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vis_SC\Desktop\BMAP\IRL\"/>
    </mc:Choice>
  </mc:AlternateContent>
  <xr:revisionPtr revIDLastSave="0" documentId="13_ncr:1_{42E30062-9686-4516-BD1E-4F5FB23EDD91}" xr6:coauthVersionLast="44" xr6:coauthVersionMax="44" xr10:uidLastSave="{00000000-0000-0000-0000-000000000000}"/>
  <bookViews>
    <workbookView xWindow="28680" yWindow="-105" windowWidth="29040" windowHeight="16440" tabRatio="862" activeTab="1" xr2:uid="{00000000-000D-0000-FFFF-FFFF00000000}"/>
  </bookViews>
  <sheets>
    <sheet name="LETv2 Summary Stats" sheetId="1" r:id="rId1"/>
    <sheet name="Calculation Table" sheetId="2" r:id="rId2"/>
    <sheet name="Natural LPAs" sheetId="3" r:id="rId3"/>
    <sheet name="%AnthroCalcs" sheetId="14" r:id="rId4"/>
  </sheets>
  <definedNames>
    <definedName name="_xlnm._FilterDatabase" localSheetId="3" hidden="1">'%AnthroCalcs'!$A$1:$Q$6680</definedName>
    <definedName name="_xlnm._FilterDatabase" localSheetId="0" hidden="1">'LETv2 Summary Stats'!$A$1:$U$6680</definedName>
    <definedName name="_xlnm.Database">#REF!</definedName>
  </definedNames>
  <calcPr calcId="191029"/>
  <pivotCaches>
    <pivotCache cacheId="3" r:id="rId5"/>
    <pivotCache cacheId="4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Y31" i="14" l="1"/>
  <c r="AY32" i="14"/>
  <c r="AY33" i="14"/>
  <c r="AY34" i="14"/>
  <c r="AY30" i="14"/>
  <c r="AW31" i="14"/>
  <c r="AW32" i="14"/>
  <c r="AW33" i="14"/>
  <c r="AW34" i="14"/>
  <c r="AW30" i="14"/>
  <c r="AY20" i="14"/>
  <c r="AY21" i="14"/>
  <c r="AY22" i="14"/>
  <c r="AY23" i="14"/>
  <c r="AY24" i="14"/>
  <c r="AY25" i="14"/>
  <c r="AY26" i="14"/>
  <c r="AY27" i="14"/>
  <c r="AY28" i="14"/>
  <c r="AY29" i="14"/>
  <c r="AY19" i="14"/>
  <c r="AW20" i="14"/>
  <c r="AW21" i="14"/>
  <c r="AW22" i="14"/>
  <c r="AW23" i="14"/>
  <c r="AW24" i="14"/>
  <c r="AW25" i="14"/>
  <c r="AW26" i="14"/>
  <c r="AW27" i="14"/>
  <c r="AW28" i="14"/>
  <c r="AW29" i="14"/>
  <c r="AW19" i="14"/>
  <c r="AY12" i="14"/>
  <c r="AY13" i="14"/>
  <c r="AY14" i="14"/>
  <c r="AY15" i="14"/>
  <c r="AY16" i="14"/>
  <c r="AY17" i="14"/>
  <c r="AY18" i="14"/>
  <c r="AY11" i="14"/>
  <c r="AW12" i="14"/>
  <c r="AW13" i="14"/>
  <c r="AW14" i="14"/>
  <c r="AW15" i="14"/>
  <c r="AW16" i="14"/>
  <c r="AW17" i="14"/>
  <c r="AW18" i="14"/>
  <c r="AW11" i="14"/>
  <c r="AY3" i="14"/>
  <c r="AY4" i="14"/>
  <c r="AY5" i="14"/>
  <c r="AY6" i="14"/>
  <c r="AY7" i="14"/>
  <c r="AY8" i="14"/>
  <c r="AY9" i="14"/>
  <c r="AY10" i="14"/>
  <c r="AY2" i="14"/>
  <c r="AW3" i="14"/>
  <c r="AW4" i="14"/>
  <c r="AW5" i="14"/>
  <c r="AW6" i="14"/>
  <c r="AW7" i="14"/>
  <c r="AW8" i="14"/>
  <c r="AW9" i="14"/>
  <c r="AW10" i="14"/>
  <c r="AW2" i="14"/>
  <c r="AP43" i="14"/>
  <c r="AP44" i="14"/>
  <c r="AP45" i="14"/>
  <c r="AP46" i="14"/>
  <c r="AP47" i="14"/>
  <c r="AP48" i="14"/>
  <c r="AP49" i="14"/>
  <c r="AP50" i="14"/>
  <c r="AP51" i="14"/>
  <c r="AP42" i="14"/>
  <c r="AN43" i="14"/>
  <c r="AN44" i="14"/>
  <c r="AN45" i="14"/>
  <c r="AN46" i="14"/>
  <c r="AN47" i="14"/>
  <c r="AN48" i="14"/>
  <c r="AN49" i="14"/>
  <c r="AN50" i="14"/>
  <c r="AN51" i="14"/>
  <c r="AN42" i="14"/>
  <c r="AP28" i="14"/>
  <c r="AP29" i="14"/>
  <c r="AP30" i="14"/>
  <c r="AP31" i="14"/>
  <c r="AP32" i="14"/>
  <c r="AP33" i="14"/>
  <c r="AP34" i="14"/>
  <c r="AP35" i="14"/>
  <c r="AP36" i="14"/>
  <c r="AP37" i="14"/>
  <c r="AP38" i="14"/>
  <c r="AP39" i="14"/>
  <c r="AP40" i="14"/>
  <c r="AP41" i="14"/>
  <c r="AP27" i="14"/>
  <c r="AN28" i="14"/>
  <c r="AN29" i="14"/>
  <c r="AN30" i="14"/>
  <c r="AN31" i="14"/>
  <c r="AN32" i="14"/>
  <c r="AN33" i="14"/>
  <c r="AN34" i="14"/>
  <c r="AN35" i="14"/>
  <c r="AN36" i="14"/>
  <c r="AN37" i="14"/>
  <c r="AN38" i="14"/>
  <c r="AN39" i="14"/>
  <c r="AN40" i="14"/>
  <c r="AN41" i="14"/>
  <c r="AN27" i="14"/>
  <c r="AP17" i="14"/>
  <c r="AP18" i="14"/>
  <c r="AP19" i="14"/>
  <c r="AP20" i="14"/>
  <c r="AP21" i="14"/>
  <c r="AP22" i="14"/>
  <c r="AP23" i="14"/>
  <c r="AP24" i="14"/>
  <c r="AP25" i="14"/>
  <c r="AP26" i="14"/>
  <c r="AP16" i="14"/>
  <c r="AN17" i="14"/>
  <c r="AN18" i="14"/>
  <c r="AN19" i="14"/>
  <c r="AN20" i="14"/>
  <c r="AN21" i="14"/>
  <c r="AN22" i="14"/>
  <c r="AN23" i="14"/>
  <c r="AN24" i="14"/>
  <c r="AN25" i="14"/>
  <c r="AN26" i="14"/>
  <c r="AN16" i="14"/>
  <c r="AP3" i="14"/>
  <c r="AP4" i="14"/>
  <c r="AP5" i="14"/>
  <c r="AP6" i="14"/>
  <c r="AP7" i="14"/>
  <c r="AP8" i="14"/>
  <c r="AP9" i="14"/>
  <c r="AP10" i="14"/>
  <c r="AP11" i="14"/>
  <c r="AP12" i="14"/>
  <c r="AP13" i="14"/>
  <c r="AP14" i="14"/>
  <c r="AP15" i="14"/>
  <c r="AP2" i="14"/>
  <c r="AN3" i="14"/>
  <c r="AN4" i="14"/>
  <c r="AN5" i="14"/>
  <c r="AN6" i="14"/>
  <c r="AN7" i="14"/>
  <c r="AN8" i="14"/>
  <c r="AN9" i="14"/>
  <c r="AN10" i="14"/>
  <c r="AN11" i="14"/>
  <c r="AN12" i="14"/>
  <c r="AN13" i="14"/>
  <c r="AN14" i="14"/>
  <c r="AN15" i="14"/>
  <c r="AN2" i="14"/>
  <c r="AG21" i="14"/>
  <c r="AG22" i="14"/>
  <c r="AG23" i="14"/>
  <c r="AG20" i="14"/>
  <c r="AG10" i="14"/>
  <c r="AG11" i="14"/>
  <c r="AG12" i="14"/>
  <c r="AG13" i="14"/>
  <c r="AG14" i="14"/>
  <c r="AG15" i="14"/>
  <c r="AG16" i="14"/>
  <c r="AG17" i="14"/>
  <c r="AG18" i="14"/>
  <c r="AG19" i="14"/>
  <c r="AG9" i="14"/>
  <c r="AG3" i="14"/>
  <c r="AG4" i="14"/>
  <c r="AG5" i="14"/>
  <c r="AG6" i="14"/>
  <c r="AG7" i="14"/>
  <c r="AG8" i="14"/>
  <c r="AG2" i="14"/>
  <c r="AE21" i="14"/>
  <c r="AE22" i="14"/>
  <c r="AE23" i="14"/>
  <c r="AE20" i="14"/>
  <c r="AE10" i="14"/>
  <c r="AE11" i="14"/>
  <c r="AE12" i="14"/>
  <c r="AE13" i="14"/>
  <c r="AE14" i="14"/>
  <c r="AE15" i="14"/>
  <c r="AE16" i="14"/>
  <c r="AE17" i="14"/>
  <c r="AE18" i="14"/>
  <c r="AE19" i="14"/>
  <c r="AE9" i="14"/>
  <c r="AE3" i="14"/>
  <c r="AE4" i="14"/>
  <c r="AE5" i="14"/>
  <c r="AE6" i="14"/>
  <c r="AE7" i="14"/>
  <c r="AE8" i="14"/>
  <c r="AE2" i="14"/>
  <c r="P6680" i="14" l="1"/>
  <c r="L6680" i="14"/>
  <c r="P6679" i="14"/>
  <c r="L6679" i="14"/>
  <c r="P6678" i="14"/>
  <c r="L6678" i="14"/>
  <c r="P6677" i="14"/>
  <c r="L6677" i="14"/>
  <c r="P6676" i="14"/>
  <c r="L6676" i="14"/>
  <c r="P6675" i="14"/>
  <c r="L6675" i="14"/>
  <c r="P6674" i="14"/>
  <c r="L6674" i="14"/>
  <c r="P6673" i="14"/>
  <c r="L6673" i="14"/>
  <c r="P6672" i="14"/>
  <c r="L6672" i="14"/>
  <c r="P6671" i="14"/>
  <c r="L6671" i="14"/>
  <c r="P6670" i="14"/>
  <c r="L6670" i="14"/>
  <c r="P6669" i="14"/>
  <c r="L6669" i="14"/>
  <c r="P6668" i="14"/>
  <c r="L6668" i="14"/>
  <c r="P6667" i="14"/>
  <c r="L6667" i="14"/>
  <c r="P6666" i="14"/>
  <c r="L6666" i="14"/>
  <c r="P6665" i="14"/>
  <c r="L6665" i="14"/>
  <c r="P6664" i="14"/>
  <c r="L6664" i="14"/>
  <c r="P6663" i="14"/>
  <c r="L6663" i="14"/>
  <c r="P6662" i="14"/>
  <c r="L6662" i="14"/>
  <c r="P6661" i="14"/>
  <c r="L6661" i="14"/>
  <c r="P6660" i="14"/>
  <c r="L6660" i="14"/>
  <c r="P6659" i="14"/>
  <c r="L6659" i="14"/>
  <c r="P6658" i="14"/>
  <c r="L6658" i="14"/>
  <c r="P6657" i="14"/>
  <c r="L6657" i="14"/>
  <c r="P6656" i="14"/>
  <c r="L6656" i="14"/>
  <c r="P6655" i="14"/>
  <c r="L6655" i="14"/>
  <c r="P6654" i="14"/>
  <c r="L6654" i="14"/>
  <c r="P6653" i="14"/>
  <c r="L6653" i="14"/>
  <c r="P6652" i="14"/>
  <c r="L6652" i="14"/>
  <c r="P6651" i="14"/>
  <c r="L6651" i="14"/>
  <c r="P6650" i="14"/>
  <c r="L6650" i="14"/>
  <c r="P6649" i="14"/>
  <c r="L6649" i="14"/>
  <c r="P6648" i="14"/>
  <c r="L6648" i="14"/>
  <c r="P6647" i="14"/>
  <c r="L6647" i="14"/>
  <c r="P6646" i="14"/>
  <c r="L6646" i="14"/>
  <c r="P6645" i="14"/>
  <c r="L6645" i="14"/>
  <c r="P6644" i="14"/>
  <c r="L6644" i="14"/>
  <c r="P6643" i="14"/>
  <c r="L6643" i="14"/>
  <c r="P6642" i="14"/>
  <c r="L6642" i="14"/>
  <c r="P6641" i="14"/>
  <c r="L6641" i="14"/>
  <c r="P6640" i="14"/>
  <c r="L6640" i="14"/>
  <c r="P6639" i="14"/>
  <c r="L6639" i="14"/>
  <c r="P6638" i="14"/>
  <c r="L6638" i="14"/>
  <c r="P6637" i="14"/>
  <c r="L6637" i="14"/>
  <c r="P6636" i="14"/>
  <c r="L6636" i="14"/>
  <c r="P6635" i="14"/>
  <c r="L6635" i="14"/>
  <c r="P6634" i="14"/>
  <c r="L6634" i="14"/>
  <c r="P6633" i="14"/>
  <c r="L6633" i="14"/>
  <c r="P6632" i="14"/>
  <c r="L6632" i="14"/>
  <c r="P6631" i="14"/>
  <c r="L6631" i="14"/>
  <c r="P6630" i="14"/>
  <c r="L6630" i="14"/>
  <c r="P6629" i="14"/>
  <c r="L6629" i="14"/>
  <c r="P6628" i="14"/>
  <c r="L6628" i="14"/>
  <c r="P6627" i="14"/>
  <c r="L6627" i="14"/>
  <c r="P6626" i="14"/>
  <c r="L6626" i="14"/>
  <c r="P6625" i="14"/>
  <c r="L6625" i="14"/>
  <c r="P6624" i="14"/>
  <c r="L6624" i="14"/>
  <c r="P6623" i="14"/>
  <c r="L6623" i="14"/>
  <c r="P6622" i="14"/>
  <c r="L6622" i="14"/>
  <c r="P6621" i="14"/>
  <c r="L6621" i="14"/>
  <c r="P6620" i="14"/>
  <c r="L6620" i="14"/>
  <c r="P6619" i="14"/>
  <c r="L6619" i="14"/>
  <c r="P6618" i="14"/>
  <c r="L6618" i="14"/>
  <c r="P6617" i="14"/>
  <c r="L6617" i="14"/>
  <c r="P6616" i="14"/>
  <c r="L6616" i="14"/>
  <c r="P6615" i="14"/>
  <c r="L6615" i="14"/>
  <c r="P6614" i="14"/>
  <c r="L6614" i="14"/>
  <c r="P6613" i="14"/>
  <c r="L6613" i="14"/>
  <c r="P6612" i="14"/>
  <c r="L6612" i="14"/>
  <c r="P6611" i="14"/>
  <c r="L6611" i="14"/>
  <c r="P6610" i="14"/>
  <c r="L6610" i="14"/>
  <c r="P6609" i="14"/>
  <c r="L6609" i="14"/>
  <c r="P6608" i="14"/>
  <c r="L6608" i="14"/>
  <c r="P6607" i="14"/>
  <c r="L6607" i="14"/>
  <c r="P6606" i="14"/>
  <c r="L6606" i="14"/>
  <c r="P6605" i="14"/>
  <c r="L6605" i="14"/>
  <c r="P6604" i="14"/>
  <c r="L6604" i="14"/>
  <c r="P6603" i="14"/>
  <c r="L6603" i="14"/>
  <c r="P6602" i="14"/>
  <c r="L6602" i="14"/>
  <c r="P6601" i="14"/>
  <c r="L6601" i="14"/>
  <c r="P6600" i="14"/>
  <c r="L6600" i="14"/>
  <c r="P6599" i="14"/>
  <c r="L6599" i="14"/>
  <c r="P6598" i="14"/>
  <c r="L6598" i="14"/>
  <c r="P6597" i="14"/>
  <c r="L6597" i="14"/>
  <c r="P6596" i="14"/>
  <c r="L6596" i="14"/>
  <c r="P6595" i="14"/>
  <c r="L6595" i="14"/>
  <c r="P6594" i="14"/>
  <c r="L6594" i="14"/>
  <c r="P6593" i="14"/>
  <c r="L6593" i="14"/>
  <c r="P6592" i="14"/>
  <c r="L6592" i="14"/>
  <c r="P6591" i="14"/>
  <c r="L6591" i="14"/>
  <c r="P6590" i="14"/>
  <c r="L6590" i="14"/>
  <c r="P6589" i="14"/>
  <c r="L6589" i="14"/>
  <c r="P6588" i="14"/>
  <c r="L6588" i="14"/>
  <c r="P6587" i="14"/>
  <c r="L6587" i="14"/>
  <c r="P6586" i="14"/>
  <c r="L6586" i="14"/>
  <c r="P6585" i="14"/>
  <c r="L6585" i="14"/>
  <c r="P6584" i="14"/>
  <c r="L6584" i="14"/>
  <c r="P6583" i="14"/>
  <c r="L6583" i="14"/>
  <c r="P6582" i="14"/>
  <c r="L6582" i="14"/>
  <c r="P6581" i="14"/>
  <c r="L6581" i="14"/>
  <c r="P6580" i="14"/>
  <c r="L6580" i="14"/>
  <c r="P6579" i="14"/>
  <c r="L6579" i="14"/>
  <c r="P6578" i="14"/>
  <c r="L6578" i="14"/>
  <c r="P6577" i="14"/>
  <c r="L6577" i="14"/>
  <c r="P6576" i="14"/>
  <c r="L6576" i="14"/>
  <c r="P6575" i="14"/>
  <c r="L6575" i="14"/>
  <c r="P6574" i="14"/>
  <c r="L6574" i="14"/>
  <c r="P6573" i="14"/>
  <c r="L6573" i="14"/>
  <c r="P6572" i="14"/>
  <c r="L6572" i="14"/>
  <c r="P6571" i="14"/>
  <c r="L6571" i="14"/>
  <c r="P6570" i="14"/>
  <c r="L6570" i="14"/>
  <c r="P6569" i="14"/>
  <c r="L6569" i="14"/>
  <c r="P6568" i="14"/>
  <c r="L6568" i="14"/>
  <c r="P6567" i="14"/>
  <c r="L6567" i="14"/>
  <c r="P6566" i="14"/>
  <c r="L6566" i="14"/>
  <c r="P6565" i="14"/>
  <c r="L6565" i="14"/>
  <c r="P6564" i="14"/>
  <c r="L6564" i="14"/>
  <c r="P6563" i="14"/>
  <c r="L6563" i="14"/>
  <c r="P6562" i="14"/>
  <c r="L6562" i="14"/>
  <c r="P6561" i="14"/>
  <c r="L6561" i="14"/>
  <c r="P6560" i="14"/>
  <c r="L6560" i="14"/>
  <c r="P6559" i="14"/>
  <c r="L6559" i="14"/>
  <c r="P6558" i="14"/>
  <c r="L6558" i="14"/>
  <c r="P6557" i="14"/>
  <c r="L6557" i="14"/>
  <c r="P6556" i="14"/>
  <c r="L6556" i="14"/>
  <c r="P6555" i="14"/>
  <c r="L6555" i="14"/>
  <c r="P6554" i="14"/>
  <c r="L6554" i="14"/>
  <c r="P6553" i="14"/>
  <c r="L6553" i="14"/>
  <c r="P6552" i="14"/>
  <c r="L6552" i="14"/>
  <c r="P6551" i="14"/>
  <c r="L6551" i="14"/>
  <c r="P6550" i="14"/>
  <c r="L6550" i="14"/>
  <c r="P6549" i="14"/>
  <c r="L6549" i="14"/>
  <c r="P6548" i="14"/>
  <c r="L6548" i="14"/>
  <c r="P6547" i="14"/>
  <c r="L6547" i="14"/>
  <c r="P6546" i="14"/>
  <c r="L6546" i="14"/>
  <c r="P6545" i="14"/>
  <c r="L6545" i="14"/>
  <c r="P6544" i="14"/>
  <c r="L6544" i="14"/>
  <c r="P6543" i="14"/>
  <c r="L6543" i="14"/>
  <c r="P6542" i="14"/>
  <c r="L6542" i="14"/>
  <c r="P6541" i="14"/>
  <c r="L6541" i="14"/>
  <c r="P6540" i="14"/>
  <c r="L6540" i="14"/>
  <c r="P6539" i="14"/>
  <c r="L6539" i="14"/>
  <c r="P6538" i="14"/>
  <c r="L6538" i="14"/>
  <c r="P6537" i="14"/>
  <c r="L6537" i="14"/>
  <c r="P6536" i="14"/>
  <c r="L6536" i="14"/>
  <c r="P6535" i="14"/>
  <c r="L6535" i="14"/>
  <c r="P6534" i="14"/>
  <c r="L6534" i="14"/>
  <c r="P6533" i="14"/>
  <c r="L6533" i="14"/>
  <c r="P6532" i="14"/>
  <c r="L6532" i="14"/>
  <c r="P6531" i="14"/>
  <c r="L6531" i="14"/>
  <c r="P6530" i="14"/>
  <c r="L6530" i="14"/>
  <c r="P6529" i="14"/>
  <c r="L6529" i="14"/>
  <c r="P6528" i="14"/>
  <c r="L6528" i="14"/>
  <c r="P6527" i="14"/>
  <c r="L6527" i="14"/>
  <c r="P6526" i="14"/>
  <c r="L6526" i="14"/>
  <c r="P6525" i="14"/>
  <c r="L6525" i="14"/>
  <c r="P6524" i="14"/>
  <c r="L6524" i="14"/>
  <c r="P6523" i="14"/>
  <c r="L6523" i="14"/>
  <c r="P6522" i="14"/>
  <c r="L6522" i="14"/>
  <c r="P6521" i="14"/>
  <c r="L6521" i="14"/>
  <c r="P6520" i="14"/>
  <c r="L6520" i="14"/>
  <c r="P6519" i="14"/>
  <c r="L6519" i="14"/>
  <c r="P6518" i="14"/>
  <c r="L6518" i="14"/>
  <c r="P6517" i="14"/>
  <c r="L6517" i="14"/>
  <c r="P6516" i="14"/>
  <c r="L6516" i="14"/>
  <c r="P6515" i="14"/>
  <c r="L6515" i="14"/>
  <c r="P6514" i="14"/>
  <c r="L6514" i="14"/>
  <c r="P6513" i="14"/>
  <c r="L6513" i="14"/>
  <c r="P6512" i="14"/>
  <c r="L6512" i="14"/>
  <c r="P6511" i="14"/>
  <c r="L6511" i="14"/>
  <c r="P6510" i="14"/>
  <c r="L6510" i="14"/>
  <c r="P6509" i="14"/>
  <c r="L6509" i="14"/>
  <c r="P6508" i="14"/>
  <c r="L6508" i="14"/>
  <c r="P6507" i="14"/>
  <c r="L6507" i="14"/>
  <c r="P6506" i="14"/>
  <c r="L6506" i="14"/>
  <c r="P6505" i="14"/>
  <c r="L6505" i="14"/>
  <c r="P6504" i="14"/>
  <c r="L6504" i="14"/>
  <c r="P6503" i="14"/>
  <c r="L6503" i="14"/>
  <c r="P6502" i="14"/>
  <c r="L6502" i="14"/>
  <c r="P6501" i="14"/>
  <c r="L6501" i="14"/>
  <c r="P6500" i="14"/>
  <c r="L6500" i="14"/>
  <c r="P6499" i="14"/>
  <c r="L6499" i="14"/>
  <c r="P6498" i="14"/>
  <c r="L6498" i="14"/>
  <c r="P6497" i="14"/>
  <c r="L6497" i="14"/>
  <c r="P6496" i="14"/>
  <c r="L6496" i="14"/>
  <c r="P6495" i="14"/>
  <c r="L6495" i="14"/>
  <c r="P6494" i="14"/>
  <c r="L6494" i="14"/>
  <c r="P6493" i="14"/>
  <c r="L6493" i="14"/>
  <c r="P6492" i="14"/>
  <c r="L6492" i="14"/>
  <c r="P6491" i="14"/>
  <c r="L6491" i="14"/>
  <c r="P6490" i="14"/>
  <c r="L6490" i="14"/>
  <c r="P6489" i="14"/>
  <c r="L6489" i="14"/>
  <c r="P6488" i="14"/>
  <c r="L6488" i="14"/>
  <c r="P6487" i="14"/>
  <c r="L6487" i="14"/>
  <c r="P6486" i="14"/>
  <c r="L6486" i="14"/>
  <c r="P6485" i="14"/>
  <c r="L6485" i="14"/>
  <c r="P6484" i="14"/>
  <c r="L6484" i="14"/>
  <c r="P6483" i="14"/>
  <c r="L6483" i="14"/>
  <c r="P6482" i="14"/>
  <c r="L6482" i="14"/>
  <c r="P6481" i="14"/>
  <c r="L6481" i="14"/>
  <c r="P6480" i="14"/>
  <c r="L6480" i="14"/>
  <c r="P6479" i="14"/>
  <c r="L6479" i="14"/>
  <c r="P6478" i="14"/>
  <c r="L6478" i="14"/>
  <c r="P6477" i="14"/>
  <c r="L6477" i="14"/>
  <c r="P6476" i="14"/>
  <c r="L6476" i="14"/>
  <c r="P6475" i="14"/>
  <c r="L6475" i="14"/>
  <c r="P6474" i="14"/>
  <c r="L6474" i="14"/>
  <c r="P6473" i="14"/>
  <c r="L6473" i="14"/>
  <c r="P6472" i="14"/>
  <c r="L6472" i="14"/>
  <c r="P6471" i="14"/>
  <c r="L6471" i="14"/>
  <c r="P6470" i="14"/>
  <c r="L6470" i="14"/>
  <c r="P6469" i="14"/>
  <c r="L6469" i="14"/>
  <c r="P6468" i="14"/>
  <c r="L6468" i="14"/>
  <c r="P6467" i="14"/>
  <c r="L6467" i="14"/>
  <c r="P6466" i="14"/>
  <c r="L6466" i="14"/>
  <c r="P6465" i="14"/>
  <c r="L6465" i="14"/>
  <c r="P6464" i="14"/>
  <c r="L6464" i="14"/>
  <c r="P6463" i="14"/>
  <c r="L6463" i="14"/>
  <c r="P6462" i="14"/>
  <c r="L6462" i="14"/>
  <c r="P6461" i="14"/>
  <c r="L6461" i="14"/>
  <c r="P6460" i="14"/>
  <c r="L6460" i="14"/>
  <c r="P6459" i="14"/>
  <c r="L6459" i="14"/>
  <c r="P6458" i="14"/>
  <c r="L6458" i="14"/>
  <c r="P6457" i="14"/>
  <c r="L6457" i="14"/>
  <c r="P6456" i="14"/>
  <c r="L6456" i="14"/>
  <c r="P6455" i="14"/>
  <c r="L6455" i="14"/>
  <c r="P6454" i="14"/>
  <c r="L6454" i="14"/>
  <c r="P6453" i="14"/>
  <c r="L6453" i="14"/>
  <c r="P6452" i="14"/>
  <c r="L6452" i="14"/>
  <c r="P6451" i="14"/>
  <c r="L6451" i="14"/>
  <c r="P6450" i="14"/>
  <c r="L6450" i="14"/>
  <c r="P6449" i="14"/>
  <c r="L6449" i="14"/>
  <c r="P6448" i="14"/>
  <c r="L6448" i="14"/>
  <c r="P6447" i="14"/>
  <c r="L6447" i="14"/>
  <c r="P6446" i="14"/>
  <c r="L6446" i="14"/>
  <c r="P6445" i="14"/>
  <c r="L6445" i="14"/>
  <c r="P6444" i="14"/>
  <c r="L6444" i="14"/>
  <c r="P6443" i="14"/>
  <c r="L6443" i="14"/>
  <c r="P6442" i="14"/>
  <c r="L6442" i="14"/>
  <c r="P6441" i="14"/>
  <c r="L6441" i="14"/>
  <c r="P6440" i="14"/>
  <c r="L6440" i="14"/>
  <c r="P6439" i="14"/>
  <c r="L6439" i="14"/>
  <c r="P6438" i="14"/>
  <c r="L6438" i="14"/>
  <c r="P6437" i="14"/>
  <c r="L6437" i="14"/>
  <c r="P6436" i="14"/>
  <c r="L6436" i="14"/>
  <c r="P6435" i="14"/>
  <c r="L6435" i="14"/>
  <c r="P6434" i="14"/>
  <c r="L6434" i="14"/>
  <c r="P6433" i="14"/>
  <c r="L6433" i="14"/>
  <c r="P6432" i="14"/>
  <c r="L6432" i="14"/>
  <c r="P6431" i="14"/>
  <c r="L6431" i="14"/>
  <c r="P6430" i="14"/>
  <c r="L6430" i="14"/>
  <c r="P6429" i="14"/>
  <c r="L6429" i="14"/>
  <c r="P6428" i="14"/>
  <c r="L6428" i="14"/>
  <c r="P6427" i="14"/>
  <c r="L6427" i="14"/>
  <c r="P6426" i="14"/>
  <c r="L6426" i="14"/>
  <c r="P6425" i="14"/>
  <c r="L6425" i="14"/>
  <c r="P6424" i="14"/>
  <c r="L6424" i="14"/>
  <c r="P6423" i="14"/>
  <c r="L6423" i="14"/>
  <c r="P6422" i="14"/>
  <c r="L6422" i="14"/>
  <c r="P6421" i="14"/>
  <c r="L6421" i="14"/>
  <c r="P6420" i="14"/>
  <c r="L6420" i="14"/>
  <c r="P6419" i="14"/>
  <c r="L6419" i="14"/>
  <c r="P6418" i="14"/>
  <c r="L6418" i="14"/>
  <c r="P6417" i="14"/>
  <c r="L6417" i="14"/>
  <c r="P6416" i="14"/>
  <c r="L6416" i="14"/>
  <c r="P6415" i="14"/>
  <c r="L6415" i="14"/>
  <c r="P6414" i="14"/>
  <c r="L6414" i="14"/>
  <c r="P6413" i="14"/>
  <c r="L6413" i="14"/>
  <c r="P6412" i="14"/>
  <c r="L6412" i="14"/>
  <c r="P6411" i="14"/>
  <c r="L6411" i="14"/>
  <c r="P6410" i="14"/>
  <c r="L6410" i="14"/>
  <c r="P6409" i="14"/>
  <c r="L6409" i="14"/>
  <c r="P6408" i="14"/>
  <c r="L6408" i="14"/>
  <c r="P6407" i="14"/>
  <c r="L6407" i="14"/>
  <c r="P6406" i="14"/>
  <c r="L6406" i="14"/>
  <c r="P6405" i="14"/>
  <c r="L6405" i="14"/>
  <c r="P6404" i="14"/>
  <c r="L6404" i="14"/>
  <c r="P6403" i="14"/>
  <c r="L6403" i="14"/>
  <c r="P6402" i="14"/>
  <c r="L6402" i="14"/>
  <c r="P6401" i="14"/>
  <c r="L6401" i="14"/>
  <c r="P6400" i="14"/>
  <c r="L6400" i="14"/>
  <c r="P6399" i="14"/>
  <c r="L6399" i="14"/>
  <c r="P6398" i="14"/>
  <c r="L6398" i="14"/>
  <c r="P6397" i="14"/>
  <c r="L6397" i="14"/>
  <c r="P6396" i="14"/>
  <c r="L6396" i="14"/>
  <c r="P6395" i="14"/>
  <c r="L6395" i="14"/>
  <c r="P6394" i="14"/>
  <c r="L6394" i="14"/>
  <c r="P6393" i="14"/>
  <c r="L6393" i="14"/>
  <c r="P6392" i="14"/>
  <c r="L6392" i="14"/>
  <c r="P6391" i="14"/>
  <c r="L6391" i="14"/>
  <c r="P6390" i="14"/>
  <c r="L6390" i="14"/>
  <c r="P6389" i="14"/>
  <c r="L6389" i="14"/>
  <c r="P6388" i="14"/>
  <c r="L6388" i="14"/>
  <c r="P6387" i="14"/>
  <c r="L6387" i="14"/>
  <c r="P6386" i="14"/>
  <c r="L6386" i="14"/>
  <c r="P6385" i="14"/>
  <c r="L6385" i="14"/>
  <c r="P6384" i="14"/>
  <c r="L6384" i="14"/>
  <c r="P6383" i="14"/>
  <c r="L6383" i="14"/>
  <c r="P6382" i="14"/>
  <c r="L6382" i="14"/>
  <c r="P6381" i="14"/>
  <c r="L6381" i="14"/>
  <c r="P6380" i="14"/>
  <c r="L6380" i="14"/>
  <c r="P6379" i="14"/>
  <c r="L6379" i="14"/>
  <c r="P6378" i="14"/>
  <c r="L6378" i="14"/>
  <c r="P6377" i="14"/>
  <c r="L6377" i="14"/>
  <c r="P6376" i="14"/>
  <c r="L6376" i="14"/>
  <c r="P6375" i="14"/>
  <c r="L6375" i="14"/>
  <c r="P6374" i="14"/>
  <c r="L6374" i="14"/>
  <c r="P6373" i="14"/>
  <c r="L6373" i="14"/>
  <c r="P6372" i="14"/>
  <c r="L6372" i="14"/>
  <c r="P6371" i="14"/>
  <c r="L6371" i="14"/>
  <c r="P6370" i="14"/>
  <c r="L6370" i="14"/>
  <c r="P6369" i="14"/>
  <c r="L6369" i="14"/>
  <c r="P6368" i="14"/>
  <c r="L6368" i="14"/>
  <c r="P6367" i="14"/>
  <c r="L6367" i="14"/>
  <c r="P6366" i="14"/>
  <c r="L6366" i="14"/>
  <c r="P6365" i="14"/>
  <c r="L6365" i="14"/>
  <c r="P6364" i="14"/>
  <c r="L6364" i="14"/>
  <c r="P6363" i="14"/>
  <c r="L6363" i="14"/>
  <c r="P6362" i="14"/>
  <c r="L6362" i="14"/>
  <c r="P6361" i="14"/>
  <c r="L6361" i="14"/>
  <c r="P6360" i="14"/>
  <c r="L6360" i="14"/>
  <c r="P6359" i="14"/>
  <c r="L6359" i="14"/>
  <c r="P6358" i="14"/>
  <c r="L6358" i="14"/>
  <c r="P6357" i="14"/>
  <c r="L6357" i="14"/>
  <c r="P6356" i="14"/>
  <c r="L6356" i="14"/>
  <c r="P6355" i="14"/>
  <c r="L6355" i="14"/>
  <c r="P6354" i="14"/>
  <c r="L6354" i="14"/>
  <c r="P6353" i="14"/>
  <c r="L6353" i="14"/>
  <c r="P6352" i="14"/>
  <c r="L6352" i="14"/>
  <c r="P6351" i="14"/>
  <c r="L6351" i="14"/>
  <c r="P6350" i="14"/>
  <c r="L6350" i="14"/>
  <c r="P6349" i="14"/>
  <c r="L6349" i="14"/>
  <c r="P6348" i="14"/>
  <c r="L6348" i="14"/>
  <c r="P6347" i="14"/>
  <c r="L6347" i="14"/>
  <c r="P6346" i="14"/>
  <c r="L6346" i="14"/>
  <c r="P6345" i="14"/>
  <c r="L6345" i="14"/>
  <c r="P6344" i="14"/>
  <c r="L6344" i="14"/>
  <c r="P6343" i="14"/>
  <c r="L6343" i="14"/>
  <c r="P6342" i="14"/>
  <c r="L6342" i="14"/>
  <c r="P6341" i="14"/>
  <c r="L6341" i="14"/>
  <c r="P6340" i="14"/>
  <c r="L6340" i="14"/>
  <c r="P6339" i="14"/>
  <c r="L6339" i="14"/>
  <c r="P6338" i="14"/>
  <c r="L6338" i="14"/>
  <c r="P6337" i="14"/>
  <c r="L6337" i="14"/>
  <c r="P6336" i="14"/>
  <c r="L6336" i="14"/>
  <c r="P6335" i="14"/>
  <c r="L6335" i="14"/>
  <c r="P6334" i="14"/>
  <c r="L6334" i="14"/>
  <c r="P6333" i="14"/>
  <c r="L6333" i="14"/>
  <c r="P6332" i="14"/>
  <c r="L6332" i="14"/>
  <c r="P6331" i="14"/>
  <c r="L6331" i="14"/>
  <c r="P6330" i="14"/>
  <c r="L6330" i="14"/>
  <c r="P6329" i="14"/>
  <c r="L6329" i="14"/>
  <c r="P6328" i="14"/>
  <c r="L6328" i="14"/>
  <c r="P6327" i="14"/>
  <c r="L6327" i="14"/>
  <c r="P6326" i="14"/>
  <c r="L6326" i="14"/>
  <c r="P6325" i="14"/>
  <c r="L6325" i="14"/>
  <c r="P6324" i="14"/>
  <c r="L6324" i="14"/>
  <c r="P6323" i="14"/>
  <c r="L6323" i="14"/>
  <c r="P6322" i="14"/>
  <c r="L6322" i="14"/>
  <c r="P6321" i="14"/>
  <c r="L6321" i="14"/>
  <c r="P6320" i="14"/>
  <c r="L6320" i="14"/>
  <c r="P6319" i="14"/>
  <c r="L6319" i="14"/>
  <c r="P6318" i="14"/>
  <c r="L6318" i="14"/>
  <c r="P6317" i="14"/>
  <c r="L6317" i="14"/>
  <c r="P6316" i="14"/>
  <c r="L6316" i="14"/>
  <c r="P6315" i="14"/>
  <c r="L6315" i="14"/>
  <c r="P6314" i="14"/>
  <c r="L6314" i="14"/>
  <c r="P6313" i="14"/>
  <c r="L6313" i="14"/>
  <c r="P6312" i="14"/>
  <c r="L6312" i="14"/>
  <c r="P6311" i="14"/>
  <c r="L6311" i="14"/>
  <c r="P6310" i="14"/>
  <c r="L6310" i="14"/>
  <c r="P6309" i="14"/>
  <c r="L6309" i="14"/>
  <c r="P6308" i="14"/>
  <c r="L6308" i="14"/>
  <c r="P6307" i="14"/>
  <c r="L6307" i="14"/>
  <c r="P6306" i="14"/>
  <c r="L6306" i="14"/>
  <c r="P6305" i="14"/>
  <c r="L6305" i="14"/>
  <c r="P6304" i="14"/>
  <c r="L6304" i="14"/>
  <c r="P6303" i="14"/>
  <c r="L6303" i="14"/>
  <c r="P6302" i="14"/>
  <c r="L6302" i="14"/>
  <c r="P6301" i="14"/>
  <c r="L6301" i="14"/>
  <c r="P6300" i="14"/>
  <c r="L6300" i="14"/>
  <c r="P6299" i="14"/>
  <c r="L6299" i="14"/>
  <c r="P6298" i="14"/>
  <c r="L6298" i="14"/>
  <c r="P6297" i="14"/>
  <c r="L6297" i="14"/>
  <c r="P6296" i="14"/>
  <c r="L6296" i="14"/>
  <c r="P6295" i="14"/>
  <c r="L6295" i="14"/>
  <c r="P6294" i="14"/>
  <c r="L6294" i="14"/>
  <c r="P6293" i="14"/>
  <c r="L6293" i="14"/>
  <c r="P6292" i="14"/>
  <c r="L6292" i="14"/>
  <c r="P6291" i="14"/>
  <c r="L6291" i="14"/>
  <c r="P6290" i="14"/>
  <c r="L6290" i="14"/>
  <c r="P6289" i="14"/>
  <c r="L6289" i="14"/>
  <c r="P6288" i="14"/>
  <c r="L6288" i="14"/>
  <c r="P6287" i="14"/>
  <c r="L6287" i="14"/>
  <c r="P6286" i="14"/>
  <c r="L6286" i="14"/>
  <c r="P6285" i="14"/>
  <c r="L6285" i="14"/>
  <c r="P6284" i="14"/>
  <c r="L6284" i="14"/>
  <c r="P6283" i="14"/>
  <c r="L6283" i="14"/>
  <c r="P6282" i="14"/>
  <c r="L6282" i="14"/>
  <c r="P6281" i="14"/>
  <c r="L6281" i="14"/>
  <c r="P6280" i="14"/>
  <c r="L6280" i="14"/>
  <c r="P6279" i="14"/>
  <c r="L6279" i="14"/>
  <c r="P6278" i="14"/>
  <c r="L6278" i="14"/>
  <c r="P6277" i="14"/>
  <c r="L6277" i="14"/>
  <c r="P6276" i="14"/>
  <c r="L6276" i="14"/>
  <c r="P6275" i="14"/>
  <c r="L6275" i="14"/>
  <c r="P6274" i="14"/>
  <c r="L6274" i="14"/>
  <c r="P6273" i="14"/>
  <c r="L6273" i="14"/>
  <c r="P6272" i="14"/>
  <c r="L6272" i="14"/>
  <c r="P6271" i="14"/>
  <c r="L6271" i="14"/>
  <c r="P6270" i="14"/>
  <c r="L6270" i="14"/>
  <c r="P6269" i="14"/>
  <c r="L6269" i="14"/>
  <c r="P6268" i="14"/>
  <c r="L6268" i="14"/>
  <c r="P6267" i="14"/>
  <c r="L6267" i="14"/>
  <c r="P6266" i="14"/>
  <c r="L6266" i="14"/>
  <c r="P6265" i="14"/>
  <c r="L6265" i="14"/>
  <c r="P6264" i="14"/>
  <c r="L6264" i="14"/>
  <c r="P6263" i="14"/>
  <c r="L6263" i="14"/>
  <c r="P6262" i="14"/>
  <c r="L6262" i="14"/>
  <c r="P6261" i="14"/>
  <c r="L6261" i="14"/>
  <c r="P6260" i="14"/>
  <c r="L6260" i="14"/>
  <c r="P6259" i="14"/>
  <c r="L6259" i="14"/>
  <c r="P6258" i="14"/>
  <c r="L6258" i="14"/>
  <c r="P6257" i="14"/>
  <c r="L6257" i="14"/>
  <c r="P6256" i="14"/>
  <c r="L6256" i="14"/>
  <c r="P6255" i="14"/>
  <c r="L6255" i="14"/>
  <c r="P6254" i="14"/>
  <c r="L6254" i="14"/>
  <c r="P6253" i="14"/>
  <c r="L6253" i="14"/>
  <c r="P6252" i="14"/>
  <c r="L6252" i="14"/>
  <c r="P6251" i="14"/>
  <c r="L6251" i="14"/>
  <c r="P6250" i="14"/>
  <c r="L6250" i="14"/>
  <c r="P6249" i="14"/>
  <c r="L6249" i="14"/>
  <c r="P6248" i="14"/>
  <c r="L6248" i="14"/>
  <c r="P6247" i="14"/>
  <c r="L6247" i="14"/>
  <c r="P6246" i="14"/>
  <c r="L6246" i="14"/>
  <c r="P6245" i="14"/>
  <c r="L6245" i="14"/>
  <c r="P6244" i="14"/>
  <c r="L6244" i="14"/>
  <c r="P6243" i="14"/>
  <c r="L6243" i="14"/>
  <c r="P6242" i="14"/>
  <c r="L6242" i="14"/>
  <c r="P6241" i="14"/>
  <c r="L6241" i="14"/>
  <c r="P6240" i="14"/>
  <c r="L6240" i="14"/>
  <c r="P6239" i="14"/>
  <c r="L6239" i="14"/>
  <c r="P6238" i="14"/>
  <c r="L6238" i="14"/>
  <c r="P6237" i="14"/>
  <c r="L6237" i="14"/>
  <c r="P6236" i="14"/>
  <c r="L6236" i="14"/>
  <c r="P6235" i="14"/>
  <c r="L6235" i="14"/>
  <c r="P6234" i="14"/>
  <c r="L6234" i="14"/>
  <c r="P6233" i="14"/>
  <c r="L6233" i="14"/>
  <c r="P6232" i="14"/>
  <c r="L6232" i="14"/>
  <c r="P6231" i="14"/>
  <c r="L6231" i="14"/>
  <c r="P6230" i="14"/>
  <c r="L6230" i="14"/>
  <c r="P6229" i="14"/>
  <c r="L6229" i="14"/>
  <c r="P6228" i="14"/>
  <c r="L6228" i="14"/>
  <c r="P6227" i="14"/>
  <c r="L6227" i="14"/>
  <c r="P6226" i="14"/>
  <c r="L6226" i="14"/>
  <c r="P6225" i="14"/>
  <c r="L6225" i="14"/>
  <c r="P6224" i="14"/>
  <c r="L6224" i="14"/>
  <c r="P6223" i="14"/>
  <c r="L6223" i="14"/>
  <c r="P6222" i="14"/>
  <c r="L6222" i="14"/>
  <c r="P6221" i="14"/>
  <c r="L6221" i="14"/>
  <c r="P6220" i="14"/>
  <c r="L6220" i="14"/>
  <c r="P6219" i="14"/>
  <c r="L6219" i="14"/>
  <c r="P6218" i="14"/>
  <c r="L6218" i="14"/>
  <c r="P6217" i="14"/>
  <c r="L6217" i="14"/>
  <c r="P6216" i="14"/>
  <c r="L6216" i="14"/>
  <c r="P6215" i="14"/>
  <c r="L6215" i="14"/>
  <c r="P6214" i="14"/>
  <c r="L6214" i="14"/>
  <c r="P6213" i="14"/>
  <c r="L6213" i="14"/>
  <c r="P6212" i="14"/>
  <c r="L6212" i="14"/>
  <c r="P6211" i="14"/>
  <c r="L6211" i="14"/>
  <c r="P6210" i="14"/>
  <c r="L6210" i="14"/>
  <c r="P6209" i="14"/>
  <c r="L6209" i="14"/>
  <c r="P6208" i="14"/>
  <c r="L6208" i="14"/>
  <c r="P6207" i="14"/>
  <c r="L6207" i="14"/>
  <c r="P6206" i="14"/>
  <c r="L6206" i="14"/>
  <c r="P6205" i="14"/>
  <c r="L6205" i="14"/>
  <c r="P6204" i="14"/>
  <c r="L6204" i="14"/>
  <c r="P6203" i="14"/>
  <c r="L6203" i="14"/>
  <c r="P6202" i="14"/>
  <c r="L6202" i="14"/>
  <c r="P6201" i="14"/>
  <c r="L6201" i="14"/>
  <c r="P6200" i="14"/>
  <c r="L6200" i="14"/>
  <c r="P6199" i="14"/>
  <c r="L6199" i="14"/>
  <c r="P6198" i="14"/>
  <c r="L6198" i="14"/>
  <c r="P6197" i="14"/>
  <c r="L6197" i="14"/>
  <c r="P6196" i="14"/>
  <c r="L6196" i="14"/>
  <c r="P6195" i="14"/>
  <c r="L6195" i="14"/>
  <c r="P6194" i="14"/>
  <c r="L6194" i="14"/>
  <c r="P6193" i="14"/>
  <c r="L6193" i="14"/>
  <c r="P6192" i="14"/>
  <c r="L6192" i="14"/>
  <c r="P6191" i="14"/>
  <c r="L6191" i="14"/>
  <c r="P6190" i="14"/>
  <c r="L6190" i="14"/>
  <c r="P6189" i="14"/>
  <c r="L6189" i="14"/>
  <c r="P6188" i="14"/>
  <c r="L6188" i="14"/>
  <c r="P6187" i="14"/>
  <c r="L6187" i="14"/>
  <c r="P6186" i="14"/>
  <c r="L6186" i="14"/>
  <c r="P6185" i="14"/>
  <c r="L6185" i="14"/>
  <c r="P6184" i="14"/>
  <c r="L6184" i="14"/>
  <c r="P6183" i="14"/>
  <c r="L6183" i="14"/>
  <c r="P6182" i="14"/>
  <c r="L6182" i="14"/>
  <c r="P6181" i="14"/>
  <c r="L6181" i="14"/>
  <c r="P6180" i="14"/>
  <c r="L6180" i="14"/>
  <c r="P6179" i="14"/>
  <c r="L6179" i="14"/>
  <c r="P6178" i="14"/>
  <c r="L6178" i="14"/>
  <c r="P6177" i="14"/>
  <c r="L6177" i="14"/>
  <c r="P6176" i="14"/>
  <c r="L6176" i="14"/>
  <c r="P6175" i="14"/>
  <c r="L6175" i="14"/>
  <c r="P6174" i="14"/>
  <c r="L6174" i="14"/>
  <c r="P6173" i="14"/>
  <c r="L6173" i="14"/>
  <c r="P6172" i="14"/>
  <c r="L6172" i="14"/>
  <c r="P6171" i="14"/>
  <c r="L6171" i="14"/>
  <c r="P6170" i="14"/>
  <c r="L6170" i="14"/>
  <c r="P6169" i="14"/>
  <c r="L6169" i="14"/>
  <c r="P6168" i="14"/>
  <c r="L6168" i="14"/>
  <c r="P6167" i="14"/>
  <c r="L6167" i="14"/>
  <c r="P6166" i="14"/>
  <c r="L6166" i="14"/>
  <c r="P6165" i="14"/>
  <c r="L6165" i="14"/>
  <c r="P6164" i="14"/>
  <c r="L6164" i="14"/>
  <c r="P6163" i="14"/>
  <c r="L6163" i="14"/>
  <c r="P6162" i="14"/>
  <c r="L6162" i="14"/>
  <c r="P6161" i="14"/>
  <c r="L6161" i="14"/>
  <c r="P6160" i="14"/>
  <c r="L6160" i="14"/>
  <c r="P6159" i="14"/>
  <c r="L6159" i="14"/>
  <c r="P6158" i="14"/>
  <c r="L6158" i="14"/>
  <c r="P6157" i="14"/>
  <c r="L6157" i="14"/>
  <c r="P6156" i="14"/>
  <c r="L6156" i="14"/>
  <c r="P6155" i="14"/>
  <c r="L6155" i="14"/>
  <c r="P6154" i="14"/>
  <c r="L6154" i="14"/>
  <c r="P6153" i="14"/>
  <c r="L6153" i="14"/>
  <c r="P6152" i="14"/>
  <c r="L6152" i="14"/>
  <c r="P6151" i="14"/>
  <c r="L6151" i="14"/>
  <c r="P6150" i="14"/>
  <c r="L6150" i="14"/>
  <c r="P6149" i="14"/>
  <c r="L6149" i="14"/>
  <c r="P6148" i="14"/>
  <c r="L6148" i="14"/>
  <c r="P6147" i="14"/>
  <c r="L6147" i="14"/>
  <c r="P6146" i="14"/>
  <c r="L6146" i="14"/>
  <c r="P6145" i="14"/>
  <c r="L6145" i="14"/>
  <c r="P6144" i="14"/>
  <c r="L6144" i="14"/>
  <c r="P6143" i="14"/>
  <c r="L6143" i="14"/>
  <c r="P6142" i="14"/>
  <c r="L6142" i="14"/>
  <c r="P6141" i="14"/>
  <c r="L6141" i="14"/>
  <c r="P6140" i="14"/>
  <c r="L6140" i="14"/>
  <c r="P6139" i="14"/>
  <c r="L6139" i="14"/>
  <c r="P6138" i="14"/>
  <c r="L6138" i="14"/>
  <c r="P6137" i="14"/>
  <c r="L6137" i="14"/>
  <c r="P6136" i="14"/>
  <c r="L6136" i="14"/>
  <c r="P6135" i="14"/>
  <c r="L6135" i="14"/>
  <c r="P6134" i="14"/>
  <c r="L6134" i="14"/>
  <c r="P6133" i="14"/>
  <c r="L6133" i="14"/>
  <c r="P6132" i="14"/>
  <c r="L6132" i="14"/>
  <c r="P6131" i="14"/>
  <c r="L6131" i="14"/>
  <c r="P6130" i="14"/>
  <c r="L6130" i="14"/>
  <c r="P6129" i="14"/>
  <c r="L6129" i="14"/>
  <c r="P6128" i="14"/>
  <c r="L6128" i="14"/>
  <c r="P6127" i="14"/>
  <c r="L6127" i="14"/>
  <c r="P6126" i="14"/>
  <c r="L6126" i="14"/>
  <c r="P6125" i="14"/>
  <c r="L6125" i="14"/>
  <c r="P6124" i="14"/>
  <c r="L6124" i="14"/>
  <c r="P6123" i="14"/>
  <c r="L6123" i="14"/>
  <c r="P6122" i="14"/>
  <c r="L6122" i="14"/>
  <c r="P6121" i="14"/>
  <c r="L6121" i="14"/>
  <c r="P6120" i="14"/>
  <c r="L6120" i="14"/>
  <c r="P6119" i="14"/>
  <c r="L6119" i="14"/>
  <c r="P6118" i="14"/>
  <c r="L6118" i="14"/>
  <c r="P6117" i="14"/>
  <c r="L6117" i="14"/>
  <c r="P6116" i="14"/>
  <c r="L6116" i="14"/>
  <c r="P6115" i="14"/>
  <c r="L6115" i="14"/>
  <c r="P6114" i="14"/>
  <c r="L6114" i="14"/>
  <c r="P6113" i="14"/>
  <c r="L6113" i="14"/>
  <c r="P6112" i="14"/>
  <c r="L6112" i="14"/>
  <c r="P6111" i="14"/>
  <c r="L6111" i="14"/>
  <c r="P6110" i="14"/>
  <c r="L6110" i="14"/>
  <c r="P6109" i="14"/>
  <c r="L6109" i="14"/>
  <c r="P6108" i="14"/>
  <c r="L6108" i="14"/>
  <c r="P6107" i="14"/>
  <c r="L6107" i="14"/>
  <c r="P6106" i="14"/>
  <c r="L6106" i="14"/>
  <c r="P6105" i="14"/>
  <c r="L6105" i="14"/>
  <c r="P6104" i="14"/>
  <c r="L6104" i="14"/>
  <c r="P6103" i="14"/>
  <c r="L6103" i="14"/>
  <c r="P6102" i="14"/>
  <c r="L6102" i="14"/>
  <c r="P6101" i="14"/>
  <c r="L6101" i="14"/>
  <c r="P6100" i="14"/>
  <c r="L6100" i="14"/>
  <c r="P6099" i="14"/>
  <c r="L6099" i="14"/>
  <c r="P6098" i="14"/>
  <c r="L6098" i="14"/>
  <c r="P6097" i="14"/>
  <c r="L6097" i="14"/>
  <c r="P6096" i="14"/>
  <c r="L6096" i="14"/>
  <c r="P6095" i="14"/>
  <c r="L6095" i="14"/>
  <c r="P6094" i="14"/>
  <c r="L6094" i="14"/>
  <c r="P6093" i="14"/>
  <c r="L6093" i="14"/>
  <c r="P6092" i="14"/>
  <c r="L6092" i="14"/>
  <c r="P6091" i="14"/>
  <c r="L6091" i="14"/>
  <c r="P6090" i="14"/>
  <c r="L6090" i="14"/>
  <c r="P6089" i="14"/>
  <c r="L6089" i="14"/>
  <c r="P6088" i="14"/>
  <c r="L6088" i="14"/>
  <c r="P6087" i="14"/>
  <c r="L6087" i="14"/>
  <c r="P6086" i="14"/>
  <c r="L6086" i="14"/>
  <c r="P6085" i="14"/>
  <c r="L6085" i="14"/>
  <c r="P6084" i="14"/>
  <c r="L6084" i="14"/>
  <c r="P6083" i="14"/>
  <c r="L6083" i="14"/>
  <c r="P6082" i="14"/>
  <c r="L6082" i="14"/>
  <c r="P6081" i="14"/>
  <c r="L6081" i="14"/>
  <c r="P6080" i="14"/>
  <c r="L6080" i="14"/>
  <c r="P6079" i="14"/>
  <c r="L6079" i="14"/>
  <c r="P6078" i="14"/>
  <c r="L6078" i="14"/>
  <c r="P6077" i="14"/>
  <c r="L6077" i="14"/>
  <c r="P6076" i="14"/>
  <c r="L6076" i="14"/>
  <c r="P6075" i="14"/>
  <c r="L6075" i="14"/>
  <c r="P6074" i="14"/>
  <c r="L6074" i="14"/>
  <c r="P6073" i="14"/>
  <c r="L6073" i="14"/>
  <c r="P6072" i="14"/>
  <c r="L6072" i="14"/>
  <c r="P6071" i="14"/>
  <c r="L6071" i="14"/>
  <c r="P6070" i="14"/>
  <c r="L6070" i="14"/>
  <c r="P6069" i="14"/>
  <c r="L6069" i="14"/>
  <c r="P6068" i="14"/>
  <c r="L6068" i="14"/>
  <c r="P6067" i="14"/>
  <c r="L6067" i="14"/>
  <c r="P6066" i="14"/>
  <c r="L6066" i="14"/>
  <c r="P6065" i="14"/>
  <c r="L6065" i="14"/>
  <c r="P6064" i="14"/>
  <c r="L6064" i="14"/>
  <c r="P6063" i="14"/>
  <c r="L6063" i="14"/>
  <c r="P6062" i="14"/>
  <c r="L6062" i="14"/>
  <c r="P6061" i="14"/>
  <c r="L6061" i="14"/>
  <c r="P6060" i="14"/>
  <c r="L6060" i="14"/>
  <c r="P6059" i="14"/>
  <c r="L6059" i="14"/>
  <c r="P6058" i="14"/>
  <c r="L6058" i="14"/>
  <c r="P6057" i="14"/>
  <c r="L6057" i="14"/>
  <c r="P6056" i="14"/>
  <c r="L6056" i="14"/>
  <c r="P6055" i="14"/>
  <c r="L6055" i="14"/>
  <c r="P6054" i="14"/>
  <c r="L6054" i="14"/>
  <c r="P6053" i="14"/>
  <c r="L6053" i="14"/>
  <c r="P6052" i="14"/>
  <c r="L6052" i="14"/>
  <c r="P6051" i="14"/>
  <c r="L6051" i="14"/>
  <c r="P6050" i="14"/>
  <c r="L6050" i="14"/>
  <c r="P6049" i="14"/>
  <c r="L6049" i="14"/>
  <c r="P6048" i="14"/>
  <c r="L6048" i="14"/>
  <c r="P6047" i="14"/>
  <c r="L6047" i="14"/>
  <c r="P6046" i="14"/>
  <c r="L6046" i="14"/>
  <c r="P6045" i="14"/>
  <c r="L6045" i="14"/>
  <c r="P6044" i="14"/>
  <c r="L6044" i="14"/>
  <c r="P6043" i="14"/>
  <c r="L6043" i="14"/>
  <c r="P6042" i="14"/>
  <c r="L6042" i="14"/>
  <c r="P6041" i="14"/>
  <c r="L6041" i="14"/>
  <c r="P6040" i="14"/>
  <c r="L6040" i="14"/>
  <c r="P6039" i="14"/>
  <c r="L6039" i="14"/>
  <c r="P6038" i="14"/>
  <c r="L6038" i="14"/>
  <c r="P6037" i="14"/>
  <c r="L6037" i="14"/>
  <c r="P6036" i="14"/>
  <c r="L6036" i="14"/>
  <c r="P6035" i="14"/>
  <c r="L6035" i="14"/>
  <c r="P6034" i="14"/>
  <c r="L6034" i="14"/>
  <c r="P6033" i="14"/>
  <c r="L6033" i="14"/>
  <c r="P6032" i="14"/>
  <c r="L6032" i="14"/>
  <c r="P6031" i="14"/>
  <c r="L6031" i="14"/>
  <c r="P6030" i="14"/>
  <c r="L6030" i="14"/>
  <c r="P6029" i="14"/>
  <c r="L6029" i="14"/>
  <c r="P6028" i="14"/>
  <c r="L6028" i="14"/>
  <c r="P6027" i="14"/>
  <c r="L6027" i="14"/>
  <c r="P6026" i="14"/>
  <c r="L6026" i="14"/>
  <c r="P6025" i="14"/>
  <c r="L6025" i="14"/>
  <c r="P6024" i="14"/>
  <c r="L6024" i="14"/>
  <c r="P6023" i="14"/>
  <c r="L6023" i="14"/>
  <c r="P6022" i="14"/>
  <c r="L6022" i="14"/>
  <c r="P6021" i="14"/>
  <c r="L6021" i="14"/>
  <c r="P6020" i="14"/>
  <c r="L6020" i="14"/>
  <c r="P6019" i="14"/>
  <c r="L6019" i="14"/>
  <c r="P6018" i="14"/>
  <c r="L6018" i="14"/>
  <c r="P6017" i="14"/>
  <c r="L6017" i="14"/>
  <c r="P6016" i="14"/>
  <c r="L6016" i="14"/>
  <c r="P6015" i="14"/>
  <c r="L6015" i="14"/>
  <c r="P6014" i="14"/>
  <c r="L6014" i="14"/>
  <c r="P6013" i="14"/>
  <c r="L6013" i="14"/>
  <c r="P6012" i="14"/>
  <c r="L6012" i="14"/>
  <c r="P6011" i="14"/>
  <c r="L6011" i="14"/>
  <c r="P6010" i="14"/>
  <c r="L6010" i="14"/>
  <c r="P6009" i="14"/>
  <c r="L6009" i="14"/>
  <c r="P6008" i="14"/>
  <c r="L6008" i="14"/>
  <c r="P6007" i="14"/>
  <c r="L6007" i="14"/>
  <c r="P6006" i="14"/>
  <c r="L6006" i="14"/>
  <c r="P6005" i="14"/>
  <c r="L6005" i="14"/>
  <c r="P6004" i="14"/>
  <c r="L6004" i="14"/>
  <c r="P6003" i="14"/>
  <c r="L6003" i="14"/>
  <c r="P6002" i="14"/>
  <c r="L6002" i="14"/>
  <c r="P6001" i="14"/>
  <c r="L6001" i="14"/>
  <c r="P6000" i="14"/>
  <c r="L6000" i="14"/>
  <c r="P5999" i="14"/>
  <c r="L5999" i="14"/>
  <c r="P5998" i="14"/>
  <c r="L5998" i="14"/>
  <c r="P5997" i="14"/>
  <c r="L5997" i="14"/>
  <c r="P5996" i="14"/>
  <c r="L5996" i="14"/>
  <c r="P5995" i="14"/>
  <c r="L5995" i="14"/>
  <c r="P5994" i="14"/>
  <c r="L5994" i="14"/>
  <c r="P5993" i="14"/>
  <c r="L5993" i="14"/>
  <c r="P5992" i="14"/>
  <c r="L5992" i="14"/>
  <c r="P5991" i="14"/>
  <c r="L5991" i="14"/>
  <c r="P5990" i="14"/>
  <c r="L5990" i="14"/>
  <c r="P5989" i="14"/>
  <c r="L5989" i="14"/>
  <c r="P5988" i="14"/>
  <c r="L5988" i="14"/>
  <c r="P5987" i="14"/>
  <c r="L5987" i="14"/>
  <c r="P5986" i="14"/>
  <c r="L5986" i="14"/>
  <c r="P5985" i="14"/>
  <c r="L5985" i="14"/>
  <c r="P5984" i="14"/>
  <c r="L5984" i="14"/>
  <c r="P5983" i="14"/>
  <c r="L5983" i="14"/>
  <c r="P5982" i="14"/>
  <c r="L5982" i="14"/>
  <c r="P5981" i="14"/>
  <c r="L5981" i="14"/>
  <c r="P5980" i="14"/>
  <c r="L5980" i="14"/>
  <c r="P5979" i="14"/>
  <c r="L5979" i="14"/>
  <c r="P5978" i="14"/>
  <c r="L5978" i="14"/>
  <c r="P5977" i="14"/>
  <c r="L5977" i="14"/>
  <c r="P5976" i="14"/>
  <c r="L5976" i="14"/>
  <c r="P5975" i="14"/>
  <c r="L5975" i="14"/>
  <c r="P5974" i="14"/>
  <c r="L5974" i="14"/>
  <c r="P5973" i="14"/>
  <c r="L5973" i="14"/>
  <c r="P5972" i="14"/>
  <c r="L5972" i="14"/>
  <c r="P5971" i="14"/>
  <c r="L5971" i="14"/>
  <c r="P5970" i="14"/>
  <c r="L5970" i="14"/>
  <c r="P5969" i="14"/>
  <c r="L5969" i="14"/>
  <c r="P5968" i="14"/>
  <c r="L5968" i="14"/>
  <c r="P5967" i="14"/>
  <c r="L5967" i="14"/>
  <c r="P5966" i="14"/>
  <c r="L5966" i="14"/>
  <c r="P5965" i="14"/>
  <c r="L5965" i="14"/>
  <c r="P5964" i="14"/>
  <c r="L5964" i="14"/>
  <c r="P5963" i="14"/>
  <c r="L5963" i="14"/>
  <c r="P5962" i="14"/>
  <c r="L5962" i="14"/>
  <c r="P5961" i="14"/>
  <c r="L5961" i="14"/>
  <c r="P5960" i="14"/>
  <c r="L5960" i="14"/>
  <c r="P5959" i="14"/>
  <c r="L5959" i="14"/>
  <c r="P5958" i="14"/>
  <c r="L5958" i="14"/>
  <c r="P5957" i="14"/>
  <c r="L5957" i="14"/>
  <c r="P5956" i="14"/>
  <c r="L5956" i="14"/>
  <c r="P5955" i="14"/>
  <c r="L5955" i="14"/>
  <c r="P5954" i="14"/>
  <c r="L5954" i="14"/>
  <c r="P5953" i="14"/>
  <c r="L5953" i="14"/>
  <c r="P5952" i="14"/>
  <c r="L5952" i="14"/>
  <c r="P5951" i="14"/>
  <c r="L5951" i="14"/>
  <c r="P5950" i="14"/>
  <c r="L5950" i="14"/>
  <c r="P5949" i="14"/>
  <c r="L5949" i="14"/>
  <c r="P5948" i="14"/>
  <c r="L5948" i="14"/>
  <c r="P5947" i="14"/>
  <c r="L5947" i="14"/>
  <c r="P5946" i="14"/>
  <c r="L5946" i="14"/>
  <c r="P5945" i="14"/>
  <c r="L5945" i="14"/>
  <c r="P5944" i="14"/>
  <c r="L5944" i="14"/>
  <c r="P5943" i="14"/>
  <c r="L5943" i="14"/>
  <c r="P5942" i="14"/>
  <c r="L5942" i="14"/>
  <c r="P5941" i="14"/>
  <c r="L5941" i="14"/>
  <c r="P5940" i="14"/>
  <c r="L5940" i="14"/>
  <c r="P5939" i="14"/>
  <c r="L5939" i="14"/>
  <c r="P5938" i="14"/>
  <c r="L5938" i="14"/>
  <c r="P5937" i="14"/>
  <c r="L5937" i="14"/>
  <c r="P5936" i="14"/>
  <c r="L5936" i="14"/>
  <c r="P5935" i="14"/>
  <c r="L5935" i="14"/>
  <c r="P5934" i="14"/>
  <c r="L5934" i="14"/>
  <c r="P5933" i="14"/>
  <c r="L5933" i="14"/>
  <c r="P5932" i="14"/>
  <c r="L5932" i="14"/>
  <c r="P5931" i="14"/>
  <c r="L5931" i="14"/>
  <c r="P5930" i="14"/>
  <c r="L5930" i="14"/>
  <c r="P5929" i="14"/>
  <c r="L5929" i="14"/>
  <c r="P5928" i="14"/>
  <c r="L5928" i="14"/>
  <c r="P5927" i="14"/>
  <c r="L5927" i="14"/>
  <c r="P5926" i="14"/>
  <c r="L5926" i="14"/>
  <c r="P5925" i="14"/>
  <c r="L5925" i="14"/>
  <c r="P5924" i="14"/>
  <c r="L5924" i="14"/>
  <c r="P5923" i="14"/>
  <c r="L5923" i="14"/>
  <c r="P5922" i="14"/>
  <c r="L5922" i="14"/>
  <c r="P5921" i="14"/>
  <c r="L5921" i="14"/>
  <c r="P5920" i="14"/>
  <c r="L5920" i="14"/>
  <c r="P5919" i="14"/>
  <c r="L5919" i="14"/>
  <c r="P5918" i="14"/>
  <c r="L5918" i="14"/>
  <c r="P5917" i="14"/>
  <c r="L5917" i="14"/>
  <c r="P5916" i="14"/>
  <c r="L5916" i="14"/>
  <c r="P5915" i="14"/>
  <c r="L5915" i="14"/>
  <c r="P5914" i="14"/>
  <c r="L5914" i="14"/>
  <c r="P5913" i="14"/>
  <c r="L5913" i="14"/>
  <c r="P5912" i="14"/>
  <c r="L5912" i="14"/>
  <c r="P5911" i="14"/>
  <c r="L5911" i="14"/>
  <c r="P5910" i="14"/>
  <c r="L5910" i="14"/>
  <c r="P5909" i="14"/>
  <c r="L5909" i="14"/>
  <c r="P5908" i="14"/>
  <c r="L5908" i="14"/>
  <c r="P5907" i="14"/>
  <c r="L5907" i="14"/>
  <c r="P5906" i="14"/>
  <c r="L5906" i="14"/>
  <c r="P5905" i="14"/>
  <c r="L5905" i="14"/>
  <c r="P5904" i="14"/>
  <c r="L5904" i="14"/>
  <c r="P5903" i="14"/>
  <c r="L5903" i="14"/>
  <c r="P5902" i="14"/>
  <c r="L5902" i="14"/>
  <c r="P5901" i="14"/>
  <c r="L5901" i="14"/>
  <c r="P5900" i="14"/>
  <c r="L5900" i="14"/>
  <c r="P5899" i="14"/>
  <c r="L5899" i="14"/>
  <c r="P5898" i="14"/>
  <c r="L5898" i="14"/>
  <c r="P5897" i="14"/>
  <c r="L5897" i="14"/>
  <c r="P5896" i="14"/>
  <c r="L5896" i="14"/>
  <c r="P5895" i="14"/>
  <c r="L5895" i="14"/>
  <c r="P5894" i="14"/>
  <c r="L5894" i="14"/>
  <c r="P5893" i="14"/>
  <c r="L5893" i="14"/>
  <c r="P5892" i="14"/>
  <c r="L5892" i="14"/>
  <c r="P5891" i="14"/>
  <c r="L5891" i="14"/>
  <c r="P5890" i="14"/>
  <c r="L5890" i="14"/>
  <c r="P5889" i="14"/>
  <c r="L5889" i="14"/>
  <c r="P5888" i="14"/>
  <c r="L5888" i="14"/>
  <c r="P5887" i="14"/>
  <c r="L5887" i="14"/>
  <c r="P5886" i="14"/>
  <c r="L5886" i="14"/>
  <c r="P5885" i="14"/>
  <c r="L5885" i="14"/>
  <c r="P5884" i="14"/>
  <c r="L5884" i="14"/>
  <c r="P5883" i="14"/>
  <c r="L5883" i="14"/>
  <c r="P5882" i="14"/>
  <c r="L5882" i="14"/>
  <c r="P5881" i="14"/>
  <c r="L5881" i="14"/>
  <c r="P5880" i="14"/>
  <c r="L5880" i="14"/>
  <c r="P5879" i="14"/>
  <c r="L5879" i="14"/>
  <c r="P5878" i="14"/>
  <c r="L5878" i="14"/>
  <c r="P5877" i="14"/>
  <c r="L5877" i="14"/>
  <c r="P5876" i="14"/>
  <c r="L5876" i="14"/>
  <c r="P5875" i="14"/>
  <c r="L5875" i="14"/>
  <c r="P5874" i="14"/>
  <c r="L5874" i="14"/>
  <c r="P5873" i="14"/>
  <c r="L5873" i="14"/>
  <c r="P5872" i="14"/>
  <c r="L5872" i="14"/>
  <c r="P5871" i="14"/>
  <c r="L5871" i="14"/>
  <c r="P5870" i="14"/>
  <c r="L5870" i="14"/>
  <c r="P5869" i="14"/>
  <c r="L5869" i="14"/>
  <c r="P5868" i="14"/>
  <c r="L5868" i="14"/>
  <c r="P5867" i="14"/>
  <c r="L5867" i="14"/>
  <c r="P5866" i="14"/>
  <c r="L5866" i="14"/>
  <c r="P5865" i="14"/>
  <c r="L5865" i="14"/>
  <c r="P5864" i="14"/>
  <c r="L5864" i="14"/>
  <c r="P5863" i="14"/>
  <c r="L5863" i="14"/>
  <c r="P5862" i="14"/>
  <c r="L5862" i="14"/>
  <c r="P5861" i="14"/>
  <c r="L5861" i="14"/>
  <c r="P5860" i="14"/>
  <c r="L5860" i="14"/>
  <c r="P5859" i="14"/>
  <c r="L5859" i="14"/>
  <c r="P5858" i="14"/>
  <c r="L5858" i="14"/>
  <c r="P5857" i="14"/>
  <c r="L5857" i="14"/>
  <c r="P5856" i="14"/>
  <c r="L5856" i="14"/>
  <c r="P5855" i="14"/>
  <c r="L5855" i="14"/>
  <c r="P5854" i="14"/>
  <c r="L5854" i="14"/>
  <c r="P5853" i="14"/>
  <c r="L5853" i="14"/>
  <c r="P5852" i="14"/>
  <c r="L5852" i="14"/>
  <c r="P5851" i="14"/>
  <c r="L5851" i="14"/>
  <c r="P5850" i="14"/>
  <c r="L5850" i="14"/>
  <c r="P5849" i="14"/>
  <c r="L5849" i="14"/>
  <c r="P5848" i="14"/>
  <c r="L5848" i="14"/>
  <c r="P5847" i="14"/>
  <c r="L5847" i="14"/>
  <c r="P5846" i="14"/>
  <c r="L5846" i="14"/>
  <c r="P5845" i="14"/>
  <c r="L5845" i="14"/>
  <c r="P5844" i="14"/>
  <c r="L5844" i="14"/>
  <c r="P5843" i="14"/>
  <c r="L5843" i="14"/>
  <c r="P5842" i="14"/>
  <c r="L5842" i="14"/>
  <c r="P5841" i="14"/>
  <c r="L5841" i="14"/>
  <c r="P5840" i="14"/>
  <c r="L5840" i="14"/>
  <c r="P5839" i="14"/>
  <c r="L5839" i="14"/>
  <c r="P5838" i="14"/>
  <c r="L5838" i="14"/>
  <c r="P5837" i="14"/>
  <c r="L5837" i="14"/>
  <c r="P5836" i="14"/>
  <c r="L5836" i="14"/>
  <c r="P5835" i="14"/>
  <c r="L5835" i="14"/>
  <c r="P5834" i="14"/>
  <c r="L5834" i="14"/>
  <c r="P5833" i="14"/>
  <c r="L5833" i="14"/>
  <c r="P5832" i="14"/>
  <c r="L5832" i="14"/>
  <c r="P5831" i="14"/>
  <c r="L5831" i="14"/>
  <c r="P5830" i="14"/>
  <c r="L5830" i="14"/>
  <c r="P5829" i="14"/>
  <c r="L5829" i="14"/>
  <c r="P5828" i="14"/>
  <c r="L5828" i="14"/>
  <c r="P5827" i="14"/>
  <c r="L5827" i="14"/>
  <c r="P5826" i="14"/>
  <c r="L5826" i="14"/>
  <c r="P5825" i="14"/>
  <c r="L5825" i="14"/>
  <c r="P5824" i="14"/>
  <c r="L5824" i="14"/>
  <c r="P5823" i="14"/>
  <c r="L5823" i="14"/>
  <c r="P5822" i="14"/>
  <c r="L5822" i="14"/>
  <c r="P5821" i="14"/>
  <c r="L5821" i="14"/>
  <c r="P5820" i="14"/>
  <c r="L5820" i="14"/>
  <c r="P5819" i="14"/>
  <c r="L5819" i="14"/>
  <c r="P5818" i="14"/>
  <c r="L5818" i="14"/>
  <c r="P5817" i="14"/>
  <c r="L5817" i="14"/>
  <c r="P5816" i="14"/>
  <c r="L5816" i="14"/>
  <c r="P5815" i="14"/>
  <c r="L5815" i="14"/>
  <c r="P5814" i="14"/>
  <c r="L5814" i="14"/>
  <c r="P5813" i="14"/>
  <c r="L5813" i="14"/>
  <c r="P5812" i="14"/>
  <c r="L5812" i="14"/>
  <c r="P5811" i="14"/>
  <c r="L5811" i="14"/>
  <c r="P5810" i="14"/>
  <c r="L5810" i="14"/>
  <c r="P5809" i="14"/>
  <c r="L5809" i="14"/>
  <c r="P5808" i="14"/>
  <c r="L5808" i="14"/>
  <c r="P5807" i="14"/>
  <c r="L5807" i="14"/>
  <c r="P5806" i="14"/>
  <c r="L5806" i="14"/>
  <c r="P5805" i="14"/>
  <c r="L5805" i="14"/>
  <c r="P5804" i="14"/>
  <c r="L5804" i="14"/>
  <c r="P5803" i="14"/>
  <c r="L5803" i="14"/>
  <c r="P5802" i="14"/>
  <c r="L5802" i="14"/>
  <c r="P5801" i="14"/>
  <c r="L5801" i="14"/>
  <c r="P5800" i="14"/>
  <c r="L5800" i="14"/>
  <c r="P5799" i="14"/>
  <c r="L5799" i="14"/>
  <c r="P5798" i="14"/>
  <c r="L5798" i="14"/>
  <c r="P5797" i="14"/>
  <c r="L5797" i="14"/>
  <c r="P5796" i="14"/>
  <c r="L5796" i="14"/>
  <c r="P5795" i="14"/>
  <c r="L5795" i="14"/>
  <c r="P5794" i="14"/>
  <c r="L5794" i="14"/>
  <c r="P5793" i="14"/>
  <c r="L5793" i="14"/>
  <c r="P5792" i="14"/>
  <c r="L5792" i="14"/>
  <c r="P5791" i="14"/>
  <c r="L5791" i="14"/>
  <c r="P5790" i="14"/>
  <c r="L5790" i="14"/>
  <c r="P5789" i="14"/>
  <c r="L5789" i="14"/>
  <c r="P5788" i="14"/>
  <c r="L5788" i="14"/>
  <c r="P5787" i="14"/>
  <c r="L5787" i="14"/>
  <c r="P5786" i="14"/>
  <c r="L5786" i="14"/>
  <c r="P5785" i="14"/>
  <c r="L5785" i="14"/>
  <c r="P5784" i="14"/>
  <c r="L5784" i="14"/>
  <c r="P5783" i="14"/>
  <c r="L5783" i="14"/>
  <c r="P5782" i="14"/>
  <c r="L5782" i="14"/>
  <c r="P5781" i="14"/>
  <c r="L5781" i="14"/>
  <c r="P5780" i="14"/>
  <c r="L5780" i="14"/>
  <c r="P5779" i="14"/>
  <c r="L5779" i="14"/>
  <c r="P5778" i="14"/>
  <c r="L5778" i="14"/>
  <c r="P5777" i="14"/>
  <c r="L5777" i="14"/>
  <c r="P5776" i="14"/>
  <c r="L5776" i="14"/>
  <c r="P5775" i="14"/>
  <c r="L5775" i="14"/>
  <c r="P5774" i="14"/>
  <c r="L5774" i="14"/>
  <c r="P5773" i="14"/>
  <c r="L5773" i="14"/>
  <c r="P5772" i="14"/>
  <c r="L5772" i="14"/>
  <c r="P5771" i="14"/>
  <c r="L5771" i="14"/>
  <c r="P5770" i="14"/>
  <c r="L5770" i="14"/>
  <c r="P5769" i="14"/>
  <c r="L5769" i="14"/>
  <c r="P5768" i="14"/>
  <c r="L5768" i="14"/>
  <c r="P5767" i="14"/>
  <c r="L5767" i="14"/>
  <c r="P5766" i="14"/>
  <c r="L5766" i="14"/>
  <c r="P5765" i="14"/>
  <c r="L5765" i="14"/>
  <c r="P5764" i="14"/>
  <c r="L5764" i="14"/>
  <c r="P5763" i="14"/>
  <c r="L5763" i="14"/>
  <c r="P5762" i="14"/>
  <c r="L5762" i="14"/>
  <c r="P5761" i="14"/>
  <c r="L5761" i="14"/>
  <c r="P5760" i="14"/>
  <c r="L5760" i="14"/>
  <c r="P5759" i="14"/>
  <c r="L5759" i="14"/>
  <c r="P5758" i="14"/>
  <c r="L5758" i="14"/>
  <c r="P5757" i="14"/>
  <c r="L5757" i="14"/>
  <c r="P5756" i="14"/>
  <c r="L5756" i="14"/>
  <c r="P5755" i="14"/>
  <c r="L5755" i="14"/>
  <c r="P5754" i="14"/>
  <c r="L5754" i="14"/>
  <c r="P5753" i="14"/>
  <c r="L5753" i="14"/>
  <c r="P5752" i="14"/>
  <c r="L5752" i="14"/>
  <c r="P5751" i="14"/>
  <c r="L5751" i="14"/>
  <c r="P5750" i="14"/>
  <c r="L5750" i="14"/>
  <c r="P5749" i="14"/>
  <c r="L5749" i="14"/>
  <c r="P5748" i="14"/>
  <c r="L5748" i="14"/>
  <c r="P5747" i="14"/>
  <c r="L5747" i="14"/>
  <c r="P5746" i="14"/>
  <c r="L5746" i="14"/>
  <c r="P5745" i="14"/>
  <c r="L5745" i="14"/>
  <c r="P5744" i="14"/>
  <c r="L5744" i="14"/>
  <c r="P5743" i="14"/>
  <c r="L5743" i="14"/>
  <c r="P5742" i="14"/>
  <c r="L5742" i="14"/>
  <c r="P5741" i="14"/>
  <c r="L5741" i="14"/>
  <c r="P5740" i="14"/>
  <c r="L5740" i="14"/>
  <c r="P5739" i="14"/>
  <c r="L5739" i="14"/>
  <c r="P5738" i="14"/>
  <c r="L5738" i="14"/>
  <c r="P5737" i="14"/>
  <c r="L5737" i="14"/>
  <c r="P5736" i="14"/>
  <c r="L5736" i="14"/>
  <c r="P5735" i="14"/>
  <c r="L5735" i="14"/>
  <c r="P5734" i="14"/>
  <c r="L5734" i="14"/>
  <c r="P5733" i="14"/>
  <c r="L5733" i="14"/>
  <c r="P5732" i="14"/>
  <c r="L5732" i="14"/>
  <c r="P5731" i="14"/>
  <c r="L5731" i="14"/>
  <c r="P5730" i="14"/>
  <c r="L5730" i="14"/>
  <c r="P5729" i="14"/>
  <c r="L5729" i="14"/>
  <c r="P5728" i="14"/>
  <c r="L5728" i="14"/>
  <c r="P5727" i="14"/>
  <c r="L5727" i="14"/>
  <c r="P5726" i="14"/>
  <c r="L5726" i="14"/>
  <c r="P5725" i="14"/>
  <c r="L5725" i="14"/>
  <c r="P5724" i="14"/>
  <c r="L5724" i="14"/>
  <c r="P5723" i="14"/>
  <c r="L5723" i="14"/>
  <c r="P5722" i="14"/>
  <c r="L5722" i="14"/>
  <c r="P5721" i="14"/>
  <c r="L5721" i="14"/>
  <c r="P5720" i="14"/>
  <c r="L5720" i="14"/>
  <c r="P5719" i="14"/>
  <c r="L5719" i="14"/>
  <c r="P5718" i="14"/>
  <c r="L5718" i="14"/>
  <c r="P5717" i="14"/>
  <c r="L5717" i="14"/>
  <c r="P5716" i="14"/>
  <c r="L5716" i="14"/>
  <c r="P5715" i="14"/>
  <c r="L5715" i="14"/>
  <c r="P5714" i="14"/>
  <c r="L5714" i="14"/>
  <c r="P5713" i="14"/>
  <c r="L5713" i="14"/>
  <c r="P5712" i="14"/>
  <c r="L5712" i="14"/>
  <c r="P5711" i="14"/>
  <c r="L5711" i="14"/>
  <c r="P5710" i="14"/>
  <c r="L5710" i="14"/>
  <c r="P5709" i="14"/>
  <c r="L5709" i="14"/>
  <c r="P5708" i="14"/>
  <c r="L5708" i="14"/>
  <c r="P5707" i="14"/>
  <c r="L5707" i="14"/>
  <c r="P5706" i="14"/>
  <c r="L5706" i="14"/>
  <c r="P5705" i="14"/>
  <c r="L5705" i="14"/>
  <c r="P5704" i="14"/>
  <c r="L5704" i="14"/>
  <c r="P5703" i="14"/>
  <c r="L5703" i="14"/>
  <c r="P5702" i="14"/>
  <c r="L5702" i="14"/>
  <c r="P5701" i="14"/>
  <c r="L5701" i="14"/>
  <c r="P5700" i="14"/>
  <c r="L5700" i="14"/>
  <c r="P5699" i="14"/>
  <c r="L5699" i="14"/>
  <c r="P5698" i="14"/>
  <c r="L5698" i="14"/>
  <c r="P5697" i="14"/>
  <c r="L5697" i="14"/>
  <c r="P5696" i="14"/>
  <c r="L5696" i="14"/>
  <c r="P5695" i="14"/>
  <c r="L5695" i="14"/>
  <c r="P5694" i="14"/>
  <c r="L5694" i="14"/>
  <c r="P5693" i="14"/>
  <c r="L5693" i="14"/>
  <c r="P5692" i="14"/>
  <c r="L5692" i="14"/>
  <c r="P5691" i="14"/>
  <c r="L5691" i="14"/>
  <c r="P5690" i="14"/>
  <c r="L5690" i="14"/>
  <c r="P5689" i="14"/>
  <c r="L5689" i="14"/>
  <c r="P5688" i="14"/>
  <c r="L5688" i="14"/>
  <c r="P5687" i="14"/>
  <c r="L5687" i="14"/>
  <c r="P5686" i="14"/>
  <c r="L5686" i="14"/>
  <c r="P5685" i="14"/>
  <c r="L5685" i="14"/>
  <c r="P5684" i="14"/>
  <c r="L5684" i="14"/>
  <c r="P5683" i="14"/>
  <c r="L5683" i="14"/>
  <c r="P5682" i="14"/>
  <c r="L5682" i="14"/>
  <c r="P5681" i="14"/>
  <c r="L5681" i="14"/>
  <c r="P5680" i="14"/>
  <c r="L5680" i="14"/>
  <c r="P5679" i="14"/>
  <c r="L5679" i="14"/>
  <c r="P5678" i="14"/>
  <c r="L5678" i="14"/>
  <c r="P5677" i="14"/>
  <c r="L5677" i="14"/>
  <c r="P5676" i="14"/>
  <c r="L5676" i="14"/>
  <c r="P5675" i="14"/>
  <c r="L5675" i="14"/>
  <c r="P5674" i="14"/>
  <c r="L5674" i="14"/>
  <c r="P5673" i="14"/>
  <c r="L5673" i="14"/>
  <c r="P5672" i="14"/>
  <c r="L5672" i="14"/>
  <c r="P5671" i="14"/>
  <c r="L5671" i="14"/>
  <c r="P5670" i="14"/>
  <c r="L5670" i="14"/>
  <c r="P5669" i="14"/>
  <c r="L5669" i="14"/>
  <c r="P5668" i="14"/>
  <c r="L5668" i="14"/>
  <c r="P5667" i="14"/>
  <c r="L5667" i="14"/>
  <c r="P5666" i="14"/>
  <c r="L5666" i="14"/>
  <c r="P5665" i="14"/>
  <c r="L5665" i="14"/>
  <c r="P5664" i="14"/>
  <c r="L5664" i="14"/>
  <c r="P5663" i="14"/>
  <c r="L5663" i="14"/>
  <c r="P5662" i="14"/>
  <c r="L5662" i="14"/>
  <c r="P5661" i="14"/>
  <c r="L5661" i="14"/>
  <c r="P5660" i="14"/>
  <c r="L5660" i="14"/>
  <c r="P5659" i="14"/>
  <c r="L5659" i="14"/>
  <c r="P5658" i="14"/>
  <c r="L5658" i="14"/>
  <c r="P5657" i="14"/>
  <c r="L5657" i="14"/>
  <c r="P5656" i="14"/>
  <c r="L5656" i="14"/>
  <c r="P5655" i="14"/>
  <c r="L5655" i="14"/>
  <c r="P5654" i="14"/>
  <c r="L5654" i="14"/>
  <c r="P5653" i="14"/>
  <c r="L5653" i="14"/>
  <c r="P5652" i="14"/>
  <c r="L5652" i="14"/>
  <c r="P5651" i="14"/>
  <c r="L5651" i="14"/>
  <c r="P5650" i="14"/>
  <c r="L5650" i="14"/>
  <c r="P5649" i="14"/>
  <c r="L5649" i="14"/>
  <c r="P5648" i="14"/>
  <c r="L5648" i="14"/>
  <c r="P5647" i="14"/>
  <c r="L5647" i="14"/>
  <c r="P5646" i="14"/>
  <c r="L5646" i="14"/>
  <c r="P5645" i="14"/>
  <c r="L5645" i="14"/>
  <c r="P5644" i="14"/>
  <c r="L5644" i="14"/>
  <c r="P5643" i="14"/>
  <c r="L5643" i="14"/>
  <c r="P5642" i="14"/>
  <c r="L5642" i="14"/>
  <c r="P5641" i="14"/>
  <c r="L5641" i="14"/>
  <c r="P5640" i="14"/>
  <c r="L5640" i="14"/>
  <c r="P5639" i="14"/>
  <c r="L5639" i="14"/>
  <c r="P5638" i="14"/>
  <c r="L5638" i="14"/>
  <c r="P5637" i="14"/>
  <c r="L5637" i="14"/>
  <c r="P5636" i="14"/>
  <c r="L5636" i="14"/>
  <c r="P5635" i="14"/>
  <c r="L5635" i="14"/>
  <c r="P5634" i="14"/>
  <c r="L5634" i="14"/>
  <c r="P5633" i="14"/>
  <c r="L5633" i="14"/>
  <c r="P5632" i="14"/>
  <c r="L5632" i="14"/>
  <c r="P5631" i="14"/>
  <c r="L5631" i="14"/>
  <c r="P5630" i="14"/>
  <c r="L5630" i="14"/>
  <c r="P5629" i="14"/>
  <c r="L5629" i="14"/>
  <c r="P5628" i="14"/>
  <c r="L5628" i="14"/>
  <c r="P5627" i="14"/>
  <c r="L5627" i="14"/>
  <c r="P5626" i="14"/>
  <c r="L5626" i="14"/>
  <c r="P5625" i="14"/>
  <c r="L5625" i="14"/>
  <c r="P5624" i="14"/>
  <c r="L5624" i="14"/>
  <c r="P5623" i="14"/>
  <c r="L5623" i="14"/>
  <c r="P5622" i="14"/>
  <c r="L5622" i="14"/>
  <c r="P5621" i="14"/>
  <c r="L5621" i="14"/>
  <c r="P5620" i="14"/>
  <c r="L5620" i="14"/>
  <c r="P5619" i="14"/>
  <c r="L5619" i="14"/>
  <c r="P5618" i="14"/>
  <c r="L5618" i="14"/>
  <c r="P5617" i="14"/>
  <c r="L5617" i="14"/>
  <c r="P5616" i="14"/>
  <c r="L5616" i="14"/>
  <c r="P5615" i="14"/>
  <c r="L5615" i="14"/>
  <c r="P5614" i="14"/>
  <c r="L5614" i="14"/>
  <c r="P5613" i="14"/>
  <c r="L5613" i="14"/>
  <c r="P5612" i="14"/>
  <c r="L5612" i="14"/>
  <c r="P5611" i="14"/>
  <c r="L5611" i="14"/>
  <c r="P5610" i="14"/>
  <c r="L5610" i="14"/>
  <c r="P5609" i="14"/>
  <c r="L5609" i="14"/>
  <c r="P5608" i="14"/>
  <c r="L5608" i="14"/>
  <c r="P5607" i="14"/>
  <c r="L5607" i="14"/>
  <c r="P5606" i="14"/>
  <c r="L5606" i="14"/>
  <c r="P5605" i="14"/>
  <c r="L5605" i="14"/>
  <c r="P5604" i="14"/>
  <c r="L5604" i="14"/>
  <c r="P5603" i="14"/>
  <c r="L5603" i="14"/>
  <c r="P5602" i="14"/>
  <c r="L5602" i="14"/>
  <c r="P5601" i="14"/>
  <c r="L5601" i="14"/>
  <c r="P5600" i="14"/>
  <c r="L5600" i="14"/>
  <c r="P5599" i="14"/>
  <c r="L5599" i="14"/>
  <c r="P5598" i="14"/>
  <c r="L5598" i="14"/>
  <c r="P5597" i="14"/>
  <c r="L5597" i="14"/>
  <c r="P5596" i="14"/>
  <c r="L5596" i="14"/>
  <c r="P5595" i="14"/>
  <c r="L5595" i="14"/>
  <c r="P5594" i="14"/>
  <c r="L5594" i="14"/>
  <c r="P5593" i="14"/>
  <c r="L5593" i="14"/>
  <c r="P5592" i="14"/>
  <c r="L5592" i="14"/>
  <c r="P5591" i="14"/>
  <c r="L5591" i="14"/>
  <c r="P5590" i="14"/>
  <c r="L5590" i="14"/>
  <c r="P5589" i="14"/>
  <c r="L5589" i="14"/>
  <c r="P5588" i="14"/>
  <c r="L5588" i="14"/>
  <c r="P5587" i="14"/>
  <c r="L5587" i="14"/>
  <c r="P5586" i="14"/>
  <c r="L5586" i="14"/>
  <c r="P5585" i="14"/>
  <c r="L5585" i="14"/>
  <c r="P5584" i="14"/>
  <c r="L5584" i="14"/>
  <c r="P5583" i="14"/>
  <c r="L5583" i="14"/>
  <c r="P5582" i="14"/>
  <c r="L5582" i="14"/>
  <c r="P5581" i="14"/>
  <c r="L5581" i="14"/>
  <c r="P5580" i="14"/>
  <c r="L5580" i="14"/>
  <c r="P5579" i="14"/>
  <c r="L5579" i="14"/>
  <c r="P5578" i="14"/>
  <c r="L5578" i="14"/>
  <c r="P5577" i="14"/>
  <c r="L5577" i="14"/>
  <c r="P5576" i="14"/>
  <c r="L5576" i="14"/>
  <c r="P5575" i="14"/>
  <c r="L5575" i="14"/>
  <c r="P5574" i="14"/>
  <c r="L5574" i="14"/>
  <c r="P5573" i="14"/>
  <c r="L5573" i="14"/>
  <c r="P5572" i="14"/>
  <c r="L5572" i="14"/>
  <c r="P5571" i="14"/>
  <c r="L5571" i="14"/>
  <c r="P5570" i="14"/>
  <c r="L5570" i="14"/>
  <c r="P5569" i="14"/>
  <c r="L5569" i="14"/>
  <c r="P5568" i="14"/>
  <c r="L5568" i="14"/>
  <c r="P5567" i="14"/>
  <c r="L5567" i="14"/>
  <c r="P5566" i="14"/>
  <c r="L5566" i="14"/>
  <c r="P5565" i="14"/>
  <c r="L5565" i="14"/>
  <c r="P5564" i="14"/>
  <c r="L5564" i="14"/>
  <c r="P5563" i="14"/>
  <c r="L5563" i="14"/>
  <c r="P5562" i="14"/>
  <c r="L5562" i="14"/>
  <c r="P5561" i="14"/>
  <c r="L5561" i="14"/>
  <c r="P5560" i="14"/>
  <c r="L5560" i="14"/>
  <c r="P5559" i="14"/>
  <c r="L5559" i="14"/>
  <c r="P5558" i="14"/>
  <c r="L5558" i="14"/>
  <c r="P5557" i="14"/>
  <c r="L5557" i="14"/>
  <c r="P5556" i="14"/>
  <c r="L5556" i="14"/>
  <c r="P5555" i="14"/>
  <c r="L5555" i="14"/>
  <c r="P5554" i="14"/>
  <c r="L5554" i="14"/>
  <c r="P5553" i="14"/>
  <c r="L5553" i="14"/>
  <c r="P5552" i="14"/>
  <c r="L5552" i="14"/>
  <c r="P5551" i="14"/>
  <c r="L5551" i="14"/>
  <c r="P5550" i="14"/>
  <c r="L5550" i="14"/>
  <c r="P5549" i="14"/>
  <c r="L5549" i="14"/>
  <c r="P5548" i="14"/>
  <c r="L5548" i="14"/>
  <c r="P5547" i="14"/>
  <c r="L5547" i="14"/>
  <c r="P5546" i="14"/>
  <c r="L5546" i="14"/>
  <c r="P5545" i="14"/>
  <c r="L5545" i="14"/>
  <c r="P5544" i="14"/>
  <c r="L5544" i="14"/>
  <c r="P5543" i="14"/>
  <c r="L5543" i="14"/>
  <c r="P5542" i="14"/>
  <c r="L5542" i="14"/>
  <c r="P5541" i="14"/>
  <c r="L5541" i="14"/>
  <c r="P5540" i="14"/>
  <c r="L5540" i="14"/>
  <c r="P5539" i="14"/>
  <c r="L5539" i="14"/>
  <c r="P5538" i="14"/>
  <c r="L5538" i="14"/>
  <c r="P5537" i="14"/>
  <c r="L5537" i="14"/>
  <c r="P5536" i="14"/>
  <c r="L5536" i="14"/>
  <c r="P5535" i="14"/>
  <c r="L5535" i="14"/>
  <c r="P5534" i="14"/>
  <c r="L5534" i="14"/>
  <c r="P5533" i="14"/>
  <c r="L5533" i="14"/>
  <c r="P5532" i="14"/>
  <c r="L5532" i="14"/>
  <c r="P5531" i="14"/>
  <c r="L5531" i="14"/>
  <c r="P5530" i="14"/>
  <c r="L5530" i="14"/>
  <c r="P5529" i="14"/>
  <c r="L5529" i="14"/>
  <c r="P5528" i="14"/>
  <c r="L5528" i="14"/>
  <c r="P5527" i="14"/>
  <c r="L5527" i="14"/>
  <c r="P5526" i="14"/>
  <c r="L5526" i="14"/>
  <c r="P5525" i="14"/>
  <c r="L5525" i="14"/>
  <c r="P5524" i="14"/>
  <c r="L5524" i="14"/>
  <c r="P5523" i="14"/>
  <c r="L5523" i="14"/>
  <c r="P5522" i="14"/>
  <c r="L5522" i="14"/>
  <c r="P5521" i="14"/>
  <c r="L5521" i="14"/>
  <c r="P5520" i="14"/>
  <c r="L5520" i="14"/>
  <c r="P5519" i="14"/>
  <c r="L5519" i="14"/>
  <c r="P5518" i="14"/>
  <c r="L5518" i="14"/>
  <c r="P5517" i="14"/>
  <c r="L5517" i="14"/>
  <c r="P5516" i="14"/>
  <c r="L5516" i="14"/>
  <c r="P5515" i="14"/>
  <c r="L5515" i="14"/>
  <c r="P5514" i="14"/>
  <c r="L5514" i="14"/>
  <c r="P5513" i="14"/>
  <c r="L5513" i="14"/>
  <c r="P5512" i="14"/>
  <c r="L5512" i="14"/>
  <c r="P5511" i="14"/>
  <c r="L5511" i="14"/>
  <c r="P5510" i="14"/>
  <c r="L5510" i="14"/>
  <c r="P5509" i="14"/>
  <c r="L5509" i="14"/>
  <c r="P5508" i="14"/>
  <c r="L5508" i="14"/>
  <c r="P5507" i="14"/>
  <c r="L5507" i="14"/>
  <c r="P5506" i="14"/>
  <c r="L5506" i="14"/>
  <c r="P5505" i="14"/>
  <c r="L5505" i="14"/>
  <c r="P5504" i="14"/>
  <c r="L5504" i="14"/>
  <c r="P5503" i="14"/>
  <c r="L5503" i="14"/>
  <c r="P5502" i="14"/>
  <c r="L5502" i="14"/>
  <c r="P5501" i="14"/>
  <c r="L5501" i="14"/>
  <c r="P5500" i="14"/>
  <c r="L5500" i="14"/>
  <c r="P5499" i="14"/>
  <c r="L5499" i="14"/>
  <c r="P5498" i="14"/>
  <c r="L5498" i="14"/>
  <c r="P5497" i="14"/>
  <c r="L5497" i="14"/>
  <c r="P5496" i="14"/>
  <c r="L5496" i="14"/>
  <c r="P5495" i="14"/>
  <c r="L5495" i="14"/>
  <c r="P5494" i="14"/>
  <c r="L5494" i="14"/>
  <c r="P5493" i="14"/>
  <c r="L5493" i="14"/>
  <c r="P5492" i="14"/>
  <c r="L5492" i="14"/>
  <c r="P5491" i="14"/>
  <c r="L5491" i="14"/>
  <c r="P5490" i="14"/>
  <c r="L5490" i="14"/>
  <c r="P5489" i="14"/>
  <c r="L5489" i="14"/>
  <c r="P5488" i="14"/>
  <c r="L5488" i="14"/>
  <c r="P5487" i="14"/>
  <c r="L5487" i="14"/>
  <c r="P5486" i="14"/>
  <c r="L5486" i="14"/>
  <c r="P5485" i="14"/>
  <c r="L5485" i="14"/>
  <c r="P5484" i="14"/>
  <c r="L5484" i="14"/>
  <c r="P5483" i="14"/>
  <c r="L5483" i="14"/>
  <c r="P5482" i="14"/>
  <c r="L5482" i="14"/>
  <c r="P5481" i="14"/>
  <c r="L5481" i="14"/>
  <c r="P5480" i="14"/>
  <c r="L5480" i="14"/>
  <c r="P5479" i="14"/>
  <c r="L5479" i="14"/>
  <c r="P5478" i="14"/>
  <c r="L5478" i="14"/>
  <c r="P5477" i="14"/>
  <c r="L5477" i="14"/>
  <c r="P5476" i="14"/>
  <c r="L5476" i="14"/>
  <c r="P5475" i="14"/>
  <c r="L5475" i="14"/>
  <c r="P5474" i="14"/>
  <c r="L5474" i="14"/>
  <c r="P5473" i="14"/>
  <c r="L5473" i="14"/>
  <c r="P5472" i="14"/>
  <c r="L5472" i="14"/>
  <c r="P5471" i="14"/>
  <c r="L5471" i="14"/>
  <c r="P5470" i="14"/>
  <c r="L5470" i="14"/>
  <c r="P5469" i="14"/>
  <c r="L5469" i="14"/>
  <c r="P5468" i="14"/>
  <c r="L5468" i="14"/>
  <c r="P5467" i="14"/>
  <c r="L5467" i="14"/>
  <c r="P5466" i="14"/>
  <c r="L5466" i="14"/>
  <c r="P5465" i="14"/>
  <c r="L5465" i="14"/>
  <c r="P5464" i="14"/>
  <c r="L5464" i="14"/>
  <c r="P5463" i="14"/>
  <c r="L5463" i="14"/>
  <c r="P5462" i="14"/>
  <c r="L5462" i="14"/>
  <c r="P5461" i="14"/>
  <c r="L5461" i="14"/>
  <c r="P5460" i="14"/>
  <c r="L5460" i="14"/>
  <c r="P5459" i="14"/>
  <c r="L5459" i="14"/>
  <c r="P5458" i="14"/>
  <c r="L5458" i="14"/>
  <c r="P5457" i="14"/>
  <c r="L5457" i="14"/>
  <c r="P5456" i="14"/>
  <c r="L5456" i="14"/>
  <c r="P5455" i="14"/>
  <c r="L5455" i="14"/>
  <c r="P5454" i="14"/>
  <c r="L5454" i="14"/>
  <c r="P5453" i="14"/>
  <c r="L5453" i="14"/>
  <c r="P5452" i="14"/>
  <c r="L5452" i="14"/>
  <c r="P5451" i="14"/>
  <c r="L5451" i="14"/>
  <c r="P5450" i="14"/>
  <c r="L5450" i="14"/>
  <c r="P5449" i="14"/>
  <c r="L5449" i="14"/>
  <c r="P5448" i="14"/>
  <c r="L5448" i="14"/>
  <c r="P5447" i="14"/>
  <c r="L5447" i="14"/>
  <c r="P5446" i="14"/>
  <c r="L5446" i="14"/>
  <c r="P5445" i="14"/>
  <c r="L5445" i="14"/>
  <c r="P5444" i="14"/>
  <c r="L5444" i="14"/>
  <c r="P5443" i="14"/>
  <c r="L5443" i="14"/>
  <c r="P5442" i="14"/>
  <c r="L5442" i="14"/>
  <c r="P5441" i="14"/>
  <c r="L5441" i="14"/>
  <c r="P5440" i="14"/>
  <c r="L5440" i="14"/>
  <c r="P5439" i="14"/>
  <c r="L5439" i="14"/>
  <c r="P5438" i="14"/>
  <c r="L5438" i="14"/>
  <c r="P5437" i="14"/>
  <c r="L5437" i="14"/>
  <c r="P5436" i="14"/>
  <c r="L5436" i="14"/>
  <c r="P5435" i="14"/>
  <c r="L5435" i="14"/>
  <c r="P5434" i="14"/>
  <c r="L5434" i="14"/>
  <c r="P5433" i="14"/>
  <c r="L5433" i="14"/>
  <c r="P5432" i="14"/>
  <c r="L5432" i="14"/>
  <c r="P5431" i="14"/>
  <c r="L5431" i="14"/>
  <c r="P5430" i="14"/>
  <c r="L5430" i="14"/>
  <c r="P5429" i="14"/>
  <c r="L5429" i="14"/>
  <c r="P5428" i="14"/>
  <c r="L5428" i="14"/>
  <c r="P5427" i="14"/>
  <c r="L5427" i="14"/>
  <c r="P5426" i="14"/>
  <c r="L5426" i="14"/>
  <c r="P5425" i="14"/>
  <c r="L5425" i="14"/>
  <c r="P5424" i="14"/>
  <c r="L5424" i="14"/>
  <c r="P5423" i="14"/>
  <c r="L5423" i="14"/>
  <c r="P5422" i="14"/>
  <c r="L5422" i="14"/>
  <c r="P5421" i="14"/>
  <c r="L5421" i="14"/>
  <c r="P5420" i="14"/>
  <c r="L5420" i="14"/>
  <c r="P5419" i="14"/>
  <c r="L5419" i="14"/>
  <c r="P5418" i="14"/>
  <c r="L5418" i="14"/>
  <c r="P5417" i="14"/>
  <c r="L5417" i="14"/>
  <c r="P5416" i="14"/>
  <c r="L5416" i="14"/>
  <c r="P5415" i="14"/>
  <c r="L5415" i="14"/>
  <c r="P5414" i="14"/>
  <c r="L5414" i="14"/>
  <c r="P5413" i="14"/>
  <c r="L5413" i="14"/>
  <c r="P5412" i="14"/>
  <c r="L5412" i="14"/>
  <c r="P5411" i="14"/>
  <c r="L5411" i="14"/>
  <c r="P5410" i="14"/>
  <c r="L5410" i="14"/>
  <c r="P5409" i="14"/>
  <c r="L5409" i="14"/>
  <c r="P5408" i="14"/>
  <c r="L5408" i="14"/>
  <c r="P5407" i="14"/>
  <c r="L5407" i="14"/>
  <c r="P5406" i="14"/>
  <c r="L5406" i="14"/>
  <c r="P5405" i="14"/>
  <c r="L5405" i="14"/>
  <c r="P5404" i="14"/>
  <c r="L5404" i="14"/>
  <c r="P5403" i="14"/>
  <c r="L5403" i="14"/>
  <c r="P5402" i="14"/>
  <c r="L5402" i="14"/>
  <c r="P5401" i="14"/>
  <c r="L5401" i="14"/>
  <c r="P5400" i="14"/>
  <c r="L5400" i="14"/>
  <c r="P5399" i="14"/>
  <c r="L5399" i="14"/>
  <c r="P5398" i="14"/>
  <c r="L5398" i="14"/>
  <c r="P5397" i="14"/>
  <c r="L5397" i="14"/>
  <c r="P5396" i="14"/>
  <c r="L5396" i="14"/>
  <c r="P5395" i="14"/>
  <c r="L5395" i="14"/>
  <c r="P5394" i="14"/>
  <c r="L5394" i="14"/>
  <c r="P5393" i="14"/>
  <c r="L5393" i="14"/>
  <c r="P5392" i="14"/>
  <c r="L5392" i="14"/>
  <c r="P5391" i="14"/>
  <c r="L5391" i="14"/>
  <c r="P5390" i="14"/>
  <c r="L5390" i="14"/>
  <c r="P5389" i="14"/>
  <c r="L5389" i="14"/>
  <c r="P5388" i="14"/>
  <c r="L5388" i="14"/>
  <c r="P5387" i="14"/>
  <c r="L5387" i="14"/>
  <c r="P5386" i="14"/>
  <c r="L5386" i="14"/>
  <c r="P5385" i="14"/>
  <c r="L5385" i="14"/>
  <c r="P5384" i="14"/>
  <c r="L5384" i="14"/>
  <c r="P5383" i="14"/>
  <c r="L5383" i="14"/>
  <c r="P5382" i="14"/>
  <c r="L5382" i="14"/>
  <c r="P5381" i="14"/>
  <c r="L5381" i="14"/>
  <c r="P5380" i="14"/>
  <c r="L5380" i="14"/>
  <c r="P5379" i="14"/>
  <c r="L5379" i="14"/>
  <c r="P5378" i="14"/>
  <c r="L5378" i="14"/>
  <c r="P5377" i="14"/>
  <c r="L5377" i="14"/>
  <c r="P5376" i="14"/>
  <c r="L5376" i="14"/>
  <c r="P5375" i="14"/>
  <c r="L5375" i="14"/>
  <c r="P5374" i="14"/>
  <c r="L5374" i="14"/>
  <c r="P5373" i="14"/>
  <c r="L5373" i="14"/>
  <c r="P5372" i="14"/>
  <c r="L5372" i="14"/>
  <c r="P5371" i="14"/>
  <c r="L5371" i="14"/>
  <c r="P5370" i="14"/>
  <c r="L5370" i="14"/>
  <c r="P5369" i="14"/>
  <c r="L5369" i="14"/>
  <c r="P5368" i="14"/>
  <c r="L5368" i="14"/>
  <c r="P5367" i="14"/>
  <c r="L5367" i="14"/>
  <c r="P5366" i="14"/>
  <c r="L5366" i="14"/>
  <c r="P5365" i="14"/>
  <c r="L5365" i="14"/>
  <c r="P5364" i="14"/>
  <c r="L5364" i="14"/>
  <c r="P5363" i="14"/>
  <c r="L5363" i="14"/>
  <c r="P5362" i="14"/>
  <c r="L5362" i="14"/>
  <c r="P5361" i="14"/>
  <c r="L5361" i="14"/>
  <c r="P5360" i="14"/>
  <c r="L5360" i="14"/>
  <c r="P5359" i="14"/>
  <c r="L5359" i="14"/>
  <c r="P5358" i="14"/>
  <c r="L5358" i="14"/>
  <c r="P5357" i="14"/>
  <c r="L5357" i="14"/>
  <c r="P5356" i="14"/>
  <c r="L5356" i="14"/>
  <c r="P5355" i="14"/>
  <c r="L5355" i="14"/>
  <c r="P5354" i="14"/>
  <c r="L5354" i="14"/>
  <c r="P5353" i="14"/>
  <c r="L5353" i="14"/>
  <c r="P5352" i="14"/>
  <c r="L5352" i="14"/>
  <c r="P5351" i="14"/>
  <c r="L5351" i="14"/>
  <c r="P5350" i="14"/>
  <c r="L5350" i="14"/>
  <c r="P5349" i="14"/>
  <c r="L5349" i="14"/>
  <c r="P5348" i="14"/>
  <c r="L5348" i="14"/>
  <c r="P5347" i="14"/>
  <c r="L5347" i="14"/>
  <c r="P5346" i="14"/>
  <c r="L5346" i="14"/>
  <c r="P5345" i="14"/>
  <c r="L5345" i="14"/>
  <c r="P5344" i="14"/>
  <c r="L5344" i="14"/>
  <c r="P5343" i="14"/>
  <c r="L5343" i="14"/>
  <c r="P5342" i="14"/>
  <c r="L5342" i="14"/>
  <c r="P5341" i="14"/>
  <c r="L5341" i="14"/>
  <c r="P5340" i="14"/>
  <c r="L5340" i="14"/>
  <c r="P5339" i="14"/>
  <c r="L5339" i="14"/>
  <c r="P5338" i="14"/>
  <c r="L5338" i="14"/>
  <c r="P5337" i="14"/>
  <c r="L5337" i="14"/>
  <c r="P5336" i="14"/>
  <c r="L5336" i="14"/>
  <c r="P5335" i="14"/>
  <c r="L5335" i="14"/>
  <c r="P5334" i="14"/>
  <c r="L5334" i="14"/>
  <c r="P5333" i="14"/>
  <c r="L5333" i="14"/>
  <c r="P5332" i="14"/>
  <c r="L5332" i="14"/>
  <c r="P5331" i="14"/>
  <c r="L5331" i="14"/>
  <c r="P5330" i="14"/>
  <c r="L5330" i="14"/>
  <c r="P5329" i="14"/>
  <c r="L5329" i="14"/>
  <c r="P5328" i="14"/>
  <c r="L5328" i="14"/>
  <c r="P5327" i="14"/>
  <c r="L5327" i="14"/>
  <c r="P5326" i="14"/>
  <c r="L5326" i="14"/>
  <c r="P5325" i="14"/>
  <c r="L5325" i="14"/>
  <c r="P5324" i="14"/>
  <c r="L5324" i="14"/>
  <c r="P5323" i="14"/>
  <c r="L5323" i="14"/>
  <c r="P5322" i="14"/>
  <c r="L5322" i="14"/>
  <c r="P5321" i="14"/>
  <c r="L5321" i="14"/>
  <c r="P5320" i="14"/>
  <c r="L5320" i="14"/>
  <c r="P5319" i="14"/>
  <c r="L5319" i="14"/>
  <c r="P5318" i="14"/>
  <c r="L5318" i="14"/>
  <c r="P5317" i="14"/>
  <c r="L5317" i="14"/>
  <c r="P5316" i="14"/>
  <c r="L5316" i="14"/>
  <c r="P5315" i="14"/>
  <c r="L5315" i="14"/>
  <c r="P5314" i="14"/>
  <c r="L5314" i="14"/>
  <c r="P5313" i="14"/>
  <c r="L5313" i="14"/>
  <c r="P5312" i="14"/>
  <c r="L5312" i="14"/>
  <c r="P5311" i="14"/>
  <c r="L5311" i="14"/>
  <c r="P5310" i="14"/>
  <c r="L5310" i="14"/>
  <c r="P5309" i="14"/>
  <c r="L5309" i="14"/>
  <c r="P5308" i="14"/>
  <c r="L5308" i="14"/>
  <c r="P5307" i="14"/>
  <c r="L5307" i="14"/>
  <c r="P5306" i="14"/>
  <c r="L5306" i="14"/>
  <c r="P5305" i="14"/>
  <c r="L5305" i="14"/>
  <c r="P5304" i="14"/>
  <c r="L5304" i="14"/>
  <c r="P5303" i="14"/>
  <c r="L5303" i="14"/>
  <c r="P5302" i="14"/>
  <c r="L5302" i="14"/>
  <c r="P5301" i="14"/>
  <c r="L5301" i="14"/>
  <c r="P5300" i="14"/>
  <c r="L5300" i="14"/>
  <c r="P5299" i="14"/>
  <c r="L5299" i="14"/>
  <c r="P5298" i="14"/>
  <c r="L5298" i="14"/>
  <c r="P5297" i="14"/>
  <c r="L5297" i="14"/>
  <c r="P5296" i="14"/>
  <c r="L5296" i="14"/>
  <c r="P5295" i="14"/>
  <c r="L5295" i="14"/>
  <c r="P5294" i="14"/>
  <c r="L5294" i="14"/>
  <c r="P5293" i="14"/>
  <c r="L5293" i="14"/>
  <c r="P5292" i="14"/>
  <c r="L5292" i="14"/>
  <c r="P5291" i="14"/>
  <c r="L5291" i="14"/>
  <c r="P5290" i="14"/>
  <c r="L5290" i="14"/>
  <c r="P5289" i="14"/>
  <c r="L5289" i="14"/>
  <c r="P5288" i="14"/>
  <c r="L5288" i="14"/>
  <c r="P5287" i="14"/>
  <c r="L5287" i="14"/>
  <c r="P5286" i="14"/>
  <c r="L5286" i="14"/>
  <c r="P5285" i="14"/>
  <c r="L5285" i="14"/>
  <c r="P5284" i="14"/>
  <c r="L5284" i="14"/>
  <c r="P5283" i="14"/>
  <c r="L5283" i="14"/>
  <c r="P5282" i="14"/>
  <c r="L5282" i="14"/>
  <c r="P5281" i="14"/>
  <c r="L5281" i="14"/>
  <c r="P5280" i="14"/>
  <c r="L5280" i="14"/>
  <c r="P5279" i="14"/>
  <c r="L5279" i="14"/>
  <c r="P5278" i="14"/>
  <c r="L5278" i="14"/>
  <c r="P5277" i="14"/>
  <c r="L5277" i="14"/>
  <c r="P5276" i="14"/>
  <c r="L5276" i="14"/>
  <c r="P5275" i="14"/>
  <c r="L5275" i="14"/>
  <c r="P5274" i="14"/>
  <c r="L5274" i="14"/>
  <c r="P5273" i="14"/>
  <c r="L5273" i="14"/>
  <c r="P5272" i="14"/>
  <c r="L5272" i="14"/>
  <c r="P5271" i="14"/>
  <c r="L5271" i="14"/>
  <c r="P5270" i="14"/>
  <c r="L5270" i="14"/>
  <c r="P5269" i="14"/>
  <c r="L5269" i="14"/>
  <c r="P5268" i="14"/>
  <c r="L5268" i="14"/>
  <c r="P5267" i="14"/>
  <c r="L5267" i="14"/>
  <c r="P5266" i="14"/>
  <c r="L5266" i="14"/>
  <c r="P5265" i="14"/>
  <c r="L5265" i="14"/>
  <c r="P5264" i="14"/>
  <c r="L5264" i="14"/>
  <c r="P5263" i="14"/>
  <c r="L5263" i="14"/>
  <c r="P5262" i="14"/>
  <c r="L5262" i="14"/>
  <c r="P5261" i="14"/>
  <c r="L5261" i="14"/>
  <c r="P5260" i="14"/>
  <c r="L5260" i="14"/>
  <c r="P5259" i="14"/>
  <c r="L5259" i="14"/>
  <c r="P5258" i="14"/>
  <c r="L5258" i="14"/>
  <c r="P5257" i="14"/>
  <c r="L5257" i="14"/>
  <c r="P5256" i="14"/>
  <c r="L5256" i="14"/>
  <c r="P5255" i="14"/>
  <c r="L5255" i="14"/>
  <c r="P5254" i="14"/>
  <c r="L5254" i="14"/>
  <c r="P5253" i="14"/>
  <c r="L5253" i="14"/>
  <c r="P5252" i="14"/>
  <c r="L5252" i="14"/>
  <c r="P5251" i="14"/>
  <c r="L5251" i="14"/>
  <c r="P5250" i="14"/>
  <c r="L5250" i="14"/>
  <c r="P5249" i="14"/>
  <c r="L5249" i="14"/>
  <c r="P5248" i="14"/>
  <c r="L5248" i="14"/>
  <c r="P5247" i="14"/>
  <c r="L5247" i="14"/>
  <c r="P5246" i="14"/>
  <c r="L5246" i="14"/>
  <c r="P5245" i="14"/>
  <c r="L5245" i="14"/>
  <c r="P5244" i="14"/>
  <c r="L5244" i="14"/>
  <c r="P5243" i="14"/>
  <c r="L5243" i="14"/>
  <c r="P5242" i="14"/>
  <c r="L5242" i="14"/>
  <c r="P5241" i="14"/>
  <c r="L5241" i="14"/>
  <c r="P5240" i="14"/>
  <c r="L5240" i="14"/>
  <c r="P5239" i="14"/>
  <c r="L5239" i="14"/>
  <c r="P5238" i="14"/>
  <c r="L5238" i="14"/>
  <c r="P5237" i="14"/>
  <c r="L5237" i="14"/>
  <c r="P5236" i="14"/>
  <c r="L5236" i="14"/>
  <c r="P5235" i="14"/>
  <c r="L5235" i="14"/>
  <c r="P5234" i="14"/>
  <c r="L5234" i="14"/>
  <c r="P5233" i="14"/>
  <c r="L5233" i="14"/>
  <c r="P5232" i="14"/>
  <c r="L5232" i="14"/>
  <c r="P5231" i="14"/>
  <c r="L5231" i="14"/>
  <c r="P5230" i="14"/>
  <c r="L5230" i="14"/>
  <c r="P5229" i="14"/>
  <c r="L5229" i="14"/>
  <c r="P5228" i="14"/>
  <c r="L5228" i="14"/>
  <c r="P5227" i="14"/>
  <c r="L5227" i="14"/>
  <c r="P5226" i="14"/>
  <c r="L5226" i="14"/>
  <c r="P5225" i="14"/>
  <c r="L5225" i="14"/>
  <c r="P5224" i="14"/>
  <c r="L5224" i="14"/>
  <c r="P5223" i="14"/>
  <c r="L5223" i="14"/>
  <c r="P5222" i="14"/>
  <c r="L5222" i="14"/>
  <c r="P5221" i="14"/>
  <c r="L5221" i="14"/>
  <c r="P5220" i="14"/>
  <c r="L5220" i="14"/>
  <c r="P5219" i="14"/>
  <c r="L5219" i="14"/>
  <c r="P5218" i="14"/>
  <c r="L5218" i="14"/>
  <c r="P5217" i="14"/>
  <c r="L5217" i="14"/>
  <c r="P5216" i="14"/>
  <c r="L5216" i="14"/>
  <c r="P5215" i="14"/>
  <c r="L5215" i="14"/>
  <c r="P5214" i="14"/>
  <c r="L5214" i="14"/>
  <c r="P5213" i="14"/>
  <c r="L5213" i="14"/>
  <c r="P5212" i="14"/>
  <c r="L5212" i="14"/>
  <c r="P5211" i="14"/>
  <c r="L5211" i="14"/>
  <c r="P5210" i="14"/>
  <c r="L5210" i="14"/>
  <c r="P5209" i="14"/>
  <c r="L5209" i="14"/>
  <c r="P5208" i="14"/>
  <c r="L5208" i="14"/>
  <c r="P5207" i="14"/>
  <c r="L5207" i="14"/>
  <c r="P5206" i="14"/>
  <c r="L5206" i="14"/>
  <c r="P5205" i="14"/>
  <c r="L5205" i="14"/>
  <c r="P5204" i="14"/>
  <c r="L5204" i="14"/>
  <c r="P5203" i="14"/>
  <c r="L5203" i="14"/>
  <c r="P5202" i="14"/>
  <c r="L5202" i="14"/>
  <c r="P5201" i="14"/>
  <c r="L5201" i="14"/>
  <c r="P5200" i="14"/>
  <c r="L5200" i="14"/>
  <c r="P5199" i="14"/>
  <c r="L5199" i="14"/>
  <c r="P5198" i="14"/>
  <c r="L5198" i="14"/>
  <c r="P5197" i="14"/>
  <c r="L5197" i="14"/>
  <c r="P5196" i="14"/>
  <c r="L5196" i="14"/>
  <c r="P5195" i="14"/>
  <c r="L5195" i="14"/>
  <c r="P5194" i="14"/>
  <c r="L5194" i="14"/>
  <c r="P5193" i="14"/>
  <c r="L5193" i="14"/>
  <c r="P5192" i="14"/>
  <c r="L5192" i="14"/>
  <c r="P5191" i="14"/>
  <c r="L5191" i="14"/>
  <c r="P5190" i="14"/>
  <c r="L5190" i="14"/>
  <c r="P5189" i="14"/>
  <c r="L5189" i="14"/>
  <c r="P5188" i="14"/>
  <c r="L5188" i="14"/>
  <c r="P5187" i="14"/>
  <c r="L5187" i="14"/>
  <c r="P5186" i="14"/>
  <c r="L5186" i="14"/>
  <c r="P5185" i="14"/>
  <c r="L5185" i="14"/>
  <c r="P5184" i="14"/>
  <c r="L5184" i="14"/>
  <c r="P5183" i="14"/>
  <c r="L5183" i="14"/>
  <c r="P5182" i="14"/>
  <c r="L5182" i="14"/>
  <c r="P5181" i="14"/>
  <c r="L5181" i="14"/>
  <c r="O5180" i="14"/>
  <c r="P5180" i="14" s="1"/>
  <c r="K5180" i="14"/>
  <c r="L5180" i="14" s="1"/>
  <c r="P5179" i="14"/>
  <c r="L5179" i="14"/>
  <c r="P5178" i="14"/>
  <c r="L5178" i="14"/>
  <c r="P5177" i="14"/>
  <c r="L5177" i="14"/>
  <c r="P5176" i="14"/>
  <c r="L5176" i="14"/>
  <c r="P5175" i="14"/>
  <c r="L5175" i="14"/>
  <c r="P5174" i="14"/>
  <c r="L5174" i="14"/>
  <c r="O5173" i="14"/>
  <c r="P5173" i="14" s="1"/>
  <c r="K5173" i="14"/>
  <c r="L5173" i="14" s="1"/>
  <c r="P5172" i="14"/>
  <c r="L5172" i="14"/>
  <c r="P5171" i="14"/>
  <c r="L5171" i="14"/>
  <c r="P5170" i="14"/>
  <c r="L5170" i="14"/>
  <c r="P5169" i="14"/>
  <c r="L5169" i="14"/>
  <c r="P5168" i="14"/>
  <c r="L5168" i="14"/>
  <c r="O5167" i="14"/>
  <c r="P5167" i="14" s="1"/>
  <c r="K5167" i="14"/>
  <c r="L5167" i="14" s="1"/>
  <c r="P5166" i="14"/>
  <c r="L5166" i="14"/>
  <c r="P5165" i="14"/>
  <c r="L5165" i="14"/>
  <c r="O5164" i="14"/>
  <c r="P5164" i="14" s="1"/>
  <c r="K5164" i="14"/>
  <c r="L5164" i="14" s="1"/>
  <c r="O5163" i="14"/>
  <c r="P5163" i="14" s="1"/>
  <c r="K5163" i="14"/>
  <c r="L5163" i="14" s="1"/>
  <c r="P5162" i="14"/>
  <c r="L5162" i="14"/>
  <c r="P5161" i="14"/>
  <c r="L5161" i="14"/>
  <c r="P5160" i="14"/>
  <c r="L5160" i="14"/>
  <c r="P5159" i="14"/>
  <c r="L5159" i="14"/>
  <c r="P5158" i="14"/>
  <c r="L5158" i="14"/>
  <c r="P5157" i="14"/>
  <c r="L5157" i="14"/>
  <c r="O5156" i="14"/>
  <c r="P5156" i="14" s="1"/>
  <c r="K5156" i="14"/>
  <c r="L5156" i="14" s="1"/>
  <c r="O5155" i="14"/>
  <c r="P5155" i="14" s="1"/>
  <c r="K5155" i="14"/>
  <c r="L5155" i="14" s="1"/>
  <c r="P5154" i="14"/>
  <c r="L5154" i="14"/>
  <c r="P5153" i="14"/>
  <c r="L5153" i="14"/>
  <c r="P5152" i="14"/>
  <c r="L5152" i="14"/>
  <c r="P5151" i="14"/>
  <c r="L5151" i="14"/>
  <c r="P5150" i="14"/>
  <c r="L5150" i="14"/>
  <c r="P5149" i="14"/>
  <c r="L5149" i="14"/>
  <c r="P5148" i="14"/>
  <c r="L5148" i="14"/>
  <c r="P5147" i="14"/>
  <c r="L5147" i="14"/>
  <c r="P5146" i="14"/>
  <c r="L5146" i="14"/>
  <c r="P5145" i="14"/>
  <c r="L5145" i="14"/>
  <c r="P5144" i="14"/>
  <c r="L5144" i="14"/>
  <c r="P5143" i="14"/>
  <c r="L5143" i="14"/>
  <c r="P5142" i="14"/>
  <c r="L5142" i="14"/>
  <c r="P5141" i="14"/>
  <c r="L5141" i="14"/>
  <c r="P5140" i="14"/>
  <c r="L5140" i="14"/>
  <c r="P5139" i="14"/>
  <c r="L5139" i="14"/>
  <c r="P5138" i="14"/>
  <c r="L5138" i="14"/>
  <c r="P5137" i="14"/>
  <c r="L5137" i="14"/>
  <c r="P5136" i="14"/>
  <c r="L5136" i="14"/>
  <c r="P5135" i="14"/>
  <c r="L5135" i="14"/>
  <c r="P5134" i="14"/>
  <c r="L5134" i="14"/>
  <c r="P5133" i="14"/>
  <c r="L5133" i="14"/>
  <c r="P5132" i="14"/>
  <c r="L5132" i="14"/>
  <c r="P5131" i="14"/>
  <c r="L5131" i="14"/>
  <c r="P5130" i="14"/>
  <c r="L5130" i="14"/>
  <c r="P5129" i="14"/>
  <c r="L5129" i="14"/>
  <c r="P5128" i="14"/>
  <c r="L5128" i="14"/>
  <c r="P5127" i="14"/>
  <c r="L5127" i="14"/>
  <c r="P5126" i="14"/>
  <c r="L5126" i="14"/>
  <c r="P5125" i="14"/>
  <c r="L5125" i="14"/>
  <c r="P5124" i="14"/>
  <c r="L5124" i="14"/>
  <c r="P5123" i="14"/>
  <c r="L5123" i="14"/>
  <c r="P5122" i="14"/>
  <c r="L5122" i="14"/>
  <c r="P5121" i="14"/>
  <c r="L5121" i="14"/>
  <c r="P5120" i="14"/>
  <c r="L5120" i="14"/>
  <c r="P5119" i="14"/>
  <c r="L5119" i="14"/>
  <c r="P5118" i="14"/>
  <c r="L5118" i="14"/>
  <c r="P5117" i="14"/>
  <c r="L5117" i="14"/>
  <c r="P5116" i="14"/>
  <c r="L5116" i="14"/>
  <c r="P5115" i="14"/>
  <c r="L5115" i="14"/>
  <c r="P5114" i="14"/>
  <c r="L5114" i="14"/>
  <c r="P5113" i="14"/>
  <c r="L5113" i="14"/>
  <c r="P5112" i="14"/>
  <c r="L5112" i="14"/>
  <c r="P5111" i="14"/>
  <c r="L5111" i="14"/>
  <c r="P5110" i="14"/>
  <c r="L5110" i="14"/>
  <c r="P5109" i="14"/>
  <c r="L5109" i="14"/>
  <c r="P5108" i="14"/>
  <c r="L5108" i="14"/>
  <c r="P5107" i="14"/>
  <c r="L5107" i="14"/>
  <c r="P5106" i="14"/>
  <c r="L5106" i="14"/>
  <c r="P5105" i="14"/>
  <c r="L5105" i="14"/>
  <c r="P5104" i="14"/>
  <c r="L5104" i="14"/>
  <c r="P5103" i="14"/>
  <c r="L5103" i="14"/>
  <c r="P5102" i="14"/>
  <c r="L5102" i="14"/>
  <c r="P5101" i="14"/>
  <c r="L5101" i="14"/>
  <c r="O5100" i="14"/>
  <c r="P5100" i="14" s="1"/>
  <c r="K5100" i="14"/>
  <c r="L5100" i="14" s="1"/>
  <c r="P5099" i="14"/>
  <c r="L5099" i="14"/>
  <c r="P5098" i="14"/>
  <c r="L5098" i="14"/>
  <c r="P5097" i="14"/>
  <c r="L5097" i="14"/>
  <c r="P5096" i="14"/>
  <c r="L5096" i="14"/>
  <c r="P5095" i="14"/>
  <c r="L5095" i="14"/>
  <c r="P5094" i="14"/>
  <c r="L5094" i="14"/>
  <c r="P5093" i="14"/>
  <c r="L5093" i="14"/>
  <c r="P5092" i="14"/>
  <c r="L5092" i="14"/>
  <c r="P5091" i="14"/>
  <c r="L5091" i="14"/>
  <c r="O5090" i="14"/>
  <c r="P5090" i="14" s="1"/>
  <c r="K5090" i="14"/>
  <c r="L5090" i="14" s="1"/>
  <c r="P5089" i="14"/>
  <c r="L5089" i="14"/>
  <c r="O5088" i="14"/>
  <c r="P5088" i="14" s="1"/>
  <c r="K5088" i="14"/>
  <c r="L5088" i="14" s="1"/>
  <c r="P5087" i="14"/>
  <c r="L5087" i="14"/>
  <c r="O5086" i="14"/>
  <c r="P5086" i="14" s="1"/>
  <c r="K5086" i="14"/>
  <c r="L5086" i="14" s="1"/>
  <c r="P5085" i="14"/>
  <c r="L5085" i="14"/>
  <c r="P5084" i="14"/>
  <c r="L5084" i="14"/>
  <c r="P5083" i="14"/>
  <c r="L5083" i="14"/>
  <c r="P5082" i="14"/>
  <c r="L5082" i="14"/>
  <c r="P5081" i="14"/>
  <c r="L5081" i="14"/>
  <c r="P5080" i="14"/>
  <c r="L5080" i="14"/>
  <c r="O5079" i="14"/>
  <c r="P5079" i="14" s="1"/>
  <c r="K5079" i="14"/>
  <c r="L5079" i="14" s="1"/>
  <c r="P5078" i="14"/>
  <c r="L5078" i="14"/>
  <c r="O5077" i="14"/>
  <c r="P5077" i="14" s="1"/>
  <c r="K5077" i="14"/>
  <c r="L5077" i="14" s="1"/>
  <c r="P5076" i="14"/>
  <c r="L5076" i="14"/>
  <c r="P5075" i="14"/>
  <c r="L5075" i="14"/>
  <c r="P5074" i="14"/>
  <c r="L5074" i="14"/>
  <c r="P5073" i="14"/>
  <c r="L5073" i="14"/>
  <c r="P5072" i="14"/>
  <c r="L5072" i="14"/>
  <c r="P5071" i="14"/>
  <c r="L5071" i="14"/>
  <c r="P5070" i="14"/>
  <c r="L5070" i="14"/>
  <c r="O5069" i="14"/>
  <c r="P5069" i="14" s="1"/>
  <c r="K5069" i="14"/>
  <c r="L5069" i="14" s="1"/>
  <c r="P5068" i="14"/>
  <c r="L5068" i="14"/>
  <c r="O5067" i="14"/>
  <c r="P5067" i="14" s="1"/>
  <c r="K5067" i="14"/>
  <c r="L5067" i="14" s="1"/>
  <c r="P5066" i="14"/>
  <c r="L5066" i="14"/>
  <c r="O5065" i="14"/>
  <c r="P5065" i="14" s="1"/>
  <c r="K5065" i="14"/>
  <c r="L5065" i="14" s="1"/>
  <c r="O5064" i="14"/>
  <c r="P5064" i="14" s="1"/>
  <c r="K5064" i="14"/>
  <c r="L5064" i="14" s="1"/>
  <c r="P5063" i="14"/>
  <c r="L5063" i="14"/>
  <c r="P5062" i="14"/>
  <c r="L5062" i="14"/>
  <c r="P5061" i="14"/>
  <c r="L5061" i="14"/>
  <c r="P5060" i="14"/>
  <c r="L5060" i="14"/>
  <c r="P5059" i="14"/>
  <c r="L5059" i="14"/>
  <c r="P5058" i="14"/>
  <c r="L5058" i="14"/>
  <c r="P5057" i="14"/>
  <c r="L5057" i="14"/>
  <c r="O5056" i="14"/>
  <c r="P5056" i="14" s="1"/>
  <c r="K5056" i="14"/>
  <c r="L5056" i="14" s="1"/>
  <c r="P5055" i="14"/>
  <c r="L5055" i="14"/>
  <c r="P5054" i="14"/>
  <c r="L5054" i="14"/>
  <c r="O5053" i="14"/>
  <c r="P5053" i="14" s="1"/>
  <c r="K5053" i="14"/>
  <c r="L5053" i="14" s="1"/>
  <c r="O5052" i="14"/>
  <c r="P5052" i="14" s="1"/>
  <c r="K5052" i="14"/>
  <c r="L5052" i="14" s="1"/>
  <c r="O5051" i="14"/>
  <c r="P5051" i="14" s="1"/>
  <c r="K5051" i="14"/>
  <c r="L5051" i="14" s="1"/>
  <c r="P5050" i="14"/>
  <c r="L5050" i="14"/>
  <c r="P5049" i="14"/>
  <c r="L5049" i="14"/>
  <c r="P5048" i="14"/>
  <c r="L5048" i="14"/>
  <c r="P5047" i="14"/>
  <c r="L5047" i="14"/>
  <c r="P5046" i="14"/>
  <c r="L5046" i="14"/>
  <c r="O5045" i="14"/>
  <c r="P5045" i="14" s="1"/>
  <c r="K5045" i="14"/>
  <c r="L5045" i="14" s="1"/>
  <c r="P5044" i="14"/>
  <c r="L5044" i="14"/>
  <c r="P5043" i="14"/>
  <c r="L5043" i="14"/>
  <c r="O5042" i="14"/>
  <c r="P5042" i="14" s="1"/>
  <c r="K5042" i="14"/>
  <c r="L5042" i="14" s="1"/>
  <c r="P5041" i="14"/>
  <c r="L5041" i="14"/>
  <c r="P5040" i="14"/>
  <c r="L5040" i="14"/>
  <c r="O5039" i="14"/>
  <c r="P5039" i="14" s="1"/>
  <c r="K5039" i="14"/>
  <c r="L5039" i="14" s="1"/>
  <c r="P5038" i="14"/>
  <c r="L5038" i="14"/>
  <c r="P5037" i="14"/>
  <c r="L5037" i="14"/>
  <c r="P5036" i="14"/>
  <c r="L5036" i="14"/>
  <c r="P5035" i="14"/>
  <c r="L5035" i="14"/>
  <c r="P5034" i="14"/>
  <c r="L5034" i="14"/>
  <c r="P5033" i="14"/>
  <c r="L5033" i="14"/>
  <c r="P5032" i="14"/>
  <c r="L5032" i="14"/>
  <c r="P5031" i="14"/>
  <c r="L5031" i="14"/>
  <c r="O5030" i="14"/>
  <c r="P5030" i="14" s="1"/>
  <c r="K5030" i="14"/>
  <c r="L5030" i="14" s="1"/>
  <c r="O5029" i="14"/>
  <c r="P5029" i="14" s="1"/>
  <c r="K5029" i="14"/>
  <c r="L5029" i="14" s="1"/>
  <c r="P5028" i="14"/>
  <c r="L5028" i="14"/>
  <c r="P5027" i="14"/>
  <c r="L5027" i="14"/>
  <c r="P5026" i="14"/>
  <c r="L5026" i="14"/>
  <c r="P5025" i="14"/>
  <c r="L5025" i="14"/>
  <c r="P5024" i="14"/>
  <c r="L5024" i="14"/>
  <c r="P5023" i="14"/>
  <c r="L5023" i="14"/>
  <c r="P5022" i="14"/>
  <c r="L5022" i="14"/>
  <c r="P5021" i="14"/>
  <c r="L5021" i="14"/>
  <c r="P5020" i="14"/>
  <c r="L5020" i="14"/>
  <c r="O5019" i="14"/>
  <c r="P5019" i="14" s="1"/>
  <c r="K5019" i="14"/>
  <c r="L5019" i="14" s="1"/>
  <c r="P5018" i="14"/>
  <c r="L5018" i="14"/>
  <c r="P5017" i="14"/>
  <c r="L5017" i="14"/>
  <c r="P5016" i="14"/>
  <c r="L5016" i="14"/>
  <c r="P5015" i="14"/>
  <c r="L5015" i="14"/>
  <c r="O5014" i="14"/>
  <c r="P5014" i="14" s="1"/>
  <c r="K5014" i="14"/>
  <c r="L5014" i="14" s="1"/>
  <c r="P5013" i="14"/>
  <c r="L5013" i="14"/>
  <c r="P5012" i="14"/>
  <c r="L5012" i="14"/>
  <c r="P5011" i="14"/>
  <c r="L5011" i="14"/>
  <c r="P5010" i="14"/>
  <c r="L5010" i="14"/>
  <c r="P5009" i="14"/>
  <c r="L5009" i="14"/>
  <c r="P5008" i="14"/>
  <c r="L5008" i="14"/>
  <c r="P5007" i="14"/>
  <c r="L5007" i="14"/>
  <c r="P5006" i="14"/>
  <c r="L5006" i="14"/>
  <c r="P5005" i="14"/>
  <c r="L5005" i="14"/>
  <c r="P5004" i="14"/>
  <c r="L5004" i="14"/>
  <c r="P5003" i="14"/>
  <c r="L5003" i="14"/>
  <c r="P5002" i="14"/>
  <c r="L5002" i="14"/>
  <c r="P5001" i="14"/>
  <c r="L5001" i="14"/>
  <c r="P5000" i="14"/>
  <c r="L5000" i="14"/>
  <c r="P4999" i="14"/>
  <c r="L4999" i="14"/>
  <c r="P4998" i="14"/>
  <c r="L4998" i="14"/>
  <c r="P4997" i="14"/>
  <c r="L4997" i="14"/>
  <c r="P4996" i="14"/>
  <c r="L4996" i="14"/>
  <c r="O4995" i="14"/>
  <c r="P4995" i="14" s="1"/>
  <c r="K4995" i="14"/>
  <c r="L4995" i="14" s="1"/>
  <c r="P4994" i="14"/>
  <c r="L4994" i="14"/>
  <c r="P4993" i="14"/>
  <c r="L4993" i="14"/>
  <c r="P4992" i="14"/>
  <c r="L4992" i="14"/>
  <c r="P4991" i="14"/>
  <c r="L4991" i="14"/>
  <c r="O4990" i="14"/>
  <c r="P4990" i="14" s="1"/>
  <c r="K4990" i="14"/>
  <c r="L4990" i="14" s="1"/>
  <c r="P4989" i="14"/>
  <c r="L4989" i="14"/>
  <c r="P4988" i="14"/>
  <c r="L4988" i="14"/>
  <c r="P4987" i="14"/>
  <c r="L4987" i="14"/>
  <c r="P4986" i="14"/>
  <c r="L4986" i="14"/>
  <c r="P4985" i="14"/>
  <c r="L4985" i="14"/>
  <c r="P4984" i="14"/>
  <c r="L4984" i="14"/>
  <c r="P4983" i="14"/>
  <c r="L4983" i="14"/>
  <c r="P4982" i="14"/>
  <c r="L4982" i="14"/>
  <c r="P4981" i="14"/>
  <c r="L4981" i="14"/>
  <c r="P4980" i="14"/>
  <c r="L4980" i="14"/>
  <c r="P4979" i="14"/>
  <c r="L4979" i="14"/>
  <c r="P4978" i="14"/>
  <c r="L4978" i="14"/>
  <c r="P4977" i="14"/>
  <c r="L4977" i="14"/>
  <c r="P4976" i="14"/>
  <c r="L4976" i="14"/>
  <c r="P4975" i="14"/>
  <c r="L4975" i="14"/>
  <c r="O4974" i="14"/>
  <c r="P4974" i="14" s="1"/>
  <c r="K4974" i="14"/>
  <c r="L4974" i="14" s="1"/>
  <c r="P4973" i="14"/>
  <c r="L4973" i="14"/>
  <c r="P4972" i="14"/>
  <c r="L4972" i="14"/>
  <c r="P4971" i="14"/>
  <c r="L4971" i="14"/>
  <c r="P4970" i="14"/>
  <c r="L4970" i="14"/>
  <c r="P4969" i="14"/>
  <c r="L4969" i="14"/>
  <c r="P4968" i="14"/>
  <c r="L4968" i="14"/>
  <c r="P4967" i="14"/>
  <c r="L4967" i="14"/>
  <c r="P4966" i="14"/>
  <c r="L4966" i="14"/>
  <c r="P4965" i="14"/>
  <c r="L4965" i="14"/>
  <c r="P4964" i="14"/>
  <c r="L4964" i="14"/>
  <c r="O4963" i="14"/>
  <c r="P4963" i="14" s="1"/>
  <c r="K4963" i="14"/>
  <c r="L4963" i="14" s="1"/>
  <c r="P4962" i="14"/>
  <c r="L4962" i="14"/>
  <c r="O4961" i="14"/>
  <c r="P4961" i="14" s="1"/>
  <c r="K4961" i="14"/>
  <c r="L4961" i="14" s="1"/>
  <c r="P4960" i="14"/>
  <c r="L4960" i="14"/>
  <c r="P4959" i="14"/>
  <c r="L4959" i="14"/>
  <c r="P4958" i="14"/>
  <c r="L4958" i="14"/>
  <c r="P4957" i="14"/>
  <c r="L4957" i="14"/>
  <c r="P4956" i="14"/>
  <c r="L4956" i="14"/>
  <c r="P4955" i="14"/>
  <c r="L4955" i="14"/>
  <c r="P4954" i="14"/>
  <c r="L4954" i="14"/>
  <c r="P4953" i="14"/>
  <c r="L4953" i="14"/>
  <c r="O4952" i="14"/>
  <c r="P4952" i="14" s="1"/>
  <c r="K4952" i="14"/>
  <c r="L4952" i="14" s="1"/>
  <c r="O4951" i="14"/>
  <c r="P4951" i="14" s="1"/>
  <c r="K4951" i="14"/>
  <c r="L4951" i="14" s="1"/>
  <c r="P4950" i="14"/>
  <c r="L4950" i="14"/>
  <c r="P4949" i="14"/>
  <c r="L4949" i="14"/>
  <c r="P4948" i="14"/>
  <c r="L4948" i="14"/>
  <c r="P4947" i="14"/>
  <c r="L4947" i="14"/>
  <c r="P4946" i="14"/>
  <c r="L4946" i="14"/>
  <c r="P4945" i="14"/>
  <c r="L4945" i="14"/>
  <c r="P4944" i="14"/>
  <c r="L4944" i="14"/>
  <c r="P4943" i="14"/>
  <c r="L4943" i="14"/>
  <c r="P4942" i="14"/>
  <c r="L4942" i="14"/>
  <c r="P4941" i="14"/>
  <c r="L4941" i="14"/>
  <c r="P4940" i="14"/>
  <c r="L4940" i="14"/>
  <c r="P4939" i="14"/>
  <c r="L4939" i="14"/>
  <c r="O4938" i="14"/>
  <c r="P4938" i="14" s="1"/>
  <c r="K4938" i="14"/>
  <c r="L4938" i="14" s="1"/>
  <c r="P4937" i="14"/>
  <c r="L4937" i="14"/>
  <c r="P4936" i="14"/>
  <c r="L4936" i="14"/>
  <c r="P4935" i="14"/>
  <c r="L4935" i="14"/>
  <c r="P4934" i="14"/>
  <c r="L4934" i="14"/>
  <c r="P4933" i="14"/>
  <c r="L4933" i="14"/>
  <c r="P4932" i="14"/>
  <c r="L4932" i="14"/>
  <c r="P4931" i="14"/>
  <c r="L4931" i="14"/>
  <c r="P4930" i="14"/>
  <c r="L4930" i="14"/>
  <c r="P4929" i="14"/>
  <c r="L4929" i="14"/>
  <c r="P4928" i="14"/>
  <c r="L4928" i="14"/>
  <c r="P4927" i="14"/>
  <c r="L4927" i="14"/>
  <c r="P4926" i="14"/>
  <c r="L4926" i="14"/>
  <c r="P4925" i="14"/>
  <c r="L4925" i="14"/>
  <c r="P4924" i="14"/>
  <c r="L4924" i="14"/>
  <c r="P4923" i="14"/>
  <c r="L4923" i="14"/>
  <c r="P4922" i="14"/>
  <c r="L4922" i="14"/>
  <c r="P4921" i="14"/>
  <c r="L4921" i="14"/>
  <c r="P4920" i="14"/>
  <c r="L4920" i="14"/>
  <c r="P4919" i="14"/>
  <c r="L4919" i="14"/>
  <c r="P4918" i="14"/>
  <c r="L4918" i="14"/>
  <c r="P4917" i="14"/>
  <c r="L4917" i="14"/>
  <c r="P4916" i="14"/>
  <c r="L4916" i="14"/>
  <c r="P4915" i="14"/>
  <c r="L4915" i="14"/>
  <c r="O4914" i="14"/>
  <c r="P4914" i="14" s="1"/>
  <c r="K4914" i="14"/>
  <c r="L4914" i="14" s="1"/>
  <c r="P4913" i="14"/>
  <c r="L4913" i="14"/>
  <c r="O4912" i="14"/>
  <c r="P4912" i="14" s="1"/>
  <c r="K4912" i="14"/>
  <c r="L4912" i="14" s="1"/>
  <c r="P4911" i="14"/>
  <c r="L4911" i="14"/>
  <c r="P4910" i="14"/>
  <c r="L4910" i="14"/>
  <c r="P4909" i="14"/>
  <c r="L4909" i="14"/>
  <c r="O4908" i="14"/>
  <c r="P4908" i="14" s="1"/>
  <c r="K4908" i="14"/>
  <c r="L4908" i="14" s="1"/>
  <c r="P4907" i="14"/>
  <c r="L4907" i="14"/>
  <c r="P4906" i="14"/>
  <c r="L4906" i="14"/>
  <c r="P4905" i="14"/>
  <c r="L4905" i="14"/>
  <c r="P4904" i="14"/>
  <c r="L4904" i="14"/>
  <c r="P4903" i="14"/>
  <c r="L4903" i="14"/>
  <c r="P4902" i="14"/>
  <c r="L4902" i="14"/>
  <c r="O4901" i="14"/>
  <c r="P4901" i="14" s="1"/>
  <c r="K4901" i="14"/>
  <c r="L4901" i="14" s="1"/>
  <c r="O4900" i="14"/>
  <c r="P4900" i="14" s="1"/>
  <c r="K4900" i="14"/>
  <c r="L4900" i="14" s="1"/>
  <c r="P4899" i="14"/>
  <c r="L4899" i="14"/>
  <c r="P4898" i="14"/>
  <c r="L4898" i="14"/>
  <c r="P4897" i="14"/>
  <c r="L4897" i="14"/>
  <c r="P4896" i="14"/>
  <c r="L4896" i="14"/>
  <c r="O4895" i="14"/>
  <c r="P4895" i="14" s="1"/>
  <c r="K4895" i="14"/>
  <c r="L4895" i="14" s="1"/>
  <c r="P4894" i="14"/>
  <c r="L4894" i="14"/>
  <c r="P4893" i="14"/>
  <c r="L4893" i="14"/>
  <c r="P4892" i="14"/>
  <c r="L4892" i="14"/>
  <c r="P4891" i="14"/>
  <c r="L4891" i="14"/>
  <c r="P4890" i="14"/>
  <c r="L4890" i="14"/>
  <c r="P4889" i="14"/>
  <c r="L4889" i="14"/>
  <c r="P4888" i="14"/>
  <c r="L4888" i="14"/>
  <c r="P4887" i="14"/>
  <c r="L4887" i="14"/>
  <c r="P4886" i="14"/>
  <c r="L4886" i="14"/>
  <c r="P4885" i="14"/>
  <c r="L4885" i="14"/>
  <c r="P4884" i="14"/>
  <c r="L4884" i="14"/>
  <c r="P4883" i="14"/>
  <c r="L4883" i="14"/>
  <c r="O4882" i="14"/>
  <c r="P4882" i="14" s="1"/>
  <c r="K4882" i="14"/>
  <c r="L4882" i="14" s="1"/>
  <c r="O4881" i="14"/>
  <c r="P4881" i="14" s="1"/>
  <c r="K4881" i="14"/>
  <c r="L4881" i="14" s="1"/>
  <c r="O4880" i="14"/>
  <c r="P4880" i="14" s="1"/>
  <c r="K4880" i="14"/>
  <c r="L4880" i="14" s="1"/>
  <c r="P4879" i="14"/>
  <c r="L4879" i="14"/>
  <c r="O4878" i="14"/>
  <c r="P4878" i="14" s="1"/>
  <c r="K4878" i="14"/>
  <c r="L4878" i="14" s="1"/>
  <c r="O4877" i="14"/>
  <c r="P4877" i="14" s="1"/>
  <c r="K4877" i="14"/>
  <c r="L4877" i="14" s="1"/>
  <c r="O4876" i="14"/>
  <c r="P4876" i="14" s="1"/>
  <c r="K4876" i="14"/>
  <c r="L4876" i="14" s="1"/>
  <c r="O4875" i="14"/>
  <c r="P4875" i="14" s="1"/>
  <c r="K4875" i="14"/>
  <c r="L4875" i="14" s="1"/>
  <c r="P4874" i="14"/>
  <c r="L4874" i="14"/>
  <c r="P4873" i="14"/>
  <c r="L4873" i="14"/>
  <c r="P4872" i="14"/>
  <c r="L4872" i="14"/>
  <c r="P4871" i="14"/>
  <c r="L4871" i="14"/>
  <c r="P4870" i="14"/>
  <c r="L4870" i="14"/>
  <c r="P4869" i="14"/>
  <c r="L4869" i="14"/>
  <c r="O4868" i="14"/>
  <c r="P4868" i="14" s="1"/>
  <c r="K4868" i="14"/>
  <c r="L4868" i="14" s="1"/>
  <c r="P4867" i="14"/>
  <c r="L4867" i="14"/>
  <c r="O4866" i="14"/>
  <c r="P4866" i="14" s="1"/>
  <c r="K4866" i="14"/>
  <c r="L4866" i="14" s="1"/>
  <c r="P4865" i="14"/>
  <c r="L4865" i="14"/>
  <c r="P4864" i="14"/>
  <c r="L4864" i="14"/>
  <c r="P4863" i="14"/>
  <c r="L4863" i="14"/>
  <c r="P4862" i="14"/>
  <c r="L4862" i="14"/>
  <c r="P4861" i="14"/>
  <c r="L4861" i="14"/>
  <c r="P4860" i="14"/>
  <c r="L4860" i="14"/>
  <c r="P4859" i="14"/>
  <c r="L4859" i="14"/>
  <c r="P4858" i="14"/>
  <c r="L4858" i="14"/>
  <c r="P4857" i="14"/>
  <c r="L4857" i="14"/>
  <c r="P4856" i="14"/>
  <c r="L4856" i="14"/>
  <c r="P4855" i="14"/>
  <c r="L4855" i="14"/>
  <c r="P4854" i="14"/>
  <c r="L4854" i="14"/>
  <c r="O4853" i="14"/>
  <c r="P4853" i="14" s="1"/>
  <c r="K4853" i="14"/>
  <c r="L4853" i="14" s="1"/>
  <c r="P4852" i="14"/>
  <c r="L4852" i="14"/>
  <c r="P4851" i="14"/>
  <c r="L4851" i="14"/>
  <c r="P4850" i="14"/>
  <c r="L4850" i="14"/>
  <c r="P4849" i="14"/>
  <c r="L4849" i="14"/>
  <c r="P4848" i="14"/>
  <c r="L4848" i="14"/>
  <c r="P4847" i="14"/>
  <c r="L4847" i="14"/>
  <c r="P4846" i="14"/>
  <c r="L4846" i="14"/>
  <c r="P4845" i="14"/>
  <c r="L4845" i="14"/>
  <c r="O4844" i="14"/>
  <c r="P4844" i="14" s="1"/>
  <c r="K4844" i="14"/>
  <c r="L4844" i="14" s="1"/>
  <c r="O4843" i="14"/>
  <c r="P4843" i="14" s="1"/>
  <c r="K4843" i="14"/>
  <c r="L4843" i="14" s="1"/>
  <c r="P4842" i="14"/>
  <c r="L4842" i="14"/>
  <c r="P4841" i="14"/>
  <c r="L4841" i="14"/>
  <c r="P4840" i="14"/>
  <c r="L4840" i="14"/>
  <c r="P4839" i="14"/>
  <c r="L4839" i="14"/>
  <c r="P4838" i="14"/>
  <c r="L4838" i="14"/>
  <c r="P4837" i="14"/>
  <c r="L4837" i="14"/>
  <c r="O4836" i="14"/>
  <c r="P4836" i="14" s="1"/>
  <c r="K4836" i="14"/>
  <c r="L4836" i="14" s="1"/>
  <c r="O4835" i="14"/>
  <c r="P4835" i="14" s="1"/>
  <c r="K4835" i="14"/>
  <c r="L4835" i="14" s="1"/>
  <c r="P4834" i="14"/>
  <c r="L4834" i="14"/>
  <c r="P4833" i="14"/>
  <c r="L4833" i="14"/>
  <c r="P4832" i="14"/>
  <c r="L4832" i="14"/>
  <c r="O4831" i="14"/>
  <c r="P4831" i="14" s="1"/>
  <c r="K4831" i="14"/>
  <c r="L4831" i="14" s="1"/>
  <c r="P4830" i="14"/>
  <c r="L4830" i="14"/>
  <c r="P4829" i="14"/>
  <c r="L4829" i="14"/>
  <c r="P4828" i="14"/>
  <c r="L4828" i="14"/>
  <c r="P4827" i="14"/>
  <c r="L4827" i="14"/>
  <c r="P4826" i="14"/>
  <c r="L4826" i="14"/>
  <c r="P4825" i="14"/>
  <c r="L4825" i="14"/>
  <c r="P4824" i="14"/>
  <c r="L4824" i="14"/>
  <c r="P4823" i="14"/>
  <c r="L4823" i="14"/>
  <c r="P4822" i="14"/>
  <c r="L4822" i="14"/>
  <c r="P4821" i="14"/>
  <c r="L4821" i="14"/>
  <c r="P4820" i="14"/>
  <c r="L4820" i="14"/>
  <c r="P4819" i="14"/>
  <c r="L4819" i="14"/>
  <c r="P4818" i="14"/>
  <c r="L4818" i="14"/>
  <c r="P4817" i="14"/>
  <c r="L4817" i="14"/>
  <c r="P4816" i="14"/>
  <c r="L4816" i="14"/>
  <c r="P4815" i="14"/>
  <c r="L4815" i="14"/>
  <c r="P4814" i="14"/>
  <c r="L4814" i="14"/>
  <c r="P4813" i="14"/>
  <c r="L4813" i="14"/>
  <c r="P4812" i="14"/>
  <c r="L4812" i="14"/>
  <c r="P4811" i="14"/>
  <c r="L4811" i="14"/>
  <c r="P4810" i="14"/>
  <c r="L4810" i="14"/>
  <c r="P4809" i="14"/>
  <c r="L4809" i="14"/>
  <c r="P4808" i="14"/>
  <c r="L4808" i="14"/>
  <c r="P4807" i="14"/>
  <c r="L4807" i="14"/>
  <c r="P4806" i="14"/>
  <c r="L4806" i="14"/>
  <c r="P4805" i="14"/>
  <c r="L4805" i="14"/>
  <c r="P4804" i="14"/>
  <c r="L4804" i="14"/>
  <c r="P4803" i="14"/>
  <c r="L4803" i="14"/>
  <c r="P4802" i="14"/>
  <c r="L4802" i="14"/>
  <c r="P4801" i="14"/>
  <c r="L4801" i="14"/>
  <c r="P4800" i="14"/>
  <c r="L4800" i="14"/>
  <c r="P4799" i="14"/>
  <c r="L4799" i="14"/>
  <c r="P4798" i="14"/>
  <c r="L4798" i="14"/>
  <c r="P4797" i="14"/>
  <c r="L4797" i="14"/>
  <c r="P4796" i="14"/>
  <c r="L4796" i="14"/>
  <c r="P4795" i="14"/>
  <c r="L4795" i="14"/>
  <c r="P4794" i="14"/>
  <c r="L4794" i="14"/>
  <c r="P4793" i="14"/>
  <c r="L4793" i="14"/>
  <c r="P4792" i="14"/>
  <c r="L4792" i="14"/>
  <c r="P4791" i="14"/>
  <c r="L4791" i="14"/>
  <c r="P4790" i="14"/>
  <c r="L4790" i="14"/>
  <c r="P4789" i="14"/>
  <c r="L4789" i="14"/>
  <c r="P4788" i="14"/>
  <c r="L4788" i="14"/>
  <c r="P4787" i="14"/>
  <c r="L4787" i="14"/>
  <c r="P4786" i="14"/>
  <c r="L4786" i="14"/>
  <c r="P4785" i="14"/>
  <c r="L4785" i="14"/>
  <c r="P4784" i="14"/>
  <c r="L4784" i="14"/>
  <c r="P4783" i="14"/>
  <c r="L4783" i="14"/>
  <c r="P4782" i="14"/>
  <c r="L4782" i="14"/>
  <c r="P4781" i="14"/>
  <c r="L4781" i="14"/>
  <c r="P4780" i="14"/>
  <c r="L4780" i="14"/>
  <c r="P4779" i="14"/>
  <c r="L4779" i="14"/>
  <c r="P4778" i="14"/>
  <c r="L4778" i="14"/>
  <c r="P4777" i="14"/>
  <c r="L4777" i="14"/>
  <c r="O4776" i="14"/>
  <c r="P4776" i="14" s="1"/>
  <c r="K4776" i="14"/>
  <c r="L4776" i="14" s="1"/>
  <c r="O4775" i="14"/>
  <c r="P4775" i="14" s="1"/>
  <c r="K4775" i="14"/>
  <c r="L4775" i="14" s="1"/>
  <c r="P4774" i="14"/>
  <c r="L4774" i="14"/>
  <c r="P4773" i="14"/>
  <c r="L4773" i="14"/>
  <c r="P4772" i="14"/>
  <c r="L4772" i="14"/>
  <c r="P4771" i="14"/>
  <c r="L4771" i="14"/>
  <c r="P4770" i="14"/>
  <c r="L4770" i="14"/>
  <c r="P4769" i="14"/>
  <c r="L4769" i="14"/>
  <c r="P4768" i="14"/>
  <c r="L4768" i="14"/>
  <c r="O4767" i="14"/>
  <c r="P4767" i="14" s="1"/>
  <c r="K4767" i="14"/>
  <c r="L4767" i="14" s="1"/>
  <c r="P4766" i="14"/>
  <c r="L4766" i="14"/>
  <c r="O4765" i="14"/>
  <c r="P4765" i="14" s="1"/>
  <c r="K4765" i="14"/>
  <c r="L4765" i="14" s="1"/>
  <c r="O4764" i="14"/>
  <c r="P4764" i="14" s="1"/>
  <c r="K4764" i="14"/>
  <c r="L4764" i="14" s="1"/>
  <c r="O4763" i="14"/>
  <c r="P4763" i="14" s="1"/>
  <c r="K4763" i="14"/>
  <c r="L4763" i="14" s="1"/>
  <c r="O4762" i="14"/>
  <c r="P4762" i="14" s="1"/>
  <c r="K4762" i="14"/>
  <c r="L4762" i="14" s="1"/>
  <c r="P4761" i="14"/>
  <c r="L4761" i="14"/>
  <c r="P4760" i="14"/>
  <c r="L4760" i="14"/>
  <c r="P4759" i="14"/>
  <c r="L4759" i="14"/>
  <c r="P4758" i="14"/>
  <c r="L4758" i="14"/>
  <c r="P4757" i="14"/>
  <c r="L4757" i="14"/>
  <c r="P4756" i="14"/>
  <c r="L4756" i="14"/>
  <c r="O4755" i="14"/>
  <c r="P4755" i="14" s="1"/>
  <c r="K4755" i="14"/>
  <c r="L4755" i="14" s="1"/>
  <c r="P4754" i="14"/>
  <c r="L4754" i="14"/>
  <c r="P4753" i="14"/>
  <c r="L4753" i="14"/>
  <c r="P4752" i="14"/>
  <c r="L4752" i="14"/>
  <c r="P4751" i="14"/>
  <c r="L4751" i="14"/>
  <c r="P4750" i="14"/>
  <c r="L4750" i="14"/>
  <c r="P4749" i="14"/>
  <c r="L4749" i="14"/>
  <c r="O4748" i="14"/>
  <c r="P4748" i="14" s="1"/>
  <c r="K4748" i="14"/>
  <c r="L4748" i="14" s="1"/>
  <c r="P4747" i="14"/>
  <c r="L4747" i="14"/>
  <c r="P4746" i="14"/>
  <c r="L4746" i="14"/>
  <c r="P4745" i="14"/>
  <c r="L4745" i="14"/>
  <c r="P4744" i="14"/>
  <c r="L4744" i="14"/>
  <c r="P4743" i="14"/>
  <c r="L4743" i="14"/>
  <c r="P4742" i="14"/>
  <c r="L4742" i="14"/>
  <c r="P4741" i="14"/>
  <c r="L4741" i="14"/>
  <c r="P4740" i="14"/>
  <c r="L4740" i="14"/>
  <c r="P4739" i="14"/>
  <c r="L4739" i="14"/>
  <c r="P4738" i="14"/>
  <c r="L4738" i="14"/>
  <c r="P4737" i="14"/>
  <c r="L4737" i="14"/>
  <c r="P4736" i="14"/>
  <c r="L4736" i="14"/>
  <c r="P4735" i="14"/>
  <c r="L4735" i="14"/>
  <c r="P4734" i="14"/>
  <c r="L4734" i="14"/>
  <c r="P4733" i="14"/>
  <c r="L4733" i="14"/>
  <c r="O4732" i="14"/>
  <c r="P4732" i="14" s="1"/>
  <c r="K4732" i="14"/>
  <c r="L4732" i="14" s="1"/>
  <c r="O4731" i="14"/>
  <c r="P4731" i="14" s="1"/>
  <c r="K4731" i="14"/>
  <c r="L4731" i="14" s="1"/>
  <c r="P4730" i="14"/>
  <c r="L4730" i="14"/>
  <c r="O4729" i="14"/>
  <c r="P4729" i="14" s="1"/>
  <c r="K4729" i="14"/>
  <c r="L4729" i="14" s="1"/>
  <c r="O4728" i="14"/>
  <c r="P4728" i="14" s="1"/>
  <c r="K4728" i="14"/>
  <c r="L4728" i="14" s="1"/>
  <c r="P4727" i="14"/>
  <c r="L4727" i="14"/>
  <c r="P4726" i="14"/>
  <c r="L4726" i="14"/>
  <c r="P4725" i="14"/>
  <c r="L4725" i="14"/>
  <c r="P4724" i="14"/>
  <c r="L4724" i="14"/>
  <c r="P4723" i="14"/>
  <c r="L4723" i="14"/>
  <c r="P4722" i="14"/>
  <c r="L4722" i="14"/>
  <c r="P4721" i="14"/>
  <c r="L4721" i="14"/>
  <c r="P4720" i="14"/>
  <c r="L4720" i="14"/>
  <c r="O4719" i="14"/>
  <c r="P4719" i="14" s="1"/>
  <c r="K4719" i="14"/>
  <c r="L4719" i="14" s="1"/>
  <c r="P4718" i="14"/>
  <c r="L4718" i="14"/>
  <c r="P4717" i="14"/>
  <c r="L4717" i="14"/>
  <c r="P4716" i="14"/>
  <c r="L4716" i="14"/>
  <c r="P4715" i="14"/>
  <c r="L4715" i="14"/>
  <c r="P4714" i="14"/>
  <c r="L4714" i="14"/>
  <c r="P4713" i="14"/>
  <c r="L4713" i="14"/>
  <c r="P4712" i="14"/>
  <c r="L4712" i="14"/>
  <c r="O4711" i="14"/>
  <c r="P4711" i="14" s="1"/>
  <c r="K4711" i="14"/>
  <c r="L4711" i="14" s="1"/>
  <c r="P4710" i="14"/>
  <c r="L4710" i="14"/>
  <c r="O4709" i="14"/>
  <c r="P4709" i="14" s="1"/>
  <c r="K4709" i="14"/>
  <c r="L4709" i="14" s="1"/>
  <c r="P4708" i="14"/>
  <c r="L4708" i="14"/>
  <c r="O4707" i="14"/>
  <c r="P4707" i="14" s="1"/>
  <c r="K4707" i="14"/>
  <c r="L4707" i="14" s="1"/>
  <c r="P4706" i="14"/>
  <c r="L4706" i="14"/>
  <c r="P4705" i="14"/>
  <c r="L4705" i="14"/>
  <c r="P4704" i="14"/>
  <c r="L4704" i="14"/>
  <c r="O4703" i="14"/>
  <c r="P4703" i="14" s="1"/>
  <c r="K4703" i="14"/>
  <c r="L4703" i="14" s="1"/>
  <c r="O4702" i="14"/>
  <c r="P4702" i="14" s="1"/>
  <c r="K4702" i="14"/>
  <c r="L4702" i="14" s="1"/>
  <c r="O4701" i="14"/>
  <c r="P4701" i="14" s="1"/>
  <c r="K4701" i="14"/>
  <c r="L4701" i="14" s="1"/>
  <c r="P4700" i="14"/>
  <c r="L4700" i="14"/>
  <c r="P4699" i="14"/>
  <c r="L4699" i="14"/>
  <c r="P4698" i="14"/>
  <c r="L4698" i="14"/>
  <c r="P4697" i="14"/>
  <c r="L4697" i="14"/>
  <c r="P4696" i="14"/>
  <c r="L4696" i="14"/>
  <c r="P4695" i="14"/>
  <c r="L4695" i="14"/>
  <c r="P4694" i="14"/>
  <c r="L4694" i="14"/>
  <c r="P4693" i="14"/>
  <c r="L4693" i="14"/>
  <c r="P4692" i="14"/>
  <c r="L4692" i="14"/>
  <c r="P4691" i="14"/>
  <c r="L4691" i="14"/>
  <c r="P4690" i="14"/>
  <c r="L4690" i="14"/>
  <c r="P4689" i="14"/>
  <c r="L4689" i="14"/>
  <c r="P4688" i="14"/>
  <c r="L4688" i="14"/>
  <c r="P4687" i="14"/>
  <c r="L4687" i="14"/>
  <c r="P4686" i="14"/>
  <c r="L4686" i="14"/>
  <c r="P4685" i="14"/>
  <c r="L4685" i="14"/>
  <c r="P4684" i="14"/>
  <c r="L4684" i="14"/>
  <c r="P4683" i="14"/>
  <c r="L4683" i="14"/>
  <c r="P4682" i="14"/>
  <c r="L4682" i="14"/>
  <c r="P4681" i="14"/>
  <c r="L4681" i="14"/>
  <c r="P4680" i="14"/>
  <c r="L4680" i="14"/>
  <c r="P4679" i="14"/>
  <c r="L4679" i="14"/>
  <c r="P4678" i="14"/>
  <c r="L4678" i="14"/>
  <c r="P4677" i="14"/>
  <c r="L4677" i="14"/>
  <c r="P4676" i="14"/>
  <c r="L4676" i="14"/>
  <c r="P4675" i="14"/>
  <c r="L4675" i="14"/>
  <c r="O4674" i="14"/>
  <c r="P4674" i="14" s="1"/>
  <c r="K4674" i="14"/>
  <c r="L4674" i="14" s="1"/>
  <c r="O4673" i="14"/>
  <c r="P4673" i="14" s="1"/>
  <c r="K4673" i="14"/>
  <c r="L4673" i="14" s="1"/>
  <c r="P4672" i="14"/>
  <c r="L4672" i="14"/>
  <c r="P4671" i="14"/>
  <c r="L4671" i="14"/>
  <c r="P4670" i="14"/>
  <c r="L4670" i="14"/>
  <c r="O4669" i="14"/>
  <c r="P4669" i="14" s="1"/>
  <c r="K4669" i="14"/>
  <c r="L4669" i="14" s="1"/>
  <c r="P4668" i="14"/>
  <c r="L4668" i="14"/>
  <c r="P4667" i="14"/>
  <c r="L4667" i="14"/>
  <c r="O4666" i="14"/>
  <c r="P4666" i="14" s="1"/>
  <c r="K4666" i="14"/>
  <c r="L4666" i="14" s="1"/>
  <c r="P4665" i="14"/>
  <c r="L4665" i="14"/>
  <c r="P4664" i="14"/>
  <c r="L4664" i="14"/>
  <c r="P4663" i="14"/>
  <c r="L4663" i="14"/>
  <c r="P4662" i="14"/>
  <c r="L4662" i="14"/>
  <c r="P4661" i="14"/>
  <c r="L4661" i="14"/>
  <c r="P4660" i="14"/>
  <c r="L4660" i="14"/>
  <c r="P4659" i="14"/>
  <c r="L4659" i="14"/>
  <c r="O4658" i="14"/>
  <c r="P4658" i="14" s="1"/>
  <c r="K4658" i="14"/>
  <c r="L4658" i="14" s="1"/>
  <c r="P4657" i="14"/>
  <c r="L4657" i="14"/>
  <c r="P4656" i="14"/>
  <c r="L4656" i="14"/>
  <c r="P4655" i="14"/>
  <c r="L4655" i="14"/>
  <c r="P4654" i="14"/>
  <c r="L4654" i="14"/>
  <c r="P4653" i="14"/>
  <c r="L4653" i="14"/>
  <c r="O4652" i="14"/>
  <c r="P4652" i="14" s="1"/>
  <c r="K4652" i="14"/>
  <c r="L4652" i="14" s="1"/>
  <c r="P4651" i="14"/>
  <c r="L4651" i="14"/>
  <c r="P4650" i="14"/>
  <c r="L4650" i="14"/>
  <c r="P4649" i="14"/>
  <c r="L4649" i="14"/>
  <c r="O4648" i="14"/>
  <c r="P4648" i="14" s="1"/>
  <c r="K4648" i="14"/>
  <c r="L4648" i="14" s="1"/>
  <c r="P4647" i="14"/>
  <c r="L4647" i="14"/>
  <c r="P4646" i="14"/>
  <c r="L4646" i="14"/>
  <c r="P4645" i="14"/>
  <c r="L4645" i="14"/>
  <c r="P4644" i="14"/>
  <c r="L4644" i="14"/>
  <c r="O4643" i="14"/>
  <c r="P4643" i="14" s="1"/>
  <c r="K4643" i="14"/>
  <c r="L4643" i="14" s="1"/>
  <c r="P4642" i="14"/>
  <c r="L4642" i="14"/>
  <c r="P4641" i="14"/>
  <c r="L4641" i="14"/>
  <c r="O4640" i="14"/>
  <c r="P4640" i="14" s="1"/>
  <c r="K4640" i="14"/>
  <c r="L4640" i="14" s="1"/>
  <c r="P4639" i="14"/>
  <c r="L4639" i="14"/>
  <c r="O4638" i="14"/>
  <c r="P4638" i="14" s="1"/>
  <c r="K4638" i="14"/>
  <c r="L4638" i="14" s="1"/>
  <c r="O4637" i="14"/>
  <c r="P4637" i="14" s="1"/>
  <c r="K4637" i="14"/>
  <c r="L4637" i="14" s="1"/>
  <c r="O4636" i="14"/>
  <c r="P4636" i="14" s="1"/>
  <c r="K4636" i="14"/>
  <c r="L4636" i="14" s="1"/>
  <c r="P4635" i="14"/>
  <c r="L4635" i="14"/>
  <c r="P4634" i="14"/>
  <c r="L4634" i="14"/>
  <c r="P4633" i="14"/>
  <c r="L4633" i="14"/>
  <c r="P4632" i="14"/>
  <c r="L4632" i="14"/>
  <c r="P4631" i="14"/>
  <c r="L4631" i="14"/>
  <c r="P4630" i="14"/>
  <c r="L4630" i="14"/>
  <c r="P4629" i="14"/>
  <c r="L4629" i="14"/>
  <c r="P4628" i="14"/>
  <c r="L4628" i="14"/>
  <c r="P4627" i="14"/>
  <c r="L4627" i="14"/>
  <c r="P4626" i="14"/>
  <c r="L4626" i="14"/>
  <c r="P4625" i="14"/>
  <c r="L4625" i="14"/>
  <c r="P4624" i="14"/>
  <c r="L4624" i="14"/>
  <c r="P4623" i="14"/>
  <c r="L4623" i="14"/>
  <c r="P4622" i="14"/>
  <c r="L4622" i="14"/>
  <c r="P4621" i="14"/>
  <c r="L4621" i="14"/>
  <c r="P4620" i="14"/>
  <c r="L4620" i="14"/>
  <c r="P4619" i="14"/>
  <c r="L4619" i="14"/>
  <c r="P4618" i="14"/>
  <c r="L4618" i="14"/>
  <c r="P4617" i="14"/>
  <c r="L4617" i="14"/>
  <c r="P4616" i="14"/>
  <c r="L4616" i="14"/>
  <c r="P4615" i="14"/>
  <c r="L4615" i="14"/>
  <c r="P4614" i="14"/>
  <c r="L4614" i="14"/>
  <c r="P4613" i="14"/>
  <c r="L4613" i="14"/>
  <c r="P4612" i="14"/>
  <c r="L4612" i="14"/>
  <c r="P4611" i="14"/>
  <c r="L4611" i="14"/>
  <c r="P4610" i="14"/>
  <c r="L4610" i="14"/>
  <c r="O4609" i="14"/>
  <c r="P4609" i="14" s="1"/>
  <c r="K4609" i="14"/>
  <c r="L4609" i="14" s="1"/>
  <c r="P4608" i="14"/>
  <c r="L4608" i="14"/>
  <c r="P4607" i="14"/>
  <c r="L4607" i="14"/>
  <c r="P4606" i="14"/>
  <c r="L4606" i="14"/>
  <c r="P4605" i="14"/>
  <c r="L4605" i="14"/>
  <c r="P4604" i="14"/>
  <c r="L4604" i="14"/>
  <c r="P4603" i="14"/>
  <c r="L4603" i="14"/>
  <c r="P4602" i="14"/>
  <c r="L4602" i="14"/>
  <c r="O4601" i="14"/>
  <c r="P4601" i="14" s="1"/>
  <c r="K4601" i="14"/>
  <c r="L4601" i="14" s="1"/>
  <c r="P4600" i="14"/>
  <c r="L4600" i="14"/>
  <c r="O4599" i="14"/>
  <c r="P4599" i="14" s="1"/>
  <c r="K4599" i="14"/>
  <c r="L4599" i="14" s="1"/>
  <c r="P4598" i="14"/>
  <c r="L4598" i="14"/>
  <c r="P4597" i="14"/>
  <c r="L4597" i="14"/>
  <c r="P4596" i="14"/>
  <c r="L4596" i="14"/>
  <c r="P4595" i="14"/>
  <c r="L4595" i="14"/>
  <c r="P4594" i="14"/>
  <c r="L4594" i="14"/>
  <c r="P4593" i="14"/>
  <c r="L4593" i="14"/>
  <c r="O4592" i="14"/>
  <c r="P4592" i="14" s="1"/>
  <c r="K4592" i="14"/>
  <c r="L4592" i="14" s="1"/>
  <c r="O4591" i="14"/>
  <c r="P4591" i="14" s="1"/>
  <c r="K4591" i="14"/>
  <c r="L4591" i="14" s="1"/>
  <c r="O4590" i="14"/>
  <c r="P4590" i="14" s="1"/>
  <c r="K4590" i="14"/>
  <c r="L4590" i="14" s="1"/>
  <c r="P4589" i="14"/>
  <c r="L4589" i="14"/>
  <c r="P4588" i="14"/>
  <c r="L4588" i="14"/>
  <c r="P4587" i="14"/>
  <c r="L4587" i="14"/>
  <c r="P4586" i="14"/>
  <c r="L4586" i="14"/>
  <c r="P4585" i="14"/>
  <c r="L4585" i="14"/>
  <c r="P4584" i="14"/>
  <c r="L4584" i="14"/>
  <c r="P4583" i="14"/>
  <c r="L4583" i="14"/>
  <c r="P4582" i="14"/>
  <c r="L4582" i="14"/>
  <c r="P4581" i="14"/>
  <c r="L4581" i="14"/>
  <c r="P4580" i="14"/>
  <c r="L4580" i="14"/>
  <c r="P4579" i="14"/>
  <c r="L4579" i="14"/>
  <c r="P4578" i="14"/>
  <c r="L4578" i="14"/>
  <c r="P4577" i="14"/>
  <c r="L4577" i="14"/>
  <c r="P4576" i="14"/>
  <c r="L4576" i="14"/>
  <c r="P4575" i="14"/>
  <c r="L4575" i="14"/>
  <c r="P4574" i="14"/>
  <c r="L4574" i="14"/>
  <c r="P4573" i="14"/>
  <c r="L4573" i="14"/>
  <c r="O4572" i="14"/>
  <c r="P4572" i="14" s="1"/>
  <c r="K4572" i="14"/>
  <c r="L4572" i="14" s="1"/>
  <c r="P4571" i="14"/>
  <c r="L4571" i="14"/>
  <c r="P4570" i="14"/>
  <c r="L4570" i="14"/>
  <c r="P4569" i="14"/>
  <c r="L4569" i="14"/>
  <c r="P4568" i="14"/>
  <c r="L4568" i="14"/>
  <c r="O4567" i="14"/>
  <c r="P4567" i="14" s="1"/>
  <c r="K4567" i="14"/>
  <c r="L4567" i="14" s="1"/>
  <c r="P4566" i="14"/>
  <c r="L4566" i="14"/>
  <c r="P4565" i="14"/>
  <c r="L4565" i="14"/>
  <c r="P4564" i="14"/>
  <c r="L4564" i="14"/>
  <c r="O4563" i="14"/>
  <c r="P4563" i="14" s="1"/>
  <c r="K4563" i="14"/>
  <c r="L4563" i="14" s="1"/>
  <c r="P4562" i="14"/>
  <c r="L4562" i="14"/>
  <c r="P4561" i="14"/>
  <c r="L4561" i="14"/>
  <c r="P4560" i="14"/>
  <c r="L4560" i="14"/>
  <c r="P4559" i="14"/>
  <c r="L4559" i="14"/>
  <c r="O4558" i="14"/>
  <c r="P4558" i="14" s="1"/>
  <c r="K4558" i="14"/>
  <c r="L4558" i="14" s="1"/>
  <c r="P4557" i="14"/>
  <c r="L4557" i="14"/>
  <c r="P4556" i="14"/>
  <c r="L4556" i="14"/>
  <c r="P4555" i="14"/>
  <c r="L4555" i="14"/>
  <c r="P4554" i="14"/>
  <c r="L4554" i="14"/>
  <c r="P4553" i="14"/>
  <c r="L4553" i="14"/>
  <c r="P4552" i="14"/>
  <c r="L4552" i="14"/>
  <c r="P4551" i="14"/>
  <c r="L4551" i="14"/>
  <c r="P4550" i="14"/>
  <c r="L4550" i="14"/>
  <c r="P4549" i="14"/>
  <c r="L4549" i="14"/>
  <c r="P4548" i="14"/>
  <c r="L4548" i="14"/>
  <c r="P4547" i="14"/>
  <c r="L4547" i="14"/>
  <c r="P4546" i="14"/>
  <c r="L4546" i="14"/>
  <c r="P4545" i="14"/>
  <c r="L4545" i="14"/>
  <c r="P4544" i="14"/>
  <c r="L4544" i="14"/>
  <c r="P4543" i="14"/>
  <c r="L4543" i="14"/>
  <c r="P4542" i="14"/>
  <c r="L4542" i="14"/>
  <c r="P4541" i="14"/>
  <c r="L4541" i="14"/>
  <c r="O4540" i="14"/>
  <c r="P4540" i="14" s="1"/>
  <c r="K4540" i="14"/>
  <c r="L4540" i="14" s="1"/>
  <c r="P4539" i="14"/>
  <c r="L4539" i="14"/>
  <c r="P4538" i="14"/>
  <c r="L4538" i="14"/>
  <c r="P4537" i="14"/>
  <c r="L4537" i="14"/>
  <c r="O4536" i="14"/>
  <c r="P4536" i="14" s="1"/>
  <c r="K4536" i="14"/>
  <c r="L4536" i="14" s="1"/>
  <c r="P4535" i="14"/>
  <c r="L4535" i="14"/>
  <c r="P4534" i="14"/>
  <c r="L4534" i="14"/>
  <c r="P4533" i="14"/>
  <c r="L4533" i="14"/>
  <c r="P4532" i="14"/>
  <c r="L4532" i="14"/>
  <c r="P4531" i="14"/>
  <c r="L4531" i="14"/>
  <c r="P4530" i="14"/>
  <c r="L4530" i="14"/>
  <c r="P4529" i="14"/>
  <c r="L4529" i="14"/>
  <c r="P4528" i="14"/>
  <c r="L4528" i="14"/>
  <c r="P4527" i="14"/>
  <c r="L4527" i="14"/>
  <c r="P4526" i="14"/>
  <c r="L4526" i="14"/>
  <c r="P4525" i="14"/>
  <c r="L4525" i="14"/>
  <c r="O4524" i="14"/>
  <c r="P4524" i="14" s="1"/>
  <c r="K4524" i="14"/>
  <c r="L4524" i="14" s="1"/>
  <c r="P4523" i="14"/>
  <c r="L4523" i="14"/>
  <c r="P4522" i="14"/>
  <c r="L4522" i="14"/>
  <c r="P4521" i="14"/>
  <c r="L4521" i="14"/>
  <c r="O4520" i="14"/>
  <c r="P4520" i="14" s="1"/>
  <c r="K4520" i="14"/>
  <c r="L4520" i="14" s="1"/>
  <c r="P4519" i="14"/>
  <c r="L4519" i="14"/>
  <c r="P4518" i="14"/>
  <c r="L4518" i="14"/>
  <c r="P4517" i="14"/>
  <c r="L4517" i="14"/>
  <c r="P4516" i="14"/>
  <c r="L4516" i="14"/>
  <c r="P4515" i="14"/>
  <c r="L4515" i="14"/>
  <c r="P4514" i="14"/>
  <c r="L4514" i="14"/>
  <c r="P4513" i="14"/>
  <c r="L4513" i="14"/>
  <c r="P4512" i="14"/>
  <c r="L4512" i="14"/>
  <c r="P4511" i="14"/>
  <c r="L4511" i="14"/>
  <c r="P4510" i="14"/>
  <c r="L4510" i="14"/>
  <c r="P4509" i="14"/>
  <c r="L4509" i="14"/>
  <c r="O4508" i="14"/>
  <c r="P4508" i="14" s="1"/>
  <c r="K4508" i="14"/>
  <c r="L4508" i="14" s="1"/>
  <c r="P4507" i="14"/>
  <c r="L4507" i="14"/>
  <c r="P4506" i="14"/>
  <c r="L4506" i="14"/>
  <c r="P4505" i="14"/>
  <c r="L4505" i="14"/>
  <c r="O4504" i="14"/>
  <c r="P4504" i="14" s="1"/>
  <c r="K4504" i="14"/>
  <c r="L4504" i="14" s="1"/>
  <c r="O4503" i="14"/>
  <c r="P4503" i="14" s="1"/>
  <c r="K4503" i="14"/>
  <c r="L4503" i="14" s="1"/>
  <c r="P4502" i="14"/>
  <c r="L4502" i="14"/>
  <c r="P4501" i="14"/>
  <c r="L4501" i="14"/>
  <c r="P4500" i="14"/>
  <c r="L4500" i="14"/>
  <c r="P4499" i="14"/>
  <c r="L4499" i="14"/>
  <c r="P4498" i="14"/>
  <c r="L4498" i="14"/>
  <c r="P4497" i="14"/>
  <c r="L4497" i="14"/>
  <c r="P4496" i="14"/>
  <c r="L4496" i="14"/>
  <c r="P4495" i="14"/>
  <c r="L4495" i="14"/>
  <c r="P4494" i="14"/>
  <c r="L4494" i="14"/>
  <c r="P4493" i="14"/>
  <c r="L4493" i="14"/>
  <c r="P4492" i="14"/>
  <c r="L4492" i="14"/>
  <c r="P4491" i="14"/>
  <c r="L4491" i="14"/>
  <c r="P4490" i="14"/>
  <c r="L4490" i="14"/>
  <c r="P4489" i="14"/>
  <c r="L4489" i="14"/>
  <c r="O4488" i="14"/>
  <c r="P4488" i="14" s="1"/>
  <c r="K4488" i="14"/>
  <c r="L4488" i="14" s="1"/>
  <c r="P4487" i="14"/>
  <c r="L4487" i="14"/>
  <c r="P4486" i="14"/>
  <c r="L4486" i="14"/>
  <c r="P4485" i="14"/>
  <c r="L4485" i="14"/>
  <c r="O4484" i="14"/>
  <c r="P4484" i="14" s="1"/>
  <c r="K4484" i="14"/>
  <c r="L4484" i="14" s="1"/>
  <c r="P4483" i="14"/>
  <c r="L4483" i="14"/>
  <c r="P4482" i="14"/>
  <c r="L4482" i="14"/>
  <c r="P4481" i="14"/>
  <c r="L4481" i="14"/>
  <c r="P4480" i="14"/>
  <c r="L4480" i="14"/>
  <c r="O4479" i="14"/>
  <c r="P4479" i="14" s="1"/>
  <c r="K4479" i="14"/>
  <c r="L4479" i="14" s="1"/>
  <c r="P4478" i="14"/>
  <c r="L4478" i="14"/>
  <c r="P4477" i="14"/>
  <c r="L4477" i="14"/>
  <c r="O4476" i="14"/>
  <c r="P4476" i="14" s="1"/>
  <c r="K4476" i="14"/>
  <c r="L4476" i="14" s="1"/>
  <c r="O4475" i="14"/>
  <c r="P4475" i="14" s="1"/>
  <c r="K4475" i="14"/>
  <c r="L4475" i="14" s="1"/>
  <c r="P4474" i="14"/>
  <c r="L4474" i="14"/>
  <c r="P4473" i="14"/>
  <c r="L4473" i="14"/>
  <c r="P4472" i="14"/>
  <c r="L4472" i="14"/>
  <c r="O4471" i="14"/>
  <c r="P4471" i="14" s="1"/>
  <c r="K4471" i="14"/>
  <c r="L4471" i="14" s="1"/>
  <c r="P4470" i="14"/>
  <c r="L4470" i="14"/>
  <c r="P4469" i="14"/>
  <c r="L4469" i="14"/>
  <c r="P4468" i="14"/>
  <c r="L4468" i="14"/>
  <c r="P4467" i="14"/>
  <c r="L4467" i="14"/>
  <c r="P4466" i="14"/>
  <c r="L4466" i="14"/>
  <c r="P4465" i="14"/>
  <c r="L4465" i="14"/>
  <c r="P4464" i="14"/>
  <c r="L4464" i="14"/>
  <c r="P4463" i="14"/>
  <c r="L4463" i="14"/>
  <c r="P4462" i="14"/>
  <c r="L4462" i="14"/>
  <c r="P4461" i="14"/>
  <c r="L4461" i="14"/>
  <c r="P4460" i="14"/>
  <c r="L4460" i="14"/>
  <c r="P4459" i="14"/>
  <c r="L4459" i="14"/>
  <c r="P4458" i="14"/>
  <c r="L4458" i="14"/>
  <c r="O4457" i="14"/>
  <c r="P4457" i="14" s="1"/>
  <c r="K4457" i="14"/>
  <c r="L4457" i="14" s="1"/>
  <c r="P4456" i="14"/>
  <c r="L4456" i="14"/>
  <c r="P4455" i="14"/>
  <c r="L4455" i="14"/>
  <c r="P4454" i="14"/>
  <c r="L4454" i="14"/>
  <c r="P4453" i="14"/>
  <c r="L4453" i="14"/>
  <c r="P4452" i="14"/>
  <c r="L4452" i="14"/>
  <c r="P4451" i="14"/>
  <c r="L4451" i="14"/>
  <c r="P4450" i="14"/>
  <c r="L4450" i="14"/>
  <c r="P4449" i="14"/>
  <c r="L4449" i="14"/>
  <c r="P4448" i="14"/>
  <c r="L4448" i="14"/>
  <c r="P4447" i="14"/>
  <c r="L4447" i="14"/>
  <c r="P4446" i="14"/>
  <c r="L4446" i="14"/>
  <c r="P4445" i="14"/>
  <c r="L4445" i="14"/>
  <c r="P4444" i="14"/>
  <c r="L4444" i="14"/>
  <c r="O4443" i="14"/>
  <c r="P4443" i="14" s="1"/>
  <c r="K4443" i="14"/>
  <c r="L4443" i="14" s="1"/>
  <c r="O4442" i="14"/>
  <c r="P4442" i="14" s="1"/>
  <c r="K4442" i="14"/>
  <c r="L4442" i="14" s="1"/>
  <c r="P4441" i="14"/>
  <c r="L4441" i="14"/>
  <c r="O4440" i="14"/>
  <c r="P4440" i="14" s="1"/>
  <c r="K4440" i="14"/>
  <c r="L4440" i="14" s="1"/>
  <c r="P4439" i="14"/>
  <c r="L4439" i="14"/>
  <c r="P4438" i="14"/>
  <c r="L4438" i="14"/>
  <c r="P4437" i="14"/>
  <c r="L4437" i="14"/>
  <c r="O4436" i="14"/>
  <c r="P4436" i="14" s="1"/>
  <c r="K4436" i="14"/>
  <c r="L4436" i="14" s="1"/>
  <c r="O4435" i="14"/>
  <c r="P4435" i="14" s="1"/>
  <c r="K4435" i="14"/>
  <c r="L4435" i="14" s="1"/>
  <c r="O4434" i="14"/>
  <c r="P4434" i="14" s="1"/>
  <c r="K4434" i="14"/>
  <c r="L4434" i="14" s="1"/>
  <c r="O4433" i="14"/>
  <c r="P4433" i="14" s="1"/>
  <c r="K4433" i="14"/>
  <c r="L4433" i="14" s="1"/>
  <c r="O4432" i="14"/>
  <c r="P4432" i="14" s="1"/>
  <c r="K4432" i="14"/>
  <c r="L4432" i="14" s="1"/>
  <c r="P4431" i="14"/>
  <c r="L4431" i="14"/>
  <c r="P4430" i="14"/>
  <c r="L4430" i="14"/>
  <c r="O4429" i="14"/>
  <c r="P4429" i="14" s="1"/>
  <c r="K4429" i="14"/>
  <c r="L4429" i="14" s="1"/>
  <c r="P4428" i="14"/>
  <c r="L4428" i="14"/>
  <c r="O4427" i="14"/>
  <c r="P4427" i="14" s="1"/>
  <c r="K4427" i="14"/>
  <c r="L4427" i="14" s="1"/>
  <c r="P4426" i="14"/>
  <c r="L4426" i="14"/>
  <c r="P4425" i="14"/>
  <c r="L4425" i="14"/>
  <c r="P4424" i="14"/>
  <c r="L4424" i="14"/>
  <c r="P4423" i="14"/>
  <c r="L4423" i="14"/>
  <c r="P4422" i="14"/>
  <c r="L4422" i="14"/>
  <c r="P4421" i="14"/>
  <c r="L4421" i="14"/>
  <c r="O4420" i="14"/>
  <c r="P4420" i="14" s="1"/>
  <c r="K4420" i="14"/>
  <c r="L4420" i="14" s="1"/>
  <c r="O4419" i="14"/>
  <c r="P4419" i="14" s="1"/>
  <c r="K4419" i="14"/>
  <c r="L4419" i="14" s="1"/>
  <c r="P4418" i="14"/>
  <c r="L4418" i="14"/>
  <c r="P4417" i="14"/>
  <c r="L4417" i="14"/>
  <c r="P4416" i="14"/>
  <c r="L4416" i="14"/>
  <c r="P4415" i="14"/>
  <c r="L4415" i="14"/>
  <c r="P4414" i="14"/>
  <c r="L4414" i="14"/>
  <c r="P4413" i="14"/>
  <c r="L4413" i="14"/>
  <c r="P4412" i="14"/>
  <c r="L4412" i="14"/>
  <c r="O4411" i="14"/>
  <c r="P4411" i="14" s="1"/>
  <c r="K4411" i="14"/>
  <c r="L4411" i="14" s="1"/>
  <c r="P4410" i="14"/>
  <c r="L4410" i="14"/>
  <c r="O4409" i="14"/>
  <c r="P4409" i="14" s="1"/>
  <c r="K4409" i="14"/>
  <c r="L4409" i="14" s="1"/>
  <c r="P4408" i="14"/>
  <c r="L4408" i="14"/>
  <c r="P4407" i="14"/>
  <c r="L4407" i="14"/>
  <c r="P4406" i="14"/>
  <c r="L4406" i="14"/>
  <c r="P4405" i="14"/>
  <c r="L4405" i="14"/>
  <c r="P4404" i="14"/>
  <c r="L4404" i="14"/>
  <c r="O4403" i="14"/>
  <c r="P4403" i="14" s="1"/>
  <c r="K4403" i="14"/>
  <c r="L4403" i="14" s="1"/>
  <c r="O4402" i="14"/>
  <c r="P4402" i="14" s="1"/>
  <c r="K4402" i="14"/>
  <c r="L4402" i="14" s="1"/>
  <c r="O4401" i="14"/>
  <c r="P4401" i="14" s="1"/>
  <c r="K4401" i="14"/>
  <c r="L4401" i="14" s="1"/>
  <c r="P4400" i="14"/>
  <c r="L4400" i="14"/>
  <c r="P4399" i="14"/>
  <c r="L4399" i="14"/>
  <c r="P4398" i="14"/>
  <c r="L4398" i="14"/>
  <c r="P4397" i="14"/>
  <c r="L4397" i="14"/>
  <c r="P4396" i="14"/>
  <c r="L4396" i="14"/>
  <c r="P4395" i="14"/>
  <c r="L4395" i="14"/>
  <c r="P4394" i="14"/>
  <c r="L4394" i="14"/>
  <c r="P4393" i="14"/>
  <c r="L4393" i="14"/>
  <c r="P4392" i="14"/>
  <c r="L4392" i="14"/>
  <c r="P4391" i="14"/>
  <c r="L4391" i="14"/>
  <c r="P4390" i="14"/>
  <c r="L4390" i="14"/>
  <c r="P4389" i="14"/>
  <c r="L4389" i="14"/>
  <c r="P4388" i="14"/>
  <c r="L4388" i="14"/>
  <c r="P4387" i="14"/>
  <c r="L4387" i="14"/>
  <c r="P4386" i="14"/>
  <c r="L4386" i="14"/>
  <c r="P4385" i="14"/>
  <c r="L4385" i="14"/>
  <c r="P4384" i="14"/>
  <c r="L4384" i="14"/>
  <c r="P4383" i="14"/>
  <c r="L4383" i="14"/>
  <c r="P4382" i="14"/>
  <c r="L4382" i="14"/>
  <c r="O4381" i="14"/>
  <c r="P4381" i="14" s="1"/>
  <c r="K4381" i="14"/>
  <c r="L4381" i="14" s="1"/>
  <c r="P4380" i="14"/>
  <c r="L4380" i="14"/>
  <c r="P4379" i="14"/>
  <c r="L4379" i="14"/>
  <c r="P4378" i="14"/>
  <c r="L4378" i="14"/>
  <c r="P4377" i="14"/>
  <c r="L4377" i="14"/>
  <c r="O4376" i="14"/>
  <c r="P4376" i="14" s="1"/>
  <c r="K4376" i="14"/>
  <c r="L4376" i="14" s="1"/>
  <c r="P4375" i="14"/>
  <c r="L4375" i="14"/>
  <c r="P4374" i="14"/>
  <c r="L4374" i="14"/>
  <c r="P4373" i="14"/>
  <c r="L4373" i="14"/>
  <c r="O4372" i="14"/>
  <c r="P4372" i="14" s="1"/>
  <c r="K4372" i="14"/>
  <c r="L4372" i="14" s="1"/>
  <c r="P4371" i="14"/>
  <c r="L4371" i="14"/>
  <c r="P4370" i="14"/>
  <c r="L4370" i="14"/>
  <c r="P4369" i="14"/>
  <c r="L4369" i="14"/>
  <c r="P4368" i="14"/>
  <c r="L4368" i="14"/>
  <c r="O4367" i="14"/>
  <c r="P4367" i="14" s="1"/>
  <c r="K4367" i="14"/>
  <c r="L4367" i="14" s="1"/>
  <c r="P4366" i="14"/>
  <c r="L4366" i="14"/>
  <c r="P4365" i="14"/>
  <c r="L4365" i="14"/>
  <c r="P4364" i="14"/>
  <c r="L4364" i="14"/>
  <c r="P4363" i="14"/>
  <c r="L4363" i="14"/>
  <c r="P4362" i="14"/>
  <c r="L4362" i="14"/>
  <c r="P4361" i="14"/>
  <c r="L4361" i="14"/>
  <c r="P4360" i="14"/>
  <c r="L4360" i="14"/>
  <c r="P4359" i="14"/>
  <c r="L4359" i="14"/>
  <c r="P4358" i="14"/>
  <c r="L4358" i="14"/>
  <c r="P4357" i="14"/>
  <c r="L4357" i="14"/>
  <c r="P4356" i="14"/>
  <c r="L4356" i="14"/>
  <c r="P4355" i="14"/>
  <c r="L4355" i="14"/>
  <c r="P4354" i="14"/>
  <c r="L4354" i="14"/>
  <c r="P4353" i="14"/>
  <c r="L4353" i="14"/>
  <c r="P4352" i="14"/>
  <c r="L4352" i="14"/>
  <c r="P4351" i="14"/>
  <c r="L4351" i="14"/>
  <c r="P4350" i="14"/>
  <c r="L4350" i="14"/>
  <c r="P4349" i="14"/>
  <c r="L4349" i="14"/>
  <c r="P4348" i="14"/>
  <c r="L4348" i="14"/>
  <c r="P4347" i="14"/>
  <c r="L4347" i="14"/>
  <c r="P4346" i="14"/>
  <c r="L4346" i="14"/>
  <c r="P4345" i="14"/>
  <c r="L4345" i="14"/>
  <c r="O4344" i="14"/>
  <c r="P4344" i="14" s="1"/>
  <c r="K4344" i="14"/>
  <c r="L4344" i="14" s="1"/>
  <c r="O4343" i="14"/>
  <c r="P4343" i="14" s="1"/>
  <c r="K4343" i="14"/>
  <c r="L4343" i="14" s="1"/>
  <c r="P4342" i="14"/>
  <c r="L4342" i="14"/>
  <c r="P4341" i="14"/>
  <c r="L4341" i="14"/>
  <c r="P4340" i="14"/>
  <c r="L4340" i="14"/>
  <c r="P4339" i="14"/>
  <c r="L4339" i="14"/>
  <c r="P4338" i="14"/>
  <c r="L4338" i="14"/>
  <c r="P4337" i="14"/>
  <c r="L4337" i="14"/>
  <c r="P4336" i="14"/>
  <c r="L4336" i="14"/>
  <c r="P4335" i="14"/>
  <c r="L4335" i="14"/>
  <c r="P4334" i="14"/>
  <c r="L4334" i="14"/>
  <c r="O4333" i="14"/>
  <c r="P4333" i="14" s="1"/>
  <c r="K4333" i="14"/>
  <c r="L4333" i="14" s="1"/>
  <c r="P4332" i="14"/>
  <c r="L4332" i="14"/>
  <c r="P4331" i="14"/>
  <c r="L4331" i="14"/>
  <c r="P4330" i="14"/>
  <c r="L4330" i="14"/>
  <c r="P4329" i="14"/>
  <c r="L4329" i="14"/>
  <c r="P4328" i="14"/>
  <c r="L4328" i="14"/>
  <c r="P4327" i="14"/>
  <c r="L4327" i="14"/>
  <c r="P4326" i="14"/>
  <c r="L4326" i="14"/>
  <c r="O4325" i="14"/>
  <c r="P4325" i="14" s="1"/>
  <c r="K4325" i="14"/>
  <c r="L4325" i="14" s="1"/>
  <c r="P4324" i="14"/>
  <c r="L4324" i="14"/>
  <c r="P4323" i="14"/>
  <c r="L4323" i="14"/>
  <c r="O4322" i="14"/>
  <c r="P4322" i="14" s="1"/>
  <c r="K4322" i="14"/>
  <c r="L4322" i="14" s="1"/>
  <c r="P4321" i="14"/>
  <c r="L4321" i="14"/>
  <c r="P4320" i="14"/>
  <c r="L4320" i="14"/>
  <c r="P4319" i="14"/>
  <c r="L4319" i="14"/>
  <c r="P4318" i="14"/>
  <c r="L4318" i="14"/>
  <c r="P4317" i="14"/>
  <c r="L4317" i="14"/>
  <c r="P4316" i="14"/>
  <c r="L4316" i="14"/>
  <c r="P4315" i="14"/>
  <c r="L4315" i="14"/>
  <c r="P4314" i="14"/>
  <c r="L4314" i="14"/>
  <c r="P4313" i="14"/>
  <c r="L4313" i="14"/>
  <c r="P4312" i="14"/>
  <c r="L4312" i="14"/>
  <c r="P4311" i="14"/>
  <c r="L4311" i="14"/>
  <c r="O4310" i="14"/>
  <c r="P4310" i="14" s="1"/>
  <c r="K4310" i="14"/>
  <c r="L4310" i="14" s="1"/>
  <c r="P4309" i="14"/>
  <c r="L4309" i="14"/>
  <c r="P4308" i="14"/>
  <c r="L4308" i="14"/>
  <c r="P4307" i="14"/>
  <c r="L4307" i="14"/>
  <c r="O4306" i="14"/>
  <c r="P4306" i="14" s="1"/>
  <c r="K4306" i="14"/>
  <c r="L4306" i="14" s="1"/>
  <c r="P4305" i="14"/>
  <c r="L4305" i="14"/>
  <c r="P4304" i="14"/>
  <c r="L4304" i="14"/>
  <c r="P4303" i="14"/>
  <c r="L4303" i="14"/>
  <c r="O4302" i="14"/>
  <c r="P4302" i="14" s="1"/>
  <c r="K4302" i="14"/>
  <c r="L4302" i="14" s="1"/>
  <c r="O4301" i="14"/>
  <c r="P4301" i="14" s="1"/>
  <c r="K4301" i="14"/>
  <c r="L4301" i="14" s="1"/>
  <c r="P4300" i="14"/>
  <c r="L4300" i="14"/>
  <c r="P4299" i="14"/>
  <c r="L4299" i="14"/>
  <c r="P4298" i="14"/>
  <c r="L4298" i="14"/>
  <c r="P4297" i="14"/>
  <c r="L4297" i="14"/>
  <c r="P4296" i="14"/>
  <c r="L4296" i="14"/>
  <c r="P4295" i="14"/>
  <c r="L4295" i="14"/>
  <c r="P4294" i="14"/>
  <c r="L4294" i="14"/>
  <c r="P4293" i="14"/>
  <c r="L4293" i="14"/>
  <c r="P4292" i="14"/>
  <c r="L4292" i="14"/>
  <c r="O4291" i="14"/>
  <c r="P4291" i="14" s="1"/>
  <c r="K4291" i="14"/>
  <c r="L4291" i="14" s="1"/>
  <c r="P4290" i="14"/>
  <c r="L4290" i="14"/>
  <c r="P4289" i="14"/>
  <c r="L4289" i="14"/>
  <c r="O4288" i="14"/>
  <c r="P4288" i="14" s="1"/>
  <c r="K4288" i="14"/>
  <c r="L4288" i="14" s="1"/>
  <c r="P4287" i="14"/>
  <c r="L4287" i="14"/>
  <c r="P4286" i="14"/>
  <c r="L4286" i="14"/>
  <c r="O4285" i="14"/>
  <c r="P4285" i="14" s="1"/>
  <c r="K4285" i="14"/>
  <c r="L4285" i="14" s="1"/>
  <c r="P4284" i="14"/>
  <c r="L4284" i="14"/>
  <c r="P4283" i="14"/>
  <c r="L4283" i="14"/>
  <c r="P4282" i="14"/>
  <c r="L4282" i="14"/>
  <c r="O4281" i="14"/>
  <c r="P4281" i="14" s="1"/>
  <c r="K4281" i="14"/>
  <c r="L4281" i="14" s="1"/>
  <c r="P4280" i="14"/>
  <c r="L4280" i="14"/>
  <c r="P4279" i="14"/>
  <c r="L4279" i="14"/>
  <c r="P4278" i="14"/>
  <c r="L4278" i="14"/>
  <c r="P4277" i="14"/>
  <c r="L4277" i="14"/>
  <c r="P4276" i="14"/>
  <c r="L4276" i="14"/>
  <c r="P4275" i="14"/>
  <c r="L4275" i="14"/>
  <c r="P4274" i="14"/>
  <c r="L4274" i="14"/>
  <c r="O4273" i="14"/>
  <c r="P4273" i="14" s="1"/>
  <c r="K4273" i="14"/>
  <c r="L4273" i="14" s="1"/>
  <c r="P4272" i="14"/>
  <c r="L4272" i="14"/>
  <c r="P4271" i="14"/>
  <c r="L4271" i="14"/>
  <c r="P4270" i="14"/>
  <c r="L4270" i="14"/>
  <c r="P4269" i="14"/>
  <c r="L4269" i="14"/>
  <c r="P4268" i="14"/>
  <c r="L4268" i="14"/>
  <c r="P4267" i="14"/>
  <c r="L4267" i="14"/>
  <c r="P4266" i="14"/>
  <c r="L4266" i="14"/>
  <c r="P4265" i="14"/>
  <c r="L4265" i="14"/>
  <c r="P4264" i="14"/>
  <c r="L4264" i="14"/>
  <c r="P4263" i="14"/>
  <c r="L4263" i="14"/>
  <c r="P4262" i="14"/>
  <c r="L4262" i="14"/>
  <c r="O4261" i="14"/>
  <c r="P4261" i="14" s="1"/>
  <c r="K4261" i="14"/>
  <c r="L4261" i="14" s="1"/>
  <c r="P4260" i="14"/>
  <c r="L4260" i="14"/>
  <c r="P4259" i="14"/>
  <c r="L4259" i="14"/>
  <c r="P4258" i="14"/>
  <c r="L4258" i="14"/>
  <c r="P4257" i="14"/>
  <c r="L4257" i="14"/>
  <c r="P4256" i="14"/>
  <c r="L4256" i="14"/>
  <c r="P4255" i="14"/>
  <c r="L4255" i="14"/>
  <c r="P4254" i="14"/>
  <c r="L4254" i="14"/>
  <c r="P4253" i="14"/>
  <c r="L4253" i="14"/>
  <c r="O4252" i="14"/>
  <c r="P4252" i="14" s="1"/>
  <c r="K4252" i="14"/>
  <c r="L4252" i="14" s="1"/>
  <c r="P4251" i="14"/>
  <c r="L4251" i="14"/>
  <c r="P4250" i="14"/>
  <c r="L4250" i="14"/>
  <c r="P4249" i="14"/>
  <c r="L4249" i="14"/>
  <c r="P4248" i="14"/>
  <c r="L4248" i="14"/>
  <c r="P4247" i="14"/>
  <c r="L4247" i="14"/>
  <c r="P4246" i="14"/>
  <c r="L4246" i="14"/>
  <c r="P4245" i="14"/>
  <c r="L4245" i="14"/>
  <c r="P4244" i="14"/>
  <c r="L4244" i="14"/>
  <c r="O4243" i="14"/>
  <c r="P4243" i="14" s="1"/>
  <c r="K4243" i="14"/>
  <c r="L4243" i="14" s="1"/>
  <c r="P4242" i="14"/>
  <c r="L4242" i="14"/>
  <c r="P4241" i="14"/>
  <c r="L4241" i="14"/>
  <c r="P4240" i="14"/>
  <c r="L4240" i="14"/>
  <c r="P4239" i="14"/>
  <c r="L4239" i="14"/>
  <c r="P4238" i="14"/>
  <c r="L4238" i="14"/>
  <c r="P4237" i="14"/>
  <c r="L4237" i="14"/>
  <c r="P4236" i="14"/>
  <c r="L4236" i="14"/>
  <c r="P4235" i="14"/>
  <c r="L4235" i="14"/>
  <c r="P4234" i="14"/>
  <c r="L4234" i="14"/>
  <c r="P4233" i="14"/>
  <c r="L4233" i="14"/>
  <c r="P4232" i="14"/>
  <c r="L4232" i="14"/>
  <c r="P4231" i="14"/>
  <c r="L4231" i="14"/>
  <c r="P4230" i="14"/>
  <c r="L4230" i="14"/>
  <c r="P4229" i="14"/>
  <c r="L4229" i="14"/>
  <c r="P4228" i="14"/>
  <c r="L4228" i="14"/>
  <c r="P4227" i="14"/>
  <c r="L4227" i="14"/>
  <c r="P4226" i="14"/>
  <c r="L4226" i="14"/>
  <c r="P4225" i="14"/>
  <c r="L4225" i="14"/>
  <c r="P4224" i="14"/>
  <c r="L4224" i="14"/>
  <c r="P4223" i="14"/>
  <c r="L4223" i="14"/>
  <c r="P4222" i="14"/>
  <c r="L4222" i="14"/>
  <c r="P4221" i="14"/>
  <c r="L4221" i="14"/>
  <c r="P4220" i="14"/>
  <c r="L4220" i="14"/>
  <c r="P4219" i="14"/>
  <c r="L4219" i="14"/>
  <c r="P4218" i="14"/>
  <c r="L4218" i="14"/>
  <c r="O4217" i="14"/>
  <c r="P4217" i="14" s="1"/>
  <c r="K4217" i="14"/>
  <c r="L4217" i="14" s="1"/>
  <c r="P4216" i="14"/>
  <c r="L4216" i="14"/>
  <c r="P4215" i="14"/>
  <c r="L4215" i="14"/>
  <c r="P4214" i="14"/>
  <c r="L4214" i="14"/>
  <c r="P4213" i="14"/>
  <c r="L4213" i="14"/>
  <c r="P4212" i="14"/>
  <c r="L4212" i="14"/>
  <c r="P4211" i="14"/>
  <c r="L4211" i="14"/>
  <c r="P4210" i="14"/>
  <c r="L4210" i="14"/>
  <c r="P4209" i="14"/>
  <c r="L4209" i="14"/>
  <c r="P4208" i="14"/>
  <c r="L4208" i="14"/>
  <c r="P4207" i="14"/>
  <c r="L4207" i="14"/>
  <c r="O4206" i="14"/>
  <c r="P4206" i="14" s="1"/>
  <c r="K4206" i="14"/>
  <c r="L4206" i="14" s="1"/>
  <c r="P4205" i="14"/>
  <c r="L4205" i="14"/>
  <c r="O4204" i="14"/>
  <c r="P4204" i="14" s="1"/>
  <c r="K4204" i="14"/>
  <c r="L4204" i="14" s="1"/>
  <c r="P4203" i="14"/>
  <c r="L4203" i="14"/>
  <c r="P4202" i="14"/>
  <c r="L4202" i="14"/>
  <c r="P4201" i="14"/>
  <c r="L4201" i="14"/>
  <c r="P4200" i="14"/>
  <c r="L4200" i="14"/>
  <c r="P4199" i="14"/>
  <c r="L4199" i="14"/>
  <c r="P4198" i="14"/>
  <c r="L4198" i="14"/>
  <c r="O4197" i="14"/>
  <c r="P4197" i="14" s="1"/>
  <c r="K4197" i="14"/>
  <c r="L4197" i="14" s="1"/>
  <c r="P4196" i="14"/>
  <c r="L4196" i="14"/>
  <c r="P4195" i="14"/>
  <c r="L4195" i="14"/>
  <c r="P4194" i="14"/>
  <c r="L4194" i="14"/>
  <c r="P4193" i="14"/>
  <c r="L4193" i="14"/>
  <c r="O4192" i="14"/>
  <c r="P4192" i="14" s="1"/>
  <c r="K4192" i="14"/>
  <c r="L4192" i="14" s="1"/>
  <c r="P4191" i="14"/>
  <c r="L4191" i="14"/>
  <c r="P4190" i="14"/>
  <c r="L4190" i="14"/>
  <c r="P4189" i="14"/>
  <c r="L4189" i="14"/>
  <c r="P4188" i="14"/>
  <c r="L4188" i="14"/>
  <c r="P4187" i="14"/>
  <c r="L4187" i="14"/>
  <c r="P4186" i="14"/>
  <c r="L4186" i="14"/>
  <c r="P4185" i="14"/>
  <c r="L4185" i="14"/>
  <c r="P4184" i="14"/>
  <c r="L4184" i="14"/>
  <c r="P4183" i="14"/>
  <c r="L4183" i="14"/>
  <c r="P4182" i="14"/>
  <c r="L4182" i="14"/>
  <c r="P4181" i="14"/>
  <c r="L4181" i="14"/>
  <c r="P4180" i="14"/>
  <c r="L4180" i="14"/>
  <c r="P4179" i="14"/>
  <c r="L4179" i="14"/>
  <c r="O4178" i="14"/>
  <c r="P4178" i="14" s="1"/>
  <c r="K4178" i="14"/>
  <c r="L4178" i="14" s="1"/>
  <c r="P4177" i="14"/>
  <c r="L4177" i="14"/>
  <c r="P4176" i="14"/>
  <c r="L4176" i="14"/>
  <c r="P4175" i="14"/>
  <c r="L4175" i="14"/>
  <c r="P4174" i="14"/>
  <c r="L4174" i="14"/>
  <c r="P4173" i="14"/>
  <c r="L4173" i="14"/>
  <c r="O4172" i="14"/>
  <c r="P4172" i="14" s="1"/>
  <c r="K4172" i="14"/>
  <c r="L4172" i="14" s="1"/>
  <c r="P4171" i="14"/>
  <c r="L4171" i="14"/>
  <c r="P4170" i="14"/>
  <c r="L4170" i="14"/>
  <c r="P4169" i="14"/>
  <c r="L4169" i="14"/>
  <c r="P4168" i="14"/>
  <c r="L4168" i="14"/>
  <c r="P4167" i="14"/>
  <c r="L4167" i="14"/>
  <c r="P4166" i="14"/>
  <c r="L4166" i="14"/>
  <c r="P4165" i="14"/>
  <c r="L4165" i="14"/>
  <c r="P4164" i="14"/>
  <c r="L4164" i="14"/>
  <c r="P4163" i="14"/>
  <c r="L4163" i="14"/>
  <c r="P4162" i="14"/>
  <c r="L4162" i="14"/>
  <c r="P4161" i="14"/>
  <c r="L4161" i="14"/>
  <c r="P4160" i="14"/>
  <c r="L4160" i="14"/>
  <c r="P4159" i="14"/>
  <c r="L4159" i="14"/>
  <c r="P4158" i="14"/>
  <c r="L4158" i="14"/>
  <c r="P4157" i="14"/>
  <c r="L4157" i="14"/>
  <c r="P4156" i="14"/>
  <c r="L4156" i="14"/>
  <c r="P4155" i="14"/>
  <c r="L4155" i="14"/>
  <c r="P4154" i="14"/>
  <c r="L4154" i="14"/>
  <c r="P4153" i="14"/>
  <c r="L4153" i="14"/>
  <c r="P4152" i="14"/>
  <c r="L4152" i="14"/>
  <c r="P4151" i="14"/>
  <c r="L4151" i="14"/>
  <c r="P4150" i="14"/>
  <c r="L4150" i="14"/>
  <c r="P4149" i="14"/>
  <c r="L4149" i="14"/>
  <c r="P4148" i="14"/>
  <c r="L4148" i="14"/>
  <c r="P4147" i="14"/>
  <c r="L4147" i="14"/>
  <c r="O4146" i="14"/>
  <c r="P4146" i="14" s="1"/>
  <c r="K4146" i="14"/>
  <c r="L4146" i="14" s="1"/>
  <c r="P4145" i="14"/>
  <c r="L4145" i="14"/>
  <c r="O4144" i="14"/>
  <c r="P4144" i="14" s="1"/>
  <c r="K4144" i="14"/>
  <c r="L4144" i="14" s="1"/>
  <c r="O4143" i="14"/>
  <c r="P4143" i="14" s="1"/>
  <c r="K4143" i="14"/>
  <c r="L4143" i="14" s="1"/>
  <c r="P4142" i="14"/>
  <c r="L4142" i="14"/>
  <c r="P4141" i="14"/>
  <c r="L4141" i="14"/>
  <c r="P4140" i="14"/>
  <c r="L4140" i="14"/>
  <c r="P4139" i="14"/>
  <c r="L4139" i="14"/>
  <c r="P4138" i="14"/>
  <c r="L4138" i="14"/>
  <c r="P4137" i="14"/>
  <c r="L4137" i="14"/>
  <c r="P4136" i="14"/>
  <c r="L4136" i="14"/>
  <c r="P4135" i="14"/>
  <c r="L4135" i="14"/>
  <c r="P4134" i="14"/>
  <c r="L4134" i="14"/>
  <c r="P4133" i="14"/>
  <c r="L4133" i="14"/>
  <c r="P4132" i="14"/>
  <c r="L4132" i="14"/>
  <c r="P4131" i="14"/>
  <c r="L4131" i="14"/>
  <c r="P4130" i="14"/>
  <c r="L4130" i="14"/>
  <c r="P4129" i="14"/>
  <c r="L4129" i="14"/>
  <c r="P4128" i="14"/>
  <c r="L4128" i="14"/>
  <c r="P4127" i="14"/>
  <c r="L4127" i="14"/>
  <c r="P4126" i="14"/>
  <c r="L4126" i="14"/>
  <c r="P4125" i="14"/>
  <c r="L4125" i="14"/>
  <c r="P4124" i="14"/>
  <c r="L4124" i="14"/>
  <c r="P4123" i="14"/>
  <c r="L4123" i="14"/>
  <c r="P4122" i="14"/>
  <c r="L4122" i="14"/>
  <c r="P4121" i="14"/>
  <c r="L4121" i="14"/>
  <c r="P4120" i="14"/>
  <c r="L4120" i="14"/>
  <c r="P4119" i="14"/>
  <c r="L4119" i="14"/>
  <c r="P4118" i="14"/>
  <c r="L4118" i="14"/>
  <c r="P4117" i="14"/>
  <c r="L4117" i="14"/>
  <c r="P4116" i="14"/>
  <c r="L4116" i="14"/>
  <c r="P4115" i="14"/>
  <c r="L4115" i="14"/>
  <c r="P4114" i="14"/>
  <c r="L4114" i="14"/>
  <c r="P4113" i="14"/>
  <c r="L4113" i="14"/>
  <c r="P4112" i="14"/>
  <c r="L4112" i="14"/>
  <c r="P4111" i="14"/>
  <c r="L4111" i="14"/>
  <c r="P4110" i="14"/>
  <c r="L4110" i="14"/>
  <c r="P4109" i="14"/>
  <c r="L4109" i="14"/>
  <c r="P4108" i="14"/>
  <c r="L4108" i="14"/>
  <c r="P4107" i="14"/>
  <c r="L4107" i="14"/>
  <c r="P4106" i="14"/>
  <c r="L4106" i="14"/>
  <c r="P4105" i="14"/>
  <c r="L4105" i="14"/>
  <c r="P4104" i="14"/>
  <c r="L4104" i="14"/>
  <c r="P4103" i="14"/>
  <c r="L4103" i="14"/>
  <c r="P4102" i="14"/>
  <c r="L4102" i="14"/>
  <c r="P4101" i="14"/>
  <c r="L4101" i="14"/>
  <c r="P4100" i="14"/>
  <c r="L4100" i="14"/>
  <c r="P4099" i="14"/>
  <c r="L4099" i="14"/>
  <c r="P4098" i="14"/>
  <c r="L4098" i="14"/>
  <c r="P4097" i="14"/>
  <c r="L4097" i="14"/>
  <c r="P4096" i="14"/>
  <c r="L4096" i="14"/>
  <c r="P4095" i="14"/>
  <c r="L4095" i="14"/>
  <c r="P4094" i="14"/>
  <c r="L4094" i="14"/>
  <c r="P4093" i="14"/>
  <c r="L4093" i="14"/>
  <c r="P4092" i="14"/>
  <c r="L4092" i="14"/>
  <c r="P4091" i="14"/>
  <c r="L4091" i="14"/>
  <c r="P4090" i="14"/>
  <c r="L4090" i="14"/>
  <c r="P4089" i="14"/>
  <c r="L4089" i="14"/>
  <c r="P4088" i="14"/>
  <c r="L4088" i="14"/>
  <c r="P4087" i="14"/>
  <c r="L4087" i="14"/>
  <c r="P4086" i="14"/>
  <c r="L4086" i="14"/>
  <c r="P4085" i="14"/>
  <c r="L4085" i="14"/>
  <c r="P4084" i="14"/>
  <c r="L4084" i="14"/>
  <c r="P4083" i="14"/>
  <c r="L4083" i="14"/>
  <c r="P4082" i="14"/>
  <c r="L4082" i="14"/>
  <c r="P4081" i="14"/>
  <c r="L4081" i="14"/>
  <c r="P4080" i="14"/>
  <c r="L4080" i="14"/>
  <c r="P4079" i="14"/>
  <c r="L4079" i="14"/>
  <c r="P4078" i="14"/>
  <c r="L4078" i="14"/>
  <c r="P4077" i="14"/>
  <c r="L4077" i="14"/>
  <c r="P4076" i="14"/>
  <c r="L4076" i="14"/>
  <c r="P4075" i="14"/>
  <c r="L4075" i="14"/>
  <c r="P4074" i="14"/>
  <c r="L4074" i="14"/>
  <c r="P4073" i="14"/>
  <c r="L4073" i="14"/>
  <c r="P4072" i="14"/>
  <c r="L4072" i="14"/>
  <c r="P4071" i="14"/>
  <c r="L4071" i="14"/>
  <c r="P4070" i="14"/>
  <c r="L4070" i="14"/>
  <c r="P4069" i="14"/>
  <c r="L4069" i="14"/>
  <c r="P4068" i="14"/>
  <c r="L4068" i="14"/>
  <c r="P4067" i="14"/>
  <c r="L4067" i="14"/>
  <c r="P4066" i="14"/>
  <c r="L4066" i="14"/>
  <c r="P4065" i="14"/>
  <c r="L4065" i="14"/>
  <c r="P4064" i="14"/>
  <c r="L4064" i="14"/>
  <c r="P4063" i="14"/>
  <c r="L4063" i="14"/>
  <c r="P4062" i="14"/>
  <c r="L4062" i="14"/>
  <c r="P4061" i="14"/>
  <c r="L4061" i="14"/>
  <c r="P4060" i="14"/>
  <c r="L4060" i="14"/>
  <c r="P4059" i="14"/>
  <c r="L4059" i="14"/>
  <c r="P4058" i="14"/>
  <c r="L4058" i="14"/>
  <c r="P4057" i="14"/>
  <c r="L4057" i="14"/>
  <c r="P4056" i="14"/>
  <c r="L4056" i="14"/>
  <c r="P4055" i="14"/>
  <c r="L4055" i="14"/>
  <c r="P4054" i="14"/>
  <c r="L4054" i="14"/>
  <c r="P4053" i="14"/>
  <c r="L4053" i="14"/>
  <c r="P4052" i="14"/>
  <c r="L4052" i="14"/>
  <c r="P4051" i="14"/>
  <c r="L4051" i="14"/>
  <c r="P4050" i="14"/>
  <c r="L4050" i="14"/>
  <c r="P4049" i="14"/>
  <c r="L4049" i="14"/>
  <c r="P4048" i="14"/>
  <c r="L4048" i="14"/>
  <c r="P4047" i="14"/>
  <c r="L4047" i="14"/>
  <c r="P4046" i="14"/>
  <c r="L4046" i="14"/>
  <c r="P4045" i="14"/>
  <c r="L4045" i="14"/>
  <c r="P4044" i="14"/>
  <c r="L4044" i="14"/>
  <c r="P4043" i="14"/>
  <c r="L4043" i="14"/>
  <c r="P4042" i="14"/>
  <c r="L4042" i="14"/>
  <c r="P4041" i="14"/>
  <c r="L4041" i="14"/>
  <c r="P4040" i="14"/>
  <c r="L4040" i="14"/>
  <c r="P4039" i="14"/>
  <c r="L4039" i="14"/>
  <c r="P4038" i="14"/>
  <c r="L4038" i="14"/>
  <c r="P4037" i="14"/>
  <c r="L4037" i="14"/>
  <c r="P4036" i="14"/>
  <c r="L4036" i="14"/>
  <c r="P4035" i="14"/>
  <c r="L4035" i="14"/>
  <c r="P4034" i="14"/>
  <c r="L4034" i="14"/>
  <c r="P4033" i="14"/>
  <c r="L4033" i="14"/>
  <c r="P4032" i="14"/>
  <c r="L4032" i="14"/>
  <c r="P4031" i="14"/>
  <c r="L4031" i="14"/>
  <c r="P4030" i="14"/>
  <c r="L4030" i="14"/>
  <c r="P4029" i="14"/>
  <c r="L4029" i="14"/>
  <c r="P4028" i="14"/>
  <c r="L4028" i="14"/>
  <c r="P4027" i="14"/>
  <c r="L4027" i="14"/>
  <c r="P4026" i="14"/>
  <c r="L4026" i="14"/>
  <c r="P4025" i="14"/>
  <c r="L4025" i="14"/>
  <c r="P4024" i="14"/>
  <c r="L4024" i="14"/>
  <c r="P4023" i="14"/>
  <c r="L4023" i="14"/>
  <c r="P4022" i="14"/>
  <c r="L4022" i="14"/>
  <c r="P4021" i="14"/>
  <c r="L4021" i="14"/>
  <c r="P4020" i="14"/>
  <c r="L4020" i="14"/>
  <c r="P4019" i="14"/>
  <c r="L4019" i="14"/>
  <c r="P4018" i="14"/>
  <c r="L4018" i="14"/>
  <c r="P4017" i="14"/>
  <c r="L4017" i="14"/>
  <c r="P4016" i="14"/>
  <c r="L4016" i="14"/>
  <c r="P4015" i="14"/>
  <c r="L4015" i="14"/>
  <c r="P4014" i="14"/>
  <c r="L4014" i="14"/>
  <c r="P4013" i="14"/>
  <c r="L4013" i="14"/>
  <c r="P4012" i="14"/>
  <c r="L4012" i="14"/>
  <c r="P4011" i="14"/>
  <c r="L4011" i="14"/>
  <c r="P4010" i="14"/>
  <c r="L4010" i="14"/>
  <c r="O4009" i="14"/>
  <c r="P4009" i="14" s="1"/>
  <c r="K4009" i="14"/>
  <c r="L4009" i="14" s="1"/>
  <c r="P4008" i="14"/>
  <c r="L4008" i="14"/>
  <c r="O4007" i="14"/>
  <c r="P4007" i="14" s="1"/>
  <c r="K4007" i="14"/>
  <c r="L4007" i="14" s="1"/>
  <c r="O4006" i="14"/>
  <c r="P4006" i="14" s="1"/>
  <c r="K4006" i="14"/>
  <c r="L4006" i="14" s="1"/>
  <c r="P4005" i="14"/>
  <c r="L4005" i="14"/>
  <c r="P4004" i="14"/>
  <c r="L4004" i="14"/>
  <c r="P4003" i="14"/>
  <c r="L4003" i="14"/>
  <c r="P4002" i="14"/>
  <c r="L4002" i="14"/>
  <c r="P4001" i="14"/>
  <c r="L4001" i="14"/>
  <c r="P4000" i="14"/>
  <c r="L4000" i="14"/>
  <c r="P3999" i="14"/>
  <c r="L3999" i="14"/>
  <c r="O3998" i="14"/>
  <c r="P3998" i="14" s="1"/>
  <c r="K3998" i="14"/>
  <c r="L3998" i="14" s="1"/>
  <c r="P3997" i="14"/>
  <c r="L3997" i="14"/>
  <c r="P3996" i="14"/>
  <c r="L3996" i="14"/>
  <c r="O3995" i="14"/>
  <c r="P3995" i="14" s="1"/>
  <c r="K3995" i="14"/>
  <c r="L3995" i="14" s="1"/>
  <c r="P3994" i="14"/>
  <c r="L3994" i="14"/>
  <c r="P3993" i="14"/>
  <c r="L3993" i="14"/>
  <c r="P3992" i="14"/>
  <c r="L3992" i="14"/>
  <c r="P3991" i="14"/>
  <c r="L3991" i="14"/>
  <c r="P3990" i="14"/>
  <c r="L3990" i="14"/>
  <c r="P3989" i="14"/>
  <c r="L3989" i="14"/>
  <c r="P3988" i="14"/>
  <c r="L3988" i="14"/>
  <c r="O3987" i="14"/>
  <c r="P3987" i="14" s="1"/>
  <c r="K3987" i="14"/>
  <c r="L3987" i="14" s="1"/>
  <c r="P3986" i="14"/>
  <c r="L3986" i="14"/>
  <c r="P3985" i="14"/>
  <c r="L3985" i="14"/>
  <c r="P3984" i="14"/>
  <c r="L3984" i="14"/>
  <c r="P3983" i="14"/>
  <c r="L3983" i="14"/>
  <c r="P3982" i="14"/>
  <c r="L3982" i="14"/>
  <c r="O3981" i="14"/>
  <c r="P3981" i="14" s="1"/>
  <c r="K3981" i="14"/>
  <c r="L3981" i="14" s="1"/>
  <c r="P3980" i="14"/>
  <c r="L3980" i="14"/>
  <c r="P3979" i="14"/>
  <c r="L3979" i="14"/>
  <c r="P3978" i="14"/>
  <c r="L3978" i="14"/>
  <c r="O3977" i="14"/>
  <c r="P3977" i="14" s="1"/>
  <c r="K3977" i="14"/>
  <c r="L3977" i="14" s="1"/>
  <c r="P3976" i="14"/>
  <c r="L3976" i="14"/>
  <c r="P3975" i="14"/>
  <c r="L3975" i="14"/>
  <c r="P3974" i="14"/>
  <c r="L3974" i="14"/>
  <c r="P3973" i="14"/>
  <c r="L3973" i="14"/>
  <c r="O3972" i="14"/>
  <c r="P3972" i="14" s="1"/>
  <c r="K3972" i="14"/>
  <c r="L3972" i="14" s="1"/>
  <c r="P3971" i="14"/>
  <c r="L3971" i="14"/>
  <c r="P3970" i="14"/>
  <c r="L3970" i="14"/>
  <c r="P3969" i="14"/>
  <c r="L3969" i="14"/>
  <c r="P3968" i="14"/>
  <c r="L3968" i="14"/>
  <c r="P3967" i="14"/>
  <c r="L3967" i="14"/>
  <c r="P3966" i="14"/>
  <c r="L3966" i="14"/>
  <c r="P3965" i="14"/>
  <c r="L3965" i="14"/>
  <c r="P3964" i="14"/>
  <c r="L3964" i="14"/>
  <c r="P3963" i="14"/>
  <c r="L3963" i="14"/>
  <c r="P3962" i="14"/>
  <c r="L3962" i="14"/>
  <c r="P3961" i="14"/>
  <c r="L3961" i="14"/>
  <c r="P3960" i="14"/>
  <c r="L3960" i="14"/>
  <c r="P3959" i="14"/>
  <c r="L3959" i="14"/>
  <c r="P3958" i="14"/>
  <c r="L3958" i="14"/>
  <c r="P3957" i="14"/>
  <c r="L3957" i="14"/>
  <c r="O3956" i="14"/>
  <c r="P3956" i="14" s="1"/>
  <c r="K3956" i="14"/>
  <c r="L3956" i="14" s="1"/>
  <c r="P3955" i="14"/>
  <c r="L3955" i="14"/>
  <c r="P3954" i="14"/>
  <c r="L3954" i="14"/>
  <c r="P3953" i="14"/>
  <c r="L3953" i="14"/>
  <c r="P3952" i="14"/>
  <c r="L3952" i="14"/>
  <c r="P3951" i="14"/>
  <c r="L3951" i="14"/>
  <c r="P3950" i="14"/>
  <c r="L3950" i="14"/>
  <c r="P3949" i="14"/>
  <c r="L3949" i="14"/>
  <c r="P3948" i="14"/>
  <c r="L3948" i="14"/>
  <c r="P3947" i="14"/>
  <c r="L3947" i="14"/>
  <c r="P3946" i="14"/>
  <c r="L3946" i="14"/>
  <c r="P3945" i="14"/>
  <c r="L3945" i="14"/>
  <c r="P3944" i="14"/>
  <c r="L3944" i="14"/>
  <c r="P3943" i="14"/>
  <c r="L3943" i="14"/>
  <c r="P3942" i="14"/>
  <c r="L3942" i="14"/>
  <c r="O3941" i="14"/>
  <c r="P3941" i="14" s="1"/>
  <c r="K3941" i="14"/>
  <c r="L3941" i="14" s="1"/>
  <c r="P3940" i="14"/>
  <c r="L3940" i="14"/>
  <c r="P3939" i="14"/>
  <c r="L3939" i="14"/>
  <c r="P3938" i="14"/>
  <c r="L3938" i="14"/>
  <c r="P3937" i="14"/>
  <c r="L3937" i="14"/>
  <c r="P3936" i="14"/>
  <c r="L3936" i="14"/>
  <c r="P3935" i="14"/>
  <c r="L3935" i="14"/>
  <c r="P3934" i="14"/>
  <c r="L3934" i="14"/>
  <c r="P3933" i="14"/>
  <c r="L3933" i="14"/>
  <c r="P3932" i="14"/>
  <c r="L3932" i="14"/>
  <c r="P3931" i="14"/>
  <c r="L3931" i="14"/>
  <c r="P3930" i="14"/>
  <c r="L3930" i="14"/>
  <c r="P3929" i="14"/>
  <c r="L3929" i="14"/>
  <c r="P3928" i="14"/>
  <c r="L3928" i="14"/>
  <c r="P3927" i="14"/>
  <c r="L3927" i="14"/>
  <c r="P3926" i="14"/>
  <c r="L3926" i="14"/>
  <c r="P3925" i="14"/>
  <c r="L3925" i="14"/>
  <c r="P3924" i="14"/>
  <c r="L3924" i="14"/>
  <c r="P3923" i="14"/>
  <c r="L3923" i="14"/>
  <c r="P3922" i="14"/>
  <c r="L3922" i="14"/>
  <c r="P3921" i="14"/>
  <c r="L3921" i="14"/>
  <c r="P3920" i="14"/>
  <c r="L3920" i="14"/>
  <c r="P3919" i="14"/>
  <c r="L3919" i="14"/>
  <c r="O3918" i="14"/>
  <c r="P3918" i="14" s="1"/>
  <c r="K3918" i="14"/>
  <c r="L3918" i="14" s="1"/>
  <c r="O3917" i="14"/>
  <c r="P3917" i="14" s="1"/>
  <c r="K3917" i="14"/>
  <c r="L3917" i="14" s="1"/>
  <c r="O3916" i="14"/>
  <c r="P3916" i="14" s="1"/>
  <c r="K3916" i="14"/>
  <c r="L3916" i="14" s="1"/>
  <c r="P3915" i="14"/>
  <c r="L3915" i="14"/>
  <c r="O3914" i="14"/>
  <c r="P3914" i="14" s="1"/>
  <c r="K3914" i="14"/>
  <c r="L3914" i="14" s="1"/>
  <c r="O3913" i="14"/>
  <c r="P3913" i="14" s="1"/>
  <c r="K3913" i="14"/>
  <c r="L3913" i="14" s="1"/>
  <c r="P3912" i="14"/>
  <c r="L3912" i="14"/>
  <c r="P3911" i="14"/>
  <c r="L3911" i="14"/>
  <c r="P3910" i="14"/>
  <c r="L3910" i="14"/>
  <c r="P3909" i="14"/>
  <c r="L3909" i="14"/>
  <c r="P3908" i="14"/>
  <c r="L3908" i="14"/>
  <c r="P3907" i="14"/>
  <c r="L3907" i="14"/>
  <c r="P3906" i="14"/>
  <c r="L3906" i="14"/>
  <c r="P3905" i="14"/>
  <c r="L3905" i="14"/>
  <c r="P3904" i="14"/>
  <c r="L3904" i="14"/>
  <c r="O3903" i="14"/>
  <c r="P3903" i="14" s="1"/>
  <c r="K3903" i="14"/>
  <c r="L3903" i="14" s="1"/>
  <c r="P3902" i="14"/>
  <c r="L3902" i="14"/>
  <c r="P3901" i="14"/>
  <c r="L3901" i="14"/>
  <c r="P3900" i="14"/>
  <c r="L3900" i="14"/>
  <c r="P3899" i="14"/>
  <c r="L3899" i="14"/>
  <c r="P3898" i="14"/>
  <c r="L3898" i="14"/>
  <c r="P3897" i="14"/>
  <c r="L3897" i="14"/>
  <c r="P3896" i="14"/>
  <c r="L3896" i="14"/>
  <c r="P3895" i="14"/>
  <c r="L3895" i="14"/>
  <c r="P3894" i="14"/>
  <c r="L3894" i="14"/>
  <c r="P3893" i="14"/>
  <c r="L3893" i="14"/>
  <c r="P3892" i="14"/>
  <c r="L3892" i="14"/>
  <c r="P3891" i="14"/>
  <c r="L3891" i="14"/>
  <c r="P3890" i="14"/>
  <c r="L3890" i="14"/>
  <c r="P3889" i="14"/>
  <c r="L3889" i="14"/>
  <c r="O3888" i="14"/>
  <c r="P3888" i="14" s="1"/>
  <c r="K3888" i="14"/>
  <c r="L3888" i="14" s="1"/>
  <c r="P3887" i="14"/>
  <c r="L3887" i="14"/>
  <c r="P3886" i="14"/>
  <c r="L3886" i="14"/>
  <c r="P3885" i="14"/>
  <c r="L3885" i="14"/>
  <c r="O3884" i="14"/>
  <c r="P3884" i="14" s="1"/>
  <c r="K3884" i="14"/>
  <c r="L3884" i="14" s="1"/>
  <c r="P3883" i="14"/>
  <c r="L3883" i="14"/>
  <c r="P3882" i="14"/>
  <c r="L3882" i="14"/>
  <c r="O3881" i="14"/>
  <c r="P3881" i="14" s="1"/>
  <c r="K3881" i="14"/>
  <c r="L3881" i="14" s="1"/>
  <c r="P3880" i="14"/>
  <c r="L3880" i="14"/>
  <c r="P3879" i="14"/>
  <c r="L3879" i="14"/>
  <c r="O3878" i="14"/>
  <c r="P3878" i="14" s="1"/>
  <c r="K3878" i="14"/>
  <c r="L3878" i="14" s="1"/>
  <c r="P3877" i="14"/>
  <c r="L3877" i="14"/>
  <c r="P3876" i="14"/>
  <c r="L3876" i="14"/>
  <c r="P3875" i="14"/>
  <c r="L3875" i="14"/>
  <c r="P3874" i="14"/>
  <c r="L3874" i="14"/>
  <c r="P3873" i="14"/>
  <c r="L3873" i="14"/>
  <c r="P3872" i="14"/>
  <c r="L3872" i="14"/>
  <c r="P3871" i="14"/>
  <c r="L3871" i="14"/>
  <c r="P3870" i="14"/>
  <c r="L3870" i="14"/>
  <c r="P3869" i="14"/>
  <c r="L3869" i="14"/>
  <c r="P3868" i="14"/>
  <c r="L3868" i="14"/>
  <c r="P3867" i="14"/>
  <c r="L3867" i="14"/>
  <c r="P3866" i="14"/>
  <c r="L3866" i="14"/>
  <c r="P3865" i="14"/>
  <c r="L3865" i="14"/>
  <c r="P3864" i="14"/>
  <c r="L3864" i="14"/>
  <c r="P3863" i="14"/>
  <c r="L3863" i="14"/>
  <c r="P3862" i="14"/>
  <c r="L3862" i="14"/>
  <c r="P3861" i="14"/>
  <c r="L3861" i="14"/>
  <c r="O3860" i="14"/>
  <c r="P3860" i="14" s="1"/>
  <c r="K3860" i="14"/>
  <c r="L3860" i="14" s="1"/>
  <c r="P3859" i="14"/>
  <c r="L3859" i="14"/>
  <c r="P3858" i="14"/>
  <c r="L3858" i="14"/>
  <c r="O3857" i="14"/>
  <c r="P3857" i="14" s="1"/>
  <c r="K3857" i="14"/>
  <c r="L3857" i="14" s="1"/>
  <c r="P3856" i="14"/>
  <c r="L3856" i="14"/>
  <c r="P3855" i="14"/>
  <c r="L3855" i="14"/>
  <c r="P3854" i="14"/>
  <c r="L3854" i="14"/>
  <c r="P3853" i="14"/>
  <c r="L3853" i="14"/>
  <c r="P3852" i="14"/>
  <c r="L3852" i="14"/>
  <c r="P3851" i="14"/>
  <c r="L3851" i="14"/>
  <c r="P3850" i="14"/>
  <c r="L3850" i="14"/>
  <c r="P3849" i="14"/>
  <c r="L3849" i="14"/>
  <c r="P3848" i="14"/>
  <c r="L3848" i="14"/>
  <c r="P3847" i="14"/>
  <c r="L3847" i="14"/>
  <c r="P3846" i="14"/>
  <c r="L3846" i="14"/>
  <c r="P3845" i="14"/>
  <c r="L3845" i="14"/>
  <c r="P3844" i="14"/>
  <c r="L3844" i="14"/>
  <c r="P3843" i="14"/>
  <c r="L3843" i="14"/>
  <c r="P3842" i="14"/>
  <c r="L3842" i="14"/>
  <c r="P3841" i="14"/>
  <c r="L3841" i="14"/>
  <c r="P3840" i="14"/>
  <c r="L3840" i="14"/>
  <c r="P3839" i="14"/>
  <c r="L3839" i="14"/>
  <c r="P3838" i="14"/>
  <c r="L3838" i="14"/>
  <c r="P3837" i="14"/>
  <c r="L3837" i="14"/>
  <c r="P3836" i="14"/>
  <c r="L3836" i="14"/>
  <c r="P3835" i="14"/>
  <c r="L3835" i="14"/>
  <c r="P3834" i="14"/>
  <c r="L3834" i="14"/>
  <c r="P3833" i="14"/>
  <c r="L3833" i="14"/>
  <c r="P3832" i="14"/>
  <c r="L3832" i="14"/>
  <c r="P3831" i="14"/>
  <c r="L3831" i="14"/>
  <c r="P3830" i="14"/>
  <c r="L3830" i="14"/>
  <c r="P3829" i="14"/>
  <c r="L3829" i="14"/>
  <c r="P3828" i="14"/>
  <c r="L3828" i="14"/>
  <c r="O3827" i="14"/>
  <c r="P3827" i="14" s="1"/>
  <c r="K3827" i="14"/>
  <c r="L3827" i="14" s="1"/>
  <c r="P3826" i="14"/>
  <c r="L3826" i="14"/>
  <c r="P3825" i="14"/>
  <c r="L3825" i="14"/>
  <c r="P3824" i="14"/>
  <c r="L3824" i="14"/>
  <c r="P3823" i="14"/>
  <c r="L3823" i="14"/>
  <c r="P3822" i="14"/>
  <c r="L3822" i="14"/>
  <c r="P3821" i="14"/>
  <c r="L3821" i="14"/>
  <c r="P3820" i="14"/>
  <c r="L3820" i="14"/>
  <c r="P3819" i="14"/>
  <c r="L3819" i="14"/>
  <c r="P3818" i="14"/>
  <c r="L3818" i="14"/>
  <c r="P3817" i="14"/>
  <c r="L3817" i="14"/>
  <c r="P3816" i="14"/>
  <c r="L3816" i="14"/>
  <c r="P3815" i="14"/>
  <c r="L3815" i="14"/>
  <c r="P3814" i="14"/>
  <c r="L3814" i="14"/>
  <c r="P3813" i="14"/>
  <c r="L3813" i="14"/>
  <c r="P3812" i="14"/>
  <c r="L3812" i="14"/>
  <c r="P3811" i="14"/>
  <c r="L3811" i="14"/>
  <c r="P3810" i="14"/>
  <c r="L3810" i="14"/>
  <c r="O3809" i="14"/>
  <c r="P3809" i="14" s="1"/>
  <c r="K3809" i="14"/>
  <c r="L3809" i="14" s="1"/>
  <c r="O3808" i="14"/>
  <c r="P3808" i="14" s="1"/>
  <c r="K3808" i="14"/>
  <c r="L3808" i="14" s="1"/>
  <c r="P3807" i="14"/>
  <c r="L3807" i="14"/>
  <c r="O3806" i="14"/>
  <c r="P3806" i="14" s="1"/>
  <c r="K3806" i="14"/>
  <c r="L3806" i="14" s="1"/>
  <c r="O3805" i="14"/>
  <c r="P3805" i="14" s="1"/>
  <c r="K3805" i="14"/>
  <c r="L3805" i="14" s="1"/>
  <c r="P3804" i="14"/>
  <c r="L3804" i="14"/>
  <c r="P3803" i="14"/>
  <c r="L3803" i="14"/>
  <c r="P3802" i="14"/>
  <c r="L3802" i="14"/>
  <c r="P3801" i="14"/>
  <c r="L3801" i="14"/>
  <c r="P3800" i="14"/>
  <c r="L3800" i="14"/>
  <c r="P3799" i="14"/>
  <c r="L3799" i="14"/>
  <c r="P3798" i="14"/>
  <c r="L3798" i="14"/>
  <c r="P3797" i="14"/>
  <c r="L3797" i="14"/>
  <c r="P3796" i="14"/>
  <c r="L3796" i="14"/>
  <c r="P3795" i="14"/>
  <c r="L3795" i="14"/>
  <c r="P3794" i="14"/>
  <c r="L3794" i="14"/>
  <c r="P3793" i="14"/>
  <c r="L3793" i="14"/>
  <c r="P3792" i="14"/>
  <c r="L3792" i="14"/>
  <c r="P3791" i="14"/>
  <c r="L3791" i="14"/>
  <c r="P3790" i="14"/>
  <c r="L3790" i="14"/>
  <c r="O3789" i="14"/>
  <c r="P3789" i="14" s="1"/>
  <c r="K3789" i="14"/>
  <c r="L3789" i="14" s="1"/>
  <c r="P3788" i="14"/>
  <c r="L3788" i="14"/>
  <c r="P3787" i="14"/>
  <c r="L3787" i="14"/>
  <c r="P3786" i="14"/>
  <c r="L3786" i="14"/>
  <c r="P3785" i="14"/>
  <c r="L3785" i="14"/>
  <c r="P3784" i="14"/>
  <c r="L3784" i="14"/>
  <c r="P3783" i="14"/>
  <c r="L3783" i="14"/>
  <c r="P3782" i="14"/>
  <c r="L3782" i="14"/>
  <c r="O3781" i="14"/>
  <c r="P3781" i="14" s="1"/>
  <c r="K3781" i="14"/>
  <c r="L3781" i="14" s="1"/>
  <c r="O3780" i="14"/>
  <c r="P3780" i="14" s="1"/>
  <c r="K3780" i="14"/>
  <c r="L3780" i="14" s="1"/>
  <c r="O3779" i="14"/>
  <c r="P3779" i="14" s="1"/>
  <c r="K3779" i="14"/>
  <c r="L3779" i="14" s="1"/>
  <c r="P3778" i="14"/>
  <c r="L3778" i="14"/>
  <c r="P3777" i="14"/>
  <c r="L3777" i="14"/>
  <c r="P3776" i="14"/>
  <c r="L3776" i="14"/>
  <c r="P3775" i="14"/>
  <c r="L3775" i="14"/>
  <c r="P3774" i="14"/>
  <c r="L3774" i="14"/>
  <c r="P3773" i="14"/>
  <c r="L3773" i="14"/>
  <c r="P3772" i="14"/>
  <c r="L3772" i="14"/>
  <c r="P3771" i="14"/>
  <c r="L3771" i="14"/>
  <c r="P3770" i="14"/>
  <c r="L3770" i="14"/>
  <c r="P3769" i="14"/>
  <c r="L3769" i="14"/>
  <c r="P3768" i="14"/>
  <c r="L3768" i="14"/>
  <c r="O3767" i="14"/>
  <c r="P3767" i="14" s="1"/>
  <c r="K3767" i="14"/>
  <c r="L3767" i="14" s="1"/>
  <c r="P3766" i="14"/>
  <c r="L3766" i="14"/>
  <c r="P3765" i="14"/>
  <c r="L3765" i="14"/>
  <c r="P3764" i="14"/>
  <c r="L3764" i="14"/>
  <c r="P3763" i="14"/>
  <c r="L3763" i="14"/>
  <c r="P3762" i="14"/>
  <c r="L3762" i="14"/>
  <c r="O3761" i="14"/>
  <c r="P3761" i="14" s="1"/>
  <c r="K3761" i="14"/>
  <c r="L3761" i="14" s="1"/>
  <c r="P3760" i="14"/>
  <c r="L3760" i="14"/>
  <c r="P3759" i="14"/>
  <c r="L3759" i="14"/>
  <c r="P3758" i="14"/>
  <c r="L3758" i="14"/>
  <c r="O3757" i="14"/>
  <c r="P3757" i="14" s="1"/>
  <c r="K3757" i="14"/>
  <c r="L3757" i="14" s="1"/>
  <c r="P3756" i="14"/>
  <c r="L3756" i="14"/>
  <c r="P3755" i="14"/>
  <c r="L3755" i="14"/>
  <c r="P3754" i="14"/>
  <c r="L3754" i="14"/>
  <c r="P3753" i="14"/>
  <c r="L3753" i="14"/>
  <c r="O3752" i="14"/>
  <c r="P3752" i="14" s="1"/>
  <c r="K3752" i="14"/>
  <c r="L3752" i="14" s="1"/>
  <c r="O3751" i="14"/>
  <c r="P3751" i="14" s="1"/>
  <c r="K3751" i="14"/>
  <c r="L3751" i="14" s="1"/>
  <c r="P3750" i="14"/>
  <c r="L3750" i="14"/>
  <c r="P3749" i="14"/>
  <c r="L3749" i="14"/>
  <c r="P3748" i="14"/>
  <c r="L3748" i="14"/>
  <c r="P3747" i="14"/>
  <c r="L3747" i="14"/>
  <c r="P3746" i="14"/>
  <c r="L3746" i="14"/>
  <c r="P3745" i="14"/>
  <c r="L3745" i="14"/>
  <c r="P3744" i="14"/>
  <c r="L3744" i="14"/>
  <c r="P3743" i="14"/>
  <c r="L3743" i="14"/>
  <c r="P3742" i="14"/>
  <c r="L3742" i="14"/>
  <c r="P3741" i="14"/>
  <c r="L3741" i="14"/>
  <c r="P3740" i="14"/>
  <c r="L3740" i="14"/>
  <c r="P3739" i="14"/>
  <c r="L3739" i="14"/>
  <c r="P3738" i="14"/>
  <c r="L3738" i="14"/>
  <c r="P3737" i="14"/>
  <c r="L3737" i="14"/>
  <c r="P3736" i="14"/>
  <c r="L3736" i="14"/>
  <c r="P3735" i="14"/>
  <c r="L3735" i="14"/>
  <c r="P3734" i="14"/>
  <c r="L3734" i="14"/>
  <c r="P3733" i="14"/>
  <c r="L3733" i="14"/>
  <c r="P3732" i="14"/>
  <c r="L3732" i="14"/>
  <c r="P3731" i="14"/>
  <c r="L3731" i="14"/>
  <c r="P3730" i="14"/>
  <c r="L3730" i="14"/>
  <c r="P3729" i="14"/>
  <c r="L3729" i="14"/>
  <c r="P3728" i="14"/>
  <c r="L3728" i="14"/>
  <c r="P3727" i="14"/>
  <c r="L3727" i="14"/>
  <c r="P3726" i="14"/>
  <c r="L3726" i="14"/>
  <c r="P3725" i="14"/>
  <c r="L3725" i="14"/>
  <c r="P3724" i="14"/>
  <c r="L3724" i="14"/>
  <c r="P3723" i="14"/>
  <c r="L3723" i="14"/>
  <c r="P3722" i="14"/>
  <c r="L3722" i="14"/>
  <c r="P3721" i="14"/>
  <c r="L3721" i="14"/>
  <c r="P3720" i="14"/>
  <c r="L3720" i="14"/>
  <c r="P3719" i="14"/>
  <c r="L3719" i="14"/>
  <c r="P3718" i="14"/>
  <c r="L3718" i="14"/>
  <c r="P3717" i="14"/>
  <c r="L3717" i="14"/>
  <c r="O3716" i="14"/>
  <c r="P3716" i="14" s="1"/>
  <c r="K3716" i="14"/>
  <c r="L3716" i="14" s="1"/>
  <c r="O3715" i="14"/>
  <c r="P3715" i="14" s="1"/>
  <c r="K3715" i="14"/>
  <c r="L3715" i="14" s="1"/>
  <c r="O3714" i="14"/>
  <c r="P3714" i="14" s="1"/>
  <c r="K3714" i="14"/>
  <c r="L3714" i="14" s="1"/>
  <c r="P3713" i="14"/>
  <c r="L3713" i="14"/>
  <c r="P3712" i="14"/>
  <c r="L3712" i="14"/>
  <c r="P3711" i="14"/>
  <c r="L3711" i="14"/>
  <c r="P3710" i="14"/>
  <c r="L3710" i="14"/>
  <c r="P3709" i="14"/>
  <c r="L3709" i="14"/>
  <c r="P3708" i="14"/>
  <c r="L3708" i="14"/>
  <c r="P3707" i="14"/>
  <c r="L3707" i="14"/>
  <c r="O3706" i="14"/>
  <c r="P3706" i="14" s="1"/>
  <c r="K3706" i="14"/>
  <c r="L3706" i="14" s="1"/>
  <c r="O3705" i="14"/>
  <c r="P3705" i="14" s="1"/>
  <c r="K3705" i="14"/>
  <c r="L3705" i="14" s="1"/>
  <c r="O3704" i="14"/>
  <c r="P3704" i="14" s="1"/>
  <c r="K3704" i="14"/>
  <c r="L3704" i="14" s="1"/>
  <c r="P3703" i="14"/>
  <c r="L3703" i="14"/>
  <c r="O3702" i="14"/>
  <c r="P3702" i="14" s="1"/>
  <c r="K3702" i="14"/>
  <c r="L3702" i="14" s="1"/>
  <c r="P3701" i="14"/>
  <c r="L3701" i="14"/>
  <c r="P3700" i="14"/>
  <c r="L3700" i="14"/>
  <c r="P3699" i="14"/>
  <c r="L3699" i="14"/>
  <c r="P3698" i="14"/>
  <c r="L3698" i="14"/>
  <c r="P3697" i="14"/>
  <c r="L3697" i="14"/>
  <c r="O3696" i="14"/>
  <c r="P3696" i="14" s="1"/>
  <c r="K3696" i="14"/>
  <c r="L3696" i="14" s="1"/>
  <c r="O3695" i="14"/>
  <c r="P3695" i="14" s="1"/>
  <c r="K3695" i="14"/>
  <c r="L3695" i="14" s="1"/>
  <c r="P3694" i="14"/>
  <c r="L3694" i="14"/>
  <c r="P3693" i="14"/>
  <c r="L3693" i="14"/>
  <c r="O3692" i="14"/>
  <c r="P3692" i="14" s="1"/>
  <c r="K3692" i="14"/>
  <c r="L3692" i="14" s="1"/>
  <c r="P3691" i="14"/>
  <c r="L3691" i="14"/>
  <c r="P3690" i="14"/>
  <c r="L3690" i="14"/>
  <c r="P3689" i="14"/>
  <c r="L3689" i="14"/>
  <c r="P3688" i="14"/>
  <c r="L3688" i="14"/>
  <c r="P3687" i="14"/>
  <c r="L3687" i="14"/>
  <c r="P3686" i="14"/>
  <c r="L3686" i="14"/>
  <c r="P3685" i="14"/>
  <c r="L3685" i="14"/>
  <c r="O3684" i="14"/>
  <c r="P3684" i="14" s="1"/>
  <c r="K3684" i="14"/>
  <c r="L3684" i="14" s="1"/>
  <c r="P3683" i="14"/>
  <c r="L3683" i="14"/>
  <c r="P3682" i="14"/>
  <c r="L3682" i="14"/>
  <c r="P3681" i="14"/>
  <c r="L3681" i="14"/>
  <c r="P3680" i="14"/>
  <c r="L3680" i="14"/>
  <c r="P3679" i="14"/>
  <c r="L3679" i="14"/>
  <c r="P3678" i="14"/>
  <c r="L3678" i="14"/>
  <c r="P3677" i="14"/>
  <c r="L3677" i="14"/>
  <c r="P3676" i="14"/>
  <c r="L3676" i="14"/>
  <c r="P3675" i="14"/>
  <c r="L3675" i="14"/>
  <c r="P3674" i="14"/>
  <c r="L3674" i="14"/>
  <c r="P3673" i="14"/>
  <c r="L3673" i="14"/>
  <c r="P3672" i="14"/>
  <c r="L3672" i="14"/>
  <c r="P3671" i="14"/>
  <c r="L3671" i="14"/>
  <c r="P3670" i="14"/>
  <c r="L3670" i="14"/>
  <c r="P3669" i="14"/>
  <c r="L3669" i="14"/>
  <c r="P3668" i="14"/>
  <c r="L3668" i="14"/>
  <c r="P3667" i="14"/>
  <c r="L3667" i="14"/>
  <c r="P3666" i="14"/>
  <c r="L3666" i="14"/>
  <c r="P3665" i="14"/>
  <c r="L3665" i="14"/>
  <c r="P3664" i="14"/>
  <c r="L3664" i="14"/>
  <c r="P3663" i="14"/>
  <c r="L3663" i="14"/>
  <c r="P3662" i="14"/>
  <c r="L3662" i="14"/>
  <c r="P3661" i="14"/>
  <c r="L3661" i="14"/>
  <c r="P3660" i="14"/>
  <c r="L3660" i="14"/>
  <c r="P3659" i="14"/>
  <c r="L3659" i="14"/>
  <c r="P3658" i="14"/>
  <c r="L3658" i="14"/>
  <c r="P3657" i="14"/>
  <c r="L3657" i="14"/>
  <c r="P3656" i="14"/>
  <c r="L3656" i="14"/>
  <c r="P3655" i="14"/>
  <c r="L3655" i="14"/>
  <c r="P3654" i="14"/>
  <c r="L3654" i="14"/>
  <c r="P3653" i="14"/>
  <c r="L3653" i="14"/>
  <c r="O3652" i="14"/>
  <c r="P3652" i="14" s="1"/>
  <c r="K3652" i="14"/>
  <c r="L3652" i="14" s="1"/>
  <c r="O3651" i="14"/>
  <c r="P3651" i="14" s="1"/>
  <c r="K3651" i="14"/>
  <c r="L3651" i="14" s="1"/>
  <c r="P3650" i="14"/>
  <c r="L3650" i="14"/>
  <c r="P3649" i="14"/>
  <c r="L3649" i="14"/>
  <c r="P3648" i="14"/>
  <c r="L3648" i="14"/>
  <c r="P3647" i="14"/>
  <c r="L3647" i="14"/>
  <c r="P3646" i="14"/>
  <c r="L3646" i="14"/>
  <c r="P3645" i="14"/>
  <c r="L3645" i="14"/>
  <c r="P3644" i="14"/>
  <c r="L3644" i="14"/>
  <c r="P3643" i="14"/>
  <c r="L3643" i="14"/>
  <c r="P3642" i="14"/>
  <c r="L3642" i="14"/>
  <c r="P3641" i="14"/>
  <c r="L3641" i="14"/>
  <c r="P3640" i="14"/>
  <c r="L3640" i="14"/>
  <c r="P3639" i="14"/>
  <c r="L3639" i="14"/>
  <c r="P3638" i="14"/>
  <c r="L3638" i="14"/>
  <c r="P3637" i="14"/>
  <c r="L3637" i="14"/>
  <c r="P3636" i="14"/>
  <c r="L3636" i="14"/>
  <c r="P3635" i="14"/>
  <c r="L3635" i="14"/>
  <c r="P3634" i="14"/>
  <c r="L3634" i="14"/>
  <c r="P3633" i="14"/>
  <c r="L3633" i="14"/>
  <c r="P3632" i="14"/>
  <c r="L3632" i="14"/>
  <c r="P3631" i="14"/>
  <c r="L3631" i="14"/>
  <c r="P3630" i="14"/>
  <c r="L3630" i="14"/>
  <c r="P3629" i="14"/>
  <c r="L3629" i="14"/>
  <c r="P3628" i="14"/>
  <c r="L3628" i="14"/>
  <c r="O3627" i="14"/>
  <c r="P3627" i="14" s="1"/>
  <c r="K3627" i="14"/>
  <c r="L3627" i="14" s="1"/>
  <c r="P3626" i="14"/>
  <c r="L3626" i="14"/>
  <c r="P3625" i="14"/>
  <c r="L3625" i="14"/>
  <c r="P3624" i="14"/>
  <c r="L3624" i="14"/>
  <c r="O3623" i="14"/>
  <c r="P3623" i="14" s="1"/>
  <c r="K3623" i="14"/>
  <c r="L3623" i="14" s="1"/>
  <c r="P3622" i="14"/>
  <c r="L3622" i="14"/>
  <c r="P3621" i="14"/>
  <c r="L3621" i="14"/>
  <c r="O3620" i="14"/>
  <c r="P3620" i="14" s="1"/>
  <c r="K3620" i="14"/>
  <c r="L3620" i="14" s="1"/>
  <c r="P3619" i="14"/>
  <c r="L3619" i="14"/>
  <c r="P3618" i="14"/>
  <c r="L3618" i="14"/>
  <c r="P3617" i="14"/>
  <c r="L3617" i="14"/>
  <c r="P3616" i="14"/>
  <c r="L3616" i="14"/>
  <c r="O3615" i="14"/>
  <c r="P3615" i="14" s="1"/>
  <c r="K3615" i="14"/>
  <c r="L3615" i="14" s="1"/>
  <c r="O3614" i="14"/>
  <c r="P3614" i="14" s="1"/>
  <c r="K3614" i="14"/>
  <c r="L3614" i="14" s="1"/>
  <c r="P3613" i="14"/>
  <c r="L3613" i="14"/>
  <c r="P3612" i="14"/>
  <c r="L3612" i="14"/>
  <c r="P3611" i="14"/>
  <c r="L3611" i="14"/>
  <c r="P3610" i="14"/>
  <c r="L3610" i="14"/>
  <c r="P3609" i="14"/>
  <c r="L3609" i="14"/>
  <c r="P3608" i="14"/>
  <c r="L3608" i="14"/>
  <c r="P3607" i="14"/>
  <c r="L3607" i="14"/>
  <c r="P3606" i="14"/>
  <c r="L3606" i="14"/>
  <c r="P3605" i="14"/>
  <c r="L3605" i="14"/>
  <c r="P3604" i="14"/>
  <c r="L3604" i="14"/>
  <c r="P3603" i="14"/>
  <c r="L3603" i="14"/>
  <c r="P3602" i="14"/>
  <c r="L3602" i="14"/>
  <c r="P3601" i="14"/>
  <c r="L3601" i="14"/>
  <c r="P3600" i="14"/>
  <c r="L3600" i="14"/>
  <c r="P3599" i="14"/>
  <c r="L3599" i="14"/>
  <c r="P3598" i="14"/>
  <c r="L3598" i="14"/>
  <c r="P3597" i="14"/>
  <c r="L3597" i="14"/>
  <c r="P3596" i="14"/>
  <c r="L3596" i="14"/>
  <c r="P3595" i="14"/>
  <c r="L3595" i="14"/>
  <c r="P3594" i="14"/>
  <c r="L3594" i="14"/>
  <c r="O3593" i="14"/>
  <c r="P3593" i="14" s="1"/>
  <c r="K3593" i="14"/>
  <c r="L3593" i="14" s="1"/>
  <c r="O3592" i="14"/>
  <c r="P3592" i="14" s="1"/>
  <c r="K3592" i="14"/>
  <c r="L3592" i="14" s="1"/>
  <c r="P3591" i="14"/>
  <c r="L3591" i="14"/>
  <c r="O3590" i="14"/>
  <c r="P3590" i="14" s="1"/>
  <c r="K3590" i="14"/>
  <c r="L3590" i="14" s="1"/>
  <c r="P3589" i="14"/>
  <c r="L3589" i="14"/>
  <c r="O3588" i="14"/>
  <c r="P3588" i="14" s="1"/>
  <c r="K3588" i="14"/>
  <c r="L3588" i="14" s="1"/>
  <c r="P3587" i="14"/>
  <c r="L3587" i="14"/>
  <c r="O3586" i="14"/>
  <c r="P3586" i="14" s="1"/>
  <c r="K3586" i="14"/>
  <c r="L3586" i="14" s="1"/>
  <c r="P3585" i="14"/>
  <c r="L3585" i="14"/>
  <c r="P3584" i="14"/>
  <c r="L3584" i="14"/>
  <c r="P3583" i="14"/>
  <c r="L3583" i="14"/>
  <c r="P3582" i="14"/>
  <c r="L3582" i="14"/>
  <c r="P3581" i="14"/>
  <c r="L3581" i="14"/>
  <c r="P3580" i="14"/>
  <c r="L3580" i="14"/>
  <c r="P3579" i="14"/>
  <c r="L3579" i="14"/>
  <c r="P3578" i="14"/>
  <c r="L3578" i="14"/>
  <c r="P3577" i="14"/>
  <c r="L3577" i="14"/>
  <c r="P3576" i="14"/>
  <c r="L3576" i="14"/>
  <c r="P3575" i="14"/>
  <c r="L3575" i="14"/>
  <c r="P3574" i="14"/>
  <c r="L3574" i="14"/>
  <c r="P3573" i="14"/>
  <c r="L3573" i="14"/>
  <c r="P3572" i="14"/>
  <c r="L3572" i="14"/>
  <c r="P3571" i="14"/>
  <c r="L3571" i="14"/>
  <c r="P3570" i="14"/>
  <c r="L3570" i="14"/>
  <c r="P3569" i="14"/>
  <c r="L3569" i="14"/>
  <c r="P3568" i="14"/>
  <c r="L3568" i="14"/>
  <c r="P3567" i="14"/>
  <c r="L3567" i="14"/>
  <c r="P3566" i="14"/>
  <c r="L3566" i="14"/>
  <c r="P3565" i="14"/>
  <c r="L3565" i="14"/>
  <c r="P3564" i="14"/>
  <c r="L3564" i="14"/>
  <c r="P3563" i="14"/>
  <c r="L3563" i="14"/>
  <c r="P3562" i="14"/>
  <c r="L3562" i="14"/>
  <c r="P3561" i="14"/>
  <c r="L3561" i="14"/>
  <c r="P3560" i="14"/>
  <c r="L3560" i="14"/>
  <c r="P3559" i="14"/>
  <c r="L3559" i="14"/>
  <c r="P3558" i="14"/>
  <c r="L3558" i="14"/>
  <c r="P3557" i="14"/>
  <c r="L3557" i="14"/>
  <c r="P3556" i="14"/>
  <c r="L3556" i="14"/>
  <c r="P3555" i="14"/>
  <c r="L3555" i="14"/>
  <c r="P3554" i="14"/>
  <c r="L3554" i="14"/>
  <c r="P3553" i="14"/>
  <c r="L3553" i="14"/>
  <c r="P3552" i="14"/>
  <c r="L3552" i="14"/>
  <c r="P3551" i="14"/>
  <c r="L3551" i="14"/>
  <c r="O3550" i="14"/>
  <c r="P3550" i="14" s="1"/>
  <c r="K3550" i="14"/>
  <c r="L3550" i="14" s="1"/>
  <c r="P3549" i="14"/>
  <c r="L3549" i="14"/>
  <c r="P3548" i="14"/>
  <c r="L3548" i="14"/>
  <c r="P3547" i="14"/>
  <c r="L3547" i="14"/>
  <c r="P3546" i="14"/>
  <c r="L3546" i="14"/>
  <c r="O3545" i="14"/>
  <c r="P3545" i="14" s="1"/>
  <c r="K3545" i="14"/>
  <c r="L3545" i="14" s="1"/>
  <c r="P3544" i="14"/>
  <c r="L3544" i="14"/>
  <c r="O3543" i="14"/>
  <c r="P3543" i="14" s="1"/>
  <c r="K3543" i="14"/>
  <c r="L3543" i="14" s="1"/>
  <c r="P3542" i="14"/>
  <c r="L3542" i="14"/>
  <c r="O3541" i="14"/>
  <c r="P3541" i="14" s="1"/>
  <c r="K3541" i="14"/>
  <c r="L3541" i="14" s="1"/>
  <c r="O3540" i="14"/>
  <c r="P3540" i="14" s="1"/>
  <c r="K3540" i="14"/>
  <c r="L3540" i="14" s="1"/>
  <c r="P3539" i="14"/>
  <c r="L3539" i="14"/>
  <c r="P3538" i="14"/>
  <c r="L3538" i="14"/>
  <c r="P3537" i="14"/>
  <c r="L3537" i="14"/>
  <c r="O3536" i="14"/>
  <c r="P3536" i="14" s="1"/>
  <c r="K3536" i="14"/>
  <c r="L3536" i="14" s="1"/>
  <c r="P3535" i="14"/>
  <c r="L3535" i="14"/>
  <c r="P3534" i="14"/>
  <c r="L3534" i="14"/>
  <c r="P3533" i="14"/>
  <c r="L3533" i="14"/>
  <c r="P3532" i="14"/>
  <c r="L3532" i="14"/>
  <c r="O3531" i="14"/>
  <c r="P3531" i="14" s="1"/>
  <c r="K3531" i="14"/>
  <c r="L3531" i="14" s="1"/>
  <c r="O3530" i="14"/>
  <c r="P3530" i="14" s="1"/>
  <c r="K3530" i="14"/>
  <c r="L3530" i="14" s="1"/>
  <c r="P3529" i="14"/>
  <c r="L3529" i="14"/>
  <c r="O3528" i="14"/>
  <c r="P3528" i="14" s="1"/>
  <c r="K3528" i="14"/>
  <c r="L3528" i="14" s="1"/>
  <c r="P3527" i="14"/>
  <c r="L3527" i="14"/>
  <c r="P3526" i="14"/>
  <c r="L3526" i="14"/>
  <c r="P3525" i="14"/>
  <c r="L3525" i="14"/>
  <c r="P3524" i="14"/>
  <c r="L3524" i="14"/>
  <c r="P3523" i="14"/>
  <c r="L3523" i="14"/>
  <c r="O3522" i="14"/>
  <c r="P3522" i="14" s="1"/>
  <c r="K3522" i="14"/>
  <c r="L3522" i="14" s="1"/>
  <c r="P3521" i="14"/>
  <c r="L3521" i="14"/>
  <c r="P3520" i="14"/>
  <c r="L3520" i="14"/>
  <c r="P3519" i="14"/>
  <c r="L3519" i="14"/>
  <c r="O3518" i="14"/>
  <c r="P3518" i="14" s="1"/>
  <c r="K3518" i="14"/>
  <c r="L3518" i="14" s="1"/>
  <c r="P3517" i="14"/>
  <c r="L3517" i="14"/>
  <c r="O3516" i="14"/>
  <c r="P3516" i="14" s="1"/>
  <c r="K3516" i="14"/>
  <c r="L3516" i="14" s="1"/>
  <c r="P3515" i="14"/>
  <c r="L3515" i="14"/>
  <c r="P3514" i="14"/>
  <c r="L3514" i="14"/>
  <c r="P3513" i="14"/>
  <c r="L3513" i="14"/>
  <c r="P3512" i="14"/>
  <c r="L3512" i="14"/>
  <c r="P3511" i="14"/>
  <c r="L3511" i="14"/>
  <c r="P3510" i="14"/>
  <c r="L3510" i="14"/>
  <c r="P3509" i="14"/>
  <c r="L3509" i="14"/>
  <c r="P3508" i="14"/>
  <c r="L3508" i="14"/>
  <c r="O3507" i="14"/>
  <c r="P3507" i="14" s="1"/>
  <c r="K3507" i="14"/>
  <c r="L3507" i="14" s="1"/>
  <c r="O3506" i="14"/>
  <c r="P3506" i="14" s="1"/>
  <c r="K3506" i="14"/>
  <c r="L3506" i="14" s="1"/>
  <c r="O3505" i="14"/>
  <c r="P3505" i="14" s="1"/>
  <c r="K3505" i="14"/>
  <c r="L3505" i="14" s="1"/>
  <c r="P3504" i="14"/>
  <c r="L3504" i="14"/>
  <c r="O3503" i="14"/>
  <c r="P3503" i="14" s="1"/>
  <c r="K3503" i="14"/>
  <c r="L3503" i="14" s="1"/>
  <c r="O3502" i="14"/>
  <c r="P3502" i="14" s="1"/>
  <c r="K3502" i="14"/>
  <c r="L3502" i="14" s="1"/>
  <c r="P3501" i="14"/>
  <c r="L3501" i="14"/>
  <c r="P3500" i="14"/>
  <c r="L3500" i="14"/>
  <c r="P3499" i="14"/>
  <c r="L3499" i="14"/>
  <c r="P3498" i="14"/>
  <c r="L3498" i="14"/>
  <c r="P3497" i="14"/>
  <c r="L3497" i="14"/>
  <c r="P3496" i="14"/>
  <c r="L3496" i="14"/>
  <c r="P3495" i="14"/>
  <c r="L3495" i="14"/>
  <c r="P3494" i="14"/>
  <c r="L3494" i="14"/>
  <c r="P3493" i="14"/>
  <c r="L3493" i="14"/>
  <c r="P3492" i="14"/>
  <c r="L3492" i="14"/>
  <c r="P3491" i="14"/>
  <c r="L3491" i="14"/>
  <c r="P3490" i="14"/>
  <c r="L3490" i="14"/>
  <c r="P3489" i="14"/>
  <c r="L3489" i="14"/>
  <c r="P3488" i="14"/>
  <c r="L3488" i="14"/>
  <c r="P3487" i="14"/>
  <c r="L3487" i="14"/>
  <c r="O3486" i="14"/>
  <c r="P3486" i="14" s="1"/>
  <c r="K3486" i="14"/>
  <c r="L3486" i="14" s="1"/>
  <c r="P3485" i="14"/>
  <c r="L3485" i="14"/>
  <c r="P3484" i="14"/>
  <c r="L3484" i="14"/>
  <c r="P3483" i="14"/>
  <c r="L3483" i="14"/>
  <c r="P3482" i="14"/>
  <c r="L3482" i="14"/>
  <c r="P3481" i="14"/>
  <c r="L3481" i="14"/>
  <c r="P3480" i="14"/>
  <c r="L3480" i="14"/>
  <c r="P3479" i="14"/>
  <c r="L3479" i="14"/>
  <c r="O3478" i="14"/>
  <c r="P3478" i="14" s="1"/>
  <c r="K3478" i="14"/>
  <c r="L3478" i="14" s="1"/>
  <c r="P3477" i="14"/>
  <c r="L3477" i="14"/>
  <c r="P3476" i="14"/>
  <c r="L3476" i="14"/>
  <c r="O3475" i="14"/>
  <c r="P3475" i="14" s="1"/>
  <c r="K3475" i="14"/>
  <c r="L3475" i="14" s="1"/>
  <c r="O3474" i="14"/>
  <c r="P3474" i="14" s="1"/>
  <c r="K3474" i="14"/>
  <c r="L3474" i="14" s="1"/>
  <c r="P3473" i="14"/>
  <c r="L3473" i="14"/>
  <c r="P3472" i="14"/>
  <c r="L3472" i="14"/>
  <c r="P3471" i="14"/>
  <c r="L3471" i="14"/>
  <c r="P3470" i="14"/>
  <c r="L3470" i="14"/>
  <c r="P3469" i="14"/>
  <c r="L3469" i="14"/>
  <c r="P3468" i="14"/>
  <c r="L3468" i="14"/>
  <c r="P3467" i="14"/>
  <c r="L3467" i="14"/>
  <c r="P3466" i="14"/>
  <c r="L3466" i="14"/>
  <c r="P3465" i="14"/>
  <c r="L3465" i="14"/>
  <c r="P3464" i="14"/>
  <c r="L3464" i="14"/>
  <c r="P3463" i="14"/>
  <c r="L3463" i="14"/>
  <c r="P3462" i="14"/>
  <c r="L3462" i="14"/>
  <c r="P3461" i="14"/>
  <c r="L3461" i="14"/>
  <c r="O3460" i="14"/>
  <c r="P3460" i="14" s="1"/>
  <c r="K3460" i="14"/>
  <c r="L3460" i="14" s="1"/>
  <c r="O3459" i="14"/>
  <c r="P3459" i="14" s="1"/>
  <c r="K3459" i="14"/>
  <c r="L3459" i="14" s="1"/>
  <c r="P3458" i="14"/>
  <c r="L3458" i="14"/>
  <c r="P3457" i="14"/>
  <c r="L3457" i="14"/>
  <c r="P3456" i="14"/>
  <c r="L3456" i="14"/>
  <c r="P3455" i="14"/>
  <c r="L3455" i="14"/>
  <c r="P3454" i="14"/>
  <c r="L3454" i="14"/>
  <c r="O3453" i="14"/>
  <c r="P3453" i="14" s="1"/>
  <c r="K3453" i="14"/>
  <c r="L3453" i="14" s="1"/>
  <c r="O3452" i="14"/>
  <c r="P3452" i="14" s="1"/>
  <c r="K3452" i="14"/>
  <c r="L3452" i="14" s="1"/>
  <c r="P3451" i="14"/>
  <c r="L3451" i="14"/>
  <c r="P3450" i="14"/>
  <c r="L3450" i="14"/>
  <c r="P3449" i="14"/>
  <c r="L3449" i="14"/>
  <c r="P3448" i="14"/>
  <c r="L3448" i="14"/>
  <c r="P3447" i="14"/>
  <c r="L3447" i="14"/>
  <c r="O3446" i="14"/>
  <c r="P3446" i="14" s="1"/>
  <c r="K3446" i="14"/>
  <c r="L3446" i="14" s="1"/>
  <c r="P3445" i="14"/>
  <c r="L3445" i="14"/>
  <c r="P3444" i="14"/>
  <c r="L3444" i="14"/>
  <c r="P3443" i="14"/>
  <c r="L3443" i="14"/>
  <c r="P3442" i="14"/>
  <c r="L3442" i="14"/>
  <c r="P3441" i="14"/>
  <c r="L3441" i="14"/>
  <c r="O3440" i="14"/>
  <c r="P3440" i="14" s="1"/>
  <c r="K3440" i="14"/>
  <c r="L3440" i="14" s="1"/>
  <c r="O3439" i="14"/>
  <c r="P3439" i="14" s="1"/>
  <c r="K3439" i="14"/>
  <c r="L3439" i="14" s="1"/>
  <c r="O3438" i="14"/>
  <c r="P3438" i="14" s="1"/>
  <c r="K3438" i="14"/>
  <c r="L3438" i="14" s="1"/>
  <c r="P3437" i="14"/>
  <c r="L3437" i="14"/>
  <c r="P3436" i="14"/>
  <c r="L3436" i="14"/>
  <c r="P3435" i="14"/>
  <c r="L3435" i="14"/>
  <c r="P3434" i="14"/>
  <c r="L3434" i="14"/>
  <c r="P3433" i="14"/>
  <c r="L3433" i="14"/>
  <c r="P3432" i="14"/>
  <c r="L3432" i="14"/>
  <c r="P3431" i="14"/>
  <c r="L3431" i="14"/>
  <c r="P3430" i="14"/>
  <c r="L3430" i="14"/>
  <c r="P3429" i="14"/>
  <c r="L3429" i="14"/>
  <c r="P3428" i="14"/>
  <c r="L3428" i="14"/>
  <c r="P3427" i="14"/>
  <c r="L3427" i="14"/>
  <c r="P3426" i="14"/>
  <c r="L3426" i="14"/>
  <c r="P3425" i="14"/>
  <c r="L3425" i="14"/>
  <c r="P3424" i="14"/>
  <c r="L3424" i="14"/>
  <c r="P3423" i="14"/>
  <c r="L3423" i="14"/>
  <c r="P3422" i="14"/>
  <c r="L3422" i="14"/>
  <c r="P3421" i="14"/>
  <c r="L3421" i="14"/>
  <c r="P3420" i="14"/>
  <c r="L3420" i="14"/>
  <c r="P3419" i="14"/>
  <c r="L3419" i="14"/>
  <c r="P3418" i="14"/>
  <c r="L3418" i="14"/>
  <c r="P3417" i="14"/>
  <c r="L3417" i="14"/>
  <c r="P3416" i="14"/>
  <c r="L3416" i="14"/>
  <c r="P3415" i="14"/>
  <c r="L3415" i="14"/>
  <c r="P3414" i="14"/>
  <c r="L3414" i="14"/>
  <c r="O3413" i="14"/>
  <c r="P3413" i="14" s="1"/>
  <c r="K3413" i="14"/>
  <c r="L3413" i="14" s="1"/>
  <c r="O3412" i="14"/>
  <c r="P3412" i="14" s="1"/>
  <c r="K3412" i="14"/>
  <c r="L3412" i="14" s="1"/>
  <c r="P3411" i="14"/>
  <c r="L3411" i="14"/>
  <c r="P3410" i="14"/>
  <c r="L3410" i="14"/>
  <c r="P3409" i="14"/>
  <c r="L3409" i="14"/>
  <c r="P3408" i="14"/>
  <c r="L3408" i="14"/>
  <c r="O3407" i="14"/>
  <c r="P3407" i="14" s="1"/>
  <c r="K3407" i="14"/>
  <c r="L3407" i="14" s="1"/>
  <c r="P3406" i="14"/>
  <c r="L3406" i="14"/>
  <c r="P3405" i="14"/>
  <c r="L3405" i="14"/>
  <c r="P3404" i="14"/>
  <c r="L3404" i="14"/>
  <c r="P3403" i="14"/>
  <c r="L3403" i="14"/>
  <c r="P3402" i="14"/>
  <c r="L3402" i="14"/>
  <c r="P3401" i="14"/>
  <c r="L3401" i="14"/>
  <c r="P3400" i="14"/>
  <c r="L3400" i="14"/>
  <c r="P3399" i="14"/>
  <c r="L3399" i="14"/>
  <c r="P3398" i="14"/>
  <c r="L3398" i="14"/>
  <c r="O3397" i="14"/>
  <c r="P3397" i="14" s="1"/>
  <c r="K3397" i="14"/>
  <c r="L3397" i="14" s="1"/>
  <c r="P3396" i="14"/>
  <c r="L3396" i="14"/>
  <c r="P3395" i="14"/>
  <c r="L3395" i="14"/>
  <c r="P3394" i="14"/>
  <c r="L3394" i="14"/>
  <c r="P3393" i="14"/>
  <c r="L3393" i="14"/>
  <c r="P3392" i="14"/>
  <c r="L3392" i="14"/>
  <c r="P3391" i="14"/>
  <c r="L3391" i="14"/>
  <c r="O3390" i="14"/>
  <c r="P3390" i="14" s="1"/>
  <c r="K3390" i="14"/>
  <c r="L3390" i="14" s="1"/>
  <c r="P3389" i="14"/>
  <c r="L3389" i="14"/>
  <c r="P3388" i="14"/>
  <c r="L3388" i="14"/>
  <c r="O3387" i="14"/>
  <c r="P3387" i="14" s="1"/>
  <c r="K3387" i="14"/>
  <c r="L3387" i="14" s="1"/>
  <c r="P3386" i="14"/>
  <c r="L3386" i="14"/>
  <c r="P3385" i="14"/>
  <c r="L3385" i="14"/>
  <c r="P3384" i="14"/>
  <c r="L3384" i="14"/>
  <c r="P3383" i="14"/>
  <c r="L3383" i="14"/>
  <c r="P3382" i="14"/>
  <c r="L3382" i="14"/>
  <c r="P3381" i="14"/>
  <c r="L3381" i="14"/>
  <c r="O3380" i="14"/>
  <c r="P3380" i="14" s="1"/>
  <c r="K3380" i="14"/>
  <c r="L3380" i="14" s="1"/>
  <c r="O3379" i="14"/>
  <c r="P3379" i="14" s="1"/>
  <c r="K3379" i="14"/>
  <c r="L3379" i="14" s="1"/>
  <c r="P3378" i="14"/>
  <c r="L3378" i="14"/>
  <c r="O3377" i="14"/>
  <c r="P3377" i="14" s="1"/>
  <c r="K3377" i="14"/>
  <c r="L3377" i="14" s="1"/>
  <c r="P3376" i="14"/>
  <c r="L3376" i="14"/>
  <c r="P3375" i="14"/>
  <c r="L3375" i="14"/>
  <c r="P3374" i="14"/>
  <c r="L3374" i="14"/>
  <c r="O3373" i="14"/>
  <c r="P3373" i="14" s="1"/>
  <c r="K3373" i="14"/>
  <c r="L3373" i="14" s="1"/>
  <c r="O3372" i="14"/>
  <c r="P3372" i="14" s="1"/>
  <c r="K3372" i="14"/>
  <c r="L3372" i="14" s="1"/>
  <c r="O3371" i="14"/>
  <c r="P3371" i="14" s="1"/>
  <c r="K3371" i="14"/>
  <c r="L3371" i="14" s="1"/>
  <c r="P3370" i="14"/>
  <c r="L3370" i="14"/>
  <c r="P3369" i="14"/>
  <c r="L3369" i="14"/>
  <c r="P3368" i="14"/>
  <c r="L3368" i="14"/>
  <c r="P3367" i="14"/>
  <c r="L3367" i="14"/>
  <c r="P3366" i="14"/>
  <c r="L3366" i="14"/>
  <c r="P3365" i="14"/>
  <c r="L3365" i="14"/>
  <c r="P3364" i="14"/>
  <c r="L3364" i="14"/>
  <c r="P3363" i="14"/>
  <c r="L3363" i="14"/>
  <c r="P3362" i="14"/>
  <c r="L3362" i="14"/>
  <c r="P3361" i="14"/>
  <c r="L3361" i="14"/>
  <c r="P3360" i="14"/>
  <c r="L3360" i="14"/>
  <c r="P3359" i="14"/>
  <c r="L3359" i="14"/>
  <c r="P3358" i="14"/>
  <c r="L3358" i="14"/>
  <c r="P3357" i="14"/>
  <c r="L3357" i="14"/>
  <c r="P3356" i="14"/>
  <c r="L3356" i="14"/>
  <c r="P3355" i="14"/>
  <c r="L3355" i="14"/>
  <c r="O3354" i="14"/>
  <c r="P3354" i="14" s="1"/>
  <c r="K3354" i="14"/>
  <c r="L3354" i="14" s="1"/>
  <c r="P3353" i="14"/>
  <c r="L3353" i="14"/>
  <c r="P3352" i="14"/>
  <c r="L3352" i="14"/>
  <c r="O3351" i="14"/>
  <c r="P3351" i="14" s="1"/>
  <c r="K3351" i="14"/>
  <c r="L3351" i="14" s="1"/>
  <c r="P3350" i="14"/>
  <c r="L3350" i="14"/>
  <c r="O3349" i="14"/>
  <c r="P3349" i="14" s="1"/>
  <c r="K3349" i="14"/>
  <c r="L3349" i="14" s="1"/>
  <c r="O3348" i="14"/>
  <c r="P3348" i="14" s="1"/>
  <c r="K3348" i="14"/>
  <c r="L3348" i="14" s="1"/>
  <c r="O3347" i="14"/>
  <c r="P3347" i="14" s="1"/>
  <c r="K3347" i="14"/>
  <c r="L3347" i="14" s="1"/>
  <c r="P3346" i="14"/>
  <c r="L3346" i="14"/>
  <c r="P3345" i="14"/>
  <c r="L3345" i="14"/>
  <c r="P3344" i="14"/>
  <c r="L3344" i="14"/>
  <c r="P3343" i="14"/>
  <c r="L3343" i="14"/>
  <c r="P3342" i="14"/>
  <c r="L3342" i="14"/>
  <c r="P3341" i="14"/>
  <c r="L3341" i="14"/>
  <c r="P3340" i="14"/>
  <c r="L3340" i="14"/>
  <c r="O3339" i="14"/>
  <c r="P3339" i="14" s="1"/>
  <c r="K3339" i="14"/>
  <c r="L3339" i="14" s="1"/>
  <c r="P3338" i="14"/>
  <c r="L3338" i="14"/>
  <c r="P3337" i="14"/>
  <c r="L3337" i="14"/>
  <c r="P3336" i="14"/>
  <c r="L3336" i="14"/>
  <c r="O3335" i="14"/>
  <c r="P3335" i="14" s="1"/>
  <c r="K3335" i="14"/>
  <c r="L3335" i="14" s="1"/>
  <c r="O3334" i="14"/>
  <c r="P3334" i="14" s="1"/>
  <c r="K3334" i="14"/>
  <c r="L3334" i="14" s="1"/>
  <c r="O3333" i="14"/>
  <c r="P3333" i="14" s="1"/>
  <c r="K3333" i="14"/>
  <c r="L3333" i="14" s="1"/>
  <c r="P3332" i="14"/>
  <c r="L3332" i="14"/>
  <c r="O3331" i="14"/>
  <c r="P3331" i="14" s="1"/>
  <c r="K3331" i="14"/>
  <c r="L3331" i="14" s="1"/>
  <c r="O3330" i="14"/>
  <c r="P3330" i="14" s="1"/>
  <c r="K3330" i="14"/>
  <c r="L3330" i="14" s="1"/>
  <c r="P3329" i="14"/>
  <c r="L3329" i="14"/>
  <c r="P3328" i="14"/>
  <c r="L3328" i="14"/>
  <c r="P3327" i="14"/>
  <c r="L3327" i="14"/>
  <c r="P3326" i="14"/>
  <c r="L3326" i="14"/>
  <c r="P3325" i="14"/>
  <c r="L3325" i="14"/>
  <c r="P3324" i="14"/>
  <c r="L3324" i="14"/>
  <c r="P3323" i="14"/>
  <c r="L3323" i="14"/>
  <c r="P3322" i="14"/>
  <c r="L3322" i="14"/>
  <c r="P3321" i="14"/>
  <c r="L3321" i="14"/>
  <c r="P3320" i="14"/>
  <c r="L3320" i="14"/>
  <c r="P3319" i="14"/>
  <c r="L3319" i="14"/>
  <c r="P3318" i="14"/>
  <c r="L3318" i="14"/>
  <c r="P3317" i="14"/>
  <c r="L3317" i="14"/>
  <c r="P3316" i="14"/>
  <c r="L3316" i="14"/>
  <c r="P3315" i="14"/>
  <c r="L3315" i="14"/>
  <c r="P3314" i="14"/>
  <c r="L3314" i="14"/>
  <c r="P3313" i="14"/>
  <c r="L3313" i="14"/>
  <c r="P3312" i="14"/>
  <c r="L3312" i="14"/>
  <c r="P3311" i="14"/>
  <c r="L3311" i="14"/>
  <c r="P3310" i="14"/>
  <c r="L3310" i="14"/>
  <c r="P3309" i="14"/>
  <c r="L3309" i="14"/>
  <c r="P3308" i="14"/>
  <c r="L3308" i="14"/>
  <c r="P3307" i="14"/>
  <c r="L3307" i="14"/>
  <c r="P3306" i="14"/>
  <c r="L3306" i="14"/>
  <c r="P3305" i="14"/>
  <c r="L3305" i="14"/>
  <c r="P3304" i="14"/>
  <c r="L3304" i="14"/>
  <c r="P3303" i="14"/>
  <c r="L3303" i="14"/>
  <c r="P3302" i="14"/>
  <c r="L3302" i="14"/>
  <c r="P3301" i="14"/>
  <c r="L3301" i="14"/>
  <c r="P3300" i="14"/>
  <c r="L3300" i="14"/>
  <c r="P3299" i="14"/>
  <c r="L3299" i="14"/>
  <c r="P3298" i="14"/>
  <c r="L3298" i="14"/>
  <c r="O3297" i="14"/>
  <c r="P3297" i="14" s="1"/>
  <c r="K3297" i="14"/>
  <c r="L3297" i="14" s="1"/>
  <c r="O3296" i="14"/>
  <c r="P3296" i="14" s="1"/>
  <c r="K3296" i="14"/>
  <c r="L3296" i="14" s="1"/>
  <c r="P3295" i="14"/>
  <c r="L3295" i="14"/>
  <c r="P3294" i="14"/>
  <c r="L3294" i="14"/>
  <c r="P3293" i="14"/>
  <c r="L3293" i="14"/>
  <c r="P3292" i="14"/>
  <c r="L3292" i="14"/>
  <c r="P3291" i="14"/>
  <c r="L3291" i="14"/>
  <c r="P3290" i="14"/>
  <c r="L3290" i="14"/>
  <c r="O3289" i="14"/>
  <c r="P3289" i="14" s="1"/>
  <c r="K3289" i="14"/>
  <c r="L3289" i="14" s="1"/>
  <c r="O3288" i="14"/>
  <c r="P3288" i="14" s="1"/>
  <c r="K3288" i="14"/>
  <c r="L3288" i="14" s="1"/>
  <c r="O3287" i="14"/>
  <c r="P3287" i="14" s="1"/>
  <c r="K3287" i="14"/>
  <c r="L3287" i="14" s="1"/>
  <c r="P3286" i="14"/>
  <c r="L3286" i="14"/>
  <c r="P3285" i="14"/>
  <c r="L3285" i="14"/>
  <c r="P3284" i="14"/>
  <c r="L3284" i="14"/>
  <c r="P3283" i="14"/>
  <c r="L3283" i="14"/>
  <c r="P3282" i="14"/>
  <c r="L3282" i="14"/>
  <c r="P3281" i="14"/>
  <c r="L3281" i="14"/>
  <c r="P3280" i="14"/>
  <c r="L3280" i="14"/>
  <c r="P3279" i="14"/>
  <c r="L3279" i="14"/>
  <c r="P3278" i="14"/>
  <c r="L3278" i="14"/>
  <c r="P3277" i="14"/>
  <c r="L3277" i="14"/>
  <c r="O3276" i="14"/>
  <c r="P3276" i="14" s="1"/>
  <c r="K3276" i="14"/>
  <c r="L3276" i="14" s="1"/>
  <c r="O3275" i="14"/>
  <c r="P3275" i="14" s="1"/>
  <c r="K3275" i="14"/>
  <c r="L3275" i="14" s="1"/>
  <c r="P3274" i="14"/>
  <c r="L3274" i="14"/>
  <c r="P3273" i="14"/>
  <c r="L3273" i="14"/>
  <c r="O3272" i="14"/>
  <c r="P3272" i="14" s="1"/>
  <c r="K3272" i="14"/>
  <c r="L3272" i="14" s="1"/>
  <c r="P3271" i="14"/>
  <c r="L3271" i="14"/>
  <c r="O3270" i="14"/>
  <c r="P3270" i="14" s="1"/>
  <c r="K3270" i="14"/>
  <c r="L3270" i="14" s="1"/>
  <c r="P3269" i="14"/>
  <c r="L3269" i="14"/>
  <c r="P3268" i="14"/>
  <c r="L3268" i="14"/>
  <c r="P3267" i="14"/>
  <c r="L3267" i="14"/>
  <c r="O3266" i="14"/>
  <c r="P3266" i="14" s="1"/>
  <c r="K3266" i="14"/>
  <c r="L3266" i="14" s="1"/>
  <c r="O3265" i="14"/>
  <c r="P3265" i="14" s="1"/>
  <c r="K3265" i="14"/>
  <c r="L3265" i="14" s="1"/>
  <c r="P3264" i="14"/>
  <c r="L3264" i="14"/>
  <c r="P3263" i="14"/>
  <c r="L3263" i="14"/>
  <c r="P3262" i="14"/>
  <c r="L3262" i="14"/>
  <c r="P3261" i="14"/>
  <c r="L3261" i="14"/>
  <c r="P3260" i="14"/>
  <c r="L3260" i="14"/>
  <c r="P3259" i="14"/>
  <c r="L3259" i="14"/>
  <c r="O3258" i="14"/>
  <c r="P3258" i="14" s="1"/>
  <c r="K3258" i="14"/>
  <c r="L3258" i="14" s="1"/>
  <c r="P3257" i="14"/>
  <c r="L3257" i="14"/>
  <c r="P3256" i="14"/>
  <c r="L3256" i="14"/>
  <c r="O3255" i="14"/>
  <c r="P3255" i="14" s="1"/>
  <c r="K3255" i="14"/>
  <c r="L3255" i="14" s="1"/>
  <c r="P3254" i="14"/>
  <c r="L3254" i="14"/>
  <c r="P3253" i="14"/>
  <c r="L3253" i="14"/>
  <c r="P3252" i="14"/>
  <c r="L3252" i="14"/>
  <c r="P3251" i="14"/>
  <c r="L3251" i="14"/>
  <c r="P3250" i="14"/>
  <c r="L3250" i="14"/>
  <c r="P3249" i="14"/>
  <c r="L3249" i="14"/>
  <c r="P3248" i="14"/>
  <c r="L3248" i="14"/>
  <c r="P3247" i="14"/>
  <c r="L3247" i="14"/>
  <c r="P3246" i="14"/>
  <c r="L3246" i="14"/>
  <c r="P3245" i="14"/>
  <c r="L3245" i="14"/>
  <c r="O3244" i="14"/>
  <c r="P3244" i="14" s="1"/>
  <c r="K3244" i="14"/>
  <c r="L3244" i="14" s="1"/>
  <c r="O3243" i="14"/>
  <c r="P3243" i="14" s="1"/>
  <c r="K3243" i="14"/>
  <c r="L3243" i="14" s="1"/>
  <c r="O3242" i="14"/>
  <c r="P3242" i="14" s="1"/>
  <c r="K3242" i="14"/>
  <c r="L3242" i="14" s="1"/>
  <c r="O3241" i="14"/>
  <c r="P3241" i="14" s="1"/>
  <c r="K3241" i="14"/>
  <c r="L3241" i="14" s="1"/>
  <c r="P3240" i="14"/>
  <c r="L3240" i="14"/>
  <c r="P3239" i="14"/>
  <c r="L3239" i="14"/>
  <c r="P3238" i="14"/>
  <c r="L3238" i="14"/>
  <c r="P3237" i="14"/>
  <c r="L3237" i="14"/>
  <c r="P3236" i="14"/>
  <c r="L3236" i="14"/>
  <c r="P3235" i="14"/>
  <c r="L3235" i="14"/>
  <c r="P3234" i="14"/>
  <c r="L3234" i="14"/>
  <c r="P3233" i="14"/>
  <c r="L3233" i="14"/>
  <c r="P3232" i="14"/>
  <c r="L3232" i="14"/>
  <c r="P3231" i="14"/>
  <c r="L3231" i="14"/>
  <c r="O3230" i="14"/>
  <c r="P3230" i="14" s="1"/>
  <c r="K3230" i="14"/>
  <c r="L3230" i="14" s="1"/>
  <c r="O3229" i="14"/>
  <c r="P3229" i="14" s="1"/>
  <c r="K3229" i="14"/>
  <c r="L3229" i="14" s="1"/>
  <c r="P3228" i="14"/>
  <c r="L3228" i="14"/>
  <c r="P3227" i="14"/>
  <c r="L3227" i="14"/>
  <c r="P3226" i="14"/>
  <c r="L3226" i="14"/>
  <c r="P3225" i="14"/>
  <c r="L3225" i="14"/>
  <c r="P3224" i="14"/>
  <c r="L3224" i="14"/>
  <c r="P3223" i="14"/>
  <c r="L3223" i="14"/>
  <c r="P3222" i="14"/>
  <c r="L3222" i="14"/>
  <c r="P3221" i="14"/>
  <c r="L3221" i="14"/>
  <c r="P3220" i="14"/>
  <c r="L3220" i="14"/>
  <c r="O3219" i="14"/>
  <c r="P3219" i="14" s="1"/>
  <c r="K3219" i="14"/>
  <c r="L3219" i="14" s="1"/>
  <c r="P3218" i="14"/>
  <c r="L3218" i="14"/>
  <c r="O3217" i="14"/>
  <c r="P3217" i="14" s="1"/>
  <c r="K3217" i="14"/>
  <c r="L3217" i="14" s="1"/>
  <c r="P3216" i="14"/>
  <c r="L3216" i="14"/>
  <c r="P3215" i="14"/>
  <c r="L3215" i="14"/>
  <c r="P3214" i="14"/>
  <c r="L3214" i="14"/>
  <c r="P3213" i="14"/>
  <c r="L3213" i="14"/>
  <c r="P3212" i="14"/>
  <c r="L3212" i="14"/>
  <c r="P3211" i="14"/>
  <c r="L3211" i="14"/>
  <c r="P3210" i="14"/>
  <c r="L3210" i="14"/>
  <c r="P3209" i="14"/>
  <c r="L3209" i="14"/>
  <c r="P3208" i="14"/>
  <c r="L3208" i="14"/>
  <c r="P3207" i="14"/>
  <c r="L3207" i="14"/>
  <c r="P3206" i="14"/>
  <c r="L3206" i="14"/>
  <c r="P3205" i="14"/>
  <c r="L3205" i="14"/>
  <c r="P3204" i="14"/>
  <c r="L3204" i="14"/>
  <c r="P3203" i="14"/>
  <c r="L3203" i="14"/>
  <c r="P3202" i="14"/>
  <c r="L3202" i="14"/>
  <c r="P3201" i="14"/>
  <c r="L3201" i="14"/>
  <c r="P3200" i="14"/>
  <c r="L3200" i="14"/>
  <c r="O3199" i="14"/>
  <c r="P3199" i="14" s="1"/>
  <c r="K3199" i="14"/>
  <c r="L3199" i="14" s="1"/>
  <c r="P3198" i="14"/>
  <c r="L3198" i="14"/>
  <c r="P3197" i="14"/>
  <c r="L3197" i="14"/>
  <c r="P3196" i="14"/>
  <c r="L3196" i="14"/>
  <c r="P3195" i="14"/>
  <c r="L3195" i="14"/>
  <c r="P3194" i="14"/>
  <c r="L3194" i="14"/>
  <c r="O3193" i="14"/>
  <c r="P3193" i="14" s="1"/>
  <c r="K3193" i="14"/>
  <c r="L3193" i="14" s="1"/>
  <c r="O3192" i="14"/>
  <c r="P3192" i="14" s="1"/>
  <c r="K3192" i="14"/>
  <c r="L3192" i="14" s="1"/>
  <c r="P3191" i="14"/>
  <c r="L3191" i="14"/>
  <c r="P3190" i="14"/>
  <c r="L3190" i="14"/>
  <c r="P3189" i="14"/>
  <c r="L3189" i="14"/>
  <c r="O3188" i="14"/>
  <c r="P3188" i="14" s="1"/>
  <c r="K3188" i="14"/>
  <c r="L3188" i="14" s="1"/>
  <c r="P3187" i="14"/>
  <c r="L3187" i="14"/>
  <c r="O3186" i="14"/>
  <c r="P3186" i="14" s="1"/>
  <c r="K3186" i="14"/>
  <c r="L3186" i="14" s="1"/>
  <c r="P3185" i="14"/>
  <c r="L3185" i="14"/>
  <c r="P3184" i="14"/>
  <c r="L3184" i="14"/>
  <c r="P3183" i="14"/>
  <c r="L3183" i="14"/>
  <c r="P3182" i="14"/>
  <c r="L3182" i="14"/>
  <c r="P3181" i="14"/>
  <c r="L3181" i="14"/>
  <c r="O3180" i="14"/>
  <c r="P3180" i="14" s="1"/>
  <c r="K3180" i="14"/>
  <c r="L3180" i="14" s="1"/>
  <c r="P3179" i="14"/>
  <c r="L3179" i="14"/>
  <c r="P3178" i="14"/>
  <c r="L3178" i="14"/>
  <c r="P3177" i="14"/>
  <c r="L3177" i="14"/>
  <c r="P3176" i="14"/>
  <c r="L3176" i="14"/>
  <c r="P3175" i="14"/>
  <c r="L3175" i="14"/>
  <c r="P3174" i="14"/>
  <c r="L3174" i="14"/>
  <c r="P3173" i="14"/>
  <c r="L3173" i="14"/>
  <c r="P3172" i="14"/>
  <c r="L3172" i="14"/>
  <c r="P3171" i="14"/>
  <c r="L3171" i="14"/>
  <c r="P3170" i="14"/>
  <c r="L3170" i="14"/>
  <c r="P3169" i="14"/>
  <c r="L3169" i="14"/>
  <c r="P3168" i="14"/>
  <c r="L3168" i="14"/>
  <c r="P3167" i="14"/>
  <c r="L3167" i="14"/>
  <c r="P3166" i="14"/>
  <c r="L3166" i="14"/>
  <c r="P3165" i="14"/>
  <c r="L3165" i="14"/>
  <c r="P3164" i="14"/>
  <c r="L3164" i="14"/>
  <c r="P3163" i="14"/>
  <c r="L3163" i="14"/>
  <c r="P3162" i="14"/>
  <c r="L3162" i="14"/>
  <c r="P3161" i="14"/>
  <c r="L3161" i="14"/>
  <c r="P3160" i="14"/>
  <c r="L3160" i="14"/>
  <c r="P3159" i="14"/>
  <c r="L3159" i="14"/>
  <c r="P3158" i="14"/>
  <c r="L3158" i="14"/>
  <c r="P3157" i="14"/>
  <c r="L3157" i="14"/>
  <c r="P3156" i="14"/>
  <c r="L3156" i="14"/>
  <c r="P3155" i="14"/>
  <c r="L3155" i="14"/>
  <c r="P3154" i="14"/>
  <c r="L3154" i="14"/>
  <c r="P3153" i="14"/>
  <c r="L3153" i="14"/>
  <c r="O3152" i="14"/>
  <c r="P3152" i="14" s="1"/>
  <c r="K3152" i="14"/>
  <c r="L3152" i="14" s="1"/>
  <c r="O3151" i="14"/>
  <c r="P3151" i="14" s="1"/>
  <c r="K3151" i="14"/>
  <c r="L3151" i="14" s="1"/>
  <c r="P3150" i="14"/>
  <c r="L3150" i="14"/>
  <c r="P3149" i="14"/>
  <c r="L3149" i="14"/>
  <c r="P3148" i="14"/>
  <c r="L3148" i="14"/>
  <c r="P3147" i="14"/>
  <c r="L3147" i="14"/>
  <c r="P3146" i="14"/>
  <c r="L3146" i="14"/>
  <c r="P3145" i="14"/>
  <c r="L3145" i="14"/>
  <c r="O3144" i="14"/>
  <c r="P3144" i="14" s="1"/>
  <c r="K3144" i="14"/>
  <c r="L3144" i="14" s="1"/>
  <c r="P3143" i="14"/>
  <c r="L3143" i="14"/>
  <c r="O3142" i="14"/>
  <c r="P3142" i="14" s="1"/>
  <c r="K3142" i="14"/>
  <c r="L3142" i="14" s="1"/>
  <c r="P3141" i="14"/>
  <c r="L3141" i="14"/>
  <c r="P3140" i="14"/>
  <c r="L3140" i="14"/>
  <c r="P3139" i="14"/>
  <c r="L3139" i="14"/>
  <c r="P3138" i="14"/>
  <c r="L3138" i="14"/>
  <c r="P3137" i="14"/>
  <c r="L3137" i="14"/>
  <c r="P3136" i="14"/>
  <c r="L3136" i="14"/>
  <c r="P3135" i="14"/>
  <c r="L3135" i="14"/>
  <c r="P3134" i="14"/>
  <c r="L3134" i="14"/>
  <c r="O3133" i="14"/>
  <c r="P3133" i="14" s="1"/>
  <c r="K3133" i="14"/>
  <c r="L3133" i="14" s="1"/>
  <c r="O3132" i="14"/>
  <c r="P3132" i="14" s="1"/>
  <c r="K3132" i="14"/>
  <c r="L3132" i="14" s="1"/>
  <c r="P3131" i="14"/>
  <c r="L3131" i="14"/>
  <c r="O3130" i="14"/>
  <c r="P3130" i="14" s="1"/>
  <c r="K3130" i="14"/>
  <c r="L3130" i="14" s="1"/>
  <c r="O3129" i="14"/>
  <c r="P3129" i="14" s="1"/>
  <c r="K3129" i="14"/>
  <c r="L3129" i="14" s="1"/>
  <c r="P3128" i="14"/>
  <c r="L3128" i="14"/>
  <c r="P3127" i="14"/>
  <c r="L3127" i="14"/>
  <c r="P3126" i="14"/>
  <c r="L3126" i="14"/>
  <c r="P3125" i="14"/>
  <c r="L3125" i="14"/>
  <c r="P3124" i="14"/>
  <c r="L3124" i="14"/>
  <c r="P3123" i="14"/>
  <c r="L3123" i="14"/>
  <c r="P3122" i="14"/>
  <c r="L3122" i="14"/>
  <c r="P3121" i="14"/>
  <c r="L3121" i="14"/>
  <c r="P3120" i="14"/>
  <c r="L3120" i="14"/>
  <c r="O3119" i="14"/>
  <c r="P3119" i="14" s="1"/>
  <c r="K3119" i="14"/>
  <c r="L3119" i="14" s="1"/>
  <c r="P3118" i="14"/>
  <c r="L3118" i="14"/>
  <c r="P3117" i="14"/>
  <c r="L3117" i="14"/>
  <c r="P3116" i="14"/>
  <c r="L3116" i="14"/>
  <c r="P3115" i="14"/>
  <c r="L3115" i="14"/>
  <c r="P3114" i="14"/>
  <c r="L3114" i="14"/>
  <c r="P3113" i="14"/>
  <c r="L3113" i="14"/>
  <c r="O3112" i="14"/>
  <c r="P3112" i="14" s="1"/>
  <c r="K3112" i="14"/>
  <c r="L3112" i="14" s="1"/>
  <c r="P3111" i="14"/>
  <c r="L3111" i="14"/>
  <c r="O3110" i="14"/>
  <c r="P3110" i="14" s="1"/>
  <c r="K3110" i="14"/>
  <c r="L3110" i="14" s="1"/>
  <c r="P3109" i="14"/>
  <c r="L3109" i="14"/>
  <c r="P3108" i="14"/>
  <c r="L3108" i="14"/>
  <c r="P3107" i="14"/>
  <c r="L3107" i="14"/>
  <c r="P3106" i="14"/>
  <c r="L3106" i="14"/>
  <c r="P3105" i="14"/>
  <c r="L3105" i="14"/>
  <c r="P3104" i="14"/>
  <c r="L3104" i="14"/>
  <c r="P3103" i="14"/>
  <c r="L3103" i="14"/>
  <c r="P3102" i="14"/>
  <c r="L3102" i="14"/>
  <c r="P3101" i="14"/>
  <c r="L3101" i="14"/>
  <c r="P3100" i="14"/>
  <c r="L3100" i="14"/>
  <c r="P3099" i="14"/>
  <c r="L3099" i="14"/>
  <c r="P3098" i="14"/>
  <c r="L3098" i="14"/>
  <c r="O3097" i="14"/>
  <c r="P3097" i="14" s="1"/>
  <c r="K3097" i="14"/>
  <c r="L3097" i="14" s="1"/>
  <c r="P3096" i="14"/>
  <c r="L3096" i="14"/>
  <c r="P3095" i="14"/>
  <c r="L3095" i="14"/>
  <c r="P3094" i="14"/>
  <c r="L3094" i="14"/>
  <c r="P3093" i="14"/>
  <c r="L3093" i="14"/>
  <c r="P3092" i="14"/>
  <c r="L3092" i="14"/>
  <c r="O3091" i="14"/>
  <c r="P3091" i="14" s="1"/>
  <c r="K3091" i="14"/>
  <c r="L3091" i="14" s="1"/>
  <c r="O3090" i="14"/>
  <c r="P3090" i="14" s="1"/>
  <c r="K3090" i="14"/>
  <c r="L3090" i="14" s="1"/>
  <c r="P3089" i="14"/>
  <c r="L3089" i="14"/>
  <c r="P3088" i="14"/>
  <c r="L3088" i="14"/>
  <c r="O3087" i="14"/>
  <c r="P3087" i="14" s="1"/>
  <c r="K3087" i="14"/>
  <c r="L3087" i="14" s="1"/>
  <c r="P3086" i="14"/>
  <c r="L3086" i="14"/>
  <c r="P3085" i="14"/>
  <c r="L3085" i="14"/>
  <c r="P3084" i="14"/>
  <c r="L3084" i="14"/>
  <c r="P3083" i="14"/>
  <c r="L3083" i="14"/>
  <c r="P3082" i="14"/>
  <c r="L3082" i="14"/>
  <c r="O3081" i="14"/>
  <c r="P3081" i="14" s="1"/>
  <c r="K3081" i="14"/>
  <c r="L3081" i="14" s="1"/>
  <c r="O3080" i="14"/>
  <c r="P3080" i="14" s="1"/>
  <c r="K3080" i="14"/>
  <c r="L3080" i="14" s="1"/>
  <c r="P3079" i="14"/>
  <c r="L3079" i="14"/>
  <c r="P3078" i="14"/>
  <c r="L3078" i="14"/>
  <c r="P3077" i="14"/>
  <c r="L3077" i="14"/>
  <c r="P3076" i="14"/>
  <c r="L3076" i="14"/>
  <c r="P3075" i="14"/>
  <c r="L3075" i="14"/>
  <c r="P3074" i="14"/>
  <c r="L3074" i="14"/>
  <c r="P3073" i="14"/>
  <c r="L3073" i="14"/>
  <c r="P3072" i="14"/>
  <c r="L3072" i="14"/>
  <c r="P3071" i="14"/>
  <c r="L3071" i="14"/>
  <c r="P3070" i="14"/>
  <c r="L3070" i="14"/>
  <c r="P3069" i="14"/>
  <c r="L3069" i="14"/>
  <c r="P3068" i="14"/>
  <c r="L3068" i="14"/>
  <c r="P3067" i="14"/>
  <c r="L3067" i="14"/>
  <c r="P3066" i="14"/>
  <c r="L3066" i="14"/>
  <c r="P3065" i="14"/>
  <c r="L3065" i="14"/>
  <c r="P3064" i="14"/>
  <c r="L3064" i="14"/>
  <c r="P3063" i="14"/>
  <c r="L3063" i="14"/>
  <c r="P3062" i="14"/>
  <c r="L3062" i="14"/>
  <c r="P3061" i="14"/>
  <c r="L3061" i="14"/>
  <c r="P3060" i="14"/>
  <c r="L3060" i="14"/>
  <c r="P3059" i="14"/>
  <c r="L3059" i="14"/>
  <c r="O3058" i="14"/>
  <c r="P3058" i="14" s="1"/>
  <c r="K3058" i="14"/>
  <c r="L3058" i="14" s="1"/>
  <c r="P3057" i="14"/>
  <c r="L3057" i="14"/>
  <c r="P3056" i="14"/>
  <c r="L3056" i="14"/>
  <c r="P3055" i="14"/>
  <c r="L3055" i="14"/>
  <c r="P3054" i="14"/>
  <c r="L3054" i="14"/>
  <c r="P3053" i="14"/>
  <c r="L3053" i="14"/>
  <c r="P3052" i="14"/>
  <c r="L3052" i="14"/>
  <c r="P3051" i="14"/>
  <c r="L3051" i="14"/>
  <c r="P3050" i="14"/>
  <c r="L3050" i="14"/>
  <c r="O3049" i="14"/>
  <c r="P3049" i="14" s="1"/>
  <c r="K3049" i="14"/>
  <c r="L3049" i="14" s="1"/>
  <c r="P3048" i="14"/>
  <c r="L3048" i="14"/>
  <c r="P3047" i="14"/>
  <c r="L3047" i="14"/>
  <c r="P3046" i="14"/>
  <c r="L3046" i="14"/>
  <c r="P3045" i="14"/>
  <c r="L3045" i="14"/>
  <c r="P3044" i="14"/>
  <c r="L3044" i="14"/>
  <c r="P3043" i="14"/>
  <c r="L3043" i="14"/>
  <c r="P3042" i="14"/>
  <c r="L3042" i="14"/>
  <c r="P3041" i="14"/>
  <c r="L3041" i="14"/>
  <c r="P3040" i="14"/>
  <c r="L3040" i="14"/>
  <c r="P3039" i="14"/>
  <c r="L3039" i="14"/>
  <c r="P3038" i="14"/>
  <c r="L3038" i="14"/>
  <c r="P3037" i="14"/>
  <c r="L3037" i="14"/>
  <c r="P3036" i="14"/>
  <c r="L3036" i="14"/>
  <c r="P3035" i="14"/>
  <c r="L3035" i="14"/>
  <c r="P3034" i="14"/>
  <c r="L3034" i="14"/>
  <c r="P3033" i="14"/>
  <c r="L3033" i="14"/>
  <c r="P3032" i="14"/>
  <c r="L3032" i="14"/>
  <c r="P3031" i="14"/>
  <c r="L3031" i="14"/>
  <c r="P3030" i="14"/>
  <c r="L3030" i="14"/>
  <c r="O3029" i="14"/>
  <c r="P3029" i="14" s="1"/>
  <c r="K3029" i="14"/>
  <c r="L3029" i="14" s="1"/>
  <c r="O3028" i="14"/>
  <c r="P3028" i="14" s="1"/>
  <c r="K3028" i="14"/>
  <c r="L3028" i="14" s="1"/>
  <c r="O3027" i="14"/>
  <c r="P3027" i="14" s="1"/>
  <c r="K3027" i="14"/>
  <c r="L3027" i="14" s="1"/>
  <c r="P3026" i="14"/>
  <c r="L3026" i="14"/>
  <c r="P3025" i="14"/>
  <c r="L3025" i="14"/>
  <c r="P3024" i="14"/>
  <c r="L3024" i="14"/>
  <c r="P3023" i="14"/>
  <c r="L3023" i="14"/>
  <c r="P3022" i="14"/>
  <c r="L3022" i="14"/>
  <c r="P3021" i="14"/>
  <c r="L3021" i="14"/>
  <c r="P3020" i="14"/>
  <c r="L3020" i="14"/>
  <c r="P3019" i="14"/>
  <c r="L3019" i="14"/>
  <c r="O3018" i="14"/>
  <c r="P3018" i="14" s="1"/>
  <c r="K3018" i="14"/>
  <c r="L3018" i="14" s="1"/>
  <c r="O3017" i="14"/>
  <c r="P3017" i="14" s="1"/>
  <c r="K3017" i="14"/>
  <c r="L3017" i="14" s="1"/>
  <c r="O3016" i="14"/>
  <c r="P3016" i="14" s="1"/>
  <c r="K3016" i="14"/>
  <c r="L3016" i="14" s="1"/>
  <c r="P3015" i="14"/>
  <c r="L3015" i="14"/>
  <c r="O3014" i="14"/>
  <c r="P3014" i="14" s="1"/>
  <c r="K3014" i="14"/>
  <c r="L3014" i="14" s="1"/>
  <c r="P3013" i="14"/>
  <c r="L3013" i="14"/>
  <c r="P3012" i="14"/>
  <c r="L3012" i="14"/>
  <c r="P3011" i="14"/>
  <c r="L3011" i="14"/>
  <c r="P3010" i="14"/>
  <c r="L3010" i="14"/>
  <c r="P3009" i="14"/>
  <c r="L3009" i="14"/>
  <c r="P3008" i="14"/>
  <c r="L3008" i="14"/>
  <c r="P3007" i="14"/>
  <c r="L3007" i="14"/>
  <c r="P3006" i="14"/>
  <c r="L3006" i="14"/>
  <c r="P3005" i="14"/>
  <c r="L3005" i="14"/>
  <c r="P3004" i="14"/>
  <c r="L3004" i="14"/>
  <c r="P3003" i="14"/>
  <c r="L3003" i="14"/>
  <c r="O3002" i="14"/>
  <c r="P3002" i="14" s="1"/>
  <c r="K3002" i="14"/>
  <c r="L3002" i="14" s="1"/>
  <c r="O3001" i="14"/>
  <c r="P3001" i="14" s="1"/>
  <c r="K3001" i="14"/>
  <c r="L3001" i="14" s="1"/>
  <c r="P3000" i="14"/>
  <c r="L3000" i="14"/>
  <c r="P2999" i="14"/>
  <c r="L2999" i="14"/>
  <c r="P2998" i="14"/>
  <c r="L2998" i="14"/>
  <c r="P2997" i="14"/>
  <c r="L2997" i="14"/>
  <c r="P2996" i="14"/>
  <c r="L2996" i="14"/>
  <c r="P2995" i="14"/>
  <c r="L2995" i="14"/>
  <c r="O2994" i="14"/>
  <c r="P2994" i="14" s="1"/>
  <c r="K2994" i="14"/>
  <c r="L2994" i="14" s="1"/>
  <c r="P2993" i="14"/>
  <c r="L2993" i="14"/>
  <c r="P2992" i="14"/>
  <c r="L2992" i="14"/>
  <c r="P2991" i="14"/>
  <c r="L2991" i="14"/>
  <c r="P2990" i="14"/>
  <c r="L2990" i="14"/>
  <c r="P2989" i="14"/>
  <c r="L2989" i="14"/>
  <c r="P2988" i="14"/>
  <c r="L2988" i="14"/>
  <c r="P2987" i="14"/>
  <c r="L2987" i="14"/>
  <c r="P2986" i="14"/>
  <c r="L2986" i="14"/>
  <c r="O2985" i="14"/>
  <c r="P2985" i="14" s="1"/>
  <c r="K2985" i="14"/>
  <c r="L2985" i="14" s="1"/>
  <c r="P2984" i="14"/>
  <c r="L2984" i="14"/>
  <c r="O2983" i="14"/>
  <c r="P2983" i="14" s="1"/>
  <c r="K2983" i="14"/>
  <c r="L2983" i="14" s="1"/>
  <c r="P2982" i="14"/>
  <c r="L2982" i="14"/>
  <c r="P2981" i="14"/>
  <c r="L2981" i="14"/>
  <c r="P2980" i="14"/>
  <c r="L2980" i="14"/>
  <c r="P2979" i="14"/>
  <c r="L2979" i="14"/>
  <c r="P2978" i="14"/>
  <c r="L2978" i="14"/>
  <c r="P2977" i="14"/>
  <c r="L2977" i="14"/>
  <c r="P2976" i="14"/>
  <c r="L2976" i="14"/>
  <c r="P2975" i="14"/>
  <c r="L2975" i="14"/>
  <c r="P2974" i="14"/>
  <c r="L2974" i="14"/>
  <c r="P2973" i="14"/>
  <c r="L2973" i="14"/>
  <c r="O2972" i="14"/>
  <c r="P2972" i="14" s="1"/>
  <c r="K2972" i="14"/>
  <c r="L2972" i="14" s="1"/>
  <c r="O2971" i="14"/>
  <c r="P2971" i="14" s="1"/>
  <c r="K2971" i="14"/>
  <c r="L2971" i="14" s="1"/>
  <c r="P2970" i="14"/>
  <c r="L2970" i="14"/>
  <c r="P2969" i="14"/>
  <c r="L2969" i="14"/>
  <c r="P2968" i="14"/>
  <c r="L2968" i="14"/>
  <c r="P2967" i="14"/>
  <c r="L2967" i="14"/>
  <c r="O2966" i="14"/>
  <c r="P2966" i="14" s="1"/>
  <c r="K2966" i="14"/>
  <c r="L2966" i="14" s="1"/>
  <c r="O2965" i="14"/>
  <c r="P2965" i="14" s="1"/>
  <c r="K2965" i="14"/>
  <c r="L2965" i="14" s="1"/>
  <c r="P2964" i="14"/>
  <c r="L2964" i="14"/>
  <c r="P2963" i="14"/>
  <c r="L2963" i="14"/>
  <c r="O2962" i="14"/>
  <c r="P2962" i="14" s="1"/>
  <c r="K2962" i="14"/>
  <c r="L2962" i="14" s="1"/>
  <c r="P2961" i="14"/>
  <c r="L2961" i="14"/>
  <c r="P2960" i="14"/>
  <c r="L2960" i="14"/>
  <c r="P2959" i="14"/>
  <c r="L2959" i="14"/>
  <c r="P2958" i="14"/>
  <c r="L2958" i="14"/>
  <c r="P2957" i="14"/>
  <c r="L2957" i="14"/>
  <c r="O2956" i="14"/>
  <c r="P2956" i="14" s="1"/>
  <c r="K2956" i="14"/>
  <c r="L2956" i="14" s="1"/>
  <c r="P2955" i="14"/>
  <c r="L2955" i="14"/>
  <c r="P2954" i="14"/>
  <c r="L2954" i="14"/>
  <c r="P2953" i="14"/>
  <c r="L2953" i="14"/>
  <c r="P2952" i="14"/>
  <c r="L2952" i="14"/>
  <c r="P2951" i="14"/>
  <c r="L2951" i="14"/>
  <c r="P2950" i="14"/>
  <c r="L2950" i="14"/>
  <c r="P2949" i="14"/>
  <c r="L2949" i="14"/>
  <c r="P2948" i="14"/>
  <c r="L2948" i="14"/>
  <c r="O2947" i="14"/>
  <c r="P2947" i="14" s="1"/>
  <c r="K2947" i="14"/>
  <c r="L2947" i="14" s="1"/>
  <c r="P2946" i="14"/>
  <c r="L2946" i="14"/>
  <c r="P2945" i="14"/>
  <c r="L2945" i="14"/>
  <c r="P2944" i="14"/>
  <c r="L2944" i="14"/>
  <c r="P2943" i="14"/>
  <c r="L2943" i="14"/>
  <c r="P2942" i="14"/>
  <c r="L2942" i="14"/>
  <c r="P2941" i="14"/>
  <c r="L2941" i="14"/>
  <c r="P2940" i="14"/>
  <c r="L2940" i="14"/>
  <c r="P2939" i="14"/>
  <c r="L2939" i="14"/>
  <c r="P2938" i="14"/>
  <c r="L2938" i="14"/>
  <c r="P2937" i="14"/>
  <c r="L2937" i="14"/>
  <c r="P2936" i="14"/>
  <c r="L2936" i="14"/>
  <c r="O2935" i="14"/>
  <c r="P2935" i="14" s="1"/>
  <c r="K2935" i="14"/>
  <c r="L2935" i="14" s="1"/>
  <c r="P2934" i="14"/>
  <c r="L2934" i="14"/>
  <c r="P2933" i="14"/>
  <c r="L2933" i="14"/>
  <c r="O2932" i="14"/>
  <c r="P2932" i="14" s="1"/>
  <c r="K2932" i="14"/>
  <c r="L2932" i="14" s="1"/>
  <c r="P2931" i="14"/>
  <c r="L2931" i="14"/>
  <c r="P2930" i="14"/>
  <c r="L2930" i="14"/>
  <c r="P2929" i="14"/>
  <c r="L2929" i="14"/>
  <c r="P2928" i="14"/>
  <c r="L2928" i="14"/>
  <c r="P2927" i="14"/>
  <c r="L2927" i="14"/>
  <c r="P2926" i="14"/>
  <c r="L2926" i="14"/>
  <c r="P2925" i="14"/>
  <c r="L2925" i="14"/>
  <c r="O2924" i="14"/>
  <c r="P2924" i="14" s="1"/>
  <c r="K2924" i="14"/>
  <c r="L2924" i="14" s="1"/>
  <c r="P2923" i="14"/>
  <c r="L2923" i="14"/>
  <c r="P2922" i="14"/>
  <c r="L2922" i="14"/>
  <c r="P2921" i="14"/>
  <c r="L2921" i="14"/>
  <c r="P2920" i="14"/>
  <c r="L2920" i="14"/>
  <c r="P2919" i="14"/>
  <c r="L2919" i="14"/>
  <c r="P2918" i="14"/>
  <c r="L2918" i="14"/>
  <c r="P2917" i="14"/>
  <c r="L2917" i="14"/>
  <c r="P2916" i="14"/>
  <c r="L2916" i="14"/>
  <c r="P2915" i="14"/>
  <c r="L2915" i="14"/>
  <c r="P2914" i="14"/>
  <c r="L2914" i="14"/>
  <c r="P2913" i="14"/>
  <c r="L2913" i="14"/>
  <c r="O2912" i="14"/>
  <c r="P2912" i="14" s="1"/>
  <c r="K2912" i="14"/>
  <c r="L2912" i="14" s="1"/>
  <c r="P2911" i="14"/>
  <c r="L2911" i="14"/>
  <c r="P2910" i="14"/>
  <c r="L2910" i="14"/>
  <c r="P2909" i="14"/>
  <c r="L2909" i="14"/>
  <c r="P2908" i="14"/>
  <c r="L2908" i="14"/>
  <c r="P2907" i="14"/>
  <c r="L2907" i="14"/>
  <c r="P2906" i="14"/>
  <c r="L2906" i="14"/>
  <c r="P2905" i="14"/>
  <c r="L2905" i="14"/>
  <c r="P2904" i="14"/>
  <c r="L2904" i="14"/>
  <c r="P2903" i="14"/>
  <c r="L2903" i="14"/>
  <c r="P2902" i="14"/>
  <c r="L2902" i="14"/>
  <c r="P2901" i="14"/>
  <c r="L2901" i="14"/>
  <c r="P2900" i="14"/>
  <c r="L2900" i="14"/>
  <c r="P2899" i="14"/>
  <c r="L2899" i="14"/>
  <c r="P2898" i="14"/>
  <c r="L2898" i="14"/>
  <c r="P2897" i="14"/>
  <c r="L2897" i="14"/>
  <c r="P2896" i="14"/>
  <c r="L2896" i="14"/>
  <c r="P2895" i="14"/>
  <c r="L2895" i="14"/>
  <c r="P2894" i="14"/>
  <c r="L2894" i="14"/>
  <c r="P2893" i="14"/>
  <c r="L2893" i="14"/>
  <c r="P2892" i="14"/>
  <c r="L2892" i="14"/>
  <c r="P2891" i="14"/>
  <c r="L2891" i="14"/>
  <c r="P2890" i="14"/>
  <c r="L2890" i="14"/>
  <c r="P2889" i="14"/>
  <c r="L2889" i="14"/>
  <c r="P2888" i="14"/>
  <c r="L2888" i="14"/>
  <c r="P2887" i="14"/>
  <c r="L2887" i="14"/>
  <c r="P2886" i="14"/>
  <c r="L2886" i="14"/>
  <c r="P2885" i="14"/>
  <c r="L2885" i="14"/>
  <c r="P2884" i="14"/>
  <c r="L2884" i="14"/>
  <c r="P2883" i="14"/>
  <c r="L2883" i="14"/>
  <c r="P2882" i="14"/>
  <c r="L2882" i="14"/>
  <c r="P2881" i="14"/>
  <c r="L2881" i="14"/>
  <c r="P2880" i="14"/>
  <c r="L2880" i="14"/>
  <c r="P2879" i="14"/>
  <c r="L2879" i="14"/>
  <c r="O2878" i="14"/>
  <c r="P2878" i="14" s="1"/>
  <c r="K2878" i="14"/>
  <c r="L2878" i="14" s="1"/>
  <c r="O2877" i="14"/>
  <c r="P2877" i="14" s="1"/>
  <c r="K2877" i="14"/>
  <c r="L2877" i="14" s="1"/>
  <c r="O2876" i="14"/>
  <c r="P2876" i="14" s="1"/>
  <c r="K2876" i="14"/>
  <c r="L2876" i="14" s="1"/>
  <c r="O2875" i="14"/>
  <c r="P2875" i="14" s="1"/>
  <c r="K2875" i="14"/>
  <c r="L2875" i="14" s="1"/>
  <c r="P2874" i="14"/>
  <c r="L2874" i="14"/>
  <c r="P2873" i="14"/>
  <c r="L2873" i="14"/>
  <c r="P2872" i="14"/>
  <c r="L2872" i="14"/>
  <c r="P2871" i="14"/>
  <c r="L2871" i="14"/>
  <c r="P2870" i="14"/>
  <c r="L2870" i="14"/>
  <c r="P2869" i="14"/>
  <c r="L2869" i="14"/>
  <c r="P2868" i="14"/>
  <c r="L2868" i="14"/>
  <c r="P2867" i="14"/>
  <c r="L2867" i="14"/>
  <c r="P2866" i="14"/>
  <c r="L2866" i="14"/>
  <c r="P2865" i="14"/>
  <c r="L2865" i="14"/>
  <c r="P2864" i="14"/>
  <c r="L2864" i="14"/>
  <c r="P2863" i="14"/>
  <c r="L2863" i="14"/>
  <c r="P2862" i="14"/>
  <c r="L2862" i="14"/>
  <c r="P2861" i="14"/>
  <c r="L2861" i="14"/>
  <c r="O2860" i="14"/>
  <c r="P2860" i="14" s="1"/>
  <c r="K2860" i="14"/>
  <c r="L2860" i="14" s="1"/>
  <c r="P2859" i="14"/>
  <c r="L2859" i="14"/>
  <c r="P2858" i="14"/>
  <c r="L2858" i="14"/>
  <c r="O2857" i="14"/>
  <c r="P2857" i="14" s="1"/>
  <c r="K2857" i="14"/>
  <c r="L2857" i="14" s="1"/>
  <c r="O2856" i="14"/>
  <c r="P2856" i="14" s="1"/>
  <c r="K2856" i="14"/>
  <c r="L2856" i="14" s="1"/>
  <c r="P2855" i="14"/>
  <c r="L2855" i="14"/>
  <c r="P2854" i="14"/>
  <c r="L2854" i="14"/>
  <c r="O2853" i="14"/>
  <c r="P2853" i="14" s="1"/>
  <c r="K2853" i="14"/>
  <c r="L2853" i="14" s="1"/>
  <c r="P2852" i="14"/>
  <c r="L2852" i="14"/>
  <c r="O2851" i="14"/>
  <c r="P2851" i="14" s="1"/>
  <c r="K2851" i="14"/>
  <c r="L2851" i="14" s="1"/>
  <c r="P2850" i="14"/>
  <c r="L2850" i="14"/>
  <c r="P2849" i="14"/>
  <c r="L2849" i="14"/>
  <c r="P2848" i="14"/>
  <c r="L2848" i="14"/>
  <c r="P2847" i="14"/>
  <c r="L2847" i="14"/>
  <c r="P2846" i="14"/>
  <c r="L2846" i="14"/>
  <c r="P2845" i="14"/>
  <c r="L2845" i="14"/>
  <c r="P2844" i="14"/>
  <c r="L2844" i="14"/>
  <c r="P2843" i="14"/>
  <c r="L2843" i="14"/>
  <c r="P2842" i="14"/>
  <c r="L2842" i="14"/>
  <c r="P2841" i="14"/>
  <c r="L2841" i="14"/>
  <c r="P2840" i="14"/>
  <c r="L2840" i="14"/>
  <c r="P2839" i="14"/>
  <c r="L2839" i="14"/>
  <c r="P2838" i="14"/>
  <c r="L2838" i="14"/>
  <c r="P2837" i="14"/>
  <c r="L2837" i="14"/>
  <c r="P2836" i="14"/>
  <c r="L2836" i="14"/>
  <c r="P2835" i="14"/>
  <c r="L2835" i="14"/>
  <c r="P2834" i="14"/>
  <c r="L2834" i="14"/>
  <c r="P2833" i="14"/>
  <c r="L2833" i="14"/>
  <c r="P2832" i="14"/>
  <c r="L2832" i="14"/>
  <c r="P2831" i="14"/>
  <c r="L2831" i="14"/>
  <c r="P2830" i="14"/>
  <c r="L2830" i="14"/>
  <c r="P2829" i="14"/>
  <c r="L2829" i="14"/>
  <c r="P2828" i="14"/>
  <c r="L2828" i="14"/>
  <c r="P2827" i="14"/>
  <c r="L2827" i="14"/>
  <c r="P2826" i="14"/>
  <c r="L2826" i="14"/>
  <c r="P2825" i="14"/>
  <c r="L2825" i="14"/>
  <c r="P2824" i="14"/>
  <c r="L2824" i="14"/>
  <c r="P2823" i="14"/>
  <c r="L2823" i="14"/>
  <c r="P2822" i="14"/>
  <c r="L2822" i="14"/>
  <c r="P2821" i="14"/>
  <c r="L2821" i="14"/>
  <c r="P2820" i="14"/>
  <c r="L2820" i="14"/>
  <c r="P2819" i="14"/>
  <c r="L2819" i="14"/>
  <c r="O2818" i="14"/>
  <c r="P2818" i="14" s="1"/>
  <c r="K2818" i="14"/>
  <c r="L2818" i="14" s="1"/>
  <c r="P2817" i="14"/>
  <c r="L2817" i="14"/>
  <c r="P2816" i="14"/>
  <c r="L2816" i="14"/>
  <c r="P2815" i="14"/>
  <c r="L2815" i="14"/>
  <c r="P2814" i="14"/>
  <c r="L2814" i="14"/>
  <c r="P2813" i="14"/>
  <c r="L2813" i="14"/>
  <c r="P2812" i="14"/>
  <c r="L2812" i="14"/>
  <c r="O2811" i="14"/>
  <c r="P2811" i="14" s="1"/>
  <c r="K2811" i="14"/>
  <c r="L2811" i="14" s="1"/>
  <c r="O2810" i="14"/>
  <c r="P2810" i="14" s="1"/>
  <c r="K2810" i="14"/>
  <c r="L2810" i="14" s="1"/>
  <c r="P2809" i="14"/>
  <c r="L2809" i="14"/>
  <c r="P2808" i="14"/>
  <c r="L2808" i="14"/>
  <c r="P2807" i="14"/>
  <c r="L2807" i="14"/>
  <c r="P2806" i="14"/>
  <c r="L2806" i="14"/>
  <c r="P2805" i="14"/>
  <c r="L2805" i="14"/>
  <c r="P2804" i="14"/>
  <c r="L2804" i="14"/>
  <c r="P2803" i="14"/>
  <c r="L2803" i="14"/>
  <c r="P2802" i="14"/>
  <c r="L2802" i="14"/>
  <c r="P2801" i="14"/>
  <c r="L2801" i="14"/>
  <c r="P2800" i="14"/>
  <c r="L2800" i="14"/>
  <c r="P2799" i="14"/>
  <c r="L2799" i="14"/>
  <c r="P2798" i="14"/>
  <c r="L2798" i="14"/>
  <c r="P2797" i="14"/>
  <c r="L2797" i="14"/>
  <c r="P2796" i="14"/>
  <c r="L2796" i="14"/>
  <c r="P2795" i="14"/>
  <c r="L2795" i="14"/>
  <c r="P2794" i="14"/>
  <c r="L2794" i="14"/>
  <c r="O2793" i="14"/>
  <c r="P2793" i="14" s="1"/>
  <c r="K2793" i="14"/>
  <c r="L2793" i="14" s="1"/>
  <c r="P2792" i="14"/>
  <c r="L2792" i="14"/>
  <c r="P2791" i="14"/>
  <c r="L2791" i="14"/>
  <c r="P2790" i="14"/>
  <c r="L2790" i="14"/>
  <c r="P2789" i="14"/>
  <c r="L2789" i="14"/>
  <c r="O2788" i="14"/>
  <c r="P2788" i="14" s="1"/>
  <c r="K2788" i="14"/>
  <c r="L2788" i="14" s="1"/>
  <c r="P2787" i="14"/>
  <c r="L2787" i="14"/>
  <c r="P2786" i="14"/>
  <c r="L2786" i="14"/>
  <c r="P2785" i="14"/>
  <c r="L2785" i="14"/>
  <c r="P2784" i="14"/>
  <c r="L2784" i="14"/>
  <c r="P2783" i="14"/>
  <c r="L2783" i="14"/>
  <c r="P2782" i="14"/>
  <c r="L2782" i="14"/>
  <c r="P2781" i="14"/>
  <c r="L2781" i="14"/>
  <c r="P2780" i="14"/>
  <c r="L2780" i="14"/>
  <c r="P2779" i="14"/>
  <c r="L2779" i="14"/>
  <c r="P2778" i="14"/>
  <c r="L2778" i="14"/>
  <c r="P2777" i="14"/>
  <c r="L2777" i="14"/>
  <c r="P2776" i="14"/>
  <c r="L2776" i="14"/>
  <c r="P2775" i="14"/>
  <c r="L2775" i="14"/>
  <c r="O2774" i="14"/>
  <c r="P2774" i="14" s="1"/>
  <c r="K2774" i="14"/>
  <c r="L2774" i="14" s="1"/>
  <c r="O2773" i="14"/>
  <c r="P2773" i="14" s="1"/>
  <c r="K2773" i="14"/>
  <c r="L2773" i="14" s="1"/>
  <c r="O2772" i="14"/>
  <c r="P2772" i="14" s="1"/>
  <c r="K2772" i="14"/>
  <c r="L2772" i="14" s="1"/>
  <c r="P2771" i="14"/>
  <c r="L2771" i="14"/>
  <c r="P2770" i="14"/>
  <c r="L2770" i="14"/>
  <c r="P2769" i="14"/>
  <c r="L2769" i="14"/>
  <c r="P2768" i="14"/>
  <c r="L2768" i="14"/>
  <c r="P2767" i="14"/>
  <c r="L2767" i="14"/>
  <c r="P2766" i="14"/>
  <c r="L2766" i="14"/>
  <c r="P2765" i="14"/>
  <c r="L2765" i="14"/>
  <c r="P2764" i="14"/>
  <c r="L2764" i="14"/>
  <c r="P2763" i="14"/>
  <c r="L2763" i="14"/>
  <c r="P2762" i="14"/>
  <c r="L2762" i="14"/>
  <c r="P2761" i="14"/>
  <c r="L2761" i="14"/>
  <c r="O2760" i="14"/>
  <c r="P2760" i="14" s="1"/>
  <c r="K2760" i="14"/>
  <c r="L2760" i="14" s="1"/>
  <c r="P2759" i="14"/>
  <c r="L2759" i="14"/>
  <c r="P2758" i="14"/>
  <c r="L2758" i="14"/>
  <c r="P2757" i="14"/>
  <c r="L2757" i="14"/>
  <c r="O2756" i="14"/>
  <c r="P2756" i="14" s="1"/>
  <c r="K2756" i="14"/>
  <c r="L2756" i="14" s="1"/>
  <c r="O2755" i="14"/>
  <c r="P2755" i="14" s="1"/>
  <c r="K2755" i="14"/>
  <c r="L2755" i="14" s="1"/>
  <c r="P2754" i="14"/>
  <c r="L2754" i="14"/>
  <c r="P2753" i="14"/>
  <c r="L2753" i="14"/>
  <c r="P2752" i="14"/>
  <c r="L2752" i="14"/>
  <c r="O2751" i="14"/>
  <c r="P2751" i="14" s="1"/>
  <c r="K2751" i="14"/>
  <c r="L2751" i="14" s="1"/>
  <c r="P2750" i="14"/>
  <c r="L2750" i="14"/>
  <c r="P2749" i="14"/>
  <c r="L2749" i="14"/>
  <c r="P2748" i="14"/>
  <c r="L2748" i="14"/>
  <c r="P2747" i="14"/>
  <c r="L2747" i="14"/>
  <c r="O2746" i="14"/>
  <c r="P2746" i="14" s="1"/>
  <c r="K2746" i="14"/>
  <c r="L2746" i="14" s="1"/>
  <c r="P2745" i="14"/>
  <c r="L2745" i="14"/>
  <c r="P2744" i="14"/>
  <c r="L2744" i="14"/>
  <c r="P2743" i="14"/>
  <c r="L2743" i="14"/>
  <c r="P2742" i="14"/>
  <c r="L2742" i="14"/>
  <c r="P2741" i="14"/>
  <c r="L2741" i="14"/>
  <c r="P2740" i="14"/>
  <c r="L2740" i="14"/>
  <c r="P2739" i="14"/>
  <c r="L2739" i="14"/>
  <c r="P2738" i="14"/>
  <c r="L2738" i="14"/>
  <c r="P2737" i="14"/>
  <c r="L2737" i="14"/>
  <c r="P2736" i="14"/>
  <c r="L2736" i="14"/>
  <c r="P2735" i="14"/>
  <c r="L2735" i="14"/>
  <c r="P2734" i="14"/>
  <c r="L2734" i="14"/>
  <c r="P2733" i="14"/>
  <c r="L2733" i="14"/>
  <c r="P2732" i="14"/>
  <c r="L2732" i="14"/>
  <c r="P2731" i="14"/>
  <c r="L2731" i="14"/>
  <c r="P2730" i="14"/>
  <c r="L2730" i="14"/>
  <c r="P2729" i="14"/>
  <c r="L2729" i="14"/>
  <c r="P2728" i="14"/>
  <c r="L2728" i="14"/>
  <c r="P2727" i="14"/>
  <c r="L2727" i="14"/>
  <c r="P2726" i="14"/>
  <c r="L2726" i="14"/>
  <c r="P2725" i="14"/>
  <c r="L2725" i="14"/>
  <c r="O2724" i="14"/>
  <c r="P2724" i="14" s="1"/>
  <c r="K2724" i="14"/>
  <c r="L2724" i="14" s="1"/>
  <c r="P2723" i="14"/>
  <c r="L2723" i="14"/>
  <c r="P2722" i="14"/>
  <c r="L2722" i="14"/>
  <c r="P2721" i="14"/>
  <c r="L2721" i="14"/>
  <c r="P2720" i="14"/>
  <c r="L2720" i="14"/>
  <c r="O2719" i="14"/>
  <c r="P2719" i="14" s="1"/>
  <c r="K2719" i="14"/>
  <c r="L2719" i="14" s="1"/>
  <c r="O2718" i="14"/>
  <c r="P2718" i="14" s="1"/>
  <c r="K2718" i="14"/>
  <c r="L2718" i="14" s="1"/>
  <c r="O2717" i="14"/>
  <c r="P2717" i="14" s="1"/>
  <c r="K2717" i="14"/>
  <c r="L2717" i="14" s="1"/>
  <c r="O2716" i="14"/>
  <c r="P2716" i="14" s="1"/>
  <c r="K2716" i="14"/>
  <c r="L2716" i="14" s="1"/>
  <c r="P2715" i="14"/>
  <c r="L2715" i="14"/>
  <c r="P2714" i="14"/>
  <c r="L2714" i="14"/>
  <c r="O2713" i="14"/>
  <c r="P2713" i="14" s="1"/>
  <c r="K2713" i="14"/>
  <c r="L2713" i="14" s="1"/>
  <c r="O2712" i="14"/>
  <c r="P2712" i="14" s="1"/>
  <c r="K2712" i="14"/>
  <c r="L2712" i="14" s="1"/>
  <c r="O2711" i="14"/>
  <c r="P2711" i="14" s="1"/>
  <c r="K2711" i="14"/>
  <c r="L2711" i="14" s="1"/>
  <c r="P2710" i="14"/>
  <c r="L2710" i="14"/>
  <c r="P2709" i="14"/>
  <c r="L2709" i="14"/>
  <c r="O2708" i="14"/>
  <c r="P2708" i="14" s="1"/>
  <c r="K2708" i="14"/>
  <c r="L2708" i="14" s="1"/>
  <c r="O2707" i="14"/>
  <c r="P2707" i="14" s="1"/>
  <c r="K2707" i="14"/>
  <c r="L2707" i="14" s="1"/>
  <c r="O2706" i="14"/>
  <c r="P2706" i="14" s="1"/>
  <c r="K2706" i="14"/>
  <c r="L2706" i="14" s="1"/>
  <c r="P2705" i="14"/>
  <c r="L2705" i="14"/>
  <c r="P2704" i="14"/>
  <c r="L2704" i="14"/>
  <c r="O2703" i="14"/>
  <c r="P2703" i="14" s="1"/>
  <c r="K2703" i="14"/>
  <c r="L2703" i="14" s="1"/>
  <c r="P2702" i="14"/>
  <c r="L2702" i="14"/>
  <c r="P2701" i="14"/>
  <c r="L2701" i="14"/>
  <c r="P2700" i="14"/>
  <c r="L2700" i="14"/>
  <c r="P2699" i="14"/>
  <c r="L2699" i="14"/>
  <c r="P2698" i="14"/>
  <c r="L2698" i="14"/>
  <c r="P2697" i="14"/>
  <c r="L2697" i="14"/>
  <c r="P2696" i="14"/>
  <c r="L2696" i="14"/>
  <c r="P2695" i="14"/>
  <c r="L2695" i="14"/>
  <c r="P2694" i="14"/>
  <c r="L2694" i="14"/>
  <c r="O2693" i="14"/>
  <c r="P2693" i="14" s="1"/>
  <c r="K2693" i="14"/>
  <c r="L2693" i="14" s="1"/>
  <c r="P2692" i="14"/>
  <c r="L2692" i="14"/>
  <c r="P2691" i="14"/>
  <c r="L2691" i="14"/>
  <c r="P2690" i="14"/>
  <c r="L2690" i="14"/>
  <c r="P2689" i="14"/>
  <c r="L2689" i="14"/>
  <c r="P2688" i="14"/>
  <c r="L2688" i="14"/>
  <c r="P2687" i="14"/>
  <c r="L2687" i="14"/>
  <c r="O2686" i="14"/>
  <c r="P2686" i="14" s="1"/>
  <c r="K2686" i="14"/>
  <c r="L2686" i="14" s="1"/>
  <c r="O2685" i="14"/>
  <c r="P2685" i="14" s="1"/>
  <c r="K2685" i="14"/>
  <c r="L2685" i="14" s="1"/>
  <c r="O2684" i="14"/>
  <c r="P2684" i="14" s="1"/>
  <c r="K2684" i="14"/>
  <c r="L2684" i="14" s="1"/>
  <c r="P2683" i="14"/>
  <c r="L2683" i="14"/>
  <c r="O2682" i="14"/>
  <c r="P2682" i="14" s="1"/>
  <c r="K2682" i="14"/>
  <c r="L2682" i="14" s="1"/>
  <c r="O2681" i="14"/>
  <c r="P2681" i="14" s="1"/>
  <c r="K2681" i="14"/>
  <c r="L2681" i="14" s="1"/>
  <c r="P2680" i="14"/>
  <c r="L2680" i="14"/>
  <c r="P2679" i="14"/>
  <c r="L2679" i="14"/>
  <c r="P2678" i="14"/>
  <c r="L2678" i="14"/>
  <c r="P2677" i="14"/>
  <c r="L2677" i="14"/>
  <c r="P2676" i="14"/>
  <c r="L2676" i="14"/>
  <c r="P2675" i="14"/>
  <c r="L2675" i="14"/>
  <c r="P2674" i="14"/>
  <c r="L2674" i="14"/>
  <c r="P2673" i="14"/>
  <c r="L2673" i="14"/>
  <c r="P2672" i="14"/>
  <c r="L2672" i="14"/>
  <c r="P2671" i="14"/>
  <c r="L2671" i="14"/>
  <c r="P2670" i="14"/>
  <c r="L2670" i="14"/>
  <c r="P2669" i="14"/>
  <c r="L2669" i="14"/>
  <c r="P2668" i="14"/>
  <c r="L2668" i="14"/>
  <c r="P2667" i="14"/>
  <c r="L2667" i="14"/>
  <c r="P2666" i="14"/>
  <c r="L2666" i="14"/>
  <c r="P2665" i="14"/>
  <c r="L2665" i="14"/>
  <c r="P2664" i="14"/>
  <c r="L2664" i="14"/>
  <c r="P2663" i="14"/>
  <c r="L2663" i="14"/>
  <c r="P2662" i="14"/>
  <c r="L2662" i="14"/>
  <c r="O2661" i="14"/>
  <c r="P2661" i="14" s="1"/>
  <c r="K2661" i="14"/>
  <c r="L2661" i="14" s="1"/>
  <c r="P2660" i="14"/>
  <c r="L2660" i="14"/>
  <c r="P2659" i="14"/>
  <c r="L2659" i="14"/>
  <c r="O2658" i="14"/>
  <c r="P2658" i="14" s="1"/>
  <c r="K2658" i="14"/>
  <c r="L2658" i="14" s="1"/>
  <c r="O2657" i="14"/>
  <c r="P2657" i="14" s="1"/>
  <c r="K2657" i="14"/>
  <c r="L2657" i="14" s="1"/>
  <c r="P2656" i="14"/>
  <c r="L2656" i="14"/>
  <c r="P2655" i="14"/>
  <c r="L2655" i="14"/>
  <c r="P2654" i="14"/>
  <c r="L2654" i="14"/>
  <c r="O2653" i="14"/>
  <c r="P2653" i="14" s="1"/>
  <c r="K2653" i="14"/>
  <c r="L2653" i="14" s="1"/>
  <c r="P2652" i="14"/>
  <c r="L2652" i="14"/>
  <c r="P2651" i="14"/>
  <c r="L2651" i="14"/>
  <c r="P2650" i="14"/>
  <c r="L2650" i="14"/>
  <c r="P2649" i="14"/>
  <c r="L2649" i="14"/>
  <c r="O2648" i="14"/>
  <c r="P2648" i="14" s="1"/>
  <c r="K2648" i="14"/>
  <c r="L2648" i="14" s="1"/>
  <c r="O2647" i="14"/>
  <c r="P2647" i="14" s="1"/>
  <c r="K2647" i="14"/>
  <c r="L2647" i="14" s="1"/>
  <c r="P2646" i="14"/>
  <c r="L2646" i="14"/>
  <c r="P2645" i="14"/>
  <c r="L2645" i="14"/>
  <c r="P2644" i="14"/>
  <c r="L2644" i="14"/>
  <c r="P2643" i="14"/>
  <c r="L2643" i="14"/>
  <c r="P2642" i="14"/>
  <c r="L2642" i="14"/>
  <c r="P2641" i="14"/>
  <c r="L2641" i="14"/>
  <c r="P2640" i="14"/>
  <c r="L2640" i="14"/>
  <c r="P2639" i="14"/>
  <c r="L2639" i="14"/>
  <c r="P2638" i="14"/>
  <c r="L2638" i="14"/>
  <c r="P2637" i="14"/>
  <c r="L2637" i="14"/>
  <c r="P2636" i="14"/>
  <c r="L2636" i="14"/>
  <c r="P2635" i="14"/>
  <c r="L2635" i="14"/>
  <c r="P2634" i="14"/>
  <c r="L2634" i="14"/>
  <c r="P2633" i="14"/>
  <c r="L2633" i="14"/>
  <c r="P2632" i="14"/>
  <c r="L2632" i="14"/>
  <c r="P2631" i="14"/>
  <c r="L2631" i="14"/>
  <c r="P2630" i="14"/>
  <c r="L2630" i="14"/>
  <c r="O2629" i="14"/>
  <c r="P2629" i="14" s="1"/>
  <c r="K2629" i="14"/>
  <c r="L2629" i="14" s="1"/>
  <c r="P2628" i="14"/>
  <c r="L2628" i="14"/>
  <c r="P2627" i="14"/>
  <c r="L2627" i="14"/>
  <c r="P2626" i="14"/>
  <c r="L2626" i="14"/>
  <c r="P2625" i="14"/>
  <c r="L2625" i="14"/>
  <c r="P2624" i="14"/>
  <c r="L2624" i="14"/>
  <c r="P2623" i="14"/>
  <c r="L2623" i="14"/>
  <c r="P2622" i="14"/>
  <c r="L2622" i="14"/>
  <c r="P2621" i="14"/>
  <c r="L2621" i="14"/>
  <c r="O2620" i="14"/>
  <c r="P2620" i="14" s="1"/>
  <c r="K2620" i="14"/>
  <c r="L2620" i="14" s="1"/>
  <c r="O2619" i="14"/>
  <c r="P2619" i="14" s="1"/>
  <c r="K2619" i="14"/>
  <c r="L2619" i="14" s="1"/>
  <c r="P2618" i="14"/>
  <c r="L2618" i="14"/>
  <c r="P2617" i="14"/>
  <c r="L2617" i="14"/>
  <c r="P2616" i="14"/>
  <c r="L2616" i="14"/>
  <c r="P2615" i="14"/>
  <c r="L2615" i="14"/>
  <c r="P2614" i="14"/>
  <c r="L2614" i="14"/>
  <c r="P2613" i="14"/>
  <c r="L2613" i="14"/>
  <c r="P2612" i="14"/>
  <c r="L2612" i="14"/>
  <c r="O2611" i="14"/>
  <c r="P2611" i="14" s="1"/>
  <c r="K2611" i="14"/>
  <c r="L2611" i="14" s="1"/>
  <c r="P2610" i="14"/>
  <c r="L2610" i="14"/>
  <c r="P2609" i="14"/>
  <c r="L2609" i="14"/>
  <c r="P2608" i="14"/>
  <c r="L2608" i="14"/>
  <c r="P2607" i="14"/>
  <c r="L2607" i="14"/>
  <c r="P2606" i="14"/>
  <c r="L2606" i="14"/>
  <c r="P2605" i="14"/>
  <c r="L2605" i="14"/>
  <c r="P2604" i="14"/>
  <c r="L2604" i="14"/>
  <c r="O2603" i="14"/>
  <c r="P2603" i="14" s="1"/>
  <c r="K2603" i="14"/>
  <c r="L2603" i="14" s="1"/>
  <c r="P2602" i="14"/>
  <c r="L2602" i="14"/>
  <c r="P2601" i="14"/>
  <c r="L2601" i="14"/>
  <c r="P2600" i="14"/>
  <c r="L2600" i="14"/>
  <c r="P2599" i="14"/>
  <c r="L2599" i="14"/>
  <c r="O2598" i="14"/>
  <c r="P2598" i="14" s="1"/>
  <c r="K2598" i="14"/>
  <c r="L2598" i="14" s="1"/>
  <c r="O2597" i="14"/>
  <c r="P2597" i="14" s="1"/>
  <c r="K2597" i="14"/>
  <c r="L2597" i="14" s="1"/>
  <c r="O2596" i="14"/>
  <c r="P2596" i="14" s="1"/>
  <c r="K2596" i="14"/>
  <c r="L2596" i="14" s="1"/>
  <c r="P2595" i="14"/>
  <c r="L2595" i="14"/>
  <c r="P2594" i="14"/>
  <c r="L2594" i="14"/>
  <c r="P2593" i="14"/>
  <c r="L2593" i="14"/>
  <c r="O2592" i="14"/>
  <c r="P2592" i="14" s="1"/>
  <c r="K2592" i="14"/>
  <c r="L2592" i="14" s="1"/>
  <c r="P2591" i="14"/>
  <c r="L2591" i="14"/>
  <c r="P2590" i="14"/>
  <c r="L2590" i="14"/>
  <c r="P2589" i="14"/>
  <c r="L2589" i="14"/>
  <c r="P2588" i="14"/>
  <c r="L2588" i="14"/>
  <c r="P2587" i="14"/>
  <c r="L2587" i="14"/>
  <c r="O2586" i="14"/>
  <c r="P2586" i="14" s="1"/>
  <c r="K2586" i="14"/>
  <c r="L2586" i="14" s="1"/>
  <c r="P2585" i="14"/>
  <c r="L2585" i="14"/>
  <c r="P2584" i="14"/>
  <c r="L2584" i="14"/>
  <c r="P2583" i="14"/>
  <c r="L2583" i="14"/>
  <c r="O2582" i="14"/>
  <c r="P2582" i="14" s="1"/>
  <c r="K2582" i="14"/>
  <c r="L2582" i="14" s="1"/>
  <c r="P2581" i="14"/>
  <c r="L2581" i="14"/>
  <c r="P2580" i="14"/>
  <c r="L2580" i="14"/>
  <c r="P2579" i="14"/>
  <c r="L2579" i="14"/>
  <c r="P2578" i="14"/>
  <c r="L2578" i="14"/>
  <c r="P2577" i="14"/>
  <c r="L2577" i="14"/>
  <c r="P2576" i="14"/>
  <c r="L2576" i="14"/>
  <c r="P2575" i="14"/>
  <c r="L2575" i="14"/>
  <c r="P2574" i="14"/>
  <c r="L2574" i="14"/>
  <c r="P2573" i="14"/>
  <c r="L2573" i="14"/>
  <c r="P2572" i="14"/>
  <c r="L2572" i="14"/>
  <c r="P2571" i="14"/>
  <c r="L2571" i="14"/>
  <c r="P2570" i="14"/>
  <c r="L2570" i="14"/>
  <c r="P2569" i="14"/>
  <c r="L2569" i="14"/>
  <c r="P2568" i="14"/>
  <c r="L2568" i="14"/>
  <c r="P2567" i="14"/>
  <c r="L2567" i="14"/>
  <c r="P2566" i="14"/>
  <c r="L2566" i="14"/>
  <c r="P2565" i="14"/>
  <c r="L2565" i="14"/>
  <c r="P2564" i="14"/>
  <c r="L2564" i="14"/>
  <c r="P2563" i="14"/>
  <c r="L2563" i="14"/>
  <c r="P2562" i="14"/>
  <c r="L2562" i="14"/>
  <c r="P2561" i="14"/>
  <c r="L2561" i="14"/>
  <c r="P2560" i="14"/>
  <c r="L2560" i="14"/>
  <c r="O2559" i="14"/>
  <c r="P2559" i="14" s="1"/>
  <c r="K2559" i="14"/>
  <c r="L2559" i="14" s="1"/>
  <c r="O2558" i="14"/>
  <c r="P2558" i="14" s="1"/>
  <c r="K2558" i="14"/>
  <c r="L2558" i="14" s="1"/>
  <c r="P2557" i="14"/>
  <c r="L2557" i="14"/>
  <c r="P2556" i="14"/>
  <c r="L2556" i="14"/>
  <c r="P2555" i="14"/>
  <c r="L2555" i="14"/>
  <c r="P2554" i="14"/>
  <c r="L2554" i="14"/>
  <c r="P2553" i="14"/>
  <c r="L2553" i="14"/>
  <c r="P2552" i="14"/>
  <c r="L2552" i="14"/>
  <c r="P2551" i="14"/>
  <c r="L2551" i="14"/>
  <c r="O2550" i="14"/>
  <c r="P2550" i="14" s="1"/>
  <c r="K2550" i="14"/>
  <c r="L2550" i="14" s="1"/>
  <c r="P2549" i="14"/>
  <c r="L2549" i="14"/>
  <c r="P2548" i="14"/>
  <c r="L2548" i="14"/>
  <c r="P2547" i="14"/>
  <c r="L2547" i="14"/>
  <c r="P2546" i="14"/>
  <c r="L2546" i="14"/>
  <c r="P2545" i="14"/>
  <c r="L2545" i="14"/>
  <c r="P2544" i="14"/>
  <c r="L2544" i="14"/>
  <c r="P2543" i="14"/>
  <c r="L2543" i="14"/>
  <c r="P2542" i="14"/>
  <c r="L2542" i="14"/>
  <c r="P2541" i="14"/>
  <c r="L2541" i="14"/>
  <c r="P2540" i="14"/>
  <c r="L2540" i="14"/>
  <c r="P2539" i="14"/>
  <c r="L2539" i="14"/>
  <c r="P2538" i="14"/>
  <c r="L2538" i="14"/>
  <c r="P2537" i="14"/>
  <c r="L2537" i="14"/>
  <c r="P2536" i="14"/>
  <c r="L2536" i="14"/>
  <c r="P2535" i="14"/>
  <c r="L2535" i="14"/>
  <c r="P2534" i="14"/>
  <c r="L2534" i="14"/>
  <c r="O2533" i="14"/>
  <c r="P2533" i="14" s="1"/>
  <c r="K2533" i="14"/>
  <c r="L2533" i="14" s="1"/>
  <c r="P2532" i="14"/>
  <c r="L2532" i="14"/>
  <c r="P2531" i="14"/>
  <c r="L2531" i="14"/>
  <c r="P2530" i="14"/>
  <c r="L2530" i="14"/>
  <c r="P2529" i="14"/>
  <c r="L2529" i="14"/>
  <c r="P2528" i="14"/>
  <c r="L2528" i="14"/>
  <c r="O2527" i="14"/>
  <c r="P2527" i="14" s="1"/>
  <c r="K2527" i="14"/>
  <c r="L2527" i="14" s="1"/>
  <c r="P2526" i="14"/>
  <c r="L2526" i="14"/>
  <c r="P2525" i="14"/>
  <c r="L2525" i="14"/>
  <c r="P2524" i="14"/>
  <c r="L2524" i="14"/>
  <c r="P2523" i="14"/>
  <c r="L2523" i="14"/>
  <c r="P2522" i="14"/>
  <c r="L2522" i="14"/>
  <c r="P2521" i="14"/>
  <c r="L2521" i="14"/>
  <c r="P2520" i="14"/>
  <c r="L2520" i="14"/>
  <c r="P2519" i="14"/>
  <c r="L2519" i="14"/>
  <c r="P2518" i="14"/>
  <c r="L2518" i="14"/>
  <c r="P2517" i="14"/>
  <c r="L2517" i="14"/>
  <c r="P2516" i="14"/>
  <c r="L2516" i="14"/>
  <c r="P2515" i="14"/>
  <c r="L2515" i="14"/>
  <c r="P2514" i="14"/>
  <c r="L2514" i="14"/>
  <c r="P2513" i="14"/>
  <c r="L2513" i="14"/>
  <c r="P2512" i="14"/>
  <c r="L2512" i="14"/>
  <c r="P2511" i="14"/>
  <c r="L2511" i="14"/>
  <c r="P2510" i="14"/>
  <c r="L2510" i="14"/>
  <c r="P2509" i="14"/>
  <c r="L2509" i="14"/>
  <c r="P2508" i="14"/>
  <c r="L2508" i="14"/>
  <c r="P2507" i="14"/>
  <c r="L2507" i="14"/>
  <c r="P2506" i="14"/>
  <c r="L2506" i="14"/>
  <c r="P2505" i="14"/>
  <c r="L2505" i="14"/>
  <c r="P2504" i="14"/>
  <c r="L2504" i="14"/>
  <c r="P2503" i="14"/>
  <c r="L2503" i="14"/>
  <c r="P2502" i="14"/>
  <c r="L2502" i="14"/>
  <c r="P2501" i="14"/>
  <c r="L2501" i="14"/>
  <c r="P2500" i="14"/>
  <c r="L2500" i="14"/>
  <c r="P2499" i="14"/>
  <c r="L2499" i="14"/>
  <c r="P2498" i="14"/>
  <c r="L2498" i="14"/>
  <c r="P2497" i="14"/>
  <c r="L2497" i="14"/>
  <c r="P2496" i="14"/>
  <c r="L2496" i="14"/>
  <c r="P2495" i="14"/>
  <c r="L2495" i="14"/>
  <c r="P2494" i="14"/>
  <c r="L2494" i="14"/>
  <c r="P2493" i="14"/>
  <c r="L2493" i="14"/>
  <c r="P2492" i="14"/>
  <c r="L2492" i="14"/>
  <c r="P2491" i="14"/>
  <c r="L2491" i="14"/>
  <c r="P2490" i="14"/>
  <c r="L2490" i="14"/>
  <c r="P2489" i="14"/>
  <c r="L2489" i="14"/>
  <c r="P2488" i="14"/>
  <c r="L2488" i="14"/>
  <c r="P2487" i="14"/>
  <c r="L2487" i="14"/>
  <c r="P2486" i="14"/>
  <c r="L2486" i="14"/>
  <c r="P2485" i="14"/>
  <c r="L2485" i="14"/>
  <c r="P2484" i="14"/>
  <c r="L2484" i="14"/>
  <c r="P2483" i="14"/>
  <c r="L2483" i="14"/>
  <c r="P2482" i="14"/>
  <c r="L2482" i="14"/>
  <c r="O2481" i="14"/>
  <c r="P2481" i="14" s="1"/>
  <c r="K2481" i="14"/>
  <c r="L2481" i="14" s="1"/>
  <c r="O2480" i="14"/>
  <c r="P2480" i="14" s="1"/>
  <c r="K2480" i="14"/>
  <c r="L2480" i="14" s="1"/>
  <c r="O2479" i="14"/>
  <c r="P2479" i="14" s="1"/>
  <c r="K2479" i="14"/>
  <c r="L2479" i="14" s="1"/>
  <c r="P2478" i="14"/>
  <c r="L2478" i="14"/>
  <c r="P2477" i="14"/>
  <c r="L2477" i="14"/>
  <c r="P2476" i="14"/>
  <c r="L2476" i="14"/>
  <c r="P2475" i="14"/>
  <c r="L2475" i="14"/>
  <c r="P2474" i="14"/>
  <c r="L2474" i="14"/>
  <c r="P2473" i="14"/>
  <c r="L2473" i="14"/>
  <c r="P2472" i="14"/>
  <c r="L2472" i="14"/>
  <c r="P2471" i="14"/>
  <c r="L2471" i="14"/>
  <c r="P2470" i="14"/>
  <c r="L2470" i="14"/>
  <c r="P2469" i="14"/>
  <c r="L2469" i="14"/>
  <c r="P2468" i="14"/>
  <c r="L2468" i="14"/>
  <c r="P2467" i="14"/>
  <c r="L2467" i="14"/>
  <c r="P2466" i="14"/>
  <c r="L2466" i="14"/>
  <c r="P2465" i="14"/>
  <c r="L2465" i="14"/>
  <c r="P2464" i="14"/>
  <c r="L2464" i="14"/>
  <c r="P2463" i="14"/>
  <c r="L2463" i="14"/>
  <c r="P2462" i="14"/>
  <c r="L2462" i="14"/>
  <c r="O2461" i="14"/>
  <c r="P2461" i="14" s="1"/>
  <c r="K2461" i="14"/>
  <c r="L2461" i="14" s="1"/>
  <c r="P2460" i="14"/>
  <c r="L2460" i="14"/>
  <c r="P2459" i="14"/>
  <c r="L2459" i="14"/>
  <c r="P2458" i="14"/>
  <c r="L2458" i="14"/>
  <c r="O2457" i="14"/>
  <c r="P2457" i="14" s="1"/>
  <c r="K2457" i="14"/>
  <c r="L2457" i="14" s="1"/>
  <c r="P2456" i="14"/>
  <c r="L2456" i="14"/>
  <c r="O2455" i="14"/>
  <c r="P2455" i="14" s="1"/>
  <c r="K2455" i="14"/>
  <c r="L2455" i="14" s="1"/>
  <c r="P2454" i="14"/>
  <c r="L2454" i="14"/>
  <c r="P2453" i="14"/>
  <c r="L2453" i="14"/>
  <c r="P2452" i="14"/>
  <c r="L2452" i="14"/>
  <c r="P2451" i="14"/>
  <c r="L2451" i="14"/>
  <c r="P2450" i="14"/>
  <c r="L2450" i="14"/>
  <c r="P2449" i="14"/>
  <c r="L2449" i="14"/>
  <c r="P2448" i="14"/>
  <c r="L2448" i="14"/>
  <c r="P2447" i="14"/>
  <c r="L2447" i="14"/>
  <c r="P2446" i="14"/>
  <c r="L2446" i="14"/>
  <c r="P2445" i="14"/>
  <c r="L2445" i="14"/>
  <c r="P2444" i="14"/>
  <c r="L2444" i="14"/>
  <c r="P2443" i="14"/>
  <c r="L2443" i="14"/>
  <c r="P2442" i="14"/>
  <c r="L2442" i="14"/>
  <c r="P2441" i="14"/>
  <c r="L2441" i="14"/>
  <c r="P2440" i="14"/>
  <c r="L2440" i="14"/>
  <c r="P2439" i="14"/>
  <c r="L2439" i="14"/>
  <c r="P2438" i="14"/>
  <c r="L2438" i="14"/>
  <c r="P2437" i="14"/>
  <c r="L2437" i="14"/>
  <c r="P2436" i="14"/>
  <c r="L2436" i="14"/>
  <c r="P2435" i="14"/>
  <c r="L2435" i="14"/>
  <c r="P2434" i="14"/>
  <c r="L2434" i="14"/>
  <c r="P2433" i="14"/>
  <c r="L2433" i="14"/>
  <c r="P2432" i="14"/>
  <c r="L2432" i="14"/>
  <c r="P2431" i="14"/>
  <c r="L2431" i="14"/>
  <c r="P2430" i="14"/>
  <c r="L2430" i="14"/>
  <c r="O2429" i="14"/>
  <c r="P2429" i="14" s="1"/>
  <c r="K2429" i="14"/>
  <c r="L2429" i="14" s="1"/>
  <c r="P2428" i="14"/>
  <c r="L2428" i="14"/>
  <c r="O2427" i="14"/>
  <c r="P2427" i="14" s="1"/>
  <c r="K2427" i="14"/>
  <c r="L2427" i="14" s="1"/>
  <c r="O2426" i="14"/>
  <c r="P2426" i="14" s="1"/>
  <c r="K2426" i="14"/>
  <c r="L2426" i="14" s="1"/>
  <c r="P2425" i="14"/>
  <c r="L2425" i="14"/>
  <c r="O2424" i="14"/>
  <c r="P2424" i="14" s="1"/>
  <c r="K2424" i="14"/>
  <c r="L2424" i="14" s="1"/>
  <c r="P2423" i="14"/>
  <c r="L2423" i="14"/>
  <c r="P2422" i="14"/>
  <c r="L2422" i="14"/>
  <c r="P2421" i="14"/>
  <c r="L2421" i="14"/>
  <c r="O2420" i="14"/>
  <c r="P2420" i="14" s="1"/>
  <c r="K2420" i="14"/>
  <c r="L2420" i="14" s="1"/>
  <c r="P2419" i="14"/>
  <c r="L2419" i="14"/>
  <c r="P2418" i="14"/>
  <c r="L2418" i="14"/>
  <c r="P2417" i="14"/>
  <c r="L2417" i="14"/>
  <c r="P2416" i="14"/>
  <c r="L2416" i="14"/>
  <c r="P2415" i="14"/>
  <c r="L2415" i="14"/>
  <c r="P2414" i="14"/>
  <c r="L2414" i="14"/>
  <c r="P2413" i="14"/>
  <c r="L2413" i="14"/>
  <c r="P2412" i="14"/>
  <c r="L2412" i="14"/>
  <c r="P2411" i="14"/>
  <c r="L2411" i="14"/>
  <c r="P2410" i="14"/>
  <c r="L2410" i="14"/>
  <c r="P2409" i="14"/>
  <c r="L2409" i="14"/>
  <c r="P2408" i="14"/>
  <c r="L2408" i="14"/>
  <c r="P2407" i="14"/>
  <c r="L2407" i="14"/>
  <c r="P2406" i="14"/>
  <c r="L2406" i="14"/>
  <c r="P2405" i="14"/>
  <c r="L2405" i="14"/>
  <c r="P2404" i="14"/>
  <c r="L2404" i="14"/>
  <c r="P2403" i="14"/>
  <c r="L2403" i="14"/>
  <c r="P2402" i="14"/>
  <c r="L2402" i="14"/>
  <c r="P2401" i="14"/>
  <c r="L2401" i="14"/>
  <c r="P2400" i="14"/>
  <c r="L2400" i="14"/>
  <c r="P2399" i="14"/>
  <c r="L2399" i="14"/>
  <c r="P2398" i="14"/>
  <c r="L2398" i="14"/>
  <c r="P2397" i="14"/>
  <c r="L2397" i="14"/>
  <c r="P2396" i="14"/>
  <c r="L2396" i="14"/>
  <c r="P2395" i="14"/>
  <c r="L2395" i="14"/>
  <c r="P2394" i="14"/>
  <c r="L2394" i="14"/>
  <c r="P2393" i="14"/>
  <c r="L2393" i="14"/>
  <c r="P2392" i="14"/>
  <c r="L2392" i="14"/>
  <c r="P2391" i="14"/>
  <c r="L2391" i="14"/>
  <c r="P2390" i="14"/>
  <c r="L2390" i="14"/>
  <c r="P2389" i="14"/>
  <c r="L2389" i="14"/>
  <c r="P2388" i="14"/>
  <c r="L2388" i="14"/>
  <c r="P2387" i="14"/>
  <c r="L2387" i="14"/>
  <c r="P2386" i="14"/>
  <c r="L2386" i="14"/>
  <c r="P2385" i="14"/>
  <c r="L2385" i="14"/>
  <c r="P2384" i="14"/>
  <c r="L2384" i="14"/>
  <c r="P2383" i="14"/>
  <c r="L2383" i="14"/>
  <c r="P2382" i="14"/>
  <c r="L2382" i="14"/>
  <c r="P2381" i="14"/>
  <c r="L2381" i="14"/>
  <c r="P2380" i="14"/>
  <c r="L2380" i="14"/>
  <c r="P2379" i="14"/>
  <c r="L2379" i="14"/>
  <c r="P2378" i="14"/>
  <c r="L2378" i="14"/>
  <c r="P2377" i="14"/>
  <c r="L2377" i="14"/>
  <c r="P2376" i="14"/>
  <c r="L2376" i="14"/>
  <c r="P2375" i="14"/>
  <c r="L2375" i="14"/>
  <c r="P2374" i="14"/>
  <c r="L2374" i="14"/>
  <c r="P2373" i="14"/>
  <c r="L2373" i="14"/>
  <c r="P2372" i="14"/>
  <c r="L2372" i="14"/>
  <c r="P2371" i="14"/>
  <c r="L2371" i="14"/>
  <c r="P2370" i="14"/>
  <c r="L2370" i="14"/>
  <c r="P2369" i="14"/>
  <c r="L2369" i="14"/>
  <c r="P2368" i="14"/>
  <c r="L2368" i="14"/>
  <c r="P2367" i="14"/>
  <c r="L2367" i="14"/>
  <c r="P2366" i="14"/>
  <c r="L2366" i="14"/>
  <c r="P2365" i="14"/>
  <c r="L2365" i="14"/>
  <c r="P2364" i="14"/>
  <c r="L2364" i="14"/>
  <c r="P2363" i="14"/>
  <c r="L2363" i="14"/>
  <c r="P2362" i="14"/>
  <c r="L2362" i="14"/>
  <c r="P2361" i="14"/>
  <c r="L2361" i="14"/>
  <c r="P2360" i="14"/>
  <c r="L2360" i="14"/>
  <c r="P2359" i="14"/>
  <c r="L2359" i="14"/>
  <c r="P2358" i="14"/>
  <c r="L2358" i="14"/>
  <c r="P2357" i="14"/>
  <c r="L2357" i="14"/>
  <c r="P2356" i="14"/>
  <c r="L2356" i="14"/>
  <c r="P2355" i="14"/>
  <c r="L2355" i="14"/>
  <c r="P2354" i="14"/>
  <c r="L2354" i="14"/>
  <c r="P2353" i="14"/>
  <c r="L2353" i="14"/>
  <c r="P2352" i="14"/>
  <c r="L2352" i="14"/>
  <c r="P2351" i="14"/>
  <c r="L2351" i="14"/>
  <c r="P2350" i="14"/>
  <c r="L2350" i="14"/>
  <c r="P2349" i="14"/>
  <c r="L2349" i="14"/>
  <c r="P2348" i="14"/>
  <c r="L2348" i="14"/>
  <c r="P2347" i="14"/>
  <c r="L2347" i="14"/>
  <c r="P2346" i="14"/>
  <c r="L2346" i="14"/>
  <c r="P2345" i="14"/>
  <c r="L2345" i="14"/>
  <c r="P2344" i="14"/>
  <c r="L2344" i="14"/>
  <c r="P2343" i="14"/>
  <c r="L2343" i="14"/>
  <c r="P2342" i="14"/>
  <c r="L2342" i="14"/>
  <c r="P2341" i="14"/>
  <c r="L2341" i="14"/>
  <c r="P2340" i="14"/>
  <c r="L2340" i="14"/>
  <c r="P2339" i="14"/>
  <c r="L2339" i="14"/>
  <c r="P2338" i="14"/>
  <c r="L2338" i="14"/>
  <c r="P2337" i="14"/>
  <c r="L2337" i="14"/>
  <c r="P2336" i="14"/>
  <c r="L2336" i="14"/>
  <c r="P2335" i="14"/>
  <c r="L2335" i="14"/>
  <c r="P2334" i="14"/>
  <c r="L2334" i="14"/>
  <c r="O2333" i="14"/>
  <c r="P2333" i="14" s="1"/>
  <c r="K2333" i="14"/>
  <c r="L2333" i="14" s="1"/>
  <c r="O2332" i="14"/>
  <c r="P2332" i="14" s="1"/>
  <c r="K2332" i="14"/>
  <c r="L2332" i="14" s="1"/>
  <c r="O2331" i="14"/>
  <c r="P2331" i="14" s="1"/>
  <c r="K2331" i="14"/>
  <c r="L2331" i="14" s="1"/>
  <c r="P2330" i="14"/>
  <c r="L2330" i="14"/>
  <c r="P2329" i="14"/>
  <c r="L2329" i="14"/>
  <c r="P2328" i="14"/>
  <c r="L2328" i="14"/>
  <c r="P2327" i="14"/>
  <c r="L2327" i="14"/>
  <c r="P2326" i="14"/>
  <c r="L2326" i="14"/>
  <c r="P2325" i="14"/>
  <c r="L2325" i="14"/>
  <c r="P2324" i="14"/>
  <c r="L2324" i="14"/>
  <c r="P2323" i="14"/>
  <c r="L2323" i="14"/>
  <c r="P2322" i="14"/>
  <c r="L2322" i="14"/>
  <c r="P2321" i="14"/>
  <c r="L2321" i="14"/>
  <c r="P2320" i="14"/>
  <c r="L2320" i="14"/>
  <c r="P2319" i="14"/>
  <c r="L2319" i="14"/>
  <c r="P2318" i="14"/>
  <c r="L2318" i="14"/>
  <c r="P2317" i="14"/>
  <c r="L2317" i="14"/>
  <c r="P2316" i="14"/>
  <c r="L2316" i="14"/>
  <c r="P2315" i="14"/>
  <c r="L2315" i="14"/>
  <c r="P2314" i="14"/>
  <c r="L2314" i="14"/>
  <c r="P2313" i="14"/>
  <c r="L2313" i="14"/>
  <c r="P2312" i="14"/>
  <c r="L2312" i="14"/>
  <c r="P2311" i="14"/>
  <c r="L2311" i="14"/>
  <c r="P2310" i="14"/>
  <c r="L2310" i="14"/>
  <c r="P2309" i="14"/>
  <c r="L2309" i="14"/>
  <c r="O2308" i="14"/>
  <c r="P2308" i="14" s="1"/>
  <c r="K2308" i="14"/>
  <c r="L2308" i="14" s="1"/>
  <c r="P2307" i="14"/>
  <c r="L2307" i="14"/>
  <c r="O2306" i="14"/>
  <c r="P2306" i="14" s="1"/>
  <c r="K2306" i="14"/>
  <c r="L2306" i="14" s="1"/>
  <c r="P2305" i="14"/>
  <c r="L2305" i="14"/>
  <c r="P2304" i="14"/>
  <c r="L2304" i="14"/>
  <c r="P2303" i="14"/>
  <c r="L2303" i="14"/>
  <c r="P2302" i="14"/>
  <c r="L2302" i="14"/>
  <c r="P2301" i="14"/>
  <c r="L2301" i="14"/>
  <c r="P2300" i="14"/>
  <c r="L2300" i="14"/>
  <c r="P2299" i="14"/>
  <c r="L2299" i="14"/>
  <c r="P2298" i="14"/>
  <c r="L2298" i="14"/>
  <c r="P2297" i="14"/>
  <c r="L2297" i="14"/>
  <c r="P2296" i="14"/>
  <c r="L2296" i="14"/>
  <c r="P2295" i="14"/>
  <c r="L2295" i="14"/>
  <c r="O2294" i="14"/>
  <c r="P2294" i="14" s="1"/>
  <c r="K2294" i="14"/>
  <c r="L2294" i="14" s="1"/>
  <c r="P2293" i="14"/>
  <c r="L2293" i="14"/>
  <c r="P2292" i="14"/>
  <c r="L2292" i="14"/>
  <c r="P2291" i="14"/>
  <c r="L2291" i="14"/>
  <c r="P2290" i="14"/>
  <c r="L2290" i="14"/>
  <c r="P2289" i="14"/>
  <c r="L2289" i="14"/>
  <c r="P2288" i="14"/>
  <c r="L2288" i="14"/>
  <c r="P2287" i="14"/>
  <c r="L2287" i="14"/>
  <c r="P2286" i="14"/>
  <c r="L2286" i="14"/>
  <c r="P2285" i="14"/>
  <c r="L2285" i="14"/>
  <c r="O2284" i="14"/>
  <c r="P2284" i="14" s="1"/>
  <c r="K2284" i="14"/>
  <c r="L2284" i="14" s="1"/>
  <c r="P2283" i="14"/>
  <c r="L2283" i="14"/>
  <c r="P2282" i="14"/>
  <c r="L2282" i="14"/>
  <c r="P2281" i="14"/>
  <c r="L2281" i="14"/>
  <c r="P2280" i="14"/>
  <c r="L2280" i="14"/>
  <c r="P2279" i="14"/>
  <c r="L2279" i="14"/>
  <c r="P2278" i="14"/>
  <c r="L2278" i="14"/>
  <c r="P2277" i="14"/>
  <c r="L2277" i="14"/>
  <c r="P2276" i="14"/>
  <c r="L2276" i="14"/>
  <c r="P2275" i="14"/>
  <c r="L2275" i="14"/>
  <c r="O2274" i="14"/>
  <c r="P2274" i="14" s="1"/>
  <c r="K2274" i="14"/>
  <c r="L2274" i="14" s="1"/>
  <c r="P2273" i="14"/>
  <c r="L2273" i="14"/>
  <c r="P2272" i="14"/>
  <c r="L2272" i="14"/>
  <c r="P2271" i="14"/>
  <c r="L2271" i="14"/>
  <c r="P2270" i="14"/>
  <c r="L2270" i="14"/>
  <c r="P2269" i="14"/>
  <c r="L2269" i="14"/>
  <c r="P2268" i="14"/>
  <c r="L2268" i="14"/>
  <c r="P2267" i="14"/>
  <c r="L2267" i="14"/>
  <c r="P2266" i="14"/>
  <c r="L2266" i="14"/>
  <c r="P2265" i="14"/>
  <c r="L2265" i="14"/>
  <c r="P2264" i="14"/>
  <c r="L2264" i="14"/>
  <c r="P2263" i="14"/>
  <c r="L2263" i="14"/>
  <c r="P2262" i="14"/>
  <c r="L2262" i="14"/>
  <c r="P2261" i="14"/>
  <c r="L2261" i="14"/>
  <c r="P2260" i="14"/>
  <c r="L2260" i="14"/>
  <c r="P2259" i="14"/>
  <c r="L2259" i="14"/>
  <c r="O2258" i="14"/>
  <c r="P2258" i="14" s="1"/>
  <c r="K2258" i="14"/>
  <c r="L2258" i="14" s="1"/>
  <c r="P2257" i="14"/>
  <c r="L2257" i="14"/>
  <c r="P2256" i="14"/>
  <c r="L2256" i="14"/>
  <c r="P2255" i="14"/>
  <c r="L2255" i="14"/>
  <c r="P2254" i="14"/>
  <c r="L2254" i="14"/>
  <c r="P2253" i="14"/>
  <c r="L2253" i="14"/>
  <c r="P2252" i="14"/>
  <c r="L2252" i="14"/>
  <c r="O2251" i="14"/>
  <c r="P2251" i="14" s="1"/>
  <c r="K2251" i="14"/>
  <c r="L2251" i="14" s="1"/>
  <c r="P2250" i="14"/>
  <c r="L2250" i="14"/>
  <c r="P2249" i="14"/>
  <c r="L2249" i="14"/>
  <c r="P2248" i="14"/>
  <c r="L2248" i="14"/>
  <c r="P2247" i="14"/>
  <c r="L2247" i="14"/>
  <c r="P2246" i="14"/>
  <c r="L2246" i="14"/>
  <c r="O2245" i="14"/>
  <c r="P2245" i="14" s="1"/>
  <c r="K2245" i="14"/>
  <c r="L2245" i="14" s="1"/>
  <c r="P2244" i="14"/>
  <c r="L2244" i="14"/>
  <c r="P2243" i="14"/>
  <c r="L2243" i="14"/>
  <c r="P2242" i="14"/>
  <c r="L2242" i="14"/>
  <c r="O2241" i="14"/>
  <c r="P2241" i="14" s="1"/>
  <c r="K2241" i="14"/>
  <c r="L2241" i="14" s="1"/>
  <c r="O2240" i="14"/>
  <c r="P2240" i="14" s="1"/>
  <c r="K2240" i="14"/>
  <c r="L2240" i="14" s="1"/>
  <c r="P2239" i="14"/>
  <c r="L2239" i="14"/>
  <c r="P2238" i="14"/>
  <c r="L2238" i="14"/>
  <c r="P2237" i="14"/>
  <c r="L2237" i="14"/>
  <c r="O2236" i="14"/>
  <c r="P2236" i="14" s="1"/>
  <c r="K2236" i="14"/>
  <c r="L2236" i="14" s="1"/>
  <c r="P2235" i="14"/>
  <c r="L2235" i="14"/>
  <c r="P2234" i="14"/>
  <c r="L2234" i="14"/>
  <c r="P2233" i="14"/>
  <c r="L2233" i="14"/>
  <c r="P2232" i="14"/>
  <c r="L2232" i="14"/>
  <c r="P2231" i="14"/>
  <c r="L2231" i="14"/>
  <c r="P2230" i="14"/>
  <c r="L2230" i="14"/>
  <c r="P2229" i="14"/>
  <c r="L2229" i="14"/>
  <c r="P2228" i="14"/>
  <c r="L2228" i="14"/>
  <c r="P2227" i="14"/>
  <c r="L2227" i="14"/>
  <c r="O2226" i="14"/>
  <c r="P2226" i="14" s="1"/>
  <c r="K2226" i="14"/>
  <c r="L2226" i="14" s="1"/>
  <c r="P2225" i="14"/>
  <c r="L2225" i="14"/>
  <c r="P2224" i="14"/>
  <c r="L2224" i="14"/>
  <c r="P2223" i="14"/>
  <c r="L2223" i="14"/>
  <c r="P2222" i="14"/>
  <c r="L2222" i="14"/>
  <c r="P2221" i="14"/>
  <c r="L2221" i="14"/>
  <c r="O2220" i="14"/>
  <c r="P2220" i="14" s="1"/>
  <c r="K2220" i="14"/>
  <c r="L2220" i="14" s="1"/>
  <c r="O2219" i="14"/>
  <c r="P2219" i="14" s="1"/>
  <c r="K2219" i="14"/>
  <c r="L2219" i="14" s="1"/>
  <c r="P2218" i="14"/>
  <c r="L2218" i="14"/>
  <c r="P2217" i="14"/>
  <c r="L2217" i="14"/>
  <c r="P2216" i="14"/>
  <c r="L2216" i="14"/>
  <c r="P2215" i="14"/>
  <c r="L2215" i="14"/>
  <c r="P2214" i="14"/>
  <c r="L2214" i="14"/>
  <c r="P2213" i="14"/>
  <c r="L2213" i="14"/>
  <c r="P2212" i="14"/>
  <c r="L2212" i="14"/>
  <c r="P2211" i="14"/>
  <c r="L2211" i="14"/>
  <c r="P2210" i="14"/>
  <c r="L2210" i="14"/>
  <c r="P2209" i="14"/>
  <c r="L2209" i="14"/>
  <c r="P2208" i="14"/>
  <c r="L2208" i="14"/>
  <c r="P2207" i="14"/>
  <c r="L2207" i="14"/>
  <c r="P2206" i="14"/>
  <c r="L2206" i="14"/>
  <c r="P2205" i="14"/>
  <c r="L2205" i="14"/>
  <c r="P2204" i="14"/>
  <c r="L2204" i="14"/>
  <c r="P2203" i="14"/>
  <c r="L2203" i="14"/>
  <c r="O2202" i="14"/>
  <c r="P2202" i="14" s="1"/>
  <c r="K2202" i="14"/>
  <c r="L2202" i="14" s="1"/>
  <c r="P2201" i="14"/>
  <c r="L2201" i="14"/>
  <c r="P2200" i="14"/>
  <c r="L2200" i="14"/>
  <c r="P2199" i="14"/>
  <c r="L2199" i="14"/>
  <c r="P2198" i="14"/>
  <c r="L2198" i="14"/>
  <c r="P2197" i="14"/>
  <c r="L2197" i="14"/>
  <c r="P2196" i="14"/>
  <c r="L2196" i="14"/>
  <c r="P2195" i="14"/>
  <c r="L2195" i="14"/>
  <c r="O2194" i="14"/>
  <c r="P2194" i="14" s="1"/>
  <c r="K2194" i="14"/>
  <c r="L2194" i="14" s="1"/>
  <c r="P2193" i="14"/>
  <c r="L2193" i="14"/>
  <c r="P2192" i="14"/>
  <c r="L2192" i="14"/>
  <c r="P2191" i="14"/>
  <c r="L2191" i="14"/>
  <c r="P2190" i="14"/>
  <c r="L2190" i="14"/>
  <c r="P2189" i="14"/>
  <c r="L2189" i="14"/>
  <c r="O2188" i="14"/>
  <c r="P2188" i="14" s="1"/>
  <c r="K2188" i="14"/>
  <c r="L2188" i="14" s="1"/>
  <c r="P2187" i="14"/>
  <c r="L2187" i="14"/>
  <c r="P2186" i="14"/>
  <c r="L2186" i="14"/>
  <c r="P2185" i="14"/>
  <c r="L2185" i="14"/>
  <c r="P2184" i="14"/>
  <c r="L2184" i="14"/>
  <c r="P2183" i="14"/>
  <c r="L2183" i="14"/>
  <c r="P2182" i="14"/>
  <c r="L2182" i="14"/>
  <c r="P2181" i="14"/>
  <c r="L2181" i="14"/>
  <c r="P2180" i="14"/>
  <c r="L2180" i="14"/>
  <c r="P2179" i="14"/>
  <c r="L2179" i="14"/>
  <c r="O2178" i="14"/>
  <c r="P2178" i="14" s="1"/>
  <c r="K2178" i="14"/>
  <c r="L2178" i="14" s="1"/>
  <c r="P2177" i="14"/>
  <c r="L2177" i="14"/>
  <c r="O2176" i="14"/>
  <c r="P2176" i="14" s="1"/>
  <c r="K2176" i="14"/>
  <c r="L2176" i="14" s="1"/>
  <c r="P2175" i="14"/>
  <c r="L2175" i="14"/>
  <c r="P2174" i="14"/>
  <c r="L2174" i="14"/>
  <c r="P2173" i="14"/>
  <c r="L2173" i="14"/>
  <c r="P2172" i="14"/>
  <c r="L2172" i="14"/>
  <c r="P2171" i="14"/>
  <c r="L2171" i="14"/>
  <c r="P2170" i="14"/>
  <c r="L2170" i="14"/>
  <c r="P2169" i="14"/>
  <c r="L2169" i="14"/>
  <c r="P2168" i="14"/>
  <c r="L2168" i="14"/>
  <c r="O2167" i="14"/>
  <c r="P2167" i="14" s="1"/>
  <c r="K2167" i="14"/>
  <c r="L2167" i="14" s="1"/>
  <c r="P2166" i="14"/>
  <c r="L2166" i="14"/>
  <c r="P2165" i="14"/>
  <c r="L2165" i="14"/>
  <c r="P2164" i="14"/>
  <c r="L2164" i="14"/>
  <c r="P2163" i="14"/>
  <c r="L2163" i="14"/>
  <c r="P2162" i="14"/>
  <c r="L2162" i="14"/>
  <c r="O2161" i="14"/>
  <c r="P2161" i="14" s="1"/>
  <c r="K2161" i="14"/>
  <c r="L2161" i="14" s="1"/>
  <c r="O2160" i="14"/>
  <c r="P2160" i="14" s="1"/>
  <c r="K2160" i="14"/>
  <c r="L2160" i="14" s="1"/>
  <c r="P2159" i="14"/>
  <c r="L2159" i="14"/>
  <c r="P2158" i="14"/>
  <c r="L2158" i="14"/>
  <c r="P2157" i="14"/>
  <c r="L2157" i="14"/>
  <c r="P2156" i="14"/>
  <c r="L2156" i="14"/>
  <c r="P2155" i="14"/>
  <c r="L2155" i="14"/>
  <c r="O2154" i="14"/>
  <c r="P2154" i="14" s="1"/>
  <c r="K2154" i="14"/>
  <c r="L2154" i="14" s="1"/>
  <c r="P2153" i="14"/>
  <c r="L2153" i="14"/>
  <c r="P2152" i="14"/>
  <c r="L2152" i="14"/>
  <c r="P2151" i="14"/>
  <c r="L2151" i="14"/>
  <c r="P2150" i="14"/>
  <c r="L2150" i="14"/>
  <c r="P2149" i="14"/>
  <c r="L2149" i="14"/>
  <c r="P2148" i="14"/>
  <c r="L2148" i="14"/>
  <c r="P2147" i="14"/>
  <c r="L2147" i="14"/>
  <c r="P2146" i="14"/>
  <c r="L2146" i="14"/>
  <c r="P2145" i="14"/>
  <c r="L2145" i="14"/>
  <c r="P2144" i="14"/>
  <c r="L2144" i="14"/>
  <c r="P2143" i="14"/>
  <c r="L2143" i="14"/>
  <c r="O2142" i="14"/>
  <c r="P2142" i="14" s="1"/>
  <c r="K2142" i="14"/>
  <c r="L2142" i="14" s="1"/>
  <c r="P2141" i="14"/>
  <c r="L2141" i="14"/>
  <c r="P2140" i="14"/>
  <c r="L2140" i="14"/>
  <c r="P2139" i="14"/>
  <c r="L2139" i="14"/>
  <c r="P2138" i="14"/>
  <c r="L2138" i="14"/>
  <c r="P2137" i="14"/>
  <c r="L2137" i="14"/>
  <c r="P2136" i="14"/>
  <c r="L2136" i="14"/>
  <c r="P2135" i="14"/>
  <c r="L2135" i="14"/>
  <c r="P2134" i="14"/>
  <c r="L2134" i="14"/>
  <c r="P2133" i="14"/>
  <c r="L2133" i="14"/>
  <c r="O2132" i="14"/>
  <c r="P2132" i="14" s="1"/>
  <c r="K2132" i="14"/>
  <c r="L2132" i="14" s="1"/>
  <c r="P2131" i="14"/>
  <c r="L2131" i="14"/>
  <c r="O2130" i="14"/>
  <c r="P2130" i="14" s="1"/>
  <c r="K2130" i="14"/>
  <c r="L2130" i="14" s="1"/>
  <c r="O2129" i="14"/>
  <c r="P2129" i="14" s="1"/>
  <c r="K2129" i="14"/>
  <c r="L2129" i="14" s="1"/>
  <c r="P2128" i="14"/>
  <c r="L2128" i="14"/>
  <c r="P2127" i="14"/>
  <c r="L2127" i="14"/>
  <c r="P2126" i="14"/>
  <c r="L2126" i="14"/>
  <c r="P2125" i="14"/>
  <c r="L2125" i="14"/>
  <c r="P2124" i="14"/>
  <c r="L2124" i="14"/>
  <c r="P2123" i="14"/>
  <c r="L2123" i="14"/>
  <c r="P2122" i="14"/>
  <c r="L2122" i="14"/>
  <c r="P2121" i="14"/>
  <c r="L2121" i="14"/>
  <c r="P2120" i="14"/>
  <c r="L2120" i="14"/>
  <c r="P2119" i="14"/>
  <c r="L2119" i="14"/>
  <c r="P2118" i="14"/>
  <c r="L2118" i="14"/>
  <c r="P2117" i="14"/>
  <c r="L2117" i="14"/>
  <c r="P2116" i="14"/>
  <c r="L2116" i="14"/>
  <c r="P2115" i="14"/>
  <c r="L2115" i="14"/>
  <c r="P2114" i="14"/>
  <c r="L2114" i="14"/>
  <c r="O2113" i="14"/>
  <c r="P2113" i="14" s="1"/>
  <c r="K2113" i="14"/>
  <c r="L2113" i="14" s="1"/>
  <c r="O2112" i="14"/>
  <c r="P2112" i="14" s="1"/>
  <c r="K2112" i="14"/>
  <c r="L2112" i="14" s="1"/>
  <c r="P2111" i="14"/>
  <c r="L2111" i="14"/>
  <c r="P2110" i="14"/>
  <c r="L2110" i="14"/>
  <c r="P2109" i="14"/>
  <c r="L2109" i="14"/>
  <c r="P2108" i="14"/>
  <c r="L2108" i="14"/>
  <c r="P2107" i="14"/>
  <c r="L2107" i="14"/>
  <c r="P2106" i="14"/>
  <c r="L2106" i="14"/>
  <c r="P2105" i="14"/>
  <c r="L2105" i="14"/>
  <c r="P2104" i="14"/>
  <c r="L2104" i="14"/>
  <c r="O2103" i="14"/>
  <c r="P2103" i="14" s="1"/>
  <c r="K2103" i="14"/>
  <c r="L2103" i="14" s="1"/>
  <c r="O2102" i="14"/>
  <c r="P2102" i="14" s="1"/>
  <c r="K2102" i="14"/>
  <c r="L2102" i="14" s="1"/>
  <c r="P2101" i="14"/>
  <c r="L2101" i="14"/>
  <c r="P2100" i="14"/>
  <c r="L2100" i="14"/>
  <c r="P2099" i="14"/>
  <c r="L2099" i="14"/>
  <c r="P2098" i="14"/>
  <c r="L2098" i="14"/>
  <c r="P2097" i="14"/>
  <c r="L2097" i="14"/>
  <c r="P2096" i="14"/>
  <c r="L2096" i="14"/>
  <c r="P2095" i="14"/>
  <c r="L2095" i="14"/>
  <c r="O2094" i="14"/>
  <c r="P2094" i="14" s="1"/>
  <c r="K2094" i="14"/>
  <c r="L2094" i="14" s="1"/>
  <c r="O2093" i="14"/>
  <c r="P2093" i="14" s="1"/>
  <c r="K2093" i="14"/>
  <c r="L2093" i="14" s="1"/>
  <c r="P2092" i="14"/>
  <c r="L2092" i="14"/>
  <c r="P2091" i="14"/>
  <c r="L2091" i="14"/>
  <c r="P2090" i="14"/>
  <c r="L2090" i="14"/>
  <c r="P2089" i="14"/>
  <c r="L2089" i="14"/>
  <c r="P2088" i="14"/>
  <c r="L2088" i="14"/>
  <c r="P2087" i="14"/>
  <c r="L2087" i="14"/>
  <c r="P2086" i="14"/>
  <c r="L2086" i="14"/>
  <c r="O2085" i="14"/>
  <c r="P2085" i="14" s="1"/>
  <c r="K2085" i="14"/>
  <c r="L2085" i="14" s="1"/>
  <c r="O2084" i="14"/>
  <c r="P2084" i="14" s="1"/>
  <c r="K2084" i="14"/>
  <c r="L2084" i="14" s="1"/>
  <c r="P2083" i="14"/>
  <c r="L2083" i="14"/>
  <c r="P2082" i="14"/>
  <c r="L2082" i="14"/>
  <c r="P2081" i="14"/>
  <c r="L2081" i="14"/>
  <c r="P2080" i="14"/>
  <c r="L2080" i="14"/>
  <c r="P2079" i="14"/>
  <c r="L2079" i="14"/>
  <c r="P2078" i="14"/>
  <c r="L2078" i="14"/>
  <c r="P2077" i="14"/>
  <c r="L2077" i="14"/>
  <c r="P2076" i="14"/>
  <c r="L2076" i="14"/>
  <c r="P2075" i="14"/>
  <c r="L2075" i="14"/>
  <c r="P2074" i="14"/>
  <c r="L2074" i="14"/>
  <c r="P2073" i="14"/>
  <c r="L2073" i="14"/>
  <c r="P2072" i="14"/>
  <c r="L2072" i="14"/>
  <c r="P2071" i="14"/>
  <c r="L2071" i="14"/>
  <c r="P2070" i="14"/>
  <c r="L2070" i="14"/>
  <c r="P2069" i="14"/>
  <c r="L2069" i="14"/>
  <c r="P2068" i="14"/>
  <c r="L2068" i="14"/>
  <c r="P2067" i="14"/>
  <c r="L2067" i="14"/>
  <c r="P2066" i="14"/>
  <c r="L2066" i="14"/>
  <c r="P2065" i="14"/>
  <c r="L2065" i="14"/>
  <c r="P2064" i="14"/>
  <c r="L2064" i="14"/>
  <c r="P2063" i="14"/>
  <c r="L2063" i="14"/>
  <c r="P2062" i="14"/>
  <c r="L2062" i="14"/>
  <c r="P2061" i="14"/>
  <c r="L2061" i="14"/>
  <c r="P2060" i="14"/>
  <c r="L2060" i="14"/>
  <c r="O2059" i="14"/>
  <c r="P2059" i="14" s="1"/>
  <c r="K2059" i="14"/>
  <c r="L2059" i="14" s="1"/>
  <c r="P2058" i="14"/>
  <c r="L2058" i="14"/>
  <c r="P2057" i="14"/>
  <c r="L2057" i="14"/>
  <c r="P2056" i="14"/>
  <c r="L2056" i="14"/>
  <c r="O2055" i="14"/>
  <c r="P2055" i="14" s="1"/>
  <c r="K2055" i="14"/>
  <c r="L2055" i="14" s="1"/>
  <c r="O2054" i="14"/>
  <c r="P2054" i="14" s="1"/>
  <c r="K2054" i="14"/>
  <c r="L2054" i="14" s="1"/>
  <c r="O2053" i="14"/>
  <c r="P2053" i="14" s="1"/>
  <c r="K2053" i="14"/>
  <c r="L2053" i="14" s="1"/>
  <c r="O2052" i="14"/>
  <c r="P2052" i="14" s="1"/>
  <c r="K2052" i="14"/>
  <c r="L2052" i="14" s="1"/>
  <c r="P2051" i="14"/>
  <c r="L2051" i="14"/>
  <c r="P2050" i="14"/>
  <c r="L2050" i="14"/>
  <c r="P2049" i="14"/>
  <c r="L2049" i="14"/>
  <c r="P2048" i="14"/>
  <c r="L2048" i="14"/>
  <c r="P2047" i="14"/>
  <c r="L2047" i="14"/>
  <c r="P2046" i="14"/>
  <c r="L2046" i="14"/>
  <c r="P2045" i="14"/>
  <c r="L2045" i="14"/>
  <c r="P2044" i="14"/>
  <c r="L2044" i="14"/>
  <c r="P2043" i="14"/>
  <c r="L2043" i="14"/>
  <c r="P2042" i="14"/>
  <c r="L2042" i="14"/>
  <c r="P2041" i="14"/>
  <c r="L2041" i="14"/>
  <c r="P2040" i="14"/>
  <c r="L2040" i="14"/>
  <c r="P2039" i="14"/>
  <c r="L2039" i="14"/>
  <c r="P2038" i="14"/>
  <c r="L2038" i="14"/>
  <c r="P2037" i="14"/>
  <c r="L2037" i="14"/>
  <c r="P2036" i="14"/>
  <c r="L2036" i="14"/>
  <c r="P2035" i="14"/>
  <c r="L2035" i="14"/>
  <c r="P2034" i="14"/>
  <c r="L2034" i="14"/>
  <c r="P2033" i="14"/>
  <c r="L2033" i="14"/>
  <c r="P2032" i="14"/>
  <c r="L2032" i="14"/>
  <c r="P2031" i="14"/>
  <c r="L2031" i="14"/>
  <c r="O2030" i="14"/>
  <c r="P2030" i="14" s="1"/>
  <c r="K2030" i="14"/>
  <c r="L2030" i="14" s="1"/>
  <c r="P2029" i="14"/>
  <c r="L2029" i="14"/>
  <c r="P2028" i="14"/>
  <c r="L2028" i="14"/>
  <c r="P2027" i="14"/>
  <c r="L2027" i="14"/>
  <c r="P2026" i="14"/>
  <c r="L2026" i="14"/>
  <c r="P2025" i="14"/>
  <c r="L2025" i="14"/>
  <c r="P2024" i="14"/>
  <c r="L2024" i="14"/>
  <c r="P2023" i="14"/>
  <c r="L2023" i="14"/>
  <c r="P2022" i="14"/>
  <c r="L2022" i="14"/>
  <c r="P2021" i="14"/>
  <c r="L2021" i="14"/>
  <c r="P2020" i="14"/>
  <c r="L2020" i="14"/>
  <c r="P2019" i="14"/>
  <c r="L2019" i="14"/>
  <c r="P2018" i="14"/>
  <c r="L2018" i="14"/>
  <c r="O2017" i="14"/>
  <c r="P2017" i="14" s="1"/>
  <c r="K2017" i="14"/>
  <c r="L2017" i="14" s="1"/>
  <c r="P2016" i="14"/>
  <c r="L2016" i="14"/>
  <c r="P2015" i="14"/>
  <c r="L2015" i="14"/>
  <c r="P2014" i="14"/>
  <c r="L2014" i="14"/>
  <c r="P2013" i="14"/>
  <c r="L2013" i="14"/>
  <c r="P2012" i="14"/>
  <c r="L2012" i="14"/>
  <c r="P2011" i="14"/>
  <c r="L2011" i="14"/>
  <c r="P2010" i="14"/>
  <c r="L2010" i="14"/>
  <c r="P2009" i="14"/>
  <c r="L2009" i="14"/>
  <c r="P2008" i="14"/>
  <c r="L2008" i="14"/>
  <c r="P2007" i="14"/>
  <c r="L2007" i="14"/>
  <c r="P2006" i="14"/>
  <c r="L2006" i="14"/>
  <c r="P2005" i="14"/>
  <c r="L2005" i="14"/>
  <c r="P2004" i="14"/>
  <c r="L2004" i="14"/>
  <c r="P2003" i="14"/>
  <c r="L2003" i="14"/>
  <c r="O2002" i="14"/>
  <c r="P2002" i="14" s="1"/>
  <c r="K2002" i="14"/>
  <c r="L2002" i="14" s="1"/>
  <c r="P2001" i="14"/>
  <c r="L2001" i="14"/>
  <c r="P2000" i="14"/>
  <c r="L2000" i="14"/>
  <c r="P1999" i="14"/>
  <c r="L1999" i="14"/>
  <c r="P1998" i="14"/>
  <c r="L1998" i="14"/>
  <c r="P1997" i="14"/>
  <c r="L1997" i="14"/>
  <c r="P1996" i="14"/>
  <c r="L1996" i="14"/>
  <c r="P1995" i="14"/>
  <c r="L1995" i="14"/>
  <c r="P1994" i="14"/>
  <c r="L1994" i="14"/>
  <c r="P1993" i="14"/>
  <c r="L1993" i="14"/>
  <c r="O1992" i="14"/>
  <c r="P1992" i="14" s="1"/>
  <c r="K1992" i="14"/>
  <c r="L1992" i="14" s="1"/>
  <c r="O1991" i="14"/>
  <c r="P1991" i="14" s="1"/>
  <c r="K1991" i="14"/>
  <c r="L1991" i="14" s="1"/>
  <c r="P1990" i="14"/>
  <c r="L1990" i="14"/>
  <c r="P1989" i="14"/>
  <c r="L1989" i="14"/>
  <c r="P1988" i="14"/>
  <c r="L1988" i="14"/>
  <c r="P1987" i="14"/>
  <c r="L1987" i="14"/>
  <c r="P1986" i="14"/>
  <c r="L1986" i="14"/>
  <c r="P1985" i="14"/>
  <c r="L1985" i="14"/>
  <c r="P1984" i="14"/>
  <c r="L1984" i="14"/>
  <c r="P1983" i="14"/>
  <c r="L1983" i="14"/>
  <c r="P1982" i="14"/>
  <c r="L1982" i="14"/>
  <c r="P1981" i="14"/>
  <c r="L1981" i="14"/>
  <c r="P1980" i="14"/>
  <c r="L1980" i="14"/>
  <c r="P1979" i="14"/>
  <c r="L1979" i="14"/>
  <c r="P1978" i="14"/>
  <c r="L1978" i="14"/>
  <c r="P1977" i="14"/>
  <c r="L1977" i="14"/>
  <c r="P1976" i="14"/>
  <c r="L1976" i="14"/>
  <c r="O1975" i="14"/>
  <c r="P1975" i="14" s="1"/>
  <c r="K1975" i="14"/>
  <c r="L1975" i="14" s="1"/>
  <c r="P1974" i="14"/>
  <c r="L1974" i="14"/>
  <c r="P1973" i="14"/>
  <c r="L1973" i="14"/>
  <c r="P1972" i="14"/>
  <c r="L1972" i="14"/>
  <c r="P1971" i="14"/>
  <c r="L1971" i="14"/>
  <c r="P1970" i="14"/>
  <c r="L1970" i="14"/>
  <c r="P1969" i="14"/>
  <c r="L1969" i="14"/>
  <c r="P1968" i="14"/>
  <c r="L1968" i="14"/>
  <c r="P1967" i="14"/>
  <c r="L1967" i="14"/>
  <c r="P1966" i="14"/>
  <c r="L1966" i="14"/>
  <c r="P1965" i="14"/>
  <c r="L1965" i="14"/>
  <c r="P1964" i="14"/>
  <c r="L1964" i="14"/>
  <c r="O1963" i="14"/>
  <c r="P1963" i="14" s="1"/>
  <c r="K1963" i="14"/>
  <c r="L1963" i="14" s="1"/>
  <c r="P1962" i="14"/>
  <c r="L1962" i="14"/>
  <c r="P1961" i="14"/>
  <c r="L1961" i="14"/>
  <c r="P1960" i="14"/>
  <c r="L1960" i="14"/>
  <c r="P1959" i="14"/>
  <c r="L1959" i="14"/>
  <c r="P1958" i="14"/>
  <c r="L1958" i="14"/>
  <c r="P1957" i="14"/>
  <c r="L1957" i="14"/>
  <c r="P1956" i="14"/>
  <c r="L1956" i="14"/>
  <c r="P1955" i="14"/>
  <c r="L1955" i="14"/>
  <c r="P1954" i="14"/>
  <c r="L1954" i="14"/>
  <c r="O1953" i="14"/>
  <c r="P1953" i="14" s="1"/>
  <c r="K1953" i="14"/>
  <c r="L1953" i="14" s="1"/>
  <c r="O1952" i="14"/>
  <c r="P1952" i="14" s="1"/>
  <c r="K1952" i="14"/>
  <c r="L1952" i="14" s="1"/>
  <c r="O1951" i="14"/>
  <c r="P1951" i="14" s="1"/>
  <c r="K1951" i="14"/>
  <c r="L1951" i="14" s="1"/>
  <c r="O1950" i="14"/>
  <c r="P1950" i="14" s="1"/>
  <c r="K1950" i="14"/>
  <c r="L1950" i="14" s="1"/>
  <c r="P1949" i="14"/>
  <c r="L1949" i="14"/>
  <c r="P1948" i="14"/>
  <c r="L1948" i="14"/>
  <c r="O1947" i="14"/>
  <c r="P1947" i="14" s="1"/>
  <c r="K1947" i="14"/>
  <c r="L1947" i="14" s="1"/>
  <c r="P1946" i="14"/>
  <c r="L1946" i="14"/>
  <c r="P1945" i="14"/>
  <c r="L1945" i="14"/>
  <c r="P1944" i="14"/>
  <c r="L1944" i="14"/>
  <c r="O1943" i="14"/>
  <c r="P1943" i="14" s="1"/>
  <c r="K1943" i="14"/>
  <c r="L1943" i="14" s="1"/>
  <c r="O1942" i="14"/>
  <c r="P1942" i="14" s="1"/>
  <c r="K1942" i="14"/>
  <c r="L1942" i="14" s="1"/>
  <c r="P1941" i="14"/>
  <c r="L1941" i="14"/>
  <c r="O1940" i="14"/>
  <c r="P1940" i="14" s="1"/>
  <c r="K1940" i="14"/>
  <c r="L1940" i="14" s="1"/>
  <c r="P1939" i="14"/>
  <c r="L1939" i="14"/>
  <c r="P1938" i="14"/>
  <c r="L1938" i="14"/>
  <c r="P1937" i="14"/>
  <c r="L1937" i="14"/>
  <c r="P1936" i="14"/>
  <c r="L1936" i="14"/>
  <c r="O1935" i="14"/>
  <c r="P1935" i="14" s="1"/>
  <c r="K1935" i="14"/>
  <c r="L1935" i="14" s="1"/>
  <c r="O1934" i="14"/>
  <c r="P1934" i="14" s="1"/>
  <c r="K1934" i="14"/>
  <c r="L1934" i="14" s="1"/>
  <c r="P1933" i="14"/>
  <c r="L1933" i="14"/>
  <c r="P1932" i="14"/>
  <c r="L1932" i="14"/>
  <c r="P1931" i="14"/>
  <c r="L1931" i="14"/>
  <c r="P1930" i="14"/>
  <c r="L1930" i="14"/>
  <c r="O1929" i="14"/>
  <c r="P1929" i="14" s="1"/>
  <c r="K1929" i="14"/>
  <c r="L1929" i="14" s="1"/>
  <c r="P1928" i="14"/>
  <c r="L1928" i="14"/>
  <c r="P1927" i="14"/>
  <c r="L1927" i="14"/>
  <c r="P1926" i="14"/>
  <c r="L1926" i="14"/>
  <c r="P1925" i="14"/>
  <c r="L1925" i="14"/>
  <c r="O1924" i="14"/>
  <c r="P1924" i="14" s="1"/>
  <c r="K1924" i="14"/>
  <c r="L1924" i="14" s="1"/>
  <c r="P1923" i="14"/>
  <c r="L1923" i="14"/>
  <c r="P1922" i="14"/>
  <c r="L1922" i="14"/>
  <c r="P1921" i="14"/>
  <c r="L1921" i="14"/>
  <c r="P1920" i="14"/>
  <c r="L1920" i="14"/>
  <c r="P1919" i="14"/>
  <c r="L1919" i="14"/>
  <c r="P1918" i="14"/>
  <c r="L1918" i="14"/>
  <c r="P1917" i="14"/>
  <c r="L1917" i="14"/>
  <c r="P1916" i="14"/>
  <c r="L1916" i="14"/>
  <c r="P1915" i="14"/>
  <c r="L1915" i="14"/>
  <c r="P1914" i="14"/>
  <c r="L1914" i="14"/>
  <c r="P1913" i="14"/>
  <c r="L1913" i="14"/>
  <c r="P1912" i="14"/>
  <c r="L1912" i="14"/>
  <c r="P1911" i="14"/>
  <c r="L1911" i="14"/>
  <c r="P1910" i="14"/>
  <c r="L1910" i="14"/>
  <c r="P1909" i="14"/>
  <c r="L1909" i="14"/>
  <c r="P1908" i="14"/>
  <c r="L1908" i="14"/>
  <c r="P1907" i="14"/>
  <c r="L1907" i="14"/>
  <c r="P1906" i="14"/>
  <c r="L1906" i="14"/>
  <c r="P1905" i="14"/>
  <c r="L1905" i="14"/>
  <c r="P1904" i="14"/>
  <c r="L1904" i="14"/>
  <c r="P1903" i="14"/>
  <c r="L1903" i="14"/>
  <c r="P1902" i="14"/>
  <c r="L1902" i="14"/>
  <c r="P1901" i="14"/>
  <c r="L1901" i="14"/>
  <c r="P1900" i="14"/>
  <c r="L1900" i="14"/>
  <c r="P1899" i="14"/>
  <c r="L1899" i="14"/>
  <c r="P1898" i="14"/>
  <c r="L1898" i="14"/>
  <c r="P1897" i="14"/>
  <c r="L1897" i="14"/>
  <c r="P1896" i="14"/>
  <c r="L1896" i="14"/>
  <c r="P1895" i="14"/>
  <c r="L1895" i="14"/>
  <c r="P1894" i="14"/>
  <c r="L1894" i="14"/>
  <c r="P1893" i="14"/>
  <c r="L1893" i="14"/>
  <c r="P1892" i="14"/>
  <c r="L1892" i="14"/>
  <c r="P1891" i="14"/>
  <c r="L1891" i="14"/>
  <c r="P1890" i="14"/>
  <c r="L1890" i="14"/>
  <c r="P1889" i="14"/>
  <c r="L1889" i="14"/>
  <c r="P1888" i="14"/>
  <c r="L1888" i="14"/>
  <c r="P1887" i="14"/>
  <c r="L1887" i="14"/>
  <c r="P1886" i="14"/>
  <c r="L1886" i="14"/>
  <c r="P1885" i="14"/>
  <c r="L1885" i="14"/>
  <c r="P1884" i="14"/>
  <c r="L1884" i="14"/>
  <c r="P1883" i="14"/>
  <c r="L1883" i="14"/>
  <c r="P1882" i="14"/>
  <c r="L1882" i="14"/>
  <c r="P1881" i="14"/>
  <c r="L1881" i="14"/>
  <c r="P1880" i="14"/>
  <c r="L1880" i="14"/>
  <c r="P1879" i="14"/>
  <c r="L1879" i="14"/>
  <c r="P1878" i="14"/>
  <c r="L1878" i="14"/>
  <c r="P1877" i="14"/>
  <c r="L1877" i="14"/>
  <c r="P1876" i="14"/>
  <c r="L1876" i="14"/>
  <c r="P1875" i="14"/>
  <c r="L1875" i="14"/>
  <c r="P1874" i="14"/>
  <c r="L1874" i="14"/>
  <c r="P1873" i="14"/>
  <c r="L1873" i="14"/>
  <c r="P1872" i="14"/>
  <c r="L1872" i="14"/>
  <c r="P1871" i="14"/>
  <c r="L1871" i="14"/>
  <c r="P1870" i="14"/>
  <c r="L1870" i="14"/>
  <c r="P1869" i="14"/>
  <c r="L1869" i="14"/>
  <c r="P1868" i="14"/>
  <c r="L1868" i="14"/>
  <c r="P1867" i="14"/>
  <c r="L1867" i="14"/>
  <c r="P1866" i="14"/>
  <c r="L1866" i="14"/>
  <c r="P1865" i="14"/>
  <c r="L1865" i="14"/>
  <c r="P1864" i="14"/>
  <c r="L1864" i="14"/>
  <c r="P1863" i="14"/>
  <c r="L1863" i="14"/>
  <c r="P1862" i="14"/>
  <c r="L1862" i="14"/>
  <c r="P1861" i="14"/>
  <c r="L1861" i="14"/>
  <c r="O1860" i="14"/>
  <c r="P1860" i="14" s="1"/>
  <c r="K1860" i="14"/>
  <c r="L1860" i="14" s="1"/>
  <c r="P1859" i="14"/>
  <c r="L1859" i="14"/>
  <c r="P1858" i="14"/>
  <c r="L1858" i="14"/>
  <c r="P1857" i="14"/>
  <c r="L1857" i="14"/>
  <c r="P1856" i="14"/>
  <c r="L1856" i="14"/>
  <c r="P1855" i="14"/>
  <c r="L1855" i="14"/>
  <c r="P1854" i="14"/>
  <c r="L1854" i="14"/>
  <c r="P1853" i="14"/>
  <c r="L1853" i="14"/>
  <c r="P1852" i="14"/>
  <c r="L1852" i="14"/>
  <c r="P1851" i="14"/>
  <c r="L1851" i="14"/>
  <c r="P1850" i="14"/>
  <c r="L1850" i="14"/>
  <c r="P1849" i="14"/>
  <c r="L1849" i="14"/>
  <c r="O1848" i="14"/>
  <c r="P1848" i="14" s="1"/>
  <c r="K1848" i="14"/>
  <c r="L1848" i="14" s="1"/>
  <c r="O1847" i="14"/>
  <c r="P1847" i="14" s="1"/>
  <c r="K1847" i="14"/>
  <c r="L1847" i="14" s="1"/>
  <c r="P1846" i="14"/>
  <c r="L1846" i="14"/>
  <c r="P1845" i="14"/>
  <c r="L1845" i="14"/>
  <c r="P1844" i="14"/>
  <c r="L1844" i="14"/>
  <c r="P1843" i="14"/>
  <c r="L1843" i="14"/>
  <c r="P1842" i="14"/>
  <c r="L1842" i="14"/>
  <c r="P1841" i="14"/>
  <c r="L1841" i="14"/>
  <c r="P1840" i="14"/>
  <c r="L1840" i="14"/>
  <c r="P1839" i="14"/>
  <c r="L1839" i="14"/>
  <c r="O1838" i="14"/>
  <c r="P1838" i="14" s="1"/>
  <c r="K1838" i="14"/>
  <c r="L1838" i="14" s="1"/>
  <c r="P1837" i="14"/>
  <c r="L1837" i="14"/>
  <c r="P1836" i="14"/>
  <c r="L1836" i="14"/>
  <c r="P1835" i="14"/>
  <c r="L1835" i="14"/>
  <c r="P1834" i="14"/>
  <c r="L1834" i="14"/>
  <c r="P1833" i="14"/>
  <c r="L1833" i="14"/>
  <c r="O1832" i="14"/>
  <c r="P1832" i="14" s="1"/>
  <c r="K1832" i="14"/>
  <c r="L1832" i="14" s="1"/>
  <c r="P1831" i="14"/>
  <c r="L1831" i="14"/>
  <c r="P1830" i="14"/>
  <c r="L1830" i="14"/>
  <c r="P1829" i="14"/>
  <c r="L1829" i="14"/>
  <c r="P1828" i="14"/>
  <c r="L1828" i="14"/>
  <c r="O1827" i="14"/>
  <c r="P1827" i="14" s="1"/>
  <c r="K1827" i="14"/>
  <c r="L1827" i="14" s="1"/>
  <c r="P1826" i="14"/>
  <c r="L1826" i="14"/>
  <c r="P1825" i="14"/>
  <c r="L1825" i="14"/>
  <c r="O1824" i="14"/>
  <c r="P1824" i="14" s="1"/>
  <c r="K1824" i="14"/>
  <c r="L1824" i="14" s="1"/>
  <c r="O1823" i="14"/>
  <c r="P1823" i="14" s="1"/>
  <c r="K1823" i="14"/>
  <c r="L1823" i="14" s="1"/>
  <c r="P1822" i="14"/>
  <c r="L1822" i="14"/>
  <c r="P1821" i="14"/>
  <c r="L1821" i="14"/>
  <c r="P1820" i="14"/>
  <c r="L1820" i="14"/>
  <c r="O1819" i="14"/>
  <c r="P1819" i="14" s="1"/>
  <c r="K1819" i="14"/>
  <c r="L1819" i="14" s="1"/>
  <c r="P1818" i="14"/>
  <c r="L1818" i="14"/>
  <c r="P1817" i="14"/>
  <c r="L1817" i="14"/>
  <c r="P1816" i="14"/>
  <c r="L1816" i="14"/>
  <c r="P1815" i="14"/>
  <c r="L1815" i="14"/>
  <c r="P1814" i="14"/>
  <c r="L1814" i="14"/>
  <c r="P1813" i="14"/>
  <c r="L1813" i="14"/>
  <c r="P1812" i="14"/>
  <c r="L1812" i="14"/>
  <c r="P1811" i="14"/>
  <c r="L1811" i="14"/>
  <c r="P1810" i="14"/>
  <c r="L1810" i="14"/>
  <c r="P1809" i="14"/>
  <c r="L1809" i="14"/>
  <c r="P1808" i="14"/>
  <c r="L1808" i="14"/>
  <c r="P1807" i="14"/>
  <c r="L1807" i="14"/>
  <c r="P1806" i="14"/>
  <c r="L1806" i="14"/>
  <c r="P1805" i="14"/>
  <c r="L1805" i="14"/>
  <c r="P1804" i="14"/>
  <c r="L1804" i="14"/>
  <c r="P1803" i="14"/>
  <c r="L1803" i="14"/>
  <c r="P1802" i="14"/>
  <c r="L1802" i="14"/>
  <c r="P1801" i="14"/>
  <c r="L1801" i="14"/>
  <c r="O1800" i="14"/>
  <c r="P1800" i="14" s="1"/>
  <c r="K1800" i="14"/>
  <c r="L1800" i="14" s="1"/>
  <c r="O1799" i="14"/>
  <c r="P1799" i="14" s="1"/>
  <c r="K1799" i="14"/>
  <c r="L1799" i="14" s="1"/>
  <c r="P1798" i="14"/>
  <c r="L1798" i="14"/>
  <c r="P1797" i="14"/>
  <c r="L1797" i="14"/>
  <c r="P1796" i="14"/>
  <c r="L1796" i="14"/>
  <c r="P1795" i="14"/>
  <c r="L1795" i="14"/>
  <c r="P1794" i="14"/>
  <c r="L1794" i="14"/>
  <c r="P1793" i="14"/>
  <c r="L1793" i="14"/>
  <c r="P1792" i="14"/>
  <c r="L1792" i="14"/>
  <c r="P1791" i="14"/>
  <c r="L1791" i="14"/>
  <c r="P1790" i="14"/>
  <c r="L1790" i="14"/>
  <c r="P1789" i="14"/>
  <c r="L1789" i="14"/>
  <c r="O1788" i="14"/>
  <c r="P1788" i="14" s="1"/>
  <c r="K1788" i="14"/>
  <c r="L1788" i="14" s="1"/>
  <c r="P1787" i="14"/>
  <c r="L1787" i="14"/>
  <c r="P1786" i="14"/>
  <c r="L1786" i="14"/>
  <c r="O1785" i="14"/>
  <c r="P1785" i="14" s="1"/>
  <c r="K1785" i="14"/>
  <c r="L1785" i="14" s="1"/>
  <c r="P1784" i="14"/>
  <c r="L1784" i="14"/>
  <c r="P1783" i="14"/>
  <c r="L1783" i="14"/>
  <c r="P1782" i="14"/>
  <c r="L1782" i="14"/>
  <c r="P1781" i="14"/>
  <c r="L1781" i="14"/>
  <c r="P1780" i="14"/>
  <c r="L1780" i="14"/>
  <c r="P1779" i="14"/>
  <c r="L1779" i="14"/>
  <c r="P1778" i="14"/>
  <c r="L1778" i="14"/>
  <c r="P1777" i="14"/>
  <c r="L1777" i="14"/>
  <c r="P1776" i="14"/>
  <c r="L1776" i="14"/>
  <c r="O1775" i="14"/>
  <c r="P1775" i="14" s="1"/>
  <c r="K1775" i="14"/>
  <c r="L1775" i="14" s="1"/>
  <c r="P1774" i="14"/>
  <c r="L1774" i="14"/>
  <c r="P1773" i="14"/>
  <c r="L1773" i="14"/>
  <c r="P1772" i="14"/>
  <c r="L1772" i="14"/>
  <c r="P1771" i="14"/>
  <c r="L1771" i="14"/>
  <c r="P1770" i="14"/>
  <c r="L1770" i="14"/>
  <c r="P1769" i="14"/>
  <c r="L1769" i="14"/>
  <c r="P1768" i="14"/>
  <c r="L1768" i="14"/>
  <c r="P1767" i="14"/>
  <c r="L1767" i="14"/>
  <c r="O1766" i="14"/>
  <c r="P1766" i="14" s="1"/>
  <c r="K1766" i="14"/>
  <c r="L1766" i="14" s="1"/>
  <c r="P1765" i="14"/>
  <c r="L1765" i="14"/>
  <c r="P1764" i="14"/>
  <c r="L1764" i="14"/>
  <c r="P1763" i="14"/>
  <c r="L1763" i="14"/>
  <c r="P1762" i="14"/>
  <c r="L1762" i="14"/>
  <c r="P1761" i="14"/>
  <c r="L1761" i="14"/>
  <c r="O1760" i="14"/>
  <c r="P1760" i="14" s="1"/>
  <c r="K1760" i="14"/>
  <c r="L1760" i="14" s="1"/>
  <c r="O1759" i="14"/>
  <c r="P1759" i="14" s="1"/>
  <c r="K1759" i="14"/>
  <c r="L1759" i="14" s="1"/>
  <c r="P1758" i="14"/>
  <c r="L1758" i="14"/>
  <c r="P1757" i="14"/>
  <c r="L1757" i="14"/>
  <c r="P1756" i="14"/>
  <c r="L1756" i="14"/>
  <c r="P1755" i="14"/>
  <c r="L1755" i="14"/>
  <c r="P1754" i="14"/>
  <c r="L1754" i="14"/>
  <c r="P1753" i="14"/>
  <c r="L1753" i="14"/>
  <c r="P1752" i="14"/>
  <c r="L1752" i="14"/>
  <c r="P1751" i="14"/>
  <c r="L1751" i="14"/>
  <c r="P1750" i="14"/>
  <c r="L1750" i="14"/>
  <c r="P1749" i="14"/>
  <c r="L1749" i="14"/>
  <c r="P1748" i="14"/>
  <c r="L1748" i="14"/>
  <c r="P1747" i="14"/>
  <c r="L1747" i="14"/>
  <c r="P1746" i="14"/>
  <c r="L1746" i="14"/>
  <c r="P1745" i="14"/>
  <c r="L1745" i="14"/>
  <c r="P1744" i="14"/>
  <c r="L1744" i="14"/>
  <c r="O1743" i="14"/>
  <c r="P1743" i="14" s="1"/>
  <c r="K1743" i="14"/>
  <c r="L1743" i="14" s="1"/>
  <c r="P1742" i="14"/>
  <c r="L1742" i="14"/>
  <c r="O1741" i="14"/>
  <c r="P1741" i="14" s="1"/>
  <c r="K1741" i="14"/>
  <c r="L1741" i="14" s="1"/>
  <c r="O1740" i="14"/>
  <c r="P1740" i="14" s="1"/>
  <c r="K1740" i="14"/>
  <c r="L1740" i="14" s="1"/>
  <c r="P1739" i="14"/>
  <c r="L1739" i="14"/>
  <c r="P1738" i="14"/>
  <c r="L1738" i="14"/>
  <c r="P1737" i="14"/>
  <c r="L1737" i="14"/>
  <c r="P1736" i="14"/>
  <c r="L1736" i="14"/>
  <c r="P1735" i="14"/>
  <c r="L1735" i="14"/>
  <c r="P1734" i="14"/>
  <c r="L1734" i="14"/>
  <c r="P1733" i="14"/>
  <c r="L1733" i="14"/>
  <c r="P1732" i="14"/>
  <c r="L1732" i="14"/>
  <c r="P1731" i="14"/>
  <c r="L1731" i="14"/>
  <c r="P1730" i="14"/>
  <c r="L1730" i="14"/>
  <c r="P1729" i="14"/>
  <c r="L1729" i="14"/>
  <c r="O1728" i="14"/>
  <c r="P1728" i="14" s="1"/>
  <c r="K1728" i="14"/>
  <c r="L1728" i="14" s="1"/>
  <c r="P1727" i="14"/>
  <c r="L1727" i="14"/>
  <c r="O1726" i="14"/>
  <c r="P1726" i="14" s="1"/>
  <c r="K1726" i="14"/>
  <c r="L1726" i="14" s="1"/>
  <c r="O1725" i="14"/>
  <c r="P1725" i="14" s="1"/>
  <c r="K1725" i="14"/>
  <c r="L1725" i="14" s="1"/>
  <c r="P1724" i="14"/>
  <c r="L1724" i="14"/>
  <c r="O1723" i="14"/>
  <c r="P1723" i="14" s="1"/>
  <c r="K1723" i="14"/>
  <c r="L1723" i="14" s="1"/>
  <c r="P1722" i="14"/>
  <c r="L1722" i="14"/>
  <c r="P1721" i="14"/>
  <c r="L1721" i="14"/>
  <c r="P1720" i="14"/>
  <c r="L1720" i="14"/>
  <c r="P1719" i="14"/>
  <c r="L1719" i="14"/>
  <c r="P1718" i="14"/>
  <c r="L1718" i="14"/>
  <c r="P1717" i="14"/>
  <c r="L1717" i="14"/>
  <c r="P1716" i="14"/>
  <c r="L1716" i="14"/>
  <c r="P1715" i="14"/>
  <c r="L1715" i="14"/>
  <c r="P1714" i="14"/>
  <c r="L1714" i="14"/>
  <c r="O1713" i="14"/>
  <c r="P1713" i="14" s="1"/>
  <c r="K1713" i="14"/>
  <c r="L1713" i="14" s="1"/>
  <c r="O1712" i="14"/>
  <c r="P1712" i="14" s="1"/>
  <c r="K1712" i="14"/>
  <c r="L1712" i="14" s="1"/>
  <c r="P1711" i="14"/>
  <c r="L1711" i="14"/>
  <c r="P1710" i="14"/>
  <c r="L1710" i="14"/>
  <c r="P1709" i="14"/>
  <c r="L1709" i="14"/>
  <c r="P1708" i="14"/>
  <c r="L1708" i="14"/>
  <c r="P1707" i="14"/>
  <c r="L1707" i="14"/>
  <c r="P1706" i="14"/>
  <c r="L1706" i="14"/>
  <c r="P1705" i="14"/>
  <c r="L1705" i="14"/>
  <c r="O1704" i="14"/>
  <c r="P1704" i="14" s="1"/>
  <c r="K1704" i="14"/>
  <c r="L1704" i="14" s="1"/>
  <c r="P1703" i="14"/>
  <c r="L1703" i="14"/>
  <c r="P1702" i="14"/>
  <c r="L1702" i="14"/>
  <c r="P1701" i="14"/>
  <c r="L1701" i="14"/>
  <c r="P1700" i="14"/>
  <c r="L1700" i="14"/>
  <c r="P1699" i="14"/>
  <c r="L1699" i="14"/>
  <c r="O1698" i="14"/>
  <c r="P1698" i="14" s="1"/>
  <c r="K1698" i="14"/>
  <c r="L1698" i="14" s="1"/>
  <c r="P1697" i="14"/>
  <c r="L1697" i="14"/>
  <c r="P1696" i="14"/>
  <c r="L1696" i="14"/>
  <c r="P1695" i="14"/>
  <c r="L1695" i="14"/>
  <c r="P1694" i="14"/>
  <c r="L1694" i="14"/>
  <c r="P1693" i="14"/>
  <c r="L1693" i="14"/>
  <c r="O1692" i="14"/>
  <c r="P1692" i="14" s="1"/>
  <c r="K1692" i="14"/>
  <c r="L1692" i="14" s="1"/>
  <c r="O1691" i="14"/>
  <c r="P1691" i="14" s="1"/>
  <c r="K1691" i="14"/>
  <c r="L1691" i="14" s="1"/>
  <c r="P1690" i="14"/>
  <c r="L1690" i="14"/>
  <c r="P1689" i="14"/>
  <c r="L1689" i="14"/>
  <c r="P1688" i="14"/>
  <c r="L1688" i="14"/>
  <c r="P1687" i="14"/>
  <c r="L1687" i="14"/>
  <c r="P1686" i="14"/>
  <c r="L1686" i="14"/>
  <c r="P1685" i="14"/>
  <c r="L1685" i="14"/>
  <c r="P1684" i="14"/>
  <c r="L1684" i="14"/>
  <c r="P1683" i="14"/>
  <c r="L1683" i="14"/>
  <c r="P1682" i="14"/>
  <c r="L1682" i="14"/>
  <c r="P1681" i="14"/>
  <c r="L1681" i="14"/>
  <c r="P1680" i="14"/>
  <c r="L1680" i="14"/>
  <c r="P1679" i="14"/>
  <c r="L1679" i="14"/>
  <c r="P1678" i="14"/>
  <c r="L1678" i="14"/>
  <c r="P1677" i="14"/>
  <c r="L1677" i="14"/>
  <c r="P1676" i="14"/>
  <c r="L1676" i="14"/>
  <c r="P1675" i="14"/>
  <c r="L1675" i="14"/>
  <c r="P1674" i="14"/>
  <c r="L1674" i="14"/>
  <c r="P1673" i="14"/>
  <c r="L1673" i="14"/>
  <c r="P1672" i="14"/>
  <c r="L1672" i="14"/>
  <c r="O1671" i="14"/>
  <c r="P1671" i="14" s="1"/>
  <c r="K1671" i="14"/>
  <c r="L1671" i="14" s="1"/>
  <c r="P1670" i="14"/>
  <c r="L1670" i="14"/>
  <c r="P1669" i="14"/>
  <c r="L1669" i="14"/>
  <c r="P1668" i="14"/>
  <c r="L1668" i="14"/>
  <c r="O1667" i="14"/>
  <c r="P1667" i="14" s="1"/>
  <c r="K1667" i="14"/>
  <c r="L1667" i="14" s="1"/>
  <c r="P1666" i="14"/>
  <c r="L1666" i="14"/>
  <c r="P1665" i="14"/>
  <c r="L1665" i="14"/>
  <c r="P1664" i="14"/>
  <c r="L1664" i="14"/>
  <c r="P1663" i="14"/>
  <c r="L1663" i="14"/>
  <c r="O1662" i="14"/>
  <c r="P1662" i="14" s="1"/>
  <c r="K1662" i="14"/>
  <c r="L1662" i="14" s="1"/>
  <c r="O1661" i="14"/>
  <c r="P1661" i="14" s="1"/>
  <c r="K1661" i="14"/>
  <c r="L1661" i="14" s="1"/>
  <c r="P1660" i="14"/>
  <c r="L1660" i="14"/>
  <c r="O1659" i="14"/>
  <c r="P1659" i="14" s="1"/>
  <c r="K1659" i="14"/>
  <c r="L1659" i="14" s="1"/>
  <c r="O1658" i="14"/>
  <c r="P1658" i="14" s="1"/>
  <c r="K1658" i="14"/>
  <c r="L1658" i="14" s="1"/>
  <c r="P1657" i="14"/>
  <c r="L1657" i="14"/>
  <c r="P1656" i="14"/>
  <c r="L1656" i="14"/>
  <c r="P1655" i="14"/>
  <c r="L1655" i="14"/>
  <c r="P1654" i="14"/>
  <c r="L1654" i="14"/>
  <c r="P1653" i="14"/>
  <c r="L1653" i="14"/>
  <c r="P1652" i="14"/>
  <c r="L1652" i="14"/>
  <c r="P1651" i="14"/>
  <c r="L1651" i="14"/>
  <c r="P1650" i="14"/>
  <c r="L1650" i="14"/>
  <c r="P1649" i="14"/>
  <c r="L1649" i="14"/>
  <c r="O1648" i="14"/>
  <c r="P1648" i="14" s="1"/>
  <c r="K1648" i="14"/>
  <c r="L1648" i="14" s="1"/>
  <c r="P1647" i="14"/>
  <c r="L1647" i="14"/>
  <c r="P1646" i="14"/>
  <c r="L1646" i="14"/>
  <c r="P1645" i="14"/>
  <c r="L1645" i="14"/>
  <c r="P1644" i="14"/>
  <c r="L1644" i="14"/>
  <c r="P1643" i="14"/>
  <c r="L1643" i="14"/>
  <c r="P1642" i="14"/>
  <c r="L1642" i="14"/>
  <c r="P1641" i="14"/>
  <c r="L1641" i="14"/>
  <c r="P1640" i="14"/>
  <c r="L1640" i="14"/>
  <c r="P1639" i="14"/>
  <c r="L1639" i="14"/>
  <c r="P1638" i="14"/>
  <c r="L1638" i="14"/>
  <c r="O1637" i="14"/>
  <c r="P1637" i="14" s="1"/>
  <c r="K1637" i="14"/>
  <c r="L1637" i="14" s="1"/>
  <c r="P1636" i="14"/>
  <c r="L1636" i="14"/>
  <c r="O1635" i="14"/>
  <c r="P1635" i="14" s="1"/>
  <c r="K1635" i="14"/>
  <c r="L1635" i="14" s="1"/>
  <c r="O1634" i="14"/>
  <c r="P1634" i="14" s="1"/>
  <c r="K1634" i="14"/>
  <c r="L1634" i="14" s="1"/>
  <c r="P1633" i="14"/>
  <c r="L1633" i="14"/>
  <c r="P1632" i="14"/>
  <c r="L1632" i="14"/>
  <c r="O1631" i="14"/>
  <c r="P1631" i="14" s="1"/>
  <c r="K1631" i="14"/>
  <c r="L1631" i="14" s="1"/>
  <c r="O1630" i="14"/>
  <c r="P1630" i="14" s="1"/>
  <c r="K1630" i="14"/>
  <c r="L1630" i="14" s="1"/>
  <c r="P1629" i="14"/>
  <c r="L1629" i="14"/>
  <c r="P1628" i="14"/>
  <c r="L1628" i="14"/>
  <c r="P1627" i="14"/>
  <c r="L1627" i="14"/>
  <c r="P1626" i="14"/>
  <c r="L1626" i="14"/>
  <c r="P1625" i="14"/>
  <c r="L1625" i="14"/>
  <c r="P1624" i="14"/>
  <c r="L1624" i="14"/>
  <c r="P1623" i="14"/>
  <c r="L1623" i="14"/>
  <c r="P1622" i="14"/>
  <c r="L1622" i="14"/>
  <c r="P1621" i="14"/>
  <c r="L1621" i="14"/>
  <c r="P1620" i="14"/>
  <c r="L1620" i="14"/>
  <c r="P1619" i="14"/>
  <c r="L1619" i="14"/>
  <c r="P1618" i="14"/>
  <c r="L1618" i="14"/>
  <c r="P1617" i="14"/>
  <c r="L1617" i="14"/>
  <c r="P1616" i="14"/>
  <c r="L1616" i="14"/>
  <c r="O1615" i="14"/>
  <c r="P1615" i="14" s="1"/>
  <c r="K1615" i="14"/>
  <c r="L1615" i="14" s="1"/>
  <c r="O1614" i="14"/>
  <c r="P1614" i="14" s="1"/>
  <c r="K1614" i="14"/>
  <c r="L1614" i="14" s="1"/>
  <c r="P1613" i="14"/>
  <c r="L1613" i="14"/>
  <c r="P1612" i="14"/>
  <c r="L1612" i="14"/>
  <c r="P1611" i="14"/>
  <c r="L1611" i="14"/>
  <c r="P1610" i="14"/>
  <c r="L1610" i="14"/>
  <c r="P1609" i="14"/>
  <c r="L1609" i="14"/>
  <c r="P1608" i="14"/>
  <c r="L1608" i="14"/>
  <c r="P1607" i="14"/>
  <c r="L1607" i="14"/>
  <c r="O1606" i="14"/>
  <c r="P1606" i="14" s="1"/>
  <c r="K1606" i="14"/>
  <c r="L1606" i="14" s="1"/>
  <c r="P1605" i="14"/>
  <c r="L1605" i="14"/>
  <c r="P1604" i="14"/>
  <c r="L1604" i="14"/>
  <c r="P1603" i="14"/>
  <c r="L1603" i="14"/>
  <c r="P1602" i="14"/>
  <c r="L1602" i="14"/>
  <c r="P1601" i="14"/>
  <c r="L1601" i="14"/>
  <c r="P1600" i="14"/>
  <c r="L1600" i="14"/>
  <c r="P1599" i="14"/>
  <c r="L1599" i="14"/>
  <c r="P1598" i="14"/>
  <c r="L1598" i="14"/>
  <c r="O1597" i="14"/>
  <c r="P1597" i="14" s="1"/>
  <c r="K1597" i="14"/>
  <c r="L1597" i="14" s="1"/>
  <c r="O1596" i="14"/>
  <c r="P1596" i="14" s="1"/>
  <c r="K1596" i="14"/>
  <c r="L1596" i="14" s="1"/>
  <c r="P1595" i="14"/>
  <c r="L1595" i="14"/>
  <c r="P1594" i="14"/>
  <c r="L1594" i="14"/>
  <c r="P1593" i="14"/>
  <c r="L1593" i="14"/>
  <c r="P1592" i="14"/>
  <c r="L1592" i="14"/>
  <c r="P1591" i="14"/>
  <c r="L1591" i="14"/>
  <c r="P1590" i="14"/>
  <c r="L1590" i="14"/>
  <c r="P1589" i="14"/>
  <c r="L1589" i="14"/>
  <c r="P1588" i="14"/>
  <c r="L1588" i="14"/>
  <c r="P1587" i="14"/>
  <c r="L1587" i="14"/>
  <c r="P1586" i="14"/>
  <c r="L1586" i="14"/>
  <c r="P1585" i="14"/>
  <c r="L1585" i="14"/>
  <c r="P1584" i="14"/>
  <c r="L1584" i="14"/>
  <c r="P1583" i="14"/>
  <c r="L1583" i="14"/>
  <c r="P1582" i="14"/>
  <c r="L1582" i="14"/>
  <c r="P1581" i="14"/>
  <c r="L1581" i="14"/>
  <c r="P1580" i="14"/>
  <c r="L1580" i="14"/>
  <c r="P1579" i="14"/>
  <c r="L1579" i="14"/>
  <c r="P1578" i="14"/>
  <c r="L1578" i="14"/>
  <c r="P1577" i="14"/>
  <c r="L1577" i="14"/>
  <c r="P1576" i="14"/>
  <c r="L1576" i="14"/>
  <c r="P1575" i="14"/>
  <c r="L1575" i="14"/>
  <c r="P1574" i="14"/>
  <c r="L1574" i="14"/>
  <c r="O1573" i="14"/>
  <c r="P1573" i="14" s="1"/>
  <c r="K1573" i="14"/>
  <c r="L1573" i="14" s="1"/>
  <c r="P1572" i="14"/>
  <c r="L1572" i="14"/>
  <c r="P1571" i="14"/>
  <c r="L1571" i="14"/>
  <c r="P1570" i="14"/>
  <c r="L1570" i="14"/>
  <c r="P1569" i="14"/>
  <c r="L1569" i="14"/>
  <c r="P1568" i="14"/>
  <c r="L1568" i="14"/>
  <c r="O1567" i="14"/>
  <c r="P1567" i="14" s="1"/>
  <c r="K1567" i="14"/>
  <c r="L1567" i="14" s="1"/>
  <c r="P1566" i="14"/>
  <c r="L1566" i="14"/>
  <c r="O1565" i="14"/>
  <c r="P1565" i="14" s="1"/>
  <c r="K1565" i="14"/>
  <c r="L1565" i="14" s="1"/>
  <c r="P1564" i="14"/>
  <c r="L1564" i="14"/>
  <c r="P1563" i="14"/>
  <c r="L1563" i="14"/>
  <c r="P1562" i="14"/>
  <c r="L1562" i="14"/>
  <c r="P1561" i="14"/>
  <c r="L1561" i="14"/>
  <c r="P1560" i="14"/>
  <c r="L1560" i="14"/>
  <c r="P1559" i="14"/>
  <c r="L1559" i="14"/>
  <c r="P1558" i="14"/>
  <c r="L1558" i="14"/>
  <c r="P1557" i="14"/>
  <c r="L1557" i="14"/>
  <c r="O1556" i="14"/>
  <c r="P1556" i="14" s="1"/>
  <c r="K1556" i="14"/>
  <c r="L1556" i="14" s="1"/>
  <c r="P1555" i="14"/>
  <c r="L1555" i="14"/>
  <c r="O1554" i="14"/>
  <c r="P1554" i="14" s="1"/>
  <c r="K1554" i="14"/>
  <c r="L1554" i="14" s="1"/>
  <c r="O1553" i="14"/>
  <c r="P1553" i="14" s="1"/>
  <c r="K1553" i="14"/>
  <c r="L1553" i="14" s="1"/>
  <c r="P1552" i="14"/>
  <c r="L1552" i="14"/>
  <c r="P1551" i="14"/>
  <c r="L1551" i="14"/>
  <c r="P1550" i="14"/>
  <c r="L1550" i="14"/>
  <c r="P1549" i="14"/>
  <c r="L1549" i="14"/>
  <c r="P1548" i="14"/>
  <c r="L1548" i="14"/>
  <c r="P1547" i="14"/>
  <c r="L1547" i="14"/>
  <c r="P1546" i="14"/>
  <c r="L1546" i="14"/>
  <c r="P1545" i="14"/>
  <c r="L1545" i="14"/>
  <c r="P1544" i="14"/>
  <c r="L1544" i="14"/>
  <c r="P1543" i="14"/>
  <c r="L1543" i="14"/>
  <c r="P1542" i="14"/>
  <c r="L1542" i="14"/>
  <c r="P1541" i="14"/>
  <c r="L1541" i="14"/>
  <c r="O1540" i="14"/>
  <c r="P1540" i="14" s="1"/>
  <c r="K1540" i="14"/>
  <c r="L1540" i="14" s="1"/>
  <c r="P1539" i="14"/>
  <c r="L1539" i="14"/>
  <c r="P1538" i="14"/>
  <c r="L1538" i="14"/>
  <c r="P1537" i="14"/>
  <c r="L1537" i="14"/>
  <c r="P1536" i="14"/>
  <c r="L1536" i="14"/>
  <c r="P1535" i="14"/>
  <c r="L1535" i="14"/>
  <c r="P1534" i="14"/>
  <c r="L1534" i="14"/>
  <c r="P1533" i="14"/>
  <c r="L1533" i="14"/>
  <c r="P1532" i="14"/>
  <c r="L1532" i="14"/>
  <c r="P1531" i="14"/>
  <c r="L1531" i="14"/>
  <c r="P1530" i="14"/>
  <c r="L1530" i="14"/>
  <c r="P1529" i="14"/>
  <c r="L1529" i="14"/>
  <c r="P1528" i="14"/>
  <c r="L1528" i="14"/>
  <c r="O1527" i="14"/>
  <c r="P1527" i="14" s="1"/>
  <c r="K1527" i="14"/>
  <c r="L1527" i="14" s="1"/>
  <c r="P1526" i="14"/>
  <c r="L1526" i="14"/>
  <c r="P1525" i="14"/>
  <c r="L1525" i="14"/>
  <c r="P1524" i="14"/>
  <c r="L1524" i="14"/>
  <c r="P1523" i="14"/>
  <c r="L1523" i="14"/>
  <c r="P1522" i="14"/>
  <c r="L1522" i="14"/>
  <c r="P1521" i="14"/>
  <c r="L1521" i="14"/>
  <c r="P1520" i="14"/>
  <c r="L1520" i="14"/>
  <c r="P1519" i="14"/>
  <c r="L1519" i="14"/>
  <c r="P1518" i="14"/>
  <c r="L1518" i="14"/>
  <c r="P1517" i="14"/>
  <c r="L1517" i="14"/>
  <c r="P1516" i="14"/>
  <c r="L1516" i="14"/>
  <c r="P1515" i="14"/>
  <c r="L1515" i="14"/>
  <c r="P1514" i="14"/>
  <c r="L1514" i="14"/>
  <c r="P1513" i="14"/>
  <c r="L1513" i="14"/>
  <c r="P1512" i="14"/>
  <c r="L1512" i="14"/>
  <c r="P1511" i="14"/>
  <c r="L1511" i="14"/>
  <c r="P1510" i="14"/>
  <c r="L1510" i="14"/>
  <c r="P1509" i="14"/>
  <c r="L1509" i="14"/>
  <c r="P1508" i="14"/>
  <c r="L1508" i="14"/>
  <c r="P1507" i="14"/>
  <c r="L1507" i="14"/>
  <c r="P1506" i="14"/>
  <c r="L1506" i="14"/>
  <c r="O1505" i="14"/>
  <c r="P1505" i="14" s="1"/>
  <c r="K1505" i="14"/>
  <c r="L1505" i="14" s="1"/>
  <c r="O1504" i="14"/>
  <c r="P1504" i="14" s="1"/>
  <c r="K1504" i="14"/>
  <c r="L1504" i="14" s="1"/>
  <c r="P1503" i="14"/>
  <c r="L1503" i="14"/>
  <c r="P1502" i="14"/>
  <c r="L1502" i="14"/>
  <c r="P1501" i="14"/>
  <c r="L1501" i="14"/>
  <c r="P1500" i="14"/>
  <c r="L1500" i="14"/>
  <c r="P1499" i="14"/>
  <c r="L1499" i="14"/>
  <c r="P1498" i="14"/>
  <c r="L1498" i="14"/>
  <c r="P1497" i="14"/>
  <c r="L1497" i="14"/>
  <c r="P1496" i="14"/>
  <c r="L1496" i="14"/>
  <c r="P1495" i="14"/>
  <c r="L1495" i="14"/>
  <c r="O1494" i="14"/>
  <c r="P1494" i="14" s="1"/>
  <c r="K1494" i="14"/>
  <c r="L1494" i="14" s="1"/>
  <c r="P1493" i="14"/>
  <c r="L1493" i="14"/>
  <c r="P1492" i="14"/>
  <c r="L1492" i="14"/>
  <c r="P1491" i="14"/>
  <c r="L1491" i="14"/>
  <c r="P1490" i="14"/>
  <c r="L1490" i="14"/>
  <c r="O1489" i="14"/>
  <c r="P1489" i="14" s="1"/>
  <c r="K1489" i="14"/>
  <c r="L1489" i="14" s="1"/>
  <c r="P1488" i="14"/>
  <c r="L1488" i="14"/>
  <c r="P1487" i="14"/>
  <c r="L1487" i="14"/>
  <c r="P1486" i="14"/>
  <c r="L1486" i="14"/>
  <c r="P1485" i="14"/>
  <c r="L1485" i="14"/>
  <c r="P1484" i="14"/>
  <c r="L1484" i="14"/>
  <c r="O1483" i="14"/>
  <c r="P1483" i="14" s="1"/>
  <c r="K1483" i="14"/>
  <c r="L1483" i="14" s="1"/>
  <c r="O1482" i="14"/>
  <c r="P1482" i="14" s="1"/>
  <c r="K1482" i="14"/>
  <c r="L1482" i="14" s="1"/>
  <c r="P1481" i="14"/>
  <c r="L1481" i="14"/>
  <c r="P1480" i="14"/>
  <c r="L1480" i="14"/>
  <c r="P1479" i="14"/>
  <c r="L1479" i="14"/>
  <c r="P1478" i="14"/>
  <c r="L1478" i="14"/>
  <c r="P1477" i="14"/>
  <c r="L1477" i="14"/>
  <c r="P1476" i="14"/>
  <c r="L1476" i="14"/>
  <c r="P1475" i="14"/>
  <c r="L1475" i="14"/>
  <c r="O1474" i="14"/>
  <c r="P1474" i="14" s="1"/>
  <c r="K1474" i="14"/>
  <c r="L1474" i="14" s="1"/>
  <c r="P1473" i="14"/>
  <c r="L1473" i="14"/>
  <c r="P1472" i="14"/>
  <c r="L1472" i="14"/>
  <c r="P1471" i="14"/>
  <c r="L1471" i="14"/>
  <c r="P1470" i="14"/>
  <c r="L1470" i="14"/>
  <c r="P1469" i="14"/>
  <c r="L1469" i="14"/>
  <c r="P1468" i="14"/>
  <c r="L1468" i="14"/>
  <c r="P1467" i="14"/>
  <c r="L1467" i="14"/>
  <c r="P1466" i="14"/>
  <c r="L1466" i="14"/>
  <c r="P1465" i="14"/>
  <c r="L1465" i="14"/>
  <c r="P1464" i="14"/>
  <c r="L1464" i="14"/>
  <c r="O1463" i="14"/>
  <c r="P1463" i="14" s="1"/>
  <c r="K1463" i="14"/>
  <c r="L1463" i="14" s="1"/>
  <c r="O1462" i="14"/>
  <c r="P1462" i="14" s="1"/>
  <c r="K1462" i="14"/>
  <c r="L1462" i="14" s="1"/>
  <c r="O1461" i="14"/>
  <c r="P1461" i="14" s="1"/>
  <c r="K1461" i="14"/>
  <c r="L1461" i="14" s="1"/>
  <c r="P1460" i="14"/>
  <c r="L1460" i="14"/>
  <c r="P1459" i="14"/>
  <c r="L1459" i="14"/>
  <c r="P1458" i="14"/>
  <c r="L1458" i="14"/>
  <c r="P1457" i="14"/>
  <c r="L1457" i="14"/>
  <c r="O1456" i="14"/>
  <c r="P1456" i="14" s="1"/>
  <c r="K1456" i="14"/>
  <c r="L1456" i="14" s="1"/>
  <c r="P1455" i="14"/>
  <c r="L1455" i="14"/>
  <c r="P1454" i="14"/>
  <c r="L1454" i="14"/>
  <c r="P1453" i="14"/>
  <c r="L1453" i="14"/>
  <c r="P1452" i="14"/>
  <c r="L1452" i="14"/>
  <c r="P1451" i="14"/>
  <c r="L1451" i="14"/>
  <c r="P1450" i="14"/>
  <c r="L1450" i="14"/>
  <c r="P1449" i="14"/>
  <c r="L1449" i="14"/>
  <c r="P1448" i="14"/>
  <c r="L1448" i="14"/>
  <c r="P1447" i="14"/>
  <c r="L1447" i="14"/>
  <c r="P1446" i="14"/>
  <c r="L1446" i="14"/>
  <c r="P1445" i="14"/>
  <c r="L1445" i="14"/>
  <c r="P1444" i="14"/>
  <c r="L1444" i="14"/>
  <c r="P1443" i="14"/>
  <c r="L1443" i="14"/>
  <c r="P1442" i="14"/>
  <c r="L1442" i="14"/>
  <c r="P1441" i="14"/>
  <c r="L1441" i="14"/>
  <c r="P1440" i="14"/>
  <c r="L1440" i="14"/>
  <c r="P1439" i="14"/>
  <c r="L1439" i="14"/>
  <c r="P1438" i="14"/>
  <c r="L1438" i="14"/>
  <c r="P1437" i="14"/>
  <c r="L1437" i="14"/>
  <c r="P1436" i="14"/>
  <c r="L1436" i="14"/>
  <c r="P1435" i="14"/>
  <c r="L1435" i="14"/>
  <c r="P1434" i="14"/>
  <c r="L1434" i="14"/>
  <c r="P1433" i="14"/>
  <c r="L1433" i="14"/>
  <c r="P1432" i="14"/>
  <c r="L1432" i="14"/>
  <c r="P1431" i="14"/>
  <c r="L1431" i="14"/>
  <c r="P1430" i="14"/>
  <c r="L1430" i="14"/>
  <c r="P1429" i="14"/>
  <c r="L1429" i="14"/>
  <c r="P1428" i="14"/>
  <c r="L1428" i="14"/>
  <c r="P1427" i="14"/>
  <c r="L1427" i="14"/>
  <c r="O1426" i="14"/>
  <c r="P1426" i="14" s="1"/>
  <c r="K1426" i="14"/>
  <c r="L1426" i="14" s="1"/>
  <c r="P1425" i="14"/>
  <c r="L1425" i="14"/>
  <c r="P1424" i="14"/>
  <c r="L1424" i="14"/>
  <c r="P1423" i="14"/>
  <c r="L1423" i="14"/>
  <c r="P1422" i="14"/>
  <c r="L1422" i="14"/>
  <c r="O1421" i="14"/>
  <c r="P1421" i="14" s="1"/>
  <c r="K1421" i="14"/>
  <c r="L1421" i="14" s="1"/>
  <c r="P1420" i="14"/>
  <c r="L1420" i="14"/>
  <c r="P1419" i="14"/>
  <c r="L1419" i="14"/>
  <c r="P1418" i="14"/>
  <c r="L1418" i="14"/>
  <c r="O1417" i="14"/>
  <c r="P1417" i="14" s="1"/>
  <c r="K1417" i="14"/>
  <c r="L1417" i="14" s="1"/>
  <c r="P1416" i="14"/>
  <c r="L1416" i="14"/>
  <c r="P1415" i="14"/>
  <c r="L1415" i="14"/>
  <c r="P1414" i="14"/>
  <c r="L1414" i="14"/>
  <c r="P1413" i="14"/>
  <c r="L1413" i="14"/>
  <c r="P1412" i="14"/>
  <c r="L1412" i="14"/>
  <c r="P1411" i="14"/>
  <c r="L1411" i="14"/>
  <c r="P1410" i="14"/>
  <c r="L1410" i="14"/>
  <c r="P1409" i="14"/>
  <c r="L1409" i="14"/>
  <c r="P1408" i="14"/>
  <c r="L1408" i="14"/>
  <c r="P1407" i="14"/>
  <c r="L1407" i="14"/>
  <c r="P1406" i="14"/>
  <c r="L1406" i="14"/>
  <c r="P1405" i="14"/>
  <c r="L1405" i="14"/>
  <c r="P1404" i="14"/>
  <c r="L1404" i="14"/>
  <c r="P1403" i="14"/>
  <c r="L1403" i="14"/>
  <c r="P1402" i="14"/>
  <c r="L1402" i="14"/>
  <c r="P1401" i="14"/>
  <c r="L1401" i="14"/>
  <c r="P1400" i="14"/>
  <c r="L1400" i="14"/>
  <c r="P1399" i="14"/>
  <c r="L1399" i="14"/>
  <c r="P1398" i="14"/>
  <c r="L1398" i="14"/>
  <c r="P1397" i="14"/>
  <c r="L1397" i="14"/>
  <c r="O1396" i="14"/>
  <c r="P1396" i="14" s="1"/>
  <c r="K1396" i="14"/>
  <c r="L1396" i="14" s="1"/>
  <c r="O1395" i="14"/>
  <c r="P1395" i="14" s="1"/>
  <c r="K1395" i="14"/>
  <c r="L1395" i="14" s="1"/>
  <c r="P1394" i="14"/>
  <c r="L1394" i="14"/>
  <c r="P1393" i="14"/>
  <c r="L1393" i="14"/>
  <c r="P1392" i="14"/>
  <c r="L1392" i="14"/>
  <c r="P1391" i="14"/>
  <c r="L1391" i="14"/>
  <c r="P1390" i="14"/>
  <c r="L1390" i="14"/>
  <c r="P1389" i="14"/>
  <c r="L1389" i="14"/>
  <c r="P1388" i="14"/>
  <c r="L1388" i="14"/>
  <c r="P1387" i="14"/>
  <c r="L1387" i="14"/>
  <c r="P1386" i="14"/>
  <c r="L1386" i="14"/>
  <c r="P1385" i="14"/>
  <c r="L1385" i="14"/>
  <c r="P1384" i="14"/>
  <c r="L1384" i="14"/>
  <c r="P1383" i="14"/>
  <c r="L1383" i="14"/>
  <c r="P1382" i="14"/>
  <c r="L1382" i="14"/>
  <c r="O1381" i="14"/>
  <c r="P1381" i="14" s="1"/>
  <c r="K1381" i="14"/>
  <c r="L1381" i="14" s="1"/>
  <c r="P1380" i="14"/>
  <c r="L1380" i="14"/>
  <c r="P1379" i="14"/>
  <c r="L1379" i="14"/>
  <c r="P1378" i="14"/>
  <c r="L1378" i="14"/>
  <c r="P1377" i="14"/>
  <c r="L1377" i="14"/>
  <c r="P1376" i="14"/>
  <c r="L1376" i="14"/>
  <c r="P1375" i="14"/>
  <c r="L1375" i="14"/>
  <c r="P1374" i="14"/>
  <c r="L1374" i="14"/>
  <c r="P1373" i="14"/>
  <c r="L1373" i="14"/>
  <c r="P1372" i="14"/>
  <c r="L1372" i="14"/>
  <c r="P1371" i="14"/>
  <c r="L1371" i="14"/>
  <c r="O1370" i="14"/>
  <c r="P1370" i="14" s="1"/>
  <c r="K1370" i="14"/>
  <c r="L1370" i="14" s="1"/>
  <c r="P1369" i="14"/>
  <c r="L1369" i="14"/>
  <c r="P1368" i="14"/>
  <c r="L1368" i="14"/>
  <c r="P1367" i="14"/>
  <c r="L1367" i="14"/>
  <c r="P1366" i="14"/>
  <c r="L1366" i="14"/>
  <c r="P1365" i="14"/>
  <c r="L1365" i="14"/>
  <c r="P1364" i="14"/>
  <c r="L1364" i="14"/>
  <c r="P1363" i="14"/>
  <c r="L1363" i="14"/>
  <c r="O1362" i="14"/>
  <c r="P1362" i="14" s="1"/>
  <c r="K1362" i="14"/>
  <c r="L1362" i="14" s="1"/>
  <c r="P1361" i="14"/>
  <c r="L1361" i="14"/>
  <c r="P1360" i="14"/>
  <c r="L1360" i="14"/>
  <c r="P1359" i="14"/>
  <c r="L1359" i="14"/>
  <c r="P1358" i="14"/>
  <c r="L1358" i="14"/>
  <c r="P1357" i="14"/>
  <c r="L1357" i="14"/>
  <c r="P1356" i="14"/>
  <c r="L1356" i="14"/>
  <c r="O1355" i="14"/>
  <c r="P1355" i="14" s="1"/>
  <c r="K1355" i="14"/>
  <c r="L1355" i="14" s="1"/>
  <c r="P1354" i="14"/>
  <c r="L1354" i="14"/>
  <c r="P1353" i="14"/>
  <c r="L1353" i="14"/>
  <c r="P1352" i="14"/>
  <c r="L1352" i="14"/>
  <c r="P1351" i="14"/>
  <c r="L1351" i="14"/>
  <c r="P1350" i="14"/>
  <c r="L1350" i="14"/>
  <c r="P1349" i="14"/>
  <c r="L1349" i="14"/>
  <c r="P1348" i="14"/>
  <c r="L1348" i="14"/>
  <c r="P1347" i="14"/>
  <c r="L1347" i="14"/>
  <c r="P1346" i="14"/>
  <c r="L1346" i="14"/>
  <c r="P1345" i="14"/>
  <c r="L1345" i="14"/>
  <c r="P1344" i="14"/>
  <c r="L1344" i="14"/>
  <c r="P1343" i="14"/>
  <c r="L1343" i="14"/>
  <c r="P1342" i="14"/>
  <c r="L1342" i="14"/>
  <c r="P1341" i="14"/>
  <c r="L1341" i="14"/>
  <c r="P1340" i="14"/>
  <c r="L1340" i="14"/>
  <c r="P1339" i="14"/>
  <c r="L1339" i="14"/>
  <c r="P1338" i="14"/>
  <c r="L1338" i="14"/>
  <c r="O1337" i="14"/>
  <c r="P1337" i="14" s="1"/>
  <c r="K1337" i="14"/>
  <c r="L1337" i="14" s="1"/>
  <c r="P1336" i="14"/>
  <c r="L1336" i="14"/>
  <c r="P1335" i="14"/>
  <c r="L1335" i="14"/>
  <c r="P1334" i="14"/>
  <c r="L1334" i="14"/>
  <c r="P1333" i="14"/>
  <c r="L1333" i="14"/>
  <c r="P1332" i="14"/>
  <c r="L1332" i="14"/>
  <c r="O1331" i="14"/>
  <c r="P1331" i="14" s="1"/>
  <c r="K1331" i="14"/>
  <c r="L1331" i="14" s="1"/>
  <c r="P1330" i="14"/>
  <c r="L1330" i="14"/>
  <c r="O1329" i="14"/>
  <c r="P1329" i="14" s="1"/>
  <c r="K1329" i="14"/>
  <c r="L1329" i="14" s="1"/>
  <c r="O1328" i="14"/>
  <c r="P1328" i="14" s="1"/>
  <c r="K1328" i="14"/>
  <c r="L1328" i="14" s="1"/>
  <c r="P1327" i="14"/>
  <c r="L1327" i="14"/>
  <c r="P1326" i="14"/>
  <c r="L1326" i="14"/>
  <c r="P1325" i="14"/>
  <c r="L1325" i="14"/>
  <c r="P1324" i="14"/>
  <c r="L1324" i="14"/>
  <c r="P1323" i="14"/>
  <c r="L1323" i="14"/>
  <c r="P1322" i="14"/>
  <c r="L1322" i="14"/>
  <c r="P1321" i="14"/>
  <c r="L1321" i="14"/>
  <c r="O1320" i="14"/>
  <c r="P1320" i="14" s="1"/>
  <c r="K1320" i="14"/>
  <c r="L1320" i="14" s="1"/>
  <c r="P1319" i="14"/>
  <c r="L1319" i="14"/>
  <c r="P1318" i="14"/>
  <c r="L1318" i="14"/>
  <c r="O1317" i="14"/>
  <c r="P1317" i="14" s="1"/>
  <c r="K1317" i="14"/>
  <c r="L1317" i="14" s="1"/>
  <c r="P1316" i="14"/>
  <c r="L1316" i="14"/>
  <c r="O1315" i="14"/>
  <c r="P1315" i="14" s="1"/>
  <c r="K1315" i="14"/>
  <c r="L1315" i="14" s="1"/>
  <c r="P1314" i="14"/>
  <c r="L1314" i="14"/>
  <c r="P1313" i="14"/>
  <c r="L1313" i="14"/>
  <c r="P1312" i="14"/>
  <c r="L1312" i="14"/>
  <c r="P1311" i="14"/>
  <c r="L1311" i="14"/>
  <c r="P1310" i="14"/>
  <c r="L1310" i="14"/>
  <c r="P1309" i="14"/>
  <c r="L1309" i="14"/>
  <c r="P1308" i="14"/>
  <c r="L1308" i="14"/>
  <c r="P1307" i="14"/>
  <c r="L1307" i="14"/>
  <c r="P1306" i="14"/>
  <c r="L1306" i="14"/>
  <c r="P1305" i="14"/>
  <c r="L1305" i="14"/>
  <c r="P1304" i="14"/>
  <c r="L1304" i="14"/>
  <c r="P1303" i="14"/>
  <c r="L1303" i="14"/>
  <c r="P1302" i="14"/>
  <c r="L1302" i="14"/>
  <c r="O1301" i="14"/>
  <c r="P1301" i="14" s="1"/>
  <c r="K1301" i="14"/>
  <c r="L1301" i="14" s="1"/>
  <c r="P1300" i="14"/>
  <c r="L1300" i="14"/>
  <c r="P1299" i="14"/>
  <c r="L1299" i="14"/>
  <c r="P1298" i="14"/>
  <c r="L1298" i="14"/>
  <c r="P1297" i="14"/>
  <c r="L1297" i="14"/>
  <c r="P1296" i="14"/>
  <c r="L1296" i="14"/>
  <c r="O1295" i="14"/>
  <c r="P1295" i="14" s="1"/>
  <c r="K1295" i="14"/>
  <c r="L1295" i="14" s="1"/>
  <c r="P1294" i="14"/>
  <c r="L1294" i="14"/>
  <c r="P1293" i="14"/>
  <c r="L1293" i="14"/>
  <c r="P1292" i="14"/>
  <c r="L1292" i="14"/>
  <c r="P1291" i="14"/>
  <c r="L1291" i="14"/>
  <c r="P1290" i="14"/>
  <c r="L1290" i="14"/>
  <c r="P1289" i="14"/>
  <c r="L1289" i="14"/>
  <c r="P1288" i="14"/>
  <c r="L1288" i="14"/>
  <c r="P1287" i="14"/>
  <c r="L1287" i="14"/>
  <c r="P1286" i="14"/>
  <c r="L1286" i="14"/>
  <c r="P1285" i="14"/>
  <c r="L1285" i="14"/>
  <c r="P1284" i="14"/>
  <c r="L1284" i="14"/>
  <c r="P1283" i="14"/>
  <c r="L1283" i="14"/>
  <c r="P1282" i="14"/>
  <c r="L1282" i="14"/>
  <c r="P1281" i="14"/>
  <c r="L1281" i="14"/>
  <c r="P1280" i="14"/>
  <c r="L1280" i="14"/>
  <c r="P1279" i="14"/>
  <c r="L1279" i="14"/>
  <c r="P1278" i="14"/>
  <c r="L1278" i="14"/>
  <c r="P1277" i="14"/>
  <c r="L1277" i="14"/>
  <c r="P1276" i="14"/>
  <c r="L1276" i="14"/>
  <c r="O1275" i="14"/>
  <c r="P1275" i="14" s="1"/>
  <c r="K1275" i="14"/>
  <c r="L1275" i="14" s="1"/>
  <c r="P1274" i="14"/>
  <c r="L1274" i="14"/>
  <c r="P1273" i="14"/>
  <c r="L1273" i="14"/>
  <c r="P1272" i="14"/>
  <c r="L1272" i="14"/>
  <c r="P1271" i="14"/>
  <c r="L1271" i="14"/>
  <c r="P1270" i="14"/>
  <c r="L1270" i="14"/>
  <c r="P1269" i="14"/>
  <c r="L1269" i="14"/>
  <c r="P1268" i="14"/>
  <c r="L1268" i="14"/>
  <c r="P1267" i="14"/>
  <c r="L1267" i="14"/>
  <c r="P1266" i="14"/>
  <c r="L1266" i="14"/>
  <c r="P1265" i="14"/>
  <c r="L1265" i="14"/>
  <c r="P1264" i="14"/>
  <c r="L1264" i="14"/>
  <c r="P1263" i="14"/>
  <c r="L1263" i="14"/>
  <c r="O1262" i="14"/>
  <c r="P1262" i="14" s="1"/>
  <c r="K1262" i="14"/>
  <c r="L1262" i="14" s="1"/>
  <c r="P1261" i="14"/>
  <c r="L1261" i="14"/>
  <c r="P1260" i="14"/>
  <c r="L1260" i="14"/>
  <c r="O1259" i="14"/>
  <c r="P1259" i="14" s="1"/>
  <c r="K1259" i="14"/>
  <c r="L1259" i="14" s="1"/>
  <c r="P1258" i="14"/>
  <c r="L1258" i="14"/>
  <c r="P1257" i="14"/>
  <c r="L1257" i="14"/>
  <c r="P1256" i="14"/>
  <c r="L1256" i="14"/>
  <c r="P1255" i="14"/>
  <c r="L1255" i="14"/>
  <c r="P1254" i="14"/>
  <c r="L1254" i="14"/>
  <c r="P1253" i="14"/>
  <c r="L1253" i="14"/>
  <c r="P1252" i="14"/>
  <c r="L1252" i="14"/>
  <c r="P1251" i="14"/>
  <c r="L1251" i="14"/>
  <c r="P1250" i="14"/>
  <c r="L1250" i="14"/>
  <c r="P1249" i="14"/>
  <c r="L1249" i="14"/>
  <c r="P1248" i="14"/>
  <c r="L1248" i="14"/>
  <c r="P1247" i="14"/>
  <c r="L1247" i="14"/>
  <c r="P1246" i="14"/>
  <c r="L1246" i="14"/>
  <c r="P1245" i="14"/>
  <c r="L1245" i="14"/>
  <c r="P1244" i="14"/>
  <c r="L1244" i="14"/>
  <c r="P1243" i="14"/>
  <c r="L1243" i="14"/>
  <c r="P1242" i="14"/>
  <c r="L1242" i="14"/>
  <c r="O1241" i="14"/>
  <c r="P1241" i="14" s="1"/>
  <c r="K1241" i="14"/>
  <c r="L1241" i="14" s="1"/>
  <c r="P1240" i="14"/>
  <c r="L1240" i="14"/>
  <c r="P1239" i="14"/>
  <c r="L1239" i="14"/>
  <c r="P1238" i="14"/>
  <c r="L1238" i="14"/>
  <c r="P1237" i="14"/>
  <c r="L1237" i="14"/>
  <c r="P1236" i="14"/>
  <c r="L1236" i="14"/>
  <c r="P1235" i="14"/>
  <c r="L1235" i="14"/>
  <c r="P1234" i="14"/>
  <c r="L1234" i="14"/>
  <c r="O1233" i="14"/>
  <c r="P1233" i="14" s="1"/>
  <c r="K1233" i="14"/>
  <c r="L1233" i="14" s="1"/>
  <c r="P1232" i="14"/>
  <c r="L1232" i="14"/>
  <c r="O1231" i="14"/>
  <c r="P1231" i="14" s="1"/>
  <c r="K1231" i="14"/>
  <c r="L1231" i="14" s="1"/>
  <c r="O1230" i="14"/>
  <c r="P1230" i="14" s="1"/>
  <c r="K1230" i="14"/>
  <c r="L1230" i="14" s="1"/>
  <c r="P1229" i="14"/>
  <c r="L1229" i="14"/>
  <c r="P1228" i="14"/>
  <c r="L1228" i="14"/>
  <c r="P1227" i="14"/>
  <c r="L1227" i="14"/>
  <c r="P1226" i="14"/>
  <c r="L1226" i="14"/>
  <c r="P1225" i="14"/>
  <c r="L1225" i="14"/>
  <c r="P1224" i="14"/>
  <c r="L1224" i="14"/>
  <c r="P1223" i="14"/>
  <c r="L1223" i="14"/>
  <c r="P1222" i="14"/>
  <c r="L1222" i="14"/>
  <c r="P1221" i="14"/>
  <c r="L1221" i="14"/>
  <c r="P1220" i="14"/>
  <c r="L1220" i="14"/>
  <c r="P1219" i="14"/>
  <c r="L1219" i="14"/>
  <c r="P1218" i="14"/>
  <c r="L1218" i="14"/>
  <c r="P1217" i="14"/>
  <c r="L1217" i="14"/>
  <c r="P1216" i="14"/>
  <c r="L1216" i="14"/>
  <c r="P1215" i="14"/>
  <c r="L1215" i="14"/>
  <c r="P1214" i="14"/>
  <c r="L1214" i="14"/>
  <c r="P1213" i="14"/>
  <c r="L1213" i="14"/>
  <c r="P1212" i="14"/>
  <c r="L1212" i="14"/>
  <c r="O1211" i="14"/>
  <c r="P1211" i="14" s="1"/>
  <c r="K1211" i="14"/>
  <c r="L1211" i="14" s="1"/>
  <c r="O1210" i="14"/>
  <c r="P1210" i="14" s="1"/>
  <c r="K1210" i="14"/>
  <c r="L1210" i="14" s="1"/>
  <c r="P1209" i="14"/>
  <c r="L1209" i="14"/>
  <c r="P1208" i="14"/>
  <c r="L1208" i="14"/>
  <c r="P1207" i="14"/>
  <c r="L1207" i="14"/>
  <c r="P1206" i="14"/>
  <c r="L1206" i="14"/>
  <c r="P1205" i="14"/>
  <c r="L1205" i="14"/>
  <c r="P1204" i="14"/>
  <c r="L1204" i="14"/>
  <c r="P1203" i="14"/>
  <c r="L1203" i="14"/>
  <c r="P1202" i="14"/>
  <c r="L1202" i="14"/>
  <c r="P1201" i="14"/>
  <c r="L1201" i="14"/>
  <c r="P1200" i="14"/>
  <c r="L1200" i="14"/>
  <c r="P1199" i="14"/>
  <c r="L1199" i="14"/>
  <c r="O1198" i="14"/>
  <c r="P1198" i="14" s="1"/>
  <c r="K1198" i="14"/>
  <c r="L1198" i="14" s="1"/>
  <c r="P1197" i="14"/>
  <c r="L1197" i="14"/>
  <c r="P1196" i="14"/>
  <c r="L1196" i="14"/>
  <c r="P1195" i="14"/>
  <c r="L1195" i="14"/>
  <c r="P1194" i="14"/>
  <c r="L1194" i="14"/>
  <c r="P1193" i="14"/>
  <c r="L1193" i="14"/>
  <c r="P1192" i="14"/>
  <c r="L1192" i="14"/>
  <c r="P1191" i="14"/>
  <c r="L1191" i="14"/>
  <c r="P1190" i="14"/>
  <c r="L1190" i="14"/>
  <c r="P1189" i="14"/>
  <c r="L1189" i="14"/>
  <c r="O1188" i="14"/>
  <c r="P1188" i="14" s="1"/>
  <c r="K1188" i="14"/>
  <c r="L1188" i="14" s="1"/>
  <c r="O1187" i="14"/>
  <c r="P1187" i="14" s="1"/>
  <c r="K1187" i="14"/>
  <c r="L1187" i="14" s="1"/>
  <c r="P1186" i="14"/>
  <c r="L1186" i="14"/>
  <c r="P1185" i="14"/>
  <c r="L1185" i="14"/>
  <c r="P1184" i="14"/>
  <c r="L1184" i="14"/>
  <c r="P1183" i="14"/>
  <c r="L1183" i="14"/>
  <c r="P1182" i="14"/>
  <c r="L1182" i="14"/>
  <c r="O1181" i="14"/>
  <c r="P1181" i="14" s="1"/>
  <c r="K1181" i="14"/>
  <c r="L1181" i="14" s="1"/>
  <c r="P1180" i="14"/>
  <c r="L1180" i="14"/>
  <c r="P1179" i="14"/>
  <c r="L1179" i="14"/>
  <c r="P1178" i="14"/>
  <c r="L1178" i="14"/>
  <c r="O1177" i="14"/>
  <c r="P1177" i="14" s="1"/>
  <c r="K1177" i="14"/>
  <c r="L1177" i="14" s="1"/>
  <c r="O1176" i="14"/>
  <c r="P1176" i="14" s="1"/>
  <c r="K1176" i="14"/>
  <c r="L1176" i="14" s="1"/>
  <c r="P1175" i="14"/>
  <c r="L1175" i="14"/>
  <c r="P1174" i="14"/>
  <c r="L1174" i="14"/>
  <c r="P1173" i="14"/>
  <c r="L1173" i="14"/>
  <c r="P1172" i="14"/>
  <c r="L1172" i="14"/>
  <c r="P1171" i="14"/>
  <c r="L1171" i="14"/>
  <c r="P1170" i="14"/>
  <c r="L1170" i="14"/>
  <c r="P1169" i="14"/>
  <c r="L1169" i="14"/>
  <c r="P1168" i="14"/>
  <c r="L1168" i="14"/>
  <c r="O1167" i="14"/>
  <c r="P1167" i="14" s="1"/>
  <c r="K1167" i="14"/>
  <c r="L1167" i="14" s="1"/>
  <c r="O1166" i="14"/>
  <c r="P1166" i="14" s="1"/>
  <c r="K1166" i="14"/>
  <c r="L1166" i="14" s="1"/>
  <c r="O1165" i="14"/>
  <c r="P1165" i="14" s="1"/>
  <c r="K1165" i="14"/>
  <c r="L1165" i="14" s="1"/>
  <c r="P1164" i="14"/>
  <c r="L1164" i="14"/>
  <c r="P1163" i="14"/>
  <c r="L1163" i="14"/>
  <c r="P1162" i="14"/>
  <c r="L1162" i="14"/>
  <c r="P1161" i="14"/>
  <c r="L1161" i="14"/>
  <c r="P1160" i="14"/>
  <c r="L1160" i="14"/>
  <c r="O1159" i="14"/>
  <c r="P1159" i="14" s="1"/>
  <c r="K1159" i="14"/>
  <c r="L1159" i="14" s="1"/>
  <c r="P1158" i="14"/>
  <c r="L1158" i="14"/>
  <c r="P1157" i="14"/>
  <c r="L1157" i="14"/>
  <c r="P1156" i="14"/>
  <c r="L1156" i="14"/>
  <c r="P1155" i="14"/>
  <c r="L1155" i="14"/>
  <c r="P1154" i="14"/>
  <c r="L1154" i="14"/>
  <c r="O1153" i="14"/>
  <c r="P1153" i="14" s="1"/>
  <c r="K1153" i="14"/>
  <c r="L1153" i="14" s="1"/>
  <c r="P1152" i="14"/>
  <c r="L1152" i="14"/>
  <c r="P1151" i="14"/>
  <c r="L1151" i="14"/>
  <c r="P1150" i="14"/>
  <c r="L1150" i="14"/>
  <c r="O1149" i="14"/>
  <c r="P1149" i="14" s="1"/>
  <c r="K1149" i="14"/>
  <c r="L1149" i="14" s="1"/>
  <c r="P1148" i="14"/>
  <c r="L1148" i="14"/>
  <c r="P1147" i="14"/>
  <c r="L1147" i="14"/>
  <c r="P1146" i="14"/>
  <c r="L1146" i="14"/>
  <c r="O1145" i="14"/>
  <c r="P1145" i="14" s="1"/>
  <c r="K1145" i="14"/>
  <c r="L1145" i="14" s="1"/>
  <c r="P1144" i="14"/>
  <c r="L1144" i="14"/>
  <c r="P1143" i="14"/>
  <c r="L1143" i="14"/>
  <c r="P1142" i="14"/>
  <c r="L1142" i="14"/>
  <c r="P1141" i="14"/>
  <c r="L1141" i="14"/>
  <c r="P1140" i="14"/>
  <c r="L1140" i="14"/>
  <c r="P1139" i="14"/>
  <c r="L1139" i="14"/>
  <c r="P1138" i="14"/>
  <c r="L1138" i="14"/>
  <c r="P1137" i="14"/>
  <c r="L1137" i="14"/>
  <c r="P1136" i="14"/>
  <c r="L1136" i="14"/>
  <c r="P1135" i="14"/>
  <c r="L1135" i="14"/>
  <c r="P1134" i="14"/>
  <c r="L1134" i="14"/>
  <c r="P1133" i="14"/>
  <c r="L1133" i="14"/>
  <c r="P1132" i="14"/>
  <c r="L1132" i="14"/>
  <c r="P1131" i="14"/>
  <c r="L1131" i="14"/>
  <c r="P1130" i="14"/>
  <c r="L1130" i="14"/>
  <c r="P1129" i="14"/>
  <c r="L1129" i="14"/>
  <c r="P1128" i="14"/>
  <c r="L1128" i="14"/>
  <c r="P1127" i="14"/>
  <c r="L1127" i="14"/>
  <c r="P1126" i="14"/>
  <c r="L1126" i="14"/>
  <c r="P1125" i="14"/>
  <c r="L1125" i="14"/>
  <c r="P1124" i="14"/>
  <c r="L1124" i="14"/>
  <c r="P1123" i="14"/>
  <c r="L1123" i="14"/>
  <c r="P1122" i="14"/>
  <c r="L1122" i="14"/>
  <c r="P1121" i="14"/>
  <c r="L1121" i="14"/>
  <c r="P1120" i="14"/>
  <c r="L1120" i="14"/>
  <c r="P1119" i="14"/>
  <c r="L1119" i="14"/>
  <c r="P1118" i="14"/>
  <c r="L1118" i="14"/>
  <c r="P1117" i="14"/>
  <c r="L1117" i="14"/>
  <c r="P1116" i="14"/>
  <c r="L1116" i="14"/>
  <c r="P1115" i="14"/>
  <c r="L1115" i="14"/>
  <c r="P1114" i="14"/>
  <c r="L1114" i="14"/>
  <c r="P1113" i="14"/>
  <c r="L1113" i="14"/>
  <c r="P1112" i="14"/>
  <c r="L1112" i="14"/>
  <c r="P1111" i="14"/>
  <c r="L1111" i="14"/>
  <c r="P1110" i="14"/>
  <c r="L1110" i="14"/>
  <c r="P1109" i="14"/>
  <c r="L1109" i="14"/>
  <c r="P1108" i="14"/>
  <c r="L1108" i="14"/>
  <c r="P1107" i="14"/>
  <c r="L1107" i="14"/>
  <c r="P1106" i="14"/>
  <c r="L1106" i="14"/>
  <c r="P1105" i="14"/>
  <c r="L1105" i="14"/>
  <c r="O1104" i="14"/>
  <c r="P1104" i="14" s="1"/>
  <c r="K1104" i="14"/>
  <c r="L1104" i="14" s="1"/>
  <c r="P1103" i="14"/>
  <c r="L1103" i="14"/>
  <c r="O1102" i="14"/>
  <c r="P1102" i="14" s="1"/>
  <c r="K1102" i="14"/>
  <c r="L1102" i="14" s="1"/>
  <c r="P1101" i="14"/>
  <c r="L1101" i="14"/>
  <c r="P1100" i="14"/>
  <c r="L1100" i="14"/>
  <c r="P1099" i="14"/>
  <c r="L1099" i="14"/>
  <c r="P1098" i="14"/>
  <c r="L1098" i="14"/>
  <c r="P1097" i="14"/>
  <c r="L1097" i="14"/>
  <c r="P1096" i="14"/>
  <c r="L1096" i="14"/>
  <c r="P1095" i="14"/>
  <c r="L1095" i="14"/>
  <c r="P1094" i="14"/>
  <c r="L1094" i="14"/>
  <c r="P1093" i="14"/>
  <c r="L1093" i="14"/>
  <c r="P1092" i="14"/>
  <c r="L1092" i="14"/>
  <c r="P1091" i="14"/>
  <c r="L1091" i="14"/>
  <c r="P1090" i="14"/>
  <c r="L1090" i="14"/>
  <c r="P1089" i="14"/>
  <c r="L1089" i="14"/>
  <c r="P1088" i="14"/>
  <c r="L1088" i="14"/>
  <c r="O1087" i="14"/>
  <c r="P1087" i="14" s="1"/>
  <c r="K1087" i="14"/>
  <c r="L1087" i="14" s="1"/>
  <c r="O1086" i="14"/>
  <c r="P1086" i="14" s="1"/>
  <c r="K1086" i="14"/>
  <c r="L1086" i="14" s="1"/>
  <c r="P1085" i="14"/>
  <c r="L1085" i="14"/>
  <c r="O1084" i="14"/>
  <c r="P1084" i="14" s="1"/>
  <c r="K1084" i="14"/>
  <c r="L1084" i="14" s="1"/>
  <c r="O1083" i="14"/>
  <c r="P1083" i="14" s="1"/>
  <c r="K1083" i="14"/>
  <c r="L1083" i="14" s="1"/>
  <c r="P1082" i="14"/>
  <c r="L1082" i="14"/>
  <c r="P1081" i="14"/>
  <c r="L1081" i="14"/>
  <c r="P1080" i="14"/>
  <c r="L1080" i="14"/>
  <c r="P1079" i="14"/>
  <c r="L1079" i="14"/>
  <c r="P1078" i="14"/>
  <c r="L1078" i="14"/>
  <c r="P1077" i="14"/>
  <c r="L1077" i="14"/>
  <c r="P1076" i="14"/>
  <c r="L1076" i="14"/>
  <c r="P1075" i="14"/>
  <c r="L1075" i="14"/>
  <c r="P1074" i="14"/>
  <c r="L1074" i="14"/>
  <c r="P1073" i="14"/>
  <c r="L1073" i="14"/>
  <c r="P1072" i="14"/>
  <c r="L1072" i="14"/>
  <c r="P1071" i="14"/>
  <c r="L1071" i="14"/>
  <c r="O1070" i="14"/>
  <c r="P1070" i="14" s="1"/>
  <c r="K1070" i="14"/>
  <c r="L1070" i="14" s="1"/>
  <c r="P1069" i="14"/>
  <c r="L1069" i="14"/>
  <c r="P1068" i="14"/>
  <c r="L1068" i="14"/>
  <c r="P1067" i="14"/>
  <c r="L1067" i="14"/>
  <c r="P1066" i="14"/>
  <c r="L1066" i="14"/>
  <c r="P1065" i="14"/>
  <c r="L1065" i="14"/>
  <c r="P1064" i="14"/>
  <c r="L1064" i="14"/>
  <c r="O1063" i="14"/>
  <c r="P1063" i="14" s="1"/>
  <c r="K1063" i="14"/>
  <c r="L1063" i="14" s="1"/>
  <c r="P1062" i="14"/>
  <c r="L1062" i="14"/>
  <c r="O1061" i="14"/>
  <c r="P1061" i="14" s="1"/>
  <c r="K1061" i="14"/>
  <c r="L1061" i="14" s="1"/>
  <c r="O1060" i="14"/>
  <c r="P1060" i="14" s="1"/>
  <c r="K1060" i="14"/>
  <c r="L1060" i="14" s="1"/>
  <c r="P1059" i="14"/>
  <c r="L1059" i="14"/>
  <c r="P1058" i="14"/>
  <c r="L1058" i="14"/>
  <c r="P1057" i="14"/>
  <c r="L1057" i="14"/>
  <c r="P1056" i="14"/>
  <c r="L1056" i="14"/>
  <c r="P1055" i="14"/>
  <c r="L1055" i="14"/>
  <c r="P1054" i="14"/>
  <c r="L1054" i="14"/>
  <c r="P1053" i="14"/>
  <c r="L1053" i="14"/>
  <c r="P1052" i="14"/>
  <c r="L1052" i="14"/>
  <c r="P1051" i="14"/>
  <c r="L1051" i="14"/>
  <c r="P1050" i="14"/>
  <c r="L1050" i="14"/>
  <c r="P1049" i="14"/>
  <c r="L1049" i="14"/>
  <c r="P1048" i="14"/>
  <c r="L1048" i="14"/>
  <c r="P1047" i="14"/>
  <c r="L1047" i="14"/>
  <c r="O1046" i="14"/>
  <c r="P1046" i="14" s="1"/>
  <c r="K1046" i="14"/>
  <c r="L1046" i="14" s="1"/>
  <c r="O1045" i="14"/>
  <c r="P1045" i="14" s="1"/>
  <c r="K1045" i="14"/>
  <c r="L1045" i="14" s="1"/>
  <c r="P1044" i="14"/>
  <c r="L1044" i="14"/>
  <c r="P1043" i="14"/>
  <c r="L1043" i="14"/>
  <c r="P1042" i="14"/>
  <c r="L1042" i="14"/>
  <c r="P1041" i="14"/>
  <c r="L1041" i="14"/>
  <c r="P1040" i="14"/>
  <c r="L1040" i="14"/>
  <c r="P1039" i="14"/>
  <c r="L1039" i="14"/>
  <c r="P1038" i="14"/>
  <c r="L1038" i="14"/>
  <c r="P1037" i="14"/>
  <c r="L1037" i="14"/>
  <c r="O1036" i="14"/>
  <c r="P1036" i="14" s="1"/>
  <c r="K1036" i="14"/>
  <c r="L1036" i="14" s="1"/>
  <c r="O1035" i="14"/>
  <c r="P1035" i="14" s="1"/>
  <c r="K1035" i="14"/>
  <c r="L1035" i="14" s="1"/>
  <c r="P1034" i="14"/>
  <c r="L1034" i="14"/>
  <c r="P1033" i="14"/>
  <c r="L1033" i="14"/>
  <c r="P1032" i="14"/>
  <c r="L1032" i="14"/>
  <c r="P1031" i="14"/>
  <c r="L1031" i="14"/>
  <c r="P1030" i="14"/>
  <c r="L1030" i="14"/>
  <c r="P1029" i="14"/>
  <c r="L1029" i="14"/>
  <c r="O1028" i="14"/>
  <c r="P1028" i="14" s="1"/>
  <c r="K1028" i="14"/>
  <c r="L1028" i="14" s="1"/>
  <c r="P1027" i="14"/>
  <c r="L1027" i="14"/>
  <c r="P1026" i="14"/>
  <c r="L1026" i="14"/>
  <c r="P1025" i="14"/>
  <c r="L1025" i="14"/>
  <c r="P1024" i="14"/>
  <c r="L1024" i="14"/>
  <c r="P1023" i="14"/>
  <c r="L1023" i="14"/>
  <c r="P1022" i="14"/>
  <c r="L1022" i="14"/>
  <c r="O1021" i="14"/>
  <c r="P1021" i="14" s="1"/>
  <c r="K1021" i="14"/>
  <c r="L1021" i="14" s="1"/>
  <c r="O1020" i="14"/>
  <c r="P1020" i="14" s="1"/>
  <c r="K1020" i="14"/>
  <c r="L1020" i="14" s="1"/>
  <c r="P1019" i="14"/>
  <c r="L1019" i="14"/>
  <c r="P1018" i="14"/>
  <c r="L1018" i="14"/>
  <c r="P1017" i="14"/>
  <c r="L1017" i="14"/>
  <c r="P1016" i="14"/>
  <c r="L1016" i="14"/>
  <c r="P1015" i="14"/>
  <c r="L1015" i="14"/>
  <c r="P1014" i="14"/>
  <c r="L1014" i="14"/>
  <c r="P1013" i="14"/>
  <c r="L1013" i="14"/>
  <c r="P1012" i="14"/>
  <c r="L1012" i="14"/>
  <c r="P1011" i="14"/>
  <c r="L1011" i="14"/>
  <c r="P1010" i="14"/>
  <c r="L1010" i="14"/>
  <c r="P1009" i="14"/>
  <c r="L1009" i="14"/>
  <c r="P1008" i="14"/>
  <c r="L1008" i="14"/>
  <c r="P1007" i="14"/>
  <c r="L1007" i="14"/>
  <c r="P1006" i="14"/>
  <c r="L1006" i="14"/>
  <c r="P1005" i="14"/>
  <c r="L1005" i="14"/>
  <c r="P1004" i="14"/>
  <c r="L1004" i="14"/>
  <c r="P1003" i="14"/>
  <c r="L1003" i="14"/>
  <c r="P1002" i="14"/>
  <c r="L1002" i="14"/>
  <c r="P1001" i="14"/>
  <c r="L1001" i="14"/>
  <c r="P1000" i="14"/>
  <c r="L1000" i="14"/>
  <c r="P999" i="14"/>
  <c r="L999" i="14"/>
  <c r="P998" i="14"/>
  <c r="L998" i="14"/>
  <c r="P997" i="14"/>
  <c r="L997" i="14"/>
  <c r="P996" i="14"/>
  <c r="L996" i="14"/>
  <c r="P995" i="14"/>
  <c r="L995" i="14"/>
  <c r="P994" i="14"/>
  <c r="L994" i="14"/>
  <c r="P993" i="14"/>
  <c r="L993" i="14"/>
  <c r="P992" i="14"/>
  <c r="L992" i="14"/>
  <c r="P991" i="14"/>
  <c r="L991" i="14"/>
  <c r="P990" i="14"/>
  <c r="L990" i="14"/>
  <c r="P989" i="14"/>
  <c r="L989" i="14"/>
  <c r="P988" i="14"/>
  <c r="L988" i="14"/>
  <c r="P987" i="14"/>
  <c r="L987" i="14"/>
  <c r="P986" i="14"/>
  <c r="L986" i="14"/>
  <c r="O985" i="14"/>
  <c r="P985" i="14" s="1"/>
  <c r="K985" i="14"/>
  <c r="L985" i="14" s="1"/>
  <c r="P984" i="14"/>
  <c r="L984" i="14"/>
  <c r="P983" i="14"/>
  <c r="L983" i="14"/>
  <c r="P982" i="14"/>
  <c r="L982" i="14"/>
  <c r="P981" i="14"/>
  <c r="L981" i="14"/>
  <c r="P980" i="14"/>
  <c r="L980" i="14"/>
  <c r="P979" i="14"/>
  <c r="L979" i="14"/>
  <c r="P978" i="14"/>
  <c r="L978" i="14"/>
  <c r="P977" i="14"/>
  <c r="L977" i="14"/>
  <c r="P976" i="14"/>
  <c r="L976" i="14"/>
  <c r="P975" i="14"/>
  <c r="L975" i="14"/>
  <c r="O974" i="14"/>
  <c r="P974" i="14" s="1"/>
  <c r="K974" i="14"/>
  <c r="L974" i="14" s="1"/>
  <c r="P973" i="14"/>
  <c r="L973" i="14"/>
  <c r="O972" i="14"/>
  <c r="P972" i="14" s="1"/>
  <c r="K972" i="14"/>
  <c r="L972" i="14" s="1"/>
  <c r="P971" i="14"/>
  <c r="L971" i="14"/>
  <c r="P970" i="14"/>
  <c r="L970" i="14"/>
  <c r="P969" i="14"/>
  <c r="L969" i="14"/>
  <c r="P968" i="14"/>
  <c r="L968" i="14"/>
  <c r="P967" i="14"/>
  <c r="L967" i="14"/>
  <c r="P966" i="14"/>
  <c r="L966" i="14"/>
  <c r="P965" i="14"/>
  <c r="L965" i="14"/>
  <c r="P964" i="14"/>
  <c r="L964" i="14"/>
  <c r="P963" i="14"/>
  <c r="L963" i="14"/>
  <c r="O962" i="14"/>
  <c r="P962" i="14" s="1"/>
  <c r="K962" i="14"/>
  <c r="L962" i="14" s="1"/>
  <c r="O961" i="14"/>
  <c r="P961" i="14" s="1"/>
  <c r="K961" i="14"/>
  <c r="L961" i="14" s="1"/>
  <c r="O960" i="14"/>
  <c r="P960" i="14" s="1"/>
  <c r="K960" i="14"/>
  <c r="L960" i="14" s="1"/>
  <c r="P959" i="14"/>
  <c r="L959" i="14"/>
  <c r="O958" i="14"/>
  <c r="P958" i="14" s="1"/>
  <c r="K958" i="14"/>
  <c r="L958" i="14" s="1"/>
  <c r="O957" i="14"/>
  <c r="P957" i="14" s="1"/>
  <c r="K957" i="14"/>
  <c r="L957" i="14" s="1"/>
  <c r="P956" i="14"/>
  <c r="L956" i="14"/>
  <c r="P955" i="14"/>
  <c r="L955" i="14"/>
  <c r="P954" i="14"/>
  <c r="L954" i="14"/>
  <c r="P953" i="14"/>
  <c r="L953" i="14"/>
  <c r="P952" i="14"/>
  <c r="L952" i="14"/>
  <c r="P951" i="14"/>
  <c r="L951" i="14"/>
  <c r="P950" i="14"/>
  <c r="L950" i="14"/>
  <c r="P949" i="14"/>
  <c r="L949" i="14"/>
  <c r="P948" i="14"/>
  <c r="L948" i="14"/>
  <c r="P947" i="14"/>
  <c r="L947" i="14"/>
  <c r="P946" i="14"/>
  <c r="L946" i="14"/>
  <c r="O945" i="14"/>
  <c r="P945" i="14" s="1"/>
  <c r="K945" i="14"/>
  <c r="L945" i="14" s="1"/>
  <c r="P944" i="14"/>
  <c r="L944" i="14"/>
  <c r="O943" i="14"/>
  <c r="P943" i="14" s="1"/>
  <c r="K943" i="14"/>
  <c r="L943" i="14" s="1"/>
  <c r="P942" i="14"/>
  <c r="L942" i="14"/>
  <c r="P941" i="14"/>
  <c r="L941" i="14"/>
  <c r="P940" i="14"/>
  <c r="L940" i="14"/>
  <c r="P939" i="14"/>
  <c r="L939" i="14"/>
  <c r="P938" i="14"/>
  <c r="L938" i="14"/>
  <c r="P937" i="14"/>
  <c r="L937" i="14"/>
  <c r="P936" i="14"/>
  <c r="L936" i="14"/>
  <c r="P935" i="14"/>
  <c r="L935" i="14"/>
  <c r="O934" i="14"/>
  <c r="P934" i="14" s="1"/>
  <c r="K934" i="14"/>
  <c r="L934" i="14" s="1"/>
  <c r="P933" i="14"/>
  <c r="L933" i="14"/>
  <c r="O932" i="14"/>
  <c r="P932" i="14" s="1"/>
  <c r="K932" i="14"/>
  <c r="L932" i="14" s="1"/>
  <c r="O931" i="14"/>
  <c r="P931" i="14" s="1"/>
  <c r="K931" i="14"/>
  <c r="L931" i="14" s="1"/>
  <c r="P930" i="14"/>
  <c r="L930" i="14"/>
  <c r="O929" i="14"/>
  <c r="P929" i="14" s="1"/>
  <c r="K929" i="14"/>
  <c r="L929" i="14" s="1"/>
  <c r="O928" i="14"/>
  <c r="P928" i="14" s="1"/>
  <c r="K928" i="14"/>
  <c r="L928" i="14" s="1"/>
  <c r="P927" i="14"/>
  <c r="L927" i="14"/>
  <c r="P926" i="14"/>
  <c r="L926" i="14"/>
  <c r="P925" i="14"/>
  <c r="L925" i="14"/>
  <c r="P924" i="14"/>
  <c r="L924" i="14"/>
  <c r="P923" i="14"/>
  <c r="L923" i="14"/>
  <c r="P922" i="14"/>
  <c r="L922" i="14"/>
  <c r="P921" i="14"/>
  <c r="L921" i="14"/>
  <c r="P920" i="14"/>
  <c r="L920" i="14"/>
  <c r="P919" i="14"/>
  <c r="L919" i="14"/>
  <c r="P918" i="14"/>
  <c r="L918" i="14"/>
  <c r="P917" i="14"/>
  <c r="L917" i="14"/>
  <c r="P916" i="14"/>
  <c r="L916" i="14"/>
  <c r="O915" i="14"/>
  <c r="P915" i="14" s="1"/>
  <c r="K915" i="14"/>
  <c r="L915" i="14" s="1"/>
  <c r="O914" i="14"/>
  <c r="P914" i="14" s="1"/>
  <c r="K914" i="14"/>
  <c r="L914" i="14" s="1"/>
  <c r="P913" i="14"/>
  <c r="L913" i="14"/>
  <c r="P912" i="14"/>
  <c r="L912" i="14"/>
  <c r="P911" i="14"/>
  <c r="L911" i="14"/>
  <c r="P910" i="14"/>
  <c r="L910" i="14"/>
  <c r="P909" i="14"/>
  <c r="L909" i="14"/>
  <c r="P908" i="14"/>
  <c r="L908" i="14"/>
  <c r="P907" i="14"/>
  <c r="L907" i="14"/>
  <c r="O906" i="14"/>
  <c r="P906" i="14" s="1"/>
  <c r="K906" i="14"/>
  <c r="L906" i="14" s="1"/>
  <c r="P905" i="14"/>
  <c r="L905" i="14"/>
  <c r="P904" i="14"/>
  <c r="L904" i="14"/>
  <c r="P903" i="14"/>
  <c r="L903" i="14"/>
  <c r="P902" i="14"/>
  <c r="L902" i="14"/>
  <c r="P901" i="14"/>
  <c r="L901" i="14"/>
  <c r="O900" i="14"/>
  <c r="P900" i="14" s="1"/>
  <c r="K900" i="14"/>
  <c r="L900" i="14" s="1"/>
  <c r="P899" i="14"/>
  <c r="L899" i="14"/>
  <c r="P898" i="14"/>
  <c r="L898" i="14"/>
  <c r="P897" i="14"/>
  <c r="L897" i="14"/>
  <c r="P896" i="14"/>
  <c r="L896" i="14"/>
  <c r="P895" i="14"/>
  <c r="L895" i="14"/>
  <c r="O894" i="14"/>
  <c r="P894" i="14" s="1"/>
  <c r="K894" i="14"/>
  <c r="L894" i="14" s="1"/>
  <c r="O893" i="14"/>
  <c r="P893" i="14" s="1"/>
  <c r="K893" i="14"/>
  <c r="L893" i="14" s="1"/>
  <c r="P892" i="14"/>
  <c r="L892" i="14"/>
  <c r="P891" i="14"/>
  <c r="L891" i="14"/>
  <c r="P890" i="14"/>
  <c r="L890" i="14"/>
  <c r="P889" i="14"/>
  <c r="L889" i="14"/>
  <c r="P888" i="14"/>
  <c r="L888" i="14"/>
  <c r="P887" i="14"/>
  <c r="L887" i="14"/>
  <c r="P886" i="14"/>
  <c r="L886" i="14"/>
  <c r="P885" i="14"/>
  <c r="L885" i="14"/>
  <c r="P884" i="14"/>
  <c r="L884" i="14"/>
  <c r="P883" i="14"/>
  <c r="L883" i="14"/>
  <c r="P882" i="14"/>
  <c r="L882" i="14"/>
  <c r="P881" i="14"/>
  <c r="L881" i="14"/>
  <c r="P880" i="14"/>
  <c r="L880" i="14"/>
  <c r="O879" i="14"/>
  <c r="P879" i="14" s="1"/>
  <c r="K879" i="14"/>
  <c r="L879" i="14" s="1"/>
  <c r="P878" i="14"/>
  <c r="L878" i="14"/>
  <c r="P877" i="14"/>
  <c r="L877" i="14"/>
  <c r="P876" i="14"/>
  <c r="L876" i="14"/>
  <c r="P875" i="14"/>
  <c r="L875" i="14"/>
  <c r="P874" i="14"/>
  <c r="L874" i="14"/>
  <c r="P873" i="14"/>
  <c r="L873" i="14"/>
  <c r="P872" i="14"/>
  <c r="L872" i="14"/>
  <c r="P871" i="14"/>
  <c r="L871" i="14"/>
  <c r="P870" i="14"/>
  <c r="L870" i="14"/>
  <c r="O869" i="14"/>
  <c r="P869" i="14" s="1"/>
  <c r="K869" i="14"/>
  <c r="L869" i="14" s="1"/>
  <c r="P868" i="14"/>
  <c r="L868" i="14"/>
  <c r="P867" i="14"/>
  <c r="L867" i="14"/>
  <c r="P866" i="14"/>
  <c r="L866" i="14"/>
  <c r="P865" i="14"/>
  <c r="L865" i="14"/>
  <c r="P864" i="14"/>
  <c r="L864" i="14"/>
  <c r="P863" i="14"/>
  <c r="L863" i="14"/>
  <c r="P862" i="14"/>
  <c r="L862" i="14"/>
  <c r="P861" i="14"/>
  <c r="L861" i="14"/>
  <c r="P860" i="14"/>
  <c r="L860" i="14"/>
  <c r="P859" i="14"/>
  <c r="L859" i="14"/>
  <c r="P858" i="14"/>
  <c r="L858" i="14"/>
  <c r="P857" i="14"/>
  <c r="L857" i="14"/>
  <c r="O856" i="14"/>
  <c r="P856" i="14" s="1"/>
  <c r="K856" i="14"/>
  <c r="L856" i="14" s="1"/>
  <c r="P855" i="14"/>
  <c r="L855" i="14"/>
  <c r="P854" i="14"/>
  <c r="L854" i="14"/>
  <c r="P853" i="14"/>
  <c r="L853" i="14"/>
  <c r="P852" i="14"/>
  <c r="L852" i="14"/>
  <c r="O851" i="14"/>
  <c r="P851" i="14" s="1"/>
  <c r="K851" i="14"/>
  <c r="L851" i="14" s="1"/>
  <c r="O850" i="14"/>
  <c r="P850" i="14" s="1"/>
  <c r="K850" i="14"/>
  <c r="L850" i="14" s="1"/>
  <c r="P849" i="14"/>
  <c r="L849" i="14"/>
  <c r="P848" i="14"/>
  <c r="L848" i="14"/>
  <c r="P847" i="14"/>
  <c r="L847" i="14"/>
  <c r="P846" i="14"/>
  <c r="L846" i="14"/>
  <c r="P845" i="14"/>
  <c r="L845" i="14"/>
  <c r="P844" i="14"/>
  <c r="L844" i="14"/>
  <c r="P843" i="14"/>
  <c r="L843" i="14"/>
  <c r="P842" i="14"/>
  <c r="L842" i="14"/>
  <c r="P841" i="14"/>
  <c r="L841" i="14"/>
  <c r="P840" i="14"/>
  <c r="L840" i="14"/>
  <c r="P839" i="14"/>
  <c r="L839" i="14"/>
  <c r="P838" i="14"/>
  <c r="L838" i="14"/>
  <c r="P837" i="14"/>
  <c r="L837" i="14"/>
  <c r="P836" i="14"/>
  <c r="L836" i="14"/>
  <c r="P835" i="14"/>
  <c r="L835" i="14"/>
  <c r="P834" i="14"/>
  <c r="L834" i="14"/>
  <c r="O833" i="14"/>
  <c r="P833" i="14" s="1"/>
  <c r="K833" i="14"/>
  <c r="L833" i="14" s="1"/>
  <c r="P832" i="14"/>
  <c r="L832" i="14"/>
  <c r="P831" i="14"/>
  <c r="L831" i="14"/>
  <c r="P830" i="14"/>
  <c r="L830" i="14"/>
  <c r="P829" i="14"/>
  <c r="L829" i="14"/>
  <c r="P828" i="14"/>
  <c r="L828" i="14"/>
  <c r="P827" i="14"/>
  <c r="L827" i="14"/>
  <c r="P826" i="14"/>
  <c r="L826" i="14"/>
  <c r="P825" i="14"/>
  <c r="L825" i="14"/>
  <c r="P824" i="14"/>
  <c r="L824" i="14"/>
  <c r="P823" i="14"/>
  <c r="L823" i="14"/>
  <c r="P822" i="14"/>
  <c r="L822" i="14"/>
  <c r="P821" i="14"/>
  <c r="L821" i="14"/>
  <c r="P820" i="14"/>
  <c r="L820" i="14"/>
  <c r="P819" i="14"/>
  <c r="L819" i="14"/>
  <c r="P818" i="14"/>
  <c r="L818" i="14"/>
  <c r="P817" i="14"/>
  <c r="L817" i="14"/>
  <c r="P816" i="14"/>
  <c r="L816" i="14"/>
  <c r="P815" i="14"/>
  <c r="L815" i="14"/>
  <c r="P814" i="14"/>
  <c r="L814" i="14"/>
  <c r="P813" i="14"/>
  <c r="L813" i="14"/>
  <c r="P812" i="14"/>
  <c r="L812" i="14"/>
  <c r="P811" i="14"/>
  <c r="L811" i="14"/>
  <c r="P810" i="14"/>
  <c r="L810" i="14"/>
  <c r="P809" i="14"/>
  <c r="L809" i="14"/>
  <c r="P808" i="14"/>
  <c r="L808" i="14"/>
  <c r="P807" i="14"/>
  <c r="L807" i="14"/>
  <c r="P806" i="14"/>
  <c r="L806" i="14"/>
  <c r="P805" i="14"/>
  <c r="L805" i="14"/>
  <c r="P804" i="14"/>
  <c r="L804" i="14"/>
  <c r="P803" i="14"/>
  <c r="L803" i="14"/>
  <c r="P802" i="14"/>
  <c r="L802" i="14"/>
  <c r="P801" i="14"/>
  <c r="L801" i="14"/>
  <c r="P800" i="14"/>
  <c r="L800" i="14"/>
  <c r="P799" i="14"/>
  <c r="L799" i="14"/>
  <c r="P798" i="14"/>
  <c r="L798" i="14"/>
  <c r="P797" i="14"/>
  <c r="L797" i="14"/>
  <c r="P796" i="14"/>
  <c r="L796" i="14"/>
  <c r="P795" i="14"/>
  <c r="L795" i="14"/>
  <c r="P794" i="14"/>
  <c r="L794" i="14"/>
  <c r="P793" i="14"/>
  <c r="L793" i="14"/>
  <c r="O792" i="14"/>
  <c r="P792" i="14" s="1"/>
  <c r="K792" i="14"/>
  <c r="L792" i="14" s="1"/>
  <c r="P791" i="14"/>
  <c r="L791" i="14"/>
  <c r="O790" i="14"/>
  <c r="P790" i="14" s="1"/>
  <c r="K790" i="14"/>
  <c r="L790" i="14" s="1"/>
  <c r="P789" i="14"/>
  <c r="L789" i="14"/>
  <c r="P788" i="14"/>
  <c r="L788" i="14"/>
  <c r="P787" i="14"/>
  <c r="L787" i="14"/>
  <c r="P786" i="14"/>
  <c r="L786" i="14"/>
  <c r="P785" i="14"/>
  <c r="L785" i="14"/>
  <c r="P784" i="14"/>
  <c r="L784" i="14"/>
  <c r="P783" i="14"/>
  <c r="L783" i="14"/>
  <c r="P782" i="14"/>
  <c r="L782" i="14"/>
  <c r="P781" i="14"/>
  <c r="L781" i="14"/>
  <c r="P780" i="14"/>
  <c r="L780" i="14"/>
  <c r="O779" i="14"/>
  <c r="P779" i="14" s="1"/>
  <c r="K779" i="14"/>
  <c r="L779" i="14" s="1"/>
  <c r="O778" i="14"/>
  <c r="P778" i="14" s="1"/>
  <c r="K778" i="14"/>
  <c r="L778" i="14" s="1"/>
  <c r="P777" i="14"/>
  <c r="L777" i="14"/>
  <c r="P776" i="14"/>
  <c r="L776" i="14"/>
  <c r="O775" i="14"/>
  <c r="P775" i="14" s="1"/>
  <c r="K775" i="14"/>
  <c r="L775" i="14" s="1"/>
  <c r="O774" i="14"/>
  <c r="P774" i="14" s="1"/>
  <c r="K774" i="14"/>
  <c r="L774" i="14" s="1"/>
  <c r="P773" i="14"/>
  <c r="L773" i="14"/>
  <c r="O772" i="14"/>
  <c r="P772" i="14" s="1"/>
  <c r="K772" i="14"/>
  <c r="L772" i="14" s="1"/>
  <c r="O771" i="14"/>
  <c r="P771" i="14" s="1"/>
  <c r="K771" i="14"/>
  <c r="L771" i="14" s="1"/>
  <c r="P770" i="14"/>
  <c r="L770" i="14"/>
  <c r="P769" i="14"/>
  <c r="L769" i="14"/>
  <c r="P768" i="14"/>
  <c r="L768" i="14"/>
  <c r="P767" i="14"/>
  <c r="L767" i="14"/>
  <c r="P766" i="14"/>
  <c r="L766" i="14"/>
  <c r="P765" i="14"/>
  <c r="L765" i="14"/>
  <c r="P764" i="14"/>
  <c r="L764" i="14"/>
  <c r="P763" i="14"/>
  <c r="L763" i="14"/>
  <c r="P762" i="14"/>
  <c r="L762" i="14"/>
  <c r="P761" i="14"/>
  <c r="L761" i="14"/>
  <c r="P760" i="14"/>
  <c r="L760" i="14"/>
  <c r="P759" i="14"/>
  <c r="L759" i="14"/>
  <c r="P758" i="14"/>
  <c r="L758" i="14"/>
  <c r="P757" i="14"/>
  <c r="L757" i="14"/>
  <c r="P756" i="14"/>
  <c r="L756" i="14"/>
  <c r="P755" i="14"/>
  <c r="L755" i="14"/>
  <c r="P754" i="14"/>
  <c r="L754" i="14"/>
  <c r="P753" i="14"/>
  <c r="L753" i="14"/>
  <c r="P752" i="14"/>
  <c r="L752" i="14"/>
  <c r="P751" i="14"/>
  <c r="L751" i="14"/>
  <c r="P750" i="14"/>
  <c r="L750" i="14"/>
  <c r="P749" i="14"/>
  <c r="L749" i="14"/>
  <c r="P748" i="14"/>
  <c r="L748" i="14"/>
  <c r="P747" i="14"/>
  <c r="L747" i="14"/>
  <c r="P746" i="14"/>
  <c r="L746" i="14"/>
  <c r="P745" i="14"/>
  <c r="L745" i="14"/>
  <c r="P744" i="14"/>
  <c r="L744" i="14"/>
  <c r="O743" i="14"/>
  <c r="P743" i="14" s="1"/>
  <c r="K743" i="14"/>
  <c r="L743" i="14" s="1"/>
  <c r="P742" i="14"/>
  <c r="L742" i="14"/>
  <c r="P741" i="14"/>
  <c r="L741" i="14"/>
  <c r="P740" i="14"/>
  <c r="L740" i="14"/>
  <c r="P739" i="14"/>
  <c r="L739" i="14"/>
  <c r="P738" i="14"/>
  <c r="L738" i="14"/>
  <c r="P737" i="14"/>
  <c r="L737" i="14"/>
  <c r="O736" i="14"/>
  <c r="P736" i="14" s="1"/>
  <c r="K736" i="14"/>
  <c r="L736" i="14" s="1"/>
  <c r="O735" i="14"/>
  <c r="P735" i="14" s="1"/>
  <c r="K735" i="14"/>
  <c r="L735" i="14" s="1"/>
  <c r="P734" i="14"/>
  <c r="L734" i="14"/>
  <c r="P733" i="14"/>
  <c r="L733" i="14"/>
  <c r="O732" i="14"/>
  <c r="P732" i="14" s="1"/>
  <c r="K732" i="14"/>
  <c r="L732" i="14" s="1"/>
  <c r="O731" i="14"/>
  <c r="P731" i="14" s="1"/>
  <c r="K731" i="14"/>
  <c r="L731" i="14" s="1"/>
  <c r="P730" i="14"/>
  <c r="L730" i="14"/>
  <c r="P729" i="14"/>
  <c r="L729" i="14"/>
  <c r="P728" i="14"/>
  <c r="L728" i="14"/>
  <c r="P727" i="14"/>
  <c r="L727" i="14"/>
  <c r="P726" i="14"/>
  <c r="L726" i="14"/>
  <c r="O725" i="14"/>
  <c r="P725" i="14" s="1"/>
  <c r="K725" i="14"/>
  <c r="P724" i="14"/>
  <c r="L724" i="14"/>
  <c r="P723" i="14"/>
  <c r="L723" i="14"/>
  <c r="P722" i="14"/>
  <c r="L722" i="14"/>
  <c r="P721" i="14"/>
  <c r="L721" i="14"/>
  <c r="P720" i="14"/>
  <c r="L720" i="14"/>
  <c r="P719" i="14"/>
  <c r="L719" i="14"/>
  <c r="P718" i="14"/>
  <c r="L718" i="14"/>
  <c r="P717" i="14"/>
  <c r="L717" i="14"/>
  <c r="P716" i="14"/>
  <c r="L716" i="14"/>
  <c r="P715" i="14"/>
  <c r="L715" i="14"/>
  <c r="P714" i="14"/>
  <c r="L714" i="14"/>
  <c r="P713" i="14"/>
  <c r="L713" i="14"/>
  <c r="P712" i="14"/>
  <c r="L712" i="14"/>
  <c r="P711" i="14"/>
  <c r="L711" i="14"/>
  <c r="P710" i="14"/>
  <c r="L710" i="14"/>
  <c r="P709" i="14"/>
  <c r="L709" i="14"/>
  <c r="P708" i="14"/>
  <c r="L708" i="14"/>
  <c r="P707" i="14"/>
  <c r="L707" i="14"/>
  <c r="P706" i="14"/>
  <c r="L706" i="14"/>
  <c r="P705" i="14"/>
  <c r="L705" i="14"/>
  <c r="P704" i="14"/>
  <c r="L704" i="14"/>
  <c r="P703" i="14"/>
  <c r="L703" i="14"/>
  <c r="P702" i="14"/>
  <c r="L702" i="14"/>
  <c r="P701" i="14"/>
  <c r="L701" i="14"/>
  <c r="P700" i="14"/>
  <c r="L700" i="14"/>
  <c r="P699" i="14"/>
  <c r="L699" i="14"/>
  <c r="P698" i="14"/>
  <c r="L698" i="14"/>
  <c r="P697" i="14"/>
  <c r="L697" i="14"/>
  <c r="P696" i="14"/>
  <c r="L696" i="14"/>
  <c r="P695" i="14"/>
  <c r="L695" i="14"/>
  <c r="P694" i="14"/>
  <c r="L694" i="14"/>
  <c r="P693" i="14"/>
  <c r="L693" i="14"/>
  <c r="P692" i="14"/>
  <c r="L692" i="14"/>
  <c r="P691" i="14"/>
  <c r="L691" i="14"/>
  <c r="P690" i="14"/>
  <c r="L690" i="14"/>
  <c r="P689" i="14"/>
  <c r="L689" i="14"/>
  <c r="P688" i="14"/>
  <c r="L688" i="14"/>
  <c r="P687" i="14"/>
  <c r="L687" i="14"/>
  <c r="P686" i="14"/>
  <c r="L686" i="14"/>
  <c r="P685" i="14"/>
  <c r="L685" i="14"/>
  <c r="P684" i="14"/>
  <c r="L684" i="14"/>
  <c r="P683" i="14"/>
  <c r="L683" i="14"/>
  <c r="P682" i="14"/>
  <c r="L682" i="14"/>
  <c r="P681" i="14"/>
  <c r="L681" i="14"/>
  <c r="P680" i="14"/>
  <c r="L680" i="14"/>
  <c r="P679" i="14"/>
  <c r="L679" i="14"/>
  <c r="P678" i="14"/>
  <c r="L678" i="14"/>
  <c r="P677" i="14"/>
  <c r="L677" i="14"/>
  <c r="P676" i="14"/>
  <c r="L676" i="14"/>
  <c r="P675" i="14"/>
  <c r="L675" i="14"/>
  <c r="P674" i="14"/>
  <c r="L674" i="14"/>
  <c r="P673" i="14"/>
  <c r="L673" i="14"/>
  <c r="P672" i="14"/>
  <c r="L672" i="14"/>
  <c r="P671" i="14"/>
  <c r="L671" i="14"/>
  <c r="P670" i="14"/>
  <c r="L670" i="14"/>
  <c r="P669" i="14"/>
  <c r="L669" i="14"/>
  <c r="P668" i="14"/>
  <c r="L668" i="14"/>
  <c r="P667" i="14"/>
  <c r="L667" i="14"/>
  <c r="P666" i="14"/>
  <c r="L666" i="14"/>
  <c r="P665" i="14"/>
  <c r="L665" i="14"/>
  <c r="P664" i="14"/>
  <c r="L664" i="14"/>
  <c r="P663" i="14"/>
  <c r="L663" i="14"/>
  <c r="P662" i="14"/>
  <c r="L662" i="14"/>
  <c r="P661" i="14"/>
  <c r="L661" i="14"/>
  <c r="P660" i="14"/>
  <c r="L660" i="14"/>
  <c r="P659" i="14"/>
  <c r="L659" i="14"/>
  <c r="P658" i="14"/>
  <c r="L658" i="14"/>
  <c r="P657" i="14"/>
  <c r="L657" i="14"/>
  <c r="P656" i="14"/>
  <c r="L656" i="14"/>
  <c r="P655" i="14"/>
  <c r="L655" i="14"/>
  <c r="P654" i="14"/>
  <c r="L654" i="14"/>
  <c r="P653" i="14"/>
  <c r="L653" i="14"/>
  <c r="P652" i="14"/>
  <c r="L652" i="14"/>
  <c r="P651" i="14"/>
  <c r="L651" i="14"/>
  <c r="P650" i="14"/>
  <c r="L650" i="14"/>
  <c r="P649" i="14"/>
  <c r="L649" i="14"/>
  <c r="P648" i="14"/>
  <c r="L648" i="14"/>
  <c r="P647" i="14"/>
  <c r="L647" i="14"/>
  <c r="P646" i="14"/>
  <c r="L646" i="14"/>
  <c r="P645" i="14"/>
  <c r="L645" i="14"/>
  <c r="P644" i="14"/>
  <c r="L644" i="14"/>
  <c r="P643" i="14"/>
  <c r="L643" i="14"/>
  <c r="P642" i="14"/>
  <c r="L642" i="14"/>
  <c r="P641" i="14"/>
  <c r="L641" i="14"/>
  <c r="P640" i="14"/>
  <c r="L640" i="14"/>
  <c r="P639" i="14"/>
  <c r="L639" i="14"/>
  <c r="P638" i="14"/>
  <c r="L638" i="14"/>
  <c r="P637" i="14"/>
  <c r="L637" i="14"/>
  <c r="P636" i="14"/>
  <c r="L636" i="14"/>
  <c r="P635" i="14"/>
  <c r="L635" i="14"/>
  <c r="P634" i="14"/>
  <c r="L634" i="14"/>
  <c r="P633" i="14"/>
  <c r="L633" i="14"/>
  <c r="P632" i="14"/>
  <c r="L632" i="14"/>
  <c r="P631" i="14"/>
  <c r="L631" i="14"/>
  <c r="P630" i="14"/>
  <c r="L630" i="14"/>
  <c r="P629" i="14"/>
  <c r="L629" i="14"/>
  <c r="P628" i="14"/>
  <c r="L628" i="14"/>
  <c r="P627" i="14"/>
  <c r="L627" i="14"/>
  <c r="P626" i="14"/>
  <c r="L626" i="14"/>
  <c r="P625" i="14"/>
  <c r="L625" i="14"/>
  <c r="P624" i="14"/>
  <c r="L624" i="14"/>
  <c r="P623" i="14"/>
  <c r="L623" i="14"/>
  <c r="P622" i="14"/>
  <c r="L622" i="14"/>
  <c r="P621" i="14"/>
  <c r="L621" i="14"/>
  <c r="P620" i="14"/>
  <c r="L620" i="14"/>
  <c r="P619" i="14"/>
  <c r="L619" i="14"/>
  <c r="P618" i="14"/>
  <c r="L618" i="14"/>
  <c r="P617" i="14"/>
  <c r="L617" i="14"/>
  <c r="P616" i="14"/>
  <c r="L616" i="14"/>
  <c r="P615" i="14"/>
  <c r="L615" i="14"/>
  <c r="P614" i="14"/>
  <c r="L614" i="14"/>
  <c r="P613" i="14"/>
  <c r="L613" i="14"/>
  <c r="P612" i="14"/>
  <c r="L612" i="14"/>
  <c r="P611" i="14"/>
  <c r="L611" i="14"/>
  <c r="P610" i="14"/>
  <c r="L610" i="14"/>
  <c r="P609" i="14"/>
  <c r="L609" i="14"/>
  <c r="P608" i="14"/>
  <c r="L608" i="14"/>
  <c r="P607" i="14"/>
  <c r="L607" i="14"/>
  <c r="P606" i="14"/>
  <c r="L606" i="14"/>
  <c r="P605" i="14"/>
  <c r="L605" i="14"/>
  <c r="P604" i="14"/>
  <c r="L604" i="14"/>
  <c r="P603" i="14"/>
  <c r="L603" i="14"/>
  <c r="P602" i="14"/>
  <c r="L602" i="14"/>
  <c r="P601" i="14"/>
  <c r="L601" i="14"/>
  <c r="P600" i="14"/>
  <c r="L600" i="14"/>
  <c r="P599" i="14"/>
  <c r="L599" i="14"/>
  <c r="P598" i="14"/>
  <c r="L598" i="14"/>
  <c r="P597" i="14"/>
  <c r="L597" i="14"/>
  <c r="P596" i="14"/>
  <c r="L596" i="14"/>
  <c r="P595" i="14"/>
  <c r="L595" i="14"/>
  <c r="P594" i="14"/>
  <c r="L594" i="14"/>
  <c r="P593" i="14"/>
  <c r="L593" i="14"/>
  <c r="P592" i="14"/>
  <c r="L592" i="14"/>
  <c r="P591" i="14"/>
  <c r="L591" i="14"/>
  <c r="P590" i="14"/>
  <c r="L590" i="14"/>
  <c r="P589" i="14"/>
  <c r="L589" i="14"/>
  <c r="P588" i="14"/>
  <c r="L588" i="14"/>
  <c r="P587" i="14"/>
  <c r="L587" i="14"/>
  <c r="P586" i="14"/>
  <c r="L586" i="14"/>
  <c r="P585" i="14"/>
  <c r="L585" i="14"/>
  <c r="P584" i="14"/>
  <c r="L584" i="14"/>
  <c r="P583" i="14"/>
  <c r="L583" i="14"/>
  <c r="P582" i="14"/>
  <c r="L582" i="14"/>
  <c r="P581" i="14"/>
  <c r="L581" i="14"/>
  <c r="P580" i="14"/>
  <c r="L580" i="14"/>
  <c r="P579" i="14"/>
  <c r="L579" i="14"/>
  <c r="P578" i="14"/>
  <c r="L578" i="14"/>
  <c r="P577" i="14"/>
  <c r="L577" i="14"/>
  <c r="P576" i="14"/>
  <c r="L576" i="14"/>
  <c r="P575" i="14"/>
  <c r="L575" i="14"/>
  <c r="P574" i="14"/>
  <c r="L574" i="14"/>
  <c r="P573" i="14"/>
  <c r="L573" i="14"/>
  <c r="P572" i="14"/>
  <c r="L572" i="14"/>
  <c r="P571" i="14"/>
  <c r="L571" i="14"/>
  <c r="P570" i="14"/>
  <c r="L570" i="14"/>
  <c r="P569" i="14"/>
  <c r="L569" i="14"/>
  <c r="P568" i="14"/>
  <c r="L568" i="14"/>
  <c r="P567" i="14"/>
  <c r="L567" i="14"/>
  <c r="P566" i="14"/>
  <c r="L566" i="14"/>
  <c r="P565" i="14"/>
  <c r="L565" i="14"/>
  <c r="P564" i="14"/>
  <c r="L564" i="14"/>
  <c r="P563" i="14"/>
  <c r="L563" i="14"/>
  <c r="P562" i="14"/>
  <c r="L562" i="14"/>
  <c r="P561" i="14"/>
  <c r="L561" i="14"/>
  <c r="P560" i="14"/>
  <c r="L560" i="14"/>
  <c r="P559" i="14"/>
  <c r="L559" i="14"/>
  <c r="P558" i="14"/>
  <c r="L558" i="14"/>
  <c r="P557" i="14"/>
  <c r="L557" i="14"/>
  <c r="P556" i="14"/>
  <c r="L556" i="14"/>
  <c r="P555" i="14"/>
  <c r="L555" i="14"/>
  <c r="P554" i="14"/>
  <c r="L554" i="14"/>
  <c r="P553" i="14"/>
  <c r="L553" i="14"/>
  <c r="P552" i="14"/>
  <c r="L552" i="14"/>
  <c r="P551" i="14"/>
  <c r="L551" i="14"/>
  <c r="P550" i="14"/>
  <c r="L550" i="14"/>
  <c r="P549" i="14"/>
  <c r="L549" i="14"/>
  <c r="P548" i="14"/>
  <c r="L548" i="14"/>
  <c r="P547" i="14"/>
  <c r="L547" i="14"/>
  <c r="P546" i="14"/>
  <c r="L546" i="14"/>
  <c r="P545" i="14"/>
  <c r="L545" i="14"/>
  <c r="P544" i="14"/>
  <c r="L544" i="14"/>
  <c r="P543" i="14"/>
  <c r="L543" i="14"/>
  <c r="P542" i="14"/>
  <c r="L542" i="14"/>
  <c r="P541" i="14"/>
  <c r="L541" i="14"/>
  <c r="P540" i="14"/>
  <c r="L540" i="14"/>
  <c r="P539" i="14"/>
  <c r="L539" i="14"/>
  <c r="P538" i="14"/>
  <c r="L538" i="14"/>
  <c r="P537" i="14"/>
  <c r="L537" i="14"/>
  <c r="P536" i="14"/>
  <c r="L536" i="14"/>
  <c r="P535" i="14"/>
  <c r="L535" i="14"/>
  <c r="P534" i="14"/>
  <c r="L534" i="14"/>
  <c r="P533" i="14"/>
  <c r="L533" i="14"/>
  <c r="P532" i="14"/>
  <c r="L532" i="14"/>
  <c r="P531" i="14"/>
  <c r="L531" i="14"/>
  <c r="P530" i="14"/>
  <c r="L530" i="14"/>
  <c r="P529" i="14"/>
  <c r="L529" i="14"/>
  <c r="P528" i="14"/>
  <c r="L528" i="14"/>
  <c r="P527" i="14"/>
  <c r="L527" i="14"/>
  <c r="P526" i="14"/>
  <c r="L526" i="14"/>
  <c r="P525" i="14"/>
  <c r="L525" i="14"/>
  <c r="P524" i="14"/>
  <c r="L524" i="14"/>
  <c r="P523" i="14"/>
  <c r="L523" i="14"/>
  <c r="P522" i="14"/>
  <c r="L522" i="14"/>
  <c r="P521" i="14"/>
  <c r="L521" i="14"/>
  <c r="P520" i="14"/>
  <c r="L520" i="14"/>
  <c r="P519" i="14"/>
  <c r="L519" i="14"/>
  <c r="P518" i="14"/>
  <c r="L518" i="14"/>
  <c r="P517" i="14"/>
  <c r="L517" i="14"/>
  <c r="P516" i="14"/>
  <c r="L516" i="14"/>
  <c r="P515" i="14"/>
  <c r="L515" i="14"/>
  <c r="P514" i="14"/>
  <c r="L514" i="14"/>
  <c r="P513" i="14"/>
  <c r="L513" i="14"/>
  <c r="P512" i="14"/>
  <c r="L512" i="14"/>
  <c r="P511" i="14"/>
  <c r="L511" i="14"/>
  <c r="P510" i="14"/>
  <c r="L510" i="14"/>
  <c r="P509" i="14"/>
  <c r="L509" i="14"/>
  <c r="P508" i="14"/>
  <c r="L508" i="14"/>
  <c r="P507" i="14"/>
  <c r="L507" i="14"/>
  <c r="P506" i="14"/>
  <c r="L506" i="14"/>
  <c r="P505" i="14"/>
  <c r="L505" i="14"/>
  <c r="P504" i="14"/>
  <c r="L504" i="14"/>
  <c r="P503" i="14"/>
  <c r="L503" i="14"/>
  <c r="P502" i="14"/>
  <c r="L502" i="14"/>
  <c r="P501" i="14"/>
  <c r="L501" i="14"/>
  <c r="P500" i="14"/>
  <c r="L500" i="14"/>
  <c r="P499" i="14"/>
  <c r="L499" i="14"/>
  <c r="P498" i="14"/>
  <c r="L498" i="14"/>
  <c r="P497" i="14"/>
  <c r="L497" i="14"/>
  <c r="P496" i="14"/>
  <c r="L496" i="14"/>
  <c r="P495" i="14"/>
  <c r="L495" i="14"/>
  <c r="P494" i="14"/>
  <c r="L494" i="14"/>
  <c r="P493" i="14"/>
  <c r="L493" i="14"/>
  <c r="P492" i="14"/>
  <c r="L492" i="14"/>
  <c r="P491" i="14"/>
  <c r="L491" i="14"/>
  <c r="P490" i="14"/>
  <c r="L490" i="14"/>
  <c r="P489" i="14"/>
  <c r="L489" i="14"/>
  <c r="P488" i="14"/>
  <c r="L488" i="14"/>
  <c r="P487" i="14"/>
  <c r="L487" i="14"/>
  <c r="P486" i="14"/>
  <c r="L486" i="14"/>
  <c r="P485" i="14"/>
  <c r="L485" i="14"/>
  <c r="P484" i="14"/>
  <c r="L484" i="14"/>
  <c r="P483" i="14"/>
  <c r="L483" i="14"/>
  <c r="P482" i="14"/>
  <c r="L482" i="14"/>
  <c r="P481" i="14"/>
  <c r="L481" i="14"/>
  <c r="P480" i="14"/>
  <c r="L480" i="14"/>
  <c r="P479" i="14"/>
  <c r="L479" i="14"/>
  <c r="P478" i="14"/>
  <c r="L478" i="14"/>
  <c r="P477" i="14"/>
  <c r="L477" i="14"/>
  <c r="P476" i="14"/>
  <c r="L476" i="14"/>
  <c r="P475" i="14"/>
  <c r="L475" i="14"/>
  <c r="P474" i="14"/>
  <c r="L474" i="14"/>
  <c r="P473" i="14"/>
  <c r="L473" i="14"/>
  <c r="P472" i="14"/>
  <c r="L472" i="14"/>
  <c r="P471" i="14"/>
  <c r="L471" i="14"/>
  <c r="P470" i="14"/>
  <c r="L470" i="14"/>
  <c r="P469" i="14"/>
  <c r="L469" i="14"/>
  <c r="P468" i="14"/>
  <c r="L468" i="14"/>
  <c r="P467" i="14"/>
  <c r="L467" i="14"/>
  <c r="P466" i="14"/>
  <c r="L466" i="14"/>
  <c r="P465" i="14"/>
  <c r="L465" i="14"/>
  <c r="P464" i="14"/>
  <c r="L464" i="14"/>
  <c r="P463" i="14"/>
  <c r="L463" i="14"/>
  <c r="P462" i="14"/>
  <c r="L462" i="14"/>
  <c r="P461" i="14"/>
  <c r="L461" i="14"/>
  <c r="P460" i="14"/>
  <c r="L460" i="14"/>
  <c r="P459" i="14"/>
  <c r="L459" i="14"/>
  <c r="P458" i="14"/>
  <c r="L458" i="14"/>
  <c r="P457" i="14"/>
  <c r="L457" i="14"/>
  <c r="P456" i="14"/>
  <c r="L456" i="14"/>
  <c r="P455" i="14"/>
  <c r="L455" i="14"/>
  <c r="P454" i="14"/>
  <c r="L454" i="14"/>
  <c r="P453" i="14"/>
  <c r="L453" i="14"/>
  <c r="P452" i="14"/>
  <c r="L452" i="14"/>
  <c r="P451" i="14"/>
  <c r="L451" i="14"/>
  <c r="P450" i="14"/>
  <c r="L450" i="14"/>
  <c r="P449" i="14"/>
  <c r="L449" i="14"/>
  <c r="P448" i="14"/>
  <c r="L448" i="14"/>
  <c r="P447" i="14"/>
  <c r="L447" i="14"/>
  <c r="P446" i="14"/>
  <c r="L446" i="14"/>
  <c r="P445" i="14"/>
  <c r="L445" i="14"/>
  <c r="P444" i="14"/>
  <c r="L444" i="14"/>
  <c r="P443" i="14"/>
  <c r="L443" i="14"/>
  <c r="P442" i="14"/>
  <c r="L442" i="14"/>
  <c r="P441" i="14"/>
  <c r="L441" i="14"/>
  <c r="P440" i="14"/>
  <c r="L440" i="14"/>
  <c r="P439" i="14"/>
  <c r="L439" i="14"/>
  <c r="P438" i="14"/>
  <c r="L438" i="14"/>
  <c r="P437" i="14"/>
  <c r="L437" i="14"/>
  <c r="P436" i="14"/>
  <c r="L436" i="14"/>
  <c r="P435" i="14"/>
  <c r="L435" i="14"/>
  <c r="P434" i="14"/>
  <c r="L434" i="14"/>
  <c r="P433" i="14"/>
  <c r="L433" i="14"/>
  <c r="P432" i="14"/>
  <c r="L432" i="14"/>
  <c r="P431" i="14"/>
  <c r="L431" i="14"/>
  <c r="P430" i="14"/>
  <c r="L430" i="14"/>
  <c r="P429" i="14"/>
  <c r="L429" i="14"/>
  <c r="P428" i="14"/>
  <c r="L428" i="14"/>
  <c r="P427" i="14"/>
  <c r="L427" i="14"/>
  <c r="P426" i="14"/>
  <c r="L426" i="14"/>
  <c r="P425" i="14"/>
  <c r="L425" i="14"/>
  <c r="P424" i="14"/>
  <c r="L424" i="14"/>
  <c r="P423" i="14"/>
  <c r="L423" i="14"/>
  <c r="P422" i="14"/>
  <c r="L422" i="14"/>
  <c r="P421" i="14"/>
  <c r="L421" i="14"/>
  <c r="P420" i="14"/>
  <c r="L420" i="14"/>
  <c r="P419" i="14"/>
  <c r="L419" i="14"/>
  <c r="P418" i="14"/>
  <c r="L418" i="14"/>
  <c r="P417" i="14"/>
  <c r="L417" i="14"/>
  <c r="P416" i="14"/>
  <c r="L416" i="14"/>
  <c r="P415" i="14"/>
  <c r="L415" i="14"/>
  <c r="P414" i="14"/>
  <c r="L414" i="14"/>
  <c r="P413" i="14"/>
  <c r="L413" i="14"/>
  <c r="P412" i="14"/>
  <c r="L412" i="14"/>
  <c r="P411" i="14"/>
  <c r="L411" i="14"/>
  <c r="P410" i="14"/>
  <c r="L410" i="14"/>
  <c r="P409" i="14"/>
  <c r="L409" i="14"/>
  <c r="P408" i="14"/>
  <c r="L408" i="14"/>
  <c r="P407" i="14"/>
  <c r="L407" i="14"/>
  <c r="P406" i="14"/>
  <c r="L406" i="14"/>
  <c r="P405" i="14"/>
  <c r="L405" i="14"/>
  <c r="P404" i="14"/>
  <c r="L404" i="14"/>
  <c r="P403" i="14"/>
  <c r="L403" i="14"/>
  <c r="P402" i="14"/>
  <c r="L402" i="14"/>
  <c r="P401" i="14"/>
  <c r="L401" i="14"/>
  <c r="P400" i="14"/>
  <c r="L400" i="14"/>
  <c r="P399" i="14"/>
  <c r="L399" i="14"/>
  <c r="P398" i="14"/>
  <c r="L398" i="14"/>
  <c r="P397" i="14"/>
  <c r="L397" i="14"/>
  <c r="P396" i="14"/>
  <c r="L396" i="14"/>
  <c r="P395" i="14"/>
  <c r="L395" i="14"/>
  <c r="P394" i="14"/>
  <c r="L394" i="14"/>
  <c r="P393" i="14"/>
  <c r="L393" i="14"/>
  <c r="P392" i="14"/>
  <c r="L392" i="14"/>
  <c r="P391" i="14"/>
  <c r="L391" i="14"/>
  <c r="P390" i="14"/>
  <c r="L390" i="14"/>
  <c r="P389" i="14"/>
  <c r="L389" i="14"/>
  <c r="P388" i="14"/>
  <c r="L388" i="14"/>
  <c r="P387" i="14"/>
  <c r="L387" i="14"/>
  <c r="P386" i="14"/>
  <c r="L386" i="14"/>
  <c r="P385" i="14"/>
  <c r="L385" i="14"/>
  <c r="P384" i="14"/>
  <c r="L384" i="14"/>
  <c r="P383" i="14"/>
  <c r="L383" i="14"/>
  <c r="P382" i="14"/>
  <c r="L382" i="14"/>
  <c r="P381" i="14"/>
  <c r="L381" i="14"/>
  <c r="P380" i="14"/>
  <c r="L380" i="14"/>
  <c r="P379" i="14"/>
  <c r="L379" i="14"/>
  <c r="P378" i="14"/>
  <c r="L378" i="14"/>
  <c r="P377" i="14"/>
  <c r="L377" i="14"/>
  <c r="P376" i="14"/>
  <c r="L376" i="14"/>
  <c r="P375" i="14"/>
  <c r="L375" i="14"/>
  <c r="P374" i="14"/>
  <c r="L374" i="14"/>
  <c r="P373" i="14"/>
  <c r="L373" i="14"/>
  <c r="P372" i="14"/>
  <c r="L372" i="14"/>
  <c r="P371" i="14"/>
  <c r="L371" i="14"/>
  <c r="P370" i="14"/>
  <c r="L370" i="14"/>
  <c r="P369" i="14"/>
  <c r="L369" i="14"/>
  <c r="P368" i="14"/>
  <c r="L368" i="14"/>
  <c r="P367" i="14"/>
  <c r="L367" i="14"/>
  <c r="P366" i="14"/>
  <c r="L366" i="14"/>
  <c r="P365" i="14"/>
  <c r="L365" i="14"/>
  <c r="P364" i="14"/>
  <c r="L364" i="14"/>
  <c r="P363" i="14"/>
  <c r="L363" i="14"/>
  <c r="P362" i="14"/>
  <c r="L362" i="14"/>
  <c r="P361" i="14"/>
  <c r="L361" i="14"/>
  <c r="P360" i="14"/>
  <c r="L360" i="14"/>
  <c r="P359" i="14"/>
  <c r="L359" i="14"/>
  <c r="P358" i="14"/>
  <c r="L358" i="14"/>
  <c r="P357" i="14"/>
  <c r="L357" i="14"/>
  <c r="P356" i="14"/>
  <c r="L356" i="14"/>
  <c r="P355" i="14"/>
  <c r="L355" i="14"/>
  <c r="P354" i="14"/>
  <c r="L354" i="14"/>
  <c r="P353" i="14"/>
  <c r="L353" i="14"/>
  <c r="P352" i="14"/>
  <c r="L352" i="14"/>
  <c r="P351" i="14"/>
  <c r="L351" i="14"/>
  <c r="P350" i="14"/>
  <c r="L350" i="14"/>
  <c r="P349" i="14"/>
  <c r="L349" i="14"/>
  <c r="P348" i="14"/>
  <c r="L348" i="14"/>
  <c r="P347" i="14"/>
  <c r="L347" i="14"/>
  <c r="P346" i="14"/>
  <c r="L346" i="14"/>
  <c r="P345" i="14"/>
  <c r="L345" i="14"/>
  <c r="P344" i="14"/>
  <c r="L344" i="14"/>
  <c r="P343" i="14"/>
  <c r="L343" i="14"/>
  <c r="P342" i="14"/>
  <c r="L342" i="14"/>
  <c r="P341" i="14"/>
  <c r="L341" i="14"/>
  <c r="P340" i="14"/>
  <c r="L340" i="14"/>
  <c r="P339" i="14"/>
  <c r="L339" i="14"/>
  <c r="P338" i="14"/>
  <c r="L338" i="14"/>
  <c r="P337" i="14"/>
  <c r="L337" i="14"/>
  <c r="P336" i="14"/>
  <c r="L336" i="14"/>
  <c r="P335" i="14"/>
  <c r="L335" i="14"/>
  <c r="P334" i="14"/>
  <c r="L334" i="14"/>
  <c r="P333" i="14"/>
  <c r="L333" i="14"/>
  <c r="P332" i="14"/>
  <c r="L332" i="14"/>
  <c r="P331" i="14"/>
  <c r="L331" i="14"/>
  <c r="P330" i="14"/>
  <c r="L330" i="14"/>
  <c r="P329" i="14"/>
  <c r="L329" i="14"/>
  <c r="P328" i="14"/>
  <c r="L328" i="14"/>
  <c r="P327" i="14"/>
  <c r="L327" i="14"/>
  <c r="P326" i="14"/>
  <c r="L326" i="14"/>
  <c r="P325" i="14"/>
  <c r="L325" i="14"/>
  <c r="P324" i="14"/>
  <c r="L324" i="14"/>
  <c r="P323" i="14"/>
  <c r="L323" i="14"/>
  <c r="P322" i="14"/>
  <c r="L322" i="14"/>
  <c r="P321" i="14"/>
  <c r="L321" i="14"/>
  <c r="P320" i="14"/>
  <c r="L320" i="14"/>
  <c r="P319" i="14"/>
  <c r="L319" i="14"/>
  <c r="P318" i="14"/>
  <c r="L318" i="14"/>
  <c r="P317" i="14"/>
  <c r="L317" i="14"/>
  <c r="P316" i="14"/>
  <c r="L316" i="14"/>
  <c r="P315" i="14"/>
  <c r="L315" i="14"/>
  <c r="P314" i="14"/>
  <c r="L314" i="14"/>
  <c r="P313" i="14"/>
  <c r="L313" i="14"/>
  <c r="P312" i="14"/>
  <c r="L312" i="14"/>
  <c r="P311" i="14"/>
  <c r="L311" i="14"/>
  <c r="P310" i="14"/>
  <c r="L310" i="14"/>
  <c r="P309" i="14"/>
  <c r="L309" i="14"/>
  <c r="P308" i="14"/>
  <c r="L308" i="14"/>
  <c r="P307" i="14"/>
  <c r="L307" i="14"/>
  <c r="P306" i="14"/>
  <c r="L306" i="14"/>
  <c r="P305" i="14"/>
  <c r="L305" i="14"/>
  <c r="P304" i="14"/>
  <c r="L304" i="14"/>
  <c r="P303" i="14"/>
  <c r="L303" i="14"/>
  <c r="P302" i="14"/>
  <c r="L302" i="14"/>
  <c r="P301" i="14"/>
  <c r="L301" i="14"/>
  <c r="P300" i="14"/>
  <c r="L300" i="14"/>
  <c r="P299" i="14"/>
  <c r="L299" i="14"/>
  <c r="P298" i="14"/>
  <c r="L298" i="14"/>
  <c r="P297" i="14"/>
  <c r="L297" i="14"/>
  <c r="P296" i="14"/>
  <c r="L296" i="14"/>
  <c r="P295" i="14"/>
  <c r="L295" i="14"/>
  <c r="P294" i="14"/>
  <c r="L294" i="14"/>
  <c r="P293" i="14"/>
  <c r="L293" i="14"/>
  <c r="P292" i="14"/>
  <c r="L292" i="14"/>
  <c r="P291" i="14"/>
  <c r="L291" i="14"/>
  <c r="P290" i="14"/>
  <c r="L290" i="14"/>
  <c r="P289" i="14"/>
  <c r="L289" i="14"/>
  <c r="P288" i="14"/>
  <c r="L288" i="14"/>
  <c r="P287" i="14"/>
  <c r="L287" i="14"/>
  <c r="P286" i="14"/>
  <c r="L286" i="14"/>
  <c r="P285" i="14"/>
  <c r="L285" i="14"/>
  <c r="P284" i="14"/>
  <c r="L284" i="14"/>
  <c r="P283" i="14"/>
  <c r="L283" i="14"/>
  <c r="P282" i="14"/>
  <c r="L282" i="14"/>
  <c r="P281" i="14"/>
  <c r="L281" i="14"/>
  <c r="P280" i="14"/>
  <c r="L280" i="14"/>
  <c r="P279" i="14"/>
  <c r="L279" i="14"/>
  <c r="P278" i="14"/>
  <c r="L278" i="14"/>
  <c r="P277" i="14"/>
  <c r="L277" i="14"/>
  <c r="P276" i="14"/>
  <c r="L276" i="14"/>
  <c r="P275" i="14"/>
  <c r="L275" i="14"/>
  <c r="P274" i="14"/>
  <c r="L274" i="14"/>
  <c r="P273" i="14"/>
  <c r="L273" i="14"/>
  <c r="P272" i="14"/>
  <c r="L272" i="14"/>
  <c r="P271" i="14"/>
  <c r="L271" i="14"/>
  <c r="P270" i="14"/>
  <c r="L270" i="14"/>
  <c r="P269" i="14"/>
  <c r="L269" i="14"/>
  <c r="P268" i="14"/>
  <c r="L268" i="14"/>
  <c r="P267" i="14"/>
  <c r="L267" i="14"/>
  <c r="P266" i="14"/>
  <c r="L266" i="14"/>
  <c r="P265" i="14"/>
  <c r="L265" i="14"/>
  <c r="P264" i="14"/>
  <c r="L264" i="14"/>
  <c r="P263" i="14"/>
  <c r="L263" i="14"/>
  <c r="P262" i="14"/>
  <c r="L262" i="14"/>
  <c r="P261" i="14"/>
  <c r="L261" i="14"/>
  <c r="P260" i="14"/>
  <c r="L260" i="14"/>
  <c r="P259" i="14"/>
  <c r="L259" i="14"/>
  <c r="P258" i="14"/>
  <c r="L258" i="14"/>
  <c r="P257" i="14"/>
  <c r="L257" i="14"/>
  <c r="P256" i="14"/>
  <c r="L256" i="14"/>
  <c r="P255" i="14"/>
  <c r="L255" i="14"/>
  <c r="P254" i="14"/>
  <c r="L254" i="14"/>
  <c r="P253" i="14"/>
  <c r="L253" i="14"/>
  <c r="P252" i="14"/>
  <c r="L252" i="14"/>
  <c r="P251" i="14"/>
  <c r="L251" i="14"/>
  <c r="P250" i="14"/>
  <c r="L250" i="14"/>
  <c r="P249" i="14"/>
  <c r="L249" i="14"/>
  <c r="P248" i="14"/>
  <c r="L248" i="14"/>
  <c r="P247" i="14"/>
  <c r="L247" i="14"/>
  <c r="P246" i="14"/>
  <c r="L246" i="14"/>
  <c r="P245" i="14"/>
  <c r="L245" i="14"/>
  <c r="P244" i="14"/>
  <c r="L244" i="14"/>
  <c r="P243" i="14"/>
  <c r="L243" i="14"/>
  <c r="P242" i="14"/>
  <c r="L242" i="14"/>
  <c r="P241" i="14"/>
  <c r="L241" i="14"/>
  <c r="P240" i="14"/>
  <c r="L240" i="14"/>
  <c r="P239" i="14"/>
  <c r="L239" i="14"/>
  <c r="P238" i="14"/>
  <c r="L238" i="14"/>
  <c r="P237" i="14"/>
  <c r="L237" i="14"/>
  <c r="P236" i="14"/>
  <c r="L236" i="14"/>
  <c r="P235" i="14"/>
  <c r="L235" i="14"/>
  <c r="P234" i="14"/>
  <c r="L234" i="14"/>
  <c r="P233" i="14"/>
  <c r="L233" i="14"/>
  <c r="P232" i="14"/>
  <c r="L232" i="14"/>
  <c r="P231" i="14"/>
  <c r="L231" i="14"/>
  <c r="P230" i="14"/>
  <c r="L230" i="14"/>
  <c r="P229" i="14"/>
  <c r="L229" i="14"/>
  <c r="P228" i="14"/>
  <c r="L228" i="14"/>
  <c r="P227" i="14"/>
  <c r="L227" i="14"/>
  <c r="P226" i="14"/>
  <c r="L226" i="14"/>
  <c r="P225" i="14"/>
  <c r="L225" i="14"/>
  <c r="P224" i="14"/>
  <c r="L224" i="14"/>
  <c r="P223" i="14"/>
  <c r="L223" i="14"/>
  <c r="P222" i="14"/>
  <c r="L222" i="14"/>
  <c r="P221" i="14"/>
  <c r="L221" i="14"/>
  <c r="P220" i="14"/>
  <c r="L220" i="14"/>
  <c r="P219" i="14"/>
  <c r="L219" i="14"/>
  <c r="P218" i="14"/>
  <c r="L218" i="14"/>
  <c r="P217" i="14"/>
  <c r="L217" i="14"/>
  <c r="P216" i="14"/>
  <c r="L216" i="14"/>
  <c r="P215" i="14"/>
  <c r="L215" i="14"/>
  <c r="P214" i="14"/>
  <c r="L214" i="14"/>
  <c r="P213" i="14"/>
  <c r="L213" i="14"/>
  <c r="P212" i="14"/>
  <c r="L212" i="14"/>
  <c r="P211" i="14"/>
  <c r="L211" i="14"/>
  <c r="P210" i="14"/>
  <c r="L210" i="14"/>
  <c r="P209" i="14"/>
  <c r="L209" i="14"/>
  <c r="P208" i="14"/>
  <c r="L208" i="14"/>
  <c r="P207" i="14"/>
  <c r="L207" i="14"/>
  <c r="P206" i="14"/>
  <c r="L206" i="14"/>
  <c r="P205" i="14"/>
  <c r="L205" i="14"/>
  <c r="P204" i="14"/>
  <c r="L204" i="14"/>
  <c r="P203" i="14"/>
  <c r="L203" i="14"/>
  <c r="P202" i="14"/>
  <c r="L202" i="14"/>
  <c r="P201" i="14"/>
  <c r="L201" i="14"/>
  <c r="P200" i="14"/>
  <c r="L200" i="14"/>
  <c r="P199" i="14"/>
  <c r="L199" i="14"/>
  <c r="P198" i="14"/>
  <c r="L198" i="14"/>
  <c r="P197" i="14"/>
  <c r="L197" i="14"/>
  <c r="P196" i="14"/>
  <c r="L196" i="14"/>
  <c r="P195" i="14"/>
  <c r="L195" i="14"/>
  <c r="P194" i="14"/>
  <c r="L194" i="14"/>
  <c r="P193" i="14"/>
  <c r="L193" i="14"/>
  <c r="P192" i="14"/>
  <c r="L192" i="14"/>
  <c r="P191" i="14"/>
  <c r="L191" i="14"/>
  <c r="P190" i="14"/>
  <c r="L190" i="14"/>
  <c r="P189" i="14"/>
  <c r="L189" i="14"/>
  <c r="P188" i="14"/>
  <c r="L188" i="14"/>
  <c r="P187" i="14"/>
  <c r="L187" i="14"/>
  <c r="P186" i="14"/>
  <c r="L186" i="14"/>
  <c r="P185" i="14"/>
  <c r="L185" i="14"/>
  <c r="P184" i="14"/>
  <c r="L184" i="14"/>
  <c r="P183" i="14"/>
  <c r="L183" i="14"/>
  <c r="P182" i="14"/>
  <c r="L182" i="14"/>
  <c r="P181" i="14"/>
  <c r="L181" i="14"/>
  <c r="P180" i="14"/>
  <c r="L180" i="14"/>
  <c r="P179" i="14"/>
  <c r="L179" i="14"/>
  <c r="P178" i="14"/>
  <c r="L178" i="14"/>
  <c r="P177" i="14"/>
  <c r="L177" i="14"/>
  <c r="P176" i="14"/>
  <c r="L176" i="14"/>
  <c r="P175" i="14"/>
  <c r="L175" i="14"/>
  <c r="P174" i="14"/>
  <c r="L174" i="14"/>
  <c r="P173" i="14"/>
  <c r="L173" i="14"/>
  <c r="P172" i="14"/>
  <c r="L172" i="14"/>
  <c r="P171" i="14"/>
  <c r="L171" i="14"/>
  <c r="P170" i="14"/>
  <c r="L170" i="14"/>
  <c r="P169" i="14"/>
  <c r="L169" i="14"/>
  <c r="P168" i="14"/>
  <c r="L168" i="14"/>
  <c r="P167" i="14"/>
  <c r="L167" i="14"/>
  <c r="P166" i="14"/>
  <c r="L166" i="14"/>
  <c r="P165" i="14"/>
  <c r="L165" i="14"/>
  <c r="P164" i="14"/>
  <c r="L164" i="14"/>
  <c r="P163" i="14"/>
  <c r="L163" i="14"/>
  <c r="P162" i="14"/>
  <c r="L162" i="14"/>
  <c r="P161" i="14"/>
  <c r="L161" i="14"/>
  <c r="P160" i="14"/>
  <c r="L160" i="14"/>
  <c r="P159" i="14"/>
  <c r="L159" i="14"/>
  <c r="P158" i="14"/>
  <c r="L158" i="14"/>
  <c r="P157" i="14"/>
  <c r="L157" i="14"/>
  <c r="P156" i="14"/>
  <c r="L156" i="14"/>
  <c r="P155" i="14"/>
  <c r="L155" i="14"/>
  <c r="P154" i="14"/>
  <c r="L154" i="14"/>
  <c r="P153" i="14"/>
  <c r="L153" i="14"/>
  <c r="P152" i="14"/>
  <c r="L152" i="14"/>
  <c r="P151" i="14"/>
  <c r="L151" i="14"/>
  <c r="P150" i="14"/>
  <c r="L150" i="14"/>
  <c r="P149" i="14"/>
  <c r="L149" i="14"/>
  <c r="P148" i="14"/>
  <c r="L148" i="14"/>
  <c r="P147" i="14"/>
  <c r="L147" i="14"/>
  <c r="P146" i="14"/>
  <c r="L146" i="14"/>
  <c r="P145" i="14"/>
  <c r="L145" i="14"/>
  <c r="P144" i="14"/>
  <c r="L144" i="14"/>
  <c r="P143" i="14"/>
  <c r="L143" i="14"/>
  <c r="P142" i="14"/>
  <c r="L142" i="14"/>
  <c r="P141" i="14"/>
  <c r="L141" i="14"/>
  <c r="P140" i="14"/>
  <c r="L140" i="14"/>
  <c r="P139" i="14"/>
  <c r="L139" i="14"/>
  <c r="P138" i="14"/>
  <c r="L138" i="14"/>
  <c r="P137" i="14"/>
  <c r="L137" i="14"/>
  <c r="P136" i="14"/>
  <c r="L136" i="14"/>
  <c r="P135" i="14"/>
  <c r="L135" i="14"/>
  <c r="P134" i="14"/>
  <c r="L134" i="14"/>
  <c r="P133" i="14"/>
  <c r="L133" i="14"/>
  <c r="P132" i="14"/>
  <c r="L132" i="14"/>
  <c r="P131" i="14"/>
  <c r="L131" i="14"/>
  <c r="P130" i="14"/>
  <c r="L130" i="14"/>
  <c r="P129" i="14"/>
  <c r="L129" i="14"/>
  <c r="P128" i="14"/>
  <c r="L128" i="14"/>
  <c r="P127" i="14"/>
  <c r="L127" i="14"/>
  <c r="P126" i="14"/>
  <c r="L126" i="14"/>
  <c r="P125" i="14"/>
  <c r="L125" i="14"/>
  <c r="P124" i="14"/>
  <c r="L124" i="14"/>
  <c r="P123" i="14"/>
  <c r="L123" i="14"/>
  <c r="P122" i="14"/>
  <c r="L122" i="14"/>
  <c r="P121" i="14"/>
  <c r="L121" i="14"/>
  <c r="P120" i="14"/>
  <c r="L120" i="14"/>
  <c r="P119" i="14"/>
  <c r="L119" i="14"/>
  <c r="P118" i="14"/>
  <c r="L118" i="14"/>
  <c r="P117" i="14"/>
  <c r="L117" i="14"/>
  <c r="P116" i="14"/>
  <c r="L116" i="14"/>
  <c r="P115" i="14"/>
  <c r="L115" i="14"/>
  <c r="P114" i="14"/>
  <c r="L114" i="14"/>
  <c r="P113" i="14"/>
  <c r="L113" i="14"/>
  <c r="P112" i="14"/>
  <c r="L112" i="14"/>
  <c r="P111" i="14"/>
  <c r="L111" i="14"/>
  <c r="P110" i="14"/>
  <c r="L110" i="14"/>
  <c r="P109" i="14"/>
  <c r="L109" i="14"/>
  <c r="P108" i="14"/>
  <c r="L108" i="14"/>
  <c r="P107" i="14"/>
  <c r="L107" i="14"/>
  <c r="P106" i="14"/>
  <c r="L106" i="14"/>
  <c r="P105" i="14"/>
  <c r="L105" i="14"/>
  <c r="P104" i="14"/>
  <c r="L104" i="14"/>
  <c r="P103" i="14"/>
  <c r="L103" i="14"/>
  <c r="P102" i="14"/>
  <c r="L102" i="14"/>
  <c r="P101" i="14"/>
  <c r="L101" i="14"/>
  <c r="P100" i="14"/>
  <c r="L100" i="14"/>
  <c r="P99" i="14"/>
  <c r="L99" i="14"/>
  <c r="P98" i="14"/>
  <c r="L98" i="14"/>
  <c r="P97" i="14"/>
  <c r="L97" i="14"/>
  <c r="P96" i="14"/>
  <c r="L96" i="14"/>
  <c r="P95" i="14"/>
  <c r="L95" i="14"/>
  <c r="P94" i="14"/>
  <c r="L94" i="14"/>
  <c r="P93" i="14"/>
  <c r="L93" i="14"/>
  <c r="P92" i="14"/>
  <c r="L92" i="14"/>
  <c r="P91" i="14"/>
  <c r="L91" i="14"/>
  <c r="P90" i="14"/>
  <c r="L90" i="14"/>
  <c r="P89" i="14"/>
  <c r="L89" i="14"/>
  <c r="P88" i="14"/>
  <c r="L88" i="14"/>
  <c r="P87" i="14"/>
  <c r="L87" i="14"/>
  <c r="P86" i="14"/>
  <c r="L86" i="14"/>
  <c r="P85" i="14"/>
  <c r="L85" i="14"/>
  <c r="P84" i="14"/>
  <c r="L84" i="14"/>
  <c r="P83" i="14"/>
  <c r="L83" i="14"/>
  <c r="P82" i="14"/>
  <c r="L82" i="14"/>
  <c r="P81" i="14"/>
  <c r="L81" i="14"/>
  <c r="P80" i="14"/>
  <c r="L80" i="14"/>
  <c r="P79" i="14"/>
  <c r="L79" i="14"/>
  <c r="P78" i="14"/>
  <c r="L78" i="14"/>
  <c r="P77" i="14"/>
  <c r="L77" i="14"/>
  <c r="P76" i="14"/>
  <c r="L76" i="14"/>
  <c r="P75" i="14"/>
  <c r="L75" i="14"/>
  <c r="P74" i="14"/>
  <c r="L74" i="14"/>
  <c r="P73" i="14"/>
  <c r="L73" i="14"/>
  <c r="P72" i="14"/>
  <c r="L72" i="14"/>
  <c r="P71" i="14"/>
  <c r="L71" i="14"/>
  <c r="P70" i="14"/>
  <c r="L70" i="14"/>
  <c r="P69" i="14"/>
  <c r="L69" i="14"/>
  <c r="P68" i="14"/>
  <c r="L68" i="14"/>
  <c r="P67" i="14"/>
  <c r="L67" i="14"/>
  <c r="P66" i="14"/>
  <c r="L66" i="14"/>
  <c r="P65" i="14"/>
  <c r="L65" i="14"/>
  <c r="P64" i="14"/>
  <c r="L64" i="14"/>
  <c r="P63" i="14"/>
  <c r="L63" i="14"/>
  <c r="P62" i="14"/>
  <c r="L62" i="14"/>
  <c r="P61" i="14"/>
  <c r="L61" i="14"/>
  <c r="P60" i="14"/>
  <c r="L60" i="14"/>
  <c r="P59" i="14"/>
  <c r="L59" i="14"/>
  <c r="P58" i="14"/>
  <c r="L58" i="14"/>
  <c r="P57" i="14"/>
  <c r="L57" i="14"/>
  <c r="P56" i="14"/>
  <c r="L56" i="14"/>
  <c r="P55" i="14"/>
  <c r="L55" i="14"/>
  <c r="P54" i="14"/>
  <c r="L54" i="14"/>
  <c r="P53" i="14"/>
  <c r="L53" i="14"/>
  <c r="P52" i="14"/>
  <c r="L52" i="14"/>
  <c r="P51" i="14"/>
  <c r="L51" i="14"/>
  <c r="P50" i="14"/>
  <c r="L50" i="14"/>
  <c r="P49" i="14"/>
  <c r="L49" i="14"/>
  <c r="P48" i="14"/>
  <c r="L48" i="14"/>
  <c r="P47" i="14"/>
  <c r="L47" i="14"/>
  <c r="P46" i="14"/>
  <c r="L46" i="14"/>
  <c r="P45" i="14"/>
  <c r="L45" i="14"/>
  <c r="P44" i="14"/>
  <c r="L44" i="14"/>
  <c r="P43" i="14"/>
  <c r="L43" i="14"/>
  <c r="P42" i="14"/>
  <c r="L42" i="14"/>
  <c r="P41" i="14"/>
  <c r="L41" i="14"/>
  <c r="P40" i="14"/>
  <c r="L40" i="14"/>
  <c r="P39" i="14"/>
  <c r="L39" i="14"/>
  <c r="P38" i="14"/>
  <c r="L38" i="14"/>
  <c r="P37" i="14"/>
  <c r="L37" i="14"/>
  <c r="P36" i="14"/>
  <c r="L36" i="14"/>
  <c r="P35" i="14"/>
  <c r="L35" i="14"/>
  <c r="P34" i="14"/>
  <c r="L34" i="14"/>
  <c r="P33" i="14"/>
  <c r="L33" i="14"/>
  <c r="P32" i="14"/>
  <c r="L32" i="14"/>
  <c r="P31" i="14"/>
  <c r="L31" i="14"/>
  <c r="P30" i="14"/>
  <c r="L30" i="14"/>
  <c r="P29" i="14"/>
  <c r="L29" i="14"/>
  <c r="P28" i="14"/>
  <c r="L28" i="14"/>
  <c r="P27" i="14"/>
  <c r="L27" i="14"/>
  <c r="P26" i="14"/>
  <c r="L26" i="14"/>
  <c r="P25" i="14"/>
  <c r="L25" i="14"/>
  <c r="P24" i="14"/>
  <c r="L24" i="14"/>
  <c r="P23" i="14"/>
  <c r="L23" i="14"/>
  <c r="P22" i="14"/>
  <c r="L22" i="14"/>
  <c r="P21" i="14"/>
  <c r="L21" i="14"/>
  <c r="P20" i="14"/>
  <c r="L20" i="14"/>
  <c r="P19" i="14"/>
  <c r="L19" i="14"/>
  <c r="P18" i="14"/>
  <c r="L18" i="14"/>
  <c r="P17" i="14"/>
  <c r="L17" i="14"/>
  <c r="P16" i="14"/>
  <c r="L16" i="14"/>
  <c r="P15" i="14"/>
  <c r="L15" i="14"/>
  <c r="P14" i="14"/>
  <c r="L14" i="14"/>
  <c r="P13" i="14"/>
  <c r="L13" i="14"/>
  <c r="P12" i="14"/>
  <c r="L12" i="14"/>
  <c r="P11" i="14"/>
  <c r="L11" i="14"/>
  <c r="P10" i="14"/>
  <c r="L10" i="14"/>
  <c r="P9" i="14"/>
  <c r="L9" i="14"/>
  <c r="P8" i="14"/>
  <c r="L8" i="14"/>
  <c r="P7" i="14"/>
  <c r="L7" i="14"/>
  <c r="P6" i="14"/>
  <c r="L6" i="14"/>
  <c r="P5" i="14"/>
  <c r="L5" i="14"/>
  <c r="P4" i="14"/>
  <c r="L4" i="14"/>
  <c r="P3" i="14"/>
  <c r="L3" i="14"/>
  <c r="P2" i="14"/>
  <c r="L2" i="14"/>
  <c r="M6675" i="14" l="1"/>
  <c r="M203" i="14"/>
  <c r="M257" i="14"/>
  <c r="M329" i="14"/>
  <c r="M629" i="14"/>
  <c r="M665" i="14"/>
  <c r="M707" i="14"/>
  <c r="M749" i="14"/>
  <c r="M803" i="14"/>
  <c r="M839" i="14"/>
  <c r="M881" i="14"/>
  <c r="M929" i="14"/>
  <c r="Q982" i="14"/>
  <c r="Q1048" i="14"/>
  <c r="Q1114" i="14"/>
  <c r="Q1174" i="14"/>
  <c r="Q1222" i="14"/>
  <c r="Q1282" i="14"/>
  <c r="Q1342" i="14"/>
  <c r="Q1414" i="14"/>
  <c r="Q1492" i="14"/>
  <c r="Q1654" i="14"/>
  <c r="Q1720" i="14"/>
  <c r="Q1786" i="14"/>
  <c r="Q1960" i="14"/>
  <c r="Q2014" i="14"/>
  <c r="Q2080" i="14"/>
  <c r="Q2206" i="14"/>
  <c r="Q2254" i="14"/>
  <c r="Q2320" i="14"/>
  <c r="Q2440" i="14"/>
  <c r="Q2494" i="14"/>
  <c r="Q2560" i="14"/>
  <c r="Q2632" i="14"/>
  <c r="Q2710" i="14"/>
  <c r="Q2794" i="14"/>
  <c r="Q2854" i="14"/>
  <c r="Q2938" i="14"/>
  <c r="Q3004" i="14"/>
  <c r="M3304" i="14"/>
  <c r="M3370" i="14"/>
  <c r="M3424" i="14"/>
  <c r="M4096" i="14"/>
  <c r="M4276" i="14"/>
  <c r="Q4653" i="14"/>
  <c r="Q4683" i="14"/>
  <c r="Q4719" i="14"/>
  <c r="Q4749" i="14"/>
  <c r="Q4785" i="14"/>
  <c r="Q4827" i="14"/>
  <c r="Q4857" i="14"/>
  <c r="Q4899" i="14"/>
  <c r="Q4953" i="14"/>
  <c r="Q4989" i="14"/>
  <c r="Q5037" i="14"/>
  <c r="M5139" i="14"/>
  <c r="M5169" i="14"/>
  <c r="M5199" i="14"/>
  <c r="M5241" i="14"/>
  <c r="M5283" i="14"/>
  <c r="M5319" i="14"/>
  <c r="M5349" i="14"/>
  <c r="M5379" i="14"/>
  <c r="M5403" i="14"/>
  <c r="M5421" i="14"/>
  <c r="M5457" i="14"/>
  <c r="M5487" i="14"/>
  <c r="M5517" i="14"/>
  <c r="M5553" i="14"/>
  <c r="M5595" i="14"/>
  <c r="M5637" i="14"/>
  <c r="M5679" i="14"/>
  <c r="M5721" i="14"/>
  <c r="M5775" i="14"/>
  <c r="M5823" i="14"/>
  <c r="M6003" i="14"/>
  <c r="M6483" i="14"/>
  <c r="M6507" i="14"/>
  <c r="M6525" i="14"/>
  <c r="M6537" i="14"/>
  <c r="M6543" i="14"/>
  <c r="M6555" i="14"/>
  <c r="M6579" i="14"/>
  <c r="M6585" i="14"/>
  <c r="M6591" i="14"/>
  <c r="M6597" i="14"/>
  <c r="M6603" i="14"/>
  <c r="M6609" i="14"/>
  <c r="M6669" i="14"/>
  <c r="Q5" i="14"/>
  <c r="Q11" i="14"/>
  <c r="Q17" i="14"/>
  <c r="Q23" i="14"/>
  <c r="Q29" i="14"/>
  <c r="Q35" i="14"/>
  <c r="Q41" i="14"/>
  <c r="Q47" i="14"/>
  <c r="Q53" i="14"/>
  <c r="Q59" i="14"/>
  <c r="Q65" i="14"/>
  <c r="Q71" i="14"/>
  <c r="Q77" i="14"/>
  <c r="Q83" i="14"/>
  <c r="Q89" i="14"/>
  <c r="Q95" i="14"/>
  <c r="Q101" i="14"/>
  <c r="Q107" i="14"/>
  <c r="Q113" i="14"/>
  <c r="Q119" i="14"/>
  <c r="Q125" i="14"/>
  <c r="Q131" i="14"/>
  <c r="Q137" i="14"/>
  <c r="Q143" i="14"/>
  <c r="Q149" i="14"/>
  <c r="Q155" i="14"/>
  <c r="Q161" i="14"/>
  <c r="Q167" i="14"/>
  <c r="Q173" i="14"/>
  <c r="Q179" i="14"/>
  <c r="Q185" i="14"/>
  <c r="Q191" i="14"/>
  <c r="Q197" i="14"/>
  <c r="Q203" i="14"/>
  <c r="Q209" i="14"/>
  <c r="Q215" i="14"/>
  <c r="Q221" i="14"/>
  <c r="Q227" i="14"/>
  <c r="Q233" i="14"/>
  <c r="Q239" i="14"/>
  <c r="Q245" i="14"/>
  <c r="Q251" i="14"/>
  <c r="Q257" i="14"/>
  <c r="Q263" i="14"/>
  <c r="Q269" i="14"/>
  <c r="Q275" i="14"/>
  <c r="Q281" i="14"/>
  <c r="Q287" i="14"/>
  <c r="Q293" i="14"/>
  <c r="Q299" i="14"/>
  <c r="Q305" i="14"/>
  <c r="Q311" i="14"/>
  <c r="Q317" i="14"/>
  <c r="Q323" i="14"/>
  <c r="Q329" i="14"/>
  <c r="Q335" i="14"/>
  <c r="Q341" i="14"/>
  <c r="Q347" i="14"/>
  <c r="Q353" i="14"/>
  <c r="Q359" i="14"/>
  <c r="Q407" i="14"/>
  <c r="Q413" i="14"/>
  <c r="Q623" i="14"/>
  <c r="Q629" i="14"/>
  <c r="Q635" i="14"/>
  <c r="Q641" i="14"/>
  <c r="Q647" i="14"/>
  <c r="Q653" i="14"/>
  <c r="Q659" i="14"/>
  <c r="Q665" i="14"/>
  <c r="Q671" i="14"/>
  <c r="Q677" i="14"/>
  <c r="Q683" i="14"/>
  <c r="Q689" i="14"/>
  <c r="Q695" i="14"/>
  <c r="Q701" i="14"/>
  <c r="Q707" i="14"/>
  <c r="Q713" i="14"/>
  <c r="Q725" i="14"/>
  <c r="Q731" i="14"/>
  <c r="Q737" i="14"/>
  <c r="Q743" i="14"/>
  <c r="Q749" i="14"/>
  <c r="Q755" i="14"/>
  <c r="Q761" i="14"/>
  <c r="Q767" i="14"/>
  <c r="Q773" i="14"/>
  <c r="Q779" i="14"/>
  <c r="Q785" i="14"/>
  <c r="Q791" i="14"/>
  <c r="Q797" i="14"/>
  <c r="Q803" i="14"/>
  <c r="Q809" i="14"/>
  <c r="Q821" i="14"/>
  <c r="Q827" i="14"/>
  <c r="Q833" i="14"/>
  <c r="Q839" i="14"/>
  <c r="Q845" i="14"/>
  <c r="Q851" i="14"/>
  <c r="Q857" i="14"/>
  <c r="Q863" i="14"/>
  <c r="Q869" i="14"/>
  <c r="Q875" i="14"/>
  <c r="Q881" i="14"/>
  <c r="Q893" i="14"/>
  <c r="Q899" i="14"/>
  <c r="Q905" i="14"/>
  <c r="Q911" i="14"/>
  <c r="Q917" i="14"/>
  <c r="Q923" i="14"/>
  <c r="Q929" i="14"/>
  <c r="Q935" i="14"/>
  <c r="Q941" i="14"/>
  <c r="Q947" i="14"/>
  <c r="Q953" i="14"/>
  <c r="M959" i="14"/>
  <c r="M965" i="14"/>
  <c r="M971" i="14"/>
  <c r="M977" i="14"/>
  <c r="M983" i="14"/>
  <c r="M989" i="14"/>
  <c r="M995" i="14"/>
  <c r="M1001" i="14"/>
  <c r="M1019" i="14"/>
  <c r="M1025" i="14"/>
  <c r="M1031" i="14"/>
  <c r="M1037" i="14"/>
  <c r="M1043" i="14"/>
  <c r="M1049" i="14"/>
  <c r="M1055" i="14"/>
  <c r="M1061" i="14"/>
  <c r="M1067" i="14"/>
  <c r="M1073" i="14"/>
  <c r="M1079" i="14"/>
  <c r="M1085" i="14"/>
  <c r="M1091" i="14"/>
  <c r="M1097" i="14"/>
  <c r="M1103" i="14"/>
  <c r="M1109" i="14"/>
  <c r="M1115" i="14"/>
  <c r="M1121" i="14"/>
  <c r="M1127" i="14"/>
  <c r="M1145" i="14"/>
  <c r="M1151" i="14"/>
  <c r="M1157" i="14"/>
  <c r="M1163" i="14"/>
  <c r="M1169" i="14"/>
  <c r="M1175" i="14"/>
  <c r="M1181" i="14"/>
  <c r="M1187" i="14"/>
  <c r="M1193" i="14"/>
  <c r="M1199" i="14"/>
  <c r="M1205" i="14"/>
  <c r="M1211" i="14"/>
  <c r="M1217" i="14"/>
  <c r="M1223" i="14"/>
  <c r="M1229" i="14"/>
  <c r="M1235" i="14"/>
  <c r="M1241" i="14"/>
  <c r="M1247" i="14"/>
  <c r="M1259" i="14"/>
  <c r="M1265" i="14"/>
  <c r="M1271" i="14"/>
  <c r="M1277" i="14"/>
  <c r="M1283" i="14"/>
  <c r="M1295" i="14"/>
  <c r="M1301" i="14"/>
  <c r="M1307" i="14"/>
  <c r="M1313" i="14"/>
  <c r="M1319" i="14"/>
  <c r="M1325" i="14"/>
  <c r="M1331" i="14"/>
  <c r="M1337" i="14"/>
  <c r="M1343" i="14"/>
  <c r="M1355" i="14"/>
  <c r="M1361" i="14"/>
  <c r="M1367" i="14"/>
  <c r="M1373" i="14"/>
  <c r="M1379" i="14"/>
  <c r="M1385" i="14"/>
  <c r="M1391" i="14"/>
  <c r="M1397" i="14"/>
  <c r="M1403" i="14"/>
  <c r="M1409" i="14"/>
  <c r="M1415" i="14"/>
  <c r="M1421" i="14"/>
  <c r="M1427" i="14"/>
  <c r="M1433" i="14"/>
  <c r="M1439" i="14"/>
  <c r="M1451" i="14"/>
  <c r="M1457" i="14"/>
  <c r="M1463" i="14"/>
  <c r="M1469" i="14"/>
  <c r="M1475" i="14"/>
  <c r="M1481" i="14"/>
  <c r="M1487" i="14"/>
  <c r="M1493" i="14"/>
  <c r="M1499" i="14"/>
  <c r="M1505" i="14"/>
  <c r="M1511" i="14"/>
  <c r="M1517" i="14"/>
  <c r="M1523" i="14"/>
  <c r="M1529" i="14"/>
  <c r="M1535" i="14"/>
  <c r="M1541" i="14"/>
  <c r="M1547" i="14"/>
  <c r="M1553" i="14"/>
  <c r="M1559" i="14"/>
  <c r="M1565" i="14"/>
  <c r="M1571" i="14"/>
  <c r="M1577" i="14"/>
  <c r="M1595" i="14"/>
  <c r="M1601" i="14"/>
  <c r="M1607" i="14"/>
  <c r="M1613" i="14"/>
  <c r="M1619" i="14"/>
  <c r="M1625" i="14"/>
  <c r="M1631" i="14"/>
  <c r="M1637" i="14"/>
  <c r="M1643" i="14"/>
  <c r="M1649" i="14"/>
  <c r="M29" i="14"/>
  <c r="M59" i="14"/>
  <c r="M89" i="14"/>
  <c r="M119" i="14"/>
  <c r="M149" i="14"/>
  <c r="M161" i="14"/>
  <c r="M209" i="14"/>
  <c r="M233" i="14"/>
  <c r="M275" i="14"/>
  <c r="M305" i="14"/>
  <c r="M347" i="14"/>
  <c r="M641" i="14"/>
  <c r="M689" i="14"/>
  <c r="M755" i="14"/>
  <c r="M821" i="14"/>
  <c r="M869" i="14"/>
  <c r="M935" i="14"/>
  <c r="Q988" i="14"/>
  <c r="Q1036" i="14"/>
  <c r="Q1072" i="14"/>
  <c r="Q1096" i="14"/>
  <c r="Q1162" i="14"/>
  <c r="Q1204" i="14"/>
  <c r="Q1264" i="14"/>
  <c r="Q1294" i="14"/>
  <c r="Q1330" i="14"/>
  <c r="Q1360" i="14"/>
  <c r="Q1384" i="14"/>
  <c r="Q1426" i="14"/>
  <c r="Q1462" i="14"/>
  <c r="Q1504" i="14"/>
  <c r="Q1528" i="14"/>
  <c r="Q1564" i="14"/>
  <c r="Q1600" i="14"/>
  <c r="Q1636" i="14"/>
  <c r="Q1672" i="14"/>
  <c r="Q1708" i="14"/>
  <c r="Q1750" i="14"/>
  <c r="Q1780" i="14"/>
  <c r="Q1804" i="14"/>
  <c r="Q1840" i="14"/>
  <c r="Q1870" i="14"/>
  <c r="Q1906" i="14"/>
  <c r="Q1936" i="14"/>
  <c r="Q1978" i="14"/>
  <c r="Q2044" i="14"/>
  <c r="Q2110" i="14"/>
  <c r="Q2182" i="14"/>
  <c r="Q2242" i="14"/>
  <c r="Q2296" i="14"/>
  <c r="Q2356" i="14"/>
  <c r="Q2428" i="14"/>
  <c r="Q2506" i="14"/>
  <c r="Q2590" i="14"/>
  <c r="Q2668" i="14"/>
  <c r="Q2746" i="14"/>
  <c r="Q2836" i="14"/>
  <c r="Q2932" i="14"/>
  <c r="Q3040" i="14"/>
  <c r="M3334" i="14"/>
  <c r="M3376" i="14"/>
  <c r="M3406" i="14"/>
  <c r="Q4515" i="14"/>
  <c r="Q4647" i="14"/>
  <c r="Q4671" i="14"/>
  <c r="Q4695" i="14"/>
  <c r="Q4713" i="14"/>
  <c r="Q4737" i="14"/>
  <c r="Q4779" i="14"/>
  <c r="Q4809" i="14"/>
  <c r="Q4851" i="14"/>
  <c r="Q4917" i="14"/>
  <c r="Q4971" i="14"/>
  <c r="Q5013" i="14"/>
  <c r="Q5061" i="14"/>
  <c r="M5163" i="14"/>
  <c r="M5211" i="14"/>
  <c r="M5247" i="14"/>
  <c r="M5277" i="14"/>
  <c r="M5307" i="14"/>
  <c r="M5337" i="14"/>
  <c r="M5367" i="14"/>
  <c r="M5397" i="14"/>
  <c r="M5433" i="14"/>
  <c r="M5481" i="14"/>
  <c r="M5529" i="14"/>
  <c r="M5577" i="14"/>
  <c r="M5613" i="14"/>
  <c r="M5655" i="14"/>
  <c r="M5709" i="14"/>
  <c r="M5751" i="14"/>
  <c r="M5781" i="14"/>
  <c r="M5817" i="14"/>
  <c r="M5859" i="14"/>
  <c r="M5901" i="14"/>
  <c r="M6009" i="14"/>
  <c r="M6495" i="14"/>
  <c r="M6531" i="14"/>
  <c r="M6573" i="14"/>
  <c r="M6645" i="14"/>
  <c r="M6" i="14"/>
  <c r="M24" i="14"/>
  <c r="M36" i="14"/>
  <c r="M48" i="14"/>
  <c r="M54" i="14"/>
  <c r="M72" i="14"/>
  <c r="M78" i="14"/>
  <c r="M84" i="14"/>
  <c r="M90" i="14"/>
  <c r="M108" i="14"/>
  <c r="M114" i="14"/>
  <c r="M120" i="14"/>
  <c r="M126" i="14"/>
  <c r="M132" i="14"/>
  <c r="M150" i="14"/>
  <c r="M156" i="14"/>
  <c r="M162" i="14"/>
  <c r="M168" i="14"/>
  <c r="M174" i="14"/>
  <c r="M180" i="14"/>
  <c r="M186" i="14"/>
  <c r="M192" i="14"/>
  <c r="M198" i="14"/>
  <c r="M204" i="14"/>
  <c r="M210" i="14"/>
  <c r="M216" i="14"/>
  <c r="M222" i="14"/>
  <c r="M228" i="14"/>
  <c r="M234" i="14"/>
  <c r="M240" i="14"/>
  <c r="M246" i="14"/>
  <c r="M252" i="14"/>
  <c r="M258" i="14"/>
  <c r="M264" i="14"/>
  <c r="M270" i="14"/>
  <c r="M276" i="14"/>
  <c r="M282" i="14"/>
  <c r="M288" i="14"/>
  <c r="M294" i="14"/>
  <c r="M300" i="14"/>
  <c r="M306" i="14"/>
  <c r="M312" i="14"/>
  <c r="M318" i="14"/>
  <c r="M324" i="14"/>
  <c r="M330" i="14"/>
  <c r="M336" i="14"/>
  <c r="M342" i="14"/>
  <c r="M348" i="14"/>
  <c r="M354" i="14"/>
  <c r="M360" i="14"/>
  <c r="M408" i="14"/>
  <c r="M414" i="14"/>
  <c r="M624" i="14"/>
  <c r="M630" i="14"/>
  <c r="M636" i="14"/>
  <c r="M642" i="14"/>
  <c r="M648" i="14"/>
  <c r="M654" i="14"/>
  <c r="M660" i="14"/>
  <c r="M666" i="14"/>
  <c r="M672" i="14"/>
  <c r="M678" i="14"/>
  <c r="M684" i="14"/>
  <c r="M690" i="14"/>
  <c r="M696" i="14"/>
  <c r="M702" i="14"/>
  <c r="M708" i="14"/>
  <c r="M714" i="14"/>
  <c r="M720" i="14"/>
  <c r="M726" i="14"/>
  <c r="M732" i="14"/>
  <c r="M738" i="14"/>
  <c r="M744" i="14"/>
  <c r="M750" i="14"/>
  <c r="M756" i="14"/>
  <c r="M762" i="14"/>
  <c r="M768" i="14"/>
  <c r="M774" i="14"/>
  <c r="M780" i="14"/>
  <c r="M786" i="14"/>
  <c r="M792" i="14"/>
  <c r="M798" i="14"/>
  <c r="M804" i="14"/>
  <c r="M810" i="14"/>
  <c r="M822" i="14"/>
  <c r="M828" i="14"/>
  <c r="M834" i="14"/>
  <c r="M840" i="14"/>
  <c r="M846" i="14"/>
  <c r="M852" i="14"/>
  <c r="M858" i="14"/>
  <c r="M864" i="14"/>
  <c r="M870" i="14"/>
  <c r="M876" i="14"/>
  <c r="M882" i="14"/>
  <c r="M888" i="14"/>
  <c r="M894" i="14"/>
  <c r="M900" i="14"/>
  <c r="M906" i="14"/>
  <c r="M912" i="14"/>
  <c r="M918" i="14"/>
  <c r="M924" i="14"/>
  <c r="M930" i="14"/>
  <c r="M936" i="14"/>
  <c r="M942" i="14"/>
  <c r="M948" i="14"/>
  <c r="M954" i="14"/>
  <c r="Q959" i="14"/>
  <c r="Q965" i="14"/>
  <c r="Q971" i="14"/>
  <c r="Q977" i="14"/>
  <c r="Q983" i="14"/>
  <c r="Q989" i="14"/>
  <c r="Q995" i="14"/>
  <c r="Q1001" i="14"/>
  <c r="Q1019" i="14"/>
  <c r="Q1025" i="14"/>
  <c r="Q1031" i="14"/>
  <c r="Q1037" i="14"/>
  <c r="Q1043" i="14"/>
  <c r="Q1049" i="14"/>
  <c r="Q1055" i="14"/>
  <c r="Q1061" i="14"/>
  <c r="Q1067" i="14"/>
  <c r="Q1073" i="14"/>
  <c r="Q1079" i="14"/>
  <c r="Q1085" i="14"/>
  <c r="Q1091" i="14"/>
  <c r="Q1097" i="14"/>
  <c r="Q1103" i="14"/>
  <c r="Q1109" i="14"/>
  <c r="Q1115" i="14"/>
  <c r="Q1121" i="14"/>
  <c r="Q1127" i="14"/>
  <c r="Q1145" i="14"/>
  <c r="Q1151" i="14"/>
  <c r="Q1157" i="14"/>
  <c r="Q1163" i="14"/>
  <c r="Q1169" i="14"/>
  <c r="Q1175" i="14"/>
  <c r="Q1181" i="14"/>
  <c r="Q1187" i="14"/>
  <c r="Q1193" i="14"/>
  <c r="Q1199" i="14"/>
  <c r="Q1205" i="14"/>
  <c r="Q1211" i="14"/>
  <c r="Q1217" i="14"/>
  <c r="Q1223" i="14"/>
  <c r="Q1229" i="14"/>
  <c r="Q1235" i="14"/>
  <c r="Q1241" i="14"/>
  <c r="Q1247" i="14"/>
  <c r="Q1259" i="14"/>
  <c r="Q1265" i="14"/>
  <c r="Q1271" i="14"/>
  <c r="Q1277" i="14"/>
  <c r="Q1283" i="14"/>
  <c r="Q1295" i="14"/>
  <c r="Q1301" i="14"/>
  <c r="Q1307" i="14"/>
  <c r="Q1313" i="14"/>
  <c r="Q1319" i="14"/>
  <c r="Q1325" i="14"/>
  <c r="Q1331" i="14"/>
  <c r="Q1337" i="14"/>
  <c r="Q1343" i="14"/>
  <c r="Q1355" i="14"/>
  <c r="Q1361" i="14"/>
  <c r="Q1367" i="14"/>
  <c r="Q1373" i="14"/>
  <c r="Q1379" i="14"/>
  <c r="Q1385" i="14"/>
  <c r="Q1391" i="14"/>
  <c r="Q1397" i="14"/>
  <c r="Q1403" i="14"/>
  <c r="Q1409" i="14"/>
  <c r="Q1415" i="14"/>
  <c r="Q1421" i="14"/>
  <c r="Q1427" i="14"/>
  <c r="Q1433" i="14"/>
  <c r="Q1439" i="14"/>
  <c r="Q1451" i="14"/>
  <c r="Q1457" i="14"/>
  <c r="Q1463" i="14"/>
  <c r="Q1469" i="14"/>
  <c r="Q1475" i="14"/>
  <c r="Q1481" i="14"/>
  <c r="Q1487" i="14"/>
  <c r="Q1493" i="14"/>
  <c r="Q1499" i="14"/>
  <c r="Q1505" i="14"/>
  <c r="Q1511" i="14"/>
  <c r="Q1517" i="14"/>
  <c r="Q1523" i="14"/>
  <c r="Q1529" i="14"/>
  <c r="Q1535" i="14"/>
  <c r="Q1541" i="14"/>
  <c r="Q1547" i="14"/>
  <c r="Q1553" i="14"/>
  <c r="Q1559" i="14"/>
  <c r="Q1565" i="14"/>
  <c r="Q1571" i="14"/>
  <c r="Q1577" i="14"/>
  <c r="Q1595" i="14"/>
  <c r="Q1601" i="14"/>
  <c r="Q1607" i="14"/>
  <c r="Q1613" i="14"/>
  <c r="Q1619" i="14"/>
  <c r="Q1625" i="14"/>
  <c r="Q1631" i="14"/>
  <c r="Q1637" i="14"/>
  <c r="Q1643" i="14"/>
  <c r="Q1649" i="14"/>
  <c r="M23" i="14"/>
  <c r="M65" i="14"/>
  <c r="M125" i="14"/>
  <c r="M191" i="14"/>
  <c r="M251" i="14"/>
  <c r="M323" i="14"/>
  <c r="M623" i="14"/>
  <c r="M677" i="14"/>
  <c r="M737" i="14"/>
  <c r="M797" i="14"/>
  <c r="M851" i="14"/>
  <c r="M911" i="14"/>
  <c r="Q970" i="14"/>
  <c r="Q1042" i="14"/>
  <c r="Q1120" i="14"/>
  <c r="Q1186" i="14"/>
  <c r="Q1234" i="14"/>
  <c r="Q1300" i="14"/>
  <c r="Q1372" i="14"/>
  <c r="Q1444" i="14"/>
  <c r="Q1516" i="14"/>
  <c r="Q1558" i="14"/>
  <c r="Q1606" i="14"/>
  <c r="Q1648" i="14"/>
  <c r="Q1702" i="14"/>
  <c r="Q1768" i="14"/>
  <c r="Q1828" i="14"/>
  <c r="Q1894" i="14"/>
  <c r="Q1954" i="14"/>
  <c r="Q2026" i="14"/>
  <c r="Q2086" i="14"/>
  <c r="Q2140" i="14"/>
  <c r="Q2188" i="14"/>
  <c r="Q2230" i="14"/>
  <c r="Q2284" i="14"/>
  <c r="Q2344" i="14"/>
  <c r="Q2524" i="14"/>
  <c r="Q2608" i="14"/>
  <c r="Q2752" i="14"/>
  <c r="Q2806" i="14"/>
  <c r="Q2866" i="14"/>
  <c r="Q2926" i="14"/>
  <c r="Q2992" i="14"/>
  <c r="Q3166" i="14"/>
  <c r="M3316" i="14"/>
  <c r="M3364" i="14"/>
  <c r="M3412" i="14"/>
  <c r="M3556" i="14"/>
  <c r="M3598" i="14"/>
  <c r="M3958" i="14"/>
  <c r="Q4461" i="14"/>
  <c r="Q4629" i="14"/>
  <c r="Q4665" i="14"/>
  <c r="Q4701" i="14"/>
  <c r="Q4755" i="14"/>
  <c r="Q4863" i="14"/>
  <c r="Q4923" i="14"/>
  <c r="Q5025" i="14"/>
  <c r="Q5055" i="14"/>
  <c r="Q5073" i="14"/>
  <c r="M5097" i="14"/>
  <c r="M5127" i="14"/>
  <c r="M5157" i="14"/>
  <c r="M5187" i="14"/>
  <c r="M5217" i="14"/>
  <c r="M5235" i="14"/>
  <c r="M5271" i="14"/>
  <c r="M5295" i="14"/>
  <c r="M5331" i="14"/>
  <c r="M5361" i="14"/>
  <c r="M5385" i="14"/>
  <c r="M5427" i="14"/>
  <c r="M5469" i="14"/>
  <c r="M5511" i="14"/>
  <c r="M5565" i="14"/>
  <c r="M5601" i="14"/>
  <c r="M5625" i="14"/>
  <c r="M5667" i="14"/>
  <c r="M5703" i="14"/>
  <c r="M5739" i="14"/>
  <c r="M5769" i="14"/>
  <c r="M5805" i="14"/>
  <c r="M5829" i="14"/>
  <c r="M5853" i="14"/>
  <c r="M5889" i="14"/>
  <c r="M5913" i="14"/>
  <c r="M6489" i="14"/>
  <c r="M6513" i="14"/>
  <c r="M6561" i="14"/>
  <c r="M6657" i="14"/>
  <c r="M18" i="14"/>
  <c r="M42" i="14"/>
  <c r="M66" i="14"/>
  <c r="M102" i="14"/>
  <c r="M138" i="14"/>
  <c r="Q6" i="14"/>
  <c r="Q12" i="14"/>
  <c r="Q18" i="14"/>
  <c r="Q24" i="14"/>
  <c r="Q30" i="14"/>
  <c r="Q36" i="14"/>
  <c r="Q42" i="14"/>
  <c r="Q48" i="14"/>
  <c r="Q54" i="14"/>
  <c r="Q60" i="14"/>
  <c r="Q66" i="14"/>
  <c r="Q72" i="14"/>
  <c r="Q78" i="14"/>
  <c r="Q84" i="14"/>
  <c r="Q90" i="14"/>
  <c r="Q96" i="14"/>
  <c r="Q102" i="14"/>
  <c r="Q108" i="14"/>
  <c r="Q114" i="14"/>
  <c r="Q120" i="14"/>
  <c r="Q126" i="14"/>
  <c r="Q132" i="14"/>
  <c r="Q138" i="14"/>
  <c r="Q144" i="14"/>
  <c r="Q150" i="14"/>
  <c r="Q156" i="14"/>
  <c r="Q162" i="14"/>
  <c r="Q168" i="14"/>
  <c r="Q174" i="14"/>
  <c r="Q180" i="14"/>
  <c r="Q186" i="14"/>
  <c r="Q192" i="14"/>
  <c r="Q198" i="14"/>
  <c r="Q204" i="14"/>
  <c r="Q210" i="14"/>
  <c r="Q216" i="14"/>
  <c r="Q222" i="14"/>
  <c r="Q228" i="14"/>
  <c r="Q234" i="14"/>
  <c r="Q240" i="14"/>
  <c r="Q246" i="14"/>
  <c r="Q252" i="14"/>
  <c r="Q258" i="14"/>
  <c r="Q264" i="14"/>
  <c r="Q270" i="14"/>
  <c r="Q276" i="14"/>
  <c r="Q282" i="14"/>
  <c r="Q288" i="14"/>
  <c r="Q294" i="14"/>
  <c r="Q300" i="14"/>
  <c r="Q306" i="14"/>
  <c r="Q312" i="14"/>
  <c r="Q318" i="14"/>
  <c r="Q324" i="14"/>
  <c r="Q330" i="14"/>
  <c r="Q336" i="14"/>
  <c r="Q342" i="14"/>
  <c r="Q348" i="14"/>
  <c r="Q354" i="14"/>
  <c r="Q360" i="14"/>
  <c r="Q408" i="14"/>
  <c r="Q414" i="14"/>
  <c r="Q624" i="14"/>
  <c r="Q630" i="14"/>
  <c r="Q636" i="14"/>
  <c r="Q642" i="14"/>
  <c r="Q648" i="14"/>
  <c r="Q654" i="14"/>
  <c r="Q660" i="14"/>
  <c r="Q666" i="14"/>
  <c r="Q672" i="14"/>
  <c r="Q678" i="14"/>
  <c r="Q684" i="14"/>
  <c r="Q690" i="14"/>
  <c r="Q696" i="14"/>
  <c r="Q702" i="14"/>
  <c r="Q708" i="14"/>
  <c r="Q714" i="14"/>
  <c r="Q720" i="14"/>
  <c r="Q726" i="14"/>
  <c r="Q732" i="14"/>
  <c r="Q738" i="14"/>
  <c r="Q744" i="14"/>
  <c r="Q750" i="14"/>
  <c r="Q756" i="14"/>
  <c r="Q762" i="14"/>
  <c r="Q768" i="14"/>
  <c r="Q774" i="14"/>
  <c r="Q780" i="14"/>
  <c r="Q786" i="14"/>
  <c r="Q792" i="14"/>
  <c r="Q798" i="14"/>
  <c r="Q804" i="14"/>
  <c r="Q810" i="14"/>
  <c r="Q822" i="14"/>
  <c r="Q828" i="14"/>
  <c r="Q834" i="14"/>
  <c r="Q840" i="14"/>
  <c r="Q846" i="14"/>
  <c r="Q852" i="14"/>
  <c r="Q858" i="14"/>
  <c r="Q864" i="14"/>
  <c r="Q870" i="14"/>
  <c r="Q876" i="14"/>
  <c r="Q882" i="14"/>
  <c r="Q888" i="14"/>
  <c r="Q894" i="14"/>
  <c r="Q900" i="14"/>
  <c r="Q906" i="14"/>
  <c r="Q912" i="14"/>
  <c r="Q918" i="14"/>
  <c r="Q924" i="14"/>
  <c r="Q930" i="14"/>
  <c r="Q936" i="14"/>
  <c r="Q942" i="14"/>
  <c r="Q948" i="14"/>
  <c r="Q954" i="14"/>
  <c r="M960" i="14"/>
  <c r="M966" i="14"/>
  <c r="M972" i="14"/>
  <c r="M978" i="14"/>
  <c r="M984" i="14"/>
  <c r="M990" i="14"/>
  <c r="M996" i="14"/>
  <c r="M1002" i="14"/>
  <c r="M1020" i="14"/>
  <c r="M1026" i="14"/>
  <c r="M1032" i="14"/>
  <c r="M1038" i="14"/>
  <c r="M1044" i="14"/>
  <c r="M1050" i="14"/>
  <c r="M1056" i="14"/>
  <c r="M1062" i="14"/>
  <c r="M1068" i="14"/>
  <c r="M1074" i="14"/>
  <c r="M1080" i="14"/>
  <c r="M1086" i="14"/>
  <c r="M1092" i="14"/>
  <c r="M1098" i="14"/>
  <c r="M1104" i="14"/>
  <c r="M1110" i="14"/>
  <c r="M1116" i="14"/>
  <c r="M1122" i="14"/>
  <c r="M1128" i="14"/>
  <c r="M1146" i="14"/>
  <c r="M1152" i="14"/>
  <c r="M1158" i="14"/>
  <c r="M1164" i="14"/>
  <c r="M1176" i="14"/>
  <c r="M1182" i="14"/>
  <c r="M1188" i="14"/>
  <c r="M1194" i="14"/>
  <c r="M1200" i="14"/>
  <c r="M1206" i="14"/>
  <c r="M1212" i="14"/>
  <c r="M1218" i="14"/>
  <c r="M1224" i="14"/>
  <c r="M1230" i="14"/>
  <c r="M1236" i="14"/>
  <c r="M1242" i="14"/>
  <c r="M1248" i="14"/>
  <c r="M1260" i="14"/>
  <c r="M1266" i="14"/>
  <c r="M1272" i="14"/>
  <c r="M1278" i="14"/>
  <c r="M1284" i="14"/>
  <c r="M1296" i="14"/>
  <c r="M1302" i="14"/>
  <c r="M1308" i="14"/>
  <c r="M1314" i="14"/>
  <c r="M1320" i="14"/>
  <c r="M1326" i="14"/>
  <c r="M1332" i="14"/>
  <c r="M1338" i="14"/>
  <c r="M1344" i="14"/>
  <c r="M1350" i="14"/>
  <c r="M1356" i="14"/>
  <c r="M1362" i="14"/>
  <c r="M1368" i="14"/>
  <c r="M1374" i="14"/>
  <c r="M1380" i="14"/>
  <c r="M1386" i="14"/>
  <c r="M1392" i="14"/>
  <c r="M1398" i="14"/>
  <c r="M1404" i="14"/>
  <c r="M1416" i="14"/>
  <c r="M1422" i="14"/>
  <c r="M1428" i="14"/>
  <c r="M1434" i="14"/>
  <c r="M1440" i="14"/>
  <c r="M1452" i="14"/>
  <c r="M1458" i="14"/>
  <c r="M1464" i="14"/>
  <c r="M1470" i="14"/>
  <c r="M1476" i="14"/>
  <c r="M1482" i="14"/>
  <c r="M1488" i="14"/>
  <c r="M1494" i="14"/>
  <c r="M1500" i="14"/>
  <c r="M1506" i="14"/>
  <c r="M1512" i="14"/>
  <c r="M1518" i="14"/>
  <c r="M1524" i="14"/>
  <c r="M1530" i="14"/>
  <c r="M1536" i="14"/>
  <c r="M1542" i="14"/>
  <c r="M1548" i="14"/>
  <c r="M1554" i="14"/>
  <c r="M1560" i="14"/>
  <c r="M1566" i="14"/>
  <c r="M1572" i="14"/>
  <c r="M1578" i="14"/>
  <c r="M1596" i="14"/>
  <c r="M1602" i="14"/>
  <c r="M1608" i="14"/>
  <c r="M1614" i="14"/>
  <c r="M1620" i="14"/>
  <c r="M1626" i="14"/>
  <c r="M1632" i="14"/>
  <c r="M1638" i="14"/>
  <c r="M1644" i="14"/>
  <c r="M1650" i="14"/>
  <c r="M1656" i="14"/>
  <c r="M83" i="14"/>
  <c r="M173" i="14"/>
  <c r="M269" i="14"/>
  <c r="M341" i="14"/>
  <c r="M683" i="14"/>
  <c r="M773" i="14"/>
  <c r="M893" i="14"/>
  <c r="Q1228" i="14"/>
  <c r="Q1312" i="14"/>
  <c r="Q1390" i="14"/>
  <c r="Q1468" i="14"/>
  <c r="Q1546" i="14"/>
  <c r="Q1624" i="14"/>
  <c r="Q1714" i="14"/>
  <c r="Q1810" i="14"/>
  <c r="Q1900" i="14"/>
  <c r="Q1984" i="14"/>
  <c r="Q2062" i="14"/>
  <c r="Q2134" i="14"/>
  <c r="Q2200" i="14"/>
  <c r="Q2260" i="14"/>
  <c r="Q2338" i="14"/>
  <c r="Q2434" i="14"/>
  <c r="Q2548" i="14"/>
  <c r="Q2656" i="14"/>
  <c r="Q2770" i="14"/>
  <c r="Q2878" i="14"/>
  <c r="Q2974" i="14"/>
  <c r="Q3058" i="14"/>
  <c r="M3310" i="14"/>
  <c r="M3394" i="14"/>
  <c r="M3868" i="14"/>
  <c r="M4354" i="14"/>
  <c r="Q4545" i="14"/>
  <c r="Q4659" i="14"/>
  <c r="Q4761" i="14"/>
  <c r="Q4803" i="14"/>
  <c r="Q4839" i="14"/>
  <c r="Q4881" i="14"/>
  <c r="Q4929" i="14"/>
  <c r="Q4965" i="14"/>
  <c r="Q5007" i="14"/>
  <c r="Q5049" i="14"/>
  <c r="Q5085" i="14"/>
  <c r="M5133" i="14"/>
  <c r="M5181" i="14"/>
  <c r="M5223" i="14"/>
  <c r="M5265" i="14"/>
  <c r="M5313" i="14"/>
  <c r="M5355" i="14"/>
  <c r="M5409" i="14"/>
  <c r="M5445" i="14"/>
  <c r="M5463" i="14"/>
  <c r="M5499" i="14"/>
  <c r="M5523" i="14"/>
  <c r="M5547" i="14"/>
  <c r="M5559" i="14"/>
  <c r="M5583" i="14"/>
  <c r="M5619" i="14"/>
  <c r="M5649" i="14"/>
  <c r="M5673" i="14"/>
  <c r="M5697" i="14"/>
  <c r="M5727" i="14"/>
  <c r="M5757" i="14"/>
  <c r="M5799" i="14"/>
  <c r="M5841" i="14"/>
  <c r="M5871" i="14"/>
  <c r="M5907" i="14"/>
  <c r="M6015" i="14"/>
  <c r="M6519" i="14"/>
  <c r="M6567" i="14"/>
  <c r="M6651" i="14"/>
  <c r="M12" i="14"/>
  <c r="M30" i="14"/>
  <c r="M60" i="14"/>
  <c r="M96" i="14"/>
  <c r="M144" i="14"/>
  <c r="M7" i="14"/>
  <c r="M13" i="14"/>
  <c r="M19" i="14"/>
  <c r="M25" i="14"/>
  <c r="M31" i="14"/>
  <c r="M37" i="14"/>
  <c r="M43" i="14"/>
  <c r="M49" i="14"/>
  <c r="M55" i="14"/>
  <c r="M61" i="14"/>
  <c r="M67" i="14"/>
  <c r="M73" i="14"/>
  <c r="M79" i="14"/>
  <c r="M85" i="14"/>
  <c r="M91" i="14"/>
  <c r="M97" i="14"/>
  <c r="M103" i="14"/>
  <c r="M109" i="14"/>
  <c r="M115" i="14"/>
  <c r="M121" i="14"/>
  <c r="M127" i="14"/>
  <c r="M133" i="14"/>
  <c r="M139" i="14"/>
  <c r="M145" i="14"/>
  <c r="M151" i="14"/>
  <c r="M157" i="14"/>
  <c r="M163" i="14"/>
  <c r="M169" i="14"/>
  <c r="M175" i="14"/>
  <c r="M181" i="14"/>
  <c r="M187" i="14"/>
  <c r="M193" i="14"/>
  <c r="M199" i="14"/>
  <c r="M205" i="14"/>
  <c r="M211" i="14"/>
  <c r="M217" i="14"/>
  <c r="M223" i="14"/>
  <c r="M229" i="14"/>
  <c r="M235" i="14"/>
  <c r="M241" i="14"/>
  <c r="M247" i="14"/>
  <c r="M253" i="14"/>
  <c r="M259" i="14"/>
  <c r="M265" i="14"/>
  <c r="M271" i="14"/>
  <c r="M277" i="14"/>
  <c r="M283" i="14"/>
  <c r="M289" i="14"/>
  <c r="M295" i="14"/>
  <c r="M301" i="14"/>
  <c r="M307" i="14"/>
  <c r="M313" i="14"/>
  <c r="M319" i="14"/>
  <c r="M325" i="14"/>
  <c r="M331" i="14"/>
  <c r="M337" i="14"/>
  <c r="M343" i="14"/>
  <c r="M349" i="14"/>
  <c r="M355" i="14"/>
  <c r="M361" i="14"/>
  <c r="M409" i="14"/>
  <c r="M415" i="14"/>
  <c r="M625" i="14"/>
  <c r="M631" i="14"/>
  <c r="M637" i="14"/>
  <c r="M643" i="14"/>
  <c r="M649" i="14"/>
  <c r="M655" i="14"/>
  <c r="M661" i="14"/>
  <c r="M667" i="14"/>
  <c r="M673" i="14"/>
  <c r="M679" i="14"/>
  <c r="M685" i="14"/>
  <c r="M691" i="14"/>
  <c r="M697" i="14"/>
  <c r="M703" i="14"/>
  <c r="M709" i="14"/>
  <c r="M715" i="14"/>
  <c r="M721" i="14"/>
  <c r="M727" i="14"/>
  <c r="M733" i="14"/>
  <c r="M739" i="14"/>
  <c r="M745" i="14"/>
  <c r="M751" i="14"/>
  <c r="M757" i="14"/>
  <c r="M763" i="14"/>
  <c r="M769" i="14"/>
  <c r="M775" i="14"/>
  <c r="M781" i="14"/>
  <c r="M787" i="14"/>
  <c r="M793" i="14"/>
  <c r="M799" i="14"/>
  <c r="M805" i="14"/>
  <c r="M823" i="14"/>
  <c r="M829" i="14"/>
  <c r="M835" i="14"/>
  <c r="M841" i="14"/>
  <c r="M847" i="14"/>
  <c r="M853" i="14"/>
  <c r="M859" i="14"/>
  <c r="M865" i="14"/>
  <c r="M871" i="14"/>
  <c r="M877" i="14"/>
  <c r="M883" i="14"/>
  <c r="M889" i="14"/>
  <c r="M895" i="14"/>
  <c r="M901" i="14"/>
  <c r="M907" i="14"/>
  <c r="M913" i="14"/>
  <c r="M919" i="14"/>
  <c r="M925" i="14"/>
  <c r="M931" i="14"/>
  <c r="M937" i="14"/>
  <c r="M943" i="14"/>
  <c r="M949" i="14"/>
  <c r="M955" i="14"/>
  <c r="Q960" i="14"/>
  <c r="Q966" i="14"/>
  <c r="Q972" i="14"/>
  <c r="Q978" i="14"/>
  <c r="Q984" i="14"/>
  <c r="Q990" i="14"/>
  <c r="Q996" i="14"/>
  <c r="Q1002" i="14"/>
  <c r="Q1020" i="14"/>
  <c r="Q1026" i="14"/>
  <c r="Q1032" i="14"/>
  <c r="Q1038" i="14"/>
  <c r="Q1044" i="14"/>
  <c r="Q1050" i="14"/>
  <c r="Q1056" i="14"/>
  <c r="Q1062" i="14"/>
  <c r="Q1068" i="14"/>
  <c r="Q1074" i="14"/>
  <c r="Q1080" i="14"/>
  <c r="Q1086" i="14"/>
  <c r="Q1092" i="14"/>
  <c r="Q1098" i="14"/>
  <c r="Q1104" i="14"/>
  <c r="Q1110" i="14"/>
  <c r="Q1116" i="14"/>
  <c r="Q1122" i="14"/>
  <c r="Q1128" i="14"/>
  <c r="Q1146" i="14"/>
  <c r="Q1152" i="14"/>
  <c r="Q1158" i="14"/>
  <c r="Q1164" i="14"/>
  <c r="Q1176" i="14"/>
  <c r="Q1182" i="14"/>
  <c r="Q1188" i="14"/>
  <c r="Q1194" i="14"/>
  <c r="Q1200" i="14"/>
  <c r="Q1206" i="14"/>
  <c r="Q1212" i="14"/>
  <c r="Q1218" i="14"/>
  <c r="Q1224" i="14"/>
  <c r="Q1230" i="14"/>
  <c r="Q1236" i="14"/>
  <c r="Q1242" i="14"/>
  <c r="Q1248" i="14"/>
  <c r="Q1260" i="14"/>
  <c r="Q1266" i="14"/>
  <c r="Q1272" i="14"/>
  <c r="Q1278" i="14"/>
  <c r="Q1284" i="14"/>
  <c r="Q1296" i="14"/>
  <c r="Q1302" i="14"/>
  <c r="Q1308" i="14"/>
  <c r="Q1314" i="14"/>
  <c r="Q1320" i="14"/>
  <c r="Q1326" i="14"/>
  <c r="Q1332" i="14"/>
  <c r="Q1338" i="14"/>
  <c r="Q1344" i="14"/>
  <c r="Q1350" i="14"/>
  <c r="Q1356" i="14"/>
  <c r="Q1362" i="14"/>
  <c r="Q1368" i="14"/>
  <c r="Q1374" i="14"/>
  <c r="Q1380" i="14"/>
  <c r="Q1386" i="14"/>
  <c r="Q1392" i="14"/>
  <c r="Q1398" i="14"/>
  <c r="Q1404" i="14"/>
  <c r="Q1416" i="14"/>
  <c r="Q1422" i="14"/>
  <c r="Q1428" i="14"/>
  <c r="Q1434" i="14"/>
  <c r="Q1440" i="14"/>
  <c r="Q1452" i="14"/>
  <c r="Q1458" i="14"/>
  <c r="Q1464" i="14"/>
  <c r="Q1470" i="14"/>
  <c r="Q1476" i="14"/>
  <c r="Q1482" i="14"/>
  <c r="Q1488" i="14"/>
  <c r="Q1494" i="14"/>
  <c r="Q1500" i="14"/>
  <c r="Q1506" i="14"/>
  <c r="Q1512" i="14"/>
  <c r="Q1518" i="14"/>
  <c r="Q1524" i="14"/>
  <c r="Q1530" i="14"/>
  <c r="Q1536" i="14"/>
  <c r="Q1542" i="14"/>
  <c r="Q1548" i="14"/>
  <c r="Q1554" i="14"/>
  <c r="Q1560" i="14"/>
  <c r="Q1566" i="14"/>
  <c r="Q1572" i="14"/>
  <c r="Q1578" i="14"/>
  <c r="Q1596" i="14"/>
  <c r="Q1602" i="14"/>
  <c r="Q1608" i="14"/>
  <c r="Q1614" i="14"/>
  <c r="Q1620" i="14"/>
  <c r="Q1626" i="14"/>
  <c r="Q1632" i="14"/>
  <c r="Q1638" i="14"/>
  <c r="Q1644" i="14"/>
  <c r="Q1650" i="14"/>
  <c r="Q1656" i="14"/>
  <c r="Q1662" i="14"/>
  <c r="Q1668" i="14"/>
  <c r="Q1674" i="14"/>
  <c r="Q1692" i="14"/>
  <c r="Q1698" i="14"/>
  <c r="Q1704" i="14"/>
  <c r="Q1710" i="14"/>
  <c r="Q1716" i="14"/>
  <c r="Q1722" i="14"/>
  <c r="Q1728" i="14"/>
  <c r="Q1734" i="14"/>
  <c r="Q1740" i="14"/>
  <c r="Q1746" i="14"/>
  <c r="Q2404" i="14"/>
  <c r="Q2446" i="14"/>
  <c r="Q2482" i="14"/>
  <c r="Q2512" i="14"/>
  <c r="Q2530" i="14"/>
  <c r="Q2572" i="14"/>
  <c r="Q2602" i="14"/>
  <c r="Q2626" i="14"/>
  <c r="Q2674" i="14"/>
  <c r="Q2692" i="14"/>
  <c r="Q2740" i="14"/>
  <c r="Q2782" i="14"/>
  <c r="Q2812" i="14"/>
  <c r="Q2848" i="14"/>
  <c r="Q2884" i="14"/>
  <c r="Q2914" i="14"/>
  <c r="Q2962" i="14"/>
  <c r="Q2998" i="14"/>
  <c r="Q3034" i="14"/>
  <c r="Q3070" i="14"/>
  <c r="Q3160" i="14"/>
  <c r="M3352" i="14"/>
  <c r="M3400" i="14"/>
  <c r="Q4641" i="14"/>
  <c r="Q4677" i="14"/>
  <c r="Q4767" i="14"/>
  <c r="Q4791" i="14"/>
  <c r="Q4821" i="14"/>
  <c r="Q4845" i="14"/>
  <c r="Q4875" i="14"/>
  <c r="Q4905" i="14"/>
  <c r="Q4947" i="14"/>
  <c r="Q4977" i="14"/>
  <c r="Q5001" i="14"/>
  <c r="Q5019" i="14"/>
  <c r="Q5043" i="14"/>
  <c r="Q5079" i="14"/>
  <c r="M5103" i="14"/>
  <c r="M5145" i="14"/>
  <c r="M5193" i="14"/>
  <c r="M5253" i="14"/>
  <c r="M5301" i="14"/>
  <c r="M5343" i="14"/>
  <c r="M5391" i="14"/>
  <c r="M5439" i="14"/>
  <c r="M5475" i="14"/>
  <c r="M5505" i="14"/>
  <c r="M5535" i="14"/>
  <c r="M5571" i="14"/>
  <c r="M5607" i="14"/>
  <c r="M5631" i="14"/>
  <c r="M5661" i="14"/>
  <c r="M5691" i="14"/>
  <c r="M5715" i="14"/>
  <c r="M5745" i="14"/>
  <c r="M5763" i="14"/>
  <c r="M5793" i="14"/>
  <c r="M5811" i="14"/>
  <c r="M5847" i="14"/>
  <c r="M5865" i="14"/>
  <c r="M5895" i="14"/>
  <c r="M5919" i="14"/>
  <c r="M6639" i="14"/>
  <c r="Q19" i="14"/>
  <c r="Q31" i="14"/>
  <c r="Q37" i="14"/>
  <c r="Q49" i="14"/>
  <c r="Q55" i="14"/>
  <c r="Q61" i="14"/>
  <c r="Q73" i="14"/>
  <c r="Q79" i="14"/>
  <c r="Q85" i="14"/>
  <c r="Q91" i="14"/>
  <c r="Q97" i="14"/>
  <c r="Q103" i="14"/>
  <c r="Q109" i="14"/>
  <c r="Q115" i="14"/>
  <c r="Q127" i="14"/>
  <c r="Q133" i="14"/>
  <c r="Q139" i="14"/>
  <c r="Q145" i="14"/>
  <c r="Q151" i="14"/>
  <c r="Q157" i="14"/>
  <c r="Q163" i="14"/>
  <c r="Q169" i="14"/>
  <c r="Q175" i="14"/>
  <c r="Q181" i="14"/>
  <c r="Q187" i="14"/>
  <c r="Q193" i="14"/>
  <c r="Q199" i="14"/>
  <c r="Q205" i="14"/>
  <c r="Q211" i="14"/>
  <c r="Q217" i="14"/>
  <c r="Q223" i="14"/>
  <c r="Q229" i="14"/>
  <c r="Q235" i="14"/>
  <c r="Q241" i="14"/>
  <c r="Q247" i="14"/>
  <c r="Q253" i="14"/>
  <c r="Q259" i="14"/>
  <c r="Q265" i="14"/>
  <c r="Q271" i="14"/>
  <c r="Q277" i="14"/>
  <c r="Q283" i="14"/>
  <c r="Q289" i="14"/>
  <c r="Q295" i="14"/>
  <c r="Q301" i="14"/>
  <c r="Q307" i="14"/>
  <c r="Q313" i="14"/>
  <c r="Q319" i="14"/>
  <c r="Q325" i="14"/>
  <c r="Q331" i="14"/>
  <c r="Q337" i="14"/>
  <c r="Q343" i="14"/>
  <c r="Q349" i="14"/>
  <c r="Q355" i="14"/>
  <c r="Q361" i="14"/>
  <c r="Q409" i="14"/>
  <c r="Q415" i="14"/>
  <c r="Q625" i="14"/>
  <c r="Q631" i="14"/>
  <c r="Q637" i="14"/>
  <c r="Q643" i="14"/>
  <c r="Q649" i="14"/>
  <c r="Q655" i="14"/>
  <c r="Q661" i="14"/>
  <c r="Q667" i="14"/>
  <c r="Q673" i="14"/>
  <c r="Q679" i="14"/>
  <c r="Q685" i="14"/>
  <c r="Q691" i="14"/>
  <c r="Q697" i="14"/>
  <c r="Q703" i="14"/>
  <c r="Q709" i="14"/>
  <c r="Q715" i="14"/>
  <c r="Q721" i="14"/>
  <c r="Q727" i="14"/>
  <c r="Q733" i="14"/>
  <c r="Q739" i="14"/>
  <c r="Q745" i="14"/>
  <c r="Q751" i="14"/>
  <c r="Q757" i="14"/>
  <c r="Q763" i="14"/>
  <c r="Q769" i="14"/>
  <c r="Q775" i="14"/>
  <c r="Q781" i="14"/>
  <c r="Q787" i="14"/>
  <c r="Q793" i="14"/>
  <c r="Q799" i="14"/>
  <c r="Q805" i="14"/>
  <c r="Q823" i="14"/>
  <c r="Q829" i="14"/>
  <c r="Q835" i="14"/>
  <c r="Q841" i="14"/>
  <c r="Q847" i="14"/>
  <c r="Q853" i="14"/>
  <c r="Q859" i="14"/>
  <c r="Q865" i="14"/>
  <c r="Q871" i="14"/>
  <c r="Q877" i="14"/>
  <c r="Q883" i="14"/>
  <c r="Q889" i="14"/>
  <c r="Q895" i="14"/>
  <c r="Q901" i="14"/>
  <c r="Q907" i="14"/>
  <c r="Q913" i="14"/>
  <c r="Q919" i="14"/>
  <c r="Q925" i="14"/>
  <c r="Q931" i="14"/>
  <c r="Q937" i="14"/>
  <c r="Q943" i="14"/>
  <c r="Q949" i="14"/>
  <c r="Q955" i="14"/>
  <c r="M961" i="14"/>
  <c r="M967" i="14"/>
  <c r="M973" i="14"/>
  <c r="M979" i="14"/>
  <c r="M985" i="14"/>
  <c r="M991" i="14"/>
  <c r="M997" i="14"/>
  <c r="M1003" i="14"/>
  <c r="M1015" i="14"/>
  <c r="M1021" i="14"/>
  <c r="M1027" i="14"/>
  <c r="M1033" i="14"/>
  <c r="M1039" i="14"/>
  <c r="M1045" i="14"/>
  <c r="M1051" i="14"/>
  <c r="M1057" i="14"/>
  <c r="M1063" i="14"/>
  <c r="M1069" i="14"/>
  <c r="M1075" i="14"/>
  <c r="M1081" i="14"/>
  <c r="M1087" i="14"/>
  <c r="M1093" i="14"/>
  <c r="M1099" i="14"/>
  <c r="M1105" i="14"/>
  <c r="M1111" i="14"/>
  <c r="M1117" i="14"/>
  <c r="M1123" i="14"/>
  <c r="M1129" i="14"/>
  <c r="M1147" i="14"/>
  <c r="M1153" i="14"/>
  <c r="M1159" i="14"/>
  <c r="M1165" i="14"/>
  <c r="M1177" i="14"/>
  <c r="M1183" i="14"/>
  <c r="M1189" i="14"/>
  <c r="M1195" i="14"/>
  <c r="M1201" i="14"/>
  <c r="M1207" i="14"/>
  <c r="M1213" i="14"/>
  <c r="M1219" i="14"/>
  <c r="M1225" i="14"/>
  <c r="M1231" i="14"/>
  <c r="M1237" i="14"/>
  <c r="M1243" i="14"/>
  <c r="M1249" i="14"/>
  <c r="M1261" i="14"/>
  <c r="M1267" i="14"/>
  <c r="M1273" i="14"/>
  <c r="M1279" i="14"/>
  <c r="M1285" i="14"/>
  <c r="M1291" i="14"/>
  <c r="M1297" i="14"/>
  <c r="M1303" i="14"/>
  <c r="M1309" i="14"/>
  <c r="M1315" i="14"/>
  <c r="M1321" i="14"/>
  <c r="M1327" i="14"/>
  <c r="M1333" i="14"/>
  <c r="M1339" i="14"/>
  <c r="M1345" i="14"/>
  <c r="M1351" i="14"/>
  <c r="M1357" i="14"/>
  <c r="M1363" i="14"/>
  <c r="M1369" i="14"/>
  <c r="M1375" i="14"/>
  <c r="M1381" i="14"/>
  <c r="M1387" i="14"/>
  <c r="M1393" i="14"/>
  <c r="M1399" i="14"/>
  <c r="M1405" i="14"/>
  <c r="M1417" i="14"/>
  <c r="M1423" i="14"/>
  <c r="M1429" i="14"/>
  <c r="M1435" i="14"/>
  <c r="M1441" i="14"/>
  <c r="M1453" i="14"/>
  <c r="M1459" i="14"/>
  <c r="M1465" i="14"/>
  <c r="M1471" i="14"/>
  <c r="M1483" i="14"/>
  <c r="M1489" i="14"/>
  <c r="M1495" i="14"/>
  <c r="M1501" i="14"/>
  <c r="M1507" i="14"/>
  <c r="M1513" i="14"/>
  <c r="M1519" i="14"/>
  <c r="M1525" i="14"/>
  <c r="M1531" i="14"/>
  <c r="M1537" i="14"/>
  <c r="M1543" i="14"/>
  <c r="M1549" i="14"/>
  <c r="M1555" i="14"/>
  <c r="M1561" i="14"/>
  <c r="M1567" i="14"/>
  <c r="M1573" i="14"/>
  <c r="M1579" i="14"/>
  <c r="M1597" i="14"/>
  <c r="M1603" i="14"/>
  <c r="M1609" i="14"/>
  <c r="M1615" i="14"/>
  <c r="M1621" i="14"/>
  <c r="M1627" i="14"/>
  <c r="M1633" i="14"/>
  <c r="M1639" i="14"/>
  <c r="M1645" i="14"/>
  <c r="M1651" i="14"/>
  <c r="M1657" i="14"/>
  <c r="M1663" i="14"/>
  <c r="M1669" i="14"/>
  <c r="M1675" i="14"/>
  <c r="M1687" i="14"/>
  <c r="M1693" i="14"/>
  <c r="M1699" i="14"/>
  <c r="M1705" i="14"/>
  <c r="M1711" i="14"/>
  <c r="M1717" i="14"/>
  <c r="M1723" i="14"/>
  <c r="M1729" i="14"/>
  <c r="M1735" i="14"/>
  <c r="M1741" i="14"/>
  <c r="M1747" i="14"/>
  <c r="M1759" i="14"/>
  <c r="M1765" i="14"/>
  <c r="M1771" i="14"/>
  <c r="M1777" i="14"/>
  <c r="M1783" i="14"/>
  <c r="M1789" i="14"/>
  <c r="M1795" i="14"/>
  <c r="M1801" i="14"/>
  <c r="M1807" i="14"/>
  <c r="M1819" i="14"/>
  <c r="M1825" i="14"/>
  <c r="M1831" i="14"/>
  <c r="M1837" i="14"/>
  <c r="M1843" i="14"/>
  <c r="M1849" i="14"/>
  <c r="M1855" i="14"/>
  <c r="M1861" i="14"/>
  <c r="M1867" i="14"/>
  <c r="M1873" i="14"/>
  <c r="M1879" i="14"/>
  <c r="M1885" i="14"/>
  <c r="M1891" i="14"/>
  <c r="M1897" i="14"/>
  <c r="M1903" i="14"/>
  <c r="M1909" i="14"/>
  <c r="M1915" i="14"/>
  <c r="M1921" i="14"/>
  <c r="M1927" i="14"/>
  <c r="M1933" i="14"/>
  <c r="M1939" i="14"/>
  <c r="M1945" i="14"/>
  <c r="M1951" i="14"/>
  <c r="M1957" i="14"/>
  <c r="M1963" i="14"/>
  <c r="M1969" i="14"/>
  <c r="M1975" i="14"/>
  <c r="M1981" i="14"/>
  <c r="M1987" i="14"/>
  <c r="M1993" i="14"/>
  <c r="M1999" i="14"/>
  <c r="M2005" i="14"/>
  <c r="M2011" i="14"/>
  <c r="M2017" i="14"/>
  <c r="M2023" i="14"/>
  <c r="M2029" i="14"/>
  <c r="M2035" i="14"/>
  <c r="M2041" i="14"/>
  <c r="M2047" i="14"/>
  <c r="M2053" i="14"/>
  <c r="M2059" i="14"/>
  <c r="M53" i="14"/>
  <c r="M137" i="14"/>
  <c r="M215" i="14"/>
  <c r="M293" i="14"/>
  <c r="M413" i="14"/>
  <c r="M671" i="14"/>
  <c r="M743" i="14"/>
  <c r="M809" i="14"/>
  <c r="M923" i="14"/>
  <c r="Q958" i="14"/>
  <c r="Q1000" i="14"/>
  <c r="Q1060" i="14"/>
  <c r="Q1108" i="14"/>
  <c r="Q1168" i="14"/>
  <c r="Q1216" i="14"/>
  <c r="Q1270" i="14"/>
  <c r="Q1336" i="14"/>
  <c r="Q1408" i="14"/>
  <c r="Q1456" i="14"/>
  <c r="Q1522" i="14"/>
  <c r="Q1594" i="14"/>
  <c r="Q1666" i="14"/>
  <c r="Q1744" i="14"/>
  <c r="Q1822" i="14"/>
  <c r="Q1912" i="14"/>
  <c r="Q1996" i="14"/>
  <c r="Q2074" i="14"/>
  <c r="Q2146" i="14"/>
  <c r="Q2224" i="14"/>
  <c r="Q2272" i="14"/>
  <c r="Q2308" i="14"/>
  <c r="Q2350" i="14"/>
  <c r="Q2416" i="14"/>
  <c r="Q2500" i="14"/>
  <c r="Q2596" i="14"/>
  <c r="Q2680" i="14"/>
  <c r="Q2764" i="14"/>
  <c r="Q2968" i="14"/>
  <c r="Q3046" i="14"/>
  <c r="M3382" i="14"/>
  <c r="M3736" i="14"/>
  <c r="Q4707" i="14"/>
  <c r="Q4731" i="14"/>
  <c r="Q4773" i="14"/>
  <c r="Q4797" i="14"/>
  <c r="Q4833" i="14"/>
  <c r="Q4869" i="14"/>
  <c r="Q4911" i="14"/>
  <c r="Q4959" i="14"/>
  <c r="Q4995" i="14"/>
  <c r="Q5031" i="14"/>
  <c r="Q5067" i="14"/>
  <c r="M5091" i="14"/>
  <c r="M5121" i="14"/>
  <c r="M5151" i="14"/>
  <c r="M5175" i="14"/>
  <c r="M5205" i="14"/>
  <c r="M5229" i="14"/>
  <c r="M5259" i="14"/>
  <c r="M5289" i="14"/>
  <c r="M5325" i="14"/>
  <c r="M5373" i="14"/>
  <c r="M5415" i="14"/>
  <c r="M5451" i="14"/>
  <c r="M5493" i="14"/>
  <c r="M5541" i="14"/>
  <c r="M5589" i="14"/>
  <c r="M5643" i="14"/>
  <c r="M5685" i="14"/>
  <c r="M5733" i="14"/>
  <c r="M5787" i="14"/>
  <c r="M5835" i="14"/>
  <c r="M5877" i="14"/>
  <c r="M5997" i="14"/>
  <c r="M6501" i="14"/>
  <c r="M6549" i="14"/>
  <c r="M6663" i="14"/>
  <c r="Q7" i="14"/>
  <c r="Q13" i="14"/>
  <c r="Q25" i="14"/>
  <c r="Q43" i="14"/>
  <c r="Q67" i="14"/>
  <c r="Q121" i="14"/>
  <c r="M2" i="14"/>
  <c r="M8" i="14"/>
  <c r="M14" i="14"/>
  <c r="M20" i="14"/>
  <c r="M26" i="14"/>
  <c r="M32" i="14"/>
  <c r="M38" i="14"/>
  <c r="M44" i="14"/>
  <c r="M50" i="14"/>
  <c r="M56" i="14"/>
  <c r="M62" i="14"/>
  <c r="M68" i="14"/>
  <c r="M74" i="14"/>
  <c r="M80" i="14"/>
  <c r="M86" i="14"/>
  <c r="M92" i="14"/>
  <c r="M98" i="14"/>
  <c r="M104" i="14"/>
  <c r="M110" i="14"/>
  <c r="M116" i="14"/>
  <c r="M122" i="14"/>
  <c r="M128" i="14"/>
  <c r="M134" i="14"/>
  <c r="M140" i="14"/>
  <c r="M146" i="14"/>
  <c r="M152" i="14"/>
  <c r="M158" i="14"/>
  <c r="M164" i="14"/>
  <c r="M170" i="14"/>
  <c r="M176" i="14"/>
  <c r="M182" i="14"/>
  <c r="M188" i="14"/>
  <c r="M194" i="14"/>
  <c r="M200" i="14"/>
  <c r="M206" i="14"/>
  <c r="M212" i="14"/>
  <c r="M218" i="14"/>
  <c r="M224" i="14"/>
  <c r="M230" i="14"/>
  <c r="M236" i="14"/>
  <c r="M242" i="14"/>
  <c r="M248" i="14"/>
  <c r="M254" i="14"/>
  <c r="M260" i="14"/>
  <c r="M266" i="14"/>
  <c r="M272" i="14"/>
  <c r="M278" i="14"/>
  <c r="M284" i="14"/>
  <c r="M290" i="14"/>
  <c r="M296" i="14"/>
  <c r="M302" i="14"/>
  <c r="M308" i="14"/>
  <c r="M314" i="14"/>
  <c r="M320" i="14"/>
  <c r="M326" i="14"/>
  <c r="M332" i="14"/>
  <c r="M338" i="14"/>
  <c r="M344" i="14"/>
  <c r="M350" i="14"/>
  <c r="M356" i="14"/>
  <c r="M410" i="14"/>
  <c r="M626" i="14"/>
  <c r="M632" i="14"/>
  <c r="M638" i="14"/>
  <c r="M644" i="14"/>
  <c r="M650" i="14"/>
  <c r="M656" i="14"/>
  <c r="M662" i="14"/>
  <c r="M668" i="14"/>
  <c r="M674" i="14"/>
  <c r="M680" i="14"/>
  <c r="M686" i="14"/>
  <c r="M692" i="14"/>
  <c r="M698" i="14"/>
  <c r="M704" i="14"/>
  <c r="M710" i="14"/>
  <c r="M716" i="14"/>
  <c r="M722" i="14"/>
  <c r="M728" i="14"/>
  <c r="M734" i="14"/>
  <c r="M740" i="14"/>
  <c r="M746" i="14"/>
  <c r="M752" i="14"/>
  <c r="M758" i="14"/>
  <c r="M764" i="14"/>
  <c r="M770" i="14"/>
  <c r="M776" i="14"/>
  <c r="M782" i="14"/>
  <c r="M788" i="14"/>
  <c r="M794" i="14"/>
  <c r="M800" i="14"/>
  <c r="M806" i="14"/>
  <c r="M824" i="14"/>
  <c r="M836" i="14"/>
  <c r="M842" i="14"/>
  <c r="M848" i="14"/>
  <c r="M854" i="14"/>
  <c r="M860" i="14"/>
  <c r="M866" i="14"/>
  <c r="M872" i="14"/>
  <c r="M878" i="14"/>
  <c r="M884" i="14"/>
  <c r="M890" i="14"/>
  <c r="M896" i="14"/>
  <c r="M902" i="14"/>
  <c r="M908" i="14"/>
  <c r="M914" i="14"/>
  <c r="M920" i="14"/>
  <c r="M926" i="14"/>
  <c r="M932" i="14"/>
  <c r="M938" i="14"/>
  <c r="M944" i="14"/>
  <c r="M950" i="14"/>
  <c r="M956" i="14"/>
  <c r="Q961" i="14"/>
  <c r="Q967" i="14"/>
  <c r="Q973" i="14"/>
  <c r="Q979" i="14"/>
  <c r="Q985" i="14"/>
  <c r="Q991" i="14"/>
  <c r="Q997" i="14"/>
  <c r="Q1003" i="14"/>
  <c r="Q1015" i="14"/>
  <c r="Q1021" i="14"/>
  <c r="Q1027" i="14"/>
  <c r="Q1033" i="14"/>
  <c r="Q1039" i="14"/>
  <c r="Q1045" i="14"/>
  <c r="Q1051" i="14"/>
  <c r="Q1057" i="14"/>
  <c r="Q1063" i="14"/>
  <c r="Q1069" i="14"/>
  <c r="Q1075" i="14"/>
  <c r="Q1081" i="14"/>
  <c r="Q1087" i="14"/>
  <c r="Q1093" i="14"/>
  <c r="Q1099" i="14"/>
  <c r="Q1105" i="14"/>
  <c r="Q1111" i="14"/>
  <c r="Q1117" i="14"/>
  <c r="Q1123" i="14"/>
  <c r="Q1129" i="14"/>
  <c r="Q1147" i="14"/>
  <c r="Q1153" i="14"/>
  <c r="Q1159" i="14"/>
  <c r="Q1165" i="14"/>
  <c r="Q1177" i="14"/>
  <c r="Q1183" i="14"/>
  <c r="Q1189" i="14"/>
  <c r="Q1195" i="14"/>
  <c r="Q1201" i="14"/>
  <c r="Q1207" i="14"/>
  <c r="Q1213" i="14"/>
  <c r="Q1219" i="14"/>
  <c r="Q1225" i="14"/>
  <c r="Q1231" i="14"/>
  <c r="Q1237" i="14"/>
  <c r="Q1243" i="14"/>
  <c r="Q1249" i="14"/>
  <c r="Q1261" i="14"/>
  <c r="Q1267" i="14"/>
  <c r="Q1273" i="14"/>
  <c r="Q1279" i="14"/>
  <c r="Q1285" i="14"/>
  <c r="Q1291" i="14"/>
  <c r="Q1297" i="14"/>
  <c r="Q1303" i="14"/>
  <c r="Q1309" i="14"/>
  <c r="Q1315" i="14"/>
  <c r="Q1321" i="14"/>
  <c r="Q1327" i="14"/>
  <c r="Q1333" i="14"/>
  <c r="Q1339" i="14"/>
  <c r="Q1345" i="14"/>
  <c r="Q1351" i="14"/>
  <c r="Q1357" i="14"/>
  <c r="Q1363" i="14"/>
  <c r="Q1369" i="14"/>
  <c r="Q1375" i="14"/>
  <c r="Q1381" i="14"/>
  <c r="Q1387" i="14"/>
  <c r="Q1393" i="14"/>
  <c r="Q1399" i="14"/>
  <c r="Q1405" i="14"/>
  <c r="Q1417" i="14"/>
  <c r="Q1423" i="14"/>
  <c r="Q1429" i="14"/>
  <c r="Q1435" i="14"/>
  <c r="Q1441" i="14"/>
  <c r="Q1453" i="14"/>
  <c r="Q1459" i="14"/>
  <c r="Q1465" i="14"/>
  <c r="Q1471" i="14"/>
  <c r="Q1483" i="14"/>
  <c r="Q1489" i="14"/>
  <c r="Q1495" i="14"/>
  <c r="Q1501" i="14"/>
  <c r="Q1507" i="14"/>
  <c r="Q1513" i="14"/>
  <c r="Q1519" i="14"/>
  <c r="Q1525" i="14"/>
  <c r="Q1531" i="14"/>
  <c r="Q1537" i="14"/>
  <c r="Q1543" i="14"/>
  <c r="Q1549" i="14"/>
  <c r="Q1555" i="14"/>
  <c r="Q1561" i="14"/>
  <c r="Q1567" i="14"/>
  <c r="Q1573" i="14"/>
  <c r="Q1579" i="14"/>
  <c r="Q1597" i="14"/>
  <c r="Q1603" i="14"/>
  <c r="Q1609" i="14"/>
  <c r="Q1615" i="14"/>
  <c r="Q1621" i="14"/>
  <c r="Q1627" i="14"/>
  <c r="Q1633" i="14"/>
  <c r="Q1639" i="14"/>
  <c r="Q1645" i="14"/>
  <c r="Q1651" i="14"/>
  <c r="M5" i="14"/>
  <c r="M71" i="14"/>
  <c r="M131" i="14"/>
  <c r="M185" i="14"/>
  <c r="M245" i="14"/>
  <c r="M311" i="14"/>
  <c r="M659" i="14"/>
  <c r="M695" i="14"/>
  <c r="M761" i="14"/>
  <c r="M791" i="14"/>
  <c r="M827" i="14"/>
  <c r="M863" i="14"/>
  <c r="M917" i="14"/>
  <c r="Q964" i="14"/>
  <c r="Q1030" i="14"/>
  <c r="Q1078" i="14"/>
  <c r="Q1144" i="14"/>
  <c r="Q1198" i="14"/>
  <c r="Q1258" i="14"/>
  <c r="Q1318" i="14"/>
  <c r="Q1366" i="14"/>
  <c r="Q1438" i="14"/>
  <c r="Q1510" i="14"/>
  <c r="Q1552" i="14"/>
  <c r="Q1618" i="14"/>
  <c r="Q1690" i="14"/>
  <c r="Q1738" i="14"/>
  <c r="Q1816" i="14"/>
  <c r="Q1882" i="14"/>
  <c r="Q1948" i="14"/>
  <c r="Q2008" i="14"/>
  <c r="Q2068" i="14"/>
  <c r="Q2116" i="14"/>
  <c r="Q2164" i="14"/>
  <c r="Q2218" i="14"/>
  <c r="Q2278" i="14"/>
  <c r="Q2326" i="14"/>
  <c r="Q2368" i="14"/>
  <c r="Q2410" i="14"/>
  <c r="Q2476" i="14"/>
  <c r="Q2536" i="14"/>
  <c r="Q2620" i="14"/>
  <c r="Q2704" i="14"/>
  <c r="Q2788" i="14"/>
  <c r="Q2860" i="14"/>
  <c r="Q2944" i="14"/>
  <c r="Q3016" i="14"/>
  <c r="M3298" i="14"/>
  <c r="M3358" i="14"/>
  <c r="M4156" i="14"/>
  <c r="Q4935" i="14"/>
  <c r="M6615" i="14"/>
  <c r="Q8" i="14"/>
  <c r="Q38" i="14"/>
  <c r="Q68" i="14"/>
  <c r="Q92" i="14"/>
  <c r="Q116" i="14"/>
  <c r="Q140" i="14"/>
  <c r="Q164" i="14"/>
  <c r="Q176" i="14"/>
  <c r="Q200" i="14"/>
  <c r="Q230" i="14"/>
  <c r="Q248" i="14"/>
  <c r="Q272" i="14"/>
  <c r="Q296" i="14"/>
  <c r="Q314" i="14"/>
  <c r="Q338" i="14"/>
  <c r="Q356" i="14"/>
  <c r="Q668" i="14"/>
  <c r="Q764" i="14"/>
  <c r="Q920" i="14"/>
  <c r="Q926" i="14"/>
  <c r="Q932" i="14"/>
  <c r="Q938" i="14"/>
  <c r="Q944" i="14"/>
  <c r="Q950" i="14"/>
  <c r="Q956" i="14"/>
  <c r="M962" i="14"/>
  <c r="M968" i="14"/>
  <c r="M974" i="14"/>
  <c r="M980" i="14"/>
  <c r="M986" i="14"/>
  <c r="M992" i="14"/>
  <c r="M998" i="14"/>
  <c r="M1004" i="14"/>
  <c r="M1016" i="14"/>
  <c r="M1022" i="14"/>
  <c r="M1028" i="14"/>
  <c r="M1034" i="14"/>
  <c r="M1040" i="14"/>
  <c r="M1046" i="14"/>
  <c r="M1052" i="14"/>
  <c r="M1058" i="14"/>
  <c r="M1064" i="14"/>
  <c r="M1070" i="14"/>
  <c r="M1076" i="14"/>
  <c r="M1082" i="14"/>
  <c r="M1088" i="14"/>
  <c r="M1094" i="14"/>
  <c r="M1100" i="14"/>
  <c r="M1106" i="14"/>
  <c r="M1112" i="14"/>
  <c r="M1118" i="14"/>
  <c r="M1124" i="14"/>
  <c r="M1148" i="14"/>
  <c r="M1154" i="14"/>
  <c r="M1160" i="14"/>
  <c r="M1166" i="14"/>
  <c r="M1172" i="14"/>
  <c r="M1178" i="14"/>
  <c r="M1184" i="14"/>
  <c r="M1190" i="14"/>
  <c r="M1196" i="14"/>
  <c r="M1202" i="14"/>
  <c r="M1208" i="14"/>
  <c r="M1214" i="14"/>
  <c r="M1220" i="14"/>
  <c r="M1226" i="14"/>
  <c r="M1232" i="14"/>
  <c r="M1238" i="14"/>
  <c r="M1244" i="14"/>
  <c r="M1250" i="14"/>
  <c r="M1262" i="14"/>
  <c r="M1268" i="14"/>
  <c r="M1274" i="14"/>
  <c r="M1280" i="14"/>
  <c r="M1286" i="14"/>
  <c r="M1292" i="14"/>
  <c r="M1298" i="14"/>
  <c r="M1304" i="14"/>
  <c r="M1310" i="14"/>
  <c r="M1316" i="14"/>
  <c r="M1322" i="14"/>
  <c r="M1328" i="14"/>
  <c r="M1334" i="14"/>
  <c r="M1340" i="14"/>
  <c r="M1352" i="14"/>
  <c r="M1358" i="14"/>
  <c r="M1364" i="14"/>
  <c r="M1370" i="14"/>
  <c r="M1376" i="14"/>
  <c r="M1382" i="14"/>
  <c r="M1388" i="14"/>
  <c r="M1394" i="14"/>
  <c r="M1400" i="14"/>
  <c r="M1406" i="14"/>
  <c r="M1418" i="14"/>
  <c r="M1424" i="14"/>
  <c r="M1430" i="14"/>
  <c r="M1436" i="14"/>
  <c r="M1442" i="14"/>
  <c r="M1448" i="14"/>
  <c r="M1454" i="14"/>
  <c r="M1460" i="14"/>
  <c r="M1466" i="14"/>
  <c r="M1472" i="14"/>
  <c r="M1478" i="14"/>
  <c r="M1484" i="14"/>
  <c r="M1490" i="14"/>
  <c r="M1496" i="14"/>
  <c r="M1502" i="14"/>
  <c r="M1508" i="14"/>
  <c r="M1514" i="14"/>
  <c r="M1520" i="14"/>
  <c r="M1526" i="14"/>
  <c r="M1532" i="14"/>
  <c r="M1538" i="14"/>
  <c r="M1544" i="14"/>
  <c r="M1550" i="14"/>
  <c r="M1556" i="14"/>
  <c r="M1562" i="14"/>
  <c r="M1568" i="14"/>
  <c r="M1574" i="14"/>
  <c r="M1580" i="14"/>
  <c r="M1592" i="14"/>
  <c r="M1598" i="14"/>
  <c r="M1604" i="14"/>
  <c r="M1610" i="14"/>
  <c r="M1616" i="14"/>
  <c r="M1622" i="14"/>
  <c r="M1628" i="14"/>
  <c r="M1634" i="14"/>
  <c r="M1640" i="14"/>
  <c r="M1646" i="14"/>
  <c r="M1652" i="14"/>
  <c r="M1658" i="14"/>
  <c r="M11" i="14"/>
  <c r="M101" i="14"/>
  <c r="M179" i="14"/>
  <c r="M263" i="14"/>
  <c r="M335" i="14"/>
  <c r="M653" i="14"/>
  <c r="M731" i="14"/>
  <c r="M785" i="14"/>
  <c r="M857" i="14"/>
  <c r="M947" i="14"/>
  <c r="Q1054" i="14"/>
  <c r="Q1084" i="14"/>
  <c r="Q1126" i="14"/>
  <c r="Q1156" i="14"/>
  <c r="Q1192" i="14"/>
  <c r="Q1246" i="14"/>
  <c r="Q1288" i="14"/>
  <c r="Q1354" i="14"/>
  <c r="Q1420" i="14"/>
  <c r="Q1480" i="14"/>
  <c r="Q1540" i="14"/>
  <c r="Q1630" i="14"/>
  <c r="Q1696" i="14"/>
  <c r="Q1774" i="14"/>
  <c r="Q1852" i="14"/>
  <c r="Q1942" i="14"/>
  <c r="Q2032" i="14"/>
  <c r="Q2098" i="14"/>
  <c r="Q2158" i="14"/>
  <c r="Q2236" i="14"/>
  <c r="Q2302" i="14"/>
  <c r="Q2458" i="14"/>
  <c r="Q2662" i="14"/>
  <c r="Q2728" i="14"/>
  <c r="Q2818" i="14"/>
  <c r="Q2902" i="14"/>
  <c r="Q2980" i="14"/>
  <c r="Q3052" i="14"/>
  <c r="M3340" i="14"/>
  <c r="M3418" i="14"/>
  <c r="M3730" i="14"/>
  <c r="M3964" i="14"/>
  <c r="Q4887" i="14"/>
  <c r="M6621" i="14"/>
  <c r="Q20" i="14"/>
  <c r="Q50" i="14"/>
  <c r="Q74" i="14"/>
  <c r="Q104" i="14"/>
  <c r="Q122" i="14"/>
  <c r="Q152" i="14"/>
  <c r="Q188" i="14"/>
  <c r="Q224" i="14"/>
  <c r="Q260" i="14"/>
  <c r="Q284" i="14"/>
  <c r="Q308" i="14"/>
  <c r="Q332" i="14"/>
  <c r="Q626" i="14"/>
  <c r="Q638" i="14"/>
  <c r="Q656" i="14"/>
  <c r="Q674" i="14"/>
  <c r="Q686" i="14"/>
  <c r="Q698" i="14"/>
  <c r="Q710" i="14"/>
  <c r="Q728" i="14"/>
  <c r="Q740" i="14"/>
  <c r="Q752" i="14"/>
  <c r="Q770" i="14"/>
  <c r="Q794" i="14"/>
  <c r="Q824" i="14"/>
  <c r="Q842" i="14"/>
  <c r="Q854" i="14"/>
  <c r="Q866" i="14"/>
  <c r="Q884" i="14"/>
  <c r="Q908" i="14"/>
  <c r="M39" i="14"/>
  <c r="M231" i="14"/>
  <c r="M237" i="14"/>
  <c r="M243" i="14"/>
  <c r="M249" i="14"/>
  <c r="M255" i="14"/>
  <c r="M261" i="14"/>
  <c r="M267" i="14"/>
  <c r="M273" i="14"/>
  <c r="M279" i="14"/>
  <c r="M285" i="14"/>
  <c r="M291" i="14"/>
  <c r="M297" i="14"/>
  <c r="M303" i="14"/>
  <c r="M309" i="14"/>
  <c r="M315" i="14"/>
  <c r="M321" i="14"/>
  <c r="M327" i="14"/>
  <c r="M333" i="14"/>
  <c r="M339" i="14"/>
  <c r="M345" i="14"/>
  <c r="M351" i="14"/>
  <c r="M357" i="14"/>
  <c r="M405" i="14"/>
  <c r="M411" i="14"/>
  <c r="M627" i="14"/>
  <c r="M633" i="14"/>
  <c r="M639" i="14"/>
  <c r="M645" i="14"/>
  <c r="M651" i="14"/>
  <c r="M657" i="14"/>
  <c r="M663" i="14"/>
  <c r="M669" i="14"/>
  <c r="M675" i="14"/>
  <c r="M681" i="14"/>
  <c r="M687" i="14"/>
  <c r="M693" i="14"/>
  <c r="M699" i="14"/>
  <c r="M705" i="14"/>
  <c r="M711" i="14"/>
  <c r="M717" i="14"/>
  <c r="M723" i="14"/>
  <c r="M729" i="14"/>
  <c r="M735" i="14"/>
  <c r="M741" i="14"/>
  <c r="M747" i="14"/>
  <c r="M753" i="14"/>
  <c r="M759" i="14"/>
  <c r="M765" i="14"/>
  <c r="M771" i="14"/>
  <c r="M777" i="14"/>
  <c r="M783" i="14"/>
  <c r="M789" i="14"/>
  <c r="M795" i="14"/>
  <c r="M801" i="14"/>
  <c r="M807" i="14"/>
  <c r="M819" i="14"/>
  <c r="M825" i="14"/>
  <c r="M831" i="14"/>
  <c r="M837" i="14"/>
  <c r="M843" i="14"/>
  <c r="M849" i="14"/>
  <c r="M855" i="14"/>
  <c r="M861" i="14"/>
  <c r="M867" i="14"/>
  <c r="M873" i="14"/>
  <c r="M879" i="14"/>
  <c r="M885" i="14"/>
  <c r="M891" i="14"/>
  <c r="M897" i="14"/>
  <c r="M903" i="14"/>
  <c r="M909" i="14"/>
  <c r="M915" i="14"/>
  <c r="M921" i="14"/>
  <c r="M927" i="14"/>
  <c r="M933" i="14"/>
  <c r="M939" i="14"/>
  <c r="M945" i="14"/>
  <c r="M951" i="14"/>
  <c r="M957" i="14"/>
  <c r="Q962" i="14"/>
  <c r="Q968" i="14"/>
  <c r="Q974" i="14"/>
  <c r="Q980" i="14"/>
  <c r="Q986" i="14"/>
  <c r="Q992" i="14"/>
  <c r="Q998" i="14"/>
  <c r="Q1004" i="14"/>
  <c r="Q1016" i="14"/>
  <c r="Q1022" i="14"/>
  <c r="Q1028" i="14"/>
  <c r="Q1034" i="14"/>
  <c r="Q1040" i="14"/>
  <c r="Q1046" i="14"/>
  <c r="Q1052" i="14"/>
  <c r="Q1058" i="14"/>
  <c r="Q1064" i="14"/>
  <c r="Q1070" i="14"/>
  <c r="Q1076" i="14"/>
  <c r="Q1082" i="14"/>
  <c r="Q1088" i="14"/>
  <c r="Q1094" i="14"/>
  <c r="Q1100" i="14"/>
  <c r="Q1106" i="14"/>
  <c r="Q1112" i="14"/>
  <c r="Q1118" i="14"/>
  <c r="Q1124" i="14"/>
  <c r="Q1148" i="14"/>
  <c r="Q1154" i="14"/>
  <c r="Q1160" i="14"/>
  <c r="Q1166" i="14"/>
  <c r="Q1172" i="14"/>
  <c r="Q1178" i="14"/>
  <c r="Q1184" i="14"/>
  <c r="Q1190" i="14"/>
  <c r="Q1196" i="14"/>
  <c r="Q1202" i="14"/>
  <c r="Q1208" i="14"/>
  <c r="Q1214" i="14"/>
  <c r="Q1220" i="14"/>
  <c r="Q1226" i="14"/>
  <c r="Q1232" i="14"/>
  <c r="Q1238" i="14"/>
  <c r="Q1244" i="14"/>
  <c r="Q1250" i="14"/>
  <c r="Q1262" i="14"/>
  <c r="Q1268" i="14"/>
  <c r="Q1274" i="14"/>
  <c r="Q1280" i="14"/>
  <c r="Q1286" i="14"/>
  <c r="Q1292" i="14"/>
  <c r="Q1298" i="14"/>
  <c r="Q1304" i="14"/>
  <c r="Q1310" i="14"/>
  <c r="Q1316" i="14"/>
  <c r="Q1322" i="14"/>
  <c r="Q1328" i="14"/>
  <c r="Q1334" i="14"/>
  <c r="Q1340" i="14"/>
  <c r="Q1352" i="14"/>
  <c r="Q1358" i="14"/>
  <c r="Q1364" i="14"/>
  <c r="Q1370" i="14"/>
  <c r="Q1376" i="14"/>
  <c r="Q1382" i="14"/>
  <c r="Q1388" i="14"/>
  <c r="Q1394" i="14"/>
  <c r="Q1400" i="14"/>
  <c r="Q1406" i="14"/>
  <c r="Q1418" i="14"/>
  <c r="Q1424" i="14"/>
  <c r="Q1430" i="14"/>
  <c r="Q1436" i="14"/>
  <c r="Q1442" i="14"/>
  <c r="Q1448" i="14"/>
  <c r="Q1454" i="14"/>
  <c r="Q1460" i="14"/>
  <c r="Q1466" i="14"/>
  <c r="Q1472" i="14"/>
  <c r="Q1478" i="14"/>
  <c r="Q1484" i="14"/>
  <c r="Q1490" i="14"/>
  <c r="Q1496" i="14"/>
  <c r="Q1502" i="14"/>
  <c r="Q1508" i="14"/>
  <c r="Q1514" i="14"/>
  <c r="Q1520" i="14"/>
  <c r="Q1526" i="14"/>
  <c r="Q1532" i="14"/>
  <c r="Q1538" i="14"/>
  <c r="Q1544" i="14"/>
  <c r="Q1550" i="14"/>
  <c r="Q1556" i="14"/>
  <c r="Q1562" i="14"/>
  <c r="Q1568" i="14"/>
  <c r="Q1574" i="14"/>
  <c r="Q1580" i="14"/>
  <c r="Q1592" i="14"/>
  <c r="Q1598" i="14"/>
  <c r="Q1604" i="14"/>
  <c r="Q1610" i="14"/>
  <c r="Q1616" i="14"/>
  <c r="Q1622" i="14"/>
  <c r="Q1628" i="14"/>
  <c r="Q1634" i="14"/>
  <c r="Q1640" i="14"/>
  <c r="Q1646" i="14"/>
  <c r="Q1652" i="14"/>
  <c r="Q1658" i="14"/>
  <c r="M17" i="14"/>
  <c r="M47" i="14"/>
  <c r="M77" i="14"/>
  <c r="M113" i="14"/>
  <c r="M143" i="14"/>
  <c r="M167" i="14"/>
  <c r="M221" i="14"/>
  <c r="M239" i="14"/>
  <c r="M281" i="14"/>
  <c r="M317" i="14"/>
  <c r="M353" i="14"/>
  <c r="M407" i="14"/>
  <c r="M647" i="14"/>
  <c r="M713" i="14"/>
  <c r="M767" i="14"/>
  <c r="M833" i="14"/>
  <c r="M875" i="14"/>
  <c r="M941" i="14"/>
  <c r="Q976" i="14"/>
  <c r="Q1018" i="14"/>
  <c r="Q1066" i="14"/>
  <c r="Q1090" i="14"/>
  <c r="Q1150" i="14"/>
  <c r="Q1210" i="14"/>
  <c r="Q1276" i="14"/>
  <c r="Q1396" i="14"/>
  <c r="Q1432" i="14"/>
  <c r="Q1450" i="14"/>
  <c r="Q1498" i="14"/>
  <c r="Q1534" i="14"/>
  <c r="Q1576" i="14"/>
  <c r="Q1612" i="14"/>
  <c r="Q1642" i="14"/>
  <c r="Q1678" i="14"/>
  <c r="Q1726" i="14"/>
  <c r="Q1762" i="14"/>
  <c r="Q1792" i="14"/>
  <c r="Q1834" i="14"/>
  <c r="Q1858" i="14"/>
  <c r="Q1876" i="14"/>
  <c r="Q1918" i="14"/>
  <c r="Q1966" i="14"/>
  <c r="Q2002" i="14"/>
  <c r="Q2056" i="14"/>
  <c r="Q2122" i="14"/>
  <c r="Q2194" i="14"/>
  <c r="Q2290" i="14"/>
  <c r="Q2470" i="14"/>
  <c r="Q2554" i="14"/>
  <c r="Q2644" i="14"/>
  <c r="Q2734" i="14"/>
  <c r="Q2830" i="14"/>
  <c r="Q2920" i="14"/>
  <c r="Q3028" i="14"/>
  <c r="Q158" i="14"/>
  <c r="Q182" i="14"/>
  <c r="Q212" i="14"/>
  <c r="Q242" i="14"/>
  <c r="Q266" i="14"/>
  <c r="Q290" i="14"/>
  <c r="Q320" i="14"/>
  <c r="Q350" i="14"/>
  <c r="Q632" i="14"/>
  <c r="Q644" i="14"/>
  <c r="Q650" i="14"/>
  <c r="Q662" i="14"/>
  <c r="Q680" i="14"/>
  <c r="Q692" i="14"/>
  <c r="Q704" i="14"/>
  <c r="Q716" i="14"/>
  <c r="Q722" i="14"/>
  <c r="Q734" i="14"/>
  <c r="Q746" i="14"/>
  <c r="Q758" i="14"/>
  <c r="Q776" i="14"/>
  <c r="Q788" i="14"/>
  <c r="Q800" i="14"/>
  <c r="Q806" i="14"/>
  <c r="Q836" i="14"/>
  <c r="Q848" i="14"/>
  <c r="Q860" i="14"/>
  <c r="Q872" i="14"/>
  <c r="Q878" i="14"/>
  <c r="Q890" i="14"/>
  <c r="Q896" i="14"/>
  <c r="Q902" i="14"/>
  <c r="Q914" i="14"/>
  <c r="M3" i="14"/>
  <c r="M9" i="14"/>
  <c r="M15" i="14"/>
  <c r="M21" i="14"/>
  <c r="M27" i="14"/>
  <c r="M33" i="14"/>
  <c r="M45" i="14"/>
  <c r="M51" i="14"/>
  <c r="M57" i="14"/>
  <c r="M63" i="14"/>
  <c r="M69" i="14"/>
  <c r="M75" i="14"/>
  <c r="M81" i="14"/>
  <c r="M87" i="14"/>
  <c r="M93" i="14"/>
  <c r="M99" i="14"/>
  <c r="M105" i="14"/>
  <c r="M111" i="14"/>
  <c r="M117" i="14"/>
  <c r="M123" i="14"/>
  <c r="M129" i="14"/>
  <c r="M135" i="14"/>
  <c r="M141" i="14"/>
  <c r="M147" i="14"/>
  <c r="M153" i="14"/>
  <c r="M159" i="14"/>
  <c r="M165" i="14"/>
  <c r="M171" i="14"/>
  <c r="M177" i="14"/>
  <c r="M183" i="14"/>
  <c r="M189" i="14"/>
  <c r="M195" i="14"/>
  <c r="M201" i="14"/>
  <c r="M207" i="14"/>
  <c r="M213" i="14"/>
  <c r="M219" i="14"/>
  <c r="M225" i="14"/>
  <c r="Q3" i="14"/>
  <c r="Q9" i="14"/>
  <c r="Q15" i="14"/>
  <c r="Q21" i="14"/>
  <c r="Q27" i="14"/>
  <c r="Q33" i="14"/>
  <c r="Q39" i="14"/>
  <c r="Q45" i="14"/>
  <c r="Q51" i="14"/>
  <c r="Q57" i="14"/>
  <c r="Q63" i="14"/>
  <c r="Q69" i="14"/>
  <c r="Q75" i="14"/>
  <c r="Q81" i="14"/>
  <c r="Q87" i="14"/>
  <c r="Q93" i="14"/>
  <c r="Q99" i="14"/>
  <c r="Q105" i="14"/>
  <c r="Q111" i="14"/>
  <c r="Q117" i="14"/>
  <c r="Q123" i="14"/>
  <c r="Q129" i="14"/>
  <c r="Q135" i="14"/>
  <c r="Q141" i="14"/>
  <c r="Q147" i="14"/>
  <c r="Q153" i="14"/>
  <c r="Q159" i="14"/>
  <c r="Q165" i="14"/>
  <c r="Q171" i="14"/>
  <c r="Q177" i="14"/>
  <c r="Q183" i="14"/>
  <c r="Q189" i="14"/>
  <c r="Q195" i="14"/>
  <c r="Q201" i="14"/>
  <c r="Q207" i="14"/>
  <c r="Q213" i="14"/>
  <c r="Q219" i="14"/>
  <c r="Q225" i="14"/>
  <c r="Q231" i="14"/>
  <c r="Q237" i="14"/>
  <c r="Q243" i="14"/>
  <c r="Q249" i="14"/>
  <c r="Q255" i="14"/>
  <c r="Q261" i="14"/>
  <c r="Q267" i="14"/>
  <c r="Q273" i="14"/>
  <c r="Q279" i="14"/>
  <c r="Q285" i="14"/>
  <c r="Q291" i="14"/>
  <c r="Q297" i="14"/>
  <c r="Q303" i="14"/>
  <c r="Q309" i="14"/>
  <c r="Q315" i="14"/>
  <c r="Q321" i="14"/>
  <c r="Q327" i="14"/>
  <c r="Q333" i="14"/>
  <c r="Q339" i="14"/>
  <c r="Q345" i="14"/>
  <c r="Q351" i="14"/>
  <c r="Q357" i="14"/>
  <c r="Q405" i="14"/>
  <c r="Q411" i="14"/>
  <c r="Q627" i="14"/>
  <c r="Q633" i="14"/>
  <c r="Q639" i="14"/>
  <c r="Q645" i="14"/>
  <c r="Q651" i="14"/>
  <c r="Q657" i="14"/>
  <c r="Q663" i="14"/>
  <c r="Q669" i="14"/>
  <c r="Q675" i="14"/>
  <c r="Q681" i="14"/>
  <c r="Q687" i="14"/>
  <c r="Q693" i="14"/>
  <c r="Q699" i="14"/>
  <c r="Q705" i="14"/>
  <c r="Q711" i="14"/>
  <c r="Q717" i="14"/>
  <c r="Q723" i="14"/>
  <c r="Q729" i="14"/>
  <c r="Q735" i="14"/>
  <c r="Q741" i="14"/>
  <c r="Q747" i="14"/>
  <c r="Q753" i="14"/>
  <c r="Q759" i="14"/>
  <c r="Q765" i="14"/>
  <c r="Q771" i="14"/>
  <c r="Q777" i="14"/>
  <c r="Q783" i="14"/>
  <c r="Q789" i="14"/>
  <c r="Q795" i="14"/>
  <c r="Q801" i="14"/>
  <c r="Q807" i="14"/>
  <c r="Q819" i="14"/>
  <c r="Q825" i="14"/>
  <c r="Q831" i="14"/>
  <c r="Q837" i="14"/>
  <c r="Q843" i="14"/>
  <c r="Q849" i="14"/>
  <c r="Q855" i="14"/>
  <c r="Q861" i="14"/>
  <c r="Q867" i="14"/>
  <c r="Q873" i="14"/>
  <c r="Q879" i="14"/>
  <c r="Q885" i="14"/>
  <c r="Q891" i="14"/>
  <c r="Q897" i="14"/>
  <c r="Q903" i="14"/>
  <c r="Q909" i="14"/>
  <c r="Q915" i="14"/>
  <c r="Q921" i="14"/>
  <c r="Q927" i="14"/>
  <c r="Q933" i="14"/>
  <c r="Q939" i="14"/>
  <c r="Q945" i="14"/>
  <c r="Q951" i="14"/>
  <c r="M963" i="14"/>
  <c r="M969" i="14"/>
  <c r="M975" i="14"/>
  <c r="M981" i="14"/>
  <c r="M987" i="14"/>
  <c r="M993" i="14"/>
  <c r="M999" i="14"/>
  <c r="M1017" i="14"/>
  <c r="M1023" i="14"/>
  <c r="M1029" i="14"/>
  <c r="M1035" i="14"/>
  <c r="M1041" i="14"/>
  <c r="M1047" i="14"/>
  <c r="M1053" i="14"/>
  <c r="M1059" i="14"/>
  <c r="M1065" i="14"/>
  <c r="M1071" i="14"/>
  <c r="M1077" i="14"/>
  <c r="M1083" i="14"/>
  <c r="M1089" i="14"/>
  <c r="M1095" i="14"/>
  <c r="M1101" i="14"/>
  <c r="M1107" i="14"/>
  <c r="M1113" i="14"/>
  <c r="M1119" i="14"/>
  <c r="M1125" i="14"/>
  <c r="M1143" i="14"/>
  <c r="M1149" i="14"/>
  <c r="M1155" i="14"/>
  <c r="M1161" i="14"/>
  <c r="M1167" i="14"/>
  <c r="M1173" i="14"/>
  <c r="M1179" i="14"/>
  <c r="M1185" i="14"/>
  <c r="M1191" i="14"/>
  <c r="M1197" i="14"/>
  <c r="M1203" i="14"/>
  <c r="M1209" i="14"/>
  <c r="M1215" i="14"/>
  <c r="M1221" i="14"/>
  <c r="M1227" i="14"/>
  <c r="M1233" i="14"/>
  <c r="M1239" i="14"/>
  <c r="M1245" i="14"/>
  <c r="M1251" i="14"/>
  <c r="M1263" i="14"/>
  <c r="M1269" i="14"/>
  <c r="M1275" i="14"/>
  <c r="M1281" i="14"/>
  <c r="M1287" i="14"/>
  <c r="M1293" i="14"/>
  <c r="M1299" i="14"/>
  <c r="M1305" i="14"/>
  <c r="M1311" i="14"/>
  <c r="M1317" i="14"/>
  <c r="M1323" i="14"/>
  <c r="M1329" i="14"/>
  <c r="M1335" i="14"/>
  <c r="M1341" i="14"/>
  <c r="M1353" i="14"/>
  <c r="M1359" i="14"/>
  <c r="M1365" i="14"/>
  <c r="M1371" i="14"/>
  <c r="M1377" i="14"/>
  <c r="M1383" i="14"/>
  <c r="M1389" i="14"/>
  <c r="M1395" i="14"/>
  <c r="M1401" i="14"/>
  <c r="M1407" i="14"/>
  <c r="M1419" i="14"/>
  <c r="M1425" i="14"/>
  <c r="M1431" i="14"/>
  <c r="M1437" i="14"/>
  <c r="M1443" i="14"/>
  <c r="M1449" i="14"/>
  <c r="M1455" i="14"/>
  <c r="M1461" i="14"/>
  <c r="M1467" i="14"/>
  <c r="M1473" i="14"/>
  <c r="M1479" i="14"/>
  <c r="M1485" i="14"/>
  <c r="M1491" i="14"/>
  <c r="M1497" i="14"/>
  <c r="M1503" i="14"/>
  <c r="M1509" i="14"/>
  <c r="M1515" i="14"/>
  <c r="M1521" i="14"/>
  <c r="M1527" i="14"/>
  <c r="M1533" i="14"/>
  <c r="M1539" i="14"/>
  <c r="M1545" i="14"/>
  <c r="M1551" i="14"/>
  <c r="M1557" i="14"/>
  <c r="M1563" i="14"/>
  <c r="M1569" i="14"/>
  <c r="M1575" i="14"/>
  <c r="M1581" i="14"/>
  <c r="M1593" i="14"/>
  <c r="M1599" i="14"/>
  <c r="M1605" i="14"/>
  <c r="M1611" i="14"/>
  <c r="M1617" i="14"/>
  <c r="M1623" i="14"/>
  <c r="M1629" i="14"/>
  <c r="M1635" i="14"/>
  <c r="M1641" i="14"/>
  <c r="M1647" i="14"/>
  <c r="M41" i="14"/>
  <c r="M95" i="14"/>
  <c r="M155" i="14"/>
  <c r="M227" i="14"/>
  <c r="M299" i="14"/>
  <c r="M635" i="14"/>
  <c r="M779" i="14"/>
  <c r="M845" i="14"/>
  <c r="M905" i="14"/>
  <c r="M953" i="14"/>
  <c r="Q1024" i="14"/>
  <c r="Q1102" i="14"/>
  <c r="Q1180" i="14"/>
  <c r="Q1240" i="14"/>
  <c r="Q1306" i="14"/>
  <c r="Q1378" i="14"/>
  <c r="Q1474" i="14"/>
  <c r="Q1732" i="14"/>
  <c r="Q1798" i="14"/>
  <c r="Q1864" i="14"/>
  <c r="Q1924" i="14"/>
  <c r="Q1972" i="14"/>
  <c r="Q1990" i="14"/>
  <c r="Q2038" i="14"/>
  <c r="Q2050" i="14"/>
  <c r="Q2092" i="14"/>
  <c r="Q2128" i="14"/>
  <c r="Q2176" i="14"/>
  <c r="Q2212" i="14"/>
  <c r="Q2266" i="14"/>
  <c r="Q2314" i="14"/>
  <c r="Q2362" i="14"/>
  <c r="Q2422" i="14"/>
  <c r="Q2488" i="14"/>
  <c r="Q2566" i="14"/>
  <c r="Q2638" i="14"/>
  <c r="Q2716" i="14"/>
  <c r="Q2776" i="14"/>
  <c r="Q2824" i="14"/>
  <c r="Q2890" i="14"/>
  <c r="Q2950" i="14"/>
  <c r="Q3010" i="14"/>
  <c r="Q3064" i="14"/>
  <c r="M3328" i="14"/>
  <c r="M3388" i="14"/>
  <c r="Q4941" i="14"/>
  <c r="M6627" i="14"/>
  <c r="Q26" i="14"/>
  <c r="Q56" i="14"/>
  <c r="Q86" i="14"/>
  <c r="Q134" i="14"/>
  <c r="Q206" i="14"/>
  <c r="M160" i="14"/>
  <c r="M166" i="14"/>
  <c r="M172" i="14"/>
  <c r="M178" i="14"/>
  <c r="M184" i="14"/>
  <c r="M190" i="14"/>
  <c r="M196" i="14"/>
  <c r="M202" i="14"/>
  <c r="M208" i="14"/>
  <c r="M214" i="14"/>
  <c r="M220" i="14"/>
  <c r="M226" i="14"/>
  <c r="M232" i="14"/>
  <c r="M238" i="14"/>
  <c r="M244" i="14"/>
  <c r="M250" i="14"/>
  <c r="M256" i="14"/>
  <c r="M262" i="14"/>
  <c r="M268" i="14"/>
  <c r="M274" i="14"/>
  <c r="M280" i="14"/>
  <c r="M286" i="14"/>
  <c r="M292" i="14"/>
  <c r="M298" i="14"/>
  <c r="M304" i="14"/>
  <c r="M310" i="14"/>
  <c r="M316" i="14"/>
  <c r="M322" i="14"/>
  <c r="M328" i="14"/>
  <c r="M334" i="14"/>
  <c r="M340" i="14"/>
  <c r="M346" i="14"/>
  <c r="M352" i="14"/>
  <c r="M358" i="14"/>
  <c r="M406" i="14"/>
  <c r="M412" i="14"/>
  <c r="M628" i="14"/>
  <c r="M634" i="14"/>
  <c r="M640" i="14"/>
  <c r="M646" i="14"/>
  <c r="M652" i="14"/>
  <c r="M658" i="14"/>
  <c r="M664" i="14"/>
  <c r="M670" i="14"/>
  <c r="M676" i="14"/>
  <c r="M682" i="14"/>
  <c r="M688" i="14"/>
  <c r="M694" i="14"/>
  <c r="M700" i="14"/>
  <c r="M706" i="14"/>
  <c r="M712" i="14"/>
  <c r="M718" i="14"/>
  <c r="M724" i="14"/>
  <c r="M730" i="14"/>
  <c r="M736" i="14"/>
  <c r="M742" i="14"/>
  <c r="M748" i="14"/>
  <c r="M754" i="14"/>
  <c r="M760" i="14"/>
  <c r="M766" i="14"/>
  <c r="M772" i="14"/>
  <c r="M778" i="14"/>
  <c r="M784" i="14"/>
  <c r="M790" i="14"/>
  <c r="M796" i="14"/>
  <c r="M802" i="14"/>
  <c r="M808" i="14"/>
  <c r="M820" i="14"/>
  <c r="M826" i="14"/>
  <c r="M832" i="14"/>
  <c r="M838" i="14"/>
  <c r="M844" i="14"/>
  <c r="M850" i="14"/>
  <c r="M856" i="14"/>
  <c r="M862" i="14"/>
  <c r="M868" i="14"/>
  <c r="M874" i="14"/>
  <c r="M880" i="14"/>
  <c r="M886" i="14"/>
  <c r="M892" i="14"/>
  <c r="M898" i="14"/>
  <c r="M904" i="14"/>
  <c r="M910" i="14"/>
  <c r="M916" i="14"/>
  <c r="M922" i="14"/>
  <c r="M928" i="14"/>
  <c r="M934" i="14"/>
  <c r="M940" i="14"/>
  <c r="M946" i="14"/>
  <c r="M952" i="14"/>
  <c r="Q957" i="14"/>
  <c r="Q963" i="14"/>
  <c r="Q969" i="14"/>
  <c r="Q975" i="14"/>
  <c r="Q981" i="14"/>
  <c r="Q987" i="14"/>
  <c r="Q993" i="14"/>
  <c r="Q999" i="14"/>
  <c r="Q1017" i="14"/>
  <c r="Q1023" i="14"/>
  <c r="Q1029" i="14"/>
  <c r="Q1035" i="14"/>
  <c r="Q1041" i="14"/>
  <c r="Q1047" i="14"/>
  <c r="Q1053" i="14"/>
  <c r="Q1059" i="14"/>
  <c r="Q1065" i="14"/>
  <c r="Q1071" i="14"/>
  <c r="Q1077" i="14"/>
  <c r="Q1083" i="14"/>
  <c r="Q1089" i="14"/>
  <c r="Q1095" i="14"/>
  <c r="Q1101" i="14"/>
  <c r="Q1107" i="14"/>
  <c r="Q1113" i="14"/>
  <c r="Q1119" i="14"/>
  <c r="Q1125" i="14"/>
  <c r="Q1143" i="14"/>
  <c r="Q1149" i="14"/>
  <c r="Q1155" i="14"/>
  <c r="Q1161" i="14"/>
  <c r="Q1167" i="14"/>
  <c r="Q1173" i="14"/>
  <c r="Q1179" i="14"/>
  <c r="Q1185" i="14"/>
  <c r="Q1191" i="14"/>
  <c r="Q1197" i="14"/>
  <c r="Q1203" i="14"/>
  <c r="Q1209" i="14"/>
  <c r="Q1215" i="14"/>
  <c r="Q1221" i="14"/>
  <c r="Q1227" i="14"/>
  <c r="Q1233" i="14"/>
  <c r="Q1239" i="14"/>
  <c r="Q1245" i="14"/>
  <c r="Q1251" i="14"/>
  <c r="Q1263" i="14"/>
  <c r="Q1269" i="14"/>
  <c r="Q1275" i="14"/>
  <c r="Q1281" i="14"/>
  <c r="Q1287" i="14"/>
  <c r="Q1293" i="14"/>
  <c r="Q1299" i="14"/>
  <c r="Q1305" i="14"/>
  <c r="Q1311" i="14"/>
  <c r="Q1317" i="14"/>
  <c r="Q1323" i="14"/>
  <c r="Q1329" i="14"/>
  <c r="Q1335" i="14"/>
  <c r="Q1341" i="14"/>
  <c r="Q1353" i="14"/>
  <c r="Q1359" i="14"/>
  <c r="Q1365" i="14"/>
  <c r="Q1371" i="14"/>
  <c r="Q1377" i="14"/>
  <c r="Q1383" i="14"/>
  <c r="Q1389" i="14"/>
  <c r="Q1395" i="14"/>
  <c r="Q1401" i="14"/>
  <c r="Q1407" i="14"/>
  <c r="Q1419" i="14"/>
  <c r="Q1425" i="14"/>
  <c r="Q1431" i="14"/>
  <c r="Q1437" i="14"/>
  <c r="Q1443" i="14"/>
  <c r="Q1449" i="14"/>
  <c r="Q1455" i="14"/>
  <c r="Q1461" i="14"/>
  <c r="Q1467" i="14"/>
  <c r="Q1473" i="14"/>
  <c r="Q1479" i="14"/>
  <c r="Q1485" i="14"/>
  <c r="Q1491" i="14"/>
  <c r="Q1497" i="14"/>
  <c r="Q1503" i="14"/>
  <c r="Q1509" i="14"/>
  <c r="Q1515" i="14"/>
  <c r="Q1521" i="14"/>
  <c r="Q1527" i="14"/>
  <c r="Q1533" i="14"/>
  <c r="Q1539" i="14"/>
  <c r="Q1545" i="14"/>
  <c r="Q1551" i="14"/>
  <c r="Q1557" i="14"/>
  <c r="Q1563" i="14"/>
  <c r="Q1569" i="14"/>
  <c r="Q1575" i="14"/>
  <c r="Q1581" i="14"/>
  <c r="Q1593" i="14"/>
  <c r="Q1599" i="14"/>
  <c r="Q1605" i="14"/>
  <c r="Q1611" i="14"/>
  <c r="Q1617" i="14"/>
  <c r="Q1623" i="14"/>
  <c r="Q1629" i="14"/>
  <c r="Q1635" i="14"/>
  <c r="Q1641" i="14"/>
  <c r="Q1647" i="14"/>
  <c r="Q1653" i="14"/>
  <c r="M35" i="14"/>
  <c r="M107" i="14"/>
  <c r="M197" i="14"/>
  <c r="M287" i="14"/>
  <c r="M359" i="14"/>
  <c r="M701" i="14"/>
  <c r="M899" i="14"/>
  <c r="Q994" i="14"/>
  <c r="Q1324" i="14"/>
  <c r="Q1402" i="14"/>
  <c r="Q1486" i="14"/>
  <c r="Q1570" i="14"/>
  <c r="Q1660" i="14"/>
  <c r="Q1756" i="14"/>
  <c r="Q1846" i="14"/>
  <c r="Q1930" i="14"/>
  <c r="Q2020" i="14"/>
  <c r="Q2104" i="14"/>
  <c r="Q2170" i="14"/>
  <c r="Q2248" i="14"/>
  <c r="Q2332" i="14"/>
  <c r="Q2464" i="14"/>
  <c r="Q2542" i="14"/>
  <c r="Q2584" i="14"/>
  <c r="Q2614" i="14"/>
  <c r="Q2650" i="14"/>
  <c r="Q2686" i="14"/>
  <c r="Q2722" i="14"/>
  <c r="Q2758" i="14"/>
  <c r="Q2800" i="14"/>
  <c r="Q2842" i="14"/>
  <c r="Q2872" i="14"/>
  <c r="Q2908" i="14"/>
  <c r="Q2956" i="14"/>
  <c r="Q2986" i="14"/>
  <c r="Q3022" i="14"/>
  <c r="Q3154" i="14"/>
  <c r="M3346" i="14"/>
  <c r="M3604" i="14"/>
  <c r="M3832" i="14"/>
  <c r="Q4893" i="14"/>
  <c r="M6633" i="14"/>
  <c r="Q2" i="14"/>
  <c r="Q14" i="14"/>
  <c r="Q32" i="14"/>
  <c r="Q44" i="14"/>
  <c r="Q62" i="14"/>
  <c r="Q80" i="14"/>
  <c r="Q98" i="14"/>
  <c r="Q110" i="14"/>
  <c r="Q128" i="14"/>
  <c r="Q146" i="14"/>
  <c r="Q170" i="14"/>
  <c r="Q194" i="14"/>
  <c r="Q218" i="14"/>
  <c r="Q236" i="14"/>
  <c r="Q254" i="14"/>
  <c r="Q278" i="14"/>
  <c r="Q302" i="14"/>
  <c r="Q326" i="14"/>
  <c r="Q344" i="14"/>
  <c r="Q410" i="14"/>
  <c r="Q782" i="14"/>
  <c r="M4" i="14"/>
  <c r="M10" i="14"/>
  <c r="M16" i="14"/>
  <c r="M22" i="14"/>
  <c r="M28" i="14"/>
  <c r="M34" i="14"/>
  <c r="M40" i="14"/>
  <c r="M46" i="14"/>
  <c r="M52" i="14"/>
  <c r="M58" i="14"/>
  <c r="M64" i="14"/>
  <c r="M70" i="14"/>
  <c r="M76" i="14"/>
  <c r="M82" i="14"/>
  <c r="M88" i="14"/>
  <c r="M94" i="14"/>
  <c r="M100" i="14"/>
  <c r="M106" i="14"/>
  <c r="M112" i="14"/>
  <c r="M118" i="14"/>
  <c r="M124" i="14"/>
  <c r="M130" i="14"/>
  <c r="M136" i="14"/>
  <c r="M142" i="14"/>
  <c r="M148" i="14"/>
  <c r="M154" i="14"/>
  <c r="Q4" i="14"/>
  <c r="Q10" i="14"/>
  <c r="Q16" i="14"/>
  <c r="Q22" i="14"/>
  <c r="Q28" i="14"/>
  <c r="Q34" i="14"/>
  <c r="Q40" i="14"/>
  <c r="Q46" i="14"/>
  <c r="Q52" i="14"/>
  <c r="Q58" i="14"/>
  <c r="Q64" i="14"/>
  <c r="Q70" i="14"/>
  <c r="Q76" i="14"/>
  <c r="Q82" i="14"/>
  <c r="Q88" i="14"/>
  <c r="Q94" i="14"/>
  <c r="Q100" i="14"/>
  <c r="Q106" i="14"/>
  <c r="Q112" i="14"/>
  <c r="Q118" i="14"/>
  <c r="Q124" i="14"/>
  <c r="Q130" i="14"/>
  <c r="Q136" i="14"/>
  <c r="Q142" i="14"/>
  <c r="Q148" i="14"/>
  <c r="Q154" i="14"/>
  <c r="Q160" i="14"/>
  <c r="Q166" i="14"/>
  <c r="Q172" i="14"/>
  <c r="Q178" i="14"/>
  <c r="Q184" i="14"/>
  <c r="Q190" i="14"/>
  <c r="Q196" i="14"/>
  <c r="Q202" i="14"/>
  <c r="Q208" i="14"/>
  <c r="Q214" i="14"/>
  <c r="Q220" i="14"/>
  <c r="Q226" i="14"/>
  <c r="Q232" i="14"/>
  <c r="Q238" i="14"/>
  <c r="Q244" i="14"/>
  <c r="Q250" i="14"/>
  <c r="Q256" i="14"/>
  <c r="Q262" i="14"/>
  <c r="Q268" i="14"/>
  <c r="Q274" i="14"/>
  <c r="Q280" i="14"/>
  <c r="Q286" i="14"/>
  <c r="Q292" i="14"/>
  <c r="Q298" i="14"/>
  <c r="Q304" i="14"/>
  <c r="Q310" i="14"/>
  <c r="Q316" i="14"/>
  <c r="Q322" i="14"/>
  <c r="Q328" i="14"/>
  <c r="Q334" i="14"/>
  <c r="Q340" i="14"/>
  <c r="Q346" i="14"/>
  <c r="Q352" i="14"/>
  <c r="Q358" i="14"/>
  <c r="Q406" i="14"/>
  <c r="Q412" i="14"/>
  <c r="Q628" i="14"/>
  <c r="Q634" i="14"/>
  <c r="Q640" i="14"/>
  <c r="Q646" i="14"/>
  <c r="Q652" i="14"/>
  <c r="Q658" i="14"/>
  <c r="Q664" i="14"/>
  <c r="Q670" i="14"/>
  <c r="Q676" i="14"/>
  <c r="Q682" i="14"/>
  <c r="Q688" i="14"/>
  <c r="Q694" i="14"/>
  <c r="Q700" i="14"/>
  <c r="Q706" i="14"/>
  <c r="Q712" i="14"/>
  <c r="Q718" i="14"/>
  <c r="Q724" i="14"/>
  <c r="Q730" i="14"/>
  <c r="Q736" i="14"/>
  <c r="Q742" i="14"/>
  <c r="Q748" i="14"/>
  <c r="Q754" i="14"/>
  <c r="Q760" i="14"/>
  <c r="Q766" i="14"/>
  <c r="Q772" i="14"/>
  <c r="Q778" i="14"/>
  <c r="Q784" i="14"/>
  <c r="Q790" i="14"/>
  <c r="Q796" i="14"/>
  <c r="Q802" i="14"/>
  <c r="Q808" i="14"/>
  <c r="Q820" i="14"/>
  <c r="Q826" i="14"/>
  <c r="Q832" i="14"/>
  <c r="Q838" i="14"/>
  <c r="Q844" i="14"/>
  <c r="Q850" i="14"/>
  <c r="Q856" i="14"/>
  <c r="Q862" i="14"/>
  <c r="Q868" i="14"/>
  <c r="Q874" i="14"/>
  <c r="Q880" i="14"/>
  <c r="Q886" i="14"/>
  <c r="Q892" i="14"/>
  <c r="Q898" i="14"/>
  <c r="Q904" i="14"/>
  <c r="Q910" i="14"/>
  <c r="Q916" i="14"/>
  <c r="Q922" i="14"/>
  <c r="Q928" i="14"/>
  <c r="Q934" i="14"/>
  <c r="Q940" i="14"/>
  <c r="Q946" i="14"/>
  <c r="Q952" i="14"/>
  <c r="M958" i="14"/>
  <c r="M964" i="14"/>
  <c r="M970" i="14"/>
  <c r="M976" i="14"/>
  <c r="M982" i="14"/>
  <c r="M988" i="14"/>
  <c r="M994" i="14"/>
  <c r="M1000" i="14"/>
  <c r="M1018" i="14"/>
  <c r="M1024" i="14"/>
  <c r="M1030" i="14"/>
  <c r="M1036" i="14"/>
  <c r="M1042" i="14"/>
  <c r="M1048" i="14"/>
  <c r="M1054" i="14"/>
  <c r="M1060" i="14"/>
  <c r="M1066" i="14"/>
  <c r="M1072" i="14"/>
  <c r="M1078" i="14"/>
  <c r="M1084" i="14"/>
  <c r="M1090" i="14"/>
  <c r="M1096" i="14"/>
  <c r="M1102" i="14"/>
  <c r="M1108" i="14"/>
  <c r="M1114" i="14"/>
  <c r="M1120" i="14"/>
  <c r="M1126" i="14"/>
  <c r="M1144" i="14"/>
  <c r="M1150" i="14"/>
  <c r="M1156" i="14"/>
  <c r="M1162" i="14"/>
  <c r="M1168" i="14"/>
  <c r="M1174" i="14"/>
  <c r="M1180" i="14"/>
  <c r="M1186" i="14"/>
  <c r="M1192" i="14"/>
  <c r="M1198" i="14"/>
  <c r="M1204" i="14"/>
  <c r="M1210" i="14"/>
  <c r="M1216" i="14"/>
  <c r="M1222" i="14"/>
  <c r="M1228" i="14"/>
  <c r="M1234" i="14"/>
  <c r="M1240" i="14"/>
  <c r="M1246" i="14"/>
  <c r="M1258" i="14"/>
  <c r="M1264" i="14"/>
  <c r="M1270" i="14"/>
  <c r="M1276" i="14"/>
  <c r="M1282" i="14"/>
  <c r="M1288" i="14"/>
  <c r="M1294" i="14"/>
  <c r="M1300" i="14"/>
  <c r="M1306" i="14"/>
  <c r="M1312" i="14"/>
  <c r="M1318" i="14"/>
  <c r="M1324" i="14"/>
  <c r="M1330" i="14"/>
  <c r="M1336" i="14"/>
  <c r="M1342" i="14"/>
  <c r="M1354" i="14"/>
  <c r="M1360" i="14"/>
  <c r="M1366" i="14"/>
  <c r="M1372" i="14"/>
  <c r="M1378" i="14"/>
  <c r="M1384" i="14"/>
  <c r="M1390" i="14"/>
  <c r="M1396" i="14"/>
  <c r="M1402" i="14"/>
  <c r="M1408" i="14"/>
  <c r="M1414" i="14"/>
  <c r="M1420" i="14"/>
  <c r="M1426" i="14"/>
  <c r="M1432" i="14"/>
  <c r="M1438" i="14"/>
  <c r="M1444" i="14"/>
  <c r="M1450" i="14"/>
  <c r="M1456" i="14"/>
  <c r="M1462" i="14"/>
  <c r="M1468" i="14"/>
  <c r="M1474" i="14"/>
  <c r="M1480" i="14"/>
  <c r="M1486" i="14"/>
  <c r="M1492" i="14"/>
  <c r="M1498" i="14"/>
  <c r="M1504" i="14"/>
  <c r="M1510" i="14"/>
  <c r="M1516" i="14"/>
  <c r="M1522" i="14"/>
  <c r="M1528" i="14"/>
  <c r="M1534" i="14"/>
  <c r="M1540" i="14"/>
  <c r="M1546" i="14"/>
  <c r="M1552" i="14"/>
  <c r="M1558" i="14"/>
  <c r="M1564" i="14"/>
  <c r="M1570" i="14"/>
  <c r="M1576" i="14"/>
  <c r="M1594" i="14"/>
  <c r="M1600" i="14"/>
  <c r="M1606" i="14"/>
  <c r="M1612" i="14"/>
  <c r="M1618" i="14"/>
  <c r="M1624" i="14"/>
  <c r="M1630" i="14"/>
  <c r="M1636" i="14"/>
  <c r="M1642" i="14"/>
  <c r="M1648" i="14"/>
  <c r="M1654" i="14"/>
  <c r="M1660" i="14"/>
  <c r="M1655" i="14"/>
  <c r="M1661" i="14"/>
  <c r="M1667" i="14"/>
  <c r="M1673" i="14"/>
  <c r="M1679" i="14"/>
  <c r="M1691" i="14"/>
  <c r="M1697" i="14"/>
  <c r="M1703" i="14"/>
  <c r="M1709" i="14"/>
  <c r="M1715" i="14"/>
  <c r="M1721" i="14"/>
  <c r="M1727" i="14"/>
  <c r="M1733" i="14"/>
  <c r="M1739" i="14"/>
  <c r="M1745" i="14"/>
  <c r="M1751" i="14"/>
  <c r="M1757" i="14"/>
  <c r="M1763" i="14"/>
  <c r="M1769" i="14"/>
  <c r="M1775" i="14"/>
  <c r="M1781" i="14"/>
  <c r="M1787" i="14"/>
  <c r="M1793" i="14"/>
  <c r="M1799" i="14"/>
  <c r="M1805" i="14"/>
  <c r="M1811" i="14"/>
  <c r="M1817" i="14"/>
  <c r="M1823" i="14"/>
  <c r="M1835" i="14"/>
  <c r="M1841" i="14"/>
  <c r="M1847" i="14"/>
  <c r="M1853" i="14"/>
  <c r="M1859" i="14"/>
  <c r="M1865" i="14"/>
  <c r="M1871" i="14"/>
  <c r="M1877" i="14"/>
  <c r="M1883" i="14"/>
  <c r="M1895" i="14"/>
  <c r="M1901" i="14"/>
  <c r="M1907" i="14"/>
  <c r="M1913" i="14"/>
  <c r="M1919" i="14"/>
  <c r="M1925" i="14"/>
  <c r="M1931" i="14"/>
  <c r="M1937" i="14"/>
  <c r="M1943" i="14"/>
  <c r="M1949" i="14"/>
  <c r="M1955" i="14"/>
  <c r="M1961" i="14"/>
  <c r="M1967" i="14"/>
  <c r="M1973" i="14"/>
  <c r="M1979" i="14"/>
  <c r="M1985" i="14"/>
  <c r="M1991" i="14"/>
  <c r="M1997" i="14"/>
  <c r="M2003" i="14"/>
  <c r="M2009" i="14"/>
  <c r="M2015" i="14"/>
  <c r="M2021" i="14"/>
  <c r="M2027" i="14"/>
  <c r="M2033" i="14"/>
  <c r="M2039" i="14"/>
  <c r="M2045" i="14"/>
  <c r="M2051" i="14"/>
  <c r="M2057" i="14"/>
  <c r="M2063" i="14"/>
  <c r="M2069" i="14"/>
  <c r="M2075" i="14"/>
  <c r="M2081" i="14"/>
  <c r="M2087" i="14"/>
  <c r="M2093" i="14"/>
  <c r="M2099" i="14"/>
  <c r="M2105" i="14"/>
  <c r="M2111" i="14"/>
  <c r="M2117" i="14"/>
  <c r="M2123" i="14"/>
  <c r="M2129" i="14"/>
  <c r="M2135" i="14"/>
  <c r="M2141" i="14"/>
  <c r="M2147" i="14"/>
  <c r="M2153" i="14"/>
  <c r="M2159" i="14"/>
  <c r="M2165" i="14"/>
  <c r="M2171" i="14"/>
  <c r="M2177" i="14"/>
  <c r="M2183" i="14"/>
  <c r="M2189" i="14"/>
  <c r="M2195" i="14"/>
  <c r="M2201" i="14"/>
  <c r="M2207" i="14"/>
  <c r="M2213" i="14"/>
  <c r="M2219" i="14"/>
  <c r="M2225" i="14"/>
  <c r="M2231" i="14"/>
  <c r="M2237" i="14"/>
  <c r="M2243" i="14"/>
  <c r="M2249" i="14"/>
  <c r="M2255" i="14"/>
  <c r="M2261" i="14"/>
  <c r="M2267" i="14"/>
  <c r="M2273" i="14"/>
  <c r="M2279" i="14"/>
  <c r="M2285" i="14"/>
  <c r="M2291" i="14"/>
  <c r="M2297" i="14"/>
  <c r="M2303" i="14"/>
  <c r="M2309" i="14"/>
  <c r="M2315" i="14"/>
  <c r="M2321" i="14"/>
  <c r="M2327" i="14"/>
  <c r="M2333" i="14"/>
  <c r="M2339" i="14"/>
  <c r="M2345" i="14"/>
  <c r="M2351" i="14"/>
  <c r="M2357" i="14"/>
  <c r="M2363" i="14"/>
  <c r="M2369" i="14"/>
  <c r="M2399" i="14"/>
  <c r="M2405" i="14"/>
  <c r="M2411" i="14"/>
  <c r="M2423" i="14"/>
  <c r="M2429" i="14"/>
  <c r="M2435" i="14"/>
  <c r="M2441" i="14"/>
  <c r="M2447" i="14"/>
  <c r="M2453" i="14"/>
  <c r="M2459" i="14"/>
  <c r="M2465" i="14"/>
  <c r="M2471" i="14"/>
  <c r="M2477" i="14"/>
  <c r="M2483" i="14"/>
  <c r="M2489" i="14"/>
  <c r="M2495" i="14"/>
  <c r="M2501" i="14"/>
  <c r="M2507" i="14"/>
  <c r="M2513" i="14"/>
  <c r="M2525" i="14"/>
  <c r="M2531" i="14"/>
  <c r="M2537" i="14"/>
  <c r="M2543" i="14"/>
  <c r="M2549" i="14"/>
  <c r="M2555" i="14"/>
  <c r="M2561" i="14"/>
  <c r="M2567" i="14"/>
  <c r="M2573" i="14"/>
  <c r="M2585" i="14"/>
  <c r="M2591" i="14"/>
  <c r="M2597" i="14"/>
  <c r="M2603" i="14"/>
  <c r="M2609" i="14"/>
  <c r="M2615" i="14"/>
  <c r="M2621" i="14"/>
  <c r="M2627" i="14"/>
  <c r="M2633" i="14"/>
  <c r="M2639" i="14"/>
  <c r="M2645" i="14"/>
  <c r="M2651" i="14"/>
  <c r="M2657" i="14"/>
  <c r="M2663" i="14"/>
  <c r="M2669" i="14"/>
  <c r="M2675" i="14"/>
  <c r="M2681" i="14"/>
  <c r="M2687" i="14"/>
  <c r="M2693" i="14"/>
  <c r="M2705" i="14"/>
  <c r="M2711" i="14"/>
  <c r="M2717" i="14"/>
  <c r="M2723" i="14"/>
  <c r="M2729" i="14"/>
  <c r="M2735" i="14"/>
  <c r="M2741" i="14"/>
  <c r="M2747" i="14"/>
  <c r="M2753" i="14"/>
  <c r="M2759" i="14"/>
  <c r="M2765" i="14"/>
  <c r="M2771" i="14"/>
  <c r="M2777" i="14"/>
  <c r="M2789" i="14"/>
  <c r="M2795" i="14"/>
  <c r="M2801" i="14"/>
  <c r="M2807" i="14"/>
  <c r="M2813" i="14"/>
  <c r="M2819" i="14"/>
  <c r="M2825" i="14"/>
  <c r="M2831" i="14"/>
  <c r="M2837" i="14"/>
  <c r="M2843" i="14"/>
  <c r="M2849" i="14"/>
  <c r="M2855" i="14"/>
  <c r="M2861" i="14"/>
  <c r="M2867" i="14"/>
  <c r="M2873" i="14"/>
  <c r="M2879" i="14"/>
  <c r="M2885" i="14"/>
  <c r="M2891" i="14"/>
  <c r="M2903" i="14"/>
  <c r="M2909" i="14"/>
  <c r="M2915" i="14"/>
  <c r="M2921" i="14"/>
  <c r="M2927" i="14"/>
  <c r="M2933" i="14"/>
  <c r="M2939" i="14"/>
  <c r="M2945" i="14"/>
  <c r="M2951" i="14"/>
  <c r="M2957" i="14"/>
  <c r="M2963" i="14"/>
  <c r="M2969" i="14"/>
  <c r="M2975" i="14"/>
  <c r="M2981" i="14"/>
  <c r="M2987" i="14"/>
  <c r="M2993" i="14"/>
  <c r="M2999" i="14"/>
  <c r="M3005" i="14"/>
  <c r="M3011" i="14"/>
  <c r="M3017" i="14"/>
  <c r="M3023" i="14"/>
  <c r="M3029" i="14"/>
  <c r="M3035" i="14"/>
  <c r="M3041" i="14"/>
  <c r="M3047" i="14"/>
  <c r="M3053" i="14"/>
  <c r="M3059" i="14"/>
  <c r="M3065" i="14"/>
  <c r="M3071" i="14"/>
  <c r="M3155" i="14"/>
  <c r="M3161" i="14"/>
  <c r="Q3298" i="14"/>
  <c r="Q3304" i="14"/>
  <c r="Q3310" i="14"/>
  <c r="Q3316" i="14"/>
  <c r="Q3328" i="14"/>
  <c r="Q3334" i="14"/>
  <c r="Q3340" i="14"/>
  <c r="Q3346" i="14"/>
  <c r="Q3352" i="14"/>
  <c r="Q3358" i="14"/>
  <c r="Q3364" i="14"/>
  <c r="Q3370" i="14"/>
  <c r="Q3376" i="14"/>
  <c r="Q3382" i="14"/>
  <c r="Q3388" i="14"/>
  <c r="Q3394" i="14"/>
  <c r="Q3400" i="14"/>
  <c r="Q3406" i="14"/>
  <c r="Q3412" i="14"/>
  <c r="Q3418" i="14"/>
  <c r="Q3424" i="14"/>
  <c r="Q3556" i="14"/>
  <c r="Q3598" i="14"/>
  <c r="Q3604" i="14"/>
  <c r="Q3730" i="14"/>
  <c r="Q3736" i="14"/>
  <c r="Q3832" i="14"/>
  <c r="Q3868" i="14"/>
  <c r="Q3958" i="14"/>
  <c r="Q3964" i="14"/>
  <c r="Q4096" i="14"/>
  <c r="Q4156" i="14"/>
  <c r="Q4276" i="14"/>
  <c r="Q4354" i="14"/>
  <c r="M4462" i="14"/>
  <c r="M4540" i="14"/>
  <c r="M4546" i="14"/>
  <c r="M4630" i="14"/>
  <c r="M4636" i="14"/>
  <c r="M4642" i="14"/>
  <c r="M4648" i="14"/>
  <c r="M4654" i="14"/>
  <c r="M4660" i="14"/>
  <c r="M4666" i="14"/>
  <c r="M4672" i="14"/>
  <c r="M4678" i="14"/>
  <c r="M4684" i="14"/>
  <c r="M4696" i="14"/>
  <c r="M4702" i="14"/>
  <c r="M4708" i="14"/>
  <c r="M4714" i="14"/>
  <c r="M4720" i="14"/>
  <c r="M4732" i="14"/>
  <c r="M4738" i="14"/>
  <c r="M4750" i="14"/>
  <c r="M4756" i="14"/>
  <c r="M4762" i="14"/>
  <c r="M4768" i="14"/>
  <c r="M4774" i="14"/>
  <c r="M4780" i="14"/>
  <c r="M4786" i="14"/>
  <c r="M4792" i="14"/>
  <c r="M4798" i="14"/>
  <c r="M4804" i="14"/>
  <c r="M4810" i="14"/>
  <c r="M4822" i="14"/>
  <c r="M4828" i="14"/>
  <c r="M4834" i="14"/>
  <c r="M4840" i="14"/>
  <c r="M4846" i="14"/>
  <c r="M4852" i="14"/>
  <c r="M4858" i="14"/>
  <c r="M4864" i="14"/>
  <c r="M4870" i="14"/>
  <c r="M4876" i="14"/>
  <c r="M4882" i="14"/>
  <c r="M4888" i="14"/>
  <c r="M4894" i="14"/>
  <c r="M4900" i="14"/>
  <c r="M4906" i="14"/>
  <c r="M4912" i="14"/>
  <c r="M4918" i="14"/>
  <c r="M4924" i="14"/>
  <c r="M4930" i="14"/>
  <c r="M4936" i="14"/>
  <c r="M4942" i="14"/>
  <c r="M4948" i="14"/>
  <c r="M4954" i="14"/>
  <c r="M4960" i="14"/>
  <c r="M4966" i="14"/>
  <c r="M4972" i="14"/>
  <c r="M4978" i="14"/>
  <c r="M4984" i="14"/>
  <c r="M4990" i="14"/>
  <c r="M4996" i="14"/>
  <c r="M5002" i="14"/>
  <c r="M5014" i="14"/>
  <c r="M5020" i="14"/>
  <c r="M5026" i="14"/>
  <c r="M5032" i="14"/>
  <c r="M5038" i="14"/>
  <c r="M5044" i="14"/>
  <c r="M5050" i="14"/>
  <c r="M5056" i="14"/>
  <c r="M5062" i="14"/>
  <c r="M5068" i="14"/>
  <c r="M5074" i="14"/>
  <c r="M5080" i="14"/>
  <c r="M5086" i="14"/>
  <c r="Q5091" i="14"/>
  <c r="Q5097" i="14"/>
  <c r="Q5103" i="14"/>
  <c r="Q5121" i="14"/>
  <c r="Q5127" i="14"/>
  <c r="Q5133" i="14"/>
  <c r="Q5139" i="14"/>
  <c r="Q5145" i="14"/>
  <c r="Q5151" i="14"/>
  <c r="Q5157" i="14"/>
  <c r="Q5163" i="14"/>
  <c r="Q5169" i="14"/>
  <c r="Q5175" i="14"/>
  <c r="Q5181" i="14"/>
  <c r="Q5187" i="14"/>
  <c r="Q5193" i="14"/>
  <c r="Q5199" i="14"/>
  <c r="Q5205" i="14"/>
  <c r="Q5211" i="14"/>
  <c r="Q5217" i="14"/>
  <c r="Q5223" i="14"/>
  <c r="Q5229" i="14"/>
  <c r="Q5235" i="14"/>
  <c r="Q5241" i="14"/>
  <c r="Q5247" i="14"/>
  <c r="Q5253" i="14"/>
  <c r="Q5259" i="14"/>
  <c r="Q5265" i="14"/>
  <c r="Q5271" i="14"/>
  <c r="Q5277" i="14"/>
  <c r="Q5283" i="14"/>
  <c r="Q5289" i="14"/>
  <c r="Q5295" i="14"/>
  <c r="Q5301" i="14"/>
  <c r="Q5307" i="14"/>
  <c r="Q5313" i="14"/>
  <c r="Q5319" i="14"/>
  <c r="Q5325" i="14"/>
  <c r="Q5331" i="14"/>
  <c r="Q5337" i="14"/>
  <c r="Q5343" i="14"/>
  <c r="Q5349" i="14"/>
  <c r="Q5355" i="14"/>
  <c r="Q5361" i="14"/>
  <c r="Q5367" i="14"/>
  <c r="Q5373" i="14"/>
  <c r="Q5379" i="14"/>
  <c r="Q5385" i="14"/>
  <c r="Q5391" i="14"/>
  <c r="Q5397" i="14"/>
  <c r="Q5403" i="14"/>
  <c r="Q5409" i="14"/>
  <c r="Q5415" i="14"/>
  <c r="Q5421" i="14"/>
  <c r="Q5427" i="14"/>
  <c r="Q5433" i="14"/>
  <c r="Q5439" i="14"/>
  <c r="Q5445" i="14"/>
  <c r="Q5451" i="14"/>
  <c r="Q5457" i="14"/>
  <c r="Q5463" i="14"/>
  <c r="Q5469" i="14"/>
  <c r="Q5475" i="14"/>
  <c r="Q5481" i="14"/>
  <c r="Q5487" i="14"/>
  <c r="Q5493" i="14"/>
  <c r="Q5499" i="14"/>
  <c r="Q5505" i="14"/>
  <c r="Q5511" i="14"/>
  <c r="Q5517" i="14"/>
  <c r="Q5523" i="14"/>
  <c r="Q5529" i="14"/>
  <c r="Q5535" i="14"/>
  <c r="Q5541" i="14"/>
  <c r="Q5547" i="14"/>
  <c r="Q5553" i="14"/>
  <c r="Q5559" i="14"/>
  <c r="Q5565" i="14"/>
  <c r="Q5571" i="14"/>
  <c r="Q5577" i="14"/>
  <c r="Q5583" i="14"/>
  <c r="Q5589" i="14"/>
  <c r="Q5595" i="14"/>
  <c r="Q5601" i="14"/>
  <c r="Q5607" i="14"/>
  <c r="Q5613" i="14"/>
  <c r="Q5619" i="14"/>
  <c r="Q5625" i="14"/>
  <c r="Q5631" i="14"/>
  <c r="Q5637" i="14"/>
  <c r="Q5643" i="14"/>
  <c r="Q5649" i="14"/>
  <c r="Q5655" i="14"/>
  <c r="Q5661" i="14"/>
  <c r="Q5667" i="14"/>
  <c r="Q5673" i="14"/>
  <c r="Q5679" i="14"/>
  <c r="Q5685" i="14"/>
  <c r="Q5691" i="14"/>
  <c r="Q5697" i="14"/>
  <c r="Q5703" i="14"/>
  <c r="Q5709" i="14"/>
  <c r="Q5715" i="14"/>
  <c r="Q5721" i="14"/>
  <c r="Q5727" i="14"/>
  <c r="Q5733" i="14"/>
  <c r="Q5739" i="14"/>
  <c r="Q5745" i="14"/>
  <c r="Q5751" i="14"/>
  <c r="Q5757" i="14"/>
  <c r="Q5763" i="14"/>
  <c r="Q5769" i="14"/>
  <c r="Q5775" i="14"/>
  <c r="Q5781" i="14"/>
  <c r="Q5787" i="14"/>
  <c r="Q5793" i="14"/>
  <c r="Q5799" i="14"/>
  <c r="Q5805" i="14"/>
  <c r="Q5811" i="14"/>
  <c r="Q5817" i="14"/>
  <c r="Q5823" i="14"/>
  <c r="Q5829" i="14"/>
  <c r="Q5835" i="14"/>
  <c r="Q5841" i="14"/>
  <c r="Q5847" i="14"/>
  <c r="Q5853" i="14"/>
  <c r="Q5859" i="14"/>
  <c r="Q5865" i="14"/>
  <c r="Q5871" i="14"/>
  <c r="Q5877" i="14"/>
  <c r="Q5889" i="14"/>
  <c r="Q5895" i="14"/>
  <c r="Q5901" i="14"/>
  <c r="Q5907" i="14"/>
  <c r="Q5913" i="14"/>
  <c r="Q5919" i="14"/>
  <c r="Q5997" i="14"/>
  <c r="Q6003" i="14"/>
  <c r="Q6009" i="14"/>
  <c r="Q6015" i="14"/>
  <c r="Q6483" i="14"/>
  <c r="Q6489" i="14"/>
  <c r="Q6495" i="14"/>
  <c r="Q6501" i="14"/>
  <c r="Q6507" i="14"/>
  <c r="Q6513" i="14"/>
  <c r="Q6519" i="14"/>
  <c r="Q6525" i="14"/>
  <c r="Q6531" i="14"/>
  <c r="Q6537" i="14"/>
  <c r="Q6543" i="14"/>
  <c r="Q6549" i="14"/>
  <c r="Q6555" i="14"/>
  <c r="Q6561" i="14"/>
  <c r="Q6567" i="14"/>
  <c r="Q6573" i="14"/>
  <c r="Q6579" i="14"/>
  <c r="Q6585" i="14"/>
  <c r="Q6591" i="14"/>
  <c r="Q6597" i="14"/>
  <c r="Q6603" i="14"/>
  <c r="Q6609" i="14"/>
  <c r="Q6615" i="14"/>
  <c r="Q6621" i="14"/>
  <c r="Q6627" i="14"/>
  <c r="Q6633" i="14"/>
  <c r="Q6639" i="14"/>
  <c r="Q6645" i="14"/>
  <c r="Q6651" i="14"/>
  <c r="Q6657" i="14"/>
  <c r="Q6663" i="14"/>
  <c r="Q6669" i="14"/>
  <c r="Q6675" i="14"/>
  <c r="Q1655" i="14"/>
  <c r="Q1661" i="14"/>
  <c r="Q1667" i="14"/>
  <c r="Q1673" i="14"/>
  <c r="Q1679" i="14"/>
  <c r="Q1691" i="14"/>
  <c r="Q1697" i="14"/>
  <c r="Q1703" i="14"/>
  <c r="Q1709" i="14"/>
  <c r="Q1715" i="14"/>
  <c r="Q1721" i="14"/>
  <c r="Q1727" i="14"/>
  <c r="Q1733" i="14"/>
  <c r="Q1739" i="14"/>
  <c r="Q1745" i="14"/>
  <c r="Q1751" i="14"/>
  <c r="Q1757" i="14"/>
  <c r="Q1763" i="14"/>
  <c r="Q1769" i="14"/>
  <c r="Q1775" i="14"/>
  <c r="Q1781" i="14"/>
  <c r="Q1787" i="14"/>
  <c r="Q1793" i="14"/>
  <c r="Q1799" i="14"/>
  <c r="Q1805" i="14"/>
  <c r="Q1811" i="14"/>
  <c r="Q1817" i="14"/>
  <c r="Q1823" i="14"/>
  <c r="Q1835" i="14"/>
  <c r="Q1841" i="14"/>
  <c r="Q1847" i="14"/>
  <c r="Q1853" i="14"/>
  <c r="Q1859" i="14"/>
  <c r="Q1865" i="14"/>
  <c r="Q1871" i="14"/>
  <c r="Q1877" i="14"/>
  <c r="Q1883" i="14"/>
  <c r="Q1895" i="14"/>
  <c r="Q1901" i="14"/>
  <c r="Q1907" i="14"/>
  <c r="Q1913" i="14"/>
  <c r="Q1919" i="14"/>
  <c r="Q1925" i="14"/>
  <c r="Q1931" i="14"/>
  <c r="Q1937" i="14"/>
  <c r="Q1943" i="14"/>
  <c r="Q1949" i="14"/>
  <c r="Q1955" i="14"/>
  <c r="Q1961" i="14"/>
  <c r="Q1967" i="14"/>
  <c r="Q1973" i="14"/>
  <c r="Q1979" i="14"/>
  <c r="Q1985" i="14"/>
  <c r="Q1991" i="14"/>
  <c r="Q1997" i="14"/>
  <c r="Q2003" i="14"/>
  <c r="Q2009" i="14"/>
  <c r="Q2015" i="14"/>
  <c r="Q2021" i="14"/>
  <c r="Q2027" i="14"/>
  <c r="Q2033" i="14"/>
  <c r="Q2039" i="14"/>
  <c r="Q2045" i="14"/>
  <c r="Q2051" i="14"/>
  <c r="Q2057" i="14"/>
  <c r="Q2063" i="14"/>
  <c r="Q2069" i="14"/>
  <c r="Q2075" i="14"/>
  <c r="Q2081" i="14"/>
  <c r="Q2087" i="14"/>
  <c r="Q2093" i="14"/>
  <c r="Q2099" i="14"/>
  <c r="Q2105" i="14"/>
  <c r="Q2111" i="14"/>
  <c r="Q2117" i="14"/>
  <c r="Q2123" i="14"/>
  <c r="Q2129" i="14"/>
  <c r="Q2135" i="14"/>
  <c r="Q2141" i="14"/>
  <c r="Q2147" i="14"/>
  <c r="Q2153" i="14"/>
  <c r="Q2159" i="14"/>
  <c r="Q2165" i="14"/>
  <c r="Q2171" i="14"/>
  <c r="Q2177" i="14"/>
  <c r="Q2183" i="14"/>
  <c r="Q2189" i="14"/>
  <c r="Q2195" i="14"/>
  <c r="Q2201" i="14"/>
  <c r="Q2207" i="14"/>
  <c r="Q2213" i="14"/>
  <c r="Q2219" i="14"/>
  <c r="Q2225" i="14"/>
  <c r="Q2231" i="14"/>
  <c r="Q2237" i="14"/>
  <c r="Q2243" i="14"/>
  <c r="Q2249" i="14"/>
  <c r="Q2255" i="14"/>
  <c r="Q2261" i="14"/>
  <c r="Q2267" i="14"/>
  <c r="Q2273" i="14"/>
  <c r="Q2279" i="14"/>
  <c r="Q2285" i="14"/>
  <c r="Q2291" i="14"/>
  <c r="Q2297" i="14"/>
  <c r="Q2303" i="14"/>
  <c r="Q2309" i="14"/>
  <c r="Q2315" i="14"/>
  <c r="Q2321" i="14"/>
  <c r="Q2327" i="14"/>
  <c r="Q2333" i="14"/>
  <c r="Q2339" i="14"/>
  <c r="Q2345" i="14"/>
  <c r="Q2351" i="14"/>
  <c r="Q2357" i="14"/>
  <c r="Q2363" i="14"/>
  <c r="Q2369" i="14"/>
  <c r="Q2399" i="14"/>
  <c r="Q2405" i="14"/>
  <c r="Q2411" i="14"/>
  <c r="Q2423" i="14"/>
  <c r="Q2429" i="14"/>
  <c r="Q2435" i="14"/>
  <c r="Q2441" i="14"/>
  <c r="Q2447" i="14"/>
  <c r="Q2453" i="14"/>
  <c r="Q2459" i="14"/>
  <c r="Q2465" i="14"/>
  <c r="Q2471" i="14"/>
  <c r="Q2477" i="14"/>
  <c r="Q2483" i="14"/>
  <c r="Q2489" i="14"/>
  <c r="Q2495" i="14"/>
  <c r="Q2501" i="14"/>
  <c r="Q2507" i="14"/>
  <c r="Q2513" i="14"/>
  <c r="Q2525" i="14"/>
  <c r="Q2531" i="14"/>
  <c r="Q2537" i="14"/>
  <c r="Q2543" i="14"/>
  <c r="Q2549" i="14"/>
  <c r="Q2555" i="14"/>
  <c r="Q2561" i="14"/>
  <c r="Q2567" i="14"/>
  <c r="Q2573" i="14"/>
  <c r="Q2585" i="14"/>
  <c r="Q2591" i="14"/>
  <c r="Q2597" i="14"/>
  <c r="Q2603" i="14"/>
  <c r="Q2609" i="14"/>
  <c r="Q2615" i="14"/>
  <c r="Q2621" i="14"/>
  <c r="Q2627" i="14"/>
  <c r="Q2633" i="14"/>
  <c r="Q2639" i="14"/>
  <c r="Q2645" i="14"/>
  <c r="Q2651" i="14"/>
  <c r="Q2657" i="14"/>
  <c r="Q2663" i="14"/>
  <c r="Q2669" i="14"/>
  <c r="Q2675" i="14"/>
  <c r="Q2681" i="14"/>
  <c r="Q2687" i="14"/>
  <c r="Q2693" i="14"/>
  <c r="Q2705" i="14"/>
  <c r="Q2711" i="14"/>
  <c r="Q2717" i="14"/>
  <c r="Q2723" i="14"/>
  <c r="Q2729" i="14"/>
  <c r="Q2735" i="14"/>
  <c r="Q2741" i="14"/>
  <c r="Q2747" i="14"/>
  <c r="Q2753" i="14"/>
  <c r="Q2759" i="14"/>
  <c r="Q2765" i="14"/>
  <c r="Q2771" i="14"/>
  <c r="Q2777" i="14"/>
  <c r="Q2789" i="14"/>
  <c r="Q2795" i="14"/>
  <c r="Q2801" i="14"/>
  <c r="Q2807" i="14"/>
  <c r="Q2813" i="14"/>
  <c r="Q2819" i="14"/>
  <c r="Q2825" i="14"/>
  <c r="Q2831" i="14"/>
  <c r="Q2837" i="14"/>
  <c r="Q2843" i="14"/>
  <c r="Q2849" i="14"/>
  <c r="Q2855" i="14"/>
  <c r="Q2861" i="14"/>
  <c r="Q2867" i="14"/>
  <c r="Q2873" i="14"/>
  <c r="Q2879" i="14"/>
  <c r="Q2885" i="14"/>
  <c r="Q2891" i="14"/>
  <c r="Q2903" i="14"/>
  <c r="Q2909" i="14"/>
  <c r="Q2915" i="14"/>
  <c r="Q2921" i="14"/>
  <c r="Q2927" i="14"/>
  <c r="Q2933" i="14"/>
  <c r="Q2939" i="14"/>
  <c r="Q2945" i="14"/>
  <c r="Q2951" i="14"/>
  <c r="Q2957" i="14"/>
  <c r="Q2963" i="14"/>
  <c r="Q2969" i="14"/>
  <c r="Q2975" i="14"/>
  <c r="Q2981" i="14"/>
  <c r="Q2987" i="14"/>
  <c r="Q2993" i="14"/>
  <c r="Q2999" i="14"/>
  <c r="Q3005" i="14"/>
  <c r="Q3011" i="14"/>
  <c r="Q3017" i="14"/>
  <c r="Q3023" i="14"/>
  <c r="Q3029" i="14"/>
  <c r="Q3035" i="14"/>
  <c r="Q3041" i="14"/>
  <c r="Q3047" i="14"/>
  <c r="Q3053" i="14"/>
  <c r="Q3059" i="14"/>
  <c r="Q3065" i="14"/>
  <c r="Q3071" i="14"/>
  <c r="Q3155" i="14"/>
  <c r="Q3161" i="14"/>
  <c r="M3299" i="14"/>
  <c r="M3305" i="14"/>
  <c r="M3311" i="14"/>
  <c r="M3317" i="14"/>
  <c r="M3329" i="14"/>
  <c r="M3335" i="14"/>
  <c r="M3341" i="14"/>
  <c r="M3347" i="14"/>
  <c r="M3353" i="14"/>
  <c r="M3359" i="14"/>
  <c r="M3365" i="14"/>
  <c r="M3371" i="14"/>
  <c r="M3377" i="14"/>
  <c r="M3383" i="14"/>
  <c r="M3389" i="14"/>
  <c r="M3395" i="14"/>
  <c r="M3401" i="14"/>
  <c r="M3407" i="14"/>
  <c r="M3413" i="14"/>
  <c r="M3419" i="14"/>
  <c r="M3425" i="14"/>
  <c r="M3599" i="14"/>
  <c r="M3605" i="14"/>
  <c r="M3731" i="14"/>
  <c r="M3737" i="14"/>
  <c r="M3833" i="14"/>
  <c r="M3869" i="14"/>
  <c r="M3959" i="14"/>
  <c r="M4151" i="14"/>
  <c r="M4157" i="14"/>
  <c r="M4277" i="14"/>
  <c r="M4313" i="14"/>
  <c r="M4355" i="14"/>
  <c r="M4457" i="14"/>
  <c r="Q4462" i="14"/>
  <c r="Q4540" i="14"/>
  <c r="Q4546" i="14"/>
  <c r="Q4630" i="14"/>
  <c r="Q4636" i="14"/>
  <c r="Q4642" i="14"/>
  <c r="Q4648" i="14"/>
  <c r="Q4654" i="14"/>
  <c r="Q4660" i="14"/>
  <c r="Q4666" i="14"/>
  <c r="Q4672" i="14"/>
  <c r="Q4678" i="14"/>
  <c r="Q4684" i="14"/>
  <c r="Q4696" i="14"/>
  <c r="Q4702" i="14"/>
  <c r="Q4708" i="14"/>
  <c r="Q4714" i="14"/>
  <c r="Q4720" i="14"/>
  <c r="Q4732" i="14"/>
  <c r="Q4738" i="14"/>
  <c r="Q4750" i="14"/>
  <c r="Q4756" i="14"/>
  <c r="Q4762" i="14"/>
  <c r="Q4768" i="14"/>
  <c r="Q4774" i="14"/>
  <c r="Q4780" i="14"/>
  <c r="Q4786" i="14"/>
  <c r="Q4792" i="14"/>
  <c r="Q4798" i="14"/>
  <c r="Q4804" i="14"/>
  <c r="Q4810" i="14"/>
  <c r="Q4822" i="14"/>
  <c r="Q4828" i="14"/>
  <c r="Q4834" i="14"/>
  <c r="Q4840" i="14"/>
  <c r="Q4846" i="14"/>
  <c r="Q4852" i="14"/>
  <c r="Q4858" i="14"/>
  <c r="Q4864" i="14"/>
  <c r="Q4870" i="14"/>
  <c r="Q4876" i="14"/>
  <c r="Q4882" i="14"/>
  <c r="Q4888" i="14"/>
  <c r="Q4894" i="14"/>
  <c r="Q4900" i="14"/>
  <c r="Q4906" i="14"/>
  <c r="Q4912" i="14"/>
  <c r="Q4918" i="14"/>
  <c r="Q4924" i="14"/>
  <c r="Q4930" i="14"/>
  <c r="Q4936" i="14"/>
  <c r="Q4942" i="14"/>
  <c r="Q4948" i="14"/>
  <c r="Q4954" i="14"/>
  <c r="Q4960" i="14"/>
  <c r="Q4966" i="14"/>
  <c r="Q4972" i="14"/>
  <c r="Q4978" i="14"/>
  <c r="Q4984" i="14"/>
  <c r="Q4990" i="14"/>
  <c r="Q4996" i="14"/>
  <c r="Q5002" i="14"/>
  <c r="Q5014" i="14"/>
  <c r="Q5020" i="14"/>
  <c r="Q5026" i="14"/>
  <c r="Q5032" i="14"/>
  <c r="Q5038" i="14"/>
  <c r="Q5044" i="14"/>
  <c r="Q5050" i="14"/>
  <c r="Q5056" i="14"/>
  <c r="Q5062" i="14"/>
  <c r="Q5068" i="14"/>
  <c r="Q5074" i="14"/>
  <c r="Q5080" i="14"/>
  <c r="Q5086" i="14"/>
  <c r="M5092" i="14"/>
  <c r="M5098" i="14"/>
  <c r="M5104" i="14"/>
  <c r="M5116" i="14"/>
  <c r="M5122" i="14"/>
  <c r="M5128" i="14"/>
  <c r="M5134" i="14"/>
  <c r="M5140" i="14"/>
  <c r="M5152" i="14"/>
  <c r="M5158" i="14"/>
  <c r="M5164" i="14"/>
  <c r="M5170" i="14"/>
  <c r="M5176" i="14"/>
  <c r="M5182" i="14"/>
  <c r="M5188" i="14"/>
  <c r="M5194" i="14"/>
  <c r="M5200" i="14"/>
  <c r="M5206" i="14"/>
  <c r="M5212" i="14"/>
  <c r="M5218" i="14"/>
  <c r="M5224" i="14"/>
  <c r="M5230" i="14"/>
  <c r="M5236" i="14"/>
  <c r="M5242" i="14"/>
  <c r="M5248" i="14"/>
  <c r="M5254" i="14"/>
  <c r="M5260" i="14"/>
  <c r="M5266" i="14"/>
  <c r="M5272" i="14"/>
  <c r="M5278" i="14"/>
  <c r="M5284" i="14"/>
  <c r="M5290" i="14"/>
  <c r="M5296" i="14"/>
  <c r="M5302" i="14"/>
  <c r="M5308" i="14"/>
  <c r="M5314" i="14"/>
  <c r="M5320" i="14"/>
  <c r="M5326" i="14"/>
  <c r="M5332" i="14"/>
  <c r="M5338" i="14"/>
  <c r="M5344" i="14"/>
  <c r="M5350" i="14"/>
  <c r="M5356" i="14"/>
  <c r="M5362" i="14"/>
  <c r="M5368" i="14"/>
  <c r="M5374" i="14"/>
  <c r="M5380" i="14"/>
  <c r="M5386" i="14"/>
  <c r="M5392" i="14"/>
  <c r="M5398" i="14"/>
  <c r="M5404" i="14"/>
  <c r="M5410" i="14"/>
  <c r="M5416" i="14"/>
  <c r="M5422" i="14"/>
  <c r="M5428" i="14"/>
  <c r="M5434" i="14"/>
  <c r="M5440" i="14"/>
  <c r="M5446" i="14"/>
  <c r="M5452" i="14"/>
  <c r="M5458" i="14"/>
  <c r="M5464" i="14"/>
  <c r="M5470" i="14"/>
  <c r="M5476" i="14"/>
  <c r="M5482" i="14"/>
  <c r="M5488" i="14"/>
  <c r="M5494" i="14"/>
  <c r="M5500" i="14"/>
  <c r="M5506" i="14"/>
  <c r="M5512" i="14"/>
  <c r="M5518" i="14"/>
  <c r="M5524" i="14"/>
  <c r="M5530" i="14"/>
  <c r="M5536" i="14"/>
  <c r="M5542" i="14"/>
  <c r="M5548" i="14"/>
  <c r="M5554" i="14"/>
  <c r="M5560" i="14"/>
  <c r="M5566" i="14"/>
  <c r="M5572" i="14"/>
  <c r="M5578" i="14"/>
  <c r="M5584" i="14"/>
  <c r="M5590" i="14"/>
  <c r="M5596" i="14"/>
  <c r="M5602" i="14"/>
  <c r="M5608" i="14"/>
  <c r="M5614" i="14"/>
  <c r="M5620" i="14"/>
  <c r="M5626" i="14"/>
  <c r="M5632" i="14"/>
  <c r="M5638" i="14"/>
  <c r="M5644" i="14"/>
  <c r="M5650" i="14"/>
  <c r="M5656" i="14"/>
  <c r="M5662" i="14"/>
  <c r="M5668" i="14"/>
  <c r="M5674" i="14"/>
  <c r="M5680" i="14"/>
  <c r="M5686" i="14"/>
  <c r="M5692" i="14"/>
  <c r="M5698" i="14"/>
  <c r="M5704" i="14"/>
  <c r="M5710" i="14"/>
  <c r="M5716" i="14"/>
  <c r="M5722" i="14"/>
  <c r="M5728" i="14"/>
  <c r="M5734" i="14"/>
  <c r="M5740" i="14"/>
  <c r="M5746" i="14"/>
  <c r="M5752" i="14"/>
  <c r="M5758" i="14"/>
  <c r="M5764" i="14"/>
  <c r="M5770" i="14"/>
  <c r="M5776" i="14"/>
  <c r="M5782" i="14"/>
  <c r="M5788" i="14"/>
  <c r="M5794" i="14"/>
  <c r="M5800" i="14"/>
  <c r="M5806" i="14"/>
  <c r="M5812" i="14"/>
  <c r="M5818" i="14"/>
  <c r="M5824" i="14"/>
  <c r="M5830" i="14"/>
  <c r="M5836" i="14"/>
  <c r="M5842" i="14"/>
  <c r="M5848" i="14"/>
  <c r="M5854" i="14"/>
  <c r="M5860" i="14"/>
  <c r="M5866" i="14"/>
  <c r="M5872" i="14"/>
  <c r="M5878" i="14"/>
  <c r="M5884" i="14"/>
  <c r="M5890" i="14"/>
  <c r="M5896" i="14"/>
  <c r="M5902" i="14"/>
  <c r="M5908" i="14"/>
  <c r="M5914" i="14"/>
  <c r="M5920" i="14"/>
  <c r="M5986" i="14"/>
  <c r="M5992" i="14"/>
  <c r="M5998" i="14"/>
  <c r="M6004" i="14"/>
  <c r="M6010" i="14"/>
  <c r="M6484" i="14"/>
  <c r="M6490" i="14"/>
  <c r="M6496" i="14"/>
  <c r="M6502" i="14"/>
  <c r="M6508" i="14"/>
  <c r="M6514" i="14"/>
  <c r="M6520" i="14"/>
  <c r="M6526" i="14"/>
  <c r="M6532" i="14"/>
  <c r="M6538" i="14"/>
  <c r="M6544" i="14"/>
  <c r="M6550" i="14"/>
  <c r="M6556" i="14"/>
  <c r="M6562" i="14"/>
  <c r="M6568" i="14"/>
  <c r="M6574" i="14"/>
  <c r="M6580" i="14"/>
  <c r="M6586" i="14"/>
  <c r="M6592" i="14"/>
  <c r="M6598" i="14"/>
  <c r="M6604" i="14"/>
  <c r="M6610" i="14"/>
  <c r="M6616" i="14"/>
  <c r="M6622" i="14"/>
  <c r="M6628" i="14"/>
  <c r="M6634" i="14"/>
  <c r="M6640" i="14"/>
  <c r="M6646" i="14"/>
  <c r="M6652" i="14"/>
  <c r="M6658" i="14"/>
  <c r="M6664" i="14"/>
  <c r="M6670" i="14"/>
  <c r="M6676" i="14"/>
  <c r="M1662" i="14"/>
  <c r="M1668" i="14"/>
  <c r="M1674" i="14"/>
  <c r="M1692" i="14"/>
  <c r="M1698" i="14"/>
  <c r="M1704" i="14"/>
  <c r="M1710" i="14"/>
  <c r="M1716" i="14"/>
  <c r="M1722" i="14"/>
  <c r="M1728" i="14"/>
  <c r="M1734" i="14"/>
  <c r="M1740" i="14"/>
  <c r="M1746" i="14"/>
  <c r="M1758" i="14"/>
  <c r="M1764" i="14"/>
  <c r="M1770" i="14"/>
  <c r="M1776" i="14"/>
  <c r="M1782" i="14"/>
  <c r="M1788" i="14"/>
  <c r="M1794" i="14"/>
  <c r="M1800" i="14"/>
  <c r="M1806" i="14"/>
  <c r="M1818" i="14"/>
  <c r="M1824" i="14"/>
  <c r="M1830" i="14"/>
  <c r="M1836" i="14"/>
  <c r="M1842" i="14"/>
  <c r="M1848" i="14"/>
  <c r="M1854" i="14"/>
  <c r="M1860" i="14"/>
  <c r="M1866" i="14"/>
  <c r="M1872" i="14"/>
  <c r="M1878" i="14"/>
  <c r="M1884" i="14"/>
  <c r="M1896" i="14"/>
  <c r="M1902" i="14"/>
  <c r="M1908" i="14"/>
  <c r="M1914" i="14"/>
  <c r="M1920" i="14"/>
  <c r="M1926" i="14"/>
  <c r="M1932" i="14"/>
  <c r="M1938" i="14"/>
  <c r="M1944" i="14"/>
  <c r="M1950" i="14"/>
  <c r="M1956" i="14"/>
  <c r="M1962" i="14"/>
  <c r="M1968" i="14"/>
  <c r="M1974" i="14"/>
  <c r="M1980" i="14"/>
  <c r="M1986" i="14"/>
  <c r="M1992" i="14"/>
  <c r="M1998" i="14"/>
  <c r="M2004" i="14"/>
  <c r="M2010" i="14"/>
  <c r="M2016" i="14"/>
  <c r="M2022" i="14"/>
  <c r="M2028" i="14"/>
  <c r="M2034" i="14"/>
  <c r="M2040" i="14"/>
  <c r="M2046" i="14"/>
  <c r="M2052" i="14"/>
  <c r="M2058" i="14"/>
  <c r="M2064" i="14"/>
  <c r="M2076" i="14"/>
  <c r="M2082" i="14"/>
  <c r="M2088" i="14"/>
  <c r="M2094" i="14"/>
  <c r="M2100" i="14"/>
  <c r="M2106" i="14"/>
  <c r="M2112" i="14"/>
  <c r="M2118" i="14"/>
  <c r="M2124" i="14"/>
  <c r="M2130" i="14"/>
  <c r="M2136" i="14"/>
  <c r="M2142" i="14"/>
  <c r="M2148" i="14"/>
  <c r="M2154" i="14"/>
  <c r="M2160" i="14"/>
  <c r="M2166" i="14"/>
  <c r="M2172" i="14"/>
  <c r="M2178" i="14"/>
  <c r="M2190" i="14"/>
  <c r="M2196" i="14"/>
  <c r="M2202" i="14"/>
  <c r="M2208" i="14"/>
  <c r="M2214" i="14"/>
  <c r="M2220" i="14"/>
  <c r="M2226" i="14"/>
  <c r="M2232" i="14"/>
  <c r="M2238" i="14"/>
  <c r="M2244" i="14"/>
  <c r="M2250" i="14"/>
  <c r="M2256" i="14"/>
  <c r="M2262" i="14"/>
  <c r="M2274" i="14"/>
  <c r="M2280" i="14"/>
  <c r="M2286" i="14"/>
  <c r="M2292" i="14"/>
  <c r="M2298" i="14"/>
  <c r="M2304" i="14"/>
  <c r="M2310" i="14"/>
  <c r="M2316" i="14"/>
  <c r="M2322" i="14"/>
  <c r="M2328" i="14"/>
  <c r="M2334" i="14"/>
  <c r="M2340" i="14"/>
  <c r="M2346" i="14"/>
  <c r="M2352" i="14"/>
  <c r="M2358" i="14"/>
  <c r="M2364" i="14"/>
  <c r="M2400" i="14"/>
  <c r="M2406" i="14"/>
  <c r="M2412" i="14"/>
  <c r="M2418" i="14"/>
  <c r="M2424" i="14"/>
  <c r="M2430" i="14"/>
  <c r="M2436" i="14"/>
  <c r="M2442" i="14"/>
  <c r="M2448" i="14"/>
  <c r="M2454" i="14"/>
  <c r="M2460" i="14"/>
  <c r="M2466" i="14"/>
  <c r="M2472" i="14"/>
  <c r="M2478" i="14"/>
  <c r="M2484" i="14"/>
  <c r="M2490" i="14"/>
  <c r="M2496" i="14"/>
  <c r="M2502" i="14"/>
  <c r="M2508" i="14"/>
  <c r="M2514" i="14"/>
  <c r="M2520" i="14"/>
  <c r="M2526" i="14"/>
  <c r="M2532" i="14"/>
  <c r="M2538" i="14"/>
  <c r="M2544" i="14"/>
  <c r="M2550" i="14"/>
  <c r="M2556" i="14"/>
  <c r="M2562" i="14"/>
  <c r="M2568" i="14"/>
  <c r="M2580" i="14"/>
  <c r="M2586" i="14"/>
  <c r="M2592" i="14"/>
  <c r="M2598" i="14"/>
  <c r="M2604" i="14"/>
  <c r="M2610" i="14"/>
  <c r="M2616" i="14"/>
  <c r="M2622" i="14"/>
  <c r="M2628" i="14"/>
  <c r="M2634" i="14"/>
  <c r="M2640" i="14"/>
  <c r="M2646" i="14"/>
  <c r="M2652" i="14"/>
  <c r="M2658" i="14"/>
  <c r="M2664" i="14"/>
  <c r="M2670" i="14"/>
  <c r="M2676" i="14"/>
  <c r="M2682" i="14"/>
  <c r="M2688" i="14"/>
  <c r="M2694" i="14"/>
  <c r="M2706" i="14"/>
  <c r="M2712" i="14"/>
  <c r="M2718" i="14"/>
  <c r="M2730" i="14"/>
  <c r="M2736" i="14"/>
  <c r="M2742" i="14"/>
  <c r="M2748" i="14"/>
  <c r="M2754" i="14"/>
  <c r="M2760" i="14"/>
  <c r="M2766" i="14"/>
  <c r="M2772" i="14"/>
  <c r="M2778" i="14"/>
  <c r="M2784" i="14"/>
  <c r="M2790" i="14"/>
  <c r="M2802" i="14"/>
  <c r="M2808" i="14"/>
  <c r="M2814" i="14"/>
  <c r="M2820" i="14"/>
  <c r="M2826" i="14"/>
  <c r="M2832" i="14"/>
  <c r="M2838" i="14"/>
  <c r="M2844" i="14"/>
  <c r="M2850" i="14"/>
  <c r="M2856" i="14"/>
  <c r="M2862" i="14"/>
  <c r="M2868" i="14"/>
  <c r="M2874" i="14"/>
  <c r="M2880" i="14"/>
  <c r="M2886" i="14"/>
  <c r="M2904" i="14"/>
  <c r="M2910" i="14"/>
  <c r="M2916" i="14"/>
  <c r="M2922" i="14"/>
  <c r="M2934" i="14"/>
  <c r="M2940" i="14"/>
  <c r="M2946" i="14"/>
  <c r="M2952" i="14"/>
  <c r="M2958" i="14"/>
  <c r="M2964" i="14"/>
  <c r="M2970" i="14"/>
  <c r="M2976" i="14"/>
  <c r="M2982" i="14"/>
  <c r="M2988" i="14"/>
  <c r="M2994" i="14"/>
  <c r="M3000" i="14"/>
  <c r="M3006" i="14"/>
  <c r="M3012" i="14"/>
  <c r="M3018" i="14"/>
  <c r="M3024" i="14"/>
  <c r="M3030" i="14"/>
  <c r="M3042" i="14"/>
  <c r="M3048" i="14"/>
  <c r="M3054" i="14"/>
  <c r="M3060" i="14"/>
  <c r="M3066" i="14"/>
  <c r="M3156" i="14"/>
  <c r="M3162" i="14"/>
  <c r="Q3299" i="14"/>
  <c r="Q3305" i="14"/>
  <c r="Q3311" i="14"/>
  <c r="Q3317" i="14"/>
  <c r="Q3329" i="14"/>
  <c r="Q3335" i="14"/>
  <c r="Q3341" i="14"/>
  <c r="Q3347" i="14"/>
  <c r="Q3353" i="14"/>
  <c r="Q3359" i="14"/>
  <c r="Q3365" i="14"/>
  <c r="Q3371" i="14"/>
  <c r="Q3377" i="14"/>
  <c r="Q3383" i="14"/>
  <c r="Q3389" i="14"/>
  <c r="Q3395" i="14"/>
  <c r="Q3401" i="14"/>
  <c r="Q3407" i="14"/>
  <c r="Q3413" i="14"/>
  <c r="Q3419" i="14"/>
  <c r="Q3425" i="14"/>
  <c r="Q3599" i="14"/>
  <c r="Q3605" i="14"/>
  <c r="Q3731" i="14"/>
  <c r="Q3737" i="14"/>
  <c r="Q3833" i="14"/>
  <c r="Q3869" i="14"/>
  <c r="Q3959" i="14"/>
  <c r="Q4151" i="14"/>
  <c r="Q4157" i="14"/>
  <c r="Q4277" i="14"/>
  <c r="Q4313" i="14"/>
  <c r="Q4355" i="14"/>
  <c r="M4463" i="14"/>
  <c r="M4541" i="14"/>
  <c r="M4547" i="14"/>
  <c r="M4625" i="14"/>
  <c r="M4631" i="14"/>
  <c r="M4637" i="14"/>
  <c r="M4643" i="14"/>
  <c r="M4649" i="14"/>
  <c r="M4655" i="14"/>
  <c r="M4661" i="14"/>
  <c r="M4667" i="14"/>
  <c r="M4673" i="14"/>
  <c r="M4679" i="14"/>
  <c r="M4685" i="14"/>
  <c r="M4697" i="14"/>
  <c r="M4703" i="14"/>
  <c r="M4709" i="14"/>
  <c r="M4715" i="14"/>
  <c r="M4721" i="14"/>
  <c r="M4727" i="14"/>
  <c r="M4733" i="14"/>
  <c r="M4739" i="14"/>
  <c r="M4745" i="14"/>
  <c r="M4751" i="14"/>
  <c r="M4757" i="14"/>
  <c r="M4763" i="14"/>
  <c r="M4769" i="14"/>
  <c r="M4775" i="14"/>
  <c r="M4787" i="14"/>
  <c r="M4793" i="14"/>
  <c r="M4799" i="14"/>
  <c r="M4805" i="14"/>
  <c r="M4811" i="14"/>
  <c r="M4823" i="14"/>
  <c r="M4829" i="14"/>
  <c r="M4835" i="14"/>
  <c r="M4841" i="14"/>
  <c r="M4847" i="14"/>
  <c r="M4853" i="14"/>
  <c r="M4859" i="14"/>
  <c r="M4865" i="14"/>
  <c r="M4871" i="14"/>
  <c r="M4877" i="14"/>
  <c r="M4883" i="14"/>
  <c r="M4889" i="14"/>
  <c r="M4895" i="14"/>
  <c r="M4901" i="14"/>
  <c r="M4907" i="14"/>
  <c r="M4913" i="14"/>
  <c r="M4919" i="14"/>
  <c r="M4925" i="14"/>
  <c r="M4931" i="14"/>
  <c r="M4943" i="14"/>
  <c r="M4949" i="14"/>
  <c r="M4955" i="14"/>
  <c r="M4961" i="14"/>
  <c r="M4967" i="14"/>
  <c r="M4973" i="14"/>
  <c r="M4979" i="14"/>
  <c r="M4985" i="14"/>
  <c r="M4991" i="14"/>
  <c r="M4997" i="14"/>
  <c r="M5003" i="14"/>
  <c r="M5015" i="14"/>
  <c r="M5021" i="14"/>
  <c r="M5027" i="14"/>
  <c r="M5033" i="14"/>
  <c r="M5039" i="14"/>
  <c r="M5045" i="14"/>
  <c r="M5051" i="14"/>
  <c r="M5057" i="14"/>
  <c r="M5063" i="14"/>
  <c r="M5069" i="14"/>
  <c r="M5075" i="14"/>
  <c r="M5081" i="14"/>
  <c r="M5087" i="14"/>
  <c r="Q5092" i="14"/>
  <c r="Q5098" i="14"/>
  <c r="Q5104" i="14"/>
  <c r="Q5116" i="14"/>
  <c r="Q5122" i="14"/>
  <c r="Q5128" i="14"/>
  <c r="Q5134" i="14"/>
  <c r="Q5140" i="14"/>
  <c r="Q5152" i="14"/>
  <c r="Q5158" i="14"/>
  <c r="Q5164" i="14"/>
  <c r="Q5170" i="14"/>
  <c r="Q5176" i="14"/>
  <c r="Q5182" i="14"/>
  <c r="Q5188" i="14"/>
  <c r="Q5194" i="14"/>
  <c r="Q5200" i="14"/>
  <c r="Q5206" i="14"/>
  <c r="Q5212" i="14"/>
  <c r="Q5218" i="14"/>
  <c r="Q5224" i="14"/>
  <c r="Q5230" i="14"/>
  <c r="Q5236" i="14"/>
  <c r="Q5242" i="14"/>
  <c r="Q5248" i="14"/>
  <c r="Q5254" i="14"/>
  <c r="Q5260" i="14"/>
  <c r="Q5266" i="14"/>
  <c r="Q5272" i="14"/>
  <c r="Q5278" i="14"/>
  <c r="Q5284" i="14"/>
  <c r="Q5290" i="14"/>
  <c r="Q5296" i="14"/>
  <c r="Q5302" i="14"/>
  <c r="Q5308" i="14"/>
  <c r="Q5314" i="14"/>
  <c r="Q5320" i="14"/>
  <c r="Q5326" i="14"/>
  <c r="Q5332" i="14"/>
  <c r="Q5338" i="14"/>
  <c r="Q5344" i="14"/>
  <c r="Q5350" i="14"/>
  <c r="Q5356" i="14"/>
  <c r="Q5362" i="14"/>
  <c r="Q5368" i="14"/>
  <c r="Q5374" i="14"/>
  <c r="Q5380" i="14"/>
  <c r="Q5386" i="14"/>
  <c r="Q5392" i="14"/>
  <c r="Q5398" i="14"/>
  <c r="Q5404" i="14"/>
  <c r="Q5410" i="14"/>
  <c r="Q5416" i="14"/>
  <c r="Q5422" i="14"/>
  <c r="Q5428" i="14"/>
  <c r="Q5434" i="14"/>
  <c r="Q5440" i="14"/>
  <c r="Q5446" i="14"/>
  <c r="Q5452" i="14"/>
  <c r="Q5458" i="14"/>
  <c r="Q5464" i="14"/>
  <c r="Q5470" i="14"/>
  <c r="Q5476" i="14"/>
  <c r="Q5482" i="14"/>
  <c r="Q5488" i="14"/>
  <c r="Q5494" i="14"/>
  <c r="Q5500" i="14"/>
  <c r="Q5506" i="14"/>
  <c r="Q5512" i="14"/>
  <c r="Q5518" i="14"/>
  <c r="Q5524" i="14"/>
  <c r="Q5530" i="14"/>
  <c r="Q5536" i="14"/>
  <c r="Q5542" i="14"/>
  <c r="Q5548" i="14"/>
  <c r="Q5554" i="14"/>
  <c r="Q5560" i="14"/>
  <c r="Q5566" i="14"/>
  <c r="Q5572" i="14"/>
  <c r="Q5578" i="14"/>
  <c r="Q5584" i="14"/>
  <c r="Q5590" i="14"/>
  <c r="Q5596" i="14"/>
  <c r="Q5602" i="14"/>
  <c r="Q5608" i="14"/>
  <c r="Q5614" i="14"/>
  <c r="Q5620" i="14"/>
  <c r="Q5626" i="14"/>
  <c r="Q5632" i="14"/>
  <c r="Q5638" i="14"/>
  <c r="Q5644" i="14"/>
  <c r="Q5650" i="14"/>
  <c r="Q5656" i="14"/>
  <c r="Q5662" i="14"/>
  <c r="Q5668" i="14"/>
  <c r="Q5674" i="14"/>
  <c r="Q5680" i="14"/>
  <c r="Q5686" i="14"/>
  <c r="Q5692" i="14"/>
  <c r="Q5698" i="14"/>
  <c r="Q5704" i="14"/>
  <c r="Q5710" i="14"/>
  <c r="Q5716" i="14"/>
  <c r="Q5722" i="14"/>
  <c r="Q5728" i="14"/>
  <c r="Q5734" i="14"/>
  <c r="Q5740" i="14"/>
  <c r="Q5746" i="14"/>
  <c r="Q5752" i="14"/>
  <c r="Q5758" i="14"/>
  <c r="Q5764" i="14"/>
  <c r="Q5770" i="14"/>
  <c r="Q5776" i="14"/>
  <c r="Q5782" i="14"/>
  <c r="Q5788" i="14"/>
  <c r="Q5794" i="14"/>
  <c r="Q5800" i="14"/>
  <c r="Q5806" i="14"/>
  <c r="Q5812" i="14"/>
  <c r="Q5818" i="14"/>
  <c r="Q5824" i="14"/>
  <c r="Q5830" i="14"/>
  <c r="Q5836" i="14"/>
  <c r="Q5842" i="14"/>
  <c r="Q5848" i="14"/>
  <c r="Q5854" i="14"/>
  <c r="Q5860" i="14"/>
  <c r="Q5866" i="14"/>
  <c r="Q5872" i="14"/>
  <c r="Q5878" i="14"/>
  <c r="Q5884" i="14"/>
  <c r="Q5890" i="14"/>
  <c r="Q5896" i="14"/>
  <c r="Q5902" i="14"/>
  <c r="Q5908" i="14"/>
  <c r="Q5914" i="14"/>
  <c r="Q5920" i="14"/>
  <c r="Q5986" i="14"/>
  <c r="Q5992" i="14"/>
  <c r="Q5998" i="14"/>
  <c r="Q6004" i="14"/>
  <c r="Q6010" i="14"/>
  <c r="Q6484" i="14"/>
  <c r="Q6490" i="14"/>
  <c r="Q6496" i="14"/>
  <c r="Q6502" i="14"/>
  <c r="Q6508" i="14"/>
  <c r="Q6514" i="14"/>
  <c r="Q6520" i="14"/>
  <c r="Q6526" i="14"/>
  <c r="Q6532" i="14"/>
  <c r="Q6538" i="14"/>
  <c r="Q6544" i="14"/>
  <c r="Q6550" i="14"/>
  <c r="Q6556" i="14"/>
  <c r="Q6562" i="14"/>
  <c r="Q6568" i="14"/>
  <c r="Q6574" i="14"/>
  <c r="Q6580" i="14"/>
  <c r="Q6586" i="14"/>
  <c r="Q6592" i="14"/>
  <c r="Q6598" i="14"/>
  <c r="Q6604" i="14"/>
  <c r="Q6610" i="14"/>
  <c r="Q6616" i="14"/>
  <c r="Q6622" i="14"/>
  <c r="Q6628" i="14"/>
  <c r="Q6634" i="14"/>
  <c r="Q6640" i="14"/>
  <c r="Q6646" i="14"/>
  <c r="Q6652" i="14"/>
  <c r="Q6658" i="14"/>
  <c r="Q6664" i="14"/>
  <c r="Q6670" i="14"/>
  <c r="Q6676" i="14"/>
  <c r="Q1758" i="14"/>
  <c r="Q1764" i="14"/>
  <c r="Q1770" i="14"/>
  <c r="Q1776" i="14"/>
  <c r="Q1782" i="14"/>
  <c r="Q1788" i="14"/>
  <c r="Q1794" i="14"/>
  <c r="Q1800" i="14"/>
  <c r="Q1806" i="14"/>
  <c r="Q1818" i="14"/>
  <c r="Q1824" i="14"/>
  <c r="Q1830" i="14"/>
  <c r="Q1836" i="14"/>
  <c r="Q1842" i="14"/>
  <c r="Q1848" i="14"/>
  <c r="Q1854" i="14"/>
  <c r="Q1860" i="14"/>
  <c r="Q1866" i="14"/>
  <c r="Q1872" i="14"/>
  <c r="Q1878" i="14"/>
  <c r="Q1884" i="14"/>
  <c r="Q1896" i="14"/>
  <c r="Q1902" i="14"/>
  <c r="Q1908" i="14"/>
  <c r="Q1914" i="14"/>
  <c r="Q1920" i="14"/>
  <c r="Q1926" i="14"/>
  <c r="Q1932" i="14"/>
  <c r="Q1938" i="14"/>
  <c r="Q1944" i="14"/>
  <c r="Q1950" i="14"/>
  <c r="Q1956" i="14"/>
  <c r="Q1962" i="14"/>
  <c r="Q1968" i="14"/>
  <c r="Q1974" i="14"/>
  <c r="Q1980" i="14"/>
  <c r="Q1986" i="14"/>
  <c r="Q1992" i="14"/>
  <c r="Q1998" i="14"/>
  <c r="Q2004" i="14"/>
  <c r="Q2010" i="14"/>
  <c r="Q2016" i="14"/>
  <c r="Q2022" i="14"/>
  <c r="Q2028" i="14"/>
  <c r="Q2034" i="14"/>
  <c r="Q2040" i="14"/>
  <c r="Q2046" i="14"/>
  <c r="Q2052" i="14"/>
  <c r="Q2058" i="14"/>
  <c r="Q2064" i="14"/>
  <c r="Q2076" i="14"/>
  <c r="Q2082" i="14"/>
  <c r="Q2088" i="14"/>
  <c r="Q2094" i="14"/>
  <c r="Q2100" i="14"/>
  <c r="Q2106" i="14"/>
  <c r="Q2112" i="14"/>
  <c r="Q2118" i="14"/>
  <c r="Q2124" i="14"/>
  <c r="Q2130" i="14"/>
  <c r="Q2136" i="14"/>
  <c r="Q2142" i="14"/>
  <c r="Q2148" i="14"/>
  <c r="Q2154" i="14"/>
  <c r="Q2160" i="14"/>
  <c r="Q2166" i="14"/>
  <c r="Q2172" i="14"/>
  <c r="Q2178" i="14"/>
  <c r="Q2190" i="14"/>
  <c r="Q2196" i="14"/>
  <c r="Q2202" i="14"/>
  <c r="Q2208" i="14"/>
  <c r="Q2214" i="14"/>
  <c r="Q2220" i="14"/>
  <c r="Q2226" i="14"/>
  <c r="Q2232" i="14"/>
  <c r="Q2238" i="14"/>
  <c r="Q2244" i="14"/>
  <c r="Q2250" i="14"/>
  <c r="Q2256" i="14"/>
  <c r="Q2262" i="14"/>
  <c r="Q2274" i="14"/>
  <c r="Q2280" i="14"/>
  <c r="Q2286" i="14"/>
  <c r="Q2292" i="14"/>
  <c r="Q2298" i="14"/>
  <c r="Q2304" i="14"/>
  <c r="Q2310" i="14"/>
  <c r="Q2316" i="14"/>
  <c r="Q2322" i="14"/>
  <c r="Q2328" i="14"/>
  <c r="Q2334" i="14"/>
  <c r="Q2340" i="14"/>
  <c r="Q2346" i="14"/>
  <c r="Q2352" i="14"/>
  <c r="Q2358" i="14"/>
  <c r="Q2364" i="14"/>
  <c r="Q2400" i="14"/>
  <c r="Q2406" i="14"/>
  <c r="Q2412" i="14"/>
  <c r="Q2418" i="14"/>
  <c r="Q2424" i="14"/>
  <c r="Q2430" i="14"/>
  <c r="Q2436" i="14"/>
  <c r="Q2442" i="14"/>
  <c r="Q2448" i="14"/>
  <c r="Q2454" i="14"/>
  <c r="Q2460" i="14"/>
  <c r="Q2466" i="14"/>
  <c r="Q2472" i="14"/>
  <c r="Q2478" i="14"/>
  <c r="Q2484" i="14"/>
  <c r="Q2490" i="14"/>
  <c r="Q2496" i="14"/>
  <c r="Q2502" i="14"/>
  <c r="Q2508" i="14"/>
  <c r="Q2514" i="14"/>
  <c r="Q2520" i="14"/>
  <c r="Q2526" i="14"/>
  <c r="Q2532" i="14"/>
  <c r="Q2538" i="14"/>
  <c r="Q2544" i="14"/>
  <c r="Q2550" i="14"/>
  <c r="Q2556" i="14"/>
  <c r="Q2562" i="14"/>
  <c r="Q2568" i="14"/>
  <c r="Q2580" i="14"/>
  <c r="Q2586" i="14"/>
  <c r="Q2592" i="14"/>
  <c r="Q2598" i="14"/>
  <c r="Q2604" i="14"/>
  <c r="Q2610" i="14"/>
  <c r="Q2616" i="14"/>
  <c r="Q2622" i="14"/>
  <c r="Q2628" i="14"/>
  <c r="Q2634" i="14"/>
  <c r="Q2640" i="14"/>
  <c r="Q2646" i="14"/>
  <c r="Q2652" i="14"/>
  <c r="Q2658" i="14"/>
  <c r="Q2664" i="14"/>
  <c r="Q2670" i="14"/>
  <c r="Q2676" i="14"/>
  <c r="Q2682" i="14"/>
  <c r="Q2688" i="14"/>
  <c r="Q2694" i="14"/>
  <c r="Q2706" i="14"/>
  <c r="Q2712" i="14"/>
  <c r="Q2718" i="14"/>
  <c r="Q2730" i="14"/>
  <c r="Q2736" i="14"/>
  <c r="Q2742" i="14"/>
  <c r="Q2748" i="14"/>
  <c r="Q2754" i="14"/>
  <c r="Q2760" i="14"/>
  <c r="Q2766" i="14"/>
  <c r="Q2772" i="14"/>
  <c r="Q2778" i="14"/>
  <c r="Q2784" i="14"/>
  <c r="Q2790" i="14"/>
  <c r="Q2802" i="14"/>
  <c r="Q2808" i="14"/>
  <c r="Q2814" i="14"/>
  <c r="Q2820" i="14"/>
  <c r="Q2826" i="14"/>
  <c r="Q2832" i="14"/>
  <c r="Q2838" i="14"/>
  <c r="Q2844" i="14"/>
  <c r="Q2850" i="14"/>
  <c r="Q2856" i="14"/>
  <c r="Q2862" i="14"/>
  <c r="Q2868" i="14"/>
  <c r="Q2874" i="14"/>
  <c r="Q2880" i="14"/>
  <c r="Q2886" i="14"/>
  <c r="Q2904" i="14"/>
  <c r="Q2910" i="14"/>
  <c r="Q2916" i="14"/>
  <c r="Q2922" i="14"/>
  <c r="Q2934" i="14"/>
  <c r="Q2940" i="14"/>
  <c r="Q2946" i="14"/>
  <c r="Q2952" i="14"/>
  <c r="Q2958" i="14"/>
  <c r="Q2964" i="14"/>
  <c r="Q2970" i="14"/>
  <c r="Q2976" i="14"/>
  <c r="Q2982" i="14"/>
  <c r="Q2988" i="14"/>
  <c r="Q2994" i="14"/>
  <c r="Q3000" i="14"/>
  <c r="Q3006" i="14"/>
  <c r="Q3012" i="14"/>
  <c r="Q3018" i="14"/>
  <c r="Q3024" i="14"/>
  <c r="Q3030" i="14"/>
  <c r="Q3042" i="14"/>
  <c r="Q3048" i="14"/>
  <c r="Q3054" i="14"/>
  <c r="Q3060" i="14"/>
  <c r="Q3066" i="14"/>
  <c r="Q3156" i="14"/>
  <c r="Q3162" i="14"/>
  <c r="M3300" i="14"/>
  <c r="M3306" i="14"/>
  <c r="M3312" i="14"/>
  <c r="M3318" i="14"/>
  <c r="M3330" i="14"/>
  <c r="M3336" i="14"/>
  <c r="M3342" i="14"/>
  <c r="M3348" i="14"/>
  <c r="M3354" i="14"/>
  <c r="M3360" i="14"/>
  <c r="M3366" i="14"/>
  <c r="M3372" i="14"/>
  <c r="M3378" i="14"/>
  <c r="M3384" i="14"/>
  <c r="M3390" i="14"/>
  <c r="M3396" i="14"/>
  <c r="M3402" i="14"/>
  <c r="M3408" i="14"/>
  <c r="M3414" i="14"/>
  <c r="M3420" i="14"/>
  <c r="M3426" i="14"/>
  <c r="M3600" i="14"/>
  <c r="M3732" i="14"/>
  <c r="M3738" i="14"/>
  <c r="M3834" i="14"/>
  <c r="M3864" i="14"/>
  <c r="M3960" i="14"/>
  <c r="M4152" i="14"/>
  <c r="M4236" i="14"/>
  <c r="M4254" i="14"/>
  <c r="M4314" i="14"/>
  <c r="M4356" i="14"/>
  <c r="Q4457" i="14"/>
  <c r="Q4463" i="14"/>
  <c r="Q4541" i="14"/>
  <c r="Q4547" i="14"/>
  <c r="Q4625" i="14"/>
  <c r="Q4631" i="14"/>
  <c r="Q4637" i="14"/>
  <c r="Q4643" i="14"/>
  <c r="Q4649" i="14"/>
  <c r="Q4655" i="14"/>
  <c r="Q4661" i="14"/>
  <c r="Q4667" i="14"/>
  <c r="Q4673" i="14"/>
  <c r="Q4679" i="14"/>
  <c r="Q4685" i="14"/>
  <c r="Q4697" i="14"/>
  <c r="Q4703" i="14"/>
  <c r="Q4709" i="14"/>
  <c r="Q4715" i="14"/>
  <c r="Q4721" i="14"/>
  <c r="Q4727" i="14"/>
  <c r="Q4733" i="14"/>
  <c r="Q4739" i="14"/>
  <c r="Q4745" i="14"/>
  <c r="Q4751" i="14"/>
  <c r="Q4757" i="14"/>
  <c r="Q4763" i="14"/>
  <c r="Q4769" i="14"/>
  <c r="Q4775" i="14"/>
  <c r="Q4787" i="14"/>
  <c r="Q4793" i="14"/>
  <c r="Q4799" i="14"/>
  <c r="Q4805" i="14"/>
  <c r="Q4811" i="14"/>
  <c r="Q4823" i="14"/>
  <c r="Q4829" i="14"/>
  <c r="Q4835" i="14"/>
  <c r="Q4841" i="14"/>
  <c r="Q4847" i="14"/>
  <c r="Q4853" i="14"/>
  <c r="Q4859" i="14"/>
  <c r="Q4865" i="14"/>
  <c r="Q4871" i="14"/>
  <c r="Q4877" i="14"/>
  <c r="Q4883" i="14"/>
  <c r="Q4889" i="14"/>
  <c r="Q4895" i="14"/>
  <c r="Q4901" i="14"/>
  <c r="Q4907" i="14"/>
  <c r="Q4913" i="14"/>
  <c r="Q4919" i="14"/>
  <c r="Q4925" i="14"/>
  <c r="Q4931" i="14"/>
  <c r="Q4943" i="14"/>
  <c r="Q4949" i="14"/>
  <c r="Q4955" i="14"/>
  <c r="Q4961" i="14"/>
  <c r="Q4967" i="14"/>
  <c r="Q4973" i="14"/>
  <c r="Q4979" i="14"/>
  <c r="Q4985" i="14"/>
  <c r="Q4991" i="14"/>
  <c r="Q4997" i="14"/>
  <c r="Q5003" i="14"/>
  <c r="Q5015" i="14"/>
  <c r="Q5021" i="14"/>
  <c r="Q5027" i="14"/>
  <c r="Q5033" i="14"/>
  <c r="Q5039" i="14"/>
  <c r="Q5045" i="14"/>
  <c r="Q5051" i="14"/>
  <c r="Q5057" i="14"/>
  <c r="Q5063" i="14"/>
  <c r="Q5069" i="14"/>
  <c r="Q5075" i="14"/>
  <c r="Q5081" i="14"/>
  <c r="Q5087" i="14"/>
  <c r="M5093" i="14"/>
  <c r="M5099" i="14"/>
  <c r="M5105" i="14"/>
  <c r="M5117" i="14"/>
  <c r="M5123" i="14"/>
  <c r="M5129" i="14"/>
  <c r="M5135" i="14"/>
  <c r="M5141" i="14"/>
  <c r="M5153" i="14"/>
  <c r="M5159" i="14"/>
  <c r="M5165" i="14"/>
  <c r="M5171" i="14"/>
  <c r="M5177" i="14"/>
  <c r="M5183" i="14"/>
  <c r="M5189" i="14"/>
  <c r="M5195" i="14"/>
  <c r="M5201" i="14"/>
  <c r="M5207" i="14"/>
  <c r="M5213" i="14"/>
  <c r="M5219" i="14"/>
  <c r="M5225" i="14"/>
  <c r="M5231" i="14"/>
  <c r="M5237" i="14"/>
  <c r="M5243" i="14"/>
  <c r="M5249" i="14"/>
  <c r="M5255" i="14"/>
  <c r="M5261" i="14"/>
  <c r="M5267" i="14"/>
  <c r="M5273" i="14"/>
  <c r="M5279" i="14"/>
  <c r="M5285" i="14"/>
  <c r="M5291" i="14"/>
  <c r="M5297" i="14"/>
  <c r="M5303" i="14"/>
  <c r="M5309" i="14"/>
  <c r="M5315" i="14"/>
  <c r="M5321" i="14"/>
  <c r="M5327" i="14"/>
  <c r="M5333" i="14"/>
  <c r="M5339" i="14"/>
  <c r="M5345" i="14"/>
  <c r="M5351" i="14"/>
  <c r="M5357" i="14"/>
  <c r="M5363" i="14"/>
  <c r="M5369" i="14"/>
  <c r="M5375" i="14"/>
  <c r="M5381" i="14"/>
  <c r="M5387" i="14"/>
  <c r="M5393" i="14"/>
  <c r="M5399" i="14"/>
  <c r="M5405" i="14"/>
  <c r="M5411" i="14"/>
  <c r="M5417" i="14"/>
  <c r="M5423" i="14"/>
  <c r="M5429" i="14"/>
  <c r="M5435" i="14"/>
  <c r="M5441" i="14"/>
  <c r="M5447" i="14"/>
  <c r="M5453" i="14"/>
  <c r="M5459" i="14"/>
  <c r="M5465" i="14"/>
  <c r="M5471" i="14"/>
  <c r="M5477" i="14"/>
  <c r="M5483" i="14"/>
  <c r="M5489" i="14"/>
  <c r="M5495" i="14"/>
  <c r="M5501" i="14"/>
  <c r="M5507" i="14"/>
  <c r="M5513" i="14"/>
  <c r="M5519" i="14"/>
  <c r="M5525" i="14"/>
  <c r="M5531" i="14"/>
  <c r="M5537" i="14"/>
  <c r="M5543" i="14"/>
  <c r="M5549" i="14"/>
  <c r="M5555" i="14"/>
  <c r="M5561" i="14"/>
  <c r="M5567" i="14"/>
  <c r="M5573" i="14"/>
  <c r="M5579" i="14"/>
  <c r="M5585" i="14"/>
  <c r="M5591" i="14"/>
  <c r="M5597" i="14"/>
  <c r="M5603" i="14"/>
  <c r="M5609" i="14"/>
  <c r="M5615" i="14"/>
  <c r="M5621" i="14"/>
  <c r="M5627" i="14"/>
  <c r="M5633" i="14"/>
  <c r="M5639" i="14"/>
  <c r="M5645" i="14"/>
  <c r="M5651" i="14"/>
  <c r="M5657" i="14"/>
  <c r="M5663" i="14"/>
  <c r="M5669" i="14"/>
  <c r="M5675" i="14"/>
  <c r="M5681" i="14"/>
  <c r="M5687" i="14"/>
  <c r="M5693" i="14"/>
  <c r="M5699" i="14"/>
  <c r="M5705" i="14"/>
  <c r="M5711" i="14"/>
  <c r="M5717" i="14"/>
  <c r="M5723" i="14"/>
  <c r="M5729" i="14"/>
  <c r="M5735" i="14"/>
  <c r="M5741" i="14"/>
  <c r="M5747" i="14"/>
  <c r="M5753" i="14"/>
  <c r="M5759" i="14"/>
  <c r="M5765" i="14"/>
  <c r="M5771" i="14"/>
  <c r="M5777" i="14"/>
  <c r="M5783" i="14"/>
  <c r="M5789" i="14"/>
  <c r="M5795" i="14"/>
  <c r="M5801" i="14"/>
  <c r="M5807" i="14"/>
  <c r="M5813" i="14"/>
  <c r="M5819" i="14"/>
  <c r="M5825" i="14"/>
  <c r="M5831" i="14"/>
  <c r="M5837" i="14"/>
  <c r="M5843" i="14"/>
  <c r="M5849" i="14"/>
  <c r="M5855" i="14"/>
  <c r="M5861" i="14"/>
  <c r="M5867" i="14"/>
  <c r="M5873" i="14"/>
  <c r="M5879" i="14"/>
  <c r="M5885" i="14"/>
  <c r="M5891" i="14"/>
  <c r="M5897" i="14"/>
  <c r="M5903" i="14"/>
  <c r="M5909" i="14"/>
  <c r="M5915" i="14"/>
  <c r="M5993" i="14"/>
  <c r="M5999" i="14"/>
  <c r="M6005" i="14"/>
  <c r="M6011" i="14"/>
  <c r="M6485" i="14"/>
  <c r="M6491" i="14"/>
  <c r="M6497" i="14"/>
  <c r="M6503" i="14"/>
  <c r="M6509" i="14"/>
  <c r="M6515" i="14"/>
  <c r="M6521" i="14"/>
  <c r="M6527" i="14"/>
  <c r="M6533" i="14"/>
  <c r="M6539" i="14"/>
  <c r="M6545" i="14"/>
  <c r="M6551" i="14"/>
  <c r="M6557" i="14"/>
  <c r="M6563" i="14"/>
  <c r="M6569" i="14"/>
  <c r="M6575" i="14"/>
  <c r="M6581" i="14"/>
  <c r="M6587" i="14"/>
  <c r="M6593" i="14"/>
  <c r="M6599" i="14"/>
  <c r="M6605" i="14"/>
  <c r="M6611" i="14"/>
  <c r="M6617" i="14"/>
  <c r="M6623" i="14"/>
  <c r="M6629" i="14"/>
  <c r="M6635" i="14"/>
  <c r="M6641" i="14"/>
  <c r="M6647" i="14"/>
  <c r="M6653" i="14"/>
  <c r="M6659" i="14"/>
  <c r="M6665" i="14"/>
  <c r="M6671" i="14"/>
  <c r="M6677" i="14"/>
  <c r="M2065" i="14"/>
  <c r="M2077" i="14"/>
  <c r="M2083" i="14"/>
  <c r="M2089" i="14"/>
  <c r="M2095" i="14"/>
  <c r="M2101" i="14"/>
  <c r="M2107" i="14"/>
  <c r="M2113" i="14"/>
  <c r="M2119" i="14"/>
  <c r="M2125" i="14"/>
  <c r="M2131" i="14"/>
  <c r="M2137" i="14"/>
  <c r="M2143" i="14"/>
  <c r="M2149" i="14"/>
  <c r="M2155" i="14"/>
  <c r="M2161" i="14"/>
  <c r="M2167" i="14"/>
  <c r="M2173" i="14"/>
  <c r="M2179" i="14"/>
  <c r="M2185" i="14"/>
  <c r="M2191" i="14"/>
  <c r="M2197" i="14"/>
  <c r="M2203" i="14"/>
  <c r="M2209" i="14"/>
  <c r="M2215" i="14"/>
  <c r="M2221" i="14"/>
  <c r="M2227" i="14"/>
  <c r="M2233" i="14"/>
  <c r="M2239" i="14"/>
  <c r="M2245" i="14"/>
  <c r="M2251" i="14"/>
  <c r="M2257" i="14"/>
  <c r="M2263" i="14"/>
  <c r="M2269" i="14"/>
  <c r="M2275" i="14"/>
  <c r="M2281" i="14"/>
  <c r="M2287" i="14"/>
  <c r="M2293" i="14"/>
  <c r="M2299" i="14"/>
  <c r="M2305" i="14"/>
  <c r="M2311" i="14"/>
  <c r="M2317" i="14"/>
  <c r="M2323" i="14"/>
  <c r="M2329" i="14"/>
  <c r="M2335" i="14"/>
  <c r="M2341" i="14"/>
  <c r="M2347" i="14"/>
  <c r="M2353" i="14"/>
  <c r="M2359" i="14"/>
  <c r="M2365" i="14"/>
  <c r="M2401" i="14"/>
  <c r="M2407" i="14"/>
  <c r="M2413" i="14"/>
  <c r="M2419" i="14"/>
  <c r="M2425" i="14"/>
  <c r="M2431" i="14"/>
  <c r="M2437" i="14"/>
  <c r="M2443" i="14"/>
  <c r="M2449" i="14"/>
  <c r="M2455" i="14"/>
  <c r="M2461" i="14"/>
  <c r="M2467" i="14"/>
  <c r="M2473" i="14"/>
  <c r="M2479" i="14"/>
  <c r="M2485" i="14"/>
  <c r="M2491" i="14"/>
  <c r="M2497" i="14"/>
  <c r="M2503" i="14"/>
  <c r="M2509" i="14"/>
  <c r="M2521" i="14"/>
  <c r="M2527" i="14"/>
  <c r="M2533" i="14"/>
  <c r="M2539" i="14"/>
  <c r="M2545" i="14"/>
  <c r="M2551" i="14"/>
  <c r="M2557" i="14"/>
  <c r="M2563" i="14"/>
  <c r="M2569" i="14"/>
  <c r="M2581" i="14"/>
  <c r="M2587" i="14"/>
  <c r="M2593" i="14"/>
  <c r="M2599" i="14"/>
  <c r="M2611" i="14"/>
  <c r="M2617" i="14"/>
  <c r="M2623" i="14"/>
  <c r="M2629" i="14"/>
  <c r="M2635" i="14"/>
  <c r="M2641" i="14"/>
  <c r="M2647" i="14"/>
  <c r="M2653" i="14"/>
  <c r="M2659" i="14"/>
  <c r="M2665" i="14"/>
  <c r="M2671" i="14"/>
  <c r="M2677" i="14"/>
  <c r="M2683" i="14"/>
  <c r="M2689" i="14"/>
  <c r="M2695" i="14"/>
  <c r="M2707" i="14"/>
  <c r="M2713" i="14"/>
  <c r="M2719" i="14"/>
  <c r="M2731" i="14"/>
  <c r="M2737" i="14"/>
  <c r="M2743" i="14"/>
  <c r="M2749" i="14"/>
  <c r="M2755" i="14"/>
  <c r="M2761" i="14"/>
  <c r="M2767" i="14"/>
  <c r="M2773" i="14"/>
  <c r="M2779" i="14"/>
  <c r="M2785" i="14"/>
  <c r="M2791" i="14"/>
  <c r="M2797" i="14"/>
  <c r="M2803" i="14"/>
  <c r="M2809" i="14"/>
  <c r="M2815" i="14"/>
  <c r="M2821" i="14"/>
  <c r="M2827" i="14"/>
  <c r="M2833" i="14"/>
  <c r="M2839" i="14"/>
  <c r="M2845" i="14"/>
  <c r="M2851" i="14"/>
  <c r="M2857" i="14"/>
  <c r="M2863" i="14"/>
  <c r="M2869" i="14"/>
  <c r="M2875" i="14"/>
  <c r="M2881" i="14"/>
  <c r="M2887" i="14"/>
  <c r="M2905" i="14"/>
  <c r="M2911" i="14"/>
  <c r="M2917" i="14"/>
  <c r="M2923" i="14"/>
  <c r="M2929" i="14"/>
  <c r="M2935" i="14"/>
  <c r="M2941" i="14"/>
  <c r="M2947" i="14"/>
  <c r="M2953" i="14"/>
  <c r="M2959" i="14"/>
  <c r="M2965" i="14"/>
  <c r="M2971" i="14"/>
  <c r="M2977" i="14"/>
  <c r="M2983" i="14"/>
  <c r="M2989" i="14"/>
  <c r="M2995" i="14"/>
  <c r="M3001" i="14"/>
  <c r="M3007" i="14"/>
  <c r="M3013" i="14"/>
  <c r="M3019" i="14"/>
  <c r="M3025" i="14"/>
  <c r="M3031" i="14"/>
  <c r="M3037" i="14"/>
  <c r="M3043" i="14"/>
  <c r="M3049" i="14"/>
  <c r="M3055" i="14"/>
  <c r="M3061" i="14"/>
  <c r="M3067" i="14"/>
  <c r="M3157" i="14"/>
  <c r="M3163" i="14"/>
  <c r="Q3300" i="14"/>
  <c r="Q3306" i="14"/>
  <c r="Q3312" i="14"/>
  <c r="Q3318" i="14"/>
  <c r="Q3330" i="14"/>
  <c r="Q3336" i="14"/>
  <c r="Q3342" i="14"/>
  <c r="Q3348" i="14"/>
  <c r="Q3354" i="14"/>
  <c r="Q3360" i="14"/>
  <c r="Q3366" i="14"/>
  <c r="Q3372" i="14"/>
  <c r="Q3378" i="14"/>
  <c r="Q3384" i="14"/>
  <c r="Q3390" i="14"/>
  <c r="Q3396" i="14"/>
  <c r="Q3402" i="14"/>
  <c r="Q3408" i="14"/>
  <c r="Q3414" i="14"/>
  <c r="Q3420" i="14"/>
  <c r="Q3426" i="14"/>
  <c r="Q3600" i="14"/>
  <c r="Q3732" i="14"/>
  <c r="Q3738" i="14"/>
  <c r="Q3834" i="14"/>
  <c r="Q3864" i="14"/>
  <c r="Q3960" i="14"/>
  <c r="Q4152" i="14"/>
  <c r="Q4236" i="14"/>
  <c r="Q4254" i="14"/>
  <c r="Q4314" i="14"/>
  <c r="Q4356" i="14"/>
  <c r="M4458" i="14"/>
  <c r="M4464" i="14"/>
  <c r="M4542" i="14"/>
  <c r="M4548" i="14"/>
  <c r="M4632" i="14"/>
  <c r="M4638" i="14"/>
  <c r="M4644" i="14"/>
  <c r="M4650" i="14"/>
  <c r="M4656" i="14"/>
  <c r="M4662" i="14"/>
  <c r="M4668" i="14"/>
  <c r="M4674" i="14"/>
  <c r="M4680" i="14"/>
  <c r="M4686" i="14"/>
  <c r="M4698" i="14"/>
  <c r="M4704" i="14"/>
  <c r="M4710" i="14"/>
  <c r="M4716" i="14"/>
  <c r="M4722" i="14"/>
  <c r="M4728" i="14"/>
  <c r="M4734" i="14"/>
  <c r="M4740" i="14"/>
  <c r="M4746" i="14"/>
  <c r="M4752" i="14"/>
  <c r="M4758" i="14"/>
  <c r="M4764" i="14"/>
  <c r="M4770" i="14"/>
  <c r="M4776" i="14"/>
  <c r="M4782" i="14"/>
  <c r="M4788" i="14"/>
  <c r="M4800" i="14"/>
  <c r="M4806" i="14"/>
  <c r="M4812" i="14"/>
  <c r="M4824" i="14"/>
  <c r="M4830" i="14"/>
  <c r="M4836" i="14"/>
  <c r="M4842" i="14"/>
  <c r="M4848" i="14"/>
  <c r="M4854" i="14"/>
  <c r="M4860" i="14"/>
  <c r="M4866" i="14"/>
  <c r="M4872" i="14"/>
  <c r="M4878" i="14"/>
  <c r="M4884" i="14"/>
  <c r="M4890" i="14"/>
  <c r="M4896" i="14"/>
  <c r="M4902" i="14"/>
  <c r="M4908" i="14"/>
  <c r="M4914" i="14"/>
  <c r="M4920" i="14"/>
  <c r="M4926" i="14"/>
  <c r="M4932" i="14"/>
  <c r="M4938" i="14"/>
  <c r="M4944" i="14"/>
  <c r="M4950" i="14"/>
  <c r="M4956" i="14"/>
  <c r="M4962" i="14"/>
  <c r="M4968" i="14"/>
  <c r="M4974" i="14"/>
  <c r="M4986" i="14"/>
  <c r="M4992" i="14"/>
  <c r="M4998" i="14"/>
  <c r="M5004" i="14"/>
  <c r="M5016" i="14"/>
  <c r="M5022" i="14"/>
  <c r="M5028" i="14"/>
  <c r="M5034" i="14"/>
  <c r="M5040" i="14"/>
  <c r="M5046" i="14"/>
  <c r="M5052" i="14"/>
  <c r="M5058" i="14"/>
  <c r="M5064" i="14"/>
  <c r="M5070" i="14"/>
  <c r="M5076" i="14"/>
  <c r="M5082" i="14"/>
  <c r="M5088" i="14"/>
  <c r="Q5093" i="14"/>
  <c r="Q5099" i="14"/>
  <c r="Q5105" i="14"/>
  <c r="Q5117" i="14"/>
  <c r="Q5123" i="14"/>
  <c r="Q5129" i="14"/>
  <c r="Q5135" i="14"/>
  <c r="Q5141" i="14"/>
  <c r="Q5153" i="14"/>
  <c r="Q5159" i="14"/>
  <c r="Q5165" i="14"/>
  <c r="Q5171" i="14"/>
  <c r="Q5177" i="14"/>
  <c r="Q5183" i="14"/>
  <c r="Q5189" i="14"/>
  <c r="Q5195" i="14"/>
  <c r="Q5201" i="14"/>
  <c r="Q5207" i="14"/>
  <c r="Q5213" i="14"/>
  <c r="Q5219" i="14"/>
  <c r="Q5225" i="14"/>
  <c r="Q5231" i="14"/>
  <c r="Q5237" i="14"/>
  <c r="Q5243" i="14"/>
  <c r="Q5249" i="14"/>
  <c r="Q5255" i="14"/>
  <c r="Q5261" i="14"/>
  <c r="Q5267" i="14"/>
  <c r="Q5273" i="14"/>
  <c r="Q5279" i="14"/>
  <c r="Q5285" i="14"/>
  <c r="Q5291" i="14"/>
  <c r="Q5297" i="14"/>
  <c r="Q5303" i="14"/>
  <c r="Q5309" i="14"/>
  <c r="Q5315" i="14"/>
  <c r="Q5321" i="14"/>
  <c r="Q5327" i="14"/>
  <c r="Q5333" i="14"/>
  <c r="Q5339" i="14"/>
  <c r="Q5345" i="14"/>
  <c r="Q5351" i="14"/>
  <c r="Q5357" i="14"/>
  <c r="Q5363" i="14"/>
  <c r="Q5369" i="14"/>
  <c r="Q5375" i="14"/>
  <c r="Q5381" i="14"/>
  <c r="Q5387" i="14"/>
  <c r="Q5393" i="14"/>
  <c r="Q5399" i="14"/>
  <c r="Q5405" i="14"/>
  <c r="Q5411" i="14"/>
  <c r="Q5417" i="14"/>
  <c r="Q5423" i="14"/>
  <c r="Q5429" i="14"/>
  <c r="Q5435" i="14"/>
  <c r="Q5441" i="14"/>
  <c r="Q5447" i="14"/>
  <c r="Q5453" i="14"/>
  <c r="Q5459" i="14"/>
  <c r="Q5465" i="14"/>
  <c r="Q5471" i="14"/>
  <c r="Q5477" i="14"/>
  <c r="Q5483" i="14"/>
  <c r="Q5489" i="14"/>
  <c r="Q5495" i="14"/>
  <c r="Q5501" i="14"/>
  <c r="Q5507" i="14"/>
  <c r="Q5513" i="14"/>
  <c r="Q5519" i="14"/>
  <c r="Q5525" i="14"/>
  <c r="Q5531" i="14"/>
  <c r="Q5537" i="14"/>
  <c r="Q5543" i="14"/>
  <c r="Q5549" i="14"/>
  <c r="Q5555" i="14"/>
  <c r="Q5561" i="14"/>
  <c r="Q5567" i="14"/>
  <c r="Q5573" i="14"/>
  <c r="Q5579" i="14"/>
  <c r="Q5585" i="14"/>
  <c r="Q5591" i="14"/>
  <c r="Q5597" i="14"/>
  <c r="Q5603" i="14"/>
  <c r="Q5609" i="14"/>
  <c r="Q5615" i="14"/>
  <c r="Q5621" i="14"/>
  <c r="Q5627" i="14"/>
  <c r="Q5633" i="14"/>
  <c r="Q5639" i="14"/>
  <c r="Q5645" i="14"/>
  <c r="Q5651" i="14"/>
  <c r="Q5657" i="14"/>
  <c r="Q5663" i="14"/>
  <c r="Q5669" i="14"/>
  <c r="Q5675" i="14"/>
  <c r="Q5681" i="14"/>
  <c r="Q5687" i="14"/>
  <c r="Q5693" i="14"/>
  <c r="Q5699" i="14"/>
  <c r="Q5705" i="14"/>
  <c r="Q5711" i="14"/>
  <c r="Q5717" i="14"/>
  <c r="Q5723" i="14"/>
  <c r="Q5729" i="14"/>
  <c r="Q5735" i="14"/>
  <c r="Q5741" i="14"/>
  <c r="Q5747" i="14"/>
  <c r="Q5753" i="14"/>
  <c r="Q5759" i="14"/>
  <c r="Q5765" i="14"/>
  <c r="Q5771" i="14"/>
  <c r="Q5777" i="14"/>
  <c r="Q5783" i="14"/>
  <c r="Q5789" i="14"/>
  <c r="Q5795" i="14"/>
  <c r="Q5801" i="14"/>
  <c r="Q5807" i="14"/>
  <c r="Q5813" i="14"/>
  <c r="Q5819" i="14"/>
  <c r="Q5825" i="14"/>
  <c r="Q5831" i="14"/>
  <c r="Q5837" i="14"/>
  <c r="Q5843" i="14"/>
  <c r="Q5849" i="14"/>
  <c r="Q5855" i="14"/>
  <c r="Q5861" i="14"/>
  <c r="Q5867" i="14"/>
  <c r="Q5873" i="14"/>
  <c r="Q5879" i="14"/>
  <c r="Q5885" i="14"/>
  <c r="Q5891" i="14"/>
  <c r="Q5897" i="14"/>
  <c r="Q5903" i="14"/>
  <c r="Q5909" i="14"/>
  <c r="Q5915" i="14"/>
  <c r="Q5993" i="14"/>
  <c r="Q5999" i="14"/>
  <c r="Q6005" i="14"/>
  <c r="Q6011" i="14"/>
  <c r="Q6485" i="14"/>
  <c r="Q6491" i="14"/>
  <c r="Q6497" i="14"/>
  <c r="Q6503" i="14"/>
  <c r="Q6509" i="14"/>
  <c r="Q6515" i="14"/>
  <c r="Q6521" i="14"/>
  <c r="Q6527" i="14"/>
  <c r="Q6533" i="14"/>
  <c r="Q6539" i="14"/>
  <c r="Q6545" i="14"/>
  <c r="Q6551" i="14"/>
  <c r="Q6557" i="14"/>
  <c r="Q6563" i="14"/>
  <c r="Q6569" i="14"/>
  <c r="Q6575" i="14"/>
  <c r="Q6581" i="14"/>
  <c r="Q6587" i="14"/>
  <c r="Q6593" i="14"/>
  <c r="Q6599" i="14"/>
  <c r="Q6605" i="14"/>
  <c r="Q6611" i="14"/>
  <c r="Q6617" i="14"/>
  <c r="Q6623" i="14"/>
  <c r="Q6629" i="14"/>
  <c r="Q6635" i="14"/>
  <c r="Q6641" i="14"/>
  <c r="Q6647" i="14"/>
  <c r="Q6653" i="14"/>
  <c r="Q6659" i="14"/>
  <c r="Q6665" i="14"/>
  <c r="Q6671" i="14"/>
  <c r="Q6677" i="14"/>
  <c r="Q1657" i="14"/>
  <c r="Q1663" i="14"/>
  <c r="Q1669" i="14"/>
  <c r="Q1675" i="14"/>
  <c r="Q1687" i="14"/>
  <c r="Q1693" i="14"/>
  <c r="Q1699" i="14"/>
  <c r="Q1705" i="14"/>
  <c r="Q1711" i="14"/>
  <c r="Q1717" i="14"/>
  <c r="Q1723" i="14"/>
  <c r="Q1729" i="14"/>
  <c r="Q1735" i="14"/>
  <c r="Q1741" i="14"/>
  <c r="Q1747" i="14"/>
  <c r="Q1759" i="14"/>
  <c r="Q1765" i="14"/>
  <c r="Q1771" i="14"/>
  <c r="Q1777" i="14"/>
  <c r="Q1783" i="14"/>
  <c r="Q1789" i="14"/>
  <c r="Q1795" i="14"/>
  <c r="Q1801" i="14"/>
  <c r="Q1807" i="14"/>
  <c r="Q1819" i="14"/>
  <c r="Q1825" i="14"/>
  <c r="Q1831" i="14"/>
  <c r="Q1837" i="14"/>
  <c r="Q1843" i="14"/>
  <c r="Q1849" i="14"/>
  <c r="Q1855" i="14"/>
  <c r="Q1861" i="14"/>
  <c r="Q1867" i="14"/>
  <c r="Q1873" i="14"/>
  <c r="Q1879" i="14"/>
  <c r="Q1885" i="14"/>
  <c r="Q1891" i="14"/>
  <c r="Q1897" i="14"/>
  <c r="Q1903" i="14"/>
  <c r="Q1909" i="14"/>
  <c r="Q1915" i="14"/>
  <c r="Q1921" i="14"/>
  <c r="Q1927" i="14"/>
  <c r="Q1933" i="14"/>
  <c r="Q1939" i="14"/>
  <c r="Q1945" i="14"/>
  <c r="Q1951" i="14"/>
  <c r="Q1957" i="14"/>
  <c r="Q1963" i="14"/>
  <c r="Q1969" i="14"/>
  <c r="Q1975" i="14"/>
  <c r="Q1981" i="14"/>
  <c r="Q1987" i="14"/>
  <c r="Q1993" i="14"/>
  <c r="Q1999" i="14"/>
  <c r="Q2005" i="14"/>
  <c r="Q2011" i="14"/>
  <c r="Q2017" i="14"/>
  <c r="Q2023" i="14"/>
  <c r="Q2029" i="14"/>
  <c r="Q2035" i="14"/>
  <c r="Q2041" i="14"/>
  <c r="Q2047" i="14"/>
  <c r="Q2053" i="14"/>
  <c r="Q2059" i="14"/>
  <c r="Q2065" i="14"/>
  <c r="Q2077" i="14"/>
  <c r="Q2083" i="14"/>
  <c r="Q2089" i="14"/>
  <c r="Q2095" i="14"/>
  <c r="Q2101" i="14"/>
  <c r="Q2107" i="14"/>
  <c r="Q2113" i="14"/>
  <c r="Q2119" i="14"/>
  <c r="Q2125" i="14"/>
  <c r="Q2131" i="14"/>
  <c r="Q2137" i="14"/>
  <c r="Q2143" i="14"/>
  <c r="Q2149" i="14"/>
  <c r="Q2155" i="14"/>
  <c r="Q2161" i="14"/>
  <c r="Q2167" i="14"/>
  <c r="Q2173" i="14"/>
  <c r="Q2179" i="14"/>
  <c r="Q2185" i="14"/>
  <c r="Q2191" i="14"/>
  <c r="Q2197" i="14"/>
  <c r="Q2203" i="14"/>
  <c r="Q2209" i="14"/>
  <c r="Q2215" i="14"/>
  <c r="Q2221" i="14"/>
  <c r="Q2227" i="14"/>
  <c r="Q2233" i="14"/>
  <c r="Q2239" i="14"/>
  <c r="Q2245" i="14"/>
  <c r="Q2251" i="14"/>
  <c r="Q2257" i="14"/>
  <c r="Q2263" i="14"/>
  <c r="Q2269" i="14"/>
  <c r="Q2275" i="14"/>
  <c r="Q2281" i="14"/>
  <c r="Q2287" i="14"/>
  <c r="Q2293" i="14"/>
  <c r="Q2299" i="14"/>
  <c r="Q2305" i="14"/>
  <c r="Q2311" i="14"/>
  <c r="Q2317" i="14"/>
  <c r="Q2323" i="14"/>
  <c r="Q2329" i="14"/>
  <c r="Q2335" i="14"/>
  <c r="Q2341" i="14"/>
  <c r="Q2347" i="14"/>
  <c r="Q2353" i="14"/>
  <c r="Q2359" i="14"/>
  <c r="Q2365" i="14"/>
  <c r="Q2401" i="14"/>
  <c r="Q2407" i="14"/>
  <c r="Q2413" i="14"/>
  <c r="Q2419" i="14"/>
  <c r="Q2425" i="14"/>
  <c r="Q2431" i="14"/>
  <c r="Q2437" i="14"/>
  <c r="Q2443" i="14"/>
  <c r="Q2449" i="14"/>
  <c r="Q2455" i="14"/>
  <c r="Q2461" i="14"/>
  <c r="Q2467" i="14"/>
  <c r="Q2473" i="14"/>
  <c r="Q2479" i="14"/>
  <c r="Q2485" i="14"/>
  <c r="Q2491" i="14"/>
  <c r="Q2497" i="14"/>
  <c r="Q2503" i="14"/>
  <c r="Q2509" i="14"/>
  <c r="Q2521" i="14"/>
  <c r="Q2527" i="14"/>
  <c r="Q2533" i="14"/>
  <c r="Q2539" i="14"/>
  <c r="Q2545" i="14"/>
  <c r="Q2551" i="14"/>
  <c r="Q2557" i="14"/>
  <c r="Q2563" i="14"/>
  <c r="Q2569" i="14"/>
  <c r="Q2581" i="14"/>
  <c r="Q2587" i="14"/>
  <c r="Q2593" i="14"/>
  <c r="Q2599" i="14"/>
  <c r="Q2611" i="14"/>
  <c r="Q2617" i="14"/>
  <c r="Q2623" i="14"/>
  <c r="Q2629" i="14"/>
  <c r="Q2635" i="14"/>
  <c r="Q2641" i="14"/>
  <c r="Q2647" i="14"/>
  <c r="Q2653" i="14"/>
  <c r="Q2659" i="14"/>
  <c r="Q2665" i="14"/>
  <c r="Q2671" i="14"/>
  <c r="Q2677" i="14"/>
  <c r="Q2683" i="14"/>
  <c r="Q2689" i="14"/>
  <c r="Q2695" i="14"/>
  <c r="Q2707" i="14"/>
  <c r="Q2713" i="14"/>
  <c r="Q2719" i="14"/>
  <c r="Q2731" i="14"/>
  <c r="Q2737" i="14"/>
  <c r="Q2743" i="14"/>
  <c r="Q2749" i="14"/>
  <c r="Q2755" i="14"/>
  <c r="Q2761" i="14"/>
  <c r="Q2767" i="14"/>
  <c r="Q2773" i="14"/>
  <c r="Q2779" i="14"/>
  <c r="Q2785" i="14"/>
  <c r="Q2791" i="14"/>
  <c r="Q2797" i="14"/>
  <c r="Q2803" i="14"/>
  <c r="Q2809" i="14"/>
  <c r="Q2815" i="14"/>
  <c r="Q2821" i="14"/>
  <c r="Q2827" i="14"/>
  <c r="Q2833" i="14"/>
  <c r="Q2839" i="14"/>
  <c r="Q2845" i="14"/>
  <c r="Q2851" i="14"/>
  <c r="Q2857" i="14"/>
  <c r="Q2863" i="14"/>
  <c r="Q2869" i="14"/>
  <c r="Q2875" i="14"/>
  <c r="Q2881" i="14"/>
  <c r="Q2887" i="14"/>
  <c r="Q2905" i="14"/>
  <c r="Q2911" i="14"/>
  <c r="Q2917" i="14"/>
  <c r="Q2923" i="14"/>
  <c r="Q2929" i="14"/>
  <c r="Q2935" i="14"/>
  <c r="Q2941" i="14"/>
  <c r="Q2947" i="14"/>
  <c r="Q2953" i="14"/>
  <c r="Q2959" i="14"/>
  <c r="Q2965" i="14"/>
  <c r="Q2971" i="14"/>
  <c r="Q2977" i="14"/>
  <c r="Q2983" i="14"/>
  <c r="Q2989" i="14"/>
  <c r="Q2995" i="14"/>
  <c r="Q3001" i="14"/>
  <c r="Q3007" i="14"/>
  <c r="Q3013" i="14"/>
  <c r="Q3019" i="14"/>
  <c r="Q3025" i="14"/>
  <c r="Q3031" i="14"/>
  <c r="Q3037" i="14"/>
  <c r="Q3043" i="14"/>
  <c r="Q3049" i="14"/>
  <c r="Q3055" i="14"/>
  <c r="Q3061" i="14"/>
  <c r="Q3067" i="14"/>
  <c r="Q3157" i="14"/>
  <c r="Q3163" i="14"/>
  <c r="M3301" i="14"/>
  <c r="M3307" i="14"/>
  <c r="M3313" i="14"/>
  <c r="M3319" i="14"/>
  <c r="M3331" i="14"/>
  <c r="M3337" i="14"/>
  <c r="M3343" i="14"/>
  <c r="M3349" i="14"/>
  <c r="M3355" i="14"/>
  <c r="M3361" i="14"/>
  <c r="M3367" i="14"/>
  <c r="M3373" i="14"/>
  <c r="M3379" i="14"/>
  <c r="M3385" i="14"/>
  <c r="M3391" i="14"/>
  <c r="M3397" i="14"/>
  <c r="M3403" i="14"/>
  <c r="M3409" i="14"/>
  <c r="M3415" i="14"/>
  <c r="M3421" i="14"/>
  <c r="M3601" i="14"/>
  <c r="M3697" i="14"/>
  <c r="M3733" i="14"/>
  <c r="M3739" i="14"/>
  <c r="M3865" i="14"/>
  <c r="M3937" i="14"/>
  <c r="M3961" i="14"/>
  <c r="M4153" i="14"/>
  <c r="M4237" i="14"/>
  <c r="M4273" i="14"/>
  <c r="M4315" i="14"/>
  <c r="M4357" i="14"/>
  <c r="Q4458" i="14"/>
  <c r="Q4464" i="14"/>
  <c r="Q4542" i="14"/>
  <c r="Q4548" i="14"/>
  <c r="Q4632" i="14"/>
  <c r="Q4638" i="14"/>
  <c r="Q4644" i="14"/>
  <c r="Q4650" i="14"/>
  <c r="Q4656" i="14"/>
  <c r="Q4662" i="14"/>
  <c r="Q4668" i="14"/>
  <c r="Q4674" i="14"/>
  <c r="Q4680" i="14"/>
  <c r="Q4686" i="14"/>
  <c r="Q4698" i="14"/>
  <c r="Q4704" i="14"/>
  <c r="Q4710" i="14"/>
  <c r="Q4716" i="14"/>
  <c r="Q4722" i="14"/>
  <c r="Q4728" i="14"/>
  <c r="Q4734" i="14"/>
  <c r="Q4740" i="14"/>
  <c r="Q4746" i="14"/>
  <c r="Q4752" i="14"/>
  <c r="Q4758" i="14"/>
  <c r="Q4764" i="14"/>
  <c r="Q4770" i="14"/>
  <c r="Q4776" i="14"/>
  <c r="Q4782" i="14"/>
  <c r="Q4788" i="14"/>
  <c r="Q4800" i="14"/>
  <c r="Q4806" i="14"/>
  <c r="Q4812" i="14"/>
  <c r="Q4824" i="14"/>
  <c r="Q4830" i="14"/>
  <c r="Q4836" i="14"/>
  <c r="Q4842" i="14"/>
  <c r="Q4848" i="14"/>
  <c r="Q4854" i="14"/>
  <c r="Q4860" i="14"/>
  <c r="Q4866" i="14"/>
  <c r="Q4872" i="14"/>
  <c r="Q4878" i="14"/>
  <c r="Q4884" i="14"/>
  <c r="Q4890" i="14"/>
  <c r="Q4896" i="14"/>
  <c r="Q4902" i="14"/>
  <c r="Q4908" i="14"/>
  <c r="Q4914" i="14"/>
  <c r="Q4920" i="14"/>
  <c r="Q4926" i="14"/>
  <c r="Q4932" i="14"/>
  <c r="Q4938" i="14"/>
  <c r="Q4944" i="14"/>
  <c r="Q4950" i="14"/>
  <c r="Q4956" i="14"/>
  <c r="Q4962" i="14"/>
  <c r="Q4968" i="14"/>
  <c r="Q4974" i="14"/>
  <c r="Q4986" i="14"/>
  <c r="Q4992" i="14"/>
  <c r="Q4998" i="14"/>
  <c r="Q5004" i="14"/>
  <c r="Q5016" i="14"/>
  <c r="Q5022" i="14"/>
  <c r="Q5028" i="14"/>
  <c r="Q5034" i="14"/>
  <c r="Q5040" i="14"/>
  <c r="Q5046" i="14"/>
  <c r="Q5052" i="14"/>
  <c r="Q5058" i="14"/>
  <c r="Q5064" i="14"/>
  <c r="Q5070" i="14"/>
  <c r="Q5076" i="14"/>
  <c r="Q5082" i="14"/>
  <c r="M5094" i="14"/>
  <c r="M5100" i="14"/>
  <c r="M5118" i="14"/>
  <c r="M5124" i="14"/>
  <c r="M5130" i="14"/>
  <c r="M5136" i="14"/>
  <c r="M5142" i="14"/>
  <c r="M5154" i="14"/>
  <c r="M5160" i="14"/>
  <c r="M5166" i="14"/>
  <c r="M5172" i="14"/>
  <c r="M5178" i="14"/>
  <c r="M5184" i="14"/>
  <c r="M5190" i="14"/>
  <c r="M5196" i="14"/>
  <c r="M5202" i="14"/>
  <c r="M5208" i="14"/>
  <c r="M5214" i="14"/>
  <c r="M5220" i="14"/>
  <c r="M5226" i="14"/>
  <c r="M5232" i="14"/>
  <c r="M5238" i="14"/>
  <c r="M5244" i="14"/>
  <c r="M5250" i="14"/>
  <c r="M5256" i="14"/>
  <c r="M5262" i="14"/>
  <c r="M5268" i="14"/>
  <c r="M5274" i="14"/>
  <c r="M5280" i="14"/>
  <c r="M5286" i="14"/>
  <c r="M5292" i="14"/>
  <c r="M5298" i="14"/>
  <c r="M5304" i="14"/>
  <c r="M5310" i="14"/>
  <c r="M5316" i="14"/>
  <c r="M5322" i="14"/>
  <c r="M5328" i="14"/>
  <c r="M5334" i="14"/>
  <c r="M5340" i="14"/>
  <c r="M5346" i="14"/>
  <c r="M5352" i="14"/>
  <c r="M5358" i="14"/>
  <c r="M5364" i="14"/>
  <c r="M5370" i="14"/>
  <c r="M5376" i="14"/>
  <c r="M5382" i="14"/>
  <c r="M5388" i="14"/>
  <c r="M5394" i="14"/>
  <c r="M5400" i="14"/>
  <c r="M5406" i="14"/>
  <c r="M5412" i="14"/>
  <c r="M5418" i="14"/>
  <c r="M5424" i="14"/>
  <c r="M5430" i="14"/>
  <c r="M5436" i="14"/>
  <c r="M5442" i="14"/>
  <c r="M5448" i="14"/>
  <c r="M5454" i="14"/>
  <c r="M5460" i="14"/>
  <c r="M5466" i="14"/>
  <c r="M5472" i="14"/>
  <c r="M5478" i="14"/>
  <c r="M5484" i="14"/>
  <c r="M5490" i="14"/>
  <c r="M5496" i="14"/>
  <c r="M5502" i="14"/>
  <c r="M5508" i="14"/>
  <c r="M5514" i="14"/>
  <c r="M5520" i="14"/>
  <c r="M5526" i="14"/>
  <c r="M5532" i="14"/>
  <c r="M5538" i="14"/>
  <c r="M5544" i="14"/>
  <c r="M5550" i="14"/>
  <c r="M5556" i="14"/>
  <c r="M5562" i="14"/>
  <c r="M5568" i="14"/>
  <c r="M5574" i="14"/>
  <c r="M5580" i="14"/>
  <c r="M5586" i="14"/>
  <c r="M5592" i="14"/>
  <c r="M5598" i="14"/>
  <c r="M5604" i="14"/>
  <c r="M5610" i="14"/>
  <c r="M5616" i="14"/>
  <c r="M5622" i="14"/>
  <c r="M5628" i="14"/>
  <c r="M5634" i="14"/>
  <c r="M5640" i="14"/>
  <c r="M5646" i="14"/>
  <c r="M5652" i="14"/>
  <c r="M5658" i="14"/>
  <c r="M5664" i="14"/>
  <c r="M5670" i="14"/>
  <c r="M5676" i="14"/>
  <c r="M5682" i="14"/>
  <c r="M5688" i="14"/>
  <c r="M5694" i="14"/>
  <c r="M5700" i="14"/>
  <c r="M5706" i="14"/>
  <c r="M5712" i="14"/>
  <c r="M5718" i="14"/>
  <c r="M5724" i="14"/>
  <c r="M5730" i="14"/>
  <c r="M5736" i="14"/>
  <c r="M5742" i="14"/>
  <c r="M5748" i="14"/>
  <c r="M5754" i="14"/>
  <c r="M5760" i="14"/>
  <c r="M5766" i="14"/>
  <c r="M5772" i="14"/>
  <c r="M5778" i="14"/>
  <c r="M5784" i="14"/>
  <c r="M5790" i="14"/>
  <c r="M5796" i="14"/>
  <c r="M5802" i="14"/>
  <c r="M5808" i="14"/>
  <c r="M5814" i="14"/>
  <c r="M5820" i="14"/>
  <c r="M5826" i="14"/>
  <c r="M5832" i="14"/>
  <c r="M5838" i="14"/>
  <c r="M5850" i="14"/>
  <c r="M5856" i="14"/>
  <c r="M5862" i="14"/>
  <c r="M5868" i="14"/>
  <c r="M5874" i="14"/>
  <c r="M5886" i="14"/>
  <c r="M5892" i="14"/>
  <c r="M5898" i="14"/>
  <c r="M5904" i="14"/>
  <c r="M5910" i="14"/>
  <c r="M5916" i="14"/>
  <c r="M5994" i="14"/>
  <c r="M6000" i="14"/>
  <c r="M6006" i="14"/>
  <c r="M6012" i="14"/>
  <c r="M6492" i="14"/>
  <c r="M6498" i="14"/>
  <c r="M6504" i="14"/>
  <c r="M6510" i="14"/>
  <c r="M6516" i="14"/>
  <c r="M6522" i="14"/>
  <c r="M6528" i="14"/>
  <c r="M6534" i="14"/>
  <c r="M6540" i="14"/>
  <c r="M6546" i="14"/>
  <c r="M6552" i="14"/>
  <c r="M6558" i="14"/>
  <c r="M6564" i="14"/>
  <c r="M6570" i="14"/>
  <c r="M6576" i="14"/>
  <c r="M6582" i="14"/>
  <c r="M6588" i="14"/>
  <c r="M6594" i="14"/>
  <c r="M6600" i="14"/>
  <c r="M6606" i="14"/>
  <c r="M6612" i="14"/>
  <c r="M6618" i="14"/>
  <c r="M6624" i="14"/>
  <c r="M6630" i="14"/>
  <c r="M6636" i="14"/>
  <c r="M6642" i="14"/>
  <c r="M6648" i="14"/>
  <c r="M6654" i="14"/>
  <c r="M6660" i="14"/>
  <c r="M6666" i="14"/>
  <c r="M6672" i="14"/>
  <c r="M6678" i="14"/>
  <c r="M1664" i="14"/>
  <c r="M1670" i="14"/>
  <c r="M1676" i="14"/>
  <c r="M1688" i="14"/>
  <c r="M1694" i="14"/>
  <c r="M1700" i="14"/>
  <c r="M1706" i="14"/>
  <c r="M1712" i="14"/>
  <c r="M1718" i="14"/>
  <c r="M1724" i="14"/>
  <c r="M1730" i="14"/>
  <c r="M1736" i="14"/>
  <c r="M1742" i="14"/>
  <c r="M1748" i="14"/>
  <c r="M1760" i="14"/>
  <c r="M1766" i="14"/>
  <c r="M1772" i="14"/>
  <c r="M1778" i="14"/>
  <c r="M1784" i="14"/>
  <c r="M1790" i="14"/>
  <c r="M1796" i="14"/>
  <c r="M1802" i="14"/>
  <c r="M1808" i="14"/>
  <c r="M1820" i="14"/>
  <c r="M1826" i="14"/>
  <c r="M1832" i="14"/>
  <c r="M1838" i="14"/>
  <c r="M1844" i="14"/>
  <c r="M1850" i="14"/>
  <c r="M1856" i="14"/>
  <c r="M1862" i="14"/>
  <c r="M1868" i="14"/>
  <c r="M1874" i="14"/>
  <c r="M1880" i="14"/>
  <c r="M1886" i="14"/>
  <c r="M1892" i="14"/>
  <c r="M1898" i="14"/>
  <c r="M1904" i="14"/>
  <c r="M1910" i="14"/>
  <c r="M1916" i="14"/>
  <c r="M1922" i="14"/>
  <c r="M1928" i="14"/>
  <c r="M1934" i="14"/>
  <c r="M1940" i="14"/>
  <c r="M1946" i="14"/>
  <c r="M1952" i="14"/>
  <c r="M1964" i="14"/>
  <c r="M1970" i="14"/>
  <c r="M1976" i="14"/>
  <c r="M1982" i="14"/>
  <c r="M1988" i="14"/>
  <c r="M1994" i="14"/>
  <c r="M2000" i="14"/>
  <c r="M2006" i="14"/>
  <c r="M2012" i="14"/>
  <c r="M2018" i="14"/>
  <c r="M2024" i="14"/>
  <c r="M2030" i="14"/>
  <c r="M2036" i="14"/>
  <c r="M2048" i="14"/>
  <c r="M2054" i="14"/>
  <c r="M2060" i="14"/>
  <c r="M2066" i="14"/>
  <c r="M2078" i="14"/>
  <c r="M2084" i="14"/>
  <c r="M2090" i="14"/>
  <c r="M2096" i="14"/>
  <c r="M2102" i="14"/>
  <c r="M2108" i="14"/>
  <c r="M2114" i="14"/>
  <c r="M2120" i="14"/>
  <c r="M2126" i="14"/>
  <c r="M2132" i="14"/>
  <c r="M2138" i="14"/>
  <c r="M2144" i="14"/>
  <c r="M2150" i="14"/>
  <c r="M2156" i="14"/>
  <c r="M2162" i="14"/>
  <c r="M2168" i="14"/>
  <c r="M2174" i="14"/>
  <c r="M2180" i="14"/>
  <c r="M2186" i="14"/>
  <c r="M2192" i="14"/>
  <c r="M2198" i="14"/>
  <c r="M2204" i="14"/>
  <c r="M2210" i="14"/>
  <c r="M2216" i="14"/>
  <c r="M2222" i="14"/>
  <c r="M2228" i="14"/>
  <c r="M2234" i="14"/>
  <c r="M2240" i="14"/>
  <c r="M2246" i="14"/>
  <c r="M2252" i="14"/>
  <c r="M2258" i="14"/>
  <c r="M2264" i="14"/>
  <c r="M2270" i="14"/>
  <c r="M2276" i="14"/>
  <c r="M2282" i="14"/>
  <c r="M2288" i="14"/>
  <c r="M2294" i="14"/>
  <c r="M2300" i="14"/>
  <c r="M2306" i="14"/>
  <c r="M2312" i="14"/>
  <c r="M2318" i="14"/>
  <c r="M2324" i="14"/>
  <c r="M2330" i="14"/>
  <c r="M2336" i="14"/>
  <c r="M2342" i="14"/>
  <c r="M2348" i="14"/>
  <c r="M2354" i="14"/>
  <c r="M2360" i="14"/>
  <c r="M2366" i="14"/>
  <c r="M2402" i="14"/>
  <c r="M2408" i="14"/>
  <c r="M2414" i="14"/>
  <c r="M2420" i="14"/>
  <c r="M2426" i="14"/>
  <c r="M2432" i="14"/>
  <c r="M2438" i="14"/>
  <c r="M2444" i="14"/>
  <c r="M2450" i="14"/>
  <c r="M2456" i="14"/>
  <c r="M2462" i="14"/>
  <c r="M2468" i="14"/>
  <c r="M2474" i="14"/>
  <c r="M2480" i="14"/>
  <c r="M2486" i="14"/>
  <c r="M2492" i="14"/>
  <c r="M2498" i="14"/>
  <c r="M2504" i="14"/>
  <c r="M2510" i="14"/>
  <c r="M2522" i="14"/>
  <c r="M2528" i="14"/>
  <c r="M2534" i="14"/>
  <c r="M2540" i="14"/>
  <c r="M2546" i="14"/>
  <c r="M2552" i="14"/>
  <c r="M2558" i="14"/>
  <c r="M2564" i="14"/>
  <c r="M2570" i="14"/>
  <c r="M2582" i="14"/>
  <c r="M2588" i="14"/>
  <c r="M2594" i="14"/>
  <c r="M2600" i="14"/>
  <c r="M2612" i="14"/>
  <c r="M2618" i="14"/>
  <c r="M2624" i="14"/>
  <c r="M2630" i="14"/>
  <c r="M2636" i="14"/>
  <c r="M2642" i="14"/>
  <c r="M2648" i="14"/>
  <c r="M2654" i="14"/>
  <c r="M2660" i="14"/>
  <c r="M2666" i="14"/>
  <c r="M2672" i="14"/>
  <c r="M2678" i="14"/>
  <c r="M2684" i="14"/>
  <c r="M2690" i="14"/>
  <c r="M2696" i="14"/>
  <c r="M2708" i="14"/>
  <c r="M2714" i="14"/>
  <c r="M2720" i="14"/>
  <c r="M2726" i="14"/>
  <c r="M2732" i="14"/>
  <c r="M2738" i="14"/>
  <c r="M2744" i="14"/>
  <c r="M2750" i="14"/>
  <c r="M2756" i="14"/>
  <c r="M2762" i="14"/>
  <c r="M2768" i="14"/>
  <c r="M2774" i="14"/>
  <c r="M2780" i="14"/>
  <c r="M2786" i="14"/>
  <c r="M2792" i="14"/>
  <c r="M2798" i="14"/>
  <c r="M2804" i="14"/>
  <c r="M2810" i="14"/>
  <c r="M2816" i="14"/>
  <c r="M2822" i="14"/>
  <c r="M2828" i="14"/>
  <c r="M2834" i="14"/>
  <c r="M2840" i="14"/>
  <c r="M2846" i="14"/>
  <c r="M2852" i="14"/>
  <c r="M2858" i="14"/>
  <c r="M2864" i="14"/>
  <c r="M2870" i="14"/>
  <c r="M2876" i="14"/>
  <c r="M2882" i="14"/>
  <c r="M2888" i="14"/>
  <c r="M2900" i="14"/>
  <c r="M2906" i="14"/>
  <c r="M2912" i="14"/>
  <c r="M2918" i="14"/>
  <c r="M2924" i="14"/>
  <c r="M2930" i="14"/>
  <c r="M2936" i="14"/>
  <c r="M2942" i="14"/>
  <c r="M2948" i="14"/>
  <c r="M2954" i="14"/>
  <c r="M2960" i="14"/>
  <c r="M2966" i="14"/>
  <c r="M2972" i="14"/>
  <c r="M2978" i="14"/>
  <c r="M2984" i="14"/>
  <c r="M2990" i="14"/>
  <c r="M2996" i="14"/>
  <c r="M3002" i="14"/>
  <c r="M3008" i="14"/>
  <c r="M3014" i="14"/>
  <c r="M3020" i="14"/>
  <c r="M3026" i="14"/>
  <c r="M3032" i="14"/>
  <c r="M3038" i="14"/>
  <c r="M3044" i="14"/>
  <c r="M3050" i="14"/>
  <c r="M3056" i="14"/>
  <c r="M3068" i="14"/>
  <c r="M3152" i="14"/>
  <c r="M3158" i="14"/>
  <c r="M3164" i="14"/>
  <c r="Q3301" i="14"/>
  <c r="Q3307" i="14"/>
  <c r="Q3313" i="14"/>
  <c r="Q3319" i="14"/>
  <c r="Q3331" i="14"/>
  <c r="Q3337" i="14"/>
  <c r="Q3343" i="14"/>
  <c r="Q3349" i="14"/>
  <c r="Q3355" i="14"/>
  <c r="Q3361" i="14"/>
  <c r="Q3367" i="14"/>
  <c r="Q3373" i="14"/>
  <c r="Q3379" i="14"/>
  <c r="Q3385" i="14"/>
  <c r="Q3391" i="14"/>
  <c r="Q3397" i="14"/>
  <c r="Q3403" i="14"/>
  <c r="Q3409" i="14"/>
  <c r="Q3415" i="14"/>
  <c r="Q3421" i="14"/>
  <c r="Q3601" i="14"/>
  <c r="Q3697" i="14"/>
  <c r="Q3733" i="14"/>
  <c r="Q3739" i="14"/>
  <c r="Q3865" i="14"/>
  <c r="Q3937" i="14"/>
  <c r="Q3961" i="14"/>
  <c r="Q4153" i="14"/>
  <c r="Q4237" i="14"/>
  <c r="Q4273" i="14"/>
  <c r="Q4315" i="14"/>
  <c r="Q4357" i="14"/>
  <c r="M4459" i="14"/>
  <c r="M4543" i="14"/>
  <c r="M4549" i="14"/>
  <c r="M4627" i="14"/>
  <c r="M4633" i="14"/>
  <c r="M4639" i="14"/>
  <c r="M4645" i="14"/>
  <c r="M4651" i="14"/>
  <c r="M4657" i="14"/>
  <c r="M4663" i="14"/>
  <c r="M4669" i="14"/>
  <c r="M4675" i="14"/>
  <c r="M4681" i="14"/>
  <c r="M4687" i="14"/>
  <c r="M4693" i="14"/>
  <c r="M4699" i="14"/>
  <c r="M4705" i="14"/>
  <c r="M4711" i="14"/>
  <c r="M4717" i="14"/>
  <c r="M4723" i="14"/>
  <c r="M4729" i="14"/>
  <c r="M4735" i="14"/>
  <c r="M4741" i="14"/>
  <c r="M4747" i="14"/>
  <c r="M4753" i="14"/>
  <c r="M4759" i="14"/>
  <c r="M4765" i="14"/>
  <c r="M4771" i="14"/>
  <c r="M4777" i="14"/>
  <c r="M4783" i="14"/>
  <c r="M4789" i="14"/>
  <c r="M4801" i="14"/>
  <c r="M4807" i="14"/>
  <c r="M4813" i="14"/>
  <c r="M4825" i="14"/>
  <c r="M4831" i="14"/>
  <c r="M4837" i="14"/>
  <c r="M4843" i="14"/>
  <c r="M4849" i="14"/>
  <c r="M4855" i="14"/>
  <c r="M4861" i="14"/>
  <c r="M4867" i="14"/>
  <c r="M4873" i="14"/>
  <c r="M4879" i="14"/>
  <c r="M4885" i="14"/>
  <c r="M4891" i="14"/>
  <c r="M4897" i="14"/>
  <c r="M4903" i="14"/>
  <c r="M4909" i="14"/>
  <c r="M4915" i="14"/>
  <c r="M4921" i="14"/>
  <c r="M4927" i="14"/>
  <c r="M4933" i="14"/>
  <c r="M4939" i="14"/>
  <c r="M4945" i="14"/>
  <c r="M4951" i="14"/>
  <c r="M4957" i="14"/>
  <c r="M4963" i="14"/>
  <c r="M4969" i="14"/>
  <c r="M4975" i="14"/>
  <c r="M4987" i="14"/>
  <c r="M4993" i="14"/>
  <c r="M4999" i="14"/>
  <c r="M5005" i="14"/>
  <c r="M5011" i="14"/>
  <c r="M5017" i="14"/>
  <c r="M5023" i="14"/>
  <c r="M5029" i="14"/>
  <c r="M5035" i="14"/>
  <c r="M5041" i="14"/>
  <c r="M5047" i="14"/>
  <c r="M5053" i="14"/>
  <c r="M5059" i="14"/>
  <c r="M5065" i="14"/>
  <c r="M5071" i="14"/>
  <c r="M5077" i="14"/>
  <c r="M5083" i="14"/>
  <c r="Q5088" i="14"/>
  <c r="Q5094" i="14"/>
  <c r="Q5100" i="14"/>
  <c r="Q5118" i="14"/>
  <c r="Q5124" i="14"/>
  <c r="Q5130" i="14"/>
  <c r="Q5136" i="14"/>
  <c r="Q5142" i="14"/>
  <c r="Q5154" i="14"/>
  <c r="Q5160" i="14"/>
  <c r="Q5166" i="14"/>
  <c r="Q5172" i="14"/>
  <c r="Q5178" i="14"/>
  <c r="Q5184" i="14"/>
  <c r="Q5190" i="14"/>
  <c r="Q5196" i="14"/>
  <c r="Q5202" i="14"/>
  <c r="Q5208" i="14"/>
  <c r="Q5214" i="14"/>
  <c r="Q5220" i="14"/>
  <c r="Q5226" i="14"/>
  <c r="Q5232" i="14"/>
  <c r="Q5238" i="14"/>
  <c r="Q5244" i="14"/>
  <c r="Q5250" i="14"/>
  <c r="Q5256" i="14"/>
  <c r="Q5262" i="14"/>
  <c r="Q5268" i="14"/>
  <c r="Q5274" i="14"/>
  <c r="Q5280" i="14"/>
  <c r="Q5286" i="14"/>
  <c r="Q5292" i="14"/>
  <c r="Q5298" i="14"/>
  <c r="Q5304" i="14"/>
  <c r="Q5310" i="14"/>
  <c r="Q5316" i="14"/>
  <c r="Q5322" i="14"/>
  <c r="Q5328" i="14"/>
  <c r="Q5334" i="14"/>
  <c r="Q5340" i="14"/>
  <c r="Q5346" i="14"/>
  <c r="Q5352" i="14"/>
  <c r="Q5358" i="14"/>
  <c r="Q5364" i="14"/>
  <c r="Q5370" i="14"/>
  <c r="Q5376" i="14"/>
  <c r="Q5382" i="14"/>
  <c r="Q5388" i="14"/>
  <c r="Q5394" i="14"/>
  <c r="Q5400" i="14"/>
  <c r="Q5406" i="14"/>
  <c r="Q5412" i="14"/>
  <c r="Q5418" i="14"/>
  <c r="Q5424" i="14"/>
  <c r="Q5430" i="14"/>
  <c r="Q5436" i="14"/>
  <c r="Q5442" i="14"/>
  <c r="Q5448" i="14"/>
  <c r="Q5454" i="14"/>
  <c r="Q5460" i="14"/>
  <c r="Q5466" i="14"/>
  <c r="Q5472" i="14"/>
  <c r="Q5478" i="14"/>
  <c r="Q5484" i="14"/>
  <c r="Q5490" i="14"/>
  <c r="Q5496" i="14"/>
  <c r="Q5502" i="14"/>
  <c r="Q5508" i="14"/>
  <c r="Q5514" i="14"/>
  <c r="Q5520" i="14"/>
  <c r="Q5526" i="14"/>
  <c r="Q5532" i="14"/>
  <c r="Q5538" i="14"/>
  <c r="Q5544" i="14"/>
  <c r="Q5550" i="14"/>
  <c r="Q5556" i="14"/>
  <c r="Q5562" i="14"/>
  <c r="Q5568" i="14"/>
  <c r="Q5574" i="14"/>
  <c r="Q5580" i="14"/>
  <c r="Q5586" i="14"/>
  <c r="Q5592" i="14"/>
  <c r="Q5598" i="14"/>
  <c r="Q5604" i="14"/>
  <c r="Q5610" i="14"/>
  <c r="Q5616" i="14"/>
  <c r="Q5622" i="14"/>
  <c r="Q5628" i="14"/>
  <c r="Q5634" i="14"/>
  <c r="Q5640" i="14"/>
  <c r="Q5646" i="14"/>
  <c r="Q5652" i="14"/>
  <c r="Q5658" i="14"/>
  <c r="Q5664" i="14"/>
  <c r="Q5670" i="14"/>
  <c r="Q5676" i="14"/>
  <c r="Q5682" i="14"/>
  <c r="Q5688" i="14"/>
  <c r="Q5694" i="14"/>
  <c r="Q5700" i="14"/>
  <c r="Q5706" i="14"/>
  <c r="Q5712" i="14"/>
  <c r="Q5718" i="14"/>
  <c r="Q5724" i="14"/>
  <c r="Q5730" i="14"/>
  <c r="Q5736" i="14"/>
  <c r="Q5742" i="14"/>
  <c r="Q5748" i="14"/>
  <c r="Q5754" i="14"/>
  <c r="Q5760" i="14"/>
  <c r="Q5766" i="14"/>
  <c r="Q5772" i="14"/>
  <c r="Q5778" i="14"/>
  <c r="Q5784" i="14"/>
  <c r="Q5790" i="14"/>
  <c r="Q5796" i="14"/>
  <c r="Q5802" i="14"/>
  <c r="Q5808" i="14"/>
  <c r="Q5814" i="14"/>
  <c r="Q5820" i="14"/>
  <c r="Q5826" i="14"/>
  <c r="Q5832" i="14"/>
  <c r="Q5838" i="14"/>
  <c r="Q5850" i="14"/>
  <c r="Q5856" i="14"/>
  <c r="Q5862" i="14"/>
  <c r="Q5868" i="14"/>
  <c r="Q5874" i="14"/>
  <c r="Q5886" i="14"/>
  <c r="Q5892" i="14"/>
  <c r="Q5898" i="14"/>
  <c r="Q5904" i="14"/>
  <c r="Q5910" i="14"/>
  <c r="Q5916" i="14"/>
  <c r="Q5994" i="14"/>
  <c r="Q6000" i="14"/>
  <c r="Q6006" i="14"/>
  <c r="Q6012" i="14"/>
  <c r="Q6492" i="14"/>
  <c r="Q6498" i="14"/>
  <c r="Q6504" i="14"/>
  <c r="Q6510" i="14"/>
  <c r="Q6516" i="14"/>
  <c r="Q6522" i="14"/>
  <c r="Q6528" i="14"/>
  <c r="Q6534" i="14"/>
  <c r="Q6540" i="14"/>
  <c r="Q6546" i="14"/>
  <c r="Q6552" i="14"/>
  <c r="Q6558" i="14"/>
  <c r="Q6564" i="14"/>
  <c r="Q6570" i="14"/>
  <c r="Q6576" i="14"/>
  <c r="Q6582" i="14"/>
  <c r="Q6588" i="14"/>
  <c r="Q6594" i="14"/>
  <c r="Q6600" i="14"/>
  <c r="Q6606" i="14"/>
  <c r="Q6612" i="14"/>
  <c r="Q6618" i="14"/>
  <c r="Q6624" i="14"/>
  <c r="Q6630" i="14"/>
  <c r="Q6636" i="14"/>
  <c r="Q6642" i="14"/>
  <c r="Q6648" i="14"/>
  <c r="Q6654" i="14"/>
  <c r="Q6660" i="14"/>
  <c r="Q6666" i="14"/>
  <c r="Q6672" i="14"/>
  <c r="Q6678" i="14"/>
  <c r="Q1664" i="14"/>
  <c r="Q1670" i="14"/>
  <c r="Q1676" i="14"/>
  <c r="Q1688" i="14"/>
  <c r="Q1694" i="14"/>
  <c r="Q1700" i="14"/>
  <c r="Q1706" i="14"/>
  <c r="Q1712" i="14"/>
  <c r="Q1718" i="14"/>
  <c r="Q1724" i="14"/>
  <c r="Q1730" i="14"/>
  <c r="Q1736" i="14"/>
  <c r="Q1742" i="14"/>
  <c r="Q1748" i="14"/>
  <c r="Q1760" i="14"/>
  <c r="Q1766" i="14"/>
  <c r="Q1772" i="14"/>
  <c r="Q1778" i="14"/>
  <c r="Q1784" i="14"/>
  <c r="Q1790" i="14"/>
  <c r="Q1796" i="14"/>
  <c r="Q1802" i="14"/>
  <c r="Q1808" i="14"/>
  <c r="Q1820" i="14"/>
  <c r="Q1826" i="14"/>
  <c r="Q1832" i="14"/>
  <c r="Q1838" i="14"/>
  <c r="Q1844" i="14"/>
  <c r="Q1850" i="14"/>
  <c r="Q1856" i="14"/>
  <c r="Q1862" i="14"/>
  <c r="Q1868" i="14"/>
  <c r="Q1874" i="14"/>
  <c r="Q1880" i="14"/>
  <c r="Q1886" i="14"/>
  <c r="Q1892" i="14"/>
  <c r="Q1898" i="14"/>
  <c r="Q1904" i="14"/>
  <c r="Q1910" i="14"/>
  <c r="Q1916" i="14"/>
  <c r="Q1922" i="14"/>
  <c r="Q1928" i="14"/>
  <c r="Q1934" i="14"/>
  <c r="Q1940" i="14"/>
  <c r="Q1946" i="14"/>
  <c r="Q1952" i="14"/>
  <c r="Q1964" i="14"/>
  <c r="Q1970" i="14"/>
  <c r="Q1976" i="14"/>
  <c r="Q1982" i="14"/>
  <c r="Q1988" i="14"/>
  <c r="Q1994" i="14"/>
  <c r="Q2000" i="14"/>
  <c r="Q2006" i="14"/>
  <c r="Q2012" i="14"/>
  <c r="Q2018" i="14"/>
  <c r="Q2024" i="14"/>
  <c r="Q2030" i="14"/>
  <c r="Q2036" i="14"/>
  <c r="Q2048" i="14"/>
  <c r="Q2054" i="14"/>
  <c r="Q2060" i="14"/>
  <c r="Q2066" i="14"/>
  <c r="Q2078" i="14"/>
  <c r="Q2084" i="14"/>
  <c r="Q2090" i="14"/>
  <c r="Q2096" i="14"/>
  <c r="Q2102" i="14"/>
  <c r="Q2108" i="14"/>
  <c r="Q2114" i="14"/>
  <c r="Q2120" i="14"/>
  <c r="Q2126" i="14"/>
  <c r="Q2132" i="14"/>
  <c r="Q2138" i="14"/>
  <c r="Q2144" i="14"/>
  <c r="Q2150" i="14"/>
  <c r="Q2156" i="14"/>
  <c r="Q2162" i="14"/>
  <c r="Q2168" i="14"/>
  <c r="Q2174" i="14"/>
  <c r="Q2180" i="14"/>
  <c r="Q2186" i="14"/>
  <c r="Q2192" i="14"/>
  <c r="Q2198" i="14"/>
  <c r="Q2204" i="14"/>
  <c r="Q2210" i="14"/>
  <c r="Q2216" i="14"/>
  <c r="Q2222" i="14"/>
  <c r="Q2228" i="14"/>
  <c r="Q2234" i="14"/>
  <c r="Q2240" i="14"/>
  <c r="Q2246" i="14"/>
  <c r="Q2252" i="14"/>
  <c r="Q2258" i="14"/>
  <c r="Q2264" i="14"/>
  <c r="Q2270" i="14"/>
  <c r="Q2276" i="14"/>
  <c r="Q2282" i="14"/>
  <c r="Q2288" i="14"/>
  <c r="Q2294" i="14"/>
  <c r="Q2300" i="14"/>
  <c r="Q2306" i="14"/>
  <c r="Q2312" i="14"/>
  <c r="Q2318" i="14"/>
  <c r="Q2324" i="14"/>
  <c r="Q2330" i="14"/>
  <c r="Q2336" i="14"/>
  <c r="Q2342" i="14"/>
  <c r="Q2348" i="14"/>
  <c r="Q2354" i="14"/>
  <c r="Q2360" i="14"/>
  <c r="Q2366" i="14"/>
  <c r="Q2402" i="14"/>
  <c r="Q2408" i="14"/>
  <c r="Q2414" i="14"/>
  <c r="Q2420" i="14"/>
  <c r="Q2426" i="14"/>
  <c r="Q2432" i="14"/>
  <c r="Q2438" i="14"/>
  <c r="Q2444" i="14"/>
  <c r="Q2450" i="14"/>
  <c r="Q2456" i="14"/>
  <c r="Q2462" i="14"/>
  <c r="Q2468" i="14"/>
  <c r="Q2474" i="14"/>
  <c r="Q2480" i="14"/>
  <c r="Q2486" i="14"/>
  <c r="Q2492" i="14"/>
  <c r="Q2498" i="14"/>
  <c r="Q2504" i="14"/>
  <c r="Q2510" i="14"/>
  <c r="Q2522" i="14"/>
  <c r="Q2528" i="14"/>
  <c r="Q2534" i="14"/>
  <c r="Q2540" i="14"/>
  <c r="Q2546" i="14"/>
  <c r="Q2552" i="14"/>
  <c r="Q2558" i="14"/>
  <c r="Q2564" i="14"/>
  <c r="Q2570" i="14"/>
  <c r="Q2582" i="14"/>
  <c r="Q2588" i="14"/>
  <c r="Q2594" i="14"/>
  <c r="Q2600" i="14"/>
  <c r="Q2612" i="14"/>
  <c r="Q2618" i="14"/>
  <c r="Q2624" i="14"/>
  <c r="Q2630" i="14"/>
  <c r="Q2636" i="14"/>
  <c r="Q2642" i="14"/>
  <c r="Q2648" i="14"/>
  <c r="Q2654" i="14"/>
  <c r="Q2660" i="14"/>
  <c r="Q2666" i="14"/>
  <c r="Q2672" i="14"/>
  <c r="Q2678" i="14"/>
  <c r="Q2684" i="14"/>
  <c r="Q2690" i="14"/>
  <c r="Q2696" i="14"/>
  <c r="Q2708" i="14"/>
  <c r="Q2714" i="14"/>
  <c r="Q2720" i="14"/>
  <c r="Q2726" i="14"/>
  <c r="Q2732" i="14"/>
  <c r="Q2738" i="14"/>
  <c r="Q2744" i="14"/>
  <c r="Q2750" i="14"/>
  <c r="Q2756" i="14"/>
  <c r="Q2762" i="14"/>
  <c r="Q2768" i="14"/>
  <c r="Q2774" i="14"/>
  <c r="Q2780" i="14"/>
  <c r="Q2786" i="14"/>
  <c r="Q2792" i="14"/>
  <c r="Q2798" i="14"/>
  <c r="Q2804" i="14"/>
  <c r="Q2810" i="14"/>
  <c r="Q2816" i="14"/>
  <c r="Q2822" i="14"/>
  <c r="Q2828" i="14"/>
  <c r="Q2834" i="14"/>
  <c r="Q2840" i="14"/>
  <c r="Q2846" i="14"/>
  <c r="Q2852" i="14"/>
  <c r="Q2858" i="14"/>
  <c r="Q2864" i="14"/>
  <c r="Q2870" i="14"/>
  <c r="Q2876" i="14"/>
  <c r="Q2882" i="14"/>
  <c r="Q2888" i="14"/>
  <c r="Q2900" i="14"/>
  <c r="Q2906" i="14"/>
  <c r="Q2912" i="14"/>
  <c r="Q2918" i="14"/>
  <c r="Q2924" i="14"/>
  <c r="Q2930" i="14"/>
  <c r="Q2936" i="14"/>
  <c r="Q2942" i="14"/>
  <c r="Q2948" i="14"/>
  <c r="Q2954" i="14"/>
  <c r="Q2960" i="14"/>
  <c r="Q2966" i="14"/>
  <c r="Q2972" i="14"/>
  <c r="Q2978" i="14"/>
  <c r="Q2984" i="14"/>
  <c r="Q2990" i="14"/>
  <c r="Q2996" i="14"/>
  <c r="Q3002" i="14"/>
  <c r="Q3008" i="14"/>
  <c r="Q3014" i="14"/>
  <c r="Q3020" i="14"/>
  <c r="Q3026" i="14"/>
  <c r="Q3032" i="14"/>
  <c r="Q3038" i="14"/>
  <c r="Q3044" i="14"/>
  <c r="Q3050" i="14"/>
  <c r="Q3056" i="14"/>
  <c r="Q3068" i="14"/>
  <c r="Q3152" i="14"/>
  <c r="Q3158" i="14"/>
  <c r="Q3164" i="14"/>
  <c r="M3296" i="14"/>
  <c r="M3302" i="14"/>
  <c r="M3308" i="14"/>
  <c r="M3314" i="14"/>
  <c r="M3320" i="14"/>
  <c r="M3332" i="14"/>
  <c r="M3338" i="14"/>
  <c r="M3344" i="14"/>
  <c r="M3350" i="14"/>
  <c r="M3356" i="14"/>
  <c r="M3362" i="14"/>
  <c r="M3368" i="14"/>
  <c r="M3374" i="14"/>
  <c r="M3380" i="14"/>
  <c r="M3386" i="14"/>
  <c r="M3392" i="14"/>
  <c r="M3398" i="14"/>
  <c r="M3404" i="14"/>
  <c r="M3410" i="14"/>
  <c r="M3416" i="14"/>
  <c r="M3422" i="14"/>
  <c r="M3602" i="14"/>
  <c r="M3698" i="14"/>
  <c r="M3728" i="14"/>
  <c r="M3734" i="14"/>
  <c r="M3866" i="14"/>
  <c r="M3956" i="14"/>
  <c r="M3962" i="14"/>
  <c r="M4154" i="14"/>
  <c r="M4238" i="14"/>
  <c r="M4274" i="14"/>
  <c r="M4316" i="14"/>
  <c r="M4358" i="14"/>
  <c r="Q4459" i="14"/>
  <c r="Q4543" i="14"/>
  <c r="Q4549" i="14"/>
  <c r="Q4627" i="14"/>
  <c r="Q4633" i="14"/>
  <c r="Q4639" i="14"/>
  <c r="Q4645" i="14"/>
  <c r="Q4651" i="14"/>
  <c r="Q4657" i="14"/>
  <c r="Q4663" i="14"/>
  <c r="Q4669" i="14"/>
  <c r="Q4675" i="14"/>
  <c r="Q4681" i="14"/>
  <c r="Q4687" i="14"/>
  <c r="Q4693" i="14"/>
  <c r="Q4699" i="14"/>
  <c r="Q4705" i="14"/>
  <c r="Q4711" i="14"/>
  <c r="Q4717" i="14"/>
  <c r="Q4723" i="14"/>
  <c r="Q4729" i="14"/>
  <c r="Q4735" i="14"/>
  <c r="Q4741" i="14"/>
  <c r="Q4747" i="14"/>
  <c r="Q4753" i="14"/>
  <c r="Q4759" i="14"/>
  <c r="Q4765" i="14"/>
  <c r="Q4771" i="14"/>
  <c r="Q4777" i="14"/>
  <c r="Q4783" i="14"/>
  <c r="Q4789" i="14"/>
  <c r="Q4801" i="14"/>
  <c r="Q4807" i="14"/>
  <c r="Q4813" i="14"/>
  <c r="Q4825" i="14"/>
  <c r="Q4831" i="14"/>
  <c r="Q4837" i="14"/>
  <c r="Q4843" i="14"/>
  <c r="Q4849" i="14"/>
  <c r="Q4855" i="14"/>
  <c r="Q4861" i="14"/>
  <c r="Q4867" i="14"/>
  <c r="Q4873" i="14"/>
  <c r="Q4879" i="14"/>
  <c r="Q4885" i="14"/>
  <c r="Q4891" i="14"/>
  <c r="Q4897" i="14"/>
  <c r="Q4903" i="14"/>
  <c r="Q4909" i="14"/>
  <c r="Q4915" i="14"/>
  <c r="Q4921" i="14"/>
  <c r="Q4927" i="14"/>
  <c r="Q4933" i="14"/>
  <c r="Q4939" i="14"/>
  <c r="Q4945" i="14"/>
  <c r="Q4951" i="14"/>
  <c r="Q4957" i="14"/>
  <c r="Q4963" i="14"/>
  <c r="Q4969" i="14"/>
  <c r="Q4975" i="14"/>
  <c r="Q4987" i="14"/>
  <c r="Q4993" i="14"/>
  <c r="Q4999" i="14"/>
  <c r="Q5005" i="14"/>
  <c r="Q5011" i="14"/>
  <c r="Q5017" i="14"/>
  <c r="Q5023" i="14"/>
  <c r="Q5029" i="14"/>
  <c r="Q5035" i="14"/>
  <c r="Q5041" i="14"/>
  <c r="Q5047" i="14"/>
  <c r="Q5053" i="14"/>
  <c r="Q5059" i="14"/>
  <c r="Q5065" i="14"/>
  <c r="Q5071" i="14"/>
  <c r="Q5077" i="14"/>
  <c r="Q5083" i="14"/>
  <c r="M5089" i="14"/>
  <c r="M5095" i="14"/>
  <c r="M5101" i="14"/>
  <c r="M5119" i="14"/>
  <c r="M5125" i="14"/>
  <c r="M5131" i="14"/>
  <c r="M5137" i="14"/>
  <c r="M5143" i="14"/>
  <c r="M5149" i="14"/>
  <c r="M5155" i="14"/>
  <c r="M5161" i="14"/>
  <c r="M5167" i="14"/>
  <c r="M5173" i="14"/>
  <c r="M5179" i="14"/>
  <c r="M5185" i="14"/>
  <c r="M5191" i="14"/>
  <c r="M5197" i="14"/>
  <c r="M5203" i="14"/>
  <c r="M5209" i="14"/>
  <c r="M5215" i="14"/>
  <c r="M5221" i="14"/>
  <c r="M5227" i="14"/>
  <c r="M5233" i="14"/>
  <c r="M5239" i="14"/>
  <c r="M5245" i="14"/>
  <c r="M5251" i="14"/>
  <c r="M5257" i="14"/>
  <c r="M5263" i="14"/>
  <c r="M5269" i="14"/>
  <c r="M5275" i="14"/>
  <c r="M5281" i="14"/>
  <c r="M5287" i="14"/>
  <c r="M5293" i="14"/>
  <c r="M5299" i="14"/>
  <c r="M5305" i="14"/>
  <c r="M5311" i="14"/>
  <c r="M5317" i="14"/>
  <c r="M5323" i="14"/>
  <c r="M5329" i="14"/>
  <c r="M5335" i="14"/>
  <c r="M5341" i="14"/>
  <c r="M5347" i="14"/>
  <c r="M5359" i="14"/>
  <c r="M5365" i="14"/>
  <c r="M5371" i="14"/>
  <c r="M5377" i="14"/>
  <c r="M5383" i="14"/>
  <c r="M5389" i="14"/>
  <c r="M5395" i="14"/>
  <c r="M5401" i="14"/>
  <c r="M5407" i="14"/>
  <c r="M5413" i="14"/>
  <c r="M5419" i="14"/>
  <c r="M5425" i="14"/>
  <c r="M5431" i="14"/>
  <c r="M5437" i="14"/>
  <c r="M5449" i="14"/>
  <c r="M5455" i="14"/>
  <c r="M5461" i="14"/>
  <c r="M5467" i="14"/>
  <c r="M5473" i="14"/>
  <c r="M5479" i="14"/>
  <c r="M5485" i="14"/>
  <c r="M5491" i="14"/>
  <c r="M5497" i="14"/>
  <c r="M5503" i="14"/>
  <c r="M5509" i="14"/>
  <c r="M5515" i="14"/>
  <c r="M5521" i="14"/>
  <c r="M5527" i="14"/>
  <c r="M5533" i="14"/>
  <c r="M5539" i="14"/>
  <c r="M5545" i="14"/>
  <c r="M5551" i="14"/>
  <c r="M5557" i="14"/>
  <c r="M5563" i="14"/>
  <c r="M5569" i="14"/>
  <c r="M5575" i="14"/>
  <c r="M5581" i="14"/>
  <c r="M5587" i="14"/>
  <c r="M5593" i="14"/>
  <c r="M5599" i="14"/>
  <c r="M5605" i="14"/>
  <c r="M5611" i="14"/>
  <c r="M5617" i="14"/>
  <c r="M5623" i="14"/>
  <c r="M5629" i="14"/>
  <c r="M5635" i="14"/>
  <c r="M5641" i="14"/>
  <c r="M5647" i="14"/>
  <c r="M5653" i="14"/>
  <c r="M5659" i="14"/>
  <c r="M5665" i="14"/>
  <c r="M5671" i="14"/>
  <c r="M5677" i="14"/>
  <c r="M5683" i="14"/>
  <c r="M5689" i="14"/>
  <c r="M5695" i="14"/>
  <c r="M5701" i="14"/>
  <c r="M5707" i="14"/>
  <c r="M5713" i="14"/>
  <c r="M5719" i="14"/>
  <c r="M5725" i="14"/>
  <c r="M5731" i="14"/>
  <c r="M5737" i="14"/>
  <c r="M5743" i="14"/>
  <c r="M5749" i="14"/>
  <c r="M5755" i="14"/>
  <c r="M5761" i="14"/>
  <c r="M5767" i="14"/>
  <c r="M5773" i="14"/>
  <c r="M5779" i="14"/>
  <c r="M5785" i="14"/>
  <c r="M5791" i="14"/>
  <c r="M5797" i="14"/>
  <c r="M5803" i="14"/>
  <c r="M5809" i="14"/>
  <c r="M5815" i="14"/>
  <c r="M5821" i="14"/>
  <c r="M5827" i="14"/>
  <c r="M5833" i="14"/>
  <c r="M5839" i="14"/>
  <c r="M5851" i="14"/>
  <c r="M5857" i="14"/>
  <c r="M5863" i="14"/>
  <c r="M5869" i="14"/>
  <c r="M5875" i="14"/>
  <c r="M5887" i="14"/>
  <c r="M5893" i="14"/>
  <c r="M5899" i="14"/>
  <c r="M5905" i="14"/>
  <c r="M5911" i="14"/>
  <c r="M5917" i="14"/>
  <c r="M5995" i="14"/>
  <c r="M6001" i="14"/>
  <c r="M6007" i="14"/>
  <c r="M6013" i="14"/>
  <c r="M6493" i="14"/>
  <c r="M6499" i="14"/>
  <c r="M6505" i="14"/>
  <c r="M6511" i="14"/>
  <c r="M6517" i="14"/>
  <c r="M6523" i="14"/>
  <c r="M6529" i="14"/>
  <c r="M6535" i="14"/>
  <c r="M6541" i="14"/>
  <c r="M6547" i="14"/>
  <c r="M6553" i="14"/>
  <c r="M6559" i="14"/>
  <c r="M6565" i="14"/>
  <c r="M6571" i="14"/>
  <c r="M6577" i="14"/>
  <c r="M6583" i="14"/>
  <c r="M6589" i="14"/>
  <c r="M6595" i="14"/>
  <c r="M6601" i="14"/>
  <c r="M6607" i="14"/>
  <c r="M6613" i="14"/>
  <c r="M6619" i="14"/>
  <c r="M6625" i="14"/>
  <c r="M6631" i="14"/>
  <c r="M6637" i="14"/>
  <c r="M6643" i="14"/>
  <c r="M6649" i="14"/>
  <c r="M6655" i="14"/>
  <c r="M6661" i="14"/>
  <c r="M6667" i="14"/>
  <c r="M6673" i="14"/>
  <c r="M6679" i="14"/>
  <c r="M1653" i="14"/>
  <c r="M1659" i="14"/>
  <c r="M1665" i="14"/>
  <c r="M1671" i="14"/>
  <c r="M1677" i="14"/>
  <c r="M1689" i="14"/>
  <c r="M1695" i="14"/>
  <c r="M1701" i="14"/>
  <c r="M1707" i="14"/>
  <c r="M1713" i="14"/>
  <c r="M1719" i="14"/>
  <c r="M1725" i="14"/>
  <c r="M1731" i="14"/>
  <c r="M1737" i="14"/>
  <c r="M1743" i="14"/>
  <c r="M1749" i="14"/>
  <c r="M1755" i="14"/>
  <c r="M1761" i="14"/>
  <c r="M1767" i="14"/>
  <c r="M1773" i="14"/>
  <c r="M1779" i="14"/>
  <c r="M1785" i="14"/>
  <c r="M1791" i="14"/>
  <c r="M1797" i="14"/>
  <c r="M1803" i="14"/>
  <c r="M1809" i="14"/>
  <c r="M1815" i="14"/>
  <c r="M1821" i="14"/>
  <c r="M1827" i="14"/>
  <c r="M1833" i="14"/>
  <c r="M1839" i="14"/>
  <c r="M1845" i="14"/>
  <c r="M1851" i="14"/>
  <c r="M1857" i="14"/>
  <c r="M1863" i="14"/>
  <c r="M1869" i="14"/>
  <c r="M1875" i="14"/>
  <c r="M1881" i="14"/>
  <c r="M1887" i="14"/>
  <c r="M1893" i="14"/>
  <c r="M1899" i="14"/>
  <c r="M1911" i="14"/>
  <c r="M1917" i="14"/>
  <c r="M1923" i="14"/>
  <c r="M1929" i="14"/>
  <c r="M1935" i="14"/>
  <c r="M1941" i="14"/>
  <c r="M1947" i="14"/>
  <c r="M1953" i="14"/>
  <c r="M1959" i="14"/>
  <c r="M1965" i="14"/>
  <c r="M1971" i="14"/>
  <c r="M1977" i="14"/>
  <c r="M1983" i="14"/>
  <c r="M1989" i="14"/>
  <c r="M1995" i="14"/>
  <c r="M2001" i="14"/>
  <c r="M2007" i="14"/>
  <c r="M2013" i="14"/>
  <c r="M2019" i="14"/>
  <c r="M2025" i="14"/>
  <c r="M2031" i="14"/>
  <c r="M2037" i="14"/>
  <c r="M2043" i="14"/>
  <c r="M2049" i="14"/>
  <c r="M2055" i="14"/>
  <c r="M2061" i="14"/>
  <c r="M2067" i="14"/>
  <c r="M2073" i="14"/>
  <c r="M2079" i="14"/>
  <c r="M2085" i="14"/>
  <c r="M2091" i="14"/>
  <c r="M2097" i="14"/>
  <c r="M2103" i="14"/>
  <c r="M2109" i="14"/>
  <c r="M2115" i="14"/>
  <c r="M2121" i="14"/>
  <c r="M2127" i="14"/>
  <c r="M2133" i="14"/>
  <c r="M2139" i="14"/>
  <c r="M2145" i="14"/>
  <c r="M2157" i="14"/>
  <c r="M2163" i="14"/>
  <c r="M2169" i="14"/>
  <c r="M2175" i="14"/>
  <c r="M2181" i="14"/>
  <c r="M2187" i="14"/>
  <c r="M2193" i="14"/>
  <c r="M2199" i="14"/>
  <c r="M2205" i="14"/>
  <c r="M2211" i="14"/>
  <c r="M2217" i="14"/>
  <c r="M2223" i="14"/>
  <c r="M2229" i="14"/>
  <c r="M2241" i="14"/>
  <c r="M2247" i="14"/>
  <c r="M2253" i="14"/>
  <c r="M2259" i="14"/>
  <c r="M2265" i="14"/>
  <c r="M2271" i="14"/>
  <c r="M2277" i="14"/>
  <c r="M2283" i="14"/>
  <c r="M2289" i="14"/>
  <c r="M2295" i="14"/>
  <c r="M2301" i="14"/>
  <c r="M2307" i="14"/>
  <c r="M2313" i="14"/>
  <c r="M2319" i="14"/>
  <c r="M2325" i="14"/>
  <c r="M2331" i="14"/>
  <c r="M2337" i="14"/>
  <c r="M2343" i="14"/>
  <c r="M2349" i="14"/>
  <c r="M2355" i="14"/>
  <c r="M2361" i="14"/>
  <c r="M2367" i="14"/>
  <c r="M2403" i="14"/>
  <c r="M2409" i="14"/>
  <c r="M2415" i="14"/>
  <c r="M2421" i="14"/>
  <c r="M2427" i="14"/>
  <c r="M2433" i="14"/>
  <c r="M2439" i="14"/>
  <c r="M2445" i="14"/>
  <c r="M2451" i="14"/>
  <c r="M2457" i="14"/>
  <c r="M2463" i="14"/>
  <c r="M2469" i="14"/>
  <c r="M2475" i="14"/>
  <c r="M2481" i="14"/>
  <c r="M2487" i="14"/>
  <c r="M2493" i="14"/>
  <c r="M2499" i="14"/>
  <c r="M2505" i="14"/>
  <c r="M2511" i="14"/>
  <c r="M2523" i="14"/>
  <c r="M2529" i="14"/>
  <c r="M2535" i="14"/>
  <c r="M2541" i="14"/>
  <c r="M2547" i="14"/>
  <c r="M2553" i="14"/>
  <c r="M2559" i="14"/>
  <c r="M2565" i="14"/>
  <c r="M2571" i="14"/>
  <c r="M2583" i="14"/>
  <c r="M2589" i="14"/>
  <c r="M2595" i="14"/>
  <c r="M2601" i="14"/>
  <c r="M2607" i="14"/>
  <c r="M2613" i="14"/>
  <c r="M2619" i="14"/>
  <c r="M2625" i="14"/>
  <c r="M2631" i="14"/>
  <c r="M2637" i="14"/>
  <c r="M2643" i="14"/>
  <c r="M2649" i="14"/>
  <c r="M2655" i="14"/>
  <c r="M2661" i="14"/>
  <c r="M2667" i="14"/>
  <c r="M2673" i="14"/>
  <c r="M2679" i="14"/>
  <c r="M2685" i="14"/>
  <c r="M2691" i="14"/>
  <c r="M2697" i="14"/>
  <c r="M2703" i="14"/>
  <c r="M2709" i="14"/>
  <c r="M2715" i="14"/>
  <c r="M2721" i="14"/>
  <c r="M2727" i="14"/>
  <c r="M2733" i="14"/>
  <c r="M2739" i="14"/>
  <c r="M2745" i="14"/>
  <c r="M2751" i="14"/>
  <c r="M2757" i="14"/>
  <c r="M2763" i="14"/>
  <c r="M2769" i="14"/>
  <c r="M2775" i="14"/>
  <c r="M2781" i="14"/>
  <c r="M2787" i="14"/>
  <c r="M2793" i="14"/>
  <c r="M2799" i="14"/>
  <c r="M2805" i="14"/>
  <c r="M2811" i="14"/>
  <c r="M2817" i="14"/>
  <c r="M2823" i="14"/>
  <c r="M2829" i="14"/>
  <c r="M2835" i="14"/>
  <c r="M2841" i="14"/>
  <c r="M2847" i="14"/>
  <c r="M2853" i="14"/>
  <c r="M2859" i="14"/>
  <c r="M2865" i="14"/>
  <c r="M2871" i="14"/>
  <c r="M2877" i="14"/>
  <c r="M2883" i="14"/>
  <c r="M2889" i="14"/>
  <c r="M2901" i="14"/>
  <c r="M2907" i="14"/>
  <c r="M2913" i="14"/>
  <c r="M2919" i="14"/>
  <c r="M2925" i="14"/>
  <c r="M2931" i="14"/>
  <c r="M2937" i="14"/>
  <c r="M2943" i="14"/>
  <c r="M2949" i="14"/>
  <c r="M2955" i="14"/>
  <c r="M2961" i="14"/>
  <c r="M2967" i="14"/>
  <c r="M2973" i="14"/>
  <c r="M2979" i="14"/>
  <c r="M2985" i="14"/>
  <c r="M2991" i="14"/>
  <c r="M2997" i="14"/>
  <c r="M3003" i="14"/>
  <c r="M3009" i="14"/>
  <c r="M3015" i="14"/>
  <c r="M3021" i="14"/>
  <c r="M3027" i="14"/>
  <c r="M3033" i="14"/>
  <c r="M3039" i="14"/>
  <c r="M3045" i="14"/>
  <c r="M3051" i="14"/>
  <c r="M3057" i="14"/>
  <c r="M3063" i="14"/>
  <c r="M3069" i="14"/>
  <c r="M3153" i="14"/>
  <c r="M3159" i="14"/>
  <c r="M3165" i="14"/>
  <c r="Q3296" i="14"/>
  <c r="Q3302" i="14"/>
  <c r="Q3308" i="14"/>
  <c r="Q3314" i="14"/>
  <c r="Q3320" i="14"/>
  <c r="Q3332" i="14"/>
  <c r="Q3338" i="14"/>
  <c r="Q3344" i="14"/>
  <c r="Q3350" i="14"/>
  <c r="Q3356" i="14"/>
  <c r="Q3362" i="14"/>
  <c r="Q3368" i="14"/>
  <c r="Q3374" i="14"/>
  <c r="Q3380" i="14"/>
  <c r="Q3386" i="14"/>
  <c r="Q3392" i="14"/>
  <c r="Q3398" i="14"/>
  <c r="Q3404" i="14"/>
  <c r="Q3410" i="14"/>
  <c r="Q3416" i="14"/>
  <c r="Q3422" i="14"/>
  <c r="Q3602" i="14"/>
  <c r="Q3698" i="14"/>
  <c r="Q3728" i="14"/>
  <c r="Q3734" i="14"/>
  <c r="Q3866" i="14"/>
  <c r="Q3956" i="14"/>
  <c r="Q3962" i="14"/>
  <c r="Q4154" i="14"/>
  <c r="Q4238" i="14"/>
  <c r="Q4274" i="14"/>
  <c r="Q4316" i="14"/>
  <c r="Q4358" i="14"/>
  <c r="M4460" i="14"/>
  <c r="M4514" i="14"/>
  <c r="M4544" i="14"/>
  <c r="M4550" i="14"/>
  <c r="M4628" i="14"/>
  <c r="M4634" i="14"/>
  <c r="M4640" i="14"/>
  <c r="M4646" i="14"/>
  <c r="M4652" i="14"/>
  <c r="M4658" i="14"/>
  <c r="M4664" i="14"/>
  <c r="M4670" i="14"/>
  <c r="M4676" i="14"/>
  <c r="M4682" i="14"/>
  <c r="M4694" i="14"/>
  <c r="M4700" i="14"/>
  <c r="M4706" i="14"/>
  <c r="M4712" i="14"/>
  <c r="M4718" i="14"/>
  <c r="M4724" i="14"/>
  <c r="M4730" i="14"/>
  <c r="M4736" i="14"/>
  <c r="M4742" i="14"/>
  <c r="M4748" i="14"/>
  <c r="M4754" i="14"/>
  <c r="M4760" i="14"/>
  <c r="M4766" i="14"/>
  <c r="M4772" i="14"/>
  <c r="M4778" i="14"/>
  <c r="M4784" i="14"/>
  <c r="M4790" i="14"/>
  <c r="M4802" i="14"/>
  <c r="M4808" i="14"/>
  <c r="M4814" i="14"/>
  <c r="M4820" i="14"/>
  <c r="M4826" i="14"/>
  <c r="M4832" i="14"/>
  <c r="M4838" i="14"/>
  <c r="M4844" i="14"/>
  <c r="M4850" i="14"/>
  <c r="M4856" i="14"/>
  <c r="M4862" i="14"/>
  <c r="M4868" i="14"/>
  <c r="M4874" i="14"/>
  <c r="M4880" i="14"/>
  <c r="M4886" i="14"/>
  <c r="M4892" i="14"/>
  <c r="M4898" i="14"/>
  <c r="M4904" i="14"/>
  <c r="M4910" i="14"/>
  <c r="M4916" i="14"/>
  <c r="M4922" i="14"/>
  <c r="M4928" i="14"/>
  <c r="M4934" i="14"/>
  <c r="M4940" i="14"/>
  <c r="M4946" i="14"/>
  <c r="M4952" i="14"/>
  <c r="M4958" i="14"/>
  <c r="M4964" i="14"/>
  <c r="M4970" i="14"/>
  <c r="M4976" i="14"/>
  <c r="M4988" i="14"/>
  <c r="M4994" i="14"/>
  <c r="M5000" i="14"/>
  <c r="M5006" i="14"/>
  <c r="M5012" i="14"/>
  <c r="M5018" i="14"/>
  <c r="M5024" i="14"/>
  <c r="M5030" i="14"/>
  <c r="M5036" i="14"/>
  <c r="M5042" i="14"/>
  <c r="M5048" i="14"/>
  <c r="M5054" i="14"/>
  <c r="M5060" i="14"/>
  <c r="M5066" i="14"/>
  <c r="M5072" i="14"/>
  <c r="M5078" i="14"/>
  <c r="M5084" i="14"/>
  <c r="Q5089" i="14"/>
  <c r="Q5095" i="14"/>
  <c r="Q5101" i="14"/>
  <c r="Q5119" i="14"/>
  <c r="Q5125" i="14"/>
  <c r="Q5131" i="14"/>
  <c r="Q5137" i="14"/>
  <c r="Q5143" i="14"/>
  <c r="Q5149" i="14"/>
  <c r="Q5155" i="14"/>
  <c r="Q5161" i="14"/>
  <c r="Q5167" i="14"/>
  <c r="Q5173" i="14"/>
  <c r="Q5179" i="14"/>
  <c r="Q5185" i="14"/>
  <c r="Q5191" i="14"/>
  <c r="Q5197" i="14"/>
  <c r="Q5203" i="14"/>
  <c r="Q5209" i="14"/>
  <c r="Q5215" i="14"/>
  <c r="Q5221" i="14"/>
  <c r="Q5227" i="14"/>
  <c r="Q5233" i="14"/>
  <c r="Q5239" i="14"/>
  <c r="Q5245" i="14"/>
  <c r="Q5251" i="14"/>
  <c r="Q5257" i="14"/>
  <c r="Q5263" i="14"/>
  <c r="Q5269" i="14"/>
  <c r="Q5275" i="14"/>
  <c r="Q5281" i="14"/>
  <c r="Q5287" i="14"/>
  <c r="Q5293" i="14"/>
  <c r="Q5299" i="14"/>
  <c r="Q5305" i="14"/>
  <c r="Q5311" i="14"/>
  <c r="Q5317" i="14"/>
  <c r="Q5323" i="14"/>
  <c r="Q5329" i="14"/>
  <c r="Q5335" i="14"/>
  <c r="Q5341" i="14"/>
  <c r="Q5347" i="14"/>
  <c r="Q5359" i="14"/>
  <c r="Q5365" i="14"/>
  <c r="Q5371" i="14"/>
  <c r="Q5377" i="14"/>
  <c r="Q5383" i="14"/>
  <c r="Q5389" i="14"/>
  <c r="Q5395" i="14"/>
  <c r="Q5401" i="14"/>
  <c r="Q5407" i="14"/>
  <c r="Q5413" i="14"/>
  <c r="Q5419" i="14"/>
  <c r="Q5425" i="14"/>
  <c r="Q5431" i="14"/>
  <c r="Q5437" i="14"/>
  <c r="Q5449" i="14"/>
  <c r="Q5455" i="14"/>
  <c r="Q5461" i="14"/>
  <c r="Q5467" i="14"/>
  <c r="Q5473" i="14"/>
  <c r="Q5479" i="14"/>
  <c r="Q5485" i="14"/>
  <c r="Q5491" i="14"/>
  <c r="Q5497" i="14"/>
  <c r="Q5503" i="14"/>
  <c r="Q5509" i="14"/>
  <c r="Q5515" i="14"/>
  <c r="Q5521" i="14"/>
  <c r="Q5527" i="14"/>
  <c r="Q5533" i="14"/>
  <c r="Q5539" i="14"/>
  <c r="Q5545" i="14"/>
  <c r="Q5551" i="14"/>
  <c r="Q5557" i="14"/>
  <c r="Q5563" i="14"/>
  <c r="Q5569" i="14"/>
  <c r="Q5575" i="14"/>
  <c r="Q5581" i="14"/>
  <c r="Q5587" i="14"/>
  <c r="Q5593" i="14"/>
  <c r="Q5599" i="14"/>
  <c r="Q5605" i="14"/>
  <c r="Q5611" i="14"/>
  <c r="Q5617" i="14"/>
  <c r="Q5623" i="14"/>
  <c r="Q5629" i="14"/>
  <c r="Q5635" i="14"/>
  <c r="Q5641" i="14"/>
  <c r="Q5647" i="14"/>
  <c r="Q5653" i="14"/>
  <c r="Q5659" i="14"/>
  <c r="Q5665" i="14"/>
  <c r="Q5671" i="14"/>
  <c r="Q5677" i="14"/>
  <c r="Q5683" i="14"/>
  <c r="Q5689" i="14"/>
  <c r="Q5695" i="14"/>
  <c r="Q5701" i="14"/>
  <c r="Q5707" i="14"/>
  <c r="Q5713" i="14"/>
  <c r="Q5719" i="14"/>
  <c r="Q5725" i="14"/>
  <c r="Q5731" i="14"/>
  <c r="Q5737" i="14"/>
  <c r="Q5743" i="14"/>
  <c r="Q5749" i="14"/>
  <c r="Q5755" i="14"/>
  <c r="Q5761" i="14"/>
  <c r="Q5767" i="14"/>
  <c r="Q5773" i="14"/>
  <c r="Q5779" i="14"/>
  <c r="Q5785" i="14"/>
  <c r="Q5791" i="14"/>
  <c r="Q5797" i="14"/>
  <c r="Q5803" i="14"/>
  <c r="Q5809" i="14"/>
  <c r="Q5815" i="14"/>
  <c r="Q5821" i="14"/>
  <c r="Q5827" i="14"/>
  <c r="Q5833" i="14"/>
  <c r="Q5839" i="14"/>
  <c r="Q5851" i="14"/>
  <c r="Q5857" i="14"/>
  <c r="Q5863" i="14"/>
  <c r="Q5869" i="14"/>
  <c r="Q5875" i="14"/>
  <c r="Q5887" i="14"/>
  <c r="Q5893" i="14"/>
  <c r="Q5899" i="14"/>
  <c r="Q5905" i="14"/>
  <c r="Q5911" i="14"/>
  <c r="Q5917" i="14"/>
  <c r="Q5995" i="14"/>
  <c r="Q6001" i="14"/>
  <c r="Q6007" i="14"/>
  <c r="Q6013" i="14"/>
  <c r="Q6493" i="14"/>
  <c r="Q6499" i="14"/>
  <c r="Q6505" i="14"/>
  <c r="Q6511" i="14"/>
  <c r="Q6517" i="14"/>
  <c r="Q6523" i="14"/>
  <c r="Q6529" i="14"/>
  <c r="Q6535" i="14"/>
  <c r="Q6541" i="14"/>
  <c r="Q6547" i="14"/>
  <c r="Q6553" i="14"/>
  <c r="Q6559" i="14"/>
  <c r="Q6565" i="14"/>
  <c r="Q6571" i="14"/>
  <c r="Q6577" i="14"/>
  <c r="Q6583" i="14"/>
  <c r="Q6589" i="14"/>
  <c r="Q6595" i="14"/>
  <c r="Q6601" i="14"/>
  <c r="Q6607" i="14"/>
  <c r="Q6613" i="14"/>
  <c r="Q6619" i="14"/>
  <c r="Q6625" i="14"/>
  <c r="Q6631" i="14"/>
  <c r="Q6637" i="14"/>
  <c r="Q6643" i="14"/>
  <c r="Q6649" i="14"/>
  <c r="Q6655" i="14"/>
  <c r="Q6661" i="14"/>
  <c r="Q6667" i="14"/>
  <c r="Q6673" i="14"/>
  <c r="Q6679" i="14"/>
  <c r="Q1659" i="14"/>
  <c r="Q1665" i="14"/>
  <c r="Q1671" i="14"/>
  <c r="Q1677" i="14"/>
  <c r="Q1689" i="14"/>
  <c r="Q1695" i="14"/>
  <c r="Q1701" i="14"/>
  <c r="Q1707" i="14"/>
  <c r="Q1713" i="14"/>
  <c r="Q1719" i="14"/>
  <c r="Q1725" i="14"/>
  <c r="Q1731" i="14"/>
  <c r="Q1737" i="14"/>
  <c r="Q1743" i="14"/>
  <c r="Q1749" i="14"/>
  <c r="Q1755" i="14"/>
  <c r="Q1761" i="14"/>
  <c r="Q1767" i="14"/>
  <c r="Q1773" i="14"/>
  <c r="Q1779" i="14"/>
  <c r="Q1785" i="14"/>
  <c r="Q1791" i="14"/>
  <c r="Q1797" i="14"/>
  <c r="Q1803" i="14"/>
  <c r="Q1809" i="14"/>
  <c r="Q1815" i="14"/>
  <c r="Q1821" i="14"/>
  <c r="Q1827" i="14"/>
  <c r="Q1833" i="14"/>
  <c r="Q1839" i="14"/>
  <c r="Q1845" i="14"/>
  <c r="Q1851" i="14"/>
  <c r="Q1857" i="14"/>
  <c r="Q1863" i="14"/>
  <c r="Q1869" i="14"/>
  <c r="Q1875" i="14"/>
  <c r="Q1881" i="14"/>
  <c r="Q1887" i="14"/>
  <c r="Q1893" i="14"/>
  <c r="Q1899" i="14"/>
  <c r="Q1911" i="14"/>
  <c r="Q1917" i="14"/>
  <c r="Q1923" i="14"/>
  <c r="Q1929" i="14"/>
  <c r="Q1935" i="14"/>
  <c r="Q1941" i="14"/>
  <c r="Q1947" i="14"/>
  <c r="Q1953" i="14"/>
  <c r="Q1959" i="14"/>
  <c r="Q1965" i="14"/>
  <c r="Q1971" i="14"/>
  <c r="Q1977" i="14"/>
  <c r="Q1983" i="14"/>
  <c r="Q1989" i="14"/>
  <c r="Q1995" i="14"/>
  <c r="Q2001" i="14"/>
  <c r="Q2007" i="14"/>
  <c r="Q2013" i="14"/>
  <c r="Q2019" i="14"/>
  <c r="Q2025" i="14"/>
  <c r="Q2031" i="14"/>
  <c r="Q2037" i="14"/>
  <c r="Q2043" i="14"/>
  <c r="Q2049" i="14"/>
  <c r="Q2055" i="14"/>
  <c r="Q2061" i="14"/>
  <c r="Q2067" i="14"/>
  <c r="Q2073" i="14"/>
  <c r="Q2079" i="14"/>
  <c r="Q2085" i="14"/>
  <c r="Q2091" i="14"/>
  <c r="Q2097" i="14"/>
  <c r="Q2103" i="14"/>
  <c r="Q2109" i="14"/>
  <c r="Q2115" i="14"/>
  <c r="Q2121" i="14"/>
  <c r="Q2127" i="14"/>
  <c r="Q2133" i="14"/>
  <c r="Q2139" i="14"/>
  <c r="Q2145" i="14"/>
  <c r="Q2157" i="14"/>
  <c r="Q2163" i="14"/>
  <c r="Q2169" i="14"/>
  <c r="Q2175" i="14"/>
  <c r="Q2181" i="14"/>
  <c r="Q2187" i="14"/>
  <c r="Q2193" i="14"/>
  <c r="Q2199" i="14"/>
  <c r="Q2205" i="14"/>
  <c r="Q2211" i="14"/>
  <c r="Q2217" i="14"/>
  <c r="Q2223" i="14"/>
  <c r="Q2229" i="14"/>
  <c r="Q2241" i="14"/>
  <c r="Q2247" i="14"/>
  <c r="Q2253" i="14"/>
  <c r="Q2259" i="14"/>
  <c r="Q2265" i="14"/>
  <c r="Q2271" i="14"/>
  <c r="Q2277" i="14"/>
  <c r="Q2283" i="14"/>
  <c r="Q2289" i="14"/>
  <c r="Q2295" i="14"/>
  <c r="Q2301" i="14"/>
  <c r="Q2307" i="14"/>
  <c r="Q2313" i="14"/>
  <c r="Q2319" i="14"/>
  <c r="Q2325" i="14"/>
  <c r="Q2331" i="14"/>
  <c r="Q2337" i="14"/>
  <c r="Q2343" i="14"/>
  <c r="Q2349" i="14"/>
  <c r="Q2355" i="14"/>
  <c r="Q2361" i="14"/>
  <c r="Q2367" i="14"/>
  <c r="Q2403" i="14"/>
  <c r="Q2409" i="14"/>
  <c r="Q2415" i="14"/>
  <c r="Q2421" i="14"/>
  <c r="Q2427" i="14"/>
  <c r="Q2433" i="14"/>
  <c r="Q2439" i="14"/>
  <c r="Q2445" i="14"/>
  <c r="Q2451" i="14"/>
  <c r="Q2457" i="14"/>
  <c r="Q2463" i="14"/>
  <c r="Q2469" i="14"/>
  <c r="Q2475" i="14"/>
  <c r="Q2481" i="14"/>
  <c r="Q2487" i="14"/>
  <c r="Q2493" i="14"/>
  <c r="Q2499" i="14"/>
  <c r="Q2505" i="14"/>
  <c r="Q2511" i="14"/>
  <c r="Q2523" i="14"/>
  <c r="Q2529" i="14"/>
  <c r="Q2535" i="14"/>
  <c r="Q2541" i="14"/>
  <c r="Q2547" i="14"/>
  <c r="Q2553" i="14"/>
  <c r="Q2559" i="14"/>
  <c r="Q2565" i="14"/>
  <c r="Q2571" i="14"/>
  <c r="Q2583" i="14"/>
  <c r="Q2589" i="14"/>
  <c r="Q2595" i="14"/>
  <c r="Q2601" i="14"/>
  <c r="Q2607" i="14"/>
  <c r="Q2613" i="14"/>
  <c r="Q2619" i="14"/>
  <c r="Q2625" i="14"/>
  <c r="Q2631" i="14"/>
  <c r="Q2637" i="14"/>
  <c r="Q2643" i="14"/>
  <c r="Q2649" i="14"/>
  <c r="Q2655" i="14"/>
  <c r="Q2661" i="14"/>
  <c r="Q2667" i="14"/>
  <c r="Q2673" i="14"/>
  <c r="Q2679" i="14"/>
  <c r="Q2685" i="14"/>
  <c r="Q2691" i="14"/>
  <c r="Q2697" i="14"/>
  <c r="Q2703" i="14"/>
  <c r="Q2709" i="14"/>
  <c r="Q2715" i="14"/>
  <c r="Q2721" i="14"/>
  <c r="Q2727" i="14"/>
  <c r="Q2733" i="14"/>
  <c r="Q2739" i="14"/>
  <c r="Q2745" i="14"/>
  <c r="Q2751" i="14"/>
  <c r="Q2757" i="14"/>
  <c r="Q2763" i="14"/>
  <c r="Q2769" i="14"/>
  <c r="Q2775" i="14"/>
  <c r="Q2781" i="14"/>
  <c r="Q2787" i="14"/>
  <c r="Q2793" i="14"/>
  <c r="Q2799" i="14"/>
  <c r="Q2805" i="14"/>
  <c r="Q2811" i="14"/>
  <c r="Q2817" i="14"/>
  <c r="Q2823" i="14"/>
  <c r="Q2829" i="14"/>
  <c r="Q2835" i="14"/>
  <c r="Q2841" i="14"/>
  <c r="Q2847" i="14"/>
  <c r="Q2853" i="14"/>
  <c r="Q2859" i="14"/>
  <c r="Q2865" i="14"/>
  <c r="Q2871" i="14"/>
  <c r="Q2877" i="14"/>
  <c r="Q2883" i="14"/>
  <c r="Q2889" i="14"/>
  <c r="Q2901" i="14"/>
  <c r="Q2907" i="14"/>
  <c r="Q2913" i="14"/>
  <c r="Q2919" i="14"/>
  <c r="Q2925" i="14"/>
  <c r="Q2931" i="14"/>
  <c r="Q2937" i="14"/>
  <c r="Q2943" i="14"/>
  <c r="Q2949" i="14"/>
  <c r="Q2955" i="14"/>
  <c r="Q2961" i="14"/>
  <c r="Q2967" i="14"/>
  <c r="Q2973" i="14"/>
  <c r="Q2979" i="14"/>
  <c r="Q2985" i="14"/>
  <c r="Q2991" i="14"/>
  <c r="Q2997" i="14"/>
  <c r="Q3003" i="14"/>
  <c r="Q3009" i="14"/>
  <c r="Q3015" i="14"/>
  <c r="Q3021" i="14"/>
  <c r="Q3027" i="14"/>
  <c r="Q3033" i="14"/>
  <c r="Q3039" i="14"/>
  <c r="Q3045" i="14"/>
  <c r="Q3051" i="14"/>
  <c r="Q3057" i="14"/>
  <c r="Q3063" i="14"/>
  <c r="Q3069" i="14"/>
  <c r="Q3153" i="14"/>
  <c r="Q3159" i="14"/>
  <c r="Q3165" i="14"/>
  <c r="M3297" i="14"/>
  <c r="M3303" i="14"/>
  <c r="M3309" i="14"/>
  <c r="M3315" i="14"/>
  <c r="M3327" i="14"/>
  <c r="M3333" i="14"/>
  <c r="M3339" i="14"/>
  <c r="M3345" i="14"/>
  <c r="M3351" i="14"/>
  <c r="M3357" i="14"/>
  <c r="M3363" i="14"/>
  <c r="M3369" i="14"/>
  <c r="M3375" i="14"/>
  <c r="M3381" i="14"/>
  <c r="M3387" i="14"/>
  <c r="M3393" i="14"/>
  <c r="M3399" i="14"/>
  <c r="M3405" i="14"/>
  <c r="M3411" i="14"/>
  <c r="M3417" i="14"/>
  <c r="M3423" i="14"/>
  <c r="M3603" i="14"/>
  <c r="M3729" i="14"/>
  <c r="M3735" i="14"/>
  <c r="M3831" i="14"/>
  <c r="M3867" i="14"/>
  <c r="M3957" i="14"/>
  <c r="M3963" i="14"/>
  <c r="M4155" i="14"/>
  <c r="M4275" i="14"/>
  <c r="M4353" i="14"/>
  <c r="M4359" i="14"/>
  <c r="Q4460" i="14"/>
  <c r="Q4514" i="14"/>
  <c r="Q4544" i="14"/>
  <c r="Q4550" i="14"/>
  <c r="Q4628" i="14"/>
  <c r="Q4634" i="14"/>
  <c r="Q4640" i="14"/>
  <c r="Q4646" i="14"/>
  <c r="Q4652" i="14"/>
  <c r="Q4658" i="14"/>
  <c r="Q4664" i="14"/>
  <c r="Q4670" i="14"/>
  <c r="Q4676" i="14"/>
  <c r="Q4682" i="14"/>
  <c r="Q4694" i="14"/>
  <c r="Q4700" i="14"/>
  <c r="Q4706" i="14"/>
  <c r="Q4712" i="14"/>
  <c r="Q4718" i="14"/>
  <c r="Q4724" i="14"/>
  <c r="Q4730" i="14"/>
  <c r="Q4736" i="14"/>
  <c r="Q4742" i="14"/>
  <c r="Q4748" i="14"/>
  <c r="Q4754" i="14"/>
  <c r="Q4760" i="14"/>
  <c r="Q4766" i="14"/>
  <c r="Q4772" i="14"/>
  <c r="Q4778" i="14"/>
  <c r="Q4784" i="14"/>
  <c r="Q4790" i="14"/>
  <c r="Q4802" i="14"/>
  <c r="Q4808" i="14"/>
  <c r="Q4814" i="14"/>
  <c r="Q4820" i="14"/>
  <c r="Q4826" i="14"/>
  <c r="Q4832" i="14"/>
  <c r="Q4838" i="14"/>
  <c r="Q4844" i="14"/>
  <c r="Q4850" i="14"/>
  <c r="Q4856" i="14"/>
  <c r="Q4862" i="14"/>
  <c r="Q4868" i="14"/>
  <c r="Q4874" i="14"/>
  <c r="Q4880" i="14"/>
  <c r="Q4886" i="14"/>
  <c r="Q4892" i="14"/>
  <c r="Q4898" i="14"/>
  <c r="Q4904" i="14"/>
  <c r="Q4910" i="14"/>
  <c r="Q4916" i="14"/>
  <c r="Q4922" i="14"/>
  <c r="Q4928" i="14"/>
  <c r="Q4934" i="14"/>
  <c r="Q4940" i="14"/>
  <c r="Q4946" i="14"/>
  <c r="Q4952" i="14"/>
  <c r="Q4958" i="14"/>
  <c r="Q4964" i="14"/>
  <c r="Q4970" i="14"/>
  <c r="Q4976" i="14"/>
  <c r="Q4988" i="14"/>
  <c r="Q4994" i="14"/>
  <c r="Q5000" i="14"/>
  <c r="Q5006" i="14"/>
  <c r="Q5012" i="14"/>
  <c r="Q5018" i="14"/>
  <c r="Q5024" i="14"/>
  <c r="Q5030" i="14"/>
  <c r="Q5036" i="14"/>
  <c r="Q5042" i="14"/>
  <c r="Q5048" i="14"/>
  <c r="Q5054" i="14"/>
  <c r="Q5060" i="14"/>
  <c r="Q5066" i="14"/>
  <c r="Q5072" i="14"/>
  <c r="Q5078" i="14"/>
  <c r="Q5084" i="14"/>
  <c r="M5090" i="14"/>
  <c r="M5096" i="14"/>
  <c r="M5102" i="14"/>
  <c r="M5120" i="14"/>
  <c r="M5126" i="14"/>
  <c r="M5132" i="14"/>
  <c r="M5138" i="14"/>
  <c r="M5144" i="14"/>
  <c r="M5150" i="14"/>
  <c r="M5156" i="14"/>
  <c r="M5162" i="14"/>
  <c r="M5168" i="14"/>
  <c r="M5174" i="14"/>
  <c r="M5180" i="14"/>
  <c r="M5186" i="14"/>
  <c r="M5192" i="14"/>
  <c r="M5198" i="14"/>
  <c r="M5204" i="14"/>
  <c r="M5210" i="14"/>
  <c r="M5216" i="14"/>
  <c r="M5222" i="14"/>
  <c r="M5228" i="14"/>
  <c r="M5234" i="14"/>
  <c r="M5240" i="14"/>
  <c r="M5246" i="14"/>
  <c r="M5252" i="14"/>
  <c r="M5258" i="14"/>
  <c r="M5264" i="14"/>
  <c r="M5270" i="14"/>
  <c r="M5276" i="14"/>
  <c r="M5282" i="14"/>
  <c r="M5288" i="14"/>
  <c r="M5294" i="14"/>
  <c r="M5300" i="14"/>
  <c r="M5306" i="14"/>
  <c r="M5312" i="14"/>
  <c r="M5318" i="14"/>
  <c r="M5324" i="14"/>
  <c r="M5330" i="14"/>
  <c r="M5336" i="14"/>
  <c r="M5342" i="14"/>
  <c r="M5348" i="14"/>
  <c r="M5354" i="14"/>
  <c r="M5360" i="14"/>
  <c r="M5366" i="14"/>
  <c r="M5372" i="14"/>
  <c r="M5378" i="14"/>
  <c r="M5384" i="14"/>
  <c r="M5390" i="14"/>
  <c r="M5396" i="14"/>
  <c r="M5402" i="14"/>
  <c r="M5408" i="14"/>
  <c r="M5414" i="14"/>
  <c r="M5420" i="14"/>
  <c r="M5426" i="14"/>
  <c r="M5432" i="14"/>
  <c r="M5438" i="14"/>
  <c r="M5444" i="14"/>
  <c r="M5450" i="14"/>
  <c r="M5456" i="14"/>
  <c r="M5462" i="14"/>
  <c r="M5468" i="14"/>
  <c r="M5474" i="14"/>
  <c r="M5480" i="14"/>
  <c r="M5486" i="14"/>
  <c r="M5492" i="14"/>
  <c r="M5498" i="14"/>
  <c r="M5504" i="14"/>
  <c r="M5510" i="14"/>
  <c r="M5516" i="14"/>
  <c r="M5522" i="14"/>
  <c r="M5528" i="14"/>
  <c r="M5534" i="14"/>
  <c r="M5540" i="14"/>
  <c r="M5546" i="14"/>
  <c r="M5552" i="14"/>
  <c r="M5558" i="14"/>
  <c r="M5564" i="14"/>
  <c r="M5570" i="14"/>
  <c r="M5576" i="14"/>
  <c r="M5582" i="14"/>
  <c r="M5588" i="14"/>
  <c r="M5594" i="14"/>
  <c r="M5600" i="14"/>
  <c r="M5606" i="14"/>
  <c r="M5612" i="14"/>
  <c r="M5618" i="14"/>
  <c r="M5624" i="14"/>
  <c r="M5630" i="14"/>
  <c r="M5636" i="14"/>
  <c r="M5642" i="14"/>
  <c r="M5648" i="14"/>
  <c r="M5654" i="14"/>
  <c r="M5660" i="14"/>
  <c r="M5666" i="14"/>
  <c r="M5672" i="14"/>
  <c r="M5678" i="14"/>
  <c r="M5684" i="14"/>
  <c r="M5690" i="14"/>
  <c r="M5696" i="14"/>
  <c r="M5702" i="14"/>
  <c r="M5708" i="14"/>
  <c r="M5714" i="14"/>
  <c r="M5720" i="14"/>
  <c r="M5726" i="14"/>
  <c r="M5732" i="14"/>
  <c r="M5738" i="14"/>
  <c r="M5744" i="14"/>
  <c r="M5750" i="14"/>
  <c r="M5756" i="14"/>
  <c r="M5762" i="14"/>
  <c r="M5768" i="14"/>
  <c r="M5774" i="14"/>
  <c r="M5780" i="14"/>
  <c r="M5786" i="14"/>
  <c r="M5792" i="14"/>
  <c r="M5798" i="14"/>
  <c r="M5804" i="14"/>
  <c r="M5810" i="14"/>
  <c r="M5816" i="14"/>
  <c r="M5822" i="14"/>
  <c r="M5828" i="14"/>
  <c r="M5834" i="14"/>
  <c r="M5840" i="14"/>
  <c r="M5846" i="14"/>
  <c r="M5852" i="14"/>
  <c r="M5858" i="14"/>
  <c r="M5864" i="14"/>
  <c r="M5870" i="14"/>
  <c r="M5876" i="14"/>
  <c r="M5888" i="14"/>
  <c r="M5894" i="14"/>
  <c r="M5900" i="14"/>
  <c r="M5906" i="14"/>
  <c r="M5912" i="14"/>
  <c r="M5918" i="14"/>
  <c r="M5996" i="14"/>
  <c r="M6002" i="14"/>
  <c r="M6008" i="14"/>
  <c r="M6014" i="14"/>
  <c r="M6488" i="14"/>
  <c r="M6494" i="14"/>
  <c r="M6500" i="14"/>
  <c r="M6506" i="14"/>
  <c r="M6512" i="14"/>
  <c r="M6518" i="14"/>
  <c r="M6524" i="14"/>
  <c r="M6530" i="14"/>
  <c r="M6536" i="14"/>
  <c r="M6542" i="14"/>
  <c r="M6548" i="14"/>
  <c r="M6554" i="14"/>
  <c r="M6560" i="14"/>
  <c r="M6566" i="14"/>
  <c r="M6572" i="14"/>
  <c r="M6578" i="14"/>
  <c r="M6584" i="14"/>
  <c r="M6590" i="14"/>
  <c r="M6596" i="14"/>
  <c r="M6602" i="14"/>
  <c r="M6608" i="14"/>
  <c r="M6614" i="14"/>
  <c r="M6620" i="14"/>
  <c r="M6626" i="14"/>
  <c r="M6632" i="14"/>
  <c r="M6638" i="14"/>
  <c r="M6644" i="14"/>
  <c r="M6650" i="14"/>
  <c r="M6656" i="14"/>
  <c r="M6662" i="14"/>
  <c r="M6668" i="14"/>
  <c r="M6674" i="14"/>
  <c r="M6680" i="14"/>
  <c r="M1666" i="14"/>
  <c r="M1672" i="14"/>
  <c r="M1678" i="14"/>
  <c r="M1690" i="14"/>
  <c r="M1696" i="14"/>
  <c r="M1702" i="14"/>
  <c r="M1708" i="14"/>
  <c r="M1714" i="14"/>
  <c r="M1720" i="14"/>
  <c r="M1726" i="14"/>
  <c r="M1732" i="14"/>
  <c r="M1738" i="14"/>
  <c r="M1744" i="14"/>
  <c r="M1750" i="14"/>
  <c r="M1756" i="14"/>
  <c r="M1762" i="14"/>
  <c r="M1768" i="14"/>
  <c r="M1774" i="14"/>
  <c r="M1780" i="14"/>
  <c r="M1786" i="14"/>
  <c r="M1792" i="14"/>
  <c r="M1798" i="14"/>
  <c r="M1804" i="14"/>
  <c r="M1810" i="14"/>
  <c r="M1816" i="14"/>
  <c r="M1822" i="14"/>
  <c r="M1828" i="14"/>
  <c r="M1834" i="14"/>
  <c r="M1840" i="14"/>
  <c r="M1846" i="14"/>
  <c r="M1852" i="14"/>
  <c r="M1858" i="14"/>
  <c r="M1864" i="14"/>
  <c r="M1870" i="14"/>
  <c r="M1876" i="14"/>
  <c r="M1882" i="14"/>
  <c r="M1894" i="14"/>
  <c r="M1900" i="14"/>
  <c r="M1906" i="14"/>
  <c r="M1912" i="14"/>
  <c r="M1918" i="14"/>
  <c r="M1924" i="14"/>
  <c r="M1930" i="14"/>
  <c r="M1936" i="14"/>
  <c r="M1942" i="14"/>
  <c r="M1948" i="14"/>
  <c r="M1954" i="14"/>
  <c r="M1960" i="14"/>
  <c r="M1966" i="14"/>
  <c r="M1972" i="14"/>
  <c r="M1978" i="14"/>
  <c r="M1984" i="14"/>
  <c r="M1990" i="14"/>
  <c r="M1996" i="14"/>
  <c r="M2002" i="14"/>
  <c r="M2008" i="14"/>
  <c r="M2014" i="14"/>
  <c r="M2020" i="14"/>
  <c r="M2026" i="14"/>
  <c r="M2032" i="14"/>
  <c r="M2038" i="14"/>
  <c r="M2044" i="14"/>
  <c r="M2050" i="14"/>
  <c r="M2056" i="14"/>
  <c r="M2062" i="14"/>
  <c r="M2068" i="14"/>
  <c r="M2074" i="14"/>
  <c r="M2080" i="14"/>
  <c r="M2086" i="14"/>
  <c r="M2092" i="14"/>
  <c r="M2098" i="14"/>
  <c r="M2104" i="14"/>
  <c r="M2110" i="14"/>
  <c r="M2116" i="14"/>
  <c r="M2122" i="14"/>
  <c r="M2128" i="14"/>
  <c r="M2134" i="14"/>
  <c r="M2140" i="14"/>
  <c r="M2146" i="14"/>
  <c r="M2158" i="14"/>
  <c r="M2164" i="14"/>
  <c r="M2170" i="14"/>
  <c r="M2176" i="14"/>
  <c r="M2182" i="14"/>
  <c r="M2188" i="14"/>
  <c r="M2194" i="14"/>
  <c r="M2200" i="14"/>
  <c r="M2206" i="14"/>
  <c r="M2212" i="14"/>
  <c r="M2218" i="14"/>
  <c r="M2224" i="14"/>
  <c r="M2230" i="14"/>
  <c r="M2236" i="14"/>
  <c r="M2242" i="14"/>
  <c r="M2248" i="14"/>
  <c r="M2254" i="14"/>
  <c r="M2260" i="14"/>
  <c r="M2266" i="14"/>
  <c r="M2272" i="14"/>
  <c r="M2278" i="14"/>
  <c r="M2284" i="14"/>
  <c r="M2290" i="14"/>
  <c r="M2296" i="14"/>
  <c r="M2302" i="14"/>
  <c r="M2308" i="14"/>
  <c r="M2314" i="14"/>
  <c r="M2320" i="14"/>
  <c r="M2326" i="14"/>
  <c r="M2332" i="14"/>
  <c r="M2338" i="14"/>
  <c r="M2344" i="14"/>
  <c r="M2350" i="14"/>
  <c r="M2356" i="14"/>
  <c r="M2362" i="14"/>
  <c r="M2368" i="14"/>
  <c r="M2404" i="14"/>
  <c r="M2410" i="14"/>
  <c r="M2416" i="14"/>
  <c r="M2422" i="14"/>
  <c r="M2428" i="14"/>
  <c r="M2434" i="14"/>
  <c r="M2440" i="14"/>
  <c r="M2446" i="14"/>
  <c r="M2458" i="14"/>
  <c r="M2464" i="14"/>
  <c r="M2470" i="14"/>
  <c r="M2476" i="14"/>
  <c r="M2482" i="14"/>
  <c r="M2488" i="14"/>
  <c r="M2494" i="14"/>
  <c r="M2500" i="14"/>
  <c r="M2506" i="14"/>
  <c r="M2512" i="14"/>
  <c r="M2524" i="14"/>
  <c r="M2530" i="14"/>
  <c r="M2536" i="14"/>
  <c r="M2542" i="14"/>
  <c r="M2548" i="14"/>
  <c r="M2554" i="14"/>
  <c r="M2560" i="14"/>
  <c r="M2566" i="14"/>
  <c r="M2572" i="14"/>
  <c r="M2584" i="14"/>
  <c r="M2590" i="14"/>
  <c r="M2596" i="14"/>
  <c r="M2602" i="14"/>
  <c r="M2608" i="14"/>
  <c r="M2614" i="14"/>
  <c r="M2620" i="14"/>
  <c r="M2626" i="14"/>
  <c r="M2632" i="14"/>
  <c r="M2638" i="14"/>
  <c r="M2644" i="14"/>
  <c r="M2650" i="14"/>
  <c r="M2656" i="14"/>
  <c r="M2662" i="14"/>
  <c r="M2668" i="14"/>
  <c r="M2674" i="14"/>
  <c r="M2680" i="14"/>
  <c r="M2686" i="14"/>
  <c r="M2692" i="14"/>
  <c r="M2704" i="14"/>
  <c r="M2710" i="14"/>
  <c r="M2716" i="14"/>
  <c r="M2722" i="14"/>
  <c r="M2728" i="14"/>
  <c r="M2734" i="14"/>
  <c r="M2740" i="14"/>
  <c r="M2746" i="14"/>
  <c r="M2752" i="14"/>
  <c r="M2758" i="14"/>
  <c r="M2764" i="14"/>
  <c r="M2770" i="14"/>
  <c r="M2776" i="14"/>
  <c r="M2782" i="14"/>
  <c r="M2788" i="14"/>
  <c r="M2794" i="14"/>
  <c r="M2800" i="14"/>
  <c r="M2806" i="14"/>
  <c r="M2812" i="14"/>
  <c r="M2818" i="14"/>
  <c r="M2824" i="14"/>
  <c r="M2830" i="14"/>
  <c r="M2836" i="14"/>
  <c r="M2842" i="14"/>
  <c r="M2848" i="14"/>
  <c r="M2854" i="14"/>
  <c r="M2860" i="14"/>
  <c r="M2866" i="14"/>
  <c r="M2872" i="14"/>
  <c r="M2878" i="14"/>
  <c r="M2884" i="14"/>
  <c r="M2890" i="14"/>
  <c r="M2902" i="14"/>
  <c r="M2908" i="14"/>
  <c r="M2914" i="14"/>
  <c r="M2920" i="14"/>
  <c r="M2926" i="14"/>
  <c r="M2932" i="14"/>
  <c r="M2938" i="14"/>
  <c r="M2944" i="14"/>
  <c r="M2950" i="14"/>
  <c r="M2956" i="14"/>
  <c r="M2962" i="14"/>
  <c r="M2968" i="14"/>
  <c r="M2974" i="14"/>
  <c r="M2980" i="14"/>
  <c r="M2986" i="14"/>
  <c r="M2992" i="14"/>
  <c r="M2998" i="14"/>
  <c r="M3004" i="14"/>
  <c r="M3010" i="14"/>
  <c r="M3016" i="14"/>
  <c r="M3022" i="14"/>
  <c r="M3028" i="14"/>
  <c r="M3034" i="14"/>
  <c r="M3040" i="14"/>
  <c r="M3046" i="14"/>
  <c r="M3052" i="14"/>
  <c r="M3058" i="14"/>
  <c r="M3064" i="14"/>
  <c r="M3070" i="14"/>
  <c r="M3154" i="14"/>
  <c r="M3160" i="14"/>
  <c r="M3166" i="14"/>
  <c r="Q3297" i="14"/>
  <c r="Q3303" i="14"/>
  <c r="Q3309" i="14"/>
  <c r="Q3315" i="14"/>
  <c r="Q3327" i="14"/>
  <c r="Q3333" i="14"/>
  <c r="Q3339" i="14"/>
  <c r="Q3345" i="14"/>
  <c r="Q3351" i="14"/>
  <c r="Q3357" i="14"/>
  <c r="Q3363" i="14"/>
  <c r="Q3369" i="14"/>
  <c r="Q3375" i="14"/>
  <c r="Q3381" i="14"/>
  <c r="Q3387" i="14"/>
  <c r="Q3393" i="14"/>
  <c r="Q3399" i="14"/>
  <c r="Q3405" i="14"/>
  <c r="Q3411" i="14"/>
  <c r="Q3417" i="14"/>
  <c r="Q3423" i="14"/>
  <c r="Q3603" i="14"/>
  <c r="Q3729" i="14"/>
  <c r="Q3735" i="14"/>
  <c r="Q3831" i="14"/>
  <c r="Q3867" i="14"/>
  <c r="Q3957" i="14"/>
  <c r="Q3963" i="14"/>
  <c r="Q4155" i="14"/>
  <c r="Q4275" i="14"/>
  <c r="Q4353" i="14"/>
  <c r="Q4359" i="14"/>
  <c r="M4461" i="14"/>
  <c r="M4515" i="14"/>
  <c r="M4545" i="14"/>
  <c r="M4629" i="14"/>
  <c r="M4641" i="14"/>
  <c r="M4647" i="14"/>
  <c r="M4653" i="14"/>
  <c r="M4659" i="14"/>
  <c r="M4665" i="14"/>
  <c r="M4671" i="14"/>
  <c r="M4677" i="14"/>
  <c r="M4683" i="14"/>
  <c r="M4695" i="14"/>
  <c r="M4701" i="14"/>
  <c r="M4707" i="14"/>
  <c r="M4713" i="14"/>
  <c r="M4719" i="14"/>
  <c r="M4731" i="14"/>
  <c r="M4737" i="14"/>
  <c r="M4749" i="14"/>
  <c r="M4755" i="14"/>
  <c r="M4761" i="14"/>
  <c r="M4767" i="14"/>
  <c r="M4773" i="14"/>
  <c r="M4779" i="14"/>
  <c r="M4785" i="14"/>
  <c r="M4791" i="14"/>
  <c r="M4797" i="14"/>
  <c r="M4803" i="14"/>
  <c r="M4809" i="14"/>
  <c r="M4821" i="14"/>
  <c r="M4827" i="14"/>
  <c r="M4833" i="14"/>
  <c r="M4839" i="14"/>
  <c r="M4845" i="14"/>
  <c r="M4851" i="14"/>
  <c r="M4857" i="14"/>
  <c r="M4863" i="14"/>
  <c r="M4869" i="14"/>
  <c r="M4875" i="14"/>
  <c r="M4881" i="14"/>
  <c r="M4887" i="14"/>
  <c r="M4893" i="14"/>
  <c r="M4899" i="14"/>
  <c r="M4905" i="14"/>
  <c r="M4911" i="14"/>
  <c r="M4917" i="14"/>
  <c r="M4923" i="14"/>
  <c r="M4929" i="14"/>
  <c r="M4935" i="14"/>
  <c r="M4941" i="14"/>
  <c r="M4947" i="14"/>
  <c r="M4953" i="14"/>
  <c r="M4959" i="14"/>
  <c r="M4965" i="14"/>
  <c r="M4971" i="14"/>
  <c r="M4977" i="14"/>
  <c r="M4989" i="14"/>
  <c r="M4995" i="14"/>
  <c r="M5001" i="14"/>
  <c r="M5007" i="14"/>
  <c r="M5013" i="14"/>
  <c r="M5019" i="14"/>
  <c r="M5025" i="14"/>
  <c r="M5031" i="14"/>
  <c r="M5037" i="14"/>
  <c r="M5043" i="14"/>
  <c r="M5049" i="14"/>
  <c r="M5055" i="14"/>
  <c r="M5061" i="14"/>
  <c r="M5067" i="14"/>
  <c r="M5073" i="14"/>
  <c r="M5079" i="14"/>
  <c r="M5085" i="14"/>
  <c r="Q5090" i="14"/>
  <c r="Q5096" i="14"/>
  <c r="Q5102" i="14"/>
  <c r="Q5120" i="14"/>
  <c r="Q5126" i="14"/>
  <c r="Q5132" i="14"/>
  <c r="Q5138" i="14"/>
  <c r="Q5144" i="14"/>
  <c r="Q5150" i="14"/>
  <c r="Q5156" i="14"/>
  <c r="Q5162" i="14"/>
  <c r="Q5168" i="14"/>
  <c r="Q5174" i="14"/>
  <c r="Q5180" i="14"/>
  <c r="Q5186" i="14"/>
  <c r="Q5192" i="14"/>
  <c r="Q5198" i="14"/>
  <c r="Q5204" i="14"/>
  <c r="Q5210" i="14"/>
  <c r="Q5216" i="14"/>
  <c r="Q5222" i="14"/>
  <c r="Q5228" i="14"/>
  <c r="Q5234" i="14"/>
  <c r="Q5240" i="14"/>
  <c r="Q5246" i="14"/>
  <c r="Q5252" i="14"/>
  <c r="Q5258" i="14"/>
  <c r="Q5264" i="14"/>
  <c r="Q5270" i="14"/>
  <c r="Q5276" i="14"/>
  <c r="Q5282" i="14"/>
  <c r="Q5288" i="14"/>
  <c r="Q5294" i="14"/>
  <c r="Q5300" i="14"/>
  <c r="Q5306" i="14"/>
  <c r="Q5312" i="14"/>
  <c r="Q5318" i="14"/>
  <c r="Q5324" i="14"/>
  <c r="Q5330" i="14"/>
  <c r="Q5336" i="14"/>
  <c r="Q5342" i="14"/>
  <c r="Q5348" i="14"/>
  <c r="Q5354" i="14"/>
  <c r="Q5360" i="14"/>
  <c r="Q5366" i="14"/>
  <c r="Q5372" i="14"/>
  <c r="Q5378" i="14"/>
  <c r="Q5384" i="14"/>
  <c r="Q5390" i="14"/>
  <c r="Q5396" i="14"/>
  <c r="Q5402" i="14"/>
  <c r="Q5408" i="14"/>
  <c r="Q5414" i="14"/>
  <c r="Q5420" i="14"/>
  <c r="Q5426" i="14"/>
  <c r="Q5432" i="14"/>
  <c r="Q5438" i="14"/>
  <c r="Q5444" i="14"/>
  <c r="Q5450" i="14"/>
  <c r="Q5456" i="14"/>
  <c r="Q5462" i="14"/>
  <c r="Q5468" i="14"/>
  <c r="Q5474" i="14"/>
  <c r="Q5480" i="14"/>
  <c r="Q5486" i="14"/>
  <c r="Q5492" i="14"/>
  <c r="Q5498" i="14"/>
  <c r="Q5504" i="14"/>
  <c r="Q5510" i="14"/>
  <c r="Q5516" i="14"/>
  <c r="Q5522" i="14"/>
  <c r="Q5528" i="14"/>
  <c r="Q5534" i="14"/>
  <c r="Q5540" i="14"/>
  <c r="Q5546" i="14"/>
  <c r="Q5552" i="14"/>
  <c r="Q5558" i="14"/>
  <c r="Q5564" i="14"/>
  <c r="Q5570" i="14"/>
  <c r="Q5576" i="14"/>
  <c r="Q5582" i="14"/>
  <c r="Q5588" i="14"/>
  <c r="Q5594" i="14"/>
  <c r="Q5600" i="14"/>
  <c r="Q5606" i="14"/>
  <c r="Q5612" i="14"/>
  <c r="Q5618" i="14"/>
  <c r="Q5624" i="14"/>
  <c r="Q5630" i="14"/>
  <c r="Q5636" i="14"/>
  <c r="Q5642" i="14"/>
  <c r="Q5648" i="14"/>
  <c r="Q5654" i="14"/>
  <c r="Q5660" i="14"/>
  <c r="Q5666" i="14"/>
  <c r="Q5672" i="14"/>
  <c r="Q5678" i="14"/>
  <c r="Q5684" i="14"/>
  <c r="Q5690" i="14"/>
  <c r="Q5696" i="14"/>
  <c r="Q5702" i="14"/>
  <c r="Q5708" i="14"/>
  <c r="Q5714" i="14"/>
  <c r="Q5720" i="14"/>
  <c r="Q5726" i="14"/>
  <c r="Q5732" i="14"/>
  <c r="Q5738" i="14"/>
  <c r="Q5744" i="14"/>
  <c r="Q5750" i="14"/>
  <c r="Q5756" i="14"/>
  <c r="Q5762" i="14"/>
  <c r="Q5768" i="14"/>
  <c r="Q5774" i="14"/>
  <c r="Q5780" i="14"/>
  <c r="Q5786" i="14"/>
  <c r="Q5792" i="14"/>
  <c r="Q5798" i="14"/>
  <c r="Q5804" i="14"/>
  <c r="Q5810" i="14"/>
  <c r="Q5816" i="14"/>
  <c r="Q5822" i="14"/>
  <c r="Q5828" i="14"/>
  <c r="Q5834" i="14"/>
  <c r="Q5840" i="14"/>
  <c r="Q5846" i="14"/>
  <c r="Q5852" i="14"/>
  <c r="Q5858" i="14"/>
  <c r="Q5864" i="14"/>
  <c r="Q5870" i="14"/>
  <c r="Q5876" i="14"/>
  <c r="Q5888" i="14"/>
  <c r="Q5894" i="14"/>
  <c r="Q5900" i="14"/>
  <c r="Q5906" i="14"/>
  <c r="Q5912" i="14"/>
  <c r="Q5918" i="14"/>
  <c r="Q5996" i="14"/>
  <c r="Q6002" i="14"/>
  <c r="Q6008" i="14"/>
  <c r="Q6014" i="14"/>
  <c r="Q6488" i="14"/>
  <c r="Q6494" i="14"/>
  <c r="Q6500" i="14"/>
  <c r="Q6506" i="14"/>
  <c r="Q6512" i="14"/>
  <c r="Q6518" i="14"/>
  <c r="Q6524" i="14"/>
  <c r="Q6530" i="14"/>
  <c r="Q6536" i="14"/>
  <c r="Q6542" i="14"/>
  <c r="Q6548" i="14"/>
  <c r="Q6554" i="14"/>
  <c r="Q6560" i="14"/>
  <c r="Q6566" i="14"/>
  <c r="Q6572" i="14"/>
  <c r="Q6578" i="14"/>
  <c r="Q6584" i="14"/>
  <c r="Q6590" i="14"/>
  <c r="Q6596" i="14"/>
  <c r="Q6602" i="14"/>
  <c r="Q6608" i="14"/>
  <c r="Q6614" i="14"/>
  <c r="Q6620" i="14"/>
  <c r="Q6626" i="14"/>
  <c r="Q6632" i="14"/>
  <c r="Q6638" i="14"/>
  <c r="Q6644" i="14"/>
  <c r="Q6650" i="14"/>
  <c r="Q6656" i="14"/>
  <c r="Q6662" i="14"/>
  <c r="Q6668" i="14"/>
  <c r="Q6674" i="14"/>
  <c r="Q6680" i="14"/>
  <c r="L725" i="14"/>
  <c r="X10" i="2"/>
  <c r="M725" i="14" l="1"/>
  <c r="Y10" i="2"/>
  <c r="X21" i="2"/>
  <c r="Y21" i="2"/>
  <c r="X25" i="2"/>
  <c r="Y25" i="2"/>
  <c r="X42" i="2"/>
  <c r="Y42" i="2"/>
  <c r="X53" i="2"/>
  <c r="Y53" i="2"/>
  <c r="X68" i="2"/>
  <c r="Y68" i="2"/>
  <c r="X77" i="2"/>
  <c r="Y77" i="2"/>
  <c r="X86" i="2"/>
  <c r="Y86" i="2"/>
  <c r="X94" i="2"/>
  <c r="Y94" i="2"/>
  <c r="X105" i="2"/>
  <c r="Y105" i="2"/>
  <c r="Z86" i="2" l="1"/>
  <c r="P41" i="2"/>
  <c r="R41" i="2" s="1"/>
  <c r="Q41" i="2"/>
  <c r="S41" i="2" s="1"/>
  <c r="P51" i="2"/>
  <c r="R51" i="2" s="1"/>
  <c r="Q51" i="2"/>
  <c r="U51" i="2" s="1"/>
  <c r="P52" i="2"/>
  <c r="R52" i="2" s="1"/>
  <c r="Q52" i="2"/>
  <c r="U52" i="2" s="1"/>
  <c r="P63" i="2"/>
  <c r="R63" i="2" s="1"/>
  <c r="Q63" i="2"/>
  <c r="S63" i="2" s="1"/>
  <c r="P64" i="2"/>
  <c r="R64" i="2" s="1"/>
  <c r="Q64" i="2"/>
  <c r="S64" i="2" s="1"/>
  <c r="P65" i="2"/>
  <c r="R65" i="2" s="1"/>
  <c r="Q65" i="2"/>
  <c r="S65" i="2" s="1"/>
  <c r="P66" i="2"/>
  <c r="R66" i="2" s="1"/>
  <c r="Q66" i="2"/>
  <c r="S66" i="2" s="1"/>
  <c r="P67" i="2"/>
  <c r="R67" i="2" s="1"/>
  <c r="Q67" i="2"/>
  <c r="S67" i="2" s="1"/>
  <c r="P76" i="2"/>
  <c r="R76" i="2" s="1"/>
  <c r="Q76" i="2"/>
  <c r="S76" i="2" s="1"/>
  <c r="Z10" i="2"/>
  <c r="Z25" i="2"/>
  <c r="Z42" i="2"/>
  <c r="AA42" i="2"/>
  <c r="Z53" i="2"/>
  <c r="AE110" i="2"/>
  <c r="AC110" i="2" s="1"/>
  <c r="AC108" i="2" s="1"/>
  <c r="AE108" i="2" s="1"/>
  <c r="AD110" i="2"/>
  <c r="AB110" i="2" s="1"/>
  <c r="AF110" i="2" s="1"/>
  <c r="AE86" i="2"/>
  <c r="AC86" i="2" s="1"/>
  <c r="AC78" i="2" s="1"/>
  <c r="AD86" i="2"/>
  <c r="AB86" i="2" s="1"/>
  <c r="AB78" i="2" s="1"/>
  <c r="AD78" i="2" s="1"/>
  <c r="AD68" i="2"/>
  <c r="AB68" i="2" s="1"/>
  <c r="AB63" i="2" s="1"/>
  <c r="AD53" i="2"/>
  <c r="AB53" i="2" s="1"/>
  <c r="AB44" i="2" s="1"/>
  <c r="AE42" i="2"/>
  <c r="AC42" i="2" s="1"/>
  <c r="AG42" i="2" s="1"/>
  <c r="AD42" i="2"/>
  <c r="AB42" i="2" s="1"/>
  <c r="AB28" i="2" s="1"/>
  <c r="AD28" i="2" s="1"/>
  <c r="AE25" i="2"/>
  <c r="AC25" i="2" s="1"/>
  <c r="AD25" i="2"/>
  <c r="AB25" i="2" s="1"/>
  <c r="AE10" i="2"/>
  <c r="AC10" i="2" s="1"/>
  <c r="AC6" i="2" s="1"/>
  <c r="AE6" i="2" s="1"/>
  <c r="AD10" i="2"/>
  <c r="AB10" i="2" s="1"/>
  <c r="AF10" i="2" s="1"/>
  <c r="AG110" i="2"/>
  <c r="AA105" i="2"/>
  <c r="Z105" i="2"/>
  <c r="AA94" i="2"/>
  <c r="AA86" i="2"/>
  <c r="AA77" i="2"/>
  <c r="Z77" i="2"/>
  <c r="AA68" i="2"/>
  <c r="Z68" i="2"/>
  <c r="AA53" i="2"/>
  <c r="AA25" i="2"/>
  <c r="AA21" i="2"/>
  <c r="Z21" i="2"/>
  <c r="AA10" i="2"/>
  <c r="Z94" i="2"/>
  <c r="P4" i="2"/>
  <c r="P5" i="2"/>
  <c r="T5" i="2" s="1"/>
  <c r="Q5" i="2"/>
  <c r="U5" i="2" s="1"/>
  <c r="P6" i="2"/>
  <c r="T6" i="2" s="1"/>
  <c r="Q6" i="2"/>
  <c r="S6" i="2" s="1"/>
  <c r="P7" i="2"/>
  <c r="R7" i="2" s="1"/>
  <c r="Q7" i="2"/>
  <c r="U7" i="2" s="1"/>
  <c r="P8" i="2"/>
  <c r="T8" i="2" s="1"/>
  <c r="Q8" i="2"/>
  <c r="U8" i="2" s="1"/>
  <c r="P9" i="2"/>
  <c r="T9" i="2" s="1"/>
  <c r="Q9" i="2"/>
  <c r="U9" i="2" s="1"/>
  <c r="P11" i="2"/>
  <c r="Q11" i="2"/>
  <c r="P12" i="2"/>
  <c r="R12" i="2" s="1"/>
  <c r="Q12" i="2"/>
  <c r="AC12" i="2" s="1"/>
  <c r="P13" i="2"/>
  <c r="AB13" i="2" s="1"/>
  <c r="Q13" i="2"/>
  <c r="P14" i="2"/>
  <c r="R14" i="2" s="1"/>
  <c r="Q14" i="2"/>
  <c r="AC14" i="2" s="1"/>
  <c r="AE14" i="2" s="1"/>
  <c r="P15" i="2"/>
  <c r="AB15" i="2" s="1"/>
  <c r="Q15" i="2"/>
  <c r="P16" i="2"/>
  <c r="R16" i="2" s="1"/>
  <c r="Q16" i="2"/>
  <c r="AC16" i="2" s="1"/>
  <c r="AG16" i="2" s="1"/>
  <c r="P17" i="2"/>
  <c r="T17" i="2" s="1"/>
  <c r="Q17" i="2"/>
  <c r="S17" i="2" s="1"/>
  <c r="P18" i="2"/>
  <c r="R18" i="2" s="1"/>
  <c r="Q18" i="2"/>
  <c r="AC18" i="2" s="1"/>
  <c r="AE18" i="2" s="1"/>
  <c r="P19" i="2"/>
  <c r="AB19" i="2" s="1"/>
  <c r="Q19" i="2"/>
  <c r="P20" i="2"/>
  <c r="R20" i="2" s="1"/>
  <c r="Q20" i="2"/>
  <c r="AC20" i="2" s="1"/>
  <c r="P22" i="2"/>
  <c r="Q22" i="2"/>
  <c r="P23" i="2"/>
  <c r="R23" i="2" s="1"/>
  <c r="Q23" i="2"/>
  <c r="U23" i="2" s="1"/>
  <c r="P24" i="2"/>
  <c r="T24" i="2" s="1"/>
  <c r="Q24" i="2"/>
  <c r="U24" i="2" s="1"/>
  <c r="P26" i="2"/>
  <c r="Q26" i="2"/>
  <c r="P27" i="2"/>
  <c r="R27" i="2" s="1"/>
  <c r="Q27" i="2"/>
  <c r="U27" i="2" s="1"/>
  <c r="P28" i="2"/>
  <c r="T28" i="2" s="1"/>
  <c r="Q28" i="2"/>
  <c r="U28" i="2" s="1"/>
  <c r="P29" i="2"/>
  <c r="T29" i="2" s="1"/>
  <c r="Q29" i="2"/>
  <c r="U29" i="2" s="1"/>
  <c r="P30" i="2"/>
  <c r="T30" i="2" s="1"/>
  <c r="Q30" i="2"/>
  <c r="S30" i="2" s="1"/>
  <c r="P31" i="2"/>
  <c r="R31" i="2" s="1"/>
  <c r="Q31" i="2"/>
  <c r="U31" i="2" s="1"/>
  <c r="P32" i="2"/>
  <c r="T32" i="2" s="1"/>
  <c r="Q32" i="2"/>
  <c r="U32" i="2" s="1"/>
  <c r="P33" i="2"/>
  <c r="T33" i="2" s="1"/>
  <c r="Q33" i="2"/>
  <c r="U33" i="2" s="1"/>
  <c r="P34" i="2"/>
  <c r="T34" i="2" s="1"/>
  <c r="Q34" i="2"/>
  <c r="S34" i="2" s="1"/>
  <c r="P35" i="2"/>
  <c r="R35" i="2" s="1"/>
  <c r="Q35" i="2"/>
  <c r="U35" i="2" s="1"/>
  <c r="P36" i="2"/>
  <c r="T36" i="2" s="1"/>
  <c r="Q36" i="2"/>
  <c r="U36" i="2" s="1"/>
  <c r="P37" i="2"/>
  <c r="T37" i="2" s="1"/>
  <c r="Q37" i="2"/>
  <c r="U37" i="2" s="1"/>
  <c r="P38" i="2"/>
  <c r="T38" i="2" s="1"/>
  <c r="Q38" i="2"/>
  <c r="S38" i="2" s="1"/>
  <c r="P39" i="2"/>
  <c r="R39" i="2" s="1"/>
  <c r="Q39" i="2"/>
  <c r="U39" i="2" s="1"/>
  <c r="P40" i="2"/>
  <c r="T40" i="2" s="1"/>
  <c r="Q40" i="2"/>
  <c r="U40" i="2" s="1"/>
  <c r="P43" i="2"/>
  <c r="Q43" i="2"/>
  <c r="P44" i="2"/>
  <c r="T44" i="2" s="1"/>
  <c r="Q44" i="2"/>
  <c r="AC44" i="2" s="1"/>
  <c r="P45" i="2"/>
  <c r="T45" i="2" s="1"/>
  <c r="Q45" i="2"/>
  <c r="P46" i="2"/>
  <c r="T46" i="2" s="1"/>
  <c r="Q46" i="2"/>
  <c r="AC46" i="2" s="1"/>
  <c r="AE46" i="2" s="1"/>
  <c r="P47" i="2"/>
  <c r="R47" i="2" s="1"/>
  <c r="Q47" i="2"/>
  <c r="S47" i="2" s="1"/>
  <c r="P48" i="2"/>
  <c r="T48" i="2" s="1"/>
  <c r="Q48" i="2"/>
  <c r="AC48" i="2" s="1"/>
  <c r="P49" i="2"/>
  <c r="T49" i="2" s="1"/>
  <c r="Q49" i="2"/>
  <c r="P50" i="2"/>
  <c r="T50" i="2" s="1"/>
  <c r="Q50" i="2"/>
  <c r="AC50" i="2" s="1"/>
  <c r="P54" i="2"/>
  <c r="Q54" i="2"/>
  <c r="P55" i="2"/>
  <c r="R55" i="2" s="1"/>
  <c r="Q55" i="2"/>
  <c r="P56" i="2"/>
  <c r="T56" i="2" s="1"/>
  <c r="Q56" i="2"/>
  <c r="AC56" i="2" s="1"/>
  <c r="AE56" i="2" s="1"/>
  <c r="P57" i="2"/>
  <c r="T57" i="2" s="1"/>
  <c r="Q57" i="2"/>
  <c r="U57" i="2" s="1"/>
  <c r="P58" i="2"/>
  <c r="T58" i="2" s="1"/>
  <c r="Q58" i="2"/>
  <c r="AC58" i="2" s="1"/>
  <c r="P59" i="2"/>
  <c r="R59" i="2" s="1"/>
  <c r="Q59" i="2"/>
  <c r="P60" i="2"/>
  <c r="T60" i="2" s="1"/>
  <c r="Q60" i="2"/>
  <c r="AC60" i="2" s="1"/>
  <c r="P61" i="2"/>
  <c r="T61" i="2" s="1"/>
  <c r="Q61" i="2"/>
  <c r="P62" i="2"/>
  <c r="T62" i="2" s="1"/>
  <c r="Q62" i="2"/>
  <c r="AC62" i="2" s="1"/>
  <c r="P69" i="2"/>
  <c r="Q69" i="2"/>
  <c r="P70" i="2"/>
  <c r="R70" i="2" s="1"/>
  <c r="Q70" i="2"/>
  <c r="AC70" i="2" s="1"/>
  <c r="P71" i="2"/>
  <c r="AB71" i="2" s="1"/>
  <c r="Q71" i="2"/>
  <c r="AC71" i="2" s="1"/>
  <c r="P72" i="2"/>
  <c r="R72" i="2" s="1"/>
  <c r="Q72" i="2"/>
  <c r="AC72" i="2" s="1"/>
  <c r="P73" i="2"/>
  <c r="AB73" i="2" s="1"/>
  <c r="AD73" i="2" s="1"/>
  <c r="Q73" i="2"/>
  <c r="S73" i="2" s="1"/>
  <c r="P74" i="2"/>
  <c r="R74" i="2" s="1"/>
  <c r="Q74" i="2"/>
  <c r="AC74" i="2" s="1"/>
  <c r="P75" i="2"/>
  <c r="AB75" i="2" s="1"/>
  <c r="Q75" i="2"/>
  <c r="AC75" i="2" s="1"/>
  <c r="P78" i="2"/>
  <c r="Q78" i="2"/>
  <c r="P79" i="2"/>
  <c r="R79" i="2" s="1"/>
  <c r="Q79" i="2"/>
  <c r="U79" i="2" s="1"/>
  <c r="P80" i="2"/>
  <c r="T80" i="2" s="1"/>
  <c r="Q80" i="2"/>
  <c r="S80" i="2" s="1"/>
  <c r="P81" i="2"/>
  <c r="R81" i="2" s="1"/>
  <c r="Q81" i="2"/>
  <c r="U81" i="2" s="1"/>
  <c r="P82" i="2"/>
  <c r="T82" i="2" s="1"/>
  <c r="Q82" i="2"/>
  <c r="S82" i="2" s="1"/>
  <c r="P83" i="2"/>
  <c r="R83" i="2" s="1"/>
  <c r="Q83" i="2"/>
  <c r="U83" i="2" s="1"/>
  <c r="P84" i="2"/>
  <c r="T84" i="2" s="1"/>
  <c r="Q84" i="2"/>
  <c r="S84" i="2" s="1"/>
  <c r="P85" i="2"/>
  <c r="R85" i="2" s="1"/>
  <c r="Q85" i="2"/>
  <c r="U85" i="2" s="1"/>
  <c r="P87" i="2"/>
  <c r="Q87" i="2"/>
  <c r="P88" i="2"/>
  <c r="AB88" i="2" s="1"/>
  <c r="Q88" i="2"/>
  <c r="AC88" i="2" s="1"/>
  <c r="AE88" i="2" s="1"/>
  <c r="P89" i="2"/>
  <c r="AB89" i="2" s="1"/>
  <c r="Q89" i="2"/>
  <c r="AC89" i="2" s="1"/>
  <c r="AG89" i="2" s="1"/>
  <c r="P90" i="2"/>
  <c r="AB90" i="2" s="1"/>
  <c r="Q90" i="2"/>
  <c r="AC90" i="2" s="1"/>
  <c r="P91" i="2"/>
  <c r="AB91" i="2" s="1"/>
  <c r="AD91" i="2" s="1"/>
  <c r="Q91" i="2"/>
  <c r="AC91" i="2" s="1"/>
  <c r="AG91" i="2" s="1"/>
  <c r="P92" i="2"/>
  <c r="AB92" i="2" s="1"/>
  <c r="AD92" i="2" s="1"/>
  <c r="Q92" i="2"/>
  <c r="AC92" i="2" s="1"/>
  <c r="P93" i="2"/>
  <c r="AB93" i="2" s="1"/>
  <c r="Q93" i="2"/>
  <c r="AC93" i="2" s="1"/>
  <c r="AG93" i="2" s="1"/>
  <c r="P95" i="2"/>
  <c r="Q95" i="2"/>
  <c r="P96" i="2"/>
  <c r="AB96" i="2" s="1"/>
  <c r="AD96" i="2" s="1"/>
  <c r="Q96" i="2"/>
  <c r="AC96" i="2" s="1"/>
  <c r="AE96" i="2" s="1"/>
  <c r="P97" i="2"/>
  <c r="AB97" i="2" s="1"/>
  <c r="Q97" i="2"/>
  <c r="AC97" i="2" s="1"/>
  <c r="P98" i="2"/>
  <c r="AB98" i="2" s="1"/>
  <c r="AF98" i="2" s="1"/>
  <c r="Q98" i="2"/>
  <c r="AC98" i="2" s="1"/>
  <c r="AE98" i="2" s="1"/>
  <c r="P99" i="2"/>
  <c r="AB99" i="2" s="1"/>
  <c r="AD99" i="2" s="1"/>
  <c r="Q99" i="2"/>
  <c r="AC99" i="2" s="1"/>
  <c r="P100" i="2"/>
  <c r="AB100" i="2" s="1"/>
  <c r="Q100" i="2"/>
  <c r="AC100" i="2" s="1"/>
  <c r="P101" i="2"/>
  <c r="AB101" i="2" s="1"/>
  <c r="AD101" i="2" s="1"/>
  <c r="Q101" i="2"/>
  <c r="AC101" i="2" s="1"/>
  <c r="P102" i="2"/>
  <c r="AB102" i="2" s="1"/>
  <c r="AD102" i="2" s="1"/>
  <c r="Q102" i="2"/>
  <c r="AC102" i="2" s="1"/>
  <c r="P103" i="2"/>
  <c r="AB103" i="2" s="1"/>
  <c r="Q103" i="2"/>
  <c r="AC103" i="2" s="1"/>
  <c r="P104" i="2"/>
  <c r="AB104" i="2" s="1"/>
  <c r="AD104" i="2" s="1"/>
  <c r="Q104" i="2"/>
  <c r="AC104" i="2" s="1"/>
  <c r="AE104" i="2" s="1"/>
  <c r="P106" i="2"/>
  <c r="Q106" i="2"/>
  <c r="P107" i="2"/>
  <c r="R107" i="2" s="1"/>
  <c r="Q107" i="2"/>
  <c r="U107" i="2" s="1"/>
  <c r="P108" i="2"/>
  <c r="T108" i="2" s="1"/>
  <c r="Q108" i="2"/>
  <c r="S108" i="2" s="1"/>
  <c r="P109" i="2"/>
  <c r="R109" i="2" s="1"/>
  <c r="Q109" i="2"/>
  <c r="U109" i="2" s="1"/>
  <c r="Q4" i="2"/>
  <c r="S4" i="2" s="1"/>
  <c r="U76" i="2" l="1"/>
  <c r="S52" i="2"/>
  <c r="AC51" i="2"/>
  <c r="AE51" i="2" s="1"/>
  <c r="T51" i="2"/>
  <c r="AC52" i="2"/>
  <c r="AE52" i="2" s="1"/>
  <c r="S51" i="2"/>
  <c r="U63" i="2"/>
  <c r="AC54" i="2"/>
  <c r="AE54" i="2" s="1"/>
  <c r="Q68" i="2"/>
  <c r="U68" i="2" s="1"/>
  <c r="R22" i="2"/>
  <c r="P25" i="2"/>
  <c r="U41" i="2"/>
  <c r="T106" i="2"/>
  <c r="P110" i="2"/>
  <c r="AB69" i="2"/>
  <c r="AF69" i="2" s="1"/>
  <c r="P77" i="2"/>
  <c r="T77" i="2" s="1"/>
  <c r="S26" i="2"/>
  <c r="Q42" i="2"/>
  <c r="U42" i="2" s="1"/>
  <c r="T41" i="2"/>
  <c r="R95" i="2"/>
  <c r="P105" i="2"/>
  <c r="T78" i="2"/>
  <c r="P86" i="2"/>
  <c r="T86" i="2" s="1"/>
  <c r="S43" i="2"/>
  <c r="Q53" i="2"/>
  <c r="U53" i="2" s="1"/>
  <c r="T26" i="2"/>
  <c r="P42" i="2"/>
  <c r="T42" i="2" s="1"/>
  <c r="AC64" i="2"/>
  <c r="AE64" i="2" s="1"/>
  <c r="S106" i="2"/>
  <c r="Q110" i="2"/>
  <c r="Y110" i="2" s="1"/>
  <c r="AA110" i="2" s="1"/>
  <c r="AC87" i="2"/>
  <c r="AE87" i="2" s="1"/>
  <c r="Q94" i="2"/>
  <c r="U94" i="2" s="1"/>
  <c r="Q77" i="2"/>
  <c r="U77" i="2" s="1"/>
  <c r="T11" i="2"/>
  <c r="P21" i="2"/>
  <c r="AC95" i="2"/>
  <c r="AE95" i="2" s="1"/>
  <c r="Q105" i="2"/>
  <c r="U105" i="2" s="1"/>
  <c r="AB87" i="2"/>
  <c r="AB94" i="2" s="1"/>
  <c r="AF94" i="2" s="1"/>
  <c r="P94" i="2"/>
  <c r="T94" i="2" s="1"/>
  <c r="S78" i="2"/>
  <c r="Q86" i="2"/>
  <c r="U86" i="2" s="1"/>
  <c r="T54" i="2"/>
  <c r="P68" i="2"/>
  <c r="T68" i="2" s="1"/>
  <c r="R43" i="2"/>
  <c r="P53" i="2"/>
  <c r="T53" i="2" s="1"/>
  <c r="S22" i="2"/>
  <c r="Q25" i="2"/>
  <c r="Q21" i="2"/>
  <c r="U67" i="2"/>
  <c r="U64" i="2"/>
  <c r="AC63" i="2"/>
  <c r="T63" i="2"/>
  <c r="AC41" i="2"/>
  <c r="AG41" i="2" s="1"/>
  <c r="T52" i="2"/>
  <c r="T64" i="2"/>
  <c r="U66" i="2"/>
  <c r="AB41" i="2"/>
  <c r="U65" i="2"/>
  <c r="AB52" i="2"/>
  <c r="AB51" i="2"/>
  <c r="T76" i="2"/>
  <c r="T67" i="2"/>
  <c r="T66" i="2"/>
  <c r="T65" i="2"/>
  <c r="AD63" i="2"/>
  <c r="AF63" i="2"/>
  <c r="AF104" i="2"/>
  <c r="AC76" i="2"/>
  <c r="AC67" i="2"/>
  <c r="AC66" i="2"/>
  <c r="AC65" i="2"/>
  <c r="AB76" i="2"/>
  <c r="AB67" i="2"/>
  <c r="AB66" i="2"/>
  <c r="AB65" i="2"/>
  <c r="AB64" i="2"/>
  <c r="R102" i="2"/>
  <c r="U46" i="2"/>
  <c r="R38" i="2"/>
  <c r="R62" i="2"/>
  <c r="R30" i="2"/>
  <c r="U70" i="2"/>
  <c r="U38" i="2"/>
  <c r="AF53" i="2"/>
  <c r="R54" i="2"/>
  <c r="S23" i="2"/>
  <c r="U62" i="2"/>
  <c r="U30" i="2"/>
  <c r="AB36" i="2"/>
  <c r="AD36" i="2" s="1"/>
  <c r="S5" i="2"/>
  <c r="R78" i="2"/>
  <c r="R46" i="2"/>
  <c r="U54" i="2"/>
  <c r="AD98" i="2"/>
  <c r="AB106" i="2"/>
  <c r="AF106" i="2" s="1"/>
  <c r="U4" i="2"/>
  <c r="T103" i="2"/>
  <c r="T95" i="2"/>
  <c r="T87" i="2"/>
  <c r="T79" i="2"/>
  <c r="AF73" i="2"/>
  <c r="R108" i="2"/>
  <c r="R100" i="2"/>
  <c r="R92" i="2"/>
  <c r="R84" i="2"/>
  <c r="R60" i="2"/>
  <c r="R44" i="2"/>
  <c r="R36" i="2"/>
  <c r="R28" i="2"/>
  <c r="S7" i="2"/>
  <c r="U106" i="2"/>
  <c r="U102" i="2"/>
  <c r="U98" i="2"/>
  <c r="U90" i="2"/>
  <c r="U82" i="2"/>
  <c r="U78" i="2"/>
  <c r="T59" i="2"/>
  <c r="T43" i="2"/>
  <c r="T35" i="2"/>
  <c r="T27" i="2"/>
  <c r="U18" i="2"/>
  <c r="T7" i="2"/>
  <c r="AF99" i="2"/>
  <c r="AF68" i="2"/>
  <c r="AB43" i="2"/>
  <c r="AF43" i="2" s="1"/>
  <c r="R8" i="2"/>
  <c r="T107" i="2"/>
  <c r="T99" i="2"/>
  <c r="T91" i="2"/>
  <c r="T83" i="2"/>
  <c r="T19" i="2"/>
  <c r="R106" i="2"/>
  <c r="R98" i="2"/>
  <c r="R90" i="2"/>
  <c r="R82" i="2"/>
  <c r="R58" i="2"/>
  <c r="R50" i="2"/>
  <c r="R34" i="2"/>
  <c r="R26" i="2"/>
  <c r="R6" i="2"/>
  <c r="T109" i="2"/>
  <c r="T105" i="2"/>
  <c r="T101" i="2"/>
  <c r="T97" i="2"/>
  <c r="T93" i="2"/>
  <c r="T89" i="2"/>
  <c r="T85" i="2"/>
  <c r="T81" i="2"/>
  <c r="U58" i="2"/>
  <c r="U50" i="2"/>
  <c r="U34" i="2"/>
  <c r="U26" i="2"/>
  <c r="T15" i="2"/>
  <c r="AG108" i="2"/>
  <c r="AG98" i="2"/>
  <c r="AG18" i="2"/>
  <c r="AB17" i="2"/>
  <c r="AD17" i="2" s="1"/>
  <c r="AB45" i="2"/>
  <c r="P10" i="2"/>
  <c r="T10" i="2" s="1"/>
  <c r="R104" i="2"/>
  <c r="R96" i="2"/>
  <c r="R88" i="2"/>
  <c r="R80" i="2"/>
  <c r="R56" i="2"/>
  <c r="R48" i="2"/>
  <c r="R40" i="2"/>
  <c r="R32" i="2"/>
  <c r="R24" i="2"/>
  <c r="S9" i="2"/>
  <c r="U108" i="2"/>
  <c r="U104" i="2"/>
  <c r="U100" i="2"/>
  <c r="U96" i="2"/>
  <c r="U92" i="2"/>
  <c r="U88" i="2"/>
  <c r="U84" i="2"/>
  <c r="U80" i="2"/>
  <c r="T71" i="2"/>
  <c r="T55" i="2"/>
  <c r="T47" i="2"/>
  <c r="T39" i="2"/>
  <c r="T31" i="2"/>
  <c r="T23" i="2"/>
  <c r="U14" i="2"/>
  <c r="AG104" i="2"/>
  <c r="AG88" i="2"/>
  <c r="AB95" i="2"/>
  <c r="AF95" i="2" s="1"/>
  <c r="AG103" i="2"/>
  <c r="AE103" i="2"/>
  <c r="AG99" i="2"/>
  <c r="AE99" i="2"/>
  <c r="AE75" i="2"/>
  <c r="AG75" i="2"/>
  <c r="AC69" i="2"/>
  <c r="U69" i="2"/>
  <c r="AC61" i="2"/>
  <c r="U61" i="2"/>
  <c r="AC59" i="2"/>
  <c r="U59" i="2"/>
  <c r="AC49" i="2"/>
  <c r="U49" i="2"/>
  <c r="AC45" i="2"/>
  <c r="U45" i="2"/>
  <c r="AC19" i="2"/>
  <c r="U19" i="2"/>
  <c r="U13" i="2"/>
  <c r="AC13" i="2"/>
  <c r="U73" i="2"/>
  <c r="AF17" i="2"/>
  <c r="AF78" i="2"/>
  <c r="AD103" i="2"/>
  <c r="AF103" i="2"/>
  <c r="AD93" i="2"/>
  <c r="AF93" i="2"/>
  <c r="AD89" i="2"/>
  <c r="AF89" i="2"/>
  <c r="AD69" i="2"/>
  <c r="T22" i="2"/>
  <c r="AD13" i="2"/>
  <c r="AF13" i="2"/>
  <c r="AB11" i="2"/>
  <c r="S109" i="2"/>
  <c r="S101" i="2"/>
  <c r="S97" i="2"/>
  <c r="S95" i="2"/>
  <c r="S91" i="2"/>
  <c r="S87" i="2"/>
  <c r="S83" i="2"/>
  <c r="S79" i="2"/>
  <c r="S75" i="2"/>
  <c r="S71" i="2"/>
  <c r="S61" i="2"/>
  <c r="S57" i="2"/>
  <c r="S39" i="2"/>
  <c r="S35" i="2"/>
  <c r="S33" i="2"/>
  <c r="S29" i="2"/>
  <c r="S13" i="2"/>
  <c r="T73" i="2"/>
  <c r="U22" i="2"/>
  <c r="AC28" i="2"/>
  <c r="AG28" i="2" s="1"/>
  <c r="AC30" i="2"/>
  <c r="AE30" i="2" s="1"/>
  <c r="AC32" i="2"/>
  <c r="AE32" i="2" s="1"/>
  <c r="AC34" i="2"/>
  <c r="AG34" i="2" s="1"/>
  <c r="AC36" i="2"/>
  <c r="AE36" i="2" s="1"/>
  <c r="AC38" i="2"/>
  <c r="AG38" i="2" s="1"/>
  <c r="AC40" i="2"/>
  <c r="AE40" i="2" s="1"/>
  <c r="AC29" i="2"/>
  <c r="AC33" i="2"/>
  <c r="AC37" i="2"/>
  <c r="AC26" i="2"/>
  <c r="AC27" i="2"/>
  <c r="AC31" i="2"/>
  <c r="AC35" i="2"/>
  <c r="AC39" i="2"/>
  <c r="AC79" i="2"/>
  <c r="AC81" i="2"/>
  <c r="AC83" i="2"/>
  <c r="AC85" i="2"/>
  <c r="AC80" i="2"/>
  <c r="AC84" i="2"/>
  <c r="AC82" i="2"/>
  <c r="AG86" i="2"/>
  <c r="AC24" i="2"/>
  <c r="AG24" i="2" s="1"/>
  <c r="AC22" i="2"/>
  <c r="AC23" i="2"/>
  <c r="AG25" i="2"/>
  <c r="AE102" i="2"/>
  <c r="AG102" i="2"/>
  <c r="AE100" i="2"/>
  <c r="AG100" i="2"/>
  <c r="AE92" i="2"/>
  <c r="AG92" i="2"/>
  <c r="AE90" i="2"/>
  <c r="AG90" i="2"/>
  <c r="AE74" i="2"/>
  <c r="AG74" i="2"/>
  <c r="AE72" i="2"/>
  <c r="AG72" i="2"/>
  <c r="AG70" i="2"/>
  <c r="AE70" i="2"/>
  <c r="AG62" i="2"/>
  <c r="AE62" i="2"/>
  <c r="AG60" i="2"/>
  <c r="AE60" i="2"/>
  <c r="AG58" i="2"/>
  <c r="AE58" i="2"/>
  <c r="AG50" i="2"/>
  <c r="AE50" i="2"/>
  <c r="AE48" i="2"/>
  <c r="AG48" i="2"/>
  <c r="AE44" i="2"/>
  <c r="AG44" i="2"/>
  <c r="AE20" i="2"/>
  <c r="AG20" i="2"/>
  <c r="AE12" i="2"/>
  <c r="AG12" i="2"/>
  <c r="R103" i="2"/>
  <c r="R101" i="2"/>
  <c r="R99" i="2"/>
  <c r="R97" i="2"/>
  <c r="R93" i="2"/>
  <c r="R91" i="2"/>
  <c r="R89" i="2"/>
  <c r="R87" i="2"/>
  <c r="R75" i="2"/>
  <c r="R73" i="2"/>
  <c r="R71" i="2"/>
  <c r="R69" i="2"/>
  <c r="R61" i="2"/>
  <c r="R57" i="2"/>
  <c r="R49" i="2"/>
  <c r="R45" i="2"/>
  <c r="R37" i="2"/>
  <c r="R33" i="2"/>
  <c r="R29" i="2"/>
  <c r="R19" i="2"/>
  <c r="R17" i="2"/>
  <c r="R15" i="2"/>
  <c r="R13" i="2"/>
  <c r="R11" i="2"/>
  <c r="R9" i="2"/>
  <c r="R5" i="2"/>
  <c r="T104" i="2"/>
  <c r="T102" i="2"/>
  <c r="T100" i="2"/>
  <c r="T98" i="2"/>
  <c r="T96" i="2"/>
  <c r="T92" i="2"/>
  <c r="T90" i="2"/>
  <c r="T88" i="2"/>
  <c r="T75" i="2"/>
  <c r="U72" i="2"/>
  <c r="T69" i="2"/>
  <c r="T13" i="2"/>
  <c r="AF102" i="2"/>
  <c r="AG96" i="2"/>
  <c r="AF92" i="2"/>
  <c r="AG14" i="2"/>
  <c r="AC73" i="2"/>
  <c r="AC57" i="2"/>
  <c r="AG101" i="2"/>
  <c r="AE101" i="2"/>
  <c r="AG97" i="2"/>
  <c r="AE97" i="2"/>
  <c r="AE71" i="2"/>
  <c r="AG71" i="2"/>
  <c r="AC55" i="2"/>
  <c r="U55" i="2"/>
  <c r="AC47" i="2"/>
  <c r="AE47" i="2" s="1"/>
  <c r="U47" i="2"/>
  <c r="AC43" i="2"/>
  <c r="U43" i="2"/>
  <c r="AC17" i="2"/>
  <c r="U17" i="2"/>
  <c r="AC15" i="2"/>
  <c r="U15" i="2"/>
  <c r="U11" i="2"/>
  <c r="AC11" i="2"/>
  <c r="Q10" i="2"/>
  <c r="AD97" i="2"/>
  <c r="AF97" i="2"/>
  <c r="AF87" i="2"/>
  <c r="AD75" i="2"/>
  <c r="AF75" i="2"/>
  <c r="AF71" i="2"/>
  <c r="AD71" i="2"/>
  <c r="AD19" i="2"/>
  <c r="AF19" i="2"/>
  <c r="AD15" i="2"/>
  <c r="AF15" i="2"/>
  <c r="R4" i="2"/>
  <c r="S107" i="2"/>
  <c r="S103" i="2"/>
  <c r="S99" i="2"/>
  <c r="S93" i="2"/>
  <c r="S89" i="2"/>
  <c r="S85" i="2"/>
  <c r="S81" i="2"/>
  <c r="S69" i="2"/>
  <c r="S59" i="2"/>
  <c r="S55" i="2"/>
  <c r="S49" i="2"/>
  <c r="S45" i="2"/>
  <c r="S37" i="2"/>
  <c r="S31" i="2"/>
  <c r="S27" i="2"/>
  <c r="S19" i="2"/>
  <c r="S15" i="2"/>
  <c r="S11" i="2"/>
  <c r="U75" i="2"/>
  <c r="U6" i="2"/>
  <c r="AC105" i="2"/>
  <c r="AG105" i="2" s="1"/>
  <c r="AD100" i="2"/>
  <c r="AF100" i="2"/>
  <c r="AD90" i="2"/>
  <c r="AF90" i="2"/>
  <c r="AF88" i="2"/>
  <c r="AD88" i="2"/>
  <c r="AB74" i="2"/>
  <c r="T74" i="2"/>
  <c r="AB72" i="2"/>
  <c r="T72" i="2"/>
  <c r="AB70" i="2"/>
  <c r="T70" i="2"/>
  <c r="AB20" i="2"/>
  <c r="T20" i="2"/>
  <c r="AB18" i="2"/>
  <c r="T18" i="2"/>
  <c r="AB16" i="2"/>
  <c r="T16" i="2"/>
  <c r="AB14" i="2"/>
  <c r="T14" i="2"/>
  <c r="AB12" i="2"/>
  <c r="T12" i="2"/>
  <c r="S104" i="2"/>
  <c r="S102" i="2"/>
  <c r="S100" i="2"/>
  <c r="S98" i="2"/>
  <c r="S96" i="2"/>
  <c r="S92" i="2"/>
  <c r="S90" i="2"/>
  <c r="S88" i="2"/>
  <c r="S74" i="2"/>
  <c r="S72" i="2"/>
  <c r="S70" i="2"/>
  <c r="S62" i="2"/>
  <c r="S60" i="2"/>
  <c r="S58" i="2"/>
  <c r="S56" i="2"/>
  <c r="S54" i="2"/>
  <c r="S50" i="2"/>
  <c r="S48" i="2"/>
  <c r="S46" i="2"/>
  <c r="S44" i="2"/>
  <c r="S40" i="2"/>
  <c r="S36" i="2"/>
  <c r="S32" i="2"/>
  <c r="S28" i="2"/>
  <c r="S24" i="2"/>
  <c r="S20" i="2"/>
  <c r="S18" i="2"/>
  <c r="S16" i="2"/>
  <c r="S14" i="2"/>
  <c r="S12" i="2"/>
  <c r="S8" i="2"/>
  <c r="T4" i="2"/>
  <c r="U103" i="2"/>
  <c r="U101" i="2"/>
  <c r="U99" i="2"/>
  <c r="U97" i="2"/>
  <c r="U95" i="2"/>
  <c r="U93" i="2"/>
  <c r="U91" i="2"/>
  <c r="U89" i="2"/>
  <c r="U87" i="2"/>
  <c r="U74" i="2"/>
  <c r="U71" i="2"/>
  <c r="U60" i="2"/>
  <c r="U56" i="2"/>
  <c r="U48" i="2"/>
  <c r="U44" i="2"/>
  <c r="U20" i="2"/>
  <c r="U16" i="2"/>
  <c r="U12" i="2"/>
  <c r="AF101" i="2"/>
  <c r="AF96" i="2"/>
  <c r="AF91" i="2"/>
  <c r="AG46" i="2"/>
  <c r="AE16" i="2"/>
  <c r="AB5" i="2"/>
  <c r="AB7" i="2"/>
  <c r="AB9" i="2"/>
  <c r="AB8" i="2"/>
  <c r="AB6" i="2"/>
  <c r="AB4" i="2"/>
  <c r="AD44" i="2"/>
  <c r="AF44" i="2"/>
  <c r="AB32" i="2"/>
  <c r="AD32" i="2" s="1"/>
  <c r="AG10" i="2"/>
  <c r="AC4" i="2"/>
  <c r="AC5" i="2"/>
  <c r="AC7" i="2"/>
  <c r="AC9" i="2"/>
  <c r="AC8" i="2"/>
  <c r="AE8" i="2" s="1"/>
  <c r="AB26" i="2"/>
  <c r="AB27" i="2"/>
  <c r="AB29" i="2"/>
  <c r="AB31" i="2"/>
  <c r="AB33" i="2"/>
  <c r="AB35" i="2"/>
  <c r="AB37" i="2"/>
  <c r="AB39" i="2"/>
  <c r="AB30" i="2"/>
  <c r="AD30" i="2" s="1"/>
  <c r="AB34" i="2"/>
  <c r="AD34" i="2" s="1"/>
  <c r="AB38" i="2"/>
  <c r="AD38" i="2" s="1"/>
  <c r="AF42" i="2"/>
  <c r="AB79" i="2"/>
  <c r="AB81" i="2"/>
  <c r="AB83" i="2"/>
  <c r="AB85" i="2"/>
  <c r="AB80" i="2"/>
  <c r="AB84" i="2"/>
  <c r="AF86" i="2"/>
  <c r="AB82" i="2"/>
  <c r="AB24" i="2"/>
  <c r="AB22" i="2"/>
  <c r="AF25" i="2"/>
  <c r="AB23" i="2"/>
  <c r="AB40" i="2"/>
  <c r="AD40" i="2" s="1"/>
  <c r="AB61" i="2"/>
  <c r="AB57" i="2"/>
  <c r="AC106" i="2"/>
  <c r="AB46" i="2"/>
  <c r="AB50" i="2"/>
  <c r="AB47" i="2"/>
  <c r="AB107" i="2"/>
  <c r="AB109" i="2"/>
  <c r="AB49" i="2"/>
  <c r="AB56" i="2"/>
  <c r="AB58" i="2"/>
  <c r="AB60" i="2"/>
  <c r="AB62" i="2"/>
  <c r="AB54" i="2"/>
  <c r="AC107" i="2"/>
  <c r="AC109" i="2"/>
  <c r="AB48" i="2"/>
  <c r="AB59" i="2"/>
  <c r="AB55" i="2"/>
  <c r="AB108" i="2"/>
  <c r="AG56" i="2"/>
  <c r="AF28" i="2"/>
  <c r="AG6" i="2"/>
  <c r="AE93" i="2"/>
  <c r="AE91" i="2"/>
  <c r="AE89" i="2"/>
  <c r="U349" i="1"/>
  <c r="V349" i="1" s="1"/>
  <c r="U353" i="1"/>
  <c r="V353" i="1" s="1"/>
  <c r="U411" i="1"/>
  <c r="V411" i="1" s="1"/>
  <c r="U2" i="1"/>
  <c r="V2" i="1" s="1"/>
  <c r="U12" i="1"/>
  <c r="V12" i="1" s="1"/>
  <c r="U15" i="1"/>
  <c r="V15" i="1" s="1"/>
  <c r="U20" i="1"/>
  <c r="V20" i="1" s="1"/>
  <c r="U38" i="1"/>
  <c r="V38" i="1" s="1"/>
  <c r="U84" i="1"/>
  <c r="V84" i="1" s="1"/>
  <c r="U116" i="1"/>
  <c r="V116" i="1" s="1"/>
  <c r="U202" i="1"/>
  <c r="V202" i="1" s="1"/>
  <c r="U267" i="1"/>
  <c r="V267" i="1" s="1"/>
  <c r="U280" i="1"/>
  <c r="V280" i="1" s="1"/>
  <c r="U309" i="1"/>
  <c r="V309" i="1" s="1"/>
  <c r="U322" i="1"/>
  <c r="V322" i="1" s="1"/>
  <c r="U362" i="1"/>
  <c r="U383" i="1"/>
  <c r="U403" i="1"/>
  <c r="U416" i="1"/>
  <c r="U424" i="1"/>
  <c r="U436" i="1"/>
  <c r="U445" i="1"/>
  <c r="U448" i="1"/>
  <c r="U467" i="1"/>
  <c r="U486" i="1"/>
  <c r="U503" i="1"/>
  <c r="U526" i="1"/>
  <c r="U535" i="1"/>
  <c r="U559" i="1"/>
  <c r="U565" i="1"/>
  <c r="U571" i="1"/>
  <c r="U584" i="1"/>
  <c r="U600" i="1"/>
  <c r="U615" i="1"/>
  <c r="U627" i="1"/>
  <c r="V627" i="1" s="1"/>
  <c r="U634" i="1"/>
  <c r="V634" i="1" s="1"/>
  <c r="U638" i="1"/>
  <c r="V638" i="1" s="1"/>
  <c r="U655" i="1"/>
  <c r="V655" i="1" s="1"/>
  <c r="U672" i="1"/>
  <c r="V672" i="1" s="1"/>
  <c r="U698" i="1"/>
  <c r="V698" i="1" s="1"/>
  <c r="U350" i="1"/>
  <c r="V350" i="1" s="1"/>
  <c r="U356" i="1"/>
  <c r="V356" i="1" s="1"/>
  <c r="U360" i="1"/>
  <c r="V360" i="1" s="1"/>
  <c r="U409" i="1"/>
  <c r="V409" i="1" s="1"/>
  <c r="U3" i="1"/>
  <c r="V3" i="1" s="1"/>
  <c r="U13" i="1"/>
  <c r="V13" i="1" s="1"/>
  <c r="U21" i="1"/>
  <c r="V21" i="1" s="1"/>
  <c r="U39" i="1"/>
  <c r="V39" i="1" s="1"/>
  <c r="U55" i="1"/>
  <c r="V55" i="1" s="1"/>
  <c r="U76" i="1"/>
  <c r="V76" i="1" s="1"/>
  <c r="U85" i="1"/>
  <c r="V85" i="1" s="1"/>
  <c r="U117" i="1"/>
  <c r="V117" i="1" s="1"/>
  <c r="U140" i="1"/>
  <c r="V140" i="1" s="1"/>
  <c r="U157" i="1"/>
  <c r="V157" i="1" s="1"/>
  <c r="U173" i="1"/>
  <c r="V173" i="1" s="1"/>
  <c r="U192" i="1"/>
  <c r="V192" i="1" s="1"/>
  <c r="U216" i="1"/>
  <c r="V216" i="1" s="1"/>
  <c r="U233" i="1"/>
  <c r="V233" i="1" s="1"/>
  <c r="U247" i="1"/>
  <c r="V247" i="1" s="1"/>
  <c r="U256" i="1"/>
  <c r="V256" i="1" s="1"/>
  <c r="U276" i="1"/>
  <c r="V276" i="1" s="1"/>
  <c r="U281" i="1"/>
  <c r="V281" i="1" s="1"/>
  <c r="U299" i="1"/>
  <c r="V299" i="1" s="1"/>
  <c r="U331" i="1"/>
  <c r="V331" i="1" s="1"/>
  <c r="U342" i="1"/>
  <c r="V342" i="1" s="1"/>
  <c r="U363" i="1"/>
  <c r="U384" i="1"/>
  <c r="U417" i="1"/>
  <c r="U423" i="1"/>
  <c r="U425" i="1"/>
  <c r="U449" i="1"/>
  <c r="U462" i="1"/>
  <c r="U468" i="1"/>
  <c r="U481" i="1"/>
  <c r="U487" i="1"/>
  <c r="U504" i="1"/>
  <c r="U527" i="1"/>
  <c r="U536" i="1"/>
  <c r="U558" i="1"/>
  <c r="U560" i="1"/>
  <c r="U572" i="1"/>
  <c r="U579" i="1"/>
  <c r="U585" i="1"/>
  <c r="U596" i="1"/>
  <c r="U601" i="1"/>
  <c r="U616" i="1"/>
  <c r="U628" i="1"/>
  <c r="V628" i="1" s="1"/>
  <c r="U636" i="1"/>
  <c r="V636" i="1" s="1"/>
  <c r="U650" i="1"/>
  <c r="V650" i="1" s="1"/>
  <c r="U701" i="1"/>
  <c r="V701" i="1" s="1"/>
  <c r="U713" i="1"/>
  <c r="V713" i="1" s="1"/>
  <c r="U413" i="1"/>
  <c r="V413" i="1" s="1"/>
  <c r="U22" i="1"/>
  <c r="V22" i="1" s="1"/>
  <c r="U40" i="1"/>
  <c r="V40" i="1" s="1"/>
  <c r="U56" i="1"/>
  <c r="V56" i="1" s="1"/>
  <c r="U74" i="1"/>
  <c r="V74" i="1" s="1"/>
  <c r="U77" i="1"/>
  <c r="V77" i="1" s="1"/>
  <c r="U86" i="1"/>
  <c r="V86" i="1" s="1"/>
  <c r="U98" i="1"/>
  <c r="V98" i="1" s="1"/>
  <c r="U108" i="1"/>
  <c r="V108" i="1" s="1"/>
  <c r="U118" i="1"/>
  <c r="V118" i="1" s="1"/>
  <c r="U141" i="1"/>
  <c r="V141" i="1" s="1"/>
  <c r="U158" i="1"/>
  <c r="V158" i="1" s="1"/>
  <c r="U174" i="1"/>
  <c r="V174" i="1" s="1"/>
  <c r="U188" i="1"/>
  <c r="V188" i="1" s="1"/>
  <c r="U193" i="1"/>
  <c r="V193" i="1" s="1"/>
  <c r="U217" i="1"/>
  <c r="V217" i="1" s="1"/>
  <c r="U234" i="1"/>
  <c r="V234" i="1" s="1"/>
  <c r="U248" i="1"/>
  <c r="V248" i="1" s="1"/>
  <c r="U257" i="1"/>
  <c r="V257" i="1" s="1"/>
  <c r="U277" i="1"/>
  <c r="V277" i="1" s="1"/>
  <c r="U282" i="1"/>
  <c r="V282" i="1" s="1"/>
  <c r="U298" i="1"/>
  <c r="V298" i="1" s="1"/>
  <c r="U300" i="1"/>
  <c r="V300" i="1" s="1"/>
  <c r="U312" i="1"/>
  <c r="V312" i="1" s="1"/>
  <c r="U323" i="1"/>
  <c r="V323" i="1" s="1"/>
  <c r="U364" i="1"/>
  <c r="U385" i="1"/>
  <c r="U450" i="1"/>
  <c r="U463" i="1"/>
  <c r="U469" i="1"/>
  <c r="U488" i="1"/>
  <c r="U505" i="1"/>
  <c r="U528" i="1"/>
  <c r="U537" i="1"/>
  <c r="U561" i="1"/>
  <c r="U580" i="1"/>
  <c r="U586" i="1"/>
  <c r="U597" i="1"/>
  <c r="U602" i="1"/>
  <c r="U617" i="1"/>
  <c r="U658" i="1"/>
  <c r="V658" i="1" s="1"/>
  <c r="U687" i="1"/>
  <c r="V687" i="1" s="1"/>
  <c r="U715" i="1"/>
  <c r="V715" i="1" s="1"/>
  <c r="U351" i="1"/>
  <c r="V351" i="1" s="1"/>
  <c r="U355" i="1"/>
  <c r="V355" i="1" s="1"/>
  <c r="U357" i="1"/>
  <c r="V357" i="1" s="1"/>
  <c r="U361" i="1"/>
  <c r="V361" i="1" s="1"/>
  <c r="U412" i="1"/>
  <c r="V412" i="1" s="1"/>
  <c r="U4" i="1"/>
  <c r="V4" i="1" s="1"/>
  <c r="U14" i="1"/>
  <c r="V14" i="1" s="1"/>
  <c r="U16" i="1"/>
  <c r="V16" i="1" s="1"/>
  <c r="U23" i="1"/>
  <c r="V23" i="1" s="1"/>
  <c r="U41" i="1"/>
  <c r="V41" i="1" s="1"/>
  <c r="U53" i="1"/>
  <c r="V53" i="1" s="1"/>
  <c r="U57" i="1"/>
  <c r="V57" i="1" s="1"/>
  <c r="U75" i="1"/>
  <c r="V75" i="1" s="1"/>
  <c r="U78" i="1"/>
  <c r="V78" i="1" s="1"/>
  <c r="U87" i="1"/>
  <c r="V87" i="1" s="1"/>
  <c r="U99" i="1"/>
  <c r="V99" i="1" s="1"/>
  <c r="U107" i="1"/>
  <c r="V107" i="1" s="1"/>
  <c r="U109" i="1"/>
  <c r="V109" i="1" s="1"/>
  <c r="U119" i="1"/>
  <c r="V119" i="1" s="1"/>
  <c r="U142" i="1"/>
  <c r="V142" i="1" s="1"/>
  <c r="U159" i="1"/>
  <c r="V159" i="1" s="1"/>
  <c r="U175" i="1"/>
  <c r="V175" i="1" s="1"/>
  <c r="U194" i="1"/>
  <c r="V194" i="1" s="1"/>
  <c r="U203" i="1"/>
  <c r="V203" i="1" s="1"/>
  <c r="U210" i="1"/>
  <c r="V210" i="1" s="1"/>
  <c r="U218" i="1"/>
  <c r="V218" i="1" s="1"/>
  <c r="U230" i="1"/>
  <c r="V230" i="1" s="1"/>
  <c r="U235" i="1"/>
  <c r="V235" i="1" s="1"/>
  <c r="U249" i="1"/>
  <c r="V249" i="1" s="1"/>
  <c r="U258" i="1"/>
  <c r="V258" i="1" s="1"/>
  <c r="U268" i="1"/>
  <c r="V268" i="1" s="1"/>
  <c r="U283" i="1"/>
  <c r="V283" i="1" s="1"/>
  <c r="U301" i="1"/>
  <c r="V301" i="1" s="1"/>
  <c r="U305" i="1"/>
  <c r="V305" i="1" s="1"/>
  <c r="U313" i="1"/>
  <c r="V313" i="1" s="1"/>
  <c r="U324" i="1"/>
  <c r="V324" i="1" s="1"/>
  <c r="U332" i="1"/>
  <c r="V332" i="1" s="1"/>
  <c r="U343" i="1"/>
  <c r="V343" i="1" s="1"/>
  <c r="U365" i="1"/>
  <c r="U386" i="1"/>
  <c r="U418" i="1"/>
  <c r="U426" i="1"/>
  <c r="U439" i="1"/>
  <c r="U440" i="1"/>
  <c r="U441" i="1"/>
  <c r="U442" i="1"/>
  <c r="U447" i="1"/>
  <c r="U451" i="1"/>
  <c r="U470" i="1"/>
  <c r="U489" i="1"/>
  <c r="U506" i="1"/>
  <c r="U529" i="1"/>
  <c r="U538" i="1"/>
  <c r="U573" i="1"/>
  <c r="U587" i="1"/>
  <c r="U603" i="1"/>
  <c r="U618" i="1"/>
  <c r="U622" i="1"/>
  <c r="U624" i="1"/>
  <c r="V624" i="1" s="1"/>
  <c r="U630" i="1"/>
  <c r="V630" i="1" s="1"/>
  <c r="U632" i="1"/>
  <c r="V632" i="1" s="1"/>
  <c r="U661" i="1"/>
  <c r="V661" i="1" s="1"/>
  <c r="U671" i="1"/>
  <c r="V671" i="1" s="1"/>
  <c r="U692" i="1"/>
  <c r="V692" i="1" s="1"/>
  <c r="U705" i="1"/>
  <c r="V705" i="1" s="1"/>
  <c r="U708" i="1"/>
  <c r="V708" i="1" s="1"/>
  <c r="U2642" i="1"/>
  <c r="V2642" i="1" s="1"/>
  <c r="U2742" i="1"/>
  <c r="V2742" i="1" s="1"/>
  <c r="U2805" i="1"/>
  <c r="V2805" i="1" s="1"/>
  <c r="U3378" i="1"/>
  <c r="V3378" i="1" s="1"/>
  <c r="U720" i="1"/>
  <c r="V720" i="1" s="1"/>
  <c r="U888" i="1"/>
  <c r="V888" i="1" s="1"/>
  <c r="U1015" i="1"/>
  <c r="V1015" i="1" s="1"/>
  <c r="U1143" i="1"/>
  <c r="V1143" i="1" s="1"/>
  <c r="U1172" i="1"/>
  <c r="V1172" i="1" s="1"/>
  <c r="U1291" i="1"/>
  <c r="V1291" i="1" s="1"/>
  <c r="U1350" i="1"/>
  <c r="V1350" i="1" s="1"/>
  <c r="U1414" i="1"/>
  <c r="V1414" i="1" s="1"/>
  <c r="U1455" i="1"/>
  <c r="V1455" i="1" s="1"/>
  <c r="U1478" i="1"/>
  <c r="V1478" i="1" s="1"/>
  <c r="U1592" i="1"/>
  <c r="V1592" i="1" s="1"/>
  <c r="U1687" i="1"/>
  <c r="V1687" i="1" s="1"/>
  <c r="U1755" i="1"/>
  <c r="V1755" i="1" s="1"/>
  <c r="U1830" i="1"/>
  <c r="V1830" i="1" s="1"/>
  <c r="U1922" i="1"/>
  <c r="V1922" i="1" s="1"/>
  <c r="U1988" i="1"/>
  <c r="V1988" i="1" s="1"/>
  <c r="U2080" i="1"/>
  <c r="V2080" i="1" s="1"/>
  <c r="U2269" i="1"/>
  <c r="V2269" i="1" s="1"/>
  <c r="U2418" i="1"/>
  <c r="V2418" i="1" s="1"/>
  <c r="U3075" i="1"/>
  <c r="U3174" i="1"/>
  <c r="U3432" i="1"/>
  <c r="U3585" i="1"/>
  <c r="U3609" i="1"/>
  <c r="U3745" i="1"/>
  <c r="U3967" i="1"/>
  <c r="U4516" i="1"/>
  <c r="U4653" i="1"/>
  <c r="V4653" i="1" s="1"/>
  <c r="U4712" i="1"/>
  <c r="V4712" i="1" s="1"/>
  <c r="U4782" i="1"/>
  <c r="V4782" i="1" s="1"/>
  <c r="U4892" i="1"/>
  <c r="V4892" i="1" s="1"/>
  <c r="U2643" i="1"/>
  <c r="V2643" i="1" s="1"/>
  <c r="U2743" i="1"/>
  <c r="V2743" i="1" s="1"/>
  <c r="U2911" i="1"/>
  <c r="V2911" i="1" s="1"/>
  <c r="U2943" i="1"/>
  <c r="V2943" i="1" s="1"/>
  <c r="U2981" i="1"/>
  <c r="V2981" i="1" s="1"/>
  <c r="U3393" i="1"/>
  <c r="V3393" i="1" s="1"/>
  <c r="U721" i="1"/>
  <c r="V721" i="1" s="1"/>
  <c r="U831" i="1"/>
  <c r="V831" i="1" s="1"/>
  <c r="U889" i="1"/>
  <c r="V889" i="1" s="1"/>
  <c r="U1016" i="1"/>
  <c r="V1016" i="1" s="1"/>
  <c r="U1144" i="1"/>
  <c r="V1144" i="1" s="1"/>
  <c r="U1173" i="1"/>
  <c r="V1173" i="1" s="1"/>
  <c r="U1292" i="1"/>
  <c r="V1292" i="1" s="1"/>
  <c r="U1351" i="1"/>
  <c r="V1351" i="1" s="1"/>
  <c r="U1415" i="1"/>
  <c r="V1415" i="1" s="1"/>
  <c r="U1479" i="1"/>
  <c r="V1479" i="1" s="1"/>
  <c r="U1593" i="1"/>
  <c r="V1593" i="1" s="1"/>
  <c r="U1688" i="1"/>
  <c r="V1688" i="1" s="1"/>
  <c r="U1756" i="1"/>
  <c r="V1756" i="1" s="1"/>
  <c r="U1831" i="1"/>
  <c r="V1831" i="1" s="1"/>
  <c r="U1906" i="1"/>
  <c r="V1906" i="1" s="1"/>
  <c r="U1923" i="1"/>
  <c r="V1923" i="1" s="1"/>
  <c r="U1989" i="1"/>
  <c r="V1989" i="1" s="1"/>
  <c r="U2081" i="1"/>
  <c r="V2081" i="1" s="1"/>
  <c r="U2153" i="1"/>
  <c r="V2153" i="1" s="1"/>
  <c r="U2185" i="1"/>
  <c r="V2185" i="1" s="1"/>
  <c r="U2270" i="1"/>
  <c r="V2270" i="1" s="1"/>
  <c r="U2399" i="1"/>
  <c r="V2399" i="1" s="1"/>
  <c r="U2440" i="1"/>
  <c r="V2440" i="1" s="1"/>
  <c r="U2453" i="1"/>
  <c r="V2453" i="1" s="1"/>
  <c r="U2491" i="1"/>
  <c r="V2491" i="1" s="1"/>
  <c r="U2520" i="1"/>
  <c r="V2520" i="1" s="1"/>
  <c r="U2580" i="1"/>
  <c r="V2580" i="1" s="1"/>
  <c r="U3076" i="1"/>
  <c r="U3175" i="1"/>
  <c r="U3433" i="1"/>
  <c r="U3558" i="1"/>
  <c r="U3610" i="1"/>
  <c r="U3662" i="1"/>
  <c r="U3700" i="1"/>
  <c r="U3746" i="1"/>
  <c r="U3837" i="1"/>
  <c r="U3873" i="1"/>
  <c r="U3968" i="1"/>
  <c r="U4029" i="1"/>
  <c r="U4081" i="1"/>
  <c r="U4104" i="1"/>
  <c r="U4164" i="1"/>
  <c r="U4239" i="1"/>
  <c r="U4255" i="1"/>
  <c r="U4317" i="1"/>
  <c r="U4362" i="1"/>
  <c r="U4447" i="1"/>
  <c r="U4466" i="1"/>
  <c r="U4517" i="1"/>
  <c r="U4553" i="1"/>
  <c r="U4611" i="1"/>
  <c r="U4628" i="1"/>
  <c r="V4628" i="1" s="1"/>
  <c r="U4644" i="1"/>
  <c r="V4644" i="1" s="1"/>
  <c r="U4893" i="1"/>
  <c r="V4893" i="1" s="1"/>
  <c r="U4949" i="1"/>
  <c r="V4949" i="1" s="1"/>
  <c r="U4969" i="1"/>
  <c r="V4969" i="1" s="1"/>
  <c r="U5032" i="1"/>
  <c r="V5032" i="1" s="1"/>
  <c r="U5058" i="1"/>
  <c r="V5058" i="1" s="1"/>
  <c r="U5098" i="1"/>
  <c r="V5098" i="1" s="1"/>
  <c r="U5149" i="1"/>
  <c r="V5149" i="1" s="1"/>
  <c r="U2644" i="1"/>
  <c r="V2644" i="1" s="1"/>
  <c r="U3398" i="1"/>
  <c r="V3398" i="1" s="1"/>
  <c r="U722" i="1"/>
  <c r="V722" i="1" s="1"/>
  <c r="U890" i="1"/>
  <c r="V890" i="1" s="1"/>
  <c r="U1017" i="1"/>
  <c r="V1017" i="1" s="1"/>
  <c r="U1352" i="1"/>
  <c r="V1352" i="1" s="1"/>
  <c r="U3077" i="1"/>
  <c r="U3176" i="1"/>
  <c r="U3434" i="1"/>
  <c r="U3611" i="1"/>
  <c r="U3747" i="1"/>
  <c r="U3874" i="1"/>
  <c r="U3969" i="1"/>
  <c r="U4165" i="1"/>
  <c r="U4256" i="1"/>
  <c r="U4278" i="1"/>
  <c r="U4318" i="1"/>
  <c r="U4363" i="1"/>
  <c r="U4467" i="1"/>
  <c r="U4554" i="1"/>
  <c r="U4615" i="1"/>
  <c r="U4655" i="1"/>
  <c r="V4655" i="1" s="1"/>
  <c r="U4772" i="1"/>
  <c r="V4772" i="1" s="1"/>
  <c r="U2806" i="1"/>
  <c r="V2806" i="1" s="1"/>
  <c r="U3386" i="1"/>
  <c r="V3386" i="1" s="1"/>
  <c r="U2271" i="1"/>
  <c r="V2271" i="1" s="1"/>
  <c r="U3177" i="1"/>
  <c r="U3435" i="1"/>
  <c r="U3748" i="1"/>
  <c r="U3875" i="1"/>
  <c r="U4279" i="1"/>
  <c r="U4364" i="1"/>
  <c r="U4468" i="1"/>
  <c r="U4555" i="1"/>
  <c r="U2645" i="1"/>
  <c r="V2645" i="1" s="1"/>
  <c r="U2744" i="1"/>
  <c r="V2744" i="1" s="1"/>
  <c r="U2849" i="1"/>
  <c r="V2849" i="1" s="1"/>
  <c r="U3047" i="1"/>
  <c r="V3047" i="1" s="1"/>
  <c r="U3367" i="1"/>
  <c r="V3367" i="1" s="1"/>
  <c r="U723" i="1"/>
  <c r="V723" i="1" s="1"/>
  <c r="U891" i="1"/>
  <c r="V891" i="1" s="1"/>
  <c r="U1018" i="1"/>
  <c r="V1018" i="1" s="1"/>
  <c r="U1174" i="1"/>
  <c r="V1174" i="1" s="1"/>
  <c r="U1293" i="1"/>
  <c r="V1293" i="1" s="1"/>
  <c r="U1353" i="1"/>
  <c r="V1353" i="1" s="1"/>
  <c r="U1480" i="1"/>
  <c r="V1480" i="1" s="1"/>
  <c r="U1594" i="1"/>
  <c r="V1594" i="1" s="1"/>
  <c r="U1689" i="1"/>
  <c r="V1689" i="1" s="1"/>
  <c r="U1757" i="1"/>
  <c r="V1757" i="1" s="1"/>
  <c r="U1815" i="1"/>
  <c r="V1815" i="1" s="1"/>
  <c r="U2082" i="1"/>
  <c r="V2082" i="1" s="1"/>
  <c r="U2186" i="1"/>
  <c r="V2186" i="1" s="1"/>
  <c r="U2272" i="1"/>
  <c r="V2272" i="1" s="1"/>
  <c r="U2492" i="1"/>
  <c r="V2492" i="1" s="1"/>
  <c r="U2521" i="1"/>
  <c r="V2521" i="1" s="1"/>
  <c r="U3078" i="1"/>
  <c r="U3178" i="1"/>
  <c r="U3436" i="1"/>
  <c r="U3534" i="1"/>
  <c r="U3559" i="1"/>
  <c r="U3612" i="1"/>
  <c r="U3682" i="1"/>
  <c r="U3749" i="1"/>
  <c r="U3876" i="1"/>
  <c r="U3970" i="1"/>
  <c r="U4030" i="1"/>
  <c r="U4365" i="1"/>
  <c r="U4448" i="1"/>
  <c r="U4469" i="1"/>
  <c r="U4518" i="1"/>
  <c r="U4556" i="1"/>
  <c r="U4616" i="1"/>
  <c r="U4769" i="1"/>
  <c r="V4769" i="1" s="1"/>
  <c r="U4964" i="1"/>
  <c r="V4964" i="1" s="1"/>
  <c r="U5094" i="1"/>
  <c r="V5094" i="1" s="1"/>
  <c r="U2646" i="1"/>
  <c r="V2646" i="1" s="1"/>
  <c r="U2705" i="1"/>
  <c r="V2705" i="1" s="1"/>
  <c r="U2745" i="1"/>
  <c r="V2745" i="1" s="1"/>
  <c r="U2786" i="1"/>
  <c r="V2786" i="1" s="1"/>
  <c r="U2807" i="1"/>
  <c r="V2807" i="1" s="1"/>
  <c r="U2850" i="1"/>
  <c r="V2850" i="1" s="1"/>
  <c r="U2944" i="1"/>
  <c r="V2944" i="1" s="1"/>
  <c r="U2982" i="1"/>
  <c r="V2982" i="1" s="1"/>
  <c r="U3013" i="1"/>
  <c r="V3013" i="1" s="1"/>
  <c r="U3048" i="1"/>
  <c r="V3048" i="1" s="1"/>
  <c r="U3411" i="1"/>
  <c r="V3411" i="1" s="1"/>
  <c r="U724" i="1"/>
  <c r="V724" i="1" s="1"/>
  <c r="U832" i="1"/>
  <c r="V832" i="1" s="1"/>
  <c r="U868" i="1"/>
  <c r="V868" i="1" s="1"/>
  <c r="U892" i="1"/>
  <c r="V892" i="1" s="1"/>
  <c r="U1019" i="1"/>
  <c r="V1019" i="1" s="1"/>
  <c r="U1175" i="1"/>
  <c r="V1175" i="1" s="1"/>
  <c r="U1258" i="1"/>
  <c r="V1258" i="1" s="1"/>
  <c r="U1294" i="1"/>
  <c r="V1294" i="1" s="1"/>
  <c r="U1354" i="1"/>
  <c r="V1354" i="1" s="1"/>
  <c r="U1416" i="1"/>
  <c r="V1416" i="1" s="1"/>
  <c r="U1481" i="1"/>
  <c r="V1481" i="1" s="1"/>
  <c r="U1595" i="1"/>
  <c r="V1595" i="1" s="1"/>
  <c r="U1690" i="1"/>
  <c r="V1690" i="1" s="1"/>
  <c r="U1758" i="1"/>
  <c r="V1758" i="1" s="1"/>
  <c r="U1990" i="1"/>
  <c r="V1990" i="1" s="1"/>
  <c r="U2076" i="1"/>
  <c r="V2076" i="1" s="1"/>
  <c r="U2083" i="1"/>
  <c r="V2083" i="1" s="1"/>
  <c r="U2187" i="1"/>
  <c r="V2187" i="1" s="1"/>
  <c r="U2273" i="1"/>
  <c r="V2273" i="1" s="1"/>
  <c r="U2419" i="1"/>
  <c r="V2419" i="1" s="1"/>
  <c r="U2441" i="1"/>
  <c r="V2441" i="1" s="1"/>
  <c r="U2454" i="1"/>
  <c r="V2454" i="1" s="1"/>
  <c r="U2493" i="1"/>
  <c r="V2493" i="1" s="1"/>
  <c r="U2522" i="1"/>
  <c r="V2522" i="1" s="1"/>
  <c r="U2581" i="1"/>
  <c r="V2581" i="1" s="1"/>
  <c r="U3079" i="1"/>
  <c r="U3179" i="1"/>
  <c r="U3269" i="1"/>
  <c r="U3280" i="1"/>
  <c r="U3284" i="1"/>
  <c r="U3437" i="1"/>
  <c r="U3527" i="1"/>
  <c r="U3535" i="1"/>
  <c r="U3549" i="1"/>
  <c r="U3560" i="1"/>
  <c r="U3613" i="1"/>
  <c r="U3663" i="1"/>
  <c r="U3679" i="1"/>
  <c r="U3681" i="1"/>
  <c r="U3683" i="1"/>
  <c r="U3690" i="1"/>
  <c r="U3701" i="1"/>
  <c r="U3722" i="1"/>
  <c r="U3750" i="1"/>
  <c r="U3838" i="1"/>
  <c r="U3855" i="1"/>
  <c r="U3877" i="1"/>
  <c r="U3938" i="1"/>
  <c r="U3952" i="1"/>
  <c r="U3971" i="1"/>
  <c r="U4031" i="1"/>
  <c r="U4082" i="1"/>
  <c r="U4105" i="1"/>
  <c r="U4135" i="1"/>
  <c r="U4137" i="1"/>
  <c r="U4142" i="1"/>
  <c r="U4166" i="1"/>
  <c r="U4240" i="1"/>
  <c r="U4257" i="1"/>
  <c r="U4280" i="1"/>
  <c r="U4319" i="1"/>
  <c r="U4366" i="1"/>
  <c r="U4417" i="1"/>
  <c r="U4423" i="1"/>
  <c r="U4426" i="1"/>
  <c r="U4439" i="1"/>
  <c r="U4449" i="1"/>
  <c r="U4470" i="1"/>
  <c r="U4519" i="1"/>
  <c r="U4557" i="1"/>
  <c r="U4617" i="1"/>
  <c r="U4677" i="1"/>
  <c r="V4677" i="1" s="1"/>
  <c r="U4710" i="1"/>
  <c r="V4710" i="1" s="1"/>
  <c r="U4777" i="1"/>
  <c r="V4777" i="1" s="1"/>
  <c r="U4889" i="1"/>
  <c r="V4889" i="1" s="1"/>
  <c r="U4945" i="1"/>
  <c r="V4945" i="1" s="1"/>
  <c r="U4972" i="1"/>
  <c r="V4972" i="1" s="1"/>
  <c r="U4992" i="1"/>
  <c r="V4992" i="1" s="1"/>
  <c r="U5031" i="1"/>
  <c r="V5031" i="1" s="1"/>
  <c r="U5084" i="1"/>
  <c r="V5084" i="1" s="1"/>
  <c r="U5102" i="1"/>
  <c r="V5102" i="1" s="1"/>
  <c r="U5123" i="1"/>
  <c r="V5123" i="1" s="1"/>
  <c r="U5142" i="1"/>
  <c r="V5142" i="1" s="1"/>
  <c r="U5162" i="1"/>
  <c r="V5162" i="1" s="1"/>
  <c r="U5829" i="1"/>
  <c r="V5829" i="1" s="1"/>
  <c r="U5846" i="1"/>
  <c r="V5846" i="1" s="1"/>
  <c r="U5849" i="1"/>
  <c r="V5849" i="1" s="1"/>
  <c r="U5855" i="1"/>
  <c r="V5855" i="1" s="1"/>
  <c r="U5856" i="1"/>
  <c r="V5856" i="1" s="1"/>
  <c r="U5858" i="1"/>
  <c r="V5858" i="1" s="1"/>
  <c r="U5862" i="1"/>
  <c r="V5862" i="1" s="1"/>
  <c r="U5884" i="1"/>
  <c r="V5884" i="1" s="1"/>
  <c r="U5897" i="1"/>
  <c r="V5897" i="1" s="1"/>
  <c r="U5902" i="1"/>
  <c r="V5902" i="1" s="1"/>
  <c r="U5906" i="1"/>
  <c r="V5906" i="1" s="1"/>
  <c r="U5907" i="1"/>
  <c r="V5907" i="1" s="1"/>
  <c r="U5915" i="1"/>
  <c r="V5915" i="1" s="1"/>
  <c r="U6014" i="1"/>
  <c r="V6014" i="1" s="1"/>
  <c r="U5187" i="1"/>
  <c r="V5187" i="1" s="1"/>
  <c r="U5216" i="1"/>
  <c r="V5216" i="1" s="1"/>
  <c r="U5233" i="1"/>
  <c r="V5233" i="1" s="1"/>
  <c r="U5265" i="1"/>
  <c r="V5265" i="1" s="1"/>
  <c r="U5296" i="1"/>
  <c r="V5296" i="1" s="1"/>
  <c r="U5323" i="1"/>
  <c r="V5323" i="1" s="1"/>
  <c r="U5330" i="1"/>
  <c r="V5330" i="1" s="1"/>
  <c r="U5354" i="1"/>
  <c r="V5354" i="1" s="1"/>
  <c r="U5404" i="1"/>
  <c r="V5404" i="1" s="1"/>
  <c r="U5444" i="1"/>
  <c r="V5444" i="1" s="1"/>
  <c r="U5475" i="1"/>
  <c r="V5475" i="1" s="1"/>
  <c r="U5500" i="1"/>
  <c r="V5500" i="1" s="1"/>
  <c r="U5535" i="1"/>
  <c r="V5535" i="1" s="1"/>
  <c r="U5555" i="1"/>
  <c r="V5555" i="1" s="1"/>
  <c r="U5563" i="1"/>
  <c r="V5563" i="1" s="1"/>
  <c r="U5575" i="1"/>
  <c r="V5575" i="1" s="1"/>
  <c r="U5591" i="1"/>
  <c r="V5591" i="1" s="1"/>
  <c r="U5597" i="1"/>
  <c r="V5597" i="1" s="1"/>
  <c r="U5604" i="1"/>
  <c r="V5604" i="1" s="1"/>
  <c r="U5625" i="1"/>
  <c r="V5625" i="1" s="1"/>
  <c r="U5638" i="1"/>
  <c r="V5638" i="1" s="1"/>
  <c r="U5647" i="1"/>
  <c r="V5647" i="1" s="1"/>
  <c r="U5671" i="1"/>
  <c r="V5671" i="1" s="1"/>
  <c r="U5689" i="1"/>
  <c r="V5689" i="1" s="1"/>
  <c r="U5715" i="1"/>
  <c r="V5715" i="1" s="1"/>
  <c r="U5727" i="1"/>
  <c r="V5727" i="1" s="1"/>
  <c r="U5772" i="1"/>
  <c r="V5772" i="1" s="1"/>
  <c r="U5779" i="1"/>
  <c r="V5779" i="1" s="1"/>
  <c r="U5844" i="1"/>
  <c r="U5880" i="1"/>
  <c r="U5921" i="1"/>
  <c r="U5952" i="1"/>
  <c r="U5984" i="1"/>
  <c r="U5987" i="1"/>
  <c r="U6016" i="1"/>
  <c r="U6045" i="1"/>
  <c r="U6047" i="1"/>
  <c r="U6054" i="1"/>
  <c r="U6059" i="1"/>
  <c r="U6065" i="1"/>
  <c r="U6073" i="1"/>
  <c r="U6101" i="1"/>
  <c r="U6106" i="1"/>
  <c r="U6112" i="1"/>
  <c r="U6113" i="1"/>
  <c r="U6165" i="1"/>
  <c r="U6184" i="1"/>
  <c r="U6195" i="1"/>
  <c r="U6221" i="1"/>
  <c r="U6248" i="1"/>
  <c r="U6263" i="1"/>
  <c r="U6278" i="1"/>
  <c r="U6280" i="1"/>
  <c r="U6282" i="1"/>
  <c r="U6286" i="1"/>
  <c r="U6315" i="1"/>
  <c r="U6338" i="1"/>
  <c r="U6355" i="1"/>
  <c r="U6379" i="1"/>
  <c r="U6403" i="1"/>
  <c r="U6414" i="1"/>
  <c r="U6436" i="1"/>
  <c r="U6448" i="1"/>
  <c r="U6478" i="1"/>
  <c r="U6483" i="1"/>
  <c r="V6483" i="1" s="1"/>
  <c r="U6501" i="1"/>
  <c r="V6501" i="1" s="1"/>
  <c r="U6509" i="1"/>
  <c r="V6509" i="1" s="1"/>
  <c r="U6528" i="1"/>
  <c r="V6528" i="1" s="1"/>
  <c r="U6552" i="1"/>
  <c r="V6552" i="1" s="1"/>
  <c r="U6566" i="1"/>
  <c r="V6566" i="1" s="1"/>
  <c r="U6598" i="1"/>
  <c r="V6598" i="1" s="1"/>
  <c r="U6608" i="1"/>
  <c r="V6608" i="1" s="1"/>
  <c r="U6654" i="1"/>
  <c r="V6654" i="1" s="1"/>
  <c r="U6657" i="1"/>
  <c r="V6657" i="1" s="1"/>
  <c r="U6669" i="1"/>
  <c r="V6669" i="1" s="1"/>
  <c r="U5993" i="1"/>
  <c r="V5993" i="1" s="1"/>
  <c r="U5188" i="1"/>
  <c r="V5188" i="1" s="1"/>
  <c r="U5225" i="1"/>
  <c r="V5225" i="1" s="1"/>
  <c r="U5234" i="1"/>
  <c r="V5234" i="1" s="1"/>
  <c r="U5266" i="1"/>
  <c r="V5266" i="1" s="1"/>
  <c r="U5291" i="1"/>
  <c r="V5291" i="1" s="1"/>
  <c r="U5297" i="1"/>
  <c r="V5297" i="1" s="1"/>
  <c r="U5355" i="1"/>
  <c r="V5355" i="1" s="1"/>
  <c r="U5393" i="1"/>
  <c r="V5393" i="1" s="1"/>
  <c r="U5405" i="1"/>
  <c r="V5405" i="1" s="1"/>
  <c r="U5501" i="1"/>
  <c r="V5501" i="1" s="1"/>
  <c r="U5564" i="1"/>
  <c r="V5564" i="1" s="1"/>
  <c r="U5648" i="1"/>
  <c r="V5648" i="1" s="1"/>
  <c r="U5728" i="1"/>
  <c r="V5728" i="1" s="1"/>
  <c r="U5758" i="1"/>
  <c r="V5758" i="1" s="1"/>
  <c r="U5780" i="1"/>
  <c r="V5780" i="1" s="1"/>
  <c r="U5922" i="1"/>
  <c r="U5953" i="1"/>
  <c r="U5988" i="1"/>
  <c r="U6017" i="1"/>
  <c r="U6048" i="1"/>
  <c r="U6074" i="1"/>
  <c r="U6108" i="1"/>
  <c r="U6114" i="1"/>
  <c r="U6147" i="1"/>
  <c r="U6166" i="1"/>
  <c r="U6222" i="1"/>
  <c r="U6249" i="1"/>
  <c r="U6264" i="1"/>
  <c r="U6287" i="1"/>
  <c r="U6316" i="1"/>
  <c r="U6330" i="1"/>
  <c r="U6339" i="1"/>
  <c r="U6356" i="1"/>
  <c r="U6380" i="1"/>
  <c r="U6404" i="1"/>
  <c r="U6415" i="1"/>
  <c r="U6449" i="1"/>
  <c r="U6502" i="1"/>
  <c r="V6502" i="1" s="1"/>
  <c r="U6521" i="1"/>
  <c r="V6521" i="1" s="1"/>
  <c r="U6535" i="1"/>
  <c r="V6535" i="1" s="1"/>
  <c r="U6568" i="1"/>
  <c r="V6568" i="1" s="1"/>
  <c r="U6628" i="1"/>
  <c r="V6628" i="1" s="1"/>
  <c r="U6638" i="1"/>
  <c r="V6638" i="1" s="1"/>
  <c r="U5830" i="1"/>
  <c r="V5830" i="1" s="1"/>
  <c r="U5847" i="1"/>
  <c r="V5847" i="1" s="1"/>
  <c r="U5850" i="1"/>
  <c r="V5850" i="1" s="1"/>
  <c r="U5859" i="1"/>
  <c r="V5859" i="1" s="1"/>
  <c r="U5863" i="1"/>
  <c r="V5863" i="1" s="1"/>
  <c r="U5885" i="1"/>
  <c r="V5885" i="1" s="1"/>
  <c r="U5898" i="1"/>
  <c r="V5898" i="1" s="1"/>
  <c r="U5903" i="1"/>
  <c r="V5903" i="1" s="1"/>
  <c r="U5908" i="1"/>
  <c r="V5908" i="1" s="1"/>
  <c r="U5916" i="1"/>
  <c r="V5916" i="1" s="1"/>
  <c r="U6012" i="1"/>
  <c r="V6012" i="1" s="1"/>
  <c r="U5189" i="1"/>
  <c r="V5189" i="1" s="1"/>
  <c r="U5217" i="1"/>
  <c r="V5217" i="1" s="1"/>
  <c r="U5226" i="1"/>
  <c r="V5226" i="1" s="1"/>
  <c r="U5235" i="1"/>
  <c r="V5235" i="1" s="1"/>
  <c r="U5267" i="1"/>
  <c r="V5267" i="1" s="1"/>
  <c r="U5298" i="1"/>
  <c r="V5298" i="1" s="1"/>
  <c r="U5324" i="1"/>
  <c r="V5324" i="1" s="1"/>
  <c r="U5331" i="1"/>
  <c r="V5331" i="1" s="1"/>
  <c r="U5356" i="1"/>
  <c r="V5356" i="1" s="1"/>
  <c r="U5375" i="1"/>
  <c r="V5375" i="1" s="1"/>
  <c r="U5385" i="1"/>
  <c r="V5385" i="1" s="1"/>
  <c r="U5394" i="1"/>
  <c r="V5394" i="1" s="1"/>
  <c r="U5406" i="1"/>
  <c r="V5406" i="1" s="1"/>
  <c r="U5445" i="1"/>
  <c r="V5445" i="1" s="1"/>
  <c r="U5476" i="1"/>
  <c r="V5476" i="1" s="1"/>
  <c r="U5502" i="1"/>
  <c r="V5502" i="1" s="1"/>
  <c r="U5527" i="1"/>
  <c r="V5527" i="1" s="1"/>
  <c r="U5536" i="1"/>
  <c r="V5536" i="1" s="1"/>
  <c r="U5556" i="1"/>
  <c r="V5556" i="1" s="1"/>
  <c r="U5565" i="1"/>
  <c r="V5565" i="1" s="1"/>
  <c r="U5576" i="1"/>
  <c r="V5576" i="1" s="1"/>
  <c r="U5598" i="1"/>
  <c r="V5598" i="1" s="1"/>
  <c r="U5605" i="1"/>
  <c r="V5605" i="1" s="1"/>
  <c r="U5626" i="1"/>
  <c r="V5626" i="1" s="1"/>
  <c r="U5639" i="1"/>
  <c r="V5639" i="1" s="1"/>
  <c r="U5644" i="1"/>
  <c r="V5644" i="1" s="1"/>
  <c r="U5649" i="1"/>
  <c r="V5649" i="1" s="1"/>
  <c r="U5672" i="1"/>
  <c r="V5672" i="1" s="1"/>
  <c r="U5690" i="1"/>
  <c r="V5690" i="1" s="1"/>
  <c r="U5716" i="1"/>
  <c r="V5716" i="1" s="1"/>
  <c r="U5729" i="1"/>
  <c r="V5729" i="1" s="1"/>
  <c r="U5759" i="1"/>
  <c r="V5759" i="1" s="1"/>
  <c r="U5773" i="1"/>
  <c r="V5773" i="1" s="1"/>
  <c r="U5781" i="1"/>
  <c r="V5781" i="1" s="1"/>
  <c r="U5800" i="1"/>
  <c r="V5800" i="1" s="1"/>
  <c r="U5812" i="1"/>
  <c r="V5812" i="1" s="1"/>
  <c r="U5823" i="1"/>
  <c r="V5823" i="1" s="1"/>
  <c r="U5845" i="1"/>
  <c r="U5923" i="1"/>
  <c r="U5954" i="1"/>
  <c r="U6018" i="1"/>
  <c r="U6055" i="1"/>
  <c r="U6056" i="1"/>
  <c r="U6066" i="1"/>
  <c r="U6075" i="1"/>
  <c r="U6102" i="1"/>
  <c r="U6107" i="1"/>
  <c r="U6115" i="1"/>
  <c r="U6148" i="1"/>
  <c r="U6167" i="1"/>
  <c r="U6185" i="1"/>
  <c r="U6192" i="1"/>
  <c r="U6196" i="1"/>
  <c r="U6223" i="1"/>
  <c r="U6250" i="1"/>
  <c r="U6257" i="1"/>
  <c r="U6258" i="1"/>
  <c r="U6265" i="1"/>
  <c r="U6277" i="1"/>
  <c r="U6279" i="1"/>
  <c r="U6281" i="1"/>
  <c r="U6283" i="1"/>
  <c r="U6288" i="1"/>
  <c r="U6317" i="1"/>
  <c r="U6331" i="1"/>
  <c r="U6340" i="1"/>
  <c r="U6357" i="1"/>
  <c r="U6381" i="1"/>
  <c r="U6402" i="1"/>
  <c r="U6405" i="1"/>
  <c r="U6413" i="1"/>
  <c r="U6416" i="1"/>
  <c r="U6437" i="1"/>
  <c r="U6450" i="1"/>
  <c r="U6479" i="1"/>
  <c r="U6485" i="1"/>
  <c r="V6485" i="1" s="1"/>
  <c r="U6500" i="1"/>
  <c r="V6500" i="1" s="1"/>
  <c r="U6505" i="1"/>
  <c r="V6505" i="1" s="1"/>
  <c r="U6519" i="1"/>
  <c r="V6519" i="1" s="1"/>
  <c r="U6527" i="1"/>
  <c r="V6527" i="1" s="1"/>
  <c r="U6549" i="1"/>
  <c r="V6549" i="1" s="1"/>
  <c r="U6577" i="1"/>
  <c r="V6577" i="1" s="1"/>
  <c r="U6592" i="1"/>
  <c r="V6592" i="1" s="1"/>
  <c r="U6595" i="1"/>
  <c r="V6595" i="1" s="1"/>
  <c r="U6604" i="1"/>
  <c r="V6604" i="1" s="1"/>
  <c r="U6610" i="1"/>
  <c r="V6610" i="1" s="1"/>
  <c r="U6632" i="1"/>
  <c r="V6632" i="1" s="1"/>
  <c r="U6637" i="1"/>
  <c r="V6637" i="1" s="1"/>
  <c r="U6645" i="1"/>
  <c r="V6645" i="1" s="1"/>
  <c r="U6677" i="1"/>
  <c r="V6677" i="1" s="1"/>
  <c r="U5831" i="1"/>
  <c r="V5831" i="1" s="1"/>
  <c r="U5848" i="1"/>
  <c r="V5848" i="1" s="1"/>
  <c r="U5860" i="1"/>
  <c r="V5860" i="1" s="1"/>
  <c r="U5864" i="1"/>
  <c r="V5864" i="1" s="1"/>
  <c r="U5899" i="1"/>
  <c r="V5899" i="1" s="1"/>
  <c r="U5904" i="1"/>
  <c r="V5904" i="1" s="1"/>
  <c r="U5909" i="1"/>
  <c r="V5909" i="1" s="1"/>
  <c r="U6013" i="1"/>
  <c r="V6013" i="1" s="1"/>
  <c r="U5190" i="1"/>
  <c r="V5190" i="1" s="1"/>
  <c r="U5218" i="1"/>
  <c r="V5218" i="1" s="1"/>
  <c r="U5227" i="1"/>
  <c r="V5227" i="1" s="1"/>
  <c r="U5236" i="1"/>
  <c r="V5236" i="1" s="1"/>
  <c r="U5268" i="1"/>
  <c r="V5268" i="1" s="1"/>
  <c r="U5292" i="1"/>
  <c r="V5292" i="1" s="1"/>
  <c r="U5299" i="1"/>
  <c r="V5299" i="1" s="1"/>
  <c r="U5325" i="1"/>
  <c r="V5325" i="1" s="1"/>
  <c r="U5332" i="1"/>
  <c r="V5332" i="1" s="1"/>
  <c r="U5357" i="1"/>
  <c r="V5357" i="1" s="1"/>
  <c r="U5376" i="1"/>
  <c r="V5376" i="1" s="1"/>
  <c r="U5386" i="1"/>
  <c r="V5386" i="1" s="1"/>
  <c r="U5395" i="1"/>
  <c r="V5395" i="1" s="1"/>
  <c r="U5407" i="1"/>
  <c r="V5407" i="1" s="1"/>
  <c r="U5446" i="1"/>
  <c r="V5446" i="1" s="1"/>
  <c r="U5477" i="1"/>
  <c r="V5477" i="1" s="1"/>
  <c r="U5503" i="1"/>
  <c r="V5503" i="1" s="1"/>
  <c r="U5537" i="1"/>
  <c r="V5537" i="1" s="1"/>
  <c r="U5557" i="1"/>
  <c r="V5557" i="1" s="1"/>
  <c r="U5566" i="1"/>
  <c r="V5566" i="1" s="1"/>
  <c r="U5577" i="1"/>
  <c r="V5577" i="1" s="1"/>
  <c r="U5592" i="1"/>
  <c r="V5592" i="1" s="1"/>
  <c r="U5599" i="1"/>
  <c r="V5599" i="1" s="1"/>
  <c r="U5602" i="1"/>
  <c r="V5602" i="1" s="1"/>
  <c r="U5606" i="1"/>
  <c r="V5606" i="1" s="1"/>
  <c r="U5627" i="1"/>
  <c r="V5627" i="1" s="1"/>
  <c r="U5635" i="1"/>
  <c r="V5635" i="1" s="1"/>
  <c r="U5650" i="1"/>
  <c r="V5650" i="1" s="1"/>
  <c r="U5673" i="1"/>
  <c r="V5673" i="1" s="1"/>
  <c r="U5691" i="1"/>
  <c r="V5691" i="1" s="1"/>
  <c r="U5717" i="1"/>
  <c r="V5717" i="1" s="1"/>
  <c r="U5730" i="1"/>
  <c r="V5730" i="1" s="1"/>
  <c r="U5760" i="1"/>
  <c r="V5760" i="1" s="1"/>
  <c r="U5771" i="1"/>
  <c r="V5771" i="1" s="1"/>
  <c r="U5774" i="1"/>
  <c r="V5774" i="1" s="1"/>
  <c r="U5782" i="1"/>
  <c r="V5782" i="1" s="1"/>
  <c r="U5801" i="1"/>
  <c r="V5801" i="1" s="1"/>
  <c r="U5813" i="1"/>
  <c r="V5813" i="1" s="1"/>
  <c r="U5824" i="1"/>
  <c r="V5824" i="1" s="1"/>
  <c r="U5924" i="1"/>
  <c r="U5955" i="1"/>
  <c r="U6019" i="1"/>
  <c r="U6049" i="1"/>
  <c r="U6060" i="1"/>
  <c r="U6067" i="1"/>
  <c r="U6076" i="1"/>
  <c r="U6096" i="1"/>
  <c r="U6099" i="1"/>
  <c r="U6100" i="1"/>
  <c r="U6103" i="1"/>
  <c r="U6110" i="1"/>
  <c r="U6116" i="1"/>
  <c r="U6158" i="1"/>
  <c r="U6168" i="1"/>
  <c r="U6186" i="1"/>
  <c r="U6193" i="1"/>
  <c r="U6197" i="1"/>
  <c r="U6224" i="1"/>
  <c r="U6259" i="1"/>
  <c r="U6266" i="1"/>
  <c r="U6284" i="1"/>
  <c r="U6289" i="1"/>
  <c r="U6318" i="1"/>
  <c r="U6341" i="1"/>
  <c r="U6358" i="1"/>
  <c r="U6382" i="1"/>
  <c r="U6406" i="1"/>
  <c r="U6417" i="1"/>
  <c r="U6438" i="1"/>
  <c r="U6451" i="1"/>
  <c r="U6499" i="1"/>
  <c r="V6499" i="1" s="1"/>
  <c r="U6508" i="1"/>
  <c r="V6508" i="1" s="1"/>
  <c r="U6531" i="1"/>
  <c r="V6531" i="1" s="1"/>
  <c r="U6553" i="1"/>
  <c r="V6553" i="1" s="1"/>
  <c r="U6585" i="1"/>
  <c r="V6585" i="1" s="1"/>
  <c r="U6601" i="1"/>
  <c r="V6601" i="1" s="1"/>
  <c r="U6617" i="1"/>
  <c r="V6617" i="1" s="1"/>
  <c r="U6621" i="1"/>
  <c r="V6621" i="1" s="1"/>
  <c r="U6629" i="1"/>
  <c r="V6629" i="1" s="1"/>
  <c r="U6642" i="1"/>
  <c r="V6642" i="1" s="1"/>
  <c r="U6655" i="1"/>
  <c r="V6655" i="1" s="1"/>
  <c r="U6656" i="1"/>
  <c r="V6656" i="1" s="1"/>
  <c r="U6679" i="1"/>
  <c r="V6679" i="1" s="1"/>
  <c r="U5832" i="1"/>
  <c r="V5832" i="1" s="1"/>
  <c r="U5851" i="1"/>
  <c r="V5851" i="1" s="1"/>
  <c r="U5865" i="1"/>
  <c r="V5865" i="1" s="1"/>
  <c r="U5910" i="1"/>
  <c r="V5910" i="1" s="1"/>
  <c r="U5992" i="1"/>
  <c r="V5992" i="1" s="1"/>
  <c r="U5191" i="1"/>
  <c r="V5191" i="1" s="1"/>
  <c r="U5219" i="1"/>
  <c r="V5219" i="1" s="1"/>
  <c r="U5237" i="1"/>
  <c r="V5237" i="1" s="1"/>
  <c r="U5269" i="1"/>
  <c r="V5269" i="1" s="1"/>
  <c r="U5300" i="1"/>
  <c r="V5300" i="1" s="1"/>
  <c r="U5326" i="1"/>
  <c r="V5326" i="1" s="1"/>
  <c r="U5333" i="1"/>
  <c r="V5333" i="1" s="1"/>
  <c r="U5358" i="1"/>
  <c r="V5358" i="1" s="1"/>
  <c r="U5387" i="1"/>
  <c r="V5387" i="1" s="1"/>
  <c r="U5396" i="1"/>
  <c r="V5396" i="1" s="1"/>
  <c r="U5408" i="1"/>
  <c r="V5408" i="1" s="1"/>
  <c r="U5447" i="1"/>
  <c r="V5447" i="1" s="1"/>
  <c r="U5478" i="1"/>
  <c r="V5478" i="1" s="1"/>
  <c r="U5504" i="1"/>
  <c r="V5504" i="1" s="1"/>
  <c r="U5528" i="1"/>
  <c r="V5528" i="1" s="1"/>
  <c r="U5651" i="1"/>
  <c r="V5651" i="1" s="1"/>
  <c r="U5674" i="1"/>
  <c r="V5674" i="1" s="1"/>
  <c r="U5692" i="1"/>
  <c r="V5692" i="1" s="1"/>
  <c r="U5731" i="1"/>
  <c r="V5731" i="1" s="1"/>
  <c r="U5761" i="1"/>
  <c r="V5761" i="1" s="1"/>
  <c r="U5825" i="1"/>
  <c r="V5825" i="1" s="1"/>
  <c r="U5925" i="1"/>
  <c r="U6020" i="1"/>
  <c r="U6077" i="1"/>
  <c r="U6117" i="1"/>
  <c r="U6169" i="1"/>
  <c r="U6198" i="1"/>
  <c r="U6290" i="1"/>
  <c r="U6452" i="1"/>
  <c r="U6555" i="1"/>
  <c r="V6555" i="1" s="1"/>
  <c r="U6611" i="1"/>
  <c r="V6611" i="1" s="1"/>
  <c r="U6661" i="1"/>
  <c r="V6661" i="1" s="1"/>
  <c r="U407" i="1"/>
  <c r="V407" i="1" s="1"/>
  <c r="U5" i="1"/>
  <c r="V5" i="1" s="1"/>
  <c r="U24" i="1"/>
  <c r="V24" i="1" s="1"/>
  <c r="U42" i="1"/>
  <c r="V42" i="1" s="1"/>
  <c r="U58" i="1"/>
  <c r="V58" i="1" s="1"/>
  <c r="U79" i="1"/>
  <c r="V79" i="1" s="1"/>
  <c r="U88" i="1"/>
  <c r="V88" i="1" s="1"/>
  <c r="U100" i="1"/>
  <c r="V100" i="1" s="1"/>
  <c r="U120" i="1"/>
  <c r="V120" i="1" s="1"/>
  <c r="U143" i="1"/>
  <c r="V143" i="1" s="1"/>
  <c r="U160" i="1"/>
  <c r="V160" i="1" s="1"/>
  <c r="U176" i="1"/>
  <c r="V176" i="1" s="1"/>
  <c r="U195" i="1"/>
  <c r="V195" i="1" s="1"/>
  <c r="U204" i="1"/>
  <c r="V204" i="1" s="1"/>
  <c r="U215" i="1"/>
  <c r="V215" i="1" s="1"/>
  <c r="U219" i="1"/>
  <c r="V219" i="1" s="1"/>
  <c r="U231" i="1"/>
  <c r="V231" i="1" s="1"/>
  <c r="U236" i="1"/>
  <c r="V236" i="1" s="1"/>
  <c r="U250" i="1"/>
  <c r="V250" i="1" s="1"/>
  <c r="U259" i="1"/>
  <c r="V259" i="1" s="1"/>
  <c r="U284" i="1"/>
  <c r="V284" i="1" s="1"/>
  <c r="U333" i="1"/>
  <c r="V333" i="1" s="1"/>
  <c r="U344" i="1"/>
  <c r="V344" i="1" s="1"/>
  <c r="U366" i="1"/>
  <c r="U387" i="1"/>
  <c r="U452" i="1"/>
  <c r="U490" i="1"/>
  <c r="U507" i="1"/>
  <c r="U539" i="1"/>
  <c r="U574" i="1"/>
  <c r="U604" i="1"/>
  <c r="U644" i="1"/>
  <c r="V644" i="1" s="1"/>
  <c r="U675" i="1"/>
  <c r="V675" i="1" s="1"/>
  <c r="U710" i="1"/>
  <c r="V710" i="1" s="1"/>
  <c r="U406" i="1"/>
  <c r="V406" i="1" s="1"/>
  <c r="U59" i="1"/>
  <c r="V59" i="1" s="1"/>
  <c r="U196" i="1"/>
  <c r="V196" i="1" s="1"/>
  <c r="U220" i="1"/>
  <c r="V220" i="1" s="1"/>
  <c r="U367" i="1"/>
  <c r="U453" i="1"/>
  <c r="U508" i="1"/>
  <c r="U540" i="1"/>
  <c r="U575" i="1"/>
  <c r="U605" i="1"/>
  <c r="U646" i="1"/>
  <c r="V646" i="1" s="1"/>
  <c r="U670" i="1"/>
  <c r="V670" i="1" s="1"/>
  <c r="U6008" i="1"/>
  <c r="V6008" i="1" s="1"/>
  <c r="U5192" i="1"/>
  <c r="V5192" i="1" s="1"/>
  <c r="U5238" i="1"/>
  <c r="V5238" i="1" s="1"/>
  <c r="U5270" i="1"/>
  <c r="V5270" i="1" s="1"/>
  <c r="U5301" i="1"/>
  <c r="V5301" i="1" s="1"/>
  <c r="U5334" i="1"/>
  <c r="V5334" i="1" s="1"/>
  <c r="U5359" i="1"/>
  <c r="V5359" i="1" s="1"/>
  <c r="U5377" i="1"/>
  <c r="V5377" i="1" s="1"/>
  <c r="U5409" i="1"/>
  <c r="V5409" i="1" s="1"/>
  <c r="U5448" i="1"/>
  <c r="V5448" i="1" s="1"/>
  <c r="U5479" i="1"/>
  <c r="V5479" i="1" s="1"/>
  <c r="U5505" i="1"/>
  <c r="V5505" i="1" s="1"/>
  <c r="U5538" i="1"/>
  <c r="V5538" i="1" s="1"/>
  <c r="U5567" i="1"/>
  <c r="V5567" i="1" s="1"/>
  <c r="U5600" i="1"/>
  <c r="V5600" i="1" s="1"/>
  <c r="U5607" i="1"/>
  <c r="V5607" i="1" s="1"/>
  <c r="U5628" i="1"/>
  <c r="V5628" i="1" s="1"/>
  <c r="U5652" i="1"/>
  <c r="V5652" i="1" s="1"/>
  <c r="U5675" i="1"/>
  <c r="V5675" i="1" s="1"/>
  <c r="U5693" i="1"/>
  <c r="V5693" i="1" s="1"/>
  <c r="U5718" i="1"/>
  <c r="V5718" i="1" s="1"/>
  <c r="U5732" i="1"/>
  <c r="V5732" i="1" s="1"/>
  <c r="U5762" i="1"/>
  <c r="V5762" i="1" s="1"/>
  <c r="U5783" i="1"/>
  <c r="V5783" i="1" s="1"/>
  <c r="U5926" i="1"/>
  <c r="U5956" i="1"/>
  <c r="U6021" i="1"/>
  <c r="U6078" i="1"/>
  <c r="U6118" i="1"/>
  <c r="U6187" i="1"/>
  <c r="U6199" i="1"/>
  <c r="U6225" i="1"/>
  <c r="U6291" i="1"/>
  <c r="U6359" i="1"/>
  <c r="U6383" i="1"/>
  <c r="U6439" i="1"/>
  <c r="U6453" i="1"/>
  <c r="U6496" i="1"/>
  <c r="V6496" i="1" s="1"/>
  <c r="U6513" i="1"/>
  <c r="V6513" i="1" s="1"/>
  <c r="U6520" i="1"/>
  <c r="V6520" i="1" s="1"/>
  <c r="U6548" i="1"/>
  <c r="V6548" i="1" s="1"/>
  <c r="U6580" i="1"/>
  <c r="V6580" i="1" s="1"/>
  <c r="U6613" i="1"/>
  <c r="V6613" i="1" s="1"/>
  <c r="U6646" i="1"/>
  <c r="V6646" i="1" s="1"/>
  <c r="U6650" i="1"/>
  <c r="V6650" i="1" s="1"/>
  <c r="U6674" i="1"/>
  <c r="V6674" i="1" s="1"/>
  <c r="U5239" i="1"/>
  <c r="V5239" i="1" s="1"/>
  <c r="U5271" i="1"/>
  <c r="V5271" i="1" s="1"/>
  <c r="U5302" i="1"/>
  <c r="V5302" i="1" s="1"/>
  <c r="U5335" i="1"/>
  <c r="V5335" i="1" s="1"/>
  <c r="U5360" i="1"/>
  <c r="V5360" i="1" s="1"/>
  <c r="U5378" i="1"/>
  <c r="V5378" i="1" s="1"/>
  <c r="U5410" i="1"/>
  <c r="V5410" i="1" s="1"/>
  <c r="U5449" i="1"/>
  <c r="V5449" i="1" s="1"/>
  <c r="U5480" i="1"/>
  <c r="V5480" i="1" s="1"/>
  <c r="U5506" i="1"/>
  <c r="V5506" i="1" s="1"/>
  <c r="U5529" i="1"/>
  <c r="V5529" i="1" s="1"/>
  <c r="U5539" i="1"/>
  <c r="V5539" i="1" s="1"/>
  <c r="U5608" i="1"/>
  <c r="V5608" i="1" s="1"/>
  <c r="U5653" i="1"/>
  <c r="V5653" i="1" s="1"/>
  <c r="U5694" i="1"/>
  <c r="V5694" i="1" s="1"/>
  <c r="U5733" i="1"/>
  <c r="V5733" i="1" s="1"/>
  <c r="U5763" i="1"/>
  <c r="V5763" i="1" s="1"/>
  <c r="U5784" i="1"/>
  <c r="V5784" i="1" s="1"/>
  <c r="U5802" i="1"/>
  <c r="V5802" i="1" s="1"/>
  <c r="U5927" i="1"/>
  <c r="U6226" i="1"/>
  <c r="U6418" i="1"/>
  <c r="U6542" i="1"/>
  <c r="V6542" i="1" s="1"/>
  <c r="U6567" i="1"/>
  <c r="V6567" i="1" s="1"/>
  <c r="U6614" i="1"/>
  <c r="V6614" i="1" s="1"/>
  <c r="U6624" i="1"/>
  <c r="V6624" i="1" s="1"/>
  <c r="U5240" i="1"/>
  <c r="V5240" i="1" s="1"/>
  <c r="U5272" i="1"/>
  <c r="V5272" i="1" s="1"/>
  <c r="U5303" i="1"/>
  <c r="V5303" i="1" s="1"/>
  <c r="U5336" i="1"/>
  <c r="V5336" i="1" s="1"/>
  <c r="U5361" i="1"/>
  <c r="V5361" i="1" s="1"/>
  <c r="U5411" i="1"/>
  <c r="V5411" i="1" s="1"/>
  <c r="U5450" i="1"/>
  <c r="V5450" i="1" s="1"/>
  <c r="U5507" i="1"/>
  <c r="V5507" i="1" s="1"/>
  <c r="U5654" i="1"/>
  <c r="V5654" i="1" s="1"/>
  <c r="U5676" i="1"/>
  <c r="V5676" i="1" s="1"/>
  <c r="U5695" i="1"/>
  <c r="V5695" i="1" s="1"/>
  <c r="U6119" i="1"/>
  <c r="U6538" i="1"/>
  <c r="V6538" i="1" s="1"/>
  <c r="U405" i="1"/>
  <c r="V405" i="1" s="1"/>
  <c r="U6" i="1"/>
  <c r="V6" i="1" s="1"/>
  <c r="U25" i="1"/>
  <c r="V25" i="1" s="1"/>
  <c r="U43" i="1"/>
  <c r="V43" i="1" s="1"/>
  <c r="U60" i="1"/>
  <c r="V60" i="1" s="1"/>
  <c r="U89" i="1"/>
  <c r="V89" i="1" s="1"/>
  <c r="U101" i="1"/>
  <c r="V101" i="1" s="1"/>
  <c r="U110" i="1"/>
  <c r="V110" i="1" s="1"/>
  <c r="U121" i="1"/>
  <c r="V121" i="1" s="1"/>
  <c r="U144" i="1"/>
  <c r="V144" i="1" s="1"/>
  <c r="U161" i="1"/>
  <c r="V161" i="1" s="1"/>
  <c r="U177" i="1"/>
  <c r="V177" i="1" s="1"/>
  <c r="U197" i="1"/>
  <c r="V197" i="1" s="1"/>
  <c r="U237" i="1"/>
  <c r="V237" i="1" s="1"/>
  <c r="U251" i="1"/>
  <c r="V251" i="1" s="1"/>
  <c r="U260" i="1"/>
  <c r="V260" i="1" s="1"/>
  <c r="U278" i="1"/>
  <c r="V278" i="1" s="1"/>
  <c r="U285" i="1"/>
  <c r="V285" i="1" s="1"/>
  <c r="U310" i="1"/>
  <c r="V310" i="1" s="1"/>
  <c r="U314" i="1"/>
  <c r="V314" i="1" s="1"/>
  <c r="U325" i="1"/>
  <c r="V325" i="1" s="1"/>
  <c r="U345" i="1"/>
  <c r="V345" i="1" s="1"/>
  <c r="U368" i="1"/>
  <c r="U388" i="1"/>
  <c r="U427" i="1"/>
  <c r="U454" i="1"/>
  <c r="U464" i="1"/>
  <c r="U491" i="1"/>
  <c r="U509" i="1"/>
  <c r="U530" i="1"/>
  <c r="U541" i="1"/>
  <c r="U576" i="1"/>
  <c r="U588" i="1"/>
  <c r="U606" i="1"/>
  <c r="U619" i="1"/>
  <c r="U633" i="1"/>
  <c r="V633" i="1" s="1"/>
  <c r="U651" i="1"/>
  <c r="V651" i="1" s="1"/>
  <c r="U678" i="1"/>
  <c r="V678" i="1" s="1"/>
  <c r="U679" i="1"/>
  <c r="V679" i="1" s="1"/>
  <c r="U685" i="1"/>
  <c r="V685" i="1" s="1"/>
  <c r="U694" i="1"/>
  <c r="V694" i="1" s="1"/>
  <c r="U704" i="1"/>
  <c r="V704" i="1" s="1"/>
  <c r="U707" i="1"/>
  <c r="V707" i="1" s="1"/>
  <c r="U5688" i="1"/>
  <c r="V5688" i="1" s="1"/>
  <c r="U5828" i="1"/>
  <c r="V5828" i="1" s="1"/>
  <c r="U5833" i="1"/>
  <c r="V5833" i="1" s="1"/>
  <c r="U5894" i="1"/>
  <c r="V5894" i="1" s="1"/>
  <c r="U5895" i="1"/>
  <c r="V5895" i="1" s="1"/>
  <c r="U5986" i="1"/>
  <c r="V5986" i="1" s="1"/>
  <c r="U5998" i="1"/>
  <c r="V5998" i="1" s="1"/>
  <c r="U6658" i="1"/>
  <c r="V6658" i="1" s="1"/>
  <c r="U5193" i="1"/>
  <c r="V5193" i="1" s="1"/>
  <c r="U5241" i="1"/>
  <c r="V5241" i="1" s="1"/>
  <c r="U5304" i="1"/>
  <c r="V5304" i="1" s="1"/>
  <c r="U5327" i="1"/>
  <c r="V5327" i="1" s="1"/>
  <c r="U5337" i="1"/>
  <c r="V5337" i="1" s="1"/>
  <c r="U5353" i="1"/>
  <c r="U5412" i="1"/>
  <c r="V5412" i="1" s="1"/>
  <c r="U5443" i="1"/>
  <c r="U5451" i="1"/>
  <c r="V5451" i="1" s="1"/>
  <c r="U5609" i="1"/>
  <c r="V5609" i="1" s="1"/>
  <c r="U5677" i="1"/>
  <c r="V5677" i="1" s="1"/>
  <c r="U5734" i="1"/>
  <c r="V5734" i="1" s="1"/>
  <c r="U5881" i="1"/>
  <c r="U5928" i="1"/>
  <c r="U5957" i="1"/>
  <c r="U6022" i="1"/>
  <c r="U6061" i="1"/>
  <c r="U6097" i="1"/>
  <c r="U6120" i="1"/>
  <c r="U6152" i="1"/>
  <c r="U6159" i="1"/>
  <c r="U6200" i="1"/>
  <c r="U6292" i="1"/>
  <c r="U6332" i="1"/>
  <c r="U6342" i="1"/>
  <c r="U6360" i="1"/>
  <c r="U6384" i="1"/>
  <c r="U6419" i="1"/>
  <c r="U6440" i="1"/>
  <c r="U6454" i="1"/>
  <c r="U6486" i="1"/>
  <c r="U6497" i="1"/>
  <c r="V6497" i="1" s="1"/>
  <c r="U6511" i="1"/>
  <c r="V6511" i="1" s="1"/>
  <c r="U6518" i="1"/>
  <c r="V6518" i="1" s="1"/>
  <c r="U6523" i="1"/>
  <c r="V6523" i="1" s="1"/>
  <c r="U6563" i="1"/>
  <c r="V6563" i="1" s="1"/>
  <c r="U6619" i="1"/>
  <c r="V6619" i="1" s="1"/>
  <c r="U6636" i="1"/>
  <c r="V6636" i="1" s="1"/>
  <c r="U6668" i="1"/>
  <c r="V6668" i="1" s="1"/>
  <c r="U3441" i="1"/>
  <c r="U2357" i="1"/>
  <c r="V2357" i="1" s="1"/>
  <c r="U2630" i="1"/>
  <c r="V2630" i="1" s="1"/>
  <c r="U2649" i="1"/>
  <c r="V2649" i="1" s="1"/>
  <c r="U2726" i="1"/>
  <c r="V2726" i="1" s="1"/>
  <c r="U2747" i="1"/>
  <c r="V2747" i="1" s="1"/>
  <c r="U2797" i="1"/>
  <c r="V2797" i="1" s="1"/>
  <c r="U2808" i="1"/>
  <c r="V2808" i="1" s="1"/>
  <c r="U3037" i="1"/>
  <c r="V3037" i="1" s="1"/>
  <c r="U3050" i="1"/>
  <c r="V3050" i="1" s="1"/>
  <c r="U3153" i="1"/>
  <c r="U3298" i="1"/>
  <c r="V3298" i="1" s="1"/>
  <c r="U3409" i="1"/>
  <c r="V3409" i="1" s="1"/>
  <c r="U3414" i="1"/>
  <c r="V3414" i="1" s="1"/>
  <c r="U3957" i="1"/>
  <c r="U4151" i="1"/>
  <c r="U4274" i="1"/>
  <c r="U4313" i="1"/>
  <c r="U4353" i="1"/>
  <c r="U4458" i="1"/>
  <c r="U4541" i="1"/>
  <c r="U4678" i="1"/>
  <c r="V4678" i="1" s="1"/>
  <c r="U4975" i="1"/>
  <c r="V4975" i="1" s="1"/>
  <c r="U5005" i="1"/>
  <c r="V5005" i="1" s="1"/>
  <c r="U5035" i="1"/>
  <c r="V5035" i="1" s="1"/>
  <c r="U5103" i="1"/>
  <c r="V5103" i="1" s="1"/>
  <c r="U726" i="1"/>
  <c r="V726" i="1" s="1"/>
  <c r="U895" i="1"/>
  <c r="V895" i="1" s="1"/>
  <c r="U1022" i="1"/>
  <c r="V1022" i="1" s="1"/>
  <c r="U1484" i="1"/>
  <c r="V1484" i="1" s="1"/>
  <c r="U1582" i="1"/>
  <c r="U1598" i="1"/>
  <c r="V1598" i="1" s="1"/>
  <c r="U1693" i="1"/>
  <c r="V1693" i="1" s="1"/>
  <c r="U1833" i="1"/>
  <c r="V1833" i="1" s="1"/>
  <c r="U1925" i="1"/>
  <c r="V1925" i="1" s="1"/>
  <c r="U1958" i="1"/>
  <c r="U1993" i="1"/>
  <c r="V1993" i="1" s="1"/>
  <c r="U2275" i="1"/>
  <c r="V2275" i="1" s="1"/>
  <c r="U2370" i="1"/>
  <c r="U2574" i="1"/>
  <c r="U3082" i="1"/>
  <c r="U3181" i="1"/>
  <c r="U3442" i="1"/>
  <c r="U3616" i="1"/>
  <c r="U3753" i="1"/>
  <c r="U3879" i="1"/>
  <c r="U3939" i="1"/>
  <c r="U3973" i="1"/>
  <c r="U4167" i="1"/>
  <c r="U4241" i="1"/>
  <c r="U4258" i="1"/>
  <c r="U4282" i="1"/>
  <c r="U4320" i="1"/>
  <c r="U4368" i="1"/>
  <c r="U4472" i="1"/>
  <c r="U4559" i="1"/>
  <c r="U4725" i="1"/>
  <c r="U4743" i="1"/>
  <c r="U4745" i="1"/>
  <c r="V4745" i="1" s="1"/>
  <c r="U4832" i="1"/>
  <c r="V4832" i="1" s="1"/>
  <c r="U4937" i="1"/>
  <c r="U4998" i="1"/>
  <c r="V4998" i="1" s="1"/>
  <c r="U5008" i="1"/>
  <c r="U5017" i="1"/>
  <c r="V5017" i="1" s="1"/>
  <c r="U5085" i="1"/>
  <c r="V5085" i="1" s="1"/>
  <c r="U5106" i="1"/>
  <c r="U800" i="1"/>
  <c r="V800" i="1" s="1"/>
  <c r="U859" i="1"/>
  <c r="V859" i="1" s="1"/>
  <c r="U990" i="1"/>
  <c r="V990" i="1" s="1"/>
  <c r="U1115" i="1"/>
  <c r="V1115" i="1" s="1"/>
  <c r="U1247" i="1"/>
  <c r="V1247" i="1" s="1"/>
  <c r="U1408" i="1"/>
  <c r="V1408" i="1" s="1"/>
  <c r="U1475" i="1"/>
  <c r="V1475" i="1" s="1"/>
  <c r="U1574" i="1"/>
  <c r="V1574" i="1" s="1"/>
  <c r="U1882" i="1"/>
  <c r="V1882" i="1" s="1"/>
  <c r="U2038" i="1"/>
  <c r="V2038" i="1" s="1"/>
  <c r="U2145" i="1"/>
  <c r="V2145" i="1" s="1"/>
  <c r="U2358" i="1"/>
  <c r="V2358" i="1" s="1"/>
  <c r="U2411" i="1"/>
  <c r="V2411" i="1" s="1"/>
  <c r="U2571" i="1"/>
  <c r="V2571" i="1" s="1"/>
  <c r="U2621" i="1"/>
  <c r="V2621" i="1" s="1"/>
  <c r="U2631" i="1"/>
  <c r="V2631" i="1" s="1"/>
  <c r="U2650" i="1"/>
  <c r="V2650" i="1" s="1"/>
  <c r="U2727" i="1"/>
  <c r="V2727" i="1" s="1"/>
  <c r="U2748" i="1"/>
  <c r="V2748" i="1" s="1"/>
  <c r="U2832" i="1"/>
  <c r="V2832" i="1" s="1"/>
  <c r="U2852" i="1"/>
  <c r="V2852" i="1" s="1"/>
  <c r="U3015" i="1"/>
  <c r="V3015" i="1" s="1"/>
  <c r="U3038" i="1"/>
  <c r="V3038" i="1" s="1"/>
  <c r="U3051" i="1"/>
  <c r="V3051" i="1" s="1"/>
  <c r="U3154" i="1"/>
  <c r="U3299" i="1"/>
  <c r="V3299" i="1" s="1"/>
  <c r="U3384" i="1"/>
  <c r="V3384" i="1" s="1"/>
  <c r="U3728" i="1"/>
  <c r="V3728" i="1" s="1"/>
  <c r="U4354" i="1"/>
  <c r="U4542" i="1"/>
  <c r="U727" i="1"/>
  <c r="V727" i="1" s="1"/>
  <c r="U811" i="1"/>
  <c r="U834" i="1"/>
  <c r="V834" i="1" s="1"/>
  <c r="U896" i="1"/>
  <c r="V896" i="1" s="1"/>
  <c r="U1005" i="1"/>
  <c r="U1023" i="1"/>
  <c r="V1023" i="1" s="1"/>
  <c r="U1130" i="1"/>
  <c r="U1146" i="1"/>
  <c r="V1146" i="1" s="1"/>
  <c r="U1178" i="1"/>
  <c r="V1178" i="1" s="1"/>
  <c r="U1252" i="1"/>
  <c r="U1296" i="1"/>
  <c r="V1296" i="1" s="1"/>
  <c r="U1356" i="1"/>
  <c r="V1356" i="1" s="1"/>
  <c r="U1410" i="1"/>
  <c r="U1457" i="1"/>
  <c r="V1457" i="1" s="1"/>
  <c r="U1485" i="1"/>
  <c r="V1485" i="1" s="1"/>
  <c r="U1599" i="1"/>
  <c r="V1599" i="1" s="1"/>
  <c r="U1694" i="1"/>
  <c r="V1694" i="1" s="1"/>
  <c r="U1761" i="1"/>
  <c r="V1761" i="1" s="1"/>
  <c r="U1834" i="1"/>
  <c r="V1834" i="1" s="1"/>
  <c r="U1891" i="1"/>
  <c r="V1891" i="1" s="1"/>
  <c r="U1964" i="1"/>
  <c r="V1964" i="1" s="1"/>
  <c r="U1994" i="1"/>
  <c r="V1994" i="1" s="1"/>
  <c r="U2086" i="1"/>
  <c r="V2086" i="1" s="1"/>
  <c r="U2155" i="1"/>
  <c r="V2155" i="1" s="1"/>
  <c r="U2189" i="1"/>
  <c r="V2189" i="1" s="1"/>
  <c r="U2235" i="1"/>
  <c r="U2276" i="1"/>
  <c r="V2276" i="1" s="1"/>
  <c r="U2371" i="1"/>
  <c r="U2400" i="1"/>
  <c r="V2400" i="1" s="1"/>
  <c r="U2523" i="1"/>
  <c r="V2523" i="1" s="1"/>
  <c r="U2575" i="1"/>
  <c r="U2610" i="1"/>
  <c r="V2610" i="1" s="1"/>
  <c r="U2698" i="1"/>
  <c r="U3083" i="1"/>
  <c r="U3182" i="1"/>
  <c r="U3443" i="1"/>
  <c r="U3617" i="1"/>
  <c r="U3754" i="1"/>
  <c r="U3839" i="1"/>
  <c r="U3974" i="1"/>
  <c r="U4283" i="1"/>
  <c r="U4369" i="1"/>
  <c r="U4560" i="1"/>
  <c r="U4760" i="1"/>
  <c r="V4760" i="1" s="1"/>
  <c r="U4847" i="1"/>
  <c r="V4847" i="1" s="1"/>
  <c r="U4947" i="1"/>
  <c r="V4947" i="1" s="1"/>
  <c r="U4994" i="1"/>
  <c r="V4994" i="1" s="1"/>
  <c r="U5095" i="1"/>
  <c r="V5095" i="1" s="1"/>
  <c r="U5125" i="1"/>
  <c r="V5125" i="1" s="1"/>
  <c r="U5141" i="1"/>
  <c r="V5141" i="1" s="1"/>
  <c r="U5165" i="1"/>
  <c r="V5165" i="1" s="1"/>
  <c r="U4941" i="1"/>
  <c r="V4941" i="1" s="1"/>
  <c r="U728" i="1"/>
  <c r="V728" i="1" s="1"/>
  <c r="U897" i="1"/>
  <c r="V897" i="1" s="1"/>
  <c r="U2277" i="1"/>
  <c r="V2277" i="1" s="1"/>
  <c r="U4871" i="1"/>
  <c r="V4871" i="1" s="1"/>
  <c r="U1116" i="1"/>
  <c r="V1116" i="1" s="1"/>
  <c r="U1024" i="1"/>
  <c r="V1024" i="1" s="1"/>
  <c r="U2087" i="1"/>
  <c r="V2087" i="1" s="1"/>
  <c r="U3358" i="1"/>
  <c r="V3358" i="1" s="1"/>
  <c r="U819" i="1"/>
  <c r="V819" i="1" s="1"/>
  <c r="U1025" i="1"/>
  <c r="V1025" i="1" s="1"/>
  <c r="U1260" i="1"/>
  <c r="V1260" i="1" s="1"/>
  <c r="U1297" i="1"/>
  <c r="V1297" i="1" s="1"/>
  <c r="U1448" i="1"/>
  <c r="V1448" i="1" s="1"/>
  <c r="U1486" i="1"/>
  <c r="V1486" i="1" s="1"/>
  <c r="U1600" i="1"/>
  <c r="V1600" i="1" s="1"/>
  <c r="U1695" i="1"/>
  <c r="V1695" i="1" s="1"/>
  <c r="U1835" i="1"/>
  <c r="V1835" i="1" s="1"/>
  <c r="U1959" i="1"/>
  <c r="V1959" i="1" s="1"/>
  <c r="U1995" i="1"/>
  <c r="V1995" i="1" s="1"/>
  <c r="U2278" i="1"/>
  <c r="V2278" i="1" s="1"/>
  <c r="U2494" i="1"/>
  <c r="V2494" i="1" s="1"/>
  <c r="U3084" i="1"/>
  <c r="U3183" i="1"/>
  <c r="U3618" i="1"/>
  <c r="U3673" i="1"/>
  <c r="U3929" i="1"/>
  <c r="U4071" i="1"/>
  <c r="U4106" i="1"/>
  <c r="U7" i="1"/>
  <c r="V7" i="1" s="1"/>
  <c r="U17" i="1"/>
  <c r="V17" i="1" s="1"/>
  <c r="U26" i="1"/>
  <c r="V26" i="1" s="1"/>
  <c r="U44" i="1"/>
  <c r="V44" i="1" s="1"/>
  <c r="U61" i="1"/>
  <c r="V61" i="1" s="1"/>
  <c r="U90" i="1"/>
  <c r="V90" i="1" s="1"/>
  <c r="U102" i="1"/>
  <c r="V102" i="1" s="1"/>
  <c r="U111" i="1"/>
  <c r="V111" i="1" s="1"/>
  <c r="U122" i="1"/>
  <c r="V122" i="1" s="1"/>
  <c r="U145" i="1"/>
  <c r="V145" i="1" s="1"/>
  <c r="U162" i="1"/>
  <c r="V162" i="1" s="1"/>
  <c r="U178" i="1"/>
  <c r="V178" i="1" s="1"/>
  <c r="U189" i="1"/>
  <c r="V189" i="1" s="1"/>
  <c r="U198" i="1"/>
  <c r="V198" i="1" s="1"/>
  <c r="U211" i="1"/>
  <c r="V211" i="1" s="1"/>
  <c r="U221" i="1"/>
  <c r="V221" i="1" s="1"/>
  <c r="U238" i="1"/>
  <c r="V238" i="1" s="1"/>
  <c r="U252" i="1"/>
  <c r="V252" i="1" s="1"/>
  <c r="U261" i="1"/>
  <c r="V261" i="1" s="1"/>
  <c r="U286" i="1"/>
  <c r="V286" i="1" s="1"/>
  <c r="U302" i="1"/>
  <c r="V302" i="1" s="1"/>
  <c r="U306" i="1"/>
  <c r="V306" i="1" s="1"/>
  <c r="U315" i="1"/>
  <c r="V315" i="1" s="1"/>
  <c r="U326" i="1"/>
  <c r="V326" i="1" s="1"/>
  <c r="U334" i="1"/>
  <c r="V334" i="1" s="1"/>
  <c r="U369" i="1"/>
  <c r="U389" i="1"/>
  <c r="U402" i="1"/>
  <c r="U428" i="1"/>
  <c r="U471" i="1"/>
  <c r="U492" i="1"/>
  <c r="U510" i="1"/>
  <c r="U542" i="1"/>
  <c r="U645" i="1"/>
  <c r="V645" i="1" s="1"/>
  <c r="U686" i="1"/>
  <c r="V686" i="1" s="1"/>
  <c r="U695" i="1"/>
  <c r="V695" i="1" s="1"/>
  <c r="U712" i="1"/>
  <c r="V712" i="1" s="1"/>
  <c r="U5305" i="1"/>
  <c r="V5305" i="1" s="1"/>
  <c r="U5362" i="1"/>
  <c r="V5362" i="1" s="1"/>
  <c r="U5452" i="1"/>
  <c r="V5452" i="1" s="1"/>
  <c r="U5735" i="1"/>
  <c r="V5735" i="1" s="1"/>
  <c r="U6227" i="1"/>
  <c r="U27" i="1"/>
  <c r="V27" i="1" s="1"/>
  <c r="U45" i="1"/>
  <c r="V45" i="1" s="1"/>
  <c r="U62" i="1"/>
  <c r="V62" i="1" s="1"/>
  <c r="U91" i="1"/>
  <c r="V91" i="1" s="1"/>
  <c r="U103" i="1"/>
  <c r="V103" i="1" s="1"/>
  <c r="U123" i="1"/>
  <c r="V123" i="1" s="1"/>
  <c r="U163" i="1"/>
  <c r="V163" i="1" s="1"/>
  <c r="U222" i="1"/>
  <c r="V222" i="1" s="1"/>
  <c r="U239" i="1"/>
  <c r="V239" i="1" s="1"/>
  <c r="U262" i="1"/>
  <c r="V262" i="1" s="1"/>
  <c r="U287" i="1"/>
  <c r="V287" i="1" s="1"/>
  <c r="U327" i="1"/>
  <c r="V327" i="1" s="1"/>
  <c r="U335" i="1"/>
  <c r="V335" i="1" s="1"/>
  <c r="U390" i="1"/>
  <c r="U472" i="1"/>
  <c r="U511" i="1"/>
  <c r="U543" i="1"/>
  <c r="U512" i="1"/>
  <c r="U4820" i="1"/>
  <c r="V4820" i="1" s="1"/>
  <c r="U18" i="1"/>
  <c r="V18" i="1" s="1"/>
  <c r="U63" i="1"/>
  <c r="V63" i="1" s="1"/>
  <c r="U80" i="1"/>
  <c r="V80" i="1" s="1"/>
  <c r="U124" i="1"/>
  <c r="V124" i="1" s="1"/>
  <c r="U146" i="1"/>
  <c r="V146" i="1" s="1"/>
  <c r="U179" i="1"/>
  <c r="V179" i="1" s="1"/>
  <c r="U223" i="1"/>
  <c r="V223" i="1" s="1"/>
  <c r="U316" i="1"/>
  <c r="V316" i="1" s="1"/>
  <c r="U513" i="1"/>
  <c r="U2651" i="1"/>
  <c r="V2651" i="1" s="1"/>
  <c r="U2749" i="1"/>
  <c r="V2749" i="1" s="1"/>
  <c r="U3399" i="1"/>
  <c r="V3399" i="1" s="1"/>
  <c r="U729" i="1"/>
  <c r="V729" i="1" s="1"/>
  <c r="U898" i="1"/>
  <c r="V898" i="1" s="1"/>
  <c r="U1026" i="1"/>
  <c r="V1026" i="1" s="1"/>
  <c r="U1179" i="1"/>
  <c r="V1179" i="1" s="1"/>
  <c r="U1298" i="1"/>
  <c r="V1298" i="1" s="1"/>
  <c r="U1357" i="1"/>
  <c r="V1357" i="1" s="1"/>
  <c r="U1418" i="1"/>
  <c r="V1418" i="1" s="1"/>
  <c r="U1458" i="1"/>
  <c r="V1458" i="1" s="1"/>
  <c r="U1487" i="1"/>
  <c r="V1487" i="1" s="1"/>
  <c r="U1601" i="1"/>
  <c r="V1601" i="1" s="1"/>
  <c r="U1696" i="1"/>
  <c r="V1696" i="1" s="1"/>
  <c r="U1762" i="1"/>
  <c r="V1762" i="1" s="1"/>
  <c r="U1816" i="1"/>
  <c r="V1816" i="1" s="1"/>
  <c r="U1836" i="1"/>
  <c r="V1836" i="1" s="1"/>
  <c r="U1907" i="1"/>
  <c r="V1907" i="1" s="1"/>
  <c r="U1926" i="1"/>
  <c r="V1926" i="1" s="1"/>
  <c r="U1980" i="1"/>
  <c r="V1980" i="1" s="1"/>
  <c r="U1996" i="1"/>
  <c r="V1996" i="1" s="1"/>
  <c r="U2088" i="1"/>
  <c r="V2088" i="1" s="1"/>
  <c r="U2156" i="1"/>
  <c r="V2156" i="1" s="1"/>
  <c r="U2190" i="1"/>
  <c r="V2190" i="1" s="1"/>
  <c r="U2242" i="1"/>
  <c r="V2242" i="1" s="1"/>
  <c r="U2279" i="1"/>
  <c r="V2279" i="1" s="1"/>
  <c r="U2401" i="1"/>
  <c r="V2401" i="1" s="1"/>
  <c r="U2421" i="1"/>
  <c r="V2421" i="1" s="1"/>
  <c r="U2434" i="1"/>
  <c r="V2434" i="1" s="1"/>
  <c r="U2456" i="1"/>
  <c r="V2456" i="1" s="1"/>
  <c r="U2490" i="1"/>
  <c r="V2490" i="1" s="1"/>
  <c r="U2495" i="1"/>
  <c r="V2495" i="1" s="1"/>
  <c r="U2524" i="1"/>
  <c r="V2524" i="1" s="1"/>
  <c r="U2583" i="1"/>
  <c r="V2583" i="1" s="1"/>
  <c r="U3085" i="1"/>
  <c r="U3184" i="1"/>
  <c r="U3271" i="1"/>
  <c r="U3285" i="1"/>
  <c r="U3444" i="1"/>
  <c r="U3537" i="1"/>
  <c r="U3553" i="1"/>
  <c r="U3619" i="1"/>
  <c r="U3703" i="1"/>
  <c r="U3755" i="1"/>
  <c r="U3880" i="1"/>
  <c r="U3975" i="1"/>
  <c r="U4032" i="1"/>
  <c r="U4168" i="1"/>
  <c r="U4242" i="1"/>
  <c r="U4284" i="1"/>
  <c r="U4321" i="1"/>
  <c r="U4370" i="1"/>
  <c r="U4428" i="1"/>
  <c r="U4473" i="1"/>
  <c r="U4521" i="1"/>
  <c r="U4561" i="1"/>
  <c r="U4671" i="1"/>
  <c r="V4671" i="1" s="1"/>
  <c r="U4768" i="1"/>
  <c r="V4768" i="1" s="1"/>
  <c r="U4793" i="1"/>
  <c r="V4793" i="1" s="1"/>
  <c r="U4922" i="1"/>
  <c r="V4922" i="1" s="1"/>
  <c r="U4960" i="1"/>
  <c r="V4960" i="1" s="1"/>
  <c r="U4970" i="1"/>
  <c r="V4970" i="1" s="1"/>
  <c r="U4988" i="1"/>
  <c r="V4988" i="1" s="1"/>
  <c r="U5096" i="1"/>
  <c r="V5096" i="1" s="1"/>
  <c r="U5126" i="1"/>
  <c r="V5126" i="1" s="1"/>
  <c r="U5139" i="1"/>
  <c r="V5139" i="1" s="1"/>
  <c r="U5143" i="1"/>
  <c r="V5143" i="1" s="1"/>
  <c r="U5178" i="1"/>
  <c r="V5178" i="1" s="1"/>
  <c r="U2652" i="1"/>
  <c r="V2652" i="1" s="1"/>
  <c r="U2750" i="1"/>
  <c r="V2750" i="1" s="1"/>
  <c r="U2809" i="1"/>
  <c r="V2809" i="1" s="1"/>
  <c r="U3395" i="1"/>
  <c r="V3395" i="1" s="1"/>
  <c r="U730" i="1"/>
  <c r="V730" i="1" s="1"/>
  <c r="U899" i="1"/>
  <c r="V899" i="1" s="1"/>
  <c r="U1027" i="1"/>
  <c r="V1027" i="1" s="1"/>
  <c r="U1147" i="1"/>
  <c r="V1147" i="1" s="1"/>
  <c r="U1180" i="1"/>
  <c r="V1180" i="1" s="1"/>
  <c r="U1358" i="1"/>
  <c r="V1358" i="1" s="1"/>
  <c r="U1419" i="1"/>
  <c r="V1419" i="1" s="1"/>
  <c r="U1488" i="1"/>
  <c r="V1488" i="1" s="1"/>
  <c r="U1602" i="1"/>
  <c r="V1602" i="1" s="1"/>
  <c r="U1697" i="1"/>
  <c r="V1697" i="1" s="1"/>
  <c r="U1763" i="1"/>
  <c r="V1763" i="1" s="1"/>
  <c r="U1817" i="1"/>
  <c r="V1817" i="1" s="1"/>
  <c r="U1927" i="1"/>
  <c r="V1927" i="1" s="1"/>
  <c r="U1965" i="1"/>
  <c r="V1965" i="1" s="1"/>
  <c r="U1997" i="1"/>
  <c r="V1997" i="1" s="1"/>
  <c r="U2089" i="1"/>
  <c r="V2089" i="1" s="1"/>
  <c r="U2157" i="1"/>
  <c r="V2157" i="1" s="1"/>
  <c r="U2191" i="1"/>
  <c r="V2191" i="1" s="1"/>
  <c r="U2243" i="1"/>
  <c r="V2243" i="1" s="1"/>
  <c r="U2280" i="1"/>
  <c r="V2280" i="1" s="1"/>
  <c r="U2422" i="1"/>
  <c r="V2422" i="1" s="1"/>
  <c r="U2496" i="1"/>
  <c r="V2496" i="1" s="1"/>
  <c r="U2525" i="1"/>
  <c r="V2525" i="1" s="1"/>
  <c r="U2584" i="1"/>
  <c r="V2584" i="1" s="1"/>
  <c r="U3086" i="1"/>
  <c r="U3185" i="1"/>
  <c r="U3445" i="1"/>
  <c r="U3756" i="1"/>
  <c r="U3976" i="1"/>
  <c r="U4033" i="1"/>
  <c r="U4107" i="1"/>
  <c r="U4371" i="1"/>
  <c r="U4474" i="1"/>
  <c r="U4562" i="1"/>
  <c r="U4659" i="1"/>
  <c r="V4659" i="1" s="1"/>
  <c r="U4907" i="1"/>
  <c r="V4907" i="1" s="1"/>
  <c r="U5022" i="1"/>
  <c r="V5022" i="1" s="1"/>
  <c r="U5076" i="1"/>
  <c r="V5076" i="1" s="1"/>
  <c r="U5177" i="1"/>
  <c r="V5177" i="1" s="1"/>
  <c r="U5834" i="1"/>
  <c r="V5834" i="1" s="1"/>
  <c r="U6010" i="1"/>
  <c r="V6010" i="1" s="1"/>
  <c r="U5194" i="1"/>
  <c r="V5194" i="1" s="1"/>
  <c r="U5228" i="1"/>
  <c r="V5228" i="1" s="1"/>
  <c r="U5242" i="1"/>
  <c r="V5242" i="1" s="1"/>
  <c r="U5273" i="1"/>
  <c r="V5273" i="1" s="1"/>
  <c r="U5293" i="1"/>
  <c r="V5293" i="1" s="1"/>
  <c r="U5306" i="1"/>
  <c r="V5306" i="1" s="1"/>
  <c r="U5338" i="1"/>
  <c r="V5338" i="1" s="1"/>
  <c r="U5363" i="1"/>
  <c r="V5363" i="1" s="1"/>
  <c r="U5379" i="1"/>
  <c r="V5379" i="1" s="1"/>
  <c r="U5388" i="1"/>
  <c r="V5388" i="1" s="1"/>
  <c r="U5397" i="1"/>
  <c r="V5397" i="1" s="1"/>
  <c r="U5413" i="1"/>
  <c r="V5413" i="1" s="1"/>
  <c r="U5453" i="1"/>
  <c r="V5453" i="1" s="1"/>
  <c r="U5481" i="1"/>
  <c r="V5481" i="1" s="1"/>
  <c r="U5508" i="1"/>
  <c r="V5508" i="1" s="1"/>
  <c r="U5530" i="1"/>
  <c r="V5530" i="1" s="1"/>
  <c r="U5540" i="1"/>
  <c r="V5540" i="1" s="1"/>
  <c r="U5558" i="1"/>
  <c r="V5558" i="1" s="1"/>
  <c r="U5578" i="1"/>
  <c r="V5578" i="1" s="1"/>
  <c r="U5593" i="1"/>
  <c r="V5593" i="1" s="1"/>
  <c r="U5601" i="1"/>
  <c r="V5601" i="1" s="1"/>
  <c r="U5610" i="1"/>
  <c r="V5610" i="1" s="1"/>
  <c r="U5629" i="1"/>
  <c r="V5629" i="1" s="1"/>
  <c r="U5655" i="1"/>
  <c r="V5655" i="1" s="1"/>
  <c r="U5678" i="1"/>
  <c r="V5678" i="1" s="1"/>
  <c r="U5696" i="1"/>
  <c r="V5696" i="1" s="1"/>
  <c r="U5719" i="1"/>
  <c r="V5719" i="1" s="1"/>
  <c r="U5736" i="1"/>
  <c r="V5736" i="1" s="1"/>
  <c r="U5764" i="1"/>
  <c r="V5764" i="1" s="1"/>
  <c r="U5775" i="1"/>
  <c r="V5775" i="1" s="1"/>
  <c r="U5785" i="1"/>
  <c r="V5785" i="1" s="1"/>
  <c r="U5803" i="1"/>
  <c r="V5803" i="1" s="1"/>
  <c r="U5814" i="1"/>
  <c r="V5814" i="1" s="1"/>
  <c r="U5929" i="1"/>
  <c r="U5958" i="1"/>
  <c r="U5982" i="1"/>
  <c r="U6023" i="1"/>
  <c r="U6046" i="1"/>
  <c r="U6062" i="1"/>
  <c r="U6079" i="1"/>
  <c r="U6111" i="1"/>
  <c r="U6121" i="1"/>
  <c r="U6170" i="1"/>
  <c r="U6201" i="1"/>
  <c r="U6228" i="1"/>
  <c r="U6260" i="1"/>
  <c r="U6267" i="1"/>
  <c r="U6293" i="1"/>
  <c r="U6343" i="1"/>
  <c r="U6361" i="1"/>
  <c r="U6385" i="1"/>
  <c r="U6420" i="1"/>
  <c r="U6441" i="1"/>
  <c r="U6455" i="1"/>
  <c r="U6482" i="1"/>
  <c r="U6495" i="1"/>
  <c r="V6495" i="1" s="1"/>
  <c r="U6534" i="1"/>
  <c r="V6534" i="1" s="1"/>
  <c r="U6543" i="1"/>
  <c r="V6543" i="1" s="1"/>
  <c r="U6586" i="1"/>
  <c r="V6586" i="1" s="1"/>
  <c r="U6599" i="1"/>
  <c r="V6599" i="1" s="1"/>
  <c r="U6609" i="1"/>
  <c r="V6609" i="1" s="1"/>
  <c r="U6630" i="1"/>
  <c r="V6630" i="1" s="1"/>
  <c r="U6644" i="1"/>
  <c r="V6644" i="1" s="1"/>
  <c r="U6648" i="1"/>
  <c r="V6648" i="1" s="1"/>
  <c r="U6680" i="1"/>
  <c r="V6680" i="1" s="1"/>
  <c r="U5835" i="1"/>
  <c r="V5835" i="1" s="1"/>
  <c r="U5852" i="1"/>
  <c r="V5852" i="1" s="1"/>
  <c r="U6004" i="1"/>
  <c r="V6004" i="1" s="1"/>
  <c r="U5195" i="1"/>
  <c r="V5195" i="1" s="1"/>
  <c r="U5220" i="1"/>
  <c r="V5220" i="1" s="1"/>
  <c r="U5243" i="1"/>
  <c r="V5243" i="1" s="1"/>
  <c r="U5274" i="1"/>
  <c r="V5274" i="1" s="1"/>
  <c r="U5307" i="1"/>
  <c r="V5307" i="1" s="1"/>
  <c r="U5339" i="1"/>
  <c r="V5339" i="1" s="1"/>
  <c r="U5364" i="1"/>
  <c r="V5364" i="1" s="1"/>
  <c r="U5380" i="1"/>
  <c r="V5380" i="1" s="1"/>
  <c r="U5389" i="1"/>
  <c r="V5389" i="1" s="1"/>
  <c r="U5398" i="1"/>
  <c r="V5398" i="1" s="1"/>
  <c r="U5414" i="1"/>
  <c r="V5414" i="1" s="1"/>
  <c r="U5454" i="1"/>
  <c r="V5454" i="1" s="1"/>
  <c r="U5482" i="1"/>
  <c r="V5482" i="1" s="1"/>
  <c r="U5509" i="1"/>
  <c r="V5509" i="1" s="1"/>
  <c r="U5531" i="1"/>
  <c r="V5531" i="1" s="1"/>
  <c r="U5568" i="1"/>
  <c r="V5568" i="1" s="1"/>
  <c r="U5579" i="1"/>
  <c r="V5579" i="1" s="1"/>
  <c r="U5611" i="1"/>
  <c r="V5611" i="1" s="1"/>
  <c r="U5656" i="1"/>
  <c r="V5656" i="1" s="1"/>
  <c r="U5679" i="1"/>
  <c r="V5679" i="1" s="1"/>
  <c r="U5697" i="1"/>
  <c r="V5697" i="1" s="1"/>
  <c r="U5714" i="1"/>
  <c r="V5714" i="1" s="1"/>
  <c r="U5720" i="1"/>
  <c r="V5720" i="1" s="1"/>
  <c r="U5737" i="1"/>
  <c r="V5737" i="1" s="1"/>
  <c r="U5765" i="1"/>
  <c r="V5765" i="1" s="1"/>
  <c r="U5778" i="1"/>
  <c r="V5778" i="1" s="1"/>
  <c r="U5786" i="1"/>
  <c r="V5786" i="1" s="1"/>
  <c r="U5804" i="1"/>
  <c r="V5804" i="1" s="1"/>
  <c r="U5815" i="1"/>
  <c r="V5815" i="1" s="1"/>
  <c r="U5930" i="1"/>
  <c r="U5959" i="1"/>
  <c r="U5983" i="1"/>
  <c r="U6024" i="1"/>
  <c r="U6063" i="1"/>
  <c r="U6068" i="1"/>
  <c r="U6080" i="1"/>
  <c r="U6122" i="1"/>
  <c r="U6171" i="1"/>
  <c r="U6202" i="1"/>
  <c r="U6229" i="1"/>
  <c r="U6294" i="1"/>
  <c r="U6344" i="1"/>
  <c r="U6362" i="1"/>
  <c r="U6386" i="1"/>
  <c r="U6421" i="1"/>
  <c r="U6442" i="1"/>
  <c r="U6456" i="1"/>
  <c r="U6530" i="1"/>
  <c r="V6530" i="1" s="1"/>
  <c r="U6575" i="1"/>
  <c r="V6575" i="1" s="1"/>
  <c r="U6602" i="1"/>
  <c r="V6602" i="1" s="1"/>
  <c r="U6612" i="1"/>
  <c r="V6612" i="1" s="1"/>
  <c r="U6623" i="1"/>
  <c r="V6623" i="1" s="1"/>
  <c r="U6651" i="1"/>
  <c r="V6651" i="1" s="1"/>
  <c r="U6678" i="1"/>
  <c r="V6678" i="1" s="1"/>
  <c r="U901" i="1"/>
  <c r="V901" i="1" s="1"/>
  <c r="U1029" i="1"/>
  <c r="V1029" i="1" s="1"/>
  <c r="U1182" i="1"/>
  <c r="V1182" i="1" s="1"/>
  <c r="U1490" i="1"/>
  <c r="V1490" i="1" s="1"/>
  <c r="U1699" i="1"/>
  <c r="V1699" i="1" s="1"/>
  <c r="U1764" i="1"/>
  <c r="V1764" i="1" s="1"/>
  <c r="U1981" i="1"/>
  <c r="V1981" i="1" s="1"/>
  <c r="U1998" i="1"/>
  <c r="V1998" i="1" s="1"/>
  <c r="U2281" i="1"/>
  <c r="V2281" i="1" s="1"/>
  <c r="U2435" i="1"/>
  <c r="V2435" i="1" s="1"/>
  <c r="U3187" i="1"/>
  <c r="U3447" i="1"/>
  <c r="U4169" i="1"/>
  <c r="U4872" i="1"/>
  <c r="V4872" i="1" s="1"/>
  <c r="U3341" i="1"/>
  <c r="V3341" i="1" s="1"/>
  <c r="U1030" i="1"/>
  <c r="V1030" i="1" s="1"/>
  <c r="U1148" i="1"/>
  <c r="V1148" i="1" s="1"/>
  <c r="U4373" i="1"/>
  <c r="U5041" i="1"/>
  <c r="V5041" i="1" s="1"/>
  <c r="U902" i="1"/>
  <c r="V902" i="1" s="1"/>
  <c r="U1031" i="1"/>
  <c r="V1031" i="1" s="1"/>
  <c r="U1183" i="1"/>
  <c r="V1183" i="1" s="1"/>
  <c r="U1491" i="1"/>
  <c r="V1491" i="1" s="1"/>
  <c r="U1603" i="1"/>
  <c r="V1603" i="1" s="1"/>
  <c r="U1700" i="1"/>
  <c r="V1700" i="1" s="1"/>
  <c r="U3448" i="1"/>
  <c r="U4034" i="1"/>
  <c r="U4827" i="1"/>
  <c r="V4827" i="1" s="1"/>
  <c r="U5011" i="1"/>
  <c r="V5011" i="1" s="1"/>
  <c r="U5061" i="1"/>
  <c r="V5061" i="1" s="1"/>
  <c r="U5151" i="1"/>
  <c r="V5151" i="1" s="1"/>
  <c r="U1701" i="1"/>
  <c r="V1701" i="1" s="1"/>
  <c r="U1999" i="1"/>
  <c r="V1999" i="1" s="1"/>
  <c r="U5836" i="1"/>
  <c r="V5836" i="1" s="1"/>
  <c r="U5866" i="1"/>
  <c r="V5866" i="1" s="1"/>
  <c r="U5886" i="1"/>
  <c r="V5886" i="1" s="1"/>
  <c r="U5917" i="1"/>
  <c r="V5917" i="1" s="1"/>
  <c r="U6002" i="1"/>
  <c r="V6002" i="1" s="1"/>
  <c r="U5196" i="1"/>
  <c r="V5196" i="1" s="1"/>
  <c r="U5244" i="1"/>
  <c r="V5244" i="1" s="1"/>
  <c r="U5340" i="1"/>
  <c r="V5340" i="1" s="1"/>
  <c r="U5415" i="1"/>
  <c r="V5415" i="1" s="1"/>
  <c r="U5816" i="1"/>
  <c r="V5816" i="1" s="1"/>
  <c r="U5931" i="1"/>
  <c r="U5960" i="1"/>
  <c r="U6025" i="1"/>
  <c r="U6123" i="1"/>
  <c r="U6295" i="1"/>
  <c r="U6345" i="1"/>
  <c r="U6363" i="1"/>
  <c r="U6387" i="1"/>
  <c r="U6422" i="1"/>
  <c r="U6457" i="1"/>
  <c r="U2654" i="1"/>
  <c r="V2654" i="1" s="1"/>
  <c r="U2752" i="1"/>
  <c r="V2752" i="1" s="1"/>
  <c r="U3368" i="1"/>
  <c r="V3368" i="1" s="1"/>
  <c r="U903" i="1"/>
  <c r="V903" i="1" s="1"/>
  <c r="U1032" i="1"/>
  <c r="V1032" i="1" s="1"/>
  <c r="U1184" i="1"/>
  <c r="V1184" i="1" s="1"/>
  <c r="U1299" i="1"/>
  <c r="V1299" i="1" s="1"/>
  <c r="U1359" i="1"/>
  <c r="V1359" i="1" s="1"/>
  <c r="U1492" i="1"/>
  <c r="V1492" i="1" s="1"/>
  <c r="U1604" i="1"/>
  <c r="V1604" i="1" s="1"/>
  <c r="U1702" i="1"/>
  <c r="V1702" i="1" s="1"/>
  <c r="U2000" i="1"/>
  <c r="V2000" i="1" s="1"/>
  <c r="U2090" i="1"/>
  <c r="V2090" i="1" s="1"/>
  <c r="U2192" i="1"/>
  <c r="V2192" i="1" s="1"/>
  <c r="U2282" i="1"/>
  <c r="V2282" i="1" s="1"/>
  <c r="U3189" i="1"/>
  <c r="U3449" i="1"/>
  <c r="U3758" i="1"/>
  <c r="U3978" i="1"/>
  <c r="U4564" i="1"/>
  <c r="U4863" i="1"/>
  <c r="V4863" i="1" s="1"/>
  <c r="U5166" i="1"/>
  <c r="V5166" i="1" s="1"/>
  <c r="U2655" i="1"/>
  <c r="V2655" i="1" s="1"/>
  <c r="U2709" i="1"/>
  <c r="V2709" i="1" s="1"/>
  <c r="U2753" i="1"/>
  <c r="V2753" i="1" s="1"/>
  <c r="U2854" i="1"/>
  <c r="V2854" i="1" s="1"/>
  <c r="U2945" i="1"/>
  <c r="V2945" i="1" s="1"/>
  <c r="U2963" i="1"/>
  <c r="V2963" i="1" s="1"/>
  <c r="U2984" i="1"/>
  <c r="V2984" i="1" s="1"/>
  <c r="U3394" i="1"/>
  <c r="V3394" i="1" s="1"/>
  <c r="U733" i="1"/>
  <c r="V733" i="1" s="1"/>
  <c r="U904" i="1"/>
  <c r="V904" i="1" s="1"/>
  <c r="U1033" i="1"/>
  <c r="V1033" i="1" s="1"/>
  <c r="U1185" i="1"/>
  <c r="V1185" i="1" s="1"/>
  <c r="U1261" i="1"/>
  <c r="V1261" i="1" s="1"/>
  <c r="U1300" i="1"/>
  <c r="V1300" i="1" s="1"/>
  <c r="U1360" i="1"/>
  <c r="V1360" i="1" s="1"/>
  <c r="U1420" i="1"/>
  <c r="V1420" i="1" s="1"/>
  <c r="U1449" i="1"/>
  <c r="V1449" i="1" s="1"/>
  <c r="U1459" i="1"/>
  <c r="V1459" i="1" s="1"/>
  <c r="U1493" i="1"/>
  <c r="V1493" i="1" s="1"/>
  <c r="U1605" i="1"/>
  <c r="V1605" i="1" s="1"/>
  <c r="U1703" i="1"/>
  <c r="V1703" i="1" s="1"/>
  <c r="U1765" i="1"/>
  <c r="V1765" i="1" s="1"/>
  <c r="U1818" i="1"/>
  <c r="V1818" i="1" s="1"/>
  <c r="U1837" i="1"/>
  <c r="V1837" i="1" s="1"/>
  <c r="U1908" i="1"/>
  <c r="V1908" i="1" s="1"/>
  <c r="U1928" i="1"/>
  <c r="V1928" i="1" s="1"/>
  <c r="U1982" i="1"/>
  <c r="V1982" i="1" s="1"/>
  <c r="U2001" i="1"/>
  <c r="V2001" i="1" s="1"/>
  <c r="U2043" i="1"/>
  <c r="V2043" i="1" s="1"/>
  <c r="U2058" i="1"/>
  <c r="V2058" i="1" s="1"/>
  <c r="U2091" i="1"/>
  <c r="V2091" i="1" s="1"/>
  <c r="U2158" i="1"/>
  <c r="V2158" i="1" s="1"/>
  <c r="U2193" i="1"/>
  <c r="V2193" i="1" s="1"/>
  <c r="U2244" i="1"/>
  <c r="V2244" i="1" s="1"/>
  <c r="U2283" i="1"/>
  <c r="V2283" i="1" s="1"/>
  <c r="U2402" i="1"/>
  <c r="V2402" i="1" s="1"/>
  <c r="U2423" i="1"/>
  <c r="V2423" i="1" s="1"/>
  <c r="U2497" i="1"/>
  <c r="V2497" i="1" s="1"/>
  <c r="U2526" i="1"/>
  <c r="V2526" i="1" s="1"/>
  <c r="U2585" i="1"/>
  <c r="V2585" i="1" s="1"/>
  <c r="U3088" i="1"/>
  <c r="U3190" i="1"/>
  <c r="U3273" i="1"/>
  <c r="U3450" i="1"/>
  <c r="U3529" i="1"/>
  <c r="U3538" i="1"/>
  <c r="U3561" i="1"/>
  <c r="U3621" i="1"/>
  <c r="U3759" i="1"/>
  <c r="U3882" i="1"/>
  <c r="U3979" i="1"/>
  <c r="U4035" i="1"/>
  <c r="U4108" i="1"/>
  <c r="U4170" i="1"/>
  <c r="U4259" i="1"/>
  <c r="U4286" i="1"/>
  <c r="U4323" i="1"/>
  <c r="U4374" i="1"/>
  <c r="U4430" i="1"/>
  <c r="U4477" i="1"/>
  <c r="U4522" i="1"/>
  <c r="U4565" i="1"/>
  <c r="U4618" i="1"/>
  <c r="U4627" i="1"/>
  <c r="V4627" i="1" s="1"/>
  <c r="U4670" i="1"/>
  <c r="V4670" i="1" s="1"/>
  <c r="U4715" i="1"/>
  <c r="V4715" i="1" s="1"/>
  <c r="U4918" i="1"/>
  <c r="V4918" i="1" s="1"/>
  <c r="U4955" i="1"/>
  <c r="V4955" i="1" s="1"/>
  <c r="U4971" i="1"/>
  <c r="V4971" i="1" s="1"/>
  <c r="U5033" i="1"/>
  <c r="V5033" i="1" s="1"/>
  <c r="U5075" i="1"/>
  <c r="V5075" i="1" s="1"/>
  <c r="U5089" i="1"/>
  <c r="V5089" i="1" s="1"/>
  <c r="U5129" i="1"/>
  <c r="V5129" i="1" s="1"/>
  <c r="U5181" i="1"/>
  <c r="V5181" i="1" s="1"/>
  <c r="U2656" i="1"/>
  <c r="V2656" i="1" s="1"/>
  <c r="U2710" i="1"/>
  <c r="V2710" i="1" s="1"/>
  <c r="U2754" i="1"/>
  <c r="V2754" i="1" s="1"/>
  <c r="U2787" i="1"/>
  <c r="V2787" i="1" s="1"/>
  <c r="U2855" i="1"/>
  <c r="V2855" i="1" s="1"/>
  <c r="U2929" i="1"/>
  <c r="V2929" i="1" s="1"/>
  <c r="U2946" i="1"/>
  <c r="V2946" i="1" s="1"/>
  <c r="U2964" i="1"/>
  <c r="V2964" i="1" s="1"/>
  <c r="U3405" i="1"/>
  <c r="V3405" i="1" s="1"/>
  <c r="U734" i="1"/>
  <c r="V734" i="1" s="1"/>
  <c r="U835" i="1"/>
  <c r="V835" i="1" s="1"/>
  <c r="U905" i="1"/>
  <c r="V905" i="1" s="1"/>
  <c r="U1034" i="1"/>
  <c r="V1034" i="1" s="1"/>
  <c r="U1186" i="1"/>
  <c r="V1186" i="1" s="1"/>
  <c r="U1361" i="1"/>
  <c r="V1361" i="1" s="1"/>
  <c r="U1460" i="1"/>
  <c r="V1460" i="1" s="1"/>
  <c r="U2092" i="1"/>
  <c r="V2092" i="1" s="1"/>
  <c r="U2159" i="1"/>
  <c r="V2159" i="1" s="1"/>
  <c r="U2699" i="1"/>
  <c r="U2725" i="1"/>
  <c r="U3089" i="1"/>
  <c r="U3191" i="1"/>
  <c r="U3274" i="1"/>
  <c r="U3281" i="1"/>
  <c r="U3286" i="1"/>
  <c r="U3451" i="1"/>
  <c r="U3539" i="1"/>
  <c r="U3587" i="1"/>
  <c r="U3622" i="1"/>
  <c r="U3691" i="1"/>
  <c r="U3723" i="1"/>
  <c r="U3727" i="1"/>
  <c r="U3760" i="1"/>
  <c r="U3856" i="1"/>
  <c r="U3883" i="1"/>
  <c r="U3940" i="1"/>
  <c r="U3953" i="1"/>
  <c r="U3980" i="1"/>
  <c r="U4136" i="1"/>
  <c r="U4138" i="1"/>
  <c r="U4145" i="1"/>
  <c r="U4171" i="1"/>
  <c r="U4260" i="1"/>
  <c r="U4287" i="1"/>
  <c r="U4324" i="1"/>
  <c r="U4375" i="1"/>
  <c r="U4418" i="1"/>
  <c r="U4424" i="1"/>
  <c r="U4431" i="1"/>
  <c r="U4441" i="1"/>
  <c r="U4478" i="1"/>
  <c r="U4523" i="1"/>
  <c r="U4566" i="1"/>
  <c r="U4619" i="1"/>
  <c r="U4676" i="1"/>
  <c r="V4676" i="1" s="1"/>
  <c r="U4700" i="1"/>
  <c r="V4700" i="1" s="1"/>
  <c r="U4735" i="1"/>
  <c r="V4735" i="1" s="1"/>
  <c r="U4773" i="1"/>
  <c r="V4773" i="1" s="1"/>
  <c r="U4829" i="1"/>
  <c r="V4829" i="1" s="1"/>
  <c r="U5080" i="1"/>
  <c r="V5080" i="1" s="1"/>
  <c r="U5837" i="1"/>
  <c r="V5837" i="1" s="1"/>
  <c r="U5867" i="1"/>
  <c r="V5867" i="1" s="1"/>
  <c r="U5911" i="1"/>
  <c r="V5911" i="1" s="1"/>
  <c r="U6011" i="1"/>
  <c r="V6011" i="1" s="1"/>
  <c r="U5197" i="1"/>
  <c r="V5197" i="1" s="1"/>
  <c r="U5229" i="1"/>
  <c r="V5229" i="1" s="1"/>
  <c r="U5245" i="1"/>
  <c r="V5245" i="1" s="1"/>
  <c r="U5275" i="1"/>
  <c r="V5275" i="1" s="1"/>
  <c r="U5294" i="1"/>
  <c r="V5294" i="1" s="1"/>
  <c r="U5308" i="1"/>
  <c r="V5308" i="1" s="1"/>
  <c r="U5341" i="1"/>
  <c r="V5341" i="1" s="1"/>
  <c r="U5365" i="1"/>
  <c r="V5365" i="1" s="1"/>
  <c r="U5381" i="1"/>
  <c r="V5381" i="1" s="1"/>
  <c r="U5390" i="1"/>
  <c r="V5390" i="1" s="1"/>
  <c r="U5399" i="1"/>
  <c r="V5399" i="1" s="1"/>
  <c r="U5416" i="1"/>
  <c r="V5416" i="1" s="1"/>
  <c r="U5455" i="1"/>
  <c r="V5455" i="1" s="1"/>
  <c r="U5483" i="1"/>
  <c r="V5483" i="1" s="1"/>
  <c r="U5510" i="1"/>
  <c r="V5510" i="1" s="1"/>
  <c r="U5532" i="1"/>
  <c r="V5532" i="1" s="1"/>
  <c r="U5541" i="1"/>
  <c r="V5541" i="1" s="1"/>
  <c r="U5580" i="1"/>
  <c r="V5580" i="1" s="1"/>
  <c r="U5594" i="1"/>
  <c r="V5594" i="1" s="1"/>
  <c r="U5612" i="1"/>
  <c r="V5612" i="1" s="1"/>
  <c r="U5630" i="1"/>
  <c r="V5630" i="1" s="1"/>
  <c r="U5640" i="1"/>
  <c r="V5640" i="1" s="1"/>
  <c r="U5645" i="1"/>
  <c r="V5645" i="1" s="1"/>
  <c r="U5657" i="1"/>
  <c r="V5657" i="1" s="1"/>
  <c r="U5680" i="1"/>
  <c r="V5680" i="1" s="1"/>
  <c r="U5698" i="1"/>
  <c r="V5698" i="1" s="1"/>
  <c r="U5721" i="1"/>
  <c r="V5721" i="1" s="1"/>
  <c r="U5738" i="1"/>
  <c r="V5738" i="1" s="1"/>
  <c r="U5766" i="1"/>
  <c r="V5766" i="1" s="1"/>
  <c r="U5805" i="1"/>
  <c r="V5805" i="1" s="1"/>
  <c r="U5817" i="1"/>
  <c r="V5817" i="1" s="1"/>
  <c r="U5932" i="1"/>
  <c r="U5961" i="1"/>
  <c r="U6026" i="1"/>
  <c r="U6081" i="1"/>
  <c r="U6098" i="1"/>
  <c r="U6104" i="1"/>
  <c r="U6124" i="1"/>
  <c r="U6172" i="1"/>
  <c r="U6203" i="1"/>
  <c r="U6230" i="1"/>
  <c r="U6296" i="1"/>
  <c r="U6346" i="1"/>
  <c r="U6364" i="1"/>
  <c r="U6388" i="1"/>
  <c r="U6423" i="1"/>
  <c r="U6458" i="1"/>
  <c r="U6498" i="1"/>
  <c r="V6498" i="1" s="1"/>
  <c r="U6510" i="1"/>
  <c r="V6510" i="1" s="1"/>
  <c r="U6514" i="1"/>
  <c r="V6514" i="1" s="1"/>
  <c r="U6526" i="1"/>
  <c r="V6526" i="1" s="1"/>
  <c r="U6547" i="1"/>
  <c r="V6547" i="1" s="1"/>
  <c r="U6578" i="1"/>
  <c r="V6578" i="1" s="1"/>
  <c r="U6607" i="1"/>
  <c r="V6607" i="1" s="1"/>
  <c r="U6631" i="1"/>
  <c r="V6631" i="1" s="1"/>
  <c r="U6643" i="1"/>
  <c r="V6643" i="1" s="1"/>
  <c r="U6652" i="1"/>
  <c r="V6652" i="1" s="1"/>
  <c r="U6676" i="1"/>
  <c r="V6676" i="1" s="1"/>
  <c r="U8" i="1"/>
  <c r="V8" i="1" s="1"/>
  <c r="U28" i="1"/>
  <c r="V28" i="1" s="1"/>
  <c r="U46" i="1"/>
  <c r="V46" i="1" s="1"/>
  <c r="U54" i="1"/>
  <c r="V54" i="1" s="1"/>
  <c r="U64" i="1"/>
  <c r="V64" i="1" s="1"/>
  <c r="U92" i="1"/>
  <c r="V92" i="1" s="1"/>
  <c r="U104" i="1"/>
  <c r="V104" i="1" s="1"/>
  <c r="U112" i="1"/>
  <c r="V112" i="1" s="1"/>
  <c r="U125" i="1"/>
  <c r="V125" i="1" s="1"/>
  <c r="U147" i="1"/>
  <c r="V147" i="1" s="1"/>
  <c r="U164" i="1"/>
  <c r="V164" i="1" s="1"/>
  <c r="U180" i="1"/>
  <c r="V180" i="1" s="1"/>
  <c r="U224" i="1"/>
  <c r="V224" i="1" s="1"/>
  <c r="U240" i="1"/>
  <c r="V240" i="1" s="1"/>
  <c r="U253" i="1"/>
  <c r="V253" i="1" s="1"/>
  <c r="U263" i="1"/>
  <c r="V263" i="1" s="1"/>
  <c r="U288" i="1"/>
  <c r="V288" i="1" s="1"/>
  <c r="U303" i="1"/>
  <c r="V303" i="1" s="1"/>
  <c r="U328" i="1"/>
  <c r="V328" i="1" s="1"/>
  <c r="U336" i="1"/>
  <c r="V336" i="1" s="1"/>
  <c r="U370" i="1"/>
  <c r="U391" i="1"/>
  <c r="U429" i="1"/>
  <c r="U473" i="1"/>
  <c r="U482" i="1"/>
  <c r="U493" i="1"/>
  <c r="U514" i="1"/>
  <c r="U544" i="1"/>
  <c r="U598" i="1"/>
  <c r="U629" i="1"/>
  <c r="V629" i="1" s="1"/>
  <c r="U640" i="1"/>
  <c r="V640" i="1" s="1"/>
  <c r="U684" i="1"/>
  <c r="V684" i="1" s="1"/>
  <c r="U691" i="1"/>
  <c r="V691" i="1" s="1"/>
  <c r="U702" i="1"/>
  <c r="V702" i="1" s="1"/>
  <c r="U718" i="1"/>
  <c r="V718" i="1" s="1"/>
  <c r="U991" i="1"/>
  <c r="V991" i="1" s="1"/>
  <c r="U1117" i="1"/>
  <c r="V1117" i="1" s="1"/>
  <c r="U2412" i="1"/>
  <c r="V2412" i="1" s="1"/>
  <c r="U2659" i="1"/>
  <c r="V2659" i="1" s="1"/>
  <c r="U2728" i="1"/>
  <c r="V2728" i="1" s="1"/>
  <c r="U2757" i="1"/>
  <c r="V2757" i="1" s="1"/>
  <c r="U2833" i="1"/>
  <c r="V2833" i="1" s="1"/>
  <c r="U2858" i="1"/>
  <c r="V2858" i="1" s="1"/>
  <c r="U3039" i="1"/>
  <c r="V3039" i="1" s="1"/>
  <c r="U3052" i="1"/>
  <c r="V3052" i="1" s="1"/>
  <c r="U3300" i="1"/>
  <c r="V3300" i="1" s="1"/>
  <c r="U3392" i="1"/>
  <c r="V3392" i="1" s="1"/>
  <c r="U3415" i="1"/>
  <c r="U3598" i="1"/>
  <c r="U3729" i="1"/>
  <c r="U4152" i="1"/>
  <c r="U4679" i="1"/>
  <c r="V4679" i="1" s="1"/>
  <c r="U737" i="1"/>
  <c r="V737" i="1" s="1"/>
  <c r="U812" i="1"/>
  <c r="U836" i="1"/>
  <c r="V836" i="1" s="1"/>
  <c r="U907" i="1"/>
  <c r="V907" i="1" s="1"/>
  <c r="U1006" i="1"/>
  <c r="U1037" i="1"/>
  <c r="V1037" i="1" s="1"/>
  <c r="U1131" i="1"/>
  <c r="U1150" i="1"/>
  <c r="V1150" i="1" s="1"/>
  <c r="U1189" i="1"/>
  <c r="V1189" i="1" s="1"/>
  <c r="U1302" i="1"/>
  <c r="V1302" i="1" s="1"/>
  <c r="U1346" i="1"/>
  <c r="U1363" i="1"/>
  <c r="V1363" i="1" s="1"/>
  <c r="U1495" i="1"/>
  <c r="V1495" i="1" s="1"/>
  <c r="U1607" i="1"/>
  <c r="V1607" i="1" s="1"/>
  <c r="U1705" i="1"/>
  <c r="V1705" i="1" s="1"/>
  <c r="U1752" i="1"/>
  <c r="U1767" i="1"/>
  <c r="V1767" i="1" s="1"/>
  <c r="U1839" i="1"/>
  <c r="V1839" i="1" s="1"/>
  <c r="U1892" i="1"/>
  <c r="V1892" i="1" s="1"/>
  <c r="U1909" i="1"/>
  <c r="V1909" i="1" s="1"/>
  <c r="U1930" i="1"/>
  <c r="V1930" i="1" s="1"/>
  <c r="U2003" i="1"/>
  <c r="V2003" i="1" s="1"/>
  <c r="U2095" i="1"/>
  <c r="V2095" i="1" s="1"/>
  <c r="U2162" i="1"/>
  <c r="V2162" i="1" s="1"/>
  <c r="U2195" i="1"/>
  <c r="V2195" i="1" s="1"/>
  <c r="U2237" i="1"/>
  <c r="V2237" i="1" s="1"/>
  <c r="U2285" i="1"/>
  <c r="V2285" i="1" s="1"/>
  <c r="U2372" i="1"/>
  <c r="U2403" i="1"/>
  <c r="V2403" i="1" s="1"/>
  <c r="U2528" i="1"/>
  <c r="V2528" i="1" s="1"/>
  <c r="U2587" i="1"/>
  <c r="V2587" i="1" s="1"/>
  <c r="U3092" i="1"/>
  <c r="U3167" i="1"/>
  <c r="U3194" i="1"/>
  <c r="U3321" i="1"/>
  <c r="U3427" i="1"/>
  <c r="U3454" i="1"/>
  <c r="U3557" i="1"/>
  <c r="U3562" i="1"/>
  <c r="U3624" i="1"/>
  <c r="U3762" i="1"/>
  <c r="U3885" i="1"/>
  <c r="U3982" i="1"/>
  <c r="U4091" i="1"/>
  <c r="U4092" i="1"/>
  <c r="U4158" i="1"/>
  <c r="U4173" i="1"/>
  <c r="U4377" i="1"/>
  <c r="U4480" i="1"/>
  <c r="U4568" i="1"/>
  <c r="U4663" i="1"/>
  <c r="V4663" i="1" s="1"/>
  <c r="U4688" i="1"/>
  <c r="U4721" i="1"/>
  <c r="V4721" i="1" s="1"/>
  <c r="U4751" i="1"/>
  <c r="V4751" i="1" s="1"/>
  <c r="U4906" i="1"/>
  <c r="V4906" i="1" s="1"/>
  <c r="U4980" i="1"/>
  <c r="U4999" i="1"/>
  <c r="V4999" i="1" s="1"/>
  <c r="U5159" i="1"/>
  <c r="V5159" i="1" s="1"/>
  <c r="U1840" i="1"/>
  <c r="V1840" i="1" s="1"/>
  <c r="U3563" i="1"/>
  <c r="U801" i="1"/>
  <c r="V801" i="1" s="1"/>
  <c r="U992" i="1"/>
  <c r="V992" i="1" s="1"/>
  <c r="U1118" i="1"/>
  <c r="V1118" i="1" s="1"/>
  <c r="U1341" i="1"/>
  <c r="V1341" i="1" s="1"/>
  <c r="U1575" i="1"/>
  <c r="V1575" i="1" s="1"/>
  <c r="U1676" i="1"/>
  <c r="V1676" i="1" s="1"/>
  <c r="U1883" i="1"/>
  <c r="V1883" i="1" s="1"/>
  <c r="U2359" i="1"/>
  <c r="V2359" i="1" s="1"/>
  <c r="U2729" i="1"/>
  <c r="V2729" i="1" s="1"/>
  <c r="U2758" i="1"/>
  <c r="V2758" i="1" s="1"/>
  <c r="U2834" i="1"/>
  <c r="V2834" i="1" s="1"/>
  <c r="U2859" i="1"/>
  <c r="V2859" i="1" s="1"/>
  <c r="U2936" i="1"/>
  <c r="V2936" i="1" s="1"/>
  <c r="U2948" i="1"/>
  <c r="V2948" i="1" s="1"/>
  <c r="U3063" i="1"/>
  <c r="V3063" i="1" s="1"/>
  <c r="U3155" i="1"/>
  <c r="V3155" i="1" s="1"/>
  <c r="U3301" i="1"/>
  <c r="V3301" i="1" s="1"/>
  <c r="U3391" i="1"/>
  <c r="V3391" i="1" s="1"/>
  <c r="U3416" i="1"/>
  <c r="U3599" i="1"/>
  <c r="V3599" i="1" s="1"/>
  <c r="U3730" i="1"/>
  <c r="U3958" i="1"/>
  <c r="U4543" i="1"/>
  <c r="U4976" i="1"/>
  <c r="V4976" i="1" s="1"/>
  <c r="U738" i="1"/>
  <c r="V738" i="1" s="1"/>
  <c r="U813" i="1"/>
  <c r="U870" i="1"/>
  <c r="V870" i="1" s="1"/>
  <c r="U887" i="1"/>
  <c r="U908" i="1"/>
  <c r="V908" i="1" s="1"/>
  <c r="U1007" i="1"/>
  <c r="U1038" i="1"/>
  <c r="V1038" i="1" s="1"/>
  <c r="U1132" i="1"/>
  <c r="U1190" i="1"/>
  <c r="V1190" i="1" s="1"/>
  <c r="U1253" i="1"/>
  <c r="U1303" i="1"/>
  <c r="V1303" i="1" s="1"/>
  <c r="U1347" i="1"/>
  <c r="U1364" i="1"/>
  <c r="V1364" i="1" s="1"/>
  <c r="U1496" i="1"/>
  <c r="V1496" i="1" s="1"/>
  <c r="U1608" i="1"/>
  <c r="V1608" i="1" s="1"/>
  <c r="U1680" i="1"/>
  <c r="U1706" i="1"/>
  <c r="V1706" i="1" s="1"/>
  <c r="U1768" i="1"/>
  <c r="V1768" i="1" s="1"/>
  <c r="U1812" i="1"/>
  <c r="U1841" i="1"/>
  <c r="V1841" i="1" s="1"/>
  <c r="U1888" i="1"/>
  <c r="U1893" i="1"/>
  <c r="V1893" i="1" s="1"/>
  <c r="U1910" i="1"/>
  <c r="V1910" i="1" s="1"/>
  <c r="U2004" i="1"/>
  <c r="V2004" i="1" s="1"/>
  <c r="U2060" i="1"/>
  <c r="V2060" i="1" s="1"/>
  <c r="U2077" i="1"/>
  <c r="V2077" i="1" s="1"/>
  <c r="U2096" i="1"/>
  <c r="V2096" i="1" s="1"/>
  <c r="U2151" i="1"/>
  <c r="U2163" i="1"/>
  <c r="V2163" i="1" s="1"/>
  <c r="U2196" i="1"/>
  <c r="V2196" i="1" s="1"/>
  <c r="U2238" i="1"/>
  <c r="V2238" i="1" s="1"/>
  <c r="U2246" i="1"/>
  <c r="V2246" i="1" s="1"/>
  <c r="U2286" i="1"/>
  <c r="V2286" i="1" s="1"/>
  <c r="U2373" i="1"/>
  <c r="U2458" i="1"/>
  <c r="V2458" i="1" s="1"/>
  <c r="U2498" i="1"/>
  <c r="V2498" i="1" s="1"/>
  <c r="U2515" i="1"/>
  <c r="U2529" i="1"/>
  <c r="V2529" i="1" s="1"/>
  <c r="U2576" i="1"/>
  <c r="U2588" i="1"/>
  <c r="V2588" i="1" s="1"/>
  <c r="U3072" i="1"/>
  <c r="U3093" i="1"/>
  <c r="U3168" i="1"/>
  <c r="U3195" i="1"/>
  <c r="U3322" i="1"/>
  <c r="U3428" i="1"/>
  <c r="U3455" i="1"/>
  <c r="U3554" i="1"/>
  <c r="U3564" i="1"/>
  <c r="U3606" i="1"/>
  <c r="U3625" i="1"/>
  <c r="U3740" i="1"/>
  <c r="U3763" i="1"/>
  <c r="U3886" i="1"/>
  <c r="U3942" i="1"/>
  <c r="U3965" i="1"/>
  <c r="U3983" i="1"/>
  <c r="U4021" i="1"/>
  <c r="U4036" i="1"/>
  <c r="U4109" i="1"/>
  <c r="U4159" i="1"/>
  <c r="U4174" i="1"/>
  <c r="U4289" i="1"/>
  <c r="U4326" i="1"/>
  <c r="U4360" i="1"/>
  <c r="U4378" i="1"/>
  <c r="U4465" i="1"/>
  <c r="U4481" i="1"/>
  <c r="U4525" i="1"/>
  <c r="U4551" i="1"/>
  <c r="U4569" i="1"/>
  <c r="U4662" i="1"/>
  <c r="V4662" i="1" s="1"/>
  <c r="U4689" i="1"/>
  <c r="U4720" i="1"/>
  <c r="V4720" i="1" s="1"/>
  <c r="U4744" i="1"/>
  <c r="U4759" i="1"/>
  <c r="V4759" i="1" s="1"/>
  <c r="U4802" i="1"/>
  <c r="V4802" i="1" s="1"/>
  <c r="U4909" i="1"/>
  <c r="V4909" i="1" s="1"/>
  <c r="U4934" i="1"/>
  <c r="V4934" i="1" s="1"/>
  <c r="U4981" i="1"/>
  <c r="U5000" i="1"/>
  <c r="V5000" i="1" s="1"/>
  <c r="U5060" i="1"/>
  <c r="V5060" i="1" s="1"/>
  <c r="U5093" i="1"/>
  <c r="V5093" i="1" s="1"/>
  <c r="U5146" i="1"/>
  <c r="U5172" i="1"/>
  <c r="V5172" i="1" s="1"/>
  <c r="U1039" i="1"/>
  <c r="V1039" i="1" s="1"/>
  <c r="U5868" i="1"/>
  <c r="V5868" i="1" s="1"/>
  <c r="U5887" i="1"/>
  <c r="V5887" i="1" s="1"/>
  <c r="U6000" i="1"/>
  <c r="V6000" i="1" s="1"/>
  <c r="U5198" i="1"/>
  <c r="V5198" i="1" s="1"/>
  <c r="U5221" i="1"/>
  <c r="V5221" i="1" s="1"/>
  <c r="U5246" i="1"/>
  <c r="V5246" i="1" s="1"/>
  <c r="U5276" i="1"/>
  <c r="V5276" i="1" s="1"/>
  <c r="U5309" i="1"/>
  <c r="V5309" i="1" s="1"/>
  <c r="U5328" i="1"/>
  <c r="V5328" i="1" s="1"/>
  <c r="U5342" i="1"/>
  <c r="V5342" i="1" s="1"/>
  <c r="U5366" i="1"/>
  <c r="V5366" i="1" s="1"/>
  <c r="U5382" i="1"/>
  <c r="V5382" i="1" s="1"/>
  <c r="U5391" i="1"/>
  <c r="V5391" i="1" s="1"/>
  <c r="U5417" i="1"/>
  <c r="V5417" i="1" s="1"/>
  <c r="U5456" i="1"/>
  <c r="V5456" i="1" s="1"/>
  <c r="U5484" i="1"/>
  <c r="V5484" i="1" s="1"/>
  <c r="U5511" i="1"/>
  <c r="V5511" i="1" s="1"/>
  <c r="U5542" i="1"/>
  <c r="V5542" i="1" s="1"/>
  <c r="U5559" i="1"/>
  <c r="V5559" i="1" s="1"/>
  <c r="U5595" i="1"/>
  <c r="V5595" i="1" s="1"/>
  <c r="U5613" i="1"/>
  <c r="V5613" i="1" s="1"/>
  <c r="U5631" i="1"/>
  <c r="V5631" i="1" s="1"/>
  <c r="U5636" i="1"/>
  <c r="V5636" i="1" s="1"/>
  <c r="U5658" i="1"/>
  <c r="V5658" i="1" s="1"/>
  <c r="U5681" i="1"/>
  <c r="V5681" i="1" s="1"/>
  <c r="U5699" i="1"/>
  <c r="V5699" i="1" s="1"/>
  <c r="U5722" i="1"/>
  <c r="V5722" i="1" s="1"/>
  <c r="U5739" i="1"/>
  <c r="V5739" i="1" s="1"/>
  <c r="U5767" i="1"/>
  <c r="V5767" i="1" s="1"/>
  <c r="U5787" i="1"/>
  <c r="V5787" i="1" s="1"/>
  <c r="U5806" i="1"/>
  <c r="V5806" i="1" s="1"/>
  <c r="U5818" i="1"/>
  <c r="V5818" i="1" s="1"/>
  <c r="U5822" i="1"/>
  <c r="V5822" i="1" s="1"/>
  <c r="U5933" i="1"/>
  <c r="U5962" i="1"/>
  <c r="U6069" i="1"/>
  <c r="U6082" i="1"/>
  <c r="U6125" i="1"/>
  <c r="U6204" i="1"/>
  <c r="U6231" i="1"/>
  <c r="U6268" i="1"/>
  <c r="U6297" i="1"/>
  <c r="U6319" i="1"/>
  <c r="U6365" i="1"/>
  <c r="U6389" i="1"/>
  <c r="U6424" i="1"/>
  <c r="U6459" i="1"/>
  <c r="U6532" i="1"/>
  <c r="V6532" i="1" s="1"/>
  <c r="U6546" i="1"/>
  <c r="V6546" i="1" s="1"/>
  <c r="U6554" i="1"/>
  <c r="V6554" i="1" s="1"/>
  <c r="U6564" i="1"/>
  <c r="V6564" i="1" s="1"/>
  <c r="U6615" i="1"/>
  <c r="V6615" i="1" s="1"/>
  <c r="U6653" i="1"/>
  <c r="V6653" i="1" s="1"/>
  <c r="U5869" i="1"/>
  <c r="V5869" i="1" s="1"/>
  <c r="U5888" i="1"/>
  <c r="V5888" i="1" s="1"/>
  <c r="U6007" i="1"/>
  <c r="V6007" i="1" s="1"/>
  <c r="U5199" i="1"/>
  <c r="V5199" i="1" s="1"/>
  <c r="U5230" i="1"/>
  <c r="V5230" i="1" s="1"/>
  <c r="U5247" i="1"/>
  <c r="V5247" i="1" s="1"/>
  <c r="U5277" i="1"/>
  <c r="V5277" i="1" s="1"/>
  <c r="U5295" i="1"/>
  <c r="V5295" i="1" s="1"/>
  <c r="U5310" i="1"/>
  <c r="V5310" i="1" s="1"/>
  <c r="U5343" i="1"/>
  <c r="V5343" i="1" s="1"/>
  <c r="U5367" i="1"/>
  <c r="V5367" i="1" s="1"/>
  <c r="U5383" i="1"/>
  <c r="V5383" i="1" s="1"/>
  <c r="U5392" i="1"/>
  <c r="V5392" i="1" s="1"/>
  <c r="U5400" i="1"/>
  <c r="V5400" i="1" s="1"/>
  <c r="U5418" i="1"/>
  <c r="V5418" i="1" s="1"/>
  <c r="U5457" i="1"/>
  <c r="V5457" i="1" s="1"/>
  <c r="U5485" i="1"/>
  <c r="V5485" i="1" s="1"/>
  <c r="U5512" i="1"/>
  <c r="V5512" i="1" s="1"/>
  <c r="U5533" i="1"/>
  <c r="V5533" i="1" s="1"/>
  <c r="U5543" i="1"/>
  <c r="V5543" i="1" s="1"/>
  <c r="U5560" i="1"/>
  <c r="V5560" i="1" s="1"/>
  <c r="U5569" i="1"/>
  <c r="V5569" i="1" s="1"/>
  <c r="U5581" i="1"/>
  <c r="V5581" i="1" s="1"/>
  <c r="U5614" i="1"/>
  <c r="V5614" i="1" s="1"/>
  <c r="U5632" i="1"/>
  <c r="V5632" i="1" s="1"/>
  <c r="U5637" i="1"/>
  <c r="V5637" i="1" s="1"/>
  <c r="U5659" i="1"/>
  <c r="V5659" i="1" s="1"/>
  <c r="U5682" i="1"/>
  <c r="V5682" i="1" s="1"/>
  <c r="U5700" i="1"/>
  <c r="V5700" i="1" s="1"/>
  <c r="U5723" i="1"/>
  <c r="V5723" i="1" s="1"/>
  <c r="U5740" i="1"/>
  <c r="V5740" i="1" s="1"/>
  <c r="U5768" i="1"/>
  <c r="V5768" i="1" s="1"/>
  <c r="U5776" i="1"/>
  <c r="V5776" i="1" s="1"/>
  <c r="U5788" i="1"/>
  <c r="V5788" i="1" s="1"/>
  <c r="U5807" i="1"/>
  <c r="V5807" i="1" s="1"/>
  <c r="U5819" i="1"/>
  <c r="V5819" i="1" s="1"/>
  <c r="U5826" i="1"/>
  <c r="V5826" i="1" s="1"/>
  <c r="U5934" i="1"/>
  <c r="U5963" i="1"/>
  <c r="U6027" i="1"/>
  <c r="U6050" i="1"/>
  <c r="U6083" i="1"/>
  <c r="U6126" i="1"/>
  <c r="U6205" i="1"/>
  <c r="U6232" i="1"/>
  <c r="U6251" i="1"/>
  <c r="U6261" i="1"/>
  <c r="U6269" i="1"/>
  <c r="U6298" i="1"/>
  <c r="U6347" i="1"/>
  <c r="U6366" i="1"/>
  <c r="U6390" i="1"/>
  <c r="U6425" i="1"/>
  <c r="U6443" i="1"/>
  <c r="U6460" i="1"/>
  <c r="U6493" i="1"/>
  <c r="V6493" i="1" s="1"/>
  <c r="U6506" i="1"/>
  <c r="V6506" i="1" s="1"/>
  <c r="U6551" i="1"/>
  <c r="V6551" i="1" s="1"/>
  <c r="U6565" i="1"/>
  <c r="V6565" i="1" s="1"/>
  <c r="U6594" i="1"/>
  <c r="V6594" i="1" s="1"/>
  <c r="U6600" i="1"/>
  <c r="V6600" i="1" s="1"/>
  <c r="U6616" i="1"/>
  <c r="V6616" i="1" s="1"/>
  <c r="U6620" i="1"/>
  <c r="V6620" i="1" s="1"/>
  <c r="U6627" i="1"/>
  <c r="V6627" i="1" s="1"/>
  <c r="U6641" i="1"/>
  <c r="V6641" i="1" s="1"/>
  <c r="U6665" i="1"/>
  <c r="V6665" i="1" s="1"/>
  <c r="U6009" i="1"/>
  <c r="V6009" i="1" s="1"/>
  <c r="U5200" i="1"/>
  <c r="V5200" i="1" s="1"/>
  <c r="U5248" i="1"/>
  <c r="V5248" i="1" s="1"/>
  <c r="U5419" i="1"/>
  <c r="V5419" i="1" s="1"/>
  <c r="U5458" i="1"/>
  <c r="V5458" i="1" s="1"/>
  <c r="U5486" i="1"/>
  <c r="V5486" i="1" s="1"/>
  <c r="U5513" i="1"/>
  <c r="V5513" i="1" s="1"/>
  <c r="U5544" i="1"/>
  <c r="V5544" i="1" s="1"/>
  <c r="U5615" i="1"/>
  <c r="V5615" i="1" s="1"/>
  <c r="U5641" i="1"/>
  <c r="V5641" i="1" s="1"/>
  <c r="U5660" i="1"/>
  <c r="V5660" i="1" s="1"/>
  <c r="U5701" i="1"/>
  <c r="V5701" i="1" s="1"/>
  <c r="U5741" i="1"/>
  <c r="V5741" i="1" s="1"/>
  <c r="U5935" i="1"/>
  <c r="U5964" i="1"/>
  <c r="U6028" i="1"/>
  <c r="U6070" i="1"/>
  <c r="U6127" i="1"/>
  <c r="U6206" i="1"/>
  <c r="U6233" i="1"/>
  <c r="U6299" i="1"/>
  <c r="U6367" i="1"/>
  <c r="U6426" i="1"/>
  <c r="U6461" i="1"/>
  <c r="U6533" i="1"/>
  <c r="V6533" i="1" s="1"/>
  <c r="U6544" i="1"/>
  <c r="V6544" i="1" s="1"/>
  <c r="U6562" i="1"/>
  <c r="V6562" i="1" s="1"/>
  <c r="U6596" i="1"/>
  <c r="V6596" i="1" s="1"/>
  <c r="U6662" i="1"/>
  <c r="V6662" i="1" s="1"/>
  <c r="U3302" i="1"/>
  <c r="V3302" i="1" s="1"/>
  <c r="U3400" i="1"/>
  <c r="V3400" i="1" s="1"/>
  <c r="U3600" i="1"/>
  <c r="V3600" i="1" s="1"/>
  <c r="U739" i="1"/>
  <c r="V739" i="1" s="1"/>
  <c r="U814" i="1"/>
  <c r="U837" i="1"/>
  <c r="V837" i="1" s="1"/>
  <c r="U909" i="1"/>
  <c r="V909" i="1" s="1"/>
  <c r="U1008" i="1"/>
  <c r="U1040" i="1"/>
  <c r="V1040" i="1" s="1"/>
  <c r="U1133" i="1"/>
  <c r="U1191" i="1"/>
  <c r="V1191" i="1" s="1"/>
  <c r="U1254" i="1"/>
  <c r="U1304" i="1"/>
  <c r="V1304" i="1" s="1"/>
  <c r="U1365" i="1"/>
  <c r="V1365" i="1" s="1"/>
  <c r="U1411" i="1"/>
  <c r="U1422" i="1"/>
  <c r="V1422" i="1" s="1"/>
  <c r="U1445" i="1"/>
  <c r="U1497" i="1"/>
  <c r="V1497" i="1" s="1"/>
  <c r="U1583" i="1"/>
  <c r="U1609" i="1"/>
  <c r="V1609" i="1" s="1"/>
  <c r="U1681" i="1"/>
  <c r="U1707" i="1"/>
  <c r="V1707" i="1" s="1"/>
  <c r="U1769" i="1"/>
  <c r="V1769" i="1" s="1"/>
  <c r="U1813" i="1"/>
  <c r="U1820" i="1"/>
  <c r="V1820" i="1" s="1"/>
  <c r="U1842" i="1"/>
  <c r="V1842" i="1" s="1"/>
  <c r="U1889" i="1"/>
  <c r="U1894" i="1"/>
  <c r="V1894" i="1" s="1"/>
  <c r="U1905" i="1"/>
  <c r="U1911" i="1"/>
  <c r="V1911" i="1" s="1"/>
  <c r="U1931" i="1"/>
  <c r="V1931" i="1" s="1"/>
  <c r="U1966" i="1"/>
  <c r="V1966" i="1" s="1"/>
  <c r="U1983" i="1"/>
  <c r="V1983" i="1" s="1"/>
  <c r="U2005" i="1"/>
  <c r="V2005" i="1" s="1"/>
  <c r="U2044" i="1"/>
  <c r="V2044" i="1" s="1"/>
  <c r="U2097" i="1"/>
  <c r="V2097" i="1" s="1"/>
  <c r="U2152" i="1"/>
  <c r="U2164" i="1"/>
  <c r="V2164" i="1" s="1"/>
  <c r="U2197" i="1"/>
  <c r="V2197" i="1" s="1"/>
  <c r="U2247" i="1"/>
  <c r="V2247" i="1" s="1"/>
  <c r="U2287" i="1"/>
  <c r="V2287" i="1" s="1"/>
  <c r="U2374" i="1"/>
  <c r="U2404" i="1"/>
  <c r="V2404" i="1" s="1"/>
  <c r="U2442" i="1"/>
  <c r="V2442" i="1" s="1"/>
  <c r="U2459" i="1"/>
  <c r="V2459" i="1" s="1"/>
  <c r="U2499" i="1"/>
  <c r="V2499" i="1" s="1"/>
  <c r="U2516" i="1"/>
  <c r="U2530" i="1"/>
  <c r="V2530" i="1" s="1"/>
  <c r="U2577" i="1"/>
  <c r="U2589" i="1"/>
  <c r="V2589" i="1" s="1"/>
  <c r="U2605" i="1"/>
  <c r="U2607" i="1"/>
  <c r="V2607" i="1" s="1"/>
  <c r="U3073" i="1"/>
  <c r="U3094" i="1"/>
  <c r="U3169" i="1"/>
  <c r="U3196" i="1"/>
  <c r="U3429" i="1"/>
  <c r="U3456" i="1"/>
  <c r="U3626" i="1"/>
  <c r="U3741" i="1"/>
  <c r="U3764" i="1"/>
  <c r="U3835" i="1"/>
  <c r="U3840" i="1"/>
  <c r="U3870" i="1"/>
  <c r="U3887" i="1"/>
  <c r="U3943" i="1"/>
  <c r="U3984" i="1"/>
  <c r="U4022" i="1"/>
  <c r="U4037" i="1"/>
  <c r="U4080" i="1"/>
  <c r="U4083" i="1"/>
  <c r="U4097" i="1"/>
  <c r="U4110" i="1"/>
  <c r="U4175" i="1"/>
  <c r="U4290" i="1"/>
  <c r="U4450" i="1"/>
  <c r="U4552" i="1"/>
  <c r="U4570" i="1"/>
  <c r="U4690" i="1"/>
  <c r="U4694" i="1"/>
  <c r="V4694" i="1" s="1"/>
  <c r="U4781" i="1"/>
  <c r="U4791" i="1"/>
  <c r="V4791" i="1" s="1"/>
  <c r="U4794" i="1"/>
  <c r="U4803" i="1"/>
  <c r="V4803" i="1" s="1"/>
  <c r="U4815" i="1"/>
  <c r="U4890" i="1"/>
  <c r="V4890" i="1" s="1"/>
  <c r="U4958" i="1"/>
  <c r="V4958" i="1" s="1"/>
  <c r="U4982" i="1"/>
  <c r="U5002" i="1"/>
  <c r="V5002" i="1" s="1"/>
  <c r="U5009" i="1"/>
  <c r="U5015" i="1"/>
  <c r="V5015" i="1" s="1"/>
  <c r="U5091" i="1"/>
  <c r="V5091" i="1" s="1"/>
  <c r="U5107" i="1"/>
  <c r="U5118" i="1"/>
  <c r="V5118" i="1" s="1"/>
  <c r="U5152" i="1"/>
  <c r="V5152" i="1" s="1"/>
  <c r="U5183" i="1"/>
  <c r="V5183" i="1" s="1"/>
  <c r="U2375" i="1"/>
  <c r="U1192" i="1"/>
  <c r="V1192" i="1" s="1"/>
  <c r="U1498" i="1"/>
  <c r="V1498" i="1" s="1"/>
  <c r="U1770" i="1"/>
  <c r="V1770" i="1" s="1"/>
  <c r="U2288" i="1"/>
  <c r="V2288" i="1" s="1"/>
  <c r="U2376" i="1"/>
  <c r="U4838" i="1"/>
  <c r="V4838" i="1" s="1"/>
  <c r="U740" i="1"/>
  <c r="V740" i="1" s="1"/>
  <c r="U910" i="1"/>
  <c r="V910" i="1" s="1"/>
  <c r="U1041" i="1"/>
  <c r="V1041" i="1" s="1"/>
  <c r="U1193" i="1"/>
  <c r="V1193" i="1" s="1"/>
  <c r="U1366" i="1"/>
  <c r="V1366" i="1" s="1"/>
  <c r="U1423" i="1"/>
  <c r="V1423" i="1" s="1"/>
  <c r="U1499" i="1"/>
  <c r="V1499" i="1" s="1"/>
  <c r="U1584" i="1"/>
  <c r="U1610" i="1"/>
  <c r="V1610" i="1" s="1"/>
  <c r="U1708" i="1"/>
  <c r="V1708" i="1" s="1"/>
  <c r="U1771" i="1"/>
  <c r="V1771" i="1" s="1"/>
  <c r="U1843" i="1"/>
  <c r="V1843" i="1" s="1"/>
  <c r="U1895" i="1"/>
  <c r="V1895" i="1" s="1"/>
  <c r="U1912" i="1"/>
  <c r="V1912" i="1" s="1"/>
  <c r="U2006" i="1"/>
  <c r="V2006" i="1" s="1"/>
  <c r="U2098" i="1"/>
  <c r="V2098" i="1" s="1"/>
  <c r="U2165" i="1"/>
  <c r="V2165" i="1" s="1"/>
  <c r="U2198" i="1"/>
  <c r="V2198" i="1" s="1"/>
  <c r="U2248" i="1"/>
  <c r="V2248" i="1" s="1"/>
  <c r="U2289" i="1"/>
  <c r="V2289" i="1" s="1"/>
  <c r="U2377" i="1"/>
  <c r="U2531" i="1"/>
  <c r="V2531" i="1" s="1"/>
  <c r="U4699" i="1"/>
  <c r="V4699" i="1" s="1"/>
  <c r="U4790" i="1"/>
  <c r="V4790" i="1" s="1"/>
  <c r="U4816" i="1"/>
  <c r="U4898" i="1"/>
  <c r="V4898" i="1" s="1"/>
  <c r="U4948" i="1"/>
  <c r="V4948" i="1" s="1"/>
  <c r="U4986" i="1"/>
  <c r="V4986" i="1" s="1"/>
  <c r="U5010" i="1"/>
  <c r="U5025" i="1"/>
  <c r="V5025" i="1" s="1"/>
  <c r="U5108" i="1"/>
  <c r="U5120" i="1"/>
  <c r="V5120" i="1" s="1"/>
  <c r="U911" i="1"/>
  <c r="V911" i="1" s="1"/>
  <c r="U1042" i="1"/>
  <c r="V1042" i="1" s="1"/>
  <c r="U1194" i="1"/>
  <c r="V1194" i="1" s="1"/>
  <c r="U1255" i="1"/>
  <c r="U1367" i="1"/>
  <c r="V1367" i="1" s="1"/>
  <c r="U1412" i="1"/>
  <c r="U1500" i="1"/>
  <c r="V1500" i="1" s="1"/>
  <c r="U1585" i="1"/>
  <c r="U1611" i="1"/>
  <c r="V1611" i="1" s="1"/>
  <c r="U1709" i="1"/>
  <c r="V1709" i="1" s="1"/>
  <c r="U1772" i="1"/>
  <c r="V1772" i="1" s="1"/>
  <c r="U1821" i="1"/>
  <c r="V1821" i="1" s="1"/>
  <c r="U1844" i="1"/>
  <c r="V1844" i="1" s="1"/>
  <c r="U1967" i="1"/>
  <c r="V1967" i="1" s="1"/>
  <c r="U2099" i="1"/>
  <c r="V2099" i="1" s="1"/>
  <c r="U2199" i="1"/>
  <c r="V2199" i="1" s="1"/>
  <c r="U2290" i="1"/>
  <c r="V2290" i="1" s="1"/>
  <c r="U2378" i="1"/>
  <c r="U2460" i="1"/>
  <c r="V2460" i="1" s="1"/>
  <c r="U2532" i="1"/>
  <c r="V2532" i="1" s="1"/>
  <c r="U2590" i="1"/>
  <c r="V2590" i="1" s="1"/>
  <c r="U2608" i="1"/>
  <c r="V2608" i="1" s="1"/>
  <c r="U4787" i="1"/>
  <c r="V4787" i="1" s="1"/>
  <c r="U4795" i="1"/>
  <c r="U4842" i="1"/>
  <c r="V4842" i="1" s="1"/>
  <c r="U4933" i="1"/>
  <c r="V4933" i="1" s="1"/>
  <c r="U1195" i="1"/>
  <c r="V1195" i="1" s="1"/>
  <c r="U1501" i="1"/>
  <c r="V1501" i="1" s="1"/>
  <c r="U1586" i="1"/>
  <c r="U2291" i="1"/>
  <c r="V2291" i="1" s="1"/>
  <c r="U2379" i="1"/>
  <c r="U2759" i="1"/>
  <c r="V2759" i="1" s="1"/>
  <c r="U3383" i="1"/>
  <c r="V3383" i="1" s="1"/>
  <c r="U741" i="1"/>
  <c r="V741" i="1" s="1"/>
  <c r="U912" i="1"/>
  <c r="V912" i="1" s="1"/>
  <c r="U1043" i="1"/>
  <c r="V1043" i="1" s="1"/>
  <c r="U1151" i="1"/>
  <c r="V1151" i="1" s="1"/>
  <c r="U1196" i="1"/>
  <c r="V1196" i="1" s="1"/>
  <c r="U1305" i="1"/>
  <c r="V1305" i="1" s="1"/>
  <c r="U1368" i="1"/>
  <c r="V1368" i="1" s="1"/>
  <c r="U1424" i="1"/>
  <c r="V1424" i="1" s="1"/>
  <c r="U1502" i="1"/>
  <c r="V1502" i="1" s="1"/>
  <c r="U1612" i="1"/>
  <c r="V1612" i="1" s="1"/>
  <c r="U1710" i="1"/>
  <c r="V1710" i="1" s="1"/>
  <c r="U1773" i="1"/>
  <c r="V1773" i="1" s="1"/>
  <c r="U1822" i="1"/>
  <c r="V1822" i="1" s="1"/>
  <c r="U1845" i="1"/>
  <c r="V1845" i="1" s="1"/>
  <c r="U1932" i="1"/>
  <c r="V1932" i="1" s="1"/>
  <c r="U1984" i="1"/>
  <c r="V1984" i="1" s="1"/>
  <c r="U2007" i="1"/>
  <c r="V2007" i="1" s="1"/>
  <c r="U2100" i="1"/>
  <c r="V2100" i="1" s="1"/>
  <c r="U2166" i="1"/>
  <c r="V2166" i="1" s="1"/>
  <c r="U2200" i="1"/>
  <c r="V2200" i="1" s="1"/>
  <c r="U2249" i="1"/>
  <c r="V2249" i="1" s="1"/>
  <c r="U2292" i="1"/>
  <c r="V2292" i="1" s="1"/>
  <c r="U2425" i="1"/>
  <c r="V2425" i="1" s="1"/>
  <c r="U2436" i="1"/>
  <c r="V2436" i="1" s="1"/>
  <c r="U2591" i="1"/>
  <c r="V2591" i="1" s="1"/>
  <c r="U2892" i="1"/>
  <c r="U3095" i="1"/>
  <c r="U3197" i="1"/>
  <c r="U3457" i="1"/>
  <c r="U3589" i="1"/>
  <c r="U3765" i="1"/>
  <c r="U3944" i="1"/>
  <c r="U3985" i="1"/>
  <c r="U4176" i="1"/>
  <c r="U4379" i="1"/>
  <c r="U4482" i="1"/>
  <c r="U4894" i="1"/>
  <c r="V4894" i="1" s="1"/>
  <c r="U4973" i="1"/>
  <c r="V4973" i="1" s="1"/>
  <c r="U5034" i="1"/>
  <c r="V5034" i="1" s="1"/>
  <c r="U5099" i="1"/>
  <c r="V5099" i="1" s="1"/>
  <c r="U5128" i="1"/>
  <c r="V5128" i="1" s="1"/>
  <c r="U5140" i="1"/>
  <c r="V5140" i="1" s="1"/>
  <c r="U5170" i="1"/>
  <c r="V5170" i="1" s="1"/>
  <c r="U2660" i="1"/>
  <c r="V2660" i="1" s="1"/>
  <c r="U3388" i="1"/>
  <c r="V3388" i="1" s="1"/>
  <c r="U742" i="1"/>
  <c r="V742" i="1" s="1"/>
  <c r="U913" i="1"/>
  <c r="V913" i="1" s="1"/>
  <c r="U1044" i="1"/>
  <c r="V1044" i="1" s="1"/>
  <c r="U1152" i="1"/>
  <c r="V1152" i="1" s="1"/>
  <c r="U1197" i="1"/>
  <c r="V1197" i="1" s="1"/>
  <c r="U1306" i="1"/>
  <c r="V1306" i="1" s="1"/>
  <c r="U1369" i="1"/>
  <c r="V1369" i="1" s="1"/>
  <c r="U1425" i="1"/>
  <c r="V1425" i="1" s="1"/>
  <c r="U1503" i="1"/>
  <c r="V1503" i="1" s="1"/>
  <c r="U1613" i="1"/>
  <c r="V1613" i="1" s="1"/>
  <c r="U1711" i="1"/>
  <c r="V1711" i="1" s="1"/>
  <c r="U1774" i="1"/>
  <c r="V1774" i="1" s="1"/>
  <c r="U1846" i="1"/>
  <c r="V1846" i="1" s="1"/>
  <c r="U1933" i="1"/>
  <c r="V1933" i="1" s="1"/>
  <c r="U2101" i="1"/>
  <c r="V2101" i="1" s="1"/>
  <c r="U2201" i="1"/>
  <c r="V2201" i="1" s="1"/>
  <c r="U2250" i="1"/>
  <c r="V2250" i="1" s="1"/>
  <c r="U2293" i="1"/>
  <c r="V2293" i="1" s="1"/>
  <c r="U3096" i="1"/>
  <c r="U3198" i="1"/>
  <c r="U3458" i="1"/>
  <c r="U3766" i="1"/>
  <c r="U3986" i="1"/>
  <c r="U4177" i="1"/>
  <c r="U4380" i="1"/>
  <c r="U4483" i="1"/>
  <c r="U4571" i="1"/>
  <c r="U4858" i="1"/>
  <c r="V4858" i="1" s="1"/>
  <c r="U5040" i="1"/>
  <c r="V5040" i="1" s="1"/>
  <c r="U5153" i="1"/>
  <c r="V5153" i="1" s="1"/>
  <c r="U1047" i="1"/>
  <c r="V1047" i="1" s="1"/>
  <c r="U1263" i="1"/>
  <c r="V1263" i="1" s="1"/>
  <c r="U1307" i="1"/>
  <c r="V1307" i="1" s="1"/>
  <c r="U1450" i="1"/>
  <c r="V1450" i="1" s="1"/>
  <c r="U1506" i="1"/>
  <c r="V1506" i="1" s="1"/>
  <c r="U2008" i="1"/>
  <c r="V2008" i="1" s="1"/>
  <c r="U4825" i="1"/>
  <c r="V4825" i="1" s="1"/>
  <c r="U2662" i="1"/>
  <c r="V2662" i="1" s="1"/>
  <c r="U2714" i="1"/>
  <c r="V2714" i="1" s="1"/>
  <c r="U2861" i="1"/>
  <c r="V2861" i="1" s="1"/>
  <c r="U2913" i="1"/>
  <c r="V2913" i="1" s="1"/>
  <c r="U3374" i="1"/>
  <c r="V3374" i="1" s="1"/>
  <c r="U820" i="1"/>
  <c r="V820" i="1" s="1"/>
  <c r="U871" i="1"/>
  <c r="V871" i="1" s="1"/>
  <c r="U916" i="1"/>
  <c r="V916" i="1" s="1"/>
  <c r="U1048" i="1"/>
  <c r="V1048" i="1" s="1"/>
  <c r="U1154" i="1"/>
  <c r="V1154" i="1" s="1"/>
  <c r="U1264" i="1"/>
  <c r="V1264" i="1" s="1"/>
  <c r="U1308" i="1"/>
  <c r="V1308" i="1" s="1"/>
  <c r="U1371" i="1"/>
  <c r="V1371" i="1" s="1"/>
  <c r="U1427" i="1"/>
  <c r="V1427" i="1" s="1"/>
  <c r="U1451" i="1"/>
  <c r="V1451" i="1" s="1"/>
  <c r="U1507" i="1"/>
  <c r="V1507" i="1" s="1"/>
  <c r="U1587" i="1"/>
  <c r="U1616" i="1"/>
  <c r="V1616" i="1" s="1"/>
  <c r="U1714" i="1"/>
  <c r="V1714" i="1" s="1"/>
  <c r="U1913" i="1"/>
  <c r="V1913" i="1" s="1"/>
  <c r="U1936" i="1"/>
  <c r="V1936" i="1" s="1"/>
  <c r="U1960" i="1"/>
  <c r="V1960" i="1" s="1"/>
  <c r="U2009" i="1"/>
  <c r="V2009" i="1" s="1"/>
  <c r="U2104" i="1"/>
  <c r="V2104" i="1" s="1"/>
  <c r="U2168" i="1"/>
  <c r="V2168" i="1" s="1"/>
  <c r="U2203" i="1"/>
  <c r="V2203" i="1" s="1"/>
  <c r="U2252" i="1"/>
  <c r="V2252" i="1" s="1"/>
  <c r="U2295" i="1"/>
  <c r="V2295" i="1" s="1"/>
  <c r="U2380" i="1"/>
  <c r="U2405" i="1"/>
  <c r="V2405" i="1" s="1"/>
  <c r="U2443" i="1"/>
  <c r="V2443" i="1" s="1"/>
  <c r="U2462" i="1"/>
  <c r="V2462" i="1" s="1"/>
  <c r="U2500" i="1"/>
  <c r="V2500" i="1" s="1"/>
  <c r="U2534" i="1"/>
  <c r="V2534" i="1" s="1"/>
  <c r="U2627" i="1"/>
  <c r="V2627" i="1" s="1"/>
  <c r="U3098" i="1"/>
  <c r="U3200" i="1"/>
  <c r="U3294" i="1"/>
  <c r="U3461" i="1"/>
  <c r="U3565" i="1"/>
  <c r="U3628" i="1"/>
  <c r="U3674" i="1"/>
  <c r="U3768" i="1"/>
  <c r="U3841" i="1"/>
  <c r="U3930" i="1"/>
  <c r="U4072" i="1"/>
  <c r="U4111" i="1"/>
  <c r="U4179" i="1"/>
  <c r="U4229" i="1"/>
  <c r="U4327" i="1"/>
  <c r="U4382" i="1"/>
  <c r="U4451" i="1"/>
  <c r="U4526" i="1"/>
  <c r="U4651" i="1"/>
  <c r="V4651" i="1" s="1"/>
  <c r="U4928" i="1"/>
  <c r="V4928" i="1" s="1"/>
  <c r="U4930" i="1"/>
  <c r="V4930" i="1" s="1"/>
  <c r="U4985" i="1"/>
  <c r="V4985" i="1" s="1"/>
  <c r="U5024" i="1"/>
  <c r="V5024" i="1" s="1"/>
  <c r="U5121" i="1"/>
  <c r="V5121" i="1" s="1"/>
  <c r="U4885" i="1"/>
  <c r="V4885" i="1" s="1"/>
  <c r="U4841" i="1"/>
  <c r="V4841" i="1" s="1"/>
  <c r="U2444" i="1"/>
  <c r="V2444" i="1" s="1"/>
  <c r="U3462" i="1"/>
  <c r="U4038" i="1"/>
  <c r="U4845" i="1"/>
  <c r="V4845" i="1" s="1"/>
  <c r="U802" i="1"/>
  <c r="V802" i="1" s="1"/>
  <c r="U860" i="1"/>
  <c r="V860" i="1" s="1"/>
  <c r="U884" i="1"/>
  <c r="V884" i="1" s="1"/>
  <c r="U993" i="1"/>
  <c r="V993" i="1" s="1"/>
  <c r="U1248" i="1"/>
  <c r="V1248" i="1" s="1"/>
  <c r="U1576" i="1"/>
  <c r="V1576" i="1" s="1"/>
  <c r="U1808" i="1"/>
  <c r="V1808" i="1" s="1"/>
  <c r="U1884" i="1"/>
  <c r="V1884" i="1" s="1"/>
  <c r="U2360" i="1"/>
  <c r="V2360" i="1" s="1"/>
  <c r="U2632" i="1"/>
  <c r="V2632" i="1" s="1"/>
  <c r="U2663" i="1"/>
  <c r="V2663" i="1" s="1"/>
  <c r="U2798" i="1"/>
  <c r="V2798" i="1" s="1"/>
  <c r="U2824" i="1"/>
  <c r="V2824" i="1" s="1"/>
  <c r="U2826" i="1"/>
  <c r="V2826" i="1" s="1"/>
  <c r="U2835" i="1"/>
  <c r="V2835" i="1" s="1"/>
  <c r="U2862" i="1"/>
  <c r="V2862" i="1" s="1"/>
  <c r="U2900" i="1"/>
  <c r="V2900" i="1" s="1"/>
  <c r="U2914" i="1"/>
  <c r="V2914" i="1" s="1"/>
  <c r="U2937" i="1"/>
  <c r="V2937" i="1" s="1"/>
  <c r="U2949" i="1"/>
  <c r="V2949" i="1" s="1"/>
  <c r="U2973" i="1"/>
  <c r="V2973" i="1" s="1"/>
  <c r="U2986" i="1"/>
  <c r="V2986" i="1" s="1"/>
  <c r="U3064" i="1"/>
  <c r="V3064" i="1" s="1"/>
  <c r="U3156" i="1"/>
  <c r="V3156" i="1" s="1"/>
  <c r="U3303" i="1"/>
  <c r="V3303" i="1" s="1"/>
  <c r="U3370" i="1"/>
  <c r="V3370" i="1" s="1"/>
  <c r="U3417" i="1"/>
  <c r="V3417" i="1" s="1"/>
  <c r="U3831" i="1"/>
  <c r="U4805" i="1"/>
  <c r="V4805" i="1" s="1"/>
  <c r="U744" i="1"/>
  <c r="V744" i="1" s="1"/>
  <c r="U821" i="1"/>
  <c r="V821" i="1" s="1"/>
  <c r="U838" i="1"/>
  <c r="V838" i="1" s="1"/>
  <c r="U872" i="1"/>
  <c r="V872" i="1" s="1"/>
  <c r="U917" i="1"/>
  <c r="V917" i="1" s="1"/>
  <c r="U1049" i="1"/>
  <c r="V1049" i="1" s="1"/>
  <c r="U1155" i="1"/>
  <c r="V1155" i="1" s="1"/>
  <c r="U1199" i="1"/>
  <c r="V1199" i="1" s="1"/>
  <c r="U1265" i="1"/>
  <c r="V1265" i="1" s="1"/>
  <c r="U1309" i="1"/>
  <c r="V1309" i="1" s="1"/>
  <c r="U1372" i="1"/>
  <c r="V1372" i="1" s="1"/>
  <c r="U1428" i="1"/>
  <c r="V1428" i="1" s="1"/>
  <c r="U1452" i="1"/>
  <c r="V1452" i="1" s="1"/>
  <c r="U1464" i="1"/>
  <c r="V1464" i="1" s="1"/>
  <c r="U1508" i="1"/>
  <c r="V1508" i="1" s="1"/>
  <c r="U1617" i="1"/>
  <c r="V1617" i="1" s="1"/>
  <c r="U1715" i="1"/>
  <c r="V1715" i="1" s="1"/>
  <c r="U1776" i="1"/>
  <c r="V1776" i="1" s="1"/>
  <c r="U1849" i="1"/>
  <c r="V1849" i="1" s="1"/>
  <c r="U1896" i="1"/>
  <c r="V1896" i="1" s="1"/>
  <c r="U1937" i="1"/>
  <c r="V1937" i="1" s="1"/>
  <c r="U1968" i="1"/>
  <c r="V1968" i="1" s="1"/>
  <c r="U1985" i="1"/>
  <c r="V1985" i="1" s="1"/>
  <c r="U2010" i="1"/>
  <c r="V2010" i="1" s="1"/>
  <c r="U2105" i="1"/>
  <c r="V2105" i="1" s="1"/>
  <c r="U2169" i="1"/>
  <c r="V2169" i="1" s="1"/>
  <c r="U2204" i="1"/>
  <c r="V2204" i="1" s="1"/>
  <c r="U2253" i="1"/>
  <c r="V2253" i="1" s="1"/>
  <c r="U2296" i="1"/>
  <c r="V2296" i="1" s="1"/>
  <c r="U2463" i="1"/>
  <c r="V2463" i="1" s="1"/>
  <c r="U2501" i="1"/>
  <c r="V2501" i="1" s="1"/>
  <c r="U2535" i="1"/>
  <c r="V2535" i="1" s="1"/>
  <c r="U2593" i="1"/>
  <c r="V2593" i="1" s="1"/>
  <c r="U2612" i="1"/>
  <c r="V2612" i="1" s="1"/>
  <c r="U3099" i="1"/>
  <c r="U3201" i="1"/>
  <c r="U3463" i="1"/>
  <c r="U3566" i="1"/>
  <c r="U3629" i="1"/>
  <c r="U3769" i="1"/>
  <c r="U3842" i="1"/>
  <c r="U3889" i="1"/>
  <c r="U4039" i="1"/>
  <c r="U4112" i="1"/>
  <c r="U4180" i="1"/>
  <c r="U4244" i="1"/>
  <c r="U4383" i="1"/>
  <c r="U4452" i="1"/>
  <c r="U4485" i="1"/>
  <c r="U4573" i="1"/>
  <c r="U4646" i="1"/>
  <c r="V4646" i="1" s="1"/>
  <c r="U4705" i="1"/>
  <c r="V4705" i="1" s="1"/>
  <c r="U4761" i="1"/>
  <c r="V4761" i="1" s="1"/>
  <c r="U4929" i="1"/>
  <c r="V4929" i="1" s="1"/>
  <c r="U4989" i="1"/>
  <c r="V4989" i="1" s="1"/>
  <c r="U5109" i="1"/>
  <c r="U5122" i="1"/>
  <c r="V5122" i="1" s="1"/>
  <c r="U5137" i="1"/>
  <c r="V5137" i="1" s="1"/>
  <c r="U5168" i="1"/>
  <c r="V5168" i="1" s="1"/>
  <c r="U2730" i="1"/>
  <c r="V2730" i="1" s="1"/>
  <c r="U2761" i="1"/>
  <c r="V2761" i="1" s="1"/>
  <c r="U3157" i="1"/>
  <c r="U3369" i="1"/>
  <c r="V3369" i="1" s="1"/>
  <c r="U4806" i="1"/>
  <c r="V4806" i="1" s="1"/>
  <c r="U1509" i="1"/>
  <c r="V1509" i="1" s="1"/>
  <c r="U1618" i="1"/>
  <c r="V1618" i="1" s="1"/>
  <c r="U1777" i="1"/>
  <c r="V1777" i="1" s="1"/>
  <c r="U1850" i="1"/>
  <c r="V1850" i="1" s="1"/>
  <c r="U3100" i="1"/>
  <c r="U3202" i="1"/>
  <c r="U3464" i="1"/>
  <c r="U3770" i="1"/>
  <c r="U3988" i="1"/>
  <c r="U4181" i="1"/>
  <c r="U4292" i="1"/>
  <c r="U4328" i="1"/>
  <c r="U4384" i="1"/>
  <c r="U4486" i="1"/>
  <c r="U4574" i="1"/>
  <c r="U4921" i="1"/>
  <c r="V4921" i="1" s="1"/>
  <c r="U1510" i="1"/>
  <c r="V1510" i="1" s="1"/>
  <c r="U3203" i="1"/>
  <c r="U3890" i="1"/>
  <c r="U4040" i="1"/>
  <c r="U4867" i="1"/>
  <c r="V4867" i="1" s="1"/>
  <c r="U994" i="1"/>
  <c r="V994" i="1" s="1"/>
  <c r="U1976" i="1"/>
  <c r="V1976" i="1" s="1"/>
  <c r="U2762" i="1"/>
  <c r="V2762" i="1" s="1"/>
  <c r="U2836" i="1"/>
  <c r="V2836" i="1" s="1"/>
  <c r="U2863" i="1"/>
  <c r="V2863" i="1" s="1"/>
  <c r="U2959" i="1"/>
  <c r="V2959" i="1" s="1"/>
  <c r="U2967" i="1"/>
  <c r="V2967" i="1" s="1"/>
  <c r="U2987" i="1"/>
  <c r="V2987" i="1" s="1"/>
  <c r="U3304" i="1"/>
  <c r="V3304" i="1" s="1"/>
  <c r="U3357" i="1"/>
  <c r="V3357" i="1" s="1"/>
  <c r="U745" i="1"/>
  <c r="V745" i="1" s="1"/>
  <c r="U815" i="1"/>
  <c r="U839" i="1"/>
  <c r="V839" i="1" s="1"/>
  <c r="U918" i="1"/>
  <c r="V918" i="1" s="1"/>
  <c r="U1050" i="1"/>
  <c r="V1050" i="1" s="1"/>
  <c r="U1156" i="1"/>
  <c r="V1156" i="1" s="1"/>
  <c r="U1200" i="1"/>
  <c r="V1200" i="1" s="1"/>
  <c r="U1373" i="1"/>
  <c r="V1373" i="1" s="1"/>
  <c r="U1429" i="1"/>
  <c r="V1429" i="1" s="1"/>
  <c r="U1465" i="1"/>
  <c r="V1465" i="1" s="1"/>
  <c r="U1511" i="1"/>
  <c r="V1511" i="1" s="1"/>
  <c r="U1619" i="1"/>
  <c r="V1619" i="1" s="1"/>
  <c r="U1716" i="1"/>
  <c r="V1716" i="1" s="1"/>
  <c r="U1778" i="1"/>
  <c r="V1778" i="1" s="1"/>
  <c r="U1851" i="1"/>
  <c r="V1851" i="1" s="1"/>
  <c r="U1969" i="1"/>
  <c r="V1969" i="1" s="1"/>
  <c r="U2011" i="1"/>
  <c r="V2011" i="1" s="1"/>
  <c r="U2106" i="1"/>
  <c r="V2106" i="1" s="1"/>
  <c r="U2254" i="1"/>
  <c r="V2254" i="1" s="1"/>
  <c r="U2297" i="1"/>
  <c r="V2297" i="1" s="1"/>
  <c r="U2381" i="1"/>
  <c r="U2502" i="1"/>
  <c r="V2502" i="1" s="1"/>
  <c r="U2517" i="1"/>
  <c r="U2536" i="1"/>
  <c r="V2536" i="1" s="1"/>
  <c r="U3101" i="1"/>
  <c r="U3204" i="1"/>
  <c r="U3465" i="1"/>
  <c r="U3567" i="1"/>
  <c r="U3630" i="1"/>
  <c r="U3771" i="1"/>
  <c r="U3843" i="1"/>
  <c r="U4041" i="1"/>
  <c r="U4113" i="1"/>
  <c r="U4182" i="1"/>
  <c r="U4385" i="1"/>
  <c r="U4575" i="1"/>
  <c r="U4750" i="1"/>
  <c r="V4750" i="1" s="1"/>
  <c r="U4920" i="1"/>
  <c r="V4920" i="1" s="1"/>
  <c r="U5110" i="1"/>
  <c r="U5119" i="1"/>
  <c r="V5119" i="1" s="1"/>
  <c r="U822" i="1"/>
  <c r="V822" i="1" s="1"/>
  <c r="U873" i="1"/>
  <c r="V873" i="1" s="1"/>
  <c r="U746" i="1"/>
  <c r="V746" i="1" s="1"/>
  <c r="U919" i="1"/>
  <c r="V919" i="1" s="1"/>
  <c r="U1051" i="1"/>
  <c r="V1051" i="1" s="1"/>
  <c r="U1201" i="1"/>
  <c r="V1201" i="1" s="1"/>
  <c r="U1374" i="1"/>
  <c r="V1374" i="1" s="1"/>
  <c r="U1430" i="1"/>
  <c r="V1430" i="1" s="1"/>
  <c r="U1512" i="1"/>
  <c r="V1512" i="1" s="1"/>
  <c r="U1620" i="1"/>
  <c r="V1620" i="1" s="1"/>
  <c r="U1717" i="1"/>
  <c r="V1717" i="1" s="1"/>
  <c r="U1779" i="1"/>
  <c r="V1779" i="1" s="1"/>
  <c r="U1852" i="1"/>
  <c r="V1852" i="1" s="1"/>
  <c r="U1897" i="1"/>
  <c r="V1897" i="1" s="1"/>
  <c r="U1938" i="1"/>
  <c r="V1938" i="1" s="1"/>
  <c r="U1986" i="1"/>
  <c r="V1986" i="1" s="1"/>
  <c r="U2107" i="1"/>
  <c r="V2107" i="1" s="1"/>
  <c r="U2205" i="1"/>
  <c r="V2205" i="1" s="1"/>
  <c r="U2255" i="1"/>
  <c r="V2255" i="1" s="1"/>
  <c r="U2298" i="1"/>
  <c r="V2298" i="1" s="1"/>
  <c r="U2382" i="1"/>
  <c r="U2464" i="1"/>
  <c r="V2464" i="1" s="1"/>
  <c r="U2503" i="1"/>
  <c r="V2503" i="1" s="1"/>
  <c r="U2537" i="1"/>
  <c r="V2537" i="1" s="1"/>
  <c r="U3102" i="1"/>
  <c r="U3205" i="1"/>
  <c r="U3772" i="1"/>
  <c r="U3891" i="1"/>
  <c r="U3989" i="1"/>
  <c r="U4023" i="1"/>
  <c r="U4042" i="1"/>
  <c r="U4084" i="1"/>
  <c r="U4098" i="1"/>
  <c r="U4114" i="1"/>
  <c r="U4183" i="1"/>
  <c r="U4800" i="1"/>
  <c r="V4800" i="1" s="1"/>
  <c r="U4817" i="1"/>
  <c r="U4916" i="1"/>
  <c r="V4916" i="1" s="1"/>
  <c r="U4987" i="1"/>
  <c r="V4987" i="1" s="1"/>
  <c r="U5018" i="1"/>
  <c r="V5018" i="1" s="1"/>
  <c r="U5111" i="1"/>
  <c r="U5117" i="1"/>
  <c r="V5117" i="1" s="1"/>
  <c r="U823" i="1"/>
  <c r="V823" i="1" s="1"/>
  <c r="U1052" i="1"/>
  <c r="V1052" i="1" s="1"/>
  <c r="U1266" i="1"/>
  <c r="V1266" i="1" s="1"/>
  <c r="U1310" i="1"/>
  <c r="V1310" i="1" s="1"/>
  <c r="U1375" i="1"/>
  <c r="V1375" i="1" s="1"/>
  <c r="U1513" i="1"/>
  <c r="V1513" i="1" s="1"/>
  <c r="U1621" i="1"/>
  <c r="V1621" i="1" s="1"/>
  <c r="U1718" i="1"/>
  <c r="V1718" i="1" s="1"/>
  <c r="U2012" i="1"/>
  <c r="V2012" i="1" s="1"/>
  <c r="U3631" i="1"/>
  <c r="U4839" i="1"/>
  <c r="V4839" i="1" s="1"/>
  <c r="U3568" i="1"/>
  <c r="U3569" i="1"/>
  <c r="U3342" i="1"/>
  <c r="V3342" i="1" s="1"/>
  <c r="U747" i="1"/>
  <c r="V747" i="1" s="1"/>
  <c r="U920" i="1"/>
  <c r="V920" i="1" s="1"/>
  <c r="U1053" i="1"/>
  <c r="V1053" i="1" s="1"/>
  <c r="U1202" i="1"/>
  <c r="V1202" i="1" s="1"/>
  <c r="U1376" i="1"/>
  <c r="V1376" i="1" s="1"/>
  <c r="U1514" i="1"/>
  <c r="V1514" i="1" s="1"/>
  <c r="U1622" i="1"/>
  <c r="V1622" i="1" s="1"/>
  <c r="U1719" i="1"/>
  <c r="V1719" i="1" s="1"/>
  <c r="U1780" i="1"/>
  <c r="V1780" i="1" s="1"/>
  <c r="U1853" i="1"/>
  <c r="V1853" i="1" s="1"/>
  <c r="U1898" i="1"/>
  <c r="V1898" i="1" s="1"/>
  <c r="U1914" i="1"/>
  <c r="V1914" i="1" s="1"/>
  <c r="U2013" i="1"/>
  <c r="V2013" i="1" s="1"/>
  <c r="U2108" i="1"/>
  <c r="V2108" i="1" s="1"/>
  <c r="U2299" i="1"/>
  <c r="V2299" i="1" s="1"/>
  <c r="U2504" i="1"/>
  <c r="V2504" i="1" s="1"/>
  <c r="U2538" i="1"/>
  <c r="V2538" i="1" s="1"/>
  <c r="U3206" i="1"/>
  <c r="U3570" i="1"/>
  <c r="U4043" i="1"/>
  <c r="U4798" i="1"/>
  <c r="V4798" i="1" s="1"/>
  <c r="U4903" i="1"/>
  <c r="V4903" i="1" s="1"/>
  <c r="U840" i="1"/>
  <c r="V840" i="1" s="1"/>
  <c r="U921" i="1"/>
  <c r="V921" i="1" s="1"/>
  <c r="U1054" i="1"/>
  <c r="V1054" i="1" s="1"/>
  <c r="U1157" i="1"/>
  <c r="V1157" i="1" s="1"/>
  <c r="U1203" i="1"/>
  <c r="V1203" i="1" s="1"/>
  <c r="U1431" i="1"/>
  <c r="V1431" i="1" s="1"/>
  <c r="U1515" i="1"/>
  <c r="V1515" i="1" s="1"/>
  <c r="U2465" i="1"/>
  <c r="V2465" i="1" s="1"/>
  <c r="U2539" i="1"/>
  <c r="V2539" i="1" s="1"/>
  <c r="U3632" i="1"/>
  <c r="U4044" i="1"/>
  <c r="U4115" i="1"/>
  <c r="U748" i="1"/>
  <c r="V748" i="1" s="1"/>
  <c r="U922" i="1"/>
  <c r="V922" i="1" s="1"/>
  <c r="U1055" i="1"/>
  <c r="V1055" i="1" s="1"/>
  <c r="U1204" i="1"/>
  <c r="V1204" i="1" s="1"/>
  <c r="U1377" i="1"/>
  <c r="V1377" i="1" s="1"/>
  <c r="U1432" i="1"/>
  <c r="V1432" i="1" s="1"/>
  <c r="U1516" i="1"/>
  <c r="V1516" i="1" s="1"/>
  <c r="U1623" i="1"/>
  <c r="V1623" i="1" s="1"/>
  <c r="U1781" i="1"/>
  <c r="V1781" i="1" s="1"/>
  <c r="U1854" i="1"/>
  <c r="V1854" i="1" s="1"/>
  <c r="U2300" i="1"/>
  <c r="V2300" i="1" s="1"/>
  <c r="U2466" i="1"/>
  <c r="V2466" i="1" s="1"/>
  <c r="U3207" i="1"/>
  <c r="U3633" i="1"/>
  <c r="U4116" i="1"/>
  <c r="U923" i="1"/>
  <c r="V923" i="1" s="1"/>
  <c r="U3158" i="1"/>
  <c r="U3305" i="1"/>
  <c r="V3305" i="1" s="1"/>
  <c r="U3376" i="1"/>
  <c r="V3376" i="1" s="1"/>
  <c r="U3959" i="1"/>
  <c r="U4544" i="1"/>
  <c r="U4807" i="1"/>
  <c r="V4807" i="1" s="1"/>
  <c r="U1517" i="1"/>
  <c r="V1517" i="1" s="1"/>
  <c r="U1624" i="1"/>
  <c r="V1624" i="1" s="1"/>
  <c r="U1939" i="1"/>
  <c r="V1939" i="1" s="1"/>
  <c r="U2301" i="1"/>
  <c r="V2301" i="1" s="1"/>
  <c r="U3103" i="1"/>
  <c r="U3208" i="1"/>
  <c r="U3466" i="1"/>
  <c r="U3773" i="1"/>
  <c r="U3990" i="1"/>
  <c r="U4184" i="1"/>
  <c r="U4293" i="1"/>
  <c r="U4329" i="1"/>
  <c r="U4386" i="1"/>
  <c r="U4576" i="1"/>
  <c r="U4926" i="1"/>
  <c r="V4926" i="1" s="1"/>
  <c r="U5070" i="1"/>
  <c r="V5070" i="1" s="1"/>
  <c r="U1267" i="1"/>
  <c r="V1267" i="1" s="1"/>
  <c r="U1518" i="1"/>
  <c r="V1518" i="1" s="1"/>
  <c r="U1625" i="1"/>
  <c r="V1625" i="1" s="1"/>
  <c r="U1855" i="1"/>
  <c r="V1855" i="1" s="1"/>
  <c r="U2302" i="1"/>
  <c r="V2302" i="1" s="1"/>
  <c r="U2505" i="1"/>
  <c r="V2505" i="1" s="1"/>
  <c r="U3104" i="1"/>
  <c r="U3209" i="1"/>
  <c r="U4073" i="1"/>
  <c r="U4453" i="1"/>
  <c r="U4891" i="1"/>
  <c r="V4891" i="1" s="1"/>
  <c r="U3210" i="1"/>
  <c r="U3467" i="1"/>
  <c r="U3991" i="1"/>
  <c r="U4294" i="1"/>
  <c r="U4865" i="1"/>
  <c r="V4865" i="1" s="1"/>
  <c r="U3356" i="1"/>
  <c r="V3356" i="1" s="1"/>
  <c r="U3211" i="1"/>
  <c r="U3468" i="1"/>
  <c r="U4185" i="1"/>
  <c r="U4387" i="1"/>
  <c r="U4577" i="1"/>
  <c r="U4883" i="1"/>
  <c r="V4883" i="1" s="1"/>
  <c r="U2664" i="1"/>
  <c r="V2664" i="1" s="1"/>
  <c r="U2789" i="1"/>
  <c r="V2789" i="1" s="1"/>
  <c r="U2864" i="1"/>
  <c r="V2864" i="1" s="1"/>
  <c r="U2915" i="1"/>
  <c r="V2915" i="1" s="1"/>
  <c r="U824" i="1"/>
  <c r="V824" i="1" s="1"/>
  <c r="U1056" i="1"/>
  <c r="V1056" i="1" s="1"/>
  <c r="U1158" i="1"/>
  <c r="V1158" i="1" s="1"/>
  <c r="U1268" i="1"/>
  <c r="V1268" i="1" s="1"/>
  <c r="U1311" i="1"/>
  <c r="V1311" i="1" s="1"/>
  <c r="U1519" i="1"/>
  <c r="V1519" i="1" s="1"/>
  <c r="U1626" i="1"/>
  <c r="V1626" i="1" s="1"/>
  <c r="U2014" i="1"/>
  <c r="V2014" i="1" s="1"/>
  <c r="U2303" i="1"/>
  <c r="V2303" i="1" s="1"/>
  <c r="U2540" i="1"/>
  <c r="V2540" i="1" s="1"/>
  <c r="U3105" i="1"/>
  <c r="U3212" i="1"/>
  <c r="U3469" i="1"/>
  <c r="U3634" i="1"/>
  <c r="U3675" i="1"/>
  <c r="U3707" i="1"/>
  <c r="U3774" i="1"/>
  <c r="U3931" i="1"/>
  <c r="U4186" i="1"/>
  <c r="U4527" i="1"/>
  <c r="U4899" i="1"/>
  <c r="V4899" i="1" s="1"/>
  <c r="U5023" i="1"/>
  <c r="V5023" i="1" s="1"/>
  <c r="U2865" i="1"/>
  <c r="V2865" i="1" s="1"/>
  <c r="U2938" i="1"/>
  <c r="V2938" i="1" s="1"/>
  <c r="U3306" i="1"/>
  <c r="V3306" i="1" s="1"/>
  <c r="U3352" i="1"/>
  <c r="V3352" i="1" s="1"/>
  <c r="U4808" i="1"/>
  <c r="V4808" i="1" s="1"/>
  <c r="U749" i="1"/>
  <c r="V749" i="1" s="1"/>
  <c r="U924" i="1"/>
  <c r="V924" i="1" s="1"/>
  <c r="U1205" i="1"/>
  <c r="V1205" i="1" s="1"/>
  <c r="U1466" i="1"/>
  <c r="V1466" i="1" s="1"/>
  <c r="U1520" i="1"/>
  <c r="V1520" i="1" s="1"/>
  <c r="U2170" i="1"/>
  <c r="V2170" i="1" s="1"/>
  <c r="U2594" i="1"/>
  <c r="V2594" i="1" s="1"/>
  <c r="U3106" i="1"/>
  <c r="U3213" i="1"/>
  <c r="U3470" i="1"/>
  <c r="U3775" i="1"/>
  <c r="U3844" i="1"/>
  <c r="U3892" i="1"/>
  <c r="U4187" i="1"/>
  <c r="U4578" i="1"/>
  <c r="U4693" i="1"/>
  <c r="V4693" i="1" s="1"/>
  <c r="U4870" i="1"/>
  <c r="V4870" i="1" s="1"/>
  <c r="U5135" i="1"/>
  <c r="V5135" i="1" s="1"/>
  <c r="U3471" i="1"/>
  <c r="U1206" i="1"/>
  <c r="V1206" i="1" s="1"/>
  <c r="U3893" i="1"/>
  <c r="U4045" i="1"/>
  <c r="U4117" i="1"/>
  <c r="U4188" i="1"/>
  <c r="U4818" i="1"/>
  <c r="U4834" i="1"/>
  <c r="V4834" i="1" s="1"/>
  <c r="U649" i="1"/>
  <c r="V649" i="1" s="1"/>
  <c r="U29" i="1"/>
  <c r="V29" i="1" s="1"/>
  <c r="U47" i="1"/>
  <c r="V47" i="1" s="1"/>
  <c r="U65" i="1"/>
  <c r="V65" i="1" s="1"/>
  <c r="U81" i="1"/>
  <c r="V81" i="1" s="1"/>
  <c r="U105" i="1"/>
  <c r="V105" i="1" s="1"/>
  <c r="U113" i="1"/>
  <c r="V113" i="1" s="1"/>
  <c r="U126" i="1"/>
  <c r="V126" i="1" s="1"/>
  <c r="U148" i="1"/>
  <c r="V148" i="1" s="1"/>
  <c r="U165" i="1"/>
  <c r="V165" i="1" s="1"/>
  <c r="U181" i="1"/>
  <c r="V181" i="1" s="1"/>
  <c r="U190" i="1"/>
  <c r="V190" i="1" s="1"/>
  <c r="U199" i="1"/>
  <c r="V199" i="1" s="1"/>
  <c r="U241" i="1"/>
  <c r="V241" i="1" s="1"/>
  <c r="U254" i="1"/>
  <c r="V254" i="1" s="1"/>
  <c r="U264" i="1"/>
  <c r="V264" i="1" s="1"/>
  <c r="U289" i="1"/>
  <c r="V289" i="1" s="1"/>
  <c r="U304" i="1"/>
  <c r="V304" i="1" s="1"/>
  <c r="U371" i="1"/>
  <c r="U392" i="1"/>
  <c r="U455" i="1"/>
  <c r="U474" i="1"/>
  <c r="U545" i="1"/>
  <c r="U663" i="1"/>
  <c r="V663" i="1" s="1"/>
  <c r="U410" i="1"/>
  <c r="V410" i="1" s="1"/>
  <c r="U9" i="1"/>
  <c r="V9" i="1" s="1"/>
  <c r="U30" i="1"/>
  <c r="V30" i="1" s="1"/>
  <c r="U48" i="1"/>
  <c r="V48" i="1" s="1"/>
  <c r="U66" i="1"/>
  <c r="V66" i="1" s="1"/>
  <c r="U93" i="1"/>
  <c r="V93" i="1" s="1"/>
  <c r="U127" i="1"/>
  <c r="V127" i="1" s="1"/>
  <c r="U149" i="1"/>
  <c r="V149" i="1" s="1"/>
  <c r="U166" i="1"/>
  <c r="V166" i="1" s="1"/>
  <c r="U182" i="1"/>
  <c r="V182" i="1" s="1"/>
  <c r="U242" i="1"/>
  <c r="V242" i="1" s="1"/>
  <c r="U265" i="1"/>
  <c r="V265" i="1" s="1"/>
  <c r="U290" i="1"/>
  <c r="V290" i="1" s="1"/>
  <c r="U317" i="1"/>
  <c r="V317" i="1" s="1"/>
  <c r="U337" i="1"/>
  <c r="V337" i="1" s="1"/>
  <c r="U372" i="1"/>
  <c r="U393" i="1"/>
  <c r="U430" i="1"/>
  <c r="U456" i="1"/>
  <c r="U475" i="1"/>
  <c r="U494" i="1"/>
  <c r="U515" i="1"/>
  <c r="U546" i="1"/>
  <c r="U577" i="1"/>
  <c r="U589" i="1"/>
  <c r="U664" i="1"/>
  <c r="V664" i="1" s="1"/>
  <c r="U669" i="1"/>
  <c r="V669" i="1" s="1"/>
  <c r="U688" i="1"/>
  <c r="V688" i="1" s="1"/>
  <c r="U700" i="1"/>
  <c r="V700" i="1" s="1"/>
  <c r="U717" i="1"/>
  <c r="V717" i="1" s="1"/>
  <c r="U2812" i="1"/>
  <c r="V2812" i="1" s="1"/>
  <c r="U750" i="1"/>
  <c r="V750" i="1" s="1"/>
  <c r="U925" i="1"/>
  <c r="V925" i="1" s="1"/>
  <c r="U1057" i="1"/>
  <c r="V1057" i="1" s="1"/>
  <c r="U1207" i="1"/>
  <c r="V1207" i="1" s="1"/>
  <c r="U1312" i="1"/>
  <c r="V1312" i="1" s="1"/>
  <c r="U1521" i="1"/>
  <c r="V1521" i="1" s="1"/>
  <c r="U1627" i="1"/>
  <c r="V1627" i="1" s="1"/>
  <c r="U1720" i="1"/>
  <c r="V1720" i="1" s="1"/>
  <c r="U1782" i="1"/>
  <c r="V1782" i="1" s="1"/>
  <c r="U1856" i="1"/>
  <c r="V1856" i="1" s="1"/>
  <c r="U2015" i="1"/>
  <c r="V2015" i="1" s="1"/>
  <c r="U2109" i="1"/>
  <c r="V2109" i="1" s="1"/>
  <c r="U3214" i="1"/>
  <c r="U3472" i="1"/>
  <c r="U3635" i="1"/>
  <c r="U3776" i="1"/>
  <c r="U3992" i="1"/>
  <c r="U4911" i="1"/>
  <c r="V4911" i="1" s="1"/>
  <c r="U3350" i="1"/>
  <c r="V3350" i="1" s="1"/>
  <c r="U751" i="1"/>
  <c r="V751" i="1" s="1"/>
  <c r="U926" i="1"/>
  <c r="V926" i="1" s="1"/>
  <c r="U1058" i="1"/>
  <c r="V1058" i="1" s="1"/>
  <c r="U1208" i="1"/>
  <c r="V1208" i="1" s="1"/>
  <c r="U1313" i="1"/>
  <c r="V1313" i="1" s="1"/>
  <c r="U1378" i="1"/>
  <c r="V1378" i="1" s="1"/>
  <c r="U1522" i="1"/>
  <c r="V1522" i="1" s="1"/>
  <c r="U1628" i="1"/>
  <c r="V1628" i="1" s="1"/>
  <c r="U1721" i="1"/>
  <c r="V1721" i="1" s="1"/>
  <c r="U1783" i="1"/>
  <c r="V1783" i="1" s="1"/>
  <c r="U1857" i="1"/>
  <c r="V1857" i="1" s="1"/>
  <c r="U2110" i="1"/>
  <c r="V2110" i="1" s="1"/>
  <c r="U2206" i="1"/>
  <c r="V2206" i="1" s="1"/>
  <c r="U2304" i="1"/>
  <c r="V2304" i="1" s="1"/>
  <c r="U2445" i="1"/>
  <c r="V2445" i="1" s="1"/>
  <c r="U2467" i="1"/>
  <c r="V2467" i="1" s="1"/>
  <c r="U2541" i="1"/>
  <c r="V2541" i="1" s="1"/>
  <c r="U2595" i="1"/>
  <c r="V2595" i="1" s="1"/>
  <c r="U3107" i="1"/>
  <c r="U3215" i="1"/>
  <c r="U3636" i="1"/>
  <c r="U4855" i="1"/>
  <c r="V4855" i="1" s="1"/>
  <c r="U1523" i="1"/>
  <c r="V1523" i="1" s="1"/>
  <c r="U3637" i="1"/>
  <c r="U3777" i="1"/>
  <c r="U4046" i="1"/>
  <c r="U4822" i="1"/>
  <c r="V4822" i="1" s="1"/>
  <c r="U2665" i="1"/>
  <c r="V2665" i="1" s="1"/>
  <c r="U3053" i="1"/>
  <c r="V3053" i="1" s="1"/>
  <c r="U3382" i="1"/>
  <c r="V3382" i="1" s="1"/>
  <c r="U752" i="1"/>
  <c r="V752" i="1" s="1"/>
  <c r="U927" i="1"/>
  <c r="V927" i="1" s="1"/>
  <c r="U1059" i="1"/>
  <c r="V1059" i="1" s="1"/>
  <c r="U1209" i="1"/>
  <c r="V1209" i="1" s="1"/>
  <c r="U1269" i="1"/>
  <c r="V1269" i="1" s="1"/>
  <c r="U1314" i="1"/>
  <c r="V1314" i="1" s="1"/>
  <c r="U1379" i="1"/>
  <c r="V1379" i="1" s="1"/>
  <c r="U1524" i="1"/>
  <c r="V1524" i="1" s="1"/>
  <c r="U1629" i="1"/>
  <c r="V1629" i="1" s="1"/>
  <c r="U1722" i="1"/>
  <c r="V1722" i="1" s="1"/>
  <c r="U1784" i="1"/>
  <c r="V1784" i="1" s="1"/>
  <c r="U2016" i="1"/>
  <c r="V2016" i="1" s="1"/>
  <c r="U2111" i="1"/>
  <c r="V2111" i="1" s="1"/>
  <c r="U2207" i="1"/>
  <c r="V2207" i="1" s="1"/>
  <c r="U2305" i="1"/>
  <c r="V2305" i="1" s="1"/>
  <c r="U2446" i="1"/>
  <c r="V2446" i="1" s="1"/>
  <c r="U2468" i="1"/>
  <c r="V2468" i="1" s="1"/>
  <c r="U2506" i="1"/>
  <c r="V2506" i="1" s="1"/>
  <c r="U2542" i="1"/>
  <c r="V2542" i="1" s="1"/>
  <c r="U3108" i="1"/>
  <c r="U3216" i="1"/>
  <c r="U3473" i="1"/>
  <c r="U3542" i="1"/>
  <c r="U3638" i="1"/>
  <c r="U3664" i="1"/>
  <c r="U3680" i="1"/>
  <c r="U3778" i="1"/>
  <c r="U3894" i="1"/>
  <c r="U3993" i="1"/>
  <c r="U4047" i="1"/>
  <c r="U4118" i="1"/>
  <c r="U4189" i="1"/>
  <c r="U4245" i="1"/>
  <c r="U4262" i="1"/>
  <c r="U4295" i="1"/>
  <c r="U4330" i="1"/>
  <c r="U4388" i="1"/>
  <c r="U4487" i="1"/>
  <c r="U4579" i="1"/>
  <c r="U4656" i="1"/>
  <c r="V4656" i="1" s="1"/>
  <c r="U4757" i="1"/>
  <c r="V4757" i="1" s="1"/>
  <c r="U4924" i="1"/>
  <c r="V4924" i="1" s="1"/>
  <c r="U4943" i="1"/>
  <c r="V4943" i="1" s="1"/>
  <c r="U5078" i="1"/>
  <c r="V5078" i="1" s="1"/>
  <c r="U5838" i="1"/>
  <c r="V5838" i="1" s="1"/>
  <c r="U5870" i="1"/>
  <c r="V5870" i="1" s="1"/>
  <c r="U5889" i="1"/>
  <c r="V5889" i="1" s="1"/>
  <c r="U5900" i="1"/>
  <c r="V5900" i="1" s="1"/>
  <c r="U5912" i="1"/>
  <c r="V5912" i="1" s="1"/>
  <c r="U5997" i="1"/>
  <c r="V5997" i="1" s="1"/>
  <c r="U5201" i="1"/>
  <c r="V5201" i="1" s="1"/>
  <c r="U5249" i="1"/>
  <c r="V5249" i="1" s="1"/>
  <c r="U5278" i="1"/>
  <c r="V5278" i="1" s="1"/>
  <c r="U5311" i="1"/>
  <c r="V5311" i="1" s="1"/>
  <c r="U5344" i="1"/>
  <c r="V5344" i="1" s="1"/>
  <c r="U5420" i="1"/>
  <c r="V5420" i="1" s="1"/>
  <c r="U5459" i="1"/>
  <c r="V5459" i="1" s="1"/>
  <c r="U5487" i="1"/>
  <c r="V5487" i="1" s="1"/>
  <c r="U5582" i="1"/>
  <c r="V5582" i="1" s="1"/>
  <c r="U5616" i="1"/>
  <c r="V5616" i="1" s="1"/>
  <c r="U5661" i="1"/>
  <c r="V5661" i="1" s="1"/>
  <c r="U5683" i="1"/>
  <c r="V5683" i="1" s="1"/>
  <c r="U5724" i="1"/>
  <c r="V5724" i="1" s="1"/>
  <c r="U5742" i="1"/>
  <c r="V5742" i="1" s="1"/>
  <c r="U5936" i="1"/>
  <c r="U5965" i="1"/>
  <c r="U5985" i="1"/>
  <c r="U6029" i="1"/>
  <c r="U6051" i="1"/>
  <c r="U6064" i="1"/>
  <c r="U6071" i="1"/>
  <c r="U6084" i="1"/>
  <c r="U6128" i="1"/>
  <c r="U6285" i="1"/>
  <c r="U6300" i="1"/>
  <c r="U6462" i="1"/>
  <c r="U6489" i="1"/>
  <c r="V6489" i="1" s="1"/>
  <c r="U6541" i="1"/>
  <c r="V6541" i="1" s="1"/>
  <c r="U6583" i="1"/>
  <c r="V6583" i="1" s="1"/>
  <c r="U6606" i="1"/>
  <c r="V6606" i="1" s="1"/>
  <c r="U5421" i="1"/>
  <c r="V5421" i="1" s="1"/>
  <c r="U5937" i="1"/>
  <c r="U6030" i="1"/>
  <c r="U6129" i="1"/>
  <c r="U6301" i="1"/>
  <c r="U6348" i="1"/>
  <c r="U6572" i="1"/>
  <c r="V6572" i="1" s="1"/>
  <c r="U5839" i="1"/>
  <c r="V5839" i="1" s="1"/>
  <c r="U5871" i="1"/>
  <c r="V5871" i="1" s="1"/>
  <c r="U5913" i="1"/>
  <c r="V5913" i="1" s="1"/>
  <c r="U5996" i="1"/>
  <c r="V5996" i="1" s="1"/>
  <c r="U5202" i="1"/>
  <c r="V5202" i="1" s="1"/>
  <c r="U5222" i="1"/>
  <c r="V5222" i="1" s="1"/>
  <c r="U5250" i="1"/>
  <c r="V5250" i="1" s="1"/>
  <c r="U5279" i="1"/>
  <c r="V5279" i="1" s="1"/>
  <c r="U5312" i="1"/>
  <c r="V5312" i="1" s="1"/>
  <c r="U5345" i="1"/>
  <c r="V5345" i="1" s="1"/>
  <c r="U5368" i="1"/>
  <c r="V5368" i="1" s="1"/>
  <c r="U5401" i="1"/>
  <c r="V5401" i="1" s="1"/>
  <c r="U5422" i="1"/>
  <c r="V5422" i="1" s="1"/>
  <c r="U5460" i="1"/>
  <c r="V5460" i="1" s="1"/>
  <c r="U5488" i="1"/>
  <c r="V5488" i="1" s="1"/>
  <c r="U5514" i="1"/>
  <c r="V5514" i="1" s="1"/>
  <c r="U5545" i="1"/>
  <c r="V5545" i="1" s="1"/>
  <c r="U5570" i="1"/>
  <c r="V5570" i="1" s="1"/>
  <c r="U5583" i="1"/>
  <c r="V5583" i="1" s="1"/>
  <c r="U5617" i="1"/>
  <c r="V5617" i="1" s="1"/>
  <c r="U5633" i="1"/>
  <c r="V5633" i="1" s="1"/>
  <c r="U5662" i="1"/>
  <c r="V5662" i="1" s="1"/>
  <c r="U5702" i="1"/>
  <c r="V5702" i="1" s="1"/>
  <c r="U5743" i="1"/>
  <c r="V5743" i="1" s="1"/>
  <c r="U5769" i="1"/>
  <c r="V5769" i="1" s="1"/>
  <c r="U5777" i="1"/>
  <c r="V5777" i="1" s="1"/>
  <c r="U5789" i="1"/>
  <c r="V5789" i="1" s="1"/>
  <c r="U5808" i="1"/>
  <c r="V5808" i="1" s="1"/>
  <c r="U5938" i="1"/>
  <c r="U5966" i="1"/>
  <c r="U6031" i="1"/>
  <c r="U6057" i="1"/>
  <c r="U6085" i="1"/>
  <c r="U6130" i="1"/>
  <c r="U6149" i="1"/>
  <c r="U6173" i="1"/>
  <c r="U6207" i="1"/>
  <c r="U6234" i="1"/>
  <c r="U6302" i="1"/>
  <c r="U6349" i="1"/>
  <c r="U6368" i="1"/>
  <c r="U6391" i="1"/>
  <c r="U6463" i="1"/>
  <c r="U6525" i="1"/>
  <c r="V6525" i="1" s="1"/>
  <c r="U6589" i="1"/>
  <c r="V6589" i="1" s="1"/>
  <c r="U6591" i="1"/>
  <c r="V6591" i="1" s="1"/>
  <c r="U6626" i="1"/>
  <c r="V6626" i="1" s="1"/>
  <c r="U6672" i="1"/>
  <c r="V6672" i="1" s="1"/>
  <c r="U5872" i="1"/>
  <c r="V5872" i="1" s="1"/>
  <c r="U5901" i="1"/>
  <c r="V5901" i="1" s="1"/>
  <c r="U5203" i="1"/>
  <c r="V5203" i="1" s="1"/>
  <c r="U5231" i="1"/>
  <c r="V5231" i="1" s="1"/>
  <c r="U5251" i="1"/>
  <c r="V5251" i="1" s="1"/>
  <c r="U5280" i="1"/>
  <c r="V5280" i="1" s="1"/>
  <c r="U5313" i="1"/>
  <c r="V5313" i="1" s="1"/>
  <c r="U5369" i="1"/>
  <c r="V5369" i="1" s="1"/>
  <c r="U5423" i="1"/>
  <c r="V5423" i="1" s="1"/>
  <c r="U5461" i="1"/>
  <c r="V5461" i="1" s="1"/>
  <c r="U5489" i="1"/>
  <c r="V5489" i="1" s="1"/>
  <c r="U5515" i="1"/>
  <c r="V5515" i="1" s="1"/>
  <c r="U5546" i="1"/>
  <c r="V5546" i="1" s="1"/>
  <c r="U5561" i="1"/>
  <c r="V5561" i="1" s="1"/>
  <c r="U5571" i="1"/>
  <c r="V5571" i="1" s="1"/>
  <c r="U5584" i="1"/>
  <c r="V5584" i="1" s="1"/>
  <c r="U5603" i="1"/>
  <c r="V5603" i="1" s="1"/>
  <c r="U5663" i="1"/>
  <c r="V5663" i="1" s="1"/>
  <c r="U5703" i="1"/>
  <c r="V5703" i="1" s="1"/>
  <c r="U5744" i="1"/>
  <c r="V5744" i="1" s="1"/>
  <c r="U5790" i="1"/>
  <c r="V5790" i="1" s="1"/>
  <c r="U5827" i="1"/>
  <c r="V5827" i="1" s="1"/>
  <c r="U5939" i="1"/>
  <c r="U5967" i="1"/>
  <c r="U6052" i="1"/>
  <c r="U6086" i="1"/>
  <c r="U6131" i="1"/>
  <c r="U6160" i="1"/>
  <c r="U6174" i="1"/>
  <c r="U6208" i="1"/>
  <c r="U6235" i="1"/>
  <c r="U6303" i="1"/>
  <c r="U6369" i="1"/>
  <c r="U6392" i="1"/>
  <c r="U6464" i="1"/>
  <c r="U6488" i="1"/>
  <c r="V6488" i="1" s="1"/>
  <c r="U6540" i="1"/>
  <c r="V6540" i="1" s="1"/>
  <c r="U6587" i="1"/>
  <c r="V6587" i="1" s="1"/>
  <c r="U6673" i="1"/>
  <c r="V6673" i="1" s="1"/>
  <c r="U5252" i="1"/>
  <c r="V5252" i="1" s="1"/>
  <c r="U4048" i="1"/>
  <c r="U4049" i="1"/>
  <c r="U5840" i="1"/>
  <c r="V5840" i="1" s="1"/>
  <c r="U5853" i="1"/>
  <c r="V5853" i="1" s="1"/>
  <c r="U5873" i="1"/>
  <c r="V5873" i="1" s="1"/>
  <c r="U5919" i="1"/>
  <c r="V5919" i="1" s="1"/>
  <c r="U6001" i="1"/>
  <c r="V6001" i="1" s="1"/>
  <c r="U5204" i="1"/>
  <c r="V5204" i="1" s="1"/>
  <c r="U5253" i="1"/>
  <c r="V5253" i="1" s="1"/>
  <c r="U5424" i="1"/>
  <c r="V5424" i="1" s="1"/>
  <c r="U5585" i="1"/>
  <c r="V5585" i="1" s="1"/>
  <c r="U5940" i="1"/>
  <c r="U5968" i="1"/>
  <c r="U6032" i="1"/>
  <c r="U6087" i="1"/>
  <c r="U6132" i="1"/>
  <c r="U6153" i="1"/>
  <c r="U6161" i="1"/>
  <c r="U6175" i="1"/>
  <c r="U6209" i="1"/>
  <c r="U6304" i="1"/>
  <c r="U6320" i="1"/>
  <c r="U6333" i="1"/>
  <c r="U6350" i="1"/>
  <c r="U6370" i="1"/>
  <c r="U6393" i="1"/>
  <c r="U6407" i="1"/>
  <c r="U6427" i="1"/>
  <c r="U6465" i="1"/>
  <c r="U6491" i="1"/>
  <c r="V6491" i="1" s="1"/>
  <c r="U6503" i="1"/>
  <c r="V6503" i="1" s="1"/>
  <c r="U6588" i="1"/>
  <c r="V6588" i="1" s="1"/>
  <c r="U6618" i="1"/>
  <c r="V6618" i="1" s="1"/>
  <c r="U6634" i="1"/>
  <c r="V6634" i="1" s="1"/>
  <c r="U6664" i="1"/>
  <c r="V6664" i="1" s="1"/>
  <c r="U753" i="1"/>
  <c r="V753" i="1" s="1"/>
  <c r="U930" i="1"/>
  <c r="V930" i="1" s="1"/>
  <c r="U1212" i="1"/>
  <c r="V1212" i="1" s="1"/>
  <c r="U1433" i="1"/>
  <c r="V1433" i="1" s="1"/>
  <c r="U1525" i="1"/>
  <c r="V1525" i="1" s="1"/>
  <c r="U1632" i="1"/>
  <c r="V1632" i="1" s="1"/>
  <c r="U1724" i="1"/>
  <c r="V1724" i="1" s="1"/>
  <c r="U1786" i="1"/>
  <c r="V1786" i="1" s="1"/>
  <c r="U1825" i="1"/>
  <c r="V1825" i="1" s="1"/>
  <c r="U1858" i="1"/>
  <c r="V1858" i="1" s="1"/>
  <c r="U1941" i="1"/>
  <c r="V1941" i="1" s="1"/>
  <c r="U2893" i="1"/>
  <c r="U3109" i="1"/>
  <c r="U3218" i="1"/>
  <c r="U3994" i="1"/>
  <c r="U4910" i="1"/>
  <c r="V4910" i="1" s="1"/>
  <c r="U1213" i="1"/>
  <c r="V1213" i="1" s="1"/>
  <c r="U1434" i="1"/>
  <c r="V1434" i="1" s="1"/>
  <c r="U1633" i="1"/>
  <c r="V1633" i="1" s="1"/>
  <c r="U2256" i="1"/>
  <c r="V2256" i="1" s="1"/>
  <c r="U4886" i="1"/>
  <c r="V4886" i="1" s="1"/>
  <c r="U5254" i="1"/>
  <c r="V5254" i="1" s="1"/>
  <c r="U5281" i="1"/>
  <c r="V5281" i="1" s="1"/>
  <c r="U5314" i="1"/>
  <c r="V5314" i="1" s="1"/>
  <c r="U5346" i="1"/>
  <c r="V5346" i="1" s="1"/>
  <c r="U5425" i="1"/>
  <c r="V5425" i="1" s="1"/>
  <c r="U5462" i="1"/>
  <c r="V5462" i="1" s="1"/>
  <c r="U5490" i="1"/>
  <c r="V5490" i="1" s="1"/>
  <c r="U5516" i="1"/>
  <c r="V5516" i="1" s="1"/>
  <c r="U5547" i="1"/>
  <c r="V5547" i="1" s="1"/>
  <c r="U5562" i="1"/>
  <c r="V5562" i="1" s="1"/>
  <c r="U5634" i="1"/>
  <c r="V5634" i="1" s="1"/>
  <c r="U5664" i="1"/>
  <c r="V5664" i="1" s="1"/>
  <c r="U5684" i="1"/>
  <c r="V5684" i="1" s="1"/>
  <c r="U5704" i="1"/>
  <c r="V5704" i="1" s="1"/>
  <c r="U5725" i="1"/>
  <c r="V5725" i="1" s="1"/>
  <c r="U5745" i="1"/>
  <c r="V5745" i="1" s="1"/>
  <c r="U5770" i="1"/>
  <c r="V5770" i="1" s="1"/>
  <c r="U5791" i="1"/>
  <c r="V5791" i="1" s="1"/>
  <c r="U5820" i="1"/>
  <c r="V5820" i="1" s="1"/>
  <c r="U5941" i="1"/>
  <c r="U5969" i="1"/>
  <c r="U6072" i="1"/>
  <c r="U6133" i="1"/>
  <c r="U6210" i="1"/>
  <c r="U6236" i="1"/>
  <c r="U6305" i="1"/>
  <c r="U6536" i="1"/>
  <c r="V6536" i="1" s="1"/>
  <c r="U6573" i="1"/>
  <c r="V6573" i="1" s="1"/>
  <c r="U5205" i="1"/>
  <c r="V5205" i="1" s="1"/>
  <c r="U5255" i="1"/>
  <c r="V5255" i="1" s="1"/>
  <c r="U5282" i="1"/>
  <c r="V5282" i="1" s="1"/>
  <c r="U5315" i="1"/>
  <c r="V5315" i="1" s="1"/>
  <c r="U5370" i="1"/>
  <c r="V5370" i="1" s="1"/>
  <c r="U5426" i="1"/>
  <c r="V5426" i="1" s="1"/>
  <c r="U5463" i="1"/>
  <c r="V5463" i="1" s="1"/>
  <c r="U5491" i="1"/>
  <c r="V5491" i="1" s="1"/>
  <c r="U5517" i="1"/>
  <c r="V5517" i="1" s="1"/>
  <c r="U5534" i="1"/>
  <c r="V5534" i="1" s="1"/>
  <c r="U5548" i="1"/>
  <c r="V5548" i="1" s="1"/>
  <c r="U5572" i="1"/>
  <c r="V5572" i="1" s="1"/>
  <c r="U5586" i="1"/>
  <c r="V5586" i="1" s="1"/>
  <c r="U5618" i="1"/>
  <c r="V5618" i="1" s="1"/>
  <c r="U5665" i="1"/>
  <c r="V5665" i="1" s="1"/>
  <c r="U5705" i="1"/>
  <c r="V5705" i="1" s="1"/>
  <c r="U5746" i="1"/>
  <c r="V5746" i="1" s="1"/>
  <c r="U5792" i="1"/>
  <c r="V5792" i="1" s="1"/>
  <c r="U5809" i="1"/>
  <c r="V5809" i="1" s="1"/>
  <c r="U5821" i="1"/>
  <c r="V5821" i="1" s="1"/>
  <c r="U5942" i="1"/>
  <c r="U5970" i="1"/>
  <c r="U6033" i="1"/>
  <c r="U6134" i="1"/>
  <c r="U6237" i="1"/>
  <c r="U6270" i="1"/>
  <c r="U6306" i="1"/>
  <c r="U6351" i="1"/>
  <c r="U6371" i="1"/>
  <c r="U6428" i="1"/>
  <c r="U6466" i="1"/>
  <c r="U6539" i="1"/>
  <c r="V6539" i="1" s="1"/>
  <c r="U6584" i="1"/>
  <c r="V6584" i="1" s="1"/>
  <c r="U6593" i="1"/>
  <c r="V6593" i="1" s="1"/>
  <c r="U6605" i="1"/>
  <c r="V6605" i="1" s="1"/>
  <c r="U5427" i="1"/>
  <c r="V5427" i="1" s="1"/>
  <c r="U5518" i="1"/>
  <c r="V5518" i="1" s="1"/>
  <c r="U5666" i="1"/>
  <c r="V5666" i="1" s="1"/>
  <c r="U5706" i="1"/>
  <c r="V5706" i="1" s="1"/>
  <c r="U5971" i="1"/>
  <c r="U6034" i="1"/>
  <c r="U6135" i="1"/>
  <c r="U6307" i="1"/>
  <c r="U6372" i="1"/>
  <c r="U6467" i="1"/>
  <c r="U6524" i="1"/>
  <c r="V6524" i="1" s="1"/>
  <c r="U6569" i="1"/>
  <c r="V6569" i="1" s="1"/>
  <c r="U31" i="1"/>
  <c r="V31" i="1" s="1"/>
  <c r="U49" i="1"/>
  <c r="V49" i="1" s="1"/>
  <c r="U67" i="1"/>
  <c r="V67" i="1" s="1"/>
  <c r="U94" i="1"/>
  <c r="V94" i="1" s="1"/>
  <c r="U128" i="1"/>
  <c r="V128" i="1" s="1"/>
  <c r="U150" i="1"/>
  <c r="V150" i="1" s="1"/>
  <c r="U167" i="1"/>
  <c r="V167" i="1" s="1"/>
  <c r="U183" i="1"/>
  <c r="V183" i="1" s="1"/>
  <c r="U291" i="1"/>
  <c r="V291" i="1" s="1"/>
  <c r="U338" i="1"/>
  <c r="V338" i="1" s="1"/>
  <c r="U373" i="1"/>
  <c r="U643" i="1"/>
  <c r="V643" i="1" s="1"/>
  <c r="U682" i="1"/>
  <c r="V682" i="1" s="1"/>
  <c r="U689" i="1"/>
  <c r="V689" i="1" s="1"/>
  <c r="U5914" i="1"/>
  <c r="V5914" i="1" s="1"/>
  <c r="U5256" i="1"/>
  <c r="V5256" i="1" s="1"/>
  <c r="U5283" i="1"/>
  <c r="V5283" i="1" s="1"/>
  <c r="U5316" i="1"/>
  <c r="V5316" i="1" s="1"/>
  <c r="U5428" i="1"/>
  <c r="V5428" i="1" s="1"/>
  <c r="U5464" i="1"/>
  <c r="V5464" i="1" s="1"/>
  <c r="U5492" i="1"/>
  <c r="V5492" i="1" s="1"/>
  <c r="U5519" i="1"/>
  <c r="V5519" i="1" s="1"/>
  <c r="U5587" i="1"/>
  <c r="V5587" i="1" s="1"/>
  <c r="U5619" i="1"/>
  <c r="V5619" i="1" s="1"/>
  <c r="U5747" i="1"/>
  <c r="V5747" i="1" s="1"/>
  <c r="U6088" i="1"/>
  <c r="U6571" i="1"/>
  <c r="V6571" i="1" s="1"/>
  <c r="U129" i="1"/>
  <c r="V129" i="1" s="1"/>
  <c r="U205" i="1"/>
  <c r="V205" i="1" s="1"/>
  <c r="U547" i="1"/>
  <c r="U647" i="1"/>
  <c r="V647" i="1" s="1"/>
  <c r="U668" i="1"/>
  <c r="V668" i="1" s="1"/>
  <c r="U548" i="1"/>
  <c r="U590" i="1"/>
  <c r="U642" i="1"/>
  <c r="V642" i="1" s="1"/>
  <c r="U5206" i="1"/>
  <c r="V5206" i="1" s="1"/>
  <c r="U5257" i="1"/>
  <c r="V5257" i="1" s="1"/>
  <c r="U5284" i="1"/>
  <c r="V5284" i="1" s="1"/>
  <c r="U5317" i="1"/>
  <c r="V5317" i="1" s="1"/>
  <c r="U5347" i="1"/>
  <c r="V5347" i="1" s="1"/>
  <c r="U5371" i="1"/>
  <c r="V5371" i="1" s="1"/>
  <c r="U5429" i="1"/>
  <c r="V5429" i="1" s="1"/>
  <c r="U5465" i="1"/>
  <c r="V5465" i="1" s="1"/>
  <c r="U5493" i="1"/>
  <c r="V5493" i="1" s="1"/>
  <c r="U5520" i="1"/>
  <c r="V5520" i="1" s="1"/>
  <c r="U5549" i="1"/>
  <c r="V5549" i="1" s="1"/>
  <c r="U5748" i="1"/>
  <c r="V5748" i="1" s="1"/>
  <c r="U5972" i="1"/>
  <c r="U6136" i="1"/>
  <c r="U6211" i="1"/>
  <c r="U6394" i="1"/>
  <c r="U6468" i="1"/>
  <c r="U6570" i="1"/>
  <c r="V6570" i="1" s="1"/>
  <c r="U6671" i="1"/>
  <c r="V6671" i="1" s="1"/>
  <c r="U2666" i="1"/>
  <c r="V2666" i="1" s="1"/>
  <c r="U3363" i="1"/>
  <c r="V3363" i="1" s="1"/>
  <c r="U754" i="1"/>
  <c r="V754" i="1" s="1"/>
  <c r="U933" i="1"/>
  <c r="V933" i="1" s="1"/>
  <c r="U1062" i="1"/>
  <c r="V1062" i="1" s="1"/>
  <c r="U1214" i="1"/>
  <c r="V1214" i="1" s="1"/>
  <c r="U1316" i="1"/>
  <c r="V1316" i="1" s="1"/>
  <c r="U1380" i="1"/>
  <c r="V1380" i="1" s="1"/>
  <c r="U1435" i="1"/>
  <c r="V1435" i="1" s="1"/>
  <c r="U1526" i="1"/>
  <c r="V1526" i="1" s="1"/>
  <c r="U1636" i="1"/>
  <c r="V1636" i="1" s="1"/>
  <c r="U1727" i="1"/>
  <c r="V1727" i="1" s="1"/>
  <c r="U1787" i="1"/>
  <c r="V1787" i="1" s="1"/>
  <c r="U1859" i="1"/>
  <c r="V1859" i="1" s="1"/>
  <c r="U1944" i="1"/>
  <c r="V1944" i="1" s="1"/>
  <c r="U2018" i="1"/>
  <c r="V2018" i="1" s="1"/>
  <c r="U2114" i="1"/>
  <c r="V2114" i="1" s="1"/>
  <c r="U2171" i="1"/>
  <c r="V2171" i="1" s="1"/>
  <c r="U2257" i="1"/>
  <c r="V2257" i="1" s="1"/>
  <c r="U2307" i="1"/>
  <c r="V2307" i="1" s="1"/>
  <c r="U2507" i="1"/>
  <c r="V2507" i="1" s="1"/>
  <c r="U3111" i="1"/>
  <c r="U3220" i="1"/>
  <c r="U3476" i="1"/>
  <c r="U3571" i="1"/>
  <c r="U3639" i="1"/>
  <c r="U3782" i="1"/>
  <c r="U3895" i="1"/>
  <c r="U3996" i="1"/>
  <c r="U4119" i="1"/>
  <c r="U4190" i="1"/>
  <c r="U4331" i="1"/>
  <c r="U4389" i="1"/>
  <c r="U4489" i="1"/>
  <c r="U4528" i="1"/>
  <c r="U4925" i="1"/>
  <c r="V4925" i="1" s="1"/>
  <c r="U5047" i="1"/>
  <c r="V5047" i="1" s="1"/>
  <c r="U5179" i="1"/>
  <c r="V5179" i="1" s="1"/>
  <c r="U3362" i="1"/>
  <c r="V3362" i="1" s="1"/>
  <c r="U3221" i="1"/>
  <c r="U3477" i="1"/>
  <c r="U3544" i="1"/>
  <c r="U3783" i="1"/>
  <c r="U3896" i="1"/>
  <c r="U3997" i="1"/>
  <c r="U4191" i="1"/>
  <c r="U4263" i="1"/>
  <c r="U4332" i="1"/>
  <c r="U4390" i="1"/>
  <c r="U4490" i="1"/>
  <c r="U4645" i="1"/>
  <c r="V4645" i="1" s="1"/>
  <c r="U4905" i="1"/>
  <c r="V4905" i="1" s="1"/>
  <c r="U5068" i="1"/>
  <c r="V5068" i="1" s="1"/>
  <c r="U1638" i="1"/>
  <c r="V1638" i="1" s="1"/>
  <c r="U4879" i="1"/>
  <c r="V4879" i="1" s="1"/>
  <c r="U1639" i="1"/>
  <c r="V1639" i="1" s="1"/>
  <c r="U4824" i="1"/>
  <c r="V4824" i="1" s="1"/>
  <c r="U935" i="1"/>
  <c r="V935" i="1" s="1"/>
  <c r="U1064" i="1"/>
  <c r="V1064" i="1" s="1"/>
  <c r="U1215" i="1"/>
  <c r="V1215" i="1" s="1"/>
  <c r="U1382" i="1"/>
  <c r="V1382" i="1" s="1"/>
  <c r="U1528" i="1"/>
  <c r="V1528" i="1" s="1"/>
  <c r="U1640" i="1"/>
  <c r="V1640" i="1" s="1"/>
  <c r="U1789" i="1"/>
  <c r="V1789" i="1" s="1"/>
  <c r="U1861" i="1"/>
  <c r="V1861" i="1" s="1"/>
  <c r="U2309" i="1"/>
  <c r="V2309" i="1" s="1"/>
  <c r="U2437" i="1"/>
  <c r="V2437" i="1" s="1"/>
  <c r="U2543" i="1"/>
  <c r="V2543" i="1" s="1"/>
  <c r="U3222" i="1"/>
  <c r="U19" i="1"/>
  <c r="V19" i="1" s="1"/>
  <c r="U68" i="1"/>
  <c r="V68" i="1" s="1"/>
  <c r="U82" i="1"/>
  <c r="V82" i="1" s="1"/>
  <c r="U114" i="1"/>
  <c r="V114" i="1" s="1"/>
  <c r="U130" i="1"/>
  <c r="V130" i="1" s="1"/>
  <c r="U151" i="1"/>
  <c r="V151" i="1" s="1"/>
  <c r="U168" i="1"/>
  <c r="V168" i="1" s="1"/>
  <c r="U184" i="1"/>
  <c r="V184" i="1" s="1"/>
  <c r="U212" i="1"/>
  <c r="V212" i="1" s="1"/>
  <c r="U225" i="1"/>
  <c r="V225" i="1" s="1"/>
  <c r="U318" i="1"/>
  <c r="V318" i="1" s="1"/>
  <c r="U495" i="1"/>
  <c r="U652" i="1"/>
  <c r="V652" i="1" s="1"/>
  <c r="U3329" i="1"/>
  <c r="V3329" i="1" s="1"/>
  <c r="U755" i="1"/>
  <c r="V755" i="1" s="1"/>
  <c r="U936" i="1"/>
  <c r="V936" i="1" s="1"/>
  <c r="U1065" i="1"/>
  <c r="V1065" i="1" s="1"/>
  <c r="U1216" i="1"/>
  <c r="V1216" i="1" s="1"/>
  <c r="U1318" i="1"/>
  <c r="V1318" i="1" s="1"/>
  <c r="U1383" i="1"/>
  <c r="V1383" i="1" s="1"/>
  <c r="U1436" i="1"/>
  <c r="V1436" i="1" s="1"/>
  <c r="U1529" i="1"/>
  <c r="V1529" i="1" s="1"/>
  <c r="U1641" i="1"/>
  <c r="V1641" i="1" s="1"/>
  <c r="U1729" i="1"/>
  <c r="V1729" i="1" s="1"/>
  <c r="U1790" i="1"/>
  <c r="V1790" i="1" s="1"/>
  <c r="U1862" i="1"/>
  <c r="V1862" i="1" s="1"/>
  <c r="U1945" i="1"/>
  <c r="V1945" i="1" s="1"/>
  <c r="U2019" i="1"/>
  <c r="V2019" i="1" s="1"/>
  <c r="U2115" i="1"/>
  <c r="V2115" i="1" s="1"/>
  <c r="U2172" i="1"/>
  <c r="V2172" i="1" s="1"/>
  <c r="U2208" i="1"/>
  <c r="V2208" i="1" s="1"/>
  <c r="U2310" i="1"/>
  <c r="V2310" i="1" s="1"/>
  <c r="U2469" i="1"/>
  <c r="V2469" i="1" s="1"/>
  <c r="U2508" i="1"/>
  <c r="V2508" i="1" s="1"/>
  <c r="U2544" i="1"/>
  <c r="V2544" i="1" s="1"/>
  <c r="U3113" i="1"/>
  <c r="U3223" i="1"/>
  <c r="U3479" i="1"/>
  <c r="U3784" i="1"/>
  <c r="U3897" i="1"/>
  <c r="U3999" i="1"/>
  <c r="U4193" i="1"/>
  <c r="U4391" i="1"/>
  <c r="U4491" i="1"/>
  <c r="U4529" i="1"/>
  <c r="U4785" i="1"/>
  <c r="V4785" i="1" s="1"/>
  <c r="U4919" i="1"/>
  <c r="V4919" i="1" s="1"/>
  <c r="U4965" i="1"/>
  <c r="V4965" i="1" s="1"/>
  <c r="U5160" i="1"/>
  <c r="V5160" i="1" s="1"/>
  <c r="U1217" i="1"/>
  <c r="V1217" i="1" s="1"/>
  <c r="U1530" i="1"/>
  <c r="V1530" i="1" s="1"/>
  <c r="U1642" i="1"/>
  <c r="V1642" i="1" s="1"/>
  <c r="U1730" i="1"/>
  <c r="V1730" i="1" s="1"/>
  <c r="U1791" i="1"/>
  <c r="V1791" i="1" s="1"/>
  <c r="U1970" i="1"/>
  <c r="V1970" i="1" s="1"/>
  <c r="U2020" i="1"/>
  <c r="V2020" i="1" s="1"/>
  <c r="U2311" i="1"/>
  <c r="V2311" i="1" s="1"/>
  <c r="U2545" i="1"/>
  <c r="V2545" i="1" s="1"/>
  <c r="U3114" i="1"/>
  <c r="U3224" i="1"/>
  <c r="U3480" i="1"/>
  <c r="U4392" i="1"/>
  <c r="U4897" i="1"/>
  <c r="V4897" i="1" s="1"/>
  <c r="U5050" i="1"/>
  <c r="V5050" i="1" s="1"/>
  <c r="U5169" i="1"/>
  <c r="V5169" i="1" s="1"/>
  <c r="U5995" i="1"/>
  <c r="V5995" i="1" s="1"/>
  <c r="U5207" i="1"/>
  <c r="V5207" i="1" s="1"/>
  <c r="U5232" i="1"/>
  <c r="V5232" i="1" s="1"/>
  <c r="U5258" i="1"/>
  <c r="V5258" i="1" s="1"/>
  <c r="U5285" i="1"/>
  <c r="V5285" i="1" s="1"/>
  <c r="U5318" i="1"/>
  <c r="V5318" i="1" s="1"/>
  <c r="U5348" i="1"/>
  <c r="V5348" i="1" s="1"/>
  <c r="U5372" i="1"/>
  <c r="V5372" i="1" s="1"/>
  <c r="U5384" i="1"/>
  <c r="V5384" i="1" s="1"/>
  <c r="U5402" i="1"/>
  <c r="V5402" i="1" s="1"/>
  <c r="U5430" i="1"/>
  <c r="V5430" i="1" s="1"/>
  <c r="U5466" i="1"/>
  <c r="V5466" i="1" s="1"/>
  <c r="U5494" i="1"/>
  <c r="V5494" i="1" s="1"/>
  <c r="U5521" i="1"/>
  <c r="V5521" i="1" s="1"/>
  <c r="U5550" i="1"/>
  <c r="V5550" i="1" s="1"/>
  <c r="U5588" i="1"/>
  <c r="V5588" i="1" s="1"/>
  <c r="U5620" i="1"/>
  <c r="V5620" i="1" s="1"/>
  <c r="U5667" i="1"/>
  <c r="V5667" i="1" s="1"/>
  <c r="U5685" i="1"/>
  <c r="V5685" i="1" s="1"/>
  <c r="U5707" i="1"/>
  <c r="V5707" i="1" s="1"/>
  <c r="U5726" i="1"/>
  <c r="V5726" i="1" s="1"/>
  <c r="U5749" i="1"/>
  <c r="V5749" i="1" s="1"/>
  <c r="U5793" i="1"/>
  <c r="V5793" i="1" s="1"/>
  <c r="U5810" i="1"/>
  <c r="V5810" i="1" s="1"/>
  <c r="U5943" i="1"/>
  <c r="U5973" i="1"/>
  <c r="U6035" i="1"/>
  <c r="U6089" i="1"/>
  <c r="U6137" i="1"/>
  <c r="U6176" i="1"/>
  <c r="U6212" i="1"/>
  <c r="U6238" i="1"/>
  <c r="U6271" i="1"/>
  <c r="U6395" i="1"/>
  <c r="U6444" i="1"/>
  <c r="U6494" i="1"/>
  <c r="V6494" i="1" s="1"/>
  <c r="U6582" i="1"/>
  <c r="V6582" i="1" s="1"/>
  <c r="U6675" i="1"/>
  <c r="V6675" i="1" s="1"/>
  <c r="U5208" i="1"/>
  <c r="V5208" i="1" s="1"/>
  <c r="U5259" i="1"/>
  <c r="V5259" i="1" s="1"/>
  <c r="U5286" i="1"/>
  <c r="V5286" i="1" s="1"/>
  <c r="U5319" i="1"/>
  <c r="V5319" i="1" s="1"/>
  <c r="U5403" i="1"/>
  <c r="V5403" i="1" s="1"/>
  <c r="U5431" i="1"/>
  <c r="V5431" i="1" s="1"/>
  <c r="U5467" i="1"/>
  <c r="V5467" i="1" s="1"/>
  <c r="U5495" i="1"/>
  <c r="V5495" i="1" s="1"/>
  <c r="U5522" i="1"/>
  <c r="V5522" i="1" s="1"/>
  <c r="U5573" i="1"/>
  <c r="V5573" i="1" s="1"/>
  <c r="U5589" i="1"/>
  <c r="V5589" i="1" s="1"/>
  <c r="U5668" i="1"/>
  <c r="V5668" i="1" s="1"/>
  <c r="U5686" i="1"/>
  <c r="V5686" i="1" s="1"/>
  <c r="U5708" i="1"/>
  <c r="V5708" i="1" s="1"/>
  <c r="U5750" i="1"/>
  <c r="V5750" i="1" s="1"/>
  <c r="U5944" i="1"/>
  <c r="U5974" i="1"/>
  <c r="U6036" i="1"/>
  <c r="U6090" i="1"/>
  <c r="U6138" i="1"/>
  <c r="U6177" i="1"/>
  <c r="U6213" i="1"/>
  <c r="U6308" i="1"/>
  <c r="U6445" i="1"/>
  <c r="U6469" i="1"/>
  <c r="U6576" i="1"/>
  <c r="V6576" i="1" s="1"/>
  <c r="U6667" i="1"/>
  <c r="V6667" i="1" s="1"/>
  <c r="U937" i="1"/>
  <c r="V937" i="1" s="1"/>
  <c r="U1531" i="1"/>
  <c r="V1531" i="1" s="1"/>
  <c r="U4851" i="1"/>
  <c r="V4851" i="1" s="1"/>
  <c r="U1532" i="1"/>
  <c r="V1532" i="1" s="1"/>
  <c r="U4859" i="1"/>
  <c r="V4859" i="1" s="1"/>
  <c r="U5043" i="1"/>
  <c r="V5043" i="1" s="1"/>
  <c r="U3785" i="1"/>
  <c r="U3898" i="1"/>
  <c r="U4848" i="1"/>
  <c r="V4848" i="1" s="1"/>
  <c r="U2667" i="1"/>
  <c r="V2667" i="1" s="1"/>
  <c r="U2763" i="1"/>
  <c r="V2763" i="1" s="1"/>
  <c r="U2950" i="1"/>
  <c r="V2950" i="1" s="1"/>
  <c r="U3019" i="1"/>
  <c r="V3019" i="1" s="1"/>
  <c r="U3365" i="1"/>
  <c r="V3365" i="1" s="1"/>
  <c r="U756" i="1"/>
  <c r="V756" i="1" s="1"/>
  <c r="U938" i="1"/>
  <c r="V938" i="1" s="1"/>
  <c r="U1066" i="1"/>
  <c r="V1066" i="1" s="1"/>
  <c r="U1218" i="1"/>
  <c r="V1218" i="1" s="1"/>
  <c r="U1319" i="1"/>
  <c r="V1319" i="1" s="1"/>
  <c r="U1384" i="1"/>
  <c r="V1384" i="1" s="1"/>
  <c r="U1533" i="1"/>
  <c r="V1533" i="1" s="1"/>
  <c r="U1643" i="1"/>
  <c r="V1643" i="1" s="1"/>
  <c r="U1731" i="1"/>
  <c r="V1731" i="1" s="1"/>
  <c r="U1792" i="1"/>
  <c r="V1792" i="1" s="1"/>
  <c r="U1863" i="1"/>
  <c r="V1863" i="1" s="1"/>
  <c r="U1946" i="1"/>
  <c r="V1946" i="1" s="1"/>
  <c r="U2116" i="1"/>
  <c r="V2116" i="1" s="1"/>
  <c r="U2209" i="1"/>
  <c r="V2209" i="1" s="1"/>
  <c r="U2312" i="1"/>
  <c r="V2312" i="1" s="1"/>
  <c r="U2428" i="1"/>
  <c r="V2428" i="1" s="1"/>
  <c r="U2546" i="1"/>
  <c r="V2546" i="1" s="1"/>
  <c r="U3115" i="1"/>
  <c r="U3225" i="1"/>
  <c r="U3481" i="1"/>
  <c r="U3591" i="1"/>
  <c r="U3640" i="1"/>
  <c r="U3708" i="1"/>
  <c r="U3786" i="1"/>
  <c r="U4050" i="1"/>
  <c r="U4093" i="1"/>
  <c r="U4194" i="1"/>
  <c r="U4393" i="1"/>
  <c r="U4492" i="1"/>
  <c r="U4580" i="1"/>
  <c r="U4639" i="1"/>
  <c r="V4639" i="1" s="1"/>
  <c r="U4917" i="1"/>
  <c r="V4917" i="1" s="1"/>
  <c r="U4966" i="1"/>
  <c r="V4966" i="1" s="1"/>
  <c r="U2668" i="1"/>
  <c r="V2668" i="1" s="1"/>
  <c r="U2764" i="1"/>
  <c r="V2764" i="1" s="1"/>
  <c r="U3337" i="1"/>
  <c r="V3337" i="1" s="1"/>
  <c r="U757" i="1"/>
  <c r="V757" i="1" s="1"/>
  <c r="U939" i="1"/>
  <c r="V939" i="1" s="1"/>
  <c r="U1534" i="1"/>
  <c r="V1534" i="1" s="1"/>
  <c r="U1644" i="1"/>
  <c r="V1644" i="1" s="1"/>
  <c r="U1732" i="1"/>
  <c r="V1732" i="1" s="1"/>
  <c r="U2117" i="1"/>
  <c r="V2117" i="1" s="1"/>
  <c r="U3482" i="1"/>
  <c r="U4857" i="1"/>
  <c r="V4857" i="1" s="1"/>
  <c r="U32" i="1"/>
  <c r="V32" i="1" s="1"/>
  <c r="U50" i="1"/>
  <c r="V50" i="1" s="1"/>
  <c r="U69" i="1"/>
  <c r="V69" i="1" s="1"/>
  <c r="U95" i="1"/>
  <c r="V95" i="1" s="1"/>
  <c r="U106" i="1"/>
  <c r="V106" i="1" s="1"/>
  <c r="U131" i="1"/>
  <c r="V131" i="1" s="1"/>
  <c r="U152" i="1"/>
  <c r="V152" i="1" s="1"/>
  <c r="U169" i="1"/>
  <c r="V169" i="1" s="1"/>
  <c r="U185" i="1"/>
  <c r="V185" i="1" s="1"/>
  <c r="U213" i="1"/>
  <c r="V213" i="1" s="1"/>
  <c r="U243" i="1"/>
  <c r="V243" i="1" s="1"/>
  <c r="U292" i="1"/>
  <c r="V292" i="1" s="1"/>
  <c r="U307" i="1"/>
  <c r="V307" i="1" s="1"/>
  <c r="U339" i="1"/>
  <c r="V339" i="1" s="1"/>
  <c r="U374" i="1"/>
  <c r="U394" i="1"/>
  <c r="U476" i="1"/>
  <c r="U496" i="1"/>
  <c r="U581" i="1"/>
  <c r="U656" i="1"/>
  <c r="V656" i="1" s="1"/>
  <c r="U693" i="1"/>
  <c r="V693" i="1" s="1"/>
  <c r="U714" i="1"/>
  <c r="V714" i="1" s="1"/>
  <c r="U5432" i="1"/>
  <c r="V5432" i="1" s="1"/>
  <c r="U5468" i="1"/>
  <c r="V5468" i="1" s="1"/>
  <c r="U33" i="1"/>
  <c r="V33" i="1" s="1"/>
  <c r="U244" i="1"/>
  <c r="V244" i="1" s="1"/>
  <c r="U132" i="1"/>
  <c r="V132" i="1" s="1"/>
  <c r="U153" i="1"/>
  <c r="V153" i="1" s="1"/>
  <c r="U214" i="1"/>
  <c r="V214" i="1" s="1"/>
  <c r="U319" i="1"/>
  <c r="V319" i="1" s="1"/>
  <c r="U5433" i="1"/>
  <c r="V5433" i="1" s="1"/>
  <c r="U5469" i="1"/>
  <c r="V5469" i="1" s="1"/>
  <c r="U940" i="1"/>
  <c r="V940" i="1" s="1"/>
  <c r="U1067" i="1"/>
  <c r="V1067" i="1" s="1"/>
  <c r="U1219" i="1"/>
  <c r="V1219" i="1" s="1"/>
  <c r="U1385" i="1"/>
  <c r="V1385" i="1" s="1"/>
  <c r="U1437" i="1"/>
  <c r="V1437" i="1" s="1"/>
  <c r="U1535" i="1"/>
  <c r="V1535" i="1" s="1"/>
  <c r="U1645" i="1"/>
  <c r="V1645" i="1" s="1"/>
  <c r="U2210" i="1"/>
  <c r="V2210" i="1" s="1"/>
  <c r="U2547" i="1"/>
  <c r="V2547" i="1" s="1"/>
  <c r="U4884" i="1"/>
  <c r="V4884" i="1" s="1"/>
  <c r="U5470" i="1"/>
  <c r="V5470" i="1" s="1"/>
  <c r="U5709" i="1"/>
  <c r="V5709" i="1" s="1"/>
  <c r="U6561" i="1"/>
  <c r="V6561" i="1" s="1"/>
  <c r="U3899" i="1"/>
  <c r="U4195" i="1"/>
  <c r="U4849" i="1"/>
  <c r="V4849" i="1" s="1"/>
  <c r="U2669" i="1"/>
  <c r="V2669" i="1" s="1"/>
  <c r="U2765" i="1"/>
  <c r="V2765" i="1" s="1"/>
  <c r="U2951" i="1"/>
  <c r="V2951" i="1" s="1"/>
  <c r="U3020" i="1"/>
  <c r="V3020" i="1" s="1"/>
  <c r="U758" i="1"/>
  <c r="V758" i="1" s="1"/>
  <c r="U941" i="1"/>
  <c r="V941" i="1" s="1"/>
  <c r="U1068" i="1"/>
  <c r="V1068" i="1" s="1"/>
  <c r="U1386" i="1"/>
  <c r="V1386" i="1" s="1"/>
  <c r="U1536" i="1"/>
  <c r="V1536" i="1" s="1"/>
  <c r="U1646" i="1"/>
  <c r="V1646" i="1" s="1"/>
  <c r="U1733" i="1"/>
  <c r="V1733" i="1" s="1"/>
  <c r="U1793" i="1"/>
  <c r="V1793" i="1" s="1"/>
  <c r="U1864" i="1"/>
  <c r="V1864" i="1" s="1"/>
  <c r="U2021" i="1"/>
  <c r="V2021" i="1" s="1"/>
  <c r="U2313" i="1"/>
  <c r="V2313" i="1" s="1"/>
  <c r="U2509" i="1"/>
  <c r="V2509" i="1" s="1"/>
  <c r="U2548" i="1"/>
  <c r="V2548" i="1" s="1"/>
  <c r="U3116" i="1"/>
  <c r="U3226" i="1"/>
  <c r="U3483" i="1"/>
  <c r="U3665" i="1"/>
  <c r="U3787" i="1"/>
  <c r="U3900" i="1"/>
  <c r="U4000" i="1"/>
  <c r="U4120" i="1"/>
  <c r="U4196" i="1"/>
  <c r="U4264" i="1"/>
  <c r="U4334" i="1"/>
  <c r="U4394" i="1"/>
  <c r="U4493" i="1"/>
  <c r="U4530" i="1"/>
  <c r="U4581" i="1"/>
  <c r="U4923" i="1"/>
  <c r="V4923" i="1" s="1"/>
  <c r="U4962" i="1"/>
  <c r="V4962" i="1" s="1"/>
  <c r="U5071" i="1"/>
  <c r="V5071" i="1" s="1"/>
  <c r="U5157" i="1"/>
  <c r="V5157" i="1" s="1"/>
  <c r="U759" i="1"/>
  <c r="V759" i="1" s="1"/>
  <c r="U942" i="1"/>
  <c r="V942" i="1" s="1"/>
  <c r="U1069" i="1"/>
  <c r="V1069" i="1" s="1"/>
  <c r="U1220" i="1"/>
  <c r="V1220" i="1" s="1"/>
  <c r="U1387" i="1"/>
  <c r="V1387" i="1" s="1"/>
  <c r="U1537" i="1"/>
  <c r="V1537" i="1" s="1"/>
  <c r="U1647" i="1"/>
  <c r="V1647" i="1" s="1"/>
  <c r="U1734" i="1"/>
  <c r="V1734" i="1" s="1"/>
  <c r="U2549" i="1"/>
  <c r="V2549" i="1" s="1"/>
  <c r="U3117" i="1"/>
  <c r="U3227" i="1"/>
  <c r="U3666" i="1"/>
  <c r="U3788" i="1"/>
  <c r="U4395" i="1"/>
  <c r="U4494" i="1"/>
  <c r="U4904" i="1"/>
  <c r="V4904" i="1" s="1"/>
  <c r="U5063" i="1"/>
  <c r="V5063" i="1" s="1"/>
  <c r="U3901" i="1"/>
  <c r="U4837" i="1"/>
  <c r="V4837" i="1" s="1"/>
  <c r="U2670" i="1"/>
  <c r="V2670" i="1" s="1"/>
  <c r="U3228" i="1"/>
  <c r="U3484" i="1"/>
  <c r="U3902" i="1"/>
  <c r="U4121" i="1"/>
  <c r="U4860" i="1"/>
  <c r="V4860" i="1" s="1"/>
  <c r="U5841" i="1"/>
  <c r="V5841" i="1" s="1"/>
  <c r="U5874" i="1"/>
  <c r="V5874" i="1" s="1"/>
  <c r="U5994" i="1"/>
  <c r="V5994" i="1" s="1"/>
  <c r="U5209" i="1"/>
  <c r="V5209" i="1" s="1"/>
  <c r="U5260" i="1"/>
  <c r="V5260" i="1" s="1"/>
  <c r="U5434" i="1"/>
  <c r="V5434" i="1" s="1"/>
  <c r="U5621" i="1"/>
  <c r="V5621" i="1" s="1"/>
  <c r="U5945" i="1"/>
  <c r="U6037" i="1"/>
  <c r="U6139" i="1"/>
  <c r="U6154" i="1"/>
  <c r="U6162" i="1"/>
  <c r="U6214" i="1"/>
  <c r="U6309" i="1"/>
  <c r="U6334" i="1"/>
  <c r="U6373" i="1"/>
  <c r="U6429" i="1"/>
  <c r="U6470" i="1"/>
  <c r="U6487" i="1"/>
  <c r="U6504" i="1"/>
  <c r="V6504" i="1" s="1"/>
  <c r="U6581" i="1"/>
  <c r="V6581" i="1" s="1"/>
  <c r="U6633" i="1"/>
  <c r="V6633" i="1" s="1"/>
  <c r="U6663" i="1"/>
  <c r="V6663" i="1" s="1"/>
  <c r="U408" i="1"/>
  <c r="V408" i="1" s="1"/>
  <c r="U10" i="1"/>
  <c r="V10" i="1" s="1"/>
  <c r="U34" i="1"/>
  <c r="V34" i="1" s="1"/>
  <c r="U51" i="1"/>
  <c r="V51" i="1" s="1"/>
  <c r="U70" i="1"/>
  <c r="V70" i="1" s="1"/>
  <c r="U96" i="1"/>
  <c r="V96" i="1" s="1"/>
  <c r="U115" i="1"/>
  <c r="V115" i="1" s="1"/>
  <c r="U133" i="1"/>
  <c r="V133" i="1" s="1"/>
  <c r="U154" i="1"/>
  <c r="V154" i="1" s="1"/>
  <c r="U170" i="1"/>
  <c r="V170" i="1" s="1"/>
  <c r="U186" i="1"/>
  <c r="V186" i="1" s="1"/>
  <c r="U200" i="1"/>
  <c r="V200" i="1" s="1"/>
  <c r="U245" i="1"/>
  <c r="V245" i="1" s="1"/>
  <c r="U266" i="1"/>
  <c r="V266" i="1" s="1"/>
  <c r="U293" i="1"/>
  <c r="V293" i="1" s="1"/>
  <c r="U329" i="1"/>
  <c r="V329" i="1" s="1"/>
  <c r="U375" i="1"/>
  <c r="U395" i="1"/>
  <c r="U431" i="1"/>
  <c r="U516" i="1"/>
  <c r="U549" i="1"/>
  <c r="U662" i="1"/>
  <c r="V662" i="1" s="1"/>
  <c r="U677" i="1"/>
  <c r="V677" i="1" s="1"/>
  <c r="U680" i="1"/>
  <c r="V680" i="1" s="1"/>
  <c r="U683" i="1"/>
  <c r="V683" i="1" s="1"/>
  <c r="U35" i="1"/>
  <c r="V35" i="1" s="1"/>
  <c r="U71" i="1"/>
  <c r="V71" i="1" s="1"/>
  <c r="U83" i="1"/>
  <c r="V83" i="1" s="1"/>
  <c r="U97" i="1"/>
  <c r="V97" i="1" s="1"/>
  <c r="U134" i="1"/>
  <c r="V134" i="1" s="1"/>
  <c r="U155" i="1"/>
  <c r="V155" i="1" s="1"/>
  <c r="U187" i="1"/>
  <c r="V187" i="1" s="1"/>
  <c r="U201" i="1"/>
  <c r="V201" i="1" s="1"/>
  <c r="U226" i="1"/>
  <c r="V226" i="1" s="1"/>
  <c r="U246" i="1"/>
  <c r="V246" i="1" s="1"/>
  <c r="U294" i="1"/>
  <c r="V294" i="1" s="1"/>
  <c r="U340" i="1"/>
  <c r="V340" i="1" s="1"/>
  <c r="U346" i="1"/>
  <c r="V346" i="1" s="1"/>
  <c r="U376" i="1"/>
  <c r="U457" i="1"/>
  <c r="U607" i="1"/>
  <c r="U659" i="1"/>
  <c r="V659" i="1" s="1"/>
  <c r="U641" i="1"/>
  <c r="V641" i="1" s="1"/>
  <c r="U5875" i="1"/>
  <c r="V5875" i="1" s="1"/>
  <c r="U5261" i="1"/>
  <c r="V5261" i="1" s="1"/>
  <c r="U5287" i="1"/>
  <c r="V5287" i="1" s="1"/>
  <c r="U5435" i="1"/>
  <c r="V5435" i="1" s="1"/>
  <c r="U5471" i="1"/>
  <c r="V5471" i="1" s="1"/>
  <c r="U5496" i="1"/>
  <c r="V5496" i="1" s="1"/>
  <c r="U5523" i="1"/>
  <c r="V5523" i="1" s="1"/>
  <c r="U5551" i="1"/>
  <c r="V5551" i="1" s="1"/>
  <c r="U5710" i="1"/>
  <c r="V5710" i="1" s="1"/>
  <c r="U5751" i="1"/>
  <c r="V5751" i="1" s="1"/>
  <c r="U5794" i="1"/>
  <c r="V5794" i="1" s="1"/>
  <c r="U6239" i="1"/>
  <c r="U6515" i="1"/>
  <c r="V6515" i="1" s="1"/>
  <c r="U6574" i="1"/>
  <c r="V6574" i="1" s="1"/>
  <c r="U6640" i="1"/>
  <c r="V6640" i="1" s="1"/>
  <c r="U6649" i="1"/>
  <c r="V6649" i="1" s="1"/>
  <c r="U6660" i="1"/>
  <c r="V6660" i="1" s="1"/>
  <c r="U5436" i="1"/>
  <c r="V5436" i="1" s="1"/>
  <c r="U5472" i="1"/>
  <c r="V5472" i="1" s="1"/>
  <c r="U5497" i="1"/>
  <c r="V5497" i="1" s="1"/>
  <c r="U5524" i="1"/>
  <c r="V5524" i="1" s="1"/>
  <c r="U5795" i="1"/>
  <c r="V5795" i="1" s="1"/>
  <c r="U6559" i="1"/>
  <c r="V6559" i="1" s="1"/>
  <c r="U36" i="1"/>
  <c r="V36" i="1" s="1"/>
  <c r="U135" i="1"/>
  <c r="V135" i="1" s="1"/>
  <c r="U171" i="1"/>
  <c r="V171" i="1" s="1"/>
  <c r="U227" i="1"/>
  <c r="V227" i="1" s="1"/>
  <c r="U269" i="1"/>
  <c r="V269" i="1" s="1"/>
  <c r="U320" i="1"/>
  <c r="V320" i="1" s="1"/>
  <c r="U657" i="1"/>
  <c r="V657" i="1" s="1"/>
  <c r="U690" i="1"/>
  <c r="V690" i="1" s="1"/>
  <c r="U706" i="1"/>
  <c r="V706" i="1" s="1"/>
  <c r="U5437" i="1"/>
  <c r="V5437" i="1" s="1"/>
  <c r="U6558" i="1"/>
  <c r="V6558" i="1" s="1"/>
  <c r="U206" i="1"/>
  <c r="V206" i="1" s="1"/>
  <c r="U270" i="1"/>
  <c r="V270" i="1" s="1"/>
  <c r="U550" i="1"/>
  <c r="U2671" i="1"/>
  <c r="V2671" i="1" s="1"/>
  <c r="U3336" i="1"/>
  <c r="V3336" i="1" s="1"/>
  <c r="U1538" i="1"/>
  <c r="V1538" i="1" s="1"/>
  <c r="U3485" i="1"/>
  <c r="U3344" i="1"/>
  <c r="V3344" i="1" s="1"/>
  <c r="U944" i="1"/>
  <c r="V944" i="1" s="1"/>
  <c r="U1539" i="1"/>
  <c r="V1539" i="1" s="1"/>
  <c r="U2118" i="1"/>
  <c r="V2118" i="1" s="1"/>
  <c r="U3118" i="1"/>
  <c r="U3487" i="1"/>
  <c r="U4335" i="1"/>
  <c r="U4888" i="1"/>
  <c r="V4888" i="1" s="1"/>
  <c r="U2672" i="1"/>
  <c r="V2672" i="1" s="1"/>
  <c r="U3340" i="1"/>
  <c r="V3340" i="1" s="1"/>
  <c r="U3488" i="1"/>
  <c r="U3489" i="1"/>
  <c r="U2447" i="1"/>
  <c r="V2447" i="1" s="1"/>
  <c r="U3490" i="1"/>
  <c r="U4051" i="1"/>
  <c r="U4828" i="1"/>
  <c r="V4828" i="1" s="1"/>
  <c r="U3361" i="1"/>
  <c r="V3361" i="1" s="1"/>
  <c r="U2314" i="1"/>
  <c r="V2314" i="1" s="1"/>
  <c r="U3491" i="1"/>
  <c r="U3932" i="1"/>
  <c r="U4230" i="1"/>
  <c r="U4531" i="1"/>
  <c r="U4913" i="1"/>
  <c r="V4913" i="1" s="1"/>
  <c r="U1283" i="1"/>
  <c r="V1283" i="1" s="1"/>
  <c r="U2673" i="1"/>
  <c r="V2673" i="1" s="1"/>
  <c r="U2715" i="1"/>
  <c r="V2715" i="1" s="1"/>
  <c r="U2790" i="1"/>
  <c r="V2790" i="1" s="1"/>
  <c r="U2866" i="1"/>
  <c r="V2866" i="1" s="1"/>
  <c r="U2901" i="1"/>
  <c r="V2901" i="1" s="1"/>
  <c r="U2916" i="1"/>
  <c r="V2916" i="1" s="1"/>
  <c r="U2988" i="1"/>
  <c r="V2988" i="1" s="1"/>
  <c r="U3389" i="1"/>
  <c r="V3389" i="1" s="1"/>
  <c r="U4736" i="1"/>
  <c r="V4736" i="1" s="1"/>
  <c r="U825" i="1"/>
  <c r="V825" i="1" s="1"/>
  <c r="U946" i="1"/>
  <c r="V946" i="1" s="1"/>
  <c r="U1071" i="1"/>
  <c r="V1071" i="1" s="1"/>
  <c r="U1160" i="1"/>
  <c r="V1160" i="1" s="1"/>
  <c r="U1270" i="1"/>
  <c r="V1270" i="1" s="1"/>
  <c r="U1321" i="1"/>
  <c r="V1321" i="1" s="1"/>
  <c r="U1388" i="1"/>
  <c r="V1388" i="1" s="1"/>
  <c r="U1541" i="1"/>
  <c r="V1541" i="1" s="1"/>
  <c r="U1649" i="1"/>
  <c r="V1649" i="1" s="1"/>
  <c r="U1735" i="1"/>
  <c r="V1735" i="1" s="1"/>
  <c r="U1961" i="1"/>
  <c r="V1961" i="1" s="1"/>
  <c r="U2022" i="1"/>
  <c r="V2022" i="1" s="1"/>
  <c r="U2045" i="1"/>
  <c r="V2045" i="1" s="1"/>
  <c r="U2061" i="1"/>
  <c r="V2061" i="1" s="1"/>
  <c r="U2070" i="1"/>
  <c r="U2211" i="1"/>
  <c r="V2211" i="1" s="1"/>
  <c r="U2315" i="1"/>
  <c r="V2315" i="1" s="1"/>
  <c r="U2470" i="1"/>
  <c r="V2470" i="1" s="1"/>
  <c r="U2551" i="1"/>
  <c r="V2551" i="1" s="1"/>
  <c r="U2894" i="1"/>
  <c r="U3120" i="1"/>
  <c r="U3231" i="1"/>
  <c r="U3277" i="1"/>
  <c r="U3492" i="1"/>
  <c r="U3641" i="1"/>
  <c r="U3676" i="1"/>
  <c r="U3709" i="1"/>
  <c r="U3790" i="1"/>
  <c r="U3933" i="1"/>
  <c r="U4001" i="1"/>
  <c r="U4198" i="1"/>
  <c r="U4336" i="1"/>
  <c r="U4396" i="1"/>
  <c r="U4532" i="1"/>
  <c r="U4766" i="1"/>
  <c r="V4766" i="1" s="1"/>
  <c r="U4788" i="1"/>
  <c r="V4788" i="1" s="1"/>
  <c r="U4861" i="1"/>
  <c r="V4861" i="1" s="1"/>
  <c r="U4993" i="1"/>
  <c r="V4993" i="1" s="1"/>
  <c r="U5020" i="1"/>
  <c r="V5020" i="1" s="1"/>
  <c r="U5055" i="1"/>
  <c r="V5055" i="1" s="1"/>
  <c r="U1284" i="1"/>
  <c r="V1284" i="1" s="1"/>
  <c r="U2902" i="1"/>
  <c r="V2902" i="1" s="1"/>
  <c r="U2917" i="1"/>
  <c r="V2917" i="1" s="1"/>
  <c r="U1271" i="1"/>
  <c r="V1271" i="1" s="1"/>
  <c r="U2316" i="1"/>
  <c r="V2316" i="1" s="1"/>
  <c r="U3791" i="1"/>
  <c r="U1285" i="1"/>
  <c r="V1285" i="1" s="1"/>
  <c r="U1272" i="1"/>
  <c r="V1272" i="1" s="1"/>
  <c r="U2317" i="1"/>
  <c r="V2317" i="1" s="1"/>
  <c r="U3792" i="1"/>
  <c r="U2318" i="1"/>
  <c r="V2318" i="1" s="1"/>
  <c r="U3793" i="1"/>
  <c r="U3904" i="1"/>
  <c r="U4771" i="1"/>
  <c r="V4771" i="1" s="1"/>
  <c r="U5059" i="1"/>
  <c r="V5059" i="1" s="1"/>
  <c r="U3731" i="1"/>
  <c r="V3731" i="1" s="1"/>
  <c r="U4459" i="1"/>
  <c r="U3794" i="1"/>
  <c r="U4495" i="1"/>
  <c r="U803" i="1"/>
  <c r="V803" i="1" s="1"/>
  <c r="U861" i="1"/>
  <c r="V861" i="1" s="1"/>
  <c r="U995" i="1"/>
  <c r="V995" i="1" s="1"/>
  <c r="U1119" i="1"/>
  <c r="V1119" i="1" s="1"/>
  <c r="U1342" i="1"/>
  <c r="V1342" i="1" s="1"/>
  <c r="U1577" i="1"/>
  <c r="V1577" i="1" s="1"/>
  <c r="U2230" i="1"/>
  <c r="V2230" i="1" s="1"/>
  <c r="U2361" i="1"/>
  <c r="V2361" i="1" s="1"/>
  <c r="U2622" i="1"/>
  <c r="V2622" i="1" s="1"/>
  <c r="U2633" i="1"/>
  <c r="V2633" i="1" s="1"/>
  <c r="U2674" i="1"/>
  <c r="V2674" i="1" s="1"/>
  <c r="U2731" i="1"/>
  <c r="V2731" i="1" s="1"/>
  <c r="U2766" i="1"/>
  <c r="V2766" i="1" s="1"/>
  <c r="U2799" i="1"/>
  <c r="V2799" i="1" s="1"/>
  <c r="U2813" i="1"/>
  <c r="V2813" i="1" s="1"/>
  <c r="U2837" i="1"/>
  <c r="V2837" i="1" s="1"/>
  <c r="U2867" i="1"/>
  <c r="V2867" i="1" s="1"/>
  <c r="U2903" i="1"/>
  <c r="V2903" i="1" s="1"/>
  <c r="U2918" i="1"/>
  <c r="V2918" i="1" s="1"/>
  <c r="U2939" i="1"/>
  <c r="V2939" i="1" s="1"/>
  <c r="U2952" i="1"/>
  <c r="V2952" i="1" s="1"/>
  <c r="U2974" i="1"/>
  <c r="V2974" i="1" s="1"/>
  <c r="U2989" i="1"/>
  <c r="V2989" i="1" s="1"/>
  <c r="U3005" i="1"/>
  <c r="V3005" i="1" s="1"/>
  <c r="U3021" i="1"/>
  <c r="V3021" i="1" s="1"/>
  <c r="U3040" i="1"/>
  <c r="V3040" i="1" s="1"/>
  <c r="U3054" i="1"/>
  <c r="V3054" i="1" s="1"/>
  <c r="U3065" i="1"/>
  <c r="U3159" i="1"/>
  <c r="U3307" i="1"/>
  <c r="V3307" i="1" s="1"/>
  <c r="U3375" i="1"/>
  <c r="V3375" i="1" s="1"/>
  <c r="U3418" i="1"/>
  <c r="V3418" i="1" s="1"/>
  <c r="U3697" i="1"/>
  <c r="U3732" i="1"/>
  <c r="V3732" i="1" s="1"/>
  <c r="U3864" i="1"/>
  <c r="U4236" i="1"/>
  <c r="U4275" i="1"/>
  <c r="U4314" i="1"/>
  <c r="U4355" i="1"/>
  <c r="U4460" i="1"/>
  <c r="U4545" i="1"/>
  <c r="U4631" i="1"/>
  <c r="V4631" i="1" s="1"/>
  <c r="U4680" i="1"/>
  <c r="V4680" i="1" s="1"/>
  <c r="U4737" i="1"/>
  <c r="V4737" i="1" s="1"/>
  <c r="U4809" i="1"/>
  <c r="V4809" i="1" s="1"/>
  <c r="U4935" i="1"/>
  <c r="V4935" i="1" s="1"/>
  <c r="U5036" i="1"/>
  <c r="V5036" i="1" s="1"/>
  <c r="U5104" i="1"/>
  <c r="V5104" i="1" s="1"/>
  <c r="U760" i="1"/>
  <c r="V760" i="1" s="1"/>
  <c r="U841" i="1"/>
  <c r="V841" i="1" s="1"/>
  <c r="U947" i="1"/>
  <c r="V947" i="1" s="1"/>
  <c r="U1072" i="1"/>
  <c r="V1072" i="1" s="1"/>
  <c r="U1221" i="1"/>
  <c r="V1221" i="1" s="1"/>
  <c r="U1322" i="1"/>
  <c r="V1322" i="1" s="1"/>
  <c r="U1542" i="1"/>
  <c r="V1542" i="1" s="1"/>
  <c r="U1865" i="1"/>
  <c r="V1865" i="1" s="1"/>
  <c r="U2023" i="1"/>
  <c r="V2023" i="1" s="1"/>
  <c r="U2119" i="1"/>
  <c r="V2119" i="1" s="1"/>
  <c r="U2212" i="1"/>
  <c r="V2212" i="1" s="1"/>
  <c r="U2319" i="1"/>
  <c r="V2319" i="1" s="1"/>
  <c r="U2613" i="1"/>
  <c r="V2613" i="1" s="1"/>
  <c r="U3121" i="1"/>
  <c r="U3232" i="1"/>
  <c r="U3493" i="1"/>
  <c r="U3642" i="1"/>
  <c r="U3710" i="1"/>
  <c r="U3795" i="1"/>
  <c r="U3845" i="1"/>
  <c r="U3905" i="1"/>
  <c r="U4246" i="1"/>
  <c r="U4296" i="1"/>
  <c r="U4337" i="1"/>
  <c r="U4397" i="1"/>
  <c r="U4496" i="1"/>
  <c r="U4582" i="1"/>
  <c r="U4654" i="1"/>
  <c r="V4654" i="1" s="1"/>
  <c r="U4704" i="1"/>
  <c r="V4704" i="1" s="1"/>
  <c r="U4774" i="1"/>
  <c r="V4774" i="1" s="1"/>
  <c r="U4873" i="1"/>
  <c r="V4873" i="1" s="1"/>
  <c r="U4950" i="1"/>
  <c r="V4950" i="1" s="1"/>
  <c r="U4984" i="1"/>
  <c r="V4984" i="1" s="1"/>
  <c r="U5062" i="1"/>
  <c r="V5062" i="1" s="1"/>
  <c r="U5116" i="1"/>
  <c r="V5116" i="1" s="1"/>
  <c r="U842" i="1"/>
  <c r="V842" i="1" s="1"/>
  <c r="U1073" i="1"/>
  <c r="V1073" i="1" s="1"/>
  <c r="U2320" i="1"/>
  <c r="V2320" i="1" s="1"/>
  <c r="U4939" i="1"/>
  <c r="V4939" i="1" s="1"/>
  <c r="U5044" i="1"/>
  <c r="V5044" i="1" s="1"/>
  <c r="U4497" i="1"/>
  <c r="U1120" i="1"/>
  <c r="V1120" i="1" s="1"/>
  <c r="U1249" i="1"/>
  <c r="V1249" i="1" s="1"/>
  <c r="U1578" i="1"/>
  <c r="V1578" i="1" s="1"/>
  <c r="U1677" i="1"/>
  <c r="V1677" i="1" s="1"/>
  <c r="U1809" i="1"/>
  <c r="V1809" i="1" s="1"/>
  <c r="U1885" i="1"/>
  <c r="V1885" i="1" s="1"/>
  <c r="U2039" i="1"/>
  <c r="V2039" i="1" s="1"/>
  <c r="U2362" i="1"/>
  <c r="V2362" i="1" s="1"/>
  <c r="U2572" i="1"/>
  <c r="V2572" i="1" s="1"/>
  <c r="U2634" i="1"/>
  <c r="V2634" i="1" s="1"/>
  <c r="U2675" i="1"/>
  <c r="V2675" i="1" s="1"/>
  <c r="U2732" i="1"/>
  <c r="V2732" i="1" s="1"/>
  <c r="U2767" i="1"/>
  <c r="V2767" i="1" s="1"/>
  <c r="U2838" i="1"/>
  <c r="V2838" i="1" s="1"/>
  <c r="U2868" i="1"/>
  <c r="V2868" i="1" s="1"/>
  <c r="U3006" i="1"/>
  <c r="V3006" i="1" s="1"/>
  <c r="U3022" i="1"/>
  <c r="V3022" i="1" s="1"/>
  <c r="U3055" i="1"/>
  <c r="V3055" i="1" s="1"/>
  <c r="U3308" i="1"/>
  <c r="V3308" i="1" s="1"/>
  <c r="U3364" i="1"/>
  <c r="V3364" i="1" s="1"/>
  <c r="U3419" i="1"/>
  <c r="U3865" i="1"/>
  <c r="U761" i="1"/>
  <c r="V761" i="1" s="1"/>
  <c r="U843" i="1"/>
  <c r="V843" i="1" s="1"/>
  <c r="U948" i="1"/>
  <c r="V948" i="1" s="1"/>
  <c r="U1074" i="1"/>
  <c r="V1074" i="1" s="1"/>
  <c r="U1222" i="1"/>
  <c r="V1222" i="1" s="1"/>
  <c r="U1323" i="1"/>
  <c r="V1323" i="1" s="1"/>
  <c r="U1389" i="1"/>
  <c r="V1389" i="1" s="1"/>
  <c r="U1467" i="1"/>
  <c r="V1467" i="1" s="1"/>
  <c r="U1543" i="1"/>
  <c r="V1543" i="1" s="1"/>
  <c r="U1650" i="1"/>
  <c r="V1650" i="1" s="1"/>
  <c r="U1736" i="1"/>
  <c r="V1736" i="1" s="1"/>
  <c r="U1794" i="1"/>
  <c r="V1794" i="1" s="1"/>
  <c r="U1866" i="1"/>
  <c r="V1866" i="1" s="1"/>
  <c r="U2024" i="1"/>
  <c r="V2024" i="1" s="1"/>
  <c r="U2120" i="1"/>
  <c r="V2120" i="1" s="1"/>
  <c r="U2173" i="1"/>
  <c r="V2173" i="1" s="1"/>
  <c r="U2213" i="1"/>
  <c r="V2213" i="1" s="1"/>
  <c r="U2321" i="1"/>
  <c r="V2321" i="1" s="1"/>
  <c r="U2552" i="1"/>
  <c r="V2552" i="1" s="1"/>
  <c r="U2614" i="1"/>
  <c r="V2614" i="1" s="1"/>
  <c r="U3122" i="1"/>
  <c r="U3233" i="1"/>
  <c r="U3494" i="1"/>
  <c r="U3643" i="1"/>
  <c r="U3796" i="1"/>
  <c r="U3906" i="1"/>
  <c r="U4297" i="1"/>
  <c r="U4583" i="1"/>
  <c r="U4753" i="1"/>
  <c r="V4753" i="1" s="1"/>
  <c r="U4852" i="1"/>
  <c r="V4852" i="1" s="1"/>
  <c r="U4944" i="1"/>
  <c r="V4944" i="1" s="1"/>
  <c r="U5154" i="1"/>
  <c r="V5154" i="1" s="1"/>
  <c r="U844" i="1"/>
  <c r="V844" i="1" s="1"/>
  <c r="U2322" i="1"/>
  <c r="V2322" i="1" s="1"/>
  <c r="U4758" i="1"/>
  <c r="V4758" i="1" s="1"/>
  <c r="U4940" i="1"/>
  <c r="V4940" i="1" s="1"/>
  <c r="U4498" i="1"/>
  <c r="U804" i="1"/>
  <c r="V804" i="1" s="1"/>
  <c r="U862" i="1"/>
  <c r="V862" i="1" s="1"/>
  <c r="U885" i="1"/>
  <c r="V885" i="1" s="1"/>
  <c r="U996" i="1"/>
  <c r="V996" i="1" s="1"/>
  <c r="U1121" i="1"/>
  <c r="V1121" i="1" s="1"/>
  <c r="U1169" i="1"/>
  <c r="V1169" i="1" s="1"/>
  <c r="U1250" i="1"/>
  <c r="V1250" i="1" s="1"/>
  <c r="U1286" i="1"/>
  <c r="V1286" i="1" s="1"/>
  <c r="U1343" i="1"/>
  <c r="V1343" i="1" s="1"/>
  <c r="U1476" i="1"/>
  <c r="V1476" i="1" s="1"/>
  <c r="U1579" i="1"/>
  <c r="V1579" i="1" s="1"/>
  <c r="U1678" i="1"/>
  <c r="V1678" i="1" s="1"/>
  <c r="U1751" i="1"/>
  <c r="V1751" i="1" s="1"/>
  <c r="U1810" i="1"/>
  <c r="V1810" i="1" s="1"/>
  <c r="U1828" i="1"/>
  <c r="V1828" i="1" s="1"/>
  <c r="U1886" i="1"/>
  <c r="V1886" i="1" s="1"/>
  <c r="U1957" i="1"/>
  <c r="V1957" i="1" s="1"/>
  <c r="U1977" i="1"/>
  <c r="V1977" i="1" s="1"/>
  <c r="U2040" i="1"/>
  <c r="V2040" i="1" s="1"/>
  <c r="U2049" i="1"/>
  <c r="V2049" i="1" s="1"/>
  <c r="U2069" i="1"/>
  <c r="V2069" i="1" s="1"/>
  <c r="U2075" i="1"/>
  <c r="V2075" i="1" s="1"/>
  <c r="U2146" i="1"/>
  <c r="V2146" i="1" s="1"/>
  <c r="U2182" i="1"/>
  <c r="V2182" i="1" s="1"/>
  <c r="U2231" i="1"/>
  <c r="V2231" i="1" s="1"/>
  <c r="U2267" i="1"/>
  <c r="V2267" i="1" s="1"/>
  <c r="U2363" i="1"/>
  <c r="V2363" i="1" s="1"/>
  <c r="U2413" i="1"/>
  <c r="V2413" i="1" s="1"/>
  <c r="U2487" i="1"/>
  <c r="V2487" i="1" s="1"/>
  <c r="U2623" i="1"/>
  <c r="V2623" i="1" s="1"/>
  <c r="U2635" i="1"/>
  <c r="V2635" i="1" s="1"/>
  <c r="U2676" i="1"/>
  <c r="V2676" i="1" s="1"/>
  <c r="U2733" i="1"/>
  <c r="V2733" i="1" s="1"/>
  <c r="U2768" i="1"/>
  <c r="V2768" i="1" s="1"/>
  <c r="U2784" i="1"/>
  <c r="V2784" i="1" s="1"/>
  <c r="U2791" i="1"/>
  <c r="V2791" i="1" s="1"/>
  <c r="U2800" i="1"/>
  <c r="V2800" i="1" s="1"/>
  <c r="U2814" i="1"/>
  <c r="V2814" i="1" s="1"/>
  <c r="U2820" i="1"/>
  <c r="V2820" i="1" s="1"/>
  <c r="U2822" i="1"/>
  <c r="V2822" i="1" s="1"/>
  <c r="U2825" i="1"/>
  <c r="V2825" i="1" s="1"/>
  <c r="U2827" i="1"/>
  <c r="V2827" i="1" s="1"/>
  <c r="U2839" i="1"/>
  <c r="V2839" i="1" s="1"/>
  <c r="U2869" i="1"/>
  <c r="V2869" i="1" s="1"/>
  <c r="U2904" i="1"/>
  <c r="V2904" i="1" s="1"/>
  <c r="U2919" i="1"/>
  <c r="V2919" i="1" s="1"/>
  <c r="U2930" i="1"/>
  <c r="V2930" i="1" s="1"/>
  <c r="U2933" i="1"/>
  <c r="V2933" i="1" s="1"/>
  <c r="U2940" i="1"/>
  <c r="V2940" i="1" s="1"/>
  <c r="U2953" i="1"/>
  <c r="V2953" i="1" s="1"/>
  <c r="U2960" i="1"/>
  <c r="V2960" i="1" s="1"/>
  <c r="U2968" i="1"/>
  <c r="V2968" i="1" s="1"/>
  <c r="U2975" i="1"/>
  <c r="V2975" i="1" s="1"/>
  <c r="U2990" i="1"/>
  <c r="V2990" i="1" s="1"/>
  <c r="U3003" i="1"/>
  <c r="V3003" i="1" s="1"/>
  <c r="U3004" i="1"/>
  <c r="V3004" i="1" s="1"/>
  <c r="U3007" i="1"/>
  <c r="V3007" i="1" s="1"/>
  <c r="U3023" i="1"/>
  <c r="V3023" i="1" s="1"/>
  <c r="U3041" i="1"/>
  <c r="V3041" i="1" s="1"/>
  <c r="U3056" i="1"/>
  <c r="V3056" i="1" s="1"/>
  <c r="U3066" i="1"/>
  <c r="U3160" i="1"/>
  <c r="V3160" i="1" s="1"/>
  <c r="U3309" i="1"/>
  <c r="V3309" i="1" s="1"/>
  <c r="U3410" i="1"/>
  <c r="V3410" i="1" s="1"/>
  <c r="U3420" i="1"/>
  <c r="U3556" i="1"/>
  <c r="U3601" i="1"/>
  <c r="U3733" i="1"/>
  <c r="U3832" i="1"/>
  <c r="U3866" i="1"/>
  <c r="U3937" i="1"/>
  <c r="U3960" i="1"/>
  <c r="U4153" i="1"/>
  <c r="U4254" i="1"/>
  <c r="U4315" i="1"/>
  <c r="U4356" i="1"/>
  <c r="U4461" i="1"/>
  <c r="U4514" i="1"/>
  <c r="U4546" i="1"/>
  <c r="U4632" i="1"/>
  <c r="V4632" i="1" s="1"/>
  <c r="U4681" i="1"/>
  <c r="V4681" i="1" s="1"/>
  <c r="U4723" i="1"/>
  <c r="V4723" i="1" s="1"/>
  <c r="U4738" i="1"/>
  <c r="V4738" i="1" s="1"/>
  <c r="U4779" i="1"/>
  <c r="V4779" i="1" s="1"/>
  <c r="U4810" i="1"/>
  <c r="V4810" i="1" s="1"/>
  <c r="U4977" i="1"/>
  <c r="V4977" i="1" s="1"/>
  <c r="U5134" i="1"/>
  <c r="V5134" i="1" s="1"/>
  <c r="U5144" i="1"/>
  <c r="V5144" i="1" s="1"/>
  <c r="U762" i="1"/>
  <c r="V762" i="1" s="1"/>
  <c r="U816" i="1"/>
  <c r="U826" i="1"/>
  <c r="V826" i="1" s="1"/>
  <c r="U845" i="1"/>
  <c r="V845" i="1" s="1"/>
  <c r="U874" i="1"/>
  <c r="V874" i="1" s="1"/>
  <c r="U949" i="1"/>
  <c r="V949" i="1" s="1"/>
  <c r="U1009" i="1"/>
  <c r="U1075" i="1"/>
  <c r="V1075" i="1" s="1"/>
  <c r="U1134" i="1"/>
  <c r="U1161" i="1"/>
  <c r="V1161" i="1" s="1"/>
  <c r="U1170" i="1"/>
  <c r="U1223" i="1"/>
  <c r="V1223" i="1" s="1"/>
  <c r="U1256" i="1"/>
  <c r="U1273" i="1"/>
  <c r="V1273" i="1" s="1"/>
  <c r="U1324" i="1"/>
  <c r="V1324" i="1" s="1"/>
  <c r="U1390" i="1"/>
  <c r="V1390" i="1" s="1"/>
  <c r="U1438" i="1"/>
  <c r="V1438" i="1" s="1"/>
  <c r="U1446" i="1"/>
  <c r="U1468" i="1"/>
  <c r="V1468" i="1" s="1"/>
  <c r="U1544" i="1"/>
  <c r="V1544" i="1" s="1"/>
  <c r="U1588" i="1"/>
  <c r="U1651" i="1"/>
  <c r="V1651" i="1" s="1"/>
  <c r="U1682" i="1"/>
  <c r="U1737" i="1"/>
  <c r="V1737" i="1" s="1"/>
  <c r="U1753" i="1"/>
  <c r="U1795" i="1"/>
  <c r="V1795" i="1" s="1"/>
  <c r="U1826" i="1"/>
  <c r="V1826" i="1" s="1"/>
  <c r="U1867" i="1"/>
  <c r="V1867" i="1" s="1"/>
  <c r="U1899" i="1"/>
  <c r="V1899" i="1" s="1"/>
  <c r="U1915" i="1"/>
  <c r="V1915" i="1" s="1"/>
  <c r="U1948" i="1"/>
  <c r="V1948" i="1" s="1"/>
  <c r="U1971" i="1"/>
  <c r="V1971" i="1" s="1"/>
  <c r="U1987" i="1"/>
  <c r="V1987" i="1" s="1"/>
  <c r="U2025" i="1"/>
  <c r="V2025" i="1" s="1"/>
  <c r="U2046" i="1"/>
  <c r="V2046" i="1" s="1"/>
  <c r="U2050" i="1"/>
  <c r="V2050" i="1" s="1"/>
  <c r="U2062" i="1"/>
  <c r="V2062" i="1" s="1"/>
  <c r="U2073" i="1"/>
  <c r="V2073" i="1" s="1"/>
  <c r="U2078" i="1"/>
  <c r="V2078" i="1" s="1"/>
  <c r="U2121" i="1"/>
  <c r="V2121" i="1" s="1"/>
  <c r="U2174" i="1"/>
  <c r="V2174" i="1" s="1"/>
  <c r="U2214" i="1"/>
  <c r="V2214" i="1" s="1"/>
  <c r="U2259" i="1"/>
  <c r="V2259" i="1" s="1"/>
  <c r="U2268" i="1"/>
  <c r="U2323" i="1"/>
  <c r="V2323" i="1" s="1"/>
  <c r="U2383" i="1"/>
  <c r="U2406" i="1"/>
  <c r="V2406" i="1" s="1"/>
  <c r="U2438" i="1"/>
  <c r="V2438" i="1" s="1"/>
  <c r="U2448" i="1"/>
  <c r="V2448" i="1" s="1"/>
  <c r="U2471" i="1"/>
  <c r="V2471" i="1" s="1"/>
  <c r="U2510" i="1"/>
  <c r="V2510" i="1" s="1"/>
  <c r="U2518" i="1"/>
  <c r="U2553" i="1"/>
  <c r="V2553" i="1" s="1"/>
  <c r="U2599" i="1"/>
  <c r="V2599" i="1" s="1"/>
  <c r="U2606" i="1"/>
  <c r="U2615" i="1"/>
  <c r="V2615" i="1" s="1"/>
  <c r="U2796" i="1"/>
  <c r="U2895" i="1"/>
  <c r="U3123" i="1"/>
  <c r="U3170" i="1"/>
  <c r="U3234" i="1"/>
  <c r="U3323" i="1"/>
  <c r="U3495" i="1"/>
  <c r="U3572" i="1"/>
  <c r="U3644" i="1"/>
  <c r="U3667" i="1"/>
  <c r="U3711" i="1"/>
  <c r="U3742" i="1"/>
  <c r="U3797" i="1"/>
  <c r="U3846" i="1"/>
  <c r="U3858" i="1"/>
  <c r="U3907" i="1"/>
  <c r="U3945" i="1"/>
  <c r="U4002" i="1"/>
  <c r="U4024" i="1"/>
  <c r="U4052" i="1"/>
  <c r="U4074" i="1"/>
  <c r="U4085" i="1"/>
  <c r="U4099" i="1"/>
  <c r="U4122" i="1"/>
  <c r="U4199" i="1"/>
  <c r="U4231" i="1"/>
  <c r="U4247" i="1"/>
  <c r="U4265" i="1"/>
  <c r="U4298" i="1"/>
  <c r="U4338" i="1"/>
  <c r="U4398" i="1"/>
  <c r="U4454" i="1"/>
  <c r="U4499" i="1"/>
  <c r="U4533" i="1"/>
  <c r="U4584" i="1"/>
  <c r="U4612" i="1"/>
  <c r="U4675" i="1"/>
  <c r="V4675" i="1" s="1"/>
  <c r="U4722" i="1"/>
  <c r="V4722" i="1" s="1"/>
  <c r="U4726" i="1"/>
  <c r="U4733" i="1"/>
  <c r="V4733" i="1" s="1"/>
  <c r="U4747" i="1"/>
  <c r="V4747" i="1" s="1"/>
  <c r="U4789" i="1"/>
  <c r="V4789" i="1" s="1"/>
  <c r="U4804" i="1"/>
  <c r="V4804" i="1" s="1"/>
  <c r="U4819" i="1"/>
  <c r="U4927" i="1"/>
  <c r="V4927" i="1" s="1"/>
  <c r="U4957" i="1"/>
  <c r="V4957" i="1" s="1"/>
  <c r="U5004" i="1"/>
  <c r="V5004" i="1" s="1"/>
  <c r="U5027" i="1"/>
  <c r="V5027" i="1" s="1"/>
  <c r="U5074" i="1"/>
  <c r="V5074" i="1" s="1"/>
  <c r="U5097" i="1"/>
  <c r="V5097" i="1" s="1"/>
  <c r="U5112" i="1"/>
  <c r="U5133" i="1"/>
  <c r="V5133" i="1" s="1"/>
  <c r="U5138" i="1"/>
  <c r="V5138" i="1" s="1"/>
  <c r="U5147" i="1"/>
  <c r="U5182" i="1"/>
  <c r="V5182" i="1" s="1"/>
  <c r="U5185" i="1"/>
  <c r="V5185" i="1" s="1"/>
  <c r="U3310" i="1"/>
  <c r="V3310" i="1" s="1"/>
  <c r="U3332" i="1"/>
  <c r="V3332" i="1" s="1"/>
  <c r="U805" i="1"/>
  <c r="V805" i="1" s="1"/>
  <c r="U863" i="1"/>
  <c r="V863" i="1" s="1"/>
  <c r="U886" i="1"/>
  <c r="V886" i="1" s="1"/>
  <c r="U997" i="1"/>
  <c r="V997" i="1" s="1"/>
  <c r="U1122" i="1"/>
  <c r="V1122" i="1" s="1"/>
  <c r="U1344" i="1"/>
  <c r="V1344" i="1" s="1"/>
  <c r="U1903" i="1"/>
  <c r="V1903" i="1" s="1"/>
  <c r="U2147" i="1"/>
  <c r="V2147" i="1" s="1"/>
  <c r="U2183" i="1"/>
  <c r="V2183" i="1" s="1"/>
  <c r="U2232" i="1"/>
  <c r="V2232" i="1" s="1"/>
  <c r="U2364" i="1"/>
  <c r="V2364" i="1" s="1"/>
  <c r="U2414" i="1"/>
  <c r="V2414" i="1" s="1"/>
  <c r="U2488" i="1"/>
  <c r="V2488" i="1" s="1"/>
  <c r="U2573" i="1"/>
  <c r="V2573" i="1" s="1"/>
  <c r="U2624" i="1"/>
  <c r="V2624" i="1" s="1"/>
  <c r="U2636" i="1"/>
  <c r="V2636" i="1" s="1"/>
  <c r="U2677" i="1"/>
  <c r="V2677" i="1" s="1"/>
  <c r="U2734" i="1"/>
  <c r="V2734" i="1" s="1"/>
  <c r="U2769" i="1"/>
  <c r="V2769" i="1" s="1"/>
  <c r="U2801" i="1"/>
  <c r="V2801" i="1" s="1"/>
  <c r="U2815" i="1"/>
  <c r="V2815" i="1" s="1"/>
  <c r="U2840" i="1"/>
  <c r="V2840" i="1" s="1"/>
  <c r="U2870" i="1"/>
  <c r="V2870" i="1" s="1"/>
  <c r="U2905" i="1"/>
  <c r="V2905" i="1" s="1"/>
  <c r="U2920" i="1"/>
  <c r="V2920" i="1" s="1"/>
  <c r="U2976" i="1"/>
  <c r="V2976" i="1" s="1"/>
  <c r="U2991" i="1"/>
  <c r="V2991" i="1" s="1"/>
  <c r="U3008" i="1"/>
  <c r="V3008" i="1" s="1"/>
  <c r="U3024" i="1"/>
  <c r="V3024" i="1" s="1"/>
  <c r="U3067" i="1"/>
  <c r="V3067" i="1" s="1"/>
  <c r="U3161" i="1"/>
  <c r="U3311" i="1"/>
  <c r="V3311" i="1" s="1"/>
  <c r="U3408" i="1"/>
  <c r="V3408" i="1" s="1"/>
  <c r="U3421" i="1"/>
  <c r="V3421" i="1" s="1"/>
  <c r="U3602" i="1"/>
  <c r="U3734" i="1"/>
  <c r="U3833" i="1"/>
  <c r="U3867" i="1"/>
  <c r="U3961" i="1"/>
  <c r="U4154" i="1"/>
  <c r="U4237" i="1"/>
  <c r="U4276" i="1"/>
  <c r="U4357" i="1"/>
  <c r="U4462" i="1"/>
  <c r="U4515" i="1"/>
  <c r="U4547" i="1"/>
  <c r="U4682" i="1"/>
  <c r="V4682" i="1" s="1"/>
  <c r="U4811" i="1"/>
  <c r="V4811" i="1" s="1"/>
  <c r="U4936" i="1"/>
  <c r="V4936" i="1" s="1"/>
  <c r="U4978" i="1"/>
  <c r="V4978" i="1" s="1"/>
  <c r="U5006" i="1"/>
  <c r="V5006" i="1" s="1"/>
  <c r="U5037" i="1"/>
  <c r="V5037" i="1" s="1"/>
  <c r="U5145" i="1"/>
  <c r="V5145" i="1" s="1"/>
  <c r="U719" i="1"/>
  <c r="U763" i="1"/>
  <c r="V763" i="1" s="1"/>
  <c r="U846" i="1"/>
  <c r="V846" i="1" s="1"/>
  <c r="U875" i="1"/>
  <c r="V875" i="1" s="1"/>
  <c r="U950" i="1"/>
  <c r="V950" i="1" s="1"/>
  <c r="U1010" i="1"/>
  <c r="U1076" i="1"/>
  <c r="V1076" i="1" s="1"/>
  <c r="U1135" i="1"/>
  <c r="U1162" i="1"/>
  <c r="V1162" i="1" s="1"/>
  <c r="U1325" i="1"/>
  <c r="V1325" i="1" s="1"/>
  <c r="U1348" i="1"/>
  <c r="U1391" i="1"/>
  <c r="V1391" i="1" s="1"/>
  <c r="U1469" i="1"/>
  <c r="V1469" i="1" s="1"/>
  <c r="U1545" i="1"/>
  <c r="V1545" i="1" s="1"/>
  <c r="U1652" i="1"/>
  <c r="V1652" i="1" s="1"/>
  <c r="U1738" i="1"/>
  <c r="V1738" i="1" s="1"/>
  <c r="U1754" i="1"/>
  <c r="U1796" i="1"/>
  <c r="V1796" i="1" s="1"/>
  <c r="U1868" i="1"/>
  <c r="V1868" i="1" s="1"/>
  <c r="U1900" i="1"/>
  <c r="V1900" i="1" s="1"/>
  <c r="U1916" i="1"/>
  <c r="V1916" i="1" s="1"/>
  <c r="U1949" i="1"/>
  <c r="V1949" i="1" s="1"/>
  <c r="U1972" i="1"/>
  <c r="V1972" i="1" s="1"/>
  <c r="U2026" i="1"/>
  <c r="V2026" i="1" s="1"/>
  <c r="U2042" i="1"/>
  <c r="U2063" i="1"/>
  <c r="V2063" i="1" s="1"/>
  <c r="U2071" i="1"/>
  <c r="U2122" i="1"/>
  <c r="V2122" i="1" s="1"/>
  <c r="U2175" i="1"/>
  <c r="V2175" i="1" s="1"/>
  <c r="U2215" i="1"/>
  <c r="V2215" i="1" s="1"/>
  <c r="U2260" i="1"/>
  <c r="V2260" i="1" s="1"/>
  <c r="U2324" i="1"/>
  <c r="V2324" i="1" s="1"/>
  <c r="U2384" i="1"/>
  <c r="U2407" i="1"/>
  <c r="V2407" i="1" s="1"/>
  <c r="U2472" i="1"/>
  <c r="V2472" i="1" s="1"/>
  <c r="U2554" i="1"/>
  <c r="V2554" i="1" s="1"/>
  <c r="U2578" i="1"/>
  <c r="U2600" i="1"/>
  <c r="V2600" i="1" s="1"/>
  <c r="U2616" i="1"/>
  <c r="V2616" i="1" s="1"/>
  <c r="U2700" i="1"/>
  <c r="U2896" i="1"/>
  <c r="U3124" i="1"/>
  <c r="U3171" i="1"/>
  <c r="U3235" i="1"/>
  <c r="U3324" i="1"/>
  <c r="U3430" i="1"/>
  <c r="U3496" i="1"/>
  <c r="U3573" i="1"/>
  <c r="U3645" i="1"/>
  <c r="U3798" i="1"/>
  <c r="U3847" i="1"/>
  <c r="U3859" i="1"/>
  <c r="U3862" i="1"/>
  <c r="U3871" i="1"/>
  <c r="U3908" i="1"/>
  <c r="U4003" i="1"/>
  <c r="U4094" i="1"/>
  <c r="U4160" i="1"/>
  <c r="U4200" i="1"/>
  <c r="U4248" i="1"/>
  <c r="U4253" i="1"/>
  <c r="U4266" i="1"/>
  <c r="U4299" i="1"/>
  <c r="U4339" i="1"/>
  <c r="U4399" i="1"/>
  <c r="U4500" i="1"/>
  <c r="U4534" i="1"/>
  <c r="U4585" i="1"/>
  <c r="U4661" i="1"/>
  <c r="V4661" i="1" s="1"/>
  <c r="U4718" i="1"/>
  <c r="V4718" i="1" s="1"/>
  <c r="U4734" i="1"/>
  <c r="V4734" i="1" s="1"/>
  <c r="U4915" i="1"/>
  <c r="V4915" i="1" s="1"/>
  <c r="U4956" i="1"/>
  <c r="V4956" i="1" s="1"/>
  <c r="U4983" i="1"/>
  <c r="U4997" i="1"/>
  <c r="V4997" i="1" s="1"/>
  <c r="U5021" i="1"/>
  <c r="V5021" i="1" s="1"/>
  <c r="U5082" i="1"/>
  <c r="V5082" i="1" s="1"/>
  <c r="U5113" i="1"/>
  <c r="U5131" i="1"/>
  <c r="V5131" i="1" s="1"/>
  <c r="U5175" i="1"/>
  <c r="V5175" i="1" s="1"/>
  <c r="U764" i="1"/>
  <c r="V764" i="1" s="1"/>
  <c r="U951" i="1"/>
  <c r="V951" i="1" s="1"/>
  <c r="U1077" i="1"/>
  <c r="V1077" i="1" s="1"/>
  <c r="U1392" i="1"/>
  <c r="V1392" i="1" s="1"/>
  <c r="U1546" i="1"/>
  <c r="V1546" i="1" s="1"/>
  <c r="U1653" i="1"/>
  <c r="V1653" i="1" s="1"/>
  <c r="U1797" i="1"/>
  <c r="V1797" i="1" s="1"/>
  <c r="U1869" i="1"/>
  <c r="V1869" i="1" s="1"/>
  <c r="U2123" i="1"/>
  <c r="V2123" i="1" s="1"/>
  <c r="U2216" i="1"/>
  <c r="V2216" i="1" s="1"/>
  <c r="U2261" i="1"/>
  <c r="V2261" i="1" s="1"/>
  <c r="U2325" i="1"/>
  <c r="V2325" i="1" s="1"/>
  <c r="U2385" i="1"/>
  <c r="U3236" i="1"/>
  <c r="U3574" i="1"/>
  <c r="U3646" i="1"/>
  <c r="U3799" i="1"/>
  <c r="U3909" i="1"/>
  <c r="U4053" i="1"/>
  <c r="U4586" i="1"/>
  <c r="U4996" i="1"/>
  <c r="V4996" i="1" s="1"/>
  <c r="U5087" i="1"/>
  <c r="V5087" i="1" s="1"/>
  <c r="U806" i="1"/>
  <c r="V806" i="1" s="1"/>
  <c r="U864" i="1"/>
  <c r="V864" i="1" s="1"/>
  <c r="U998" i="1"/>
  <c r="V998" i="1" s="1"/>
  <c r="U1123" i="1"/>
  <c r="V1123" i="1" s="1"/>
  <c r="U1345" i="1"/>
  <c r="V1345" i="1" s="1"/>
  <c r="U1409" i="1"/>
  <c r="V1409" i="1" s="1"/>
  <c r="U1580" i="1"/>
  <c r="V1580" i="1" s="1"/>
  <c r="U1679" i="1"/>
  <c r="V1679" i="1" s="1"/>
  <c r="U1811" i="1"/>
  <c r="V1811" i="1" s="1"/>
  <c r="U1887" i="1"/>
  <c r="V1887" i="1" s="1"/>
  <c r="U1904" i="1"/>
  <c r="V1904" i="1" s="1"/>
  <c r="U1978" i="1"/>
  <c r="V1978" i="1" s="1"/>
  <c r="U2148" i="1"/>
  <c r="V2148" i="1" s="1"/>
  <c r="U2233" i="1"/>
  <c r="V2233" i="1" s="1"/>
  <c r="U2365" i="1"/>
  <c r="V2365" i="1" s="1"/>
  <c r="U2415" i="1"/>
  <c r="V2415" i="1" s="1"/>
  <c r="U2625" i="1"/>
  <c r="V2625" i="1" s="1"/>
  <c r="U2637" i="1"/>
  <c r="V2637" i="1" s="1"/>
  <c r="U2678" i="1"/>
  <c r="V2678" i="1" s="1"/>
  <c r="U2735" i="1"/>
  <c r="V2735" i="1" s="1"/>
  <c r="U2770" i="1"/>
  <c r="V2770" i="1" s="1"/>
  <c r="U2802" i="1"/>
  <c r="V2802" i="1" s="1"/>
  <c r="U2816" i="1"/>
  <c r="V2816" i="1" s="1"/>
  <c r="U2841" i="1"/>
  <c r="V2841" i="1" s="1"/>
  <c r="U2871" i="1"/>
  <c r="V2871" i="1" s="1"/>
  <c r="U2906" i="1"/>
  <c r="V2906" i="1" s="1"/>
  <c r="U2921" i="1"/>
  <c r="V2921" i="1" s="1"/>
  <c r="U2941" i="1"/>
  <c r="V2941" i="1" s="1"/>
  <c r="U2954" i="1"/>
  <c r="V2954" i="1" s="1"/>
  <c r="U2961" i="1"/>
  <c r="V2961" i="1" s="1"/>
  <c r="U2969" i="1"/>
  <c r="V2969" i="1" s="1"/>
  <c r="U2977" i="1"/>
  <c r="V2977" i="1" s="1"/>
  <c r="U2992" i="1"/>
  <c r="V2992" i="1" s="1"/>
  <c r="U3009" i="1"/>
  <c r="V3009" i="1" s="1"/>
  <c r="U3025" i="1"/>
  <c r="V3025" i="1" s="1"/>
  <c r="U3042" i="1"/>
  <c r="V3042" i="1" s="1"/>
  <c r="U3057" i="1"/>
  <c r="V3057" i="1" s="1"/>
  <c r="U3068" i="1"/>
  <c r="V3068" i="1" s="1"/>
  <c r="U3162" i="1"/>
  <c r="U3312" i="1"/>
  <c r="V3312" i="1" s="1"/>
  <c r="U3404" i="1"/>
  <c r="V3404" i="1" s="1"/>
  <c r="U3422" i="1"/>
  <c r="V3422" i="1" s="1"/>
  <c r="U3698" i="1"/>
  <c r="V3698" i="1" s="1"/>
  <c r="U3735" i="1"/>
  <c r="V3735" i="1" s="1"/>
  <c r="U3834" i="1"/>
  <c r="U3962" i="1"/>
  <c r="U4096" i="1"/>
  <c r="U4155" i="1"/>
  <c r="U4238" i="1"/>
  <c r="U4277" i="1"/>
  <c r="U4316" i="1"/>
  <c r="U4358" i="1"/>
  <c r="U4463" i="1"/>
  <c r="U4548" i="1"/>
  <c r="U4633" i="1"/>
  <c r="V4633" i="1" s="1"/>
  <c r="U4683" i="1"/>
  <c r="V4683" i="1" s="1"/>
  <c r="U4739" i="1"/>
  <c r="V4739" i="1" s="1"/>
  <c r="U4812" i="1"/>
  <c r="V4812" i="1" s="1"/>
  <c r="U4979" i="1"/>
  <c r="V4979" i="1" s="1"/>
  <c r="U5038" i="1"/>
  <c r="V5038" i="1" s="1"/>
  <c r="U5105" i="1"/>
  <c r="V5105" i="1" s="1"/>
  <c r="U765" i="1"/>
  <c r="V765" i="1" s="1"/>
  <c r="U817" i="1"/>
  <c r="U847" i="1"/>
  <c r="V847" i="1" s="1"/>
  <c r="U876" i="1"/>
  <c r="V876" i="1" s="1"/>
  <c r="U952" i="1"/>
  <c r="V952" i="1" s="1"/>
  <c r="U1078" i="1"/>
  <c r="V1078" i="1" s="1"/>
  <c r="U1136" i="1"/>
  <c r="U1163" i="1"/>
  <c r="V1163" i="1" s="1"/>
  <c r="U1224" i="1"/>
  <c r="V1224" i="1" s="1"/>
  <c r="U1326" i="1"/>
  <c r="V1326" i="1" s="1"/>
  <c r="U1349" i="1"/>
  <c r="U1393" i="1"/>
  <c r="V1393" i="1" s="1"/>
  <c r="U1439" i="1"/>
  <c r="V1439" i="1" s="1"/>
  <c r="U1470" i="1"/>
  <c r="V1470" i="1" s="1"/>
  <c r="U1477" i="1"/>
  <c r="U1547" i="1"/>
  <c r="V1547" i="1" s="1"/>
  <c r="U1589" i="1"/>
  <c r="U1654" i="1"/>
  <c r="V1654" i="1" s="1"/>
  <c r="U1739" i="1"/>
  <c r="V1739" i="1" s="1"/>
  <c r="U1798" i="1"/>
  <c r="V1798" i="1" s="1"/>
  <c r="U1814" i="1"/>
  <c r="U1870" i="1"/>
  <c r="V1870" i="1" s="1"/>
  <c r="U1890" i="1"/>
  <c r="U1901" i="1"/>
  <c r="V1901" i="1" s="1"/>
  <c r="U1917" i="1"/>
  <c r="V1917" i="1" s="1"/>
  <c r="U1973" i="1"/>
  <c r="V1973" i="1" s="1"/>
  <c r="U2027" i="1"/>
  <c r="V2027" i="1" s="1"/>
  <c r="U2064" i="1"/>
  <c r="V2064" i="1" s="1"/>
  <c r="U2124" i="1"/>
  <c r="V2124" i="1" s="1"/>
  <c r="U2217" i="1"/>
  <c r="V2217" i="1" s="1"/>
  <c r="U2262" i="1"/>
  <c r="V2262" i="1" s="1"/>
  <c r="U2326" i="1"/>
  <c r="V2326" i="1" s="1"/>
  <c r="U2386" i="1"/>
  <c r="U2408" i="1"/>
  <c r="V2408" i="1" s="1"/>
  <c r="U2473" i="1"/>
  <c r="V2473" i="1" s="1"/>
  <c r="U2511" i="1"/>
  <c r="V2511" i="1" s="1"/>
  <c r="U2519" i="1"/>
  <c r="U2555" i="1"/>
  <c r="V2555" i="1" s="1"/>
  <c r="U2579" i="1"/>
  <c r="U2617" i="1"/>
  <c r="V2617" i="1" s="1"/>
  <c r="U2701" i="1"/>
  <c r="U2783" i="1"/>
  <c r="U2897" i="1"/>
  <c r="U3036" i="1"/>
  <c r="U3125" i="1"/>
  <c r="U3237" i="1"/>
  <c r="U3325" i="1"/>
  <c r="U3497" i="1"/>
  <c r="U3555" i="1"/>
  <c r="U3575" i="1"/>
  <c r="U3647" i="1"/>
  <c r="U3668" i="1"/>
  <c r="U3712" i="1"/>
  <c r="U3800" i="1"/>
  <c r="U3848" i="1"/>
  <c r="U3910" i="1"/>
  <c r="U4004" i="1"/>
  <c r="U4054" i="1"/>
  <c r="U4086" i="1"/>
  <c r="U4123" i="1"/>
  <c r="U4201" i="1"/>
  <c r="U4249" i="1"/>
  <c r="U4267" i="1"/>
  <c r="U4272" i="1"/>
  <c r="U4300" i="1"/>
  <c r="U4340" i="1"/>
  <c r="U4400" i="1"/>
  <c r="U4455" i="1"/>
  <c r="U4501" i="1"/>
  <c r="U4587" i="1"/>
  <c r="U4613" i="1"/>
  <c r="U4626" i="1"/>
  <c r="U4665" i="1"/>
  <c r="V4665" i="1" s="1"/>
  <c r="U4691" i="1"/>
  <c r="U4714" i="1"/>
  <c r="V4714" i="1" s="1"/>
  <c r="U4770" i="1"/>
  <c r="V4770" i="1" s="1"/>
  <c r="U4896" i="1"/>
  <c r="V4896" i="1" s="1"/>
  <c r="U4959" i="1"/>
  <c r="V4959" i="1" s="1"/>
  <c r="U5003" i="1"/>
  <c r="V5003" i="1" s="1"/>
  <c r="U5083" i="1"/>
  <c r="V5083" i="1" s="1"/>
  <c r="U5114" i="1"/>
  <c r="U5130" i="1"/>
  <c r="V5130" i="1" s="1"/>
  <c r="U5161" i="1"/>
  <c r="V5161" i="1" s="1"/>
  <c r="U1287" i="1"/>
  <c r="V1287" i="1" s="1"/>
  <c r="U2872" i="1"/>
  <c r="V2872" i="1" s="1"/>
  <c r="U2907" i="1"/>
  <c r="V2907" i="1" s="1"/>
  <c r="U2922" i="1"/>
  <c r="V2922" i="1" s="1"/>
  <c r="U3736" i="1"/>
  <c r="V3736" i="1" s="1"/>
  <c r="U4740" i="1"/>
  <c r="V4740" i="1" s="1"/>
  <c r="U827" i="1"/>
  <c r="V827" i="1" s="1"/>
  <c r="U877" i="1"/>
  <c r="V877" i="1" s="1"/>
  <c r="U1079" i="1"/>
  <c r="V1079" i="1" s="1"/>
  <c r="U1225" i="1"/>
  <c r="V1225" i="1" s="1"/>
  <c r="U1274" i="1"/>
  <c r="V1274" i="1" s="1"/>
  <c r="U1327" i="1"/>
  <c r="V1327" i="1" s="1"/>
  <c r="U3126" i="1"/>
  <c r="U3498" i="1"/>
  <c r="U3648" i="1"/>
  <c r="U3801" i="1"/>
  <c r="U4055" i="1"/>
  <c r="U4075" i="1"/>
  <c r="U4124" i="1"/>
  <c r="U4232" i="1"/>
  <c r="U4588" i="1"/>
  <c r="U1226" i="1"/>
  <c r="V1226" i="1" s="1"/>
  <c r="U2474" i="1"/>
  <c r="V2474" i="1" s="1"/>
  <c r="U953" i="1"/>
  <c r="V953" i="1" s="1"/>
  <c r="U1394" i="1"/>
  <c r="V1394" i="1" s="1"/>
  <c r="U1548" i="1"/>
  <c r="V1548" i="1" s="1"/>
  <c r="U1590" i="1"/>
  <c r="U1655" i="1"/>
  <c r="V1655" i="1" s="1"/>
  <c r="U2327" i="1"/>
  <c r="V2327" i="1" s="1"/>
  <c r="U2387" i="1"/>
  <c r="U807" i="1"/>
  <c r="V807" i="1" s="1"/>
  <c r="U865" i="1"/>
  <c r="V865" i="1" s="1"/>
  <c r="U999" i="1"/>
  <c r="V999" i="1" s="1"/>
  <c r="U1124" i="1"/>
  <c r="V1124" i="1" s="1"/>
  <c r="U1251" i="1"/>
  <c r="V1251" i="1" s="1"/>
  <c r="U1581" i="1"/>
  <c r="V1581" i="1" s="1"/>
  <c r="U1979" i="1"/>
  <c r="V1979" i="1" s="1"/>
  <c r="U2041" i="1"/>
  <c r="V2041" i="1" s="1"/>
  <c r="U2149" i="1"/>
  <c r="V2149" i="1" s="1"/>
  <c r="U2366" i="1"/>
  <c r="V2366" i="1" s="1"/>
  <c r="U2489" i="1"/>
  <c r="V2489" i="1" s="1"/>
  <c r="U2626" i="1"/>
  <c r="V2626" i="1" s="1"/>
  <c r="U2638" i="1"/>
  <c r="V2638" i="1" s="1"/>
  <c r="U2679" i="1"/>
  <c r="V2679" i="1" s="1"/>
  <c r="U2736" i="1"/>
  <c r="V2736" i="1" s="1"/>
  <c r="U2771" i="1"/>
  <c r="V2771" i="1" s="1"/>
  <c r="U2785" i="1"/>
  <c r="V2785" i="1" s="1"/>
  <c r="U2792" i="1"/>
  <c r="V2792" i="1" s="1"/>
  <c r="U2803" i="1"/>
  <c r="V2803" i="1" s="1"/>
  <c r="U2817" i="1"/>
  <c r="V2817" i="1" s="1"/>
  <c r="U2821" i="1"/>
  <c r="V2821" i="1" s="1"/>
  <c r="U2823" i="1"/>
  <c r="V2823" i="1" s="1"/>
  <c r="U2842" i="1"/>
  <c r="V2842" i="1" s="1"/>
  <c r="U2873" i="1"/>
  <c r="V2873" i="1" s="1"/>
  <c r="U2908" i="1"/>
  <c r="V2908" i="1" s="1"/>
  <c r="U2923" i="1"/>
  <c r="V2923" i="1" s="1"/>
  <c r="U2931" i="1"/>
  <c r="V2931" i="1" s="1"/>
  <c r="U2934" i="1"/>
  <c r="V2934" i="1" s="1"/>
  <c r="U2942" i="1"/>
  <c r="V2942" i="1" s="1"/>
  <c r="U2955" i="1"/>
  <c r="V2955" i="1" s="1"/>
  <c r="U2970" i="1"/>
  <c r="V2970" i="1" s="1"/>
  <c r="U2978" i="1"/>
  <c r="V2978" i="1" s="1"/>
  <c r="U2993" i="1"/>
  <c r="V2993" i="1" s="1"/>
  <c r="U3010" i="1"/>
  <c r="V3010" i="1" s="1"/>
  <c r="U3026" i="1"/>
  <c r="V3026" i="1" s="1"/>
  <c r="U3043" i="1"/>
  <c r="V3043" i="1" s="1"/>
  <c r="U3069" i="1"/>
  <c r="U3163" i="1"/>
  <c r="V3163" i="1" s="1"/>
  <c r="U3313" i="1"/>
  <c r="V3313" i="1" s="1"/>
  <c r="U3381" i="1"/>
  <c r="V3381" i="1" s="1"/>
  <c r="U3423" i="1"/>
  <c r="U3603" i="1"/>
  <c r="V3603" i="1" s="1"/>
  <c r="U3737" i="1"/>
  <c r="U3868" i="1"/>
  <c r="U4464" i="1"/>
  <c r="U4549" i="1"/>
  <c r="U4684" i="1"/>
  <c r="V4684" i="1" s="1"/>
  <c r="U4724" i="1"/>
  <c r="V4724" i="1" s="1"/>
  <c r="U4780" i="1"/>
  <c r="V4780" i="1" s="1"/>
  <c r="U4813" i="1"/>
  <c r="V4813" i="1" s="1"/>
  <c r="U766" i="1"/>
  <c r="V766" i="1" s="1"/>
  <c r="U848" i="1"/>
  <c r="V848" i="1" s="1"/>
  <c r="U878" i="1"/>
  <c r="V878" i="1" s="1"/>
  <c r="U954" i="1"/>
  <c r="V954" i="1" s="1"/>
  <c r="U1080" i="1"/>
  <c r="V1080" i="1" s="1"/>
  <c r="U1164" i="1"/>
  <c r="V1164" i="1" s="1"/>
  <c r="U1227" i="1"/>
  <c r="V1227" i="1" s="1"/>
  <c r="U1471" i="1"/>
  <c r="V1471" i="1" s="1"/>
  <c r="U1549" i="1"/>
  <c r="V1549" i="1" s="1"/>
  <c r="U1656" i="1"/>
  <c r="V1656" i="1" s="1"/>
  <c r="U1683" i="1"/>
  <c r="U1871" i="1"/>
  <c r="V1871" i="1" s="1"/>
  <c r="U1918" i="1"/>
  <c r="V1918" i="1" s="1"/>
  <c r="U1974" i="1"/>
  <c r="V1974" i="1" s="1"/>
  <c r="U2028" i="1"/>
  <c r="V2028" i="1" s="1"/>
  <c r="U2051" i="1"/>
  <c r="V2051" i="1" s="1"/>
  <c r="U2065" i="1"/>
  <c r="V2065" i="1" s="1"/>
  <c r="U2074" i="1"/>
  <c r="V2074" i="1" s="1"/>
  <c r="U2125" i="1"/>
  <c r="V2125" i="1" s="1"/>
  <c r="U2218" i="1"/>
  <c r="V2218" i="1" s="1"/>
  <c r="U2328" i="1"/>
  <c r="V2328" i="1" s="1"/>
  <c r="U2388" i="1"/>
  <c r="U2475" i="1"/>
  <c r="V2475" i="1" s="1"/>
  <c r="U2556" i="1"/>
  <c r="V2556" i="1" s="1"/>
  <c r="U2601" i="1"/>
  <c r="V2601" i="1" s="1"/>
  <c r="U2618" i="1"/>
  <c r="V2618" i="1" s="1"/>
  <c r="U2898" i="1"/>
  <c r="U3127" i="1"/>
  <c r="U3238" i="1"/>
  <c r="U3499" i="1"/>
  <c r="U3576" i="1"/>
  <c r="U3649" i="1"/>
  <c r="U3669" i="1"/>
  <c r="U3713" i="1"/>
  <c r="U3802" i="1"/>
  <c r="U3849" i="1"/>
  <c r="U3911" i="1"/>
  <c r="U4005" i="1"/>
  <c r="U4056" i="1"/>
  <c r="U4125" i="1"/>
  <c r="U4202" i="1"/>
  <c r="U4341" i="1"/>
  <c r="U4502" i="1"/>
  <c r="U4535" i="1"/>
  <c r="U4589" i="1"/>
  <c r="U4649" i="1"/>
  <c r="V4649" i="1" s="1"/>
  <c r="U4708" i="1"/>
  <c r="V4708" i="1" s="1"/>
  <c r="U4727" i="1"/>
  <c r="V4727" i="1" s="1"/>
  <c r="U4783" i="1"/>
  <c r="V4783" i="1" s="1"/>
  <c r="U4797" i="1"/>
  <c r="V4797" i="1" s="1"/>
  <c r="U4864" i="1"/>
  <c r="V4864" i="1" s="1"/>
  <c r="U5013" i="1"/>
  <c r="V5013" i="1" s="1"/>
  <c r="U5048" i="1"/>
  <c r="V5048" i="1" s="1"/>
  <c r="U5127" i="1"/>
  <c r="V5127" i="1" s="1"/>
  <c r="U5136" i="1"/>
  <c r="V5136" i="1" s="1"/>
  <c r="U866" i="1"/>
  <c r="V866" i="1" s="1"/>
  <c r="U2843" i="1"/>
  <c r="V2843" i="1" s="1"/>
  <c r="U2874" i="1"/>
  <c r="V2874" i="1" s="1"/>
  <c r="U767" i="1"/>
  <c r="V767" i="1" s="1"/>
  <c r="U849" i="1"/>
  <c r="V849" i="1" s="1"/>
  <c r="U1472" i="1"/>
  <c r="V1472" i="1" s="1"/>
  <c r="U1550" i="1"/>
  <c r="V1550" i="1" s="1"/>
  <c r="U2329" i="1"/>
  <c r="V2329" i="1" s="1"/>
  <c r="U3239" i="1"/>
  <c r="U3500" i="1"/>
  <c r="U4730" i="1"/>
  <c r="V4730" i="1" s="1"/>
  <c r="U5049" i="1"/>
  <c r="V5049" i="1" s="1"/>
  <c r="U955" i="1"/>
  <c r="V955" i="1" s="1"/>
  <c r="U1081" i="1"/>
  <c r="V1081" i="1" s="1"/>
  <c r="U1473" i="1"/>
  <c r="V1473" i="1" s="1"/>
  <c r="U768" i="1"/>
  <c r="V768" i="1" s="1"/>
  <c r="U2476" i="1"/>
  <c r="V2476" i="1" s="1"/>
  <c r="U956" i="1"/>
  <c r="V956" i="1" s="1"/>
  <c r="U1228" i="1"/>
  <c r="V1228" i="1" s="1"/>
  <c r="U1551" i="1"/>
  <c r="V1551" i="1" s="1"/>
  <c r="U1657" i="1"/>
  <c r="V1657" i="1" s="1"/>
  <c r="U1684" i="1"/>
  <c r="U2126" i="1"/>
  <c r="V2126" i="1" s="1"/>
  <c r="U2330" i="1"/>
  <c r="V2330" i="1" s="1"/>
  <c r="U2389" i="1"/>
  <c r="U2477" i="1"/>
  <c r="V2477" i="1" s="1"/>
  <c r="U2557" i="1"/>
  <c r="V2557" i="1" s="1"/>
  <c r="U2602" i="1"/>
  <c r="V2602" i="1" s="1"/>
  <c r="U2609" i="1"/>
  <c r="V2609" i="1" s="1"/>
  <c r="U3128" i="1"/>
  <c r="U3240" i="1"/>
  <c r="U3650" i="1"/>
  <c r="U3803" i="1"/>
  <c r="U3912" i="1"/>
  <c r="U4025" i="1"/>
  <c r="U4057" i="1"/>
  <c r="U4126" i="1"/>
  <c r="U4203" i="1"/>
  <c r="U4784" i="1"/>
  <c r="V4784" i="1" s="1"/>
  <c r="U4796" i="1"/>
  <c r="U4799" i="1"/>
  <c r="V4799" i="1" s="1"/>
  <c r="U4833" i="1"/>
  <c r="V4833" i="1" s="1"/>
  <c r="U4932" i="1"/>
  <c r="V4932" i="1" s="1"/>
  <c r="U1229" i="1"/>
  <c r="V1229" i="1" s="1"/>
  <c r="U2478" i="1"/>
  <c r="V2478" i="1" s="1"/>
  <c r="U769" i="1"/>
  <c r="V769" i="1" s="1"/>
  <c r="U2127" i="1"/>
  <c r="V2127" i="1" s="1"/>
  <c r="U3804" i="1"/>
  <c r="U3850" i="1"/>
  <c r="U2128" i="1"/>
  <c r="V2128" i="1" s="1"/>
  <c r="U352" i="1"/>
  <c r="V352" i="1" s="1"/>
  <c r="U354" i="1"/>
  <c r="V354" i="1" s="1"/>
  <c r="U358" i="1"/>
  <c r="V358" i="1" s="1"/>
  <c r="U359" i="1"/>
  <c r="V359" i="1" s="1"/>
  <c r="U414" i="1"/>
  <c r="V414" i="1" s="1"/>
  <c r="U11" i="1"/>
  <c r="V11" i="1" s="1"/>
  <c r="U52" i="1"/>
  <c r="V52" i="1" s="1"/>
  <c r="U136" i="1"/>
  <c r="V136" i="1" s="1"/>
  <c r="U271" i="1"/>
  <c r="V271" i="1" s="1"/>
  <c r="U295" i="1"/>
  <c r="V295" i="1" s="1"/>
  <c r="U330" i="1"/>
  <c r="V330" i="1" s="1"/>
  <c r="U347" i="1"/>
  <c r="V347" i="1" s="1"/>
  <c r="U377" i="1"/>
  <c r="U396" i="1"/>
  <c r="U419" i="1"/>
  <c r="U432" i="1"/>
  <c r="U437" i="1"/>
  <c r="U458" i="1"/>
  <c r="U465" i="1"/>
  <c r="U466" i="1"/>
  <c r="U477" i="1"/>
  <c r="U483" i="1"/>
  <c r="U497" i="1"/>
  <c r="U517" i="1"/>
  <c r="U531" i="1"/>
  <c r="U551" i="1"/>
  <c r="U562" i="1"/>
  <c r="U566" i="1"/>
  <c r="U568" i="1"/>
  <c r="U569" i="1"/>
  <c r="U570" i="1"/>
  <c r="U578" i="1"/>
  <c r="U582" i="1"/>
  <c r="U591" i="1"/>
  <c r="U594" i="1"/>
  <c r="U599" i="1"/>
  <c r="U608" i="1"/>
  <c r="U620" i="1"/>
  <c r="U625" i="1"/>
  <c r="V625" i="1" s="1"/>
  <c r="U635" i="1"/>
  <c r="V635" i="1" s="1"/>
  <c r="U639" i="1"/>
  <c r="V639" i="1" s="1"/>
  <c r="U665" i="1"/>
  <c r="V665" i="1" s="1"/>
  <c r="U716" i="1"/>
  <c r="V716" i="1" s="1"/>
  <c r="U5876" i="1"/>
  <c r="V5876" i="1" s="1"/>
  <c r="U5890" i="1"/>
  <c r="V5890" i="1" s="1"/>
  <c r="U5999" i="1"/>
  <c r="V5999" i="1" s="1"/>
  <c r="U5752" i="1"/>
  <c r="V5752" i="1" s="1"/>
  <c r="U5796" i="1"/>
  <c r="V5796" i="1" s="1"/>
  <c r="U5882" i="1"/>
  <c r="U5946" i="1"/>
  <c r="U5975" i="1"/>
  <c r="U5989" i="1"/>
  <c r="U6038" i="1"/>
  <c r="U6091" i="1"/>
  <c r="U6140" i="1"/>
  <c r="U6155" i="1"/>
  <c r="U6178" i="1"/>
  <c r="U6188" i="1"/>
  <c r="U6215" i="1"/>
  <c r="U6240" i="1"/>
  <c r="U6252" i="1"/>
  <c r="U6272" i="1"/>
  <c r="U6310" i="1"/>
  <c r="U6321" i="1"/>
  <c r="U6326" i="1"/>
  <c r="U6374" i="1"/>
  <c r="U6396" i="1"/>
  <c r="U6408" i="1"/>
  <c r="U6430" i="1"/>
  <c r="U6471" i="1"/>
  <c r="U6480" i="1"/>
  <c r="U6484" i="1"/>
  <c r="V6484" i="1" s="1"/>
  <c r="U6516" i="1"/>
  <c r="V6516" i="1" s="1"/>
  <c r="U6550" i="1"/>
  <c r="V6550" i="1" s="1"/>
  <c r="U5877" i="1"/>
  <c r="V5877" i="1" s="1"/>
  <c r="U5891" i="1"/>
  <c r="V5891" i="1" s="1"/>
  <c r="U6006" i="1"/>
  <c r="V6006" i="1" s="1"/>
  <c r="U5753" i="1"/>
  <c r="V5753" i="1" s="1"/>
  <c r="U5797" i="1"/>
  <c r="V5797" i="1" s="1"/>
  <c r="U5947" i="1"/>
  <c r="U5976" i="1"/>
  <c r="U5990" i="1"/>
  <c r="U6039" i="1"/>
  <c r="U6058" i="1"/>
  <c r="U6092" i="1"/>
  <c r="U6109" i="1"/>
  <c r="U6141" i="1"/>
  <c r="U6150" i="1"/>
  <c r="U6156" i="1"/>
  <c r="U6163" i="1"/>
  <c r="U6179" i="1"/>
  <c r="U6189" i="1"/>
  <c r="U6194" i="1"/>
  <c r="U6216" i="1"/>
  <c r="U6241" i="1"/>
  <c r="U6253" i="1"/>
  <c r="U6262" i="1"/>
  <c r="U6273" i="1"/>
  <c r="U6311" i="1"/>
  <c r="U6322" i="1"/>
  <c r="U6327" i="1"/>
  <c r="U6335" i="1"/>
  <c r="U6352" i="1"/>
  <c r="U6375" i="1"/>
  <c r="U6397" i="1"/>
  <c r="U6409" i="1"/>
  <c r="U6431" i="1"/>
  <c r="U6446" i="1"/>
  <c r="U6472" i="1"/>
  <c r="U6481" i="1"/>
  <c r="U6507" i="1"/>
  <c r="V6507" i="1" s="1"/>
  <c r="U6522" i="1"/>
  <c r="V6522" i="1" s="1"/>
  <c r="U6537" i="1"/>
  <c r="V6537" i="1" s="1"/>
  <c r="U6590" i="1"/>
  <c r="V6590" i="1" s="1"/>
  <c r="U5842" i="1"/>
  <c r="V5842" i="1" s="1"/>
  <c r="U5878" i="1"/>
  <c r="V5878" i="1" s="1"/>
  <c r="U5892" i="1"/>
  <c r="V5892" i="1" s="1"/>
  <c r="U6005" i="1"/>
  <c r="V6005" i="1" s="1"/>
  <c r="U5210" i="1"/>
  <c r="V5210" i="1" s="1"/>
  <c r="U5223" i="1"/>
  <c r="V5223" i="1" s="1"/>
  <c r="U5288" i="1"/>
  <c r="V5288" i="1" s="1"/>
  <c r="U5349" i="1"/>
  <c r="V5349" i="1" s="1"/>
  <c r="U5438" i="1"/>
  <c r="V5438" i="1" s="1"/>
  <c r="U5552" i="1"/>
  <c r="V5552" i="1" s="1"/>
  <c r="U5754" i="1"/>
  <c r="V5754" i="1" s="1"/>
  <c r="U5883" i="1"/>
  <c r="U5948" i="1"/>
  <c r="U5977" i="1"/>
  <c r="U6040" i="1"/>
  <c r="U6093" i="1"/>
  <c r="U6142" i="1"/>
  <c r="U6151" i="1"/>
  <c r="U6180" i="1"/>
  <c r="U6190" i="1"/>
  <c r="U6217" i="1"/>
  <c r="U6242" i="1"/>
  <c r="U6254" i="1"/>
  <c r="U6274" i="1"/>
  <c r="U6312" i="1"/>
  <c r="U6323" i="1"/>
  <c r="U6336" i="1"/>
  <c r="U6353" i="1"/>
  <c r="U6376" i="1"/>
  <c r="U6398" i="1"/>
  <c r="U6410" i="1"/>
  <c r="U6432" i="1"/>
  <c r="U6473" i="1"/>
  <c r="U6490" i="1"/>
  <c r="V6490" i="1" s="1"/>
  <c r="U6579" i="1"/>
  <c r="V6579" i="1" s="1"/>
  <c r="U6666" i="1"/>
  <c r="V6666" i="1" s="1"/>
  <c r="U6003" i="1"/>
  <c r="V6003" i="1" s="1"/>
  <c r="U5211" i="1"/>
  <c r="V5211" i="1" s="1"/>
  <c r="U5350" i="1"/>
  <c r="V5350" i="1" s="1"/>
  <c r="U5978" i="1"/>
  <c r="U6041" i="1"/>
  <c r="U6094" i="1"/>
  <c r="U6143" i="1"/>
  <c r="U6181" i="1"/>
  <c r="U6218" i="1"/>
  <c r="U6243" i="1"/>
  <c r="U6255" i="1"/>
  <c r="U6313" i="1"/>
  <c r="U6324" i="1"/>
  <c r="U6328" i="1"/>
  <c r="U6377" i="1"/>
  <c r="U6399" i="1"/>
  <c r="U6411" i="1"/>
  <c r="U6433" i="1"/>
  <c r="U6474" i="1"/>
  <c r="U6603" i="1"/>
  <c r="V6603" i="1" s="1"/>
  <c r="U5798" i="1"/>
  <c r="V5798" i="1" s="1"/>
  <c r="U6275" i="1"/>
  <c r="U6475" i="1"/>
  <c r="U5799" i="1"/>
  <c r="V5799" i="1" s="1"/>
  <c r="U5979" i="1"/>
  <c r="U6244" i="1"/>
  <c r="U6276" i="1"/>
  <c r="U5439" i="1"/>
  <c r="V5439" i="1" s="1"/>
  <c r="U5553" i="1"/>
  <c r="V5553" i="1" s="1"/>
  <c r="U6042" i="1"/>
  <c r="U397" i="1"/>
  <c r="U518" i="1"/>
  <c r="U609" i="1"/>
  <c r="U2680" i="1"/>
  <c r="V2680" i="1" s="1"/>
  <c r="U2828" i="1"/>
  <c r="V2828" i="1" s="1"/>
  <c r="U3359" i="1"/>
  <c r="V3359" i="1" s="1"/>
  <c r="U770" i="1"/>
  <c r="V770" i="1" s="1"/>
  <c r="U1082" i="1"/>
  <c r="V1082" i="1" s="1"/>
  <c r="U1552" i="1"/>
  <c r="V1552" i="1" s="1"/>
  <c r="U3501" i="1"/>
  <c r="U3355" i="1"/>
  <c r="V3355" i="1" s="1"/>
  <c r="U773" i="1"/>
  <c r="V773" i="1" s="1"/>
  <c r="U959" i="1"/>
  <c r="V959" i="1" s="1"/>
  <c r="U1085" i="1"/>
  <c r="V1085" i="1" s="1"/>
  <c r="U1232" i="1"/>
  <c r="V1232" i="1" s="1"/>
  <c r="U1330" i="1"/>
  <c r="V1330" i="1" s="1"/>
  <c r="U1555" i="1"/>
  <c r="V1555" i="1" s="1"/>
  <c r="U1660" i="1"/>
  <c r="V1660" i="1" s="1"/>
  <c r="U1742" i="1"/>
  <c r="V1742" i="1" s="1"/>
  <c r="U2029" i="1"/>
  <c r="V2029" i="1" s="1"/>
  <c r="U2131" i="1"/>
  <c r="V2131" i="1" s="1"/>
  <c r="U2177" i="1"/>
  <c r="V2177" i="1" s="1"/>
  <c r="U2263" i="1"/>
  <c r="V2263" i="1" s="1"/>
  <c r="U3131" i="1"/>
  <c r="U3504" i="1"/>
  <c r="U3807" i="1"/>
  <c r="U3915" i="1"/>
  <c r="U4008" i="1"/>
  <c r="U4205" i="1"/>
  <c r="U4342" i="1"/>
  <c r="U4874" i="1"/>
  <c r="V4874" i="1" s="1"/>
  <c r="U5016" i="1"/>
  <c r="V5016" i="1" s="1"/>
  <c r="U5150" i="1"/>
  <c r="V5150" i="1" s="1"/>
  <c r="U2683" i="1"/>
  <c r="V2683" i="1" s="1"/>
  <c r="U2687" i="1"/>
  <c r="V2687" i="1" s="1"/>
  <c r="U2829" i="1"/>
  <c r="V2829" i="1" s="1"/>
  <c r="U3338" i="1"/>
  <c r="V3338" i="1" s="1"/>
  <c r="U776" i="1"/>
  <c r="V776" i="1" s="1"/>
  <c r="U1088" i="1"/>
  <c r="V1088" i="1" s="1"/>
  <c r="U777" i="1"/>
  <c r="V777" i="1" s="1"/>
  <c r="U137" i="1"/>
  <c r="V137" i="1" s="1"/>
  <c r="U207" i="1"/>
  <c r="V207" i="1" s="1"/>
  <c r="U296" i="1"/>
  <c r="V296" i="1" s="1"/>
  <c r="U398" i="1"/>
  <c r="U420" i="1"/>
  <c r="U459" i="1"/>
  <c r="U478" i="1"/>
  <c r="U498" i="1"/>
  <c r="U519" i="1"/>
  <c r="U552" i="1"/>
  <c r="U610" i="1"/>
  <c r="U648" i="1"/>
  <c r="V648" i="1" s="1"/>
  <c r="U674" i="1"/>
  <c r="V674" i="1" s="1"/>
  <c r="U72" i="1"/>
  <c r="V72" i="1" s="1"/>
  <c r="U138" i="1"/>
  <c r="V138" i="1" s="1"/>
  <c r="U156" i="1"/>
  <c r="V156" i="1" s="1"/>
  <c r="U172" i="1"/>
  <c r="V172" i="1" s="1"/>
  <c r="U228" i="1"/>
  <c r="V228" i="1" s="1"/>
  <c r="U232" i="1"/>
  <c r="V232" i="1" s="1"/>
  <c r="U378" i="1"/>
  <c r="U421" i="1"/>
  <c r="U460" i="1"/>
  <c r="U499" i="1"/>
  <c r="U520" i="1"/>
  <c r="U532" i="1"/>
  <c r="U553" i="1"/>
  <c r="U563" i="1"/>
  <c r="U592" i="1"/>
  <c r="U611" i="1"/>
  <c r="U654" i="1"/>
  <c r="V654" i="1" s="1"/>
  <c r="U676" i="1"/>
  <c r="V676" i="1" s="1"/>
  <c r="U5622" i="1"/>
  <c r="V5622" i="1" s="1"/>
  <c r="U6144" i="1"/>
  <c r="U2794" i="1"/>
  <c r="V2794" i="1" s="1"/>
  <c r="U3134" i="1"/>
  <c r="U3934" i="1"/>
  <c r="U2639" i="1"/>
  <c r="V2639" i="1" s="1"/>
  <c r="U2688" i="1"/>
  <c r="V2688" i="1" s="1"/>
  <c r="U2737" i="1"/>
  <c r="V2737" i="1" s="1"/>
  <c r="U2775" i="1"/>
  <c r="V2775" i="1" s="1"/>
  <c r="U2879" i="1"/>
  <c r="V2879" i="1" s="1"/>
  <c r="U3164" i="1"/>
  <c r="V3164" i="1" s="1"/>
  <c r="U3314" i="1"/>
  <c r="V3314" i="1" s="1"/>
  <c r="U3327" i="1"/>
  <c r="V3327" i="1" s="1"/>
  <c r="U780" i="1"/>
  <c r="V780" i="1" s="1"/>
  <c r="U1234" i="1"/>
  <c r="V1234" i="1" s="1"/>
  <c r="U2133" i="1"/>
  <c r="V2133" i="1" s="1"/>
  <c r="U3245" i="1"/>
  <c r="U3810" i="1"/>
  <c r="U3851" i="1"/>
  <c r="U808" i="1"/>
  <c r="V808" i="1" s="1"/>
  <c r="U867" i="1"/>
  <c r="V867" i="1" s="1"/>
  <c r="U1125" i="1"/>
  <c r="V1125" i="1" s="1"/>
  <c r="U2150" i="1"/>
  <c r="V2150" i="1" s="1"/>
  <c r="U2234" i="1"/>
  <c r="V2234" i="1" s="1"/>
  <c r="U2367" i="1"/>
  <c r="V2367" i="1" s="1"/>
  <c r="U2416" i="1"/>
  <c r="V2416" i="1" s="1"/>
  <c r="U2640" i="1"/>
  <c r="V2640" i="1" s="1"/>
  <c r="U2689" i="1"/>
  <c r="V2689" i="1" s="1"/>
  <c r="U2738" i="1"/>
  <c r="V2738" i="1" s="1"/>
  <c r="U2776" i="1"/>
  <c r="V2776" i="1" s="1"/>
  <c r="U2804" i="1"/>
  <c r="V2804" i="1" s="1"/>
  <c r="U2819" i="1"/>
  <c r="V2819" i="1" s="1"/>
  <c r="U2844" i="1"/>
  <c r="V2844" i="1" s="1"/>
  <c r="U2880" i="1"/>
  <c r="V2880" i="1" s="1"/>
  <c r="U2909" i="1"/>
  <c r="V2909" i="1" s="1"/>
  <c r="U2925" i="1"/>
  <c r="V2925" i="1" s="1"/>
  <c r="U2979" i="1"/>
  <c r="V2979" i="1" s="1"/>
  <c r="U2995" i="1"/>
  <c r="V2995" i="1" s="1"/>
  <c r="U3011" i="1"/>
  <c r="V3011" i="1" s="1"/>
  <c r="U3030" i="1"/>
  <c r="V3030" i="1" s="1"/>
  <c r="U3070" i="1"/>
  <c r="V3070" i="1" s="1"/>
  <c r="U3165" i="1"/>
  <c r="U3315" i="1"/>
  <c r="V3315" i="1" s="1"/>
  <c r="U3385" i="1"/>
  <c r="V3385" i="1" s="1"/>
  <c r="U3604" i="1"/>
  <c r="V3604" i="1" s="1"/>
  <c r="U3738" i="1"/>
  <c r="U3869" i="1"/>
  <c r="U3963" i="1"/>
  <c r="U4156" i="1"/>
  <c r="U4359" i="1"/>
  <c r="U4685" i="1"/>
  <c r="V4685" i="1" s="1"/>
  <c r="U781" i="1"/>
  <c r="V781" i="1" s="1"/>
  <c r="U852" i="1"/>
  <c r="V852" i="1" s="1"/>
  <c r="U963" i="1"/>
  <c r="V963" i="1" s="1"/>
  <c r="U1089" i="1"/>
  <c r="V1089" i="1" s="1"/>
  <c r="U2066" i="1"/>
  <c r="V2066" i="1" s="1"/>
  <c r="U2134" i="1"/>
  <c r="V2134" i="1" s="1"/>
  <c r="U2221" i="1"/>
  <c r="V2221" i="1" s="1"/>
  <c r="U2334" i="1"/>
  <c r="V2334" i="1" s="1"/>
  <c r="U2390" i="1"/>
  <c r="U2409" i="1"/>
  <c r="V2409" i="1" s="1"/>
  <c r="U2482" i="1"/>
  <c r="V2482" i="1" s="1"/>
  <c r="U3135" i="1"/>
  <c r="U3246" i="1"/>
  <c r="U3508" i="1"/>
  <c r="U3653" i="1"/>
  <c r="U3811" i="1"/>
  <c r="U3919" i="1"/>
  <c r="U4010" i="1"/>
  <c r="U4207" i="1"/>
  <c r="U4404" i="1"/>
  <c r="U4593" i="1"/>
  <c r="U4713" i="1"/>
  <c r="V4713" i="1" s="1"/>
  <c r="U4856" i="1"/>
  <c r="V4856" i="1" s="1"/>
  <c r="U809" i="1"/>
  <c r="V809" i="1" s="1"/>
  <c r="U1000" i="1"/>
  <c r="V1000" i="1" s="1"/>
  <c r="U1126" i="1"/>
  <c r="V1126" i="1" s="1"/>
  <c r="U2739" i="1"/>
  <c r="V2739" i="1" s="1"/>
  <c r="U2777" i="1"/>
  <c r="V2777" i="1" s="1"/>
  <c r="U2845" i="1"/>
  <c r="V2845" i="1" s="1"/>
  <c r="U2881" i="1"/>
  <c r="V2881" i="1" s="1"/>
  <c r="U3071" i="1"/>
  <c r="V3071" i="1" s="1"/>
  <c r="U3316" i="1"/>
  <c r="V3316" i="1" s="1"/>
  <c r="U782" i="1"/>
  <c r="V782" i="1" s="1"/>
  <c r="U964" i="1"/>
  <c r="V964" i="1" s="1"/>
  <c r="U1090" i="1"/>
  <c r="V1090" i="1" s="1"/>
  <c r="U1397" i="1"/>
  <c r="V1397" i="1" s="1"/>
  <c r="U2335" i="1"/>
  <c r="V2335" i="1" s="1"/>
  <c r="U2391" i="1"/>
  <c r="U3136" i="1"/>
  <c r="U3247" i="1"/>
  <c r="U3509" i="1"/>
  <c r="U3812" i="1"/>
  <c r="U3852" i="1"/>
  <c r="U4208" i="1"/>
  <c r="U783" i="1"/>
  <c r="V783" i="1" s="1"/>
  <c r="U853" i="1"/>
  <c r="V853" i="1" s="1"/>
  <c r="U1091" i="1"/>
  <c r="V1091" i="1" s="1"/>
  <c r="U2336" i="1"/>
  <c r="V2336" i="1" s="1"/>
  <c r="U810" i="1"/>
  <c r="V810" i="1" s="1"/>
  <c r="U1001" i="1"/>
  <c r="V1001" i="1" s="1"/>
  <c r="U1127" i="1"/>
  <c r="V1127" i="1" s="1"/>
  <c r="U2740" i="1"/>
  <c r="V2740" i="1" s="1"/>
  <c r="U2846" i="1"/>
  <c r="V2846" i="1" s="1"/>
  <c r="U2882" i="1"/>
  <c r="V2882" i="1" s="1"/>
  <c r="U3044" i="1"/>
  <c r="V3044" i="1" s="1"/>
  <c r="U3317" i="1"/>
  <c r="V3317" i="1" s="1"/>
  <c r="U3360" i="1"/>
  <c r="V3360" i="1" s="1"/>
  <c r="U3424" i="1"/>
  <c r="U3605" i="1"/>
  <c r="U4157" i="1"/>
  <c r="U4686" i="1"/>
  <c r="V4686" i="1" s="1"/>
  <c r="U784" i="1"/>
  <c r="V784" i="1" s="1"/>
  <c r="U965" i="1"/>
  <c r="V965" i="1" s="1"/>
  <c r="U1092" i="1"/>
  <c r="V1092" i="1" s="1"/>
  <c r="U1137" i="1"/>
  <c r="U2337" i="1"/>
  <c r="V2337" i="1" s="1"/>
  <c r="U2392" i="1"/>
  <c r="U3510" i="1"/>
  <c r="U3654" i="1"/>
  <c r="U3920" i="1"/>
  <c r="U3966" i="1"/>
  <c r="U4011" i="1"/>
  <c r="U4209" i="1"/>
  <c r="U4405" i="1"/>
  <c r="U4594" i="1"/>
  <c r="U4692" i="1"/>
  <c r="U4706" i="1"/>
  <c r="V4706" i="1" s="1"/>
  <c r="U1002" i="1"/>
  <c r="V1002" i="1" s="1"/>
  <c r="U1128" i="1"/>
  <c r="V1128" i="1" s="1"/>
  <c r="U3318" i="1"/>
  <c r="V3318" i="1" s="1"/>
  <c r="U3328" i="1"/>
  <c r="V3328" i="1" s="1"/>
  <c r="U785" i="1"/>
  <c r="V785" i="1" s="1"/>
  <c r="U966" i="1"/>
  <c r="V966" i="1" s="1"/>
  <c r="U1093" i="1"/>
  <c r="V1093" i="1" s="1"/>
  <c r="U2338" i="1"/>
  <c r="V2338" i="1" s="1"/>
  <c r="U2393" i="1"/>
  <c r="U3248" i="1"/>
  <c r="U3511" i="1"/>
  <c r="U4210" i="1"/>
  <c r="U4695" i="1"/>
  <c r="V4695" i="1" s="1"/>
  <c r="U1094" i="1"/>
  <c r="V1094" i="1" s="1"/>
  <c r="U1138" i="1"/>
  <c r="U2339" i="1"/>
  <c r="V2339" i="1" s="1"/>
  <c r="U4697" i="1"/>
  <c r="V4697" i="1" s="1"/>
  <c r="U2883" i="1"/>
  <c r="V2883" i="1" s="1"/>
  <c r="U2926" i="1"/>
  <c r="V2926" i="1" s="1"/>
  <c r="U4741" i="1"/>
  <c r="V4741" i="1" s="1"/>
  <c r="U880" i="1"/>
  <c r="V880" i="1" s="1"/>
  <c r="U1095" i="1"/>
  <c r="V1095" i="1" s="1"/>
  <c r="U1235" i="1"/>
  <c r="V1235" i="1" s="1"/>
  <c r="U1276" i="1"/>
  <c r="V1276" i="1" s="1"/>
  <c r="U1332" i="1"/>
  <c r="V1332" i="1" s="1"/>
  <c r="U1557" i="1"/>
  <c r="V1557" i="1" s="1"/>
  <c r="U2031" i="1"/>
  <c r="V2031" i="1" s="1"/>
  <c r="U2340" i="1"/>
  <c r="V2340" i="1" s="1"/>
  <c r="U3249" i="1"/>
  <c r="U3512" i="1"/>
  <c r="U3813" i="1"/>
  <c r="U3946" i="1"/>
  <c r="U4058" i="1"/>
  <c r="U4076" i="1"/>
  <c r="U4127" i="1"/>
  <c r="U4211" i="1"/>
  <c r="U4233" i="1"/>
  <c r="U4746" i="1"/>
  <c r="V4746" i="1" s="1"/>
  <c r="U4821" i="1"/>
  <c r="V4821" i="1" s="1"/>
  <c r="U1288" i="1"/>
  <c r="V1288" i="1" s="1"/>
  <c r="U2368" i="1"/>
  <c r="V2368" i="1" s="1"/>
  <c r="U2690" i="1"/>
  <c r="V2690" i="1" s="1"/>
  <c r="U2704" i="1"/>
  <c r="V2704" i="1" s="1"/>
  <c r="U2720" i="1"/>
  <c r="V2720" i="1" s="1"/>
  <c r="U2795" i="1"/>
  <c r="V2795" i="1" s="1"/>
  <c r="U2847" i="1"/>
  <c r="V2847" i="1" s="1"/>
  <c r="U2884" i="1"/>
  <c r="V2884" i="1" s="1"/>
  <c r="U2910" i="1"/>
  <c r="V2910" i="1" s="1"/>
  <c r="U2927" i="1"/>
  <c r="V2927" i="1" s="1"/>
  <c r="U2980" i="1"/>
  <c r="V2980" i="1" s="1"/>
  <c r="U2996" i="1"/>
  <c r="V2996" i="1" s="1"/>
  <c r="U3012" i="1"/>
  <c r="V3012" i="1" s="1"/>
  <c r="U3031" i="1"/>
  <c r="V3031" i="1" s="1"/>
  <c r="U3059" i="1"/>
  <c r="V3059" i="1" s="1"/>
  <c r="U3403" i="1"/>
  <c r="V3403" i="1" s="1"/>
  <c r="U3739" i="1"/>
  <c r="V3739" i="1" s="1"/>
  <c r="U3964" i="1"/>
  <c r="U4634" i="1"/>
  <c r="V4634" i="1" s="1"/>
  <c r="U4742" i="1"/>
  <c r="V4742" i="1" s="1"/>
  <c r="U4814" i="1"/>
  <c r="V4814" i="1" s="1"/>
  <c r="U786" i="1"/>
  <c r="V786" i="1" s="1"/>
  <c r="U828" i="1"/>
  <c r="V828" i="1" s="1"/>
  <c r="U881" i="1"/>
  <c r="V881" i="1" s="1"/>
  <c r="U967" i="1"/>
  <c r="V967" i="1" s="1"/>
  <c r="U1096" i="1"/>
  <c r="V1096" i="1" s="1"/>
  <c r="U1168" i="1"/>
  <c r="V1168" i="1" s="1"/>
  <c r="U1171" i="1"/>
  <c r="U1236" i="1"/>
  <c r="V1236" i="1" s="1"/>
  <c r="U1277" i="1"/>
  <c r="V1277" i="1" s="1"/>
  <c r="U1289" i="1"/>
  <c r="U1333" i="1"/>
  <c r="V1333" i="1" s="1"/>
  <c r="U1398" i="1"/>
  <c r="V1398" i="1" s="1"/>
  <c r="U1440" i="1"/>
  <c r="V1440" i="1" s="1"/>
  <c r="U1453" i="1"/>
  <c r="V1453" i="1" s="1"/>
  <c r="U1558" i="1"/>
  <c r="V1558" i="1" s="1"/>
  <c r="U1591" i="1"/>
  <c r="U1663" i="1"/>
  <c r="V1663" i="1" s="1"/>
  <c r="U1744" i="1"/>
  <c r="V1744" i="1" s="1"/>
  <c r="U1872" i="1"/>
  <c r="V1872" i="1" s="1"/>
  <c r="U1919" i="1"/>
  <c r="V1919" i="1" s="1"/>
  <c r="U1954" i="1"/>
  <c r="V1954" i="1" s="1"/>
  <c r="U1962" i="1"/>
  <c r="V1962" i="1" s="1"/>
  <c r="U2032" i="1"/>
  <c r="V2032" i="1" s="1"/>
  <c r="U2047" i="1"/>
  <c r="V2047" i="1" s="1"/>
  <c r="U2067" i="1"/>
  <c r="V2067" i="1" s="1"/>
  <c r="U2072" i="1"/>
  <c r="U2079" i="1"/>
  <c r="V2079" i="1" s="1"/>
  <c r="U2135" i="1"/>
  <c r="V2135" i="1" s="1"/>
  <c r="U2179" i="1"/>
  <c r="V2179" i="1" s="1"/>
  <c r="U2184" i="1"/>
  <c r="U2222" i="1"/>
  <c r="V2222" i="1" s="1"/>
  <c r="U2239" i="1"/>
  <c r="V2239" i="1" s="1"/>
  <c r="U2264" i="1"/>
  <c r="V2264" i="1" s="1"/>
  <c r="U2341" i="1"/>
  <c r="V2341" i="1" s="1"/>
  <c r="U2394" i="1"/>
  <c r="U2410" i="1"/>
  <c r="V2410" i="1" s="1"/>
  <c r="U2417" i="1"/>
  <c r="U2449" i="1"/>
  <c r="V2449" i="1" s="1"/>
  <c r="U2452" i="1"/>
  <c r="U2483" i="1"/>
  <c r="V2483" i="1" s="1"/>
  <c r="U2512" i="1"/>
  <c r="V2512" i="1" s="1"/>
  <c r="U2560" i="1"/>
  <c r="V2560" i="1" s="1"/>
  <c r="U2628" i="1"/>
  <c r="V2628" i="1" s="1"/>
  <c r="U2702" i="1"/>
  <c r="U2899" i="1"/>
  <c r="U2928" i="1"/>
  <c r="U3062" i="1"/>
  <c r="U3074" i="1"/>
  <c r="U3137" i="1"/>
  <c r="U3172" i="1"/>
  <c r="U3250" i="1"/>
  <c r="U3278" i="1"/>
  <c r="U3293" i="1"/>
  <c r="U3295" i="1"/>
  <c r="U3326" i="1"/>
  <c r="U3431" i="1"/>
  <c r="U3513" i="1"/>
  <c r="U3577" i="1"/>
  <c r="U3607" i="1"/>
  <c r="U3655" i="1"/>
  <c r="U3677" i="1"/>
  <c r="U3717" i="1"/>
  <c r="U3743" i="1"/>
  <c r="U3814" i="1"/>
  <c r="U3853" i="1"/>
  <c r="U3872" i="1"/>
  <c r="U3921" i="1"/>
  <c r="U3928" i="1"/>
  <c r="U3935" i="1"/>
  <c r="U3947" i="1"/>
  <c r="U4012" i="1"/>
  <c r="U4059" i="1"/>
  <c r="U4070" i="1"/>
  <c r="U4077" i="1"/>
  <c r="U4079" i="1"/>
  <c r="U4087" i="1"/>
  <c r="U4089" i="1"/>
  <c r="U4090" i="1"/>
  <c r="U4100" i="1"/>
  <c r="U4128" i="1"/>
  <c r="U4212" i="1"/>
  <c r="U4228" i="1"/>
  <c r="U4234" i="1"/>
  <c r="U4303" i="1"/>
  <c r="U4345" i="1"/>
  <c r="U4361" i="1"/>
  <c r="U4406" i="1"/>
  <c r="U4446" i="1"/>
  <c r="U4456" i="1"/>
  <c r="U4505" i="1"/>
  <c r="U4537" i="1"/>
  <c r="U4595" i="1"/>
  <c r="U4620" i="1"/>
  <c r="U4635" i="1"/>
  <c r="U4667" i="1"/>
  <c r="V4667" i="1" s="1"/>
  <c r="U4754" i="1"/>
  <c r="V4754" i="1" s="1"/>
  <c r="U4778" i="1"/>
  <c r="V4778" i="1" s="1"/>
  <c r="U4792" i="1"/>
  <c r="V4792" i="1" s="1"/>
  <c r="U4902" i="1"/>
  <c r="V4902" i="1" s="1"/>
  <c r="U4931" i="1"/>
  <c r="V4931" i="1" s="1"/>
  <c r="U5001" i="1"/>
  <c r="V5001" i="1" s="1"/>
  <c r="U5026" i="1"/>
  <c r="V5026" i="1" s="1"/>
  <c r="U5124" i="1"/>
  <c r="V5124" i="1" s="1"/>
  <c r="U5184" i="1"/>
  <c r="V5184" i="1" s="1"/>
  <c r="U4846" i="1"/>
  <c r="V4846" i="1" s="1"/>
  <c r="U2885" i="1"/>
  <c r="V2885" i="1" s="1"/>
  <c r="U3138" i="1"/>
  <c r="U4869" i="1"/>
  <c r="V4869" i="1" s="1"/>
  <c r="U1097" i="1"/>
  <c r="V1097" i="1" s="1"/>
  <c r="U1278" i="1"/>
  <c r="V1278" i="1" s="1"/>
  <c r="U1399" i="1"/>
  <c r="V1399" i="1" s="1"/>
  <c r="U2136" i="1"/>
  <c r="V2136" i="1" s="1"/>
  <c r="U2223" i="1"/>
  <c r="V2223" i="1" s="1"/>
  <c r="U2342" i="1"/>
  <c r="V2342" i="1" s="1"/>
  <c r="U4850" i="1"/>
  <c r="V4850" i="1" s="1"/>
  <c r="U968" i="1"/>
  <c r="V968" i="1" s="1"/>
  <c r="U1098" i="1"/>
  <c r="V1098" i="1" s="1"/>
  <c r="U1237" i="1"/>
  <c r="V1237" i="1" s="1"/>
  <c r="U1400" i="1"/>
  <c r="V1400" i="1" s="1"/>
  <c r="U1559" i="1"/>
  <c r="V1559" i="1" s="1"/>
  <c r="U1664" i="1"/>
  <c r="V1664" i="1" s="1"/>
  <c r="U1801" i="1"/>
  <c r="V1801" i="1" s="1"/>
  <c r="U1873" i="1"/>
  <c r="V1873" i="1" s="1"/>
  <c r="U2137" i="1"/>
  <c r="V2137" i="1" s="1"/>
  <c r="U2180" i="1"/>
  <c r="V2180" i="1" s="1"/>
  <c r="U2224" i="1"/>
  <c r="V2224" i="1" s="1"/>
  <c r="U2343" i="1"/>
  <c r="V2343" i="1" s="1"/>
  <c r="U2430" i="1"/>
  <c r="V2430" i="1" s="1"/>
  <c r="U2439" i="1"/>
  <c r="V2439" i="1" s="1"/>
  <c r="U2561" i="1"/>
  <c r="V2561" i="1" s="1"/>
  <c r="U3139" i="1"/>
  <c r="U3251" i="1"/>
  <c r="U4060" i="1"/>
  <c r="U787" i="1"/>
  <c r="V787" i="1" s="1"/>
  <c r="U969" i="1"/>
  <c r="V969" i="1" s="1"/>
  <c r="U1099" i="1"/>
  <c r="V1099" i="1" s="1"/>
  <c r="U1238" i="1"/>
  <c r="V1238" i="1" s="1"/>
  <c r="U1334" i="1"/>
  <c r="V1334" i="1" s="1"/>
  <c r="U1874" i="1"/>
  <c r="V1874" i="1" s="1"/>
  <c r="U2344" i="1"/>
  <c r="V2344" i="1" s="1"/>
  <c r="U3252" i="1"/>
  <c r="U3815" i="1"/>
  <c r="U3922" i="1"/>
  <c r="U4213" i="1"/>
  <c r="U4346" i="1"/>
  <c r="U4596" i="1"/>
  <c r="U4621" i="1"/>
  <c r="U4650" i="1"/>
  <c r="V4650" i="1" s="1"/>
  <c r="U5046" i="1"/>
  <c r="V5046" i="1" s="1"/>
  <c r="U2691" i="1"/>
  <c r="V2691" i="1" s="1"/>
  <c r="U2721" i="1"/>
  <c r="V2721" i="1" s="1"/>
  <c r="U2778" i="1"/>
  <c r="V2778" i="1" s="1"/>
  <c r="U2830" i="1"/>
  <c r="V2830" i="1" s="1"/>
  <c r="U2886" i="1"/>
  <c r="V2886" i="1" s="1"/>
  <c r="U2957" i="1"/>
  <c r="V2957" i="1" s="1"/>
  <c r="U2997" i="1"/>
  <c r="V2997" i="1" s="1"/>
  <c r="U3032" i="1"/>
  <c r="V3032" i="1" s="1"/>
  <c r="U3406" i="1"/>
  <c r="V3406" i="1" s="1"/>
  <c r="U788" i="1"/>
  <c r="V788" i="1" s="1"/>
  <c r="U854" i="1"/>
  <c r="V854" i="1" s="1"/>
  <c r="U882" i="1"/>
  <c r="V882" i="1" s="1"/>
  <c r="U970" i="1"/>
  <c r="V970" i="1" s="1"/>
  <c r="U1100" i="1"/>
  <c r="V1100" i="1" s="1"/>
  <c r="U1239" i="1"/>
  <c r="V1239" i="1" s="1"/>
  <c r="U1335" i="1"/>
  <c r="V1335" i="1" s="1"/>
  <c r="U1401" i="1"/>
  <c r="V1401" i="1" s="1"/>
  <c r="U1454" i="1"/>
  <c r="V1454" i="1" s="1"/>
  <c r="U1560" i="1"/>
  <c r="V1560" i="1" s="1"/>
  <c r="U1665" i="1"/>
  <c r="V1665" i="1" s="1"/>
  <c r="U1745" i="1"/>
  <c r="V1745" i="1" s="1"/>
  <c r="U1802" i="1"/>
  <c r="V1802" i="1" s="1"/>
  <c r="U1875" i="1"/>
  <c r="V1875" i="1" s="1"/>
  <c r="U1920" i="1"/>
  <c r="V1920" i="1" s="1"/>
  <c r="U1955" i="1"/>
  <c r="V1955" i="1" s="1"/>
  <c r="U2033" i="1"/>
  <c r="V2033" i="1" s="1"/>
  <c r="U2048" i="1"/>
  <c r="V2048" i="1" s="1"/>
  <c r="U2056" i="1"/>
  <c r="V2056" i="1" s="1"/>
  <c r="U2068" i="1"/>
  <c r="V2068" i="1" s="1"/>
  <c r="U2138" i="1"/>
  <c r="V2138" i="1" s="1"/>
  <c r="U2181" i="1"/>
  <c r="V2181" i="1" s="1"/>
  <c r="U2225" i="1"/>
  <c r="V2225" i="1" s="1"/>
  <c r="U2265" i="1"/>
  <c r="V2265" i="1" s="1"/>
  <c r="U2345" i="1"/>
  <c r="V2345" i="1" s="1"/>
  <c r="U2431" i="1"/>
  <c r="V2431" i="1" s="1"/>
  <c r="U2484" i="1"/>
  <c r="V2484" i="1" s="1"/>
  <c r="U2513" i="1"/>
  <c r="V2513" i="1" s="1"/>
  <c r="U2562" i="1"/>
  <c r="V2562" i="1" s="1"/>
  <c r="U3140" i="1"/>
  <c r="U3253" i="1"/>
  <c r="U3279" i="1"/>
  <c r="U3282" i="1"/>
  <c r="U3290" i="1"/>
  <c r="U3514" i="1"/>
  <c r="U3532" i="1"/>
  <c r="U3546" i="1"/>
  <c r="U3551" i="1"/>
  <c r="U3578" i="1"/>
  <c r="U3594" i="1"/>
  <c r="U3656" i="1"/>
  <c r="U3670" i="1"/>
  <c r="U3685" i="1"/>
  <c r="U3718" i="1"/>
  <c r="U3724" i="1"/>
  <c r="U3816" i="1"/>
  <c r="U3861" i="1"/>
  <c r="U3863" i="1"/>
  <c r="U3923" i="1"/>
  <c r="U3948" i="1"/>
  <c r="U3954" i="1"/>
  <c r="U4013" i="1"/>
  <c r="U4061" i="1"/>
  <c r="U4129" i="1"/>
  <c r="U4139" i="1"/>
  <c r="U4147" i="1"/>
  <c r="U4214" i="1"/>
  <c r="U4250" i="1"/>
  <c r="U4268" i="1"/>
  <c r="U4304" i="1"/>
  <c r="U4347" i="1"/>
  <c r="U4407" i="1"/>
  <c r="U4421" i="1"/>
  <c r="U4425" i="1"/>
  <c r="U4437" i="1"/>
  <c r="U4444" i="1"/>
  <c r="U4506" i="1"/>
  <c r="U4538" i="1"/>
  <c r="U4597" i="1"/>
  <c r="U4622" i="1"/>
  <c r="U4625" i="1"/>
  <c r="V4625" i="1" s="1"/>
  <c r="U4672" i="1"/>
  <c r="V4672" i="1" s="1"/>
  <c r="U4716" i="1"/>
  <c r="V4716" i="1" s="1"/>
  <c r="U4752" i="1"/>
  <c r="V4752" i="1" s="1"/>
  <c r="U4786" i="1"/>
  <c r="V4786" i="1" s="1"/>
  <c r="U4887" i="1"/>
  <c r="V4887" i="1" s="1"/>
  <c r="U4968" i="1"/>
  <c r="V4968" i="1" s="1"/>
  <c r="U5028" i="1"/>
  <c r="V5028" i="1" s="1"/>
  <c r="U5081" i="1"/>
  <c r="V5081" i="1" s="1"/>
  <c r="U5174" i="1"/>
  <c r="V5174" i="1" s="1"/>
  <c r="U2692" i="1"/>
  <c r="V2692" i="1" s="1"/>
  <c r="U2779" i="1"/>
  <c r="V2779" i="1" s="1"/>
  <c r="U2887" i="1"/>
  <c r="V2887" i="1" s="1"/>
  <c r="U2998" i="1"/>
  <c r="V2998" i="1" s="1"/>
  <c r="U3033" i="1"/>
  <c r="V3033" i="1" s="1"/>
  <c r="U3401" i="1"/>
  <c r="V3401" i="1" s="1"/>
  <c r="U789" i="1"/>
  <c r="V789" i="1" s="1"/>
  <c r="U855" i="1"/>
  <c r="V855" i="1" s="1"/>
  <c r="U883" i="1"/>
  <c r="V883" i="1" s="1"/>
  <c r="U971" i="1"/>
  <c r="V971" i="1" s="1"/>
  <c r="U1101" i="1"/>
  <c r="V1101" i="1" s="1"/>
  <c r="U1240" i="1"/>
  <c r="V1240" i="1" s="1"/>
  <c r="U1279" i="1"/>
  <c r="V1279" i="1" s="1"/>
  <c r="U1336" i="1"/>
  <c r="V1336" i="1" s="1"/>
  <c r="U1402" i="1"/>
  <c r="V1402" i="1" s="1"/>
  <c r="U1561" i="1"/>
  <c r="V1561" i="1" s="1"/>
  <c r="U1666" i="1"/>
  <c r="V1666" i="1" s="1"/>
  <c r="U1746" i="1"/>
  <c r="V1746" i="1" s="1"/>
  <c r="U1876" i="1"/>
  <c r="V1876" i="1" s="1"/>
  <c r="U2034" i="1"/>
  <c r="V2034" i="1" s="1"/>
  <c r="U2346" i="1"/>
  <c r="V2346" i="1" s="1"/>
  <c r="U2563" i="1"/>
  <c r="V2563" i="1" s="1"/>
  <c r="U3141" i="1"/>
  <c r="U3254" i="1"/>
  <c r="U3291" i="1"/>
  <c r="U3515" i="1"/>
  <c r="U3547" i="1"/>
  <c r="U3579" i="1"/>
  <c r="U3657" i="1"/>
  <c r="U3671" i="1"/>
  <c r="U3693" i="1"/>
  <c r="U3719" i="1"/>
  <c r="U3817" i="1"/>
  <c r="U3949" i="1"/>
  <c r="U3955" i="1"/>
  <c r="U4014" i="1"/>
  <c r="U4062" i="1"/>
  <c r="U4130" i="1"/>
  <c r="U4140" i="1"/>
  <c r="U4148" i="1"/>
  <c r="U4215" i="1"/>
  <c r="U4251" i="1"/>
  <c r="U4269" i="1"/>
  <c r="U4305" i="1"/>
  <c r="U4348" i="1"/>
  <c r="U4408" i="1"/>
  <c r="U4507" i="1"/>
  <c r="U4598" i="1"/>
  <c r="U4630" i="1"/>
  <c r="V4630" i="1" s="1"/>
  <c r="U4664" i="1"/>
  <c r="V4664" i="1" s="1"/>
  <c r="U4756" i="1"/>
  <c r="V4756" i="1" s="1"/>
  <c r="U4840" i="1"/>
  <c r="V4840" i="1" s="1"/>
  <c r="U5072" i="1"/>
  <c r="V5072" i="1" s="1"/>
  <c r="U5101" i="1"/>
  <c r="V5101" i="1" s="1"/>
  <c r="U5176" i="1"/>
  <c r="V5176" i="1" s="1"/>
  <c r="U2999" i="1"/>
  <c r="V2999" i="1" s="1"/>
  <c r="U3345" i="1"/>
  <c r="V3345" i="1" s="1"/>
  <c r="U791" i="1"/>
  <c r="V791" i="1" s="1"/>
  <c r="U973" i="1"/>
  <c r="V973" i="1" s="1"/>
  <c r="U1103" i="1"/>
  <c r="V1103" i="1" s="1"/>
  <c r="U1921" i="1"/>
  <c r="V1921" i="1" s="1"/>
  <c r="U2139" i="1"/>
  <c r="V2139" i="1" s="1"/>
  <c r="U2227" i="1"/>
  <c r="V2227" i="1" s="1"/>
  <c r="U2266" i="1"/>
  <c r="V2266" i="1" s="1"/>
  <c r="U2432" i="1"/>
  <c r="V2432" i="1" s="1"/>
  <c r="U3143" i="1"/>
  <c r="U3256" i="1"/>
  <c r="U3517" i="1"/>
  <c r="U3818" i="1"/>
  <c r="U4216" i="1"/>
  <c r="U4270" i="1"/>
  <c r="U4307" i="1"/>
  <c r="U4349" i="1"/>
  <c r="U4438" i="1"/>
  <c r="U4509" i="1"/>
  <c r="U4600" i="1"/>
  <c r="U4641" i="1"/>
  <c r="V4641" i="1" s="1"/>
  <c r="U3353" i="1"/>
  <c r="V3353" i="1" s="1"/>
  <c r="U3257" i="1"/>
  <c r="U4410" i="1"/>
  <c r="U4510" i="1"/>
  <c r="U975" i="1"/>
  <c r="V975" i="1" s="1"/>
  <c r="U3259" i="1"/>
  <c r="U3686" i="1"/>
  <c r="U3819" i="1"/>
  <c r="U3924" i="1"/>
  <c r="U4218" i="1"/>
  <c r="U4602" i="1"/>
  <c r="U4623" i="1"/>
  <c r="U4647" i="1"/>
  <c r="V4647" i="1" s="1"/>
  <c r="U2694" i="1"/>
  <c r="V2694" i="1" s="1"/>
  <c r="U2722" i="1"/>
  <c r="V2722" i="1" s="1"/>
  <c r="U2888" i="1"/>
  <c r="V2888" i="1" s="1"/>
  <c r="U3034" i="1"/>
  <c r="V3034" i="1" s="1"/>
  <c r="U3366" i="1"/>
  <c r="V3366" i="1" s="1"/>
  <c r="U793" i="1"/>
  <c r="V793" i="1" s="1"/>
  <c r="U976" i="1"/>
  <c r="V976" i="1" s="1"/>
  <c r="U1105" i="1"/>
  <c r="V1105" i="1" s="1"/>
  <c r="U3145" i="1"/>
  <c r="U3260" i="1"/>
  <c r="U3519" i="1"/>
  <c r="U3580" i="1"/>
  <c r="U3595" i="1"/>
  <c r="U3687" i="1"/>
  <c r="U3725" i="1"/>
  <c r="U3925" i="1"/>
  <c r="U3950" i="1"/>
  <c r="U4063" i="1"/>
  <c r="U4131" i="1"/>
  <c r="U4149" i="1"/>
  <c r="U4219" i="1"/>
  <c r="U4308" i="1"/>
  <c r="U4350" i="1"/>
  <c r="U4412" i="1"/>
  <c r="U4511" i="1"/>
  <c r="U4603" i="1"/>
  <c r="U4642" i="1"/>
  <c r="V4642" i="1" s="1"/>
  <c r="U4826" i="1"/>
  <c r="V4826" i="1" s="1"/>
  <c r="U5054" i="1"/>
  <c r="V5054" i="1" s="1"/>
  <c r="U977" i="1"/>
  <c r="V977" i="1" s="1"/>
  <c r="U1106" i="1"/>
  <c r="V1106" i="1" s="1"/>
  <c r="U1242" i="1"/>
  <c r="V1242" i="1" s="1"/>
  <c r="U1403" i="1"/>
  <c r="V1403" i="1" s="1"/>
  <c r="U1441" i="1"/>
  <c r="V1441" i="1" s="1"/>
  <c r="U1562" i="1"/>
  <c r="V1562" i="1" s="1"/>
  <c r="U1668" i="1"/>
  <c r="V1668" i="1" s="1"/>
  <c r="U1803" i="1"/>
  <c r="V1803" i="1" s="1"/>
  <c r="U1877" i="1"/>
  <c r="V1877" i="1" s="1"/>
  <c r="U2140" i="1"/>
  <c r="V2140" i="1" s="1"/>
  <c r="U2228" i="1"/>
  <c r="V2228" i="1" s="1"/>
  <c r="U2347" i="1"/>
  <c r="V2347" i="1" s="1"/>
  <c r="U2564" i="1"/>
  <c r="V2564" i="1" s="1"/>
  <c r="U4064" i="1"/>
  <c r="U4854" i="1"/>
  <c r="V4854" i="1" s="1"/>
  <c r="U5212" i="1"/>
  <c r="V5212" i="1" s="1"/>
  <c r="U5262" i="1"/>
  <c r="V5262" i="1" s="1"/>
  <c r="U5289" i="1"/>
  <c r="V5289" i="1" s="1"/>
  <c r="U5320" i="1"/>
  <c r="V5320" i="1" s="1"/>
  <c r="U5373" i="1"/>
  <c r="V5373" i="1" s="1"/>
  <c r="U5440" i="1"/>
  <c r="V5440" i="1" s="1"/>
  <c r="U5473" i="1"/>
  <c r="V5473" i="1" s="1"/>
  <c r="U5525" i="1"/>
  <c r="V5525" i="1" s="1"/>
  <c r="U5669" i="1"/>
  <c r="V5669" i="1" s="1"/>
  <c r="U5711" i="1"/>
  <c r="V5711" i="1" s="1"/>
  <c r="U5755" i="1"/>
  <c r="V5755" i="1" s="1"/>
  <c r="U5811" i="1"/>
  <c r="V5811" i="1" s="1"/>
  <c r="U5949" i="1"/>
  <c r="U6245" i="1"/>
  <c r="U6556" i="1"/>
  <c r="V6556" i="1" s="1"/>
  <c r="U6625" i="1"/>
  <c r="V6625" i="1" s="1"/>
  <c r="U1003" i="1"/>
  <c r="V1003" i="1" s="1"/>
  <c r="U1129" i="1"/>
  <c r="V1129" i="1" s="1"/>
  <c r="U2369" i="1"/>
  <c r="V2369" i="1" s="1"/>
  <c r="U2848" i="1"/>
  <c r="V2848" i="1" s="1"/>
  <c r="U2889" i="1"/>
  <c r="V2889" i="1" s="1"/>
  <c r="U794" i="1"/>
  <c r="V794" i="1" s="1"/>
  <c r="U978" i="1"/>
  <c r="V978" i="1" s="1"/>
  <c r="U1011" i="1"/>
  <c r="U1107" i="1"/>
  <c r="V1107" i="1" s="1"/>
  <c r="U1139" i="1"/>
  <c r="U1243" i="1"/>
  <c r="V1243" i="1" s="1"/>
  <c r="U1257" i="1"/>
  <c r="U1404" i="1"/>
  <c r="V1404" i="1" s="1"/>
  <c r="U1413" i="1"/>
  <c r="U1442" i="1"/>
  <c r="V1442" i="1" s="1"/>
  <c r="U1447" i="1"/>
  <c r="U1563" i="1"/>
  <c r="V1563" i="1" s="1"/>
  <c r="U1669" i="1"/>
  <c r="V1669" i="1" s="1"/>
  <c r="U1804" i="1"/>
  <c r="V1804" i="1" s="1"/>
  <c r="U1878" i="1"/>
  <c r="V1878" i="1" s="1"/>
  <c r="U1902" i="1"/>
  <c r="V1902" i="1" s="1"/>
  <c r="U2348" i="1"/>
  <c r="V2348" i="1" s="1"/>
  <c r="U2395" i="1"/>
  <c r="U2450" i="1"/>
  <c r="V2450" i="1" s="1"/>
  <c r="U2485" i="1"/>
  <c r="V2485" i="1" s="1"/>
  <c r="U2604" i="1"/>
  <c r="V2604" i="1" s="1"/>
  <c r="U3146" i="1"/>
  <c r="U3173" i="1"/>
  <c r="U3261" i="1"/>
  <c r="U3658" i="1"/>
  <c r="U3699" i="1"/>
  <c r="U3720" i="1"/>
  <c r="U3820" i="1"/>
  <c r="U3836" i="1"/>
  <c r="U3854" i="1"/>
  <c r="U4015" i="1"/>
  <c r="U4026" i="1"/>
  <c r="U4065" i="1"/>
  <c r="U4088" i="1"/>
  <c r="U4101" i="1"/>
  <c r="U4132" i="1"/>
  <c r="U4220" i="1"/>
  <c r="U4614" i="1"/>
  <c r="U4657" i="1"/>
  <c r="V4657" i="1" s="1"/>
  <c r="U4801" i="1"/>
  <c r="V4801" i="1" s="1"/>
  <c r="U4954" i="1"/>
  <c r="V4954" i="1" s="1"/>
  <c r="U5092" i="1"/>
  <c r="V5092" i="1" s="1"/>
  <c r="U5115" i="1"/>
  <c r="U5132" i="1"/>
  <c r="V5132" i="1" s="1"/>
  <c r="U5148" i="1"/>
  <c r="U5158" i="1"/>
  <c r="V5158" i="1" s="1"/>
  <c r="U5186" i="1"/>
  <c r="V5186" i="1" s="1"/>
  <c r="U979" i="1"/>
  <c r="V979" i="1" s="1"/>
  <c r="U1012" i="1"/>
  <c r="U1108" i="1"/>
  <c r="V1108" i="1" s="1"/>
  <c r="U1140" i="1"/>
  <c r="U2349" i="1"/>
  <c r="V2349" i="1" s="1"/>
  <c r="U2396" i="1"/>
  <c r="U3262" i="1"/>
  <c r="U4027" i="1"/>
  <c r="U4066" i="1"/>
  <c r="U3263" i="1"/>
  <c r="U3596" i="1"/>
  <c r="U3688" i="1"/>
  <c r="U3821" i="1"/>
  <c r="U3926" i="1"/>
  <c r="U4221" i="1"/>
  <c r="U4604" i="1"/>
  <c r="U4624" i="1"/>
  <c r="U4660" i="1"/>
  <c r="V4660" i="1" s="1"/>
  <c r="U4823" i="1"/>
  <c r="V4823" i="1" s="1"/>
  <c r="U2695" i="1"/>
  <c r="V2695" i="1" s="1"/>
  <c r="U2723" i="1"/>
  <c r="V2723" i="1" s="1"/>
  <c r="U2780" i="1"/>
  <c r="V2780" i="1" s="1"/>
  <c r="U2831" i="1"/>
  <c r="V2831" i="1" s="1"/>
  <c r="U2890" i="1"/>
  <c r="V2890" i="1" s="1"/>
  <c r="U2958" i="1"/>
  <c r="V2958" i="1" s="1"/>
  <c r="U3000" i="1"/>
  <c r="V3000" i="1" s="1"/>
  <c r="U3035" i="1"/>
  <c r="V3035" i="1" s="1"/>
  <c r="U3402" i="1"/>
  <c r="V3402" i="1" s="1"/>
  <c r="U795" i="1"/>
  <c r="V795" i="1" s="1"/>
  <c r="U857" i="1"/>
  <c r="V857" i="1" s="1"/>
  <c r="U980" i="1"/>
  <c r="V980" i="1" s="1"/>
  <c r="U1109" i="1"/>
  <c r="V1109" i="1" s="1"/>
  <c r="U1244" i="1"/>
  <c r="V1244" i="1" s="1"/>
  <c r="U1280" i="1"/>
  <c r="V1280" i="1" s="1"/>
  <c r="U1338" i="1"/>
  <c r="V1338" i="1" s="1"/>
  <c r="U1405" i="1"/>
  <c r="V1405" i="1" s="1"/>
  <c r="U1564" i="1"/>
  <c r="V1564" i="1" s="1"/>
  <c r="U1670" i="1"/>
  <c r="V1670" i="1" s="1"/>
  <c r="U1747" i="1"/>
  <c r="V1747" i="1" s="1"/>
  <c r="U1805" i="1"/>
  <c r="V1805" i="1" s="1"/>
  <c r="U1879" i="1"/>
  <c r="V1879" i="1" s="1"/>
  <c r="U1956" i="1"/>
  <c r="V1956" i="1" s="1"/>
  <c r="U2035" i="1"/>
  <c r="V2035" i="1" s="1"/>
  <c r="U2057" i="1"/>
  <c r="V2057" i="1" s="1"/>
  <c r="U2141" i="1"/>
  <c r="V2141" i="1" s="1"/>
  <c r="U2229" i="1"/>
  <c r="V2229" i="1" s="1"/>
  <c r="U2350" i="1"/>
  <c r="V2350" i="1" s="1"/>
  <c r="U2433" i="1"/>
  <c r="V2433" i="1" s="1"/>
  <c r="U2565" i="1"/>
  <c r="V2565" i="1" s="1"/>
  <c r="U3147" i="1"/>
  <c r="U3264" i="1"/>
  <c r="U3283" i="1"/>
  <c r="U3292" i="1"/>
  <c r="U3520" i="1"/>
  <c r="U3533" i="1"/>
  <c r="U3548" i="1"/>
  <c r="U3552" i="1"/>
  <c r="U3581" i="1"/>
  <c r="U3597" i="1"/>
  <c r="U3659" i="1"/>
  <c r="U3672" i="1"/>
  <c r="U3689" i="1"/>
  <c r="U3694" i="1"/>
  <c r="U3721" i="1"/>
  <c r="U3726" i="1"/>
  <c r="U3822" i="1"/>
  <c r="U3927" i="1"/>
  <c r="U3951" i="1"/>
  <c r="U4016" i="1"/>
  <c r="U4067" i="1"/>
  <c r="U4095" i="1"/>
  <c r="U4141" i="1"/>
  <c r="U4150" i="1"/>
  <c r="U4222" i="1"/>
  <c r="U4309" i="1"/>
  <c r="U4351" i="1"/>
  <c r="U4413" i="1"/>
  <c r="U4422" i="1"/>
  <c r="U4445" i="1"/>
  <c r="U4512" i="1"/>
  <c r="U4539" i="1"/>
  <c r="U4605" i="1"/>
  <c r="U4629" i="1"/>
  <c r="V4629" i="1" s="1"/>
  <c r="U4668" i="1"/>
  <c r="V4668" i="1" s="1"/>
  <c r="U4717" i="1"/>
  <c r="V4717" i="1" s="1"/>
  <c r="U4749" i="1"/>
  <c r="V4749" i="1" s="1"/>
  <c r="U4862" i="1"/>
  <c r="V4862" i="1" s="1"/>
  <c r="U4953" i="1"/>
  <c r="V4953" i="1" s="1"/>
  <c r="U4967" i="1"/>
  <c r="V4967" i="1" s="1"/>
  <c r="U5073" i="1"/>
  <c r="V5073" i="1" s="1"/>
  <c r="U5171" i="1"/>
  <c r="V5171" i="1" s="1"/>
  <c r="U2696" i="1"/>
  <c r="V2696" i="1" s="1"/>
  <c r="U2781" i="1"/>
  <c r="V2781" i="1" s="1"/>
  <c r="U3343" i="1"/>
  <c r="V3343" i="1" s="1"/>
  <c r="U796" i="1"/>
  <c r="V796" i="1" s="1"/>
  <c r="U981" i="1"/>
  <c r="V981" i="1" s="1"/>
  <c r="U1110" i="1"/>
  <c r="V1110" i="1" s="1"/>
  <c r="U1245" i="1"/>
  <c r="V1245" i="1" s="1"/>
  <c r="U1339" i="1"/>
  <c r="V1339" i="1" s="1"/>
  <c r="U1443" i="1"/>
  <c r="V1443" i="1" s="1"/>
  <c r="U1566" i="1"/>
  <c r="V1566" i="1" s="1"/>
  <c r="U1672" i="1"/>
  <c r="V1672" i="1" s="1"/>
  <c r="U1748" i="1"/>
  <c r="V1748" i="1" s="1"/>
  <c r="U1806" i="1"/>
  <c r="V1806" i="1" s="1"/>
  <c r="U2143" i="1"/>
  <c r="V2143" i="1" s="1"/>
  <c r="U2566" i="1"/>
  <c r="V2566" i="1" s="1"/>
  <c r="U3148" i="1"/>
  <c r="U3521" i="1"/>
  <c r="U3582" i="1"/>
  <c r="U3823" i="1"/>
  <c r="U4017" i="1"/>
  <c r="U4068" i="1"/>
  <c r="U4223" i="1"/>
  <c r="U4606" i="1"/>
  <c r="U4942" i="1"/>
  <c r="V4942" i="1" s="1"/>
  <c r="U982" i="1"/>
  <c r="V982" i="1" s="1"/>
  <c r="U1013" i="1"/>
  <c r="U1111" i="1"/>
  <c r="V1111" i="1" s="1"/>
  <c r="U1246" i="1"/>
  <c r="V1246" i="1" s="1"/>
  <c r="U1406" i="1"/>
  <c r="V1406" i="1" s="1"/>
  <c r="U1568" i="1"/>
  <c r="V1568" i="1" s="1"/>
  <c r="U1673" i="1"/>
  <c r="V1673" i="1" s="1"/>
  <c r="U1685" i="1"/>
  <c r="U1749" i="1"/>
  <c r="V1749" i="1" s="1"/>
  <c r="U1829" i="1"/>
  <c r="U2036" i="1"/>
  <c r="V2036" i="1" s="1"/>
  <c r="U2144" i="1"/>
  <c r="V2144" i="1" s="1"/>
  <c r="U2351" i="1"/>
  <c r="V2351" i="1" s="1"/>
  <c r="U3149" i="1"/>
  <c r="U3583" i="1"/>
  <c r="U3744" i="1"/>
  <c r="U3824" i="1"/>
  <c r="U4161" i="1"/>
  <c r="U4224" i="1"/>
  <c r="U4607" i="1"/>
  <c r="U4830" i="1"/>
  <c r="V4830" i="1" s="1"/>
  <c r="U983" i="1"/>
  <c r="V983" i="1" s="1"/>
  <c r="U1112" i="1"/>
  <c r="V1112" i="1" s="1"/>
  <c r="U1569" i="1"/>
  <c r="V1569" i="1" s="1"/>
  <c r="U1674" i="1"/>
  <c r="V1674" i="1" s="1"/>
  <c r="U1686" i="1"/>
  <c r="U2352" i="1"/>
  <c r="V2352" i="1" s="1"/>
  <c r="U3584" i="1"/>
  <c r="U4162" i="1"/>
  <c r="U4608" i="1"/>
  <c r="U2891" i="1"/>
  <c r="V2891" i="1" s="1"/>
  <c r="U797" i="1"/>
  <c r="V797" i="1" s="1"/>
  <c r="U818" i="1"/>
  <c r="U858" i="1"/>
  <c r="V858" i="1" s="1"/>
  <c r="U984" i="1"/>
  <c r="V984" i="1" s="1"/>
  <c r="U1014" i="1"/>
  <c r="U1113" i="1"/>
  <c r="V1113" i="1" s="1"/>
  <c r="U1141" i="1"/>
  <c r="U1444" i="1"/>
  <c r="V1444" i="1" s="1"/>
  <c r="U1570" i="1"/>
  <c r="V1570" i="1" s="1"/>
  <c r="U1807" i="1"/>
  <c r="V1807" i="1" s="1"/>
  <c r="U2353" i="1"/>
  <c r="V2353" i="1" s="1"/>
  <c r="U2397" i="1"/>
  <c r="U2451" i="1"/>
  <c r="V2451" i="1" s="1"/>
  <c r="U2486" i="1"/>
  <c r="V2486" i="1" s="1"/>
  <c r="U2567" i="1"/>
  <c r="V2567" i="1" s="1"/>
  <c r="U3660" i="1"/>
  <c r="U3825" i="1"/>
  <c r="U4018" i="1"/>
  <c r="U4028" i="1"/>
  <c r="U4069" i="1"/>
  <c r="U4102" i="1"/>
  <c r="U4133" i="1"/>
  <c r="U4414" i="1"/>
  <c r="U5213" i="1"/>
  <c r="V5213" i="1" s="1"/>
  <c r="U5263" i="1"/>
  <c r="V5263" i="1" s="1"/>
  <c r="U5290" i="1"/>
  <c r="V5290" i="1" s="1"/>
  <c r="U5321" i="1"/>
  <c r="V5321" i="1" s="1"/>
  <c r="U5351" i="1"/>
  <c r="V5351" i="1" s="1"/>
  <c r="U5374" i="1"/>
  <c r="V5374" i="1" s="1"/>
  <c r="U5441" i="1"/>
  <c r="V5441" i="1" s="1"/>
  <c r="U5474" i="1"/>
  <c r="V5474" i="1" s="1"/>
  <c r="U5498" i="1"/>
  <c r="V5498" i="1" s="1"/>
  <c r="U5526" i="1"/>
  <c r="V5526" i="1" s="1"/>
  <c r="U5554" i="1"/>
  <c r="V5554" i="1" s="1"/>
  <c r="U5574" i="1"/>
  <c r="V5574" i="1" s="1"/>
  <c r="U5596" i="1"/>
  <c r="V5596" i="1" s="1"/>
  <c r="U5623" i="1"/>
  <c r="V5623" i="1" s="1"/>
  <c r="U5670" i="1"/>
  <c r="V5670" i="1" s="1"/>
  <c r="U5712" i="1"/>
  <c r="V5712" i="1" s="1"/>
  <c r="U5756" i="1"/>
  <c r="V5756" i="1" s="1"/>
  <c r="U5950" i="1"/>
  <c r="U5980" i="1"/>
  <c r="U6043" i="1"/>
  <c r="U6053" i="1"/>
  <c r="U6145" i="1"/>
  <c r="U6182" i="1"/>
  <c r="U6219" i="1"/>
  <c r="U6246" i="1"/>
  <c r="U6400" i="1"/>
  <c r="U6434" i="1"/>
  <c r="U6476" i="1"/>
  <c r="U6545" i="1"/>
  <c r="V6545" i="1" s="1"/>
  <c r="U6557" i="1"/>
  <c r="V6557" i="1" s="1"/>
  <c r="U6670" i="1"/>
  <c r="V6670" i="1" s="1"/>
  <c r="U829" i="1"/>
  <c r="V829" i="1" s="1"/>
  <c r="U830" i="1"/>
  <c r="U1114" i="1"/>
  <c r="V1114" i="1" s="1"/>
  <c r="U1142" i="1"/>
  <c r="U1281" i="1"/>
  <c r="V1281" i="1" s="1"/>
  <c r="U1290" i="1"/>
  <c r="U1340" i="1"/>
  <c r="V1340" i="1" s="1"/>
  <c r="U1407" i="1"/>
  <c r="V1407" i="1" s="1"/>
  <c r="U1571" i="1"/>
  <c r="V1571" i="1" s="1"/>
  <c r="U1675" i="1"/>
  <c r="V1675" i="1" s="1"/>
  <c r="U1750" i="1"/>
  <c r="V1750" i="1" s="1"/>
  <c r="U2037" i="1"/>
  <c r="V2037" i="1" s="1"/>
  <c r="U2354" i="1"/>
  <c r="V2354" i="1" s="1"/>
  <c r="U2398" i="1"/>
  <c r="U2514" i="1"/>
  <c r="V2514" i="1" s="1"/>
  <c r="U3150" i="1"/>
  <c r="U3608" i="1"/>
  <c r="U3661" i="1"/>
  <c r="U3678" i="1"/>
  <c r="U3826" i="1"/>
  <c r="U3936" i="1"/>
  <c r="U4078" i="1"/>
  <c r="U4103" i="1"/>
  <c r="U4134" i="1"/>
  <c r="U4163" i="1"/>
  <c r="U4225" i="1"/>
  <c r="U4235" i="1"/>
  <c r="U1282" i="1"/>
  <c r="V1282" i="1" s="1"/>
  <c r="U1572" i="1"/>
  <c r="V1572" i="1" s="1"/>
  <c r="U415" i="1"/>
  <c r="V415" i="1" s="1"/>
  <c r="U272" i="1"/>
  <c r="V272" i="1" s="1"/>
  <c r="U297" i="1"/>
  <c r="V297" i="1" s="1"/>
  <c r="U379" i="1"/>
  <c r="U399" i="1"/>
  <c r="U404" i="1"/>
  <c r="U422" i="1"/>
  <c r="U433" i="1"/>
  <c r="U438" i="1"/>
  <c r="U443" i="1"/>
  <c r="U446" i="1"/>
  <c r="U461" i="1"/>
  <c r="U479" i="1"/>
  <c r="U484" i="1"/>
  <c r="U485" i="1"/>
  <c r="U500" i="1"/>
  <c r="U521" i="1"/>
  <c r="U524" i="1"/>
  <c r="U525" i="1"/>
  <c r="U533" i="1"/>
  <c r="U534" i="1"/>
  <c r="U554" i="1"/>
  <c r="U564" i="1"/>
  <c r="U567" i="1"/>
  <c r="U583" i="1"/>
  <c r="U593" i="1"/>
  <c r="U595" i="1"/>
  <c r="U612" i="1"/>
  <c r="U621" i="1"/>
  <c r="U626" i="1"/>
  <c r="V626" i="1" s="1"/>
  <c r="U666" i="1"/>
  <c r="V666" i="1" s="1"/>
  <c r="U667" i="1"/>
  <c r="V667" i="1" s="1"/>
  <c r="U673" i="1"/>
  <c r="V673" i="1" s="1"/>
  <c r="U681" i="1"/>
  <c r="V681" i="1" s="1"/>
  <c r="U697" i="1"/>
  <c r="V697" i="1" s="1"/>
  <c r="U699" i="1"/>
  <c r="V699" i="1" s="1"/>
  <c r="U711" i="1"/>
  <c r="V711" i="1" s="1"/>
  <c r="U37" i="1"/>
  <c r="V37" i="1" s="1"/>
  <c r="U73" i="1"/>
  <c r="V73" i="1" s="1"/>
  <c r="U139" i="1"/>
  <c r="V139" i="1" s="1"/>
  <c r="U191" i="1"/>
  <c r="V191" i="1" s="1"/>
  <c r="U208" i="1"/>
  <c r="V208" i="1" s="1"/>
  <c r="U229" i="1"/>
  <c r="V229" i="1" s="1"/>
  <c r="U255" i="1"/>
  <c r="V255" i="1" s="1"/>
  <c r="U273" i="1"/>
  <c r="V273" i="1" s="1"/>
  <c r="U279" i="1"/>
  <c r="V279" i="1" s="1"/>
  <c r="U308" i="1"/>
  <c r="V308" i="1" s="1"/>
  <c r="U311" i="1"/>
  <c r="V311" i="1" s="1"/>
  <c r="U321" i="1"/>
  <c r="V321" i="1" s="1"/>
  <c r="U341" i="1"/>
  <c r="V341" i="1" s="1"/>
  <c r="U348" i="1"/>
  <c r="V348" i="1" s="1"/>
  <c r="U380" i="1"/>
  <c r="U400" i="1"/>
  <c r="U434" i="1"/>
  <c r="U444" i="1"/>
  <c r="U480" i="1"/>
  <c r="U501" i="1"/>
  <c r="U522" i="1"/>
  <c r="U555" i="1"/>
  <c r="U613" i="1"/>
  <c r="U623" i="1"/>
  <c r="V623" i="1" s="1"/>
  <c r="U631" i="1"/>
  <c r="V631" i="1" s="1"/>
  <c r="U637" i="1"/>
  <c r="V637" i="1" s="1"/>
  <c r="U660" i="1"/>
  <c r="V660" i="1" s="1"/>
  <c r="U696" i="1"/>
  <c r="V696" i="1" s="1"/>
  <c r="U703" i="1"/>
  <c r="V703" i="1" s="1"/>
  <c r="U709" i="1"/>
  <c r="V709" i="1" s="1"/>
  <c r="U209" i="1"/>
  <c r="V209" i="1" s="1"/>
  <c r="U274" i="1"/>
  <c r="V274" i="1" s="1"/>
  <c r="U381" i="1"/>
  <c r="U523" i="1"/>
  <c r="U556" i="1"/>
  <c r="U275" i="1"/>
  <c r="V275" i="1" s="1"/>
  <c r="U382" i="1"/>
  <c r="U401" i="1"/>
  <c r="U435" i="1"/>
  <c r="U502" i="1"/>
  <c r="U557" i="1"/>
  <c r="U614" i="1"/>
  <c r="U653" i="1"/>
  <c r="V653" i="1" s="1"/>
  <c r="U3319" i="1"/>
  <c r="V3319" i="1" s="1"/>
  <c r="U3346" i="1"/>
  <c r="V3346" i="1" s="1"/>
  <c r="U798" i="1"/>
  <c r="V798" i="1" s="1"/>
  <c r="U986" i="1"/>
  <c r="V986" i="1" s="1"/>
  <c r="U1880" i="1"/>
  <c r="V1880" i="1" s="1"/>
  <c r="U2355" i="1"/>
  <c r="V2355" i="1" s="1"/>
  <c r="U2568" i="1"/>
  <c r="V2568" i="1" s="1"/>
  <c r="U3267" i="1"/>
  <c r="U3523" i="1"/>
  <c r="U3828" i="1"/>
  <c r="U4019" i="1"/>
  <c r="U4226" i="1"/>
  <c r="U4311" i="1"/>
  <c r="U5057" i="1"/>
  <c r="V5057" i="1" s="1"/>
  <c r="U3524" i="1"/>
  <c r="U987" i="1"/>
  <c r="V987" i="1" s="1"/>
  <c r="U1004" i="1"/>
  <c r="V1004" i="1" s="1"/>
  <c r="U2641" i="1"/>
  <c r="V2641" i="1" s="1"/>
  <c r="U2697" i="1"/>
  <c r="V2697" i="1" s="1"/>
  <c r="U2741" i="1"/>
  <c r="V2741" i="1" s="1"/>
  <c r="U2782" i="1"/>
  <c r="V2782" i="1" s="1"/>
  <c r="U3045" i="1"/>
  <c r="V3045" i="1" s="1"/>
  <c r="U3060" i="1"/>
  <c r="V3060" i="1" s="1"/>
  <c r="U3166" i="1"/>
  <c r="U3320" i="1"/>
  <c r="V3320" i="1" s="1"/>
  <c r="U3396" i="1"/>
  <c r="V3396" i="1" s="1"/>
  <c r="U3425" i="1"/>
  <c r="V3425" i="1" s="1"/>
  <c r="U4550" i="1"/>
  <c r="U4687" i="1"/>
  <c r="V4687" i="1" s="1"/>
  <c r="U5007" i="1"/>
  <c r="V5007" i="1" s="1"/>
  <c r="U799" i="1"/>
  <c r="V799" i="1" s="1"/>
  <c r="U988" i="1"/>
  <c r="V988" i="1" s="1"/>
  <c r="U1881" i="1"/>
  <c r="V1881" i="1" s="1"/>
  <c r="U2356" i="1"/>
  <c r="V2356" i="1" s="1"/>
  <c r="U2569" i="1"/>
  <c r="V2569" i="1" s="1"/>
  <c r="U3268" i="1"/>
  <c r="U3525" i="1"/>
  <c r="U3829" i="1"/>
  <c r="U4020" i="1"/>
  <c r="U4227" i="1"/>
  <c r="U4271" i="1"/>
  <c r="U4312" i="1"/>
  <c r="U4352" i="1"/>
  <c r="U4415" i="1"/>
  <c r="U4513" i="1"/>
  <c r="U4610" i="1"/>
  <c r="U4698" i="1"/>
  <c r="V4698" i="1" s="1"/>
  <c r="U4991" i="1"/>
  <c r="V4991" i="1" s="1"/>
  <c r="U5012" i="1"/>
  <c r="V5012" i="1" s="1"/>
  <c r="U5066" i="1"/>
  <c r="V5066" i="1" s="1"/>
  <c r="U3046" i="1"/>
  <c r="V3046" i="1" s="1"/>
  <c r="U3061" i="1"/>
  <c r="V3061" i="1" s="1"/>
  <c r="U3426" i="1"/>
  <c r="V3426" i="1" s="1"/>
  <c r="U3526" i="1"/>
  <c r="U3830" i="1"/>
  <c r="U4416" i="1"/>
  <c r="U989" i="1"/>
  <c r="V989" i="1" s="1"/>
  <c r="U2570" i="1"/>
  <c r="V2570" i="1" s="1"/>
  <c r="U4696" i="1"/>
  <c r="V4696" i="1" s="1"/>
  <c r="U4946" i="1"/>
  <c r="V4946" i="1" s="1"/>
  <c r="U5843" i="1"/>
  <c r="V5843" i="1" s="1"/>
  <c r="U5854" i="1"/>
  <c r="V5854" i="1" s="1"/>
  <c r="U5857" i="1"/>
  <c r="V5857" i="1" s="1"/>
  <c r="U5861" i="1"/>
  <c r="V5861" i="1" s="1"/>
  <c r="U5879" i="1"/>
  <c r="V5879" i="1" s="1"/>
  <c r="U5893" i="1"/>
  <c r="V5893" i="1" s="1"/>
  <c r="U5896" i="1"/>
  <c r="V5896" i="1" s="1"/>
  <c r="U5905" i="1"/>
  <c r="V5905" i="1" s="1"/>
  <c r="U5918" i="1"/>
  <c r="V5918" i="1" s="1"/>
  <c r="U5920" i="1"/>
  <c r="V5920" i="1" s="1"/>
  <c r="U6015" i="1"/>
  <c r="V6015" i="1" s="1"/>
  <c r="U5214" i="1"/>
  <c r="V5214" i="1" s="1"/>
  <c r="U5215" i="1"/>
  <c r="V5215" i="1" s="1"/>
  <c r="U5224" i="1"/>
  <c r="V5224" i="1" s="1"/>
  <c r="U5264" i="1"/>
  <c r="V5264" i="1" s="1"/>
  <c r="U5322" i="1"/>
  <c r="V5322" i="1" s="1"/>
  <c r="U5329" i="1"/>
  <c r="V5329" i="1" s="1"/>
  <c r="U5352" i="1"/>
  <c r="V5352" i="1" s="1"/>
  <c r="U5442" i="1"/>
  <c r="V5442" i="1" s="1"/>
  <c r="U5499" i="1"/>
  <c r="V5499" i="1" s="1"/>
  <c r="U5590" i="1"/>
  <c r="V5590" i="1" s="1"/>
  <c r="U5624" i="1"/>
  <c r="V5624" i="1" s="1"/>
  <c r="U5642" i="1"/>
  <c r="V5642" i="1" s="1"/>
  <c r="U5643" i="1"/>
  <c r="V5643" i="1" s="1"/>
  <c r="U5646" i="1"/>
  <c r="V5646" i="1" s="1"/>
  <c r="U5687" i="1"/>
  <c r="V5687" i="1" s="1"/>
  <c r="U5713" i="1"/>
  <c r="V5713" i="1" s="1"/>
  <c r="U5757" i="1"/>
  <c r="V5757" i="1" s="1"/>
  <c r="U5951" i="1"/>
  <c r="U5981" i="1"/>
  <c r="U5991" i="1"/>
  <c r="U6044" i="1"/>
  <c r="U6095" i="1"/>
  <c r="U6105" i="1"/>
  <c r="U6146" i="1"/>
  <c r="U6157" i="1"/>
  <c r="U6164" i="1"/>
  <c r="U6183" i="1"/>
  <c r="U6191" i="1"/>
  <c r="U6220" i="1"/>
  <c r="U6247" i="1"/>
  <c r="U6256" i="1"/>
  <c r="U6314" i="1"/>
  <c r="U6325" i="1"/>
  <c r="U6329" i="1"/>
  <c r="U6337" i="1"/>
  <c r="U6354" i="1"/>
  <c r="U6378" i="1"/>
  <c r="U6401" i="1"/>
  <c r="U6412" i="1"/>
  <c r="U6435" i="1"/>
  <c r="U6447" i="1"/>
  <c r="U6477" i="1"/>
  <c r="U6492" i="1"/>
  <c r="V6492" i="1" s="1"/>
  <c r="U6512" i="1"/>
  <c r="V6512" i="1" s="1"/>
  <c r="U6517" i="1"/>
  <c r="V6517" i="1" s="1"/>
  <c r="U6529" i="1"/>
  <c r="V6529" i="1" s="1"/>
  <c r="U6560" i="1"/>
  <c r="V6560" i="1" s="1"/>
  <c r="U6597" i="1"/>
  <c r="V6597" i="1" s="1"/>
  <c r="U6622" i="1"/>
  <c r="V6622" i="1" s="1"/>
  <c r="U6635" i="1"/>
  <c r="V6635" i="1" s="1"/>
  <c r="U6639" i="1"/>
  <c r="V6639" i="1" s="1"/>
  <c r="U6647" i="1"/>
  <c r="V6647" i="1" s="1"/>
  <c r="U6659" i="1"/>
  <c r="V6659" i="1" s="1"/>
  <c r="Q349" i="1"/>
  <c r="R349" i="1" s="1"/>
  <c r="Q353" i="1"/>
  <c r="R353" i="1" s="1"/>
  <c r="Q411" i="1"/>
  <c r="R411" i="1" s="1"/>
  <c r="Q2" i="1"/>
  <c r="R2" i="1" s="1"/>
  <c r="Q12" i="1"/>
  <c r="R12" i="1" s="1"/>
  <c r="Q15" i="1"/>
  <c r="R15" i="1" s="1"/>
  <c r="Q20" i="1"/>
  <c r="R20" i="1" s="1"/>
  <c r="Q38" i="1"/>
  <c r="R38" i="1" s="1"/>
  <c r="Q84" i="1"/>
  <c r="R84" i="1" s="1"/>
  <c r="Q116" i="1"/>
  <c r="R116" i="1" s="1"/>
  <c r="Q202" i="1"/>
  <c r="R202" i="1" s="1"/>
  <c r="Q267" i="1"/>
  <c r="R267" i="1" s="1"/>
  <c r="Q280" i="1"/>
  <c r="R280" i="1" s="1"/>
  <c r="Q309" i="1"/>
  <c r="R309" i="1" s="1"/>
  <c r="Q322" i="1"/>
  <c r="R322" i="1" s="1"/>
  <c r="Q362" i="1"/>
  <c r="Q383" i="1"/>
  <c r="Q403" i="1"/>
  <c r="Q416" i="1"/>
  <c r="Q424" i="1"/>
  <c r="Q436" i="1"/>
  <c r="Q445" i="1"/>
  <c r="Q448" i="1"/>
  <c r="Q467" i="1"/>
  <c r="Q486" i="1"/>
  <c r="Q503" i="1"/>
  <c r="Q526" i="1"/>
  <c r="Q535" i="1"/>
  <c r="Q559" i="1"/>
  <c r="Q565" i="1"/>
  <c r="Q571" i="1"/>
  <c r="Q584" i="1"/>
  <c r="Q600" i="1"/>
  <c r="Q615" i="1"/>
  <c r="Q627" i="1"/>
  <c r="R627" i="1" s="1"/>
  <c r="Q634" i="1"/>
  <c r="R634" i="1" s="1"/>
  <c r="Q638" i="1"/>
  <c r="R638" i="1" s="1"/>
  <c r="Q655" i="1"/>
  <c r="R655" i="1" s="1"/>
  <c r="Q672" i="1"/>
  <c r="R672" i="1" s="1"/>
  <c r="Q698" i="1"/>
  <c r="R698" i="1" s="1"/>
  <c r="Q350" i="1"/>
  <c r="R350" i="1" s="1"/>
  <c r="Q356" i="1"/>
  <c r="R356" i="1" s="1"/>
  <c r="Q360" i="1"/>
  <c r="R360" i="1" s="1"/>
  <c r="Q409" i="1"/>
  <c r="R409" i="1" s="1"/>
  <c r="Q3" i="1"/>
  <c r="R3" i="1" s="1"/>
  <c r="Q13" i="1"/>
  <c r="R13" i="1" s="1"/>
  <c r="Q21" i="1"/>
  <c r="R21" i="1" s="1"/>
  <c r="Q39" i="1"/>
  <c r="R39" i="1" s="1"/>
  <c r="Q55" i="1"/>
  <c r="R55" i="1" s="1"/>
  <c r="Q76" i="1"/>
  <c r="R76" i="1" s="1"/>
  <c r="Q85" i="1"/>
  <c r="R85" i="1" s="1"/>
  <c r="Q117" i="1"/>
  <c r="R117" i="1" s="1"/>
  <c r="Q140" i="1"/>
  <c r="R140" i="1" s="1"/>
  <c r="Q157" i="1"/>
  <c r="R157" i="1" s="1"/>
  <c r="Q173" i="1"/>
  <c r="R173" i="1" s="1"/>
  <c r="Q192" i="1"/>
  <c r="R192" i="1" s="1"/>
  <c r="Q216" i="1"/>
  <c r="R216" i="1" s="1"/>
  <c r="Q233" i="1"/>
  <c r="R233" i="1" s="1"/>
  <c r="Q247" i="1"/>
  <c r="R247" i="1" s="1"/>
  <c r="Q256" i="1"/>
  <c r="R256" i="1" s="1"/>
  <c r="Q276" i="1"/>
  <c r="R276" i="1" s="1"/>
  <c r="Q281" i="1"/>
  <c r="R281" i="1" s="1"/>
  <c r="Q299" i="1"/>
  <c r="R299" i="1" s="1"/>
  <c r="Q331" i="1"/>
  <c r="R331" i="1" s="1"/>
  <c r="Q342" i="1"/>
  <c r="R342" i="1" s="1"/>
  <c r="Q363" i="1"/>
  <c r="Q384" i="1"/>
  <c r="Q417" i="1"/>
  <c r="Q423" i="1"/>
  <c r="Q425" i="1"/>
  <c r="Q449" i="1"/>
  <c r="Q462" i="1"/>
  <c r="Q468" i="1"/>
  <c r="Q481" i="1"/>
  <c r="Q487" i="1"/>
  <c r="Q504" i="1"/>
  <c r="Q527" i="1"/>
  <c r="Q536" i="1"/>
  <c r="Q558" i="1"/>
  <c r="Q560" i="1"/>
  <c r="Q572" i="1"/>
  <c r="Q579" i="1"/>
  <c r="Q585" i="1"/>
  <c r="Q596" i="1"/>
  <c r="Q601" i="1"/>
  <c r="Q616" i="1"/>
  <c r="Q628" i="1"/>
  <c r="R628" i="1" s="1"/>
  <c r="Q636" i="1"/>
  <c r="R636" i="1" s="1"/>
  <c r="Q650" i="1"/>
  <c r="R650" i="1" s="1"/>
  <c r="Q701" i="1"/>
  <c r="R701" i="1" s="1"/>
  <c r="Q713" i="1"/>
  <c r="R713" i="1" s="1"/>
  <c r="Q413" i="1"/>
  <c r="R413" i="1" s="1"/>
  <c r="Q22" i="1"/>
  <c r="R22" i="1" s="1"/>
  <c r="Q40" i="1"/>
  <c r="R40" i="1" s="1"/>
  <c r="Q56" i="1"/>
  <c r="R56" i="1" s="1"/>
  <c r="Q74" i="1"/>
  <c r="R74" i="1" s="1"/>
  <c r="Q77" i="1"/>
  <c r="R77" i="1" s="1"/>
  <c r="Q86" i="1"/>
  <c r="R86" i="1" s="1"/>
  <c r="Q98" i="1"/>
  <c r="R98" i="1" s="1"/>
  <c r="Q108" i="1"/>
  <c r="R108" i="1" s="1"/>
  <c r="Q118" i="1"/>
  <c r="R118" i="1" s="1"/>
  <c r="Q141" i="1"/>
  <c r="R141" i="1" s="1"/>
  <c r="Q158" i="1"/>
  <c r="R158" i="1" s="1"/>
  <c r="Q174" i="1"/>
  <c r="R174" i="1" s="1"/>
  <c r="Q188" i="1"/>
  <c r="R188" i="1" s="1"/>
  <c r="Q193" i="1"/>
  <c r="R193" i="1" s="1"/>
  <c r="Q217" i="1"/>
  <c r="R217" i="1" s="1"/>
  <c r="Q234" i="1"/>
  <c r="R234" i="1" s="1"/>
  <c r="Q248" i="1"/>
  <c r="R248" i="1" s="1"/>
  <c r="Q257" i="1"/>
  <c r="R257" i="1" s="1"/>
  <c r="Q277" i="1"/>
  <c r="R277" i="1" s="1"/>
  <c r="Q282" i="1"/>
  <c r="R282" i="1" s="1"/>
  <c r="Q298" i="1"/>
  <c r="R298" i="1" s="1"/>
  <c r="Q300" i="1"/>
  <c r="R300" i="1" s="1"/>
  <c r="Q312" i="1"/>
  <c r="R312" i="1" s="1"/>
  <c r="Q323" i="1"/>
  <c r="R323" i="1" s="1"/>
  <c r="Q364" i="1"/>
  <c r="Q385" i="1"/>
  <c r="Q450" i="1"/>
  <c r="Q463" i="1"/>
  <c r="Q469" i="1"/>
  <c r="Q488" i="1"/>
  <c r="Q505" i="1"/>
  <c r="Q528" i="1"/>
  <c r="Q537" i="1"/>
  <c r="Q561" i="1"/>
  <c r="Q580" i="1"/>
  <c r="Q586" i="1"/>
  <c r="Q597" i="1"/>
  <c r="Q602" i="1"/>
  <c r="Q617" i="1"/>
  <c r="Q658" i="1"/>
  <c r="R658" i="1" s="1"/>
  <c r="Q687" i="1"/>
  <c r="R687" i="1" s="1"/>
  <c r="Q715" i="1"/>
  <c r="R715" i="1" s="1"/>
  <c r="Q351" i="1"/>
  <c r="R351" i="1" s="1"/>
  <c r="Q355" i="1"/>
  <c r="R355" i="1" s="1"/>
  <c r="Q357" i="1"/>
  <c r="R357" i="1" s="1"/>
  <c r="Q361" i="1"/>
  <c r="R361" i="1" s="1"/>
  <c r="Q412" i="1"/>
  <c r="R412" i="1" s="1"/>
  <c r="Q4" i="1"/>
  <c r="R4" i="1" s="1"/>
  <c r="Q14" i="1"/>
  <c r="R14" i="1" s="1"/>
  <c r="Q16" i="1"/>
  <c r="R16" i="1" s="1"/>
  <c r="Q23" i="1"/>
  <c r="R23" i="1" s="1"/>
  <c r="Q41" i="1"/>
  <c r="R41" i="1" s="1"/>
  <c r="Q53" i="1"/>
  <c r="R53" i="1" s="1"/>
  <c r="Q57" i="1"/>
  <c r="R57" i="1" s="1"/>
  <c r="Q75" i="1"/>
  <c r="R75" i="1" s="1"/>
  <c r="Q78" i="1"/>
  <c r="R78" i="1" s="1"/>
  <c r="Q87" i="1"/>
  <c r="R87" i="1" s="1"/>
  <c r="Q99" i="1"/>
  <c r="R99" i="1" s="1"/>
  <c r="Q107" i="1"/>
  <c r="R107" i="1" s="1"/>
  <c r="Q109" i="1"/>
  <c r="R109" i="1" s="1"/>
  <c r="Q119" i="1"/>
  <c r="R119" i="1" s="1"/>
  <c r="Q142" i="1"/>
  <c r="R142" i="1" s="1"/>
  <c r="Q159" i="1"/>
  <c r="R159" i="1" s="1"/>
  <c r="Q175" i="1"/>
  <c r="R175" i="1" s="1"/>
  <c r="Q194" i="1"/>
  <c r="R194" i="1" s="1"/>
  <c r="Q203" i="1"/>
  <c r="R203" i="1" s="1"/>
  <c r="Q210" i="1"/>
  <c r="R210" i="1" s="1"/>
  <c r="Q218" i="1"/>
  <c r="R218" i="1" s="1"/>
  <c r="Q230" i="1"/>
  <c r="R230" i="1" s="1"/>
  <c r="Q235" i="1"/>
  <c r="R235" i="1" s="1"/>
  <c r="Q249" i="1"/>
  <c r="R249" i="1" s="1"/>
  <c r="Q258" i="1"/>
  <c r="R258" i="1" s="1"/>
  <c r="Q268" i="1"/>
  <c r="R268" i="1" s="1"/>
  <c r="Q283" i="1"/>
  <c r="R283" i="1" s="1"/>
  <c r="Q301" i="1"/>
  <c r="R301" i="1" s="1"/>
  <c r="Q305" i="1"/>
  <c r="R305" i="1" s="1"/>
  <c r="Q313" i="1"/>
  <c r="R313" i="1" s="1"/>
  <c r="Q324" i="1"/>
  <c r="R324" i="1" s="1"/>
  <c r="Q332" i="1"/>
  <c r="R332" i="1" s="1"/>
  <c r="Q343" i="1"/>
  <c r="R343" i="1" s="1"/>
  <c r="Q365" i="1"/>
  <c r="Q386" i="1"/>
  <c r="Q418" i="1"/>
  <c r="Q426" i="1"/>
  <c r="Q439" i="1"/>
  <c r="Q440" i="1"/>
  <c r="Q441" i="1"/>
  <c r="Q442" i="1"/>
  <c r="Q447" i="1"/>
  <c r="Q451" i="1"/>
  <c r="Q470" i="1"/>
  <c r="Q489" i="1"/>
  <c r="Q506" i="1"/>
  <c r="Q529" i="1"/>
  <c r="Q538" i="1"/>
  <c r="Q573" i="1"/>
  <c r="Q587" i="1"/>
  <c r="Q603" i="1"/>
  <c r="Q618" i="1"/>
  <c r="Q622" i="1"/>
  <c r="Q624" i="1"/>
  <c r="R624" i="1" s="1"/>
  <c r="Q630" i="1"/>
  <c r="R630" i="1" s="1"/>
  <c r="Q632" i="1"/>
  <c r="R632" i="1" s="1"/>
  <c r="Q661" i="1"/>
  <c r="R661" i="1" s="1"/>
  <c r="Q671" i="1"/>
  <c r="R671" i="1" s="1"/>
  <c r="Q692" i="1"/>
  <c r="R692" i="1" s="1"/>
  <c r="Q705" i="1"/>
  <c r="R705" i="1" s="1"/>
  <c r="Q708" i="1"/>
  <c r="R708" i="1" s="1"/>
  <c r="Q2642" i="1"/>
  <c r="R2642" i="1" s="1"/>
  <c r="Q2742" i="1"/>
  <c r="R2742" i="1" s="1"/>
  <c r="Q2805" i="1"/>
  <c r="R2805" i="1" s="1"/>
  <c r="Q3378" i="1"/>
  <c r="R3378" i="1" s="1"/>
  <c r="Q720" i="1"/>
  <c r="R720" i="1" s="1"/>
  <c r="Q888" i="1"/>
  <c r="R888" i="1" s="1"/>
  <c r="Q1015" i="1"/>
  <c r="R1015" i="1" s="1"/>
  <c r="Q1143" i="1"/>
  <c r="R1143" i="1" s="1"/>
  <c r="Q1172" i="1"/>
  <c r="R1172" i="1" s="1"/>
  <c r="Q1291" i="1"/>
  <c r="R1291" i="1" s="1"/>
  <c r="Q1350" i="1"/>
  <c r="R1350" i="1" s="1"/>
  <c r="Q1414" i="1"/>
  <c r="R1414" i="1" s="1"/>
  <c r="Q1455" i="1"/>
  <c r="R1455" i="1" s="1"/>
  <c r="Q1478" i="1"/>
  <c r="R1478" i="1" s="1"/>
  <c r="Q1592" i="1"/>
  <c r="R1592" i="1" s="1"/>
  <c r="Q1687" i="1"/>
  <c r="R1687" i="1" s="1"/>
  <c r="Q1755" i="1"/>
  <c r="R1755" i="1" s="1"/>
  <c r="Q1830" i="1"/>
  <c r="R1830" i="1" s="1"/>
  <c r="Q1922" i="1"/>
  <c r="R1922" i="1" s="1"/>
  <c r="Q1988" i="1"/>
  <c r="R1988" i="1" s="1"/>
  <c r="Q2080" i="1"/>
  <c r="R2080" i="1" s="1"/>
  <c r="Q2269" i="1"/>
  <c r="R2269" i="1" s="1"/>
  <c r="Q2418" i="1"/>
  <c r="R2418" i="1" s="1"/>
  <c r="Q3075" i="1"/>
  <c r="Q3174" i="1"/>
  <c r="Q3432" i="1"/>
  <c r="Q3585" i="1"/>
  <c r="Q3609" i="1"/>
  <c r="Q3745" i="1"/>
  <c r="Q3967" i="1"/>
  <c r="Q4516" i="1"/>
  <c r="Q4653" i="1"/>
  <c r="R4653" i="1" s="1"/>
  <c r="Q4712" i="1"/>
  <c r="R4712" i="1" s="1"/>
  <c r="Q4782" i="1"/>
  <c r="R4782" i="1" s="1"/>
  <c r="Q4892" i="1"/>
  <c r="R4892" i="1" s="1"/>
  <c r="Q2643" i="1"/>
  <c r="R2643" i="1" s="1"/>
  <c r="Q2743" i="1"/>
  <c r="R2743" i="1" s="1"/>
  <c r="Q2911" i="1"/>
  <c r="R2911" i="1" s="1"/>
  <c r="Q2943" i="1"/>
  <c r="R2943" i="1" s="1"/>
  <c r="Q2981" i="1"/>
  <c r="R2981" i="1" s="1"/>
  <c r="Q3393" i="1"/>
  <c r="R3393" i="1" s="1"/>
  <c r="Q721" i="1"/>
  <c r="R721" i="1" s="1"/>
  <c r="Q831" i="1"/>
  <c r="R831" i="1" s="1"/>
  <c r="Q889" i="1"/>
  <c r="R889" i="1" s="1"/>
  <c r="Q1016" i="1"/>
  <c r="R1016" i="1" s="1"/>
  <c r="Q1144" i="1"/>
  <c r="R1144" i="1" s="1"/>
  <c r="Q1173" i="1"/>
  <c r="R1173" i="1" s="1"/>
  <c r="Q1292" i="1"/>
  <c r="R1292" i="1" s="1"/>
  <c r="Q1351" i="1"/>
  <c r="R1351" i="1" s="1"/>
  <c r="Q1415" i="1"/>
  <c r="R1415" i="1" s="1"/>
  <c r="Q1479" i="1"/>
  <c r="R1479" i="1" s="1"/>
  <c r="Q1593" i="1"/>
  <c r="R1593" i="1" s="1"/>
  <c r="Q1688" i="1"/>
  <c r="R1688" i="1" s="1"/>
  <c r="Q1756" i="1"/>
  <c r="R1756" i="1" s="1"/>
  <c r="Q1831" i="1"/>
  <c r="R1831" i="1" s="1"/>
  <c r="Q1906" i="1"/>
  <c r="R1906" i="1" s="1"/>
  <c r="Q1923" i="1"/>
  <c r="R1923" i="1" s="1"/>
  <c r="Q1989" i="1"/>
  <c r="R1989" i="1" s="1"/>
  <c r="Q2081" i="1"/>
  <c r="R2081" i="1" s="1"/>
  <c r="Q2153" i="1"/>
  <c r="R2153" i="1" s="1"/>
  <c r="Q2185" i="1"/>
  <c r="R2185" i="1" s="1"/>
  <c r="Q2270" i="1"/>
  <c r="R2270" i="1" s="1"/>
  <c r="Q2399" i="1"/>
  <c r="R2399" i="1" s="1"/>
  <c r="Q2440" i="1"/>
  <c r="R2440" i="1" s="1"/>
  <c r="Q2453" i="1"/>
  <c r="R2453" i="1" s="1"/>
  <c r="Q2491" i="1"/>
  <c r="R2491" i="1" s="1"/>
  <c r="Q2520" i="1"/>
  <c r="R2520" i="1" s="1"/>
  <c r="Q2580" i="1"/>
  <c r="R2580" i="1" s="1"/>
  <c r="Q3076" i="1"/>
  <c r="Q3175" i="1"/>
  <c r="Q3433" i="1"/>
  <c r="Q3558" i="1"/>
  <c r="Q3610" i="1"/>
  <c r="Q3662" i="1"/>
  <c r="Q3700" i="1"/>
  <c r="Q3746" i="1"/>
  <c r="Q3837" i="1"/>
  <c r="Q3873" i="1"/>
  <c r="Q3968" i="1"/>
  <c r="Q4029" i="1"/>
  <c r="Q4081" i="1"/>
  <c r="Q4104" i="1"/>
  <c r="Q4164" i="1"/>
  <c r="Q4239" i="1"/>
  <c r="Q4255" i="1"/>
  <c r="Q4317" i="1"/>
  <c r="Q4362" i="1"/>
  <c r="Q4447" i="1"/>
  <c r="Q4466" i="1"/>
  <c r="Q4517" i="1"/>
  <c r="Q4553" i="1"/>
  <c r="Q4611" i="1"/>
  <c r="Q4628" i="1"/>
  <c r="R4628" i="1" s="1"/>
  <c r="Q4644" i="1"/>
  <c r="R4644" i="1" s="1"/>
  <c r="Q4893" i="1"/>
  <c r="R4893" i="1" s="1"/>
  <c r="Q4949" i="1"/>
  <c r="R4949" i="1" s="1"/>
  <c r="Q4969" i="1"/>
  <c r="R4969" i="1" s="1"/>
  <c r="Q5032" i="1"/>
  <c r="R5032" i="1" s="1"/>
  <c r="Q5058" i="1"/>
  <c r="R5058" i="1" s="1"/>
  <c r="Q5098" i="1"/>
  <c r="R5098" i="1" s="1"/>
  <c r="Q5149" i="1"/>
  <c r="R5149" i="1" s="1"/>
  <c r="Q2644" i="1"/>
  <c r="R2644" i="1" s="1"/>
  <c r="Q3398" i="1"/>
  <c r="R3398" i="1" s="1"/>
  <c r="Q722" i="1"/>
  <c r="R722" i="1" s="1"/>
  <c r="Q890" i="1"/>
  <c r="R890" i="1" s="1"/>
  <c r="Q1017" i="1"/>
  <c r="R1017" i="1" s="1"/>
  <c r="Q1352" i="1"/>
  <c r="R1352" i="1" s="1"/>
  <c r="Q3077" i="1"/>
  <c r="Q3176" i="1"/>
  <c r="Q3434" i="1"/>
  <c r="Q3611" i="1"/>
  <c r="Q3747" i="1"/>
  <c r="Q3874" i="1"/>
  <c r="Q3969" i="1"/>
  <c r="Q4165" i="1"/>
  <c r="Q4256" i="1"/>
  <c r="Q4278" i="1"/>
  <c r="Q4318" i="1"/>
  <c r="Q4363" i="1"/>
  <c r="Q4467" i="1"/>
  <c r="Q4554" i="1"/>
  <c r="Q4615" i="1"/>
  <c r="Q4655" i="1"/>
  <c r="R4655" i="1" s="1"/>
  <c r="Q4772" i="1"/>
  <c r="R4772" i="1" s="1"/>
  <c r="Q2806" i="1"/>
  <c r="R2806" i="1" s="1"/>
  <c r="Q3386" i="1"/>
  <c r="R3386" i="1" s="1"/>
  <c r="Q2271" i="1"/>
  <c r="R2271" i="1" s="1"/>
  <c r="Q3177" i="1"/>
  <c r="Q3435" i="1"/>
  <c r="Q3748" i="1"/>
  <c r="Q3875" i="1"/>
  <c r="Q4279" i="1"/>
  <c r="Q4364" i="1"/>
  <c r="Q4468" i="1"/>
  <c r="Q4555" i="1"/>
  <c r="Q2645" i="1"/>
  <c r="R2645" i="1" s="1"/>
  <c r="Q2744" i="1"/>
  <c r="R2744" i="1" s="1"/>
  <c r="Q2849" i="1"/>
  <c r="R2849" i="1" s="1"/>
  <c r="Q3047" i="1"/>
  <c r="R3047" i="1" s="1"/>
  <c r="Q3367" i="1"/>
  <c r="R3367" i="1" s="1"/>
  <c r="Q723" i="1"/>
  <c r="R723" i="1" s="1"/>
  <c r="Q891" i="1"/>
  <c r="R891" i="1" s="1"/>
  <c r="Q1018" i="1"/>
  <c r="R1018" i="1" s="1"/>
  <c r="Q1174" i="1"/>
  <c r="R1174" i="1" s="1"/>
  <c r="Q1293" i="1"/>
  <c r="R1293" i="1" s="1"/>
  <c r="Q1353" i="1"/>
  <c r="R1353" i="1" s="1"/>
  <c r="Q1480" i="1"/>
  <c r="R1480" i="1" s="1"/>
  <c r="Q1594" i="1"/>
  <c r="R1594" i="1" s="1"/>
  <c r="Q1689" i="1"/>
  <c r="R1689" i="1" s="1"/>
  <c r="Q1757" i="1"/>
  <c r="R1757" i="1" s="1"/>
  <c r="Q1815" i="1"/>
  <c r="R1815" i="1" s="1"/>
  <c r="Q2082" i="1"/>
  <c r="R2082" i="1" s="1"/>
  <c r="Q2186" i="1"/>
  <c r="R2186" i="1" s="1"/>
  <c r="Q2272" i="1"/>
  <c r="R2272" i="1" s="1"/>
  <c r="Q2492" i="1"/>
  <c r="R2492" i="1" s="1"/>
  <c r="Q2521" i="1"/>
  <c r="R2521" i="1" s="1"/>
  <c r="Q3078" i="1"/>
  <c r="Q3178" i="1"/>
  <c r="Q3436" i="1"/>
  <c r="Q3534" i="1"/>
  <c r="Q3559" i="1"/>
  <c r="Q3612" i="1"/>
  <c r="Q3682" i="1"/>
  <c r="Q3749" i="1"/>
  <c r="Q3876" i="1"/>
  <c r="Q3970" i="1"/>
  <c r="Q4030" i="1"/>
  <c r="Q4365" i="1"/>
  <c r="Q4448" i="1"/>
  <c r="Q4469" i="1"/>
  <c r="Q4518" i="1"/>
  <c r="Q4556" i="1"/>
  <c r="Q4616" i="1"/>
  <c r="Q4769" i="1"/>
  <c r="R4769" i="1" s="1"/>
  <c r="Q4964" i="1"/>
  <c r="R4964" i="1" s="1"/>
  <c r="Q5094" i="1"/>
  <c r="R5094" i="1" s="1"/>
  <c r="Q2646" i="1"/>
  <c r="R2646" i="1" s="1"/>
  <c r="Q2705" i="1"/>
  <c r="R2705" i="1" s="1"/>
  <c r="Q2745" i="1"/>
  <c r="R2745" i="1" s="1"/>
  <c r="Q2786" i="1"/>
  <c r="R2786" i="1" s="1"/>
  <c r="Q2807" i="1"/>
  <c r="R2807" i="1" s="1"/>
  <c r="Q2850" i="1"/>
  <c r="R2850" i="1" s="1"/>
  <c r="Q2944" i="1"/>
  <c r="R2944" i="1" s="1"/>
  <c r="Q2982" i="1"/>
  <c r="R2982" i="1" s="1"/>
  <c r="Q3013" i="1"/>
  <c r="R3013" i="1" s="1"/>
  <c r="Q3048" i="1"/>
  <c r="R3048" i="1" s="1"/>
  <c r="Q3411" i="1"/>
  <c r="R3411" i="1" s="1"/>
  <c r="Q724" i="1"/>
  <c r="R724" i="1" s="1"/>
  <c r="Q832" i="1"/>
  <c r="R832" i="1" s="1"/>
  <c r="Q868" i="1"/>
  <c r="R868" i="1" s="1"/>
  <c r="Q892" i="1"/>
  <c r="R892" i="1" s="1"/>
  <c r="Q1019" i="1"/>
  <c r="R1019" i="1" s="1"/>
  <c r="Q1175" i="1"/>
  <c r="R1175" i="1" s="1"/>
  <c r="Q1258" i="1"/>
  <c r="R1258" i="1" s="1"/>
  <c r="Q1294" i="1"/>
  <c r="R1294" i="1" s="1"/>
  <c r="Q1354" i="1"/>
  <c r="R1354" i="1" s="1"/>
  <c r="Q1416" i="1"/>
  <c r="R1416" i="1" s="1"/>
  <c r="Q1481" i="1"/>
  <c r="R1481" i="1" s="1"/>
  <c r="Q1595" i="1"/>
  <c r="R1595" i="1" s="1"/>
  <c r="Q1690" i="1"/>
  <c r="R1690" i="1" s="1"/>
  <c r="Q1758" i="1"/>
  <c r="R1758" i="1" s="1"/>
  <c r="Q1990" i="1"/>
  <c r="R1990" i="1" s="1"/>
  <c r="Q2076" i="1"/>
  <c r="R2076" i="1" s="1"/>
  <c r="Q2083" i="1"/>
  <c r="R2083" i="1" s="1"/>
  <c r="Q2187" i="1"/>
  <c r="R2187" i="1" s="1"/>
  <c r="Q2273" i="1"/>
  <c r="R2273" i="1" s="1"/>
  <c r="Q2419" i="1"/>
  <c r="R2419" i="1" s="1"/>
  <c r="Q2441" i="1"/>
  <c r="R2441" i="1" s="1"/>
  <c r="Q2454" i="1"/>
  <c r="R2454" i="1" s="1"/>
  <c r="Q2493" i="1"/>
  <c r="R2493" i="1" s="1"/>
  <c r="Q2522" i="1"/>
  <c r="R2522" i="1" s="1"/>
  <c r="Q2581" i="1"/>
  <c r="R2581" i="1" s="1"/>
  <c r="Q3079" i="1"/>
  <c r="Q3179" i="1"/>
  <c r="Q3269" i="1"/>
  <c r="Q3280" i="1"/>
  <c r="Q3284" i="1"/>
  <c r="Q3437" i="1"/>
  <c r="Q3527" i="1"/>
  <c r="Q3535" i="1"/>
  <c r="Q3549" i="1"/>
  <c r="Q3560" i="1"/>
  <c r="Q3613" i="1"/>
  <c r="Q3663" i="1"/>
  <c r="Q3679" i="1"/>
  <c r="Q3681" i="1"/>
  <c r="Q3683" i="1"/>
  <c r="Q3690" i="1"/>
  <c r="Q3701" i="1"/>
  <c r="Q3722" i="1"/>
  <c r="Q3750" i="1"/>
  <c r="Q3838" i="1"/>
  <c r="Q3855" i="1"/>
  <c r="Q3877" i="1"/>
  <c r="Q3938" i="1"/>
  <c r="Q3952" i="1"/>
  <c r="Q3971" i="1"/>
  <c r="Q4031" i="1"/>
  <c r="Q4082" i="1"/>
  <c r="Q4105" i="1"/>
  <c r="Q4135" i="1"/>
  <c r="Q4137" i="1"/>
  <c r="Q4142" i="1"/>
  <c r="Q4166" i="1"/>
  <c r="Q4240" i="1"/>
  <c r="Q4257" i="1"/>
  <c r="Q4280" i="1"/>
  <c r="Q4319" i="1"/>
  <c r="Q4366" i="1"/>
  <c r="Q4417" i="1"/>
  <c r="Q4423" i="1"/>
  <c r="Q4426" i="1"/>
  <c r="Q4439" i="1"/>
  <c r="Q4449" i="1"/>
  <c r="Q4470" i="1"/>
  <c r="Q4519" i="1"/>
  <c r="Q4557" i="1"/>
  <c r="Q4617" i="1"/>
  <c r="Q4677" i="1"/>
  <c r="R4677" i="1" s="1"/>
  <c r="Q4710" i="1"/>
  <c r="R4710" i="1" s="1"/>
  <c r="Q4777" i="1"/>
  <c r="R4777" i="1" s="1"/>
  <c r="Q4889" i="1"/>
  <c r="R4889" i="1" s="1"/>
  <c r="Q4945" i="1"/>
  <c r="R4945" i="1" s="1"/>
  <c r="Q4972" i="1"/>
  <c r="R4972" i="1" s="1"/>
  <c r="Q4992" i="1"/>
  <c r="R4992" i="1" s="1"/>
  <c r="Q5031" i="1"/>
  <c r="R5031" i="1" s="1"/>
  <c r="Q5084" i="1"/>
  <c r="R5084" i="1" s="1"/>
  <c r="Q5102" i="1"/>
  <c r="R5102" i="1" s="1"/>
  <c r="Q5123" i="1"/>
  <c r="R5123" i="1" s="1"/>
  <c r="Q5142" i="1"/>
  <c r="R5142" i="1" s="1"/>
  <c r="Q5162" i="1"/>
  <c r="R5162" i="1" s="1"/>
  <c r="Q5829" i="1"/>
  <c r="R5829" i="1" s="1"/>
  <c r="Q5846" i="1"/>
  <c r="R5846" i="1" s="1"/>
  <c r="Q5849" i="1"/>
  <c r="R5849" i="1" s="1"/>
  <c r="Q5855" i="1"/>
  <c r="R5855" i="1" s="1"/>
  <c r="Q5856" i="1"/>
  <c r="R5856" i="1" s="1"/>
  <c r="Q5858" i="1"/>
  <c r="R5858" i="1" s="1"/>
  <c r="Q5862" i="1"/>
  <c r="R5862" i="1" s="1"/>
  <c r="Q5884" i="1"/>
  <c r="R5884" i="1" s="1"/>
  <c r="Q5897" i="1"/>
  <c r="R5897" i="1" s="1"/>
  <c r="Q5902" i="1"/>
  <c r="R5902" i="1" s="1"/>
  <c r="Q5906" i="1"/>
  <c r="R5906" i="1" s="1"/>
  <c r="Q5907" i="1"/>
  <c r="R5907" i="1" s="1"/>
  <c r="Q5915" i="1"/>
  <c r="R5915" i="1" s="1"/>
  <c r="Q6014" i="1"/>
  <c r="R6014" i="1" s="1"/>
  <c r="Q5187" i="1"/>
  <c r="R5187" i="1" s="1"/>
  <c r="Q5216" i="1"/>
  <c r="R5216" i="1" s="1"/>
  <c r="Q5233" i="1"/>
  <c r="R5233" i="1" s="1"/>
  <c r="Q5265" i="1"/>
  <c r="R5265" i="1" s="1"/>
  <c r="Q5296" i="1"/>
  <c r="R5296" i="1" s="1"/>
  <c r="Q5323" i="1"/>
  <c r="R5323" i="1" s="1"/>
  <c r="Q5330" i="1"/>
  <c r="R5330" i="1" s="1"/>
  <c r="Q5354" i="1"/>
  <c r="R5354" i="1" s="1"/>
  <c r="Q5404" i="1"/>
  <c r="R5404" i="1" s="1"/>
  <c r="Q5444" i="1"/>
  <c r="R5444" i="1" s="1"/>
  <c r="Q5475" i="1"/>
  <c r="R5475" i="1" s="1"/>
  <c r="Q5500" i="1"/>
  <c r="R5500" i="1" s="1"/>
  <c r="Q5535" i="1"/>
  <c r="R5535" i="1" s="1"/>
  <c r="Q5555" i="1"/>
  <c r="R5555" i="1" s="1"/>
  <c r="Q5563" i="1"/>
  <c r="R5563" i="1" s="1"/>
  <c r="Q5575" i="1"/>
  <c r="R5575" i="1" s="1"/>
  <c r="Q5591" i="1"/>
  <c r="R5591" i="1" s="1"/>
  <c r="Q5597" i="1"/>
  <c r="R5597" i="1" s="1"/>
  <c r="Q5604" i="1"/>
  <c r="R5604" i="1" s="1"/>
  <c r="Q5625" i="1"/>
  <c r="R5625" i="1" s="1"/>
  <c r="Q5638" i="1"/>
  <c r="R5638" i="1" s="1"/>
  <c r="Q5647" i="1"/>
  <c r="R5647" i="1" s="1"/>
  <c r="Q5671" i="1"/>
  <c r="R5671" i="1" s="1"/>
  <c r="Q5689" i="1"/>
  <c r="R5689" i="1" s="1"/>
  <c r="Q5715" i="1"/>
  <c r="R5715" i="1" s="1"/>
  <c r="Q5727" i="1"/>
  <c r="R5727" i="1" s="1"/>
  <c r="Q5772" i="1"/>
  <c r="R5772" i="1" s="1"/>
  <c r="Q5779" i="1"/>
  <c r="R5779" i="1" s="1"/>
  <c r="Q5844" i="1"/>
  <c r="Q5880" i="1"/>
  <c r="Q5921" i="1"/>
  <c r="Q5952" i="1"/>
  <c r="Q5984" i="1"/>
  <c r="Q5987" i="1"/>
  <c r="Q6016" i="1"/>
  <c r="Q6045" i="1"/>
  <c r="Q6047" i="1"/>
  <c r="Q6054" i="1"/>
  <c r="Q6059" i="1"/>
  <c r="Q6065" i="1"/>
  <c r="Q6073" i="1"/>
  <c r="Q6101" i="1"/>
  <c r="Q6106" i="1"/>
  <c r="Q6112" i="1"/>
  <c r="Q6113" i="1"/>
  <c r="Q6165" i="1"/>
  <c r="Q6184" i="1"/>
  <c r="Q6195" i="1"/>
  <c r="Q6221" i="1"/>
  <c r="Q6248" i="1"/>
  <c r="Q6263" i="1"/>
  <c r="Q6278" i="1"/>
  <c r="Q6280" i="1"/>
  <c r="Q6282" i="1"/>
  <c r="Q6286" i="1"/>
  <c r="Q6315" i="1"/>
  <c r="Q6338" i="1"/>
  <c r="Q6355" i="1"/>
  <c r="Q6379" i="1"/>
  <c r="Q6403" i="1"/>
  <c r="Q6414" i="1"/>
  <c r="Q6436" i="1"/>
  <c r="Q6448" i="1"/>
  <c r="Q6478" i="1"/>
  <c r="Q6483" i="1"/>
  <c r="R6483" i="1" s="1"/>
  <c r="Q6501" i="1"/>
  <c r="R6501" i="1" s="1"/>
  <c r="Q6509" i="1"/>
  <c r="R6509" i="1" s="1"/>
  <c r="Q6528" i="1"/>
  <c r="R6528" i="1" s="1"/>
  <c r="Q6552" i="1"/>
  <c r="R6552" i="1" s="1"/>
  <c r="Q6566" i="1"/>
  <c r="R6566" i="1" s="1"/>
  <c r="Q6598" i="1"/>
  <c r="R6598" i="1" s="1"/>
  <c r="Q6608" i="1"/>
  <c r="R6608" i="1" s="1"/>
  <c r="Q6654" i="1"/>
  <c r="R6654" i="1" s="1"/>
  <c r="Q6657" i="1"/>
  <c r="R6657" i="1" s="1"/>
  <c r="Q6669" i="1"/>
  <c r="R6669" i="1" s="1"/>
  <c r="Q5993" i="1"/>
  <c r="R5993" i="1" s="1"/>
  <c r="Q5188" i="1"/>
  <c r="R5188" i="1" s="1"/>
  <c r="Q5225" i="1"/>
  <c r="R5225" i="1" s="1"/>
  <c r="Q5234" i="1"/>
  <c r="R5234" i="1" s="1"/>
  <c r="Q5266" i="1"/>
  <c r="R5266" i="1" s="1"/>
  <c r="Q5291" i="1"/>
  <c r="R5291" i="1" s="1"/>
  <c r="Q5297" i="1"/>
  <c r="R5297" i="1" s="1"/>
  <c r="Q5355" i="1"/>
  <c r="R5355" i="1" s="1"/>
  <c r="Q5393" i="1"/>
  <c r="R5393" i="1" s="1"/>
  <c r="Q5405" i="1"/>
  <c r="R5405" i="1" s="1"/>
  <c r="Q5501" i="1"/>
  <c r="R5501" i="1" s="1"/>
  <c r="Q5564" i="1"/>
  <c r="R5564" i="1" s="1"/>
  <c r="Q5648" i="1"/>
  <c r="R5648" i="1" s="1"/>
  <c r="Q5728" i="1"/>
  <c r="R5728" i="1" s="1"/>
  <c r="Q5758" i="1"/>
  <c r="R5758" i="1" s="1"/>
  <c r="Q5780" i="1"/>
  <c r="R5780" i="1" s="1"/>
  <c r="Q5922" i="1"/>
  <c r="Q5953" i="1"/>
  <c r="Q5988" i="1"/>
  <c r="Q6017" i="1"/>
  <c r="Q6048" i="1"/>
  <c r="Q6074" i="1"/>
  <c r="Q6108" i="1"/>
  <c r="Q6114" i="1"/>
  <c r="Q6147" i="1"/>
  <c r="Q6166" i="1"/>
  <c r="Q6222" i="1"/>
  <c r="Q6249" i="1"/>
  <c r="Q6264" i="1"/>
  <c r="Q6287" i="1"/>
  <c r="Q6316" i="1"/>
  <c r="Q6330" i="1"/>
  <c r="Q6339" i="1"/>
  <c r="Q6356" i="1"/>
  <c r="Q6380" i="1"/>
  <c r="Q6404" i="1"/>
  <c r="Q6415" i="1"/>
  <c r="Q6449" i="1"/>
  <c r="Q6502" i="1"/>
  <c r="R6502" i="1" s="1"/>
  <c r="Q6521" i="1"/>
  <c r="R6521" i="1" s="1"/>
  <c r="Q6535" i="1"/>
  <c r="R6535" i="1" s="1"/>
  <c r="Q6568" i="1"/>
  <c r="R6568" i="1" s="1"/>
  <c r="Q6628" i="1"/>
  <c r="R6628" i="1" s="1"/>
  <c r="Q6638" i="1"/>
  <c r="R6638" i="1" s="1"/>
  <c r="Q5830" i="1"/>
  <c r="R5830" i="1" s="1"/>
  <c r="Q5847" i="1"/>
  <c r="R5847" i="1" s="1"/>
  <c r="Q5850" i="1"/>
  <c r="R5850" i="1" s="1"/>
  <c r="Q5859" i="1"/>
  <c r="R5859" i="1" s="1"/>
  <c r="Q5863" i="1"/>
  <c r="R5863" i="1" s="1"/>
  <c r="Q5885" i="1"/>
  <c r="R5885" i="1" s="1"/>
  <c r="Q5898" i="1"/>
  <c r="R5898" i="1" s="1"/>
  <c r="Q5903" i="1"/>
  <c r="R5903" i="1" s="1"/>
  <c r="Q5908" i="1"/>
  <c r="R5908" i="1" s="1"/>
  <c r="Q5916" i="1"/>
  <c r="R5916" i="1" s="1"/>
  <c r="Q6012" i="1"/>
  <c r="R6012" i="1" s="1"/>
  <c r="Q5189" i="1"/>
  <c r="R5189" i="1" s="1"/>
  <c r="Q5217" i="1"/>
  <c r="R5217" i="1" s="1"/>
  <c r="Q5226" i="1"/>
  <c r="R5226" i="1" s="1"/>
  <c r="Q5235" i="1"/>
  <c r="R5235" i="1" s="1"/>
  <c r="Q5267" i="1"/>
  <c r="R5267" i="1" s="1"/>
  <c r="Q5298" i="1"/>
  <c r="R5298" i="1" s="1"/>
  <c r="Q5324" i="1"/>
  <c r="R5324" i="1" s="1"/>
  <c r="Q5331" i="1"/>
  <c r="R5331" i="1" s="1"/>
  <c r="Q5356" i="1"/>
  <c r="R5356" i="1" s="1"/>
  <c r="Q5375" i="1"/>
  <c r="R5375" i="1" s="1"/>
  <c r="Q5385" i="1"/>
  <c r="R5385" i="1" s="1"/>
  <c r="Q5394" i="1"/>
  <c r="R5394" i="1" s="1"/>
  <c r="Q5406" i="1"/>
  <c r="R5406" i="1" s="1"/>
  <c r="Q5445" i="1"/>
  <c r="R5445" i="1" s="1"/>
  <c r="Q5476" i="1"/>
  <c r="R5476" i="1" s="1"/>
  <c r="Q5502" i="1"/>
  <c r="R5502" i="1" s="1"/>
  <c r="Q5527" i="1"/>
  <c r="R5527" i="1" s="1"/>
  <c r="Q5536" i="1"/>
  <c r="R5536" i="1" s="1"/>
  <c r="Q5556" i="1"/>
  <c r="R5556" i="1" s="1"/>
  <c r="Q5565" i="1"/>
  <c r="R5565" i="1" s="1"/>
  <c r="Q5576" i="1"/>
  <c r="R5576" i="1" s="1"/>
  <c r="Q5598" i="1"/>
  <c r="R5598" i="1" s="1"/>
  <c r="Q5605" i="1"/>
  <c r="R5605" i="1" s="1"/>
  <c r="Q5626" i="1"/>
  <c r="R5626" i="1" s="1"/>
  <c r="Q5639" i="1"/>
  <c r="R5639" i="1" s="1"/>
  <c r="Q5644" i="1"/>
  <c r="R5644" i="1" s="1"/>
  <c r="Q5649" i="1"/>
  <c r="R5649" i="1" s="1"/>
  <c r="Q5672" i="1"/>
  <c r="R5672" i="1" s="1"/>
  <c r="Q5690" i="1"/>
  <c r="R5690" i="1" s="1"/>
  <c r="Q5716" i="1"/>
  <c r="R5716" i="1" s="1"/>
  <c r="Q5729" i="1"/>
  <c r="R5729" i="1" s="1"/>
  <c r="Q5759" i="1"/>
  <c r="R5759" i="1" s="1"/>
  <c r="Q5773" i="1"/>
  <c r="R5773" i="1" s="1"/>
  <c r="Q5781" i="1"/>
  <c r="R5781" i="1" s="1"/>
  <c r="Q5800" i="1"/>
  <c r="R5800" i="1" s="1"/>
  <c r="Q5812" i="1"/>
  <c r="R5812" i="1" s="1"/>
  <c r="Q5823" i="1"/>
  <c r="R5823" i="1" s="1"/>
  <c r="Q5845" i="1"/>
  <c r="Q5923" i="1"/>
  <c r="Q5954" i="1"/>
  <c r="Q6018" i="1"/>
  <c r="Q6055" i="1"/>
  <c r="Q6056" i="1"/>
  <c r="Q6066" i="1"/>
  <c r="Q6075" i="1"/>
  <c r="Q6102" i="1"/>
  <c r="Q6107" i="1"/>
  <c r="Q6115" i="1"/>
  <c r="Q6148" i="1"/>
  <c r="Q6167" i="1"/>
  <c r="Q6185" i="1"/>
  <c r="Q6192" i="1"/>
  <c r="Q6196" i="1"/>
  <c r="Q6223" i="1"/>
  <c r="Q6250" i="1"/>
  <c r="Q6257" i="1"/>
  <c r="Q6258" i="1"/>
  <c r="Q6265" i="1"/>
  <c r="Q6277" i="1"/>
  <c r="Q6279" i="1"/>
  <c r="Q6281" i="1"/>
  <c r="Q6283" i="1"/>
  <c r="Q6288" i="1"/>
  <c r="Q6317" i="1"/>
  <c r="Q6331" i="1"/>
  <c r="Q6340" i="1"/>
  <c r="Q6357" i="1"/>
  <c r="Q6381" i="1"/>
  <c r="Q6402" i="1"/>
  <c r="Q6405" i="1"/>
  <c r="Q6413" i="1"/>
  <c r="Q6416" i="1"/>
  <c r="Q6437" i="1"/>
  <c r="Q6450" i="1"/>
  <c r="Q6479" i="1"/>
  <c r="Q6485" i="1"/>
  <c r="R6485" i="1" s="1"/>
  <c r="Q6500" i="1"/>
  <c r="R6500" i="1" s="1"/>
  <c r="Q6505" i="1"/>
  <c r="R6505" i="1" s="1"/>
  <c r="Q6519" i="1"/>
  <c r="R6519" i="1" s="1"/>
  <c r="Q6527" i="1"/>
  <c r="R6527" i="1" s="1"/>
  <c r="Q6549" i="1"/>
  <c r="R6549" i="1" s="1"/>
  <c r="Q6577" i="1"/>
  <c r="R6577" i="1" s="1"/>
  <c r="Q6592" i="1"/>
  <c r="R6592" i="1" s="1"/>
  <c r="Q6595" i="1"/>
  <c r="R6595" i="1" s="1"/>
  <c r="Q6604" i="1"/>
  <c r="R6604" i="1" s="1"/>
  <c r="Q6610" i="1"/>
  <c r="R6610" i="1" s="1"/>
  <c r="Q6632" i="1"/>
  <c r="R6632" i="1" s="1"/>
  <c r="Q6637" i="1"/>
  <c r="R6637" i="1" s="1"/>
  <c r="Q6645" i="1"/>
  <c r="R6645" i="1" s="1"/>
  <c r="Q6677" i="1"/>
  <c r="R6677" i="1" s="1"/>
  <c r="Q5831" i="1"/>
  <c r="R5831" i="1" s="1"/>
  <c r="Q5848" i="1"/>
  <c r="R5848" i="1" s="1"/>
  <c r="Q5860" i="1"/>
  <c r="R5860" i="1" s="1"/>
  <c r="Q5864" i="1"/>
  <c r="R5864" i="1" s="1"/>
  <c r="Q5899" i="1"/>
  <c r="R5899" i="1" s="1"/>
  <c r="Q5904" i="1"/>
  <c r="R5904" i="1" s="1"/>
  <c r="Q5909" i="1"/>
  <c r="R5909" i="1" s="1"/>
  <c r="Q6013" i="1"/>
  <c r="R6013" i="1" s="1"/>
  <c r="Q5190" i="1"/>
  <c r="R5190" i="1" s="1"/>
  <c r="Q5218" i="1"/>
  <c r="R5218" i="1" s="1"/>
  <c r="Q5227" i="1"/>
  <c r="R5227" i="1" s="1"/>
  <c r="Q5236" i="1"/>
  <c r="R5236" i="1" s="1"/>
  <c r="Q5268" i="1"/>
  <c r="R5268" i="1" s="1"/>
  <c r="Q5292" i="1"/>
  <c r="R5292" i="1" s="1"/>
  <c r="Q5299" i="1"/>
  <c r="R5299" i="1" s="1"/>
  <c r="Q5325" i="1"/>
  <c r="R5325" i="1" s="1"/>
  <c r="Q5332" i="1"/>
  <c r="R5332" i="1" s="1"/>
  <c r="Q5357" i="1"/>
  <c r="R5357" i="1" s="1"/>
  <c r="Q5376" i="1"/>
  <c r="R5376" i="1" s="1"/>
  <c r="Q5386" i="1"/>
  <c r="R5386" i="1" s="1"/>
  <c r="Q5395" i="1"/>
  <c r="R5395" i="1" s="1"/>
  <c r="Q5407" i="1"/>
  <c r="R5407" i="1" s="1"/>
  <c r="Q5446" i="1"/>
  <c r="R5446" i="1" s="1"/>
  <c r="Q5477" i="1"/>
  <c r="R5477" i="1" s="1"/>
  <c r="Q5503" i="1"/>
  <c r="R5503" i="1" s="1"/>
  <c r="Q5537" i="1"/>
  <c r="R5537" i="1" s="1"/>
  <c r="Q5557" i="1"/>
  <c r="R5557" i="1" s="1"/>
  <c r="Q5566" i="1"/>
  <c r="R5566" i="1" s="1"/>
  <c r="Q5577" i="1"/>
  <c r="R5577" i="1" s="1"/>
  <c r="Q5592" i="1"/>
  <c r="R5592" i="1" s="1"/>
  <c r="Q5599" i="1"/>
  <c r="R5599" i="1" s="1"/>
  <c r="Q5602" i="1"/>
  <c r="R5602" i="1" s="1"/>
  <c r="Q5606" i="1"/>
  <c r="R5606" i="1" s="1"/>
  <c r="Q5627" i="1"/>
  <c r="R5627" i="1" s="1"/>
  <c r="Q5635" i="1"/>
  <c r="R5635" i="1" s="1"/>
  <c r="Q5650" i="1"/>
  <c r="R5650" i="1" s="1"/>
  <c r="Q5673" i="1"/>
  <c r="R5673" i="1" s="1"/>
  <c r="Q5691" i="1"/>
  <c r="R5691" i="1" s="1"/>
  <c r="Q5717" i="1"/>
  <c r="R5717" i="1" s="1"/>
  <c r="Q5730" i="1"/>
  <c r="R5730" i="1" s="1"/>
  <c r="Q5760" i="1"/>
  <c r="R5760" i="1" s="1"/>
  <c r="Q5771" i="1"/>
  <c r="R5771" i="1" s="1"/>
  <c r="Q5774" i="1"/>
  <c r="R5774" i="1" s="1"/>
  <c r="Q5782" i="1"/>
  <c r="R5782" i="1" s="1"/>
  <c r="Q5801" i="1"/>
  <c r="R5801" i="1" s="1"/>
  <c r="Q5813" i="1"/>
  <c r="R5813" i="1" s="1"/>
  <c r="Q5824" i="1"/>
  <c r="R5824" i="1" s="1"/>
  <c r="Q5924" i="1"/>
  <c r="Q5955" i="1"/>
  <c r="Q6019" i="1"/>
  <c r="Q6049" i="1"/>
  <c r="Q6060" i="1"/>
  <c r="Q6067" i="1"/>
  <c r="Q6076" i="1"/>
  <c r="Q6096" i="1"/>
  <c r="Q6099" i="1"/>
  <c r="Q6100" i="1"/>
  <c r="Q6103" i="1"/>
  <c r="Q6110" i="1"/>
  <c r="Q6116" i="1"/>
  <c r="Q6158" i="1"/>
  <c r="Q6168" i="1"/>
  <c r="Q6186" i="1"/>
  <c r="Q6193" i="1"/>
  <c r="Q6197" i="1"/>
  <c r="Q6224" i="1"/>
  <c r="Q6259" i="1"/>
  <c r="Q6266" i="1"/>
  <c r="Q6284" i="1"/>
  <c r="Q6289" i="1"/>
  <c r="Q6318" i="1"/>
  <c r="Q6341" i="1"/>
  <c r="Q6358" i="1"/>
  <c r="Q6382" i="1"/>
  <c r="Q6406" i="1"/>
  <c r="Q6417" i="1"/>
  <c r="Q6438" i="1"/>
  <c r="Q6451" i="1"/>
  <c r="Q6499" i="1"/>
  <c r="R6499" i="1" s="1"/>
  <c r="Q6508" i="1"/>
  <c r="R6508" i="1" s="1"/>
  <c r="Q6531" i="1"/>
  <c r="R6531" i="1" s="1"/>
  <c r="Q6553" i="1"/>
  <c r="R6553" i="1" s="1"/>
  <c r="Q6585" i="1"/>
  <c r="R6585" i="1" s="1"/>
  <c r="Q6601" i="1"/>
  <c r="R6601" i="1" s="1"/>
  <c r="Q6617" i="1"/>
  <c r="R6617" i="1" s="1"/>
  <c r="Q6621" i="1"/>
  <c r="R6621" i="1" s="1"/>
  <c r="Q6629" i="1"/>
  <c r="R6629" i="1" s="1"/>
  <c r="Q6642" i="1"/>
  <c r="R6642" i="1" s="1"/>
  <c r="Q6655" i="1"/>
  <c r="R6655" i="1" s="1"/>
  <c r="Q6656" i="1"/>
  <c r="R6656" i="1" s="1"/>
  <c r="Q6679" i="1"/>
  <c r="R6679" i="1" s="1"/>
  <c r="Q5832" i="1"/>
  <c r="R5832" i="1" s="1"/>
  <c r="Q5851" i="1"/>
  <c r="R5851" i="1" s="1"/>
  <c r="Q5865" i="1"/>
  <c r="R5865" i="1" s="1"/>
  <c r="Q5910" i="1"/>
  <c r="R5910" i="1" s="1"/>
  <c r="Q5992" i="1"/>
  <c r="R5992" i="1" s="1"/>
  <c r="Q5191" i="1"/>
  <c r="R5191" i="1" s="1"/>
  <c r="Q5219" i="1"/>
  <c r="R5219" i="1" s="1"/>
  <c r="Q5237" i="1"/>
  <c r="R5237" i="1" s="1"/>
  <c r="Q5269" i="1"/>
  <c r="R5269" i="1" s="1"/>
  <c r="Q5300" i="1"/>
  <c r="R5300" i="1" s="1"/>
  <c r="Q5326" i="1"/>
  <c r="R5326" i="1" s="1"/>
  <c r="Q5333" i="1"/>
  <c r="R5333" i="1" s="1"/>
  <c r="Q5358" i="1"/>
  <c r="R5358" i="1" s="1"/>
  <c r="Q5387" i="1"/>
  <c r="R5387" i="1" s="1"/>
  <c r="Q5396" i="1"/>
  <c r="R5396" i="1" s="1"/>
  <c r="Q5408" i="1"/>
  <c r="R5408" i="1" s="1"/>
  <c r="Q5447" i="1"/>
  <c r="R5447" i="1" s="1"/>
  <c r="Q5478" i="1"/>
  <c r="R5478" i="1" s="1"/>
  <c r="Q5504" i="1"/>
  <c r="R5504" i="1" s="1"/>
  <c r="Q5528" i="1"/>
  <c r="R5528" i="1" s="1"/>
  <c r="Q5651" i="1"/>
  <c r="R5651" i="1" s="1"/>
  <c r="Q5674" i="1"/>
  <c r="R5674" i="1" s="1"/>
  <c r="Q5692" i="1"/>
  <c r="R5692" i="1" s="1"/>
  <c r="Q5731" i="1"/>
  <c r="R5731" i="1" s="1"/>
  <c r="Q5761" i="1"/>
  <c r="R5761" i="1" s="1"/>
  <c r="Q5825" i="1"/>
  <c r="R5825" i="1" s="1"/>
  <c r="Q5925" i="1"/>
  <c r="Q6020" i="1"/>
  <c r="Q6077" i="1"/>
  <c r="Q6117" i="1"/>
  <c r="Q6169" i="1"/>
  <c r="Q6198" i="1"/>
  <c r="Q6290" i="1"/>
  <c r="Q6452" i="1"/>
  <c r="Q6555" i="1"/>
  <c r="R6555" i="1" s="1"/>
  <c r="Q6611" i="1"/>
  <c r="R6611" i="1" s="1"/>
  <c r="Q6661" i="1"/>
  <c r="R6661" i="1" s="1"/>
  <c r="Q407" i="1"/>
  <c r="R407" i="1" s="1"/>
  <c r="Q5" i="1"/>
  <c r="R5" i="1" s="1"/>
  <c r="Q24" i="1"/>
  <c r="R24" i="1" s="1"/>
  <c r="Q42" i="1"/>
  <c r="R42" i="1" s="1"/>
  <c r="Q58" i="1"/>
  <c r="R58" i="1" s="1"/>
  <c r="Q79" i="1"/>
  <c r="R79" i="1" s="1"/>
  <c r="Q88" i="1"/>
  <c r="R88" i="1" s="1"/>
  <c r="Q100" i="1"/>
  <c r="R100" i="1" s="1"/>
  <c r="Q120" i="1"/>
  <c r="R120" i="1" s="1"/>
  <c r="Q143" i="1"/>
  <c r="R143" i="1" s="1"/>
  <c r="Q160" i="1"/>
  <c r="R160" i="1" s="1"/>
  <c r="Q176" i="1"/>
  <c r="R176" i="1" s="1"/>
  <c r="Q195" i="1"/>
  <c r="R195" i="1" s="1"/>
  <c r="Q204" i="1"/>
  <c r="R204" i="1" s="1"/>
  <c r="Q215" i="1"/>
  <c r="R215" i="1" s="1"/>
  <c r="Q219" i="1"/>
  <c r="R219" i="1" s="1"/>
  <c r="Q231" i="1"/>
  <c r="R231" i="1" s="1"/>
  <c r="Q236" i="1"/>
  <c r="R236" i="1" s="1"/>
  <c r="Q250" i="1"/>
  <c r="R250" i="1" s="1"/>
  <c r="Q259" i="1"/>
  <c r="R259" i="1" s="1"/>
  <c r="Q284" i="1"/>
  <c r="R284" i="1" s="1"/>
  <c r="Q333" i="1"/>
  <c r="R333" i="1" s="1"/>
  <c r="Q344" i="1"/>
  <c r="R344" i="1" s="1"/>
  <c r="Q366" i="1"/>
  <c r="Q387" i="1"/>
  <c r="Q452" i="1"/>
  <c r="Q490" i="1"/>
  <c r="Q507" i="1"/>
  <c r="Q539" i="1"/>
  <c r="Q574" i="1"/>
  <c r="Q604" i="1"/>
  <c r="Q644" i="1"/>
  <c r="R644" i="1" s="1"/>
  <c r="Q675" i="1"/>
  <c r="R675" i="1" s="1"/>
  <c r="Q710" i="1"/>
  <c r="R710" i="1" s="1"/>
  <c r="Q406" i="1"/>
  <c r="R406" i="1" s="1"/>
  <c r="Q59" i="1"/>
  <c r="R59" i="1" s="1"/>
  <c r="Q196" i="1"/>
  <c r="R196" i="1" s="1"/>
  <c r="Q220" i="1"/>
  <c r="R220" i="1" s="1"/>
  <c r="Q367" i="1"/>
  <c r="Q453" i="1"/>
  <c r="Q508" i="1"/>
  <c r="Q540" i="1"/>
  <c r="Q575" i="1"/>
  <c r="Q605" i="1"/>
  <c r="Q646" i="1"/>
  <c r="R646" i="1" s="1"/>
  <c r="Q670" i="1"/>
  <c r="R670" i="1" s="1"/>
  <c r="Q6008" i="1"/>
  <c r="R6008" i="1" s="1"/>
  <c r="Q5192" i="1"/>
  <c r="R5192" i="1" s="1"/>
  <c r="Q5238" i="1"/>
  <c r="R5238" i="1" s="1"/>
  <c r="Q5270" i="1"/>
  <c r="R5270" i="1" s="1"/>
  <c r="Q5301" i="1"/>
  <c r="R5301" i="1" s="1"/>
  <c r="Q5334" i="1"/>
  <c r="R5334" i="1" s="1"/>
  <c r="Q5359" i="1"/>
  <c r="R5359" i="1" s="1"/>
  <c r="Q5377" i="1"/>
  <c r="R5377" i="1" s="1"/>
  <c r="Q5409" i="1"/>
  <c r="R5409" i="1" s="1"/>
  <c r="Q5448" i="1"/>
  <c r="R5448" i="1" s="1"/>
  <c r="Q5479" i="1"/>
  <c r="R5479" i="1" s="1"/>
  <c r="Q5505" i="1"/>
  <c r="R5505" i="1" s="1"/>
  <c r="Q5538" i="1"/>
  <c r="R5538" i="1" s="1"/>
  <c r="Q5567" i="1"/>
  <c r="R5567" i="1" s="1"/>
  <c r="Q5600" i="1"/>
  <c r="R5600" i="1" s="1"/>
  <c r="Q5607" i="1"/>
  <c r="R5607" i="1" s="1"/>
  <c r="Q5628" i="1"/>
  <c r="R5628" i="1" s="1"/>
  <c r="Q5652" i="1"/>
  <c r="R5652" i="1" s="1"/>
  <c r="Q5675" i="1"/>
  <c r="R5675" i="1" s="1"/>
  <c r="Q5693" i="1"/>
  <c r="R5693" i="1" s="1"/>
  <c r="Q5718" i="1"/>
  <c r="R5718" i="1" s="1"/>
  <c r="Q5732" i="1"/>
  <c r="R5732" i="1" s="1"/>
  <c r="Q5762" i="1"/>
  <c r="R5762" i="1" s="1"/>
  <c r="Q5783" i="1"/>
  <c r="R5783" i="1" s="1"/>
  <c r="Q5926" i="1"/>
  <c r="Q5956" i="1"/>
  <c r="Q6021" i="1"/>
  <c r="Q6078" i="1"/>
  <c r="Q6118" i="1"/>
  <c r="Q6187" i="1"/>
  <c r="Q6199" i="1"/>
  <c r="Q6225" i="1"/>
  <c r="Q6291" i="1"/>
  <c r="Q6359" i="1"/>
  <c r="Q6383" i="1"/>
  <c r="Q6439" i="1"/>
  <c r="Q6453" i="1"/>
  <c r="Q6496" i="1"/>
  <c r="R6496" i="1" s="1"/>
  <c r="Q6513" i="1"/>
  <c r="R6513" i="1" s="1"/>
  <c r="Q6520" i="1"/>
  <c r="R6520" i="1" s="1"/>
  <c r="Q6548" i="1"/>
  <c r="R6548" i="1" s="1"/>
  <c r="Q6580" i="1"/>
  <c r="R6580" i="1" s="1"/>
  <c r="Q6613" i="1"/>
  <c r="R6613" i="1" s="1"/>
  <c r="Q6646" i="1"/>
  <c r="R6646" i="1" s="1"/>
  <c r="Q6650" i="1"/>
  <c r="R6650" i="1" s="1"/>
  <c r="Q6674" i="1"/>
  <c r="R6674" i="1" s="1"/>
  <c r="Q5239" i="1"/>
  <c r="R5239" i="1" s="1"/>
  <c r="Q5271" i="1"/>
  <c r="R5271" i="1" s="1"/>
  <c r="Q5302" i="1"/>
  <c r="R5302" i="1" s="1"/>
  <c r="Q5335" i="1"/>
  <c r="R5335" i="1" s="1"/>
  <c r="Q5360" i="1"/>
  <c r="R5360" i="1" s="1"/>
  <c r="Q5378" i="1"/>
  <c r="R5378" i="1" s="1"/>
  <c r="Q5410" i="1"/>
  <c r="R5410" i="1" s="1"/>
  <c r="Q5449" i="1"/>
  <c r="R5449" i="1" s="1"/>
  <c r="Q5480" i="1"/>
  <c r="R5480" i="1" s="1"/>
  <c r="Q5506" i="1"/>
  <c r="R5506" i="1" s="1"/>
  <c r="Q5529" i="1"/>
  <c r="R5529" i="1" s="1"/>
  <c r="Q5539" i="1"/>
  <c r="R5539" i="1" s="1"/>
  <c r="Q5608" i="1"/>
  <c r="R5608" i="1" s="1"/>
  <c r="Q5653" i="1"/>
  <c r="R5653" i="1" s="1"/>
  <c r="Q5694" i="1"/>
  <c r="R5694" i="1" s="1"/>
  <c r="Q5733" i="1"/>
  <c r="R5733" i="1" s="1"/>
  <c r="Q5763" i="1"/>
  <c r="R5763" i="1" s="1"/>
  <c r="Q5784" i="1"/>
  <c r="R5784" i="1" s="1"/>
  <c r="Q5802" i="1"/>
  <c r="R5802" i="1" s="1"/>
  <c r="Q5927" i="1"/>
  <c r="Q6226" i="1"/>
  <c r="Q6418" i="1"/>
  <c r="Q6542" i="1"/>
  <c r="R6542" i="1" s="1"/>
  <c r="Q6567" i="1"/>
  <c r="R6567" i="1" s="1"/>
  <c r="Q6614" i="1"/>
  <c r="R6614" i="1" s="1"/>
  <c r="Q6624" i="1"/>
  <c r="R6624" i="1" s="1"/>
  <c r="Q5240" i="1"/>
  <c r="R5240" i="1" s="1"/>
  <c r="Q5272" i="1"/>
  <c r="R5272" i="1" s="1"/>
  <c r="Q5303" i="1"/>
  <c r="R5303" i="1" s="1"/>
  <c r="Q5336" i="1"/>
  <c r="R5336" i="1" s="1"/>
  <c r="Q5361" i="1"/>
  <c r="R5361" i="1" s="1"/>
  <c r="Q5411" i="1"/>
  <c r="R5411" i="1" s="1"/>
  <c r="Q5450" i="1"/>
  <c r="R5450" i="1" s="1"/>
  <c r="Q5507" i="1"/>
  <c r="R5507" i="1" s="1"/>
  <c r="Q5654" i="1"/>
  <c r="R5654" i="1" s="1"/>
  <c r="Q5676" i="1"/>
  <c r="R5676" i="1" s="1"/>
  <c r="Q5695" i="1"/>
  <c r="R5695" i="1" s="1"/>
  <c r="Q6119" i="1"/>
  <c r="Q6538" i="1"/>
  <c r="R6538" i="1" s="1"/>
  <c r="Q405" i="1"/>
  <c r="R405" i="1" s="1"/>
  <c r="Q6" i="1"/>
  <c r="R6" i="1" s="1"/>
  <c r="Q25" i="1"/>
  <c r="R25" i="1" s="1"/>
  <c r="Q43" i="1"/>
  <c r="R43" i="1" s="1"/>
  <c r="Q60" i="1"/>
  <c r="R60" i="1" s="1"/>
  <c r="Q89" i="1"/>
  <c r="R89" i="1" s="1"/>
  <c r="Q101" i="1"/>
  <c r="R101" i="1" s="1"/>
  <c r="Q110" i="1"/>
  <c r="R110" i="1" s="1"/>
  <c r="Q121" i="1"/>
  <c r="R121" i="1" s="1"/>
  <c r="Q144" i="1"/>
  <c r="R144" i="1" s="1"/>
  <c r="Q161" i="1"/>
  <c r="R161" i="1" s="1"/>
  <c r="Q177" i="1"/>
  <c r="R177" i="1" s="1"/>
  <c r="Q197" i="1"/>
  <c r="R197" i="1" s="1"/>
  <c r="Q237" i="1"/>
  <c r="R237" i="1" s="1"/>
  <c r="Q251" i="1"/>
  <c r="R251" i="1" s="1"/>
  <c r="Q260" i="1"/>
  <c r="R260" i="1" s="1"/>
  <c r="Q278" i="1"/>
  <c r="R278" i="1" s="1"/>
  <c r="Q285" i="1"/>
  <c r="R285" i="1" s="1"/>
  <c r="Q310" i="1"/>
  <c r="R310" i="1" s="1"/>
  <c r="Q314" i="1"/>
  <c r="R314" i="1" s="1"/>
  <c r="Q325" i="1"/>
  <c r="R325" i="1" s="1"/>
  <c r="Q345" i="1"/>
  <c r="R345" i="1" s="1"/>
  <c r="Q368" i="1"/>
  <c r="Q388" i="1"/>
  <c r="Q427" i="1"/>
  <c r="Q454" i="1"/>
  <c r="Q464" i="1"/>
  <c r="Q491" i="1"/>
  <c r="Q509" i="1"/>
  <c r="Q530" i="1"/>
  <c r="Q541" i="1"/>
  <c r="Q576" i="1"/>
  <c r="Q588" i="1"/>
  <c r="Q606" i="1"/>
  <c r="Q619" i="1"/>
  <c r="Q633" i="1"/>
  <c r="R633" i="1" s="1"/>
  <c r="Q651" i="1"/>
  <c r="R651" i="1" s="1"/>
  <c r="Q678" i="1"/>
  <c r="R678" i="1" s="1"/>
  <c r="Q679" i="1"/>
  <c r="R679" i="1" s="1"/>
  <c r="Q685" i="1"/>
  <c r="R685" i="1" s="1"/>
  <c r="Q694" i="1"/>
  <c r="R694" i="1" s="1"/>
  <c r="Q704" i="1"/>
  <c r="R704" i="1" s="1"/>
  <c r="Q707" i="1"/>
  <c r="R707" i="1" s="1"/>
  <c r="Q5688" i="1"/>
  <c r="R5688" i="1" s="1"/>
  <c r="Q5828" i="1"/>
  <c r="R5828" i="1" s="1"/>
  <c r="Q5833" i="1"/>
  <c r="R5833" i="1" s="1"/>
  <c r="Q5894" i="1"/>
  <c r="R5894" i="1" s="1"/>
  <c r="Q5895" i="1"/>
  <c r="R5895" i="1" s="1"/>
  <c r="Q5986" i="1"/>
  <c r="R5986" i="1" s="1"/>
  <c r="Q5998" i="1"/>
  <c r="R5998" i="1" s="1"/>
  <c r="Q6658" i="1"/>
  <c r="R6658" i="1" s="1"/>
  <c r="Q5193" i="1"/>
  <c r="R5193" i="1" s="1"/>
  <c r="Q5241" i="1"/>
  <c r="R5241" i="1" s="1"/>
  <c r="Q5304" i="1"/>
  <c r="R5304" i="1" s="1"/>
  <c r="Q5327" i="1"/>
  <c r="R5327" i="1" s="1"/>
  <c r="Q5337" i="1"/>
  <c r="R5337" i="1" s="1"/>
  <c r="Q5353" i="1"/>
  <c r="Q5412" i="1"/>
  <c r="R5412" i="1" s="1"/>
  <c r="Q5443" i="1"/>
  <c r="Q5451" i="1"/>
  <c r="R5451" i="1" s="1"/>
  <c r="Q5609" i="1"/>
  <c r="R5609" i="1" s="1"/>
  <c r="Q5677" i="1"/>
  <c r="R5677" i="1" s="1"/>
  <c r="Q5734" i="1"/>
  <c r="R5734" i="1" s="1"/>
  <c r="Q5881" i="1"/>
  <c r="Q5928" i="1"/>
  <c r="Q5957" i="1"/>
  <c r="Q6022" i="1"/>
  <c r="Q6061" i="1"/>
  <c r="Q6097" i="1"/>
  <c r="Q6120" i="1"/>
  <c r="Q6152" i="1"/>
  <c r="Q6159" i="1"/>
  <c r="Q6200" i="1"/>
  <c r="Q6292" i="1"/>
  <c r="Q6332" i="1"/>
  <c r="Q6342" i="1"/>
  <c r="Q6360" i="1"/>
  <c r="Q6384" i="1"/>
  <c r="Q6419" i="1"/>
  <c r="Q6440" i="1"/>
  <c r="Q6454" i="1"/>
  <c r="Q6486" i="1"/>
  <c r="Q6497" i="1"/>
  <c r="R6497" i="1" s="1"/>
  <c r="Q6511" i="1"/>
  <c r="R6511" i="1" s="1"/>
  <c r="Q6518" i="1"/>
  <c r="R6518" i="1" s="1"/>
  <c r="Q6523" i="1"/>
  <c r="R6523" i="1" s="1"/>
  <c r="Q6563" i="1"/>
  <c r="R6563" i="1" s="1"/>
  <c r="Q6619" i="1"/>
  <c r="R6619" i="1" s="1"/>
  <c r="Q6636" i="1"/>
  <c r="R6636" i="1" s="1"/>
  <c r="Q6668" i="1"/>
  <c r="R6668" i="1" s="1"/>
  <c r="Q3441" i="1"/>
  <c r="Q2357" i="1"/>
  <c r="R2357" i="1" s="1"/>
  <c r="Q2630" i="1"/>
  <c r="R2630" i="1" s="1"/>
  <c r="Q2649" i="1"/>
  <c r="R2649" i="1" s="1"/>
  <c r="Q2726" i="1"/>
  <c r="R2726" i="1" s="1"/>
  <c r="Q2747" i="1"/>
  <c r="R2747" i="1" s="1"/>
  <c r="Q2797" i="1"/>
  <c r="R2797" i="1" s="1"/>
  <c r="Q2808" i="1"/>
  <c r="R2808" i="1" s="1"/>
  <c r="Q3037" i="1"/>
  <c r="R3037" i="1" s="1"/>
  <c r="Q3050" i="1"/>
  <c r="R3050" i="1" s="1"/>
  <c r="Q3153" i="1"/>
  <c r="Q3298" i="1"/>
  <c r="R3298" i="1" s="1"/>
  <c r="Q3409" i="1"/>
  <c r="R3409" i="1" s="1"/>
  <c r="Q3414" i="1"/>
  <c r="Q3957" i="1"/>
  <c r="Q4151" i="1"/>
  <c r="Q4274" i="1"/>
  <c r="Q4313" i="1"/>
  <c r="Q4353" i="1"/>
  <c r="Q4458" i="1"/>
  <c r="Q4541" i="1"/>
  <c r="Q4678" i="1"/>
  <c r="R4678" i="1" s="1"/>
  <c r="Q4975" i="1"/>
  <c r="R4975" i="1" s="1"/>
  <c r="Q5005" i="1"/>
  <c r="R5005" i="1" s="1"/>
  <c r="Q5035" i="1"/>
  <c r="R5035" i="1" s="1"/>
  <c r="Q5103" i="1"/>
  <c r="R5103" i="1" s="1"/>
  <c r="Q726" i="1"/>
  <c r="R726" i="1" s="1"/>
  <c r="Q895" i="1"/>
  <c r="R895" i="1" s="1"/>
  <c r="Q1022" i="1"/>
  <c r="R1022" i="1" s="1"/>
  <c r="Q1484" i="1"/>
  <c r="R1484" i="1" s="1"/>
  <c r="Q1582" i="1"/>
  <c r="Q1598" i="1"/>
  <c r="R1598" i="1" s="1"/>
  <c r="Q1693" i="1"/>
  <c r="R1693" i="1" s="1"/>
  <c r="Q1833" i="1"/>
  <c r="R1833" i="1" s="1"/>
  <c r="Q1925" i="1"/>
  <c r="R1925" i="1" s="1"/>
  <c r="Q1958" i="1"/>
  <c r="Q1993" i="1"/>
  <c r="R1993" i="1" s="1"/>
  <c r="Q2275" i="1"/>
  <c r="R2275" i="1" s="1"/>
  <c r="Q2370" i="1"/>
  <c r="Q2574" i="1"/>
  <c r="Q3082" i="1"/>
  <c r="Q3181" i="1"/>
  <c r="Q3442" i="1"/>
  <c r="Q3616" i="1"/>
  <c r="Q3753" i="1"/>
  <c r="Q3879" i="1"/>
  <c r="Q3939" i="1"/>
  <c r="Q3973" i="1"/>
  <c r="Q4167" i="1"/>
  <c r="Q4241" i="1"/>
  <c r="Q4258" i="1"/>
  <c r="Q4282" i="1"/>
  <c r="Q4320" i="1"/>
  <c r="Q4368" i="1"/>
  <c r="Q4472" i="1"/>
  <c r="Q4559" i="1"/>
  <c r="Q4725" i="1"/>
  <c r="Q4743" i="1"/>
  <c r="Q4745" i="1"/>
  <c r="R4745" i="1" s="1"/>
  <c r="Q4832" i="1"/>
  <c r="R4832" i="1" s="1"/>
  <c r="Q4937" i="1"/>
  <c r="Q4998" i="1"/>
  <c r="R4998" i="1" s="1"/>
  <c r="Q5008" i="1"/>
  <c r="Q5017" i="1"/>
  <c r="R5017" i="1" s="1"/>
  <c r="Q5085" i="1"/>
  <c r="R5085" i="1" s="1"/>
  <c r="Q5106" i="1"/>
  <c r="Q800" i="1"/>
  <c r="R800" i="1" s="1"/>
  <c r="Q859" i="1"/>
  <c r="R859" i="1" s="1"/>
  <c r="Q990" i="1"/>
  <c r="R990" i="1" s="1"/>
  <c r="Q1115" i="1"/>
  <c r="R1115" i="1" s="1"/>
  <c r="Q1247" i="1"/>
  <c r="R1247" i="1" s="1"/>
  <c r="Q1408" i="1"/>
  <c r="R1408" i="1" s="1"/>
  <c r="Q1475" i="1"/>
  <c r="R1475" i="1" s="1"/>
  <c r="Q1574" i="1"/>
  <c r="R1574" i="1" s="1"/>
  <c r="Q1882" i="1"/>
  <c r="R1882" i="1" s="1"/>
  <c r="Q2038" i="1"/>
  <c r="R2038" i="1" s="1"/>
  <c r="Q2145" i="1"/>
  <c r="R2145" i="1" s="1"/>
  <c r="Q2358" i="1"/>
  <c r="R2358" i="1" s="1"/>
  <c r="Q2411" i="1"/>
  <c r="R2411" i="1" s="1"/>
  <c r="Q2571" i="1"/>
  <c r="R2571" i="1" s="1"/>
  <c r="Q2621" i="1"/>
  <c r="R2621" i="1" s="1"/>
  <c r="Q2631" i="1"/>
  <c r="R2631" i="1" s="1"/>
  <c r="Q2650" i="1"/>
  <c r="R2650" i="1" s="1"/>
  <c r="Q2727" i="1"/>
  <c r="R2727" i="1" s="1"/>
  <c r="Q2748" i="1"/>
  <c r="R2748" i="1" s="1"/>
  <c r="Q2832" i="1"/>
  <c r="R2832" i="1" s="1"/>
  <c r="Q2852" i="1"/>
  <c r="R2852" i="1" s="1"/>
  <c r="Q3015" i="1"/>
  <c r="R3015" i="1" s="1"/>
  <c r="Q3038" i="1"/>
  <c r="R3038" i="1" s="1"/>
  <c r="Q3051" i="1"/>
  <c r="R3051" i="1" s="1"/>
  <c r="Q3154" i="1"/>
  <c r="R3154" i="1" s="1"/>
  <c r="Q3299" i="1"/>
  <c r="R3299" i="1" s="1"/>
  <c r="Q3384" i="1"/>
  <c r="R3384" i="1" s="1"/>
  <c r="Q3728" i="1"/>
  <c r="Q4354" i="1"/>
  <c r="Q4542" i="1"/>
  <c r="Q727" i="1"/>
  <c r="R727" i="1" s="1"/>
  <c r="Q811" i="1"/>
  <c r="Q834" i="1"/>
  <c r="R834" i="1" s="1"/>
  <c r="Q896" i="1"/>
  <c r="R896" i="1" s="1"/>
  <c r="Q1005" i="1"/>
  <c r="Q1023" i="1"/>
  <c r="R1023" i="1" s="1"/>
  <c r="Q1130" i="1"/>
  <c r="Q1146" i="1"/>
  <c r="R1146" i="1" s="1"/>
  <c r="Q1178" i="1"/>
  <c r="R1178" i="1" s="1"/>
  <c r="Q1252" i="1"/>
  <c r="Q1296" i="1"/>
  <c r="R1296" i="1" s="1"/>
  <c r="Q1356" i="1"/>
  <c r="R1356" i="1" s="1"/>
  <c r="Q1410" i="1"/>
  <c r="Q1457" i="1"/>
  <c r="R1457" i="1" s="1"/>
  <c r="Q1485" i="1"/>
  <c r="R1485" i="1" s="1"/>
  <c r="Q1599" i="1"/>
  <c r="R1599" i="1" s="1"/>
  <c r="Q1694" i="1"/>
  <c r="R1694" i="1" s="1"/>
  <c r="Q1761" i="1"/>
  <c r="R1761" i="1" s="1"/>
  <c r="Q1834" i="1"/>
  <c r="R1834" i="1" s="1"/>
  <c r="Q1891" i="1"/>
  <c r="R1891" i="1" s="1"/>
  <c r="Q1964" i="1"/>
  <c r="R1964" i="1" s="1"/>
  <c r="Q1994" i="1"/>
  <c r="R1994" i="1" s="1"/>
  <c r="Q2086" i="1"/>
  <c r="R2086" i="1" s="1"/>
  <c r="Q2155" i="1"/>
  <c r="R2155" i="1" s="1"/>
  <c r="Q2189" i="1"/>
  <c r="R2189" i="1" s="1"/>
  <c r="Q2235" i="1"/>
  <c r="Q2276" i="1"/>
  <c r="R2276" i="1" s="1"/>
  <c r="Q2371" i="1"/>
  <c r="Q2400" i="1"/>
  <c r="R2400" i="1" s="1"/>
  <c r="Q2523" i="1"/>
  <c r="R2523" i="1" s="1"/>
  <c r="Q2575" i="1"/>
  <c r="Q2610" i="1"/>
  <c r="R2610" i="1" s="1"/>
  <c r="Q2698" i="1"/>
  <c r="Q3083" i="1"/>
  <c r="Q3182" i="1"/>
  <c r="Q3443" i="1"/>
  <c r="Q3617" i="1"/>
  <c r="Q3754" i="1"/>
  <c r="Q3839" i="1"/>
  <c r="Q3974" i="1"/>
  <c r="Q4283" i="1"/>
  <c r="Q4369" i="1"/>
  <c r="Q4560" i="1"/>
  <c r="Q4760" i="1"/>
  <c r="R4760" i="1" s="1"/>
  <c r="Q4847" i="1"/>
  <c r="R4847" i="1" s="1"/>
  <c r="Q4947" i="1"/>
  <c r="R4947" i="1" s="1"/>
  <c r="Q4994" i="1"/>
  <c r="R4994" i="1" s="1"/>
  <c r="Q5095" i="1"/>
  <c r="R5095" i="1" s="1"/>
  <c r="Q5125" i="1"/>
  <c r="R5125" i="1" s="1"/>
  <c r="Q5141" i="1"/>
  <c r="R5141" i="1" s="1"/>
  <c r="Q5165" i="1"/>
  <c r="R5165" i="1" s="1"/>
  <c r="Q4941" i="1"/>
  <c r="R4941" i="1" s="1"/>
  <c r="Q728" i="1"/>
  <c r="R728" i="1" s="1"/>
  <c r="Q897" i="1"/>
  <c r="R897" i="1" s="1"/>
  <c r="Q2277" i="1"/>
  <c r="R2277" i="1" s="1"/>
  <c r="Q4871" i="1"/>
  <c r="R4871" i="1" s="1"/>
  <c r="Q1116" i="1"/>
  <c r="R1116" i="1" s="1"/>
  <c r="Q1024" i="1"/>
  <c r="R1024" i="1" s="1"/>
  <c r="Q2087" i="1"/>
  <c r="R2087" i="1" s="1"/>
  <c r="Q3358" i="1"/>
  <c r="R3358" i="1" s="1"/>
  <c r="Q819" i="1"/>
  <c r="R819" i="1" s="1"/>
  <c r="Q1025" i="1"/>
  <c r="R1025" i="1" s="1"/>
  <c r="Q1260" i="1"/>
  <c r="R1260" i="1" s="1"/>
  <c r="Q1297" i="1"/>
  <c r="R1297" i="1" s="1"/>
  <c r="Q1448" i="1"/>
  <c r="R1448" i="1" s="1"/>
  <c r="Q1486" i="1"/>
  <c r="R1486" i="1" s="1"/>
  <c r="Q1600" i="1"/>
  <c r="R1600" i="1" s="1"/>
  <c r="Q1695" i="1"/>
  <c r="R1695" i="1" s="1"/>
  <c r="Q1835" i="1"/>
  <c r="R1835" i="1" s="1"/>
  <c r="Q1959" i="1"/>
  <c r="R1959" i="1" s="1"/>
  <c r="Q1995" i="1"/>
  <c r="R1995" i="1" s="1"/>
  <c r="Q2278" i="1"/>
  <c r="R2278" i="1" s="1"/>
  <c r="Q2494" i="1"/>
  <c r="R2494" i="1" s="1"/>
  <c r="Q3084" i="1"/>
  <c r="Q3183" i="1"/>
  <c r="Q3618" i="1"/>
  <c r="Q3673" i="1"/>
  <c r="Q3929" i="1"/>
  <c r="Q4071" i="1"/>
  <c r="Q4106" i="1"/>
  <c r="Q7" i="1"/>
  <c r="R7" i="1" s="1"/>
  <c r="Q17" i="1"/>
  <c r="R17" i="1" s="1"/>
  <c r="Q26" i="1"/>
  <c r="R26" i="1" s="1"/>
  <c r="Q44" i="1"/>
  <c r="R44" i="1" s="1"/>
  <c r="Q61" i="1"/>
  <c r="R61" i="1" s="1"/>
  <c r="Q90" i="1"/>
  <c r="R90" i="1" s="1"/>
  <c r="Q102" i="1"/>
  <c r="R102" i="1" s="1"/>
  <c r="Q111" i="1"/>
  <c r="R111" i="1" s="1"/>
  <c r="Q122" i="1"/>
  <c r="R122" i="1" s="1"/>
  <c r="Q145" i="1"/>
  <c r="R145" i="1" s="1"/>
  <c r="Q162" i="1"/>
  <c r="R162" i="1" s="1"/>
  <c r="Q178" i="1"/>
  <c r="R178" i="1" s="1"/>
  <c r="Q189" i="1"/>
  <c r="R189" i="1" s="1"/>
  <c r="Q198" i="1"/>
  <c r="R198" i="1" s="1"/>
  <c r="Q211" i="1"/>
  <c r="R211" i="1" s="1"/>
  <c r="Q221" i="1"/>
  <c r="R221" i="1" s="1"/>
  <c r="Q238" i="1"/>
  <c r="R238" i="1" s="1"/>
  <c r="Q252" i="1"/>
  <c r="R252" i="1" s="1"/>
  <c r="Q261" i="1"/>
  <c r="R261" i="1" s="1"/>
  <c r="Q286" i="1"/>
  <c r="R286" i="1" s="1"/>
  <c r="Q302" i="1"/>
  <c r="R302" i="1" s="1"/>
  <c r="Q306" i="1"/>
  <c r="R306" i="1" s="1"/>
  <c r="Q315" i="1"/>
  <c r="R315" i="1" s="1"/>
  <c r="Q326" i="1"/>
  <c r="R326" i="1" s="1"/>
  <c r="Q334" i="1"/>
  <c r="R334" i="1" s="1"/>
  <c r="Q369" i="1"/>
  <c r="Q389" i="1"/>
  <c r="Q402" i="1"/>
  <c r="Q428" i="1"/>
  <c r="Q471" i="1"/>
  <c r="Q492" i="1"/>
  <c r="Q510" i="1"/>
  <c r="Q542" i="1"/>
  <c r="Q645" i="1"/>
  <c r="R645" i="1" s="1"/>
  <c r="Q686" i="1"/>
  <c r="R686" i="1" s="1"/>
  <c r="Q695" i="1"/>
  <c r="R695" i="1" s="1"/>
  <c r="Q712" i="1"/>
  <c r="R712" i="1" s="1"/>
  <c r="Q5305" i="1"/>
  <c r="R5305" i="1" s="1"/>
  <c r="Q5362" i="1"/>
  <c r="R5362" i="1" s="1"/>
  <c r="Q5452" i="1"/>
  <c r="R5452" i="1" s="1"/>
  <c r="Q5735" i="1"/>
  <c r="R5735" i="1" s="1"/>
  <c r="Q6227" i="1"/>
  <c r="Q27" i="1"/>
  <c r="R27" i="1" s="1"/>
  <c r="Q45" i="1"/>
  <c r="R45" i="1" s="1"/>
  <c r="Q62" i="1"/>
  <c r="R62" i="1" s="1"/>
  <c r="Q91" i="1"/>
  <c r="R91" i="1" s="1"/>
  <c r="Q103" i="1"/>
  <c r="R103" i="1" s="1"/>
  <c r="Q123" i="1"/>
  <c r="R123" i="1" s="1"/>
  <c r="Q163" i="1"/>
  <c r="R163" i="1" s="1"/>
  <c r="Q222" i="1"/>
  <c r="R222" i="1" s="1"/>
  <c r="Q239" i="1"/>
  <c r="R239" i="1" s="1"/>
  <c r="Q262" i="1"/>
  <c r="R262" i="1" s="1"/>
  <c r="Q287" i="1"/>
  <c r="R287" i="1" s="1"/>
  <c r="Q327" i="1"/>
  <c r="R327" i="1" s="1"/>
  <c r="Q335" i="1"/>
  <c r="R335" i="1" s="1"/>
  <c r="Q390" i="1"/>
  <c r="Q472" i="1"/>
  <c r="Q511" i="1"/>
  <c r="Q543" i="1"/>
  <c r="Q512" i="1"/>
  <c r="Q4820" i="1"/>
  <c r="R4820" i="1" s="1"/>
  <c r="Q18" i="1"/>
  <c r="R18" i="1" s="1"/>
  <c r="Q63" i="1"/>
  <c r="R63" i="1" s="1"/>
  <c r="Q80" i="1"/>
  <c r="R80" i="1" s="1"/>
  <c r="Q124" i="1"/>
  <c r="R124" i="1" s="1"/>
  <c r="Q146" i="1"/>
  <c r="R146" i="1" s="1"/>
  <c r="Q179" i="1"/>
  <c r="R179" i="1" s="1"/>
  <c r="Q223" i="1"/>
  <c r="R223" i="1" s="1"/>
  <c r="Q316" i="1"/>
  <c r="R316" i="1" s="1"/>
  <c r="Q513" i="1"/>
  <c r="Q2651" i="1"/>
  <c r="R2651" i="1" s="1"/>
  <c r="Q2749" i="1"/>
  <c r="R2749" i="1" s="1"/>
  <c r="Q3399" i="1"/>
  <c r="R3399" i="1" s="1"/>
  <c r="Q729" i="1"/>
  <c r="R729" i="1" s="1"/>
  <c r="Q898" i="1"/>
  <c r="R898" i="1" s="1"/>
  <c r="Q1026" i="1"/>
  <c r="R1026" i="1" s="1"/>
  <c r="Q1179" i="1"/>
  <c r="R1179" i="1" s="1"/>
  <c r="Q1298" i="1"/>
  <c r="R1298" i="1" s="1"/>
  <c r="Q1357" i="1"/>
  <c r="R1357" i="1" s="1"/>
  <c r="Q1418" i="1"/>
  <c r="R1418" i="1" s="1"/>
  <c r="Q1458" i="1"/>
  <c r="R1458" i="1" s="1"/>
  <c r="Q1487" i="1"/>
  <c r="R1487" i="1" s="1"/>
  <c r="Q1601" i="1"/>
  <c r="R1601" i="1" s="1"/>
  <c r="Q1696" i="1"/>
  <c r="R1696" i="1" s="1"/>
  <c r="Q1762" i="1"/>
  <c r="R1762" i="1" s="1"/>
  <c r="Q1816" i="1"/>
  <c r="R1816" i="1" s="1"/>
  <c r="Q1836" i="1"/>
  <c r="R1836" i="1" s="1"/>
  <c r="Q1907" i="1"/>
  <c r="R1907" i="1" s="1"/>
  <c r="Q1926" i="1"/>
  <c r="R1926" i="1" s="1"/>
  <c r="Q1980" i="1"/>
  <c r="R1980" i="1" s="1"/>
  <c r="Q1996" i="1"/>
  <c r="R1996" i="1" s="1"/>
  <c r="Q2088" i="1"/>
  <c r="R2088" i="1" s="1"/>
  <c r="Q2156" i="1"/>
  <c r="R2156" i="1" s="1"/>
  <c r="Q2190" i="1"/>
  <c r="R2190" i="1" s="1"/>
  <c r="Q2242" i="1"/>
  <c r="R2242" i="1" s="1"/>
  <c r="Q2279" i="1"/>
  <c r="R2279" i="1" s="1"/>
  <c r="Q2401" i="1"/>
  <c r="R2401" i="1" s="1"/>
  <c r="Q2421" i="1"/>
  <c r="R2421" i="1" s="1"/>
  <c r="Q2434" i="1"/>
  <c r="R2434" i="1" s="1"/>
  <c r="Q2456" i="1"/>
  <c r="R2456" i="1" s="1"/>
  <c r="Q2490" i="1"/>
  <c r="R2490" i="1" s="1"/>
  <c r="Q2495" i="1"/>
  <c r="R2495" i="1" s="1"/>
  <c r="Q2524" i="1"/>
  <c r="R2524" i="1" s="1"/>
  <c r="Q2583" i="1"/>
  <c r="R2583" i="1" s="1"/>
  <c r="Q3085" i="1"/>
  <c r="Q3184" i="1"/>
  <c r="Q3271" i="1"/>
  <c r="Q3285" i="1"/>
  <c r="Q3444" i="1"/>
  <c r="Q3537" i="1"/>
  <c r="Q3553" i="1"/>
  <c r="Q3619" i="1"/>
  <c r="Q3703" i="1"/>
  <c r="Q3755" i="1"/>
  <c r="Q3880" i="1"/>
  <c r="Q3975" i="1"/>
  <c r="Q4032" i="1"/>
  <c r="Q4168" i="1"/>
  <c r="Q4242" i="1"/>
  <c r="Q4284" i="1"/>
  <c r="Q4321" i="1"/>
  <c r="Q4370" i="1"/>
  <c r="Q4428" i="1"/>
  <c r="Q4473" i="1"/>
  <c r="Q4521" i="1"/>
  <c r="Q4561" i="1"/>
  <c r="Q4671" i="1"/>
  <c r="R4671" i="1" s="1"/>
  <c r="Q4768" i="1"/>
  <c r="R4768" i="1" s="1"/>
  <c r="Q4793" i="1"/>
  <c r="R4793" i="1" s="1"/>
  <c r="Q4922" i="1"/>
  <c r="R4922" i="1" s="1"/>
  <c r="Q4960" i="1"/>
  <c r="R4960" i="1" s="1"/>
  <c r="Q4970" i="1"/>
  <c r="R4970" i="1" s="1"/>
  <c r="Q4988" i="1"/>
  <c r="R4988" i="1" s="1"/>
  <c r="Q5096" i="1"/>
  <c r="R5096" i="1" s="1"/>
  <c r="Q5126" i="1"/>
  <c r="R5126" i="1" s="1"/>
  <c r="Q5139" i="1"/>
  <c r="R5139" i="1" s="1"/>
  <c r="Q5143" i="1"/>
  <c r="R5143" i="1" s="1"/>
  <c r="Q5178" i="1"/>
  <c r="R5178" i="1" s="1"/>
  <c r="Q2652" i="1"/>
  <c r="R2652" i="1" s="1"/>
  <c r="Q2750" i="1"/>
  <c r="R2750" i="1" s="1"/>
  <c r="Q2809" i="1"/>
  <c r="R2809" i="1" s="1"/>
  <c r="Q3395" i="1"/>
  <c r="R3395" i="1" s="1"/>
  <c r="Q730" i="1"/>
  <c r="R730" i="1" s="1"/>
  <c r="Q899" i="1"/>
  <c r="R899" i="1" s="1"/>
  <c r="Q1027" i="1"/>
  <c r="R1027" i="1" s="1"/>
  <c r="Q1147" i="1"/>
  <c r="R1147" i="1" s="1"/>
  <c r="Q1180" i="1"/>
  <c r="R1180" i="1" s="1"/>
  <c r="Q1358" i="1"/>
  <c r="R1358" i="1" s="1"/>
  <c r="Q1419" i="1"/>
  <c r="R1419" i="1" s="1"/>
  <c r="Q1488" i="1"/>
  <c r="R1488" i="1" s="1"/>
  <c r="Q1602" i="1"/>
  <c r="R1602" i="1" s="1"/>
  <c r="Q1697" i="1"/>
  <c r="R1697" i="1" s="1"/>
  <c r="Q1763" i="1"/>
  <c r="R1763" i="1" s="1"/>
  <c r="Q1817" i="1"/>
  <c r="R1817" i="1" s="1"/>
  <c r="Q1927" i="1"/>
  <c r="R1927" i="1" s="1"/>
  <c r="Q1965" i="1"/>
  <c r="R1965" i="1" s="1"/>
  <c r="Q1997" i="1"/>
  <c r="R1997" i="1" s="1"/>
  <c r="Q2089" i="1"/>
  <c r="R2089" i="1" s="1"/>
  <c r="Q2157" i="1"/>
  <c r="R2157" i="1" s="1"/>
  <c r="Q2191" i="1"/>
  <c r="R2191" i="1" s="1"/>
  <c r="Q2243" i="1"/>
  <c r="R2243" i="1" s="1"/>
  <c r="Q2280" i="1"/>
  <c r="R2280" i="1" s="1"/>
  <c r="Q2422" i="1"/>
  <c r="R2422" i="1" s="1"/>
  <c r="Q2496" i="1"/>
  <c r="R2496" i="1" s="1"/>
  <c r="Q2525" i="1"/>
  <c r="R2525" i="1" s="1"/>
  <c r="Q2584" i="1"/>
  <c r="R2584" i="1" s="1"/>
  <c r="Q3086" i="1"/>
  <c r="Q3185" i="1"/>
  <c r="Q3445" i="1"/>
  <c r="Q3756" i="1"/>
  <c r="Q3976" i="1"/>
  <c r="Q4033" i="1"/>
  <c r="Q4107" i="1"/>
  <c r="Q4371" i="1"/>
  <c r="Q4474" i="1"/>
  <c r="Q4562" i="1"/>
  <c r="Q4659" i="1"/>
  <c r="R4659" i="1" s="1"/>
  <c r="Q4907" i="1"/>
  <c r="R4907" i="1" s="1"/>
  <c r="Q5022" i="1"/>
  <c r="R5022" i="1" s="1"/>
  <c r="Q5076" i="1"/>
  <c r="R5076" i="1" s="1"/>
  <c r="Q5177" i="1"/>
  <c r="R5177" i="1" s="1"/>
  <c r="Q5834" i="1"/>
  <c r="R5834" i="1" s="1"/>
  <c r="Q6010" i="1"/>
  <c r="R6010" i="1" s="1"/>
  <c r="Q5194" i="1"/>
  <c r="R5194" i="1" s="1"/>
  <c r="Q5228" i="1"/>
  <c r="R5228" i="1" s="1"/>
  <c r="Q5242" i="1"/>
  <c r="R5242" i="1" s="1"/>
  <c r="Q5273" i="1"/>
  <c r="R5273" i="1" s="1"/>
  <c r="Q5293" i="1"/>
  <c r="R5293" i="1" s="1"/>
  <c r="Q5306" i="1"/>
  <c r="R5306" i="1" s="1"/>
  <c r="Q5338" i="1"/>
  <c r="R5338" i="1" s="1"/>
  <c r="Q5363" i="1"/>
  <c r="R5363" i="1" s="1"/>
  <c r="Q5379" i="1"/>
  <c r="R5379" i="1" s="1"/>
  <c r="Q5388" i="1"/>
  <c r="R5388" i="1" s="1"/>
  <c r="Q5397" i="1"/>
  <c r="R5397" i="1" s="1"/>
  <c r="Q5413" i="1"/>
  <c r="R5413" i="1" s="1"/>
  <c r="Q5453" i="1"/>
  <c r="R5453" i="1" s="1"/>
  <c r="Q5481" i="1"/>
  <c r="R5481" i="1" s="1"/>
  <c r="Q5508" i="1"/>
  <c r="R5508" i="1" s="1"/>
  <c r="Q5530" i="1"/>
  <c r="R5530" i="1" s="1"/>
  <c r="Q5540" i="1"/>
  <c r="R5540" i="1" s="1"/>
  <c r="Q5558" i="1"/>
  <c r="R5558" i="1" s="1"/>
  <c r="Q5578" i="1"/>
  <c r="R5578" i="1" s="1"/>
  <c r="Q5593" i="1"/>
  <c r="R5593" i="1" s="1"/>
  <c r="Q5601" i="1"/>
  <c r="R5601" i="1" s="1"/>
  <c r="Q5610" i="1"/>
  <c r="R5610" i="1" s="1"/>
  <c r="Q5629" i="1"/>
  <c r="R5629" i="1" s="1"/>
  <c r="Q5655" i="1"/>
  <c r="R5655" i="1" s="1"/>
  <c r="Q5678" i="1"/>
  <c r="R5678" i="1" s="1"/>
  <c r="Q5696" i="1"/>
  <c r="R5696" i="1" s="1"/>
  <c r="Q5719" i="1"/>
  <c r="R5719" i="1" s="1"/>
  <c r="Q5736" i="1"/>
  <c r="R5736" i="1" s="1"/>
  <c r="Q5764" i="1"/>
  <c r="R5764" i="1" s="1"/>
  <c r="Q5775" i="1"/>
  <c r="R5775" i="1" s="1"/>
  <c r="Q5785" i="1"/>
  <c r="R5785" i="1" s="1"/>
  <c r="Q5803" i="1"/>
  <c r="R5803" i="1" s="1"/>
  <c r="Q5814" i="1"/>
  <c r="R5814" i="1" s="1"/>
  <c r="Q5929" i="1"/>
  <c r="Q5958" i="1"/>
  <c r="Q5982" i="1"/>
  <c r="Q6023" i="1"/>
  <c r="Q6046" i="1"/>
  <c r="Q6062" i="1"/>
  <c r="Q6079" i="1"/>
  <c r="Q6111" i="1"/>
  <c r="Q6121" i="1"/>
  <c r="Q6170" i="1"/>
  <c r="Q6201" i="1"/>
  <c r="Q6228" i="1"/>
  <c r="Q6260" i="1"/>
  <c r="Q6267" i="1"/>
  <c r="Q6293" i="1"/>
  <c r="Q6343" i="1"/>
  <c r="Q6361" i="1"/>
  <c r="Q6385" i="1"/>
  <c r="Q6420" i="1"/>
  <c r="Q6441" i="1"/>
  <c r="Q6455" i="1"/>
  <c r="Q6482" i="1"/>
  <c r="Q6495" i="1"/>
  <c r="R6495" i="1" s="1"/>
  <c r="Q6534" i="1"/>
  <c r="R6534" i="1" s="1"/>
  <c r="Q6543" i="1"/>
  <c r="R6543" i="1" s="1"/>
  <c r="Q6586" i="1"/>
  <c r="R6586" i="1" s="1"/>
  <c r="Q6599" i="1"/>
  <c r="R6599" i="1" s="1"/>
  <c r="Q6609" i="1"/>
  <c r="R6609" i="1" s="1"/>
  <c r="Q6630" i="1"/>
  <c r="R6630" i="1" s="1"/>
  <c r="Q6644" i="1"/>
  <c r="R6644" i="1" s="1"/>
  <c r="Q6648" i="1"/>
  <c r="R6648" i="1" s="1"/>
  <c r="Q6680" i="1"/>
  <c r="R6680" i="1" s="1"/>
  <c r="Q5835" i="1"/>
  <c r="R5835" i="1" s="1"/>
  <c r="Q5852" i="1"/>
  <c r="R5852" i="1" s="1"/>
  <c r="Q6004" i="1"/>
  <c r="R6004" i="1" s="1"/>
  <c r="Q5195" i="1"/>
  <c r="R5195" i="1" s="1"/>
  <c r="Q5220" i="1"/>
  <c r="R5220" i="1" s="1"/>
  <c r="Q5243" i="1"/>
  <c r="R5243" i="1" s="1"/>
  <c r="Q5274" i="1"/>
  <c r="R5274" i="1" s="1"/>
  <c r="Q5307" i="1"/>
  <c r="R5307" i="1" s="1"/>
  <c r="Q5339" i="1"/>
  <c r="R5339" i="1" s="1"/>
  <c r="Q5364" i="1"/>
  <c r="R5364" i="1" s="1"/>
  <c r="Q5380" i="1"/>
  <c r="R5380" i="1" s="1"/>
  <c r="Q5389" i="1"/>
  <c r="R5389" i="1" s="1"/>
  <c r="Q5398" i="1"/>
  <c r="R5398" i="1" s="1"/>
  <c r="Q5414" i="1"/>
  <c r="R5414" i="1" s="1"/>
  <c r="Q5454" i="1"/>
  <c r="R5454" i="1" s="1"/>
  <c r="Q5482" i="1"/>
  <c r="R5482" i="1" s="1"/>
  <c r="Q5509" i="1"/>
  <c r="R5509" i="1" s="1"/>
  <c r="Q5531" i="1"/>
  <c r="R5531" i="1" s="1"/>
  <c r="Q5568" i="1"/>
  <c r="R5568" i="1" s="1"/>
  <c r="Q5579" i="1"/>
  <c r="R5579" i="1" s="1"/>
  <c r="Q5611" i="1"/>
  <c r="R5611" i="1" s="1"/>
  <c r="Q5656" i="1"/>
  <c r="R5656" i="1" s="1"/>
  <c r="Q5679" i="1"/>
  <c r="R5679" i="1" s="1"/>
  <c r="Q5697" i="1"/>
  <c r="R5697" i="1" s="1"/>
  <c r="Q5714" i="1"/>
  <c r="R5714" i="1" s="1"/>
  <c r="Q5720" i="1"/>
  <c r="R5720" i="1" s="1"/>
  <c r="Q5737" i="1"/>
  <c r="R5737" i="1" s="1"/>
  <c r="Q5765" i="1"/>
  <c r="R5765" i="1" s="1"/>
  <c r="Q5778" i="1"/>
  <c r="R5778" i="1" s="1"/>
  <c r="Q5786" i="1"/>
  <c r="R5786" i="1" s="1"/>
  <c r="Q5804" i="1"/>
  <c r="R5804" i="1" s="1"/>
  <c r="Q5815" i="1"/>
  <c r="R5815" i="1" s="1"/>
  <c r="Q5930" i="1"/>
  <c r="Q5959" i="1"/>
  <c r="Q5983" i="1"/>
  <c r="Q6024" i="1"/>
  <c r="Q6063" i="1"/>
  <c r="Q6068" i="1"/>
  <c r="Q6080" i="1"/>
  <c r="Q6122" i="1"/>
  <c r="Q6171" i="1"/>
  <c r="Q6202" i="1"/>
  <c r="Q6229" i="1"/>
  <c r="Q6294" i="1"/>
  <c r="Q6344" i="1"/>
  <c r="Q6362" i="1"/>
  <c r="Q6386" i="1"/>
  <c r="Q6421" i="1"/>
  <c r="Q6442" i="1"/>
  <c r="Q6456" i="1"/>
  <c r="Q6530" i="1"/>
  <c r="R6530" i="1" s="1"/>
  <c r="Q6575" i="1"/>
  <c r="R6575" i="1" s="1"/>
  <c r="Q6602" i="1"/>
  <c r="R6602" i="1" s="1"/>
  <c r="Q6612" i="1"/>
  <c r="R6612" i="1" s="1"/>
  <c r="Q6623" i="1"/>
  <c r="R6623" i="1" s="1"/>
  <c r="Q6651" i="1"/>
  <c r="R6651" i="1" s="1"/>
  <c r="Q6678" i="1"/>
  <c r="R6678" i="1" s="1"/>
  <c r="Q901" i="1"/>
  <c r="R901" i="1" s="1"/>
  <c r="Q1029" i="1"/>
  <c r="R1029" i="1" s="1"/>
  <c r="Q1182" i="1"/>
  <c r="R1182" i="1" s="1"/>
  <c r="Q1490" i="1"/>
  <c r="R1490" i="1" s="1"/>
  <c r="Q1699" i="1"/>
  <c r="R1699" i="1" s="1"/>
  <c r="Q1764" i="1"/>
  <c r="R1764" i="1" s="1"/>
  <c r="Q1981" i="1"/>
  <c r="R1981" i="1" s="1"/>
  <c r="Q1998" i="1"/>
  <c r="R1998" i="1" s="1"/>
  <c r="Q2281" i="1"/>
  <c r="R2281" i="1" s="1"/>
  <c r="Q2435" i="1"/>
  <c r="R2435" i="1" s="1"/>
  <c r="Q3187" i="1"/>
  <c r="Q3447" i="1"/>
  <c r="Q4169" i="1"/>
  <c r="Q4872" i="1"/>
  <c r="R4872" i="1" s="1"/>
  <c r="Q3341" i="1"/>
  <c r="R3341" i="1" s="1"/>
  <c r="Q1030" i="1"/>
  <c r="R1030" i="1" s="1"/>
  <c r="Q1148" i="1"/>
  <c r="R1148" i="1" s="1"/>
  <c r="Q4373" i="1"/>
  <c r="Q5041" i="1"/>
  <c r="R5041" i="1" s="1"/>
  <c r="Q902" i="1"/>
  <c r="R902" i="1" s="1"/>
  <c r="Q1031" i="1"/>
  <c r="R1031" i="1" s="1"/>
  <c r="Q1183" i="1"/>
  <c r="R1183" i="1" s="1"/>
  <c r="Q1491" i="1"/>
  <c r="R1491" i="1" s="1"/>
  <c r="Q1603" i="1"/>
  <c r="R1603" i="1" s="1"/>
  <c r="Q1700" i="1"/>
  <c r="R1700" i="1" s="1"/>
  <c r="Q3448" i="1"/>
  <c r="Q4034" i="1"/>
  <c r="Q4827" i="1"/>
  <c r="R4827" i="1" s="1"/>
  <c r="Q5011" i="1"/>
  <c r="R5011" i="1" s="1"/>
  <c r="Q5061" i="1"/>
  <c r="R5061" i="1" s="1"/>
  <c r="Q5151" i="1"/>
  <c r="R5151" i="1" s="1"/>
  <c r="Q1701" i="1"/>
  <c r="R1701" i="1" s="1"/>
  <c r="Q1999" i="1"/>
  <c r="R1999" i="1" s="1"/>
  <c r="Q5836" i="1"/>
  <c r="R5836" i="1" s="1"/>
  <c r="Q5866" i="1"/>
  <c r="R5866" i="1" s="1"/>
  <c r="Q5886" i="1"/>
  <c r="R5886" i="1" s="1"/>
  <c r="Q5917" i="1"/>
  <c r="R5917" i="1" s="1"/>
  <c r="Q6002" i="1"/>
  <c r="R6002" i="1" s="1"/>
  <c r="Q5196" i="1"/>
  <c r="R5196" i="1" s="1"/>
  <c r="Q5244" i="1"/>
  <c r="R5244" i="1" s="1"/>
  <c r="Q5340" i="1"/>
  <c r="R5340" i="1" s="1"/>
  <c r="Q5415" i="1"/>
  <c r="R5415" i="1" s="1"/>
  <c r="Q5816" i="1"/>
  <c r="R5816" i="1" s="1"/>
  <c r="Q5931" i="1"/>
  <c r="Q5960" i="1"/>
  <c r="Q6025" i="1"/>
  <c r="Q6123" i="1"/>
  <c r="Q6295" i="1"/>
  <c r="Q6345" i="1"/>
  <c r="Q6363" i="1"/>
  <c r="Q6387" i="1"/>
  <c r="Q6422" i="1"/>
  <c r="Q6457" i="1"/>
  <c r="Q2654" i="1"/>
  <c r="R2654" i="1" s="1"/>
  <c r="Q2752" i="1"/>
  <c r="R2752" i="1" s="1"/>
  <c r="Q3368" i="1"/>
  <c r="R3368" i="1" s="1"/>
  <c r="Q903" i="1"/>
  <c r="R903" i="1" s="1"/>
  <c r="Q1032" i="1"/>
  <c r="R1032" i="1" s="1"/>
  <c r="Q1184" i="1"/>
  <c r="R1184" i="1" s="1"/>
  <c r="Q1299" i="1"/>
  <c r="R1299" i="1" s="1"/>
  <c r="Q1359" i="1"/>
  <c r="R1359" i="1" s="1"/>
  <c r="Q1492" i="1"/>
  <c r="R1492" i="1" s="1"/>
  <c r="Q1604" i="1"/>
  <c r="R1604" i="1" s="1"/>
  <c r="Q1702" i="1"/>
  <c r="R1702" i="1" s="1"/>
  <c r="Q2000" i="1"/>
  <c r="R2000" i="1" s="1"/>
  <c r="Q2090" i="1"/>
  <c r="R2090" i="1" s="1"/>
  <c r="Q2192" i="1"/>
  <c r="R2192" i="1" s="1"/>
  <c r="Q2282" i="1"/>
  <c r="R2282" i="1" s="1"/>
  <c r="Q3189" i="1"/>
  <c r="Q3449" i="1"/>
  <c r="Q3758" i="1"/>
  <c r="Q3978" i="1"/>
  <c r="Q4564" i="1"/>
  <c r="Q4863" i="1"/>
  <c r="R4863" i="1" s="1"/>
  <c r="Q5166" i="1"/>
  <c r="R5166" i="1" s="1"/>
  <c r="Q2655" i="1"/>
  <c r="R2655" i="1" s="1"/>
  <c r="Q2709" i="1"/>
  <c r="R2709" i="1" s="1"/>
  <c r="Q2753" i="1"/>
  <c r="R2753" i="1" s="1"/>
  <c r="Q2854" i="1"/>
  <c r="R2854" i="1" s="1"/>
  <c r="Q2945" i="1"/>
  <c r="R2945" i="1" s="1"/>
  <c r="Q2963" i="1"/>
  <c r="R2963" i="1" s="1"/>
  <c r="Q2984" i="1"/>
  <c r="R2984" i="1" s="1"/>
  <c r="Q3394" i="1"/>
  <c r="R3394" i="1" s="1"/>
  <c r="Q733" i="1"/>
  <c r="R733" i="1" s="1"/>
  <c r="Q904" i="1"/>
  <c r="R904" i="1" s="1"/>
  <c r="Q1033" i="1"/>
  <c r="R1033" i="1" s="1"/>
  <c r="Q1185" i="1"/>
  <c r="R1185" i="1" s="1"/>
  <c r="Q1261" i="1"/>
  <c r="R1261" i="1" s="1"/>
  <c r="Q1300" i="1"/>
  <c r="R1300" i="1" s="1"/>
  <c r="Q1360" i="1"/>
  <c r="R1360" i="1" s="1"/>
  <c r="Q1420" i="1"/>
  <c r="R1420" i="1" s="1"/>
  <c r="Q1449" i="1"/>
  <c r="R1449" i="1" s="1"/>
  <c r="Q1459" i="1"/>
  <c r="R1459" i="1" s="1"/>
  <c r="Q1493" i="1"/>
  <c r="R1493" i="1" s="1"/>
  <c r="Q1605" i="1"/>
  <c r="R1605" i="1" s="1"/>
  <c r="Q1703" i="1"/>
  <c r="R1703" i="1" s="1"/>
  <c r="Q1765" i="1"/>
  <c r="R1765" i="1" s="1"/>
  <c r="Q1818" i="1"/>
  <c r="R1818" i="1" s="1"/>
  <c r="Q1837" i="1"/>
  <c r="R1837" i="1" s="1"/>
  <c r="Q1908" i="1"/>
  <c r="R1908" i="1" s="1"/>
  <c r="Q1928" i="1"/>
  <c r="R1928" i="1" s="1"/>
  <c r="Q1982" i="1"/>
  <c r="R1982" i="1" s="1"/>
  <c r="Q2001" i="1"/>
  <c r="R2001" i="1" s="1"/>
  <c r="Q2043" i="1"/>
  <c r="R2043" i="1" s="1"/>
  <c r="Q2058" i="1"/>
  <c r="R2058" i="1" s="1"/>
  <c r="Q2091" i="1"/>
  <c r="R2091" i="1" s="1"/>
  <c r="Q2158" i="1"/>
  <c r="R2158" i="1" s="1"/>
  <c r="Q2193" i="1"/>
  <c r="R2193" i="1" s="1"/>
  <c r="Q2244" i="1"/>
  <c r="R2244" i="1" s="1"/>
  <c r="Q2283" i="1"/>
  <c r="R2283" i="1" s="1"/>
  <c r="Q2402" i="1"/>
  <c r="R2402" i="1" s="1"/>
  <c r="Q2423" i="1"/>
  <c r="R2423" i="1" s="1"/>
  <c r="Q2497" i="1"/>
  <c r="R2497" i="1" s="1"/>
  <c r="Q2526" i="1"/>
  <c r="R2526" i="1" s="1"/>
  <c r="Q2585" i="1"/>
  <c r="R2585" i="1" s="1"/>
  <c r="Q3088" i="1"/>
  <c r="Q3190" i="1"/>
  <c r="Q3273" i="1"/>
  <c r="Q3450" i="1"/>
  <c r="Q3529" i="1"/>
  <c r="Q3538" i="1"/>
  <c r="Q3561" i="1"/>
  <c r="Q3621" i="1"/>
  <c r="Q3759" i="1"/>
  <c r="Q3882" i="1"/>
  <c r="Q3979" i="1"/>
  <c r="Q4035" i="1"/>
  <c r="Q4108" i="1"/>
  <c r="Q4170" i="1"/>
  <c r="Q4259" i="1"/>
  <c r="Q4286" i="1"/>
  <c r="Q4323" i="1"/>
  <c r="Q4374" i="1"/>
  <c r="Q4430" i="1"/>
  <c r="Q4477" i="1"/>
  <c r="Q4522" i="1"/>
  <c r="Q4565" i="1"/>
  <c r="Q4618" i="1"/>
  <c r="Q4627" i="1"/>
  <c r="R4627" i="1" s="1"/>
  <c r="Q4670" i="1"/>
  <c r="R4670" i="1" s="1"/>
  <c r="Q4715" i="1"/>
  <c r="R4715" i="1" s="1"/>
  <c r="Q4918" i="1"/>
  <c r="R4918" i="1" s="1"/>
  <c r="Q4955" i="1"/>
  <c r="R4955" i="1" s="1"/>
  <c r="Q4971" i="1"/>
  <c r="R4971" i="1" s="1"/>
  <c r="Q5033" i="1"/>
  <c r="R5033" i="1" s="1"/>
  <c r="Q5075" i="1"/>
  <c r="R5075" i="1" s="1"/>
  <c r="Q5089" i="1"/>
  <c r="R5089" i="1" s="1"/>
  <c r="Q5129" i="1"/>
  <c r="R5129" i="1" s="1"/>
  <c r="Q5181" i="1"/>
  <c r="R5181" i="1" s="1"/>
  <c r="Q2656" i="1"/>
  <c r="R2656" i="1" s="1"/>
  <c r="Q2710" i="1"/>
  <c r="R2710" i="1" s="1"/>
  <c r="Q2754" i="1"/>
  <c r="R2754" i="1" s="1"/>
  <c r="Q2787" i="1"/>
  <c r="R2787" i="1" s="1"/>
  <c r="Q2855" i="1"/>
  <c r="R2855" i="1" s="1"/>
  <c r="Q2929" i="1"/>
  <c r="R2929" i="1" s="1"/>
  <c r="Q2946" i="1"/>
  <c r="R2946" i="1" s="1"/>
  <c r="Q2964" i="1"/>
  <c r="R2964" i="1" s="1"/>
  <c r="Q3405" i="1"/>
  <c r="R3405" i="1" s="1"/>
  <c r="Q734" i="1"/>
  <c r="R734" i="1" s="1"/>
  <c r="Q835" i="1"/>
  <c r="R835" i="1" s="1"/>
  <c r="Q905" i="1"/>
  <c r="R905" i="1" s="1"/>
  <c r="Q1034" i="1"/>
  <c r="R1034" i="1" s="1"/>
  <c r="Q1186" i="1"/>
  <c r="R1186" i="1" s="1"/>
  <c r="Q1361" i="1"/>
  <c r="R1361" i="1" s="1"/>
  <c r="Q1460" i="1"/>
  <c r="R1460" i="1" s="1"/>
  <c r="Q2092" i="1"/>
  <c r="R2092" i="1" s="1"/>
  <c r="Q2159" i="1"/>
  <c r="R2159" i="1" s="1"/>
  <c r="Q2699" i="1"/>
  <c r="Q2725" i="1"/>
  <c r="Q3089" i="1"/>
  <c r="Q3191" i="1"/>
  <c r="Q3274" i="1"/>
  <c r="Q3281" i="1"/>
  <c r="Q3286" i="1"/>
  <c r="Q3451" i="1"/>
  <c r="Q3539" i="1"/>
  <c r="Q3587" i="1"/>
  <c r="Q3622" i="1"/>
  <c r="Q3691" i="1"/>
  <c r="Q3723" i="1"/>
  <c r="Q3727" i="1"/>
  <c r="Q3760" i="1"/>
  <c r="Q3856" i="1"/>
  <c r="Q3883" i="1"/>
  <c r="Q3940" i="1"/>
  <c r="Q3953" i="1"/>
  <c r="Q3980" i="1"/>
  <c r="Q4136" i="1"/>
  <c r="Q4138" i="1"/>
  <c r="Q4145" i="1"/>
  <c r="Q4171" i="1"/>
  <c r="Q4260" i="1"/>
  <c r="Q4287" i="1"/>
  <c r="Q4324" i="1"/>
  <c r="Q4375" i="1"/>
  <c r="Q4418" i="1"/>
  <c r="Q4424" i="1"/>
  <c r="Q4431" i="1"/>
  <c r="Q4441" i="1"/>
  <c r="Q4478" i="1"/>
  <c r="Q4523" i="1"/>
  <c r="Q4566" i="1"/>
  <c r="Q4619" i="1"/>
  <c r="Q4676" i="1"/>
  <c r="R4676" i="1" s="1"/>
  <c r="Q4700" i="1"/>
  <c r="R4700" i="1" s="1"/>
  <c r="Q4735" i="1"/>
  <c r="R4735" i="1" s="1"/>
  <c r="Q4773" i="1"/>
  <c r="R4773" i="1" s="1"/>
  <c r="Q4829" i="1"/>
  <c r="R4829" i="1" s="1"/>
  <c r="Q5080" i="1"/>
  <c r="R5080" i="1" s="1"/>
  <c r="Q5837" i="1"/>
  <c r="R5837" i="1" s="1"/>
  <c r="Q5867" i="1"/>
  <c r="R5867" i="1" s="1"/>
  <c r="Q5911" i="1"/>
  <c r="R5911" i="1" s="1"/>
  <c r="Q6011" i="1"/>
  <c r="R6011" i="1" s="1"/>
  <c r="Q5197" i="1"/>
  <c r="R5197" i="1" s="1"/>
  <c r="Q5229" i="1"/>
  <c r="R5229" i="1" s="1"/>
  <c r="Q5245" i="1"/>
  <c r="R5245" i="1" s="1"/>
  <c r="Q5275" i="1"/>
  <c r="R5275" i="1" s="1"/>
  <c r="Q5294" i="1"/>
  <c r="R5294" i="1" s="1"/>
  <c r="Q5308" i="1"/>
  <c r="R5308" i="1" s="1"/>
  <c r="Q5341" i="1"/>
  <c r="R5341" i="1" s="1"/>
  <c r="Q5365" i="1"/>
  <c r="R5365" i="1" s="1"/>
  <c r="Q5381" i="1"/>
  <c r="R5381" i="1" s="1"/>
  <c r="Q5390" i="1"/>
  <c r="R5390" i="1" s="1"/>
  <c r="Q5399" i="1"/>
  <c r="R5399" i="1" s="1"/>
  <c r="Q5416" i="1"/>
  <c r="R5416" i="1" s="1"/>
  <c r="Q5455" i="1"/>
  <c r="R5455" i="1" s="1"/>
  <c r="Q5483" i="1"/>
  <c r="R5483" i="1" s="1"/>
  <c r="Q5510" i="1"/>
  <c r="R5510" i="1" s="1"/>
  <c r="Q5532" i="1"/>
  <c r="R5532" i="1" s="1"/>
  <c r="Q5541" i="1"/>
  <c r="R5541" i="1" s="1"/>
  <c r="Q5580" i="1"/>
  <c r="R5580" i="1" s="1"/>
  <c r="Q5594" i="1"/>
  <c r="R5594" i="1" s="1"/>
  <c r="Q5612" i="1"/>
  <c r="R5612" i="1" s="1"/>
  <c r="Q5630" i="1"/>
  <c r="R5630" i="1" s="1"/>
  <c r="Q5640" i="1"/>
  <c r="R5640" i="1" s="1"/>
  <c r="Q5645" i="1"/>
  <c r="R5645" i="1" s="1"/>
  <c r="Q5657" i="1"/>
  <c r="R5657" i="1" s="1"/>
  <c r="Q5680" i="1"/>
  <c r="R5680" i="1" s="1"/>
  <c r="Q5698" i="1"/>
  <c r="R5698" i="1" s="1"/>
  <c r="Q5721" i="1"/>
  <c r="R5721" i="1" s="1"/>
  <c r="Q5738" i="1"/>
  <c r="R5738" i="1" s="1"/>
  <c r="Q5766" i="1"/>
  <c r="R5766" i="1" s="1"/>
  <c r="Q5805" i="1"/>
  <c r="R5805" i="1" s="1"/>
  <c r="Q5817" i="1"/>
  <c r="R5817" i="1" s="1"/>
  <c r="Q5932" i="1"/>
  <c r="Q5961" i="1"/>
  <c r="Q6026" i="1"/>
  <c r="Q6081" i="1"/>
  <c r="Q6098" i="1"/>
  <c r="Q6104" i="1"/>
  <c r="Q6124" i="1"/>
  <c r="Q6172" i="1"/>
  <c r="Q6203" i="1"/>
  <c r="Q6230" i="1"/>
  <c r="Q6296" i="1"/>
  <c r="Q6346" i="1"/>
  <c r="Q6364" i="1"/>
  <c r="Q6388" i="1"/>
  <c r="Q6423" i="1"/>
  <c r="Q6458" i="1"/>
  <c r="Q6498" i="1"/>
  <c r="R6498" i="1" s="1"/>
  <c r="Q6510" i="1"/>
  <c r="R6510" i="1" s="1"/>
  <c r="Q6514" i="1"/>
  <c r="R6514" i="1" s="1"/>
  <c r="Q6526" i="1"/>
  <c r="R6526" i="1" s="1"/>
  <c r="Q6547" i="1"/>
  <c r="R6547" i="1" s="1"/>
  <c r="Q6578" i="1"/>
  <c r="R6578" i="1" s="1"/>
  <c r="Q6607" i="1"/>
  <c r="R6607" i="1" s="1"/>
  <c r="Q6631" i="1"/>
  <c r="R6631" i="1" s="1"/>
  <c r="Q6643" i="1"/>
  <c r="R6643" i="1" s="1"/>
  <c r="Q6652" i="1"/>
  <c r="R6652" i="1" s="1"/>
  <c r="Q6676" i="1"/>
  <c r="R6676" i="1" s="1"/>
  <c r="Q8" i="1"/>
  <c r="R8" i="1" s="1"/>
  <c r="Q28" i="1"/>
  <c r="R28" i="1" s="1"/>
  <c r="Q46" i="1"/>
  <c r="R46" i="1" s="1"/>
  <c r="Q54" i="1"/>
  <c r="R54" i="1" s="1"/>
  <c r="Q64" i="1"/>
  <c r="R64" i="1" s="1"/>
  <c r="Q92" i="1"/>
  <c r="R92" i="1" s="1"/>
  <c r="Q104" i="1"/>
  <c r="R104" i="1" s="1"/>
  <c r="Q112" i="1"/>
  <c r="R112" i="1" s="1"/>
  <c r="Q125" i="1"/>
  <c r="R125" i="1" s="1"/>
  <c r="Q147" i="1"/>
  <c r="R147" i="1" s="1"/>
  <c r="Q164" i="1"/>
  <c r="R164" i="1" s="1"/>
  <c r="Q180" i="1"/>
  <c r="R180" i="1" s="1"/>
  <c r="Q224" i="1"/>
  <c r="R224" i="1" s="1"/>
  <c r="Q240" i="1"/>
  <c r="R240" i="1" s="1"/>
  <c r="Q253" i="1"/>
  <c r="R253" i="1" s="1"/>
  <c r="Q263" i="1"/>
  <c r="R263" i="1" s="1"/>
  <c r="Q288" i="1"/>
  <c r="R288" i="1" s="1"/>
  <c r="Q303" i="1"/>
  <c r="R303" i="1" s="1"/>
  <c r="Q328" i="1"/>
  <c r="R328" i="1" s="1"/>
  <c r="Q336" i="1"/>
  <c r="R336" i="1" s="1"/>
  <c r="Q370" i="1"/>
  <c r="Q391" i="1"/>
  <c r="Q429" i="1"/>
  <c r="Q473" i="1"/>
  <c r="Q482" i="1"/>
  <c r="Q493" i="1"/>
  <c r="Q514" i="1"/>
  <c r="Q544" i="1"/>
  <c r="Q598" i="1"/>
  <c r="Q629" i="1"/>
  <c r="R629" i="1" s="1"/>
  <c r="Q640" i="1"/>
  <c r="R640" i="1" s="1"/>
  <c r="Q684" i="1"/>
  <c r="R684" i="1" s="1"/>
  <c r="Q691" i="1"/>
  <c r="R691" i="1" s="1"/>
  <c r="Q702" i="1"/>
  <c r="R702" i="1" s="1"/>
  <c r="Q718" i="1"/>
  <c r="R718" i="1" s="1"/>
  <c r="Q991" i="1"/>
  <c r="R991" i="1" s="1"/>
  <c r="Q1117" i="1"/>
  <c r="R1117" i="1" s="1"/>
  <c r="Q2412" i="1"/>
  <c r="R2412" i="1" s="1"/>
  <c r="Q2659" i="1"/>
  <c r="R2659" i="1" s="1"/>
  <c r="Q2728" i="1"/>
  <c r="R2728" i="1" s="1"/>
  <c r="Q2757" i="1"/>
  <c r="R2757" i="1" s="1"/>
  <c r="Q2833" i="1"/>
  <c r="R2833" i="1" s="1"/>
  <c r="Q2858" i="1"/>
  <c r="R2858" i="1" s="1"/>
  <c r="Q3039" i="1"/>
  <c r="R3039" i="1" s="1"/>
  <c r="Q3052" i="1"/>
  <c r="R3052" i="1" s="1"/>
  <c r="Q3300" i="1"/>
  <c r="R3300" i="1" s="1"/>
  <c r="Q3392" i="1"/>
  <c r="R3392" i="1" s="1"/>
  <c r="Q3415" i="1"/>
  <c r="Q3598" i="1"/>
  <c r="R3598" i="1" s="1"/>
  <c r="Q3729" i="1"/>
  <c r="Q4152" i="1"/>
  <c r="Q4679" i="1"/>
  <c r="R4679" i="1" s="1"/>
  <c r="Q737" i="1"/>
  <c r="R737" i="1" s="1"/>
  <c r="Q812" i="1"/>
  <c r="Q836" i="1"/>
  <c r="R836" i="1" s="1"/>
  <c r="Q907" i="1"/>
  <c r="R907" i="1" s="1"/>
  <c r="Q1006" i="1"/>
  <c r="Q1037" i="1"/>
  <c r="R1037" i="1" s="1"/>
  <c r="Q1131" i="1"/>
  <c r="Q1150" i="1"/>
  <c r="R1150" i="1" s="1"/>
  <c r="Q1189" i="1"/>
  <c r="R1189" i="1" s="1"/>
  <c r="Q1302" i="1"/>
  <c r="R1302" i="1" s="1"/>
  <c r="Q1346" i="1"/>
  <c r="Q1363" i="1"/>
  <c r="R1363" i="1" s="1"/>
  <c r="Q1495" i="1"/>
  <c r="R1495" i="1" s="1"/>
  <c r="Q1607" i="1"/>
  <c r="R1607" i="1" s="1"/>
  <c r="Q1705" i="1"/>
  <c r="R1705" i="1" s="1"/>
  <c r="Q1752" i="1"/>
  <c r="Q1767" i="1"/>
  <c r="R1767" i="1" s="1"/>
  <c r="Q1839" i="1"/>
  <c r="R1839" i="1" s="1"/>
  <c r="Q1892" i="1"/>
  <c r="R1892" i="1" s="1"/>
  <c r="Q1909" i="1"/>
  <c r="R1909" i="1" s="1"/>
  <c r="Q1930" i="1"/>
  <c r="R1930" i="1" s="1"/>
  <c r="Q2003" i="1"/>
  <c r="R2003" i="1" s="1"/>
  <c r="Q2095" i="1"/>
  <c r="R2095" i="1" s="1"/>
  <c r="Q2162" i="1"/>
  <c r="R2162" i="1" s="1"/>
  <c r="Q2195" i="1"/>
  <c r="R2195" i="1" s="1"/>
  <c r="Q2237" i="1"/>
  <c r="R2237" i="1" s="1"/>
  <c r="Q2285" i="1"/>
  <c r="R2285" i="1" s="1"/>
  <c r="Q2372" i="1"/>
  <c r="Q2403" i="1"/>
  <c r="R2403" i="1" s="1"/>
  <c r="Q2528" i="1"/>
  <c r="R2528" i="1" s="1"/>
  <c r="Q2587" i="1"/>
  <c r="R2587" i="1" s="1"/>
  <c r="Q3092" i="1"/>
  <c r="Q3167" i="1"/>
  <c r="Q3194" i="1"/>
  <c r="Q3321" i="1"/>
  <c r="Q3427" i="1"/>
  <c r="Q3454" i="1"/>
  <c r="Q3557" i="1"/>
  <c r="Q3562" i="1"/>
  <c r="Q3624" i="1"/>
  <c r="Q3762" i="1"/>
  <c r="Q3885" i="1"/>
  <c r="Q3982" i="1"/>
  <c r="Q4091" i="1"/>
  <c r="Q4092" i="1"/>
  <c r="Q4158" i="1"/>
  <c r="Q4173" i="1"/>
  <c r="Q4377" i="1"/>
  <c r="Q4480" i="1"/>
  <c r="Q4568" i="1"/>
  <c r="Q4663" i="1"/>
  <c r="R4663" i="1" s="1"/>
  <c r="Q4688" i="1"/>
  <c r="Q4721" i="1"/>
  <c r="R4721" i="1" s="1"/>
  <c r="Q4751" i="1"/>
  <c r="R4751" i="1" s="1"/>
  <c r="Q4906" i="1"/>
  <c r="R4906" i="1" s="1"/>
  <c r="Q4980" i="1"/>
  <c r="Q4999" i="1"/>
  <c r="R4999" i="1" s="1"/>
  <c r="Q5159" i="1"/>
  <c r="R5159" i="1" s="1"/>
  <c r="Q1840" i="1"/>
  <c r="R1840" i="1" s="1"/>
  <c r="Q3563" i="1"/>
  <c r="Q801" i="1"/>
  <c r="R801" i="1" s="1"/>
  <c r="Q992" i="1"/>
  <c r="R992" i="1" s="1"/>
  <c r="Q1118" i="1"/>
  <c r="R1118" i="1" s="1"/>
  <c r="Q1341" i="1"/>
  <c r="R1341" i="1" s="1"/>
  <c r="Q1575" i="1"/>
  <c r="R1575" i="1" s="1"/>
  <c r="Q1676" i="1"/>
  <c r="R1676" i="1" s="1"/>
  <c r="Q1883" i="1"/>
  <c r="R1883" i="1" s="1"/>
  <c r="Q2359" i="1"/>
  <c r="R2359" i="1" s="1"/>
  <c r="Q2729" i="1"/>
  <c r="R2729" i="1" s="1"/>
  <c r="Q2758" i="1"/>
  <c r="R2758" i="1" s="1"/>
  <c r="Q2834" i="1"/>
  <c r="R2834" i="1" s="1"/>
  <c r="Q2859" i="1"/>
  <c r="R2859" i="1" s="1"/>
  <c r="Q2936" i="1"/>
  <c r="R2936" i="1" s="1"/>
  <c r="Q2948" i="1"/>
  <c r="R2948" i="1" s="1"/>
  <c r="Q3063" i="1"/>
  <c r="R3063" i="1" s="1"/>
  <c r="Q3155" i="1"/>
  <c r="R3155" i="1" s="1"/>
  <c r="Q3301" i="1"/>
  <c r="R3301" i="1" s="1"/>
  <c r="Q3391" i="1"/>
  <c r="R3391" i="1" s="1"/>
  <c r="Q3416" i="1"/>
  <c r="R3416" i="1" s="1"/>
  <c r="Q3599" i="1"/>
  <c r="R3599" i="1" s="1"/>
  <c r="Q3730" i="1"/>
  <c r="R3730" i="1" s="1"/>
  <c r="Q3958" i="1"/>
  <c r="R3958" i="1" s="1"/>
  <c r="Q4543" i="1"/>
  <c r="Q4976" i="1"/>
  <c r="R4976" i="1" s="1"/>
  <c r="Q738" i="1"/>
  <c r="R738" i="1" s="1"/>
  <c r="Q813" i="1"/>
  <c r="Q870" i="1"/>
  <c r="R870" i="1" s="1"/>
  <c r="Q887" i="1"/>
  <c r="Q908" i="1"/>
  <c r="R908" i="1" s="1"/>
  <c r="Q1007" i="1"/>
  <c r="Q1038" i="1"/>
  <c r="R1038" i="1" s="1"/>
  <c r="Q1132" i="1"/>
  <c r="Q1190" i="1"/>
  <c r="R1190" i="1" s="1"/>
  <c r="Q1253" i="1"/>
  <c r="Q1303" i="1"/>
  <c r="R1303" i="1" s="1"/>
  <c r="Q1347" i="1"/>
  <c r="Q1364" i="1"/>
  <c r="R1364" i="1" s="1"/>
  <c r="Q1496" i="1"/>
  <c r="R1496" i="1" s="1"/>
  <c r="Q1608" i="1"/>
  <c r="R1608" i="1" s="1"/>
  <c r="Q1680" i="1"/>
  <c r="Q1706" i="1"/>
  <c r="R1706" i="1" s="1"/>
  <c r="Q1768" i="1"/>
  <c r="R1768" i="1" s="1"/>
  <c r="Q1812" i="1"/>
  <c r="Q1841" i="1"/>
  <c r="R1841" i="1" s="1"/>
  <c r="Q1888" i="1"/>
  <c r="Q1893" i="1"/>
  <c r="R1893" i="1" s="1"/>
  <c r="Q1910" i="1"/>
  <c r="R1910" i="1" s="1"/>
  <c r="Q2004" i="1"/>
  <c r="R2004" i="1" s="1"/>
  <c r="Q2060" i="1"/>
  <c r="R2060" i="1" s="1"/>
  <c r="Q2077" i="1"/>
  <c r="R2077" i="1" s="1"/>
  <c r="Q2096" i="1"/>
  <c r="R2096" i="1" s="1"/>
  <c r="Q2151" i="1"/>
  <c r="Q2163" i="1"/>
  <c r="R2163" i="1" s="1"/>
  <c r="Q2196" i="1"/>
  <c r="R2196" i="1" s="1"/>
  <c r="Q2238" i="1"/>
  <c r="R2238" i="1" s="1"/>
  <c r="Q2246" i="1"/>
  <c r="R2246" i="1" s="1"/>
  <c r="Q2286" i="1"/>
  <c r="R2286" i="1" s="1"/>
  <c r="Q2373" i="1"/>
  <c r="Q2458" i="1"/>
  <c r="R2458" i="1" s="1"/>
  <c r="Q2498" i="1"/>
  <c r="R2498" i="1" s="1"/>
  <c r="Q2515" i="1"/>
  <c r="Q2529" i="1"/>
  <c r="R2529" i="1" s="1"/>
  <c r="Q2576" i="1"/>
  <c r="Q2588" i="1"/>
  <c r="R2588" i="1" s="1"/>
  <c r="Q3072" i="1"/>
  <c r="Q3093" i="1"/>
  <c r="Q3168" i="1"/>
  <c r="Q3195" i="1"/>
  <c r="Q3322" i="1"/>
  <c r="Q3428" i="1"/>
  <c r="Q3455" i="1"/>
  <c r="Q3554" i="1"/>
  <c r="Q3564" i="1"/>
  <c r="Q3606" i="1"/>
  <c r="Q3625" i="1"/>
  <c r="Q3740" i="1"/>
  <c r="Q3763" i="1"/>
  <c r="Q3886" i="1"/>
  <c r="Q3942" i="1"/>
  <c r="Q3965" i="1"/>
  <c r="Q3983" i="1"/>
  <c r="Q4021" i="1"/>
  <c r="Q4036" i="1"/>
  <c r="Q4109" i="1"/>
  <c r="Q4159" i="1"/>
  <c r="Q4174" i="1"/>
  <c r="Q4289" i="1"/>
  <c r="Q4326" i="1"/>
  <c r="Q4360" i="1"/>
  <c r="Q4378" i="1"/>
  <c r="Q4465" i="1"/>
  <c r="Q4481" i="1"/>
  <c r="Q4525" i="1"/>
  <c r="Q4551" i="1"/>
  <c r="Q4569" i="1"/>
  <c r="Q4662" i="1"/>
  <c r="R4662" i="1" s="1"/>
  <c r="Q4689" i="1"/>
  <c r="Q4720" i="1"/>
  <c r="R4720" i="1" s="1"/>
  <c r="Q4744" i="1"/>
  <c r="Q4759" i="1"/>
  <c r="R4759" i="1" s="1"/>
  <c r="Q4802" i="1"/>
  <c r="R4802" i="1" s="1"/>
  <c r="Q4909" i="1"/>
  <c r="R4909" i="1" s="1"/>
  <c r="Q4934" i="1"/>
  <c r="R4934" i="1" s="1"/>
  <c r="Q4981" i="1"/>
  <c r="Q5000" i="1"/>
  <c r="R5000" i="1" s="1"/>
  <c r="Q5060" i="1"/>
  <c r="R5060" i="1" s="1"/>
  <c r="Q5093" i="1"/>
  <c r="R5093" i="1" s="1"/>
  <c r="Q5146" i="1"/>
  <c r="Q5172" i="1"/>
  <c r="R5172" i="1" s="1"/>
  <c r="Q1039" i="1"/>
  <c r="R1039" i="1" s="1"/>
  <c r="Q5868" i="1"/>
  <c r="R5868" i="1" s="1"/>
  <c r="Q5887" i="1"/>
  <c r="R5887" i="1" s="1"/>
  <c r="Q6000" i="1"/>
  <c r="R6000" i="1" s="1"/>
  <c r="Q5198" i="1"/>
  <c r="R5198" i="1" s="1"/>
  <c r="Q5221" i="1"/>
  <c r="R5221" i="1" s="1"/>
  <c r="Q5246" i="1"/>
  <c r="R5246" i="1" s="1"/>
  <c r="Q5276" i="1"/>
  <c r="R5276" i="1" s="1"/>
  <c r="Q5309" i="1"/>
  <c r="R5309" i="1" s="1"/>
  <c r="Q5328" i="1"/>
  <c r="R5328" i="1" s="1"/>
  <c r="Q5342" i="1"/>
  <c r="R5342" i="1" s="1"/>
  <c r="Q5366" i="1"/>
  <c r="R5366" i="1" s="1"/>
  <c r="Q5382" i="1"/>
  <c r="R5382" i="1" s="1"/>
  <c r="Q5391" i="1"/>
  <c r="R5391" i="1" s="1"/>
  <c r="Q5417" i="1"/>
  <c r="R5417" i="1" s="1"/>
  <c r="Q5456" i="1"/>
  <c r="R5456" i="1" s="1"/>
  <c r="Q5484" i="1"/>
  <c r="R5484" i="1" s="1"/>
  <c r="Q5511" i="1"/>
  <c r="R5511" i="1" s="1"/>
  <c r="Q5542" i="1"/>
  <c r="R5542" i="1" s="1"/>
  <c r="Q5559" i="1"/>
  <c r="R5559" i="1" s="1"/>
  <c r="Q5595" i="1"/>
  <c r="R5595" i="1" s="1"/>
  <c r="Q5613" i="1"/>
  <c r="R5613" i="1" s="1"/>
  <c r="Q5631" i="1"/>
  <c r="R5631" i="1" s="1"/>
  <c r="Q5636" i="1"/>
  <c r="R5636" i="1" s="1"/>
  <c r="Q5658" i="1"/>
  <c r="R5658" i="1" s="1"/>
  <c r="Q5681" i="1"/>
  <c r="R5681" i="1" s="1"/>
  <c r="Q5699" i="1"/>
  <c r="R5699" i="1" s="1"/>
  <c r="Q5722" i="1"/>
  <c r="R5722" i="1" s="1"/>
  <c r="Q5739" i="1"/>
  <c r="R5739" i="1" s="1"/>
  <c r="Q5767" i="1"/>
  <c r="R5767" i="1" s="1"/>
  <c r="Q5787" i="1"/>
  <c r="R5787" i="1" s="1"/>
  <c r="Q5806" i="1"/>
  <c r="R5806" i="1" s="1"/>
  <c r="Q5818" i="1"/>
  <c r="R5818" i="1" s="1"/>
  <c r="Q5822" i="1"/>
  <c r="R5822" i="1" s="1"/>
  <c r="Q5933" i="1"/>
  <c r="Q5962" i="1"/>
  <c r="Q6069" i="1"/>
  <c r="Q6082" i="1"/>
  <c r="Q6125" i="1"/>
  <c r="Q6204" i="1"/>
  <c r="Q6231" i="1"/>
  <c r="Q6268" i="1"/>
  <c r="Q6297" i="1"/>
  <c r="Q6319" i="1"/>
  <c r="Q6365" i="1"/>
  <c r="Q6389" i="1"/>
  <c r="Q6424" i="1"/>
  <c r="Q6459" i="1"/>
  <c r="Q6532" i="1"/>
  <c r="R6532" i="1" s="1"/>
  <c r="Q6546" i="1"/>
  <c r="R6546" i="1" s="1"/>
  <c r="Q6554" i="1"/>
  <c r="R6554" i="1" s="1"/>
  <c r="Q6564" i="1"/>
  <c r="R6564" i="1" s="1"/>
  <c r="Q6615" i="1"/>
  <c r="R6615" i="1" s="1"/>
  <c r="Q6653" i="1"/>
  <c r="R6653" i="1" s="1"/>
  <c r="Q5869" i="1"/>
  <c r="R5869" i="1" s="1"/>
  <c r="Q5888" i="1"/>
  <c r="R5888" i="1" s="1"/>
  <c r="Q6007" i="1"/>
  <c r="R6007" i="1" s="1"/>
  <c r="Q5199" i="1"/>
  <c r="R5199" i="1" s="1"/>
  <c r="Q5230" i="1"/>
  <c r="R5230" i="1" s="1"/>
  <c r="Q5247" i="1"/>
  <c r="R5247" i="1" s="1"/>
  <c r="Q5277" i="1"/>
  <c r="R5277" i="1" s="1"/>
  <c r="Q5295" i="1"/>
  <c r="R5295" i="1" s="1"/>
  <c r="Q5310" i="1"/>
  <c r="R5310" i="1" s="1"/>
  <c r="Q5343" i="1"/>
  <c r="R5343" i="1" s="1"/>
  <c r="Q5367" i="1"/>
  <c r="R5367" i="1" s="1"/>
  <c r="Q5383" i="1"/>
  <c r="R5383" i="1" s="1"/>
  <c r="Q5392" i="1"/>
  <c r="R5392" i="1" s="1"/>
  <c r="Q5400" i="1"/>
  <c r="R5400" i="1" s="1"/>
  <c r="Q5418" i="1"/>
  <c r="R5418" i="1" s="1"/>
  <c r="Q5457" i="1"/>
  <c r="R5457" i="1" s="1"/>
  <c r="Q5485" i="1"/>
  <c r="R5485" i="1" s="1"/>
  <c r="Q5512" i="1"/>
  <c r="R5512" i="1" s="1"/>
  <c r="Q5533" i="1"/>
  <c r="R5533" i="1" s="1"/>
  <c r="Q5543" i="1"/>
  <c r="R5543" i="1" s="1"/>
  <c r="Q5560" i="1"/>
  <c r="R5560" i="1" s="1"/>
  <c r="Q5569" i="1"/>
  <c r="R5569" i="1" s="1"/>
  <c r="Q5581" i="1"/>
  <c r="R5581" i="1" s="1"/>
  <c r="Q5614" i="1"/>
  <c r="R5614" i="1" s="1"/>
  <c r="Q5632" i="1"/>
  <c r="R5632" i="1" s="1"/>
  <c r="Q5637" i="1"/>
  <c r="R5637" i="1" s="1"/>
  <c r="Q5659" i="1"/>
  <c r="R5659" i="1" s="1"/>
  <c r="Q5682" i="1"/>
  <c r="R5682" i="1" s="1"/>
  <c r="Q5700" i="1"/>
  <c r="R5700" i="1" s="1"/>
  <c r="Q5723" i="1"/>
  <c r="R5723" i="1" s="1"/>
  <c r="Q5740" i="1"/>
  <c r="R5740" i="1" s="1"/>
  <c r="Q5768" i="1"/>
  <c r="R5768" i="1" s="1"/>
  <c r="Q5776" i="1"/>
  <c r="R5776" i="1" s="1"/>
  <c r="Q5788" i="1"/>
  <c r="R5788" i="1" s="1"/>
  <c r="Q5807" i="1"/>
  <c r="R5807" i="1" s="1"/>
  <c r="Q5819" i="1"/>
  <c r="R5819" i="1" s="1"/>
  <c r="Q5826" i="1"/>
  <c r="R5826" i="1" s="1"/>
  <c r="Q5934" i="1"/>
  <c r="Q5963" i="1"/>
  <c r="Q6027" i="1"/>
  <c r="Q6050" i="1"/>
  <c r="Q6083" i="1"/>
  <c r="Q6126" i="1"/>
  <c r="Q6205" i="1"/>
  <c r="Q6232" i="1"/>
  <c r="Q6251" i="1"/>
  <c r="Q6261" i="1"/>
  <c r="Q6269" i="1"/>
  <c r="Q6298" i="1"/>
  <c r="Q6347" i="1"/>
  <c r="Q6366" i="1"/>
  <c r="Q6390" i="1"/>
  <c r="Q6425" i="1"/>
  <c r="Q6443" i="1"/>
  <c r="Q6460" i="1"/>
  <c r="Q6493" i="1"/>
  <c r="R6493" i="1" s="1"/>
  <c r="Q6506" i="1"/>
  <c r="R6506" i="1" s="1"/>
  <c r="Q6551" i="1"/>
  <c r="R6551" i="1" s="1"/>
  <c r="Q6565" i="1"/>
  <c r="R6565" i="1" s="1"/>
  <c r="Q6594" i="1"/>
  <c r="R6594" i="1" s="1"/>
  <c r="Q6600" i="1"/>
  <c r="R6600" i="1" s="1"/>
  <c r="Q6616" i="1"/>
  <c r="R6616" i="1" s="1"/>
  <c r="Q6620" i="1"/>
  <c r="R6620" i="1" s="1"/>
  <c r="Q6627" i="1"/>
  <c r="R6627" i="1" s="1"/>
  <c r="Q6641" i="1"/>
  <c r="R6641" i="1" s="1"/>
  <c r="Q6665" i="1"/>
  <c r="R6665" i="1" s="1"/>
  <c r="Q6009" i="1"/>
  <c r="R6009" i="1" s="1"/>
  <c r="Q5200" i="1"/>
  <c r="R5200" i="1" s="1"/>
  <c r="Q5248" i="1"/>
  <c r="R5248" i="1" s="1"/>
  <c r="Q5419" i="1"/>
  <c r="R5419" i="1" s="1"/>
  <c r="Q5458" i="1"/>
  <c r="R5458" i="1" s="1"/>
  <c r="Q5486" i="1"/>
  <c r="R5486" i="1" s="1"/>
  <c r="Q5513" i="1"/>
  <c r="R5513" i="1" s="1"/>
  <c r="Q5544" i="1"/>
  <c r="R5544" i="1" s="1"/>
  <c r="Q5615" i="1"/>
  <c r="R5615" i="1" s="1"/>
  <c r="Q5641" i="1"/>
  <c r="R5641" i="1" s="1"/>
  <c r="Q5660" i="1"/>
  <c r="R5660" i="1" s="1"/>
  <c r="Q5701" i="1"/>
  <c r="R5701" i="1" s="1"/>
  <c r="Q5741" i="1"/>
  <c r="R5741" i="1" s="1"/>
  <c r="Q5935" i="1"/>
  <c r="Q5964" i="1"/>
  <c r="Q6028" i="1"/>
  <c r="Q6070" i="1"/>
  <c r="Q6127" i="1"/>
  <c r="Q6206" i="1"/>
  <c r="Q6233" i="1"/>
  <c r="Q6299" i="1"/>
  <c r="Q6367" i="1"/>
  <c r="Q6426" i="1"/>
  <c r="Q6461" i="1"/>
  <c r="Q6533" i="1"/>
  <c r="R6533" i="1" s="1"/>
  <c r="Q6544" i="1"/>
  <c r="R6544" i="1" s="1"/>
  <c r="Q6562" i="1"/>
  <c r="R6562" i="1" s="1"/>
  <c r="Q6596" i="1"/>
  <c r="R6596" i="1" s="1"/>
  <c r="Q6662" i="1"/>
  <c r="R6662" i="1" s="1"/>
  <c r="Q3302" i="1"/>
  <c r="R3302" i="1" s="1"/>
  <c r="Q3400" i="1"/>
  <c r="R3400" i="1" s="1"/>
  <c r="Q3600" i="1"/>
  <c r="Q739" i="1"/>
  <c r="R739" i="1" s="1"/>
  <c r="Q814" i="1"/>
  <c r="Q837" i="1"/>
  <c r="R837" i="1" s="1"/>
  <c r="Q909" i="1"/>
  <c r="R909" i="1" s="1"/>
  <c r="Q1008" i="1"/>
  <c r="Q1040" i="1"/>
  <c r="R1040" i="1" s="1"/>
  <c r="Q1133" i="1"/>
  <c r="Q1191" i="1"/>
  <c r="R1191" i="1" s="1"/>
  <c r="Q1254" i="1"/>
  <c r="Q1304" i="1"/>
  <c r="R1304" i="1" s="1"/>
  <c r="Q1365" i="1"/>
  <c r="R1365" i="1" s="1"/>
  <c r="Q1411" i="1"/>
  <c r="Q1422" i="1"/>
  <c r="R1422" i="1" s="1"/>
  <c r="Q1445" i="1"/>
  <c r="Q1497" i="1"/>
  <c r="R1497" i="1" s="1"/>
  <c r="Q1583" i="1"/>
  <c r="Q1609" i="1"/>
  <c r="R1609" i="1" s="1"/>
  <c r="Q1681" i="1"/>
  <c r="Q1707" i="1"/>
  <c r="R1707" i="1" s="1"/>
  <c r="Q1769" i="1"/>
  <c r="R1769" i="1" s="1"/>
  <c r="Q1813" i="1"/>
  <c r="Q1820" i="1"/>
  <c r="R1820" i="1" s="1"/>
  <c r="Q1842" i="1"/>
  <c r="R1842" i="1" s="1"/>
  <c r="Q1889" i="1"/>
  <c r="Q1894" i="1"/>
  <c r="R1894" i="1" s="1"/>
  <c r="Q1905" i="1"/>
  <c r="Q1911" i="1"/>
  <c r="R1911" i="1" s="1"/>
  <c r="Q1931" i="1"/>
  <c r="R1931" i="1" s="1"/>
  <c r="Q1966" i="1"/>
  <c r="R1966" i="1" s="1"/>
  <c r="Q1983" i="1"/>
  <c r="R1983" i="1" s="1"/>
  <c r="Q2005" i="1"/>
  <c r="R2005" i="1" s="1"/>
  <c r="Q2044" i="1"/>
  <c r="R2044" i="1" s="1"/>
  <c r="Q2097" i="1"/>
  <c r="R2097" i="1" s="1"/>
  <c r="Q2152" i="1"/>
  <c r="Q2164" i="1"/>
  <c r="R2164" i="1" s="1"/>
  <c r="Q2197" i="1"/>
  <c r="R2197" i="1" s="1"/>
  <c r="Q2247" i="1"/>
  <c r="R2247" i="1" s="1"/>
  <c r="Q2287" i="1"/>
  <c r="R2287" i="1" s="1"/>
  <c r="Q2374" i="1"/>
  <c r="Q2404" i="1"/>
  <c r="R2404" i="1" s="1"/>
  <c r="Q2442" i="1"/>
  <c r="R2442" i="1" s="1"/>
  <c r="Q2459" i="1"/>
  <c r="R2459" i="1" s="1"/>
  <c r="Q2499" i="1"/>
  <c r="R2499" i="1" s="1"/>
  <c r="Q2516" i="1"/>
  <c r="Q2530" i="1"/>
  <c r="R2530" i="1" s="1"/>
  <c r="Q2577" i="1"/>
  <c r="Q2589" i="1"/>
  <c r="R2589" i="1" s="1"/>
  <c r="Q2605" i="1"/>
  <c r="Q2607" i="1"/>
  <c r="R2607" i="1" s="1"/>
  <c r="Q3073" i="1"/>
  <c r="Q3094" i="1"/>
  <c r="Q3169" i="1"/>
  <c r="Q3196" i="1"/>
  <c r="Q3429" i="1"/>
  <c r="Q3456" i="1"/>
  <c r="Q3626" i="1"/>
  <c r="Q3741" i="1"/>
  <c r="Q3764" i="1"/>
  <c r="Q3835" i="1"/>
  <c r="Q3840" i="1"/>
  <c r="Q3870" i="1"/>
  <c r="Q3887" i="1"/>
  <c r="Q3943" i="1"/>
  <c r="Q3984" i="1"/>
  <c r="Q4022" i="1"/>
  <c r="Q4037" i="1"/>
  <c r="Q4080" i="1"/>
  <c r="Q4083" i="1"/>
  <c r="Q4097" i="1"/>
  <c r="Q4110" i="1"/>
  <c r="Q4175" i="1"/>
  <c r="Q4290" i="1"/>
  <c r="Q4450" i="1"/>
  <c r="Q4552" i="1"/>
  <c r="Q4570" i="1"/>
  <c r="Q4690" i="1"/>
  <c r="Q4694" i="1"/>
  <c r="R4694" i="1" s="1"/>
  <c r="Q4781" i="1"/>
  <c r="Q4791" i="1"/>
  <c r="R4791" i="1" s="1"/>
  <c r="Q4794" i="1"/>
  <c r="Q4803" i="1"/>
  <c r="R4803" i="1" s="1"/>
  <c r="Q4815" i="1"/>
  <c r="Q4890" i="1"/>
  <c r="R4890" i="1" s="1"/>
  <c r="Q4958" i="1"/>
  <c r="R4958" i="1" s="1"/>
  <c r="Q4982" i="1"/>
  <c r="Q5002" i="1"/>
  <c r="R5002" i="1" s="1"/>
  <c r="Q5009" i="1"/>
  <c r="Q5015" i="1"/>
  <c r="R5015" i="1" s="1"/>
  <c r="Q5091" i="1"/>
  <c r="R5091" i="1" s="1"/>
  <c r="Q5107" i="1"/>
  <c r="Q5118" i="1"/>
  <c r="R5118" i="1" s="1"/>
  <c r="Q5152" i="1"/>
  <c r="R5152" i="1" s="1"/>
  <c r="Q5183" i="1"/>
  <c r="R5183" i="1" s="1"/>
  <c r="Q2375" i="1"/>
  <c r="Q1192" i="1"/>
  <c r="R1192" i="1" s="1"/>
  <c r="Q1498" i="1"/>
  <c r="R1498" i="1" s="1"/>
  <c r="Q1770" i="1"/>
  <c r="R1770" i="1" s="1"/>
  <c r="Q2288" i="1"/>
  <c r="R2288" i="1" s="1"/>
  <c r="Q2376" i="1"/>
  <c r="Q4838" i="1"/>
  <c r="R4838" i="1" s="1"/>
  <c r="Q740" i="1"/>
  <c r="R740" i="1" s="1"/>
  <c r="Q910" i="1"/>
  <c r="R910" i="1" s="1"/>
  <c r="Q1041" i="1"/>
  <c r="R1041" i="1" s="1"/>
  <c r="Q1193" i="1"/>
  <c r="R1193" i="1" s="1"/>
  <c r="Q1366" i="1"/>
  <c r="R1366" i="1" s="1"/>
  <c r="Q1423" i="1"/>
  <c r="R1423" i="1" s="1"/>
  <c r="Q1499" i="1"/>
  <c r="R1499" i="1" s="1"/>
  <c r="Q1584" i="1"/>
  <c r="Q1610" i="1"/>
  <c r="R1610" i="1" s="1"/>
  <c r="Q1708" i="1"/>
  <c r="R1708" i="1" s="1"/>
  <c r="Q1771" i="1"/>
  <c r="R1771" i="1" s="1"/>
  <c r="Q1843" i="1"/>
  <c r="R1843" i="1" s="1"/>
  <c r="Q1895" i="1"/>
  <c r="R1895" i="1" s="1"/>
  <c r="Q1912" i="1"/>
  <c r="R1912" i="1" s="1"/>
  <c r="Q2006" i="1"/>
  <c r="R2006" i="1" s="1"/>
  <c r="Q2098" i="1"/>
  <c r="R2098" i="1" s="1"/>
  <c r="Q2165" i="1"/>
  <c r="R2165" i="1" s="1"/>
  <c r="Q2198" i="1"/>
  <c r="R2198" i="1" s="1"/>
  <c r="Q2248" i="1"/>
  <c r="R2248" i="1" s="1"/>
  <c r="Q2289" i="1"/>
  <c r="R2289" i="1" s="1"/>
  <c r="Q2377" i="1"/>
  <c r="Q2531" i="1"/>
  <c r="R2531" i="1" s="1"/>
  <c r="Q4699" i="1"/>
  <c r="R4699" i="1" s="1"/>
  <c r="Q4790" i="1"/>
  <c r="R4790" i="1" s="1"/>
  <c r="Q4816" i="1"/>
  <c r="Q4898" i="1"/>
  <c r="R4898" i="1" s="1"/>
  <c r="Q4948" i="1"/>
  <c r="R4948" i="1" s="1"/>
  <c r="Q4986" i="1"/>
  <c r="R4986" i="1" s="1"/>
  <c r="Q5010" i="1"/>
  <c r="Q5025" i="1"/>
  <c r="R5025" i="1" s="1"/>
  <c r="Q5108" i="1"/>
  <c r="Q5120" i="1"/>
  <c r="R5120" i="1" s="1"/>
  <c r="Q911" i="1"/>
  <c r="R911" i="1" s="1"/>
  <c r="Q1042" i="1"/>
  <c r="R1042" i="1" s="1"/>
  <c r="Q1194" i="1"/>
  <c r="R1194" i="1" s="1"/>
  <c r="Q1255" i="1"/>
  <c r="Q1367" i="1"/>
  <c r="R1367" i="1" s="1"/>
  <c r="Q1412" i="1"/>
  <c r="Q1500" i="1"/>
  <c r="R1500" i="1" s="1"/>
  <c r="Q1585" i="1"/>
  <c r="Q1611" i="1"/>
  <c r="R1611" i="1" s="1"/>
  <c r="Q1709" i="1"/>
  <c r="R1709" i="1" s="1"/>
  <c r="Q1772" i="1"/>
  <c r="R1772" i="1" s="1"/>
  <c r="Q1821" i="1"/>
  <c r="R1821" i="1" s="1"/>
  <c r="Q1844" i="1"/>
  <c r="R1844" i="1" s="1"/>
  <c r="Q1967" i="1"/>
  <c r="R1967" i="1" s="1"/>
  <c r="Q2099" i="1"/>
  <c r="R2099" i="1" s="1"/>
  <c r="Q2199" i="1"/>
  <c r="R2199" i="1" s="1"/>
  <c r="Q2290" i="1"/>
  <c r="R2290" i="1" s="1"/>
  <c r="Q2378" i="1"/>
  <c r="Q2460" i="1"/>
  <c r="R2460" i="1" s="1"/>
  <c r="Q2532" i="1"/>
  <c r="R2532" i="1" s="1"/>
  <c r="Q2590" i="1"/>
  <c r="R2590" i="1" s="1"/>
  <c r="Q2608" i="1"/>
  <c r="R2608" i="1" s="1"/>
  <c r="Q4787" i="1"/>
  <c r="R4787" i="1" s="1"/>
  <c r="Q4795" i="1"/>
  <c r="Q4842" i="1"/>
  <c r="R4842" i="1" s="1"/>
  <c r="Q4933" i="1"/>
  <c r="R4933" i="1" s="1"/>
  <c r="Q1195" i="1"/>
  <c r="R1195" i="1" s="1"/>
  <c r="Q1501" i="1"/>
  <c r="R1501" i="1" s="1"/>
  <c r="Q1586" i="1"/>
  <c r="Q2291" i="1"/>
  <c r="R2291" i="1" s="1"/>
  <c r="Q2379" i="1"/>
  <c r="Q2759" i="1"/>
  <c r="R2759" i="1" s="1"/>
  <c r="Q3383" i="1"/>
  <c r="R3383" i="1" s="1"/>
  <c r="Q741" i="1"/>
  <c r="R741" i="1" s="1"/>
  <c r="Q912" i="1"/>
  <c r="R912" i="1" s="1"/>
  <c r="Q1043" i="1"/>
  <c r="R1043" i="1" s="1"/>
  <c r="Q1151" i="1"/>
  <c r="R1151" i="1" s="1"/>
  <c r="Q1196" i="1"/>
  <c r="R1196" i="1" s="1"/>
  <c r="Q1305" i="1"/>
  <c r="R1305" i="1" s="1"/>
  <c r="Q1368" i="1"/>
  <c r="R1368" i="1" s="1"/>
  <c r="Q1424" i="1"/>
  <c r="R1424" i="1" s="1"/>
  <c r="Q1502" i="1"/>
  <c r="R1502" i="1" s="1"/>
  <c r="Q1612" i="1"/>
  <c r="R1612" i="1" s="1"/>
  <c r="Q1710" i="1"/>
  <c r="R1710" i="1" s="1"/>
  <c r="Q1773" i="1"/>
  <c r="R1773" i="1" s="1"/>
  <c r="Q1822" i="1"/>
  <c r="R1822" i="1" s="1"/>
  <c r="Q1845" i="1"/>
  <c r="R1845" i="1" s="1"/>
  <c r="Q1932" i="1"/>
  <c r="R1932" i="1" s="1"/>
  <c r="Q1984" i="1"/>
  <c r="R1984" i="1" s="1"/>
  <c r="Q2007" i="1"/>
  <c r="R2007" i="1" s="1"/>
  <c r="Q2100" i="1"/>
  <c r="R2100" i="1" s="1"/>
  <c r="Q2166" i="1"/>
  <c r="R2166" i="1" s="1"/>
  <c r="Q2200" i="1"/>
  <c r="R2200" i="1" s="1"/>
  <c r="Q2249" i="1"/>
  <c r="R2249" i="1" s="1"/>
  <c r="Q2292" i="1"/>
  <c r="R2292" i="1" s="1"/>
  <c r="Q2425" i="1"/>
  <c r="R2425" i="1" s="1"/>
  <c r="Q2436" i="1"/>
  <c r="R2436" i="1" s="1"/>
  <c r="Q2591" i="1"/>
  <c r="R2591" i="1" s="1"/>
  <c r="Q2892" i="1"/>
  <c r="Q3095" i="1"/>
  <c r="Q3197" i="1"/>
  <c r="Q3457" i="1"/>
  <c r="Q3589" i="1"/>
  <c r="Q3765" i="1"/>
  <c r="Q3944" i="1"/>
  <c r="Q3985" i="1"/>
  <c r="Q4176" i="1"/>
  <c r="Q4379" i="1"/>
  <c r="Q4482" i="1"/>
  <c r="Q4894" i="1"/>
  <c r="R4894" i="1" s="1"/>
  <c r="Q4973" i="1"/>
  <c r="R4973" i="1" s="1"/>
  <c r="Q5034" i="1"/>
  <c r="R5034" i="1" s="1"/>
  <c r="Q5099" i="1"/>
  <c r="R5099" i="1" s="1"/>
  <c r="Q5128" i="1"/>
  <c r="R5128" i="1" s="1"/>
  <c r="Q5140" i="1"/>
  <c r="R5140" i="1" s="1"/>
  <c r="Q5170" i="1"/>
  <c r="R5170" i="1" s="1"/>
  <c r="Q2660" i="1"/>
  <c r="R2660" i="1" s="1"/>
  <c r="Q3388" i="1"/>
  <c r="R3388" i="1" s="1"/>
  <c r="Q742" i="1"/>
  <c r="R742" i="1" s="1"/>
  <c r="Q913" i="1"/>
  <c r="R913" i="1" s="1"/>
  <c r="Q1044" i="1"/>
  <c r="R1044" i="1" s="1"/>
  <c r="Q1152" i="1"/>
  <c r="R1152" i="1" s="1"/>
  <c r="Q1197" i="1"/>
  <c r="R1197" i="1" s="1"/>
  <c r="Q1306" i="1"/>
  <c r="R1306" i="1" s="1"/>
  <c r="Q1369" i="1"/>
  <c r="R1369" i="1" s="1"/>
  <c r="Q1425" i="1"/>
  <c r="R1425" i="1" s="1"/>
  <c r="Q1503" i="1"/>
  <c r="R1503" i="1" s="1"/>
  <c r="Q1613" i="1"/>
  <c r="R1613" i="1" s="1"/>
  <c r="Q1711" i="1"/>
  <c r="R1711" i="1" s="1"/>
  <c r="Q1774" i="1"/>
  <c r="R1774" i="1" s="1"/>
  <c r="Q1846" i="1"/>
  <c r="R1846" i="1" s="1"/>
  <c r="Q1933" i="1"/>
  <c r="R1933" i="1" s="1"/>
  <c r="Q2101" i="1"/>
  <c r="R2101" i="1" s="1"/>
  <c r="Q2201" i="1"/>
  <c r="R2201" i="1" s="1"/>
  <c r="Q2250" i="1"/>
  <c r="R2250" i="1" s="1"/>
  <c r="Q2293" i="1"/>
  <c r="R2293" i="1" s="1"/>
  <c r="Q3096" i="1"/>
  <c r="Q3198" i="1"/>
  <c r="Q3458" i="1"/>
  <c r="Q3766" i="1"/>
  <c r="Q3986" i="1"/>
  <c r="Q4177" i="1"/>
  <c r="Q4380" i="1"/>
  <c r="Q4483" i="1"/>
  <c r="Q4571" i="1"/>
  <c r="Q4858" i="1"/>
  <c r="R4858" i="1" s="1"/>
  <c r="Q5040" i="1"/>
  <c r="R5040" i="1" s="1"/>
  <c r="Q5153" i="1"/>
  <c r="R5153" i="1" s="1"/>
  <c r="Q1047" i="1"/>
  <c r="R1047" i="1" s="1"/>
  <c r="Q1263" i="1"/>
  <c r="R1263" i="1" s="1"/>
  <c r="Q1307" i="1"/>
  <c r="R1307" i="1" s="1"/>
  <c r="Q1450" i="1"/>
  <c r="R1450" i="1" s="1"/>
  <c r="Q1506" i="1"/>
  <c r="R1506" i="1" s="1"/>
  <c r="Q2008" i="1"/>
  <c r="R2008" i="1" s="1"/>
  <c r="Q4825" i="1"/>
  <c r="R4825" i="1" s="1"/>
  <c r="Q2662" i="1"/>
  <c r="R2662" i="1" s="1"/>
  <c r="Q2714" i="1"/>
  <c r="R2714" i="1" s="1"/>
  <c r="Q2861" i="1"/>
  <c r="R2861" i="1" s="1"/>
  <c r="Q2913" i="1"/>
  <c r="R2913" i="1" s="1"/>
  <c r="Q3374" i="1"/>
  <c r="R3374" i="1" s="1"/>
  <c r="Q820" i="1"/>
  <c r="R820" i="1" s="1"/>
  <c r="Q871" i="1"/>
  <c r="R871" i="1" s="1"/>
  <c r="Q916" i="1"/>
  <c r="R916" i="1" s="1"/>
  <c r="Q1048" i="1"/>
  <c r="R1048" i="1" s="1"/>
  <c r="Q1154" i="1"/>
  <c r="R1154" i="1" s="1"/>
  <c r="Q1264" i="1"/>
  <c r="R1264" i="1" s="1"/>
  <c r="Q1308" i="1"/>
  <c r="R1308" i="1" s="1"/>
  <c r="Q1371" i="1"/>
  <c r="R1371" i="1" s="1"/>
  <c r="Q1427" i="1"/>
  <c r="R1427" i="1" s="1"/>
  <c r="Q1451" i="1"/>
  <c r="R1451" i="1" s="1"/>
  <c r="Q1507" i="1"/>
  <c r="R1507" i="1" s="1"/>
  <c r="Q1587" i="1"/>
  <c r="Q1616" i="1"/>
  <c r="R1616" i="1" s="1"/>
  <c r="Q1714" i="1"/>
  <c r="R1714" i="1" s="1"/>
  <c r="Q1913" i="1"/>
  <c r="R1913" i="1" s="1"/>
  <c r="Q1936" i="1"/>
  <c r="R1936" i="1" s="1"/>
  <c r="Q1960" i="1"/>
  <c r="R1960" i="1" s="1"/>
  <c r="Q2009" i="1"/>
  <c r="R2009" i="1" s="1"/>
  <c r="Q2104" i="1"/>
  <c r="R2104" i="1" s="1"/>
  <c r="Q2168" i="1"/>
  <c r="R2168" i="1" s="1"/>
  <c r="Q2203" i="1"/>
  <c r="R2203" i="1" s="1"/>
  <c r="Q2252" i="1"/>
  <c r="R2252" i="1" s="1"/>
  <c r="Q2295" i="1"/>
  <c r="R2295" i="1" s="1"/>
  <c r="Q2380" i="1"/>
  <c r="Q2405" i="1"/>
  <c r="R2405" i="1" s="1"/>
  <c r="Q2443" i="1"/>
  <c r="R2443" i="1" s="1"/>
  <c r="Q2462" i="1"/>
  <c r="R2462" i="1" s="1"/>
  <c r="Q2500" i="1"/>
  <c r="R2500" i="1" s="1"/>
  <c r="Q2534" i="1"/>
  <c r="R2534" i="1" s="1"/>
  <c r="Q2627" i="1"/>
  <c r="R2627" i="1" s="1"/>
  <c r="Q3098" i="1"/>
  <c r="Q3200" i="1"/>
  <c r="Q3294" i="1"/>
  <c r="Q3461" i="1"/>
  <c r="Q3565" i="1"/>
  <c r="Q3628" i="1"/>
  <c r="Q3674" i="1"/>
  <c r="Q3768" i="1"/>
  <c r="Q3841" i="1"/>
  <c r="Q3930" i="1"/>
  <c r="Q4072" i="1"/>
  <c r="Q4111" i="1"/>
  <c r="Q4179" i="1"/>
  <c r="Q4229" i="1"/>
  <c r="Q4327" i="1"/>
  <c r="Q4382" i="1"/>
  <c r="Q4451" i="1"/>
  <c r="Q4526" i="1"/>
  <c r="Q4651" i="1"/>
  <c r="R4651" i="1" s="1"/>
  <c r="Q4928" i="1"/>
  <c r="R4928" i="1" s="1"/>
  <c r="Q4930" i="1"/>
  <c r="R4930" i="1" s="1"/>
  <c r="Q4985" i="1"/>
  <c r="R4985" i="1" s="1"/>
  <c r="Q5024" i="1"/>
  <c r="R5024" i="1" s="1"/>
  <c r="Q5121" i="1"/>
  <c r="R5121" i="1" s="1"/>
  <c r="Q4885" i="1"/>
  <c r="R4885" i="1" s="1"/>
  <c r="Q4841" i="1"/>
  <c r="R4841" i="1" s="1"/>
  <c r="Q2444" i="1"/>
  <c r="R2444" i="1" s="1"/>
  <c r="Q3462" i="1"/>
  <c r="Q4038" i="1"/>
  <c r="Q4845" i="1"/>
  <c r="R4845" i="1" s="1"/>
  <c r="Q802" i="1"/>
  <c r="R802" i="1" s="1"/>
  <c r="Q860" i="1"/>
  <c r="R860" i="1" s="1"/>
  <c r="Q884" i="1"/>
  <c r="R884" i="1" s="1"/>
  <c r="Q993" i="1"/>
  <c r="R993" i="1" s="1"/>
  <c r="Q1248" i="1"/>
  <c r="R1248" i="1" s="1"/>
  <c r="Q1576" i="1"/>
  <c r="R1576" i="1" s="1"/>
  <c r="Q1808" i="1"/>
  <c r="R1808" i="1" s="1"/>
  <c r="Q1884" i="1"/>
  <c r="R1884" i="1" s="1"/>
  <c r="Q2360" i="1"/>
  <c r="R2360" i="1" s="1"/>
  <c r="Q2632" i="1"/>
  <c r="R2632" i="1" s="1"/>
  <c r="Q2663" i="1"/>
  <c r="R2663" i="1" s="1"/>
  <c r="Q2798" i="1"/>
  <c r="R2798" i="1" s="1"/>
  <c r="Q2824" i="1"/>
  <c r="R2824" i="1" s="1"/>
  <c r="Q2826" i="1"/>
  <c r="R2826" i="1" s="1"/>
  <c r="Q2835" i="1"/>
  <c r="R2835" i="1" s="1"/>
  <c r="Q2862" i="1"/>
  <c r="R2862" i="1" s="1"/>
  <c r="Q2900" i="1"/>
  <c r="R2900" i="1" s="1"/>
  <c r="Q2914" i="1"/>
  <c r="R2914" i="1" s="1"/>
  <c r="Q2937" i="1"/>
  <c r="R2937" i="1" s="1"/>
  <c r="Q2949" i="1"/>
  <c r="R2949" i="1" s="1"/>
  <c r="Q2973" i="1"/>
  <c r="R2973" i="1" s="1"/>
  <c r="Q2986" i="1"/>
  <c r="R2986" i="1" s="1"/>
  <c r="Q3064" i="1"/>
  <c r="Q3156" i="1"/>
  <c r="Q3303" i="1"/>
  <c r="R3303" i="1" s="1"/>
  <c r="Q3370" i="1"/>
  <c r="R3370" i="1" s="1"/>
  <c r="Q3417" i="1"/>
  <c r="R3417" i="1" s="1"/>
  <c r="Q3831" i="1"/>
  <c r="Q4805" i="1"/>
  <c r="R4805" i="1" s="1"/>
  <c r="Q744" i="1"/>
  <c r="R744" i="1" s="1"/>
  <c r="Q821" i="1"/>
  <c r="R821" i="1" s="1"/>
  <c r="Q838" i="1"/>
  <c r="R838" i="1" s="1"/>
  <c r="Q872" i="1"/>
  <c r="R872" i="1" s="1"/>
  <c r="Q917" i="1"/>
  <c r="R917" i="1" s="1"/>
  <c r="Q1049" i="1"/>
  <c r="R1049" i="1" s="1"/>
  <c r="Q1155" i="1"/>
  <c r="R1155" i="1" s="1"/>
  <c r="Q1199" i="1"/>
  <c r="R1199" i="1" s="1"/>
  <c r="Q1265" i="1"/>
  <c r="R1265" i="1" s="1"/>
  <c r="Q1309" i="1"/>
  <c r="R1309" i="1" s="1"/>
  <c r="Q1372" i="1"/>
  <c r="R1372" i="1" s="1"/>
  <c r="Q1428" i="1"/>
  <c r="R1428" i="1" s="1"/>
  <c r="Q1452" i="1"/>
  <c r="R1452" i="1" s="1"/>
  <c r="Q1464" i="1"/>
  <c r="R1464" i="1" s="1"/>
  <c r="Q1508" i="1"/>
  <c r="R1508" i="1" s="1"/>
  <c r="Q1617" i="1"/>
  <c r="R1617" i="1" s="1"/>
  <c r="Q1715" i="1"/>
  <c r="R1715" i="1" s="1"/>
  <c r="Q1776" i="1"/>
  <c r="R1776" i="1" s="1"/>
  <c r="Q1849" i="1"/>
  <c r="R1849" i="1" s="1"/>
  <c r="Q1896" i="1"/>
  <c r="R1896" i="1" s="1"/>
  <c r="Q1937" i="1"/>
  <c r="R1937" i="1" s="1"/>
  <c r="Q1968" i="1"/>
  <c r="R1968" i="1" s="1"/>
  <c r="Q1985" i="1"/>
  <c r="R1985" i="1" s="1"/>
  <c r="Q2010" i="1"/>
  <c r="R2010" i="1" s="1"/>
  <c r="Q2105" i="1"/>
  <c r="R2105" i="1" s="1"/>
  <c r="Q2169" i="1"/>
  <c r="R2169" i="1" s="1"/>
  <c r="Q2204" i="1"/>
  <c r="R2204" i="1" s="1"/>
  <c r="Q2253" i="1"/>
  <c r="R2253" i="1" s="1"/>
  <c r="Q2296" i="1"/>
  <c r="R2296" i="1" s="1"/>
  <c r="Q2463" i="1"/>
  <c r="R2463" i="1" s="1"/>
  <c r="Q2501" i="1"/>
  <c r="R2501" i="1" s="1"/>
  <c r="Q2535" i="1"/>
  <c r="R2535" i="1" s="1"/>
  <c r="Q2593" i="1"/>
  <c r="R2593" i="1" s="1"/>
  <c r="Q2612" i="1"/>
  <c r="R2612" i="1" s="1"/>
  <c r="Q3099" i="1"/>
  <c r="Q3201" i="1"/>
  <c r="Q3463" i="1"/>
  <c r="Q3566" i="1"/>
  <c r="Q3629" i="1"/>
  <c r="Q3769" i="1"/>
  <c r="Q3842" i="1"/>
  <c r="Q3889" i="1"/>
  <c r="Q4039" i="1"/>
  <c r="Q4112" i="1"/>
  <c r="Q4180" i="1"/>
  <c r="Q4244" i="1"/>
  <c r="Q4383" i="1"/>
  <c r="Q4452" i="1"/>
  <c r="Q4485" i="1"/>
  <c r="Q4573" i="1"/>
  <c r="Q4646" i="1"/>
  <c r="R4646" i="1" s="1"/>
  <c r="Q4705" i="1"/>
  <c r="R4705" i="1" s="1"/>
  <c r="Q4761" i="1"/>
  <c r="R4761" i="1" s="1"/>
  <c r="Q4929" i="1"/>
  <c r="R4929" i="1" s="1"/>
  <c r="Q4989" i="1"/>
  <c r="R4989" i="1" s="1"/>
  <c r="Q5109" i="1"/>
  <c r="Q5122" i="1"/>
  <c r="R5122" i="1" s="1"/>
  <c r="Q5137" i="1"/>
  <c r="R5137" i="1" s="1"/>
  <c r="Q5168" i="1"/>
  <c r="R5168" i="1" s="1"/>
  <c r="Q2730" i="1"/>
  <c r="R2730" i="1" s="1"/>
  <c r="Q2761" i="1"/>
  <c r="R2761" i="1" s="1"/>
  <c r="Q3157" i="1"/>
  <c r="Q3369" i="1"/>
  <c r="R3369" i="1" s="1"/>
  <c r="Q4806" i="1"/>
  <c r="R4806" i="1" s="1"/>
  <c r="Q1509" i="1"/>
  <c r="R1509" i="1" s="1"/>
  <c r="Q1618" i="1"/>
  <c r="R1618" i="1" s="1"/>
  <c r="Q1777" i="1"/>
  <c r="R1777" i="1" s="1"/>
  <c r="Q1850" i="1"/>
  <c r="R1850" i="1" s="1"/>
  <c r="Q3100" i="1"/>
  <c r="Q3202" i="1"/>
  <c r="Q3464" i="1"/>
  <c r="Q3770" i="1"/>
  <c r="Q3988" i="1"/>
  <c r="Q4181" i="1"/>
  <c r="Q4292" i="1"/>
  <c r="Q4328" i="1"/>
  <c r="Q4384" i="1"/>
  <c r="Q4486" i="1"/>
  <c r="Q4574" i="1"/>
  <c r="Q4921" i="1"/>
  <c r="R4921" i="1" s="1"/>
  <c r="Q1510" i="1"/>
  <c r="R1510" i="1" s="1"/>
  <c r="Q3203" i="1"/>
  <c r="Q3890" i="1"/>
  <c r="Q4040" i="1"/>
  <c r="Q4867" i="1"/>
  <c r="R4867" i="1" s="1"/>
  <c r="Q994" i="1"/>
  <c r="R994" i="1" s="1"/>
  <c r="Q1976" i="1"/>
  <c r="R1976" i="1" s="1"/>
  <c r="Q2762" i="1"/>
  <c r="R2762" i="1" s="1"/>
  <c r="Q2836" i="1"/>
  <c r="R2836" i="1" s="1"/>
  <c r="Q2863" i="1"/>
  <c r="R2863" i="1" s="1"/>
  <c r="Q2959" i="1"/>
  <c r="R2959" i="1" s="1"/>
  <c r="Q2967" i="1"/>
  <c r="R2967" i="1" s="1"/>
  <c r="Q2987" i="1"/>
  <c r="R2987" i="1" s="1"/>
  <c r="Q3304" i="1"/>
  <c r="R3304" i="1" s="1"/>
  <c r="Q3357" i="1"/>
  <c r="R3357" i="1" s="1"/>
  <c r="Q745" i="1"/>
  <c r="R745" i="1" s="1"/>
  <c r="Q815" i="1"/>
  <c r="Q839" i="1"/>
  <c r="R839" i="1" s="1"/>
  <c r="Q918" i="1"/>
  <c r="R918" i="1" s="1"/>
  <c r="Q1050" i="1"/>
  <c r="R1050" i="1" s="1"/>
  <c r="Q1156" i="1"/>
  <c r="R1156" i="1" s="1"/>
  <c r="Q1200" i="1"/>
  <c r="R1200" i="1" s="1"/>
  <c r="Q1373" i="1"/>
  <c r="R1373" i="1" s="1"/>
  <c r="Q1429" i="1"/>
  <c r="R1429" i="1" s="1"/>
  <c r="Q1465" i="1"/>
  <c r="R1465" i="1" s="1"/>
  <c r="Q1511" i="1"/>
  <c r="R1511" i="1" s="1"/>
  <c r="Q1619" i="1"/>
  <c r="R1619" i="1" s="1"/>
  <c r="Q1716" i="1"/>
  <c r="R1716" i="1" s="1"/>
  <c r="Q1778" i="1"/>
  <c r="R1778" i="1" s="1"/>
  <c r="Q1851" i="1"/>
  <c r="R1851" i="1" s="1"/>
  <c r="Q1969" i="1"/>
  <c r="R1969" i="1" s="1"/>
  <c r="Q2011" i="1"/>
  <c r="R2011" i="1" s="1"/>
  <c r="Q2106" i="1"/>
  <c r="R2106" i="1" s="1"/>
  <c r="Q2254" i="1"/>
  <c r="R2254" i="1" s="1"/>
  <c r="Q2297" i="1"/>
  <c r="R2297" i="1" s="1"/>
  <c r="Q2381" i="1"/>
  <c r="Q2502" i="1"/>
  <c r="R2502" i="1" s="1"/>
  <c r="Q2517" i="1"/>
  <c r="Q2536" i="1"/>
  <c r="R2536" i="1" s="1"/>
  <c r="Q3101" i="1"/>
  <c r="Q3204" i="1"/>
  <c r="Q3465" i="1"/>
  <c r="Q3567" i="1"/>
  <c r="Q3630" i="1"/>
  <c r="Q3771" i="1"/>
  <c r="Q3843" i="1"/>
  <c r="Q4041" i="1"/>
  <c r="Q4113" i="1"/>
  <c r="Q4182" i="1"/>
  <c r="Q4385" i="1"/>
  <c r="Q4575" i="1"/>
  <c r="Q4750" i="1"/>
  <c r="R4750" i="1" s="1"/>
  <c r="Q4920" i="1"/>
  <c r="R4920" i="1" s="1"/>
  <c r="Q5110" i="1"/>
  <c r="Q5119" i="1"/>
  <c r="R5119" i="1" s="1"/>
  <c r="Q822" i="1"/>
  <c r="R822" i="1" s="1"/>
  <c r="Q873" i="1"/>
  <c r="R873" i="1" s="1"/>
  <c r="Q746" i="1"/>
  <c r="R746" i="1" s="1"/>
  <c r="Q919" i="1"/>
  <c r="R919" i="1" s="1"/>
  <c r="Q1051" i="1"/>
  <c r="R1051" i="1" s="1"/>
  <c r="Q1201" i="1"/>
  <c r="R1201" i="1" s="1"/>
  <c r="Q1374" i="1"/>
  <c r="R1374" i="1" s="1"/>
  <c r="Q1430" i="1"/>
  <c r="R1430" i="1" s="1"/>
  <c r="Q1512" i="1"/>
  <c r="R1512" i="1" s="1"/>
  <c r="Q1620" i="1"/>
  <c r="R1620" i="1" s="1"/>
  <c r="Q1717" i="1"/>
  <c r="R1717" i="1" s="1"/>
  <c r="Q1779" i="1"/>
  <c r="R1779" i="1" s="1"/>
  <c r="Q1852" i="1"/>
  <c r="R1852" i="1" s="1"/>
  <c r="Q1897" i="1"/>
  <c r="R1897" i="1" s="1"/>
  <c r="Q1938" i="1"/>
  <c r="R1938" i="1" s="1"/>
  <c r="Q1986" i="1"/>
  <c r="R1986" i="1" s="1"/>
  <c r="Q2107" i="1"/>
  <c r="R2107" i="1" s="1"/>
  <c r="Q2205" i="1"/>
  <c r="R2205" i="1" s="1"/>
  <c r="Q2255" i="1"/>
  <c r="R2255" i="1" s="1"/>
  <c r="Q2298" i="1"/>
  <c r="R2298" i="1" s="1"/>
  <c r="Q2382" i="1"/>
  <c r="Q2464" i="1"/>
  <c r="R2464" i="1" s="1"/>
  <c r="Q2503" i="1"/>
  <c r="R2503" i="1" s="1"/>
  <c r="Q2537" i="1"/>
  <c r="R2537" i="1" s="1"/>
  <c r="Q3102" i="1"/>
  <c r="Q3205" i="1"/>
  <c r="Q3772" i="1"/>
  <c r="Q3891" i="1"/>
  <c r="Q3989" i="1"/>
  <c r="Q4023" i="1"/>
  <c r="Q4042" i="1"/>
  <c r="Q4084" i="1"/>
  <c r="Q4098" i="1"/>
  <c r="Q4114" i="1"/>
  <c r="Q4183" i="1"/>
  <c r="Q4800" i="1"/>
  <c r="R4800" i="1" s="1"/>
  <c r="Q4817" i="1"/>
  <c r="Q4916" i="1"/>
  <c r="R4916" i="1" s="1"/>
  <c r="Q4987" i="1"/>
  <c r="R4987" i="1" s="1"/>
  <c r="Q5018" i="1"/>
  <c r="R5018" i="1" s="1"/>
  <c r="Q5111" i="1"/>
  <c r="Q5117" i="1"/>
  <c r="R5117" i="1" s="1"/>
  <c r="Q823" i="1"/>
  <c r="R823" i="1" s="1"/>
  <c r="Q1052" i="1"/>
  <c r="R1052" i="1" s="1"/>
  <c r="Q1266" i="1"/>
  <c r="R1266" i="1" s="1"/>
  <c r="Q1310" i="1"/>
  <c r="R1310" i="1" s="1"/>
  <c r="Q1375" i="1"/>
  <c r="R1375" i="1" s="1"/>
  <c r="Q1513" i="1"/>
  <c r="R1513" i="1" s="1"/>
  <c r="Q1621" i="1"/>
  <c r="R1621" i="1" s="1"/>
  <c r="Q1718" i="1"/>
  <c r="R1718" i="1" s="1"/>
  <c r="Q2012" i="1"/>
  <c r="R2012" i="1" s="1"/>
  <c r="Q3631" i="1"/>
  <c r="Q4839" i="1"/>
  <c r="R4839" i="1" s="1"/>
  <c r="Q3568" i="1"/>
  <c r="Q3569" i="1"/>
  <c r="Q3342" i="1"/>
  <c r="R3342" i="1" s="1"/>
  <c r="Q747" i="1"/>
  <c r="R747" i="1" s="1"/>
  <c r="Q920" i="1"/>
  <c r="R920" i="1" s="1"/>
  <c r="Q1053" i="1"/>
  <c r="R1053" i="1" s="1"/>
  <c r="Q1202" i="1"/>
  <c r="R1202" i="1" s="1"/>
  <c r="Q1376" i="1"/>
  <c r="R1376" i="1" s="1"/>
  <c r="Q1514" i="1"/>
  <c r="R1514" i="1" s="1"/>
  <c r="Q1622" i="1"/>
  <c r="R1622" i="1" s="1"/>
  <c r="Q1719" i="1"/>
  <c r="R1719" i="1" s="1"/>
  <c r="Q1780" i="1"/>
  <c r="R1780" i="1" s="1"/>
  <c r="Q1853" i="1"/>
  <c r="R1853" i="1" s="1"/>
  <c r="Q1898" i="1"/>
  <c r="R1898" i="1" s="1"/>
  <c r="Q1914" i="1"/>
  <c r="R1914" i="1" s="1"/>
  <c r="Q2013" i="1"/>
  <c r="R2013" i="1" s="1"/>
  <c r="Q2108" i="1"/>
  <c r="R2108" i="1" s="1"/>
  <c r="Q2299" i="1"/>
  <c r="R2299" i="1" s="1"/>
  <c r="Q2504" i="1"/>
  <c r="R2504" i="1" s="1"/>
  <c r="Q2538" i="1"/>
  <c r="R2538" i="1" s="1"/>
  <c r="Q3206" i="1"/>
  <c r="Q3570" i="1"/>
  <c r="Q4043" i="1"/>
  <c r="Q4798" i="1"/>
  <c r="R4798" i="1" s="1"/>
  <c r="Q4903" i="1"/>
  <c r="R4903" i="1" s="1"/>
  <c r="Q840" i="1"/>
  <c r="R840" i="1" s="1"/>
  <c r="Q921" i="1"/>
  <c r="R921" i="1" s="1"/>
  <c r="Q1054" i="1"/>
  <c r="R1054" i="1" s="1"/>
  <c r="Q1157" i="1"/>
  <c r="R1157" i="1" s="1"/>
  <c r="Q1203" i="1"/>
  <c r="R1203" i="1" s="1"/>
  <c r="Q1431" i="1"/>
  <c r="R1431" i="1" s="1"/>
  <c r="Q1515" i="1"/>
  <c r="R1515" i="1" s="1"/>
  <c r="Q2465" i="1"/>
  <c r="R2465" i="1" s="1"/>
  <c r="Q2539" i="1"/>
  <c r="R2539" i="1" s="1"/>
  <c r="Q3632" i="1"/>
  <c r="Q4044" i="1"/>
  <c r="Q4115" i="1"/>
  <c r="Q748" i="1"/>
  <c r="R748" i="1" s="1"/>
  <c r="Q922" i="1"/>
  <c r="R922" i="1" s="1"/>
  <c r="Q1055" i="1"/>
  <c r="R1055" i="1" s="1"/>
  <c r="Q1204" i="1"/>
  <c r="R1204" i="1" s="1"/>
  <c r="Q1377" i="1"/>
  <c r="R1377" i="1" s="1"/>
  <c r="Q1432" i="1"/>
  <c r="R1432" i="1" s="1"/>
  <c r="Q1516" i="1"/>
  <c r="R1516" i="1" s="1"/>
  <c r="Q1623" i="1"/>
  <c r="R1623" i="1" s="1"/>
  <c r="Q1781" i="1"/>
  <c r="R1781" i="1" s="1"/>
  <c r="Q1854" i="1"/>
  <c r="R1854" i="1" s="1"/>
  <c r="Q2300" i="1"/>
  <c r="R2300" i="1" s="1"/>
  <c r="Q2466" i="1"/>
  <c r="R2466" i="1" s="1"/>
  <c r="Q3207" i="1"/>
  <c r="Q3633" i="1"/>
  <c r="Q4116" i="1"/>
  <c r="Q923" i="1"/>
  <c r="R923" i="1" s="1"/>
  <c r="Q3158" i="1"/>
  <c r="R3158" i="1" s="1"/>
  <c r="Q3305" i="1"/>
  <c r="R3305" i="1" s="1"/>
  <c r="Q3376" i="1"/>
  <c r="R3376" i="1" s="1"/>
  <c r="Q3959" i="1"/>
  <c r="Q4544" i="1"/>
  <c r="Q4807" i="1"/>
  <c r="R4807" i="1" s="1"/>
  <c r="Q1517" i="1"/>
  <c r="R1517" i="1" s="1"/>
  <c r="Q1624" i="1"/>
  <c r="R1624" i="1" s="1"/>
  <c r="Q1939" i="1"/>
  <c r="R1939" i="1" s="1"/>
  <c r="Q2301" i="1"/>
  <c r="R2301" i="1" s="1"/>
  <c r="Q3103" i="1"/>
  <c r="Q3208" i="1"/>
  <c r="Q3466" i="1"/>
  <c r="Q3773" i="1"/>
  <c r="Q3990" i="1"/>
  <c r="Q4184" i="1"/>
  <c r="Q4293" i="1"/>
  <c r="Q4329" i="1"/>
  <c r="Q4386" i="1"/>
  <c r="Q4576" i="1"/>
  <c r="Q4926" i="1"/>
  <c r="R4926" i="1" s="1"/>
  <c r="Q5070" i="1"/>
  <c r="R5070" i="1" s="1"/>
  <c r="Q1267" i="1"/>
  <c r="R1267" i="1" s="1"/>
  <c r="Q1518" i="1"/>
  <c r="R1518" i="1" s="1"/>
  <c r="Q1625" i="1"/>
  <c r="R1625" i="1" s="1"/>
  <c r="Q1855" i="1"/>
  <c r="R1855" i="1" s="1"/>
  <c r="Q2302" i="1"/>
  <c r="R2302" i="1" s="1"/>
  <c r="Q2505" i="1"/>
  <c r="R2505" i="1" s="1"/>
  <c r="Q3104" i="1"/>
  <c r="Q3209" i="1"/>
  <c r="Q4073" i="1"/>
  <c r="Q4453" i="1"/>
  <c r="Q4891" i="1"/>
  <c r="R4891" i="1" s="1"/>
  <c r="Q3210" i="1"/>
  <c r="Q3467" i="1"/>
  <c r="Q3991" i="1"/>
  <c r="Q4294" i="1"/>
  <c r="Q4865" i="1"/>
  <c r="R4865" i="1" s="1"/>
  <c r="Q3356" i="1"/>
  <c r="R3356" i="1" s="1"/>
  <c r="Q3211" i="1"/>
  <c r="Q3468" i="1"/>
  <c r="Q4185" i="1"/>
  <c r="Q4387" i="1"/>
  <c r="Q4577" i="1"/>
  <c r="Q4883" i="1"/>
  <c r="R4883" i="1" s="1"/>
  <c r="Q2664" i="1"/>
  <c r="R2664" i="1" s="1"/>
  <c r="Q2789" i="1"/>
  <c r="R2789" i="1" s="1"/>
  <c r="Q2864" i="1"/>
  <c r="R2864" i="1" s="1"/>
  <c r="Q2915" i="1"/>
  <c r="R2915" i="1" s="1"/>
  <c r="Q824" i="1"/>
  <c r="R824" i="1" s="1"/>
  <c r="Q1056" i="1"/>
  <c r="R1056" i="1" s="1"/>
  <c r="Q1158" i="1"/>
  <c r="R1158" i="1" s="1"/>
  <c r="Q1268" i="1"/>
  <c r="R1268" i="1" s="1"/>
  <c r="Q1311" i="1"/>
  <c r="R1311" i="1" s="1"/>
  <c r="Q1519" i="1"/>
  <c r="R1519" i="1" s="1"/>
  <c r="Q1626" i="1"/>
  <c r="R1626" i="1" s="1"/>
  <c r="Q2014" i="1"/>
  <c r="R2014" i="1" s="1"/>
  <c r="Q2303" i="1"/>
  <c r="R2303" i="1" s="1"/>
  <c r="Q2540" i="1"/>
  <c r="R2540" i="1" s="1"/>
  <c r="Q3105" i="1"/>
  <c r="Q3212" i="1"/>
  <c r="Q3469" i="1"/>
  <c r="Q3634" i="1"/>
  <c r="Q3675" i="1"/>
  <c r="Q3707" i="1"/>
  <c r="Q3774" i="1"/>
  <c r="Q3931" i="1"/>
  <c r="Q4186" i="1"/>
  <c r="Q4527" i="1"/>
  <c r="Q4899" i="1"/>
  <c r="R4899" i="1" s="1"/>
  <c r="Q5023" i="1"/>
  <c r="R5023" i="1" s="1"/>
  <c r="Q2865" i="1"/>
  <c r="R2865" i="1" s="1"/>
  <c r="Q2938" i="1"/>
  <c r="R2938" i="1" s="1"/>
  <c r="Q3306" i="1"/>
  <c r="R3306" i="1" s="1"/>
  <c r="Q3352" i="1"/>
  <c r="R3352" i="1" s="1"/>
  <c r="Q4808" i="1"/>
  <c r="R4808" i="1" s="1"/>
  <c r="Q749" i="1"/>
  <c r="R749" i="1" s="1"/>
  <c r="Q924" i="1"/>
  <c r="R924" i="1" s="1"/>
  <c r="Q1205" i="1"/>
  <c r="R1205" i="1" s="1"/>
  <c r="Q1466" i="1"/>
  <c r="R1466" i="1" s="1"/>
  <c r="Q1520" i="1"/>
  <c r="R1520" i="1" s="1"/>
  <c r="Q2170" i="1"/>
  <c r="R2170" i="1" s="1"/>
  <c r="Q2594" i="1"/>
  <c r="R2594" i="1" s="1"/>
  <c r="Q3106" i="1"/>
  <c r="Q3213" i="1"/>
  <c r="Q3470" i="1"/>
  <c r="Q3775" i="1"/>
  <c r="Q3844" i="1"/>
  <c r="Q3892" i="1"/>
  <c r="Q4187" i="1"/>
  <c r="Q4578" i="1"/>
  <c r="Q4693" i="1"/>
  <c r="R4693" i="1" s="1"/>
  <c r="Q4870" i="1"/>
  <c r="R4870" i="1" s="1"/>
  <c r="Q5135" i="1"/>
  <c r="R5135" i="1" s="1"/>
  <c r="Q3471" i="1"/>
  <c r="Q1206" i="1"/>
  <c r="R1206" i="1" s="1"/>
  <c r="Q3893" i="1"/>
  <c r="Q4045" i="1"/>
  <c r="Q4117" i="1"/>
  <c r="Q4188" i="1"/>
  <c r="Q4818" i="1"/>
  <c r="Q4834" i="1"/>
  <c r="R4834" i="1" s="1"/>
  <c r="Q649" i="1"/>
  <c r="R649" i="1" s="1"/>
  <c r="Q29" i="1"/>
  <c r="R29" i="1" s="1"/>
  <c r="Q47" i="1"/>
  <c r="R47" i="1" s="1"/>
  <c r="Q65" i="1"/>
  <c r="R65" i="1" s="1"/>
  <c r="Q81" i="1"/>
  <c r="R81" i="1" s="1"/>
  <c r="Q105" i="1"/>
  <c r="R105" i="1" s="1"/>
  <c r="Q113" i="1"/>
  <c r="R113" i="1" s="1"/>
  <c r="Q126" i="1"/>
  <c r="R126" i="1" s="1"/>
  <c r="Q148" i="1"/>
  <c r="R148" i="1" s="1"/>
  <c r="Q165" i="1"/>
  <c r="R165" i="1" s="1"/>
  <c r="Q181" i="1"/>
  <c r="R181" i="1" s="1"/>
  <c r="Q190" i="1"/>
  <c r="R190" i="1" s="1"/>
  <c r="Q199" i="1"/>
  <c r="R199" i="1" s="1"/>
  <c r="Q241" i="1"/>
  <c r="R241" i="1" s="1"/>
  <c r="Q254" i="1"/>
  <c r="R254" i="1" s="1"/>
  <c r="Q264" i="1"/>
  <c r="R264" i="1" s="1"/>
  <c r="Q289" i="1"/>
  <c r="R289" i="1" s="1"/>
  <c r="Q304" i="1"/>
  <c r="R304" i="1" s="1"/>
  <c r="Q371" i="1"/>
  <c r="Q392" i="1"/>
  <c r="Q455" i="1"/>
  <c r="Q474" i="1"/>
  <c r="Q545" i="1"/>
  <c r="Q663" i="1"/>
  <c r="R663" i="1" s="1"/>
  <c r="Q410" i="1"/>
  <c r="R410" i="1" s="1"/>
  <c r="Q9" i="1"/>
  <c r="R9" i="1" s="1"/>
  <c r="Q30" i="1"/>
  <c r="R30" i="1" s="1"/>
  <c r="Q48" i="1"/>
  <c r="R48" i="1" s="1"/>
  <c r="Q66" i="1"/>
  <c r="R66" i="1" s="1"/>
  <c r="Q93" i="1"/>
  <c r="R93" i="1" s="1"/>
  <c r="Q127" i="1"/>
  <c r="R127" i="1" s="1"/>
  <c r="Q149" i="1"/>
  <c r="R149" i="1" s="1"/>
  <c r="Q166" i="1"/>
  <c r="R166" i="1" s="1"/>
  <c r="Q182" i="1"/>
  <c r="R182" i="1" s="1"/>
  <c r="Q242" i="1"/>
  <c r="R242" i="1" s="1"/>
  <c r="Q265" i="1"/>
  <c r="R265" i="1" s="1"/>
  <c r="Q290" i="1"/>
  <c r="R290" i="1" s="1"/>
  <c r="Q317" i="1"/>
  <c r="R317" i="1" s="1"/>
  <c r="Q337" i="1"/>
  <c r="R337" i="1" s="1"/>
  <c r="Q372" i="1"/>
  <c r="Q393" i="1"/>
  <c r="Q430" i="1"/>
  <c r="Q456" i="1"/>
  <c r="Q475" i="1"/>
  <c r="Q494" i="1"/>
  <c r="Q515" i="1"/>
  <c r="Q546" i="1"/>
  <c r="Q577" i="1"/>
  <c r="Q589" i="1"/>
  <c r="Q664" i="1"/>
  <c r="R664" i="1" s="1"/>
  <c r="Q669" i="1"/>
  <c r="R669" i="1" s="1"/>
  <c r="Q688" i="1"/>
  <c r="R688" i="1" s="1"/>
  <c r="Q700" i="1"/>
  <c r="R700" i="1" s="1"/>
  <c r="Q717" i="1"/>
  <c r="R717" i="1" s="1"/>
  <c r="Q2812" i="1"/>
  <c r="R2812" i="1" s="1"/>
  <c r="Q750" i="1"/>
  <c r="R750" i="1" s="1"/>
  <c r="Q925" i="1"/>
  <c r="R925" i="1" s="1"/>
  <c r="Q1057" i="1"/>
  <c r="R1057" i="1" s="1"/>
  <c r="Q1207" i="1"/>
  <c r="R1207" i="1" s="1"/>
  <c r="Q1312" i="1"/>
  <c r="R1312" i="1" s="1"/>
  <c r="Q1521" i="1"/>
  <c r="R1521" i="1" s="1"/>
  <c r="Q1627" i="1"/>
  <c r="R1627" i="1" s="1"/>
  <c r="Q1720" i="1"/>
  <c r="R1720" i="1" s="1"/>
  <c r="Q1782" i="1"/>
  <c r="R1782" i="1" s="1"/>
  <c r="Q1856" i="1"/>
  <c r="R1856" i="1" s="1"/>
  <c r="Q2015" i="1"/>
  <c r="R2015" i="1" s="1"/>
  <c r="Q2109" i="1"/>
  <c r="R2109" i="1" s="1"/>
  <c r="Q3214" i="1"/>
  <c r="Q3472" i="1"/>
  <c r="Q3635" i="1"/>
  <c r="Q3776" i="1"/>
  <c r="Q3992" i="1"/>
  <c r="Q4911" i="1"/>
  <c r="R4911" i="1" s="1"/>
  <c r="Q3350" i="1"/>
  <c r="R3350" i="1" s="1"/>
  <c r="Q751" i="1"/>
  <c r="R751" i="1" s="1"/>
  <c r="Q926" i="1"/>
  <c r="R926" i="1" s="1"/>
  <c r="Q1058" i="1"/>
  <c r="R1058" i="1" s="1"/>
  <c r="Q1208" i="1"/>
  <c r="R1208" i="1" s="1"/>
  <c r="Q1313" i="1"/>
  <c r="R1313" i="1" s="1"/>
  <c r="Q1378" i="1"/>
  <c r="R1378" i="1" s="1"/>
  <c r="Q1522" i="1"/>
  <c r="R1522" i="1" s="1"/>
  <c r="Q1628" i="1"/>
  <c r="R1628" i="1" s="1"/>
  <c r="Q1721" i="1"/>
  <c r="R1721" i="1" s="1"/>
  <c r="Q1783" i="1"/>
  <c r="R1783" i="1" s="1"/>
  <c r="Q1857" i="1"/>
  <c r="R1857" i="1" s="1"/>
  <c r="Q2110" i="1"/>
  <c r="R2110" i="1" s="1"/>
  <c r="Q2206" i="1"/>
  <c r="R2206" i="1" s="1"/>
  <c r="Q2304" i="1"/>
  <c r="R2304" i="1" s="1"/>
  <c r="Q2445" i="1"/>
  <c r="R2445" i="1" s="1"/>
  <c r="Q2467" i="1"/>
  <c r="R2467" i="1" s="1"/>
  <c r="Q2541" i="1"/>
  <c r="R2541" i="1" s="1"/>
  <c r="Q2595" i="1"/>
  <c r="R2595" i="1" s="1"/>
  <c r="Q3107" i="1"/>
  <c r="Q3215" i="1"/>
  <c r="Q3636" i="1"/>
  <c r="Q4855" i="1"/>
  <c r="R4855" i="1" s="1"/>
  <c r="Q1523" i="1"/>
  <c r="R1523" i="1" s="1"/>
  <c r="Q3637" i="1"/>
  <c r="Q3777" i="1"/>
  <c r="Q4046" i="1"/>
  <c r="Q4822" i="1"/>
  <c r="R4822" i="1" s="1"/>
  <c r="Q2665" i="1"/>
  <c r="R2665" i="1" s="1"/>
  <c r="Q3053" i="1"/>
  <c r="R3053" i="1" s="1"/>
  <c r="Q3382" i="1"/>
  <c r="R3382" i="1" s="1"/>
  <c r="Q752" i="1"/>
  <c r="R752" i="1" s="1"/>
  <c r="Q927" i="1"/>
  <c r="R927" i="1" s="1"/>
  <c r="Q1059" i="1"/>
  <c r="R1059" i="1" s="1"/>
  <c r="Q1209" i="1"/>
  <c r="R1209" i="1" s="1"/>
  <c r="Q1269" i="1"/>
  <c r="R1269" i="1" s="1"/>
  <c r="Q1314" i="1"/>
  <c r="R1314" i="1" s="1"/>
  <c r="Q1379" i="1"/>
  <c r="R1379" i="1" s="1"/>
  <c r="Q1524" i="1"/>
  <c r="R1524" i="1" s="1"/>
  <c r="Q1629" i="1"/>
  <c r="R1629" i="1" s="1"/>
  <c r="Q1722" i="1"/>
  <c r="R1722" i="1" s="1"/>
  <c r="Q1784" i="1"/>
  <c r="R1784" i="1" s="1"/>
  <c r="Q2016" i="1"/>
  <c r="R2016" i="1" s="1"/>
  <c r="Q2111" i="1"/>
  <c r="R2111" i="1" s="1"/>
  <c r="Q2207" i="1"/>
  <c r="R2207" i="1" s="1"/>
  <c r="Q2305" i="1"/>
  <c r="R2305" i="1" s="1"/>
  <c r="Q2446" i="1"/>
  <c r="R2446" i="1" s="1"/>
  <c r="Q2468" i="1"/>
  <c r="R2468" i="1" s="1"/>
  <c r="Q2506" i="1"/>
  <c r="R2506" i="1" s="1"/>
  <c r="Q2542" i="1"/>
  <c r="R2542" i="1" s="1"/>
  <c r="Q3108" i="1"/>
  <c r="Q3216" i="1"/>
  <c r="Q3473" i="1"/>
  <c r="Q3542" i="1"/>
  <c r="Q3638" i="1"/>
  <c r="Q3664" i="1"/>
  <c r="Q3680" i="1"/>
  <c r="Q3778" i="1"/>
  <c r="Q3894" i="1"/>
  <c r="Q3993" i="1"/>
  <c r="Q4047" i="1"/>
  <c r="Q4118" i="1"/>
  <c r="Q4189" i="1"/>
  <c r="Q4245" i="1"/>
  <c r="Q4262" i="1"/>
  <c r="Q4295" i="1"/>
  <c r="Q4330" i="1"/>
  <c r="Q4388" i="1"/>
  <c r="Q4487" i="1"/>
  <c r="Q4579" i="1"/>
  <c r="Q4656" i="1"/>
  <c r="R4656" i="1" s="1"/>
  <c r="Q4757" i="1"/>
  <c r="R4757" i="1" s="1"/>
  <c r="Q4924" i="1"/>
  <c r="R4924" i="1" s="1"/>
  <c r="Q4943" i="1"/>
  <c r="R4943" i="1" s="1"/>
  <c r="Q5078" i="1"/>
  <c r="R5078" i="1" s="1"/>
  <c r="Q5838" i="1"/>
  <c r="R5838" i="1" s="1"/>
  <c r="Q5870" i="1"/>
  <c r="R5870" i="1" s="1"/>
  <c r="Q5889" i="1"/>
  <c r="R5889" i="1" s="1"/>
  <c r="Q5900" i="1"/>
  <c r="R5900" i="1" s="1"/>
  <c r="Q5912" i="1"/>
  <c r="R5912" i="1" s="1"/>
  <c r="Q5997" i="1"/>
  <c r="R5997" i="1" s="1"/>
  <c r="Q5201" i="1"/>
  <c r="R5201" i="1" s="1"/>
  <c r="Q5249" i="1"/>
  <c r="R5249" i="1" s="1"/>
  <c r="Q5278" i="1"/>
  <c r="R5278" i="1" s="1"/>
  <c r="Q5311" i="1"/>
  <c r="R5311" i="1" s="1"/>
  <c r="Q5344" i="1"/>
  <c r="R5344" i="1" s="1"/>
  <c r="Q5420" i="1"/>
  <c r="R5420" i="1" s="1"/>
  <c r="Q5459" i="1"/>
  <c r="R5459" i="1" s="1"/>
  <c r="Q5487" i="1"/>
  <c r="R5487" i="1" s="1"/>
  <c r="Q5582" i="1"/>
  <c r="R5582" i="1" s="1"/>
  <c r="Q5616" i="1"/>
  <c r="R5616" i="1" s="1"/>
  <c r="Q5661" i="1"/>
  <c r="R5661" i="1" s="1"/>
  <c r="Q5683" i="1"/>
  <c r="R5683" i="1" s="1"/>
  <c r="Q5724" i="1"/>
  <c r="R5724" i="1" s="1"/>
  <c r="Q5742" i="1"/>
  <c r="R5742" i="1" s="1"/>
  <c r="Q5936" i="1"/>
  <c r="Q5965" i="1"/>
  <c r="Q5985" i="1"/>
  <c r="Q6029" i="1"/>
  <c r="Q6051" i="1"/>
  <c r="Q6064" i="1"/>
  <c r="Q6071" i="1"/>
  <c r="Q6084" i="1"/>
  <c r="Q6128" i="1"/>
  <c r="Q6285" i="1"/>
  <c r="Q6300" i="1"/>
  <c r="Q6462" i="1"/>
  <c r="Q6489" i="1"/>
  <c r="R6489" i="1" s="1"/>
  <c r="Q6541" i="1"/>
  <c r="R6541" i="1" s="1"/>
  <c r="Q6583" i="1"/>
  <c r="R6583" i="1" s="1"/>
  <c r="Q6606" i="1"/>
  <c r="R6606" i="1" s="1"/>
  <c r="Q5421" i="1"/>
  <c r="R5421" i="1" s="1"/>
  <c r="Q5937" i="1"/>
  <c r="Q6030" i="1"/>
  <c r="Q6129" i="1"/>
  <c r="Q6301" i="1"/>
  <c r="Q6348" i="1"/>
  <c r="Q6572" i="1"/>
  <c r="R6572" i="1" s="1"/>
  <c r="Q5839" i="1"/>
  <c r="R5839" i="1" s="1"/>
  <c r="Q5871" i="1"/>
  <c r="R5871" i="1" s="1"/>
  <c r="Q5913" i="1"/>
  <c r="R5913" i="1" s="1"/>
  <c r="Q5996" i="1"/>
  <c r="R5996" i="1" s="1"/>
  <c r="Q5202" i="1"/>
  <c r="R5202" i="1" s="1"/>
  <c r="Q5222" i="1"/>
  <c r="R5222" i="1" s="1"/>
  <c r="Q5250" i="1"/>
  <c r="R5250" i="1" s="1"/>
  <c r="Q5279" i="1"/>
  <c r="R5279" i="1" s="1"/>
  <c r="Q5312" i="1"/>
  <c r="R5312" i="1" s="1"/>
  <c r="Q5345" i="1"/>
  <c r="R5345" i="1" s="1"/>
  <c r="Q5368" i="1"/>
  <c r="R5368" i="1" s="1"/>
  <c r="Q5401" i="1"/>
  <c r="R5401" i="1" s="1"/>
  <c r="Q5422" i="1"/>
  <c r="R5422" i="1" s="1"/>
  <c r="Q5460" i="1"/>
  <c r="R5460" i="1" s="1"/>
  <c r="Q5488" i="1"/>
  <c r="R5488" i="1" s="1"/>
  <c r="Q5514" i="1"/>
  <c r="R5514" i="1" s="1"/>
  <c r="Q5545" i="1"/>
  <c r="R5545" i="1" s="1"/>
  <c r="Q5570" i="1"/>
  <c r="R5570" i="1" s="1"/>
  <c r="Q5583" i="1"/>
  <c r="R5583" i="1" s="1"/>
  <c r="Q5617" i="1"/>
  <c r="R5617" i="1" s="1"/>
  <c r="Q5633" i="1"/>
  <c r="R5633" i="1" s="1"/>
  <c r="Q5662" i="1"/>
  <c r="R5662" i="1" s="1"/>
  <c r="Q5702" i="1"/>
  <c r="R5702" i="1" s="1"/>
  <c r="Q5743" i="1"/>
  <c r="R5743" i="1" s="1"/>
  <c r="Q5769" i="1"/>
  <c r="R5769" i="1" s="1"/>
  <c r="Q5777" i="1"/>
  <c r="R5777" i="1" s="1"/>
  <c r="Q5789" i="1"/>
  <c r="R5789" i="1" s="1"/>
  <c r="Q5808" i="1"/>
  <c r="R5808" i="1" s="1"/>
  <c r="Q5938" i="1"/>
  <c r="Q5966" i="1"/>
  <c r="Q6031" i="1"/>
  <c r="Q6057" i="1"/>
  <c r="Q6085" i="1"/>
  <c r="Q6130" i="1"/>
  <c r="Q6149" i="1"/>
  <c r="Q6173" i="1"/>
  <c r="Q6207" i="1"/>
  <c r="Q6234" i="1"/>
  <c r="Q6302" i="1"/>
  <c r="Q6349" i="1"/>
  <c r="Q6368" i="1"/>
  <c r="Q6391" i="1"/>
  <c r="Q6463" i="1"/>
  <c r="Q6525" i="1"/>
  <c r="R6525" i="1" s="1"/>
  <c r="Q6589" i="1"/>
  <c r="R6589" i="1" s="1"/>
  <c r="Q6591" i="1"/>
  <c r="R6591" i="1" s="1"/>
  <c r="Q6626" i="1"/>
  <c r="R6626" i="1" s="1"/>
  <c r="Q6672" i="1"/>
  <c r="R6672" i="1" s="1"/>
  <c r="Q5872" i="1"/>
  <c r="R5872" i="1" s="1"/>
  <c r="Q5901" i="1"/>
  <c r="R5901" i="1" s="1"/>
  <c r="Q5203" i="1"/>
  <c r="R5203" i="1" s="1"/>
  <c r="Q5231" i="1"/>
  <c r="R5231" i="1" s="1"/>
  <c r="Q5251" i="1"/>
  <c r="R5251" i="1" s="1"/>
  <c r="Q5280" i="1"/>
  <c r="R5280" i="1" s="1"/>
  <c r="Q5313" i="1"/>
  <c r="R5313" i="1" s="1"/>
  <c r="Q5369" i="1"/>
  <c r="R5369" i="1" s="1"/>
  <c r="Q5423" i="1"/>
  <c r="R5423" i="1" s="1"/>
  <c r="Q5461" i="1"/>
  <c r="R5461" i="1" s="1"/>
  <c r="Q5489" i="1"/>
  <c r="R5489" i="1" s="1"/>
  <c r="Q5515" i="1"/>
  <c r="R5515" i="1" s="1"/>
  <c r="Q5546" i="1"/>
  <c r="R5546" i="1" s="1"/>
  <c r="Q5561" i="1"/>
  <c r="R5561" i="1" s="1"/>
  <c r="Q5571" i="1"/>
  <c r="R5571" i="1" s="1"/>
  <c r="Q5584" i="1"/>
  <c r="R5584" i="1" s="1"/>
  <c r="Q5603" i="1"/>
  <c r="R5603" i="1" s="1"/>
  <c r="Q5663" i="1"/>
  <c r="R5663" i="1" s="1"/>
  <c r="Q5703" i="1"/>
  <c r="R5703" i="1" s="1"/>
  <c r="Q5744" i="1"/>
  <c r="R5744" i="1" s="1"/>
  <c r="Q5790" i="1"/>
  <c r="R5790" i="1" s="1"/>
  <c r="Q5827" i="1"/>
  <c r="R5827" i="1" s="1"/>
  <c r="Q5939" i="1"/>
  <c r="Q5967" i="1"/>
  <c r="Q6052" i="1"/>
  <c r="Q6086" i="1"/>
  <c r="Q6131" i="1"/>
  <c r="Q6160" i="1"/>
  <c r="Q6174" i="1"/>
  <c r="Q6208" i="1"/>
  <c r="Q6235" i="1"/>
  <c r="Q6303" i="1"/>
  <c r="Q6369" i="1"/>
  <c r="Q6392" i="1"/>
  <c r="Q6464" i="1"/>
  <c r="Q6488" i="1"/>
  <c r="R6488" i="1" s="1"/>
  <c r="Q6540" i="1"/>
  <c r="R6540" i="1" s="1"/>
  <c r="Q6587" i="1"/>
  <c r="R6587" i="1" s="1"/>
  <c r="Q6673" i="1"/>
  <c r="R6673" i="1" s="1"/>
  <c r="Q5252" i="1"/>
  <c r="R5252" i="1" s="1"/>
  <c r="Q4048" i="1"/>
  <c r="Q4049" i="1"/>
  <c r="Q5840" i="1"/>
  <c r="R5840" i="1" s="1"/>
  <c r="Q5853" i="1"/>
  <c r="R5853" i="1" s="1"/>
  <c r="Q5873" i="1"/>
  <c r="R5873" i="1" s="1"/>
  <c r="Q5919" i="1"/>
  <c r="R5919" i="1" s="1"/>
  <c r="Q6001" i="1"/>
  <c r="R6001" i="1" s="1"/>
  <c r="Q5204" i="1"/>
  <c r="R5204" i="1" s="1"/>
  <c r="Q5253" i="1"/>
  <c r="R5253" i="1" s="1"/>
  <c r="Q5424" i="1"/>
  <c r="R5424" i="1" s="1"/>
  <c r="Q5585" i="1"/>
  <c r="R5585" i="1" s="1"/>
  <c r="Q5940" i="1"/>
  <c r="Q5968" i="1"/>
  <c r="Q6032" i="1"/>
  <c r="Q6087" i="1"/>
  <c r="Q6132" i="1"/>
  <c r="Q6153" i="1"/>
  <c r="Q6161" i="1"/>
  <c r="Q6175" i="1"/>
  <c r="Q6209" i="1"/>
  <c r="Q6304" i="1"/>
  <c r="Q6320" i="1"/>
  <c r="Q6333" i="1"/>
  <c r="Q6350" i="1"/>
  <c r="Q6370" i="1"/>
  <c r="Q6393" i="1"/>
  <c r="Q6407" i="1"/>
  <c r="Q6427" i="1"/>
  <c r="Q6465" i="1"/>
  <c r="Q6491" i="1"/>
  <c r="R6491" i="1" s="1"/>
  <c r="Q6503" i="1"/>
  <c r="R6503" i="1" s="1"/>
  <c r="Q6588" i="1"/>
  <c r="R6588" i="1" s="1"/>
  <c r="Q6618" i="1"/>
  <c r="R6618" i="1" s="1"/>
  <c r="Q6634" i="1"/>
  <c r="R6634" i="1" s="1"/>
  <c r="Q6664" i="1"/>
  <c r="R6664" i="1" s="1"/>
  <c r="Q753" i="1"/>
  <c r="R753" i="1" s="1"/>
  <c r="Q930" i="1"/>
  <c r="R930" i="1" s="1"/>
  <c r="Q1212" i="1"/>
  <c r="R1212" i="1" s="1"/>
  <c r="Q1433" i="1"/>
  <c r="R1433" i="1" s="1"/>
  <c r="Q1525" i="1"/>
  <c r="R1525" i="1" s="1"/>
  <c r="Q1632" i="1"/>
  <c r="R1632" i="1" s="1"/>
  <c r="Q1724" i="1"/>
  <c r="R1724" i="1" s="1"/>
  <c r="Q1786" i="1"/>
  <c r="R1786" i="1" s="1"/>
  <c r="Q1825" i="1"/>
  <c r="R1825" i="1" s="1"/>
  <c r="Q1858" i="1"/>
  <c r="R1858" i="1" s="1"/>
  <c r="Q1941" i="1"/>
  <c r="R1941" i="1" s="1"/>
  <c r="Q2893" i="1"/>
  <c r="Q3109" i="1"/>
  <c r="Q3218" i="1"/>
  <c r="Q3994" i="1"/>
  <c r="Q4910" i="1"/>
  <c r="R4910" i="1" s="1"/>
  <c r="Q1213" i="1"/>
  <c r="R1213" i="1" s="1"/>
  <c r="Q1434" i="1"/>
  <c r="R1434" i="1" s="1"/>
  <c r="Q1633" i="1"/>
  <c r="R1633" i="1" s="1"/>
  <c r="Q2256" i="1"/>
  <c r="R2256" i="1" s="1"/>
  <c r="Q4886" i="1"/>
  <c r="R4886" i="1" s="1"/>
  <c r="Q5254" i="1"/>
  <c r="R5254" i="1" s="1"/>
  <c r="Q5281" i="1"/>
  <c r="R5281" i="1" s="1"/>
  <c r="Q5314" i="1"/>
  <c r="R5314" i="1" s="1"/>
  <c r="Q5346" i="1"/>
  <c r="R5346" i="1" s="1"/>
  <c r="Q5425" i="1"/>
  <c r="R5425" i="1" s="1"/>
  <c r="Q5462" i="1"/>
  <c r="R5462" i="1" s="1"/>
  <c r="Q5490" i="1"/>
  <c r="R5490" i="1" s="1"/>
  <c r="Q5516" i="1"/>
  <c r="R5516" i="1" s="1"/>
  <c r="Q5547" i="1"/>
  <c r="R5547" i="1" s="1"/>
  <c r="Q5562" i="1"/>
  <c r="R5562" i="1" s="1"/>
  <c r="Q5634" i="1"/>
  <c r="R5634" i="1" s="1"/>
  <c r="Q5664" i="1"/>
  <c r="R5664" i="1" s="1"/>
  <c r="Q5684" i="1"/>
  <c r="R5684" i="1" s="1"/>
  <c r="Q5704" i="1"/>
  <c r="R5704" i="1" s="1"/>
  <c r="Q5725" i="1"/>
  <c r="R5725" i="1" s="1"/>
  <c r="Q5745" i="1"/>
  <c r="R5745" i="1" s="1"/>
  <c r="Q5770" i="1"/>
  <c r="R5770" i="1" s="1"/>
  <c r="Q5791" i="1"/>
  <c r="R5791" i="1" s="1"/>
  <c r="Q5820" i="1"/>
  <c r="R5820" i="1" s="1"/>
  <c r="Q5941" i="1"/>
  <c r="Q5969" i="1"/>
  <c r="Q6072" i="1"/>
  <c r="Q6133" i="1"/>
  <c r="Q6210" i="1"/>
  <c r="Q6236" i="1"/>
  <c r="Q6305" i="1"/>
  <c r="Q6536" i="1"/>
  <c r="R6536" i="1" s="1"/>
  <c r="Q6573" i="1"/>
  <c r="R6573" i="1" s="1"/>
  <c r="Q5205" i="1"/>
  <c r="R5205" i="1" s="1"/>
  <c r="Q5255" i="1"/>
  <c r="R5255" i="1" s="1"/>
  <c r="Q5282" i="1"/>
  <c r="R5282" i="1" s="1"/>
  <c r="Q5315" i="1"/>
  <c r="R5315" i="1" s="1"/>
  <c r="Q5370" i="1"/>
  <c r="R5370" i="1" s="1"/>
  <c r="Q5426" i="1"/>
  <c r="R5426" i="1" s="1"/>
  <c r="Q5463" i="1"/>
  <c r="R5463" i="1" s="1"/>
  <c r="Q5491" i="1"/>
  <c r="R5491" i="1" s="1"/>
  <c r="Q5517" i="1"/>
  <c r="R5517" i="1" s="1"/>
  <c r="Q5534" i="1"/>
  <c r="R5534" i="1" s="1"/>
  <c r="Q5548" i="1"/>
  <c r="R5548" i="1" s="1"/>
  <c r="Q5572" i="1"/>
  <c r="R5572" i="1" s="1"/>
  <c r="Q5586" i="1"/>
  <c r="R5586" i="1" s="1"/>
  <c r="Q5618" i="1"/>
  <c r="R5618" i="1" s="1"/>
  <c r="Q5665" i="1"/>
  <c r="R5665" i="1" s="1"/>
  <c r="Q5705" i="1"/>
  <c r="R5705" i="1" s="1"/>
  <c r="Q5746" i="1"/>
  <c r="R5746" i="1" s="1"/>
  <c r="Q5792" i="1"/>
  <c r="R5792" i="1" s="1"/>
  <c r="Q5809" i="1"/>
  <c r="R5809" i="1" s="1"/>
  <c r="Q5821" i="1"/>
  <c r="R5821" i="1" s="1"/>
  <c r="Q5942" i="1"/>
  <c r="Q5970" i="1"/>
  <c r="Q6033" i="1"/>
  <c r="Q6134" i="1"/>
  <c r="Q6237" i="1"/>
  <c r="Q6270" i="1"/>
  <c r="Q6306" i="1"/>
  <c r="Q6351" i="1"/>
  <c r="Q6371" i="1"/>
  <c r="Q6428" i="1"/>
  <c r="Q6466" i="1"/>
  <c r="Q6539" i="1"/>
  <c r="R6539" i="1" s="1"/>
  <c r="Q6584" i="1"/>
  <c r="R6584" i="1" s="1"/>
  <c r="Q6593" i="1"/>
  <c r="R6593" i="1" s="1"/>
  <c r="Q6605" i="1"/>
  <c r="R6605" i="1" s="1"/>
  <c r="Q5427" i="1"/>
  <c r="R5427" i="1" s="1"/>
  <c r="Q5518" i="1"/>
  <c r="R5518" i="1" s="1"/>
  <c r="Q5666" i="1"/>
  <c r="R5666" i="1" s="1"/>
  <c r="Q5706" i="1"/>
  <c r="R5706" i="1" s="1"/>
  <c r="Q5971" i="1"/>
  <c r="Q6034" i="1"/>
  <c r="Q6135" i="1"/>
  <c r="Q6307" i="1"/>
  <c r="Q6372" i="1"/>
  <c r="Q6467" i="1"/>
  <c r="Q6524" i="1"/>
  <c r="R6524" i="1" s="1"/>
  <c r="Q6569" i="1"/>
  <c r="R6569" i="1" s="1"/>
  <c r="Q31" i="1"/>
  <c r="R31" i="1" s="1"/>
  <c r="Q49" i="1"/>
  <c r="R49" i="1" s="1"/>
  <c r="Q67" i="1"/>
  <c r="R67" i="1" s="1"/>
  <c r="Q94" i="1"/>
  <c r="R94" i="1" s="1"/>
  <c r="Q128" i="1"/>
  <c r="R128" i="1" s="1"/>
  <c r="Q150" i="1"/>
  <c r="R150" i="1" s="1"/>
  <c r="Q167" i="1"/>
  <c r="R167" i="1" s="1"/>
  <c r="Q183" i="1"/>
  <c r="R183" i="1" s="1"/>
  <c r="Q291" i="1"/>
  <c r="R291" i="1" s="1"/>
  <c r="Q338" i="1"/>
  <c r="R338" i="1" s="1"/>
  <c r="Q373" i="1"/>
  <c r="Q643" i="1"/>
  <c r="R643" i="1" s="1"/>
  <c r="Q682" i="1"/>
  <c r="R682" i="1" s="1"/>
  <c r="Q689" i="1"/>
  <c r="R689" i="1" s="1"/>
  <c r="Q5914" i="1"/>
  <c r="R5914" i="1" s="1"/>
  <c r="Q5256" i="1"/>
  <c r="R5256" i="1" s="1"/>
  <c r="Q5283" i="1"/>
  <c r="R5283" i="1" s="1"/>
  <c r="Q5316" i="1"/>
  <c r="R5316" i="1" s="1"/>
  <c r="Q5428" i="1"/>
  <c r="R5428" i="1" s="1"/>
  <c r="Q5464" i="1"/>
  <c r="R5464" i="1" s="1"/>
  <c r="Q5492" i="1"/>
  <c r="R5492" i="1" s="1"/>
  <c r="Q5519" i="1"/>
  <c r="R5519" i="1" s="1"/>
  <c r="Q5587" i="1"/>
  <c r="R5587" i="1" s="1"/>
  <c r="Q5619" i="1"/>
  <c r="R5619" i="1" s="1"/>
  <c r="Q5747" i="1"/>
  <c r="R5747" i="1" s="1"/>
  <c r="Q6088" i="1"/>
  <c r="Q6571" i="1"/>
  <c r="R6571" i="1" s="1"/>
  <c r="Q129" i="1"/>
  <c r="R129" i="1" s="1"/>
  <c r="Q205" i="1"/>
  <c r="R205" i="1" s="1"/>
  <c r="Q547" i="1"/>
  <c r="Q647" i="1"/>
  <c r="R647" i="1" s="1"/>
  <c r="Q668" i="1"/>
  <c r="R668" i="1" s="1"/>
  <c r="Q548" i="1"/>
  <c r="Q590" i="1"/>
  <c r="Q642" i="1"/>
  <c r="R642" i="1" s="1"/>
  <c r="Q5206" i="1"/>
  <c r="R5206" i="1" s="1"/>
  <c r="Q5257" i="1"/>
  <c r="R5257" i="1" s="1"/>
  <c r="Q5284" i="1"/>
  <c r="R5284" i="1" s="1"/>
  <c r="Q5317" i="1"/>
  <c r="R5317" i="1" s="1"/>
  <c r="Q5347" i="1"/>
  <c r="R5347" i="1" s="1"/>
  <c r="Q5371" i="1"/>
  <c r="R5371" i="1" s="1"/>
  <c r="Q5429" i="1"/>
  <c r="R5429" i="1" s="1"/>
  <c r="Q5465" i="1"/>
  <c r="R5465" i="1" s="1"/>
  <c r="Q5493" i="1"/>
  <c r="R5493" i="1" s="1"/>
  <c r="Q5520" i="1"/>
  <c r="R5520" i="1" s="1"/>
  <c r="Q5549" i="1"/>
  <c r="R5549" i="1" s="1"/>
  <c r="Q5748" i="1"/>
  <c r="R5748" i="1" s="1"/>
  <c r="Q5972" i="1"/>
  <c r="Q6136" i="1"/>
  <c r="Q6211" i="1"/>
  <c r="Q6394" i="1"/>
  <c r="Q6468" i="1"/>
  <c r="Q6570" i="1"/>
  <c r="R6570" i="1" s="1"/>
  <c r="Q6671" i="1"/>
  <c r="R6671" i="1" s="1"/>
  <c r="Q2666" i="1"/>
  <c r="R2666" i="1" s="1"/>
  <c r="Q3363" i="1"/>
  <c r="R3363" i="1" s="1"/>
  <c r="Q754" i="1"/>
  <c r="R754" i="1" s="1"/>
  <c r="Q933" i="1"/>
  <c r="R933" i="1" s="1"/>
  <c r="Q1062" i="1"/>
  <c r="R1062" i="1" s="1"/>
  <c r="Q1214" i="1"/>
  <c r="R1214" i="1" s="1"/>
  <c r="Q1316" i="1"/>
  <c r="R1316" i="1" s="1"/>
  <c r="Q1380" i="1"/>
  <c r="R1380" i="1" s="1"/>
  <c r="Q1435" i="1"/>
  <c r="R1435" i="1" s="1"/>
  <c r="Q1526" i="1"/>
  <c r="R1526" i="1" s="1"/>
  <c r="Q1636" i="1"/>
  <c r="R1636" i="1" s="1"/>
  <c r="Q1727" i="1"/>
  <c r="R1727" i="1" s="1"/>
  <c r="Q1787" i="1"/>
  <c r="R1787" i="1" s="1"/>
  <c r="Q1859" i="1"/>
  <c r="R1859" i="1" s="1"/>
  <c r="Q1944" i="1"/>
  <c r="R1944" i="1" s="1"/>
  <c r="Q2018" i="1"/>
  <c r="R2018" i="1" s="1"/>
  <c r="Q2114" i="1"/>
  <c r="R2114" i="1" s="1"/>
  <c r="Q2171" i="1"/>
  <c r="R2171" i="1" s="1"/>
  <c r="Q2257" i="1"/>
  <c r="R2257" i="1" s="1"/>
  <c r="Q2307" i="1"/>
  <c r="R2307" i="1" s="1"/>
  <c r="Q2507" i="1"/>
  <c r="R2507" i="1" s="1"/>
  <c r="Q3111" i="1"/>
  <c r="Q3220" i="1"/>
  <c r="Q3476" i="1"/>
  <c r="Q3571" i="1"/>
  <c r="Q3639" i="1"/>
  <c r="Q3782" i="1"/>
  <c r="Q3895" i="1"/>
  <c r="Q3996" i="1"/>
  <c r="Q4119" i="1"/>
  <c r="Q4190" i="1"/>
  <c r="Q4331" i="1"/>
  <c r="Q4389" i="1"/>
  <c r="Q4489" i="1"/>
  <c r="Q4528" i="1"/>
  <c r="Q4925" i="1"/>
  <c r="R4925" i="1" s="1"/>
  <c r="Q5047" i="1"/>
  <c r="R5047" i="1" s="1"/>
  <c r="Q5179" i="1"/>
  <c r="R5179" i="1" s="1"/>
  <c r="Q3362" i="1"/>
  <c r="R3362" i="1" s="1"/>
  <c r="Q3221" i="1"/>
  <c r="Q3477" i="1"/>
  <c r="Q3544" i="1"/>
  <c r="Q3783" i="1"/>
  <c r="Q3896" i="1"/>
  <c r="Q3997" i="1"/>
  <c r="Q4191" i="1"/>
  <c r="Q4263" i="1"/>
  <c r="Q4332" i="1"/>
  <c r="Q4390" i="1"/>
  <c r="Q4490" i="1"/>
  <c r="Q4645" i="1"/>
  <c r="R4645" i="1" s="1"/>
  <c r="Q4905" i="1"/>
  <c r="R4905" i="1" s="1"/>
  <c r="Q5068" i="1"/>
  <c r="R5068" i="1" s="1"/>
  <c r="Q1638" i="1"/>
  <c r="R1638" i="1" s="1"/>
  <c r="Q4879" i="1"/>
  <c r="R4879" i="1" s="1"/>
  <c r="Q1639" i="1"/>
  <c r="R1639" i="1" s="1"/>
  <c r="Q4824" i="1"/>
  <c r="R4824" i="1" s="1"/>
  <c r="Q935" i="1"/>
  <c r="R935" i="1" s="1"/>
  <c r="Q1064" i="1"/>
  <c r="R1064" i="1" s="1"/>
  <c r="Q1215" i="1"/>
  <c r="R1215" i="1" s="1"/>
  <c r="Q1382" i="1"/>
  <c r="R1382" i="1" s="1"/>
  <c r="Q1528" i="1"/>
  <c r="R1528" i="1" s="1"/>
  <c r="Q1640" i="1"/>
  <c r="R1640" i="1" s="1"/>
  <c r="Q1789" i="1"/>
  <c r="R1789" i="1" s="1"/>
  <c r="Q1861" i="1"/>
  <c r="R1861" i="1" s="1"/>
  <c r="Q2309" i="1"/>
  <c r="R2309" i="1" s="1"/>
  <c r="Q2437" i="1"/>
  <c r="R2437" i="1" s="1"/>
  <c r="Q2543" i="1"/>
  <c r="R2543" i="1" s="1"/>
  <c r="Q3222" i="1"/>
  <c r="Q19" i="1"/>
  <c r="R19" i="1" s="1"/>
  <c r="Q68" i="1"/>
  <c r="R68" i="1" s="1"/>
  <c r="Q82" i="1"/>
  <c r="R82" i="1" s="1"/>
  <c r="Q114" i="1"/>
  <c r="R114" i="1" s="1"/>
  <c r="Q130" i="1"/>
  <c r="R130" i="1" s="1"/>
  <c r="Q151" i="1"/>
  <c r="R151" i="1" s="1"/>
  <c r="Q168" i="1"/>
  <c r="R168" i="1" s="1"/>
  <c r="Q184" i="1"/>
  <c r="R184" i="1" s="1"/>
  <c r="Q212" i="1"/>
  <c r="R212" i="1" s="1"/>
  <c r="Q225" i="1"/>
  <c r="R225" i="1" s="1"/>
  <c r="Q318" i="1"/>
  <c r="R318" i="1" s="1"/>
  <c r="Q495" i="1"/>
  <c r="Q652" i="1"/>
  <c r="R652" i="1" s="1"/>
  <c r="Q3329" i="1"/>
  <c r="R3329" i="1" s="1"/>
  <c r="Q755" i="1"/>
  <c r="R755" i="1" s="1"/>
  <c r="Q936" i="1"/>
  <c r="R936" i="1" s="1"/>
  <c r="Q1065" i="1"/>
  <c r="R1065" i="1" s="1"/>
  <c r="Q1216" i="1"/>
  <c r="R1216" i="1" s="1"/>
  <c r="Q1318" i="1"/>
  <c r="R1318" i="1" s="1"/>
  <c r="Q1383" i="1"/>
  <c r="R1383" i="1" s="1"/>
  <c r="Q1436" i="1"/>
  <c r="R1436" i="1" s="1"/>
  <c r="Q1529" i="1"/>
  <c r="R1529" i="1" s="1"/>
  <c r="Q1641" i="1"/>
  <c r="R1641" i="1" s="1"/>
  <c r="Q1729" i="1"/>
  <c r="R1729" i="1" s="1"/>
  <c r="Q1790" i="1"/>
  <c r="R1790" i="1" s="1"/>
  <c r="Q1862" i="1"/>
  <c r="R1862" i="1" s="1"/>
  <c r="Q1945" i="1"/>
  <c r="R1945" i="1" s="1"/>
  <c r="Q2019" i="1"/>
  <c r="R2019" i="1" s="1"/>
  <c r="Q2115" i="1"/>
  <c r="R2115" i="1" s="1"/>
  <c r="Q2172" i="1"/>
  <c r="R2172" i="1" s="1"/>
  <c r="Q2208" i="1"/>
  <c r="R2208" i="1" s="1"/>
  <c r="Q2310" i="1"/>
  <c r="R2310" i="1" s="1"/>
  <c r="Q2469" i="1"/>
  <c r="R2469" i="1" s="1"/>
  <c r="Q2508" i="1"/>
  <c r="R2508" i="1" s="1"/>
  <c r="Q2544" i="1"/>
  <c r="R2544" i="1" s="1"/>
  <c r="Q3113" i="1"/>
  <c r="Q3223" i="1"/>
  <c r="Q3479" i="1"/>
  <c r="Q3784" i="1"/>
  <c r="Q3897" i="1"/>
  <c r="Q3999" i="1"/>
  <c r="Q4193" i="1"/>
  <c r="Q4391" i="1"/>
  <c r="Q4491" i="1"/>
  <c r="Q4529" i="1"/>
  <c r="Q4785" i="1"/>
  <c r="R4785" i="1" s="1"/>
  <c r="Q4919" i="1"/>
  <c r="R4919" i="1" s="1"/>
  <c r="Q4965" i="1"/>
  <c r="R4965" i="1" s="1"/>
  <c r="Q5160" i="1"/>
  <c r="R5160" i="1" s="1"/>
  <c r="Q1217" i="1"/>
  <c r="R1217" i="1" s="1"/>
  <c r="Q1530" i="1"/>
  <c r="R1530" i="1" s="1"/>
  <c r="Q1642" i="1"/>
  <c r="R1642" i="1" s="1"/>
  <c r="Q1730" i="1"/>
  <c r="R1730" i="1" s="1"/>
  <c r="Q1791" i="1"/>
  <c r="R1791" i="1" s="1"/>
  <c r="Q1970" i="1"/>
  <c r="R1970" i="1" s="1"/>
  <c r="Q2020" i="1"/>
  <c r="R2020" i="1" s="1"/>
  <c r="Q2311" i="1"/>
  <c r="R2311" i="1" s="1"/>
  <c r="Q2545" i="1"/>
  <c r="R2545" i="1" s="1"/>
  <c r="Q3114" i="1"/>
  <c r="Q3224" i="1"/>
  <c r="Q3480" i="1"/>
  <c r="Q4392" i="1"/>
  <c r="Q4897" i="1"/>
  <c r="R4897" i="1" s="1"/>
  <c r="Q5050" i="1"/>
  <c r="R5050" i="1" s="1"/>
  <c r="Q5169" i="1"/>
  <c r="R5169" i="1" s="1"/>
  <c r="Q5995" i="1"/>
  <c r="R5995" i="1" s="1"/>
  <c r="Q5207" i="1"/>
  <c r="R5207" i="1" s="1"/>
  <c r="Q5232" i="1"/>
  <c r="R5232" i="1" s="1"/>
  <c r="Q5258" i="1"/>
  <c r="R5258" i="1" s="1"/>
  <c r="Q5285" i="1"/>
  <c r="R5285" i="1" s="1"/>
  <c r="Q5318" i="1"/>
  <c r="R5318" i="1" s="1"/>
  <c r="Q5348" i="1"/>
  <c r="R5348" i="1" s="1"/>
  <c r="Q5372" i="1"/>
  <c r="R5372" i="1" s="1"/>
  <c r="Q5384" i="1"/>
  <c r="R5384" i="1" s="1"/>
  <c r="Q5402" i="1"/>
  <c r="R5402" i="1" s="1"/>
  <c r="Q5430" i="1"/>
  <c r="R5430" i="1" s="1"/>
  <c r="Q5466" i="1"/>
  <c r="R5466" i="1" s="1"/>
  <c r="Q5494" i="1"/>
  <c r="R5494" i="1" s="1"/>
  <c r="Q5521" i="1"/>
  <c r="R5521" i="1" s="1"/>
  <c r="Q5550" i="1"/>
  <c r="R5550" i="1" s="1"/>
  <c r="Q5588" i="1"/>
  <c r="R5588" i="1" s="1"/>
  <c r="Q5620" i="1"/>
  <c r="R5620" i="1" s="1"/>
  <c r="Q5667" i="1"/>
  <c r="R5667" i="1" s="1"/>
  <c r="Q5685" i="1"/>
  <c r="R5685" i="1" s="1"/>
  <c r="Q5707" i="1"/>
  <c r="R5707" i="1" s="1"/>
  <c r="Q5726" i="1"/>
  <c r="R5726" i="1" s="1"/>
  <c r="Q5749" i="1"/>
  <c r="R5749" i="1" s="1"/>
  <c r="Q5793" i="1"/>
  <c r="R5793" i="1" s="1"/>
  <c r="Q5810" i="1"/>
  <c r="R5810" i="1" s="1"/>
  <c r="Q5943" i="1"/>
  <c r="Q5973" i="1"/>
  <c r="Q6035" i="1"/>
  <c r="Q6089" i="1"/>
  <c r="Q6137" i="1"/>
  <c r="Q6176" i="1"/>
  <c r="Q6212" i="1"/>
  <c r="Q6238" i="1"/>
  <c r="Q6271" i="1"/>
  <c r="Q6395" i="1"/>
  <c r="Q6444" i="1"/>
  <c r="Q6494" i="1"/>
  <c r="R6494" i="1" s="1"/>
  <c r="Q6582" i="1"/>
  <c r="R6582" i="1" s="1"/>
  <c r="Q6675" i="1"/>
  <c r="R6675" i="1" s="1"/>
  <c r="Q5208" i="1"/>
  <c r="R5208" i="1" s="1"/>
  <c r="Q5259" i="1"/>
  <c r="R5259" i="1" s="1"/>
  <c r="Q5286" i="1"/>
  <c r="R5286" i="1" s="1"/>
  <c r="Q5319" i="1"/>
  <c r="R5319" i="1" s="1"/>
  <c r="Q5403" i="1"/>
  <c r="R5403" i="1" s="1"/>
  <c r="Q5431" i="1"/>
  <c r="R5431" i="1" s="1"/>
  <c r="Q5467" i="1"/>
  <c r="R5467" i="1" s="1"/>
  <c r="Q5495" i="1"/>
  <c r="R5495" i="1" s="1"/>
  <c r="Q5522" i="1"/>
  <c r="R5522" i="1" s="1"/>
  <c r="Q5573" i="1"/>
  <c r="R5573" i="1" s="1"/>
  <c r="Q5589" i="1"/>
  <c r="R5589" i="1" s="1"/>
  <c r="Q5668" i="1"/>
  <c r="R5668" i="1" s="1"/>
  <c r="Q5686" i="1"/>
  <c r="R5686" i="1" s="1"/>
  <c r="Q5708" i="1"/>
  <c r="R5708" i="1" s="1"/>
  <c r="Q5750" i="1"/>
  <c r="R5750" i="1" s="1"/>
  <c r="Q5944" i="1"/>
  <c r="Q5974" i="1"/>
  <c r="Q6036" i="1"/>
  <c r="Q6090" i="1"/>
  <c r="Q6138" i="1"/>
  <c r="Q6177" i="1"/>
  <c r="Q6213" i="1"/>
  <c r="Q6308" i="1"/>
  <c r="Q6445" i="1"/>
  <c r="Q6469" i="1"/>
  <c r="Q6576" i="1"/>
  <c r="R6576" i="1" s="1"/>
  <c r="Q6667" i="1"/>
  <c r="R6667" i="1" s="1"/>
  <c r="Q937" i="1"/>
  <c r="R937" i="1" s="1"/>
  <c r="Q1531" i="1"/>
  <c r="R1531" i="1" s="1"/>
  <c r="Q4851" i="1"/>
  <c r="R4851" i="1" s="1"/>
  <c r="Q1532" i="1"/>
  <c r="R1532" i="1" s="1"/>
  <c r="Q4859" i="1"/>
  <c r="R4859" i="1" s="1"/>
  <c r="Q5043" i="1"/>
  <c r="R5043" i="1" s="1"/>
  <c r="Q3785" i="1"/>
  <c r="Q3898" i="1"/>
  <c r="Q4848" i="1"/>
  <c r="R4848" i="1" s="1"/>
  <c r="Q2667" i="1"/>
  <c r="R2667" i="1" s="1"/>
  <c r="Q2763" i="1"/>
  <c r="R2763" i="1" s="1"/>
  <c r="Q2950" i="1"/>
  <c r="R2950" i="1" s="1"/>
  <c r="Q3019" i="1"/>
  <c r="R3019" i="1" s="1"/>
  <c r="Q3365" i="1"/>
  <c r="R3365" i="1" s="1"/>
  <c r="Q756" i="1"/>
  <c r="R756" i="1" s="1"/>
  <c r="Q938" i="1"/>
  <c r="R938" i="1" s="1"/>
  <c r="Q1066" i="1"/>
  <c r="R1066" i="1" s="1"/>
  <c r="Q1218" i="1"/>
  <c r="R1218" i="1" s="1"/>
  <c r="Q1319" i="1"/>
  <c r="R1319" i="1" s="1"/>
  <c r="Q1384" i="1"/>
  <c r="R1384" i="1" s="1"/>
  <c r="Q1533" i="1"/>
  <c r="R1533" i="1" s="1"/>
  <c r="Q1643" i="1"/>
  <c r="R1643" i="1" s="1"/>
  <c r="Q1731" i="1"/>
  <c r="R1731" i="1" s="1"/>
  <c r="Q1792" i="1"/>
  <c r="R1792" i="1" s="1"/>
  <c r="Q1863" i="1"/>
  <c r="R1863" i="1" s="1"/>
  <c r="Q1946" i="1"/>
  <c r="R1946" i="1" s="1"/>
  <c r="Q2116" i="1"/>
  <c r="R2116" i="1" s="1"/>
  <c r="Q2209" i="1"/>
  <c r="R2209" i="1" s="1"/>
  <c r="Q2312" i="1"/>
  <c r="R2312" i="1" s="1"/>
  <c r="Q2428" i="1"/>
  <c r="R2428" i="1" s="1"/>
  <c r="Q2546" i="1"/>
  <c r="R2546" i="1" s="1"/>
  <c r="Q3115" i="1"/>
  <c r="Q3225" i="1"/>
  <c r="Q3481" i="1"/>
  <c r="Q3591" i="1"/>
  <c r="Q3640" i="1"/>
  <c r="Q3708" i="1"/>
  <c r="Q3786" i="1"/>
  <c r="Q4050" i="1"/>
  <c r="Q4093" i="1"/>
  <c r="Q4194" i="1"/>
  <c r="Q4393" i="1"/>
  <c r="Q4492" i="1"/>
  <c r="Q4580" i="1"/>
  <c r="Q4639" i="1"/>
  <c r="R4639" i="1" s="1"/>
  <c r="Q4917" i="1"/>
  <c r="R4917" i="1" s="1"/>
  <c r="Q4966" i="1"/>
  <c r="R4966" i="1" s="1"/>
  <c r="Q2668" i="1"/>
  <c r="R2668" i="1" s="1"/>
  <c r="Q2764" i="1"/>
  <c r="R2764" i="1" s="1"/>
  <c r="Q3337" i="1"/>
  <c r="R3337" i="1" s="1"/>
  <c r="Q757" i="1"/>
  <c r="R757" i="1" s="1"/>
  <c r="Q939" i="1"/>
  <c r="R939" i="1" s="1"/>
  <c r="Q1534" i="1"/>
  <c r="R1534" i="1" s="1"/>
  <c r="Q1644" i="1"/>
  <c r="R1644" i="1" s="1"/>
  <c r="Q1732" i="1"/>
  <c r="R1732" i="1" s="1"/>
  <c r="Q2117" i="1"/>
  <c r="R2117" i="1" s="1"/>
  <c r="Q3482" i="1"/>
  <c r="Q4857" i="1"/>
  <c r="R4857" i="1" s="1"/>
  <c r="Q32" i="1"/>
  <c r="R32" i="1" s="1"/>
  <c r="Q50" i="1"/>
  <c r="R50" i="1" s="1"/>
  <c r="Q69" i="1"/>
  <c r="R69" i="1" s="1"/>
  <c r="Q95" i="1"/>
  <c r="R95" i="1" s="1"/>
  <c r="Q106" i="1"/>
  <c r="R106" i="1" s="1"/>
  <c r="Q131" i="1"/>
  <c r="R131" i="1" s="1"/>
  <c r="Q152" i="1"/>
  <c r="R152" i="1" s="1"/>
  <c r="Q169" i="1"/>
  <c r="R169" i="1" s="1"/>
  <c r="Q185" i="1"/>
  <c r="R185" i="1" s="1"/>
  <c r="Q213" i="1"/>
  <c r="R213" i="1" s="1"/>
  <c r="Q243" i="1"/>
  <c r="R243" i="1" s="1"/>
  <c r="Q292" i="1"/>
  <c r="R292" i="1" s="1"/>
  <c r="Q307" i="1"/>
  <c r="R307" i="1" s="1"/>
  <c r="Q339" i="1"/>
  <c r="R339" i="1" s="1"/>
  <c r="Q374" i="1"/>
  <c r="Q394" i="1"/>
  <c r="Q476" i="1"/>
  <c r="Q496" i="1"/>
  <c r="Q581" i="1"/>
  <c r="Q656" i="1"/>
  <c r="R656" i="1" s="1"/>
  <c r="Q693" i="1"/>
  <c r="R693" i="1" s="1"/>
  <c r="Q714" i="1"/>
  <c r="R714" i="1" s="1"/>
  <c r="Q5432" i="1"/>
  <c r="R5432" i="1" s="1"/>
  <c r="Q5468" i="1"/>
  <c r="R5468" i="1" s="1"/>
  <c r="Q33" i="1"/>
  <c r="R33" i="1" s="1"/>
  <c r="Q244" i="1"/>
  <c r="R244" i="1" s="1"/>
  <c r="Q132" i="1"/>
  <c r="R132" i="1" s="1"/>
  <c r="Q153" i="1"/>
  <c r="R153" i="1" s="1"/>
  <c r="Q214" i="1"/>
  <c r="R214" i="1" s="1"/>
  <c r="Q319" i="1"/>
  <c r="R319" i="1" s="1"/>
  <c r="Q5433" i="1"/>
  <c r="R5433" i="1" s="1"/>
  <c r="Q5469" i="1"/>
  <c r="R5469" i="1" s="1"/>
  <c r="Q940" i="1"/>
  <c r="R940" i="1" s="1"/>
  <c r="Q1067" i="1"/>
  <c r="R1067" i="1" s="1"/>
  <c r="Q1219" i="1"/>
  <c r="R1219" i="1" s="1"/>
  <c r="Q1385" i="1"/>
  <c r="R1385" i="1" s="1"/>
  <c r="Q1437" i="1"/>
  <c r="R1437" i="1" s="1"/>
  <c r="Q1535" i="1"/>
  <c r="R1535" i="1" s="1"/>
  <c r="Q1645" i="1"/>
  <c r="R1645" i="1" s="1"/>
  <c r="Q2210" i="1"/>
  <c r="R2210" i="1" s="1"/>
  <c r="Q2547" i="1"/>
  <c r="R2547" i="1" s="1"/>
  <c r="Q4884" i="1"/>
  <c r="R4884" i="1" s="1"/>
  <c r="Q5470" i="1"/>
  <c r="R5470" i="1" s="1"/>
  <c r="Q5709" i="1"/>
  <c r="R5709" i="1" s="1"/>
  <c r="Q6561" i="1"/>
  <c r="R6561" i="1" s="1"/>
  <c r="Q3899" i="1"/>
  <c r="Q4195" i="1"/>
  <c r="Q4849" i="1"/>
  <c r="R4849" i="1" s="1"/>
  <c r="Q2669" i="1"/>
  <c r="R2669" i="1" s="1"/>
  <c r="Q2765" i="1"/>
  <c r="R2765" i="1" s="1"/>
  <c r="Q2951" i="1"/>
  <c r="R2951" i="1" s="1"/>
  <c r="Q3020" i="1"/>
  <c r="R3020" i="1" s="1"/>
  <c r="Q758" i="1"/>
  <c r="R758" i="1" s="1"/>
  <c r="Q941" i="1"/>
  <c r="R941" i="1" s="1"/>
  <c r="Q1068" i="1"/>
  <c r="R1068" i="1" s="1"/>
  <c r="Q1386" i="1"/>
  <c r="R1386" i="1" s="1"/>
  <c r="Q1536" i="1"/>
  <c r="R1536" i="1" s="1"/>
  <c r="Q1646" i="1"/>
  <c r="R1646" i="1" s="1"/>
  <c r="Q1733" i="1"/>
  <c r="R1733" i="1" s="1"/>
  <c r="Q1793" i="1"/>
  <c r="R1793" i="1" s="1"/>
  <c r="Q1864" i="1"/>
  <c r="R1864" i="1" s="1"/>
  <c r="Q2021" i="1"/>
  <c r="R2021" i="1" s="1"/>
  <c r="Q2313" i="1"/>
  <c r="R2313" i="1" s="1"/>
  <c r="Q2509" i="1"/>
  <c r="R2509" i="1" s="1"/>
  <c r="Q2548" i="1"/>
  <c r="R2548" i="1" s="1"/>
  <c r="Q3116" i="1"/>
  <c r="Q3226" i="1"/>
  <c r="Q3483" i="1"/>
  <c r="Q3665" i="1"/>
  <c r="Q3787" i="1"/>
  <c r="Q3900" i="1"/>
  <c r="Q4000" i="1"/>
  <c r="Q4120" i="1"/>
  <c r="Q4196" i="1"/>
  <c r="Q4264" i="1"/>
  <c r="Q4334" i="1"/>
  <c r="Q4394" i="1"/>
  <c r="Q4493" i="1"/>
  <c r="Q4530" i="1"/>
  <c r="Q4581" i="1"/>
  <c r="Q4923" i="1"/>
  <c r="R4923" i="1" s="1"/>
  <c r="Q4962" i="1"/>
  <c r="R4962" i="1" s="1"/>
  <c r="Q5071" i="1"/>
  <c r="R5071" i="1" s="1"/>
  <c r="Q5157" i="1"/>
  <c r="R5157" i="1" s="1"/>
  <c r="Q759" i="1"/>
  <c r="R759" i="1" s="1"/>
  <c r="Q942" i="1"/>
  <c r="R942" i="1" s="1"/>
  <c r="Q1069" i="1"/>
  <c r="R1069" i="1" s="1"/>
  <c r="Q1220" i="1"/>
  <c r="R1220" i="1" s="1"/>
  <c r="Q1387" i="1"/>
  <c r="R1387" i="1" s="1"/>
  <c r="Q1537" i="1"/>
  <c r="R1537" i="1" s="1"/>
  <c r="Q1647" i="1"/>
  <c r="R1647" i="1" s="1"/>
  <c r="Q1734" i="1"/>
  <c r="R1734" i="1" s="1"/>
  <c r="Q2549" i="1"/>
  <c r="R2549" i="1" s="1"/>
  <c r="Q3117" i="1"/>
  <c r="Q3227" i="1"/>
  <c r="Q3666" i="1"/>
  <c r="Q3788" i="1"/>
  <c r="Q4395" i="1"/>
  <c r="Q4494" i="1"/>
  <c r="Q4904" i="1"/>
  <c r="R4904" i="1" s="1"/>
  <c r="Q5063" i="1"/>
  <c r="R5063" i="1" s="1"/>
  <c r="Q3901" i="1"/>
  <c r="Q4837" i="1"/>
  <c r="R4837" i="1" s="1"/>
  <c r="Q2670" i="1"/>
  <c r="R2670" i="1" s="1"/>
  <c r="Q3228" i="1"/>
  <c r="Q3484" i="1"/>
  <c r="Q3902" i="1"/>
  <c r="Q4121" i="1"/>
  <c r="Q4860" i="1"/>
  <c r="R4860" i="1" s="1"/>
  <c r="Q5841" i="1"/>
  <c r="R5841" i="1" s="1"/>
  <c r="Q5874" i="1"/>
  <c r="R5874" i="1" s="1"/>
  <c r="Q5994" i="1"/>
  <c r="R5994" i="1" s="1"/>
  <c r="Q5209" i="1"/>
  <c r="R5209" i="1" s="1"/>
  <c r="Q5260" i="1"/>
  <c r="R5260" i="1" s="1"/>
  <c r="Q5434" i="1"/>
  <c r="R5434" i="1" s="1"/>
  <c r="Q5621" i="1"/>
  <c r="R5621" i="1" s="1"/>
  <c r="Q5945" i="1"/>
  <c r="Q6037" i="1"/>
  <c r="Q6139" i="1"/>
  <c r="Q6154" i="1"/>
  <c r="Q6162" i="1"/>
  <c r="Q6214" i="1"/>
  <c r="Q6309" i="1"/>
  <c r="Q6334" i="1"/>
  <c r="Q6373" i="1"/>
  <c r="Q6429" i="1"/>
  <c r="Q6470" i="1"/>
  <c r="Q6487" i="1"/>
  <c r="Q6504" i="1"/>
  <c r="R6504" i="1" s="1"/>
  <c r="Q6581" i="1"/>
  <c r="R6581" i="1" s="1"/>
  <c r="Q6633" i="1"/>
  <c r="R6633" i="1" s="1"/>
  <c r="Q6663" i="1"/>
  <c r="R6663" i="1" s="1"/>
  <c r="Q408" i="1"/>
  <c r="R408" i="1" s="1"/>
  <c r="Q10" i="1"/>
  <c r="R10" i="1" s="1"/>
  <c r="Q34" i="1"/>
  <c r="R34" i="1" s="1"/>
  <c r="Q51" i="1"/>
  <c r="R51" i="1" s="1"/>
  <c r="Q70" i="1"/>
  <c r="R70" i="1" s="1"/>
  <c r="Q96" i="1"/>
  <c r="R96" i="1" s="1"/>
  <c r="Q115" i="1"/>
  <c r="R115" i="1" s="1"/>
  <c r="Q133" i="1"/>
  <c r="R133" i="1" s="1"/>
  <c r="Q154" i="1"/>
  <c r="R154" i="1" s="1"/>
  <c r="Q170" i="1"/>
  <c r="R170" i="1" s="1"/>
  <c r="Q186" i="1"/>
  <c r="R186" i="1" s="1"/>
  <c r="Q200" i="1"/>
  <c r="R200" i="1" s="1"/>
  <c r="Q245" i="1"/>
  <c r="R245" i="1" s="1"/>
  <c r="Q266" i="1"/>
  <c r="R266" i="1" s="1"/>
  <c r="Q293" i="1"/>
  <c r="R293" i="1" s="1"/>
  <c r="Q329" i="1"/>
  <c r="R329" i="1" s="1"/>
  <c r="Q375" i="1"/>
  <c r="Q395" i="1"/>
  <c r="Q431" i="1"/>
  <c r="Q516" i="1"/>
  <c r="Q549" i="1"/>
  <c r="Q662" i="1"/>
  <c r="R662" i="1" s="1"/>
  <c r="Q677" i="1"/>
  <c r="R677" i="1" s="1"/>
  <c r="Q680" i="1"/>
  <c r="R680" i="1" s="1"/>
  <c r="Q683" i="1"/>
  <c r="R683" i="1" s="1"/>
  <c r="Q35" i="1"/>
  <c r="R35" i="1" s="1"/>
  <c r="Q71" i="1"/>
  <c r="R71" i="1" s="1"/>
  <c r="Q83" i="1"/>
  <c r="R83" i="1" s="1"/>
  <c r="Q97" i="1"/>
  <c r="R97" i="1" s="1"/>
  <c r="Q134" i="1"/>
  <c r="R134" i="1" s="1"/>
  <c r="Q155" i="1"/>
  <c r="R155" i="1" s="1"/>
  <c r="Q187" i="1"/>
  <c r="R187" i="1" s="1"/>
  <c r="Q201" i="1"/>
  <c r="R201" i="1" s="1"/>
  <c r="Q226" i="1"/>
  <c r="R226" i="1" s="1"/>
  <c r="Q246" i="1"/>
  <c r="R246" i="1" s="1"/>
  <c r="Q294" i="1"/>
  <c r="R294" i="1" s="1"/>
  <c r="Q340" i="1"/>
  <c r="R340" i="1" s="1"/>
  <c r="Q346" i="1"/>
  <c r="R346" i="1" s="1"/>
  <c r="Q376" i="1"/>
  <c r="Q457" i="1"/>
  <c r="Q607" i="1"/>
  <c r="Q659" i="1"/>
  <c r="R659" i="1" s="1"/>
  <c r="Q641" i="1"/>
  <c r="R641" i="1" s="1"/>
  <c r="Q5875" i="1"/>
  <c r="R5875" i="1" s="1"/>
  <c r="Q5261" i="1"/>
  <c r="R5261" i="1" s="1"/>
  <c r="Q5287" i="1"/>
  <c r="R5287" i="1" s="1"/>
  <c r="Q5435" i="1"/>
  <c r="R5435" i="1" s="1"/>
  <c r="Q5471" i="1"/>
  <c r="R5471" i="1" s="1"/>
  <c r="Q5496" i="1"/>
  <c r="R5496" i="1" s="1"/>
  <c r="Q5523" i="1"/>
  <c r="R5523" i="1" s="1"/>
  <c r="Q5551" i="1"/>
  <c r="R5551" i="1" s="1"/>
  <c r="Q5710" i="1"/>
  <c r="R5710" i="1" s="1"/>
  <c r="Q5751" i="1"/>
  <c r="R5751" i="1" s="1"/>
  <c r="Q5794" i="1"/>
  <c r="R5794" i="1" s="1"/>
  <c r="Q6239" i="1"/>
  <c r="Q6515" i="1"/>
  <c r="R6515" i="1" s="1"/>
  <c r="Q6574" i="1"/>
  <c r="R6574" i="1" s="1"/>
  <c r="Q6640" i="1"/>
  <c r="R6640" i="1" s="1"/>
  <c r="Q6649" i="1"/>
  <c r="R6649" i="1" s="1"/>
  <c r="Q6660" i="1"/>
  <c r="R6660" i="1" s="1"/>
  <c r="Q5436" i="1"/>
  <c r="R5436" i="1" s="1"/>
  <c r="Q5472" i="1"/>
  <c r="R5472" i="1" s="1"/>
  <c r="Q5497" i="1"/>
  <c r="R5497" i="1" s="1"/>
  <c r="Q5524" i="1"/>
  <c r="R5524" i="1" s="1"/>
  <c r="Q5795" i="1"/>
  <c r="R5795" i="1" s="1"/>
  <c r="Q6559" i="1"/>
  <c r="R6559" i="1" s="1"/>
  <c r="Q36" i="1"/>
  <c r="R36" i="1" s="1"/>
  <c r="Q135" i="1"/>
  <c r="R135" i="1" s="1"/>
  <c r="Q171" i="1"/>
  <c r="R171" i="1" s="1"/>
  <c r="Q227" i="1"/>
  <c r="R227" i="1" s="1"/>
  <c r="Q269" i="1"/>
  <c r="R269" i="1" s="1"/>
  <c r="Q320" i="1"/>
  <c r="R320" i="1" s="1"/>
  <c r="Q657" i="1"/>
  <c r="R657" i="1" s="1"/>
  <c r="Q690" i="1"/>
  <c r="R690" i="1" s="1"/>
  <c r="Q706" i="1"/>
  <c r="R706" i="1" s="1"/>
  <c r="Q5437" i="1"/>
  <c r="R5437" i="1" s="1"/>
  <c r="Q6558" i="1"/>
  <c r="R6558" i="1" s="1"/>
  <c r="Q206" i="1"/>
  <c r="R206" i="1" s="1"/>
  <c r="Q270" i="1"/>
  <c r="R270" i="1" s="1"/>
  <c r="Q550" i="1"/>
  <c r="Q2671" i="1"/>
  <c r="R2671" i="1" s="1"/>
  <c r="Q3336" i="1"/>
  <c r="R3336" i="1" s="1"/>
  <c r="Q1538" i="1"/>
  <c r="R1538" i="1" s="1"/>
  <c r="Q3485" i="1"/>
  <c r="Q3344" i="1"/>
  <c r="R3344" i="1" s="1"/>
  <c r="Q944" i="1"/>
  <c r="R944" i="1" s="1"/>
  <c r="Q1539" i="1"/>
  <c r="R1539" i="1" s="1"/>
  <c r="Q2118" i="1"/>
  <c r="R2118" i="1" s="1"/>
  <c r="Q3118" i="1"/>
  <c r="Q3487" i="1"/>
  <c r="Q4335" i="1"/>
  <c r="Q4888" i="1"/>
  <c r="R4888" i="1" s="1"/>
  <c r="Q2672" i="1"/>
  <c r="R2672" i="1" s="1"/>
  <c r="Q3340" i="1"/>
  <c r="R3340" i="1" s="1"/>
  <c r="Q3488" i="1"/>
  <c r="Q3489" i="1"/>
  <c r="Q2447" i="1"/>
  <c r="R2447" i="1" s="1"/>
  <c r="Q3490" i="1"/>
  <c r="Q4051" i="1"/>
  <c r="Q4828" i="1"/>
  <c r="R4828" i="1" s="1"/>
  <c r="Q3361" i="1"/>
  <c r="R3361" i="1" s="1"/>
  <c r="Q2314" i="1"/>
  <c r="R2314" i="1" s="1"/>
  <c r="Q3491" i="1"/>
  <c r="Q3932" i="1"/>
  <c r="Q4230" i="1"/>
  <c r="Q4531" i="1"/>
  <c r="Q4913" i="1"/>
  <c r="R4913" i="1" s="1"/>
  <c r="Q1283" i="1"/>
  <c r="R1283" i="1" s="1"/>
  <c r="Q2673" i="1"/>
  <c r="R2673" i="1" s="1"/>
  <c r="Q2715" i="1"/>
  <c r="R2715" i="1" s="1"/>
  <c r="Q2790" i="1"/>
  <c r="R2790" i="1" s="1"/>
  <c r="Q2866" i="1"/>
  <c r="R2866" i="1" s="1"/>
  <c r="Q2901" i="1"/>
  <c r="R2901" i="1" s="1"/>
  <c r="Q2916" i="1"/>
  <c r="R2916" i="1" s="1"/>
  <c r="Q2988" i="1"/>
  <c r="R2988" i="1" s="1"/>
  <c r="Q3389" i="1"/>
  <c r="R3389" i="1" s="1"/>
  <c r="Q4736" i="1"/>
  <c r="R4736" i="1" s="1"/>
  <c r="Q825" i="1"/>
  <c r="R825" i="1" s="1"/>
  <c r="Q946" i="1"/>
  <c r="R946" i="1" s="1"/>
  <c r="Q1071" i="1"/>
  <c r="R1071" i="1" s="1"/>
  <c r="Q1160" i="1"/>
  <c r="R1160" i="1" s="1"/>
  <c r="Q1270" i="1"/>
  <c r="R1270" i="1" s="1"/>
  <c r="Q1321" i="1"/>
  <c r="R1321" i="1" s="1"/>
  <c r="Q1388" i="1"/>
  <c r="R1388" i="1" s="1"/>
  <c r="Q1541" i="1"/>
  <c r="R1541" i="1" s="1"/>
  <c r="Q1649" i="1"/>
  <c r="R1649" i="1" s="1"/>
  <c r="Q1735" i="1"/>
  <c r="R1735" i="1" s="1"/>
  <c r="Q1961" i="1"/>
  <c r="R1961" i="1" s="1"/>
  <c r="Q2022" i="1"/>
  <c r="R2022" i="1" s="1"/>
  <c r="Q2045" i="1"/>
  <c r="R2045" i="1" s="1"/>
  <c r="Q2061" i="1"/>
  <c r="R2061" i="1" s="1"/>
  <c r="Q2070" i="1"/>
  <c r="Q2211" i="1"/>
  <c r="R2211" i="1" s="1"/>
  <c r="Q2315" i="1"/>
  <c r="R2315" i="1" s="1"/>
  <c r="Q2470" i="1"/>
  <c r="R2470" i="1" s="1"/>
  <c r="Q2551" i="1"/>
  <c r="R2551" i="1" s="1"/>
  <c r="Q2894" i="1"/>
  <c r="Q3120" i="1"/>
  <c r="Q3231" i="1"/>
  <c r="Q3277" i="1"/>
  <c r="Q3492" i="1"/>
  <c r="Q3641" i="1"/>
  <c r="Q3676" i="1"/>
  <c r="Q3709" i="1"/>
  <c r="Q3790" i="1"/>
  <c r="Q3933" i="1"/>
  <c r="Q4001" i="1"/>
  <c r="Q4198" i="1"/>
  <c r="Q4336" i="1"/>
  <c r="Q4396" i="1"/>
  <c r="Q4532" i="1"/>
  <c r="Q4766" i="1"/>
  <c r="R4766" i="1" s="1"/>
  <c r="Q4788" i="1"/>
  <c r="R4788" i="1" s="1"/>
  <c r="Q4861" i="1"/>
  <c r="R4861" i="1" s="1"/>
  <c r="Q4993" i="1"/>
  <c r="R4993" i="1" s="1"/>
  <c r="Q5020" i="1"/>
  <c r="R5020" i="1" s="1"/>
  <c r="Q5055" i="1"/>
  <c r="R5055" i="1" s="1"/>
  <c r="Q1284" i="1"/>
  <c r="R1284" i="1" s="1"/>
  <c r="Q2902" i="1"/>
  <c r="R2902" i="1" s="1"/>
  <c r="Q2917" i="1"/>
  <c r="R2917" i="1" s="1"/>
  <c r="Q1271" i="1"/>
  <c r="R1271" i="1" s="1"/>
  <c r="Q2316" i="1"/>
  <c r="R2316" i="1" s="1"/>
  <c r="Q3791" i="1"/>
  <c r="Q1285" i="1"/>
  <c r="R1285" i="1" s="1"/>
  <c r="Q1272" i="1"/>
  <c r="R1272" i="1" s="1"/>
  <c r="Q2317" i="1"/>
  <c r="R2317" i="1" s="1"/>
  <c r="Q3792" i="1"/>
  <c r="Q2318" i="1"/>
  <c r="R2318" i="1" s="1"/>
  <c r="Q3793" i="1"/>
  <c r="Q3904" i="1"/>
  <c r="Q4771" i="1"/>
  <c r="R4771" i="1" s="1"/>
  <c r="Q5059" i="1"/>
  <c r="R5059" i="1" s="1"/>
  <c r="Q3731" i="1"/>
  <c r="R3731" i="1" s="1"/>
  <c r="Q4459" i="1"/>
  <c r="Q3794" i="1"/>
  <c r="Q4495" i="1"/>
  <c r="Q803" i="1"/>
  <c r="R803" i="1" s="1"/>
  <c r="Q861" i="1"/>
  <c r="R861" i="1" s="1"/>
  <c r="Q995" i="1"/>
  <c r="R995" i="1" s="1"/>
  <c r="Q1119" i="1"/>
  <c r="R1119" i="1" s="1"/>
  <c r="Q1342" i="1"/>
  <c r="R1342" i="1" s="1"/>
  <c r="Q1577" i="1"/>
  <c r="R1577" i="1" s="1"/>
  <c r="Q2230" i="1"/>
  <c r="R2230" i="1" s="1"/>
  <c r="Q2361" i="1"/>
  <c r="R2361" i="1" s="1"/>
  <c r="Q2622" i="1"/>
  <c r="R2622" i="1" s="1"/>
  <c r="Q2633" i="1"/>
  <c r="R2633" i="1" s="1"/>
  <c r="Q2674" i="1"/>
  <c r="R2674" i="1" s="1"/>
  <c r="Q2731" i="1"/>
  <c r="R2731" i="1" s="1"/>
  <c r="Q2766" i="1"/>
  <c r="R2766" i="1" s="1"/>
  <c r="Q2799" i="1"/>
  <c r="R2799" i="1" s="1"/>
  <c r="Q2813" i="1"/>
  <c r="R2813" i="1" s="1"/>
  <c r="Q2837" i="1"/>
  <c r="R2837" i="1" s="1"/>
  <c r="Q2867" i="1"/>
  <c r="R2867" i="1" s="1"/>
  <c r="Q2903" i="1"/>
  <c r="R2903" i="1" s="1"/>
  <c r="Q2918" i="1"/>
  <c r="R2918" i="1" s="1"/>
  <c r="Q2939" i="1"/>
  <c r="R2939" i="1" s="1"/>
  <c r="Q2952" i="1"/>
  <c r="R2952" i="1" s="1"/>
  <c r="Q2974" i="1"/>
  <c r="R2974" i="1" s="1"/>
  <c r="Q2989" i="1"/>
  <c r="R2989" i="1" s="1"/>
  <c r="Q3005" i="1"/>
  <c r="R3005" i="1" s="1"/>
  <c r="Q3021" i="1"/>
  <c r="R3021" i="1" s="1"/>
  <c r="Q3040" i="1"/>
  <c r="R3040" i="1" s="1"/>
  <c r="Q3054" i="1"/>
  <c r="R3054" i="1" s="1"/>
  <c r="Q3065" i="1"/>
  <c r="R3065" i="1" s="1"/>
  <c r="Q3159" i="1"/>
  <c r="R3159" i="1" s="1"/>
  <c r="Q3307" i="1"/>
  <c r="R3307" i="1" s="1"/>
  <c r="Q3375" i="1"/>
  <c r="R3375" i="1" s="1"/>
  <c r="Q3418" i="1"/>
  <c r="Q3697" i="1"/>
  <c r="R3697" i="1" s="1"/>
  <c r="Q3732" i="1"/>
  <c r="Q3864" i="1"/>
  <c r="R3864" i="1" s="1"/>
  <c r="Q4236" i="1"/>
  <c r="Q4275" i="1"/>
  <c r="Q4314" i="1"/>
  <c r="Q4355" i="1"/>
  <c r="Q4460" i="1"/>
  <c r="Q4545" i="1"/>
  <c r="Q4631" i="1"/>
  <c r="R4631" i="1" s="1"/>
  <c r="Q4680" i="1"/>
  <c r="R4680" i="1" s="1"/>
  <c r="Q4737" i="1"/>
  <c r="R4737" i="1" s="1"/>
  <c r="Q4809" i="1"/>
  <c r="R4809" i="1" s="1"/>
  <c r="Q4935" i="1"/>
  <c r="R4935" i="1" s="1"/>
  <c r="Q5036" i="1"/>
  <c r="R5036" i="1" s="1"/>
  <c r="Q5104" i="1"/>
  <c r="R5104" i="1" s="1"/>
  <c r="Q760" i="1"/>
  <c r="R760" i="1" s="1"/>
  <c r="Q841" i="1"/>
  <c r="R841" i="1" s="1"/>
  <c r="Q947" i="1"/>
  <c r="R947" i="1" s="1"/>
  <c r="Q1072" i="1"/>
  <c r="R1072" i="1" s="1"/>
  <c r="Q1221" i="1"/>
  <c r="R1221" i="1" s="1"/>
  <c r="Q1322" i="1"/>
  <c r="R1322" i="1" s="1"/>
  <c r="Q1542" i="1"/>
  <c r="R1542" i="1" s="1"/>
  <c r="Q1865" i="1"/>
  <c r="R1865" i="1" s="1"/>
  <c r="Q2023" i="1"/>
  <c r="R2023" i="1" s="1"/>
  <c r="Q2119" i="1"/>
  <c r="R2119" i="1" s="1"/>
  <c r="Q2212" i="1"/>
  <c r="R2212" i="1" s="1"/>
  <c r="Q2319" i="1"/>
  <c r="R2319" i="1" s="1"/>
  <c r="Q2613" i="1"/>
  <c r="R2613" i="1" s="1"/>
  <c r="Q3121" i="1"/>
  <c r="Q3232" i="1"/>
  <c r="Q3493" i="1"/>
  <c r="Q3642" i="1"/>
  <c r="Q3710" i="1"/>
  <c r="Q3795" i="1"/>
  <c r="Q3845" i="1"/>
  <c r="Q3905" i="1"/>
  <c r="Q4246" i="1"/>
  <c r="Q4296" i="1"/>
  <c r="Q4337" i="1"/>
  <c r="Q4397" i="1"/>
  <c r="Q4496" i="1"/>
  <c r="Q4582" i="1"/>
  <c r="Q4654" i="1"/>
  <c r="R4654" i="1" s="1"/>
  <c r="Q4704" i="1"/>
  <c r="R4704" i="1" s="1"/>
  <c r="Q4774" i="1"/>
  <c r="R4774" i="1" s="1"/>
  <c r="Q4873" i="1"/>
  <c r="R4873" i="1" s="1"/>
  <c r="Q4950" i="1"/>
  <c r="R4950" i="1" s="1"/>
  <c r="Q4984" i="1"/>
  <c r="R4984" i="1" s="1"/>
  <c r="Q5062" i="1"/>
  <c r="R5062" i="1" s="1"/>
  <c r="Q5116" i="1"/>
  <c r="R5116" i="1" s="1"/>
  <c r="Q842" i="1"/>
  <c r="R842" i="1" s="1"/>
  <c r="Q1073" i="1"/>
  <c r="R1073" i="1" s="1"/>
  <c r="Q2320" i="1"/>
  <c r="R2320" i="1" s="1"/>
  <c r="Q4939" i="1"/>
  <c r="R4939" i="1" s="1"/>
  <c r="Q5044" i="1"/>
  <c r="R5044" i="1" s="1"/>
  <c r="Q4497" i="1"/>
  <c r="Q1120" i="1"/>
  <c r="R1120" i="1" s="1"/>
  <c r="Q1249" i="1"/>
  <c r="R1249" i="1" s="1"/>
  <c r="Q1578" i="1"/>
  <c r="R1578" i="1" s="1"/>
  <c r="Q1677" i="1"/>
  <c r="R1677" i="1" s="1"/>
  <c r="Q1809" i="1"/>
  <c r="R1809" i="1" s="1"/>
  <c r="Q1885" i="1"/>
  <c r="R1885" i="1" s="1"/>
  <c r="Q2039" i="1"/>
  <c r="R2039" i="1" s="1"/>
  <c r="Q2362" i="1"/>
  <c r="R2362" i="1" s="1"/>
  <c r="Q2572" i="1"/>
  <c r="R2572" i="1" s="1"/>
  <c r="Q2634" i="1"/>
  <c r="R2634" i="1" s="1"/>
  <c r="Q2675" i="1"/>
  <c r="R2675" i="1" s="1"/>
  <c r="Q2732" i="1"/>
  <c r="R2732" i="1" s="1"/>
  <c r="Q2767" i="1"/>
  <c r="R2767" i="1" s="1"/>
  <c r="Q2838" i="1"/>
  <c r="R2838" i="1" s="1"/>
  <c r="Q2868" i="1"/>
  <c r="R2868" i="1" s="1"/>
  <c r="Q3006" i="1"/>
  <c r="R3006" i="1" s="1"/>
  <c r="Q3022" i="1"/>
  <c r="R3022" i="1" s="1"/>
  <c r="Q3055" i="1"/>
  <c r="R3055" i="1" s="1"/>
  <c r="Q3308" i="1"/>
  <c r="R3308" i="1" s="1"/>
  <c r="Q3364" i="1"/>
  <c r="R3364" i="1" s="1"/>
  <c r="Q3419" i="1"/>
  <c r="Q3865" i="1"/>
  <c r="Q761" i="1"/>
  <c r="R761" i="1" s="1"/>
  <c r="Q843" i="1"/>
  <c r="R843" i="1" s="1"/>
  <c r="Q948" i="1"/>
  <c r="R948" i="1" s="1"/>
  <c r="Q1074" i="1"/>
  <c r="R1074" i="1" s="1"/>
  <c r="Q1222" i="1"/>
  <c r="R1222" i="1" s="1"/>
  <c r="Q1323" i="1"/>
  <c r="R1323" i="1" s="1"/>
  <c r="Q1389" i="1"/>
  <c r="R1389" i="1" s="1"/>
  <c r="Q1467" i="1"/>
  <c r="R1467" i="1" s="1"/>
  <c r="Q1543" i="1"/>
  <c r="R1543" i="1" s="1"/>
  <c r="Q1650" i="1"/>
  <c r="R1650" i="1" s="1"/>
  <c r="Q1736" i="1"/>
  <c r="R1736" i="1" s="1"/>
  <c r="Q1794" i="1"/>
  <c r="R1794" i="1" s="1"/>
  <c r="Q1866" i="1"/>
  <c r="R1866" i="1" s="1"/>
  <c r="Q2024" i="1"/>
  <c r="R2024" i="1" s="1"/>
  <c r="Q2120" i="1"/>
  <c r="R2120" i="1" s="1"/>
  <c r="Q2173" i="1"/>
  <c r="R2173" i="1" s="1"/>
  <c r="Q2213" i="1"/>
  <c r="R2213" i="1" s="1"/>
  <c r="Q2321" i="1"/>
  <c r="R2321" i="1" s="1"/>
  <c r="Q2552" i="1"/>
  <c r="R2552" i="1" s="1"/>
  <c r="Q2614" i="1"/>
  <c r="R2614" i="1" s="1"/>
  <c r="Q3122" i="1"/>
  <c r="Q3233" i="1"/>
  <c r="Q3494" i="1"/>
  <c r="Q3643" i="1"/>
  <c r="Q3796" i="1"/>
  <c r="Q3906" i="1"/>
  <c r="Q4297" i="1"/>
  <c r="Q4583" i="1"/>
  <c r="Q4753" i="1"/>
  <c r="R4753" i="1" s="1"/>
  <c r="Q4852" i="1"/>
  <c r="R4852" i="1" s="1"/>
  <c r="Q4944" i="1"/>
  <c r="R4944" i="1" s="1"/>
  <c r="Q5154" i="1"/>
  <c r="R5154" i="1" s="1"/>
  <c r="Q844" i="1"/>
  <c r="R844" i="1" s="1"/>
  <c r="Q2322" i="1"/>
  <c r="R2322" i="1" s="1"/>
  <c r="Q4758" i="1"/>
  <c r="R4758" i="1" s="1"/>
  <c r="Q4940" i="1"/>
  <c r="R4940" i="1" s="1"/>
  <c r="Q4498" i="1"/>
  <c r="Q804" i="1"/>
  <c r="R804" i="1" s="1"/>
  <c r="Q862" i="1"/>
  <c r="R862" i="1" s="1"/>
  <c r="Q885" i="1"/>
  <c r="R885" i="1" s="1"/>
  <c r="Q996" i="1"/>
  <c r="R996" i="1" s="1"/>
  <c r="Q1121" i="1"/>
  <c r="R1121" i="1" s="1"/>
  <c r="Q1169" i="1"/>
  <c r="R1169" i="1" s="1"/>
  <c r="Q1250" i="1"/>
  <c r="R1250" i="1" s="1"/>
  <c r="Q1286" i="1"/>
  <c r="R1286" i="1" s="1"/>
  <c r="Q1343" i="1"/>
  <c r="R1343" i="1" s="1"/>
  <c r="Q1476" i="1"/>
  <c r="R1476" i="1" s="1"/>
  <c r="Q1579" i="1"/>
  <c r="R1579" i="1" s="1"/>
  <c r="Q1678" i="1"/>
  <c r="R1678" i="1" s="1"/>
  <c r="Q1751" i="1"/>
  <c r="R1751" i="1" s="1"/>
  <c r="Q1810" i="1"/>
  <c r="R1810" i="1" s="1"/>
  <c r="Q1828" i="1"/>
  <c r="R1828" i="1" s="1"/>
  <c r="Q1886" i="1"/>
  <c r="R1886" i="1" s="1"/>
  <c r="Q1957" i="1"/>
  <c r="R1957" i="1" s="1"/>
  <c r="Q1977" i="1"/>
  <c r="R1977" i="1" s="1"/>
  <c r="Q2040" i="1"/>
  <c r="R2040" i="1" s="1"/>
  <c r="Q2049" i="1"/>
  <c r="R2049" i="1" s="1"/>
  <c r="Q2069" i="1"/>
  <c r="R2069" i="1" s="1"/>
  <c r="Q2075" i="1"/>
  <c r="R2075" i="1" s="1"/>
  <c r="Q2146" i="1"/>
  <c r="R2146" i="1" s="1"/>
  <c r="Q2182" i="1"/>
  <c r="R2182" i="1" s="1"/>
  <c r="Q2231" i="1"/>
  <c r="R2231" i="1" s="1"/>
  <c r="Q2267" i="1"/>
  <c r="R2267" i="1" s="1"/>
  <c r="Q2363" i="1"/>
  <c r="R2363" i="1" s="1"/>
  <c r="Q2413" i="1"/>
  <c r="R2413" i="1" s="1"/>
  <c r="Q2487" i="1"/>
  <c r="R2487" i="1" s="1"/>
  <c r="Q2623" i="1"/>
  <c r="R2623" i="1" s="1"/>
  <c r="Q2635" i="1"/>
  <c r="R2635" i="1" s="1"/>
  <c r="Q2676" i="1"/>
  <c r="R2676" i="1" s="1"/>
  <c r="Q2733" i="1"/>
  <c r="R2733" i="1" s="1"/>
  <c r="Q2768" i="1"/>
  <c r="R2768" i="1" s="1"/>
  <c r="Q2784" i="1"/>
  <c r="R2784" i="1" s="1"/>
  <c r="Q2791" i="1"/>
  <c r="R2791" i="1" s="1"/>
  <c r="Q2800" i="1"/>
  <c r="R2800" i="1" s="1"/>
  <c r="Q2814" i="1"/>
  <c r="R2814" i="1" s="1"/>
  <c r="Q2820" i="1"/>
  <c r="R2820" i="1" s="1"/>
  <c r="Q2822" i="1"/>
  <c r="R2822" i="1" s="1"/>
  <c r="Q2825" i="1"/>
  <c r="R2825" i="1" s="1"/>
  <c r="Q2827" i="1"/>
  <c r="R2827" i="1" s="1"/>
  <c r="Q2839" i="1"/>
  <c r="R2839" i="1" s="1"/>
  <c r="Q2869" i="1"/>
  <c r="R2869" i="1" s="1"/>
  <c r="Q2904" i="1"/>
  <c r="R2904" i="1" s="1"/>
  <c r="Q2919" i="1"/>
  <c r="R2919" i="1" s="1"/>
  <c r="Q2930" i="1"/>
  <c r="R2930" i="1" s="1"/>
  <c r="Q2933" i="1"/>
  <c r="R2933" i="1" s="1"/>
  <c r="Q2940" i="1"/>
  <c r="R2940" i="1" s="1"/>
  <c r="Q2953" i="1"/>
  <c r="R2953" i="1" s="1"/>
  <c r="Q2960" i="1"/>
  <c r="R2960" i="1" s="1"/>
  <c r="Q2968" i="1"/>
  <c r="R2968" i="1" s="1"/>
  <c r="Q2975" i="1"/>
  <c r="R2975" i="1" s="1"/>
  <c r="Q2990" i="1"/>
  <c r="R2990" i="1" s="1"/>
  <c r="Q3003" i="1"/>
  <c r="R3003" i="1" s="1"/>
  <c r="Q3004" i="1"/>
  <c r="R3004" i="1" s="1"/>
  <c r="Q3007" i="1"/>
  <c r="R3007" i="1" s="1"/>
  <c r="Q3023" i="1"/>
  <c r="R3023" i="1" s="1"/>
  <c r="Q3041" i="1"/>
  <c r="R3041" i="1" s="1"/>
  <c r="Q3056" i="1"/>
  <c r="R3056" i="1" s="1"/>
  <c r="Q3066" i="1"/>
  <c r="R3066" i="1" s="1"/>
  <c r="Q3160" i="1"/>
  <c r="Q3309" i="1"/>
  <c r="R3309" i="1" s="1"/>
  <c r="Q3410" i="1"/>
  <c r="R3410" i="1" s="1"/>
  <c r="Q3420" i="1"/>
  <c r="R3420" i="1" s="1"/>
  <c r="Q3556" i="1"/>
  <c r="Q3601" i="1"/>
  <c r="Q3733" i="1"/>
  <c r="Q3832" i="1"/>
  <c r="Q3866" i="1"/>
  <c r="Q3937" i="1"/>
  <c r="Q3960" i="1"/>
  <c r="Q4153" i="1"/>
  <c r="Q4254" i="1"/>
  <c r="Q4315" i="1"/>
  <c r="Q4356" i="1"/>
  <c r="Q4461" i="1"/>
  <c r="Q4514" i="1"/>
  <c r="Q4546" i="1"/>
  <c r="Q4632" i="1"/>
  <c r="R4632" i="1" s="1"/>
  <c r="Q4681" i="1"/>
  <c r="R4681" i="1" s="1"/>
  <c r="Q4723" i="1"/>
  <c r="R4723" i="1" s="1"/>
  <c r="Q4738" i="1"/>
  <c r="R4738" i="1" s="1"/>
  <c r="Q4779" i="1"/>
  <c r="R4779" i="1" s="1"/>
  <c r="Q4810" i="1"/>
  <c r="R4810" i="1" s="1"/>
  <c r="Q4977" i="1"/>
  <c r="R4977" i="1" s="1"/>
  <c r="Q5134" i="1"/>
  <c r="R5134" i="1" s="1"/>
  <c r="Q5144" i="1"/>
  <c r="R5144" i="1" s="1"/>
  <c r="Q762" i="1"/>
  <c r="R762" i="1" s="1"/>
  <c r="Q816" i="1"/>
  <c r="Q826" i="1"/>
  <c r="R826" i="1" s="1"/>
  <c r="Q845" i="1"/>
  <c r="R845" i="1" s="1"/>
  <c r="Q874" i="1"/>
  <c r="R874" i="1" s="1"/>
  <c r="Q949" i="1"/>
  <c r="R949" i="1" s="1"/>
  <c r="Q1009" i="1"/>
  <c r="Q1075" i="1"/>
  <c r="R1075" i="1" s="1"/>
  <c r="Q1134" i="1"/>
  <c r="Q1161" i="1"/>
  <c r="R1161" i="1" s="1"/>
  <c r="Q1170" i="1"/>
  <c r="Q1223" i="1"/>
  <c r="R1223" i="1" s="1"/>
  <c r="Q1256" i="1"/>
  <c r="Q1273" i="1"/>
  <c r="R1273" i="1" s="1"/>
  <c r="Q1324" i="1"/>
  <c r="R1324" i="1" s="1"/>
  <c r="Q1390" i="1"/>
  <c r="R1390" i="1" s="1"/>
  <c r="Q1438" i="1"/>
  <c r="R1438" i="1" s="1"/>
  <c r="Q1446" i="1"/>
  <c r="Q1468" i="1"/>
  <c r="R1468" i="1" s="1"/>
  <c r="Q1544" i="1"/>
  <c r="R1544" i="1" s="1"/>
  <c r="Q1588" i="1"/>
  <c r="Q1651" i="1"/>
  <c r="R1651" i="1" s="1"/>
  <c r="Q1682" i="1"/>
  <c r="Q1737" i="1"/>
  <c r="R1737" i="1" s="1"/>
  <c r="Q1753" i="1"/>
  <c r="Q1795" i="1"/>
  <c r="R1795" i="1" s="1"/>
  <c r="Q1826" i="1"/>
  <c r="R1826" i="1" s="1"/>
  <c r="Q1867" i="1"/>
  <c r="R1867" i="1" s="1"/>
  <c r="Q1899" i="1"/>
  <c r="R1899" i="1" s="1"/>
  <c r="Q1915" i="1"/>
  <c r="R1915" i="1" s="1"/>
  <c r="Q1948" i="1"/>
  <c r="R1948" i="1" s="1"/>
  <c r="Q1971" i="1"/>
  <c r="R1971" i="1" s="1"/>
  <c r="Q1987" i="1"/>
  <c r="R1987" i="1" s="1"/>
  <c r="Q2025" i="1"/>
  <c r="R2025" i="1" s="1"/>
  <c r="Q2046" i="1"/>
  <c r="R2046" i="1" s="1"/>
  <c r="Q2050" i="1"/>
  <c r="R2050" i="1" s="1"/>
  <c r="Q2062" i="1"/>
  <c r="R2062" i="1" s="1"/>
  <c r="Q2073" i="1"/>
  <c r="R2073" i="1" s="1"/>
  <c r="Q2078" i="1"/>
  <c r="R2078" i="1" s="1"/>
  <c r="Q2121" i="1"/>
  <c r="R2121" i="1" s="1"/>
  <c r="Q2174" i="1"/>
  <c r="R2174" i="1" s="1"/>
  <c r="Q2214" i="1"/>
  <c r="R2214" i="1" s="1"/>
  <c r="Q2259" i="1"/>
  <c r="R2259" i="1" s="1"/>
  <c r="Q2268" i="1"/>
  <c r="Q2323" i="1"/>
  <c r="R2323" i="1" s="1"/>
  <c r="Q2383" i="1"/>
  <c r="Q2406" i="1"/>
  <c r="R2406" i="1" s="1"/>
  <c r="Q2438" i="1"/>
  <c r="R2438" i="1" s="1"/>
  <c r="Q2448" i="1"/>
  <c r="R2448" i="1" s="1"/>
  <c r="Q2471" i="1"/>
  <c r="R2471" i="1" s="1"/>
  <c r="Q2510" i="1"/>
  <c r="R2510" i="1" s="1"/>
  <c r="Q2518" i="1"/>
  <c r="Q2553" i="1"/>
  <c r="R2553" i="1" s="1"/>
  <c r="Q2599" i="1"/>
  <c r="R2599" i="1" s="1"/>
  <c r="Q2606" i="1"/>
  <c r="Q2615" i="1"/>
  <c r="R2615" i="1" s="1"/>
  <c r="Q2796" i="1"/>
  <c r="Q2895" i="1"/>
  <c r="Q3123" i="1"/>
  <c r="Q3170" i="1"/>
  <c r="Q3234" i="1"/>
  <c r="Q3323" i="1"/>
  <c r="Q3495" i="1"/>
  <c r="Q3572" i="1"/>
  <c r="Q3644" i="1"/>
  <c r="Q3667" i="1"/>
  <c r="Q3711" i="1"/>
  <c r="Q3742" i="1"/>
  <c r="Q3797" i="1"/>
  <c r="Q3846" i="1"/>
  <c r="Q3858" i="1"/>
  <c r="Q3907" i="1"/>
  <c r="Q3945" i="1"/>
  <c r="Q4002" i="1"/>
  <c r="Q4024" i="1"/>
  <c r="Q4052" i="1"/>
  <c r="Q4074" i="1"/>
  <c r="Q4085" i="1"/>
  <c r="Q4099" i="1"/>
  <c r="Q4122" i="1"/>
  <c r="Q4199" i="1"/>
  <c r="Q4231" i="1"/>
  <c r="Q4247" i="1"/>
  <c r="Q4265" i="1"/>
  <c r="Q4298" i="1"/>
  <c r="Q4338" i="1"/>
  <c r="Q4398" i="1"/>
  <c r="Q4454" i="1"/>
  <c r="Q4499" i="1"/>
  <c r="Q4533" i="1"/>
  <c r="Q4584" i="1"/>
  <c r="Q4612" i="1"/>
  <c r="Q4675" i="1"/>
  <c r="R4675" i="1" s="1"/>
  <c r="Q4722" i="1"/>
  <c r="R4722" i="1" s="1"/>
  <c r="Q4726" i="1"/>
  <c r="Q4733" i="1"/>
  <c r="R4733" i="1" s="1"/>
  <c r="Q4747" i="1"/>
  <c r="R4747" i="1" s="1"/>
  <c r="Q4789" i="1"/>
  <c r="R4789" i="1" s="1"/>
  <c r="Q4804" i="1"/>
  <c r="R4804" i="1" s="1"/>
  <c r="Q4819" i="1"/>
  <c r="Q4927" i="1"/>
  <c r="R4927" i="1" s="1"/>
  <c r="Q4957" i="1"/>
  <c r="R4957" i="1" s="1"/>
  <c r="Q5004" i="1"/>
  <c r="R5004" i="1" s="1"/>
  <c r="Q5027" i="1"/>
  <c r="R5027" i="1" s="1"/>
  <c r="Q5074" i="1"/>
  <c r="R5074" i="1" s="1"/>
  <c r="Q5097" i="1"/>
  <c r="R5097" i="1" s="1"/>
  <c r="Q5112" i="1"/>
  <c r="Q5133" i="1"/>
  <c r="R5133" i="1" s="1"/>
  <c r="Q5138" i="1"/>
  <c r="R5138" i="1" s="1"/>
  <c r="Q5147" i="1"/>
  <c r="Q5182" i="1"/>
  <c r="R5182" i="1" s="1"/>
  <c r="Q5185" i="1"/>
  <c r="R5185" i="1" s="1"/>
  <c r="Q3310" i="1"/>
  <c r="R3310" i="1" s="1"/>
  <c r="Q3332" i="1"/>
  <c r="R3332" i="1" s="1"/>
  <c r="Q805" i="1"/>
  <c r="R805" i="1" s="1"/>
  <c r="Q863" i="1"/>
  <c r="R863" i="1" s="1"/>
  <c r="Q886" i="1"/>
  <c r="R886" i="1" s="1"/>
  <c r="Q997" i="1"/>
  <c r="R997" i="1" s="1"/>
  <c r="Q1122" i="1"/>
  <c r="R1122" i="1" s="1"/>
  <c r="Q1344" i="1"/>
  <c r="R1344" i="1" s="1"/>
  <c r="Q1903" i="1"/>
  <c r="R1903" i="1" s="1"/>
  <c r="Q2147" i="1"/>
  <c r="R2147" i="1" s="1"/>
  <c r="Q2183" i="1"/>
  <c r="R2183" i="1" s="1"/>
  <c r="Q2232" i="1"/>
  <c r="R2232" i="1" s="1"/>
  <c r="Q2364" i="1"/>
  <c r="R2364" i="1" s="1"/>
  <c r="Q2414" i="1"/>
  <c r="R2414" i="1" s="1"/>
  <c r="Q2488" i="1"/>
  <c r="R2488" i="1" s="1"/>
  <c r="Q2573" i="1"/>
  <c r="R2573" i="1" s="1"/>
  <c r="Q2624" i="1"/>
  <c r="R2624" i="1" s="1"/>
  <c r="Q2636" i="1"/>
  <c r="R2636" i="1" s="1"/>
  <c r="Q2677" i="1"/>
  <c r="R2677" i="1" s="1"/>
  <c r="Q2734" i="1"/>
  <c r="R2734" i="1" s="1"/>
  <c r="Q2769" i="1"/>
  <c r="R2769" i="1" s="1"/>
  <c r="Q2801" i="1"/>
  <c r="R2801" i="1" s="1"/>
  <c r="Q2815" i="1"/>
  <c r="R2815" i="1" s="1"/>
  <c r="Q2840" i="1"/>
  <c r="R2840" i="1" s="1"/>
  <c r="Q2870" i="1"/>
  <c r="R2870" i="1" s="1"/>
  <c r="Q2905" i="1"/>
  <c r="R2905" i="1" s="1"/>
  <c r="Q2920" i="1"/>
  <c r="R2920" i="1" s="1"/>
  <c r="Q2976" i="1"/>
  <c r="R2976" i="1" s="1"/>
  <c r="Q2991" i="1"/>
  <c r="R2991" i="1" s="1"/>
  <c r="Q3008" i="1"/>
  <c r="R3008" i="1" s="1"/>
  <c r="Q3024" i="1"/>
  <c r="R3024" i="1" s="1"/>
  <c r="Q3067" i="1"/>
  <c r="R3067" i="1" s="1"/>
  <c r="Q3161" i="1"/>
  <c r="Q3311" i="1"/>
  <c r="R3311" i="1" s="1"/>
  <c r="Q3408" i="1"/>
  <c r="R3408" i="1" s="1"/>
  <c r="Q3421" i="1"/>
  <c r="R3421" i="1" s="1"/>
  <c r="Q3602" i="1"/>
  <c r="R3602" i="1" s="1"/>
  <c r="Q3734" i="1"/>
  <c r="R3734" i="1" s="1"/>
  <c r="Q3833" i="1"/>
  <c r="Q3867" i="1"/>
  <c r="Q3961" i="1"/>
  <c r="Q4154" i="1"/>
  <c r="Q4237" i="1"/>
  <c r="Q4276" i="1"/>
  <c r="Q4357" i="1"/>
  <c r="Q4462" i="1"/>
  <c r="Q4515" i="1"/>
  <c r="Q4547" i="1"/>
  <c r="Q4682" i="1"/>
  <c r="R4682" i="1" s="1"/>
  <c r="Q4811" i="1"/>
  <c r="R4811" i="1" s="1"/>
  <c r="Q4936" i="1"/>
  <c r="R4936" i="1" s="1"/>
  <c r="Q4978" i="1"/>
  <c r="R4978" i="1" s="1"/>
  <c r="Q5006" i="1"/>
  <c r="R5006" i="1" s="1"/>
  <c r="Q5037" i="1"/>
  <c r="R5037" i="1" s="1"/>
  <c r="Q5145" i="1"/>
  <c r="R5145" i="1" s="1"/>
  <c r="Q719" i="1"/>
  <c r="Q763" i="1"/>
  <c r="R763" i="1" s="1"/>
  <c r="Q846" i="1"/>
  <c r="R846" i="1" s="1"/>
  <c r="Q875" i="1"/>
  <c r="R875" i="1" s="1"/>
  <c r="Q950" i="1"/>
  <c r="R950" i="1" s="1"/>
  <c r="Q1010" i="1"/>
  <c r="Q1076" i="1"/>
  <c r="R1076" i="1" s="1"/>
  <c r="Q1135" i="1"/>
  <c r="Q1162" i="1"/>
  <c r="R1162" i="1" s="1"/>
  <c r="Q1325" i="1"/>
  <c r="R1325" i="1" s="1"/>
  <c r="Q1348" i="1"/>
  <c r="Q1391" i="1"/>
  <c r="R1391" i="1" s="1"/>
  <c r="Q1469" i="1"/>
  <c r="R1469" i="1" s="1"/>
  <c r="Q1545" i="1"/>
  <c r="R1545" i="1" s="1"/>
  <c r="Q1652" i="1"/>
  <c r="R1652" i="1" s="1"/>
  <c r="Q1738" i="1"/>
  <c r="R1738" i="1" s="1"/>
  <c r="Q1754" i="1"/>
  <c r="Q1796" i="1"/>
  <c r="R1796" i="1" s="1"/>
  <c r="Q1868" i="1"/>
  <c r="R1868" i="1" s="1"/>
  <c r="Q1900" i="1"/>
  <c r="R1900" i="1" s="1"/>
  <c r="Q1916" i="1"/>
  <c r="R1916" i="1" s="1"/>
  <c r="Q1949" i="1"/>
  <c r="R1949" i="1" s="1"/>
  <c r="Q1972" i="1"/>
  <c r="R1972" i="1" s="1"/>
  <c r="Q2026" i="1"/>
  <c r="R2026" i="1" s="1"/>
  <c r="Q2042" i="1"/>
  <c r="Q2063" i="1"/>
  <c r="R2063" i="1" s="1"/>
  <c r="Q2071" i="1"/>
  <c r="Q2122" i="1"/>
  <c r="R2122" i="1" s="1"/>
  <c r="Q2175" i="1"/>
  <c r="R2175" i="1" s="1"/>
  <c r="Q2215" i="1"/>
  <c r="R2215" i="1" s="1"/>
  <c r="Q2260" i="1"/>
  <c r="R2260" i="1" s="1"/>
  <c r="Q2324" i="1"/>
  <c r="R2324" i="1" s="1"/>
  <c r="Q2384" i="1"/>
  <c r="Q2407" i="1"/>
  <c r="R2407" i="1" s="1"/>
  <c r="Q2472" i="1"/>
  <c r="R2472" i="1" s="1"/>
  <c r="Q2554" i="1"/>
  <c r="R2554" i="1" s="1"/>
  <c r="Q2578" i="1"/>
  <c r="Q2600" i="1"/>
  <c r="R2600" i="1" s="1"/>
  <c r="Q2616" i="1"/>
  <c r="R2616" i="1" s="1"/>
  <c r="Q2700" i="1"/>
  <c r="Q2896" i="1"/>
  <c r="Q3124" i="1"/>
  <c r="Q3171" i="1"/>
  <c r="Q3235" i="1"/>
  <c r="Q3324" i="1"/>
  <c r="Q3430" i="1"/>
  <c r="Q3496" i="1"/>
  <c r="Q3573" i="1"/>
  <c r="Q3645" i="1"/>
  <c r="Q3798" i="1"/>
  <c r="Q3847" i="1"/>
  <c r="Q3859" i="1"/>
  <c r="Q3862" i="1"/>
  <c r="Q3871" i="1"/>
  <c r="Q3908" i="1"/>
  <c r="Q4003" i="1"/>
  <c r="Q4094" i="1"/>
  <c r="Q4160" i="1"/>
  <c r="Q4200" i="1"/>
  <c r="Q4248" i="1"/>
  <c r="Q4253" i="1"/>
  <c r="Q4266" i="1"/>
  <c r="Q4299" i="1"/>
  <c r="Q4339" i="1"/>
  <c r="Q4399" i="1"/>
  <c r="Q4500" i="1"/>
  <c r="Q4534" i="1"/>
  <c r="Q4585" i="1"/>
  <c r="Q4661" i="1"/>
  <c r="R4661" i="1" s="1"/>
  <c r="Q4718" i="1"/>
  <c r="R4718" i="1" s="1"/>
  <c r="Q4734" i="1"/>
  <c r="R4734" i="1" s="1"/>
  <c r="Q4915" i="1"/>
  <c r="R4915" i="1" s="1"/>
  <c r="Q4956" i="1"/>
  <c r="R4956" i="1" s="1"/>
  <c r="Q4983" i="1"/>
  <c r="Q4997" i="1"/>
  <c r="R4997" i="1" s="1"/>
  <c r="Q5021" i="1"/>
  <c r="R5021" i="1" s="1"/>
  <c r="Q5082" i="1"/>
  <c r="R5082" i="1" s="1"/>
  <c r="Q5113" i="1"/>
  <c r="Q5131" i="1"/>
  <c r="R5131" i="1" s="1"/>
  <c r="Q5175" i="1"/>
  <c r="R5175" i="1" s="1"/>
  <c r="Q764" i="1"/>
  <c r="R764" i="1" s="1"/>
  <c r="Q951" i="1"/>
  <c r="R951" i="1" s="1"/>
  <c r="Q1077" i="1"/>
  <c r="R1077" i="1" s="1"/>
  <c r="Q1392" i="1"/>
  <c r="R1392" i="1" s="1"/>
  <c r="Q1546" i="1"/>
  <c r="R1546" i="1" s="1"/>
  <c r="Q1653" i="1"/>
  <c r="R1653" i="1" s="1"/>
  <c r="Q1797" i="1"/>
  <c r="R1797" i="1" s="1"/>
  <c r="Q1869" i="1"/>
  <c r="R1869" i="1" s="1"/>
  <c r="Q2123" i="1"/>
  <c r="R2123" i="1" s="1"/>
  <c r="Q2216" i="1"/>
  <c r="R2216" i="1" s="1"/>
  <c r="Q2261" i="1"/>
  <c r="R2261" i="1" s="1"/>
  <c r="Q2325" i="1"/>
  <c r="R2325" i="1" s="1"/>
  <c r="Q2385" i="1"/>
  <c r="Q3236" i="1"/>
  <c r="Q3574" i="1"/>
  <c r="Q3646" i="1"/>
  <c r="Q3799" i="1"/>
  <c r="Q3909" i="1"/>
  <c r="Q4053" i="1"/>
  <c r="Q4586" i="1"/>
  <c r="Q4996" i="1"/>
  <c r="R4996" i="1" s="1"/>
  <c r="Q5087" i="1"/>
  <c r="R5087" i="1" s="1"/>
  <c r="Q806" i="1"/>
  <c r="R806" i="1" s="1"/>
  <c r="Q864" i="1"/>
  <c r="R864" i="1" s="1"/>
  <c r="Q998" i="1"/>
  <c r="R998" i="1" s="1"/>
  <c r="Q1123" i="1"/>
  <c r="R1123" i="1" s="1"/>
  <c r="Q1345" i="1"/>
  <c r="R1345" i="1" s="1"/>
  <c r="Q1409" i="1"/>
  <c r="R1409" i="1" s="1"/>
  <c r="Q1580" i="1"/>
  <c r="R1580" i="1" s="1"/>
  <c r="Q1679" i="1"/>
  <c r="R1679" i="1" s="1"/>
  <c r="Q1811" i="1"/>
  <c r="R1811" i="1" s="1"/>
  <c r="Q1887" i="1"/>
  <c r="R1887" i="1" s="1"/>
  <c r="Q1904" i="1"/>
  <c r="R1904" i="1" s="1"/>
  <c r="Q1978" i="1"/>
  <c r="R1978" i="1" s="1"/>
  <c r="Q2148" i="1"/>
  <c r="R2148" i="1" s="1"/>
  <c r="Q2233" i="1"/>
  <c r="R2233" i="1" s="1"/>
  <c r="Q2365" i="1"/>
  <c r="R2365" i="1" s="1"/>
  <c r="Q2415" i="1"/>
  <c r="R2415" i="1" s="1"/>
  <c r="Q2625" i="1"/>
  <c r="R2625" i="1" s="1"/>
  <c r="Q2637" i="1"/>
  <c r="R2637" i="1" s="1"/>
  <c r="Q2678" i="1"/>
  <c r="R2678" i="1" s="1"/>
  <c r="Q2735" i="1"/>
  <c r="R2735" i="1" s="1"/>
  <c r="Q2770" i="1"/>
  <c r="R2770" i="1" s="1"/>
  <c r="Q2802" i="1"/>
  <c r="R2802" i="1" s="1"/>
  <c r="Q2816" i="1"/>
  <c r="R2816" i="1" s="1"/>
  <c r="Q2841" i="1"/>
  <c r="R2841" i="1" s="1"/>
  <c r="Q2871" i="1"/>
  <c r="R2871" i="1" s="1"/>
  <c r="Q2906" i="1"/>
  <c r="R2906" i="1" s="1"/>
  <c r="Q2921" i="1"/>
  <c r="R2921" i="1" s="1"/>
  <c r="Q2941" i="1"/>
  <c r="R2941" i="1" s="1"/>
  <c r="Q2954" i="1"/>
  <c r="R2954" i="1" s="1"/>
  <c r="Q2961" i="1"/>
  <c r="R2961" i="1" s="1"/>
  <c r="Q2969" i="1"/>
  <c r="R2969" i="1" s="1"/>
  <c r="Q2977" i="1"/>
  <c r="R2977" i="1" s="1"/>
  <c r="Q2992" i="1"/>
  <c r="R2992" i="1" s="1"/>
  <c r="Q3009" i="1"/>
  <c r="R3009" i="1" s="1"/>
  <c r="Q3025" i="1"/>
  <c r="R3025" i="1" s="1"/>
  <c r="Q3042" i="1"/>
  <c r="R3042" i="1" s="1"/>
  <c r="Q3057" i="1"/>
  <c r="R3057" i="1" s="1"/>
  <c r="Q3068" i="1"/>
  <c r="Q3162" i="1"/>
  <c r="R3162" i="1" s="1"/>
  <c r="Q3312" i="1"/>
  <c r="R3312" i="1" s="1"/>
  <c r="Q3404" i="1"/>
  <c r="R3404" i="1" s="1"/>
  <c r="Q3422" i="1"/>
  <c r="Q3698" i="1"/>
  <c r="R3698" i="1" s="1"/>
  <c r="Q3735" i="1"/>
  <c r="R3735" i="1" s="1"/>
  <c r="Q3834" i="1"/>
  <c r="Q3962" i="1"/>
  <c r="Q4096" i="1"/>
  <c r="Q4155" i="1"/>
  <c r="Q4238" i="1"/>
  <c r="Q4277" i="1"/>
  <c r="Q4316" i="1"/>
  <c r="Q4358" i="1"/>
  <c r="Q4463" i="1"/>
  <c r="Q4548" i="1"/>
  <c r="Q4633" i="1"/>
  <c r="R4633" i="1" s="1"/>
  <c r="Q4683" i="1"/>
  <c r="R4683" i="1" s="1"/>
  <c r="Q4739" i="1"/>
  <c r="R4739" i="1" s="1"/>
  <c r="Q4812" i="1"/>
  <c r="R4812" i="1" s="1"/>
  <c r="Q4979" i="1"/>
  <c r="R4979" i="1" s="1"/>
  <c r="Q5038" i="1"/>
  <c r="R5038" i="1" s="1"/>
  <c r="Q5105" i="1"/>
  <c r="R5105" i="1" s="1"/>
  <c r="Q765" i="1"/>
  <c r="R765" i="1" s="1"/>
  <c r="Q817" i="1"/>
  <c r="Q847" i="1"/>
  <c r="R847" i="1" s="1"/>
  <c r="Q876" i="1"/>
  <c r="R876" i="1" s="1"/>
  <c r="Q952" i="1"/>
  <c r="R952" i="1" s="1"/>
  <c r="Q1078" i="1"/>
  <c r="R1078" i="1" s="1"/>
  <c r="Q1136" i="1"/>
  <c r="Q1163" i="1"/>
  <c r="R1163" i="1" s="1"/>
  <c r="Q1224" i="1"/>
  <c r="R1224" i="1" s="1"/>
  <c r="Q1326" i="1"/>
  <c r="R1326" i="1" s="1"/>
  <c r="Q1349" i="1"/>
  <c r="Q1393" i="1"/>
  <c r="R1393" i="1" s="1"/>
  <c r="Q1439" i="1"/>
  <c r="R1439" i="1" s="1"/>
  <c r="Q1470" i="1"/>
  <c r="R1470" i="1" s="1"/>
  <c r="Q1477" i="1"/>
  <c r="Q1547" i="1"/>
  <c r="R1547" i="1" s="1"/>
  <c r="Q1589" i="1"/>
  <c r="Q1654" i="1"/>
  <c r="R1654" i="1" s="1"/>
  <c r="Q1739" i="1"/>
  <c r="R1739" i="1" s="1"/>
  <c r="Q1798" i="1"/>
  <c r="R1798" i="1" s="1"/>
  <c r="Q1814" i="1"/>
  <c r="Q1870" i="1"/>
  <c r="R1870" i="1" s="1"/>
  <c r="Q1890" i="1"/>
  <c r="Q1901" i="1"/>
  <c r="R1901" i="1" s="1"/>
  <c r="Q1917" i="1"/>
  <c r="R1917" i="1" s="1"/>
  <c r="Q1973" i="1"/>
  <c r="R1973" i="1" s="1"/>
  <c r="Q2027" i="1"/>
  <c r="R2027" i="1" s="1"/>
  <c r="Q2064" i="1"/>
  <c r="R2064" i="1" s="1"/>
  <c r="Q2124" i="1"/>
  <c r="R2124" i="1" s="1"/>
  <c r="Q2217" i="1"/>
  <c r="R2217" i="1" s="1"/>
  <c r="Q2262" i="1"/>
  <c r="R2262" i="1" s="1"/>
  <c r="Q2326" i="1"/>
  <c r="R2326" i="1" s="1"/>
  <c r="Q2386" i="1"/>
  <c r="Q2408" i="1"/>
  <c r="R2408" i="1" s="1"/>
  <c r="Q2473" i="1"/>
  <c r="R2473" i="1" s="1"/>
  <c r="Q2511" i="1"/>
  <c r="R2511" i="1" s="1"/>
  <c r="Q2519" i="1"/>
  <c r="Q2555" i="1"/>
  <c r="R2555" i="1" s="1"/>
  <c r="Q2579" i="1"/>
  <c r="Q2617" i="1"/>
  <c r="R2617" i="1" s="1"/>
  <c r="Q2701" i="1"/>
  <c r="Q2783" i="1"/>
  <c r="Q2897" i="1"/>
  <c r="Q3036" i="1"/>
  <c r="Q3125" i="1"/>
  <c r="Q3237" i="1"/>
  <c r="Q3325" i="1"/>
  <c r="Q3497" i="1"/>
  <c r="Q3555" i="1"/>
  <c r="Q3575" i="1"/>
  <c r="Q3647" i="1"/>
  <c r="Q3668" i="1"/>
  <c r="Q3712" i="1"/>
  <c r="Q3800" i="1"/>
  <c r="Q3848" i="1"/>
  <c r="Q3910" i="1"/>
  <c r="Q4004" i="1"/>
  <c r="Q4054" i="1"/>
  <c r="Q4086" i="1"/>
  <c r="Q4123" i="1"/>
  <c r="Q4201" i="1"/>
  <c r="Q4249" i="1"/>
  <c r="Q4267" i="1"/>
  <c r="Q4272" i="1"/>
  <c r="Q4300" i="1"/>
  <c r="Q4340" i="1"/>
  <c r="Q4400" i="1"/>
  <c r="Q4455" i="1"/>
  <c r="Q4501" i="1"/>
  <c r="Q4587" i="1"/>
  <c r="Q4613" i="1"/>
  <c r="Q4626" i="1"/>
  <c r="Q4665" i="1"/>
  <c r="R4665" i="1" s="1"/>
  <c r="Q4691" i="1"/>
  <c r="Q4714" i="1"/>
  <c r="R4714" i="1" s="1"/>
  <c r="Q4770" i="1"/>
  <c r="R4770" i="1" s="1"/>
  <c r="Q4896" i="1"/>
  <c r="R4896" i="1" s="1"/>
  <c r="Q4959" i="1"/>
  <c r="R4959" i="1" s="1"/>
  <c r="Q5003" i="1"/>
  <c r="R5003" i="1" s="1"/>
  <c r="Q5083" i="1"/>
  <c r="R5083" i="1" s="1"/>
  <c r="Q5114" i="1"/>
  <c r="Q5130" i="1"/>
  <c r="R5130" i="1" s="1"/>
  <c r="Q5161" i="1"/>
  <c r="R5161" i="1" s="1"/>
  <c r="Q1287" i="1"/>
  <c r="R1287" i="1" s="1"/>
  <c r="Q2872" i="1"/>
  <c r="R2872" i="1" s="1"/>
  <c r="Q2907" i="1"/>
  <c r="R2907" i="1" s="1"/>
  <c r="Q2922" i="1"/>
  <c r="R2922" i="1" s="1"/>
  <c r="Q3736" i="1"/>
  <c r="Q4740" i="1"/>
  <c r="R4740" i="1" s="1"/>
  <c r="Q827" i="1"/>
  <c r="R827" i="1" s="1"/>
  <c r="Q877" i="1"/>
  <c r="R877" i="1" s="1"/>
  <c r="Q1079" i="1"/>
  <c r="R1079" i="1" s="1"/>
  <c r="Q1225" i="1"/>
  <c r="R1225" i="1" s="1"/>
  <c r="Q1274" i="1"/>
  <c r="R1274" i="1" s="1"/>
  <c r="Q1327" i="1"/>
  <c r="R1327" i="1" s="1"/>
  <c r="Q3126" i="1"/>
  <c r="Q3498" i="1"/>
  <c r="Q3648" i="1"/>
  <c r="Q3801" i="1"/>
  <c r="Q4055" i="1"/>
  <c r="Q4075" i="1"/>
  <c r="Q4124" i="1"/>
  <c r="Q4232" i="1"/>
  <c r="Q4588" i="1"/>
  <c r="Q1226" i="1"/>
  <c r="R1226" i="1" s="1"/>
  <c r="Q2474" i="1"/>
  <c r="R2474" i="1" s="1"/>
  <c r="Q953" i="1"/>
  <c r="R953" i="1" s="1"/>
  <c r="Q1394" i="1"/>
  <c r="R1394" i="1" s="1"/>
  <c r="Q1548" i="1"/>
  <c r="R1548" i="1" s="1"/>
  <c r="Q1590" i="1"/>
  <c r="Q1655" i="1"/>
  <c r="R1655" i="1" s="1"/>
  <c r="Q2327" i="1"/>
  <c r="R2327" i="1" s="1"/>
  <c r="Q2387" i="1"/>
  <c r="Q807" i="1"/>
  <c r="R807" i="1" s="1"/>
  <c r="Q865" i="1"/>
  <c r="R865" i="1" s="1"/>
  <c r="Q999" i="1"/>
  <c r="R999" i="1" s="1"/>
  <c r="Q1124" i="1"/>
  <c r="R1124" i="1" s="1"/>
  <c r="Q1251" i="1"/>
  <c r="R1251" i="1" s="1"/>
  <c r="Q1581" i="1"/>
  <c r="R1581" i="1" s="1"/>
  <c r="Q1979" i="1"/>
  <c r="R1979" i="1" s="1"/>
  <c r="Q2041" i="1"/>
  <c r="R2041" i="1" s="1"/>
  <c r="Q2149" i="1"/>
  <c r="R2149" i="1" s="1"/>
  <c r="Q2366" i="1"/>
  <c r="R2366" i="1" s="1"/>
  <c r="Q2489" i="1"/>
  <c r="R2489" i="1" s="1"/>
  <c r="Q2626" i="1"/>
  <c r="R2626" i="1" s="1"/>
  <c r="Q2638" i="1"/>
  <c r="R2638" i="1" s="1"/>
  <c r="Q2679" i="1"/>
  <c r="R2679" i="1" s="1"/>
  <c r="Q2736" i="1"/>
  <c r="R2736" i="1" s="1"/>
  <c r="Q2771" i="1"/>
  <c r="R2771" i="1" s="1"/>
  <c r="Q2785" i="1"/>
  <c r="R2785" i="1" s="1"/>
  <c r="Q2792" i="1"/>
  <c r="R2792" i="1" s="1"/>
  <c r="Q2803" i="1"/>
  <c r="R2803" i="1" s="1"/>
  <c r="Q2817" i="1"/>
  <c r="R2817" i="1" s="1"/>
  <c r="Q2821" i="1"/>
  <c r="R2821" i="1" s="1"/>
  <c r="Q2823" i="1"/>
  <c r="R2823" i="1" s="1"/>
  <c r="Q2842" i="1"/>
  <c r="R2842" i="1" s="1"/>
  <c r="Q2873" i="1"/>
  <c r="R2873" i="1" s="1"/>
  <c r="Q2908" i="1"/>
  <c r="R2908" i="1" s="1"/>
  <c r="Q2923" i="1"/>
  <c r="R2923" i="1" s="1"/>
  <c r="Q2931" i="1"/>
  <c r="R2931" i="1" s="1"/>
  <c r="Q2934" i="1"/>
  <c r="R2934" i="1" s="1"/>
  <c r="Q2942" i="1"/>
  <c r="R2942" i="1" s="1"/>
  <c r="Q2955" i="1"/>
  <c r="R2955" i="1" s="1"/>
  <c r="Q2970" i="1"/>
  <c r="R2970" i="1" s="1"/>
  <c r="Q2978" i="1"/>
  <c r="R2978" i="1" s="1"/>
  <c r="Q2993" i="1"/>
  <c r="R2993" i="1" s="1"/>
  <c r="Q3010" i="1"/>
  <c r="R3010" i="1" s="1"/>
  <c r="Q3026" i="1"/>
  <c r="R3026" i="1" s="1"/>
  <c r="Q3043" i="1"/>
  <c r="R3043" i="1" s="1"/>
  <c r="Q3069" i="1"/>
  <c r="R3069" i="1" s="1"/>
  <c r="Q3163" i="1"/>
  <c r="R3163" i="1" s="1"/>
  <c r="Q3313" i="1"/>
  <c r="R3313" i="1" s="1"/>
  <c r="Q3381" i="1"/>
  <c r="R3381" i="1" s="1"/>
  <c r="Q3423" i="1"/>
  <c r="Q3603" i="1"/>
  <c r="R3603" i="1" s="1"/>
  <c r="Q3737" i="1"/>
  <c r="Q3868" i="1"/>
  <c r="Q4464" i="1"/>
  <c r="Q4549" i="1"/>
  <c r="Q4684" i="1"/>
  <c r="R4684" i="1" s="1"/>
  <c r="Q4724" i="1"/>
  <c r="R4724" i="1" s="1"/>
  <c r="Q4780" i="1"/>
  <c r="R4780" i="1" s="1"/>
  <c r="Q4813" i="1"/>
  <c r="R4813" i="1" s="1"/>
  <c r="Q766" i="1"/>
  <c r="R766" i="1" s="1"/>
  <c r="Q848" i="1"/>
  <c r="R848" i="1" s="1"/>
  <c r="Q878" i="1"/>
  <c r="R878" i="1" s="1"/>
  <c r="Q954" i="1"/>
  <c r="R954" i="1" s="1"/>
  <c r="Q1080" i="1"/>
  <c r="R1080" i="1" s="1"/>
  <c r="Q1164" i="1"/>
  <c r="R1164" i="1" s="1"/>
  <c r="Q1227" i="1"/>
  <c r="R1227" i="1" s="1"/>
  <c r="Q1471" i="1"/>
  <c r="R1471" i="1" s="1"/>
  <c r="Q1549" i="1"/>
  <c r="R1549" i="1" s="1"/>
  <c r="Q1656" i="1"/>
  <c r="R1656" i="1" s="1"/>
  <c r="Q1683" i="1"/>
  <c r="Q1871" i="1"/>
  <c r="R1871" i="1" s="1"/>
  <c r="Q1918" i="1"/>
  <c r="R1918" i="1" s="1"/>
  <c r="Q1974" i="1"/>
  <c r="R1974" i="1" s="1"/>
  <c r="Q2028" i="1"/>
  <c r="R2028" i="1" s="1"/>
  <c r="Q2051" i="1"/>
  <c r="R2051" i="1" s="1"/>
  <c r="Q2065" i="1"/>
  <c r="R2065" i="1" s="1"/>
  <c r="Q2074" i="1"/>
  <c r="R2074" i="1" s="1"/>
  <c r="Q2125" i="1"/>
  <c r="R2125" i="1" s="1"/>
  <c r="Q2218" i="1"/>
  <c r="R2218" i="1" s="1"/>
  <c r="Q2328" i="1"/>
  <c r="R2328" i="1" s="1"/>
  <c r="Q2388" i="1"/>
  <c r="Q2475" i="1"/>
  <c r="R2475" i="1" s="1"/>
  <c r="Q2556" i="1"/>
  <c r="R2556" i="1" s="1"/>
  <c r="Q2601" i="1"/>
  <c r="R2601" i="1" s="1"/>
  <c r="Q2618" i="1"/>
  <c r="R2618" i="1" s="1"/>
  <c r="Q2898" i="1"/>
  <c r="Q3127" i="1"/>
  <c r="Q3238" i="1"/>
  <c r="Q3499" i="1"/>
  <c r="Q3576" i="1"/>
  <c r="Q3649" i="1"/>
  <c r="Q3669" i="1"/>
  <c r="Q3713" i="1"/>
  <c r="Q3802" i="1"/>
  <c r="Q3849" i="1"/>
  <c r="Q3911" i="1"/>
  <c r="Q4005" i="1"/>
  <c r="Q4056" i="1"/>
  <c r="Q4125" i="1"/>
  <c r="Q4202" i="1"/>
  <c r="Q4341" i="1"/>
  <c r="Q4502" i="1"/>
  <c r="Q4535" i="1"/>
  <c r="Q4589" i="1"/>
  <c r="Q4649" i="1"/>
  <c r="R4649" i="1" s="1"/>
  <c r="Q4708" i="1"/>
  <c r="R4708" i="1" s="1"/>
  <c r="Q4727" i="1"/>
  <c r="R4727" i="1" s="1"/>
  <c r="Q4783" i="1"/>
  <c r="R4783" i="1" s="1"/>
  <c r="Q4797" i="1"/>
  <c r="R4797" i="1" s="1"/>
  <c r="Q4864" i="1"/>
  <c r="R4864" i="1" s="1"/>
  <c r="Q5013" i="1"/>
  <c r="R5013" i="1" s="1"/>
  <c r="Q5048" i="1"/>
  <c r="R5048" i="1" s="1"/>
  <c r="Q5127" i="1"/>
  <c r="R5127" i="1" s="1"/>
  <c r="Q5136" i="1"/>
  <c r="R5136" i="1" s="1"/>
  <c r="Q866" i="1"/>
  <c r="R866" i="1" s="1"/>
  <c r="Q2843" i="1"/>
  <c r="R2843" i="1" s="1"/>
  <c r="Q2874" i="1"/>
  <c r="R2874" i="1" s="1"/>
  <c r="Q767" i="1"/>
  <c r="R767" i="1" s="1"/>
  <c r="Q849" i="1"/>
  <c r="R849" i="1" s="1"/>
  <c r="Q1472" i="1"/>
  <c r="R1472" i="1" s="1"/>
  <c r="Q1550" i="1"/>
  <c r="R1550" i="1" s="1"/>
  <c r="Q2329" i="1"/>
  <c r="R2329" i="1" s="1"/>
  <c r="Q3239" i="1"/>
  <c r="Q3500" i="1"/>
  <c r="Q4730" i="1"/>
  <c r="R4730" i="1" s="1"/>
  <c r="Q5049" i="1"/>
  <c r="R5049" i="1" s="1"/>
  <c r="Q955" i="1"/>
  <c r="R955" i="1" s="1"/>
  <c r="Q1081" i="1"/>
  <c r="R1081" i="1" s="1"/>
  <c r="Q1473" i="1"/>
  <c r="R1473" i="1" s="1"/>
  <c r="Q768" i="1"/>
  <c r="R768" i="1" s="1"/>
  <c r="Q2476" i="1"/>
  <c r="R2476" i="1" s="1"/>
  <c r="Q956" i="1"/>
  <c r="R956" i="1" s="1"/>
  <c r="Q1228" i="1"/>
  <c r="R1228" i="1" s="1"/>
  <c r="Q1551" i="1"/>
  <c r="R1551" i="1" s="1"/>
  <c r="Q1657" i="1"/>
  <c r="R1657" i="1" s="1"/>
  <c r="Q1684" i="1"/>
  <c r="Q2126" i="1"/>
  <c r="R2126" i="1" s="1"/>
  <c r="Q2330" i="1"/>
  <c r="R2330" i="1" s="1"/>
  <c r="Q2389" i="1"/>
  <c r="Q2477" i="1"/>
  <c r="R2477" i="1" s="1"/>
  <c r="Q2557" i="1"/>
  <c r="R2557" i="1" s="1"/>
  <c r="Q2602" i="1"/>
  <c r="R2602" i="1" s="1"/>
  <c r="Q2609" i="1"/>
  <c r="R2609" i="1" s="1"/>
  <c r="Q3128" i="1"/>
  <c r="Q3240" i="1"/>
  <c r="Q3650" i="1"/>
  <c r="Q3803" i="1"/>
  <c r="Q3912" i="1"/>
  <c r="Q4025" i="1"/>
  <c r="Q4057" i="1"/>
  <c r="Q4126" i="1"/>
  <c r="Q4203" i="1"/>
  <c r="Q4784" i="1"/>
  <c r="R4784" i="1" s="1"/>
  <c r="Q4796" i="1"/>
  <c r="Q4799" i="1"/>
  <c r="R4799" i="1" s="1"/>
  <c r="Q4833" i="1"/>
  <c r="R4833" i="1" s="1"/>
  <c r="Q4932" i="1"/>
  <c r="R4932" i="1" s="1"/>
  <c r="Q1229" i="1"/>
  <c r="R1229" i="1" s="1"/>
  <c r="Q2478" i="1"/>
  <c r="R2478" i="1" s="1"/>
  <c r="Q769" i="1"/>
  <c r="R769" i="1" s="1"/>
  <c r="Q2127" i="1"/>
  <c r="R2127" i="1" s="1"/>
  <c r="Q3804" i="1"/>
  <c r="Q3850" i="1"/>
  <c r="Q2128" i="1"/>
  <c r="R2128" i="1" s="1"/>
  <c r="Q352" i="1"/>
  <c r="R352" i="1" s="1"/>
  <c r="Q354" i="1"/>
  <c r="R354" i="1" s="1"/>
  <c r="Q358" i="1"/>
  <c r="R358" i="1" s="1"/>
  <c r="Q359" i="1"/>
  <c r="R359" i="1" s="1"/>
  <c r="Q414" i="1"/>
  <c r="R414" i="1" s="1"/>
  <c r="Q11" i="1"/>
  <c r="R11" i="1" s="1"/>
  <c r="Q52" i="1"/>
  <c r="R52" i="1" s="1"/>
  <c r="Q136" i="1"/>
  <c r="R136" i="1" s="1"/>
  <c r="Q271" i="1"/>
  <c r="R271" i="1" s="1"/>
  <c r="Q295" i="1"/>
  <c r="R295" i="1" s="1"/>
  <c r="Q330" i="1"/>
  <c r="R330" i="1" s="1"/>
  <c r="Q347" i="1"/>
  <c r="R347" i="1" s="1"/>
  <c r="Q377" i="1"/>
  <c r="Q396" i="1"/>
  <c r="Q419" i="1"/>
  <c r="Q432" i="1"/>
  <c r="Q437" i="1"/>
  <c r="Q458" i="1"/>
  <c r="Q465" i="1"/>
  <c r="Q466" i="1"/>
  <c r="Q477" i="1"/>
  <c r="Q483" i="1"/>
  <c r="Q497" i="1"/>
  <c r="Q517" i="1"/>
  <c r="Q531" i="1"/>
  <c r="Q551" i="1"/>
  <c r="Q562" i="1"/>
  <c r="Q566" i="1"/>
  <c r="Q568" i="1"/>
  <c r="Q569" i="1"/>
  <c r="Q570" i="1"/>
  <c r="Q578" i="1"/>
  <c r="Q582" i="1"/>
  <c r="Q591" i="1"/>
  <c r="Q594" i="1"/>
  <c r="Q599" i="1"/>
  <c r="Q608" i="1"/>
  <c r="Q620" i="1"/>
  <c r="Q625" i="1"/>
  <c r="R625" i="1" s="1"/>
  <c r="Q635" i="1"/>
  <c r="R635" i="1" s="1"/>
  <c r="Q639" i="1"/>
  <c r="R639" i="1" s="1"/>
  <c r="Q665" i="1"/>
  <c r="R665" i="1" s="1"/>
  <c r="Q716" i="1"/>
  <c r="R716" i="1" s="1"/>
  <c r="Q5876" i="1"/>
  <c r="R5876" i="1" s="1"/>
  <c r="Q5890" i="1"/>
  <c r="R5890" i="1" s="1"/>
  <c r="Q5999" i="1"/>
  <c r="R5999" i="1" s="1"/>
  <c r="Q5752" i="1"/>
  <c r="R5752" i="1" s="1"/>
  <c r="Q5796" i="1"/>
  <c r="R5796" i="1" s="1"/>
  <c r="Q5882" i="1"/>
  <c r="Q5946" i="1"/>
  <c r="Q5975" i="1"/>
  <c r="Q5989" i="1"/>
  <c r="Q6038" i="1"/>
  <c r="Q6091" i="1"/>
  <c r="Q6140" i="1"/>
  <c r="Q6155" i="1"/>
  <c r="Q6178" i="1"/>
  <c r="Q6188" i="1"/>
  <c r="Q6215" i="1"/>
  <c r="Q6240" i="1"/>
  <c r="Q6252" i="1"/>
  <c r="Q6272" i="1"/>
  <c r="Q6310" i="1"/>
  <c r="Q6321" i="1"/>
  <c r="Q6326" i="1"/>
  <c r="Q6374" i="1"/>
  <c r="Q6396" i="1"/>
  <c r="Q6408" i="1"/>
  <c r="Q6430" i="1"/>
  <c r="Q6471" i="1"/>
  <c r="Q6480" i="1"/>
  <c r="Q6484" i="1"/>
  <c r="R6484" i="1" s="1"/>
  <c r="Q6516" i="1"/>
  <c r="R6516" i="1" s="1"/>
  <c r="Q6550" i="1"/>
  <c r="R6550" i="1" s="1"/>
  <c r="Q5877" i="1"/>
  <c r="R5877" i="1" s="1"/>
  <c r="Q5891" i="1"/>
  <c r="R5891" i="1" s="1"/>
  <c r="Q6006" i="1"/>
  <c r="R6006" i="1" s="1"/>
  <c r="Q5753" i="1"/>
  <c r="R5753" i="1" s="1"/>
  <c r="Q5797" i="1"/>
  <c r="R5797" i="1" s="1"/>
  <c r="Q5947" i="1"/>
  <c r="Q5976" i="1"/>
  <c r="Q5990" i="1"/>
  <c r="Q6039" i="1"/>
  <c r="Q6058" i="1"/>
  <c r="Q6092" i="1"/>
  <c r="Q6109" i="1"/>
  <c r="Q6141" i="1"/>
  <c r="Q6150" i="1"/>
  <c r="Q6156" i="1"/>
  <c r="Q6163" i="1"/>
  <c r="Q6179" i="1"/>
  <c r="Q6189" i="1"/>
  <c r="Q6194" i="1"/>
  <c r="Q6216" i="1"/>
  <c r="Q6241" i="1"/>
  <c r="Q6253" i="1"/>
  <c r="Q6262" i="1"/>
  <c r="Q6273" i="1"/>
  <c r="Q6311" i="1"/>
  <c r="Q6322" i="1"/>
  <c r="Q6327" i="1"/>
  <c r="Q6335" i="1"/>
  <c r="Q6352" i="1"/>
  <c r="Q6375" i="1"/>
  <c r="Q6397" i="1"/>
  <c r="Q6409" i="1"/>
  <c r="Q6431" i="1"/>
  <c r="Q6446" i="1"/>
  <c r="Q6472" i="1"/>
  <c r="Q6481" i="1"/>
  <c r="Q6507" i="1"/>
  <c r="R6507" i="1" s="1"/>
  <c r="Q6522" i="1"/>
  <c r="R6522" i="1" s="1"/>
  <c r="Q6537" i="1"/>
  <c r="R6537" i="1" s="1"/>
  <c r="Q6590" i="1"/>
  <c r="R6590" i="1" s="1"/>
  <c r="Q5842" i="1"/>
  <c r="R5842" i="1" s="1"/>
  <c r="Q5878" i="1"/>
  <c r="R5878" i="1" s="1"/>
  <c r="Q5892" i="1"/>
  <c r="R5892" i="1" s="1"/>
  <c r="Q6005" i="1"/>
  <c r="R6005" i="1" s="1"/>
  <c r="Q5210" i="1"/>
  <c r="R5210" i="1" s="1"/>
  <c r="Q5223" i="1"/>
  <c r="R5223" i="1" s="1"/>
  <c r="Q5288" i="1"/>
  <c r="R5288" i="1" s="1"/>
  <c r="Q5349" i="1"/>
  <c r="R5349" i="1" s="1"/>
  <c r="Q5438" i="1"/>
  <c r="R5438" i="1" s="1"/>
  <c r="Q5552" i="1"/>
  <c r="R5552" i="1" s="1"/>
  <c r="Q5754" i="1"/>
  <c r="R5754" i="1" s="1"/>
  <c r="Q5883" i="1"/>
  <c r="Q5948" i="1"/>
  <c r="Q5977" i="1"/>
  <c r="Q6040" i="1"/>
  <c r="Q6093" i="1"/>
  <c r="Q6142" i="1"/>
  <c r="Q6151" i="1"/>
  <c r="Q6180" i="1"/>
  <c r="Q6190" i="1"/>
  <c r="Q6217" i="1"/>
  <c r="Q6242" i="1"/>
  <c r="Q6254" i="1"/>
  <c r="Q6274" i="1"/>
  <c r="Q6312" i="1"/>
  <c r="Q6323" i="1"/>
  <c r="Q6336" i="1"/>
  <c r="Q6353" i="1"/>
  <c r="Q6376" i="1"/>
  <c r="Q6398" i="1"/>
  <c r="Q6410" i="1"/>
  <c r="Q6432" i="1"/>
  <c r="Q6473" i="1"/>
  <c r="Q6490" i="1"/>
  <c r="R6490" i="1" s="1"/>
  <c r="Q6579" i="1"/>
  <c r="R6579" i="1" s="1"/>
  <c r="Q6666" i="1"/>
  <c r="R6666" i="1" s="1"/>
  <c r="Q6003" i="1"/>
  <c r="R6003" i="1" s="1"/>
  <c r="Q5211" i="1"/>
  <c r="R5211" i="1" s="1"/>
  <c r="Q5350" i="1"/>
  <c r="R5350" i="1" s="1"/>
  <c r="Q5978" i="1"/>
  <c r="Q6041" i="1"/>
  <c r="Q6094" i="1"/>
  <c r="Q6143" i="1"/>
  <c r="Q6181" i="1"/>
  <c r="Q6218" i="1"/>
  <c r="Q6243" i="1"/>
  <c r="Q6255" i="1"/>
  <c r="Q6313" i="1"/>
  <c r="Q6324" i="1"/>
  <c r="Q6328" i="1"/>
  <c r="Q6377" i="1"/>
  <c r="Q6399" i="1"/>
  <c r="Q6411" i="1"/>
  <c r="Q6433" i="1"/>
  <c r="Q6474" i="1"/>
  <c r="Q6603" i="1"/>
  <c r="R6603" i="1" s="1"/>
  <c r="Q5798" i="1"/>
  <c r="R5798" i="1" s="1"/>
  <c r="Q6275" i="1"/>
  <c r="Q6475" i="1"/>
  <c r="Q5799" i="1"/>
  <c r="R5799" i="1" s="1"/>
  <c r="Q5979" i="1"/>
  <c r="Q6244" i="1"/>
  <c r="Q6276" i="1"/>
  <c r="Q5439" i="1"/>
  <c r="R5439" i="1" s="1"/>
  <c r="Q5553" i="1"/>
  <c r="R5553" i="1" s="1"/>
  <c r="Q6042" i="1"/>
  <c r="Q397" i="1"/>
  <c r="Q518" i="1"/>
  <c r="Q609" i="1"/>
  <c r="Q2680" i="1"/>
  <c r="R2680" i="1" s="1"/>
  <c r="Q2828" i="1"/>
  <c r="R2828" i="1" s="1"/>
  <c r="Q3359" i="1"/>
  <c r="R3359" i="1" s="1"/>
  <c r="Q770" i="1"/>
  <c r="R770" i="1" s="1"/>
  <c r="Q1082" i="1"/>
  <c r="R1082" i="1" s="1"/>
  <c r="Q1552" i="1"/>
  <c r="R1552" i="1" s="1"/>
  <c r="Q3501" i="1"/>
  <c r="Q3355" i="1"/>
  <c r="R3355" i="1" s="1"/>
  <c r="Q773" i="1"/>
  <c r="R773" i="1" s="1"/>
  <c r="Q959" i="1"/>
  <c r="R959" i="1" s="1"/>
  <c r="Q1085" i="1"/>
  <c r="R1085" i="1" s="1"/>
  <c r="Q1232" i="1"/>
  <c r="R1232" i="1" s="1"/>
  <c r="Q1330" i="1"/>
  <c r="R1330" i="1" s="1"/>
  <c r="Q1555" i="1"/>
  <c r="R1555" i="1" s="1"/>
  <c r="Q1660" i="1"/>
  <c r="R1660" i="1" s="1"/>
  <c r="Q1742" i="1"/>
  <c r="R1742" i="1" s="1"/>
  <c r="Q2029" i="1"/>
  <c r="R2029" i="1" s="1"/>
  <c r="Q2131" i="1"/>
  <c r="R2131" i="1" s="1"/>
  <c r="Q2177" i="1"/>
  <c r="R2177" i="1" s="1"/>
  <c r="Q2263" i="1"/>
  <c r="R2263" i="1" s="1"/>
  <c r="Q3131" i="1"/>
  <c r="Q3504" i="1"/>
  <c r="Q3807" i="1"/>
  <c r="Q3915" i="1"/>
  <c r="Q4008" i="1"/>
  <c r="Q4205" i="1"/>
  <c r="Q4342" i="1"/>
  <c r="Q4874" i="1"/>
  <c r="R4874" i="1" s="1"/>
  <c r="Q5016" i="1"/>
  <c r="R5016" i="1" s="1"/>
  <c r="Q5150" i="1"/>
  <c r="R5150" i="1" s="1"/>
  <c r="Q2683" i="1"/>
  <c r="R2683" i="1" s="1"/>
  <c r="Q2687" i="1"/>
  <c r="R2687" i="1" s="1"/>
  <c r="Q2829" i="1"/>
  <c r="R2829" i="1" s="1"/>
  <c r="Q3338" i="1"/>
  <c r="R3338" i="1" s="1"/>
  <c r="Q776" i="1"/>
  <c r="R776" i="1" s="1"/>
  <c r="Q1088" i="1"/>
  <c r="R1088" i="1" s="1"/>
  <c r="Q777" i="1"/>
  <c r="R777" i="1" s="1"/>
  <c r="Q137" i="1"/>
  <c r="R137" i="1" s="1"/>
  <c r="Q207" i="1"/>
  <c r="R207" i="1" s="1"/>
  <c r="Q296" i="1"/>
  <c r="R296" i="1" s="1"/>
  <c r="Q398" i="1"/>
  <c r="Q420" i="1"/>
  <c r="Q459" i="1"/>
  <c r="Q478" i="1"/>
  <c r="Q498" i="1"/>
  <c r="Q519" i="1"/>
  <c r="Q552" i="1"/>
  <c r="Q610" i="1"/>
  <c r="Q648" i="1"/>
  <c r="R648" i="1" s="1"/>
  <c r="Q674" i="1"/>
  <c r="R674" i="1" s="1"/>
  <c r="Q72" i="1"/>
  <c r="R72" i="1" s="1"/>
  <c r="Q138" i="1"/>
  <c r="R138" i="1" s="1"/>
  <c r="Q156" i="1"/>
  <c r="R156" i="1" s="1"/>
  <c r="Q172" i="1"/>
  <c r="R172" i="1" s="1"/>
  <c r="Q228" i="1"/>
  <c r="R228" i="1" s="1"/>
  <c r="Q232" i="1"/>
  <c r="R232" i="1" s="1"/>
  <c r="Q378" i="1"/>
  <c r="Q421" i="1"/>
  <c r="Q460" i="1"/>
  <c r="Q499" i="1"/>
  <c r="Q520" i="1"/>
  <c r="Q532" i="1"/>
  <c r="Q553" i="1"/>
  <c r="Q563" i="1"/>
  <c r="Q592" i="1"/>
  <c r="Q611" i="1"/>
  <c r="Q654" i="1"/>
  <c r="R654" i="1" s="1"/>
  <c r="Q676" i="1"/>
  <c r="R676" i="1" s="1"/>
  <c r="Q5622" i="1"/>
  <c r="R5622" i="1" s="1"/>
  <c r="Q6144" i="1"/>
  <c r="Q2794" i="1"/>
  <c r="R2794" i="1" s="1"/>
  <c r="Q3134" i="1"/>
  <c r="Q3934" i="1"/>
  <c r="Q2639" i="1"/>
  <c r="R2639" i="1" s="1"/>
  <c r="Q2688" i="1"/>
  <c r="R2688" i="1" s="1"/>
  <c r="Q2737" i="1"/>
  <c r="R2737" i="1" s="1"/>
  <c r="Q2775" i="1"/>
  <c r="R2775" i="1" s="1"/>
  <c r="Q2879" i="1"/>
  <c r="R2879" i="1" s="1"/>
  <c r="Q3164" i="1"/>
  <c r="Q3314" i="1"/>
  <c r="R3314" i="1" s="1"/>
  <c r="Q3327" i="1"/>
  <c r="R3327" i="1" s="1"/>
  <c r="Q780" i="1"/>
  <c r="R780" i="1" s="1"/>
  <c r="Q1234" i="1"/>
  <c r="R1234" i="1" s="1"/>
  <c r="Q2133" i="1"/>
  <c r="R2133" i="1" s="1"/>
  <c r="Q3245" i="1"/>
  <c r="Q3810" i="1"/>
  <c r="Q3851" i="1"/>
  <c r="Q808" i="1"/>
  <c r="R808" i="1" s="1"/>
  <c r="Q867" i="1"/>
  <c r="R867" i="1" s="1"/>
  <c r="Q1125" i="1"/>
  <c r="R1125" i="1" s="1"/>
  <c r="Q2150" i="1"/>
  <c r="R2150" i="1" s="1"/>
  <c r="Q2234" i="1"/>
  <c r="R2234" i="1" s="1"/>
  <c r="Q2367" i="1"/>
  <c r="R2367" i="1" s="1"/>
  <c r="Q2416" i="1"/>
  <c r="R2416" i="1" s="1"/>
  <c r="Q2640" i="1"/>
  <c r="R2640" i="1" s="1"/>
  <c r="Q2689" i="1"/>
  <c r="R2689" i="1" s="1"/>
  <c r="Q2738" i="1"/>
  <c r="R2738" i="1" s="1"/>
  <c r="Q2776" i="1"/>
  <c r="R2776" i="1" s="1"/>
  <c r="Q2804" i="1"/>
  <c r="R2804" i="1" s="1"/>
  <c r="Q2819" i="1"/>
  <c r="R2819" i="1" s="1"/>
  <c r="Q2844" i="1"/>
  <c r="R2844" i="1" s="1"/>
  <c r="Q2880" i="1"/>
  <c r="R2880" i="1" s="1"/>
  <c r="Q2909" i="1"/>
  <c r="R2909" i="1" s="1"/>
  <c r="Q2925" i="1"/>
  <c r="R2925" i="1" s="1"/>
  <c r="Q2979" i="1"/>
  <c r="R2979" i="1" s="1"/>
  <c r="Q2995" i="1"/>
  <c r="R2995" i="1" s="1"/>
  <c r="Q3011" i="1"/>
  <c r="R3011" i="1" s="1"/>
  <c r="Q3030" i="1"/>
  <c r="R3030" i="1" s="1"/>
  <c r="Q3070" i="1"/>
  <c r="R3070" i="1" s="1"/>
  <c r="Q3165" i="1"/>
  <c r="Q3315" i="1"/>
  <c r="R3315" i="1" s="1"/>
  <c r="Q3385" i="1"/>
  <c r="R3385" i="1" s="1"/>
  <c r="Q3604" i="1"/>
  <c r="Q3738" i="1"/>
  <c r="R3738" i="1" s="1"/>
  <c r="Q3869" i="1"/>
  <c r="R3869" i="1" s="1"/>
  <c r="Q3963" i="1"/>
  <c r="Q4156" i="1"/>
  <c r="Q4359" i="1"/>
  <c r="Q4685" i="1"/>
  <c r="R4685" i="1" s="1"/>
  <c r="Q781" i="1"/>
  <c r="R781" i="1" s="1"/>
  <c r="Q852" i="1"/>
  <c r="R852" i="1" s="1"/>
  <c r="Q963" i="1"/>
  <c r="R963" i="1" s="1"/>
  <c r="Q1089" i="1"/>
  <c r="R1089" i="1" s="1"/>
  <c r="Q2066" i="1"/>
  <c r="R2066" i="1" s="1"/>
  <c r="Q2134" i="1"/>
  <c r="R2134" i="1" s="1"/>
  <c r="Q2221" i="1"/>
  <c r="R2221" i="1" s="1"/>
  <c r="Q2334" i="1"/>
  <c r="R2334" i="1" s="1"/>
  <c r="Q2390" i="1"/>
  <c r="Q2409" i="1"/>
  <c r="R2409" i="1" s="1"/>
  <c r="Q2482" i="1"/>
  <c r="R2482" i="1" s="1"/>
  <c r="Q3135" i="1"/>
  <c r="Q3246" i="1"/>
  <c r="Q3508" i="1"/>
  <c r="Q3653" i="1"/>
  <c r="Q3811" i="1"/>
  <c r="Q3919" i="1"/>
  <c r="Q4010" i="1"/>
  <c r="Q4207" i="1"/>
  <c r="Q4404" i="1"/>
  <c r="Q4593" i="1"/>
  <c r="Q4713" i="1"/>
  <c r="R4713" i="1" s="1"/>
  <c r="Q4856" i="1"/>
  <c r="R4856" i="1" s="1"/>
  <c r="Q809" i="1"/>
  <c r="R809" i="1" s="1"/>
  <c r="Q1000" i="1"/>
  <c r="R1000" i="1" s="1"/>
  <c r="Q1126" i="1"/>
  <c r="R1126" i="1" s="1"/>
  <c r="Q2739" i="1"/>
  <c r="R2739" i="1" s="1"/>
  <c r="Q2777" i="1"/>
  <c r="R2777" i="1" s="1"/>
  <c r="Q2845" i="1"/>
  <c r="R2845" i="1" s="1"/>
  <c r="Q2881" i="1"/>
  <c r="R2881" i="1" s="1"/>
  <c r="Q3071" i="1"/>
  <c r="R3071" i="1" s="1"/>
  <c r="Q3316" i="1"/>
  <c r="R3316" i="1" s="1"/>
  <c r="Q782" i="1"/>
  <c r="R782" i="1" s="1"/>
  <c r="Q964" i="1"/>
  <c r="R964" i="1" s="1"/>
  <c r="Q1090" i="1"/>
  <c r="R1090" i="1" s="1"/>
  <c r="Q1397" i="1"/>
  <c r="R1397" i="1" s="1"/>
  <c r="Q2335" i="1"/>
  <c r="R2335" i="1" s="1"/>
  <c r="Q2391" i="1"/>
  <c r="Q3136" i="1"/>
  <c r="Q3247" i="1"/>
  <c r="Q3509" i="1"/>
  <c r="Q3812" i="1"/>
  <c r="Q3852" i="1"/>
  <c r="Q4208" i="1"/>
  <c r="Q783" i="1"/>
  <c r="R783" i="1" s="1"/>
  <c r="Q853" i="1"/>
  <c r="R853" i="1" s="1"/>
  <c r="Q1091" i="1"/>
  <c r="R1091" i="1" s="1"/>
  <c r="Q2336" i="1"/>
  <c r="R2336" i="1" s="1"/>
  <c r="Q810" i="1"/>
  <c r="R810" i="1" s="1"/>
  <c r="Q1001" i="1"/>
  <c r="R1001" i="1" s="1"/>
  <c r="Q1127" i="1"/>
  <c r="R1127" i="1" s="1"/>
  <c r="Q2740" i="1"/>
  <c r="R2740" i="1" s="1"/>
  <c r="Q2846" i="1"/>
  <c r="R2846" i="1" s="1"/>
  <c r="Q2882" i="1"/>
  <c r="R2882" i="1" s="1"/>
  <c r="Q3044" i="1"/>
  <c r="R3044" i="1" s="1"/>
  <c r="Q3317" i="1"/>
  <c r="R3317" i="1" s="1"/>
  <c r="Q3360" i="1"/>
  <c r="R3360" i="1" s="1"/>
  <c r="Q3424" i="1"/>
  <c r="R3424" i="1" s="1"/>
  <c r="Q3605" i="1"/>
  <c r="Q4157" i="1"/>
  <c r="Q4686" i="1"/>
  <c r="R4686" i="1" s="1"/>
  <c r="Q784" i="1"/>
  <c r="R784" i="1" s="1"/>
  <c r="Q965" i="1"/>
  <c r="R965" i="1" s="1"/>
  <c r="Q1092" i="1"/>
  <c r="R1092" i="1" s="1"/>
  <c r="Q1137" i="1"/>
  <c r="Q2337" i="1"/>
  <c r="R2337" i="1" s="1"/>
  <c r="Q2392" i="1"/>
  <c r="Q3510" i="1"/>
  <c r="Q3654" i="1"/>
  <c r="Q3920" i="1"/>
  <c r="Q3966" i="1"/>
  <c r="Q4011" i="1"/>
  <c r="Q4209" i="1"/>
  <c r="Q4405" i="1"/>
  <c r="Q4594" i="1"/>
  <c r="Q4692" i="1"/>
  <c r="Q4706" i="1"/>
  <c r="R4706" i="1" s="1"/>
  <c r="Q1002" i="1"/>
  <c r="R1002" i="1" s="1"/>
  <c r="Q1128" i="1"/>
  <c r="R1128" i="1" s="1"/>
  <c r="Q3318" i="1"/>
  <c r="R3318" i="1" s="1"/>
  <c r="Q3328" i="1"/>
  <c r="R3328" i="1" s="1"/>
  <c r="Q785" i="1"/>
  <c r="R785" i="1" s="1"/>
  <c r="Q966" i="1"/>
  <c r="R966" i="1" s="1"/>
  <c r="Q1093" i="1"/>
  <c r="R1093" i="1" s="1"/>
  <c r="Q2338" i="1"/>
  <c r="R2338" i="1" s="1"/>
  <c r="Q2393" i="1"/>
  <c r="Q3248" i="1"/>
  <c r="Q3511" i="1"/>
  <c r="Q4210" i="1"/>
  <c r="Q4695" i="1"/>
  <c r="R4695" i="1" s="1"/>
  <c r="Q1094" i="1"/>
  <c r="R1094" i="1" s="1"/>
  <c r="Q1138" i="1"/>
  <c r="Q2339" i="1"/>
  <c r="R2339" i="1" s="1"/>
  <c r="Q4697" i="1"/>
  <c r="R4697" i="1" s="1"/>
  <c r="Q2883" i="1"/>
  <c r="R2883" i="1" s="1"/>
  <c r="Q2926" i="1"/>
  <c r="R2926" i="1" s="1"/>
  <c r="Q4741" i="1"/>
  <c r="R4741" i="1" s="1"/>
  <c r="Q880" i="1"/>
  <c r="R880" i="1" s="1"/>
  <c r="Q1095" i="1"/>
  <c r="R1095" i="1" s="1"/>
  <c r="Q1235" i="1"/>
  <c r="R1235" i="1" s="1"/>
  <c r="Q1276" i="1"/>
  <c r="R1276" i="1" s="1"/>
  <c r="Q1332" i="1"/>
  <c r="R1332" i="1" s="1"/>
  <c r="Q1557" i="1"/>
  <c r="R1557" i="1" s="1"/>
  <c r="Q2031" i="1"/>
  <c r="R2031" i="1" s="1"/>
  <c r="Q2340" i="1"/>
  <c r="R2340" i="1" s="1"/>
  <c r="Q3249" i="1"/>
  <c r="Q3512" i="1"/>
  <c r="Q3813" i="1"/>
  <c r="Q3946" i="1"/>
  <c r="Q4058" i="1"/>
  <c r="Q4076" i="1"/>
  <c r="Q4127" i="1"/>
  <c r="Q4211" i="1"/>
  <c r="Q4233" i="1"/>
  <c r="Q4746" i="1"/>
  <c r="R4746" i="1" s="1"/>
  <c r="Q4821" i="1"/>
  <c r="R4821" i="1" s="1"/>
  <c r="Q1288" i="1"/>
  <c r="R1288" i="1" s="1"/>
  <c r="Q2368" i="1"/>
  <c r="R2368" i="1" s="1"/>
  <c r="Q2690" i="1"/>
  <c r="R2690" i="1" s="1"/>
  <c r="Q2704" i="1"/>
  <c r="R2704" i="1" s="1"/>
  <c r="Q2720" i="1"/>
  <c r="R2720" i="1" s="1"/>
  <c r="Q2795" i="1"/>
  <c r="R2795" i="1" s="1"/>
  <c r="Q2847" i="1"/>
  <c r="R2847" i="1" s="1"/>
  <c r="Q2884" i="1"/>
  <c r="R2884" i="1" s="1"/>
  <c r="Q2910" i="1"/>
  <c r="R2910" i="1" s="1"/>
  <c r="Q2927" i="1"/>
  <c r="R2927" i="1" s="1"/>
  <c r="Q2980" i="1"/>
  <c r="R2980" i="1" s="1"/>
  <c r="Q2996" i="1"/>
  <c r="R2996" i="1" s="1"/>
  <c r="Q3012" i="1"/>
  <c r="R3012" i="1" s="1"/>
  <c r="Q3031" i="1"/>
  <c r="R3031" i="1" s="1"/>
  <c r="Q3059" i="1"/>
  <c r="R3059" i="1" s="1"/>
  <c r="Q3403" i="1"/>
  <c r="R3403" i="1" s="1"/>
  <c r="Q3739" i="1"/>
  <c r="R3739" i="1" s="1"/>
  <c r="Q3964" i="1"/>
  <c r="Q4634" i="1"/>
  <c r="R4634" i="1" s="1"/>
  <c r="Q4742" i="1"/>
  <c r="R4742" i="1" s="1"/>
  <c r="Q4814" i="1"/>
  <c r="R4814" i="1" s="1"/>
  <c r="Q786" i="1"/>
  <c r="R786" i="1" s="1"/>
  <c r="Q828" i="1"/>
  <c r="R828" i="1" s="1"/>
  <c r="Q881" i="1"/>
  <c r="R881" i="1" s="1"/>
  <c r="Q967" i="1"/>
  <c r="R967" i="1" s="1"/>
  <c r="Q1096" i="1"/>
  <c r="R1096" i="1" s="1"/>
  <c r="Q1168" i="1"/>
  <c r="R1168" i="1" s="1"/>
  <c r="Q1171" i="1"/>
  <c r="Q1236" i="1"/>
  <c r="R1236" i="1" s="1"/>
  <c r="Q1277" i="1"/>
  <c r="R1277" i="1" s="1"/>
  <c r="Q1289" i="1"/>
  <c r="Q1333" i="1"/>
  <c r="R1333" i="1" s="1"/>
  <c r="Q1398" i="1"/>
  <c r="R1398" i="1" s="1"/>
  <c r="Q1440" i="1"/>
  <c r="R1440" i="1" s="1"/>
  <c r="Q1453" i="1"/>
  <c r="R1453" i="1" s="1"/>
  <c r="Q1558" i="1"/>
  <c r="R1558" i="1" s="1"/>
  <c r="Q1591" i="1"/>
  <c r="Q1663" i="1"/>
  <c r="R1663" i="1" s="1"/>
  <c r="Q1744" i="1"/>
  <c r="R1744" i="1" s="1"/>
  <c r="Q1872" i="1"/>
  <c r="R1872" i="1" s="1"/>
  <c r="Q1919" i="1"/>
  <c r="R1919" i="1" s="1"/>
  <c r="Q1954" i="1"/>
  <c r="R1954" i="1" s="1"/>
  <c r="Q1962" i="1"/>
  <c r="R1962" i="1" s="1"/>
  <c r="Q2032" i="1"/>
  <c r="R2032" i="1" s="1"/>
  <c r="Q2047" i="1"/>
  <c r="R2047" i="1" s="1"/>
  <c r="Q2067" i="1"/>
  <c r="R2067" i="1" s="1"/>
  <c r="Q2072" i="1"/>
  <c r="Q2079" i="1"/>
  <c r="R2079" i="1" s="1"/>
  <c r="Q2135" i="1"/>
  <c r="R2135" i="1" s="1"/>
  <c r="Q2179" i="1"/>
  <c r="R2179" i="1" s="1"/>
  <c r="Q2184" i="1"/>
  <c r="Q2222" i="1"/>
  <c r="R2222" i="1" s="1"/>
  <c r="Q2239" i="1"/>
  <c r="R2239" i="1" s="1"/>
  <c r="Q2264" i="1"/>
  <c r="R2264" i="1" s="1"/>
  <c r="Q2341" i="1"/>
  <c r="R2341" i="1" s="1"/>
  <c r="Q2394" i="1"/>
  <c r="Q2410" i="1"/>
  <c r="R2410" i="1" s="1"/>
  <c r="Q2417" i="1"/>
  <c r="Q2449" i="1"/>
  <c r="R2449" i="1" s="1"/>
  <c r="Q2452" i="1"/>
  <c r="Q2483" i="1"/>
  <c r="R2483" i="1" s="1"/>
  <c r="Q2512" i="1"/>
  <c r="R2512" i="1" s="1"/>
  <c r="Q2560" i="1"/>
  <c r="R2560" i="1" s="1"/>
  <c r="Q2628" i="1"/>
  <c r="R2628" i="1" s="1"/>
  <c r="Q2702" i="1"/>
  <c r="Q2899" i="1"/>
  <c r="Q2928" i="1"/>
  <c r="Q3062" i="1"/>
  <c r="Q3074" i="1"/>
  <c r="Q3137" i="1"/>
  <c r="Q3172" i="1"/>
  <c r="Q3250" i="1"/>
  <c r="Q3278" i="1"/>
  <c r="Q3293" i="1"/>
  <c r="Q3295" i="1"/>
  <c r="Q3326" i="1"/>
  <c r="Q3431" i="1"/>
  <c r="Q3513" i="1"/>
  <c r="Q3577" i="1"/>
  <c r="Q3607" i="1"/>
  <c r="Q3655" i="1"/>
  <c r="Q3677" i="1"/>
  <c r="Q3717" i="1"/>
  <c r="Q3743" i="1"/>
  <c r="Q3814" i="1"/>
  <c r="Q3853" i="1"/>
  <c r="Q3872" i="1"/>
  <c r="Q3921" i="1"/>
  <c r="Q3928" i="1"/>
  <c r="Q3935" i="1"/>
  <c r="Q3947" i="1"/>
  <c r="Q4012" i="1"/>
  <c r="Q4059" i="1"/>
  <c r="Q4070" i="1"/>
  <c r="Q4077" i="1"/>
  <c r="Q4079" i="1"/>
  <c r="Q4087" i="1"/>
  <c r="Q4089" i="1"/>
  <c r="Q4090" i="1"/>
  <c r="Q4100" i="1"/>
  <c r="Q4128" i="1"/>
  <c r="Q4212" i="1"/>
  <c r="Q4228" i="1"/>
  <c r="Q4234" i="1"/>
  <c r="Q4303" i="1"/>
  <c r="Q4345" i="1"/>
  <c r="Q4361" i="1"/>
  <c r="Q4406" i="1"/>
  <c r="Q4446" i="1"/>
  <c r="Q4456" i="1"/>
  <c r="Q4505" i="1"/>
  <c r="Q4537" i="1"/>
  <c r="Q4595" i="1"/>
  <c r="Q4620" i="1"/>
  <c r="Q4635" i="1"/>
  <c r="Q4667" i="1"/>
  <c r="R4667" i="1" s="1"/>
  <c r="Q4754" i="1"/>
  <c r="R4754" i="1" s="1"/>
  <c r="Q4778" i="1"/>
  <c r="R4778" i="1" s="1"/>
  <c r="Q4792" i="1"/>
  <c r="R4792" i="1" s="1"/>
  <c r="Q4902" i="1"/>
  <c r="R4902" i="1" s="1"/>
  <c r="Q4931" i="1"/>
  <c r="R4931" i="1" s="1"/>
  <c r="Q5001" i="1"/>
  <c r="R5001" i="1" s="1"/>
  <c r="Q5026" i="1"/>
  <c r="R5026" i="1" s="1"/>
  <c r="Q5124" i="1"/>
  <c r="R5124" i="1" s="1"/>
  <c r="Q5184" i="1"/>
  <c r="R5184" i="1" s="1"/>
  <c r="Q4846" i="1"/>
  <c r="R4846" i="1" s="1"/>
  <c r="Q2885" i="1"/>
  <c r="R2885" i="1" s="1"/>
  <c r="Q3138" i="1"/>
  <c r="Q4869" i="1"/>
  <c r="R4869" i="1" s="1"/>
  <c r="Q1097" i="1"/>
  <c r="R1097" i="1" s="1"/>
  <c r="Q1278" i="1"/>
  <c r="R1278" i="1" s="1"/>
  <c r="Q1399" i="1"/>
  <c r="R1399" i="1" s="1"/>
  <c r="Q2136" i="1"/>
  <c r="R2136" i="1" s="1"/>
  <c r="Q2223" i="1"/>
  <c r="R2223" i="1" s="1"/>
  <c r="Q2342" i="1"/>
  <c r="R2342" i="1" s="1"/>
  <c r="Q4850" i="1"/>
  <c r="R4850" i="1" s="1"/>
  <c r="Q968" i="1"/>
  <c r="R968" i="1" s="1"/>
  <c r="Q1098" i="1"/>
  <c r="R1098" i="1" s="1"/>
  <c r="Q1237" i="1"/>
  <c r="R1237" i="1" s="1"/>
  <c r="Q1400" i="1"/>
  <c r="R1400" i="1" s="1"/>
  <c r="Q1559" i="1"/>
  <c r="R1559" i="1" s="1"/>
  <c r="Q1664" i="1"/>
  <c r="R1664" i="1" s="1"/>
  <c r="Q1801" i="1"/>
  <c r="R1801" i="1" s="1"/>
  <c r="Q1873" i="1"/>
  <c r="R1873" i="1" s="1"/>
  <c r="Q2137" i="1"/>
  <c r="R2137" i="1" s="1"/>
  <c r="Q2180" i="1"/>
  <c r="R2180" i="1" s="1"/>
  <c r="Q2224" i="1"/>
  <c r="R2224" i="1" s="1"/>
  <c r="Q2343" i="1"/>
  <c r="R2343" i="1" s="1"/>
  <c r="Q2430" i="1"/>
  <c r="R2430" i="1" s="1"/>
  <c r="Q2439" i="1"/>
  <c r="R2439" i="1" s="1"/>
  <c r="Q2561" i="1"/>
  <c r="R2561" i="1" s="1"/>
  <c r="Q3139" i="1"/>
  <c r="Q3251" i="1"/>
  <c r="Q4060" i="1"/>
  <c r="Q787" i="1"/>
  <c r="R787" i="1" s="1"/>
  <c r="Q969" i="1"/>
  <c r="R969" i="1" s="1"/>
  <c r="Q1099" i="1"/>
  <c r="R1099" i="1" s="1"/>
  <c r="Q1238" i="1"/>
  <c r="R1238" i="1" s="1"/>
  <c r="Q1334" i="1"/>
  <c r="R1334" i="1" s="1"/>
  <c r="Q1874" i="1"/>
  <c r="R1874" i="1" s="1"/>
  <c r="Q2344" i="1"/>
  <c r="R2344" i="1" s="1"/>
  <c r="Q3252" i="1"/>
  <c r="Q3815" i="1"/>
  <c r="Q3922" i="1"/>
  <c r="Q4213" i="1"/>
  <c r="Q4346" i="1"/>
  <c r="Q4596" i="1"/>
  <c r="Q4621" i="1"/>
  <c r="Q4650" i="1"/>
  <c r="R4650" i="1" s="1"/>
  <c r="Q5046" i="1"/>
  <c r="R5046" i="1" s="1"/>
  <c r="Q2691" i="1"/>
  <c r="R2691" i="1" s="1"/>
  <c r="Q2721" i="1"/>
  <c r="R2721" i="1" s="1"/>
  <c r="Q2778" i="1"/>
  <c r="R2778" i="1" s="1"/>
  <c r="Q2830" i="1"/>
  <c r="R2830" i="1" s="1"/>
  <c r="Q2886" i="1"/>
  <c r="R2886" i="1" s="1"/>
  <c r="Q2957" i="1"/>
  <c r="R2957" i="1" s="1"/>
  <c r="Q2997" i="1"/>
  <c r="R2997" i="1" s="1"/>
  <c r="Q3032" i="1"/>
  <c r="R3032" i="1" s="1"/>
  <c r="Q3406" i="1"/>
  <c r="R3406" i="1" s="1"/>
  <c r="Q788" i="1"/>
  <c r="R788" i="1" s="1"/>
  <c r="Q854" i="1"/>
  <c r="R854" i="1" s="1"/>
  <c r="Q882" i="1"/>
  <c r="R882" i="1" s="1"/>
  <c r="Q970" i="1"/>
  <c r="R970" i="1" s="1"/>
  <c r="Q1100" i="1"/>
  <c r="R1100" i="1" s="1"/>
  <c r="Q1239" i="1"/>
  <c r="R1239" i="1" s="1"/>
  <c r="Q1335" i="1"/>
  <c r="R1335" i="1" s="1"/>
  <c r="Q1401" i="1"/>
  <c r="R1401" i="1" s="1"/>
  <c r="Q1454" i="1"/>
  <c r="R1454" i="1" s="1"/>
  <c r="Q1560" i="1"/>
  <c r="R1560" i="1" s="1"/>
  <c r="Q1665" i="1"/>
  <c r="R1665" i="1" s="1"/>
  <c r="Q1745" i="1"/>
  <c r="R1745" i="1" s="1"/>
  <c r="Q1802" i="1"/>
  <c r="R1802" i="1" s="1"/>
  <c r="Q1875" i="1"/>
  <c r="R1875" i="1" s="1"/>
  <c r="Q1920" i="1"/>
  <c r="R1920" i="1" s="1"/>
  <c r="Q1955" i="1"/>
  <c r="R1955" i="1" s="1"/>
  <c r="Q2033" i="1"/>
  <c r="R2033" i="1" s="1"/>
  <c r="Q2048" i="1"/>
  <c r="R2048" i="1" s="1"/>
  <c r="Q2056" i="1"/>
  <c r="R2056" i="1" s="1"/>
  <c r="Q2068" i="1"/>
  <c r="R2068" i="1" s="1"/>
  <c r="Q2138" i="1"/>
  <c r="R2138" i="1" s="1"/>
  <c r="Q2181" i="1"/>
  <c r="R2181" i="1" s="1"/>
  <c r="Q2225" i="1"/>
  <c r="R2225" i="1" s="1"/>
  <c r="Q2265" i="1"/>
  <c r="R2265" i="1" s="1"/>
  <c r="Q2345" i="1"/>
  <c r="R2345" i="1" s="1"/>
  <c r="Q2431" i="1"/>
  <c r="R2431" i="1" s="1"/>
  <c r="Q2484" i="1"/>
  <c r="R2484" i="1" s="1"/>
  <c r="Q2513" i="1"/>
  <c r="R2513" i="1" s="1"/>
  <c r="Q2562" i="1"/>
  <c r="R2562" i="1" s="1"/>
  <c r="Q3140" i="1"/>
  <c r="Q3253" i="1"/>
  <c r="Q3279" i="1"/>
  <c r="Q3282" i="1"/>
  <c r="Q3290" i="1"/>
  <c r="Q3514" i="1"/>
  <c r="Q3532" i="1"/>
  <c r="Q3546" i="1"/>
  <c r="Q3551" i="1"/>
  <c r="Q3578" i="1"/>
  <c r="Q3594" i="1"/>
  <c r="Q3656" i="1"/>
  <c r="Q3670" i="1"/>
  <c r="Q3685" i="1"/>
  <c r="Q3718" i="1"/>
  <c r="Q3724" i="1"/>
  <c r="Q3816" i="1"/>
  <c r="Q3861" i="1"/>
  <c r="Q3863" i="1"/>
  <c r="Q3923" i="1"/>
  <c r="Q3948" i="1"/>
  <c r="Q3954" i="1"/>
  <c r="Q4013" i="1"/>
  <c r="Q4061" i="1"/>
  <c r="Q4129" i="1"/>
  <c r="Q4139" i="1"/>
  <c r="Q4147" i="1"/>
  <c r="Q4214" i="1"/>
  <c r="Q4250" i="1"/>
  <c r="Q4268" i="1"/>
  <c r="Q4304" i="1"/>
  <c r="Q4347" i="1"/>
  <c r="Q4407" i="1"/>
  <c r="Q4421" i="1"/>
  <c r="Q4425" i="1"/>
  <c r="Q4437" i="1"/>
  <c r="Q4444" i="1"/>
  <c r="Q4506" i="1"/>
  <c r="Q4538" i="1"/>
  <c r="Q4597" i="1"/>
  <c r="Q4622" i="1"/>
  <c r="Q4625" i="1"/>
  <c r="R4625" i="1" s="1"/>
  <c r="Q4672" i="1"/>
  <c r="R4672" i="1" s="1"/>
  <c r="Q4716" i="1"/>
  <c r="R4716" i="1" s="1"/>
  <c r="Q4752" i="1"/>
  <c r="R4752" i="1" s="1"/>
  <c r="Q4786" i="1"/>
  <c r="R4786" i="1" s="1"/>
  <c r="Q4887" i="1"/>
  <c r="R4887" i="1" s="1"/>
  <c r="Q4968" i="1"/>
  <c r="R4968" i="1" s="1"/>
  <c r="Q5028" i="1"/>
  <c r="R5028" i="1" s="1"/>
  <c r="Q5081" i="1"/>
  <c r="R5081" i="1" s="1"/>
  <c r="Q5174" i="1"/>
  <c r="R5174" i="1" s="1"/>
  <c r="Q2692" i="1"/>
  <c r="R2692" i="1" s="1"/>
  <c r="Q2779" i="1"/>
  <c r="R2779" i="1" s="1"/>
  <c r="Q2887" i="1"/>
  <c r="R2887" i="1" s="1"/>
  <c r="Q2998" i="1"/>
  <c r="R2998" i="1" s="1"/>
  <c r="Q3033" i="1"/>
  <c r="R3033" i="1" s="1"/>
  <c r="Q3401" i="1"/>
  <c r="R3401" i="1" s="1"/>
  <c r="Q789" i="1"/>
  <c r="R789" i="1" s="1"/>
  <c r="Q855" i="1"/>
  <c r="R855" i="1" s="1"/>
  <c r="Q883" i="1"/>
  <c r="R883" i="1" s="1"/>
  <c r="Q971" i="1"/>
  <c r="R971" i="1" s="1"/>
  <c r="Q1101" i="1"/>
  <c r="R1101" i="1" s="1"/>
  <c r="Q1240" i="1"/>
  <c r="R1240" i="1" s="1"/>
  <c r="Q1279" i="1"/>
  <c r="R1279" i="1" s="1"/>
  <c r="Q1336" i="1"/>
  <c r="R1336" i="1" s="1"/>
  <c r="Q1402" i="1"/>
  <c r="R1402" i="1" s="1"/>
  <c r="Q1561" i="1"/>
  <c r="R1561" i="1" s="1"/>
  <c r="Q1666" i="1"/>
  <c r="R1666" i="1" s="1"/>
  <c r="Q1746" i="1"/>
  <c r="R1746" i="1" s="1"/>
  <c r="Q1876" i="1"/>
  <c r="R1876" i="1" s="1"/>
  <c r="Q2034" i="1"/>
  <c r="R2034" i="1" s="1"/>
  <c r="Q2346" i="1"/>
  <c r="R2346" i="1" s="1"/>
  <c r="Q2563" i="1"/>
  <c r="R2563" i="1" s="1"/>
  <c r="Q3141" i="1"/>
  <c r="Q3254" i="1"/>
  <c r="Q3291" i="1"/>
  <c r="Q3515" i="1"/>
  <c r="Q3547" i="1"/>
  <c r="Q3579" i="1"/>
  <c r="Q3657" i="1"/>
  <c r="Q3671" i="1"/>
  <c r="Q3693" i="1"/>
  <c r="Q3719" i="1"/>
  <c r="Q3817" i="1"/>
  <c r="Q3949" i="1"/>
  <c r="Q3955" i="1"/>
  <c r="Q4014" i="1"/>
  <c r="Q4062" i="1"/>
  <c r="Q4130" i="1"/>
  <c r="Q4140" i="1"/>
  <c r="Q4148" i="1"/>
  <c r="Q4215" i="1"/>
  <c r="Q4251" i="1"/>
  <c r="Q4269" i="1"/>
  <c r="Q4305" i="1"/>
  <c r="Q4348" i="1"/>
  <c r="Q4408" i="1"/>
  <c r="Q4507" i="1"/>
  <c r="Q4598" i="1"/>
  <c r="Q4630" i="1"/>
  <c r="R4630" i="1" s="1"/>
  <c r="Q4664" i="1"/>
  <c r="R4664" i="1" s="1"/>
  <c r="Q4756" i="1"/>
  <c r="R4756" i="1" s="1"/>
  <c r="Q4840" i="1"/>
  <c r="R4840" i="1" s="1"/>
  <c r="Q5072" i="1"/>
  <c r="R5072" i="1" s="1"/>
  <c r="Q5101" i="1"/>
  <c r="R5101" i="1" s="1"/>
  <c r="Q5176" i="1"/>
  <c r="R5176" i="1" s="1"/>
  <c r="Q2999" i="1"/>
  <c r="R2999" i="1" s="1"/>
  <c r="Q3345" i="1"/>
  <c r="R3345" i="1" s="1"/>
  <c r="Q791" i="1"/>
  <c r="R791" i="1" s="1"/>
  <c r="Q973" i="1"/>
  <c r="R973" i="1" s="1"/>
  <c r="Q1103" i="1"/>
  <c r="R1103" i="1" s="1"/>
  <c r="Q1921" i="1"/>
  <c r="R1921" i="1" s="1"/>
  <c r="Q2139" i="1"/>
  <c r="R2139" i="1" s="1"/>
  <c r="Q2227" i="1"/>
  <c r="R2227" i="1" s="1"/>
  <c r="Q2266" i="1"/>
  <c r="R2266" i="1" s="1"/>
  <c r="Q2432" i="1"/>
  <c r="R2432" i="1" s="1"/>
  <c r="Q3143" i="1"/>
  <c r="Q3256" i="1"/>
  <c r="Q3517" i="1"/>
  <c r="Q3818" i="1"/>
  <c r="Q4216" i="1"/>
  <c r="Q4270" i="1"/>
  <c r="Q4307" i="1"/>
  <c r="Q4349" i="1"/>
  <c r="Q4438" i="1"/>
  <c r="Q4509" i="1"/>
  <c r="Q4600" i="1"/>
  <c r="Q4641" i="1"/>
  <c r="R4641" i="1" s="1"/>
  <c r="Q3353" i="1"/>
  <c r="R3353" i="1" s="1"/>
  <c r="Q3257" i="1"/>
  <c r="Q4410" i="1"/>
  <c r="Q4510" i="1"/>
  <c r="Q975" i="1"/>
  <c r="R975" i="1" s="1"/>
  <c r="Q3259" i="1"/>
  <c r="Q3686" i="1"/>
  <c r="Q3819" i="1"/>
  <c r="Q3924" i="1"/>
  <c r="Q4218" i="1"/>
  <c r="Q4602" i="1"/>
  <c r="Q4623" i="1"/>
  <c r="Q4647" i="1"/>
  <c r="R4647" i="1" s="1"/>
  <c r="Q2694" i="1"/>
  <c r="R2694" i="1" s="1"/>
  <c r="Q2722" i="1"/>
  <c r="R2722" i="1" s="1"/>
  <c r="Q2888" i="1"/>
  <c r="R2888" i="1" s="1"/>
  <c r="Q3034" i="1"/>
  <c r="R3034" i="1" s="1"/>
  <c r="Q3366" i="1"/>
  <c r="R3366" i="1" s="1"/>
  <c r="Q793" i="1"/>
  <c r="R793" i="1" s="1"/>
  <c r="Q976" i="1"/>
  <c r="R976" i="1" s="1"/>
  <c r="Q1105" i="1"/>
  <c r="R1105" i="1" s="1"/>
  <c r="Q3145" i="1"/>
  <c r="Q3260" i="1"/>
  <c r="Q3519" i="1"/>
  <c r="Q3580" i="1"/>
  <c r="Q3595" i="1"/>
  <c r="Q3687" i="1"/>
  <c r="Q3725" i="1"/>
  <c r="Q3925" i="1"/>
  <c r="Q3950" i="1"/>
  <c r="Q4063" i="1"/>
  <c r="Q4131" i="1"/>
  <c r="Q4149" i="1"/>
  <c r="Q4219" i="1"/>
  <c r="Q4308" i="1"/>
  <c r="Q4350" i="1"/>
  <c r="Q4412" i="1"/>
  <c r="Q4511" i="1"/>
  <c r="Q4603" i="1"/>
  <c r="Q4642" i="1"/>
  <c r="R4642" i="1" s="1"/>
  <c r="Q4826" i="1"/>
  <c r="R4826" i="1" s="1"/>
  <c r="Q5054" i="1"/>
  <c r="R5054" i="1" s="1"/>
  <c r="Q977" i="1"/>
  <c r="R977" i="1" s="1"/>
  <c r="Q1106" i="1"/>
  <c r="R1106" i="1" s="1"/>
  <c r="Q1242" i="1"/>
  <c r="R1242" i="1" s="1"/>
  <c r="Q1403" i="1"/>
  <c r="R1403" i="1" s="1"/>
  <c r="Q1441" i="1"/>
  <c r="R1441" i="1" s="1"/>
  <c r="Q1562" i="1"/>
  <c r="R1562" i="1" s="1"/>
  <c r="Q1668" i="1"/>
  <c r="R1668" i="1" s="1"/>
  <c r="Q1803" i="1"/>
  <c r="R1803" i="1" s="1"/>
  <c r="Q1877" i="1"/>
  <c r="R1877" i="1" s="1"/>
  <c r="Q2140" i="1"/>
  <c r="R2140" i="1" s="1"/>
  <c r="Q2228" i="1"/>
  <c r="R2228" i="1" s="1"/>
  <c r="Q2347" i="1"/>
  <c r="R2347" i="1" s="1"/>
  <c r="Q2564" i="1"/>
  <c r="R2564" i="1" s="1"/>
  <c r="Q4064" i="1"/>
  <c r="Q4854" i="1"/>
  <c r="R4854" i="1" s="1"/>
  <c r="Q5212" i="1"/>
  <c r="R5212" i="1" s="1"/>
  <c r="Q5262" i="1"/>
  <c r="R5262" i="1" s="1"/>
  <c r="Q5289" i="1"/>
  <c r="R5289" i="1" s="1"/>
  <c r="Q5320" i="1"/>
  <c r="R5320" i="1" s="1"/>
  <c r="Q5373" i="1"/>
  <c r="R5373" i="1" s="1"/>
  <c r="Q5440" i="1"/>
  <c r="R5440" i="1" s="1"/>
  <c r="Q5473" i="1"/>
  <c r="R5473" i="1" s="1"/>
  <c r="Q5525" i="1"/>
  <c r="R5525" i="1" s="1"/>
  <c r="Q5669" i="1"/>
  <c r="R5669" i="1" s="1"/>
  <c r="Q5711" i="1"/>
  <c r="R5711" i="1" s="1"/>
  <c r="Q5755" i="1"/>
  <c r="R5755" i="1" s="1"/>
  <c r="Q5811" i="1"/>
  <c r="R5811" i="1" s="1"/>
  <c r="Q5949" i="1"/>
  <c r="Q6245" i="1"/>
  <c r="Q6556" i="1"/>
  <c r="R6556" i="1" s="1"/>
  <c r="Q6625" i="1"/>
  <c r="R6625" i="1" s="1"/>
  <c r="Q1003" i="1"/>
  <c r="R1003" i="1" s="1"/>
  <c r="Q1129" i="1"/>
  <c r="R1129" i="1" s="1"/>
  <c r="Q2369" i="1"/>
  <c r="R2369" i="1" s="1"/>
  <c r="Q2848" i="1"/>
  <c r="R2848" i="1" s="1"/>
  <c r="Q2889" i="1"/>
  <c r="R2889" i="1" s="1"/>
  <c r="Q794" i="1"/>
  <c r="R794" i="1" s="1"/>
  <c r="Q978" i="1"/>
  <c r="R978" i="1" s="1"/>
  <c r="Q1011" i="1"/>
  <c r="Q1107" i="1"/>
  <c r="R1107" i="1" s="1"/>
  <c r="Q1139" i="1"/>
  <c r="Q1243" i="1"/>
  <c r="R1243" i="1" s="1"/>
  <c r="Q1257" i="1"/>
  <c r="Q1404" i="1"/>
  <c r="R1404" i="1" s="1"/>
  <c r="Q1413" i="1"/>
  <c r="Q1442" i="1"/>
  <c r="R1442" i="1" s="1"/>
  <c r="Q1447" i="1"/>
  <c r="Q1563" i="1"/>
  <c r="R1563" i="1" s="1"/>
  <c r="Q1669" i="1"/>
  <c r="R1669" i="1" s="1"/>
  <c r="Q1804" i="1"/>
  <c r="R1804" i="1" s="1"/>
  <c r="Q1878" i="1"/>
  <c r="R1878" i="1" s="1"/>
  <c r="Q1902" i="1"/>
  <c r="R1902" i="1" s="1"/>
  <c r="Q2348" i="1"/>
  <c r="R2348" i="1" s="1"/>
  <c r="Q2395" i="1"/>
  <c r="Q2450" i="1"/>
  <c r="R2450" i="1" s="1"/>
  <c r="Q2485" i="1"/>
  <c r="R2485" i="1" s="1"/>
  <c r="Q2604" i="1"/>
  <c r="R2604" i="1" s="1"/>
  <c r="Q3146" i="1"/>
  <c r="Q3173" i="1"/>
  <c r="Q3261" i="1"/>
  <c r="Q3658" i="1"/>
  <c r="Q3699" i="1"/>
  <c r="Q3720" i="1"/>
  <c r="Q3820" i="1"/>
  <c r="Q3836" i="1"/>
  <c r="Q3854" i="1"/>
  <c r="Q4015" i="1"/>
  <c r="Q4026" i="1"/>
  <c r="Q4065" i="1"/>
  <c r="Q4088" i="1"/>
  <c r="Q4101" i="1"/>
  <c r="Q4132" i="1"/>
  <c r="Q4220" i="1"/>
  <c r="Q4614" i="1"/>
  <c r="Q4657" i="1"/>
  <c r="R4657" i="1" s="1"/>
  <c r="Q4801" i="1"/>
  <c r="R4801" i="1" s="1"/>
  <c r="Q4954" i="1"/>
  <c r="R4954" i="1" s="1"/>
  <c r="Q5092" i="1"/>
  <c r="R5092" i="1" s="1"/>
  <c r="Q5115" i="1"/>
  <c r="Q5132" i="1"/>
  <c r="R5132" i="1" s="1"/>
  <c r="Q5148" i="1"/>
  <c r="Q5158" i="1"/>
  <c r="R5158" i="1" s="1"/>
  <c r="Q5186" i="1"/>
  <c r="R5186" i="1" s="1"/>
  <c r="Q979" i="1"/>
  <c r="R979" i="1" s="1"/>
  <c r="Q1012" i="1"/>
  <c r="Q1108" i="1"/>
  <c r="R1108" i="1" s="1"/>
  <c r="Q1140" i="1"/>
  <c r="Q2349" i="1"/>
  <c r="R2349" i="1" s="1"/>
  <c r="Q2396" i="1"/>
  <c r="Q3262" i="1"/>
  <c r="Q4027" i="1"/>
  <c r="Q4066" i="1"/>
  <c r="Q3263" i="1"/>
  <c r="Q3596" i="1"/>
  <c r="Q3688" i="1"/>
  <c r="Q3821" i="1"/>
  <c r="Q3926" i="1"/>
  <c r="Q4221" i="1"/>
  <c r="Q4604" i="1"/>
  <c r="Q4624" i="1"/>
  <c r="Q4660" i="1"/>
  <c r="R4660" i="1" s="1"/>
  <c r="Q4823" i="1"/>
  <c r="R4823" i="1" s="1"/>
  <c r="Q2695" i="1"/>
  <c r="R2695" i="1" s="1"/>
  <c r="Q2723" i="1"/>
  <c r="R2723" i="1" s="1"/>
  <c r="Q2780" i="1"/>
  <c r="R2780" i="1" s="1"/>
  <c r="Q2831" i="1"/>
  <c r="R2831" i="1" s="1"/>
  <c r="Q2890" i="1"/>
  <c r="R2890" i="1" s="1"/>
  <c r="Q2958" i="1"/>
  <c r="R2958" i="1" s="1"/>
  <c r="Q3000" i="1"/>
  <c r="R3000" i="1" s="1"/>
  <c r="Q3035" i="1"/>
  <c r="R3035" i="1" s="1"/>
  <c r="Q3402" i="1"/>
  <c r="R3402" i="1" s="1"/>
  <c r="Q795" i="1"/>
  <c r="R795" i="1" s="1"/>
  <c r="Q857" i="1"/>
  <c r="R857" i="1" s="1"/>
  <c r="Q980" i="1"/>
  <c r="R980" i="1" s="1"/>
  <c r="Q1109" i="1"/>
  <c r="R1109" i="1" s="1"/>
  <c r="Q1244" i="1"/>
  <c r="R1244" i="1" s="1"/>
  <c r="Q1280" i="1"/>
  <c r="R1280" i="1" s="1"/>
  <c r="Q1338" i="1"/>
  <c r="R1338" i="1" s="1"/>
  <c r="Q1405" i="1"/>
  <c r="R1405" i="1" s="1"/>
  <c r="Q1564" i="1"/>
  <c r="R1564" i="1" s="1"/>
  <c r="Q1670" i="1"/>
  <c r="R1670" i="1" s="1"/>
  <c r="Q1747" i="1"/>
  <c r="R1747" i="1" s="1"/>
  <c r="Q1805" i="1"/>
  <c r="R1805" i="1" s="1"/>
  <c r="Q1879" i="1"/>
  <c r="R1879" i="1" s="1"/>
  <c r="Q1956" i="1"/>
  <c r="R1956" i="1" s="1"/>
  <c r="Q2035" i="1"/>
  <c r="R2035" i="1" s="1"/>
  <c r="Q2057" i="1"/>
  <c r="R2057" i="1" s="1"/>
  <c r="Q2141" i="1"/>
  <c r="R2141" i="1" s="1"/>
  <c r="Q2229" i="1"/>
  <c r="R2229" i="1" s="1"/>
  <c r="Q2350" i="1"/>
  <c r="R2350" i="1" s="1"/>
  <c r="Q2433" i="1"/>
  <c r="R2433" i="1" s="1"/>
  <c r="Q2565" i="1"/>
  <c r="R2565" i="1" s="1"/>
  <c r="Q3147" i="1"/>
  <c r="Q3264" i="1"/>
  <c r="Q3283" i="1"/>
  <c r="Q3292" i="1"/>
  <c r="Q3520" i="1"/>
  <c r="Q3533" i="1"/>
  <c r="Q3548" i="1"/>
  <c r="Q3552" i="1"/>
  <c r="Q3581" i="1"/>
  <c r="Q3597" i="1"/>
  <c r="Q3659" i="1"/>
  <c r="Q3672" i="1"/>
  <c r="Q3689" i="1"/>
  <c r="Q3694" i="1"/>
  <c r="Q3721" i="1"/>
  <c r="Q3726" i="1"/>
  <c r="Q3822" i="1"/>
  <c r="Q3927" i="1"/>
  <c r="Q3951" i="1"/>
  <c r="Q4016" i="1"/>
  <c r="Q4067" i="1"/>
  <c r="Q4095" i="1"/>
  <c r="Q4141" i="1"/>
  <c r="Q4150" i="1"/>
  <c r="Q4222" i="1"/>
  <c r="Q4309" i="1"/>
  <c r="Q4351" i="1"/>
  <c r="Q4413" i="1"/>
  <c r="Q4422" i="1"/>
  <c r="Q4445" i="1"/>
  <c r="Q4512" i="1"/>
  <c r="Q4539" i="1"/>
  <c r="Q4605" i="1"/>
  <c r="Q4629" i="1"/>
  <c r="R4629" i="1" s="1"/>
  <c r="Q4668" i="1"/>
  <c r="R4668" i="1" s="1"/>
  <c r="Q4717" i="1"/>
  <c r="R4717" i="1" s="1"/>
  <c r="Q4749" i="1"/>
  <c r="R4749" i="1" s="1"/>
  <c r="Q4862" i="1"/>
  <c r="R4862" i="1" s="1"/>
  <c r="Q4953" i="1"/>
  <c r="R4953" i="1" s="1"/>
  <c r="Q4967" i="1"/>
  <c r="R4967" i="1" s="1"/>
  <c r="Q5073" i="1"/>
  <c r="R5073" i="1" s="1"/>
  <c r="Q5171" i="1"/>
  <c r="R5171" i="1" s="1"/>
  <c r="Q2696" i="1"/>
  <c r="R2696" i="1" s="1"/>
  <c r="Q2781" i="1"/>
  <c r="R2781" i="1" s="1"/>
  <c r="Q3343" i="1"/>
  <c r="R3343" i="1" s="1"/>
  <c r="Q796" i="1"/>
  <c r="R796" i="1" s="1"/>
  <c r="Q981" i="1"/>
  <c r="R981" i="1" s="1"/>
  <c r="Q1110" i="1"/>
  <c r="R1110" i="1" s="1"/>
  <c r="Q1245" i="1"/>
  <c r="R1245" i="1" s="1"/>
  <c r="Q1339" i="1"/>
  <c r="R1339" i="1" s="1"/>
  <c r="Q1443" i="1"/>
  <c r="R1443" i="1" s="1"/>
  <c r="Q1566" i="1"/>
  <c r="R1566" i="1" s="1"/>
  <c r="Q1672" i="1"/>
  <c r="R1672" i="1" s="1"/>
  <c r="Q1748" i="1"/>
  <c r="R1748" i="1" s="1"/>
  <c r="Q1806" i="1"/>
  <c r="R1806" i="1" s="1"/>
  <c r="Q2143" i="1"/>
  <c r="R2143" i="1" s="1"/>
  <c r="Q2566" i="1"/>
  <c r="R2566" i="1" s="1"/>
  <c r="Q3148" i="1"/>
  <c r="Q3521" i="1"/>
  <c r="Q3582" i="1"/>
  <c r="Q3823" i="1"/>
  <c r="Q4017" i="1"/>
  <c r="Q4068" i="1"/>
  <c r="Q4223" i="1"/>
  <c r="Q4606" i="1"/>
  <c r="Q4942" i="1"/>
  <c r="R4942" i="1" s="1"/>
  <c r="Q982" i="1"/>
  <c r="R982" i="1" s="1"/>
  <c r="Q1013" i="1"/>
  <c r="Q1111" i="1"/>
  <c r="R1111" i="1" s="1"/>
  <c r="Q1246" i="1"/>
  <c r="R1246" i="1" s="1"/>
  <c r="Q1406" i="1"/>
  <c r="R1406" i="1" s="1"/>
  <c r="Q1568" i="1"/>
  <c r="R1568" i="1" s="1"/>
  <c r="Q1673" i="1"/>
  <c r="R1673" i="1" s="1"/>
  <c r="Q1685" i="1"/>
  <c r="Q1749" i="1"/>
  <c r="R1749" i="1" s="1"/>
  <c r="Q1829" i="1"/>
  <c r="Q2036" i="1"/>
  <c r="R2036" i="1" s="1"/>
  <c r="Q2144" i="1"/>
  <c r="R2144" i="1" s="1"/>
  <c r="Q2351" i="1"/>
  <c r="R2351" i="1" s="1"/>
  <c r="Q3149" i="1"/>
  <c r="Q3583" i="1"/>
  <c r="Q3744" i="1"/>
  <c r="Q3824" i="1"/>
  <c r="Q4161" i="1"/>
  <c r="Q4224" i="1"/>
  <c r="Q4607" i="1"/>
  <c r="Q4830" i="1"/>
  <c r="R4830" i="1" s="1"/>
  <c r="Q983" i="1"/>
  <c r="R983" i="1" s="1"/>
  <c r="Q1112" i="1"/>
  <c r="R1112" i="1" s="1"/>
  <c r="Q1569" i="1"/>
  <c r="R1569" i="1" s="1"/>
  <c r="Q1674" i="1"/>
  <c r="R1674" i="1" s="1"/>
  <c r="Q1686" i="1"/>
  <c r="Q2352" i="1"/>
  <c r="R2352" i="1" s="1"/>
  <c r="Q3584" i="1"/>
  <c r="Q4162" i="1"/>
  <c r="Q4608" i="1"/>
  <c r="Q2891" i="1"/>
  <c r="R2891" i="1" s="1"/>
  <c r="Q797" i="1"/>
  <c r="R797" i="1" s="1"/>
  <c r="Q818" i="1"/>
  <c r="Q858" i="1"/>
  <c r="R858" i="1" s="1"/>
  <c r="Q984" i="1"/>
  <c r="R984" i="1" s="1"/>
  <c r="Q1014" i="1"/>
  <c r="Q1113" i="1"/>
  <c r="R1113" i="1" s="1"/>
  <c r="Q1141" i="1"/>
  <c r="Q1444" i="1"/>
  <c r="R1444" i="1" s="1"/>
  <c r="Q1570" i="1"/>
  <c r="R1570" i="1" s="1"/>
  <c r="Q1807" i="1"/>
  <c r="R1807" i="1" s="1"/>
  <c r="Q2353" i="1"/>
  <c r="R2353" i="1" s="1"/>
  <c r="Q2397" i="1"/>
  <c r="Q2451" i="1"/>
  <c r="R2451" i="1" s="1"/>
  <c r="Q2486" i="1"/>
  <c r="R2486" i="1" s="1"/>
  <c r="Q2567" i="1"/>
  <c r="R2567" i="1" s="1"/>
  <c r="Q3660" i="1"/>
  <c r="Q3825" i="1"/>
  <c r="Q4018" i="1"/>
  <c r="Q4028" i="1"/>
  <c r="Q4069" i="1"/>
  <c r="Q4102" i="1"/>
  <c r="Q4133" i="1"/>
  <c r="Q4414" i="1"/>
  <c r="Q5213" i="1"/>
  <c r="R5213" i="1" s="1"/>
  <c r="Q5263" i="1"/>
  <c r="R5263" i="1" s="1"/>
  <c r="Q5290" i="1"/>
  <c r="R5290" i="1" s="1"/>
  <c r="Q5321" i="1"/>
  <c r="R5321" i="1" s="1"/>
  <c r="Q5351" i="1"/>
  <c r="R5351" i="1" s="1"/>
  <c r="Q5374" i="1"/>
  <c r="R5374" i="1" s="1"/>
  <c r="Q5441" i="1"/>
  <c r="R5441" i="1" s="1"/>
  <c r="Q5474" i="1"/>
  <c r="R5474" i="1" s="1"/>
  <c r="Q5498" i="1"/>
  <c r="R5498" i="1" s="1"/>
  <c r="Q5526" i="1"/>
  <c r="R5526" i="1" s="1"/>
  <c r="Q5554" i="1"/>
  <c r="R5554" i="1" s="1"/>
  <c r="Q5574" i="1"/>
  <c r="R5574" i="1" s="1"/>
  <c r="Q5596" i="1"/>
  <c r="R5596" i="1" s="1"/>
  <c r="Q5623" i="1"/>
  <c r="R5623" i="1" s="1"/>
  <c r="Q5670" i="1"/>
  <c r="R5670" i="1" s="1"/>
  <c r="Q5712" i="1"/>
  <c r="R5712" i="1" s="1"/>
  <c r="Q5756" i="1"/>
  <c r="R5756" i="1" s="1"/>
  <c r="Q5950" i="1"/>
  <c r="Q5980" i="1"/>
  <c r="Q6043" i="1"/>
  <c r="Q6053" i="1"/>
  <c r="Q6145" i="1"/>
  <c r="Q6182" i="1"/>
  <c r="Q6219" i="1"/>
  <c r="Q6246" i="1"/>
  <c r="Q6400" i="1"/>
  <c r="Q6434" i="1"/>
  <c r="Q6476" i="1"/>
  <c r="Q6545" i="1"/>
  <c r="R6545" i="1" s="1"/>
  <c r="Q6557" i="1"/>
  <c r="R6557" i="1" s="1"/>
  <c r="Q6670" i="1"/>
  <c r="R6670" i="1" s="1"/>
  <c r="Q829" i="1"/>
  <c r="R829" i="1" s="1"/>
  <c r="Q830" i="1"/>
  <c r="Q1114" i="1"/>
  <c r="R1114" i="1" s="1"/>
  <c r="Q1142" i="1"/>
  <c r="Q1281" i="1"/>
  <c r="R1281" i="1" s="1"/>
  <c r="Q1290" i="1"/>
  <c r="Q1340" i="1"/>
  <c r="R1340" i="1" s="1"/>
  <c r="Q1407" i="1"/>
  <c r="R1407" i="1" s="1"/>
  <c r="Q1571" i="1"/>
  <c r="R1571" i="1" s="1"/>
  <c r="Q1675" i="1"/>
  <c r="R1675" i="1" s="1"/>
  <c r="Q1750" i="1"/>
  <c r="R1750" i="1" s="1"/>
  <c r="Q2037" i="1"/>
  <c r="R2037" i="1" s="1"/>
  <c r="Q2354" i="1"/>
  <c r="R2354" i="1" s="1"/>
  <c r="Q2398" i="1"/>
  <c r="Q2514" i="1"/>
  <c r="R2514" i="1" s="1"/>
  <c r="Q3150" i="1"/>
  <c r="Q3608" i="1"/>
  <c r="Q3661" i="1"/>
  <c r="Q3678" i="1"/>
  <c r="Q3826" i="1"/>
  <c r="Q3936" i="1"/>
  <c r="Q4078" i="1"/>
  <c r="Q4103" i="1"/>
  <c r="Q4134" i="1"/>
  <c r="Q4163" i="1"/>
  <c r="Q4225" i="1"/>
  <c r="Q4235" i="1"/>
  <c r="Q1282" i="1"/>
  <c r="R1282" i="1" s="1"/>
  <c r="Q1572" i="1"/>
  <c r="R1572" i="1" s="1"/>
  <c r="Q415" i="1"/>
  <c r="R415" i="1" s="1"/>
  <c r="Q272" i="1"/>
  <c r="R272" i="1" s="1"/>
  <c r="Q297" i="1"/>
  <c r="R297" i="1" s="1"/>
  <c r="Q379" i="1"/>
  <c r="Q399" i="1"/>
  <c r="Q404" i="1"/>
  <c r="Q422" i="1"/>
  <c r="Q433" i="1"/>
  <c r="Q438" i="1"/>
  <c r="Q443" i="1"/>
  <c r="Q446" i="1"/>
  <c r="Q461" i="1"/>
  <c r="Q479" i="1"/>
  <c r="Q484" i="1"/>
  <c r="Q485" i="1"/>
  <c r="Q500" i="1"/>
  <c r="Q521" i="1"/>
  <c r="Q524" i="1"/>
  <c r="Q525" i="1"/>
  <c r="Q533" i="1"/>
  <c r="Q534" i="1"/>
  <c r="Q554" i="1"/>
  <c r="Q564" i="1"/>
  <c r="Q567" i="1"/>
  <c r="Q583" i="1"/>
  <c r="Q593" i="1"/>
  <c r="Q595" i="1"/>
  <c r="Q612" i="1"/>
  <c r="Q621" i="1"/>
  <c r="Q626" i="1"/>
  <c r="R626" i="1" s="1"/>
  <c r="Q666" i="1"/>
  <c r="R666" i="1" s="1"/>
  <c r="Q667" i="1"/>
  <c r="R667" i="1" s="1"/>
  <c r="Q673" i="1"/>
  <c r="R673" i="1" s="1"/>
  <c r="Q681" i="1"/>
  <c r="R681" i="1" s="1"/>
  <c r="Q697" i="1"/>
  <c r="R697" i="1" s="1"/>
  <c r="Q699" i="1"/>
  <c r="R699" i="1" s="1"/>
  <c r="Q711" i="1"/>
  <c r="R711" i="1" s="1"/>
  <c r="Q37" i="1"/>
  <c r="R37" i="1" s="1"/>
  <c r="Q73" i="1"/>
  <c r="R73" i="1" s="1"/>
  <c r="Q139" i="1"/>
  <c r="R139" i="1" s="1"/>
  <c r="Q191" i="1"/>
  <c r="R191" i="1" s="1"/>
  <c r="Q208" i="1"/>
  <c r="R208" i="1" s="1"/>
  <c r="Q229" i="1"/>
  <c r="R229" i="1" s="1"/>
  <c r="Q255" i="1"/>
  <c r="R255" i="1" s="1"/>
  <c r="Q273" i="1"/>
  <c r="R273" i="1" s="1"/>
  <c r="Q279" i="1"/>
  <c r="R279" i="1" s="1"/>
  <c r="Q308" i="1"/>
  <c r="R308" i="1" s="1"/>
  <c r="Q311" i="1"/>
  <c r="R311" i="1" s="1"/>
  <c r="Q321" i="1"/>
  <c r="R321" i="1" s="1"/>
  <c r="Q341" i="1"/>
  <c r="R341" i="1" s="1"/>
  <c r="Q348" i="1"/>
  <c r="R348" i="1" s="1"/>
  <c r="Q380" i="1"/>
  <c r="Q400" i="1"/>
  <c r="Q434" i="1"/>
  <c r="Q444" i="1"/>
  <c r="Q480" i="1"/>
  <c r="Q501" i="1"/>
  <c r="Q522" i="1"/>
  <c r="Q555" i="1"/>
  <c r="Q613" i="1"/>
  <c r="Q623" i="1"/>
  <c r="R623" i="1" s="1"/>
  <c r="Q631" i="1"/>
  <c r="R631" i="1" s="1"/>
  <c r="Q637" i="1"/>
  <c r="R637" i="1" s="1"/>
  <c r="Q660" i="1"/>
  <c r="R660" i="1" s="1"/>
  <c r="Q696" i="1"/>
  <c r="R696" i="1" s="1"/>
  <c r="Q703" i="1"/>
  <c r="R703" i="1" s="1"/>
  <c r="Q709" i="1"/>
  <c r="R709" i="1" s="1"/>
  <c r="Q209" i="1"/>
  <c r="R209" i="1" s="1"/>
  <c r="Q274" i="1"/>
  <c r="R274" i="1" s="1"/>
  <c r="Q381" i="1"/>
  <c r="Q523" i="1"/>
  <c r="Q556" i="1"/>
  <c r="Q275" i="1"/>
  <c r="R275" i="1" s="1"/>
  <c r="Q382" i="1"/>
  <c r="Q401" i="1"/>
  <c r="Q435" i="1"/>
  <c r="Q502" i="1"/>
  <c r="Q557" i="1"/>
  <c r="Q614" i="1"/>
  <c r="Q653" i="1"/>
  <c r="R653" i="1" s="1"/>
  <c r="Q3319" i="1"/>
  <c r="R3319" i="1" s="1"/>
  <c r="Q3346" i="1"/>
  <c r="R3346" i="1" s="1"/>
  <c r="Q798" i="1"/>
  <c r="R798" i="1" s="1"/>
  <c r="Q986" i="1"/>
  <c r="R986" i="1" s="1"/>
  <c r="Q1880" i="1"/>
  <c r="R1880" i="1" s="1"/>
  <c r="Q2355" i="1"/>
  <c r="R2355" i="1" s="1"/>
  <c r="Q2568" i="1"/>
  <c r="R2568" i="1" s="1"/>
  <c r="Q3267" i="1"/>
  <c r="Q3523" i="1"/>
  <c r="Q3828" i="1"/>
  <c r="Q4019" i="1"/>
  <c r="Q4226" i="1"/>
  <c r="Q4311" i="1"/>
  <c r="Q5057" i="1"/>
  <c r="R5057" i="1" s="1"/>
  <c r="Q3524" i="1"/>
  <c r="Q987" i="1"/>
  <c r="R987" i="1" s="1"/>
  <c r="Q1004" i="1"/>
  <c r="R1004" i="1" s="1"/>
  <c r="Q2641" i="1"/>
  <c r="R2641" i="1" s="1"/>
  <c r="Q2697" i="1"/>
  <c r="R2697" i="1" s="1"/>
  <c r="Q2741" i="1"/>
  <c r="R2741" i="1" s="1"/>
  <c r="Q2782" i="1"/>
  <c r="R2782" i="1" s="1"/>
  <c r="Q3045" i="1"/>
  <c r="R3045" i="1" s="1"/>
  <c r="Q3060" i="1"/>
  <c r="R3060" i="1" s="1"/>
  <c r="Q3166" i="1"/>
  <c r="R3166" i="1" s="1"/>
  <c r="Q3320" i="1"/>
  <c r="R3320" i="1" s="1"/>
  <c r="Q3396" i="1"/>
  <c r="R3396" i="1" s="1"/>
  <c r="Q3425" i="1"/>
  <c r="R3425" i="1" s="1"/>
  <c r="Q4550" i="1"/>
  <c r="Q4687" i="1"/>
  <c r="R4687" i="1" s="1"/>
  <c r="Q5007" i="1"/>
  <c r="R5007" i="1" s="1"/>
  <c r="Q799" i="1"/>
  <c r="R799" i="1" s="1"/>
  <c r="Q988" i="1"/>
  <c r="R988" i="1" s="1"/>
  <c r="Q1881" i="1"/>
  <c r="R1881" i="1" s="1"/>
  <c r="Q2356" i="1"/>
  <c r="R2356" i="1" s="1"/>
  <c r="Q2569" i="1"/>
  <c r="R2569" i="1" s="1"/>
  <c r="Q3268" i="1"/>
  <c r="Q3525" i="1"/>
  <c r="Q3829" i="1"/>
  <c r="Q4020" i="1"/>
  <c r="Q4227" i="1"/>
  <c r="Q4271" i="1"/>
  <c r="Q4312" i="1"/>
  <c r="Q4352" i="1"/>
  <c r="Q4415" i="1"/>
  <c r="Q4513" i="1"/>
  <c r="Q4610" i="1"/>
  <c r="Q4698" i="1"/>
  <c r="R4698" i="1" s="1"/>
  <c r="Q4991" i="1"/>
  <c r="R4991" i="1" s="1"/>
  <c r="Q5012" i="1"/>
  <c r="R5012" i="1" s="1"/>
  <c r="Q5066" i="1"/>
  <c r="R5066" i="1" s="1"/>
  <c r="Q3046" i="1"/>
  <c r="R3046" i="1" s="1"/>
  <c r="Q3061" i="1"/>
  <c r="R3061" i="1" s="1"/>
  <c r="Q3426" i="1"/>
  <c r="Q3526" i="1"/>
  <c r="Q3830" i="1"/>
  <c r="Q4416" i="1"/>
  <c r="Q989" i="1"/>
  <c r="R989" i="1" s="1"/>
  <c r="Q2570" i="1"/>
  <c r="R2570" i="1" s="1"/>
  <c r="Q4696" i="1"/>
  <c r="R4696" i="1" s="1"/>
  <c r="Q4946" i="1"/>
  <c r="R4946" i="1" s="1"/>
  <c r="Q5843" i="1"/>
  <c r="R5843" i="1" s="1"/>
  <c r="Q5854" i="1"/>
  <c r="R5854" i="1" s="1"/>
  <c r="Q5857" i="1"/>
  <c r="R5857" i="1" s="1"/>
  <c r="Q5861" i="1"/>
  <c r="R5861" i="1" s="1"/>
  <c r="Q5879" i="1"/>
  <c r="R5879" i="1" s="1"/>
  <c r="Q5893" i="1"/>
  <c r="R5893" i="1" s="1"/>
  <c r="Q5896" i="1"/>
  <c r="R5896" i="1" s="1"/>
  <c r="Q5905" i="1"/>
  <c r="R5905" i="1" s="1"/>
  <c r="Q5918" i="1"/>
  <c r="R5918" i="1" s="1"/>
  <c r="Q5920" i="1"/>
  <c r="R5920" i="1" s="1"/>
  <c r="Q6015" i="1"/>
  <c r="R6015" i="1" s="1"/>
  <c r="Q5214" i="1"/>
  <c r="R5214" i="1" s="1"/>
  <c r="Q5215" i="1"/>
  <c r="R5215" i="1" s="1"/>
  <c r="Q5224" i="1"/>
  <c r="R5224" i="1" s="1"/>
  <c r="Q5264" i="1"/>
  <c r="R5264" i="1" s="1"/>
  <c r="Q5322" i="1"/>
  <c r="R5322" i="1" s="1"/>
  <c r="Q5329" i="1"/>
  <c r="R5329" i="1" s="1"/>
  <c r="Q5352" i="1"/>
  <c r="R5352" i="1" s="1"/>
  <c r="Q5442" i="1"/>
  <c r="R5442" i="1" s="1"/>
  <c r="Q5499" i="1"/>
  <c r="R5499" i="1" s="1"/>
  <c r="Q5590" i="1"/>
  <c r="R5590" i="1" s="1"/>
  <c r="Q5624" i="1"/>
  <c r="R5624" i="1" s="1"/>
  <c r="Q5642" i="1"/>
  <c r="R5642" i="1" s="1"/>
  <c r="Q5643" i="1"/>
  <c r="R5643" i="1" s="1"/>
  <c r="Q5646" i="1"/>
  <c r="R5646" i="1" s="1"/>
  <c r="Q5687" i="1"/>
  <c r="R5687" i="1" s="1"/>
  <c r="Q5713" i="1"/>
  <c r="R5713" i="1" s="1"/>
  <c r="Q5757" i="1"/>
  <c r="R5757" i="1" s="1"/>
  <c r="Q5951" i="1"/>
  <c r="Q5981" i="1"/>
  <c r="Q5991" i="1"/>
  <c r="Q6044" i="1"/>
  <c r="Q6095" i="1"/>
  <c r="Q6105" i="1"/>
  <c r="Q6146" i="1"/>
  <c r="Q6157" i="1"/>
  <c r="Q6164" i="1"/>
  <c r="Q6183" i="1"/>
  <c r="Q6191" i="1"/>
  <c r="Q6220" i="1"/>
  <c r="Q6247" i="1"/>
  <c r="Q6256" i="1"/>
  <c r="Q6314" i="1"/>
  <c r="Q6325" i="1"/>
  <c r="Q6329" i="1"/>
  <c r="Q6337" i="1"/>
  <c r="Q6354" i="1"/>
  <c r="Q6378" i="1"/>
  <c r="Q6401" i="1"/>
  <c r="Q6412" i="1"/>
  <c r="Q6435" i="1"/>
  <c r="Q6447" i="1"/>
  <c r="Q6477" i="1"/>
  <c r="Q6492" i="1"/>
  <c r="R6492" i="1" s="1"/>
  <c r="Q6512" i="1"/>
  <c r="R6512" i="1" s="1"/>
  <c r="Q6517" i="1"/>
  <c r="R6517" i="1" s="1"/>
  <c r="Q6529" i="1"/>
  <c r="R6529" i="1" s="1"/>
  <c r="Q6560" i="1"/>
  <c r="R6560" i="1" s="1"/>
  <c r="Q6597" i="1"/>
  <c r="R6597" i="1" s="1"/>
  <c r="Q6622" i="1"/>
  <c r="R6622" i="1" s="1"/>
  <c r="Q6635" i="1"/>
  <c r="R6635" i="1" s="1"/>
  <c r="Q6639" i="1"/>
  <c r="R6639" i="1" s="1"/>
  <c r="Q6647" i="1"/>
  <c r="R6647" i="1" s="1"/>
  <c r="Q6659" i="1"/>
  <c r="R6659" i="1" s="1"/>
  <c r="T4961" i="1"/>
  <c r="U4961" i="1" s="1"/>
  <c r="V4961" i="1" s="1"/>
  <c r="P4961" i="1"/>
  <c r="Q4961" i="1" s="1"/>
  <c r="R4961" i="1" s="1"/>
  <c r="T4853" i="1"/>
  <c r="U4853" i="1" s="1"/>
  <c r="V4853" i="1" s="1"/>
  <c r="P4853" i="1"/>
  <c r="Q4853" i="1" s="1"/>
  <c r="R4853" i="1" s="1"/>
  <c r="T4609" i="1"/>
  <c r="U4609" i="1" s="1"/>
  <c r="P4609" i="1"/>
  <c r="Q4609" i="1" s="1"/>
  <c r="T4310" i="1"/>
  <c r="U4310" i="1" s="1"/>
  <c r="P4310" i="1"/>
  <c r="Q4310" i="1" s="1"/>
  <c r="T3827" i="1"/>
  <c r="U3827" i="1" s="1"/>
  <c r="P3827" i="1"/>
  <c r="Q3827" i="1" s="1"/>
  <c r="T3522" i="1"/>
  <c r="U3522" i="1" s="1"/>
  <c r="P3522" i="1"/>
  <c r="Q3522" i="1" s="1"/>
  <c r="T3151" i="1"/>
  <c r="U3151" i="1" s="1"/>
  <c r="P3151" i="1"/>
  <c r="Q3151" i="1" s="1"/>
  <c r="T2240" i="1"/>
  <c r="U2240" i="1" s="1"/>
  <c r="V2240" i="1" s="1"/>
  <c r="P2240" i="1"/>
  <c r="Q2240" i="1" s="1"/>
  <c r="R2240" i="1" s="1"/>
  <c r="T1573" i="1"/>
  <c r="U1573" i="1" s="1"/>
  <c r="V1573" i="1" s="1"/>
  <c r="P1573" i="1"/>
  <c r="Q1573" i="1" s="1"/>
  <c r="R1573" i="1" s="1"/>
  <c r="T985" i="1"/>
  <c r="U985" i="1" s="1"/>
  <c r="V985" i="1" s="1"/>
  <c r="P985" i="1"/>
  <c r="Q985" i="1" s="1"/>
  <c r="R985" i="1" s="1"/>
  <c r="T3390" i="1"/>
  <c r="U3390" i="1" s="1"/>
  <c r="V3390" i="1" s="1"/>
  <c r="P3390" i="1"/>
  <c r="Q3390" i="1" s="1"/>
  <c r="R3390" i="1" s="1"/>
  <c r="T3266" i="1"/>
  <c r="U3266" i="1" s="1"/>
  <c r="P3266" i="1"/>
  <c r="Q3266" i="1" s="1"/>
  <c r="T1567" i="1"/>
  <c r="U1567" i="1" s="1"/>
  <c r="V1567" i="1" s="1"/>
  <c r="P1567" i="1"/>
  <c r="Q1567" i="1" s="1"/>
  <c r="R1567" i="1" s="1"/>
  <c r="T3349" i="1"/>
  <c r="U3349" i="1" s="1"/>
  <c r="V3349" i="1" s="1"/>
  <c r="P3349" i="1"/>
  <c r="Q3349" i="1" s="1"/>
  <c r="R3349" i="1" s="1"/>
  <c r="T4938" i="1"/>
  <c r="U4938" i="1" s="1"/>
  <c r="V4938" i="1" s="1"/>
  <c r="P4938" i="1"/>
  <c r="Q4938" i="1" s="1"/>
  <c r="R4938" i="1" s="1"/>
  <c r="T3265" i="1"/>
  <c r="U3265" i="1" s="1"/>
  <c r="P3265" i="1"/>
  <c r="Q3265" i="1" s="1"/>
  <c r="T2142" i="1"/>
  <c r="U2142" i="1" s="1"/>
  <c r="V2142" i="1" s="1"/>
  <c r="P2142" i="1"/>
  <c r="Q2142" i="1" s="1"/>
  <c r="R2142" i="1" s="1"/>
  <c r="T1671" i="1"/>
  <c r="U1671" i="1" s="1"/>
  <c r="V1671" i="1" s="1"/>
  <c r="P1671" i="1"/>
  <c r="Q1671" i="1" s="1"/>
  <c r="R1671" i="1" s="1"/>
  <c r="T1565" i="1"/>
  <c r="U1565" i="1" s="1"/>
  <c r="V1565" i="1" s="1"/>
  <c r="P1565" i="1"/>
  <c r="Q1565" i="1" s="1"/>
  <c r="R1565" i="1" s="1"/>
  <c r="T3347" i="1"/>
  <c r="U3347" i="1" s="1"/>
  <c r="V3347" i="1" s="1"/>
  <c r="P3347" i="1"/>
  <c r="Q3347" i="1" s="1"/>
  <c r="R3347" i="1" s="1"/>
  <c r="T4638" i="1"/>
  <c r="U4638" i="1" s="1"/>
  <c r="V4638" i="1" s="1"/>
  <c r="P4638" i="1"/>
  <c r="Q4638" i="1" s="1"/>
  <c r="R4638" i="1" s="1"/>
  <c r="T4601" i="1"/>
  <c r="U4601" i="1" s="1"/>
  <c r="P4601" i="1"/>
  <c r="Q4601" i="1" s="1"/>
  <c r="T4411" i="1"/>
  <c r="U4411" i="1" s="1"/>
  <c r="P4411" i="1"/>
  <c r="Q4411" i="1" s="1"/>
  <c r="T4217" i="1"/>
  <c r="U4217" i="1" s="1"/>
  <c r="P4217" i="1"/>
  <c r="Q4217" i="1" s="1"/>
  <c r="T3518" i="1"/>
  <c r="U3518" i="1" s="1"/>
  <c r="P3518" i="1"/>
  <c r="Q3518" i="1" s="1"/>
  <c r="T3258" i="1"/>
  <c r="U3258" i="1" s="1"/>
  <c r="P3258" i="1"/>
  <c r="Q3258" i="1" s="1"/>
  <c r="T3144" i="1"/>
  <c r="U3144" i="1" s="1"/>
  <c r="P3144" i="1"/>
  <c r="Q3144" i="1" s="1"/>
  <c r="T1104" i="1"/>
  <c r="U1104" i="1" s="1"/>
  <c r="V1104" i="1" s="1"/>
  <c r="P1104" i="1"/>
  <c r="Q1104" i="1" s="1"/>
  <c r="R1104" i="1" s="1"/>
  <c r="T974" i="1"/>
  <c r="U974" i="1" s="1"/>
  <c r="V974" i="1" s="1"/>
  <c r="P974" i="1"/>
  <c r="Q974" i="1" s="1"/>
  <c r="R974" i="1" s="1"/>
  <c r="T792" i="1"/>
  <c r="U792" i="1" s="1"/>
  <c r="V792" i="1" s="1"/>
  <c r="P792" i="1"/>
  <c r="Q792" i="1" s="1"/>
  <c r="R792" i="1" s="1"/>
  <c r="T3354" i="1"/>
  <c r="U3354" i="1" s="1"/>
  <c r="V3354" i="1" s="1"/>
  <c r="P3354" i="1"/>
  <c r="Q3354" i="1" s="1"/>
  <c r="R3354" i="1" s="1"/>
  <c r="T3339" i="1"/>
  <c r="U3339" i="1" s="1"/>
  <c r="V3339" i="1" s="1"/>
  <c r="P3339" i="1"/>
  <c r="Q3339" i="1" s="1"/>
  <c r="R3339" i="1" s="1"/>
  <c r="T4707" i="1"/>
  <c r="U4707" i="1" s="1"/>
  <c r="V4707" i="1" s="1"/>
  <c r="P4707" i="1"/>
  <c r="Q4707" i="1" s="1"/>
  <c r="R4707" i="1" s="1"/>
  <c r="T4599" i="1"/>
  <c r="U4599" i="1" s="1"/>
  <c r="P4599" i="1"/>
  <c r="Q4599" i="1" s="1"/>
  <c r="T4508" i="1"/>
  <c r="U4508" i="1" s="1"/>
  <c r="P4508" i="1"/>
  <c r="Q4508" i="1" s="1"/>
  <c r="T4409" i="1"/>
  <c r="U4409" i="1" s="1"/>
  <c r="P4409" i="1"/>
  <c r="Q4409" i="1" s="1"/>
  <c r="T4306" i="1"/>
  <c r="U4306" i="1" s="1"/>
  <c r="P4306" i="1"/>
  <c r="Q4306" i="1" s="1"/>
  <c r="T3516" i="1"/>
  <c r="U3516" i="1" s="1"/>
  <c r="P3516" i="1"/>
  <c r="Q3516" i="1" s="1"/>
  <c r="T3255" i="1"/>
  <c r="U3255" i="1" s="1"/>
  <c r="P3255" i="1"/>
  <c r="Q3255" i="1" s="1"/>
  <c r="T3142" i="1"/>
  <c r="U3142" i="1" s="1"/>
  <c r="P3142" i="1"/>
  <c r="Q3142" i="1" s="1"/>
  <c r="T2620" i="1"/>
  <c r="U2620" i="1" s="1"/>
  <c r="V2620" i="1" s="1"/>
  <c r="P2620" i="1"/>
  <c r="Q2620" i="1" s="1"/>
  <c r="R2620" i="1" s="1"/>
  <c r="T2226" i="1"/>
  <c r="U2226" i="1" s="1"/>
  <c r="V2226" i="1" s="1"/>
  <c r="P2226" i="1"/>
  <c r="Q2226" i="1" s="1"/>
  <c r="R2226" i="1" s="1"/>
  <c r="T1667" i="1"/>
  <c r="U1667" i="1" s="1"/>
  <c r="V1667" i="1" s="1"/>
  <c r="P1667" i="1"/>
  <c r="Q1667" i="1" s="1"/>
  <c r="R1667" i="1" s="1"/>
  <c r="T1337" i="1"/>
  <c r="U1337" i="1" s="1"/>
  <c r="V1337" i="1" s="1"/>
  <c r="P1337" i="1"/>
  <c r="Q1337" i="1" s="1"/>
  <c r="R1337" i="1" s="1"/>
  <c r="T1241" i="1"/>
  <c r="U1241" i="1" s="1"/>
  <c r="V1241" i="1" s="1"/>
  <c r="P1241" i="1"/>
  <c r="Q1241" i="1" s="1"/>
  <c r="R1241" i="1" s="1"/>
  <c r="T1102" i="1"/>
  <c r="U1102" i="1" s="1"/>
  <c r="V1102" i="1" s="1"/>
  <c r="P1102" i="1"/>
  <c r="Q1102" i="1" s="1"/>
  <c r="R1102" i="1" s="1"/>
  <c r="T972" i="1"/>
  <c r="U972" i="1" s="1"/>
  <c r="V972" i="1" s="1"/>
  <c r="P972" i="1"/>
  <c r="Q972" i="1" s="1"/>
  <c r="R972" i="1" s="1"/>
  <c r="T856" i="1"/>
  <c r="U856" i="1" s="1"/>
  <c r="V856" i="1" s="1"/>
  <c r="P856" i="1"/>
  <c r="Q856" i="1" s="1"/>
  <c r="R856" i="1" s="1"/>
  <c r="T790" i="1"/>
  <c r="U790" i="1" s="1"/>
  <c r="V790" i="1" s="1"/>
  <c r="P790" i="1"/>
  <c r="Q790" i="1" s="1"/>
  <c r="R790" i="1" s="1"/>
  <c r="T3379" i="1"/>
  <c r="U3379" i="1" s="1"/>
  <c r="V3379" i="1" s="1"/>
  <c r="P3379" i="1"/>
  <c r="Q3379" i="1" s="1"/>
  <c r="R3379" i="1" s="1"/>
  <c r="T2693" i="1"/>
  <c r="U2693" i="1" s="1"/>
  <c r="V2693" i="1" s="1"/>
  <c r="P2693" i="1"/>
  <c r="Q2693" i="1" s="1"/>
  <c r="R2693" i="1" s="1"/>
  <c r="T4831" i="1"/>
  <c r="U4831" i="1" s="1"/>
  <c r="V4831" i="1" s="1"/>
  <c r="P4831" i="1"/>
  <c r="Q4831" i="1" s="1"/>
  <c r="R4831" i="1" s="1"/>
  <c r="T4764" i="1"/>
  <c r="U4764" i="1" s="1"/>
  <c r="V4764" i="1" s="1"/>
  <c r="P4764" i="1"/>
  <c r="Q4764" i="1" s="1"/>
  <c r="R4764" i="1" s="1"/>
  <c r="T3918" i="1"/>
  <c r="U3918" i="1" s="1"/>
  <c r="P3918" i="1"/>
  <c r="Q3918" i="1" s="1"/>
  <c r="T3507" i="1"/>
  <c r="U3507" i="1" s="1"/>
  <c r="P3507" i="1"/>
  <c r="Q3507" i="1" s="1"/>
  <c r="T962" i="1"/>
  <c r="U962" i="1" s="1"/>
  <c r="V962" i="1" s="1"/>
  <c r="P962" i="1"/>
  <c r="Q962" i="1" s="1"/>
  <c r="R962" i="1" s="1"/>
  <c r="T3133" i="1"/>
  <c r="U3133" i="1" s="1"/>
  <c r="P3133" i="1"/>
  <c r="Q3133" i="1" s="1"/>
  <c r="T779" i="1"/>
  <c r="U779" i="1" s="1"/>
  <c r="V779" i="1" s="1"/>
  <c r="P779" i="1"/>
  <c r="Q779" i="1" s="1"/>
  <c r="R779" i="1" s="1"/>
  <c r="T851" i="1"/>
  <c r="U851" i="1" s="1"/>
  <c r="V851" i="1" s="1"/>
  <c r="P851" i="1"/>
  <c r="Q851" i="1" s="1"/>
  <c r="R851" i="1" s="1"/>
  <c r="T778" i="1"/>
  <c r="U778" i="1" s="1"/>
  <c r="V778" i="1" s="1"/>
  <c r="P778" i="1"/>
  <c r="Q778" i="1" s="1"/>
  <c r="R778" i="1" s="1"/>
  <c r="T3333" i="1"/>
  <c r="U3333" i="1" s="1"/>
  <c r="V3333" i="1" s="1"/>
  <c r="P3333" i="1"/>
  <c r="Q3333" i="1" s="1"/>
  <c r="R3333" i="1" s="1"/>
  <c r="T2719" i="1"/>
  <c r="U2719" i="1" s="1"/>
  <c r="V2719" i="1" s="1"/>
  <c r="P2719" i="1"/>
  <c r="Q2719" i="1" s="1"/>
  <c r="R2719" i="1" s="1"/>
  <c r="T5045" i="1"/>
  <c r="U5045" i="1" s="1"/>
  <c r="V5045" i="1" s="1"/>
  <c r="P5045" i="1"/>
  <c r="Q5045" i="1" s="1"/>
  <c r="R5045" i="1" s="1"/>
  <c r="T4835" i="1"/>
  <c r="U4835" i="1" s="1"/>
  <c r="V4835" i="1" s="1"/>
  <c r="P4835" i="1"/>
  <c r="Q4835" i="1" s="1"/>
  <c r="R4835" i="1" s="1"/>
  <c r="T4765" i="1"/>
  <c r="U4765" i="1" s="1"/>
  <c r="V4765" i="1" s="1"/>
  <c r="P4765" i="1"/>
  <c r="Q4765" i="1" s="1"/>
  <c r="R4765" i="1" s="1"/>
  <c r="T4709" i="1"/>
  <c r="U4709" i="1" s="1"/>
  <c r="V4709" i="1" s="1"/>
  <c r="P4709" i="1"/>
  <c r="Q4709" i="1" s="1"/>
  <c r="R4709" i="1" s="1"/>
  <c r="T4652" i="1"/>
  <c r="U4652" i="1" s="1"/>
  <c r="V4652" i="1" s="1"/>
  <c r="P4652" i="1"/>
  <c r="Q4652" i="1" s="1"/>
  <c r="R4652" i="1" s="1"/>
  <c r="T4592" i="1"/>
  <c r="U4592" i="1" s="1"/>
  <c r="P4592" i="1"/>
  <c r="Q4592" i="1" s="1"/>
  <c r="T4436" i="1"/>
  <c r="U4436" i="1" s="1"/>
  <c r="P4436" i="1"/>
  <c r="Q4436" i="1" s="1"/>
  <c r="T4403" i="1"/>
  <c r="U4403" i="1" s="1"/>
  <c r="P4403" i="1"/>
  <c r="Q4403" i="1" s="1"/>
  <c r="T4344" i="1"/>
  <c r="U4344" i="1" s="1"/>
  <c r="P4344" i="1"/>
  <c r="Q4344" i="1" s="1"/>
  <c r="T3917" i="1"/>
  <c r="U3917" i="1" s="1"/>
  <c r="P3917" i="1"/>
  <c r="Q3917" i="1" s="1"/>
  <c r="T3809" i="1"/>
  <c r="U3809" i="1" s="1"/>
  <c r="P3809" i="1"/>
  <c r="Q3809" i="1" s="1"/>
  <c r="T3716" i="1"/>
  <c r="U3716" i="1" s="1"/>
  <c r="P3716" i="1"/>
  <c r="Q3716" i="1" s="1"/>
  <c r="T3696" i="1"/>
  <c r="U3696" i="1" s="1"/>
  <c r="P3696" i="1"/>
  <c r="Q3696" i="1" s="1"/>
  <c r="T3506" i="1"/>
  <c r="U3506" i="1" s="1"/>
  <c r="P3506" i="1"/>
  <c r="Q3506" i="1" s="1"/>
  <c r="T3244" i="1"/>
  <c r="U3244" i="1" s="1"/>
  <c r="P3244" i="1"/>
  <c r="Q3244" i="1" s="1"/>
  <c r="T2333" i="1"/>
  <c r="U2333" i="1" s="1"/>
  <c r="V2333" i="1" s="1"/>
  <c r="P2333" i="1"/>
  <c r="Q2333" i="1" s="1"/>
  <c r="R2333" i="1" s="1"/>
  <c r="T1953" i="1"/>
  <c r="U1953" i="1" s="1"/>
  <c r="V1953" i="1" s="1"/>
  <c r="P1953" i="1"/>
  <c r="Q1953" i="1" s="1"/>
  <c r="R1953" i="1" s="1"/>
  <c r="T1662" i="1"/>
  <c r="U1662" i="1" s="1"/>
  <c r="V1662" i="1" s="1"/>
  <c r="P1662" i="1"/>
  <c r="Q1662" i="1" s="1"/>
  <c r="R1662" i="1" s="1"/>
  <c r="T1087" i="1"/>
  <c r="U1087" i="1" s="1"/>
  <c r="V1087" i="1" s="1"/>
  <c r="P1087" i="1"/>
  <c r="Q1087" i="1" s="1"/>
  <c r="R1087" i="1" s="1"/>
  <c r="T961" i="1"/>
  <c r="U961" i="1" s="1"/>
  <c r="V961" i="1" s="1"/>
  <c r="P961" i="1"/>
  <c r="Q961" i="1" s="1"/>
  <c r="R961" i="1" s="1"/>
  <c r="T775" i="1"/>
  <c r="U775" i="1" s="1"/>
  <c r="V775" i="1" s="1"/>
  <c r="P775" i="1"/>
  <c r="Q775" i="1" s="1"/>
  <c r="R775" i="1" s="1"/>
  <c r="T3373" i="1"/>
  <c r="U3373" i="1" s="1"/>
  <c r="V3373" i="1" s="1"/>
  <c r="P3373" i="1"/>
  <c r="Q3373" i="1" s="1"/>
  <c r="R3373" i="1" s="1"/>
  <c r="T3029" i="1"/>
  <c r="U3029" i="1" s="1"/>
  <c r="V3029" i="1" s="1"/>
  <c r="P3029" i="1"/>
  <c r="Q3029" i="1" s="1"/>
  <c r="R3029" i="1" s="1"/>
  <c r="T2972" i="1"/>
  <c r="U2972" i="1" s="1"/>
  <c r="V2972" i="1" s="1"/>
  <c r="P2972" i="1"/>
  <c r="Q2972" i="1" s="1"/>
  <c r="R2972" i="1" s="1"/>
  <c r="T2878" i="1"/>
  <c r="U2878" i="1" s="1"/>
  <c r="V2878" i="1" s="1"/>
  <c r="P2878" i="1"/>
  <c r="Q2878" i="1" s="1"/>
  <c r="R2878" i="1" s="1"/>
  <c r="T2818" i="1"/>
  <c r="U2818" i="1" s="1"/>
  <c r="V2818" i="1" s="1"/>
  <c r="P2818" i="1"/>
  <c r="Q2818" i="1" s="1"/>
  <c r="R2818" i="1" s="1"/>
  <c r="T2774" i="1"/>
  <c r="U2774" i="1" s="1"/>
  <c r="V2774" i="1" s="1"/>
  <c r="P2774" i="1"/>
  <c r="Q2774" i="1" s="1"/>
  <c r="R2774" i="1" s="1"/>
  <c r="T2718" i="1"/>
  <c r="U2718" i="1" s="1"/>
  <c r="V2718" i="1" s="1"/>
  <c r="P2718" i="1"/>
  <c r="Q2718" i="1" s="1"/>
  <c r="R2718" i="1" s="1"/>
  <c r="T2686" i="1"/>
  <c r="U2686" i="1" s="1"/>
  <c r="V2686" i="1" s="1"/>
  <c r="P2686" i="1"/>
  <c r="Q2686" i="1" s="1"/>
  <c r="R2686" i="1" s="1"/>
  <c r="T2685" i="1"/>
  <c r="U2685" i="1" s="1"/>
  <c r="V2685" i="1" s="1"/>
  <c r="P2685" i="1"/>
  <c r="Q2685" i="1" s="1"/>
  <c r="R2685" i="1" s="1"/>
  <c r="T5164" i="1"/>
  <c r="U5164" i="1" s="1"/>
  <c r="V5164" i="1" s="1"/>
  <c r="P5164" i="1"/>
  <c r="Q5164" i="1" s="1"/>
  <c r="R5164" i="1" s="1"/>
  <c r="T5088" i="1"/>
  <c r="U5088" i="1" s="1"/>
  <c r="V5088" i="1" s="1"/>
  <c r="P5088" i="1"/>
  <c r="Q5088" i="1" s="1"/>
  <c r="R5088" i="1" s="1"/>
  <c r="T5077" i="1"/>
  <c r="U5077" i="1" s="1"/>
  <c r="V5077" i="1" s="1"/>
  <c r="P5077" i="1"/>
  <c r="Q5077" i="1" s="1"/>
  <c r="R5077" i="1" s="1"/>
  <c r="T4881" i="1"/>
  <c r="U4881" i="1" s="1"/>
  <c r="V4881" i="1" s="1"/>
  <c r="P4881" i="1"/>
  <c r="Q4881" i="1" s="1"/>
  <c r="R4881" i="1" s="1"/>
  <c r="T4776" i="1"/>
  <c r="U4776" i="1" s="1"/>
  <c r="V4776" i="1" s="1"/>
  <c r="P4776" i="1"/>
  <c r="Q4776" i="1" s="1"/>
  <c r="R4776" i="1" s="1"/>
  <c r="T4701" i="1"/>
  <c r="U4701" i="1" s="1"/>
  <c r="V4701" i="1" s="1"/>
  <c r="P4701" i="1"/>
  <c r="Q4701" i="1" s="1"/>
  <c r="R4701" i="1" s="1"/>
  <c r="T4658" i="1"/>
  <c r="U4658" i="1" s="1"/>
  <c r="V4658" i="1" s="1"/>
  <c r="P4658" i="1"/>
  <c r="Q4658" i="1" s="1"/>
  <c r="R4658" i="1" s="1"/>
  <c r="T4591" i="1"/>
  <c r="U4591" i="1" s="1"/>
  <c r="P4591" i="1"/>
  <c r="Q4591" i="1" s="1"/>
  <c r="T4536" i="1"/>
  <c r="U4536" i="1" s="1"/>
  <c r="P4536" i="1"/>
  <c r="Q4536" i="1" s="1"/>
  <c r="T4504" i="1"/>
  <c r="U4504" i="1" s="1"/>
  <c r="P4504" i="1"/>
  <c r="Q4504" i="1" s="1"/>
  <c r="T4435" i="1"/>
  <c r="U4435" i="1" s="1"/>
  <c r="P4435" i="1"/>
  <c r="Q4435" i="1" s="1"/>
  <c r="T4402" i="1"/>
  <c r="U4402" i="1" s="1"/>
  <c r="P4402" i="1"/>
  <c r="Q4402" i="1" s="1"/>
  <c r="T4343" i="1"/>
  <c r="U4343" i="1" s="1"/>
  <c r="P4343" i="1"/>
  <c r="Q4343" i="1" s="1"/>
  <c r="T4302" i="1"/>
  <c r="U4302" i="1" s="1"/>
  <c r="P4302" i="1"/>
  <c r="Q4302" i="1" s="1"/>
  <c r="T4206" i="1"/>
  <c r="U4206" i="1" s="1"/>
  <c r="P4206" i="1"/>
  <c r="Q4206" i="1" s="1"/>
  <c r="T4009" i="1"/>
  <c r="U4009" i="1" s="1"/>
  <c r="P4009" i="1"/>
  <c r="Q4009" i="1" s="1"/>
  <c r="T3916" i="1"/>
  <c r="U3916" i="1" s="1"/>
  <c r="P3916" i="1"/>
  <c r="Q3916" i="1" s="1"/>
  <c r="T3808" i="1"/>
  <c r="U3808" i="1" s="1"/>
  <c r="P3808" i="1"/>
  <c r="Q3808" i="1" s="1"/>
  <c r="T3715" i="1"/>
  <c r="U3715" i="1" s="1"/>
  <c r="P3715" i="1"/>
  <c r="Q3715" i="1" s="1"/>
  <c r="T3652" i="1"/>
  <c r="U3652" i="1" s="1"/>
  <c r="P3652" i="1"/>
  <c r="Q3652" i="1" s="1"/>
  <c r="T3505" i="1"/>
  <c r="U3505" i="1" s="1"/>
  <c r="P3505" i="1"/>
  <c r="Q3505" i="1" s="1"/>
  <c r="T3243" i="1"/>
  <c r="U3243" i="1" s="1"/>
  <c r="P3243" i="1"/>
  <c r="Q3243" i="1" s="1"/>
  <c r="T3132" i="1"/>
  <c r="U3132" i="1" s="1"/>
  <c r="P3132" i="1"/>
  <c r="Q3132" i="1" s="1"/>
  <c r="T2619" i="1"/>
  <c r="U2619" i="1" s="1"/>
  <c r="V2619" i="1" s="1"/>
  <c r="P2619" i="1"/>
  <c r="Q2619" i="1" s="1"/>
  <c r="R2619" i="1" s="1"/>
  <c r="T2603" i="1"/>
  <c r="U2603" i="1" s="1"/>
  <c r="V2603" i="1" s="1"/>
  <c r="P2603" i="1"/>
  <c r="Q2603" i="1" s="1"/>
  <c r="R2603" i="1" s="1"/>
  <c r="T2559" i="1"/>
  <c r="U2559" i="1" s="1"/>
  <c r="V2559" i="1" s="1"/>
  <c r="P2559" i="1"/>
  <c r="Q2559" i="1" s="1"/>
  <c r="R2559" i="1" s="1"/>
  <c r="T2481" i="1"/>
  <c r="U2481" i="1" s="1"/>
  <c r="V2481" i="1" s="1"/>
  <c r="P2481" i="1"/>
  <c r="Q2481" i="1" s="1"/>
  <c r="R2481" i="1" s="1"/>
  <c r="T2332" i="1"/>
  <c r="U2332" i="1" s="1"/>
  <c r="V2332" i="1" s="1"/>
  <c r="P2332" i="1"/>
  <c r="Q2332" i="1" s="1"/>
  <c r="R2332" i="1" s="1"/>
  <c r="T2220" i="1"/>
  <c r="U2220" i="1" s="1"/>
  <c r="V2220" i="1" s="1"/>
  <c r="P2220" i="1"/>
  <c r="Q2220" i="1" s="1"/>
  <c r="R2220" i="1" s="1"/>
  <c r="T2178" i="1"/>
  <c r="U2178" i="1" s="1"/>
  <c r="V2178" i="1" s="1"/>
  <c r="P2178" i="1"/>
  <c r="Q2178" i="1" s="1"/>
  <c r="R2178" i="1" s="1"/>
  <c r="T2132" i="1"/>
  <c r="U2132" i="1" s="1"/>
  <c r="V2132" i="1" s="1"/>
  <c r="P2132" i="1"/>
  <c r="Q2132" i="1" s="1"/>
  <c r="R2132" i="1" s="1"/>
  <c r="T2055" i="1"/>
  <c r="U2055" i="1" s="1"/>
  <c r="V2055" i="1" s="1"/>
  <c r="P2055" i="1"/>
  <c r="Q2055" i="1" s="1"/>
  <c r="R2055" i="1" s="1"/>
  <c r="T2030" i="1"/>
  <c r="U2030" i="1" s="1"/>
  <c r="V2030" i="1" s="1"/>
  <c r="P2030" i="1"/>
  <c r="Q2030" i="1" s="1"/>
  <c r="R2030" i="1" s="1"/>
  <c r="T1952" i="1"/>
  <c r="U1952" i="1" s="1"/>
  <c r="V1952" i="1" s="1"/>
  <c r="P1952" i="1"/>
  <c r="Q1952" i="1" s="1"/>
  <c r="R1952" i="1" s="1"/>
  <c r="T1827" i="1"/>
  <c r="U1827" i="1" s="1"/>
  <c r="V1827" i="1" s="1"/>
  <c r="P1827" i="1"/>
  <c r="Q1827" i="1" s="1"/>
  <c r="R1827" i="1" s="1"/>
  <c r="T1800" i="1"/>
  <c r="U1800" i="1" s="1"/>
  <c r="V1800" i="1" s="1"/>
  <c r="P1800" i="1"/>
  <c r="Q1800" i="1" s="1"/>
  <c r="R1800" i="1" s="1"/>
  <c r="T1743" i="1"/>
  <c r="U1743" i="1" s="1"/>
  <c r="V1743" i="1" s="1"/>
  <c r="P1743" i="1"/>
  <c r="Q1743" i="1" s="1"/>
  <c r="R1743" i="1" s="1"/>
  <c r="T1661" i="1"/>
  <c r="U1661" i="1" s="1"/>
  <c r="V1661" i="1" s="1"/>
  <c r="P1661" i="1"/>
  <c r="Q1661" i="1" s="1"/>
  <c r="R1661" i="1" s="1"/>
  <c r="T1556" i="1"/>
  <c r="U1556" i="1" s="1"/>
  <c r="V1556" i="1" s="1"/>
  <c r="P1556" i="1"/>
  <c r="Q1556" i="1" s="1"/>
  <c r="R1556" i="1" s="1"/>
  <c r="T1474" i="1"/>
  <c r="U1474" i="1" s="1"/>
  <c r="V1474" i="1" s="1"/>
  <c r="P1474" i="1"/>
  <c r="Q1474" i="1" s="1"/>
  <c r="R1474" i="1" s="1"/>
  <c r="T1396" i="1"/>
  <c r="U1396" i="1" s="1"/>
  <c r="V1396" i="1" s="1"/>
  <c r="P1396" i="1"/>
  <c r="Q1396" i="1" s="1"/>
  <c r="R1396" i="1" s="1"/>
  <c r="T1331" i="1"/>
  <c r="U1331" i="1" s="1"/>
  <c r="V1331" i="1" s="1"/>
  <c r="P1331" i="1"/>
  <c r="Q1331" i="1" s="1"/>
  <c r="R1331" i="1" s="1"/>
  <c r="T1275" i="1"/>
  <c r="U1275" i="1" s="1"/>
  <c r="V1275" i="1" s="1"/>
  <c r="P1275" i="1"/>
  <c r="Q1275" i="1" s="1"/>
  <c r="R1275" i="1" s="1"/>
  <c r="T1233" i="1"/>
  <c r="U1233" i="1" s="1"/>
  <c r="V1233" i="1" s="1"/>
  <c r="P1233" i="1"/>
  <c r="Q1233" i="1" s="1"/>
  <c r="R1233" i="1" s="1"/>
  <c r="T1167" i="1"/>
  <c r="U1167" i="1" s="1"/>
  <c r="V1167" i="1" s="1"/>
  <c r="P1167" i="1"/>
  <c r="Q1167" i="1" s="1"/>
  <c r="R1167" i="1" s="1"/>
  <c r="T1086" i="1"/>
  <c r="U1086" i="1" s="1"/>
  <c r="V1086" i="1" s="1"/>
  <c r="P1086" i="1"/>
  <c r="Q1086" i="1" s="1"/>
  <c r="R1086" i="1" s="1"/>
  <c r="T960" i="1"/>
  <c r="U960" i="1" s="1"/>
  <c r="V960" i="1" s="1"/>
  <c r="P960" i="1"/>
  <c r="Q960" i="1" s="1"/>
  <c r="R960" i="1" s="1"/>
  <c r="T879" i="1"/>
  <c r="U879" i="1" s="1"/>
  <c r="V879" i="1" s="1"/>
  <c r="P879" i="1"/>
  <c r="Q879" i="1" s="1"/>
  <c r="R879" i="1" s="1"/>
  <c r="T774" i="1"/>
  <c r="U774" i="1" s="1"/>
  <c r="V774" i="1" s="1"/>
  <c r="P774" i="1"/>
  <c r="Q774" i="1" s="1"/>
  <c r="R774" i="1" s="1"/>
  <c r="T3377" i="1"/>
  <c r="U3377" i="1" s="1"/>
  <c r="V3377" i="1" s="1"/>
  <c r="P3377" i="1"/>
  <c r="Q3377" i="1" s="1"/>
  <c r="R3377" i="1" s="1"/>
  <c r="T3028" i="1"/>
  <c r="U3028" i="1" s="1"/>
  <c r="V3028" i="1" s="1"/>
  <c r="P3028" i="1"/>
  <c r="Q3028" i="1" s="1"/>
  <c r="R3028" i="1" s="1"/>
  <c r="T2971" i="1"/>
  <c r="U2971" i="1" s="1"/>
  <c r="V2971" i="1" s="1"/>
  <c r="P2971" i="1"/>
  <c r="Q2971" i="1" s="1"/>
  <c r="R2971" i="1" s="1"/>
  <c r="T2956" i="1"/>
  <c r="U2956" i="1" s="1"/>
  <c r="V2956" i="1" s="1"/>
  <c r="P2956" i="1"/>
  <c r="Q2956" i="1" s="1"/>
  <c r="R2956" i="1" s="1"/>
  <c r="T2924" i="1"/>
  <c r="U2924" i="1" s="1"/>
  <c r="V2924" i="1" s="1"/>
  <c r="P2924" i="1"/>
  <c r="Q2924" i="1" s="1"/>
  <c r="R2924" i="1" s="1"/>
  <c r="T2877" i="1"/>
  <c r="U2877" i="1" s="1"/>
  <c r="V2877" i="1" s="1"/>
  <c r="P2877" i="1"/>
  <c r="Q2877" i="1" s="1"/>
  <c r="R2877" i="1" s="1"/>
  <c r="T2793" i="1"/>
  <c r="U2793" i="1" s="1"/>
  <c r="V2793" i="1" s="1"/>
  <c r="P2793" i="1"/>
  <c r="Q2793" i="1" s="1"/>
  <c r="R2793" i="1" s="1"/>
  <c r="T2773" i="1"/>
  <c r="U2773" i="1" s="1"/>
  <c r="V2773" i="1" s="1"/>
  <c r="P2773" i="1"/>
  <c r="Q2773" i="1" s="1"/>
  <c r="R2773" i="1" s="1"/>
  <c r="T2684" i="1"/>
  <c r="U2684" i="1" s="1"/>
  <c r="V2684" i="1" s="1"/>
  <c r="P2684" i="1"/>
  <c r="Q2684" i="1" s="1"/>
  <c r="R2684" i="1" s="1"/>
  <c r="T5156" i="1"/>
  <c r="U5156" i="1" s="1"/>
  <c r="V5156" i="1" s="1"/>
  <c r="P5156" i="1"/>
  <c r="Q5156" i="1" s="1"/>
  <c r="R5156" i="1" s="1"/>
  <c r="T5065" i="1"/>
  <c r="U5065" i="1" s="1"/>
  <c r="V5065" i="1" s="1"/>
  <c r="P5065" i="1"/>
  <c r="Q5065" i="1" s="1"/>
  <c r="R5065" i="1" s="1"/>
  <c r="T4882" i="1"/>
  <c r="U4882" i="1" s="1"/>
  <c r="V4882" i="1" s="1"/>
  <c r="P4882" i="1"/>
  <c r="Q4882" i="1" s="1"/>
  <c r="R4882" i="1" s="1"/>
  <c r="T4748" i="1"/>
  <c r="U4748" i="1" s="1"/>
  <c r="V4748" i="1" s="1"/>
  <c r="P4748" i="1"/>
  <c r="Q4748" i="1" s="1"/>
  <c r="R4748" i="1" s="1"/>
  <c r="T4643" i="1"/>
  <c r="U4643" i="1" s="1"/>
  <c r="V4643" i="1" s="1"/>
  <c r="P4643" i="1"/>
  <c r="Q4643" i="1" s="1"/>
  <c r="R4643" i="1" s="1"/>
  <c r="T4301" i="1"/>
  <c r="U4301" i="1" s="1"/>
  <c r="P4301" i="1"/>
  <c r="Q4301" i="1" s="1"/>
  <c r="T4204" i="1"/>
  <c r="U4204" i="1" s="1"/>
  <c r="P4204" i="1"/>
  <c r="Q4204" i="1" s="1"/>
  <c r="T4007" i="1"/>
  <c r="U4007" i="1" s="1"/>
  <c r="P4007" i="1"/>
  <c r="Q4007" i="1" s="1"/>
  <c r="T3914" i="1"/>
  <c r="U3914" i="1" s="1"/>
  <c r="P3914" i="1"/>
  <c r="Q3914" i="1" s="1"/>
  <c r="T3860" i="1"/>
  <c r="U3860" i="1" s="1"/>
  <c r="P3860" i="1"/>
  <c r="Q3860" i="1" s="1"/>
  <c r="T3806" i="1"/>
  <c r="U3806" i="1" s="1"/>
  <c r="P3806" i="1"/>
  <c r="Q3806" i="1" s="1"/>
  <c r="T3593" i="1"/>
  <c r="U3593" i="1" s="1"/>
  <c r="P3593" i="1"/>
  <c r="Q3593" i="1" s="1"/>
  <c r="T3503" i="1"/>
  <c r="U3503" i="1" s="1"/>
  <c r="P3503" i="1"/>
  <c r="Q3503" i="1" s="1"/>
  <c r="T3413" i="1"/>
  <c r="U3413" i="1" s="1"/>
  <c r="V3413" i="1" s="1"/>
  <c r="P3413" i="1"/>
  <c r="Q3413" i="1" s="1"/>
  <c r="R3413" i="1" s="1"/>
  <c r="T3297" i="1"/>
  <c r="U3297" i="1" s="1"/>
  <c r="V3297" i="1" s="1"/>
  <c r="P3297" i="1"/>
  <c r="Q3297" i="1" s="1"/>
  <c r="R3297" i="1" s="1"/>
  <c r="T3242" i="1"/>
  <c r="U3242" i="1" s="1"/>
  <c r="P3242" i="1"/>
  <c r="Q3242" i="1" s="1"/>
  <c r="T3130" i="1"/>
  <c r="U3130" i="1" s="1"/>
  <c r="P3130" i="1"/>
  <c r="Q3130" i="1" s="1"/>
  <c r="T2558" i="1"/>
  <c r="U2558" i="1" s="1"/>
  <c r="V2558" i="1" s="1"/>
  <c r="P2558" i="1"/>
  <c r="Q2558" i="1" s="1"/>
  <c r="R2558" i="1" s="1"/>
  <c r="T2480" i="1"/>
  <c r="U2480" i="1" s="1"/>
  <c r="V2480" i="1" s="1"/>
  <c r="P2480" i="1"/>
  <c r="Q2480" i="1" s="1"/>
  <c r="R2480" i="1" s="1"/>
  <c r="T2429" i="1"/>
  <c r="U2429" i="1" s="1"/>
  <c r="V2429" i="1" s="1"/>
  <c r="P2429" i="1"/>
  <c r="Q2429" i="1" s="1"/>
  <c r="R2429" i="1" s="1"/>
  <c r="T2219" i="1"/>
  <c r="U2219" i="1" s="1"/>
  <c r="V2219" i="1" s="1"/>
  <c r="P2219" i="1"/>
  <c r="Q2219" i="1" s="1"/>
  <c r="R2219" i="1" s="1"/>
  <c r="T2176" i="1"/>
  <c r="U2176" i="1" s="1"/>
  <c r="V2176" i="1" s="1"/>
  <c r="P2176" i="1"/>
  <c r="Q2176" i="1" s="1"/>
  <c r="R2176" i="1" s="1"/>
  <c r="T2130" i="1"/>
  <c r="U2130" i="1" s="1"/>
  <c r="V2130" i="1" s="1"/>
  <c r="P2130" i="1"/>
  <c r="Q2130" i="1" s="1"/>
  <c r="R2130" i="1" s="1"/>
  <c r="T1951" i="1"/>
  <c r="U1951" i="1" s="1"/>
  <c r="V1951" i="1" s="1"/>
  <c r="P1951" i="1"/>
  <c r="Q1951" i="1" s="1"/>
  <c r="R1951" i="1" s="1"/>
  <c r="T1799" i="1"/>
  <c r="U1799" i="1" s="1"/>
  <c r="V1799" i="1" s="1"/>
  <c r="P1799" i="1"/>
  <c r="Q1799" i="1" s="1"/>
  <c r="R1799" i="1" s="1"/>
  <c r="T1741" i="1"/>
  <c r="U1741" i="1" s="1"/>
  <c r="V1741" i="1" s="1"/>
  <c r="P1741" i="1"/>
  <c r="Q1741" i="1" s="1"/>
  <c r="R1741" i="1" s="1"/>
  <c r="T1659" i="1"/>
  <c r="U1659" i="1" s="1"/>
  <c r="V1659" i="1" s="1"/>
  <c r="P1659" i="1"/>
  <c r="Q1659" i="1" s="1"/>
  <c r="R1659" i="1" s="1"/>
  <c r="T1554" i="1"/>
  <c r="U1554" i="1" s="1"/>
  <c r="V1554" i="1" s="1"/>
  <c r="P1554" i="1"/>
  <c r="Q1554" i="1" s="1"/>
  <c r="R1554" i="1" s="1"/>
  <c r="T1329" i="1"/>
  <c r="U1329" i="1" s="1"/>
  <c r="V1329" i="1" s="1"/>
  <c r="P1329" i="1"/>
  <c r="Q1329" i="1" s="1"/>
  <c r="R1329" i="1" s="1"/>
  <c r="T1231" i="1"/>
  <c r="U1231" i="1" s="1"/>
  <c r="V1231" i="1" s="1"/>
  <c r="P1231" i="1"/>
  <c r="Q1231" i="1" s="1"/>
  <c r="R1231" i="1" s="1"/>
  <c r="T1166" i="1"/>
  <c r="U1166" i="1" s="1"/>
  <c r="V1166" i="1" s="1"/>
  <c r="P1166" i="1"/>
  <c r="Q1166" i="1" s="1"/>
  <c r="R1166" i="1" s="1"/>
  <c r="T1084" i="1"/>
  <c r="U1084" i="1" s="1"/>
  <c r="V1084" i="1" s="1"/>
  <c r="P1084" i="1"/>
  <c r="Q1084" i="1" s="1"/>
  <c r="R1084" i="1" s="1"/>
  <c r="T958" i="1"/>
  <c r="U958" i="1" s="1"/>
  <c r="V958" i="1" s="1"/>
  <c r="P958" i="1"/>
  <c r="Q958" i="1" s="1"/>
  <c r="R958" i="1" s="1"/>
  <c r="T772" i="1"/>
  <c r="U772" i="1" s="1"/>
  <c r="V772" i="1" s="1"/>
  <c r="P772" i="1"/>
  <c r="Q772" i="1" s="1"/>
  <c r="R772" i="1" s="1"/>
  <c r="T3371" i="1"/>
  <c r="U3371" i="1" s="1"/>
  <c r="V3371" i="1" s="1"/>
  <c r="P3371" i="1"/>
  <c r="Q3371" i="1" s="1"/>
  <c r="R3371" i="1" s="1"/>
  <c r="T2876" i="1"/>
  <c r="U2876" i="1" s="1"/>
  <c r="V2876" i="1" s="1"/>
  <c r="P2876" i="1"/>
  <c r="Q2876" i="1" s="1"/>
  <c r="R2876" i="1" s="1"/>
  <c r="T2717" i="1"/>
  <c r="U2717" i="1" s="1"/>
  <c r="V2717" i="1" s="1"/>
  <c r="P2717" i="1"/>
  <c r="Q2717" i="1" s="1"/>
  <c r="R2717" i="1" s="1"/>
  <c r="T2682" i="1"/>
  <c r="U2682" i="1" s="1"/>
  <c r="V2682" i="1" s="1"/>
  <c r="P2682" i="1"/>
  <c r="Q2682" i="1" s="1"/>
  <c r="R2682" i="1" s="1"/>
  <c r="T5064" i="1"/>
  <c r="U5064" i="1" s="1"/>
  <c r="V5064" i="1" s="1"/>
  <c r="P5064" i="1"/>
  <c r="Q5064" i="1" s="1"/>
  <c r="R5064" i="1" s="1"/>
  <c r="T5019" i="1"/>
  <c r="U5019" i="1" s="1"/>
  <c r="V5019" i="1" s="1"/>
  <c r="P5019" i="1"/>
  <c r="Q5019" i="1" s="1"/>
  <c r="R5019" i="1" s="1"/>
  <c r="T4990" i="1"/>
  <c r="U4990" i="1" s="1"/>
  <c r="V4990" i="1" s="1"/>
  <c r="P4990" i="1"/>
  <c r="Q4990" i="1" s="1"/>
  <c r="R4990" i="1" s="1"/>
  <c r="T4877" i="1"/>
  <c r="U4877" i="1" s="1"/>
  <c r="V4877" i="1" s="1"/>
  <c r="P4877" i="1"/>
  <c r="Q4877" i="1" s="1"/>
  <c r="R4877" i="1" s="1"/>
  <c r="T4767" i="1"/>
  <c r="U4767" i="1" s="1"/>
  <c r="V4767" i="1" s="1"/>
  <c r="P4767" i="1"/>
  <c r="Q4767" i="1" s="1"/>
  <c r="R4767" i="1" s="1"/>
  <c r="T4703" i="1"/>
  <c r="U4703" i="1" s="1"/>
  <c r="V4703" i="1" s="1"/>
  <c r="P4703" i="1"/>
  <c r="Q4703" i="1" s="1"/>
  <c r="R4703" i="1" s="1"/>
  <c r="T4648" i="1"/>
  <c r="U4648" i="1" s="1"/>
  <c r="V4648" i="1" s="1"/>
  <c r="P4648" i="1"/>
  <c r="Q4648" i="1" s="1"/>
  <c r="R4648" i="1" s="1"/>
  <c r="T4590" i="1"/>
  <c r="U4590" i="1" s="1"/>
  <c r="P4590" i="1"/>
  <c r="Q4590" i="1" s="1"/>
  <c r="T4503" i="1"/>
  <c r="U4503" i="1" s="1"/>
  <c r="P4503" i="1"/>
  <c r="Q4503" i="1" s="1"/>
  <c r="T4443" i="1"/>
  <c r="U4443" i="1" s="1"/>
  <c r="P4443" i="1"/>
  <c r="Q4443" i="1" s="1"/>
  <c r="T4434" i="1"/>
  <c r="U4434" i="1" s="1"/>
  <c r="P4434" i="1"/>
  <c r="Q4434" i="1" s="1"/>
  <c r="T4401" i="1"/>
  <c r="U4401" i="1" s="1"/>
  <c r="P4401" i="1"/>
  <c r="Q4401" i="1" s="1"/>
  <c r="T4006" i="1"/>
  <c r="U4006" i="1" s="1"/>
  <c r="P4006" i="1"/>
  <c r="Q4006" i="1" s="1"/>
  <c r="T3913" i="1"/>
  <c r="U3913" i="1" s="1"/>
  <c r="P3913" i="1"/>
  <c r="Q3913" i="1" s="1"/>
  <c r="T3805" i="1"/>
  <c r="U3805" i="1" s="1"/>
  <c r="P3805" i="1"/>
  <c r="Q3805" i="1" s="1"/>
  <c r="T3714" i="1"/>
  <c r="U3714" i="1" s="1"/>
  <c r="P3714" i="1"/>
  <c r="Q3714" i="1" s="1"/>
  <c r="T3651" i="1"/>
  <c r="U3651" i="1" s="1"/>
  <c r="P3651" i="1"/>
  <c r="Q3651" i="1" s="1"/>
  <c r="T3592" i="1"/>
  <c r="U3592" i="1" s="1"/>
  <c r="P3592" i="1"/>
  <c r="Q3592" i="1" s="1"/>
  <c r="T3545" i="1"/>
  <c r="U3545" i="1" s="1"/>
  <c r="P3545" i="1"/>
  <c r="Q3545" i="1" s="1"/>
  <c r="T3502" i="1"/>
  <c r="U3502" i="1" s="1"/>
  <c r="P3502" i="1"/>
  <c r="Q3502" i="1" s="1"/>
  <c r="T3241" i="1"/>
  <c r="U3241" i="1" s="1"/>
  <c r="P3241" i="1"/>
  <c r="Q3241" i="1" s="1"/>
  <c r="T3129" i="1"/>
  <c r="U3129" i="1" s="1"/>
  <c r="P3129" i="1"/>
  <c r="Q3129" i="1" s="1"/>
  <c r="T2479" i="1"/>
  <c r="U2479" i="1" s="1"/>
  <c r="V2479" i="1" s="1"/>
  <c r="P2479" i="1"/>
  <c r="Q2479" i="1" s="1"/>
  <c r="R2479" i="1" s="1"/>
  <c r="T2331" i="1"/>
  <c r="U2331" i="1" s="1"/>
  <c r="V2331" i="1" s="1"/>
  <c r="P2331" i="1"/>
  <c r="Q2331" i="1" s="1"/>
  <c r="R2331" i="1" s="1"/>
  <c r="T2129" i="1"/>
  <c r="U2129" i="1" s="1"/>
  <c r="V2129" i="1" s="1"/>
  <c r="P2129" i="1"/>
  <c r="Q2129" i="1" s="1"/>
  <c r="R2129" i="1" s="1"/>
  <c r="T2054" i="1"/>
  <c r="U2054" i="1" s="1"/>
  <c r="V2054" i="1" s="1"/>
  <c r="P2054" i="1"/>
  <c r="Q2054" i="1" s="1"/>
  <c r="R2054" i="1" s="1"/>
  <c r="T1975" i="1"/>
  <c r="U1975" i="1" s="1"/>
  <c r="V1975" i="1" s="1"/>
  <c r="P1975" i="1"/>
  <c r="Q1975" i="1" s="1"/>
  <c r="R1975" i="1" s="1"/>
  <c r="T1950" i="1"/>
  <c r="U1950" i="1" s="1"/>
  <c r="V1950" i="1" s="1"/>
  <c r="P1950" i="1"/>
  <c r="Q1950" i="1" s="1"/>
  <c r="R1950" i="1" s="1"/>
  <c r="T1740" i="1"/>
  <c r="U1740" i="1" s="1"/>
  <c r="V1740" i="1" s="1"/>
  <c r="P1740" i="1"/>
  <c r="Q1740" i="1" s="1"/>
  <c r="R1740" i="1" s="1"/>
  <c r="T1658" i="1"/>
  <c r="U1658" i="1" s="1"/>
  <c r="V1658" i="1" s="1"/>
  <c r="P1658" i="1"/>
  <c r="Q1658" i="1" s="1"/>
  <c r="R1658" i="1" s="1"/>
  <c r="T1553" i="1"/>
  <c r="U1553" i="1" s="1"/>
  <c r="V1553" i="1" s="1"/>
  <c r="P1553" i="1"/>
  <c r="Q1553" i="1" s="1"/>
  <c r="R1553" i="1" s="1"/>
  <c r="T1395" i="1"/>
  <c r="U1395" i="1" s="1"/>
  <c r="V1395" i="1" s="1"/>
  <c r="P1395" i="1"/>
  <c r="Q1395" i="1" s="1"/>
  <c r="R1395" i="1" s="1"/>
  <c r="T1328" i="1"/>
  <c r="U1328" i="1" s="1"/>
  <c r="V1328" i="1" s="1"/>
  <c r="P1328" i="1"/>
  <c r="Q1328" i="1" s="1"/>
  <c r="R1328" i="1" s="1"/>
  <c r="T1230" i="1"/>
  <c r="U1230" i="1" s="1"/>
  <c r="V1230" i="1" s="1"/>
  <c r="P1230" i="1"/>
  <c r="Q1230" i="1" s="1"/>
  <c r="R1230" i="1" s="1"/>
  <c r="T1165" i="1"/>
  <c r="U1165" i="1" s="1"/>
  <c r="V1165" i="1" s="1"/>
  <c r="P1165" i="1"/>
  <c r="Q1165" i="1" s="1"/>
  <c r="R1165" i="1" s="1"/>
  <c r="T1083" i="1"/>
  <c r="U1083" i="1" s="1"/>
  <c r="V1083" i="1" s="1"/>
  <c r="P1083" i="1"/>
  <c r="Q1083" i="1" s="1"/>
  <c r="R1083" i="1" s="1"/>
  <c r="T957" i="1"/>
  <c r="U957" i="1" s="1"/>
  <c r="V957" i="1" s="1"/>
  <c r="P957" i="1"/>
  <c r="Q957" i="1" s="1"/>
  <c r="R957" i="1" s="1"/>
  <c r="T850" i="1"/>
  <c r="U850" i="1" s="1"/>
  <c r="V850" i="1" s="1"/>
  <c r="P850" i="1"/>
  <c r="Q850" i="1" s="1"/>
  <c r="R850" i="1" s="1"/>
  <c r="T771" i="1"/>
  <c r="U771" i="1" s="1"/>
  <c r="V771" i="1" s="1"/>
  <c r="P771" i="1"/>
  <c r="Q771" i="1" s="1"/>
  <c r="R771" i="1" s="1"/>
  <c r="T3372" i="1"/>
  <c r="U3372" i="1" s="1"/>
  <c r="V3372" i="1" s="1"/>
  <c r="P3372" i="1"/>
  <c r="Q3372" i="1" s="1"/>
  <c r="R3372" i="1" s="1"/>
  <c r="T3058" i="1"/>
  <c r="U3058" i="1" s="1"/>
  <c r="V3058" i="1" s="1"/>
  <c r="P3058" i="1"/>
  <c r="Q3058" i="1" s="1"/>
  <c r="R3058" i="1" s="1"/>
  <c r="T3027" i="1"/>
  <c r="U3027" i="1" s="1"/>
  <c r="V3027" i="1" s="1"/>
  <c r="P3027" i="1"/>
  <c r="Q3027" i="1" s="1"/>
  <c r="R3027" i="1" s="1"/>
  <c r="T3002" i="1"/>
  <c r="U3002" i="1" s="1"/>
  <c r="V3002" i="1" s="1"/>
  <c r="P3002" i="1"/>
  <c r="Q3002" i="1" s="1"/>
  <c r="R3002" i="1" s="1"/>
  <c r="T2994" i="1"/>
  <c r="U2994" i="1" s="1"/>
  <c r="V2994" i="1" s="1"/>
  <c r="P2994" i="1"/>
  <c r="Q2994" i="1" s="1"/>
  <c r="R2994" i="1" s="1"/>
  <c r="T2935" i="1"/>
  <c r="U2935" i="1" s="1"/>
  <c r="V2935" i="1" s="1"/>
  <c r="P2935" i="1"/>
  <c r="Q2935" i="1" s="1"/>
  <c r="R2935" i="1" s="1"/>
  <c r="T2875" i="1"/>
  <c r="U2875" i="1" s="1"/>
  <c r="V2875" i="1" s="1"/>
  <c r="P2875" i="1"/>
  <c r="Q2875" i="1" s="1"/>
  <c r="R2875" i="1" s="1"/>
  <c r="T2772" i="1"/>
  <c r="U2772" i="1" s="1"/>
  <c r="V2772" i="1" s="1"/>
  <c r="P2772" i="1"/>
  <c r="Q2772" i="1" s="1"/>
  <c r="R2772" i="1" s="1"/>
  <c r="T2716" i="1"/>
  <c r="U2716" i="1" s="1"/>
  <c r="V2716" i="1" s="1"/>
  <c r="P2716" i="1"/>
  <c r="Q2716" i="1" s="1"/>
  <c r="R2716" i="1" s="1"/>
  <c r="T2681" i="1"/>
  <c r="U2681" i="1" s="1"/>
  <c r="V2681" i="1" s="1"/>
  <c r="P2681" i="1"/>
  <c r="Q2681" i="1" s="1"/>
  <c r="R2681" i="1" s="1"/>
  <c r="T4876" i="1"/>
  <c r="U4876" i="1" s="1"/>
  <c r="V4876" i="1" s="1"/>
  <c r="P4876" i="1"/>
  <c r="Q4876" i="1" s="1"/>
  <c r="R4876" i="1" s="1"/>
  <c r="T4197" i="1"/>
  <c r="U4197" i="1" s="1"/>
  <c r="P4197" i="1"/>
  <c r="Q4197" i="1" s="1"/>
  <c r="T3903" i="1"/>
  <c r="U3903" i="1" s="1"/>
  <c r="P3903" i="1"/>
  <c r="Q3903" i="1" s="1"/>
  <c r="T3119" i="1"/>
  <c r="U3119" i="1" s="1"/>
  <c r="P3119" i="1"/>
  <c r="Q3119" i="1" s="1"/>
  <c r="T2598" i="1"/>
  <c r="U2598" i="1" s="1"/>
  <c r="V2598" i="1" s="1"/>
  <c r="P2598" i="1"/>
  <c r="Q2598" i="1" s="1"/>
  <c r="R2598" i="1" s="1"/>
  <c r="T2550" i="1"/>
  <c r="U2550" i="1" s="1"/>
  <c r="V2550" i="1" s="1"/>
  <c r="P2550" i="1"/>
  <c r="Q2550" i="1" s="1"/>
  <c r="R2550" i="1" s="1"/>
  <c r="T1540" i="1"/>
  <c r="U1540" i="1" s="1"/>
  <c r="V1540" i="1" s="1"/>
  <c r="P1540" i="1"/>
  <c r="Q1540" i="1" s="1"/>
  <c r="R1540" i="1" s="1"/>
  <c r="T1070" i="1"/>
  <c r="U1070" i="1" s="1"/>
  <c r="V1070" i="1" s="1"/>
  <c r="P1070" i="1"/>
  <c r="Q1070" i="1" s="1"/>
  <c r="R1070" i="1" s="1"/>
  <c r="T945" i="1"/>
  <c r="U945" i="1" s="1"/>
  <c r="V945" i="1" s="1"/>
  <c r="P945" i="1"/>
  <c r="Q945" i="1" s="1"/>
  <c r="R945" i="1" s="1"/>
  <c r="T5155" i="1"/>
  <c r="U5155" i="1" s="1"/>
  <c r="V5155" i="1" s="1"/>
  <c r="P5155" i="1"/>
  <c r="Q5155" i="1" s="1"/>
  <c r="R5155" i="1" s="1"/>
  <c r="T5051" i="1"/>
  <c r="U5051" i="1" s="1"/>
  <c r="V5051" i="1" s="1"/>
  <c r="P5051" i="1"/>
  <c r="Q5051" i="1" s="1"/>
  <c r="R5051" i="1" s="1"/>
  <c r="T4880" i="1"/>
  <c r="U4880" i="1" s="1"/>
  <c r="V4880" i="1" s="1"/>
  <c r="P4880" i="1"/>
  <c r="Q4880" i="1" s="1"/>
  <c r="R4880" i="1" s="1"/>
  <c r="T3230" i="1"/>
  <c r="U3230" i="1" s="1"/>
  <c r="P3230" i="1"/>
  <c r="Q3230" i="1" s="1"/>
  <c r="T1648" i="1"/>
  <c r="U1648" i="1" s="1"/>
  <c r="V1648" i="1" s="1"/>
  <c r="P1648" i="1"/>
  <c r="Q1648" i="1" s="1"/>
  <c r="R1648" i="1" s="1"/>
  <c r="T5052" i="1"/>
  <c r="U5052" i="1" s="1"/>
  <c r="V5052" i="1" s="1"/>
  <c r="P5052" i="1"/>
  <c r="Q5052" i="1" s="1"/>
  <c r="R5052" i="1" s="1"/>
  <c r="T4878" i="1"/>
  <c r="U4878" i="1" s="1"/>
  <c r="V4878" i="1" s="1"/>
  <c r="P4878" i="1"/>
  <c r="Q4878" i="1" s="1"/>
  <c r="R4878" i="1" s="1"/>
  <c r="T3789" i="1"/>
  <c r="U3789" i="1" s="1"/>
  <c r="P3789" i="1"/>
  <c r="Q3789" i="1" s="1"/>
  <c r="T3486" i="1"/>
  <c r="U3486" i="1" s="1"/>
  <c r="P3486" i="1"/>
  <c r="Q3486" i="1" s="1"/>
  <c r="T3229" i="1"/>
  <c r="U3229" i="1" s="1"/>
  <c r="P3229" i="1"/>
  <c r="Q3229" i="1" s="1"/>
  <c r="T1947" i="1"/>
  <c r="U1947" i="1" s="1"/>
  <c r="V1947" i="1" s="1"/>
  <c r="P1947" i="1"/>
  <c r="Q1947" i="1" s="1"/>
  <c r="R1947" i="1" s="1"/>
  <c r="T1320" i="1"/>
  <c r="U1320" i="1" s="1"/>
  <c r="V1320" i="1" s="1"/>
  <c r="P1320" i="1"/>
  <c r="Q1320" i="1" s="1"/>
  <c r="R1320" i="1" s="1"/>
  <c r="T943" i="1"/>
  <c r="U943" i="1" s="1"/>
  <c r="V943" i="1" s="1"/>
  <c r="P943" i="1"/>
  <c r="Q943" i="1" s="1"/>
  <c r="R943" i="1" s="1"/>
  <c r="T3335" i="1"/>
  <c r="U3335" i="1" s="1"/>
  <c r="V3335" i="1" s="1"/>
  <c r="P3335" i="1"/>
  <c r="Q3335" i="1" s="1"/>
  <c r="R3335" i="1" s="1"/>
  <c r="T4844" i="1"/>
  <c r="U4844" i="1" s="1"/>
  <c r="V4844" i="1" s="1"/>
  <c r="P4844" i="1"/>
  <c r="Q4844" i="1" s="1"/>
  <c r="R4844" i="1" s="1"/>
  <c r="T4908" i="1"/>
  <c r="U4908" i="1" s="1"/>
  <c r="V4908" i="1" s="1"/>
  <c r="P4908" i="1"/>
  <c r="Q4908" i="1" s="1"/>
  <c r="R4908" i="1" s="1"/>
  <c r="T4333" i="1"/>
  <c r="U4333" i="1" s="1"/>
  <c r="P4333" i="1"/>
  <c r="Q4333" i="1" s="1"/>
  <c r="T4192" i="1"/>
  <c r="U4192" i="1" s="1"/>
  <c r="P4192" i="1"/>
  <c r="Q4192" i="1" s="1"/>
  <c r="T3998" i="1"/>
  <c r="U3998" i="1" s="1"/>
  <c r="P3998" i="1"/>
  <c r="Q3998" i="1" s="1"/>
  <c r="T3478" i="1"/>
  <c r="U3478" i="1" s="1"/>
  <c r="P3478" i="1"/>
  <c r="Q3478" i="1" s="1"/>
  <c r="T3112" i="1"/>
  <c r="U3112" i="1" s="1"/>
  <c r="P3112" i="1"/>
  <c r="Q3112" i="1" s="1"/>
  <c r="T2597" i="1"/>
  <c r="U2597" i="1" s="1"/>
  <c r="V2597" i="1" s="1"/>
  <c r="P2597" i="1"/>
  <c r="Q2597" i="1" s="1"/>
  <c r="R2597" i="1" s="1"/>
  <c r="T2308" i="1"/>
  <c r="U2308" i="1" s="1"/>
  <c r="V2308" i="1" s="1"/>
  <c r="P2308" i="1"/>
  <c r="Q2308" i="1" s="1"/>
  <c r="R2308" i="1" s="1"/>
  <c r="T2258" i="1"/>
  <c r="U2258" i="1" s="1"/>
  <c r="V2258" i="1" s="1"/>
  <c r="P2258" i="1"/>
  <c r="Q2258" i="1" s="1"/>
  <c r="R2258" i="1" s="1"/>
  <c r="T1860" i="1"/>
  <c r="U1860" i="1" s="1"/>
  <c r="V1860" i="1" s="1"/>
  <c r="P1860" i="1"/>
  <c r="Q1860" i="1" s="1"/>
  <c r="R1860" i="1" s="1"/>
  <c r="T1788" i="1"/>
  <c r="U1788" i="1" s="1"/>
  <c r="V1788" i="1" s="1"/>
  <c r="P1788" i="1"/>
  <c r="Q1788" i="1" s="1"/>
  <c r="R1788" i="1" s="1"/>
  <c r="T1728" i="1"/>
  <c r="U1728" i="1" s="1"/>
  <c r="V1728" i="1" s="1"/>
  <c r="P1728" i="1"/>
  <c r="Q1728" i="1" s="1"/>
  <c r="R1728" i="1" s="1"/>
  <c r="T1637" i="1"/>
  <c r="U1637" i="1" s="1"/>
  <c r="V1637" i="1" s="1"/>
  <c r="P1637" i="1"/>
  <c r="Q1637" i="1" s="1"/>
  <c r="R1637" i="1" s="1"/>
  <c r="T1527" i="1"/>
  <c r="U1527" i="1" s="1"/>
  <c r="V1527" i="1" s="1"/>
  <c r="P1527" i="1"/>
  <c r="Q1527" i="1" s="1"/>
  <c r="R1527" i="1" s="1"/>
  <c r="T1381" i="1"/>
  <c r="U1381" i="1" s="1"/>
  <c r="V1381" i="1" s="1"/>
  <c r="P1381" i="1"/>
  <c r="Q1381" i="1" s="1"/>
  <c r="R1381" i="1" s="1"/>
  <c r="T1317" i="1"/>
  <c r="U1317" i="1" s="1"/>
  <c r="V1317" i="1" s="1"/>
  <c r="P1317" i="1"/>
  <c r="Q1317" i="1" s="1"/>
  <c r="R1317" i="1" s="1"/>
  <c r="T1063" i="1"/>
  <c r="U1063" i="1" s="1"/>
  <c r="V1063" i="1" s="1"/>
  <c r="P1063" i="1"/>
  <c r="Q1063" i="1" s="1"/>
  <c r="R1063" i="1" s="1"/>
  <c r="T934" i="1"/>
  <c r="U934" i="1" s="1"/>
  <c r="V934" i="1" s="1"/>
  <c r="P934" i="1"/>
  <c r="Q934" i="1" s="1"/>
  <c r="R934" i="1" s="1"/>
  <c r="T5167" i="1"/>
  <c r="U5167" i="1" s="1"/>
  <c r="V5167" i="1" s="1"/>
  <c r="P5167" i="1"/>
  <c r="Q5167" i="1" s="1"/>
  <c r="R5167" i="1" s="1"/>
  <c r="T5053" i="1"/>
  <c r="U5053" i="1" s="1"/>
  <c r="V5053" i="1" s="1"/>
  <c r="P5053" i="1"/>
  <c r="Q5053" i="1" s="1"/>
  <c r="R5053" i="1" s="1"/>
  <c r="T4900" i="1"/>
  <c r="U4900" i="1" s="1"/>
  <c r="V4900" i="1" s="1"/>
  <c r="P4900" i="1"/>
  <c r="Q4900" i="1" s="1"/>
  <c r="R4900" i="1" s="1"/>
  <c r="T4728" i="1"/>
  <c r="U4728" i="1" s="1"/>
  <c r="V4728" i="1" s="1"/>
  <c r="P4728" i="1"/>
  <c r="Q4728" i="1" s="1"/>
  <c r="R4728" i="1" s="1"/>
  <c r="T4640" i="1"/>
  <c r="U4640" i="1" s="1"/>
  <c r="V4640" i="1" s="1"/>
  <c r="P4640" i="1"/>
  <c r="Q4640" i="1" s="1"/>
  <c r="R4640" i="1" s="1"/>
  <c r="T3995" i="1"/>
  <c r="U3995" i="1" s="1"/>
  <c r="P3995" i="1"/>
  <c r="Q3995" i="1" s="1"/>
  <c r="T3781" i="1"/>
  <c r="U3781" i="1" s="1"/>
  <c r="P3781" i="1"/>
  <c r="Q3781" i="1" s="1"/>
  <c r="T3543" i="1"/>
  <c r="U3543" i="1" s="1"/>
  <c r="P3543" i="1"/>
  <c r="Q3543" i="1" s="1"/>
  <c r="T3475" i="1"/>
  <c r="U3475" i="1" s="1"/>
  <c r="P3475" i="1"/>
  <c r="Q3475" i="1" s="1"/>
  <c r="T3289" i="1"/>
  <c r="U3289" i="1" s="1"/>
  <c r="P3289" i="1"/>
  <c r="Q3289" i="1" s="1"/>
  <c r="T3219" i="1"/>
  <c r="U3219" i="1" s="1"/>
  <c r="P3219" i="1"/>
  <c r="Q3219" i="1" s="1"/>
  <c r="T3110" i="1"/>
  <c r="U3110" i="1" s="1"/>
  <c r="P3110" i="1"/>
  <c r="Q3110" i="1" s="1"/>
  <c r="T2427" i="1"/>
  <c r="U2427" i="1" s="1"/>
  <c r="V2427" i="1" s="1"/>
  <c r="P2427" i="1"/>
  <c r="Q2427" i="1" s="1"/>
  <c r="R2427" i="1" s="1"/>
  <c r="T2306" i="1"/>
  <c r="U2306" i="1" s="1"/>
  <c r="V2306" i="1" s="1"/>
  <c r="P2306" i="1"/>
  <c r="Q2306" i="1" s="1"/>
  <c r="R2306" i="1" s="1"/>
  <c r="T2113" i="1"/>
  <c r="U2113" i="1" s="1"/>
  <c r="V2113" i="1" s="1"/>
  <c r="P2113" i="1"/>
  <c r="Q2113" i="1" s="1"/>
  <c r="R2113" i="1" s="1"/>
  <c r="T1943" i="1"/>
  <c r="U1943" i="1" s="1"/>
  <c r="V1943" i="1" s="1"/>
  <c r="P1943" i="1"/>
  <c r="Q1943" i="1" s="1"/>
  <c r="R1943" i="1" s="1"/>
  <c r="T1726" i="1"/>
  <c r="U1726" i="1" s="1"/>
  <c r="V1726" i="1" s="1"/>
  <c r="P1726" i="1"/>
  <c r="Q1726" i="1" s="1"/>
  <c r="R1726" i="1" s="1"/>
  <c r="T1635" i="1"/>
  <c r="U1635" i="1" s="1"/>
  <c r="V1635" i="1" s="1"/>
  <c r="P1635" i="1"/>
  <c r="Q1635" i="1" s="1"/>
  <c r="R1635" i="1" s="1"/>
  <c r="T1061" i="1"/>
  <c r="U1061" i="1" s="1"/>
  <c r="V1061" i="1" s="1"/>
  <c r="P1061" i="1"/>
  <c r="Q1061" i="1" s="1"/>
  <c r="R1061" i="1" s="1"/>
  <c r="T932" i="1"/>
  <c r="U932" i="1" s="1"/>
  <c r="V932" i="1" s="1"/>
  <c r="P932" i="1"/>
  <c r="Q932" i="1" s="1"/>
  <c r="R932" i="1" s="1"/>
  <c r="T3331" i="1"/>
  <c r="U3331" i="1" s="1"/>
  <c r="V3331" i="1" s="1"/>
  <c r="P3331" i="1"/>
  <c r="Q3331" i="1" s="1"/>
  <c r="R3331" i="1" s="1"/>
  <c r="T4875" i="1"/>
  <c r="U4875" i="1" s="1"/>
  <c r="V4875" i="1" s="1"/>
  <c r="P4875" i="1"/>
  <c r="Q4875" i="1" s="1"/>
  <c r="R4875" i="1" s="1"/>
  <c r="T1942" i="1"/>
  <c r="U1942" i="1" s="1"/>
  <c r="V1942" i="1" s="1"/>
  <c r="P1942" i="1"/>
  <c r="Q1942" i="1" s="1"/>
  <c r="R1942" i="1" s="1"/>
  <c r="T1725" i="1"/>
  <c r="U1725" i="1" s="1"/>
  <c r="V1725" i="1" s="1"/>
  <c r="P1725" i="1"/>
  <c r="Q1725" i="1" s="1"/>
  <c r="R1725" i="1" s="1"/>
  <c r="T1634" i="1"/>
  <c r="U1634" i="1" s="1"/>
  <c r="V1634" i="1" s="1"/>
  <c r="P1634" i="1"/>
  <c r="Q1634" i="1" s="1"/>
  <c r="R1634" i="1" s="1"/>
  <c r="T931" i="1"/>
  <c r="U931" i="1" s="1"/>
  <c r="V931" i="1" s="1"/>
  <c r="P931" i="1"/>
  <c r="Q931" i="1" s="1"/>
  <c r="R931" i="1" s="1"/>
  <c r="T5056" i="1"/>
  <c r="U5056" i="1" s="1"/>
  <c r="V5056" i="1" s="1"/>
  <c r="P5056" i="1"/>
  <c r="Q5056" i="1" s="1"/>
  <c r="R5056" i="1" s="1"/>
  <c r="T4914" i="1"/>
  <c r="U4914" i="1" s="1"/>
  <c r="V4914" i="1" s="1"/>
  <c r="P4914" i="1"/>
  <c r="Q4914" i="1" s="1"/>
  <c r="R4914" i="1" s="1"/>
  <c r="T4731" i="1"/>
  <c r="U4731" i="1" s="1"/>
  <c r="V4731" i="1" s="1"/>
  <c r="P4731" i="1"/>
  <c r="Q4731" i="1" s="1"/>
  <c r="R4731" i="1" s="1"/>
  <c r="T4488" i="1"/>
  <c r="U4488" i="1" s="1"/>
  <c r="P4488" i="1"/>
  <c r="Q4488" i="1" s="1"/>
  <c r="T3780" i="1"/>
  <c r="U3780" i="1" s="1"/>
  <c r="P3780" i="1"/>
  <c r="Q3780" i="1" s="1"/>
  <c r="T3474" i="1"/>
  <c r="U3474" i="1" s="1"/>
  <c r="P3474" i="1"/>
  <c r="Q3474" i="1" s="1"/>
  <c r="T3217" i="1"/>
  <c r="U3217" i="1" s="1"/>
  <c r="P3217" i="1"/>
  <c r="Q3217" i="1" s="1"/>
  <c r="T2596" i="1"/>
  <c r="U2596" i="1" s="1"/>
  <c r="V2596" i="1" s="1"/>
  <c r="P2596" i="1"/>
  <c r="Q2596" i="1" s="1"/>
  <c r="R2596" i="1" s="1"/>
  <c r="T2112" i="1"/>
  <c r="U2112" i="1" s="1"/>
  <c r="V2112" i="1" s="1"/>
  <c r="P2112" i="1"/>
  <c r="Q2112" i="1" s="1"/>
  <c r="R2112" i="1" s="1"/>
  <c r="T1940" i="1"/>
  <c r="U1940" i="1" s="1"/>
  <c r="V1940" i="1" s="1"/>
  <c r="P1940" i="1"/>
  <c r="Q1940" i="1" s="1"/>
  <c r="R1940" i="1" s="1"/>
  <c r="T1631" i="1"/>
  <c r="U1631" i="1" s="1"/>
  <c r="V1631" i="1" s="1"/>
  <c r="P1631" i="1"/>
  <c r="Q1631" i="1" s="1"/>
  <c r="R1631" i="1" s="1"/>
  <c r="T1315" i="1"/>
  <c r="U1315" i="1" s="1"/>
  <c r="V1315" i="1" s="1"/>
  <c r="P1315" i="1"/>
  <c r="Q1315" i="1" s="1"/>
  <c r="R1315" i="1" s="1"/>
  <c r="T1211" i="1"/>
  <c r="U1211" i="1" s="1"/>
  <c r="V1211" i="1" s="1"/>
  <c r="P1211" i="1"/>
  <c r="Q1211" i="1" s="1"/>
  <c r="R1211" i="1" s="1"/>
  <c r="T1159" i="1"/>
  <c r="U1159" i="1" s="1"/>
  <c r="V1159" i="1" s="1"/>
  <c r="P1159" i="1"/>
  <c r="Q1159" i="1" s="1"/>
  <c r="R1159" i="1" s="1"/>
  <c r="T1060" i="1"/>
  <c r="U1060" i="1" s="1"/>
  <c r="V1060" i="1" s="1"/>
  <c r="P1060" i="1"/>
  <c r="Q1060" i="1" s="1"/>
  <c r="R1060" i="1" s="1"/>
  <c r="T929" i="1"/>
  <c r="U929" i="1" s="1"/>
  <c r="V929" i="1" s="1"/>
  <c r="P929" i="1"/>
  <c r="Q929" i="1" s="1"/>
  <c r="R929" i="1" s="1"/>
  <c r="T3351" i="1"/>
  <c r="U3351" i="1" s="1"/>
  <c r="V3351" i="1" s="1"/>
  <c r="P3351" i="1"/>
  <c r="Q3351" i="1" s="1"/>
  <c r="R3351" i="1" s="1"/>
  <c r="T4868" i="1"/>
  <c r="U4868" i="1" s="1"/>
  <c r="V4868" i="1" s="1"/>
  <c r="P4868" i="1"/>
  <c r="Q4868" i="1" s="1"/>
  <c r="R4868" i="1" s="1"/>
  <c r="T3779" i="1"/>
  <c r="U3779" i="1" s="1"/>
  <c r="P3779" i="1"/>
  <c r="Q3779" i="1" s="1"/>
  <c r="T2017" i="1"/>
  <c r="U2017" i="1" s="1"/>
  <c r="V2017" i="1" s="1"/>
  <c r="P2017" i="1"/>
  <c r="Q2017" i="1" s="1"/>
  <c r="R2017" i="1" s="1"/>
  <c r="T1785" i="1"/>
  <c r="U1785" i="1" s="1"/>
  <c r="V1785" i="1" s="1"/>
  <c r="P1785" i="1"/>
  <c r="Q1785" i="1" s="1"/>
  <c r="R1785" i="1" s="1"/>
  <c r="T1723" i="1"/>
  <c r="U1723" i="1" s="1"/>
  <c r="V1723" i="1" s="1"/>
  <c r="P1723" i="1"/>
  <c r="Q1723" i="1" s="1"/>
  <c r="R1723" i="1" s="1"/>
  <c r="T1630" i="1"/>
  <c r="U1630" i="1" s="1"/>
  <c r="V1630" i="1" s="1"/>
  <c r="P1630" i="1"/>
  <c r="Q1630" i="1" s="1"/>
  <c r="R1630" i="1" s="1"/>
  <c r="T1210" i="1"/>
  <c r="U1210" i="1" s="1"/>
  <c r="V1210" i="1" s="1"/>
  <c r="P1210" i="1"/>
  <c r="Q1210" i="1" s="1"/>
  <c r="R1210" i="1" s="1"/>
  <c r="T928" i="1"/>
  <c r="U928" i="1" s="1"/>
  <c r="V928" i="1" s="1"/>
  <c r="P928" i="1"/>
  <c r="Q928" i="1" s="1"/>
  <c r="R928" i="1" s="1"/>
  <c r="T5173" i="1"/>
  <c r="U5173" i="1" s="1"/>
  <c r="V5173" i="1" s="1"/>
  <c r="P5173" i="1"/>
  <c r="Q5173" i="1" s="1"/>
  <c r="R5173" i="1" s="1"/>
  <c r="T5090" i="1"/>
  <c r="U5090" i="1" s="1"/>
  <c r="V5090" i="1" s="1"/>
  <c r="P5090" i="1"/>
  <c r="Q5090" i="1" s="1"/>
  <c r="R5090" i="1" s="1"/>
  <c r="T5079" i="1"/>
  <c r="U5079" i="1" s="1"/>
  <c r="V5079" i="1" s="1"/>
  <c r="P5079" i="1"/>
  <c r="Q5079" i="1" s="1"/>
  <c r="R5079" i="1" s="1"/>
  <c r="T4895" i="1"/>
  <c r="U4895" i="1" s="1"/>
  <c r="V4895" i="1" s="1"/>
  <c r="P4895" i="1"/>
  <c r="Q4895" i="1" s="1"/>
  <c r="R4895" i="1" s="1"/>
  <c r="T4763" i="1"/>
  <c r="U4763" i="1" s="1"/>
  <c r="V4763" i="1" s="1"/>
  <c r="P4763" i="1"/>
  <c r="Q4763" i="1" s="1"/>
  <c r="R4763" i="1" s="1"/>
  <c r="T4729" i="1"/>
  <c r="U4729" i="1" s="1"/>
  <c r="V4729" i="1" s="1"/>
  <c r="P4729" i="1"/>
  <c r="Q4729" i="1" s="1"/>
  <c r="R4729" i="1" s="1"/>
  <c r="T4669" i="1"/>
  <c r="U4669" i="1" s="1"/>
  <c r="V4669" i="1" s="1"/>
  <c r="P4669" i="1"/>
  <c r="Q4669" i="1" s="1"/>
  <c r="R4669" i="1" s="1"/>
  <c r="T4572" i="1"/>
  <c r="U4572" i="1" s="1"/>
  <c r="P4572" i="1"/>
  <c r="Q4572" i="1" s="1"/>
  <c r="T4540" i="1"/>
  <c r="U4540" i="1" s="1"/>
  <c r="P4540" i="1"/>
  <c r="Q4540" i="1" s="1"/>
  <c r="T4484" i="1"/>
  <c r="U4484" i="1" s="1"/>
  <c r="P4484" i="1"/>
  <c r="Q4484" i="1" s="1"/>
  <c r="T4457" i="1"/>
  <c r="U4457" i="1" s="1"/>
  <c r="P4457" i="1"/>
  <c r="Q4457" i="1" s="1"/>
  <c r="T4433" i="1"/>
  <c r="U4433" i="1" s="1"/>
  <c r="P4433" i="1"/>
  <c r="Q4433" i="1" s="1"/>
  <c r="T4420" i="1"/>
  <c r="U4420" i="1" s="1"/>
  <c r="P4420" i="1"/>
  <c r="Q4420" i="1" s="1"/>
  <c r="T4381" i="1"/>
  <c r="U4381" i="1" s="1"/>
  <c r="P4381" i="1"/>
  <c r="Q4381" i="1" s="1"/>
  <c r="T4291" i="1"/>
  <c r="U4291" i="1" s="1"/>
  <c r="P4291" i="1"/>
  <c r="Q4291" i="1" s="1"/>
  <c r="T4273" i="1"/>
  <c r="U4273" i="1" s="1"/>
  <c r="P4273" i="1"/>
  <c r="Q4273" i="1" s="1"/>
  <c r="T4178" i="1"/>
  <c r="U4178" i="1" s="1"/>
  <c r="P4178" i="1"/>
  <c r="Q4178" i="1" s="1"/>
  <c r="T4146" i="1"/>
  <c r="U4146" i="1" s="1"/>
  <c r="P4146" i="1"/>
  <c r="Q4146" i="1" s="1"/>
  <c r="T3987" i="1"/>
  <c r="U3987" i="1" s="1"/>
  <c r="P3987" i="1"/>
  <c r="Q3987" i="1" s="1"/>
  <c r="T3956" i="1"/>
  <c r="U3956" i="1" s="1"/>
  <c r="P3956" i="1"/>
  <c r="Q3956" i="1" s="1"/>
  <c r="T3888" i="1"/>
  <c r="U3888" i="1" s="1"/>
  <c r="P3888" i="1"/>
  <c r="Q3888" i="1" s="1"/>
  <c r="T3857" i="1"/>
  <c r="U3857" i="1" s="1"/>
  <c r="P3857" i="1"/>
  <c r="Q3857" i="1" s="1"/>
  <c r="T3767" i="1"/>
  <c r="U3767" i="1" s="1"/>
  <c r="P3767" i="1"/>
  <c r="Q3767" i="1" s="1"/>
  <c r="T3706" i="1"/>
  <c r="U3706" i="1" s="1"/>
  <c r="P3706" i="1"/>
  <c r="Q3706" i="1" s="1"/>
  <c r="T3627" i="1"/>
  <c r="U3627" i="1" s="1"/>
  <c r="P3627" i="1"/>
  <c r="Q3627" i="1" s="1"/>
  <c r="T3590" i="1"/>
  <c r="U3590" i="1" s="1"/>
  <c r="P3590" i="1"/>
  <c r="Q3590" i="1" s="1"/>
  <c r="T3541" i="1"/>
  <c r="U3541" i="1" s="1"/>
  <c r="P3541" i="1"/>
  <c r="Q3541" i="1" s="1"/>
  <c r="T3531" i="1"/>
  <c r="U3531" i="1" s="1"/>
  <c r="P3531" i="1"/>
  <c r="Q3531" i="1" s="1"/>
  <c r="T3460" i="1"/>
  <c r="U3460" i="1" s="1"/>
  <c r="P3460" i="1"/>
  <c r="Q3460" i="1" s="1"/>
  <c r="T3412" i="1"/>
  <c r="U3412" i="1" s="1"/>
  <c r="P3412" i="1"/>
  <c r="Q3412" i="1" s="1"/>
  <c r="R3412" i="1" s="1"/>
  <c r="T3296" i="1"/>
  <c r="U3296" i="1" s="1"/>
  <c r="V3296" i="1" s="1"/>
  <c r="P3296" i="1"/>
  <c r="Q3296" i="1" s="1"/>
  <c r="R3296" i="1" s="1"/>
  <c r="T3288" i="1"/>
  <c r="U3288" i="1" s="1"/>
  <c r="P3288" i="1"/>
  <c r="Q3288" i="1" s="1"/>
  <c r="T3276" i="1"/>
  <c r="U3276" i="1" s="1"/>
  <c r="P3276" i="1"/>
  <c r="Q3276" i="1" s="1"/>
  <c r="T3199" i="1"/>
  <c r="U3199" i="1" s="1"/>
  <c r="P3199" i="1"/>
  <c r="Q3199" i="1" s="1"/>
  <c r="T3152" i="1"/>
  <c r="U3152" i="1" s="1"/>
  <c r="V3152" i="1" s="1"/>
  <c r="P3152" i="1"/>
  <c r="Q3152" i="1" s="1"/>
  <c r="T3097" i="1"/>
  <c r="U3097" i="1" s="1"/>
  <c r="P3097" i="1"/>
  <c r="Q3097" i="1" s="1"/>
  <c r="T2703" i="1"/>
  <c r="U2703" i="1" s="1"/>
  <c r="V2703" i="1" s="1"/>
  <c r="P2703" i="1"/>
  <c r="Q2703" i="1" s="1"/>
  <c r="R2703" i="1" s="1"/>
  <c r="T2629" i="1"/>
  <c r="U2629" i="1" s="1"/>
  <c r="V2629" i="1" s="1"/>
  <c r="P2629" i="1"/>
  <c r="Q2629" i="1" s="1"/>
  <c r="R2629" i="1" s="1"/>
  <c r="T2592" i="1"/>
  <c r="U2592" i="1" s="1"/>
  <c r="V2592" i="1" s="1"/>
  <c r="P2592" i="1"/>
  <c r="Q2592" i="1" s="1"/>
  <c r="R2592" i="1" s="1"/>
  <c r="T2533" i="1"/>
  <c r="U2533" i="1" s="1"/>
  <c r="V2533" i="1" s="1"/>
  <c r="P2533" i="1"/>
  <c r="Q2533" i="1" s="1"/>
  <c r="R2533" i="1" s="1"/>
  <c r="T2461" i="1"/>
  <c r="U2461" i="1" s="1"/>
  <c r="V2461" i="1" s="1"/>
  <c r="P2461" i="1"/>
  <c r="Q2461" i="1" s="1"/>
  <c r="R2461" i="1" s="1"/>
  <c r="T2426" i="1"/>
  <c r="U2426" i="1" s="1"/>
  <c r="V2426" i="1" s="1"/>
  <c r="P2426" i="1"/>
  <c r="Q2426" i="1" s="1"/>
  <c r="R2426" i="1" s="1"/>
  <c r="T2294" i="1"/>
  <c r="U2294" i="1" s="1"/>
  <c r="V2294" i="1" s="1"/>
  <c r="P2294" i="1"/>
  <c r="Q2294" i="1" s="1"/>
  <c r="R2294" i="1" s="1"/>
  <c r="T2251" i="1"/>
  <c r="U2251" i="1" s="1"/>
  <c r="V2251" i="1" s="1"/>
  <c r="P2251" i="1"/>
  <c r="Q2251" i="1" s="1"/>
  <c r="R2251" i="1" s="1"/>
  <c r="T2202" i="1"/>
  <c r="U2202" i="1" s="1"/>
  <c r="V2202" i="1" s="1"/>
  <c r="P2202" i="1"/>
  <c r="Q2202" i="1" s="1"/>
  <c r="R2202" i="1" s="1"/>
  <c r="T2167" i="1"/>
  <c r="U2167" i="1" s="1"/>
  <c r="V2167" i="1" s="1"/>
  <c r="P2167" i="1"/>
  <c r="Q2167" i="1" s="1"/>
  <c r="R2167" i="1" s="1"/>
  <c r="T2103" i="1"/>
  <c r="U2103" i="1" s="1"/>
  <c r="V2103" i="1" s="1"/>
  <c r="P2103" i="1"/>
  <c r="Q2103" i="1" s="1"/>
  <c r="R2103" i="1" s="1"/>
  <c r="T1935" i="1"/>
  <c r="U1935" i="1" s="1"/>
  <c r="V1935" i="1" s="1"/>
  <c r="P1935" i="1"/>
  <c r="Q1935" i="1" s="1"/>
  <c r="R1935" i="1" s="1"/>
  <c r="T1848" i="1"/>
  <c r="U1848" i="1" s="1"/>
  <c r="V1848" i="1" s="1"/>
  <c r="P1848" i="1"/>
  <c r="Q1848" i="1" s="1"/>
  <c r="R1848" i="1" s="1"/>
  <c r="T1824" i="1"/>
  <c r="U1824" i="1" s="1"/>
  <c r="V1824" i="1" s="1"/>
  <c r="P1824" i="1"/>
  <c r="Q1824" i="1" s="1"/>
  <c r="R1824" i="1" s="1"/>
  <c r="T1775" i="1"/>
  <c r="U1775" i="1" s="1"/>
  <c r="V1775" i="1" s="1"/>
  <c r="P1775" i="1"/>
  <c r="Q1775" i="1" s="1"/>
  <c r="R1775" i="1" s="1"/>
  <c r="T1713" i="1"/>
  <c r="U1713" i="1" s="1"/>
  <c r="V1713" i="1" s="1"/>
  <c r="P1713" i="1"/>
  <c r="Q1713" i="1" s="1"/>
  <c r="R1713" i="1" s="1"/>
  <c r="T1615" i="1"/>
  <c r="U1615" i="1" s="1"/>
  <c r="V1615" i="1" s="1"/>
  <c r="P1615" i="1"/>
  <c r="Q1615" i="1" s="1"/>
  <c r="R1615" i="1" s="1"/>
  <c r="T1505" i="1"/>
  <c r="U1505" i="1" s="1"/>
  <c r="V1505" i="1" s="1"/>
  <c r="P1505" i="1"/>
  <c r="Q1505" i="1" s="1"/>
  <c r="R1505" i="1" s="1"/>
  <c r="T1463" i="1"/>
  <c r="U1463" i="1" s="1"/>
  <c r="V1463" i="1" s="1"/>
  <c r="P1463" i="1"/>
  <c r="Q1463" i="1" s="1"/>
  <c r="R1463" i="1" s="1"/>
  <c r="T1426" i="1"/>
  <c r="U1426" i="1" s="1"/>
  <c r="V1426" i="1" s="1"/>
  <c r="P1426" i="1"/>
  <c r="Q1426" i="1" s="1"/>
  <c r="R1426" i="1" s="1"/>
  <c r="T1370" i="1"/>
  <c r="U1370" i="1" s="1"/>
  <c r="V1370" i="1" s="1"/>
  <c r="P1370" i="1"/>
  <c r="Q1370" i="1" s="1"/>
  <c r="R1370" i="1" s="1"/>
  <c r="T1198" i="1"/>
  <c r="U1198" i="1" s="1"/>
  <c r="V1198" i="1" s="1"/>
  <c r="P1198" i="1"/>
  <c r="Q1198" i="1" s="1"/>
  <c r="R1198" i="1" s="1"/>
  <c r="T1153" i="1"/>
  <c r="U1153" i="1" s="1"/>
  <c r="V1153" i="1" s="1"/>
  <c r="P1153" i="1"/>
  <c r="Q1153" i="1" s="1"/>
  <c r="R1153" i="1" s="1"/>
  <c r="T1046" i="1"/>
  <c r="U1046" i="1" s="1"/>
  <c r="V1046" i="1" s="1"/>
  <c r="P1046" i="1"/>
  <c r="Q1046" i="1" s="1"/>
  <c r="R1046" i="1" s="1"/>
  <c r="T915" i="1"/>
  <c r="U915" i="1" s="1"/>
  <c r="V915" i="1" s="1"/>
  <c r="P915" i="1"/>
  <c r="Q915" i="1" s="1"/>
  <c r="R915" i="1" s="1"/>
  <c r="T743" i="1"/>
  <c r="U743" i="1" s="1"/>
  <c r="V743" i="1" s="1"/>
  <c r="P743" i="1"/>
  <c r="Q743" i="1" s="1"/>
  <c r="R743" i="1" s="1"/>
  <c r="T3387" i="1"/>
  <c r="U3387" i="1" s="1"/>
  <c r="V3387" i="1" s="1"/>
  <c r="P3387" i="1"/>
  <c r="Q3387" i="1" s="1"/>
  <c r="R3387" i="1" s="1"/>
  <c r="T3018" i="1"/>
  <c r="U3018" i="1" s="1"/>
  <c r="V3018" i="1" s="1"/>
  <c r="P3018" i="1"/>
  <c r="Q3018" i="1" s="1"/>
  <c r="R3018" i="1" s="1"/>
  <c r="T2860" i="1"/>
  <c r="U2860" i="1" s="1"/>
  <c r="V2860" i="1" s="1"/>
  <c r="P2860" i="1"/>
  <c r="Q2860" i="1" s="1"/>
  <c r="R2860" i="1" s="1"/>
  <c r="T2760" i="1"/>
  <c r="U2760" i="1" s="1"/>
  <c r="V2760" i="1" s="1"/>
  <c r="P2760" i="1"/>
  <c r="Q2760" i="1" s="1"/>
  <c r="R2760" i="1" s="1"/>
  <c r="T2713" i="1"/>
  <c r="U2713" i="1" s="1"/>
  <c r="V2713" i="1" s="1"/>
  <c r="P2713" i="1"/>
  <c r="Q2713" i="1" s="1"/>
  <c r="R2713" i="1" s="1"/>
  <c r="T2661" i="1"/>
  <c r="U2661" i="1" s="1"/>
  <c r="V2661" i="1" s="1"/>
  <c r="P2661" i="1"/>
  <c r="Q2661" i="1" s="1"/>
  <c r="R2661" i="1" s="1"/>
  <c r="T4843" i="1"/>
  <c r="U4843" i="1" s="1"/>
  <c r="V4843" i="1" s="1"/>
  <c r="P4843" i="1"/>
  <c r="Q4843" i="1" s="1"/>
  <c r="R4843" i="1" s="1"/>
  <c r="T3459" i="1"/>
  <c r="U3459" i="1" s="1"/>
  <c r="P3459" i="1"/>
  <c r="Q3459" i="1" s="1"/>
  <c r="T2102" i="1"/>
  <c r="U2102" i="1" s="1"/>
  <c r="V2102" i="1" s="1"/>
  <c r="P2102" i="1"/>
  <c r="Q2102" i="1" s="1"/>
  <c r="R2102" i="1" s="1"/>
  <c r="T1934" i="1"/>
  <c r="U1934" i="1" s="1"/>
  <c r="V1934" i="1" s="1"/>
  <c r="P1934" i="1"/>
  <c r="Q1934" i="1" s="1"/>
  <c r="R1934" i="1" s="1"/>
  <c r="T1847" i="1"/>
  <c r="U1847" i="1" s="1"/>
  <c r="V1847" i="1" s="1"/>
  <c r="P1847" i="1"/>
  <c r="Q1847" i="1" s="1"/>
  <c r="R1847" i="1" s="1"/>
  <c r="T1823" i="1"/>
  <c r="U1823" i="1" s="1"/>
  <c r="V1823" i="1" s="1"/>
  <c r="P1823" i="1"/>
  <c r="Q1823" i="1" s="1"/>
  <c r="R1823" i="1" s="1"/>
  <c r="T1712" i="1"/>
  <c r="U1712" i="1" s="1"/>
  <c r="V1712" i="1" s="1"/>
  <c r="P1712" i="1"/>
  <c r="Q1712" i="1" s="1"/>
  <c r="R1712" i="1" s="1"/>
  <c r="T1614" i="1"/>
  <c r="U1614" i="1" s="1"/>
  <c r="V1614" i="1" s="1"/>
  <c r="P1614" i="1"/>
  <c r="Q1614" i="1" s="1"/>
  <c r="R1614" i="1" s="1"/>
  <c r="T1504" i="1"/>
  <c r="U1504" i="1" s="1"/>
  <c r="V1504" i="1" s="1"/>
  <c r="P1504" i="1"/>
  <c r="Q1504" i="1" s="1"/>
  <c r="R1504" i="1" s="1"/>
  <c r="T1045" i="1"/>
  <c r="U1045" i="1" s="1"/>
  <c r="V1045" i="1" s="1"/>
  <c r="P1045" i="1"/>
  <c r="Q1045" i="1" s="1"/>
  <c r="R1045" i="1" s="1"/>
  <c r="T914" i="1"/>
  <c r="U914" i="1" s="1"/>
  <c r="V914" i="1" s="1"/>
  <c r="P914" i="1"/>
  <c r="Q914" i="1" s="1"/>
  <c r="R914" i="1" s="1"/>
  <c r="T3348" i="1"/>
  <c r="U3348" i="1" s="1"/>
  <c r="V3348" i="1" s="1"/>
  <c r="P3348" i="1"/>
  <c r="Q3348" i="1" s="1"/>
  <c r="R3348" i="1" s="1"/>
  <c r="T5039" i="1"/>
  <c r="U5039" i="1" s="1"/>
  <c r="V5039" i="1" s="1"/>
  <c r="P5039" i="1"/>
  <c r="Q5039" i="1" s="1"/>
  <c r="R5039" i="1" s="1"/>
  <c r="T4636" i="1"/>
  <c r="U4636" i="1" s="1"/>
  <c r="V4636" i="1" s="1"/>
  <c r="P4636" i="1"/>
  <c r="Q4636" i="1" s="1"/>
  <c r="R4636" i="1" s="1"/>
  <c r="T3453" i="1"/>
  <c r="U3453" i="1" s="1"/>
  <c r="P3453" i="1"/>
  <c r="Q3453" i="1" s="1"/>
  <c r="T3193" i="1"/>
  <c r="U3193" i="1" s="1"/>
  <c r="P3193" i="1"/>
  <c r="Q3193" i="1" s="1"/>
  <c r="T3091" i="1"/>
  <c r="U3091" i="1" s="1"/>
  <c r="P3091" i="1"/>
  <c r="Q3091" i="1" s="1"/>
  <c r="T2161" i="1"/>
  <c r="U2161" i="1" s="1"/>
  <c r="V2161" i="1" s="1"/>
  <c r="P2161" i="1"/>
  <c r="Q2161" i="1" s="1"/>
  <c r="R2161" i="1" s="1"/>
  <c r="T2094" i="1"/>
  <c r="U2094" i="1" s="1"/>
  <c r="V2094" i="1" s="1"/>
  <c r="P2094" i="1"/>
  <c r="Q2094" i="1" s="1"/>
  <c r="R2094" i="1" s="1"/>
  <c r="T1462" i="1"/>
  <c r="U1462" i="1" s="1"/>
  <c r="V1462" i="1" s="1"/>
  <c r="P1462" i="1"/>
  <c r="Q1462" i="1" s="1"/>
  <c r="R1462" i="1" s="1"/>
  <c r="T1188" i="1"/>
  <c r="U1188" i="1" s="1"/>
  <c r="V1188" i="1" s="1"/>
  <c r="P1188" i="1"/>
  <c r="Q1188" i="1" s="1"/>
  <c r="R1188" i="1" s="1"/>
  <c r="T1036" i="1"/>
  <c r="U1036" i="1" s="1"/>
  <c r="V1036" i="1" s="1"/>
  <c r="P1036" i="1"/>
  <c r="Q1036" i="1" s="1"/>
  <c r="R1036" i="1" s="1"/>
  <c r="T736" i="1"/>
  <c r="U736" i="1" s="1"/>
  <c r="V736" i="1" s="1"/>
  <c r="P736" i="1"/>
  <c r="Q736" i="1" s="1"/>
  <c r="R736" i="1" s="1"/>
  <c r="T3330" i="1"/>
  <c r="U3330" i="1" s="1"/>
  <c r="V3330" i="1" s="1"/>
  <c r="P3330" i="1"/>
  <c r="Q3330" i="1" s="1"/>
  <c r="R3330" i="1" s="1"/>
  <c r="T2966" i="1"/>
  <c r="U2966" i="1" s="1"/>
  <c r="V2966" i="1" s="1"/>
  <c r="P2966" i="1"/>
  <c r="Q2966" i="1" s="1"/>
  <c r="R2966" i="1" s="1"/>
  <c r="T2857" i="1"/>
  <c r="U2857" i="1" s="1"/>
  <c r="V2857" i="1" s="1"/>
  <c r="P2857" i="1"/>
  <c r="Q2857" i="1" s="1"/>
  <c r="R2857" i="1" s="1"/>
  <c r="T2756" i="1"/>
  <c r="U2756" i="1" s="1"/>
  <c r="V2756" i="1" s="1"/>
  <c r="P2756" i="1"/>
  <c r="Q2756" i="1" s="1"/>
  <c r="R2756" i="1" s="1"/>
  <c r="T2712" i="1"/>
  <c r="U2712" i="1" s="1"/>
  <c r="V2712" i="1" s="1"/>
  <c r="P2712" i="1"/>
  <c r="Q2712" i="1" s="1"/>
  <c r="R2712" i="1" s="1"/>
  <c r="T2658" i="1"/>
  <c r="U2658" i="1" s="1"/>
  <c r="V2658" i="1" s="1"/>
  <c r="P2658" i="1"/>
  <c r="Q2658" i="1" s="1"/>
  <c r="R2658" i="1" s="1"/>
  <c r="T5180" i="1"/>
  <c r="U5180" i="1" s="1"/>
  <c r="V5180" i="1" s="1"/>
  <c r="P5180" i="1"/>
  <c r="Q5180" i="1" s="1"/>
  <c r="R5180" i="1" s="1"/>
  <c r="T5100" i="1"/>
  <c r="U5100" i="1" s="1"/>
  <c r="V5100" i="1" s="1"/>
  <c r="P5100" i="1"/>
  <c r="Q5100" i="1" s="1"/>
  <c r="R5100" i="1" s="1"/>
  <c r="T5086" i="1"/>
  <c r="U5086" i="1" s="1"/>
  <c r="V5086" i="1" s="1"/>
  <c r="P5086" i="1"/>
  <c r="Q5086" i="1" s="1"/>
  <c r="R5086" i="1" s="1"/>
  <c r="T5029" i="1"/>
  <c r="U5029" i="1" s="1"/>
  <c r="V5029" i="1" s="1"/>
  <c r="P5029" i="1"/>
  <c r="Q5029" i="1" s="1"/>
  <c r="R5029" i="1" s="1"/>
  <c r="T4974" i="1"/>
  <c r="U4974" i="1" s="1"/>
  <c r="V4974" i="1" s="1"/>
  <c r="P4974" i="1"/>
  <c r="Q4974" i="1" s="1"/>
  <c r="R4974" i="1" s="1"/>
  <c r="T4951" i="1"/>
  <c r="U4951" i="1" s="1"/>
  <c r="V4951" i="1" s="1"/>
  <c r="P4951" i="1"/>
  <c r="Q4951" i="1" s="1"/>
  <c r="R4951" i="1" s="1"/>
  <c r="T4912" i="1"/>
  <c r="U4912" i="1" s="1"/>
  <c r="V4912" i="1" s="1"/>
  <c r="P4912" i="1"/>
  <c r="Q4912" i="1" s="1"/>
  <c r="R4912" i="1" s="1"/>
  <c r="T4775" i="1"/>
  <c r="U4775" i="1" s="1"/>
  <c r="V4775" i="1" s="1"/>
  <c r="P4775" i="1"/>
  <c r="Q4775" i="1" s="1"/>
  <c r="R4775" i="1" s="1"/>
  <c r="T4719" i="1"/>
  <c r="U4719" i="1" s="1"/>
  <c r="V4719" i="1" s="1"/>
  <c r="P4719" i="1"/>
  <c r="Q4719" i="1" s="1"/>
  <c r="R4719" i="1" s="1"/>
  <c r="T4673" i="1"/>
  <c r="U4673" i="1" s="1"/>
  <c r="V4673" i="1" s="1"/>
  <c r="P4673" i="1"/>
  <c r="Q4673" i="1" s="1"/>
  <c r="R4673" i="1" s="1"/>
  <c r="T4567" i="1"/>
  <c r="U4567" i="1" s="1"/>
  <c r="P4567" i="1"/>
  <c r="Q4567" i="1" s="1"/>
  <c r="T4524" i="1"/>
  <c r="U4524" i="1" s="1"/>
  <c r="P4524" i="1"/>
  <c r="Q4524" i="1" s="1"/>
  <c r="T4479" i="1"/>
  <c r="U4479" i="1" s="1"/>
  <c r="P4479" i="1"/>
  <c r="Q4479" i="1" s="1"/>
  <c r="T4442" i="1"/>
  <c r="U4442" i="1" s="1"/>
  <c r="P4442" i="1"/>
  <c r="Q4442" i="1" s="1"/>
  <c r="T4432" i="1"/>
  <c r="U4432" i="1" s="1"/>
  <c r="P4432" i="1"/>
  <c r="Q4432" i="1" s="1"/>
  <c r="T4419" i="1"/>
  <c r="U4419" i="1" s="1"/>
  <c r="P4419" i="1"/>
  <c r="Q4419" i="1" s="1"/>
  <c r="T4376" i="1"/>
  <c r="U4376" i="1" s="1"/>
  <c r="P4376" i="1"/>
  <c r="Q4376" i="1" s="1"/>
  <c r="T4325" i="1"/>
  <c r="U4325" i="1" s="1"/>
  <c r="P4325" i="1"/>
  <c r="Q4325" i="1" s="1"/>
  <c r="T4288" i="1"/>
  <c r="U4288" i="1" s="1"/>
  <c r="P4288" i="1"/>
  <c r="Q4288" i="1" s="1"/>
  <c r="T4261" i="1"/>
  <c r="U4261" i="1" s="1"/>
  <c r="P4261" i="1"/>
  <c r="Q4261" i="1" s="1"/>
  <c r="T4252" i="1"/>
  <c r="U4252" i="1" s="1"/>
  <c r="P4252" i="1"/>
  <c r="Q4252" i="1" s="1"/>
  <c r="T4243" i="1"/>
  <c r="U4243" i="1" s="1"/>
  <c r="P4243" i="1"/>
  <c r="Q4243" i="1" s="1"/>
  <c r="T4172" i="1"/>
  <c r="U4172" i="1" s="1"/>
  <c r="P4172" i="1"/>
  <c r="Q4172" i="1" s="1"/>
  <c r="T3981" i="1"/>
  <c r="U3981" i="1" s="1"/>
  <c r="P3981" i="1"/>
  <c r="Q3981" i="1" s="1"/>
  <c r="T3941" i="1"/>
  <c r="U3941" i="1" s="1"/>
  <c r="P3941" i="1"/>
  <c r="Q3941" i="1" s="1"/>
  <c r="T3884" i="1"/>
  <c r="U3884" i="1" s="1"/>
  <c r="P3884" i="1"/>
  <c r="Q3884" i="1" s="1"/>
  <c r="T3761" i="1"/>
  <c r="U3761" i="1" s="1"/>
  <c r="P3761" i="1"/>
  <c r="Q3761" i="1" s="1"/>
  <c r="T3705" i="1"/>
  <c r="U3705" i="1" s="1"/>
  <c r="P3705" i="1"/>
  <c r="Q3705" i="1" s="1"/>
  <c r="T3692" i="1"/>
  <c r="U3692" i="1" s="1"/>
  <c r="P3692" i="1"/>
  <c r="Q3692" i="1" s="1"/>
  <c r="T3623" i="1"/>
  <c r="U3623" i="1" s="1"/>
  <c r="P3623" i="1"/>
  <c r="Q3623" i="1" s="1"/>
  <c r="T3588" i="1"/>
  <c r="U3588" i="1" s="1"/>
  <c r="P3588" i="1"/>
  <c r="Q3588" i="1" s="1"/>
  <c r="T3540" i="1"/>
  <c r="U3540" i="1" s="1"/>
  <c r="P3540" i="1"/>
  <c r="Q3540" i="1" s="1"/>
  <c r="T3530" i="1"/>
  <c r="U3530" i="1" s="1"/>
  <c r="P3530" i="1"/>
  <c r="Q3530" i="1" s="1"/>
  <c r="T3452" i="1"/>
  <c r="U3452" i="1" s="1"/>
  <c r="P3452" i="1"/>
  <c r="Q3452" i="1" s="1"/>
  <c r="T3287" i="1"/>
  <c r="U3287" i="1" s="1"/>
  <c r="P3287" i="1"/>
  <c r="Q3287" i="1" s="1"/>
  <c r="T3275" i="1"/>
  <c r="U3275" i="1" s="1"/>
  <c r="P3275" i="1"/>
  <c r="Q3275" i="1" s="1"/>
  <c r="T3192" i="1"/>
  <c r="U3192" i="1" s="1"/>
  <c r="P3192" i="1"/>
  <c r="Q3192" i="1" s="1"/>
  <c r="T3090" i="1"/>
  <c r="U3090" i="1" s="1"/>
  <c r="P3090" i="1"/>
  <c r="Q3090" i="1" s="1"/>
  <c r="T2611" i="1"/>
  <c r="U2611" i="1" s="1"/>
  <c r="V2611" i="1" s="1"/>
  <c r="P2611" i="1"/>
  <c r="Q2611" i="1" s="1"/>
  <c r="R2611" i="1" s="1"/>
  <c r="T2586" i="1"/>
  <c r="U2586" i="1" s="1"/>
  <c r="V2586" i="1" s="1"/>
  <c r="P2586" i="1"/>
  <c r="Q2586" i="1" s="1"/>
  <c r="R2586" i="1" s="1"/>
  <c r="T2527" i="1"/>
  <c r="U2527" i="1" s="1"/>
  <c r="V2527" i="1" s="1"/>
  <c r="P2527" i="1"/>
  <c r="Q2527" i="1" s="1"/>
  <c r="R2527" i="1" s="1"/>
  <c r="T2457" i="1"/>
  <c r="U2457" i="1" s="1"/>
  <c r="V2457" i="1" s="1"/>
  <c r="P2457" i="1"/>
  <c r="Q2457" i="1" s="1"/>
  <c r="R2457" i="1" s="1"/>
  <c r="T2424" i="1"/>
  <c r="U2424" i="1" s="1"/>
  <c r="V2424" i="1" s="1"/>
  <c r="P2424" i="1"/>
  <c r="Q2424" i="1" s="1"/>
  <c r="R2424" i="1" s="1"/>
  <c r="T2284" i="1"/>
  <c r="U2284" i="1" s="1"/>
  <c r="V2284" i="1" s="1"/>
  <c r="P2284" i="1"/>
  <c r="Q2284" i="1" s="1"/>
  <c r="R2284" i="1" s="1"/>
  <c r="T2245" i="1"/>
  <c r="U2245" i="1" s="1"/>
  <c r="V2245" i="1" s="1"/>
  <c r="P2245" i="1"/>
  <c r="Q2245" i="1" s="1"/>
  <c r="R2245" i="1" s="1"/>
  <c r="T2236" i="1"/>
  <c r="U2236" i="1" s="1"/>
  <c r="V2236" i="1" s="1"/>
  <c r="P2236" i="1"/>
  <c r="Q2236" i="1" s="1"/>
  <c r="R2236" i="1" s="1"/>
  <c r="T2194" i="1"/>
  <c r="U2194" i="1" s="1"/>
  <c r="V2194" i="1" s="1"/>
  <c r="P2194" i="1"/>
  <c r="Q2194" i="1" s="1"/>
  <c r="R2194" i="1" s="1"/>
  <c r="T2160" i="1"/>
  <c r="U2160" i="1" s="1"/>
  <c r="V2160" i="1" s="1"/>
  <c r="P2160" i="1"/>
  <c r="Q2160" i="1" s="1"/>
  <c r="R2160" i="1" s="1"/>
  <c r="T2093" i="1"/>
  <c r="U2093" i="1" s="1"/>
  <c r="V2093" i="1" s="1"/>
  <c r="P2093" i="1"/>
  <c r="Q2093" i="1" s="1"/>
  <c r="R2093" i="1" s="1"/>
  <c r="T2059" i="1"/>
  <c r="U2059" i="1" s="1"/>
  <c r="V2059" i="1" s="1"/>
  <c r="P2059" i="1"/>
  <c r="Q2059" i="1" s="1"/>
  <c r="R2059" i="1" s="1"/>
  <c r="T2053" i="1"/>
  <c r="U2053" i="1" s="1"/>
  <c r="V2053" i="1" s="1"/>
  <c r="P2053" i="1"/>
  <c r="Q2053" i="1" s="1"/>
  <c r="R2053" i="1" s="1"/>
  <c r="T2002" i="1"/>
  <c r="U2002" i="1" s="1"/>
  <c r="V2002" i="1" s="1"/>
  <c r="P2002" i="1"/>
  <c r="Q2002" i="1" s="1"/>
  <c r="R2002" i="1" s="1"/>
  <c r="T1929" i="1"/>
  <c r="U1929" i="1" s="1"/>
  <c r="V1929" i="1" s="1"/>
  <c r="P1929" i="1"/>
  <c r="Q1929" i="1" s="1"/>
  <c r="R1929" i="1" s="1"/>
  <c r="T1838" i="1"/>
  <c r="U1838" i="1" s="1"/>
  <c r="V1838" i="1" s="1"/>
  <c r="P1838" i="1"/>
  <c r="Q1838" i="1" s="1"/>
  <c r="R1838" i="1" s="1"/>
  <c r="T1819" i="1"/>
  <c r="U1819" i="1" s="1"/>
  <c r="V1819" i="1" s="1"/>
  <c r="P1819" i="1"/>
  <c r="Q1819" i="1" s="1"/>
  <c r="R1819" i="1" s="1"/>
  <c r="T1766" i="1"/>
  <c r="U1766" i="1" s="1"/>
  <c r="V1766" i="1" s="1"/>
  <c r="P1766" i="1"/>
  <c r="Q1766" i="1" s="1"/>
  <c r="R1766" i="1" s="1"/>
  <c r="T1704" i="1"/>
  <c r="U1704" i="1" s="1"/>
  <c r="V1704" i="1" s="1"/>
  <c r="P1704" i="1"/>
  <c r="Q1704" i="1" s="1"/>
  <c r="R1704" i="1" s="1"/>
  <c r="T1606" i="1"/>
  <c r="U1606" i="1" s="1"/>
  <c r="V1606" i="1" s="1"/>
  <c r="P1606" i="1"/>
  <c r="Q1606" i="1" s="1"/>
  <c r="R1606" i="1" s="1"/>
  <c r="T1494" i="1"/>
  <c r="U1494" i="1" s="1"/>
  <c r="V1494" i="1" s="1"/>
  <c r="P1494" i="1"/>
  <c r="Q1494" i="1" s="1"/>
  <c r="R1494" i="1" s="1"/>
  <c r="T1461" i="1"/>
  <c r="U1461" i="1" s="1"/>
  <c r="V1461" i="1" s="1"/>
  <c r="P1461" i="1"/>
  <c r="Q1461" i="1" s="1"/>
  <c r="R1461" i="1" s="1"/>
  <c r="T1421" i="1"/>
  <c r="U1421" i="1" s="1"/>
  <c r="V1421" i="1" s="1"/>
  <c r="P1421" i="1"/>
  <c r="Q1421" i="1" s="1"/>
  <c r="R1421" i="1" s="1"/>
  <c r="T1362" i="1"/>
  <c r="U1362" i="1" s="1"/>
  <c r="V1362" i="1" s="1"/>
  <c r="P1362" i="1"/>
  <c r="Q1362" i="1" s="1"/>
  <c r="R1362" i="1" s="1"/>
  <c r="T1301" i="1"/>
  <c r="U1301" i="1" s="1"/>
  <c r="V1301" i="1" s="1"/>
  <c r="P1301" i="1"/>
  <c r="Q1301" i="1" s="1"/>
  <c r="R1301" i="1" s="1"/>
  <c r="T1262" i="1"/>
  <c r="U1262" i="1" s="1"/>
  <c r="V1262" i="1" s="1"/>
  <c r="P1262" i="1"/>
  <c r="Q1262" i="1" s="1"/>
  <c r="R1262" i="1" s="1"/>
  <c r="T1187" i="1"/>
  <c r="U1187" i="1" s="1"/>
  <c r="V1187" i="1" s="1"/>
  <c r="P1187" i="1"/>
  <c r="Q1187" i="1" s="1"/>
  <c r="R1187" i="1" s="1"/>
  <c r="T1149" i="1"/>
  <c r="U1149" i="1" s="1"/>
  <c r="V1149" i="1" s="1"/>
  <c r="P1149" i="1"/>
  <c r="Q1149" i="1" s="1"/>
  <c r="R1149" i="1" s="1"/>
  <c r="T1035" i="1"/>
  <c r="U1035" i="1" s="1"/>
  <c r="V1035" i="1" s="1"/>
  <c r="P1035" i="1"/>
  <c r="Q1035" i="1" s="1"/>
  <c r="R1035" i="1" s="1"/>
  <c r="T906" i="1"/>
  <c r="U906" i="1" s="1"/>
  <c r="V906" i="1" s="1"/>
  <c r="P906" i="1"/>
  <c r="Q906" i="1" s="1"/>
  <c r="R906" i="1" s="1"/>
  <c r="T869" i="1"/>
  <c r="U869" i="1" s="1"/>
  <c r="V869" i="1" s="1"/>
  <c r="P869" i="1"/>
  <c r="Q869" i="1" s="1"/>
  <c r="R869" i="1" s="1"/>
  <c r="T735" i="1"/>
  <c r="U735" i="1" s="1"/>
  <c r="V735" i="1" s="1"/>
  <c r="P735" i="1"/>
  <c r="Q735" i="1" s="1"/>
  <c r="R735" i="1" s="1"/>
  <c r="T3407" i="1"/>
  <c r="U3407" i="1" s="1"/>
  <c r="V3407" i="1" s="1"/>
  <c r="P3407" i="1"/>
  <c r="Q3407" i="1" s="1"/>
  <c r="R3407" i="1" s="1"/>
  <c r="T3017" i="1"/>
  <c r="U3017" i="1" s="1"/>
  <c r="V3017" i="1" s="1"/>
  <c r="P3017" i="1"/>
  <c r="Q3017" i="1" s="1"/>
  <c r="R3017" i="1" s="1"/>
  <c r="T2985" i="1"/>
  <c r="U2985" i="1" s="1"/>
  <c r="V2985" i="1" s="1"/>
  <c r="P2985" i="1"/>
  <c r="Q2985" i="1" s="1"/>
  <c r="R2985" i="1" s="1"/>
  <c r="T2965" i="1"/>
  <c r="U2965" i="1" s="1"/>
  <c r="V2965" i="1" s="1"/>
  <c r="P2965" i="1"/>
  <c r="Q2965" i="1" s="1"/>
  <c r="R2965" i="1" s="1"/>
  <c r="T2947" i="1"/>
  <c r="U2947" i="1" s="1"/>
  <c r="V2947" i="1" s="1"/>
  <c r="P2947" i="1"/>
  <c r="Q2947" i="1" s="1"/>
  <c r="R2947" i="1" s="1"/>
  <c r="T2912" i="1"/>
  <c r="U2912" i="1" s="1"/>
  <c r="V2912" i="1" s="1"/>
  <c r="P2912" i="1"/>
  <c r="Q2912" i="1" s="1"/>
  <c r="R2912" i="1" s="1"/>
  <c r="T2856" i="1"/>
  <c r="U2856" i="1" s="1"/>
  <c r="V2856" i="1" s="1"/>
  <c r="P2856" i="1"/>
  <c r="Q2856" i="1" s="1"/>
  <c r="R2856" i="1" s="1"/>
  <c r="T2811" i="1"/>
  <c r="U2811" i="1" s="1"/>
  <c r="V2811" i="1" s="1"/>
  <c r="P2811" i="1"/>
  <c r="Q2811" i="1" s="1"/>
  <c r="R2811" i="1" s="1"/>
  <c r="T2788" i="1"/>
  <c r="U2788" i="1" s="1"/>
  <c r="V2788" i="1" s="1"/>
  <c r="P2788" i="1"/>
  <c r="Q2788" i="1" s="1"/>
  <c r="R2788" i="1" s="1"/>
  <c r="T2755" i="1"/>
  <c r="U2755" i="1" s="1"/>
  <c r="V2755" i="1" s="1"/>
  <c r="P2755" i="1"/>
  <c r="Q2755" i="1" s="1"/>
  <c r="R2755" i="1" s="1"/>
  <c r="T2711" i="1"/>
  <c r="U2711" i="1" s="1"/>
  <c r="V2711" i="1" s="1"/>
  <c r="P2711" i="1"/>
  <c r="Q2711" i="1" s="1"/>
  <c r="R2711" i="1" s="1"/>
  <c r="T2657" i="1"/>
  <c r="U2657" i="1" s="1"/>
  <c r="V2657" i="1" s="1"/>
  <c r="P2657" i="1"/>
  <c r="Q2657" i="1" s="1"/>
  <c r="R2657" i="1" s="1"/>
  <c r="T5042" i="1"/>
  <c r="U5042" i="1" s="1"/>
  <c r="V5042" i="1" s="1"/>
  <c r="P5042" i="1"/>
  <c r="Q5042" i="1" s="1"/>
  <c r="R5042" i="1" s="1"/>
  <c r="T4476" i="1"/>
  <c r="U4476" i="1" s="1"/>
  <c r="P4476" i="1"/>
  <c r="Q4476" i="1" s="1"/>
  <c r="T4285" i="1"/>
  <c r="U4285" i="1" s="1"/>
  <c r="P4285" i="1"/>
  <c r="Q4285" i="1" s="1"/>
  <c r="T3188" i="1"/>
  <c r="U3188" i="1" s="1"/>
  <c r="P3188" i="1"/>
  <c r="Q3188" i="1" s="1"/>
  <c r="T732" i="1"/>
  <c r="U732" i="1" s="1"/>
  <c r="V732" i="1" s="1"/>
  <c r="P732" i="1"/>
  <c r="Q732" i="1" s="1"/>
  <c r="R732" i="1" s="1"/>
  <c r="T3334" i="1"/>
  <c r="U3334" i="1" s="1"/>
  <c r="V3334" i="1" s="1"/>
  <c r="P3334" i="1"/>
  <c r="Q3334" i="1" s="1"/>
  <c r="R3334" i="1" s="1"/>
  <c r="T2708" i="1"/>
  <c r="U2708" i="1" s="1"/>
  <c r="V2708" i="1" s="1"/>
  <c r="P2708" i="1"/>
  <c r="Q2708" i="1" s="1"/>
  <c r="R2708" i="1" s="1"/>
  <c r="T5067" i="1"/>
  <c r="U5067" i="1" s="1"/>
  <c r="V5067" i="1" s="1"/>
  <c r="P5067" i="1"/>
  <c r="Q5067" i="1" s="1"/>
  <c r="R5067" i="1" s="1"/>
  <c r="T5014" i="1"/>
  <c r="U5014" i="1" s="1"/>
  <c r="V5014" i="1" s="1"/>
  <c r="P5014" i="1"/>
  <c r="Q5014" i="1" s="1"/>
  <c r="R5014" i="1" s="1"/>
  <c r="T4866" i="1"/>
  <c r="U4866" i="1" s="1"/>
  <c r="V4866" i="1" s="1"/>
  <c r="P4866" i="1"/>
  <c r="Q4866" i="1" s="1"/>
  <c r="R4866" i="1" s="1"/>
  <c r="T4755" i="1"/>
  <c r="U4755" i="1" s="1"/>
  <c r="V4755" i="1" s="1"/>
  <c r="P4755" i="1"/>
  <c r="Q4755" i="1" s="1"/>
  <c r="R4755" i="1" s="1"/>
  <c r="T4702" i="1"/>
  <c r="U4702" i="1" s="1"/>
  <c r="V4702" i="1" s="1"/>
  <c r="P4702" i="1"/>
  <c r="Q4702" i="1" s="1"/>
  <c r="R4702" i="1" s="1"/>
  <c r="T4674" i="1"/>
  <c r="U4674" i="1" s="1"/>
  <c r="V4674" i="1" s="1"/>
  <c r="P4674" i="1"/>
  <c r="Q4674" i="1" s="1"/>
  <c r="R4674" i="1" s="1"/>
  <c r="T4563" i="1"/>
  <c r="U4563" i="1" s="1"/>
  <c r="P4563" i="1"/>
  <c r="Q4563" i="1" s="1"/>
  <c r="T4475" i="1"/>
  <c r="U4475" i="1" s="1"/>
  <c r="P4475" i="1"/>
  <c r="Q4475" i="1" s="1"/>
  <c r="T4429" i="1"/>
  <c r="U4429" i="1" s="1"/>
  <c r="P4429" i="1"/>
  <c r="Q4429" i="1" s="1"/>
  <c r="T4372" i="1"/>
  <c r="U4372" i="1" s="1"/>
  <c r="P4372" i="1"/>
  <c r="Q4372" i="1" s="1"/>
  <c r="T4322" i="1"/>
  <c r="U4322" i="1" s="1"/>
  <c r="P4322" i="1"/>
  <c r="Q4322" i="1" s="1"/>
  <c r="T4144" i="1"/>
  <c r="U4144" i="1" s="1"/>
  <c r="P4144" i="1"/>
  <c r="Q4144" i="1" s="1"/>
  <c r="T3977" i="1"/>
  <c r="U3977" i="1" s="1"/>
  <c r="P3977" i="1"/>
  <c r="Q3977" i="1" s="1"/>
  <c r="T3881" i="1"/>
  <c r="U3881" i="1" s="1"/>
  <c r="P3881" i="1"/>
  <c r="Q3881" i="1" s="1"/>
  <c r="T3757" i="1"/>
  <c r="U3757" i="1" s="1"/>
  <c r="P3757" i="1"/>
  <c r="Q3757" i="1" s="1"/>
  <c r="T3704" i="1"/>
  <c r="U3704" i="1" s="1"/>
  <c r="P3704" i="1"/>
  <c r="Q3704" i="1" s="1"/>
  <c r="T3695" i="1"/>
  <c r="U3695" i="1" s="1"/>
  <c r="P3695" i="1"/>
  <c r="Q3695" i="1" s="1"/>
  <c r="T3684" i="1"/>
  <c r="U3684" i="1" s="1"/>
  <c r="P3684" i="1"/>
  <c r="Q3684" i="1" s="1"/>
  <c r="T3620" i="1"/>
  <c r="U3620" i="1" s="1"/>
  <c r="P3620" i="1"/>
  <c r="Q3620" i="1" s="1"/>
  <c r="T3446" i="1"/>
  <c r="U3446" i="1" s="1"/>
  <c r="P3446" i="1"/>
  <c r="Q3446" i="1" s="1"/>
  <c r="T3272" i="1"/>
  <c r="U3272" i="1" s="1"/>
  <c r="P3272" i="1"/>
  <c r="Q3272" i="1" s="1"/>
  <c r="T3186" i="1"/>
  <c r="U3186" i="1" s="1"/>
  <c r="P3186" i="1"/>
  <c r="Q3186" i="1" s="1"/>
  <c r="T3087" i="1"/>
  <c r="U3087" i="1" s="1"/>
  <c r="P3087" i="1"/>
  <c r="Q3087" i="1" s="1"/>
  <c r="T2724" i="1"/>
  <c r="U2724" i="1" s="1"/>
  <c r="P2724" i="1"/>
  <c r="Q2724" i="1" s="1"/>
  <c r="T1698" i="1"/>
  <c r="U1698" i="1" s="1"/>
  <c r="V1698" i="1" s="1"/>
  <c r="P1698" i="1"/>
  <c r="Q1698" i="1" s="1"/>
  <c r="R1698" i="1" s="1"/>
  <c r="T1489" i="1"/>
  <c r="U1489" i="1" s="1"/>
  <c r="V1489" i="1" s="1"/>
  <c r="P1489" i="1"/>
  <c r="Q1489" i="1" s="1"/>
  <c r="R1489" i="1" s="1"/>
  <c r="T1181" i="1"/>
  <c r="U1181" i="1" s="1"/>
  <c r="V1181" i="1" s="1"/>
  <c r="P1181" i="1"/>
  <c r="Q1181" i="1" s="1"/>
  <c r="R1181" i="1" s="1"/>
  <c r="T1028" i="1"/>
  <c r="U1028" i="1" s="1"/>
  <c r="V1028" i="1" s="1"/>
  <c r="P1028" i="1"/>
  <c r="Q1028" i="1" s="1"/>
  <c r="R1028" i="1" s="1"/>
  <c r="T900" i="1"/>
  <c r="U900" i="1" s="1"/>
  <c r="V900" i="1" s="1"/>
  <c r="P900" i="1"/>
  <c r="Q900" i="1" s="1"/>
  <c r="R900" i="1" s="1"/>
  <c r="T731" i="1"/>
  <c r="U731" i="1" s="1"/>
  <c r="V731" i="1" s="1"/>
  <c r="P731" i="1"/>
  <c r="Q731" i="1" s="1"/>
  <c r="R731" i="1" s="1"/>
  <c r="T3380" i="1"/>
  <c r="U3380" i="1" s="1"/>
  <c r="V3380" i="1" s="1"/>
  <c r="P3380" i="1"/>
  <c r="Q3380" i="1" s="1"/>
  <c r="R3380" i="1" s="1"/>
  <c r="T3016" i="1"/>
  <c r="U3016" i="1" s="1"/>
  <c r="V3016" i="1" s="1"/>
  <c r="P3016" i="1"/>
  <c r="Q3016" i="1" s="1"/>
  <c r="R3016" i="1" s="1"/>
  <c r="T2962" i="1"/>
  <c r="U2962" i="1" s="1"/>
  <c r="V2962" i="1" s="1"/>
  <c r="P2962" i="1"/>
  <c r="Q2962" i="1" s="1"/>
  <c r="R2962" i="1" s="1"/>
  <c r="T2853" i="1"/>
  <c r="U2853" i="1" s="1"/>
  <c r="V2853" i="1" s="1"/>
  <c r="P2853" i="1"/>
  <c r="Q2853" i="1" s="1"/>
  <c r="R2853" i="1" s="1"/>
  <c r="T2810" i="1"/>
  <c r="U2810" i="1" s="1"/>
  <c r="V2810" i="1" s="1"/>
  <c r="P2810" i="1"/>
  <c r="Q2810" i="1" s="1"/>
  <c r="R2810" i="1" s="1"/>
  <c r="T2751" i="1"/>
  <c r="U2751" i="1" s="1"/>
  <c r="V2751" i="1" s="1"/>
  <c r="P2751" i="1"/>
  <c r="Q2751" i="1" s="1"/>
  <c r="R2751" i="1" s="1"/>
  <c r="T2707" i="1"/>
  <c r="U2707" i="1" s="1"/>
  <c r="V2707" i="1" s="1"/>
  <c r="P2707" i="1"/>
  <c r="Q2707" i="1" s="1"/>
  <c r="R2707" i="1" s="1"/>
  <c r="T2653" i="1"/>
  <c r="U2653" i="1" s="1"/>
  <c r="V2653" i="1" s="1"/>
  <c r="P2653" i="1"/>
  <c r="Q2653" i="1" s="1"/>
  <c r="R2653" i="1" s="1"/>
  <c r="T4637" i="1"/>
  <c r="U4637" i="1" s="1"/>
  <c r="V4637" i="1" s="1"/>
  <c r="P4637" i="1"/>
  <c r="Q4637" i="1" s="1"/>
  <c r="R4637" i="1" s="1"/>
  <c r="T3440" i="1"/>
  <c r="U3440" i="1" s="1"/>
  <c r="P3440" i="1"/>
  <c r="Q3440" i="1" s="1"/>
  <c r="T3081" i="1"/>
  <c r="U3081" i="1" s="1"/>
  <c r="P3081" i="1"/>
  <c r="Q3081" i="1" s="1"/>
  <c r="T5163" i="1"/>
  <c r="U5163" i="1" s="1"/>
  <c r="V5163" i="1" s="1"/>
  <c r="P5163" i="1"/>
  <c r="Q5163" i="1" s="1"/>
  <c r="R5163" i="1" s="1"/>
  <c r="T5069" i="1"/>
  <c r="U5069" i="1" s="1"/>
  <c r="V5069" i="1" s="1"/>
  <c r="P5069" i="1"/>
  <c r="Q5069" i="1" s="1"/>
  <c r="R5069" i="1" s="1"/>
  <c r="T5030" i="1"/>
  <c r="U5030" i="1" s="1"/>
  <c r="V5030" i="1" s="1"/>
  <c r="P5030" i="1"/>
  <c r="Q5030" i="1" s="1"/>
  <c r="R5030" i="1" s="1"/>
  <c r="T4995" i="1"/>
  <c r="U4995" i="1" s="1"/>
  <c r="V4995" i="1" s="1"/>
  <c r="P4995" i="1"/>
  <c r="Q4995" i="1" s="1"/>
  <c r="R4995" i="1" s="1"/>
  <c r="T4963" i="1"/>
  <c r="U4963" i="1" s="1"/>
  <c r="V4963" i="1" s="1"/>
  <c r="P4963" i="1"/>
  <c r="Q4963" i="1" s="1"/>
  <c r="R4963" i="1" s="1"/>
  <c r="T4952" i="1"/>
  <c r="U4952" i="1" s="1"/>
  <c r="V4952" i="1" s="1"/>
  <c r="P4952" i="1"/>
  <c r="Q4952" i="1" s="1"/>
  <c r="R4952" i="1" s="1"/>
  <c r="T4901" i="1"/>
  <c r="U4901" i="1" s="1"/>
  <c r="V4901" i="1" s="1"/>
  <c r="P4901" i="1"/>
  <c r="Q4901" i="1" s="1"/>
  <c r="R4901" i="1" s="1"/>
  <c r="T4762" i="1"/>
  <c r="U4762" i="1" s="1"/>
  <c r="V4762" i="1" s="1"/>
  <c r="P4762" i="1"/>
  <c r="Q4762" i="1" s="1"/>
  <c r="R4762" i="1" s="1"/>
  <c r="T4732" i="1"/>
  <c r="U4732" i="1" s="1"/>
  <c r="V4732" i="1" s="1"/>
  <c r="P4732" i="1"/>
  <c r="Q4732" i="1" s="1"/>
  <c r="R4732" i="1" s="1"/>
  <c r="T4711" i="1"/>
  <c r="U4711" i="1" s="1"/>
  <c r="V4711" i="1" s="1"/>
  <c r="P4711" i="1"/>
  <c r="Q4711" i="1" s="1"/>
  <c r="R4711" i="1" s="1"/>
  <c r="T4666" i="1"/>
  <c r="U4666" i="1" s="1"/>
  <c r="V4666" i="1" s="1"/>
  <c r="P4666" i="1"/>
  <c r="Q4666" i="1" s="1"/>
  <c r="R4666" i="1" s="1"/>
  <c r="T4558" i="1"/>
  <c r="U4558" i="1" s="1"/>
  <c r="P4558" i="1"/>
  <c r="Q4558" i="1" s="1"/>
  <c r="T4520" i="1"/>
  <c r="U4520" i="1" s="1"/>
  <c r="P4520" i="1"/>
  <c r="Q4520" i="1" s="1"/>
  <c r="T4471" i="1"/>
  <c r="U4471" i="1" s="1"/>
  <c r="P4471" i="1"/>
  <c r="Q4471" i="1" s="1"/>
  <c r="T4440" i="1"/>
  <c r="U4440" i="1" s="1"/>
  <c r="P4440" i="1"/>
  <c r="Q4440" i="1" s="1"/>
  <c r="T4427" i="1"/>
  <c r="U4427" i="1" s="1"/>
  <c r="P4427" i="1"/>
  <c r="Q4427" i="1" s="1"/>
  <c r="T4367" i="1"/>
  <c r="U4367" i="1" s="1"/>
  <c r="P4367" i="1"/>
  <c r="Q4367" i="1" s="1"/>
  <c r="T4281" i="1"/>
  <c r="U4281" i="1" s="1"/>
  <c r="P4281" i="1"/>
  <c r="Q4281" i="1" s="1"/>
  <c r="T4143" i="1"/>
  <c r="U4143" i="1" s="1"/>
  <c r="P4143" i="1"/>
  <c r="Q4143" i="1" s="1"/>
  <c r="T3972" i="1"/>
  <c r="U3972" i="1" s="1"/>
  <c r="P3972" i="1"/>
  <c r="Q3972" i="1" s="1"/>
  <c r="T3878" i="1"/>
  <c r="U3878" i="1" s="1"/>
  <c r="P3878" i="1"/>
  <c r="Q3878" i="1" s="1"/>
  <c r="T3752" i="1"/>
  <c r="U3752" i="1" s="1"/>
  <c r="P3752" i="1"/>
  <c r="Q3752" i="1" s="1"/>
  <c r="T3702" i="1"/>
  <c r="U3702" i="1" s="1"/>
  <c r="P3702" i="1"/>
  <c r="Q3702" i="1" s="1"/>
  <c r="T3615" i="1"/>
  <c r="U3615" i="1" s="1"/>
  <c r="P3615" i="1"/>
  <c r="Q3615" i="1" s="1"/>
  <c r="T3586" i="1"/>
  <c r="U3586" i="1" s="1"/>
  <c r="P3586" i="1"/>
  <c r="Q3586" i="1" s="1"/>
  <c r="T3550" i="1"/>
  <c r="U3550" i="1" s="1"/>
  <c r="P3550" i="1"/>
  <c r="Q3550" i="1" s="1"/>
  <c r="T3536" i="1"/>
  <c r="U3536" i="1" s="1"/>
  <c r="P3536" i="1"/>
  <c r="Q3536" i="1" s="1"/>
  <c r="T3528" i="1"/>
  <c r="U3528" i="1" s="1"/>
  <c r="P3528" i="1"/>
  <c r="Q3528" i="1" s="1"/>
  <c r="T3439" i="1"/>
  <c r="U3439" i="1" s="1"/>
  <c r="P3439" i="1"/>
  <c r="Q3439" i="1" s="1"/>
  <c r="T3270" i="1"/>
  <c r="U3270" i="1" s="1"/>
  <c r="P3270" i="1"/>
  <c r="Q3270" i="1" s="1"/>
  <c r="T3180" i="1"/>
  <c r="U3180" i="1" s="1"/>
  <c r="P3180" i="1"/>
  <c r="Q3180" i="1" s="1"/>
  <c r="T3080" i="1"/>
  <c r="U3080" i="1" s="1"/>
  <c r="P3080" i="1"/>
  <c r="Q3080" i="1" s="1"/>
  <c r="T2582" i="1"/>
  <c r="U2582" i="1" s="1"/>
  <c r="V2582" i="1" s="1"/>
  <c r="P2582" i="1"/>
  <c r="Q2582" i="1" s="1"/>
  <c r="R2582" i="1" s="1"/>
  <c r="T2455" i="1"/>
  <c r="U2455" i="1" s="1"/>
  <c r="V2455" i="1" s="1"/>
  <c r="P2455" i="1"/>
  <c r="Q2455" i="1" s="1"/>
  <c r="R2455" i="1" s="1"/>
  <c r="T2420" i="1"/>
  <c r="U2420" i="1" s="1"/>
  <c r="V2420" i="1" s="1"/>
  <c r="P2420" i="1"/>
  <c r="Q2420" i="1" s="1"/>
  <c r="R2420" i="1" s="1"/>
  <c r="T2274" i="1"/>
  <c r="U2274" i="1" s="1"/>
  <c r="V2274" i="1" s="1"/>
  <c r="P2274" i="1"/>
  <c r="Q2274" i="1" s="1"/>
  <c r="R2274" i="1" s="1"/>
  <c r="T2241" i="1"/>
  <c r="U2241" i="1" s="1"/>
  <c r="V2241" i="1" s="1"/>
  <c r="P2241" i="1"/>
  <c r="Q2241" i="1" s="1"/>
  <c r="R2241" i="1" s="1"/>
  <c r="T2188" i="1"/>
  <c r="U2188" i="1" s="1"/>
  <c r="V2188" i="1" s="1"/>
  <c r="P2188" i="1"/>
  <c r="Q2188" i="1" s="1"/>
  <c r="R2188" i="1" s="1"/>
  <c r="T2154" i="1"/>
  <c r="U2154" i="1" s="1"/>
  <c r="V2154" i="1" s="1"/>
  <c r="P2154" i="1"/>
  <c r="Q2154" i="1" s="1"/>
  <c r="R2154" i="1" s="1"/>
  <c r="T2085" i="1"/>
  <c r="U2085" i="1" s="1"/>
  <c r="V2085" i="1" s="1"/>
  <c r="P2085" i="1"/>
  <c r="Q2085" i="1" s="1"/>
  <c r="R2085" i="1" s="1"/>
  <c r="T2052" i="1"/>
  <c r="U2052" i="1" s="1"/>
  <c r="V2052" i="1" s="1"/>
  <c r="P2052" i="1"/>
  <c r="Q2052" i="1" s="1"/>
  <c r="R2052" i="1" s="1"/>
  <c r="T1992" i="1"/>
  <c r="U1992" i="1" s="1"/>
  <c r="V1992" i="1" s="1"/>
  <c r="P1992" i="1"/>
  <c r="Q1992" i="1" s="1"/>
  <c r="R1992" i="1" s="1"/>
  <c r="T1963" i="1"/>
  <c r="U1963" i="1" s="1"/>
  <c r="V1963" i="1" s="1"/>
  <c r="P1963" i="1"/>
  <c r="Q1963" i="1" s="1"/>
  <c r="R1963" i="1" s="1"/>
  <c r="T1924" i="1"/>
  <c r="U1924" i="1" s="1"/>
  <c r="V1924" i="1" s="1"/>
  <c r="P1924" i="1"/>
  <c r="Q1924" i="1" s="1"/>
  <c r="R1924" i="1" s="1"/>
  <c r="T1832" i="1"/>
  <c r="U1832" i="1" s="1"/>
  <c r="V1832" i="1" s="1"/>
  <c r="P1832" i="1"/>
  <c r="Q1832" i="1" s="1"/>
  <c r="R1832" i="1" s="1"/>
  <c r="T1760" i="1"/>
  <c r="U1760" i="1" s="1"/>
  <c r="V1760" i="1" s="1"/>
  <c r="P1760" i="1"/>
  <c r="Q1760" i="1" s="1"/>
  <c r="R1760" i="1" s="1"/>
  <c r="T1692" i="1"/>
  <c r="U1692" i="1" s="1"/>
  <c r="V1692" i="1" s="1"/>
  <c r="P1692" i="1"/>
  <c r="Q1692" i="1" s="1"/>
  <c r="R1692" i="1" s="1"/>
  <c r="T1597" i="1"/>
  <c r="U1597" i="1" s="1"/>
  <c r="V1597" i="1" s="1"/>
  <c r="P1597" i="1"/>
  <c r="Q1597" i="1" s="1"/>
  <c r="R1597" i="1" s="1"/>
  <c r="T1483" i="1"/>
  <c r="U1483" i="1" s="1"/>
  <c r="V1483" i="1" s="1"/>
  <c r="P1483" i="1"/>
  <c r="Q1483" i="1" s="1"/>
  <c r="R1483" i="1" s="1"/>
  <c r="T1456" i="1"/>
  <c r="U1456" i="1" s="1"/>
  <c r="V1456" i="1" s="1"/>
  <c r="P1456" i="1"/>
  <c r="Q1456" i="1" s="1"/>
  <c r="R1456" i="1" s="1"/>
  <c r="T1417" i="1"/>
  <c r="U1417" i="1" s="1"/>
  <c r="V1417" i="1" s="1"/>
  <c r="P1417" i="1"/>
  <c r="Q1417" i="1" s="1"/>
  <c r="R1417" i="1" s="1"/>
  <c r="T1355" i="1"/>
  <c r="U1355" i="1" s="1"/>
  <c r="V1355" i="1" s="1"/>
  <c r="P1355" i="1"/>
  <c r="Q1355" i="1" s="1"/>
  <c r="R1355" i="1" s="1"/>
  <c r="T1295" i="1"/>
  <c r="U1295" i="1" s="1"/>
  <c r="V1295" i="1" s="1"/>
  <c r="P1295" i="1"/>
  <c r="Q1295" i="1" s="1"/>
  <c r="R1295" i="1" s="1"/>
  <c r="T1259" i="1"/>
  <c r="U1259" i="1" s="1"/>
  <c r="V1259" i="1" s="1"/>
  <c r="P1259" i="1"/>
  <c r="Q1259" i="1" s="1"/>
  <c r="R1259" i="1" s="1"/>
  <c r="T1177" i="1"/>
  <c r="U1177" i="1" s="1"/>
  <c r="V1177" i="1" s="1"/>
  <c r="P1177" i="1"/>
  <c r="Q1177" i="1" s="1"/>
  <c r="R1177" i="1" s="1"/>
  <c r="T1145" i="1"/>
  <c r="U1145" i="1" s="1"/>
  <c r="V1145" i="1" s="1"/>
  <c r="P1145" i="1"/>
  <c r="Q1145" i="1" s="1"/>
  <c r="R1145" i="1" s="1"/>
  <c r="T1021" i="1"/>
  <c r="U1021" i="1" s="1"/>
  <c r="V1021" i="1" s="1"/>
  <c r="P1021" i="1"/>
  <c r="Q1021" i="1" s="1"/>
  <c r="R1021" i="1" s="1"/>
  <c r="T894" i="1"/>
  <c r="U894" i="1" s="1"/>
  <c r="V894" i="1" s="1"/>
  <c r="P894" i="1"/>
  <c r="Q894" i="1" s="1"/>
  <c r="R894" i="1" s="1"/>
  <c r="T833" i="1"/>
  <c r="U833" i="1" s="1"/>
  <c r="V833" i="1" s="1"/>
  <c r="P833" i="1"/>
  <c r="Q833" i="1" s="1"/>
  <c r="R833" i="1" s="1"/>
  <c r="T725" i="1"/>
  <c r="U725" i="1" s="1"/>
  <c r="V725" i="1" s="1"/>
  <c r="P725" i="1"/>
  <c r="Q725" i="1" s="1"/>
  <c r="R725" i="1" s="1"/>
  <c r="T3397" i="1"/>
  <c r="U3397" i="1" s="1"/>
  <c r="V3397" i="1" s="1"/>
  <c r="P3397" i="1"/>
  <c r="Q3397" i="1" s="1"/>
  <c r="R3397" i="1" s="1"/>
  <c r="T3049" i="1"/>
  <c r="U3049" i="1" s="1"/>
  <c r="V3049" i="1" s="1"/>
  <c r="P3049" i="1"/>
  <c r="Q3049" i="1" s="1"/>
  <c r="R3049" i="1" s="1"/>
  <c r="T3014" i="1"/>
  <c r="U3014" i="1" s="1"/>
  <c r="V3014" i="1" s="1"/>
  <c r="P3014" i="1"/>
  <c r="Q3014" i="1" s="1"/>
  <c r="R3014" i="1" s="1"/>
  <c r="T3001" i="1"/>
  <c r="U3001" i="1" s="1"/>
  <c r="V3001" i="1" s="1"/>
  <c r="P3001" i="1"/>
  <c r="Q3001" i="1" s="1"/>
  <c r="R3001" i="1" s="1"/>
  <c r="T2983" i="1"/>
  <c r="U2983" i="1" s="1"/>
  <c r="V2983" i="1" s="1"/>
  <c r="P2983" i="1"/>
  <c r="Q2983" i="1" s="1"/>
  <c r="R2983" i="1" s="1"/>
  <c r="T2932" i="1"/>
  <c r="U2932" i="1" s="1"/>
  <c r="V2932" i="1" s="1"/>
  <c r="P2932" i="1"/>
  <c r="Q2932" i="1" s="1"/>
  <c r="R2932" i="1" s="1"/>
  <c r="T2851" i="1"/>
  <c r="U2851" i="1" s="1"/>
  <c r="V2851" i="1" s="1"/>
  <c r="P2851" i="1"/>
  <c r="Q2851" i="1" s="1"/>
  <c r="R2851" i="1" s="1"/>
  <c r="T2746" i="1"/>
  <c r="U2746" i="1" s="1"/>
  <c r="V2746" i="1" s="1"/>
  <c r="P2746" i="1"/>
  <c r="Q2746" i="1" s="1"/>
  <c r="R2746" i="1" s="1"/>
  <c r="T2706" i="1"/>
  <c r="U2706" i="1" s="1"/>
  <c r="V2706" i="1" s="1"/>
  <c r="P2706" i="1"/>
  <c r="Q2706" i="1" s="1"/>
  <c r="R2706" i="1" s="1"/>
  <c r="T2648" i="1"/>
  <c r="U2648" i="1" s="1"/>
  <c r="V2648" i="1" s="1"/>
  <c r="P2648" i="1"/>
  <c r="Q2648" i="1" s="1"/>
  <c r="R2648" i="1" s="1"/>
  <c r="T4836" i="1"/>
  <c r="U4836" i="1" s="1"/>
  <c r="V4836" i="1" s="1"/>
  <c r="P4836" i="1"/>
  <c r="Q4836" i="1" s="1"/>
  <c r="R4836" i="1" s="1"/>
  <c r="T3751" i="1"/>
  <c r="U3751" i="1" s="1"/>
  <c r="P3751" i="1"/>
  <c r="Q3751" i="1" s="1"/>
  <c r="T3614" i="1"/>
  <c r="U3614" i="1" s="1"/>
  <c r="P3614" i="1"/>
  <c r="Q3614" i="1" s="1"/>
  <c r="T3438" i="1"/>
  <c r="U3438" i="1" s="1"/>
  <c r="P3438" i="1"/>
  <c r="Q3438" i="1" s="1"/>
  <c r="T2084" i="1"/>
  <c r="U2084" i="1" s="1"/>
  <c r="V2084" i="1" s="1"/>
  <c r="P2084" i="1"/>
  <c r="Q2084" i="1" s="1"/>
  <c r="R2084" i="1" s="1"/>
  <c r="T1991" i="1"/>
  <c r="U1991" i="1" s="1"/>
  <c r="V1991" i="1" s="1"/>
  <c r="P1991" i="1"/>
  <c r="Q1991" i="1" s="1"/>
  <c r="R1991" i="1" s="1"/>
  <c r="T1759" i="1"/>
  <c r="U1759" i="1" s="1"/>
  <c r="V1759" i="1" s="1"/>
  <c r="P1759" i="1"/>
  <c r="Q1759" i="1" s="1"/>
  <c r="R1759" i="1" s="1"/>
  <c r="T1691" i="1"/>
  <c r="U1691" i="1" s="1"/>
  <c r="V1691" i="1" s="1"/>
  <c r="P1691" i="1"/>
  <c r="Q1691" i="1" s="1"/>
  <c r="R1691" i="1" s="1"/>
  <c r="T1596" i="1"/>
  <c r="U1596" i="1" s="1"/>
  <c r="V1596" i="1" s="1"/>
  <c r="P1596" i="1"/>
  <c r="Q1596" i="1" s="1"/>
  <c r="R1596" i="1" s="1"/>
  <c r="T1482" i="1"/>
  <c r="U1482" i="1" s="1"/>
  <c r="V1482" i="1" s="1"/>
  <c r="P1482" i="1"/>
  <c r="Q1482" i="1" s="1"/>
  <c r="R1482" i="1" s="1"/>
  <c r="T1176" i="1"/>
  <c r="U1176" i="1" s="1"/>
  <c r="V1176" i="1" s="1"/>
  <c r="P1176" i="1"/>
  <c r="Q1176" i="1" s="1"/>
  <c r="R1176" i="1" s="1"/>
  <c r="T1020" i="1"/>
  <c r="U1020" i="1" s="1"/>
  <c r="V1020" i="1" s="1"/>
  <c r="P1020" i="1"/>
  <c r="Q1020" i="1" s="1"/>
  <c r="R1020" i="1" s="1"/>
  <c r="T893" i="1"/>
  <c r="U893" i="1" s="1"/>
  <c r="V893" i="1" s="1"/>
  <c r="P893" i="1"/>
  <c r="Q893" i="1" s="1"/>
  <c r="R893" i="1" s="1"/>
  <c r="T2647" i="1"/>
  <c r="U2647" i="1" s="1"/>
  <c r="V2647" i="1" s="1"/>
  <c r="P2647" i="1"/>
  <c r="Q2647" i="1" s="1"/>
  <c r="R2647" i="1" s="1"/>
  <c r="AG95" i="2" l="1"/>
  <c r="AG54" i="2"/>
  <c r="AG52" i="2"/>
  <c r="R110" i="2"/>
  <c r="AG64" i="2"/>
  <c r="AG51" i="2"/>
  <c r="R77" i="2"/>
  <c r="U110" i="2"/>
  <c r="AD87" i="2"/>
  <c r="R21" i="2"/>
  <c r="R94" i="2"/>
  <c r="AE28" i="2"/>
  <c r="R86" i="2"/>
  <c r="S25" i="2"/>
  <c r="X110" i="2"/>
  <c r="Z110" i="2" s="1"/>
  <c r="T110" i="2"/>
  <c r="R25" i="2"/>
  <c r="S105" i="2"/>
  <c r="AG36" i="2"/>
  <c r="S21" i="2"/>
  <c r="AC94" i="2"/>
  <c r="AG94" i="2" s="1"/>
  <c r="S94" i="2"/>
  <c r="R42" i="2"/>
  <c r="S110" i="2"/>
  <c r="S42" i="2"/>
  <c r="S77" i="2"/>
  <c r="AE63" i="2"/>
  <c r="AG63" i="2"/>
  <c r="S68" i="2"/>
  <c r="AG87" i="2"/>
  <c r="AB105" i="2"/>
  <c r="AF105" i="2" s="1"/>
  <c r="R68" i="2"/>
  <c r="AE41" i="2"/>
  <c r="R53" i="2"/>
  <c r="S86" i="2"/>
  <c r="S53" i="2"/>
  <c r="R105" i="2"/>
  <c r="AG32" i="2"/>
  <c r="AD95" i="2"/>
  <c r="AD105" i="2" s="1"/>
  <c r="R10" i="2"/>
  <c r="AD41" i="2"/>
  <c r="AF41" i="2"/>
  <c r="AD51" i="2"/>
  <c r="AF51" i="2"/>
  <c r="AD52" i="2"/>
  <c r="AF52" i="2"/>
  <c r="AD76" i="2"/>
  <c r="AF76" i="2"/>
  <c r="AD65" i="2"/>
  <c r="AF65" i="2"/>
  <c r="AE65" i="2"/>
  <c r="AG65" i="2"/>
  <c r="AD64" i="2"/>
  <c r="AF64" i="2"/>
  <c r="AD66" i="2"/>
  <c r="AF66" i="2"/>
  <c r="AE66" i="2"/>
  <c r="AG66" i="2"/>
  <c r="AE76" i="2"/>
  <c r="AG76" i="2"/>
  <c r="AF36" i="2"/>
  <c r="AD67" i="2"/>
  <c r="AF67" i="2"/>
  <c r="AE67" i="2"/>
  <c r="AG67" i="2"/>
  <c r="AD43" i="2"/>
  <c r="AG8" i="2"/>
  <c r="AF40" i="2"/>
  <c r="AC68" i="2"/>
  <c r="AG68" i="2" s="1"/>
  <c r="AG47" i="2"/>
  <c r="AD106" i="2"/>
  <c r="AF30" i="2"/>
  <c r="AG30" i="2"/>
  <c r="AD45" i="2"/>
  <c r="AF45" i="2"/>
  <c r="AE94" i="2"/>
  <c r="AF32" i="2"/>
  <c r="AE24" i="2"/>
  <c r="AF34" i="2"/>
  <c r="AE38" i="2"/>
  <c r="AF62" i="2"/>
  <c r="AD62" i="2"/>
  <c r="AD47" i="2"/>
  <c r="AF47" i="2"/>
  <c r="AF82" i="2"/>
  <c r="AD82" i="2"/>
  <c r="AD26" i="2"/>
  <c r="AF26" i="2"/>
  <c r="AG23" i="2"/>
  <c r="AE23" i="2"/>
  <c r="AE26" i="2"/>
  <c r="AG26" i="2"/>
  <c r="AE29" i="2"/>
  <c r="AG29" i="2"/>
  <c r="U25" i="2"/>
  <c r="T25" i="2"/>
  <c r="AG45" i="2"/>
  <c r="AE45" i="2"/>
  <c r="AG107" i="2"/>
  <c r="AE107" i="2"/>
  <c r="AD57" i="2"/>
  <c r="AF57" i="2"/>
  <c r="AD85" i="2"/>
  <c r="AF85" i="2"/>
  <c r="AF60" i="2"/>
  <c r="AD60" i="2"/>
  <c r="AD109" i="2"/>
  <c r="AF109" i="2"/>
  <c r="AD50" i="2"/>
  <c r="AF50" i="2"/>
  <c r="AD61" i="2"/>
  <c r="AF61" i="2"/>
  <c r="AD83" i="2"/>
  <c r="AF83" i="2"/>
  <c r="AD39" i="2"/>
  <c r="AF39" i="2"/>
  <c r="AD31" i="2"/>
  <c r="AF31" i="2"/>
  <c r="AE4" i="2"/>
  <c r="AG4" i="2"/>
  <c r="AD9" i="2"/>
  <c r="AF9" i="2"/>
  <c r="AD14" i="2"/>
  <c r="AF14" i="2"/>
  <c r="AF18" i="2"/>
  <c r="AD18" i="2"/>
  <c r="AD70" i="2"/>
  <c r="AF70" i="2"/>
  <c r="AD74" i="2"/>
  <c r="AF74" i="2"/>
  <c r="S10" i="2"/>
  <c r="U10" i="2"/>
  <c r="AG11" i="2"/>
  <c r="AC21" i="2"/>
  <c r="AE11" i="2"/>
  <c r="AE15" i="2"/>
  <c r="AG15" i="2"/>
  <c r="AC53" i="2"/>
  <c r="AG53" i="2" s="1"/>
  <c r="AE43" i="2"/>
  <c r="AG43" i="2"/>
  <c r="AE22" i="2"/>
  <c r="AG22" i="2"/>
  <c r="AE78" i="2"/>
  <c r="AG78" i="2"/>
  <c r="AE83" i="2"/>
  <c r="AG83" i="2"/>
  <c r="AE35" i="2"/>
  <c r="AG35" i="2"/>
  <c r="AB77" i="2"/>
  <c r="AF77" i="2" s="1"/>
  <c r="AE34" i="2"/>
  <c r="AD108" i="2"/>
  <c r="AF108" i="2"/>
  <c r="AD48" i="2"/>
  <c r="AF48" i="2"/>
  <c r="AF58" i="2"/>
  <c r="AD58" i="2"/>
  <c r="AD107" i="2"/>
  <c r="AF107" i="2"/>
  <c r="AF46" i="2"/>
  <c r="AD46" i="2"/>
  <c r="AF22" i="2"/>
  <c r="AD22" i="2"/>
  <c r="AD84" i="2"/>
  <c r="AF84" i="2"/>
  <c r="AD81" i="2"/>
  <c r="AF81" i="2"/>
  <c r="AD37" i="2"/>
  <c r="AF37" i="2"/>
  <c r="AD29" i="2"/>
  <c r="AF29" i="2"/>
  <c r="AE9" i="2"/>
  <c r="AG9" i="2"/>
  <c r="AD4" i="2"/>
  <c r="AF4" i="2"/>
  <c r="AF7" i="2"/>
  <c r="AD7" i="2"/>
  <c r="AD94" i="2"/>
  <c r="AE84" i="2"/>
  <c r="AG84" i="2"/>
  <c r="AE81" i="2"/>
  <c r="AG81" i="2"/>
  <c r="AG31" i="2"/>
  <c r="AE31" i="2"/>
  <c r="AE37" i="2"/>
  <c r="AG37" i="2"/>
  <c r="AE19" i="2"/>
  <c r="AG19" i="2"/>
  <c r="AE49" i="2"/>
  <c r="AG49" i="2"/>
  <c r="AE61" i="2"/>
  <c r="AG61" i="2"/>
  <c r="AC77" i="2"/>
  <c r="AG77" i="2" s="1"/>
  <c r="AG69" i="2"/>
  <c r="AE69" i="2"/>
  <c r="AE105" i="2"/>
  <c r="AF59" i="2"/>
  <c r="AD59" i="2"/>
  <c r="AD49" i="2"/>
  <c r="AF49" i="2"/>
  <c r="AD23" i="2"/>
  <c r="AF23" i="2"/>
  <c r="AD33" i="2"/>
  <c r="AF33" i="2"/>
  <c r="AE5" i="2"/>
  <c r="AG5" i="2"/>
  <c r="AD8" i="2"/>
  <c r="AF8" i="2"/>
  <c r="AE73" i="2"/>
  <c r="AG73" i="2"/>
  <c r="AE82" i="2"/>
  <c r="AG82" i="2"/>
  <c r="AE85" i="2"/>
  <c r="AG85" i="2"/>
  <c r="AE39" i="2"/>
  <c r="AG39" i="2"/>
  <c r="AD11" i="2"/>
  <c r="AF11" i="2"/>
  <c r="AB21" i="2"/>
  <c r="AE59" i="2"/>
  <c r="AG59" i="2"/>
  <c r="AF38" i="2"/>
  <c r="AG40" i="2"/>
  <c r="AF55" i="2"/>
  <c r="AD55" i="2"/>
  <c r="AE109" i="2"/>
  <c r="AG109" i="2"/>
  <c r="AD54" i="2"/>
  <c r="AF54" i="2"/>
  <c r="AF56" i="2"/>
  <c r="AD56" i="2"/>
  <c r="AE106" i="2"/>
  <c r="AG106" i="2"/>
  <c r="AF24" i="2"/>
  <c r="AD24" i="2"/>
  <c r="AD80" i="2"/>
  <c r="AF80" i="2"/>
  <c r="AD79" i="2"/>
  <c r="AF79" i="2"/>
  <c r="AD35" i="2"/>
  <c r="AF35" i="2"/>
  <c r="AD27" i="2"/>
  <c r="AF27" i="2"/>
  <c r="AE7" i="2"/>
  <c r="AG7" i="2"/>
  <c r="AD6" i="2"/>
  <c r="AF6" i="2"/>
  <c r="AF5" i="2"/>
  <c r="AD5" i="2"/>
  <c r="AD12" i="2"/>
  <c r="AF12" i="2"/>
  <c r="AD16" i="2"/>
  <c r="AF16" i="2"/>
  <c r="AD20" i="2"/>
  <c r="AF20" i="2"/>
  <c r="AD72" i="2"/>
  <c r="AF72" i="2"/>
  <c r="U21" i="2"/>
  <c r="AE17" i="2"/>
  <c r="AG17" i="2"/>
  <c r="AE55" i="2"/>
  <c r="AG55" i="2"/>
  <c r="AE57" i="2"/>
  <c r="AG57" i="2"/>
  <c r="AE80" i="2"/>
  <c r="AG80" i="2"/>
  <c r="AE79" i="2"/>
  <c r="AG79" i="2"/>
  <c r="AE27" i="2"/>
  <c r="AG27" i="2"/>
  <c r="AE33" i="2"/>
  <c r="AG33" i="2"/>
  <c r="T21" i="2"/>
  <c r="AE13" i="2"/>
  <c r="AG13" i="2"/>
  <c r="R4541" i="1"/>
  <c r="R3605" i="1"/>
  <c r="R4542" i="1"/>
  <c r="V3962" i="1"/>
  <c r="V4237" i="1"/>
  <c r="V4273" i="1"/>
  <c r="V3956" i="1"/>
  <c r="V3958" i="1"/>
  <c r="V3729" i="1"/>
  <c r="V4313" i="1"/>
  <c r="R3737" i="1"/>
  <c r="R3736" i="1"/>
  <c r="R4463" i="1"/>
  <c r="R4462" i="1"/>
  <c r="R4254" i="1"/>
  <c r="R3556" i="1"/>
  <c r="R3732" i="1"/>
  <c r="R3831" i="1"/>
  <c r="R4540" i="1"/>
  <c r="R3600" i="1"/>
  <c r="V3964" i="1"/>
  <c r="V3424" i="1"/>
  <c r="V4464" i="1"/>
  <c r="V4096" i="1"/>
  <c r="V4276" i="1"/>
  <c r="V3733" i="1"/>
  <c r="V4236" i="1"/>
  <c r="V4457" i="1"/>
  <c r="V4543" i="1"/>
  <c r="V4354" i="1"/>
  <c r="V3957" i="1"/>
  <c r="R4155" i="1"/>
  <c r="R4357" i="1"/>
  <c r="R3961" i="1"/>
  <c r="R4153" i="1"/>
  <c r="R3415" i="1"/>
  <c r="V4550" i="1"/>
  <c r="V3963" i="1"/>
  <c r="V3868" i="1"/>
  <c r="V4548" i="1"/>
  <c r="V4546" i="1"/>
  <c r="V4315" i="1"/>
  <c r="V3937" i="1"/>
  <c r="V3601" i="1"/>
  <c r="V3865" i="1"/>
  <c r="V3864" i="1"/>
  <c r="R3426" i="1"/>
  <c r="R3964" i="1"/>
  <c r="R3604" i="1"/>
  <c r="R4316" i="1"/>
  <c r="R4096" i="1"/>
  <c r="R4547" i="1"/>
  <c r="R4276" i="1"/>
  <c r="R3867" i="1"/>
  <c r="R4356" i="1"/>
  <c r="R3960" i="1"/>
  <c r="R3733" i="1"/>
  <c r="R4460" i="1"/>
  <c r="R4236" i="1"/>
  <c r="R3418" i="1"/>
  <c r="R3959" i="1"/>
  <c r="R4457" i="1"/>
  <c r="R4543" i="1"/>
  <c r="R4152" i="1"/>
  <c r="R4354" i="1"/>
  <c r="R4353" i="1"/>
  <c r="R3957" i="1"/>
  <c r="V4157" i="1"/>
  <c r="V3869" i="1"/>
  <c r="V3737" i="1"/>
  <c r="V4463" i="1"/>
  <c r="V4238" i="1"/>
  <c r="V3834" i="1"/>
  <c r="V4462" i="1"/>
  <c r="V4154" i="1"/>
  <c r="V3734" i="1"/>
  <c r="V4514" i="1"/>
  <c r="V4254" i="1"/>
  <c r="V3866" i="1"/>
  <c r="V3556" i="1"/>
  <c r="V3419" i="1"/>
  <c r="V4314" i="1"/>
  <c r="V4459" i="1"/>
  <c r="V3831" i="1"/>
  <c r="V4540" i="1"/>
  <c r="V3730" i="1"/>
  <c r="V3598" i="1"/>
  <c r="V4541" i="1"/>
  <c r="V4274" i="1"/>
  <c r="R4157" i="1"/>
  <c r="R4238" i="1"/>
  <c r="R3834" i="1"/>
  <c r="R4154" i="1"/>
  <c r="R4514" i="1"/>
  <c r="R3866" i="1"/>
  <c r="R3419" i="1"/>
  <c r="R4314" i="1"/>
  <c r="R4459" i="1"/>
  <c r="R4274" i="1"/>
  <c r="V4156" i="1"/>
  <c r="V3423" i="1"/>
  <c r="V4316" i="1"/>
  <c r="V4547" i="1"/>
  <c r="V3867" i="1"/>
  <c r="V4356" i="1"/>
  <c r="V3960" i="1"/>
  <c r="V4460" i="1"/>
  <c r="V3959" i="1"/>
  <c r="V3416" i="1"/>
  <c r="V4152" i="1"/>
  <c r="V4353" i="1"/>
  <c r="R4359" i="1"/>
  <c r="R4549" i="1"/>
  <c r="R4358" i="1"/>
  <c r="R4461" i="1"/>
  <c r="R3832" i="1"/>
  <c r="R4545" i="1"/>
  <c r="R4275" i="1"/>
  <c r="R4544" i="1"/>
  <c r="R4458" i="1"/>
  <c r="R4151" i="1"/>
  <c r="V4277" i="1"/>
  <c r="V4515" i="1"/>
  <c r="V3833" i="1"/>
  <c r="V4355" i="1"/>
  <c r="R4156" i="1"/>
  <c r="R4464" i="1"/>
  <c r="R3423" i="1"/>
  <c r="R4550" i="1"/>
  <c r="R3963" i="1"/>
  <c r="R3868" i="1"/>
  <c r="R4548" i="1"/>
  <c r="R4277" i="1"/>
  <c r="R3962" i="1"/>
  <c r="R3422" i="1"/>
  <c r="R4515" i="1"/>
  <c r="R4237" i="1"/>
  <c r="R3833" i="1"/>
  <c r="R4546" i="1"/>
  <c r="R4315" i="1"/>
  <c r="R3937" i="1"/>
  <c r="R3601" i="1"/>
  <c r="R3865" i="1"/>
  <c r="R4355" i="1"/>
  <c r="R4273" i="1"/>
  <c r="R3956" i="1"/>
  <c r="R3729" i="1"/>
  <c r="R3728" i="1"/>
  <c r="R4313" i="1"/>
  <c r="R3414" i="1"/>
  <c r="V3605" i="1"/>
  <c r="V4359" i="1"/>
  <c r="V3738" i="1"/>
  <c r="V4549" i="1"/>
  <c r="V4358" i="1"/>
  <c r="V4155" i="1"/>
  <c r="V4357" i="1"/>
  <c r="V3961" i="1"/>
  <c r="V3602" i="1"/>
  <c r="V4461" i="1"/>
  <c r="V4153" i="1"/>
  <c r="V3832" i="1"/>
  <c r="V3420" i="1"/>
  <c r="V3066" i="1"/>
  <c r="V4545" i="1"/>
  <c r="V4275" i="1"/>
  <c r="V3697" i="1"/>
  <c r="V3159" i="1"/>
  <c r="V4544" i="1"/>
  <c r="V3412" i="1"/>
  <c r="V3415" i="1"/>
  <c r="V4542" i="1"/>
  <c r="V4458" i="1"/>
  <c r="V4151" i="1"/>
  <c r="R3153" i="1"/>
  <c r="R3165" i="1"/>
  <c r="V3166" i="1"/>
  <c r="R3068" i="1"/>
  <c r="V3165" i="1"/>
  <c r="V3161" i="1"/>
  <c r="V3158" i="1"/>
  <c r="V3157" i="1"/>
  <c r="R3161" i="1"/>
  <c r="R3157" i="1"/>
  <c r="R3064" i="1"/>
  <c r="R3152" i="1"/>
  <c r="R3164" i="1"/>
  <c r="R3160" i="1"/>
  <c r="R3156" i="1"/>
  <c r="V3069" i="1"/>
  <c r="V3162" i="1"/>
  <c r="V3065" i="1"/>
  <c r="V3154" i="1"/>
  <c r="V3153" i="1"/>
  <c r="AD77" i="2" l="1"/>
  <c r="AE21" i="2"/>
  <c r="AG21" i="2"/>
  <c r="AE68" i="2"/>
  <c r="AD21" i="2"/>
  <c r="AF21" i="2"/>
  <c r="AE77" i="2"/>
  <c r="AE53" i="2"/>
</calcChain>
</file>

<file path=xl/sharedStrings.xml><?xml version="1.0" encoding="utf-8"?>
<sst xmlns="http://schemas.openxmlformats.org/spreadsheetml/2006/main" count="73442" uniqueCount="525">
  <si>
    <t>PZ</t>
  </si>
  <si>
    <t>STAKEHOLDER</t>
  </si>
  <si>
    <t>LC2015_DES</t>
  </si>
  <si>
    <t>OVERLAPS</t>
  </si>
  <si>
    <t xml:space="preserve"> </t>
  </si>
  <si>
    <t>Pine flatwoods</t>
  </si>
  <si>
    <t>Streams and waterways</t>
  </si>
  <si>
    <t>Freshwater marshes</t>
  </si>
  <si>
    <t>A</t>
  </si>
  <si>
    <t>IR12-21</t>
  </si>
  <si>
    <t>62-304.520 (7)(b),(16), F.A.C.</t>
  </si>
  <si>
    <t>City of Melbourne</t>
  </si>
  <si>
    <t>Roads and Highways</t>
  </si>
  <si>
    <t>City of Melbourne                 Brevard County</t>
  </si>
  <si>
    <t>Banana River</t>
  </si>
  <si>
    <t>BR1-2</t>
  </si>
  <si>
    <t>62-304.520 (9), F.A.C.</t>
  </si>
  <si>
    <t>Agricultural Producers</t>
  </si>
  <si>
    <t>Improved Pasture</t>
  </si>
  <si>
    <t>Brevard County</t>
  </si>
  <si>
    <t>Kennedy Space Center                               Brevard County</t>
  </si>
  <si>
    <t>Woodland Pasture</t>
  </si>
  <si>
    <t>Citrus groves</t>
  </si>
  <si>
    <t>Abandoned tree crops</t>
  </si>
  <si>
    <t>Mixed Rangeland</t>
  </si>
  <si>
    <t>US Air Force                                Brevard County</t>
  </si>
  <si>
    <t>Residential, Low Density-Less than two dwelling units/acre</t>
  </si>
  <si>
    <t>Residential, Rural &lt; or = 0.5 dwelling units/acre</t>
  </si>
  <si>
    <t>Low Density Under Construction</t>
  </si>
  <si>
    <t>Residential, Medium Density-Two-five dwellingunits per acre</t>
  </si>
  <si>
    <t>Fixed Single Family Units</t>
  </si>
  <si>
    <t>Residential, High density; Multiple Dwelling Units, Low Rise &lt;Two stories or less&gt;</t>
  </si>
  <si>
    <t>Commercial and Services</t>
  </si>
  <si>
    <t>Oil and Gas Storage(except industrial use or manufacturing)</t>
  </si>
  <si>
    <t>Military</t>
  </si>
  <si>
    <t>Governmental</t>
  </si>
  <si>
    <t>Golf Course</t>
  </si>
  <si>
    <t>Parks and Zoos</t>
  </si>
  <si>
    <t>Herbaceous Dry Prairie</t>
  </si>
  <si>
    <t>Shrub and Brushland</t>
  </si>
  <si>
    <t>Upland Hardwood Forest</t>
  </si>
  <si>
    <t>Xeric oak</t>
  </si>
  <si>
    <t>Upland Hardwood Forests Continued</t>
  </si>
  <si>
    <t>Hardwood Conifer Mixed</t>
  </si>
  <si>
    <t>Reservoirs</t>
  </si>
  <si>
    <t>Bays and estuaries</t>
  </si>
  <si>
    <t>Enclosed saltwater ponds within a salt marsh</t>
  </si>
  <si>
    <t>Mangrove swamp</t>
  </si>
  <si>
    <t>Mixed wetland hardwoods</t>
  </si>
  <si>
    <t>Cabbage palm hammock</t>
  </si>
  <si>
    <t>Wetland Forested Mixed</t>
  </si>
  <si>
    <t>Saltwater marshes</t>
  </si>
  <si>
    <t>Mixed scrub-shrub wetland</t>
  </si>
  <si>
    <t>Non-vegetated Wetland</t>
  </si>
  <si>
    <t>Beaches other than swimming beaches</t>
  </si>
  <si>
    <t>Spoil areas</t>
  </si>
  <si>
    <t>Railroads</t>
  </si>
  <si>
    <t>Port facilities</t>
  </si>
  <si>
    <t>Electrical power transmission lines</t>
  </si>
  <si>
    <t>FDOT 5</t>
  </si>
  <si>
    <t>FDOT District 5                                Port Canaveral          Brevard County</t>
  </si>
  <si>
    <t>FDOT District 5          US Air Force                      Port Canaveral          Brevard County</t>
  </si>
  <si>
    <t>FDOT District 5                                          Brevard County</t>
  </si>
  <si>
    <t>Kennedy Space Center</t>
  </si>
  <si>
    <t>Other Recreational(Riding stables, go-carttracks, skeet ranges, etc)</t>
  </si>
  <si>
    <t>Kennedy Space Center                     Port Canaveral          Brevard County</t>
  </si>
  <si>
    <t>Australian pine</t>
  </si>
  <si>
    <t>Forest regeneration</t>
  </si>
  <si>
    <t>Lakes</t>
  </si>
  <si>
    <t>Cabbage palm savannah</t>
  </si>
  <si>
    <t>Cypress</t>
  </si>
  <si>
    <t>Hydric pine flatwoods</t>
  </si>
  <si>
    <t>Wet prairies</t>
  </si>
  <si>
    <t>Emergent aquatic vegetation</t>
  </si>
  <si>
    <t>Surface Water Collection Basin</t>
  </si>
  <si>
    <t>Port Canaveral</t>
  </si>
  <si>
    <t>Port Canaveral          Brevard County</t>
  </si>
  <si>
    <t>US Air Force</t>
  </si>
  <si>
    <t>US Air Force                      Port Canaveral          Brevard County</t>
  </si>
  <si>
    <t>US Air Force Kennedy Space Center                               Brevard County</t>
  </si>
  <si>
    <t>Cabbage palm</t>
  </si>
  <si>
    <t>Marshy Lakes</t>
  </si>
  <si>
    <t>Embayments opening directly to the Gulf or Ocean</t>
  </si>
  <si>
    <t>Embayments Not Opening Directly to Gulf or Ocean</t>
  </si>
  <si>
    <t>Bay swamps</t>
  </si>
  <si>
    <t>Primitive Trails</t>
  </si>
  <si>
    <t>Communications</t>
  </si>
  <si>
    <t>Electrical power facilities</t>
  </si>
  <si>
    <t>Solid waste disposal</t>
  </si>
  <si>
    <t>B</t>
  </si>
  <si>
    <t>BR-6</t>
  </si>
  <si>
    <t>62-304.520 (11), F.A.C.</t>
  </si>
  <si>
    <t>Tree nurseries</t>
  </si>
  <si>
    <t>Residential, High Density</t>
  </si>
  <si>
    <t>Mobile Home Units</t>
  </si>
  <si>
    <t>Retail Sales and Services</t>
  </si>
  <si>
    <t>Wholesale Sales and Services &lt;Excluding warehouses associated with industrial use&gt;</t>
  </si>
  <si>
    <t>Professional Services</t>
  </si>
  <si>
    <t>Tourist Services</t>
  </si>
  <si>
    <t>Other Light Industrial</t>
  </si>
  <si>
    <t>Institutional (Educational,religious,health and military facilities)</t>
  </si>
  <si>
    <t>Educational Facilities</t>
  </si>
  <si>
    <t>Religious</t>
  </si>
  <si>
    <t>Medical and Health Care</t>
  </si>
  <si>
    <t>Commercial Child Care</t>
  </si>
  <si>
    <t>Community Recreational Facilities</t>
  </si>
  <si>
    <t>Upland Mixed Forest</t>
  </si>
  <si>
    <t>Shrub Swamp</t>
  </si>
  <si>
    <t>Disturbed land</t>
  </si>
  <si>
    <t>Airports</t>
  </si>
  <si>
    <t>Water supply plants</t>
  </si>
  <si>
    <t>62-304.520 (13), F.A.C.</t>
  </si>
  <si>
    <t>Residential, High density; Multiple Dwelling Units, High Rise &lt;Three stories or more&gt;</t>
  </si>
  <si>
    <t>High Density Under Construction</t>
  </si>
  <si>
    <t>Cultural and Entertainment</t>
  </si>
  <si>
    <t>Other Institutional</t>
  </si>
  <si>
    <t>Marinas and Fish Camps</t>
  </si>
  <si>
    <t>Communication Facilities</t>
  </si>
  <si>
    <t>BR3-5, BR-7</t>
  </si>
  <si>
    <t>62-304.520 (10), F.A.C.</t>
  </si>
  <si>
    <t>Tree Crops</t>
  </si>
  <si>
    <t>City of Cape Canaveral                           Brevard County</t>
  </si>
  <si>
    <t>City of Cape Canaveral                 Port Canaveral          Brevard County</t>
  </si>
  <si>
    <t>City of Cocoa Beach                         Brevard County</t>
  </si>
  <si>
    <t>FDOT District 5                 City of Cocoa Beach                         Brevard County</t>
  </si>
  <si>
    <t>Medium Density Under Construction</t>
  </si>
  <si>
    <t>Residential, High density; Mixed Units &lt;Fixed and mobile Homes&gt;</t>
  </si>
  <si>
    <t>Commercial and Services Under Construction</t>
  </si>
  <si>
    <t>Other Heavy Industrial</t>
  </si>
  <si>
    <t>Recreational</t>
  </si>
  <si>
    <t>Tropical Hardwood Hammock</t>
  </si>
  <si>
    <t>Maritime Hammock</t>
  </si>
  <si>
    <t>Coastal Temperate Hammock</t>
  </si>
  <si>
    <t>Xeric Oak Scrub</t>
  </si>
  <si>
    <t>Tidal creek</t>
  </si>
  <si>
    <t>Rural land in transition without positive indicators of intended activity</t>
  </si>
  <si>
    <t>Sewage Treatment</t>
  </si>
  <si>
    <t>City of Cape Canaveral</t>
  </si>
  <si>
    <t>Food Processing</t>
  </si>
  <si>
    <t>City of Cocoa Beach</t>
  </si>
  <si>
    <t>Auto parking facilities - when not directly related to other land uses</t>
  </si>
  <si>
    <t>City of Indian Harbour Beach</t>
  </si>
  <si>
    <t>City of Indian Harbour Beach                    Brevard County</t>
  </si>
  <si>
    <t>Palmetto-Oak Shrubland</t>
  </si>
  <si>
    <t>City of Indian Harbour Beach   City of Melbourne                 Brevard County</t>
  </si>
  <si>
    <t>City of Satellite Beach</t>
  </si>
  <si>
    <t>City of Satellite Beach        Brevard County</t>
  </si>
  <si>
    <t>City of Indian Harbour Beach            City of Satellite Beach        Brevard County</t>
  </si>
  <si>
    <t>FDOT District 5                         City of Melbourne                 Brevard County</t>
  </si>
  <si>
    <t>FDOT District 5                                  City of Satellite Beach        Brevard County</t>
  </si>
  <si>
    <t>FDOT District 5                      City of Indian Harbour Beach                    Brevard County</t>
  </si>
  <si>
    <t>FDOT District 5                      City of Indian Harbour Beach            City of Satellite Beach        Brevard County</t>
  </si>
  <si>
    <t>FDOT District 5               City of Cape Canaveral                           Brevard County</t>
  </si>
  <si>
    <t>FDOT District 5            US Air Force                              Brevard County</t>
  </si>
  <si>
    <t>FDOT District 5                      City of Indian Harbour Beach   City of Melbourne                 Brevard County</t>
  </si>
  <si>
    <t>FDOT District 5               City of Cape Canaveral                 Port Canaveral          Brevard County</t>
  </si>
  <si>
    <t>US Air Force                              Brevard County</t>
  </si>
  <si>
    <t>Inactive Land with street patterns but withoutstructures</t>
  </si>
  <si>
    <t>Central IRL</t>
  </si>
  <si>
    <t>62-304.520 (12), F.A.C.</t>
  </si>
  <si>
    <t>FDOT District 5                        Town of Malabar                  Brevard County</t>
  </si>
  <si>
    <t>FDOT District 5                    Town of Grant-Valkaria                      Brevard County</t>
  </si>
  <si>
    <t>FDOT District 5                    Town of Grant-Valkaria    Town of Malabar                  Brevard County</t>
  </si>
  <si>
    <t>Town of Grant-Valkaria</t>
  </si>
  <si>
    <t>Town of Grant-Valkaria                      Brevard County</t>
  </si>
  <si>
    <t>Town of Grant-Valkaria    Town of Malabar                  Brevard County</t>
  </si>
  <si>
    <t>Town of Malabar</t>
  </si>
  <si>
    <t>Town of Malabar                  Brevard County</t>
  </si>
  <si>
    <t>Brevard County       SJRWMD C-1 Diversion</t>
  </si>
  <si>
    <t>City of Palm Bay            Brevard County</t>
  </si>
  <si>
    <t>City of West Melbourne   Brevard County</t>
  </si>
  <si>
    <t>Field Crops</t>
  </si>
  <si>
    <t>City of West Melbourne   Brevard County       SJRWMD C-1 Diversion</t>
  </si>
  <si>
    <t>Cemeteries</t>
  </si>
  <si>
    <t>Timber Processing</t>
  </si>
  <si>
    <t>Race Tracks(horse, dog, car, motorcycle)</t>
  </si>
  <si>
    <t>Palmetto Prairies</t>
  </si>
  <si>
    <t>Dry Prairie</t>
  </si>
  <si>
    <t>Scrubby Pine flatwoods</t>
  </si>
  <si>
    <t>Longleaf pine - xeric oak</t>
  </si>
  <si>
    <t>Graminoid marsh</t>
  </si>
  <si>
    <t>Utilities</t>
  </si>
  <si>
    <t>Other treatment ponds</t>
  </si>
  <si>
    <t>City of Palm Bay</t>
  </si>
  <si>
    <t>City of West Melbourne</t>
  </si>
  <si>
    <t>City of Melbourne              City of West Melbourne   Brevard County</t>
  </si>
  <si>
    <t>FDOT District 5                                       City of West Melbourne   Brevard County</t>
  </si>
  <si>
    <t>FDOT District 5                                          Brevard County       SJRWMD C-1 Diversion</t>
  </si>
  <si>
    <t>FDOT District 5                                       City of West Melbourne   Brevard County       SJRWMD C-1 Diversion</t>
  </si>
  <si>
    <t>FDOT District 5                         City of Melbourne              City of West Melbourne   Brevard County</t>
  </si>
  <si>
    <t>FDOT District 5                           Town of Melbourne Village               Brevard County</t>
  </si>
  <si>
    <t>FDOT District 5                           Town of Melbourne Village            City of West Melbourne   Brevard County</t>
  </si>
  <si>
    <t>FDOT District 5                           Town of Melbourne Village               Brevard County       SJRWMD C-1 Diversion</t>
  </si>
  <si>
    <t>Town of Melbourne Village</t>
  </si>
  <si>
    <t>Town of Melbourne Village               Brevard County</t>
  </si>
  <si>
    <t>Town of Melbourne Village            City of West Melbourne   Brevard County</t>
  </si>
  <si>
    <t>City of Melbourne  Town of Melbourne Village               Brevard County</t>
  </si>
  <si>
    <t>62-304.520 (7), F.A.C.</t>
  </si>
  <si>
    <t>City of Melbourne                 Brevard County       SJRWMD C-1 Diversion</t>
  </si>
  <si>
    <t>City of Palm Bay            Brevard County       SJRWMD C-1 Diversion</t>
  </si>
  <si>
    <t>FDOT District 5                              City of Palm Bay            Brevard County</t>
  </si>
  <si>
    <t>FDOT District 5                        Town of Malabar      City of Palm Bay            Brevard County</t>
  </si>
  <si>
    <t>FDOT District 5      MTWCD                                    Brevard County</t>
  </si>
  <si>
    <t>FDOT District 5      MTWCD                  Town of Malabar                  Brevard County</t>
  </si>
  <si>
    <t>MTWCD                                    Brevard County</t>
  </si>
  <si>
    <t>MTWCD                                    Brevard County       SJRWMD C-1 Diversion</t>
  </si>
  <si>
    <t>MTWCD                                 City of West Melbourne   Brevard County       SJRWMD C-1 Diversion</t>
  </si>
  <si>
    <t>MTWCD                        City of Palm Bay            Brevard County       SJRWMD C-1 Diversion</t>
  </si>
  <si>
    <t>MTWCD                   City of Melbourne                 Brevard County       SJRWMD C-1 Diversion</t>
  </si>
  <si>
    <t>MTWCD                  Town of Malabar                  Brevard County</t>
  </si>
  <si>
    <t>Town of Grant-Valkaria                      Brevard County       SJRWMD C-1 Diversion</t>
  </si>
  <si>
    <t>Town of Malabar      City of Palm Bay            Brevard County</t>
  </si>
  <si>
    <t>Unimproved Pastures</t>
  </si>
  <si>
    <t>City of Melbourne              City of West Melbourne   Brevard County       SJRWMD C-1 Diversion</t>
  </si>
  <si>
    <t>MTWCD                   City of Melbourne              City of West Melbourne   Brevard County       SJRWMD C-1 Diversion</t>
  </si>
  <si>
    <t>Row Crops</t>
  </si>
  <si>
    <t>Nurseries and Vineyards</t>
  </si>
  <si>
    <t>Sod farms</t>
  </si>
  <si>
    <t>Ornamentals</t>
  </si>
  <si>
    <t>Town of Grant-Valkaria          City of Palm Bay            Brevard County</t>
  </si>
  <si>
    <t>Shade ferns</t>
  </si>
  <si>
    <t>Horse Farms</t>
  </si>
  <si>
    <t>Aquaculture</t>
  </si>
  <si>
    <t>FDOT District 5      MTWCD                                    Brevard County       SJRWMD C-1 Diversion</t>
  </si>
  <si>
    <t>FDOT District 5      MTWCD                        City of Palm Bay            Brevard County</t>
  </si>
  <si>
    <t>MTWCD                        City of Palm Bay            Brevard County</t>
  </si>
  <si>
    <t>Town of Grant-Valkaria          City of Palm Bay            Brevard County       SJRWMD C-1 Diversion</t>
  </si>
  <si>
    <t>Town of Malabar                  Brevard County       SJRWMD C-1 Diversion</t>
  </si>
  <si>
    <t>Town of Malabar      City of Palm Bay            Brevard County       SJRWMD C-1 Diversion</t>
  </si>
  <si>
    <t>US Air Force                 City of Palm Bay            Brevard County       SJRWMD C-1 Diversion</t>
  </si>
  <si>
    <t>Extractive</t>
  </si>
  <si>
    <t>Swimming Beach</t>
  </si>
  <si>
    <t>Mesic longleaf pine flatwoods</t>
  </si>
  <si>
    <t>Sand pine</t>
  </si>
  <si>
    <t>Flag marsh</t>
  </si>
  <si>
    <t>Sand other than beaches</t>
  </si>
  <si>
    <t>Borrow areas</t>
  </si>
  <si>
    <t>City of Melbourne     City of Palm Bay            Brevard County</t>
  </si>
  <si>
    <t>Red Cedar- Cabbage Palm Hammock</t>
  </si>
  <si>
    <t>Sand and Gravel Pits</t>
  </si>
  <si>
    <t>Prairie Hammock</t>
  </si>
  <si>
    <t>Sawgrass marsh</t>
  </si>
  <si>
    <t>Coniferous pine</t>
  </si>
  <si>
    <t>FDOT District 5                              City of Palm Bay            Brevard County       SJRWMD C-1 Diversion</t>
  </si>
  <si>
    <t>FDOT District 5                          Town Melbourne Beach                Brevard County</t>
  </si>
  <si>
    <t>FDOT District 5                     Town of Indialantic                     Brevard County</t>
  </si>
  <si>
    <t>FDOT District 5      MTWCD                        City of Palm Bay            Brevard County       SJRWMD C-1 Diversion</t>
  </si>
  <si>
    <t>FDOT District 5                         City of Melbourne     City of Palm Bay            Brevard County</t>
  </si>
  <si>
    <t>FDOT District 5      MTWCD                                 City of West Melbourne   Brevard County       SJRWMD C-1 Diversion</t>
  </si>
  <si>
    <t>FDOT District 5      MTWCD                  Town of Malabar      City of Palm Bay            Brevard County</t>
  </si>
  <si>
    <t>MTWCD</t>
  </si>
  <si>
    <t>MTWCD                  Town of Malabar      City of Palm Bay            Brevard County</t>
  </si>
  <si>
    <t>MTWCD              Town of Grant-Valkaria                      Brevard County       SJRWMD C-1 Diversion</t>
  </si>
  <si>
    <t>MTWCD              Town of Grant-Valkaria          City of Palm Bay            Brevard County       SJRWMD C-1 Diversion</t>
  </si>
  <si>
    <t>MTWCD       US Air Force                 City of Palm Bay            Brevard County       SJRWMD C-1 Diversion</t>
  </si>
  <si>
    <t>Town Melbourne Beach</t>
  </si>
  <si>
    <t>Town Melbourne Beach                Brevard County</t>
  </si>
  <si>
    <t>Pond</t>
  </si>
  <si>
    <t>Red Maple Swamp</t>
  </si>
  <si>
    <t>Cattail marsh</t>
  </si>
  <si>
    <t>Town of Indialantic</t>
  </si>
  <si>
    <t>Town of Indialantic                     Brevard County</t>
  </si>
  <si>
    <t>62-304.520 (8), F.A.C.</t>
  </si>
  <si>
    <t>FDOT District 4                                       Indian River County</t>
  </si>
  <si>
    <t>Indian River County</t>
  </si>
  <si>
    <t>IRFWCD                                      Indian River County</t>
  </si>
  <si>
    <t>Town of Indian River Shores                  Indian River County</t>
  </si>
  <si>
    <t>FPFWCD                                    Indian River County</t>
  </si>
  <si>
    <t>Phosphate quarries</t>
  </si>
  <si>
    <t>SRIDROW                                 Indian River County</t>
  </si>
  <si>
    <t>Mixed Crops</t>
  </si>
  <si>
    <t>FDOT District 4 IRFWCD                                      Indian River County</t>
  </si>
  <si>
    <t>St. Lucie County</t>
  </si>
  <si>
    <t>Specialty Farms</t>
  </si>
  <si>
    <t>City of Vero Beach    Indian River County</t>
  </si>
  <si>
    <t>City of Fellsmere</t>
  </si>
  <si>
    <t>City of Fellsmere                      Indian River County</t>
  </si>
  <si>
    <t>City of Vero Beach</t>
  </si>
  <si>
    <t>Town of Indian River Shores              City of Vero Beach    Indian River County</t>
  </si>
  <si>
    <t>Mixed Commercial and Services</t>
  </si>
  <si>
    <t>Stadiums (not associated withhigh schools, colleges, or universities)</t>
  </si>
  <si>
    <t>Bus and truck terminals</t>
  </si>
  <si>
    <t>Other Open Lands- Unclassified</t>
  </si>
  <si>
    <t>FDOT 4</t>
  </si>
  <si>
    <t>FDOT District 4                                   City of Vero Beach    Indian River County</t>
  </si>
  <si>
    <t>FDOT District 4                     Town of Indian River Shores                  Indian River County</t>
  </si>
  <si>
    <t>FDOT District 4                     Town of Indian River Shores              City of Vero Beach    Indian River County</t>
  </si>
  <si>
    <t>FDOT District 4                                         St. Lucie County</t>
  </si>
  <si>
    <t>City of Vero Beach    Indian River County    FDOT-4</t>
  </si>
  <si>
    <t>FDOT District 4 IRFWCD                                  City of Vero Beach    Indian River County</t>
  </si>
  <si>
    <t>FPFWCD</t>
  </si>
  <si>
    <t>Prestressed concrete plants</t>
  </si>
  <si>
    <t>Holding Ponds</t>
  </si>
  <si>
    <t>Mixed Shrubs</t>
  </si>
  <si>
    <t>Indian RIver County</t>
  </si>
  <si>
    <t>City of Vero Beach    Indian River County    Indian River County</t>
  </si>
  <si>
    <t>IRFWCD</t>
  </si>
  <si>
    <t>IRFWCD                                      Indian River County       IRFWCD</t>
  </si>
  <si>
    <t>City of Vero Beach    Indian River County    IRFWCD</t>
  </si>
  <si>
    <t>IRFWCD                                  City of Vero Beach    Indian River County</t>
  </si>
  <si>
    <t>City of Vero Beach    Indian River County    IRFWCD   IRFWCD</t>
  </si>
  <si>
    <t>Indian River County       IRFWCD</t>
  </si>
  <si>
    <t>IRFWCD                                  City of Vero Beach    Indian River County       IRFWCD</t>
  </si>
  <si>
    <t>Indian River County    IRFWCD</t>
  </si>
  <si>
    <t>City of Vero Beach    Indian River County       IRFWCD</t>
  </si>
  <si>
    <t>Indian River County    IRFWCD   IRFWCD</t>
  </si>
  <si>
    <t>Canals and Locks</t>
  </si>
  <si>
    <t>SRIDROW</t>
  </si>
  <si>
    <t>IRFWCD     SRIDROW                                 Indian River County</t>
  </si>
  <si>
    <t>Town of Indian River Shores</t>
  </si>
  <si>
    <t>SEB</t>
  </si>
  <si>
    <t>62-304.520 (7)(b),(18), F.A.C.</t>
  </si>
  <si>
    <t>62-304.520 (7)(b),(19), F.A.C.</t>
  </si>
  <si>
    <t>SRIDROW                           City of Sebastian      Indian River County</t>
  </si>
  <si>
    <t>City of Sebastian      Indian River County</t>
  </si>
  <si>
    <t>VLWCD          City of Fellsmere                      Indian River County</t>
  </si>
  <si>
    <t>FDOT District 4                 City of Fellsmere                      Indian River County</t>
  </si>
  <si>
    <t>VLWCD                                Indian River County</t>
  </si>
  <si>
    <t>FDOT District 4       VLWCD          City of Fellsmere                      Indian River County</t>
  </si>
  <si>
    <t>FWCD                                     Indian River County</t>
  </si>
  <si>
    <t>City of Sebastian</t>
  </si>
  <si>
    <t>FDOT District 4       VLWCD                                Indian River County</t>
  </si>
  <si>
    <t>FDOT District 4                                 City of Sebastian      Indian River County</t>
  </si>
  <si>
    <t>FWCD</t>
  </si>
  <si>
    <t>FWCD               City of Fellsmere                      Indian River County</t>
  </si>
  <si>
    <t>Indian River County     Indian River County</t>
  </si>
  <si>
    <t>City of Fellsmere                      Indian River County     Indian River County</t>
  </si>
  <si>
    <t>SRIDROW                                 Indian River County       SRID Canals &amp; ROW</t>
  </si>
  <si>
    <t>SRIDROW                           City of Sebastian      Indian River County       SRID Canals &amp; ROW</t>
  </si>
  <si>
    <t>VLWCD</t>
  </si>
  <si>
    <t>VLWCD                                Indian River County       VLWCD</t>
  </si>
  <si>
    <t>VLWCD          City of Fellsmere                      Indian River County       VLWCD</t>
  </si>
  <si>
    <t>FWCD     VLWCD          City of Fellsmere                      Indian River County</t>
  </si>
  <si>
    <t>62-304.520 (7)(b),(20), F.A.C.</t>
  </si>
  <si>
    <t>FDOT District 5                                         Indian River County</t>
  </si>
  <si>
    <t>City of Fellsmere                      Indian River County     Indian RIver County</t>
  </si>
  <si>
    <t>Town of Orchid            Indian River County</t>
  </si>
  <si>
    <t>Cattle Feeding Operations</t>
  </si>
  <si>
    <t>Willow Swamp</t>
  </si>
  <si>
    <t>Xeric Hammock</t>
  </si>
  <si>
    <t>FDOT District 4                           Town of Orchid            Indian River County</t>
  </si>
  <si>
    <t>FDOT District 4                                        Brevard County</t>
  </si>
  <si>
    <t>FDOT District 5  FDOT District 4                                        Brevard County</t>
  </si>
  <si>
    <t>FWCD                                     Indian River County       FWCD</t>
  </si>
  <si>
    <t>FWCD               City of Fellsmere                      Indian River County       FWCD</t>
  </si>
  <si>
    <t>FWCD                                      Brevard County</t>
  </si>
  <si>
    <t>City of Fellsmere                      Indian River County       FWCD</t>
  </si>
  <si>
    <t>Pond pine</t>
  </si>
  <si>
    <t>City of Sebastian      Indian River County       SRID</t>
  </si>
  <si>
    <t>SRIDROW                           City of Sebastian      Indian River County       SRID</t>
  </si>
  <si>
    <t>Town of Orchid</t>
  </si>
  <si>
    <t>SIRL</t>
  </si>
  <si>
    <t>IR-SouthCentral</t>
  </si>
  <si>
    <t>C-25 and South Indian River Lagoon</t>
  </si>
  <si>
    <t>FPFWCD                                      St. Lucie County</t>
  </si>
  <si>
    <t>FDOT District 4   FPFWCD                                      St. Lucie County</t>
  </si>
  <si>
    <t>SFWMD CP                                            St. Lucie County</t>
  </si>
  <si>
    <t>St. Lucie County    FPFWCD</t>
  </si>
  <si>
    <t>City of Fort Pierce                           St. Lucie County</t>
  </si>
  <si>
    <t>FL Turnpike                                          St. Lucie County</t>
  </si>
  <si>
    <t>City of Fort Pierce</t>
  </si>
  <si>
    <t>St. Lucie County City of Fort Pierce</t>
  </si>
  <si>
    <t>Industrial Under Construction</t>
  </si>
  <si>
    <t>Brazilian Pepper</t>
  </si>
  <si>
    <t>Channelized waterways, canals</t>
  </si>
  <si>
    <t>FDOT District 4                                  Town of St. Lucie Village       St. Lucie County</t>
  </si>
  <si>
    <t>FDOT District 4              City of Fort Pierce                           St. Lucie County</t>
  </si>
  <si>
    <t>Coastal Strand</t>
  </si>
  <si>
    <t>FDOT District 4                                         St. Lucie County    FDOT-4</t>
  </si>
  <si>
    <t>FDOT District 4                                         St. Lucie County    FPFWCD</t>
  </si>
  <si>
    <t>St. Lucie County    FDOT-4</t>
  </si>
  <si>
    <t>FL Turnpike</t>
  </si>
  <si>
    <t>SFWMD CP</t>
  </si>
  <si>
    <t>Town of St. Lucie Village       St. Lucie County County road ROW, St. Lucie County</t>
  </si>
  <si>
    <t>Atlantic Ocean</t>
  </si>
  <si>
    <t>Transportation</t>
  </si>
  <si>
    <t>Town of St. Lucie Village</t>
  </si>
  <si>
    <t>Town of St. Lucie Village       St. Lucie County</t>
  </si>
  <si>
    <t>North IRL</t>
  </si>
  <si>
    <t>IR1-5</t>
  </si>
  <si>
    <t>62-304.520 (3), F.A.C.</t>
  </si>
  <si>
    <t>City of Edgewater                      Volusia County</t>
  </si>
  <si>
    <t>City of Oak Hill            Volusia County</t>
  </si>
  <si>
    <t>FDOT District 5                                        Volusia County</t>
  </si>
  <si>
    <t>FDOT District 5                  City of Edgewater                      Volusia County</t>
  </si>
  <si>
    <t>Volusia County</t>
  </si>
  <si>
    <t>City of Titusville    Brevard County</t>
  </si>
  <si>
    <t>Poultry feeding operations</t>
  </si>
  <si>
    <t>Kennedy Space Center                             Volusia County</t>
  </si>
  <si>
    <t>Mineral Processing</t>
  </si>
  <si>
    <t>City of Edgewater</t>
  </si>
  <si>
    <t>City of Oak Hill</t>
  </si>
  <si>
    <t>City of Titusville</t>
  </si>
  <si>
    <t>FDOT District 5                                      City of Titusville    Brevard County</t>
  </si>
  <si>
    <t>Kennedy Space Center                           City of Titusville    Brevard County</t>
  </si>
  <si>
    <t>Limerock or dolomite quarries</t>
  </si>
  <si>
    <t>62-304.520 (4), F.A.C.</t>
  </si>
  <si>
    <t>IR6-7</t>
  </si>
  <si>
    <t>62-304.520 (5), F.A.C.</t>
  </si>
  <si>
    <t>FDOT District 5              City of Cocoa                            Brevard County</t>
  </si>
  <si>
    <t>City of Cocoa                            Brevard County</t>
  </si>
  <si>
    <t>Spoil islands/coastal islands</t>
  </si>
  <si>
    <t>Lowland Harwdood Forest/Swamp</t>
  </si>
  <si>
    <t>High salt marsh</t>
  </si>
  <si>
    <t>City of Cocoa</t>
  </si>
  <si>
    <t>FDOT District 5           Kennedy Space Center                               Brevard County</t>
  </si>
  <si>
    <t>IR8-11</t>
  </si>
  <si>
    <t>62-304.520 (6), F.A.C.</t>
  </si>
  <si>
    <t xml:space="preserve"> City of Rockledge</t>
  </si>
  <si>
    <t>City of Cocoa                   City of Rockledge         Brevard County</t>
  </si>
  <si>
    <t>City of Rockledge         Brevard County</t>
  </si>
  <si>
    <t>FDOT District 5                                 City of Rockledge         Brevard County</t>
  </si>
  <si>
    <t>Oil and Gas Processing</t>
  </si>
  <si>
    <t>City of Rockledge</t>
  </si>
  <si>
    <t>FDOT District 5                               Town of Palm Shores           Brevard County</t>
  </si>
  <si>
    <t>Town of Palm Shores</t>
  </si>
  <si>
    <t>Town of Palm Shores           Brevard County</t>
  </si>
  <si>
    <t>IR8-11, EauGallie</t>
  </si>
  <si>
    <t>62-304.520 (15), F.A.C.</t>
  </si>
  <si>
    <t>Grand Total</t>
  </si>
  <si>
    <t>BR1-2 Total</t>
  </si>
  <si>
    <t>BR3-5, BR-7 Total</t>
  </si>
  <si>
    <t>BR-6 Total</t>
  </si>
  <si>
    <t>IR12-21 Total</t>
  </si>
  <si>
    <t>IR-SouthCentral Total</t>
  </si>
  <si>
    <t>IR1-5 Total</t>
  </si>
  <si>
    <t>IR6-7 Total</t>
  </si>
  <si>
    <t>IR8-11 Total</t>
  </si>
  <si>
    <t>IR8-11, EauGallie Total</t>
  </si>
  <si>
    <t>(blank)</t>
  </si>
  <si>
    <t>Natural TP LPA</t>
  </si>
  <si>
    <t>Total Allowable TN LPA</t>
  </si>
  <si>
    <t>Total Allowable TP LPA</t>
  </si>
  <si>
    <t>Central IRL Total</t>
  </si>
  <si>
    <t>Banana River Total</t>
  </si>
  <si>
    <t>BR6</t>
  </si>
  <si>
    <t>BR3-5, BR7</t>
  </si>
  <si>
    <t>North IRL Total</t>
  </si>
  <si>
    <t>TP LPA</t>
  </si>
  <si>
    <t>TN LPA</t>
  </si>
  <si>
    <t>Segment</t>
  </si>
  <si>
    <t>BMAP</t>
  </si>
  <si>
    <t>Project Zone</t>
  </si>
  <si>
    <t>A Total</t>
  </si>
  <si>
    <t>B Total</t>
  </si>
  <si>
    <t>(blank) Total</t>
  </si>
  <si>
    <t>SEB Total</t>
  </si>
  <si>
    <t>SIRL Total</t>
  </si>
  <si>
    <t>PROJECT_ZONE</t>
  </si>
  <si>
    <t>TMDL_SEGMENT_GROUP</t>
  </si>
  <si>
    <t>SEGMENT_RULE</t>
  </si>
  <si>
    <t>TN_REDUCTION</t>
  </si>
  <si>
    <t>TP_REDUCTION</t>
  </si>
  <si>
    <t>LAND_USE_CATEGORY_CODE_FROM_2015</t>
  </si>
  <si>
    <t>FREQUENCY_FROM_SUMMARY_OUTPUT</t>
  </si>
  <si>
    <t>ACRES</t>
  </si>
  <si>
    <t>ANTHROPOGENIC_TN_LOAD_LBS_PER_YR</t>
  </si>
  <si>
    <t>ANTHROPOGENIC_TP_LOAD_LBS_PER_YR</t>
  </si>
  <si>
    <t>TOTAL_TN_LOAD_LBS_PER_YEAR</t>
  </si>
  <si>
    <t>TN_LOAD_AFTER_SJRWMD_C1_DIVERSION_LBS_PER_YR</t>
  </si>
  <si>
    <t>PERCENT_TN_REMAINING_AFTER_C1_PROJECT</t>
  </si>
  <si>
    <t>TP_LOAD_AFTER_SJRWMD_C1_DIVERSION_LBS_PER_YR</t>
  </si>
  <si>
    <t>PERCENT_TP_REMAINING_AFTER_C1_PROJECT</t>
  </si>
  <si>
    <t>TOTAL_VOLUME_M^3</t>
  </si>
  <si>
    <t>TOTAL_TP_LOAD_LBS_PER_YEAR</t>
  </si>
  <si>
    <t>TMDL Segment Group</t>
  </si>
  <si>
    <t>TN % Reduction Required in 62-304.520</t>
  </si>
  <si>
    <t>TP % Reduction Required in 62-304.520</t>
  </si>
  <si>
    <t>Total TN Load After SJRWMD C-1 Diversion (lbs/yr)</t>
  </si>
  <si>
    <t>Total TP Load After SJRWMD C-1 Diversion (lbs/yr)</t>
  </si>
  <si>
    <t>Anthropogenic TN Load (lbs/yr)</t>
  </si>
  <si>
    <t>Anthropogenic TP Load (lbs/yr)</t>
  </si>
  <si>
    <t>Entity % Contribution of Anthropogenic TN Load</t>
  </si>
  <si>
    <t>Entity % Contribution of Anthropogenic TP Load</t>
  </si>
  <si>
    <t>Anthopogenic Load Reduction TN (lbs/yr)</t>
  </si>
  <si>
    <t>Anthopogenic Load Reduction TP (lbs/yr)</t>
  </si>
  <si>
    <t>Anthopogenic TN Allowable Load (Allocation) (lbs/yr)</t>
  </si>
  <si>
    <t>Anthopogenic TP Allowable Load (Allocation) (lbs/yr)</t>
  </si>
  <si>
    <t>is the Anthropogenic TN starting Load less than reduction?</t>
  </si>
  <si>
    <t>is the Anthropogenic TP starting Load less than reduction?</t>
  </si>
  <si>
    <t>Natural TN Load Per Acre (LPA)</t>
  </si>
  <si>
    <t>Is allowable TN LPA &lt; natural LPA?</t>
  </si>
  <si>
    <t>Is allowable TP LPA &lt; natural LPA?</t>
  </si>
  <si>
    <t>Adjusted TP Reduction (lbs/yr)</t>
  </si>
  <si>
    <t>Adjusted TN Load Reduction (lbs/yr)</t>
  </si>
  <si>
    <t>Adjusted TN Load Allocation (lbs/yr)</t>
  </si>
  <si>
    <t>Adjusted TP Load Allocation (lbs/yr)</t>
  </si>
  <si>
    <t>is the Anthropogenic TN starting Load less than the adjusted reduction?</t>
  </si>
  <si>
    <t>is the Anthropogenic TP starting Load less than the adjusted reduction?</t>
  </si>
  <si>
    <t xml:space="preserve">Segment Group TN Total Load (lbs/yr) </t>
  </si>
  <si>
    <t>Segment Group TP Total Load (lbs/yr)</t>
  </si>
  <si>
    <t>= N * D * L</t>
  </si>
  <si>
    <t>= O * E * M</t>
  </si>
  <si>
    <t>= J - P</t>
  </si>
  <si>
    <t>= K - Q</t>
  </si>
  <si>
    <t>= J ≤ P</t>
  </si>
  <si>
    <t>= K ≤ Q</t>
  </si>
  <si>
    <t>= (N - (D * N)) / G</t>
  </si>
  <si>
    <t>= (M - (E * M)) / G</t>
  </si>
  <si>
    <t>= X ≤ V</t>
  </si>
  <si>
    <t>= Y ≤ W</t>
  </si>
  <si>
    <t>Total = V * G; Individual = J - AB</t>
  </si>
  <si>
    <t>Total = W * G; Individual = K - AC</t>
  </si>
  <si>
    <t>Total = N - AD; Individual = AB (Segment total reduction) * L</t>
  </si>
  <si>
    <t>Total = N - AD; Individual = AC (Segment total reduction) * M</t>
  </si>
  <si>
    <t>*adjustment applied where column Z or AA were TRUE; where false, Reduction and Allocation values were copied from  P, Q, R, S respectively</t>
  </si>
  <si>
    <t>= J ≤ AB</t>
  </si>
  <si>
    <t>= K ≤ AC</t>
  </si>
  <si>
    <t>*Pivot Table of LETv2stats; STAKEHOLDER has been filtered to remove SFWMD CP project area</t>
  </si>
  <si>
    <t>LAND_USE</t>
  </si>
  <si>
    <t>Loads per acre (LPA) calculated using loads from natural lands in the original averaged outputs from the SWIL. These are a weighted average, based on the acres for each natural Land Use type.</t>
  </si>
  <si>
    <t>BASIN</t>
  </si>
  <si>
    <t>LU_ADJUSTED</t>
  </si>
  <si>
    <t>Sum of ANTHROPOGENIC_TP_LOAD_LBS_PER_YR</t>
  </si>
  <si>
    <t>Sum of ANTHROPOGENIC_TN_LOAD_LBS_PER_YR</t>
  </si>
  <si>
    <t>= D in Worksheet LPAs</t>
  </si>
  <si>
    <t>= E in Worksheet LPAs</t>
  </si>
  <si>
    <t>ANTHROPOGENIC TP LOAD (LBS/YR)</t>
  </si>
  <si>
    <t>ANTHROPOGENIC TN LOAD (LBS/YR)</t>
  </si>
  <si>
    <t>Percent Contribution to Anthropogenic TN</t>
  </si>
  <si>
    <t>Percent Contribution to Anthropogenic TP</t>
  </si>
  <si>
    <t>N/A</t>
  </si>
  <si>
    <t>PROJECT ZONE</t>
  </si>
  <si>
    <t>TMDL SEGMENT GROUP</t>
  </si>
  <si>
    <t>*pulled through totals to make calculations easier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</si>
</sst>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1"/>
    </font>
  </fonts>
  <fills count="1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EBD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3" fillId="2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/>
    <xf numFmtId="0" fontId="5" fillId="0" borderId="0" xfId="0" applyFont="1" applyFill="1" applyBorder="1" applyAlignment="1" applyProtection="1"/>
    <xf numFmtId="0" fontId="4" fillId="0" borderId="0" xfId="0" applyFont="1" applyFill="1" applyBorder="1" applyAlignment="1" applyProtection="1"/>
    <xf numFmtId="3" fontId="0" fillId="0" borderId="0" xfId="0" applyNumberFormat="1"/>
    <xf numFmtId="0" fontId="3" fillId="0" borderId="0" xfId="0" applyFont="1"/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1" xfId="0" pivotButton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2" fillId="0" borderId="0" xfId="1"/>
    <xf numFmtId="0" fontId="3" fillId="0" borderId="0" xfId="1" applyFont="1"/>
    <xf numFmtId="0" fontId="2" fillId="0" borderId="1" xfId="1" applyBorder="1" applyAlignment="1">
      <alignment horizontal="center"/>
    </xf>
    <xf numFmtId="4" fontId="2" fillId="0" borderId="1" xfId="1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2" fillId="0" borderId="1" xfId="1" applyNumberFormat="1" applyFill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3" fontId="3" fillId="8" borderId="1" xfId="0" applyNumberFormat="1" applyFont="1" applyFill="1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0" fillId="9" borderId="1" xfId="0" applyNumberForma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center" vertical="center"/>
    </xf>
    <xf numFmtId="3" fontId="0" fillId="10" borderId="1" xfId="0" applyNumberFormat="1" applyFill="1" applyBorder="1" applyAlignment="1">
      <alignment horizontal="center" vertical="center"/>
    </xf>
    <xf numFmtId="3" fontId="3" fillId="11" borderId="1" xfId="0" applyNumberFormat="1" applyFont="1" applyFill="1" applyBorder="1" applyAlignment="1">
      <alignment horizontal="center" vertical="center"/>
    </xf>
    <xf numFmtId="3" fontId="0" fillId="11" borderId="1" xfId="0" applyNumberFormat="1" applyFill="1" applyBorder="1" applyAlignment="1">
      <alignment horizontal="center" vertical="center"/>
    </xf>
    <xf numFmtId="3" fontId="3" fillId="12" borderId="1" xfId="0" applyNumberFormat="1" applyFont="1" applyFill="1" applyBorder="1" applyAlignment="1">
      <alignment horizontal="center" vertical="center"/>
    </xf>
    <xf numFmtId="3" fontId="0" fillId="12" borderId="1" xfId="0" applyNumberFormat="1" applyFill="1" applyBorder="1" applyAlignment="1">
      <alignment horizontal="center" vertical="center"/>
    </xf>
    <xf numFmtId="3" fontId="3" fillId="13" borderId="1" xfId="0" applyNumberFormat="1" applyFont="1" applyFill="1" applyBorder="1" applyAlignment="1">
      <alignment horizontal="center" vertical="center"/>
    </xf>
    <xf numFmtId="3" fontId="0" fillId="13" borderId="1" xfId="0" applyNumberFormat="1" applyFill="1" applyBorder="1" applyAlignment="1">
      <alignment horizontal="center" vertical="center"/>
    </xf>
    <xf numFmtId="3" fontId="3" fillId="14" borderId="1" xfId="0" applyNumberFormat="1" applyFont="1" applyFill="1" applyBorder="1" applyAlignment="1">
      <alignment horizontal="center" vertical="center"/>
    </xf>
    <xf numFmtId="3" fontId="0" fillId="14" borderId="1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1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1" fillId="0" borderId="0" xfId="1" applyFont="1"/>
    <xf numFmtId="4" fontId="2" fillId="0" borderId="2" xfId="1" applyNumberFormat="1" applyFill="1" applyBorder="1" applyAlignment="1">
      <alignment horizontal="center"/>
    </xf>
    <xf numFmtId="4" fontId="2" fillId="0" borderId="2" xfId="1" applyNumberFormat="1" applyFill="1" applyBorder="1" applyAlignment="1">
      <alignment horizontal="center" vertical="center"/>
    </xf>
    <xf numFmtId="0" fontId="2" fillId="13" borderId="1" xfId="1" applyFill="1" applyBorder="1"/>
    <xf numFmtId="3" fontId="3" fillId="13" borderId="2" xfId="1" applyNumberFormat="1" applyFont="1" applyFill="1" applyBorder="1" applyAlignment="1">
      <alignment horizontal="center"/>
    </xf>
    <xf numFmtId="3" fontId="3" fillId="13" borderId="1" xfId="1" applyNumberFormat="1" applyFont="1" applyFill="1" applyBorder="1" applyAlignment="1">
      <alignment horizontal="center"/>
    </xf>
    <xf numFmtId="0" fontId="1" fillId="13" borderId="1" xfId="1" applyFont="1" applyFill="1" applyBorder="1" applyAlignment="1">
      <alignment horizontal="center"/>
    </xf>
    <xf numFmtId="0" fontId="2" fillId="13" borderId="1" xfId="1" applyFill="1" applyBorder="1" applyAlignment="1">
      <alignment horizontal="center"/>
    </xf>
    <xf numFmtId="0" fontId="0" fillId="0" borderId="0" xfId="0" applyNumberFormat="1"/>
    <xf numFmtId="0" fontId="5" fillId="0" borderId="0" xfId="0" applyFont="1" applyFill="1" applyBorder="1" applyAlignment="1" applyProtection="1">
      <alignment wrapText="1"/>
    </xf>
    <xf numFmtId="1" fontId="4" fillId="0" borderId="0" xfId="0" applyNumberFormat="1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0" fillId="0" borderId="0" xfId="0" pivotButton="1" applyAlignment="1">
      <alignment wrapText="1"/>
    </xf>
    <xf numFmtId="0" fontId="3" fillId="2" borderId="0" xfId="0" applyFont="1" applyFill="1" applyBorder="1" applyAlignment="1" applyProtection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15" borderId="1" xfId="0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1" xfId="0" applyNumberFormat="1" applyBorder="1"/>
    <xf numFmtId="4" fontId="3" fillId="6" borderId="1" xfId="0" applyNumberFormat="1" applyFont="1" applyFill="1" applyBorder="1"/>
    <xf numFmtId="4" fontId="0" fillId="15" borderId="1" xfId="0" applyNumberFormat="1" applyFill="1" applyBorder="1"/>
    <xf numFmtId="10" fontId="0" fillId="0" borderId="1" xfId="2" applyNumberFormat="1" applyFont="1" applyBorder="1" applyAlignment="1">
      <alignment wrapText="1"/>
    </xf>
    <xf numFmtId="10" fontId="0" fillId="0" borderId="1" xfId="2" applyNumberFormat="1" applyFont="1" applyBorder="1"/>
    <xf numFmtId="10" fontId="3" fillId="6" borderId="1" xfId="2" applyNumberFormat="1" applyFont="1" applyFill="1" applyBorder="1"/>
    <xf numFmtId="0" fontId="3" fillId="15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 wrapText="1"/>
    </xf>
    <xf numFmtId="3" fontId="3" fillId="15" borderId="1" xfId="0" applyNumberFormat="1" applyFont="1" applyFill="1" applyBorder="1" applyAlignment="1">
      <alignment horizontal="center" wrapText="1"/>
    </xf>
    <xf numFmtId="3" fontId="4" fillId="0" borderId="1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 xr:uid="{18F82B09-ED47-4DDD-B82B-90F07816ABC9}"/>
    <cellStyle name="Normal 3" xfId="3" xr:uid="{B040A658-B952-4BD2-A9D0-AABB8227D348}"/>
    <cellStyle name="Percent" xfId="2" builtinId="5"/>
  </cellStyles>
  <dxfs count="22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39997558519241921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rgb="FFDEBDFF"/>
        </patternFill>
      </fill>
    </dxf>
    <dxf>
      <fill>
        <patternFill patternType="solid">
          <bgColor rgb="FFFFFF99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>
          <bgColor rgb="FFFFFF99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DEBDFF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7" tint="0.79998168889431442"/>
        </patternFill>
      </fill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b/>
        <family val="2"/>
      </font>
    </dxf>
    <dxf>
      <numFmt numFmtId="3" formatCode="#,##0"/>
    </dxf>
    <dxf>
      <numFmt numFmtId="3" formatCode="#,##0"/>
    </dxf>
  </dxfs>
  <tableStyles count="0" defaultTableStyle="TableStyleMedium2" defaultPivotStyle="PivotStyleLight16"/>
  <colors>
    <mruColors>
      <color rgb="FFDEBDFF"/>
      <color rgb="FFFF99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cil, Stacy" refreshedDate="44068.399356481481" createdVersion="6" refreshedVersion="6" minRefreshableVersion="3" recordCount="6682" xr:uid="{4C9618F2-AEEC-47FD-B6A4-0BC75002AD76}">
  <cacheSource type="worksheet">
    <worksheetSource ref="A1:U6680" sheet="LETv2 Summary Stats"/>
  </cacheSource>
  <cacheFields count="29">
    <cacheField name="Rowid" numFmtId="1">
      <sharedItems containsSemiMixedTypes="0" containsString="0" containsNumber="1" containsInteger="1" minValue="1" maxValue="6682"/>
    </cacheField>
    <cacheField name="OBJECTID" numFmtId="1">
      <sharedItems containsSemiMixedTypes="0" containsString="0" containsNumber="1" containsInteger="1" minValue="0" maxValue="0"/>
    </cacheField>
    <cacheField name="SUB_BASIN" numFmtId="0">
      <sharedItems count="4">
        <s v=" "/>
        <s v="Banana River"/>
        <s v="Central IRL"/>
        <s v="North IRL"/>
      </sharedItems>
    </cacheField>
    <cacheField name="PZ" numFmtId="0">
      <sharedItems containsBlank="1" count="6">
        <s v=" "/>
        <m/>
        <s v="SEB"/>
        <s v="A"/>
        <s v="B"/>
        <s v="SIRL"/>
      </sharedItems>
    </cacheField>
    <cacheField name="IT_1" numFmtId="0">
      <sharedItems count="10">
        <s v=" "/>
        <s v="BR1-2"/>
        <s v="BR-6"/>
        <s v="BR3-5, BR-7"/>
        <s v="IR12-21"/>
        <s v="IR-SouthCentral"/>
        <s v="IR1-5"/>
        <s v="IR6-7"/>
        <s v="IR8-11"/>
        <s v="IR8-11, EauGallie"/>
      </sharedItems>
    </cacheField>
    <cacheField name="SEGMENT" numFmtId="0">
      <sharedItems/>
    </cacheField>
    <cacheField name="TNRDX" numFmtId="0">
      <sharedItems containsSemiMixedTypes="0" containsString="0" containsNumber="1" minValue="0" maxValue="0.67" count="8">
        <n v="0"/>
        <n v="0.67"/>
        <n v="0.66"/>
        <n v="0.59"/>
        <n v="0.56000000000000005"/>
        <n v="0.36"/>
        <n v="0.35"/>
        <n v="0.51"/>
      </sharedItems>
    </cacheField>
    <cacheField name="TPRDX" numFmtId="0">
      <sharedItems containsSemiMixedTypes="0" containsString="0" containsNumber="1" minValue="0" maxValue="0.72" count="8">
        <n v="0"/>
        <n v="0.72"/>
        <n v="0.7"/>
        <n v="0.64"/>
        <n v="0.48"/>
        <n v="0.57999999999999996"/>
        <n v="0.47"/>
        <n v="0.53"/>
      </sharedItems>
    </cacheField>
    <cacheField name="STAKEHOLDER" numFmtId="0">
      <sharedItems count="45">
        <s v=" "/>
        <s v="Brevard County"/>
        <s v="City of Cape Canaveral"/>
        <s v="City of Cocoa Beach"/>
        <s v="City of Indian Harbour Beach"/>
        <s v="City of Satellite Beach"/>
        <s v="FDOT 5"/>
        <s v="Kennedy Space Center"/>
        <s v="City of Melbourne"/>
        <s v="US Air Force"/>
        <s v="Port Canaveral"/>
        <s v="Agricultural Producers"/>
        <s v="Indian River County"/>
        <s v="City of Fellsmere"/>
        <s v="City of West Melbourne"/>
        <s v="City of Palm Bay"/>
        <s v="City of Sebastian"/>
        <s v="City of Vero Beach"/>
        <s v="FDOT 4"/>
        <s v="FWCD"/>
        <s v="IRFWCD"/>
        <s v="SRIDROW"/>
        <s v="MTWCD"/>
        <s v="St. Lucie County"/>
        <s v="Town of Grant-Valkaria"/>
        <s v="Town of Indian River Shores"/>
        <s v="Town of Malabar"/>
        <s v="Town of Orchid"/>
        <s v="VLWCD"/>
        <s v="City of Fort Pierce"/>
        <s v="FPFWCD"/>
        <s v="Town of St. Lucie Village"/>
        <s v="Town Melbourne Beach"/>
        <s v="Town of Indialantic"/>
        <s v="Town of Melbourne Village"/>
        <s v="FL Turnpike"/>
        <s v="SFWMD CP"/>
        <s v="City of Cocoa"/>
        <s v="City of Edgewater"/>
        <s v="City of Oak Hill"/>
        <s v="City of Rockledge"/>
        <s v="City of Titusville"/>
        <s v="Town of Palm Shores"/>
        <s v="Volusia County"/>
        <s v=" City of Rockledge"/>
      </sharedItems>
    </cacheField>
    <cacheField name="LC2015" numFmtId="1">
      <sharedItems containsSemiMixedTypes="0" containsString="0" containsNumber="1" containsInteger="1" minValue="0" maxValue="9999"/>
    </cacheField>
    <cacheField name="LC2015_DES" numFmtId="0">
      <sharedItems/>
    </cacheField>
    <cacheField name="LC2015_DEP" numFmtId="1">
      <sharedItems containsSemiMixedTypes="0" containsString="0" containsNumber="1" containsInteger="1" minValue="0" maxValue="9999"/>
    </cacheField>
    <cacheField name="OVERLAPS" numFmtId="0">
      <sharedItems/>
    </cacheField>
    <cacheField name="FREQUENCY" numFmtId="1">
      <sharedItems containsSemiMixedTypes="0" containsString="0" containsNumber="1" containsInteger="1" minValue="1" maxValue="90858"/>
    </cacheField>
    <cacheField name="SUM_ACRES" numFmtId="0">
      <sharedItems containsSemiMixedTypes="0" containsString="0" containsNumber="1" minValue="8.3151002985139058E-10" maxValue="23988.577934369809"/>
    </cacheField>
    <cacheField name="SUM_ANTHRO_TN" numFmtId="0">
      <sharedItems containsSemiMixedTypes="0" containsString="0" containsNumber="1" minValue="0" maxValue="107253.47798303557"/>
    </cacheField>
    <cacheField name="SUM_ANTHRO_TP" numFmtId="0">
      <sharedItems containsSemiMixedTypes="0" containsString="0" containsNumber="1" minValue="0" maxValue="15653.377997906335"/>
    </cacheField>
    <cacheField name="SUM_NATURAL_TN" numFmtId="0">
      <sharedItems containsString="0" containsBlank="1" containsNumber="1" minValue="0" maxValue="31204.818152707874"/>
    </cacheField>
    <cacheField name="SUM_NATURAL_TP" numFmtId="0">
      <sharedItems containsString="0" containsBlank="1" containsNumber="1" minValue="0" maxValue="3108.5416583230653"/>
    </cacheField>
    <cacheField name="SUM_NATURALACRES" numFmtId="0">
      <sharedItems containsString="0" containsBlank="1" containsNumber="1" minValue="2.5550680482895093E-9" maxValue="23988.577934369809"/>
    </cacheField>
    <cacheField name="SUM_TN_LOAD" numFmtId="0">
      <sharedItems containsSemiMixedTypes="0" containsString="0" containsNumber="1" minValue="0" maxValue="107253.47798303557"/>
    </cacheField>
    <cacheField name="SUM_TN_SJRWMD" numFmtId="0">
      <sharedItems containsSemiMixedTypes="0" containsString="0" containsNumber="1" minValue="0" maxValue="107253.47798303557"/>
    </cacheField>
    <cacheField name="SUM_TOT_VOL" numFmtId="0">
      <sharedItems containsSemiMixedTypes="0" containsString="0" containsNumber="1" minValue="0" maxValue="46468633.373022556"/>
    </cacheField>
    <cacheField name="C1 TN remaining" numFmtId="0">
      <sharedItems containsSemiMixedTypes="0" containsString="0" containsNumber="1" minValue="0.28800000000000003" maxValue="1"/>
    </cacheField>
    <cacheField name="C1 TP remaining" numFmtId="0">
      <sharedItems containsSemiMixedTypes="0" containsString="0" containsNumber="1" minValue="0.46899999999999997" maxValue="1"/>
    </cacheField>
    <cacheField name="SUM_TP_LOAD" numFmtId="0">
      <sharedItems containsSemiMixedTypes="0" containsString="0" containsNumber="1" minValue="0" maxValue="15653.377997906335"/>
    </cacheField>
    <cacheField name="SUM_TP_SJRWMD" numFmtId="0">
      <sharedItems containsSemiMixedTypes="0" containsString="0" containsNumber="1" minValue="0" maxValue="15653.377997906335"/>
    </cacheField>
    <cacheField name="Tn1" numFmtId="0" formula="SUM_ANTHRO_TN" databaseField="0"/>
    <cacheField name="Tp1" numFmtId="0" formula="SUM_ANTHRO_TP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s, Sara C." refreshedDate="44078.59714085648" createdVersion="6" refreshedVersion="6" minRefreshableVersion="3" recordCount="6680" xr:uid="{A19982F0-2148-457B-873B-78EC44C9E988}">
  <cacheSource type="worksheet">
    <worksheetSource ref="A1:Q1048576" sheet="%AnthroCalcs"/>
  </cacheSource>
  <cacheFields count="17">
    <cacheField name="BMAP" numFmtId="0">
      <sharedItems containsBlank="1" count="4">
        <s v="Banana River"/>
        <s v="Central IRL"/>
        <s v="North IRL"/>
        <m/>
      </sharedItems>
    </cacheField>
    <cacheField name="PROJECT_ZONE" numFmtId="0">
      <sharedItems containsBlank="1" count="5">
        <m/>
        <s v="SEB"/>
        <s v="A"/>
        <s v="B"/>
        <s v="SIRL"/>
      </sharedItems>
    </cacheField>
    <cacheField name="TMDL_SEGMENT_GROUP" numFmtId="0">
      <sharedItems containsBlank="1" count="10">
        <s v="BR1-2"/>
        <s v="BR-6"/>
        <s v="BR3-5, BR-7"/>
        <s v="IR12-21"/>
        <s v="IR-SouthCentral"/>
        <s v="IR1-5"/>
        <s v="IR6-7"/>
        <s v="IR8-11"/>
        <s v="IR8-11, EauGallie"/>
        <m/>
      </sharedItems>
    </cacheField>
    <cacheField name="TN_REDUCTION" numFmtId="0">
      <sharedItems containsString="0" containsBlank="1" containsNumber="1" minValue="0.35" maxValue="0.67"/>
    </cacheField>
    <cacheField name="TP_REDUCTION" numFmtId="0">
      <sharedItems containsString="0" containsBlank="1" containsNumber="1" minValue="0" maxValue="0.72"/>
    </cacheField>
    <cacheField name="STAKEHOLDER" numFmtId="0">
      <sharedItems containsBlank="1" count="45">
        <s v="Brevard County"/>
        <s v="City of Cape Canaveral"/>
        <s v="City of Cocoa Beach"/>
        <s v="City of Indian Harbour Beach"/>
        <s v="City of Satellite Beach"/>
        <s v="FDOT 5"/>
        <s v="Kennedy Space Center"/>
        <s v="City of Melbourne"/>
        <s v="US Air Force"/>
        <s v="Port Canaveral"/>
        <s v="Agricultural Producers"/>
        <s v="Indian River County"/>
        <s v="City of Fellsmere"/>
        <s v="City of West Melbourne"/>
        <s v="City of Palm Bay"/>
        <s v="City of Sebastian"/>
        <s v="City of Vero Beach"/>
        <s v="FDOT 4"/>
        <s v="FWCD"/>
        <s v="IRFWCD"/>
        <s v="SRIDROW"/>
        <s v="MTWCD"/>
        <s v="St. Lucie County"/>
        <s v="Town of Grant-Valkaria"/>
        <s v="Town of Indian River Shores"/>
        <s v="Town of Malabar"/>
        <s v="Town of Orchid"/>
        <s v="VLWCD"/>
        <s v="City of Fort Pierce"/>
        <s v="FPFWCD"/>
        <s v="Town of St. Lucie Village"/>
        <s v="Town Melbourne Beach"/>
        <s v="Town of Indialantic"/>
        <s v="Town of Melbourne Village"/>
        <s v="FL Turnpike"/>
        <s v="SFWMD CP"/>
        <s v="City of Cocoa"/>
        <s v="City of Edgewater"/>
        <s v="City of Oak Hill"/>
        <s v="City of Rockledge"/>
        <s v="City of Titusville"/>
        <s v="Town of Palm Shores"/>
        <s v="Volusia County"/>
        <s v=" City of Rockledge"/>
        <m/>
      </sharedItems>
    </cacheField>
    <cacheField name="LAND_USE" numFmtId="0">
      <sharedItems containsString="0" containsBlank="1" containsNumber="1" containsInteger="1" minValue="0" maxValue="9999"/>
    </cacheField>
    <cacheField name="ACRES" numFmtId="0">
      <sharedItems containsString="0" containsBlank="1" containsNumber="1" minValue="8.3151002985139058E-10" maxValue="23988.577934369809"/>
    </cacheField>
    <cacheField name="TOTAL_VOLUME_M^3" numFmtId="0">
      <sharedItems containsString="0" containsBlank="1" containsNumber="1" minValue="0" maxValue="46468633.373022556"/>
    </cacheField>
    <cacheField name="TOTAL_TN_LOAD_LBS_PER_YEAR" numFmtId="0">
      <sharedItems containsString="0" containsBlank="1" containsNumber="1" minValue="0" maxValue="107253.47798303557"/>
    </cacheField>
    <cacheField name="PERCENT_TN_REMAINING_AFTER_C1_PROJECT" numFmtId="0">
      <sharedItems containsString="0" containsBlank="1" containsNumber="1" minValue="0.28800000000000003" maxValue="1"/>
    </cacheField>
    <cacheField name="TN_LOAD_AFTER_SJRWMD_C1_DIVERSION_LBS_PER_YR" numFmtId="0">
      <sharedItems containsString="0" containsBlank="1" containsNumber="1" minValue="0" maxValue="107253.47798303557"/>
    </cacheField>
    <cacheField name="ANTHROPOGENIC_TN_LOAD_LBS_PER_YR" numFmtId="0">
      <sharedItems containsString="0" containsBlank="1" containsNumber="1" minValue="0" maxValue="107253.47798303557"/>
    </cacheField>
    <cacheField name="TOTAL_TP_LOAD_LBS_PER_YEAR" numFmtId="0">
      <sharedItems containsString="0" containsBlank="1" containsNumber="1" minValue="0" maxValue="15653.377997906335"/>
    </cacheField>
    <cacheField name="PERCENT_TP_REMAINING_AFTER_C1_PROJECT" numFmtId="0">
      <sharedItems containsString="0" containsBlank="1" containsNumber="1" minValue="0.46899999999999997" maxValue="1"/>
    </cacheField>
    <cacheField name="TP_LOAD_AFTER_SJRWMD_C1_DIVERSION_LBS_PER_YR" numFmtId="0">
      <sharedItems containsString="0" containsBlank="1" containsNumber="1" minValue="0" maxValue="15653.377997906335"/>
    </cacheField>
    <cacheField name="ANTHROPOGENIC_TP_LOAD_LBS_PER_YR" numFmtId="0">
      <sharedItems containsString="0" containsBlank="1" containsNumber="1" minValue="0" maxValue="15653.3779979063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82">
  <r>
    <n v="1"/>
    <n v="0"/>
    <x v="0"/>
    <x v="0"/>
    <x v="0"/>
    <s v=" "/>
    <x v="0"/>
    <x v="0"/>
    <x v="0"/>
    <n v="4110"/>
    <s v="Pine flatwoods"/>
    <n v="4110"/>
    <s v=" "/>
    <n v="1"/>
    <n v="0.75922925078541303"/>
    <n v="0"/>
    <n v="0"/>
    <n v="0"/>
    <n v="0"/>
    <n v="0.75922925078541303"/>
    <n v="0"/>
    <n v="0"/>
    <n v="0"/>
    <n v="1"/>
    <n v="1"/>
    <n v="0"/>
    <n v="0"/>
  </r>
  <r>
    <n v="2"/>
    <n v="0"/>
    <x v="0"/>
    <x v="0"/>
    <x v="0"/>
    <s v=" "/>
    <x v="0"/>
    <x v="0"/>
    <x v="0"/>
    <n v="5100"/>
    <s v="Streams and waterways"/>
    <n v="5100"/>
    <s v=" "/>
    <n v="1"/>
    <n v="5.780191637906296E-3"/>
    <n v="0"/>
    <n v="0"/>
    <n v="0"/>
    <n v="0"/>
    <n v="5.780191637906296E-3"/>
    <n v="0"/>
    <n v="0"/>
    <n v="0"/>
    <n v="1"/>
    <n v="1"/>
    <n v="0"/>
    <n v="0"/>
  </r>
  <r>
    <n v="3"/>
    <n v="0"/>
    <x v="0"/>
    <x v="0"/>
    <x v="0"/>
    <s v=" "/>
    <x v="0"/>
    <x v="0"/>
    <x v="0"/>
    <n v="6410"/>
    <s v="Freshwater marshes"/>
    <n v="6410"/>
    <s v=" "/>
    <n v="1"/>
    <n v="2.9480795796038562E-2"/>
    <n v="0"/>
    <n v="0"/>
    <n v="0"/>
    <n v="0"/>
    <n v="2.9480795796038562E-2"/>
    <n v="0"/>
    <n v="0"/>
    <n v="0"/>
    <n v="1"/>
    <n v="1"/>
    <n v="0"/>
    <n v="0"/>
  </r>
  <r>
    <n v="14"/>
    <n v="0"/>
    <x v="1"/>
    <x v="1"/>
    <x v="1"/>
    <s v="62-304.520 (9), F.A.C."/>
    <x v="1"/>
    <x v="1"/>
    <x v="1"/>
    <n v="1100"/>
    <s v="Residential, Low Density-Less than two dwelling units/acre"/>
    <n v="1100"/>
    <s v="Brevard County"/>
    <n v="107"/>
    <n v="13.607629495721394"/>
    <n v="105.37575631828396"/>
    <n v="14.770437672029614"/>
    <m/>
    <m/>
    <m/>
    <n v="105.37575631828396"/>
    <n v="105.37575631828396"/>
    <n v="47221.764478962366"/>
    <n v="1"/>
    <n v="1"/>
    <n v="14.770437672029614"/>
    <n v="14.770437672029614"/>
  </r>
  <r>
    <n v="167"/>
    <n v="0"/>
    <x v="1"/>
    <x v="1"/>
    <x v="2"/>
    <s v="62-304.520 (11), F.A.C."/>
    <x v="2"/>
    <x v="2"/>
    <x v="1"/>
    <n v="1100"/>
    <s v="Residential, Low Density-Less than two dwelling units/acre"/>
    <n v="1100"/>
    <s v="Brevard County"/>
    <n v="420"/>
    <n v="48.461230722603716"/>
    <n v="369.27321802376741"/>
    <n v="53.211609838651626"/>
    <m/>
    <m/>
    <m/>
    <n v="369.27321802376741"/>
    <n v="369.27321802376741"/>
    <n v="166079.83598158375"/>
    <n v="1"/>
    <n v="1"/>
    <n v="53.211609838651626"/>
    <n v="53.211609838651626"/>
  </r>
  <r>
    <n v="290"/>
    <n v="0"/>
    <x v="1"/>
    <x v="1"/>
    <x v="3"/>
    <s v="62-304.520 (10), F.A.C."/>
    <x v="3"/>
    <x v="3"/>
    <x v="1"/>
    <n v="1100"/>
    <s v="Residential, Low Density-Less than two dwelling units/acre"/>
    <n v="1100"/>
    <s v="Brevard County"/>
    <n v="677"/>
    <n v="79.93966848544386"/>
    <n v="620.99835960254597"/>
    <n v="88.824549585596657"/>
    <m/>
    <m/>
    <m/>
    <n v="620.99835960254597"/>
    <n v="620.99835960254597"/>
    <n v="278212.4295171391"/>
    <n v="1"/>
    <n v="1"/>
    <n v="88.824549585596657"/>
    <n v="88.824549585596657"/>
  </r>
  <r>
    <n v="351"/>
    <n v="0"/>
    <x v="1"/>
    <x v="1"/>
    <x v="3"/>
    <s v="62-304.520 (10), F.A.C."/>
    <x v="3"/>
    <x v="3"/>
    <x v="2"/>
    <n v="1100"/>
    <s v="Residential, Low Density-Less than two dwelling units/acre"/>
    <n v="1100"/>
    <s v="City of Cape Canaveral                           Brevard County"/>
    <n v="19"/>
    <n v="0.82382089461346242"/>
    <n v="6.5837609551445473"/>
    <n v="1.0113920599760244"/>
    <m/>
    <m/>
    <m/>
    <n v="6.5837609551445473"/>
    <n v="6.5837609551445473"/>
    <n v="2645.1087294251543"/>
    <n v="1"/>
    <n v="1"/>
    <n v="1.0113920599760244"/>
    <n v="1.0113920599760244"/>
  </r>
  <r>
    <n v="395"/>
    <n v="0"/>
    <x v="1"/>
    <x v="1"/>
    <x v="3"/>
    <s v="62-304.520 (10), F.A.C."/>
    <x v="3"/>
    <x v="3"/>
    <x v="3"/>
    <n v="1100"/>
    <s v="Residential, Low Density-Less than two dwelling units/acre"/>
    <n v="1100"/>
    <s v="City of Cocoa Beach                         Brevard County"/>
    <n v="15"/>
    <n v="0.31395919775506659"/>
    <n v="2.88277212322101"/>
    <n v="0.47944715595028164"/>
    <m/>
    <m/>
    <m/>
    <n v="2.88277212322101"/>
    <n v="2.88277212322101"/>
    <n v="1174.5280812349863"/>
    <n v="1"/>
    <n v="1"/>
    <n v="0.47944715595028164"/>
    <n v="0.47944715595028164"/>
  </r>
  <r>
    <n v="437"/>
    <n v="0"/>
    <x v="1"/>
    <x v="1"/>
    <x v="3"/>
    <s v="62-304.520 (10), F.A.C."/>
    <x v="3"/>
    <x v="3"/>
    <x v="4"/>
    <n v="1100"/>
    <s v="Residential, Low Density-Less than two dwelling units/acre"/>
    <n v="1100"/>
    <s v="City of Indian Harbour Beach                    Brevard County"/>
    <n v="80"/>
    <n v="11.077558636173661"/>
    <n v="69.372670807382789"/>
    <n v="9.7413246970891283"/>
    <m/>
    <m/>
    <m/>
    <n v="69.372670807382789"/>
    <n v="69.372670807382789"/>
    <n v="38162.950230679693"/>
    <n v="1"/>
    <n v="1"/>
    <n v="9.7413246970891283"/>
    <n v="9.7413246970891283"/>
  </r>
  <r>
    <n v="484"/>
    <n v="0"/>
    <x v="1"/>
    <x v="1"/>
    <x v="3"/>
    <s v="62-304.520 (10), F.A.C."/>
    <x v="3"/>
    <x v="3"/>
    <x v="5"/>
    <n v="1100"/>
    <s v="Residential, Low Density-Less than two dwelling units/acre"/>
    <n v="1100"/>
    <s v="City of Satellite Beach        Brevard County"/>
    <n v="81"/>
    <n v="16.998495065946138"/>
    <n v="102.66320873547372"/>
    <n v="14.190307351492425"/>
    <m/>
    <m/>
    <m/>
    <n v="102.66320873547372"/>
    <n v="102.66320873547372"/>
    <n v="58364.234986187585"/>
    <n v="1"/>
    <n v="1"/>
    <n v="14.190307351492425"/>
    <n v="14.190307351492425"/>
  </r>
  <r>
    <n v="536"/>
    <n v="0"/>
    <x v="1"/>
    <x v="1"/>
    <x v="3"/>
    <s v="62-304.520 (10), F.A.C."/>
    <x v="3"/>
    <x v="3"/>
    <x v="6"/>
    <n v="1100"/>
    <s v="Residential, Low Density-Less than two dwelling units/acre"/>
    <n v="1100"/>
    <s v="FDOT District 5                                          Brevard County"/>
    <n v="8"/>
    <n v="3.7008440027021736E-2"/>
    <n v="0.33026669664962838"/>
    <n v="5.1347915424563267E-2"/>
    <m/>
    <m/>
    <m/>
    <n v="0.33026669664962838"/>
    <n v="0.33026669664962838"/>
    <n v="137.82934607510987"/>
    <n v="1"/>
    <n v="1"/>
    <n v="5.1347915424563267E-2"/>
    <n v="5.1347915424563267E-2"/>
  </r>
  <r>
    <n v="537"/>
    <n v="0"/>
    <x v="1"/>
    <x v="1"/>
    <x v="3"/>
    <s v="62-304.520 (10), F.A.C."/>
    <x v="3"/>
    <x v="3"/>
    <x v="6"/>
    <n v="1100"/>
    <s v="Residential, Low Density-Less than two dwelling units/acre"/>
    <n v="1100"/>
    <s v="FDOT District 5                 City of Cocoa Beach                         Brevard County"/>
    <n v="10"/>
    <n v="1.2730220862374662"/>
    <n v="11.218117209785843"/>
    <n v="1.7036753418637121"/>
    <m/>
    <m/>
    <m/>
    <n v="11.218117209785843"/>
    <n v="11.218117209785843"/>
    <n v="4741.2890792408116"/>
    <n v="1"/>
    <n v="1"/>
    <n v="1.7036753418637121"/>
    <n v="1.7036753418637121"/>
  </r>
  <r>
    <n v="60"/>
    <n v="0"/>
    <x v="1"/>
    <x v="1"/>
    <x v="1"/>
    <s v="62-304.520 (9), F.A.C."/>
    <x v="1"/>
    <x v="1"/>
    <x v="7"/>
    <n v="1100"/>
    <s v="Residential, Low Density-Less than two dwelling units/acre"/>
    <n v="1100"/>
    <s v="Kennedy Space Center                               Brevard County"/>
    <n v="27"/>
    <n v="0.37906008846231792"/>
    <n v="2.2090650214631866"/>
    <n v="0.30260773662518387"/>
    <m/>
    <m/>
    <m/>
    <n v="2.2090650214631866"/>
    <n v="2.2090650214631866"/>
    <n v="924.84217271065313"/>
    <n v="1"/>
    <n v="1"/>
    <n v="0.30260773662518387"/>
    <n v="0.30260773662518387"/>
  </r>
  <r>
    <n v="15"/>
    <n v="0"/>
    <x v="1"/>
    <x v="1"/>
    <x v="1"/>
    <s v="62-304.520 (9), F.A.C."/>
    <x v="1"/>
    <x v="1"/>
    <x v="1"/>
    <n v="1180"/>
    <s v="Residential, Rural &lt; or = 0.5 dwelling units/acre"/>
    <n v="1180"/>
    <s v="Brevard County"/>
    <n v="4"/>
    <n v="0.31561246800900117"/>
    <n v="2.4265156826843701"/>
    <n v="0.34987358193902729"/>
    <m/>
    <m/>
    <m/>
    <n v="2.4265156826843701"/>
    <n v="2.4265156826843701"/>
    <n v="1054.5757117300236"/>
    <n v="1"/>
    <n v="1"/>
    <n v="0.34987358193902729"/>
    <n v="0.34987358193902729"/>
  </r>
  <r>
    <n v="168"/>
    <n v="0"/>
    <x v="1"/>
    <x v="1"/>
    <x v="2"/>
    <s v="62-304.520 (11), F.A.C."/>
    <x v="2"/>
    <x v="2"/>
    <x v="1"/>
    <n v="1180"/>
    <s v="Residential, Rural &lt; or = 0.5 dwelling units/acre"/>
    <n v="1180"/>
    <s v="Brevard County"/>
    <n v="20"/>
    <n v="1.1200940640091468"/>
    <n v="9.2040056876831731"/>
    <n v="1.3244843411496541"/>
    <m/>
    <m/>
    <m/>
    <n v="9.2040056876831731"/>
    <n v="9.2040056876831731"/>
    <n v="3696.0779606176807"/>
    <n v="1"/>
    <n v="1"/>
    <n v="1.3244843411496541"/>
    <n v="1.3244843411496541"/>
  </r>
  <r>
    <n v="291"/>
    <n v="0"/>
    <x v="1"/>
    <x v="1"/>
    <x v="3"/>
    <s v="62-304.520 (10), F.A.C."/>
    <x v="3"/>
    <x v="3"/>
    <x v="1"/>
    <n v="1180"/>
    <s v="Residential, Rural &lt; or = 0.5 dwelling units/acre"/>
    <n v="1180"/>
    <s v="Brevard County"/>
    <n v="6"/>
    <n v="0.49966845139722926"/>
    <n v="4.1357146677670773"/>
    <n v="0.58081707204243893"/>
    <m/>
    <m/>
    <m/>
    <n v="4.1357146677670773"/>
    <n v="4.1357146677670773"/>
    <n v="1840.2910199226817"/>
    <n v="1"/>
    <n v="1"/>
    <n v="0.58081707204243893"/>
    <n v="0.58081707204243893"/>
  </r>
  <r>
    <n v="16"/>
    <n v="0"/>
    <x v="1"/>
    <x v="1"/>
    <x v="1"/>
    <s v="62-304.520 (9), F.A.C."/>
    <x v="1"/>
    <x v="1"/>
    <x v="1"/>
    <n v="1190"/>
    <s v="Low Density Under Construction"/>
    <n v="1190"/>
    <s v="Brevard County"/>
    <n v="48"/>
    <n v="18.669699712592926"/>
    <n v="123.22976386567434"/>
    <n v="15.942912296073532"/>
    <m/>
    <m/>
    <m/>
    <n v="123.22976386567434"/>
    <n v="123.22976386567434"/>
    <n v="60693.461395975894"/>
    <n v="1"/>
    <n v="1"/>
    <n v="15.942912296073532"/>
    <n v="15.942912296073532"/>
  </r>
  <r>
    <n v="292"/>
    <n v="0"/>
    <x v="1"/>
    <x v="1"/>
    <x v="3"/>
    <s v="62-304.520 (10), F.A.C."/>
    <x v="3"/>
    <x v="3"/>
    <x v="1"/>
    <n v="1190"/>
    <s v="Low Density Under Construction"/>
    <n v="1190"/>
    <s v="Brevard County"/>
    <n v="6"/>
    <n v="0.55201800205314511"/>
    <n v="5.1514419679994443"/>
    <n v="0.81363396273506017"/>
    <m/>
    <m/>
    <m/>
    <n v="5.1514419679994443"/>
    <n v="5.1514419679994443"/>
    <n v="2134.3560154679426"/>
    <n v="1"/>
    <n v="1"/>
    <n v="0.81363396273506017"/>
    <n v="0.81363396273506017"/>
  </r>
  <r>
    <n v="438"/>
    <n v="0"/>
    <x v="1"/>
    <x v="1"/>
    <x v="3"/>
    <s v="62-304.520 (10), F.A.C."/>
    <x v="3"/>
    <x v="3"/>
    <x v="4"/>
    <n v="1190"/>
    <s v="Low Density Under Construction"/>
    <n v="1190"/>
    <s v="City of Indian Harbour Beach                    Brevard County"/>
    <n v="9"/>
    <n v="1.8867875922461144"/>
    <n v="13.536041690922687"/>
    <n v="1.8746137389101858"/>
    <m/>
    <m/>
    <m/>
    <n v="13.536041690922687"/>
    <n v="13.536041690922687"/>
    <n v="6964.4620016283134"/>
    <n v="1"/>
    <n v="1"/>
    <n v="1.8746137389101858"/>
    <n v="1.8746137389101858"/>
  </r>
  <r>
    <n v="474"/>
    <n v="0"/>
    <x v="1"/>
    <x v="1"/>
    <x v="3"/>
    <s v="62-304.520 (10), F.A.C."/>
    <x v="3"/>
    <x v="3"/>
    <x v="8"/>
    <n v="1190"/>
    <s v="Low Density Under Construction"/>
    <n v="1190"/>
    <s v="City of Melbourne                 Brevard County"/>
    <n v="7"/>
    <n v="0.86331169542026664"/>
    <n v="7.8619081655368763"/>
    <n v="1.1958538511553554"/>
    <m/>
    <m/>
    <m/>
    <n v="7.8619081655368763"/>
    <n v="7.8619081655368763"/>
    <n v="3318.8336340472538"/>
    <n v="1"/>
    <n v="1"/>
    <n v="1.1958538511553554"/>
    <n v="1.1958538511553554"/>
  </r>
  <r>
    <n v="538"/>
    <n v="0"/>
    <x v="1"/>
    <x v="1"/>
    <x v="3"/>
    <s v="62-304.520 (10), F.A.C."/>
    <x v="3"/>
    <x v="3"/>
    <x v="6"/>
    <n v="1190"/>
    <s v="Low Density Under Construction"/>
    <n v="1190"/>
    <s v="FDOT District 5                         City of Melbourne                 Brevard County"/>
    <n v="1"/>
    <n v="1.3806340848681011E-2"/>
    <n v="0.15010577413859713"/>
    <n v="1.9943467014102784E-2"/>
    <m/>
    <m/>
    <m/>
    <n v="0.15010577413859713"/>
    <n v="0.15010577413859713"/>
    <n v="53.664286376392511"/>
    <n v="1"/>
    <n v="1"/>
    <n v="1.9943467014102784E-2"/>
    <n v="1.9943467014102784E-2"/>
  </r>
  <r>
    <n v="17"/>
    <n v="0"/>
    <x v="1"/>
    <x v="1"/>
    <x v="1"/>
    <s v="62-304.520 (9), F.A.C."/>
    <x v="1"/>
    <x v="1"/>
    <x v="1"/>
    <n v="1200"/>
    <s v="Residential, Medium Density-Two-five dwellingunits per acre"/>
    <n v="1200"/>
    <s v="Brevard County"/>
    <n v="66"/>
    <n v="21.23682004514292"/>
    <n v="180.42954067532176"/>
    <n v="25.791679146025672"/>
    <m/>
    <m/>
    <m/>
    <n v="180.42954067532176"/>
    <n v="180.42954067532176"/>
    <n v="72461.80628777032"/>
    <n v="1"/>
    <n v="1"/>
    <n v="25.791679146025672"/>
    <n v="25.791679146025672"/>
  </r>
  <r>
    <n v="169"/>
    <n v="0"/>
    <x v="1"/>
    <x v="1"/>
    <x v="2"/>
    <s v="62-304.520 (11), F.A.C."/>
    <x v="2"/>
    <x v="2"/>
    <x v="1"/>
    <n v="1200"/>
    <s v="Residential, Medium Density-Two-five dwellingunits per acre"/>
    <n v="1200"/>
    <s v="Brevard County"/>
    <n v="1553"/>
    <n v="226.69858893310487"/>
    <n v="1885.6865721217241"/>
    <n v="274.5195393163379"/>
    <m/>
    <m/>
    <m/>
    <n v="1885.6865721217241"/>
    <n v="1885.6865721217241"/>
    <n v="812925.33327509975"/>
    <n v="1"/>
    <n v="1"/>
    <n v="274.5195393163379"/>
    <n v="274.5195393163379"/>
  </r>
  <r>
    <n v="215"/>
    <n v="0"/>
    <x v="1"/>
    <x v="1"/>
    <x v="2"/>
    <s v="62-304.520 (13), F.A.C."/>
    <x v="2"/>
    <x v="2"/>
    <x v="1"/>
    <n v="1200"/>
    <s v="Residential, Medium Density-Two-five dwellingunits per acre"/>
    <n v="1200"/>
    <s v="Brevard County"/>
    <n v="2549"/>
    <n v="286.69534164778042"/>
    <n v="2473.9541271814387"/>
    <n v="362.8242041973761"/>
    <m/>
    <m/>
    <m/>
    <n v="2473.9541271814387"/>
    <n v="2473.9541271814387"/>
    <n v="1006094.4406646047"/>
    <n v="1"/>
    <n v="1"/>
    <n v="362.8242041973761"/>
    <n v="362.8242041973761"/>
  </r>
  <r>
    <n v="293"/>
    <n v="0"/>
    <x v="1"/>
    <x v="1"/>
    <x v="3"/>
    <s v="62-304.520 (10), F.A.C."/>
    <x v="3"/>
    <x v="3"/>
    <x v="1"/>
    <n v="1200"/>
    <s v="Residential, Medium Density-Two-five dwellingunits per acre"/>
    <n v="1200"/>
    <s v="Brevard County"/>
    <n v="4020"/>
    <n v="485.44518458072713"/>
    <n v="4268.3207243841325"/>
    <n v="630.43400511699429"/>
    <m/>
    <m/>
    <m/>
    <n v="4268.3207243841325"/>
    <n v="4268.3207243841325"/>
    <n v="1751831.4377507779"/>
    <n v="1"/>
    <n v="1"/>
    <n v="630.43400511699429"/>
    <n v="630.43400511699429"/>
  </r>
  <r>
    <n v="352"/>
    <n v="0"/>
    <x v="1"/>
    <x v="1"/>
    <x v="3"/>
    <s v="62-304.520 (10), F.A.C."/>
    <x v="3"/>
    <x v="3"/>
    <x v="2"/>
    <n v="1200"/>
    <s v="Residential, Medium Density-Two-five dwellingunits per acre"/>
    <n v="1200"/>
    <s v="City of Cape Canaveral                           Brevard County"/>
    <n v="638"/>
    <n v="109.54815507110732"/>
    <n v="1002.0783599357178"/>
    <n v="160.73855043584504"/>
    <m/>
    <m/>
    <m/>
    <n v="1002.0783599357178"/>
    <n v="1002.0783599357178"/>
    <n v="391590.47451954253"/>
    <n v="1"/>
    <n v="1"/>
    <n v="160.73855043584504"/>
    <n v="160.73855043584504"/>
  </r>
  <r>
    <n v="396"/>
    <n v="0"/>
    <x v="1"/>
    <x v="1"/>
    <x v="3"/>
    <s v="62-304.520 (10), F.A.C."/>
    <x v="3"/>
    <x v="3"/>
    <x v="3"/>
    <n v="1200"/>
    <s v="Residential, Medium Density-Two-five dwellingunits per acre"/>
    <n v="1200"/>
    <s v="City of Cocoa Beach                         Brevard County"/>
    <n v="1827"/>
    <n v="182.18736095987001"/>
    <n v="1569.273448483676"/>
    <n v="233.47526472040852"/>
    <m/>
    <m/>
    <m/>
    <n v="1569.273448483676"/>
    <n v="1569.273448483676"/>
    <n v="631127.59374662838"/>
    <n v="1"/>
    <n v="1"/>
    <n v="233.47526472040852"/>
    <n v="233.47526472040852"/>
  </r>
  <r>
    <n v="439"/>
    <n v="0"/>
    <x v="1"/>
    <x v="1"/>
    <x v="3"/>
    <s v="62-304.520 (10), F.A.C."/>
    <x v="3"/>
    <x v="3"/>
    <x v="4"/>
    <n v="1200"/>
    <s v="Residential, Medium Density-Two-five dwellingunits per acre"/>
    <n v="1200"/>
    <s v="City of Indian Harbour Beach                    Brevard County"/>
    <n v="1046"/>
    <n v="147.74877216014556"/>
    <n v="1332.7495918126967"/>
    <n v="195.3973190465538"/>
    <m/>
    <m/>
    <m/>
    <n v="1332.7495918126967"/>
    <n v="1332.7495918126967"/>
    <n v="558724.05563183327"/>
    <n v="1"/>
    <n v="1"/>
    <n v="195.3973190465538"/>
    <n v="195.3973190465538"/>
  </r>
  <r>
    <n v="485"/>
    <n v="0"/>
    <x v="1"/>
    <x v="1"/>
    <x v="3"/>
    <s v="62-304.520 (10), F.A.C."/>
    <x v="3"/>
    <x v="3"/>
    <x v="5"/>
    <n v="1200"/>
    <s v="Residential, Medium Density-Two-five dwellingunits per acre"/>
    <n v="1200"/>
    <s v="City of Indian Harbour Beach            City of Satellite Beach        Brevard County"/>
    <n v="20"/>
    <n v="0.60838496303379519"/>
    <n v="5.2315498829818159"/>
    <n v="0.7521331224399973"/>
    <m/>
    <m/>
    <m/>
    <n v="5.2315498829818159"/>
    <n v="5.2315498829818159"/>
    <n v="2338.0523284396299"/>
    <n v="1"/>
    <n v="1"/>
    <n v="0.7521331224399973"/>
    <n v="0.7521331224399973"/>
  </r>
  <r>
    <n v="486"/>
    <n v="0"/>
    <x v="1"/>
    <x v="1"/>
    <x v="3"/>
    <s v="62-304.520 (10), F.A.C."/>
    <x v="3"/>
    <x v="3"/>
    <x v="5"/>
    <n v="1200"/>
    <s v="Residential, Medium Density-Two-five dwellingunits per acre"/>
    <n v="1200"/>
    <s v="City of Satellite Beach        Brevard County"/>
    <n v="1647"/>
    <n v="235.73935271787713"/>
    <n v="2133.2640992056668"/>
    <n v="313.93866421202119"/>
    <m/>
    <m/>
    <m/>
    <n v="2133.2640992056668"/>
    <n v="2133.2640992056668"/>
    <n v="884480.7954653831"/>
    <n v="1"/>
    <n v="1"/>
    <n v="313.93866421202119"/>
    <n v="313.93866421202119"/>
  </r>
  <r>
    <n v="257"/>
    <n v="0"/>
    <x v="1"/>
    <x v="1"/>
    <x v="2"/>
    <s v="62-304.520 (13), F.A.C."/>
    <x v="2"/>
    <x v="2"/>
    <x v="6"/>
    <n v="1200"/>
    <s v="Residential, Medium Density-Two-five dwellingunits per acre"/>
    <n v="1200"/>
    <s v="FDOT District 5                                          Brevard County"/>
    <n v="11"/>
    <n v="0.59510929802500689"/>
    <n v="5.4091334621036298"/>
    <n v="0.74406091079950776"/>
    <m/>
    <m/>
    <m/>
    <n v="5.4091334621036298"/>
    <n v="5.4091334621036298"/>
    <n v="2241.0892190851969"/>
    <n v="1"/>
    <n v="1"/>
    <n v="0.74406091079950776"/>
    <n v="0.74406091079950776"/>
  </r>
  <r>
    <n v="539"/>
    <n v="0"/>
    <x v="1"/>
    <x v="1"/>
    <x v="3"/>
    <s v="62-304.520 (10), F.A.C."/>
    <x v="3"/>
    <x v="3"/>
    <x v="6"/>
    <n v="1200"/>
    <s v="Residential, Medium Density-Two-five dwellingunits per acre"/>
    <n v="1200"/>
    <s v="FDOT District 5                                          Brevard County"/>
    <n v="181"/>
    <n v="32.960736314415598"/>
    <n v="303.14879112561744"/>
    <n v="44.800003455418356"/>
    <m/>
    <m/>
    <m/>
    <n v="303.14879112561744"/>
    <n v="303.14879112561744"/>
    <n v="124016.2527464239"/>
    <n v="1"/>
    <n v="1"/>
    <n v="44.800003455418356"/>
    <n v="44.800003455418356"/>
  </r>
  <r>
    <n v="540"/>
    <n v="0"/>
    <x v="1"/>
    <x v="1"/>
    <x v="3"/>
    <s v="62-304.520 (10), F.A.C."/>
    <x v="3"/>
    <x v="3"/>
    <x v="6"/>
    <n v="1200"/>
    <s v="Residential, Medium Density-Two-five dwellingunits per acre"/>
    <n v="1200"/>
    <s v="FDOT District 5                                  City of Satellite Beach        Brevard County"/>
    <n v="20"/>
    <n v="1.194477274446397"/>
    <n v="11.169152590806037"/>
    <n v="1.626398745805274"/>
    <m/>
    <m/>
    <m/>
    <n v="11.169152590806037"/>
    <n v="11.169152590806037"/>
    <n v="4397.8285486766381"/>
    <n v="1"/>
    <n v="1"/>
    <n v="1.626398745805274"/>
    <n v="1.626398745805274"/>
  </r>
  <r>
    <n v="541"/>
    <n v="0"/>
    <x v="1"/>
    <x v="1"/>
    <x v="3"/>
    <s v="62-304.520 (10), F.A.C."/>
    <x v="3"/>
    <x v="3"/>
    <x v="6"/>
    <n v="1200"/>
    <s v="Residential, Medium Density-Two-five dwellingunits per acre"/>
    <n v="1200"/>
    <s v="FDOT District 5                      City of Indian Harbour Beach                    Brevard County"/>
    <n v="81"/>
    <n v="8.6570993757409624"/>
    <n v="72.011708856383379"/>
    <n v="10.832551502591123"/>
    <m/>
    <m/>
    <m/>
    <n v="72.011708856383379"/>
    <n v="72.011708856383379"/>
    <n v="32103.432154244529"/>
    <n v="1"/>
    <n v="1"/>
    <n v="10.832551502591123"/>
    <n v="10.832551502591123"/>
  </r>
  <r>
    <n v="542"/>
    <n v="0"/>
    <x v="1"/>
    <x v="1"/>
    <x v="3"/>
    <s v="62-304.520 (10), F.A.C."/>
    <x v="3"/>
    <x v="3"/>
    <x v="6"/>
    <n v="1200"/>
    <s v="Residential, Medium Density-Two-five dwellingunits per acre"/>
    <n v="1200"/>
    <s v="FDOT District 5                      City of Indian Harbour Beach            City of Satellite Beach        Brevard County"/>
    <n v="1"/>
    <n v="1.6722812449204356E-6"/>
    <n v="1.3516077368256605E-5"/>
    <n v="1.9129817421470083E-6"/>
    <m/>
    <m/>
    <m/>
    <n v="1.3516077368256605E-5"/>
    <n v="1.3516077368256605E-5"/>
    <n v="6.4602095282962901E-3"/>
    <n v="1"/>
    <n v="1"/>
    <n v="1.9129817421470083E-6"/>
    <n v="1.9129817421470083E-6"/>
  </r>
  <r>
    <n v="543"/>
    <n v="0"/>
    <x v="1"/>
    <x v="1"/>
    <x v="3"/>
    <s v="62-304.520 (10), F.A.C."/>
    <x v="3"/>
    <x v="3"/>
    <x v="6"/>
    <n v="1200"/>
    <s v="Residential, Medium Density-Two-five dwellingunits per acre"/>
    <n v="1200"/>
    <s v="FDOT District 5                 City of Cocoa Beach                         Brevard County"/>
    <n v="107"/>
    <n v="9.5094498582443645"/>
    <n v="89.398036371575429"/>
    <n v="13.679103645165231"/>
    <m/>
    <m/>
    <m/>
    <n v="89.398036371575429"/>
    <n v="89.398036371575429"/>
    <n v="35467.514658107233"/>
    <n v="1"/>
    <n v="1"/>
    <n v="13.679103645165231"/>
    <n v="13.679103645165231"/>
  </r>
  <r>
    <n v="544"/>
    <n v="0"/>
    <x v="1"/>
    <x v="1"/>
    <x v="3"/>
    <s v="62-304.520 (10), F.A.C."/>
    <x v="3"/>
    <x v="3"/>
    <x v="6"/>
    <n v="1200"/>
    <s v="Residential, Medium Density-Two-five dwellingunits per acre"/>
    <n v="1200"/>
    <s v="FDOT District 5               City of Cape Canaveral                           Brevard County"/>
    <n v="3"/>
    <n v="2.0067491947292074E-2"/>
    <n v="0.19892733238448795"/>
    <n v="2.6646952423897072E-2"/>
    <m/>
    <m/>
    <m/>
    <n v="0.19892733238448795"/>
    <n v="0.19892733238448795"/>
    <n v="73.59063314604964"/>
    <n v="1"/>
    <n v="1"/>
    <n v="2.6646952423897072E-2"/>
    <n v="2.6646952423897072E-2"/>
  </r>
  <r>
    <n v="545"/>
    <n v="0"/>
    <x v="1"/>
    <x v="1"/>
    <x v="3"/>
    <s v="62-304.520 (10), F.A.C."/>
    <x v="3"/>
    <x v="3"/>
    <x v="6"/>
    <n v="1200"/>
    <s v="Residential, Medium Density-Two-five dwellingunits per acre"/>
    <n v="1200"/>
    <s v="FDOT District 5            US Air Force                              Brevard County"/>
    <n v="8"/>
    <n v="0.11711200309478015"/>
    <n v="1.0818506724369239"/>
    <n v="0.15076473244614488"/>
    <m/>
    <m/>
    <m/>
    <n v="1.0818506724369239"/>
    <n v="1.0818506724369239"/>
    <n v="451.98890026878018"/>
    <n v="1"/>
    <n v="1"/>
    <n v="0.15076473244614488"/>
    <n v="0.15076473244614488"/>
  </r>
  <r>
    <n v="692"/>
    <n v="0"/>
    <x v="1"/>
    <x v="1"/>
    <x v="3"/>
    <s v="62-304.520 (10), F.A.C."/>
    <x v="3"/>
    <x v="3"/>
    <x v="9"/>
    <n v="1200"/>
    <s v="Residential, Medium Density-Two-five dwellingunits per acre"/>
    <n v="1200"/>
    <s v="US Air Force                              Brevard County"/>
    <n v="286"/>
    <n v="116.69640037882181"/>
    <n v="908.93403765747121"/>
    <n v="127.73429124131349"/>
    <m/>
    <m/>
    <m/>
    <n v="908.93403765747121"/>
    <n v="908.93403765747121"/>
    <n v="440271.43365050794"/>
    <n v="1"/>
    <n v="1"/>
    <n v="127.73429124131349"/>
    <n v="127.73429124131349"/>
  </r>
  <r>
    <n v="18"/>
    <n v="0"/>
    <x v="1"/>
    <x v="1"/>
    <x v="1"/>
    <s v="62-304.520 (9), F.A.C."/>
    <x v="1"/>
    <x v="1"/>
    <x v="1"/>
    <n v="1210"/>
    <s v="Fixed Single Family Units"/>
    <n v="1210"/>
    <s v="Brevard County"/>
    <n v="516"/>
    <n v="111.16807852670526"/>
    <n v="947.22113396018221"/>
    <n v="138.05992111426087"/>
    <m/>
    <m/>
    <m/>
    <n v="947.22113396018221"/>
    <n v="947.22113396018221"/>
    <n v="395151.17660324858"/>
    <n v="1"/>
    <n v="1"/>
    <n v="138.05992111426087"/>
    <n v="138.05992111426087"/>
  </r>
  <r>
    <n v="170"/>
    <n v="0"/>
    <x v="1"/>
    <x v="1"/>
    <x v="2"/>
    <s v="62-304.520 (11), F.A.C."/>
    <x v="2"/>
    <x v="2"/>
    <x v="1"/>
    <n v="1210"/>
    <s v="Fixed Single Family Units"/>
    <n v="1210"/>
    <s v="Brevard County"/>
    <n v="7953"/>
    <n v="945.26081517432408"/>
    <n v="8155.315896385443"/>
    <n v="1193.0564071748079"/>
    <m/>
    <m/>
    <m/>
    <n v="8155.315896385443"/>
    <n v="8155.315896385443"/>
    <n v="3403173.3248033323"/>
    <n v="1"/>
    <n v="1"/>
    <n v="1193.0564071748079"/>
    <n v="1193.0564071748079"/>
  </r>
  <r>
    <n v="216"/>
    <n v="0"/>
    <x v="1"/>
    <x v="1"/>
    <x v="2"/>
    <s v="62-304.520 (13), F.A.C."/>
    <x v="2"/>
    <x v="2"/>
    <x v="1"/>
    <n v="1210"/>
    <s v="Fixed Single Family Units"/>
    <n v="1210"/>
    <s v="Brevard County"/>
    <n v="10691"/>
    <n v="845.77851876044735"/>
    <n v="6943.2975171030212"/>
    <n v="1022.1268941521208"/>
    <m/>
    <m/>
    <m/>
    <n v="6943.2975171030212"/>
    <n v="6943.2975171030212"/>
    <n v="2837260.96057365"/>
    <n v="1"/>
    <n v="1"/>
    <n v="1022.1268941521208"/>
    <n v="1022.1268941521208"/>
  </r>
  <r>
    <n v="294"/>
    <n v="0"/>
    <x v="1"/>
    <x v="1"/>
    <x v="3"/>
    <s v="62-304.520 (10), F.A.C."/>
    <x v="3"/>
    <x v="3"/>
    <x v="1"/>
    <n v="1210"/>
    <s v="Fixed Single Family Units"/>
    <n v="1210"/>
    <s v="Brevard County"/>
    <n v="15889"/>
    <n v="1503.3610820297879"/>
    <n v="12695.741310206449"/>
    <n v="1871.4078299060011"/>
    <m/>
    <m/>
    <m/>
    <n v="12695.741310206449"/>
    <n v="12695.741310206449"/>
    <n v="5188991.2900367938"/>
    <n v="1"/>
    <n v="1"/>
    <n v="1871.4078299060011"/>
    <n v="1871.4078299060011"/>
  </r>
  <r>
    <n v="353"/>
    <n v="0"/>
    <x v="1"/>
    <x v="1"/>
    <x v="3"/>
    <s v="62-304.520 (10), F.A.C."/>
    <x v="3"/>
    <x v="3"/>
    <x v="2"/>
    <n v="1210"/>
    <s v="Fixed Single Family Units"/>
    <n v="1210"/>
    <s v="City of Cape Canaveral                           Brevard County"/>
    <n v="1143"/>
    <n v="104.88953067392875"/>
    <n v="911.91418477522711"/>
    <n v="139.75053863294721"/>
    <m/>
    <m/>
    <m/>
    <n v="911.91418477522711"/>
    <n v="911.91418477522711"/>
    <n v="368500.59015998308"/>
    <n v="1"/>
    <n v="1"/>
    <n v="139.75053863294721"/>
    <n v="139.75053863294721"/>
  </r>
  <r>
    <n v="397"/>
    <n v="0"/>
    <x v="1"/>
    <x v="1"/>
    <x v="3"/>
    <s v="62-304.520 (10), F.A.C."/>
    <x v="3"/>
    <x v="3"/>
    <x v="3"/>
    <n v="1210"/>
    <s v="Fixed Single Family Units"/>
    <n v="1210"/>
    <s v="City of Cocoa Beach                         Brevard County"/>
    <n v="6812"/>
    <n v="573.31597245208229"/>
    <n v="4730.6780075347269"/>
    <n v="702.12150961895509"/>
    <m/>
    <m/>
    <m/>
    <n v="4730.6780075347269"/>
    <n v="4730.6780075347269"/>
    <n v="1898683.7661287999"/>
    <n v="1"/>
    <n v="1"/>
    <n v="702.12150961895509"/>
    <n v="702.12150961895509"/>
  </r>
  <r>
    <n v="440"/>
    <n v="0"/>
    <x v="1"/>
    <x v="1"/>
    <x v="3"/>
    <s v="62-304.520 (10), F.A.C."/>
    <x v="3"/>
    <x v="3"/>
    <x v="4"/>
    <n v="1210"/>
    <s v="Fixed Single Family Units"/>
    <n v="1210"/>
    <s v="City of Indian Harbour Beach                    Brevard County"/>
    <n v="5705"/>
    <n v="536.08105506514619"/>
    <n v="4637.0884587002556"/>
    <n v="678.55275742759773"/>
    <m/>
    <m/>
    <m/>
    <n v="4637.0884587002556"/>
    <n v="4637.0884587002556"/>
    <n v="1988215.0050549894"/>
    <n v="1"/>
    <n v="1"/>
    <n v="678.55275742759773"/>
    <n v="678.55275742759773"/>
  </r>
  <r>
    <n v="487"/>
    <n v="0"/>
    <x v="1"/>
    <x v="1"/>
    <x v="3"/>
    <s v="62-304.520 (10), F.A.C."/>
    <x v="3"/>
    <x v="3"/>
    <x v="5"/>
    <n v="1210"/>
    <s v="Fixed Single Family Units"/>
    <n v="1210"/>
    <s v="City of Indian Harbour Beach            City of Satellite Beach        Brevard County"/>
    <n v="59"/>
    <n v="0.36842312646320347"/>
    <n v="3.1013257977729456"/>
    <n v="0.44872069857423796"/>
    <m/>
    <m/>
    <m/>
    <n v="3.1013257977729456"/>
    <n v="3.1013257977729456"/>
    <n v="1321.9811567692091"/>
    <n v="1"/>
    <n v="1"/>
    <n v="0.44872069857423796"/>
    <n v="0.44872069857423796"/>
  </r>
  <r>
    <n v="488"/>
    <n v="0"/>
    <x v="1"/>
    <x v="1"/>
    <x v="3"/>
    <s v="62-304.520 (10), F.A.C."/>
    <x v="3"/>
    <x v="3"/>
    <x v="5"/>
    <n v="1210"/>
    <s v="Fixed Single Family Units"/>
    <n v="1210"/>
    <s v="City of Satellite Beach        Brevard County"/>
    <n v="9001"/>
    <n v="756.71097776661077"/>
    <n v="6870.121088137892"/>
    <n v="1009.6616271547118"/>
    <m/>
    <m/>
    <m/>
    <n v="6870.121088137892"/>
    <n v="6870.121088137892"/>
    <n v="2835029.836591396"/>
    <n v="1"/>
    <n v="1"/>
    <n v="1009.6616271547118"/>
    <n v="1009.6616271547118"/>
  </r>
  <r>
    <n v="258"/>
    <n v="0"/>
    <x v="1"/>
    <x v="1"/>
    <x v="2"/>
    <s v="62-304.520 (13), F.A.C."/>
    <x v="2"/>
    <x v="2"/>
    <x v="6"/>
    <n v="1210"/>
    <s v="Fixed Single Family Units"/>
    <n v="1210"/>
    <s v="FDOT District 5                                          Brevard County"/>
    <n v="19"/>
    <n v="0.30534421271569179"/>
    <n v="2.7808149360918781"/>
    <n v="0.38385172430354686"/>
    <m/>
    <m/>
    <m/>
    <n v="2.7808149360918781"/>
    <n v="2.7808149360918781"/>
    <n v="1151.9538724019158"/>
    <n v="1"/>
    <n v="1"/>
    <n v="0.38385172430354686"/>
    <n v="0.38385172430354686"/>
  </r>
  <r>
    <n v="546"/>
    <n v="0"/>
    <x v="1"/>
    <x v="1"/>
    <x v="3"/>
    <s v="62-304.520 (10), F.A.C."/>
    <x v="3"/>
    <x v="3"/>
    <x v="6"/>
    <n v="1210"/>
    <s v="Fixed Single Family Units"/>
    <n v="1210"/>
    <s v="FDOT District 5                                          Brevard County"/>
    <n v="137"/>
    <n v="0.94627984855509262"/>
    <n v="8.782723284661385"/>
    <n v="1.3036842382604863"/>
    <m/>
    <m/>
    <m/>
    <n v="8.782723284661385"/>
    <n v="8.782723284661385"/>
    <n v="3548.4183072678707"/>
    <n v="1"/>
    <n v="1"/>
    <n v="1.3036842382604863"/>
    <n v="1.3036842382604863"/>
  </r>
  <r>
    <n v="547"/>
    <n v="0"/>
    <x v="1"/>
    <x v="1"/>
    <x v="3"/>
    <s v="62-304.520 (10), F.A.C."/>
    <x v="3"/>
    <x v="3"/>
    <x v="6"/>
    <n v="1210"/>
    <s v="Fixed Single Family Units"/>
    <n v="1210"/>
    <s v="FDOT District 5                                  City of Satellite Beach        Brevard County"/>
    <n v="1"/>
    <n v="1.1278308505207173E-4"/>
    <n v="1.2500877220277995E-3"/>
    <n v="1.682852948430285E-4"/>
    <m/>
    <m/>
    <m/>
    <n v="1.2500877220277995E-3"/>
    <n v="1.2500877220277995E-3"/>
    <n v="0.4408939900957306"/>
    <n v="1"/>
    <n v="1"/>
    <n v="1.682852948430285E-4"/>
    <n v="1.682852948430285E-4"/>
  </r>
  <r>
    <n v="548"/>
    <n v="0"/>
    <x v="1"/>
    <x v="1"/>
    <x v="3"/>
    <s v="62-304.520 (10), F.A.C."/>
    <x v="3"/>
    <x v="3"/>
    <x v="6"/>
    <n v="1210"/>
    <s v="Fixed Single Family Units"/>
    <n v="1210"/>
    <s v="FDOT District 5                      City of Indian Harbour Beach                    Brevard County"/>
    <n v="13"/>
    <n v="9.5200608156314412E-3"/>
    <n v="8.4830608053340986E-2"/>
    <n v="1.2426626120252946E-2"/>
    <m/>
    <m/>
    <m/>
    <n v="8.4830608053340986E-2"/>
    <n v="8.4830608053340986E-2"/>
    <n v="36.727209447741586"/>
    <n v="1"/>
    <n v="1"/>
    <n v="1.2426626120252946E-2"/>
    <n v="1.2426626120252946E-2"/>
  </r>
  <r>
    <n v="549"/>
    <n v="0"/>
    <x v="1"/>
    <x v="1"/>
    <x v="3"/>
    <s v="62-304.520 (10), F.A.C."/>
    <x v="3"/>
    <x v="3"/>
    <x v="6"/>
    <n v="1210"/>
    <s v="Fixed Single Family Units"/>
    <n v="1210"/>
    <s v="FDOT District 5                 City of Cocoa Beach                         Brevard County"/>
    <n v="150"/>
    <n v="1.4320328717964539"/>
    <n v="12.93979930428295"/>
    <n v="1.8996338383109932"/>
    <m/>
    <m/>
    <m/>
    <n v="12.93979930428295"/>
    <n v="12.93979930428295"/>
    <n v="5302.5667039935634"/>
    <n v="1"/>
    <n v="1"/>
    <n v="1.8996338383109932"/>
    <n v="1.8996338383109932"/>
  </r>
  <r>
    <n v="61"/>
    <n v="0"/>
    <x v="1"/>
    <x v="1"/>
    <x v="1"/>
    <s v="62-304.520 (9), F.A.C."/>
    <x v="1"/>
    <x v="1"/>
    <x v="7"/>
    <n v="1210"/>
    <s v="Fixed Single Family Units"/>
    <n v="1210"/>
    <s v="Kennedy Space Center                               Brevard County"/>
    <n v="31"/>
    <n v="0.2937299428359269"/>
    <n v="2.4979859948954939"/>
    <n v="0.36315729101322791"/>
    <m/>
    <m/>
    <m/>
    <n v="2.4979859948954939"/>
    <n v="2.4979859948954939"/>
    <n v="1008.0488196796947"/>
    <n v="1"/>
    <n v="1"/>
    <n v="0.36315729101322791"/>
    <n v="0.36315729101322791"/>
  </r>
  <r>
    <n v="295"/>
    <n v="0"/>
    <x v="1"/>
    <x v="1"/>
    <x v="3"/>
    <s v="62-304.520 (10), F.A.C."/>
    <x v="3"/>
    <x v="3"/>
    <x v="1"/>
    <n v="1290"/>
    <s v="Medium Density Under Construction"/>
    <n v="1290"/>
    <s v="Brevard County"/>
    <n v="2"/>
    <n v="3.216120401184441E-3"/>
    <n v="1.9945803809233296E-2"/>
    <n v="2.9054757230631192E-3"/>
    <m/>
    <m/>
    <m/>
    <n v="1.9945803809233296E-2"/>
    <n v="1.9945803809233296E-2"/>
    <n v="10.631229741320031"/>
    <n v="1"/>
    <n v="1"/>
    <n v="2.9054757230631192E-3"/>
    <n v="2.9054757230631192E-3"/>
  </r>
  <r>
    <n v="489"/>
    <n v="0"/>
    <x v="1"/>
    <x v="1"/>
    <x v="3"/>
    <s v="62-304.520 (10), F.A.C."/>
    <x v="3"/>
    <x v="3"/>
    <x v="5"/>
    <n v="1290"/>
    <s v="Medium Density Under Construction"/>
    <n v="1290"/>
    <s v="City of Satellite Beach        Brevard County"/>
    <n v="45"/>
    <n v="3.8324431953771008"/>
    <n v="26.831299601711674"/>
    <n v="3.8172633088961279"/>
    <m/>
    <m/>
    <m/>
    <n v="26.831299601711674"/>
    <n v="26.831299601711674"/>
    <n v="14127.038911659964"/>
    <n v="1"/>
    <n v="1"/>
    <n v="3.8172633088961279"/>
    <n v="3.8172633088961279"/>
  </r>
  <r>
    <n v="171"/>
    <n v="0"/>
    <x v="1"/>
    <x v="1"/>
    <x v="2"/>
    <s v="62-304.520 (11), F.A.C."/>
    <x v="2"/>
    <x v="2"/>
    <x v="1"/>
    <n v="1300"/>
    <s v="Residential, High Density"/>
    <n v="1300"/>
    <s v="Brevard County"/>
    <n v="152"/>
    <n v="25.221891836355514"/>
    <n v="225.02483280966879"/>
    <n v="39.203459600726021"/>
    <m/>
    <m/>
    <m/>
    <n v="225.02483280966879"/>
    <n v="225.02483280966879"/>
    <n v="87275.32943017497"/>
    <n v="1"/>
    <n v="1"/>
    <n v="39.203459600726021"/>
    <n v="39.203459600726021"/>
  </r>
  <r>
    <n v="217"/>
    <n v="0"/>
    <x v="1"/>
    <x v="1"/>
    <x v="2"/>
    <s v="62-304.520 (13), F.A.C."/>
    <x v="2"/>
    <x v="2"/>
    <x v="1"/>
    <n v="1300"/>
    <s v="Residential, High Density"/>
    <n v="1300"/>
    <s v="Brevard County"/>
    <n v="425"/>
    <n v="61.876795094904281"/>
    <n v="560.4948571637965"/>
    <n v="98.002761802883754"/>
    <m/>
    <m/>
    <m/>
    <n v="560.4948571637965"/>
    <n v="560.4948571637965"/>
    <n v="222374.27938227414"/>
    <n v="1"/>
    <n v="1"/>
    <n v="98.002761802883754"/>
    <n v="98.002761802883754"/>
  </r>
  <r>
    <n v="296"/>
    <n v="0"/>
    <x v="1"/>
    <x v="1"/>
    <x v="3"/>
    <s v="62-304.520 (10), F.A.C."/>
    <x v="3"/>
    <x v="3"/>
    <x v="1"/>
    <n v="1300"/>
    <s v="Residential, High Density"/>
    <n v="1300"/>
    <s v="Brevard County"/>
    <n v="1025"/>
    <n v="128.36401255691578"/>
    <n v="1246.4045707959751"/>
    <n v="223.99123699472329"/>
    <m/>
    <m/>
    <m/>
    <n v="1246.4045707959751"/>
    <n v="1246.4045707959751"/>
    <n v="460845.76337477437"/>
    <n v="1"/>
    <n v="1"/>
    <n v="223.99123699472329"/>
    <n v="223.99123699472329"/>
  </r>
  <r>
    <n v="354"/>
    <n v="0"/>
    <x v="1"/>
    <x v="1"/>
    <x v="3"/>
    <s v="62-304.520 (10), F.A.C."/>
    <x v="3"/>
    <x v="3"/>
    <x v="2"/>
    <n v="1300"/>
    <s v="Residential, High Density"/>
    <n v="1300"/>
    <s v="City of Cape Canaveral                           Brevard County"/>
    <n v="1594"/>
    <n v="281.59755813909948"/>
    <n v="2571.7268129464715"/>
    <n v="455.33413380970347"/>
    <m/>
    <m/>
    <m/>
    <n v="2571.7268129464715"/>
    <n v="2571.7268129464715"/>
    <n v="1013150.6737470936"/>
    <n v="1"/>
    <n v="1"/>
    <n v="455.33413380970347"/>
    <n v="455.33413380970347"/>
  </r>
  <r>
    <n v="355"/>
    <n v="0"/>
    <x v="1"/>
    <x v="1"/>
    <x v="3"/>
    <s v="62-304.520 (10), F.A.C."/>
    <x v="3"/>
    <x v="3"/>
    <x v="2"/>
    <n v="1300"/>
    <s v="Residential, High Density"/>
    <n v="1300"/>
    <s v="City of Cape Canaveral                 Port Canaveral          Brevard County"/>
    <n v="5"/>
    <n v="4.4798323700475491E-2"/>
    <n v="0.37823215500582646"/>
    <n v="6.3065725432230491E-2"/>
    <m/>
    <m/>
    <m/>
    <n v="0.37823215500582646"/>
    <n v="0.37823215500582646"/>
    <n v="154.63345462075895"/>
    <n v="1"/>
    <n v="1"/>
    <n v="6.3065725432230491E-2"/>
    <n v="6.3065725432230491E-2"/>
  </r>
  <r>
    <n v="398"/>
    <n v="0"/>
    <x v="1"/>
    <x v="1"/>
    <x v="3"/>
    <s v="62-304.520 (10), F.A.C."/>
    <x v="3"/>
    <x v="3"/>
    <x v="3"/>
    <n v="1300"/>
    <s v="Residential, High Density"/>
    <n v="1300"/>
    <s v="City of Cocoa Beach                         Brevard County"/>
    <n v="2176"/>
    <n v="358.58388745233191"/>
    <n v="3510.7619861076528"/>
    <n v="638.22961306229672"/>
    <m/>
    <m/>
    <m/>
    <n v="3510.7619861076528"/>
    <n v="3510.7619861076528"/>
    <n v="1313136.7369233286"/>
    <n v="1"/>
    <n v="1"/>
    <n v="638.22961306229672"/>
    <n v="638.22961306229672"/>
  </r>
  <r>
    <n v="441"/>
    <n v="0"/>
    <x v="1"/>
    <x v="1"/>
    <x v="3"/>
    <s v="62-304.520 (10), F.A.C."/>
    <x v="3"/>
    <x v="3"/>
    <x v="4"/>
    <n v="1300"/>
    <s v="Residential, High Density"/>
    <n v="1300"/>
    <s v="City of Indian Harbour Beach                    Brevard County"/>
    <n v="843"/>
    <n v="142.34858304871833"/>
    <n v="1387.9569329067454"/>
    <n v="249.09928198620148"/>
    <m/>
    <m/>
    <m/>
    <n v="1387.9569329067454"/>
    <n v="1387.9569329067454"/>
    <n v="540764.5341984859"/>
    <n v="1"/>
    <n v="1"/>
    <n v="249.09928198620148"/>
    <n v="249.09928198620148"/>
  </r>
  <r>
    <n v="490"/>
    <n v="0"/>
    <x v="1"/>
    <x v="1"/>
    <x v="3"/>
    <s v="62-304.520 (10), F.A.C."/>
    <x v="3"/>
    <x v="3"/>
    <x v="5"/>
    <n v="1300"/>
    <s v="Residential, High Density"/>
    <n v="1300"/>
    <s v="City of Indian Harbour Beach            City of Satellite Beach        Brevard County"/>
    <n v="8"/>
    <n v="7.9846147537689552E-2"/>
    <n v="0.80845690904102607"/>
    <n v="0.13893139003806779"/>
    <m/>
    <m/>
    <m/>
    <n v="0.80845690904102607"/>
    <n v="0.80845690904102607"/>
    <n v="308.39572612475365"/>
    <n v="1"/>
    <n v="1"/>
    <n v="0.13893139003806779"/>
    <n v="0.13893139003806779"/>
  </r>
  <r>
    <n v="475"/>
    <n v="0"/>
    <x v="1"/>
    <x v="1"/>
    <x v="3"/>
    <s v="62-304.520 (10), F.A.C."/>
    <x v="3"/>
    <x v="3"/>
    <x v="8"/>
    <n v="1300"/>
    <s v="Residential, High Density"/>
    <n v="1300"/>
    <s v="City of Melbourne                 Brevard County"/>
    <n v="7"/>
    <n v="0.64539754676134664"/>
    <n v="5.9811027702541217"/>
    <n v="0.93750093601322659"/>
    <m/>
    <m/>
    <m/>
    <n v="5.9811027702541217"/>
    <n v="5.9811027702541217"/>
    <n v="2493.4288733868361"/>
    <n v="1"/>
    <n v="1"/>
    <n v="0.93750093601322659"/>
    <n v="0.93750093601322659"/>
  </r>
  <r>
    <n v="491"/>
    <n v="0"/>
    <x v="1"/>
    <x v="1"/>
    <x v="3"/>
    <s v="62-304.520 (10), F.A.C."/>
    <x v="3"/>
    <x v="3"/>
    <x v="5"/>
    <n v="1300"/>
    <s v="Residential, High Density"/>
    <n v="1300"/>
    <s v="City of Satellite Beach        Brevard County"/>
    <n v="402"/>
    <n v="52.330081773832461"/>
    <n v="520.59384965811046"/>
    <n v="91.57493192776441"/>
    <m/>
    <m/>
    <m/>
    <n v="520.59384965811046"/>
    <n v="520.59384965811046"/>
    <n v="201420.06932756223"/>
    <n v="1"/>
    <n v="1"/>
    <n v="91.57493192776441"/>
    <n v="91.57493192776441"/>
  </r>
  <r>
    <n v="259"/>
    <n v="0"/>
    <x v="1"/>
    <x v="1"/>
    <x v="2"/>
    <s v="62-304.520 (13), F.A.C."/>
    <x v="2"/>
    <x v="2"/>
    <x v="6"/>
    <n v="1300"/>
    <s v="Residential, High Density"/>
    <n v="1300"/>
    <s v="FDOT District 5                                          Brevard County"/>
    <n v="21"/>
    <n v="0.46118293861591975"/>
    <n v="4.0705290077646463"/>
    <n v="0.60005819698945562"/>
    <m/>
    <m/>
    <m/>
    <n v="4.0705290077646463"/>
    <n v="4.0705290077646463"/>
    <n v="1704.8390974492263"/>
    <n v="1"/>
    <n v="1"/>
    <n v="0.60005819698945562"/>
    <n v="0.60005819698945562"/>
  </r>
  <r>
    <n v="550"/>
    <n v="0"/>
    <x v="1"/>
    <x v="1"/>
    <x v="3"/>
    <s v="62-304.520 (10), F.A.C."/>
    <x v="3"/>
    <x v="3"/>
    <x v="6"/>
    <n v="1300"/>
    <s v="Residential, High Density"/>
    <n v="1300"/>
    <s v="FDOT District 5                                          Brevard County"/>
    <n v="145"/>
    <n v="5.5103039501633475"/>
    <n v="55.024798533150438"/>
    <n v="9.2612145890973281"/>
    <m/>
    <m/>
    <m/>
    <n v="55.024798533150438"/>
    <n v="55.024798533150438"/>
    <n v="20947.065943121212"/>
    <n v="1"/>
    <n v="1"/>
    <n v="9.2612145890973281"/>
    <n v="9.2612145890973281"/>
  </r>
  <r>
    <n v="551"/>
    <n v="0"/>
    <x v="1"/>
    <x v="1"/>
    <x v="3"/>
    <s v="62-304.520 (10), F.A.C."/>
    <x v="3"/>
    <x v="3"/>
    <x v="6"/>
    <n v="1300"/>
    <s v="Residential, High Density"/>
    <n v="1300"/>
    <s v="FDOT District 5                                  City of Satellite Beach        Brevard County"/>
    <n v="25"/>
    <n v="2.7612172784009674"/>
    <n v="30.069693998719533"/>
    <n v="5.1721472102653836"/>
    <m/>
    <m/>
    <m/>
    <n v="30.069693998719533"/>
    <n v="30.069693998719533"/>
    <n v="10741.149586108055"/>
    <n v="1"/>
    <n v="1"/>
    <n v="5.1721472102653836"/>
    <n v="5.1721472102653836"/>
  </r>
  <r>
    <n v="552"/>
    <n v="0"/>
    <x v="1"/>
    <x v="1"/>
    <x v="3"/>
    <s v="62-304.520 (10), F.A.C."/>
    <x v="3"/>
    <x v="3"/>
    <x v="6"/>
    <n v="1300"/>
    <s v="Residential, High Density"/>
    <n v="1300"/>
    <s v="FDOT District 5                         City of Melbourne                 Brevard County"/>
    <n v="4"/>
    <n v="6.4083029794685623E-2"/>
    <n v="0.65102290708936394"/>
    <n v="9.0172723447137629E-2"/>
    <m/>
    <m/>
    <m/>
    <n v="0.65102290708936394"/>
    <n v="0.65102290708936394"/>
    <n v="250.7532794720218"/>
    <n v="1"/>
    <n v="1"/>
    <n v="9.0172723447137629E-2"/>
    <n v="9.0172723447137629E-2"/>
  </r>
  <r>
    <n v="553"/>
    <n v="0"/>
    <x v="1"/>
    <x v="1"/>
    <x v="3"/>
    <s v="62-304.520 (10), F.A.C."/>
    <x v="3"/>
    <x v="3"/>
    <x v="6"/>
    <n v="1300"/>
    <s v="Residential, High Density"/>
    <n v="1300"/>
    <s v="FDOT District 5                      City of Indian Harbour Beach                    Brevard County"/>
    <n v="60"/>
    <n v="3.6078825486216903"/>
    <n v="31.13846724268177"/>
    <n v="5.1236088574300522"/>
    <m/>
    <m/>
    <m/>
    <n v="31.13846724268177"/>
    <n v="31.13846724268177"/>
    <n v="13629.502925053057"/>
    <n v="1"/>
    <n v="1"/>
    <n v="5.1236088574300522"/>
    <n v="5.1236088574300522"/>
  </r>
  <r>
    <n v="554"/>
    <n v="0"/>
    <x v="1"/>
    <x v="1"/>
    <x v="3"/>
    <s v="62-304.520 (10), F.A.C."/>
    <x v="3"/>
    <x v="3"/>
    <x v="6"/>
    <n v="1300"/>
    <s v="Residential, High Density"/>
    <n v="1300"/>
    <s v="FDOT District 5                 City of Cocoa Beach                         Brevard County"/>
    <n v="217"/>
    <n v="11.077813204345523"/>
    <n v="114.37643570116279"/>
    <n v="20.29767082732231"/>
    <m/>
    <m/>
    <m/>
    <n v="114.37643570116279"/>
    <n v="114.37643570116279"/>
    <n v="41688.673809228079"/>
    <n v="1"/>
    <n v="1"/>
    <n v="20.29767082732231"/>
    <n v="20.29767082732231"/>
  </r>
  <r>
    <n v="555"/>
    <n v="0"/>
    <x v="1"/>
    <x v="1"/>
    <x v="3"/>
    <s v="62-304.520 (10), F.A.C."/>
    <x v="3"/>
    <x v="3"/>
    <x v="6"/>
    <n v="1300"/>
    <s v="Residential, High Density"/>
    <n v="1300"/>
    <s v="FDOT District 5               City of Cape Canaveral                           Brevard County"/>
    <n v="18"/>
    <n v="0.82492577463170158"/>
    <n v="7.5536191376948008"/>
    <n v="1.1240791479879257"/>
    <m/>
    <m/>
    <m/>
    <n v="7.5536191376948008"/>
    <n v="7.5536191376948008"/>
    <n v="3039.379380230479"/>
    <n v="1"/>
    <n v="1"/>
    <n v="1.1240791479879257"/>
    <n v="1.1240791479879257"/>
  </r>
  <r>
    <n v="674"/>
    <n v="0"/>
    <x v="1"/>
    <x v="1"/>
    <x v="3"/>
    <s v="62-304.520 (10), F.A.C."/>
    <x v="3"/>
    <x v="3"/>
    <x v="10"/>
    <n v="1300"/>
    <s v="Residential, High Density"/>
    <n v="1300"/>
    <s v="Port Canaveral          Brevard County"/>
    <n v="1"/>
    <n v="2.6271136603242313E-6"/>
    <n v="6.2491159356263427E-6"/>
    <n v="8.7233590669341761E-7"/>
    <m/>
    <m/>
    <m/>
    <n v="6.2491159356263427E-6"/>
    <n v="6.2491159356263427E-6"/>
    <n v="2.7673768445243599E-3"/>
    <n v="1"/>
    <n v="1"/>
    <n v="8.7233590669341761E-7"/>
    <n v="8.7233590669341761E-7"/>
  </r>
  <r>
    <n v="693"/>
    <n v="0"/>
    <x v="1"/>
    <x v="1"/>
    <x v="3"/>
    <s v="62-304.520 (10), F.A.C."/>
    <x v="3"/>
    <x v="3"/>
    <x v="9"/>
    <n v="1300"/>
    <s v="Residential, High Density"/>
    <n v="1300"/>
    <s v="US Air Force                              Brevard County"/>
    <n v="59"/>
    <n v="14.539311934779724"/>
    <n v="149.30360789424805"/>
    <n v="27.191509617449316"/>
    <m/>
    <m/>
    <m/>
    <n v="149.30360789424805"/>
    <n v="149.30360789424805"/>
    <n v="54258.991382989647"/>
    <n v="1"/>
    <n v="1"/>
    <n v="27.191509617449316"/>
    <n v="27.191509617449316"/>
  </r>
  <r>
    <n v="218"/>
    <n v="0"/>
    <x v="1"/>
    <x v="1"/>
    <x v="2"/>
    <s v="62-304.520 (13), F.A.C."/>
    <x v="2"/>
    <x v="2"/>
    <x v="1"/>
    <n v="1310"/>
    <s v="Fixed Single Family Units"/>
    <n v="1310"/>
    <s v="Brevard County"/>
    <n v="2"/>
    <n v="0.20550014335068012"/>
    <n v="1.9269866486575276"/>
    <n v="0.31131109792985129"/>
    <m/>
    <m/>
    <m/>
    <n v="1.9269866486575276"/>
    <n v="1.9269866486575276"/>
    <n v="739.46820929763408"/>
    <n v="1"/>
    <n v="1"/>
    <n v="0.31131109792985129"/>
    <n v="0.31131109792985129"/>
  </r>
  <r>
    <n v="297"/>
    <n v="0"/>
    <x v="1"/>
    <x v="1"/>
    <x v="3"/>
    <s v="62-304.520 (10), F.A.C."/>
    <x v="3"/>
    <x v="3"/>
    <x v="1"/>
    <n v="1310"/>
    <s v="Fixed Single Family Units"/>
    <n v="1310"/>
    <s v="Brevard County"/>
    <n v="2"/>
    <n v="0.23944926637104152"/>
    <n v="2.4030120024215638"/>
    <n v="0.40278549830500121"/>
    <m/>
    <m/>
    <m/>
    <n v="2.4030120024215638"/>
    <n v="2.4030120024215638"/>
    <n v="874.39996890799807"/>
    <n v="1"/>
    <n v="1"/>
    <n v="0.40278549830500121"/>
    <n v="0.40278549830500121"/>
  </r>
  <r>
    <n v="172"/>
    <n v="0"/>
    <x v="1"/>
    <x v="1"/>
    <x v="2"/>
    <s v="62-304.520 (11), F.A.C."/>
    <x v="2"/>
    <x v="2"/>
    <x v="1"/>
    <n v="1320"/>
    <s v="Mobile Home Units"/>
    <n v="1320"/>
    <s v="Brevard County"/>
    <n v="31"/>
    <n v="5.5215516393698181"/>
    <n v="57.974971518423402"/>
    <n v="10.595636266491129"/>
    <m/>
    <m/>
    <m/>
    <n v="57.974971518423402"/>
    <n v="57.974971518423402"/>
    <n v="19773.194614479693"/>
    <n v="1"/>
    <n v="1"/>
    <n v="10.595636266491129"/>
    <n v="10.595636266491129"/>
  </r>
  <r>
    <n v="219"/>
    <n v="0"/>
    <x v="1"/>
    <x v="1"/>
    <x v="2"/>
    <s v="62-304.520 (13), F.A.C."/>
    <x v="2"/>
    <x v="2"/>
    <x v="1"/>
    <n v="1320"/>
    <s v="Mobile Home Units"/>
    <n v="1320"/>
    <s v="Brevard County"/>
    <n v="69"/>
    <n v="15.912266771814661"/>
    <n v="165.79182862931259"/>
    <n v="31.248420266354376"/>
    <m/>
    <m/>
    <m/>
    <n v="165.79182862931259"/>
    <n v="165.79182862931259"/>
    <n v="57003.037299156385"/>
    <n v="1"/>
    <n v="1"/>
    <n v="31.248420266354376"/>
    <n v="31.248420266354376"/>
  </r>
  <r>
    <n v="298"/>
    <n v="0"/>
    <x v="1"/>
    <x v="1"/>
    <x v="3"/>
    <s v="62-304.520 (10), F.A.C."/>
    <x v="3"/>
    <x v="3"/>
    <x v="1"/>
    <n v="1320"/>
    <s v="Mobile Home Units"/>
    <n v="1320"/>
    <s v="Brevard County"/>
    <n v="294"/>
    <n v="39.216826857634814"/>
    <n v="421.41390773781393"/>
    <n v="80.205152810859119"/>
    <m/>
    <m/>
    <m/>
    <n v="421.41390773781393"/>
    <n v="421.41390773781393"/>
    <n v="144407.24580504323"/>
    <n v="1"/>
    <n v="1"/>
    <n v="80.205152810859119"/>
    <n v="80.205152810859119"/>
  </r>
  <r>
    <n v="356"/>
    <n v="0"/>
    <x v="1"/>
    <x v="1"/>
    <x v="3"/>
    <s v="62-304.520 (10), F.A.C."/>
    <x v="3"/>
    <x v="3"/>
    <x v="2"/>
    <n v="1320"/>
    <s v="Mobile Home Units"/>
    <n v="1320"/>
    <s v="City of Cape Canaveral                           Brevard County"/>
    <n v="153"/>
    <n v="38.682631638225239"/>
    <n v="385.55342483334016"/>
    <n v="70.929492301709388"/>
    <m/>
    <m/>
    <m/>
    <n v="385.55342483334016"/>
    <n v="385.55342483334016"/>
    <n v="138493.59755784087"/>
    <n v="1"/>
    <n v="1"/>
    <n v="70.929492301709388"/>
    <n v="70.929492301709388"/>
  </r>
  <r>
    <n v="476"/>
    <n v="0"/>
    <x v="1"/>
    <x v="1"/>
    <x v="3"/>
    <s v="62-304.520 (10), F.A.C."/>
    <x v="3"/>
    <x v="3"/>
    <x v="8"/>
    <n v="1320"/>
    <s v="Mobile Home Units"/>
    <n v="1320"/>
    <s v="City of Melbourne                 Brevard County"/>
    <n v="1"/>
    <n v="2.8515818593269123E-2"/>
    <n v="0.28868415771763334"/>
    <n v="3.8571480863778367E-2"/>
    <m/>
    <m/>
    <m/>
    <n v="0.28868415771763334"/>
    <n v="0.28868415771763334"/>
    <n v="111.67570462839379"/>
    <n v="1"/>
    <n v="1"/>
    <n v="3.8571480863778367E-2"/>
    <n v="3.8571480863778367E-2"/>
  </r>
  <r>
    <n v="260"/>
    <n v="0"/>
    <x v="1"/>
    <x v="1"/>
    <x v="2"/>
    <s v="62-304.520 (13), F.A.C."/>
    <x v="2"/>
    <x v="2"/>
    <x v="6"/>
    <n v="1320"/>
    <s v="Mobile Home Units"/>
    <n v="1320"/>
    <s v="FDOT District 5                                          Brevard County"/>
    <n v="1"/>
    <n v="1.1865141292110091E-5"/>
    <n v="1.2940985783970621E-4"/>
    <n v="1.7895090207031966E-5"/>
    <m/>
    <m/>
    <m/>
    <n v="1.2940985783970621E-4"/>
    <n v="1.2940985783970621E-4"/>
    <n v="4.2149206018099211E-2"/>
    <n v="1"/>
    <n v="1"/>
    <n v="1.7895090207031966E-5"/>
    <n v="1.7895090207031966E-5"/>
  </r>
  <r>
    <n v="556"/>
    <n v="0"/>
    <x v="1"/>
    <x v="1"/>
    <x v="3"/>
    <s v="62-304.520 (10), F.A.C."/>
    <x v="3"/>
    <x v="3"/>
    <x v="6"/>
    <n v="1320"/>
    <s v="Mobile Home Units"/>
    <n v="1320"/>
    <s v="FDOT District 5                         City of Melbourne                 Brevard County"/>
    <n v="1"/>
    <n v="9.4627034160425956E-3"/>
    <n v="9.5797094390158266E-2"/>
    <n v="1.2799579382148617E-2"/>
    <m/>
    <m/>
    <m/>
    <n v="9.5797094390158266E-2"/>
    <n v="9.5797094390158266E-2"/>
    <n v="37.058521333331235"/>
    <n v="1"/>
    <n v="1"/>
    <n v="1.2799579382148617E-2"/>
    <n v="1.2799579382148617E-2"/>
  </r>
  <r>
    <n v="557"/>
    <n v="0"/>
    <x v="1"/>
    <x v="1"/>
    <x v="3"/>
    <s v="62-304.520 (10), F.A.C."/>
    <x v="3"/>
    <x v="3"/>
    <x v="6"/>
    <n v="1320"/>
    <s v="Mobile Home Units"/>
    <n v="1320"/>
    <s v="FDOT District 5               City of Cape Canaveral                           Brevard County"/>
    <n v="2"/>
    <n v="3.8615716303309081E-2"/>
    <n v="0.3972901421138913"/>
    <n v="6.2220020131317472E-2"/>
    <m/>
    <m/>
    <m/>
    <n v="0.3972901421138913"/>
    <n v="0.3972901421138913"/>
    <n v="142.49639556904981"/>
    <n v="1"/>
    <n v="1"/>
    <n v="6.2220020131317472E-2"/>
    <n v="6.2220020131317472E-2"/>
  </r>
  <r>
    <n v="19"/>
    <n v="0"/>
    <x v="1"/>
    <x v="1"/>
    <x v="1"/>
    <s v="62-304.520 (9), F.A.C."/>
    <x v="1"/>
    <x v="1"/>
    <x v="1"/>
    <n v="1330"/>
    <s v="Residential, High density; Multiple Dwelling Units, Low Rise &lt;Two stories or less&gt;"/>
    <n v="1330"/>
    <s v="Brevard County"/>
    <n v="16"/>
    <n v="5.1572471360364043"/>
    <n v="52.581606910613111"/>
    <n v="9.6389063505430777"/>
    <m/>
    <m/>
    <m/>
    <n v="52.581606910613111"/>
    <n v="52.581606910613111"/>
    <n v="18948.364074132987"/>
    <n v="1"/>
    <n v="1"/>
    <n v="9.6389063505430777"/>
    <n v="9.6389063505430777"/>
  </r>
  <r>
    <n v="173"/>
    <n v="0"/>
    <x v="1"/>
    <x v="1"/>
    <x v="2"/>
    <s v="62-304.520 (11), F.A.C."/>
    <x v="2"/>
    <x v="2"/>
    <x v="1"/>
    <n v="1330"/>
    <s v="Residential, High density; Multiple Dwelling Units, Low Rise &lt;Two stories or less&gt;"/>
    <n v="1330"/>
    <s v="Brevard County"/>
    <n v="70"/>
    <n v="16.726315134149761"/>
    <n v="162.43889437971239"/>
    <n v="29.602118509824514"/>
    <m/>
    <m/>
    <m/>
    <n v="162.43889437971239"/>
    <n v="162.43889437971239"/>
    <n v="57196.975591065398"/>
    <n v="1"/>
    <n v="1"/>
    <n v="29.602118509824514"/>
    <n v="29.602118509824514"/>
  </r>
  <r>
    <n v="220"/>
    <n v="0"/>
    <x v="1"/>
    <x v="1"/>
    <x v="2"/>
    <s v="62-304.520 (13), F.A.C."/>
    <x v="2"/>
    <x v="2"/>
    <x v="1"/>
    <n v="1330"/>
    <s v="Residential, High density; Multiple Dwelling Units, Low Rise &lt;Two stories or less&gt;"/>
    <n v="1330"/>
    <s v="Brevard County"/>
    <n v="336"/>
    <n v="16.202225598330681"/>
    <n v="157.7251193235989"/>
    <n v="28.07350791416907"/>
    <m/>
    <m/>
    <m/>
    <n v="157.7251193235989"/>
    <n v="157.7251193235989"/>
    <n v="59816.640577182457"/>
    <n v="1"/>
    <n v="1"/>
    <n v="28.07350791416907"/>
    <n v="28.07350791416907"/>
  </r>
  <r>
    <n v="299"/>
    <n v="0"/>
    <x v="1"/>
    <x v="1"/>
    <x v="3"/>
    <s v="62-304.520 (10), F.A.C."/>
    <x v="3"/>
    <x v="3"/>
    <x v="1"/>
    <n v="1330"/>
    <s v="Residential, High density; Multiple Dwelling Units, Low Rise &lt;Two stories or less&gt;"/>
    <n v="1330"/>
    <s v="Brevard County"/>
    <n v="683"/>
    <n v="62.52494271095857"/>
    <n v="624.82014931452454"/>
    <n v="113.53411114745137"/>
    <m/>
    <m/>
    <m/>
    <n v="624.82014931452454"/>
    <n v="624.82014931452454"/>
    <n v="225605.37392579991"/>
    <n v="1"/>
    <n v="1"/>
    <n v="113.53411114745137"/>
    <n v="113.53411114745137"/>
  </r>
  <r>
    <n v="357"/>
    <n v="0"/>
    <x v="1"/>
    <x v="1"/>
    <x v="3"/>
    <s v="62-304.520 (10), F.A.C."/>
    <x v="3"/>
    <x v="3"/>
    <x v="2"/>
    <n v="1330"/>
    <s v="Residential, High density; Multiple Dwelling Units, Low Rise &lt;Two stories or less&gt;"/>
    <n v="1330"/>
    <s v="City of Cape Canaveral                           Brevard County"/>
    <n v="2364"/>
    <n v="92.245699481127332"/>
    <n v="855.39829677387786"/>
    <n v="143.83952060677001"/>
    <m/>
    <m/>
    <m/>
    <n v="855.39829677387786"/>
    <n v="855.39829677387786"/>
    <n v="333757.52643860038"/>
    <n v="1"/>
    <n v="1"/>
    <n v="143.83952060677001"/>
    <n v="143.83952060677001"/>
  </r>
  <r>
    <n v="399"/>
    <n v="0"/>
    <x v="1"/>
    <x v="1"/>
    <x v="3"/>
    <s v="62-304.520 (10), F.A.C."/>
    <x v="3"/>
    <x v="3"/>
    <x v="3"/>
    <n v="1330"/>
    <s v="Residential, High density; Multiple Dwelling Units, Low Rise &lt;Two stories or less&gt;"/>
    <n v="1330"/>
    <s v="City of Cocoa Beach                         Brevard County"/>
    <n v="505"/>
    <n v="36.298288906781082"/>
    <n v="374.25762532655654"/>
    <n v="67.307312172985007"/>
    <m/>
    <m/>
    <m/>
    <n v="374.25762532655654"/>
    <n v="374.25762532655654"/>
    <n v="135331.47055085987"/>
    <n v="1"/>
    <n v="1"/>
    <n v="67.307312172985007"/>
    <n v="67.307312172985007"/>
  </r>
  <r>
    <n v="442"/>
    <n v="0"/>
    <x v="1"/>
    <x v="1"/>
    <x v="3"/>
    <s v="62-304.520 (10), F.A.C."/>
    <x v="3"/>
    <x v="3"/>
    <x v="4"/>
    <n v="1330"/>
    <s v="Residential, High density; Multiple Dwelling Units, Low Rise &lt;Two stories or less&gt;"/>
    <n v="1330"/>
    <s v="City of Indian Harbour Beach                    Brevard County"/>
    <n v="2161"/>
    <n v="82.333320811370839"/>
    <n v="817.66213147460314"/>
    <n v="149.65788211588875"/>
    <m/>
    <m/>
    <m/>
    <n v="817.66213147460314"/>
    <n v="817.66213147460314"/>
    <n v="311220.80316508084"/>
    <n v="1"/>
    <n v="1"/>
    <n v="149.65788211588875"/>
    <n v="149.65788211588875"/>
  </r>
  <r>
    <n v="492"/>
    <n v="0"/>
    <x v="1"/>
    <x v="1"/>
    <x v="3"/>
    <s v="62-304.520 (10), F.A.C."/>
    <x v="3"/>
    <x v="3"/>
    <x v="5"/>
    <n v="1330"/>
    <s v="Residential, High density; Multiple Dwelling Units, Low Rise &lt;Two stories or less&gt;"/>
    <n v="1330"/>
    <s v="City of Indian Harbour Beach            City of Satellite Beach        Brevard County"/>
    <n v="2"/>
    <n v="1.4434888748862675E-3"/>
    <n v="1.2484412987557578E-2"/>
    <n v="1.8554478936387473E-3"/>
    <m/>
    <m/>
    <m/>
    <n v="1.2484412987557578E-2"/>
    <n v="1.2484412987557578E-2"/>
    <n v="5.528545977091655"/>
    <n v="1"/>
    <n v="1"/>
    <n v="1.8554478936387473E-3"/>
    <n v="1.8554478936387473E-3"/>
  </r>
  <r>
    <n v="493"/>
    <n v="0"/>
    <x v="1"/>
    <x v="1"/>
    <x v="3"/>
    <s v="62-304.520 (10), F.A.C."/>
    <x v="3"/>
    <x v="3"/>
    <x v="5"/>
    <n v="1330"/>
    <s v="Residential, High density; Multiple Dwelling Units, Low Rise &lt;Two stories or less&gt;"/>
    <n v="1330"/>
    <s v="City of Satellite Beach        Brevard County"/>
    <n v="1583"/>
    <n v="101.80235398251007"/>
    <n v="1063.1184889568101"/>
    <n v="194.53651351448147"/>
    <m/>
    <m/>
    <m/>
    <n v="1063.1184889568101"/>
    <n v="1063.1184889568101"/>
    <n v="392741.8465576648"/>
    <n v="1"/>
    <n v="1"/>
    <n v="194.53651351448147"/>
    <n v="194.53651351448147"/>
  </r>
  <r>
    <n v="558"/>
    <n v="0"/>
    <x v="1"/>
    <x v="1"/>
    <x v="3"/>
    <s v="62-304.520 (10), F.A.C."/>
    <x v="3"/>
    <x v="3"/>
    <x v="6"/>
    <n v="1330"/>
    <s v="Residential, High density; Multiple Dwelling Units, Low Rise &lt;Two stories or less&gt;"/>
    <n v="1330"/>
    <s v="FDOT District 5                                          Brevard County"/>
    <n v="45"/>
    <n v="2.1193825856111036E-2"/>
    <n v="0.21023049914760888"/>
    <n v="3.5365215650790233E-2"/>
    <m/>
    <m/>
    <m/>
    <n v="0.21023049914760888"/>
    <n v="0.21023049914760888"/>
    <n v="81.164139792130285"/>
    <n v="1"/>
    <n v="1"/>
    <n v="3.5365215650790233E-2"/>
    <n v="3.5365215650790233E-2"/>
  </r>
  <r>
    <n v="559"/>
    <n v="0"/>
    <x v="1"/>
    <x v="1"/>
    <x v="3"/>
    <s v="62-304.520 (10), F.A.C."/>
    <x v="3"/>
    <x v="3"/>
    <x v="6"/>
    <n v="1330"/>
    <s v="Residential, High density; Multiple Dwelling Units, Low Rise &lt;Two stories or less&gt;"/>
    <n v="1330"/>
    <s v="FDOT District 5                                  City of Satellite Beach        Brevard County"/>
    <n v="6"/>
    <n v="3.1895460841493552E-3"/>
    <n v="3.3607163178828517E-2"/>
    <n v="5.3512674254603161E-3"/>
    <m/>
    <m/>
    <m/>
    <n v="3.3607163178828517E-2"/>
    <n v="3.3607163178828517E-2"/>
    <n v="12.340882747872961"/>
    <n v="1"/>
    <n v="1"/>
    <n v="5.3512674254603161E-3"/>
    <n v="5.3512674254603161E-3"/>
  </r>
  <r>
    <n v="560"/>
    <n v="0"/>
    <x v="1"/>
    <x v="1"/>
    <x v="3"/>
    <s v="62-304.520 (10), F.A.C."/>
    <x v="3"/>
    <x v="3"/>
    <x v="6"/>
    <n v="1330"/>
    <s v="Residential, High density; Multiple Dwelling Units, Low Rise &lt;Two stories or less&gt;"/>
    <n v="1330"/>
    <s v="FDOT District 5                      City of Indian Harbour Beach                    Brevard County"/>
    <n v="24"/>
    <n v="1.2053677995290417E-2"/>
    <n v="0.1065281281792969"/>
    <n v="1.7376711775244705E-2"/>
    <m/>
    <m/>
    <m/>
    <n v="0.1065281281792969"/>
    <n v="0.1065281281792969"/>
    <n v="44.724310394751761"/>
    <n v="1"/>
    <n v="1"/>
    <n v="1.7376711775244705E-2"/>
    <n v="1.7376711775244705E-2"/>
  </r>
  <r>
    <n v="561"/>
    <n v="0"/>
    <x v="1"/>
    <x v="1"/>
    <x v="3"/>
    <s v="62-304.520 (10), F.A.C."/>
    <x v="3"/>
    <x v="3"/>
    <x v="6"/>
    <n v="1330"/>
    <s v="Residential, High density; Multiple Dwelling Units, Low Rise &lt;Two stories or less&gt;"/>
    <n v="1330"/>
    <s v="FDOT District 5                 City of Cocoa Beach                         Brevard County"/>
    <n v="26"/>
    <n v="0.12942666604577316"/>
    <n v="1.2891512314067926"/>
    <n v="0.21944903728728923"/>
    <m/>
    <m/>
    <m/>
    <n v="1.2891512314067926"/>
    <n v="1.2891512314067926"/>
    <n v="482.34941979026223"/>
    <n v="1"/>
    <n v="1"/>
    <n v="0.21944903728728923"/>
    <n v="0.21944903728728923"/>
  </r>
  <r>
    <n v="562"/>
    <n v="0"/>
    <x v="1"/>
    <x v="1"/>
    <x v="3"/>
    <s v="62-304.520 (10), F.A.C."/>
    <x v="3"/>
    <x v="3"/>
    <x v="6"/>
    <n v="1330"/>
    <s v="Residential, High density; Multiple Dwelling Units, Low Rise &lt;Two stories or less&gt;"/>
    <n v="1330"/>
    <s v="FDOT District 5               City of Cape Canaveral                           Brevard County"/>
    <n v="9"/>
    <n v="2.8025493219511891E-4"/>
    <n v="2.5019619978042555E-3"/>
    <n v="3.7206026554432813E-4"/>
    <m/>
    <m/>
    <m/>
    <n v="2.5019619978042555E-3"/>
    <n v="2.5019619978042555E-3"/>
    <n v="1.0290198974134039"/>
    <n v="1"/>
    <n v="1"/>
    <n v="3.7206026554432813E-4"/>
    <n v="3.7206026554432813E-4"/>
  </r>
  <r>
    <n v="221"/>
    <n v="0"/>
    <x v="1"/>
    <x v="1"/>
    <x v="2"/>
    <s v="62-304.520 (13), F.A.C."/>
    <x v="2"/>
    <x v="2"/>
    <x v="1"/>
    <n v="1340"/>
    <s v="Residential, High density; Multiple Dwelling Units, High Rise &lt;Three stories or more&gt;"/>
    <n v="1340"/>
    <s v="Brevard County"/>
    <n v="81"/>
    <n v="29.066899430021202"/>
    <n v="311.00495227311569"/>
    <n v="58.354026566419854"/>
    <m/>
    <m/>
    <m/>
    <n v="311.00495227311569"/>
    <n v="311.00495227311569"/>
    <n v="106725.03183700274"/>
    <n v="1"/>
    <n v="1"/>
    <n v="58.354026566419854"/>
    <n v="58.354026566419854"/>
  </r>
  <r>
    <n v="300"/>
    <n v="0"/>
    <x v="1"/>
    <x v="1"/>
    <x v="3"/>
    <s v="62-304.520 (10), F.A.C."/>
    <x v="3"/>
    <x v="3"/>
    <x v="1"/>
    <n v="1340"/>
    <s v="Residential, High density; Multiple Dwelling Units, High Rise &lt;Three stories or more&gt;"/>
    <n v="1340"/>
    <s v="Brevard County"/>
    <n v="41"/>
    <n v="12.372662220341432"/>
    <n v="134.83492488734674"/>
    <n v="25.022039531159852"/>
    <m/>
    <m/>
    <m/>
    <n v="134.83492488734674"/>
    <n v="134.83492488734674"/>
    <n v="47941.526211062606"/>
    <n v="1"/>
    <n v="1"/>
    <n v="25.022039531159852"/>
    <n v="25.022039531159852"/>
  </r>
  <r>
    <n v="358"/>
    <n v="0"/>
    <x v="1"/>
    <x v="1"/>
    <x v="3"/>
    <s v="62-304.520 (10), F.A.C."/>
    <x v="3"/>
    <x v="3"/>
    <x v="2"/>
    <n v="1340"/>
    <s v="Residential, High density; Multiple Dwelling Units, High Rise &lt;Three stories or more&gt;"/>
    <n v="1340"/>
    <s v="City of Cape Canaveral                           Brevard County"/>
    <n v="63"/>
    <n v="17.151422021020501"/>
    <n v="173.05213694702468"/>
    <n v="31.807272086628867"/>
    <m/>
    <m/>
    <m/>
    <n v="173.05213694702468"/>
    <n v="173.05213694702468"/>
    <n v="61974.884657883282"/>
    <n v="1"/>
    <n v="1"/>
    <n v="31.807272086628867"/>
    <n v="31.807272086628867"/>
  </r>
  <r>
    <n v="400"/>
    <n v="0"/>
    <x v="1"/>
    <x v="1"/>
    <x v="3"/>
    <s v="62-304.520 (10), F.A.C."/>
    <x v="3"/>
    <x v="3"/>
    <x v="3"/>
    <n v="1340"/>
    <s v="Residential, High density; Multiple Dwelling Units, High Rise &lt;Three stories or more&gt;"/>
    <n v="1340"/>
    <s v="City of Cocoa Beach                         Brevard County"/>
    <n v="33"/>
    <n v="6.0105224394631751"/>
    <n v="62.873205656266805"/>
    <n v="11.667819714578467"/>
    <m/>
    <m/>
    <m/>
    <n v="62.873205656266805"/>
    <n v="62.873205656266805"/>
    <n v="22523.667462264795"/>
    <n v="1"/>
    <n v="1"/>
    <n v="11.667819714578467"/>
    <n v="11.667819714578467"/>
  </r>
  <r>
    <n v="443"/>
    <n v="0"/>
    <x v="1"/>
    <x v="1"/>
    <x v="3"/>
    <s v="62-304.520 (10), F.A.C."/>
    <x v="3"/>
    <x v="3"/>
    <x v="4"/>
    <n v="1340"/>
    <s v="Residential, High density; Multiple Dwelling Units, High Rise &lt;Three stories or more&gt;"/>
    <n v="1340"/>
    <s v="City of Indian Harbour Beach                    Brevard County"/>
    <n v="134"/>
    <n v="46.926260835202712"/>
    <n v="510.57058243569884"/>
    <n v="96.968562948845758"/>
    <m/>
    <m/>
    <m/>
    <n v="510.57058243569884"/>
    <n v="510.57058243569884"/>
    <n v="178339.41622853559"/>
    <n v="1"/>
    <n v="1"/>
    <n v="96.968562948845758"/>
    <n v="96.968562948845758"/>
  </r>
  <r>
    <n v="494"/>
    <n v="0"/>
    <x v="1"/>
    <x v="1"/>
    <x v="3"/>
    <s v="62-304.520 (10), F.A.C."/>
    <x v="3"/>
    <x v="3"/>
    <x v="5"/>
    <n v="1340"/>
    <s v="Residential, High density; Multiple Dwelling Units, High Rise &lt;Three stories or more&gt;"/>
    <n v="1340"/>
    <s v="City of Indian Harbour Beach            City of Satellite Beach        Brevard County"/>
    <n v="4"/>
    <n v="3.9339754509199722E-2"/>
    <n v="0.39082775586058915"/>
    <n v="6.7319916602757171E-2"/>
    <m/>
    <m/>
    <m/>
    <n v="0.39082775586058915"/>
    <n v="0.39082775586058915"/>
    <n v="151.76517374382414"/>
    <n v="1"/>
    <n v="1"/>
    <n v="6.7319916602757171E-2"/>
    <n v="6.7319916602757171E-2"/>
  </r>
  <r>
    <n v="495"/>
    <n v="0"/>
    <x v="1"/>
    <x v="1"/>
    <x v="3"/>
    <s v="62-304.520 (10), F.A.C."/>
    <x v="3"/>
    <x v="3"/>
    <x v="5"/>
    <n v="1340"/>
    <s v="Residential, High density; Multiple Dwelling Units, High Rise &lt;Three stories or more&gt;"/>
    <n v="1340"/>
    <s v="City of Satellite Beach        Brevard County"/>
    <n v="7"/>
    <n v="1.8014569017548916"/>
    <n v="19.563542207680399"/>
    <n v="3.2871103188401118"/>
    <m/>
    <m/>
    <m/>
    <n v="19.563542207680399"/>
    <n v="19.563542207680399"/>
    <n v="7002.6242072426576"/>
    <n v="1"/>
    <n v="1"/>
    <n v="3.2871103188401118"/>
    <n v="3.2871103188401118"/>
  </r>
  <r>
    <n v="261"/>
    <n v="0"/>
    <x v="1"/>
    <x v="1"/>
    <x v="2"/>
    <s v="62-304.520 (13), F.A.C."/>
    <x v="2"/>
    <x v="2"/>
    <x v="6"/>
    <n v="1340"/>
    <s v="Residential, High density; Multiple Dwelling Units, High Rise &lt;Three stories or more&gt;"/>
    <n v="1340"/>
    <s v="FDOT District 5                                          Brevard County"/>
    <n v="5"/>
    <n v="9.0581238368628615E-3"/>
    <n v="8.6895562799794213E-2"/>
    <n v="1.4251073566643048E-2"/>
    <m/>
    <m/>
    <m/>
    <n v="8.6895562799794213E-2"/>
    <n v="8.6895562799794213E-2"/>
    <n v="33.209988794479933"/>
    <n v="1"/>
    <n v="1"/>
    <n v="1.4251073566643048E-2"/>
    <n v="1.4251073566643048E-2"/>
  </r>
  <r>
    <n v="563"/>
    <n v="0"/>
    <x v="1"/>
    <x v="1"/>
    <x v="3"/>
    <s v="62-304.520 (10), F.A.C."/>
    <x v="3"/>
    <x v="3"/>
    <x v="6"/>
    <n v="1340"/>
    <s v="Residential, High density; Multiple Dwelling Units, High Rise &lt;Three stories or more&gt;"/>
    <n v="1340"/>
    <s v="FDOT District 5                      City of Indian Harbour Beach                    Brevard County"/>
    <n v="3"/>
    <n v="3.9279593046077088E-3"/>
    <n v="4.2092911343833805E-2"/>
    <n v="7.5930234129815994E-3"/>
    <m/>
    <m/>
    <m/>
    <n v="4.2092911343833805E-2"/>
    <n v="4.2092911343833805E-2"/>
    <n v="15.196649974949922"/>
    <n v="1"/>
    <n v="1"/>
    <n v="7.5930234129815994E-3"/>
    <n v="7.5930234129815994E-3"/>
  </r>
  <r>
    <n v="301"/>
    <n v="0"/>
    <x v="1"/>
    <x v="1"/>
    <x v="3"/>
    <s v="62-304.520 (10), F.A.C."/>
    <x v="3"/>
    <x v="3"/>
    <x v="1"/>
    <n v="1350"/>
    <s v="Residential, High density; Mixed Units &lt;Fixed and mobile Homes&gt;"/>
    <n v="1350"/>
    <s v="Brevard County"/>
    <n v="4"/>
    <n v="0.35011289239138466"/>
    <n v="3.7499773331949844"/>
    <n v="0.7084185940505815"/>
    <m/>
    <m/>
    <m/>
    <n v="3.7499773331949844"/>
    <n v="3.7499773331949844"/>
    <n v="1304.5408413071918"/>
    <n v="1"/>
    <n v="1"/>
    <n v="0.7084185940505815"/>
    <n v="0.7084185940505815"/>
  </r>
  <r>
    <n v="222"/>
    <n v="0"/>
    <x v="1"/>
    <x v="1"/>
    <x v="2"/>
    <s v="62-304.520 (13), F.A.C."/>
    <x v="2"/>
    <x v="2"/>
    <x v="1"/>
    <n v="1390"/>
    <s v="High Density Under Construction"/>
    <n v="1390"/>
    <s v="Brevard County"/>
    <n v="2"/>
    <n v="3.6156533535813662E-2"/>
    <n v="0.3643407494523358"/>
    <n v="4.9529148643324458E-2"/>
    <m/>
    <m/>
    <m/>
    <n v="0.3643407494523358"/>
    <n v="0.3643407494523358"/>
    <n v="137.55580753255154"/>
    <n v="1"/>
    <n v="1"/>
    <n v="4.9529148643324458E-2"/>
    <n v="4.9529148643324458E-2"/>
  </r>
  <r>
    <n v="302"/>
    <n v="0"/>
    <x v="1"/>
    <x v="1"/>
    <x v="3"/>
    <s v="62-304.520 (10), F.A.C."/>
    <x v="3"/>
    <x v="3"/>
    <x v="1"/>
    <n v="1390"/>
    <s v="High Density Under Construction"/>
    <n v="1390"/>
    <s v="Brevard County"/>
    <n v="4"/>
    <n v="5.3890783447625379E-2"/>
    <n v="0.54820030907337725"/>
    <n v="8.9663428466658687E-2"/>
    <m/>
    <m/>
    <m/>
    <n v="0.54820030907337725"/>
    <n v="0.54820030907337725"/>
    <n v="207.56087981074401"/>
    <n v="1"/>
    <n v="1"/>
    <n v="8.9663428466658687E-2"/>
    <n v="8.9663428466658687E-2"/>
  </r>
  <r>
    <n v="401"/>
    <n v="0"/>
    <x v="1"/>
    <x v="1"/>
    <x v="3"/>
    <s v="62-304.520 (10), F.A.C."/>
    <x v="3"/>
    <x v="3"/>
    <x v="3"/>
    <n v="1390"/>
    <s v="High Density Under Construction"/>
    <n v="1390"/>
    <s v="City of Cocoa Beach                         Brevard County"/>
    <n v="10"/>
    <n v="1.6831992626726739"/>
    <n v="15.196166366545935"/>
    <n v="2.5288132841431681"/>
    <m/>
    <m/>
    <m/>
    <n v="15.196166366545935"/>
    <n v="15.196166366545935"/>
    <n v="6342.6153982277483"/>
    <n v="1"/>
    <n v="1"/>
    <n v="2.5288132841431681"/>
    <n v="2.5288132841431681"/>
  </r>
  <r>
    <n v="444"/>
    <n v="0"/>
    <x v="1"/>
    <x v="1"/>
    <x v="3"/>
    <s v="62-304.520 (10), F.A.C."/>
    <x v="3"/>
    <x v="3"/>
    <x v="4"/>
    <n v="1390"/>
    <s v="High Density Under Construction"/>
    <n v="1390"/>
    <s v="City of Indian Harbour Beach                    Brevard County"/>
    <n v="22"/>
    <n v="4.0936417418017905"/>
    <n v="29.824531088661605"/>
    <n v="5.1832673131828937"/>
    <m/>
    <m/>
    <m/>
    <n v="29.824531088661605"/>
    <n v="29.824531088661605"/>
    <n v="13588.313196130966"/>
    <n v="1"/>
    <n v="1"/>
    <n v="5.1832673131828937"/>
    <n v="5.1832673131828937"/>
  </r>
  <r>
    <n v="496"/>
    <n v="0"/>
    <x v="1"/>
    <x v="1"/>
    <x v="3"/>
    <s v="62-304.520 (10), F.A.C."/>
    <x v="3"/>
    <x v="3"/>
    <x v="5"/>
    <n v="1390"/>
    <s v="High Density Under Construction"/>
    <n v="1390"/>
    <s v="City of Satellite Beach        Brevard County"/>
    <n v="47"/>
    <n v="10.238873062747942"/>
    <n v="78.454108536501408"/>
    <n v="14.273000702477315"/>
    <m/>
    <m/>
    <m/>
    <n v="78.454108536501408"/>
    <n v="78.454108536501408"/>
    <n v="35468.591962769067"/>
    <n v="1"/>
    <n v="1"/>
    <n v="14.273000702477315"/>
    <n v="14.273000702477315"/>
  </r>
  <r>
    <n v="262"/>
    <n v="0"/>
    <x v="1"/>
    <x v="1"/>
    <x v="2"/>
    <s v="62-304.520 (13), F.A.C."/>
    <x v="2"/>
    <x v="2"/>
    <x v="6"/>
    <n v="1390"/>
    <s v="High Density Under Construction"/>
    <n v="1390"/>
    <s v="FDOT District 5                                          Brevard County"/>
    <n v="1"/>
    <n v="1.7674367142237218E-2"/>
    <n v="0.18058217036112512"/>
    <n v="2.4519921435169685E-2"/>
    <m/>
    <m/>
    <m/>
    <n v="0.18058217036112512"/>
    <n v="0.18058217036112512"/>
    <n v="67.368399415402749"/>
    <n v="1"/>
    <n v="1"/>
    <n v="2.4519921435169685E-2"/>
    <n v="2.4519921435169685E-2"/>
  </r>
  <r>
    <n v="564"/>
    <n v="0"/>
    <x v="1"/>
    <x v="1"/>
    <x v="3"/>
    <s v="62-304.520 (10), F.A.C."/>
    <x v="3"/>
    <x v="3"/>
    <x v="6"/>
    <n v="1390"/>
    <s v="High Density Under Construction"/>
    <n v="1390"/>
    <s v="FDOT District 5                         City of Melbourne                 Brevard County"/>
    <n v="3"/>
    <n v="0.11944404538009518"/>
    <n v="1.2115200917730191"/>
    <n v="0.16852044142775829"/>
    <m/>
    <m/>
    <m/>
    <n v="1.2115200917730191"/>
    <n v="1.2115200917730191"/>
    <n v="467.3932799262069"/>
    <n v="1"/>
    <n v="1"/>
    <n v="0.16852044142775829"/>
    <n v="0.16852044142775829"/>
  </r>
  <r>
    <n v="565"/>
    <n v="0"/>
    <x v="1"/>
    <x v="1"/>
    <x v="3"/>
    <s v="62-304.520 (10), F.A.C."/>
    <x v="3"/>
    <x v="3"/>
    <x v="6"/>
    <n v="1390"/>
    <s v="High Density Under Construction"/>
    <n v="1390"/>
    <s v="FDOT District 5                 City of Cocoa Beach                         Brevard County"/>
    <n v="5"/>
    <n v="0.18069991688626197"/>
    <n v="1.7405656852885694"/>
    <n v="0.30592704233281015"/>
    <m/>
    <m/>
    <m/>
    <n v="1.7405656852885694"/>
    <n v="1.7405656852885694"/>
    <n v="680.99897862741511"/>
    <n v="1"/>
    <n v="1"/>
    <n v="0.30592704233281015"/>
    <n v="0.30592704233281015"/>
  </r>
  <r>
    <n v="20"/>
    <n v="0"/>
    <x v="1"/>
    <x v="1"/>
    <x v="1"/>
    <s v="62-304.520 (9), F.A.C."/>
    <x v="1"/>
    <x v="1"/>
    <x v="1"/>
    <n v="1400"/>
    <s v="Commercial and Services"/>
    <n v="1400"/>
    <s v="Brevard County"/>
    <n v="1"/>
    <n v="5.3104860960168825E-3"/>
    <n v="2.741803371111954E-2"/>
    <n v="3.6119446281207049E-3"/>
    <m/>
    <m/>
    <m/>
    <n v="2.741803371111954E-2"/>
    <n v="2.741803371111954E-2"/>
    <n v="8.663172893283793"/>
    <n v="1"/>
    <n v="1"/>
    <n v="3.6119446281207049E-3"/>
    <n v="3.6119446281207049E-3"/>
  </r>
  <r>
    <n v="174"/>
    <n v="0"/>
    <x v="1"/>
    <x v="1"/>
    <x v="2"/>
    <s v="62-304.520 (11), F.A.C."/>
    <x v="2"/>
    <x v="2"/>
    <x v="1"/>
    <n v="1400"/>
    <s v="Commercial and Services"/>
    <n v="1400"/>
    <s v="Brevard County"/>
    <n v="173"/>
    <n v="28.931835978553767"/>
    <n v="285.7319222748913"/>
    <n v="38.334497501170937"/>
    <m/>
    <m/>
    <m/>
    <n v="285.7319222748913"/>
    <n v="285.7319222748913"/>
    <n v="103645.48119876982"/>
    <n v="1"/>
    <n v="1"/>
    <n v="38.334497501170937"/>
    <n v="38.334497501170937"/>
  </r>
  <r>
    <n v="223"/>
    <n v="0"/>
    <x v="1"/>
    <x v="1"/>
    <x v="2"/>
    <s v="62-304.520 (13), F.A.C."/>
    <x v="2"/>
    <x v="2"/>
    <x v="1"/>
    <n v="1400"/>
    <s v="Commercial and Services"/>
    <n v="1400"/>
    <s v="Brevard County"/>
    <n v="432"/>
    <n v="44.183855000394765"/>
    <n v="432.58825072144776"/>
    <n v="58.75786286432654"/>
    <m/>
    <m/>
    <m/>
    <n v="432.58825072144776"/>
    <n v="432.58825072144776"/>
    <n v="160969.05330416106"/>
    <n v="1"/>
    <n v="1"/>
    <n v="58.75786286432654"/>
    <n v="58.75786286432654"/>
  </r>
  <r>
    <n v="303"/>
    <n v="0"/>
    <x v="1"/>
    <x v="1"/>
    <x v="3"/>
    <s v="62-304.520 (10), F.A.C."/>
    <x v="3"/>
    <x v="3"/>
    <x v="1"/>
    <n v="1400"/>
    <s v="Commercial and Services"/>
    <n v="1400"/>
    <s v="Brevard County"/>
    <n v="247"/>
    <n v="17.749428839637723"/>
    <n v="185.56378111278613"/>
    <n v="26.049504272358284"/>
    <m/>
    <m/>
    <m/>
    <n v="185.56378111278613"/>
    <n v="185.56378111278613"/>
    <n v="64956.540734453432"/>
    <n v="1"/>
    <n v="1"/>
    <n v="26.049504272358284"/>
    <n v="26.049504272358284"/>
  </r>
  <r>
    <n v="359"/>
    <n v="0"/>
    <x v="1"/>
    <x v="1"/>
    <x v="3"/>
    <s v="62-304.520 (10), F.A.C."/>
    <x v="3"/>
    <x v="3"/>
    <x v="2"/>
    <n v="1400"/>
    <s v="Commercial and Services"/>
    <n v="1400"/>
    <s v="City of Cape Canaveral                           Brevard County"/>
    <n v="317"/>
    <n v="41.038095492861153"/>
    <n v="397.05270015037615"/>
    <n v="54.915433718399605"/>
    <m/>
    <m/>
    <m/>
    <n v="397.05270015037615"/>
    <n v="397.05270015037615"/>
    <n v="150574.46338188383"/>
    <n v="1"/>
    <n v="1"/>
    <n v="54.915433718399605"/>
    <n v="54.915433718399605"/>
  </r>
  <r>
    <n v="402"/>
    <n v="0"/>
    <x v="1"/>
    <x v="1"/>
    <x v="3"/>
    <s v="62-304.520 (10), F.A.C."/>
    <x v="3"/>
    <x v="3"/>
    <x v="3"/>
    <n v="1400"/>
    <s v="Commercial and Services"/>
    <n v="1400"/>
    <s v="City of Cocoa Beach                         Brevard County"/>
    <n v="434"/>
    <n v="45.268355303294669"/>
    <n v="481.62890434661716"/>
    <n v="66.577292803771911"/>
    <m/>
    <m/>
    <m/>
    <n v="481.62890434661716"/>
    <n v="481.62890434661716"/>
    <n v="168197.56134259151"/>
    <n v="1"/>
    <n v="1"/>
    <n v="66.577292803771911"/>
    <n v="66.577292803771911"/>
  </r>
  <r>
    <n v="445"/>
    <n v="0"/>
    <x v="1"/>
    <x v="1"/>
    <x v="3"/>
    <s v="62-304.520 (10), F.A.C."/>
    <x v="3"/>
    <x v="3"/>
    <x v="4"/>
    <n v="1400"/>
    <s v="Commercial and Services"/>
    <n v="1400"/>
    <s v="City of Indian Harbour Beach                    Brevard County"/>
    <n v="146"/>
    <n v="15.909490145693196"/>
    <n v="161.50669836106363"/>
    <n v="22.389377791977278"/>
    <m/>
    <m/>
    <m/>
    <n v="161.50669836106363"/>
    <n v="161.50669836106363"/>
    <n v="61063.219738481159"/>
    <n v="1"/>
    <n v="1"/>
    <n v="22.389377791977278"/>
    <n v="22.389377791977278"/>
  </r>
  <r>
    <n v="497"/>
    <n v="0"/>
    <x v="1"/>
    <x v="1"/>
    <x v="3"/>
    <s v="62-304.520 (10), F.A.C."/>
    <x v="3"/>
    <x v="3"/>
    <x v="5"/>
    <n v="1400"/>
    <s v="Commercial and Services"/>
    <n v="1400"/>
    <s v="City of Indian Harbour Beach            City of Satellite Beach        Brevard County"/>
    <n v="4"/>
    <n v="2.2352994078952302E-3"/>
    <n v="2.1371312397560186E-2"/>
    <n v="2.9216914256292529E-3"/>
    <m/>
    <m/>
    <m/>
    <n v="2.1371312397560186E-2"/>
    <n v="2.1371312397560186E-2"/>
    <n v="8.5957969052895411"/>
    <n v="1"/>
    <n v="1"/>
    <n v="2.9216914256292529E-3"/>
    <n v="2.9216914256292529E-3"/>
  </r>
  <r>
    <n v="477"/>
    <n v="0"/>
    <x v="1"/>
    <x v="1"/>
    <x v="3"/>
    <s v="62-304.520 (10), F.A.C."/>
    <x v="3"/>
    <x v="3"/>
    <x v="8"/>
    <n v="1400"/>
    <s v="Commercial and Services"/>
    <n v="1400"/>
    <s v="City of Melbourne                 Brevard County"/>
    <n v="4"/>
    <n v="5.0903618070367161E-2"/>
    <n v="0.52832444530367362"/>
    <n v="6.9945121732638171E-2"/>
    <m/>
    <m/>
    <m/>
    <n v="0.52832444530367362"/>
    <n v="0.52832444530367362"/>
    <n v="199.37152778336986"/>
    <n v="1"/>
    <n v="1"/>
    <n v="6.9945121732638171E-2"/>
    <n v="6.9945121732638171E-2"/>
  </r>
  <r>
    <n v="498"/>
    <n v="0"/>
    <x v="1"/>
    <x v="1"/>
    <x v="3"/>
    <s v="62-304.520 (10), F.A.C."/>
    <x v="3"/>
    <x v="3"/>
    <x v="5"/>
    <n v="1400"/>
    <s v="Commercial and Services"/>
    <n v="1400"/>
    <s v="City of Satellite Beach        Brevard County"/>
    <n v="169"/>
    <n v="13.92976305535654"/>
    <n v="143.02460551226429"/>
    <n v="20.21302851839306"/>
    <m/>
    <m/>
    <m/>
    <n v="143.02460551226429"/>
    <n v="143.02460551226429"/>
    <n v="53864.050647958567"/>
    <n v="1"/>
    <n v="1"/>
    <n v="20.21302851839306"/>
    <n v="20.21302851839306"/>
  </r>
  <r>
    <n v="263"/>
    <n v="0"/>
    <x v="1"/>
    <x v="1"/>
    <x v="2"/>
    <s v="62-304.520 (13), F.A.C."/>
    <x v="2"/>
    <x v="2"/>
    <x v="6"/>
    <n v="1400"/>
    <s v="Commercial and Services"/>
    <n v="1400"/>
    <s v="FDOT District 5                                          Brevard County"/>
    <n v="205"/>
    <n v="13.765106031507642"/>
    <n v="128.71748876785472"/>
    <n v="17.040499269223567"/>
    <m/>
    <m/>
    <m/>
    <n v="128.71748876785472"/>
    <n v="128.71748876785472"/>
    <n v="49785.139381556291"/>
    <n v="1"/>
    <n v="1"/>
    <n v="17.040499269223567"/>
    <n v="17.040499269223567"/>
  </r>
  <r>
    <n v="566"/>
    <n v="0"/>
    <x v="1"/>
    <x v="1"/>
    <x v="3"/>
    <s v="62-304.520 (10), F.A.C."/>
    <x v="3"/>
    <x v="3"/>
    <x v="6"/>
    <n v="1400"/>
    <s v="Commercial and Services"/>
    <n v="1400"/>
    <s v="FDOT District 5                                          Brevard County"/>
    <n v="104"/>
    <n v="7.3157510152121503"/>
    <n v="75.131342616519476"/>
    <n v="10.130408046216765"/>
    <m/>
    <m/>
    <m/>
    <n v="75.131342616519476"/>
    <n v="75.131342616519476"/>
    <n v="27402.74713953022"/>
    <n v="1"/>
    <n v="1"/>
    <n v="10.130408046216765"/>
    <n v="10.130408046216765"/>
  </r>
  <r>
    <n v="567"/>
    <n v="0"/>
    <x v="1"/>
    <x v="1"/>
    <x v="3"/>
    <s v="62-304.520 (10), F.A.C."/>
    <x v="3"/>
    <x v="3"/>
    <x v="6"/>
    <n v="1400"/>
    <s v="Commercial and Services"/>
    <n v="1400"/>
    <s v="FDOT District 5                                  City of Satellite Beach        Brevard County"/>
    <n v="59"/>
    <n v="9.8719343300767672"/>
    <n v="109.85435687131817"/>
    <n v="15.601083576884479"/>
    <m/>
    <m/>
    <m/>
    <n v="109.85435687131817"/>
    <n v="109.85435687131817"/>
    <n v="38601.600055143397"/>
    <n v="1"/>
    <n v="1"/>
    <n v="15.601083576884479"/>
    <n v="15.601083576884479"/>
  </r>
  <r>
    <n v="51"/>
    <n v="0"/>
    <x v="1"/>
    <x v="1"/>
    <x v="1"/>
    <s v="62-304.520 (9), F.A.C."/>
    <x v="1"/>
    <x v="1"/>
    <x v="6"/>
    <n v="1400"/>
    <s v="Commercial and Services"/>
    <n v="1400"/>
    <s v="FDOT District 5                                Port Canaveral          Brevard County"/>
    <n v="9"/>
    <n v="0.66035101131681895"/>
    <n v="5.2338091857659261"/>
    <n v="0.57121190149620082"/>
    <m/>
    <m/>
    <m/>
    <n v="5.2338091857659261"/>
    <n v="5.2338091857659261"/>
    <n v="2035.6525134144892"/>
    <n v="1"/>
    <n v="1"/>
    <n v="0.57121190149620082"/>
    <n v="0.57121190149620082"/>
  </r>
  <r>
    <n v="568"/>
    <n v="0"/>
    <x v="1"/>
    <x v="1"/>
    <x v="3"/>
    <s v="62-304.520 (10), F.A.C."/>
    <x v="3"/>
    <x v="3"/>
    <x v="6"/>
    <n v="1400"/>
    <s v="Commercial and Services"/>
    <n v="1400"/>
    <s v="FDOT District 5                         City of Melbourne                 Brevard County"/>
    <n v="32"/>
    <n v="1.6109448739035916"/>
    <n v="16.090341434635516"/>
    <n v="2.1534318793389762"/>
    <m/>
    <m/>
    <m/>
    <n v="16.090341434635516"/>
    <n v="16.090341434635516"/>
    <n v="6276.8328933812463"/>
    <n v="1"/>
    <n v="1"/>
    <n v="2.1534318793389762"/>
    <n v="2.1534318793389762"/>
  </r>
  <r>
    <n v="569"/>
    <n v="0"/>
    <x v="1"/>
    <x v="1"/>
    <x v="3"/>
    <s v="62-304.520 (10), F.A.C."/>
    <x v="3"/>
    <x v="3"/>
    <x v="6"/>
    <n v="1400"/>
    <s v="Commercial and Services"/>
    <n v="1400"/>
    <s v="FDOT District 5                      City of Indian Harbour Beach                    Brevard County"/>
    <n v="74"/>
    <n v="5.9735712017709481"/>
    <n v="52.432771141335763"/>
    <n v="7.1820773519111816"/>
    <m/>
    <m/>
    <m/>
    <n v="52.432771141335763"/>
    <n v="52.432771141335763"/>
    <n v="23167.498403745518"/>
    <n v="1"/>
    <n v="1"/>
    <n v="7.1820773519111816"/>
    <n v="7.1820773519111816"/>
  </r>
  <r>
    <n v="570"/>
    <n v="0"/>
    <x v="1"/>
    <x v="1"/>
    <x v="3"/>
    <s v="62-304.520 (10), F.A.C."/>
    <x v="3"/>
    <x v="3"/>
    <x v="6"/>
    <n v="1400"/>
    <s v="Commercial and Services"/>
    <n v="1400"/>
    <s v="FDOT District 5                      City of Indian Harbour Beach   City of Melbourne                 Brevard County"/>
    <n v="1"/>
    <n v="1.944272988899939E-5"/>
    <n v="1.6544445145093059E-4"/>
    <n v="2.1863679069474992E-5"/>
    <m/>
    <m/>
    <m/>
    <n v="1.6544445145093059E-4"/>
    <n v="1.6544445145093059E-4"/>
    <n v="7.5740264309576394E-2"/>
    <n v="1"/>
    <n v="1"/>
    <n v="2.1863679069474992E-5"/>
    <n v="2.1863679069474992E-5"/>
  </r>
  <r>
    <n v="571"/>
    <n v="0"/>
    <x v="1"/>
    <x v="1"/>
    <x v="3"/>
    <s v="62-304.520 (10), F.A.C."/>
    <x v="3"/>
    <x v="3"/>
    <x v="6"/>
    <n v="1400"/>
    <s v="Commercial and Services"/>
    <n v="1400"/>
    <s v="FDOT District 5                 City of Cocoa Beach                         Brevard County"/>
    <n v="219"/>
    <n v="18.512868499340634"/>
    <n v="200.5641813176621"/>
    <n v="27.534830979779279"/>
    <m/>
    <m/>
    <m/>
    <n v="200.5641813176621"/>
    <n v="200.5641813176621"/>
    <n v="69757.842264173494"/>
    <n v="1"/>
    <n v="1"/>
    <n v="27.534830979779279"/>
    <n v="27.534830979779279"/>
  </r>
  <r>
    <n v="572"/>
    <n v="0"/>
    <x v="1"/>
    <x v="1"/>
    <x v="3"/>
    <s v="62-304.520 (10), F.A.C."/>
    <x v="3"/>
    <x v="3"/>
    <x v="6"/>
    <n v="1400"/>
    <s v="Commercial and Services"/>
    <n v="1400"/>
    <s v="FDOT District 5               City of Cape Canaveral                           Brevard County"/>
    <n v="115"/>
    <n v="4.2255501495899708"/>
    <n v="40.602046017422303"/>
    <n v="5.4281692586256627"/>
    <m/>
    <m/>
    <m/>
    <n v="40.602046017422303"/>
    <n v="40.602046017422303"/>
    <n v="15573.533048052079"/>
    <n v="1"/>
    <n v="1"/>
    <n v="5.4281692586256627"/>
    <n v="5.4281692586256627"/>
  </r>
  <r>
    <n v="573"/>
    <n v="0"/>
    <x v="1"/>
    <x v="1"/>
    <x v="3"/>
    <s v="62-304.520 (10), F.A.C."/>
    <x v="3"/>
    <x v="3"/>
    <x v="6"/>
    <n v="1400"/>
    <s v="Commercial and Services"/>
    <n v="1400"/>
    <s v="FDOT District 5            US Air Force                              Brevard County"/>
    <n v="12"/>
    <n v="0.15476315648789157"/>
    <n v="1.6913053136861769"/>
    <n v="0.22290961486779343"/>
    <m/>
    <m/>
    <m/>
    <n v="1.6913053136861769"/>
    <n v="1.6913053136861769"/>
    <n v="597.94694755550904"/>
    <n v="1"/>
    <n v="1"/>
    <n v="0.22290961486779343"/>
    <n v="0.22290961486779343"/>
  </r>
  <r>
    <n v="62"/>
    <n v="0"/>
    <x v="1"/>
    <x v="1"/>
    <x v="1"/>
    <s v="62-304.520 (9), F.A.C."/>
    <x v="1"/>
    <x v="1"/>
    <x v="7"/>
    <n v="1400"/>
    <s v="Commercial and Services"/>
    <n v="1400"/>
    <s v="Kennedy Space Center                               Brevard County"/>
    <n v="8"/>
    <n v="1.7805900525801184"/>
    <n v="15.32585881667025"/>
    <n v="1.9672308433590346"/>
    <m/>
    <m/>
    <m/>
    <n v="15.32585881667025"/>
    <n v="15.32585881667025"/>
    <n v="5273.6921091535105"/>
    <n v="1"/>
    <n v="1"/>
    <n v="1.9672308433590346"/>
    <n v="1.9672308433590346"/>
  </r>
  <r>
    <n v="101"/>
    <n v="0"/>
    <x v="1"/>
    <x v="1"/>
    <x v="1"/>
    <s v="62-304.520 (9), F.A.C."/>
    <x v="1"/>
    <x v="1"/>
    <x v="10"/>
    <n v="1400"/>
    <s v="Commercial and Services"/>
    <n v="1400"/>
    <s v="Port Canaveral          Brevard County"/>
    <n v="9"/>
    <n v="1.9186831488244636"/>
    <n v="12.273450832840446"/>
    <n v="1.6113727943841778"/>
    <m/>
    <m/>
    <m/>
    <n v="12.273450832840446"/>
    <n v="12.273450832840446"/>
    <n v="3899.1366561703417"/>
    <n v="1"/>
    <n v="1"/>
    <n v="1.6113727943841778"/>
    <n v="1.6113727943841778"/>
  </r>
  <r>
    <n v="675"/>
    <n v="0"/>
    <x v="1"/>
    <x v="1"/>
    <x v="3"/>
    <s v="62-304.520 (10), F.A.C."/>
    <x v="3"/>
    <x v="3"/>
    <x v="10"/>
    <n v="1400"/>
    <s v="Commercial and Services"/>
    <n v="1400"/>
    <s v="Port Canaveral          Brevard County"/>
    <n v="32"/>
    <n v="8.5107076988453301"/>
    <n v="94.281531841526871"/>
    <n v="12.360949241711674"/>
    <m/>
    <m/>
    <m/>
    <n v="94.281531841526871"/>
    <n v="94.281531841526871"/>
    <n v="30821.021663876068"/>
    <n v="1"/>
    <n v="1"/>
    <n v="12.360949241711674"/>
    <n v="12.360949241711674"/>
  </r>
  <r>
    <n v="694"/>
    <n v="0"/>
    <x v="1"/>
    <x v="1"/>
    <x v="3"/>
    <s v="62-304.520 (10), F.A.C."/>
    <x v="3"/>
    <x v="3"/>
    <x v="9"/>
    <n v="1400"/>
    <s v="Commercial and Services"/>
    <n v="1400"/>
    <s v="US Air Force                              Brevard County"/>
    <n v="267"/>
    <n v="85.78560367750768"/>
    <n v="798.97659565929496"/>
    <n v="107.08738300862865"/>
    <m/>
    <m/>
    <m/>
    <n v="798.97659565929496"/>
    <n v="798.97659565929496"/>
    <n v="329760.67141756974"/>
    <n v="1"/>
    <n v="1"/>
    <n v="107.08738300862865"/>
    <n v="107.08738300862865"/>
  </r>
  <r>
    <n v="175"/>
    <n v="0"/>
    <x v="1"/>
    <x v="1"/>
    <x v="2"/>
    <s v="62-304.520 (11), F.A.C."/>
    <x v="2"/>
    <x v="2"/>
    <x v="1"/>
    <n v="1410"/>
    <s v="Retail Sales and Services"/>
    <n v="1410"/>
    <s v="Brevard County"/>
    <n v="283"/>
    <n v="81.634345129314454"/>
    <n v="655.578766860938"/>
    <n v="87.91387329060953"/>
    <m/>
    <m/>
    <m/>
    <n v="655.578766860938"/>
    <n v="655.578766860938"/>
    <n v="294279.29146300419"/>
    <n v="1"/>
    <n v="1"/>
    <n v="87.91387329060953"/>
    <n v="87.91387329060953"/>
  </r>
  <r>
    <n v="224"/>
    <n v="0"/>
    <x v="1"/>
    <x v="1"/>
    <x v="2"/>
    <s v="62-304.520 (13), F.A.C."/>
    <x v="2"/>
    <x v="2"/>
    <x v="1"/>
    <n v="1410"/>
    <s v="Retail Sales and Services"/>
    <n v="1410"/>
    <s v="Brevard County"/>
    <n v="956"/>
    <n v="212.56843370716126"/>
    <n v="1928.3352749178969"/>
    <n v="260.7786175860349"/>
    <m/>
    <m/>
    <m/>
    <n v="1928.3352749178969"/>
    <n v="1928.3352749178969"/>
    <n v="780495.75292580028"/>
    <n v="1"/>
    <n v="1"/>
    <n v="260.7786175860349"/>
    <n v="260.7786175860349"/>
  </r>
  <r>
    <n v="304"/>
    <n v="0"/>
    <x v="1"/>
    <x v="1"/>
    <x v="3"/>
    <s v="62-304.520 (10), F.A.C."/>
    <x v="3"/>
    <x v="3"/>
    <x v="1"/>
    <n v="1410"/>
    <s v="Retail Sales and Services"/>
    <n v="1410"/>
    <s v="Brevard County"/>
    <n v="294"/>
    <n v="43.747272057823771"/>
    <n v="464.48665568058567"/>
    <n v="63.611790848579894"/>
    <m/>
    <m/>
    <m/>
    <n v="464.48665568058567"/>
    <n v="464.48665568058567"/>
    <n v="164718.27090584245"/>
    <n v="1"/>
    <n v="1"/>
    <n v="63.611790848579894"/>
    <n v="63.611790848579894"/>
  </r>
  <r>
    <n v="360"/>
    <n v="0"/>
    <x v="1"/>
    <x v="1"/>
    <x v="3"/>
    <s v="62-304.520 (10), F.A.C."/>
    <x v="3"/>
    <x v="3"/>
    <x v="2"/>
    <n v="1410"/>
    <s v="Retail Sales and Services"/>
    <n v="1410"/>
    <s v="City of Cape Canaveral                           Brevard County"/>
    <n v="427"/>
    <n v="78.455821644795549"/>
    <n v="712.32515189388653"/>
    <n v="98.020071124260269"/>
    <m/>
    <m/>
    <m/>
    <n v="712.32515189388653"/>
    <n v="712.32515189388653"/>
    <n v="289481.39552782889"/>
    <n v="1"/>
    <n v="1"/>
    <n v="98.020071124260269"/>
    <n v="98.020071124260269"/>
  </r>
  <r>
    <n v="403"/>
    <n v="0"/>
    <x v="1"/>
    <x v="1"/>
    <x v="3"/>
    <s v="62-304.520 (10), F.A.C."/>
    <x v="3"/>
    <x v="3"/>
    <x v="3"/>
    <n v="1410"/>
    <s v="Retail Sales and Services"/>
    <n v="1410"/>
    <s v="City of Cocoa Beach                         Brevard County"/>
    <n v="658"/>
    <n v="108.62860910220451"/>
    <n v="1150.9326694750989"/>
    <n v="156.64686144372797"/>
    <m/>
    <m/>
    <m/>
    <n v="1150.9326694750989"/>
    <n v="1150.9326694750989"/>
    <n v="409558.34634400613"/>
    <n v="1"/>
    <n v="1"/>
    <n v="156.64686144372797"/>
    <n v="156.64686144372797"/>
  </r>
  <r>
    <n v="446"/>
    <n v="0"/>
    <x v="1"/>
    <x v="1"/>
    <x v="3"/>
    <s v="62-304.520 (10), F.A.C."/>
    <x v="3"/>
    <x v="3"/>
    <x v="4"/>
    <n v="1410"/>
    <s v="Retail Sales and Services"/>
    <n v="1410"/>
    <s v="City of Indian Harbour Beach                    Brevard County"/>
    <n v="291"/>
    <n v="61.700038741309193"/>
    <n v="543.04533505481777"/>
    <n v="73.715146267180302"/>
    <m/>
    <m/>
    <m/>
    <n v="543.04533505481777"/>
    <n v="543.04533505481777"/>
    <n v="238336.84968596877"/>
    <n v="1"/>
    <n v="1"/>
    <n v="73.715146267180302"/>
    <n v="73.715146267180302"/>
  </r>
  <r>
    <n v="478"/>
    <n v="0"/>
    <x v="1"/>
    <x v="1"/>
    <x v="3"/>
    <s v="62-304.520 (10), F.A.C."/>
    <x v="3"/>
    <x v="3"/>
    <x v="8"/>
    <n v="1410"/>
    <s v="Retail Sales and Services"/>
    <n v="1410"/>
    <s v="City of Melbourne                 Brevard County"/>
    <n v="3"/>
    <n v="0.12138421668130343"/>
    <n v="1.2364306268758156"/>
    <n v="0.16598060992979186"/>
    <m/>
    <m/>
    <m/>
    <n v="1.2364306268758156"/>
    <n v="1.2364306268758156"/>
    <n v="475.16714035384996"/>
    <n v="1"/>
    <n v="1"/>
    <n v="0.16598060992979186"/>
    <n v="0.16598060992979186"/>
  </r>
  <r>
    <n v="499"/>
    <n v="0"/>
    <x v="1"/>
    <x v="1"/>
    <x v="3"/>
    <s v="62-304.520 (10), F.A.C."/>
    <x v="3"/>
    <x v="3"/>
    <x v="5"/>
    <n v="1410"/>
    <s v="Retail Sales and Services"/>
    <n v="1410"/>
    <s v="City of Satellite Beach        Brevard County"/>
    <n v="216"/>
    <n v="42.549715171887399"/>
    <n v="415.5260015375078"/>
    <n v="57.163929634193416"/>
    <m/>
    <m/>
    <m/>
    <n v="415.5260015375078"/>
    <n v="415.5260015375078"/>
    <n v="168183.60878741473"/>
    <n v="1"/>
    <n v="1"/>
    <n v="57.163929634193416"/>
    <n v="57.163929634193416"/>
  </r>
  <r>
    <n v="264"/>
    <n v="0"/>
    <x v="1"/>
    <x v="1"/>
    <x v="2"/>
    <s v="62-304.520 (13), F.A.C."/>
    <x v="2"/>
    <x v="2"/>
    <x v="6"/>
    <n v="1410"/>
    <s v="Retail Sales and Services"/>
    <n v="1410"/>
    <s v="FDOT District 5                                          Brevard County"/>
    <n v="157"/>
    <n v="0.70315763788548957"/>
    <n v="6.8339900077947195"/>
    <n v="0.90410563042407843"/>
    <m/>
    <m/>
    <m/>
    <n v="6.8339900077947195"/>
    <n v="6.8339900077947195"/>
    <n v="2658.4366823054752"/>
    <n v="1"/>
    <n v="1"/>
    <n v="0.90410563042407843"/>
    <n v="0.90410563042407843"/>
  </r>
  <r>
    <n v="574"/>
    <n v="0"/>
    <x v="1"/>
    <x v="1"/>
    <x v="3"/>
    <s v="62-304.520 (10), F.A.C."/>
    <x v="3"/>
    <x v="3"/>
    <x v="6"/>
    <n v="1410"/>
    <s v="Retail Sales and Services"/>
    <n v="1410"/>
    <s v="FDOT District 5                                          Brevard County"/>
    <n v="56"/>
    <n v="0.20832987274897524"/>
    <n v="2.1112378806291701"/>
    <n v="0.28419194421559507"/>
    <m/>
    <m/>
    <m/>
    <n v="2.1112378806291701"/>
    <n v="2.1112378806291701"/>
    <n v="793.36343623241396"/>
    <n v="1"/>
    <n v="1"/>
    <n v="0.28419194421559507"/>
    <n v="0.28419194421559507"/>
  </r>
  <r>
    <n v="575"/>
    <n v="0"/>
    <x v="1"/>
    <x v="1"/>
    <x v="3"/>
    <s v="62-304.520 (10), F.A.C."/>
    <x v="3"/>
    <x v="3"/>
    <x v="6"/>
    <n v="1410"/>
    <s v="Retail Sales and Services"/>
    <n v="1410"/>
    <s v="FDOT District 5                                  City of Satellite Beach        Brevard County"/>
    <n v="22"/>
    <n v="9.3432629024818012E-2"/>
    <n v="1.013908016540064"/>
    <n v="0.13763621189294867"/>
    <m/>
    <m/>
    <m/>
    <n v="1.013908016540064"/>
    <n v="1.013908016540064"/>
    <n v="366.86064837627225"/>
    <n v="1"/>
    <n v="1"/>
    <n v="0.13763621189294867"/>
    <n v="0.13763621189294867"/>
  </r>
  <r>
    <n v="576"/>
    <n v="0"/>
    <x v="1"/>
    <x v="1"/>
    <x v="3"/>
    <s v="62-304.520 (10), F.A.C."/>
    <x v="3"/>
    <x v="3"/>
    <x v="6"/>
    <n v="1410"/>
    <s v="Retail Sales and Services"/>
    <n v="1410"/>
    <s v="FDOT District 5                         City of Melbourne                 Brevard County"/>
    <n v="5"/>
    <n v="3.9011796234859092E-2"/>
    <n v="0.39736471768847126"/>
    <n v="5.3333709029135229E-2"/>
    <m/>
    <m/>
    <m/>
    <n v="0.39736471768847126"/>
    <n v="0.39736471768847126"/>
    <n v="152.72687511132841"/>
    <n v="1"/>
    <n v="1"/>
    <n v="5.3333709029135229E-2"/>
    <n v="5.3333709029135229E-2"/>
  </r>
  <r>
    <n v="577"/>
    <n v="0"/>
    <x v="1"/>
    <x v="1"/>
    <x v="3"/>
    <s v="62-304.520 (10), F.A.C."/>
    <x v="3"/>
    <x v="3"/>
    <x v="6"/>
    <n v="1410"/>
    <s v="Retail Sales and Services"/>
    <n v="1410"/>
    <s v="FDOT District 5                      City of Indian Harbour Beach                    Brevard County"/>
    <n v="17"/>
    <n v="3.6042768925185945E-2"/>
    <n v="0.29740621181655907"/>
    <n v="4.0146609711124888E-2"/>
    <m/>
    <m/>
    <m/>
    <n v="0.29740621181655907"/>
    <n v="0.29740621181655907"/>
    <n v="140.20782573898128"/>
    <n v="1"/>
    <n v="1"/>
    <n v="4.0146609711124888E-2"/>
    <n v="4.0146609711124888E-2"/>
  </r>
  <r>
    <n v="578"/>
    <n v="0"/>
    <x v="1"/>
    <x v="1"/>
    <x v="3"/>
    <s v="62-304.520 (10), F.A.C."/>
    <x v="3"/>
    <x v="3"/>
    <x v="6"/>
    <n v="1410"/>
    <s v="Retail Sales and Services"/>
    <n v="1410"/>
    <s v="FDOT District 5                      City of Indian Harbour Beach   City of Melbourne                 Brevard County"/>
    <n v="2"/>
    <n v="5.1250847348541912E-4"/>
    <n v="4.3610996883582534E-3"/>
    <n v="5.7632445899542394E-4"/>
    <m/>
    <m/>
    <m/>
    <n v="4.3610996883582534E-3"/>
    <n v="4.3610996883582534E-3"/>
    <n v="1.9965060186659249"/>
    <n v="1"/>
    <n v="1"/>
    <n v="5.7632445899542394E-4"/>
    <n v="5.7632445899542394E-4"/>
  </r>
  <r>
    <n v="579"/>
    <n v="0"/>
    <x v="1"/>
    <x v="1"/>
    <x v="3"/>
    <s v="62-304.520 (10), F.A.C."/>
    <x v="3"/>
    <x v="3"/>
    <x v="6"/>
    <n v="1410"/>
    <s v="Retail Sales and Services"/>
    <n v="1410"/>
    <s v="FDOT District 5                 City of Cocoa Beach                         Brevard County"/>
    <n v="78"/>
    <n v="1.4916124314663863"/>
    <n v="14.957642332380775"/>
    <n v="1.9992043832054609"/>
    <m/>
    <m/>
    <m/>
    <n v="14.957642332380775"/>
    <n v="14.957642332380775"/>
    <n v="5604.3362717046875"/>
    <n v="1"/>
    <n v="1"/>
    <n v="1.9992043832054609"/>
    <n v="1.9992043832054609"/>
  </r>
  <r>
    <n v="580"/>
    <n v="0"/>
    <x v="1"/>
    <x v="1"/>
    <x v="3"/>
    <s v="62-304.520 (10), F.A.C."/>
    <x v="3"/>
    <x v="3"/>
    <x v="6"/>
    <n v="1410"/>
    <s v="Retail Sales and Services"/>
    <n v="1410"/>
    <s v="FDOT District 5               City of Cape Canaveral                           Brevard County"/>
    <n v="52"/>
    <n v="0.19845128758258979"/>
    <n v="1.8851556199464969"/>
    <n v="0.26011482715063522"/>
    <m/>
    <m/>
    <m/>
    <n v="1.8851556199464969"/>
    <n v="1.8851556199464969"/>
    <n v="739.66088251348413"/>
    <n v="1"/>
    <n v="1"/>
    <n v="0.26011482715063522"/>
    <n v="0.26011482715063522"/>
  </r>
  <r>
    <n v="676"/>
    <n v="0"/>
    <x v="1"/>
    <x v="1"/>
    <x v="3"/>
    <s v="62-304.520 (10), F.A.C."/>
    <x v="3"/>
    <x v="3"/>
    <x v="10"/>
    <n v="1410"/>
    <s v="Retail Sales and Services"/>
    <n v="1410"/>
    <s v="Port Canaveral          Brevard County"/>
    <n v="4"/>
    <n v="1.0253697174375031E-2"/>
    <n v="0.10361430451443364"/>
    <n v="1.3406966102786378E-2"/>
    <m/>
    <m/>
    <m/>
    <n v="0.10361430451443364"/>
    <n v="0.10361430451443364"/>
    <n v="34.339822590408666"/>
    <n v="1"/>
    <n v="1"/>
    <n v="1.3406966102786378E-2"/>
    <n v="1.3406966102786378E-2"/>
  </r>
  <r>
    <n v="176"/>
    <n v="0"/>
    <x v="1"/>
    <x v="1"/>
    <x v="2"/>
    <s v="62-304.520 (11), F.A.C."/>
    <x v="2"/>
    <x v="2"/>
    <x v="1"/>
    <n v="1420"/>
    <s v="Wholesale Sales and Services &lt;Excluding warehouses associated with industrial use&gt;"/>
    <n v="1420"/>
    <s v="Brevard County"/>
    <n v="131"/>
    <n v="21.598733971462266"/>
    <n v="212.08989920257525"/>
    <n v="28.671299676769191"/>
    <m/>
    <m/>
    <m/>
    <n v="212.08989920257525"/>
    <n v="212.08989920257525"/>
    <n v="78710.234484803354"/>
    <n v="1"/>
    <n v="1"/>
    <n v="28.671299676769191"/>
    <n v="28.671299676769191"/>
  </r>
  <r>
    <n v="225"/>
    <n v="0"/>
    <x v="1"/>
    <x v="1"/>
    <x v="2"/>
    <s v="62-304.520 (13), F.A.C."/>
    <x v="2"/>
    <x v="2"/>
    <x v="1"/>
    <n v="1420"/>
    <s v="Wholesale Sales and Services &lt;Excluding warehouses associated with industrial use&gt;"/>
    <n v="1420"/>
    <s v="Brevard County"/>
    <n v="292"/>
    <n v="90.321183501055316"/>
    <n v="756.87151795732984"/>
    <n v="102.85207828606468"/>
    <m/>
    <m/>
    <m/>
    <n v="756.87151795732984"/>
    <n v="756.87151795732984"/>
    <n v="332378.91345991625"/>
    <n v="1"/>
    <n v="1"/>
    <n v="102.85207828606468"/>
    <n v="102.85207828606468"/>
  </r>
  <r>
    <n v="305"/>
    <n v="0"/>
    <x v="1"/>
    <x v="1"/>
    <x v="3"/>
    <s v="62-304.520 (10), F.A.C."/>
    <x v="3"/>
    <x v="3"/>
    <x v="1"/>
    <n v="1420"/>
    <s v="Wholesale Sales and Services &lt;Excluding warehouses associated with industrial use&gt;"/>
    <n v="1420"/>
    <s v="Brevard County"/>
    <n v="162"/>
    <n v="29.450380476522557"/>
    <n v="273.4149588022226"/>
    <n v="37.375640685610684"/>
    <m/>
    <m/>
    <m/>
    <n v="273.4149588022226"/>
    <n v="273.4149588022226"/>
    <n v="112477.40037455288"/>
    <n v="1"/>
    <n v="1"/>
    <n v="37.375640685610684"/>
    <n v="37.375640685610684"/>
  </r>
  <r>
    <n v="361"/>
    <n v="0"/>
    <x v="1"/>
    <x v="1"/>
    <x v="3"/>
    <s v="62-304.520 (10), F.A.C."/>
    <x v="3"/>
    <x v="3"/>
    <x v="2"/>
    <n v="1420"/>
    <s v="Wholesale Sales and Services &lt;Excluding warehouses associated with industrial use&gt;"/>
    <n v="1420"/>
    <s v="City of Cape Canaveral                           Brevard County"/>
    <n v="169"/>
    <n v="46.883718327723777"/>
    <n v="411.89225249217645"/>
    <n v="55.975872501796459"/>
    <m/>
    <m/>
    <m/>
    <n v="411.89225249217645"/>
    <n v="411.89225249217645"/>
    <n v="172478.63851864173"/>
    <n v="1"/>
    <n v="1"/>
    <n v="55.975872501796459"/>
    <n v="55.975872501796459"/>
  </r>
  <r>
    <n v="404"/>
    <n v="0"/>
    <x v="1"/>
    <x v="1"/>
    <x v="3"/>
    <s v="62-304.520 (10), F.A.C."/>
    <x v="3"/>
    <x v="3"/>
    <x v="3"/>
    <n v="1420"/>
    <s v="Wholesale Sales and Services &lt;Excluding warehouses associated with industrial use&gt;"/>
    <n v="1420"/>
    <s v="City of Cocoa Beach                         Brevard County"/>
    <n v="70"/>
    <n v="10.31513825206965"/>
    <n v="108.05726574536411"/>
    <n v="15.13190035378407"/>
    <m/>
    <m/>
    <m/>
    <n v="108.05726574536411"/>
    <n v="108.05726574536411"/>
    <n v="38960.44697877171"/>
    <n v="1"/>
    <n v="1"/>
    <n v="15.13190035378407"/>
    <n v="15.13190035378407"/>
  </r>
  <r>
    <n v="447"/>
    <n v="0"/>
    <x v="1"/>
    <x v="1"/>
    <x v="3"/>
    <s v="62-304.520 (10), F.A.C."/>
    <x v="3"/>
    <x v="3"/>
    <x v="4"/>
    <n v="1420"/>
    <s v="Wholesale Sales and Services &lt;Excluding warehouses associated with industrial use&gt;"/>
    <n v="1420"/>
    <s v="City of Indian Harbour Beach                    Brevard County"/>
    <n v="184"/>
    <n v="30.379421033638128"/>
    <n v="301.7756780522119"/>
    <n v="41.161693663590484"/>
    <m/>
    <m/>
    <m/>
    <n v="301.7756780522119"/>
    <n v="301.7756780522119"/>
    <n v="119953.63290453336"/>
    <n v="1"/>
    <n v="1"/>
    <n v="41.161693663590484"/>
    <n v="41.161693663590484"/>
  </r>
  <r>
    <n v="500"/>
    <n v="0"/>
    <x v="1"/>
    <x v="1"/>
    <x v="3"/>
    <s v="62-304.520 (10), F.A.C."/>
    <x v="3"/>
    <x v="3"/>
    <x v="5"/>
    <n v="1420"/>
    <s v="Wholesale Sales and Services &lt;Excluding warehouses associated with industrial use&gt;"/>
    <n v="1420"/>
    <s v="City of Indian Harbour Beach            City of Satellite Beach        Brevard County"/>
    <n v="12"/>
    <n v="6.1543478925696317E-2"/>
    <n v="0.61476445349358733"/>
    <n v="8.6699592897792721E-2"/>
    <m/>
    <m/>
    <m/>
    <n v="0.61476445349358733"/>
    <n v="0.61476445349358733"/>
    <n v="238.80199549812164"/>
    <n v="1"/>
    <n v="1"/>
    <n v="8.6699592897792721E-2"/>
    <n v="8.6699592897792721E-2"/>
  </r>
  <r>
    <n v="501"/>
    <n v="0"/>
    <x v="1"/>
    <x v="1"/>
    <x v="3"/>
    <s v="62-304.520 (10), F.A.C."/>
    <x v="3"/>
    <x v="3"/>
    <x v="5"/>
    <n v="1420"/>
    <s v="Wholesale Sales and Services &lt;Excluding warehouses associated with industrial use&gt;"/>
    <n v="1420"/>
    <s v="City of Satellite Beach        Brevard County"/>
    <n v="30"/>
    <n v="5.1619906048335116"/>
    <n v="49.342775840090958"/>
    <n v="6.8764072229143496"/>
    <m/>
    <m/>
    <m/>
    <n v="49.342775840090958"/>
    <n v="49.342775840090958"/>
    <n v="20324.530953908234"/>
    <n v="1"/>
    <n v="1"/>
    <n v="6.8764072229143496"/>
    <n v="6.8764072229143496"/>
  </r>
  <r>
    <n v="265"/>
    <n v="0"/>
    <x v="1"/>
    <x v="1"/>
    <x v="2"/>
    <s v="62-304.520 (13), F.A.C."/>
    <x v="2"/>
    <x v="2"/>
    <x v="6"/>
    <n v="1420"/>
    <s v="Wholesale Sales and Services &lt;Excluding warehouses associated with industrial use&gt;"/>
    <n v="1420"/>
    <s v="FDOT District 5                                          Brevard County"/>
    <n v="40"/>
    <n v="0.48932305382388425"/>
    <n v="4.180364113059059"/>
    <n v="0.5482227955503618"/>
    <m/>
    <m/>
    <m/>
    <n v="4.180364113059059"/>
    <n v="4.180364113059059"/>
    <n v="1758.0498188846693"/>
    <n v="1"/>
    <n v="1"/>
    <n v="0.5482227955503618"/>
    <n v="0.5482227955503618"/>
  </r>
  <r>
    <n v="581"/>
    <n v="0"/>
    <x v="1"/>
    <x v="1"/>
    <x v="3"/>
    <s v="62-304.520 (10), F.A.C."/>
    <x v="3"/>
    <x v="3"/>
    <x v="6"/>
    <n v="1420"/>
    <s v="Wholesale Sales and Services &lt;Excluding warehouses associated with industrial use&gt;"/>
    <n v="1420"/>
    <s v="FDOT District 5                                          Brevard County"/>
    <n v="29"/>
    <n v="0.19503052563164458"/>
    <n v="1.587742144046193"/>
    <n v="0.21191931435824102"/>
    <m/>
    <m/>
    <m/>
    <n v="1.587742144046193"/>
    <n v="1.587742144046193"/>
    <n v="757.97885706393072"/>
    <n v="1"/>
    <n v="1"/>
    <n v="0.21191931435824102"/>
    <n v="0.21191931435824102"/>
  </r>
  <r>
    <n v="582"/>
    <n v="0"/>
    <x v="1"/>
    <x v="1"/>
    <x v="3"/>
    <s v="62-304.520 (10), F.A.C."/>
    <x v="3"/>
    <x v="3"/>
    <x v="6"/>
    <n v="1420"/>
    <s v="Wholesale Sales and Services &lt;Excluding warehouses associated with industrial use&gt;"/>
    <n v="1420"/>
    <s v="FDOT District 5                                  City of Satellite Beach        Brevard County"/>
    <n v="2"/>
    <n v="1.2903531331431076E-3"/>
    <n v="1.5150878207828195E-2"/>
    <n v="2.1832055435448299E-3"/>
    <m/>
    <m/>
    <m/>
    <n v="1.5150878207828195E-2"/>
    <n v="1.5150878207828195E-2"/>
    <n v="5.0308176190113407"/>
    <n v="1"/>
    <n v="1"/>
    <n v="2.1832055435448299E-3"/>
    <n v="2.1832055435448299E-3"/>
  </r>
  <r>
    <n v="583"/>
    <n v="0"/>
    <x v="1"/>
    <x v="1"/>
    <x v="3"/>
    <s v="62-304.520 (10), F.A.C."/>
    <x v="3"/>
    <x v="3"/>
    <x v="6"/>
    <n v="1420"/>
    <s v="Wholesale Sales and Services &lt;Excluding warehouses associated with industrial use&gt;"/>
    <n v="1420"/>
    <s v="FDOT District 5                         City of Melbourne                 Brevard County"/>
    <n v="1"/>
    <n v="1.276867816507228E-5"/>
    <n v="1.3409433004737072E-4"/>
    <n v="1.7720721245313951E-5"/>
    <m/>
    <m/>
    <m/>
    <n v="1.3409433004737072E-4"/>
    <n v="1.3409433004737072E-4"/>
    <n v="5.0004570813631542E-2"/>
    <n v="1"/>
    <n v="1"/>
    <n v="1.7720721245313951E-5"/>
    <n v="1.7720721245313951E-5"/>
  </r>
  <r>
    <n v="584"/>
    <n v="0"/>
    <x v="1"/>
    <x v="1"/>
    <x v="3"/>
    <s v="62-304.520 (10), F.A.C."/>
    <x v="3"/>
    <x v="3"/>
    <x v="6"/>
    <n v="1420"/>
    <s v="Wholesale Sales and Services &lt;Excluding warehouses associated with industrial use&gt;"/>
    <n v="1420"/>
    <s v="FDOT District 5                      City of Indian Harbour Beach                    Brevard County"/>
    <n v="2"/>
    <n v="3.6459683026033267E-4"/>
    <n v="3.3772716298186944E-3"/>
    <n v="4.6266241119107562E-4"/>
    <m/>
    <m/>
    <m/>
    <n v="3.3772716298186944E-3"/>
    <n v="3.3772716298186944E-3"/>
    <n v="1.4163973424762055"/>
    <n v="1"/>
    <n v="1"/>
    <n v="4.6266241119107562E-4"/>
    <n v="4.6266241119107562E-4"/>
  </r>
  <r>
    <n v="585"/>
    <n v="0"/>
    <x v="1"/>
    <x v="1"/>
    <x v="3"/>
    <s v="62-304.520 (10), F.A.C."/>
    <x v="3"/>
    <x v="3"/>
    <x v="6"/>
    <n v="1420"/>
    <s v="Wholesale Sales and Services &lt;Excluding warehouses associated with industrial use&gt;"/>
    <n v="1420"/>
    <s v="FDOT District 5                 City of Cocoa Beach                         Brevard County"/>
    <n v="2"/>
    <n v="8.6034645257695205E-2"/>
    <n v="0.8882166762028022"/>
    <n v="0.11729065304565839"/>
    <m/>
    <m/>
    <m/>
    <n v="0.8882166762028022"/>
    <n v="0.8882166762028022"/>
    <n v="325.10765624019604"/>
    <n v="1"/>
    <n v="1"/>
    <n v="0.11729065304565839"/>
    <n v="0.11729065304565839"/>
  </r>
  <r>
    <n v="586"/>
    <n v="0"/>
    <x v="1"/>
    <x v="1"/>
    <x v="3"/>
    <s v="62-304.520 (10), F.A.C."/>
    <x v="3"/>
    <x v="3"/>
    <x v="6"/>
    <n v="1420"/>
    <s v="Wholesale Sales and Services &lt;Excluding warehouses associated with industrial use&gt;"/>
    <n v="1420"/>
    <s v="FDOT District 5            US Air Force                              Brevard County"/>
    <n v="1"/>
    <n v="6.2545629422929884E-4"/>
    <n v="5.5638458484425354E-3"/>
    <n v="7.4071319522859289E-4"/>
    <m/>
    <m/>
    <m/>
    <n v="5.5638458484425354E-3"/>
    <n v="5.5638458484425354E-3"/>
    <n v="2.4616689436324704"/>
    <n v="1"/>
    <n v="1"/>
    <n v="7.4071319522859289E-4"/>
    <n v="7.4071319522859289E-4"/>
  </r>
  <r>
    <n v="677"/>
    <n v="0"/>
    <x v="1"/>
    <x v="1"/>
    <x v="3"/>
    <s v="62-304.520 (10), F.A.C."/>
    <x v="3"/>
    <x v="3"/>
    <x v="10"/>
    <n v="1420"/>
    <s v="Wholesale Sales and Services &lt;Excluding warehouses associated with industrial use&gt;"/>
    <n v="1420"/>
    <s v="Port Canaveral          Brevard County"/>
    <n v="9"/>
    <n v="6.19908275000043E-2"/>
    <n v="0.59747582461508364"/>
    <n v="8.0212379990292779E-2"/>
    <m/>
    <m/>
    <m/>
    <n v="0.59747582461508364"/>
    <n v="0.59747582461508364"/>
    <n v="240.06373723632134"/>
    <n v="1"/>
    <n v="1"/>
    <n v="8.0212379990292779E-2"/>
    <n v="8.0212379990292779E-2"/>
  </r>
  <r>
    <n v="177"/>
    <n v="0"/>
    <x v="1"/>
    <x v="1"/>
    <x v="2"/>
    <s v="62-304.520 (11), F.A.C."/>
    <x v="2"/>
    <x v="2"/>
    <x v="1"/>
    <n v="1430"/>
    <s v="Professional Services"/>
    <n v="1430"/>
    <s v="Brevard County"/>
    <n v="96"/>
    <n v="16.49924826340974"/>
    <n v="156.27732015205044"/>
    <n v="21.089231642523181"/>
    <m/>
    <m/>
    <m/>
    <n v="156.27732015205044"/>
    <n v="156.27732015205044"/>
    <n v="60334.960580762978"/>
    <n v="1"/>
    <n v="1"/>
    <n v="21.089231642523181"/>
    <n v="21.089231642523181"/>
  </r>
  <r>
    <n v="226"/>
    <n v="0"/>
    <x v="1"/>
    <x v="1"/>
    <x v="2"/>
    <s v="62-304.520 (13), F.A.C."/>
    <x v="2"/>
    <x v="2"/>
    <x v="1"/>
    <n v="1430"/>
    <s v="Professional Services"/>
    <n v="1430"/>
    <s v="Brevard County"/>
    <n v="180"/>
    <n v="36.434251883009928"/>
    <n v="346.42750105311944"/>
    <n v="46.874197941697666"/>
    <m/>
    <m/>
    <m/>
    <n v="346.42750105311944"/>
    <n v="346.42750105311944"/>
    <n v="127796.52248505272"/>
    <n v="1"/>
    <n v="1"/>
    <n v="46.874197941697666"/>
    <n v="46.874197941697666"/>
  </r>
  <r>
    <n v="306"/>
    <n v="0"/>
    <x v="1"/>
    <x v="1"/>
    <x v="3"/>
    <s v="62-304.520 (10), F.A.C."/>
    <x v="3"/>
    <x v="3"/>
    <x v="1"/>
    <n v="1430"/>
    <s v="Professional Services"/>
    <n v="1430"/>
    <s v="Brevard County"/>
    <n v="35"/>
    <n v="3.1918094450138805"/>
    <n v="34.689690692528735"/>
    <n v="4.8919827832645986"/>
    <m/>
    <m/>
    <m/>
    <n v="34.689690692528735"/>
    <n v="34.689690692528735"/>
    <n v="12331.400917219044"/>
    <n v="1"/>
    <n v="1"/>
    <n v="4.8919827832645986"/>
    <n v="4.8919827832645986"/>
  </r>
  <r>
    <n v="362"/>
    <n v="0"/>
    <x v="1"/>
    <x v="1"/>
    <x v="3"/>
    <s v="62-304.520 (10), F.A.C."/>
    <x v="3"/>
    <x v="3"/>
    <x v="2"/>
    <n v="1430"/>
    <s v="Professional Services"/>
    <n v="1430"/>
    <s v="City of Cape Canaveral                           Brevard County"/>
    <n v="157"/>
    <n v="35.429528314114691"/>
    <n v="360.42810045358061"/>
    <n v="48.771144180202441"/>
    <m/>
    <m/>
    <m/>
    <n v="360.42810045358061"/>
    <n v="360.42810045358061"/>
    <n v="129533.25533516158"/>
    <n v="1"/>
    <n v="1"/>
    <n v="48.771144180202441"/>
    <n v="48.771144180202441"/>
  </r>
  <r>
    <n v="405"/>
    <n v="0"/>
    <x v="1"/>
    <x v="1"/>
    <x v="3"/>
    <s v="62-304.520 (10), F.A.C."/>
    <x v="3"/>
    <x v="3"/>
    <x v="3"/>
    <n v="1430"/>
    <s v="Professional Services"/>
    <n v="1430"/>
    <s v="City of Cocoa Beach                         Brevard County"/>
    <n v="108"/>
    <n v="14.477446374213192"/>
    <n v="159.44150057650614"/>
    <n v="22.137119350457713"/>
    <m/>
    <m/>
    <m/>
    <n v="159.44150057650614"/>
    <n v="159.44150057650614"/>
    <n v="53908.249188991853"/>
    <n v="1"/>
    <n v="1"/>
    <n v="22.137119350457713"/>
    <n v="22.137119350457713"/>
  </r>
  <r>
    <n v="448"/>
    <n v="0"/>
    <x v="1"/>
    <x v="1"/>
    <x v="3"/>
    <s v="62-304.520 (10), F.A.C."/>
    <x v="3"/>
    <x v="3"/>
    <x v="4"/>
    <n v="1430"/>
    <s v="Professional Services"/>
    <n v="1430"/>
    <s v="City of Indian Harbour Beach                    Brevard County"/>
    <n v="71"/>
    <n v="9.0764530838603896"/>
    <n v="92.976487485985459"/>
    <n v="12.787548706041727"/>
    <m/>
    <m/>
    <m/>
    <n v="92.976487485985459"/>
    <n v="92.976487485985459"/>
    <n v="34934.056931438077"/>
    <n v="1"/>
    <n v="1"/>
    <n v="12.787548706041727"/>
    <n v="12.787548706041727"/>
  </r>
  <r>
    <n v="479"/>
    <n v="0"/>
    <x v="1"/>
    <x v="1"/>
    <x v="3"/>
    <s v="62-304.520 (10), F.A.C."/>
    <x v="3"/>
    <x v="3"/>
    <x v="8"/>
    <n v="1430"/>
    <s v="Professional Services"/>
    <n v="1430"/>
    <s v="City of Melbourne                 Brevard County"/>
    <n v="1"/>
    <n v="1.1333324192412298E-3"/>
    <n v="1.211552687809915E-2"/>
    <n v="1.6643426374737308E-3"/>
    <m/>
    <m/>
    <m/>
    <n v="1.211552687809915E-2"/>
    <n v="1.211552687809915E-2"/>
    <n v="4.4193372164037488"/>
    <n v="1"/>
    <n v="1"/>
    <n v="1.6643426374737308E-3"/>
    <n v="1.6643426374737308E-3"/>
  </r>
  <r>
    <n v="502"/>
    <n v="0"/>
    <x v="1"/>
    <x v="1"/>
    <x v="3"/>
    <s v="62-304.520 (10), F.A.C."/>
    <x v="3"/>
    <x v="3"/>
    <x v="5"/>
    <n v="1430"/>
    <s v="Professional Services"/>
    <n v="1430"/>
    <s v="City of Satellite Beach        Brevard County"/>
    <n v="94"/>
    <n v="11.862787122249317"/>
    <n v="130.10584037542159"/>
    <n v="18.275974435574408"/>
    <m/>
    <m/>
    <m/>
    <n v="130.10584037542159"/>
    <n v="130.10584037542159"/>
    <n v="46424.643405934279"/>
    <n v="1"/>
    <n v="1"/>
    <n v="18.275974435574408"/>
    <n v="18.275974435574408"/>
  </r>
  <r>
    <n v="266"/>
    <n v="0"/>
    <x v="1"/>
    <x v="1"/>
    <x v="2"/>
    <s v="62-304.520 (13), F.A.C."/>
    <x v="2"/>
    <x v="2"/>
    <x v="6"/>
    <n v="1430"/>
    <s v="Professional Services"/>
    <n v="1430"/>
    <s v="FDOT District 5                                          Brevard County"/>
    <n v="18"/>
    <n v="0.16214715058094281"/>
    <n v="1.5603056556671413"/>
    <n v="0.22304909838379161"/>
    <m/>
    <m/>
    <m/>
    <n v="1.5603056556671413"/>
    <n v="1.5603056556671413"/>
    <n v="614.38366157423161"/>
    <n v="1"/>
    <n v="1"/>
    <n v="0.22304909838379161"/>
    <n v="0.22304909838379161"/>
  </r>
  <r>
    <n v="587"/>
    <n v="0"/>
    <x v="1"/>
    <x v="1"/>
    <x v="3"/>
    <s v="62-304.520 (10), F.A.C."/>
    <x v="3"/>
    <x v="3"/>
    <x v="6"/>
    <n v="1430"/>
    <s v="Professional Services"/>
    <n v="1430"/>
    <s v="FDOT District 5                                          Brevard County"/>
    <n v="1"/>
    <n v="1.1468252529398666E-4"/>
    <n v="1.2723866673869484E-3"/>
    <n v="2.1577433687987972E-4"/>
    <m/>
    <m/>
    <m/>
    <n v="1.2723866673869484E-3"/>
    <n v="1.2723866673869484E-3"/>
    <n v="0.44587635533799752"/>
    <n v="1"/>
    <n v="1"/>
    <n v="2.1577433687987972E-4"/>
    <n v="2.1577433687987972E-4"/>
  </r>
  <r>
    <n v="588"/>
    <n v="0"/>
    <x v="1"/>
    <x v="1"/>
    <x v="3"/>
    <s v="62-304.520 (10), F.A.C."/>
    <x v="3"/>
    <x v="3"/>
    <x v="6"/>
    <n v="1430"/>
    <s v="Professional Services"/>
    <n v="1430"/>
    <s v="FDOT District 5                                  City of Satellite Beach        Brevard County"/>
    <n v="12"/>
    <n v="1.1125653554968969E-2"/>
    <n v="0.1278041132134301"/>
    <n v="1.7505995224153043E-2"/>
    <m/>
    <m/>
    <m/>
    <n v="0.1278041132134301"/>
    <n v="0.1278041132134301"/>
    <n v="43.465665765431204"/>
    <n v="1"/>
    <n v="1"/>
    <n v="1.7505995224153043E-2"/>
    <n v="1.7505995224153043E-2"/>
  </r>
  <r>
    <n v="589"/>
    <n v="0"/>
    <x v="1"/>
    <x v="1"/>
    <x v="3"/>
    <s v="62-304.520 (10), F.A.C."/>
    <x v="3"/>
    <x v="3"/>
    <x v="6"/>
    <n v="1430"/>
    <s v="Professional Services"/>
    <n v="1430"/>
    <s v="FDOT District 5                         City of Melbourne                 Brevard County"/>
    <n v="1"/>
    <n v="1.3359461498146192E-4"/>
    <n v="1.4281504006219536E-3"/>
    <n v="1.9618887633991472E-4"/>
    <m/>
    <m/>
    <m/>
    <n v="1.4281504006219536E-3"/>
    <n v="1.4281504006219536E-3"/>
    <n v="0.52094129125325783"/>
    <n v="1"/>
    <n v="1"/>
    <n v="1.9618887633991472E-4"/>
    <n v="1.9618887633991472E-4"/>
  </r>
  <r>
    <n v="590"/>
    <n v="0"/>
    <x v="1"/>
    <x v="1"/>
    <x v="3"/>
    <s v="62-304.520 (10), F.A.C."/>
    <x v="3"/>
    <x v="3"/>
    <x v="6"/>
    <n v="1430"/>
    <s v="Professional Services"/>
    <n v="1430"/>
    <s v="FDOT District 5                      City of Indian Harbour Beach                    Brevard County"/>
    <n v="9"/>
    <n v="5.1807926279488796E-3"/>
    <n v="5.3929873380068861E-2"/>
    <n v="7.3102853239999646E-3"/>
    <m/>
    <m/>
    <m/>
    <n v="5.3929873380068861E-2"/>
    <n v="5.3929873380068861E-2"/>
    <n v="20.112486295778101"/>
    <n v="1"/>
    <n v="1"/>
    <n v="7.3102853239999646E-3"/>
    <n v="7.3102853239999646E-3"/>
  </r>
  <r>
    <n v="591"/>
    <n v="0"/>
    <x v="1"/>
    <x v="1"/>
    <x v="3"/>
    <s v="62-304.520 (10), F.A.C."/>
    <x v="3"/>
    <x v="3"/>
    <x v="6"/>
    <n v="1430"/>
    <s v="Professional Services"/>
    <n v="1430"/>
    <s v="FDOT District 5                 City of Cocoa Beach                         Brevard County"/>
    <n v="18"/>
    <n v="3.2306569129157386E-2"/>
    <n v="0.34628511100795123"/>
    <n v="4.6117430861058642E-2"/>
    <m/>
    <m/>
    <m/>
    <n v="0.34628511100795123"/>
    <n v="0.34628511100795123"/>
    <n v="121.95238650996541"/>
    <n v="1"/>
    <n v="1"/>
    <n v="4.6117430861058642E-2"/>
    <n v="4.6117430861058642E-2"/>
  </r>
  <r>
    <n v="592"/>
    <n v="0"/>
    <x v="1"/>
    <x v="1"/>
    <x v="3"/>
    <s v="62-304.520 (10), F.A.C."/>
    <x v="3"/>
    <x v="3"/>
    <x v="6"/>
    <n v="1430"/>
    <s v="Professional Services"/>
    <n v="1430"/>
    <s v="FDOT District 5               City of Cape Canaveral                           Brevard County"/>
    <n v="14"/>
    <n v="7.9387365671487686E-2"/>
    <n v="0.82087959912538933"/>
    <n v="0.11179364486958265"/>
    <m/>
    <m/>
    <m/>
    <n v="0.82087959912538933"/>
    <n v="0.82087959912538933"/>
    <n v="293.6363724862216"/>
    <n v="1"/>
    <n v="1"/>
    <n v="0.11179364486958265"/>
    <n v="0.11179364486958265"/>
  </r>
  <r>
    <n v="227"/>
    <n v="0"/>
    <x v="1"/>
    <x v="1"/>
    <x v="2"/>
    <s v="62-304.520 (13), F.A.C."/>
    <x v="2"/>
    <x v="2"/>
    <x v="1"/>
    <n v="1440"/>
    <s v="Cultural and Entertainment"/>
    <n v="1440"/>
    <s v="Brevard County"/>
    <n v="22"/>
    <n v="4.2988756852515273"/>
    <n v="47.927219025699564"/>
    <n v="6.4070266219695426"/>
    <m/>
    <m/>
    <m/>
    <n v="47.927219025699564"/>
    <n v="47.927219025699564"/>
    <n v="15692.053108505352"/>
    <n v="1"/>
    <n v="1"/>
    <n v="6.4070266219695426"/>
    <n v="6.4070266219695426"/>
  </r>
  <r>
    <n v="449"/>
    <n v="0"/>
    <x v="1"/>
    <x v="1"/>
    <x v="3"/>
    <s v="62-304.520 (10), F.A.C."/>
    <x v="3"/>
    <x v="3"/>
    <x v="4"/>
    <n v="1440"/>
    <s v="Cultural and Entertainment"/>
    <n v="1440"/>
    <s v="City of Indian Harbour Beach                    Brevard County"/>
    <n v="6"/>
    <n v="2.0348572265148168"/>
    <n v="15.859259568222821"/>
    <n v="2.1602420823865489"/>
    <m/>
    <m/>
    <m/>
    <n v="15.859259568222821"/>
    <n v="15.859259568222821"/>
    <n v="7936.370972654845"/>
    <n v="1"/>
    <n v="1"/>
    <n v="2.1602420823865489"/>
    <n v="2.1602420823865489"/>
  </r>
  <r>
    <n v="267"/>
    <n v="0"/>
    <x v="1"/>
    <x v="1"/>
    <x v="2"/>
    <s v="62-304.520 (13), F.A.C."/>
    <x v="2"/>
    <x v="2"/>
    <x v="6"/>
    <n v="1440"/>
    <s v="Cultural and Entertainment"/>
    <n v="1440"/>
    <s v="FDOT District 5                                          Brevard County"/>
    <n v="4"/>
    <n v="3.5169576978276145E-3"/>
    <n v="3.4339164422619001E-2"/>
    <n v="4.5506806851765627E-3"/>
    <m/>
    <m/>
    <m/>
    <n v="3.4339164422619001E-2"/>
    <n v="3.4339164422619001E-2"/>
    <n v="12.864041870373086"/>
    <n v="1"/>
    <n v="1"/>
    <n v="4.5506806851765627E-3"/>
    <n v="4.5506806851765627E-3"/>
  </r>
  <r>
    <n v="695"/>
    <n v="0"/>
    <x v="1"/>
    <x v="1"/>
    <x v="3"/>
    <s v="62-304.520 (10), F.A.C."/>
    <x v="3"/>
    <x v="3"/>
    <x v="9"/>
    <n v="1440"/>
    <s v="Cultural and Entertainment"/>
    <n v="1440"/>
    <s v="US Air Force                              Brevard County"/>
    <n v="6"/>
    <n v="1.3305734891918166"/>
    <n v="15.524773738835258"/>
    <n v="2.0465949824327372"/>
    <m/>
    <m/>
    <m/>
    <n v="15.524773738835258"/>
    <n v="15.524773738835258"/>
    <n v="5121.9460323345702"/>
    <n v="1"/>
    <n v="1"/>
    <n v="2.0465949824327372"/>
    <n v="2.0465949824327372"/>
  </r>
  <r>
    <n v="178"/>
    <n v="0"/>
    <x v="1"/>
    <x v="1"/>
    <x v="2"/>
    <s v="62-304.520 (11), F.A.C."/>
    <x v="2"/>
    <x v="2"/>
    <x v="1"/>
    <n v="1450"/>
    <s v="Tourist Services"/>
    <n v="1450"/>
    <s v="Brevard County"/>
    <n v="27"/>
    <n v="9.749653232810406"/>
    <n v="81.6662950127687"/>
    <n v="11.355288823347715"/>
    <m/>
    <m/>
    <m/>
    <n v="81.6662950127687"/>
    <n v="81.6662950127687"/>
    <n v="35458.452810700735"/>
    <n v="1"/>
    <n v="1"/>
    <n v="11.355288823347715"/>
    <n v="11.355288823347715"/>
  </r>
  <r>
    <n v="228"/>
    <n v="0"/>
    <x v="1"/>
    <x v="1"/>
    <x v="2"/>
    <s v="62-304.520 (13), F.A.C."/>
    <x v="2"/>
    <x v="2"/>
    <x v="1"/>
    <n v="1450"/>
    <s v="Tourist Services"/>
    <n v="1450"/>
    <s v="Brevard County"/>
    <n v="24"/>
    <n v="6.9347367512234621"/>
    <n v="76.079248933389451"/>
    <n v="10.41051336599428"/>
    <m/>
    <m/>
    <m/>
    <n v="76.079248933389451"/>
    <n v="76.079248933389451"/>
    <n v="25014.608462298274"/>
    <n v="1"/>
    <n v="1"/>
    <n v="10.41051336599428"/>
    <n v="10.41051336599428"/>
  </r>
  <r>
    <n v="307"/>
    <n v="0"/>
    <x v="1"/>
    <x v="1"/>
    <x v="3"/>
    <s v="62-304.520 (10), F.A.C."/>
    <x v="3"/>
    <x v="3"/>
    <x v="1"/>
    <n v="1450"/>
    <s v="Tourist Services"/>
    <n v="1450"/>
    <s v="Brevard County"/>
    <n v="16"/>
    <n v="3.5572716857666986"/>
    <n v="41.60987749574835"/>
    <n v="5.7021740728969688"/>
    <m/>
    <m/>
    <m/>
    <n v="41.60987749574835"/>
    <n v="41.60987749574835"/>
    <n v="13824.973447444985"/>
    <n v="1"/>
    <n v="1"/>
    <n v="5.7021740728969688"/>
    <n v="5.7021740728969688"/>
  </r>
  <r>
    <n v="363"/>
    <n v="0"/>
    <x v="1"/>
    <x v="1"/>
    <x v="3"/>
    <s v="62-304.520 (10), F.A.C."/>
    <x v="3"/>
    <x v="3"/>
    <x v="2"/>
    <n v="1450"/>
    <s v="Tourist Services"/>
    <n v="1450"/>
    <s v="City of Cape Canaveral                           Brevard County"/>
    <n v="113"/>
    <n v="34.099770286397614"/>
    <n v="275.8396807308622"/>
    <n v="37.905246029184738"/>
    <m/>
    <m/>
    <m/>
    <n v="275.8396807308622"/>
    <n v="275.8396807308622"/>
    <n v="125205.29083489417"/>
    <n v="1"/>
    <n v="1"/>
    <n v="37.905246029184738"/>
    <n v="37.905246029184738"/>
  </r>
  <r>
    <n v="364"/>
    <n v="0"/>
    <x v="1"/>
    <x v="1"/>
    <x v="3"/>
    <s v="62-304.520 (10), F.A.C."/>
    <x v="3"/>
    <x v="3"/>
    <x v="2"/>
    <n v="1450"/>
    <s v="Tourist Services"/>
    <n v="1450"/>
    <s v="City of Cape Canaveral                 Port Canaveral          Brevard County"/>
    <n v="4"/>
    <n v="8.8396265180256169E-3"/>
    <n v="6.1723315007903075E-2"/>
    <n v="7.9538409127071549E-3"/>
    <m/>
    <m/>
    <m/>
    <n v="6.1723315007903075E-2"/>
    <n v="6.1723315007903075E-2"/>
    <n v="31.590447037123361"/>
    <n v="1"/>
    <n v="1"/>
    <n v="7.9538409127071549E-3"/>
    <n v="7.9538409127071549E-3"/>
  </r>
  <r>
    <n v="406"/>
    <n v="0"/>
    <x v="1"/>
    <x v="1"/>
    <x v="3"/>
    <s v="62-304.520 (10), F.A.C."/>
    <x v="3"/>
    <x v="3"/>
    <x v="3"/>
    <n v="1450"/>
    <s v="Tourist Services"/>
    <n v="1450"/>
    <s v="City of Cocoa Beach                         Brevard County"/>
    <n v="179"/>
    <n v="46.596278348579069"/>
    <n v="465.35103672420053"/>
    <n v="65.059452635513807"/>
    <m/>
    <m/>
    <m/>
    <n v="465.35103672420053"/>
    <n v="465.35103672420053"/>
    <n v="177563.66175125938"/>
    <n v="1"/>
    <n v="1"/>
    <n v="65.059452635513807"/>
    <n v="65.059452635513807"/>
  </r>
  <r>
    <n v="450"/>
    <n v="0"/>
    <x v="1"/>
    <x v="1"/>
    <x v="3"/>
    <s v="62-304.520 (10), F.A.C."/>
    <x v="3"/>
    <x v="3"/>
    <x v="4"/>
    <n v="1450"/>
    <s v="Tourist Services"/>
    <n v="1450"/>
    <s v="City of Indian Harbour Beach                    Brevard County"/>
    <n v="11"/>
    <n v="2.6490250600854464"/>
    <n v="20.972054725665206"/>
    <n v="3.0941869180454442"/>
    <m/>
    <m/>
    <m/>
    <n v="20.972054725665206"/>
    <n v="20.972054725665206"/>
    <n v="10393.260483057782"/>
    <n v="1"/>
    <n v="1"/>
    <n v="3.0941869180454442"/>
    <n v="3.0941869180454442"/>
  </r>
  <r>
    <n v="268"/>
    <n v="0"/>
    <x v="1"/>
    <x v="1"/>
    <x v="2"/>
    <s v="62-304.520 (13), F.A.C."/>
    <x v="2"/>
    <x v="2"/>
    <x v="6"/>
    <n v="1450"/>
    <s v="Tourist Services"/>
    <n v="1450"/>
    <s v="FDOT District 5                                          Brevard County"/>
    <n v="2"/>
    <n v="3.8183023544975859E-4"/>
    <n v="3.599970304458442E-3"/>
    <n v="4.7429895643879454E-4"/>
    <m/>
    <m/>
    <m/>
    <n v="3.599970304458442E-3"/>
    <n v="3.599970304458442E-3"/>
    <n v="1.3830233123477946"/>
    <n v="1"/>
    <n v="1"/>
    <n v="4.7429895643879454E-4"/>
    <n v="4.7429895643879454E-4"/>
  </r>
  <r>
    <n v="593"/>
    <n v="0"/>
    <x v="1"/>
    <x v="1"/>
    <x v="3"/>
    <s v="62-304.520 (10), F.A.C."/>
    <x v="3"/>
    <x v="3"/>
    <x v="6"/>
    <n v="1450"/>
    <s v="Tourist Services"/>
    <n v="1450"/>
    <s v="FDOT District 5                 City of Cocoa Beach                         Brevard County"/>
    <n v="15"/>
    <n v="9.3645549720382373E-2"/>
    <n v="0.88951059393644449"/>
    <n v="0.12569192214664315"/>
    <m/>
    <m/>
    <m/>
    <n v="0.88951059393644449"/>
    <n v="0.88951059393644449"/>
    <n v="358.56666851671423"/>
    <n v="1"/>
    <n v="1"/>
    <n v="0.12569192214664315"/>
    <n v="0.12569192214664315"/>
  </r>
  <r>
    <n v="594"/>
    <n v="0"/>
    <x v="1"/>
    <x v="1"/>
    <x v="3"/>
    <s v="62-304.520 (10), F.A.C."/>
    <x v="3"/>
    <x v="3"/>
    <x v="6"/>
    <n v="1450"/>
    <s v="Tourist Services"/>
    <n v="1450"/>
    <s v="FDOT District 5               City of Cape Canaveral                           Brevard County"/>
    <n v="5"/>
    <n v="2.3617282169832265E-3"/>
    <n v="1.9901716118861587E-2"/>
    <n v="2.6342859692199032E-3"/>
    <m/>
    <m/>
    <m/>
    <n v="1.9901716118861587E-2"/>
    <n v="1.9901716118861587E-2"/>
    <n v="8.7123312537462319"/>
    <n v="1"/>
    <n v="1"/>
    <n v="2.6342859692199032E-3"/>
    <n v="2.6342859692199032E-3"/>
  </r>
  <r>
    <n v="21"/>
    <n v="0"/>
    <x v="1"/>
    <x v="1"/>
    <x v="1"/>
    <s v="62-304.520 (9), F.A.C."/>
    <x v="1"/>
    <x v="1"/>
    <x v="1"/>
    <n v="1460"/>
    <s v="Oil and Gas Storage(except industrial use or manufacturing)"/>
    <n v="1460"/>
    <s v="Brevard County"/>
    <n v="1"/>
    <n v="8.065331522755225E-4"/>
    <n v="2.224116648196399E-4"/>
    <n v="2.7879923644857777E-5"/>
    <m/>
    <m/>
    <m/>
    <n v="2.224116648196399E-4"/>
    <n v="2.224116648196399E-4"/>
    <n v="8.9328087303863324E-2"/>
    <n v="1"/>
    <n v="1"/>
    <n v="2.7879923644857777E-5"/>
    <n v="2.7879923644857777E-5"/>
  </r>
  <r>
    <n v="308"/>
    <n v="0"/>
    <x v="1"/>
    <x v="1"/>
    <x v="3"/>
    <s v="62-304.520 (10), F.A.C."/>
    <x v="3"/>
    <x v="3"/>
    <x v="1"/>
    <n v="1460"/>
    <s v="Oil and Gas Storage(except industrial use or manufacturing)"/>
    <n v="1460"/>
    <s v="Brevard County"/>
    <n v="5"/>
    <n v="2.2988473712460593E-2"/>
    <n v="9.0771084830391091E-2"/>
    <n v="1.3394690916899699E-2"/>
    <m/>
    <m/>
    <m/>
    <n v="9.0771084830391091E-2"/>
    <n v="9.0771084830391091E-2"/>
    <n v="43.613290205774675"/>
    <n v="1"/>
    <n v="1"/>
    <n v="1.3394690916899699E-2"/>
    <n v="1.3394690916899699E-2"/>
  </r>
  <r>
    <n v="365"/>
    <n v="0"/>
    <x v="1"/>
    <x v="1"/>
    <x v="3"/>
    <s v="62-304.520 (10), F.A.C."/>
    <x v="3"/>
    <x v="3"/>
    <x v="2"/>
    <n v="1460"/>
    <s v="Oil and Gas Storage(except industrial use or manufacturing)"/>
    <n v="1460"/>
    <s v="City of Cape Canaveral                           Brevard County"/>
    <n v="23"/>
    <n v="2.0080593056973584"/>
    <n v="14.32023803937961"/>
    <n v="1.9897392182078322"/>
    <m/>
    <m/>
    <m/>
    <n v="14.32023803937961"/>
    <n v="14.32023803937961"/>
    <n v="6555.7532515878002"/>
    <n v="1"/>
    <n v="1"/>
    <n v="1.9897392182078322"/>
    <n v="1.9897392182078322"/>
  </r>
  <r>
    <n v="52"/>
    <n v="0"/>
    <x v="1"/>
    <x v="1"/>
    <x v="1"/>
    <s v="62-304.520 (9), F.A.C."/>
    <x v="1"/>
    <x v="1"/>
    <x v="6"/>
    <n v="1460"/>
    <s v="Oil and Gas Storage(except industrial use or manufacturing)"/>
    <n v="1460"/>
    <s v="FDOT District 5                                Port Canaveral          Brevard County"/>
    <n v="13"/>
    <n v="1.378185259694042"/>
    <n v="9.9758580174707401"/>
    <n v="1.3311535891025901"/>
    <m/>
    <m/>
    <m/>
    <n v="9.9758580174707401"/>
    <n v="9.9758580174707401"/>
    <n v="4647.2367141385694"/>
    <n v="1"/>
    <n v="1"/>
    <n v="1.3311535891025901"/>
    <n v="1.3311535891025901"/>
  </r>
  <r>
    <n v="53"/>
    <n v="0"/>
    <x v="1"/>
    <x v="1"/>
    <x v="1"/>
    <s v="62-304.520 (9), F.A.C."/>
    <x v="1"/>
    <x v="1"/>
    <x v="6"/>
    <n v="1460"/>
    <s v="Oil and Gas Storage(except industrial use or manufacturing)"/>
    <n v="1460"/>
    <s v="FDOT District 5          US Air Force                      Port Canaveral          Brevard County"/>
    <n v="1"/>
    <n v="1.6801442170648383E-4"/>
    <n v="1.3200673292510579E-3"/>
    <n v="1.7719437168669586E-4"/>
    <m/>
    <m/>
    <m/>
    <n v="1.3200673292510579E-3"/>
    <n v="1.3200673292510579E-3"/>
    <n v="0.58714181369531093"/>
    <n v="1"/>
    <n v="1"/>
    <n v="1.7719437168669586E-4"/>
    <n v="1.7719437168669586E-4"/>
  </r>
  <r>
    <n v="102"/>
    <n v="0"/>
    <x v="1"/>
    <x v="1"/>
    <x v="1"/>
    <s v="62-304.520 (9), F.A.C."/>
    <x v="1"/>
    <x v="1"/>
    <x v="10"/>
    <n v="1460"/>
    <s v="Oil and Gas Storage(except industrial use or manufacturing)"/>
    <n v="1460"/>
    <s v="Port Canaveral          Brevard County"/>
    <n v="20"/>
    <n v="2.8952555861719964"/>
    <n v="20.534972708392328"/>
    <n v="2.6871035946590984"/>
    <m/>
    <m/>
    <m/>
    <n v="20.534972708392328"/>
    <n v="20.534972708392328"/>
    <n v="9469.1395511622795"/>
    <n v="1"/>
    <n v="1"/>
    <n v="2.6871035946590984"/>
    <n v="2.6871035946590984"/>
  </r>
  <r>
    <n v="696"/>
    <n v="0"/>
    <x v="1"/>
    <x v="1"/>
    <x v="3"/>
    <s v="62-304.520 (10), F.A.C."/>
    <x v="3"/>
    <x v="3"/>
    <x v="9"/>
    <n v="1460"/>
    <s v="Oil and Gas Storage(except industrial use or manufacturing)"/>
    <n v="1460"/>
    <s v="US Air Force                              Brevard County"/>
    <n v="83"/>
    <n v="32.559018064518895"/>
    <n v="216.48609872741952"/>
    <n v="30.85146046945356"/>
    <m/>
    <m/>
    <m/>
    <n v="216.48609872741952"/>
    <n v="216.48609872741952"/>
    <n v="111628.28519316667"/>
    <n v="1"/>
    <n v="1"/>
    <n v="30.85146046945356"/>
    <n v="30.85146046945356"/>
  </r>
  <r>
    <n v="114"/>
    <n v="0"/>
    <x v="1"/>
    <x v="1"/>
    <x v="1"/>
    <s v="62-304.520 (9), F.A.C."/>
    <x v="1"/>
    <x v="1"/>
    <x v="9"/>
    <n v="1460"/>
    <s v="Oil and Gas Storage(except industrial use or manufacturing)"/>
    <n v="1460"/>
    <s v="US Air Force                      Port Canaveral          Brevard County"/>
    <n v="1"/>
    <n v="1.0197019508386447E-4"/>
    <n v="8.0116648154597635E-4"/>
    <n v="1.075416292550188E-4"/>
    <m/>
    <m/>
    <m/>
    <n v="8.0116648154597635E-4"/>
    <n v="8.0116648154597635E-4"/>
    <n v="0.35634420352913104"/>
    <n v="1"/>
    <n v="1"/>
    <n v="1.075416292550188E-4"/>
    <n v="1.075416292550188E-4"/>
  </r>
  <r>
    <n v="309"/>
    <n v="0"/>
    <x v="1"/>
    <x v="1"/>
    <x v="3"/>
    <s v="62-304.520 (10), F.A.C."/>
    <x v="3"/>
    <x v="3"/>
    <x v="1"/>
    <n v="1490"/>
    <s v="Commercial and Services Under Construction"/>
    <n v="1490"/>
    <s v="Brevard County"/>
    <n v="1"/>
    <n v="2.2797605689815895E-6"/>
    <n v="1.6521410620755845E-6"/>
    <n v="2.2247804248348038E-7"/>
    <m/>
    <m/>
    <m/>
    <n v="1.6521410620755845E-6"/>
    <n v="1.6521410620755845E-6"/>
    <n v="7.4781879753987445E-4"/>
    <n v="1"/>
    <n v="1"/>
    <n v="2.2247804248348038E-7"/>
    <n v="2.2247804248348038E-7"/>
  </r>
  <r>
    <n v="451"/>
    <n v="0"/>
    <x v="1"/>
    <x v="1"/>
    <x v="3"/>
    <s v="62-304.520 (10), F.A.C."/>
    <x v="3"/>
    <x v="3"/>
    <x v="4"/>
    <n v="1490"/>
    <s v="Commercial and Services Under Construction"/>
    <n v="1490"/>
    <s v="City of Indian Harbour Beach                    Brevard County"/>
    <n v="1"/>
    <n v="1.5188552388549487E-2"/>
    <n v="1.1007134440358623E-2"/>
    <n v="1.4822255676927498E-3"/>
    <m/>
    <m/>
    <m/>
    <n v="1.1007134440358623E-2"/>
    <n v="1.1007134440358623E-2"/>
    <n v="4.982227141796046"/>
    <n v="1"/>
    <n v="1"/>
    <n v="1.4822255676927498E-3"/>
    <n v="1.4822255676927498E-3"/>
  </r>
  <r>
    <n v="595"/>
    <n v="0"/>
    <x v="1"/>
    <x v="1"/>
    <x v="3"/>
    <s v="62-304.520 (10), F.A.C."/>
    <x v="3"/>
    <x v="3"/>
    <x v="6"/>
    <n v="1490"/>
    <s v="Commercial and Services Under Construction"/>
    <n v="1490"/>
    <s v="FDOT District 5                         City of Melbourne                 Brevard County"/>
    <n v="1"/>
    <n v="1.9732523008750346E-2"/>
    <n v="0.16791039445405634"/>
    <n v="2.2189556340976895E-2"/>
    <m/>
    <m/>
    <m/>
    <n v="0.16791039445405634"/>
    <n v="0.16791039445405634"/>
    <n v="76.869169952474238"/>
    <n v="1"/>
    <n v="1"/>
    <n v="2.2189556340976895E-2"/>
    <n v="2.2189556340976895E-2"/>
  </r>
  <r>
    <n v="596"/>
    <n v="0"/>
    <x v="1"/>
    <x v="1"/>
    <x v="3"/>
    <s v="62-304.520 (10), F.A.C."/>
    <x v="3"/>
    <x v="3"/>
    <x v="6"/>
    <n v="1490"/>
    <s v="Commercial and Services Under Construction"/>
    <n v="1490"/>
    <s v="FDOT District 5                      City of Indian Harbour Beach                    Brevard County"/>
    <n v="2"/>
    <n v="5.3607434410501101E-2"/>
    <n v="0.50609348889147832"/>
    <n v="6.6597947041921429E-2"/>
    <m/>
    <m/>
    <m/>
    <n v="0.50609348889147832"/>
    <n v="0.50609348889147832"/>
    <n v="209.18489266443845"/>
    <n v="1"/>
    <n v="1"/>
    <n v="6.6597947041921429E-2"/>
    <n v="6.6597947041921429E-2"/>
  </r>
  <r>
    <n v="597"/>
    <n v="0"/>
    <x v="1"/>
    <x v="1"/>
    <x v="3"/>
    <s v="62-304.520 (10), F.A.C."/>
    <x v="3"/>
    <x v="3"/>
    <x v="6"/>
    <n v="1490"/>
    <s v="Commercial and Services Under Construction"/>
    <n v="1490"/>
    <s v="FDOT District 5                      City of Indian Harbour Beach   City of Melbourne                 Brevard County"/>
    <n v="1"/>
    <n v="2.7700840212002399E-4"/>
    <n v="2.3571537226352289E-3"/>
    <n v="3.1150063998610478E-4"/>
    <m/>
    <m/>
    <m/>
    <n v="2.3571537226352289E-3"/>
    <n v="2.3571537226352289E-3"/>
    <n v="1.0791020454599232"/>
    <n v="1"/>
    <n v="1"/>
    <n v="3.1150063998610478E-4"/>
    <n v="3.1150063998610478E-4"/>
  </r>
  <r>
    <n v="366"/>
    <n v="0"/>
    <x v="1"/>
    <x v="1"/>
    <x v="3"/>
    <s v="62-304.520 (10), F.A.C."/>
    <x v="3"/>
    <x v="3"/>
    <x v="2"/>
    <n v="1510"/>
    <s v="Food Processing"/>
    <n v="1510"/>
    <s v="City of Cape Canaveral                           Brevard County"/>
    <n v="19"/>
    <n v="4.9671628919107622"/>
    <n v="36.992942957121855"/>
    <n v="5.3093398974726602"/>
    <m/>
    <m/>
    <m/>
    <n v="36.992942957121855"/>
    <n v="36.992942957121855"/>
    <n v="17662.152879195324"/>
    <n v="1"/>
    <n v="1"/>
    <n v="5.3093398974726602"/>
    <n v="5.3093398974726602"/>
  </r>
  <r>
    <n v="179"/>
    <n v="0"/>
    <x v="1"/>
    <x v="1"/>
    <x v="2"/>
    <s v="62-304.520 (11), F.A.C."/>
    <x v="2"/>
    <x v="2"/>
    <x v="1"/>
    <n v="1550"/>
    <s v="Other Light Industrial"/>
    <n v="1550"/>
    <s v="Brevard County"/>
    <n v="77"/>
    <n v="17.557510918758592"/>
    <n v="124.36111836147488"/>
    <n v="17.113873478890739"/>
    <m/>
    <m/>
    <m/>
    <n v="124.36111836147488"/>
    <n v="124.36111836147488"/>
    <n v="61497.253846953914"/>
    <n v="1"/>
    <n v="1"/>
    <n v="17.113873478890739"/>
    <n v="17.113873478890739"/>
  </r>
  <r>
    <n v="229"/>
    <n v="0"/>
    <x v="1"/>
    <x v="1"/>
    <x v="2"/>
    <s v="62-304.520 (13), F.A.C."/>
    <x v="2"/>
    <x v="2"/>
    <x v="1"/>
    <n v="1550"/>
    <s v="Other Light Industrial"/>
    <n v="1550"/>
    <s v="Brevard County"/>
    <n v="6"/>
    <n v="0.9665335413733791"/>
    <n v="8.0127993085465725"/>
    <n v="1.1238129761834292"/>
    <m/>
    <m/>
    <m/>
    <n v="8.0127993085465725"/>
    <n v="8.0127993085465725"/>
    <n v="3456.2675045255469"/>
    <n v="1"/>
    <n v="1"/>
    <n v="1.1238129761834292"/>
    <n v="1.1238129761834292"/>
  </r>
  <r>
    <n v="310"/>
    <n v="0"/>
    <x v="1"/>
    <x v="1"/>
    <x v="3"/>
    <s v="62-304.520 (10), F.A.C."/>
    <x v="3"/>
    <x v="3"/>
    <x v="1"/>
    <n v="1550"/>
    <s v="Other Light Industrial"/>
    <n v="1550"/>
    <s v="Brevard County"/>
    <n v="67"/>
    <n v="18.640449056346398"/>
    <n v="137.75540010238205"/>
    <n v="19.154329706104225"/>
    <m/>
    <m/>
    <m/>
    <n v="137.75540010238205"/>
    <n v="137.75540010238205"/>
    <n v="69000.62040109621"/>
    <n v="1"/>
    <n v="1"/>
    <n v="19.154329706104225"/>
    <n v="19.154329706104225"/>
  </r>
  <r>
    <n v="367"/>
    <n v="0"/>
    <x v="1"/>
    <x v="1"/>
    <x v="3"/>
    <s v="62-304.520 (10), F.A.C."/>
    <x v="3"/>
    <x v="3"/>
    <x v="2"/>
    <n v="1550"/>
    <s v="Other Light Industrial"/>
    <n v="1550"/>
    <s v="City of Cape Canaveral                           Brevard County"/>
    <n v="152"/>
    <n v="27.852163539550624"/>
    <n v="216.31204621431485"/>
    <n v="30.300895509065587"/>
    <m/>
    <m/>
    <m/>
    <n v="216.31204621431485"/>
    <n v="216.31204621431485"/>
    <n v="100628.08015172831"/>
    <n v="1"/>
    <n v="1"/>
    <n v="30.300895509065587"/>
    <n v="30.300895509065587"/>
  </r>
  <r>
    <n v="368"/>
    <n v="0"/>
    <x v="1"/>
    <x v="1"/>
    <x v="3"/>
    <s v="62-304.520 (10), F.A.C."/>
    <x v="3"/>
    <x v="3"/>
    <x v="2"/>
    <n v="1550"/>
    <s v="Other Light Industrial"/>
    <n v="1550"/>
    <s v="City of Cape Canaveral                 Port Canaveral          Brevard County"/>
    <n v="1"/>
    <n v="2.7701936489843136E-3"/>
    <n v="1.3839571347362226E-2"/>
    <n v="1.6035958986845022E-3"/>
    <m/>
    <m/>
    <m/>
    <n v="1.3839571347362226E-2"/>
    <n v="1.3839571347362226E-2"/>
    <n v="7.5579195018292644"/>
    <n v="1"/>
    <n v="1"/>
    <n v="1.6035958986845022E-3"/>
    <n v="1.6035958986845022E-3"/>
  </r>
  <r>
    <n v="452"/>
    <n v="0"/>
    <x v="1"/>
    <x v="1"/>
    <x v="3"/>
    <s v="62-304.520 (10), F.A.C."/>
    <x v="3"/>
    <x v="3"/>
    <x v="4"/>
    <n v="1550"/>
    <s v="Other Light Industrial"/>
    <n v="1550"/>
    <s v="City of Indian Harbour Beach                    Brevard County"/>
    <n v="19"/>
    <n v="3.12256240351218"/>
    <n v="29.298943704436777"/>
    <n v="4.2159551375573789"/>
    <m/>
    <m/>
    <m/>
    <n v="29.298943704436777"/>
    <n v="29.298943704436777"/>
    <n v="12126.417956908046"/>
    <n v="1"/>
    <n v="1"/>
    <n v="4.2159551375573789"/>
    <n v="4.2159551375573789"/>
  </r>
  <r>
    <n v="503"/>
    <n v="0"/>
    <x v="1"/>
    <x v="1"/>
    <x v="3"/>
    <s v="62-304.520 (10), F.A.C."/>
    <x v="3"/>
    <x v="3"/>
    <x v="5"/>
    <n v="1550"/>
    <s v="Other Light Industrial"/>
    <n v="1550"/>
    <s v="City of Indian Harbour Beach            City of Satellite Beach        Brevard County"/>
    <n v="8"/>
    <n v="2.1150733648947262E-2"/>
    <n v="0.19759280671411633"/>
    <n v="2.9116312519942764E-2"/>
    <m/>
    <m/>
    <m/>
    <n v="0.19759280671411633"/>
    <n v="0.19759280671411633"/>
    <n v="81.904263620200382"/>
    <n v="1"/>
    <n v="1"/>
    <n v="2.9116312519942764E-2"/>
    <n v="2.9116312519942764E-2"/>
  </r>
  <r>
    <n v="480"/>
    <n v="0"/>
    <x v="1"/>
    <x v="1"/>
    <x v="3"/>
    <s v="62-304.520 (10), F.A.C."/>
    <x v="3"/>
    <x v="3"/>
    <x v="8"/>
    <n v="1550"/>
    <s v="Other Light Industrial"/>
    <n v="1550"/>
    <s v="City of Melbourne                 Brevard County"/>
    <n v="1"/>
    <n v="1.8413349500123223E-2"/>
    <n v="0.15668512214150443"/>
    <n v="2.0706123387156203E-2"/>
    <m/>
    <m/>
    <m/>
    <n v="0.15668512214150443"/>
    <n v="0.15668512214150443"/>
    <n v="71.730254235183978"/>
    <n v="1"/>
    <n v="1"/>
    <n v="2.0706123387156203E-2"/>
    <n v="2.0706123387156203E-2"/>
  </r>
  <r>
    <n v="504"/>
    <n v="0"/>
    <x v="1"/>
    <x v="1"/>
    <x v="3"/>
    <s v="62-304.520 (10), F.A.C."/>
    <x v="3"/>
    <x v="3"/>
    <x v="5"/>
    <n v="1550"/>
    <s v="Other Light Industrial"/>
    <n v="1550"/>
    <s v="City of Satellite Beach        Brevard County"/>
    <n v="2"/>
    <n v="0.24684713659050134"/>
    <n v="2.6664812295502442"/>
    <n v="0.36899277714358769"/>
    <m/>
    <m/>
    <m/>
    <n v="2.6664812295502442"/>
    <n v="2.6664812295502442"/>
    <n v="959.71251364264697"/>
    <n v="1"/>
    <n v="1"/>
    <n v="0.36899277714358769"/>
    <n v="0.36899277714358769"/>
  </r>
  <r>
    <n v="598"/>
    <n v="0"/>
    <x v="1"/>
    <x v="1"/>
    <x v="3"/>
    <s v="62-304.520 (10), F.A.C."/>
    <x v="3"/>
    <x v="3"/>
    <x v="6"/>
    <n v="1550"/>
    <s v="Other Light Industrial"/>
    <n v="1550"/>
    <s v="FDOT District 5                         City of Melbourne                 Brevard County"/>
    <n v="1"/>
    <n v="1.9070751791524718E-2"/>
    <n v="0.16227916999921005"/>
    <n v="2.1445383398522828E-2"/>
    <m/>
    <m/>
    <m/>
    <n v="0.16227916999921005"/>
    <n v="0.16227916999921005"/>
    <n v="74.291202393839569"/>
    <n v="1"/>
    <n v="1"/>
    <n v="2.1445383398522828E-2"/>
    <n v="2.1445383398522828E-2"/>
  </r>
  <r>
    <n v="599"/>
    <n v="0"/>
    <x v="1"/>
    <x v="1"/>
    <x v="3"/>
    <s v="62-304.520 (10), F.A.C."/>
    <x v="3"/>
    <x v="3"/>
    <x v="6"/>
    <n v="1550"/>
    <s v="Other Light Industrial"/>
    <n v="1550"/>
    <s v="FDOT District 5               City of Cape Canaveral                           Brevard County"/>
    <n v="10"/>
    <n v="0.12145635039706761"/>
    <n v="1.030036866760317"/>
    <n v="0.14058592968062592"/>
    <m/>
    <m/>
    <m/>
    <n v="1.030036866760317"/>
    <n v="1.030036866760317"/>
    <n v="444.57518124481987"/>
    <n v="1"/>
    <n v="1"/>
    <n v="0.14058592968062592"/>
    <n v="0.14058592968062592"/>
  </r>
  <r>
    <n v="600"/>
    <n v="0"/>
    <x v="1"/>
    <x v="1"/>
    <x v="3"/>
    <s v="62-304.520 (10), F.A.C."/>
    <x v="3"/>
    <x v="3"/>
    <x v="6"/>
    <n v="1550"/>
    <s v="Other Light Industrial"/>
    <n v="1550"/>
    <s v="FDOT District 5            US Air Force                              Brevard County"/>
    <n v="1"/>
    <n v="1.9790900373377785E-4"/>
    <n v="1.6307504946749981E-3"/>
    <n v="2.2011004534645075E-4"/>
    <m/>
    <m/>
    <m/>
    <n v="1.6307504946749981E-3"/>
    <n v="1.6307504946749981E-3"/>
    <n v="0.76634271487901395"/>
    <n v="1"/>
    <n v="1"/>
    <n v="2.2011004534645075E-4"/>
    <n v="2.2011004534645075E-4"/>
  </r>
  <r>
    <n v="678"/>
    <n v="0"/>
    <x v="1"/>
    <x v="1"/>
    <x v="3"/>
    <s v="62-304.520 (10), F.A.C."/>
    <x v="3"/>
    <x v="3"/>
    <x v="10"/>
    <n v="1550"/>
    <s v="Other Light Industrial"/>
    <n v="1550"/>
    <s v="Port Canaveral          Brevard County"/>
    <n v="9"/>
    <n v="0.90800559703158279"/>
    <n v="3.2085536360093854"/>
    <n v="0.4288083374826816"/>
    <m/>
    <m/>
    <m/>
    <n v="3.2085536360093854"/>
    <n v="3.2085536360093854"/>
    <n v="2030.3859929651742"/>
    <n v="1"/>
    <n v="1"/>
    <n v="0.4288083374826816"/>
    <n v="0.4288083374826816"/>
  </r>
  <r>
    <n v="697"/>
    <n v="0"/>
    <x v="1"/>
    <x v="1"/>
    <x v="3"/>
    <s v="62-304.520 (10), F.A.C."/>
    <x v="3"/>
    <x v="3"/>
    <x v="9"/>
    <n v="1550"/>
    <s v="Other Light Industrial"/>
    <n v="1550"/>
    <s v="US Air Force                              Brevard County"/>
    <n v="266"/>
    <n v="97.934927121670938"/>
    <n v="743.37427237140116"/>
    <n v="106.41368336819934"/>
    <m/>
    <m/>
    <m/>
    <n v="743.37427237140116"/>
    <n v="743.37427237140116"/>
    <n v="363675.86724504933"/>
    <n v="1"/>
    <n v="1"/>
    <n v="106.41368336819934"/>
    <n v="106.41368336819934"/>
  </r>
  <r>
    <n v="311"/>
    <n v="0"/>
    <x v="1"/>
    <x v="1"/>
    <x v="3"/>
    <s v="62-304.520 (10), F.A.C."/>
    <x v="3"/>
    <x v="3"/>
    <x v="1"/>
    <n v="1560"/>
    <s v="Other Heavy Industrial"/>
    <n v="1560"/>
    <s v="Brevard County"/>
    <n v="1"/>
    <n v="1.5837499261763951E-3"/>
    <n v="1.1455355385700762E-2"/>
    <n v="1.6561677736681032E-3"/>
    <m/>
    <m/>
    <m/>
    <n v="1.1455355385700762E-2"/>
    <n v="1.1455355385700762E-2"/>
    <n v="5.6317381610808681"/>
    <n v="1"/>
    <n v="1"/>
    <n v="1.6561677736681032E-3"/>
    <n v="1.6561677736681032E-3"/>
  </r>
  <r>
    <n v="369"/>
    <n v="0"/>
    <x v="1"/>
    <x v="1"/>
    <x v="3"/>
    <s v="62-304.520 (10), F.A.C."/>
    <x v="3"/>
    <x v="3"/>
    <x v="2"/>
    <n v="1560"/>
    <s v="Other Heavy Industrial"/>
    <n v="1560"/>
    <s v="City of Cape Canaveral                           Brevard County"/>
    <n v="8"/>
    <n v="3.9790888211779318"/>
    <n v="28.400807818496315"/>
    <n v="4.0851595469043582"/>
    <m/>
    <m/>
    <m/>
    <n v="28.400807818496315"/>
    <n v="28.400807818496315"/>
    <n v="13969.024767398161"/>
    <n v="1"/>
    <n v="1"/>
    <n v="4.0851595469043582"/>
    <n v="4.0851595469043582"/>
  </r>
  <r>
    <n v="679"/>
    <n v="0"/>
    <x v="1"/>
    <x v="1"/>
    <x v="3"/>
    <s v="62-304.520 (10), F.A.C."/>
    <x v="3"/>
    <x v="3"/>
    <x v="10"/>
    <n v="1560"/>
    <s v="Other Heavy Industrial"/>
    <n v="1560"/>
    <s v="Port Canaveral          Brevard County"/>
    <n v="1"/>
    <n v="7.4912409224816862E-4"/>
    <n v="5.4184581560873524E-3"/>
    <n v="7.8337820861347322E-4"/>
    <m/>
    <m/>
    <m/>
    <n v="5.4184581560873524E-3"/>
    <n v="5.4184581560873524E-3"/>
    <n v="2.6638490508943988"/>
    <n v="1"/>
    <n v="1"/>
    <n v="7.8337820861347322E-4"/>
    <n v="7.8337820861347322E-4"/>
  </r>
  <r>
    <n v="180"/>
    <n v="0"/>
    <x v="1"/>
    <x v="1"/>
    <x v="2"/>
    <s v="62-304.520 (11), F.A.C."/>
    <x v="2"/>
    <x v="2"/>
    <x v="1"/>
    <n v="1700"/>
    <s v="Institutional (Educational,religious,health and military facilities)"/>
    <n v="1700"/>
    <s v="Brevard County"/>
    <n v="91"/>
    <n v="16.102939200306473"/>
    <n v="104.63943156197433"/>
    <n v="13.719063706097611"/>
    <m/>
    <m/>
    <m/>
    <n v="104.63943156197433"/>
    <n v="104.63943156197433"/>
    <n v="52539.56306499934"/>
    <n v="1"/>
    <n v="1"/>
    <n v="13.719063706097611"/>
    <n v="13.719063706097611"/>
  </r>
  <r>
    <n v="230"/>
    <n v="0"/>
    <x v="1"/>
    <x v="1"/>
    <x v="2"/>
    <s v="62-304.520 (13), F.A.C."/>
    <x v="2"/>
    <x v="2"/>
    <x v="1"/>
    <n v="1700"/>
    <s v="Institutional (Educational,religious,health and military facilities)"/>
    <n v="1700"/>
    <s v="Brevard County"/>
    <n v="139"/>
    <n v="17.748801714892263"/>
    <n v="139.91849641123619"/>
    <n v="18.998386607080967"/>
    <m/>
    <m/>
    <m/>
    <n v="139.91849641123619"/>
    <n v="139.91849641123619"/>
    <n v="63892.936298570363"/>
    <n v="1"/>
    <n v="1"/>
    <n v="18.998386607080967"/>
    <n v="18.998386607080967"/>
  </r>
  <r>
    <n v="312"/>
    <n v="0"/>
    <x v="1"/>
    <x v="1"/>
    <x v="3"/>
    <s v="62-304.520 (10), F.A.C."/>
    <x v="3"/>
    <x v="3"/>
    <x v="1"/>
    <n v="1700"/>
    <s v="Institutional (Educational,religious,health and military facilities)"/>
    <n v="1700"/>
    <s v="Brevard County"/>
    <n v="71"/>
    <n v="4.9875317687665746"/>
    <n v="39.184739685549019"/>
    <n v="5.4408006723120295"/>
    <m/>
    <m/>
    <m/>
    <n v="39.184739685549019"/>
    <n v="39.184739685549019"/>
    <n v="18252.436817142214"/>
    <n v="1"/>
    <n v="1"/>
    <n v="5.4408006723120295"/>
    <n v="5.4408006723120295"/>
  </r>
  <r>
    <n v="370"/>
    <n v="0"/>
    <x v="1"/>
    <x v="1"/>
    <x v="3"/>
    <s v="62-304.520 (10), F.A.C."/>
    <x v="3"/>
    <x v="3"/>
    <x v="2"/>
    <n v="1700"/>
    <s v="Institutional (Educational,religious,health and military facilities)"/>
    <n v="1700"/>
    <s v="City of Cape Canaveral                           Brevard County"/>
    <n v="54"/>
    <n v="5.3561125317143343"/>
    <n v="41.979865474599855"/>
    <n v="6.0116950783618011"/>
    <m/>
    <m/>
    <m/>
    <n v="41.979865474599855"/>
    <n v="41.979865474599855"/>
    <n v="19137.898377380054"/>
    <n v="1"/>
    <n v="1"/>
    <n v="6.0116950783618011"/>
    <n v="6.0116950783618011"/>
  </r>
  <r>
    <n v="407"/>
    <n v="0"/>
    <x v="1"/>
    <x v="1"/>
    <x v="3"/>
    <s v="62-304.520 (10), F.A.C."/>
    <x v="3"/>
    <x v="3"/>
    <x v="3"/>
    <n v="1700"/>
    <s v="Institutional (Educational,religious,health and military facilities)"/>
    <n v="1700"/>
    <s v="City of Cocoa Beach                         Brevard County"/>
    <n v="81"/>
    <n v="8.0645924432737921"/>
    <n v="62.302259101024298"/>
    <n v="8.4892891544040285"/>
    <m/>
    <m/>
    <m/>
    <n v="62.302259101024298"/>
    <n v="62.302259101024298"/>
    <n v="28898.993768515989"/>
    <n v="1"/>
    <n v="1"/>
    <n v="8.4892891544040285"/>
    <n v="8.4892891544040285"/>
  </r>
  <r>
    <n v="453"/>
    <n v="0"/>
    <x v="1"/>
    <x v="1"/>
    <x v="3"/>
    <s v="62-304.520 (10), F.A.C."/>
    <x v="3"/>
    <x v="3"/>
    <x v="4"/>
    <n v="1700"/>
    <s v="Institutional (Educational,religious,health and military facilities)"/>
    <n v="1700"/>
    <s v="City of Indian Harbour Beach                    Brevard County"/>
    <n v="71"/>
    <n v="8.4473880824596197"/>
    <n v="67.062446154329436"/>
    <n v="9.3815414689167227"/>
    <m/>
    <m/>
    <m/>
    <n v="67.062446154329436"/>
    <n v="67.062446154329436"/>
    <n v="31332.12587542654"/>
    <n v="1"/>
    <n v="1"/>
    <n v="9.3815414689167227"/>
    <n v="9.3815414689167227"/>
  </r>
  <r>
    <n v="505"/>
    <n v="0"/>
    <x v="1"/>
    <x v="1"/>
    <x v="3"/>
    <s v="62-304.520 (10), F.A.C."/>
    <x v="3"/>
    <x v="3"/>
    <x v="5"/>
    <n v="1700"/>
    <s v="Institutional (Educational,religious,health and military facilities)"/>
    <n v="1700"/>
    <s v="City of Indian Harbour Beach            City of Satellite Beach        Brevard County"/>
    <n v="3"/>
    <n v="3.9780434001638554E-2"/>
    <n v="0.32840287625885767"/>
    <n v="4.9241681140045714E-2"/>
    <m/>
    <m/>
    <m/>
    <n v="0.32840287625885767"/>
    <n v="0.32840287625885767"/>
    <n v="152.36658236531264"/>
    <n v="1"/>
    <n v="1"/>
    <n v="4.9241681140045714E-2"/>
    <n v="4.9241681140045714E-2"/>
  </r>
  <r>
    <n v="506"/>
    <n v="0"/>
    <x v="1"/>
    <x v="1"/>
    <x v="3"/>
    <s v="62-304.520 (10), F.A.C."/>
    <x v="3"/>
    <x v="3"/>
    <x v="5"/>
    <n v="1700"/>
    <s v="Institutional (Educational,religious,health and military facilities)"/>
    <n v="1700"/>
    <s v="City of Satellite Beach        Brevard County"/>
    <n v="89"/>
    <n v="9.6244242342581074"/>
    <n v="80.170859996555919"/>
    <n v="11.263580124802843"/>
    <m/>
    <m/>
    <m/>
    <n v="80.170859996555919"/>
    <n v="80.170859996555919"/>
    <n v="36683.095690092829"/>
    <n v="1"/>
    <n v="1"/>
    <n v="11.263580124802843"/>
    <n v="11.263580124802843"/>
  </r>
  <r>
    <n v="269"/>
    <n v="0"/>
    <x v="1"/>
    <x v="1"/>
    <x v="2"/>
    <s v="62-304.520 (13), F.A.C."/>
    <x v="2"/>
    <x v="2"/>
    <x v="6"/>
    <n v="1700"/>
    <s v="Institutional (Educational,religious,health and military facilities)"/>
    <n v="1700"/>
    <s v="FDOT District 5                                          Brevard County"/>
    <n v="23"/>
    <n v="0.55835411544418734"/>
    <n v="4.4816569018923458"/>
    <n v="0.59873466107936824"/>
    <m/>
    <m/>
    <m/>
    <n v="4.4816569018923458"/>
    <n v="4.4816569018923458"/>
    <n v="2044.0069208902391"/>
    <n v="1"/>
    <n v="1"/>
    <n v="0.59873466107936824"/>
    <n v="0.59873466107936824"/>
  </r>
  <r>
    <n v="601"/>
    <n v="0"/>
    <x v="1"/>
    <x v="1"/>
    <x v="3"/>
    <s v="62-304.520 (10), F.A.C."/>
    <x v="3"/>
    <x v="3"/>
    <x v="6"/>
    <n v="1700"/>
    <s v="Institutional (Educational,religious,health and military facilities)"/>
    <n v="1700"/>
    <s v="FDOT District 5                                          Brevard County"/>
    <n v="9"/>
    <n v="0.96661451062731607"/>
    <n v="8.2870816160495515"/>
    <n v="1.1672417747615713"/>
    <m/>
    <m/>
    <m/>
    <n v="8.2870816160495515"/>
    <n v="8.2870816160495515"/>
    <n v="3701.1622410600726"/>
    <n v="1"/>
    <n v="1"/>
    <n v="1.1672417747615713"/>
    <n v="1.1672417747615713"/>
  </r>
  <r>
    <n v="602"/>
    <n v="0"/>
    <x v="1"/>
    <x v="1"/>
    <x v="3"/>
    <s v="62-304.520 (10), F.A.C."/>
    <x v="3"/>
    <x v="3"/>
    <x v="6"/>
    <n v="1700"/>
    <s v="Institutional (Educational,religious,health and military facilities)"/>
    <n v="1700"/>
    <s v="FDOT District 5                      City of Indian Harbour Beach                    Brevard County"/>
    <n v="15"/>
    <n v="0.56812092136379344"/>
    <n v="5.4390387983671662"/>
    <n v="0.74845618708493555"/>
    <m/>
    <m/>
    <m/>
    <n v="5.4390387983671662"/>
    <n v="5.4390387983671662"/>
    <n v="2127.6587218611808"/>
    <n v="1"/>
    <n v="1"/>
    <n v="0.74845618708493555"/>
    <n v="0.74845618708493555"/>
  </r>
  <r>
    <n v="603"/>
    <n v="0"/>
    <x v="1"/>
    <x v="1"/>
    <x v="3"/>
    <s v="62-304.520 (10), F.A.C."/>
    <x v="3"/>
    <x v="3"/>
    <x v="6"/>
    <n v="1700"/>
    <s v="Institutional (Educational,religious,health and military facilities)"/>
    <n v="1700"/>
    <s v="FDOT District 5                      City of Indian Harbour Beach            City of Satellite Beach        Brevard County"/>
    <n v="1"/>
    <n v="1.2999668006043385E-3"/>
    <n v="1.1726510865265195E-2"/>
    <n v="1.9267698617403926E-3"/>
    <m/>
    <m/>
    <m/>
    <n v="1.1726510865265195E-2"/>
    <n v="1.1726510865265195E-2"/>
    <n v="4.9798076779074814"/>
    <n v="1"/>
    <n v="1"/>
    <n v="1.9267698617403926E-3"/>
    <n v="1.9267698617403926E-3"/>
  </r>
  <r>
    <n v="604"/>
    <n v="0"/>
    <x v="1"/>
    <x v="1"/>
    <x v="3"/>
    <s v="62-304.520 (10), F.A.C."/>
    <x v="3"/>
    <x v="3"/>
    <x v="6"/>
    <n v="1700"/>
    <s v="Institutional (Educational,religious,health and military facilities)"/>
    <n v="1700"/>
    <s v="FDOT District 5                 City of Cocoa Beach                         Brevard County"/>
    <n v="20"/>
    <n v="0.97609809573067907"/>
    <n v="7.9433348984908339"/>
    <n v="1.0841559415873288"/>
    <m/>
    <m/>
    <m/>
    <n v="7.9433348984908339"/>
    <n v="7.9433348984908339"/>
    <n v="3603.4543716568301"/>
    <n v="1"/>
    <n v="1"/>
    <n v="1.0841559415873288"/>
    <n v="1.0841559415873288"/>
  </r>
  <r>
    <n v="605"/>
    <n v="0"/>
    <x v="1"/>
    <x v="1"/>
    <x v="3"/>
    <s v="62-304.520 (10), F.A.C."/>
    <x v="3"/>
    <x v="3"/>
    <x v="6"/>
    <n v="1700"/>
    <s v="Institutional (Educational,religious,health and military facilities)"/>
    <n v="1700"/>
    <s v="FDOT District 5               City of Cape Canaveral                           Brevard County"/>
    <n v="2"/>
    <n v="9.5118432308770151E-2"/>
    <n v="0.8705088610149978"/>
    <n v="0.12127155746715454"/>
    <m/>
    <m/>
    <m/>
    <n v="0.8705088610149978"/>
    <n v="0.8705088610149978"/>
    <n v="347.34267208856761"/>
    <n v="1"/>
    <n v="1"/>
    <n v="0.12127155746715454"/>
    <n v="0.12127155746715454"/>
  </r>
  <r>
    <n v="181"/>
    <n v="0"/>
    <x v="1"/>
    <x v="1"/>
    <x v="2"/>
    <s v="62-304.520 (11), F.A.C."/>
    <x v="2"/>
    <x v="2"/>
    <x v="1"/>
    <n v="1710"/>
    <s v="Educational Facilities"/>
    <n v="1710"/>
    <s v="Brevard County"/>
    <n v="131"/>
    <n v="56.802798040586225"/>
    <n v="410.30372081660812"/>
    <n v="55.807658134871303"/>
    <m/>
    <m/>
    <m/>
    <n v="410.30372081660812"/>
    <n v="410.30372081660812"/>
    <n v="204054.63318069663"/>
    <n v="1"/>
    <n v="1"/>
    <n v="55.807658134871303"/>
    <n v="55.807658134871303"/>
  </r>
  <r>
    <n v="231"/>
    <n v="0"/>
    <x v="1"/>
    <x v="1"/>
    <x v="2"/>
    <s v="62-304.520 (13), F.A.C."/>
    <x v="2"/>
    <x v="2"/>
    <x v="1"/>
    <n v="1710"/>
    <s v="Educational Facilities"/>
    <n v="1710"/>
    <s v="Brevard County"/>
    <n v="226"/>
    <n v="97.814680424941173"/>
    <n v="694.82023202636913"/>
    <n v="94.870498410002227"/>
    <m/>
    <m/>
    <m/>
    <n v="694.82023202636913"/>
    <n v="694.82023202636913"/>
    <n v="349788.91840865131"/>
    <n v="1"/>
    <n v="1"/>
    <n v="94.870498410002227"/>
    <n v="94.870498410002227"/>
  </r>
  <r>
    <n v="313"/>
    <n v="0"/>
    <x v="1"/>
    <x v="1"/>
    <x v="3"/>
    <s v="62-304.520 (10), F.A.C."/>
    <x v="3"/>
    <x v="3"/>
    <x v="1"/>
    <n v="1710"/>
    <s v="Educational Facilities"/>
    <n v="1710"/>
    <s v="Brevard County"/>
    <n v="100"/>
    <n v="41.04821072037111"/>
    <n v="311.89041412696167"/>
    <n v="42.674700273969854"/>
    <m/>
    <m/>
    <m/>
    <n v="311.89041412696167"/>
    <n v="311.89041412696167"/>
    <n v="151911.4169404369"/>
    <n v="1"/>
    <n v="1"/>
    <n v="42.674700273969854"/>
    <n v="42.674700273969854"/>
  </r>
  <r>
    <n v="371"/>
    <n v="0"/>
    <x v="1"/>
    <x v="1"/>
    <x v="3"/>
    <s v="62-304.520 (10), F.A.C."/>
    <x v="3"/>
    <x v="3"/>
    <x v="2"/>
    <n v="1710"/>
    <s v="Educational Facilities"/>
    <n v="1710"/>
    <s v="City of Cape Canaveral                           Brevard County"/>
    <n v="27"/>
    <n v="8.0223654655937349"/>
    <n v="59.483091058307714"/>
    <n v="8.3715261081110786"/>
    <m/>
    <m/>
    <m/>
    <n v="59.483091058307714"/>
    <n v="59.483091058307714"/>
    <n v="28429.252552714657"/>
    <n v="1"/>
    <n v="1"/>
    <n v="8.3715261081110786"/>
    <n v="8.3715261081110786"/>
  </r>
  <r>
    <n v="408"/>
    <n v="0"/>
    <x v="1"/>
    <x v="1"/>
    <x v="3"/>
    <s v="62-304.520 (10), F.A.C."/>
    <x v="3"/>
    <x v="3"/>
    <x v="3"/>
    <n v="1710"/>
    <s v="Educational Facilities"/>
    <n v="1710"/>
    <s v="City of Cocoa Beach                         Brevard County"/>
    <n v="199"/>
    <n v="103.03019396170453"/>
    <n v="721.15304255494448"/>
    <n v="97.914568970478058"/>
    <m/>
    <m/>
    <m/>
    <n v="721.15304255494448"/>
    <n v="721.15304255494448"/>
    <n v="374584.59584270424"/>
    <n v="1"/>
    <n v="1"/>
    <n v="97.914568970478058"/>
    <n v="97.914568970478058"/>
  </r>
  <r>
    <n v="454"/>
    <n v="0"/>
    <x v="1"/>
    <x v="1"/>
    <x v="3"/>
    <s v="62-304.520 (10), F.A.C."/>
    <x v="3"/>
    <x v="3"/>
    <x v="4"/>
    <n v="1710"/>
    <s v="Educational Facilities"/>
    <n v="1710"/>
    <s v="City of Indian Harbour Beach                    Brevard County"/>
    <n v="44"/>
    <n v="15.730451136426883"/>
    <n v="126.64558902070107"/>
    <n v="17.71685388770506"/>
    <m/>
    <m/>
    <m/>
    <n v="126.64558902070107"/>
    <n v="126.64558902070107"/>
    <n v="60328.30774190338"/>
    <n v="1"/>
    <n v="1"/>
    <n v="17.71685388770506"/>
    <n v="17.71685388770506"/>
  </r>
  <r>
    <n v="507"/>
    <n v="0"/>
    <x v="1"/>
    <x v="1"/>
    <x v="3"/>
    <s v="62-304.520 (10), F.A.C."/>
    <x v="3"/>
    <x v="3"/>
    <x v="5"/>
    <n v="1710"/>
    <s v="Educational Facilities"/>
    <n v="1710"/>
    <s v="City of Satellite Beach        Brevard County"/>
    <n v="182"/>
    <n v="86.216894130694953"/>
    <n v="668.71392916802938"/>
    <n v="91.658260368855153"/>
    <m/>
    <m/>
    <m/>
    <n v="668.71392916802938"/>
    <n v="668.71392916802938"/>
    <n v="330003.56328082416"/>
    <n v="1"/>
    <n v="1"/>
    <n v="91.658260368855153"/>
    <n v="91.658260368855153"/>
  </r>
  <r>
    <n v="270"/>
    <n v="0"/>
    <x v="1"/>
    <x v="1"/>
    <x v="2"/>
    <s v="62-304.520 (13), F.A.C."/>
    <x v="2"/>
    <x v="2"/>
    <x v="6"/>
    <n v="1710"/>
    <s v="Educational Facilities"/>
    <n v="1710"/>
    <s v="FDOT District 5                                          Brevard County"/>
    <n v="12"/>
    <n v="1.5964636563855661E-2"/>
    <n v="0.12866516997126728"/>
    <n v="1.7178358250589131E-2"/>
    <m/>
    <m/>
    <m/>
    <n v="0.12866516997126728"/>
    <n v="0.12866516997126728"/>
    <n v="59.183119570907216"/>
    <n v="1"/>
    <n v="1"/>
    <n v="1.7178358250589131E-2"/>
    <n v="1.7178358250589131E-2"/>
  </r>
  <r>
    <n v="698"/>
    <n v="0"/>
    <x v="1"/>
    <x v="1"/>
    <x v="3"/>
    <s v="62-304.520 (10), F.A.C."/>
    <x v="3"/>
    <x v="3"/>
    <x v="9"/>
    <n v="1710"/>
    <s v="Educational Facilities"/>
    <n v="1710"/>
    <s v="US Air Force                              Brevard County"/>
    <n v="32"/>
    <n v="13.385766572056944"/>
    <n v="104.68288541543572"/>
    <n v="14.276995840116165"/>
    <m/>
    <m/>
    <m/>
    <n v="104.68288541543572"/>
    <n v="104.68288541543572"/>
    <n v="51052.777470766821"/>
    <n v="1"/>
    <n v="1"/>
    <n v="14.276995840116165"/>
    <n v="14.276995840116165"/>
  </r>
  <r>
    <n v="182"/>
    <n v="0"/>
    <x v="1"/>
    <x v="1"/>
    <x v="2"/>
    <s v="62-304.520 (11), F.A.C."/>
    <x v="2"/>
    <x v="2"/>
    <x v="1"/>
    <n v="1720"/>
    <s v="Religious"/>
    <n v="1720"/>
    <s v="Brevard County"/>
    <n v="38"/>
    <n v="8.3341326023215778"/>
    <n v="69.216557016180346"/>
    <n v="9.8325721058445534"/>
    <m/>
    <m/>
    <m/>
    <n v="69.216557016180346"/>
    <n v="69.216557016180346"/>
    <n v="30071.277050181678"/>
    <n v="1"/>
    <n v="1"/>
    <n v="9.8325721058445534"/>
    <n v="9.8325721058445534"/>
  </r>
  <r>
    <n v="232"/>
    <n v="0"/>
    <x v="1"/>
    <x v="1"/>
    <x v="2"/>
    <s v="62-304.520 (13), F.A.C."/>
    <x v="2"/>
    <x v="2"/>
    <x v="1"/>
    <n v="1720"/>
    <s v="Religious"/>
    <n v="1720"/>
    <s v="Brevard County"/>
    <n v="127"/>
    <n v="36.998471217821979"/>
    <n v="279.67075340387782"/>
    <n v="38.06770347268845"/>
    <m/>
    <m/>
    <m/>
    <n v="279.67075340387782"/>
    <n v="279.67075340387782"/>
    <n v="134732.16319028349"/>
    <n v="1"/>
    <n v="1"/>
    <n v="38.06770347268845"/>
    <n v="38.06770347268845"/>
  </r>
  <r>
    <n v="314"/>
    <n v="0"/>
    <x v="1"/>
    <x v="1"/>
    <x v="3"/>
    <s v="62-304.520 (10), F.A.C."/>
    <x v="3"/>
    <x v="3"/>
    <x v="1"/>
    <n v="1720"/>
    <s v="Religious"/>
    <n v="1720"/>
    <s v="Brevard County"/>
    <n v="86"/>
    <n v="24.609810118412021"/>
    <n v="199.45803043170267"/>
    <n v="28.100742619342444"/>
    <m/>
    <m/>
    <m/>
    <n v="199.45803043170267"/>
    <n v="199.45803043170267"/>
    <n v="92954.616136043915"/>
    <n v="1"/>
    <n v="1"/>
    <n v="28.100742619342444"/>
    <n v="28.100742619342444"/>
  </r>
  <r>
    <n v="372"/>
    <n v="0"/>
    <x v="1"/>
    <x v="1"/>
    <x v="3"/>
    <s v="62-304.520 (10), F.A.C."/>
    <x v="3"/>
    <x v="3"/>
    <x v="2"/>
    <n v="1720"/>
    <s v="Religious"/>
    <n v="1720"/>
    <s v="City of Cape Canaveral                           Brevard County"/>
    <n v="32"/>
    <n v="8.1034568835108516"/>
    <n v="70.191676573100963"/>
    <n v="10.618951047336935"/>
    <m/>
    <m/>
    <m/>
    <n v="70.191676573100963"/>
    <n v="70.191676573100963"/>
    <n v="28873.88900669137"/>
    <n v="1"/>
    <n v="1"/>
    <n v="10.618951047336935"/>
    <n v="10.618951047336935"/>
  </r>
  <r>
    <n v="409"/>
    <n v="0"/>
    <x v="1"/>
    <x v="1"/>
    <x v="3"/>
    <s v="62-304.520 (10), F.A.C."/>
    <x v="3"/>
    <x v="3"/>
    <x v="3"/>
    <n v="1720"/>
    <s v="Religious"/>
    <n v="1720"/>
    <s v="City of Cocoa Beach                         Brevard County"/>
    <n v="132"/>
    <n v="39.442370153958301"/>
    <n v="288.30939485186144"/>
    <n v="39.948132668342147"/>
    <m/>
    <m/>
    <m/>
    <n v="288.30939485186144"/>
    <n v="288.30939485186144"/>
    <n v="140856.4507080779"/>
    <n v="1"/>
    <n v="1"/>
    <n v="39.948132668342147"/>
    <n v="39.948132668342147"/>
  </r>
  <r>
    <n v="455"/>
    <n v="0"/>
    <x v="1"/>
    <x v="1"/>
    <x v="3"/>
    <s v="62-304.520 (10), F.A.C."/>
    <x v="3"/>
    <x v="3"/>
    <x v="4"/>
    <n v="1720"/>
    <s v="Religious"/>
    <n v="1720"/>
    <s v="City of Indian Harbour Beach                    Brevard County"/>
    <n v="24"/>
    <n v="5.5637096984484629"/>
    <n v="46.596646562338059"/>
    <n v="6.3361615215467513"/>
    <m/>
    <m/>
    <m/>
    <n v="46.596646562338059"/>
    <n v="46.596646562338059"/>
    <n v="21272.449887566054"/>
    <n v="1"/>
    <n v="1"/>
    <n v="6.3361615215467513"/>
    <n v="6.3361615215467513"/>
  </r>
  <r>
    <n v="508"/>
    <n v="0"/>
    <x v="1"/>
    <x v="1"/>
    <x v="3"/>
    <s v="62-304.520 (10), F.A.C."/>
    <x v="3"/>
    <x v="3"/>
    <x v="5"/>
    <n v="1720"/>
    <s v="Religious"/>
    <n v="1720"/>
    <s v="City of Indian Harbour Beach            City of Satellite Beach        Brevard County"/>
    <n v="3"/>
    <n v="6.8537187900259644E-2"/>
    <n v="0.67764783127605233"/>
    <n v="0.11585663808079072"/>
    <m/>
    <m/>
    <m/>
    <n v="0.67764783127605233"/>
    <n v="0.67764783127605233"/>
    <n v="264.32660236537555"/>
    <n v="1"/>
    <n v="1"/>
    <n v="0.11585663808079072"/>
    <n v="0.11585663808079072"/>
  </r>
  <r>
    <n v="509"/>
    <n v="0"/>
    <x v="1"/>
    <x v="1"/>
    <x v="3"/>
    <s v="62-304.520 (10), F.A.C."/>
    <x v="3"/>
    <x v="3"/>
    <x v="5"/>
    <n v="1720"/>
    <s v="Religious"/>
    <n v="1720"/>
    <s v="City of Satellite Beach        Brevard County"/>
    <n v="55"/>
    <n v="14.777838822188228"/>
    <n v="124.83352575290046"/>
    <n v="17.513452845995491"/>
    <m/>
    <m/>
    <m/>
    <n v="124.83352575290046"/>
    <n v="124.83352575290046"/>
    <n v="56504.350826016293"/>
    <n v="1"/>
    <n v="1"/>
    <n v="17.513452845995491"/>
    <n v="17.513452845995491"/>
  </r>
  <r>
    <n v="271"/>
    <n v="0"/>
    <x v="1"/>
    <x v="1"/>
    <x v="2"/>
    <s v="62-304.520 (13), F.A.C."/>
    <x v="2"/>
    <x v="2"/>
    <x v="6"/>
    <n v="1720"/>
    <s v="Religious"/>
    <n v="1720"/>
    <s v="FDOT District 5                                          Brevard County"/>
    <n v="15"/>
    <n v="1.5710216688824843E-2"/>
    <n v="0.1307740832692412"/>
    <n v="1.7504626000822119E-2"/>
    <m/>
    <m/>
    <m/>
    <n v="0.1307740832692412"/>
    <n v="0.1307740832692412"/>
    <n v="58.478046567030731"/>
    <n v="1"/>
    <n v="1"/>
    <n v="1.7504626000822119E-2"/>
    <n v="1.7504626000822119E-2"/>
  </r>
  <r>
    <n v="606"/>
    <n v="0"/>
    <x v="1"/>
    <x v="1"/>
    <x v="3"/>
    <s v="62-304.520 (10), F.A.C."/>
    <x v="3"/>
    <x v="3"/>
    <x v="6"/>
    <n v="1720"/>
    <s v="Religious"/>
    <n v="1720"/>
    <s v="FDOT District 5                                          Brevard County"/>
    <n v="8"/>
    <n v="6.64227888263688E-3"/>
    <n v="6.023562795738522E-2"/>
    <n v="9.0355953798711419E-3"/>
    <m/>
    <m/>
    <m/>
    <n v="6.023562795738522E-2"/>
    <n v="6.023562795738522E-2"/>
    <n v="25.392093702584589"/>
    <n v="1"/>
    <n v="1"/>
    <n v="9.0355953798711419E-3"/>
    <n v="9.0355953798711419E-3"/>
  </r>
  <r>
    <n v="607"/>
    <n v="0"/>
    <x v="1"/>
    <x v="1"/>
    <x v="3"/>
    <s v="62-304.520 (10), F.A.C."/>
    <x v="3"/>
    <x v="3"/>
    <x v="6"/>
    <n v="1720"/>
    <s v="Religious"/>
    <n v="1720"/>
    <s v="FDOT District 5                 City of Cocoa Beach                         Brevard County"/>
    <n v="14"/>
    <n v="0.30658800614723131"/>
    <n v="2.4211912575119774"/>
    <n v="0.32596888309731986"/>
    <m/>
    <m/>
    <m/>
    <n v="2.4211912575119774"/>
    <n v="2.4211912575119774"/>
    <n v="1132.0762654885016"/>
    <n v="1"/>
    <n v="1"/>
    <n v="0.32596888309731986"/>
    <n v="0.32596888309731986"/>
  </r>
  <r>
    <n v="22"/>
    <n v="0"/>
    <x v="1"/>
    <x v="1"/>
    <x v="1"/>
    <s v="62-304.520 (9), F.A.C."/>
    <x v="1"/>
    <x v="1"/>
    <x v="1"/>
    <n v="1730"/>
    <s v="Military"/>
    <n v="1730"/>
    <s v="Brevard County"/>
    <n v="13"/>
    <n v="4.5393901242041912E-4"/>
    <n v="2.5223013650327122E-3"/>
    <n v="3.4288803501981622E-4"/>
    <m/>
    <m/>
    <m/>
    <n v="2.5223013650327122E-3"/>
    <n v="2.5223013650327122E-3"/>
    <n v="1.1806877025020928"/>
    <n v="1"/>
    <n v="1"/>
    <n v="3.4288803501981622E-4"/>
    <n v="3.4288803501981622E-4"/>
  </r>
  <r>
    <n v="315"/>
    <n v="0"/>
    <x v="1"/>
    <x v="1"/>
    <x v="3"/>
    <s v="62-304.520 (10), F.A.C."/>
    <x v="3"/>
    <x v="3"/>
    <x v="1"/>
    <n v="1730"/>
    <s v="Military"/>
    <n v="1730"/>
    <s v="Brevard County"/>
    <n v="130"/>
    <n v="2.3700391164196142"/>
    <n v="8.2043988987893428"/>
    <n v="1.0828365149664543"/>
    <m/>
    <m/>
    <m/>
    <n v="8.2043988987893428"/>
    <n v="8.2043988987893428"/>
    <n v="3713.3510414554294"/>
    <n v="1"/>
    <n v="1"/>
    <n v="1.0828365149664543"/>
    <n v="1.0828365149664543"/>
  </r>
  <r>
    <n v="608"/>
    <n v="0"/>
    <x v="1"/>
    <x v="1"/>
    <x v="3"/>
    <s v="62-304.520 (10), F.A.C."/>
    <x v="3"/>
    <x v="3"/>
    <x v="6"/>
    <n v="1730"/>
    <s v="Military"/>
    <n v="1730"/>
    <s v="FDOT District 5            US Air Force                              Brevard County"/>
    <n v="2"/>
    <n v="6.5887554556523606E-2"/>
    <n v="0.47468578063663036"/>
    <n v="6.4076082019421304E-2"/>
    <m/>
    <m/>
    <m/>
    <n v="0.47468578063663036"/>
    <n v="0.47468578063663036"/>
    <n v="254.38637672224462"/>
    <n v="1"/>
    <n v="1"/>
    <n v="6.4076082019421304E-2"/>
    <n v="6.4076082019421304E-2"/>
  </r>
  <r>
    <n v="54"/>
    <n v="0"/>
    <x v="1"/>
    <x v="1"/>
    <x v="1"/>
    <s v="62-304.520 (9), F.A.C."/>
    <x v="1"/>
    <x v="1"/>
    <x v="6"/>
    <n v="1730"/>
    <s v="Military"/>
    <n v="1730"/>
    <s v="FDOT District 5          US Air Force                      Port Canaveral          Brevard County"/>
    <n v="1"/>
    <n v="8.4447749961887482E-3"/>
    <n v="6.6349492276440616E-2"/>
    <n v="8.9061795070145312E-3"/>
    <m/>
    <m/>
    <m/>
    <n v="6.6349492276440616E-2"/>
    <n v="6.6349492276440616E-2"/>
    <n v="29.511041118678719"/>
    <n v="1"/>
    <n v="1"/>
    <n v="8.9061795070145312E-3"/>
    <n v="8.9061795070145312E-3"/>
  </r>
  <r>
    <n v="63"/>
    <n v="0"/>
    <x v="1"/>
    <x v="1"/>
    <x v="1"/>
    <s v="62-304.520 (9), F.A.C."/>
    <x v="1"/>
    <x v="1"/>
    <x v="7"/>
    <n v="1730"/>
    <s v="Military"/>
    <n v="1730"/>
    <s v="Kennedy Space Center                               Brevard County"/>
    <n v="9"/>
    <n v="2.4270594035760923E-3"/>
    <n v="1.3624601072004659E-2"/>
    <n v="1.8083864283790455E-3"/>
    <m/>
    <m/>
    <m/>
    <n v="1.3624601072004659E-2"/>
    <n v="1.3624601072004659E-2"/>
    <n v="6.78456278514125"/>
    <n v="1"/>
    <n v="1"/>
    <n v="1.8083864283790455E-3"/>
    <n v="1.8083864283790455E-3"/>
  </r>
  <r>
    <n v="115"/>
    <n v="0"/>
    <x v="1"/>
    <x v="1"/>
    <x v="1"/>
    <s v="62-304.520 (9), F.A.C."/>
    <x v="1"/>
    <x v="1"/>
    <x v="9"/>
    <n v="1730"/>
    <s v="Military"/>
    <n v="1730"/>
    <s v="US Air Force                                Brevard County"/>
    <n v="6421"/>
    <n v="2745.0548644815021"/>
    <n v="18113.101359671382"/>
    <n v="2449.4779450513793"/>
    <m/>
    <m/>
    <m/>
    <n v="18113.101359671382"/>
    <n v="18113.101359671382"/>
    <n v="8575857.97628152"/>
    <n v="1"/>
    <n v="1"/>
    <n v="2449.4779450513793"/>
    <n v="2449.4779450513793"/>
  </r>
  <r>
    <n v="699"/>
    <n v="0"/>
    <x v="1"/>
    <x v="1"/>
    <x v="3"/>
    <s v="62-304.520 (10), F.A.C."/>
    <x v="3"/>
    <x v="3"/>
    <x v="9"/>
    <n v="1730"/>
    <s v="Military"/>
    <n v="1730"/>
    <s v="US Air Force                              Brevard County"/>
    <n v="420"/>
    <n v="141.0960827815428"/>
    <n v="1102.3659325603269"/>
    <n v="148.57893206802956"/>
    <m/>
    <m/>
    <m/>
    <n v="1102.3659325603269"/>
    <n v="1102.3659325603269"/>
    <n v="528228.56173803646"/>
    <n v="1"/>
    <n v="1"/>
    <n v="148.57893206802956"/>
    <n v="148.57893206802956"/>
  </r>
  <r>
    <n v="116"/>
    <n v="0"/>
    <x v="1"/>
    <x v="1"/>
    <x v="1"/>
    <s v="62-304.520 (9), F.A.C."/>
    <x v="1"/>
    <x v="1"/>
    <x v="9"/>
    <n v="1730"/>
    <s v="Military"/>
    <n v="1730"/>
    <s v="US Air Force                      Port Canaveral          Brevard County"/>
    <n v="10"/>
    <n v="1.9974507833779303"/>
    <n v="14.248824265311505"/>
    <n v="1.8771700906915085"/>
    <m/>
    <m/>
    <m/>
    <n v="14.248824265311505"/>
    <n v="14.248824265311505"/>
    <n v="6479.684762791705"/>
    <n v="1"/>
    <n v="1"/>
    <n v="1.8771700906915085"/>
    <n v="1.8771700906915085"/>
  </r>
  <r>
    <n v="117"/>
    <n v="0"/>
    <x v="1"/>
    <x v="1"/>
    <x v="1"/>
    <s v="62-304.520 (9), F.A.C."/>
    <x v="1"/>
    <x v="1"/>
    <x v="9"/>
    <n v="1730"/>
    <s v="Military"/>
    <n v="1730"/>
    <s v="US Air Force Kennedy Space Center                               Brevard County"/>
    <n v="116"/>
    <n v="47.178512427984003"/>
    <n v="285.43376174347515"/>
    <n v="38.270938536870169"/>
    <m/>
    <m/>
    <m/>
    <n v="285.43376174347515"/>
    <n v="285.43376174347515"/>
    <n v="146674.05085634714"/>
    <n v="1"/>
    <n v="1"/>
    <n v="38.270938536870169"/>
    <n v="38.270938536870169"/>
  </r>
  <r>
    <n v="183"/>
    <n v="0"/>
    <x v="1"/>
    <x v="1"/>
    <x v="2"/>
    <s v="62-304.520 (11), F.A.C."/>
    <x v="2"/>
    <x v="2"/>
    <x v="1"/>
    <n v="1740"/>
    <s v="Medical and Health Care"/>
    <n v="1740"/>
    <s v="Brevard County"/>
    <n v="55"/>
    <n v="17.896320584181126"/>
    <n v="132.6155103586521"/>
    <n v="17.453705994210328"/>
    <m/>
    <m/>
    <m/>
    <n v="132.6155103586521"/>
    <n v="132.6155103586521"/>
    <n v="62208.277123472166"/>
    <n v="1"/>
    <n v="1"/>
    <n v="17.453705994210328"/>
    <n v="17.453705994210328"/>
  </r>
  <r>
    <n v="233"/>
    <n v="0"/>
    <x v="1"/>
    <x v="1"/>
    <x v="2"/>
    <s v="62-304.520 (13), F.A.C."/>
    <x v="2"/>
    <x v="2"/>
    <x v="1"/>
    <n v="1740"/>
    <s v="Medical and Health Care"/>
    <n v="1740"/>
    <s v="Brevard County"/>
    <n v="4"/>
    <n v="0.18941165022056455"/>
    <n v="1.694746915873288"/>
    <n v="0.24810859688797793"/>
    <m/>
    <m/>
    <m/>
    <n v="1.694746915873288"/>
    <n v="1.694746915873288"/>
    <n v="677.97472412497996"/>
    <n v="1"/>
    <n v="1"/>
    <n v="0.24810859688797793"/>
    <n v="0.24810859688797793"/>
  </r>
  <r>
    <n v="410"/>
    <n v="0"/>
    <x v="1"/>
    <x v="1"/>
    <x v="3"/>
    <s v="62-304.520 (10), F.A.C."/>
    <x v="3"/>
    <x v="3"/>
    <x v="3"/>
    <n v="1740"/>
    <s v="Medical and Health Care"/>
    <n v="1740"/>
    <s v="City of Cocoa Beach                         Brevard County"/>
    <n v="137"/>
    <n v="60.644697327273988"/>
    <n v="442.44113231804755"/>
    <n v="59.555694757513507"/>
    <m/>
    <m/>
    <m/>
    <n v="442.44113231804755"/>
    <n v="442.44113231804755"/>
    <n v="212052.8258852954"/>
    <n v="1"/>
    <n v="1"/>
    <n v="59.555694757513507"/>
    <n v="59.555694757513507"/>
  </r>
  <r>
    <n v="700"/>
    <n v="0"/>
    <x v="1"/>
    <x v="1"/>
    <x v="3"/>
    <s v="62-304.520 (10), F.A.C."/>
    <x v="3"/>
    <x v="3"/>
    <x v="9"/>
    <n v="1740"/>
    <s v="Medical and Health Care"/>
    <n v="1740"/>
    <s v="US Air Force                              Brevard County"/>
    <n v="53"/>
    <n v="22.48158164370761"/>
    <n v="155.85085539121545"/>
    <n v="21.178181485038102"/>
    <m/>
    <m/>
    <m/>
    <n v="155.85085539121545"/>
    <n v="155.85085539121545"/>
    <n v="83294.275351961318"/>
    <n v="1"/>
    <n v="1"/>
    <n v="21.178181485038102"/>
    <n v="21.178181485038102"/>
  </r>
  <r>
    <n v="23"/>
    <n v="0"/>
    <x v="1"/>
    <x v="1"/>
    <x v="1"/>
    <s v="62-304.520 (9), F.A.C."/>
    <x v="1"/>
    <x v="1"/>
    <x v="1"/>
    <n v="1750"/>
    <s v="Governmental"/>
    <n v="1750"/>
    <s v="Brevard County"/>
    <n v="531"/>
    <n v="44.608992461956539"/>
    <n v="268.6057681631741"/>
    <n v="35.124936041204855"/>
    <m/>
    <m/>
    <m/>
    <n v="268.6057681631741"/>
    <n v="268.6057681631741"/>
    <n v="120160.37001322392"/>
    <n v="1"/>
    <n v="1"/>
    <n v="35.124936041204855"/>
    <n v="35.124936041204855"/>
  </r>
  <r>
    <n v="184"/>
    <n v="0"/>
    <x v="1"/>
    <x v="1"/>
    <x v="2"/>
    <s v="62-304.520 (11), F.A.C."/>
    <x v="2"/>
    <x v="2"/>
    <x v="1"/>
    <n v="1750"/>
    <s v="Governmental"/>
    <n v="1750"/>
    <s v="Brevard County"/>
    <n v="469"/>
    <n v="202.64664206518867"/>
    <n v="1469.3655435914454"/>
    <n v="198.06026617726056"/>
    <m/>
    <m/>
    <m/>
    <n v="1469.3655435914454"/>
    <n v="1469.3655435914454"/>
    <n v="703840.31731995509"/>
    <n v="1"/>
    <n v="1"/>
    <n v="198.06026617726056"/>
    <n v="198.06026617726056"/>
  </r>
  <r>
    <n v="234"/>
    <n v="0"/>
    <x v="1"/>
    <x v="1"/>
    <x v="2"/>
    <s v="62-304.520 (13), F.A.C."/>
    <x v="2"/>
    <x v="2"/>
    <x v="1"/>
    <n v="1750"/>
    <s v="Governmental"/>
    <n v="1750"/>
    <s v="Brevard County"/>
    <n v="80"/>
    <n v="19.421479510100855"/>
    <n v="144.24638907163722"/>
    <n v="19.589761442747594"/>
    <m/>
    <m/>
    <m/>
    <n v="144.24638907163722"/>
    <n v="144.24638907163722"/>
    <n v="67185.790589717682"/>
    <n v="1"/>
    <n v="1"/>
    <n v="19.589761442747594"/>
    <n v="19.589761442747594"/>
  </r>
  <r>
    <n v="316"/>
    <n v="0"/>
    <x v="1"/>
    <x v="1"/>
    <x v="3"/>
    <s v="62-304.520 (10), F.A.C."/>
    <x v="3"/>
    <x v="3"/>
    <x v="1"/>
    <n v="1750"/>
    <s v="Governmental"/>
    <n v="1750"/>
    <s v="Brevard County"/>
    <n v="275"/>
    <n v="85.491347734731463"/>
    <n v="630.06062491120485"/>
    <n v="85.295975395486181"/>
    <m/>
    <m/>
    <m/>
    <n v="630.06062491120485"/>
    <n v="630.06062491120485"/>
    <n v="302741.80204645992"/>
    <n v="1"/>
    <n v="1"/>
    <n v="85.295975395486181"/>
    <n v="85.295975395486181"/>
  </r>
  <r>
    <n v="373"/>
    <n v="0"/>
    <x v="1"/>
    <x v="1"/>
    <x v="3"/>
    <s v="62-304.520 (10), F.A.C."/>
    <x v="3"/>
    <x v="3"/>
    <x v="2"/>
    <n v="1750"/>
    <s v="Governmental"/>
    <n v="1750"/>
    <s v="City of Cape Canaveral                           Brevard County"/>
    <n v="129"/>
    <n v="34.691673343501485"/>
    <n v="254.29701040629834"/>
    <n v="35.566639394263582"/>
    <m/>
    <m/>
    <m/>
    <n v="254.29701040629834"/>
    <n v="254.29701040629834"/>
    <n v="121336.63509894136"/>
    <n v="1"/>
    <n v="1"/>
    <n v="35.566639394263582"/>
    <n v="35.566639394263582"/>
  </r>
  <r>
    <n v="411"/>
    <n v="0"/>
    <x v="1"/>
    <x v="1"/>
    <x v="3"/>
    <s v="62-304.520 (10), F.A.C."/>
    <x v="3"/>
    <x v="3"/>
    <x v="3"/>
    <n v="1750"/>
    <s v="Governmental"/>
    <n v="1750"/>
    <s v="City of Cocoa Beach                         Brevard County"/>
    <n v="589"/>
    <n v="264.75728858065816"/>
    <n v="1983.2143019051407"/>
    <n v="272.89754526700955"/>
    <m/>
    <m/>
    <m/>
    <n v="1983.2143019051407"/>
    <n v="1983.2143019051407"/>
    <n v="976867.0447716841"/>
    <n v="1"/>
    <n v="1"/>
    <n v="272.89754526700955"/>
    <n v="272.89754526700955"/>
  </r>
  <r>
    <n v="456"/>
    <n v="0"/>
    <x v="1"/>
    <x v="1"/>
    <x v="3"/>
    <s v="62-304.520 (10), F.A.C."/>
    <x v="3"/>
    <x v="3"/>
    <x v="4"/>
    <n v="1750"/>
    <s v="Governmental"/>
    <n v="1750"/>
    <s v="City of Indian Harbour Beach                    Brevard County"/>
    <n v="149"/>
    <n v="60.671908832441297"/>
    <n v="467.76602824638417"/>
    <n v="64.413608629407207"/>
    <m/>
    <m/>
    <m/>
    <n v="467.76602824638417"/>
    <n v="467.76602824638417"/>
    <n v="231854.47766863267"/>
    <n v="1"/>
    <n v="1"/>
    <n v="64.413608629407207"/>
    <n v="64.413608629407207"/>
  </r>
  <r>
    <n v="510"/>
    <n v="0"/>
    <x v="1"/>
    <x v="1"/>
    <x v="3"/>
    <s v="62-304.520 (10), F.A.C."/>
    <x v="3"/>
    <x v="3"/>
    <x v="5"/>
    <n v="1750"/>
    <s v="Governmental"/>
    <n v="1750"/>
    <s v="City of Indian Harbour Beach            City of Satellite Beach        Brevard County"/>
    <n v="23"/>
    <n v="0.50466388245136506"/>
    <n v="4.4413442211742087"/>
    <n v="0.63855880689441757"/>
    <m/>
    <m/>
    <m/>
    <n v="4.4413442211742087"/>
    <n v="4.4413442211742087"/>
    <n v="1943.4468960570273"/>
    <n v="1"/>
    <n v="1"/>
    <n v="0.63855880689441757"/>
    <n v="0.63855880689441757"/>
  </r>
  <r>
    <n v="511"/>
    <n v="0"/>
    <x v="1"/>
    <x v="1"/>
    <x v="3"/>
    <s v="62-304.520 (10), F.A.C."/>
    <x v="3"/>
    <x v="3"/>
    <x v="5"/>
    <n v="1750"/>
    <s v="Governmental"/>
    <n v="1750"/>
    <s v="City of Satellite Beach        Brevard County"/>
    <n v="595"/>
    <n v="247.54530905428564"/>
    <n v="1987.7550963021524"/>
    <n v="268.96217221205268"/>
    <m/>
    <m/>
    <m/>
    <n v="1987.7550963021524"/>
    <n v="1987.7550963021524"/>
    <n v="934743.93635008042"/>
    <n v="1"/>
    <n v="1"/>
    <n v="268.96217221205268"/>
    <n v="268.96217221205268"/>
  </r>
  <r>
    <n v="272"/>
    <n v="0"/>
    <x v="1"/>
    <x v="1"/>
    <x v="2"/>
    <s v="62-304.520 (13), F.A.C."/>
    <x v="2"/>
    <x v="2"/>
    <x v="6"/>
    <n v="1750"/>
    <s v="Governmental"/>
    <n v="1750"/>
    <s v="FDOT District 5                                          Brevard County"/>
    <n v="1"/>
    <n v="7.2233783526884018E-3"/>
    <n v="6.9980642326970655E-2"/>
    <n v="9.2280716580084507E-3"/>
    <m/>
    <m/>
    <m/>
    <n v="6.9980642326970655E-2"/>
    <n v="6.9980642326970655E-2"/>
    <n v="27.527513778408842"/>
    <n v="1"/>
    <n v="1"/>
    <n v="9.2280716580084507E-3"/>
    <n v="9.2280716580084507E-3"/>
  </r>
  <r>
    <n v="609"/>
    <n v="0"/>
    <x v="1"/>
    <x v="1"/>
    <x v="3"/>
    <s v="62-304.520 (10), F.A.C."/>
    <x v="3"/>
    <x v="3"/>
    <x v="6"/>
    <n v="1750"/>
    <s v="Governmental"/>
    <n v="1750"/>
    <s v="FDOT District 5                                          Brevard County"/>
    <n v="9"/>
    <n v="2.2565014751001065E-2"/>
    <n v="0.15428506623694579"/>
    <n v="2.0317510342152154E-2"/>
    <m/>
    <m/>
    <m/>
    <n v="0.15428506623694579"/>
    <n v="0.15428506623694579"/>
    <n v="75.789568882649618"/>
    <n v="1"/>
    <n v="1"/>
    <n v="2.0317510342152154E-2"/>
    <n v="2.0317510342152154E-2"/>
  </r>
  <r>
    <n v="610"/>
    <n v="0"/>
    <x v="1"/>
    <x v="1"/>
    <x v="3"/>
    <s v="62-304.520 (10), F.A.C."/>
    <x v="3"/>
    <x v="3"/>
    <x v="6"/>
    <n v="1750"/>
    <s v="Governmental"/>
    <n v="1750"/>
    <s v="FDOT District 5                                  City of Satellite Beach        Brevard County"/>
    <n v="5"/>
    <n v="7.3473851251967077E-3"/>
    <n v="7.9513227183310609E-2"/>
    <n v="1.1989519719915361E-2"/>
    <m/>
    <m/>
    <m/>
    <n v="7.9513227183310609E-2"/>
    <n v="7.9513227183310609E-2"/>
    <n v="28.462741024224634"/>
    <n v="1"/>
    <n v="1"/>
    <n v="1.1989519719915361E-2"/>
    <n v="1.1989519719915361E-2"/>
  </r>
  <r>
    <n v="611"/>
    <n v="0"/>
    <x v="1"/>
    <x v="1"/>
    <x v="3"/>
    <s v="62-304.520 (10), F.A.C."/>
    <x v="3"/>
    <x v="3"/>
    <x v="6"/>
    <n v="1750"/>
    <s v="Governmental"/>
    <n v="1750"/>
    <s v="FDOT District 5                      City of Indian Harbour Beach                    Brevard County"/>
    <n v="4"/>
    <n v="0.40648775309796153"/>
    <n v="3.1936972912782782"/>
    <n v="0.44229446994062549"/>
    <m/>
    <m/>
    <m/>
    <n v="3.1936972912782782"/>
    <n v="3.1936972912782782"/>
    <n v="1575.4777898892"/>
    <n v="1"/>
    <n v="1"/>
    <n v="0.44229446994062549"/>
    <n v="0.44229446994062549"/>
  </r>
  <r>
    <n v="612"/>
    <n v="0"/>
    <x v="1"/>
    <x v="1"/>
    <x v="3"/>
    <s v="62-304.520 (10), F.A.C."/>
    <x v="3"/>
    <x v="3"/>
    <x v="6"/>
    <n v="1750"/>
    <s v="Governmental"/>
    <n v="1750"/>
    <s v="FDOT District 5                 City of Cocoa Beach                         Brevard County"/>
    <n v="12"/>
    <n v="2.2364150305585469E-2"/>
    <n v="0.18845208360885737"/>
    <n v="2.5502860383108533E-2"/>
    <m/>
    <m/>
    <m/>
    <n v="0.18845208360885737"/>
    <n v="0.18845208360885737"/>
    <n v="83.066317833535663"/>
    <n v="1"/>
    <n v="1"/>
    <n v="2.5502860383108533E-2"/>
    <n v="2.5502860383108533E-2"/>
  </r>
  <r>
    <n v="613"/>
    <n v="0"/>
    <x v="1"/>
    <x v="1"/>
    <x v="3"/>
    <s v="62-304.520 (10), F.A.C."/>
    <x v="3"/>
    <x v="3"/>
    <x v="6"/>
    <n v="1750"/>
    <s v="Governmental"/>
    <n v="1750"/>
    <s v="FDOT District 5               City of Cape Canaveral                           Brevard County"/>
    <n v="5"/>
    <n v="5.8708078132375403E-3"/>
    <n v="5.5679633270953405E-2"/>
    <n v="7.9333526267086896E-3"/>
    <m/>
    <m/>
    <m/>
    <n v="5.5679633270953405E-2"/>
    <n v="5.5679633270953405E-2"/>
    <n v="21.493047697280034"/>
    <n v="1"/>
    <n v="1"/>
    <n v="7.9333526267086896E-3"/>
    <n v="7.9333526267086896E-3"/>
  </r>
  <r>
    <n v="64"/>
    <n v="0"/>
    <x v="1"/>
    <x v="1"/>
    <x v="1"/>
    <s v="62-304.520 (9), F.A.C."/>
    <x v="1"/>
    <x v="1"/>
    <x v="7"/>
    <n v="1750"/>
    <s v="Governmental"/>
    <n v="1750"/>
    <s v="Kennedy Space Center                               Brevard County"/>
    <n v="2832"/>
    <n v="1256.4571245196619"/>
    <n v="9180.8859586877334"/>
    <n v="1210.4674018129967"/>
    <m/>
    <m/>
    <m/>
    <n v="9180.8859586877334"/>
    <n v="9180.8859586877334"/>
    <n v="4274400.8275749851"/>
    <n v="1"/>
    <n v="1"/>
    <n v="1210.4674018129967"/>
    <n v="1210.4674018129967"/>
  </r>
  <r>
    <n v="103"/>
    <n v="0"/>
    <x v="1"/>
    <x v="1"/>
    <x v="1"/>
    <s v="62-304.520 (9), F.A.C."/>
    <x v="1"/>
    <x v="1"/>
    <x v="10"/>
    <n v="1750"/>
    <s v="Governmental"/>
    <n v="1750"/>
    <s v="Port Canaveral          Brevard County"/>
    <n v="5"/>
    <n v="1.0964668085658307E-2"/>
    <n v="7.251614187045971E-2"/>
    <n v="9.6808817308243773E-3"/>
    <m/>
    <m/>
    <m/>
    <n v="7.251614187045971E-2"/>
    <n v="7.251614187045971E-2"/>
    <n v="35.369348389529314"/>
    <n v="1"/>
    <n v="1"/>
    <n v="9.6808817308243773E-3"/>
    <n v="9.6808817308243773E-3"/>
  </r>
  <r>
    <n v="118"/>
    <n v="0"/>
    <x v="1"/>
    <x v="1"/>
    <x v="1"/>
    <s v="62-304.520 (9), F.A.C."/>
    <x v="1"/>
    <x v="1"/>
    <x v="9"/>
    <n v="1750"/>
    <s v="Governmental"/>
    <n v="1750"/>
    <s v="US Air Force                                Brevard County"/>
    <n v="18"/>
    <n v="1.9240759692033542E-3"/>
    <n v="1.0875835913557501E-2"/>
    <n v="1.4292372873757377E-3"/>
    <m/>
    <m/>
    <m/>
    <n v="1.0875835913557501E-2"/>
    <n v="1.0875835913557501E-2"/>
    <n v="4.9360294987471915"/>
    <n v="1"/>
    <n v="1"/>
    <n v="1.4292372873757377E-3"/>
    <n v="1.4292372873757377E-3"/>
  </r>
  <r>
    <n v="235"/>
    <n v="0"/>
    <x v="1"/>
    <x v="1"/>
    <x v="2"/>
    <s v="62-304.520 (13), F.A.C."/>
    <x v="2"/>
    <x v="2"/>
    <x v="1"/>
    <n v="1770"/>
    <s v="Other Institutional"/>
    <n v="1770"/>
    <s v="Brevard County"/>
    <n v="4"/>
    <n v="0.3016137885096668"/>
    <n v="2.9540447598479052"/>
    <n v="0.39449220253288636"/>
    <m/>
    <m/>
    <m/>
    <n v="2.9540447598479052"/>
    <n v="2.9540447598479052"/>
    <n v="1106.4677365413322"/>
    <n v="1"/>
    <n v="1"/>
    <n v="0.39449220253288636"/>
    <n v="0.39449220253288636"/>
  </r>
  <r>
    <n v="185"/>
    <n v="0"/>
    <x v="1"/>
    <x v="1"/>
    <x v="2"/>
    <s v="62-304.520 (11), F.A.C."/>
    <x v="2"/>
    <x v="2"/>
    <x v="1"/>
    <n v="1780"/>
    <s v="Commercial Child Care"/>
    <n v="1780"/>
    <s v="Brevard County"/>
    <n v="1"/>
    <n v="5.2229668325184096E-4"/>
    <n v="4.6738349024850077E-3"/>
    <n v="6.7642021773524905E-4"/>
    <m/>
    <m/>
    <m/>
    <n v="4.6738349024850077E-3"/>
    <n v="4.6738349024850077E-3"/>
    <n v="1.8875352696263681"/>
    <n v="1"/>
    <n v="1"/>
    <n v="6.7642021773524905E-4"/>
    <n v="6.7642021773524905E-4"/>
  </r>
  <r>
    <n v="236"/>
    <n v="0"/>
    <x v="1"/>
    <x v="1"/>
    <x v="2"/>
    <s v="62-304.520 (13), F.A.C."/>
    <x v="2"/>
    <x v="2"/>
    <x v="1"/>
    <n v="1780"/>
    <s v="Commercial Child Care"/>
    <n v="1780"/>
    <s v="Brevard County"/>
    <n v="12"/>
    <n v="1.4631199338149654"/>
    <n v="11.999647957969314"/>
    <n v="1.6413025959356324"/>
    <m/>
    <m/>
    <m/>
    <n v="11.999647957969314"/>
    <n v="11.999647957969314"/>
    <n v="5085.8614641725289"/>
    <n v="1"/>
    <n v="1"/>
    <n v="1.6413025959356324"/>
    <n v="1.6413025959356324"/>
  </r>
  <r>
    <n v="317"/>
    <n v="0"/>
    <x v="1"/>
    <x v="1"/>
    <x v="3"/>
    <s v="62-304.520 (10), F.A.C."/>
    <x v="3"/>
    <x v="3"/>
    <x v="1"/>
    <n v="1780"/>
    <s v="Commercial Child Care"/>
    <n v="1780"/>
    <s v="Brevard County"/>
    <n v="8"/>
    <n v="0.77869803390835513"/>
    <n v="7.5975378919581704"/>
    <n v="1.1656458499745928"/>
    <m/>
    <m/>
    <m/>
    <n v="7.5975378919581704"/>
    <n v="7.5975378919581704"/>
    <n v="3029.5277144470138"/>
    <n v="1"/>
    <n v="1"/>
    <n v="1.1656458499745928"/>
    <n v="1.1656458499745928"/>
  </r>
  <r>
    <n v="457"/>
    <n v="0"/>
    <x v="1"/>
    <x v="1"/>
    <x v="3"/>
    <s v="62-304.520 (10), F.A.C."/>
    <x v="3"/>
    <x v="3"/>
    <x v="4"/>
    <n v="1780"/>
    <s v="Commercial Child Care"/>
    <n v="1780"/>
    <s v="City of Indian Harbour Beach                    Brevard County"/>
    <n v="10"/>
    <n v="0.91177404434814679"/>
    <n v="8.5409005985082551"/>
    <n v="1.159354335295486"/>
    <m/>
    <m/>
    <m/>
    <n v="8.5409005985082551"/>
    <n v="8.5409005985082551"/>
    <n v="3513.3570801310002"/>
    <n v="1"/>
    <n v="1"/>
    <n v="1.159354335295486"/>
    <n v="1.159354335295486"/>
  </r>
  <r>
    <n v="512"/>
    <n v="0"/>
    <x v="1"/>
    <x v="1"/>
    <x v="3"/>
    <s v="62-304.520 (10), F.A.C."/>
    <x v="3"/>
    <x v="3"/>
    <x v="5"/>
    <n v="1780"/>
    <s v="Commercial Child Care"/>
    <n v="1780"/>
    <s v="City of Satellite Beach        Brevard County"/>
    <n v="4"/>
    <n v="0.29442460678367927"/>
    <n v="2.842607194127488"/>
    <n v="0.45547267759083843"/>
    <m/>
    <m/>
    <m/>
    <n v="2.842607194127488"/>
    <n v="2.842607194127488"/>
    <n v="1135.0027400837778"/>
    <n v="1"/>
    <n v="1"/>
    <n v="0.45547267759083843"/>
    <n v="0.45547267759083843"/>
  </r>
  <r>
    <n v="273"/>
    <n v="0"/>
    <x v="1"/>
    <x v="1"/>
    <x v="2"/>
    <s v="62-304.520 (13), F.A.C."/>
    <x v="2"/>
    <x v="2"/>
    <x v="6"/>
    <n v="1780"/>
    <s v="Commercial Child Care"/>
    <n v="1780"/>
    <s v="FDOT District 5                                          Brevard County"/>
    <n v="2"/>
    <n v="1.1498517301080462E-3"/>
    <n v="9.6238650662326328E-3"/>
    <n v="1.2496223842980683E-3"/>
    <m/>
    <m/>
    <m/>
    <n v="9.6238650662326328E-3"/>
    <n v="9.6238650662326328E-3"/>
    <n v="4.1389629873718494"/>
    <n v="1"/>
    <n v="1"/>
    <n v="1.2496223842980683E-3"/>
    <n v="1.2496223842980683E-3"/>
  </r>
  <r>
    <n v="318"/>
    <n v="0"/>
    <x v="1"/>
    <x v="1"/>
    <x v="3"/>
    <s v="62-304.520 (10), F.A.C."/>
    <x v="3"/>
    <x v="3"/>
    <x v="1"/>
    <n v="1800"/>
    <s v="Recreational"/>
    <n v="1800"/>
    <s v="Brevard County"/>
    <n v="5"/>
    <n v="1.9733197370477039E-2"/>
    <n v="8.1791884192754252E-2"/>
    <n v="1.1190300190450706E-2"/>
    <m/>
    <m/>
    <m/>
    <n v="8.1791884192754252E-2"/>
    <n v="8.1791884192754252E-2"/>
    <n v="40.513365176382393"/>
    <n v="1"/>
    <n v="1"/>
    <n v="1.1190300190450706E-2"/>
    <n v="1.1190300190450706E-2"/>
  </r>
  <r>
    <n v="458"/>
    <n v="0"/>
    <x v="1"/>
    <x v="1"/>
    <x v="3"/>
    <s v="62-304.520 (10), F.A.C."/>
    <x v="3"/>
    <x v="3"/>
    <x v="4"/>
    <n v="1800"/>
    <s v="Recreational"/>
    <n v="1800"/>
    <s v="City of Indian Harbour Beach                    Brevard County"/>
    <n v="21"/>
    <n v="5.222480867161801"/>
    <n v="36.699598966352212"/>
    <n v="5.320026891580552"/>
    <m/>
    <m/>
    <m/>
    <n v="36.699598966352212"/>
    <n v="36.699598966352212"/>
    <n v="19113.911892579032"/>
    <n v="1"/>
    <n v="1"/>
    <n v="5.320026891580552"/>
    <n v="5.320026891580552"/>
  </r>
  <r>
    <n v="614"/>
    <n v="0"/>
    <x v="1"/>
    <x v="1"/>
    <x v="3"/>
    <s v="62-304.520 (10), F.A.C."/>
    <x v="3"/>
    <x v="3"/>
    <x v="6"/>
    <n v="1800"/>
    <s v="Recreational"/>
    <n v="1800"/>
    <s v="FDOT District 5                      City of Indian Harbour Beach                    Brevard County"/>
    <n v="14"/>
    <n v="1.7124827967042571"/>
    <n v="11.36696619047785"/>
    <n v="1.6587200302206646"/>
    <m/>
    <m/>
    <m/>
    <n v="11.36696619047785"/>
    <n v="11.36696619047785"/>
    <n v="5985.8846083872859"/>
    <n v="1"/>
    <n v="1"/>
    <n v="1.6587200302206646"/>
    <n v="1.6587200302206646"/>
  </r>
  <r>
    <n v="701"/>
    <n v="0"/>
    <x v="1"/>
    <x v="1"/>
    <x v="3"/>
    <s v="62-304.520 (10), F.A.C."/>
    <x v="3"/>
    <x v="3"/>
    <x v="9"/>
    <n v="1800"/>
    <s v="Recreational"/>
    <n v="1800"/>
    <s v="US Air Force                              Brevard County"/>
    <n v="42"/>
    <n v="17.162065192537494"/>
    <n v="117.56962890881789"/>
    <n v="16.234588258814192"/>
    <m/>
    <m/>
    <m/>
    <n v="117.56962890881789"/>
    <n v="117.56962890881789"/>
    <n v="58845.14420643964"/>
    <n v="1"/>
    <n v="1"/>
    <n v="16.234588258814192"/>
    <n v="16.234588258814192"/>
  </r>
  <r>
    <n v="24"/>
    <n v="0"/>
    <x v="1"/>
    <x v="1"/>
    <x v="1"/>
    <s v="62-304.520 (9), F.A.C."/>
    <x v="1"/>
    <x v="1"/>
    <x v="1"/>
    <n v="1820"/>
    <s v="Golf Course"/>
    <n v="1820"/>
    <s v="Brevard County"/>
    <n v="3"/>
    <n v="0.10166447650912569"/>
    <n v="0.32327030282488128"/>
    <n v="1.9067961213451674E-2"/>
    <m/>
    <m/>
    <m/>
    <n v="0.32327030282488128"/>
    <n v="0.32327030282488128"/>
    <n v="135.04261739753505"/>
    <n v="1"/>
    <n v="1"/>
    <n v="1.9067961213451674E-2"/>
    <n v="1.9067961213451674E-2"/>
  </r>
  <r>
    <n v="412"/>
    <n v="0"/>
    <x v="1"/>
    <x v="1"/>
    <x v="3"/>
    <s v="62-304.520 (10), F.A.C."/>
    <x v="3"/>
    <x v="3"/>
    <x v="3"/>
    <n v="1820"/>
    <s v="Golf Course"/>
    <n v="1820"/>
    <s v="City of Cocoa Beach                         Brevard County"/>
    <n v="118"/>
    <n v="16.626876124717523"/>
    <n v="105.10139446754594"/>
    <n v="14.829088246920037"/>
    <m/>
    <m/>
    <m/>
    <n v="105.10139446754594"/>
    <n v="105.10139446754594"/>
    <n v="51292.503183140689"/>
    <n v="1"/>
    <n v="1"/>
    <n v="14.829088246920037"/>
    <n v="14.829088246920037"/>
  </r>
  <r>
    <n v="702"/>
    <n v="0"/>
    <x v="1"/>
    <x v="1"/>
    <x v="3"/>
    <s v="62-304.520 (10), F.A.C."/>
    <x v="3"/>
    <x v="3"/>
    <x v="9"/>
    <n v="1820"/>
    <s v="Golf Course"/>
    <n v="1820"/>
    <s v="US Air Force                              Brevard County"/>
    <n v="376"/>
    <n v="165.67130327353573"/>
    <n v="1082.2204659815732"/>
    <n v="150.10513855475222"/>
    <m/>
    <m/>
    <m/>
    <n v="1082.2204659815732"/>
    <n v="1082.2204659815732"/>
    <n v="564138.08408900304"/>
    <n v="1"/>
    <n v="1"/>
    <n v="150.10513855475222"/>
    <n v="150.10513855475222"/>
  </r>
  <r>
    <n v="237"/>
    <n v="0"/>
    <x v="1"/>
    <x v="1"/>
    <x v="2"/>
    <s v="62-304.520 (13), F.A.C."/>
    <x v="2"/>
    <x v="2"/>
    <x v="1"/>
    <n v="1840"/>
    <s v="Marinas and Fish Camps"/>
    <n v="1840"/>
    <s v="Brevard County"/>
    <n v="4"/>
    <n v="0.36400153435063604"/>
    <n v="2.8117191097171563"/>
    <n v="0.36173886828105328"/>
    <m/>
    <m/>
    <m/>
    <n v="2.8117191097171563"/>
    <n v="2.8117191097171563"/>
    <n v="1207.2714105330458"/>
    <n v="1"/>
    <n v="1"/>
    <n v="0.36173886828105328"/>
    <n v="0.36173886828105328"/>
  </r>
  <r>
    <n v="319"/>
    <n v="0"/>
    <x v="1"/>
    <x v="1"/>
    <x v="3"/>
    <s v="62-304.520 (10), F.A.C."/>
    <x v="3"/>
    <x v="3"/>
    <x v="1"/>
    <n v="1840"/>
    <s v="Marinas and Fish Camps"/>
    <n v="1840"/>
    <s v="Brevard County"/>
    <n v="69"/>
    <n v="11.972761479740038"/>
    <n v="97.592051273706716"/>
    <n v="13.814749240945725"/>
    <m/>
    <m/>
    <m/>
    <n v="97.592051273706716"/>
    <n v="97.592051273706716"/>
    <n v="40894.485807033707"/>
    <n v="1"/>
    <n v="1"/>
    <n v="13.814749240945725"/>
    <n v="13.814749240945725"/>
  </r>
  <r>
    <n v="413"/>
    <n v="0"/>
    <x v="1"/>
    <x v="1"/>
    <x v="3"/>
    <s v="62-304.520 (10), F.A.C."/>
    <x v="3"/>
    <x v="3"/>
    <x v="3"/>
    <n v="1840"/>
    <s v="Marinas and Fish Camps"/>
    <n v="1840"/>
    <s v="City of Cocoa Beach                         Brevard County"/>
    <n v="17"/>
    <n v="3.2213583953567277"/>
    <n v="23.617259596305232"/>
    <n v="3.2091022597170333"/>
    <m/>
    <m/>
    <m/>
    <n v="23.617259596305232"/>
    <n v="23.617259596305232"/>
    <n v="10813.577642310018"/>
    <n v="1"/>
    <n v="1"/>
    <n v="3.2091022597170333"/>
    <n v="3.2091022597170333"/>
  </r>
  <r>
    <n v="459"/>
    <n v="0"/>
    <x v="1"/>
    <x v="1"/>
    <x v="3"/>
    <s v="62-304.520 (10), F.A.C."/>
    <x v="3"/>
    <x v="3"/>
    <x v="4"/>
    <n v="1840"/>
    <s v="Marinas and Fish Camps"/>
    <n v="1840"/>
    <s v="City of Indian Harbour Beach                    Brevard County"/>
    <n v="38"/>
    <n v="9.4754367842476164"/>
    <n v="68.939727453275069"/>
    <n v="9.9595551912470217"/>
    <m/>
    <m/>
    <m/>
    <n v="68.939727453275069"/>
    <n v="68.939727453275069"/>
    <n v="32369.784134519894"/>
    <n v="1"/>
    <n v="1"/>
    <n v="9.9595551912470217"/>
    <n v="9.9595551912470217"/>
  </r>
  <r>
    <n v="481"/>
    <n v="0"/>
    <x v="1"/>
    <x v="1"/>
    <x v="3"/>
    <s v="62-304.520 (10), F.A.C."/>
    <x v="3"/>
    <x v="3"/>
    <x v="8"/>
    <n v="1840"/>
    <s v="Marinas and Fish Camps"/>
    <n v="1840"/>
    <s v="City of Melbourne                 Brevard County"/>
    <n v="13"/>
    <n v="3.509097288249678"/>
    <n v="20.074723971738965"/>
    <n v="2.7792855080801169"/>
    <m/>
    <m/>
    <m/>
    <n v="20.074723971738965"/>
    <n v="20.074723971738965"/>
    <n v="9994.5616041474568"/>
    <n v="1"/>
    <n v="1"/>
    <n v="2.7792855080801169"/>
    <n v="2.7792855080801169"/>
  </r>
  <r>
    <n v="615"/>
    <n v="0"/>
    <x v="1"/>
    <x v="1"/>
    <x v="3"/>
    <s v="62-304.520 (10), F.A.C."/>
    <x v="3"/>
    <x v="3"/>
    <x v="6"/>
    <n v="1840"/>
    <s v="Marinas and Fish Camps"/>
    <n v="1840"/>
    <s v="FDOT District 5                                          Brevard County"/>
    <n v="14"/>
    <n v="0.78204627136310567"/>
    <n v="6.7850947673486548"/>
    <n v="0.89474374967551762"/>
    <m/>
    <m/>
    <m/>
    <n v="6.7850947673486548"/>
    <n v="6.7850947673486548"/>
    <n v="2692.7376744637509"/>
    <n v="1"/>
    <n v="1"/>
    <n v="0.89474374967551762"/>
    <n v="0.89474374967551762"/>
  </r>
  <r>
    <n v="616"/>
    <n v="0"/>
    <x v="1"/>
    <x v="1"/>
    <x v="3"/>
    <s v="62-304.520 (10), F.A.C."/>
    <x v="3"/>
    <x v="3"/>
    <x v="6"/>
    <n v="1840"/>
    <s v="Marinas and Fish Camps"/>
    <n v="1840"/>
    <s v="FDOT District 5                         City of Melbourne                 Brevard County"/>
    <n v="4"/>
    <n v="0.13932668025604558"/>
    <n v="1.1250166614332964"/>
    <n v="0.15209679342723953"/>
    <m/>
    <m/>
    <m/>
    <n v="1.1250166614332964"/>
    <n v="1.1250166614332964"/>
    <n v="528.91841533992215"/>
    <n v="1"/>
    <n v="1"/>
    <n v="0.15209679342723953"/>
    <n v="0.15209679342723953"/>
  </r>
  <r>
    <n v="617"/>
    <n v="0"/>
    <x v="1"/>
    <x v="1"/>
    <x v="3"/>
    <s v="62-304.520 (10), F.A.C."/>
    <x v="3"/>
    <x v="3"/>
    <x v="6"/>
    <n v="1840"/>
    <s v="Marinas and Fish Camps"/>
    <n v="1840"/>
    <s v="FDOT District 5                      City of Indian Harbour Beach   City of Melbourne                 Brevard County"/>
    <n v="1"/>
    <n v="3.5516392121563494E-5"/>
    <n v="3.0222042098074057E-4"/>
    <n v="3.9938784496041631E-5"/>
    <m/>
    <m/>
    <m/>
    <n v="3.0222042098074057E-4"/>
    <n v="3.0222042098074057E-4"/>
    <n v="0.13835613321624021"/>
    <n v="1"/>
    <n v="1"/>
    <n v="3.9938784496041631E-5"/>
    <n v="3.9938784496041631E-5"/>
  </r>
  <r>
    <n v="618"/>
    <n v="0"/>
    <x v="1"/>
    <x v="1"/>
    <x v="3"/>
    <s v="62-304.520 (10), F.A.C."/>
    <x v="3"/>
    <x v="3"/>
    <x v="6"/>
    <n v="1840"/>
    <s v="Marinas and Fish Camps"/>
    <n v="1840"/>
    <s v="FDOT District 5            US Air Force                              Brevard County"/>
    <n v="3"/>
    <n v="0.64819736819150631"/>
    <n v="4.8397560465078735"/>
    <n v="0.66328208970909752"/>
    <m/>
    <m/>
    <m/>
    <n v="4.8397560465078735"/>
    <n v="4.8397560465078735"/>
    <n v="2389.8184117901556"/>
    <n v="1"/>
    <n v="1"/>
    <n v="0.66328208970909752"/>
    <n v="0.66328208970909752"/>
  </r>
  <r>
    <n v="703"/>
    <n v="0"/>
    <x v="1"/>
    <x v="1"/>
    <x v="3"/>
    <s v="62-304.520 (10), F.A.C."/>
    <x v="3"/>
    <x v="3"/>
    <x v="9"/>
    <n v="1840"/>
    <s v="Marinas and Fish Camps"/>
    <n v="1840"/>
    <s v="US Air Force                              Brevard County"/>
    <n v="49"/>
    <n v="14.854648489320061"/>
    <n v="92.339485598613251"/>
    <n v="12.701884103981453"/>
    <m/>
    <m/>
    <m/>
    <n v="92.339485598613251"/>
    <n v="92.339485598613251"/>
    <n v="46580.076900902684"/>
    <n v="1"/>
    <n v="1"/>
    <n v="12.701884103981453"/>
    <n v="12.701884103981453"/>
  </r>
  <r>
    <n v="25"/>
    <n v="0"/>
    <x v="1"/>
    <x v="1"/>
    <x v="1"/>
    <s v="62-304.520 (9), F.A.C."/>
    <x v="1"/>
    <x v="1"/>
    <x v="1"/>
    <n v="1850"/>
    <s v="Parks and Zoos"/>
    <n v="1850"/>
    <s v="Brevard County"/>
    <n v="25"/>
    <n v="0.98986614420321406"/>
    <n v="3.9425866719716063"/>
    <n v="0.50919730570578658"/>
    <m/>
    <m/>
    <m/>
    <n v="3.9425866719716063"/>
    <n v="3.9425866719716063"/>
    <n v="1661.4906652630229"/>
    <n v="1"/>
    <n v="1"/>
    <n v="0.50919730570578658"/>
    <n v="0.50919730570578658"/>
  </r>
  <r>
    <n v="238"/>
    <n v="0"/>
    <x v="1"/>
    <x v="1"/>
    <x v="2"/>
    <s v="62-304.520 (13), F.A.C."/>
    <x v="2"/>
    <x v="2"/>
    <x v="1"/>
    <n v="1850"/>
    <s v="Parks and Zoos"/>
    <n v="1850"/>
    <s v="Brevard County"/>
    <n v="80"/>
    <n v="26.011710657979627"/>
    <n v="161.83374878977105"/>
    <n v="21.43814573494468"/>
    <m/>
    <m/>
    <m/>
    <n v="161.83374878977105"/>
    <n v="161.83374878977105"/>
    <n v="74880.936317106767"/>
    <n v="1"/>
    <n v="1"/>
    <n v="21.43814573494468"/>
    <n v="21.43814573494468"/>
  </r>
  <r>
    <n v="320"/>
    <n v="0"/>
    <x v="1"/>
    <x v="1"/>
    <x v="3"/>
    <s v="62-304.520 (10), F.A.C."/>
    <x v="3"/>
    <x v="3"/>
    <x v="1"/>
    <n v="1850"/>
    <s v="Parks and Zoos"/>
    <n v="1850"/>
    <s v="Brevard County"/>
    <n v="3"/>
    <n v="2.6061985849888829E-2"/>
    <n v="0.23841095863887535"/>
    <n v="3.984560819809755E-2"/>
    <m/>
    <m/>
    <m/>
    <n v="0.23841095863887535"/>
    <n v="0.23841095863887535"/>
    <n v="99.196887087611614"/>
    <n v="1"/>
    <n v="1"/>
    <n v="3.984560819809755E-2"/>
    <n v="3.984560819809755E-2"/>
  </r>
  <r>
    <n v="414"/>
    <n v="0"/>
    <x v="1"/>
    <x v="1"/>
    <x v="3"/>
    <s v="62-304.520 (10), F.A.C."/>
    <x v="3"/>
    <x v="3"/>
    <x v="3"/>
    <n v="1850"/>
    <s v="Parks and Zoos"/>
    <n v="1850"/>
    <s v="City of Cocoa Beach                         Brevard County"/>
    <n v="27"/>
    <n v="3.077102095703804"/>
    <n v="24.335979684855474"/>
    <n v="3.6891912057216207"/>
    <m/>
    <m/>
    <m/>
    <n v="24.335979684855474"/>
    <n v="24.335979684855474"/>
    <n v="10604.274039675842"/>
    <n v="1"/>
    <n v="1"/>
    <n v="3.6891912057216207"/>
    <n v="3.6891912057216207"/>
  </r>
  <r>
    <n v="460"/>
    <n v="0"/>
    <x v="1"/>
    <x v="1"/>
    <x v="3"/>
    <s v="62-304.520 (10), F.A.C."/>
    <x v="3"/>
    <x v="3"/>
    <x v="4"/>
    <n v="1850"/>
    <s v="Parks and Zoos"/>
    <n v="1850"/>
    <s v="City of Indian Harbour Beach                    Brevard County"/>
    <n v="16"/>
    <n v="1.293879883755467"/>
    <n v="10.860079932500467"/>
    <n v="1.5247330620638817"/>
    <m/>
    <m/>
    <m/>
    <n v="10.860079932500467"/>
    <n v="10.860079932500467"/>
    <n v="4955.8736216946718"/>
    <n v="1"/>
    <n v="1"/>
    <n v="1.5247330620638817"/>
    <n v="1.5247330620638817"/>
  </r>
  <r>
    <n v="513"/>
    <n v="0"/>
    <x v="1"/>
    <x v="1"/>
    <x v="3"/>
    <s v="62-304.520 (10), F.A.C."/>
    <x v="3"/>
    <x v="3"/>
    <x v="5"/>
    <n v="1850"/>
    <s v="Parks and Zoos"/>
    <n v="1850"/>
    <s v="City of Indian Harbour Beach            City of Satellite Beach        Brevard County"/>
    <n v="5"/>
    <n v="0.15842222682158763"/>
    <n v="1.2229016436393689"/>
    <n v="0.16838674790420374"/>
    <m/>
    <m/>
    <m/>
    <n v="1.2229016436393689"/>
    <n v="1.2229016436393689"/>
    <n v="606.76705086892639"/>
    <n v="1"/>
    <n v="1"/>
    <n v="0.16838674790420374"/>
    <n v="0.16838674790420374"/>
  </r>
  <r>
    <n v="514"/>
    <n v="0"/>
    <x v="1"/>
    <x v="1"/>
    <x v="3"/>
    <s v="62-304.520 (10), F.A.C."/>
    <x v="3"/>
    <x v="3"/>
    <x v="5"/>
    <n v="1850"/>
    <s v="Parks and Zoos"/>
    <n v="1850"/>
    <s v="City of Satellite Beach        Brevard County"/>
    <n v="9"/>
    <n v="2.0983235421230746"/>
    <n v="16.571002325914009"/>
    <n v="2.3559661082764825"/>
    <m/>
    <m/>
    <m/>
    <n v="16.571002325914009"/>
    <n v="16.571002325914009"/>
    <n v="8038.3070094459581"/>
    <n v="1"/>
    <n v="1"/>
    <n v="2.3559661082764825"/>
    <n v="2.3559661082764825"/>
  </r>
  <r>
    <n v="619"/>
    <n v="0"/>
    <x v="1"/>
    <x v="1"/>
    <x v="3"/>
    <s v="62-304.520 (10), F.A.C."/>
    <x v="3"/>
    <x v="3"/>
    <x v="6"/>
    <n v="1850"/>
    <s v="Parks and Zoos"/>
    <n v="1850"/>
    <s v="FDOT District 5                 City of Cocoa Beach                         Brevard County"/>
    <n v="10"/>
    <n v="0.17089543990219377"/>
    <n v="1.4218048467322748"/>
    <n v="0.1957846886651661"/>
    <m/>
    <m/>
    <m/>
    <n v="1.4218048467322748"/>
    <n v="1.4218048467322748"/>
    <n v="635.4237786531055"/>
    <n v="1"/>
    <n v="1"/>
    <n v="0.1957846886651661"/>
    <n v="0.1957846886651661"/>
  </r>
  <r>
    <n v="65"/>
    <n v="0"/>
    <x v="1"/>
    <x v="1"/>
    <x v="1"/>
    <s v="62-304.520 (9), F.A.C."/>
    <x v="1"/>
    <x v="1"/>
    <x v="7"/>
    <n v="1850"/>
    <s v="Parks and Zoos"/>
    <n v="1850"/>
    <s v="Kennedy Space Center                               Brevard County"/>
    <n v="173"/>
    <n v="62.914781883361265"/>
    <n v="496.32025134635671"/>
    <n v="63.715127910341266"/>
    <m/>
    <m/>
    <m/>
    <n v="496.32025134635671"/>
    <n v="496.32025134635671"/>
    <n v="210628.36310115433"/>
    <n v="1"/>
    <n v="1"/>
    <n v="63.715127910341266"/>
    <n v="63.715127910341266"/>
  </r>
  <r>
    <n v="186"/>
    <n v="0"/>
    <x v="1"/>
    <x v="1"/>
    <x v="2"/>
    <s v="62-304.520 (11), F.A.C."/>
    <x v="2"/>
    <x v="2"/>
    <x v="1"/>
    <n v="1860"/>
    <s v="Community Recreational Facilities"/>
    <n v="1860"/>
    <s v="Brevard County"/>
    <n v="8"/>
    <n v="0.66363730875739424"/>
    <n v="6.1255200041992959"/>
    <n v="0.88083017229172311"/>
    <m/>
    <m/>
    <m/>
    <n v="6.1255200041992959"/>
    <n v="6.1255200041992959"/>
    <n v="2312.2273563853696"/>
    <n v="1"/>
    <n v="1"/>
    <n v="0.88083017229172311"/>
    <n v="0.88083017229172311"/>
  </r>
  <r>
    <n v="321"/>
    <n v="0"/>
    <x v="1"/>
    <x v="1"/>
    <x v="3"/>
    <s v="62-304.520 (10), F.A.C."/>
    <x v="3"/>
    <x v="3"/>
    <x v="1"/>
    <n v="1860"/>
    <s v="Community Recreational Facilities"/>
    <n v="1860"/>
    <s v="Brevard County"/>
    <n v="78"/>
    <n v="2.1875583597694317"/>
    <n v="16.758160841470605"/>
    <n v="2.4607768622285242"/>
    <m/>
    <m/>
    <m/>
    <n v="16.758160841470605"/>
    <n v="16.758160841470605"/>
    <n v="7548.20378126588"/>
    <n v="1"/>
    <n v="1"/>
    <n v="2.4607768622285242"/>
    <n v="2.4607768622285242"/>
  </r>
  <r>
    <n v="374"/>
    <n v="0"/>
    <x v="1"/>
    <x v="1"/>
    <x v="3"/>
    <s v="62-304.520 (10), F.A.C."/>
    <x v="3"/>
    <x v="3"/>
    <x v="2"/>
    <n v="1860"/>
    <s v="Community Recreational Facilities"/>
    <n v="1860"/>
    <s v="City of Cape Canaveral                           Brevard County"/>
    <n v="22"/>
    <n v="1.2032129666033451"/>
    <n v="9.8003621671248791"/>
    <n v="1.4283027878853094"/>
    <m/>
    <m/>
    <m/>
    <n v="9.8003621671248791"/>
    <n v="9.8003621671248791"/>
    <n v="4314.3301063331755"/>
    <n v="1"/>
    <n v="1"/>
    <n v="1.4283027878853094"/>
    <n v="1.4283027878853094"/>
  </r>
  <r>
    <n v="461"/>
    <n v="0"/>
    <x v="1"/>
    <x v="1"/>
    <x v="3"/>
    <s v="62-304.520 (10), F.A.C."/>
    <x v="3"/>
    <x v="3"/>
    <x v="4"/>
    <n v="1860"/>
    <s v="Community Recreational Facilities"/>
    <n v="1860"/>
    <s v="City of Indian Harbour Beach                    Brevard County"/>
    <n v="40"/>
    <n v="2.7425044095869584"/>
    <n v="22.725789443157218"/>
    <n v="3.1782587862666487"/>
    <m/>
    <m/>
    <m/>
    <n v="22.725789443157218"/>
    <n v="22.725789443157218"/>
    <n v="10374.715473311053"/>
    <n v="1"/>
    <n v="1"/>
    <n v="3.1782587862666487"/>
    <n v="3.1782587862666487"/>
  </r>
  <r>
    <n v="515"/>
    <n v="0"/>
    <x v="1"/>
    <x v="1"/>
    <x v="3"/>
    <s v="62-304.520 (10), F.A.C."/>
    <x v="3"/>
    <x v="3"/>
    <x v="5"/>
    <n v="1860"/>
    <s v="Community Recreational Facilities"/>
    <n v="1860"/>
    <s v="City of Indian Harbour Beach            City of Satellite Beach        Brevard County"/>
    <n v="5"/>
    <n v="2.4345265432551846E-2"/>
    <n v="0.21878209019607564"/>
    <n v="3.341485417027814E-2"/>
    <m/>
    <m/>
    <m/>
    <n v="0.21878209019607564"/>
    <n v="0.21878209019607564"/>
    <n v="93.347453967391147"/>
    <n v="1"/>
    <n v="1"/>
    <n v="3.341485417027814E-2"/>
    <n v="3.341485417027814E-2"/>
  </r>
  <r>
    <n v="516"/>
    <n v="0"/>
    <x v="1"/>
    <x v="1"/>
    <x v="3"/>
    <s v="62-304.520 (10), F.A.C."/>
    <x v="3"/>
    <x v="3"/>
    <x v="5"/>
    <n v="1860"/>
    <s v="Community Recreational Facilities"/>
    <n v="1860"/>
    <s v="City of Satellite Beach        Brevard County"/>
    <n v="61"/>
    <n v="12.990202254321181"/>
    <n v="95.60626657771823"/>
    <n v="13.132448086557513"/>
    <m/>
    <m/>
    <m/>
    <n v="95.60626657771823"/>
    <n v="95.60626657771823"/>
    <n v="47082.38182656125"/>
    <n v="1"/>
    <n v="1"/>
    <n v="13.132448086557513"/>
    <n v="13.132448086557513"/>
  </r>
  <r>
    <n v="620"/>
    <n v="0"/>
    <x v="1"/>
    <x v="1"/>
    <x v="3"/>
    <s v="62-304.520 (10), F.A.C."/>
    <x v="3"/>
    <x v="3"/>
    <x v="6"/>
    <n v="1860"/>
    <s v="Community Recreational Facilities"/>
    <n v="1860"/>
    <s v="FDOT District 5                                          Brevard County"/>
    <n v="13"/>
    <n v="1.9770120277463004"/>
    <n v="12.780076872760334"/>
    <n v="1.7606150984227915"/>
    <m/>
    <m/>
    <m/>
    <n v="12.780076872760334"/>
    <n v="12.780076872760334"/>
    <n v="6615.6683314635475"/>
    <n v="1"/>
    <n v="1"/>
    <n v="1.7606150984227915"/>
    <n v="1.7606150984227915"/>
  </r>
  <r>
    <n v="621"/>
    <n v="0"/>
    <x v="1"/>
    <x v="1"/>
    <x v="3"/>
    <s v="62-304.520 (10), F.A.C."/>
    <x v="3"/>
    <x v="3"/>
    <x v="6"/>
    <n v="1860"/>
    <s v="Community Recreational Facilities"/>
    <n v="1860"/>
    <s v="FDOT District 5                                  City of Satellite Beach        Brevard County"/>
    <n v="12"/>
    <n v="1.0038625921042594"/>
    <n v="8.0020753546431411"/>
    <n v="1.1144061709335171"/>
    <m/>
    <m/>
    <m/>
    <n v="8.0020753546431411"/>
    <n v="8.0020753546431411"/>
    <n v="3729.2486482597833"/>
    <n v="1"/>
    <n v="1"/>
    <n v="1.1144061709335171"/>
    <n v="1.1144061709335171"/>
  </r>
  <r>
    <n v="622"/>
    <n v="0"/>
    <x v="1"/>
    <x v="1"/>
    <x v="3"/>
    <s v="62-304.520 (10), F.A.C."/>
    <x v="3"/>
    <x v="3"/>
    <x v="6"/>
    <n v="1860"/>
    <s v="Community Recreational Facilities"/>
    <n v="1860"/>
    <s v="FDOT District 5                      City of Indian Harbour Beach                    Brevard County"/>
    <n v="2"/>
    <n v="1.6272946413677211E-3"/>
    <n v="1.451973973398442E-2"/>
    <n v="1.9423848885234598E-3"/>
    <m/>
    <m/>
    <m/>
    <n v="1.451973973398442E-2"/>
    <n v="1.451973973398442E-2"/>
    <n v="5.8683985159903909"/>
    <n v="1"/>
    <n v="1"/>
    <n v="1.9423848885234598E-3"/>
    <n v="1.9423848885234598E-3"/>
  </r>
  <r>
    <n v="623"/>
    <n v="0"/>
    <x v="1"/>
    <x v="1"/>
    <x v="3"/>
    <s v="62-304.520 (10), F.A.C."/>
    <x v="3"/>
    <x v="3"/>
    <x v="6"/>
    <n v="1860"/>
    <s v="Community Recreational Facilities"/>
    <n v="1860"/>
    <s v="FDOT District 5               City of Cape Canaveral                           Brevard County"/>
    <n v="3"/>
    <n v="2.4140940205003319E-2"/>
    <n v="0.23627758593672793"/>
    <n v="3.1110780187973849E-2"/>
    <m/>
    <m/>
    <m/>
    <n v="0.23627758593672793"/>
    <n v="0.23627758593672793"/>
    <n v="88.689443333156959"/>
    <n v="1"/>
    <n v="1"/>
    <n v="3.1110780187973849E-2"/>
    <n v="3.1110780187973849E-2"/>
  </r>
  <r>
    <n v="704"/>
    <n v="0"/>
    <x v="1"/>
    <x v="1"/>
    <x v="3"/>
    <s v="62-304.520 (10), F.A.C."/>
    <x v="3"/>
    <x v="3"/>
    <x v="9"/>
    <n v="1860"/>
    <s v="Community Recreational Facilities"/>
    <n v="1860"/>
    <s v="US Air Force                              Brevard County"/>
    <n v="132"/>
    <n v="30.138712565239622"/>
    <n v="221.11457383161135"/>
    <n v="29.917528926801996"/>
    <m/>
    <m/>
    <m/>
    <n v="221.11457383161135"/>
    <n v="221.11457383161135"/>
    <n v="103544.28310608095"/>
    <n v="1"/>
    <n v="1"/>
    <n v="29.917528926801996"/>
    <n v="29.917528926801996"/>
  </r>
  <r>
    <n v="187"/>
    <n v="0"/>
    <x v="1"/>
    <x v="1"/>
    <x v="2"/>
    <s v="62-304.520 (11), F.A.C."/>
    <x v="2"/>
    <x v="2"/>
    <x v="1"/>
    <n v="1890"/>
    <s v="Other Recreational(Riding stables, go-carttracks, skeet ranges, etc)"/>
    <n v="1890"/>
    <s v="Brevard County"/>
    <n v="2"/>
    <n v="4.6988036046679858E-2"/>
    <n v="0.41993661090165962"/>
    <n v="6.024325474584559E-2"/>
    <m/>
    <m/>
    <m/>
    <n v="0.41993661090165962"/>
    <n v="0.41993661090165962"/>
    <n v="167.56320430117424"/>
    <n v="1"/>
    <n v="1"/>
    <n v="6.024325474584559E-2"/>
    <n v="6.024325474584559E-2"/>
  </r>
  <r>
    <n v="322"/>
    <n v="0"/>
    <x v="1"/>
    <x v="1"/>
    <x v="3"/>
    <s v="62-304.520 (10), F.A.C."/>
    <x v="3"/>
    <x v="3"/>
    <x v="1"/>
    <n v="1890"/>
    <s v="Other Recreational(Riding stables, go-carttracks, skeet ranges, etc)"/>
    <n v="1890"/>
    <s v="Brevard County"/>
    <n v="5"/>
    <n v="1.1823795516264639"/>
    <n v="9.9579762206846034"/>
    <n v="1.3740901364646438"/>
    <m/>
    <m/>
    <m/>
    <n v="9.9579762206846034"/>
    <n v="9.9579762206846034"/>
    <n v="4514.8837604313012"/>
    <n v="1"/>
    <n v="1"/>
    <n v="1.3740901364646438"/>
    <n v="1.3740901364646438"/>
  </r>
  <r>
    <n v="375"/>
    <n v="0"/>
    <x v="1"/>
    <x v="1"/>
    <x v="3"/>
    <s v="62-304.520 (10), F.A.C."/>
    <x v="3"/>
    <x v="3"/>
    <x v="2"/>
    <n v="1890"/>
    <s v="Other Recreational(Riding stables, go-carttracks, skeet ranges, etc)"/>
    <n v="1890"/>
    <s v="City of Cape Canaveral                           Brevard County"/>
    <n v="14"/>
    <n v="0.51224103567230428"/>
    <n v="4.1679046577036019"/>
    <n v="0.55504407953811374"/>
    <m/>
    <m/>
    <m/>
    <n v="4.1679046577036019"/>
    <n v="4.1679046577036019"/>
    <n v="1878.4050959193839"/>
    <n v="1"/>
    <n v="1"/>
    <n v="0.55504407953811374"/>
    <n v="0.55504407953811374"/>
  </r>
  <r>
    <n v="415"/>
    <n v="0"/>
    <x v="1"/>
    <x v="1"/>
    <x v="3"/>
    <s v="62-304.520 (10), F.A.C."/>
    <x v="3"/>
    <x v="3"/>
    <x v="3"/>
    <n v="1890"/>
    <s v="Other Recreational(Riding stables, go-carttracks, skeet ranges, etc)"/>
    <n v="1890"/>
    <s v="City of Cocoa Beach                         Brevard County"/>
    <n v="12"/>
    <n v="1.1273942685024041"/>
    <n v="10.997037595071848"/>
    <n v="1.6391408735961748"/>
    <m/>
    <m/>
    <m/>
    <n v="10.997037595071848"/>
    <n v="10.997037595071848"/>
    <n v="4189.3198385176602"/>
    <n v="1"/>
    <n v="1"/>
    <n v="1.6391408735961748"/>
    <n v="1.6391408735961748"/>
  </r>
  <r>
    <n v="624"/>
    <n v="0"/>
    <x v="1"/>
    <x v="1"/>
    <x v="3"/>
    <s v="62-304.520 (10), F.A.C."/>
    <x v="3"/>
    <x v="3"/>
    <x v="6"/>
    <n v="1890"/>
    <s v="Other Recreational(Riding stables, go-carttracks, skeet ranges, etc)"/>
    <n v="1890"/>
    <s v="FDOT District 5               City of Cape Canaveral                           Brevard County"/>
    <n v="5"/>
    <n v="0.26312697959197129"/>
    <n v="2.1684547240538761"/>
    <n v="0.2875449900925649"/>
    <m/>
    <m/>
    <m/>
    <n v="2.1684547240538761"/>
    <n v="2.1684547240538761"/>
    <n v="967.03256922010769"/>
    <n v="1"/>
    <n v="1"/>
    <n v="0.2875449900925649"/>
    <n v="0.2875449900925649"/>
  </r>
  <r>
    <n v="66"/>
    <n v="0"/>
    <x v="1"/>
    <x v="1"/>
    <x v="1"/>
    <s v="62-304.520 (9), F.A.C."/>
    <x v="1"/>
    <x v="1"/>
    <x v="7"/>
    <n v="1890"/>
    <s v="Other Recreational(Riding stables, go-carttracks, skeet ranges, etc)"/>
    <n v="1890"/>
    <s v="Kennedy Space Center                               Brevard County"/>
    <n v="57"/>
    <n v="22.560888000023489"/>
    <n v="172.48282185526261"/>
    <n v="22.091883027071603"/>
    <m/>
    <m/>
    <m/>
    <n v="172.48282185526261"/>
    <n v="172.48282185526261"/>
    <n v="73656.236183847475"/>
    <n v="1"/>
    <n v="1"/>
    <n v="22.091883027071603"/>
    <n v="22.091883027071603"/>
  </r>
  <r>
    <n v="705"/>
    <n v="0"/>
    <x v="1"/>
    <x v="1"/>
    <x v="3"/>
    <s v="62-304.520 (10), F.A.C."/>
    <x v="3"/>
    <x v="3"/>
    <x v="9"/>
    <n v="1920"/>
    <s v="Inactive Land with street patterns but withoutstructures"/>
    <n v="1920"/>
    <s v="US Air Force                              Brevard County"/>
    <n v="53"/>
    <n v="21.226651386892978"/>
    <n v="134.91273661822143"/>
    <n v="18.229708160716047"/>
    <m/>
    <m/>
    <m/>
    <n v="134.91273661822143"/>
    <n v="134.91273661822143"/>
    <n v="67967.930260611465"/>
    <n v="1"/>
    <n v="1"/>
    <n v="18.229708160716047"/>
    <n v="18.229708160716047"/>
  </r>
  <r>
    <n v="5"/>
    <n v="0"/>
    <x v="1"/>
    <x v="1"/>
    <x v="1"/>
    <s v="62-304.520 (9), F.A.C."/>
    <x v="1"/>
    <x v="1"/>
    <x v="11"/>
    <n v="2110"/>
    <s v="Improved Pasture"/>
    <n v="2110"/>
    <s v="Brevard County"/>
    <n v="56"/>
    <n v="11.295075919071605"/>
    <n v="57.456307381858188"/>
    <n v="8.5049936956064514"/>
    <m/>
    <m/>
    <m/>
    <n v="57.456307381858188"/>
    <n v="57.456307381858188"/>
    <n v="20052.8539224216"/>
    <n v="1"/>
    <n v="1"/>
    <n v="8.5049936956064514"/>
    <n v="8.5049936956064514"/>
  </r>
  <r>
    <n v="163"/>
    <n v="0"/>
    <x v="1"/>
    <x v="1"/>
    <x v="2"/>
    <s v="62-304.520 (11), F.A.C."/>
    <x v="2"/>
    <x v="2"/>
    <x v="11"/>
    <n v="2110"/>
    <s v="Improved Pasture"/>
    <n v="2110"/>
    <s v="Brevard County"/>
    <n v="28"/>
    <n v="6.6374101688164346"/>
    <n v="46.833231570909952"/>
    <n v="6.5768168506024676"/>
    <m/>
    <m/>
    <m/>
    <n v="46.833231570909952"/>
    <n v="46.833231570909952"/>
    <n v="21834.174976563329"/>
    <n v="1"/>
    <n v="1"/>
    <n v="6.5768168506024676"/>
    <n v="6.5768168506024676"/>
  </r>
  <r>
    <n v="280"/>
    <n v="0"/>
    <x v="1"/>
    <x v="1"/>
    <x v="3"/>
    <s v="62-304.520 (10), F.A.C."/>
    <x v="3"/>
    <x v="3"/>
    <x v="11"/>
    <n v="2110"/>
    <s v="Improved Pasture"/>
    <n v="2110"/>
    <s v="Brevard County"/>
    <n v="3"/>
    <n v="5.1378422868318058E-3"/>
    <n v="4.312413595866716E-2"/>
    <n v="6.2086145388968329E-3"/>
    <m/>
    <m/>
    <m/>
    <n v="4.312413595866716E-2"/>
    <n v="4.312413595866716E-2"/>
    <n v="18.506378476259215"/>
    <n v="1"/>
    <n v="1"/>
    <n v="6.2086145388968329E-3"/>
    <n v="6.2086145388968329E-3"/>
  </r>
  <r>
    <n v="6"/>
    <n v="0"/>
    <x v="1"/>
    <x v="1"/>
    <x v="1"/>
    <s v="62-304.520 (9), F.A.C."/>
    <x v="1"/>
    <x v="1"/>
    <x v="11"/>
    <n v="2110"/>
    <s v="Improved Pasture"/>
    <n v="2110"/>
    <s v="Kennedy Space Center                               Brevard County"/>
    <n v="5"/>
    <n v="2.7734832764140294E-2"/>
    <n v="0.11830720525857424"/>
    <n v="1.1036141684163425E-2"/>
    <m/>
    <m/>
    <m/>
    <n v="0.11830720525857424"/>
    <n v="0.11830720525857424"/>
    <n v="41.974879400217795"/>
    <n v="1"/>
    <n v="1"/>
    <n v="1.1036141684163425E-2"/>
    <n v="1.1036141684163425E-2"/>
  </r>
  <r>
    <n v="7"/>
    <n v="0"/>
    <x v="1"/>
    <x v="1"/>
    <x v="1"/>
    <s v="62-304.520 (9), F.A.C."/>
    <x v="1"/>
    <x v="1"/>
    <x v="11"/>
    <n v="2130"/>
    <s v="Woodland Pasture"/>
    <n v="2130"/>
    <s v="Brevard County"/>
    <n v="53"/>
    <n v="4.8628489586626689"/>
    <n v="26.038405238670819"/>
    <n v="3.2834755960074045"/>
    <m/>
    <m/>
    <m/>
    <n v="26.038405238670819"/>
    <n v="26.038405238670819"/>
    <n v="10975.258384184821"/>
    <n v="1"/>
    <n v="1"/>
    <n v="3.2834755960074045"/>
    <n v="3.2834755960074045"/>
  </r>
  <r>
    <n v="8"/>
    <n v="0"/>
    <x v="1"/>
    <x v="1"/>
    <x v="1"/>
    <s v="62-304.520 (9), F.A.C."/>
    <x v="1"/>
    <x v="1"/>
    <x v="11"/>
    <n v="2130"/>
    <s v="Woodland Pasture"/>
    <n v="2130"/>
    <s v="Kennedy Space Center                               Brevard County"/>
    <n v="14"/>
    <n v="7.436736121668662E-2"/>
    <n v="0.33517981794212076"/>
    <n v="2.7395762055592635E-2"/>
    <m/>
    <m/>
    <m/>
    <n v="0.33517981794212076"/>
    <n v="0.33517981794212076"/>
    <n v="127.95237744148187"/>
    <n v="1"/>
    <n v="1"/>
    <n v="2.7395762055592635E-2"/>
    <n v="2.7395762055592635E-2"/>
  </r>
  <r>
    <n v="281"/>
    <n v="0"/>
    <x v="1"/>
    <x v="1"/>
    <x v="3"/>
    <s v="62-304.520 (10), F.A.C."/>
    <x v="3"/>
    <x v="3"/>
    <x v="11"/>
    <n v="2200"/>
    <s v="Tree Crops"/>
    <n v="2200"/>
    <s v="Brevard County"/>
    <n v="29"/>
    <n v="7.0127292832998949"/>
    <n v="47.460772123991781"/>
    <n v="6.5781994728160127"/>
    <m/>
    <m/>
    <m/>
    <n v="47.460772123991781"/>
    <n v="47.460772123991781"/>
    <n v="23305.371594810287"/>
    <n v="1"/>
    <n v="1"/>
    <n v="6.5781994728160127"/>
    <n v="6.5781994728160127"/>
  </r>
  <r>
    <n v="164"/>
    <n v="0"/>
    <x v="1"/>
    <x v="1"/>
    <x v="2"/>
    <s v="62-304.520 (11), F.A.C."/>
    <x v="2"/>
    <x v="2"/>
    <x v="11"/>
    <n v="2210"/>
    <s v="Citrus groves"/>
    <n v="2210"/>
    <s v="Brevard County"/>
    <n v="24"/>
    <n v="2.7714702090357881"/>
    <n v="18.753511777802927"/>
    <n v="2.6160720846237937"/>
    <m/>
    <m/>
    <m/>
    <n v="18.753511777802927"/>
    <n v="18.753511777802927"/>
    <n v="8622.3809454214861"/>
    <n v="1"/>
    <n v="1"/>
    <n v="2.6160720846237937"/>
    <n v="2.6160720846237937"/>
  </r>
  <r>
    <n v="282"/>
    <n v="0"/>
    <x v="1"/>
    <x v="1"/>
    <x v="3"/>
    <s v="62-304.520 (10), F.A.C."/>
    <x v="3"/>
    <x v="3"/>
    <x v="11"/>
    <n v="2210"/>
    <s v="Citrus groves"/>
    <n v="2210"/>
    <s v="Brevard County"/>
    <n v="1"/>
    <n v="6.069260670385912E-2"/>
    <n v="0.40698306559665837"/>
    <n v="5.633849477367367E-2"/>
    <m/>
    <m/>
    <m/>
    <n v="0.40698306559665837"/>
    <n v="0.40698306559665837"/>
    <n v="195.77961213124641"/>
    <n v="1"/>
    <n v="1"/>
    <n v="5.633849477367367E-2"/>
    <n v="5.633849477367367E-2"/>
  </r>
  <r>
    <n v="9"/>
    <n v="0"/>
    <x v="1"/>
    <x v="1"/>
    <x v="1"/>
    <s v="62-304.520 (9), F.A.C."/>
    <x v="1"/>
    <x v="1"/>
    <x v="11"/>
    <n v="2210"/>
    <s v="Citrus groves"/>
    <n v="2210"/>
    <s v="Kennedy Space Center                               Brevard County"/>
    <n v="153"/>
    <n v="66.03967463904381"/>
    <n v="229.11555754239572"/>
    <n v="19.66393871521489"/>
    <m/>
    <m/>
    <m/>
    <n v="229.11555754239572"/>
    <n v="229.11555754239572"/>
    <n v="66694.813603552218"/>
    <n v="1"/>
    <n v="1"/>
    <n v="19.66393871521489"/>
    <n v="19.66393871521489"/>
  </r>
  <r>
    <n v="10"/>
    <n v="0"/>
    <x v="1"/>
    <x v="1"/>
    <x v="1"/>
    <s v="62-304.520 (9), F.A.C."/>
    <x v="1"/>
    <x v="1"/>
    <x v="11"/>
    <n v="2240"/>
    <s v="Abandoned tree crops"/>
    <n v="2240"/>
    <s v="Kennedy Space Center                               Brevard County"/>
    <n v="46"/>
    <n v="18.965238256619489"/>
    <n v="59.560405917592846"/>
    <n v="12.595743465664359"/>
    <m/>
    <m/>
    <m/>
    <n v="59.560405917592846"/>
    <n v="59.560405917592846"/>
    <n v="22678.781415829926"/>
    <n v="1"/>
    <n v="1"/>
    <n v="12.595743465664359"/>
    <n v="12.595743465664359"/>
  </r>
  <r>
    <n v="165"/>
    <n v="0"/>
    <x v="1"/>
    <x v="1"/>
    <x v="2"/>
    <s v="62-304.520 (11), F.A.C."/>
    <x v="2"/>
    <x v="2"/>
    <x v="11"/>
    <n v="2410"/>
    <s v="Tree nurseries"/>
    <n v="2410"/>
    <s v="Brevard County"/>
    <n v="15"/>
    <n v="4.1605137169799837"/>
    <n v="29.230705398777889"/>
    <n v="4.3910157332454434"/>
    <m/>
    <m/>
    <m/>
    <n v="29.230705398777889"/>
    <n v="29.230705398777889"/>
    <n v="12180.316809171316"/>
    <n v="1"/>
    <n v="1"/>
    <n v="4.3910157332454434"/>
    <n v="4.3910157332454434"/>
  </r>
  <r>
    <n v="283"/>
    <n v="0"/>
    <x v="1"/>
    <x v="1"/>
    <x v="3"/>
    <s v="62-304.520 (10), F.A.C."/>
    <x v="3"/>
    <x v="3"/>
    <x v="11"/>
    <n v="2410"/>
    <s v="Tree nurseries"/>
    <n v="2410"/>
    <s v="Brevard County"/>
    <n v="7"/>
    <n v="1.4394827538916162"/>
    <n v="10.607964076799664"/>
    <n v="1.5104803551857573"/>
    <m/>
    <m/>
    <m/>
    <n v="10.607964076799664"/>
    <n v="10.607964076799664"/>
    <n v="4456.2411789412135"/>
    <n v="1"/>
    <n v="1"/>
    <n v="1.5104803551857573"/>
    <n v="1.5104803551857573"/>
  </r>
  <r>
    <n v="26"/>
    <n v="0"/>
    <x v="1"/>
    <x v="1"/>
    <x v="1"/>
    <s v="62-304.520 (9), F.A.C."/>
    <x v="1"/>
    <x v="1"/>
    <x v="1"/>
    <n v="3100"/>
    <s v="Herbaceous Dry Prairie"/>
    <n v="3100"/>
    <s v="Brevard County"/>
    <n v="68"/>
    <n v="2.6342609988306949"/>
    <n v="0"/>
    <n v="0"/>
    <n v="8.5324466889406807"/>
    <n v="0.97942059375211665"/>
    <n v="2.6342609988306949"/>
    <n v="8.5324466889406807"/>
    <n v="8.5324466889406807"/>
    <n v="2905.006770907034"/>
    <n v="1"/>
    <n v="1"/>
    <n v="0.97942059375211665"/>
    <n v="0.97942059375211665"/>
  </r>
  <r>
    <n v="188"/>
    <n v="0"/>
    <x v="1"/>
    <x v="1"/>
    <x v="2"/>
    <s v="62-304.520 (11), F.A.C."/>
    <x v="2"/>
    <x v="2"/>
    <x v="1"/>
    <n v="3100"/>
    <s v="Herbaceous Dry Prairie"/>
    <n v="3100"/>
    <s v="Brevard County"/>
    <n v="92"/>
    <n v="18.192069604581821"/>
    <n v="0"/>
    <n v="0"/>
    <n v="123.61668885333435"/>
    <n v="15.127816553093401"/>
    <n v="18.192069604581821"/>
    <n v="123.61668885333435"/>
    <n v="123.61668885333435"/>
    <n v="55087.215211684364"/>
    <n v="1"/>
    <n v="1"/>
    <n v="15.127816553093401"/>
    <n v="15.127816553093401"/>
  </r>
  <r>
    <n v="239"/>
    <n v="0"/>
    <x v="1"/>
    <x v="1"/>
    <x v="2"/>
    <s v="62-304.520 (13), F.A.C."/>
    <x v="2"/>
    <x v="2"/>
    <x v="1"/>
    <n v="3100"/>
    <s v="Herbaceous Dry Prairie"/>
    <n v="3100"/>
    <s v="Brevard County"/>
    <n v="60"/>
    <n v="14.46644872271327"/>
    <n v="0"/>
    <n v="0"/>
    <n v="87.969647267040529"/>
    <n v="11.297123355630529"/>
    <n v="14.46644872271327"/>
    <n v="87.969647267040529"/>
    <n v="87.969647267040529"/>
    <n v="39136.546922470574"/>
    <n v="1"/>
    <n v="1"/>
    <n v="11.297123355630529"/>
    <n v="11.297123355630529"/>
  </r>
  <r>
    <n v="323"/>
    <n v="0"/>
    <x v="1"/>
    <x v="1"/>
    <x v="3"/>
    <s v="62-304.520 (10), F.A.C."/>
    <x v="3"/>
    <x v="3"/>
    <x v="1"/>
    <n v="3100"/>
    <s v="Herbaceous Dry Prairie"/>
    <n v="3100"/>
    <s v="Brevard County"/>
    <n v="236"/>
    <n v="29.263898680387019"/>
    <n v="0"/>
    <n v="0"/>
    <n v="174.49314159418816"/>
    <n v="23.469119169797111"/>
    <n v="29.263898680387019"/>
    <n v="174.49314159418816"/>
    <n v="174.49314159418816"/>
    <n v="80964.318396767456"/>
    <n v="1"/>
    <n v="1"/>
    <n v="23.469119169797111"/>
    <n v="23.469119169797111"/>
  </r>
  <r>
    <n v="376"/>
    <n v="0"/>
    <x v="1"/>
    <x v="1"/>
    <x v="3"/>
    <s v="62-304.520 (10), F.A.C."/>
    <x v="3"/>
    <x v="3"/>
    <x v="2"/>
    <n v="3100"/>
    <s v="Herbaceous Dry Prairie"/>
    <n v="3100"/>
    <s v="City of Cape Canaveral                           Brevard County"/>
    <n v="82"/>
    <n v="16.786304106712986"/>
    <n v="0"/>
    <n v="0"/>
    <n v="109.40034254709592"/>
    <n v="15.041002618494"/>
    <n v="16.786304106712986"/>
    <n v="109.40034254709592"/>
    <n v="109.40034254709592"/>
    <n v="53756.094353085115"/>
    <n v="1"/>
    <n v="1"/>
    <n v="15.041002618494"/>
    <n v="15.041002618494"/>
  </r>
  <r>
    <n v="377"/>
    <n v="0"/>
    <x v="1"/>
    <x v="1"/>
    <x v="3"/>
    <s v="62-304.520 (10), F.A.C."/>
    <x v="3"/>
    <x v="3"/>
    <x v="2"/>
    <n v="3100"/>
    <s v="Herbaceous Dry Prairie"/>
    <n v="3100"/>
    <s v="City of Cape Canaveral                 Port Canaveral          Brevard County"/>
    <n v="2"/>
    <n v="4.5383550462789142E-2"/>
    <n v="0"/>
    <n v="0"/>
    <n v="0.22673103913030515"/>
    <n v="2.6271403595396092E-2"/>
    <n v="4.5383550462789142E-2"/>
    <n v="0.22673103913030515"/>
    <n v="0.22673103913030515"/>
    <n v="123.81994350132501"/>
    <n v="1"/>
    <n v="1"/>
    <n v="2.6271403595396092E-2"/>
    <n v="2.6271403595396092E-2"/>
  </r>
  <r>
    <n v="416"/>
    <n v="0"/>
    <x v="1"/>
    <x v="1"/>
    <x v="3"/>
    <s v="62-304.520 (10), F.A.C."/>
    <x v="3"/>
    <x v="3"/>
    <x v="3"/>
    <n v="3100"/>
    <s v="Herbaceous Dry Prairie"/>
    <n v="3100"/>
    <s v="City of Cocoa Beach                         Brevard County"/>
    <n v="228"/>
    <n v="43.63644517510177"/>
    <n v="0"/>
    <n v="0"/>
    <n v="240.71665913893406"/>
    <n v="31.895712691447837"/>
    <n v="43.63644517510177"/>
    <n v="240.71665913893406"/>
    <n v="240.71665913893406"/>
    <n v="112785.50027040138"/>
    <n v="1"/>
    <n v="1"/>
    <n v="31.895712691447837"/>
    <n v="31.895712691447837"/>
  </r>
  <r>
    <n v="462"/>
    <n v="0"/>
    <x v="1"/>
    <x v="1"/>
    <x v="3"/>
    <s v="62-304.520 (10), F.A.C."/>
    <x v="3"/>
    <x v="3"/>
    <x v="4"/>
    <n v="3100"/>
    <s v="Herbaceous Dry Prairie"/>
    <n v="3100"/>
    <s v="City of Indian Harbour Beach                    Brevard County"/>
    <n v="42"/>
    <n v="2.8901771500422706"/>
    <n v="0"/>
    <n v="0"/>
    <n v="26.540013954706186"/>
    <n v="4.569957712443613"/>
    <n v="2.8901771500422706"/>
    <n v="26.540013954706186"/>
    <n v="26.540013954706186"/>
    <n v="10520.900471241908"/>
    <n v="1"/>
    <n v="1"/>
    <n v="4.569957712443613"/>
    <n v="4.569957712443613"/>
  </r>
  <r>
    <n v="517"/>
    <n v="0"/>
    <x v="1"/>
    <x v="1"/>
    <x v="3"/>
    <s v="62-304.520 (10), F.A.C."/>
    <x v="3"/>
    <x v="3"/>
    <x v="5"/>
    <n v="3100"/>
    <s v="Herbaceous Dry Prairie"/>
    <n v="3100"/>
    <s v="City of Satellite Beach        Brevard County"/>
    <n v="31"/>
    <n v="2.4008764347151934"/>
    <n v="0"/>
    <n v="0"/>
    <n v="21.578518976219129"/>
    <n v="3.5444031326662384"/>
    <n v="2.4008764347151934"/>
    <n v="21.578518976219129"/>
    <n v="21.578518976219129"/>
    <n v="8719.2382384886769"/>
    <n v="1"/>
    <n v="1"/>
    <n v="3.5444031326662384"/>
    <n v="3.5444031326662384"/>
  </r>
  <r>
    <n v="274"/>
    <n v="0"/>
    <x v="1"/>
    <x v="1"/>
    <x v="2"/>
    <s v="62-304.520 (13), F.A.C."/>
    <x v="2"/>
    <x v="2"/>
    <x v="6"/>
    <n v="3100"/>
    <s v="Herbaceous Dry Prairie"/>
    <n v="3100"/>
    <s v="FDOT District 5                                          Brevard County"/>
    <n v="6"/>
    <n v="5.3745326154493858E-2"/>
    <n v="0"/>
    <n v="0"/>
    <n v="0.30906355833863342"/>
    <n v="3.9348337567095923E-2"/>
    <n v="5.3745326154493858E-2"/>
    <n v="0.30906355833863342"/>
    <n v="0.30906355833863342"/>
    <n v="134.18992999123785"/>
    <n v="1"/>
    <n v="1"/>
    <n v="3.9348337567095923E-2"/>
    <n v="3.9348337567095923E-2"/>
  </r>
  <r>
    <n v="625"/>
    <n v="0"/>
    <x v="1"/>
    <x v="1"/>
    <x v="3"/>
    <s v="62-304.520 (10), F.A.C."/>
    <x v="3"/>
    <x v="3"/>
    <x v="6"/>
    <n v="3100"/>
    <s v="Herbaceous Dry Prairie"/>
    <n v="3100"/>
    <s v="FDOT District 5                                          Brevard County"/>
    <n v="63"/>
    <n v="2.3925363140595004"/>
    <n v="0"/>
    <n v="0"/>
    <n v="16.298866290536981"/>
    <n v="2.2556311537288432"/>
    <n v="2.3925363140595004"/>
    <n v="16.298866290536981"/>
    <n v="16.298866290536981"/>
    <n v="7426.4369465652135"/>
    <n v="1"/>
    <n v="1"/>
    <n v="2.2556311537288432"/>
    <n v="2.2556311537288432"/>
  </r>
  <r>
    <n v="626"/>
    <n v="0"/>
    <x v="1"/>
    <x v="1"/>
    <x v="3"/>
    <s v="62-304.520 (10), F.A.C."/>
    <x v="3"/>
    <x v="3"/>
    <x v="6"/>
    <n v="3100"/>
    <s v="Herbaceous Dry Prairie"/>
    <n v="3100"/>
    <s v="FDOT District 5                                  City of Satellite Beach        Brevard County"/>
    <n v="1"/>
    <n v="5.9078406624598972E-4"/>
    <n v="0"/>
    <n v="0"/>
    <n v="5.5698024368464293E-3"/>
    <n v="7.4146802098188865E-4"/>
    <n v="5.9078406624598972E-4"/>
    <n v="5.5698024368464293E-3"/>
    <n v="5.5698024368464293E-3"/>
    <n v="2.2860478989797564"/>
    <n v="1"/>
    <n v="1"/>
    <n v="7.4146802098188865E-4"/>
    <n v="7.4146802098188865E-4"/>
  </r>
  <r>
    <n v="627"/>
    <n v="0"/>
    <x v="1"/>
    <x v="1"/>
    <x v="3"/>
    <s v="62-304.520 (10), F.A.C."/>
    <x v="3"/>
    <x v="3"/>
    <x v="6"/>
    <n v="3100"/>
    <s v="Herbaceous Dry Prairie"/>
    <n v="3100"/>
    <s v="FDOT District 5                      City of Indian Harbour Beach                    Brevard County"/>
    <n v="14"/>
    <n v="1.3101948596498565"/>
    <n v="0"/>
    <n v="0"/>
    <n v="3.1567071166020404"/>
    <n v="0.42723230693169478"/>
    <n v="1.3101948596498565"/>
    <n v="3.1567071166020404"/>
    <n v="3.1567071166020404"/>
    <n v="2960.0599904343476"/>
    <n v="1"/>
    <n v="1"/>
    <n v="0.42723230693169478"/>
    <n v="0.42723230693169478"/>
  </r>
  <r>
    <n v="628"/>
    <n v="0"/>
    <x v="1"/>
    <x v="1"/>
    <x v="3"/>
    <s v="62-304.520 (10), F.A.C."/>
    <x v="3"/>
    <x v="3"/>
    <x v="6"/>
    <n v="3100"/>
    <s v="Herbaceous Dry Prairie"/>
    <n v="3100"/>
    <s v="FDOT District 5                 City of Cocoa Beach                         Brevard County"/>
    <n v="44"/>
    <n v="1.0700047086564466"/>
    <n v="0"/>
    <n v="0"/>
    <n v="5.5273968772177868"/>
    <n v="0.74567957866268164"/>
    <n v="1.0700047086564466"/>
    <n v="5.5273968772177868"/>
    <n v="5.5273968772177868"/>
    <n v="2540.0042854441999"/>
    <n v="1"/>
    <n v="1"/>
    <n v="0.74567957866268164"/>
    <n v="0.74567957866268164"/>
  </r>
  <r>
    <n v="629"/>
    <n v="0"/>
    <x v="1"/>
    <x v="1"/>
    <x v="3"/>
    <s v="62-304.520 (10), F.A.C."/>
    <x v="3"/>
    <x v="3"/>
    <x v="6"/>
    <n v="3100"/>
    <s v="Herbaceous Dry Prairie"/>
    <n v="3100"/>
    <s v="FDOT District 5               City of Cape Canaveral                           Brevard County"/>
    <n v="10"/>
    <n v="0.25615145471728745"/>
    <n v="0"/>
    <n v="0"/>
    <n v="2.1022292726037026"/>
    <n v="0.27626999647225942"/>
    <n v="0.25615145471728745"/>
    <n v="2.1022292726037026"/>
    <n v="2.1022292726037026"/>
    <n v="893.36143368719422"/>
    <n v="1"/>
    <n v="1"/>
    <n v="0.27626999647225942"/>
    <n v="0.27626999647225942"/>
  </r>
  <r>
    <n v="67"/>
    <n v="0"/>
    <x v="1"/>
    <x v="1"/>
    <x v="1"/>
    <s v="62-304.520 (9), F.A.C."/>
    <x v="1"/>
    <x v="1"/>
    <x v="7"/>
    <n v="3100"/>
    <s v="Herbaceous Dry Prairie"/>
    <n v="3100"/>
    <s v="Kennedy Space Center                               Brevard County"/>
    <n v="2618"/>
    <n v="1014.2910766596565"/>
    <n v="0"/>
    <n v="0"/>
    <n v="3489.1507912124512"/>
    <n v="287.63901921210646"/>
    <n v="1014.2910766596565"/>
    <n v="3489.1507912124512"/>
    <n v="3489.1507912124512"/>
    <n v="1200732.7664643801"/>
    <n v="1"/>
    <n v="1"/>
    <n v="287.63901921210646"/>
    <n v="287.63901921210646"/>
  </r>
  <r>
    <n v="680"/>
    <n v="0"/>
    <x v="1"/>
    <x v="1"/>
    <x v="3"/>
    <s v="62-304.520 (10), F.A.C."/>
    <x v="3"/>
    <x v="3"/>
    <x v="10"/>
    <n v="3100"/>
    <s v="Herbaceous Dry Prairie"/>
    <n v="3100"/>
    <s v="Port Canaveral          Brevard County"/>
    <n v="2"/>
    <n v="3.8580598358202941E-3"/>
    <n v="0"/>
    <n v="0"/>
    <n v="2.8571756890358485E-2"/>
    <n v="3.7819837042737951E-3"/>
    <n v="3.8580598358202941E-3"/>
    <n v="2.8571756890358485E-2"/>
    <n v="2.8571756890358485E-2"/>
    <n v="14.283512594476717"/>
    <n v="1"/>
    <n v="1"/>
    <n v="3.7819837042737951E-3"/>
    <n v="3.7819837042737951E-3"/>
  </r>
  <r>
    <n v="119"/>
    <n v="0"/>
    <x v="1"/>
    <x v="1"/>
    <x v="1"/>
    <s v="62-304.520 (9), F.A.C."/>
    <x v="1"/>
    <x v="1"/>
    <x v="9"/>
    <n v="3100"/>
    <s v="Herbaceous Dry Prairie"/>
    <n v="3100"/>
    <s v="US Air Force                                Brevard County"/>
    <n v="1045"/>
    <n v="304.43173726900926"/>
    <n v="0"/>
    <n v="0"/>
    <n v="997.03235776491647"/>
    <n v="141.5820319754632"/>
    <n v="304.43173726900926"/>
    <n v="997.03235776491647"/>
    <n v="997.03235776491647"/>
    <n v="492950.35803243075"/>
    <n v="1"/>
    <n v="1"/>
    <n v="141.5820319754632"/>
    <n v="141.5820319754632"/>
  </r>
  <r>
    <n v="706"/>
    <n v="0"/>
    <x v="1"/>
    <x v="1"/>
    <x v="3"/>
    <s v="62-304.520 (10), F.A.C."/>
    <x v="3"/>
    <x v="3"/>
    <x v="9"/>
    <n v="3100"/>
    <s v="Herbaceous Dry Prairie"/>
    <n v="3100"/>
    <s v="US Air Force                              Brevard County"/>
    <n v="1708"/>
    <n v="581.18134171851341"/>
    <n v="0"/>
    <n v="0"/>
    <n v="3733.9166063679199"/>
    <n v="502.10104499108724"/>
    <n v="581.18134171851341"/>
    <n v="3733.9166063679199"/>
    <n v="3733.9166063679199"/>
    <n v="1854843.9333607438"/>
    <n v="1"/>
    <n v="1"/>
    <n v="502.10104499108724"/>
    <n v="502.10104499108724"/>
  </r>
  <r>
    <n v="120"/>
    <n v="0"/>
    <x v="1"/>
    <x v="1"/>
    <x v="1"/>
    <s v="62-304.520 (9), F.A.C."/>
    <x v="1"/>
    <x v="1"/>
    <x v="9"/>
    <n v="3100"/>
    <s v="Herbaceous Dry Prairie"/>
    <n v="3100"/>
    <s v="US Air Force                      Port Canaveral          Brevard County"/>
    <n v="6"/>
    <n v="1.5978262082060823"/>
    <n v="0"/>
    <n v="0"/>
    <n v="9.8089938774928154"/>
    <n v="1.2676845841316906"/>
    <n v="1.5978262082060823"/>
    <n v="9.8089938774928154"/>
    <n v="9.8089938774928154"/>
    <n v="4652.1561443369555"/>
    <n v="1"/>
    <n v="1"/>
    <n v="1.2676845841316906"/>
    <n v="1.2676845841316906"/>
  </r>
  <r>
    <n v="121"/>
    <n v="0"/>
    <x v="1"/>
    <x v="1"/>
    <x v="1"/>
    <s v="62-304.520 (9), F.A.C."/>
    <x v="1"/>
    <x v="1"/>
    <x v="9"/>
    <n v="3100"/>
    <s v="Herbaceous Dry Prairie"/>
    <n v="3100"/>
    <s v="US Air Force Kennedy Space Center                               Brevard County"/>
    <n v="10"/>
    <n v="1.3318304915209536"/>
    <n v="0"/>
    <n v="0"/>
    <n v="7.9634301767157787"/>
    <n v="0.9344189100406628"/>
    <n v="1.3318304915209536"/>
    <n v="7.9634301767157787"/>
    <n v="7.9634301767157787"/>
    <n v="3399.9338072981591"/>
    <n v="1"/>
    <n v="1"/>
    <n v="0.9344189100406628"/>
    <n v="0.9344189100406628"/>
  </r>
  <r>
    <n v="27"/>
    <n v="0"/>
    <x v="1"/>
    <x v="1"/>
    <x v="1"/>
    <s v="62-304.520 (9), F.A.C."/>
    <x v="1"/>
    <x v="1"/>
    <x v="1"/>
    <n v="3200"/>
    <s v="Shrub and Brushland"/>
    <n v="3200"/>
    <s v="Brevard County"/>
    <n v="266"/>
    <n v="9.5744919985559473"/>
    <n v="0"/>
    <n v="0"/>
    <n v="28.905707771284728"/>
    <n v="3.8526422839304031"/>
    <n v="9.5744919985559473"/>
    <n v="28.905707771284728"/>
    <n v="28.905707771284728"/>
    <n v="13236.758479941245"/>
    <n v="1"/>
    <n v="1"/>
    <n v="3.8526422839304031"/>
    <n v="3.8526422839304031"/>
  </r>
  <r>
    <n v="189"/>
    <n v="0"/>
    <x v="1"/>
    <x v="1"/>
    <x v="2"/>
    <s v="62-304.520 (11), F.A.C."/>
    <x v="2"/>
    <x v="2"/>
    <x v="1"/>
    <n v="3200"/>
    <s v="Shrub and Brushland"/>
    <n v="3200"/>
    <s v="Brevard County"/>
    <n v="38"/>
    <n v="5.0977453416909722"/>
    <n v="0"/>
    <n v="0"/>
    <n v="37.397405086314571"/>
    <n v="5.3518656655330261"/>
    <n v="5.0977453416909722"/>
    <n v="37.397405086314571"/>
    <n v="37.397405086314571"/>
    <n v="16453.180095009244"/>
    <n v="1"/>
    <n v="1"/>
    <n v="5.3518656655330261"/>
    <n v="5.3518656655330261"/>
  </r>
  <r>
    <n v="240"/>
    <n v="0"/>
    <x v="1"/>
    <x v="1"/>
    <x v="2"/>
    <s v="62-304.520 (13), F.A.C."/>
    <x v="2"/>
    <x v="2"/>
    <x v="1"/>
    <n v="3200"/>
    <s v="Shrub and Brushland"/>
    <n v="3200"/>
    <s v="Brevard County"/>
    <n v="75"/>
    <n v="16.702482454613847"/>
    <n v="0"/>
    <n v="0"/>
    <n v="87.484707877392978"/>
    <n v="11.433015546297485"/>
    <n v="16.702482454613847"/>
    <n v="87.484707877392978"/>
    <n v="87.484707877392978"/>
    <n v="43281.945407853396"/>
    <n v="1"/>
    <n v="1"/>
    <n v="11.433015546297485"/>
    <n v="11.433015546297485"/>
  </r>
  <r>
    <n v="324"/>
    <n v="0"/>
    <x v="1"/>
    <x v="1"/>
    <x v="3"/>
    <s v="62-304.520 (10), F.A.C."/>
    <x v="3"/>
    <x v="3"/>
    <x v="1"/>
    <n v="3200"/>
    <s v="Shrub and Brushland"/>
    <n v="3200"/>
    <s v="Brevard County"/>
    <n v="78"/>
    <n v="11.034532734120949"/>
    <n v="0"/>
    <n v="0"/>
    <n v="68.803865371741452"/>
    <n v="8.9677976934796515"/>
    <n v="11.034532734120949"/>
    <n v="68.803865371741452"/>
    <n v="68.803865371741452"/>
    <n v="31375.091573669008"/>
    <n v="1"/>
    <n v="1"/>
    <n v="8.9677976934796515"/>
    <n v="8.9677976934796515"/>
  </r>
  <r>
    <n v="378"/>
    <n v="0"/>
    <x v="1"/>
    <x v="1"/>
    <x v="3"/>
    <s v="62-304.520 (10), F.A.C."/>
    <x v="3"/>
    <x v="3"/>
    <x v="2"/>
    <n v="3200"/>
    <s v="Shrub and Brushland"/>
    <n v="3200"/>
    <s v="City of Cape Canaveral                           Brevard County"/>
    <n v="24"/>
    <n v="7.301040454384526"/>
    <n v="0"/>
    <n v="0"/>
    <n v="39.840155904896797"/>
    <n v="5.4319733947057829"/>
    <n v="7.301040454384526"/>
    <n v="39.840155904896797"/>
    <n v="39.840155904896797"/>
    <n v="20891.843222124331"/>
    <n v="1"/>
    <n v="1"/>
    <n v="5.4319733947057829"/>
    <n v="5.4319733947057829"/>
  </r>
  <r>
    <n v="417"/>
    <n v="0"/>
    <x v="1"/>
    <x v="1"/>
    <x v="3"/>
    <s v="62-304.520 (10), F.A.C."/>
    <x v="3"/>
    <x v="3"/>
    <x v="3"/>
    <n v="3200"/>
    <s v="Shrub and Brushland"/>
    <n v="3200"/>
    <s v="City of Cocoa Beach                         Brevard County"/>
    <n v="63"/>
    <n v="12.182709364438537"/>
    <n v="0"/>
    <n v="0"/>
    <n v="66.058431143497913"/>
    <n v="9.3173325697805041"/>
    <n v="12.182709364438537"/>
    <n v="66.058431143497913"/>
    <n v="66.058431143497913"/>
    <n v="33488.54536762779"/>
    <n v="1"/>
    <n v="1"/>
    <n v="9.3173325697805041"/>
    <n v="9.3173325697805041"/>
  </r>
  <r>
    <n v="463"/>
    <n v="0"/>
    <x v="1"/>
    <x v="1"/>
    <x v="3"/>
    <s v="62-304.520 (10), F.A.C."/>
    <x v="3"/>
    <x v="3"/>
    <x v="4"/>
    <n v="3200"/>
    <s v="Shrub and Brushland"/>
    <n v="3200"/>
    <s v="City of Indian Harbour Beach                    Brevard County"/>
    <n v="20"/>
    <n v="3.6128031137411454"/>
    <n v="0"/>
    <n v="0"/>
    <n v="26.573958475368521"/>
    <n v="3.616746966000024"/>
    <n v="3.6128031137411454"/>
    <n v="26.573958475368521"/>
    <n v="26.573958475368521"/>
    <n v="12315.373132013019"/>
    <n v="1"/>
    <n v="1"/>
    <n v="3.616746966000024"/>
    <n v="3.616746966000024"/>
  </r>
  <r>
    <n v="518"/>
    <n v="0"/>
    <x v="1"/>
    <x v="1"/>
    <x v="3"/>
    <s v="62-304.520 (10), F.A.C."/>
    <x v="3"/>
    <x v="3"/>
    <x v="5"/>
    <n v="3200"/>
    <s v="Shrub and Brushland"/>
    <n v="3200"/>
    <s v="City of Indian Harbour Beach            City of Satellite Beach        Brevard County"/>
    <n v="3"/>
    <n v="1.3019273515956253E-2"/>
    <n v="0"/>
    <n v="0"/>
    <n v="0.11726515482404753"/>
    <n v="1.8003776480903743E-2"/>
    <n v="1.3019273515956253E-2"/>
    <n v="0.11726515482404753"/>
    <n v="0.11726515482404753"/>
    <n v="49.916243545042022"/>
    <n v="1"/>
    <n v="1"/>
    <n v="1.8003776480903743E-2"/>
    <n v="1.8003776480903743E-2"/>
  </r>
  <r>
    <n v="519"/>
    <n v="0"/>
    <x v="1"/>
    <x v="1"/>
    <x v="3"/>
    <s v="62-304.520 (10), F.A.C."/>
    <x v="3"/>
    <x v="3"/>
    <x v="5"/>
    <n v="3200"/>
    <s v="Shrub and Brushland"/>
    <n v="3200"/>
    <s v="City of Satellite Beach        Brevard County"/>
    <n v="96"/>
    <n v="29.935021108400267"/>
    <n v="0"/>
    <n v="0"/>
    <n v="168.96519908066364"/>
    <n v="22.939683878742166"/>
    <n v="29.935021108400267"/>
    <n v="168.96519908066364"/>
    <n v="168.96519908066364"/>
    <n v="87774.663805735006"/>
    <n v="1"/>
    <n v="1"/>
    <n v="22.939683878742166"/>
    <n v="22.939683878742166"/>
  </r>
  <r>
    <n v="275"/>
    <n v="0"/>
    <x v="1"/>
    <x v="1"/>
    <x v="2"/>
    <s v="62-304.520 (13), F.A.C."/>
    <x v="2"/>
    <x v="2"/>
    <x v="6"/>
    <n v="3200"/>
    <s v="Shrub and Brushland"/>
    <n v="3200"/>
    <s v="FDOT District 5                                          Brevard County"/>
    <n v="21"/>
    <n v="1.8126263909334215"/>
    <n v="0"/>
    <n v="0"/>
    <n v="12.859711588519234"/>
    <n v="1.6402644857870905"/>
    <n v="1.8126263909334215"/>
    <n v="12.859711588519234"/>
    <n v="12.859711588519234"/>
    <n v="5704.1743480434116"/>
    <n v="1"/>
    <n v="1"/>
    <n v="1.6402644857870905"/>
    <n v="1.6402644857870905"/>
  </r>
  <r>
    <n v="630"/>
    <n v="0"/>
    <x v="1"/>
    <x v="1"/>
    <x v="3"/>
    <s v="62-304.520 (10), F.A.C."/>
    <x v="3"/>
    <x v="3"/>
    <x v="6"/>
    <n v="3200"/>
    <s v="Shrub and Brushland"/>
    <n v="3200"/>
    <s v="FDOT District 5                                          Brevard County"/>
    <n v="19"/>
    <n v="0.30908091176083435"/>
    <n v="0"/>
    <n v="0"/>
    <n v="2.0267232918534632"/>
    <n v="0.27058578409100398"/>
    <n v="0.30908091176083435"/>
    <n v="2.0267232918534632"/>
    <n v="2.0267232918534632"/>
    <n v="917.29421785713885"/>
    <n v="1"/>
    <n v="1"/>
    <n v="0.27058578409100398"/>
    <n v="0.27058578409100398"/>
  </r>
  <r>
    <n v="631"/>
    <n v="0"/>
    <x v="1"/>
    <x v="1"/>
    <x v="3"/>
    <s v="62-304.520 (10), F.A.C."/>
    <x v="3"/>
    <x v="3"/>
    <x v="6"/>
    <n v="3200"/>
    <s v="Shrub and Brushland"/>
    <n v="3200"/>
    <s v="FDOT District 5                      City of Indian Harbour Beach                    Brevard County"/>
    <n v="9"/>
    <n v="1.3810427456162757"/>
    <n v="0"/>
    <n v="0"/>
    <n v="9.4923427581844475"/>
    <n v="1.274762813088423"/>
    <n v="1.3810427456162757"/>
    <n v="9.4923427581844475"/>
    <n v="9.4923427581844475"/>
    <n v="4777.9921692324006"/>
    <n v="1"/>
    <n v="1"/>
    <n v="1.274762813088423"/>
    <n v="1.274762813088423"/>
  </r>
  <r>
    <n v="632"/>
    <n v="0"/>
    <x v="1"/>
    <x v="1"/>
    <x v="3"/>
    <s v="62-304.520 (10), F.A.C."/>
    <x v="3"/>
    <x v="3"/>
    <x v="6"/>
    <n v="3200"/>
    <s v="Shrub and Brushland"/>
    <n v="3200"/>
    <s v="FDOT District 5                 City of Cocoa Beach                         Brevard County"/>
    <n v="7"/>
    <n v="0.11172588139600759"/>
    <n v="0"/>
    <n v="0"/>
    <n v="1.0568799878923005"/>
    <n v="0.16451780896433016"/>
    <n v="0.11172588139600759"/>
    <n v="1.0568799878923005"/>
    <n v="1.0568799878923005"/>
    <n v="413.19531518020005"/>
    <n v="1"/>
    <n v="1"/>
    <n v="0.16451780896433016"/>
    <n v="0.16451780896433016"/>
  </r>
  <r>
    <n v="68"/>
    <n v="0"/>
    <x v="1"/>
    <x v="1"/>
    <x v="1"/>
    <s v="62-304.520 (9), F.A.C."/>
    <x v="1"/>
    <x v="1"/>
    <x v="7"/>
    <n v="3200"/>
    <s v="Shrub and Brushland"/>
    <n v="3200"/>
    <s v="Kennedy Space Center                               Brevard County"/>
    <n v="17616"/>
    <n v="7370.3755963748845"/>
    <n v="0"/>
    <n v="0"/>
    <n v="23736.790310536271"/>
    <n v="2593.8931575825941"/>
    <n v="7370.3755963748845"/>
    <n v="23736.790310536271"/>
    <n v="23736.790310536271"/>
    <n v="10609363.498527834"/>
    <n v="1"/>
    <n v="1"/>
    <n v="2593.8931575825941"/>
    <n v="2593.8931575825941"/>
  </r>
  <r>
    <n v="69"/>
    <n v="0"/>
    <x v="1"/>
    <x v="1"/>
    <x v="1"/>
    <s v="62-304.520 (9), F.A.C."/>
    <x v="1"/>
    <x v="1"/>
    <x v="7"/>
    <n v="3200"/>
    <s v="Shrub and Brushland"/>
    <n v="3200"/>
    <s v="Kennedy Space Center                     Port Canaveral          Brevard County"/>
    <n v="28"/>
    <n v="3.5058341968226663"/>
    <n v="0"/>
    <n v="0"/>
    <n v="11.084345554831939"/>
    <n v="1.1783263000388235"/>
    <n v="3.5058341968226663"/>
    <n v="11.084345554831939"/>
    <n v="11.084345554831939"/>
    <n v="4771.6860026237882"/>
    <n v="1"/>
    <n v="1"/>
    <n v="1.1783263000388235"/>
    <n v="1.1783263000388235"/>
  </r>
  <r>
    <n v="104"/>
    <n v="0"/>
    <x v="1"/>
    <x v="1"/>
    <x v="1"/>
    <s v="62-304.520 (9), F.A.C."/>
    <x v="1"/>
    <x v="1"/>
    <x v="10"/>
    <n v="3200"/>
    <s v="Shrub and Brushland"/>
    <n v="3200"/>
    <s v="Port Canaveral          Brevard County"/>
    <n v="42"/>
    <n v="5.6042890011515327"/>
    <n v="0"/>
    <n v="0"/>
    <n v="11.047154189286434"/>
    <n v="1.214167272397582"/>
    <n v="5.6042890011515327"/>
    <n v="11.047154189286434"/>
    <n v="11.047154189286434"/>
    <n v="4902.2036268203274"/>
    <n v="1"/>
    <n v="1"/>
    <n v="1.214167272397582"/>
    <n v="1.214167272397582"/>
  </r>
  <r>
    <n v="122"/>
    <n v="0"/>
    <x v="1"/>
    <x v="1"/>
    <x v="1"/>
    <s v="62-304.520 (9), F.A.C."/>
    <x v="1"/>
    <x v="1"/>
    <x v="9"/>
    <n v="3200"/>
    <s v="Shrub and Brushland"/>
    <n v="3200"/>
    <s v="US Air Force                                Brevard County"/>
    <n v="4471"/>
    <n v="1658.1232918522153"/>
    <n v="0"/>
    <n v="0"/>
    <n v="5135.4333097446161"/>
    <n v="701.61562890642665"/>
    <n v="1658.1232918522153"/>
    <n v="5135.4333097446161"/>
    <n v="5135.4333097446161"/>
    <n v="2571666.5090846284"/>
    <n v="1"/>
    <n v="1"/>
    <n v="701.61562890642665"/>
    <n v="701.61562890642665"/>
  </r>
  <r>
    <n v="707"/>
    <n v="0"/>
    <x v="1"/>
    <x v="1"/>
    <x v="3"/>
    <s v="62-304.520 (10), F.A.C."/>
    <x v="3"/>
    <x v="3"/>
    <x v="9"/>
    <n v="3200"/>
    <s v="Shrub and Brushland"/>
    <n v="3200"/>
    <s v="US Air Force                              Brevard County"/>
    <n v="80"/>
    <n v="17.713222990850195"/>
    <n v="0"/>
    <n v="0"/>
    <n v="88.020799572429482"/>
    <n v="11.926762253328905"/>
    <n v="17.713222990850195"/>
    <n v="88.020799572429482"/>
    <n v="88.020799572429482"/>
    <n v="44653.367653089437"/>
    <n v="1"/>
    <n v="1"/>
    <n v="11.926762253328905"/>
    <n v="11.926762253328905"/>
  </r>
  <r>
    <n v="123"/>
    <n v="0"/>
    <x v="1"/>
    <x v="1"/>
    <x v="1"/>
    <s v="62-304.520 (9), F.A.C."/>
    <x v="1"/>
    <x v="1"/>
    <x v="9"/>
    <n v="3200"/>
    <s v="Shrub and Brushland"/>
    <n v="3200"/>
    <s v="US Air Force Kennedy Space Center                               Brevard County"/>
    <n v="16"/>
    <n v="0.28143058240880525"/>
    <n v="0"/>
    <n v="0"/>
    <n v="1.5139892101771868"/>
    <n v="0.19337199922639833"/>
    <n v="0.28143058240880525"/>
    <n v="1.5139892101771868"/>
    <n v="1.5139892101771868"/>
    <n v="659.41156926468045"/>
    <n v="1"/>
    <n v="1"/>
    <n v="0.19337199922639833"/>
    <n v="0.19337199922639833"/>
  </r>
  <r>
    <n v="464"/>
    <n v="0"/>
    <x v="1"/>
    <x v="1"/>
    <x v="3"/>
    <s v="62-304.520 (10), F.A.C."/>
    <x v="3"/>
    <x v="3"/>
    <x v="4"/>
    <n v="3211"/>
    <s v="Palmetto-Oak Shrubland"/>
    <n v="3211"/>
    <s v="City of Indian Harbour Beach                    Brevard County"/>
    <n v="4"/>
    <n v="7.7220829581226599E-2"/>
    <n v="0"/>
    <n v="0"/>
    <n v="0.57320256377420264"/>
    <n v="9.4606339030684397E-2"/>
    <n v="7.7220829581226599E-2"/>
    <n v="0.57320256377420264"/>
    <n v="0.57320256377420264"/>
    <n v="270.7586643910866"/>
    <n v="1"/>
    <n v="1"/>
    <n v="9.4606339030684397E-2"/>
    <n v="9.4606339030684397E-2"/>
  </r>
  <r>
    <n v="28"/>
    <n v="0"/>
    <x v="1"/>
    <x v="1"/>
    <x v="1"/>
    <s v="62-304.520 (9), F.A.C."/>
    <x v="1"/>
    <x v="1"/>
    <x v="1"/>
    <n v="3300"/>
    <s v="Mixed Rangeland"/>
    <n v="3000"/>
    <s v="Brevard County"/>
    <n v="9"/>
    <n v="1.0735873841369141"/>
    <n v="0"/>
    <n v="0"/>
    <m/>
    <m/>
    <m/>
    <n v="4.202880496813405"/>
    <n v="4.202880496813405"/>
    <n v="1762.0493729492546"/>
    <n v="1"/>
    <n v="1"/>
    <n v="0.48222765928099626"/>
    <n v="0.48222765928099626"/>
  </r>
  <r>
    <n v="124"/>
    <n v="0"/>
    <x v="1"/>
    <x v="1"/>
    <x v="1"/>
    <s v="62-304.520 (9), F.A.C."/>
    <x v="1"/>
    <x v="1"/>
    <x v="9"/>
    <n v="3300"/>
    <s v="Mixed Rangeland"/>
    <n v="3000"/>
    <s v="US Air Force                                Brevard County"/>
    <n v="69"/>
    <n v="15.613547189523295"/>
    <n v="0"/>
    <n v="0"/>
    <m/>
    <m/>
    <m/>
    <n v="77.927516181587293"/>
    <n v="77.927516181587293"/>
    <n v="38201.152247192018"/>
    <n v="1"/>
    <n v="1"/>
    <n v="11.435027938962115"/>
    <n v="11.435027938962115"/>
  </r>
  <r>
    <n v="287"/>
    <n v="0"/>
    <x v="1"/>
    <x v="1"/>
    <x v="3"/>
    <s v="62-304.520 (10), F.A.C."/>
    <x v="3"/>
    <x v="3"/>
    <x v="11"/>
    <n v="3300"/>
    <s v="Mixed Rangeland"/>
    <n v="3300"/>
    <s v="City of Cocoa Beach                         Brevard County"/>
    <n v="4"/>
    <n v="2.6345721618596878E-2"/>
    <n v="0.23666187791463444"/>
    <n v="3.4632551211478721E-2"/>
    <m/>
    <m/>
    <m/>
    <n v="0.23666187791463444"/>
    <n v="0.23666187791463444"/>
    <n v="96.611995223932055"/>
    <n v="1"/>
    <n v="1"/>
    <n v="3.4632551211478721E-2"/>
    <n v="3.4632551211478721E-2"/>
  </r>
  <r>
    <n v="286"/>
    <n v="0"/>
    <x v="1"/>
    <x v="1"/>
    <x v="3"/>
    <s v="62-304.520 (10), F.A.C."/>
    <x v="3"/>
    <x v="3"/>
    <x v="11"/>
    <n v="3300"/>
    <s v="Mixed Rangeland"/>
    <n v="3300"/>
    <s v="City of Cape Canaveral                 Port Canaveral          Brevard County"/>
    <n v="4"/>
    <n v="0.14514994541999279"/>
    <n v="1.0851928651360618"/>
    <n v="0.11561248939499105"/>
    <m/>
    <m/>
    <m/>
    <n v="1.0851928651360618"/>
    <n v="1.0851928651360618"/>
    <n v="444.50711126823023"/>
    <n v="1"/>
    <n v="1"/>
    <n v="0.11561248939499105"/>
    <n v="0.11561248939499105"/>
  </r>
  <r>
    <n v="285"/>
    <n v="0"/>
    <x v="1"/>
    <x v="1"/>
    <x v="3"/>
    <s v="62-304.520 (10), F.A.C."/>
    <x v="3"/>
    <x v="3"/>
    <x v="11"/>
    <n v="3300"/>
    <s v="Mixed Rangeland"/>
    <n v="3300"/>
    <s v="City of Cape Canaveral                           Brevard County"/>
    <n v="3"/>
    <n v="0.14142094036595446"/>
    <n v="1.1939734129241586"/>
    <n v="0.17969629419112393"/>
    <m/>
    <m/>
    <m/>
    <n v="1.1939734129241586"/>
    <n v="1.1939734129241586"/>
    <n v="482.65544963733697"/>
    <n v="1"/>
    <n v="1"/>
    <n v="0.17969629419112393"/>
    <n v="0.17969629419112393"/>
  </r>
  <r>
    <n v="289"/>
    <n v="0"/>
    <x v="1"/>
    <x v="1"/>
    <x v="3"/>
    <s v="62-304.520 (10), F.A.C."/>
    <x v="3"/>
    <x v="3"/>
    <x v="11"/>
    <n v="3300"/>
    <s v="Mixed Rangeland"/>
    <n v="3300"/>
    <s v="FDOT District 5                 City of Cocoa Beach                         Brevard County"/>
    <n v="6"/>
    <n v="0.19770081288229624"/>
    <n v="1.6530287316379098"/>
    <n v="0.23893668034339238"/>
    <m/>
    <m/>
    <m/>
    <n v="1.6530287316379098"/>
    <n v="1.6530287316379098"/>
    <n v="703.32321629743433"/>
    <n v="1"/>
    <n v="1"/>
    <n v="0.23893668034339238"/>
    <n v="0.23893668034339238"/>
  </r>
  <r>
    <n v="166"/>
    <n v="0"/>
    <x v="1"/>
    <x v="1"/>
    <x v="2"/>
    <s v="62-304.520 (11), F.A.C."/>
    <x v="2"/>
    <x v="2"/>
    <x v="11"/>
    <n v="3300"/>
    <s v="Mixed Rangeland"/>
    <n v="3300"/>
    <s v="Brevard County"/>
    <n v="11"/>
    <n v="0.41546828024097227"/>
    <n v="2.8635520207862708"/>
    <n v="0.31210056690342181"/>
    <m/>
    <m/>
    <m/>
    <n v="2.8635520207862708"/>
    <n v="2.8635520207862708"/>
    <n v="1197.5816526782705"/>
    <n v="1"/>
    <n v="1"/>
    <n v="0.31210056690342181"/>
    <n v="0.31210056690342181"/>
  </r>
  <r>
    <n v="288"/>
    <n v="0"/>
    <x v="1"/>
    <x v="1"/>
    <x v="3"/>
    <s v="62-304.520 (10), F.A.C."/>
    <x v="3"/>
    <x v="3"/>
    <x v="11"/>
    <n v="3300"/>
    <s v="Mixed Rangeland"/>
    <n v="3300"/>
    <s v="FDOT District 5                                          Brevard County"/>
    <n v="8"/>
    <n v="0.60251919981206903"/>
    <n v="4.294024053475316"/>
    <n v="0.5127362277407953"/>
    <m/>
    <m/>
    <m/>
    <n v="4.294024053475316"/>
    <n v="4.294024053475316"/>
    <n v="1790.0522378562196"/>
    <n v="1"/>
    <n v="1"/>
    <n v="0.5127362277407953"/>
    <n v="0.5127362277407953"/>
  </r>
  <r>
    <n v="11"/>
    <n v="0"/>
    <x v="1"/>
    <x v="1"/>
    <x v="1"/>
    <s v="62-304.520 (9), F.A.C."/>
    <x v="1"/>
    <x v="1"/>
    <x v="11"/>
    <n v="3300"/>
    <s v="Mixed Rangeland"/>
    <n v="3300"/>
    <s v="Brevard County"/>
    <n v="292"/>
    <n v="5.2529213010895806"/>
    <n v="18.404092564663991"/>
    <n v="2.3637214520869163"/>
    <m/>
    <m/>
    <m/>
    <n v="18.404092564663991"/>
    <n v="18.404092564663991"/>
    <n v="8213.5700867501509"/>
    <n v="1"/>
    <n v="1"/>
    <n v="2.3637214520869163"/>
    <n v="2.3637214520869163"/>
  </r>
  <r>
    <n v="284"/>
    <n v="0"/>
    <x v="1"/>
    <x v="1"/>
    <x v="3"/>
    <s v="62-304.520 (10), F.A.C."/>
    <x v="3"/>
    <x v="3"/>
    <x v="11"/>
    <n v="3300"/>
    <s v="Mixed Rangeland"/>
    <n v="3300"/>
    <s v="Brevard County"/>
    <n v="54"/>
    <n v="6.8604435912684805"/>
    <n v="42.400133032144247"/>
    <n v="5.1631843537343505"/>
    <m/>
    <m/>
    <m/>
    <n v="42.400133032144247"/>
    <n v="42.400133032144247"/>
    <n v="17968.080201047516"/>
    <n v="1"/>
    <n v="1"/>
    <n v="5.1631843537343505"/>
    <n v="5.1631843537343505"/>
  </r>
  <r>
    <n v="214"/>
    <n v="0"/>
    <x v="1"/>
    <x v="1"/>
    <x v="2"/>
    <s v="62-304.520 (13), F.A.C."/>
    <x v="2"/>
    <x v="2"/>
    <x v="11"/>
    <n v="3300"/>
    <s v="Mixed Rangeland"/>
    <n v="3300"/>
    <s v="Brevard County"/>
    <n v="123"/>
    <n v="38.715402043424589"/>
    <n v="236.55873097334549"/>
    <n v="26.652866857975027"/>
    <m/>
    <m/>
    <m/>
    <n v="236.55873097334549"/>
    <n v="236.55873097334549"/>
    <n v="98603.462897947436"/>
    <n v="1"/>
    <n v="1"/>
    <n v="26.652866857975027"/>
    <n v="26.652866857975027"/>
  </r>
  <r>
    <n v="12"/>
    <n v="0"/>
    <x v="1"/>
    <x v="1"/>
    <x v="1"/>
    <s v="62-304.520 (9), F.A.C."/>
    <x v="1"/>
    <x v="1"/>
    <x v="11"/>
    <n v="3300"/>
    <s v="Mixed Rangeland"/>
    <n v="3300"/>
    <s v="Kennedy Space Center                               Brevard County"/>
    <n v="1191"/>
    <n v="340.73637339396112"/>
    <n v="1424.8128481260173"/>
    <n v="157.3780089879894"/>
    <m/>
    <m/>
    <m/>
    <n v="1424.8128481260173"/>
    <n v="1424.8128481260173"/>
    <n v="606084.23438748613"/>
    <n v="1"/>
    <n v="1"/>
    <n v="157.3780089879894"/>
    <n v="157.3780089879894"/>
  </r>
  <r>
    <n v="13"/>
    <n v="0"/>
    <x v="1"/>
    <x v="1"/>
    <x v="1"/>
    <s v="62-304.520 (9), F.A.C."/>
    <x v="1"/>
    <x v="1"/>
    <x v="11"/>
    <n v="3300"/>
    <s v="Mixed Rangeland"/>
    <n v="3300"/>
    <s v="US Air Force                                Brevard County"/>
    <n v="1792"/>
    <n v="612.16549130983128"/>
    <n v="1879.2432239528098"/>
    <n v="258.00953377212244"/>
    <m/>
    <m/>
    <m/>
    <n v="1879.2432239528098"/>
    <n v="1879.2432239528098"/>
    <n v="926071.05912103108"/>
    <n v="1"/>
    <n v="1"/>
    <n v="258.00953377212244"/>
    <n v="258.00953377212244"/>
  </r>
  <r>
    <n v="29"/>
    <n v="0"/>
    <x v="1"/>
    <x v="1"/>
    <x v="1"/>
    <s v="62-304.520 (9), F.A.C."/>
    <x v="1"/>
    <x v="1"/>
    <x v="1"/>
    <n v="4110"/>
    <s v="Pine flatwoods"/>
    <n v="4110"/>
    <s v="Brevard County"/>
    <n v="189"/>
    <n v="64.978730503761767"/>
    <n v="0"/>
    <n v="0"/>
    <n v="253.33707373730502"/>
    <n v="14.372581527908331"/>
    <n v="64.978730503761767"/>
    <n v="253.33707373730502"/>
    <n v="253.33707373730502"/>
    <n v="103068.13674475983"/>
    <n v="1"/>
    <n v="1"/>
    <n v="14.372581527908331"/>
    <n v="14.372581527908331"/>
  </r>
  <r>
    <n v="190"/>
    <n v="0"/>
    <x v="1"/>
    <x v="1"/>
    <x v="2"/>
    <s v="62-304.520 (11), F.A.C."/>
    <x v="2"/>
    <x v="2"/>
    <x v="1"/>
    <n v="4110"/>
    <s v="Pine flatwoods"/>
    <n v="4110"/>
    <s v="Brevard County"/>
    <n v="28"/>
    <n v="7.0029940888396593"/>
    <n v="0"/>
    <n v="0"/>
    <n v="51.259909632381301"/>
    <n v="5.7203987356416084"/>
    <n v="7.0029940888396593"/>
    <n v="51.259909632381301"/>
    <n v="51.259909632381301"/>
    <n v="22572.661002946887"/>
    <n v="1"/>
    <n v="1"/>
    <n v="5.7203987356416084"/>
    <n v="5.7203987356416084"/>
  </r>
  <r>
    <n v="325"/>
    <n v="0"/>
    <x v="1"/>
    <x v="1"/>
    <x v="3"/>
    <s v="62-304.520 (10), F.A.C."/>
    <x v="3"/>
    <x v="3"/>
    <x v="1"/>
    <n v="4110"/>
    <s v="Pine flatwoods"/>
    <n v="4110"/>
    <s v="Brevard County"/>
    <n v="40"/>
    <n v="4.327512689898831"/>
    <n v="0"/>
    <n v="0"/>
    <n v="33.553832432049248"/>
    <n v="4.162968789046543"/>
    <n v="4.327512689898831"/>
    <n v="33.553832432049248"/>
    <n v="33.553832432049248"/>
    <n v="14115.766797629902"/>
    <n v="1"/>
    <n v="1"/>
    <n v="4.162968789046543"/>
    <n v="4.162968789046543"/>
  </r>
  <r>
    <n v="70"/>
    <n v="0"/>
    <x v="1"/>
    <x v="1"/>
    <x v="1"/>
    <s v="62-304.520 (9), F.A.C."/>
    <x v="1"/>
    <x v="1"/>
    <x v="7"/>
    <n v="4110"/>
    <s v="Pine flatwoods"/>
    <n v="4110"/>
    <s v="Kennedy Space Center                               Brevard County"/>
    <n v="570"/>
    <n v="164.05942194949597"/>
    <n v="0"/>
    <n v="0"/>
    <n v="723.03613693258478"/>
    <n v="49.490165808969564"/>
    <n v="164.05942194949597"/>
    <n v="723.03613693258478"/>
    <n v="723.03613693258478"/>
    <n v="309027.75022220734"/>
    <n v="1"/>
    <n v="1"/>
    <n v="49.490165808969564"/>
    <n v="49.490165808969564"/>
  </r>
  <r>
    <n v="105"/>
    <n v="0"/>
    <x v="1"/>
    <x v="1"/>
    <x v="1"/>
    <s v="62-304.520 (9), F.A.C."/>
    <x v="1"/>
    <x v="1"/>
    <x v="10"/>
    <n v="4110"/>
    <s v="Pine flatwoods"/>
    <n v="4110"/>
    <s v="Port Canaveral          Brevard County"/>
    <n v="9"/>
    <n v="1.2089002970806499"/>
    <n v="0"/>
    <n v="0"/>
    <n v="1.2884364524329479"/>
    <n v="3.5215463991559344E-2"/>
    <n v="1.2089002970806499"/>
    <n v="1.2884364524329479"/>
    <n v="1.2884364524329479"/>
    <n v="503.91254198612842"/>
    <n v="1"/>
    <n v="1"/>
    <n v="3.5215463991559344E-2"/>
    <n v="3.5215463991559344E-2"/>
  </r>
  <r>
    <n v="681"/>
    <n v="0"/>
    <x v="1"/>
    <x v="1"/>
    <x v="3"/>
    <s v="62-304.520 (10), F.A.C."/>
    <x v="3"/>
    <x v="3"/>
    <x v="10"/>
    <n v="4110"/>
    <s v="Pine flatwoods"/>
    <n v="4110"/>
    <s v="Port Canaveral          Brevard County"/>
    <n v="53"/>
    <n v="21.777443204170464"/>
    <n v="0"/>
    <n v="0"/>
    <n v="75.88578130027247"/>
    <n v="2.759732281619605"/>
    <n v="21.777443204170464"/>
    <n v="75.88578130027247"/>
    <n v="75.88578130027247"/>
    <n v="30237.303766192093"/>
    <n v="1"/>
    <n v="1"/>
    <n v="2.759732281619605"/>
    <n v="2.759732281619605"/>
  </r>
  <r>
    <n v="125"/>
    <n v="0"/>
    <x v="1"/>
    <x v="1"/>
    <x v="1"/>
    <s v="62-304.520 (9), F.A.C."/>
    <x v="1"/>
    <x v="1"/>
    <x v="9"/>
    <n v="4110"/>
    <s v="Pine flatwoods"/>
    <n v="4110"/>
    <s v="US Air Force                                Brevard County"/>
    <n v="21"/>
    <n v="5.597397381579591"/>
    <n v="0"/>
    <n v="0"/>
    <n v="10.866237315215205"/>
    <n v="0.23907064296361832"/>
    <n v="5.597397381579591"/>
    <n v="10.866237315215205"/>
    <n v="10.866237315215205"/>
    <n v="4115.2342572467933"/>
    <n v="1"/>
    <n v="1"/>
    <n v="0.23907064296361832"/>
    <n v="0.23907064296361832"/>
  </r>
  <r>
    <n v="191"/>
    <n v="0"/>
    <x v="1"/>
    <x v="1"/>
    <x v="2"/>
    <s v="62-304.520 (11), F.A.C."/>
    <x v="2"/>
    <x v="2"/>
    <x v="1"/>
    <n v="4140"/>
    <s v="Upland Mixed Forest"/>
    <n v="4140"/>
    <s v="Brevard County"/>
    <n v="10"/>
    <n v="2.4975111152863056"/>
    <n v="0"/>
    <n v="0"/>
    <n v="16.439050489261756"/>
    <n v="6.914735781364044"/>
    <n v="2.4975111152863056"/>
    <n v="16.439050489261756"/>
    <n v="16.439050489261756"/>
    <n v="8179.3846891697904"/>
    <n v="1"/>
    <n v="1"/>
    <n v="6.914735781364044"/>
    <n v="6.914735781364044"/>
  </r>
  <r>
    <n v="30"/>
    <n v="0"/>
    <x v="1"/>
    <x v="1"/>
    <x v="1"/>
    <s v="62-304.520 (9), F.A.C."/>
    <x v="1"/>
    <x v="1"/>
    <x v="1"/>
    <n v="4200"/>
    <s v="Upland Hardwood Forest"/>
    <n v="4200"/>
    <s v="Brevard County"/>
    <n v="230"/>
    <n v="4.3512522383465777"/>
    <n v="0"/>
    <n v="0"/>
    <n v="11.108575406233003"/>
    <n v="1.2008672978309531"/>
    <n v="4.3512522383465777"/>
    <n v="11.108575406233003"/>
    <n v="11.108575406233003"/>
    <n v="5188.6579341454308"/>
    <n v="1"/>
    <n v="1"/>
    <n v="1.2008672978309531"/>
    <n v="1.2008672978309531"/>
  </r>
  <r>
    <n v="192"/>
    <n v="0"/>
    <x v="1"/>
    <x v="1"/>
    <x v="2"/>
    <s v="62-304.520 (11), F.A.C."/>
    <x v="2"/>
    <x v="2"/>
    <x v="1"/>
    <n v="4200"/>
    <s v="Upland Hardwood Forest"/>
    <n v="4200"/>
    <s v="Brevard County"/>
    <n v="4"/>
    <n v="0.59726309720687309"/>
    <n v="0"/>
    <n v="0"/>
    <n v="3.8788551059918928"/>
    <n v="0.47211755772917036"/>
    <n v="0.59726309720687309"/>
    <n v="3.8788551059918928"/>
    <n v="3.8788551059918928"/>
    <n v="1890.7743414340432"/>
    <n v="1"/>
    <n v="1"/>
    <n v="0.47211755772917036"/>
    <n v="0.47211755772917036"/>
  </r>
  <r>
    <n v="326"/>
    <n v="0"/>
    <x v="1"/>
    <x v="1"/>
    <x v="3"/>
    <s v="62-304.520 (10), F.A.C."/>
    <x v="3"/>
    <x v="3"/>
    <x v="1"/>
    <n v="4200"/>
    <s v="Upland Hardwood Forest"/>
    <n v="4200"/>
    <s v="Brevard County"/>
    <n v="97"/>
    <n v="16.954004722438761"/>
    <n v="0"/>
    <n v="0"/>
    <n v="89.848353993960671"/>
    <n v="11.928799035592972"/>
    <n v="16.954004722438761"/>
    <n v="89.848353993960671"/>
    <n v="89.848353993960671"/>
    <n v="44976.226543780373"/>
    <n v="1"/>
    <n v="1"/>
    <n v="11.928799035592972"/>
    <n v="11.928799035592972"/>
  </r>
  <r>
    <n v="418"/>
    <n v="0"/>
    <x v="1"/>
    <x v="1"/>
    <x v="3"/>
    <s v="62-304.520 (10), F.A.C."/>
    <x v="3"/>
    <x v="3"/>
    <x v="3"/>
    <n v="4200"/>
    <s v="Upland Hardwood Forest"/>
    <n v="4200"/>
    <s v="City of Cocoa Beach                         Brevard County"/>
    <n v="21"/>
    <n v="4.8599584954219068"/>
    <n v="0"/>
    <n v="0"/>
    <n v="34.210049390154687"/>
    <n v="4.6987315002349339"/>
    <n v="4.8599584954219068"/>
    <n v="34.210049390154687"/>
    <n v="34.210049390154687"/>
    <n v="15956.440437014504"/>
    <n v="1"/>
    <n v="1"/>
    <n v="4.6987315002349339"/>
    <n v="4.6987315002349339"/>
  </r>
  <r>
    <n v="465"/>
    <n v="0"/>
    <x v="1"/>
    <x v="1"/>
    <x v="3"/>
    <s v="62-304.520 (10), F.A.C."/>
    <x v="3"/>
    <x v="3"/>
    <x v="4"/>
    <n v="4200"/>
    <s v="Upland Hardwood Forest"/>
    <n v="4200"/>
    <s v="City of Indian Harbour Beach                    Brevard County"/>
    <n v="8"/>
    <n v="0.52451957876484656"/>
    <n v="0"/>
    <n v="0"/>
    <n v="3.8459736124489732"/>
    <n v="0.54448362281718898"/>
    <n v="0.52451957876484656"/>
    <n v="3.8459736124489732"/>
    <n v="3.8459736124489732"/>
    <n v="1957.037853461841"/>
    <n v="1"/>
    <n v="1"/>
    <n v="0.54448362281718898"/>
    <n v="0.54448362281718898"/>
  </r>
  <r>
    <n v="520"/>
    <n v="0"/>
    <x v="1"/>
    <x v="1"/>
    <x v="3"/>
    <s v="62-304.520 (10), F.A.C."/>
    <x v="3"/>
    <x v="3"/>
    <x v="5"/>
    <n v="4200"/>
    <s v="Upland Hardwood Forest"/>
    <n v="4200"/>
    <s v="City of Satellite Beach        Brevard County"/>
    <n v="8"/>
    <n v="1.0697280603968817"/>
    <n v="0"/>
    <n v="0"/>
    <n v="6.6144514028422519"/>
    <n v="0.90428248630801944"/>
    <n v="1.0697280603968817"/>
    <n v="6.6144514028422519"/>
    <n v="6.6144514028422519"/>
    <n v="3429.1398008425795"/>
    <n v="1"/>
    <n v="1"/>
    <n v="0.90428248630801944"/>
    <n v="0.90428248630801944"/>
  </r>
  <r>
    <n v="633"/>
    <n v="0"/>
    <x v="1"/>
    <x v="1"/>
    <x v="3"/>
    <s v="62-304.520 (10), F.A.C."/>
    <x v="3"/>
    <x v="3"/>
    <x v="6"/>
    <n v="4200"/>
    <s v="Upland Hardwood Forest"/>
    <n v="4200"/>
    <s v="FDOT District 5                                          Brevard County"/>
    <n v="6"/>
    <n v="8.9331109233401207E-2"/>
    <n v="0"/>
    <n v="0"/>
    <n v="0.684427293462468"/>
    <n v="9.1007512042300467E-2"/>
    <n v="8.9331109233401207E-2"/>
    <n v="0.684427293462468"/>
    <n v="0.684427293462468"/>
    <n v="317.22749322181539"/>
    <n v="1"/>
    <n v="1"/>
    <n v="9.1007512042300467E-2"/>
    <n v="9.1007512042300467E-2"/>
  </r>
  <r>
    <n v="634"/>
    <n v="0"/>
    <x v="1"/>
    <x v="1"/>
    <x v="3"/>
    <s v="62-304.520 (10), F.A.C."/>
    <x v="3"/>
    <x v="3"/>
    <x v="6"/>
    <n v="4200"/>
    <s v="Upland Hardwood Forest"/>
    <n v="4200"/>
    <s v="FDOT District 5                 City of Cocoa Beach                         Brevard County"/>
    <n v="11"/>
    <n v="0.43552657684616797"/>
    <n v="0"/>
    <n v="0"/>
    <n v="3.3667584382691"/>
    <n v="0.47872790426547474"/>
    <n v="0.43552657684616797"/>
    <n v="3.3667584382691"/>
    <n v="3.3667584382691"/>
    <n v="1494.7879349956384"/>
    <n v="1"/>
    <n v="1"/>
    <n v="0.47872790426547474"/>
    <n v="0.47872790426547474"/>
  </r>
  <r>
    <n v="71"/>
    <n v="0"/>
    <x v="1"/>
    <x v="1"/>
    <x v="1"/>
    <s v="62-304.520 (9), F.A.C."/>
    <x v="1"/>
    <x v="1"/>
    <x v="7"/>
    <n v="4200"/>
    <s v="Upland Hardwood Forest"/>
    <n v="4200"/>
    <s v="Kennedy Space Center                               Brevard County"/>
    <n v="1552"/>
    <n v="450.64552780864966"/>
    <n v="0"/>
    <n v="0"/>
    <n v="1903.9839131701647"/>
    <n v="218.61256346356066"/>
    <n v="450.64552780864966"/>
    <n v="1903.9839131701647"/>
    <n v="1903.9839131701647"/>
    <n v="914048.28116414882"/>
    <n v="1"/>
    <n v="1"/>
    <n v="218.61256346356066"/>
    <n v="218.61256346356066"/>
  </r>
  <r>
    <n v="126"/>
    <n v="0"/>
    <x v="1"/>
    <x v="1"/>
    <x v="1"/>
    <s v="62-304.520 (9), F.A.C."/>
    <x v="1"/>
    <x v="1"/>
    <x v="9"/>
    <n v="4200"/>
    <s v="Upland Hardwood Forest"/>
    <n v="4200"/>
    <s v="US Air Force                                Brevard County"/>
    <n v="5151"/>
    <n v="2197.6141190350622"/>
    <n v="0"/>
    <n v="0"/>
    <n v="3340.3121785027479"/>
    <n v="430.08629835065386"/>
    <n v="2197.6141190350622"/>
    <n v="3340.3121785027479"/>
    <n v="3340.3121785027479"/>
    <n v="1644228.0388749465"/>
    <n v="1"/>
    <n v="1"/>
    <n v="430.08629835065386"/>
    <n v="430.08629835065386"/>
  </r>
  <r>
    <n v="708"/>
    <n v="0"/>
    <x v="1"/>
    <x v="1"/>
    <x v="3"/>
    <s v="62-304.520 (10), F.A.C."/>
    <x v="3"/>
    <x v="3"/>
    <x v="9"/>
    <n v="4200"/>
    <s v="Upland Hardwood Forest"/>
    <n v="4200"/>
    <s v="US Air Force                              Brevard County"/>
    <n v="6"/>
    <n v="2.8456115985996881E-4"/>
    <n v="0"/>
    <n v="0"/>
    <n v="1.0667236890948588E-3"/>
    <n v="1.3295441495414295E-4"/>
    <n v="2.8456115985996881E-4"/>
    <n v="1.0667236890948588E-3"/>
    <n v="1.0667236890948588E-3"/>
    <n v="0.51540535327687242"/>
    <n v="1"/>
    <n v="1"/>
    <n v="1.3295441495414295E-4"/>
    <n v="1.3295441495414295E-4"/>
  </r>
  <r>
    <n v="127"/>
    <n v="0"/>
    <x v="1"/>
    <x v="1"/>
    <x v="1"/>
    <s v="62-304.520 (9), F.A.C."/>
    <x v="1"/>
    <x v="1"/>
    <x v="9"/>
    <n v="4200"/>
    <s v="Upland Hardwood Forest"/>
    <n v="4200"/>
    <s v="US Air Force Kennedy Space Center                               Brevard County"/>
    <n v="6"/>
    <n v="0.25128333893948068"/>
    <n v="0"/>
    <n v="0"/>
    <n v="1.6012656877356475"/>
    <n v="0.18274979016610193"/>
    <n v="0.25128333893948068"/>
    <n v="1.6012656877356475"/>
    <n v="1.6012656877356475"/>
    <n v="649.79139889992894"/>
    <n v="1"/>
    <n v="1"/>
    <n v="0.18274979016610193"/>
    <n v="0.18274979016610193"/>
  </r>
  <r>
    <n v="31"/>
    <n v="0"/>
    <x v="1"/>
    <x v="1"/>
    <x v="1"/>
    <s v="62-304.520 (9), F.A.C."/>
    <x v="1"/>
    <x v="1"/>
    <x v="1"/>
    <n v="4210"/>
    <s v="Xeric oak"/>
    <n v="4210"/>
    <s v="Brevard County"/>
    <n v="93"/>
    <n v="0.84037687968868724"/>
    <n v="0"/>
    <n v="0"/>
    <n v="1.4390141766782003"/>
    <n v="0.30436249153553019"/>
    <n v="0.84037687968868724"/>
    <n v="1.4390141766782003"/>
    <n v="1.4390141766782003"/>
    <n v="690.12702379017105"/>
    <n v="1"/>
    <n v="1"/>
    <n v="0.30436249153553019"/>
    <n v="0.30436249153553019"/>
  </r>
  <r>
    <n v="72"/>
    <n v="0"/>
    <x v="1"/>
    <x v="1"/>
    <x v="1"/>
    <s v="62-304.520 (9), F.A.C."/>
    <x v="1"/>
    <x v="1"/>
    <x v="7"/>
    <n v="4210"/>
    <s v="Xeric oak"/>
    <n v="4210"/>
    <s v="Kennedy Space Center                               Brevard County"/>
    <n v="34"/>
    <n v="6.1291398334403748"/>
    <n v="0"/>
    <n v="0"/>
    <n v="31.927031706379658"/>
    <n v="4.9789226218350588"/>
    <n v="6.1291398334403748"/>
    <n v="31.927031706379658"/>
    <n v="31.927031706379658"/>
    <n v="15667.469253355652"/>
    <n v="1"/>
    <n v="1"/>
    <n v="4.9789226218350588"/>
    <n v="4.9789226218350588"/>
  </r>
  <r>
    <n v="128"/>
    <n v="0"/>
    <x v="1"/>
    <x v="1"/>
    <x v="1"/>
    <s v="62-304.520 (9), F.A.C."/>
    <x v="1"/>
    <x v="1"/>
    <x v="9"/>
    <n v="4210"/>
    <s v="Xeric oak"/>
    <n v="4210"/>
    <s v="US Air Force                                Brevard County"/>
    <n v="8069"/>
    <n v="3304.7866554153456"/>
    <n v="0"/>
    <n v="0"/>
    <n v="8330.5203996039581"/>
    <n v="1694.5877457428621"/>
    <n v="3304.7866554153456"/>
    <n v="8330.5203996039581"/>
    <n v="8330.5203996039581"/>
    <n v="4128477.3378425855"/>
    <n v="1"/>
    <n v="1"/>
    <n v="1694.5877457428621"/>
    <n v="1694.5877457428621"/>
  </r>
  <r>
    <n v="327"/>
    <n v="0"/>
    <x v="1"/>
    <x v="1"/>
    <x v="3"/>
    <s v="62-304.520 (10), F.A.C."/>
    <x v="3"/>
    <x v="3"/>
    <x v="1"/>
    <n v="4260"/>
    <s v="Tropical Hardwood Hammock"/>
    <n v="4260"/>
    <s v="Brevard County"/>
    <n v="4"/>
    <n v="3.9948681326342286E-2"/>
    <n v="0"/>
    <n v="0"/>
    <n v="0.21635690936374014"/>
    <n v="3.0807975400767452E-2"/>
    <n v="3.9948681326342286E-2"/>
    <n v="0.21635690936374014"/>
    <n v="0.21635690936374014"/>
    <n v="91.827488785681297"/>
    <n v="1"/>
    <n v="1"/>
    <n v="3.0807975400767452E-2"/>
    <n v="3.0807975400767452E-2"/>
  </r>
  <r>
    <n v="328"/>
    <n v="0"/>
    <x v="1"/>
    <x v="1"/>
    <x v="3"/>
    <s v="62-304.520 (10), F.A.C."/>
    <x v="3"/>
    <x v="3"/>
    <x v="1"/>
    <n v="4270"/>
    <s v="Maritime Hammock"/>
    <n v="4270"/>
    <s v="Brevard County"/>
    <n v="2"/>
    <n v="0.15661862167459048"/>
    <n v="0"/>
    <n v="0"/>
    <n v="1.2478519916651925"/>
    <n v="0.2750499084175555"/>
    <n v="0.15661862167459048"/>
    <n v="1.2478519916651925"/>
    <n v="1.2478519916651925"/>
    <n v="562.00865602983254"/>
    <n v="1"/>
    <n v="1"/>
    <n v="0.2750499084175555"/>
    <n v="0.2750499084175555"/>
  </r>
  <r>
    <n v="329"/>
    <n v="0"/>
    <x v="1"/>
    <x v="1"/>
    <x v="3"/>
    <s v="62-304.520 (10), F.A.C."/>
    <x v="3"/>
    <x v="3"/>
    <x v="1"/>
    <n v="4271"/>
    <s v="Coastal Temperate Hammock"/>
    <n v="4271"/>
    <s v="Brevard County"/>
    <n v="13"/>
    <n v="0.94608307917993351"/>
    <n v="0"/>
    <n v="0"/>
    <n v="4.7098001816119091"/>
    <n v="1.2953464383627991"/>
    <n v="0.94608307917993351"/>
    <n v="4.7098001816119091"/>
    <n v="4.7098001816119091"/>
    <n v="2405.2971275588588"/>
    <n v="1"/>
    <n v="1"/>
    <n v="1.2953464383627991"/>
    <n v="1.2953464383627991"/>
  </r>
  <r>
    <n v="330"/>
    <n v="0"/>
    <x v="1"/>
    <x v="1"/>
    <x v="3"/>
    <s v="62-304.520 (10), F.A.C."/>
    <x v="3"/>
    <x v="3"/>
    <x v="1"/>
    <n v="4280"/>
    <s v="Cabbage palm"/>
    <n v="4280"/>
    <s v="Brevard County"/>
    <n v="13"/>
    <n v="5.0564937905779685E-2"/>
    <n v="0"/>
    <n v="0"/>
    <n v="0.16219517997389304"/>
    <n v="1.3288022661302055E-2"/>
    <n v="5.0564937905779685E-2"/>
    <n v="0.16219517997389304"/>
    <n v="0.16219517997389304"/>
    <n v="73.906127932893668"/>
    <n v="1"/>
    <n v="1"/>
    <n v="1.3288022661302055E-2"/>
    <n v="1.3288022661302055E-2"/>
  </r>
  <r>
    <n v="129"/>
    <n v="0"/>
    <x v="1"/>
    <x v="1"/>
    <x v="1"/>
    <s v="62-304.520 (9), F.A.C."/>
    <x v="1"/>
    <x v="1"/>
    <x v="9"/>
    <n v="4280"/>
    <s v="Cabbage palm"/>
    <n v="4280"/>
    <s v="US Air Force                                Brevard County"/>
    <n v="40"/>
    <n v="10.678476862926695"/>
    <n v="0"/>
    <n v="0"/>
    <n v="57.685851144210559"/>
    <n v="5.2431595372747237"/>
    <n v="10.678476862926695"/>
    <n v="57.685851144210559"/>
    <n v="57.685851144210559"/>
    <n v="25385.805501520448"/>
    <n v="1"/>
    <n v="1"/>
    <n v="5.2431595372747237"/>
    <n v="5.2431595372747237"/>
  </r>
  <r>
    <n v="709"/>
    <n v="0"/>
    <x v="1"/>
    <x v="1"/>
    <x v="3"/>
    <s v="62-304.520 (10), F.A.C."/>
    <x v="3"/>
    <x v="3"/>
    <x v="9"/>
    <n v="4280"/>
    <s v="Cabbage palm"/>
    <n v="4280"/>
    <s v="US Air Force                              Brevard County"/>
    <n v="35"/>
    <n v="12.643056768334302"/>
    <n v="0"/>
    <n v="0"/>
    <n v="68.245950660350616"/>
    <n v="5.6094707445076839"/>
    <n v="12.643056768334302"/>
    <n v="68.245950660350616"/>
    <n v="68.245950660350616"/>
    <n v="31087.884239924879"/>
    <n v="1"/>
    <n v="1"/>
    <n v="5.6094707445076839"/>
    <n v="5.6094707445076839"/>
  </r>
  <r>
    <n v="32"/>
    <n v="0"/>
    <x v="1"/>
    <x v="1"/>
    <x v="1"/>
    <s v="62-304.520 (9), F.A.C."/>
    <x v="1"/>
    <x v="1"/>
    <x v="1"/>
    <n v="4300"/>
    <s v="Upland Hardwood Forests Continued"/>
    <n v="4300"/>
    <s v="Brevard County"/>
    <n v="1"/>
    <n v="3.1800578926500498E-3"/>
    <n v="0"/>
    <n v="0"/>
    <n v="1.4753433249195686E-2"/>
    <n v="1.0394222905877739E-2"/>
    <n v="3.1800578926500498E-3"/>
    <n v="1.4753433249195686E-2"/>
    <n v="1.4753433249195686E-2"/>
    <n v="7.9192925910149556"/>
    <n v="1"/>
    <n v="1"/>
    <n v="1.0394222905877739E-2"/>
    <n v="1.0394222905877739E-2"/>
  </r>
  <r>
    <n v="130"/>
    <n v="0"/>
    <x v="1"/>
    <x v="1"/>
    <x v="1"/>
    <s v="62-304.520 (9), F.A.C."/>
    <x v="1"/>
    <x v="1"/>
    <x v="9"/>
    <n v="4300"/>
    <s v="Upland Hardwood Forests Continued"/>
    <n v="4300"/>
    <s v="US Air Force                                Brevard County"/>
    <n v="333"/>
    <n v="129.1595606605039"/>
    <n v="0"/>
    <n v="0"/>
    <n v="554.50905097164616"/>
    <n v="373.75251278859105"/>
    <n v="129.1595606605039"/>
    <n v="554.50905097164616"/>
    <n v="554.50905097164616"/>
    <n v="293441.90382376936"/>
    <n v="1"/>
    <n v="1"/>
    <n v="373.75251278859105"/>
    <n v="373.75251278859105"/>
  </r>
  <r>
    <n v="331"/>
    <n v="0"/>
    <x v="1"/>
    <x v="1"/>
    <x v="3"/>
    <s v="62-304.520 (10), F.A.C."/>
    <x v="3"/>
    <x v="3"/>
    <x v="1"/>
    <n v="4321"/>
    <s v="Xeric Oak Scrub"/>
    <n v="4321"/>
    <s v="Brevard County"/>
    <n v="9"/>
    <n v="1.3809197897945651"/>
    <n v="0"/>
    <n v="0"/>
    <n v="9.3134194777115358"/>
    <n v="1.4253318825270989"/>
    <n v="1.3809197897945651"/>
    <n v="9.3134194777115358"/>
    <n v="9.3134194777115358"/>
    <n v="4482.5495381469336"/>
    <n v="1"/>
    <n v="1"/>
    <n v="1.4253318825270989"/>
    <n v="1.4253318825270989"/>
  </r>
  <r>
    <n v="33"/>
    <n v="0"/>
    <x v="1"/>
    <x v="1"/>
    <x v="1"/>
    <s v="62-304.520 (9), F.A.C."/>
    <x v="1"/>
    <x v="1"/>
    <x v="1"/>
    <n v="4340"/>
    <s v="Hardwood Conifer Mixed"/>
    <n v="4340"/>
    <s v="Brevard County"/>
    <n v="116"/>
    <n v="13.0754382494938"/>
    <n v="0"/>
    <n v="0"/>
    <n v="44.942117142961813"/>
    <n v="5.6569650138587546"/>
    <n v="13.0754382494938"/>
    <n v="44.942117142961813"/>
    <n v="44.942117142961813"/>
    <n v="20893.237685305459"/>
    <n v="1"/>
    <n v="1"/>
    <n v="5.6569650138587546"/>
    <n v="5.6569650138587546"/>
  </r>
  <r>
    <n v="193"/>
    <n v="0"/>
    <x v="1"/>
    <x v="1"/>
    <x v="2"/>
    <s v="62-304.520 (11), F.A.C."/>
    <x v="2"/>
    <x v="2"/>
    <x v="1"/>
    <n v="4340"/>
    <s v="Hardwood Conifer Mixed"/>
    <n v="4340"/>
    <s v="Brevard County"/>
    <n v="89"/>
    <n v="15.107794893575798"/>
    <n v="0"/>
    <n v="0"/>
    <n v="101.4799510099067"/>
    <n v="12.831411945678347"/>
    <n v="15.107794893575798"/>
    <n v="101.4799510099067"/>
    <n v="101.4799510099067"/>
    <n v="47740.703727460961"/>
    <n v="1"/>
    <n v="1"/>
    <n v="12.831411945678347"/>
    <n v="12.831411945678347"/>
  </r>
  <r>
    <n v="241"/>
    <n v="0"/>
    <x v="1"/>
    <x v="1"/>
    <x v="2"/>
    <s v="62-304.520 (13), F.A.C."/>
    <x v="2"/>
    <x v="2"/>
    <x v="1"/>
    <n v="4340"/>
    <s v="Hardwood Conifer Mixed"/>
    <n v="4340"/>
    <s v="Brevard County"/>
    <n v="180"/>
    <n v="62.632587365920848"/>
    <n v="0"/>
    <n v="0"/>
    <n v="360.14550238330639"/>
    <n v="44.34155342750158"/>
    <n v="62.632587365920848"/>
    <n v="360.14550238330639"/>
    <n v="360.14550238330639"/>
    <n v="174011.14369948342"/>
    <n v="1"/>
    <n v="1"/>
    <n v="44.34155342750158"/>
    <n v="44.34155342750158"/>
  </r>
  <r>
    <n v="332"/>
    <n v="0"/>
    <x v="1"/>
    <x v="1"/>
    <x v="3"/>
    <s v="62-304.520 (10), F.A.C."/>
    <x v="3"/>
    <x v="3"/>
    <x v="1"/>
    <n v="4340"/>
    <s v="Hardwood Conifer Mixed"/>
    <n v="4340"/>
    <s v="Brevard County"/>
    <n v="219"/>
    <n v="37.159356357585352"/>
    <n v="0"/>
    <n v="0"/>
    <n v="265.95334858244075"/>
    <n v="35.916877806586648"/>
    <n v="37.159356357585352"/>
    <n v="265.95334858244075"/>
    <n v="265.95334858244075"/>
    <n v="123505.99046909681"/>
    <n v="1"/>
    <n v="1"/>
    <n v="35.916877806586648"/>
    <n v="35.916877806586648"/>
  </r>
  <r>
    <n v="379"/>
    <n v="0"/>
    <x v="1"/>
    <x v="1"/>
    <x v="3"/>
    <s v="62-304.520 (10), F.A.C."/>
    <x v="3"/>
    <x v="3"/>
    <x v="2"/>
    <n v="4340"/>
    <s v="Hardwood Conifer Mixed"/>
    <n v="4340"/>
    <s v="City of Cape Canaveral                           Brevard County"/>
    <n v="171"/>
    <n v="51.972669416050522"/>
    <n v="0"/>
    <n v="0"/>
    <n v="324.49562904447424"/>
    <n v="45.327209044132275"/>
    <n v="51.972669416050522"/>
    <n v="324.49562904447424"/>
    <n v="324.49562904447424"/>
    <n v="156148.69192718039"/>
    <n v="1"/>
    <n v="1"/>
    <n v="45.327209044132275"/>
    <n v="45.327209044132275"/>
  </r>
  <r>
    <n v="380"/>
    <n v="0"/>
    <x v="1"/>
    <x v="1"/>
    <x v="3"/>
    <s v="62-304.520 (10), F.A.C."/>
    <x v="3"/>
    <x v="3"/>
    <x v="2"/>
    <n v="4340"/>
    <s v="Hardwood Conifer Mixed"/>
    <n v="4340"/>
    <s v="City of Cape Canaveral                 Port Canaveral          Brevard County"/>
    <n v="16"/>
    <n v="2.3525841722017784"/>
    <n v="0"/>
    <n v="0"/>
    <n v="15.098330394205668"/>
    <n v="1.6943864752599416"/>
    <n v="2.3525841722017784"/>
    <n v="15.098330394205668"/>
    <n v="15.098330394205668"/>
    <n v="7056.625551472257"/>
    <n v="1"/>
    <n v="1"/>
    <n v="1.6943864752599416"/>
    <n v="1.6943864752599416"/>
  </r>
  <r>
    <n v="419"/>
    <n v="0"/>
    <x v="1"/>
    <x v="1"/>
    <x v="3"/>
    <s v="62-304.520 (10), F.A.C."/>
    <x v="3"/>
    <x v="3"/>
    <x v="3"/>
    <n v="4340"/>
    <s v="Hardwood Conifer Mixed"/>
    <n v="4340"/>
    <s v="City of Cocoa Beach                         Brevard County"/>
    <n v="3"/>
    <n v="0.25194926268663748"/>
    <n v="0"/>
    <n v="0"/>
    <n v="2.2065427883292079"/>
    <n v="0.36642008512254376"/>
    <n v="0.25194926268663748"/>
    <n v="2.2065427883292079"/>
    <n v="2.2065427883292079"/>
    <n v="915.41249166876707"/>
    <n v="1"/>
    <n v="1"/>
    <n v="0.36642008512254376"/>
    <n v="0.36642008512254376"/>
  </r>
  <r>
    <n v="276"/>
    <n v="0"/>
    <x v="1"/>
    <x v="1"/>
    <x v="2"/>
    <s v="62-304.520 (13), F.A.C."/>
    <x v="2"/>
    <x v="2"/>
    <x v="6"/>
    <n v="4340"/>
    <s v="Hardwood Conifer Mixed"/>
    <n v="4340"/>
    <s v="FDOT District 5                                          Brevard County"/>
    <n v="3"/>
    <n v="3.3541148295606338E-2"/>
    <n v="0"/>
    <n v="0"/>
    <n v="0.15961355038305725"/>
    <n v="2.0198620497866873E-2"/>
    <n v="3.3541148295606338E-2"/>
    <n v="0.15961355038305725"/>
    <n v="0.15961355038305725"/>
    <n v="82.534741994985822"/>
    <n v="1"/>
    <n v="1"/>
    <n v="2.0198620497866873E-2"/>
    <n v="2.0198620497866873E-2"/>
  </r>
  <r>
    <n v="635"/>
    <n v="0"/>
    <x v="1"/>
    <x v="1"/>
    <x v="3"/>
    <s v="62-304.520 (10), F.A.C."/>
    <x v="3"/>
    <x v="3"/>
    <x v="6"/>
    <n v="4340"/>
    <s v="Hardwood Conifer Mixed"/>
    <n v="4340"/>
    <s v="FDOT District 5                                          Brevard County"/>
    <n v="2"/>
    <n v="0.21063934418322491"/>
    <n v="0"/>
    <n v="0"/>
    <n v="1.6454137053325717"/>
    <n v="0.2186782548232796"/>
    <n v="0.21063934418322491"/>
    <n v="1.6454137053325717"/>
    <n v="1.6454137053325717"/>
    <n v="758.33560953273548"/>
    <n v="1"/>
    <n v="1"/>
    <n v="0.2186782548232796"/>
    <n v="0.2186782548232796"/>
  </r>
  <r>
    <n v="636"/>
    <n v="0"/>
    <x v="1"/>
    <x v="1"/>
    <x v="3"/>
    <s v="62-304.520 (10), F.A.C."/>
    <x v="3"/>
    <x v="3"/>
    <x v="6"/>
    <n v="4340"/>
    <s v="Hardwood Conifer Mixed"/>
    <n v="4340"/>
    <s v="FDOT District 5               City of Cape Canaveral                           Brevard County"/>
    <n v="4"/>
    <n v="0.13725708532399397"/>
    <n v="0"/>
    <n v="0"/>
    <n v="1.2088339060543396"/>
    <n v="0.172796384931238"/>
    <n v="0.13725708532399397"/>
    <n v="1.2088339060543396"/>
    <n v="1.2088339060543396"/>
    <n v="511.30767276428372"/>
    <n v="1"/>
    <n v="1"/>
    <n v="0.172796384931238"/>
    <n v="0.172796384931238"/>
  </r>
  <r>
    <n v="73"/>
    <n v="0"/>
    <x v="1"/>
    <x v="1"/>
    <x v="1"/>
    <s v="62-304.520 (9), F.A.C."/>
    <x v="1"/>
    <x v="1"/>
    <x v="7"/>
    <n v="4340"/>
    <s v="Hardwood Conifer Mixed"/>
    <n v="4340"/>
    <s v="Kennedy Space Center                               Brevard County"/>
    <n v="1200"/>
    <n v="448.46386101241683"/>
    <n v="0"/>
    <n v="0"/>
    <n v="1339.6708177885832"/>
    <n v="151.48736783329477"/>
    <n v="448.46386101241683"/>
    <n v="1339.6708177885832"/>
    <n v="1339.6708177885832"/>
    <n v="649330.56112788396"/>
    <n v="1"/>
    <n v="1"/>
    <n v="151.48736783329477"/>
    <n v="151.48736783329477"/>
  </r>
  <r>
    <n v="106"/>
    <n v="0"/>
    <x v="1"/>
    <x v="1"/>
    <x v="1"/>
    <s v="62-304.520 (9), F.A.C."/>
    <x v="1"/>
    <x v="1"/>
    <x v="10"/>
    <n v="4340"/>
    <s v="Hardwood Conifer Mixed"/>
    <n v="4340"/>
    <s v="Port Canaveral          Brevard County"/>
    <n v="10"/>
    <n v="1.4696473587292171"/>
    <n v="0"/>
    <n v="0"/>
    <n v="1.8558482066325956"/>
    <n v="0.17105814228955288"/>
    <n v="1.4696473587292171"/>
    <n v="1.8558482066325956"/>
    <n v="1.8558482066325956"/>
    <n v="812.87844840363641"/>
    <n v="1"/>
    <n v="1"/>
    <n v="0.17105814228955288"/>
    <n v="0.17105814228955288"/>
  </r>
  <r>
    <n v="682"/>
    <n v="0"/>
    <x v="1"/>
    <x v="1"/>
    <x v="3"/>
    <s v="62-304.520 (10), F.A.C."/>
    <x v="3"/>
    <x v="3"/>
    <x v="10"/>
    <n v="4340"/>
    <s v="Hardwood Conifer Mixed"/>
    <n v="4340"/>
    <s v="Port Canaveral          Brevard County"/>
    <n v="48"/>
    <n v="19.009149980005166"/>
    <n v="0"/>
    <n v="0"/>
    <n v="71.85324080371727"/>
    <n v="7.2377084960786382"/>
    <n v="19.009149980005166"/>
    <n v="71.85324080371727"/>
    <n v="71.85324080371727"/>
    <n v="32705.878652519499"/>
    <n v="1"/>
    <n v="1"/>
    <n v="7.2377084960786382"/>
    <n v="7.2377084960786382"/>
  </r>
  <r>
    <n v="131"/>
    <n v="0"/>
    <x v="1"/>
    <x v="1"/>
    <x v="1"/>
    <s v="62-304.520 (9), F.A.C."/>
    <x v="1"/>
    <x v="1"/>
    <x v="9"/>
    <n v="4340"/>
    <s v="Hardwood Conifer Mixed"/>
    <n v="4340"/>
    <s v="US Air Force                                Brevard County"/>
    <n v="181"/>
    <n v="46.992970804947092"/>
    <n v="0"/>
    <n v="0"/>
    <n v="169.63107853485297"/>
    <n v="23.087609914435724"/>
    <n v="46.992970804947092"/>
    <n v="169.63107853485297"/>
    <n v="169.63107853485297"/>
    <n v="85603.198442484427"/>
    <n v="1"/>
    <n v="1"/>
    <n v="23.087609914435724"/>
    <n v="23.087609914435724"/>
  </r>
  <r>
    <n v="194"/>
    <n v="0"/>
    <x v="1"/>
    <x v="1"/>
    <x v="2"/>
    <s v="62-304.520 (11), F.A.C."/>
    <x v="2"/>
    <x v="2"/>
    <x v="1"/>
    <n v="4370"/>
    <s v="Australian pine"/>
    <n v="4370"/>
    <s v="Brevard County"/>
    <n v="28"/>
    <n v="5.603386968719108"/>
    <n v="0"/>
    <n v="0"/>
    <n v="38.763529540761596"/>
    <n v="5.5633596150624847"/>
    <n v="5.603386968719108"/>
    <n v="38.763529540761596"/>
    <n v="38.763529540761596"/>
    <n v="17987.074314302052"/>
    <n v="1"/>
    <n v="1"/>
    <n v="5.5633596150624847"/>
    <n v="5.5633596150624847"/>
  </r>
  <r>
    <n v="242"/>
    <n v="0"/>
    <x v="1"/>
    <x v="1"/>
    <x v="2"/>
    <s v="62-304.520 (13), F.A.C."/>
    <x v="2"/>
    <x v="2"/>
    <x v="1"/>
    <n v="4370"/>
    <s v="Australian pine"/>
    <n v="4370"/>
    <s v="Brevard County"/>
    <n v="6"/>
    <n v="1.113718338200498"/>
    <n v="0"/>
    <n v="0"/>
    <n v="6.5940397194938312"/>
    <n v="0.87633495354777879"/>
    <n v="1.113718338200498"/>
    <n v="6.5940397194938312"/>
    <n v="6.5940397194938312"/>
    <n v="2999.9671253869092"/>
    <n v="1"/>
    <n v="1"/>
    <n v="0.87633495354777879"/>
    <n v="0.87633495354777879"/>
  </r>
  <r>
    <n v="420"/>
    <n v="0"/>
    <x v="1"/>
    <x v="1"/>
    <x v="3"/>
    <s v="62-304.520 (10), F.A.C."/>
    <x v="3"/>
    <x v="3"/>
    <x v="3"/>
    <n v="4370"/>
    <s v="Australian pine"/>
    <n v="4370"/>
    <s v="City of Cocoa Beach                         Brevard County"/>
    <n v="143"/>
    <n v="41.761403201277389"/>
    <n v="0"/>
    <n v="0"/>
    <n v="226.32046913469836"/>
    <n v="36.986243134764003"/>
    <n v="41.761403201277389"/>
    <n v="226.32046913469836"/>
    <n v="226.32046913469836"/>
    <n v="112981.43580612338"/>
    <n v="1"/>
    <n v="1"/>
    <n v="36.986243134764003"/>
    <n v="36.986243134764003"/>
  </r>
  <r>
    <n v="74"/>
    <n v="0"/>
    <x v="1"/>
    <x v="1"/>
    <x v="1"/>
    <s v="62-304.520 (9), F.A.C."/>
    <x v="1"/>
    <x v="1"/>
    <x v="7"/>
    <n v="4370"/>
    <s v="Australian pine"/>
    <n v="4370"/>
    <s v="Kennedy Space Center                               Brevard County"/>
    <n v="29"/>
    <n v="7.2814413507309634"/>
    <n v="0"/>
    <n v="0"/>
    <n v="21.56148988699578"/>
    <n v="3.6633214394872327"/>
    <n v="7.2814413507309634"/>
    <n v="21.56148988699578"/>
    <n v="21.56148988699578"/>
    <n v="10682.463707542958"/>
    <n v="1"/>
    <n v="1"/>
    <n v="3.6633214394872327"/>
    <n v="3.6633214394872327"/>
  </r>
  <r>
    <n v="75"/>
    <n v="0"/>
    <x v="1"/>
    <x v="1"/>
    <x v="1"/>
    <s v="62-304.520 (9), F.A.C."/>
    <x v="1"/>
    <x v="1"/>
    <x v="7"/>
    <n v="4430"/>
    <s v="Forest regeneration"/>
    <n v="4430"/>
    <s v="Kennedy Space Center                               Brevard County"/>
    <n v="77"/>
    <n v="23.743946824310875"/>
    <n v="0"/>
    <n v="0"/>
    <n v="63.567517235951563"/>
    <n v="10.537249091339413"/>
    <n v="23.743946824310875"/>
    <n v="63.567517235951563"/>
    <n v="63.567517235951563"/>
    <n v="26805.008365082173"/>
    <n v="1"/>
    <n v="1"/>
    <n v="10.537249091339413"/>
    <n v="10.537249091339413"/>
  </r>
  <r>
    <n v="34"/>
    <n v="0"/>
    <x v="1"/>
    <x v="1"/>
    <x v="1"/>
    <s v="62-304.520 (9), F.A.C."/>
    <x v="1"/>
    <x v="1"/>
    <x v="1"/>
    <n v="5100"/>
    <s v="Streams and waterways"/>
    <n v="5100"/>
    <s v="Brevard County"/>
    <n v="3"/>
    <n v="0.38852485301925083"/>
    <n v="0"/>
    <n v="0"/>
    <n v="0.17454793546347247"/>
    <n v="2.024575093131472E-2"/>
    <n v="0.38852485301925083"/>
    <n v="0.17454793546347247"/>
    <n v="0.17454793546347247"/>
    <n v="84.869776664412626"/>
    <n v="1"/>
    <n v="1"/>
    <n v="2.024575093131472E-2"/>
    <n v="2.024575093131472E-2"/>
  </r>
  <r>
    <n v="195"/>
    <n v="0"/>
    <x v="1"/>
    <x v="1"/>
    <x v="2"/>
    <s v="62-304.520 (11), F.A.C."/>
    <x v="2"/>
    <x v="2"/>
    <x v="1"/>
    <n v="5100"/>
    <s v="Streams and waterways"/>
    <n v="5100"/>
    <s v="Brevard County"/>
    <n v="88"/>
    <n v="9.1244099386094923"/>
    <n v="0"/>
    <n v="0"/>
    <n v="50.129313832332919"/>
    <n v="6.4459584210610554"/>
    <n v="9.1244099386094923"/>
    <n v="50.129313832332919"/>
    <n v="50.129313832332919"/>
    <n v="21052.328400498223"/>
    <n v="1"/>
    <n v="1"/>
    <n v="6.4459584210610554"/>
    <n v="6.4459584210610554"/>
  </r>
  <r>
    <n v="243"/>
    <n v="0"/>
    <x v="1"/>
    <x v="1"/>
    <x v="2"/>
    <s v="62-304.520 (13), F.A.C."/>
    <x v="2"/>
    <x v="2"/>
    <x v="1"/>
    <n v="5100"/>
    <s v="Streams and waterways"/>
    <n v="5100"/>
    <s v="Brevard County"/>
    <n v="1805"/>
    <n v="648.17841255203541"/>
    <n v="0"/>
    <n v="0"/>
    <n v="863.34923150711302"/>
    <n v="117.18686325438804"/>
    <n v="648.17841255203541"/>
    <n v="863.34923150711302"/>
    <n v="863.34923150711302"/>
    <n v="342671.54722745443"/>
    <n v="1"/>
    <n v="1"/>
    <n v="117.18686325438804"/>
    <n v="117.18686325438804"/>
  </r>
  <r>
    <n v="333"/>
    <n v="0"/>
    <x v="1"/>
    <x v="1"/>
    <x v="3"/>
    <s v="62-304.520 (10), F.A.C."/>
    <x v="3"/>
    <x v="3"/>
    <x v="1"/>
    <n v="5100"/>
    <s v="Streams and waterways"/>
    <n v="5100"/>
    <s v="Brevard County"/>
    <n v="585"/>
    <n v="131.93071232627906"/>
    <n v="0"/>
    <n v="0"/>
    <n v="502.60607498694498"/>
    <n v="75.101154142621269"/>
    <n v="131.93071232627906"/>
    <n v="502.60607498694498"/>
    <n v="502.60607498694498"/>
    <n v="199979.80730558763"/>
    <n v="1"/>
    <n v="1"/>
    <n v="75.101154142621269"/>
    <n v="75.101154142621269"/>
  </r>
  <r>
    <n v="466"/>
    <n v="0"/>
    <x v="1"/>
    <x v="1"/>
    <x v="3"/>
    <s v="62-304.520 (10), F.A.C."/>
    <x v="3"/>
    <x v="3"/>
    <x v="4"/>
    <n v="5100"/>
    <s v="Streams and waterways"/>
    <n v="5100"/>
    <s v="City of Indian Harbour Beach                    Brevard County"/>
    <n v="141"/>
    <n v="26.28407518049584"/>
    <n v="0"/>
    <n v="0"/>
    <n v="73.424483819308932"/>
    <n v="11.198646534732948"/>
    <n v="26.28407518049584"/>
    <n v="73.424483819308932"/>
    <n v="73.424483819308932"/>
    <n v="34605.271790518971"/>
    <n v="1"/>
    <n v="1"/>
    <n v="11.198646534732948"/>
    <n v="11.198646534732948"/>
  </r>
  <r>
    <n v="521"/>
    <n v="0"/>
    <x v="1"/>
    <x v="1"/>
    <x v="3"/>
    <s v="62-304.520 (10), F.A.C."/>
    <x v="3"/>
    <x v="3"/>
    <x v="5"/>
    <n v="5100"/>
    <s v="Streams and waterways"/>
    <n v="5100"/>
    <s v="City of Indian Harbour Beach            City of Satellite Beach        Brevard County"/>
    <n v="3"/>
    <n v="2.5569991966301775E-2"/>
    <n v="0"/>
    <n v="0"/>
    <n v="1.2501382470713102E-2"/>
    <n v="1.7651964624854598E-3"/>
    <n v="2.5569991966301775E-2"/>
    <n v="1.2501382470713102E-2"/>
    <n v="1.2501382470713102E-2"/>
    <n v="6.1691046971746086"/>
    <n v="1"/>
    <n v="1"/>
    <n v="1.7651964624854598E-3"/>
    <n v="1.7651964624854598E-3"/>
  </r>
  <r>
    <n v="522"/>
    <n v="0"/>
    <x v="1"/>
    <x v="1"/>
    <x v="3"/>
    <s v="62-304.520 (10), F.A.C."/>
    <x v="3"/>
    <x v="3"/>
    <x v="5"/>
    <n v="5100"/>
    <s v="Streams and waterways"/>
    <n v="5100"/>
    <s v="City of Satellite Beach        Brevard County"/>
    <n v="196"/>
    <n v="41.747786067266475"/>
    <n v="0"/>
    <n v="0"/>
    <n v="163.5497890579027"/>
    <n v="23.690603469540079"/>
    <n v="41.747786067266475"/>
    <n v="163.5497890579027"/>
    <n v="163.5497890579027"/>
    <n v="65964.554273463873"/>
    <n v="1"/>
    <n v="1"/>
    <n v="23.690603469540079"/>
    <n v="23.690603469540079"/>
  </r>
  <r>
    <n v="277"/>
    <n v="0"/>
    <x v="1"/>
    <x v="1"/>
    <x v="2"/>
    <s v="62-304.520 (13), F.A.C."/>
    <x v="2"/>
    <x v="2"/>
    <x v="6"/>
    <n v="5100"/>
    <s v="Streams and waterways"/>
    <n v="5100"/>
    <s v="FDOT District 5                                          Brevard County"/>
    <n v="7"/>
    <n v="0.61703577756117178"/>
    <n v="0"/>
    <n v="0"/>
    <n v="2.9940569795303706"/>
    <n v="0.36471475802906639"/>
    <n v="0.61703577756117178"/>
    <n v="2.9940569795303706"/>
    <n v="2.9940569795303706"/>
    <n v="1246.1811192909665"/>
    <n v="1"/>
    <n v="1"/>
    <n v="0.36471475802906639"/>
    <n v="0.36471475802906639"/>
  </r>
  <r>
    <n v="637"/>
    <n v="0"/>
    <x v="1"/>
    <x v="1"/>
    <x v="3"/>
    <s v="62-304.520 (10), F.A.C."/>
    <x v="3"/>
    <x v="3"/>
    <x v="6"/>
    <n v="5100"/>
    <s v="Streams and waterways"/>
    <n v="5100"/>
    <s v="FDOT District 5                                          Brevard County"/>
    <n v="30"/>
    <n v="1.7551480030108235"/>
    <n v="0"/>
    <n v="0"/>
    <n v="13.756138014688643"/>
    <n v="2.0710207778927687"/>
    <n v="1.7551480030108235"/>
    <n v="13.756138014688643"/>
    <n v="13.756138014688643"/>
    <n v="5518.3598817532984"/>
    <n v="1"/>
    <n v="1"/>
    <n v="2.0710207778927687"/>
    <n v="2.0710207778927687"/>
  </r>
  <r>
    <n v="638"/>
    <n v="0"/>
    <x v="1"/>
    <x v="1"/>
    <x v="3"/>
    <s v="62-304.520 (10), F.A.C."/>
    <x v="3"/>
    <x v="3"/>
    <x v="6"/>
    <n v="5100"/>
    <s v="Streams and waterways"/>
    <n v="5100"/>
    <s v="FDOT District 5                      City of Indian Harbour Beach                    Brevard County"/>
    <n v="3"/>
    <n v="1.6252767571832076E-2"/>
    <n v="0"/>
    <n v="0"/>
    <n v="0.10156019357056291"/>
    <n v="1.6965406611472125E-2"/>
    <n v="1.6252767571832076E-2"/>
    <n v="0.10156019357056291"/>
    <n v="0.10156019357056291"/>
    <n v="50.552140572232474"/>
    <n v="1"/>
    <n v="1"/>
    <n v="1.6965406611472125E-2"/>
    <n v="1.6965406611472125E-2"/>
  </r>
  <r>
    <n v="76"/>
    <n v="0"/>
    <x v="1"/>
    <x v="1"/>
    <x v="1"/>
    <s v="62-304.520 (9), F.A.C."/>
    <x v="1"/>
    <x v="1"/>
    <x v="7"/>
    <n v="5100"/>
    <s v="Streams and waterways"/>
    <n v="5100"/>
    <s v="Kennedy Space Center                               Brevard County"/>
    <n v="319"/>
    <n v="34.188413078610687"/>
    <n v="0"/>
    <n v="0"/>
    <n v="86.617781146765964"/>
    <n v="8.7217587900534941"/>
    <n v="34.188413078610687"/>
    <n v="86.617781146765964"/>
    <n v="86.617781146765964"/>
    <n v="36973.828599345841"/>
    <n v="1"/>
    <n v="1"/>
    <n v="8.7217587900534941"/>
    <n v="8.7217587900534941"/>
  </r>
  <r>
    <n v="107"/>
    <n v="0"/>
    <x v="1"/>
    <x v="1"/>
    <x v="1"/>
    <s v="62-304.520 (9), F.A.C."/>
    <x v="1"/>
    <x v="1"/>
    <x v="10"/>
    <n v="5100"/>
    <s v="Streams and waterways"/>
    <n v="5100"/>
    <s v="Port Canaveral          Brevard County"/>
    <n v="59"/>
    <n v="21.054076452520377"/>
    <n v="0"/>
    <n v="0"/>
    <n v="19.59010181406958"/>
    <n v="2.002959034386246"/>
    <n v="21.054076452520377"/>
    <n v="19.59010181406958"/>
    <n v="19.59010181406958"/>
    <n v="7768.103761687622"/>
    <n v="1"/>
    <n v="1"/>
    <n v="2.002959034386246"/>
    <n v="2.002959034386246"/>
  </r>
  <r>
    <n v="132"/>
    <n v="0"/>
    <x v="1"/>
    <x v="1"/>
    <x v="1"/>
    <s v="62-304.520 (9), F.A.C."/>
    <x v="1"/>
    <x v="1"/>
    <x v="9"/>
    <n v="5100"/>
    <s v="Streams and waterways"/>
    <n v="5100"/>
    <s v="US Air Force                                Brevard County"/>
    <n v="1103"/>
    <n v="74.535551805918502"/>
    <n v="0"/>
    <n v="0"/>
    <n v="158.61434588323391"/>
    <n v="24.652375403181686"/>
    <n v="74.535551805918502"/>
    <n v="158.61434588323391"/>
    <n v="158.61434588323391"/>
    <n v="76026.639640399109"/>
    <n v="1"/>
    <n v="1"/>
    <n v="24.652375403181686"/>
    <n v="24.652375403181686"/>
  </r>
  <r>
    <n v="710"/>
    <n v="0"/>
    <x v="1"/>
    <x v="1"/>
    <x v="3"/>
    <s v="62-304.520 (10), F.A.C."/>
    <x v="3"/>
    <x v="3"/>
    <x v="9"/>
    <n v="5100"/>
    <s v="Streams and waterways"/>
    <n v="5100"/>
    <s v="US Air Force                              Brevard County"/>
    <n v="225"/>
    <n v="37.943513900723808"/>
    <n v="0"/>
    <n v="0"/>
    <n v="129.78806601432501"/>
    <n v="17.795129291270246"/>
    <n v="37.943513900723808"/>
    <n v="129.78806601432501"/>
    <n v="129.78806601432501"/>
    <n v="66018.355486558459"/>
    <n v="1"/>
    <n v="1"/>
    <n v="17.795129291270246"/>
    <n v="17.795129291270246"/>
  </r>
  <r>
    <n v="196"/>
    <n v="0"/>
    <x v="1"/>
    <x v="1"/>
    <x v="2"/>
    <s v="62-304.520 (11), F.A.C."/>
    <x v="2"/>
    <x v="2"/>
    <x v="1"/>
    <n v="5200"/>
    <s v="Lakes"/>
    <n v="5200"/>
    <s v="Brevard County"/>
    <n v="6"/>
    <n v="0.52255868125937632"/>
    <n v="0"/>
    <n v="0"/>
    <n v="1.11184746451866"/>
    <n v="8.1074624150863403E-2"/>
    <n v="0.52255868125937632"/>
    <n v="1.11184746451866"/>
    <n v="1.11184746451866"/>
    <n v="1153.3472009524962"/>
    <n v="1"/>
    <n v="1"/>
    <n v="8.1074624150863403E-2"/>
    <n v="8.1074624150863403E-2"/>
  </r>
  <r>
    <n v="523"/>
    <n v="0"/>
    <x v="1"/>
    <x v="1"/>
    <x v="3"/>
    <s v="62-304.520 (10), F.A.C."/>
    <x v="3"/>
    <x v="3"/>
    <x v="5"/>
    <n v="5200"/>
    <s v="Lakes"/>
    <n v="5200"/>
    <s v="City of Satellite Beach        Brevard County"/>
    <n v="9"/>
    <n v="0.76808422380545271"/>
    <n v="0"/>
    <n v="0"/>
    <n v="1.3556064954438358"/>
    <n v="0.18500882691414355"/>
    <n v="0.76808422380545271"/>
    <n v="1.3556064954438358"/>
    <n v="1.3556064954438358"/>
    <n v="1733.8957511032086"/>
    <n v="1"/>
    <n v="1"/>
    <n v="0.18500882691414355"/>
    <n v="0.18500882691414355"/>
  </r>
  <r>
    <n v="77"/>
    <n v="0"/>
    <x v="1"/>
    <x v="1"/>
    <x v="1"/>
    <s v="62-304.520 (9), F.A.C."/>
    <x v="1"/>
    <x v="1"/>
    <x v="7"/>
    <n v="5200"/>
    <s v="Lakes"/>
    <n v="5200"/>
    <s v="Kennedy Space Center                               Brevard County"/>
    <n v="22"/>
    <n v="5.818666596525679"/>
    <n v="0"/>
    <n v="0"/>
    <n v="3.4149417456051152"/>
    <n v="0.19858175083972612"/>
    <n v="5.818666596525679"/>
    <n v="3.4149417456051152"/>
    <n v="3.4149417456051152"/>
    <n v="7428.3722241168962"/>
    <n v="1"/>
    <n v="1"/>
    <n v="0.19858175083972612"/>
    <n v="0.19858175083972612"/>
  </r>
  <r>
    <n v="133"/>
    <n v="0"/>
    <x v="1"/>
    <x v="1"/>
    <x v="1"/>
    <s v="62-304.520 (9), F.A.C."/>
    <x v="1"/>
    <x v="1"/>
    <x v="9"/>
    <n v="5200"/>
    <s v="Lakes"/>
    <n v="5200"/>
    <s v="US Air Force                                Brevard County"/>
    <n v="20"/>
    <n v="2.9207945585165347"/>
    <n v="0"/>
    <n v="0"/>
    <n v="1.1113714344031427"/>
    <n v="0.10330991086024649"/>
    <n v="2.9207945585165347"/>
    <n v="1.1113714344031427"/>
    <n v="1.1113714344031427"/>
    <n v="2095.051492864508"/>
    <n v="1"/>
    <n v="1"/>
    <n v="0.10330991086024649"/>
    <n v="0.10330991086024649"/>
  </r>
  <r>
    <n v="134"/>
    <n v="0"/>
    <x v="1"/>
    <x v="1"/>
    <x v="1"/>
    <s v="62-304.520 (9), F.A.C."/>
    <x v="1"/>
    <x v="1"/>
    <x v="9"/>
    <n v="5250"/>
    <s v="Marshy Lakes"/>
    <n v="5250"/>
    <s v="US Air Force                                Brevard County"/>
    <n v="11"/>
    <n v="1.2590658615667252"/>
    <n v="0"/>
    <n v="0"/>
    <n v="2.1354616963041625E-2"/>
    <n v="1.8878967464881762E-3"/>
    <n v="1.2590658615667252"/>
    <n v="2.1354616963041625E-2"/>
    <n v="2.1354616963041625E-2"/>
    <n v="767.12951346285593"/>
    <n v="1"/>
    <n v="1"/>
    <n v="1.8878967464881762E-3"/>
    <n v="1.8878967464881762E-3"/>
  </r>
  <r>
    <n v="35"/>
    <n v="0"/>
    <x v="1"/>
    <x v="1"/>
    <x v="1"/>
    <s v="62-304.520 (9), F.A.C."/>
    <x v="1"/>
    <x v="1"/>
    <x v="1"/>
    <n v="5300"/>
    <s v="Reservoirs"/>
    <n v="5300"/>
    <s v="Brevard County"/>
    <n v="25"/>
    <n v="3.3076395829001783"/>
    <n v="0"/>
    <n v="0"/>
    <n v="2.1746773090604998"/>
    <n v="0.23091159226563007"/>
    <n v="3.3076395829001783"/>
    <n v="2.1746773090604998"/>
    <n v="2.1746773090604998"/>
    <n v="5143.3815886773582"/>
    <n v="1"/>
    <n v="1"/>
    <n v="0.23091159226563007"/>
    <n v="0.23091159226563007"/>
  </r>
  <r>
    <n v="197"/>
    <n v="0"/>
    <x v="1"/>
    <x v="1"/>
    <x v="2"/>
    <s v="62-304.520 (11), F.A.C."/>
    <x v="2"/>
    <x v="2"/>
    <x v="1"/>
    <n v="5300"/>
    <s v="Reservoirs"/>
    <n v="5300"/>
    <s v="Brevard County"/>
    <n v="193"/>
    <n v="30.884425630482244"/>
    <n v="0"/>
    <n v="0"/>
    <n v="44.917438597424898"/>
    <n v="6.1857234705429054"/>
    <n v="30.884425630482244"/>
    <n v="44.917438597424898"/>
    <n v="44.917438597424898"/>
    <n v="54665.659250240671"/>
    <n v="1"/>
    <n v="1"/>
    <n v="6.1857234705429054"/>
    <n v="6.1857234705429054"/>
  </r>
  <r>
    <n v="244"/>
    <n v="0"/>
    <x v="1"/>
    <x v="1"/>
    <x v="2"/>
    <s v="62-304.520 (13), F.A.C."/>
    <x v="2"/>
    <x v="2"/>
    <x v="1"/>
    <n v="5300"/>
    <s v="Reservoirs"/>
    <n v="5300"/>
    <s v="Brevard County"/>
    <n v="203"/>
    <n v="50.744074209669222"/>
    <n v="0"/>
    <n v="0"/>
    <n v="33.085504149629038"/>
    <n v="3.8126154128924061"/>
    <n v="50.744074209669222"/>
    <n v="33.085504149629038"/>
    <n v="33.085504149629038"/>
    <n v="88817.348229365321"/>
    <n v="1"/>
    <n v="1"/>
    <n v="3.8126154128924061"/>
    <n v="3.8126154128924061"/>
  </r>
  <r>
    <n v="334"/>
    <n v="0"/>
    <x v="1"/>
    <x v="1"/>
    <x v="3"/>
    <s v="62-304.520 (10), F.A.C."/>
    <x v="3"/>
    <x v="3"/>
    <x v="1"/>
    <n v="5300"/>
    <s v="Reservoirs"/>
    <n v="5300"/>
    <s v="Brevard County"/>
    <n v="143"/>
    <n v="22.236345557950116"/>
    <n v="0"/>
    <n v="0"/>
    <n v="43.328048032500206"/>
    <n v="6.7209978031296371"/>
    <n v="22.236345557950116"/>
    <n v="43.328048032500206"/>
    <n v="43.328048032500206"/>
    <n v="44892.304246872423"/>
    <n v="1"/>
    <n v="1"/>
    <n v="6.7209978031296371"/>
    <n v="6.7209978031296371"/>
  </r>
  <r>
    <n v="381"/>
    <n v="0"/>
    <x v="1"/>
    <x v="1"/>
    <x v="3"/>
    <s v="62-304.520 (10), F.A.C."/>
    <x v="3"/>
    <x v="3"/>
    <x v="2"/>
    <n v="5300"/>
    <s v="Reservoirs"/>
    <n v="5300"/>
    <s v="City of Cape Canaveral                           Brevard County"/>
    <n v="12"/>
    <n v="2.521442197012707"/>
    <n v="0"/>
    <n v="0"/>
    <n v="1.5115549635899528"/>
    <n v="0.1872636058837383"/>
    <n v="2.521442197012707"/>
    <n v="1.5115549635899528"/>
    <n v="1.5115549635899528"/>
    <n v="4034.0961640376545"/>
    <n v="1"/>
    <n v="1"/>
    <n v="0.1872636058837383"/>
    <n v="0.1872636058837383"/>
  </r>
  <r>
    <n v="421"/>
    <n v="0"/>
    <x v="1"/>
    <x v="1"/>
    <x v="3"/>
    <s v="62-304.520 (10), F.A.C."/>
    <x v="3"/>
    <x v="3"/>
    <x v="3"/>
    <n v="5300"/>
    <s v="Reservoirs"/>
    <n v="5300"/>
    <s v="City of Cocoa Beach                         Brevard County"/>
    <n v="16"/>
    <n v="1.1923005694858115"/>
    <n v="0"/>
    <n v="0"/>
    <n v="4.1800311084236768"/>
    <n v="0.68072930330798187"/>
    <n v="1.1923005694858115"/>
    <n v="4.1800311084236768"/>
    <n v="4.1800311084236768"/>
    <n v="3121.2330418988499"/>
    <n v="1"/>
    <n v="1"/>
    <n v="0.68072930330798187"/>
    <n v="0.68072930330798187"/>
  </r>
  <r>
    <n v="467"/>
    <n v="0"/>
    <x v="1"/>
    <x v="1"/>
    <x v="3"/>
    <s v="62-304.520 (10), F.A.C."/>
    <x v="3"/>
    <x v="3"/>
    <x v="4"/>
    <n v="5300"/>
    <s v="Reservoirs"/>
    <n v="5300"/>
    <s v="City of Indian Harbour Beach                    Brevard County"/>
    <n v="49"/>
    <n v="8.0400196002289697"/>
    <n v="0"/>
    <n v="0"/>
    <n v="8.8706138984551526"/>
    <n v="1.4542073694123676"/>
    <n v="8.0400196002289697"/>
    <n v="8.8706138984551526"/>
    <n v="8.8706138984551526"/>
    <n v="13065.4959135352"/>
    <n v="1"/>
    <n v="1"/>
    <n v="1.4542073694123676"/>
    <n v="1.4542073694123676"/>
  </r>
  <r>
    <n v="524"/>
    <n v="0"/>
    <x v="1"/>
    <x v="1"/>
    <x v="3"/>
    <s v="62-304.520 (10), F.A.C."/>
    <x v="3"/>
    <x v="3"/>
    <x v="5"/>
    <n v="5300"/>
    <s v="Reservoirs"/>
    <n v="5300"/>
    <s v="City of Satellite Beach        Brevard County"/>
    <n v="109"/>
    <n v="22.141348542375127"/>
    <n v="0"/>
    <n v="0"/>
    <n v="23.037733344364351"/>
    <n v="3.6944057602087765"/>
    <n v="22.141348542375127"/>
    <n v="23.037733344364351"/>
    <n v="23.037733344364351"/>
    <n v="37446.29082382004"/>
    <n v="1"/>
    <n v="1"/>
    <n v="3.6944057602087765"/>
    <n v="3.6944057602087765"/>
  </r>
  <r>
    <n v="639"/>
    <n v="0"/>
    <x v="1"/>
    <x v="1"/>
    <x v="3"/>
    <s v="62-304.520 (10), F.A.C."/>
    <x v="3"/>
    <x v="3"/>
    <x v="6"/>
    <n v="5300"/>
    <s v="Reservoirs"/>
    <n v="5300"/>
    <s v="FDOT District 5                                          Brevard County"/>
    <n v="29"/>
    <n v="10.468828745330182"/>
    <n v="0"/>
    <n v="0"/>
    <n v="1.5771851919380131"/>
    <n v="0.18852584413323278"/>
    <n v="10.468828745330182"/>
    <n v="1.5771851919380131"/>
    <n v="1.5771851919380131"/>
    <n v="9535.8799258291147"/>
    <n v="1"/>
    <n v="1"/>
    <n v="0.18852584413323278"/>
    <n v="0.18852584413323278"/>
  </r>
  <r>
    <n v="640"/>
    <n v="0"/>
    <x v="1"/>
    <x v="1"/>
    <x v="3"/>
    <s v="62-304.520 (10), F.A.C."/>
    <x v="3"/>
    <x v="3"/>
    <x v="6"/>
    <n v="5300"/>
    <s v="Reservoirs"/>
    <n v="5300"/>
    <s v="FDOT District 5                         City of Melbourne                 Brevard County"/>
    <n v="1"/>
    <n v="3.5909990449855163E-2"/>
    <n v="0"/>
    <n v="0"/>
    <n v="0.29967279111449907"/>
    <n v="3.9360410695961433E-2"/>
    <n v="3.5909990449855163E-2"/>
    <n v="0.29967279111449907"/>
    <n v="0.29967279111449907"/>
    <n v="130.35180485613904"/>
    <n v="1"/>
    <n v="1"/>
    <n v="3.9360410695961433E-2"/>
    <n v="3.9360410695961433E-2"/>
  </r>
  <r>
    <n v="641"/>
    <n v="0"/>
    <x v="1"/>
    <x v="1"/>
    <x v="3"/>
    <s v="62-304.520 (10), F.A.C."/>
    <x v="3"/>
    <x v="3"/>
    <x v="6"/>
    <n v="5300"/>
    <s v="Reservoirs"/>
    <n v="5300"/>
    <s v="FDOT District 5                      City of Indian Harbour Beach                    Brevard County"/>
    <n v="13"/>
    <n v="2.8573625530976452"/>
    <n v="0"/>
    <n v="0"/>
    <n v="1.8838274127605186"/>
    <n v="0.2337721339797825"/>
    <n v="2.8573625530976452"/>
    <n v="1.8838274127605186"/>
    <n v="1.8838274127605186"/>
    <n v="3870.2770230935225"/>
    <n v="1"/>
    <n v="1"/>
    <n v="0.2337721339797825"/>
    <n v="0.2337721339797825"/>
  </r>
  <r>
    <n v="78"/>
    <n v="0"/>
    <x v="1"/>
    <x v="1"/>
    <x v="1"/>
    <s v="62-304.520 (9), F.A.C."/>
    <x v="1"/>
    <x v="1"/>
    <x v="7"/>
    <n v="5300"/>
    <s v="Reservoirs"/>
    <n v="5300"/>
    <s v="Kennedy Space Center                               Brevard County"/>
    <n v="399"/>
    <n v="106.69028788329911"/>
    <n v="0"/>
    <n v="0"/>
    <n v="35.921933179855394"/>
    <n v="3.4341250040858071"/>
    <n v="106.69028788329911"/>
    <n v="35.921933179855394"/>
    <n v="35.921933179855394"/>
    <n v="107955.05568073184"/>
    <n v="1"/>
    <n v="1"/>
    <n v="3.4341250040858071"/>
    <n v="3.4341250040858071"/>
  </r>
  <r>
    <n v="108"/>
    <n v="0"/>
    <x v="1"/>
    <x v="1"/>
    <x v="1"/>
    <s v="62-304.520 (9), F.A.C."/>
    <x v="1"/>
    <x v="1"/>
    <x v="10"/>
    <n v="5300"/>
    <s v="Reservoirs"/>
    <n v="5300"/>
    <s v="Port Canaveral          Brevard County"/>
    <n v="3"/>
    <n v="0.1487016396518957"/>
    <n v="0"/>
    <n v="0"/>
    <n v="5.8263150443669967E-4"/>
    <n v="0"/>
    <n v="0.1487016396518957"/>
    <n v="5.8263150443669967E-4"/>
    <n v="5.8263150443669967E-4"/>
    <n v="36.203147414298414"/>
    <n v="1"/>
    <n v="1"/>
    <n v="0"/>
    <n v="0"/>
  </r>
  <r>
    <n v="683"/>
    <n v="0"/>
    <x v="1"/>
    <x v="1"/>
    <x v="3"/>
    <s v="62-304.520 (10), F.A.C."/>
    <x v="3"/>
    <x v="3"/>
    <x v="10"/>
    <n v="5300"/>
    <s v="Reservoirs"/>
    <n v="5300"/>
    <s v="Port Canaveral          Brevard County"/>
    <n v="6"/>
    <n v="1.109937620214885"/>
    <n v="0"/>
    <n v="0"/>
    <n v="1.1001176236081205"/>
    <n v="0.15058177249195068"/>
    <n v="1.109937620214885"/>
    <n v="1.1001176236081205"/>
    <n v="1.1001176236081205"/>
    <n v="1319.9918877892162"/>
    <n v="1"/>
    <n v="1"/>
    <n v="0.15058177249195068"/>
    <n v="0.15058177249195068"/>
  </r>
  <r>
    <n v="135"/>
    <n v="0"/>
    <x v="1"/>
    <x v="1"/>
    <x v="1"/>
    <s v="62-304.520 (9), F.A.C."/>
    <x v="1"/>
    <x v="1"/>
    <x v="9"/>
    <n v="5300"/>
    <s v="Reservoirs"/>
    <n v="5300"/>
    <s v="US Air Force                                Brevard County"/>
    <n v="181"/>
    <n v="39.846668944932475"/>
    <n v="0"/>
    <n v="0"/>
    <n v="24.495839550607226"/>
    <n v="3.3686207440835907"/>
    <n v="39.846668944932475"/>
    <n v="24.495839550607226"/>
    <n v="24.495839550607226"/>
    <n v="50810.432932085962"/>
    <n v="1"/>
    <n v="1"/>
    <n v="3.3686207440835907"/>
    <n v="3.3686207440835907"/>
  </r>
  <r>
    <n v="711"/>
    <n v="0"/>
    <x v="1"/>
    <x v="1"/>
    <x v="3"/>
    <s v="62-304.520 (10), F.A.C."/>
    <x v="3"/>
    <x v="3"/>
    <x v="9"/>
    <n v="5300"/>
    <s v="Reservoirs"/>
    <n v="5300"/>
    <s v="US Air Force                              Brevard County"/>
    <n v="86"/>
    <n v="13.342989580763984"/>
    <n v="0"/>
    <n v="0"/>
    <n v="19.871182698507486"/>
    <n v="2.7527576090117019"/>
    <n v="13.342989580763984"/>
    <n v="19.871182698507486"/>
    <n v="19.871182698507486"/>
    <n v="25746.430712028294"/>
    <n v="1"/>
    <n v="1"/>
    <n v="2.7527576090117019"/>
    <n v="2.7527576090117019"/>
  </r>
  <r>
    <n v="136"/>
    <n v="0"/>
    <x v="1"/>
    <x v="1"/>
    <x v="1"/>
    <s v="62-304.520 (9), F.A.C."/>
    <x v="1"/>
    <x v="1"/>
    <x v="9"/>
    <n v="5300"/>
    <s v="Reservoirs"/>
    <n v="5300"/>
    <s v="US Air Force Kennedy Space Center                               Brevard County"/>
    <n v="16"/>
    <n v="2.1025451022628299"/>
    <n v="0"/>
    <n v="0"/>
    <n v="3.1134475536831294"/>
    <n v="0.36667384266037084"/>
    <n v="2.1025451022628299"/>
    <n v="3.1134475536831294"/>
    <n v="3.1134475536831294"/>
    <n v="3670.976968609898"/>
    <n v="1"/>
    <n v="1"/>
    <n v="0.36667384266037084"/>
    <n v="0.36667384266037084"/>
  </r>
  <r>
    <n v="36"/>
    <n v="0"/>
    <x v="1"/>
    <x v="1"/>
    <x v="1"/>
    <s v="62-304.520 (9), F.A.C."/>
    <x v="1"/>
    <x v="1"/>
    <x v="1"/>
    <n v="5400"/>
    <s v="Bays and estuaries"/>
    <n v="5400"/>
    <s v="Brevard County"/>
    <n v="32151"/>
    <n v="18690.560004702969"/>
    <n v="0"/>
    <n v="0"/>
    <n v="1078.5243712113579"/>
    <n v="111.44166911536102"/>
    <n v="18690.560004702969"/>
    <n v="1078.5243712113579"/>
    <n v="1078.5243712113579"/>
    <n v="435891.28062540764"/>
    <n v="1"/>
    <n v="1"/>
    <n v="111.44166911536102"/>
    <n v="111.44166911536102"/>
  </r>
  <r>
    <n v="198"/>
    <n v="0"/>
    <x v="1"/>
    <x v="1"/>
    <x v="2"/>
    <s v="62-304.520 (11), F.A.C."/>
    <x v="2"/>
    <x v="2"/>
    <x v="1"/>
    <n v="5400"/>
    <s v="Bays and estuaries"/>
    <n v="5400"/>
    <s v="Brevard County"/>
    <n v="6113"/>
    <n v="3330.4725203451758"/>
    <n v="0"/>
    <n v="0"/>
    <n v="344.64384143671009"/>
    <n v="46.399758781724493"/>
    <n v="3330.4725203451758"/>
    <n v="344.64384143671009"/>
    <n v="344.64384143671009"/>
    <n v="133628.73241068475"/>
    <n v="1"/>
    <n v="1"/>
    <n v="46.399758781724493"/>
    <n v="46.399758781724493"/>
  </r>
  <r>
    <n v="245"/>
    <n v="0"/>
    <x v="1"/>
    <x v="1"/>
    <x v="2"/>
    <s v="62-304.520 (13), F.A.C."/>
    <x v="2"/>
    <x v="2"/>
    <x v="1"/>
    <n v="5400"/>
    <s v="Bays and estuaries"/>
    <n v="5400"/>
    <s v="Brevard County"/>
    <n v="177"/>
    <n v="64.714221192774772"/>
    <n v="0"/>
    <n v="0"/>
    <n v="71.201539353222586"/>
    <n v="8.5882677912321412"/>
    <n v="64.714221192774772"/>
    <n v="71.201539353222586"/>
    <n v="71.201539353222586"/>
    <n v="28832.974587673252"/>
    <n v="1"/>
    <n v="1"/>
    <n v="8.5882677912321412"/>
    <n v="8.5882677912321412"/>
  </r>
  <r>
    <n v="335"/>
    <n v="0"/>
    <x v="1"/>
    <x v="1"/>
    <x v="3"/>
    <s v="62-304.520 (10), F.A.C."/>
    <x v="3"/>
    <x v="3"/>
    <x v="1"/>
    <n v="5400"/>
    <s v="Bays and estuaries"/>
    <n v="5400"/>
    <s v="Brevard County"/>
    <n v="30444"/>
    <n v="17402.793205562222"/>
    <n v="0"/>
    <n v="0"/>
    <n v="1464.5860558461343"/>
    <n v="205.24250449841324"/>
    <n v="17402.793205562222"/>
    <n v="1464.5860558461343"/>
    <n v="1464.5860558461343"/>
    <n v="588352.65421634179"/>
    <n v="1"/>
    <n v="1"/>
    <n v="205.24250449841324"/>
    <n v="205.24250449841324"/>
  </r>
  <r>
    <n v="382"/>
    <n v="0"/>
    <x v="1"/>
    <x v="1"/>
    <x v="3"/>
    <s v="62-304.520 (10), F.A.C."/>
    <x v="3"/>
    <x v="3"/>
    <x v="2"/>
    <n v="5400"/>
    <s v="Bays and estuaries"/>
    <n v="5400"/>
    <s v="City of Cape Canaveral                           Brevard County"/>
    <n v="85"/>
    <n v="4.8647904114592908"/>
    <n v="0"/>
    <n v="0"/>
    <n v="19.284880429577694"/>
    <n v="3.1863693041127221"/>
    <n v="4.8647904114592908"/>
    <n v="19.284880429577694"/>
    <n v="19.284880429577694"/>
    <n v="8099.120479588858"/>
    <n v="1"/>
    <n v="1"/>
    <n v="3.1863693041127221"/>
    <n v="3.1863693041127221"/>
  </r>
  <r>
    <n v="383"/>
    <n v="0"/>
    <x v="1"/>
    <x v="1"/>
    <x v="3"/>
    <s v="62-304.520 (10), F.A.C."/>
    <x v="3"/>
    <x v="3"/>
    <x v="2"/>
    <n v="5400"/>
    <s v="Bays and estuaries"/>
    <n v="5400"/>
    <s v="City of Cape Canaveral                 Port Canaveral          Brevard County"/>
    <n v="4"/>
    <n v="4.0749925048469034E-2"/>
    <n v="0"/>
    <n v="0"/>
    <n v="0.10474016220677772"/>
    <n v="1.0414220579546883E-2"/>
    <n v="4.0749925048469034E-2"/>
    <n v="0.10474016220677772"/>
    <n v="0.10474016220677772"/>
    <n v="41.828501006778922"/>
    <n v="1"/>
    <n v="1"/>
    <n v="1.0414220579546883E-2"/>
    <n v="1.0414220579546883E-2"/>
  </r>
  <r>
    <n v="422"/>
    <n v="0"/>
    <x v="1"/>
    <x v="1"/>
    <x v="3"/>
    <s v="62-304.520 (10), F.A.C."/>
    <x v="3"/>
    <x v="3"/>
    <x v="3"/>
    <n v="5400"/>
    <s v="Bays and estuaries"/>
    <n v="5400"/>
    <s v="City of Cocoa Beach                         Brevard County"/>
    <n v="10776"/>
    <n v="5532.8219541221597"/>
    <n v="0"/>
    <n v="0"/>
    <n v="1825.1309218088422"/>
    <n v="224.98223274027129"/>
    <n v="5532.8219541221597"/>
    <n v="1825.1309218088422"/>
    <n v="1825.1309218088422"/>
    <n v="730524.78240069165"/>
    <n v="1"/>
    <n v="1"/>
    <n v="224.98223274027129"/>
    <n v="224.98223274027129"/>
  </r>
  <r>
    <n v="468"/>
    <n v="0"/>
    <x v="1"/>
    <x v="1"/>
    <x v="3"/>
    <s v="62-304.520 (10), F.A.C."/>
    <x v="3"/>
    <x v="3"/>
    <x v="4"/>
    <n v="5400"/>
    <s v="Bays and estuaries"/>
    <n v="5400"/>
    <s v="City of Indian Harbour Beach                    Brevard County"/>
    <n v="433"/>
    <n v="154.97054765828466"/>
    <n v="0"/>
    <n v="0"/>
    <n v="144.92961042625444"/>
    <n v="21.992875409022314"/>
    <n v="154.97054765828466"/>
    <n v="144.92961042625444"/>
    <n v="144.92961042625444"/>
    <n v="59601.819059717345"/>
    <n v="1"/>
    <n v="1"/>
    <n v="21.992875409022314"/>
    <n v="21.992875409022314"/>
  </r>
  <r>
    <n v="525"/>
    <n v="0"/>
    <x v="1"/>
    <x v="1"/>
    <x v="3"/>
    <s v="62-304.520 (10), F.A.C."/>
    <x v="3"/>
    <x v="3"/>
    <x v="5"/>
    <n v="5400"/>
    <s v="Bays and estuaries"/>
    <n v="5400"/>
    <s v="City of Indian Harbour Beach            City of Satellite Beach        Brevard County"/>
    <n v="6"/>
    <n v="0.26869375340130575"/>
    <n v="0"/>
    <n v="0"/>
    <n v="0"/>
    <n v="0"/>
    <n v="0.26869375340130575"/>
    <n v="0"/>
    <n v="0"/>
    <n v="0"/>
    <n v="1"/>
    <n v="1"/>
    <n v="0"/>
    <n v="0"/>
  </r>
  <r>
    <n v="482"/>
    <n v="0"/>
    <x v="1"/>
    <x v="1"/>
    <x v="3"/>
    <s v="62-304.520 (10), F.A.C."/>
    <x v="3"/>
    <x v="3"/>
    <x v="8"/>
    <n v="5400"/>
    <s v="Bays and estuaries"/>
    <n v="5400"/>
    <s v="City of Indian Harbour Beach   City of Melbourne                 Brevard County"/>
    <n v="2"/>
    <n v="2.6084034763455121E-3"/>
    <n v="0"/>
    <n v="0"/>
    <n v="2.7181452576462671E-4"/>
    <n v="3.9101693043459715E-5"/>
    <n v="2.6084034763455121E-3"/>
    <n v="2.7181452576462671E-4"/>
    <n v="2.7181452576462671E-4"/>
    <n v="0.13861744671081508"/>
    <n v="1"/>
    <n v="1"/>
    <n v="3.9101693043459715E-5"/>
    <n v="3.9101693043459715E-5"/>
  </r>
  <r>
    <n v="483"/>
    <n v="0"/>
    <x v="1"/>
    <x v="1"/>
    <x v="3"/>
    <s v="62-304.520 (10), F.A.C."/>
    <x v="3"/>
    <x v="3"/>
    <x v="8"/>
    <n v="5400"/>
    <s v="Bays and estuaries"/>
    <n v="5400"/>
    <s v="City of Melbourne                 Brevard County"/>
    <n v="12"/>
    <n v="2.3627685048499991"/>
    <n v="0"/>
    <n v="0"/>
    <n v="5.898964808041141"/>
    <n v="0.82479708933455065"/>
    <n v="2.3627685048499991"/>
    <n v="5.898964808041141"/>
    <n v="5.898964808041141"/>
    <n v="2981.7820006815568"/>
    <n v="1"/>
    <n v="1"/>
    <n v="0.82479708933455065"/>
    <n v="0.82479708933455065"/>
  </r>
  <r>
    <n v="526"/>
    <n v="0"/>
    <x v="1"/>
    <x v="1"/>
    <x v="3"/>
    <s v="62-304.520 (10), F.A.C."/>
    <x v="3"/>
    <x v="3"/>
    <x v="5"/>
    <n v="5400"/>
    <s v="Bays and estuaries"/>
    <n v="5400"/>
    <s v="City of Satellite Beach        Brevard County"/>
    <n v="440"/>
    <n v="219.58119408115778"/>
    <n v="0"/>
    <n v="0"/>
    <n v="28.762707864230041"/>
    <n v="3.8877424115585519"/>
    <n v="219.58119408115778"/>
    <n v="28.762707864230041"/>
    <n v="28.762707864230041"/>
    <n v="12949.169387316215"/>
    <n v="1"/>
    <n v="1"/>
    <n v="3.8877424115585519"/>
    <n v="3.8877424115585519"/>
  </r>
  <r>
    <n v="642"/>
    <n v="0"/>
    <x v="1"/>
    <x v="1"/>
    <x v="3"/>
    <s v="62-304.520 (10), F.A.C."/>
    <x v="3"/>
    <x v="3"/>
    <x v="6"/>
    <n v="5400"/>
    <s v="Bays and estuaries"/>
    <n v="5400"/>
    <s v="FDOT District 5                                          Brevard County"/>
    <n v="26"/>
    <n v="3.6787970218454138"/>
    <n v="0"/>
    <n v="0"/>
    <n v="3.6364733477671649"/>
    <n v="0.46839657784317679"/>
    <n v="3.6787970218454138"/>
    <n v="3.6364733477671649"/>
    <n v="3.6364733477671649"/>
    <n v="1556.5105059026962"/>
    <n v="1"/>
    <n v="1"/>
    <n v="0.46839657784317679"/>
    <n v="0.46839657784317679"/>
  </r>
  <r>
    <n v="643"/>
    <n v="0"/>
    <x v="1"/>
    <x v="1"/>
    <x v="3"/>
    <s v="62-304.520 (10), F.A.C."/>
    <x v="3"/>
    <x v="3"/>
    <x v="6"/>
    <n v="5400"/>
    <s v="Bays and estuaries"/>
    <n v="5400"/>
    <s v="FDOT District 5                 City of Cocoa Beach                         Brevard County"/>
    <n v="14"/>
    <n v="2.2808686290641496"/>
    <n v="0"/>
    <n v="0"/>
    <n v="1.5943990063984532"/>
    <n v="0.20619440662623481"/>
    <n v="2.2808686290641496"/>
    <n v="1.5943990063984532"/>
    <n v="1.5943990063984532"/>
    <n v="574.84681559511796"/>
    <n v="1"/>
    <n v="1"/>
    <n v="0.20619440662623481"/>
    <n v="0.20619440662623481"/>
  </r>
  <r>
    <n v="79"/>
    <n v="0"/>
    <x v="1"/>
    <x v="1"/>
    <x v="1"/>
    <s v="62-304.520 (9), F.A.C."/>
    <x v="1"/>
    <x v="1"/>
    <x v="7"/>
    <n v="5400"/>
    <s v="Bays and estuaries"/>
    <n v="5400"/>
    <s v="Kennedy Space Center                               Brevard County"/>
    <n v="1499"/>
    <n v="71.217775350983501"/>
    <n v="0"/>
    <n v="0"/>
    <n v="151.83392303928542"/>
    <n v="15.487321616383189"/>
    <n v="71.217775350983501"/>
    <n v="151.83392303928542"/>
    <n v="151.83392303928542"/>
    <n v="63599.715996730527"/>
    <n v="1"/>
    <n v="1"/>
    <n v="15.487321616383189"/>
    <n v="15.487321616383189"/>
  </r>
  <r>
    <n v="80"/>
    <n v="0"/>
    <x v="1"/>
    <x v="1"/>
    <x v="1"/>
    <s v="62-304.520 (9), F.A.C."/>
    <x v="1"/>
    <x v="1"/>
    <x v="7"/>
    <n v="5400"/>
    <s v="Bays and estuaries"/>
    <n v="5400"/>
    <s v="Kennedy Space Center                     Port Canaveral          Brevard County"/>
    <n v="2"/>
    <n v="4.0331925150034979E-3"/>
    <n v="0"/>
    <n v="0"/>
    <n v="8.2842527768918605E-3"/>
    <n v="9.4352558916131768E-4"/>
    <n v="4.0331925150034979E-3"/>
    <n v="8.2842527768918605E-3"/>
    <n v="8.2842527768918605E-3"/>
    <n v="3.7956036655405065"/>
    <n v="1"/>
    <n v="1"/>
    <n v="9.4352558916131768E-4"/>
    <n v="9.4352558916131768E-4"/>
  </r>
  <r>
    <n v="109"/>
    <n v="0"/>
    <x v="1"/>
    <x v="1"/>
    <x v="1"/>
    <s v="62-304.520 (9), F.A.C."/>
    <x v="1"/>
    <x v="1"/>
    <x v="10"/>
    <n v="5400"/>
    <s v="Bays and estuaries"/>
    <n v="5400"/>
    <s v="Port Canaveral          Brevard County"/>
    <n v="32"/>
    <n v="0.88865860755752946"/>
    <n v="0"/>
    <n v="0"/>
    <n v="1.8336203639669952"/>
    <n v="0.20753303801034451"/>
    <n v="0.88865860755752946"/>
    <n v="1.8336203639669952"/>
    <n v="1.8336203639669952"/>
    <n v="682.1832074667002"/>
    <n v="1"/>
    <n v="1"/>
    <n v="0.20753303801034451"/>
    <n v="0.20753303801034451"/>
  </r>
  <r>
    <n v="684"/>
    <n v="0"/>
    <x v="1"/>
    <x v="1"/>
    <x v="3"/>
    <s v="62-304.520 (10), F.A.C."/>
    <x v="3"/>
    <x v="3"/>
    <x v="10"/>
    <n v="5400"/>
    <s v="Bays and estuaries"/>
    <n v="5400"/>
    <s v="Port Canaveral          Brevard County"/>
    <n v="50"/>
    <n v="1.1978418091875012"/>
    <n v="0"/>
    <n v="0"/>
    <n v="3.049820197850369"/>
    <n v="0.37970289332571006"/>
    <n v="1.1978418091875012"/>
    <n v="3.049820197850369"/>
    <n v="3.049820197850369"/>
    <n v="1283.998870207696"/>
    <n v="1"/>
    <n v="1"/>
    <n v="0.37970289332571006"/>
    <n v="0.37970289332571006"/>
  </r>
  <r>
    <n v="137"/>
    <n v="0"/>
    <x v="1"/>
    <x v="1"/>
    <x v="1"/>
    <s v="62-304.520 (9), F.A.C."/>
    <x v="1"/>
    <x v="1"/>
    <x v="9"/>
    <n v="5400"/>
    <s v="Bays and estuaries"/>
    <n v="5400"/>
    <s v="US Air Force                                Brevard County"/>
    <n v="118"/>
    <n v="15.990835358537474"/>
    <n v="0"/>
    <n v="0"/>
    <n v="23.001129536309172"/>
    <n v="2.1509451365199705"/>
    <n v="15.990835358537474"/>
    <n v="23.001129536309172"/>
    <n v="23.001129536309172"/>
    <n v="8770.948545886833"/>
    <n v="1"/>
    <n v="1"/>
    <n v="2.1509451365199705"/>
    <n v="2.1509451365199705"/>
  </r>
  <r>
    <n v="712"/>
    <n v="0"/>
    <x v="1"/>
    <x v="1"/>
    <x v="3"/>
    <s v="62-304.520 (10), F.A.C."/>
    <x v="3"/>
    <x v="3"/>
    <x v="9"/>
    <n v="5400"/>
    <s v="Bays and estuaries"/>
    <n v="5400"/>
    <s v="US Air Force                              Brevard County"/>
    <n v="243"/>
    <n v="37.649828359735295"/>
    <n v="0"/>
    <n v="0"/>
    <n v="78.9066977924345"/>
    <n v="10.208047594879565"/>
    <n v="37.649828359735295"/>
    <n v="78.9066977924345"/>
    <n v="78.9066977924345"/>
    <n v="38874.263222666268"/>
    <n v="1"/>
    <n v="1"/>
    <n v="10.208047594879565"/>
    <n v="10.208047594879565"/>
  </r>
  <r>
    <n v="138"/>
    <n v="0"/>
    <x v="1"/>
    <x v="1"/>
    <x v="1"/>
    <s v="62-304.520 (9), F.A.C."/>
    <x v="1"/>
    <x v="1"/>
    <x v="9"/>
    <n v="5400"/>
    <s v="Bays and estuaries"/>
    <n v="5400"/>
    <s v="US Air Force                      Port Canaveral          Brevard County"/>
    <n v="1"/>
    <n v="1.5030709375363607E-7"/>
    <n v="0"/>
    <n v="0"/>
    <n v="8.7745498888513117E-7"/>
    <n v="1.1719368512294127E-7"/>
    <n v="1.5030709375363607E-7"/>
    <n v="8.7745498888513117E-7"/>
    <n v="8.7745498888513117E-7"/>
    <n v="4.2438135149515312E-4"/>
    <n v="1"/>
    <n v="1"/>
    <n v="1.1719368512294127E-7"/>
    <n v="1.1719368512294127E-7"/>
  </r>
  <r>
    <n v="139"/>
    <n v="0"/>
    <x v="1"/>
    <x v="1"/>
    <x v="1"/>
    <s v="62-304.520 (9), F.A.C."/>
    <x v="1"/>
    <x v="1"/>
    <x v="9"/>
    <n v="5410"/>
    <s v="Embayments opening directly to the Gulf or Ocean"/>
    <n v="5410"/>
    <s v="US Air Force                                Brevard County"/>
    <n v="29"/>
    <n v="3.3574616960190276"/>
    <n v="0"/>
    <n v="0"/>
    <n v="12.944366014927368"/>
    <n v="1.2273283744411378"/>
    <n v="3.3574616960190276"/>
    <n v="12.944366014927368"/>
    <n v="12.944366014927368"/>
    <n v="4993.8189441280356"/>
    <n v="1"/>
    <n v="1"/>
    <n v="1.2273283744411378"/>
    <n v="1.2273283744411378"/>
  </r>
  <r>
    <n v="140"/>
    <n v="0"/>
    <x v="1"/>
    <x v="1"/>
    <x v="1"/>
    <s v="62-304.520 (9), F.A.C."/>
    <x v="1"/>
    <x v="1"/>
    <x v="9"/>
    <n v="5420"/>
    <s v="Embayments Not Opening Directly to Gulf or Ocean"/>
    <n v="5420"/>
    <s v="US Air Force                                Brevard County"/>
    <n v="2583"/>
    <n v="1306.5478703333347"/>
    <n v="0"/>
    <n v="0"/>
    <n v="285.53670177629908"/>
    <n v="32.227903772030345"/>
    <n v="1306.5478703333347"/>
    <n v="285.53670177629908"/>
    <n v="285.53670177629908"/>
    <n v="123837.25380517863"/>
    <n v="1"/>
    <n v="1"/>
    <n v="32.227903772030345"/>
    <n v="32.227903772030345"/>
  </r>
  <r>
    <n v="37"/>
    <n v="0"/>
    <x v="1"/>
    <x v="1"/>
    <x v="1"/>
    <s v="62-304.520 (9), F.A.C."/>
    <x v="1"/>
    <x v="1"/>
    <x v="1"/>
    <n v="5430"/>
    <s v="Enclosed saltwater ponds within a salt marsh"/>
    <n v="5430"/>
    <s v="Brevard County"/>
    <n v="16"/>
    <n v="3.0603801000125452"/>
    <n v="0"/>
    <n v="0"/>
    <n v="6.1661923407770489"/>
    <n v="0.76922822473739949"/>
    <n v="3.0603801000125452"/>
    <n v="6.1661923407770489"/>
    <n v="6.1661923407770489"/>
    <n v="2750.6248091978182"/>
    <n v="1"/>
    <n v="1"/>
    <n v="0.76922822473739949"/>
    <n v="0.76922822473739949"/>
  </r>
  <r>
    <n v="199"/>
    <n v="0"/>
    <x v="1"/>
    <x v="1"/>
    <x v="2"/>
    <s v="62-304.520 (11), F.A.C."/>
    <x v="2"/>
    <x v="2"/>
    <x v="1"/>
    <n v="5430"/>
    <s v="Enclosed saltwater ponds within a salt marsh"/>
    <n v="5430"/>
    <s v="Brevard County"/>
    <n v="67"/>
    <n v="16.199690314651527"/>
    <n v="0"/>
    <n v="0"/>
    <n v="35.973635663833264"/>
    <n v="3.4956576481869539"/>
    <n v="16.199690314651527"/>
    <n v="35.973635663833264"/>
    <n v="35.973635663833264"/>
    <n v="14127.605333152394"/>
    <n v="1"/>
    <n v="1"/>
    <n v="3.4956576481869539"/>
    <n v="3.4956576481869539"/>
  </r>
  <r>
    <n v="246"/>
    <n v="0"/>
    <x v="1"/>
    <x v="1"/>
    <x v="2"/>
    <s v="62-304.520 (13), F.A.C."/>
    <x v="2"/>
    <x v="2"/>
    <x v="1"/>
    <n v="5430"/>
    <s v="Enclosed saltwater ponds within a salt marsh"/>
    <n v="5430"/>
    <s v="Brevard County"/>
    <n v="1168"/>
    <n v="337.4004897148717"/>
    <n v="0"/>
    <n v="0"/>
    <n v="591.99359380725173"/>
    <n v="57.348960708012761"/>
    <n v="337.4004897148717"/>
    <n v="591.99359380725173"/>
    <n v="591.99359380725173"/>
    <n v="230616.87899537961"/>
    <n v="1"/>
    <n v="1"/>
    <n v="57.348960708012761"/>
    <n v="57.348960708012761"/>
  </r>
  <r>
    <n v="336"/>
    <n v="0"/>
    <x v="1"/>
    <x v="1"/>
    <x v="3"/>
    <s v="62-304.520 (10), F.A.C."/>
    <x v="3"/>
    <x v="3"/>
    <x v="1"/>
    <n v="5430"/>
    <s v="Enclosed saltwater ponds within a salt marsh"/>
    <n v="5430"/>
    <s v="Brevard County"/>
    <n v="45"/>
    <n v="10.456602010179331"/>
    <n v="0"/>
    <n v="0"/>
    <n v="19.612763828223013"/>
    <n v="2.2842258989504574"/>
    <n v="10.456602010179331"/>
    <n v="19.612763828223013"/>
    <n v="19.612763828223013"/>
    <n v="8959.3761154786807"/>
    <n v="1"/>
    <n v="1"/>
    <n v="2.2842258989504574"/>
    <n v="2.2842258989504574"/>
  </r>
  <r>
    <n v="423"/>
    <n v="0"/>
    <x v="1"/>
    <x v="1"/>
    <x v="3"/>
    <s v="62-304.520 (10), F.A.C."/>
    <x v="3"/>
    <x v="3"/>
    <x v="3"/>
    <n v="5430"/>
    <s v="Enclosed saltwater ponds within a salt marsh"/>
    <n v="5430"/>
    <s v="City of Cocoa Beach                         Brevard County"/>
    <n v="267"/>
    <n v="52.645899491760673"/>
    <n v="0"/>
    <n v="0"/>
    <n v="145.9584671862639"/>
    <n v="14.575491510984056"/>
    <n v="52.645899491760673"/>
    <n v="145.9584671862639"/>
    <n v="145.9584671862639"/>
    <n v="58474.377514426502"/>
    <n v="1"/>
    <n v="1"/>
    <n v="14.575491510984056"/>
    <n v="14.575491510984056"/>
  </r>
  <r>
    <n v="81"/>
    <n v="0"/>
    <x v="1"/>
    <x v="1"/>
    <x v="1"/>
    <s v="62-304.520 (9), F.A.C."/>
    <x v="1"/>
    <x v="1"/>
    <x v="7"/>
    <n v="5430"/>
    <s v="Enclosed saltwater ponds within a salt marsh"/>
    <n v="5430"/>
    <s v="Kennedy Space Center                               Brevard County"/>
    <n v="1324"/>
    <n v="392.1163106237305"/>
    <n v="0"/>
    <n v="0"/>
    <n v="432.11134561550489"/>
    <n v="40.554121879101814"/>
    <n v="392.1163106237305"/>
    <n v="432.11134561550489"/>
    <n v="432.11134561550489"/>
    <n v="165718.24894808599"/>
    <n v="1"/>
    <n v="1"/>
    <n v="40.554121879101814"/>
    <n v="40.554121879101814"/>
  </r>
  <r>
    <n v="685"/>
    <n v="0"/>
    <x v="1"/>
    <x v="1"/>
    <x v="3"/>
    <s v="62-304.520 (10), F.A.C."/>
    <x v="3"/>
    <x v="3"/>
    <x v="10"/>
    <n v="5430"/>
    <s v="Enclosed saltwater ponds within a salt marsh"/>
    <n v="5430"/>
    <s v="Port Canaveral          Brevard County"/>
    <n v="3"/>
    <n v="2.6097883202392319E-3"/>
    <n v="0"/>
    <n v="0"/>
    <n v="2.4430290798350728E-3"/>
    <n v="3.0623385686771886E-4"/>
    <n v="2.6097883202392319E-3"/>
    <n v="2.4430290798350728E-3"/>
    <n v="2.4430290798350728E-3"/>
    <n v="1.3005834323186625"/>
    <n v="1"/>
    <n v="1"/>
    <n v="3.0623385686771886E-4"/>
    <n v="3.0623385686771886E-4"/>
  </r>
  <r>
    <n v="141"/>
    <n v="0"/>
    <x v="1"/>
    <x v="1"/>
    <x v="1"/>
    <s v="62-304.520 (9), F.A.C."/>
    <x v="1"/>
    <x v="1"/>
    <x v="9"/>
    <n v="5430"/>
    <s v="Enclosed saltwater ponds within a salt marsh"/>
    <n v="5430"/>
    <s v="US Air Force                                Brevard County"/>
    <n v="23"/>
    <n v="2.6389153631065017"/>
    <n v="0"/>
    <n v="0"/>
    <n v="3.7905701287361722"/>
    <n v="0.38347062415828154"/>
    <n v="2.6389153631065017"/>
    <n v="3.7905701287361722"/>
    <n v="3.7905701287361722"/>
    <n v="1542.8827225358036"/>
    <n v="1"/>
    <n v="1"/>
    <n v="0.38347062415828154"/>
    <n v="0.38347062415828154"/>
  </r>
  <r>
    <n v="142"/>
    <n v="0"/>
    <x v="1"/>
    <x v="1"/>
    <x v="1"/>
    <s v="62-304.520 (9), F.A.C."/>
    <x v="1"/>
    <x v="1"/>
    <x v="9"/>
    <n v="6110"/>
    <s v="Bay swamps"/>
    <n v="6110"/>
    <s v="US Air Force                                Brevard County"/>
    <n v="85"/>
    <n v="20.13698081671081"/>
    <n v="0"/>
    <n v="0"/>
    <n v="75.14839429400952"/>
    <n v="6.7518699602898504"/>
    <n v="20.13698081671081"/>
    <n v="75.14839429400952"/>
    <n v="75.14839429400952"/>
    <n v="28998.113813100274"/>
    <n v="1"/>
    <n v="1"/>
    <n v="6.7518699602898504"/>
    <n v="6.7518699602898504"/>
  </r>
  <r>
    <n v="38"/>
    <n v="0"/>
    <x v="1"/>
    <x v="1"/>
    <x v="1"/>
    <s v="62-304.520 (9), F.A.C."/>
    <x v="1"/>
    <x v="1"/>
    <x v="1"/>
    <n v="6120"/>
    <s v="Mangrove swamp"/>
    <n v="6120"/>
    <s v="Brevard County"/>
    <n v="932"/>
    <n v="32.695003727078671"/>
    <n v="0"/>
    <n v="0"/>
    <n v="106.49142001760939"/>
    <n v="10.504294127745281"/>
    <n v="32.695003727078671"/>
    <n v="106.49142001760939"/>
    <n v="106.49142001760939"/>
    <n v="41954.86383695079"/>
    <n v="1"/>
    <n v="1"/>
    <n v="10.504294127745281"/>
    <n v="10.504294127745281"/>
  </r>
  <r>
    <n v="200"/>
    <n v="0"/>
    <x v="1"/>
    <x v="1"/>
    <x v="2"/>
    <s v="62-304.520 (11), F.A.C."/>
    <x v="2"/>
    <x v="2"/>
    <x v="1"/>
    <n v="6120"/>
    <s v="Mangrove swamp"/>
    <n v="6120"/>
    <s v="Brevard County"/>
    <n v="434"/>
    <n v="134.4503630046209"/>
    <n v="0"/>
    <n v="0"/>
    <n v="832.40042093208672"/>
    <n v="85.361072497923118"/>
    <n v="134.4503630046209"/>
    <n v="832.40042093208672"/>
    <n v="832.40042093208672"/>
    <n v="336231.47115643753"/>
    <n v="1"/>
    <n v="1"/>
    <n v="85.361072497923118"/>
    <n v="85.361072497923118"/>
  </r>
  <r>
    <n v="247"/>
    <n v="0"/>
    <x v="1"/>
    <x v="1"/>
    <x v="2"/>
    <s v="62-304.520 (13), F.A.C."/>
    <x v="2"/>
    <x v="2"/>
    <x v="1"/>
    <n v="6120"/>
    <s v="Mangrove swamp"/>
    <n v="6120"/>
    <s v="Brevard County"/>
    <n v="2209"/>
    <n v="537.71238311790785"/>
    <n v="0"/>
    <n v="0"/>
    <n v="3030.6871769228937"/>
    <n v="303.70674407327863"/>
    <n v="537.71238311790785"/>
    <n v="3030.6871769228937"/>
    <n v="3030.6871769228937"/>
    <n v="1228849.1490784492"/>
    <n v="1"/>
    <n v="1"/>
    <n v="303.70674407327863"/>
    <n v="303.70674407327863"/>
  </r>
  <r>
    <n v="337"/>
    <n v="0"/>
    <x v="1"/>
    <x v="1"/>
    <x v="3"/>
    <s v="62-304.520 (10), F.A.C."/>
    <x v="3"/>
    <x v="3"/>
    <x v="1"/>
    <n v="6120"/>
    <s v="Mangrove swamp"/>
    <n v="6120"/>
    <s v="Brevard County"/>
    <n v="486"/>
    <n v="57.31447289551754"/>
    <n v="0"/>
    <n v="0"/>
    <n v="309.48766863752348"/>
    <n v="33.764190304166327"/>
    <n v="57.31447289551754"/>
    <n v="309.48766863752348"/>
    <n v="309.48766863752348"/>
    <n v="127982.19203165076"/>
    <n v="1"/>
    <n v="1"/>
    <n v="33.764190304166327"/>
    <n v="33.764190304166327"/>
  </r>
  <r>
    <n v="384"/>
    <n v="0"/>
    <x v="1"/>
    <x v="1"/>
    <x v="3"/>
    <s v="62-304.520 (10), F.A.C."/>
    <x v="3"/>
    <x v="3"/>
    <x v="2"/>
    <n v="6120"/>
    <s v="Mangrove swamp"/>
    <n v="6120"/>
    <s v="City of Cape Canaveral                           Brevard County"/>
    <n v="49"/>
    <n v="10.933989025368163"/>
    <n v="0"/>
    <n v="0"/>
    <n v="75.689672747967109"/>
    <n v="8.2078448983666181"/>
    <n v="10.933989025368163"/>
    <n v="75.689672747967109"/>
    <n v="75.689672747967109"/>
    <n v="31207.444114413385"/>
    <n v="1"/>
    <n v="1"/>
    <n v="8.2078448983666181"/>
    <n v="8.2078448983666181"/>
  </r>
  <r>
    <n v="385"/>
    <n v="0"/>
    <x v="1"/>
    <x v="1"/>
    <x v="3"/>
    <s v="62-304.520 (10), F.A.C."/>
    <x v="3"/>
    <x v="3"/>
    <x v="2"/>
    <n v="6120"/>
    <s v="Mangrove swamp"/>
    <n v="6120"/>
    <s v="City of Cape Canaveral                 Port Canaveral          Brevard County"/>
    <n v="44"/>
    <n v="15.586429536918837"/>
    <n v="0"/>
    <n v="0"/>
    <n v="112.3355242523759"/>
    <n v="11.907910914816112"/>
    <n v="15.586429536918837"/>
    <n v="112.3355242523759"/>
    <n v="112.3355242523759"/>
    <n v="46133.815344275776"/>
    <n v="1"/>
    <n v="1"/>
    <n v="11.907910914816112"/>
    <n v="11.907910914816112"/>
  </r>
  <r>
    <n v="424"/>
    <n v="0"/>
    <x v="1"/>
    <x v="1"/>
    <x v="3"/>
    <s v="62-304.520 (10), F.A.C."/>
    <x v="3"/>
    <x v="3"/>
    <x v="3"/>
    <n v="6120"/>
    <s v="Mangrove swamp"/>
    <n v="6120"/>
    <s v="City of Cocoa Beach                         Brevard County"/>
    <n v="1774"/>
    <n v="509.4912184010189"/>
    <n v="0"/>
    <n v="0"/>
    <n v="2889.3494275272842"/>
    <n v="295.34206231813408"/>
    <n v="509.4912184010189"/>
    <n v="2889.3494275272842"/>
    <n v="2889.3494275272842"/>
    <n v="1174466.841385301"/>
    <n v="1"/>
    <n v="1"/>
    <n v="295.34206231813408"/>
    <n v="295.34206231813408"/>
  </r>
  <r>
    <n v="469"/>
    <n v="0"/>
    <x v="1"/>
    <x v="1"/>
    <x v="3"/>
    <s v="62-304.520 (10), F.A.C."/>
    <x v="3"/>
    <x v="3"/>
    <x v="4"/>
    <n v="6120"/>
    <s v="Mangrove swamp"/>
    <n v="6120"/>
    <s v="City of Indian Harbour Beach                    Brevard County"/>
    <n v="91"/>
    <n v="4.4130939368850397"/>
    <n v="0"/>
    <n v="0"/>
    <n v="19.607911349462295"/>
    <n v="2.6069493216969333"/>
    <n v="4.4130939368850397"/>
    <n v="19.607911349462295"/>
    <n v="19.607911349462295"/>
    <n v="9476.439795891245"/>
    <n v="1"/>
    <n v="1"/>
    <n v="2.6069493216969333"/>
    <n v="2.6069493216969333"/>
  </r>
  <r>
    <n v="527"/>
    <n v="0"/>
    <x v="1"/>
    <x v="1"/>
    <x v="3"/>
    <s v="62-304.520 (10), F.A.C."/>
    <x v="3"/>
    <x v="3"/>
    <x v="5"/>
    <n v="6120"/>
    <s v="Mangrove swamp"/>
    <n v="6120"/>
    <s v="City of Indian Harbour Beach            City of Satellite Beach        Brevard County"/>
    <n v="1"/>
    <n v="6.4422009438325591E-4"/>
    <n v="0"/>
    <n v="0"/>
    <n v="3.0523015899393925E-4"/>
    <n v="4.3053163105326408E-5"/>
    <n v="6.4422009438325591E-4"/>
    <n v="3.0523015899393925E-4"/>
    <n v="3.0523015899393925E-4"/>
    <n v="0.15104517949356122"/>
    <n v="1"/>
    <n v="1"/>
    <n v="4.3053163105326408E-5"/>
    <n v="4.3053163105326408E-5"/>
  </r>
  <r>
    <n v="528"/>
    <n v="0"/>
    <x v="1"/>
    <x v="1"/>
    <x v="3"/>
    <s v="62-304.520 (10), F.A.C."/>
    <x v="3"/>
    <x v="3"/>
    <x v="5"/>
    <n v="6120"/>
    <s v="Mangrove swamp"/>
    <n v="6120"/>
    <s v="City of Satellite Beach        Brevard County"/>
    <n v="73"/>
    <n v="6.2011882159615226"/>
    <n v="0"/>
    <n v="0"/>
    <n v="28.597679760477757"/>
    <n v="3.6307742256605771"/>
    <n v="6.2011882159615226"/>
    <n v="28.597679760477757"/>
    <n v="28.597679760477757"/>
    <n v="14005.277800661202"/>
    <n v="1"/>
    <n v="1"/>
    <n v="3.6307742256605771"/>
    <n v="3.6307742256605771"/>
  </r>
  <r>
    <n v="278"/>
    <n v="0"/>
    <x v="1"/>
    <x v="1"/>
    <x v="2"/>
    <s v="62-304.520 (13), F.A.C."/>
    <x v="2"/>
    <x v="2"/>
    <x v="6"/>
    <n v="6120"/>
    <s v="Mangrove swamp"/>
    <n v="6120"/>
    <s v="FDOT District 5                                          Brevard County"/>
    <n v="13"/>
    <n v="0.84335990343434009"/>
    <n v="0"/>
    <n v="0"/>
    <n v="4.5482912535061653"/>
    <n v="0.550152681282574"/>
    <n v="0.84335990343434009"/>
    <n v="4.5482912535061653"/>
    <n v="4.5482912535061653"/>
    <n v="1945.6970036295318"/>
    <n v="1"/>
    <n v="1"/>
    <n v="0.550152681282574"/>
    <n v="0.550152681282574"/>
  </r>
  <r>
    <n v="644"/>
    <n v="0"/>
    <x v="1"/>
    <x v="1"/>
    <x v="3"/>
    <s v="62-304.520 (10), F.A.C."/>
    <x v="3"/>
    <x v="3"/>
    <x v="6"/>
    <n v="6120"/>
    <s v="Mangrove swamp"/>
    <n v="6120"/>
    <s v="FDOT District 5                                          Brevard County"/>
    <n v="49"/>
    <n v="3.1854186727303389"/>
    <n v="0"/>
    <n v="0"/>
    <n v="23.207422302341559"/>
    <n v="2.7564588794856673"/>
    <n v="3.1854186727303389"/>
    <n v="23.207422302341559"/>
    <n v="23.207422302341559"/>
    <n v="10057.679396904487"/>
    <n v="1"/>
    <n v="1"/>
    <n v="2.7564588794856673"/>
    <n v="2.7564588794856673"/>
  </r>
  <r>
    <n v="55"/>
    <n v="0"/>
    <x v="1"/>
    <x v="1"/>
    <x v="1"/>
    <s v="62-304.520 (9), F.A.C."/>
    <x v="1"/>
    <x v="1"/>
    <x v="6"/>
    <n v="6120"/>
    <s v="Mangrove swamp"/>
    <n v="6120"/>
    <s v="FDOT District 5                                Port Canaveral          Brevard County"/>
    <n v="7"/>
    <n v="0.11126136711501129"/>
    <n v="0"/>
    <n v="0"/>
    <n v="0.88076281780219701"/>
    <n v="9.618379566606082E-2"/>
    <n v="0.11126136711501129"/>
    <n v="0.88076281780219701"/>
    <n v="0.88076281780219701"/>
    <n v="343.19427303773909"/>
    <n v="1"/>
    <n v="1"/>
    <n v="9.618379566606082E-2"/>
    <n v="9.618379566606082E-2"/>
  </r>
  <r>
    <n v="645"/>
    <n v="0"/>
    <x v="1"/>
    <x v="1"/>
    <x v="3"/>
    <s v="62-304.520 (10), F.A.C."/>
    <x v="3"/>
    <x v="3"/>
    <x v="6"/>
    <n v="6120"/>
    <s v="Mangrove swamp"/>
    <n v="6120"/>
    <s v="FDOT District 5                                Port Canaveral          Brevard County"/>
    <n v="18"/>
    <n v="2.5073175153013799E-2"/>
    <n v="0"/>
    <n v="0"/>
    <n v="0.18172187945090945"/>
    <n v="2.0473889736296085E-2"/>
    <n v="2.5073175153013799E-2"/>
    <n v="0.18172187945090945"/>
    <n v="0.18172187945090945"/>
    <n v="76.304235481708858"/>
    <n v="1"/>
    <n v="1"/>
    <n v="2.0473889736296085E-2"/>
    <n v="2.0473889736296085E-2"/>
  </r>
  <r>
    <n v="646"/>
    <n v="0"/>
    <x v="1"/>
    <x v="1"/>
    <x v="3"/>
    <s v="62-304.520 (10), F.A.C."/>
    <x v="3"/>
    <x v="3"/>
    <x v="6"/>
    <n v="6120"/>
    <s v="Mangrove swamp"/>
    <n v="6120"/>
    <s v="FDOT District 5                 City of Cocoa Beach                         Brevard County"/>
    <n v="36"/>
    <n v="3.3687191408317531E-2"/>
    <n v="0"/>
    <n v="0"/>
    <n v="0.20097706057522283"/>
    <n v="2.3817047948370931E-2"/>
    <n v="3.3687191408317531E-2"/>
    <n v="0.20097706057522283"/>
    <n v="0.20097706057522283"/>
    <n v="84.592964613184762"/>
    <n v="1"/>
    <n v="1"/>
    <n v="2.3817047948370931E-2"/>
    <n v="2.3817047948370931E-2"/>
  </r>
  <r>
    <n v="56"/>
    <n v="0"/>
    <x v="1"/>
    <x v="1"/>
    <x v="1"/>
    <s v="62-304.520 (9), F.A.C."/>
    <x v="1"/>
    <x v="1"/>
    <x v="6"/>
    <n v="6120"/>
    <s v="Mangrove swamp"/>
    <n v="6120"/>
    <s v="FDOT District 5          US Air Force                      Port Canaveral          Brevard County"/>
    <n v="1"/>
    <n v="8.1678923744700916E-5"/>
    <n v="0"/>
    <n v="0"/>
    <n v="6.4174061743419439E-4"/>
    <n v="8.6141686088541761E-5"/>
    <n v="8.1678923744700916E-5"/>
    <n v="6.4174061743419439E-4"/>
    <n v="6.4174061743419439E-4"/>
    <n v="0.28543449390269771"/>
    <n v="1"/>
    <n v="1"/>
    <n v="8.6141686088541761E-5"/>
    <n v="8.6141686088541761E-5"/>
  </r>
  <r>
    <n v="82"/>
    <n v="0"/>
    <x v="1"/>
    <x v="1"/>
    <x v="1"/>
    <s v="62-304.520 (9), F.A.C."/>
    <x v="1"/>
    <x v="1"/>
    <x v="7"/>
    <n v="6120"/>
    <s v="Mangrove swamp"/>
    <n v="6120"/>
    <s v="Kennedy Space Center                               Brevard County"/>
    <n v="2393"/>
    <n v="577.53617184433404"/>
    <n v="0"/>
    <n v="0"/>
    <n v="2381.1501892191695"/>
    <n v="240.59813971713209"/>
    <n v="577.53617184433404"/>
    <n v="2381.1501892191695"/>
    <n v="2381.1501892191695"/>
    <n v="963479.14026011457"/>
    <n v="1"/>
    <n v="1"/>
    <n v="240.59813971713209"/>
    <n v="240.59813971713209"/>
  </r>
  <r>
    <n v="110"/>
    <n v="0"/>
    <x v="1"/>
    <x v="1"/>
    <x v="1"/>
    <s v="62-304.520 (9), F.A.C."/>
    <x v="1"/>
    <x v="1"/>
    <x v="10"/>
    <n v="6120"/>
    <s v="Mangrove swamp"/>
    <n v="6120"/>
    <s v="Port Canaveral          Brevard County"/>
    <n v="81"/>
    <n v="23.77055973883504"/>
    <n v="0"/>
    <n v="0"/>
    <n v="158.3986856314676"/>
    <n v="16.90056887029807"/>
    <n v="23.77055973883504"/>
    <n v="158.3986856314676"/>
    <n v="158.3986856314676"/>
    <n v="64828.813248459337"/>
    <n v="1"/>
    <n v="1"/>
    <n v="16.90056887029807"/>
    <n v="16.90056887029807"/>
  </r>
  <r>
    <n v="686"/>
    <n v="0"/>
    <x v="1"/>
    <x v="1"/>
    <x v="3"/>
    <s v="62-304.520 (10), F.A.C."/>
    <x v="3"/>
    <x v="3"/>
    <x v="10"/>
    <n v="6120"/>
    <s v="Mangrove swamp"/>
    <n v="6120"/>
    <s v="Port Canaveral          Brevard County"/>
    <n v="76"/>
    <n v="8.8639923548349326"/>
    <n v="0"/>
    <n v="0"/>
    <n v="53.487537985039481"/>
    <n v="5.7354880923448608"/>
    <n v="8.8639923548349326"/>
    <n v="53.487537985039481"/>
    <n v="53.487537985039481"/>
    <n v="22197.128338516824"/>
    <n v="1"/>
    <n v="1"/>
    <n v="5.7354880923448608"/>
    <n v="5.7354880923448608"/>
  </r>
  <r>
    <n v="143"/>
    <n v="0"/>
    <x v="1"/>
    <x v="1"/>
    <x v="1"/>
    <s v="62-304.520 (9), F.A.C."/>
    <x v="1"/>
    <x v="1"/>
    <x v="9"/>
    <n v="6120"/>
    <s v="Mangrove swamp"/>
    <n v="6120"/>
    <s v="US Air Force                                Brevard County"/>
    <n v="2231"/>
    <n v="515.232020882592"/>
    <n v="0"/>
    <n v="0"/>
    <n v="2405.6307542762293"/>
    <n v="248.94808849201729"/>
    <n v="515.232020882592"/>
    <n v="2405.6307542762293"/>
    <n v="2405.6307542762293"/>
    <n v="977421.69011300942"/>
    <n v="1"/>
    <n v="1"/>
    <n v="248.94808849201729"/>
    <n v="248.94808849201729"/>
  </r>
  <r>
    <n v="713"/>
    <n v="0"/>
    <x v="1"/>
    <x v="1"/>
    <x v="3"/>
    <s v="62-304.520 (10), F.A.C."/>
    <x v="3"/>
    <x v="3"/>
    <x v="9"/>
    <n v="6120"/>
    <s v="Mangrove swamp"/>
    <n v="6120"/>
    <s v="US Air Force                              Brevard County"/>
    <n v="12"/>
    <n v="2.8072984048247482"/>
    <n v="0"/>
    <n v="0"/>
    <n v="18.543059207308708"/>
    <n v="2.0160644566590507"/>
    <n v="2.8072984048247482"/>
    <n v="18.543059207308708"/>
    <n v="18.543059207308708"/>
    <n v="7888.6997943342276"/>
    <n v="1"/>
    <n v="1"/>
    <n v="2.0160644566590507"/>
    <n v="2.0160644566590507"/>
  </r>
  <r>
    <n v="144"/>
    <n v="0"/>
    <x v="1"/>
    <x v="1"/>
    <x v="1"/>
    <s v="62-304.520 (9), F.A.C."/>
    <x v="1"/>
    <x v="1"/>
    <x v="9"/>
    <n v="6120"/>
    <s v="Mangrove swamp"/>
    <n v="6120"/>
    <s v="US Air Force                      Port Canaveral          Brevard County"/>
    <n v="14"/>
    <n v="2.4060757957131904"/>
    <n v="0"/>
    <n v="0"/>
    <n v="12.949192813194449"/>
    <n v="1.3650926718823111"/>
    <n v="2.4060757957131904"/>
    <n v="12.949192813194449"/>
    <n v="12.949192813194449"/>
    <n v="5364.4324649755063"/>
    <n v="1"/>
    <n v="1"/>
    <n v="1.3650926718823111"/>
    <n v="1.3650926718823111"/>
  </r>
  <r>
    <n v="145"/>
    <n v="0"/>
    <x v="1"/>
    <x v="1"/>
    <x v="1"/>
    <s v="62-304.520 (9), F.A.C."/>
    <x v="1"/>
    <x v="1"/>
    <x v="9"/>
    <n v="6120"/>
    <s v="Mangrove swamp"/>
    <n v="6120"/>
    <s v="US Air Force Kennedy Space Center                               Brevard County"/>
    <n v="47"/>
    <n v="4.571563904930799"/>
    <n v="0"/>
    <n v="0"/>
    <n v="19.107016288334133"/>
    <n v="1.7466642615470178"/>
    <n v="4.571563904930799"/>
    <n v="19.107016288334133"/>
    <n v="19.107016288334133"/>
    <n v="7548.0225763237595"/>
    <n v="1"/>
    <n v="1"/>
    <n v="1.7466642615470178"/>
    <n v="1.7466642615470178"/>
  </r>
  <r>
    <n v="201"/>
    <n v="0"/>
    <x v="1"/>
    <x v="1"/>
    <x v="2"/>
    <s v="62-304.520 (11), F.A.C."/>
    <x v="2"/>
    <x v="2"/>
    <x v="1"/>
    <n v="6153"/>
    <s v="Shrub Swamp"/>
    <n v="6153"/>
    <s v="Brevard County"/>
    <n v="4"/>
    <n v="0.21785751355344554"/>
    <n v="0"/>
    <n v="0"/>
    <n v="1.5455840715637368"/>
    <n v="0.33767168268864051"/>
    <n v="0.21785751355344554"/>
    <n v="1.5455840715637368"/>
    <n v="1.5455840715637368"/>
    <n v="684.19113969816044"/>
    <n v="1"/>
    <n v="1"/>
    <n v="0.33767168268864051"/>
    <n v="0.33767168268864051"/>
  </r>
  <r>
    <n v="39"/>
    <n v="0"/>
    <x v="1"/>
    <x v="1"/>
    <x v="1"/>
    <s v="62-304.520 (9), F.A.C."/>
    <x v="1"/>
    <x v="1"/>
    <x v="1"/>
    <n v="6170"/>
    <s v="Mixed wetland hardwoods"/>
    <n v="6170"/>
    <s v="Brevard County"/>
    <n v="21"/>
    <n v="0.88477345277027231"/>
    <n v="0"/>
    <n v="0"/>
    <n v="2.0411469716138884"/>
    <n v="0.1883458846422135"/>
    <n v="0.88477345277027231"/>
    <n v="2.0411469716138884"/>
    <n v="2.0411469716138884"/>
    <n v="775.56115237647236"/>
    <n v="1"/>
    <n v="1"/>
    <n v="0.1883458846422135"/>
    <n v="0.1883458846422135"/>
  </r>
  <r>
    <n v="202"/>
    <n v="0"/>
    <x v="1"/>
    <x v="1"/>
    <x v="2"/>
    <s v="62-304.520 (11), F.A.C."/>
    <x v="2"/>
    <x v="2"/>
    <x v="1"/>
    <n v="6170"/>
    <s v="Mixed wetland hardwoods"/>
    <n v="6170"/>
    <s v="Brevard County"/>
    <n v="96"/>
    <n v="18.759442256979884"/>
    <n v="0"/>
    <n v="0"/>
    <n v="134.65764657320665"/>
    <n v="16.639150203487905"/>
    <n v="18.759442256979884"/>
    <n v="134.65764657320665"/>
    <n v="134.65764657320665"/>
    <n v="58323.71662296763"/>
    <n v="1"/>
    <n v="1"/>
    <n v="16.639150203487905"/>
    <n v="16.639150203487905"/>
  </r>
  <r>
    <n v="248"/>
    <n v="0"/>
    <x v="1"/>
    <x v="1"/>
    <x v="2"/>
    <s v="62-304.520 (13), F.A.C."/>
    <x v="2"/>
    <x v="2"/>
    <x v="1"/>
    <n v="6170"/>
    <s v="Mixed wetland hardwoods"/>
    <n v="6170"/>
    <s v="Brevard County"/>
    <n v="164"/>
    <n v="53.129779814361548"/>
    <n v="0"/>
    <n v="0"/>
    <n v="275.11650096126704"/>
    <n v="28.130507937477965"/>
    <n v="53.129779814361548"/>
    <n v="275.11650096126704"/>
    <n v="275.11650096126704"/>
    <n v="119737.3448112011"/>
    <n v="1"/>
    <n v="1"/>
    <n v="28.130507937477965"/>
    <n v="28.130507937477965"/>
  </r>
  <r>
    <n v="83"/>
    <n v="0"/>
    <x v="1"/>
    <x v="1"/>
    <x v="1"/>
    <s v="62-304.520 (9), F.A.C."/>
    <x v="1"/>
    <x v="1"/>
    <x v="7"/>
    <n v="6170"/>
    <s v="Mixed wetland hardwoods"/>
    <n v="6170"/>
    <s v="Kennedy Space Center                               Brevard County"/>
    <n v="3066"/>
    <n v="1049.8666213239464"/>
    <n v="0"/>
    <n v="0"/>
    <n v="4445.1387672346427"/>
    <n v="359.23004283473944"/>
    <n v="1049.8666213239464"/>
    <n v="4445.1387672346427"/>
    <n v="4445.1387672346427"/>
    <n v="1548106.1064762247"/>
    <n v="1"/>
    <n v="1"/>
    <n v="359.23004283473944"/>
    <n v="359.23004283473944"/>
  </r>
  <r>
    <n v="687"/>
    <n v="0"/>
    <x v="1"/>
    <x v="1"/>
    <x v="3"/>
    <s v="62-304.520 (10), F.A.C."/>
    <x v="3"/>
    <x v="3"/>
    <x v="10"/>
    <n v="6170"/>
    <s v="Mixed wetland hardwoods"/>
    <n v="6170"/>
    <s v="Port Canaveral          Brevard County"/>
    <n v="16"/>
    <n v="4.2853272135084373"/>
    <n v="0"/>
    <n v="0"/>
    <n v="18.432984466158633"/>
    <n v="1.3841535583517184"/>
    <n v="4.2853272135084373"/>
    <n v="18.432984466158633"/>
    <n v="18.432984466158633"/>
    <n v="6020.0133502360995"/>
    <n v="1"/>
    <n v="1"/>
    <n v="1.3841535583517184"/>
    <n v="1.3841535583517184"/>
  </r>
  <r>
    <n v="146"/>
    <n v="0"/>
    <x v="1"/>
    <x v="1"/>
    <x v="1"/>
    <s v="62-304.520 (9), F.A.C."/>
    <x v="1"/>
    <x v="1"/>
    <x v="9"/>
    <n v="6170"/>
    <s v="Mixed wetland hardwoods"/>
    <n v="6170"/>
    <s v="US Air Force                                Brevard County"/>
    <n v="20"/>
    <n v="6.1967128411639969"/>
    <n v="0"/>
    <n v="0"/>
    <n v="20.563287266254687"/>
    <n v="1.6191226406668902"/>
    <n v="6.1967128411639969"/>
    <n v="20.563287266254687"/>
    <n v="20.563287266254687"/>
    <n v="6916.9610954172385"/>
    <n v="1"/>
    <n v="1"/>
    <n v="1.6191226406668902"/>
    <n v="1.6191226406668902"/>
  </r>
  <r>
    <n v="40"/>
    <n v="0"/>
    <x v="1"/>
    <x v="1"/>
    <x v="1"/>
    <s v="62-304.520 (9), F.A.C."/>
    <x v="1"/>
    <x v="1"/>
    <x v="1"/>
    <n v="6181"/>
    <s v="Cabbage palm hammock"/>
    <n v="6181"/>
    <s v="Brevard County"/>
    <n v="16"/>
    <n v="0.18720513072877512"/>
    <n v="0"/>
    <n v="0"/>
    <n v="0.36496311971197387"/>
    <n v="2.6347896195321258E-2"/>
    <n v="0.18720513072877512"/>
    <n v="0.36496311971197387"/>
    <n v="0.36496311971197387"/>
    <n v="167.2822690906371"/>
    <n v="1"/>
    <n v="1"/>
    <n v="2.6347896195321258E-2"/>
    <n v="2.6347896195321258E-2"/>
  </r>
  <r>
    <n v="84"/>
    <n v="0"/>
    <x v="1"/>
    <x v="1"/>
    <x v="1"/>
    <s v="62-304.520 (9), F.A.C."/>
    <x v="1"/>
    <x v="1"/>
    <x v="7"/>
    <n v="6181"/>
    <s v="Cabbage palm hammock"/>
    <n v="6181"/>
    <s v="Kennedy Space Center                               Brevard County"/>
    <n v="148"/>
    <n v="38.880386668805933"/>
    <n v="0"/>
    <n v="0"/>
    <n v="171.78191929070488"/>
    <n v="13.439230420686677"/>
    <n v="38.880386668805933"/>
    <n v="171.78191929070488"/>
    <n v="171.78191929070488"/>
    <n v="75180.400097240403"/>
    <n v="1"/>
    <n v="1"/>
    <n v="13.439230420686677"/>
    <n v="13.439230420686677"/>
  </r>
  <r>
    <n v="147"/>
    <n v="0"/>
    <x v="1"/>
    <x v="1"/>
    <x v="1"/>
    <s v="62-304.520 (9), F.A.C."/>
    <x v="1"/>
    <x v="1"/>
    <x v="9"/>
    <n v="6181"/>
    <s v="Cabbage palm hammock"/>
    <n v="6181"/>
    <s v="US Air Force                                Brevard County"/>
    <n v="124"/>
    <n v="31.75167784877695"/>
    <n v="0"/>
    <n v="0"/>
    <n v="118.04156270170448"/>
    <n v="9.1837711668724342"/>
    <n v="31.75167784877695"/>
    <n v="118.04156270170448"/>
    <n v="118.04156270170448"/>
    <n v="52529.449811085768"/>
    <n v="1"/>
    <n v="1"/>
    <n v="9.1837711668724342"/>
    <n v="9.1837711668724342"/>
  </r>
  <r>
    <n v="85"/>
    <n v="0"/>
    <x v="1"/>
    <x v="1"/>
    <x v="1"/>
    <s v="62-304.520 (9), F.A.C."/>
    <x v="1"/>
    <x v="1"/>
    <x v="7"/>
    <n v="6182"/>
    <s v="Cabbage palm savannah"/>
    <n v="6182"/>
    <s v="Kennedy Space Center                               Brevard County"/>
    <n v="1091"/>
    <n v="309.63462618459181"/>
    <n v="0"/>
    <n v="0"/>
    <n v="908.85401428512989"/>
    <n v="46.65170009232439"/>
    <n v="309.63462618459181"/>
    <n v="908.85401428512989"/>
    <n v="908.85401428512989"/>
    <n v="383394.18028144422"/>
    <n v="1"/>
    <n v="1"/>
    <n v="46.65170009232439"/>
    <n v="46.65170009232439"/>
  </r>
  <r>
    <n v="86"/>
    <n v="0"/>
    <x v="1"/>
    <x v="1"/>
    <x v="1"/>
    <s v="62-304.520 (9), F.A.C."/>
    <x v="1"/>
    <x v="1"/>
    <x v="7"/>
    <n v="6210"/>
    <s v="Cypress"/>
    <n v="6210"/>
    <s v="Kennedy Space Center                               Brevard County"/>
    <n v="58"/>
    <n v="16.286541484211984"/>
    <n v="0"/>
    <n v="0"/>
    <n v="76.149400524096677"/>
    <n v="6.6476420282997575"/>
    <n v="16.286541484211984"/>
    <n v="76.149400524096677"/>
    <n v="76.149400524096677"/>
    <n v="27206.072588886444"/>
    <n v="1"/>
    <n v="1"/>
    <n v="6.6476420282997575"/>
    <n v="6.6476420282997575"/>
  </r>
  <r>
    <n v="87"/>
    <n v="0"/>
    <x v="1"/>
    <x v="1"/>
    <x v="1"/>
    <s v="62-304.520 (9), F.A.C."/>
    <x v="1"/>
    <x v="1"/>
    <x v="7"/>
    <n v="6250"/>
    <s v="Hydric pine flatwoods"/>
    <n v="6250"/>
    <s v="Kennedy Space Center                               Brevard County"/>
    <n v="45"/>
    <n v="15.645053994365826"/>
    <n v="0"/>
    <n v="0"/>
    <n v="35.07297921438559"/>
    <n v="4.2070757030335102"/>
    <n v="15.645053994365826"/>
    <n v="35.07297921438559"/>
    <n v="35.07297921438559"/>
    <n v="16536.475171211736"/>
    <n v="1"/>
    <n v="1"/>
    <n v="4.2070757030335102"/>
    <n v="4.2070757030335102"/>
  </r>
  <r>
    <n v="41"/>
    <n v="0"/>
    <x v="1"/>
    <x v="1"/>
    <x v="1"/>
    <s v="62-304.520 (9), F.A.C."/>
    <x v="1"/>
    <x v="1"/>
    <x v="1"/>
    <n v="6300"/>
    <s v="Wetland Forested Mixed"/>
    <n v="6300"/>
    <s v="Brevard County"/>
    <n v="20"/>
    <n v="5.5187784483102318"/>
    <n v="0"/>
    <n v="0"/>
    <n v="23.986468600478371"/>
    <n v="2.0864258997395102"/>
    <n v="5.5187784483102318"/>
    <n v="23.986468600478371"/>
    <n v="23.986468600478371"/>
    <n v="8836.0075407315089"/>
    <n v="1"/>
    <n v="1"/>
    <n v="2.0864258997395102"/>
    <n v="2.0864258997395102"/>
  </r>
  <r>
    <n v="203"/>
    <n v="0"/>
    <x v="1"/>
    <x v="1"/>
    <x v="2"/>
    <s v="62-304.520 (11), F.A.C."/>
    <x v="2"/>
    <x v="2"/>
    <x v="1"/>
    <n v="6300"/>
    <s v="Wetland Forested Mixed"/>
    <n v="6300"/>
    <s v="Brevard County"/>
    <n v="15"/>
    <n v="2.8786334952323447"/>
    <n v="0"/>
    <n v="0"/>
    <n v="11.347969655305681"/>
    <n v="1.3870565113565658"/>
    <n v="2.8786334952323447"/>
    <n v="11.347969655305681"/>
    <n v="11.347969655305681"/>
    <n v="7328.1493864753693"/>
    <n v="1"/>
    <n v="1"/>
    <n v="1.3870565113565658"/>
    <n v="1.3870565113565658"/>
  </r>
  <r>
    <n v="338"/>
    <n v="0"/>
    <x v="1"/>
    <x v="1"/>
    <x v="3"/>
    <s v="62-304.520 (10), F.A.C."/>
    <x v="3"/>
    <x v="3"/>
    <x v="1"/>
    <n v="6300"/>
    <s v="Wetland Forested Mixed"/>
    <n v="6300"/>
    <s v="Brevard County"/>
    <n v="82"/>
    <n v="15.772228317008326"/>
    <n v="0"/>
    <n v="0"/>
    <n v="102.9939522349392"/>
    <n v="11.780787987433662"/>
    <n v="15.772228317008326"/>
    <n v="102.9939522349392"/>
    <n v="102.9939522349392"/>
    <n v="40880.34292505015"/>
    <n v="1"/>
    <n v="1"/>
    <n v="11.780787987433662"/>
    <n v="11.780787987433662"/>
  </r>
  <r>
    <n v="386"/>
    <n v="0"/>
    <x v="1"/>
    <x v="1"/>
    <x v="3"/>
    <s v="62-304.520 (10), F.A.C."/>
    <x v="3"/>
    <x v="3"/>
    <x v="2"/>
    <n v="6300"/>
    <s v="Wetland Forested Mixed"/>
    <n v="6300"/>
    <s v="City of Cape Canaveral                           Brevard County"/>
    <n v="4"/>
    <n v="9.4683555904030797E-2"/>
    <n v="0"/>
    <n v="0"/>
    <n v="0.36308625810335848"/>
    <n v="3.8717937594215948E-2"/>
    <n v="9.4683555904030797E-2"/>
    <n v="0.36308625810335848"/>
    <n v="0.36308625810335848"/>
    <n v="216.65361194141801"/>
    <n v="1"/>
    <n v="1"/>
    <n v="3.8717937594215948E-2"/>
    <n v="3.8717937594215948E-2"/>
  </r>
  <r>
    <n v="387"/>
    <n v="0"/>
    <x v="1"/>
    <x v="1"/>
    <x v="3"/>
    <s v="62-304.520 (10), F.A.C."/>
    <x v="3"/>
    <x v="3"/>
    <x v="2"/>
    <n v="6300"/>
    <s v="Wetland Forested Mixed"/>
    <n v="6300"/>
    <s v="City of Cape Canaveral                 Port Canaveral          Brevard County"/>
    <n v="9"/>
    <n v="3.0525916332785896"/>
    <n v="0"/>
    <n v="0"/>
    <n v="20.248523552442617"/>
    <n v="2.1182900952206594"/>
    <n v="3.0525916332785896"/>
    <n v="20.248523552442617"/>
    <n v="20.248523552442617"/>
    <n v="8787.0260902544796"/>
    <n v="1"/>
    <n v="1"/>
    <n v="2.1182900952206594"/>
    <n v="2.1182900952206594"/>
  </r>
  <r>
    <n v="425"/>
    <n v="0"/>
    <x v="1"/>
    <x v="1"/>
    <x v="3"/>
    <s v="62-304.520 (10), F.A.C."/>
    <x v="3"/>
    <x v="3"/>
    <x v="3"/>
    <n v="6300"/>
    <s v="Wetland Forested Mixed"/>
    <n v="6300"/>
    <s v="City of Cocoa Beach                         Brevard County"/>
    <n v="10"/>
    <n v="2.699186368360555"/>
    <n v="0"/>
    <n v="0"/>
    <n v="19.597005218114749"/>
    <n v="2.0030670065999927"/>
    <n v="2.699186368360555"/>
    <n v="19.597005218114749"/>
    <n v="19.597005218114749"/>
    <n v="7986.5556101831107"/>
    <n v="1"/>
    <n v="1"/>
    <n v="2.0030670065999927"/>
    <n v="2.0030670065999927"/>
  </r>
  <r>
    <n v="647"/>
    <n v="0"/>
    <x v="1"/>
    <x v="1"/>
    <x v="3"/>
    <s v="62-304.520 (10), F.A.C."/>
    <x v="3"/>
    <x v="3"/>
    <x v="6"/>
    <n v="6300"/>
    <s v="Wetland Forested Mixed"/>
    <n v="6300"/>
    <s v="FDOT District 5                                          Brevard County"/>
    <n v="5"/>
    <n v="0.82448884067866901"/>
    <n v="0"/>
    <n v="0"/>
    <n v="5.3089111576310986"/>
    <n v="0.57534189813552472"/>
    <n v="0.82448884067866901"/>
    <n v="5.3089111576310986"/>
    <n v="5.3089111576310986"/>
    <n v="1976.8280929105167"/>
    <n v="1"/>
    <n v="1"/>
    <n v="0.57534189813552472"/>
    <n v="0.57534189813552472"/>
  </r>
  <r>
    <n v="88"/>
    <n v="0"/>
    <x v="1"/>
    <x v="1"/>
    <x v="1"/>
    <s v="62-304.520 (9), F.A.C."/>
    <x v="1"/>
    <x v="1"/>
    <x v="7"/>
    <n v="6300"/>
    <s v="Wetland Forested Mixed"/>
    <n v="6300"/>
    <s v="Kennedy Space Center                               Brevard County"/>
    <n v="927"/>
    <n v="295.74306718663286"/>
    <n v="0"/>
    <n v="0"/>
    <n v="1187.257480721328"/>
    <n v="92.589514576624808"/>
    <n v="295.74306718663286"/>
    <n v="1187.257480721328"/>
    <n v="1187.257480721328"/>
    <n v="401746.19955880439"/>
    <n v="1"/>
    <n v="1"/>
    <n v="92.589514576624808"/>
    <n v="92.589514576624808"/>
  </r>
  <r>
    <n v="204"/>
    <n v="0"/>
    <x v="1"/>
    <x v="1"/>
    <x v="2"/>
    <s v="62-304.520 (11), F.A.C."/>
    <x v="2"/>
    <x v="2"/>
    <x v="1"/>
    <n v="6410"/>
    <s v="Freshwater marshes"/>
    <n v="6410"/>
    <s v="Brevard County"/>
    <n v="26"/>
    <n v="4.6677292158301107"/>
    <n v="0"/>
    <n v="0"/>
    <n v="30.258033220249214"/>
    <n v="3.2999696104554235"/>
    <n v="4.6677292158301107"/>
    <n v="30.258033220249214"/>
    <n v="30.258033220249214"/>
    <n v="12321.225403033442"/>
    <n v="1"/>
    <n v="1"/>
    <n v="3.2999696104554235"/>
    <n v="3.2999696104554235"/>
  </r>
  <r>
    <n v="249"/>
    <n v="0"/>
    <x v="1"/>
    <x v="1"/>
    <x v="2"/>
    <s v="62-304.520 (13), F.A.C."/>
    <x v="2"/>
    <x v="2"/>
    <x v="1"/>
    <n v="6410"/>
    <s v="Freshwater marshes"/>
    <n v="6410"/>
    <s v="Brevard County"/>
    <n v="9"/>
    <n v="1.4384112638398086"/>
    <n v="0"/>
    <n v="0"/>
    <n v="7.4452147558293174"/>
    <n v="0.7395239489688431"/>
    <n v="1.4384112638398086"/>
    <n v="7.4452147558293174"/>
    <n v="7.4452147558293174"/>
    <n v="2946.6723225270384"/>
    <n v="1"/>
    <n v="1"/>
    <n v="0.7395239489688431"/>
    <n v="0.7395239489688431"/>
  </r>
  <r>
    <n v="648"/>
    <n v="0"/>
    <x v="1"/>
    <x v="1"/>
    <x v="3"/>
    <s v="62-304.520 (10), F.A.C."/>
    <x v="3"/>
    <x v="3"/>
    <x v="6"/>
    <n v="6410"/>
    <s v="Freshwater marshes"/>
    <n v="6410"/>
    <s v="FDOT District 5                      City of Indian Harbour Beach                    Brevard County"/>
    <n v="1"/>
    <n v="3.6555462505302581E-2"/>
    <n v="0"/>
    <n v="0"/>
    <n v="0.33980518429120077"/>
    <n v="4.4348376703556049E-2"/>
    <n v="3.6555462505302581E-2"/>
    <n v="0.33980518429120077"/>
    <n v="0.33980518429120077"/>
    <n v="140.8915685264796"/>
    <n v="1"/>
    <n v="1"/>
    <n v="4.4348376703556049E-2"/>
    <n v="4.4348376703556049E-2"/>
  </r>
  <r>
    <n v="89"/>
    <n v="0"/>
    <x v="1"/>
    <x v="1"/>
    <x v="1"/>
    <s v="62-304.520 (9), F.A.C."/>
    <x v="1"/>
    <x v="1"/>
    <x v="7"/>
    <n v="6410"/>
    <s v="Freshwater marshes"/>
    <n v="6410"/>
    <s v="Kennedy Space Center                               Brevard County"/>
    <n v="7605"/>
    <n v="2116.077124976046"/>
    <n v="0"/>
    <n v="0"/>
    <n v="9608.6929738597992"/>
    <n v="840.3043737871327"/>
    <n v="2116.077124976046"/>
    <n v="9608.6929738597992"/>
    <n v="9608.6929738597992"/>
    <n v="3532881.1773567786"/>
    <n v="1"/>
    <n v="1"/>
    <n v="840.3043737871327"/>
    <n v="840.3043737871327"/>
  </r>
  <r>
    <n v="148"/>
    <n v="0"/>
    <x v="1"/>
    <x v="1"/>
    <x v="1"/>
    <s v="62-304.520 (9), F.A.C."/>
    <x v="1"/>
    <x v="1"/>
    <x v="9"/>
    <n v="6410"/>
    <s v="Freshwater marshes"/>
    <n v="6410"/>
    <s v="US Air Force                                Brevard County"/>
    <n v="120"/>
    <n v="22.421623077447219"/>
    <n v="0"/>
    <n v="0"/>
    <n v="61.816438416908781"/>
    <n v="5.4254736901321872"/>
    <n v="22.421623077447219"/>
    <n v="61.816438416908781"/>
    <n v="61.816438416908781"/>
    <n v="22456.604253682948"/>
    <n v="1"/>
    <n v="1"/>
    <n v="5.4254736901321872"/>
    <n v="5.4254736901321872"/>
  </r>
  <r>
    <n v="42"/>
    <n v="0"/>
    <x v="1"/>
    <x v="1"/>
    <x v="1"/>
    <s v="62-304.520 (9), F.A.C."/>
    <x v="1"/>
    <x v="1"/>
    <x v="1"/>
    <n v="6420"/>
    <s v="Saltwater marshes"/>
    <n v="6420"/>
    <s v="Brevard County"/>
    <n v="297"/>
    <n v="17.541967210088792"/>
    <n v="0"/>
    <n v="0"/>
    <n v="77.444930570482853"/>
    <n v="7.8471093750478618"/>
    <n v="17.541967210088792"/>
    <n v="77.444930570482853"/>
    <n v="77.444930570482853"/>
    <n v="31321.452685784225"/>
    <n v="1"/>
    <n v="1"/>
    <n v="7.8471093750478618"/>
    <n v="7.8471093750478618"/>
  </r>
  <r>
    <n v="205"/>
    <n v="0"/>
    <x v="1"/>
    <x v="1"/>
    <x v="2"/>
    <s v="62-304.520 (11), F.A.C."/>
    <x v="2"/>
    <x v="2"/>
    <x v="1"/>
    <n v="6420"/>
    <s v="Saltwater marshes"/>
    <n v="6420"/>
    <s v="Brevard County"/>
    <n v="114"/>
    <n v="35.160716058266615"/>
    <n v="0"/>
    <n v="0"/>
    <n v="260.89070778884906"/>
    <n v="28.024256260716886"/>
    <n v="35.160716058266615"/>
    <n v="260.89070778884906"/>
    <n v="260.89070778884906"/>
    <n v="108164.64057716612"/>
    <n v="1"/>
    <n v="1"/>
    <n v="28.024256260716886"/>
    <n v="28.024256260716886"/>
  </r>
  <r>
    <n v="250"/>
    <n v="0"/>
    <x v="1"/>
    <x v="1"/>
    <x v="2"/>
    <s v="62-304.520 (13), F.A.C."/>
    <x v="2"/>
    <x v="2"/>
    <x v="1"/>
    <n v="6420"/>
    <s v="Saltwater marshes"/>
    <n v="6420"/>
    <s v="Brevard County"/>
    <n v="1400"/>
    <n v="460.10649048152857"/>
    <n v="0"/>
    <n v="0"/>
    <n v="3039.1110078368001"/>
    <n v="302.05750997004122"/>
    <n v="460.10649048152857"/>
    <n v="3039.1110078368001"/>
    <n v="3039.1110078368001"/>
    <n v="1217921.7113399773"/>
    <n v="1"/>
    <n v="1"/>
    <n v="302.05750997004122"/>
    <n v="302.05750997004122"/>
  </r>
  <r>
    <n v="339"/>
    <n v="0"/>
    <x v="1"/>
    <x v="1"/>
    <x v="3"/>
    <s v="62-304.520 (10), F.A.C."/>
    <x v="3"/>
    <x v="3"/>
    <x v="1"/>
    <n v="6420"/>
    <s v="Saltwater marshes"/>
    <n v="6420"/>
    <s v="Brevard County"/>
    <n v="371"/>
    <n v="65.480335590796756"/>
    <n v="0"/>
    <n v="0"/>
    <n v="369.14183800142717"/>
    <n v="39.749588442805987"/>
    <n v="65.480335590796756"/>
    <n v="369.14183800142717"/>
    <n v="369.14183800142717"/>
    <n v="146592.96691715001"/>
    <n v="1"/>
    <n v="1"/>
    <n v="39.749588442805987"/>
    <n v="39.749588442805987"/>
  </r>
  <r>
    <n v="426"/>
    <n v="0"/>
    <x v="1"/>
    <x v="1"/>
    <x v="3"/>
    <s v="62-304.520 (10), F.A.C."/>
    <x v="3"/>
    <x v="3"/>
    <x v="3"/>
    <n v="6420"/>
    <s v="Saltwater marshes"/>
    <n v="6420"/>
    <s v="City of Cocoa Beach                         Brevard County"/>
    <n v="668"/>
    <n v="191.28241369737475"/>
    <n v="0"/>
    <n v="0"/>
    <n v="1165.4719883507034"/>
    <n v="119.79239717680272"/>
    <n v="191.28241369737475"/>
    <n v="1165.4719883507034"/>
    <n v="1165.4719883507034"/>
    <n v="475750.94278087275"/>
    <n v="1"/>
    <n v="1"/>
    <n v="119.79239717680272"/>
    <n v="119.79239717680272"/>
  </r>
  <r>
    <n v="649"/>
    <n v="0"/>
    <x v="1"/>
    <x v="1"/>
    <x v="3"/>
    <s v="62-304.520 (10), F.A.C."/>
    <x v="3"/>
    <x v="3"/>
    <x v="6"/>
    <n v="6420"/>
    <s v="Saltwater marshes"/>
    <n v="6420"/>
    <s v="FDOT District 5                                          Brevard County"/>
    <n v="9"/>
    <n v="0.13604046046698576"/>
    <n v="0"/>
    <n v="0"/>
    <n v="1.0538125592932981"/>
    <n v="0.13748391776922481"/>
    <n v="0.13604046046698576"/>
    <n v="1.0538125592932981"/>
    <n v="1.0538125592932981"/>
    <n v="505.23739184675276"/>
    <n v="1"/>
    <n v="1"/>
    <n v="0.13748391776922481"/>
    <n v="0.13748391776922481"/>
  </r>
  <r>
    <n v="650"/>
    <n v="0"/>
    <x v="1"/>
    <x v="1"/>
    <x v="3"/>
    <s v="62-304.520 (10), F.A.C."/>
    <x v="3"/>
    <x v="3"/>
    <x v="6"/>
    <n v="6420"/>
    <s v="Saltwater marshes"/>
    <n v="6420"/>
    <s v="FDOT District 5                                Port Canaveral          Brevard County"/>
    <n v="5"/>
    <n v="2.0693267272311805E-3"/>
    <n v="0"/>
    <n v="0"/>
    <n v="1.5718473449772986E-2"/>
    <n v="2.0596062417401429E-3"/>
    <n v="2.0693267272311805E-3"/>
    <n v="1.5718473449772986E-2"/>
    <n v="1.5718473449772986E-2"/>
    <n v="7.6692632286792835"/>
    <n v="1"/>
    <n v="1"/>
    <n v="2.0596062417401429E-3"/>
    <n v="2.0596062417401429E-3"/>
  </r>
  <r>
    <n v="90"/>
    <n v="0"/>
    <x v="1"/>
    <x v="1"/>
    <x v="1"/>
    <s v="62-304.520 (9), F.A.C."/>
    <x v="1"/>
    <x v="1"/>
    <x v="7"/>
    <n v="6420"/>
    <s v="Saltwater marshes"/>
    <n v="6420"/>
    <s v="Kennedy Space Center                               Brevard County"/>
    <n v="1228"/>
    <n v="310.58237126593252"/>
    <n v="0"/>
    <n v="0"/>
    <n v="1386.2802064855143"/>
    <n v="133.29503164200094"/>
    <n v="310.58237126593252"/>
    <n v="1386.2802064855143"/>
    <n v="1386.2802064855143"/>
    <n v="545837.56344514701"/>
    <n v="1"/>
    <n v="1"/>
    <n v="133.29503164200094"/>
    <n v="133.29503164200094"/>
  </r>
  <r>
    <n v="688"/>
    <n v="0"/>
    <x v="1"/>
    <x v="1"/>
    <x v="3"/>
    <s v="62-304.520 (10), F.A.C."/>
    <x v="3"/>
    <x v="3"/>
    <x v="10"/>
    <n v="6420"/>
    <s v="Saltwater marshes"/>
    <n v="6420"/>
    <s v="Port Canaveral          Brevard County"/>
    <n v="9"/>
    <n v="1.9352467132434881E-2"/>
    <n v="0"/>
    <n v="0"/>
    <n v="0.14765773569140869"/>
    <n v="1.9340503715914805E-2"/>
    <n v="1.9352467132434881E-2"/>
    <n v="0.14765773569140869"/>
    <n v="0.14765773569140869"/>
    <n v="71.913229253032966"/>
    <n v="1"/>
    <n v="1"/>
    <n v="1.9340503715914805E-2"/>
    <n v="1.9340503715914805E-2"/>
  </r>
  <r>
    <n v="149"/>
    <n v="0"/>
    <x v="1"/>
    <x v="1"/>
    <x v="1"/>
    <s v="62-304.520 (9), F.A.C."/>
    <x v="1"/>
    <x v="1"/>
    <x v="9"/>
    <n v="6420"/>
    <s v="Saltwater marshes"/>
    <n v="6420"/>
    <s v="US Air Force                                Brevard County"/>
    <n v="453"/>
    <n v="96.92323870830181"/>
    <n v="0"/>
    <n v="0"/>
    <n v="512.00341637656902"/>
    <n v="51.064638809733609"/>
    <n v="96.92323870830181"/>
    <n v="512.00341637656902"/>
    <n v="512.00341637656902"/>
    <n v="205076.85238095562"/>
    <n v="1"/>
    <n v="1"/>
    <n v="51.064638809733609"/>
    <n v="51.064638809733609"/>
  </r>
  <r>
    <n v="91"/>
    <n v="0"/>
    <x v="1"/>
    <x v="1"/>
    <x v="1"/>
    <s v="62-304.520 (9), F.A.C."/>
    <x v="1"/>
    <x v="1"/>
    <x v="7"/>
    <n v="6430"/>
    <s v="Wet prairies"/>
    <n v="6430"/>
    <s v="Kennedy Space Center                               Brevard County"/>
    <n v="1469"/>
    <n v="255.38490379550132"/>
    <n v="0"/>
    <n v="0"/>
    <n v="668.17539572750411"/>
    <n v="47.345716230932418"/>
    <n v="255.38490379550132"/>
    <n v="668.17539572750411"/>
    <n v="668.17539572750411"/>
    <n v="315030.22947942931"/>
    <n v="1"/>
    <n v="1"/>
    <n v="47.345716230932418"/>
    <n v="47.345716230932418"/>
  </r>
  <r>
    <n v="150"/>
    <n v="0"/>
    <x v="1"/>
    <x v="1"/>
    <x v="1"/>
    <s v="62-304.520 (9), F.A.C."/>
    <x v="1"/>
    <x v="1"/>
    <x v="9"/>
    <n v="6430"/>
    <s v="Wet prairies"/>
    <n v="6430"/>
    <s v="US Air Force                                Brevard County"/>
    <n v="580"/>
    <n v="113.87463812682103"/>
    <n v="0"/>
    <n v="0"/>
    <n v="200.03500947894307"/>
    <n v="18.020916846580803"/>
    <n v="113.87463812682103"/>
    <n v="200.03500947894307"/>
    <n v="200.03500947894307"/>
    <n v="110847.84060184789"/>
    <n v="1"/>
    <n v="1"/>
    <n v="18.020916846580803"/>
    <n v="18.020916846580803"/>
  </r>
  <r>
    <n v="206"/>
    <n v="0"/>
    <x v="1"/>
    <x v="1"/>
    <x v="2"/>
    <s v="62-304.520 (11), F.A.C."/>
    <x v="2"/>
    <x v="2"/>
    <x v="1"/>
    <n v="6440"/>
    <s v="Emergent aquatic vegetation"/>
    <n v="6440"/>
    <s v="Brevard County"/>
    <n v="11"/>
    <n v="2.4827566422197269"/>
    <n v="0"/>
    <n v="0"/>
    <n v="12.415664026048733"/>
    <n v="1.2585840054113995"/>
    <n v="2.4827566422197269"/>
    <n v="12.415664026048733"/>
    <n v="12.415664026048733"/>
    <n v="4917.6783668693288"/>
    <n v="1"/>
    <n v="1"/>
    <n v="1.2585840054113995"/>
    <n v="1.2585840054113995"/>
  </r>
  <r>
    <n v="251"/>
    <n v="0"/>
    <x v="1"/>
    <x v="1"/>
    <x v="2"/>
    <s v="62-304.520 (13), F.A.C."/>
    <x v="2"/>
    <x v="2"/>
    <x v="1"/>
    <n v="6440"/>
    <s v="Emergent aquatic vegetation"/>
    <n v="6440"/>
    <s v="Brevard County"/>
    <n v="12"/>
    <n v="0.86853610579881357"/>
    <n v="0"/>
    <n v="0"/>
    <n v="4.7745318839700452"/>
    <n v="0.61450741169959389"/>
    <n v="0.86853610579881357"/>
    <n v="4.7745318839700452"/>
    <n v="4.7745318839700452"/>
    <n v="2396.1019059439814"/>
    <n v="1"/>
    <n v="1"/>
    <n v="0.61450741169959389"/>
    <n v="0.61450741169959389"/>
  </r>
  <r>
    <n v="529"/>
    <n v="0"/>
    <x v="1"/>
    <x v="1"/>
    <x v="3"/>
    <s v="62-304.520 (10), F.A.C."/>
    <x v="3"/>
    <x v="3"/>
    <x v="5"/>
    <n v="6440"/>
    <s v="Emergent aquatic vegetation"/>
    <n v="6440"/>
    <s v="City of Satellite Beach        Brevard County"/>
    <n v="8"/>
    <n v="1.1563252195391327"/>
    <n v="0"/>
    <n v="0"/>
    <n v="5.9185757185957746"/>
    <n v="0.83150035051685478"/>
    <n v="1.1563252195391327"/>
    <n v="5.9185757185957746"/>
    <n v="5.9185757185957746"/>
    <n v="3607.2252115039191"/>
    <n v="1"/>
    <n v="1"/>
    <n v="0.83150035051685478"/>
    <n v="0.83150035051685478"/>
  </r>
  <r>
    <n v="92"/>
    <n v="0"/>
    <x v="1"/>
    <x v="1"/>
    <x v="1"/>
    <s v="62-304.520 (9), F.A.C."/>
    <x v="1"/>
    <x v="1"/>
    <x v="7"/>
    <n v="6440"/>
    <s v="Emergent aquatic vegetation"/>
    <n v="6440"/>
    <s v="Kennedy Space Center                               Brevard County"/>
    <n v="3"/>
    <n v="1.4855995429480968"/>
    <n v="0"/>
    <n v="0"/>
    <n v="8.8516496591371787"/>
    <n v="0.90949354401858984"/>
    <n v="1.4855995429480968"/>
    <n v="8.8516496591371787"/>
    <n v="8.8516496591371787"/>
    <n v="3545.7028073847769"/>
    <n v="1"/>
    <n v="1"/>
    <n v="0.90949354401858984"/>
    <n v="0.90949354401858984"/>
  </r>
  <r>
    <n v="43"/>
    <n v="0"/>
    <x v="1"/>
    <x v="1"/>
    <x v="1"/>
    <s v="62-304.520 (9), F.A.C."/>
    <x v="1"/>
    <x v="1"/>
    <x v="1"/>
    <n v="6460"/>
    <s v="Mixed scrub-shrub wetland"/>
    <n v="6460"/>
    <s v="Brevard County"/>
    <n v="215"/>
    <n v="9.6264731569452557"/>
    <n v="0"/>
    <n v="0"/>
    <n v="28.981895143304648"/>
    <n v="2.3191090160545098"/>
    <n v="9.6264731569452557"/>
    <n v="28.981895143304648"/>
    <n v="28.981895143304648"/>
    <n v="10667.738528196567"/>
    <n v="1"/>
    <n v="1"/>
    <n v="2.3191090160545098"/>
    <n v="2.3191090160545098"/>
  </r>
  <r>
    <n v="207"/>
    <n v="0"/>
    <x v="1"/>
    <x v="1"/>
    <x v="2"/>
    <s v="62-304.520 (11), F.A.C."/>
    <x v="2"/>
    <x v="2"/>
    <x v="1"/>
    <n v="6460"/>
    <s v="Mixed scrub-shrub wetland"/>
    <n v="6460"/>
    <s v="Brevard County"/>
    <n v="528"/>
    <n v="168.18554277481547"/>
    <n v="0"/>
    <n v="0"/>
    <n v="1146.9205915958089"/>
    <n v="126.90174445415336"/>
    <n v="168.18554277481547"/>
    <n v="1146.9205915958089"/>
    <n v="1146.9205915958089"/>
    <n v="484550.82509917009"/>
    <n v="1"/>
    <n v="1"/>
    <n v="126.90174445415336"/>
    <n v="126.90174445415336"/>
  </r>
  <r>
    <n v="252"/>
    <n v="0"/>
    <x v="1"/>
    <x v="1"/>
    <x v="2"/>
    <s v="62-304.520 (13), F.A.C."/>
    <x v="2"/>
    <x v="2"/>
    <x v="1"/>
    <n v="6460"/>
    <s v="Mixed scrub-shrub wetland"/>
    <n v="6460"/>
    <s v="Brevard County"/>
    <n v="186"/>
    <n v="52.077266538415209"/>
    <n v="0"/>
    <n v="0"/>
    <n v="315.64779340104292"/>
    <n v="33.284624164379856"/>
    <n v="52.077266538415209"/>
    <n v="315.64779340104292"/>
    <n v="315.64779340104292"/>
    <n v="133871.48509682025"/>
    <n v="1"/>
    <n v="1"/>
    <n v="33.284624164379856"/>
    <n v="33.284624164379856"/>
  </r>
  <r>
    <n v="340"/>
    <n v="0"/>
    <x v="1"/>
    <x v="1"/>
    <x v="3"/>
    <s v="62-304.520 (10), F.A.C."/>
    <x v="3"/>
    <x v="3"/>
    <x v="1"/>
    <n v="6460"/>
    <s v="Mixed scrub-shrub wetland"/>
    <n v="6460"/>
    <s v="Brevard County"/>
    <n v="124"/>
    <n v="28.807226058043362"/>
    <n v="0"/>
    <n v="0"/>
    <n v="180.06732179000085"/>
    <n v="18.927316888558131"/>
    <n v="28.807226058043362"/>
    <n v="180.06732179000085"/>
    <n v="180.06732179000085"/>
    <n v="71675.350146114739"/>
    <n v="1"/>
    <n v="1"/>
    <n v="18.927316888558131"/>
    <n v="18.927316888558131"/>
  </r>
  <r>
    <n v="388"/>
    <n v="0"/>
    <x v="1"/>
    <x v="1"/>
    <x v="3"/>
    <s v="62-304.520 (10), F.A.C."/>
    <x v="3"/>
    <x v="3"/>
    <x v="2"/>
    <n v="6460"/>
    <s v="Mixed scrub-shrub wetland"/>
    <n v="6460"/>
    <s v="City of Cape Canaveral                           Brevard County"/>
    <n v="5"/>
    <n v="0.14071223717170914"/>
    <n v="0"/>
    <n v="0"/>
    <n v="0.93794111225814036"/>
    <n v="0.1189850467209192"/>
    <n v="0.14071223717170914"/>
    <n v="0.93794111225814036"/>
    <n v="0.93794111225814036"/>
    <n v="440.83693697948064"/>
    <n v="1"/>
    <n v="1"/>
    <n v="0.1189850467209192"/>
    <n v="0.1189850467209192"/>
  </r>
  <r>
    <n v="389"/>
    <n v="0"/>
    <x v="1"/>
    <x v="1"/>
    <x v="3"/>
    <s v="62-304.520 (10), F.A.C."/>
    <x v="3"/>
    <x v="3"/>
    <x v="2"/>
    <n v="6460"/>
    <s v="Mixed scrub-shrub wetland"/>
    <n v="6460"/>
    <s v="City of Cape Canaveral                 Port Canaveral          Brevard County"/>
    <n v="31"/>
    <n v="10.659533839559689"/>
    <n v="0"/>
    <n v="0"/>
    <n v="77.884133158426806"/>
    <n v="8.0829626488243722"/>
    <n v="10.659533839559689"/>
    <n v="77.884133158426806"/>
    <n v="77.884133158426806"/>
    <n v="32013.034073473646"/>
    <n v="1"/>
    <n v="1"/>
    <n v="8.0829626488243722"/>
    <n v="8.0829626488243722"/>
  </r>
  <r>
    <n v="427"/>
    <n v="0"/>
    <x v="1"/>
    <x v="1"/>
    <x v="3"/>
    <s v="62-304.520 (10), F.A.C."/>
    <x v="3"/>
    <x v="3"/>
    <x v="3"/>
    <n v="6460"/>
    <s v="Mixed scrub-shrub wetland"/>
    <n v="6460"/>
    <s v="City of Cocoa Beach                         Brevard County"/>
    <n v="61"/>
    <n v="10.692179277587975"/>
    <n v="0"/>
    <n v="0"/>
    <n v="63.612571277727739"/>
    <n v="6.9919366668361578"/>
    <n v="10.692179277587975"/>
    <n v="63.612571277727739"/>
    <n v="63.612571277727739"/>
    <n v="26696.674405882433"/>
    <n v="1"/>
    <n v="1"/>
    <n v="6.9919366668361578"/>
    <n v="6.9919366668361578"/>
  </r>
  <r>
    <n v="651"/>
    <n v="0"/>
    <x v="1"/>
    <x v="1"/>
    <x v="3"/>
    <s v="62-304.520 (10), F.A.C."/>
    <x v="3"/>
    <x v="3"/>
    <x v="6"/>
    <n v="6460"/>
    <s v="Mixed scrub-shrub wetland"/>
    <n v="6460"/>
    <s v="FDOT District 5               City of Cape Canaveral                           Brevard County"/>
    <n v="3"/>
    <n v="5.0617085825157324E-2"/>
    <n v="0"/>
    <n v="0"/>
    <n v="0.39580867592553898"/>
    <n v="4.5281701335510099E-2"/>
    <n v="5.0617085825157324E-2"/>
    <n v="0.39580867592553898"/>
    <n v="0.39580867592553898"/>
    <n v="165.24487973501911"/>
    <n v="1"/>
    <n v="1"/>
    <n v="4.5281701335510099E-2"/>
    <n v="4.5281701335510099E-2"/>
  </r>
  <r>
    <n v="93"/>
    <n v="0"/>
    <x v="1"/>
    <x v="1"/>
    <x v="1"/>
    <s v="62-304.520 (9), F.A.C."/>
    <x v="1"/>
    <x v="1"/>
    <x v="7"/>
    <n v="6460"/>
    <s v="Mixed scrub-shrub wetland"/>
    <n v="6460"/>
    <s v="Kennedy Space Center                               Brevard County"/>
    <n v="5632"/>
    <n v="1403.4164618476054"/>
    <n v="0"/>
    <n v="0"/>
    <n v="6034.6762369244425"/>
    <n v="523.60089907357701"/>
    <n v="1403.4164618476054"/>
    <n v="6034.6762369244425"/>
    <n v="6034.6762369244425"/>
    <n v="2222916.1825337727"/>
    <n v="1"/>
    <n v="1"/>
    <n v="523.60089907357701"/>
    <n v="523.60089907357701"/>
  </r>
  <r>
    <n v="94"/>
    <n v="0"/>
    <x v="1"/>
    <x v="1"/>
    <x v="1"/>
    <s v="62-304.520 (9), F.A.C."/>
    <x v="1"/>
    <x v="1"/>
    <x v="7"/>
    <n v="6460"/>
    <s v="Mixed scrub-shrub wetland"/>
    <n v="6460"/>
    <s v="Kennedy Space Center                     Port Canaveral          Brevard County"/>
    <n v="2"/>
    <n v="3.8916467923550873E-3"/>
    <n v="0"/>
    <n v="0"/>
    <n v="1.0758796448889121E-2"/>
    <n v="1.1782978268956924E-3"/>
    <n v="3.8916467923550873E-3"/>
    <n v="1.0758796448889121E-2"/>
    <n v="1.0758796448889121E-2"/>
    <n v="4.7761137584330786"/>
    <n v="1"/>
    <n v="1"/>
    <n v="1.1782978268956924E-3"/>
    <n v="1.1782978268956924E-3"/>
  </r>
  <r>
    <n v="111"/>
    <n v="0"/>
    <x v="1"/>
    <x v="1"/>
    <x v="1"/>
    <s v="62-304.520 (9), F.A.C."/>
    <x v="1"/>
    <x v="1"/>
    <x v="10"/>
    <n v="6460"/>
    <s v="Mixed scrub-shrub wetland"/>
    <n v="6460"/>
    <s v="Port Canaveral          Brevard County"/>
    <n v="4"/>
    <n v="0.48069898802937794"/>
    <n v="0"/>
    <n v="0"/>
    <n v="0.66348428664222292"/>
    <n v="4.263548957916722E-2"/>
    <n v="0.48069898802937794"/>
    <n v="0.66348428664222292"/>
    <n v="0.66348428664222292"/>
    <n v="214.47906146459735"/>
    <n v="1"/>
    <n v="1"/>
    <n v="4.263548957916722E-2"/>
    <n v="4.263548957916722E-2"/>
  </r>
  <r>
    <n v="689"/>
    <n v="0"/>
    <x v="1"/>
    <x v="1"/>
    <x v="3"/>
    <s v="62-304.520 (10), F.A.C."/>
    <x v="3"/>
    <x v="3"/>
    <x v="10"/>
    <n v="6460"/>
    <s v="Mixed scrub-shrub wetland"/>
    <n v="6460"/>
    <s v="Port Canaveral          Brevard County"/>
    <n v="29"/>
    <n v="7.7032953430497644"/>
    <n v="0"/>
    <n v="0"/>
    <n v="32.723552142637651"/>
    <n v="2.3303078926438823"/>
    <n v="7.7032953430497644"/>
    <n v="32.723552142637651"/>
    <n v="32.723552142637651"/>
    <n v="11288.26093537925"/>
    <n v="1"/>
    <n v="1"/>
    <n v="2.3303078926438823"/>
    <n v="2.3303078926438823"/>
  </r>
  <r>
    <n v="151"/>
    <n v="0"/>
    <x v="1"/>
    <x v="1"/>
    <x v="1"/>
    <s v="62-304.520 (9), F.A.C."/>
    <x v="1"/>
    <x v="1"/>
    <x v="9"/>
    <n v="6460"/>
    <s v="Mixed scrub-shrub wetland"/>
    <n v="6460"/>
    <s v="US Air Force                                Brevard County"/>
    <n v="1262"/>
    <n v="330.34108708083699"/>
    <n v="0"/>
    <n v="0"/>
    <n v="1324.9526537911918"/>
    <n v="128.1248546547657"/>
    <n v="330.34108708083699"/>
    <n v="1324.9526537911918"/>
    <n v="1324.9526537911918"/>
    <n v="495528.68071454961"/>
    <n v="1"/>
    <n v="1"/>
    <n v="128.1248546547657"/>
    <n v="128.1248546547657"/>
  </r>
  <r>
    <n v="714"/>
    <n v="0"/>
    <x v="1"/>
    <x v="1"/>
    <x v="3"/>
    <s v="62-304.520 (10), F.A.C."/>
    <x v="3"/>
    <x v="3"/>
    <x v="9"/>
    <n v="6460"/>
    <s v="Mixed scrub-shrub wetland"/>
    <n v="6460"/>
    <s v="US Air Force                              Brevard County"/>
    <n v="9"/>
    <n v="1.5160160817320418"/>
    <n v="0"/>
    <n v="0"/>
    <n v="8.2306320273480971"/>
    <n v="0.93870659018042235"/>
    <n v="1.5160160817320418"/>
    <n v="8.2306320273480971"/>
    <n v="8.2306320273480971"/>
    <n v="3601.1057065608893"/>
    <n v="1"/>
    <n v="1"/>
    <n v="0.93870659018042235"/>
    <n v="0.93870659018042235"/>
  </r>
  <r>
    <n v="152"/>
    <n v="0"/>
    <x v="1"/>
    <x v="1"/>
    <x v="1"/>
    <s v="62-304.520 (9), F.A.C."/>
    <x v="1"/>
    <x v="1"/>
    <x v="9"/>
    <n v="6460"/>
    <s v="Mixed scrub-shrub wetland"/>
    <n v="6460"/>
    <s v="US Air Force Kennedy Space Center                               Brevard County"/>
    <n v="11"/>
    <n v="1.3193795245549222"/>
    <n v="0"/>
    <n v="0"/>
    <n v="6.6501978723851858"/>
    <n v="0.66006885984604891"/>
    <n v="1.3193795245549222"/>
    <n v="6.6501978723851858"/>
    <n v="6.6501978723851858"/>
    <n v="2530.3523197197737"/>
    <n v="1"/>
    <n v="1"/>
    <n v="0.66006885984604891"/>
    <n v="0.66006885984604891"/>
  </r>
  <r>
    <n v="44"/>
    <n v="0"/>
    <x v="1"/>
    <x v="1"/>
    <x v="1"/>
    <s v="62-304.520 (9), F.A.C."/>
    <x v="1"/>
    <x v="1"/>
    <x v="1"/>
    <n v="6500"/>
    <s v="Non-vegetated Wetland"/>
    <n v="6500"/>
    <s v="Brevard County"/>
    <n v="24"/>
    <n v="3.6353164550229073"/>
    <n v="0"/>
    <n v="0"/>
    <n v="17.344948990379859"/>
    <n v="1.7327613578203835"/>
    <n v="3.6353164550229073"/>
    <n v="17.344948990379859"/>
    <n v="17.344948990379859"/>
    <n v="6950.8074941457671"/>
    <n v="1"/>
    <n v="1"/>
    <n v="1.7327613578203835"/>
    <n v="1.7327613578203835"/>
  </r>
  <r>
    <n v="208"/>
    <n v="0"/>
    <x v="1"/>
    <x v="1"/>
    <x v="2"/>
    <s v="62-304.520 (11), F.A.C."/>
    <x v="2"/>
    <x v="2"/>
    <x v="1"/>
    <n v="6500"/>
    <s v="Non-vegetated Wetland"/>
    <n v="6500"/>
    <s v="Brevard County"/>
    <n v="12"/>
    <n v="2.5493723696342041"/>
    <n v="0"/>
    <n v="0"/>
    <n v="18.227621402933263"/>
    <n v="1.8268060513621838"/>
    <n v="2.5493723696342041"/>
    <n v="18.227621402933263"/>
    <n v="18.227621402933263"/>
    <n v="7321.774883761218"/>
    <n v="1"/>
    <n v="1"/>
    <n v="1.8268060513621838"/>
    <n v="1.8268060513621838"/>
  </r>
  <r>
    <n v="253"/>
    <n v="0"/>
    <x v="1"/>
    <x v="1"/>
    <x v="2"/>
    <s v="62-304.520 (13), F.A.C."/>
    <x v="2"/>
    <x v="2"/>
    <x v="1"/>
    <n v="6500"/>
    <s v="Non-vegetated Wetland"/>
    <n v="6500"/>
    <s v="Brevard County"/>
    <n v="164"/>
    <n v="30.318422715126044"/>
    <n v="0"/>
    <n v="0"/>
    <n v="202.57577505826094"/>
    <n v="20.076715337157246"/>
    <n v="30.318422715126044"/>
    <n v="202.57577505826094"/>
    <n v="202.57577505826094"/>
    <n v="80707.904809277825"/>
    <n v="1"/>
    <n v="1"/>
    <n v="20.076715337157246"/>
    <n v="20.076715337157246"/>
  </r>
  <r>
    <n v="341"/>
    <n v="0"/>
    <x v="1"/>
    <x v="1"/>
    <x v="3"/>
    <s v="62-304.520 (10), F.A.C."/>
    <x v="3"/>
    <x v="3"/>
    <x v="1"/>
    <n v="6500"/>
    <s v="Non-vegetated Wetland"/>
    <n v="6500"/>
    <s v="Brevard County"/>
    <n v="1"/>
    <n v="3.2796571994264542E-2"/>
    <n v="0"/>
    <n v="0"/>
    <n v="0.16307013706217599"/>
    <n v="1.9340942653932471E-2"/>
    <n v="3.2796571994264542E-2"/>
    <n v="0.16307013706217599"/>
    <n v="0.16307013706217599"/>
    <n v="67.779645909947419"/>
    <n v="1"/>
    <n v="1"/>
    <n v="1.9340942653932471E-2"/>
    <n v="1.9340942653932471E-2"/>
  </r>
  <r>
    <n v="428"/>
    <n v="0"/>
    <x v="1"/>
    <x v="1"/>
    <x v="3"/>
    <s v="62-304.520 (10), F.A.C."/>
    <x v="3"/>
    <x v="3"/>
    <x v="3"/>
    <n v="6500"/>
    <s v="Non-vegetated Wetland"/>
    <n v="6500"/>
    <s v="City of Cocoa Beach                         Brevard County"/>
    <n v="51"/>
    <n v="8.9589479982867637"/>
    <n v="0"/>
    <n v="0"/>
    <n v="65.330600290972157"/>
    <n v="6.6561926935766955"/>
    <n v="8.9589479982867637"/>
    <n v="65.330600290972157"/>
    <n v="65.330600290972157"/>
    <n v="26561.775828833546"/>
    <n v="1"/>
    <n v="1"/>
    <n v="6.6561926935766955"/>
    <n v="6.6561926935766955"/>
  </r>
  <r>
    <n v="95"/>
    <n v="0"/>
    <x v="1"/>
    <x v="1"/>
    <x v="1"/>
    <s v="62-304.520 (9), F.A.C."/>
    <x v="1"/>
    <x v="1"/>
    <x v="7"/>
    <n v="6500"/>
    <s v="Non-vegetated Wetland"/>
    <n v="6500"/>
    <s v="Kennedy Space Center                               Brevard County"/>
    <n v="285"/>
    <n v="70.221085076343044"/>
    <n v="0"/>
    <n v="0"/>
    <n v="400.64617472848528"/>
    <n v="39.006509770135608"/>
    <n v="70.221085076343044"/>
    <n v="400.64617472848528"/>
    <n v="400.64617472848528"/>
    <n v="157584.99109709411"/>
    <n v="1"/>
    <n v="1"/>
    <n v="39.006509770135608"/>
    <n v="39.006509770135608"/>
  </r>
  <r>
    <n v="153"/>
    <n v="0"/>
    <x v="1"/>
    <x v="1"/>
    <x v="1"/>
    <s v="62-304.520 (9), F.A.C."/>
    <x v="1"/>
    <x v="1"/>
    <x v="9"/>
    <n v="6500"/>
    <s v="Non-vegetated Wetland"/>
    <n v="6500"/>
    <s v="US Air Force                                Brevard County"/>
    <n v="21"/>
    <n v="3.7914981542586879"/>
    <n v="0"/>
    <n v="0"/>
    <n v="16.446175189541748"/>
    <n v="1.6918588797275438"/>
    <n v="3.7914981542586879"/>
    <n v="16.446175189541748"/>
    <n v="16.446175189541748"/>
    <n v="6734.3599475224182"/>
    <n v="1"/>
    <n v="1"/>
    <n v="1.6918588797275438"/>
    <n v="1.6918588797275438"/>
  </r>
  <r>
    <n v="342"/>
    <n v="0"/>
    <x v="1"/>
    <x v="1"/>
    <x v="3"/>
    <s v="62-304.520 (10), F.A.C."/>
    <x v="3"/>
    <x v="3"/>
    <x v="1"/>
    <n v="6510"/>
    <s v="Tidal creek"/>
    <n v="6510"/>
    <s v="Brevard County"/>
    <n v="1"/>
    <n v="0.13133569814448171"/>
    <n v="0"/>
    <n v="0"/>
    <n v="0.79480851011487219"/>
    <n v="0.10666635094465345"/>
    <n v="0.13133569814448171"/>
    <n v="0.79480851011487219"/>
    <n v="0.79480851011487219"/>
    <n v="395.01954169595064"/>
    <n v="1"/>
    <n v="1"/>
    <n v="0.10666635094465345"/>
    <n v="0.10666635094465345"/>
  </r>
  <r>
    <n v="715"/>
    <n v="0"/>
    <x v="1"/>
    <x v="1"/>
    <x v="3"/>
    <s v="62-304.520 (10), F.A.C."/>
    <x v="3"/>
    <x v="3"/>
    <x v="9"/>
    <n v="7100"/>
    <s v="Beaches other than swimming beaches"/>
    <n v="7100"/>
    <s v="US Air Force                              Brevard County"/>
    <n v="1"/>
    <n v="1.1111470462612776E-4"/>
    <n v="5.0808311406711816E-4"/>
    <n v="6.9447976732423024E-5"/>
    <m/>
    <m/>
    <m/>
    <n v="5.0808311406711816E-4"/>
    <n v="5.0808311406711816E-4"/>
    <n v="0.26124548587721025"/>
    <n v="1"/>
    <n v="1"/>
    <n v="6.9447976732423024E-5"/>
    <n v="6.9447976732423024E-5"/>
  </r>
  <r>
    <n v="343"/>
    <n v="0"/>
    <x v="1"/>
    <x v="1"/>
    <x v="3"/>
    <s v="62-304.520 (10), F.A.C."/>
    <x v="3"/>
    <x v="3"/>
    <x v="1"/>
    <n v="7100"/>
    <s v="Beaches other than swimming beaches"/>
    <n v="7100"/>
    <s v="Brevard County"/>
    <n v="5"/>
    <n v="5.6639129051573554E-2"/>
    <n v="0.22586105450444124"/>
    <n v="3.0786551295388584E-2"/>
    <m/>
    <m/>
    <m/>
    <n v="0.22586105450444124"/>
    <n v="0.22586105450444124"/>
    <n v="115.70070814631191"/>
    <n v="1"/>
    <n v="1"/>
    <n v="3.0786551295388584E-2"/>
    <n v="3.0786551295388584E-2"/>
  </r>
  <r>
    <n v="96"/>
    <n v="0"/>
    <x v="1"/>
    <x v="1"/>
    <x v="1"/>
    <s v="62-304.520 (9), F.A.C."/>
    <x v="1"/>
    <x v="1"/>
    <x v="7"/>
    <n v="7100"/>
    <s v="Beaches other than swimming beaches"/>
    <n v="7100"/>
    <s v="Kennedy Space Center                               Brevard County"/>
    <n v="9"/>
    <n v="0.16274488816206353"/>
    <n v="0.64567940013461156"/>
    <n v="6.9820194533330396E-2"/>
    <m/>
    <m/>
    <m/>
    <n v="0.64567940013461156"/>
    <n v="0.64567940013461156"/>
    <n v="283.72996265500768"/>
    <n v="1"/>
    <n v="1"/>
    <n v="6.9820194533330396E-2"/>
    <n v="6.9820194533330396E-2"/>
  </r>
  <r>
    <n v="154"/>
    <n v="0"/>
    <x v="1"/>
    <x v="1"/>
    <x v="1"/>
    <s v="62-304.520 (9), F.A.C."/>
    <x v="1"/>
    <x v="1"/>
    <x v="9"/>
    <n v="7100"/>
    <s v="Beaches other than swimming beaches"/>
    <n v="7100"/>
    <s v="US Air Force                                Brevard County"/>
    <n v="37"/>
    <n v="3.9030917136645389"/>
    <n v="4.8175472723325878"/>
    <n v="0.60804988334359589"/>
    <m/>
    <m/>
    <m/>
    <n v="4.8175472723325878"/>
    <n v="4.8175472723325878"/>
    <n v="2375.4015953392645"/>
    <n v="1"/>
    <n v="1"/>
    <n v="0.60804988334359589"/>
    <n v="0.60804988334359589"/>
  </r>
  <r>
    <n v="45"/>
    <n v="0"/>
    <x v="1"/>
    <x v="1"/>
    <x v="1"/>
    <s v="62-304.520 (9), F.A.C."/>
    <x v="1"/>
    <x v="1"/>
    <x v="1"/>
    <n v="7100"/>
    <s v="Beaches other than swimming beaches"/>
    <n v="7100"/>
    <s v="Brevard County"/>
    <n v="38"/>
    <n v="1.6740007735432234"/>
    <n v="5.8802082009803645"/>
    <n v="0.64705100777371294"/>
    <m/>
    <m/>
    <m/>
    <n v="5.8802082009803645"/>
    <n v="5.8802082009803645"/>
    <n v="2605.1634171296569"/>
    <n v="1"/>
    <n v="1"/>
    <n v="0.64705100777371294"/>
    <n v="0.64705100777371294"/>
  </r>
  <r>
    <n v="209"/>
    <n v="0"/>
    <x v="1"/>
    <x v="1"/>
    <x v="2"/>
    <s v="62-304.520 (11), F.A.C."/>
    <x v="2"/>
    <x v="2"/>
    <x v="1"/>
    <n v="7400"/>
    <s v="Disturbed land"/>
    <n v="7400"/>
    <s v="Brevard County"/>
    <n v="4"/>
    <n v="0.28537558158346199"/>
    <n v="2.1628601326061565"/>
    <n v="0.30765546457862453"/>
    <m/>
    <m/>
    <m/>
    <n v="2.1628601326061565"/>
    <n v="2.1628601326061565"/>
    <n v="985.62078794840602"/>
    <n v="1"/>
    <n v="1"/>
    <n v="0.30765546457862453"/>
    <n v="0.30765546457862453"/>
  </r>
  <r>
    <n v="530"/>
    <n v="0"/>
    <x v="1"/>
    <x v="1"/>
    <x v="3"/>
    <s v="62-304.520 (10), F.A.C."/>
    <x v="3"/>
    <x v="3"/>
    <x v="5"/>
    <n v="7400"/>
    <s v="Disturbed land"/>
    <n v="7400"/>
    <s v="City of Satellite Beach        Brevard County"/>
    <n v="8"/>
    <n v="1.620163581566606"/>
    <n v="12.414504734522465"/>
    <n v="1.8519388809695529"/>
    <m/>
    <m/>
    <m/>
    <n v="12.414504734522465"/>
    <n v="12.414504734522465"/>
    <n v="5595.3794002914392"/>
    <n v="1"/>
    <n v="1"/>
    <n v="1.8519388809695529"/>
    <n v="1.8519388809695529"/>
  </r>
  <r>
    <n v="344"/>
    <n v="0"/>
    <x v="1"/>
    <x v="1"/>
    <x v="3"/>
    <s v="62-304.520 (10), F.A.C."/>
    <x v="3"/>
    <x v="3"/>
    <x v="1"/>
    <n v="7400"/>
    <s v="Disturbed land"/>
    <n v="7400"/>
    <s v="Brevard County"/>
    <n v="15"/>
    <n v="2.0426872051916631"/>
    <n v="13.657784096276023"/>
    <n v="2.2186690467129306"/>
    <m/>
    <m/>
    <m/>
    <n v="13.657784096276023"/>
    <n v="13.657784096276023"/>
    <n v="6697.0620229277174"/>
    <n v="1"/>
    <n v="1"/>
    <n v="2.2186690467129306"/>
    <n v="2.2186690467129306"/>
  </r>
  <r>
    <n v="716"/>
    <n v="0"/>
    <x v="1"/>
    <x v="1"/>
    <x v="3"/>
    <s v="62-304.520 (10), F.A.C."/>
    <x v="3"/>
    <x v="3"/>
    <x v="9"/>
    <n v="7400"/>
    <s v="Disturbed land"/>
    <n v="7400"/>
    <s v="US Air Force                              Brevard County"/>
    <n v="19"/>
    <n v="4.7816737958929778"/>
    <n v="28.504444789637304"/>
    <n v="3.5051451729615932"/>
    <m/>
    <m/>
    <m/>
    <n v="28.504444789637304"/>
    <n v="28.504444789637304"/>
    <n v="13716.098775160575"/>
    <n v="1"/>
    <n v="1"/>
    <n v="3.5051451729615932"/>
    <n v="3.5051451729615932"/>
  </r>
  <r>
    <n v="345"/>
    <n v="0"/>
    <x v="1"/>
    <x v="1"/>
    <x v="3"/>
    <s v="62-304.520 (10), F.A.C."/>
    <x v="3"/>
    <x v="3"/>
    <x v="1"/>
    <n v="7410"/>
    <s v="Rural land in transition without positive indicators of intended activity"/>
    <n v="7410"/>
    <s v="Brevard County"/>
    <n v="14"/>
    <n v="2.7427191030486746"/>
    <n v="12.246356538950288"/>
    <n v="1.5108958433347415"/>
    <m/>
    <m/>
    <m/>
    <n v="12.246356538950288"/>
    <n v="12.246356538950288"/>
    <n v="5690.5000515443107"/>
    <n v="1"/>
    <n v="1"/>
    <n v="1.5108958433347415"/>
    <n v="1.5108958433347415"/>
  </r>
  <r>
    <n v="429"/>
    <n v="0"/>
    <x v="1"/>
    <x v="1"/>
    <x v="3"/>
    <s v="62-304.520 (10), F.A.C."/>
    <x v="3"/>
    <x v="3"/>
    <x v="3"/>
    <n v="7430"/>
    <s v="Spoil areas"/>
    <n v="7430"/>
    <s v="City of Cocoa Beach                         Brevard County"/>
    <n v="4"/>
    <n v="0.19195294839689139"/>
    <n v="0.64197918662615749"/>
    <n v="6.6202383161375389E-2"/>
    <m/>
    <m/>
    <m/>
    <n v="0.64197918662615749"/>
    <n v="0.64197918662615749"/>
    <n v="268.27696767674104"/>
    <n v="1"/>
    <n v="1"/>
    <n v="6.6202383161375389E-2"/>
    <n v="6.6202383161375389E-2"/>
  </r>
  <r>
    <n v="46"/>
    <n v="0"/>
    <x v="1"/>
    <x v="1"/>
    <x v="1"/>
    <s v="62-304.520 (9), F.A.C."/>
    <x v="1"/>
    <x v="1"/>
    <x v="1"/>
    <n v="7430"/>
    <s v="Spoil areas"/>
    <n v="7430"/>
    <s v="Brevard County"/>
    <n v="34"/>
    <n v="0.77188447930696058"/>
    <n v="1.8700308444001741"/>
    <n v="0.17760653817508354"/>
    <m/>
    <m/>
    <m/>
    <n v="1.8700308444001741"/>
    <n v="1.8700308444001741"/>
    <n v="806.15664681679311"/>
    <n v="1"/>
    <n v="1"/>
    <n v="0.17760653817508354"/>
    <n v="0.17760653817508354"/>
  </r>
  <r>
    <n v="97"/>
    <n v="0"/>
    <x v="1"/>
    <x v="1"/>
    <x v="1"/>
    <s v="62-304.520 (9), F.A.C."/>
    <x v="1"/>
    <x v="1"/>
    <x v="7"/>
    <n v="7430"/>
    <s v="Spoil areas"/>
    <n v="7430"/>
    <s v="Kennedy Space Center                               Brevard County"/>
    <n v="70"/>
    <n v="10.057533201198442"/>
    <n v="33.142613734080612"/>
    <n v="3.1237864392697352"/>
    <m/>
    <m/>
    <m/>
    <n v="33.142613734080612"/>
    <n v="33.142613734080612"/>
    <n v="13822.435421433906"/>
    <n v="1"/>
    <n v="1"/>
    <n v="3.1237864392697352"/>
    <n v="3.1237864392697352"/>
  </r>
  <r>
    <n v="210"/>
    <n v="0"/>
    <x v="1"/>
    <x v="1"/>
    <x v="2"/>
    <s v="62-304.520 (11), F.A.C."/>
    <x v="2"/>
    <x v="2"/>
    <x v="1"/>
    <n v="8110"/>
    <s v="Airports"/>
    <n v="8110"/>
    <s v="Brevard County"/>
    <n v="85"/>
    <n v="7.5912988422173262"/>
    <n v="49.523980317092608"/>
    <n v="6.6199287181673325"/>
    <m/>
    <m/>
    <m/>
    <n v="49.523980317092608"/>
    <n v="49.523980317092608"/>
    <n v="23539.701375629153"/>
    <n v="1"/>
    <n v="1"/>
    <n v="6.6199287181673325"/>
    <n v="6.6199287181673325"/>
  </r>
  <r>
    <n v="717"/>
    <n v="0"/>
    <x v="1"/>
    <x v="1"/>
    <x v="3"/>
    <s v="62-304.520 (10), F.A.C."/>
    <x v="3"/>
    <x v="3"/>
    <x v="9"/>
    <n v="8110"/>
    <s v="Airports"/>
    <n v="8110"/>
    <s v="US Air Force                              Brevard County"/>
    <n v="998"/>
    <n v="292.63762067177367"/>
    <n v="2289.388056859666"/>
    <n v="306.54179516505252"/>
    <m/>
    <m/>
    <m/>
    <n v="2289.388056859666"/>
    <n v="2289.388056859666"/>
    <n v="1082836.875295901"/>
    <n v="1"/>
    <n v="1"/>
    <n v="306.54179516505252"/>
    <n v="306.54179516505252"/>
  </r>
  <r>
    <n v="47"/>
    <n v="0"/>
    <x v="1"/>
    <x v="1"/>
    <x v="1"/>
    <s v="62-304.520 (9), F.A.C."/>
    <x v="1"/>
    <x v="1"/>
    <x v="1"/>
    <n v="8120"/>
    <s v="Railroads"/>
    <n v="8120"/>
    <s v="Brevard County"/>
    <n v="3"/>
    <n v="8.5207880493614746E-2"/>
    <n v="0.20279359226374483"/>
    <n v="2.6152348691827542E-2"/>
    <m/>
    <m/>
    <m/>
    <n v="0.20279359226374483"/>
    <n v="0.20279359226374483"/>
    <n v="141.96763438122443"/>
    <n v="1"/>
    <n v="1"/>
    <n v="2.6152348691827542E-2"/>
    <n v="2.6152348691827542E-2"/>
  </r>
  <r>
    <n v="98"/>
    <n v="0"/>
    <x v="1"/>
    <x v="1"/>
    <x v="1"/>
    <s v="62-304.520 (9), F.A.C."/>
    <x v="1"/>
    <x v="1"/>
    <x v="7"/>
    <n v="8120"/>
    <s v="Railroads"/>
    <n v="8120"/>
    <s v="Kennedy Space Center                               Brevard County"/>
    <n v="228"/>
    <n v="38.771264967715105"/>
    <n v="158.10198695525693"/>
    <n v="18.243654122943646"/>
    <m/>
    <m/>
    <m/>
    <n v="158.10198695525693"/>
    <n v="158.10198695525693"/>
    <n v="71063.636733589738"/>
    <n v="1"/>
    <n v="1"/>
    <n v="18.243654122943646"/>
    <n v="18.243654122943646"/>
  </r>
  <r>
    <n v="531"/>
    <n v="0"/>
    <x v="1"/>
    <x v="1"/>
    <x v="3"/>
    <s v="62-304.520 (10), F.A.C."/>
    <x v="3"/>
    <x v="3"/>
    <x v="5"/>
    <n v="8140"/>
    <s v="Roads and Highways"/>
    <n v="8140"/>
    <s v="City of Satellite Beach        Brevard County"/>
    <n v="5"/>
    <n v="2.1821109904163949E-3"/>
    <n v="2.4285685194600629E-2"/>
    <n v="4.4126740975357574E-3"/>
    <m/>
    <m/>
    <m/>
    <n v="2.4285685194600629E-2"/>
    <n v="2.4285685194600629E-2"/>
    <n v="8.4617039082958527"/>
    <n v="1"/>
    <n v="1"/>
    <n v="4.4126740975357574E-3"/>
    <n v="4.4126740975357574E-3"/>
  </r>
  <r>
    <n v="659"/>
    <n v="0"/>
    <x v="1"/>
    <x v="1"/>
    <x v="3"/>
    <s v="62-304.520 (10), F.A.C."/>
    <x v="3"/>
    <x v="3"/>
    <x v="6"/>
    <n v="8140"/>
    <s v="Roads and Highways"/>
    <n v="8140"/>
    <s v="FDOT District 5               City of Cape Canaveral                 Port Canaveral          Brevard County"/>
    <n v="6"/>
    <n v="1.1897363833602237E-2"/>
    <n v="0.10028154905099843"/>
    <n v="1.2234026080862921E-2"/>
    <m/>
    <m/>
    <m/>
    <n v="0.10028154905099843"/>
    <n v="0.10028154905099843"/>
    <n v="41.084620272179734"/>
    <n v="1"/>
    <n v="1"/>
    <n v="1.2234026080862921E-2"/>
    <n v="1.2234026080862921E-2"/>
  </r>
  <r>
    <n v="654"/>
    <n v="0"/>
    <x v="1"/>
    <x v="1"/>
    <x v="3"/>
    <s v="62-304.520 (10), F.A.C."/>
    <x v="3"/>
    <x v="3"/>
    <x v="6"/>
    <n v="8140"/>
    <s v="Roads and Highways"/>
    <n v="8140"/>
    <s v="FDOT District 5                                Port Canaveral          Brevard County"/>
    <n v="28"/>
    <n v="3.5814354839227895E-2"/>
    <n v="0.27670484648396415"/>
    <n v="3.6027816025684098E-2"/>
    <m/>
    <m/>
    <m/>
    <n v="0.27670484648396415"/>
    <n v="0.27670484648396415"/>
    <n v="119.31897707257041"/>
    <n v="1"/>
    <n v="1"/>
    <n v="3.6027816025684098E-2"/>
    <n v="3.6027816025684098E-2"/>
  </r>
  <r>
    <n v="653"/>
    <n v="0"/>
    <x v="1"/>
    <x v="1"/>
    <x v="3"/>
    <s v="62-304.520 (10), F.A.C."/>
    <x v="3"/>
    <x v="3"/>
    <x v="6"/>
    <n v="8140"/>
    <s v="Roads and Highways"/>
    <n v="8140"/>
    <s v="FDOT District 5                                  City of Satellite Beach        Brevard County"/>
    <n v="8"/>
    <n v="3.9069764426230655E-2"/>
    <n v="0.42898189132082165"/>
    <n v="8.0949107526803565E-2"/>
    <m/>
    <m/>
    <m/>
    <n v="0.42898189132082165"/>
    <n v="0.42898189132082165"/>
    <n v="151.37067723569342"/>
    <n v="1"/>
    <n v="1"/>
    <n v="8.0949107526803565E-2"/>
    <n v="8.0949107526803565E-2"/>
  </r>
  <r>
    <n v="390"/>
    <n v="0"/>
    <x v="1"/>
    <x v="1"/>
    <x v="3"/>
    <s v="62-304.520 (10), F.A.C."/>
    <x v="3"/>
    <x v="3"/>
    <x v="2"/>
    <n v="8140"/>
    <s v="Roads and Highways"/>
    <n v="8140"/>
    <s v="City of Cape Canaveral                           Brevard County"/>
    <n v="35"/>
    <n v="0.11057969725559551"/>
    <n v="1.0200091958550421"/>
    <n v="0.13930367900206572"/>
    <m/>
    <m/>
    <m/>
    <n v="1.0200091958550421"/>
    <n v="1.0200091958550421"/>
    <n v="405.20620712911426"/>
    <n v="1"/>
    <n v="1"/>
    <n v="0.13930367900206572"/>
    <n v="0.13930367900206572"/>
  </r>
  <r>
    <n v="470"/>
    <n v="0"/>
    <x v="1"/>
    <x v="1"/>
    <x v="3"/>
    <s v="62-304.520 (10), F.A.C."/>
    <x v="3"/>
    <x v="3"/>
    <x v="4"/>
    <n v="8140"/>
    <s v="Roads and Highways"/>
    <n v="8140"/>
    <s v="City of Indian Harbour Beach                    Brevard County"/>
    <n v="22"/>
    <n v="0.13632660769706012"/>
    <n v="1.2635844991405991"/>
    <n v="0.1749281154739627"/>
    <m/>
    <m/>
    <m/>
    <n v="1.2635844991405991"/>
    <n v="1.2635844991405991"/>
    <n v="517.1335032008086"/>
    <n v="1"/>
    <n v="1"/>
    <n v="0.1749281154739627"/>
    <n v="0.1749281154739627"/>
  </r>
  <r>
    <n v="391"/>
    <n v="0"/>
    <x v="1"/>
    <x v="1"/>
    <x v="3"/>
    <s v="62-304.520 (10), F.A.C."/>
    <x v="3"/>
    <x v="3"/>
    <x v="2"/>
    <n v="8140"/>
    <s v="Roads and Highways"/>
    <n v="8140"/>
    <s v="City of Cape Canaveral                 Port Canaveral          Brevard County"/>
    <n v="10"/>
    <n v="0.79167528682993615"/>
    <n v="6.6505680735039707"/>
    <n v="0.80115633679845066"/>
    <m/>
    <m/>
    <m/>
    <n v="6.6505680735039707"/>
    <n v="6.6505680735039707"/>
    <n v="2698.8058187749966"/>
    <n v="1"/>
    <n v="1"/>
    <n v="0.80115633679845066"/>
    <n v="0.80115633679845066"/>
  </r>
  <r>
    <n v="58"/>
    <n v="0"/>
    <x v="1"/>
    <x v="1"/>
    <x v="1"/>
    <s v="62-304.520 (9), F.A.C."/>
    <x v="1"/>
    <x v="1"/>
    <x v="6"/>
    <n v="8140"/>
    <s v="Roads and Highways"/>
    <n v="8140"/>
    <s v="FDOT District 5                                Port Canaveral          Brevard County"/>
    <n v="21"/>
    <n v="1.0352728572563354"/>
    <n v="7.9548220186562286"/>
    <n v="0.94587006929614903"/>
    <m/>
    <m/>
    <m/>
    <n v="7.9548220186562286"/>
    <n v="7.9548220186562286"/>
    <n v="3341.0666243292826"/>
    <n v="1"/>
    <n v="1"/>
    <n v="0.94587006929614903"/>
    <n v="0.94587006929614903"/>
  </r>
  <r>
    <n v="112"/>
    <n v="0"/>
    <x v="1"/>
    <x v="1"/>
    <x v="1"/>
    <s v="62-304.520 (9), F.A.C."/>
    <x v="1"/>
    <x v="1"/>
    <x v="10"/>
    <n v="8140"/>
    <s v="Roads and Highways"/>
    <n v="8140"/>
    <s v="Port Canaveral          Brevard County"/>
    <n v="39"/>
    <n v="1.4805982780810023"/>
    <n v="9.856409018574956"/>
    <n v="1.141780649262339"/>
    <m/>
    <m/>
    <m/>
    <n v="9.856409018574956"/>
    <n v="9.856409018574956"/>
    <n v="4139.3945490054803"/>
    <n v="1"/>
    <n v="1"/>
    <n v="1.141780649262339"/>
    <n v="1.141780649262339"/>
  </r>
  <r>
    <n v="57"/>
    <n v="0"/>
    <x v="1"/>
    <x v="1"/>
    <x v="1"/>
    <s v="62-304.520 (9), F.A.C."/>
    <x v="1"/>
    <x v="1"/>
    <x v="6"/>
    <n v="8140"/>
    <s v="Roads and Highways"/>
    <n v="8140"/>
    <s v="FDOT District 5                                          Brevard County"/>
    <n v="24"/>
    <n v="1.487215328681696"/>
    <n v="10.60649817839586"/>
    <n v="1.4011309986763485"/>
    <m/>
    <m/>
    <m/>
    <n v="10.60649817839586"/>
    <n v="10.60649817839586"/>
    <n v="5128.8454977960519"/>
    <n v="1"/>
    <n v="1"/>
    <n v="1.4011309986763485"/>
    <n v="1.4011309986763485"/>
  </r>
  <r>
    <n v="211"/>
    <n v="0"/>
    <x v="1"/>
    <x v="1"/>
    <x v="2"/>
    <s v="62-304.520 (11), F.A.C."/>
    <x v="2"/>
    <x v="2"/>
    <x v="1"/>
    <n v="8140"/>
    <s v="Roads and Highways"/>
    <n v="8140"/>
    <s v="Brevard County"/>
    <n v="13"/>
    <n v="1.7367573370668641"/>
    <n v="13.474115174069228"/>
    <n v="1.9856127945374564"/>
    <m/>
    <m/>
    <m/>
    <n v="13.474115174069228"/>
    <n v="13.474115174069228"/>
    <n v="6046.6184518687014"/>
    <n v="1"/>
    <n v="1"/>
    <n v="1.9856127945374564"/>
    <n v="1.9856127945374564"/>
  </r>
  <r>
    <n v="430"/>
    <n v="0"/>
    <x v="1"/>
    <x v="1"/>
    <x v="3"/>
    <s v="62-304.520 (10), F.A.C."/>
    <x v="3"/>
    <x v="3"/>
    <x v="3"/>
    <n v="8140"/>
    <s v="Roads and Highways"/>
    <n v="8140"/>
    <s v="City of Cocoa Beach                         Brevard County"/>
    <n v="124"/>
    <n v="2.5062688278282885"/>
    <n v="21.180029465463416"/>
    <n v="2.8882508883757985"/>
    <m/>
    <m/>
    <m/>
    <n v="21.180029465463416"/>
    <n v="21.180029465463416"/>
    <n v="8818.9505844169726"/>
    <n v="1"/>
    <n v="1"/>
    <n v="2.8882508883757985"/>
    <n v="2.8882508883757985"/>
  </r>
  <r>
    <n v="655"/>
    <n v="0"/>
    <x v="1"/>
    <x v="1"/>
    <x v="3"/>
    <s v="62-304.520 (10), F.A.C."/>
    <x v="3"/>
    <x v="3"/>
    <x v="6"/>
    <n v="8140"/>
    <s v="Roads and Highways"/>
    <n v="8140"/>
    <s v="FDOT District 5                         City of Melbourne                 Brevard County"/>
    <n v="21"/>
    <n v="4.4731738364343023"/>
    <n v="42.192326312185507"/>
    <n v="5.6369401753884398"/>
    <m/>
    <m/>
    <m/>
    <n v="42.192326312185507"/>
    <n v="42.192326312185507"/>
    <n v="17436.360284484093"/>
    <n v="1"/>
    <n v="1"/>
    <n v="5.6369401753884398"/>
    <n v="5.6369401753884398"/>
  </r>
  <r>
    <n v="156"/>
    <n v="0"/>
    <x v="1"/>
    <x v="1"/>
    <x v="1"/>
    <s v="62-304.520 (9), F.A.C."/>
    <x v="1"/>
    <x v="1"/>
    <x v="9"/>
    <n v="8140"/>
    <s v="Roads and Highways"/>
    <n v="8140"/>
    <s v="US Air Force Kennedy Space Center                               Brevard County"/>
    <n v="53"/>
    <n v="8.7329903824919075"/>
    <n v="52.824845990313484"/>
    <n v="6.423948242166456"/>
    <m/>
    <m/>
    <m/>
    <n v="52.824845990313484"/>
    <n v="52.824845990313484"/>
    <n v="21840.049762938997"/>
    <n v="1"/>
    <n v="1"/>
    <n v="6.423948242166456"/>
    <n v="6.423948242166456"/>
  </r>
  <r>
    <n v="690"/>
    <n v="0"/>
    <x v="1"/>
    <x v="1"/>
    <x v="3"/>
    <s v="62-304.520 (10), F.A.C."/>
    <x v="3"/>
    <x v="3"/>
    <x v="10"/>
    <n v="8140"/>
    <s v="Roads and Highways"/>
    <n v="8140"/>
    <s v="Port Canaveral          Brevard County"/>
    <n v="65"/>
    <n v="7.4997482479566457"/>
    <n v="56.705519032488532"/>
    <n v="7.1658058406504539"/>
    <m/>
    <m/>
    <m/>
    <n v="56.705519032488532"/>
    <n v="56.705519032488532"/>
    <n v="24095.121984443649"/>
    <n v="1"/>
    <n v="1"/>
    <n v="7.1658058406504539"/>
    <n v="7.1658058406504539"/>
  </r>
  <r>
    <n v="48"/>
    <n v="0"/>
    <x v="1"/>
    <x v="1"/>
    <x v="1"/>
    <s v="62-304.520 (9), F.A.C."/>
    <x v="1"/>
    <x v="1"/>
    <x v="1"/>
    <n v="8140"/>
    <s v="Roads and Highways"/>
    <n v="8140"/>
    <s v="Brevard County"/>
    <n v="219"/>
    <n v="10.058793168560941"/>
    <n v="68.974771956215761"/>
    <n v="8.9044048765841008"/>
    <m/>
    <m/>
    <m/>
    <n v="68.974771956215761"/>
    <n v="68.974771956215761"/>
    <n v="31212.869005497574"/>
    <n v="1"/>
    <n v="1"/>
    <n v="8.9044048765841008"/>
    <n v="8.9044048765841008"/>
  </r>
  <r>
    <n v="656"/>
    <n v="0"/>
    <x v="1"/>
    <x v="1"/>
    <x v="3"/>
    <s v="62-304.520 (10), F.A.C."/>
    <x v="3"/>
    <x v="3"/>
    <x v="6"/>
    <n v="8140"/>
    <s v="Roads and Highways"/>
    <n v="8140"/>
    <s v="FDOT District 5                      City of Indian Harbour Beach                    Brevard County"/>
    <n v="51"/>
    <n v="9.0655893354598689"/>
    <n v="85.093126097451389"/>
    <n v="12.074606795350713"/>
    <m/>
    <m/>
    <m/>
    <n v="85.093126097451389"/>
    <n v="85.093126097451389"/>
    <n v="35028.758040530178"/>
    <n v="1"/>
    <n v="1"/>
    <n v="12.074606795350713"/>
    <n v="12.074606795350713"/>
  </r>
  <r>
    <n v="660"/>
    <n v="0"/>
    <x v="1"/>
    <x v="1"/>
    <x v="3"/>
    <s v="62-304.520 (10), F.A.C."/>
    <x v="3"/>
    <x v="3"/>
    <x v="6"/>
    <n v="8140"/>
    <s v="Roads and Highways"/>
    <n v="8140"/>
    <s v="FDOT District 5            US Air Force                              Brevard County"/>
    <n v="129"/>
    <n v="13.870807620172757"/>
    <n v="115.16963290789536"/>
    <n v="15.474783407728024"/>
    <m/>
    <m/>
    <m/>
    <n v="115.16963290789536"/>
    <n v="115.16963290789536"/>
    <n v="52001.196157345854"/>
    <n v="1"/>
    <n v="1"/>
    <n v="15.474783407728024"/>
    <n v="15.474783407728024"/>
  </r>
  <r>
    <n v="254"/>
    <n v="0"/>
    <x v="1"/>
    <x v="1"/>
    <x v="2"/>
    <s v="62-304.520 (13), F.A.C."/>
    <x v="2"/>
    <x v="2"/>
    <x v="1"/>
    <n v="8140"/>
    <s v="Roads and Highways"/>
    <n v="8140"/>
    <s v="Brevard County"/>
    <n v="243"/>
    <n v="23.248999978359411"/>
    <n v="136.79189222397369"/>
    <n v="17.152132549083969"/>
    <m/>
    <m/>
    <m/>
    <n v="136.79189222397369"/>
    <n v="136.79189222397369"/>
    <n v="59676.612185001155"/>
    <n v="1"/>
    <n v="1"/>
    <n v="17.152132549083969"/>
    <n v="17.152132549083969"/>
  </r>
  <r>
    <n v="658"/>
    <n v="0"/>
    <x v="1"/>
    <x v="1"/>
    <x v="3"/>
    <s v="62-304.520 (10), F.A.C."/>
    <x v="3"/>
    <x v="3"/>
    <x v="6"/>
    <n v="8140"/>
    <s v="Roads and Highways"/>
    <n v="8140"/>
    <s v="FDOT District 5               City of Cape Canaveral                           Brevard County"/>
    <n v="119"/>
    <n v="17.074428393125419"/>
    <n v="158.79563107754086"/>
    <n v="21.578849085408546"/>
    <m/>
    <m/>
    <m/>
    <n v="158.79563107754086"/>
    <n v="158.79563107754086"/>
    <n v="62322.774008376757"/>
    <n v="1"/>
    <n v="1"/>
    <n v="21.578849085408546"/>
    <n v="21.578849085408546"/>
  </r>
  <r>
    <n v="718"/>
    <n v="0"/>
    <x v="1"/>
    <x v="1"/>
    <x v="3"/>
    <s v="62-304.520 (10), F.A.C."/>
    <x v="3"/>
    <x v="3"/>
    <x v="9"/>
    <n v="8140"/>
    <s v="Roads and Highways"/>
    <n v="8140"/>
    <s v="US Air Force                              Brevard County"/>
    <n v="329"/>
    <n v="26.222371774014896"/>
    <n v="206.54117169617993"/>
    <n v="27.231377277086288"/>
    <m/>
    <m/>
    <m/>
    <n v="206.54117169617993"/>
    <n v="206.54117169617993"/>
    <n v="96409.614037793275"/>
    <n v="1"/>
    <n v="1"/>
    <n v="27.231377277086288"/>
    <n v="27.231377277086288"/>
  </r>
  <r>
    <n v="346"/>
    <n v="0"/>
    <x v="1"/>
    <x v="1"/>
    <x v="3"/>
    <s v="62-304.520 (10), F.A.C."/>
    <x v="3"/>
    <x v="3"/>
    <x v="1"/>
    <n v="8140"/>
    <s v="Roads and Highways"/>
    <n v="8140"/>
    <s v="Brevard County"/>
    <n v="393"/>
    <n v="28.414443466609953"/>
    <n v="209.5840515503958"/>
    <n v="28.26303451562994"/>
    <m/>
    <m/>
    <m/>
    <n v="209.5840515503958"/>
    <n v="209.5840515503958"/>
    <n v="88271.458994992194"/>
    <n v="1"/>
    <n v="1"/>
    <n v="28.26303451562994"/>
    <n v="28.26303451562994"/>
  </r>
  <r>
    <n v="657"/>
    <n v="0"/>
    <x v="1"/>
    <x v="1"/>
    <x v="3"/>
    <s v="62-304.520 (10), F.A.C."/>
    <x v="3"/>
    <x v="3"/>
    <x v="6"/>
    <n v="8140"/>
    <s v="Roads and Highways"/>
    <n v="8140"/>
    <s v="FDOT District 5                 City of Cocoa Beach                         Brevard County"/>
    <n v="275"/>
    <n v="51.506577740774809"/>
    <n v="437.86454602441466"/>
    <n v="59.655145391694909"/>
    <m/>
    <m/>
    <m/>
    <n v="437.86454602441466"/>
    <n v="437.86454602441466"/>
    <n v="179941.58287837671"/>
    <n v="1"/>
    <n v="1"/>
    <n v="59.655145391694909"/>
    <n v="59.655145391694909"/>
  </r>
  <r>
    <n v="279"/>
    <n v="0"/>
    <x v="1"/>
    <x v="1"/>
    <x v="2"/>
    <s v="62-304.520 (13), F.A.C."/>
    <x v="2"/>
    <x v="2"/>
    <x v="6"/>
    <n v="8140"/>
    <s v="Roads and Highways"/>
    <n v="8140"/>
    <s v="FDOT District 5                                          Brevard County"/>
    <n v="319"/>
    <n v="75.324509547907496"/>
    <n v="662.60924291472372"/>
    <n v="89.318592645419287"/>
    <m/>
    <m/>
    <m/>
    <n v="662.60924291472372"/>
    <n v="662.60924291472372"/>
    <n v="267569.97220784478"/>
    <n v="1"/>
    <n v="1"/>
    <n v="89.318592645419287"/>
    <n v="89.318592645419287"/>
  </r>
  <r>
    <n v="652"/>
    <n v="0"/>
    <x v="1"/>
    <x v="1"/>
    <x v="3"/>
    <s v="62-304.520 (10), F.A.C."/>
    <x v="3"/>
    <x v="3"/>
    <x v="6"/>
    <n v="8140"/>
    <s v="Roads and Highways"/>
    <n v="8140"/>
    <s v="FDOT District 5                                          Brevard County"/>
    <n v="588"/>
    <n v="132.87051599293227"/>
    <n v="1055.2523940203341"/>
    <n v="139.0914476643691"/>
    <m/>
    <m/>
    <m/>
    <n v="1055.2523940203341"/>
    <n v="1055.2523940203341"/>
    <n v="457298.39967351389"/>
    <n v="1"/>
    <n v="1"/>
    <n v="139.0914476643691"/>
    <n v="139.0914476643691"/>
  </r>
  <r>
    <n v="99"/>
    <n v="0"/>
    <x v="1"/>
    <x v="1"/>
    <x v="1"/>
    <s v="62-304.520 (9), F.A.C."/>
    <x v="1"/>
    <x v="1"/>
    <x v="7"/>
    <n v="8140"/>
    <s v="Roads and Highways"/>
    <n v="8140"/>
    <s v="Kennedy Space Center                               Brevard County"/>
    <n v="715"/>
    <n v="192.91563762633649"/>
    <n v="1440.4771859525708"/>
    <n v="183.29634362874367"/>
    <m/>
    <m/>
    <m/>
    <n v="1440.4771859525708"/>
    <n v="1440.4771859525708"/>
    <n v="618751.47387924558"/>
    <n v="1"/>
    <n v="1"/>
    <n v="183.29634362874367"/>
    <n v="183.29634362874367"/>
  </r>
  <r>
    <n v="155"/>
    <n v="0"/>
    <x v="1"/>
    <x v="1"/>
    <x v="1"/>
    <s v="62-304.520 (9), F.A.C."/>
    <x v="1"/>
    <x v="1"/>
    <x v="9"/>
    <n v="8140"/>
    <s v="Roads and Highways"/>
    <n v="8140"/>
    <s v="US Air Force                                Brevard County"/>
    <n v="2776"/>
    <n v="595.64682515710092"/>
    <n v="3653.5492600632056"/>
    <n v="493.73277285940759"/>
    <m/>
    <m/>
    <m/>
    <n v="3653.5492600632056"/>
    <n v="3653.5492600632056"/>
    <n v="1614139.475479878"/>
    <n v="1"/>
    <n v="1"/>
    <n v="493.73277285940759"/>
    <n v="493.73277285940759"/>
  </r>
  <r>
    <n v="157"/>
    <n v="0"/>
    <x v="1"/>
    <x v="1"/>
    <x v="1"/>
    <s v="62-304.520 (9), F.A.C."/>
    <x v="1"/>
    <x v="1"/>
    <x v="9"/>
    <n v="8146"/>
    <s v="Primitive Trails"/>
    <n v="8146"/>
    <s v="US Air Force                                Brevard County"/>
    <n v="1424"/>
    <n v="142.23277884634211"/>
    <n v="366.27050862112452"/>
    <n v="59.24461644292581"/>
    <m/>
    <m/>
    <m/>
    <n v="366.27050862112452"/>
    <n v="366.27050862112452"/>
    <n v="183688.46821384924"/>
    <n v="1"/>
    <n v="1"/>
    <n v="59.24461644292581"/>
    <n v="59.24461644292581"/>
  </r>
  <r>
    <n v="59"/>
    <n v="0"/>
    <x v="1"/>
    <x v="1"/>
    <x v="1"/>
    <s v="62-304.520 (9), F.A.C."/>
    <x v="1"/>
    <x v="1"/>
    <x v="6"/>
    <n v="8150"/>
    <s v="Port facilities"/>
    <n v="8150"/>
    <s v="FDOT District 5                                Port Canaveral          Brevard County"/>
    <n v="1"/>
    <n v="4.2642614214368605E-5"/>
    <n v="1.916282376653333E-4"/>
    <n v="2.5469080889937468E-5"/>
    <m/>
    <m/>
    <m/>
    <n v="1.916282376653333E-4"/>
    <n v="1.916282376653333E-4"/>
    <n v="9.8839425137792244E-2"/>
    <n v="1"/>
    <n v="1"/>
    <n v="2.5469080889937468E-5"/>
    <n v="2.5469080889937468E-5"/>
  </r>
  <r>
    <n v="661"/>
    <n v="0"/>
    <x v="1"/>
    <x v="1"/>
    <x v="3"/>
    <s v="62-304.520 (10), F.A.C."/>
    <x v="3"/>
    <x v="3"/>
    <x v="6"/>
    <n v="8150"/>
    <s v="Port facilities"/>
    <n v="8150"/>
    <s v="FDOT District 5                                          Brevard County"/>
    <n v="2"/>
    <n v="1.1038011573516401E-2"/>
    <n v="8.5110909969688148E-2"/>
    <n v="1.1174011349363326E-2"/>
    <m/>
    <m/>
    <m/>
    <n v="8.5110909969688148E-2"/>
    <n v="8.5110909969688148E-2"/>
    <n v="41.292298562120983"/>
    <n v="1"/>
    <n v="1"/>
    <n v="1.1174011349363326E-2"/>
    <n v="1.1174011349363326E-2"/>
  </r>
  <r>
    <n v="393"/>
    <n v="0"/>
    <x v="1"/>
    <x v="1"/>
    <x v="3"/>
    <s v="62-304.520 (10), F.A.C."/>
    <x v="3"/>
    <x v="3"/>
    <x v="2"/>
    <n v="8150"/>
    <s v="Port facilities"/>
    <n v="8150"/>
    <s v="City of Cape Canaveral                 Port Canaveral          Brevard County"/>
    <n v="3"/>
    <n v="6.0594566134460175E-2"/>
    <n v="0.32518656667903545"/>
    <n v="3.6560220752671513E-2"/>
    <m/>
    <m/>
    <m/>
    <n v="0.32518656667903545"/>
    <n v="0.32518656667903545"/>
    <n v="167.5069188098677"/>
    <n v="1"/>
    <n v="1"/>
    <n v="3.6560220752671513E-2"/>
    <n v="3.6560220752671513E-2"/>
  </r>
  <r>
    <n v="347"/>
    <n v="0"/>
    <x v="1"/>
    <x v="1"/>
    <x v="3"/>
    <s v="62-304.520 (10), F.A.C."/>
    <x v="3"/>
    <x v="3"/>
    <x v="1"/>
    <n v="8150"/>
    <s v="Port facilities"/>
    <n v="8150"/>
    <s v="Brevard County"/>
    <n v="58"/>
    <n v="0.14312567174005911"/>
    <n v="0.6923496604432362"/>
    <n v="8.7747725040148244E-2"/>
    <m/>
    <m/>
    <m/>
    <n v="0.6923496604432362"/>
    <n v="0.6923496604432362"/>
    <n v="349.6446306094457"/>
    <n v="1"/>
    <n v="1"/>
    <n v="8.7747725040148244E-2"/>
    <n v="8.7747725040148244E-2"/>
  </r>
  <r>
    <n v="49"/>
    <n v="0"/>
    <x v="1"/>
    <x v="1"/>
    <x v="1"/>
    <s v="62-304.520 (9), F.A.C."/>
    <x v="1"/>
    <x v="1"/>
    <x v="1"/>
    <n v="8150"/>
    <s v="Port facilities"/>
    <n v="8150"/>
    <s v="Brevard County"/>
    <n v="90"/>
    <n v="2.9167789432667703"/>
    <n v="15.042730542875027"/>
    <n v="1.9836412818779876"/>
    <m/>
    <m/>
    <m/>
    <n v="15.042730542875027"/>
    <n v="15.042730542875027"/>
    <n v="6047.0222838974832"/>
    <n v="1"/>
    <n v="1"/>
    <n v="1.9836412818779876"/>
    <n v="1.9836412818779876"/>
  </r>
  <r>
    <n v="158"/>
    <n v="0"/>
    <x v="1"/>
    <x v="1"/>
    <x v="1"/>
    <s v="62-304.520 (9), F.A.C."/>
    <x v="1"/>
    <x v="1"/>
    <x v="9"/>
    <n v="8150"/>
    <s v="Port facilities"/>
    <n v="8150"/>
    <s v="US Air Force                                Brevard County"/>
    <n v="32"/>
    <n v="3.6134084383586189"/>
    <n v="28.817763807718709"/>
    <n v="3.8832404921601276"/>
    <m/>
    <m/>
    <m/>
    <n v="28.817763807718709"/>
    <n v="28.817763807718709"/>
    <n v="12876.563947428709"/>
    <n v="1"/>
    <n v="1"/>
    <n v="3.8832404921601276"/>
    <n v="3.8832404921601276"/>
  </r>
  <r>
    <n v="113"/>
    <n v="0"/>
    <x v="1"/>
    <x v="1"/>
    <x v="1"/>
    <s v="62-304.520 (9), F.A.C."/>
    <x v="1"/>
    <x v="1"/>
    <x v="10"/>
    <n v="8150"/>
    <s v="Port facilities"/>
    <n v="8150"/>
    <s v="Port Canaveral          Brevard County"/>
    <n v="68"/>
    <n v="11.767824940740882"/>
    <n v="58.606842393989282"/>
    <n v="7.7985869610157401"/>
    <m/>
    <m/>
    <m/>
    <n v="58.606842393989282"/>
    <n v="58.606842393989282"/>
    <n v="30544.934196671798"/>
    <n v="1"/>
    <n v="1"/>
    <n v="7.7985869610157401"/>
    <n v="7.7985869610157401"/>
  </r>
  <r>
    <n v="392"/>
    <n v="0"/>
    <x v="1"/>
    <x v="1"/>
    <x v="3"/>
    <s v="62-304.520 (10), F.A.C."/>
    <x v="3"/>
    <x v="3"/>
    <x v="2"/>
    <n v="8150"/>
    <s v="Port facilities"/>
    <n v="8150"/>
    <s v="City of Cape Canaveral                           Brevard County"/>
    <n v="42"/>
    <n v="11.139582683117414"/>
    <n v="69.478963891801001"/>
    <n v="9.2878181501358323"/>
    <m/>
    <m/>
    <m/>
    <n v="69.478963891801001"/>
    <n v="69.478963891801001"/>
    <n v="39017.968812484716"/>
    <n v="1"/>
    <n v="1"/>
    <n v="9.2878181501358323"/>
    <n v="9.2878181501358323"/>
  </r>
  <r>
    <n v="691"/>
    <n v="0"/>
    <x v="1"/>
    <x v="1"/>
    <x v="3"/>
    <s v="62-304.520 (10), F.A.C."/>
    <x v="3"/>
    <x v="3"/>
    <x v="10"/>
    <n v="8150"/>
    <s v="Port facilities"/>
    <n v="8150"/>
    <s v="Port Canaveral          Brevard County"/>
    <n v="93"/>
    <n v="25.378745831094474"/>
    <n v="160.291785866754"/>
    <n v="20.981495867705362"/>
    <m/>
    <m/>
    <m/>
    <n v="160.291785866754"/>
    <n v="160.291785866754"/>
    <n v="84188.511330361507"/>
    <n v="1"/>
    <n v="1"/>
    <n v="20.981495867705362"/>
    <n v="20.981495867705362"/>
  </r>
  <r>
    <n v="662"/>
    <n v="0"/>
    <x v="1"/>
    <x v="1"/>
    <x v="3"/>
    <s v="62-304.520 (10), F.A.C."/>
    <x v="3"/>
    <x v="3"/>
    <x v="6"/>
    <n v="8180"/>
    <s v="Auto parking facilities - when not directly related to other land uses"/>
    <n v="8180"/>
    <s v="FDOT District 5                 City of Cocoa Beach                         Brevard County"/>
    <n v="5"/>
    <n v="0.40351978384322523"/>
    <n v="4.1004705829895363"/>
    <n v="0.53928725446961134"/>
    <m/>
    <m/>
    <m/>
    <n v="4.1004705829895363"/>
    <n v="4.1004705829895363"/>
    <n v="1509.9745727154307"/>
    <n v="1"/>
    <n v="1"/>
    <n v="0.53928725446961134"/>
    <n v="0.53928725446961134"/>
  </r>
  <r>
    <n v="431"/>
    <n v="0"/>
    <x v="1"/>
    <x v="1"/>
    <x v="3"/>
    <s v="62-304.520 (10), F.A.C."/>
    <x v="3"/>
    <x v="3"/>
    <x v="3"/>
    <n v="8180"/>
    <s v="Auto parking facilities - when not directly related to other land uses"/>
    <n v="8180"/>
    <s v="City of Cocoa Beach                         Brevard County"/>
    <n v="27"/>
    <n v="4.7352768144387687"/>
    <n v="48.219161398156125"/>
    <n v="6.40768306853131"/>
    <m/>
    <m/>
    <m/>
    <n v="48.219161398156125"/>
    <n v="48.219161398156125"/>
    <n v="16319.360761464211"/>
    <n v="1"/>
    <n v="1"/>
    <n v="6.40768306853131"/>
    <n v="6.40768306853131"/>
  </r>
  <r>
    <n v="432"/>
    <n v="0"/>
    <x v="1"/>
    <x v="1"/>
    <x v="3"/>
    <s v="62-304.520 (10), F.A.C."/>
    <x v="3"/>
    <x v="3"/>
    <x v="3"/>
    <n v="8200"/>
    <s v="Communications"/>
    <n v="8200"/>
    <s v="City of Cocoa Beach                         Brevard County"/>
    <n v="2"/>
    <n v="9.6392793848555491E-3"/>
    <n v="1.6343887976548448E-2"/>
    <n v="2.544150656606028E-3"/>
    <m/>
    <m/>
    <m/>
    <n v="1.6343887976548448E-2"/>
    <n v="1.6343887976548448E-2"/>
    <n v="7.3997247759779654"/>
    <n v="1"/>
    <n v="1"/>
    <n v="2.544150656606028E-3"/>
    <n v="2.544150656606028E-3"/>
  </r>
  <r>
    <n v="663"/>
    <n v="0"/>
    <x v="1"/>
    <x v="1"/>
    <x v="3"/>
    <s v="62-304.520 (10), F.A.C."/>
    <x v="3"/>
    <x v="3"/>
    <x v="6"/>
    <n v="8200"/>
    <s v="Communications"/>
    <n v="8200"/>
    <s v="FDOT District 5                 City of Cocoa Beach                         Brevard County"/>
    <n v="2"/>
    <n v="0.19363306850769713"/>
    <n v="1.6589396657406776"/>
    <n v="0.23203993150329291"/>
    <m/>
    <m/>
    <m/>
    <n v="1.6589396657406776"/>
    <n v="1.6589396657406776"/>
    <n v="724.64993574044627"/>
    <n v="1"/>
    <n v="1"/>
    <n v="0.23203993150329291"/>
    <n v="0.23203993150329291"/>
  </r>
  <r>
    <n v="159"/>
    <n v="0"/>
    <x v="1"/>
    <x v="1"/>
    <x v="1"/>
    <s v="62-304.520 (9), F.A.C."/>
    <x v="1"/>
    <x v="1"/>
    <x v="9"/>
    <n v="8200"/>
    <s v="Communications"/>
    <n v="8200"/>
    <s v="US Air Force                                Brevard County"/>
    <n v="22"/>
    <n v="4.9747379152564282"/>
    <n v="28.607334804014084"/>
    <n v="4.0815104768683357"/>
    <m/>
    <m/>
    <m/>
    <n v="28.607334804014084"/>
    <n v="28.607334804014084"/>
    <n v="14115.708298078065"/>
    <n v="1"/>
    <n v="1"/>
    <n v="4.0815104768683357"/>
    <n v="4.0815104768683357"/>
  </r>
  <r>
    <n v="664"/>
    <n v="0"/>
    <x v="1"/>
    <x v="1"/>
    <x v="3"/>
    <s v="62-304.520 (10), F.A.C."/>
    <x v="3"/>
    <x v="3"/>
    <x v="6"/>
    <n v="8220"/>
    <s v="Communication Facilities"/>
    <n v="8220"/>
    <s v="FDOT District 5                                  City of Satellite Beach        Brevard County"/>
    <n v="1"/>
    <n v="1.4677947696351236E-3"/>
    <n v="1.7033530074022776E-2"/>
    <n v="2.5723753522385981E-3"/>
    <m/>
    <m/>
    <m/>
    <n v="1.7033530074022776E-2"/>
    <n v="1.7033530074022776E-2"/>
    <n v="5.7194717907075816"/>
    <n v="1"/>
    <n v="1"/>
    <n v="2.5723753522385981E-3"/>
    <n v="2.5723753522385981E-3"/>
  </r>
  <r>
    <n v="665"/>
    <n v="0"/>
    <x v="1"/>
    <x v="1"/>
    <x v="3"/>
    <s v="62-304.520 (10), F.A.C."/>
    <x v="3"/>
    <x v="3"/>
    <x v="6"/>
    <n v="8220"/>
    <s v="Communication Facilities"/>
    <n v="8220"/>
    <s v="FDOT District 5                 City of Cocoa Beach                         Brevard County"/>
    <n v="2"/>
    <n v="0.10559391894883323"/>
    <n v="0.93269558782586581"/>
    <n v="0.12949077101932624"/>
    <m/>
    <m/>
    <m/>
    <n v="0.93269558782586581"/>
    <n v="0.93269558782586581"/>
    <n v="395.66326722780553"/>
    <n v="1"/>
    <n v="1"/>
    <n v="0.12949077101932624"/>
    <n v="0.12949077101932624"/>
  </r>
  <r>
    <n v="532"/>
    <n v="0"/>
    <x v="1"/>
    <x v="1"/>
    <x v="3"/>
    <s v="62-304.520 (10), F.A.C."/>
    <x v="3"/>
    <x v="3"/>
    <x v="5"/>
    <n v="8220"/>
    <s v="Communication Facilities"/>
    <n v="8220"/>
    <s v="City of Satellite Beach        Brevard County"/>
    <n v="2"/>
    <n v="0.40625842976053733"/>
    <n v="3.6672526089509674"/>
    <n v="0.57898564060844848"/>
    <m/>
    <m/>
    <m/>
    <n v="3.6672526089509674"/>
    <n v="3.6672526089509674"/>
    <n v="1574.2600410827558"/>
    <n v="1"/>
    <n v="1"/>
    <n v="0.57898564060844848"/>
    <n v="0.57898564060844848"/>
  </r>
  <r>
    <n v="433"/>
    <n v="0"/>
    <x v="1"/>
    <x v="1"/>
    <x v="3"/>
    <s v="62-304.520 (10), F.A.C."/>
    <x v="3"/>
    <x v="3"/>
    <x v="3"/>
    <n v="8220"/>
    <s v="Communication Facilities"/>
    <n v="8220"/>
    <s v="City of Cocoa Beach                         Brevard County"/>
    <n v="7"/>
    <n v="1.8060965386423957"/>
    <n v="14.213241460610611"/>
    <n v="2.0231046289766419"/>
    <m/>
    <m/>
    <m/>
    <n v="14.213241460610611"/>
    <n v="14.213241460610611"/>
    <n v="6342.9431201539392"/>
    <n v="1"/>
    <n v="1"/>
    <n v="2.0231046289766419"/>
    <n v="2.0231046289766419"/>
  </r>
  <r>
    <n v="471"/>
    <n v="0"/>
    <x v="1"/>
    <x v="1"/>
    <x v="3"/>
    <s v="62-304.520 (10), F.A.C."/>
    <x v="3"/>
    <x v="3"/>
    <x v="4"/>
    <n v="8220"/>
    <s v="Communication Facilities"/>
    <n v="8220"/>
    <s v="City of Indian Harbour Beach                    Brevard County"/>
    <n v="8"/>
    <n v="1.6817084646278375"/>
    <n v="15.00532114199693"/>
    <n v="2.1925083446622167"/>
    <m/>
    <m/>
    <m/>
    <n v="15.00532114199693"/>
    <n v="15.00532114199693"/>
    <n v="6503.8726359517623"/>
    <n v="1"/>
    <n v="1"/>
    <n v="2.1925083446622167"/>
    <n v="2.1925083446622167"/>
  </r>
  <r>
    <n v="255"/>
    <n v="0"/>
    <x v="1"/>
    <x v="1"/>
    <x v="2"/>
    <s v="62-304.520 (13), F.A.C."/>
    <x v="2"/>
    <x v="2"/>
    <x v="1"/>
    <n v="8220"/>
    <s v="Communication Facilities"/>
    <n v="8220"/>
    <s v="Brevard County"/>
    <n v="9"/>
    <n v="2.8222416209849577"/>
    <n v="23.893724462437184"/>
    <n v="3.6064198742087883"/>
    <m/>
    <m/>
    <m/>
    <n v="23.893724462437184"/>
    <n v="23.893724462437184"/>
    <n v="10357.766555372295"/>
    <n v="1"/>
    <n v="1"/>
    <n v="3.6064198742087883"/>
    <n v="3.6064198742087883"/>
  </r>
  <r>
    <n v="666"/>
    <n v="0"/>
    <x v="1"/>
    <x v="1"/>
    <x v="3"/>
    <s v="62-304.520 (10), F.A.C."/>
    <x v="3"/>
    <x v="3"/>
    <x v="6"/>
    <n v="8310"/>
    <s v="Electrical power facilities"/>
    <n v="8310"/>
    <s v="FDOT District 5                                          Brevard County"/>
    <n v="1"/>
    <n v="7.0607936538425436E-3"/>
    <n v="6.6728817436011167E-2"/>
    <n v="9.2649849649010674E-3"/>
    <m/>
    <m/>
    <m/>
    <n v="6.6728817436011167E-2"/>
    <n v="6.6728817436011167E-2"/>
    <n v="27.382965378466377"/>
    <n v="1"/>
    <n v="1"/>
    <n v="9.2649849649010674E-3"/>
    <n v="9.2649849649010674E-3"/>
  </r>
  <r>
    <n v="667"/>
    <n v="0"/>
    <x v="1"/>
    <x v="1"/>
    <x v="3"/>
    <s v="62-304.520 (10), F.A.C."/>
    <x v="3"/>
    <x v="3"/>
    <x v="6"/>
    <n v="8310"/>
    <s v="Electrical power facilities"/>
    <n v="8310"/>
    <s v="FDOT District 5                                  City of Satellite Beach        Brevard County"/>
    <n v="1"/>
    <n v="8.6264408217641905E-3"/>
    <n v="8.1525140506661486E-2"/>
    <n v="1.131938538817925E-2"/>
    <m/>
    <m/>
    <m/>
    <n v="8.1525140506661486E-2"/>
    <n v="8.1525140506661486E-2"/>
    <n v="33.454812864161013"/>
    <n v="1"/>
    <n v="1"/>
    <n v="1.131938538817925E-2"/>
    <n v="1.131938538817925E-2"/>
  </r>
  <r>
    <n v="669"/>
    <n v="0"/>
    <x v="1"/>
    <x v="1"/>
    <x v="3"/>
    <s v="62-304.520 (10), F.A.C."/>
    <x v="3"/>
    <x v="3"/>
    <x v="6"/>
    <n v="8310"/>
    <s v="Electrical power facilities"/>
    <n v="8310"/>
    <s v="FDOT District 5            US Air Force                              Brevard County"/>
    <n v="2"/>
    <n v="2.8099967544114798E-2"/>
    <n v="0.20796038856865084"/>
    <n v="2.8767414398716877E-2"/>
    <m/>
    <m/>
    <m/>
    <n v="0.20796038856865084"/>
    <n v="0.20796038856865084"/>
    <n v="108.5678416272427"/>
    <n v="1"/>
    <n v="1"/>
    <n v="2.8767414398716877E-2"/>
    <n v="2.8767414398716877E-2"/>
  </r>
  <r>
    <n v="533"/>
    <n v="0"/>
    <x v="1"/>
    <x v="1"/>
    <x v="3"/>
    <s v="62-304.520 (10), F.A.C."/>
    <x v="3"/>
    <x v="3"/>
    <x v="5"/>
    <n v="8310"/>
    <s v="Electrical power facilities"/>
    <n v="8310"/>
    <s v="City of Satellite Beach        Brevard County"/>
    <n v="2"/>
    <n v="0.1278041017120051"/>
    <n v="1.1579203872659782"/>
    <n v="0.16192877702682937"/>
    <m/>
    <m/>
    <m/>
    <n v="1.1579203872659782"/>
    <n v="1.1579203872659782"/>
    <n v="494.22066061891439"/>
    <n v="1"/>
    <n v="1"/>
    <n v="0.16192877702682937"/>
    <n v="0.16192877702682937"/>
  </r>
  <r>
    <n v="348"/>
    <n v="0"/>
    <x v="1"/>
    <x v="1"/>
    <x v="3"/>
    <s v="62-304.520 (10), F.A.C."/>
    <x v="3"/>
    <x v="3"/>
    <x v="1"/>
    <n v="8310"/>
    <s v="Electrical power facilities"/>
    <n v="8310"/>
    <s v="Brevard County"/>
    <n v="8"/>
    <n v="0.15795165766232988"/>
    <n v="1.4008840231602138"/>
    <n v="0.19659608102331089"/>
    <m/>
    <m/>
    <m/>
    <n v="1.4008840231602138"/>
    <n v="1.4008840231602138"/>
    <n v="606.35163688858734"/>
    <n v="1"/>
    <n v="1"/>
    <n v="0.19659608102331089"/>
    <n v="0.19659608102331089"/>
  </r>
  <r>
    <n v="668"/>
    <n v="0"/>
    <x v="1"/>
    <x v="1"/>
    <x v="3"/>
    <s v="62-304.520 (10), F.A.C."/>
    <x v="3"/>
    <x v="3"/>
    <x v="6"/>
    <n v="8310"/>
    <s v="Electrical power facilities"/>
    <n v="8310"/>
    <s v="FDOT District 5                      City of Indian Harbour Beach                    Brevard County"/>
    <n v="9"/>
    <n v="0.23790523554015369"/>
    <n v="2.066853139496224"/>
    <n v="0.29526109417290908"/>
    <m/>
    <m/>
    <m/>
    <n v="2.066853139496224"/>
    <n v="2.066853139496224"/>
    <n v="918.96657044423682"/>
    <n v="1"/>
    <n v="1"/>
    <n v="0.29526109417290908"/>
    <n v="0.29526109417290908"/>
  </r>
  <r>
    <n v="434"/>
    <n v="0"/>
    <x v="1"/>
    <x v="1"/>
    <x v="3"/>
    <s v="62-304.520 (10), F.A.C."/>
    <x v="3"/>
    <x v="3"/>
    <x v="3"/>
    <n v="8310"/>
    <s v="Electrical power facilities"/>
    <n v="8310"/>
    <s v="City of Cocoa Beach                         Brevard County"/>
    <n v="8"/>
    <n v="1.6365514612622827"/>
    <n v="15.222142840390639"/>
    <n v="2.22279941766852"/>
    <m/>
    <m/>
    <m/>
    <n v="15.222142840390639"/>
    <n v="15.222142840390639"/>
    <n v="6113.9601337784743"/>
    <n v="1"/>
    <n v="1"/>
    <n v="2.22279941766852"/>
    <n v="2.22279941766852"/>
  </r>
  <r>
    <n v="472"/>
    <n v="0"/>
    <x v="1"/>
    <x v="1"/>
    <x v="3"/>
    <s v="62-304.520 (10), F.A.C."/>
    <x v="3"/>
    <x v="3"/>
    <x v="4"/>
    <n v="8310"/>
    <s v="Electrical power facilities"/>
    <n v="8310"/>
    <s v="City of Indian Harbour Beach                    Brevard County"/>
    <n v="21"/>
    <n v="3.6686499807853741"/>
    <n v="30.997800129981819"/>
    <n v="4.5044409125326981"/>
    <m/>
    <m/>
    <m/>
    <n v="30.997800129981819"/>
    <n v="30.997800129981819"/>
    <n v="14160.262381879793"/>
    <n v="1"/>
    <n v="1"/>
    <n v="4.5044409125326981"/>
    <n v="4.5044409125326981"/>
  </r>
  <r>
    <n v="719"/>
    <n v="0"/>
    <x v="1"/>
    <x v="1"/>
    <x v="3"/>
    <s v="62-304.520 (10), F.A.C."/>
    <x v="3"/>
    <x v="3"/>
    <x v="9"/>
    <n v="8310"/>
    <s v="Electrical power facilities"/>
    <n v="8310"/>
    <s v="US Air Force                              Brevard County"/>
    <n v="23"/>
    <n v="6.3515940856848845"/>
    <n v="46.25170578012321"/>
    <n v="6.5662942428540179"/>
    <m/>
    <m/>
    <m/>
    <n v="46.25170578012321"/>
    <n v="46.25170578012321"/>
    <n v="23177.198165071524"/>
    <n v="1"/>
    <n v="1"/>
    <n v="6.5662942428540179"/>
    <n v="6.5662942428540179"/>
  </r>
  <r>
    <n v="160"/>
    <n v="0"/>
    <x v="1"/>
    <x v="1"/>
    <x v="1"/>
    <s v="62-304.520 (9), F.A.C."/>
    <x v="1"/>
    <x v="1"/>
    <x v="9"/>
    <n v="8310"/>
    <s v="Electrical power facilities"/>
    <n v="8310"/>
    <s v="US Air Force                                Brevard County"/>
    <n v="44"/>
    <n v="10.46705856667508"/>
    <n v="68.648307806001739"/>
    <n v="9.933906921775538"/>
    <m/>
    <m/>
    <m/>
    <n v="68.648307806001739"/>
    <n v="68.648307806001739"/>
    <n v="33527.347773926027"/>
    <n v="1"/>
    <n v="1"/>
    <n v="9.933906921775538"/>
    <n v="9.933906921775538"/>
  </r>
  <r>
    <n v="50"/>
    <n v="0"/>
    <x v="1"/>
    <x v="1"/>
    <x v="1"/>
    <s v="62-304.520 (9), F.A.C."/>
    <x v="1"/>
    <x v="1"/>
    <x v="1"/>
    <n v="8320"/>
    <s v="Electrical power transmission lines"/>
    <n v="8320"/>
    <s v="Brevard County"/>
    <n v="2"/>
    <n v="1.0975308004902085E-2"/>
    <n v="3.6890748846239163E-2"/>
    <n v="4.7183203033375962E-3"/>
    <m/>
    <m/>
    <m/>
    <n v="3.6890748846239163E-2"/>
    <n v="3.6890748846239163E-2"/>
    <n v="16.244583800862209"/>
    <n v="1"/>
    <n v="1"/>
    <n v="4.7183203033375962E-3"/>
    <n v="4.7183203033375962E-3"/>
  </r>
  <r>
    <n v="161"/>
    <n v="0"/>
    <x v="1"/>
    <x v="1"/>
    <x v="1"/>
    <s v="62-304.520 (9), F.A.C."/>
    <x v="1"/>
    <x v="1"/>
    <x v="9"/>
    <n v="8320"/>
    <s v="Electrical power transmission lines"/>
    <n v="8320"/>
    <s v="US Air Force                                Brevard County"/>
    <n v="380"/>
    <n v="66.99983156464576"/>
    <n v="250.48968718726186"/>
    <n v="40.233497734101967"/>
    <m/>
    <m/>
    <m/>
    <n v="250.48968718726186"/>
    <n v="250.48968718726186"/>
    <n v="122130.3266650701"/>
    <n v="1"/>
    <n v="1"/>
    <n v="40.233497734101967"/>
    <n v="40.233497734101967"/>
  </r>
  <r>
    <n v="670"/>
    <n v="0"/>
    <x v="1"/>
    <x v="1"/>
    <x v="3"/>
    <s v="62-304.520 (10), F.A.C."/>
    <x v="3"/>
    <x v="3"/>
    <x v="6"/>
    <n v="8330"/>
    <s v="Water supply plants"/>
    <n v="8330"/>
    <s v="FDOT District 5                                          Brevard County"/>
    <n v="1"/>
    <n v="8.8665950682282029E-4"/>
    <n v="6.167639992230434E-3"/>
    <n v="8.3238955651244572E-4"/>
    <m/>
    <m/>
    <m/>
    <n v="6.167639992230434E-3"/>
    <n v="6.167639992230434E-3"/>
    <n v="2.9023492784967253"/>
    <n v="1"/>
    <n v="1"/>
    <n v="8.3238955651244572E-4"/>
    <n v="8.3238955651244572E-4"/>
  </r>
  <r>
    <n v="212"/>
    <n v="0"/>
    <x v="1"/>
    <x v="1"/>
    <x v="2"/>
    <s v="62-304.520 (11), F.A.C."/>
    <x v="2"/>
    <x v="2"/>
    <x v="1"/>
    <n v="8330"/>
    <s v="Water supply plants"/>
    <n v="8330"/>
    <s v="Brevard County"/>
    <n v="2"/>
    <n v="0.12338085059311252"/>
    <n v="1.1635601236326805"/>
    <n v="0.16875699724553592"/>
    <m/>
    <m/>
    <m/>
    <n v="1.1635601236326805"/>
    <n v="1.1635601236326805"/>
    <n v="443.72394779274543"/>
    <n v="1"/>
    <n v="1"/>
    <n v="0.16875699724553592"/>
    <n v="0.16875699724553592"/>
  </r>
  <r>
    <n v="534"/>
    <n v="0"/>
    <x v="1"/>
    <x v="1"/>
    <x v="3"/>
    <s v="62-304.520 (10), F.A.C."/>
    <x v="3"/>
    <x v="3"/>
    <x v="5"/>
    <n v="8330"/>
    <s v="Water supply plants"/>
    <n v="8330"/>
    <s v="City of Satellite Beach        Brevard County"/>
    <n v="2"/>
    <n v="0.2774315606417086"/>
    <n v="2.2430812056243052"/>
    <n v="0.30552286930167849"/>
    <m/>
    <m/>
    <m/>
    <n v="2.2430812056243052"/>
    <n v="2.2430812056243052"/>
    <n v="1059.8923345202638"/>
    <n v="1"/>
    <n v="1"/>
    <n v="0.30552286930167849"/>
    <n v="0.30552286930167849"/>
  </r>
  <r>
    <n v="720"/>
    <n v="0"/>
    <x v="1"/>
    <x v="1"/>
    <x v="3"/>
    <s v="62-304.520 (10), F.A.C."/>
    <x v="3"/>
    <x v="3"/>
    <x v="9"/>
    <n v="8330"/>
    <s v="Water supply plants"/>
    <n v="8330"/>
    <s v="US Air Force                              Brevard County"/>
    <n v="8"/>
    <n v="1.0043381458410938"/>
    <n v="8.5843913958393152"/>
    <n v="1.1733216626014586"/>
    <m/>
    <m/>
    <m/>
    <n v="8.5843913958393152"/>
    <n v="8.5843913958393152"/>
    <n v="3630.4767432864819"/>
    <n v="1"/>
    <n v="1"/>
    <n v="1.1733216626014586"/>
    <n v="1.1733216626014586"/>
  </r>
  <r>
    <n v="435"/>
    <n v="0"/>
    <x v="1"/>
    <x v="1"/>
    <x v="3"/>
    <s v="62-304.520 (10), F.A.C."/>
    <x v="3"/>
    <x v="3"/>
    <x v="3"/>
    <n v="8330"/>
    <s v="Water supply plants"/>
    <n v="8330"/>
    <s v="City of Cocoa Beach                         Brevard County"/>
    <n v="9"/>
    <n v="2.0820657650331151"/>
    <n v="18.871186664110073"/>
    <n v="2.6601065901251388"/>
    <m/>
    <m/>
    <m/>
    <n v="18.871186664110073"/>
    <n v="18.871186664110073"/>
    <n v="7791.6643991882293"/>
    <n v="1"/>
    <n v="1"/>
    <n v="2.6601065901251388"/>
    <n v="2.6601065901251388"/>
  </r>
  <r>
    <n v="349"/>
    <n v="0"/>
    <x v="1"/>
    <x v="1"/>
    <x v="3"/>
    <s v="62-304.520 (10), F.A.C."/>
    <x v="3"/>
    <x v="3"/>
    <x v="1"/>
    <n v="8330"/>
    <s v="Water supply plants"/>
    <n v="8330"/>
    <s v="Brevard County"/>
    <n v="17"/>
    <n v="3.7192013824547905"/>
    <n v="19.665226455819219"/>
    <n v="2.8046886060283724"/>
    <m/>
    <m/>
    <m/>
    <n v="19.665226455819219"/>
    <n v="19.665226455819219"/>
    <n v="9474.4652275641438"/>
    <n v="1"/>
    <n v="1"/>
    <n v="2.8046886060283724"/>
    <n v="2.8046886060283724"/>
  </r>
  <r>
    <n v="671"/>
    <n v="0"/>
    <x v="1"/>
    <x v="1"/>
    <x v="3"/>
    <s v="62-304.520 (10), F.A.C."/>
    <x v="3"/>
    <x v="3"/>
    <x v="6"/>
    <n v="8340"/>
    <s v="Sewage Treatment"/>
    <n v="8340"/>
    <s v="FDOT District 5            US Air Force                              Brevard County"/>
    <n v="2"/>
    <n v="1.0844370861933232E-2"/>
    <n v="8.928545860150329E-2"/>
    <n v="1.1987884775145709E-2"/>
    <m/>
    <m/>
    <m/>
    <n v="8.928545860150329E-2"/>
    <n v="8.928545860150329E-2"/>
    <n v="42.078863568965446"/>
    <n v="1"/>
    <n v="1"/>
    <n v="1.1987884775145709E-2"/>
    <n v="1.1987884775145709E-2"/>
  </r>
  <r>
    <n v="436"/>
    <n v="0"/>
    <x v="1"/>
    <x v="1"/>
    <x v="3"/>
    <s v="62-304.520 (10), F.A.C."/>
    <x v="3"/>
    <x v="3"/>
    <x v="3"/>
    <n v="8340"/>
    <s v="Sewage Treatment"/>
    <n v="8340"/>
    <s v="City of Cocoa Beach                         Brevard County"/>
    <n v="2"/>
    <n v="2.7456902500892479E-2"/>
    <n v="0.20326443400192587"/>
    <n v="2.8037814123195698E-2"/>
    <m/>
    <m/>
    <m/>
    <n v="0.20326443400192587"/>
    <n v="0.20326443400192587"/>
    <n v="101.20559953586005"/>
    <n v="1"/>
    <n v="1"/>
    <n v="2.8037814123195698E-2"/>
    <n v="2.8037814123195698E-2"/>
  </r>
  <r>
    <n v="350"/>
    <n v="0"/>
    <x v="1"/>
    <x v="1"/>
    <x v="3"/>
    <s v="62-304.520 (10), F.A.C."/>
    <x v="3"/>
    <x v="3"/>
    <x v="1"/>
    <n v="8340"/>
    <s v="Sewage Treatment"/>
    <n v="8340"/>
    <s v="Brevard County"/>
    <n v="3"/>
    <n v="5.5062054678082208E-2"/>
    <n v="0.36610767385040688"/>
    <n v="5.0782420388785679E-2"/>
    <m/>
    <m/>
    <m/>
    <n v="0.36610767385040688"/>
    <n v="0.36610767385040688"/>
    <n v="189.39041981603364"/>
    <n v="1"/>
    <n v="1"/>
    <n v="5.0782420388785679E-2"/>
    <n v="5.0782420388785679E-2"/>
  </r>
  <r>
    <n v="721"/>
    <n v="0"/>
    <x v="1"/>
    <x v="1"/>
    <x v="3"/>
    <s v="62-304.520 (10), F.A.C."/>
    <x v="3"/>
    <x v="3"/>
    <x v="9"/>
    <n v="8340"/>
    <s v="Sewage Treatment"/>
    <n v="8340"/>
    <s v="US Air Force                              Brevard County"/>
    <n v="5"/>
    <n v="1.0164540867026937"/>
    <n v="7.8021512218168176"/>
    <n v="1.0708608847434349"/>
    <m/>
    <m/>
    <m/>
    <n v="7.8021512218168176"/>
    <n v="7.8021512218168176"/>
    <n v="3942.1863388667371"/>
    <n v="1"/>
    <n v="1"/>
    <n v="1.0708608847434349"/>
    <n v="1.0708608847434349"/>
  </r>
  <r>
    <n v="394"/>
    <n v="0"/>
    <x v="1"/>
    <x v="1"/>
    <x v="3"/>
    <s v="62-304.520 (10), F.A.C."/>
    <x v="3"/>
    <x v="3"/>
    <x v="2"/>
    <n v="8340"/>
    <s v="Sewage Treatment"/>
    <n v="8340"/>
    <s v="City of Cape Canaveral                           Brevard County"/>
    <n v="31"/>
    <n v="5.83791583798999"/>
    <n v="37.081693952572707"/>
    <n v="5.203492248472017"/>
    <m/>
    <m/>
    <m/>
    <n v="37.081693952572707"/>
    <n v="37.081693952572707"/>
    <n v="19626.889725246503"/>
    <n v="1"/>
    <n v="1"/>
    <n v="5.203492248472017"/>
    <n v="5.203492248472017"/>
  </r>
  <r>
    <n v="162"/>
    <n v="0"/>
    <x v="1"/>
    <x v="1"/>
    <x v="1"/>
    <s v="62-304.520 (9), F.A.C."/>
    <x v="1"/>
    <x v="1"/>
    <x v="9"/>
    <n v="8350"/>
    <s v="Solid waste disposal"/>
    <n v="8350"/>
    <s v="US Air Force                                Brevard County"/>
    <n v="189"/>
    <n v="86.153353807039281"/>
    <n v="542.03681869823549"/>
    <n v="78.649066501868333"/>
    <m/>
    <m/>
    <m/>
    <n v="542.03681869823549"/>
    <n v="542.03681869823549"/>
    <n v="264394.1162629833"/>
    <n v="1"/>
    <n v="1"/>
    <n v="78.649066501868333"/>
    <n v="78.649066501868333"/>
  </r>
  <r>
    <n v="473"/>
    <n v="0"/>
    <x v="1"/>
    <x v="1"/>
    <x v="3"/>
    <s v="62-304.520 (10), F.A.C."/>
    <x v="3"/>
    <x v="3"/>
    <x v="4"/>
    <n v="8370"/>
    <s v="Surface Water Collection Basin"/>
    <n v="8370"/>
    <s v="City of Indian Harbour Beach                    Brevard County"/>
    <n v="13"/>
    <n v="0.78443884863261204"/>
    <n v="1.6167707397236482"/>
    <n v="0.30319743421517259"/>
    <m/>
    <m/>
    <m/>
    <n v="1.6167707397236482"/>
    <n v="1.6167707397236482"/>
    <n v="1599.4552185875821"/>
    <n v="1"/>
    <n v="1"/>
    <n v="0.30319743421517259"/>
    <n v="0.30319743421517259"/>
  </r>
  <r>
    <n v="213"/>
    <n v="0"/>
    <x v="1"/>
    <x v="1"/>
    <x v="2"/>
    <s v="62-304.520 (11), F.A.C."/>
    <x v="2"/>
    <x v="2"/>
    <x v="1"/>
    <n v="8370"/>
    <s v="Surface Water Collection Basin"/>
    <n v="8370"/>
    <s v="Brevard County"/>
    <n v="15"/>
    <n v="0.71986774735491976"/>
    <n v="2.4288230553629058"/>
    <n v="0.33675102836240239"/>
    <m/>
    <m/>
    <m/>
    <n v="2.4288230553629058"/>
    <n v="2.4288230553629058"/>
    <n v="1777.069255185841"/>
    <n v="1"/>
    <n v="1"/>
    <n v="0.33675102836240239"/>
    <n v="0.33675102836240239"/>
  </r>
  <r>
    <n v="673"/>
    <n v="0"/>
    <x v="1"/>
    <x v="1"/>
    <x v="3"/>
    <s v="62-304.520 (10), F.A.C."/>
    <x v="3"/>
    <x v="3"/>
    <x v="6"/>
    <n v="8370"/>
    <s v="Surface Water Collection Basin"/>
    <n v="8370"/>
    <s v="FDOT District 5                      City of Indian Harbour Beach                    Brevard County"/>
    <n v="18"/>
    <n v="1.4629640716970918"/>
    <n v="3.7646325384924415"/>
    <n v="0.5984789245542772"/>
    <m/>
    <m/>
    <m/>
    <n v="3.7646325384924415"/>
    <n v="3.7646325384924415"/>
    <n v="3032.9855248587614"/>
    <n v="1"/>
    <n v="1"/>
    <n v="0.5984789245542772"/>
    <n v="0.5984789245542772"/>
  </r>
  <r>
    <n v="256"/>
    <n v="0"/>
    <x v="1"/>
    <x v="1"/>
    <x v="2"/>
    <s v="62-304.520 (13), F.A.C."/>
    <x v="2"/>
    <x v="2"/>
    <x v="1"/>
    <n v="8370"/>
    <s v="Surface Water Collection Basin"/>
    <n v="8370"/>
    <s v="Brevard County"/>
    <n v="25"/>
    <n v="1.8835442577137356"/>
    <n v="3.7837131927917147"/>
    <n v="0.55483818048838707"/>
    <m/>
    <m/>
    <m/>
    <n v="3.7837131927917147"/>
    <n v="3.7837131927917147"/>
    <n v="3871.5609768266945"/>
    <n v="1"/>
    <n v="1"/>
    <n v="0.55483818048838707"/>
    <n v="0.55483818048838707"/>
  </r>
  <r>
    <n v="100"/>
    <n v="0"/>
    <x v="1"/>
    <x v="1"/>
    <x v="1"/>
    <s v="62-304.520 (9), F.A.C."/>
    <x v="1"/>
    <x v="1"/>
    <x v="7"/>
    <n v="8370"/>
    <s v="Surface Water Collection Basin"/>
    <n v="8370"/>
    <s v="Kennedy Space Center                               Brevard County"/>
    <n v="14"/>
    <n v="2.1457133740983227"/>
    <n v="4.8359594746556454"/>
    <n v="0.52184175402788169"/>
    <m/>
    <m/>
    <m/>
    <n v="4.8359594746556454"/>
    <n v="4.8359594746556454"/>
    <n v="4225.6323921368003"/>
    <n v="1"/>
    <n v="1"/>
    <n v="0.52184175402788169"/>
    <n v="0.52184175402788169"/>
  </r>
  <r>
    <n v="672"/>
    <n v="0"/>
    <x v="1"/>
    <x v="1"/>
    <x v="3"/>
    <s v="62-304.520 (10), F.A.C."/>
    <x v="3"/>
    <x v="3"/>
    <x v="6"/>
    <n v="8370"/>
    <s v="Surface Water Collection Basin"/>
    <n v="8370"/>
    <s v="FDOT District 5                                          Brevard County"/>
    <n v="38"/>
    <n v="3.1316549509730645"/>
    <n v="5.0798560720342421"/>
    <n v="0.62195791467791517"/>
    <m/>
    <m/>
    <m/>
    <n v="5.0798560720342421"/>
    <n v="5.0798560720342421"/>
    <n v="6007.085933346586"/>
    <n v="1"/>
    <n v="1"/>
    <n v="0.62195791467791517"/>
    <n v="0.62195791467791517"/>
  </r>
  <r>
    <n v="535"/>
    <n v="0"/>
    <x v="1"/>
    <x v="1"/>
    <x v="3"/>
    <s v="62-304.520 (10), F.A.C."/>
    <x v="3"/>
    <x v="3"/>
    <x v="5"/>
    <n v="8370"/>
    <s v="Surface Water Collection Basin"/>
    <n v="8370"/>
    <s v="City of Satellite Beach        Brevard County"/>
    <n v="44"/>
    <n v="3.4114169261375231"/>
    <n v="7.0744105578580427"/>
    <n v="0.98182851808508853"/>
    <m/>
    <m/>
    <m/>
    <n v="7.0744105578580427"/>
    <n v="7.0744105578580427"/>
    <n v="7450.490414795041"/>
    <n v="1"/>
    <n v="1"/>
    <n v="0.98182851808508853"/>
    <n v="0.98182851808508853"/>
  </r>
  <r>
    <n v="3582"/>
    <n v="0"/>
    <x v="2"/>
    <x v="2"/>
    <x v="4"/>
    <s v="62-304.520 (7)(b),(19), F.A.C."/>
    <x v="4"/>
    <x v="4"/>
    <x v="12"/>
    <n v="0"/>
    <s v=" "/>
    <n v="0"/>
    <s v="Indian River County"/>
    <n v="1"/>
    <n v="2.2508941057599898E-2"/>
    <n v="0"/>
    <n v="0"/>
    <m/>
    <m/>
    <m/>
    <n v="0.12187962423625381"/>
    <n v="0.12187962423625381"/>
    <n v="55.712631533336705"/>
    <n v="1"/>
    <n v="1"/>
    <n v="9.7827043214593606E-3"/>
    <n v="9.7827043214593606E-3"/>
  </r>
  <r>
    <n v="781"/>
    <n v="0"/>
    <x v="2"/>
    <x v="3"/>
    <x v="4"/>
    <s v="62-304.520 (7)(b),(16), F.A.C."/>
    <x v="4"/>
    <x v="4"/>
    <x v="1"/>
    <n v="1100"/>
    <s v="Residential, Low Density-Less than two dwelling units/acre"/>
    <n v="1100"/>
    <s v="Brevard County"/>
    <n v="89"/>
    <n v="14.21915486521368"/>
    <n v="126.90264746693188"/>
    <n v="18.203487734526792"/>
    <m/>
    <m/>
    <m/>
    <n v="126.90264746693188"/>
    <n v="126.90264746693188"/>
    <n v="56552.637398890482"/>
    <n v="1"/>
    <n v="1"/>
    <n v="18.203487734526792"/>
    <n v="18.203487734526792"/>
  </r>
  <r>
    <n v="1256"/>
    <n v="0"/>
    <x v="2"/>
    <x v="3"/>
    <x v="4"/>
    <s v="62-304.520 (7), F.A.C."/>
    <x v="4"/>
    <x v="4"/>
    <x v="1"/>
    <n v="1100"/>
    <s v="Residential, Low Density-Less than two dwelling units/acre"/>
    <n v="1100"/>
    <s v="Brevard County"/>
    <n v="308"/>
    <n v="31.662573057945316"/>
    <n v="253.24557472493291"/>
    <n v="35.661510056127476"/>
    <m/>
    <m/>
    <m/>
    <n v="253.24557472493291"/>
    <n v="253.24557472493291"/>
    <n v="114890.25556309715"/>
    <n v="1"/>
    <n v="1"/>
    <n v="35.661510056127476"/>
    <n v="35.661510056127476"/>
  </r>
  <r>
    <n v="3231"/>
    <n v="0"/>
    <x v="2"/>
    <x v="2"/>
    <x v="4"/>
    <s v="62-304.520 (7)(b),(18), F.A.C."/>
    <x v="4"/>
    <x v="4"/>
    <x v="1"/>
    <n v="1100"/>
    <s v="Residential, Low Density-Less than two dwelling units/acre"/>
    <n v="1100"/>
    <s v="Brevard County"/>
    <n v="97"/>
    <n v="15.130509942198778"/>
    <n v="110.98394784551002"/>
    <n v="15.660744252539516"/>
    <m/>
    <m/>
    <m/>
    <n v="110.98394784551002"/>
    <n v="110.98394784551002"/>
    <n v="51128.573275398245"/>
    <n v="1"/>
    <n v="1"/>
    <n v="15.660744252539516"/>
    <n v="15.660744252539516"/>
  </r>
  <r>
    <n v="3766"/>
    <n v="0"/>
    <x v="2"/>
    <x v="2"/>
    <x v="4"/>
    <s v="62-304.520 (7)(b),(20), F.A.C."/>
    <x v="4"/>
    <x v="4"/>
    <x v="1"/>
    <n v="1100"/>
    <s v="Residential, Low Density-Less than two dwelling units/acre"/>
    <n v="1100"/>
    <s v="Brevard County"/>
    <n v="285"/>
    <n v="38.600829876759065"/>
    <n v="315.02951610143958"/>
    <n v="45.064443989595063"/>
    <m/>
    <m/>
    <m/>
    <n v="315.02951610143958"/>
    <n v="315.02951610143958"/>
    <n v="141357.49793120369"/>
    <n v="1"/>
    <n v="1"/>
    <n v="45.064443989595063"/>
    <n v="45.064443989595063"/>
  </r>
  <r>
    <n v="4092"/>
    <n v="0"/>
    <x v="2"/>
    <x v="2"/>
    <x v="4"/>
    <s v="62-304.520 (7), F.A.C."/>
    <x v="4"/>
    <x v="4"/>
    <x v="1"/>
    <n v="1100"/>
    <s v="Residential, Low Density-Less than two dwelling units/acre"/>
    <n v="1100"/>
    <s v="Brevard County"/>
    <n v="461"/>
    <n v="60.935440519980659"/>
    <n v="464.62393904797028"/>
    <n v="67.103170323820663"/>
    <m/>
    <m/>
    <m/>
    <n v="464.62393904797028"/>
    <n v="464.62393904797028"/>
    <n v="210413.17682764566"/>
    <n v="1"/>
    <n v="1"/>
    <n v="67.103170323820663"/>
    <n v="67.103170323820663"/>
  </r>
  <r>
    <n v="1257"/>
    <n v="0"/>
    <x v="2"/>
    <x v="3"/>
    <x v="4"/>
    <s v="62-304.520 (7), F.A.C."/>
    <x v="4"/>
    <x v="4"/>
    <x v="1"/>
    <n v="1100"/>
    <s v="Residential, Low Density-Less than two dwelling units/acre"/>
    <n v="1100"/>
    <s v="Brevard County       SJRWMD C-1 Diversion"/>
    <n v="472"/>
    <n v="65.223365006109077"/>
    <n v="165.54309304993041"/>
    <n v="37.955048166223058"/>
    <m/>
    <m/>
    <m/>
    <n v="574.80240642336935"/>
    <n v="165.54309304993041"/>
    <n v="263894.34543133428"/>
    <n v="0.28800000000000003"/>
    <n v="0.46899999999999997"/>
    <n v="80.927608030326354"/>
    <n v="37.955048166223058"/>
  </r>
  <r>
    <n v="3436"/>
    <n v="0"/>
    <x v="2"/>
    <x v="2"/>
    <x v="4"/>
    <s v="62-304.520 (7)(b),(19), F.A.C."/>
    <x v="4"/>
    <x v="4"/>
    <x v="13"/>
    <n v="1100"/>
    <s v="Residential, Low Density-Less than two dwelling units/acre"/>
    <n v="1100"/>
    <s v="City of Fellsmere                      Indian River County"/>
    <n v="3"/>
    <n v="4.2484291194773628E-2"/>
    <n v="0.27105682887513094"/>
    <n v="3.2451011532891191E-2"/>
    <m/>
    <m/>
    <m/>
    <n v="0.27105682887513094"/>
    <n v="0.27105682887513094"/>
    <n v="132.84913120389757"/>
    <n v="1"/>
    <n v="1"/>
    <n v="3.2451011532891191E-2"/>
    <n v="3.2451011532891191E-2"/>
  </r>
  <r>
    <n v="4179"/>
    <n v="0"/>
    <x v="2"/>
    <x v="2"/>
    <x v="4"/>
    <s v="62-304.520 (7), F.A.C."/>
    <x v="4"/>
    <x v="4"/>
    <x v="13"/>
    <n v="1100"/>
    <s v="Residential, Low Density-Less than two dwelling units/acre"/>
    <n v="1100"/>
    <s v="City of Fellsmere                      Indian River County"/>
    <n v="139"/>
    <n v="21.585559386586997"/>
    <n v="184.97447037375451"/>
    <n v="25.462219345494436"/>
    <m/>
    <m/>
    <m/>
    <n v="184.97447037375451"/>
    <n v="184.97447037375451"/>
    <n v="81484.005761110282"/>
    <n v="1"/>
    <n v="1"/>
    <n v="25.462219345494436"/>
    <n v="25.462219345494436"/>
  </r>
  <r>
    <n v="3663"/>
    <n v="0"/>
    <x v="2"/>
    <x v="2"/>
    <x v="4"/>
    <s v="62-304.520 (7)(b),(19), F.A.C."/>
    <x v="4"/>
    <x v="4"/>
    <x v="12"/>
    <n v="1100"/>
    <s v="Residential, Low Density-Less than two dwelling units/acre"/>
    <n v="1100"/>
    <s v="City of Fellsmere                      Indian River County     Indian River County"/>
    <n v="6"/>
    <n v="0.1531746744572082"/>
    <n v="0.97789275411806509"/>
    <n v="0.11895832780368773"/>
    <m/>
    <m/>
    <m/>
    <n v="0.97789275411806509"/>
    <n v="0.97789275411806509"/>
    <n v="486.34097085707884"/>
    <n v="1"/>
    <n v="1"/>
    <n v="0.11895832780368773"/>
    <n v="0.11895832780368773"/>
  </r>
  <r>
    <n v="825"/>
    <n v="0"/>
    <x v="2"/>
    <x v="3"/>
    <x v="4"/>
    <s v="62-304.520 (7)(b),(16), F.A.C."/>
    <x v="4"/>
    <x v="4"/>
    <x v="8"/>
    <n v="1100"/>
    <s v="Residential, Low Density-Less than two dwelling units/acre"/>
    <n v="1100"/>
    <s v="City of Melbourne                 Brevard County"/>
    <n v="65"/>
    <n v="6.8861465672228377"/>
    <n v="53.923826540856162"/>
    <n v="7.6492204468399487"/>
    <m/>
    <m/>
    <m/>
    <n v="53.923826540856162"/>
    <n v="53.923826540856162"/>
    <n v="24792.105800926383"/>
    <n v="1"/>
    <n v="1"/>
    <n v="7.6492204468399487"/>
    <n v="7.6492204468399487"/>
  </r>
  <r>
    <n v="1376"/>
    <n v="0"/>
    <x v="2"/>
    <x v="3"/>
    <x v="4"/>
    <s v="62-304.520 (7), F.A.C."/>
    <x v="4"/>
    <x v="4"/>
    <x v="8"/>
    <n v="1100"/>
    <s v="Residential, Low Density-Less than two dwelling units/acre"/>
    <n v="1100"/>
    <s v="City of Melbourne                 Brevard County"/>
    <n v="63"/>
    <n v="9.1971764906954068"/>
    <n v="73.636375147305515"/>
    <n v="10.134349961946052"/>
    <m/>
    <m/>
    <m/>
    <n v="73.636375147305515"/>
    <n v="73.636375147305515"/>
    <n v="35385.881430805493"/>
    <n v="1"/>
    <n v="1"/>
    <n v="10.134349961946052"/>
    <n v="10.134349961946052"/>
  </r>
  <r>
    <n v="1377"/>
    <n v="0"/>
    <x v="2"/>
    <x v="3"/>
    <x v="4"/>
    <s v="62-304.520 (7), F.A.C."/>
    <x v="4"/>
    <x v="4"/>
    <x v="8"/>
    <n v="1100"/>
    <s v="Residential, Low Density-Less than two dwelling units/acre"/>
    <n v="1100"/>
    <s v="City of Melbourne                 Brevard County       SJRWMD C-1 Diversion"/>
    <n v="35"/>
    <n v="0.88703478211289422"/>
    <n v="2.0923400843780753"/>
    <n v="0.52103759572958097"/>
    <m/>
    <m/>
    <m/>
    <n v="7.2650697374238717"/>
    <n v="2.0923400843780753"/>
    <n v="2699.1643904494376"/>
    <n v="0.28800000000000003"/>
    <n v="0.46899999999999997"/>
    <n v="1.1109543618967612"/>
    <n v="0.52103759572958097"/>
  </r>
  <r>
    <n v="1605"/>
    <n v="0"/>
    <x v="2"/>
    <x v="3"/>
    <x v="4"/>
    <s v="62-304.520 (7), F.A.C."/>
    <x v="4"/>
    <x v="4"/>
    <x v="14"/>
    <n v="1100"/>
    <s v="Residential, Low Density-Less than two dwelling units/acre"/>
    <n v="1100"/>
    <s v="City of Melbourne              City of West Melbourne   Brevard County       SJRWMD C-1 Diversion"/>
    <n v="2"/>
    <n v="3.5246505895818148E-4"/>
    <n v="8.7305061360243785E-4"/>
    <n v="2.0493407644490917E-4"/>
    <m/>
    <m/>
    <m/>
    <n v="3.031425741675131E-3"/>
    <n v="8.7305061360243785E-4"/>
    <n v="1.300283023129301"/>
    <n v="0.28800000000000003"/>
    <n v="0.46899999999999997"/>
    <n v="4.369596512684631E-4"/>
    <n v="2.0493407644490917E-4"/>
  </r>
  <r>
    <n v="1457"/>
    <n v="0"/>
    <x v="2"/>
    <x v="3"/>
    <x v="4"/>
    <s v="62-304.520 (7), F.A.C."/>
    <x v="4"/>
    <x v="4"/>
    <x v="15"/>
    <n v="1100"/>
    <s v="Residential, Low Density-Less than two dwelling units/acre"/>
    <n v="1100"/>
    <s v="City of Palm Bay            Brevard County"/>
    <n v="300"/>
    <n v="40.078648154836124"/>
    <n v="341.55926256148967"/>
    <n v="48.686315819399702"/>
    <m/>
    <m/>
    <m/>
    <n v="341.55926256148967"/>
    <n v="341.55926256148967"/>
    <n v="150215.69184075404"/>
    <n v="1"/>
    <n v="1"/>
    <n v="48.686315819399702"/>
    <n v="48.686315819399702"/>
  </r>
  <r>
    <n v="4230"/>
    <n v="0"/>
    <x v="2"/>
    <x v="2"/>
    <x v="4"/>
    <s v="62-304.520 (7), F.A.C."/>
    <x v="4"/>
    <x v="4"/>
    <x v="15"/>
    <n v="1100"/>
    <s v="Residential, Low Density-Less than two dwelling units/acre"/>
    <n v="1100"/>
    <s v="City of Palm Bay            Brevard County"/>
    <n v="12"/>
    <n v="0.95530572846201856"/>
    <n v="7.666583505763505"/>
    <n v="1.1457894233066526"/>
    <m/>
    <m/>
    <m/>
    <n v="7.666583505763505"/>
    <n v="7.666583505763505"/>
    <n v="2949.3572484244696"/>
    <n v="1"/>
    <n v="1"/>
    <n v="1.1457894233066526"/>
    <n v="1.1457894233066526"/>
  </r>
  <r>
    <n v="1458"/>
    <n v="0"/>
    <x v="2"/>
    <x v="3"/>
    <x v="4"/>
    <s v="62-304.520 (7), F.A.C."/>
    <x v="4"/>
    <x v="4"/>
    <x v="15"/>
    <n v="1100"/>
    <s v="Residential, Low Density-Less than two dwelling units/acre"/>
    <n v="1100"/>
    <s v="City of Palm Bay            Brevard County       SJRWMD C-1 Diversion"/>
    <n v="7503"/>
    <n v="2800.1462114331202"/>
    <n v="7076.3773643578734"/>
    <n v="1592.0927387203242"/>
    <m/>
    <m/>
    <m/>
    <n v="24570.754737353724"/>
    <n v="7076.3773643578734"/>
    <n v="11825409.772742871"/>
    <n v="0.28800000000000003"/>
    <n v="0.46899999999999997"/>
    <n v="3394.6540271222266"/>
    <n v="1592.0927387203242"/>
  </r>
  <r>
    <n v="4231"/>
    <n v="0"/>
    <x v="2"/>
    <x v="2"/>
    <x v="4"/>
    <s v="62-304.520 (7), F.A.C."/>
    <x v="4"/>
    <x v="4"/>
    <x v="15"/>
    <n v="1100"/>
    <s v="Residential, Low Density-Less than two dwelling units/acre"/>
    <n v="1100"/>
    <s v="City of Palm Bay            Brevard County       SJRWMD C-1 Diversion"/>
    <n v="1"/>
    <n v="1.2735998125344055E-4"/>
    <n v="3.1409640945490882E-4"/>
    <n v="7.0191140251124875E-5"/>
    <m/>
    <m/>
    <m/>
    <n v="1.0906125328295443E-3"/>
    <n v="3.1409640945490882E-4"/>
    <n v="0.51021197892553749"/>
    <n v="0.28800000000000003"/>
    <n v="0.46899999999999997"/>
    <n v="1.4966127985314474E-4"/>
    <n v="7.0191140251124875E-5"/>
  </r>
  <r>
    <n v="3476"/>
    <n v="0"/>
    <x v="2"/>
    <x v="2"/>
    <x v="4"/>
    <s v="62-304.520 (7)(b),(19), F.A.C."/>
    <x v="4"/>
    <x v="4"/>
    <x v="16"/>
    <n v="1100"/>
    <s v="Residential, Low Density-Less than two dwelling units/acre"/>
    <n v="1100"/>
    <s v="City of Sebastian      Indian River County"/>
    <n v="167"/>
    <n v="24.454831594357049"/>
    <n v="179.07966458492859"/>
    <n v="24.809938275723372"/>
    <m/>
    <m/>
    <m/>
    <n v="179.07966458492859"/>
    <n v="179.07966458492859"/>
    <n v="90441.714111022739"/>
    <n v="1"/>
    <n v="1"/>
    <n v="24.809938275723372"/>
    <n v="24.809938275723372"/>
  </r>
  <r>
    <n v="4292"/>
    <n v="0"/>
    <x v="2"/>
    <x v="2"/>
    <x v="4"/>
    <s v="62-304.520 (7), F.A.C."/>
    <x v="4"/>
    <x v="4"/>
    <x v="16"/>
    <n v="1100"/>
    <s v="Residential, Low Density-Less than two dwelling units/acre"/>
    <n v="1100"/>
    <s v="City of Sebastian      Indian River County"/>
    <n v="957"/>
    <n v="180.64759790556778"/>
    <n v="1537.4409550137868"/>
    <n v="215.22339272330765"/>
    <m/>
    <m/>
    <m/>
    <n v="1537.4409550137868"/>
    <n v="1537.4409550137868"/>
    <n v="717644.59169020923"/>
    <n v="1"/>
    <n v="1"/>
    <n v="215.22339272330765"/>
    <n v="215.22339272330765"/>
  </r>
  <r>
    <n v="2624"/>
    <n v="0"/>
    <x v="2"/>
    <x v="4"/>
    <x v="4"/>
    <s v="62-304.520 (8), F.A.C."/>
    <x v="4"/>
    <x v="4"/>
    <x v="17"/>
    <n v="1100"/>
    <s v="Residential, Low Density-Less than two dwelling units/acre"/>
    <n v="1100"/>
    <s v="City of Vero Beach    Indian River County"/>
    <n v="486"/>
    <n v="58.242381442641424"/>
    <n v="507.49003947085657"/>
    <n v="72.280650420318437"/>
    <m/>
    <m/>
    <m/>
    <n v="507.49003947085657"/>
    <n v="507.49003947085657"/>
    <n v="228346.74574804137"/>
    <n v="1"/>
    <n v="1"/>
    <n v="72.280650420318437"/>
    <n v="72.280650420318437"/>
  </r>
  <r>
    <n v="2994"/>
    <n v="0"/>
    <x v="2"/>
    <x v="4"/>
    <x v="4"/>
    <s v="62-304.520 (8), F.A.C."/>
    <x v="4"/>
    <x v="4"/>
    <x v="12"/>
    <n v="1100"/>
    <s v="Residential, Low Density-Less than two dwelling units/acre"/>
    <n v="1100"/>
    <s v="City of Vero Beach    Indian River County    Indian River County"/>
    <n v="12"/>
    <n v="0.58472002268176027"/>
    <n v="4.9752938015170471"/>
    <n v="0.6958160042940722"/>
    <m/>
    <m/>
    <m/>
    <n v="4.9752938015170471"/>
    <n v="4.9752938015170471"/>
    <n v="2370.7880075622966"/>
    <n v="1"/>
    <n v="1"/>
    <n v="0.6958160042940722"/>
    <n v="0.6958160042940722"/>
  </r>
  <r>
    <n v="909"/>
    <n v="0"/>
    <x v="2"/>
    <x v="3"/>
    <x v="4"/>
    <s v="62-304.520 (7)(b),(16), F.A.C."/>
    <x v="4"/>
    <x v="4"/>
    <x v="14"/>
    <n v="1100"/>
    <s v="Residential, Low Density-Less than two dwelling units/acre"/>
    <n v="1100"/>
    <s v="City of West Melbourne   Brevard County"/>
    <n v="86"/>
    <n v="13.838660699563198"/>
    <n v="115.79930981602959"/>
    <n v="16.186745970584052"/>
    <m/>
    <m/>
    <m/>
    <n v="115.79930981602959"/>
    <n v="115.79930981602959"/>
    <n v="54008.680053657517"/>
    <n v="1"/>
    <n v="1"/>
    <n v="16.186745970584052"/>
    <n v="16.186745970584052"/>
  </r>
  <r>
    <n v="1606"/>
    <n v="0"/>
    <x v="2"/>
    <x v="3"/>
    <x v="4"/>
    <s v="62-304.520 (7), F.A.C."/>
    <x v="4"/>
    <x v="4"/>
    <x v="14"/>
    <n v="1100"/>
    <s v="Residential, Low Density-Less than two dwelling units/acre"/>
    <n v="1100"/>
    <s v="City of West Melbourne   Brevard County"/>
    <n v="30"/>
    <n v="5.8506670242549745"/>
    <n v="49.193956455773971"/>
    <n v="6.6418423723919364"/>
    <m/>
    <m/>
    <m/>
    <n v="49.193956455773971"/>
    <n v="49.193956455773971"/>
    <n v="22785.316926355787"/>
    <n v="1"/>
    <n v="1"/>
    <n v="6.6418423723919364"/>
    <n v="6.6418423723919364"/>
  </r>
  <r>
    <n v="1607"/>
    <n v="0"/>
    <x v="2"/>
    <x v="3"/>
    <x v="4"/>
    <s v="62-304.520 (7), F.A.C."/>
    <x v="4"/>
    <x v="4"/>
    <x v="14"/>
    <n v="1100"/>
    <s v="Residential, Low Density-Less than two dwelling units/acre"/>
    <n v="1100"/>
    <s v="City of West Melbourne   Brevard County       SJRWMD C-1 Diversion"/>
    <n v="213"/>
    <n v="23.199193272036066"/>
    <n v="54.736735416349504"/>
    <n v="12.145610005956396"/>
    <m/>
    <m/>
    <m/>
    <n v="190.05810908454686"/>
    <n v="54.736735416349504"/>
    <n v="90944.15780313818"/>
    <n v="0.28800000000000003"/>
    <n v="0.46899999999999997"/>
    <n v="25.896823040418756"/>
    <n v="12.145610005956396"/>
  </r>
  <r>
    <n v="2726"/>
    <n v="0"/>
    <x v="2"/>
    <x v="4"/>
    <x v="4"/>
    <s v="62-304.520 (8), F.A.C."/>
    <x v="4"/>
    <x v="4"/>
    <x v="18"/>
    <n v="1100"/>
    <s v="Residential, Low Density-Less than two dwelling units/acre"/>
    <n v="1100"/>
    <s v="FDOT District 4                                       Indian River County"/>
    <n v="184"/>
    <n v="10.185850528631907"/>
    <n v="91.968450505416669"/>
    <n v="12.471757052043973"/>
    <m/>
    <m/>
    <m/>
    <n v="91.968450505416669"/>
    <n v="91.968450505416669"/>
    <n v="40804.507249709379"/>
    <n v="1"/>
    <n v="1"/>
    <n v="12.471757052043973"/>
    <n v="12.471757052043973"/>
  </r>
  <r>
    <n v="4377"/>
    <n v="0"/>
    <x v="2"/>
    <x v="2"/>
    <x v="4"/>
    <s v="62-304.520 (7), F.A.C."/>
    <x v="4"/>
    <x v="4"/>
    <x v="18"/>
    <n v="1100"/>
    <s v="Residential, Low Density-Less than two dwelling units/acre"/>
    <n v="1100"/>
    <s v="FDOT District 4                                       Indian River County"/>
    <n v="100"/>
    <n v="5.3868900688715309"/>
    <n v="44.887541695829931"/>
    <n v="6.1970628357419146"/>
    <m/>
    <m/>
    <m/>
    <n v="44.887541695829931"/>
    <n v="44.887541695829931"/>
    <n v="20123.000820065787"/>
    <n v="1"/>
    <n v="1"/>
    <n v="6.1970628357419146"/>
    <n v="6.1970628357419146"/>
  </r>
  <r>
    <n v="2727"/>
    <n v="0"/>
    <x v="2"/>
    <x v="4"/>
    <x v="4"/>
    <s v="62-304.520 (8), F.A.C."/>
    <x v="4"/>
    <x v="4"/>
    <x v="18"/>
    <n v="1100"/>
    <s v="Residential, Low Density-Less than two dwelling units/acre"/>
    <n v="1100"/>
    <s v="FDOT District 4                                   City of Vero Beach    Indian River County"/>
    <n v="62"/>
    <n v="8.866015121695991"/>
    <n v="76.077316418023798"/>
    <n v="10.740373703764583"/>
    <m/>
    <m/>
    <m/>
    <n v="76.077316418023798"/>
    <n v="76.077316418023798"/>
    <n v="35604.564659680778"/>
    <n v="1"/>
    <n v="1"/>
    <n v="10.740373703764583"/>
    <n v="10.740373703764583"/>
  </r>
  <r>
    <n v="4378"/>
    <n v="0"/>
    <x v="2"/>
    <x v="2"/>
    <x v="4"/>
    <s v="62-304.520 (7), F.A.C."/>
    <x v="4"/>
    <x v="4"/>
    <x v="18"/>
    <n v="1100"/>
    <s v="Residential, Low Density-Less than two dwelling units/acre"/>
    <n v="1100"/>
    <s v="FDOT District 4                                 City of Sebastian      Indian River County"/>
    <n v="3"/>
    <n v="8.6278160005623883E-2"/>
    <n v="0.72607085040570662"/>
    <n v="0.10140971645107723"/>
    <m/>
    <m/>
    <m/>
    <n v="0.72607085040570662"/>
    <n v="0.72607085040570662"/>
    <n v="297.14115251034934"/>
    <n v="1"/>
    <n v="1"/>
    <n v="0.10140971645107723"/>
    <n v="0.10140971645107723"/>
  </r>
  <r>
    <n v="2728"/>
    <n v="0"/>
    <x v="2"/>
    <x v="4"/>
    <x v="4"/>
    <s v="62-304.520 (8), F.A.C."/>
    <x v="4"/>
    <x v="4"/>
    <x v="18"/>
    <n v="1100"/>
    <s v="Residential, Low Density-Less than two dwelling units/acre"/>
    <n v="1100"/>
    <s v="FDOT District 4                     Town of Indian River Shores                  Indian River County"/>
    <n v="82"/>
    <n v="14.589607344066673"/>
    <n v="122.28439012060446"/>
    <n v="17.259124035700189"/>
    <m/>
    <m/>
    <m/>
    <n v="122.28439012060446"/>
    <n v="122.28439012060446"/>
    <n v="58794.727031451293"/>
    <n v="1"/>
    <n v="1"/>
    <n v="17.259124035700189"/>
    <n v="17.259124035700189"/>
  </r>
  <r>
    <n v="2729"/>
    <n v="0"/>
    <x v="2"/>
    <x v="4"/>
    <x v="4"/>
    <s v="62-304.520 (8), F.A.C."/>
    <x v="4"/>
    <x v="4"/>
    <x v="18"/>
    <n v="1100"/>
    <s v="Residential, Low Density-Less than two dwelling units/acre"/>
    <n v="1100"/>
    <s v="FDOT District 4 IRFWCD                                      Indian River County"/>
    <n v="4"/>
    <n v="5.7838969952383398E-2"/>
    <n v="0.53525979270306878"/>
    <n v="7.268693453066441E-2"/>
    <m/>
    <m/>
    <m/>
    <n v="0.53525979270306878"/>
    <n v="0.53525979270306878"/>
    <n v="235.79736691665238"/>
    <n v="1"/>
    <n v="1"/>
    <n v="7.268693453066441E-2"/>
    <n v="7.268693453066441E-2"/>
  </r>
  <r>
    <n v="977"/>
    <n v="0"/>
    <x v="2"/>
    <x v="3"/>
    <x v="4"/>
    <s v="62-304.520 (7)(b),(16), F.A.C."/>
    <x v="4"/>
    <x v="4"/>
    <x v="6"/>
    <n v="1100"/>
    <s v="Residential, Low Density-Less than two dwelling units/acre"/>
    <n v="1100"/>
    <s v="FDOT District 5                                          Brevard County"/>
    <n v="14"/>
    <n v="1.8365567581604267"/>
    <n v="18.815912054711347"/>
    <n v="3.142690789917248"/>
    <m/>
    <m/>
    <m/>
    <n v="18.815912054711347"/>
    <n v="18.815912054711347"/>
    <n v="7412.1827413359315"/>
    <n v="1"/>
    <n v="1"/>
    <n v="3.142690789917248"/>
    <n v="3.142690789917248"/>
  </r>
  <r>
    <n v="1706"/>
    <n v="0"/>
    <x v="2"/>
    <x v="3"/>
    <x v="4"/>
    <s v="62-304.520 (7), F.A.C."/>
    <x v="4"/>
    <x v="4"/>
    <x v="6"/>
    <n v="1100"/>
    <s v="Residential, Low Density-Less than two dwelling units/acre"/>
    <n v="1100"/>
    <s v="FDOT District 5                                          Brevard County"/>
    <n v="51"/>
    <n v="1.8212934733979702"/>
    <n v="14.049739537634686"/>
    <n v="2.0002880878370255"/>
    <m/>
    <m/>
    <m/>
    <n v="14.049739537634686"/>
    <n v="14.049739537634686"/>
    <n v="6381.7786052708716"/>
    <n v="1"/>
    <n v="1"/>
    <n v="2.0002880878370255"/>
    <n v="2.0002880878370255"/>
  </r>
  <r>
    <n v="4452"/>
    <n v="0"/>
    <x v="2"/>
    <x v="2"/>
    <x v="4"/>
    <s v="62-304.520 (7), F.A.C."/>
    <x v="4"/>
    <x v="4"/>
    <x v="6"/>
    <n v="1100"/>
    <s v="Residential, Low Density-Less than two dwelling units/acre"/>
    <n v="1100"/>
    <s v="FDOT District 5                                          Brevard County"/>
    <n v="83"/>
    <n v="5.5948176424924476"/>
    <n v="41.628786450183647"/>
    <n v="5.7861655043945994"/>
    <m/>
    <m/>
    <m/>
    <n v="41.628786450183647"/>
    <n v="41.628786450183647"/>
    <n v="19376.565410861374"/>
    <n v="1"/>
    <n v="1"/>
    <n v="5.7861655043945994"/>
    <n v="5.7861655043945994"/>
  </r>
  <r>
    <n v="978"/>
    <n v="0"/>
    <x v="2"/>
    <x v="3"/>
    <x v="4"/>
    <s v="62-304.520 (7)(b),(16), F.A.C."/>
    <x v="4"/>
    <x v="4"/>
    <x v="6"/>
    <n v="1100"/>
    <s v="Residential, Low Density-Less than two dwelling units/acre"/>
    <n v="1100"/>
    <s v="FDOT District 5                                       City of West Melbourne   Brevard County"/>
    <n v="5"/>
    <n v="0.41655968234361807"/>
    <n v="3.7825205491803477"/>
    <n v="0.51207641333334741"/>
    <m/>
    <m/>
    <m/>
    <n v="3.7825205491803477"/>
    <n v="3.7825205491803477"/>
    <n v="1666.9026781483774"/>
    <n v="1"/>
    <n v="1"/>
    <n v="0.51207641333334741"/>
    <n v="0.51207641333334741"/>
  </r>
  <r>
    <n v="1707"/>
    <n v="0"/>
    <x v="2"/>
    <x v="3"/>
    <x v="4"/>
    <s v="62-304.520 (7), F.A.C."/>
    <x v="4"/>
    <x v="4"/>
    <x v="6"/>
    <n v="1100"/>
    <s v="Residential, Low Density-Less than two dwelling units/acre"/>
    <n v="1100"/>
    <s v="FDOT District 5                              City of Palm Bay            Brevard County"/>
    <n v="6"/>
    <n v="6.4549476793816229E-2"/>
    <n v="0.56181235384046113"/>
    <n v="7.6933244932273923E-2"/>
    <m/>
    <m/>
    <m/>
    <n v="0.56181235384046113"/>
    <n v="0.56181235384046113"/>
    <n v="236.1508539229979"/>
    <n v="1"/>
    <n v="1"/>
    <n v="7.6933244932273923E-2"/>
    <n v="7.6933244932273923E-2"/>
  </r>
  <r>
    <n v="979"/>
    <n v="0"/>
    <x v="2"/>
    <x v="3"/>
    <x v="4"/>
    <s v="62-304.520 (7)(b),(16), F.A.C."/>
    <x v="4"/>
    <x v="4"/>
    <x v="6"/>
    <n v="1100"/>
    <s v="Residential, Low Density-Less than two dwelling units/acre"/>
    <n v="1100"/>
    <s v="FDOT District 5                         City of Melbourne                 Brevard County"/>
    <n v="3"/>
    <n v="5.0070978745612213E-2"/>
    <n v="0.40798505445691463"/>
    <n v="5.3666312671017978E-2"/>
    <m/>
    <m/>
    <m/>
    <n v="0.40798505445691463"/>
    <n v="0.40798505445691463"/>
    <n v="185.74668714397126"/>
    <n v="1"/>
    <n v="1"/>
    <n v="5.3666312671017978E-2"/>
    <n v="5.3666312671017978E-2"/>
  </r>
  <r>
    <n v="1708"/>
    <n v="0"/>
    <x v="2"/>
    <x v="3"/>
    <x v="4"/>
    <s v="62-304.520 (7), F.A.C."/>
    <x v="4"/>
    <x v="4"/>
    <x v="6"/>
    <n v="1100"/>
    <s v="Residential, Low Density-Less than two dwelling units/acre"/>
    <n v="1100"/>
    <s v="FDOT District 5                        Town of Malabar                  Brevard County"/>
    <n v="82"/>
    <n v="6.9621055469745707"/>
    <n v="58.414658642628737"/>
    <n v="8.3828820862425548"/>
    <m/>
    <m/>
    <m/>
    <n v="58.414658642628737"/>
    <n v="58.414658642628737"/>
    <n v="25766.514764991021"/>
    <n v="1"/>
    <n v="1"/>
    <n v="8.3828820862425548"/>
    <n v="8.3828820862425548"/>
  </r>
  <r>
    <n v="1709"/>
    <n v="0"/>
    <x v="2"/>
    <x v="3"/>
    <x v="4"/>
    <s v="62-304.520 (7), F.A.C."/>
    <x v="4"/>
    <x v="4"/>
    <x v="6"/>
    <n v="1100"/>
    <s v="Residential, Low Density-Less than two dwelling units/acre"/>
    <n v="1100"/>
    <s v="FDOT District 5                        Town of Malabar      City of Palm Bay            Brevard County"/>
    <n v="1"/>
    <n v="1.2917685532215797E-3"/>
    <n v="1.2684102600730818E-2"/>
    <n v="1.8214893593332686E-3"/>
    <m/>
    <m/>
    <m/>
    <n v="1.2684102600730818E-2"/>
    <n v="1.2684102600730818E-2"/>
    <n v="4.6906283727453308"/>
    <n v="1"/>
    <n v="1"/>
    <n v="1.8214893593332686E-3"/>
    <n v="1.8214893593332686E-3"/>
  </r>
  <r>
    <n v="1710"/>
    <n v="0"/>
    <x v="2"/>
    <x v="3"/>
    <x v="4"/>
    <s v="62-304.520 (7), F.A.C."/>
    <x v="4"/>
    <x v="4"/>
    <x v="6"/>
    <n v="1100"/>
    <s v="Residential, Low Density-Less than two dwelling units/acre"/>
    <n v="1100"/>
    <s v="FDOT District 5                    Town of Grant-Valkaria                      Brevard County"/>
    <n v="89"/>
    <n v="2.8218987254762777"/>
    <n v="25.745171880372993"/>
    <n v="3.5462364869242879"/>
    <m/>
    <m/>
    <m/>
    <n v="25.745171880372993"/>
    <n v="25.745171880372993"/>
    <n v="11072.032781494101"/>
    <n v="1"/>
    <n v="1"/>
    <n v="3.5462364869242879"/>
    <n v="3.5462364869242879"/>
  </r>
  <r>
    <n v="4453"/>
    <n v="0"/>
    <x v="2"/>
    <x v="2"/>
    <x v="4"/>
    <s v="62-304.520 (7), F.A.C."/>
    <x v="4"/>
    <x v="4"/>
    <x v="6"/>
    <n v="1100"/>
    <s v="Residential, Low Density-Less than two dwelling units/acre"/>
    <n v="1100"/>
    <s v="FDOT District 5                    Town of Grant-Valkaria                      Brevard County"/>
    <n v="93"/>
    <n v="3.890481791693837"/>
    <n v="35.298540511519391"/>
    <n v="4.8894793723956234"/>
    <m/>
    <m/>
    <m/>
    <n v="35.298540511519391"/>
    <n v="35.298540511519391"/>
    <n v="15190.657130003916"/>
    <n v="1"/>
    <n v="1"/>
    <n v="4.8894793723956234"/>
    <n v="4.8894793723956234"/>
  </r>
  <r>
    <n v="4535"/>
    <n v="0"/>
    <x v="2"/>
    <x v="2"/>
    <x v="4"/>
    <s v="62-304.520 (7), F.A.C."/>
    <x v="4"/>
    <x v="4"/>
    <x v="19"/>
    <n v="1100"/>
    <s v="Residential, Low Density-Less than two dwelling units/acre"/>
    <n v="1100"/>
    <s v="FWCD                                     Indian River County"/>
    <n v="202"/>
    <n v="14.256999764539904"/>
    <n v="123.60735912565187"/>
    <n v="17.332012370836335"/>
    <m/>
    <m/>
    <m/>
    <n v="123.60735912565187"/>
    <n v="123.60735912565187"/>
    <n v="50983.437507302559"/>
    <n v="1"/>
    <n v="1"/>
    <n v="17.332012370836335"/>
    <n v="17.332012370836335"/>
  </r>
  <r>
    <n v="4536"/>
    <n v="0"/>
    <x v="2"/>
    <x v="2"/>
    <x v="4"/>
    <s v="62-304.520 (7), F.A.C."/>
    <x v="4"/>
    <x v="4"/>
    <x v="19"/>
    <n v="1100"/>
    <s v="Residential, Low Density-Less than two dwelling units/acre"/>
    <n v="1100"/>
    <s v="FWCD               City of Fellsmere                      Indian River County"/>
    <n v="38"/>
    <n v="2.3613159579926672"/>
    <n v="22.146165857472976"/>
    <n v="3.1396014392365665"/>
    <m/>
    <m/>
    <m/>
    <n v="22.146165857472976"/>
    <n v="22.146165857472976"/>
    <n v="8940.2904393129211"/>
    <n v="1"/>
    <n v="1"/>
    <n v="3.1396014392365665"/>
    <n v="3.1396014392365665"/>
  </r>
  <r>
    <n v="2882"/>
    <n v="0"/>
    <x v="2"/>
    <x v="4"/>
    <x v="4"/>
    <s v="62-304.520 (8), F.A.C."/>
    <x v="4"/>
    <x v="4"/>
    <x v="12"/>
    <n v="1100"/>
    <s v="Residential, Low Density-Less than two dwelling units/acre"/>
    <n v="1100"/>
    <s v="Indian River County"/>
    <n v="4075"/>
    <n v="692.27910845620693"/>
    <n v="6043.536351168018"/>
    <n v="842.31082540172611"/>
    <m/>
    <m/>
    <m/>
    <n v="6043.536351168018"/>
    <n v="6043.536351168018"/>
    <n v="2742942.6055612136"/>
    <n v="1"/>
    <n v="1"/>
    <n v="842.31082540172611"/>
    <n v="842.31082540172611"/>
  </r>
  <r>
    <n v="3583"/>
    <n v="0"/>
    <x v="2"/>
    <x v="2"/>
    <x v="4"/>
    <s v="62-304.520 (7)(b),(19), F.A.C."/>
    <x v="4"/>
    <x v="4"/>
    <x v="12"/>
    <n v="1100"/>
    <s v="Residential, Low Density-Less than two dwelling units/acre"/>
    <n v="1100"/>
    <s v="Indian River County"/>
    <n v="696"/>
    <n v="119.89721720245689"/>
    <n v="979.79362543059972"/>
    <n v="136.68378207771295"/>
    <m/>
    <m/>
    <m/>
    <n v="979.79362543059972"/>
    <n v="979.79362543059972"/>
    <n v="454340.74508180405"/>
    <n v="1"/>
    <n v="1"/>
    <n v="136.68378207771295"/>
    <n v="136.68378207771295"/>
  </r>
  <r>
    <n v="3816"/>
    <n v="0"/>
    <x v="2"/>
    <x v="2"/>
    <x v="4"/>
    <s v="62-304.520 (7)(b),(20), F.A.C."/>
    <x v="4"/>
    <x v="4"/>
    <x v="12"/>
    <n v="1100"/>
    <s v="Residential, Low Density-Less than two dwelling units/acre"/>
    <n v="1100"/>
    <s v="Indian River County"/>
    <n v="31"/>
    <n v="1.9160105444973465"/>
    <n v="14.145180173711921"/>
    <n v="1.992738193807045"/>
    <m/>
    <m/>
    <m/>
    <n v="14.145180173711921"/>
    <n v="14.145180173711921"/>
    <n v="6504.9911224530833"/>
    <n v="1"/>
    <n v="1"/>
    <n v="1.992738193807045"/>
    <n v="1.992738193807045"/>
  </r>
  <r>
    <n v="4617"/>
    <n v="0"/>
    <x v="2"/>
    <x v="2"/>
    <x v="4"/>
    <s v="62-304.520 (7), F.A.C."/>
    <x v="4"/>
    <x v="4"/>
    <x v="12"/>
    <n v="1100"/>
    <s v="Residential, Low Density-Less than two dwelling units/acre"/>
    <n v="1100"/>
    <s v="Indian River County"/>
    <n v="966"/>
    <n v="141.90902237649826"/>
    <n v="1132.5860191756497"/>
    <n v="155.93484914711243"/>
    <m/>
    <m/>
    <m/>
    <n v="1132.5860191756497"/>
    <n v="1132.5860191756497"/>
    <n v="512507.17749035091"/>
    <n v="1"/>
    <n v="1"/>
    <n v="155.93484914711243"/>
    <n v="155.93484914711243"/>
  </r>
  <r>
    <n v="3026"/>
    <n v="0"/>
    <x v="2"/>
    <x v="4"/>
    <x v="4"/>
    <s v="62-304.520 (8), F.A.C."/>
    <x v="4"/>
    <x v="4"/>
    <x v="20"/>
    <n v="1100"/>
    <s v="Residential, Low Density-Less than two dwelling units/acre"/>
    <n v="1100"/>
    <s v="IRFWCD                                      Indian River County"/>
    <n v="412"/>
    <n v="10.035206096130988"/>
    <n v="90.854295479758335"/>
    <n v="12.724291555498517"/>
    <m/>
    <m/>
    <m/>
    <n v="90.854295479758335"/>
    <n v="90.854295479758335"/>
    <n v="39354.85488309116"/>
    <n v="1"/>
    <n v="1"/>
    <n v="12.724291555498517"/>
    <n v="12.724291555498517"/>
  </r>
  <r>
    <n v="3667"/>
    <n v="0"/>
    <x v="2"/>
    <x v="2"/>
    <x v="4"/>
    <s v="62-304.520 (7)(b),(19), F.A.C."/>
    <x v="4"/>
    <x v="4"/>
    <x v="20"/>
    <n v="1100"/>
    <s v="Residential, Low Density-Less than two dwelling units/acre"/>
    <n v="1100"/>
    <s v="IRFWCD                                      Indian River County"/>
    <n v="7"/>
    <n v="4.7523996213550766E-2"/>
    <n v="0.30718220305569333"/>
    <n v="3.4147838523780304E-2"/>
    <m/>
    <m/>
    <m/>
    <n v="0.30718220305569333"/>
    <n v="0.30718220305569333"/>
    <n v="147.00917906071683"/>
    <n v="1"/>
    <n v="1"/>
    <n v="3.4147838523780304E-2"/>
    <n v="3.4147838523780304E-2"/>
  </r>
  <r>
    <n v="3027"/>
    <n v="0"/>
    <x v="2"/>
    <x v="4"/>
    <x v="4"/>
    <s v="62-304.520 (8), F.A.C."/>
    <x v="4"/>
    <x v="4"/>
    <x v="20"/>
    <n v="1100"/>
    <s v="Residential, Low Density-Less than two dwelling units/acre"/>
    <n v="1100"/>
    <s v="IRFWCD                                      Indian River County       IRFWCD"/>
    <n v="1"/>
    <n v="3.1191932583002233E-4"/>
    <n v="2.4048643555063193E-3"/>
    <n v="3.1672029226477476E-4"/>
    <m/>
    <m/>
    <m/>
    <n v="2.4048643555063193E-3"/>
    <n v="2.4048643555063193E-3"/>
    <n v="1.1321314691883857"/>
    <n v="1"/>
    <n v="1"/>
    <n v="3.1672029226477476E-4"/>
    <n v="3.1672029226477476E-4"/>
  </r>
  <r>
    <n v="3151"/>
    <n v="0"/>
    <x v="2"/>
    <x v="4"/>
    <x v="4"/>
    <s v="62-304.520 (8), F.A.C."/>
    <x v="4"/>
    <x v="4"/>
    <x v="21"/>
    <n v="1100"/>
    <s v="Residential, Low Density-Less than two dwelling units/acre"/>
    <n v="1100"/>
    <s v="IRFWCD     SRIDROW                                 Indian River County"/>
    <n v="1"/>
    <n v="9.2939448072544787E-3"/>
    <n v="6.65034810976593E-2"/>
    <n v="8.9749999858955379E-3"/>
    <m/>
    <m/>
    <m/>
    <n v="6.65034810976593E-2"/>
    <n v="6.65034810976593E-2"/>
    <n v="30.417479403180664"/>
    <n v="1"/>
    <n v="1"/>
    <n v="8.9749999858955379E-3"/>
    <n v="8.9749999858955379E-3"/>
  </r>
  <r>
    <n v="1975"/>
    <n v="0"/>
    <x v="2"/>
    <x v="3"/>
    <x v="4"/>
    <s v="62-304.520 (7), F.A.C."/>
    <x v="4"/>
    <x v="4"/>
    <x v="22"/>
    <n v="1100"/>
    <s v="Residential, Low Density-Less than two dwelling units/acre"/>
    <n v="1100"/>
    <s v="MTWCD                                    Brevard County"/>
    <n v="16"/>
    <n v="1.3740564916765237"/>
    <n v="8.0171696145749038"/>
    <n v="0.91450147354097711"/>
    <m/>
    <m/>
    <m/>
    <n v="8.0171696145749038"/>
    <n v="8.0171696145749038"/>
    <n v="4592.8313100678815"/>
    <n v="1"/>
    <n v="1"/>
    <n v="0.91450147354097711"/>
    <n v="0.91450147354097711"/>
  </r>
  <r>
    <n v="1976"/>
    <n v="0"/>
    <x v="2"/>
    <x v="3"/>
    <x v="4"/>
    <s v="62-304.520 (7), F.A.C."/>
    <x v="4"/>
    <x v="4"/>
    <x v="22"/>
    <n v="1100"/>
    <s v="Residential, Low Density-Less than two dwelling units/acre"/>
    <n v="1100"/>
    <s v="MTWCD                                    Brevard County       SJRWMD C-1 Diversion"/>
    <n v="164"/>
    <n v="18.586651995215274"/>
    <n v="45.280185468523172"/>
    <n v="10.123141627544387"/>
    <m/>
    <m/>
    <m/>
    <n v="157.22286621014987"/>
    <n v="45.280185468523172"/>
    <n v="73291.714117961281"/>
    <n v="0.28800000000000003"/>
    <n v="0.46899999999999997"/>
    <n v="21.584523726107435"/>
    <n v="10.123141627544387"/>
  </r>
  <r>
    <n v="1977"/>
    <n v="0"/>
    <x v="2"/>
    <x v="3"/>
    <x v="4"/>
    <s v="62-304.520 (7), F.A.C."/>
    <x v="4"/>
    <x v="4"/>
    <x v="22"/>
    <n v="1100"/>
    <s v="Residential, Low Density-Less than two dwelling units/acre"/>
    <n v="1100"/>
    <s v="MTWCD                                 City of West Melbourne   Brevard County       SJRWMD C-1 Diversion"/>
    <n v="64"/>
    <n v="1.6487487267978678"/>
    <n v="3.6967729122792909"/>
    <n v="0.78772189020916006"/>
    <m/>
    <m/>
    <m/>
    <n v="12.836017056525314"/>
    <n v="3.6967729122792909"/>
    <n v="6174.0941294586773"/>
    <n v="0.28800000000000003"/>
    <n v="0.46899999999999997"/>
    <n v="1.6795775910643072"/>
    <n v="0.78772189020916006"/>
  </r>
  <r>
    <n v="1978"/>
    <n v="0"/>
    <x v="2"/>
    <x v="3"/>
    <x v="4"/>
    <s v="62-304.520 (7), F.A.C."/>
    <x v="4"/>
    <x v="4"/>
    <x v="22"/>
    <n v="1100"/>
    <s v="Residential, Low Density-Less than two dwelling units/acre"/>
    <n v="1100"/>
    <s v="MTWCD                        City of Palm Bay            Brevard County"/>
    <n v="1"/>
    <n v="1.8933455126735033E-4"/>
    <n v="1.7132661909045025E-3"/>
    <n v="2.1181052555113627E-4"/>
    <m/>
    <m/>
    <m/>
    <n v="1.7132661909045025E-3"/>
    <n v="1.7132661909045025E-3"/>
    <n v="0.75958770077209137"/>
    <n v="1"/>
    <n v="1"/>
    <n v="2.1181052555113627E-4"/>
    <n v="2.1181052555113627E-4"/>
  </r>
  <r>
    <n v="1979"/>
    <n v="0"/>
    <x v="2"/>
    <x v="3"/>
    <x v="4"/>
    <s v="62-304.520 (7), F.A.C."/>
    <x v="4"/>
    <x v="4"/>
    <x v="22"/>
    <n v="1100"/>
    <s v="Residential, Low Density-Less than two dwelling units/acre"/>
    <n v="1100"/>
    <s v="MTWCD                        City of Palm Bay            Brevard County       SJRWMD C-1 Diversion"/>
    <n v="912"/>
    <n v="142.64080879846702"/>
    <n v="359.56583608579916"/>
    <n v="81.239361297072733"/>
    <m/>
    <m/>
    <m/>
    <n v="1248.4924864090247"/>
    <n v="359.56583608579916"/>
    <n v="589272.35650019359"/>
    <n v="0.28800000000000003"/>
    <n v="0.46899999999999997"/>
    <n v="173.21825436476064"/>
    <n v="81.239361297072733"/>
  </r>
  <r>
    <n v="1980"/>
    <n v="0"/>
    <x v="2"/>
    <x v="3"/>
    <x v="4"/>
    <s v="62-304.520 (7), F.A.C."/>
    <x v="4"/>
    <x v="4"/>
    <x v="22"/>
    <n v="1100"/>
    <s v="Residential, Low Density-Less than two dwelling units/acre"/>
    <n v="1100"/>
    <s v="MTWCD                   City of Melbourne                 Brevard County       SJRWMD C-1 Diversion"/>
    <n v="12"/>
    <n v="0.30233073854161358"/>
    <n v="0.66605464543999493"/>
    <n v="0.15136364978182912"/>
    <m/>
    <m/>
    <m/>
    <n v="2.3126897411110932"/>
    <n v="0.66605464543999493"/>
    <n v="882.51328076281891"/>
    <n v="0.28800000000000003"/>
    <n v="0.46899999999999997"/>
    <n v="0.3227369931382284"/>
    <n v="0.15136364978182912"/>
  </r>
  <r>
    <n v="1981"/>
    <n v="0"/>
    <x v="2"/>
    <x v="3"/>
    <x v="4"/>
    <s v="62-304.520 (7), F.A.C."/>
    <x v="4"/>
    <x v="4"/>
    <x v="22"/>
    <n v="1100"/>
    <s v="Residential, Low Density-Less than two dwelling units/acre"/>
    <n v="1100"/>
    <s v="MTWCD                  Town of Malabar                  Brevard County"/>
    <n v="10"/>
    <n v="0.29884359361370993"/>
    <n v="2.904883345455378"/>
    <n v="0.39489830286631006"/>
    <m/>
    <m/>
    <m/>
    <n v="2.904883345455378"/>
    <n v="2.904883345455378"/>
    <n v="1257.9849132810537"/>
    <n v="1"/>
    <n v="1"/>
    <n v="0.39489830286631006"/>
    <n v="0.39489830286631006"/>
  </r>
  <r>
    <n v="1982"/>
    <n v="0"/>
    <x v="2"/>
    <x v="3"/>
    <x v="4"/>
    <s v="62-304.520 (7), F.A.C."/>
    <x v="4"/>
    <x v="4"/>
    <x v="22"/>
    <n v="1100"/>
    <s v="Residential, Low Density-Less than two dwelling units/acre"/>
    <n v="1100"/>
    <s v="MTWCD                  Town of Malabar      City of Palm Bay            Brevard County"/>
    <n v="1"/>
    <n v="1.2761264735426691E-2"/>
    <n v="0.11547519075647299"/>
    <n v="1.427615917018326E-2"/>
    <m/>
    <m/>
    <m/>
    <n v="0.11547519075647299"/>
    <n v="0.11547519075647299"/>
    <n v="51.196676330033952"/>
    <n v="1"/>
    <n v="1"/>
    <n v="1.427615917018326E-2"/>
    <n v="1.427615917018326E-2"/>
  </r>
  <r>
    <n v="1983"/>
    <n v="0"/>
    <x v="2"/>
    <x v="3"/>
    <x v="4"/>
    <s v="62-304.520 (7), F.A.C."/>
    <x v="4"/>
    <x v="4"/>
    <x v="22"/>
    <n v="1100"/>
    <s v="Residential, Low Density-Less than two dwelling units/acre"/>
    <n v="1100"/>
    <s v="MTWCD              Town of Grant-Valkaria                      Brevard County       SJRWMD C-1 Diversion"/>
    <n v="4"/>
    <n v="5.9746081427045211E-2"/>
    <n v="0.16078559212150068"/>
    <n v="3.6550044646979432E-2"/>
    <m/>
    <m/>
    <m/>
    <n v="0.55828330597743281"/>
    <n v="0.16078559212150068"/>
    <n v="246.95966614749187"/>
    <n v="0.28800000000000003"/>
    <n v="0.46899999999999997"/>
    <n v="7.7931864918932697E-2"/>
    <n v="3.6550044646979432E-2"/>
  </r>
  <r>
    <n v="1984"/>
    <n v="0"/>
    <x v="2"/>
    <x v="3"/>
    <x v="4"/>
    <s v="62-304.520 (7), F.A.C."/>
    <x v="4"/>
    <x v="4"/>
    <x v="22"/>
    <n v="1100"/>
    <s v="Residential, Low Density-Less than two dwelling units/acre"/>
    <n v="1100"/>
    <s v="MTWCD              Town of Grant-Valkaria          City of Palm Bay            Brevard County       SJRWMD C-1 Diversion"/>
    <n v="1"/>
    <n v="2.439369512060478E-3"/>
    <n v="6.5363692978000886E-3"/>
    <n v="1.4876421783099553E-3"/>
    <m/>
    <m/>
    <m/>
    <n v="2.2695726728472528E-2"/>
    <n v="6.5363692978000886E-3"/>
    <n v="10.060175383977716"/>
    <n v="0.28800000000000003"/>
    <n v="0.46899999999999997"/>
    <n v="3.1719449430915895E-3"/>
    <n v="1.4876421783099553E-3"/>
  </r>
  <r>
    <n v="3152"/>
    <n v="0"/>
    <x v="2"/>
    <x v="4"/>
    <x v="4"/>
    <s v="62-304.520 (8), F.A.C."/>
    <x v="4"/>
    <x v="4"/>
    <x v="21"/>
    <n v="1100"/>
    <s v="Residential, Low Density-Less than two dwelling units/acre"/>
    <n v="1100"/>
    <s v="SRIDROW                                 Indian River County"/>
    <n v="2"/>
    <n v="4.9126342536126077E-2"/>
    <n v="0.40097637020853494"/>
    <n v="5.4705719608339011E-2"/>
    <m/>
    <m/>
    <m/>
    <n v="0.40097637020853494"/>
    <n v="0.40097637020853494"/>
    <n v="175.53893386357743"/>
    <n v="1"/>
    <n v="1"/>
    <n v="5.4705719608339011E-2"/>
    <n v="5.4705719608339011E-2"/>
  </r>
  <r>
    <n v="3676"/>
    <n v="0"/>
    <x v="2"/>
    <x v="2"/>
    <x v="4"/>
    <s v="62-304.520 (7)(b),(19), F.A.C."/>
    <x v="4"/>
    <x v="4"/>
    <x v="21"/>
    <n v="1100"/>
    <s v="Residential, Low Density-Less than two dwelling units/acre"/>
    <n v="1100"/>
    <s v="SRIDROW                                 Indian River County"/>
    <n v="16"/>
    <n v="1.2559182091854959"/>
    <n v="10.068484623427652"/>
    <n v="1.4157401971186265"/>
    <m/>
    <m/>
    <m/>
    <n v="10.068484623427652"/>
    <n v="10.068484623427652"/>
    <n v="4372.0456694586583"/>
    <n v="1"/>
    <n v="1"/>
    <n v="1.4157401971186265"/>
    <n v="1.4157401971186265"/>
  </r>
  <r>
    <n v="4705"/>
    <n v="0"/>
    <x v="2"/>
    <x v="2"/>
    <x v="4"/>
    <s v="62-304.520 (7), F.A.C."/>
    <x v="4"/>
    <x v="4"/>
    <x v="21"/>
    <n v="1100"/>
    <s v="Residential, Low Density-Less than two dwelling units/acre"/>
    <n v="1100"/>
    <s v="SRIDROW                                 Indian River County"/>
    <n v="3"/>
    <n v="0.10827187529518829"/>
    <n v="0.96474297104140361"/>
    <n v="0.13469920563501359"/>
    <m/>
    <m/>
    <m/>
    <n v="0.96474297104140361"/>
    <n v="0.96474297104140361"/>
    <n v="440.90710801391162"/>
    <n v="1"/>
    <n v="1"/>
    <n v="0.13469920563501359"/>
    <n v="0.13469920563501359"/>
  </r>
  <r>
    <n v="3677"/>
    <n v="0"/>
    <x v="2"/>
    <x v="2"/>
    <x v="4"/>
    <s v="62-304.520 (7)(b),(19), F.A.C."/>
    <x v="4"/>
    <x v="4"/>
    <x v="21"/>
    <n v="1100"/>
    <s v="Residential, Low Density-Less than two dwelling units/acre"/>
    <n v="1100"/>
    <s v="SRIDROW                                 Indian River County       SRID Canals &amp; ROW"/>
    <n v="8"/>
    <n v="0.25199496061878557"/>
    <n v="2.0561258704752459"/>
    <n v="0.27599096700933051"/>
    <m/>
    <m/>
    <m/>
    <n v="2.0561258704752459"/>
    <n v="2.0561258704752459"/>
    <n v="882.75439193746536"/>
    <n v="1"/>
    <n v="1"/>
    <n v="0.27599096700933051"/>
    <n v="0.27599096700933051"/>
  </r>
  <r>
    <n v="3678"/>
    <n v="0"/>
    <x v="2"/>
    <x v="2"/>
    <x v="4"/>
    <s v="62-304.520 (7)(b),(19), F.A.C."/>
    <x v="4"/>
    <x v="4"/>
    <x v="21"/>
    <n v="1100"/>
    <s v="Residential, Low Density-Less than two dwelling units/acre"/>
    <n v="1100"/>
    <s v="SRIDROW                           City of Sebastian      Indian River County"/>
    <n v="8"/>
    <n v="4.8351334831536183E-2"/>
    <n v="0.4071094536153555"/>
    <n v="5.45527592035078E-2"/>
    <m/>
    <m/>
    <m/>
    <n v="0.4071094536153555"/>
    <n v="0.4071094536153555"/>
    <n v="187.11156737667716"/>
    <n v="1"/>
    <n v="1"/>
    <n v="5.45527592035078E-2"/>
    <n v="5.45527592035078E-2"/>
  </r>
  <r>
    <n v="4706"/>
    <n v="0"/>
    <x v="2"/>
    <x v="2"/>
    <x v="4"/>
    <s v="62-304.520 (7), F.A.C."/>
    <x v="4"/>
    <x v="4"/>
    <x v="21"/>
    <n v="1100"/>
    <s v="Residential, Low Density-Less than two dwelling units/acre"/>
    <n v="1100"/>
    <s v="SRIDROW                           City of Sebastian      Indian River County"/>
    <n v="3"/>
    <n v="2.0709140857873065E-2"/>
    <n v="0.17731286990973227"/>
    <n v="2.4403561997818148E-2"/>
    <m/>
    <m/>
    <m/>
    <n v="0.17731286990973227"/>
    <n v="0.17731286990973227"/>
    <n v="83.712185250208776"/>
    <n v="1"/>
    <n v="1"/>
    <n v="2.4403561997818148E-2"/>
    <n v="2.4403561997818148E-2"/>
  </r>
  <r>
    <n v="5056"/>
    <n v="0"/>
    <x v="2"/>
    <x v="5"/>
    <x v="5"/>
    <s v="C-25 and South Indian River Lagoon"/>
    <x v="5"/>
    <x v="5"/>
    <x v="23"/>
    <n v="1100"/>
    <s v="Residential, Low Density-Less than two dwelling units/acre"/>
    <n v="1100"/>
    <s v="St. Lucie County"/>
    <n v="3"/>
    <n v="0.18937381807648535"/>
    <n v="1.716348769571479"/>
    <n v="0.27913617258074641"/>
    <m/>
    <m/>
    <m/>
    <n v="1.716348769571479"/>
    <n v="1.716348769571479"/>
    <n v="724.43354853997107"/>
    <n v="1"/>
    <n v="1"/>
    <n v="0.27913617258074641"/>
    <n v="0.27913617258074641"/>
  </r>
  <r>
    <n v="730"/>
    <n v="0"/>
    <x v="2"/>
    <x v="3"/>
    <x v="4"/>
    <s v="62-304.520 (12), F.A.C."/>
    <x v="5"/>
    <x v="0"/>
    <x v="24"/>
    <n v="1100"/>
    <s v="Residential, Low Density-Less than two dwelling units/acre"/>
    <n v="1100"/>
    <s v="Town of Grant-Valkaria                      Brevard County"/>
    <n v="47"/>
    <n v="6.1805653450913303"/>
    <n v="51.000212048716534"/>
    <n v="7.3714291948439206"/>
    <m/>
    <m/>
    <m/>
    <n v="51.000212048716534"/>
    <n v="51.000212048716534"/>
    <n v="22929.242311116646"/>
    <n v="1"/>
    <n v="1"/>
    <n v="7.3714291948439206"/>
    <n v="7.3714291948439206"/>
  </r>
  <r>
    <n v="2174"/>
    <n v="0"/>
    <x v="2"/>
    <x v="3"/>
    <x v="4"/>
    <s v="62-304.520 (7), F.A.C."/>
    <x v="4"/>
    <x v="4"/>
    <x v="24"/>
    <n v="1100"/>
    <s v="Residential, Low Density-Less than two dwelling units/acre"/>
    <n v="1100"/>
    <s v="Town of Grant-Valkaria                      Brevard County"/>
    <n v="3410"/>
    <n v="587.90362994076804"/>
    <n v="4961.5464103643562"/>
    <n v="694.41821283499348"/>
    <m/>
    <m/>
    <m/>
    <n v="4961.5464103643562"/>
    <n v="4961.5464103643562"/>
    <n v="2289918.9662271081"/>
    <n v="1"/>
    <n v="1"/>
    <n v="694.41821283499348"/>
    <n v="694.41821283499348"/>
  </r>
  <r>
    <n v="4728"/>
    <n v="0"/>
    <x v="2"/>
    <x v="2"/>
    <x v="4"/>
    <s v="62-304.520 (7), F.A.C."/>
    <x v="4"/>
    <x v="4"/>
    <x v="24"/>
    <n v="1100"/>
    <s v="Residential, Low Density-Less than two dwelling units/acre"/>
    <n v="1100"/>
    <s v="Town of Grant-Valkaria                      Brevard County"/>
    <n v="969"/>
    <n v="130.57157253418558"/>
    <n v="1037.2048988008717"/>
    <n v="143.45856426169624"/>
    <m/>
    <m/>
    <m/>
    <n v="1037.2048988008717"/>
    <n v="1037.2048988008717"/>
    <n v="482045.15183497174"/>
    <n v="1"/>
    <n v="1"/>
    <n v="143.45856426169624"/>
    <n v="143.45856426169624"/>
  </r>
  <r>
    <n v="2175"/>
    <n v="0"/>
    <x v="2"/>
    <x v="3"/>
    <x v="4"/>
    <s v="62-304.520 (7), F.A.C."/>
    <x v="4"/>
    <x v="4"/>
    <x v="24"/>
    <n v="1100"/>
    <s v="Residential, Low Density-Less than two dwelling units/acre"/>
    <n v="1100"/>
    <s v="Town of Grant-Valkaria                      Brevard County       SJRWMD C-1 Diversion"/>
    <n v="128"/>
    <n v="17.367327233911389"/>
    <n v="42.462471748866513"/>
    <n v="9.5584643511745515"/>
    <m/>
    <m/>
    <m/>
    <n v="147.4391380168976"/>
    <n v="42.462471748866513"/>
    <n v="68474.606141995173"/>
    <n v="0.28800000000000003"/>
    <n v="0.46899999999999997"/>
    <n v="20.38052100463657"/>
    <n v="9.5584643511745515"/>
  </r>
  <r>
    <n v="2176"/>
    <n v="0"/>
    <x v="2"/>
    <x v="3"/>
    <x v="4"/>
    <s v="62-304.520 (7), F.A.C."/>
    <x v="4"/>
    <x v="4"/>
    <x v="24"/>
    <n v="1100"/>
    <s v="Residential, Low Density-Less than two dwelling units/acre"/>
    <n v="1100"/>
    <s v="Town of Grant-Valkaria          City of Palm Bay            Brevard County"/>
    <n v="9"/>
    <n v="0.26545007300626222"/>
    <n v="2.2014148968994833"/>
    <n v="0.30216727185036818"/>
    <m/>
    <m/>
    <m/>
    <n v="2.2014148968994833"/>
    <n v="2.2014148968994833"/>
    <n v="976.77409232257708"/>
    <n v="1"/>
    <n v="1"/>
    <n v="0.30216727185036818"/>
    <n v="0.30216727185036818"/>
  </r>
  <r>
    <n v="1459"/>
    <n v="0"/>
    <x v="2"/>
    <x v="3"/>
    <x v="4"/>
    <s v="62-304.520 (7), F.A.C."/>
    <x v="4"/>
    <x v="4"/>
    <x v="15"/>
    <n v="1100"/>
    <s v="Residential, Low Density-Less than two dwelling units/acre"/>
    <n v="1100"/>
    <s v="Town of Grant-Valkaria          City of Palm Bay            Brevard County       SJRWMD C-1 Diversion"/>
    <n v="26"/>
    <n v="0.60948221402002212"/>
    <n v="1.4835071599988874"/>
    <n v="0.32787778554733771"/>
    <m/>
    <m/>
    <m/>
    <n v="5.1510665277739136"/>
    <n v="1.4835071599988874"/>
    <n v="2292.619642568166"/>
    <n v="0.28800000000000003"/>
    <n v="0.46899999999999997"/>
    <n v="0.69909975596447271"/>
    <n v="0.32787778554733771"/>
  </r>
  <r>
    <n v="2177"/>
    <n v="0"/>
    <x v="2"/>
    <x v="3"/>
    <x v="4"/>
    <s v="62-304.520 (7), F.A.C."/>
    <x v="4"/>
    <x v="4"/>
    <x v="24"/>
    <n v="1100"/>
    <s v="Residential, Low Density-Less than two dwelling units/acre"/>
    <n v="1100"/>
    <s v="Town of Grant-Valkaria    Town of Malabar                  Brevard County"/>
    <n v="36"/>
    <n v="0.63365965664902735"/>
    <n v="5.6971330409798773"/>
    <n v="0.80681506031780792"/>
    <m/>
    <m/>
    <m/>
    <n v="5.6971330409798773"/>
    <n v="5.6971330409798773"/>
    <n v="2443.7915395872046"/>
    <n v="1"/>
    <n v="1"/>
    <n v="0.80681506031780792"/>
    <n v="0.80681506031780792"/>
  </r>
  <r>
    <n v="3180"/>
    <n v="0"/>
    <x v="2"/>
    <x v="4"/>
    <x v="4"/>
    <s v="62-304.520 (8), F.A.C."/>
    <x v="4"/>
    <x v="4"/>
    <x v="25"/>
    <n v="1100"/>
    <s v="Residential, Low Density-Less than two dwelling units/acre"/>
    <n v="1100"/>
    <s v="Town of Indian River Shores                  Indian River County"/>
    <n v="716"/>
    <n v="101.63953868095079"/>
    <n v="810.79936297822303"/>
    <n v="113.06067735224212"/>
    <m/>
    <m/>
    <m/>
    <n v="810.79936297822303"/>
    <n v="810.79936297822303"/>
    <n v="397235.05932509998"/>
    <n v="1"/>
    <n v="1"/>
    <n v="113.06067735224212"/>
    <n v="113.06067735224212"/>
  </r>
  <r>
    <n v="2330"/>
    <n v="0"/>
    <x v="2"/>
    <x v="3"/>
    <x v="4"/>
    <s v="62-304.520 (7), F.A.C."/>
    <x v="4"/>
    <x v="4"/>
    <x v="26"/>
    <n v="1100"/>
    <s v="Residential, Low Density-Less than two dwelling units/acre"/>
    <n v="1100"/>
    <s v="Town of Malabar                  Brevard County"/>
    <n v="2087"/>
    <n v="341.00692538357271"/>
    <n v="2908.3167961302643"/>
    <n v="405.68052705358326"/>
    <m/>
    <m/>
    <m/>
    <n v="2908.3167961302643"/>
    <n v="2908.3167961302643"/>
    <n v="1310850.5043140324"/>
    <n v="1"/>
    <n v="1"/>
    <n v="405.68052705358326"/>
    <n v="405.68052705358326"/>
  </r>
  <r>
    <n v="2331"/>
    <n v="0"/>
    <x v="2"/>
    <x v="3"/>
    <x v="4"/>
    <s v="62-304.520 (7), F.A.C."/>
    <x v="4"/>
    <x v="4"/>
    <x v="26"/>
    <n v="1100"/>
    <s v="Residential, Low Density-Less than two dwelling units/acre"/>
    <n v="1100"/>
    <s v="Town of Malabar      City of Palm Bay            Brevard County"/>
    <n v="5"/>
    <n v="3.693862659072198E-2"/>
    <n v="0.37190718303678294"/>
    <n v="5.0281618097926709E-2"/>
    <m/>
    <m/>
    <m/>
    <n v="0.37190718303678294"/>
    <n v="0.37190718303678294"/>
    <n v="157.34482210803193"/>
    <n v="1"/>
    <n v="1"/>
    <n v="5.0281618097926709E-2"/>
    <n v="5.0281618097926709E-2"/>
  </r>
  <r>
    <n v="4780"/>
    <n v="0"/>
    <x v="2"/>
    <x v="2"/>
    <x v="4"/>
    <s v="62-304.520 (7), F.A.C."/>
    <x v="4"/>
    <x v="4"/>
    <x v="27"/>
    <n v="1100"/>
    <s v="Residential, Low Density-Less than two dwelling units/acre"/>
    <n v="1100"/>
    <s v="Town of Orchid            Indian River County"/>
    <n v="166"/>
    <n v="15.676838672695059"/>
    <n v="118.6051972442056"/>
    <n v="16.554635942649487"/>
    <m/>
    <m/>
    <m/>
    <n v="118.6051972442056"/>
    <n v="118.6051972442056"/>
    <n v="60707.40613615817"/>
    <n v="1"/>
    <n v="1"/>
    <n v="16.554635942649487"/>
    <n v="16.554635942649487"/>
  </r>
  <r>
    <n v="3723"/>
    <n v="0"/>
    <x v="2"/>
    <x v="2"/>
    <x v="4"/>
    <s v="62-304.520 (7)(b),(19), F.A.C."/>
    <x v="4"/>
    <x v="4"/>
    <x v="28"/>
    <n v="1100"/>
    <s v="Residential, Low Density-Less than two dwelling units/acre"/>
    <n v="1100"/>
    <s v="VLWCD                                Indian River County"/>
    <n v="1"/>
    <n v="8.0544575307333992E-3"/>
    <n v="7.4837396039983545E-2"/>
    <n v="1.082717077946113E-2"/>
    <m/>
    <m/>
    <m/>
    <n v="7.4837396039983545E-2"/>
    <n v="7.4837396039983545E-2"/>
    <n v="30.880534250017256"/>
    <n v="1"/>
    <n v="1"/>
    <n v="1.082717077946113E-2"/>
    <n v="1.082717077946113E-2"/>
  </r>
  <r>
    <n v="3724"/>
    <n v="0"/>
    <x v="2"/>
    <x v="2"/>
    <x v="4"/>
    <s v="62-304.520 (7)(b),(19), F.A.C."/>
    <x v="4"/>
    <x v="4"/>
    <x v="28"/>
    <n v="1100"/>
    <s v="Residential, Low Density-Less than two dwelling units/acre"/>
    <n v="1100"/>
    <s v="VLWCD          City of Fellsmere                      Indian River County"/>
    <n v="9"/>
    <n v="0.10953101564908407"/>
    <n v="0.69850707361079234"/>
    <n v="8.4262743157761999E-2"/>
    <m/>
    <m/>
    <m/>
    <n v="0.69850707361079234"/>
    <n v="0.69850707361079234"/>
    <n v="345.5259769125293"/>
    <n v="1"/>
    <n v="1"/>
    <n v="8.4262743157761999E-2"/>
    <n v="8.4262743157761999E-2"/>
  </r>
  <r>
    <n v="3838"/>
    <n v="0"/>
    <x v="2"/>
    <x v="2"/>
    <x v="4"/>
    <s v="62-304.520 (7), F.A.C."/>
    <x v="4"/>
    <x v="4"/>
    <x v="11"/>
    <n v="1100"/>
    <s v="Residential, Low Density-Less than two dwelling units/acre"/>
    <n v="2000"/>
    <s v="City of Fellsmere                      Indian River County"/>
    <n v="10"/>
    <n v="0.14429980472957107"/>
    <n v="1.1924974474799184"/>
    <n v="0.1625608532957607"/>
    <m/>
    <m/>
    <m/>
    <n v="1.1924974474799184"/>
    <n v="1.1924974474799184"/>
    <n v="508.65728362899773"/>
    <n v="1"/>
    <n v="1"/>
    <n v="0.1625608532957607"/>
    <n v="0.1625608532957607"/>
  </r>
  <r>
    <n v="3839"/>
    <n v="0"/>
    <x v="2"/>
    <x v="2"/>
    <x v="4"/>
    <s v="62-304.520 (7), F.A.C."/>
    <x v="4"/>
    <x v="4"/>
    <x v="11"/>
    <n v="1100"/>
    <s v="Residential, Low Density-Less than two dwelling units/acre"/>
    <n v="2000"/>
    <s v="City of Sebastian      Indian River County"/>
    <n v="22"/>
    <n v="2.3076544438121709"/>
    <n v="16.949434191881117"/>
    <n v="2.3162568559680614"/>
    <m/>
    <m/>
    <m/>
    <n v="16.949434191881117"/>
    <n v="16.949434191881117"/>
    <n v="8415.1929934787931"/>
    <n v="1"/>
    <n v="1"/>
    <n v="2.3162568559680614"/>
    <n v="2.3162568559680614"/>
  </r>
  <r>
    <n v="2429"/>
    <n v="0"/>
    <x v="2"/>
    <x v="4"/>
    <x v="4"/>
    <s v="62-304.520 (8), F.A.C."/>
    <x v="4"/>
    <x v="4"/>
    <x v="11"/>
    <n v="1100"/>
    <s v="Residential, Low Density-Less than two dwelling units/acre"/>
    <n v="2000"/>
    <s v="FDOT District 4                                       Indian River County"/>
    <n v="1"/>
    <n v="3.4393508590203752E-5"/>
    <n v="3.1208652525280419E-4"/>
    <n v="4.1462232867835885E-5"/>
    <m/>
    <m/>
    <m/>
    <n v="3.1208652525280419E-4"/>
    <n v="3.1208652525280419E-4"/>
    <n v="0.1394041630971139"/>
    <n v="1"/>
    <n v="1"/>
    <n v="4.1462232867835885E-5"/>
    <n v="4.1462232867835885E-5"/>
  </r>
  <r>
    <n v="3840"/>
    <n v="0"/>
    <x v="2"/>
    <x v="2"/>
    <x v="4"/>
    <s v="62-304.520 (7), F.A.C."/>
    <x v="4"/>
    <x v="4"/>
    <x v="11"/>
    <n v="1100"/>
    <s v="Residential, Low Density-Less than two dwelling units/acre"/>
    <n v="2000"/>
    <s v="FWCD                                     Indian River County"/>
    <n v="40"/>
    <n v="0.87935540456192307"/>
    <n v="6.1062099142952766"/>
    <n v="0.76328412828739822"/>
    <m/>
    <m/>
    <m/>
    <n v="6.1062099142952766"/>
    <n v="6.1062099142952766"/>
    <n v="2764.209866173258"/>
    <n v="1"/>
    <n v="1"/>
    <n v="0.76328412828739822"/>
    <n v="0.76328412828739822"/>
  </r>
  <r>
    <n v="2430"/>
    <n v="0"/>
    <x v="2"/>
    <x v="4"/>
    <x v="4"/>
    <s v="62-304.520 (8), F.A.C."/>
    <x v="4"/>
    <x v="4"/>
    <x v="11"/>
    <n v="1100"/>
    <s v="Residential, Low Density-Less than two dwelling units/acre"/>
    <n v="2000"/>
    <s v="Indian River County"/>
    <n v="302"/>
    <n v="20.134637743068861"/>
    <n v="164.12321371204911"/>
    <n v="21.748721998619839"/>
    <m/>
    <m/>
    <m/>
    <n v="164.12321371204911"/>
    <n v="164.12321371204911"/>
    <n v="76593.484696931613"/>
    <n v="1"/>
    <n v="1"/>
    <n v="21.748721998619839"/>
    <n v="21.748721998619839"/>
  </r>
  <r>
    <n v="3252"/>
    <n v="0"/>
    <x v="2"/>
    <x v="2"/>
    <x v="4"/>
    <s v="62-304.520 (7)(b),(19), F.A.C."/>
    <x v="4"/>
    <x v="4"/>
    <x v="11"/>
    <n v="1100"/>
    <s v="Residential, Low Density-Less than two dwelling units/acre"/>
    <n v="2000"/>
    <s v="Indian River County"/>
    <n v="67"/>
    <n v="0.13284977282516186"/>
    <n v="1.0624544395872217"/>
    <n v="0.1351553553889886"/>
    <m/>
    <m/>
    <m/>
    <n v="1.0624544395872217"/>
    <n v="1.0624544395872217"/>
    <n v="435.54176727325807"/>
    <n v="1"/>
    <n v="1"/>
    <n v="0.1351553553889886"/>
    <n v="0.1351553553889886"/>
  </r>
  <r>
    <n v="3841"/>
    <n v="0"/>
    <x v="2"/>
    <x v="2"/>
    <x v="4"/>
    <s v="62-304.520 (7), F.A.C."/>
    <x v="4"/>
    <x v="4"/>
    <x v="11"/>
    <n v="1100"/>
    <s v="Residential, Low Density-Less than two dwelling units/acre"/>
    <n v="2000"/>
    <s v="Indian River County"/>
    <n v="183"/>
    <n v="1.442053874554591"/>
    <n v="11.755692608156242"/>
    <n v="1.5240140633071491"/>
    <m/>
    <m/>
    <m/>
    <n v="11.755692608156242"/>
    <n v="11.755692608156242"/>
    <n v="4847.8859631773385"/>
    <n v="1"/>
    <n v="1"/>
    <n v="1.5240140633071491"/>
    <n v="1.5240140633071491"/>
  </r>
  <r>
    <n v="2431"/>
    <n v="0"/>
    <x v="2"/>
    <x v="4"/>
    <x v="4"/>
    <s v="62-304.520 (8), F.A.C."/>
    <x v="4"/>
    <x v="4"/>
    <x v="11"/>
    <n v="1100"/>
    <s v="Residential, Low Density-Less than two dwelling units/acre"/>
    <n v="2000"/>
    <s v="IRFWCD                                      Indian River County"/>
    <n v="22"/>
    <n v="0.69916969230783976"/>
    <n v="3.7539416369686891"/>
    <n v="0.47785111564037097"/>
    <m/>
    <m/>
    <m/>
    <n v="3.7539416369686891"/>
    <n v="3.7539416369686891"/>
    <n v="2121.428983343942"/>
    <n v="1"/>
    <n v="1"/>
    <n v="0.47785111564037097"/>
    <n v="0.47785111564037097"/>
  </r>
  <r>
    <n v="3253"/>
    <n v="0"/>
    <x v="2"/>
    <x v="2"/>
    <x v="4"/>
    <s v="62-304.520 (7)(b),(19), F.A.C."/>
    <x v="4"/>
    <x v="4"/>
    <x v="11"/>
    <n v="1100"/>
    <s v="Residential, Low Density-Less than two dwelling units/acre"/>
    <n v="2000"/>
    <s v="SRIDROW                                 Indian River County"/>
    <n v="3"/>
    <n v="1.2176157768012603E-3"/>
    <n v="1.1053322255696715E-2"/>
    <n v="1.6858117854761359E-3"/>
    <m/>
    <m/>
    <m/>
    <n v="1.1053322255696715E-2"/>
    <n v="1.1053322255696715E-2"/>
    <n v="4.1185249421827343"/>
    <n v="1"/>
    <n v="1"/>
    <n v="1.6858117854761359E-3"/>
    <n v="1.6858117854761359E-3"/>
  </r>
  <r>
    <n v="3842"/>
    <n v="0"/>
    <x v="2"/>
    <x v="2"/>
    <x v="4"/>
    <s v="62-304.520 (7), F.A.C."/>
    <x v="4"/>
    <x v="4"/>
    <x v="11"/>
    <n v="1100"/>
    <s v="Residential, Low Density-Less than two dwelling units/acre"/>
    <n v="2000"/>
    <s v="SRIDROW                                 Indian River County"/>
    <n v="2"/>
    <n v="1.5640183076943929E-4"/>
    <n v="1.4056485724754154E-3"/>
    <n v="1.9751159186904326E-4"/>
    <m/>
    <m/>
    <m/>
    <n v="1.4056485724754154E-3"/>
    <n v="1.4056485724754154E-3"/>
    <n v="0.63982925149279168"/>
    <n v="1"/>
    <n v="1"/>
    <n v="1.9751159186904326E-4"/>
    <n v="1.9751159186904326E-4"/>
  </r>
  <r>
    <n v="3254"/>
    <n v="0"/>
    <x v="2"/>
    <x v="2"/>
    <x v="4"/>
    <s v="62-304.520 (7)(b),(19), F.A.C."/>
    <x v="4"/>
    <x v="4"/>
    <x v="11"/>
    <n v="1100"/>
    <s v="Residential, Low Density-Less than two dwelling units/acre"/>
    <n v="2000"/>
    <s v="SRIDROW                           City of Sebastian      Indian River County"/>
    <n v="7"/>
    <n v="5.3961910864471353E-4"/>
    <n v="4.5265909219773907E-3"/>
    <n v="5.9793899733467817E-4"/>
    <m/>
    <m/>
    <m/>
    <n v="4.5265909219773907E-3"/>
    <n v="4.5265909219773907E-3"/>
    <n v="2.0371882558928354"/>
    <n v="1"/>
    <n v="1"/>
    <n v="5.9793899733467817E-4"/>
    <n v="5.9793899733467817E-4"/>
  </r>
  <r>
    <n v="4180"/>
    <n v="0"/>
    <x v="2"/>
    <x v="2"/>
    <x v="4"/>
    <s v="62-304.520 (7), F.A.C."/>
    <x v="4"/>
    <x v="4"/>
    <x v="13"/>
    <n v="1100"/>
    <s v="Residential, Low Density-Less than two dwelling units/acre"/>
    <n v="3000"/>
    <s v="City of Fellsmere                      Indian River County"/>
    <n v="12"/>
    <n v="1.1291209463338054"/>
    <n v="0"/>
    <n v="0"/>
    <m/>
    <m/>
    <m/>
    <n v="10.745308004974028"/>
    <n v="10.745308004974028"/>
    <n v="4341.2285481578965"/>
    <n v="1"/>
    <n v="1"/>
    <n v="1.5583671758119984"/>
    <n v="1.5583671758119984"/>
  </r>
  <r>
    <n v="3477"/>
    <n v="0"/>
    <x v="2"/>
    <x v="2"/>
    <x v="4"/>
    <s v="62-304.520 (7)(b),(19), F.A.C."/>
    <x v="4"/>
    <x v="4"/>
    <x v="16"/>
    <n v="1100"/>
    <s v="Residential, Low Density-Less than two dwelling units/acre"/>
    <n v="3000"/>
    <s v="City of Sebastian      Indian River County"/>
    <n v="2"/>
    <n v="5.8495340924563557E-4"/>
    <n v="0"/>
    <n v="0"/>
    <m/>
    <m/>
    <m/>
    <n v="4.4058902791461159E-3"/>
    <n v="4.4058902791461159E-3"/>
    <n v="2.1572093688179237"/>
    <n v="1"/>
    <n v="1"/>
    <n v="5.8697003273629439E-4"/>
    <n v="5.8697003273629439E-4"/>
  </r>
  <r>
    <n v="4293"/>
    <n v="0"/>
    <x v="2"/>
    <x v="2"/>
    <x v="4"/>
    <s v="62-304.520 (7), F.A.C."/>
    <x v="4"/>
    <x v="4"/>
    <x v="16"/>
    <n v="1100"/>
    <s v="Residential, Low Density-Less than two dwelling units/acre"/>
    <n v="3000"/>
    <s v="City of Sebastian      Indian River County"/>
    <n v="56"/>
    <n v="15.55801900730949"/>
    <n v="0"/>
    <n v="0"/>
    <m/>
    <m/>
    <m/>
    <n v="132.31073111482598"/>
    <n v="132.31073111482598"/>
    <n v="63080.956482702924"/>
    <n v="1"/>
    <n v="1"/>
    <n v="18.011450109333854"/>
    <n v="18.011450109333854"/>
  </r>
  <r>
    <n v="2625"/>
    <n v="0"/>
    <x v="2"/>
    <x v="4"/>
    <x v="4"/>
    <s v="62-304.520 (8), F.A.C."/>
    <x v="4"/>
    <x v="4"/>
    <x v="17"/>
    <n v="1100"/>
    <s v="Residential, Low Density-Less than two dwelling units/acre"/>
    <n v="3000"/>
    <s v="City of Vero Beach    Indian River County"/>
    <n v="112"/>
    <n v="2.0537574014644839"/>
    <n v="0"/>
    <n v="0"/>
    <m/>
    <m/>
    <m/>
    <n v="12.397013265660739"/>
    <n v="12.397013265660739"/>
    <n v="5280.1463508262295"/>
    <n v="1"/>
    <n v="1"/>
    <n v="1.7880310280732714"/>
    <n v="1.7880310280732714"/>
  </r>
  <r>
    <n v="4379"/>
    <n v="0"/>
    <x v="2"/>
    <x v="2"/>
    <x v="4"/>
    <s v="62-304.520 (7), F.A.C."/>
    <x v="4"/>
    <x v="4"/>
    <x v="18"/>
    <n v="1100"/>
    <s v="Residential, Low Density-Less than two dwelling units/acre"/>
    <n v="3000"/>
    <s v="FDOT District 4                                       Indian River County"/>
    <n v="1"/>
    <n v="2.4051538331481665E-3"/>
    <n v="0"/>
    <n v="0"/>
    <m/>
    <m/>
    <m/>
    <n v="4.6499958399358088E-4"/>
    <n v="4.6499958399358088E-4"/>
    <n v="0.19328507094627675"/>
    <n v="1"/>
    <n v="1"/>
    <n v="5.985129823375643E-5"/>
    <n v="5.985129823375643E-5"/>
  </r>
  <r>
    <n v="2883"/>
    <n v="0"/>
    <x v="2"/>
    <x v="4"/>
    <x v="4"/>
    <s v="62-304.520 (8), F.A.C."/>
    <x v="4"/>
    <x v="4"/>
    <x v="12"/>
    <n v="1100"/>
    <s v="Residential, Low Density-Less than two dwelling units/acre"/>
    <n v="3000"/>
    <s v="Indian River County"/>
    <n v="15"/>
    <n v="0.30648832211216631"/>
    <n v="0"/>
    <n v="0"/>
    <m/>
    <m/>
    <m/>
    <n v="1.6672753341178643"/>
    <n v="1.6672753341178643"/>
    <n v="632.0976075810546"/>
    <n v="1"/>
    <n v="1"/>
    <n v="0.24042987152154466"/>
    <n v="0.24042987152154466"/>
  </r>
  <r>
    <n v="4618"/>
    <n v="0"/>
    <x v="2"/>
    <x v="2"/>
    <x v="4"/>
    <s v="62-304.520 (7), F.A.C."/>
    <x v="4"/>
    <x v="4"/>
    <x v="12"/>
    <n v="1100"/>
    <s v="Residential, Low Density-Less than two dwelling units/acre"/>
    <n v="3000"/>
    <s v="Indian River County"/>
    <n v="19"/>
    <n v="0.15928389508469912"/>
    <n v="0"/>
    <n v="0"/>
    <m/>
    <m/>
    <m/>
    <n v="0.78075699392672637"/>
    <n v="0.78075699392672637"/>
    <n v="349.49800114482105"/>
    <n v="1"/>
    <n v="1"/>
    <n v="0.11098659335926694"/>
    <n v="0.11098659335926694"/>
  </r>
  <r>
    <n v="4781"/>
    <n v="0"/>
    <x v="2"/>
    <x v="2"/>
    <x v="4"/>
    <s v="62-304.520 (7), F.A.C."/>
    <x v="4"/>
    <x v="4"/>
    <x v="27"/>
    <n v="1100"/>
    <s v="Residential, Low Density-Less than two dwelling units/acre"/>
    <n v="3000"/>
    <s v="Town of Orchid            Indian River County"/>
    <n v="1"/>
    <n v="2.0153472493052023E-5"/>
    <n v="0"/>
    <n v="0"/>
    <m/>
    <m/>
    <m/>
    <n v="1.8394837591721581E-4"/>
    <n v="1.8394837591721581E-4"/>
    <n v="8.1055010264431473E-2"/>
    <n v="1"/>
    <n v="1"/>
    <n v="2.6039313980071481E-5"/>
    <n v="2.6039313980071481E-5"/>
  </r>
  <r>
    <n v="4858"/>
    <n v="0"/>
    <x v="2"/>
    <x v="5"/>
    <x v="5"/>
    <s v="C-25 and South Indian River Lagoon"/>
    <x v="5"/>
    <x v="5"/>
    <x v="29"/>
    <n v="1110"/>
    <s v="Fixed Single Family Units"/>
    <n v="1110"/>
    <s v="City of Fort Pierce                           St. Lucie County"/>
    <n v="3"/>
    <n v="5.3210773599911318E-2"/>
    <n v="0.57307634401092034"/>
    <n v="0.10261863408623959"/>
    <m/>
    <m/>
    <m/>
    <n v="0.57307634401092034"/>
    <n v="0.57307634401092034"/>
    <n v="210.01010043449591"/>
    <n v="1"/>
    <n v="1"/>
    <n v="0.10261863408623959"/>
    <n v="0.10261863408623959"/>
  </r>
  <r>
    <n v="4885"/>
    <n v="0"/>
    <x v="2"/>
    <x v="5"/>
    <x v="5"/>
    <s v="C-25 and South Indian River Lagoon"/>
    <x v="5"/>
    <x v="5"/>
    <x v="18"/>
    <n v="1110"/>
    <s v="Fixed Single Family Units"/>
    <n v="1110"/>
    <s v="FDOT District 4                                         St. Lucie County"/>
    <n v="60"/>
    <n v="5.5724598594943471"/>
    <n v="47.402016575104348"/>
    <n v="7.0481874103356166"/>
    <m/>
    <m/>
    <m/>
    <n v="47.402016575104348"/>
    <n v="47.402016575104348"/>
    <n v="21496.585188529098"/>
    <n v="1"/>
    <n v="1"/>
    <n v="7.0481874103356166"/>
    <n v="7.0481874103356166"/>
  </r>
  <r>
    <n v="2730"/>
    <n v="0"/>
    <x v="2"/>
    <x v="4"/>
    <x v="4"/>
    <s v="62-304.520 (8), F.A.C."/>
    <x v="4"/>
    <x v="4"/>
    <x v="18"/>
    <n v="1110"/>
    <s v="Fixed Single Family Units"/>
    <n v="1110"/>
    <s v="FDOT District 4                                       Indian River County"/>
    <n v="2"/>
    <n v="2.4703262245260756E-2"/>
    <n v="0.20863547513579037"/>
    <n v="2.8615765419648272E-2"/>
    <m/>
    <m/>
    <m/>
    <n v="0.20863547513579037"/>
    <n v="0.20863547513579037"/>
    <n v="95.830772125592333"/>
    <n v="1"/>
    <n v="1"/>
    <n v="2.8615765419648272E-2"/>
    <n v="2.8615765419648272E-2"/>
  </r>
  <r>
    <n v="4886"/>
    <n v="0"/>
    <x v="2"/>
    <x v="5"/>
    <x v="5"/>
    <s v="C-25 and South Indian River Lagoon"/>
    <x v="5"/>
    <x v="5"/>
    <x v="18"/>
    <n v="1110"/>
    <s v="Fixed Single Family Units"/>
    <n v="1110"/>
    <s v="FDOT District 4                                       Indian River County"/>
    <n v="2"/>
    <n v="3.0054670227444157E-4"/>
    <n v="2.5383167375617687E-3"/>
    <n v="3.4814729506360038E-4"/>
    <m/>
    <m/>
    <m/>
    <n v="2.5383167375617687E-3"/>
    <n v="2.5383167375617687E-3"/>
    <n v="1.1659036062852701"/>
    <n v="1"/>
    <n v="1"/>
    <n v="3.4814729506360038E-4"/>
    <n v="3.4814729506360038E-4"/>
  </r>
  <r>
    <n v="4887"/>
    <n v="0"/>
    <x v="2"/>
    <x v="5"/>
    <x v="5"/>
    <s v="C-25 and South Indian River Lagoon"/>
    <x v="5"/>
    <x v="5"/>
    <x v="18"/>
    <n v="1110"/>
    <s v="Fixed Single Family Units"/>
    <n v="1110"/>
    <s v="FDOT District 4                                  Town of St. Lucie Village       St. Lucie County"/>
    <n v="11"/>
    <n v="0.19959392870778978"/>
    <n v="1.7687947712260677"/>
    <n v="0.25585412530999552"/>
    <m/>
    <m/>
    <m/>
    <n v="1.7687947712260677"/>
    <n v="1.7687947712260677"/>
    <n v="769.95618782391034"/>
    <n v="1"/>
    <n v="1"/>
    <n v="0.25585412530999552"/>
    <n v="0.25585412530999552"/>
  </r>
  <r>
    <n v="4888"/>
    <n v="0"/>
    <x v="2"/>
    <x v="5"/>
    <x v="5"/>
    <s v="C-25 and South Indian River Lagoon"/>
    <x v="5"/>
    <x v="5"/>
    <x v="18"/>
    <n v="1110"/>
    <s v="Fixed Single Family Units"/>
    <n v="1110"/>
    <s v="FDOT District 4   FPFWCD                                      St. Lucie County"/>
    <n v="9"/>
    <n v="1.3027604923391212"/>
    <n v="10.151017659064955"/>
    <n v="1.4207599153769452"/>
    <m/>
    <m/>
    <m/>
    <n v="10.151017659064955"/>
    <n v="10.151017659064955"/>
    <n v="4818.2356994217471"/>
    <n v="1"/>
    <n v="1"/>
    <n v="1.4207599153769452"/>
    <n v="1.4207599153769452"/>
  </r>
  <r>
    <n v="4994"/>
    <n v="0"/>
    <x v="2"/>
    <x v="5"/>
    <x v="5"/>
    <s v="C-25 and South Indian River Lagoon"/>
    <x v="5"/>
    <x v="5"/>
    <x v="30"/>
    <n v="1110"/>
    <s v="Fixed Single Family Units"/>
    <n v="1110"/>
    <s v="FPFWCD                                      St. Lucie County"/>
    <n v="81"/>
    <n v="13.848812115206602"/>
    <n v="105.60840240808261"/>
    <n v="14.946961896955745"/>
    <m/>
    <m/>
    <m/>
    <n v="105.60840240808261"/>
    <n v="105.60840240808261"/>
    <n v="47461.594033366477"/>
    <n v="1"/>
    <n v="1"/>
    <n v="14.946961896955745"/>
    <n v="14.946961896955745"/>
  </r>
  <r>
    <n v="2884"/>
    <n v="0"/>
    <x v="2"/>
    <x v="4"/>
    <x v="4"/>
    <s v="62-304.520 (8), F.A.C."/>
    <x v="4"/>
    <x v="4"/>
    <x v="12"/>
    <n v="1110"/>
    <s v="Fixed Single Family Units"/>
    <n v="1110"/>
    <s v="Indian River County"/>
    <n v="3"/>
    <n v="0.12728549462925068"/>
    <n v="1.191430368379381"/>
    <n v="0.17160781015404974"/>
    <m/>
    <m/>
    <m/>
    <n v="1.191430368379381"/>
    <n v="1.191430368379381"/>
    <n v="509.36422143236507"/>
    <n v="1"/>
    <n v="1"/>
    <n v="0.17160781015404974"/>
    <n v="0.17160781015404974"/>
  </r>
  <r>
    <n v="5039"/>
    <n v="0"/>
    <x v="2"/>
    <x v="5"/>
    <x v="5"/>
    <s v="C-25 and South Indian River Lagoon"/>
    <x v="5"/>
    <x v="5"/>
    <x v="12"/>
    <n v="1110"/>
    <s v="Fixed Single Family Units"/>
    <n v="1110"/>
    <s v="Indian River County"/>
    <n v="3"/>
    <n v="3.0137124194225089E-4"/>
    <n v="2.8375292771112594E-3"/>
    <n v="4.0977872969391452E-4"/>
    <m/>
    <m/>
    <m/>
    <n v="2.8375292771112594E-3"/>
    <n v="2.8375292771112594E-3"/>
    <n v="1.2083658907728543"/>
    <n v="1"/>
    <n v="1"/>
    <n v="4.0977872969391452E-4"/>
    <n v="4.0977872969391452E-4"/>
  </r>
  <r>
    <n v="5057"/>
    <n v="0"/>
    <x v="2"/>
    <x v="5"/>
    <x v="5"/>
    <s v="C-25 and South Indian River Lagoon"/>
    <x v="5"/>
    <x v="5"/>
    <x v="23"/>
    <n v="1110"/>
    <s v="Fixed Single Family Units"/>
    <n v="1110"/>
    <s v="St. Lucie County"/>
    <n v="539"/>
    <n v="78.400935245269565"/>
    <n v="684.6709323933668"/>
    <n v="106.52252196900956"/>
    <m/>
    <m/>
    <m/>
    <n v="684.6709323933668"/>
    <n v="684.6709323933668"/>
    <n v="286875.69681006612"/>
    <n v="1"/>
    <n v="1"/>
    <n v="106.52252196900956"/>
    <n v="106.52252196900956"/>
  </r>
  <r>
    <n v="5162"/>
    <n v="0"/>
    <x v="2"/>
    <x v="5"/>
    <x v="5"/>
    <s v="C-25 and South Indian River Lagoon"/>
    <x v="5"/>
    <x v="5"/>
    <x v="31"/>
    <n v="1110"/>
    <s v="Fixed Single Family Units"/>
    <n v="1110"/>
    <s v="Town of St. Lucie Village       St. Lucie County"/>
    <n v="255"/>
    <n v="33.79825970512627"/>
    <n v="302.51087866368823"/>
    <n v="49.00386866244876"/>
    <m/>
    <m/>
    <m/>
    <n v="302.51087866368823"/>
    <n v="302.51087866368823"/>
    <n v="125801.61106771254"/>
    <n v="1"/>
    <n v="1"/>
    <n v="49.00386866244876"/>
    <n v="49.00386866244876"/>
  </r>
  <r>
    <n v="5163"/>
    <n v="0"/>
    <x v="2"/>
    <x v="5"/>
    <x v="5"/>
    <s v="C-25 and South Indian River Lagoon"/>
    <x v="5"/>
    <x v="5"/>
    <x v="31"/>
    <n v="1110"/>
    <s v="Fixed Single Family Units"/>
    <n v="3000"/>
    <s v="Town of St. Lucie Village       St. Lucie County"/>
    <n v="4"/>
    <n v="6.5474687147963461E-3"/>
    <n v="0"/>
    <n v="0"/>
    <m/>
    <m/>
    <m/>
    <n v="5.8452431290398316E-2"/>
    <n v="5.8452431290398316E-2"/>
    <n v="24.996659542490494"/>
    <n v="1"/>
    <n v="1"/>
    <n v="9.3771186276312649E-3"/>
    <n v="9.3771186276312649E-3"/>
  </r>
  <r>
    <n v="1258"/>
    <n v="0"/>
    <x v="2"/>
    <x v="3"/>
    <x v="4"/>
    <s v="62-304.520 (7), F.A.C."/>
    <x v="4"/>
    <x v="4"/>
    <x v="1"/>
    <n v="1180"/>
    <s v="Residential, Rural &lt; or = 0.5 dwelling units/acre"/>
    <n v="1180"/>
    <s v="Brevard County"/>
    <n v="8"/>
    <n v="0.60335660935197266"/>
    <n v="3.180614313297093"/>
    <n v="0.43051925094748983"/>
    <m/>
    <m/>
    <m/>
    <n v="3.180614313297093"/>
    <n v="3.180614313297093"/>
    <n v="1505.1173635208527"/>
    <n v="1"/>
    <n v="1"/>
    <n v="0.43051925094748983"/>
    <n v="0.43051925094748983"/>
  </r>
  <r>
    <n v="4093"/>
    <n v="0"/>
    <x v="2"/>
    <x v="2"/>
    <x v="4"/>
    <s v="62-304.520 (7), F.A.C."/>
    <x v="4"/>
    <x v="4"/>
    <x v="1"/>
    <n v="1180"/>
    <s v="Residential, Rural &lt; or = 0.5 dwelling units/acre"/>
    <n v="1180"/>
    <s v="Brevard County"/>
    <n v="989"/>
    <n v="161.14888262121218"/>
    <n v="1252.0930779212686"/>
    <n v="173.2543805018496"/>
    <m/>
    <m/>
    <m/>
    <n v="1252.0930779212686"/>
    <n v="1252.0930779212686"/>
    <n v="584764.6325733664"/>
    <n v="1"/>
    <n v="1"/>
    <n v="173.2543805018496"/>
    <n v="173.2543805018496"/>
  </r>
  <r>
    <n v="1259"/>
    <n v="0"/>
    <x v="2"/>
    <x v="3"/>
    <x v="4"/>
    <s v="62-304.520 (7), F.A.C."/>
    <x v="4"/>
    <x v="4"/>
    <x v="1"/>
    <n v="1180"/>
    <s v="Residential, Rural &lt; or = 0.5 dwelling units/acre"/>
    <n v="1180"/>
    <s v="Brevard County       SJRWMD C-1 Diversion"/>
    <n v="6"/>
    <n v="0.51768770579832135"/>
    <n v="1.3793445247884044"/>
    <n v="0.31377078395169539"/>
    <m/>
    <m/>
    <m/>
    <n v="4.7893907110708485"/>
    <n v="1.3793445247884044"/>
    <n v="2159.3660829008081"/>
    <n v="0.28800000000000003"/>
    <n v="0.46899999999999997"/>
    <n v="0.66902086130425464"/>
    <n v="0.31377078395169539"/>
  </r>
  <r>
    <n v="4181"/>
    <n v="0"/>
    <x v="2"/>
    <x v="2"/>
    <x v="4"/>
    <s v="62-304.520 (7), F.A.C."/>
    <x v="4"/>
    <x v="4"/>
    <x v="13"/>
    <n v="1180"/>
    <s v="Residential, Rural &lt; or = 0.5 dwelling units/acre"/>
    <n v="1180"/>
    <s v="City of Fellsmere                      Indian River County"/>
    <n v="5"/>
    <n v="0.22672028931330118"/>
    <n v="2.0930778929226994"/>
    <n v="0.30355246762194593"/>
    <m/>
    <m/>
    <m/>
    <n v="2.0930778929226994"/>
    <n v="2.0930778929226994"/>
    <n v="869.13007287336723"/>
    <n v="1"/>
    <n v="1"/>
    <n v="0.30355246762194593"/>
    <n v="0.30355246762194593"/>
  </r>
  <r>
    <n v="4232"/>
    <n v="0"/>
    <x v="2"/>
    <x v="2"/>
    <x v="4"/>
    <s v="62-304.520 (7), F.A.C."/>
    <x v="4"/>
    <x v="4"/>
    <x v="15"/>
    <n v="1180"/>
    <s v="Residential, Rural &lt; or = 0.5 dwelling units/acre"/>
    <n v="1180"/>
    <s v="City of Palm Bay            Brevard County"/>
    <n v="2"/>
    <n v="3.1123968999600515E-2"/>
    <n v="0.20343522452379156"/>
    <n v="2.7239837685314499E-2"/>
    <m/>
    <m/>
    <m/>
    <n v="0.20343522452379156"/>
    <n v="0.20343522452379156"/>
    <n v="103.68410651983065"/>
    <n v="1"/>
    <n v="1"/>
    <n v="2.7239837685314499E-2"/>
    <n v="2.7239837685314499E-2"/>
  </r>
  <r>
    <n v="3478"/>
    <n v="0"/>
    <x v="2"/>
    <x v="2"/>
    <x v="4"/>
    <s v="62-304.520 (7)(b),(19), F.A.C."/>
    <x v="4"/>
    <x v="4"/>
    <x v="16"/>
    <n v="1180"/>
    <s v="Residential, Rural &lt; or = 0.5 dwelling units/acre"/>
    <n v="1180"/>
    <s v="City of Sebastian      Indian River County"/>
    <n v="14"/>
    <n v="2.8093150929056638"/>
    <n v="18.387008672824344"/>
    <n v="2.4914251982097766"/>
    <m/>
    <m/>
    <m/>
    <n v="18.387008672824344"/>
    <n v="18.387008672824344"/>
    <n v="8978.6898596148148"/>
    <n v="1"/>
    <n v="1"/>
    <n v="2.4914251982097766"/>
    <n v="2.4914251982097766"/>
  </r>
  <r>
    <n v="2626"/>
    <n v="0"/>
    <x v="2"/>
    <x v="4"/>
    <x v="4"/>
    <s v="62-304.520 (8), F.A.C."/>
    <x v="4"/>
    <x v="4"/>
    <x v="17"/>
    <n v="1180"/>
    <s v="Residential, Rural &lt; or = 0.5 dwelling units/acre"/>
    <n v="1180"/>
    <s v="City of Vero Beach    Indian River County"/>
    <n v="10"/>
    <n v="0.64598448790805962"/>
    <n v="6.4035823364928453"/>
    <n v="0.95095308059239736"/>
    <m/>
    <m/>
    <m/>
    <n v="6.4035823364928453"/>
    <n v="6.4035823364928453"/>
    <n v="2640.0331275324006"/>
    <n v="1"/>
    <n v="1"/>
    <n v="0.95095308059239736"/>
    <n v="0.95095308059239736"/>
  </r>
  <r>
    <n v="2731"/>
    <n v="0"/>
    <x v="2"/>
    <x v="4"/>
    <x v="4"/>
    <s v="62-304.520 (8), F.A.C."/>
    <x v="4"/>
    <x v="4"/>
    <x v="18"/>
    <n v="1180"/>
    <s v="Residential, Rural &lt; or = 0.5 dwelling units/acre"/>
    <n v="1180"/>
    <s v="FDOT District 4                                       Indian River County"/>
    <n v="8"/>
    <n v="0.17900577851086391"/>
    <n v="1.645004591772055"/>
    <n v="0.21501156403064262"/>
    <m/>
    <m/>
    <m/>
    <n v="1.645004591772055"/>
    <n v="1.645004591772055"/>
    <n v="694.71779357517357"/>
    <n v="1"/>
    <n v="1"/>
    <n v="0.21501156403064262"/>
    <n v="0.21501156403064262"/>
  </r>
  <r>
    <n v="4380"/>
    <n v="0"/>
    <x v="2"/>
    <x v="2"/>
    <x v="4"/>
    <s v="62-304.520 (7), F.A.C."/>
    <x v="4"/>
    <x v="4"/>
    <x v="18"/>
    <n v="1180"/>
    <s v="Residential, Rural &lt; or = 0.5 dwelling units/acre"/>
    <n v="1180"/>
    <s v="FDOT District 4                                       Indian River County"/>
    <n v="5"/>
    <n v="0.32880757870532651"/>
    <n v="2.3515592167019417"/>
    <n v="0.30436710065753703"/>
    <m/>
    <m/>
    <m/>
    <n v="2.3515592167019417"/>
    <n v="2.3515592167019417"/>
    <n v="1107.9020665647652"/>
    <n v="1"/>
    <n v="1"/>
    <n v="0.30436710065753703"/>
    <n v="0.30436710065753703"/>
  </r>
  <r>
    <n v="4381"/>
    <n v="0"/>
    <x v="2"/>
    <x v="2"/>
    <x v="4"/>
    <s v="62-304.520 (7), F.A.C."/>
    <x v="4"/>
    <x v="4"/>
    <x v="18"/>
    <n v="1180"/>
    <s v="Residential, Rural &lt; or = 0.5 dwelling units/acre"/>
    <n v="1180"/>
    <s v="FDOT District 4                           Town of Orchid            Indian River County"/>
    <n v="5"/>
    <n v="0.56835919423738401"/>
    <n v="4.0329526257631594"/>
    <n v="0.52045781935860047"/>
    <m/>
    <m/>
    <m/>
    <n v="4.0329526257631594"/>
    <n v="4.0329526257631594"/>
    <n v="1896.1972677757908"/>
    <n v="1"/>
    <n v="1"/>
    <n v="0.52045781935860047"/>
    <n v="0.52045781935860047"/>
  </r>
  <r>
    <n v="4537"/>
    <n v="0"/>
    <x v="2"/>
    <x v="2"/>
    <x v="4"/>
    <s v="62-304.520 (7), F.A.C."/>
    <x v="4"/>
    <x v="4"/>
    <x v="19"/>
    <n v="1180"/>
    <s v="Residential, Rural &lt; or = 0.5 dwelling units/acre"/>
    <n v="1180"/>
    <s v="FWCD                                     Indian River County"/>
    <n v="380"/>
    <n v="31.459972874768138"/>
    <n v="262.70474338963862"/>
    <n v="36.916824597539495"/>
    <m/>
    <m/>
    <m/>
    <n v="262.70474338963862"/>
    <n v="262.70474338963862"/>
    <n v="109234.54024512575"/>
    <n v="1"/>
    <n v="1"/>
    <n v="36.916824597539495"/>
    <n v="36.916824597539495"/>
  </r>
  <r>
    <n v="4538"/>
    <n v="0"/>
    <x v="2"/>
    <x v="2"/>
    <x v="4"/>
    <s v="62-304.520 (7), F.A.C."/>
    <x v="4"/>
    <x v="4"/>
    <x v="19"/>
    <n v="1180"/>
    <s v="Residential, Rural &lt; or = 0.5 dwelling units/acre"/>
    <n v="1180"/>
    <s v="FWCD                                     Indian River County       FWCD"/>
    <n v="3"/>
    <n v="2.3593269567056454E-2"/>
    <n v="0.20605601216062908"/>
    <n v="2.9225903116294742E-2"/>
    <m/>
    <m/>
    <m/>
    <n v="0.20605601216062908"/>
    <n v="0.20605601216062908"/>
    <n v="89.120570258136496"/>
    <n v="1"/>
    <n v="1"/>
    <n v="2.9225903116294742E-2"/>
    <n v="2.9225903116294742E-2"/>
  </r>
  <r>
    <n v="4539"/>
    <n v="0"/>
    <x v="2"/>
    <x v="2"/>
    <x v="4"/>
    <s v="62-304.520 (7), F.A.C."/>
    <x v="4"/>
    <x v="4"/>
    <x v="19"/>
    <n v="1180"/>
    <s v="Residential, Rural &lt; or = 0.5 dwelling units/acre"/>
    <n v="1180"/>
    <s v="FWCD               City of Fellsmere                      Indian River County"/>
    <n v="2"/>
    <n v="2.2016957028750367E-2"/>
    <n v="0.19610864367052883"/>
    <n v="2.7937827581582805E-2"/>
    <m/>
    <m/>
    <m/>
    <n v="0.19610864367052883"/>
    <n v="0.19610864367052883"/>
    <n v="84.320766700126143"/>
    <n v="1"/>
    <n v="1"/>
    <n v="2.7937827581582805E-2"/>
    <n v="2.7937827581582805E-2"/>
  </r>
  <r>
    <n v="4540"/>
    <n v="0"/>
    <x v="2"/>
    <x v="2"/>
    <x v="4"/>
    <s v="62-304.520 (7), F.A.C."/>
    <x v="4"/>
    <x v="4"/>
    <x v="19"/>
    <n v="1180"/>
    <s v="Residential, Rural &lt; or = 0.5 dwelling units/acre"/>
    <n v="1180"/>
    <s v="FWCD               City of Fellsmere                      Indian River County       FWCD"/>
    <n v="1"/>
    <n v="1.6576013947485081E-2"/>
    <n v="0.14642252597188596"/>
    <n v="2.0334278280438899E-2"/>
    <m/>
    <m/>
    <m/>
    <n v="0.14642252597188596"/>
    <n v="0.14642252597188596"/>
    <n v="62.446464706991129"/>
    <n v="1"/>
    <n v="1"/>
    <n v="2.0334278280438899E-2"/>
    <n v="2.0334278280438899E-2"/>
  </r>
  <r>
    <n v="2885"/>
    <n v="0"/>
    <x v="2"/>
    <x v="4"/>
    <x v="4"/>
    <s v="62-304.520 (8), F.A.C."/>
    <x v="4"/>
    <x v="4"/>
    <x v="12"/>
    <n v="1180"/>
    <s v="Residential, Rural &lt; or = 0.5 dwelling units/acre"/>
    <n v="1180"/>
    <s v="Indian River County"/>
    <n v="1970"/>
    <n v="352.60888791376669"/>
    <n v="2910.328642582876"/>
    <n v="399.24009356842026"/>
    <m/>
    <m/>
    <m/>
    <n v="2910.328642582876"/>
    <n v="2910.328642582876"/>
    <n v="1343612.396690571"/>
    <n v="1"/>
    <n v="1"/>
    <n v="399.24009356842026"/>
    <n v="399.24009356842026"/>
  </r>
  <r>
    <n v="3584"/>
    <n v="0"/>
    <x v="2"/>
    <x v="2"/>
    <x v="4"/>
    <s v="62-304.520 (7)(b),(19), F.A.C."/>
    <x v="4"/>
    <x v="4"/>
    <x v="12"/>
    <n v="1180"/>
    <s v="Residential, Rural &lt; or = 0.5 dwelling units/acre"/>
    <n v="1180"/>
    <s v="Indian River County"/>
    <n v="163"/>
    <n v="29.642608708859523"/>
    <n v="238.63502702573163"/>
    <n v="32.747986131900724"/>
    <m/>
    <m/>
    <m/>
    <n v="238.63502702573163"/>
    <n v="238.63502702573163"/>
    <n v="111782.71632653852"/>
    <n v="1"/>
    <n v="1"/>
    <n v="32.747986131900724"/>
    <n v="32.747986131900724"/>
  </r>
  <r>
    <n v="4619"/>
    <n v="0"/>
    <x v="2"/>
    <x v="2"/>
    <x v="4"/>
    <s v="62-304.520 (7), F.A.C."/>
    <x v="4"/>
    <x v="4"/>
    <x v="12"/>
    <n v="1180"/>
    <s v="Residential, Rural &lt; or = 0.5 dwelling units/acre"/>
    <n v="1180"/>
    <s v="Indian River County"/>
    <n v="811"/>
    <n v="136.87176472868362"/>
    <n v="1070.5681164550044"/>
    <n v="145.3713966640768"/>
    <m/>
    <m/>
    <m/>
    <n v="1070.5681164550044"/>
    <n v="1070.5681164550044"/>
    <n v="489307.1276236733"/>
    <n v="1"/>
    <n v="1"/>
    <n v="145.3713966640768"/>
    <n v="145.3713966640768"/>
  </r>
  <r>
    <n v="3028"/>
    <n v="0"/>
    <x v="2"/>
    <x v="4"/>
    <x v="4"/>
    <s v="62-304.520 (8), F.A.C."/>
    <x v="4"/>
    <x v="4"/>
    <x v="20"/>
    <n v="1180"/>
    <s v="Residential, Rural &lt; or = 0.5 dwelling units/acre"/>
    <n v="1180"/>
    <s v="IRFWCD                                      Indian River County"/>
    <n v="231"/>
    <n v="5.1616727805393863"/>
    <n v="43.617151195436442"/>
    <n v="6.0020104840982738"/>
    <m/>
    <m/>
    <m/>
    <n v="43.617151195436442"/>
    <n v="43.617151195436442"/>
    <n v="19273.513825267761"/>
    <n v="1"/>
    <n v="1"/>
    <n v="6.0020104840982738"/>
    <n v="6.0020104840982738"/>
  </r>
  <r>
    <n v="3668"/>
    <n v="0"/>
    <x v="2"/>
    <x v="2"/>
    <x v="4"/>
    <s v="62-304.520 (7)(b),(19), F.A.C."/>
    <x v="4"/>
    <x v="4"/>
    <x v="20"/>
    <n v="1180"/>
    <s v="Residential, Rural &lt; or = 0.5 dwelling units/acre"/>
    <n v="1180"/>
    <s v="IRFWCD                                      Indian River County"/>
    <n v="3"/>
    <n v="7.0365700633336553E-2"/>
    <n v="0.65598449433171235"/>
    <n v="0.10415286383146791"/>
    <m/>
    <m/>
    <m/>
    <n v="0.65598449433171235"/>
    <n v="0.65598449433171235"/>
    <n v="268.67949274225106"/>
    <n v="1"/>
    <n v="1"/>
    <n v="0.10415286383146791"/>
    <n v="0.10415286383146791"/>
  </r>
  <r>
    <n v="1985"/>
    <n v="0"/>
    <x v="2"/>
    <x v="3"/>
    <x v="4"/>
    <s v="62-304.520 (7), F.A.C."/>
    <x v="4"/>
    <x v="4"/>
    <x v="22"/>
    <n v="1180"/>
    <s v="Residential, Rural &lt; or = 0.5 dwelling units/acre"/>
    <n v="1180"/>
    <s v="MTWCD                                    Brevard County       SJRWMD C-1 Diversion"/>
    <n v="9"/>
    <n v="0.35172238516494964"/>
    <n v="0.85901720820399019"/>
    <n v="0.17881054646011277"/>
    <m/>
    <m/>
    <m/>
    <n v="2.9826986395971877"/>
    <n v="0.85901720820399019"/>
    <n v="1308.6992032808432"/>
    <n v="0.28800000000000003"/>
    <n v="0.46899999999999997"/>
    <n v="0.38125916089576284"/>
    <n v="0.17881054646011277"/>
  </r>
  <r>
    <n v="1986"/>
    <n v="0"/>
    <x v="2"/>
    <x v="3"/>
    <x v="4"/>
    <s v="62-304.520 (7), F.A.C."/>
    <x v="4"/>
    <x v="4"/>
    <x v="22"/>
    <n v="1180"/>
    <s v="Residential, Rural &lt; or = 0.5 dwelling units/acre"/>
    <n v="1180"/>
    <s v="MTWCD              Town of Grant-Valkaria                      Brevard County       SJRWMD C-1 Diversion"/>
    <n v="3"/>
    <n v="3.9373160379720024E-2"/>
    <n v="9.91233579431363E-2"/>
    <n v="2.1232640419864463E-2"/>
    <m/>
    <m/>
    <m/>
    <n v="0.34417832619144545"/>
    <n v="9.91233579431363E-2"/>
    <n v="151.9996307326071"/>
    <n v="0.28800000000000003"/>
    <n v="0.46899999999999997"/>
    <n v="4.5272154413357066E-2"/>
    <n v="2.1232640419864463E-2"/>
  </r>
  <r>
    <n v="3679"/>
    <n v="0"/>
    <x v="2"/>
    <x v="2"/>
    <x v="4"/>
    <s v="62-304.520 (7)(b),(19), F.A.C."/>
    <x v="4"/>
    <x v="4"/>
    <x v="21"/>
    <n v="1180"/>
    <s v="Residential, Rural &lt; or = 0.5 dwelling units/acre"/>
    <n v="1180"/>
    <s v="SRIDROW                                 Indian River County"/>
    <n v="36"/>
    <n v="3.7013565573107563"/>
    <n v="29.375997937795994"/>
    <n v="4.0268307191608885"/>
    <m/>
    <m/>
    <m/>
    <n v="29.375997937795994"/>
    <n v="29.375997937795994"/>
    <n v="13072.352168006202"/>
    <n v="1"/>
    <n v="1"/>
    <n v="4.0268307191608885"/>
    <n v="4.0268307191608885"/>
  </r>
  <r>
    <n v="3680"/>
    <n v="0"/>
    <x v="2"/>
    <x v="2"/>
    <x v="4"/>
    <s v="62-304.520 (7)(b),(19), F.A.C."/>
    <x v="4"/>
    <x v="4"/>
    <x v="21"/>
    <n v="1180"/>
    <s v="Residential, Rural &lt; or = 0.5 dwelling units/acre"/>
    <n v="1180"/>
    <s v="SRIDROW                                 Indian River County       SRID Canals &amp; ROW"/>
    <n v="6"/>
    <n v="1.4800244100571276E-2"/>
    <n v="0.12913805795264571"/>
    <n v="1.7445019854046923E-2"/>
    <m/>
    <m/>
    <m/>
    <n v="0.12913805795264571"/>
    <n v="0.12913805795264571"/>
    <n v="59.188541309794957"/>
    <n v="1"/>
    <n v="1"/>
    <n v="1.7445019854046923E-2"/>
    <n v="1.7445019854046923E-2"/>
  </r>
  <r>
    <n v="2178"/>
    <n v="0"/>
    <x v="2"/>
    <x v="3"/>
    <x v="4"/>
    <s v="62-304.520 (7), F.A.C."/>
    <x v="4"/>
    <x v="4"/>
    <x v="24"/>
    <n v="1180"/>
    <s v="Residential, Rural &lt; or = 0.5 dwelling units/acre"/>
    <n v="1180"/>
    <s v="Town of Grant-Valkaria                      Brevard County"/>
    <n v="64"/>
    <n v="7.944552500262259"/>
    <n v="59.887957667839594"/>
    <n v="7.9368314214182876"/>
    <m/>
    <m/>
    <m/>
    <n v="59.887957667839594"/>
    <n v="59.887957667839594"/>
    <n v="27996.131887150837"/>
    <n v="1"/>
    <n v="1"/>
    <n v="7.9368314214182876"/>
    <n v="7.9368314214182876"/>
  </r>
  <r>
    <n v="4729"/>
    <n v="0"/>
    <x v="2"/>
    <x v="2"/>
    <x v="4"/>
    <s v="62-304.520 (7), F.A.C."/>
    <x v="4"/>
    <x v="4"/>
    <x v="24"/>
    <n v="1180"/>
    <s v="Residential, Rural &lt; or = 0.5 dwelling units/acre"/>
    <n v="1180"/>
    <s v="Town of Grant-Valkaria                      Brevard County"/>
    <n v="18"/>
    <n v="3.3125966791377368"/>
    <n v="23.123852671851527"/>
    <n v="3.1685246541691439"/>
    <m/>
    <m/>
    <m/>
    <n v="23.123852671851527"/>
    <n v="23.123852671851527"/>
    <n v="11915.709484708819"/>
    <n v="1"/>
    <n v="1"/>
    <n v="3.1685246541691439"/>
    <n v="3.1685246541691439"/>
  </r>
  <r>
    <n v="2179"/>
    <n v="0"/>
    <x v="2"/>
    <x v="3"/>
    <x v="4"/>
    <s v="62-304.520 (7), F.A.C."/>
    <x v="4"/>
    <x v="4"/>
    <x v="24"/>
    <n v="1180"/>
    <s v="Residential, Rural &lt; or = 0.5 dwelling units/acre"/>
    <n v="1180"/>
    <s v="Town of Grant-Valkaria                      Brevard County       SJRWMD C-1 Diversion"/>
    <n v="22"/>
    <n v="3.4307578980675277"/>
    <n v="8.6656127448594606"/>
    <n v="1.9359982016464123"/>
    <m/>
    <m/>
    <m/>
    <n v="30.088933141873124"/>
    <n v="8.6656127448594606"/>
    <n v="13646.470087532847"/>
    <n v="0.28800000000000003"/>
    <n v="0.46899999999999997"/>
    <n v="4.127927935280197"/>
    <n v="1.9359982016464123"/>
  </r>
  <r>
    <n v="2332"/>
    <n v="0"/>
    <x v="2"/>
    <x v="3"/>
    <x v="4"/>
    <s v="62-304.520 (7), F.A.C."/>
    <x v="4"/>
    <x v="4"/>
    <x v="26"/>
    <n v="1180"/>
    <s v="Residential, Rural &lt; or = 0.5 dwelling units/acre"/>
    <n v="1180"/>
    <s v="Town of Malabar                  Brevard County"/>
    <n v="114"/>
    <n v="29.004587694174166"/>
    <n v="202.66942982964531"/>
    <n v="27.808724111060354"/>
    <m/>
    <m/>
    <m/>
    <n v="202.66942982964531"/>
    <n v="202.66942982964531"/>
    <n v="105350.31804833934"/>
    <n v="1"/>
    <n v="1"/>
    <n v="27.808724111060354"/>
    <n v="27.808724111060354"/>
  </r>
  <r>
    <n v="4782"/>
    <n v="0"/>
    <x v="2"/>
    <x v="2"/>
    <x v="4"/>
    <s v="62-304.520 (7), F.A.C."/>
    <x v="4"/>
    <x v="4"/>
    <x v="27"/>
    <n v="1180"/>
    <s v="Residential, Rural &lt; or = 0.5 dwelling units/acre"/>
    <n v="1180"/>
    <s v="Town of Orchid            Indian River County"/>
    <n v="12"/>
    <n v="1.8567104193306849"/>
    <n v="11.874418920094547"/>
    <n v="1.5814485193856329"/>
    <m/>
    <m/>
    <m/>
    <n v="11.874418920094547"/>
    <n v="11.874418920094547"/>
    <n v="6083.7171573213209"/>
    <n v="1"/>
    <n v="1"/>
    <n v="1.5814485193856329"/>
    <n v="1.5814485193856329"/>
  </r>
  <r>
    <n v="3843"/>
    <n v="0"/>
    <x v="2"/>
    <x v="2"/>
    <x v="4"/>
    <s v="62-304.520 (7), F.A.C."/>
    <x v="4"/>
    <x v="4"/>
    <x v="11"/>
    <n v="1180"/>
    <s v="Residential, Rural &lt; or = 0.5 dwelling units/acre"/>
    <n v="2000"/>
    <s v="City of Fellsmere                      Indian River County"/>
    <n v="16"/>
    <n v="0.66303696871632301"/>
    <n v="6.2866031514478582"/>
    <n v="0.90190178967717616"/>
    <m/>
    <m/>
    <m/>
    <n v="6.2866031514478582"/>
    <n v="6.2866031514478582"/>
    <n v="2458.7831884480302"/>
    <n v="1"/>
    <n v="1"/>
    <n v="0.90190178967717616"/>
    <n v="0.90190178967717616"/>
  </r>
  <r>
    <n v="2432"/>
    <n v="0"/>
    <x v="2"/>
    <x v="4"/>
    <x v="4"/>
    <s v="62-304.520 (8), F.A.C."/>
    <x v="4"/>
    <x v="4"/>
    <x v="11"/>
    <n v="1180"/>
    <s v="Residential, Rural &lt; or = 0.5 dwelling units/acre"/>
    <n v="2000"/>
    <s v="FDOT District 4                                       Indian River County"/>
    <n v="5"/>
    <n v="0.23420963546430235"/>
    <n v="2.1258684020569505"/>
    <n v="0.28421448956206552"/>
    <m/>
    <m/>
    <m/>
    <n v="2.1258684020569505"/>
    <n v="2.1258684020569505"/>
    <n v="974.8932330472976"/>
    <n v="1"/>
    <n v="1"/>
    <n v="0.28421448956206552"/>
    <n v="0.28421448956206552"/>
  </r>
  <r>
    <n v="3844"/>
    <n v="0"/>
    <x v="2"/>
    <x v="2"/>
    <x v="4"/>
    <s v="62-304.520 (7), F.A.C."/>
    <x v="4"/>
    <x v="4"/>
    <x v="11"/>
    <n v="1180"/>
    <s v="Residential, Rural &lt; or = 0.5 dwelling units/acre"/>
    <n v="2000"/>
    <s v="FWCD                                     Indian River County"/>
    <n v="71"/>
    <n v="7.4678384993698721E-2"/>
    <n v="0.56621901486603532"/>
    <n v="7.9299451310175434E-2"/>
    <m/>
    <m/>
    <m/>
    <n v="0.56621901486603532"/>
    <n v="0.56621901486603532"/>
    <n v="225.40246616227785"/>
    <n v="1"/>
    <n v="1"/>
    <n v="7.9299451310175434E-2"/>
    <n v="7.9299451310175434E-2"/>
  </r>
  <r>
    <n v="2433"/>
    <n v="0"/>
    <x v="2"/>
    <x v="4"/>
    <x v="4"/>
    <s v="62-304.520 (8), F.A.C."/>
    <x v="4"/>
    <x v="4"/>
    <x v="11"/>
    <n v="1180"/>
    <s v="Residential, Rural &lt; or = 0.5 dwelling units/acre"/>
    <n v="2000"/>
    <s v="Indian River County"/>
    <n v="877"/>
    <n v="138.38127594476691"/>
    <n v="1152.3833776367144"/>
    <n v="157.10923979805929"/>
    <m/>
    <m/>
    <m/>
    <n v="1152.3833776367144"/>
    <n v="1152.3833776367144"/>
    <n v="537590.03212236788"/>
    <n v="1"/>
    <n v="1"/>
    <n v="157.10923979805929"/>
    <n v="157.10923979805929"/>
  </r>
  <r>
    <n v="3255"/>
    <n v="0"/>
    <x v="2"/>
    <x v="2"/>
    <x v="4"/>
    <s v="62-304.520 (7)(b),(19), F.A.C."/>
    <x v="4"/>
    <x v="4"/>
    <x v="11"/>
    <n v="1180"/>
    <s v="Residential, Rural &lt; or = 0.5 dwelling units/acre"/>
    <n v="2000"/>
    <s v="Indian River County"/>
    <n v="27"/>
    <n v="1.3596640604553047"/>
    <n v="8.3284245163632384"/>
    <n v="1.0583830197295772"/>
    <m/>
    <m/>
    <m/>
    <n v="8.3284245163632384"/>
    <n v="8.3284245163632384"/>
    <n v="4473.2081519233598"/>
    <n v="1"/>
    <n v="1"/>
    <n v="1.0583830197295772"/>
    <n v="1.0583830197295772"/>
  </r>
  <r>
    <n v="3845"/>
    <n v="0"/>
    <x v="2"/>
    <x v="2"/>
    <x v="4"/>
    <s v="62-304.520 (7), F.A.C."/>
    <x v="4"/>
    <x v="4"/>
    <x v="11"/>
    <n v="1180"/>
    <s v="Residential, Rural &lt; or = 0.5 dwelling units/acre"/>
    <n v="2000"/>
    <s v="Indian River County"/>
    <n v="156"/>
    <n v="6.3743972223802725"/>
    <n v="47.250757983044238"/>
    <n v="6.2605861783757897"/>
    <m/>
    <m/>
    <m/>
    <n v="47.250757983044238"/>
    <n v="47.250757983044238"/>
    <n v="22118.13476205973"/>
    <n v="1"/>
    <n v="1"/>
    <n v="6.2605861783757897"/>
    <n v="6.2605861783757897"/>
  </r>
  <r>
    <n v="2434"/>
    <n v="0"/>
    <x v="2"/>
    <x v="4"/>
    <x v="4"/>
    <s v="62-304.520 (8), F.A.C."/>
    <x v="4"/>
    <x v="4"/>
    <x v="11"/>
    <n v="1180"/>
    <s v="Residential, Rural &lt; or = 0.5 dwelling units/acre"/>
    <n v="2000"/>
    <s v="IRFWCD                                      Indian River County"/>
    <n v="79"/>
    <n v="1.3996218562146261"/>
    <n v="12.841474251252496"/>
    <n v="1.8116499587753514"/>
    <m/>
    <m/>
    <m/>
    <n v="12.841474251252496"/>
    <n v="12.841474251252496"/>
    <n v="5382.0997962280126"/>
    <n v="1"/>
    <n v="1"/>
    <n v="1.8116499587753514"/>
    <n v="1.8116499587753514"/>
  </r>
  <r>
    <n v="3256"/>
    <n v="0"/>
    <x v="2"/>
    <x v="2"/>
    <x v="4"/>
    <s v="62-304.520 (7)(b),(19), F.A.C."/>
    <x v="4"/>
    <x v="4"/>
    <x v="11"/>
    <n v="1180"/>
    <s v="Residential, Rural &lt; or = 0.5 dwelling units/acre"/>
    <n v="2000"/>
    <s v="IRFWCD                                      Indian River County"/>
    <n v="1"/>
    <n v="3.3593318885080297E-5"/>
    <n v="2.5249030782554009E-4"/>
    <n v="2.9914804588311969E-5"/>
    <m/>
    <m/>
    <m/>
    <n v="2.5249030782554009E-4"/>
    <n v="2.5249030782554009E-4"/>
    <n v="0.10205361885775753"/>
    <n v="1"/>
    <n v="1"/>
    <n v="2.9914804588311969E-5"/>
    <n v="2.9914804588311969E-5"/>
  </r>
  <r>
    <n v="3257"/>
    <n v="0"/>
    <x v="2"/>
    <x v="2"/>
    <x v="4"/>
    <s v="62-304.520 (7)(b),(19), F.A.C."/>
    <x v="4"/>
    <x v="4"/>
    <x v="11"/>
    <n v="1180"/>
    <s v="Residential, Rural &lt; or = 0.5 dwelling units/acre"/>
    <n v="2000"/>
    <s v="SRIDROW                                 Indian River County"/>
    <n v="7"/>
    <n v="9.2189710722594153E-4"/>
    <n v="7.9116111987826577E-3"/>
    <n v="1.1372032486019722E-3"/>
    <m/>
    <m/>
    <m/>
    <n v="7.9116111987826577E-3"/>
    <n v="7.9116111987826577E-3"/>
    <n v="3.4824720384611094"/>
    <n v="1"/>
    <n v="1"/>
    <n v="1.1372032486019722E-3"/>
    <n v="1.1372032486019722E-3"/>
  </r>
  <r>
    <n v="4094"/>
    <n v="0"/>
    <x v="2"/>
    <x v="2"/>
    <x v="4"/>
    <s v="62-304.520 (7), F.A.C."/>
    <x v="4"/>
    <x v="4"/>
    <x v="1"/>
    <n v="1190"/>
    <s v="Low Density Under Construction"/>
    <n v="1190"/>
    <s v="Brevard County"/>
    <n v="78"/>
    <n v="13.625063046730855"/>
    <n v="102.28537569031339"/>
    <n v="14.131755644783791"/>
    <m/>
    <m/>
    <m/>
    <n v="102.28537569031339"/>
    <n v="102.28537569031339"/>
    <n v="49992.746062737722"/>
    <n v="1"/>
    <n v="1"/>
    <n v="14.131755644783791"/>
    <n v="14.131755644783791"/>
  </r>
  <r>
    <n v="1460"/>
    <n v="0"/>
    <x v="2"/>
    <x v="3"/>
    <x v="4"/>
    <s v="62-304.520 (7), F.A.C."/>
    <x v="4"/>
    <x v="4"/>
    <x v="15"/>
    <n v="1190"/>
    <s v="Low Density Under Construction"/>
    <n v="1190"/>
    <s v="City of Palm Bay            Brevard County       SJRWMD C-1 Diversion"/>
    <n v="115"/>
    <n v="29.602022073537068"/>
    <n v="48.448977302376832"/>
    <n v="10.891137282480877"/>
    <m/>
    <m/>
    <m/>
    <n v="168.22561563325286"/>
    <n v="48.448977302376832"/>
    <n v="102815.08954633669"/>
    <n v="0.28800000000000003"/>
    <n v="0.46899999999999997"/>
    <n v="23.222041114031722"/>
    <n v="10.891137282480877"/>
  </r>
  <r>
    <n v="4294"/>
    <n v="0"/>
    <x v="2"/>
    <x v="2"/>
    <x v="4"/>
    <s v="62-304.520 (7), F.A.C."/>
    <x v="4"/>
    <x v="4"/>
    <x v="16"/>
    <n v="1190"/>
    <s v="Low Density Under Construction"/>
    <n v="1190"/>
    <s v="City of Sebastian      Indian River County"/>
    <n v="78"/>
    <n v="33.267256000278152"/>
    <n v="236.73044981094037"/>
    <n v="32.241512223652805"/>
    <m/>
    <m/>
    <m/>
    <n v="236.73044981094037"/>
    <n v="236.73044981094037"/>
    <n v="125799.78755794016"/>
    <n v="1"/>
    <n v="1"/>
    <n v="32.241512223652805"/>
    <n v="32.241512223652805"/>
  </r>
  <r>
    <n v="4889"/>
    <n v="0"/>
    <x v="2"/>
    <x v="5"/>
    <x v="5"/>
    <s v="C-25 and South Indian River Lagoon"/>
    <x v="5"/>
    <x v="5"/>
    <x v="18"/>
    <n v="1190"/>
    <s v="Low Density Under Construction"/>
    <n v="1190"/>
    <s v="FDOT District 4                                         St. Lucie County"/>
    <n v="10"/>
    <n v="1.2922679527166865"/>
    <n v="10.43325609487699"/>
    <n v="1.4838657655536556"/>
    <m/>
    <m/>
    <m/>
    <n v="10.43325609487699"/>
    <n v="10.43325609487699"/>
    <n v="5045.5788634290557"/>
    <n v="1"/>
    <n v="1"/>
    <n v="1.4838657655536556"/>
    <n v="1.4838657655536556"/>
  </r>
  <r>
    <n v="2732"/>
    <n v="0"/>
    <x v="2"/>
    <x v="4"/>
    <x v="4"/>
    <s v="62-304.520 (8), F.A.C."/>
    <x v="4"/>
    <x v="4"/>
    <x v="18"/>
    <n v="1190"/>
    <s v="Low Density Under Construction"/>
    <n v="1190"/>
    <s v="FDOT District 4                                       Indian River County"/>
    <n v="18"/>
    <n v="1.1179154570801351"/>
    <n v="9.3170899992872709"/>
    <n v="1.2458654902860646"/>
    <m/>
    <m/>
    <m/>
    <n v="9.3170899992872709"/>
    <n v="9.3170899992872709"/>
    <n v="4381.2238169775501"/>
    <n v="1"/>
    <n v="1"/>
    <n v="1.2458654902860646"/>
    <n v="1.2458654902860646"/>
  </r>
  <r>
    <n v="4890"/>
    <n v="0"/>
    <x v="2"/>
    <x v="5"/>
    <x v="5"/>
    <s v="C-25 and South Indian River Lagoon"/>
    <x v="5"/>
    <x v="5"/>
    <x v="18"/>
    <n v="1190"/>
    <s v="Low Density Under Construction"/>
    <n v="1190"/>
    <s v="FDOT District 4                                       Indian River County"/>
    <n v="1"/>
    <n v="7.5236470062207877E-5"/>
    <n v="6.3542201524334528E-4"/>
    <n v="8.7152423713413444E-5"/>
    <m/>
    <m/>
    <m/>
    <n v="6.3542201524334528E-4"/>
    <n v="6.3542201524334528E-4"/>
    <n v="0.2918630319543572"/>
    <n v="1"/>
    <n v="1"/>
    <n v="8.7152423713413444E-5"/>
    <n v="8.7152423713413444E-5"/>
  </r>
  <r>
    <n v="2886"/>
    <n v="0"/>
    <x v="2"/>
    <x v="4"/>
    <x v="4"/>
    <s v="62-304.520 (8), F.A.C."/>
    <x v="4"/>
    <x v="4"/>
    <x v="12"/>
    <n v="1190"/>
    <s v="Low Density Under Construction"/>
    <n v="1190"/>
    <s v="Indian River County"/>
    <n v="500"/>
    <n v="176.79368598333789"/>
    <n v="1295.5543015883095"/>
    <n v="176.10623674097945"/>
    <m/>
    <m/>
    <m/>
    <n v="1295.5543015883095"/>
    <n v="1295.5543015883095"/>
    <n v="669450.30574506498"/>
    <n v="1"/>
    <n v="1"/>
    <n v="176.10623674097945"/>
    <n v="176.10623674097945"/>
  </r>
  <r>
    <n v="3585"/>
    <n v="0"/>
    <x v="2"/>
    <x v="2"/>
    <x v="4"/>
    <s v="62-304.520 (7)(b),(19), F.A.C."/>
    <x v="4"/>
    <x v="4"/>
    <x v="12"/>
    <n v="1190"/>
    <s v="Low Density Under Construction"/>
    <n v="1190"/>
    <s v="Indian River County"/>
    <n v="321"/>
    <n v="144.34997822768989"/>
    <n v="1113.8224192796824"/>
    <n v="148.67554268423206"/>
    <m/>
    <m/>
    <m/>
    <n v="1113.8224192796824"/>
    <n v="1113.8224192796824"/>
    <n v="549340.59018060111"/>
    <n v="1"/>
    <n v="1"/>
    <n v="148.67554268423206"/>
    <n v="148.67554268423206"/>
  </r>
  <r>
    <n v="4620"/>
    <n v="0"/>
    <x v="2"/>
    <x v="2"/>
    <x v="4"/>
    <s v="62-304.520 (7), F.A.C."/>
    <x v="4"/>
    <x v="4"/>
    <x v="12"/>
    <n v="1190"/>
    <s v="Low Density Under Construction"/>
    <n v="1190"/>
    <s v="Indian River County"/>
    <n v="37"/>
    <n v="7.697828049581485"/>
    <n v="51.071019616773178"/>
    <n v="6.829773017961644"/>
    <m/>
    <m/>
    <m/>
    <n v="51.071019616773178"/>
    <n v="51.071019616773178"/>
    <n v="26557.991713903448"/>
    <n v="1"/>
    <n v="1"/>
    <n v="6.829773017961644"/>
    <n v="6.829773017961644"/>
  </r>
  <r>
    <n v="5040"/>
    <n v="0"/>
    <x v="2"/>
    <x v="5"/>
    <x v="5"/>
    <s v="C-25 and South Indian River Lagoon"/>
    <x v="5"/>
    <x v="5"/>
    <x v="12"/>
    <n v="1190"/>
    <s v="Low Density Under Construction"/>
    <n v="1190"/>
    <s v="Indian River County"/>
    <n v="2"/>
    <n v="3.8079785646421335E-3"/>
    <n v="2.9370145485425304E-2"/>
    <n v="4.0081651164100025E-3"/>
    <m/>
    <m/>
    <m/>
    <n v="2.9370145485425304E-2"/>
    <n v="2.9370145485425304E-2"/>
    <n v="14.684679935717194"/>
    <n v="1"/>
    <n v="1"/>
    <n v="4.0081651164100025E-3"/>
    <n v="4.0081651164100025E-3"/>
  </r>
  <r>
    <n v="3029"/>
    <n v="0"/>
    <x v="2"/>
    <x v="4"/>
    <x v="4"/>
    <s v="62-304.520 (8), F.A.C."/>
    <x v="4"/>
    <x v="4"/>
    <x v="20"/>
    <n v="1190"/>
    <s v="Low Density Under Construction"/>
    <n v="1190"/>
    <s v="IRFWCD                                      Indian River County"/>
    <n v="10"/>
    <n v="0.20764513713852029"/>
    <n v="1.9926704472488981"/>
    <n v="0.27940012909140721"/>
    <m/>
    <m/>
    <m/>
    <n v="1.9926704472488981"/>
    <n v="1.9926704472488981"/>
    <n v="855.57431884614186"/>
    <n v="1"/>
    <n v="1"/>
    <n v="0.27940012909140721"/>
    <n v="0.27940012909140721"/>
  </r>
  <r>
    <n v="1987"/>
    <n v="0"/>
    <x v="2"/>
    <x v="3"/>
    <x v="4"/>
    <s v="62-304.520 (7), F.A.C."/>
    <x v="4"/>
    <x v="4"/>
    <x v="22"/>
    <n v="1190"/>
    <s v="Low Density Under Construction"/>
    <n v="1190"/>
    <s v="MTWCD                        City of Palm Bay            Brevard County       SJRWMD C-1 Diversion"/>
    <n v="18"/>
    <n v="1.960227890823137"/>
    <n v="3.8815977313882346"/>
    <n v="0.92764863771135508"/>
    <m/>
    <m/>
    <m/>
    <n v="13.477769900653591"/>
    <n v="3.8815977313882346"/>
    <n v="6437.2693376026955"/>
    <n v="0.28800000000000003"/>
    <n v="0.46899999999999997"/>
    <n v="1.9779288650561944"/>
    <n v="0.92764863771135508"/>
  </r>
  <r>
    <n v="3161"/>
    <n v="0"/>
    <x v="2"/>
    <x v="4"/>
    <x v="4"/>
    <s v="62-304.520 (8), F.A.C."/>
    <x v="4"/>
    <x v="4"/>
    <x v="23"/>
    <n v="1190"/>
    <s v="Low Density Under Construction"/>
    <n v="1190"/>
    <s v="St. Lucie County"/>
    <n v="1"/>
    <n v="8.2424382815164289E-5"/>
    <n v="6.3225754723532563E-4"/>
    <n v="8.6306876119710699E-5"/>
    <m/>
    <m/>
    <m/>
    <n v="6.3225754723532563E-4"/>
    <n v="6.3225754723532563E-4"/>
    <n v="0.31647038126850036"/>
    <n v="1"/>
    <n v="1"/>
    <n v="8.6306876119710699E-5"/>
    <n v="8.6306876119710699E-5"/>
  </r>
  <r>
    <n v="5058"/>
    <n v="0"/>
    <x v="2"/>
    <x v="5"/>
    <x v="5"/>
    <s v="C-25 and South Indian River Lagoon"/>
    <x v="5"/>
    <x v="5"/>
    <x v="23"/>
    <n v="1190"/>
    <s v="Low Density Under Construction"/>
    <n v="1190"/>
    <s v="St. Lucie County"/>
    <n v="29"/>
    <n v="9.429037917539274"/>
    <n v="73.581787937008031"/>
    <n v="10.136810681624512"/>
    <m/>
    <m/>
    <m/>
    <n v="73.581787937008031"/>
    <n v="73.581787937008031"/>
    <n v="36122.46363984928"/>
    <n v="1"/>
    <n v="1"/>
    <n v="10.136810681624512"/>
    <n v="10.136810681624512"/>
  </r>
  <r>
    <n v="2180"/>
    <n v="0"/>
    <x v="2"/>
    <x v="3"/>
    <x v="4"/>
    <s v="62-304.520 (7), F.A.C."/>
    <x v="4"/>
    <x v="4"/>
    <x v="24"/>
    <n v="1190"/>
    <s v="Low Density Under Construction"/>
    <n v="1190"/>
    <s v="Town of Grant-Valkaria                      Brevard County"/>
    <n v="225"/>
    <n v="65.187351072064217"/>
    <n v="486.92182880545437"/>
    <n v="67.516738754738086"/>
    <m/>
    <m/>
    <m/>
    <n v="486.92182880545437"/>
    <n v="486.92182880545437"/>
    <n v="251838.67636319844"/>
    <n v="1"/>
    <n v="1"/>
    <n v="67.516738754738086"/>
    <n v="67.516738754738086"/>
  </r>
  <r>
    <n v="4730"/>
    <n v="0"/>
    <x v="2"/>
    <x v="2"/>
    <x v="4"/>
    <s v="62-304.520 (7), F.A.C."/>
    <x v="4"/>
    <x v="4"/>
    <x v="24"/>
    <n v="1190"/>
    <s v="Low Density Under Construction"/>
    <n v="1190"/>
    <s v="Town of Grant-Valkaria                      Brevard County"/>
    <n v="365"/>
    <n v="160.6051107581325"/>
    <n v="1067.9693726956991"/>
    <n v="144.85412708203802"/>
    <m/>
    <m/>
    <m/>
    <n v="1067.9693726956991"/>
    <n v="1067.9693726956991"/>
    <n v="577996.56671087269"/>
    <n v="1"/>
    <n v="1"/>
    <n v="144.85412708203802"/>
    <n v="144.85412708203802"/>
  </r>
  <r>
    <n v="2435"/>
    <n v="0"/>
    <x v="2"/>
    <x v="4"/>
    <x v="4"/>
    <s v="62-304.520 (8), F.A.C."/>
    <x v="4"/>
    <x v="4"/>
    <x v="11"/>
    <n v="1190"/>
    <s v="Low Density Under Construction"/>
    <n v="2000"/>
    <s v="FDOT District 4                                       Indian River County"/>
    <n v="2"/>
    <n v="4.6060046303671864E-5"/>
    <n v="3.5994493266651168E-4"/>
    <n v="4.327351068813233E-5"/>
    <m/>
    <m/>
    <m/>
    <n v="3.5994493266651168E-4"/>
    <n v="3.5994493266651168E-4"/>
    <n v="0.14490509190590217"/>
    <n v="1"/>
    <n v="1"/>
    <n v="4.327351068813233E-5"/>
    <n v="4.327351068813233E-5"/>
  </r>
  <r>
    <n v="2436"/>
    <n v="0"/>
    <x v="2"/>
    <x v="4"/>
    <x v="4"/>
    <s v="62-304.520 (8), F.A.C."/>
    <x v="4"/>
    <x v="4"/>
    <x v="11"/>
    <n v="1190"/>
    <s v="Low Density Under Construction"/>
    <n v="2000"/>
    <s v="Indian River County"/>
    <n v="25"/>
    <n v="2.6778947306804059E-2"/>
    <n v="0.18663879877827766"/>
    <n v="2.5604809439404002E-2"/>
    <m/>
    <m/>
    <m/>
    <n v="0.18663879877827766"/>
    <n v="0.18663879877827766"/>
    <n v="86.678079558135238"/>
    <n v="1"/>
    <n v="1"/>
    <n v="2.5604809439404002E-2"/>
    <n v="2.5604809439404002E-2"/>
  </r>
  <r>
    <n v="3258"/>
    <n v="0"/>
    <x v="2"/>
    <x v="2"/>
    <x v="4"/>
    <s v="62-304.520 (7)(b),(19), F.A.C."/>
    <x v="4"/>
    <x v="4"/>
    <x v="11"/>
    <n v="1190"/>
    <s v="Low Density Under Construction"/>
    <n v="2000"/>
    <s v="Indian River County"/>
    <n v="17"/>
    <n v="3.6932200036711251E-3"/>
    <n v="2.854825681407731E-2"/>
    <n v="3.3776618540008736E-3"/>
    <m/>
    <m/>
    <m/>
    <n v="2.854825681407731E-2"/>
    <n v="2.854825681407731E-2"/>
    <n v="12.006517539070273"/>
    <n v="1"/>
    <n v="1"/>
    <n v="3.3776618540008736E-3"/>
    <n v="3.3776618540008736E-3"/>
  </r>
  <r>
    <n v="4295"/>
    <n v="0"/>
    <x v="2"/>
    <x v="2"/>
    <x v="4"/>
    <s v="62-304.520 (7), F.A.C."/>
    <x v="4"/>
    <x v="4"/>
    <x v="16"/>
    <n v="1190"/>
    <s v="Low Density Under Construction"/>
    <n v="3000"/>
    <s v="City of Sebastian      Indian River County"/>
    <n v="9"/>
    <n v="4.0577193483765386E-2"/>
    <n v="0"/>
    <n v="0"/>
    <m/>
    <m/>
    <m/>
    <n v="0.28236737843431187"/>
    <n v="0.28236737843431187"/>
    <n v="150.96730168587743"/>
    <n v="1"/>
    <n v="1"/>
    <n v="3.8057858198413223E-2"/>
    <n v="3.8057858198413223E-2"/>
  </r>
  <r>
    <n v="782"/>
    <n v="0"/>
    <x v="2"/>
    <x v="3"/>
    <x v="4"/>
    <s v="62-304.520 (7)(b),(16), F.A.C."/>
    <x v="4"/>
    <x v="4"/>
    <x v="1"/>
    <n v="1200"/>
    <s v="Residential, Medium Density-Two-five dwellingunits per acre"/>
    <n v="1200"/>
    <s v="Brevard County"/>
    <n v="536"/>
    <n v="81.943511330823767"/>
    <n v="835.4236037498722"/>
    <n v="127.86626576946048"/>
    <m/>
    <m/>
    <m/>
    <n v="835.4236037498722"/>
    <n v="835.4236037498722"/>
    <n v="325070.67579879827"/>
    <n v="1"/>
    <n v="1"/>
    <n v="127.86626576946048"/>
    <n v="127.86626576946048"/>
  </r>
  <r>
    <n v="1260"/>
    <n v="0"/>
    <x v="2"/>
    <x v="3"/>
    <x v="4"/>
    <s v="62-304.520 (7), F.A.C."/>
    <x v="4"/>
    <x v="4"/>
    <x v="1"/>
    <n v="1200"/>
    <s v="Residential, Medium Density-Two-five dwellingunits per acre"/>
    <n v="1200"/>
    <s v="Brevard County"/>
    <n v="1953"/>
    <n v="245.73292248967118"/>
    <n v="2042.5616622212224"/>
    <n v="297.34147542729727"/>
    <m/>
    <m/>
    <m/>
    <n v="2042.5616622212224"/>
    <n v="2042.5616622212224"/>
    <n v="883770.38398274139"/>
    <n v="1"/>
    <n v="1"/>
    <n v="297.34147542729727"/>
    <n v="297.34147542729727"/>
  </r>
  <r>
    <n v="3232"/>
    <n v="0"/>
    <x v="2"/>
    <x v="2"/>
    <x v="4"/>
    <s v="62-304.520 (7)(b),(18), F.A.C."/>
    <x v="4"/>
    <x v="4"/>
    <x v="1"/>
    <n v="1200"/>
    <s v="Residential, Medium Density-Two-five dwellingunits per acre"/>
    <n v="1200"/>
    <s v="Brevard County"/>
    <n v="109"/>
    <n v="45.619594722998279"/>
    <n v="421.3792867532303"/>
    <n v="62.559790587740004"/>
    <m/>
    <m/>
    <m/>
    <n v="421.3792867532303"/>
    <n v="421.3792867532303"/>
    <n v="163249.42737762048"/>
    <n v="1"/>
    <n v="1"/>
    <n v="62.559790587740004"/>
    <n v="62.559790587740004"/>
  </r>
  <r>
    <n v="3767"/>
    <n v="0"/>
    <x v="2"/>
    <x v="2"/>
    <x v="4"/>
    <s v="62-304.520 (7)(b),(20), F.A.C."/>
    <x v="4"/>
    <x v="4"/>
    <x v="1"/>
    <n v="1200"/>
    <s v="Residential, Medium Density-Two-five dwellingunits per acre"/>
    <n v="1200"/>
    <s v="Brevard County"/>
    <n v="647"/>
    <n v="115.6423930957575"/>
    <n v="1058.1504846141797"/>
    <n v="155.65366188143466"/>
    <m/>
    <m/>
    <m/>
    <n v="1058.1504846141797"/>
    <n v="1058.1504846141797"/>
    <n v="428272.12483194016"/>
    <n v="1"/>
    <n v="1"/>
    <n v="155.65366188143466"/>
    <n v="155.65366188143466"/>
  </r>
  <r>
    <n v="4095"/>
    <n v="0"/>
    <x v="2"/>
    <x v="2"/>
    <x v="4"/>
    <s v="62-304.520 (7), F.A.C."/>
    <x v="4"/>
    <x v="4"/>
    <x v="1"/>
    <n v="1200"/>
    <s v="Residential, Medium Density-Two-five dwellingunits per acre"/>
    <n v="1200"/>
    <s v="Brevard County"/>
    <n v="759"/>
    <n v="153.92685225023186"/>
    <n v="1362.6950474141722"/>
    <n v="201.89767336906385"/>
    <m/>
    <m/>
    <m/>
    <n v="1362.6950474141722"/>
    <n v="1362.6950474141722"/>
    <n v="566215.30371573707"/>
    <n v="1"/>
    <n v="1"/>
    <n v="201.89767336906385"/>
    <n v="201.89767336906385"/>
  </r>
  <r>
    <n v="783"/>
    <n v="0"/>
    <x v="2"/>
    <x v="3"/>
    <x v="4"/>
    <s v="62-304.520 (7)(b),(16), F.A.C."/>
    <x v="4"/>
    <x v="4"/>
    <x v="1"/>
    <n v="1200"/>
    <s v="Residential, Medium Density-Two-five dwellingunits per acre"/>
    <n v="1200"/>
    <s v="Brevard County       SJRWMD C-1 Diversion"/>
    <n v="9"/>
    <n v="0.40705857845304738"/>
    <n v="1.156196671872455"/>
    <n v="0.26238404806735138"/>
    <m/>
    <m/>
    <m/>
    <n v="4.014571777334913"/>
    <n v="1.156196671872455"/>
    <n v="1647.7336773220545"/>
    <n v="0.28800000000000003"/>
    <n v="0.46899999999999997"/>
    <n v="0.55945426027153811"/>
    <n v="0.26238404806735138"/>
  </r>
  <r>
    <n v="1261"/>
    <n v="0"/>
    <x v="2"/>
    <x v="3"/>
    <x v="4"/>
    <s v="62-304.520 (7), F.A.C."/>
    <x v="4"/>
    <x v="4"/>
    <x v="1"/>
    <n v="1200"/>
    <s v="Residential, Medium Density-Two-five dwellingunits per acre"/>
    <n v="1200"/>
    <s v="Brevard County       SJRWMD C-1 Diversion"/>
    <n v="1963"/>
    <n v="344.99587033864179"/>
    <n v="979.93954557393499"/>
    <n v="234.21054739431807"/>
    <m/>
    <m/>
    <m/>
    <n v="3402.5678665761629"/>
    <n v="979.93954557393499"/>
    <n v="1390306.3813503676"/>
    <n v="0.28800000000000003"/>
    <n v="0.46899999999999997"/>
    <n v="499.38283026507054"/>
    <n v="234.21054739431807"/>
  </r>
  <r>
    <n v="3437"/>
    <n v="0"/>
    <x v="2"/>
    <x v="2"/>
    <x v="4"/>
    <s v="62-304.520 (7)(b),(19), F.A.C."/>
    <x v="4"/>
    <x v="4"/>
    <x v="13"/>
    <n v="1200"/>
    <s v="Residential, Medium Density-Two-five dwellingunits per acre"/>
    <n v="1200"/>
    <s v="City of Fellsmere                      Indian River County"/>
    <n v="53"/>
    <n v="0.55384026470023673"/>
    <n v="4.6932944965956365"/>
    <n v="0.64151267205290252"/>
    <m/>
    <m/>
    <m/>
    <n v="4.6932944965956365"/>
    <n v="4.6932944965956365"/>
    <n v="2000.3638282986399"/>
    <n v="1"/>
    <n v="1"/>
    <n v="0.64151267205290252"/>
    <n v="0.64151267205290252"/>
  </r>
  <r>
    <n v="4182"/>
    <n v="0"/>
    <x v="2"/>
    <x v="2"/>
    <x v="4"/>
    <s v="62-304.520 (7), F.A.C."/>
    <x v="4"/>
    <x v="4"/>
    <x v="13"/>
    <n v="1200"/>
    <s v="Residential, Medium Density-Two-five dwellingunits per acre"/>
    <n v="1200"/>
    <s v="City of Fellsmere                      Indian River County"/>
    <n v="2224"/>
    <n v="466.07966225720298"/>
    <n v="4659.7089303120174"/>
    <n v="698.81357199214551"/>
    <m/>
    <m/>
    <m/>
    <n v="4659.7089303120174"/>
    <n v="4659.7089303120174"/>
    <n v="1792271.1716051984"/>
    <n v="1"/>
    <n v="1"/>
    <n v="698.81357199214551"/>
    <n v="698.81357199214551"/>
  </r>
  <r>
    <n v="3664"/>
    <n v="0"/>
    <x v="2"/>
    <x v="2"/>
    <x v="4"/>
    <s v="62-304.520 (7)(b),(19), F.A.C."/>
    <x v="4"/>
    <x v="4"/>
    <x v="12"/>
    <n v="1200"/>
    <s v="Residential, Medium Density-Two-five dwellingunits per acre"/>
    <n v="1200"/>
    <s v="City of Fellsmere                      Indian River County     Indian River County"/>
    <n v="10"/>
    <n v="0.16759547239201175"/>
    <n v="1.2545408998420424"/>
    <n v="0.1704091255398357"/>
    <m/>
    <m/>
    <m/>
    <n v="1.2545408998420424"/>
    <n v="1.2545408998420424"/>
    <n v="567.173754401618"/>
    <n v="1"/>
    <n v="1"/>
    <n v="0.1704091255398357"/>
    <n v="0.1704091255398357"/>
  </r>
  <r>
    <n v="826"/>
    <n v="0"/>
    <x v="2"/>
    <x v="3"/>
    <x v="4"/>
    <s v="62-304.520 (7)(b),(16), F.A.C."/>
    <x v="4"/>
    <x v="4"/>
    <x v="8"/>
    <n v="1200"/>
    <s v="Residential, Medium Density-Two-five dwellingunits per acre"/>
    <n v="1200"/>
    <s v="City of Melbourne                 Brevard County"/>
    <n v="2723"/>
    <n v="483.21125875816551"/>
    <n v="4583.6113802158925"/>
    <n v="674.23901169769567"/>
    <m/>
    <m/>
    <m/>
    <n v="4583.6113802158925"/>
    <n v="4583.6113802158925"/>
    <n v="1874547.9190564936"/>
    <n v="1"/>
    <n v="1"/>
    <n v="674.23901169769567"/>
    <n v="674.23901169769567"/>
  </r>
  <r>
    <n v="1378"/>
    <n v="0"/>
    <x v="2"/>
    <x v="3"/>
    <x v="4"/>
    <s v="62-304.520 (7), F.A.C."/>
    <x v="4"/>
    <x v="4"/>
    <x v="8"/>
    <n v="1200"/>
    <s v="Residential, Medium Density-Two-five dwellingunits per acre"/>
    <n v="1200"/>
    <s v="City of Melbourne                 Brevard County"/>
    <n v="406"/>
    <n v="57.967327580038585"/>
    <n v="513.42952373225012"/>
    <n v="75.263380603954673"/>
    <m/>
    <m/>
    <m/>
    <n v="513.42952373225012"/>
    <n v="513.42952373225012"/>
    <n v="221696.64463522751"/>
    <n v="1"/>
    <n v="1"/>
    <n v="75.263380603954673"/>
    <n v="75.263380603954673"/>
  </r>
  <r>
    <n v="1379"/>
    <n v="0"/>
    <x v="2"/>
    <x v="3"/>
    <x v="4"/>
    <s v="62-304.520 (7), F.A.C."/>
    <x v="4"/>
    <x v="4"/>
    <x v="8"/>
    <n v="1200"/>
    <s v="Residential, Medium Density-Two-five dwellingunits per acre"/>
    <n v="1200"/>
    <s v="City of Melbourne                 Brevard County       SJRWMD C-1 Diversion"/>
    <n v="72"/>
    <n v="8.6111073207132591"/>
    <n v="24.890679076472871"/>
    <n v="5.9941436642130341"/>
    <m/>
    <m/>
    <m/>
    <n v="86.425969015530796"/>
    <n v="24.890679076472871"/>
    <n v="32898.653737074623"/>
    <n v="0.28800000000000003"/>
    <n v="0.46899999999999997"/>
    <n v="12.780690115592824"/>
    <n v="5.9941436642130341"/>
  </r>
  <r>
    <n v="910"/>
    <n v="0"/>
    <x v="2"/>
    <x v="3"/>
    <x v="4"/>
    <s v="62-304.520 (7)(b),(16), F.A.C."/>
    <x v="4"/>
    <x v="4"/>
    <x v="14"/>
    <n v="1200"/>
    <s v="Residential, Medium Density-Two-five dwellingunits per acre"/>
    <n v="1200"/>
    <s v="City of Melbourne              City of West Melbourne   Brevard County"/>
    <n v="39"/>
    <n v="1.1851337513110276"/>
    <n v="11.442947781444715"/>
    <n v="1.6104992135389742"/>
    <m/>
    <m/>
    <m/>
    <n v="11.442947781444715"/>
    <n v="11.442947781444715"/>
    <n v="4660.7294152946843"/>
    <n v="1"/>
    <n v="1"/>
    <n v="1.6104992135389742"/>
    <n v="1.6104992135389742"/>
  </r>
  <r>
    <n v="1380"/>
    <n v="0"/>
    <x v="2"/>
    <x v="3"/>
    <x v="4"/>
    <s v="62-304.520 (7), F.A.C."/>
    <x v="4"/>
    <x v="4"/>
    <x v="8"/>
    <n v="1200"/>
    <s v="Residential, Medium Density-Two-five dwellingunits per acre"/>
    <n v="1200"/>
    <s v="City of Melbourne     City of Palm Bay            Brevard County"/>
    <n v="7"/>
    <n v="6.5118435929386626E-2"/>
    <n v="0.48589640953731761"/>
    <n v="7.931824375898866E-2"/>
    <m/>
    <m/>
    <m/>
    <n v="0.48589640953731761"/>
    <n v="0.48589640953731761"/>
    <n v="229.49275915083783"/>
    <n v="1"/>
    <n v="1"/>
    <n v="7.931824375898866E-2"/>
    <n v="7.931824375898866E-2"/>
  </r>
  <r>
    <n v="890"/>
    <n v="0"/>
    <x v="2"/>
    <x v="3"/>
    <x v="4"/>
    <s v="62-304.520 (7)(b),(16), F.A.C."/>
    <x v="4"/>
    <x v="4"/>
    <x v="15"/>
    <n v="1200"/>
    <s v="Residential, Medium Density-Two-five dwellingunits per acre"/>
    <n v="1200"/>
    <s v="City of Palm Bay            Brevard County"/>
    <n v="112"/>
    <n v="24.058822743669648"/>
    <n v="228.81284607168857"/>
    <n v="34.150005114765072"/>
    <m/>
    <m/>
    <m/>
    <n v="228.81284607168857"/>
    <n v="228.81284607168857"/>
    <n v="90824.412713533762"/>
    <n v="1"/>
    <n v="1"/>
    <n v="34.150005114765072"/>
    <n v="34.150005114765072"/>
  </r>
  <r>
    <n v="1461"/>
    <n v="0"/>
    <x v="2"/>
    <x v="3"/>
    <x v="4"/>
    <s v="62-304.520 (7), F.A.C."/>
    <x v="4"/>
    <x v="4"/>
    <x v="15"/>
    <n v="1200"/>
    <s v="Residential, Medium Density-Two-five dwellingunits per acre"/>
    <n v="1200"/>
    <s v="City of Palm Bay            Brevard County"/>
    <n v="4738"/>
    <n v="848.82247704197061"/>
    <n v="8687.5148856029809"/>
    <n v="1280.2837188224639"/>
    <m/>
    <m/>
    <m/>
    <n v="8687.5148856029809"/>
    <n v="8687.5148856029809"/>
    <n v="3492783.1163625736"/>
    <n v="1"/>
    <n v="1"/>
    <n v="1280.2837188224639"/>
    <n v="1280.2837188224639"/>
  </r>
  <r>
    <n v="4233"/>
    <n v="0"/>
    <x v="2"/>
    <x v="2"/>
    <x v="4"/>
    <s v="62-304.520 (7), F.A.C."/>
    <x v="4"/>
    <x v="4"/>
    <x v="15"/>
    <n v="1200"/>
    <s v="Residential, Medium Density-Two-five dwellingunits per acre"/>
    <n v="1200"/>
    <s v="City of Palm Bay            Brevard County"/>
    <n v="15"/>
    <n v="1.8277025864847172"/>
    <n v="14.871062654521525"/>
    <n v="2.100263530384046"/>
    <m/>
    <m/>
    <m/>
    <n v="14.871062654521525"/>
    <n v="14.871062654521525"/>
    <n v="6240.5429357467692"/>
    <n v="1"/>
    <n v="1"/>
    <n v="2.100263530384046"/>
    <n v="2.100263530384046"/>
  </r>
  <r>
    <n v="1462"/>
    <n v="0"/>
    <x v="2"/>
    <x v="3"/>
    <x v="4"/>
    <s v="62-304.520 (7), F.A.C."/>
    <x v="4"/>
    <x v="4"/>
    <x v="15"/>
    <n v="1200"/>
    <s v="Residential, Medium Density-Two-five dwellingunits per acre"/>
    <n v="1200"/>
    <s v="City of Palm Bay            Brevard County       SJRWMD C-1 Diversion"/>
    <n v="28399"/>
    <n v="7657.9756977775678"/>
    <n v="23441.012050401929"/>
    <n v="5583.6453696190983"/>
    <m/>
    <m/>
    <m/>
    <n v="81392.402952784469"/>
    <n v="23441.012050401929"/>
    <n v="33238768.05796621"/>
    <n v="0.28800000000000003"/>
    <n v="0.46899999999999997"/>
    <n v="11905.427227332833"/>
    <n v="5583.6453696190983"/>
  </r>
  <r>
    <n v="3479"/>
    <n v="0"/>
    <x v="2"/>
    <x v="2"/>
    <x v="4"/>
    <s v="62-304.520 (7)(b),(19), F.A.C."/>
    <x v="4"/>
    <x v="4"/>
    <x v="16"/>
    <n v="1200"/>
    <s v="Residential, Medium Density-Two-five dwellingunits per acre"/>
    <n v="1200"/>
    <s v="City of Sebastian      Indian River County"/>
    <n v="3522"/>
    <n v="693.93675161321994"/>
    <n v="6252.0437946111288"/>
    <n v="903.42178118273728"/>
    <m/>
    <m/>
    <m/>
    <n v="6252.0437946111288"/>
    <n v="6252.0437946111288"/>
    <n v="2814221.5058476739"/>
    <n v="1"/>
    <n v="1"/>
    <n v="903.42178118273728"/>
    <n v="903.42178118273728"/>
  </r>
  <r>
    <n v="4296"/>
    <n v="0"/>
    <x v="2"/>
    <x v="2"/>
    <x v="4"/>
    <s v="62-304.520 (7), F.A.C."/>
    <x v="4"/>
    <x v="4"/>
    <x v="16"/>
    <n v="1200"/>
    <s v="Residential, Medium Density-Two-five dwellingunits per acre"/>
    <n v="1200"/>
    <s v="City of Sebastian      Indian River County"/>
    <n v="5720"/>
    <n v="1085.6161089915661"/>
    <n v="10613.382951808731"/>
    <n v="1560.1315101834839"/>
    <m/>
    <m/>
    <m/>
    <n v="10613.382951808731"/>
    <n v="10613.382951808731"/>
    <n v="4336046.0416994281"/>
    <n v="1"/>
    <n v="1"/>
    <n v="1560.1315101834839"/>
    <n v="1560.1315101834839"/>
  </r>
  <r>
    <n v="2627"/>
    <n v="0"/>
    <x v="2"/>
    <x v="4"/>
    <x v="4"/>
    <s v="62-304.520 (8), F.A.C."/>
    <x v="4"/>
    <x v="4"/>
    <x v="17"/>
    <n v="1200"/>
    <s v="Residential, Medium Density-Two-five dwellingunits per acre"/>
    <n v="1200"/>
    <s v="City of Vero Beach    Indian River County"/>
    <n v="3978"/>
    <n v="621.50243529852185"/>
    <n v="6160.0011964260966"/>
    <n v="910.52652766827282"/>
    <m/>
    <m/>
    <m/>
    <n v="6160.0011964260966"/>
    <n v="6160.0011964260966"/>
    <n v="2516124.6127572749"/>
    <n v="1"/>
    <n v="1"/>
    <n v="910.52652766827282"/>
    <n v="910.52652766827282"/>
  </r>
  <r>
    <n v="2995"/>
    <n v="0"/>
    <x v="2"/>
    <x v="4"/>
    <x v="4"/>
    <s v="62-304.520 (8), F.A.C."/>
    <x v="4"/>
    <x v="4"/>
    <x v="12"/>
    <n v="1200"/>
    <s v="Residential, Medium Density-Two-five dwellingunits per acre"/>
    <n v="1200"/>
    <s v="City of Vero Beach    Indian River County    Indian River County"/>
    <n v="183"/>
    <n v="20.214001970078144"/>
    <n v="201.29858669038239"/>
    <n v="29.552831667596198"/>
    <m/>
    <m/>
    <m/>
    <n v="201.29858669038239"/>
    <n v="201.29858669038239"/>
    <n v="82358.929628137455"/>
    <n v="1"/>
    <n v="1"/>
    <n v="29.552831667596198"/>
    <n v="29.552831667596198"/>
  </r>
  <r>
    <n v="3030"/>
    <n v="0"/>
    <x v="2"/>
    <x v="4"/>
    <x v="4"/>
    <s v="62-304.520 (8), F.A.C."/>
    <x v="4"/>
    <x v="4"/>
    <x v="20"/>
    <n v="1200"/>
    <s v="Residential, Medium Density-Two-five dwellingunits per acre"/>
    <n v="1200"/>
    <s v="City of Vero Beach    Indian River County    IRFWCD"/>
    <n v="202"/>
    <n v="28.562372216625342"/>
    <n v="260.17792729692854"/>
    <n v="38.198257338992534"/>
    <m/>
    <m/>
    <m/>
    <n v="260.17792729692854"/>
    <n v="260.17792729692854"/>
    <n v="103093.24155366994"/>
    <n v="1"/>
    <n v="1"/>
    <n v="38.198257338992534"/>
    <n v="38.198257338992534"/>
  </r>
  <r>
    <n v="911"/>
    <n v="0"/>
    <x v="2"/>
    <x v="3"/>
    <x v="4"/>
    <s v="62-304.520 (7)(b),(16), F.A.C."/>
    <x v="4"/>
    <x v="4"/>
    <x v="14"/>
    <n v="1200"/>
    <s v="Residential, Medium Density-Two-five dwellingunits per acre"/>
    <n v="1200"/>
    <s v="City of West Melbourne   Brevard County"/>
    <n v="1511"/>
    <n v="250.17123819437842"/>
    <n v="2352.8150494099177"/>
    <n v="348.31112904288551"/>
    <m/>
    <m/>
    <m/>
    <n v="2352.8150494099177"/>
    <n v="2352.8150494099177"/>
    <n v="986210.97332794336"/>
    <n v="1"/>
    <n v="1"/>
    <n v="348.31112904288551"/>
    <n v="348.31112904288551"/>
  </r>
  <r>
    <n v="1608"/>
    <n v="0"/>
    <x v="2"/>
    <x v="3"/>
    <x v="4"/>
    <s v="62-304.520 (7), F.A.C."/>
    <x v="4"/>
    <x v="4"/>
    <x v="14"/>
    <n v="1200"/>
    <s v="Residential, Medium Density-Two-five dwellingunits per acre"/>
    <n v="1200"/>
    <s v="City of West Melbourne   Brevard County"/>
    <n v="524"/>
    <n v="93.024091528476816"/>
    <n v="909.5583225094573"/>
    <n v="135.54535299883472"/>
    <m/>
    <m/>
    <m/>
    <n v="909.5583225094573"/>
    <n v="909.5583225094573"/>
    <n v="366732.41252443113"/>
    <n v="1"/>
    <n v="1"/>
    <n v="135.54535299883472"/>
    <n v="135.54535299883472"/>
  </r>
  <r>
    <n v="912"/>
    <n v="0"/>
    <x v="2"/>
    <x v="3"/>
    <x v="4"/>
    <s v="62-304.520 (7)(b),(16), F.A.C."/>
    <x v="4"/>
    <x v="4"/>
    <x v="14"/>
    <n v="1200"/>
    <s v="Residential, Medium Density-Two-five dwellingunits per acre"/>
    <n v="1200"/>
    <s v="City of West Melbourne   Brevard County       SJRWMD C-1 Diversion"/>
    <n v="11"/>
    <n v="0.34130202147325883"/>
    <n v="1.0103935907546067"/>
    <n v="0.22882876529946777"/>
    <m/>
    <m/>
    <m/>
    <n v="3.5083110790090508"/>
    <n v="1.0103935907546067"/>
    <n v="1384.4443432986654"/>
    <n v="0.28800000000000003"/>
    <n v="0.46899999999999997"/>
    <n v="0.48790781513745796"/>
    <n v="0.22882876529946777"/>
  </r>
  <r>
    <n v="1609"/>
    <n v="0"/>
    <x v="2"/>
    <x v="3"/>
    <x v="4"/>
    <s v="62-304.520 (7), F.A.C."/>
    <x v="4"/>
    <x v="4"/>
    <x v="14"/>
    <n v="1200"/>
    <s v="Residential, Medium Density-Two-five dwellingunits per acre"/>
    <n v="1200"/>
    <s v="City of West Melbourne   Brevard County       SJRWMD C-1 Diversion"/>
    <n v="741"/>
    <n v="105.33274007181295"/>
    <n v="228.03667726192509"/>
    <n v="53.363024437370086"/>
    <m/>
    <m/>
    <m/>
    <n v="791.79401827057313"/>
    <n v="228.03667726192509"/>
    <n v="402031.76109948207"/>
    <n v="0.28800000000000003"/>
    <n v="0.46899999999999997"/>
    <n v="113.78043590057588"/>
    <n v="53.363024437370086"/>
  </r>
  <r>
    <n v="4891"/>
    <n v="0"/>
    <x v="2"/>
    <x v="5"/>
    <x v="5"/>
    <s v="C-25 and South Indian River Lagoon"/>
    <x v="5"/>
    <x v="5"/>
    <x v="18"/>
    <n v="1200"/>
    <s v="Residential, Medium Density-Two-five dwellingunits per acre"/>
    <n v="1200"/>
    <s v="FDOT District 4                                         St. Lucie County"/>
    <n v="4"/>
    <n v="0.10485193274235677"/>
    <n v="0.94569062646579805"/>
    <n v="0.14296854662235248"/>
    <m/>
    <m/>
    <m/>
    <n v="0.94569062646579805"/>
    <n v="0.94569062646579805"/>
    <n v="386.35821570491953"/>
    <n v="1"/>
    <n v="1"/>
    <n v="0.14296854662235248"/>
    <n v="0.14296854662235248"/>
  </r>
  <r>
    <n v="2733"/>
    <n v="0"/>
    <x v="2"/>
    <x v="4"/>
    <x v="4"/>
    <s v="62-304.520 (8), F.A.C."/>
    <x v="4"/>
    <x v="4"/>
    <x v="18"/>
    <n v="1200"/>
    <s v="Residential, Medium Density-Two-five dwellingunits per acre"/>
    <n v="1200"/>
    <s v="FDOT District 4                                       Indian River County"/>
    <n v="246"/>
    <n v="14.847148123299837"/>
    <n v="139.86877405864607"/>
    <n v="20.205433846509759"/>
    <m/>
    <m/>
    <m/>
    <n v="139.86877405864607"/>
    <n v="139.86877405864607"/>
    <n v="58935.267131461485"/>
    <n v="1"/>
    <n v="1"/>
    <n v="20.205433846509759"/>
    <n v="20.205433846509759"/>
  </r>
  <r>
    <n v="4382"/>
    <n v="0"/>
    <x v="2"/>
    <x v="2"/>
    <x v="4"/>
    <s v="62-304.520 (7), F.A.C."/>
    <x v="4"/>
    <x v="4"/>
    <x v="18"/>
    <n v="1200"/>
    <s v="Residential, Medium Density-Two-five dwellingunits per acre"/>
    <n v="1200"/>
    <s v="FDOT District 4                                       Indian River County"/>
    <n v="139"/>
    <n v="13.759929938599297"/>
    <n v="127.92689836033125"/>
    <n v="18.896313499717117"/>
    <m/>
    <m/>
    <m/>
    <n v="127.92689836033125"/>
    <n v="127.92689836033125"/>
    <n v="51391.802823036116"/>
    <n v="1"/>
    <n v="1"/>
    <n v="18.896313499717117"/>
    <n v="18.896313499717117"/>
  </r>
  <r>
    <n v="2734"/>
    <n v="0"/>
    <x v="2"/>
    <x v="4"/>
    <x v="4"/>
    <s v="62-304.520 (8), F.A.C."/>
    <x v="4"/>
    <x v="4"/>
    <x v="18"/>
    <n v="1200"/>
    <s v="Residential, Medium Density-Two-five dwellingunits per acre"/>
    <n v="1200"/>
    <s v="FDOT District 4                                   City of Vero Beach    Indian River County"/>
    <n v="271"/>
    <n v="36.82453967539054"/>
    <n v="358.52252950540469"/>
    <n v="52.314658430190335"/>
    <m/>
    <m/>
    <m/>
    <n v="358.52252950540469"/>
    <n v="358.52252950540469"/>
    <n v="148292.71877331959"/>
    <n v="1"/>
    <n v="1"/>
    <n v="52.314658430190335"/>
    <n v="52.314658430190335"/>
  </r>
  <r>
    <n v="4383"/>
    <n v="0"/>
    <x v="2"/>
    <x v="2"/>
    <x v="4"/>
    <s v="62-304.520 (7), F.A.C."/>
    <x v="4"/>
    <x v="4"/>
    <x v="18"/>
    <n v="1200"/>
    <s v="Residential, Medium Density-Two-five dwellingunits per acre"/>
    <n v="1200"/>
    <s v="FDOT District 4                                 City of Sebastian      Indian River County"/>
    <n v="3"/>
    <n v="2.1983705711060331E-2"/>
    <n v="0.19720281931923125"/>
    <n v="2.6241668479921293E-2"/>
    <m/>
    <m/>
    <m/>
    <n v="0.19720281931923125"/>
    <n v="0.19720281931923125"/>
    <n v="86.603705482636244"/>
    <n v="1"/>
    <n v="1"/>
    <n v="2.6241668479921293E-2"/>
    <n v="2.6241668479921293E-2"/>
  </r>
  <r>
    <n v="4384"/>
    <n v="0"/>
    <x v="2"/>
    <x v="2"/>
    <x v="4"/>
    <s v="62-304.520 (7), F.A.C."/>
    <x v="4"/>
    <x v="4"/>
    <x v="18"/>
    <n v="1200"/>
    <s v="Residential, Medium Density-Two-five dwellingunits per acre"/>
    <n v="1200"/>
    <s v="FDOT District 4                           Town of Orchid            Indian River County"/>
    <n v="1"/>
    <n v="6.6302080823867017E-4"/>
    <n v="4.1694989162844873E-3"/>
    <n v="5.6141324418159354E-4"/>
    <m/>
    <m/>
    <m/>
    <n v="4.1694989162844873E-3"/>
    <n v="4.1694989162844873E-3"/>
    <n v="1.8542645558072444"/>
    <n v="1"/>
    <n v="1"/>
    <n v="5.6141324418159354E-4"/>
    <n v="5.6141324418159354E-4"/>
  </r>
  <r>
    <n v="2735"/>
    <n v="0"/>
    <x v="2"/>
    <x v="4"/>
    <x v="4"/>
    <s v="62-304.520 (8), F.A.C."/>
    <x v="4"/>
    <x v="4"/>
    <x v="18"/>
    <n v="1200"/>
    <s v="Residential, Medium Density-Two-five dwellingunits per acre"/>
    <n v="1200"/>
    <s v="FDOT District 4                     Town of Indian River Shores                  Indian River County"/>
    <n v="117"/>
    <n v="15.403327382964472"/>
    <n v="153.80300709059236"/>
    <n v="23.170688951153345"/>
    <m/>
    <m/>
    <m/>
    <n v="153.80300709059236"/>
    <n v="153.80300709059236"/>
    <n v="62380.646089571746"/>
    <n v="1"/>
    <n v="1"/>
    <n v="23.170688951153345"/>
    <n v="23.170688951153345"/>
  </r>
  <r>
    <n v="2736"/>
    <n v="0"/>
    <x v="2"/>
    <x v="4"/>
    <x v="4"/>
    <s v="62-304.520 (8), F.A.C."/>
    <x v="4"/>
    <x v="4"/>
    <x v="18"/>
    <n v="1200"/>
    <s v="Residential, Medium Density-Two-five dwellingunits per acre"/>
    <n v="1200"/>
    <s v="FDOT District 4                     Town of Indian River Shores              City of Vero Beach    Indian River County"/>
    <n v="2"/>
    <n v="7.1011910913338205E-3"/>
    <n v="6.8294661600808951E-2"/>
    <n v="9.7869180845308254E-3"/>
    <m/>
    <m/>
    <m/>
    <n v="6.8294661600808951E-2"/>
    <n v="6.8294661600808951E-2"/>
    <n v="28.227103876900799"/>
    <n v="1"/>
    <n v="1"/>
    <n v="9.7869180845308254E-3"/>
    <n v="9.7869180845308254E-3"/>
  </r>
  <r>
    <n v="2737"/>
    <n v="0"/>
    <x v="2"/>
    <x v="4"/>
    <x v="4"/>
    <s v="62-304.520 (8), F.A.C."/>
    <x v="4"/>
    <x v="4"/>
    <x v="18"/>
    <n v="1200"/>
    <s v="Residential, Medium Density-Two-five dwellingunits per acre"/>
    <n v="1200"/>
    <s v="FDOT District 4 IRFWCD                                      Indian River County"/>
    <n v="15"/>
    <n v="0.26454451684988295"/>
    <n v="2.8269364811467437"/>
    <n v="0.38493045294270439"/>
    <m/>
    <m/>
    <m/>
    <n v="2.8269364811467437"/>
    <n v="2.8269364811467437"/>
    <n v="1132.6318414217033"/>
    <n v="1"/>
    <n v="1"/>
    <n v="0.38493045294270439"/>
    <n v="0.38493045294270439"/>
  </r>
  <r>
    <n v="980"/>
    <n v="0"/>
    <x v="2"/>
    <x v="3"/>
    <x v="4"/>
    <s v="62-304.520 (7)(b),(16), F.A.C."/>
    <x v="4"/>
    <x v="4"/>
    <x v="6"/>
    <n v="1200"/>
    <s v="Residential, Medium Density-Two-five dwellingunits per acre"/>
    <n v="1200"/>
    <s v="FDOT District 5                                          Brevard County"/>
    <n v="3"/>
    <n v="9.7553347591309326E-3"/>
    <n v="9.7404468764052954E-2"/>
    <n v="1.3158861016052856E-2"/>
    <m/>
    <m/>
    <m/>
    <n v="9.7404468764052954E-2"/>
    <n v="9.7404468764052954E-2"/>
    <n v="39.005135436244423"/>
    <n v="1"/>
    <n v="1"/>
    <n v="1.3158861016052856E-2"/>
    <n v="1.3158861016052856E-2"/>
  </r>
  <r>
    <n v="1711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                                    Brevard County"/>
    <n v="98"/>
    <n v="8.0293991510361433"/>
    <n v="69.863836353564466"/>
    <n v="10.322700758011623"/>
    <m/>
    <m/>
    <m/>
    <n v="69.863836353564466"/>
    <n v="69.863836353564466"/>
    <n v="29539.144332593653"/>
    <n v="1"/>
    <n v="1"/>
    <n v="10.322700758011623"/>
    <n v="10.322700758011623"/>
  </r>
  <r>
    <n v="4454"/>
    <n v="0"/>
    <x v="2"/>
    <x v="2"/>
    <x v="4"/>
    <s v="62-304.520 (7), F.A.C."/>
    <x v="4"/>
    <x v="4"/>
    <x v="6"/>
    <n v="1200"/>
    <s v="Residential, Medium Density-Two-five dwellingunits per acre"/>
    <n v="1200"/>
    <s v="FDOT District 5                                          Brevard County"/>
    <n v="145"/>
    <n v="7.2793832640729406"/>
    <n v="62.792225256952513"/>
    <n v="9.1523748627402952"/>
    <m/>
    <m/>
    <m/>
    <n v="62.792225256952513"/>
    <n v="62.792225256952513"/>
    <n v="26468.425966038194"/>
    <n v="1"/>
    <n v="1"/>
    <n v="9.1523748627402952"/>
    <n v="9.1523748627402952"/>
  </r>
  <r>
    <n v="981"/>
    <n v="0"/>
    <x v="2"/>
    <x v="3"/>
    <x v="4"/>
    <s v="62-304.520 (7)(b),(16), F.A.C."/>
    <x v="4"/>
    <x v="4"/>
    <x v="6"/>
    <n v="1200"/>
    <s v="Residential, Medium Density-Two-five dwellingunits per acre"/>
    <n v="1200"/>
    <s v="FDOT District 5                                          Brevard County       SJRWMD C-1 Diversion"/>
    <n v="2"/>
    <n v="7.1303005169117695E-3"/>
    <n v="2.0530659026821378E-2"/>
    <n v="4.4286895893244872E-3"/>
    <m/>
    <m/>
    <m/>
    <n v="7.1287010509796439E-2"/>
    <n v="2.0530659026821378E-2"/>
    <n v="29.087275037783265"/>
    <n v="0.28800000000000003"/>
    <n v="0.46899999999999997"/>
    <n v="9.4428349452547709E-3"/>
    <n v="4.4286895893244872E-3"/>
  </r>
  <r>
    <n v="1712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                                    Brevard County       SJRWMD C-1 Diversion"/>
    <n v="109"/>
    <n v="7.6888302562168818"/>
    <n v="21.302164528998841"/>
    <n v="4.8598041366933495"/>
    <m/>
    <m/>
    <m/>
    <n v="73.965849059023739"/>
    <n v="21.302164528998841"/>
    <n v="31306.681607723847"/>
    <n v="0.28800000000000003"/>
    <n v="0.46899999999999997"/>
    <n v="10.36205572855725"/>
    <n v="4.8598041366933495"/>
  </r>
  <r>
    <n v="982"/>
    <n v="0"/>
    <x v="2"/>
    <x v="3"/>
    <x v="4"/>
    <s v="62-304.520 (7)(b),(16), F.A.C."/>
    <x v="4"/>
    <x v="4"/>
    <x v="6"/>
    <n v="1200"/>
    <s v="Residential, Medium Density-Two-five dwellingunits per acre"/>
    <n v="1200"/>
    <s v="FDOT District 5                                       City of West Melbourne   Brevard County"/>
    <n v="7"/>
    <n v="0.57515802217711665"/>
    <n v="4.7564605600947916"/>
    <n v="0.70881664392317079"/>
    <m/>
    <m/>
    <m/>
    <n v="4.7564605600947916"/>
    <n v="4.7564605600947916"/>
    <n v="2094.3407206615993"/>
    <n v="1"/>
    <n v="1"/>
    <n v="0.70881664392317079"/>
    <n v="0.70881664392317079"/>
  </r>
  <r>
    <n v="983"/>
    <n v="0"/>
    <x v="2"/>
    <x v="3"/>
    <x v="4"/>
    <s v="62-304.520 (7)(b),(16), F.A.C."/>
    <x v="4"/>
    <x v="4"/>
    <x v="6"/>
    <n v="1200"/>
    <s v="Residential, Medium Density-Two-five dwellingunits per acre"/>
    <n v="1200"/>
    <s v="FDOT District 5                                       City of West Melbourne   Brevard County       SJRWMD C-1 Diversion"/>
    <n v="3"/>
    <n v="1.1538700274916512E-2"/>
    <n v="3.3617367936964369E-2"/>
    <n v="7.2397665815963274E-3"/>
    <m/>
    <m/>
    <m/>
    <n v="0.11672697200334849"/>
    <n v="3.3617367936964369E-2"/>
    <n v="46.92691668186167"/>
    <n v="0.28800000000000003"/>
    <n v="0.46899999999999997"/>
    <n v="1.5436602519395156E-2"/>
    <n v="7.2397665815963274E-3"/>
  </r>
  <r>
    <n v="1713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                                 City of West Melbourne   Brevard County       SJRWMD C-1 Diversion"/>
    <n v="7"/>
    <n v="2.1298249288777514E-2"/>
    <n v="3.6945349904890387E-2"/>
    <n v="8.4177737452791369E-3"/>
    <m/>
    <m/>
    <m/>
    <n v="0.12828246494753606"/>
    <n v="3.6945349904890387E-2"/>
    <n v="72.551623881722648"/>
    <n v="0.28800000000000003"/>
    <n v="0.46899999999999997"/>
    <n v="1.7948344872663405E-2"/>
    <n v="8.4177737452791369E-3"/>
  </r>
  <r>
    <n v="1714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                        City of Palm Bay            Brevard County"/>
    <n v="196"/>
    <n v="12.111269274576143"/>
    <n v="112.12703929948157"/>
    <n v="16.463383863048531"/>
    <m/>
    <m/>
    <m/>
    <n v="112.12703929948157"/>
    <n v="112.12703929948157"/>
    <n v="48496.048079390763"/>
    <n v="1"/>
    <n v="1"/>
    <n v="16.463383863048531"/>
    <n v="16.463383863048531"/>
  </r>
  <r>
    <n v="1715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                        City of Palm Bay            Brevard County       SJRWMD C-1 Diversion"/>
    <n v="113"/>
    <n v="12.330444862435597"/>
    <n v="35.190688505398555"/>
    <n v="7.8287005679597161"/>
    <m/>
    <m/>
    <m/>
    <n v="122.18989064374497"/>
    <n v="35.190688505398555"/>
    <n v="53919.663269662778"/>
    <n v="0.28800000000000003"/>
    <n v="0.46899999999999997"/>
    <n v="16.692325304818159"/>
    <n v="7.8287005679597161"/>
  </r>
  <r>
    <n v="1716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                    Town Melbourne Beach                Brevard County"/>
    <n v="46"/>
    <n v="4.8661190573465163"/>
    <n v="45.998755580754192"/>
    <n v="6.9130289380625509"/>
    <m/>
    <m/>
    <m/>
    <n v="45.998755580754192"/>
    <n v="45.998755580754192"/>
    <n v="18244.648098844838"/>
    <n v="1"/>
    <n v="1"/>
    <n v="6.9130289380625509"/>
    <n v="6.9130289380625509"/>
  </r>
  <r>
    <n v="984"/>
    <n v="0"/>
    <x v="2"/>
    <x v="3"/>
    <x v="4"/>
    <s v="62-304.520 (7)(b),(16), F.A.C."/>
    <x v="4"/>
    <x v="4"/>
    <x v="6"/>
    <n v="1200"/>
    <s v="Residential, Medium Density-Two-five dwellingunits per acre"/>
    <n v="1200"/>
    <s v="FDOT District 5                         City of Melbourne                 Brevard County"/>
    <n v="28"/>
    <n v="0.6251996503923668"/>
    <n v="6.1869364361370796"/>
    <n v="0.87182554869876538"/>
    <m/>
    <m/>
    <m/>
    <n v="6.1869364361370796"/>
    <n v="6.1869364361370796"/>
    <n v="2437.8445093723276"/>
    <n v="1"/>
    <n v="1"/>
    <n v="0.87182554869876538"/>
    <n v="0.87182554869876538"/>
  </r>
  <r>
    <n v="985"/>
    <n v="0"/>
    <x v="2"/>
    <x v="3"/>
    <x v="4"/>
    <s v="62-304.520 (7)(b),(16), F.A.C."/>
    <x v="4"/>
    <x v="4"/>
    <x v="6"/>
    <n v="1200"/>
    <s v="Residential, Medium Density-Two-five dwellingunits per acre"/>
    <n v="1200"/>
    <s v="FDOT District 5                         City of Melbourne              City of West Melbourne   Brevard County"/>
    <n v="13"/>
    <n v="0.33749260251213214"/>
    <n v="3.3921604556446612"/>
    <n v="0.49066014269623642"/>
    <m/>
    <m/>
    <m/>
    <n v="3.3921604556446612"/>
    <n v="3.3921604556446612"/>
    <n v="1320.2464295031577"/>
    <n v="1"/>
    <n v="1"/>
    <n v="0.49066014269623642"/>
    <n v="0.49066014269623642"/>
  </r>
  <r>
    <n v="1717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                  Town of Malabar                  Brevard County"/>
    <n v="91"/>
    <n v="6.4115306258302942"/>
    <n v="57.392240683762573"/>
    <n v="8.2196553837852075"/>
    <m/>
    <m/>
    <m/>
    <n v="57.392240683762573"/>
    <n v="57.392240683762573"/>
    <n v="23379.648470521737"/>
    <n v="1"/>
    <n v="1"/>
    <n v="8.2196553837852075"/>
    <n v="8.2196553837852075"/>
  </r>
  <r>
    <n v="1718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                  Town of Malabar      City of Palm Bay            Brevard County"/>
    <n v="2"/>
    <n v="0.1041152772527931"/>
    <n v="0.99687325908928559"/>
    <n v="0.14252746585216514"/>
    <m/>
    <m/>
    <m/>
    <n v="0.99687325908928559"/>
    <n v="0.99687325908928559"/>
    <n v="391.10085741330516"/>
    <n v="1"/>
    <n v="1"/>
    <n v="0.14252746585216514"/>
    <n v="0.14252746585216514"/>
  </r>
  <r>
    <n v="1719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               Town of Indialantic                     Brevard County"/>
    <n v="32"/>
    <n v="1.6358304087812017"/>
    <n v="16.580154180843095"/>
    <n v="2.6917762980474089"/>
    <m/>
    <m/>
    <m/>
    <n v="16.580154180843095"/>
    <n v="16.580154180843095"/>
    <n v="6254.6616289624044"/>
    <n v="1"/>
    <n v="1"/>
    <n v="2.6917762980474089"/>
    <n v="2.6917762980474089"/>
  </r>
  <r>
    <n v="1720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              Town of Grant-Valkaria                      Brevard County"/>
    <n v="2"/>
    <n v="3.0410730434090913E-2"/>
    <n v="0.21602473419623391"/>
    <n v="2.9513919362082537E-2"/>
    <m/>
    <m/>
    <m/>
    <n v="0.21602473419623391"/>
    <n v="0.21602473419623391"/>
    <n v="94.27887089965698"/>
    <n v="1"/>
    <n v="1"/>
    <n v="2.9513919362082537E-2"/>
    <n v="2.9513919362082537E-2"/>
  </r>
  <r>
    <n v="4455"/>
    <n v="0"/>
    <x v="2"/>
    <x v="2"/>
    <x v="4"/>
    <s v="62-304.520 (7), F.A.C."/>
    <x v="4"/>
    <x v="4"/>
    <x v="6"/>
    <n v="1200"/>
    <s v="Residential, Medium Density-Two-five dwellingunits per acre"/>
    <n v="1200"/>
    <s v="FDOT District 5                    Town of Grant-Valkaria                      Brevard County"/>
    <n v="1"/>
    <n v="3.4128765936892124E-4"/>
    <n v="3.1165642980117265E-3"/>
    <n v="4.0809704169476494E-4"/>
    <m/>
    <m/>
    <m/>
    <n v="3.1165642980117265E-3"/>
    <n v="3.1165642980117265E-3"/>
    <n v="1.333773185486266"/>
    <n v="1"/>
    <n v="1"/>
    <n v="4.0809704169476494E-4"/>
    <n v="4.0809704169476494E-4"/>
  </r>
  <r>
    <n v="1721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MTWCD                                    Brevard County       SJRWMD C-1 Diversion"/>
    <n v="8"/>
    <n v="0.24828997896935254"/>
    <n v="0.70956902611344874"/>
    <n v="0.16239436606844818"/>
    <m/>
    <m/>
    <m/>
    <n v="2.4637813406716966"/>
    <n v="0.70956902611344874"/>
    <n v="1016.3886534580702"/>
    <n v="0.28800000000000003"/>
    <n v="0.46899999999999997"/>
    <n v="0.34625664406918588"/>
    <n v="0.16239436606844818"/>
  </r>
  <r>
    <n v="1722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MTWCD                        City of Palm Bay            Brevard County"/>
    <n v="18"/>
    <n v="1.1235267286440616"/>
    <n v="12.149604223232544"/>
    <n v="1.7194437759135461"/>
    <m/>
    <m/>
    <m/>
    <n v="12.149604223232544"/>
    <n v="12.149604223232544"/>
    <n v="5054.2495517917023"/>
    <n v="1"/>
    <n v="1"/>
    <n v="1.7194437759135461"/>
    <n v="1.7194437759135461"/>
  </r>
  <r>
    <n v="1723"/>
    <n v="0"/>
    <x v="2"/>
    <x v="3"/>
    <x v="4"/>
    <s v="62-304.520 (7), F.A.C."/>
    <x v="4"/>
    <x v="4"/>
    <x v="6"/>
    <n v="1200"/>
    <s v="Residential, Medium Density-Two-five dwellingunits per acre"/>
    <n v="1200"/>
    <s v="FDOT District 5      MTWCD                        City of Palm Bay            Brevard County       SJRWMD C-1 Diversion"/>
    <n v="13"/>
    <n v="0.63390793674844426"/>
    <n v="1.8018489638868793"/>
    <n v="0.40205476632102571"/>
    <m/>
    <m/>
    <m/>
    <n v="6.2564200134961077"/>
    <n v="1.8018489638868793"/>
    <n v="2756.8395967848692"/>
    <n v="0.28800000000000003"/>
    <n v="0.46899999999999997"/>
    <n v="0.85725962968235769"/>
    <n v="0.40205476632102571"/>
  </r>
  <r>
    <n v="4995"/>
    <n v="0"/>
    <x v="2"/>
    <x v="5"/>
    <x v="5"/>
    <s v="C-25 and South Indian River Lagoon"/>
    <x v="5"/>
    <x v="5"/>
    <x v="30"/>
    <n v="1200"/>
    <s v="Residential, Medium Density-Two-five dwellingunits per acre"/>
    <n v="1200"/>
    <s v="FPFWCD                                      St. Lucie County"/>
    <n v="3"/>
    <n v="3.294154021844924E-3"/>
    <n v="3.8476529303671493E-2"/>
    <n v="7.0283446991436516E-3"/>
    <m/>
    <m/>
    <m/>
    <n v="3.8476529303671493E-2"/>
    <n v="3.8476529303671493E-2"/>
    <n v="12.401504816871793"/>
    <n v="1"/>
    <n v="1"/>
    <n v="7.0283446991436516E-3"/>
    <n v="7.0283446991436516E-3"/>
  </r>
  <r>
    <n v="4541"/>
    <n v="0"/>
    <x v="2"/>
    <x v="2"/>
    <x v="4"/>
    <s v="62-304.520 (7), F.A.C."/>
    <x v="4"/>
    <x v="4"/>
    <x v="19"/>
    <n v="1200"/>
    <s v="Residential, Medium Density-Two-five dwellingunits per acre"/>
    <n v="1200"/>
    <s v="FWCD                                     Indian River County"/>
    <n v="53"/>
    <n v="3.3352024507678912"/>
    <n v="31.549909936502189"/>
    <n v="4.6259786674526886"/>
    <m/>
    <m/>
    <m/>
    <n v="31.549909936502189"/>
    <n v="31.549909936502189"/>
    <n v="12173.606156477614"/>
    <n v="1"/>
    <n v="1"/>
    <n v="4.6259786674526886"/>
    <n v="4.6259786674526886"/>
  </r>
  <r>
    <n v="4542"/>
    <n v="0"/>
    <x v="2"/>
    <x v="2"/>
    <x v="4"/>
    <s v="62-304.520 (7), F.A.C."/>
    <x v="4"/>
    <x v="4"/>
    <x v="19"/>
    <n v="1200"/>
    <s v="Residential, Medium Density-Two-five dwellingunits per acre"/>
    <n v="1200"/>
    <s v="FWCD               City of Fellsmere                      Indian River County"/>
    <n v="296"/>
    <n v="26.120108286103314"/>
    <n v="258.60859930169727"/>
    <n v="38.301431729287089"/>
    <m/>
    <m/>
    <m/>
    <n v="258.60859930169727"/>
    <n v="258.60859930169727"/>
    <n v="99708.938588347519"/>
    <n v="1"/>
    <n v="1"/>
    <n v="38.301431729287089"/>
    <n v="38.301431729287089"/>
  </r>
  <r>
    <n v="2887"/>
    <n v="0"/>
    <x v="2"/>
    <x v="4"/>
    <x v="4"/>
    <s v="62-304.520 (8), F.A.C."/>
    <x v="4"/>
    <x v="4"/>
    <x v="12"/>
    <n v="1200"/>
    <s v="Residential, Medium Density-Two-five dwellingunits per acre"/>
    <n v="1200"/>
    <s v="Indian River County"/>
    <n v="16563"/>
    <n v="2843.2354305276044"/>
    <n v="27257.839089278739"/>
    <n v="3983.6449552151771"/>
    <m/>
    <m/>
    <m/>
    <n v="27257.839089278739"/>
    <n v="27257.839089278739"/>
    <n v="11437131.190774715"/>
    <n v="1"/>
    <n v="1"/>
    <n v="3983.6449552151771"/>
    <n v="3983.6449552151771"/>
  </r>
  <r>
    <n v="3586"/>
    <n v="0"/>
    <x v="2"/>
    <x v="2"/>
    <x v="4"/>
    <s v="62-304.520 (7)(b),(19), F.A.C."/>
    <x v="4"/>
    <x v="4"/>
    <x v="12"/>
    <n v="1200"/>
    <s v="Residential, Medium Density-Two-five dwellingunits per acre"/>
    <n v="1200"/>
    <s v="Indian River County"/>
    <n v="6132"/>
    <n v="1656.496777759713"/>
    <n v="15591.390264427167"/>
    <n v="2270.7637089788291"/>
    <m/>
    <m/>
    <m/>
    <n v="15591.390264427167"/>
    <n v="15591.390264427167"/>
    <n v="6538651.2576014968"/>
    <n v="1"/>
    <n v="1"/>
    <n v="2270.7637089788291"/>
    <n v="2270.7637089788291"/>
  </r>
  <r>
    <n v="3817"/>
    <n v="0"/>
    <x v="2"/>
    <x v="2"/>
    <x v="4"/>
    <s v="62-304.520 (7)(b),(20), F.A.C."/>
    <x v="4"/>
    <x v="4"/>
    <x v="12"/>
    <n v="1200"/>
    <s v="Residential, Medium Density-Two-five dwellingunits per acre"/>
    <n v="1200"/>
    <s v="Indian River County"/>
    <n v="274"/>
    <n v="47.004259342296969"/>
    <n v="437.02219327138812"/>
    <n v="63.865031575046324"/>
    <m/>
    <m/>
    <m/>
    <n v="437.02219327138812"/>
    <n v="437.02219327138812"/>
    <n v="176565.56319081434"/>
    <n v="1"/>
    <n v="1"/>
    <n v="63.865031575046324"/>
    <n v="63.865031575046324"/>
  </r>
  <r>
    <n v="4621"/>
    <n v="0"/>
    <x v="2"/>
    <x v="2"/>
    <x v="4"/>
    <s v="62-304.520 (7), F.A.C."/>
    <x v="4"/>
    <x v="4"/>
    <x v="12"/>
    <n v="1200"/>
    <s v="Residential, Medium Density-Two-five dwellingunits per acre"/>
    <n v="1200"/>
    <s v="Indian River County"/>
    <n v="1553"/>
    <n v="268.28229426528605"/>
    <n v="2523.0079989356245"/>
    <n v="372.2629208369367"/>
    <m/>
    <m/>
    <m/>
    <n v="2523.0079989356245"/>
    <n v="2523.0079989356245"/>
    <n v="1035644.5943186571"/>
    <n v="1"/>
    <n v="1"/>
    <n v="372.2629208369367"/>
    <n v="372.2629208369367"/>
  </r>
  <r>
    <n v="3587"/>
    <n v="0"/>
    <x v="2"/>
    <x v="2"/>
    <x v="4"/>
    <s v="62-304.520 (7)(b),(19), F.A.C."/>
    <x v="4"/>
    <x v="4"/>
    <x v="12"/>
    <n v="1200"/>
    <s v="Residential, Medium Density-Two-five dwellingunits per acre"/>
    <n v="1200"/>
    <s v="Indian River County     Indian River County"/>
    <n v="1"/>
    <n v="4.9334435398048972E-7"/>
    <n v="3.8990029580727502E-6"/>
    <n v="5.3183033561064634E-7"/>
    <m/>
    <m/>
    <m/>
    <n v="3.8990029580727502E-6"/>
    <n v="3.8990029580727502E-6"/>
    <n v="1.7592633487156209E-3"/>
    <n v="1"/>
    <n v="1"/>
    <n v="5.3183033561064634E-7"/>
    <n v="5.3183033561064634E-7"/>
  </r>
  <r>
    <n v="3031"/>
    <n v="0"/>
    <x v="2"/>
    <x v="4"/>
    <x v="4"/>
    <s v="62-304.520 (8), F.A.C."/>
    <x v="4"/>
    <x v="4"/>
    <x v="20"/>
    <n v="1200"/>
    <s v="Residential, Medium Density-Two-five dwellingunits per acre"/>
    <n v="1200"/>
    <s v="IRFWCD                                      Indian River County"/>
    <n v="849"/>
    <n v="22.412981139450494"/>
    <n v="213.05619952238138"/>
    <n v="31.105145196165058"/>
    <m/>
    <m/>
    <m/>
    <n v="213.05619952238138"/>
    <n v="213.05619952238138"/>
    <n v="88533.702251095485"/>
    <n v="1"/>
    <n v="1"/>
    <n v="31.105145196165058"/>
    <n v="31.105145196165058"/>
  </r>
  <r>
    <n v="4702"/>
    <n v="0"/>
    <x v="2"/>
    <x v="2"/>
    <x v="4"/>
    <s v="62-304.520 (7), F.A.C."/>
    <x v="4"/>
    <x v="4"/>
    <x v="20"/>
    <n v="1200"/>
    <s v="Residential, Medium Density-Two-five dwellingunits per acre"/>
    <n v="1200"/>
    <s v="IRFWCD                                      Indian River County"/>
    <n v="8"/>
    <n v="5.0203164645252596E-2"/>
    <n v="0.50525498282423942"/>
    <n v="7.4195596738139191E-2"/>
    <m/>
    <m/>
    <m/>
    <n v="0.50525498282423942"/>
    <n v="0.50525498282423942"/>
    <n v="206.75487655536597"/>
    <n v="1"/>
    <n v="1"/>
    <n v="7.4195596738139191E-2"/>
    <n v="7.4195596738139191E-2"/>
  </r>
  <r>
    <n v="3032"/>
    <n v="0"/>
    <x v="2"/>
    <x v="4"/>
    <x v="4"/>
    <s v="62-304.520 (8), F.A.C."/>
    <x v="4"/>
    <x v="4"/>
    <x v="20"/>
    <n v="1200"/>
    <s v="Residential, Medium Density-Two-five dwellingunits per acre"/>
    <n v="1200"/>
    <s v="IRFWCD                                  City of Vero Beach    Indian River County"/>
    <n v="132"/>
    <n v="2.4055666581213795"/>
    <n v="21.933296490318941"/>
    <n v="3.2477987663297876"/>
    <m/>
    <m/>
    <m/>
    <n v="21.933296490318941"/>
    <n v="21.933296490318941"/>
    <n v="8845.2190604722055"/>
    <n v="1"/>
    <n v="1"/>
    <n v="3.2477987663297876"/>
    <n v="3.2477987663297876"/>
  </r>
  <r>
    <n v="1988"/>
    <n v="0"/>
    <x v="2"/>
    <x v="3"/>
    <x v="4"/>
    <s v="62-304.520 (7), F.A.C."/>
    <x v="4"/>
    <x v="4"/>
    <x v="22"/>
    <n v="1200"/>
    <s v="Residential, Medium Density-Two-five dwellingunits per acre"/>
    <n v="1200"/>
    <s v="MTWCD                                    Brevard County       SJRWMD C-1 Diversion"/>
    <n v="249"/>
    <n v="36.40046385377039"/>
    <n v="102.79743663019059"/>
    <n v="24.163260022879555"/>
    <m/>
    <m/>
    <m/>
    <n v="356.93554385482838"/>
    <n v="102.79743663019059"/>
    <n v="145079.63202437712"/>
    <n v="0.28800000000000003"/>
    <n v="0.46899999999999997"/>
    <n v="51.520810283325282"/>
    <n v="24.163260022879555"/>
  </r>
  <r>
    <n v="1989"/>
    <n v="0"/>
    <x v="2"/>
    <x v="3"/>
    <x v="4"/>
    <s v="62-304.520 (7), F.A.C."/>
    <x v="4"/>
    <x v="4"/>
    <x v="22"/>
    <n v="1200"/>
    <s v="Residential, Medium Density-Two-five dwellingunits per acre"/>
    <n v="1200"/>
    <s v="MTWCD                                 City of West Melbourne   Brevard County       SJRWMD C-1 Diversion"/>
    <n v="55"/>
    <n v="3.8062529289890215"/>
    <n v="9.4515984711662515"/>
    <n v="2.3958174215276018"/>
    <m/>
    <m/>
    <m/>
    <n v="32.818050247105035"/>
    <n v="9.4515984711662515"/>
    <n v="14388.469980458241"/>
    <n v="0.28800000000000003"/>
    <n v="0.46899999999999997"/>
    <n v="5.1083527111462725"/>
    <n v="2.3958174215276018"/>
  </r>
  <r>
    <n v="1990"/>
    <n v="0"/>
    <x v="2"/>
    <x v="3"/>
    <x v="4"/>
    <s v="62-304.520 (7), F.A.C."/>
    <x v="4"/>
    <x v="4"/>
    <x v="22"/>
    <n v="1200"/>
    <s v="Residential, Medium Density-Two-five dwellingunits per acre"/>
    <n v="1200"/>
    <s v="MTWCD                        City of Palm Bay            Brevard County"/>
    <n v="260"/>
    <n v="33.585907810758492"/>
    <n v="358.43793594258329"/>
    <n v="51.924960882184244"/>
    <m/>
    <m/>
    <m/>
    <n v="358.43793594258329"/>
    <n v="358.43793594258329"/>
    <n v="144585.58877670212"/>
    <n v="1"/>
    <n v="1"/>
    <n v="51.924960882184244"/>
    <n v="51.924960882184244"/>
  </r>
  <r>
    <n v="1991"/>
    <n v="0"/>
    <x v="2"/>
    <x v="3"/>
    <x v="4"/>
    <s v="62-304.520 (7), F.A.C."/>
    <x v="4"/>
    <x v="4"/>
    <x v="22"/>
    <n v="1200"/>
    <s v="Residential, Medium Density-Two-five dwellingunits per acre"/>
    <n v="1200"/>
    <s v="MTWCD                        City of Palm Bay            Brevard County       SJRWMD C-1 Diversion"/>
    <n v="3316"/>
    <n v="524.00595997512289"/>
    <n v="1478.5751413137923"/>
    <n v="349.85462034802993"/>
    <m/>
    <m/>
    <m/>
    <n v="5133.9414628951117"/>
    <n v="1478.5751413137923"/>
    <n v="2116082.3796915999"/>
    <n v="0.28800000000000003"/>
    <n v="0.46899999999999997"/>
    <n v="745.9586787804476"/>
    <n v="349.85462034802993"/>
  </r>
  <r>
    <n v="1992"/>
    <n v="0"/>
    <x v="2"/>
    <x v="3"/>
    <x v="4"/>
    <s v="62-304.520 (7), F.A.C."/>
    <x v="4"/>
    <x v="4"/>
    <x v="22"/>
    <n v="1200"/>
    <s v="Residential, Medium Density-Two-five dwellingunits per acre"/>
    <n v="1200"/>
    <s v="MTWCD                   City of Melbourne                 Brevard County       SJRWMD C-1 Diversion"/>
    <n v="25"/>
    <n v="2.2492982129280699"/>
    <n v="6.3924813864101928"/>
    <n v="1.6331648664319567"/>
    <m/>
    <m/>
    <m/>
    <n v="22.196115925035389"/>
    <n v="6.3924813864101928"/>
    <n v="7956.5312558615869"/>
    <n v="0.28800000000000003"/>
    <n v="0.46899999999999997"/>
    <n v="3.4822278601960699"/>
    <n v="1.6331648664319567"/>
  </r>
  <r>
    <n v="1993"/>
    <n v="0"/>
    <x v="2"/>
    <x v="3"/>
    <x v="4"/>
    <s v="62-304.520 (7), F.A.C."/>
    <x v="4"/>
    <x v="4"/>
    <x v="22"/>
    <n v="1200"/>
    <s v="Residential, Medium Density-Two-five dwellingunits per acre"/>
    <n v="1200"/>
    <s v="MTWCD       US Air Force                 City of Palm Bay            Brevard County       SJRWMD C-1 Diversion"/>
    <n v="52"/>
    <n v="6.2043634427980647"/>
    <n v="15.837008325511974"/>
    <n v="3.0809309231598276"/>
    <m/>
    <m/>
    <m/>
    <n v="54.989612241361016"/>
    <n v="15.837008325511974"/>
    <n v="23216.722645873375"/>
    <n v="0.28800000000000003"/>
    <n v="0.46899999999999997"/>
    <n v="6.5691490898930232"/>
    <n v="3.0809309231598276"/>
  </r>
  <r>
    <n v="3681"/>
    <n v="0"/>
    <x v="2"/>
    <x v="2"/>
    <x v="4"/>
    <s v="62-304.520 (7)(b),(19), F.A.C."/>
    <x v="4"/>
    <x v="4"/>
    <x v="21"/>
    <n v="1200"/>
    <s v="Residential, Medium Density-Two-five dwellingunits per acre"/>
    <n v="1200"/>
    <s v="SRIDROW                                 Indian River County"/>
    <n v="1"/>
    <n v="4.1262527638464566E-2"/>
    <n v="0.34176160559233559"/>
    <n v="4.4348213858876773E-2"/>
    <m/>
    <m/>
    <m/>
    <n v="0.34176160559233559"/>
    <n v="0.34176160559233559"/>
    <n v="148.86588147001817"/>
    <n v="1"/>
    <n v="1"/>
    <n v="4.4348213858876773E-2"/>
    <n v="4.4348213858876773E-2"/>
  </r>
  <r>
    <n v="4707"/>
    <n v="0"/>
    <x v="2"/>
    <x v="2"/>
    <x v="4"/>
    <s v="62-304.520 (7), F.A.C."/>
    <x v="4"/>
    <x v="4"/>
    <x v="21"/>
    <n v="1200"/>
    <s v="Residential, Medium Density-Two-five dwellingunits per acre"/>
    <n v="1200"/>
    <s v="SRIDROW                                 Indian River County"/>
    <n v="22"/>
    <n v="1.6316268542511425"/>
    <n v="14.565156291165557"/>
    <n v="2.0686002170858013"/>
    <m/>
    <m/>
    <m/>
    <n v="14.565156291165557"/>
    <n v="14.565156291165557"/>
    <n v="6215.998409969704"/>
    <n v="1"/>
    <n v="1"/>
    <n v="2.0686002170858013"/>
    <n v="2.0686002170858013"/>
  </r>
  <r>
    <n v="3682"/>
    <n v="0"/>
    <x v="2"/>
    <x v="2"/>
    <x v="4"/>
    <s v="62-304.520 (7)(b),(19), F.A.C."/>
    <x v="4"/>
    <x v="4"/>
    <x v="21"/>
    <n v="1200"/>
    <s v="Residential, Medium Density-Two-five dwellingunits per acre"/>
    <n v="1200"/>
    <s v="SRIDROW                           City of Sebastian      Indian River County"/>
    <n v="26"/>
    <n v="0.71108898269746457"/>
    <n v="6.0719214636754311"/>
    <n v="0.78737985241970532"/>
    <m/>
    <m/>
    <m/>
    <n v="6.0719214636754311"/>
    <n v="6.0719214636754311"/>
    <n v="2556.4362571665765"/>
    <n v="1"/>
    <n v="1"/>
    <n v="0.78737985241970532"/>
    <n v="0.78737985241970532"/>
  </r>
  <r>
    <n v="4708"/>
    <n v="0"/>
    <x v="2"/>
    <x v="2"/>
    <x v="4"/>
    <s v="62-304.520 (7), F.A.C."/>
    <x v="4"/>
    <x v="4"/>
    <x v="21"/>
    <n v="1200"/>
    <s v="Residential, Medium Density-Two-five dwellingunits per acre"/>
    <n v="1200"/>
    <s v="SRIDROW                           City of Sebastian      Indian River County"/>
    <n v="7"/>
    <n v="8.6995393279205663E-2"/>
    <n v="0.90652560161707041"/>
    <n v="0.13263443163263194"/>
    <m/>
    <m/>
    <m/>
    <n v="0.90652560161707041"/>
    <n v="0.90652560161707041"/>
    <n v="341.84745910762882"/>
    <n v="1"/>
    <n v="1"/>
    <n v="0.13263443163263194"/>
    <n v="0.13263443163263194"/>
  </r>
  <r>
    <n v="5059"/>
    <n v="0"/>
    <x v="2"/>
    <x v="5"/>
    <x v="5"/>
    <s v="C-25 and South Indian River Lagoon"/>
    <x v="5"/>
    <x v="5"/>
    <x v="23"/>
    <n v="1200"/>
    <s v="Residential, Medium Density-Two-five dwellingunits per acre"/>
    <n v="1200"/>
    <s v="St. Lucie County"/>
    <n v="157"/>
    <n v="24.800362116121175"/>
    <n v="252.50201003040516"/>
    <n v="44.29200918846697"/>
    <m/>
    <m/>
    <m/>
    <n v="252.50201003040516"/>
    <n v="252.50201003040516"/>
    <n v="90480.468460248609"/>
    <n v="1"/>
    <n v="1"/>
    <n v="44.29200918846697"/>
    <n v="44.29200918846697"/>
  </r>
  <r>
    <n v="2156"/>
    <n v="0"/>
    <x v="2"/>
    <x v="3"/>
    <x v="4"/>
    <s v="62-304.520 (7), F.A.C."/>
    <x v="4"/>
    <x v="4"/>
    <x v="32"/>
    <n v="1200"/>
    <s v="Residential, Medium Density-Two-five dwellingunits per acre"/>
    <n v="1200"/>
    <s v="Town Melbourne Beach                Brevard County"/>
    <n v="778"/>
    <n v="110.55206873705407"/>
    <n v="1003.0971361789697"/>
    <n v="148.10214073465357"/>
    <m/>
    <m/>
    <m/>
    <n v="1003.0971361789697"/>
    <n v="1003.0971361789697"/>
    <n v="401799.76555410592"/>
    <n v="1"/>
    <n v="1"/>
    <n v="148.10214073465357"/>
    <n v="148.10214073465357"/>
  </r>
  <r>
    <n v="731"/>
    <n v="0"/>
    <x v="2"/>
    <x v="3"/>
    <x v="4"/>
    <s v="62-304.520 (12), F.A.C."/>
    <x v="5"/>
    <x v="0"/>
    <x v="24"/>
    <n v="1200"/>
    <s v="Residential, Medium Density-Two-five dwellingunits per acre"/>
    <n v="1200"/>
    <s v="Town of Grant-Valkaria                      Brevard County"/>
    <n v="41"/>
    <n v="7.0948903647980179"/>
    <n v="65.695632927919419"/>
    <n v="10.585184080442522"/>
    <m/>
    <m/>
    <m/>
    <n v="65.695632927919419"/>
    <n v="65.695632927919419"/>
    <n v="25365.168754801794"/>
    <n v="1"/>
    <n v="1"/>
    <n v="10.585184080442522"/>
    <n v="10.585184080442522"/>
  </r>
  <r>
    <n v="2181"/>
    <n v="0"/>
    <x v="2"/>
    <x v="3"/>
    <x v="4"/>
    <s v="62-304.520 (7), F.A.C."/>
    <x v="4"/>
    <x v="4"/>
    <x v="24"/>
    <n v="1200"/>
    <s v="Residential, Medium Density-Two-five dwellingunits per acre"/>
    <n v="1200"/>
    <s v="Town of Grant-Valkaria                      Brevard County"/>
    <n v="541"/>
    <n v="128.7525919791162"/>
    <n v="1210.597060227522"/>
    <n v="174.70396650246226"/>
    <m/>
    <m/>
    <m/>
    <n v="1210.597060227522"/>
    <n v="1210.597060227522"/>
    <n v="493463.73590843088"/>
    <n v="1"/>
    <n v="1"/>
    <n v="174.70396650246226"/>
    <n v="174.70396650246226"/>
  </r>
  <r>
    <n v="4731"/>
    <n v="0"/>
    <x v="2"/>
    <x v="2"/>
    <x v="4"/>
    <s v="62-304.520 (7), F.A.C."/>
    <x v="4"/>
    <x v="4"/>
    <x v="24"/>
    <n v="1200"/>
    <s v="Residential, Medium Density-Two-five dwellingunits per acre"/>
    <n v="1200"/>
    <s v="Town of Grant-Valkaria                      Brevard County"/>
    <n v="61"/>
    <n v="10.192441263159798"/>
    <n v="83.089295557783032"/>
    <n v="12.134502119330952"/>
    <m/>
    <m/>
    <m/>
    <n v="83.089295557783032"/>
    <n v="83.089295557783032"/>
    <n v="35997.20081795146"/>
    <n v="1"/>
    <n v="1"/>
    <n v="12.134502119330952"/>
    <n v="12.134502119330952"/>
  </r>
  <r>
    <n v="2182"/>
    <n v="0"/>
    <x v="2"/>
    <x v="3"/>
    <x v="4"/>
    <s v="62-304.520 (7), F.A.C."/>
    <x v="4"/>
    <x v="4"/>
    <x v="24"/>
    <n v="1200"/>
    <s v="Residential, Medium Density-Two-five dwellingunits per acre"/>
    <n v="1200"/>
    <s v="Town of Grant-Valkaria                      Brevard County       SJRWMD C-1 Diversion"/>
    <n v="21"/>
    <n v="2.5879277795117588"/>
    <n v="7.6238968694806308"/>
    <n v="1.8405610792921558"/>
    <m/>
    <m/>
    <m/>
    <n v="26.471864130141075"/>
    <n v="7.6238968694806308"/>
    <n v="10541.165907757675"/>
    <n v="0.28800000000000003"/>
    <n v="0.46899999999999997"/>
    <n v="3.9244372692796503"/>
    <n v="1.8405610792921558"/>
  </r>
  <r>
    <n v="2183"/>
    <n v="0"/>
    <x v="2"/>
    <x v="3"/>
    <x v="4"/>
    <s v="62-304.520 (7), F.A.C."/>
    <x v="4"/>
    <x v="4"/>
    <x v="24"/>
    <n v="1200"/>
    <s v="Residential, Medium Density-Two-five dwellingunits per acre"/>
    <n v="1200"/>
    <s v="Town of Grant-Valkaria          City of Palm Bay            Brevard County"/>
    <n v="52"/>
    <n v="1.6244687744863209"/>
    <n v="15.099253073635936"/>
    <n v="2.0748155078407544"/>
    <m/>
    <m/>
    <m/>
    <n v="15.099253073635936"/>
    <n v="15.099253073635936"/>
    <n v="6489.1677762976706"/>
    <n v="1"/>
    <n v="1"/>
    <n v="2.0748155078407544"/>
    <n v="2.0748155078407544"/>
  </r>
  <r>
    <n v="1463"/>
    <n v="0"/>
    <x v="2"/>
    <x v="3"/>
    <x v="4"/>
    <s v="62-304.520 (7), F.A.C."/>
    <x v="4"/>
    <x v="4"/>
    <x v="15"/>
    <n v="1200"/>
    <s v="Residential, Medium Density-Two-five dwellingunits per acre"/>
    <n v="1200"/>
    <s v="Town of Grant-Valkaria          City of Palm Bay            Brevard County       SJRWMD C-1 Diversion"/>
    <n v="45"/>
    <n v="2.3331166256253875"/>
    <n v="6.206113147166282"/>
    <n v="1.3718434816957408"/>
    <m/>
    <m/>
    <m/>
    <n v="21.549003983216256"/>
    <n v="6.206113147166282"/>
    <n v="8911.1591641819996"/>
    <n v="0.28800000000000003"/>
    <n v="0.46899999999999997"/>
    <n v="2.9250394066007268"/>
    <n v="1.3718434816957408"/>
  </r>
  <r>
    <n v="732"/>
    <n v="0"/>
    <x v="2"/>
    <x v="3"/>
    <x v="4"/>
    <s v="62-304.520 (12), F.A.C."/>
    <x v="5"/>
    <x v="0"/>
    <x v="24"/>
    <n v="1200"/>
    <s v="Residential, Medium Density-Two-five dwellingunits per acre"/>
    <n v="1200"/>
    <s v="Town of Grant-Valkaria    Town of Malabar                  Brevard County"/>
    <n v="3"/>
    <n v="2.4772759485604808E-2"/>
    <n v="0.11534580505323852"/>
    <n v="2.7211081948824118E-2"/>
    <m/>
    <m/>
    <m/>
    <n v="0.11534580505323852"/>
    <n v="0.11534580505323852"/>
    <n v="56.441696834340974"/>
    <n v="1"/>
    <n v="1"/>
    <n v="2.7211081948824118E-2"/>
    <n v="2.7211081948824118E-2"/>
  </r>
  <r>
    <n v="2184"/>
    <n v="0"/>
    <x v="2"/>
    <x v="3"/>
    <x v="4"/>
    <s v="62-304.520 (7), F.A.C."/>
    <x v="4"/>
    <x v="4"/>
    <x v="24"/>
    <n v="1200"/>
    <s v="Residential, Medium Density-Two-five dwellingunits per acre"/>
    <n v="1200"/>
    <s v="Town of Grant-Valkaria    Town of Malabar                  Brevard County"/>
    <n v="4"/>
    <n v="1.1606145640954633E-2"/>
    <n v="5.6262926359954252E-2"/>
    <n v="7.4746386462557785E-3"/>
    <m/>
    <m/>
    <m/>
    <n v="5.6262926359954252E-2"/>
    <n v="5.6262926359954252E-2"/>
    <n v="26.873694023757384"/>
    <n v="1"/>
    <n v="1"/>
    <n v="7.4746386462557785E-3"/>
    <n v="7.4746386462557785E-3"/>
  </r>
  <r>
    <n v="2315"/>
    <n v="0"/>
    <x v="2"/>
    <x v="3"/>
    <x v="4"/>
    <s v="62-304.520 (7), F.A.C."/>
    <x v="4"/>
    <x v="4"/>
    <x v="33"/>
    <n v="1200"/>
    <s v="Residential, Medium Density-Two-five dwellingunits per acre"/>
    <n v="1200"/>
    <s v="Town of Indialantic                     Brevard County"/>
    <n v="542"/>
    <n v="90.710727008231615"/>
    <n v="863.60673790389603"/>
    <n v="127.65881090729566"/>
    <m/>
    <m/>
    <m/>
    <n v="863.60673790389603"/>
    <n v="863.60673790389603"/>
    <n v="345515.31786941685"/>
    <n v="1"/>
    <n v="1"/>
    <n v="127.65881090729566"/>
    <n v="127.65881090729566"/>
  </r>
  <r>
    <n v="3181"/>
    <n v="0"/>
    <x v="2"/>
    <x v="4"/>
    <x v="4"/>
    <s v="62-304.520 (8), F.A.C."/>
    <x v="4"/>
    <x v="4"/>
    <x v="25"/>
    <n v="1200"/>
    <s v="Residential, Medium Density-Two-five dwellingunits per acre"/>
    <n v="1200"/>
    <s v="Town of Indian River Shores                  Indian River County"/>
    <n v="1630"/>
    <n v="225.96330397709863"/>
    <n v="1976.8264320829085"/>
    <n v="288.98300866281522"/>
    <m/>
    <m/>
    <m/>
    <n v="1976.8264320829085"/>
    <n v="1976.8264320829085"/>
    <n v="881897.04716893751"/>
    <n v="1"/>
    <n v="1"/>
    <n v="288.98300866281522"/>
    <n v="288.98300866281522"/>
  </r>
  <r>
    <n v="2628"/>
    <n v="0"/>
    <x v="2"/>
    <x v="4"/>
    <x v="4"/>
    <s v="62-304.520 (8), F.A.C."/>
    <x v="4"/>
    <x v="4"/>
    <x v="17"/>
    <n v="1200"/>
    <s v="Residential, Medium Density-Two-five dwellingunits per acre"/>
    <n v="1200"/>
    <s v="Town of Indian River Shores              City of Vero Beach    Indian River County"/>
    <n v="9"/>
    <n v="0.14175922018688178"/>
    <n v="1.3651964405473025"/>
    <n v="0.19899947879140245"/>
    <m/>
    <m/>
    <m/>
    <n v="1.3651964405473025"/>
    <n v="1.3651964405473025"/>
    <n v="552.49003821582698"/>
    <n v="1"/>
    <n v="1"/>
    <n v="0.19899947879140245"/>
    <n v="0.19899947879140245"/>
  </r>
  <r>
    <n v="2333"/>
    <n v="0"/>
    <x v="2"/>
    <x v="3"/>
    <x v="4"/>
    <s v="62-304.520 (7), F.A.C."/>
    <x v="4"/>
    <x v="4"/>
    <x v="26"/>
    <n v="1200"/>
    <s v="Residential, Medium Density-Two-five dwellingunits per acre"/>
    <n v="1200"/>
    <s v="Town of Malabar                  Brevard County"/>
    <n v="498"/>
    <n v="100.25509355638302"/>
    <n v="887.59975545501982"/>
    <n v="128.77010842166567"/>
    <m/>
    <m/>
    <m/>
    <n v="887.59975545501982"/>
    <n v="887.59975545501982"/>
    <n v="368943.26014343434"/>
    <n v="1"/>
    <n v="1"/>
    <n v="128.77010842166567"/>
    <n v="128.77010842166567"/>
  </r>
  <r>
    <n v="2334"/>
    <n v="0"/>
    <x v="2"/>
    <x v="3"/>
    <x v="4"/>
    <s v="62-304.520 (7), F.A.C."/>
    <x v="4"/>
    <x v="4"/>
    <x v="26"/>
    <n v="1200"/>
    <s v="Residential, Medium Density-Two-five dwellingunits per acre"/>
    <n v="1200"/>
    <s v="Town of Malabar      City of Palm Bay            Brevard County"/>
    <n v="12"/>
    <n v="0.18402581020301739"/>
    <n v="1.2708187980275731"/>
    <n v="0.16363887242493827"/>
    <m/>
    <m/>
    <m/>
    <n v="1.2708187980275731"/>
    <n v="1.2708187980275731"/>
    <n v="568.36609591374008"/>
    <n v="1"/>
    <n v="1"/>
    <n v="0.16363887242493827"/>
    <n v="0.16363887242493827"/>
  </r>
  <r>
    <n v="1067"/>
    <n v="0"/>
    <x v="2"/>
    <x v="3"/>
    <x v="4"/>
    <s v="62-304.520 (7)(b),(16), F.A.C."/>
    <x v="4"/>
    <x v="4"/>
    <x v="34"/>
    <n v="1200"/>
    <s v="Residential, Medium Density-Two-five dwellingunits per acre"/>
    <n v="1200"/>
    <s v="Town of Melbourne Village               Brevard County"/>
    <n v="459"/>
    <n v="85.434032251784572"/>
    <n v="852.65361350479577"/>
    <n v="126.68261748455598"/>
    <m/>
    <m/>
    <m/>
    <n v="852.65361350479577"/>
    <n v="852.65361350479577"/>
    <n v="340920.00943072821"/>
    <n v="1"/>
    <n v="1"/>
    <n v="126.68261748455598"/>
    <n v="126.68261748455598"/>
  </r>
  <r>
    <n v="1068"/>
    <n v="0"/>
    <x v="2"/>
    <x v="3"/>
    <x v="4"/>
    <s v="62-304.520 (7)(b),(16), F.A.C."/>
    <x v="4"/>
    <x v="4"/>
    <x v="34"/>
    <n v="1200"/>
    <s v="Residential, Medium Density-Two-five dwellingunits per acre"/>
    <n v="1200"/>
    <s v="Town of Melbourne Village            City of West Melbourne   Brevard County"/>
    <n v="21"/>
    <n v="0.26608703840922832"/>
    <n v="2.6478661628338478"/>
    <n v="0.38897010376252672"/>
    <m/>
    <m/>
    <m/>
    <n v="2.6478661628338478"/>
    <n v="2.6478661628338478"/>
    <n v="1064.4633743217305"/>
    <n v="1"/>
    <n v="1"/>
    <n v="0.38897010376252672"/>
    <n v="0.38897010376252672"/>
  </r>
  <r>
    <n v="4783"/>
    <n v="0"/>
    <x v="2"/>
    <x v="2"/>
    <x v="4"/>
    <s v="62-304.520 (7), F.A.C."/>
    <x v="4"/>
    <x v="4"/>
    <x v="27"/>
    <n v="1200"/>
    <s v="Residential, Medium Density-Two-five dwellingunits per acre"/>
    <n v="1200"/>
    <s v="Town of Orchid            Indian River County"/>
    <n v="300"/>
    <n v="26.228332263153199"/>
    <n v="205.0888539383385"/>
    <n v="29.656529788851664"/>
    <m/>
    <m/>
    <m/>
    <n v="205.0888539383385"/>
    <n v="205.0888539383385"/>
    <n v="100667.54511197508"/>
    <n v="1"/>
    <n v="1"/>
    <n v="29.656529788851664"/>
    <n v="29.656529788851664"/>
  </r>
  <r>
    <n v="2419"/>
    <n v="0"/>
    <x v="2"/>
    <x v="3"/>
    <x v="4"/>
    <s v="62-304.520 (7), F.A.C."/>
    <x v="4"/>
    <x v="4"/>
    <x v="9"/>
    <n v="1200"/>
    <s v="Residential, Medium Density-Two-five dwellingunits per acre"/>
    <n v="1200"/>
    <s v="US Air Force                 City of Palm Bay            Brevard County       SJRWMD C-1 Diversion"/>
    <n v="78"/>
    <n v="6.7152260667755082"/>
    <n v="18.707035038612357"/>
    <n v="4.0323708149040174"/>
    <m/>
    <m/>
    <m/>
    <n v="64.954982772959568"/>
    <n v="18.707035038612357"/>
    <n v="26400.689898343495"/>
    <n v="0.28800000000000003"/>
    <n v="0.46899999999999997"/>
    <n v="8.5978055754883105"/>
    <n v="4.0323708149040174"/>
  </r>
  <r>
    <n v="3725"/>
    <n v="0"/>
    <x v="2"/>
    <x v="2"/>
    <x v="4"/>
    <s v="62-304.520 (7)(b),(19), F.A.C."/>
    <x v="4"/>
    <x v="4"/>
    <x v="28"/>
    <n v="1200"/>
    <s v="Residential, Medium Density-Two-five dwellingunits per acre"/>
    <n v="1200"/>
    <s v="VLWCD                                Indian River County"/>
    <n v="79"/>
    <n v="2.014689493630379"/>
    <n v="14.869766295530873"/>
    <n v="1.9748344217581719"/>
    <m/>
    <m/>
    <m/>
    <n v="14.869766295530873"/>
    <n v="14.869766295530873"/>
    <n v="6557.4796004184536"/>
    <n v="1"/>
    <n v="1"/>
    <n v="1.9748344217581719"/>
    <n v="1.9748344217581719"/>
  </r>
  <r>
    <n v="3726"/>
    <n v="0"/>
    <x v="2"/>
    <x v="2"/>
    <x v="4"/>
    <s v="62-304.520 (7)(b),(19), F.A.C."/>
    <x v="4"/>
    <x v="4"/>
    <x v="28"/>
    <n v="1200"/>
    <s v="Residential, Medium Density-Two-five dwellingunits per acre"/>
    <n v="1200"/>
    <s v="VLWCD                                Indian River County       VLWCD"/>
    <n v="10"/>
    <n v="5.642864017062782E-2"/>
    <n v="0.39943484750380759"/>
    <n v="5.2535595968205132E-2"/>
    <m/>
    <m/>
    <m/>
    <n v="0.39943484750380759"/>
    <n v="0.39943484750380759"/>
    <n v="178.55643983897085"/>
    <n v="1"/>
    <n v="1"/>
    <n v="5.2535595968205132E-2"/>
    <n v="5.2535595968205132E-2"/>
  </r>
  <r>
    <n v="3727"/>
    <n v="0"/>
    <x v="2"/>
    <x v="2"/>
    <x v="4"/>
    <s v="62-304.520 (7)(b),(19), F.A.C."/>
    <x v="4"/>
    <x v="4"/>
    <x v="28"/>
    <n v="1200"/>
    <s v="Residential, Medium Density-Two-five dwellingunits per acre"/>
    <n v="1200"/>
    <s v="VLWCD          City of Fellsmere                      Indian River County"/>
    <n v="110"/>
    <n v="7.6737645280825291"/>
    <n v="64.44170666375355"/>
    <n v="8.6294823902873343"/>
    <m/>
    <m/>
    <m/>
    <n v="64.44170666375355"/>
    <n v="64.44170666375355"/>
    <n v="26853.307879846736"/>
    <n v="1"/>
    <n v="1"/>
    <n v="8.6294823902873343"/>
    <n v="8.6294823902873343"/>
  </r>
  <r>
    <n v="3728"/>
    <n v="0"/>
    <x v="2"/>
    <x v="2"/>
    <x v="4"/>
    <s v="62-304.520 (7)(b),(19), F.A.C."/>
    <x v="4"/>
    <x v="4"/>
    <x v="28"/>
    <n v="1200"/>
    <s v="Residential, Medium Density-Two-five dwellingunits per acre"/>
    <n v="1200"/>
    <s v="VLWCD          City of Fellsmere                      Indian River County       VLWCD"/>
    <n v="12"/>
    <n v="0.26375077878105596"/>
    <n v="1.8716819449143265"/>
    <n v="0.24684671232102975"/>
    <m/>
    <m/>
    <m/>
    <n v="1.8716819449143265"/>
    <n v="1.8716819449143265"/>
    <n v="834.42652579854143"/>
    <n v="1"/>
    <n v="1"/>
    <n v="0.24684671232102975"/>
    <n v="0.24684671232102975"/>
  </r>
  <r>
    <n v="3846"/>
    <n v="0"/>
    <x v="2"/>
    <x v="2"/>
    <x v="4"/>
    <s v="62-304.520 (7), F.A.C."/>
    <x v="4"/>
    <x v="4"/>
    <x v="11"/>
    <n v="1200"/>
    <s v="Residential, Medium Density-Two-five dwellingunits per acre"/>
    <n v="2000"/>
    <s v="City of Fellsmere                      Indian River County"/>
    <n v="1"/>
    <n v="2.3125847147129996E-6"/>
    <n v="2.0429640556307602E-5"/>
    <n v="2.9750458752265923E-6"/>
    <m/>
    <m/>
    <m/>
    <n v="2.0429640556307602E-5"/>
    <n v="2.0429640556307602E-5"/>
    <n v="8.9177533399066606E-3"/>
    <n v="1"/>
    <n v="1"/>
    <n v="2.9750458752265923E-6"/>
    <n v="2.9750458752265923E-6"/>
  </r>
  <r>
    <n v="3259"/>
    <n v="0"/>
    <x v="2"/>
    <x v="2"/>
    <x v="4"/>
    <s v="62-304.520 (7)(b),(19), F.A.C."/>
    <x v="4"/>
    <x v="4"/>
    <x v="11"/>
    <n v="1200"/>
    <s v="Residential, Medium Density-Two-five dwellingunits per acre"/>
    <n v="2000"/>
    <s v="City of Sebastian      Indian River County"/>
    <n v="5"/>
    <n v="1.1313459370514336E-3"/>
    <n v="1.142565968554546E-2"/>
    <n v="1.673135935544608E-3"/>
    <m/>
    <m/>
    <m/>
    <n v="1.142565968554546E-2"/>
    <n v="1.142565968554546E-2"/>
    <n v="4.6774704462637207"/>
    <n v="1"/>
    <n v="1"/>
    <n v="1.673135935544608E-3"/>
    <n v="1.673135935544608E-3"/>
  </r>
  <r>
    <n v="3847"/>
    <n v="0"/>
    <x v="2"/>
    <x v="2"/>
    <x v="4"/>
    <s v="62-304.520 (7), F.A.C."/>
    <x v="4"/>
    <x v="4"/>
    <x v="11"/>
    <n v="1200"/>
    <s v="Residential, Medium Density-Two-five dwellingunits per acre"/>
    <n v="2000"/>
    <s v="City of Sebastian      Indian River County"/>
    <n v="11"/>
    <n v="0.25959892944108548"/>
    <n v="1.8042604194828771"/>
    <n v="0.1951181581632831"/>
    <m/>
    <m/>
    <m/>
    <n v="1.8042604194828771"/>
    <n v="1.8042604194828771"/>
    <n v="829.29508001891099"/>
    <n v="1"/>
    <n v="1"/>
    <n v="0.1951181581632831"/>
    <n v="0.1951181581632831"/>
  </r>
  <r>
    <n v="2437"/>
    <n v="0"/>
    <x v="2"/>
    <x v="4"/>
    <x v="4"/>
    <s v="62-304.520 (8), F.A.C."/>
    <x v="4"/>
    <x v="4"/>
    <x v="11"/>
    <n v="1200"/>
    <s v="Residential, Medium Density-Two-five dwellingunits per acre"/>
    <n v="2000"/>
    <s v="FDOT District 4                                       Indian River County"/>
    <n v="3"/>
    <n v="5.4061235644246235E-4"/>
    <n v="5.1192460194200533E-3"/>
    <n v="7.141639695047358E-4"/>
    <m/>
    <m/>
    <m/>
    <n v="5.1192460194200533E-3"/>
    <n v="5.1192460194200533E-3"/>
    <n v="2.1582955403735071"/>
    <n v="1"/>
    <n v="1"/>
    <n v="7.141639695047358E-4"/>
    <n v="7.141639695047358E-4"/>
  </r>
  <r>
    <n v="3848"/>
    <n v="0"/>
    <x v="2"/>
    <x v="2"/>
    <x v="4"/>
    <s v="62-304.520 (7), F.A.C."/>
    <x v="4"/>
    <x v="4"/>
    <x v="11"/>
    <n v="1200"/>
    <s v="Residential, Medium Density-Two-five dwellingunits per acre"/>
    <n v="2000"/>
    <s v="FDOT District 4                                       Indian River County"/>
    <n v="1"/>
    <n v="1.2492736372861193E-6"/>
    <n v="1.1533465094054072E-5"/>
    <n v="1.498333671421319E-6"/>
    <m/>
    <m/>
    <m/>
    <n v="1.1533465094054072E-5"/>
    <n v="1.1533465094054072E-5"/>
    <n v="4.7934743738817067E-3"/>
    <n v="1"/>
    <n v="1"/>
    <n v="1.498333671421319E-6"/>
    <n v="1.498333671421319E-6"/>
  </r>
  <r>
    <n v="3849"/>
    <n v="0"/>
    <x v="2"/>
    <x v="2"/>
    <x v="4"/>
    <s v="62-304.520 (7), F.A.C."/>
    <x v="4"/>
    <x v="4"/>
    <x v="11"/>
    <n v="1200"/>
    <s v="Residential, Medium Density-Two-five dwellingunits per acre"/>
    <n v="2000"/>
    <s v="FWCD                                     Indian River County"/>
    <n v="15"/>
    <n v="1.66294255233582E-3"/>
    <n v="1.4953190738359599E-2"/>
    <n v="2.2504025749861874E-3"/>
    <m/>
    <m/>
    <m/>
    <n v="1.4953190738359599E-2"/>
    <n v="1.4953190738359599E-2"/>
    <n v="5.8431165837035826"/>
    <n v="1"/>
    <n v="1"/>
    <n v="2.2504025749861874E-3"/>
    <n v="2.2504025749861874E-3"/>
  </r>
  <r>
    <n v="2438"/>
    <n v="0"/>
    <x v="2"/>
    <x v="4"/>
    <x v="4"/>
    <s v="62-304.520 (8), F.A.C."/>
    <x v="4"/>
    <x v="4"/>
    <x v="11"/>
    <n v="1200"/>
    <s v="Residential, Medium Density-Two-five dwellingunits per acre"/>
    <n v="2000"/>
    <s v="Indian River County"/>
    <n v="102"/>
    <n v="0.21300431384521606"/>
    <n v="1.946004083988109"/>
    <n v="0.26997494056165094"/>
    <m/>
    <m/>
    <m/>
    <n v="1.946004083988109"/>
    <n v="1.946004083988109"/>
    <n v="821.05166364055242"/>
    <n v="1"/>
    <n v="1"/>
    <n v="0.26997494056165094"/>
    <n v="0.26997494056165094"/>
  </r>
  <r>
    <n v="3260"/>
    <n v="0"/>
    <x v="2"/>
    <x v="2"/>
    <x v="4"/>
    <s v="62-304.520 (7)(b),(19), F.A.C."/>
    <x v="4"/>
    <x v="4"/>
    <x v="11"/>
    <n v="1200"/>
    <s v="Residential, Medium Density-Two-five dwellingunits per acre"/>
    <n v="2000"/>
    <s v="Indian River County"/>
    <n v="4"/>
    <n v="7.5946464074195196E-4"/>
    <n v="5.8646471400796187E-3"/>
    <n v="8.5057792892620867E-4"/>
    <m/>
    <m/>
    <m/>
    <n v="5.8646471400796187E-3"/>
    <n v="5.8646471400796187E-3"/>
    <n v="2.6540379944697676"/>
    <n v="1"/>
    <n v="1"/>
    <n v="8.5057792892620867E-4"/>
    <n v="8.5057792892620867E-4"/>
  </r>
  <r>
    <n v="3850"/>
    <n v="0"/>
    <x v="2"/>
    <x v="2"/>
    <x v="4"/>
    <s v="62-304.520 (7), F.A.C."/>
    <x v="4"/>
    <x v="4"/>
    <x v="11"/>
    <n v="1200"/>
    <s v="Residential, Medium Density-Two-five dwellingunits per acre"/>
    <n v="2000"/>
    <s v="Indian River County"/>
    <n v="36"/>
    <n v="0.74104260270219668"/>
    <n v="6.2328392881325225"/>
    <n v="0.84090493015380607"/>
    <m/>
    <m/>
    <m/>
    <n v="6.2328392881325225"/>
    <n v="6.2328392881325225"/>
    <n v="2670.9318906048593"/>
    <n v="1"/>
    <n v="1"/>
    <n v="0.84090493015380607"/>
    <n v="0.84090493015380607"/>
  </r>
  <r>
    <n v="2439"/>
    <n v="0"/>
    <x v="2"/>
    <x v="4"/>
    <x v="4"/>
    <s v="62-304.520 (8), F.A.C."/>
    <x v="4"/>
    <x v="4"/>
    <x v="11"/>
    <n v="1200"/>
    <s v="Residential, Medium Density-Two-five dwellingunits per acre"/>
    <n v="2000"/>
    <s v="IRFWCD                                      Indian River County"/>
    <n v="2"/>
    <n v="1.8920602107486342E-5"/>
    <n v="2.1402347330643379E-4"/>
    <n v="3.1899667882475135E-5"/>
    <m/>
    <m/>
    <m/>
    <n v="2.1402347330643379E-4"/>
    <n v="2.1402347330643379E-4"/>
    <n v="7.8695639089686117E-2"/>
    <n v="1"/>
    <n v="1"/>
    <n v="3.1899667882475135E-5"/>
    <n v="3.1899667882475135E-5"/>
  </r>
  <r>
    <n v="3851"/>
    <n v="0"/>
    <x v="2"/>
    <x v="2"/>
    <x v="4"/>
    <s v="62-304.520 (7), F.A.C."/>
    <x v="4"/>
    <x v="4"/>
    <x v="11"/>
    <n v="1200"/>
    <s v="Residential, Medium Density-Two-five dwellingunits per acre"/>
    <n v="2000"/>
    <s v="SRIDROW                                 Indian River County"/>
    <n v="2"/>
    <n v="2.780856978134551E-4"/>
    <n v="2.3636290281935125E-3"/>
    <n v="3.0397492555497244E-4"/>
    <m/>
    <m/>
    <m/>
    <n v="2.3636290281935125E-3"/>
    <n v="2.3636290281935125E-3"/>
    <n v="0.94152552030352565"/>
    <n v="1"/>
    <n v="1"/>
    <n v="3.0397492555497244E-4"/>
    <n v="3.0397492555497244E-4"/>
  </r>
  <r>
    <n v="3261"/>
    <n v="0"/>
    <x v="2"/>
    <x v="2"/>
    <x v="4"/>
    <s v="62-304.520 (7)(b),(19), F.A.C."/>
    <x v="4"/>
    <x v="4"/>
    <x v="11"/>
    <n v="1200"/>
    <s v="Residential, Medium Density-Two-five dwellingunits per acre"/>
    <n v="2000"/>
    <s v="SRIDROW                           City of Sebastian      Indian River County"/>
    <n v="10"/>
    <n v="1.0695392132296087E-3"/>
    <n v="8.2760605845027153E-3"/>
    <n v="9.6747736663454272E-4"/>
    <m/>
    <m/>
    <m/>
    <n v="8.2760605845027153E-3"/>
    <n v="8.2760605845027153E-3"/>
    <n v="3.4207740349429958"/>
    <n v="1"/>
    <n v="1"/>
    <n v="9.6747736663454272E-4"/>
    <n v="9.6747736663454272E-4"/>
  </r>
  <r>
    <n v="3852"/>
    <n v="0"/>
    <x v="2"/>
    <x v="2"/>
    <x v="4"/>
    <s v="62-304.520 (7), F.A.C."/>
    <x v="4"/>
    <x v="4"/>
    <x v="11"/>
    <n v="1200"/>
    <s v="Residential, Medium Density-Two-five dwellingunits per acre"/>
    <n v="2000"/>
    <s v="SRIDROW                           City of Sebastian      Indian River County"/>
    <n v="5"/>
    <n v="6.5752737287472066E-4"/>
    <n v="7.0110996885669576E-3"/>
    <n v="1.0330602958061722E-3"/>
    <m/>
    <m/>
    <m/>
    <n v="7.0110996885669576E-3"/>
    <n v="7.0110996885669576E-3"/>
    <n v="2.6159225506910633"/>
    <n v="1"/>
    <n v="1"/>
    <n v="1.0330602958061722E-3"/>
    <n v="1.0330602958061722E-3"/>
  </r>
  <r>
    <n v="2440"/>
    <n v="0"/>
    <x v="2"/>
    <x v="4"/>
    <x v="4"/>
    <s v="62-304.520 (8), F.A.C."/>
    <x v="4"/>
    <x v="4"/>
    <x v="11"/>
    <n v="1200"/>
    <s v="Residential, Medium Density-Two-five dwellingunits per acre"/>
    <n v="2000"/>
    <s v="Town of Indian River Shores                  Indian River County"/>
    <n v="1"/>
    <n v="8.6771006231438411E-8"/>
    <n v="7.1368741150105102E-7"/>
    <n v="9.7511347100913421E-8"/>
    <m/>
    <m/>
    <m/>
    <n v="7.1368741150105102E-7"/>
    <n v="7.1368741150105102E-7"/>
    <n v="3.4723246906573861E-4"/>
    <n v="1"/>
    <n v="1"/>
    <n v="9.7511347100913421E-8"/>
    <n v="9.7511347100913421E-8"/>
  </r>
  <r>
    <n v="3262"/>
    <n v="0"/>
    <x v="2"/>
    <x v="2"/>
    <x v="4"/>
    <s v="62-304.520 (7)(b),(19), F.A.C."/>
    <x v="4"/>
    <x v="4"/>
    <x v="11"/>
    <n v="1200"/>
    <s v="Residential, Medium Density-Two-five dwellingunits per acre"/>
    <n v="2000"/>
    <s v="VLWCD          City of Fellsmere                      Indian River County"/>
    <n v="14"/>
    <n v="8.4899695090425104E-4"/>
    <n v="7.1903655154785364E-3"/>
    <n v="9.4639627187787065E-4"/>
    <m/>
    <m/>
    <m/>
    <n v="7.1903655154785364E-3"/>
    <n v="7.1903655154785364E-3"/>
    <n v="2.9511150776503459"/>
    <n v="1"/>
    <n v="1"/>
    <n v="9.4639627187787065E-4"/>
    <n v="9.4639627187787065E-4"/>
  </r>
  <r>
    <n v="4183"/>
    <n v="0"/>
    <x v="2"/>
    <x v="2"/>
    <x v="4"/>
    <s v="62-304.520 (7), F.A.C."/>
    <x v="4"/>
    <x v="4"/>
    <x v="13"/>
    <n v="1200"/>
    <s v="Residential, Medium Density-Two-five dwellingunits per acre"/>
    <n v="3000"/>
    <s v="City of Fellsmere                      Indian River County"/>
    <n v="1"/>
    <n v="0.11133306080141102"/>
    <n v="0"/>
    <n v="0"/>
    <m/>
    <m/>
    <m/>
    <n v="0.74811144777174088"/>
    <n v="0.74811144777174088"/>
    <n v="277.80671353549548"/>
    <n v="1"/>
    <n v="1"/>
    <n v="0.10851650417184044"/>
    <n v="0.10851650417184044"/>
  </r>
  <r>
    <n v="3480"/>
    <n v="0"/>
    <x v="2"/>
    <x v="2"/>
    <x v="4"/>
    <s v="62-304.520 (7)(b),(19), F.A.C."/>
    <x v="4"/>
    <x v="4"/>
    <x v="16"/>
    <n v="1200"/>
    <s v="Residential, Medium Density-Two-five dwellingunits per acre"/>
    <n v="3000"/>
    <s v="City of Sebastian      Indian River County"/>
    <n v="11"/>
    <n v="0.1081581253802212"/>
    <n v="0"/>
    <n v="0"/>
    <m/>
    <m/>
    <m/>
    <n v="0.94510983470617993"/>
    <n v="0.94510983470617993"/>
    <n v="417.53449796202824"/>
    <n v="1"/>
    <n v="1"/>
    <n v="0.13566359612294152"/>
    <n v="0.13566359612294152"/>
  </r>
  <r>
    <n v="4297"/>
    <n v="0"/>
    <x v="2"/>
    <x v="2"/>
    <x v="4"/>
    <s v="62-304.520 (7), F.A.C."/>
    <x v="4"/>
    <x v="4"/>
    <x v="16"/>
    <n v="1200"/>
    <s v="Residential, Medium Density-Two-five dwellingunits per acre"/>
    <n v="3000"/>
    <s v="City of Sebastian      Indian River County"/>
    <n v="56"/>
    <n v="2.063204709895555"/>
    <n v="0"/>
    <n v="0"/>
    <m/>
    <m/>
    <m/>
    <n v="18.230355934732774"/>
    <n v="18.230355934732774"/>
    <n v="7556.8987281558184"/>
    <n v="1"/>
    <n v="1"/>
    <n v="2.5481691668739312"/>
    <n v="2.5481691668739312"/>
  </r>
  <r>
    <n v="2629"/>
    <n v="0"/>
    <x v="2"/>
    <x v="4"/>
    <x v="4"/>
    <s v="62-304.520 (8), F.A.C."/>
    <x v="4"/>
    <x v="4"/>
    <x v="17"/>
    <n v="1200"/>
    <s v="Residential, Medium Density-Two-five dwellingunits per acre"/>
    <n v="3000"/>
    <s v="City of Vero Beach    Indian River County"/>
    <n v="202"/>
    <n v="4.190800397534197"/>
    <n v="0"/>
    <n v="0"/>
    <m/>
    <m/>
    <m/>
    <n v="23.551881864501677"/>
    <n v="23.551881864501677"/>
    <n v="9603.4713192152249"/>
    <n v="1"/>
    <n v="1"/>
    <n v="3.4469437472789344"/>
    <n v="3.4469437472789344"/>
  </r>
  <r>
    <n v="2888"/>
    <n v="0"/>
    <x v="2"/>
    <x v="4"/>
    <x v="4"/>
    <s v="62-304.520 (8), F.A.C."/>
    <x v="4"/>
    <x v="4"/>
    <x v="12"/>
    <n v="1200"/>
    <s v="Residential, Medium Density-Two-five dwellingunits per acre"/>
    <n v="3000"/>
    <s v="Indian River County"/>
    <n v="6"/>
    <n v="5.6230794476555622E-2"/>
    <n v="0"/>
    <n v="0"/>
    <m/>
    <m/>
    <m/>
    <n v="0.10422565608651067"/>
    <n v="0.10422565608651067"/>
    <n v="46.273517203865104"/>
    <n v="1"/>
    <n v="1"/>
    <n v="1.4933992213762725E-2"/>
    <n v="1.4933992213762725E-2"/>
  </r>
  <r>
    <n v="3588"/>
    <n v="0"/>
    <x v="2"/>
    <x v="2"/>
    <x v="4"/>
    <s v="62-304.520 (7)(b),(19), F.A.C."/>
    <x v="4"/>
    <x v="4"/>
    <x v="12"/>
    <n v="1200"/>
    <s v="Residential, Medium Density-Two-five dwellingunits per acre"/>
    <n v="3000"/>
    <s v="Indian River County"/>
    <n v="7"/>
    <n v="2.8829648361825576E-2"/>
    <n v="0"/>
    <n v="0"/>
    <m/>
    <m/>
    <m/>
    <n v="0.25744627417655563"/>
    <n v="0.25744627417655563"/>
    <n v="109.75058196060422"/>
    <n v="1"/>
    <n v="1"/>
    <n v="3.7442753241644242E-2"/>
    <n v="3.7442753241644242E-2"/>
  </r>
  <r>
    <n v="3182"/>
    <n v="0"/>
    <x v="2"/>
    <x v="4"/>
    <x v="4"/>
    <s v="62-304.520 (8), F.A.C."/>
    <x v="4"/>
    <x v="4"/>
    <x v="25"/>
    <n v="1200"/>
    <s v="Residential, Medium Density-Two-five dwellingunits per acre"/>
    <n v="3000"/>
    <s v="Town of Indian River Shores                  Indian River County"/>
    <n v="4"/>
    <n v="1.1435618875121544E-3"/>
    <n v="0"/>
    <n v="0"/>
    <m/>
    <m/>
    <m/>
    <n v="9.537448295709447E-3"/>
    <n v="9.537448295709447E-3"/>
    <n v="3.8741492011680272"/>
    <n v="1"/>
    <n v="1"/>
    <n v="1.3599838864561654E-3"/>
    <n v="1.3599838864561654E-3"/>
  </r>
  <r>
    <n v="2630"/>
    <n v="0"/>
    <x v="2"/>
    <x v="4"/>
    <x v="4"/>
    <s v="62-304.520 (8), F.A.C."/>
    <x v="4"/>
    <x v="4"/>
    <x v="17"/>
    <n v="1200"/>
    <s v="Residential, Medium Density-Two-five dwellingunits per acre"/>
    <n v="3000"/>
    <s v="Town of Indian River Shores              City of Vero Beach    Indian River County"/>
    <n v="6"/>
    <n v="1.206850264883156E-3"/>
    <n v="0"/>
    <n v="0"/>
    <m/>
    <m/>
    <m/>
    <n v="9.7901629973656656E-3"/>
    <n v="9.7901629973656656E-3"/>
    <n v="3.9591597311255669"/>
    <n v="1"/>
    <n v="1"/>
    <n v="1.3871771341740179E-3"/>
    <n v="1.3871771341740179E-3"/>
  </r>
  <r>
    <n v="1069"/>
    <n v="0"/>
    <x v="2"/>
    <x v="3"/>
    <x v="4"/>
    <s v="62-304.520 (7)(b),(16), F.A.C."/>
    <x v="4"/>
    <x v="4"/>
    <x v="34"/>
    <n v="1200"/>
    <s v="Residential, Medium Density-Two-five dwellingunits per acre"/>
    <n v="3000"/>
    <s v="Town of Melbourne Village               Brevard County"/>
    <n v="61"/>
    <n v="10.125903115762746"/>
    <n v="0"/>
    <n v="0"/>
    <m/>
    <m/>
    <m/>
    <n v="100.14676794585851"/>
    <n v="100.14676794585851"/>
    <n v="40156.049234342267"/>
    <n v="1"/>
    <n v="1"/>
    <n v="14.918141044961839"/>
    <n v="14.918141044961839"/>
  </r>
  <r>
    <n v="4784"/>
    <n v="0"/>
    <x v="2"/>
    <x v="2"/>
    <x v="4"/>
    <s v="62-304.520 (7), F.A.C."/>
    <x v="4"/>
    <x v="4"/>
    <x v="27"/>
    <n v="1200"/>
    <s v="Residential, Medium Density-Two-five dwellingunits per acre"/>
    <n v="3000"/>
    <s v="Town of Orchid            Indian River County"/>
    <n v="5"/>
    <n v="1.0775615406837739E-2"/>
    <n v="0"/>
    <n v="0"/>
    <m/>
    <m/>
    <m/>
    <n v="9.2482373794497363E-2"/>
    <n v="9.2482373794497363E-2"/>
    <n v="43.585311092422586"/>
    <n v="1"/>
    <n v="1"/>
    <n v="1.2691564592546384E-2"/>
    <n v="1.2691564592546384E-2"/>
  </r>
  <r>
    <n v="784"/>
    <n v="0"/>
    <x v="2"/>
    <x v="3"/>
    <x v="4"/>
    <s v="62-304.520 (7)(b),(16), F.A.C."/>
    <x v="4"/>
    <x v="4"/>
    <x v="1"/>
    <n v="1210"/>
    <s v="Fixed Single Family Units"/>
    <n v="1210"/>
    <s v="Brevard County"/>
    <n v="1782"/>
    <n v="266.3420820155481"/>
    <n v="2623.5917574306914"/>
    <n v="387.21366296313789"/>
    <m/>
    <m/>
    <m/>
    <n v="2623.5917574306914"/>
    <n v="2623.5917574306914"/>
    <n v="1058489.5362084811"/>
    <n v="1"/>
    <n v="1"/>
    <n v="387.21366296313789"/>
    <n v="387.21366296313789"/>
  </r>
  <r>
    <n v="1262"/>
    <n v="0"/>
    <x v="2"/>
    <x v="3"/>
    <x v="4"/>
    <s v="62-304.520 (7), F.A.C."/>
    <x v="4"/>
    <x v="4"/>
    <x v="1"/>
    <n v="1210"/>
    <s v="Fixed Single Family Units"/>
    <n v="1210"/>
    <s v="Brevard County"/>
    <n v="7126"/>
    <n v="714.10504697587203"/>
    <n v="5986.413330872314"/>
    <n v="872.39690881937895"/>
    <m/>
    <m/>
    <m/>
    <n v="5986.413330872314"/>
    <n v="5986.413330872314"/>
    <n v="2594210.794477351"/>
    <n v="1"/>
    <n v="1"/>
    <n v="872.39690881937895"/>
    <n v="872.39690881937895"/>
  </r>
  <r>
    <n v="3233"/>
    <n v="0"/>
    <x v="2"/>
    <x v="2"/>
    <x v="4"/>
    <s v="62-304.520 (7)(b),(18), F.A.C."/>
    <x v="4"/>
    <x v="4"/>
    <x v="1"/>
    <n v="1210"/>
    <s v="Fixed Single Family Units"/>
    <n v="1210"/>
    <s v="Brevard County"/>
    <n v="355"/>
    <n v="63.159840992134136"/>
    <n v="553.96547072358328"/>
    <n v="81.16773231078902"/>
    <m/>
    <m/>
    <m/>
    <n v="553.96547072358328"/>
    <n v="553.96547072358328"/>
    <n v="223683.43478865889"/>
    <n v="1"/>
    <n v="1"/>
    <n v="81.16773231078902"/>
    <n v="81.16773231078902"/>
  </r>
  <r>
    <n v="3768"/>
    <n v="0"/>
    <x v="2"/>
    <x v="2"/>
    <x v="4"/>
    <s v="62-304.520 (7)(b),(20), F.A.C."/>
    <x v="4"/>
    <x v="4"/>
    <x v="1"/>
    <n v="1210"/>
    <s v="Fixed Single Family Units"/>
    <n v="1210"/>
    <s v="Brevard County"/>
    <n v="2637"/>
    <n v="372.41095999220789"/>
    <n v="3380.5383178276461"/>
    <n v="496.33609352465652"/>
    <m/>
    <m/>
    <m/>
    <n v="3380.5383178276461"/>
    <n v="3380.5383178276461"/>
    <n v="1377673.2128935445"/>
    <n v="1"/>
    <n v="1"/>
    <n v="496.33609352465652"/>
    <n v="496.33609352465652"/>
  </r>
  <r>
    <n v="4096"/>
    <n v="0"/>
    <x v="2"/>
    <x v="2"/>
    <x v="4"/>
    <s v="62-304.520 (7), F.A.C."/>
    <x v="4"/>
    <x v="4"/>
    <x v="1"/>
    <n v="1210"/>
    <s v="Fixed Single Family Units"/>
    <n v="1210"/>
    <s v="Brevard County"/>
    <n v="4254"/>
    <n v="993.39047832853862"/>
    <n v="8810.4091348232414"/>
    <n v="1284.3931322794863"/>
    <m/>
    <m/>
    <m/>
    <n v="8810.4091348232414"/>
    <n v="8810.4091348232414"/>
    <n v="3679358.4860970275"/>
    <n v="1"/>
    <n v="1"/>
    <n v="1284.3931322794863"/>
    <n v="1284.3931322794863"/>
  </r>
  <r>
    <n v="785"/>
    <n v="0"/>
    <x v="2"/>
    <x v="3"/>
    <x v="4"/>
    <s v="62-304.520 (7)(b),(16), F.A.C."/>
    <x v="4"/>
    <x v="4"/>
    <x v="1"/>
    <n v="1210"/>
    <s v="Fixed Single Family Units"/>
    <n v="1210"/>
    <s v="Brevard County       SJRWMD C-1 Diversion"/>
    <n v="1"/>
    <n v="8.5856551497938286E-5"/>
    <n v="2.1296912251179428E-4"/>
    <n v="4.9050648844568311E-5"/>
    <m/>
    <m/>
    <m/>
    <n v="7.3947611983261896E-4"/>
    <n v="2.1296912251179428E-4"/>
    <n v="0.32798123503638238"/>
    <n v="0.28800000000000003"/>
    <n v="0.46899999999999997"/>
    <n v="1.0458560521229917E-4"/>
    <n v="4.9050648844568311E-5"/>
  </r>
  <r>
    <n v="1263"/>
    <n v="0"/>
    <x v="2"/>
    <x v="3"/>
    <x v="4"/>
    <s v="62-304.520 (7), F.A.C."/>
    <x v="4"/>
    <x v="4"/>
    <x v="1"/>
    <n v="1210"/>
    <s v="Fixed Single Family Units"/>
    <n v="1210"/>
    <s v="Brevard County       SJRWMD C-1 Diversion"/>
    <n v="8052"/>
    <n v="1386.1231341620078"/>
    <n v="3956.4808644894038"/>
    <n v="945.51736767509522"/>
    <m/>
    <m/>
    <m/>
    <n v="13737.780779477094"/>
    <n v="3956.4808644894038"/>
    <n v="5632499.5534740379"/>
    <n v="0.28800000000000003"/>
    <n v="0.46899999999999997"/>
    <n v="2016.0285025055337"/>
    <n v="945.51736767509522"/>
  </r>
  <r>
    <n v="3438"/>
    <n v="0"/>
    <x v="2"/>
    <x v="2"/>
    <x v="4"/>
    <s v="62-304.520 (7)(b),(19), F.A.C."/>
    <x v="4"/>
    <x v="4"/>
    <x v="13"/>
    <n v="1210"/>
    <s v="Fixed Single Family Units"/>
    <n v="1210"/>
    <s v="City of Fellsmere                      Indian River County"/>
    <n v="1"/>
    <n v="2.2578940693074087E-4"/>
    <n v="2.0979055639232191E-3"/>
    <n v="3.0351646398336381E-4"/>
    <m/>
    <m/>
    <m/>
    <n v="2.0979055639232191E-3"/>
    <n v="2.0979055639232191E-3"/>
    <n v="0.86566941192636104"/>
    <n v="1"/>
    <n v="1"/>
    <n v="3.0351646398336381E-4"/>
    <n v="3.0351646398336381E-4"/>
  </r>
  <r>
    <n v="4184"/>
    <n v="0"/>
    <x v="2"/>
    <x v="2"/>
    <x v="4"/>
    <s v="62-304.520 (7), F.A.C."/>
    <x v="4"/>
    <x v="4"/>
    <x v="13"/>
    <n v="1210"/>
    <s v="Fixed Single Family Units"/>
    <n v="1210"/>
    <s v="City of Fellsmere                      Indian River County"/>
    <n v="1210"/>
    <n v="142.76149373587683"/>
    <n v="1407.4066485109017"/>
    <n v="208.94285224273693"/>
    <m/>
    <m/>
    <m/>
    <n v="1407.4066485109017"/>
    <n v="1407.4066485109017"/>
    <n v="544701.28343066212"/>
    <n v="1"/>
    <n v="1"/>
    <n v="208.94285224273693"/>
    <n v="208.94285224273693"/>
  </r>
  <r>
    <n v="4700"/>
    <n v="0"/>
    <x v="2"/>
    <x v="2"/>
    <x v="4"/>
    <s v="62-304.520 (7), F.A.C."/>
    <x v="4"/>
    <x v="4"/>
    <x v="12"/>
    <n v="1210"/>
    <s v="Fixed Single Family Units"/>
    <n v="1210"/>
    <s v="City of Fellsmere                      Indian River County     Indian RIver County"/>
    <n v="1"/>
    <n v="1.1955633506742468E-2"/>
    <n v="0.12357056826021791"/>
    <n v="1.8377913644618403E-2"/>
    <m/>
    <m/>
    <m/>
    <n v="0.12357056826021791"/>
    <n v="0.12357056826021791"/>
    <n v="46.096456761414757"/>
    <n v="1"/>
    <n v="1"/>
    <n v="1.8377913644618403E-2"/>
    <n v="1.8377913644618403E-2"/>
  </r>
  <r>
    <n v="4859"/>
    <n v="0"/>
    <x v="2"/>
    <x v="5"/>
    <x v="5"/>
    <s v="C-25 and South Indian River Lagoon"/>
    <x v="5"/>
    <x v="5"/>
    <x v="29"/>
    <n v="1210"/>
    <s v="Fixed Single Family Units"/>
    <n v="1210"/>
    <s v="City of Fort Pierce                           St. Lucie County"/>
    <n v="3"/>
    <n v="1.4694858540985938E-2"/>
    <n v="0.17857598219693072"/>
    <n v="2.5140046606740959E-2"/>
    <m/>
    <m/>
    <m/>
    <n v="0.17857598219693072"/>
    <n v="0.17857598219693072"/>
    <n v="59.919799427015796"/>
    <n v="1"/>
    <n v="1"/>
    <n v="2.5140046606740959E-2"/>
    <n v="2.5140046606740959E-2"/>
  </r>
  <r>
    <n v="827"/>
    <n v="0"/>
    <x v="2"/>
    <x v="3"/>
    <x v="4"/>
    <s v="62-304.520 (7)(b),(16), F.A.C."/>
    <x v="4"/>
    <x v="4"/>
    <x v="8"/>
    <n v="1210"/>
    <s v="Fixed Single Family Units"/>
    <n v="1210"/>
    <s v="City of Melbourne                 Brevard County"/>
    <n v="14255"/>
    <n v="1259.961460987342"/>
    <n v="12111.549964625296"/>
    <n v="1814.0660835868532"/>
    <m/>
    <m/>
    <m/>
    <n v="12111.549964625296"/>
    <n v="12111.549964625296"/>
    <n v="4966197.295128352"/>
    <n v="1"/>
    <n v="1"/>
    <n v="1814.0660835868532"/>
    <n v="1814.0660835868532"/>
  </r>
  <r>
    <n v="1381"/>
    <n v="0"/>
    <x v="2"/>
    <x v="3"/>
    <x v="4"/>
    <s v="62-304.520 (7), F.A.C."/>
    <x v="4"/>
    <x v="4"/>
    <x v="8"/>
    <n v="1210"/>
    <s v="Fixed Single Family Units"/>
    <n v="1210"/>
    <s v="City of Melbourne                 Brevard County"/>
    <n v="4136"/>
    <n v="263.11957510862413"/>
    <n v="2088.3460271194858"/>
    <n v="307.99430080621818"/>
    <m/>
    <m/>
    <m/>
    <n v="2088.3460271194858"/>
    <n v="2088.3460271194858"/>
    <n v="997890.80272881221"/>
    <n v="1"/>
    <n v="1"/>
    <n v="307.99430080621818"/>
    <n v="307.99430080621818"/>
  </r>
  <r>
    <n v="1382"/>
    <n v="0"/>
    <x v="2"/>
    <x v="3"/>
    <x v="4"/>
    <s v="62-304.520 (7), F.A.C."/>
    <x v="4"/>
    <x v="4"/>
    <x v="8"/>
    <n v="1210"/>
    <s v="Fixed Single Family Units"/>
    <n v="1210"/>
    <s v="City of Melbourne                 Brevard County       SJRWMD C-1 Diversion"/>
    <n v="10"/>
    <n v="0.47544777352352702"/>
    <n v="1.3252618417733577"/>
    <n v="0.33404792312055442"/>
    <m/>
    <m/>
    <m/>
    <n v="4.6016036172686023"/>
    <n v="1.3252618417733577"/>
    <n v="1687.3946106798621"/>
    <n v="0.28800000000000003"/>
    <n v="0.46899999999999997"/>
    <n v="0.71225569961738688"/>
    <n v="0.33404792312055442"/>
  </r>
  <r>
    <n v="913"/>
    <n v="0"/>
    <x v="2"/>
    <x v="3"/>
    <x v="4"/>
    <s v="62-304.520 (7)(b),(16), F.A.C."/>
    <x v="4"/>
    <x v="4"/>
    <x v="14"/>
    <n v="1210"/>
    <s v="Fixed Single Family Units"/>
    <n v="1210"/>
    <s v="City of Melbourne              City of West Melbourne   Brevard County"/>
    <n v="10"/>
    <n v="4.2885852146117717E-2"/>
    <n v="0.34546055426306077"/>
    <n v="4.9299550644588991E-2"/>
    <m/>
    <m/>
    <m/>
    <n v="0.34546055426306077"/>
    <n v="0.34546055426306077"/>
    <n v="172.47371530438872"/>
    <n v="1"/>
    <n v="1"/>
    <n v="4.9299550644588991E-2"/>
    <n v="4.9299550644588991E-2"/>
  </r>
  <r>
    <n v="1610"/>
    <n v="0"/>
    <x v="2"/>
    <x v="3"/>
    <x v="4"/>
    <s v="62-304.520 (7), F.A.C."/>
    <x v="4"/>
    <x v="4"/>
    <x v="14"/>
    <n v="1210"/>
    <s v="Fixed Single Family Units"/>
    <n v="1210"/>
    <s v="City of Melbourne              City of West Melbourne   Brevard County"/>
    <n v="2"/>
    <n v="1.3418192962083865E-4"/>
    <n v="1.0712379534729478E-3"/>
    <n v="1.4492004971904929E-4"/>
    <m/>
    <m/>
    <m/>
    <n v="1.0712379534729478E-3"/>
    <n v="1.0712379534729478E-3"/>
    <n v="0.5255431107337043"/>
    <n v="1"/>
    <n v="1"/>
    <n v="1.4492004971904929E-4"/>
    <n v="1.4492004971904929E-4"/>
  </r>
  <r>
    <n v="1383"/>
    <n v="0"/>
    <x v="2"/>
    <x v="3"/>
    <x v="4"/>
    <s v="62-304.520 (7), F.A.C."/>
    <x v="4"/>
    <x v="4"/>
    <x v="8"/>
    <n v="1210"/>
    <s v="Fixed Single Family Units"/>
    <n v="1210"/>
    <s v="City of Melbourne     City of Palm Bay            Brevard County"/>
    <n v="3"/>
    <n v="6.6941189128796146E-3"/>
    <n v="5.256942535964295E-2"/>
    <n v="7.5030242649647104E-3"/>
    <m/>
    <m/>
    <m/>
    <n v="5.256942535964295E-2"/>
    <n v="5.256942535964295E-2"/>
    <n v="21.345799940322472"/>
    <n v="1"/>
    <n v="1"/>
    <n v="7.5030242649647104E-3"/>
    <n v="7.5030242649647104E-3"/>
  </r>
  <r>
    <n v="891"/>
    <n v="0"/>
    <x v="2"/>
    <x v="3"/>
    <x v="4"/>
    <s v="62-304.520 (7)(b),(16), F.A.C."/>
    <x v="4"/>
    <x v="4"/>
    <x v="15"/>
    <n v="1210"/>
    <s v="Fixed Single Family Units"/>
    <n v="1210"/>
    <s v="City of Palm Bay            Brevard County"/>
    <n v="267"/>
    <n v="21.140294050463872"/>
    <n v="204.77198594672518"/>
    <n v="30.771568863686063"/>
    <m/>
    <m/>
    <m/>
    <n v="204.77198594672518"/>
    <n v="204.77198594672518"/>
    <n v="80338.097203779689"/>
    <n v="1"/>
    <n v="1"/>
    <n v="30.771568863686063"/>
    <n v="30.771568863686063"/>
  </r>
  <r>
    <n v="1464"/>
    <n v="0"/>
    <x v="2"/>
    <x v="3"/>
    <x v="4"/>
    <s v="62-304.520 (7), F.A.C."/>
    <x v="4"/>
    <x v="4"/>
    <x v="15"/>
    <n v="1210"/>
    <s v="Fixed Single Family Units"/>
    <n v="1210"/>
    <s v="City of Palm Bay            Brevard County"/>
    <n v="19525"/>
    <n v="1820.8347251854959"/>
    <n v="17995.280613456733"/>
    <n v="2648.7848856334422"/>
    <m/>
    <m/>
    <m/>
    <n v="17995.280613456733"/>
    <n v="17995.280613456733"/>
    <n v="7284483.2172855418"/>
    <n v="1"/>
    <n v="1"/>
    <n v="2648.7848856334422"/>
    <n v="2648.7848856334422"/>
  </r>
  <r>
    <n v="4234"/>
    <n v="0"/>
    <x v="2"/>
    <x v="2"/>
    <x v="4"/>
    <s v="62-304.520 (7), F.A.C."/>
    <x v="4"/>
    <x v="4"/>
    <x v="15"/>
    <n v="1210"/>
    <s v="Fixed Single Family Units"/>
    <n v="1210"/>
    <s v="City of Palm Bay            Brevard County"/>
    <n v="805"/>
    <n v="59.677487320621232"/>
    <n v="432.7577044066777"/>
    <n v="64.512241334512581"/>
    <m/>
    <m/>
    <m/>
    <n v="432.7577044066777"/>
    <n v="432.7577044066777"/>
    <n v="228746.51747517491"/>
    <n v="1"/>
    <n v="1"/>
    <n v="64.512241334512581"/>
    <n v="64.512241334512581"/>
  </r>
  <r>
    <n v="1465"/>
    <n v="0"/>
    <x v="2"/>
    <x v="3"/>
    <x v="4"/>
    <s v="62-304.520 (7), F.A.C."/>
    <x v="4"/>
    <x v="4"/>
    <x v="15"/>
    <n v="1210"/>
    <s v="Fixed Single Family Units"/>
    <n v="1210"/>
    <s v="City of Palm Bay            Brevard County       SJRWMD C-1 Diversion"/>
    <n v="89682"/>
    <n v="8814.7839963632978"/>
    <n v="26140.248414435377"/>
    <n v="6192.1687468545324"/>
    <m/>
    <m/>
    <m/>
    <n v="90764.751439011714"/>
    <n v="26140.248414435377"/>
    <n v="37990218.484773599"/>
    <n v="0.28800000000000003"/>
    <n v="0.46899999999999997"/>
    <n v="13202.918436790049"/>
    <n v="6192.1687468545324"/>
  </r>
  <r>
    <n v="4235"/>
    <n v="0"/>
    <x v="2"/>
    <x v="2"/>
    <x v="4"/>
    <s v="62-304.520 (7), F.A.C."/>
    <x v="4"/>
    <x v="4"/>
    <x v="15"/>
    <n v="1210"/>
    <s v="Fixed Single Family Units"/>
    <n v="1210"/>
    <s v="City of Palm Bay            Brevard County       SJRWMD C-1 Diversion"/>
    <n v="26"/>
    <n v="3.6060138062964449E-3"/>
    <n v="8.3814693746532901E-3"/>
    <n v="1.9366136172329783E-3"/>
    <m/>
    <m/>
    <m/>
    <n v="2.910232421754614E-2"/>
    <n v="8.3814693746532901E-3"/>
    <n v="14.952739999691495"/>
    <n v="0.28800000000000003"/>
    <n v="0.46899999999999997"/>
    <n v="4.1292401220319368E-3"/>
    <n v="1.9366136172329783E-3"/>
  </r>
  <r>
    <n v="3481"/>
    <n v="0"/>
    <x v="2"/>
    <x v="2"/>
    <x v="4"/>
    <s v="62-304.520 (7)(b),(19), F.A.C."/>
    <x v="4"/>
    <x v="4"/>
    <x v="16"/>
    <n v="1210"/>
    <s v="Fixed Single Family Units"/>
    <n v="1210"/>
    <s v="City of Sebastian      Indian River County"/>
    <n v="11029"/>
    <n v="1071.5362699511395"/>
    <n v="9391.3157400007021"/>
    <n v="1355.1556751949011"/>
    <m/>
    <m/>
    <m/>
    <n v="9391.3157400007021"/>
    <n v="9391.3157400007021"/>
    <n v="4311244.0338352602"/>
    <n v="1"/>
    <n v="1"/>
    <n v="1355.1556751949011"/>
    <n v="1355.1556751949011"/>
  </r>
  <r>
    <n v="4298"/>
    <n v="0"/>
    <x v="2"/>
    <x v="2"/>
    <x v="4"/>
    <s v="62-304.520 (7), F.A.C."/>
    <x v="4"/>
    <x v="4"/>
    <x v="16"/>
    <n v="1210"/>
    <s v="Fixed Single Family Units"/>
    <n v="1210"/>
    <s v="City of Sebastian      Indian River County"/>
    <n v="17155"/>
    <n v="1636.6575679157831"/>
    <n v="15414.42310114662"/>
    <n v="2248.9753252735204"/>
    <m/>
    <m/>
    <m/>
    <n v="15414.42310114662"/>
    <n v="15414.42310114662"/>
    <n v="6522238.5665695807"/>
    <n v="1"/>
    <n v="1"/>
    <n v="2248.9753252735204"/>
    <n v="2248.9753252735204"/>
  </r>
  <r>
    <n v="4709"/>
    <n v="0"/>
    <x v="2"/>
    <x v="2"/>
    <x v="4"/>
    <s v="62-304.520 (7), F.A.C."/>
    <x v="4"/>
    <x v="4"/>
    <x v="21"/>
    <n v="1210"/>
    <s v="Fixed Single Family Units"/>
    <n v="1210"/>
    <s v="City of Sebastian      Indian River County       SRID"/>
    <n v="1"/>
    <n v="1.2267772435768933E-3"/>
    <n v="1.1400706350714912E-2"/>
    <n v="1.6198298753128605E-3"/>
    <m/>
    <m/>
    <m/>
    <n v="1.1400706350714912E-2"/>
    <n v="1.1400706350714912E-2"/>
    <n v="5.0504821818731127"/>
    <n v="1"/>
    <n v="1"/>
    <n v="1.6198298753128605E-3"/>
    <n v="1.6198298753128605E-3"/>
  </r>
  <r>
    <n v="2631"/>
    <n v="0"/>
    <x v="2"/>
    <x v="4"/>
    <x v="4"/>
    <s v="62-304.520 (8), F.A.C."/>
    <x v="4"/>
    <x v="4"/>
    <x v="17"/>
    <n v="1210"/>
    <s v="Fixed Single Family Units"/>
    <n v="1210"/>
    <s v="City of Vero Beach    Indian River County"/>
    <n v="15088"/>
    <n v="1554.1542175530535"/>
    <n v="15007.533720060606"/>
    <n v="2200.6761752381562"/>
    <m/>
    <m/>
    <m/>
    <n v="15007.533720060606"/>
    <n v="15007.533720060606"/>
    <n v="6172045.9253229275"/>
    <n v="1"/>
    <n v="1"/>
    <n v="2200.6761752381562"/>
    <n v="2200.6761752381562"/>
  </r>
  <r>
    <n v="2996"/>
    <n v="0"/>
    <x v="2"/>
    <x v="4"/>
    <x v="4"/>
    <s v="62-304.520 (8), F.A.C."/>
    <x v="4"/>
    <x v="4"/>
    <x v="12"/>
    <n v="1210"/>
    <s v="Fixed Single Family Units"/>
    <n v="1210"/>
    <s v="City of Vero Beach    Indian River County    Indian River County"/>
    <n v="76"/>
    <n v="0.26168019934116793"/>
    <n v="2.623040409086062"/>
    <n v="0.38133949587253724"/>
    <m/>
    <m/>
    <m/>
    <n v="2.623040409086062"/>
    <n v="2.623040409086062"/>
    <n v="1071.7201548285818"/>
    <n v="1"/>
    <n v="1"/>
    <n v="0.38133949587253724"/>
    <n v="0.38133949587253724"/>
  </r>
  <r>
    <n v="3033"/>
    <n v="0"/>
    <x v="2"/>
    <x v="4"/>
    <x v="4"/>
    <s v="62-304.520 (8), F.A.C."/>
    <x v="4"/>
    <x v="4"/>
    <x v="20"/>
    <n v="1210"/>
    <s v="Fixed Single Family Units"/>
    <n v="1210"/>
    <s v="City of Vero Beach    Indian River County    IRFWCD"/>
    <n v="192"/>
    <n v="0.21099905456779133"/>
    <n v="2.0909270869379544"/>
    <n v="0.30718982610948464"/>
    <m/>
    <m/>
    <m/>
    <n v="2.0909270869379544"/>
    <n v="2.0909270869379544"/>
    <n v="840.12558191183723"/>
    <n v="1"/>
    <n v="1"/>
    <n v="0.30718982610948464"/>
    <n v="0.30718982610948464"/>
  </r>
  <r>
    <n v="914"/>
    <n v="0"/>
    <x v="2"/>
    <x v="3"/>
    <x v="4"/>
    <s v="62-304.520 (7)(b),(16), F.A.C."/>
    <x v="4"/>
    <x v="4"/>
    <x v="14"/>
    <n v="1210"/>
    <s v="Fixed Single Family Units"/>
    <n v="1210"/>
    <s v="City of West Melbourne   Brevard County"/>
    <n v="6635"/>
    <n v="698.33782929346853"/>
    <n v="6406.6720516900295"/>
    <n v="943.41029313331217"/>
    <m/>
    <m/>
    <m/>
    <n v="6406.6720516900295"/>
    <n v="6406.6720516900295"/>
    <n v="2753052.917880401"/>
    <n v="1"/>
    <n v="1"/>
    <n v="943.41029313331217"/>
    <n v="943.41029313331217"/>
  </r>
  <r>
    <n v="1611"/>
    <n v="0"/>
    <x v="2"/>
    <x v="3"/>
    <x v="4"/>
    <s v="62-304.520 (7), F.A.C."/>
    <x v="4"/>
    <x v="4"/>
    <x v="14"/>
    <n v="1210"/>
    <s v="Fixed Single Family Units"/>
    <n v="1210"/>
    <s v="City of West Melbourne   Brevard County"/>
    <n v="2881"/>
    <n v="216.05248775496707"/>
    <n v="2064.3402679341652"/>
    <n v="304.75036263994065"/>
    <m/>
    <m/>
    <m/>
    <n v="2064.3402679341652"/>
    <n v="2064.3402679341652"/>
    <n v="853824.72065008769"/>
    <n v="1"/>
    <n v="1"/>
    <n v="304.75036263994065"/>
    <n v="304.75036263994065"/>
  </r>
  <r>
    <n v="915"/>
    <n v="0"/>
    <x v="2"/>
    <x v="3"/>
    <x v="4"/>
    <s v="62-304.520 (7)(b),(16), F.A.C."/>
    <x v="4"/>
    <x v="4"/>
    <x v="14"/>
    <n v="1210"/>
    <s v="Fixed Single Family Units"/>
    <n v="1210"/>
    <s v="City of West Melbourne   Brevard County       SJRWMD C-1 Diversion"/>
    <n v="4"/>
    <n v="1.0709850452219224E-2"/>
    <n v="2.5089747237970965E-2"/>
    <n v="5.8864872356670615E-3"/>
    <m/>
    <m/>
    <m/>
    <n v="8.7117177909621396E-2"/>
    <n v="2.5089747237970965E-2"/>
    <n v="41.823511017501275"/>
    <n v="0.28800000000000003"/>
    <n v="0.46899999999999997"/>
    <n v="1.2551145491827424E-2"/>
    <n v="5.8864872356670615E-3"/>
  </r>
  <r>
    <n v="1612"/>
    <n v="0"/>
    <x v="2"/>
    <x v="3"/>
    <x v="4"/>
    <s v="62-304.520 (7), F.A.C."/>
    <x v="4"/>
    <x v="4"/>
    <x v="14"/>
    <n v="1210"/>
    <s v="Fixed Single Family Units"/>
    <n v="1210"/>
    <s v="City of West Melbourne   Brevard County       SJRWMD C-1 Diversion"/>
    <n v="9292"/>
    <n v="720.87088781153295"/>
    <n v="1578.3242087253202"/>
    <n v="371.03039452417568"/>
    <m/>
    <m/>
    <m/>
    <n v="5480.2923914073608"/>
    <n v="1578.3242087253202"/>
    <n v="2785808.5080331243"/>
    <n v="0.28800000000000003"/>
    <n v="0.46899999999999997"/>
    <n v="791.1095832071976"/>
    <n v="371.03039452417568"/>
  </r>
  <r>
    <n v="2738"/>
    <n v="0"/>
    <x v="2"/>
    <x v="4"/>
    <x v="4"/>
    <s v="62-304.520 (8), F.A.C."/>
    <x v="4"/>
    <x v="4"/>
    <x v="18"/>
    <n v="1210"/>
    <s v="Fixed Single Family Units"/>
    <n v="1210"/>
    <s v="FDOT District 4                                         St. Lucie County"/>
    <n v="2"/>
    <n v="1.4407128596761268E-3"/>
    <n v="1.2360264219028264E-2"/>
    <n v="1.7671727291346437E-3"/>
    <m/>
    <m/>
    <m/>
    <n v="1.2360264219028264E-2"/>
    <n v="1.2360264219028264E-2"/>
    <n v="5.1240191295347515"/>
    <n v="1"/>
    <n v="1"/>
    <n v="1.7671727291346437E-3"/>
    <n v="1.7671727291346437E-3"/>
  </r>
  <r>
    <n v="4892"/>
    <n v="0"/>
    <x v="2"/>
    <x v="5"/>
    <x v="5"/>
    <s v="C-25 and South Indian River Lagoon"/>
    <x v="5"/>
    <x v="5"/>
    <x v="18"/>
    <n v="1210"/>
    <s v="Fixed Single Family Units"/>
    <n v="1210"/>
    <s v="FDOT District 4                                         St. Lucie County"/>
    <n v="187"/>
    <n v="20.465753536194445"/>
    <n v="195.79848986328417"/>
    <n v="29.572863423490123"/>
    <m/>
    <m/>
    <m/>
    <n v="195.79848986328417"/>
    <n v="195.79848986328417"/>
    <n v="76324.679547474792"/>
    <n v="1"/>
    <n v="1"/>
    <n v="29.572863423490123"/>
    <n v="29.572863423490123"/>
  </r>
  <r>
    <n v="2739"/>
    <n v="0"/>
    <x v="2"/>
    <x v="4"/>
    <x v="4"/>
    <s v="62-304.520 (8), F.A.C."/>
    <x v="4"/>
    <x v="4"/>
    <x v="18"/>
    <n v="1210"/>
    <s v="Fixed Single Family Units"/>
    <n v="1210"/>
    <s v="FDOT District 4                                       Indian River County"/>
    <n v="277"/>
    <n v="1.8765118605263433"/>
    <n v="16.759267444222068"/>
    <n v="2.4974575541315436"/>
    <m/>
    <m/>
    <m/>
    <n v="16.759267444222068"/>
    <n v="16.759267444222068"/>
    <n v="7256.1222556213925"/>
    <n v="1"/>
    <n v="1"/>
    <n v="2.4974575541315436"/>
    <n v="2.4974575541315436"/>
  </r>
  <r>
    <n v="4385"/>
    <n v="0"/>
    <x v="2"/>
    <x v="2"/>
    <x v="4"/>
    <s v="62-304.520 (7), F.A.C."/>
    <x v="4"/>
    <x v="4"/>
    <x v="18"/>
    <n v="1210"/>
    <s v="Fixed Single Family Units"/>
    <n v="1210"/>
    <s v="FDOT District 4                                       Indian River County"/>
    <n v="122"/>
    <n v="0.76080355063817473"/>
    <n v="6.6042371128112398"/>
    <n v="0.90205735976786106"/>
    <m/>
    <m/>
    <m/>
    <n v="6.6042371128112398"/>
    <n v="6.6042371128112398"/>
    <n v="2745.2435278694456"/>
    <n v="1"/>
    <n v="1"/>
    <n v="0.90205735976786106"/>
    <n v="0.90205735976786106"/>
  </r>
  <r>
    <n v="2740"/>
    <n v="0"/>
    <x v="2"/>
    <x v="4"/>
    <x v="4"/>
    <s v="62-304.520 (8), F.A.C."/>
    <x v="4"/>
    <x v="4"/>
    <x v="18"/>
    <n v="1210"/>
    <s v="Fixed Single Family Units"/>
    <n v="1210"/>
    <s v="FDOT District 4                                   City of Vero Beach    Indian River County"/>
    <n v="145"/>
    <n v="1.3922532588272281"/>
    <n v="13.513299549135176"/>
    <n v="1.9592575330776756"/>
    <m/>
    <m/>
    <m/>
    <n v="13.513299549135176"/>
    <n v="13.513299549135176"/>
    <n v="5629.2267016992273"/>
    <n v="1"/>
    <n v="1"/>
    <n v="1.9592575330776756"/>
    <n v="1.9592575330776756"/>
  </r>
  <r>
    <n v="4893"/>
    <n v="0"/>
    <x v="2"/>
    <x v="5"/>
    <x v="5"/>
    <s v="C-25 and South Indian River Lagoon"/>
    <x v="5"/>
    <x v="5"/>
    <x v="18"/>
    <n v="1210"/>
    <s v="Fixed Single Family Units"/>
    <n v="1210"/>
    <s v="FDOT District 4                                  Town of St. Lucie Village       St. Lucie County"/>
    <n v="6"/>
    <n v="0.14641951720582599"/>
    <n v="1.3311875219006217"/>
    <n v="0.18617084320392191"/>
    <m/>
    <m/>
    <m/>
    <n v="1.3311875219006217"/>
    <n v="1.3311875219006217"/>
    <n v="556.05766637561317"/>
    <n v="1"/>
    <n v="1"/>
    <n v="0.18617084320392191"/>
    <n v="0.18617084320392191"/>
  </r>
  <r>
    <n v="4386"/>
    <n v="0"/>
    <x v="2"/>
    <x v="2"/>
    <x v="4"/>
    <s v="62-304.520 (7), F.A.C."/>
    <x v="4"/>
    <x v="4"/>
    <x v="18"/>
    <n v="1210"/>
    <s v="Fixed Single Family Units"/>
    <n v="1210"/>
    <s v="FDOT District 4                                 City of Sebastian      Indian River County"/>
    <n v="8"/>
    <n v="2.7820384945049612E-2"/>
    <n v="0.23467763557176757"/>
    <n v="3.3070903258259683E-2"/>
    <m/>
    <m/>
    <m/>
    <n v="0.23467763557176757"/>
    <n v="0.23467763557176757"/>
    <n v="95.426605293437177"/>
    <n v="1"/>
    <n v="1"/>
    <n v="3.3070903258259683E-2"/>
    <n v="3.3070903258259683E-2"/>
  </r>
  <r>
    <n v="4387"/>
    <n v="0"/>
    <x v="2"/>
    <x v="2"/>
    <x v="4"/>
    <s v="62-304.520 (7), F.A.C."/>
    <x v="4"/>
    <x v="4"/>
    <x v="18"/>
    <n v="1210"/>
    <s v="Fixed Single Family Units"/>
    <n v="1210"/>
    <s v="FDOT District 4                           Town of Orchid            Indian River County"/>
    <n v="27"/>
    <n v="5.9414999153413833E-2"/>
    <n v="0.38605139086685886"/>
    <n v="5.4317032160016682E-2"/>
    <m/>
    <m/>
    <m/>
    <n v="0.38605139086685886"/>
    <n v="0.38605139086685886"/>
    <n v="181.79247122689375"/>
    <n v="1"/>
    <n v="1"/>
    <n v="5.4317032160016682E-2"/>
    <n v="5.4317032160016682E-2"/>
  </r>
  <r>
    <n v="2741"/>
    <n v="0"/>
    <x v="2"/>
    <x v="4"/>
    <x v="4"/>
    <s v="62-304.520 (8), F.A.C."/>
    <x v="4"/>
    <x v="4"/>
    <x v="18"/>
    <n v="1210"/>
    <s v="Fixed Single Family Units"/>
    <n v="1210"/>
    <s v="FDOT District 4                     Town of Indian River Shores                  Indian River County"/>
    <n v="92"/>
    <n v="0.30791077027140112"/>
    <n v="2.8915789330785882"/>
    <n v="0.45752672372919689"/>
    <m/>
    <m/>
    <m/>
    <n v="2.8915789330785882"/>
    <n v="2.8915789330785882"/>
    <n v="1241.0614992459657"/>
    <n v="1"/>
    <n v="1"/>
    <n v="0.45752672372919689"/>
    <n v="0.45752672372919689"/>
  </r>
  <r>
    <n v="4894"/>
    <n v="0"/>
    <x v="2"/>
    <x v="5"/>
    <x v="5"/>
    <s v="C-25 and South Indian River Lagoon"/>
    <x v="5"/>
    <x v="5"/>
    <x v="18"/>
    <n v="1210"/>
    <s v="Fixed Single Family Units"/>
    <n v="1210"/>
    <s v="FDOT District 4   FPFWCD                                      St. Lucie County"/>
    <n v="43"/>
    <n v="7.9370975791727361"/>
    <n v="82.308670959449145"/>
    <n v="12.999854375402137"/>
    <m/>
    <m/>
    <m/>
    <n v="82.308670959449145"/>
    <n v="82.308670959449145"/>
    <n v="30343.922608574656"/>
    <n v="1"/>
    <n v="1"/>
    <n v="12.999854375402137"/>
    <n v="12.999854375402137"/>
  </r>
  <r>
    <n v="986"/>
    <n v="0"/>
    <x v="2"/>
    <x v="3"/>
    <x v="4"/>
    <s v="62-304.520 (7)(b),(16), F.A.C."/>
    <x v="4"/>
    <x v="4"/>
    <x v="6"/>
    <n v="1210"/>
    <s v="Fixed Single Family Units"/>
    <n v="1210"/>
    <s v="FDOT District 5                                          Brevard County"/>
    <n v="5"/>
    <n v="1.1170269321409986E-3"/>
    <n v="9.3334499861485402E-3"/>
    <n v="1.2831678455478834E-3"/>
    <m/>
    <m/>
    <m/>
    <n v="9.3334499861485402E-3"/>
    <n v="9.3334499861485402E-3"/>
    <n v="4.1276304183110719"/>
    <n v="1"/>
    <n v="1"/>
    <n v="1.2831678455478834E-3"/>
    <n v="1.2831678455478834E-3"/>
  </r>
  <r>
    <n v="1724"/>
    <n v="0"/>
    <x v="2"/>
    <x v="3"/>
    <x v="4"/>
    <s v="62-304.520 (7), F.A.C."/>
    <x v="4"/>
    <x v="4"/>
    <x v="6"/>
    <n v="1210"/>
    <s v="Fixed Single Family Units"/>
    <n v="1210"/>
    <s v="FDOT District 5                                          Brevard County"/>
    <n v="83"/>
    <n v="0.19220740032784314"/>
    <n v="1.5231766751227778"/>
    <n v="0.22102154246002467"/>
    <m/>
    <m/>
    <m/>
    <n v="1.5231766751227778"/>
    <n v="1.5231766751227778"/>
    <n v="662.0693610506994"/>
    <n v="1"/>
    <n v="1"/>
    <n v="0.22102154246002467"/>
    <n v="0.22102154246002467"/>
  </r>
  <r>
    <n v="4456"/>
    <n v="0"/>
    <x v="2"/>
    <x v="2"/>
    <x v="4"/>
    <s v="62-304.520 (7), F.A.C."/>
    <x v="4"/>
    <x v="4"/>
    <x v="6"/>
    <n v="1210"/>
    <s v="Fixed Single Family Units"/>
    <n v="1210"/>
    <s v="FDOT District 5                                          Brevard County"/>
    <n v="107"/>
    <n v="0.87955568929575079"/>
    <n v="5.8763214829255093"/>
    <n v="0.82546906071523474"/>
    <m/>
    <m/>
    <m/>
    <n v="5.8763214829255093"/>
    <n v="5.8763214829255093"/>
    <n v="2465.1583506668458"/>
    <n v="1"/>
    <n v="1"/>
    <n v="0.82546906071523474"/>
    <n v="0.82546906071523474"/>
  </r>
  <r>
    <n v="1725"/>
    <n v="0"/>
    <x v="2"/>
    <x v="3"/>
    <x v="4"/>
    <s v="62-304.520 (7), F.A.C."/>
    <x v="4"/>
    <x v="4"/>
    <x v="6"/>
    <n v="1210"/>
    <s v="Fixed Single Family Units"/>
    <n v="1210"/>
    <s v="FDOT District 5                                          Brevard County       SJRWMD C-1 Diversion"/>
    <n v="59"/>
    <n v="0.64132178105977267"/>
    <n v="1.7061753499092651"/>
    <n v="0.38241607792635379"/>
    <m/>
    <m/>
    <m/>
    <n v="5.9242199649627256"/>
    <n v="1.7061753499092651"/>
    <n v="2644.2127603266044"/>
    <n v="0.28800000000000003"/>
    <n v="0.46899999999999997"/>
    <n v="0.81538609365960302"/>
    <n v="0.38241607792635379"/>
  </r>
  <r>
    <n v="1726"/>
    <n v="0"/>
    <x v="2"/>
    <x v="3"/>
    <x v="4"/>
    <s v="62-304.520 (7), F.A.C."/>
    <x v="4"/>
    <x v="4"/>
    <x v="6"/>
    <n v="1210"/>
    <s v="Fixed Single Family Units"/>
    <n v="1210"/>
    <s v="FDOT District 5                                       City of West Melbourne   Brevard County       SJRWMD C-1 Diversion"/>
    <n v="11"/>
    <n v="0.38548123304890058"/>
    <n v="1.0454484207253265"/>
    <n v="0.23401492457824677"/>
    <m/>
    <m/>
    <m/>
    <n v="3.6300292386296058"/>
    <n v="1.0454484207253265"/>
    <n v="1544.0210696190898"/>
    <n v="0.28800000000000003"/>
    <n v="0.46899999999999997"/>
    <n v="0.4989657240474345"/>
    <n v="0.23401492457824677"/>
  </r>
  <r>
    <n v="1727"/>
    <n v="0"/>
    <x v="2"/>
    <x v="3"/>
    <x v="4"/>
    <s v="62-304.520 (7), F.A.C."/>
    <x v="4"/>
    <x v="4"/>
    <x v="6"/>
    <n v="1210"/>
    <s v="Fixed Single Family Units"/>
    <n v="1210"/>
    <s v="FDOT District 5                              City of Palm Bay            Brevard County"/>
    <n v="51"/>
    <n v="0.69241901977934939"/>
    <n v="6.6205808532826449"/>
    <n v="0.95394332537459259"/>
    <m/>
    <m/>
    <m/>
    <n v="6.6205808532826449"/>
    <n v="6.6205808532826449"/>
    <n v="2805.5833261512007"/>
    <n v="1"/>
    <n v="1"/>
    <n v="0.95394332537459259"/>
    <n v="0.95394332537459259"/>
  </r>
  <r>
    <n v="1728"/>
    <n v="0"/>
    <x v="2"/>
    <x v="3"/>
    <x v="4"/>
    <s v="62-304.520 (7), F.A.C."/>
    <x v="4"/>
    <x v="4"/>
    <x v="6"/>
    <n v="1210"/>
    <s v="Fixed Single Family Units"/>
    <n v="1210"/>
    <s v="FDOT District 5                              City of Palm Bay            Brevard County       SJRWMD C-1 Diversion"/>
    <n v="45"/>
    <n v="0.62171518811202808"/>
    <n v="1.6678685287245545"/>
    <n v="0.37927725063912593"/>
    <m/>
    <m/>
    <m/>
    <n v="5.79121016918248"/>
    <n v="1.6678685287245545"/>
    <n v="2703.6547959579461"/>
    <n v="0.28800000000000003"/>
    <n v="0.46899999999999997"/>
    <n v="0.80869349816444769"/>
    <n v="0.37927725063912593"/>
  </r>
  <r>
    <n v="1729"/>
    <n v="0"/>
    <x v="2"/>
    <x v="3"/>
    <x v="4"/>
    <s v="62-304.520 (7), F.A.C."/>
    <x v="4"/>
    <x v="4"/>
    <x v="6"/>
    <n v="1210"/>
    <s v="Fixed Single Family Units"/>
    <n v="1210"/>
    <s v="FDOT District 5                          Town Melbourne Beach                Brevard County"/>
    <n v="35"/>
    <n v="0.19610095023511512"/>
    <n v="1.833750425603671"/>
    <n v="0.27288195698587742"/>
    <m/>
    <m/>
    <m/>
    <n v="1.833750425603671"/>
    <n v="1.833750425603671"/>
    <n v="731.91839038649789"/>
    <n v="1"/>
    <n v="1"/>
    <n v="0.27288195698587742"/>
    <n v="0.27288195698587742"/>
  </r>
  <r>
    <n v="987"/>
    <n v="0"/>
    <x v="2"/>
    <x v="3"/>
    <x v="4"/>
    <s v="62-304.520 (7)(b),(16), F.A.C."/>
    <x v="4"/>
    <x v="4"/>
    <x v="6"/>
    <n v="1210"/>
    <s v="Fixed Single Family Units"/>
    <n v="1210"/>
    <s v="FDOT District 5                         City of Melbourne                 Brevard County"/>
    <n v="19"/>
    <n v="0.44142953586699013"/>
    <n v="4.3084933074390337"/>
    <n v="0.6153515563968156"/>
    <m/>
    <m/>
    <m/>
    <n v="4.3084933074390337"/>
    <n v="4.3084933074390337"/>
    <n v="1726.6426866769966"/>
    <n v="1"/>
    <n v="1"/>
    <n v="0.6153515563968156"/>
    <n v="0.6153515563968156"/>
  </r>
  <r>
    <n v="1730"/>
    <n v="0"/>
    <x v="2"/>
    <x v="3"/>
    <x v="4"/>
    <s v="62-304.520 (7), F.A.C."/>
    <x v="4"/>
    <x v="4"/>
    <x v="6"/>
    <n v="1210"/>
    <s v="Fixed Single Family Units"/>
    <n v="1210"/>
    <s v="FDOT District 5                        Town of Malabar                  Brevard County"/>
    <n v="100"/>
    <n v="0.34759424201193556"/>
    <n v="3.0317721437603673"/>
    <n v="0.45561589867289976"/>
    <m/>
    <m/>
    <m/>
    <n v="3.0317721437603673"/>
    <n v="3.0317721437603673"/>
    <n v="1287.2379411287625"/>
    <n v="1"/>
    <n v="1"/>
    <n v="0.45561589867289976"/>
    <n v="0.45561589867289976"/>
  </r>
  <r>
    <n v="1731"/>
    <n v="0"/>
    <x v="2"/>
    <x v="3"/>
    <x v="4"/>
    <s v="62-304.520 (7), F.A.C."/>
    <x v="4"/>
    <x v="4"/>
    <x v="6"/>
    <n v="1210"/>
    <s v="Fixed Single Family Units"/>
    <n v="1210"/>
    <s v="FDOT District 5                     Town of Indialantic                     Brevard County"/>
    <n v="9"/>
    <n v="2.5938605330091642E-2"/>
    <n v="0.26547748437385099"/>
    <n v="4.2535488043610646E-2"/>
    <m/>
    <m/>
    <m/>
    <n v="0.26547748437385099"/>
    <n v="0.26547748437385099"/>
    <n v="99.111552833661619"/>
    <n v="1"/>
    <n v="1"/>
    <n v="4.2535488043610646E-2"/>
    <n v="4.2535488043610646E-2"/>
  </r>
  <r>
    <n v="1732"/>
    <n v="0"/>
    <x v="2"/>
    <x v="3"/>
    <x v="4"/>
    <s v="62-304.520 (7), F.A.C."/>
    <x v="4"/>
    <x v="4"/>
    <x v="6"/>
    <n v="1210"/>
    <s v="Fixed Single Family Units"/>
    <n v="1210"/>
    <s v="FDOT District 5                    Town of Grant-Valkaria                      Brevard County"/>
    <n v="65"/>
    <n v="0.53931882685496269"/>
    <n v="3.9741255320564939"/>
    <n v="0.54808110482959305"/>
    <m/>
    <m/>
    <m/>
    <n v="3.9741255320564939"/>
    <n v="3.9741255320564939"/>
    <n v="1680.1655955018375"/>
    <n v="1"/>
    <n v="1"/>
    <n v="0.54808110482959305"/>
    <n v="0.54808110482959305"/>
  </r>
  <r>
    <n v="4457"/>
    <n v="0"/>
    <x v="2"/>
    <x v="2"/>
    <x v="4"/>
    <s v="62-304.520 (7), F.A.C."/>
    <x v="4"/>
    <x v="4"/>
    <x v="6"/>
    <n v="1210"/>
    <s v="Fixed Single Family Units"/>
    <n v="1210"/>
    <s v="FDOT District 5                    Town of Grant-Valkaria                      Brevard County"/>
    <n v="58"/>
    <n v="6.5598744344224386E-2"/>
    <n v="0.60024296919737896"/>
    <n v="8.4487027257024741E-2"/>
    <m/>
    <m/>
    <m/>
    <n v="0.60024296919737896"/>
    <n v="0.60024296919737896"/>
    <n v="257.40095172709323"/>
    <n v="1"/>
    <n v="1"/>
    <n v="8.4487027257024741E-2"/>
    <n v="8.4487027257024741E-2"/>
  </r>
  <r>
    <n v="1733"/>
    <n v="0"/>
    <x v="2"/>
    <x v="3"/>
    <x v="4"/>
    <s v="62-304.520 (7), F.A.C."/>
    <x v="4"/>
    <x v="4"/>
    <x v="6"/>
    <n v="1210"/>
    <s v="Fixed Single Family Units"/>
    <n v="1210"/>
    <s v="FDOT District 5      MTWCD                        City of Palm Bay            Brevard County       SJRWMD C-1 Diversion"/>
    <n v="3"/>
    <n v="3.7206012656766218E-3"/>
    <n v="9.9176220963343598E-3"/>
    <n v="2.2411568464141057E-3"/>
    <m/>
    <m/>
    <m/>
    <n v="3.44361878344943E-2"/>
    <n v="9.9176220963343598E-3"/>
    <n v="16.137648717387194"/>
    <n v="0.28800000000000003"/>
    <n v="0.46899999999999997"/>
    <n v="4.778586026469309E-3"/>
    <n v="2.2411568464141057E-3"/>
  </r>
  <r>
    <n v="4996"/>
    <n v="0"/>
    <x v="2"/>
    <x v="5"/>
    <x v="5"/>
    <s v="C-25 and South Indian River Lagoon"/>
    <x v="5"/>
    <x v="5"/>
    <x v="30"/>
    <n v="1210"/>
    <s v="Fixed Single Family Units"/>
    <n v="1210"/>
    <s v="FPFWCD                                      St. Lucie County"/>
    <n v="166"/>
    <n v="19.138211315370622"/>
    <n v="189.16156985811571"/>
    <n v="30.986475577271253"/>
    <m/>
    <m/>
    <m/>
    <n v="189.16156985811571"/>
    <n v="189.16156985811571"/>
    <n v="71269.381061837994"/>
    <n v="1"/>
    <n v="1"/>
    <n v="30.986475577271253"/>
    <n v="30.986475577271253"/>
  </r>
  <r>
    <n v="4543"/>
    <n v="0"/>
    <x v="2"/>
    <x v="2"/>
    <x v="4"/>
    <s v="62-304.520 (7), F.A.C."/>
    <x v="4"/>
    <x v="4"/>
    <x v="19"/>
    <n v="1210"/>
    <s v="Fixed Single Family Units"/>
    <n v="1210"/>
    <s v="FWCD                                     Indian River County"/>
    <n v="998"/>
    <n v="34.988816032241445"/>
    <n v="303.10764902199384"/>
    <n v="42.518142402596922"/>
    <m/>
    <m/>
    <m/>
    <n v="303.10764902199384"/>
    <n v="303.10764902199384"/>
    <n v="121387.42601639162"/>
    <n v="1"/>
    <n v="1"/>
    <n v="42.518142402596922"/>
    <n v="42.518142402596922"/>
  </r>
  <r>
    <n v="4544"/>
    <n v="0"/>
    <x v="2"/>
    <x v="2"/>
    <x v="4"/>
    <s v="62-304.520 (7), F.A.C."/>
    <x v="4"/>
    <x v="4"/>
    <x v="19"/>
    <n v="1210"/>
    <s v="Fixed Single Family Units"/>
    <n v="1210"/>
    <s v="FWCD                                     Indian River County       FWCD"/>
    <n v="1"/>
    <n v="4.0892378990380509E-5"/>
    <n v="2.2219483660482165E-4"/>
    <n v="2.6548092462970481E-5"/>
    <m/>
    <m/>
    <m/>
    <n v="2.2219483660482165E-4"/>
    <n v="2.2219483660482165E-4"/>
    <n v="0.10291076628470149"/>
    <n v="1"/>
    <n v="1"/>
    <n v="2.6548092462970481E-5"/>
    <n v="2.6548092462970481E-5"/>
  </r>
  <r>
    <n v="4545"/>
    <n v="0"/>
    <x v="2"/>
    <x v="2"/>
    <x v="4"/>
    <s v="62-304.520 (7), F.A.C."/>
    <x v="4"/>
    <x v="4"/>
    <x v="19"/>
    <n v="1210"/>
    <s v="Fixed Single Family Units"/>
    <n v="1210"/>
    <s v="FWCD               City of Fellsmere                      Indian River County"/>
    <n v="109"/>
    <n v="1.7582751725148227"/>
    <n v="16.88839280899192"/>
    <n v="2.5352881364530733"/>
    <m/>
    <m/>
    <m/>
    <n v="16.88839280899192"/>
    <n v="16.88839280899192"/>
    <n v="6486.4833271223961"/>
    <n v="1"/>
    <n v="1"/>
    <n v="2.5352881364530733"/>
    <n v="2.5352881364530733"/>
  </r>
  <r>
    <n v="2889"/>
    <n v="0"/>
    <x v="2"/>
    <x v="4"/>
    <x v="4"/>
    <s v="62-304.520 (8), F.A.C."/>
    <x v="4"/>
    <x v="4"/>
    <x v="12"/>
    <n v="1210"/>
    <s v="Fixed Single Family Units"/>
    <n v="1210"/>
    <s v="Indian River County"/>
    <n v="90858"/>
    <n v="11510.879445171855"/>
    <n v="107253.47798303557"/>
    <n v="15653.377997906335"/>
    <m/>
    <m/>
    <m/>
    <n v="107253.47798303557"/>
    <n v="107253.47798303557"/>
    <n v="46468633.373022556"/>
    <n v="1"/>
    <n v="1"/>
    <n v="15653.377997906335"/>
    <n v="15653.377997906335"/>
  </r>
  <r>
    <n v="3589"/>
    <n v="0"/>
    <x v="2"/>
    <x v="2"/>
    <x v="4"/>
    <s v="62-304.520 (7)(b),(19), F.A.C."/>
    <x v="4"/>
    <x v="4"/>
    <x v="12"/>
    <n v="1210"/>
    <s v="Fixed Single Family Units"/>
    <n v="1210"/>
    <s v="Indian River County"/>
    <n v="7018"/>
    <n v="1053.688770601055"/>
    <n v="9853.4769273816983"/>
    <n v="1434.0995144476667"/>
    <m/>
    <m/>
    <m/>
    <n v="9853.4769273816983"/>
    <n v="9853.4769273816983"/>
    <n v="4101988.5677958778"/>
    <n v="1"/>
    <n v="1"/>
    <n v="1434.0995144476667"/>
    <n v="1434.0995144476667"/>
  </r>
  <r>
    <n v="3818"/>
    <n v="0"/>
    <x v="2"/>
    <x v="2"/>
    <x v="4"/>
    <s v="62-304.520 (7)(b),(20), F.A.C."/>
    <x v="4"/>
    <x v="4"/>
    <x v="12"/>
    <n v="1210"/>
    <s v="Fixed Single Family Units"/>
    <n v="1210"/>
    <s v="Indian River County"/>
    <n v="841"/>
    <n v="95.872680721855289"/>
    <n v="864.02490448438175"/>
    <n v="126.880679455338"/>
    <m/>
    <m/>
    <m/>
    <n v="864.02490448438175"/>
    <n v="864.02490448438175"/>
    <n v="350268.55161975691"/>
    <n v="1"/>
    <n v="1"/>
    <n v="126.880679455338"/>
    <n v="126.880679455338"/>
  </r>
  <r>
    <n v="4622"/>
    <n v="0"/>
    <x v="2"/>
    <x v="2"/>
    <x v="4"/>
    <s v="62-304.520 (7), F.A.C."/>
    <x v="4"/>
    <x v="4"/>
    <x v="12"/>
    <n v="1210"/>
    <s v="Fixed Single Family Units"/>
    <n v="1210"/>
    <s v="Indian River County"/>
    <n v="11221"/>
    <n v="2520.9019651577955"/>
    <n v="23998.077505641228"/>
    <n v="3502.427195617367"/>
    <m/>
    <m/>
    <m/>
    <n v="23998.077505641228"/>
    <n v="23998.077505641228"/>
    <n v="9424142.3256980125"/>
    <n v="1"/>
    <n v="1"/>
    <n v="3502.427195617367"/>
    <n v="3502.427195617367"/>
  </r>
  <r>
    <n v="5041"/>
    <n v="0"/>
    <x v="2"/>
    <x v="5"/>
    <x v="5"/>
    <s v="C-25 and South Indian River Lagoon"/>
    <x v="5"/>
    <x v="5"/>
    <x v="12"/>
    <n v="1210"/>
    <s v="Fixed Single Family Units"/>
    <n v="1210"/>
    <s v="Indian River County"/>
    <n v="35"/>
    <n v="0.20894340413365364"/>
    <n v="2.1950070198213254"/>
    <n v="0.37333158839186154"/>
    <m/>
    <m/>
    <m/>
    <n v="2.1950070198213254"/>
    <n v="2.1950070198213254"/>
    <n v="821.86462383907667"/>
    <n v="1"/>
    <n v="1"/>
    <n v="0.37333158839186154"/>
    <n v="0.37333158839186154"/>
  </r>
  <r>
    <n v="3034"/>
    <n v="0"/>
    <x v="2"/>
    <x v="4"/>
    <x v="4"/>
    <s v="62-304.520 (8), F.A.C."/>
    <x v="4"/>
    <x v="4"/>
    <x v="20"/>
    <n v="1210"/>
    <s v="Fixed Single Family Units"/>
    <n v="1210"/>
    <s v="IRFWCD                                      Indian River County"/>
    <n v="331"/>
    <n v="3.8419612167775683"/>
    <n v="33.812514582173009"/>
    <n v="4.8193880624479926"/>
    <m/>
    <m/>
    <m/>
    <n v="33.812514582173009"/>
    <n v="33.812514582173009"/>
    <n v="14702.745812367459"/>
    <n v="1"/>
    <n v="1"/>
    <n v="4.8193880624479926"/>
    <n v="4.8193880624479926"/>
  </r>
  <r>
    <n v="4703"/>
    <n v="0"/>
    <x v="2"/>
    <x v="2"/>
    <x v="4"/>
    <s v="62-304.520 (7), F.A.C."/>
    <x v="4"/>
    <x v="4"/>
    <x v="20"/>
    <n v="1210"/>
    <s v="Fixed Single Family Units"/>
    <n v="1210"/>
    <s v="IRFWCD                                      Indian River County"/>
    <n v="9"/>
    <n v="7.3801245901083251E-2"/>
    <n v="0.68676791957560923"/>
    <n v="0.10186379491302933"/>
    <m/>
    <m/>
    <m/>
    <n v="0.68676791957560923"/>
    <n v="0.68676791957560923"/>
    <n v="304.1009534000508"/>
    <n v="1"/>
    <n v="1"/>
    <n v="0.10186379491302933"/>
    <n v="0.10186379491302933"/>
  </r>
  <r>
    <n v="1994"/>
    <n v="0"/>
    <x v="2"/>
    <x v="3"/>
    <x v="4"/>
    <s v="62-304.520 (7), F.A.C."/>
    <x v="4"/>
    <x v="4"/>
    <x v="22"/>
    <n v="1210"/>
    <s v="Fixed Single Family Units"/>
    <n v="1210"/>
    <s v="MTWCD                                    Brevard County"/>
    <n v="3"/>
    <n v="3.395016887682583E-2"/>
    <n v="0.19298662866054897"/>
    <n v="2.5516019564359539E-2"/>
    <m/>
    <m/>
    <m/>
    <n v="0.19298662866054897"/>
    <n v="0.19298662866054897"/>
    <n v="112.95506844100611"/>
    <n v="1"/>
    <n v="1"/>
    <n v="2.5516019564359539E-2"/>
    <n v="2.5516019564359539E-2"/>
  </r>
  <r>
    <n v="1995"/>
    <n v="0"/>
    <x v="2"/>
    <x v="3"/>
    <x v="4"/>
    <s v="62-304.520 (7), F.A.C."/>
    <x v="4"/>
    <x v="4"/>
    <x v="22"/>
    <n v="1210"/>
    <s v="Fixed Single Family Units"/>
    <n v="1210"/>
    <s v="MTWCD                                    Brevard County       SJRWMD C-1 Diversion"/>
    <n v="231"/>
    <n v="6.8251329826282374"/>
    <n v="18.375791434896652"/>
    <n v="4.3941795509344566"/>
    <m/>
    <m/>
    <m/>
    <n v="63.804831371168923"/>
    <n v="18.375791434896652"/>
    <n v="26683.560915174658"/>
    <n v="0.28800000000000003"/>
    <n v="0.46899999999999997"/>
    <n v="9.3692527738474567"/>
    <n v="4.3941795509344566"/>
  </r>
  <r>
    <n v="1996"/>
    <n v="0"/>
    <x v="2"/>
    <x v="3"/>
    <x v="4"/>
    <s v="62-304.520 (7), F.A.C."/>
    <x v="4"/>
    <x v="4"/>
    <x v="22"/>
    <n v="1210"/>
    <s v="Fixed Single Family Units"/>
    <n v="1210"/>
    <s v="MTWCD                                 City of West Melbourne   Brevard County       SJRWMD C-1 Diversion"/>
    <n v="244"/>
    <n v="2.3538230489723051"/>
    <n v="5.0566468841295258"/>
    <n v="1.2679661182513433"/>
    <m/>
    <m/>
    <m/>
    <n v="17.557801681005294"/>
    <n v="5.0566468841295258"/>
    <n v="8081.3099363156061"/>
    <n v="0.28800000000000003"/>
    <n v="0.46899999999999997"/>
    <n v="2.7035524909410307"/>
    <n v="1.2679661182513433"/>
  </r>
  <r>
    <n v="1997"/>
    <n v="0"/>
    <x v="2"/>
    <x v="3"/>
    <x v="4"/>
    <s v="62-304.520 (7), F.A.C."/>
    <x v="4"/>
    <x v="4"/>
    <x v="22"/>
    <n v="1210"/>
    <s v="Fixed Single Family Units"/>
    <n v="1210"/>
    <s v="MTWCD                        City of Palm Bay            Brevard County"/>
    <n v="338"/>
    <n v="6.1120147727620076"/>
    <n v="58.191721467025204"/>
    <n v="8.2307555211274721"/>
    <m/>
    <m/>
    <m/>
    <n v="58.191721467025204"/>
    <n v="58.191721467025204"/>
    <n v="23911.695652279792"/>
    <n v="1"/>
    <n v="1"/>
    <n v="8.2307555211274721"/>
    <n v="8.2307555211274721"/>
  </r>
  <r>
    <n v="1998"/>
    <n v="0"/>
    <x v="2"/>
    <x v="3"/>
    <x v="4"/>
    <s v="62-304.520 (7), F.A.C."/>
    <x v="4"/>
    <x v="4"/>
    <x v="22"/>
    <n v="1210"/>
    <s v="Fixed Single Family Units"/>
    <n v="1210"/>
    <s v="MTWCD                        City of Palm Bay            Brevard County       SJRWMD C-1 Diversion"/>
    <n v="3014"/>
    <n v="28.961913948066332"/>
    <n v="76.056703623287206"/>
    <n v="17.799722396388347"/>
    <m/>
    <m/>
    <m/>
    <n v="264.0857764697472"/>
    <n v="76.056703623287206"/>
    <n v="114030.80321708873"/>
    <n v="0.28800000000000003"/>
    <n v="0.46899999999999997"/>
    <n v="37.952499779079631"/>
    <n v="17.799722396388347"/>
  </r>
  <r>
    <n v="1999"/>
    <n v="0"/>
    <x v="2"/>
    <x v="3"/>
    <x v="4"/>
    <s v="62-304.520 (7), F.A.C."/>
    <x v="4"/>
    <x v="4"/>
    <x v="22"/>
    <n v="1210"/>
    <s v="Fixed Single Family Units"/>
    <n v="1210"/>
    <s v="MTWCD                   City of Melbourne                 Brevard County       SJRWMD C-1 Diversion"/>
    <n v="1"/>
    <n v="5.0544119960070676E-3"/>
    <n v="1.4228021334509953E-2"/>
    <n v="3.7041662038788717E-3"/>
    <m/>
    <m/>
    <m/>
    <n v="4.9402851855937333E-2"/>
    <n v="1.4228021334509953E-2"/>
    <n v="16.934683278042122"/>
    <n v="0.28800000000000003"/>
    <n v="0.46899999999999997"/>
    <n v="7.8980089634943969E-3"/>
    <n v="3.7041662038788717E-3"/>
  </r>
  <r>
    <n v="2000"/>
    <n v="0"/>
    <x v="2"/>
    <x v="3"/>
    <x v="4"/>
    <s v="62-304.520 (7), F.A.C."/>
    <x v="4"/>
    <x v="4"/>
    <x v="22"/>
    <n v="1210"/>
    <s v="Fixed Single Family Units"/>
    <n v="1210"/>
    <s v="MTWCD                  Town of Malabar                  Brevard County"/>
    <n v="9"/>
    <n v="9.0898884130967375E-2"/>
    <n v="0.79096716071748718"/>
    <n v="0.1112317638983847"/>
    <m/>
    <m/>
    <m/>
    <n v="0.79096716071748718"/>
    <n v="0.79096716071748718"/>
    <n v="354.61085765366875"/>
    <n v="1"/>
    <n v="1"/>
    <n v="0.1112317638983847"/>
    <n v="0.1112317638983847"/>
  </r>
  <r>
    <n v="3683"/>
    <n v="0"/>
    <x v="2"/>
    <x v="2"/>
    <x v="4"/>
    <s v="62-304.520 (7)(b),(19), F.A.C."/>
    <x v="4"/>
    <x v="4"/>
    <x v="21"/>
    <n v="1210"/>
    <s v="Fixed Single Family Units"/>
    <n v="1210"/>
    <s v="SRIDROW                                 Indian River County"/>
    <n v="96"/>
    <n v="4.3693216127296788"/>
    <n v="38.37853915476169"/>
    <n v="5.2167449170371523"/>
    <m/>
    <m/>
    <m/>
    <n v="38.37853915476169"/>
    <n v="38.37853915476169"/>
    <n v="15613.593800847462"/>
    <n v="1"/>
    <n v="1"/>
    <n v="5.2167449170371523"/>
    <n v="5.2167449170371523"/>
  </r>
  <r>
    <n v="4710"/>
    <n v="0"/>
    <x v="2"/>
    <x v="2"/>
    <x v="4"/>
    <s v="62-304.520 (7), F.A.C."/>
    <x v="4"/>
    <x v="4"/>
    <x v="21"/>
    <n v="1210"/>
    <s v="Fixed Single Family Units"/>
    <n v="1210"/>
    <s v="SRIDROW                                 Indian River County"/>
    <n v="18"/>
    <n v="1.1502477361882661"/>
    <n v="11.444274803280843"/>
    <n v="1.6472238684115879"/>
    <m/>
    <m/>
    <m/>
    <n v="11.444274803280843"/>
    <n v="11.444274803280843"/>
    <n v="4585.3171065324977"/>
    <n v="1"/>
    <n v="1"/>
    <n v="1.6472238684115879"/>
    <n v="1.6472238684115879"/>
  </r>
  <r>
    <n v="3684"/>
    <n v="0"/>
    <x v="2"/>
    <x v="2"/>
    <x v="4"/>
    <s v="62-304.520 (7)(b),(19), F.A.C."/>
    <x v="4"/>
    <x v="4"/>
    <x v="21"/>
    <n v="1210"/>
    <s v="Fixed Single Family Units"/>
    <n v="1210"/>
    <s v="SRIDROW                                 Indian River County       SRID Canals &amp; ROW"/>
    <n v="10"/>
    <n v="1.3783478588604455E-2"/>
    <n v="0.12837155569306169"/>
    <n v="1.6802004264964046E-2"/>
    <m/>
    <m/>
    <m/>
    <n v="0.12837155569306169"/>
    <n v="0.12837155569306169"/>
    <n v="48.96515192652366"/>
    <n v="1"/>
    <n v="1"/>
    <n v="1.6802004264964046E-2"/>
    <n v="1.6802004264964046E-2"/>
  </r>
  <r>
    <n v="3685"/>
    <n v="0"/>
    <x v="2"/>
    <x v="2"/>
    <x v="4"/>
    <s v="62-304.520 (7)(b),(19), F.A.C."/>
    <x v="4"/>
    <x v="4"/>
    <x v="21"/>
    <n v="1210"/>
    <s v="Fixed Single Family Units"/>
    <n v="1210"/>
    <s v="SRIDROW                           City of Sebastian      Indian River County"/>
    <n v="83"/>
    <n v="5.9322966419025516"/>
    <n v="48.664032639839775"/>
    <n v="6.6274384852127071"/>
    <m/>
    <m/>
    <m/>
    <n v="48.664032639839775"/>
    <n v="48.664032639839775"/>
    <n v="22717.715362734521"/>
    <n v="1"/>
    <n v="1"/>
    <n v="6.6274384852127071"/>
    <n v="6.6274384852127071"/>
  </r>
  <r>
    <n v="4711"/>
    <n v="0"/>
    <x v="2"/>
    <x v="2"/>
    <x v="4"/>
    <s v="62-304.520 (7), F.A.C."/>
    <x v="4"/>
    <x v="4"/>
    <x v="21"/>
    <n v="1210"/>
    <s v="Fixed Single Family Units"/>
    <n v="1210"/>
    <s v="SRIDROW                           City of Sebastian      Indian River County"/>
    <n v="4"/>
    <n v="1.0871402353797997E-2"/>
    <n v="0.10069721331490535"/>
    <n v="1.3976273407314579E-2"/>
    <m/>
    <m/>
    <m/>
    <n v="0.10069721331490535"/>
    <n v="0.10069721331490535"/>
    <n v="39.299800618910602"/>
    <n v="1"/>
    <n v="1"/>
    <n v="1.3976273407314579E-2"/>
    <n v="1.3976273407314579E-2"/>
  </r>
  <r>
    <n v="4712"/>
    <n v="0"/>
    <x v="2"/>
    <x v="2"/>
    <x v="4"/>
    <s v="62-304.520 (7), F.A.C."/>
    <x v="4"/>
    <x v="4"/>
    <x v="21"/>
    <n v="1210"/>
    <s v="Fixed Single Family Units"/>
    <n v="1210"/>
    <s v="SRIDROW                           City of Sebastian      Indian River County       SRID"/>
    <n v="1"/>
    <n v="4.1745367860341435E-3"/>
    <n v="3.8794873557539626E-2"/>
    <n v="5.5120352427590578E-3"/>
    <m/>
    <m/>
    <m/>
    <n v="3.8794873557539626E-2"/>
    <n v="3.8794873557539626E-2"/>
    <n v="17.186024411381119"/>
    <n v="1"/>
    <n v="1"/>
    <n v="5.5120352427590578E-3"/>
    <n v="5.5120352427590578E-3"/>
  </r>
  <r>
    <n v="3162"/>
    <n v="0"/>
    <x v="2"/>
    <x v="4"/>
    <x v="4"/>
    <s v="62-304.520 (8), F.A.C."/>
    <x v="4"/>
    <x v="4"/>
    <x v="23"/>
    <n v="1210"/>
    <s v="Fixed Single Family Units"/>
    <n v="1210"/>
    <s v="St. Lucie County"/>
    <n v="17"/>
    <n v="0.1951015196783108"/>
    <n v="1.9495055981278413"/>
    <n v="0.30125372271513823"/>
    <m/>
    <m/>
    <m/>
    <n v="1.9495055981278413"/>
    <n v="1.9495055981278413"/>
    <n v="768.1082270931729"/>
    <n v="1"/>
    <n v="1"/>
    <n v="0.30125372271513823"/>
    <n v="0.30125372271513823"/>
  </r>
  <r>
    <n v="5060"/>
    <n v="0"/>
    <x v="2"/>
    <x v="5"/>
    <x v="5"/>
    <s v="C-25 and South Indian River Lagoon"/>
    <x v="5"/>
    <x v="5"/>
    <x v="23"/>
    <n v="1210"/>
    <s v="Fixed Single Family Units"/>
    <n v="1210"/>
    <s v="St. Lucie County"/>
    <n v="5401"/>
    <n v="1152.4908368947476"/>
    <n v="12054.872041825003"/>
    <n v="2036.7273904266133"/>
    <m/>
    <m/>
    <m/>
    <n v="12054.872041825003"/>
    <n v="12054.872041825003"/>
    <n v="4477840.3447727617"/>
    <n v="1"/>
    <n v="1"/>
    <n v="2036.7273904266133"/>
    <n v="2036.7273904266133"/>
  </r>
  <r>
    <n v="4860"/>
    <n v="0"/>
    <x v="2"/>
    <x v="5"/>
    <x v="5"/>
    <s v="C-25 and South Indian River Lagoon"/>
    <x v="5"/>
    <x v="5"/>
    <x v="29"/>
    <n v="1210"/>
    <s v="Fixed Single Family Units"/>
    <n v="1210"/>
    <s v="St. Lucie County City of Fort Pierce"/>
    <n v="293"/>
    <n v="33.005455459521585"/>
    <n v="342.3921669247967"/>
    <n v="57.194004838320673"/>
    <m/>
    <m/>
    <m/>
    <n v="342.3921669247967"/>
    <n v="342.3921669247967"/>
    <n v="129716.77895855854"/>
    <n v="1"/>
    <n v="1"/>
    <n v="57.194004838320673"/>
    <n v="57.194004838320673"/>
  </r>
  <r>
    <n v="2157"/>
    <n v="0"/>
    <x v="2"/>
    <x v="3"/>
    <x v="4"/>
    <s v="62-304.520 (7), F.A.C."/>
    <x v="4"/>
    <x v="4"/>
    <x v="32"/>
    <n v="1210"/>
    <s v="Fixed Single Family Units"/>
    <n v="1210"/>
    <s v="Town Melbourne Beach                Brevard County"/>
    <n v="3845"/>
    <n v="387.91157482962876"/>
    <n v="3551.2298636290348"/>
    <n v="524.26965981196645"/>
    <m/>
    <m/>
    <m/>
    <n v="3551.2298636290348"/>
    <n v="3551.2298636290348"/>
    <n v="1423104.7877821208"/>
    <n v="1"/>
    <n v="1"/>
    <n v="524.26965981196645"/>
    <n v="524.26965981196645"/>
  </r>
  <r>
    <n v="733"/>
    <n v="0"/>
    <x v="2"/>
    <x v="3"/>
    <x v="4"/>
    <s v="62-304.520 (12), F.A.C."/>
    <x v="5"/>
    <x v="0"/>
    <x v="24"/>
    <n v="1210"/>
    <s v="Fixed Single Family Units"/>
    <n v="1210"/>
    <s v="Town of Grant-Valkaria                      Brevard County"/>
    <n v="161"/>
    <n v="28.285852589297843"/>
    <n v="253.02462920630268"/>
    <n v="37.521433246141697"/>
    <m/>
    <m/>
    <m/>
    <n v="253.02462920630268"/>
    <n v="253.02462920630268"/>
    <n v="103078.27017996258"/>
    <n v="1"/>
    <n v="1"/>
    <n v="37.521433246141697"/>
    <n v="37.521433246141697"/>
  </r>
  <r>
    <n v="2185"/>
    <n v="0"/>
    <x v="2"/>
    <x v="3"/>
    <x v="4"/>
    <s v="62-304.520 (7), F.A.C."/>
    <x v="4"/>
    <x v="4"/>
    <x v="24"/>
    <n v="1210"/>
    <s v="Fixed Single Family Units"/>
    <n v="1210"/>
    <s v="Town of Grant-Valkaria                      Brevard County"/>
    <n v="9645"/>
    <n v="2215.0478690567616"/>
    <n v="20752.325432385944"/>
    <n v="2999.9920404247655"/>
    <m/>
    <m/>
    <m/>
    <n v="20752.325432385944"/>
    <n v="20752.325432385944"/>
    <n v="8728643.791576108"/>
    <n v="1"/>
    <n v="1"/>
    <n v="2999.9920404247655"/>
    <n v="2999.9920404247655"/>
  </r>
  <r>
    <n v="4732"/>
    <n v="0"/>
    <x v="2"/>
    <x v="2"/>
    <x v="4"/>
    <s v="62-304.520 (7), F.A.C."/>
    <x v="4"/>
    <x v="4"/>
    <x v="24"/>
    <n v="1210"/>
    <s v="Fixed Single Family Units"/>
    <n v="1210"/>
    <s v="Town of Grant-Valkaria                      Brevard County"/>
    <n v="2980"/>
    <n v="701.22034111611936"/>
    <n v="6361.6352846682285"/>
    <n v="919.25371181933383"/>
    <m/>
    <m/>
    <m/>
    <n v="6361.6352846682285"/>
    <n v="6361.6352846682285"/>
    <n v="2679752.5933451015"/>
    <n v="1"/>
    <n v="1"/>
    <n v="919.25371181933383"/>
    <n v="919.25371181933383"/>
  </r>
  <r>
    <n v="2186"/>
    <n v="0"/>
    <x v="2"/>
    <x v="3"/>
    <x v="4"/>
    <s v="62-304.520 (7), F.A.C."/>
    <x v="4"/>
    <x v="4"/>
    <x v="24"/>
    <n v="1210"/>
    <s v="Fixed Single Family Units"/>
    <n v="1210"/>
    <s v="Town of Grant-Valkaria                      Brevard County       SJRWMD C-1 Diversion"/>
    <n v="232"/>
    <n v="49.50201726630219"/>
    <n v="135.09669108929896"/>
    <n v="31.653901858746799"/>
    <m/>
    <m/>
    <m/>
    <n v="469.08573294895461"/>
    <n v="135.09669108929896"/>
    <n v="198878.1873363716"/>
    <n v="0.28800000000000003"/>
    <n v="0.46899999999999997"/>
    <n v="67.492328057029425"/>
    <n v="31.653901858746799"/>
  </r>
  <r>
    <n v="2187"/>
    <n v="0"/>
    <x v="2"/>
    <x v="3"/>
    <x v="4"/>
    <s v="62-304.520 (7), F.A.C."/>
    <x v="4"/>
    <x v="4"/>
    <x v="24"/>
    <n v="1210"/>
    <s v="Fixed Single Family Units"/>
    <n v="1210"/>
    <s v="Town of Grant-Valkaria          City of Palm Bay            Brevard County"/>
    <n v="31"/>
    <n v="1.2197604800666686"/>
    <n v="11.993919646409484"/>
    <n v="1.7300743336517181"/>
    <m/>
    <m/>
    <m/>
    <n v="11.993919646409484"/>
    <n v="11.993919646409484"/>
    <n v="5000.2624009968386"/>
    <n v="1"/>
    <n v="1"/>
    <n v="1.7300743336517181"/>
    <n v="1.7300743336517181"/>
  </r>
  <r>
    <n v="1466"/>
    <n v="0"/>
    <x v="2"/>
    <x v="3"/>
    <x v="4"/>
    <s v="62-304.520 (7), F.A.C."/>
    <x v="4"/>
    <x v="4"/>
    <x v="15"/>
    <n v="1210"/>
    <s v="Fixed Single Family Units"/>
    <n v="1210"/>
    <s v="Town of Grant-Valkaria          City of Palm Bay            Brevard County       SJRWMD C-1 Diversion"/>
    <n v="34"/>
    <n v="2.2032837610994682"/>
    <n v="5.9304013767697015"/>
    <n v="1.3568485582151018"/>
    <m/>
    <m/>
    <m/>
    <n v="20.591671447117015"/>
    <n v="5.9304013767697015"/>
    <n v="8417.1563325040897"/>
    <n v="0.28800000000000003"/>
    <n v="0.46899999999999997"/>
    <n v="2.8930672883051209"/>
    <n v="1.3568485582151018"/>
  </r>
  <r>
    <n v="2188"/>
    <n v="0"/>
    <x v="2"/>
    <x v="3"/>
    <x v="4"/>
    <s v="62-304.520 (7), F.A.C."/>
    <x v="4"/>
    <x v="4"/>
    <x v="24"/>
    <n v="1210"/>
    <s v="Fixed Single Family Units"/>
    <n v="1210"/>
    <s v="Town of Grant-Valkaria    Town of Malabar                  Brevard County"/>
    <n v="6"/>
    <n v="3.2593641086464211E-3"/>
    <n v="2.7899813898075179E-2"/>
    <n v="4.2507491947622374E-3"/>
    <m/>
    <m/>
    <m/>
    <n v="2.7899813898075179E-2"/>
    <n v="2.7899813898075179E-2"/>
    <n v="10.488753919327467"/>
    <n v="1"/>
    <n v="1"/>
    <n v="4.2507491947622374E-3"/>
    <n v="4.2507491947622374E-3"/>
  </r>
  <r>
    <n v="2316"/>
    <n v="0"/>
    <x v="2"/>
    <x v="3"/>
    <x v="4"/>
    <s v="62-304.520 (7), F.A.C."/>
    <x v="4"/>
    <x v="4"/>
    <x v="33"/>
    <n v="1210"/>
    <s v="Fixed Single Family Units"/>
    <n v="1210"/>
    <s v="Town of Indialantic                     Brevard County"/>
    <n v="2392"/>
    <n v="242.4739398135371"/>
    <n v="2289.3444843828456"/>
    <n v="337.47738646412211"/>
    <m/>
    <m/>
    <m/>
    <n v="2289.3444843828456"/>
    <n v="2289.3444843828456"/>
    <n v="918010.45807749126"/>
    <n v="1"/>
    <n v="1"/>
    <n v="337.47738646412211"/>
    <n v="337.47738646412211"/>
  </r>
  <r>
    <n v="3183"/>
    <n v="0"/>
    <x v="2"/>
    <x v="4"/>
    <x v="4"/>
    <s v="62-304.520 (8), F.A.C."/>
    <x v="4"/>
    <x v="4"/>
    <x v="25"/>
    <n v="1210"/>
    <s v="Fixed Single Family Units"/>
    <n v="1210"/>
    <s v="Town of Indian River Shores                  Indian River County"/>
    <n v="7922"/>
    <n v="1082.6238624724399"/>
    <n v="9092.474974703995"/>
    <n v="1310.0676807001596"/>
    <m/>
    <m/>
    <m/>
    <n v="9092.474974703995"/>
    <n v="9092.474974703995"/>
    <n v="4201776.4710658593"/>
    <n v="1"/>
    <n v="1"/>
    <n v="1310.0676807001596"/>
    <n v="1310.0676807001596"/>
  </r>
  <r>
    <n v="2632"/>
    <n v="0"/>
    <x v="2"/>
    <x v="4"/>
    <x v="4"/>
    <s v="62-304.520 (8), F.A.C."/>
    <x v="4"/>
    <x v="4"/>
    <x v="17"/>
    <n v="1210"/>
    <s v="Fixed Single Family Units"/>
    <n v="1210"/>
    <s v="Town of Indian River Shores              City of Vero Beach    Indian River County"/>
    <n v="2"/>
    <n v="3.8001427573462242E-3"/>
    <n v="3.1419678183399032E-2"/>
    <n v="4.4534094725563302E-3"/>
    <m/>
    <m/>
    <m/>
    <n v="3.1419678183399032E-2"/>
    <n v="3.1419678183399032E-2"/>
    <n v="12.697069611178421"/>
    <n v="1"/>
    <n v="1"/>
    <n v="4.4534094725563302E-3"/>
    <n v="4.4534094725563302E-3"/>
  </r>
  <r>
    <n v="2335"/>
    <n v="0"/>
    <x v="2"/>
    <x v="3"/>
    <x v="4"/>
    <s v="62-304.520 (7), F.A.C."/>
    <x v="4"/>
    <x v="4"/>
    <x v="26"/>
    <n v="1210"/>
    <s v="Fixed Single Family Units"/>
    <n v="1210"/>
    <s v="Town of Malabar                  Brevard County"/>
    <n v="7186"/>
    <n v="1600.0563337475014"/>
    <n v="15215.194365631398"/>
    <n v="2208.2186890145813"/>
    <m/>
    <m/>
    <m/>
    <n v="15215.194365631398"/>
    <n v="15215.194365631398"/>
    <n v="6298053.5045535052"/>
    <n v="1"/>
    <n v="1"/>
    <n v="2208.2186890145813"/>
    <n v="2208.2186890145813"/>
  </r>
  <r>
    <n v="2336"/>
    <n v="0"/>
    <x v="2"/>
    <x v="3"/>
    <x v="4"/>
    <s v="62-304.520 (7), F.A.C."/>
    <x v="4"/>
    <x v="4"/>
    <x v="26"/>
    <n v="1210"/>
    <s v="Fixed Single Family Units"/>
    <n v="1210"/>
    <s v="Town of Malabar      City of Palm Bay            Brevard County"/>
    <n v="34"/>
    <n v="1.1183329049396507"/>
    <n v="9.2628314684104733"/>
    <n v="1.2572725977254349"/>
    <m/>
    <m/>
    <m/>
    <n v="9.2628314684104733"/>
    <n v="9.2628314684104733"/>
    <n v="4108.2927710684908"/>
    <n v="1"/>
    <n v="1"/>
    <n v="1.2572725977254349"/>
    <n v="1.2572725977254349"/>
  </r>
  <r>
    <n v="1070"/>
    <n v="0"/>
    <x v="2"/>
    <x v="3"/>
    <x v="4"/>
    <s v="62-304.520 (7)(b),(16), F.A.C."/>
    <x v="4"/>
    <x v="4"/>
    <x v="34"/>
    <n v="1210"/>
    <s v="Fixed Single Family Units"/>
    <n v="1210"/>
    <s v="Town of Melbourne Village               Brevard County"/>
    <n v="1260"/>
    <n v="191.02332484426853"/>
    <n v="1905.029640905529"/>
    <n v="281.36050926540872"/>
    <m/>
    <m/>
    <m/>
    <n v="1905.029640905529"/>
    <n v="1905.029640905529"/>
    <n v="761064.26728852501"/>
    <n v="1"/>
    <n v="1"/>
    <n v="281.36050926540872"/>
    <n v="281.36050926540872"/>
  </r>
  <r>
    <n v="1071"/>
    <n v="0"/>
    <x v="2"/>
    <x v="3"/>
    <x v="4"/>
    <s v="62-304.520 (7)(b),(16), F.A.C."/>
    <x v="4"/>
    <x v="4"/>
    <x v="34"/>
    <n v="1210"/>
    <s v="Fixed Single Family Units"/>
    <n v="1210"/>
    <s v="Town of Melbourne Village            City of West Melbourne   Brevard County"/>
    <n v="59"/>
    <n v="0.33826114949912445"/>
    <n v="3.4246454066434042"/>
    <n v="0.51434067795632454"/>
    <m/>
    <m/>
    <m/>
    <n v="3.4246454066434042"/>
    <n v="3.4246454066434042"/>
    <n v="1350.2193631120274"/>
    <n v="1"/>
    <n v="1"/>
    <n v="0.51434067795632454"/>
    <n v="0.51434067795632454"/>
  </r>
  <r>
    <n v="4785"/>
    <n v="0"/>
    <x v="2"/>
    <x v="2"/>
    <x v="4"/>
    <s v="62-304.520 (7), F.A.C."/>
    <x v="4"/>
    <x v="4"/>
    <x v="27"/>
    <n v="1210"/>
    <s v="Fixed Single Family Units"/>
    <n v="1210"/>
    <s v="Town of Orchid            Indian River County"/>
    <n v="1245"/>
    <n v="144.76925984486394"/>
    <n v="1092.051558779187"/>
    <n v="154.8016536051301"/>
    <m/>
    <m/>
    <m/>
    <n v="1092.051558779187"/>
    <n v="1092.051558779187"/>
    <n v="557668.64496947103"/>
    <n v="1"/>
    <n v="1"/>
    <n v="154.8016536051301"/>
    <n v="154.8016536051301"/>
  </r>
  <r>
    <n v="5164"/>
    <n v="0"/>
    <x v="2"/>
    <x v="5"/>
    <x v="5"/>
    <s v="C-25 and South Indian River Lagoon"/>
    <x v="5"/>
    <x v="5"/>
    <x v="31"/>
    <n v="1210"/>
    <s v="Fixed Single Family Units"/>
    <n v="1210"/>
    <s v="Town of St. Lucie Village       St. Lucie County"/>
    <n v="126"/>
    <n v="15.950669890831131"/>
    <n v="158.56426767492505"/>
    <n v="26.249684581928097"/>
    <m/>
    <m/>
    <m/>
    <n v="158.56426767492505"/>
    <n v="158.56426767492505"/>
    <n v="60153.374383010749"/>
    <n v="1"/>
    <n v="1"/>
    <n v="26.249684581928097"/>
    <n v="26.249684581928097"/>
  </r>
  <r>
    <n v="3853"/>
    <n v="0"/>
    <x v="2"/>
    <x v="2"/>
    <x v="4"/>
    <s v="62-304.520 (7), F.A.C."/>
    <x v="4"/>
    <x v="4"/>
    <x v="11"/>
    <n v="1210"/>
    <s v="Fixed Single Family Units"/>
    <n v="2000"/>
    <s v="City of Fellsmere                      Indian River County"/>
    <n v="66"/>
    <n v="13.636293198314469"/>
    <n v="131.85847362614109"/>
    <n v="19.640324303611848"/>
    <m/>
    <m/>
    <m/>
    <n v="131.85847362614109"/>
    <n v="131.85847362614109"/>
    <n v="48827.40080969972"/>
    <n v="1"/>
    <n v="1"/>
    <n v="19.640324303611848"/>
    <n v="19.640324303611848"/>
  </r>
  <r>
    <n v="3854"/>
    <n v="0"/>
    <x v="2"/>
    <x v="2"/>
    <x v="4"/>
    <s v="62-304.520 (7), F.A.C."/>
    <x v="4"/>
    <x v="4"/>
    <x v="11"/>
    <n v="1210"/>
    <s v="Fixed Single Family Units"/>
    <n v="2000"/>
    <s v="City of Fellsmere                      Indian River County     Indian RIver County"/>
    <n v="1"/>
    <n v="7.7732147386757773E-3"/>
    <n v="8.0342088265348777E-2"/>
    <n v="1.1948799628885723E-2"/>
    <m/>
    <m/>
    <m/>
    <n v="8.0342088265348777E-2"/>
    <n v="8.0342088265348777E-2"/>
    <n v="29.970612339068701"/>
    <n v="1"/>
    <n v="1"/>
    <n v="1.1948799628885723E-2"/>
    <n v="1.1948799628885723E-2"/>
  </r>
  <r>
    <n v="3263"/>
    <n v="0"/>
    <x v="2"/>
    <x v="2"/>
    <x v="4"/>
    <s v="62-304.520 (7)(b),(19), F.A.C."/>
    <x v="4"/>
    <x v="4"/>
    <x v="11"/>
    <n v="1210"/>
    <s v="Fixed Single Family Units"/>
    <n v="2000"/>
    <s v="City of Sebastian      Indian River County"/>
    <n v="14"/>
    <n v="0.14386087779664414"/>
    <n v="1.290555693802977"/>
    <n v="0.17639328031190554"/>
    <m/>
    <m/>
    <m/>
    <n v="1.290555693802977"/>
    <n v="1.290555693802977"/>
    <n v="542.01365022778464"/>
    <n v="1"/>
    <n v="1"/>
    <n v="0.17639328031190554"/>
    <n v="0.17639328031190554"/>
  </r>
  <r>
    <n v="3855"/>
    <n v="0"/>
    <x v="2"/>
    <x v="2"/>
    <x v="4"/>
    <s v="62-304.520 (7), F.A.C."/>
    <x v="4"/>
    <x v="4"/>
    <x v="11"/>
    <n v="1210"/>
    <s v="Fixed Single Family Units"/>
    <n v="2000"/>
    <s v="City of Sebastian      Indian River County"/>
    <n v="8"/>
    <n v="8.8119392154698654E-3"/>
    <n v="5.8171732022080952E-2"/>
    <n v="7.2962316627449538E-3"/>
    <m/>
    <m/>
    <m/>
    <n v="5.8171732022080952E-2"/>
    <n v="5.8171732022080952E-2"/>
    <n v="28.543438158957692"/>
    <n v="1"/>
    <n v="1"/>
    <n v="7.2962316627449538E-3"/>
    <n v="7.2962316627449538E-3"/>
  </r>
  <r>
    <n v="3856"/>
    <n v="0"/>
    <x v="2"/>
    <x v="2"/>
    <x v="4"/>
    <s v="62-304.520 (7), F.A.C."/>
    <x v="4"/>
    <x v="4"/>
    <x v="11"/>
    <n v="1210"/>
    <s v="Fixed Single Family Units"/>
    <n v="2000"/>
    <s v="FWCD                                     Indian River County"/>
    <n v="234"/>
    <n v="7.8898015012114975"/>
    <n v="68.053385326234022"/>
    <n v="9.8930365241416034"/>
    <m/>
    <m/>
    <m/>
    <n v="68.053385326234022"/>
    <n v="68.053385326234022"/>
    <n v="26462.449339143808"/>
    <n v="1"/>
    <n v="1"/>
    <n v="9.8930365241416034"/>
    <n v="9.8930365241416034"/>
  </r>
  <r>
    <n v="3857"/>
    <n v="0"/>
    <x v="2"/>
    <x v="2"/>
    <x v="4"/>
    <s v="62-304.520 (7), F.A.C."/>
    <x v="4"/>
    <x v="4"/>
    <x v="11"/>
    <n v="1210"/>
    <s v="Fixed Single Family Units"/>
    <n v="2000"/>
    <s v="FWCD               City of Fellsmere                      Indian River County"/>
    <n v="7"/>
    <n v="8.1513758557102856E-2"/>
    <n v="0.724413850801093"/>
    <n v="0.10236863511560461"/>
    <m/>
    <m/>
    <m/>
    <n v="0.724413850801093"/>
    <n v="0.724413850801093"/>
    <n v="283.67569735662852"/>
    <n v="1"/>
    <n v="1"/>
    <n v="0.10236863511560461"/>
    <n v="0.10236863511560461"/>
  </r>
  <r>
    <n v="2441"/>
    <n v="0"/>
    <x v="2"/>
    <x v="4"/>
    <x v="4"/>
    <s v="62-304.520 (8), F.A.C."/>
    <x v="4"/>
    <x v="4"/>
    <x v="11"/>
    <n v="1210"/>
    <s v="Fixed Single Family Units"/>
    <n v="2000"/>
    <s v="Indian River County"/>
    <n v="3016"/>
    <n v="688.74586877903175"/>
    <n v="6914.083977858967"/>
    <n v="1016.427701054689"/>
    <m/>
    <m/>
    <m/>
    <n v="6914.083977858967"/>
    <n v="6914.083977858967"/>
    <n v="2743505.099166078"/>
    <n v="1"/>
    <n v="1"/>
    <n v="1016.427701054689"/>
    <n v="1016.427701054689"/>
  </r>
  <r>
    <n v="3264"/>
    <n v="0"/>
    <x v="2"/>
    <x v="2"/>
    <x v="4"/>
    <s v="62-304.520 (7)(b),(19), F.A.C."/>
    <x v="4"/>
    <x v="4"/>
    <x v="11"/>
    <n v="1210"/>
    <s v="Fixed Single Family Units"/>
    <n v="2000"/>
    <s v="Indian River County"/>
    <n v="366"/>
    <n v="104.60175572296052"/>
    <n v="1067.7522908603908"/>
    <n v="157.35139562304113"/>
    <m/>
    <m/>
    <m/>
    <n v="1067.7522908603908"/>
    <n v="1067.7522908603908"/>
    <n v="416309.37870624365"/>
    <n v="1"/>
    <n v="1"/>
    <n v="157.35139562304113"/>
    <n v="157.35139562304113"/>
  </r>
  <r>
    <n v="3858"/>
    <n v="0"/>
    <x v="2"/>
    <x v="2"/>
    <x v="4"/>
    <s v="62-304.520 (7), F.A.C."/>
    <x v="4"/>
    <x v="4"/>
    <x v="11"/>
    <n v="1210"/>
    <s v="Fixed Single Family Units"/>
    <n v="2000"/>
    <s v="Indian River County"/>
    <n v="2130"/>
    <n v="540.41965151609213"/>
    <n v="5290.4205633665661"/>
    <n v="785.17814329278804"/>
    <m/>
    <m/>
    <m/>
    <n v="5290.4205633665661"/>
    <n v="5290.4205633665661"/>
    <n v="2007231.0241175522"/>
    <n v="1"/>
    <n v="1"/>
    <n v="785.17814329278804"/>
    <n v="785.17814329278804"/>
  </r>
  <r>
    <n v="2442"/>
    <n v="0"/>
    <x v="2"/>
    <x v="4"/>
    <x v="4"/>
    <s v="62-304.520 (8), F.A.C."/>
    <x v="4"/>
    <x v="4"/>
    <x v="11"/>
    <n v="1210"/>
    <s v="Fixed Single Family Units"/>
    <n v="2000"/>
    <s v="IRFWCD                                      Indian River County"/>
    <n v="37"/>
    <n v="0.24304678004990021"/>
    <n v="2.1910375270229108"/>
    <n v="0.31303609423522633"/>
    <m/>
    <m/>
    <m/>
    <n v="2.1910375270229108"/>
    <n v="2.1910375270229108"/>
    <n v="840.40664672833987"/>
    <n v="1"/>
    <n v="1"/>
    <n v="0.31303609423522633"/>
    <n v="0.31303609423522633"/>
  </r>
  <r>
    <n v="3265"/>
    <n v="0"/>
    <x v="2"/>
    <x v="2"/>
    <x v="4"/>
    <s v="62-304.520 (7)(b),(19), F.A.C."/>
    <x v="4"/>
    <x v="4"/>
    <x v="11"/>
    <n v="1210"/>
    <s v="Fixed Single Family Units"/>
    <n v="2000"/>
    <s v="SRIDROW                                 Indian River County"/>
    <n v="37"/>
    <n v="1.5412180505393178"/>
    <n v="13.737038658152064"/>
    <n v="1.9483041422260294"/>
    <m/>
    <m/>
    <m/>
    <n v="13.737038658152064"/>
    <n v="13.737038658152064"/>
    <n v="5422.2509046839032"/>
    <n v="1"/>
    <n v="1"/>
    <n v="1.9483041422260294"/>
    <n v="1.9483041422260294"/>
  </r>
  <r>
    <n v="3859"/>
    <n v="0"/>
    <x v="2"/>
    <x v="2"/>
    <x v="4"/>
    <s v="62-304.520 (7), F.A.C."/>
    <x v="4"/>
    <x v="4"/>
    <x v="11"/>
    <n v="1210"/>
    <s v="Fixed Single Family Units"/>
    <n v="2000"/>
    <s v="SRIDROW                                 Indian River County"/>
    <n v="5"/>
    <n v="0.19976678629289793"/>
    <n v="2.1568998412030975"/>
    <n v="0.31984636284799906"/>
    <m/>
    <m/>
    <m/>
    <n v="2.1568998412030975"/>
    <n v="2.1568998412030975"/>
    <n v="802.06630639866626"/>
    <n v="1"/>
    <n v="1"/>
    <n v="0.31984636284799906"/>
    <n v="0.31984636284799906"/>
  </r>
  <r>
    <n v="3266"/>
    <n v="0"/>
    <x v="2"/>
    <x v="2"/>
    <x v="4"/>
    <s v="62-304.520 (7)(b),(19), F.A.C."/>
    <x v="4"/>
    <x v="4"/>
    <x v="11"/>
    <n v="1210"/>
    <s v="Fixed Single Family Units"/>
    <n v="2000"/>
    <s v="SRIDROW                           City of Sebastian      Indian River County"/>
    <n v="4"/>
    <n v="1.8294231057668309E-2"/>
    <n v="0.14297541830538518"/>
    <n v="1.8866941803385665E-2"/>
    <m/>
    <m/>
    <m/>
    <n v="0.14297541830538518"/>
    <n v="0.14297541830538518"/>
    <n v="67.203232320858376"/>
    <n v="1"/>
    <n v="1"/>
    <n v="1.8866941803385665E-2"/>
    <n v="1.8866941803385665E-2"/>
  </r>
  <r>
    <n v="3860"/>
    <n v="0"/>
    <x v="2"/>
    <x v="2"/>
    <x v="4"/>
    <s v="62-304.520 (7), F.A.C."/>
    <x v="4"/>
    <x v="4"/>
    <x v="11"/>
    <n v="1210"/>
    <s v="Fixed Single Family Units"/>
    <n v="2000"/>
    <s v="SRIDROW                           City of Sebastian      Indian River County"/>
    <n v="4"/>
    <n v="3.5746095160568717E-2"/>
    <n v="0.38465332647400108"/>
    <n v="5.7063973704557083E-2"/>
    <m/>
    <m/>
    <m/>
    <n v="0.38465332647400108"/>
    <n v="0.38465332647400108"/>
    <n v="143.27869705259272"/>
    <n v="1"/>
    <n v="1"/>
    <n v="5.7063973704557083E-2"/>
    <n v="5.7063973704557083E-2"/>
  </r>
  <r>
    <n v="2443"/>
    <n v="0"/>
    <x v="2"/>
    <x v="4"/>
    <x v="4"/>
    <s v="62-304.520 (8), F.A.C."/>
    <x v="4"/>
    <x v="4"/>
    <x v="11"/>
    <n v="1210"/>
    <s v="Fixed Single Family Units"/>
    <n v="2000"/>
    <s v="Town of Indian River Shores                  Indian River County"/>
    <n v="9"/>
    <n v="5.059312413413164E-2"/>
    <n v="0.42250292501226494"/>
    <n v="5.8541937461497412E-2"/>
    <m/>
    <m/>
    <m/>
    <n v="0.42250292501226494"/>
    <n v="0.42250292501226494"/>
    <n v="202.09240810537284"/>
    <n v="1"/>
    <n v="1"/>
    <n v="5.8541937461497412E-2"/>
    <n v="5.8541937461497412E-2"/>
  </r>
  <r>
    <n v="4185"/>
    <n v="0"/>
    <x v="2"/>
    <x v="2"/>
    <x v="4"/>
    <s v="62-304.520 (7), F.A.C."/>
    <x v="4"/>
    <x v="4"/>
    <x v="13"/>
    <n v="1210"/>
    <s v="Fixed Single Family Units"/>
    <n v="3000"/>
    <s v="City of Fellsmere                      Indian River County"/>
    <n v="28"/>
    <n v="6.435662492565096"/>
    <n v="0"/>
    <n v="0"/>
    <m/>
    <m/>
    <m/>
    <n v="56.793352492362743"/>
    <n v="56.793352492362743"/>
    <n v="24727.030023013409"/>
    <n v="1"/>
    <n v="1"/>
    <n v="8.4945423086735445"/>
    <n v="8.4945423086735445"/>
  </r>
  <r>
    <n v="3482"/>
    <n v="0"/>
    <x v="2"/>
    <x v="2"/>
    <x v="4"/>
    <s v="62-304.520 (7)(b),(19), F.A.C."/>
    <x v="4"/>
    <x v="4"/>
    <x v="16"/>
    <n v="1210"/>
    <s v="Fixed Single Family Units"/>
    <n v="3000"/>
    <s v="City of Sebastian      Indian River County"/>
    <n v="105"/>
    <n v="31.781757107162178"/>
    <n v="0"/>
    <n v="0"/>
    <m/>
    <m/>
    <m/>
    <n v="245.37753944263397"/>
    <n v="245.37753944263397"/>
    <n v="127114.28483860884"/>
    <n v="1"/>
    <n v="1"/>
    <n v="34.859983291339503"/>
    <n v="34.859983291339503"/>
  </r>
  <r>
    <n v="4299"/>
    <n v="0"/>
    <x v="2"/>
    <x v="2"/>
    <x v="4"/>
    <s v="62-304.520 (7), F.A.C."/>
    <x v="4"/>
    <x v="4"/>
    <x v="16"/>
    <n v="1210"/>
    <s v="Fixed Single Family Units"/>
    <n v="3000"/>
    <s v="City of Sebastian      Indian River County"/>
    <n v="72"/>
    <n v="6.7254780552851967"/>
    <n v="0"/>
    <n v="0"/>
    <m/>
    <m/>
    <m/>
    <n v="52.619496866852948"/>
    <n v="52.619496866852948"/>
    <n v="26516.969382945514"/>
    <n v="1"/>
    <n v="1"/>
    <n v="7.4249321712437402"/>
    <n v="7.4249321712437402"/>
  </r>
  <r>
    <n v="2633"/>
    <n v="0"/>
    <x v="2"/>
    <x v="4"/>
    <x v="4"/>
    <s v="62-304.520 (8), F.A.C."/>
    <x v="4"/>
    <x v="4"/>
    <x v="17"/>
    <n v="1210"/>
    <s v="Fixed Single Family Units"/>
    <n v="3000"/>
    <s v="City of Vero Beach    Indian River County"/>
    <n v="397"/>
    <n v="0.13671176907753985"/>
    <n v="0"/>
    <n v="0"/>
    <m/>
    <m/>
    <m/>
    <n v="0.95890277845303662"/>
    <n v="0.95890277845303662"/>
    <n v="395.08979018486707"/>
    <n v="1"/>
    <n v="1"/>
    <n v="0.13526704033163658"/>
    <n v="0.13526704033163658"/>
  </r>
  <r>
    <n v="2890"/>
    <n v="0"/>
    <x v="2"/>
    <x v="4"/>
    <x v="4"/>
    <s v="62-304.520 (8), F.A.C."/>
    <x v="4"/>
    <x v="4"/>
    <x v="12"/>
    <n v="1210"/>
    <s v="Fixed Single Family Units"/>
    <n v="3000"/>
    <s v="Indian River County"/>
    <n v="3"/>
    <n v="4.5067017705073167E-5"/>
    <n v="0"/>
    <n v="0"/>
    <m/>
    <m/>
    <m/>
    <n v="4.0931047455438225E-4"/>
    <n v="4.0931047455438225E-4"/>
    <n v="0.18636868677054544"/>
    <n v="1"/>
    <n v="1"/>
    <n v="5.6279680226877641E-5"/>
    <n v="5.6279680226877641E-5"/>
  </r>
  <r>
    <n v="3590"/>
    <n v="0"/>
    <x v="2"/>
    <x v="2"/>
    <x v="4"/>
    <s v="62-304.520 (7)(b),(19), F.A.C."/>
    <x v="4"/>
    <x v="4"/>
    <x v="12"/>
    <n v="1210"/>
    <s v="Fixed Single Family Units"/>
    <n v="3000"/>
    <s v="Indian River County"/>
    <n v="4"/>
    <n v="3.489260522070714E-3"/>
    <n v="0"/>
    <n v="0"/>
    <m/>
    <m/>
    <m/>
    <n v="2.7918609894961314E-2"/>
    <n v="2.7918609894961314E-2"/>
    <n v="13.262570823309979"/>
    <n v="1"/>
    <n v="1"/>
    <n v="3.8476980240324918E-3"/>
    <n v="3.8476980240324918E-3"/>
  </r>
  <r>
    <n v="4623"/>
    <n v="0"/>
    <x v="2"/>
    <x v="2"/>
    <x v="4"/>
    <s v="62-304.520 (7), F.A.C."/>
    <x v="4"/>
    <x v="4"/>
    <x v="12"/>
    <n v="1210"/>
    <s v="Fixed Single Family Units"/>
    <n v="3000"/>
    <s v="Indian River County"/>
    <n v="89"/>
    <n v="19.388122940067817"/>
    <n v="0"/>
    <n v="0"/>
    <m/>
    <m/>
    <m/>
    <n v="199.51690720750597"/>
    <n v="199.51690720750597"/>
    <n v="72551.273284818773"/>
    <n v="1"/>
    <n v="1"/>
    <n v="29.792106585299418"/>
    <n v="29.792106585299418"/>
  </r>
  <r>
    <n v="3686"/>
    <n v="0"/>
    <x v="2"/>
    <x v="2"/>
    <x v="4"/>
    <s v="62-304.520 (7)(b),(19), F.A.C."/>
    <x v="4"/>
    <x v="4"/>
    <x v="21"/>
    <n v="1210"/>
    <s v="Fixed Single Family Units"/>
    <n v="3000"/>
    <s v="SRIDROW                           City of Sebastian      Indian River County"/>
    <n v="6"/>
    <n v="0.1033865879462708"/>
    <n v="0"/>
    <n v="0"/>
    <m/>
    <m/>
    <m/>
    <n v="0.26048173631152305"/>
    <n v="0.26048173631152305"/>
    <n v="268.38772854291977"/>
    <n v="1"/>
    <n v="1"/>
    <n v="3.3431931675886477E-2"/>
    <n v="3.3431931675886477E-2"/>
  </r>
  <r>
    <n v="3687"/>
    <n v="0"/>
    <x v="2"/>
    <x v="2"/>
    <x v="4"/>
    <s v="62-304.520 (7)(b),(19), F.A.C."/>
    <x v="4"/>
    <x v="4"/>
    <x v="21"/>
    <n v="1210"/>
    <s v="Fixed Single Family Units"/>
    <n v="3000"/>
    <s v="SRIDROW                           City of Sebastian      Indian River County       SRID Canals &amp; ROW"/>
    <n v="3"/>
    <n v="1.8267391935373037E-2"/>
    <n v="0"/>
    <n v="0"/>
    <m/>
    <m/>
    <m/>
    <n v="7.5891190430085039E-3"/>
    <n v="7.5891190430085039E-3"/>
    <n v="40.113439060994395"/>
    <n v="1"/>
    <n v="1"/>
    <n v="1.0650733194067365E-3"/>
    <n v="1.0650733194067365E-3"/>
  </r>
  <r>
    <n v="3184"/>
    <n v="0"/>
    <x v="2"/>
    <x v="4"/>
    <x v="4"/>
    <s v="62-304.520 (8), F.A.C."/>
    <x v="4"/>
    <x v="4"/>
    <x v="25"/>
    <n v="1210"/>
    <s v="Fixed Single Family Units"/>
    <n v="3000"/>
    <s v="Town of Indian River Shores                  Indian River County"/>
    <n v="42"/>
    <n v="6.7743369166926387E-2"/>
    <n v="0"/>
    <n v="0"/>
    <m/>
    <m/>
    <m/>
    <n v="0.52805274955466874"/>
    <n v="0.52805274955466874"/>
    <n v="241.33876691722486"/>
    <n v="1"/>
    <n v="1"/>
    <n v="7.5313147967072419E-2"/>
    <n v="7.5313147967072419E-2"/>
  </r>
  <r>
    <n v="2634"/>
    <n v="0"/>
    <x v="2"/>
    <x v="4"/>
    <x v="4"/>
    <s v="62-304.520 (8), F.A.C."/>
    <x v="4"/>
    <x v="4"/>
    <x v="17"/>
    <n v="1210"/>
    <s v="Fixed Single Family Units"/>
    <n v="3000"/>
    <s v="Town of Indian River Shores              City of Vero Beach    Indian River County"/>
    <n v="1"/>
    <n v="5.044874355596761E-6"/>
    <n v="0"/>
    <n v="0"/>
    <m/>
    <m/>
    <m/>
    <n v="4.171115109349854E-5"/>
    <n v="4.171115109349854E-5"/>
    <n v="1.6855977515274408E-2"/>
    <n v="1"/>
    <n v="1"/>
    <n v="5.912117696010064E-6"/>
    <n v="5.912117696010064E-6"/>
  </r>
  <r>
    <n v="4786"/>
    <n v="0"/>
    <x v="2"/>
    <x v="2"/>
    <x v="4"/>
    <s v="62-304.520 (7), F.A.C."/>
    <x v="4"/>
    <x v="4"/>
    <x v="27"/>
    <n v="1210"/>
    <s v="Fixed Single Family Units"/>
    <n v="3000"/>
    <s v="Town of Orchid            Indian River County"/>
    <n v="86"/>
    <n v="0.14633433100625112"/>
    <n v="0"/>
    <n v="0"/>
    <m/>
    <m/>
    <m/>
    <n v="1.2483249327584689"/>
    <n v="1.2483249327584689"/>
    <n v="589.71716692628297"/>
    <n v="1"/>
    <n v="1"/>
    <n v="0.17003659405052343"/>
    <n v="0.17003659405052343"/>
  </r>
  <r>
    <n v="5165"/>
    <n v="0"/>
    <x v="2"/>
    <x v="5"/>
    <x v="5"/>
    <s v="C-25 and South Indian River Lagoon"/>
    <x v="5"/>
    <x v="5"/>
    <x v="31"/>
    <n v="1210"/>
    <s v="Fixed Single Family Units"/>
    <n v="3000"/>
    <s v="Town of St. Lucie Village       St. Lucie County"/>
    <n v="3"/>
    <n v="8.0497790961845395E-3"/>
    <n v="0"/>
    <n v="0"/>
    <m/>
    <m/>
    <m/>
    <n v="7.5936866500547109E-2"/>
    <n v="7.5936866500547109E-2"/>
    <n v="31.315138660515046"/>
    <n v="1"/>
    <n v="1"/>
    <n v="1.1367116460988234E-2"/>
    <n v="1.1367116460988234E-2"/>
  </r>
  <r>
    <n v="786"/>
    <n v="0"/>
    <x v="2"/>
    <x v="3"/>
    <x v="4"/>
    <s v="62-304.520 (7)(b),(16), F.A.C."/>
    <x v="4"/>
    <x v="4"/>
    <x v="1"/>
    <n v="1290"/>
    <s v="Medium Density Under Construction"/>
    <n v="1290"/>
    <s v="Brevard County"/>
    <n v="1"/>
    <n v="2.5252834902694465E-6"/>
    <n v="2.0484754013746774E-5"/>
    <n v="2.8745541044516658E-6"/>
    <m/>
    <m/>
    <m/>
    <n v="2.0484754013746774E-5"/>
    <n v="2.0484754013746774E-5"/>
    <n v="1.0280816804121042E-2"/>
    <n v="1"/>
    <n v="1"/>
    <n v="2.8745541044516658E-6"/>
    <n v="2.8745541044516658E-6"/>
  </r>
  <r>
    <n v="1264"/>
    <n v="0"/>
    <x v="2"/>
    <x v="3"/>
    <x v="4"/>
    <s v="62-304.520 (7), F.A.C."/>
    <x v="4"/>
    <x v="4"/>
    <x v="1"/>
    <n v="1290"/>
    <s v="Medium Density Under Construction"/>
    <n v="1290"/>
    <s v="Brevard County"/>
    <n v="19"/>
    <n v="4.932333550934306"/>
    <n v="36.435155081632232"/>
    <n v="5.22676664779737"/>
    <m/>
    <m/>
    <m/>
    <n v="36.435155081632232"/>
    <n v="36.435155081632232"/>
    <n v="18831.550571806449"/>
    <n v="1"/>
    <n v="1"/>
    <n v="5.22676664779737"/>
    <n v="5.22676664779737"/>
  </r>
  <r>
    <n v="1265"/>
    <n v="0"/>
    <x v="2"/>
    <x v="3"/>
    <x v="4"/>
    <s v="62-304.520 (7), F.A.C."/>
    <x v="4"/>
    <x v="4"/>
    <x v="1"/>
    <n v="1290"/>
    <s v="Medium Density Under Construction"/>
    <n v="1290"/>
    <s v="Brevard County       SJRWMD C-1 Diversion"/>
    <n v="40"/>
    <n v="1.4840736021156176"/>
    <n v="3.876562259235961"/>
    <n v="0.89095994987335692"/>
    <m/>
    <m/>
    <m/>
    <n v="13.460285622347085"/>
    <n v="3.876562259235961"/>
    <n v="6077.664963865649"/>
    <n v="0.28800000000000003"/>
    <n v="0.46899999999999997"/>
    <n v="1.8997013856574776"/>
    <n v="0.89095994987335692"/>
  </r>
  <r>
    <n v="4186"/>
    <n v="0"/>
    <x v="2"/>
    <x v="2"/>
    <x v="4"/>
    <s v="62-304.520 (7), F.A.C."/>
    <x v="4"/>
    <x v="4"/>
    <x v="13"/>
    <n v="1290"/>
    <s v="Medium Density Under Construction"/>
    <n v="1290"/>
    <s v="City of Fellsmere                      Indian River County"/>
    <n v="22"/>
    <n v="3.4852063355470904"/>
    <n v="30.517790926525933"/>
    <n v="4.3759773326674214"/>
    <m/>
    <m/>
    <m/>
    <n v="30.517790926525933"/>
    <n v="30.517790926525933"/>
    <n v="13345.402112523865"/>
    <n v="1"/>
    <n v="1"/>
    <n v="4.3759773326674214"/>
    <n v="4.3759773326674214"/>
  </r>
  <r>
    <n v="1384"/>
    <n v="0"/>
    <x v="2"/>
    <x v="3"/>
    <x v="4"/>
    <s v="62-304.520 (7), F.A.C."/>
    <x v="4"/>
    <x v="4"/>
    <x v="8"/>
    <n v="1290"/>
    <s v="Medium Density Under Construction"/>
    <n v="1290"/>
    <s v="City of Melbourne                 Brevard County"/>
    <n v="3"/>
    <n v="6.9492002291638103E-3"/>
    <n v="5.3575876261289568E-2"/>
    <n v="7.0227878643131314E-3"/>
    <m/>
    <m/>
    <m/>
    <n v="5.3575876261289568E-2"/>
    <n v="5.3575876261289568E-2"/>
    <n v="26.262088196660894"/>
    <n v="1"/>
    <n v="1"/>
    <n v="7.0227878643131314E-3"/>
    <n v="7.0227878643131314E-3"/>
  </r>
  <r>
    <n v="1613"/>
    <n v="0"/>
    <x v="2"/>
    <x v="3"/>
    <x v="4"/>
    <s v="62-304.520 (7), F.A.C."/>
    <x v="4"/>
    <x v="4"/>
    <x v="14"/>
    <n v="1290"/>
    <s v="Medium Density Under Construction"/>
    <n v="1290"/>
    <s v="City of Melbourne              City of West Melbourne   Brevard County"/>
    <n v="3"/>
    <n v="5.0819516981739782E-3"/>
    <n v="3.9857072821578604E-2"/>
    <n v="5.307527302794812E-3"/>
    <m/>
    <m/>
    <m/>
    <n v="3.9857072821578604E-2"/>
    <n v="3.9857072821578604E-2"/>
    <n v="19.562478278530868"/>
    <n v="1"/>
    <n v="1"/>
    <n v="5.307527302794812E-3"/>
    <n v="5.307527302794812E-3"/>
  </r>
  <r>
    <n v="1467"/>
    <n v="0"/>
    <x v="2"/>
    <x v="3"/>
    <x v="4"/>
    <s v="62-304.520 (7), F.A.C."/>
    <x v="4"/>
    <x v="4"/>
    <x v="15"/>
    <n v="1290"/>
    <s v="Medium Density Under Construction"/>
    <n v="1290"/>
    <s v="City of Palm Bay            Brevard County       SJRWMD C-1 Diversion"/>
    <n v="788"/>
    <n v="239.75756732855689"/>
    <n v="528.31921778682874"/>
    <n v="122.37683959763794"/>
    <m/>
    <m/>
    <m/>
    <n v="1834.4417284264885"/>
    <n v="528.31921778682874"/>
    <n v="958025.6374200182"/>
    <n v="0.28800000000000003"/>
    <n v="0.46899999999999997"/>
    <n v="260.93142771351376"/>
    <n v="122.37683959763794"/>
  </r>
  <r>
    <n v="3483"/>
    <n v="0"/>
    <x v="2"/>
    <x v="2"/>
    <x v="4"/>
    <s v="62-304.520 (7)(b),(19), F.A.C."/>
    <x v="4"/>
    <x v="4"/>
    <x v="16"/>
    <n v="1290"/>
    <s v="Medium Density Under Construction"/>
    <n v="1290"/>
    <s v="City of Sebastian      Indian River County"/>
    <n v="82"/>
    <n v="19.018207764452963"/>
    <n v="159.68302800256774"/>
    <n v="22.940456469164143"/>
    <m/>
    <m/>
    <m/>
    <n v="159.68302800256774"/>
    <n v="159.68302800256774"/>
    <n v="76006.42921288115"/>
    <n v="1"/>
    <n v="1"/>
    <n v="22.940456469164143"/>
    <n v="22.940456469164143"/>
  </r>
  <r>
    <n v="916"/>
    <n v="0"/>
    <x v="2"/>
    <x v="3"/>
    <x v="4"/>
    <s v="62-304.520 (7)(b),(16), F.A.C."/>
    <x v="4"/>
    <x v="4"/>
    <x v="14"/>
    <n v="1290"/>
    <s v="Medium Density Under Construction"/>
    <n v="1290"/>
    <s v="City of West Melbourne   Brevard County"/>
    <n v="62"/>
    <n v="16.166437791335682"/>
    <n v="137.59261453794491"/>
    <n v="20.395996416459177"/>
    <m/>
    <m/>
    <m/>
    <n v="137.59261453794491"/>
    <n v="137.59261453794491"/>
    <n v="61163.536184683675"/>
    <n v="1"/>
    <n v="1"/>
    <n v="20.395996416459177"/>
    <n v="20.395996416459177"/>
  </r>
  <r>
    <n v="1614"/>
    <n v="0"/>
    <x v="2"/>
    <x v="3"/>
    <x v="4"/>
    <s v="62-304.520 (7), F.A.C."/>
    <x v="4"/>
    <x v="4"/>
    <x v="14"/>
    <n v="1290"/>
    <s v="Medium Density Under Construction"/>
    <n v="1290"/>
    <s v="City of West Melbourne   Brevard County"/>
    <n v="72"/>
    <n v="23.229726611163279"/>
    <n v="222.87732751073494"/>
    <n v="32.800327155810074"/>
    <m/>
    <m/>
    <m/>
    <n v="222.87732751073494"/>
    <n v="222.87732751073494"/>
    <n v="92124.033629292011"/>
    <n v="1"/>
    <n v="1"/>
    <n v="32.800327155810074"/>
    <n v="32.800327155810074"/>
  </r>
  <r>
    <n v="1615"/>
    <n v="0"/>
    <x v="2"/>
    <x v="3"/>
    <x v="4"/>
    <s v="62-304.520 (7), F.A.C."/>
    <x v="4"/>
    <x v="4"/>
    <x v="14"/>
    <n v="1290"/>
    <s v="Medium Density Under Construction"/>
    <n v="1290"/>
    <s v="City of West Melbourne   Brevard County       SJRWMD C-1 Diversion"/>
    <n v="399"/>
    <n v="54.191662852628205"/>
    <n v="115.93886523670427"/>
    <n v="26.793952508040768"/>
    <m/>
    <m/>
    <m/>
    <n v="402.56550429411203"/>
    <n v="115.93886523670427"/>
    <n v="209623.57735599071"/>
    <n v="0.28800000000000003"/>
    <n v="0.46899999999999997"/>
    <n v="57.129962703711662"/>
    <n v="26.793952508040768"/>
  </r>
  <r>
    <n v="4895"/>
    <n v="0"/>
    <x v="2"/>
    <x v="5"/>
    <x v="5"/>
    <s v="C-25 and South Indian River Lagoon"/>
    <x v="5"/>
    <x v="5"/>
    <x v="18"/>
    <n v="1290"/>
    <s v="Medium Density Under Construction"/>
    <n v="1290"/>
    <s v="FDOT District 4                                         St. Lucie County"/>
    <n v="5"/>
    <n v="0.70851067719647942"/>
    <n v="5.6340148800158705"/>
    <n v="0.81265587322715571"/>
    <m/>
    <m/>
    <m/>
    <n v="5.6340148800158705"/>
    <n v="5.6340148800158705"/>
    <n v="2568.7794401945166"/>
    <n v="1"/>
    <n v="1"/>
    <n v="0.81265587322715571"/>
    <n v="0.81265587322715571"/>
  </r>
  <r>
    <n v="2742"/>
    <n v="0"/>
    <x v="2"/>
    <x v="4"/>
    <x v="4"/>
    <s v="62-304.520 (8), F.A.C."/>
    <x v="4"/>
    <x v="4"/>
    <x v="18"/>
    <n v="1290"/>
    <s v="Medium Density Under Construction"/>
    <n v="1290"/>
    <s v="FDOT District 4                                       Indian River County"/>
    <n v="27"/>
    <n v="1.0705388474661373"/>
    <n v="10.155585188706073"/>
    <n v="1.4419957093451998"/>
    <m/>
    <m/>
    <m/>
    <n v="10.155585188706073"/>
    <n v="10.155585188706073"/>
    <n v="4178.5752883314881"/>
    <n v="1"/>
    <n v="1"/>
    <n v="1.4419957093451998"/>
    <n v="1.4419957093451998"/>
  </r>
  <r>
    <n v="4388"/>
    <n v="0"/>
    <x v="2"/>
    <x v="2"/>
    <x v="4"/>
    <s v="62-304.520 (7), F.A.C."/>
    <x v="4"/>
    <x v="4"/>
    <x v="18"/>
    <n v="1290"/>
    <s v="Medium Density Under Construction"/>
    <n v="1290"/>
    <s v="FDOT District 4                                       Indian River County"/>
    <n v="20"/>
    <n v="1.7142046213340327"/>
    <n v="14.649171285335504"/>
    <n v="2.067975696898221"/>
    <m/>
    <m/>
    <m/>
    <n v="14.649171285335504"/>
    <n v="14.649171285335504"/>
    <n v="6269.3624242629467"/>
    <n v="1"/>
    <n v="1"/>
    <n v="2.067975696898221"/>
    <n v="2.067975696898221"/>
  </r>
  <r>
    <n v="4389"/>
    <n v="0"/>
    <x v="2"/>
    <x v="2"/>
    <x v="4"/>
    <s v="62-304.520 (7), F.A.C."/>
    <x v="4"/>
    <x v="4"/>
    <x v="18"/>
    <n v="1290"/>
    <s v="Medium Density Under Construction"/>
    <n v="1290"/>
    <s v="FDOT District 4                           Town of Orchid            Indian River County"/>
    <n v="13"/>
    <n v="0.59844552619882652"/>
    <n v="5.2957582324389652"/>
    <n v="0.7540889072635244"/>
    <m/>
    <m/>
    <m/>
    <n v="5.2957582324389652"/>
    <n v="5.2957582324389652"/>
    <n v="2260.546582476185"/>
    <n v="1"/>
    <n v="1"/>
    <n v="0.7540889072635244"/>
    <n v="0.7540889072635244"/>
  </r>
  <r>
    <n v="4896"/>
    <n v="0"/>
    <x v="2"/>
    <x v="5"/>
    <x v="5"/>
    <s v="C-25 and South Indian River Lagoon"/>
    <x v="5"/>
    <x v="5"/>
    <x v="18"/>
    <n v="1290"/>
    <s v="Medium Density Under Construction"/>
    <n v="1290"/>
    <s v="FDOT District 4   FPFWCD                                      St. Lucie County"/>
    <n v="49"/>
    <n v="5.9005135173913947"/>
    <n v="57.107139274504753"/>
    <n v="8.2814833233593763"/>
    <m/>
    <m/>
    <m/>
    <n v="57.107139274504753"/>
    <n v="57.107139274504753"/>
    <n v="22369.97580757094"/>
    <n v="1"/>
    <n v="1"/>
    <n v="8.2814833233593763"/>
    <n v="8.2814833233593763"/>
  </r>
  <r>
    <n v="1734"/>
    <n v="0"/>
    <x v="2"/>
    <x v="3"/>
    <x v="4"/>
    <s v="62-304.520 (7), F.A.C."/>
    <x v="4"/>
    <x v="4"/>
    <x v="6"/>
    <n v="1290"/>
    <s v="Medium Density Under Construction"/>
    <n v="1290"/>
    <s v="FDOT District 5                                          Brevard County       SJRWMD C-1 Diversion"/>
    <n v="36"/>
    <n v="2.7826517788601648"/>
    <n v="7.451792940806734"/>
    <n v="1.6875608313937742"/>
    <m/>
    <m/>
    <m/>
    <n v="25.874281044467825"/>
    <n v="7.451792940806734"/>
    <n v="11444.151928405525"/>
    <n v="0.28800000000000003"/>
    <n v="0.46899999999999997"/>
    <n v="3.5982107279184952"/>
    <n v="1.6875608313937742"/>
  </r>
  <r>
    <n v="4997"/>
    <n v="0"/>
    <x v="2"/>
    <x v="5"/>
    <x v="5"/>
    <s v="C-25 and South Indian River Lagoon"/>
    <x v="5"/>
    <x v="5"/>
    <x v="30"/>
    <n v="1290"/>
    <s v="Medium Density Under Construction"/>
    <n v="1290"/>
    <s v="FPFWCD                                      St. Lucie County"/>
    <n v="53"/>
    <n v="15.328320638254253"/>
    <n v="158.92949514649098"/>
    <n v="23.648367251621192"/>
    <m/>
    <m/>
    <m/>
    <n v="158.92949514649098"/>
    <n v="158.92949514649098"/>
    <n v="59926.884465261843"/>
    <n v="1"/>
    <n v="1"/>
    <n v="23.648367251621192"/>
    <n v="23.648367251621192"/>
  </r>
  <r>
    <n v="2891"/>
    <n v="0"/>
    <x v="2"/>
    <x v="4"/>
    <x v="4"/>
    <s v="62-304.520 (8), F.A.C."/>
    <x v="4"/>
    <x v="4"/>
    <x v="12"/>
    <n v="1290"/>
    <s v="Medium Density Under Construction"/>
    <n v="1290"/>
    <s v="Indian River County"/>
    <n v="1961"/>
    <n v="522.47041927395799"/>
    <n v="4318.0386265483303"/>
    <n v="623.43866599538103"/>
    <m/>
    <m/>
    <m/>
    <n v="4318.0386265483303"/>
    <n v="4318.0386265483303"/>
    <n v="2041596.9499177686"/>
    <n v="1"/>
    <n v="1"/>
    <n v="623.43866599538103"/>
    <n v="623.43866599538103"/>
  </r>
  <r>
    <n v="3591"/>
    <n v="0"/>
    <x v="2"/>
    <x v="2"/>
    <x v="4"/>
    <s v="62-304.520 (7)(b),(19), F.A.C."/>
    <x v="4"/>
    <x v="4"/>
    <x v="12"/>
    <n v="1290"/>
    <s v="Medium Density Under Construction"/>
    <n v="1290"/>
    <s v="Indian River County"/>
    <n v="6"/>
    <n v="5.350654683202731E-2"/>
    <n v="0.37532002685271132"/>
    <n v="4.8995494183444517E-2"/>
    <m/>
    <m/>
    <m/>
    <n v="0.37532002685271132"/>
    <n v="0.37532002685271132"/>
    <n v="183.73947569250163"/>
    <n v="1"/>
    <n v="1"/>
    <n v="4.8995494183444517E-2"/>
    <n v="4.8995494183444517E-2"/>
  </r>
  <r>
    <n v="4624"/>
    <n v="0"/>
    <x v="2"/>
    <x v="2"/>
    <x v="4"/>
    <s v="62-304.520 (7), F.A.C."/>
    <x v="4"/>
    <x v="4"/>
    <x v="12"/>
    <n v="1290"/>
    <s v="Medium Density Under Construction"/>
    <n v="1290"/>
    <s v="Indian River County"/>
    <n v="37"/>
    <n v="6.5404453404307556"/>
    <n v="55.685142140113719"/>
    <n v="7.8794641003036352"/>
    <m/>
    <m/>
    <m/>
    <n v="55.685142140113719"/>
    <n v="55.685142140113719"/>
    <n v="25308.484695363819"/>
    <n v="1"/>
    <n v="1"/>
    <n v="7.8794641003036352"/>
    <n v="7.8794641003036352"/>
  </r>
  <r>
    <n v="3035"/>
    <n v="0"/>
    <x v="2"/>
    <x v="4"/>
    <x v="4"/>
    <s v="62-304.520 (8), F.A.C."/>
    <x v="4"/>
    <x v="4"/>
    <x v="20"/>
    <n v="1290"/>
    <s v="Medium Density Under Construction"/>
    <n v="1290"/>
    <s v="IRFWCD                                      Indian River County"/>
    <n v="102"/>
    <n v="2.0212094024234597"/>
    <n v="17.472168871832796"/>
    <n v="2.4144650787471562"/>
    <m/>
    <m/>
    <m/>
    <n v="17.472168871832796"/>
    <n v="17.472168871832796"/>
    <n v="7437.2622780663769"/>
    <n v="1"/>
    <n v="1"/>
    <n v="2.4144650787471562"/>
    <n v="2.4144650787471562"/>
  </r>
  <r>
    <n v="2001"/>
    <n v="0"/>
    <x v="2"/>
    <x v="3"/>
    <x v="4"/>
    <s v="62-304.520 (7), F.A.C."/>
    <x v="4"/>
    <x v="4"/>
    <x v="22"/>
    <n v="1290"/>
    <s v="Medium Density Under Construction"/>
    <n v="1290"/>
    <s v="MTWCD                                    Brevard County       SJRWMD C-1 Diversion"/>
    <n v="6"/>
    <n v="0.70476566166680532"/>
    <n v="1.8075606536795041"/>
    <n v="0.42738509190056323"/>
    <m/>
    <m/>
    <m/>
    <n v="6.2762522697204997"/>
    <n v="1.8075606536795041"/>
    <n v="2871.4252786779302"/>
    <n v="0.28800000000000003"/>
    <n v="0.46899999999999997"/>
    <n v="0.91126885266644619"/>
    <n v="0.42738509190056323"/>
  </r>
  <r>
    <n v="2002"/>
    <n v="0"/>
    <x v="2"/>
    <x v="3"/>
    <x v="4"/>
    <s v="62-304.520 (7), F.A.C."/>
    <x v="4"/>
    <x v="4"/>
    <x v="22"/>
    <n v="1290"/>
    <s v="Medium Density Under Construction"/>
    <n v="1290"/>
    <s v="MTWCD                                 City of West Melbourne   Brevard County       SJRWMD C-1 Diversion"/>
    <n v="27"/>
    <n v="2.1904312587254093"/>
    <n v="3.6145747915623057"/>
    <n v="0.84131368865476874"/>
    <m/>
    <m/>
    <m/>
    <n v="12.550606915146894"/>
    <n v="3.6145747915623057"/>
    <n v="7330.3337478777639"/>
    <n v="0.28800000000000003"/>
    <n v="0.46899999999999997"/>
    <n v="1.7938458180272256"/>
    <n v="0.84131368865476874"/>
  </r>
  <r>
    <n v="2003"/>
    <n v="0"/>
    <x v="2"/>
    <x v="3"/>
    <x v="4"/>
    <s v="62-304.520 (7), F.A.C."/>
    <x v="4"/>
    <x v="4"/>
    <x v="22"/>
    <n v="1290"/>
    <s v="Medium Density Under Construction"/>
    <n v="1290"/>
    <s v="MTWCD                        City of Palm Bay            Brevard County       SJRWMD C-1 Diversion"/>
    <n v="77"/>
    <n v="10.235760492316677"/>
    <n v="26.986572016058886"/>
    <n v="6.2695325638951633"/>
    <m/>
    <m/>
    <m/>
    <n v="93.703375055760006"/>
    <n v="26.986572016058886"/>
    <n v="43087.967787054316"/>
    <n v="0.28800000000000003"/>
    <n v="0.46899999999999997"/>
    <n v="13.367873270565381"/>
    <n v="6.2695325638951633"/>
  </r>
  <r>
    <n v="5061"/>
    <n v="0"/>
    <x v="2"/>
    <x v="5"/>
    <x v="5"/>
    <s v="C-25 and South Indian River Lagoon"/>
    <x v="5"/>
    <x v="5"/>
    <x v="23"/>
    <n v="1290"/>
    <s v="Medium Density Under Construction"/>
    <n v="1290"/>
    <s v="St. Lucie County"/>
    <n v="514"/>
    <n v="209.67648633465322"/>
    <n v="1863.0400747123344"/>
    <n v="278.46768542961632"/>
    <m/>
    <m/>
    <m/>
    <n v="1863.0400747123344"/>
    <n v="1863.0400747123344"/>
    <n v="772646.58097570157"/>
    <n v="1"/>
    <n v="1"/>
    <n v="278.46768542961632"/>
    <n v="278.46768542961632"/>
  </r>
  <r>
    <n v="2444"/>
    <n v="0"/>
    <x v="2"/>
    <x v="4"/>
    <x v="4"/>
    <s v="62-304.520 (8), F.A.C."/>
    <x v="4"/>
    <x v="4"/>
    <x v="11"/>
    <n v="1290"/>
    <s v="Medium Density Under Construction"/>
    <n v="2000"/>
    <s v="Indian River County"/>
    <n v="36"/>
    <n v="7.0408758966150047E-3"/>
    <n v="6.150829206498197E-2"/>
    <n v="9.0492169225108009E-3"/>
    <m/>
    <m/>
    <m/>
    <n v="6.150829206498197E-2"/>
    <n v="6.150829206498197E-2"/>
    <n v="27.178363826872015"/>
    <n v="1"/>
    <n v="1"/>
    <n v="9.0492169225108009E-3"/>
    <n v="9.0492169225108009E-3"/>
  </r>
  <r>
    <n v="2892"/>
    <n v="0"/>
    <x v="2"/>
    <x v="4"/>
    <x v="4"/>
    <s v="62-304.520 (8), F.A.C."/>
    <x v="4"/>
    <x v="4"/>
    <x v="12"/>
    <n v="1290"/>
    <s v="Medium Density Under Construction"/>
    <n v="3000"/>
    <s v="Indian River County"/>
    <n v="20"/>
    <n v="0.37645597197820307"/>
    <n v="0"/>
    <n v="0"/>
    <m/>
    <m/>
    <m/>
    <n v="2.4809867473542662"/>
    <n v="2.4809867473542662"/>
    <n v="1018.8433851469848"/>
    <n v="1"/>
    <n v="1"/>
    <n v="0.35695351311232026"/>
    <n v="0.35695351311232026"/>
  </r>
  <r>
    <n v="5062"/>
    <n v="0"/>
    <x v="2"/>
    <x v="5"/>
    <x v="5"/>
    <s v="C-25 and South Indian River Lagoon"/>
    <x v="5"/>
    <x v="5"/>
    <x v="23"/>
    <n v="1290"/>
    <s v="Medium Density Under Construction"/>
    <n v="3000"/>
    <s v="St. Lucie County"/>
    <n v="1"/>
    <n v="5.6079323430745232E-4"/>
    <n v="0"/>
    <n v="0"/>
    <m/>
    <m/>
    <m/>
    <n v="3.6138039361627047E-3"/>
    <n v="3.6138039361627047E-3"/>
    <n v="1.7414909768591667"/>
    <n v="1"/>
    <n v="1"/>
    <n v="5.2578809327055883E-4"/>
    <n v="5.2578809327055883E-4"/>
  </r>
  <r>
    <n v="787"/>
    <n v="0"/>
    <x v="2"/>
    <x v="3"/>
    <x v="4"/>
    <s v="62-304.520 (7)(b),(16), F.A.C."/>
    <x v="4"/>
    <x v="4"/>
    <x v="1"/>
    <n v="1300"/>
    <s v="Residential, High Density"/>
    <n v="1300"/>
    <s v="Brevard County"/>
    <n v="177"/>
    <n v="22.666205720900649"/>
    <n v="195.90882357263192"/>
    <n v="31.776386956011891"/>
    <m/>
    <m/>
    <m/>
    <n v="195.90882357263192"/>
    <n v="195.90882357263192"/>
    <n v="87128.618490427631"/>
    <n v="1"/>
    <n v="1"/>
    <n v="31.776386956011891"/>
    <n v="31.776386956011891"/>
  </r>
  <r>
    <n v="1266"/>
    <n v="0"/>
    <x v="2"/>
    <x v="3"/>
    <x v="4"/>
    <s v="62-304.520 (7), F.A.C."/>
    <x v="4"/>
    <x v="4"/>
    <x v="1"/>
    <n v="1300"/>
    <s v="Residential, High Density"/>
    <n v="1300"/>
    <s v="Brevard County"/>
    <n v="1030"/>
    <n v="190.39809619677018"/>
    <n v="1619.8661412884173"/>
    <n v="273.6348890765949"/>
    <m/>
    <m/>
    <m/>
    <n v="1619.8661412884173"/>
    <n v="1619.8661412884173"/>
    <n v="682498.27194522729"/>
    <n v="1"/>
    <n v="1"/>
    <n v="273.6348890765949"/>
    <n v="273.6348890765949"/>
  </r>
  <r>
    <n v="3769"/>
    <n v="0"/>
    <x v="2"/>
    <x v="2"/>
    <x v="4"/>
    <s v="62-304.520 (7)(b),(20), F.A.C."/>
    <x v="4"/>
    <x v="4"/>
    <x v="1"/>
    <n v="1300"/>
    <s v="Residential, High Density"/>
    <n v="1300"/>
    <s v="Brevard County"/>
    <n v="85"/>
    <n v="15.317068806778199"/>
    <n v="154.63887248449399"/>
    <n v="28.11686764086744"/>
    <m/>
    <m/>
    <m/>
    <n v="154.63887248449399"/>
    <n v="154.63887248449399"/>
    <n v="57370.194964147144"/>
    <n v="1"/>
    <n v="1"/>
    <n v="28.11686764086744"/>
    <n v="28.11686764086744"/>
  </r>
  <r>
    <n v="4097"/>
    <n v="0"/>
    <x v="2"/>
    <x v="2"/>
    <x v="4"/>
    <s v="62-304.520 (7), F.A.C."/>
    <x v="4"/>
    <x v="4"/>
    <x v="1"/>
    <n v="1300"/>
    <s v="Residential, High Density"/>
    <n v="1300"/>
    <s v="Brevard County"/>
    <n v="2214"/>
    <n v="457.72337619487769"/>
    <n v="4327.9044441147689"/>
    <n v="748.93027516776806"/>
    <m/>
    <m/>
    <m/>
    <n v="4327.9044441147689"/>
    <n v="4327.9044441147689"/>
    <n v="1799395.7036086696"/>
    <n v="1"/>
    <n v="1"/>
    <n v="748.93027516776806"/>
    <n v="748.93027516776806"/>
  </r>
  <r>
    <n v="788"/>
    <n v="0"/>
    <x v="2"/>
    <x v="3"/>
    <x v="4"/>
    <s v="62-304.520 (7)(b),(16), F.A.C."/>
    <x v="4"/>
    <x v="4"/>
    <x v="1"/>
    <n v="1300"/>
    <s v="Residential, High Density"/>
    <n v="1300"/>
    <s v="Brevard County       SJRWMD C-1 Diversion"/>
    <n v="3"/>
    <n v="0.28020707998450783"/>
    <n v="0.83677254240067511"/>
    <n v="0.2252771630119777"/>
    <m/>
    <m/>
    <m/>
    <n v="2.9054602166690104"/>
    <n v="0.83677254240067511"/>
    <n v="1121.2708688891721"/>
    <n v="0.28800000000000003"/>
    <n v="0.46899999999999997"/>
    <n v="0.48033510237095461"/>
    <n v="0.2252771630119777"/>
  </r>
  <r>
    <n v="1267"/>
    <n v="0"/>
    <x v="2"/>
    <x v="3"/>
    <x v="4"/>
    <s v="62-304.520 (7), F.A.C."/>
    <x v="4"/>
    <x v="4"/>
    <x v="1"/>
    <n v="1300"/>
    <s v="Residential, High Density"/>
    <n v="1300"/>
    <s v="Brevard County       SJRWMD C-1 Diversion"/>
    <n v="229"/>
    <n v="36.884956402584486"/>
    <n v="116.34161049664965"/>
    <n v="33.987903445094474"/>
    <m/>
    <m/>
    <m/>
    <n v="403.96392533558901"/>
    <n v="116.34161049664965"/>
    <n v="148194.49558875622"/>
    <n v="0.28800000000000003"/>
    <n v="0.46899999999999997"/>
    <n v="72.468877281651331"/>
    <n v="33.987903445094474"/>
  </r>
  <r>
    <n v="4187"/>
    <n v="0"/>
    <x v="2"/>
    <x v="2"/>
    <x v="4"/>
    <s v="62-304.520 (7), F.A.C."/>
    <x v="4"/>
    <x v="4"/>
    <x v="13"/>
    <n v="1300"/>
    <s v="Residential, High Density"/>
    <n v="1300"/>
    <s v="City of Fellsmere                      Indian River County"/>
    <n v="23"/>
    <n v="2.0382658268794649"/>
    <n v="22.886921428893139"/>
    <n v="4.3748839199277567"/>
    <m/>
    <m/>
    <m/>
    <n v="22.886921428893139"/>
    <n v="22.886921428893139"/>
    <n v="7612.9663943258684"/>
    <n v="1"/>
    <n v="1"/>
    <n v="4.3748839199277567"/>
    <n v="4.3748839199277567"/>
  </r>
  <r>
    <n v="828"/>
    <n v="0"/>
    <x v="2"/>
    <x v="3"/>
    <x v="4"/>
    <s v="62-304.520 (7)(b),(16), F.A.C."/>
    <x v="4"/>
    <x v="4"/>
    <x v="8"/>
    <n v="1300"/>
    <s v="Residential, High Density"/>
    <n v="1300"/>
    <s v="City of Melbourne                 Brevard County"/>
    <n v="1305"/>
    <n v="219.1620429307446"/>
    <n v="2132.0702430167403"/>
    <n v="352.37091748075778"/>
    <m/>
    <m/>
    <m/>
    <n v="2132.0702430167403"/>
    <n v="2132.0702430167403"/>
    <n v="872040.58812617732"/>
    <n v="1"/>
    <n v="1"/>
    <n v="352.37091748075778"/>
    <n v="352.37091748075778"/>
  </r>
  <r>
    <n v="1385"/>
    <n v="0"/>
    <x v="2"/>
    <x v="3"/>
    <x v="4"/>
    <s v="62-304.520 (7), F.A.C."/>
    <x v="4"/>
    <x v="4"/>
    <x v="8"/>
    <n v="1300"/>
    <s v="Residential, High Density"/>
    <n v="1300"/>
    <s v="City of Melbourne                 Brevard County"/>
    <n v="1144"/>
    <n v="187.92124597801723"/>
    <n v="1497.9860961307113"/>
    <n v="247.64366368782936"/>
    <m/>
    <m/>
    <m/>
    <n v="1497.9860961307113"/>
    <n v="1497.9860961307113"/>
    <n v="722315.69320370478"/>
    <n v="1"/>
    <n v="1"/>
    <n v="247.64366368782936"/>
    <n v="247.64366368782936"/>
  </r>
  <r>
    <n v="1386"/>
    <n v="0"/>
    <x v="2"/>
    <x v="3"/>
    <x v="4"/>
    <s v="62-304.520 (7), F.A.C."/>
    <x v="4"/>
    <x v="4"/>
    <x v="8"/>
    <n v="1300"/>
    <s v="Residential, High Density"/>
    <n v="1300"/>
    <s v="City of Melbourne                 Brevard County       SJRWMD C-1 Diversion"/>
    <n v="9"/>
    <n v="4.2170725339300726E-2"/>
    <n v="8.7801475233426407E-2"/>
    <n v="1.9627134963163602E-2"/>
    <m/>
    <m/>
    <m/>
    <n v="0.30486623344939723"/>
    <n v="8.7801475233426407E-2"/>
    <n v="149.12061301216522"/>
    <n v="0.28800000000000003"/>
    <n v="0.46899999999999997"/>
    <n v="4.1848901840434119E-2"/>
    <n v="1.9627134963163602E-2"/>
  </r>
  <r>
    <n v="917"/>
    <n v="0"/>
    <x v="2"/>
    <x v="3"/>
    <x v="4"/>
    <s v="62-304.520 (7)(b),(16), F.A.C."/>
    <x v="4"/>
    <x v="4"/>
    <x v="14"/>
    <n v="1300"/>
    <s v="Residential, High Density"/>
    <n v="1300"/>
    <s v="City of Melbourne              City of West Melbourne   Brevard County"/>
    <n v="2"/>
    <n v="3.7634841064031806E-4"/>
    <n v="3.2365490197135893E-3"/>
    <n v="4.5744664710991798E-4"/>
    <m/>
    <m/>
    <m/>
    <n v="3.2365490197135893E-3"/>
    <n v="3.2365490197135893E-3"/>
    <n v="1.5427402039182168"/>
    <n v="1"/>
    <n v="1"/>
    <n v="4.5744664710991798E-4"/>
    <n v="4.5744664710991798E-4"/>
  </r>
  <r>
    <n v="1387"/>
    <n v="0"/>
    <x v="2"/>
    <x v="3"/>
    <x v="4"/>
    <s v="62-304.520 (7), F.A.C."/>
    <x v="4"/>
    <x v="4"/>
    <x v="8"/>
    <n v="1300"/>
    <s v="Residential, High Density"/>
    <n v="1300"/>
    <s v="City of Melbourne     City of Palm Bay            Brevard County"/>
    <n v="25"/>
    <n v="0.80792281802186139"/>
    <n v="6.7309114641699344"/>
    <n v="1.0266784777003513"/>
    <m/>
    <m/>
    <m/>
    <n v="6.7309114641699344"/>
    <n v="6.7309114641699344"/>
    <n v="3080.4528828763932"/>
    <n v="1"/>
    <n v="1"/>
    <n v="1.0266784777003513"/>
    <n v="1.0266784777003513"/>
  </r>
  <r>
    <n v="892"/>
    <n v="0"/>
    <x v="2"/>
    <x v="3"/>
    <x v="4"/>
    <s v="62-304.520 (7)(b),(16), F.A.C."/>
    <x v="4"/>
    <x v="4"/>
    <x v="15"/>
    <n v="1300"/>
    <s v="Residential, High Density"/>
    <n v="1300"/>
    <s v="City of Palm Bay            Brevard County"/>
    <n v="42"/>
    <n v="6.5081486357143721"/>
    <n v="59.846467909306938"/>
    <n v="9.5900457215218502"/>
    <m/>
    <m/>
    <m/>
    <n v="59.846467909306938"/>
    <n v="59.846467909306938"/>
    <n v="24900.79372657977"/>
    <n v="1"/>
    <n v="1"/>
    <n v="9.5900457215218502"/>
    <n v="9.5900457215218502"/>
  </r>
  <r>
    <n v="1468"/>
    <n v="0"/>
    <x v="2"/>
    <x v="3"/>
    <x v="4"/>
    <s v="62-304.520 (7), F.A.C."/>
    <x v="4"/>
    <x v="4"/>
    <x v="15"/>
    <n v="1300"/>
    <s v="Residential, High Density"/>
    <n v="1300"/>
    <s v="City of Palm Bay            Brevard County"/>
    <n v="2294"/>
    <n v="337.01806980346697"/>
    <n v="3665.265943699781"/>
    <n v="660.83794268476527"/>
    <m/>
    <m/>
    <m/>
    <n v="3665.265943699781"/>
    <n v="3665.265943699781"/>
    <n v="1350560.3838361064"/>
    <n v="1"/>
    <n v="1"/>
    <n v="660.83794268476527"/>
    <n v="660.83794268476527"/>
  </r>
  <r>
    <n v="4236"/>
    <n v="0"/>
    <x v="2"/>
    <x v="2"/>
    <x v="4"/>
    <s v="62-304.520 (7), F.A.C."/>
    <x v="4"/>
    <x v="4"/>
    <x v="15"/>
    <n v="1300"/>
    <s v="Residential, High Density"/>
    <n v="1300"/>
    <s v="City of Palm Bay            Brevard County"/>
    <n v="261"/>
    <n v="58.213489735327862"/>
    <n v="404.99294845620341"/>
    <n v="66.547488339699242"/>
    <m/>
    <m/>
    <m/>
    <n v="404.99294845620341"/>
    <n v="404.99294845620341"/>
    <n v="215786.879041687"/>
    <n v="1"/>
    <n v="1"/>
    <n v="66.547488339699242"/>
    <n v="66.547488339699242"/>
  </r>
  <r>
    <n v="1469"/>
    <n v="0"/>
    <x v="2"/>
    <x v="3"/>
    <x v="4"/>
    <s v="62-304.520 (7), F.A.C."/>
    <x v="4"/>
    <x v="4"/>
    <x v="15"/>
    <n v="1300"/>
    <s v="Residential, High Density"/>
    <n v="1300"/>
    <s v="City of Palm Bay            Brevard County       SJRWMD C-1 Diversion"/>
    <n v="942"/>
    <n v="149.33108798769388"/>
    <n v="443.89413608432926"/>
    <n v="128.03592295433563"/>
    <m/>
    <m/>
    <m/>
    <n v="1541.2990836261431"/>
    <n v="443.89413608432926"/>
    <n v="634880.68019010464"/>
    <n v="0.28800000000000003"/>
    <n v="0.46899999999999997"/>
    <n v="272.99770352736812"/>
    <n v="128.03592295433563"/>
  </r>
  <r>
    <n v="4237"/>
    <n v="0"/>
    <x v="2"/>
    <x v="2"/>
    <x v="4"/>
    <s v="62-304.520 (7), F.A.C."/>
    <x v="4"/>
    <x v="4"/>
    <x v="15"/>
    <n v="1300"/>
    <s v="Residential, High Density"/>
    <n v="1300"/>
    <s v="City of Palm Bay            Brevard County       SJRWMD C-1 Diversion"/>
    <n v="1"/>
    <n v="1.4716224655770025E-4"/>
    <n v="3.4602208886354351E-4"/>
    <n v="8.2737152965006985E-5"/>
    <m/>
    <m/>
    <m/>
    <n v="1.2014655863317482E-3"/>
    <n v="3.4602208886354351E-4"/>
    <n v="0.60749668031596238"/>
    <n v="0.28800000000000003"/>
    <n v="0.46899999999999997"/>
    <n v="1.7641184001067589E-4"/>
    <n v="8.2737152965006985E-5"/>
  </r>
  <r>
    <n v="3484"/>
    <n v="0"/>
    <x v="2"/>
    <x v="2"/>
    <x v="4"/>
    <s v="62-304.520 (7)(b),(19), F.A.C."/>
    <x v="4"/>
    <x v="4"/>
    <x v="16"/>
    <n v="1300"/>
    <s v="Residential, High Density"/>
    <n v="1300"/>
    <s v="City of Sebastian      Indian River County"/>
    <n v="81"/>
    <n v="6.539087767818569"/>
    <n v="58.729018634676443"/>
    <n v="9.5582495345156815"/>
    <m/>
    <m/>
    <m/>
    <n v="58.729018634676443"/>
    <n v="58.729018634676443"/>
    <n v="26160.429915003195"/>
    <n v="1"/>
    <n v="1"/>
    <n v="9.5582495345156815"/>
    <n v="9.5582495345156815"/>
  </r>
  <r>
    <n v="4300"/>
    <n v="0"/>
    <x v="2"/>
    <x v="2"/>
    <x v="4"/>
    <s v="62-304.520 (7), F.A.C."/>
    <x v="4"/>
    <x v="4"/>
    <x v="16"/>
    <n v="1300"/>
    <s v="Residential, High Density"/>
    <n v="1300"/>
    <s v="City of Sebastian      Indian River County"/>
    <n v="440"/>
    <n v="56.948968120471307"/>
    <n v="612.61399125100149"/>
    <n v="110.86100383114257"/>
    <m/>
    <m/>
    <m/>
    <n v="612.61399125100149"/>
    <n v="612.61399125100149"/>
    <n v="229463.00904464821"/>
    <n v="1"/>
    <n v="1"/>
    <n v="110.86100383114257"/>
    <n v="110.86100383114257"/>
  </r>
  <r>
    <n v="2635"/>
    <n v="0"/>
    <x v="2"/>
    <x v="4"/>
    <x v="4"/>
    <s v="62-304.520 (8), F.A.C."/>
    <x v="4"/>
    <x v="4"/>
    <x v="17"/>
    <n v="1300"/>
    <s v="Residential, High Density"/>
    <n v="1300"/>
    <s v="City of Vero Beach    Indian River County"/>
    <n v="471"/>
    <n v="40.649630287532837"/>
    <n v="438.23704093007927"/>
    <n v="76.2746219090415"/>
    <m/>
    <m/>
    <m/>
    <n v="438.23704093007927"/>
    <n v="438.23704093007927"/>
    <n v="163009.48310678708"/>
    <n v="1"/>
    <n v="1"/>
    <n v="76.2746219090415"/>
    <n v="76.2746219090415"/>
  </r>
  <r>
    <n v="2743"/>
    <n v="0"/>
    <x v="2"/>
    <x v="4"/>
    <x v="4"/>
    <s v="62-304.520 (8), F.A.C."/>
    <x v="4"/>
    <x v="4"/>
    <x v="18"/>
    <n v="1300"/>
    <s v="Residential, High Density"/>
    <n v="1300"/>
    <s v="City of Vero Beach    Indian River County    FDOT-4"/>
    <n v="1"/>
    <n v="3.2345175593104128E-3"/>
    <n v="3.1978718959013545E-2"/>
    <n v="4.6154223833342724E-3"/>
    <m/>
    <m/>
    <m/>
    <n v="3.1978718959013545E-2"/>
    <n v="3.1978718959013545E-2"/>
    <n v="12.620360725649185"/>
    <n v="1"/>
    <n v="1"/>
    <n v="4.6154223833342724E-3"/>
    <n v="4.6154223833342724E-3"/>
  </r>
  <r>
    <n v="2997"/>
    <n v="0"/>
    <x v="2"/>
    <x v="4"/>
    <x v="4"/>
    <s v="62-304.520 (8), F.A.C."/>
    <x v="4"/>
    <x v="4"/>
    <x v="12"/>
    <n v="1300"/>
    <s v="Residential, High Density"/>
    <n v="1300"/>
    <s v="City of Vero Beach    Indian River County    Indian River County"/>
    <n v="42"/>
    <n v="2.3436578165655595"/>
    <n v="25.54134764979171"/>
    <n v="4.0972317506774241"/>
    <m/>
    <m/>
    <m/>
    <n v="25.54134764979171"/>
    <n v="25.54134764979171"/>
    <n v="9624.8675269890282"/>
    <n v="1"/>
    <n v="1"/>
    <n v="4.0972317506774241"/>
    <n v="4.0972317506774241"/>
  </r>
  <r>
    <n v="3036"/>
    <n v="0"/>
    <x v="2"/>
    <x v="4"/>
    <x v="4"/>
    <s v="62-304.520 (8), F.A.C."/>
    <x v="4"/>
    <x v="4"/>
    <x v="20"/>
    <n v="1300"/>
    <s v="Residential, High Density"/>
    <n v="1300"/>
    <s v="City of Vero Beach    Indian River County    IRFWCD"/>
    <n v="26"/>
    <n v="1.9659316459052663"/>
    <n v="15.530403410517904"/>
    <n v="2.8789477794615603"/>
    <m/>
    <m/>
    <m/>
    <n v="15.530403410517904"/>
    <n v="15.530403410517904"/>
    <n v="5388.0703880289493"/>
    <n v="1"/>
    <n v="1"/>
    <n v="2.8789477794615603"/>
    <n v="2.8789477794615603"/>
  </r>
  <r>
    <n v="3037"/>
    <n v="0"/>
    <x v="2"/>
    <x v="4"/>
    <x v="4"/>
    <s v="62-304.520 (8), F.A.C."/>
    <x v="4"/>
    <x v="4"/>
    <x v="20"/>
    <n v="1300"/>
    <s v="Residential, High Density"/>
    <n v="1300"/>
    <s v="City of Vero Beach    Indian River County    IRFWCD   IRFWCD"/>
    <n v="5"/>
    <n v="2.5711604897030735E-3"/>
    <n v="1.3695827439043533E-2"/>
    <n v="2.2322227909110739E-3"/>
    <m/>
    <m/>
    <m/>
    <n v="1.3695827439043533E-2"/>
    <n v="1.3695827439043533E-2"/>
    <n v="4.5533804395990254"/>
    <n v="1"/>
    <n v="1"/>
    <n v="2.2322227909110739E-3"/>
    <n v="2.2322227909110739E-3"/>
  </r>
  <r>
    <n v="918"/>
    <n v="0"/>
    <x v="2"/>
    <x v="3"/>
    <x v="4"/>
    <s v="62-304.520 (7)(b),(16), F.A.C."/>
    <x v="4"/>
    <x v="4"/>
    <x v="14"/>
    <n v="1300"/>
    <s v="Residential, High Density"/>
    <n v="1300"/>
    <s v="City of West Melbourne   Brevard County"/>
    <n v="832"/>
    <n v="141.65843958210289"/>
    <n v="1379.2196907770324"/>
    <n v="240.7757543266016"/>
    <m/>
    <m/>
    <m/>
    <n v="1379.2196907770324"/>
    <n v="1379.2196907770324"/>
    <n v="563244.37898187048"/>
    <n v="1"/>
    <n v="1"/>
    <n v="240.7757543266016"/>
    <n v="240.7757543266016"/>
  </r>
  <r>
    <n v="1616"/>
    <n v="0"/>
    <x v="2"/>
    <x v="3"/>
    <x v="4"/>
    <s v="62-304.520 (7), F.A.C."/>
    <x v="4"/>
    <x v="4"/>
    <x v="14"/>
    <n v="1300"/>
    <s v="Residential, High Density"/>
    <n v="1300"/>
    <s v="City of West Melbourne   Brevard County"/>
    <n v="328"/>
    <n v="44.894239490816574"/>
    <n v="462.44375530255309"/>
    <n v="84.530790933343965"/>
    <m/>
    <m/>
    <m/>
    <n v="462.44375530255309"/>
    <n v="462.44375530255309"/>
    <n v="179496.18962497113"/>
    <n v="1"/>
    <n v="1"/>
    <n v="84.530790933343965"/>
    <n v="84.530790933343965"/>
  </r>
  <r>
    <n v="1617"/>
    <n v="0"/>
    <x v="2"/>
    <x v="3"/>
    <x v="4"/>
    <s v="62-304.520 (7), F.A.C."/>
    <x v="4"/>
    <x v="4"/>
    <x v="14"/>
    <n v="1300"/>
    <s v="Residential, High Density"/>
    <n v="1300"/>
    <s v="City of West Melbourne   Brevard County       SJRWMD C-1 Diversion"/>
    <n v="661"/>
    <n v="86.595923800835422"/>
    <n v="183.62521194166584"/>
    <n v="45.618517431373441"/>
    <m/>
    <m/>
    <m/>
    <n v="637.58754146411741"/>
    <n v="183.62521194166584"/>
    <n v="333395.02614531713"/>
    <n v="0.28800000000000003"/>
    <n v="0.46899999999999997"/>
    <n v="97.267627785444446"/>
    <n v="45.618517431373441"/>
  </r>
  <r>
    <n v="2744"/>
    <n v="0"/>
    <x v="2"/>
    <x v="4"/>
    <x v="4"/>
    <s v="62-304.520 (8), F.A.C."/>
    <x v="4"/>
    <x v="4"/>
    <x v="18"/>
    <n v="1300"/>
    <s v="Residential, High Density"/>
    <n v="1300"/>
    <s v="FDOT District 4                                       Indian River County"/>
    <n v="225"/>
    <n v="14.39506838897614"/>
    <n v="151.12118249091924"/>
    <n v="25.742814267675097"/>
    <m/>
    <m/>
    <m/>
    <n v="151.12118249091924"/>
    <n v="151.12118249091924"/>
    <n v="57953.766851914996"/>
    <n v="1"/>
    <n v="1"/>
    <n v="25.742814267675097"/>
    <n v="25.742814267675097"/>
  </r>
  <r>
    <n v="4390"/>
    <n v="0"/>
    <x v="2"/>
    <x v="2"/>
    <x v="4"/>
    <s v="62-304.520 (7), F.A.C."/>
    <x v="4"/>
    <x v="4"/>
    <x v="18"/>
    <n v="1300"/>
    <s v="Residential, High Density"/>
    <n v="1300"/>
    <s v="FDOT District 4                                       Indian River County"/>
    <n v="78"/>
    <n v="3.1270601552105175"/>
    <n v="33.507730353105309"/>
    <n v="5.1314606640682578"/>
    <m/>
    <m/>
    <m/>
    <n v="33.507730353105309"/>
    <n v="33.507730353105309"/>
    <n v="12611.448891338516"/>
    <n v="1"/>
    <n v="1"/>
    <n v="5.1314606640682578"/>
    <n v="5.1314606640682578"/>
  </r>
  <r>
    <n v="2745"/>
    <n v="0"/>
    <x v="2"/>
    <x v="4"/>
    <x v="4"/>
    <s v="62-304.520 (8), F.A.C."/>
    <x v="4"/>
    <x v="4"/>
    <x v="18"/>
    <n v="1300"/>
    <s v="Residential, High Density"/>
    <n v="1300"/>
    <s v="FDOT District 4                                   City of Vero Beach    Indian River County"/>
    <n v="55"/>
    <n v="5.9790268040709762"/>
    <n v="66.13068001673895"/>
    <n v="11.803841236986919"/>
    <m/>
    <m/>
    <m/>
    <n v="66.13068001673895"/>
    <n v="66.13068001673895"/>
    <n v="24160.717483770346"/>
    <n v="1"/>
    <n v="1"/>
    <n v="11.803841236986919"/>
    <n v="11.803841236986919"/>
  </r>
  <r>
    <n v="4391"/>
    <n v="0"/>
    <x v="2"/>
    <x v="2"/>
    <x v="4"/>
    <s v="62-304.520 (7), F.A.C."/>
    <x v="4"/>
    <x v="4"/>
    <x v="18"/>
    <n v="1300"/>
    <s v="Residential, High Density"/>
    <n v="1300"/>
    <s v="FDOT District 4                                 City of Sebastian      Indian River County"/>
    <n v="21"/>
    <n v="0.62021768909648411"/>
    <n v="7.144184256204503"/>
    <n v="1.0455392989865318"/>
    <m/>
    <m/>
    <m/>
    <n v="7.144184256204503"/>
    <n v="7.144184256204503"/>
    <n v="2472.316754259798"/>
    <n v="1"/>
    <n v="1"/>
    <n v="1.0455392989865318"/>
    <n v="1.0455392989865318"/>
  </r>
  <r>
    <n v="4392"/>
    <n v="0"/>
    <x v="2"/>
    <x v="2"/>
    <x v="4"/>
    <s v="62-304.520 (7), F.A.C."/>
    <x v="4"/>
    <x v="4"/>
    <x v="18"/>
    <n v="1300"/>
    <s v="Residential, High Density"/>
    <n v="1300"/>
    <s v="FDOT District 4                           Town of Orchid            Indian River County"/>
    <n v="1"/>
    <n v="9.6302682929660509E-5"/>
    <n v="6.0561286632495313E-4"/>
    <n v="8.1544351210572998E-5"/>
    <m/>
    <m/>
    <m/>
    <n v="6.0561286632495313E-4"/>
    <n v="6.0561286632495313E-4"/>
    <n v="0.26932887982805526"/>
    <n v="1"/>
    <n v="1"/>
    <n v="8.1544351210572998E-5"/>
    <n v="8.1544351210572998E-5"/>
  </r>
  <r>
    <n v="2746"/>
    <n v="0"/>
    <x v="2"/>
    <x v="4"/>
    <x v="4"/>
    <s v="62-304.520 (8), F.A.C."/>
    <x v="4"/>
    <x v="4"/>
    <x v="18"/>
    <n v="1300"/>
    <s v="Residential, High Density"/>
    <n v="1300"/>
    <s v="FDOT District 4                     Town of Indian River Shores                  Indian River County"/>
    <n v="154"/>
    <n v="27.040614099820502"/>
    <n v="293.21036350365904"/>
    <n v="53.389252750693743"/>
    <m/>
    <m/>
    <m/>
    <n v="293.21036350365904"/>
    <n v="293.21036350365904"/>
    <n v="109803.074523687"/>
    <n v="1"/>
    <n v="1"/>
    <n v="53.389252750693743"/>
    <n v="53.389252750693743"/>
  </r>
  <r>
    <n v="2747"/>
    <n v="0"/>
    <x v="2"/>
    <x v="4"/>
    <x v="4"/>
    <s v="62-304.520 (8), F.A.C."/>
    <x v="4"/>
    <x v="4"/>
    <x v="18"/>
    <n v="1300"/>
    <s v="Residential, High Density"/>
    <n v="1300"/>
    <s v="FDOT District 4 IRFWCD                                      Indian River County"/>
    <n v="5"/>
    <n v="1.684721724541224E-2"/>
    <n v="0.18080951126959102"/>
    <n v="2.7373383113489566E-2"/>
    <m/>
    <m/>
    <m/>
    <n v="0.18080951126959102"/>
    <n v="0.18080951126959102"/>
    <n v="71.912878879410044"/>
    <n v="1"/>
    <n v="1"/>
    <n v="2.7373383113489566E-2"/>
    <n v="2.7373383113489566E-2"/>
  </r>
  <r>
    <n v="2748"/>
    <n v="0"/>
    <x v="2"/>
    <x v="4"/>
    <x v="4"/>
    <s v="62-304.520 (8), F.A.C."/>
    <x v="4"/>
    <x v="4"/>
    <x v="18"/>
    <n v="1300"/>
    <s v="Residential, High Density"/>
    <n v="1300"/>
    <s v="FDOT District 4 IRFWCD                                  City of Vero Beach    Indian River County"/>
    <n v="1"/>
    <n v="4.5116024603515277E-3"/>
    <n v="2.9394145796797527E-2"/>
    <n v="4.1550240289906044E-3"/>
    <m/>
    <m/>
    <m/>
    <n v="2.9394145796797527E-2"/>
    <n v="2.9394145796797527E-2"/>
    <n v="10.979924142518239"/>
    <n v="1"/>
    <n v="1"/>
    <n v="4.1550240289906044E-3"/>
    <n v="4.1550240289906044E-3"/>
  </r>
  <r>
    <n v="988"/>
    <n v="0"/>
    <x v="2"/>
    <x v="3"/>
    <x v="4"/>
    <s v="62-304.520 (7)(b),(16), F.A.C."/>
    <x v="4"/>
    <x v="4"/>
    <x v="6"/>
    <n v="1300"/>
    <s v="Residential, High Density"/>
    <n v="1300"/>
    <s v="FDOT District 5                                          Brevard County"/>
    <n v="80"/>
    <n v="6.9280457750281013"/>
    <n v="74.133009263328887"/>
    <n v="12.884009823103128"/>
    <m/>
    <m/>
    <m/>
    <n v="74.133009263328887"/>
    <n v="74.133009263328887"/>
    <n v="27636.253000926943"/>
    <n v="1"/>
    <n v="1"/>
    <n v="12.884009823103128"/>
    <n v="12.884009823103128"/>
  </r>
  <r>
    <n v="1735"/>
    <n v="0"/>
    <x v="2"/>
    <x v="3"/>
    <x v="4"/>
    <s v="62-304.520 (7), F.A.C."/>
    <x v="4"/>
    <x v="4"/>
    <x v="6"/>
    <n v="1300"/>
    <s v="Residential, High Density"/>
    <n v="1300"/>
    <s v="FDOT District 5                                          Brevard County"/>
    <n v="106"/>
    <n v="2.8494724414154344"/>
    <n v="26.187269423633825"/>
    <n v="4.6561263367728225"/>
    <m/>
    <m/>
    <m/>
    <n v="26.187269423633825"/>
    <n v="26.187269423633825"/>
    <n v="10243.093043554145"/>
    <n v="1"/>
    <n v="1"/>
    <n v="4.6561263367728225"/>
    <n v="4.6561263367728225"/>
  </r>
  <r>
    <n v="4458"/>
    <n v="0"/>
    <x v="2"/>
    <x v="2"/>
    <x v="4"/>
    <s v="62-304.520 (7), F.A.C."/>
    <x v="4"/>
    <x v="4"/>
    <x v="6"/>
    <n v="1300"/>
    <s v="Residential, High Density"/>
    <n v="1300"/>
    <s v="FDOT District 5                                          Brevard County"/>
    <n v="48"/>
    <n v="2.245429054370343"/>
    <n v="20.955894617968418"/>
    <n v="3.5194770767481507"/>
    <m/>
    <m/>
    <m/>
    <n v="20.955894617968418"/>
    <n v="20.955894617968418"/>
    <n v="8489.8273530084898"/>
    <n v="1"/>
    <n v="1"/>
    <n v="3.5194770767481507"/>
    <n v="3.5194770767481507"/>
  </r>
  <r>
    <n v="989"/>
    <n v="0"/>
    <x v="2"/>
    <x v="3"/>
    <x v="4"/>
    <s v="62-304.520 (7)(b),(16), F.A.C."/>
    <x v="4"/>
    <x v="4"/>
    <x v="6"/>
    <n v="1300"/>
    <s v="Residential, High Density"/>
    <n v="1300"/>
    <s v="FDOT District 5                                          Brevard County       SJRWMD C-1 Diversion"/>
    <n v="3"/>
    <n v="3.912275345460646E-2"/>
    <n v="0.11780964603999637"/>
    <n v="3.189416603727592E-2"/>
    <m/>
    <m/>
    <m/>
    <n v="0.40906127097220957"/>
    <n v="0.11780964603999637"/>
    <n v="157.27596453662244"/>
    <n v="0.28800000000000003"/>
    <n v="0.46899999999999997"/>
    <n v="6.8004618416366569E-2"/>
    <n v="3.189416603727592E-2"/>
  </r>
  <r>
    <n v="1736"/>
    <n v="0"/>
    <x v="2"/>
    <x v="3"/>
    <x v="4"/>
    <s v="62-304.520 (7), F.A.C."/>
    <x v="4"/>
    <x v="4"/>
    <x v="6"/>
    <n v="1300"/>
    <s v="Residential, High Density"/>
    <n v="1300"/>
    <s v="FDOT District 5                                          Brevard County       SJRWMD C-1 Diversion"/>
    <n v="4"/>
    <n v="0.31706717174233978"/>
    <n v="0.99375241734977637"/>
    <n v="0.27669432021566653"/>
    <m/>
    <m/>
    <m/>
    <n v="3.4505292269089454"/>
    <n v="0.99375241734977637"/>
    <n v="1311.6007949678533"/>
    <n v="0.28800000000000003"/>
    <n v="0.46899999999999997"/>
    <n v="0.58996656762402244"/>
    <n v="0.27669432021566653"/>
  </r>
  <r>
    <n v="990"/>
    <n v="0"/>
    <x v="2"/>
    <x v="3"/>
    <x v="4"/>
    <s v="62-304.520 (7)(b),(16), F.A.C."/>
    <x v="4"/>
    <x v="4"/>
    <x v="6"/>
    <n v="1300"/>
    <s v="Residential, High Density"/>
    <n v="1300"/>
    <s v="FDOT District 5                                       City of West Melbourne   Brevard County"/>
    <n v="11"/>
    <n v="0.74753289700144887"/>
    <n v="8.0535002821036219"/>
    <n v="1.3783752338177244"/>
    <m/>
    <m/>
    <m/>
    <n v="8.0535002821036219"/>
    <n v="8.0535002821036219"/>
    <n v="2997.37525302108"/>
    <n v="1"/>
    <n v="1"/>
    <n v="1.3783752338177244"/>
    <n v="1.3783752338177244"/>
  </r>
  <r>
    <n v="1737"/>
    <n v="0"/>
    <x v="2"/>
    <x v="3"/>
    <x v="4"/>
    <s v="62-304.520 (7), F.A.C."/>
    <x v="4"/>
    <x v="4"/>
    <x v="6"/>
    <n v="1300"/>
    <s v="Residential, High Density"/>
    <n v="1300"/>
    <s v="FDOT District 5                                       City of West Melbourne   Brevard County"/>
    <n v="2"/>
    <n v="8.8872974766089421E-3"/>
    <n v="8.6798789214438676E-2"/>
    <n v="1.3062695760191534E-2"/>
    <m/>
    <m/>
    <m/>
    <n v="8.6798789214438676E-2"/>
    <n v="8.6798789214438676E-2"/>
    <n v="35.744864597487975"/>
    <n v="1"/>
    <n v="1"/>
    <n v="1.3062695760191534E-2"/>
    <n v="1.3062695760191534E-2"/>
  </r>
  <r>
    <n v="1738"/>
    <n v="0"/>
    <x v="2"/>
    <x v="3"/>
    <x v="4"/>
    <s v="62-304.520 (7), F.A.C."/>
    <x v="4"/>
    <x v="4"/>
    <x v="6"/>
    <n v="1300"/>
    <s v="Residential, High Density"/>
    <n v="1300"/>
    <s v="FDOT District 5                              City of Palm Bay            Brevard County"/>
    <n v="45"/>
    <n v="1.3066425871711271"/>
    <n v="12.042828618965194"/>
    <n v="1.897245363246439"/>
    <m/>
    <m/>
    <m/>
    <n v="12.042828618965194"/>
    <n v="12.042828618965194"/>
    <n v="4894.5525327970299"/>
    <n v="1"/>
    <n v="1"/>
    <n v="1.897245363246439"/>
    <n v="1.897245363246439"/>
  </r>
  <r>
    <n v="1739"/>
    <n v="0"/>
    <x v="2"/>
    <x v="3"/>
    <x v="4"/>
    <s v="62-304.520 (7), F.A.C."/>
    <x v="4"/>
    <x v="4"/>
    <x v="6"/>
    <n v="1300"/>
    <s v="Residential, High Density"/>
    <n v="1300"/>
    <s v="FDOT District 5                          Town Melbourne Beach                Brevard County"/>
    <n v="55"/>
    <n v="5.2161959059047058"/>
    <n v="54.337971984867679"/>
    <n v="10.283629007074298"/>
    <m/>
    <m/>
    <m/>
    <n v="54.337971984867679"/>
    <n v="54.337971984867679"/>
    <n v="19256.097526495392"/>
    <n v="1"/>
    <n v="1"/>
    <n v="10.283629007074298"/>
    <n v="10.283629007074298"/>
  </r>
  <r>
    <n v="991"/>
    <n v="0"/>
    <x v="2"/>
    <x v="3"/>
    <x v="4"/>
    <s v="62-304.520 (7)(b),(16), F.A.C."/>
    <x v="4"/>
    <x v="4"/>
    <x v="6"/>
    <n v="1300"/>
    <s v="Residential, High Density"/>
    <n v="1300"/>
    <s v="FDOT District 5                         City of Melbourne                 Brevard County"/>
    <n v="45"/>
    <n v="0.85829586112788747"/>
    <n v="9.086971623340995"/>
    <n v="1.6011518014670878"/>
    <m/>
    <m/>
    <m/>
    <n v="9.086971623340995"/>
    <n v="9.086971623340995"/>
    <n v="3377.4777247248198"/>
    <n v="1"/>
    <n v="1"/>
    <n v="1.6011518014670878"/>
    <n v="1.6011518014670878"/>
  </r>
  <r>
    <n v="1740"/>
    <n v="0"/>
    <x v="2"/>
    <x v="3"/>
    <x v="4"/>
    <s v="62-304.520 (7), F.A.C."/>
    <x v="4"/>
    <x v="4"/>
    <x v="6"/>
    <n v="1300"/>
    <s v="Residential, High Density"/>
    <n v="1300"/>
    <s v="FDOT District 5                         City of Melbourne                 Brevard County"/>
    <n v="5"/>
    <n v="8.9379509680996821E-3"/>
    <n v="9.0448160659502674E-2"/>
    <n v="1.4259686820141818E-2"/>
    <m/>
    <m/>
    <m/>
    <n v="9.0448160659502674E-2"/>
    <n v="9.0448160659502674E-2"/>
    <n v="34.757992672960889"/>
    <n v="1"/>
    <n v="1"/>
    <n v="1.4259686820141818E-2"/>
    <n v="1.4259686820141818E-2"/>
  </r>
  <r>
    <n v="1741"/>
    <n v="0"/>
    <x v="2"/>
    <x v="3"/>
    <x v="4"/>
    <s v="62-304.520 (7), F.A.C."/>
    <x v="4"/>
    <x v="4"/>
    <x v="6"/>
    <n v="1300"/>
    <s v="Residential, High Density"/>
    <n v="1300"/>
    <s v="FDOT District 5                        Town of Malabar                  Brevard County"/>
    <n v="21"/>
    <n v="0.1766275333637061"/>
    <n v="1.5321769368425759"/>
    <n v="0.23615183080819704"/>
    <m/>
    <m/>
    <m/>
    <n v="1.5321769368425759"/>
    <n v="1.5321769368425759"/>
    <n v="631.88018304914067"/>
    <n v="1"/>
    <n v="1"/>
    <n v="0.23615183080819704"/>
    <n v="0.23615183080819704"/>
  </r>
  <r>
    <n v="1742"/>
    <n v="0"/>
    <x v="2"/>
    <x v="3"/>
    <x v="4"/>
    <s v="62-304.520 (7), F.A.C."/>
    <x v="4"/>
    <x v="4"/>
    <x v="6"/>
    <n v="1300"/>
    <s v="Residential, High Density"/>
    <n v="1300"/>
    <s v="FDOT District 5                     Town of Indialantic                     Brevard County"/>
    <n v="54"/>
    <n v="2.5261379011662992"/>
    <n v="26.735854080788748"/>
    <n v="4.7531759132140863"/>
    <m/>
    <m/>
    <m/>
    <n v="26.735854080788748"/>
    <n v="26.735854080788748"/>
    <n v="9745.0334688280745"/>
    <n v="1"/>
    <n v="1"/>
    <n v="4.7531759132140863"/>
    <n v="4.7531759132140863"/>
  </r>
  <r>
    <n v="4459"/>
    <n v="0"/>
    <x v="2"/>
    <x v="2"/>
    <x v="4"/>
    <s v="62-304.520 (7), F.A.C."/>
    <x v="4"/>
    <x v="4"/>
    <x v="6"/>
    <n v="1300"/>
    <s v="Residential, High Density"/>
    <n v="1300"/>
    <s v="FDOT District 5                    Town of Grant-Valkaria                      Brevard County"/>
    <n v="2"/>
    <n v="3.3634556755107155E-3"/>
    <n v="3.2018217113966893E-2"/>
    <n v="4.7005603463511712E-3"/>
    <m/>
    <m/>
    <m/>
    <n v="3.2018217113966893E-2"/>
    <n v="3.2018217113966893E-2"/>
    <n v="13.276668942634458"/>
    <n v="1"/>
    <n v="1"/>
    <n v="4.7005603463511712E-3"/>
    <n v="4.7005603463511712E-3"/>
  </r>
  <r>
    <n v="4546"/>
    <n v="0"/>
    <x v="2"/>
    <x v="2"/>
    <x v="4"/>
    <s v="62-304.520 (7), F.A.C."/>
    <x v="4"/>
    <x v="4"/>
    <x v="19"/>
    <n v="1300"/>
    <s v="Residential, High Density"/>
    <n v="1300"/>
    <s v="FWCD                                     Indian River County"/>
    <n v="2"/>
    <n v="4.8917083481931231E-2"/>
    <n v="0.40876187566388134"/>
    <n v="6.0587634657637716E-2"/>
    <m/>
    <m/>
    <m/>
    <n v="0.40876187566388134"/>
    <n v="0.40876187566388134"/>
    <n v="189.63823017708566"/>
    <n v="1"/>
    <n v="1"/>
    <n v="6.0587634657637716E-2"/>
    <n v="6.0587634657637716E-2"/>
  </r>
  <r>
    <n v="4547"/>
    <n v="0"/>
    <x v="2"/>
    <x v="2"/>
    <x v="4"/>
    <s v="62-304.520 (7), F.A.C."/>
    <x v="4"/>
    <x v="4"/>
    <x v="19"/>
    <n v="1300"/>
    <s v="Residential, High Density"/>
    <n v="1300"/>
    <s v="FWCD               City of Fellsmere                      Indian River County"/>
    <n v="26"/>
    <n v="1.3362191712095386"/>
    <n v="14.052660459380919"/>
    <n v="2.5740344805343991"/>
    <m/>
    <m/>
    <m/>
    <n v="14.052660459380919"/>
    <n v="14.052660459380919"/>
    <n v="5071.3395718314177"/>
    <n v="1"/>
    <n v="1"/>
    <n v="2.5740344805343991"/>
    <n v="2.5740344805343991"/>
  </r>
  <r>
    <n v="2893"/>
    <n v="0"/>
    <x v="2"/>
    <x v="4"/>
    <x v="4"/>
    <s v="62-304.520 (8), F.A.C."/>
    <x v="4"/>
    <x v="4"/>
    <x v="12"/>
    <n v="1300"/>
    <s v="Residential, High Density"/>
    <n v="1300"/>
    <s v="Indian River County"/>
    <n v="4659"/>
    <n v="671.84528277526135"/>
    <n v="6878.0172143656946"/>
    <n v="1194.2762822611112"/>
    <m/>
    <m/>
    <m/>
    <n v="6878.0172143656946"/>
    <n v="6878.0172143656946"/>
    <n v="2697563.659344248"/>
    <n v="1"/>
    <n v="1"/>
    <n v="1194.2762822611112"/>
    <n v="1194.2762822611112"/>
  </r>
  <r>
    <n v="4625"/>
    <n v="0"/>
    <x v="2"/>
    <x v="2"/>
    <x v="4"/>
    <s v="62-304.520 (7), F.A.C."/>
    <x v="4"/>
    <x v="4"/>
    <x v="12"/>
    <n v="1300"/>
    <s v="Residential, High Density"/>
    <n v="1300"/>
    <s v="Indian River County"/>
    <n v="238"/>
    <n v="28.931690943003062"/>
    <n v="311.12968734480114"/>
    <n v="58.02786500773459"/>
    <m/>
    <m/>
    <m/>
    <n v="311.12968734480114"/>
    <n v="311.12968734480114"/>
    <n v="112498.40558515207"/>
    <n v="1"/>
    <n v="1"/>
    <n v="58.02786500773459"/>
    <n v="58.02786500773459"/>
  </r>
  <r>
    <n v="5042"/>
    <n v="0"/>
    <x v="2"/>
    <x v="5"/>
    <x v="5"/>
    <s v="C-25 and South Indian River Lagoon"/>
    <x v="5"/>
    <x v="5"/>
    <x v="12"/>
    <n v="1300"/>
    <s v="Residential, High Density"/>
    <n v="1300"/>
    <s v="Indian River County"/>
    <n v="9"/>
    <n v="9.4433313424861724E-3"/>
    <n v="7.8662470581724334E-2"/>
    <n v="1.2961477776338238E-2"/>
    <m/>
    <m/>
    <m/>
    <n v="7.8662470581724334E-2"/>
    <n v="7.8662470581724334E-2"/>
    <n v="38.996613903263096"/>
    <n v="1"/>
    <n v="1"/>
    <n v="1.2961477776338238E-2"/>
    <n v="1.2961477776338238E-2"/>
  </r>
  <r>
    <n v="3038"/>
    <n v="0"/>
    <x v="2"/>
    <x v="4"/>
    <x v="4"/>
    <s v="62-304.520 (8), F.A.C."/>
    <x v="4"/>
    <x v="4"/>
    <x v="20"/>
    <n v="1300"/>
    <s v="Residential, High Density"/>
    <n v="1300"/>
    <s v="Indian River County       IRFWCD"/>
    <n v="20"/>
    <n v="0.28903337734172846"/>
    <n v="2.2450608136885117"/>
    <n v="0.39198009556320307"/>
    <m/>
    <m/>
    <m/>
    <n v="2.2450608136885117"/>
    <n v="2.2450608136885117"/>
    <n v="865.70460690347295"/>
    <n v="1"/>
    <n v="1"/>
    <n v="0.39198009556320307"/>
    <n v="0.39198009556320307"/>
  </r>
  <r>
    <n v="3039"/>
    <n v="0"/>
    <x v="2"/>
    <x v="4"/>
    <x v="4"/>
    <s v="62-304.520 (8), F.A.C."/>
    <x v="4"/>
    <x v="4"/>
    <x v="20"/>
    <n v="1300"/>
    <s v="Residential, High Density"/>
    <n v="1300"/>
    <s v="IRFWCD                                      Indian River County"/>
    <n v="223"/>
    <n v="9.0658358880957657"/>
    <n v="102.01866626865218"/>
    <n v="17.568562262723681"/>
    <m/>
    <m/>
    <m/>
    <n v="102.01866626865218"/>
    <n v="102.01866626865218"/>
    <n v="36630.12529438678"/>
    <n v="1"/>
    <n v="1"/>
    <n v="17.568562262723681"/>
    <n v="17.568562262723681"/>
  </r>
  <r>
    <n v="3040"/>
    <n v="0"/>
    <x v="2"/>
    <x v="4"/>
    <x v="4"/>
    <s v="62-304.520 (8), F.A.C."/>
    <x v="4"/>
    <x v="4"/>
    <x v="20"/>
    <n v="1300"/>
    <s v="Residential, High Density"/>
    <n v="1300"/>
    <s v="IRFWCD                                  City of Vero Beach    Indian River County"/>
    <n v="14"/>
    <n v="0.24645695501316736"/>
    <n v="1.6076177681299377"/>
    <n v="0.29469495942068802"/>
    <m/>
    <m/>
    <m/>
    <n v="1.6076177681299377"/>
    <n v="1.6076177681299377"/>
    <n v="543.19972303339239"/>
    <n v="1"/>
    <n v="1"/>
    <n v="0.29469495942068802"/>
    <n v="0.29469495942068802"/>
  </r>
  <r>
    <n v="3041"/>
    <n v="0"/>
    <x v="2"/>
    <x v="4"/>
    <x v="4"/>
    <s v="62-304.520 (8), F.A.C."/>
    <x v="4"/>
    <x v="4"/>
    <x v="20"/>
    <n v="1300"/>
    <s v="Residential, High Density"/>
    <n v="1300"/>
    <s v="IRFWCD                                  City of Vero Beach    Indian River County       IRFWCD"/>
    <n v="6"/>
    <n v="9.0607851957474547E-3"/>
    <n v="2.4500144403031367E-2"/>
    <n v="4.1988896482215154E-3"/>
    <m/>
    <m/>
    <m/>
    <n v="2.4500144403031367E-2"/>
    <n v="2.4500144403031367E-2"/>
    <n v="8.1512023731174406"/>
    <n v="1"/>
    <n v="1"/>
    <n v="4.1988896482215154E-3"/>
    <n v="4.1988896482215154E-3"/>
  </r>
  <r>
    <n v="2004"/>
    <n v="0"/>
    <x v="2"/>
    <x v="3"/>
    <x v="4"/>
    <s v="62-304.520 (7), F.A.C."/>
    <x v="4"/>
    <x v="4"/>
    <x v="22"/>
    <n v="1300"/>
    <s v="Residential, High Density"/>
    <n v="1300"/>
    <s v="MTWCD                                    Brevard County       SJRWMD C-1 Diversion"/>
    <n v="51"/>
    <n v="2.0396940940213826"/>
    <n v="2.7825338103776778"/>
    <n v="0.88624599193772935"/>
    <m/>
    <m/>
    <m/>
    <n v="9.661575730478047"/>
    <n v="2.7825338103776778"/>
    <n v="6178.1773497456952"/>
    <n v="0.28800000000000003"/>
    <n v="0.46899999999999997"/>
    <n v="1.8896503026390818"/>
    <n v="0.88624599193772935"/>
  </r>
  <r>
    <n v="2005"/>
    <n v="0"/>
    <x v="2"/>
    <x v="3"/>
    <x v="4"/>
    <s v="62-304.520 (7), F.A.C."/>
    <x v="4"/>
    <x v="4"/>
    <x v="22"/>
    <n v="1300"/>
    <s v="Residential, High Density"/>
    <n v="1300"/>
    <s v="MTWCD                                 City of West Melbourne   Brevard County       SJRWMD C-1 Diversion"/>
    <n v="91"/>
    <n v="5.0102709867141684"/>
    <n v="11.897845469349544"/>
    <n v="3.2466711404494815"/>
    <m/>
    <m/>
    <m/>
    <n v="41.311963435241466"/>
    <n v="11.897845469349544"/>
    <n v="17536.970177235795"/>
    <n v="0.28800000000000003"/>
    <n v="0.46899999999999997"/>
    <n v="6.922539745094844"/>
    <n v="3.2466711404494815"/>
  </r>
  <r>
    <n v="2006"/>
    <n v="0"/>
    <x v="2"/>
    <x v="3"/>
    <x v="4"/>
    <s v="62-304.520 (7), F.A.C."/>
    <x v="4"/>
    <x v="4"/>
    <x v="22"/>
    <n v="1300"/>
    <s v="Residential, High Density"/>
    <n v="1300"/>
    <s v="MTWCD                        City of Palm Bay            Brevard County"/>
    <n v="14"/>
    <n v="2.236676624679959"/>
    <n v="27.374510794184975"/>
    <n v="4.9433565756869751"/>
    <m/>
    <m/>
    <m/>
    <n v="27.374510794184975"/>
    <n v="27.374510794184975"/>
    <n v="9635.5447714554466"/>
    <n v="1"/>
    <n v="1"/>
    <n v="4.9433565756869751"/>
    <n v="4.9433565756869751"/>
  </r>
  <r>
    <n v="2007"/>
    <n v="0"/>
    <x v="2"/>
    <x v="3"/>
    <x v="4"/>
    <s v="62-304.520 (7), F.A.C."/>
    <x v="4"/>
    <x v="4"/>
    <x v="22"/>
    <n v="1300"/>
    <s v="Residential, High Density"/>
    <n v="1300"/>
    <s v="MTWCD                        City of Palm Bay            Brevard County       SJRWMD C-1 Diversion"/>
    <n v="43"/>
    <n v="5.0288662148075165"/>
    <n v="16.039892520517633"/>
    <n v="4.8086838332656558"/>
    <m/>
    <m/>
    <m/>
    <n v="55.694071251797325"/>
    <n v="16.039892520517633"/>
    <n v="20029.350314476036"/>
    <n v="0.28800000000000003"/>
    <n v="0.46899999999999997"/>
    <n v="10.253057213786047"/>
    <n v="4.8086838332656558"/>
  </r>
  <r>
    <n v="3153"/>
    <n v="0"/>
    <x v="2"/>
    <x v="4"/>
    <x v="4"/>
    <s v="62-304.520 (8), F.A.C."/>
    <x v="4"/>
    <x v="4"/>
    <x v="21"/>
    <n v="1300"/>
    <s v="Residential, High Density"/>
    <n v="1300"/>
    <s v="SRIDROW                                 Indian River County"/>
    <n v="1"/>
    <n v="7.9379482206615046E-2"/>
    <n v="0.99126778070230404"/>
    <n v="0.18294536367671979"/>
    <m/>
    <m/>
    <m/>
    <n v="0.99126778070230404"/>
    <n v="0.99126778070230404"/>
    <n v="336.89224686070781"/>
    <n v="1"/>
    <n v="1"/>
    <n v="0.18294536367671979"/>
    <n v="0.18294536367671979"/>
  </r>
  <r>
    <n v="3163"/>
    <n v="0"/>
    <x v="2"/>
    <x v="4"/>
    <x v="4"/>
    <s v="62-304.520 (8), F.A.C."/>
    <x v="4"/>
    <x v="4"/>
    <x v="23"/>
    <n v="1300"/>
    <s v="Residential, High Density"/>
    <n v="1300"/>
    <s v="St. Lucie County"/>
    <n v="8"/>
    <n v="4.8059416698607943E-2"/>
    <n v="0.47804876507952476"/>
    <n v="8.0079871851283596E-2"/>
    <m/>
    <m/>
    <m/>
    <n v="0.47804876507952476"/>
    <n v="0.47804876507952476"/>
    <n v="189.82167883402582"/>
    <n v="1"/>
    <n v="1"/>
    <n v="8.0079871851283596E-2"/>
    <n v="8.0079871851283596E-2"/>
  </r>
  <r>
    <n v="5063"/>
    <n v="0"/>
    <x v="2"/>
    <x v="5"/>
    <x v="5"/>
    <s v="C-25 and South Indian River Lagoon"/>
    <x v="5"/>
    <x v="5"/>
    <x v="23"/>
    <n v="1300"/>
    <s v="Residential, High Density"/>
    <n v="1300"/>
    <s v="St. Lucie County"/>
    <n v="83"/>
    <n v="8.7429688015184261"/>
    <n v="73.12442614392009"/>
    <n v="12.135687305105039"/>
    <m/>
    <m/>
    <m/>
    <n v="73.12442614392009"/>
    <n v="73.12442614392009"/>
    <n v="36274.171707919078"/>
    <n v="1"/>
    <n v="1"/>
    <n v="12.135687305105039"/>
    <n v="12.135687305105039"/>
  </r>
  <r>
    <n v="2158"/>
    <n v="0"/>
    <x v="2"/>
    <x v="3"/>
    <x v="4"/>
    <s v="62-304.520 (7), F.A.C."/>
    <x v="4"/>
    <x v="4"/>
    <x v="32"/>
    <n v="1300"/>
    <s v="Residential, High Density"/>
    <n v="1300"/>
    <s v="Town Melbourne Beach                Brevard County"/>
    <n v="172"/>
    <n v="20.457190640991346"/>
    <n v="210.40254495340312"/>
    <n v="37.811802442492798"/>
    <m/>
    <m/>
    <m/>
    <n v="210.40254495340312"/>
    <n v="210.40254495340312"/>
    <n v="75925.286065888067"/>
    <n v="1"/>
    <n v="1"/>
    <n v="37.811802442492798"/>
    <n v="37.811802442492798"/>
  </r>
  <r>
    <n v="734"/>
    <n v="0"/>
    <x v="2"/>
    <x v="3"/>
    <x v="4"/>
    <s v="62-304.520 (12), F.A.C."/>
    <x v="5"/>
    <x v="0"/>
    <x v="24"/>
    <n v="1300"/>
    <s v="Residential, High Density"/>
    <n v="1300"/>
    <s v="Town of Grant-Valkaria                      Brevard County"/>
    <n v="13"/>
    <n v="2.1518500977677766"/>
    <n v="21.94558938473121"/>
    <n v="3.8896505705806059"/>
    <m/>
    <m/>
    <m/>
    <n v="21.94558938473121"/>
    <n v="21.94558938473121"/>
    <n v="8260.7581450866528"/>
    <n v="1"/>
    <n v="1"/>
    <n v="3.8896505705806059"/>
    <n v="3.8896505705806059"/>
  </r>
  <r>
    <n v="2189"/>
    <n v="0"/>
    <x v="2"/>
    <x v="3"/>
    <x v="4"/>
    <s v="62-304.520 (7), F.A.C."/>
    <x v="4"/>
    <x v="4"/>
    <x v="24"/>
    <n v="1300"/>
    <s v="Residential, High Density"/>
    <n v="1300"/>
    <s v="Town of Grant-Valkaria                      Brevard County"/>
    <n v="123"/>
    <n v="17.505287724144694"/>
    <n v="169.64483631782858"/>
    <n v="30.194762030515463"/>
    <m/>
    <m/>
    <m/>
    <n v="169.64483631782858"/>
    <n v="169.64483631782858"/>
    <n v="64291.056222876468"/>
    <n v="1"/>
    <n v="1"/>
    <n v="30.194762030515463"/>
    <n v="30.194762030515463"/>
  </r>
  <r>
    <n v="4733"/>
    <n v="0"/>
    <x v="2"/>
    <x v="2"/>
    <x v="4"/>
    <s v="62-304.520 (7), F.A.C."/>
    <x v="4"/>
    <x v="4"/>
    <x v="24"/>
    <n v="1300"/>
    <s v="Residential, High Density"/>
    <n v="1300"/>
    <s v="Town of Grant-Valkaria                      Brevard County"/>
    <n v="51"/>
    <n v="11.590119645948265"/>
    <n v="94.212914721063086"/>
    <n v="15.344762817520166"/>
    <m/>
    <m/>
    <m/>
    <n v="94.212914721063086"/>
    <n v="94.212914721063086"/>
    <n v="44852.965373897161"/>
    <n v="1"/>
    <n v="1"/>
    <n v="15.344762817520166"/>
    <n v="15.344762817520166"/>
  </r>
  <r>
    <n v="2190"/>
    <n v="0"/>
    <x v="2"/>
    <x v="3"/>
    <x v="4"/>
    <s v="62-304.520 (7), F.A.C."/>
    <x v="4"/>
    <x v="4"/>
    <x v="24"/>
    <n v="1300"/>
    <s v="Residential, High Density"/>
    <n v="1300"/>
    <s v="Town of Grant-Valkaria                      Brevard County       SJRWMD C-1 Diversion"/>
    <n v="52"/>
    <n v="22.691399121236916"/>
    <n v="56.292010210480051"/>
    <n v="15.924367324615179"/>
    <m/>
    <m/>
    <m/>
    <n v="195.45836878638903"/>
    <n v="56.292010210480051"/>
    <n v="95181.450144638162"/>
    <n v="0.28800000000000003"/>
    <n v="0.46899999999999997"/>
    <n v="33.953874892569679"/>
    <n v="15.924367324615179"/>
  </r>
  <r>
    <n v="2317"/>
    <n v="0"/>
    <x v="2"/>
    <x v="3"/>
    <x v="4"/>
    <s v="62-304.520 (7), F.A.C."/>
    <x v="4"/>
    <x v="4"/>
    <x v="33"/>
    <n v="1300"/>
    <s v="Residential, High Density"/>
    <n v="1300"/>
    <s v="Town of Indialantic                     Brevard County"/>
    <n v="107"/>
    <n v="9.6702107115785321"/>
    <n v="100.22772320704392"/>
    <n v="17.549692789622128"/>
    <m/>
    <m/>
    <m/>
    <n v="100.22772320704392"/>
    <n v="100.22772320704392"/>
    <n v="37305.327999422603"/>
    <n v="1"/>
    <n v="1"/>
    <n v="17.549692789622128"/>
    <n v="17.549692789622128"/>
  </r>
  <r>
    <n v="3185"/>
    <n v="0"/>
    <x v="2"/>
    <x v="4"/>
    <x v="4"/>
    <s v="62-304.520 (8), F.A.C."/>
    <x v="4"/>
    <x v="4"/>
    <x v="25"/>
    <n v="1300"/>
    <s v="Residential, High Density"/>
    <n v="1300"/>
    <s v="Town of Indian River Shores                  Indian River County"/>
    <n v="284"/>
    <n v="26.47396866124701"/>
    <n v="271.38043362675671"/>
    <n v="47.387060408311392"/>
    <m/>
    <m/>
    <m/>
    <n v="271.38043362675671"/>
    <n v="271.38043362675671"/>
    <n v="107011.302053469"/>
    <n v="1"/>
    <n v="1"/>
    <n v="47.387060408311392"/>
    <n v="47.387060408311392"/>
  </r>
  <r>
    <n v="2337"/>
    <n v="0"/>
    <x v="2"/>
    <x v="3"/>
    <x v="4"/>
    <s v="62-304.520 (7), F.A.C."/>
    <x v="4"/>
    <x v="4"/>
    <x v="26"/>
    <n v="1300"/>
    <s v="Residential, High Density"/>
    <n v="1300"/>
    <s v="Town of Malabar                  Brevard County"/>
    <n v="124"/>
    <n v="26.46884471808729"/>
    <n v="250.10595756439616"/>
    <n v="44.114000230081459"/>
    <m/>
    <m/>
    <m/>
    <n v="250.10595756439616"/>
    <n v="250.10595756439616"/>
    <n v="100351.85841667819"/>
    <n v="1"/>
    <n v="1"/>
    <n v="44.114000230081459"/>
    <n v="44.114000230081459"/>
  </r>
  <r>
    <n v="2338"/>
    <n v="0"/>
    <x v="2"/>
    <x v="3"/>
    <x v="4"/>
    <s v="62-304.520 (7), F.A.C."/>
    <x v="4"/>
    <x v="4"/>
    <x v="26"/>
    <n v="1300"/>
    <s v="Residential, High Density"/>
    <n v="1300"/>
    <s v="Town of Malabar      City of Palm Bay            Brevard County"/>
    <n v="3"/>
    <n v="4.649286231222205E-2"/>
    <n v="0.27368690906318927"/>
    <n v="3.764138501646918E-2"/>
    <m/>
    <m/>
    <m/>
    <n v="0.27368690906318927"/>
    <n v="0.27368690906318927"/>
    <n v="136.31969177052522"/>
    <n v="1"/>
    <n v="1"/>
    <n v="3.764138501646918E-2"/>
    <n v="3.764138501646918E-2"/>
  </r>
  <r>
    <n v="1072"/>
    <n v="0"/>
    <x v="2"/>
    <x v="3"/>
    <x v="4"/>
    <s v="62-304.520 (7)(b),(16), F.A.C."/>
    <x v="4"/>
    <x v="4"/>
    <x v="34"/>
    <n v="1300"/>
    <s v="Residential, High Density"/>
    <n v="1300"/>
    <s v="Town of Melbourne Village               Brevard County"/>
    <n v="21"/>
    <n v="3.4197773083706675"/>
    <n v="37.054380767836058"/>
    <n v="6.4918684876814403"/>
    <m/>
    <m/>
    <m/>
    <n v="37.054380767836058"/>
    <n v="37.054380767836058"/>
    <n v="13756.103077461445"/>
    <n v="1"/>
    <n v="1"/>
    <n v="6.4918684876814403"/>
    <n v="6.4918684876814403"/>
  </r>
  <r>
    <n v="3861"/>
    <n v="0"/>
    <x v="2"/>
    <x v="2"/>
    <x v="4"/>
    <s v="62-304.520 (7), F.A.C."/>
    <x v="4"/>
    <x v="4"/>
    <x v="11"/>
    <n v="1300"/>
    <s v="Residential, High Density"/>
    <n v="2000"/>
    <s v="City of Fellsmere                      Indian River County"/>
    <n v="5"/>
    <n v="6.8641421037605218E-4"/>
    <n v="6.8591052827026771E-3"/>
    <n v="1.2433838723759473E-3"/>
    <m/>
    <m/>
    <m/>
    <n v="6.8591052827026771E-3"/>
    <n v="6.8591052827026771E-3"/>
    <n v="2.2092957849550698"/>
    <n v="1"/>
    <n v="1"/>
    <n v="1.2433838723759473E-3"/>
    <n v="1.2433838723759473E-3"/>
  </r>
  <r>
    <n v="2445"/>
    <n v="0"/>
    <x v="2"/>
    <x v="4"/>
    <x v="4"/>
    <s v="62-304.520 (8), F.A.C."/>
    <x v="4"/>
    <x v="4"/>
    <x v="11"/>
    <n v="1300"/>
    <s v="Residential, High Density"/>
    <n v="2000"/>
    <s v="FDOT District 4                                       Indian River County"/>
    <n v="2"/>
    <n v="2.7023924128227483E-5"/>
    <n v="2.6529306307876931E-4"/>
    <n v="3.9071718901501018E-5"/>
    <m/>
    <m/>
    <m/>
    <n v="2.6529306307876931E-4"/>
    <n v="2.6529306307876931E-4"/>
    <n v="0.10725049914497918"/>
    <n v="1"/>
    <n v="1"/>
    <n v="3.9071718901501018E-5"/>
    <n v="3.9071718901501018E-5"/>
  </r>
  <r>
    <n v="3862"/>
    <n v="0"/>
    <x v="2"/>
    <x v="2"/>
    <x v="4"/>
    <s v="62-304.520 (7), F.A.C."/>
    <x v="4"/>
    <x v="4"/>
    <x v="11"/>
    <n v="1300"/>
    <s v="Residential, High Density"/>
    <n v="2000"/>
    <s v="FWCD               City of Fellsmere                      Indian River County"/>
    <n v="2"/>
    <n v="2.1926071611318149E-4"/>
    <n v="2.2507517070221019E-3"/>
    <n v="4.0117179889380471E-4"/>
    <m/>
    <m/>
    <m/>
    <n v="2.2507517070221019E-3"/>
    <n v="2.2507517070221019E-3"/>
    <n v="0.7713385727987615"/>
    <n v="1"/>
    <n v="1"/>
    <n v="4.0117179889380471E-4"/>
    <n v="4.0117179889380471E-4"/>
  </r>
  <r>
    <n v="2446"/>
    <n v="0"/>
    <x v="2"/>
    <x v="4"/>
    <x v="4"/>
    <s v="62-304.520 (8), F.A.C."/>
    <x v="4"/>
    <x v="4"/>
    <x v="11"/>
    <n v="1300"/>
    <s v="Residential, High Density"/>
    <n v="2000"/>
    <s v="Indian River County"/>
    <n v="46"/>
    <n v="1.0385449421860291E-2"/>
    <n v="8.8597047534721154E-2"/>
    <n v="1.3963879984887994E-2"/>
    <m/>
    <m/>
    <m/>
    <n v="8.8597047534721154E-2"/>
    <n v="8.8597047534721154E-2"/>
    <n v="35.844623969189556"/>
    <n v="1"/>
    <n v="1"/>
    <n v="1.3963879984887994E-2"/>
    <n v="1.3963879984887994E-2"/>
  </r>
  <r>
    <n v="2447"/>
    <n v="0"/>
    <x v="2"/>
    <x v="4"/>
    <x v="4"/>
    <s v="62-304.520 (8), F.A.C."/>
    <x v="4"/>
    <x v="4"/>
    <x v="11"/>
    <n v="1300"/>
    <s v="Residential, High Density"/>
    <n v="2000"/>
    <s v="IRFWCD                                      Indian River County"/>
    <n v="1"/>
    <n v="2.3077555820322984E-5"/>
    <n v="2.4065126453626758E-4"/>
    <n v="3.889797545166961E-5"/>
    <m/>
    <m/>
    <m/>
    <n v="2.4065126453626758E-4"/>
    <n v="2.4065126453626758E-4"/>
    <n v="9.4016426928208274E-2"/>
    <n v="1"/>
    <n v="1"/>
    <n v="3.889797545166961E-5"/>
    <n v="3.889797545166961E-5"/>
  </r>
  <r>
    <n v="4188"/>
    <n v="0"/>
    <x v="2"/>
    <x v="2"/>
    <x v="4"/>
    <s v="62-304.520 (7), F.A.C."/>
    <x v="4"/>
    <x v="4"/>
    <x v="13"/>
    <n v="1300"/>
    <s v="Residential, High Density"/>
    <n v="3000"/>
    <s v="City of Fellsmere                      Indian River County"/>
    <n v="2"/>
    <n v="6.3999410107062463E-2"/>
    <n v="0"/>
    <n v="0"/>
    <m/>
    <m/>
    <m/>
    <n v="0.7219538811814038"/>
    <n v="0.7219538811814038"/>
    <n v="249.84721549707791"/>
    <n v="1"/>
    <n v="1"/>
    <n v="0.124654453911793"/>
    <n v="0.124654453911793"/>
  </r>
  <r>
    <n v="4301"/>
    <n v="0"/>
    <x v="2"/>
    <x v="2"/>
    <x v="4"/>
    <s v="62-304.520 (7), F.A.C."/>
    <x v="4"/>
    <x v="4"/>
    <x v="16"/>
    <n v="1300"/>
    <s v="Residential, High Density"/>
    <n v="3000"/>
    <s v="City of Sebastian      Indian River County"/>
    <n v="5"/>
    <n v="1.9108181685689077E-2"/>
    <n v="0"/>
    <n v="0"/>
    <m/>
    <m/>
    <m/>
    <n v="0.17131038676064547"/>
    <n v="0.17131038676064547"/>
    <n v="78.844894858895614"/>
    <n v="1"/>
    <n v="1"/>
    <n v="2.37887972844774E-2"/>
    <n v="2.37887972844774E-2"/>
  </r>
  <r>
    <n v="2636"/>
    <n v="0"/>
    <x v="2"/>
    <x v="4"/>
    <x v="4"/>
    <s v="62-304.520 (8), F.A.C."/>
    <x v="4"/>
    <x v="4"/>
    <x v="17"/>
    <n v="1300"/>
    <s v="Residential, High Density"/>
    <n v="3000"/>
    <s v="City of Vero Beach    Indian River County"/>
    <n v="62"/>
    <n v="1.8031910614512898"/>
    <n v="0"/>
    <n v="0"/>
    <m/>
    <m/>
    <m/>
    <n v="10.507246069423017"/>
    <n v="10.507246069423017"/>
    <n v="3746.9061174578414"/>
    <n v="1"/>
    <n v="1"/>
    <n v="1.7067136054336987"/>
    <n v="1.7067136054336987"/>
  </r>
  <r>
    <n v="3042"/>
    <n v="0"/>
    <x v="2"/>
    <x v="4"/>
    <x v="4"/>
    <s v="62-304.520 (8), F.A.C."/>
    <x v="4"/>
    <x v="4"/>
    <x v="20"/>
    <n v="1300"/>
    <s v="Residential, High Density"/>
    <n v="3000"/>
    <s v="City of Vero Beach    Indian River County    IRFWCD"/>
    <n v="1"/>
    <n v="5.648594171030005E-6"/>
    <n v="0"/>
    <n v="0"/>
    <m/>
    <m/>
    <m/>
    <n v="6.8496323953055356E-5"/>
    <n v="6.8496323953055356E-5"/>
    <n v="2.2894127667786212E-2"/>
    <n v="1"/>
    <n v="1"/>
    <n v="1.0855441841055315E-5"/>
    <n v="1.0855441841055315E-5"/>
  </r>
  <r>
    <n v="2894"/>
    <n v="0"/>
    <x v="2"/>
    <x v="4"/>
    <x v="4"/>
    <s v="62-304.520 (8), F.A.C."/>
    <x v="4"/>
    <x v="4"/>
    <x v="12"/>
    <n v="1300"/>
    <s v="Residential, High Density"/>
    <n v="3000"/>
    <s v="Indian River County"/>
    <n v="1"/>
    <n v="1.120350547411867E-5"/>
    <n v="0"/>
    <n v="0"/>
    <m/>
    <m/>
    <m/>
    <n v="9.8476302954143458E-5"/>
    <n v="9.8476302954143458E-5"/>
    <n v="4.4732643274388743E-2"/>
    <n v="1"/>
    <n v="1"/>
    <n v="1.5417106639914704E-5"/>
    <n v="1.5417106639914704E-5"/>
  </r>
  <r>
    <n v="3186"/>
    <n v="0"/>
    <x v="2"/>
    <x v="4"/>
    <x v="4"/>
    <s v="62-304.520 (8), F.A.C."/>
    <x v="4"/>
    <x v="4"/>
    <x v="25"/>
    <n v="1300"/>
    <s v="Residential, High Density"/>
    <n v="3000"/>
    <s v="Town of Indian River Shores                  Indian River County"/>
    <n v="2"/>
    <n v="3.1430627230399923E-3"/>
    <n v="0"/>
    <n v="0"/>
    <m/>
    <m/>
    <m/>
    <n v="2.8354299968234811E-2"/>
    <n v="2.8354299968234811E-2"/>
    <n v="12.660797317787836"/>
    <n v="1"/>
    <n v="1"/>
    <n v="3.9150680813580859E-3"/>
    <n v="3.9150680813580859E-3"/>
  </r>
  <r>
    <n v="4098"/>
    <n v="0"/>
    <x v="2"/>
    <x v="2"/>
    <x v="4"/>
    <s v="62-304.520 (7), F.A.C."/>
    <x v="4"/>
    <x v="4"/>
    <x v="1"/>
    <n v="1310"/>
    <s v="Fixed Single Family Units"/>
    <n v="1310"/>
    <s v="Brevard County"/>
    <n v="24"/>
    <n v="4.7119103623176573"/>
    <n v="39.177922447431676"/>
    <n v="6.3104021274812316"/>
    <m/>
    <m/>
    <m/>
    <n v="39.177922447431676"/>
    <n v="39.177922447431676"/>
    <n v="18984.617871500595"/>
    <n v="1"/>
    <n v="1"/>
    <n v="6.3104021274812316"/>
    <n v="6.3104021274812316"/>
  </r>
  <r>
    <n v="1268"/>
    <n v="0"/>
    <x v="2"/>
    <x v="3"/>
    <x v="4"/>
    <s v="62-304.520 (7), F.A.C."/>
    <x v="4"/>
    <x v="4"/>
    <x v="1"/>
    <n v="1310"/>
    <s v="Fixed Single Family Units"/>
    <n v="1310"/>
    <s v="Brevard County       SJRWMD C-1 Diversion"/>
    <n v="8"/>
    <n v="0.90571071014127869"/>
    <n v="2.8859280917544443"/>
    <n v="0.81709741398787272"/>
    <m/>
    <m/>
    <m/>
    <n v="10.020583651925152"/>
    <n v="2.8859280917544443"/>
    <n v="3683.3053912880532"/>
    <n v="0.28800000000000003"/>
    <n v="0.46899999999999997"/>
    <n v="1.742211970123396"/>
    <n v="0.81709741398787272"/>
  </r>
  <r>
    <n v="4861"/>
    <n v="0"/>
    <x v="2"/>
    <x v="5"/>
    <x v="5"/>
    <s v="C-25 and South Indian River Lagoon"/>
    <x v="5"/>
    <x v="5"/>
    <x v="29"/>
    <n v="1310"/>
    <s v="Fixed Single Family Units"/>
    <n v="1310"/>
    <s v="City of Fort Pierce                           St. Lucie County"/>
    <n v="49"/>
    <n v="9.0552393869629118"/>
    <n v="94.709714671696872"/>
    <n v="17.647829354356954"/>
    <m/>
    <m/>
    <m/>
    <n v="94.709714671696872"/>
    <n v="94.709714671696872"/>
    <n v="33877.729186010045"/>
    <n v="1"/>
    <n v="1"/>
    <n v="17.647829354356954"/>
    <n v="17.647829354356954"/>
  </r>
  <r>
    <n v="1470"/>
    <n v="0"/>
    <x v="2"/>
    <x v="3"/>
    <x v="4"/>
    <s v="62-304.520 (7), F.A.C."/>
    <x v="4"/>
    <x v="4"/>
    <x v="15"/>
    <n v="1310"/>
    <s v="Fixed Single Family Units"/>
    <n v="1310"/>
    <s v="City of Palm Bay            Brevard County"/>
    <n v="8"/>
    <n v="0.28930537761731573"/>
    <n v="3.3133144675889059"/>
    <n v="0.56577374153733395"/>
    <m/>
    <m/>
    <m/>
    <n v="3.3133144675889059"/>
    <n v="3.3133144675889059"/>
    <n v="1209.4210573858957"/>
    <n v="1"/>
    <n v="1"/>
    <n v="0.56577374153733395"/>
    <n v="0.56577374153733395"/>
  </r>
  <r>
    <n v="1471"/>
    <n v="0"/>
    <x v="2"/>
    <x v="3"/>
    <x v="4"/>
    <s v="62-304.520 (7), F.A.C."/>
    <x v="4"/>
    <x v="4"/>
    <x v="15"/>
    <n v="1310"/>
    <s v="Fixed Single Family Units"/>
    <n v="1310"/>
    <s v="City of Palm Bay            Brevard County       SJRWMD C-1 Diversion"/>
    <n v="48"/>
    <n v="4.6701502799288095"/>
    <n v="14.932454946730298"/>
    <n v="3.9567200723276086"/>
    <m/>
    <m/>
    <m/>
    <n v="51.848801898369082"/>
    <n v="14.932454946730298"/>
    <n v="20033.319474704462"/>
    <n v="0.28800000000000003"/>
    <n v="0.46899999999999997"/>
    <n v="8.4365033525108934"/>
    <n v="3.9567200723276086"/>
  </r>
  <r>
    <n v="2749"/>
    <n v="0"/>
    <x v="2"/>
    <x v="4"/>
    <x v="4"/>
    <s v="62-304.520 (8), F.A.C."/>
    <x v="4"/>
    <x v="4"/>
    <x v="18"/>
    <n v="1310"/>
    <s v="Fixed Single Family Units"/>
    <n v="1310"/>
    <s v="FDOT District 4                                         St. Lucie County"/>
    <n v="1"/>
    <n v="2.5015208192211592E-5"/>
    <n v="2.1691152115408248E-4"/>
    <n v="3.1017902240068611E-5"/>
    <m/>
    <m/>
    <m/>
    <n v="2.1691152115408248E-4"/>
    <n v="2.1691152115408248E-4"/>
    <n v="8.9542300123346935E-2"/>
    <n v="1"/>
    <n v="1"/>
    <n v="3.1017902240068611E-5"/>
    <n v="3.1017902240068611E-5"/>
  </r>
  <r>
    <n v="4897"/>
    <n v="0"/>
    <x v="2"/>
    <x v="5"/>
    <x v="5"/>
    <s v="C-25 and South Indian River Lagoon"/>
    <x v="5"/>
    <x v="5"/>
    <x v="18"/>
    <n v="1310"/>
    <s v="Fixed Single Family Units"/>
    <n v="1310"/>
    <s v="FDOT District 4                                         St. Lucie County"/>
    <n v="317"/>
    <n v="2.6740594937641897"/>
    <n v="26.90142666600627"/>
    <n v="4.7065200466043473"/>
    <m/>
    <m/>
    <m/>
    <n v="26.90142666600627"/>
    <n v="26.90142666600627"/>
    <n v="10242.720088562342"/>
    <n v="1"/>
    <n v="1"/>
    <n v="4.7065200466043473"/>
    <n v="4.7065200466043473"/>
  </r>
  <r>
    <n v="2750"/>
    <n v="0"/>
    <x v="2"/>
    <x v="4"/>
    <x v="4"/>
    <s v="62-304.520 (8), F.A.C."/>
    <x v="4"/>
    <x v="4"/>
    <x v="18"/>
    <n v="1310"/>
    <s v="Fixed Single Family Units"/>
    <n v="1310"/>
    <s v="FDOT District 4                                       Indian River County"/>
    <n v="1"/>
    <n v="2.0531459532116586E-3"/>
    <n v="1.7803210288737405E-2"/>
    <n v="2.545822524121132E-3"/>
    <m/>
    <m/>
    <m/>
    <n v="1.7803210288737405E-2"/>
    <n v="1.7803210288737405E-2"/>
    <n v="7.3492656837752284"/>
    <n v="1"/>
    <n v="1"/>
    <n v="2.545822524121132E-3"/>
    <n v="2.545822524121132E-3"/>
  </r>
  <r>
    <n v="4898"/>
    <n v="0"/>
    <x v="2"/>
    <x v="5"/>
    <x v="5"/>
    <s v="C-25 and South Indian River Lagoon"/>
    <x v="5"/>
    <x v="5"/>
    <x v="18"/>
    <n v="1310"/>
    <s v="Fixed Single Family Units"/>
    <n v="1310"/>
    <s v="FDOT District 4                                  Town of St. Lucie Village       St. Lucie County"/>
    <n v="8"/>
    <n v="7.4152821292663582E-2"/>
    <n v="0.68020067061562695"/>
    <n v="0.10166704957298732"/>
    <m/>
    <m/>
    <m/>
    <n v="0.68020067061562695"/>
    <n v="0.68020067061562695"/>
    <n v="287.23853339073321"/>
    <n v="1"/>
    <n v="1"/>
    <n v="0.10166704957298732"/>
    <n v="0.10166704957298732"/>
  </r>
  <r>
    <n v="4899"/>
    <n v="0"/>
    <x v="2"/>
    <x v="5"/>
    <x v="5"/>
    <s v="C-25 and South Indian River Lagoon"/>
    <x v="5"/>
    <x v="5"/>
    <x v="18"/>
    <n v="1310"/>
    <s v="Fixed Single Family Units"/>
    <n v="1310"/>
    <s v="FDOT District 4              City of Fort Pierce                           St. Lucie County"/>
    <n v="2"/>
    <n v="1.1870752202459308E-2"/>
    <n v="0.13675219859692803"/>
    <n v="2.3706831553118948E-2"/>
    <m/>
    <m/>
    <m/>
    <n v="0.13675219859692803"/>
    <n v="0.13675219859692803"/>
    <n v="48.366346351622354"/>
    <n v="1"/>
    <n v="1"/>
    <n v="2.3706831553118948E-2"/>
    <n v="2.3706831553118948E-2"/>
  </r>
  <r>
    <n v="4900"/>
    <n v="0"/>
    <x v="2"/>
    <x v="5"/>
    <x v="5"/>
    <s v="C-25 and South Indian River Lagoon"/>
    <x v="5"/>
    <x v="5"/>
    <x v="18"/>
    <n v="1310"/>
    <s v="Fixed Single Family Units"/>
    <n v="1310"/>
    <s v="FDOT District 4   FPFWCD                                      St. Lucie County"/>
    <n v="30"/>
    <n v="0.10068077547900682"/>
    <n v="1.1343220909554006"/>
    <n v="0.19738029440936805"/>
    <m/>
    <m/>
    <m/>
    <n v="1.1343220909554006"/>
    <n v="1.1343220909554006"/>
    <n v="404.45850687807626"/>
    <n v="1"/>
    <n v="1"/>
    <n v="0.19738029440936805"/>
    <n v="0.19738029440936805"/>
  </r>
  <r>
    <n v="4460"/>
    <n v="0"/>
    <x v="2"/>
    <x v="2"/>
    <x v="4"/>
    <s v="62-304.520 (7), F.A.C."/>
    <x v="4"/>
    <x v="4"/>
    <x v="6"/>
    <n v="1310"/>
    <s v="Fixed Single Family Units"/>
    <n v="1310"/>
    <s v="FDOT District 5                                          Brevard County"/>
    <n v="2"/>
    <n v="1.2304133617650516E-2"/>
    <n v="0.113951666692264"/>
    <n v="1.8057097811619752E-2"/>
    <m/>
    <m/>
    <m/>
    <n v="0.113951666692264"/>
    <n v="0.113951666692264"/>
    <n v="44.547906692108576"/>
    <n v="1"/>
    <n v="1"/>
    <n v="1.8057097811619752E-2"/>
    <n v="1.8057097811619752E-2"/>
  </r>
  <r>
    <n v="4998"/>
    <n v="0"/>
    <x v="2"/>
    <x v="5"/>
    <x v="5"/>
    <s v="C-25 and South Indian River Lagoon"/>
    <x v="5"/>
    <x v="5"/>
    <x v="30"/>
    <n v="1310"/>
    <s v="Fixed Single Family Units"/>
    <n v="1310"/>
    <s v="FPFWCD                                      St. Lucie County"/>
    <n v="760"/>
    <n v="129.11954010326761"/>
    <n v="1384.7189003670533"/>
    <n v="260.51287412868948"/>
    <m/>
    <m/>
    <m/>
    <n v="1384.7189003670533"/>
    <n v="1384.7189003670533"/>
    <n v="473997.35163203382"/>
    <n v="1"/>
    <n v="1"/>
    <n v="260.51287412868948"/>
    <n v="260.51287412868948"/>
  </r>
  <r>
    <n v="2879"/>
    <n v="0"/>
    <x v="2"/>
    <x v="4"/>
    <x v="4"/>
    <s v="62-304.520 (8), F.A.C."/>
    <x v="4"/>
    <x v="4"/>
    <x v="30"/>
    <n v="1310"/>
    <s v="Fixed Single Family Units"/>
    <n v="1310"/>
    <s v="FPFWCD                                    Indian River County"/>
    <n v="2"/>
    <n v="0.14963195679521704"/>
    <n v="1.286591987204007"/>
    <n v="0.20356500686963752"/>
    <m/>
    <m/>
    <m/>
    <n v="1.286591987204007"/>
    <n v="1.286591987204007"/>
    <n v="530.64086871892073"/>
    <n v="1"/>
    <n v="1"/>
    <n v="0.20356500686963752"/>
    <n v="0.20356500686963752"/>
  </r>
  <r>
    <n v="4999"/>
    <n v="0"/>
    <x v="2"/>
    <x v="5"/>
    <x v="5"/>
    <s v="C-25 and South Indian River Lagoon"/>
    <x v="5"/>
    <x v="5"/>
    <x v="30"/>
    <n v="1310"/>
    <s v="Fixed Single Family Units"/>
    <n v="1310"/>
    <s v="FPFWCD                                    Indian River County"/>
    <n v="2"/>
    <n v="2.3950844588485672E-3"/>
    <n v="2.0629182040898468E-2"/>
    <n v="3.2786450275978248E-3"/>
    <m/>
    <m/>
    <m/>
    <n v="2.0629182040898468E-2"/>
    <n v="2.0629182040898468E-2"/>
    <n v="8.4843501543197384"/>
    <n v="1"/>
    <n v="1"/>
    <n v="3.2786450275978248E-3"/>
    <n v="3.2786450275978248E-3"/>
  </r>
  <r>
    <n v="2895"/>
    <n v="0"/>
    <x v="2"/>
    <x v="4"/>
    <x v="4"/>
    <s v="62-304.520 (8), F.A.C."/>
    <x v="4"/>
    <x v="4"/>
    <x v="12"/>
    <n v="1310"/>
    <s v="Fixed Single Family Units"/>
    <n v="1310"/>
    <s v="Indian River County"/>
    <n v="63"/>
    <n v="1.764506550567787"/>
    <n v="17.583695700790738"/>
    <n v="3.0529557057168559"/>
    <m/>
    <m/>
    <m/>
    <n v="17.583695700790738"/>
    <n v="17.583695700790738"/>
    <n v="7103.1482191133146"/>
    <n v="1"/>
    <n v="1"/>
    <n v="3.0529557057168559"/>
    <n v="3.0529557057168559"/>
  </r>
  <r>
    <n v="5043"/>
    <n v="0"/>
    <x v="2"/>
    <x v="5"/>
    <x v="5"/>
    <s v="C-25 and South Indian River Lagoon"/>
    <x v="5"/>
    <x v="5"/>
    <x v="12"/>
    <n v="1310"/>
    <s v="Fixed Single Family Units"/>
    <n v="1310"/>
    <s v="Indian River County"/>
    <n v="50"/>
    <n v="0.13028322584302213"/>
    <n v="1.3281464143951609"/>
    <n v="0.22359846144992357"/>
    <m/>
    <m/>
    <m/>
    <n v="1.3281464143951609"/>
    <n v="1.3281464143951609"/>
    <n v="514.84435623863749"/>
    <n v="1"/>
    <n v="1"/>
    <n v="0.22359846144992357"/>
    <n v="0.22359846144992357"/>
  </r>
  <r>
    <n v="2008"/>
    <n v="0"/>
    <x v="2"/>
    <x v="3"/>
    <x v="4"/>
    <s v="62-304.520 (7), F.A.C."/>
    <x v="4"/>
    <x v="4"/>
    <x v="22"/>
    <n v="1310"/>
    <s v="Fixed Single Family Units"/>
    <n v="1310"/>
    <s v="MTWCD                        City of Palm Bay            Brevard County       SJRWMD C-1 Diversion"/>
    <n v="1"/>
    <n v="2.2571642781525339E-3"/>
    <n v="6.9219909973655498E-3"/>
    <n v="1.8446194315261415E-3"/>
    <m/>
    <m/>
    <m/>
    <n v="2.4034690963074822E-2"/>
    <n v="6.9219909973655498E-3"/>
    <n v="9.2394222640971311"/>
    <n v="0.28800000000000003"/>
    <n v="0.46899999999999997"/>
    <n v="3.9330904723371887E-3"/>
    <n v="1.8446194315261415E-3"/>
  </r>
  <r>
    <n v="3164"/>
    <n v="0"/>
    <x v="2"/>
    <x v="4"/>
    <x v="4"/>
    <s v="62-304.520 (8), F.A.C."/>
    <x v="4"/>
    <x v="4"/>
    <x v="23"/>
    <n v="1310"/>
    <s v="Fixed Single Family Units"/>
    <n v="1310"/>
    <s v="St. Lucie County"/>
    <n v="5"/>
    <n v="1.1571673333222992E-3"/>
    <n v="1.0035328589421168E-2"/>
    <n v="1.6301487781771188E-3"/>
    <m/>
    <m/>
    <m/>
    <n v="1.0035328589421168E-2"/>
    <n v="1.0035328589421168E-2"/>
    <n v="4.6003394282765022"/>
    <n v="1"/>
    <n v="1"/>
    <n v="1.6301487781771188E-3"/>
    <n v="1.6301487781771188E-3"/>
  </r>
  <r>
    <n v="5064"/>
    <n v="0"/>
    <x v="2"/>
    <x v="5"/>
    <x v="5"/>
    <s v="C-25 and South Indian River Lagoon"/>
    <x v="5"/>
    <x v="5"/>
    <x v="23"/>
    <n v="1310"/>
    <s v="Fixed Single Family Units"/>
    <n v="1310"/>
    <s v="St. Lucie County"/>
    <n v="22735"/>
    <n v="2776.3164488982734"/>
    <n v="30026.529785532781"/>
    <n v="5556.6411068462221"/>
    <m/>
    <m/>
    <m/>
    <n v="30026.529785532781"/>
    <n v="30026.529785532781"/>
    <n v="10702527.641014855"/>
    <n v="1"/>
    <n v="1"/>
    <n v="5556.6411068462221"/>
    <n v="5556.6411068462221"/>
  </r>
  <r>
    <n v="4862"/>
    <n v="0"/>
    <x v="2"/>
    <x v="5"/>
    <x v="5"/>
    <s v="C-25 and South Indian River Lagoon"/>
    <x v="5"/>
    <x v="5"/>
    <x v="29"/>
    <n v="1310"/>
    <s v="Fixed Single Family Units"/>
    <n v="1310"/>
    <s v="St. Lucie County City of Fort Pierce"/>
    <n v="773"/>
    <n v="72.382833607558496"/>
    <n v="778.28989927320924"/>
    <n v="137.047755262979"/>
    <m/>
    <m/>
    <m/>
    <n v="778.28989927320924"/>
    <n v="778.28989927320924"/>
    <n v="286663.69124747958"/>
    <n v="1"/>
    <n v="1"/>
    <n v="137.047755262979"/>
    <n v="137.047755262979"/>
  </r>
  <r>
    <n v="4734"/>
    <n v="0"/>
    <x v="2"/>
    <x v="2"/>
    <x v="4"/>
    <s v="62-304.520 (7), F.A.C."/>
    <x v="4"/>
    <x v="4"/>
    <x v="24"/>
    <n v="1310"/>
    <s v="Fixed Single Family Units"/>
    <n v="1310"/>
    <s v="Town of Grant-Valkaria                      Brevard County"/>
    <n v="16"/>
    <n v="3.4938621091912951"/>
    <n v="38.118426641455883"/>
    <n v="6.9309111476672891"/>
    <m/>
    <m/>
    <m/>
    <n v="38.118426641455883"/>
    <n v="38.118426641455883"/>
    <n v="13388.929567778878"/>
    <n v="1"/>
    <n v="1"/>
    <n v="6.9309111476672891"/>
    <n v="6.9309111476672891"/>
  </r>
  <r>
    <n v="2339"/>
    <n v="0"/>
    <x v="2"/>
    <x v="3"/>
    <x v="4"/>
    <s v="62-304.520 (7), F.A.C."/>
    <x v="4"/>
    <x v="4"/>
    <x v="26"/>
    <n v="1310"/>
    <s v="Fixed Single Family Units"/>
    <n v="1310"/>
    <s v="Town of Malabar                  Brevard County"/>
    <n v="6"/>
    <n v="0.50922157544099322"/>
    <n v="5.0621937812368838"/>
    <n v="0.86467878066396575"/>
    <m/>
    <m/>
    <m/>
    <n v="5.0621937812368838"/>
    <n v="5.0621937812368838"/>
    <n v="1813.2645524141692"/>
    <n v="1"/>
    <n v="1"/>
    <n v="0.86467878066396575"/>
    <n v="0.86467878066396575"/>
  </r>
  <r>
    <n v="5166"/>
    <n v="0"/>
    <x v="2"/>
    <x v="5"/>
    <x v="5"/>
    <s v="C-25 and South Indian River Lagoon"/>
    <x v="5"/>
    <x v="5"/>
    <x v="31"/>
    <n v="1310"/>
    <s v="Fixed Single Family Units"/>
    <n v="1310"/>
    <s v="Town of St. Lucie Village       St. Lucie County"/>
    <n v="1359"/>
    <n v="206.84415604571933"/>
    <n v="2230.873371068194"/>
    <n v="421.25518955004884"/>
    <m/>
    <m/>
    <m/>
    <n v="2230.873371068194"/>
    <n v="2230.873371068194"/>
    <n v="782257.57424244424"/>
    <n v="1"/>
    <n v="1"/>
    <n v="421.25518955004884"/>
    <n v="421.25518955004884"/>
  </r>
  <r>
    <n v="5065"/>
    <n v="0"/>
    <x v="2"/>
    <x v="5"/>
    <x v="5"/>
    <s v="C-25 and South Indian River Lagoon"/>
    <x v="5"/>
    <x v="5"/>
    <x v="23"/>
    <n v="1310"/>
    <s v="Fixed Single Family Units"/>
    <n v="1310"/>
    <s v="Town of St. Lucie Village       St. Lucie County County road ROW, St. Lucie County"/>
    <n v="1"/>
    <n v="8.9554988633302138E-3"/>
    <n v="9.1728748915591532E-2"/>
    <n v="1.5886210682539679E-2"/>
    <m/>
    <m/>
    <m/>
    <n v="9.1728748915591532E-2"/>
    <n v="9.1728748915591532E-2"/>
    <n v="35.079041013442904"/>
    <n v="1"/>
    <n v="1"/>
    <n v="1.5886210682539679E-2"/>
    <n v="1.5886210682539679E-2"/>
  </r>
  <r>
    <n v="4807"/>
    <n v="0"/>
    <x v="2"/>
    <x v="5"/>
    <x v="5"/>
    <s v="C-25 and South Indian River Lagoon"/>
    <x v="5"/>
    <x v="5"/>
    <x v="11"/>
    <n v="1310"/>
    <s v="Fixed Single Family Units"/>
    <n v="2000"/>
    <s v="FPFWCD                                      St. Lucie County"/>
    <n v="2"/>
    <n v="5.7669166636854308E-4"/>
    <n v="5.8623121431904211E-3"/>
    <n v="1.0543442917713632E-3"/>
    <m/>
    <m/>
    <m/>
    <n v="5.8623121431904211E-3"/>
    <n v="5.8623121431904211E-3"/>
    <n v="2.1740807769661457"/>
    <n v="1"/>
    <n v="1"/>
    <n v="1.0543442917713632E-3"/>
    <n v="1.0543442917713632E-3"/>
  </r>
  <r>
    <n v="2448"/>
    <n v="0"/>
    <x v="2"/>
    <x v="4"/>
    <x v="4"/>
    <s v="62-304.520 (8), F.A.C."/>
    <x v="4"/>
    <x v="4"/>
    <x v="11"/>
    <n v="1310"/>
    <s v="Fixed Single Family Units"/>
    <n v="2000"/>
    <s v="FPFWCD                                    Indian River County"/>
    <n v="1"/>
    <n v="6.9866245459142661E-5"/>
    <n v="6.101709998129573E-4"/>
    <n v="1.0046267522195761E-4"/>
    <m/>
    <m/>
    <m/>
    <n v="6.101709998129573E-4"/>
    <n v="6.101709998129573E-4"/>
    <n v="0.2452699058983121"/>
    <n v="1"/>
    <n v="1"/>
    <n v="1.0046267522195761E-4"/>
    <n v="1.0046267522195761E-4"/>
  </r>
  <r>
    <n v="4808"/>
    <n v="0"/>
    <x v="2"/>
    <x v="5"/>
    <x v="5"/>
    <s v="C-25 and South Indian River Lagoon"/>
    <x v="5"/>
    <x v="5"/>
    <x v="11"/>
    <n v="1310"/>
    <s v="Fixed Single Family Units"/>
    <n v="2000"/>
    <s v="FPFWCD                                    Indian River County"/>
    <n v="1"/>
    <n v="1.211876619198581E-5"/>
    <n v="1.0583822896548383E-4"/>
    <n v="1.7425920972786284E-5"/>
    <m/>
    <m/>
    <m/>
    <n v="1.0583822896548383E-4"/>
    <n v="1.0583822896548383E-4"/>
    <n v="4.2543700809716818E-2"/>
    <n v="1"/>
    <n v="1"/>
    <n v="1.7425920972786284E-5"/>
    <n v="1.7425920972786284E-5"/>
  </r>
  <r>
    <n v="2449"/>
    <n v="0"/>
    <x v="2"/>
    <x v="4"/>
    <x v="4"/>
    <s v="62-304.520 (8), F.A.C."/>
    <x v="4"/>
    <x v="4"/>
    <x v="11"/>
    <n v="1310"/>
    <s v="Fixed Single Family Units"/>
    <n v="2000"/>
    <s v="Indian River County"/>
    <n v="1"/>
    <n v="2.2032553644363538E-2"/>
    <n v="0.19241946088938802"/>
    <n v="3.1681239868234491E-2"/>
    <m/>
    <m/>
    <m/>
    <n v="0.19241946088938802"/>
    <n v="0.19241946088938802"/>
    <n v="77.346683273723727"/>
    <n v="1"/>
    <n v="1"/>
    <n v="3.1681239868234491E-2"/>
    <n v="3.1681239868234491E-2"/>
  </r>
  <r>
    <n v="4809"/>
    <n v="0"/>
    <x v="2"/>
    <x v="5"/>
    <x v="5"/>
    <s v="C-25 and South Indian River Lagoon"/>
    <x v="5"/>
    <x v="5"/>
    <x v="11"/>
    <n v="1310"/>
    <s v="Fixed Single Family Units"/>
    <n v="2000"/>
    <s v="Indian River County"/>
    <n v="1"/>
    <n v="1.3667882265028899E-3"/>
    <n v="1.193673043709712E-2"/>
    <n v="1.9653439338836939E-3"/>
    <m/>
    <m/>
    <m/>
    <n v="1.193673043709712E-2"/>
    <n v="1.193673043709712E-2"/>
    <n v="4.7981971479106615"/>
    <n v="1"/>
    <n v="1"/>
    <n v="1.9653439338836939E-3"/>
    <n v="1.9653439338836939E-3"/>
  </r>
  <r>
    <n v="4810"/>
    <n v="0"/>
    <x v="2"/>
    <x v="5"/>
    <x v="5"/>
    <s v="C-25 and South Indian River Lagoon"/>
    <x v="5"/>
    <x v="5"/>
    <x v="11"/>
    <n v="1310"/>
    <s v="Fixed Single Family Units"/>
    <n v="2000"/>
    <s v="St. Lucie County"/>
    <n v="9"/>
    <n v="2.2170210795348573"/>
    <n v="26.680964824001734"/>
    <n v="5.315149826961215"/>
    <m/>
    <m/>
    <m/>
    <n v="26.680964824001734"/>
    <n v="26.680964824001734"/>
    <n v="8888.8034744542147"/>
    <n v="1"/>
    <n v="1"/>
    <n v="5.315149826961215"/>
    <n v="5.315149826961215"/>
  </r>
  <r>
    <n v="5066"/>
    <n v="0"/>
    <x v="2"/>
    <x v="5"/>
    <x v="5"/>
    <s v="C-25 and South Indian River Lagoon"/>
    <x v="5"/>
    <x v="5"/>
    <x v="23"/>
    <n v="1310"/>
    <s v="Fixed Single Family Units"/>
    <n v="3000"/>
    <s v="St. Lucie County"/>
    <n v="13"/>
    <n v="1.223164640496903"/>
    <n v="0"/>
    <n v="0"/>
    <m/>
    <m/>
    <m/>
    <n v="12.962837752008136"/>
    <n v="12.962837752008136"/>
    <n v="4781.1502525008964"/>
    <n v="1"/>
    <n v="1"/>
    <n v="2.2892136811316228"/>
    <n v="2.2892136811316228"/>
  </r>
  <r>
    <n v="5167"/>
    <n v="0"/>
    <x v="2"/>
    <x v="5"/>
    <x v="5"/>
    <s v="C-25 and South Indian River Lagoon"/>
    <x v="5"/>
    <x v="5"/>
    <x v="31"/>
    <n v="1310"/>
    <s v="Fixed Single Family Units"/>
    <n v="3000"/>
    <s v="Town of St. Lucie Village       St. Lucie County"/>
    <n v="15"/>
    <n v="2.5761399367291257E-2"/>
    <n v="0"/>
    <n v="0"/>
    <m/>
    <m/>
    <m/>
    <n v="0.25406910926946674"/>
    <n v="0.25406910926946674"/>
    <n v="97.698392929534691"/>
    <n v="1"/>
    <n v="1"/>
    <n v="4.2183484646116667E-2"/>
    <n v="4.2183484646116667E-2"/>
  </r>
  <r>
    <n v="789"/>
    <n v="0"/>
    <x v="2"/>
    <x v="3"/>
    <x v="4"/>
    <s v="62-304.520 (7)(b),(16), F.A.C."/>
    <x v="4"/>
    <x v="4"/>
    <x v="1"/>
    <n v="1320"/>
    <s v="Mobile Home Units"/>
    <n v="1320"/>
    <s v="Brevard County"/>
    <n v="928"/>
    <n v="183.10147330794777"/>
    <n v="1933.2831031261514"/>
    <n v="348.28395005664549"/>
    <m/>
    <m/>
    <m/>
    <n v="1933.2831031261514"/>
    <n v="1933.2831031261514"/>
    <n v="730669.38837363583"/>
    <n v="1"/>
    <n v="1"/>
    <n v="348.28395005664549"/>
    <n v="348.28395005664549"/>
  </r>
  <r>
    <n v="1269"/>
    <n v="0"/>
    <x v="2"/>
    <x v="3"/>
    <x v="4"/>
    <s v="62-304.520 (7), F.A.C."/>
    <x v="4"/>
    <x v="4"/>
    <x v="1"/>
    <n v="1320"/>
    <s v="Mobile Home Units"/>
    <n v="1320"/>
    <s v="Brevard County"/>
    <n v="439"/>
    <n v="45.774778517350761"/>
    <n v="472.99463317373437"/>
    <n v="90.472265005805028"/>
    <m/>
    <m/>
    <m/>
    <n v="472.99463317373437"/>
    <n v="472.99463317373437"/>
    <n v="166088.2072912583"/>
    <n v="1"/>
    <n v="1"/>
    <n v="90.472265005805028"/>
    <n v="90.472265005805028"/>
  </r>
  <r>
    <n v="3770"/>
    <n v="0"/>
    <x v="2"/>
    <x v="2"/>
    <x v="4"/>
    <s v="62-304.520 (7)(b),(20), F.A.C."/>
    <x v="4"/>
    <x v="4"/>
    <x v="1"/>
    <n v="1320"/>
    <s v="Mobile Home Units"/>
    <n v="1320"/>
    <s v="Brevard County"/>
    <n v="155"/>
    <n v="38.292432062616342"/>
    <n v="412.98844371765068"/>
    <n v="77.076597129430894"/>
    <m/>
    <m/>
    <m/>
    <n v="412.98844371765068"/>
    <n v="412.98844371765068"/>
    <n v="148439.47062358871"/>
    <n v="1"/>
    <n v="1"/>
    <n v="77.076597129430894"/>
    <n v="77.076597129430894"/>
  </r>
  <r>
    <n v="4099"/>
    <n v="0"/>
    <x v="2"/>
    <x v="2"/>
    <x v="4"/>
    <s v="62-304.520 (7), F.A.C."/>
    <x v="4"/>
    <x v="4"/>
    <x v="1"/>
    <n v="1320"/>
    <s v="Mobile Home Units"/>
    <n v="1320"/>
    <s v="Brevard County"/>
    <n v="11690"/>
    <n v="707.71497522411028"/>
    <n v="6927.5917343334422"/>
    <n v="1224.4221498993652"/>
    <m/>
    <m/>
    <m/>
    <n v="6927.5917343334422"/>
    <n v="6927.5917343334422"/>
    <n v="2785273.6117901732"/>
    <n v="1"/>
    <n v="1"/>
    <n v="1224.4221498993652"/>
    <n v="1224.4221498993652"/>
  </r>
  <r>
    <n v="1270"/>
    <n v="0"/>
    <x v="2"/>
    <x v="3"/>
    <x v="4"/>
    <s v="62-304.520 (7), F.A.C."/>
    <x v="4"/>
    <x v="4"/>
    <x v="1"/>
    <n v="1320"/>
    <s v="Mobile Home Units"/>
    <n v="1320"/>
    <s v="Brevard County       SJRWMD C-1 Diversion"/>
    <n v="527"/>
    <n v="205.88706337820201"/>
    <n v="703.82134440412733"/>
    <n v="219.61659055228375"/>
    <m/>
    <m/>
    <m/>
    <n v="2443.8241125143309"/>
    <n v="703.82134440412733"/>
    <n v="850676.9672604294"/>
    <n v="0.28800000000000003"/>
    <n v="0.46899999999999997"/>
    <n v="468.26565149740674"/>
    <n v="219.61659055228375"/>
  </r>
  <r>
    <n v="4189"/>
    <n v="0"/>
    <x v="2"/>
    <x v="2"/>
    <x v="4"/>
    <s v="62-304.520 (7), F.A.C."/>
    <x v="4"/>
    <x v="4"/>
    <x v="13"/>
    <n v="1320"/>
    <s v="Mobile Home Units"/>
    <n v="1320"/>
    <s v="City of Fellsmere                      Indian River County"/>
    <n v="332"/>
    <n v="34.65995295913396"/>
    <n v="364.66585922015315"/>
    <n v="62.014073008517862"/>
    <m/>
    <m/>
    <m/>
    <n v="364.66585922015315"/>
    <n v="364.66585922015315"/>
    <n v="134034.73929091022"/>
    <n v="1"/>
    <n v="1"/>
    <n v="62.014073008517862"/>
    <n v="62.014073008517862"/>
  </r>
  <r>
    <n v="4863"/>
    <n v="0"/>
    <x v="2"/>
    <x v="5"/>
    <x v="5"/>
    <s v="C-25 and South Indian River Lagoon"/>
    <x v="5"/>
    <x v="5"/>
    <x v="29"/>
    <n v="1320"/>
    <s v="Mobile Home Units"/>
    <n v="1320"/>
    <s v="City of Fort Pierce                           St. Lucie County"/>
    <n v="31"/>
    <n v="6.3080435413423386"/>
    <n v="71.396665156126744"/>
    <n v="13.240515342927615"/>
    <m/>
    <m/>
    <m/>
    <n v="71.396665156126744"/>
    <n v="71.396665156126744"/>
    <n v="25130.555864876089"/>
    <n v="1"/>
    <n v="1"/>
    <n v="13.240515342927615"/>
    <n v="13.240515342927615"/>
  </r>
  <r>
    <n v="829"/>
    <n v="0"/>
    <x v="2"/>
    <x v="3"/>
    <x v="4"/>
    <s v="62-304.520 (7)(b),(16), F.A.C."/>
    <x v="4"/>
    <x v="4"/>
    <x v="8"/>
    <n v="1320"/>
    <s v="Mobile Home Units"/>
    <n v="1320"/>
    <s v="City of Melbourne                 Brevard County"/>
    <n v="199"/>
    <n v="83.135437278832669"/>
    <n v="765.69032233503515"/>
    <n v="126.30418989318221"/>
    <m/>
    <m/>
    <m/>
    <n v="765.69032233503515"/>
    <n v="765.69032233503515"/>
    <n v="328597.43767095217"/>
    <n v="1"/>
    <n v="1"/>
    <n v="126.30418989318221"/>
    <n v="126.30418989318221"/>
  </r>
  <r>
    <n v="893"/>
    <n v="0"/>
    <x v="2"/>
    <x v="3"/>
    <x v="4"/>
    <s v="62-304.520 (7)(b),(16), F.A.C."/>
    <x v="4"/>
    <x v="4"/>
    <x v="15"/>
    <n v="1320"/>
    <s v="Mobile Home Units"/>
    <n v="1320"/>
    <s v="City of Palm Bay            Brevard County"/>
    <n v="3"/>
    <n v="2.2939180724358334E-2"/>
    <n v="0.21142541162230977"/>
    <n v="3.4185900114322015E-2"/>
    <m/>
    <m/>
    <m/>
    <n v="0.21142541162230977"/>
    <n v="0.21142541162230977"/>
    <n v="85.35759282399448"/>
    <n v="1"/>
    <n v="1"/>
    <n v="3.4185900114322015E-2"/>
    <n v="3.4185900114322015E-2"/>
  </r>
  <r>
    <n v="1472"/>
    <n v="0"/>
    <x v="2"/>
    <x v="3"/>
    <x v="4"/>
    <s v="62-304.520 (7), F.A.C."/>
    <x v="4"/>
    <x v="4"/>
    <x v="15"/>
    <n v="1320"/>
    <s v="Mobile Home Units"/>
    <n v="1320"/>
    <s v="City of Palm Bay            Brevard County"/>
    <n v="2483"/>
    <n v="166.30755645393305"/>
    <n v="1952.6790445029599"/>
    <n v="369.90397292131695"/>
    <m/>
    <m/>
    <m/>
    <n v="1952.6790445029599"/>
    <n v="1952.6790445029599"/>
    <n v="680649.55381528789"/>
    <n v="1"/>
    <n v="1"/>
    <n v="369.90397292131695"/>
    <n v="369.90397292131695"/>
  </r>
  <r>
    <n v="1473"/>
    <n v="0"/>
    <x v="2"/>
    <x v="3"/>
    <x v="4"/>
    <s v="62-304.520 (7), F.A.C."/>
    <x v="4"/>
    <x v="4"/>
    <x v="15"/>
    <n v="1320"/>
    <s v="Mobile Home Units"/>
    <n v="1320"/>
    <s v="City of Palm Bay            Brevard County       SJRWMD C-1 Diversion"/>
    <n v="980"/>
    <n v="52.395423305621264"/>
    <n v="214.27568259171997"/>
    <n v="66.453552339114566"/>
    <m/>
    <m/>
    <m/>
    <n v="744.01278677680534"/>
    <n v="214.27568259171997"/>
    <n v="256472.88570124414"/>
    <n v="0.28800000000000003"/>
    <n v="0.46899999999999997"/>
    <n v="141.69200925184344"/>
    <n v="66.453552339114566"/>
  </r>
  <r>
    <n v="3485"/>
    <n v="0"/>
    <x v="2"/>
    <x v="2"/>
    <x v="4"/>
    <s v="62-304.520 (7)(b),(19), F.A.C."/>
    <x v="4"/>
    <x v="4"/>
    <x v="16"/>
    <n v="1320"/>
    <s v="Mobile Home Units"/>
    <n v="1320"/>
    <s v="City of Sebastian      Indian River County"/>
    <n v="27"/>
    <n v="9.7770565525400824E-2"/>
    <n v="0.85301112828042946"/>
    <n v="0.13226328272289367"/>
    <m/>
    <m/>
    <m/>
    <n v="0.85301112828042946"/>
    <n v="0.85301112828042946"/>
    <n v="375.72095692468224"/>
    <n v="1"/>
    <n v="1"/>
    <n v="0.13226328272289367"/>
    <n v="0.13226328272289367"/>
  </r>
  <r>
    <n v="4302"/>
    <n v="0"/>
    <x v="2"/>
    <x v="2"/>
    <x v="4"/>
    <s v="62-304.520 (7), F.A.C."/>
    <x v="4"/>
    <x v="4"/>
    <x v="16"/>
    <n v="1320"/>
    <s v="Mobile Home Units"/>
    <n v="1320"/>
    <s v="City of Sebastian      Indian River County"/>
    <n v="579"/>
    <n v="54.150389106592897"/>
    <n v="548.37246975613425"/>
    <n v="98.928291806895658"/>
    <m/>
    <m/>
    <m/>
    <n v="548.37246975613425"/>
    <n v="548.37246975613425"/>
    <n v="221467.92120556341"/>
    <n v="1"/>
    <n v="1"/>
    <n v="98.928291806895658"/>
    <n v="98.928291806895658"/>
  </r>
  <r>
    <n v="2637"/>
    <n v="0"/>
    <x v="2"/>
    <x v="4"/>
    <x v="4"/>
    <s v="62-304.520 (8), F.A.C."/>
    <x v="4"/>
    <x v="4"/>
    <x v="17"/>
    <n v="1320"/>
    <s v="Mobile Home Units"/>
    <n v="1320"/>
    <s v="City of Vero Beach    Indian River County"/>
    <n v="34"/>
    <n v="10.659542178905284"/>
    <n v="122.18919139422596"/>
    <n v="22.997612196697826"/>
    <m/>
    <m/>
    <m/>
    <n v="122.18919139422596"/>
    <n v="122.18919139422596"/>
    <n v="43038.969651768952"/>
    <n v="1"/>
    <n v="1"/>
    <n v="22.997612196697826"/>
    <n v="22.997612196697826"/>
  </r>
  <r>
    <n v="919"/>
    <n v="0"/>
    <x v="2"/>
    <x v="3"/>
    <x v="4"/>
    <s v="62-304.520 (7)(b),(16), F.A.C."/>
    <x v="4"/>
    <x v="4"/>
    <x v="14"/>
    <n v="1320"/>
    <s v="Mobile Home Units"/>
    <n v="1320"/>
    <s v="City of West Melbourne   Brevard County"/>
    <n v="374"/>
    <n v="59.597305300323292"/>
    <n v="686.94403962670879"/>
    <n v="132.04905407426401"/>
    <m/>
    <m/>
    <m/>
    <n v="686.94403962670879"/>
    <n v="686.94403962670879"/>
    <n v="239712.20491379531"/>
    <n v="1"/>
    <n v="1"/>
    <n v="132.04905407426401"/>
    <n v="132.04905407426401"/>
  </r>
  <r>
    <n v="1618"/>
    <n v="0"/>
    <x v="2"/>
    <x v="3"/>
    <x v="4"/>
    <s v="62-304.520 (7), F.A.C."/>
    <x v="4"/>
    <x v="4"/>
    <x v="14"/>
    <n v="1320"/>
    <s v="Mobile Home Units"/>
    <n v="1320"/>
    <s v="City of West Melbourne   Brevard County"/>
    <n v="552"/>
    <n v="32.706529852437782"/>
    <n v="381.7732008708719"/>
    <n v="73.580385158249982"/>
    <m/>
    <m/>
    <m/>
    <n v="381.7732008708719"/>
    <n v="381.7732008708719"/>
    <n v="131673.94557803302"/>
    <n v="1"/>
    <n v="1"/>
    <n v="73.580385158249982"/>
    <n v="73.580385158249982"/>
  </r>
  <r>
    <n v="2751"/>
    <n v="0"/>
    <x v="2"/>
    <x v="4"/>
    <x v="4"/>
    <s v="62-304.520 (8), F.A.C."/>
    <x v="4"/>
    <x v="4"/>
    <x v="18"/>
    <n v="1320"/>
    <s v="Mobile Home Units"/>
    <n v="1320"/>
    <s v="FDOT District 4                                         St. Lucie County"/>
    <n v="1"/>
    <n v="1.2477380218743148E-4"/>
    <n v="1.2583995399291423E-3"/>
    <n v="2.0300548519474161E-4"/>
    <m/>
    <m/>
    <m/>
    <n v="1.2583995399291423E-3"/>
    <n v="1.2583995399291423E-3"/>
    <n v="0.51807780042913032"/>
    <n v="1"/>
    <n v="1"/>
    <n v="2.0300548519474161E-4"/>
    <n v="2.0300548519474161E-4"/>
  </r>
  <r>
    <n v="4901"/>
    <n v="0"/>
    <x v="2"/>
    <x v="5"/>
    <x v="5"/>
    <s v="C-25 and South Indian River Lagoon"/>
    <x v="5"/>
    <x v="5"/>
    <x v="18"/>
    <n v="1320"/>
    <s v="Mobile Home Units"/>
    <n v="1320"/>
    <s v="FDOT District 4                                         St. Lucie County"/>
    <n v="176"/>
    <n v="8.0465138391954252"/>
    <n v="81.746633900993501"/>
    <n v="14.038583216055262"/>
    <m/>
    <m/>
    <m/>
    <n v="81.746633900993501"/>
    <n v="81.746633900993501"/>
    <n v="32175.450623780376"/>
    <n v="1"/>
    <n v="1"/>
    <n v="14.038583216055262"/>
    <n v="14.038583216055262"/>
  </r>
  <r>
    <n v="2752"/>
    <n v="0"/>
    <x v="2"/>
    <x v="4"/>
    <x v="4"/>
    <s v="62-304.520 (8), F.A.C."/>
    <x v="4"/>
    <x v="4"/>
    <x v="18"/>
    <n v="1320"/>
    <s v="Mobile Home Units"/>
    <n v="1320"/>
    <s v="FDOT District 4                                       Indian River County"/>
    <n v="46"/>
    <n v="0.97231628162026573"/>
    <n v="10.58823249659183"/>
    <n v="1.8205600152028751"/>
    <m/>
    <m/>
    <m/>
    <n v="10.58823249659183"/>
    <n v="10.58823249659183"/>
    <n v="3973.0047726677699"/>
    <n v="1"/>
    <n v="1"/>
    <n v="1.8205600152028751"/>
    <n v="1.8205600152028751"/>
  </r>
  <r>
    <n v="4902"/>
    <n v="0"/>
    <x v="2"/>
    <x v="5"/>
    <x v="5"/>
    <s v="C-25 and South Indian River Lagoon"/>
    <x v="5"/>
    <x v="5"/>
    <x v="18"/>
    <n v="1320"/>
    <s v="Mobile Home Units"/>
    <n v="1320"/>
    <s v="FDOT District 4                                  Town of St. Lucie Village       St. Lucie County"/>
    <n v="6"/>
    <n v="7.2845062546462253E-2"/>
    <n v="0.67939855552424855"/>
    <n v="0.10371532895794555"/>
    <m/>
    <m/>
    <m/>
    <n v="0.67939855552424855"/>
    <n v="0.67939855552424855"/>
    <n v="282.63076509362452"/>
    <n v="1"/>
    <n v="1"/>
    <n v="0.10371532895794555"/>
    <n v="0.10371532895794555"/>
  </r>
  <r>
    <n v="4903"/>
    <n v="0"/>
    <x v="2"/>
    <x v="5"/>
    <x v="5"/>
    <s v="C-25 and South Indian River Lagoon"/>
    <x v="5"/>
    <x v="5"/>
    <x v="18"/>
    <n v="1320"/>
    <s v="Mobile Home Units"/>
    <n v="1320"/>
    <s v="FDOT District 4   FPFWCD                                      St. Lucie County"/>
    <n v="2"/>
    <n v="0.295181843497342"/>
    <n v="2.7148013975196319"/>
    <n v="0.46201717700773987"/>
    <m/>
    <m/>
    <m/>
    <n v="2.7148013975196319"/>
    <n v="2.7148013975196319"/>
    <n v="962.83617580456882"/>
    <n v="1"/>
    <n v="1"/>
    <n v="0.46201717700773987"/>
    <n v="0.46201717700773987"/>
  </r>
  <r>
    <n v="992"/>
    <n v="0"/>
    <x v="2"/>
    <x v="3"/>
    <x v="4"/>
    <s v="62-304.520 (7)(b),(16), F.A.C."/>
    <x v="4"/>
    <x v="4"/>
    <x v="6"/>
    <n v="1320"/>
    <s v="Mobile Home Units"/>
    <n v="1320"/>
    <s v="FDOT District 5                                          Brevard County"/>
    <n v="51"/>
    <n v="5.1878470337487457"/>
    <n v="55.393183986602196"/>
    <n v="9.7687161959444424"/>
    <m/>
    <m/>
    <m/>
    <n v="55.393183986602196"/>
    <n v="55.393183986602196"/>
    <n v="20654.785459107661"/>
    <n v="1"/>
    <n v="1"/>
    <n v="9.7687161959444424"/>
    <n v="9.7687161959444424"/>
  </r>
  <r>
    <n v="1743"/>
    <n v="0"/>
    <x v="2"/>
    <x v="3"/>
    <x v="4"/>
    <s v="62-304.520 (7), F.A.C."/>
    <x v="4"/>
    <x v="4"/>
    <x v="6"/>
    <n v="1320"/>
    <s v="Mobile Home Units"/>
    <n v="1320"/>
    <s v="FDOT District 5                                          Brevard County"/>
    <n v="7"/>
    <n v="2.1941238816362459E-2"/>
    <n v="0.23060720377898894"/>
    <n v="4.4264545261711565E-2"/>
    <m/>
    <m/>
    <m/>
    <n v="0.23060720377898894"/>
    <n v="0.23060720377898894"/>
    <n v="80.158367553989038"/>
    <n v="1"/>
    <n v="1"/>
    <n v="4.4264545261711565E-2"/>
    <n v="4.4264545261711565E-2"/>
  </r>
  <r>
    <n v="4461"/>
    <n v="0"/>
    <x v="2"/>
    <x v="2"/>
    <x v="4"/>
    <s v="62-304.520 (7), F.A.C."/>
    <x v="4"/>
    <x v="4"/>
    <x v="6"/>
    <n v="1320"/>
    <s v="Mobile Home Units"/>
    <n v="1320"/>
    <s v="FDOT District 5                                          Brevard County"/>
    <n v="32"/>
    <n v="0.16048052866537507"/>
    <n v="1.1953655769311877"/>
    <n v="0.19264616813637681"/>
    <m/>
    <m/>
    <m/>
    <n v="1.1953655769311877"/>
    <n v="1.1953655769311877"/>
    <n v="472.18423459444602"/>
    <n v="1"/>
    <n v="1"/>
    <n v="0.19264616813637681"/>
    <n v="0.19264616813637681"/>
  </r>
  <r>
    <n v="1744"/>
    <n v="0"/>
    <x v="2"/>
    <x v="3"/>
    <x v="4"/>
    <s v="62-304.520 (7), F.A.C."/>
    <x v="4"/>
    <x v="4"/>
    <x v="6"/>
    <n v="1320"/>
    <s v="Mobile Home Units"/>
    <n v="1320"/>
    <s v="FDOT District 5                                          Brevard County       SJRWMD C-1 Diversion"/>
    <n v="3"/>
    <n v="2.3516465314581968E-2"/>
    <n v="7.3727712734799597E-2"/>
    <n v="2.1248622899993949E-2"/>
    <m/>
    <m/>
    <m/>
    <n v="0.25599900255138747"/>
    <n v="7.3727712734799597E-2"/>
    <n v="95.458943751653052"/>
    <n v="0.28800000000000003"/>
    <n v="0.46899999999999997"/>
    <n v="4.5306232196149147E-2"/>
    <n v="2.1248622899993949E-2"/>
  </r>
  <r>
    <n v="1745"/>
    <n v="0"/>
    <x v="2"/>
    <x v="3"/>
    <x v="4"/>
    <s v="62-304.520 (7), F.A.C."/>
    <x v="4"/>
    <x v="4"/>
    <x v="6"/>
    <n v="1320"/>
    <s v="Mobile Home Units"/>
    <n v="1320"/>
    <s v="FDOT District 5                              City of Palm Bay            Brevard County"/>
    <n v="11"/>
    <n v="1.5240125682251209E-2"/>
    <n v="0.1481500145958943"/>
    <n v="2.4049407459029792E-2"/>
    <m/>
    <m/>
    <m/>
    <n v="0.1481500145958943"/>
    <n v="0.1481500145958943"/>
    <n v="56.943083655083761"/>
    <n v="1"/>
    <n v="1"/>
    <n v="2.4049407459029792E-2"/>
    <n v="2.4049407459029792E-2"/>
  </r>
  <r>
    <n v="1746"/>
    <n v="0"/>
    <x v="2"/>
    <x v="3"/>
    <x v="4"/>
    <s v="62-304.520 (7), F.A.C."/>
    <x v="4"/>
    <x v="4"/>
    <x v="6"/>
    <n v="1320"/>
    <s v="Mobile Home Units"/>
    <n v="1320"/>
    <s v="FDOT District 5                              City of Palm Bay            Brevard County       SJRWMD C-1 Diversion"/>
    <n v="15"/>
    <n v="1.9428465046180916E-2"/>
    <n v="7.0455311010551289E-2"/>
    <n v="1.8959469173548352E-2"/>
    <m/>
    <m/>
    <m/>
    <n v="0.24463649656441419"/>
    <n v="7.0455311010551289E-2"/>
    <n v="94.481584041664817"/>
    <n v="0.28800000000000003"/>
    <n v="0.46899999999999997"/>
    <n v="4.042530740628647E-2"/>
    <n v="1.8959469173548352E-2"/>
  </r>
  <r>
    <n v="993"/>
    <n v="0"/>
    <x v="2"/>
    <x v="3"/>
    <x v="4"/>
    <s v="62-304.520 (7)(b),(16), F.A.C."/>
    <x v="4"/>
    <x v="4"/>
    <x v="6"/>
    <n v="1320"/>
    <s v="Mobile Home Units"/>
    <n v="1320"/>
    <s v="FDOT District 5                         City of Melbourne                 Brevard County"/>
    <n v="23"/>
    <n v="3.4843501085581861"/>
    <n v="38.110305621890447"/>
    <n v="6.964841850196942"/>
    <m/>
    <m/>
    <m/>
    <n v="38.110305621890447"/>
    <n v="38.110305621890447"/>
    <n v="13736.447811588456"/>
    <n v="1"/>
    <n v="1"/>
    <n v="6.964841850196942"/>
    <n v="6.964841850196942"/>
  </r>
  <r>
    <n v="1747"/>
    <n v="0"/>
    <x v="2"/>
    <x v="3"/>
    <x v="4"/>
    <s v="62-304.520 (7), F.A.C."/>
    <x v="4"/>
    <x v="4"/>
    <x v="6"/>
    <n v="1320"/>
    <s v="Mobile Home Units"/>
    <n v="1320"/>
    <s v="FDOT District 5                        Town of Malabar                  Brevard County"/>
    <n v="13"/>
    <n v="5.8630259305972217E-2"/>
    <n v="0.52270976535468294"/>
    <n v="8.4474447299658598E-2"/>
    <m/>
    <m/>
    <m/>
    <n v="0.52270976535468294"/>
    <n v="0.52270976535468294"/>
    <n v="205.98953270360894"/>
    <n v="1"/>
    <n v="1"/>
    <n v="8.4474447299658598E-2"/>
    <n v="8.4474447299658598E-2"/>
  </r>
  <r>
    <n v="1748"/>
    <n v="0"/>
    <x v="2"/>
    <x v="3"/>
    <x v="4"/>
    <s v="62-304.520 (7), F.A.C."/>
    <x v="4"/>
    <x v="4"/>
    <x v="6"/>
    <n v="1320"/>
    <s v="Mobile Home Units"/>
    <n v="1320"/>
    <s v="FDOT District 5      MTWCD                                    Brevard County       SJRWMD C-1 Diversion"/>
    <n v="1"/>
    <n v="8.495261543465597E-4"/>
    <n v="2.3430603641368805E-3"/>
    <n v="6.2489312315511171E-4"/>
    <m/>
    <m/>
    <m/>
    <n v="8.1356262643641677E-3"/>
    <n v="2.3430603641368805E-3"/>
    <n v="3.2503991371715233"/>
    <n v="0.28800000000000003"/>
    <n v="0.46899999999999997"/>
    <n v="1.3323947188808353E-3"/>
    <n v="6.2489312315511171E-4"/>
  </r>
  <r>
    <n v="5000"/>
    <n v="0"/>
    <x v="2"/>
    <x v="5"/>
    <x v="5"/>
    <s v="C-25 and South Indian River Lagoon"/>
    <x v="5"/>
    <x v="5"/>
    <x v="30"/>
    <n v="1320"/>
    <s v="Mobile Home Units"/>
    <n v="1320"/>
    <s v="FPFWCD                                      St. Lucie County"/>
    <n v="164"/>
    <n v="32.825359872840771"/>
    <n v="363.42052923720507"/>
    <n v="71.174589709323186"/>
    <m/>
    <m/>
    <m/>
    <n v="363.42052923720507"/>
    <n v="363.42052923720507"/>
    <n v="120053.81896150082"/>
    <n v="1"/>
    <n v="1"/>
    <n v="71.174589709323186"/>
    <n v="71.174589709323186"/>
  </r>
  <r>
    <n v="4548"/>
    <n v="0"/>
    <x v="2"/>
    <x v="2"/>
    <x v="4"/>
    <s v="62-304.520 (7), F.A.C."/>
    <x v="4"/>
    <x v="4"/>
    <x v="19"/>
    <n v="1320"/>
    <s v="Mobile Home Units"/>
    <n v="1320"/>
    <s v="FWCD                                     Indian River County"/>
    <n v="23"/>
    <n v="1.6422912647358421"/>
    <n v="14.670056410954631"/>
    <n v="2.3956644904330777"/>
    <m/>
    <m/>
    <m/>
    <n v="14.670056410954631"/>
    <n v="14.670056410954631"/>
    <n v="5665.9066207733895"/>
    <n v="1"/>
    <n v="1"/>
    <n v="2.3956644904330777"/>
    <n v="2.3956644904330777"/>
  </r>
  <r>
    <n v="4549"/>
    <n v="0"/>
    <x v="2"/>
    <x v="2"/>
    <x v="4"/>
    <s v="62-304.520 (7), F.A.C."/>
    <x v="4"/>
    <x v="4"/>
    <x v="19"/>
    <n v="1320"/>
    <s v="Mobile Home Units"/>
    <n v="1320"/>
    <s v="FWCD               City of Fellsmere                      Indian River County"/>
    <n v="43"/>
    <n v="1.5153993544826319"/>
    <n v="15.624367123058519"/>
    <n v="2.5926435147978508"/>
    <m/>
    <m/>
    <m/>
    <n v="15.624367123058519"/>
    <n v="15.624367123058519"/>
    <n v="5777.5852917428601"/>
    <n v="1"/>
    <n v="1"/>
    <n v="2.5926435147978508"/>
    <n v="2.5926435147978508"/>
  </r>
  <r>
    <n v="2896"/>
    <n v="0"/>
    <x v="2"/>
    <x v="4"/>
    <x v="4"/>
    <s v="62-304.520 (8), F.A.C."/>
    <x v="4"/>
    <x v="4"/>
    <x v="12"/>
    <n v="1320"/>
    <s v="Mobile Home Units"/>
    <n v="1320"/>
    <s v="Indian River County"/>
    <n v="1108"/>
    <n v="347.92349187919416"/>
    <n v="4055.594086368676"/>
    <n v="768.47322999521066"/>
    <m/>
    <m/>
    <m/>
    <n v="4055.594086368676"/>
    <n v="4055.594086368676"/>
    <n v="1425099.6984945622"/>
    <n v="1"/>
    <n v="1"/>
    <n v="768.47322999521066"/>
    <n v="768.47322999521066"/>
  </r>
  <r>
    <n v="3592"/>
    <n v="0"/>
    <x v="2"/>
    <x v="2"/>
    <x v="4"/>
    <s v="62-304.520 (7)(b),(19), F.A.C."/>
    <x v="4"/>
    <x v="4"/>
    <x v="12"/>
    <n v="1320"/>
    <s v="Mobile Home Units"/>
    <n v="1320"/>
    <s v="Indian River County"/>
    <n v="538"/>
    <n v="59.084404478141295"/>
    <n v="588.67077052008358"/>
    <n v="101.97559128798656"/>
    <m/>
    <m/>
    <m/>
    <n v="588.67077052008358"/>
    <n v="588.67077052008358"/>
    <n v="227142.10479809027"/>
    <n v="1"/>
    <n v="1"/>
    <n v="101.97559128798656"/>
    <n v="101.97559128798656"/>
  </r>
  <r>
    <n v="4626"/>
    <n v="0"/>
    <x v="2"/>
    <x v="2"/>
    <x v="4"/>
    <s v="62-304.520 (7), F.A.C."/>
    <x v="4"/>
    <x v="4"/>
    <x v="12"/>
    <n v="1320"/>
    <s v="Mobile Home Units"/>
    <n v="1320"/>
    <s v="Indian River County"/>
    <n v="765"/>
    <n v="93.470434667516813"/>
    <n v="999.9105665687664"/>
    <n v="179.45210196798405"/>
    <m/>
    <m/>
    <m/>
    <n v="999.9105665687664"/>
    <n v="999.9105665687664"/>
    <n v="364016.5361941639"/>
    <n v="1"/>
    <n v="1"/>
    <n v="179.45210196798405"/>
    <n v="179.45210196798405"/>
  </r>
  <r>
    <n v="5044"/>
    <n v="0"/>
    <x v="2"/>
    <x v="5"/>
    <x v="5"/>
    <s v="C-25 and South Indian River Lagoon"/>
    <x v="5"/>
    <x v="5"/>
    <x v="12"/>
    <n v="1320"/>
    <s v="Mobile Home Units"/>
    <n v="1320"/>
    <s v="Indian River County"/>
    <n v="17"/>
    <n v="0.1233257110687255"/>
    <n v="1.364090055910365"/>
    <n v="0.25961927657540135"/>
    <m/>
    <m/>
    <m/>
    <n v="1.364090055910365"/>
    <n v="1.364090055910365"/>
    <n v="491.16170141905928"/>
    <n v="1"/>
    <n v="1"/>
    <n v="0.25961927657540135"/>
    <n v="0.25961927657540135"/>
  </r>
  <r>
    <n v="2009"/>
    <n v="0"/>
    <x v="2"/>
    <x v="3"/>
    <x v="4"/>
    <s v="62-304.520 (7), F.A.C."/>
    <x v="4"/>
    <x v="4"/>
    <x v="22"/>
    <n v="1320"/>
    <s v="Mobile Home Units"/>
    <n v="1320"/>
    <s v="MTWCD                                    Brevard County       SJRWMD C-1 Diversion"/>
    <n v="15"/>
    <n v="0.68953853795832254"/>
    <n v="2.1350270610010162"/>
    <n v="0.61933408820105151"/>
    <m/>
    <m/>
    <m/>
    <n v="7.4132884062535283"/>
    <n v="2.1350270610010162"/>
    <n v="2738.6487861142241"/>
    <n v="0.28800000000000003"/>
    <n v="0.46899999999999997"/>
    <n v="1.3205417658871035"/>
    <n v="0.61933408820105151"/>
  </r>
  <r>
    <n v="2010"/>
    <n v="0"/>
    <x v="2"/>
    <x v="3"/>
    <x v="4"/>
    <s v="62-304.520 (7), F.A.C."/>
    <x v="4"/>
    <x v="4"/>
    <x v="22"/>
    <n v="1320"/>
    <s v="Mobile Home Units"/>
    <n v="1320"/>
    <s v="MTWCD                                 City of West Melbourne   Brevard County       SJRWMD C-1 Diversion"/>
    <n v="12"/>
    <n v="0.31005148071862887"/>
    <n v="0.94528698984711201"/>
    <n v="0.26611788176642004"/>
    <m/>
    <m/>
    <m/>
    <n v="3.2822464925246941"/>
    <n v="0.94528698984711201"/>
    <n v="1216.0383790716814"/>
    <n v="0.28800000000000003"/>
    <n v="0.46899999999999997"/>
    <n v="0.56741552615441382"/>
    <n v="0.26611788176642004"/>
  </r>
  <r>
    <n v="2011"/>
    <n v="0"/>
    <x v="2"/>
    <x v="3"/>
    <x v="4"/>
    <s v="62-304.520 (7), F.A.C."/>
    <x v="4"/>
    <x v="4"/>
    <x v="22"/>
    <n v="1320"/>
    <s v="Mobile Home Units"/>
    <n v="1320"/>
    <s v="MTWCD                        City of Palm Bay            Brevard County"/>
    <n v="11"/>
    <n v="0.21956178801719625"/>
    <n v="2.8060052693894186"/>
    <n v="0.53100370169016686"/>
    <m/>
    <m/>
    <m/>
    <n v="2.8060052693894186"/>
    <n v="2.8060052693894186"/>
    <n v="970.55400579803461"/>
    <n v="1"/>
    <n v="1"/>
    <n v="0.53100370169016686"/>
    <n v="0.53100370169016686"/>
  </r>
  <r>
    <n v="2012"/>
    <n v="0"/>
    <x v="2"/>
    <x v="3"/>
    <x v="4"/>
    <s v="62-304.520 (7), F.A.C."/>
    <x v="4"/>
    <x v="4"/>
    <x v="22"/>
    <n v="1320"/>
    <s v="Mobile Home Units"/>
    <n v="1320"/>
    <s v="MTWCD                        City of Palm Bay            Brevard County       SJRWMD C-1 Diversion"/>
    <n v="20"/>
    <n v="5.8967436517769069E-2"/>
    <n v="0.24296167080723771"/>
    <n v="7.6550342108190492E-2"/>
    <m/>
    <m/>
    <m/>
    <n v="0.84361691252513082"/>
    <n v="0.24296167080723771"/>
    <n v="287.43926812518134"/>
    <n v="0.28800000000000003"/>
    <n v="0.46899999999999997"/>
    <n v="0.16322034564646162"/>
    <n v="7.6550342108190492E-2"/>
  </r>
  <r>
    <n v="3165"/>
    <n v="0"/>
    <x v="2"/>
    <x v="4"/>
    <x v="4"/>
    <s v="62-304.520 (8), F.A.C."/>
    <x v="4"/>
    <x v="4"/>
    <x v="23"/>
    <n v="1320"/>
    <s v="Mobile Home Units"/>
    <n v="1320"/>
    <s v="St. Lucie County"/>
    <n v="14"/>
    <n v="0.16354335804550468"/>
    <n v="1.627178834671088"/>
    <n v="0.27171836244238928"/>
    <m/>
    <m/>
    <m/>
    <n v="1.627178834671088"/>
    <n v="1.627178834671088"/>
    <n v="644.03561426269937"/>
    <n v="1"/>
    <n v="1"/>
    <n v="0.27171836244238928"/>
    <n v="0.27171836244238928"/>
  </r>
  <r>
    <n v="5067"/>
    <n v="0"/>
    <x v="2"/>
    <x v="5"/>
    <x v="5"/>
    <s v="C-25 and South Indian River Lagoon"/>
    <x v="5"/>
    <x v="5"/>
    <x v="23"/>
    <n v="1320"/>
    <s v="Mobile Home Units"/>
    <n v="1320"/>
    <s v="St. Lucie County"/>
    <n v="3996"/>
    <n v="1042.1783341806895"/>
    <n v="11101.422748077237"/>
    <n v="2117.9409462825784"/>
    <m/>
    <m/>
    <m/>
    <n v="11101.422748077237"/>
    <n v="11101.422748077237"/>
    <n v="4105254.9263138506"/>
    <n v="1"/>
    <n v="1"/>
    <n v="2117.9409462825784"/>
    <n v="2117.9409462825784"/>
  </r>
  <r>
    <n v="735"/>
    <n v="0"/>
    <x v="2"/>
    <x v="3"/>
    <x v="4"/>
    <s v="62-304.520 (12), F.A.C."/>
    <x v="5"/>
    <x v="0"/>
    <x v="24"/>
    <n v="1320"/>
    <s v="Mobile Home Units"/>
    <n v="1320"/>
    <s v="Town of Grant-Valkaria                      Brevard County"/>
    <n v="70"/>
    <n v="8.3598956020952535"/>
    <n v="81.867101958859863"/>
    <n v="14.193443290322985"/>
    <m/>
    <m/>
    <m/>
    <n v="81.867101958859863"/>
    <n v="81.867101958859863"/>
    <n v="30539.010606251828"/>
    <n v="1"/>
    <n v="1"/>
    <n v="14.193443290322985"/>
    <n v="14.193443290322985"/>
  </r>
  <r>
    <n v="2191"/>
    <n v="0"/>
    <x v="2"/>
    <x v="3"/>
    <x v="4"/>
    <s v="62-304.520 (7), F.A.C."/>
    <x v="4"/>
    <x v="4"/>
    <x v="24"/>
    <n v="1320"/>
    <s v="Mobile Home Units"/>
    <n v="1320"/>
    <s v="Town of Grant-Valkaria                      Brevard County"/>
    <n v="47"/>
    <n v="7.6995866407626377"/>
    <n v="82.36845886040615"/>
    <n v="15.137417054573334"/>
    <m/>
    <m/>
    <m/>
    <n v="82.36845886040615"/>
    <n v="82.36845886040615"/>
    <n v="29525.380630647913"/>
    <n v="1"/>
    <n v="1"/>
    <n v="15.137417054573334"/>
    <n v="15.137417054573334"/>
  </r>
  <r>
    <n v="4735"/>
    <n v="0"/>
    <x v="2"/>
    <x v="2"/>
    <x v="4"/>
    <s v="62-304.520 (7), F.A.C."/>
    <x v="4"/>
    <x v="4"/>
    <x v="24"/>
    <n v="1320"/>
    <s v="Mobile Home Units"/>
    <n v="1320"/>
    <s v="Town of Grant-Valkaria                      Brevard County"/>
    <n v="31"/>
    <n v="0.92291205113322916"/>
    <n v="5.5963562262234907"/>
    <n v="0.89753380310875297"/>
    <m/>
    <m/>
    <m/>
    <n v="5.5963562262234907"/>
    <n v="5.5963562262234907"/>
    <n v="3099.8824310102077"/>
    <n v="1"/>
    <n v="1"/>
    <n v="0.89753380310875297"/>
    <n v="0.89753380310875297"/>
  </r>
  <r>
    <n v="2192"/>
    <n v="0"/>
    <x v="2"/>
    <x v="3"/>
    <x v="4"/>
    <s v="62-304.520 (7), F.A.C."/>
    <x v="4"/>
    <x v="4"/>
    <x v="24"/>
    <n v="1320"/>
    <s v="Mobile Home Units"/>
    <n v="1320"/>
    <s v="Town of Grant-Valkaria                      Brevard County       SJRWMD C-1 Diversion"/>
    <n v="6"/>
    <n v="1.3161165109408763"/>
    <n v="3.9530880001552133"/>
    <n v="1.1188695467367933"/>
    <m/>
    <m/>
    <m/>
    <n v="13.726000000538933"/>
    <n v="3.9530880001552133"/>
    <n v="5181.63706484258"/>
    <n v="0.28800000000000003"/>
    <n v="0.46899999999999997"/>
    <n v="2.3856493533833545"/>
    <n v="1.1188695467367933"/>
  </r>
  <r>
    <n v="2340"/>
    <n v="0"/>
    <x v="2"/>
    <x v="3"/>
    <x v="4"/>
    <s v="62-304.520 (7), F.A.C."/>
    <x v="4"/>
    <x v="4"/>
    <x v="26"/>
    <n v="1320"/>
    <s v="Mobile Home Units"/>
    <n v="1320"/>
    <s v="Town of Malabar                  Brevard County"/>
    <n v="176"/>
    <n v="41.728046950841694"/>
    <n v="457.48880630693066"/>
    <n v="84.375672523254607"/>
    <m/>
    <m/>
    <m/>
    <n v="457.48880630693066"/>
    <n v="457.48880630693066"/>
    <n v="164527.95820437145"/>
    <n v="1"/>
    <n v="1"/>
    <n v="84.375672523254607"/>
    <n v="84.375672523254607"/>
  </r>
  <r>
    <n v="2341"/>
    <n v="0"/>
    <x v="2"/>
    <x v="3"/>
    <x v="4"/>
    <s v="62-304.520 (7), F.A.C."/>
    <x v="4"/>
    <x v="4"/>
    <x v="26"/>
    <n v="1320"/>
    <s v="Mobile Home Units"/>
    <n v="1320"/>
    <s v="Town of Malabar      City of Palm Bay            Brevard County"/>
    <n v="10"/>
    <n v="0.4142454162776219"/>
    <n v="4.4601046782824101"/>
    <n v="0.71946578608927059"/>
    <m/>
    <m/>
    <m/>
    <n v="4.4601046782824101"/>
    <n v="4.4601046782824101"/>
    <n v="1713.6417154298331"/>
    <n v="1"/>
    <n v="1"/>
    <n v="0.71946578608927059"/>
    <n v="0.71946578608927059"/>
  </r>
  <r>
    <n v="5168"/>
    <n v="0"/>
    <x v="2"/>
    <x v="5"/>
    <x v="5"/>
    <s v="C-25 and South Indian River Lagoon"/>
    <x v="5"/>
    <x v="5"/>
    <x v="31"/>
    <n v="1320"/>
    <s v="Mobile Home Units"/>
    <n v="1320"/>
    <s v="Town of St. Lucie Village       St. Lucie County"/>
    <n v="43"/>
    <n v="5.6281545061829048"/>
    <n v="57.038181204746706"/>
    <n v="10.116600429953477"/>
    <m/>
    <m/>
    <m/>
    <n v="57.038181204746706"/>
    <n v="57.038181204746706"/>
    <n v="21680.594215879053"/>
    <n v="1"/>
    <n v="1"/>
    <n v="10.116600429953477"/>
    <n v="10.116600429953477"/>
  </r>
  <r>
    <n v="3863"/>
    <n v="0"/>
    <x v="2"/>
    <x v="2"/>
    <x v="4"/>
    <s v="62-304.520 (7), F.A.C."/>
    <x v="4"/>
    <x v="4"/>
    <x v="11"/>
    <n v="1320"/>
    <s v="Mobile Home Units"/>
    <n v="2000"/>
    <s v="City of Sebastian      Indian River County"/>
    <n v="1"/>
    <n v="1.6583980786400252E-3"/>
    <n v="1.24309834379584E-2"/>
    <n v="1.8695711433336321E-3"/>
    <m/>
    <m/>
    <m/>
    <n v="1.24309834379584E-2"/>
    <n v="1.24309834379584E-2"/>
    <n v="5.7702531183516674"/>
    <n v="1"/>
    <n v="1"/>
    <n v="1.8695711433336321E-3"/>
    <n v="1.8695711433336321E-3"/>
  </r>
  <r>
    <n v="3864"/>
    <n v="0"/>
    <x v="2"/>
    <x v="2"/>
    <x v="4"/>
    <s v="62-304.520 (7), F.A.C."/>
    <x v="4"/>
    <x v="4"/>
    <x v="11"/>
    <n v="1320"/>
    <s v="Mobile Home Units"/>
    <n v="2000"/>
    <s v="FWCD                                     Indian River County"/>
    <n v="1"/>
    <n v="2.8217528817306973E-4"/>
    <n v="2.2844622954658312E-3"/>
    <n v="3.5403176683472526E-4"/>
    <m/>
    <m/>
    <m/>
    <n v="2.2844622954658312E-3"/>
    <n v="2.2844622954658312E-3"/>
    <n v="0.89165490507555467"/>
    <n v="1"/>
    <n v="1"/>
    <n v="3.5403176683472526E-4"/>
    <n v="3.5403176683472526E-4"/>
  </r>
  <r>
    <n v="2450"/>
    <n v="0"/>
    <x v="2"/>
    <x v="4"/>
    <x v="4"/>
    <s v="62-304.520 (8), F.A.C."/>
    <x v="4"/>
    <x v="4"/>
    <x v="11"/>
    <n v="1320"/>
    <s v="Mobile Home Units"/>
    <n v="2000"/>
    <s v="Indian River County"/>
    <n v="12"/>
    <n v="3.1056656948434767"/>
    <n v="26.983706778413314"/>
    <n v="3.9997508858207604"/>
    <m/>
    <m/>
    <m/>
    <n v="26.983706778413314"/>
    <n v="26.983706778413314"/>
    <n v="12712.355722794222"/>
    <n v="1"/>
    <n v="1"/>
    <n v="3.9997508858207604"/>
    <n v="3.9997508858207604"/>
  </r>
  <r>
    <n v="3267"/>
    <n v="0"/>
    <x v="2"/>
    <x v="2"/>
    <x v="4"/>
    <s v="62-304.520 (7)(b),(19), F.A.C."/>
    <x v="4"/>
    <x v="4"/>
    <x v="11"/>
    <n v="1320"/>
    <s v="Mobile Home Units"/>
    <n v="2000"/>
    <s v="Indian River County"/>
    <n v="16"/>
    <n v="2.9438933356787014"/>
    <n v="25.374605138176648"/>
    <n v="3.9463504616259697"/>
    <m/>
    <m/>
    <m/>
    <n v="25.374605138176648"/>
    <n v="25.374605138176648"/>
    <n v="11366.953711576121"/>
    <n v="1"/>
    <n v="1"/>
    <n v="3.9463504616259697"/>
    <n v="3.9463504616259697"/>
  </r>
  <r>
    <n v="3865"/>
    <n v="0"/>
    <x v="2"/>
    <x v="2"/>
    <x v="4"/>
    <s v="62-304.520 (7), F.A.C."/>
    <x v="4"/>
    <x v="4"/>
    <x v="11"/>
    <n v="1320"/>
    <s v="Mobile Home Units"/>
    <n v="2000"/>
    <s v="Indian River County"/>
    <n v="13"/>
    <n v="2.9781642073167185"/>
    <n v="35.054349826135628"/>
    <n v="6.8595126693158202"/>
    <m/>
    <m/>
    <m/>
    <n v="35.054349826135628"/>
    <n v="35.054349826135628"/>
    <n v="11454.240639479074"/>
    <n v="1"/>
    <n v="1"/>
    <n v="6.8595126693158202"/>
    <n v="6.8595126693158202"/>
  </r>
  <r>
    <n v="3486"/>
    <n v="0"/>
    <x v="2"/>
    <x v="2"/>
    <x v="4"/>
    <s v="62-304.520 (7)(b),(19), F.A.C."/>
    <x v="4"/>
    <x v="4"/>
    <x v="16"/>
    <n v="1320"/>
    <s v="Mobile Home Units"/>
    <n v="3000"/>
    <s v="City of Sebastian      Indian River County"/>
    <n v="30"/>
    <n v="0.13176785718800957"/>
    <n v="0"/>
    <n v="0"/>
    <m/>
    <m/>
    <m/>
    <n v="1.1218296589349164"/>
    <n v="1.1218296589349164"/>
    <n v="501.51561130371232"/>
    <n v="1"/>
    <n v="1"/>
    <n v="0.16926732670630548"/>
    <n v="0.16926732670630548"/>
  </r>
  <r>
    <n v="4303"/>
    <n v="0"/>
    <x v="2"/>
    <x v="2"/>
    <x v="4"/>
    <s v="62-304.520 (7), F.A.C."/>
    <x v="4"/>
    <x v="4"/>
    <x v="16"/>
    <n v="1320"/>
    <s v="Mobile Home Units"/>
    <n v="3000"/>
    <s v="City of Sebastian      Indian River County"/>
    <n v="21"/>
    <n v="2.5593468682866681E-2"/>
    <n v="0"/>
    <n v="0"/>
    <m/>
    <m/>
    <m/>
    <n v="0.22901378991084959"/>
    <n v="0.22901378991084959"/>
    <n v="106.05470367478287"/>
    <n v="1"/>
    <n v="1"/>
    <n v="3.4910564337900775E-2"/>
    <n v="3.4910564337900775E-2"/>
  </r>
  <r>
    <n v="3593"/>
    <n v="0"/>
    <x v="2"/>
    <x v="2"/>
    <x v="4"/>
    <s v="62-304.520 (7)(b),(19), F.A.C."/>
    <x v="4"/>
    <x v="4"/>
    <x v="12"/>
    <n v="1320"/>
    <s v="Mobile Home Units"/>
    <n v="3000"/>
    <s v="Indian River County"/>
    <n v="3"/>
    <n v="1.0708812089258713E-3"/>
    <n v="0"/>
    <n v="0"/>
    <m/>
    <m/>
    <m/>
    <n v="8.8024193515031674E-3"/>
    <n v="8.8024193515031674E-3"/>
    <n v="4.0722982798514735"/>
    <n v="1"/>
    <n v="1"/>
    <n v="1.2577764772797788E-3"/>
    <n v="1.2577764772797788E-3"/>
  </r>
  <r>
    <n v="4627"/>
    <n v="0"/>
    <x v="2"/>
    <x v="2"/>
    <x v="4"/>
    <s v="62-304.520 (7), F.A.C."/>
    <x v="4"/>
    <x v="4"/>
    <x v="12"/>
    <n v="1320"/>
    <s v="Mobile Home Units"/>
    <n v="3000"/>
    <s v="Indian River County"/>
    <n v="2"/>
    <n v="9.1311330450515634E-4"/>
    <n v="0"/>
    <n v="0"/>
    <m/>
    <m/>
    <m/>
    <n v="9.3385556586736487E-3"/>
    <n v="9.3385556586736487E-3"/>
    <n v="3.4190966862577961"/>
    <n v="1"/>
    <n v="1"/>
    <n v="1.414551268989369E-3"/>
    <n v="1.414551268989369E-3"/>
  </r>
  <r>
    <n v="790"/>
    <n v="0"/>
    <x v="2"/>
    <x v="3"/>
    <x v="4"/>
    <s v="62-304.520 (7)(b),(16), F.A.C."/>
    <x v="4"/>
    <x v="4"/>
    <x v="1"/>
    <n v="1330"/>
    <s v="Residential, High density; Multiple Dwelling Units, Low Rise &lt;Two stories or less&gt;"/>
    <n v="1330"/>
    <s v="Brevard County"/>
    <n v="59"/>
    <n v="8.3709065230755417"/>
    <n v="90.758245503217594"/>
    <n v="15.703735371918379"/>
    <m/>
    <m/>
    <m/>
    <n v="90.758245503217594"/>
    <n v="90.758245503217594"/>
    <n v="33696.342173008357"/>
    <n v="1"/>
    <n v="1"/>
    <n v="15.703735371918379"/>
    <n v="15.703735371918379"/>
  </r>
  <r>
    <n v="1271"/>
    <n v="0"/>
    <x v="2"/>
    <x v="3"/>
    <x v="4"/>
    <s v="62-304.520 (7), F.A.C."/>
    <x v="4"/>
    <x v="4"/>
    <x v="1"/>
    <n v="1330"/>
    <s v="Residential, High density; Multiple Dwelling Units, Low Rise &lt;Two stories or less&gt;"/>
    <n v="1330"/>
    <s v="Brevard County"/>
    <n v="1390"/>
    <n v="60.308407830981174"/>
    <n v="524.6317372560851"/>
    <n v="87.616808539718292"/>
    <m/>
    <m/>
    <m/>
    <n v="524.6317372560851"/>
    <n v="524.6317372560851"/>
    <n v="223561.7214520658"/>
    <n v="1"/>
    <n v="1"/>
    <n v="87.616808539718292"/>
    <n v="87.616808539718292"/>
  </r>
  <r>
    <n v="3234"/>
    <n v="0"/>
    <x v="2"/>
    <x v="2"/>
    <x v="4"/>
    <s v="62-304.520 (7)(b),(18), F.A.C."/>
    <x v="4"/>
    <x v="4"/>
    <x v="1"/>
    <n v="1330"/>
    <s v="Residential, High density; Multiple Dwelling Units, Low Rise &lt;Two stories or less&gt;"/>
    <n v="1330"/>
    <s v="Brevard County"/>
    <n v="21"/>
    <n v="5.5824339174299151"/>
    <n v="54.616286438715264"/>
    <n v="10.171950620186269"/>
    <m/>
    <m/>
    <m/>
    <n v="54.616286438715264"/>
    <n v="54.616286438715264"/>
    <n v="19274.223374256271"/>
    <n v="1"/>
    <n v="1"/>
    <n v="10.171950620186269"/>
    <n v="10.171950620186269"/>
  </r>
  <r>
    <n v="3771"/>
    <n v="0"/>
    <x v="2"/>
    <x v="2"/>
    <x v="4"/>
    <s v="62-304.520 (7)(b),(20), F.A.C."/>
    <x v="4"/>
    <x v="4"/>
    <x v="1"/>
    <n v="1330"/>
    <s v="Residential, High density; Multiple Dwelling Units, Low Rise &lt;Two stories or less&gt;"/>
    <n v="1330"/>
    <s v="Brevard County"/>
    <n v="76"/>
    <n v="11.894384237225134"/>
    <n v="116.8510081694815"/>
    <n v="19.892910156015368"/>
    <m/>
    <m/>
    <m/>
    <n v="116.8510081694815"/>
    <n v="116.8510081694815"/>
    <n v="44246.192116241429"/>
    <n v="1"/>
    <n v="1"/>
    <n v="19.892910156015368"/>
    <n v="19.892910156015368"/>
  </r>
  <r>
    <n v="4100"/>
    <n v="0"/>
    <x v="2"/>
    <x v="2"/>
    <x v="4"/>
    <s v="62-304.520 (7), F.A.C."/>
    <x v="4"/>
    <x v="4"/>
    <x v="1"/>
    <n v="1330"/>
    <s v="Residential, High density; Multiple Dwelling Units, Low Rise &lt;Two stories or less&gt;"/>
    <n v="1330"/>
    <s v="Brevard County"/>
    <n v="300"/>
    <n v="32.773429279096987"/>
    <n v="318.16931555593317"/>
    <n v="55.706309261115422"/>
    <m/>
    <m/>
    <m/>
    <n v="318.16931555593317"/>
    <n v="318.16931555593317"/>
    <n v="123949.19319118872"/>
    <n v="1"/>
    <n v="1"/>
    <n v="55.706309261115422"/>
    <n v="55.706309261115422"/>
  </r>
  <r>
    <n v="1272"/>
    <n v="0"/>
    <x v="2"/>
    <x v="3"/>
    <x v="4"/>
    <s v="62-304.520 (7), F.A.C."/>
    <x v="4"/>
    <x v="4"/>
    <x v="1"/>
    <n v="1330"/>
    <s v="Residential, High density; Multiple Dwelling Units, Low Rise &lt;Two stories or less&gt;"/>
    <n v="1330"/>
    <s v="Brevard County       SJRWMD C-1 Diversion"/>
    <n v="77"/>
    <n v="19.560098675663895"/>
    <n v="63.375344098737742"/>
    <n v="18.533138859318438"/>
    <m/>
    <m/>
    <m/>
    <n v="220.05327812061714"/>
    <n v="63.375344098737742"/>
    <n v="80140.832348547221"/>
    <n v="0.28800000000000003"/>
    <n v="0.46899999999999997"/>
    <n v="39.516287546521191"/>
    <n v="18.533138859318438"/>
  </r>
  <r>
    <n v="4190"/>
    <n v="0"/>
    <x v="2"/>
    <x v="2"/>
    <x v="4"/>
    <s v="62-304.520 (7), F.A.C."/>
    <x v="4"/>
    <x v="4"/>
    <x v="13"/>
    <n v="1330"/>
    <s v="Residential, High density; Multiple Dwelling Units, Low Rise &lt;Two stories or less&gt;"/>
    <n v="1330"/>
    <s v="City of Fellsmere                      Indian River County"/>
    <n v="128"/>
    <n v="38.740090106640707"/>
    <n v="452.41704319271633"/>
    <n v="87.829604750077337"/>
    <m/>
    <m/>
    <m/>
    <n v="452.41704319271633"/>
    <n v="452.41704319271633"/>
    <n v="149456.42089851788"/>
    <n v="1"/>
    <n v="1"/>
    <n v="87.829604750077337"/>
    <n v="87.829604750077337"/>
  </r>
  <r>
    <n v="830"/>
    <n v="0"/>
    <x v="2"/>
    <x v="3"/>
    <x v="4"/>
    <s v="62-304.520 (7)(b),(16), F.A.C."/>
    <x v="4"/>
    <x v="4"/>
    <x v="8"/>
    <n v="1330"/>
    <s v="Residential, High density; Multiple Dwelling Units, Low Rise &lt;Two stories or less&gt;"/>
    <n v="1330"/>
    <s v="City of Melbourne                 Brevard County"/>
    <n v="526"/>
    <n v="43.052479791961716"/>
    <n v="409.2252994842479"/>
    <n v="68.960422066493919"/>
    <m/>
    <m/>
    <m/>
    <n v="409.2252994842479"/>
    <n v="409.2252994842479"/>
    <n v="169700.79398618001"/>
    <n v="1"/>
    <n v="1"/>
    <n v="68.960422066493919"/>
    <n v="68.960422066493919"/>
  </r>
  <r>
    <n v="1388"/>
    <n v="0"/>
    <x v="2"/>
    <x v="3"/>
    <x v="4"/>
    <s v="62-304.520 (7), F.A.C."/>
    <x v="4"/>
    <x v="4"/>
    <x v="8"/>
    <n v="1330"/>
    <s v="Residential, High density; Multiple Dwelling Units, Low Rise &lt;Two stories or less&gt;"/>
    <n v="1330"/>
    <s v="City of Melbourne                 Brevard County"/>
    <n v="846"/>
    <n v="42.675539303994597"/>
    <n v="344.4645564179603"/>
    <n v="61.355859675045288"/>
    <m/>
    <m/>
    <m/>
    <n v="344.4645564179603"/>
    <n v="344.4645564179603"/>
    <n v="160146.43959122355"/>
    <n v="1"/>
    <n v="1"/>
    <n v="61.355859675045288"/>
    <n v="61.355859675045288"/>
  </r>
  <r>
    <n v="894"/>
    <n v="0"/>
    <x v="2"/>
    <x v="3"/>
    <x v="4"/>
    <s v="62-304.520 (7)(b),(16), F.A.C."/>
    <x v="4"/>
    <x v="4"/>
    <x v="15"/>
    <n v="1330"/>
    <s v="Residential, High density; Multiple Dwelling Units, Low Rise &lt;Two stories or less&gt;"/>
    <n v="1330"/>
    <s v="City of Palm Bay            Brevard County"/>
    <n v="59"/>
    <n v="4.3643288236625812"/>
    <n v="44.783825878035309"/>
    <n v="7.5615599226232906"/>
    <m/>
    <m/>
    <m/>
    <n v="44.783825878035309"/>
    <n v="44.783825878035309"/>
    <n v="16619.547656177914"/>
    <n v="1"/>
    <n v="1"/>
    <n v="7.5615599226232906"/>
    <n v="7.5615599226232906"/>
  </r>
  <r>
    <n v="1474"/>
    <n v="0"/>
    <x v="2"/>
    <x v="3"/>
    <x v="4"/>
    <s v="62-304.520 (7), F.A.C."/>
    <x v="4"/>
    <x v="4"/>
    <x v="15"/>
    <n v="1330"/>
    <s v="Residential, High density; Multiple Dwelling Units, Low Rise &lt;Two stories or less&gt;"/>
    <n v="1330"/>
    <s v="City of Palm Bay            Brevard County"/>
    <n v="1204"/>
    <n v="60.277079616451701"/>
    <n v="653.67579334747234"/>
    <n v="118.66099265091387"/>
    <m/>
    <m/>
    <m/>
    <n v="653.67579334747234"/>
    <n v="653.67579334747234"/>
    <n v="232812.20643127704"/>
    <n v="1"/>
    <n v="1"/>
    <n v="118.66099265091387"/>
    <n v="118.66099265091387"/>
  </r>
  <r>
    <n v="4238"/>
    <n v="0"/>
    <x v="2"/>
    <x v="2"/>
    <x v="4"/>
    <s v="62-304.520 (7), F.A.C."/>
    <x v="4"/>
    <x v="4"/>
    <x v="15"/>
    <n v="1330"/>
    <s v="Residential, High density; Multiple Dwelling Units, Low Rise &lt;Two stories or less&gt;"/>
    <n v="1330"/>
    <s v="City of Palm Bay            Brevard County"/>
    <n v="87"/>
    <n v="4.1930894890263675"/>
    <n v="27.692678790408298"/>
    <n v="4.7592424046113493"/>
    <m/>
    <m/>
    <m/>
    <n v="27.692678790408298"/>
    <n v="27.692678790408298"/>
    <n v="15551.941985510459"/>
    <n v="1"/>
    <n v="1"/>
    <n v="4.7592424046113493"/>
    <n v="4.7592424046113493"/>
  </r>
  <r>
    <n v="1475"/>
    <n v="0"/>
    <x v="2"/>
    <x v="3"/>
    <x v="4"/>
    <s v="62-304.520 (7), F.A.C."/>
    <x v="4"/>
    <x v="4"/>
    <x v="15"/>
    <n v="1330"/>
    <s v="Residential, High density; Multiple Dwelling Units, Low Rise &lt;Two stories or less&gt;"/>
    <n v="1330"/>
    <s v="City of Palm Bay            Brevard County       SJRWMD C-1 Diversion"/>
    <n v="1764"/>
    <n v="133.48782703594176"/>
    <n v="432.66541268052771"/>
    <n v="128.78296522069985"/>
    <m/>
    <m/>
    <m/>
    <n v="1502.3104606962766"/>
    <n v="432.66541268052771"/>
    <n v="565778.84483660443"/>
    <n v="0.28800000000000003"/>
    <n v="0.46899999999999997"/>
    <n v="274.59054418059674"/>
    <n v="128.78296522069985"/>
  </r>
  <r>
    <n v="3487"/>
    <n v="0"/>
    <x v="2"/>
    <x v="2"/>
    <x v="4"/>
    <s v="62-304.520 (7)(b),(19), F.A.C."/>
    <x v="4"/>
    <x v="4"/>
    <x v="16"/>
    <n v="1330"/>
    <s v="Residential, High density; Multiple Dwelling Units, Low Rise &lt;Two stories or less&gt;"/>
    <n v="1330"/>
    <s v="City of Sebastian      Indian River County"/>
    <n v="187"/>
    <n v="19.49547992986221"/>
    <n v="192.88552451505669"/>
    <n v="33.999483758757357"/>
    <m/>
    <m/>
    <m/>
    <n v="192.88552451505669"/>
    <n v="192.88552451505669"/>
    <n v="79569.681195175421"/>
    <n v="1"/>
    <n v="1"/>
    <n v="33.999483758757357"/>
    <n v="33.999483758757357"/>
  </r>
  <r>
    <n v="4304"/>
    <n v="0"/>
    <x v="2"/>
    <x v="2"/>
    <x v="4"/>
    <s v="62-304.520 (7), F.A.C."/>
    <x v="4"/>
    <x v="4"/>
    <x v="16"/>
    <n v="1330"/>
    <s v="Residential, High density; Multiple Dwelling Units, Low Rise &lt;Two stories or less&gt;"/>
    <n v="1330"/>
    <s v="City of Sebastian      Indian River County"/>
    <n v="671"/>
    <n v="87.265794490625325"/>
    <n v="951.28192722873894"/>
    <n v="172.10307801369677"/>
    <m/>
    <m/>
    <m/>
    <n v="951.28192722873894"/>
    <n v="951.28192722873894"/>
    <n v="347445.23582530959"/>
    <n v="1"/>
    <n v="1"/>
    <n v="172.10307801369677"/>
    <n v="172.10307801369677"/>
  </r>
  <r>
    <n v="2638"/>
    <n v="0"/>
    <x v="2"/>
    <x v="4"/>
    <x v="4"/>
    <s v="62-304.520 (8), F.A.C."/>
    <x v="4"/>
    <x v="4"/>
    <x v="17"/>
    <n v="1330"/>
    <s v="Residential, High density; Multiple Dwelling Units, Low Rise &lt;Two stories or less&gt;"/>
    <n v="1330"/>
    <s v="City of Vero Beach    Indian River County"/>
    <n v="2043"/>
    <n v="228.3254885823404"/>
    <n v="2480.0252349931825"/>
    <n v="435.9237174167182"/>
    <m/>
    <m/>
    <m/>
    <n v="2480.0252349931825"/>
    <n v="2480.0252349931825"/>
    <n v="926537.40289273614"/>
    <n v="1"/>
    <n v="1"/>
    <n v="435.9237174167182"/>
    <n v="435.9237174167182"/>
  </r>
  <r>
    <n v="2998"/>
    <n v="0"/>
    <x v="2"/>
    <x v="4"/>
    <x v="4"/>
    <s v="62-304.520 (8), F.A.C."/>
    <x v="4"/>
    <x v="4"/>
    <x v="12"/>
    <n v="1330"/>
    <s v="Residential, High density; Multiple Dwelling Units, Low Rise &lt;Two stories or less&gt;"/>
    <n v="1330"/>
    <s v="City of Vero Beach    Indian River County    Indian River County"/>
    <n v="8"/>
    <n v="1.0878925589967918E-2"/>
    <n v="0.11472942528501526"/>
    <n v="1.8586122875153738E-2"/>
    <m/>
    <m/>
    <m/>
    <n v="0.11472942528501526"/>
    <n v="0.11472942528501526"/>
    <n v="44.083410440286364"/>
    <n v="1"/>
    <n v="1"/>
    <n v="1.8586122875153738E-2"/>
    <n v="1.8586122875153738E-2"/>
  </r>
  <r>
    <n v="3043"/>
    <n v="0"/>
    <x v="2"/>
    <x v="4"/>
    <x v="4"/>
    <s v="62-304.520 (8), F.A.C."/>
    <x v="4"/>
    <x v="4"/>
    <x v="20"/>
    <n v="1330"/>
    <s v="Residential, High density; Multiple Dwelling Units, Low Rise &lt;Two stories or less&gt;"/>
    <n v="1330"/>
    <s v="City of Vero Beach    Indian River County    IRFWCD"/>
    <n v="35"/>
    <n v="4.3968029590152488E-2"/>
    <n v="0.4858515181085506"/>
    <n v="8.6190742561039382E-2"/>
    <m/>
    <m/>
    <m/>
    <n v="0.4858515181085506"/>
    <n v="0.4858515181085506"/>
    <n v="181.37019820169294"/>
    <n v="1"/>
    <n v="1"/>
    <n v="8.6190742561039382E-2"/>
    <n v="8.6190742561039382E-2"/>
  </r>
  <r>
    <n v="920"/>
    <n v="0"/>
    <x v="2"/>
    <x v="3"/>
    <x v="4"/>
    <s v="62-304.520 (7)(b),(16), F.A.C."/>
    <x v="4"/>
    <x v="4"/>
    <x v="14"/>
    <n v="1330"/>
    <s v="Residential, High density; Multiple Dwelling Units, Low Rise &lt;Two stories or less&gt;"/>
    <n v="1330"/>
    <s v="City of West Melbourne   Brevard County"/>
    <n v="258"/>
    <n v="13.606733498366417"/>
    <n v="148.18455637504078"/>
    <n v="25.466502326800292"/>
    <m/>
    <m/>
    <m/>
    <n v="148.18455637504078"/>
    <n v="148.18455637504078"/>
    <n v="54134.804761794621"/>
    <n v="1"/>
    <n v="1"/>
    <n v="25.466502326800292"/>
    <n v="25.466502326800292"/>
  </r>
  <r>
    <n v="1619"/>
    <n v="0"/>
    <x v="2"/>
    <x v="3"/>
    <x v="4"/>
    <s v="62-304.520 (7), F.A.C."/>
    <x v="4"/>
    <x v="4"/>
    <x v="14"/>
    <n v="1330"/>
    <s v="Residential, High density; Multiple Dwelling Units, Low Rise &lt;Two stories or less&gt;"/>
    <n v="1330"/>
    <s v="City of West Melbourne   Brevard County"/>
    <n v="29"/>
    <n v="2.5289791422277181"/>
    <n v="27.193852854716688"/>
    <n v="4.6354993534452058"/>
    <m/>
    <m/>
    <m/>
    <n v="27.193852854716688"/>
    <n v="27.193852854716688"/>
    <n v="10140.08509910226"/>
    <n v="1"/>
    <n v="1"/>
    <n v="4.6354993534452058"/>
    <n v="4.6354993534452058"/>
  </r>
  <r>
    <n v="1620"/>
    <n v="0"/>
    <x v="2"/>
    <x v="3"/>
    <x v="4"/>
    <s v="62-304.520 (7), F.A.C."/>
    <x v="4"/>
    <x v="4"/>
    <x v="14"/>
    <n v="1330"/>
    <s v="Residential, High density; Multiple Dwelling Units, Low Rise &lt;Two stories or less&gt;"/>
    <n v="1330"/>
    <s v="City of West Melbourne   Brevard County       SJRWMD C-1 Diversion"/>
    <n v="11"/>
    <n v="0.44508895969841167"/>
    <n v="1.3678133975500935"/>
    <n v="0.35392955649046665"/>
    <m/>
    <m/>
    <m/>
    <n v="4.7493520748267128"/>
    <n v="1.3678133975500935"/>
    <n v="1786.5706454926326"/>
    <n v="0.28800000000000003"/>
    <n v="0.46899999999999997"/>
    <n v="0.75464724198393751"/>
    <n v="0.35392955649046665"/>
  </r>
  <r>
    <n v="4904"/>
    <n v="0"/>
    <x v="2"/>
    <x v="5"/>
    <x v="5"/>
    <s v="C-25 and South Indian River Lagoon"/>
    <x v="5"/>
    <x v="5"/>
    <x v="18"/>
    <n v="1330"/>
    <s v="Residential, High density; Multiple Dwelling Units, Low Rise &lt;Two stories or less&gt;"/>
    <n v="1330"/>
    <s v="FDOT District 4                                         St. Lucie County"/>
    <n v="122"/>
    <n v="7.9429182194781269"/>
    <n v="81.42766673283343"/>
    <n v="14.706717914712023"/>
    <m/>
    <m/>
    <m/>
    <n v="81.42766673283343"/>
    <n v="81.42766673283343"/>
    <n v="30167.272936671601"/>
    <n v="1"/>
    <n v="1"/>
    <n v="14.706717914712023"/>
    <n v="14.706717914712023"/>
  </r>
  <r>
    <n v="2753"/>
    <n v="0"/>
    <x v="2"/>
    <x v="4"/>
    <x v="4"/>
    <s v="62-304.520 (8), F.A.C."/>
    <x v="4"/>
    <x v="4"/>
    <x v="18"/>
    <n v="1330"/>
    <s v="Residential, High density; Multiple Dwelling Units, Low Rise &lt;Two stories or less&gt;"/>
    <n v="1330"/>
    <s v="FDOT District 4                                       Indian River County"/>
    <n v="48"/>
    <n v="0.40361917298914818"/>
    <n v="4.1384307332491366"/>
    <n v="0.67476641767662171"/>
    <m/>
    <m/>
    <m/>
    <n v="4.1384307332491366"/>
    <n v="4.1384307332491366"/>
    <n v="1638.8652170947473"/>
    <n v="1"/>
    <n v="1"/>
    <n v="0.67476641767662171"/>
    <n v="0.67476641767662171"/>
  </r>
  <r>
    <n v="4393"/>
    <n v="0"/>
    <x v="2"/>
    <x v="2"/>
    <x v="4"/>
    <s v="62-304.520 (7), F.A.C."/>
    <x v="4"/>
    <x v="4"/>
    <x v="18"/>
    <n v="1330"/>
    <s v="Residential, High density; Multiple Dwelling Units, Low Rise &lt;Two stories or less&gt;"/>
    <n v="1330"/>
    <s v="FDOT District 4                                       Indian River County"/>
    <n v="26"/>
    <n v="0.45317890677179534"/>
    <n v="3.6234129832629249"/>
    <n v="0.52405695374908912"/>
    <m/>
    <m/>
    <m/>
    <n v="3.6234129832629249"/>
    <n v="3.6234129832629249"/>
    <n v="1543.7751506740508"/>
    <n v="1"/>
    <n v="1"/>
    <n v="0.52405695374908912"/>
    <n v="0.52405695374908912"/>
  </r>
  <r>
    <n v="2754"/>
    <n v="0"/>
    <x v="2"/>
    <x v="4"/>
    <x v="4"/>
    <s v="62-304.520 (8), F.A.C."/>
    <x v="4"/>
    <x v="4"/>
    <x v="18"/>
    <n v="1330"/>
    <s v="Residential, High density; Multiple Dwelling Units, Low Rise &lt;Two stories or less&gt;"/>
    <n v="1330"/>
    <s v="FDOT District 4                                   City of Vero Beach    Indian River County"/>
    <n v="35"/>
    <n v="5.2991987815992875E-2"/>
    <n v="0.55557611907144344"/>
    <n v="8.9348916380320609E-2"/>
    <m/>
    <m/>
    <m/>
    <n v="0.55557611907144344"/>
    <n v="0.55557611907144344"/>
    <n v="216.84431502996091"/>
    <n v="1"/>
    <n v="1"/>
    <n v="8.9348916380320609E-2"/>
    <n v="8.9348916380320609E-2"/>
  </r>
  <r>
    <n v="4905"/>
    <n v="0"/>
    <x v="2"/>
    <x v="5"/>
    <x v="5"/>
    <s v="C-25 and South Indian River Lagoon"/>
    <x v="5"/>
    <x v="5"/>
    <x v="18"/>
    <n v="1330"/>
    <s v="Residential, High density; Multiple Dwelling Units, Low Rise &lt;Two stories or less&gt;"/>
    <n v="1330"/>
    <s v="FDOT District 4                                  Town of St. Lucie Village       St. Lucie County"/>
    <n v="5"/>
    <n v="5.5168653293245662E-2"/>
    <n v="0.55536490718969578"/>
    <n v="9.1965835670107007E-2"/>
    <m/>
    <m/>
    <m/>
    <n v="0.55536490718969578"/>
    <n v="0.55536490718969578"/>
    <n v="214.5634183629179"/>
    <n v="1"/>
    <n v="1"/>
    <n v="9.1965835670107007E-2"/>
    <n v="9.1965835670107007E-2"/>
  </r>
  <r>
    <n v="4394"/>
    <n v="0"/>
    <x v="2"/>
    <x v="2"/>
    <x v="4"/>
    <s v="62-304.520 (7), F.A.C."/>
    <x v="4"/>
    <x v="4"/>
    <x v="18"/>
    <n v="1330"/>
    <s v="Residential, High density; Multiple Dwelling Units, Low Rise &lt;Two stories or less&gt;"/>
    <n v="1330"/>
    <s v="FDOT District 4                                 City of Sebastian      Indian River County"/>
    <n v="1"/>
    <n v="5.7620752722496672E-4"/>
    <n v="5.3762326830373158E-3"/>
    <n v="9.7131095384264579E-4"/>
    <m/>
    <m/>
    <m/>
    <n v="5.3762326830373158E-3"/>
    <n v="5.3762326830373158E-3"/>
    <n v="1.9503642158881209"/>
    <n v="1"/>
    <n v="1"/>
    <n v="9.7131095384264579E-4"/>
    <n v="9.7131095384264579E-4"/>
  </r>
  <r>
    <n v="2755"/>
    <n v="0"/>
    <x v="2"/>
    <x v="4"/>
    <x v="4"/>
    <s v="62-304.520 (8), F.A.C."/>
    <x v="4"/>
    <x v="4"/>
    <x v="18"/>
    <n v="1330"/>
    <s v="Residential, High density; Multiple Dwelling Units, Low Rise &lt;Two stories or less&gt;"/>
    <n v="1330"/>
    <s v="FDOT District 4                     Town of Indian River Shores                  Indian River County"/>
    <n v="31"/>
    <n v="0.1696178373525935"/>
    <n v="1.8948151567021498"/>
    <n v="0.34620808598381952"/>
    <m/>
    <m/>
    <m/>
    <n v="1.8948151567021498"/>
    <n v="1.8948151567021498"/>
    <n v="691.73547100953908"/>
    <n v="1"/>
    <n v="1"/>
    <n v="0.34620808598381952"/>
    <n v="0.34620808598381952"/>
  </r>
  <r>
    <n v="1749"/>
    <n v="0"/>
    <x v="2"/>
    <x v="3"/>
    <x v="4"/>
    <s v="62-304.520 (7), F.A.C."/>
    <x v="4"/>
    <x v="4"/>
    <x v="6"/>
    <n v="1330"/>
    <s v="Residential, High density; Multiple Dwelling Units, Low Rise &lt;Two stories or less&gt;"/>
    <n v="1330"/>
    <s v="FDOT District 5                                          Brevard County"/>
    <n v="13"/>
    <n v="1.5414197298440957E-2"/>
    <n v="0.14659307249352502"/>
    <n v="2.390890454244244E-2"/>
    <m/>
    <m/>
    <m/>
    <n v="0.14659307249352502"/>
    <n v="0.14659307249352502"/>
    <n v="58.378621832897274"/>
    <n v="1"/>
    <n v="1"/>
    <n v="2.390890454244244E-2"/>
    <n v="2.390890454244244E-2"/>
  </r>
  <r>
    <n v="4462"/>
    <n v="0"/>
    <x v="2"/>
    <x v="2"/>
    <x v="4"/>
    <s v="62-304.520 (7), F.A.C."/>
    <x v="4"/>
    <x v="4"/>
    <x v="6"/>
    <n v="1330"/>
    <s v="Residential, High density; Multiple Dwelling Units, Low Rise &lt;Two stories or less&gt;"/>
    <n v="1330"/>
    <s v="FDOT District 5                                          Brevard County"/>
    <n v="10"/>
    <n v="0.18334976496878197"/>
    <n v="1.114946023537621"/>
    <n v="0.18165061079567948"/>
    <m/>
    <m/>
    <m/>
    <n v="1.114946023537621"/>
    <n v="1.114946023537621"/>
    <n v="440.27948326768637"/>
    <n v="1"/>
    <n v="1"/>
    <n v="0.18165061079567948"/>
    <n v="0.18165061079567948"/>
  </r>
  <r>
    <n v="1750"/>
    <n v="0"/>
    <x v="2"/>
    <x v="3"/>
    <x v="4"/>
    <s v="62-304.520 (7), F.A.C."/>
    <x v="4"/>
    <x v="4"/>
    <x v="6"/>
    <n v="1330"/>
    <s v="Residential, High density; Multiple Dwelling Units, Low Rise &lt;Two stories or less&gt;"/>
    <n v="1330"/>
    <s v="FDOT District 5                              City of Palm Bay            Brevard County"/>
    <n v="2"/>
    <n v="2.3223085309408377E-3"/>
    <n v="2.1187432574857574E-2"/>
    <n v="3.002939177061667E-3"/>
    <m/>
    <m/>
    <m/>
    <n v="2.1187432574857574E-2"/>
    <n v="2.1187432574857574E-2"/>
    <n v="8.7179490866030012"/>
    <n v="1"/>
    <n v="1"/>
    <n v="3.002939177061667E-3"/>
    <n v="3.002939177061667E-3"/>
  </r>
  <r>
    <n v="1751"/>
    <n v="0"/>
    <x v="2"/>
    <x v="3"/>
    <x v="4"/>
    <s v="62-304.520 (7), F.A.C."/>
    <x v="4"/>
    <x v="4"/>
    <x v="6"/>
    <n v="1330"/>
    <s v="Residential, High density; Multiple Dwelling Units, Low Rise &lt;Two stories or less&gt;"/>
    <n v="1330"/>
    <s v="FDOT District 5                              City of Palm Bay            Brevard County       SJRWMD C-1 Diversion"/>
    <n v="4"/>
    <n v="1.5447280423168553E-2"/>
    <n v="5.8284778904775965E-2"/>
    <n v="1.6204768079276392E-2"/>
    <m/>
    <m/>
    <m/>
    <n v="0.20237770453047207"/>
    <n v="5.8284778904775965E-2"/>
    <n v="75.746098034963552"/>
    <n v="0.28800000000000003"/>
    <n v="0.46899999999999997"/>
    <n v="3.4551744305493376E-2"/>
    <n v="1.6204768079276392E-2"/>
  </r>
  <r>
    <n v="1752"/>
    <n v="0"/>
    <x v="2"/>
    <x v="3"/>
    <x v="4"/>
    <s v="62-304.520 (7), F.A.C."/>
    <x v="4"/>
    <x v="4"/>
    <x v="6"/>
    <n v="1330"/>
    <s v="Residential, High density; Multiple Dwelling Units, Low Rise &lt;Two stories or less&gt;"/>
    <n v="1330"/>
    <s v="FDOT District 5                          Town Melbourne Beach                Brevard County"/>
    <n v="4"/>
    <n v="6.1474096480581976E-2"/>
    <n v="0.63851671255514586"/>
    <n v="0.10278559773439813"/>
    <m/>
    <m/>
    <m/>
    <n v="0.63851671255514586"/>
    <n v="0.63851671255514586"/>
    <n v="231.17324948650545"/>
    <n v="1"/>
    <n v="1"/>
    <n v="0.10278559773439813"/>
    <n v="0.10278559773439813"/>
  </r>
  <r>
    <n v="994"/>
    <n v="0"/>
    <x v="2"/>
    <x v="3"/>
    <x v="4"/>
    <s v="62-304.520 (7)(b),(16), F.A.C."/>
    <x v="4"/>
    <x v="4"/>
    <x v="6"/>
    <n v="1330"/>
    <s v="Residential, High density; Multiple Dwelling Units, Low Rise &lt;Two stories or less&gt;"/>
    <n v="1330"/>
    <s v="FDOT District 5                         City of Melbourne                 Brevard County"/>
    <n v="3"/>
    <n v="0.29008825089248225"/>
    <n v="2.6461487123524838"/>
    <n v="0.39939375844921221"/>
    <m/>
    <m/>
    <m/>
    <n v="2.6461487123524838"/>
    <n v="2.6461487123524838"/>
    <n v="1154.4040763333207"/>
    <n v="1"/>
    <n v="1"/>
    <n v="0.39939375844921221"/>
    <n v="0.39939375844921221"/>
  </r>
  <r>
    <n v="1753"/>
    <n v="0"/>
    <x v="2"/>
    <x v="3"/>
    <x v="4"/>
    <s v="62-304.520 (7), F.A.C."/>
    <x v="4"/>
    <x v="4"/>
    <x v="6"/>
    <n v="1330"/>
    <s v="Residential, High density; Multiple Dwelling Units, Low Rise &lt;Two stories or less&gt;"/>
    <n v="1330"/>
    <s v="FDOT District 5                        Town of Malabar                  Brevard County"/>
    <n v="11"/>
    <n v="4.4790970872003601E-2"/>
    <n v="0.41682447202677436"/>
    <n v="6.430909146887101E-2"/>
    <m/>
    <m/>
    <m/>
    <n v="0.41682447202677436"/>
    <n v="0.41682447202677436"/>
    <n v="173.54575675067431"/>
    <n v="1"/>
    <n v="1"/>
    <n v="6.430909146887101E-2"/>
    <n v="6.430909146887101E-2"/>
  </r>
  <r>
    <n v="1754"/>
    <n v="0"/>
    <x v="2"/>
    <x v="3"/>
    <x v="4"/>
    <s v="62-304.520 (7), F.A.C."/>
    <x v="4"/>
    <x v="4"/>
    <x v="6"/>
    <n v="1330"/>
    <s v="Residential, High density; Multiple Dwelling Units, Low Rise &lt;Two stories or less&gt;"/>
    <n v="1330"/>
    <s v="FDOT District 5                     Town of Indialantic                     Brevard County"/>
    <n v="12"/>
    <n v="1.4608999851334209E-2"/>
    <n v="0.15650330089174988"/>
    <n v="2.8105260157765356E-2"/>
    <m/>
    <m/>
    <m/>
    <n v="0.15650330089174988"/>
    <n v="0.15650330089174988"/>
    <n v="56.452410898926274"/>
    <n v="1"/>
    <n v="1"/>
    <n v="2.8105260157765356E-2"/>
    <n v="2.8105260157765356E-2"/>
  </r>
  <r>
    <n v="1755"/>
    <n v="0"/>
    <x v="2"/>
    <x v="3"/>
    <x v="4"/>
    <s v="62-304.520 (7), F.A.C."/>
    <x v="4"/>
    <x v="4"/>
    <x v="6"/>
    <n v="1330"/>
    <s v="Residential, High density; Multiple Dwelling Units, Low Rise &lt;Two stories or less&gt;"/>
    <n v="1330"/>
    <s v="FDOT District 5                    Town of Grant-Valkaria                      Brevard County"/>
    <n v="1"/>
    <n v="9.829414192974457E-4"/>
    <n v="8.8982479054799703E-3"/>
    <n v="1.1992527054605249E-3"/>
    <m/>
    <m/>
    <m/>
    <n v="8.8982479054799703E-3"/>
    <n v="8.8982479054799703E-3"/>
    <n v="3.7993256304214427"/>
    <n v="1"/>
    <n v="1"/>
    <n v="1.1992527054605249E-3"/>
    <n v="1.1992527054605249E-3"/>
  </r>
  <r>
    <n v="4463"/>
    <n v="0"/>
    <x v="2"/>
    <x v="2"/>
    <x v="4"/>
    <s v="62-304.520 (7), F.A.C."/>
    <x v="4"/>
    <x v="4"/>
    <x v="6"/>
    <n v="1330"/>
    <s v="Residential, High density; Multiple Dwelling Units, Low Rise &lt;Two stories or less&gt;"/>
    <n v="1330"/>
    <s v="FDOT District 5                    Town of Grant-Valkaria                      Brevard County"/>
    <n v="5"/>
    <n v="6.3985769330783832E-3"/>
    <n v="6.0215808377767105E-2"/>
    <n v="8.8366164319305801E-3"/>
    <m/>
    <m/>
    <m/>
    <n v="6.0215808377767105E-2"/>
    <n v="6.0215808377767105E-2"/>
    <n v="25.384313453683859"/>
    <n v="1"/>
    <n v="1"/>
    <n v="8.8366164319305801E-3"/>
    <n v="8.8366164319305801E-3"/>
  </r>
  <r>
    <n v="5001"/>
    <n v="0"/>
    <x v="2"/>
    <x v="5"/>
    <x v="5"/>
    <s v="C-25 and South Indian River Lagoon"/>
    <x v="5"/>
    <x v="5"/>
    <x v="30"/>
    <n v="1330"/>
    <s v="Residential, High density; Multiple Dwelling Units, Low Rise &lt;Two stories or less&gt;"/>
    <n v="1330"/>
    <s v="FPFWCD                                      St. Lucie County"/>
    <n v="9"/>
    <n v="0.98223101226760123"/>
    <n v="9.9346215353121075"/>
    <n v="1.858937820891738"/>
    <m/>
    <m/>
    <m/>
    <n v="9.9346215353121075"/>
    <n v="9.9346215353121075"/>
    <n v="3389.4552243560015"/>
    <n v="1"/>
    <n v="1"/>
    <n v="1.858937820891738"/>
    <n v="1.858937820891738"/>
  </r>
  <r>
    <n v="4550"/>
    <n v="0"/>
    <x v="2"/>
    <x v="2"/>
    <x v="4"/>
    <s v="62-304.520 (7), F.A.C."/>
    <x v="4"/>
    <x v="4"/>
    <x v="19"/>
    <n v="1330"/>
    <s v="Residential, High density; Multiple Dwelling Units, Low Rise &lt;Two stories or less&gt;"/>
    <n v="1330"/>
    <s v="FWCD               City of Fellsmere                      Indian River County"/>
    <n v="15"/>
    <n v="0.64889612427763832"/>
    <n v="7.4851560973339915"/>
    <n v="1.4812313966110922"/>
    <m/>
    <m/>
    <m/>
    <n v="7.4851560973339915"/>
    <n v="7.4851560973339915"/>
    <n v="2451.3169642043581"/>
    <n v="1"/>
    <n v="1"/>
    <n v="1.4812313966110922"/>
    <n v="1.4812313966110922"/>
  </r>
  <r>
    <n v="2897"/>
    <n v="0"/>
    <x v="2"/>
    <x v="4"/>
    <x v="4"/>
    <s v="62-304.520 (8), F.A.C."/>
    <x v="4"/>
    <x v="4"/>
    <x v="12"/>
    <n v="1330"/>
    <s v="Residential, High density; Multiple Dwelling Units, Low Rise &lt;Two stories or less&gt;"/>
    <n v="1330"/>
    <s v="Indian River County"/>
    <n v="6897"/>
    <n v="1137.2263058989899"/>
    <n v="12059.346844259821"/>
    <n v="2232.0566078484294"/>
    <m/>
    <m/>
    <m/>
    <n v="12059.346844259821"/>
    <n v="12059.346844259821"/>
    <n v="4614714.1607286083"/>
    <n v="1"/>
    <n v="1"/>
    <n v="2232.0566078484294"/>
    <n v="2232.0566078484294"/>
  </r>
  <r>
    <n v="3594"/>
    <n v="0"/>
    <x v="2"/>
    <x v="2"/>
    <x v="4"/>
    <s v="62-304.520 (7)(b),(19), F.A.C."/>
    <x v="4"/>
    <x v="4"/>
    <x v="12"/>
    <n v="1330"/>
    <s v="Residential, High density; Multiple Dwelling Units, Low Rise &lt;Two stories or less&gt;"/>
    <n v="1330"/>
    <s v="Indian River County"/>
    <n v="66"/>
    <n v="8.7123440857602166"/>
    <n v="83.605514346144901"/>
    <n v="14.101769553810003"/>
    <m/>
    <m/>
    <m/>
    <n v="83.605514346144901"/>
    <n v="83.605514346144901"/>
    <n v="32683.285464453027"/>
    <n v="1"/>
    <n v="1"/>
    <n v="14.101769553810003"/>
    <n v="14.101769553810003"/>
  </r>
  <r>
    <n v="3819"/>
    <n v="0"/>
    <x v="2"/>
    <x v="2"/>
    <x v="4"/>
    <s v="62-304.520 (7)(b),(20), F.A.C."/>
    <x v="4"/>
    <x v="4"/>
    <x v="12"/>
    <n v="1330"/>
    <s v="Residential, High density; Multiple Dwelling Units, Low Rise &lt;Two stories or less&gt;"/>
    <n v="1330"/>
    <s v="Indian River County"/>
    <n v="16"/>
    <n v="3.504923132520311"/>
    <n v="35.878643861419448"/>
    <n v="6.2956724504612405"/>
    <m/>
    <m/>
    <m/>
    <n v="35.878643861419448"/>
    <n v="35.878643861419448"/>
    <n v="13025.328603436856"/>
    <n v="1"/>
    <n v="1"/>
    <n v="6.2956724504612405"/>
    <n v="6.2956724504612405"/>
  </r>
  <r>
    <n v="4628"/>
    <n v="0"/>
    <x v="2"/>
    <x v="2"/>
    <x v="4"/>
    <s v="62-304.520 (7), F.A.C."/>
    <x v="4"/>
    <x v="4"/>
    <x v="12"/>
    <n v="1330"/>
    <s v="Residential, High density; Multiple Dwelling Units, Low Rise &lt;Two stories or less&gt;"/>
    <n v="1330"/>
    <s v="Indian River County"/>
    <n v="427"/>
    <n v="66.604415377919423"/>
    <n v="737.71161908560089"/>
    <n v="136.50377496213156"/>
    <m/>
    <m/>
    <m/>
    <n v="737.71161908560089"/>
    <n v="737.71161908560089"/>
    <n v="262150.29713178985"/>
    <n v="1"/>
    <n v="1"/>
    <n v="136.50377496213156"/>
    <n v="136.50377496213156"/>
  </r>
  <r>
    <n v="3044"/>
    <n v="0"/>
    <x v="2"/>
    <x v="4"/>
    <x v="4"/>
    <s v="62-304.520 (8), F.A.C."/>
    <x v="4"/>
    <x v="4"/>
    <x v="20"/>
    <n v="1330"/>
    <s v="Residential, High density; Multiple Dwelling Units, Low Rise &lt;Two stories or less&gt;"/>
    <n v="1330"/>
    <s v="Indian River County    IRFWCD"/>
    <n v="4"/>
    <n v="4.9850503235719181E-5"/>
    <n v="5.7973941027597152E-4"/>
    <n v="1.1115379039247841E-4"/>
    <m/>
    <m/>
    <m/>
    <n v="5.7973941027597152E-4"/>
    <n v="5.7973941027597152E-4"/>
    <n v="0.20314599398824346"/>
    <n v="1"/>
    <n v="1"/>
    <n v="1.1115379039247841E-4"/>
    <n v="1.1115379039247841E-4"/>
  </r>
  <r>
    <n v="2013"/>
    <n v="0"/>
    <x v="2"/>
    <x v="3"/>
    <x v="4"/>
    <s v="62-304.520 (7), F.A.C."/>
    <x v="4"/>
    <x v="4"/>
    <x v="22"/>
    <n v="1330"/>
    <s v="Residential, High density; Multiple Dwelling Units, Low Rise &lt;Two stories or less&gt;"/>
    <n v="1330"/>
    <s v="MTWCD                                    Brevard County       SJRWMD C-1 Diversion"/>
    <n v="3"/>
    <n v="2.7546740051826472E-3"/>
    <n v="8.8750561123805503E-3"/>
    <n v="2.5591072570700828E-3"/>
    <m/>
    <m/>
    <m/>
    <n v="3.0816167056876904E-2"/>
    <n v="8.8750561123805503E-3"/>
    <n v="11.314958655430551"/>
    <n v="0.28800000000000003"/>
    <n v="0.46899999999999997"/>
    <n v="5.4565186717912212E-3"/>
    <n v="2.5591072570700828E-3"/>
  </r>
  <r>
    <n v="2014"/>
    <n v="0"/>
    <x v="2"/>
    <x v="3"/>
    <x v="4"/>
    <s v="62-304.520 (7), F.A.C."/>
    <x v="4"/>
    <x v="4"/>
    <x v="22"/>
    <n v="1330"/>
    <s v="Residential, High density; Multiple Dwelling Units, Low Rise &lt;Two stories or less&gt;"/>
    <n v="1330"/>
    <s v="MTWCD                        City of Palm Bay            Brevard County       SJRWMD C-1 Diversion"/>
    <n v="16"/>
    <n v="0.16744822395986306"/>
    <n v="0.45444121884092759"/>
    <n v="0.11132672313493965"/>
    <m/>
    <m/>
    <m/>
    <n v="1.5779208987532205"/>
    <n v="0.45444121884092759"/>
    <n v="653.14092522229532"/>
    <n v="0.28800000000000003"/>
    <n v="0.46899999999999997"/>
    <n v="0.23737041180157709"/>
    <n v="0.11132672313493965"/>
  </r>
  <r>
    <n v="4713"/>
    <n v="0"/>
    <x v="2"/>
    <x v="2"/>
    <x v="4"/>
    <s v="62-304.520 (7), F.A.C."/>
    <x v="4"/>
    <x v="4"/>
    <x v="21"/>
    <n v="1330"/>
    <s v="Residential, High density; Multiple Dwelling Units, Low Rise &lt;Two stories or less&gt;"/>
    <n v="1330"/>
    <s v="SRIDROW                                 Indian River County"/>
    <n v="2"/>
    <n v="9.5282096621434643E-3"/>
    <n v="7.7515780078147328E-2"/>
    <n v="1.2384164111072429E-2"/>
    <m/>
    <m/>
    <m/>
    <n v="7.7515780078147328E-2"/>
    <n v="7.7515780078147328E-2"/>
    <n v="34.188549958713011"/>
    <n v="1"/>
    <n v="1"/>
    <n v="1.2384164111072429E-2"/>
    <n v="1.2384164111072429E-2"/>
  </r>
  <r>
    <n v="5068"/>
    <n v="0"/>
    <x v="2"/>
    <x v="5"/>
    <x v="5"/>
    <s v="C-25 and South Indian River Lagoon"/>
    <x v="5"/>
    <x v="5"/>
    <x v="23"/>
    <n v="1330"/>
    <s v="Residential, High density; Multiple Dwelling Units, Low Rise &lt;Two stories or less&gt;"/>
    <n v="1330"/>
    <s v="St. Lucie County"/>
    <n v="1396"/>
    <n v="176.48124319128374"/>
    <n v="1966.3521586632805"/>
    <n v="377.34235179202801"/>
    <m/>
    <m/>
    <m/>
    <n v="1966.3521586632805"/>
    <n v="1966.3521586632805"/>
    <n v="668484.65562674473"/>
    <n v="1"/>
    <n v="1"/>
    <n v="377.34235179202801"/>
    <n v="377.34235179202801"/>
  </r>
  <r>
    <n v="4864"/>
    <n v="0"/>
    <x v="2"/>
    <x v="5"/>
    <x v="5"/>
    <s v="C-25 and South Indian River Lagoon"/>
    <x v="5"/>
    <x v="5"/>
    <x v="29"/>
    <n v="1330"/>
    <s v="Residential, High density; Multiple Dwelling Units, Low Rise &lt;Two stories or less&gt;"/>
    <n v="1330"/>
    <s v="St. Lucie County City of Fort Pierce"/>
    <n v="23"/>
    <n v="3.3172666055889217"/>
    <n v="37.189239482842964"/>
    <n v="6.8708185313454031"/>
    <m/>
    <m/>
    <m/>
    <n v="37.189239482842964"/>
    <n v="37.189239482842964"/>
    <n v="13148.608535306401"/>
    <n v="1"/>
    <n v="1"/>
    <n v="6.8708185313454031"/>
    <n v="6.8708185313454031"/>
  </r>
  <r>
    <n v="2159"/>
    <n v="0"/>
    <x v="2"/>
    <x v="3"/>
    <x v="4"/>
    <s v="62-304.520 (7), F.A.C."/>
    <x v="4"/>
    <x v="4"/>
    <x v="32"/>
    <n v="1330"/>
    <s v="Residential, High density; Multiple Dwelling Units, Low Rise &lt;Two stories or less&gt;"/>
    <n v="1330"/>
    <s v="Town Melbourne Beach                Brevard County"/>
    <n v="118"/>
    <n v="5.0369795059214306"/>
    <n v="50.389775039161528"/>
    <n v="8.6015461983217243"/>
    <m/>
    <m/>
    <m/>
    <n v="50.389775039161528"/>
    <n v="50.389775039161528"/>
    <n v="18824.743877791698"/>
    <n v="1"/>
    <n v="1"/>
    <n v="8.6015461983217243"/>
    <n v="8.6015461983217243"/>
  </r>
  <r>
    <n v="2193"/>
    <n v="0"/>
    <x v="2"/>
    <x v="3"/>
    <x v="4"/>
    <s v="62-304.520 (7), F.A.C."/>
    <x v="4"/>
    <x v="4"/>
    <x v="24"/>
    <n v="1330"/>
    <s v="Residential, High density; Multiple Dwelling Units, Low Rise &lt;Two stories or less&gt;"/>
    <n v="1330"/>
    <s v="Town of Grant-Valkaria                      Brevard County"/>
    <n v="189"/>
    <n v="53.064777742195211"/>
    <n v="581.67295917164722"/>
    <n v="107.27153590812701"/>
    <m/>
    <m/>
    <m/>
    <n v="581.67295917164722"/>
    <n v="581.67295917164722"/>
    <n v="209297.29340544052"/>
    <n v="1"/>
    <n v="1"/>
    <n v="107.27153590812701"/>
    <n v="107.27153590812701"/>
  </r>
  <r>
    <n v="4736"/>
    <n v="0"/>
    <x v="2"/>
    <x v="2"/>
    <x v="4"/>
    <s v="62-304.520 (7), F.A.C."/>
    <x v="4"/>
    <x v="4"/>
    <x v="24"/>
    <n v="1330"/>
    <s v="Residential, High density; Multiple Dwelling Units, Low Rise &lt;Two stories or less&gt;"/>
    <n v="1330"/>
    <s v="Town of Grant-Valkaria                      Brevard County"/>
    <n v="43"/>
    <n v="6.2246358071189034"/>
    <n v="58.790867855438087"/>
    <n v="9.9214641280643807"/>
    <m/>
    <m/>
    <m/>
    <n v="58.790867855438087"/>
    <n v="58.790867855438087"/>
    <n v="22646.34641412941"/>
    <n v="1"/>
    <n v="1"/>
    <n v="9.9214641280643807"/>
    <n v="9.9214641280643807"/>
  </r>
  <r>
    <n v="2318"/>
    <n v="0"/>
    <x v="2"/>
    <x v="3"/>
    <x v="4"/>
    <s v="62-304.520 (7), F.A.C."/>
    <x v="4"/>
    <x v="4"/>
    <x v="33"/>
    <n v="1330"/>
    <s v="Residential, High density; Multiple Dwelling Units, Low Rise &lt;Two stories or less&gt;"/>
    <n v="1330"/>
    <s v="Town of Indialantic                     Brevard County"/>
    <n v="109"/>
    <n v="5.3802038953480009"/>
    <n v="57.017439660746597"/>
    <n v="9.5896603494635713"/>
    <m/>
    <m/>
    <m/>
    <n v="57.017439660746597"/>
    <n v="57.017439660746597"/>
    <n v="20726.474967685408"/>
    <n v="1"/>
    <n v="1"/>
    <n v="9.5896603494635713"/>
    <n v="9.5896603494635713"/>
  </r>
  <r>
    <n v="3187"/>
    <n v="0"/>
    <x v="2"/>
    <x v="4"/>
    <x v="4"/>
    <s v="62-304.520 (8), F.A.C."/>
    <x v="4"/>
    <x v="4"/>
    <x v="25"/>
    <n v="1330"/>
    <s v="Residential, High density; Multiple Dwelling Units, Low Rise &lt;Two stories or less&gt;"/>
    <n v="1330"/>
    <s v="Town of Indian River Shores                  Indian River County"/>
    <n v="844"/>
    <n v="143.79127122176627"/>
    <n v="1519.1936474238855"/>
    <n v="275.3504091783563"/>
    <m/>
    <m/>
    <m/>
    <n v="1519.1936474238855"/>
    <n v="1519.1936474238855"/>
    <n v="586280.80600685359"/>
    <n v="1"/>
    <n v="1"/>
    <n v="275.3504091783563"/>
    <n v="275.3504091783563"/>
  </r>
  <r>
    <n v="2342"/>
    <n v="0"/>
    <x v="2"/>
    <x v="3"/>
    <x v="4"/>
    <s v="62-304.520 (7), F.A.C."/>
    <x v="4"/>
    <x v="4"/>
    <x v="26"/>
    <n v="1330"/>
    <s v="Residential, High density; Multiple Dwelling Units, Low Rise &lt;Two stories or less&gt;"/>
    <n v="1330"/>
    <s v="Town of Malabar                  Brevard County"/>
    <n v="121"/>
    <n v="27.616945327695749"/>
    <n v="308.22115751981056"/>
    <n v="55.357638995779112"/>
    <m/>
    <m/>
    <m/>
    <n v="308.22115751981056"/>
    <n v="308.22115751981056"/>
    <n v="112166.90518624242"/>
    <n v="1"/>
    <n v="1"/>
    <n v="55.357638995779112"/>
    <n v="55.357638995779112"/>
  </r>
  <r>
    <n v="1073"/>
    <n v="0"/>
    <x v="2"/>
    <x v="3"/>
    <x v="4"/>
    <s v="62-304.520 (7)(b),(16), F.A.C."/>
    <x v="4"/>
    <x v="4"/>
    <x v="34"/>
    <n v="1330"/>
    <s v="Residential, High density; Multiple Dwelling Units, Low Rise &lt;Two stories or less&gt;"/>
    <n v="1330"/>
    <s v="Town of Melbourne Village               Brevard County"/>
    <n v="78"/>
    <n v="14.834922054281851"/>
    <n v="161.70368049088654"/>
    <n v="28.012309626542532"/>
    <m/>
    <m/>
    <m/>
    <n v="161.70368049088654"/>
    <n v="161.70368049088654"/>
    <n v="59548.502670108937"/>
    <n v="1"/>
    <n v="1"/>
    <n v="28.012309626542532"/>
    <n v="28.012309626542532"/>
  </r>
  <r>
    <n v="5169"/>
    <n v="0"/>
    <x v="2"/>
    <x v="5"/>
    <x v="5"/>
    <s v="C-25 and South Indian River Lagoon"/>
    <x v="5"/>
    <x v="5"/>
    <x v="31"/>
    <n v="1330"/>
    <s v="Residential, High density; Multiple Dwelling Units, Low Rise &lt;Two stories or less&gt;"/>
    <n v="1330"/>
    <s v="Town of St. Lucie Village       St. Lucie County"/>
    <n v="105"/>
    <n v="20.84142471792337"/>
    <n v="230.29703093690452"/>
    <n v="43.967966012723515"/>
    <m/>
    <m/>
    <m/>
    <n v="230.29703093690452"/>
    <n v="230.29703093690452"/>
    <n v="79951.175139067258"/>
    <n v="1"/>
    <n v="1"/>
    <n v="43.967966012723515"/>
    <n v="43.967966012723515"/>
  </r>
  <r>
    <n v="3866"/>
    <n v="0"/>
    <x v="2"/>
    <x v="2"/>
    <x v="4"/>
    <s v="62-304.520 (7), F.A.C."/>
    <x v="4"/>
    <x v="4"/>
    <x v="11"/>
    <n v="1330"/>
    <s v="Residential, High density; Multiple Dwelling Units, Low Rise &lt;Two stories or less&gt;"/>
    <n v="2000"/>
    <s v="City of Fellsmere                      Indian River County"/>
    <n v="1"/>
    <n v="1.8148280046547508E-4"/>
    <n v="1.5424006970817478E-3"/>
    <n v="2.2161521313705459E-4"/>
    <m/>
    <m/>
    <m/>
    <n v="1.5424006970817478E-3"/>
    <n v="1.5424006970817478E-3"/>
    <n v="0.59996350618988659"/>
    <n v="1"/>
    <n v="1"/>
    <n v="2.2161521313705459E-4"/>
    <n v="2.2161521313705459E-4"/>
  </r>
  <r>
    <n v="3867"/>
    <n v="0"/>
    <x v="2"/>
    <x v="2"/>
    <x v="4"/>
    <s v="62-304.520 (7), F.A.C."/>
    <x v="4"/>
    <x v="4"/>
    <x v="11"/>
    <n v="1330"/>
    <s v="Residential, High density; Multiple Dwelling Units, Low Rise &lt;Two stories or less&gt;"/>
    <n v="2000"/>
    <s v="Indian River County"/>
    <n v="2"/>
    <n v="0.14087696025810437"/>
    <n v="1.4845314389979296"/>
    <n v="0.25551515420615334"/>
    <m/>
    <m/>
    <m/>
    <n v="1.4845314389979296"/>
    <n v="1.4845314389979296"/>
    <n v="552.246474710234"/>
    <n v="1"/>
    <n v="1"/>
    <n v="0.25551515420615334"/>
    <n v="0.25551515420615334"/>
  </r>
  <r>
    <n v="4191"/>
    <n v="0"/>
    <x v="2"/>
    <x v="2"/>
    <x v="4"/>
    <s v="62-304.520 (7), F.A.C."/>
    <x v="4"/>
    <x v="4"/>
    <x v="13"/>
    <n v="1330"/>
    <s v="Residential, High density; Multiple Dwelling Units, Low Rise &lt;Two stories or less&gt;"/>
    <n v="3000"/>
    <s v="City of Fellsmere                      Indian River County"/>
    <n v="16"/>
    <n v="6.2993593343518599"/>
    <n v="0"/>
    <n v="0"/>
    <m/>
    <m/>
    <m/>
    <n v="74.176762239001292"/>
    <n v="74.176762239001292"/>
    <n v="23927.353881517767"/>
    <n v="1"/>
    <n v="1"/>
    <n v="14.66046676389235"/>
    <n v="14.66046676389235"/>
  </r>
  <r>
    <n v="2639"/>
    <n v="0"/>
    <x v="2"/>
    <x v="4"/>
    <x v="4"/>
    <s v="62-304.520 (8), F.A.C."/>
    <x v="4"/>
    <x v="4"/>
    <x v="17"/>
    <n v="1330"/>
    <s v="Residential, High density; Multiple Dwelling Units, Low Rise &lt;Two stories or less&gt;"/>
    <n v="3000"/>
    <s v="City of Vero Beach    Indian River County"/>
    <n v="39"/>
    <n v="2.35884743498079E-2"/>
    <n v="0"/>
    <n v="0"/>
    <m/>
    <m/>
    <m/>
    <n v="0.15420193248811806"/>
    <n v="0.15420193248811806"/>
    <n v="55.576485643681941"/>
    <n v="1"/>
    <n v="1"/>
    <n v="2.8107179250429572E-2"/>
    <n v="2.8107179250429572E-2"/>
  </r>
  <r>
    <n v="3045"/>
    <n v="0"/>
    <x v="2"/>
    <x v="4"/>
    <x v="4"/>
    <s v="62-304.520 (8), F.A.C."/>
    <x v="4"/>
    <x v="4"/>
    <x v="20"/>
    <n v="1330"/>
    <s v="Residential, High density; Multiple Dwelling Units, Low Rise &lt;Two stories or less&gt;"/>
    <n v="3000"/>
    <s v="City of Vero Beach    Indian River County    IRFWCD"/>
    <n v="1"/>
    <n v="2.699629047144118E-7"/>
    <n v="0"/>
    <n v="0"/>
    <m/>
    <m/>
    <m/>
    <n v="3.2736404876568248E-6"/>
    <n v="3.2736404876568248E-6"/>
    <n v="1.0941775987017206E-3"/>
    <n v="1"/>
    <n v="1"/>
    <n v="5.1881344678640178E-7"/>
    <n v="5.1881344678640178E-7"/>
  </r>
  <r>
    <n v="3188"/>
    <n v="0"/>
    <x v="2"/>
    <x v="4"/>
    <x v="4"/>
    <s v="62-304.520 (8), F.A.C."/>
    <x v="4"/>
    <x v="4"/>
    <x v="25"/>
    <n v="1330"/>
    <s v="Residential, High density; Multiple Dwelling Units, Low Rise &lt;Two stories or less&gt;"/>
    <n v="3000"/>
    <s v="Town of Indian River Shores                  Indian River County"/>
    <n v="9"/>
    <n v="2.1803959681825399E-2"/>
    <n v="0"/>
    <n v="0"/>
    <m/>
    <m/>
    <m/>
    <n v="0.18858757960463887"/>
    <n v="0.18858757960463887"/>
    <n v="88.390042386585975"/>
    <n v="1"/>
    <n v="1"/>
    <n v="2.8871300379664674E-2"/>
    <n v="2.8871300379664674E-2"/>
  </r>
  <r>
    <n v="791"/>
    <n v="0"/>
    <x v="2"/>
    <x v="3"/>
    <x v="4"/>
    <s v="62-304.520 (7)(b),(16), F.A.C."/>
    <x v="4"/>
    <x v="4"/>
    <x v="1"/>
    <n v="1340"/>
    <s v="Residential, High density; Multiple Dwelling Units, High Rise &lt;Three stories or more&gt;"/>
    <n v="1340"/>
    <s v="Brevard County"/>
    <n v="2"/>
    <n v="4.769250638765752E-4"/>
    <n v="5.7665366168786654E-3"/>
    <n v="1.1351651665621469E-3"/>
    <m/>
    <m/>
    <m/>
    <n v="5.7665366168786654E-3"/>
    <n v="5.7665366168786654E-3"/>
    <n v="1.9323667887925122"/>
    <n v="1"/>
    <n v="1"/>
    <n v="1.1351651665621469E-3"/>
    <n v="1.1351651665621469E-3"/>
  </r>
  <r>
    <n v="1273"/>
    <n v="0"/>
    <x v="2"/>
    <x v="3"/>
    <x v="4"/>
    <s v="62-304.520 (7), F.A.C."/>
    <x v="4"/>
    <x v="4"/>
    <x v="1"/>
    <n v="1340"/>
    <s v="Residential, High density; Multiple Dwelling Units, High Rise &lt;Three stories or more&gt;"/>
    <n v="1340"/>
    <s v="Brevard County"/>
    <n v="5"/>
    <n v="0.2154810444464354"/>
    <n v="2.0069327315112679"/>
    <n v="0.35520598381421009"/>
    <m/>
    <m/>
    <m/>
    <n v="2.0069327315112679"/>
    <n v="2.0069327315112679"/>
    <n v="782.92155716882576"/>
    <n v="1"/>
    <n v="1"/>
    <n v="0.35520598381421009"/>
    <n v="0.35520598381421009"/>
  </r>
  <r>
    <n v="4101"/>
    <n v="0"/>
    <x v="2"/>
    <x v="2"/>
    <x v="4"/>
    <s v="62-304.520 (7), F.A.C."/>
    <x v="4"/>
    <x v="4"/>
    <x v="1"/>
    <n v="1340"/>
    <s v="Residential, High density; Multiple Dwelling Units, High Rise &lt;Three stories or more&gt;"/>
    <n v="1340"/>
    <s v="Brevard County"/>
    <n v="16"/>
    <n v="1.2781921241948546"/>
    <n v="13.94951504575767"/>
    <n v="2.5073899923887568"/>
    <m/>
    <m/>
    <m/>
    <n v="13.94951504575767"/>
    <n v="13.94951504575767"/>
    <n v="4956.0433065145971"/>
    <n v="1"/>
    <n v="1"/>
    <n v="2.5073899923887568"/>
    <n v="2.5073899923887568"/>
  </r>
  <r>
    <n v="1274"/>
    <n v="0"/>
    <x v="2"/>
    <x v="3"/>
    <x v="4"/>
    <s v="62-304.520 (7), F.A.C."/>
    <x v="4"/>
    <x v="4"/>
    <x v="1"/>
    <n v="1340"/>
    <s v="Residential, High density; Multiple Dwelling Units, High Rise &lt;Three stories or more&gt;"/>
    <n v="1340"/>
    <s v="Brevard County       SJRWMD C-1 Diversion"/>
    <n v="1"/>
    <n v="6.1668154837748383E-4"/>
    <n v="1.7939927276317566E-3"/>
    <n v="5.1738785599295979E-4"/>
    <m/>
    <m/>
    <m/>
    <n v="6.2291414153880431E-3"/>
    <n v="1.7939927276317566E-3"/>
    <n v="2.4129428849011658"/>
    <n v="0.28800000000000003"/>
    <n v="0.46899999999999997"/>
    <n v="1.1031724008378674E-3"/>
    <n v="5.1738785599295979E-4"/>
  </r>
  <r>
    <n v="831"/>
    <n v="0"/>
    <x v="2"/>
    <x v="3"/>
    <x v="4"/>
    <s v="62-304.520 (7)(b),(16), F.A.C."/>
    <x v="4"/>
    <x v="4"/>
    <x v="8"/>
    <n v="1340"/>
    <s v="Residential, High density; Multiple Dwelling Units, High Rise &lt;Three stories or more&gt;"/>
    <n v="1340"/>
    <s v="City of Melbourne                 Brevard County"/>
    <n v="394"/>
    <n v="127.28750103341565"/>
    <n v="1254.399863585702"/>
    <n v="222.10499384235442"/>
    <m/>
    <m/>
    <m/>
    <n v="1254.399863585702"/>
    <n v="1254.399863585702"/>
    <n v="505518.67648409907"/>
    <n v="1"/>
    <n v="1"/>
    <n v="222.10499384235442"/>
    <n v="222.10499384235442"/>
  </r>
  <r>
    <n v="1389"/>
    <n v="0"/>
    <x v="2"/>
    <x v="3"/>
    <x v="4"/>
    <s v="62-304.520 (7), F.A.C."/>
    <x v="4"/>
    <x v="4"/>
    <x v="8"/>
    <n v="1340"/>
    <s v="Residential, High density; Multiple Dwelling Units, High Rise &lt;Three stories or more&gt;"/>
    <n v="1340"/>
    <s v="City of Melbourne                 Brevard County"/>
    <n v="258"/>
    <n v="101.59525546547786"/>
    <n v="919.0627530564592"/>
    <n v="165.51514538624127"/>
    <m/>
    <m/>
    <m/>
    <n v="919.0627530564592"/>
    <n v="919.0627530564592"/>
    <n v="400119.87679646822"/>
    <n v="1"/>
    <n v="1"/>
    <n v="165.51514538624127"/>
    <n v="165.51514538624127"/>
  </r>
  <r>
    <n v="1476"/>
    <n v="0"/>
    <x v="2"/>
    <x v="3"/>
    <x v="4"/>
    <s v="62-304.520 (7), F.A.C."/>
    <x v="4"/>
    <x v="4"/>
    <x v="15"/>
    <n v="1340"/>
    <s v="Residential, High density; Multiple Dwelling Units, High Rise &lt;Three stories or more&gt;"/>
    <n v="1340"/>
    <s v="City of Palm Bay            Brevard County"/>
    <n v="369"/>
    <n v="138.19476841235868"/>
    <n v="1573.841906428697"/>
    <n v="300.04102420457531"/>
    <m/>
    <m/>
    <m/>
    <n v="1573.841906428697"/>
    <n v="1573.841906428697"/>
    <n v="539529.14817311859"/>
    <n v="1"/>
    <n v="1"/>
    <n v="300.04102420457531"/>
    <n v="300.04102420457531"/>
  </r>
  <r>
    <n v="1477"/>
    <n v="0"/>
    <x v="2"/>
    <x v="3"/>
    <x v="4"/>
    <s v="62-304.520 (7), F.A.C."/>
    <x v="4"/>
    <x v="4"/>
    <x v="15"/>
    <n v="1340"/>
    <s v="Residential, High density; Multiple Dwelling Units, High Rise &lt;Three stories or more&gt;"/>
    <n v="1340"/>
    <s v="City of Palm Bay            Brevard County       SJRWMD C-1 Diversion"/>
    <n v="213"/>
    <n v="87.799608561654921"/>
    <n v="289.11317393533591"/>
    <n v="85.717721902318431"/>
    <m/>
    <m/>
    <m/>
    <n v="1003.8651872754717"/>
    <n v="289.11317393533591"/>
    <n v="390145.49310338538"/>
    <n v="0.28800000000000003"/>
    <n v="0.46899999999999997"/>
    <n v="182.76699765952759"/>
    <n v="85.717721902318431"/>
  </r>
  <r>
    <n v="2640"/>
    <n v="0"/>
    <x v="2"/>
    <x v="4"/>
    <x v="4"/>
    <s v="62-304.520 (8), F.A.C."/>
    <x v="4"/>
    <x v="4"/>
    <x v="17"/>
    <n v="1340"/>
    <s v="Residential, High density; Multiple Dwelling Units, High Rise &lt;Three stories or more&gt;"/>
    <n v="1340"/>
    <s v="City of Vero Beach    Indian River County"/>
    <n v="404"/>
    <n v="86.260859361576593"/>
    <n v="954.98849244174585"/>
    <n v="175.26047827856968"/>
    <m/>
    <m/>
    <m/>
    <n v="954.98849244174585"/>
    <n v="954.98849244174585"/>
    <n v="343514.58949640469"/>
    <n v="1"/>
    <n v="1"/>
    <n v="175.26047827856968"/>
    <n v="175.26047827856968"/>
  </r>
  <r>
    <n v="2999"/>
    <n v="0"/>
    <x v="2"/>
    <x v="4"/>
    <x v="4"/>
    <s v="62-304.520 (8), F.A.C."/>
    <x v="4"/>
    <x v="4"/>
    <x v="12"/>
    <n v="1340"/>
    <s v="Residential, High density; Multiple Dwelling Units, High Rise &lt;Three stories or more&gt;"/>
    <n v="1340"/>
    <s v="City of Vero Beach    Indian River County    Indian River County"/>
    <n v="3"/>
    <n v="8.3002221023708808E-4"/>
    <n v="9.2833022790531367E-3"/>
    <n v="1.6654719795729132E-3"/>
    <m/>
    <m/>
    <m/>
    <n v="9.2833022790531367E-3"/>
    <n v="9.2833022790531367E-3"/>
    <n v="3.3981588774950904"/>
    <n v="1"/>
    <n v="1"/>
    <n v="1.6654719795729132E-3"/>
    <n v="1.6654719795729132E-3"/>
  </r>
  <r>
    <n v="921"/>
    <n v="0"/>
    <x v="2"/>
    <x v="3"/>
    <x v="4"/>
    <s v="62-304.520 (7)(b),(16), F.A.C."/>
    <x v="4"/>
    <x v="4"/>
    <x v="14"/>
    <n v="1340"/>
    <s v="Residential, High density; Multiple Dwelling Units, High Rise &lt;Three stories or more&gt;"/>
    <n v="1340"/>
    <s v="City of West Melbourne   Brevard County"/>
    <n v="157"/>
    <n v="57.872605543884617"/>
    <n v="669.4776928297556"/>
    <n v="126.99369442756978"/>
    <m/>
    <m/>
    <m/>
    <n v="669.4776928297556"/>
    <n v="669.4776928297556"/>
    <n v="234323.50589691129"/>
    <n v="1"/>
    <n v="1"/>
    <n v="126.99369442756978"/>
    <n v="126.99369442756978"/>
  </r>
  <r>
    <n v="1621"/>
    <n v="0"/>
    <x v="2"/>
    <x v="3"/>
    <x v="4"/>
    <s v="62-304.520 (7), F.A.C."/>
    <x v="4"/>
    <x v="4"/>
    <x v="14"/>
    <n v="1340"/>
    <s v="Residential, High density; Multiple Dwelling Units, High Rise &lt;Three stories or more&gt;"/>
    <n v="1340"/>
    <s v="City of West Melbourne   Brevard County"/>
    <n v="68"/>
    <n v="27.517528489585668"/>
    <n v="315.79593764151861"/>
    <n v="59.778314911448312"/>
    <m/>
    <m/>
    <m/>
    <n v="315.79593764151861"/>
    <n v="315.79593764151861"/>
    <n v="111003.1204434035"/>
    <n v="1"/>
    <n v="1"/>
    <n v="59.778314911448312"/>
    <n v="59.778314911448312"/>
  </r>
  <r>
    <n v="1622"/>
    <n v="0"/>
    <x v="2"/>
    <x v="3"/>
    <x v="4"/>
    <s v="62-304.520 (7), F.A.C."/>
    <x v="4"/>
    <x v="4"/>
    <x v="14"/>
    <n v="1340"/>
    <s v="Residential, High density; Multiple Dwelling Units, High Rise &lt;Three stories or more&gt;"/>
    <n v="1340"/>
    <s v="City of West Melbourne   Brevard County       SJRWMD C-1 Diversion"/>
    <n v="48"/>
    <n v="23.067695741167256"/>
    <n v="78.840335333998382"/>
    <n v="24.319459139751377"/>
    <m/>
    <m/>
    <m/>
    <n v="273.75116435416101"/>
    <n v="78.840335333998382"/>
    <n v="95353.249851673172"/>
    <n v="0.28800000000000003"/>
    <n v="0.46899999999999997"/>
    <n v="51.853857440834496"/>
    <n v="24.319459139751377"/>
  </r>
  <r>
    <n v="4906"/>
    <n v="0"/>
    <x v="2"/>
    <x v="5"/>
    <x v="5"/>
    <s v="C-25 and South Indian River Lagoon"/>
    <x v="5"/>
    <x v="5"/>
    <x v="18"/>
    <n v="1340"/>
    <s v="Residential, High density; Multiple Dwelling Units, High Rise &lt;Three stories or more&gt;"/>
    <n v="1340"/>
    <s v="FDOT District 4                                         St. Lucie County"/>
    <n v="96"/>
    <n v="12.11406593224102"/>
    <n v="121.82789335318817"/>
    <n v="21.541264548989098"/>
    <m/>
    <m/>
    <m/>
    <n v="121.82789335318817"/>
    <n v="121.82789335318817"/>
    <n v="47200.057590206357"/>
    <n v="1"/>
    <n v="1"/>
    <n v="21.541264548989098"/>
    <n v="21.541264548989098"/>
  </r>
  <r>
    <n v="2756"/>
    <n v="0"/>
    <x v="2"/>
    <x v="4"/>
    <x v="4"/>
    <s v="62-304.520 (8), F.A.C."/>
    <x v="4"/>
    <x v="4"/>
    <x v="18"/>
    <n v="1340"/>
    <s v="Residential, High density; Multiple Dwelling Units, High Rise &lt;Three stories or more&gt;"/>
    <n v="1340"/>
    <s v="FDOT District 4                                       Indian River County"/>
    <n v="15"/>
    <n v="0.18099922989082401"/>
    <n v="1.9435072151578288"/>
    <n v="0.32143797147637909"/>
    <m/>
    <m/>
    <m/>
    <n v="1.9435072151578288"/>
    <n v="1.9435072151578288"/>
    <n v="752.68765224986669"/>
    <n v="1"/>
    <n v="1"/>
    <n v="0.32143797147637909"/>
    <n v="0.32143797147637909"/>
  </r>
  <r>
    <n v="4395"/>
    <n v="0"/>
    <x v="2"/>
    <x v="2"/>
    <x v="4"/>
    <s v="62-304.520 (7), F.A.C."/>
    <x v="4"/>
    <x v="4"/>
    <x v="18"/>
    <n v="1340"/>
    <s v="Residential, High density; Multiple Dwelling Units, High Rise &lt;Three stories or more&gt;"/>
    <n v="1340"/>
    <s v="FDOT District 4                                       Indian River County"/>
    <n v="15"/>
    <n v="5.1065782622805797E-2"/>
    <n v="0.53030938911446268"/>
    <n v="8.6021603120245094E-2"/>
    <m/>
    <m/>
    <m/>
    <n v="0.53030938911446268"/>
    <n v="0.53030938911446268"/>
    <n v="204.6913674032009"/>
    <n v="1"/>
    <n v="1"/>
    <n v="8.6021603120245094E-2"/>
    <n v="8.6021603120245094E-2"/>
  </r>
  <r>
    <n v="2757"/>
    <n v="0"/>
    <x v="2"/>
    <x v="4"/>
    <x v="4"/>
    <s v="62-304.520 (8), F.A.C."/>
    <x v="4"/>
    <x v="4"/>
    <x v="18"/>
    <n v="1340"/>
    <s v="Residential, High density; Multiple Dwelling Units, High Rise &lt;Three stories or more&gt;"/>
    <n v="1340"/>
    <s v="FDOT District 4                                   City of Vero Beach    Indian River County"/>
    <n v="24"/>
    <n v="0.13421255794280063"/>
    <n v="1.5222496636003606"/>
    <n v="0.27793305895603992"/>
    <m/>
    <m/>
    <m/>
    <n v="1.5222496636003606"/>
    <n v="1.5222496636003606"/>
    <n v="547.83114632053025"/>
    <n v="1"/>
    <n v="1"/>
    <n v="0.27793305895603992"/>
    <n v="0.27793305895603992"/>
  </r>
  <r>
    <n v="4396"/>
    <n v="0"/>
    <x v="2"/>
    <x v="2"/>
    <x v="4"/>
    <s v="62-304.520 (7), F.A.C."/>
    <x v="4"/>
    <x v="4"/>
    <x v="18"/>
    <n v="1340"/>
    <s v="Residential, High density; Multiple Dwelling Units, High Rise &lt;Three stories or more&gt;"/>
    <n v="1340"/>
    <s v="FDOT District 4                           Town of Orchid            Indian River County"/>
    <n v="11"/>
    <n v="3.0299956384326164E-2"/>
    <n v="0.22762273413324013"/>
    <n v="3.7073624518507833E-2"/>
    <m/>
    <m/>
    <m/>
    <n v="0.22762273413324013"/>
    <n v="0.22762273413324013"/>
    <n v="94.708641852914823"/>
    <n v="1"/>
    <n v="1"/>
    <n v="3.7073624518507833E-2"/>
    <n v="3.7073624518507833E-2"/>
  </r>
  <r>
    <n v="2758"/>
    <n v="0"/>
    <x v="2"/>
    <x v="4"/>
    <x v="4"/>
    <s v="62-304.520 (8), F.A.C."/>
    <x v="4"/>
    <x v="4"/>
    <x v="18"/>
    <n v="1340"/>
    <s v="Residential, High density; Multiple Dwelling Units, High Rise &lt;Three stories or more&gt;"/>
    <n v="1340"/>
    <s v="FDOT District 4                     Town of Indian River Shores                  Indian River County"/>
    <n v="31"/>
    <n v="0.14199730369028751"/>
    <n v="1.4945490381781634"/>
    <n v="0.26469152289636677"/>
    <m/>
    <m/>
    <m/>
    <n v="1.4945490381781634"/>
    <n v="1.4945490381781634"/>
    <n v="574.91618700277411"/>
    <n v="1"/>
    <n v="1"/>
    <n v="0.26469152289636677"/>
    <n v="0.26469152289636677"/>
  </r>
  <r>
    <n v="995"/>
    <n v="0"/>
    <x v="2"/>
    <x v="3"/>
    <x v="4"/>
    <s v="62-304.520 (7)(b),(16), F.A.C."/>
    <x v="4"/>
    <x v="4"/>
    <x v="6"/>
    <n v="1340"/>
    <s v="Residential, High density; Multiple Dwelling Units, High Rise &lt;Three stories or more&gt;"/>
    <n v="1340"/>
    <s v="FDOT District 5                                       City of West Melbourne   Brevard County"/>
    <n v="10"/>
    <n v="2.2325758943920956E-2"/>
    <n v="0.25609539411972027"/>
    <n v="4.7247142289582281E-2"/>
    <m/>
    <m/>
    <m/>
    <n v="0.25609539411972027"/>
    <n v="0.25609539411972027"/>
    <n v="90.604350685328953"/>
    <n v="1"/>
    <n v="1"/>
    <n v="4.7247142289582281E-2"/>
    <n v="4.7247142289582281E-2"/>
  </r>
  <r>
    <n v="1756"/>
    <n v="0"/>
    <x v="2"/>
    <x v="3"/>
    <x v="4"/>
    <s v="62-304.520 (7), F.A.C."/>
    <x v="4"/>
    <x v="4"/>
    <x v="6"/>
    <n v="1340"/>
    <s v="Residential, High density; Multiple Dwelling Units, High Rise &lt;Three stories or more&gt;"/>
    <n v="1340"/>
    <s v="FDOT District 5                                       City of West Melbourne   Brevard County"/>
    <n v="2"/>
    <n v="1.4440705157080607E-2"/>
    <n v="0.15196220073395231"/>
    <n v="2.5232361301918301E-2"/>
    <m/>
    <m/>
    <m/>
    <n v="0.15196220073395231"/>
    <n v="0.15196220073395231"/>
    <n v="58.073335021949163"/>
    <n v="1"/>
    <n v="1"/>
    <n v="2.5232361301918301E-2"/>
    <n v="2.5232361301918301E-2"/>
  </r>
  <r>
    <n v="1757"/>
    <n v="0"/>
    <x v="2"/>
    <x v="3"/>
    <x v="4"/>
    <s v="62-304.520 (7), F.A.C."/>
    <x v="4"/>
    <x v="4"/>
    <x v="6"/>
    <n v="1340"/>
    <s v="Residential, High density; Multiple Dwelling Units, High Rise &lt;Three stories or more&gt;"/>
    <n v="1340"/>
    <s v="FDOT District 5                              City of Palm Bay            Brevard County"/>
    <n v="8"/>
    <n v="1.3228046822572481E-2"/>
    <n v="0.12730446085282401"/>
    <n v="2.1385918236985244E-2"/>
    <m/>
    <m/>
    <m/>
    <n v="0.12730446085282401"/>
    <n v="0.12730446085282401"/>
    <n v="48.950878721013467"/>
    <n v="1"/>
    <n v="1"/>
    <n v="2.1385918236985244E-2"/>
    <n v="2.1385918236985244E-2"/>
  </r>
  <r>
    <n v="996"/>
    <n v="0"/>
    <x v="2"/>
    <x v="3"/>
    <x v="4"/>
    <s v="62-304.520 (7)(b),(16), F.A.C."/>
    <x v="4"/>
    <x v="4"/>
    <x v="6"/>
    <n v="1340"/>
    <s v="Residential, High density; Multiple Dwelling Units, High Rise &lt;Three stories or more&gt;"/>
    <n v="1340"/>
    <s v="FDOT District 5                         City of Melbourne                 Brevard County"/>
    <n v="14"/>
    <n v="0.3951515979677398"/>
    <n v="3.6133268357062684"/>
    <n v="0.54885887787670729"/>
    <m/>
    <m/>
    <m/>
    <n v="3.6133268357062684"/>
    <n v="3.6133268357062684"/>
    <n v="1565.0065704935905"/>
    <n v="1"/>
    <n v="1"/>
    <n v="0.54885887787670729"/>
    <n v="0.54885887787670729"/>
  </r>
  <r>
    <n v="1758"/>
    <n v="0"/>
    <x v="2"/>
    <x v="3"/>
    <x v="4"/>
    <s v="62-304.520 (7), F.A.C."/>
    <x v="4"/>
    <x v="4"/>
    <x v="6"/>
    <n v="1340"/>
    <s v="Residential, High density; Multiple Dwelling Units, High Rise &lt;Three stories or more&gt;"/>
    <n v="1340"/>
    <s v="FDOT District 5                     Town of Indialantic                     Brevard County"/>
    <n v="5"/>
    <n v="2.0609290337170284E-2"/>
    <n v="0.22383086844065372"/>
    <n v="4.1757460458772121E-2"/>
    <m/>
    <m/>
    <m/>
    <n v="0.22383086844065372"/>
    <n v="0.22383086844065372"/>
    <n v="79.575792651685177"/>
    <n v="1"/>
    <n v="1"/>
    <n v="4.1757460458772121E-2"/>
    <n v="4.1757460458772121E-2"/>
  </r>
  <r>
    <n v="2898"/>
    <n v="0"/>
    <x v="2"/>
    <x v="4"/>
    <x v="4"/>
    <s v="62-304.520 (8), F.A.C."/>
    <x v="4"/>
    <x v="4"/>
    <x v="12"/>
    <n v="1340"/>
    <s v="Residential, High density; Multiple Dwelling Units, High Rise &lt;Three stories or more&gt;"/>
    <n v="1340"/>
    <s v="Indian River County"/>
    <n v="917"/>
    <n v="154.03920160911642"/>
    <n v="1639.2943591404519"/>
    <n v="305.33657533100541"/>
    <m/>
    <m/>
    <m/>
    <n v="1639.2943591404519"/>
    <n v="1639.2943591404519"/>
    <n v="604727.52148721204"/>
    <n v="1"/>
    <n v="1"/>
    <n v="305.33657533100541"/>
    <n v="305.33657533100541"/>
  </r>
  <r>
    <n v="4629"/>
    <n v="0"/>
    <x v="2"/>
    <x v="2"/>
    <x v="4"/>
    <s v="62-304.520 (7), F.A.C."/>
    <x v="4"/>
    <x v="4"/>
    <x v="12"/>
    <n v="1340"/>
    <s v="Residential, High density; Multiple Dwelling Units, High Rise &lt;Three stories or more&gt;"/>
    <n v="1340"/>
    <s v="Indian River County"/>
    <n v="204"/>
    <n v="53.704472604474539"/>
    <n v="653.00778570467082"/>
    <n v="127.66824441492956"/>
    <m/>
    <m/>
    <m/>
    <n v="653.00778570467082"/>
    <n v="653.00778570467082"/>
    <n v="219822.50073991832"/>
    <n v="1"/>
    <n v="1"/>
    <n v="127.66824441492956"/>
    <n v="127.66824441492956"/>
  </r>
  <r>
    <n v="5069"/>
    <n v="0"/>
    <x v="2"/>
    <x v="5"/>
    <x v="5"/>
    <s v="C-25 and South Indian River Lagoon"/>
    <x v="5"/>
    <x v="5"/>
    <x v="23"/>
    <n v="1340"/>
    <s v="Residential, High density; Multiple Dwelling Units, High Rise &lt;Three stories or more&gt;"/>
    <n v="1340"/>
    <s v="St. Lucie County"/>
    <n v="91"/>
    <n v="6.8717285663601073"/>
    <n v="70.581092742003392"/>
    <n v="12.539705950204164"/>
    <m/>
    <m/>
    <m/>
    <n v="70.581092742003392"/>
    <n v="70.581092742003392"/>
    <n v="27467.203117407633"/>
    <n v="1"/>
    <n v="1"/>
    <n v="12.539705950204164"/>
    <n v="12.539705950204164"/>
  </r>
  <r>
    <n v="2319"/>
    <n v="0"/>
    <x v="2"/>
    <x v="3"/>
    <x v="4"/>
    <s v="62-304.520 (7), F.A.C."/>
    <x v="4"/>
    <x v="4"/>
    <x v="33"/>
    <n v="1340"/>
    <s v="Residential, High density; Multiple Dwelling Units, High Rise &lt;Three stories or more&gt;"/>
    <n v="1340"/>
    <s v="Town of Indialantic                     Brevard County"/>
    <n v="19"/>
    <n v="1.7462200173192062"/>
    <n v="18.371637180160732"/>
    <n v="3.1434568354811083"/>
    <m/>
    <m/>
    <m/>
    <n v="18.371637180160732"/>
    <n v="18.371637180160732"/>
    <n v="6750.5009102543872"/>
    <n v="1"/>
    <n v="1"/>
    <n v="3.1434568354811083"/>
    <n v="3.1434568354811083"/>
  </r>
  <r>
    <n v="3189"/>
    <n v="0"/>
    <x v="2"/>
    <x v="4"/>
    <x v="4"/>
    <s v="62-304.520 (8), F.A.C."/>
    <x v="4"/>
    <x v="4"/>
    <x v="25"/>
    <n v="1340"/>
    <s v="Residential, High density; Multiple Dwelling Units, High Rise &lt;Three stories or more&gt;"/>
    <n v="1340"/>
    <s v="Town of Indian River Shores                  Indian River County"/>
    <n v="594"/>
    <n v="127.82132846365384"/>
    <n v="1407.5899469282349"/>
    <n v="259.79538387663928"/>
    <m/>
    <m/>
    <m/>
    <n v="1407.5899469282349"/>
    <n v="1407.5899469282349"/>
    <n v="518617.72831707739"/>
    <n v="1"/>
    <n v="1"/>
    <n v="259.79538387663928"/>
    <n v="259.79538387663928"/>
  </r>
  <r>
    <n v="2343"/>
    <n v="0"/>
    <x v="2"/>
    <x v="3"/>
    <x v="4"/>
    <s v="62-304.520 (7), F.A.C."/>
    <x v="4"/>
    <x v="4"/>
    <x v="26"/>
    <n v="1340"/>
    <s v="Residential, High density; Multiple Dwelling Units, High Rise &lt;Three stories or more&gt;"/>
    <n v="1340"/>
    <s v="Town of Malabar      City of Palm Bay            Brevard County"/>
    <n v="4"/>
    <n v="9.6390517477118985E-3"/>
    <n v="9.1082188092948949E-2"/>
    <n v="1.21281340770802E-2"/>
    <m/>
    <m/>
    <m/>
    <n v="9.1082188092948949E-2"/>
    <n v="9.1082188092948949E-2"/>
    <n v="37.141683314316197"/>
    <n v="1"/>
    <n v="1"/>
    <n v="1.21281340770802E-2"/>
    <n v="1.21281340770802E-2"/>
  </r>
  <r>
    <n v="4787"/>
    <n v="0"/>
    <x v="2"/>
    <x v="2"/>
    <x v="4"/>
    <s v="62-304.520 (7), F.A.C."/>
    <x v="4"/>
    <x v="4"/>
    <x v="27"/>
    <n v="1340"/>
    <s v="Residential, High density; Multiple Dwelling Units, High Rise &lt;Three stories or more&gt;"/>
    <n v="1340"/>
    <s v="Town of Orchid            Indian River County"/>
    <n v="88"/>
    <n v="14.66753475776755"/>
    <n v="162.26398617210882"/>
    <n v="30.315193992549741"/>
    <m/>
    <m/>
    <m/>
    <n v="162.26398617210882"/>
    <n v="162.26398617210882"/>
    <n v="58399.595307188611"/>
    <n v="1"/>
    <n v="1"/>
    <n v="30.315193992549741"/>
    <n v="30.315193992549741"/>
  </r>
  <r>
    <n v="2641"/>
    <n v="0"/>
    <x v="2"/>
    <x v="4"/>
    <x v="4"/>
    <s v="62-304.520 (8), F.A.C."/>
    <x v="4"/>
    <x v="4"/>
    <x v="17"/>
    <n v="1340"/>
    <s v="Residential, High density; Multiple Dwelling Units, High Rise &lt;Three stories or more&gt;"/>
    <n v="3000"/>
    <s v="City of Vero Beach    Indian River County"/>
    <n v="19"/>
    <n v="2.18986645861232E-2"/>
    <n v="0"/>
    <n v="0"/>
    <m/>
    <m/>
    <m/>
    <n v="0.21080851680530982"/>
    <n v="0.21080851680530982"/>
    <n v="81.691831434694961"/>
    <n v="1"/>
    <n v="1"/>
    <n v="3.5077671832831663E-2"/>
    <n v="3.5077671832831663E-2"/>
  </r>
  <r>
    <n v="2899"/>
    <n v="0"/>
    <x v="2"/>
    <x v="4"/>
    <x v="4"/>
    <s v="62-304.520 (8), F.A.C."/>
    <x v="4"/>
    <x v="4"/>
    <x v="12"/>
    <n v="1340"/>
    <s v="Residential, High density; Multiple Dwelling Units, High Rise &lt;Three stories or more&gt;"/>
    <n v="3000"/>
    <s v="Indian River County"/>
    <n v="1"/>
    <n v="5.9362348713056652E-7"/>
    <n v="0"/>
    <n v="0"/>
    <m/>
    <m/>
    <m/>
    <n v="6.3299132558540367E-6"/>
    <n v="6.3299132558540367E-6"/>
    <n v="2.4103349553105495E-3"/>
    <n v="1"/>
    <n v="1"/>
    <n v="1.1053810630065093E-6"/>
    <n v="1.1053810630065093E-6"/>
  </r>
  <r>
    <n v="3190"/>
    <n v="0"/>
    <x v="2"/>
    <x v="4"/>
    <x v="4"/>
    <s v="62-304.520 (8), F.A.C."/>
    <x v="4"/>
    <x v="4"/>
    <x v="25"/>
    <n v="1340"/>
    <s v="Residential, High density; Multiple Dwelling Units, High Rise &lt;Three stories or more&gt;"/>
    <n v="3000"/>
    <s v="Town of Indian River Shores                  Indian River County"/>
    <n v="11"/>
    <n v="4.8422944004369584E-2"/>
    <n v="0"/>
    <n v="0"/>
    <m/>
    <m/>
    <m/>
    <n v="0.4996424321568485"/>
    <n v="0.4996424321568485"/>
    <n v="195.4948811841935"/>
    <n v="1"/>
    <n v="1"/>
    <n v="8.6099630331429575E-2"/>
    <n v="8.6099630331429575E-2"/>
  </r>
  <r>
    <n v="4865"/>
    <n v="0"/>
    <x v="2"/>
    <x v="5"/>
    <x v="5"/>
    <s v="C-25 and South Indian River Lagoon"/>
    <x v="5"/>
    <x v="5"/>
    <x v="29"/>
    <n v="1350"/>
    <s v="Residential, High density; Mixed Units &lt;Fixed and mobile Homes&gt;"/>
    <n v="1350"/>
    <s v="City of Fort Pierce                           St. Lucie County"/>
    <n v="3"/>
    <n v="1.8575838562247801E-2"/>
    <n v="0.12376698903363861"/>
    <n v="1.9365546168646181E-2"/>
    <m/>
    <m/>
    <m/>
    <n v="0.12376698903363861"/>
    <n v="0.12376698903363861"/>
    <n v="56.064261750841297"/>
    <n v="1"/>
    <n v="1"/>
    <n v="1.9365546168646181E-2"/>
    <n v="1.9365546168646181E-2"/>
  </r>
  <r>
    <n v="1478"/>
    <n v="0"/>
    <x v="2"/>
    <x v="3"/>
    <x v="4"/>
    <s v="62-304.520 (7), F.A.C."/>
    <x v="4"/>
    <x v="4"/>
    <x v="15"/>
    <n v="1350"/>
    <s v="Residential, High density; Mixed Units &lt;Fixed and mobile Homes&gt;"/>
    <n v="1350"/>
    <s v="City of Palm Bay            Brevard County"/>
    <n v="3"/>
    <n v="0.3761303669278937"/>
    <n v="3.7598295393220971"/>
    <n v="0.67370795149005369"/>
    <m/>
    <m/>
    <m/>
    <n v="3.7598295393220971"/>
    <n v="3.7598295393220971"/>
    <n v="1367.6493360463651"/>
    <n v="1"/>
    <n v="1"/>
    <n v="0.67370795149005369"/>
    <n v="0.67370795149005369"/>
  </r>
  <r>
    <n v="2759"/>
    <n v="0"/>
    <x v="2"/>
    <x v="4"/>
    <x v="4"/>
    <s v="62-304.520 (8), F.A.C."/>
    <x v="4"/>
    <x v="4"/>
    <x v="18"/>
    <n v="1350"/>
    <s v="Residential, High density; Mixed Units &lt;Fixed and mobile Homes&gt;"/>
    <n v="1350"/>
    <s v="FDOT District 4                                         St. Lucie County"/>
    <n v="1"/>
    <n v="1.4780884595005177E-4"/>
    <n v="1.4907182475821016E-3"/>
    <n v="2.4048322614302577E-4"/>
    <m/>
    <m/>
    <m/>
    <n v="1.4907182475821016E-3"/>
    <n v="1.4907182475821016E-3"/>
    <n v="0.61372243573006224"/>
    <n v="1"/>
    <n v="1"/>
    <n v="2.4048322614302577E-4"/>
    <n v="2.4048322614302577E-4"/>
  </r>
  <r>
    <n v="4907"/>
    <n v="0"/>
    <x v="2"/>
    <x v="5"/>
    <x v="5"/>
    <s v="C-25 and South Indian River Lagoon"/>
    <x v="5"/>
    <x v="5"/>
    <x v="18"/>
    <n v="1350"/>
    <s v="Residential, High density; Mixed Units &lt;Fixed and mobile Homes&gt;"/>
    <n v="1350"/>
    <s v="FDOT District 4                                         St. Lucie County"/>
    <n v="73"/>
    <n v="5.1381529344052552"/>
    <n v="52.074168507051105"/>
    <n v="8.6765541278413103"/>
    <m/>
    <m/>
    <m/>
    <n v="52.074168507051105"/>
    <n v="52.074168507051105"/>
    <n v="21288.218441742298"/>
    <n v="1"/>
    <n v="1"/>
    <n v="8.6765541278413103"/>
    <n v="8.6765541278413103"/>
  </r>
  <r>
    <n v="2760"/>
    <n v="0"/>
    <x v="2"/>
    <x v="4"/>
    <x v="4"/>
    <s v="62-304.520 (8), F.A.C."/>
    <x v="4"/>
    <x v="4"/>
    <x v="18"/>
    <n v="1350"/>
    <s v="Residential, High density; Mixed Units &lt;Fixed and mobile Homes&gt;"/>
    <n v="1350"/>
    <s v="FDOT District 4                                       Indian River County"/>
    <n v="3"/>
    <n v="5.7762181023832737E-2"/>
    <n v="0.48679521945069393"/>
    <n v="7.2543211694849785E-2"/>
    <m/>
    <m/>
    <m/>
    <n v="0.48679521945069393"/>
    <n v="0.48679521945069393"/>
    <n v="216.3894194986085"/>
    <n v="1"/>
    <n v="1"/>
    <n v="7.2543211694849785E-2"/>
    <n v="7.2543211694849785E-2"/>
  </r>
  <r>
    <n v="5070"/>
    <n v="0"/>
    <x v="2"/>
    <x v="5"/>
    <x v="5"/>
    <s v="C-25 and South Indian River Lagoon"/>
    <x v="5"/>
    <x v="5"/>
    <x v="23"/>
    <n v="1350"/>
    <s v="Residential, High density; Mixed Units &lt;Fixed and mobile Homes&gt;"/>
    <n v="1350"/>
    <s v="St. Lucie County"/>
    <n v="89"/>
    <n v="5.8250199829920808"/>
    <n v="54.403065381779761"/>
    <n v="10.084483480686105"/>
    <m/>
    <m/>
    <m/>
    <n v="54.403065381779761"/>
    <n v="54.403065381779761"/>
    <n v="21086.523103598902"/>
    <n v="1"/>
    <n v="1"/>
    <n v="10.084483480686105"/>
    <n v="10.084483480686105"/>
  </r>
  <r>
    <n v="2194"/>
    <n v="0"/>
    <x v="2"/>
    <x v="3"/>
    <x v="4"/>
    <s v="62-304.520 (7), F.A.C."/>
    <x v="4"/>
    <x v="4"/>
    <x v="24"/>
    <n v="1350"/>
    <s v="Residential, High density; Mixed Units &lt;Fixed and mobile Homes&gt;"/>
    <n v="1350"/>
    <s v="Town of Grant-Valkaria                      Brevard County"/>
    <n v="42"/>
    <n v="19.20556231780925"/>
    <n v="219.77776777602568"/>
    <n v="41.98718263392486"/>
    <m/>
    <m/>
    <m/>
    <n v="219.77776777602568"/>
    <n v="219.77776777602568"/>
    <n v="76476.784792762366"/>
    <n v="1"/>
    <n v="1"/>
    <n v="41.98718263392486"/>
    <n v="41.98718263392486"/>
  </r>
  <r>
    <n v="792"/>
    <n v="0"/>
    <x v="2"/>
    <x v="3"/>
    <x v="4"/>
    <s v="62-304.520 (7)(b),(16), F.A.C."/>
    <x v="4"/>
    <x v="4"/>
    <x v="1"/>
    <n v="1390"/>
    <s v="High Density Under Construction"/>
    <n v="1390"/>
    <s v="Brevard County"/>
    <n v="2"/>
    <n v="8.2579458309896686E-2"/>
    <n v="0.71234085147107373"/>
    <n v="0.12194493949684"/>
    <m/>
    <m/>
    <m/>
    <n v="0.71234085147107373"/>
    <n v="0.71234085147107373"/>
    <n v="303.36791190978187"/>
    <n v="1"/>
    <n v="1"/>
    <n v="0.12194493949684"/>
    <n v="0.12194493949684"/>
  </r>
  <r>
    <n v="1275"/>
    <n v="0"/>
    <x v="2"/>
    <x v="3"/>
    <x v="4"/>
    <s v="62-304.520 (7), F.A.C."/>
    <x v="4"/>
    <x v="4"/>
    <x v="1"/>
    <n v="1390"/>
    <s v="High Density Under Construction"/>
    <n v="1390"/>
    <s v="Brevard County       SJRWMD C-1 Diversion"/>
    <n v="6"/>
    <n v="0.81981248000105778"/>
    <n v="2.3663903060611751"/>
    <n v="0.66271690019651242"/>
    <m/>
    <m/>
    <m/>
    <n v="8.2166330071568563"/>
    <n v="2.3663903060611751"/>
    <n v="3157.3863906945408"/>
    <n v="0.28800000000000003"/>
    <n v="0.46899999999999997"/>
    <n v="1.4130424311226277"/>
    <n v="0.66271690019651242"/>
  </r>
  <r>
    <n v="4192"/>
    <n v="0"/>
    <x v="2"/>
    <x v="2"/>
    <x v="4"/>
    <s v="62-304.520 (7), F.A.C."/>
    <x v="4"/>
    <x v="4"/>
    <x v="13"/>
    <n v="1390"/>
    <s v="High Density Under Construction"/>
    <n v="1390"/>
    <s v="City of Fellsmere                      Indian River County"/>
    <n v="21"/>
    <n v="3.1257468737609644"/>
    <n v="29.917064491856461"/>
    <n v="5.2164112179754518"/>
    <m/>
    <m/>
    <m/>
    <n v="29.917064491856461"/>
    <n v="29.917064491856461"/>
    <n v="11981.099972168284"/>
    <n v="1"/>
    <n v="1"/>
    <n v="5.2164112179754518"/>
    <n v="5.2164112179754518"/>
  </r>
  <r>
    <n v="832"/>
    <n v="0"/>
    <x v="2"/>
    <x v="3"/>
    <x v="4"/>
    <s v="62-304.520 (7)(b),(16), F.A.C."/>
    <x v="4"/>
    <x v="4"/>
    <x v="8"/>
    <n v="1390"/>
    <s v="High Density Under Construction"/>
    <n v="1390"/>
    <s v="City of Melbourne                 Brevard County"/>
    <n v="104"/>
    <n v="12.086881112656597"/>
    <n v="80.253100059821946"/>
    <n v="12.260625125358581"/>
    <m/>
    <m/>
    <m/>
    <n v="80.253100059821946"/>
    <n v="80.253100059821946"/>
    <n v="43416.328397481317"/>
    <n v="1"/>
    <n v="1"/>
    <n v="12.260625125358581"/>
    <n v="12.260625125358581"/>
  </r>
  <r>
    <n v="1479"/>
    <n v="0"/>
    <x v="2"/>
    <x v="3"/>
    <x v="4"/>
    <s v="62-304.520 (7), F.A.C."/>
    <x v="4"/>
    <x v="4"/>
    <x v="15"/>
    <n v="1390"/>
    <s v="High Density Under Construction"/>
    <n v="1390"/>
    <s v="City of Palm Bay            Brevard County"/>
    <n v="2"/>
    <n v="8.9348698271400119E-5"/>
    <n v="6.5656601107792886E-4"/>
    <n v="9.918049993997727E-5"/>
    <m/>
    <m/>
    <m/>
    <n v="6.5656601107792886E-4"/>
    <n v="6.5656601107792886E-4"/>
    <n v="0.30440580584020438"/>
    <n v="1"/>
    <n v="1"/>
    <n v="9.918049993997727E-5"/>
    <n v="9.918049993997727E-5"/>
  </r>
  <r>
    <n v="4239"/>
    <n v="0"/>
    <x v="2"/>
    <x v="2"/>
    <x v="4"/>
    <s v="62-304.520 (7), F.A.C."/>
    <x v="4"/>
    <x v="4"/>
    <x v="15"/>
    <n v="1390"/>
    <s v="High Density Under Construction"/>
    <n v="1390"/>
    <s v="City of Palm Bay            Brevard County"/>
    <n v="50"/>
    <n v="8.9280734963706561"/>
    <n v="70.369589574268687"/>
    <n v="11.107653245350699"/>
    <m/>
    <m/>
    <m/>
    <n v="70.369589574268687"/>
    <n v="70.369589574268687"/>
    <n v="36011.736804909036"/>
    <n v="1"/>
    <n v="1"/>
    <n v="11.107653245350699"/>
    <n v="11.107653245350699"/>
  </r>
  <r>
    <n v="1480"/>
    <n v="0"/>
    <x v="2"/>
    <x v="3"/>
    <x v="4"/>
    <s v="62-304.520 (7), F.A.C."/>
    <x v="4"/>
    <x v="4"/>
    <x v="15"/>
    <n v="1390"/>
    <s v="High Density Under Construction"/>
    <n v="1390"/>
    <s v="City of Palm Bay            Brevard County       SJRWMD C-1 Diversion"/>
    <n v="172"/>
    <n v="29.738572319171048"/>
    <n v="69.584631573090249"/>
    <n v="19.391794631373369"/>
    <m/>
    <m/>
    <m/>
    <n v="241.61330407323001"/>
    <n v="69.584631573090249"/>
    <n v="112047.11178858121"/>
    <n v="0.28800000000000003"/>
    <n v="0.46899999999999997"/>
    <n v="41.347110088216141"/>
    <n v="19.391794631373369"/>
  </r>
  <r>
    <n v="4240"/>
    <n v="0"/>
    <x v="2"/>
    <x v="2"/>
    <x v="4"/>
    <s v="62-304.520 (7), F.A.C."/>
    <x v="4"/>
    <x v="4"/>
    <x v="15"/>
    <n v="1390"/>
    <s v="High Density Under Construction"/>
    <n v="1390"/>
    <s v="City of Palm Bay            Brevard County       SJRWMD C-1 Diversion"/>
    <n v="4"/>
    <n v="1.5347600451976412E-3"/>
    <n v="1.9838797015509792E-3"/>
    <n v="5.0106072974279885E-4"/>
    <m/>
    <m/>
    <m/>
    <n v="6.8884711859409E-3"/>
    <n v="1.9838797015509792E-3"/>
    <n v="4.9072453334174861"/>
    <n v="0.28800000000000003"/>
    <n v="0.46899999999999997"/>
    <n v="1.0683597649100189E-3"/>
    <n v="5.0106072974279885E-4"/>
  </r>
  <r>
    <n v="1623"/>
    <n v="0"/>
    <x v="2"/>
    <x v="3"/>
    <x v="4"/>
    <s v="62-304.520 (7), F.A.C."/>
    <x v="4"/>
    <x v="4"/>
    <x v="14"/>
    <n v="1390"/>
    <s v="High Density Under Construction"/>
    <n v="1390"/>
    <s v="City of West Melbourne   Brevard County       SJRWMD C-1 Diversion"/>
    <n v="20"/>
    <n v="2.5829211701198034"/>
    <n v="6.6108484302247597"/>
    <n v="1.8952692455608524"/>
    <m/>
    <m/>
    <m/>
    <n v="22.954334827169301"/>
    <n v="6.6108484302247597"/>
    <n v="9560.1355440867555"/>
    <n v="0.28800000000000003"/>
    <n v="0.46899999999999997"/>
    <n v="4.0410858114303894"/>
    <n v="1.8952692455608524"/>
  </r>
  <r>
    <n v="2761"/>
    <n v="0"/>
    <x v="2"/>
    <x v="4"/>
    <x v="4"/>
    <s v="62-304.520 (8), F.A.C."/>
    <x v="4"/>
    <x v="4"/>
    <x v="18"/>
    <n v="1390"/>
    <s v="High Density Under Construction"/>
    <n v="1390"/>
    <s v="FDOT District 4                                       Indian River County"/>
    <n v="6"/>
    <n v="0.20707833913305385"/>
    <n v="2.0646492401409877"/>
    <n v="0.29873718667067334"/>
    <m/>
    <m/>
    <m/>
    <n v="2.0646492401409877"/>
    <n v="2.0646492401409877"/>
    <n v="852.54356585337587"/>
    <n v="1"/>
    <n v="1"/>
    <n v="0.29873718667067334"/>
    <n v="0.29873718667067334"/>
  </r>
  <r>
    <n v="4397"/>
    <n v="0"/>
    <x v="2"/>
    <x v="2"/>
    <x v="4"/>
    <s v="62-304.520 (7), F.A.C."/>
    <x v="4"/>
    <x v="4"/>
    <x v="18"/>
    <n v="1390"/>
    <s v="High Density Under Construction"/>
    <n v="1390"/>
    <s v="FDOT District 4                                       Indian River County"/>
    <n v="6"/>
    <n v="6.1983148579656949E-2"/>
    <n v="0.57428428375280594"/>
    <n v="8.8088969830449684E-2"/>
    <m/>
    <m/>
    <m/>
    <n v="0.57428428375280594"/>
    <n v="0.57428428375280594"/>
    <n v="236.5661701049417"/>
    <n v="1"/>
    <n v="1"/>
    <n v="8.8088969830449684E-2"/>
    <n v="8.8088969830449684E-2"/>
  </r>
  <r>
    <n v="2762"/>
    <n v="0"/>
    <x v="2"/>
    <x v="4"/>
    <x v="4"/>
    <s v="62-304.520 (8), F.A.C."/>
    <x v="4"/>
    <x v="4"/>
    <x v="18"/>
    <n v="1390"/>
    <s v="High Density Under Construction"/>
    <n v="1390"/>
    <s v="FDOT District 4 IRFWCD                                      Indian River County"/>
    <n v="1"/>
    <n v="9.0434376154278403E-3"/>
    <n v="9.7348589425068605E-2"/>
    <n v="1.3238243083498857E-2"/>
    <m/>
    <m/>
    <m/>
    <n v="9.7348589425068605E-2"/>
    <n v="9.7348589425068605E-2"/>
    <n v="38.473580120679344"/>
    <n v="1"/>
    <n v="1"/>
    <n v="1.3238243083498857E-2"/>
    <n v="1.3238243083498857E-2"/>
  </r>
  <r>
    <n v="4551"/>
    <n v="0"/>
    <x v="2"/>
    <x v="2"/>
    <x v="4"/>
    <s v="62-304.520 (7), F.A.C."/>
    <x v="4"/>
    <x v="4"/>
    <x v="19"/>
    <n v="1390"/>
    <s v="High Density Under Construction"/>
    <n v="1390"/>
    <s v="FWCD               City of Fellsmere                      Indian River County"/>
    <n v="4"/>
    <n v="0.54734976808768154"/>
    <n v="6.0005683975538213"/>
    <n v="1.1482797307621273"/>
    <m/>
    <m/>
    <m/>
    <n v="6.0005683975538213"/>
    <n v="6.0005683975538213"/>
    <n v="2042.1817745135081"/>
    <n v="1"/>
    <n v="1"/>
    <n v="1.1482797307621273"/>
    <n v="1.1482797307621273"/>
  </r>
  <r>
    <n v="2900"/>
    <n v="0"/>
    <x v="2"/>
    <x v="4"/>
    <x v="4"/>
    <s v="62-304.520 (8), F.A.C."/>
    <x v="4"/>
    <x v="4"/>
    <x v="12"/>
    <n v="1390"/>
    <s v="High Density Under Construction"/>
    <n v="1390"/>
    <s v="Indian River County"/>
    <n v="477"/>
    <n v="103.86093340104557"/>
    <n v="925.89152060305685"/>
    <n v="156.43512373550382"/>
    <m/>
    <m/>
    <m/>
    <n v="925.89152060305685"/>
    <n v="925.89152060305685"/>
    <n v="409402.59942409559"/>
    <n v="1"/>
    <n v="1"/>
    <n v="156.43512373550382"/>
    <n v="156.43512373550382"/>
  </r>
  <r>
    <n v="3595"/>
    <n v="0"/>
    <x v="2"/>
    <x v="2"/>
    <x v="4"/>
    <s v="62-304.520 (7)(b),(19), F.A.C."/>
    <x v="4"/>
    <x v="4"/>
    <x v="12"/>
    <n v="1390"/>
    <s v="High Density Under Construction"/>
    <n v="1390"/>
    <s v="Indian River County"/>
    <n v="12"/>
    <n v="0.91254873128748693"/>
    <n v="7.4637414228614727"/>
    <n v="1.1262434006549866"/>
    <m/>
    <m/>
    <m/>
    <n v="7.4637414228614727"/>
    <n v="7.4637414228614727"/>
    <n v="3312.4178367429763"/>
    <n v="1"/>
    <n v="1"/>
    <n v="1.1262434006549866"/>
    <n v="1.1262434006549866"/>
  </r>
  <r>
    <n v="4630"/>
    <n v="0"/>
    <x v="2"/>
    <x v="2"/>
    <x v="4"/>
    <s v="62-304.520 (7), F.A.C."/>
    <x v="4"/>
    <x v="4"/>
    <x v="12"/>
    <n v="1390"/>
    <s v="High Density Under Construction"/>
    <n v="1390"/>
    <s v="Indian River County"/>
    <n v="47"/>
    <n v="9.8416224273649728"/>
    <n v="90.375034858017017"/>
    <n v="17.108669396981924"/>
    <m/>
    <m/>
    <m/>
    <n v="90.375034858017017"/>
    <n v="90.375034858017017"/>
    <n v="34186.568734525266"/>
    <n v="1"/>
    <n v="1"/>
    <n v="17.108669396981924"/>
    <n v="17.108669396981924"/>
  </r>
  <r>
    <n v="3046"/>
    <n v="0"/>
    <x v="2"/>
    <x v="4"/>
    <x v="4"/>
    <s v="62-304.520 (8), F.A.C."/>
    <x v="4"/>
    <x v="4"/>
    <x v="20"/>
    <n v="1390"/>
    <s v="High Density Under Construction"/>
    <n v="1390"/>
    <s v="IRFWCD                                      Indian River County"/>
    <n v="25"/>
    <n v="0.61402292241466105"/>
    <n v="6.0888803538644041"/>
    <n v="1.0053955928426754"/>
    <m/>
    <m/>
    <m/>
    <n v="6.0888803538644041"/>
    <n v="6.0888803538644041"/>
    <n v="2466.1893779782035"/>
    <n v="1"/>
    <n v="1"/>
    <n v="1.0053955928426754"/>
    <n v="1.0053955928426754"/>
  </r>
  <r>
    <n v="3669"/>
    <n v="0"/>
    <x v="2"/>
    <x v="2"/>
    <x v="4"/>
    <s v="62-304.520 (7)(b),(19), F.A.C."/>
    <x v="4"/>
    <x v="4"/>
    <x v="20"/>
    <n v="1390"/>
    <s v="High Density Under Construction"/>
    <n v="1390"/>
    <s v="IRFWCD                                      Indian River County"/>
    <n v="6"/>
    <n v="0.21855493789127348"/>
    <n v="2.0120592346349939"/>
    <n v="0.305856515372397"/>
    <m/>
    <m/>
    <m/>
    <n v="2.0120592346349939"/>
    <n v="2.0120592346349939"/>
    <n v="844.9230503925362"/>
    <n v="1"/>
    <n v="1"/>
    <n v="0.305856515372397"/>
    <n v="0.305856515372397"/>
  </r>
  <r>
    <n v="4704"/>
    <n v="0"/>
    <x v="2"/>
    <x v="2"/>
    <x v="4"/>
    <s v="62-304.520 (7), F.A.C."/>
    <x v="4"/>
    <x v="4"/>
    <x v="20"/>
    <n v="1390"/>
    <s v="High Density Under Construction"/>
    <n v="1390"/>
    <s v="IRFWCD                                      Indian River County"/>
    <n v="5"/>
    <n v="6.4867172313470473E-2"/>
    <n v="0.62496361079738061"/>
    <n v="0.10912007253305306"/>
    <m/>
    <m/>
    <m/>
    <n v="0.62496361079738061"/>
    <n v="0.62496361079738061"/>
    <n v="269.24540536478088"/>
    <n v="1"/>
    <n v="1"/>
    <n v="0.10912007253305306"/>
    <n v="0.10912007253305306"/>
  </r>
  <r>
    <n v="2015"/>
    <n v="0"/>
    <x v="2"/>
    <x v="3"/>
    <x v="4"/>
    <s v="62-304.520 (7), F.A.C."/>
    <x v="4"/>
    <x v="4"/>
    <x v="22"/>
    <n v="1390"/>
    <s v="High Density Under Construction"/>
    <n v="1390"/>
    <s v="MTWCD                        City of Palm Bay            Brevard County       SJRWMD C-1 Diversion"/>
    <n v="33"/>
    <n v="2.65914292918657"/>
    <n v="5.1914961635475896"/>
    <n v="1.3326102314194419"/>
    <m/>
    <m/>
    <m/>
    <n v="18.026028345651351"/>
    <n v="5.1914961635475896"/>
    <n v="7974.8433461864306"/>
    <n v="0.28800000000000003"/>
    <n v="0.46899999999999997"/>
    <n v="2.8413864209369764"/>
    <n v="1.3326102314194419"/>
  </r>
  <r>
    <n v="3868"/>
    <n v="0"/>
    <x v="2"/>
    <x v="2"/>
    <x v="4"/>
    <s v="62-304.520 (7), F.A.C."/>
    <x v="4"/>
    <x v="4"/>
    <x v="11"/>
    <n v="1390"/>
    <s v="High Density Under Construction"/>
    <n v="2000"/>
    <s v="City of Fellsmere                      Indian River County"/>
    <n v="1"/>
    <n v="1.712910572590987E-5"/>
    <n v="1.6289645020523506E-4"/>
    <n v="2.7873874710638975E-5"/>
    <m/>
    <m/>
    <m/>
    <n v="1.6289645020523506E-4"/>
    <n v="1.6289645020523506E-4"/>
    <n v="5.7951193824608442E-2"/>
    <n v="1"/>
    <n v="1"/>
    <n v="2.7873874710638975E-5"/>
    <n v="2.7873874710638975E-5"/>
  </r>
  <r>
    <n v="2451"/>
    <n v="0"/>
    <x v="2"/>
    <x v="4"/>
    <x v="4"/>
    <s v="62-304.520 (8), F.A.C."/>
    <x v="4"/>
    <x v="4"/>
    <x v="11"/>
    <n v="1390"/>
    <s v="High Density Under Construction"/>
    <n v="2000"/>
    <s v="Indian River County"/>
    <n v="6"/>
    <n v="1.4453876447205688E-3"/>
    <n v="1.3553424818394437E-2"/>
    <n v="2.1301193338817944E-3"/>
    <m/>
    <m/>
    <m/>
    <n v="1.3553424818394437E-2"/>
    <n v="1.3553424818394437E-2"/>
    <n v="4.9345411609666705"/>
    <n v="1"/>
    <n v="1"/>
    <n v="2.1301193338817944E-3"/>
    <n v="2.1301193338817944E-3"/>
  </r>
  <r>
    <n v="4631"/>
    <n v="0"/>
    <x v="2"/>
    <x v="2"/>
    <x v="4"/>
    <s v="62-304.520 (7), F.A.C."/>
    <x v="4"/>
    <x v="4"/>
    <x v="12"/>
    <n v="1390"/>
    <s v="High Density Under Construction"/>
    <n v="3000"/>
    <s v="Indian River County"/>
    <n v="6"/>
    <n v="0.19589775458086495"/>
    <n v="0"/>
    <n v="0"/>
    <m/>
    <m/>
    <m/>
    <n v="1.1520057025232384"/>
    <n v="1.1520057025232384"/>
    <n v="363.77255688028237"/>
    <n v="1"/>
    <n v="1"/>
    <n v="0.23247066729561708"/>
    <n v="0.23247066729561708"/>
  </r>
  <r>
    <n v="793"/>
    <n v="0"/>
    <x v="2"/>
    <x v="3"/>
    <x v="4"/>
    <s v="62-304.520 (7)(b),(16), F.A.C."/>
    <x v="4"/>
    <x v="4"/>
    <x v="1"/>
    <n v="1400"/>
    <s v="Commercial and Services"/>
    <n v="1400"/>
    <s v="Brevard County"/>
    <n v="188"/>
    <n v="19.137067868628591"/>
    <n v="192.56896776424131"/>
    <n v="25.92049333694845"/>
    <m/>
    <m/>
    <m/>
    <n v="192.56896776424131"/>
    <n v="192.56896776424131"/>
    <n v="75870.065052598729"/>
    <n v="1"/>
    <n v="1"/>
    <n v="25.92049333694845"/>
    <n v="25.92049333694845"/>
  </r>
  <r>
    <n v="1276"/>
    <n v="0"/>
    <x v="2"/>
    <x v="3"/>
    <x v="4"/>
    <s v="62-304.520 (7), F.A.C."/>
    <x v="4"/>
    <x v="4"/>
    <x v="1"/>
    <n v="1400"/>
    <s v="Commercial and Services"/>
    <n v="1400"/>
    <s v="Brevard County"/>
    <n v="49"/>
    <n v="2.8739278350385518"/>
    <n v="27.95545525248296"/>
    <n v="3.943117954530861"/>
    <m/>
    <m/>
    <m/>
    <n v="27.95545525248296"/>
    <n v="27.95545525248296"/>
    <n v="11002.045067821098"/>
    <n v="1"/>
    <n v="1"/>
    <n v="3.943117954530861"/>
    <n v="3.943117954530861"/>
  </r>
  <r>
    <n v="3772"/>
    <n v="0"/>
    <x v="2"/>
    <x v="2"/>
    <x v="4"/>
    <s v="62-304.520 (7)(b),(20), F.A.C."/>
    <x v="4"/>
    <x v="4"/>
    <x v="1"/>
    <n v="1400"/>
    <s v="Commercial and Services"/>
    <n v="1400"/>
    <s v="Brevard County"/>
    <n v="27"/>
    <n v="4.4781571950683468"/>
    <n v="42.316859798448917"/>
    <n v="5.6978981440377741"/>
    <m/>
    <m/>
    <m/>
    <n v="42.316859798448917"/>
    <n v="42.316859798448917"/>
    <n v="17051.995656198615"/>
    <n v="1"/>
    <n v="1"/>
    <n v="5.6978981440377741"/>
    <n v="5.6978981440377741"/>
  </r>
  <r>
    <n v="4102"/>
    <n v="0"/>
    <x v="2"/>
    <x v="2"/>
    <x v="4"/>
    <s v="62-304.520 (7), F.A.C."/>
    <x v="4"/>
    <x v="4"/>
    <x v="1"/>
    <n v="1400"/>
    <s v="Commercial and Services"/>
    <n v="1400"/>
    <s v="Brevard County"/>
    <n v="169"/>
    <n v="21.711439419706402"/>
    <n v="213.82989823318368"/>
    <n v="29.856834871206161"/>
    <m/>
    <m/>
    <m/>
    <n v="213.82989823318368"/>
    <n v="213.82989823318368"/>
    <n v="85030.771319614389"/>
    <n v="1"/>
    <n v="1"/>
    <n v="29.856834871206161"/>
    <n v="29.856834871206161"/>
  </r>
  <r>
    <n v="794"/>
    <n v="0"/>
    <x v="2"/>
    <x v="3"/>
    <x v="4"/>
    <s v="62-304.520 (7)(b),(16), F.A.C."/>
    <x v="4"/>
    <x v="4"/>
    <x v="1"/>
    <n v="1400"/>
    <s v="Commercial and Services"/>
    <n v="1400"/>
    <s v="Brevard County       SJRWMD C-1 Diversion"/>
    <n v="6"/>
    <n v="0.14514510525981889"/>
    <n v="0.38918680108159143"/>
    <n v="8.6622588521447288E-2"/>
    <m/>
    <m/>
    <m/>
    <n v="1.3513430593110811"/>
    <n v="0.38918680108159143"/>
    <n v="587.9716044859739"/>
    <n v="0.28800000000000003"/>
    <n v="0.46899999999999997"/>
    <n v="0.1846963507919985"/>
    <n v="8.6622588521447288E-2"/>
  </r>
  <r>
    <n v="1277"/>
    <n v="0"/>
    <x v="2"/>
    <x v="3"/>
    <x v="4"/>
    <s v="62-304.520 (7), F.A.C."/>
    <x v="4"/>
    <x v="4"/>
    <x v="1"/>
    <n v="1400"/>
    <s v="Commercial and Services"/>
    <n v="1400"/>
    <s v="Brevard County       SJRWMD C-1 Diversion"/>
    <n v="127"/>
    <n v="9.0414767213019349"/>
    <n v="23.576140480809574"/>
    <n v="5.2236532466491354"/>
    <m/>
    <m/>
    <m/>
    <n v="81.861598891699899"/>
    <n v="23.576140480809574"/>
    <n v="34369.594776027894"/>
    <n v="0.28800000000000003"/>
    <n v="0.46899999999999997"/>
    <n v="11.13785340436916"/>
    <n v="5.2236532466491354"/>
  </r>
  <r>
    <n v="3439"/>
    <n v="0"/>
    <x v="2"/>
    <x v="2"/>
    <x v="4"/>
    <s v="62-304.520 (7)(b),(19), F.A.C."/>
    <x v="4"/>
    <x v="4"/>
    <x v="13"/>
    <n v="1400"/>
    <s v="Commercial and Services"/>
    <n v="1400"/>
    <s v="City of Fellsmere                      Indian River County"/>
    <n v="1"/>
    <n v="5.9038541927093437E-2"/>
    <n v="0.50367035929673365"/>
    <n v="6.2264306364024712E-2"/>
    <m/>
    <m/>
    <m/>
    <n v="0.50367035929673365"/>
    <n v="0.50367035929673365"/>
    <n v="212.06140124229279"/>
    <n v="1"/>
    <n v="1"/>
    <n v="6.2264306364024712E-2"/>
    <n v="6.2264306364024712E-2"/>
  </r>
  <r>
    <n v="4193"/>
    <n v="0"/>
    <x v="2"/>
    <x v="2"/>
    <x v="4"/>
    <s v="62-304.520 (7), F.A.C."/>
    <x v="4"/>
    <x v="4"/>
    <x v="13"/>
    <n v="1400"/>
    <s v="Commercial and Services"/>
    <n v="1400"/>
    <s v="City of Fellsmere                      Indian River County"/>
    <n v="180"/>
    <n v="30.862026468537511"/>
    <n v="345.77645365784406"/>
    <n v="46.87887492800354"/>
    <m/>
    <m/>
    <m/>
    <n v="345.77645365784406"/>
    <n v="345.77645365784406"/>
    <n v="119556.27172779565"/>
    <n v="1"/>
    <n v="1"/>
    <n v="46.87887492800354"/>
    <n v="46.87887492800354"/>
  </r>
  <r>
    <n v="4866"/>
    <n v="0"/>
    <x v="2"/>
    <x v="5"/>
    <x v="5"/>
    <s v="C-25 and South Indian River Lagoon"/>
    <x v="5"/>
    <x v="5"/>
    <x v="29"/>
    <n v="1400"/>
    <s v="Commercial and Services"/>
    <n v="1400"/>
    <s v="City of Fort Pierce                           St. Lucie County"/>
    <n v="95"/>
    <n v="13.471317184850392"/>
    <n v="147.20291535783429"/>
    <n v="19.961892229896289"/>
    <m/>
    <m/>
    <m/>
    <n v="147.20291535783429"/>
    <n v="147.20291535783429"/>
    <n v="54084.578797572227"/>
    <n v="1"/>
    <n v="1"/>
    <n v="19.961892229896289"/>
    <n v="19.961892229896289"/>
  </r>
  <r>
    <n v="833"/>
    <n v="0"/>
    <x v="2"/>
    <x v="3"/>
    <x v="4"/>
    <s v="62-304.520 (7)(b),(16), F.A.C."/>
    <x v="4"/>
    <x v="4"/>
    <x v="8"/>
    <n v="1400"/>
    <s v="Commercial and Services"/>
    <n v="1400"/>
    <s v="City of Melbourne                 Brevard County"/>
    <n v="990"/>
    <n v="109.70278230194531"/>
    <n v="1107.1545550074027"/>
    <n v="149.93184095180314"/>
    <m/>
    <m/>
    <m/>
    <n v="1107.1545550074027"/>
    <n v="1107.1545550074027"/>
    <n v="427806.70010074676"/>
    <n v="1"/>
    <n v="1"/>
    <n v="149.93184095180314"/>
    <n v="149.93184095180314"/>
  </r>
  <r>
    <n v="1390"/>
    <n v="0"/>
    <x v="2"/>
    <x v="3"/>
    <x v="4"/>
    <s v="62-304.520 (7), F.A.C."/>
    <x v="4"/>
    <x v="4"/>
    <x v="8"/>
    <n v="1400"/>
    <s v="Commercial and Services"/>
    <n v="1400"/>
    <s v="City of Melbourne                 Brevard County"/>
    <n v="245"/>
    <n v="35.331273272081823"/>
    <n v="369.25515857913479"/>
    <n v="49.571086455083091"/>
    <m/>
    <m/>
    <m/>
    <n v="369.25515857913479"/>
    <n v="369.25515857913479"/>
    <n v="140738.99680020608"/>
    <n v="1"/>
    <n v="1"/>
    <n v="49.571086455083091"/>
    <n v="49.571086455083091"/>
  </r>
  <r>
    <n v="1391"/>
    <n v="0"/>
    <x v="2"/>
    <x v="3"/>
    <x v="4"/>
    <s v="62-304.520 (7), F.A.C."/>
    <x v="4"/>
    <x v="4"/>
    <x v="8"/>
    <n v="1400"/>
    <s v="Commercial and Services"/>
    <n v="1400"/>
    <s v="City of Melbourne                 Brevard County       SJRWMD C-1 Diversion"/>
    <n v="5"/>
    <n v="0.62972239587071055"/>
    <n v="1.960043243549721"/>
    <n v="0.41865325657653546"/>
    <m/>
    <m/>
    <m/>
    <n v="6.8057057067698636"/>
    <n v="1.960043243549721"/>
    <n v="2633.3390827358949"/>
    <n v="0.28800000000000003"/>
    <n v="0.46899999999999997"/>
    <n v="0.89265086690092854"/>
    <n v="0.41865325657653546"/>
  </r>
  <r>
    <n v="922"/>
    <n v="0"/>
    <x v="2"/>
    <x v="3"/>
    <x v="4"/>
    <s v="62-304.520 (7)(b),(16), F.A.C."/>
    <x v="4"/>
    <x v="4"/>
    <x v="14"/>
    <n v="1400"/>
    <s v="Commercial and Services"/>
    <n v="1400"/>
    <s v="City of Melbourne              City of West Melbourne   Brevard County"/>
    <n v="7"/>
    <n v="0.14827342510446473"/>
    <n v="1.6466431771885155"/>
    <n v="0.21971882660499178"/>
    <m/>
    <m/>
    <m/>
    <n v="1.6466431771885155"/>
    <n v="1.6466431771885155"/>
    <n v="600.49983947609314"/>
    <n v="1"/>
    <n v="1"/>
    <n v="0.21971882660499178"/>
    <n v="0.21971882660499178"/>
  </r>
  <r>
    <n v="1392"/>
    <n v="0"/>
    <x v="2"/>
    <x v="3"/>
    <x v="4"/>
    <s v="62-304.520 (7), F.A.C."/>
    <x v="4"/>
    <x v="4"/>
    <x v="8"/>
    <n v="1400"/>
    <s v="Commercial and Services"/>
    <n v="1400"/>
    <s v="City of Melbourne     City of Palm Bay            Brevard County"/>
    <n v="11"/>
    <n v="0.23557586680866516"/>
    <n v="2.1332619209945234"/>
    <n v="0.27563567610407863"/>
    <m/>
    <m/>
    <m/>
    <n v="2.1332619209945234"/>
    <n v="2.1332619209945234"/>
    <n v="886.6128919796223"/>
    <n v="1"/>
    <n v="1"/>
    <n v="0.27563567610407863"/>
    <n v="0.27563567610407863"/>
  </r>
  <r>
    <n v="895"/>
    <n v="0"/>
    <x v="2"/>
    <x v="3"/>
    <x v="4"/>
    <s v="62-304.520 (7)(b),(16), F.A.C."/>
    <x v="4"/>
    <x v="4"/>
    <x v="15"/>
    <n v="1400"/>
    <s v="Commercial and Services"/>
    <n v="1400"/>
    <s v="City of Palm Bay            Brevard County"/>
    <n v="19"/>
    <n v="2.3351609470137431"/>
    <n v="22.482328567839573"/>
    <n v="3.002009510845745"/>
    <m/>
    <m/>
    <m/>
    <n v="22.482328567839573"/>
    <n v="22.482328567839573"/>
    <n v="8905.0800979591168"/>
    <n v="1"/>
    <n v="1"/>
    <n v="3.002009510845745"/>
    <n v="3.002009510845745"/>
  </r>
  <r>
    <n v="1481"/>
    <n v="0"/>
    <x v="2"/>
    <x v="3"/>
    <x v="4"/>
    <s v="62-304.520 (7), F.A.C."/>
    <x v="4"/>
    <x v="4"/>
    <x v="15"/>
    <n v="1400"/>
    <s v="Commercial and Services"/>
    <n v="1400"/>
    <s v="City of Palm Bay            Brevard County"/>
    <n v="1257"/>
    <n v="178.80070822358522"/>
    <n v="1949.6871867077948"/>
    <n v="264.75689680721916"/>
    <m/>
    <m/>
    <m/>
    <n v="1949.6871867077948"/>
    <n v="1949.6871867077948"/>
    <n v="747354.10010702687"/>
    <n v="1"/>
    <n v="1"/>
    <n v="264.75689680721916"/>
    <n v="264.75689680721916"/>
  </r>
  <r>
    <n v="1482"/>
    <n v="0"/>
    <x v="2"/>
    <x v="3"/>
    <x v="4"/>
    <s v="62-304.520 (7), F.A.C."/>
    <x v="4"/>
    <x v="4"/>
    <x v="15"/>
    <n v="1400"/>
    <s v="Commercial and Services"/>
    <n v="1400"/>
    <s v="City of Palm Bay            Brevard County       SJRWMD C-1 Diversion"/>
    <n v="583"/>
    <n v="67.103548989838202"/>
    <n v="183.85142620843354"/>
    <n v="40.24833824759407"/>
    <m/>
    <m/>
    <m/>
    <n v="638.37300766817191"/>
    <n v="183.85142620843354"/>
    <n v="280442.15035249118"/>
    <n v="0.28800000000000003"/>
    <n v="0.46899999999999997"/>
    <n v="85.817352340285865"/>
    <n v="40.24833824759407"/>
  </r>
  <r>
    <n v="3488"/>
    <n v="0"/>
    <x v="2"/>
    <x v="2"/>
    <x v="4"/>
    <s v="62-304.520 (7)(b),(19), F.A.C."/>
    <x v="4"/>
    <x v="4"/>
    <x v="16"/>
    <n v="1400"/>
    <s v="Commercial and Services"/>
    <n v="1400"/>
    <s v="City of Sebastian      Indian River County"/>
    <n v="121"/>
    <n v="14.931906815807009"/>
    <n v="145.87958923853193"/>
    <n v="19.681751691088191"/>
    <m/>
    <m/>
    <m/>
    <n v="145.87958923853193"/>
    <n v="145.87958923853193"/>
    <n v="59674.471626565915"/>
    <n v="1"/>
    <n v="1"/>
    <n v="19.681751691088191"/>
    <n v="19.681751691088191"/>
  </r>
  <r>
    <n v="4305"/>
    <n v="0"/>
    <x v="2"/>
    <x v="2"/>
    <x v="4"/>
    <s v="62-304.520 (7), F.A.C."/>
    <x v="4"/>
    <x v="4"/>
    <x v="16"/>
    <n v="1400"/>
    <s v="Commercial and Services"/>
    <n v="1400"/>
    <s v="City of Sebastian      Indian River County"/>
    <n v="706"/>
    <n v="83.728891518418607"/>
    <n v="888.04519928373486"/>
    <n v="120.55847395343216"/>
    <m/>
    <m/>
    <m/>
    <n v="888.04519928373486"/>
    <n v="888.04519928373486"/>
    <n v="331935.27348735434"/>
    <n v="1"/>
    <n v="1"/>
    <n v="120.55847395343216"/>
    <n v="120.55847395343216"/>
  </r>
  <r>
    <n v="2642"/>
    <n v="0"/>
    <x v="2"/>
    <x v="4"/>
    <x v="4"/>
    <s v="62-304.520 (8), F.A.C."/>
    <x v="4"/>
    <x v="4"/>
    <x v="17"/>
    <n v="1400"/>
    <s v="Commercial and Services"/>
    <n v="1400"/>
    <s v="City of Vero Beach    Indian River County"/>
    <n v="1190"/>
    <n v="153.60214188005324"/>
    <n v="1682.0549603238542"/>
    <n v="230.06866072127701"/>
    <m/>
    <m/>
    <m/>
    <n v="1682.0549603238542"/>
    <n v="1682.0549603238542"/>
    <n v="629125.76136389829"/>
    <n v="1"/>
    <n v="1"/>
    <n v="230.06866072127701"/>
    <n v="230.06866072127701"/>
  </r>
  <r>
    <n v="2763"/>
    <n v="0"/>
    <x v="2"/>
    <x v="4"/>
    <x v="4"/>
    <s v="62-304.520 (8), F.A.C."/>
    <x v="4"/>
    <x v="4"/>
    <x v="18"/>
    <n v="1400"/>
    <s v="Commercial and Services"/>
    <n v="1400"/>
    <s v="City of Vero Beach    Indian River County    FDOT-4"/>
    <n v="9"/>
    <n v="8.7579947601428097E-3"/>
    <n v="8.9265075591822715E-2"/>
    <n v="1.2326191158884933E-2"/>
    <m/>
    <m/>
    <m/>
    <n v="8.9265075591822715E-2"/>
    <n v="8.9265075591822715E-2"/>
    <n v="34.837250810948866"/>
    <n v="1"/>
    <n v="1"/>
    <n v="1.2326191158884933E-2"/>
    <n v="1.2326191158884933E-2"/>
  </r>
  <r>
    <n v="3000"/>
    <n v="0"/>
    <x v="2"/>
    <x v="4"/>
    <x v="4"/>
    <s v="62-304.520 (8), F.A.C."/>
    <x v="4"/>
    <x v="4"/>
    <x v="12"/>
    <n v="1400"/>
    <s v="Commercial and Services"/>
    <n v="1400"/>
    <s v="City of Vero Beach    Indian River County    Indian River County"/>
    <n v="110"/>
    <n v="14.633661738972004"/>
    <n v="165.65180883811132"/>
    <n v="22.473061111834248"/>
    <m/>
    <m/>
    <m/>
    <n v="165.65180883811132"/>
    <n v="165.65180883811132"/>
    <n v="59924.377537838605"/>
    <n v="1"/>
    <n v="1"/>
    <n v="22.473061111834248"/>
    <n v="22.473061111834248"/>
  </r>
  <r>
    <n v="3047"/>
    <n v="0"/>
    <x v="2"/>
    <x v="4"/>
    <x v="4"/>
    <s v="62-304.520 (8), F.A.C."/>
    <x v="4"/>
    <x v="4"/>
    <x v="20"/>
    <n v="1400"/>
    <s v="Commercial and Services"/>
    <n v="1400"/>
    <s v="City of Vero Beach    Indian River County    IRFWCD"/>
    <n v="54"/>
    <n v="5.8279791653869379"/>
    <n v="51.767608075259233"/>
    <n v="6.8247648227643491"/>
    <m/>
    <m/>
    <m/>
    <n v="51.767608075259233"/>
    <n v="51.767608075259233"/>
    <n v="19242.861554299445"/>
    <n v="1"/>
    <n v="1"/>
    <n v="6.8247648227643491"/>
    <n v="6.8247648227643491"/>
  </r>
  <r>
    <n v="3048"/>
    <n v="0"/>
    <x v="2"/>
    <x v="4"/>
    <x v="4"/>
    <s v="62-304.520 (8), F.A.C."/>
    <x v="4"/>
    <x v="4"/>
    <x v="20"/>
    <n v="1400"/>
    <s v="Commercial and Services"/>
    <n v="1400"/>
    <s v="City of Vero Beach    Indian River County    IRFWCD   IRFWCD"/>
    <n v="2"/>
    <n v="3.1650162566396127E-2"/>
    <n v="0.15436429971443144"/>
    <n v="2.08601457122508E-2"/>
    <m/>
    <m/>
    <m/>
    <n v="0.15436429971443144"/>
    <n v="0.15436429971443144"/>
    <n v="69.485272788285656"/>
    <n v="1"/>
    <n v="1"/>
    <n v="2.08601457122508E-2"/>
    <n v="2.08601457122508E-2"/>
  </r>
  <r>
    <n v="923"/>
    <n v="0"/>
    <x v="2"/>
    <x v="3"/>
    <x v="4"/>
    <s v="62-304.520 (7)(b),(16), F.A.C."/>
    <x v="4"/>
    <x v="4"/>
    <x v="14"/>
    <n v="1400"/>
    <s v="Commercial and Services"/>
    <n v="1400"/>
    <s v="City of West Melbourne   Brevard County"/>
    <n v="362"/>
    <n v="45.041872311697119"/>
    <n v="487.60564281634544"/>
    <n v="65.569031799016784"/>
    <m/>
    <m/>
    <m/>
    <n v="487.60564281634544"/>
    <n v="487.60564281634544"/>
    <n v="180377.74851626711"/>
    <n v="1"/>
    <n v="1"/>
    <n v="65.569031799016784"/>
    <n v="65.569031799016784"/>
  </r>
  <r>
    <n v="1624"/>
    <n v="0"/>
    <x v="2"/>
    <x v="3"/>
    <x v="4"/>
    <s v="62-304.520 (7), F.A.C."/>
    <x v="4"/>
    <x v="4"/>
    <x v="14"/>
    <n v="1400"/>
    <s v="Commercial and Services"/>
    <n v="1400"/>
    <s v="City of West Melbourne   Brevard County"/>
    <n v="62"/>
    <n v="4.7705061854089292"/>
    <n v="49.38444982081495"/>
    <n v="6.6945383754915193"/>
    <m/>
    <m/>
    <m/>
    <n v="49.38444982081495"/>
    <n v="49.38444982081495"/>
    <n v="19104.444065555232"/>
    <n v="1"/>
    <n v="1"/>
    <n v="6.6945383754915193"/>
    <n v="6.6945383754915193"/>
  </r>
  <r>
    <n v="924"/>
    <n v="0"/>
    <x v="2"/>
    <x v="3"/>
    <x v="4"/>
    <s v="62-304.520 (7)(b),(16), F.A.C."/>
    <x v="4"/>
    <x v="4"/>
    <x v="14"/>
    <n v="1400"/>
    <s v="Commercial and Services"/>
    <n v="1400"/>
    <s v="City of West Melbourne   Brevard County       SJRWMD C-1 Diversion"/>
    <n v="10"/>
    <n v="0.19823886881676142"/>
    <n v="0.62330403521789801"/>
    <n v="0.135181062860349"/>
    <m/>
    <m/>
    <m/>
    <n v="2.164250122284368"/>
    <n v="0.62330403521789801"/>
    <n v="807.16227660616426"/>
    <n v="0.28800000000000003"/>
    <n v="0.46899999999999997"/>
    <n v="0.28823254341225801"/>
    <n v="0.135181062860349"/>
  </r>
  <r>
    <n v="1625"/>
    <n v="0"/>
    <x v="2"/>
    <x v="3"/>
    <x v="4"/>
    <s v="62-304.520 (7), F.A.C."/>
    <x v="4"/>
    <x v="4"/>
    <x v="14"/>
    <n v="1400"/>
    <s v="Commercial and Services"/>
    <n v="1400"/>
    <s v="City of West Melbourne   Brevard County       SJRWMD C-1 Diversion"/>
    <n v="132"/>
    <n v="15.499100134987769"/>
    <n v="48.063036711603267"/>
    <n v="10.363404633001098"/>
    <m/>
    <m/>
    <m/>
    <n v="166.88554413751132"/>
    <n v="48.063036711603267"/>
    <n v="63095.174220883389"/>
    <n v="0.28800000000000003"/>
    <n v="0.46899999999999997"/>
    <n v="22.096811584224092"/>
    <n v="10.363404633001098"/>
  </r>
  <r>
    <n v="2764"/>
    <n v="0"/>
    <x v="2"/>
    <x v="4"/>
    <x v="4"/>
    <s v="62-304.520 (8), F.A.C."/>
    <x v="4"/>
    <x v="4"/>
    <x v="18"/>
    <n v="1400"/>
    <s v="Commercial and Services"/>
    <n v="1400"/>
    <s v="FDOT District 4                                         St. Lucie County"/>
    <n v="2"/>
    <n v="7.4141424518891011E-4"/>
    <n v="7.2093755666831584E-3"/>
    <n v="9.510625444974117E-4"/>
    <m/>
    <m/>
    <m/>
    <n v="7.2093755666831584E-3"/>
    <n v="7.2093755666831584E-3"/>
    <n v="2.9066455155040192"/>
    <n v="1"/>
    <n v="1"/>
    <n v="9.510625444974117E-4"/>
    <n v="9.510625444974117E-4"/>
  </r>
  <r>
    <n v="4908"/>
    <n v="0"/>
    <x v="2"/>
    <x v="5"/>
    <x v="5"/>
    <s v="C-25 and South Indian River Lagoon"/>
    <x v="5"/>
    <x v="5"/>
    <x v="18"/>
    <n v="1400"/>
    <s v="Commercial and Services"/>
    <n v="1400"/>
    <s v="FDOT District 4                                         St. Lucie County"/>
    <n v="356"/>
    <n v="28.043761655763554"/>
    <n v="300.93801389163946"/>
    <n v="40.583007474518027"/>
    <m/>
    <m/>
    <m/>
    <n v="300.93801389163946"/>
    <n v="300.93801389163946"/>
    <n v="109168.20739678967"/>
    <n v="1"/>
    <n v="1"/>
    <n v="40.583007474518027"/>
    <n v="40.583007474518027"/>
  </r>
  <r>
    <n v="2765"/>
    <n v="0"/>
    <x v="2"/>
    <x v="4"/>
    <x v="4"/>
    <s v="62-304.520 (8), F.A.C."/>
    <x v="4"/>
    <x v="4"/>
    <x v="18"/>
    <n v="1400"/>
    <s v="Commercial and Services"/>
    <n v="1400"/>
    <s v="FDOT District 4                                       Indian River County"/>
    <n v="601"/>
    <n v="29.47502506244841"/>
    <n v="301.37910208284484"/>
    <n v="40.084718853275305"/>
    <m/>
    <m/>
    <m/>
    <n v="301.37910208284484"/>
    <n v="301.37910208284484"/>
    <n v="121229.48734948463"/>
    <n v="1"/>
    <n v="1"/>
    <n v="40.084718853275305"/>
    <n v="40.084718853275305"/>
  </r>
  <r>
    <n v="3534"/>
    <n v="0"/>
    <x v="2"/>
    <x v="2"/>
    <x v="4"/>
    <s v="62-304.520 (7)(b),(19), F.A.C."/>
    <x v="4"/>
    <x v="4"/>
    <x v="18"/>
    <n v="1400"/>
    <s v="Commercial and Services"/>
    <n v="1400"/>
    <s v="FDOT District 4                                       Indian River County"/>
    <n v="6"/>
    <n v="8.8951221473218878E-2"/>
    <n v="0.8151816791390214"/>
    <n v="0.10678733073312761"/>
    <m/>
    <m/>
    <m/>
    <n v="0.8151816791390214"/>
    <n v="0.8151816791390214"/>
    <n v="349.70039599533254"/>
    <n v="1"/>
    <n v="1"/>
    <n v="0.10678733073312761"/>
    <n v="0.10678733073312761"/>
  </r>
  <r>
    <n v="3804"/>
    <n v="0"/>
    <x v="2"/>
    <x v="2"/>
    <x v="4"/>
    <s v="62-304.520 (7)(b),(20), F.A.C."/>
    <x v="4"/>
    <x v="4"/>
    <x v="18"/>
    <n v="1400"/>
    <s v="Commercial and Services"/>
    <n v="1400"/>
    <s v="FDOT District 4                                       Indian River County"/>
    <n v="4"/>
    <n v="7.3748437152058019E-2"/>
    <n v="0.77797769201022049"/>
    <n v="0.10276870244753031"/>
    <m/>
    <m/>
    <m/>
    <n v="0.77797769201022049"/>
    <n v="0.77797769201022049"/>
    <n v="277.06833386896841"/>
    <n v="1"/>
    <n v="1"/>
    <n v="0.10276870244753031"/>
    <n v="0.10276870244753031"/>
  </r>
  <r>
    <n v="4398"/>
    <n v="0"/>
    <x v="2"/>
    <x v="2"/>
    <x v="4"/>
    <s v="62-304.520 (7), F.A.C."/>
    <x v="4"/>
    <x v="4"/>
    <x v="18"/>
    <n v="1400"/>
    <s v="Commercial and Services"/>
    <n v="1400"/>
    <s v="FDOT District 4                                       Indian River County"/>
    <n v="215"/>
    <n v="8.7253455631346259"/>
    <n v="89.233420998069633"/>
    <n v="11.936828153125568"/>
    <m/>
    <m/>
    <m/>
    <n v="89.233420998069633"/>
    <n v="89.233420998069633"/>
    <n v="34631.581154344996"/>
    <n v="1"/>
    <n v="1"/>
    <n v="11.936828153125568"/>
    <n v="11.936828153125568"/>
  </r>
  <r>
    <n v="2766"/>
    <n v="0"/>
    <x v="2"/>
    <x v="4"/>
    <x v="4"/>
    <s v="62-304.520 (8), F.A.C."/>
    <x v="4"/>
    <x v="4"/>
    <x v="18"/>
    <n v="1400"/>
    <s v="Commercial and Services"/>
    <n v="1400"/>
    <s v="FDOT District 4                                   City of Vero Beach    Indian River County"/>
    <n v="343"/>
    <n v="37.407014473709317"/>
    <n v="414.95319397541988"/>
    <n v="55.842045904730824"/>
    <m/>
    <m/>
    <m/>
    <n v="414.95319397541988"/>
    <n v="414.95319397541988"/>
    <n v="154169.09389005104"/>
    <n v="1"/>
    <n v="1"/>
    <n v="55.842045904730824"/>
    <n v="55.842045904730824"/>
  </r>
  <r>
    <n v="4909"/>
    <n v="0"/>
    <x v="2"/>
    <x v="5"/>
    <x v="5"/>
    <s v="C-25 and South Indian River Lagoon"/>
    <x v="5"/>
    <x v="5"/>
    <x v="18"/>
    <n v="1400"/>
    <s v="Commercial and Services"/>
    <n v="1400"/>
    <s v="FDOT District 4                                  Town of St. Lucie Village       St. Lucie County"/>
    <n v="14"/>
    <n v="0.19328677218863016"/>
    <n v="1.827155478107825"/>
    <n v="0.24253717595114241"/>
    <m/>
    <m/>
    <m/>
    <n v="1.827155478107825"/>
    <n v="1.827155478107825"/>
    <n v="727.47946595648489"/>
    <n v="1"/>
    <n v="1"/>
    <n v="0.24253717595114241"/>
    <n v="0.24253717595114241"/>
  </r>
  <r>
    <n v="4399"/>
    <n v="0"/>
    <x v="2"/>
    <x v="2"/>
    <x v="4"/>
    <s v="62-304.520 (7), F.A.C."/>
    <x v="4"/>
    <x v="4"/>
    <x v="18"/>
    <n v="1400"/>
    <s v="Commercial and Services"/>
    <n v="1400"/>
    <s v="FDOT District 4                                 City of Sebastian      Indian River County"/>
    <n v="146"/>
    <n v="2.3933943936302877"/>
    <n v="24.026991492245699"/>
    <n v="3.1977765030289858"/>
    <m/>
    <m/>
    <m/>
    <n v="24.026991492245699"/>
    <n v="24.026991492245699"/>
    <n v="9564.0647598201667"/>
    <n v="1"/>
    <n v="1"/>
    <n v="3.1977765030289858"/>
    <n v="3.1977765030289858"/>
  </r>
  <r>
    <n v="4400"/>
    <n v="0"/>
    <x v="2"/>
    <x v="2"/>
    <x v="4"/>
    <s v="62-304.520 (7), F.A.C."/>
    <x v="4"/>
    <x v="4"/>
    <x v="18"/>
    <n v="1400"/>
    <s v="Commercial and Services"/>
    <n v="1400"/>
    <s v="FDOT District 4                           Town of Orchid            Indian River County"/>
    <n v="1"/>
    <n v="1.7400563083975053E-2"/>
    <n v="0.11914602688567415"/>
    <n v="1.6495172186755405E-2"/>
    <m/>
    <m/>
    <m/>
    <n v="0.11914602688567415"/>
    <n v="0.11914602688567415"/>
    <n v="54.866495758969243"/>
    <n v="1"/>
    <n v="1"/>
    <n v="1.6495172186755405E-2"/>
    <n v="1.6495172186755405E-2"/>
  </r>
  <r>
    <n v="2767"/>
    <n v="0"/>
    <x v="2"/>
    <x v="4"/>
    <x v="4"/>
    <s v="62-304.520 (8), F.A.C."/>
    <x v="4"/>
    <x v="4"/>
    <x v="18"/>
    <n v="1400"/>
    <s v="Commercial and Services"/>
    <n v="1400"/>
    <s v="FDOT District 4                     Town of Indian River Shores                  Indian River County"/>
    <n v="7"/>
    <n v="0.30932130040594674"/>
    <n v="3.2734716335487382"/>
    <n v="0.49939762921892161"/>
    <m/>
    <m/>
    <m/>
    <n v="3.2734716335487382"/>
    <n v="3.2734716335487382"/>
    <n v="1264.5333430236544"/>
    <n v="1"/>
    <n v="1"/>
    <n v="0.49939762921892161"/>
    <n v="0.49939762921892161"/>
  </r>
  <r>
    <n v="3535"/>
    <n v="0"/>
    <x v="2"/>
    <x v="2"/>
    <x v="4"/>
    <s v="62-304.520 (7)(b),(19), F.A.C."/>
    <x v="4"/>
    <x v="4"/>
    <x v="18"/>
    <n v="1400"/>
    <s v="Commercial and Services"/>
    <n v="1400"/>
    <s v="FDOT District 4                 City of Fellsmere                      Indian River County"/>
    <n v="6"/>
    <n v="0.29809217279604278"/>
    <n v="2.7757714449140924"/>
    <n v="0.36802518612247359"/>
    <m/>
    <m/>
    <m/>
    <n v="2.7757714449140924"/>
    <n v="2.7757714449140924"/>
    <n v="1148.5274315253982"/>
    <n v="1"/>
    <n v="1"/>
    <n v="0.36802518612247359"/>
    <n v="0.36802518612247359"/>
  </r>
  <r>
    <n v="4910"/>
    <n v="0"/>
    <x v="2"/>
    <x v="5"/>
    <x v="5"/>
    <s v="C-25 and South Indian River Lagoon"/>
    <x v="5"/>
    <x v="5"/>
    <x v="18"/>
    <n v="1400"/>
    <s v="Commercial and Services"/>
    <n v="1400"/>
    <s v="FDOT District 4              City of Fort Pierce                           St. Lucie County"/>
    <n v="45"/>
    <n v="3.5595286783586424"/>
    <n v="40.651500696357694"/>
    <n v="5.4340895433185317"/>
    <m/>
    <m/>
    <m/>
    <n v="40.651500696357694"/>
    <n v="40.651500696357694"/>
    <n v="14428.879064585935"/>
    <n v="1"/>
    <n v="1"/>
    <n v="5.4340895433185317"/>
    <n v="5.4340895433185317"/>
  </r>
  <r>
    <n v="4911"/>
    <n v="0"/>
    <x v="2"/>
    <x v="5"/>
    <x v="5"/>
    <s v="C-25 and South Indian River Lagoon"/>
    <x v="5"/>
    <x v="5"/>
    <x v="18"/>
    <n v="1400"/>
    <s v="Commercial and Services"/>
    <n v="1400"/>
    <s v="FDOT District 4   FPFWCD                                      St. Lucie County"/>
    <n v="50"/>
    <n v="5.4422943581365431"/>
    <n v="56.354377301826503"/>
    <n v="7.584825405148516"/>
    <m/>
    <m/>
    <m/>
    <n v="56.354377301826503"/>
    <n v="56.354377301826503"/>
    <n v="20609.844092783162"/>
    <n v="1"/>
    <n v="1"/>
    <n v="7.584825405148516"/>
    <n v="7.584825405148516"/>
  </r>
  <r>
    <n v="2768"/>
    <n v="0"/>
    <x v="2"/>
    <x v="4"/>
    <x v="4"/>
    <s v="62-304.520 (8), F.A.C."/>
    <x v="4"/>
    <x v="4"/>
    <x v="18"/>
    <n v="1400"/>
    <s v="Commercial and Services"/>
    <n v="1400"/>
    <s v="FDOT District 4 IRFWCD                                      Indian River County"/>
    <n v="22"/>
    <n v="0.43841340437511356"/>
    <n v="4.4830909690339578"/>
    <n v="0.58940365474724354"/>
    <m/>
    <m/>
    <m/>
    <n v="4.4830909690339578"/>
    <n v="4.4830909690339578"/>
    <n v="1833.6282817716274"/>
    <n v="1"/>
    <n v="1"/>
    <n v="0.58940365474724354"/>
    <n v="0.58940365474724354"/>
  </r>
  <r>
    <n v="997"/>
    <n v="0"/>
    <x v="2"/>
    <x v="3"/>
    <x v="4"/>
    <s v="62-304.520 (7)(b),(16), F.A.C."/>
    <x v="4"/>
    <x v="4"/>
    <x v="6"/>
    <n v="1400"/>
    <s v="Commercial and Services"/>
    <n v="1400"/>
    <s v="FDOT District 5                                          Brevard County"/>
    <n v="60"/>
    <n v="2.3711002198572348"/>
    <n v="19.592792980430868"/>
    <n v="2.6848269940363254"/>
    <m/>
    <m/>
    <m/>
    <n v="19.592792980430868"/>
    <n v="19.592792980430868"/>
    <n v="8678.4658135082682"/>
    <n v="1"/>
    <n v="1"/>
    <n v="2.6848269940363254"/>
    <n v="2.6848269940363254"/>
  </r>
  <r>
    <n v="1759"/>
    <n v="0"/>
    <x v="2"/>
    <x v="3"/>
    <x v="4"/>
    <s v="62-304.520 (7), F.A.C."/>
    <x v="4"/>
    <x v="4"/>
    <x v="6"/>
    <n v="1400"/>
    <s v="Commercial and Services"/>
    <n v="1400"/>
    <s v="FDOT District 5                                          Brevard County"/>
    <n v="38"/>
    <n v="1.2434255799734766"/>
    <n v="11.013694060058093"/>
    <n v="1.5601024068612666"/>
    <m/>
    <m/>
    <m/>
    <n v="11.013694060058093"/>
    <n v="11.013694060058093"/>
    <n v="4487.2818314348124"/>
    <n v="1"/>
    <n v="1"/>
    <n v="1.5601024068612666"/>
    <n v="1.5601024068612666"/>
  </r>
  <r>
    <n v="3811"/>
    <n v="0"/>
    <x v="2"/>
    <x v="2"/>
    <x v="4"/>
    <s v="62-304.520 (7)(b),(20), F.A.C."/>
    <x v="4"/>
    <x v="4"/>
    <x v="6"/>
    <n v="1400"/>
    <s v="Commercial and Services"/>
    <n v="1400"/>
    <s v="FDOT District 5                                          Brevard County"/>
    <n v="1"/>
    <n v="2.6271213086211094E-5"/>
    <n v="1.9662934847770812E-4"/>
    <n v="2.6189000744173223E-5"/>
    <m/>
    <m/>
    <m/>
    <n v="1.9662934847770812E-4"/>
    <n v="1.9662934847770812E-4"/>
    <n v="7.7544811147064699E-2"/>
    <n v="1"/>
    <n v="1"/>
    <n v="2.6189000744173223E-5"/>
    <n v="2.6189000744173223E-5"/>
  </r>
  <r>
    <n v="4464"/>
    <n v="0"/>
    <x v="2"/>
    <x v="2"/>
    <x v="4"/>
    <s v="62-304.520 (7), F.A.C."/>
    <x v="4"/>
    <x v="4"/>
    <x v="6"/>
    <n v="1400"/>
    <s v="Commercial and Services"/>
    <n v="1400"/>
    <s v="FDOT District 5                                          Brevard County"/>
    <n v="46"/>
    <n v="1.3948038555887459"/>
    <n v="13.279473016119772"/>
    <n v="1.7992949245437022"/>
    <m/>
    <m/>
    <m/>
    <n v="13.279473016119772"/>
    <n v="13.279473016119772"/>
    <n v="5257.8082568660939"/>
    <n v="1"/>
    <n v="1"/>
    <n v="1.7992949245437022"/>
    <n v="1.7992949245437022"/>
  </r>
  <r>
    <n v="998"/>
    <n v="0"/>
    <x v="2"/>
    <x v="3"/>
    <x v="4"/>
    <s v="62-304.520 (7)(b),(16), F.A.C."/>
    <x v="4"/>
    <x v="4"/>
    <x v="6"/>
    <n v="1400"/>
    <s v="Commercial and Services"/>
    <n v="1400"/>
    <s v="FDOT District 5                                       City of West Melbourne   Brevard County"/>
    <n v="63"/>
    <n v="2.8331873631091358"/>
    <n v="30.042718402799064"/>
    <n v="3.9812880163524103"/>
    <m/>
    <m/>
    <m/>
    <n v="30.042718402799064"/>
    <n v="30.042718402799064"/>
    <n v="11484.13195665384"/>
    <n v="1"/>
    <n v="1"/>
    <n v="3.9812880163524103"/>
    <n v="3.9812880163524103"/>
  </r>
  <r>
    <n v="1760"/>
    <n v="0"/>
    <x v="2"/>
    <x v="3"/>
    <x v="4"/>
    <s v="62-304.520 (7), F.A.C."/>
    <x v="4"/>
    <x v="4"/>
    <x v="6"/>
    <n v="1400"/>
    <s v="Commercial and Services"/>
    <n v="1400"/>
    <s v="FDOT District 5                              City of Palm Bay            Brevard County"/>
    <n v="308"/>
    <n v="20.364641169115977"/>
    <n v="224.06407280536092"/>
    <n v="29.72005442231405"/>
    <m/>
    <m/>
    <m/>
    <n v="224.06407280536092"/>
    <n v="224.06407280536092"/>
    <n v="87543.948884346886"/>
    <n v="1"/>
    <n v="1"/>
    <n v="29.72005442231405"/>
    <n v="29.72005442231405"/>
  </r>
  <r>
    <n v="1761"/>
    <n v="0"/>
    <x v="2"/>
    <x v="3"/>
    <x v="4"/>
    <s v="62-304.520 (7), F.A.C."/>
    <x v="4"/>
    <x v="4"/>
    <x v="6"/>
    <n v="1400"/>
    <s v="Commercial and Services"/>
    <n v="1400"/>
    <s v="FDOT District 5                              City of Palm Bay            Brevard County       SJRWMD C-1 Diversion"/>
    <n v="33"/>
    <n v="1.5331037596942354"/>
    <n v="4.4775176558870893"/>
    <n v="0.9745921322541703"/>
    <m/>
    <m/>
    <m/>
    <n v="15.546936305163502"/>
    <n v="4.4775176558870893"/>
    <n v="6507.5394782125159"/>
    <n v="0.28800000000000003"/>
    <n v="0.46899999999999997"/>
    <n v="2.0780216039534549"/>
    <n v="0.9745921322541703"/>
  </r>
  <r>
    <n v="1762"/>
    <n v="0"/>
    <x v="2"/>
    <x v="3"/>
    <x v="4"/>
    <s v="62-304.520 (7), F.A.C."/>
    <x v="4"/>
    <x v="4"/>
    <x v="6"/>
    <n v="1400"/>
    <s v="Commercial and Services"/>
    <n v="1400"/>
    <s v="FDOT District 5                          Town Melbourne Beach                Brevard County"/>
    <n v="16"/>
    <n v="2.4929276109470293"/>
    <n v="26.759255724998315"/>
    <n v="3.5770630296689765"/>
    <m/>
    <m/>
    <m/>
    <n v="26.759255724998315"/>
    <n v="26.759255724998315"/>
    <n v="9445.0847711939641"/>
    <n v="1"/>
    <n v="1"/>
    <n v="3.5770630296689765"/>
    <n v="3.5770630296689765"/>
  </r>
  <r>
    <n v="999"/>
    <n v="0"/>
    <x v="2"/>
    <x v="3"/>
    <x v="4"/>
    <s v="62-304.520 (7)(b),(16), F.A.C."/>
    <x v="4"/>
    <x v="4"/>
    <x v="6"/>
    <n v="1400"/>
    <s v="Commercial and Services"/>
    <n v="1400"/>
    <s v="FDOT District 5                         City of Melbourne                 Brevard County"/>
    <n v="160"/>
    <n v="4.2388598117890526"/>
    <n v="43.95660339546766"/>
    <n v="5.8605245692037187"/>
    <m/>
    <m/>
    <m/>
    <n v="43.95660339546766"/>
    <n v="43.95660339546766"/>
    <n v="16665.544430781658"/>
    <n v="1"/>
    <n v="1"/>
    <n v="5.8605245692037187"/>
    <n v="5.8605245692037187"/>
  </r>
  <r>
    <n v="1763"/>
    <n v="0"/>
    <x v="2"/>
    <x v="3"/>
    <x v="4"/>
    <s v="62-304.520 (7), F.A.C."/>
    <x v="4"/>
    <x v="4"/>
    <x v="6"/>
    <n v="1400"/>
    <s v="Commercial and Services"/>
    <n v="1400"/>
    <s v="FDOT District 5                         City of Melbourne                 Brevard County"/>
    <n v="58"/>
    <n v="1.2953964976214933"/>
    <n v="13.575547593736712"/>
    <n v="1.809325938196569"/>
    <m/>
    <m/>
    <m/>
    <n v="13.575547593736712"/>
    <n v="13.575547593736712"/>
    <n v="5096.8889835853579"/>
    <n v="1"/>
    <n v="1"/>
    <n v="1.809325938196569"/>
    <n v="1.809325938196569"/>
  </r>
  <r>
    <n v="1000"/>
    <n v="0"/>
    <x v="2"/>
    <x v="3"/>
    <x v="4"/>
    <s v="62-304.520 (7)(b),(16), F.A.C."/>
    <x v="4"/>
    <x v="4"/>
    <x v="6"/>
    <n v="1400"/>
    <s v="Commercial and Services"/>
    <n v="1400"/>
    <s v="FDOT District 5                         City of Melbourne              City of West Melbourne   Brevard County"/>
    <n v="2"/>
    <n v="3.3196196075272244E-2"/>
    <n v="0.35779265154506468"/>
    <n v="4.7777337850254648E-2"/>
    <m/>
    <m/>
    <m/>
    <n v="0.35779265154506468"/>
    <n v="0.35779265154506468"/>
    <n v="134.67875710820277"/>
    <n v="1"/>
    <n v="1"/>
    <n v="4.7777337850254648E-2"/>
    <n v="4.7777337850254648E-2"/>
  </r>
  <r>
    <n v="1764"/>
    <n v="0"/>
    <x v="2"/>
    <x v="3"/>
    <x v="4"/>
    <s v="62-304.520 (7), F.A.C."/>
    <x v="4"/>
    <x v="4"/>
    <x v="6"/>
    <n v="1400"/>
    <s v="Commercial and Services"/>
    <n v="1400"/>
    <s v="FDOT District 5                         City of Melbourne     City of Palm Bay            Brevard County"/>
    <n v="4"/>
    <n v="9.1969364737689505E-2"/>
    <n v="0.93274306891577008"/>
    <n v="0.12260693141447365"/>
    <m/>
    <m/>
    <m/>
    <n v="0.93274306891577008"/>
    <n v="0.93274306891577008"/>
    <n v="358.02056613926794"/>
    <n v="1"/>
    <n v="1"/>
    <n v="0.12260693141447365"/>
    <n v="0.12260693141447365"/>
  </r>
  <r>
    <n v="1765"/>
    <n v="0"/>
    <x v="2"/>
    <x v="3"/>
    <x v="4"/>
    <s v="62-304.520 (7), F.A.C."/>
    <x v="4"/>
    <x v="4"/>
    <x v="6"/>
    <n v="1400"/>
    <s v="Commercial and Services"/>
    <n v="1400"/>
    <s v="FDOT District 5                        Town of Malabar                  Brevard County"/>
    <n v="8"/>
    <n v="0.37879169541098823"/>
    <n v="3.5198038726857637"/>
    <n v="0.47522394362466425"/>
    <m/>
    <m/>
    <m/>
    <n v="3.5198038726857637"/>
    <n v="3.5198038726857637"/>
    <n v="1424.2146709710357"/>
    <n v="1"/>
    <n v="1"/>
    <n v="0.47522394362466425"/>
    <n v="0.47522394362466425"/>
  </r>
  <r>
    <n v="1766"/>
    <n v="0"/>
    <x v="2"/>
    <x v="3"/>
    <x v="4"/>
    <s v="62-304.520 (7), F.A.C."/>
    <x v="4"/>
    <x v="4"/>
    <x v="6"/>
    <n v="1400"/>
    <s v="Commercial and Services"/>
    <n v="1400"/>
    <s v="FDOT District 5                        Town of Malabar      City of Palm Bay            Brevard County"/>
    <n v="4"/>
    <n v="9.3767151676520069E-2"/>
    <n v="0.78372569828823813"/>
    <n v="0.10775946255975248"/>
    <m/>
    <m/>
    <m/>
    <n v="0.78372569828823813"/>
    <n v="0.78372569828823813"/>
    <n v="390.78072355748941"/>
    <n v="1"/>
    <n v="1"/>
    <n v="0.10775946255975248"/>
    <n v="0.10775946255975248"/>
  </r>
  <r>
    <n v="1767"/>
    <n v="0"/>
    <x v="2"/>
    <x v="3"/>
    <x v="4"/>
    <s v="62-304.520 (7), F.A.C."/>
    <x v="4"/>
    <x v="4"/>
    <x v="6"/>
    <n v="1400"/>
    <s v="Commercial and Services"/>
    <n v="1400"/>
    <s v="FDOT District 5                     Town of Indialantic                     Brevard County"/>
    <n v="23"/>
    <n v="1.1753869269272883"/>
    <n v="13.105300252063579"/>
    <n v="1.9133773835152739"/>
    <m/>
    <m/>
    <m/>
    <n v="13.105300252063579"/>
    <n v="13.105300252063579"/>
    <n v="4569.6550966008053"/>
    <n v="1"/>
    <n v="1"/>
    <n v="1.9133773835152739"/>
    <n v="1.9133773835152739"/>
  </r>
  <r>
    <n v="1768"/>
    <n v="0"/>
    <x v="2"/>
    <x v="3"/>
    <x v="4"/>
    <s v="62-304.520 (7), F.A.C."/>
    <x v="4"/>
    <x v="4"/>
    <x v="6"/>
    <n v="1400"/>
    <s v="Commercial and Services"/>
    <n v="1400"/>
    <s v="FDOT District 5                    Town of Grant-Valkaria                      Brevard County"/>
    <n v="34"/>
    <n v="0.68727173849502077"/>
    <n v="6.8406821128594526"/>
    <n v="0.91273274912840141"/>
    <m/>
    <m/>
    <m/>
    <n v="6.8406821128594526"/>
    <n v="6.8406821128594526"/>
    <n v="2687.2284922348954"/>
    <n v="1"/>
    <n v="1"/>
    <n v="0.91273274912840141"/>
    <n v="0.91273274912840141"/>
  </r>
  <r>
    <n v="4465"/>
    <n v="0"/>
    <x v="2"/>
    <x v="2"/>
    <x v="4"/>
    <s v="62-304.520 (7), F.A.C."/>
    <x v="4"/>
    <x v="4"/>
    <x v="6"/>
    <n v="1400"/>
    <s v="Commercial and Services"/>
    <n v="1400"/>
    <s v="FDOT District 5                    Town of Grant-Valkaria                      Brevard County"/>
    <n v="18"/>
    <n v="0.65240310473144081"/>
    <n v="6.289766964123678"/>
    <n v="0.83581782477674227"/>
    <m/>
    <m/>
    <m/>
    <n v="6.289766964123678"/>
    <n v="6.289766964123678"/>
    <n v="2607.3284585765605"/>
    <n v="1"/>
    <n v="1"/>
    <n v="0.83581782477674227"/>
    <n v="0.83581782477674227"/>
  </r>
  <r>
    <n v="1769"/>
    <n v="0"/>
    <x v="2"/>
    <x v="3"/>
    <x v="4"/>
    <s v="62-304.520 (7), F.A.C."/>
    <x v="4"/>
    <x v="4"/>
    <x v="6"/>
    <n v="1400"/>
    <s v="Commercial and Services"/>
    <n v="1400"/>
    <s v="FDOT District 5      MTWCD                                    Brevard County"/>
    <n v="1"/>
    <n v="2.2872532453157551E-2"/>
    <n v="0.27126816230029505"/>
    <n v="3.5514327432542785E-2"/>
    <m/>
    <m/>
    <m/>
    <n v="0.27126816230029505"/>
    <n v="0.27126816230029505"/>
    <n v="94.568218935612776"/>
    <n v="1"/>
    <n v="1"/>
    <n v="3.5514327432542785E-2"/>
    <n v="3.5514327432542785E-2"/>
  </r>
  <r>
    <n v="1770"/>
    <n v="0"/>
    <x v="2"/>
    <x v="3"/>
    <x v="4"/>
    <s v="62-304.520 (7), F.A.C."/>
    <x v="4"/>
    <x v="4"/>
    <x v="6"/>
    <n v="1400"/>
    <s v="Commercial and Services"/>
    <n v="1400"/>
    <s v="FDOT District 5      MTWCD                        City of Palm Bay            Brevard County"/>
    <n v="9"/>
    <n v="0.37354554921395622"/>
    <n v="4.5762408373527599"/>
    <n v="0.60002141231462902"/>
    <m/>
    <m/>
    <m/>
    <n v="4.5762408373527599"/>
    <n v="4.5762408373527599"/>
    <n v="1751.1235782876561"/>
    <n v="1"/>
    <n v="1"/>
    <n v="0.60002141231462902"/>
    <n v="0.60002141231462902"/>
  </r>
  <r>
    <n v="1771"/>
    <n v="0"/>
    <x v="2"/>
    <x v="3"/>
    <x v="4"/>
    <s v="62-304.520 (7), F.A.C."/>
    <x v="4"/>
    <x v="4"/>
    <x v="6"/>
    <n v="1400"/>
    <s v="Commercial and Services"/>
    <n v="1400"/>
    <s v="FDOT District 5      MTWCD                        City of Palm Bay            Brevard County       SJRWMD C-1 Diversion"/>
    <n v="2"/>
    <n v="2.3257878729832371E-2"/>
    <n v="6.1157846023042535E-2"/>
    <n v="1.248911818288723E-2"/>
    <m/>
    <m/>
    <m/>
    <n v="0.21235363202445323"/>
    <n v="6.1157846023042535E-2"/>
    <n v="93.950191162704954"/>
    <n v="0.28800000000000003"/>
    <n v="0.46899999999999997"/>
    <n v="2.6629249856902411E-2"/>
    <n v="1.248911818288723E-2"/>
  </r>
  <r>
    <n v="5002"/>
    <n v="0"/>
    <x v="2"/>
    <x v="5"/>
    <x v="5"/>
    <s v="C-25 and South Indian River Lagoon"/>
    <x v="5"/>
    <x v="5"/>
    <x v="30"/>
    <n v="1400"/>
    <s v="Commercial and Services"/>
    <n v="1400"/>
    <s v="FPFWCD                                      St. Lucie County"/>
    <n v="62"/>
    <n v="4.1004891600522839"/>
    <n v="43.435124847298638"/>
    <n v="6.0442907832188064"/>
    <m/>
    <m/>
    <m/>
    <n v="43.435124847298638"/>
    <n v="43.435124847298638"/>
    <n v="15122.312560061499"/>
    <n v="1"/>
    <n v="1"/>
    <n v="6.0442907832188064"/>
    <n v="6.0442907832188064"/>
  </r>
  <r>
    <n v="4552"/>
    <n v="0"/>
    <x v="2"/>
    <x v="2"/>
    <x v="4"/>
    <s v="62-304.520 (7), F.A.C."/>
    <x v="4"/>
    <x v="4"/>
    <x v="19"/>
    <n v="1400"/>
    <s v="Commercial and Services"/>
    <n v="1400"/>
    <s v="FWCD                                     Indian River County"/>
    <n v="9"/>
    <n v="1.5169686098686457"/>
    <n v="15.370777503820239"/>
    <n v="2.0292400307602065"/>
    <m/>
    <m/>
    <m/>
    <n v="15.370777503820239"/>
    <n v="15.370777503820239"/>
    <n v="5428.5932325648773"/>
    <n v="1"/>
    <n v="1"/>
    <n v="2.0292400307602065"/>
    <n v="2.0292400307602065"/>
  </r>
  <r>
    <n v="4553"/>
    <n v="0"/>
    <x v="2"/>
    <x v="2"/>
    <x v="4"/>
    <s v="62-304.520 (7), F.A.C."/>
    <x v="4"/>
    <x v="4"/>
    <x v="19"/>
    <n v="1400"/>
    <s v="Commercial and Services"/>
    <n v="1400"/>
    <s v="FWCD               City of Fellsmere                      Indian River County"/>
    <n v="34"/>
    <n v="1.8725598487304882"/>
    <n v="17.974208978498485"/>
    <n v="2.4474305367950162"/>
    <m/>
    <m/>
    <m/>
    <n v="17.974208978498485"/>
    <n v="17.974208978498485"/>
    <n v="7241.2972855075204"/>
    <n v="1"/>
    <n v="1"/>
    <n v="2.4474305367950162"/>
    <n v="2.4474305367950162"/>
  </r>
  <r>
    <n v="2901"/>
    <n v="0"/>
    <x v="2"/>
    <x v="4"/>
    <x v="4"/>
    <s v="62-304.520 (8), F.A.C."/>
    <x v="4"/>
    <x v="4"/>
    <x v="12"/>
    <n v="1400"/>
    <s v="Commercial and Services"/>
    <n v="1400"/>
    <s v="Indian River County"/>
    <n v="2445"/>
    <n v="374.4415073058168"/>
    <n v="3841.5354061451171"/>
    <n v="517.56748823054079"/>
    <m/>
    <m/>
    <m/>
    <n v="3841.5354061451171"/>
    <n v="3841.5354061451171"/>
    <n v="1501679.3445495248"/>
    <n v="1"/>
    <n v="1"/>
    <n v="517.56748823054079"/>
    <n v="517.56748823054079"/>
  </r>
  <r>
    <n v="3596"/>
    <n v="0"/>
    <x v="2"/>
    <x v="2"/>
    <x v="4"/>
    <s v="62-304.520 (7)(b),(19), F.A.C."/>
    <x v="4"/>
    <x v="4"/>
    <x v="12"/>
    <n v="1400"/>
    <s v="Commercial and Services"/>
    <n v="1400"/>
    <s v="Indian River County"/>
    <n v="104"/>
    <n v="14.90734515510089"/>
    <n v="137.36741474907805"/>
    <n v="18.212948487073849"/>
    <m/>
    <m/>
    <m/>
    <n v="137.36741474907805"/>
    <n v="137.36741474907805"/>
    <n v="55950.499918384579"/>
    <n v="1"/>
    <n v="1"/>
    <n v="18.212948487073849"/>
    <n v="18.212948487073849"/>
  </r>
  <r>
    <n v="3820"/>
    <n v="0"/>
    <x v="2"/>
    <x v="2"/>
    <x v="4"/>
    <s v="62-304.520 (7)(b),(20), F.A.C."/>
    <x v="4"/>
    <x v="4"/>
    <x v="12"/>
    <n v="1400"/>
    <s v="Commercial and Services"/>
    <n v="1400"/>
    <s v="Indian River County"/>
    <n v="67"/>
    <n v="9.590997720842573"/>
    <n v="95.773124958593769"/>
    <n v="12.938860193268056"/>
    <m/>
    <m/>
    <m/>
    <n v="95.773124958593769"/>
    <n v="95.773124958593769"/>
    <n v="36359.423152723626"/>
    <n v="1"/>
    <n v="1"/>
    <n v="12.938860193268056"/>
    <n v="12.938860193268056"/>
  </r>
  <r>
    <n v="4632"/>
    <n v="0"/>
    <x v="2"/>
    <x v="2"/>
    <x v="4"/>
    <s v="62-304.520 (7), F.A.C."/>
    <x v="4"/>
    <x v="4"/>
    <x v="12"/>
    <n v="1400"/>
    <s v="Commercial and Services"/>
    <n v="1400"/>
    <s v="Indian River County"/>
    <n v="546"/>
    <n v="66.569443272527977"/>
    <n v="664.61291701135417"/>
    <n v="90.121776246240813"/>
    <m/>
    <m/>
    <m/>
    <n v="664.61291701135417"/>
    <n v="664.61291701135417"/>
    <n v="259776.06670690377"/>
    <n v="1"/>
    <n v="1"/>
    <n v="90.121776246240813"/>
    <n v="90.121776246240813"/>
  </r>
  <r>
    <n v="3049"/>
    <n v="0"/>
    <x v="2"/>
    <x v="4"/>
    <x v="4"/>
    <s v="62-304.520 (8), F.A.C."/>
    <x v="4"/>
    <x v="4"/>
    <x v="20"/>
    <n v="1400"/>
    <s v="Commercial and Services"/>
    <n v="1400"/>
    <s v="Indian River County    IRFWCD"/>
    <n v="4"/>
    <n v="3.9495907800173609E-5"/>
    <n v="2.893319228367779E-4"/>
    <n v="3.8186688920638428E-5"/>
    <m/>
    <m/>
    <m/>
    <n v="2.893319228367779E-4"/>
    <n v="2.893319228367779E-4"/>
    <n v="9.3973225576342453E-2"/>
    <n v="1"/>
    <n v="1"/>
    <n v="3.8186688920638428E-5"/>
    <n v="3.8186688920638428E-5"/>
  </r>
  <r>
    <n v="3050"/>
    <n v="0"/>
    <x v="2"/>
    <x v="4"/>
    <x v="4"/>
    <s v="62-304.520 (8), F.A.C."/>
    <x v="4"/>
    <x v="4"/>
    <x v="20"/>
    <n v="1400"/>
    <s v="Commercial and Services"/>
    <n v="1400"/>
    <s v="IRFWCD                                      Indian River County"/>
    <n v="79"/>
    <n v="1.606623379863539"/>
    <n v="17.13695943891241"/>
    <n v="2.3120407800492653"/>
    <m/>
    <m/>
    <m/>
    <n v="17.13695943891241"/>
    <n v="17.13695943891241"/>
    <n v="6537.646947830407"/>
    <n v="1"/>
    <n v="1"/>
    <n v="2.3120407800492653"/>
    <n v="2.3120407800492653"/>
  </r>
  <r>
    <n v="3670"/>
    <n v="0"/>
    <x v="2"/>
    <x v="2"/>
    <x v="4"/>
    <s v="62-304.520 (7)(b),(19), F.A.C."/>
    <x v="4"/>
    <x v="4"/>
    <x v="20"/>
    <n v="1400"/>
    <s v="Commercial and Services"/>
    <n v="1400"/>
    <s v="IRFWCD                                      Indian River County"/>
    <n v="3"/>
    <n v="1.7086538626955537E-4"/>
    <n v="1.0617978060077898E-3"/>
    <n v="9.0462449418666834E-5"/>
    <m/>
    <m/>
    <m/>
    <n v="1.0617978060077898E-3"/>
    <n v="1.0617978060077898E-3"/>
    <n v="0.44213151458211825"/>
    <n v="1"/>
    <n v="1"/>
    <n v="9.0462449418666834E-5"/>
    <n v="9.0462449418666834E-5"/>
  </r>
  <r>
    <n v="3051"/>
    <n v="0"/>
    <x v="2"/>
    <x v="4"/>
    <x v="4"/>
    <s v="62-304.520 (8), F.A.C."/>
    <x v="4"/>
    <x v="4"/>
    <x v="20"/>
    <n v="1400"/>
    <s v="Commercial and Services"/>
    <n v="1400"/>
    <s v="IRFWCD                                  City of Vero Beach    Indian River County"/>
    <n v="17"/>
    <n v="0.20067859809773644"/>
    <n v="1.5991631787387446"/>
    <n v="0.21189605670864445"/>
    <m/>
    <m/>
    <m/>
    <n v="1.5991631787387446"/>
    <n v="1.5991631787387446"/>
    <n v="550.97249067791222"/>
    <n v="1"/>
    <n v="1"/>
    <n v="0.21189605670864445"/>
    <n v="0.21189605670864445"/>
  </r>
  <r>
    <n v="2016"/>
    <n v="0"/>
    <x v="2"/>
    <x v="3"/>
    <x v="4"/>
    <s v="62-304.520 (7), F.A.C."/>
    <x v="4"/>
    <x v="4"/>
    <x v="22"/>
    <n v="1400"/>
    <s v="Commercial and Services"/>
    <n v="1400"/>
    <s v="MTWCD                                    Brevard County"/>
    <n v="4"/>
    <n v="0.82836101438186716"/>
    <n v="9.9410114006822674"/>
    <n v="1.312195414980307"/>
    <m/>
    <m/>
    <m/>
    <n v="9.9410114006822674"/>
    <n v="9.9410114006822674"/>
    <n v="3447.6192917354742"/>
    <n v="1"/>
    <n v="1"/>
    <n v="1.312195414980307"/>
    <n v="1.312195414980307"/>
  </r>
  <r>
    <n v="2017"/>
    <n v="0"/>
    <x v="2"/>
    <x v="3"/>
    <x v="4"/>
    <s v="62-304.520 (7), F.A.C."/>
    <x v="4"/>
    <x v="4"/>
    <x v="22"/>
    <n v="1400"/>
    <s v="Commercial and Services"/>
    <n v="1400"/>
    <s v="MTWCD                                    Brevard County       SJRWMD C-1 Diversion"/>
    <n v="37"/>
    <n v="3.894061856732526"/>
    <n v="12.245335488944288"/>
    <n v="2.6635383587037813"/>
    <m/>
    <m/>
    <m/>
    <n v="42.518526003278772"/>
    <n v="12.245335488944288"/>
    <n v="16062.324836859036"/>
    <n v="0.28800000000000003"/>
    <n v="0.46899999999999997"/>
    <n v="5.6791862658929242"/>
    <n v="2.6635383587037813"/>
  </r>
  <r>
    <n v="2018"/>
    <n v="0"/>
    <x v="2"/>
    <x v="3"/>
    <x v="4"/>
    <s v="62-304.520 (7), F.A.C."/>
    <x v="4"/>
    <x v="4"/>
    <x v="22"/>
    <n v="1400"/>
    <s v="Commercial and Services"/>
    <n v="1400"/>
    <s v="MTWCD                                 City of West Melbourne   Brevard County       SJRWMD C-1 Diversion"/>
    <n v="16"/>
    <n v="0.39082941456851766"/>
    <n v="1.2134622307816323"/>
    <n v="0.26114003698577865"/>
    <m/>
    <m/>
    <m/>
    <n v="4.213410523547334"/>
    <n v="1.2134622307816323"/>
    <n v="1651.2930187696986"/>
    <n v="0.28800000000000003"/>
    <n v="0.46899999999999997"/>
    <n v="0.556801784617865"/>
    <n v="0.26114003698577865"/>
  </r>
  <r>
    <n v="2019"/>
    <n v="0"/>
    <x v="2"/>
    <x v="3"/>
    <x v="4"/>
    <s v="62-304.520 (7), F.A.C."/>
    <x v="4"/>
    <x v="4"/>
    <x v="22"/>
    <n v="1400"/>
    <s v="Commercial and Services"/>
    <n v="1400"/>
    <s v="MTWCD                        City of Palm Bay            Brevard County"/>
    <n v="65"/>
    <n v="8.0563816251931968"/>
    <n v="91.419739687565666"/>
    <n v="12.164813018294719"/>
    <m/>
    <m/>
    <m/>
    <n v="91.419739687565666"/>
    <n v="91.419739687565666"/>
    <n v="36155.271368710091"/>
    <n v="1"/>
    <n v="1"/>
    <n v="12.164813018294719"/>
    <n v="12.164813018294719"/>
  </r>
  <r>
    <n v="2020"/>
    <n v="0"/>
    <x v="2"/>
    <x v="3"/>
    <x v="4"/>
    <s v="62-304.520 (7), F.A.C."/>
    <x v="4"/>
    <x v="4"/>
    <x v="22"/>
    <n v="1400"/>
    <s v="Commercial and Services"/>
    <n v="1400"/>
    <s v="MTWCD                        City of Palm Bay            Brevard County       SJRWMD C-1 Diversion"/>
    <n v="54"/>
    <n v="4.8578595412854551"/>
    <n v="10.024516796676732"/>
    <n v="2.1726285490075408"/>
    <m/>
    <m/>
    <m/>
    <n v="34.807349988460871"/>
    <n v="10.024516796676732"/>
    <n v="15742.279070892357"/>
    <n v="0.28800000000000003"/>
    <n v="0.46899999999999997"/>
    <n v="4.6324702537474218"/>
    <n v="2.1726285490075408"/>
  </r>
  <r>
    <n v="3166"/>
    <n v="0"/>
    <x v="2"/>
    <x v="4"/>
    <x v="4"/>
    <s v="62-304.520 (8), F.A.C."/>
    <x v="4"/>
    <x v="4"/>
    <x v="23"/>
    <n v="1400"/>
    <s v="Commercial and Services"/>
    <n v="1400"/>
    <s v="St. Lucie County"/>
    <n v="3"/>
    <n v="6.1078423146014756E-3"/>
    <n v="6.2226683720153067E-2"/>
    <n v="8.2168931942858195E-3"/>
    <m/>
    <m/>
    <m/>
    <n v="6.2226683720153067E-2"/>
    <n v="6.2226683720153067E-2"/>
    <n v="22.277745294208749"/>
    <n v="1"/>
    <n v="1"/>
    <n v="8.2168931942858195E-3"/>
    <n v="8.2168931942858195E-3"/>
  </r>
  <r>
    <n v="5071"/>
    <n v="0"/>
    <x v="2"/>
    <x v="5"/>
    <x v="5"/>
    <s v="C-25 and South Indian River Lagoon"/>
    <x v="5"/>
    <x v="5"/>
    <x v="23"/>
    <n v="1400"/>
    <s v="Commercial and Services"/>
    <n v="1400"/>
    <s v="St. Lucie County"/>
    <n v="1114"/>
    <n v="184.37440562991029"/>
    <n v="1965.3557675051507"/>
    <n v="267.01210012465236"/>
    <m/>
    <m/>
    <m/>
    <n v="1965.3557675051507"/>
    <n v="1965.3557675051507"/>
    <n v="706994.17676058633"/>
    <n v="1"/>
    <n v="1"/>
    <n v="267.01210012465236"/>
    <n v="267.01210012465236"/>
  </r>
  <r>
    <n v="2160"/>
    <n v="0"/>
    <x v="2"/>
    <x v="3"/>
    <x v="4"/>
    <s v="62-304.520 (7), F.A.C."/>
    <x v="4"/>
    <x v="4"/>
    <x v="32"/>
    <n v="1400"/>
    <s v="Commercial and Services"/>
    <n v="1400"/>
    <s v="Town Melbourne Beach                Brevard County"/>
    <n v="55"/>
    <n v="5.0626534110287302"/>
    <n v="52.943838660271886"/>
    <n v="7.3727600900959649"/>
    <m/>
    <m/>
    <m/>
    <n v="52.943838660271886"/>
    <n v="52.943838660271886"/>
    <n v="19008.294669419767"/>
    <n v="1"/>
    <n v="1"/>
    <n v="7.3727600900959649"/>
    <n v="7.3727600900959649"/>
  </r>
  <r>
    <n v="2195"/>
    <n v="0"/>
    <x v="2"/>
    <x v="3"/>
    <x v="4"/>
    <s v="62-304.520 (7), F.A.C."/>
    <x v="4"/>
    <x v="4"/>
    <x v="24"/>
    <n v="1400"/>
    <s v="Commercial and Services"/>
    <n v="1400"/>
    <s v="Town of Grant-Valkaria                      Brevard County"/>
    <n v="152"/>
    <n v="17.384766402492858"/>
    <n v="175.8504768767487"/>
    <n v="23.311294649697185"/>
    <m/>
    <m/>
    <m/>
    <n v="175.8504768767487"/>
    <n v="175.8504768767487"/>
    <n v="64668.11005074151"/>
    <n v="1"/>
    <n v="1"/>
    <n v="23.311294649697185"/>
    <n v="23.311294649697185"/>
  </r>
  <r>
    <n v="4737"/>
    <n v="0"/>
    <x v="2"/>
    <x v="2"/>
    <x v="4"/>
    <s v="62-304.520 (7), F.A.C."/>
    <x v="4"/>
    <x v="4"/>
    <x v="24"/>
    <n v="1400"/>
    <s v="Commercial and Services"/>
    <n v="1400"/>
    <s v="Town of Grant-Valkaria                      Brevard County"/>
    <n v="38"/>
    <n v="1.7531732198848999"/>
    <n v="15.865856493168067"/>
    <n v="2.2484809365322236"/>
    <m/>
    <m/>
    <m/>
    <n v="15.865856493168067"/>
    <n v="15.865856493168067"/>
    <n v="6329.8937908190173"/>
    <n v="1"/>
    <n v="1"/>
    <n v="2.2484809365322236"/>
    <n v="2.2484809365322236"/>
  </r>
  <r>
    <n v="2320"/>
    <n v="0"/>
    <x v="2"/>
    <x v="3"/>
    <x v="4"/>
    <s v="62-304.520 (7), F.A.C."/>
    <x v="4"/>
    <x v="4"/>
    <x v="33"/>
    <n v="1400"/>
    <s v="Commercial and Services"/>
    <n v="1400"/>
    <s v="Town of Indialantic                     Brevard County"/>
    <n v="54"/>
    <n v="5.5621628860890864"/>
    <n v="62.022773211813352"/>
    <n v="8.5765004566276755"/>
    <m/>
    <m/>
    <m/>
    <n v="62.022773211813352"/>
    <n v="62.022773211813352"/>
    <n v="21731.390861633172"/>
    <n v="1"/>
    <n v="1"/>
    <n v="8.5765004566276755"/>
    <n v="8.5765004566276755"/>
  </r>
  <r>
    <n v="3191"/>
    <n v="0"/>
    <x v="2"/>
    <x v="4"/>
    <x v="4"/>
    <s v="62-304.520 (8), F.A.C."/>
    <x v="4"/>
    <x v="4"/>
    <x v="25"/>
    <n v="1400"/>
    <s v="Commercial and Services"/>
    <n v="1400"/>
    <s v="Town of Indian River Shores                  Indian River County"/>
    <n v="2"/>
    <n v="0.1385318465924559"/>
    <n v="1.406608417677925"/>
    <n v="0.19045430763644086"/>
    <m/>
    <m/>
    <m/>
    <n v="1.406608417677925"/>
    <n v="1.406608417677925"/>
    <n v="573.52675712465805"/>
    <n v="1"/>
    <n v="1"/>
    <n v="0.19045430763644086"/>
    <n v="0.19045430763644086"/>
  </r>
  <r>
    <n v="2344"/>
    <n v="0"/>
    <x v="2"/>
    <x v="3"/>
    <x v="4"/>
    <s v="62-304.520 (7), F.A.C."/>
    <x v="4"/>
    <x v="4"/>
    <x v="26"/>
    <n v="1400"/>
    <s v="Commercial and Services"/>
    <n v="1400"/>
    <s v="Town of Malabar                  Brevard County"/>
    <n v="135"/>
    <n v="14.528505421163793"/>
    <n v="122.60958164452738"/>
    <n v="16.281064943095213"/>
    <m/>
    <m/>
    <m/>
    <n v="122.60958164452738"/>
    <n v="122.60958164452738"/>
    <n v="52489.572656436612"/>
    <n v="1"/>
    <n v="1"/>
    <n v="16.281064943095213"/>
    <n v="16.281064943095213"/>
  </r>
  <r>
    <n v="2345"/>
    <n v="0"/>
    <x v="2"/>
    <x v="3"/>
    <x v="4"/>
    <s v="62-304.520 (7), F.A.C."/>
    <x v="4"/>
    <x v="4"/>
    <x v="26"/>
    <n v="1400"/>
    <s v="Commercial and Services"/>
    <n v="1400"/>
    <s v="Town of Malabar                  Brevard County       SJRWMD C-1 Diversion"/>
    <n v="3"/>
    <n v="0.22215059184921107"/>
    <n v="0.69842748062036186"/>
    <n v="0.14755716335072921"/>
    <m/>
    <m/>
    <m/>
    <n v="2.4250954188207006"/>
    <n v="0.69842748062036186"/>
    <n v="965.64204656602351"/>
    <n v="0.28800000000000003"/>
    <n v="0.46899999999999997"/>
    <n v="0.31462081737895359"/>
    <n v="0.14755716335072921"/>
  </r>
  <r>
    <n v="2346"/>
    <n v="0"/>
    <x v="2"/>
    <x v="3"/>
    <x v="4"/>
    <s v="62-304.520 (7), F.A.C."/>
    <x v="4"/>
    <x v="4"/>
    <x v="26"/>
    <n v="1400"/>
    <s v="Commercial and Services"/>
    <n v="1400"/>
    <s v="Town of Malabar      City of Palm Bay            Brevard County"/>
    <n v="3"/>
    <n v="3.9636342673931756E-2"/>
    <n v="0.34327406002574717"/>
    <n v="3.3557067619999437E-2"/>
    <m/>
    <m/>
    <m/>
    <n v="0.34327406002574717"/>
    <n v="0.34327406002574717"/>
    <n v="149.52324824101575"/>
    <n v="1"/>
    <n v="1"/>
    <n v="3.3557067619999437E-2"/>
    <n v="3.3557067619999437E-2"/>
  </r>
  <r>
    <n v="1483"/>
    <n v="0"/>
    <x v="2"/>
    <x v="3"/>
    <x v="4"/>
    <s v="62-304.520 (7), F.A.C."/>
    <x v="4"/>
    <x v="4"/>
    <x v="15"/>
    <n v="1400"/>
    <s v="Commercial and Services"/>
    <n v="1400"/>
    <s v="Town of Malabar      City of Palm Bay            Brevard County       SJRWMD C-1 Diversion"/>
    <n v="2"/>
    <n v="1.580078953124598E-2"/>
    <n v="5.0031477362046828E-2"/>
    <n v="1.0573875232139162E-2"/>
    <m/>
    <m/>
    <m/>
    <n v="0.17372040750710702"/>
    <n v="5.0031477362046828E-2"/>
    <n v="69.075830158683971"/>
    <n v="0.28800000000000003"/>
    <n v="0.46899999999999997"/>
    <n v="2.2545576187929985E-2"/>
    <n v="1.0573875232139162E-2"/>
  </r>
  <r>
    <n v="1074"/>
    <n v="0"/>
    <x v="2"/>
    <x v="3"/>
    <x v="4"/>
    <s v="62-304.520 (7)(b),(16), F.A.C."/>
    <x v="4"/>
    <x v="4"/>
    <x v="34"/>
    <n v="1400"/>
    <s v="Commercial and Services"/>
    <n v="1400"/>
    <s v="Town of Melbourne Village               Brevard County"/>
    <n v="19"/>
    <n v="1.3452392838620921"/>
    <n v="13.362492059031972"/>
    <n v="1.8431283824178621"/>
    <m/>
    <m/>
    <m/>
    <n v="13.362492059031972"/>
    <n v="13.362492059031972"/>
    <n v="5456.2490114524335"/>
    <n v="1"/>
    <n v="1"/>
    <n v="1.8431283824178621"/>
    <n v="1.8431283824178621"/>
  </r>
  <r>
    <n v="1075"/>
    <n v="0"/>
    <x v="2"/>
    <x v="3"/>
    <x v="4"/>
    <s v="62-304.520 (7)(b),(16), F.A.C."/>
    <x v="4"/>
    <x v="4"/>
    <x v="34"/>
    <n v="1400"/>
    <s v="Commercial and Services"/>
    <n v="1400"/>
    <s v="Town of Melbourne Village            City of West Melbourne   Brevard County"/>
    <n v="2"/>
    <n v="8.5755112880504247E-3"/>
    <n v="8.2246116784581547E-2"/>
    <n v="1.1931609629702387E-2"/>
    <m/>
    <m/>
    <m/>
    <n v="8.2246116784581547E-2"/>
    <n v="8.2246116784581547E-2"/>
    <n v="34.398219538816562"/>
    <n v="1"/>
    <n v="1"/>
    <n v="1.1931609629702387E-2"/>
    <n v="1.1931609629702387E-2"/>
  </r>
  <r>
    <n v="4788"/>
    <n v="0"/>
    <x v="2"/>
    <x v="2"/>
    <x v="4"/>
    <s v="62-304.520 (7), F.A.C."/>
    <x v="4"/>
    <x v="4"/>
    <x v="27"/>
    <n v="1400"/>
    <s v="Commercial and Services"/>
    <n v="1400"/>
    <s v="Town of Orchid            Indian River County"/>
    <n v="6"/>
    <n v="1.0909254711350491"/>
    <n v="7.9765311610350444"/>
    <n v="1.0738378847057544"/>
    <m/>
    <m/>
    <m/>
    <n v="7.9765311610350444"/>
    <n v="7.9765311610350444"/>
    <n v="4074.6923151895344"/>
    <n v="1"/>
    <n v="1"/>
    <n v="1.0738378847057544"/>
    <n v="1.0738378847057544"/>
  </r>
  <r>
    <n v="5170"/>
    <n v="0"/>
    <x v="2"/>
    <x v="5"/>
    <x v="5"/>
    <s v="C-25 and South Indian River Lagoon"/>
    <x v="5"/>
    <x v="5"/>
    <x v="31"/>
    <n v="1400"/>
    <s v="Commercial and Services"/>
    <n v="1400"/>
    <s v="Town of St. Lucie Village       St. Lucie County"/>
    <n v="105"/>
    <n v="18.760845510304893"/>
    <n v="205.18089960386988"/>
    <n v="28.171408862831285"/>
    <m/>
    <m/>
    <m/>
    <n v="205.18089960386988"/>
    <n v="205.18089960386988"/>
    <n v="73555.717256269214"/>
    <n v="1"/>
    <n v="1"/>
    <n v="28.171408862831285"/>
    <n v="28.171408862831285"/>
  </r>
  <r>
    <n v="5072"/>
    <n v="0"/>
    <x v="2"/>
    <x v="5"/>
    <x v="5"/>
    <s v="C-25 and South Indian River Lagoon"/>
    <x v="5"/>
    <x v="5"/>
    <x v="23"/>
    <n v="1400"/>
    <s v="Commercial and Services"/>
    <n v="1400"/>
    <s v="Town of St. Lucie Village       St. Lucie County County road ROW, St. Lucie County"/>
    <n v="3"/>
    <n v="0.18584247533729745"/>
    <n v="1.8587414349028948"/>
    <n v="0.31212992209215201"/>
    <m/>
    <m/>
    <m/>
    <n v="1.8587414349028948"/>
    <n v="1.8587414349028948"/>
    <n v="721.93124731121691"/>
    <n v="1"/>
    <n v="1"/>
    <n v="0.31212992209215201"/>
    <n v="0.31212992209215201"/>
  </r>
  <r>
    <n v="2420"/>
    <n v="0"/>
    <x v="2"/>
    <x v="3"/>
    <x v="4"/>
    <s v="62-304.520 (7), F.A.C."/>
    <x v="4"/>
    <x v="4"/>
    <x v="9"/>
    <n v="1400"/>
    <s v="Commercial and Services"/>
    <n v="1400"/>
    <s v="US Air Force                 City of Palm Bay            Brevard County       SJRWMD C-1 Diversion"/>
    <n v="3"/>
    <n v="0.10944767077314808"/>
    <n v="0.34593537591377627"/>
    <n v="6.791122859150156E-2"/>
    <m/>
    <m/>
    <m/>
    <n v="1.2011644997006119"/>
    <n v="0.34593537591377627"/>
    <n v="437.34629354934259"/>
    <n v="0.28800000000000003"/>
    <n v="0.46899999999999997"/>
    <n v="0.14480006096268991"/>
    <n v="6.791122859150156E-2"/>
  </r>
  <r>
    <n v="3869"/>
    <n v="0"/>
    <x v="2"/>
    <x v="2"/>
    <x v="4"/>
    <s v="62-304.520 (7), F.A.C."/>
    <x v="4"/>
    <x v="4"/>
    <x v="11"/>
    <n v="1400"/>
    <s v="Commercial and Services"/>
    <n v="2000"/>
    <s v="City of Fellsmere                      Indian River County"/>
    <n v="3"/>
    <n v="2.3311331211989733E-4"/>
    <n v="1.7573593647114104E-3"/>
    <n v="2.0321352949430517E-4"/>
    <m/>
    <m/>
    <m/>
    <n v="1.7573593647114104E-3"/>
    <n v="1.7573593647114104E-3"/>
    <n v="0.63457978272368343"/>
    <n v="1"/>
    <n v="1"/>
    <n v="2.0321352949430517E-4"/>
    <n v="2.0321352949430517E-4"/>
  </r>
  <r>
    <n v="3870"/>
    <n v="0"/>
    <x v="2"/>
    <x v="2"/>
    <x v="4"/>
    <s v="62-304.520 (7), F.A.C."/>
    <x v="4"/>
    <x v="4"/>
    <x v="11"/>
    <n v="1400"/>
    <s v="Commercial and Services"/>
    <n v="2000"/>
    <s v="City of Sebastian      Indian River County"/>
    <n v="5"/>
    <n v="1.280020791992152E-3"/>
    <n v="9.8818448734479085E-3"/>
    <n v="1.3825432649996821E-3"/>
    <m/>
    <m/>
    <m/>
    <n v="9.8818448734479085E-3"/>
    <n v="9.8818448734479085E-3"/>
    <n v="4.7301334348892619"/>
    <n v="1"/>
    <n v="1"/>
    <n v="1.3825432649996821E-3"/>
    <n v="1.3825432649996821E-3"/>
  </r>
  <r>
    <n v="2452"/>
    <n v="0"/>
    <x v="2"/>
    <x v="4"/>
    <x v="4"/>
    <s v="62-304.520 (8), F.A.C."/>
    <x v="4"/>
    <x v="4"/>
    <x v="11"/>
    <n v="1400"/>
    <s v="Commercial and Services"/>
    <n v="2000"/>
    <s v="FDOT District 4                                       Indian River County"/>
    <n v="2"/>
    <n v="9.1020454526937077E-5"/>
    <n v="9.1225640825883588E-4"/>
    <n v="1.250267369354354E-4"/>
    <m/>
    <m/>
    <m/>
    <n v="9.1225640825883588E-4"/>
    <n v="9.1225640825883588E-4"/>
    <n v="0.37301149606162565"/>
    <n v="1"/>
    <n v="1"/>
    <n v="1.250267369354354E-4"/>
    <n v="1.250267369354354E-4"/>
  </r>
  <r>
    <n v="3871"/>
    <n v="0"/>
    <x v="2"/>
    <x v="2"/>
    <x v="4"/>
    <s v="62-304.520 (7), F.A.C."/>
    <x v="4"/>
    <x v="4"/>
    <x v="11"/>
    <n v="1400"/>
    <s v="Commercial and Services"/>
    <n v="2000"/>
    <s v="FWCD                                     Indian River County"/>
    <n v="1"/>
    <n v="5.0655213347813698E-6"/>
    <n v="4.7402920255598054E-5"/>
    <n v="6.5713552939511272E-6"/>
    <m/>
    <m/>
    <m/>
    <n v="4.7402920255598054E-5"/>
    <n v="4.7402920255598054E-5"/>
    <n v="1.9618098826116648E-2"/>
    <n v="1"/>
    <n v="1"/>
    <n v="6.5713552939511272E-6"/>
    <n v="6.5713552939511272E-6"/>
  </r>
  <r>
    <n v="3872"/>
    <n v="0"/>
    <x v="2"/>
    <x v="2"/>
    <x v="4"/>
    <s v="62-304.520 (7), F.A.C."/>
    <x v="4"/>
    <x v="4"/>
    <x v="11"/>
    <n v="1400"/>
    <s v="Commercial and Services"/>
    <n v="2000"/>
    <s v="FWCD               City of Fellsmere                      Indian River County"/>
    <n v="2"/>
    <n v="7.7419499147319098E-5"/>
    <n v="5.7438058971130527E-4"/>
    <n v="8.9194224326792371E-5"/>
    <m/>
    <m/>
    <m/>
    <n v="5.7438058971130527E-4"/>
    <n v="5.7438058971130527E-4"/>
    <n v="0.22575452311985672"/>
    <n v="1"/>
    <n v="1"/>
    <n v="8.9194224326792371E-5"/>
    <n v="8.9194224326792371E-5"/>
  </r>
  <r>
    <n v="2453"/>
    <n v="0"/>
    <x v="2"/>
    <x v="4"/>
    <x v="4"/>
    <s v="62-304.520 (8), F.A.C."/>
    <x v="4"/>
    <x v="4"/>
    <x v="11"/>
    <n v="1400"/>
    <s v="Commercial and Services"/>
    <n v="2000"/>
    <s v="Indian River County"/>
    <n v="36"/>
    <n v="0.40452581101459262"/>
    <n v="3.4354297828856111"/>
    <n v="0.46865935928551589"/>
    <m/>
    <m/>
    <m/>
    <n v="3.4354297828856111"/>
    <n v="3.4354297828856111"/>
    <n v="1533.5894418022908"/>
    <n v="1"/>
    <n v="1"/>
    <n v="0.46865935928551589"/>
    <n v="0.46865935928551589"/>
  </r>
  <r>
    <n v="3873"/>
    <n v="0"/>
    <x v="2"/>
    <x v="2"/>
    <x v="4"/>
    <s v="62-304.520 (7), F.A.C."/>
    <x v="4"/>
    <x v="4"/>
    <x v="11"/>
    <n v="1400"/>
    <s v="Commercial and Services"/>
    <n v="2000"/>
    <s v="Indian River County"/>
    <n v="8"/>
    <n v="1.3243908823228758E-2"/>
    <n v="0.13421309224661826"/>
    <n v="1.9379981753110294E-2"/>
    <m/>
    <m/>
    <m/>
    <n v="0.13421309224661826"/>
    <n v="0.13421309224661826"/>
    <n v="48.20135521347283"/>
    <n v="1"/>
    <n v="1"/>
    <n v="1.9379981753110294E-2"/>
    <n v="1.9379981753110294E-2"/>
  </r>
  <r>
    <n v="2454"/>
    <n v="0"/>
    <x v="2"/>
    <x v="4"/>
    <x v="4"/>
    <s v="62-304.520 (8), F.A.C."/>
    <x v="4"/>
    <x v="4"/>
    <x v="11"/>
    <n v="1400"/>
    <s v="Commercial and Services"/>
    <n v="2000"/>
    <s v="IRFWCD                                      Indian River County"/>
    <n v="1"/>
    <n v="1.9292290318799736E-5"/>
    <n v="1.7905938027320528E-4"/>
    <n v="2.4833021850904374E-5"/>
    <m/>
    <m/>
    <m/>
    <n v="1.7905938027320528E-4"/>
    <n v="1.7905938027320528E-4"/>
    <n v="7.2755124442974259E-2"/>
    <n v="1"/>
    <n v="1"/>
    <n v="2.4833021850904374E-5"/>
    <n v="2.4833021850904374E-5"/>
  </r>
  <r>
    <n v="3440"/>
    <n v="0"/>
    <x v="2"/>
    <x v="2"/>
    <x v="4"/>
    <s v="62-304.520 (7)(b),(19), F.A.C."/>
    <x v="4"/>
    <x v="4"/>
    <x v="13"/>
    <n v="1400"/>
    <s v="Commercial and Services"/>
    <n v="3000"/>
    <s v="City of Fellsmere                      Indian River County"/>
    <n v="2"/>
    <n v="0.14225244744459389"/>
    <n v="0"/>
    <n v="0"/>
    <m/>
    <m/>
    <m/>
    <n v="1.0196763257924921"/>
    <n v="1.0196763257924921"/>
    <n v="421.07334757555748"/>
    <n v="1"/>
    <n v="1"/>
    <n v="0.11116194988257076"/>
    <n v="0.11116194988257076"/>
  </r>
  <r>
    <n v="2643"/>
    <n v="0"/>
    <x v="2"/>
    <x v="4"/>
    <x v="4"/>
    <s v="62-304.520 (8), F.A.C."/>
    <x v="4"/>
    <x v="4"/>
    <x v="17"/>
    <n v="1400"/>
    <s v="Commercial and Services"/>
    <n v="3000"/>
    <s v="City of Vero Beach    Indian River County"/>
    <n v="21"/>
    <n v="2.6755876946961334E-2"/>
    <n v="0"/>
    <n v="0"/>
    <m/>
    <m/>
    <m/>
    <n v="0.16752859382706037"/>
    <n v="0.16752859382706037"/>
    <n v="63.000188610085011"/>
    <n v="1"/>
    <n v="1"/>
    <n v="2.223247753953864E-2"/>
    <n v="2.223247753953864E-2"/>
  </r>
  <r>
    <n v="3001"/>
    <n v="0"/>
    <x v="2"/>
    <x v="4"/>
    <x v="4"/>
    <s v="62-304.520 (8), F.A.C."/>
    <x v="4"/>
    <x v="4"/>
    <x v="12"/>
    <n v="1400"/>
    <s v="Commercial and Services"/>
    <n v="3000"/>
    <s v="City of Vero Beach    Indian River County    Indian River County"/>
    <n v="2"/>
    <n v="2.120420495627433E-4"/>
    <n v="0"/>
    <n v="0"/>
    <m/>
    <m/>
    <m/>
    <n v="1.771343195833846E-3"/>
    <n v="1.771343195833846E-3"/>
    <n v="0.85455898493475202"/>
    <n v="1"/>
    <n v="1"/>
    <n v="2.3821555240419683E-4"/>
    <n v="2.3821555240419683E-4"/>
  </r>
  <r>
    <n v="3052"/>
    <n v="0"/>
    <x v="2"/>
    <x v="4"/>
    <x v="4"/>
    <s v="62-304.520 (8), F.A.C."/>
    <x v="4"/>
    <x v="4"/>
    <x v="20"/>
    <n v="1400"/>
    <s v="Commercial and Services"/>
    <n v="3000"/>
    <s v="City of Vero Beach    Indian River County    IRFWCD"/>
    <n v="6"/>
    <n v="1.7425546632744556E-3"/>
    <n v="0"/>
    <n v="0"/>
    <m/>
    <m/>
    <m/>
    <n v="2.1683912987896861E-3"/>
    <n v="2.1683912987896861E-3"/>
    <n v="0.80484163833105182"/>
    <n v="1"/>
    <n v="1"/>
    <n v="2.883627368225328E-4"/>
    <n v="2.883627368225328E-4"/>
  </r>
  <r>
    <n v="3053"/>
    <n v="0"/>
    <x v="2"/>
    <x v="4"/>
    <x v="4"/>
    <s v="62-304.520 (8), F.A.C."/>
    <x v="4"/>
    <x v="4"/>
    <x v="20"/>
    <n v="1400"/>
    <s v="Commercial and Services"/>
    <n v="3000"/>
    <s v="City of Vero Beach    Indian River County    IRFWCD   IRFWCD"/>
    <n v="6"/>
    <n v="4.2316638201036929E-4"/>
    <n v="0"/>
    <n v="0"/>
    <m/>
    <m/>
    <m/>
    <n v="3.6544224452803192E-3"/>
    <n v="3.6544224452803192E-3"/>
    <n v="1.679506820800259"/>
    <n v="1"/>
    <n v="1"/>
    <n v="4.9480211797075461E-4"/>
    <n v="4.9480211797075461E-4"/>
  </r>
  <r>
    <n v="4912"/>
    <n v="0"/>
    <x v="2"/>
    <x v="5"/>
    <x v="5"/>
    <s v="C-25 and South Indian River Lagoon"/>
    <x v="5"/>
    <x v="5"/>
    <x v="18"/>
    <n v="1400"/>
    <s v="Commercial and Services"/>
    <n v="3000"/>
    <s v="FDOT District 4                                         St. Lucie County"/>
    <n v="7"/>
    <n v="4.8351209658557215E-2"/>
    <n v="0"/>
    <n v="0"/>
    <m/>
    <m/>
    <m/>
    <n v="0.53285934482251296"/>
    <n v="0.53285934482251296"/>
    <n v="190.07175277403232"/>
    <n v="1"/>
    <n v="1"/>
    <n v="7.0215838901577232E-2"/>
    <n v="7.0215838901577232E-2"/>
  </r>
  <r>
    <n v="2902"/>
    <n v="0"/>
    <x v="2"/>
    <x v="4"/>
    <x v="4"/>
    <s v="62-304.520 (8), F.A.C."/>
    <x v="4"/>
    <x v="4"/>
    <x v="12"/>
    <n v="1400"/>
    <s v="Commercial and Services"/>
    <n v="3000"/>
    <s v="Indian River County"/>
    <n v="1"/>
    <n v="5.1695189327018861E-6"/>
    <n v="0"/>
    <n v="0"/>
    <m/>
    <m/>
    <m/>
    <n v="5.2079239833985314E-5"/>
    <n v="5.2079239833985314E-5"/>
    <n v="2.0788301179637637E-2"/>
    <n v="1"/>
    <n v="1"/>
    <n v="7.7583231887468261E-6"/>
    <n v="7.7583231887468261E-6"/>
  </r>
  <r>
    <n v="4633"/>
    <n v="0"/>
    <x v="2"/>
    <x v="2"/>
    <x v="4"/>
    <s v="62-304.520 (7), F.A.C."/>
    <x v="4"/>
    <x v="4"/>
    <x v="12"/>
    <n v="1400"/>
    <s v="Commercial and Services"/>
    <n v="3000"/>
    <s v="Indian River County"/>
    <n v="104"/>
    <n v="31.960692886956764"/>
    <n v="0"/>
    <n v="0"/>
    <m/>
    <m/>
    <m/>
    <n v="260.29753780558343"/>
    <n v="260.29753780558343"/>
    <n v="115194.43710758428"/>
    <n v="1"/>
    <n v="1"/>
    <n v="35.285644769548995"/>
    <n v="35.285644769548995"/>
  </r>
  <r>
    <n v="3054"/>
    <n v="0"/>
    <x v="2"/>
    <x v="4"/>
    <x v="4"/>
    <s v="62-304.520 (8), F.A.C."/>
    <x v="4"/>
    <x v="4"/>
    <x v="20"/>
    <n v="1400"/>
    <s v="Commercial and Services"/>
    <n v="3000"/>
    <s v="Indian River County    IRFWCD"/>
    <n v="4"/>
    <n v="1.0330614979286063E-5"/>
    <n v="0"/>
    <n v="0"/>
    <m/>
    <m/>
    <m/>
    <n v="1.1870805223128958E-5"/>
    <n v="1.1870805223128958E-5"/>
    <n v="4.3024739929000237E-3"/>
    <n v="1"/>
    <n v="1"/>
    <n v="1.5758106345863616E-6"/>
    <n v="1.5758106345863616E-6"/>
  </r>
  <r>
    <n v="5073"/>
    <n v="0"/>
    <x v="2"/>
    <x v="5"/>
    <x v="5"/>
    <s v="C-25 and South Indian River Lagoon"/>
    <x v="5"/>
    <x v="5"/>
    <x v="23"/>
    <n v="1400"/>
    <s v="Commercial and Services"/>
    <n v="3000"/>
    <s v="St. Lucie County"/>
    <n v="12"/>
    <n v="1.913430699915267"/>
    <n v="0"/>
    <n v="0"/>
    <m/>
    <m/>
    <m/>
    <n v="20.046838681315819"/>
    <n v="20.046838681315819"/>
    <n v="6948.3623131076456"/>
    <n v="1"/>
    <n v="1"/>
    <n v="2.6642644695545696"/>
    <n v="2.6642644695545696"/>
  </r>
  <r>
    <n v="795"/>
    <n v="0"/>
    <x v="2"/>
    <x v="3"/>
    <x v="4"/>
    <s v="62-304.520 (7)(b),(16), F.A.C."/>
    <x v="4"/>
    <x v="4"/>
    <x v="1"/>
    <n v="1410"/>
    <s v="Retail Sales and Services"/>
    <n v="1410"/>
    <s v="Brevard County"/>
    <n v="330"/>
    <n v="88.008293209951503"/>
    <n v="993.30369719705652"/>
    <n v="132.46507363219902"/>
    <m/>
    <m/>
    <m/>
    <n v="993.30369719705652"/>
    <n v="993.30369719705652"/>
    <n v="354862.6416584354"/>
    <n v="1"/>
    <n v="1"/>
    <n v="132.46507363219902"/>
    <n v="132.46507363219902"/>
  </r>
  <r>
    <n v="1278"/>
    <n v="0"/>
    <x v="2"/>
    <x v="3"/>
    <x v="4"/>
    <s v="62-304.520 (7), F.A.C."/>
    <x v="4"/>
    <x v="4"/>
    <x v="1"/>
    <n v="1410"/>
    <s v="Retail Sales and Services"/>
    <n v="1410"/>
    <s v="Brevard County"/>
    <n v="229"/>
    <n v="73.589300020912887"/>
    <n v="631.45034940203846"/>
    <n v="86.126515323116138"/>
    <m/>
    <m/>
    <m/>
    <n v="631.45034940203846"/>
    <n v="631.45034940203846"/>
    <n v="280438.24932283349"/>
    <n v="1"/>
    <n v="1"/>
    <n v="86.126515323116138"/>
    <n v="86.126515323116138"/>
  </r>
  <r>
    <n v="3773"/>
    <n v="0"/>
    <x v="2"/>
    <x v="2"/>
    <x v="4"/>
    <s v="62-304.520 (7)(b),(20), F.A.C."/>
    <x v="4"/>
    <x v="4"/>
    <x v="1"/>
    <n v="1410"/>
    <s v="Retail Sales and Services"/>
    <n v="1410"/>
    <s v="Brevard County"/>
    <n v="16"/>
    <n v="1.4665826796571801"/>
    <n v="14.876167417079511"/>
    <n v="2.0394758173113163"/>
    <m/>
    <m/>
    <m/>
    <n v="14.876167417079511"/>
    <n v="14.876167417079511"/>
    <n v="5497.6597840113936"/>
    <n v="1"/>
    <n v="1"/>
    <n v="2.0394758173113163"/>
    <n v="2.0394758173113163"/>
  </r>
  <r>
    <n v="4103"/>
    <n v="0"/>
    <x v="2"/>
    <x v="2"/>
    <x v="4"/>
    <s v="62-304.520 (7), F.A.C."/>
    <x v="4"/>
    <x v="4"/>
    <x v="1"/>
    <n v="1410"/>
    <s v="Retail Sales and Services"/>
    <n v="1410"/>
    <s v="Brevard County"/>
    <n v="277"/>
    <n v="58.463251532589631"/>
    <n v="537.28513513080588"/>
    <n v="74.007002405408883"/>
    <m/>
    <m/>
    <m/>
    <n v="537.28513513080588"/>
    <n v="537.28513513080588"/>
    <n v="225344.48276641878"/>
    <n v="1"/>
    <n v="1"/>
    <n v="74.007002405408883"/>
    <n v="74.007002405408883"/>
  </r>
  <r>
    <n v="796"/>
    <n v="0"/>
    <x v="2"/>
    <x v="3"/>
    <x v="4"/>
    <s v="62-304.520 (7)(b),(16), F.A.C."/>
    <x v="4"/>
    <x v="4"/>
    <x v="1"/>
    <n v="1410"/>
    <s v="Retail Sales and Services"/>
    <n v="1410"/>
    <s v="Brevard County       SJRWMD C-1 Diversion"/>
    <n v="23"/>
    <n v="1.2014718674320057"/>
    <n v="3.2062154687088329"/>
    <n v="0.695552975247128"/>
    <m/>
    <m/>
    <m/>
    <n v="11.132692599683446"/>
    <n v="3.2062154687088329"/>
    <n v="4834.3516767975889"/>
    <n v="0.28800000000000003"/>
    <n v="0.46899999999999997"/>
    <n v="1.4830553843222347"/>
    <n v="0.695552975247128"/>
  </r>
  <r>
    <n v="1279"/>
    <n v="0"/>
    <x v="2"/>
    <x v="3"/>
    <x v="4"/>
    <s v="62-304.520 (7), F.A.C."/>
    <x v="4"/>
    <x v="4"/>
    <x v="1"/>
    <n v="1410"/>
    <s v="Retail Sales and Services"/>
    <n v="1410"/>
    <s v="Brevard County       SJRWMD C-1 Diversion"/>
    <n v="124"/>
    <n v="22.572621641250223"/>
    <n v="57.045961960607038"/>
    <n v="12.725365835717772"/>
    <m/>
    <m/>
    <m/>
    <n v="198.0762568076633"/>
    <n v="57.045961960607038"/>
    <n v="90074.059865316536"/>
    <n v="0.28800000000000003"/>
    <n v="0.46899999999999997"/>
    <n v="27.132976195560286"/>
    <n v="12.725365835717772"/>
  </r>
  <r>
    <n v="3441"/>
    <n v="0"/>
    <x v="2"/>
    <x v="2"/>
    <x v="4"/>
    <s v="62-304.520 (7)(b),(19), F.A.C."/>
    <x v="4"/>
    <x v="4"/>
    <x v="13"/>
    <n v="1410"/>
    <s v="Retail Sales and Services"/>
    <n v="1410"/>
    <s v="City of Fellsmere                      Indian River County"/>
    <n v="21"/>
    <n v="6.4381392377808613"/>
    <n v="53.888743201461963"/>
    <n v="7.0132371496438273"/>
    <m/>
    <m/>
    <m/>
    <n v="53.888743201461963"/>
    <n v="53.888743201461963"/>
    <n v="23889.424864644185"/>
    <n v="1"/>
    <n v="1"/>
    <n v="7.0132371496438273"/>
    <n v="7.0132371496438273"/>
  </r>
  <r>
    <n v="4194"/>
    <n v="0"/>
    <x v="2"/>
    <x v="2"/>
    <x v="4"/>
    <s v="62-304.520 (7), F.A.C."/>
    <x v="4"/>
    <x v="4"/>
    <x v="13"/>
    <n v="1410"/>
    <s v="Retail Sales and Services"/>
    <n v="1410"/>
    <s v="City of Fellsmere                      Indian River County"/>
    <n v="67"/>
    <n v="10.506163907968105"/>
    <n v="100.56202655361463"/>
    <n v="13.932673715052244"/>
    <m/>
    <m/>
    <m/>
    <n v="100.56202655361463"/>
    <n v="100.56202655361463"/>
    <n v="40403.259176868822"/>
    <n v="1"/>
    <n v="1"/>
    <n v="13.932673715052244"/>
    <n v="13.932673715052244"/>
  </r>
  <r>
    <n v="4867"/>
    <n v="0"/>
    <x v="2"/>
    <x v="5"/>
    <x v="5"/>
    <s v="C-25 and South Indian River Lagoon"/>
    <x v="5"/>
    <x v="5"/>
    <x v="29"/>
    <n v="1410"/>
    <s v="Retail Sales and Services"/>
    <n v="1410"/>
    <s v="City of Fort Pierce                           St. Lucie County"/>
    <n v="65"/>
    <n v="16.25874442507989"/>
    <n v="161.16220476396154"/>
    <n v="21.801678652328611"/>
    <m/>
    <m/>
    <m/>
    <n v="161.16220476396154"/>
    <n v="161.16220476396154"/>
    <n v="66103.992315392723"/>
    <n v="1"/>
    <n v="1"/>
    <n v="21.801678652328611"/>
    <n v="21.801678652328611"/>
  </r>
  <r>
    <n v="834"/>
    <n v="0"/>
    <x v="2"/>
    <x v="3"/>
    <x v="4"/>
    <s v="62-304.520 (7)(b),(16), F.A.C."/>
    <x v="4"/>
    <x v="4"/>
    <x v="8"/>
    <n v="1410"/>
    <s v="Retail Sales and Services"/>
    <n v="1410"/>
    <s v="City of Melbourne                 Brevard County"/>
    <n v="1623"/>
    <n v="420.83344777438288"/>
    <n v="4056.7144418321514"/>
    <n v="545.2779553898896"/>
    <m/>
    <m/>
    <m/>
    <n v="4056.7144418321514"/>
    <n v="4056.7144418321514"/>
    <n v="1680382.3318876792"/>
    <n v="1"/>
    <n v="1"/>
    <n v="545.2779553898896"/>
    <n v="545.2779553898896"/>
  </r>
  <r>
    <n v="1393"/>
    <n v="0"/>
    <x v="2"/>
    <x v="3"/>
    <x v="4"/>
    <s v="62-304.520 (7), F.A.C."/>
    <x v="4"/>
    <x v="4"/>
    <x v="8"/>
    <n v="1410"/>
    <s v="Retail Sales and Services"/>
    <n v="1410"/>
    <s v="City of Melbourne                 Brevard County"/>
    <n v="399"/>
    <n v="103.18691129050458"/>
    <n v="930.6685558265616"/>
    <n v="126.07061497319773"/>
    <m/>
    <m/>
    <m/>
    <n v="930.6685558265616"/>
    <n v="930.6685558265616"/>
    <n v="416472.90091878129"/>
    <n v="1"/>
    <n v="1"/>
    <n v="126.07061497319773"/>
    <n v="126.07061497319773"/>
  </r>
  <r>
    <n v="1394"/>
    <n v="0"/>
    <x v="2"/>
    <x v="3"/>
    <x v="4"/>
    <s v="62-304.520 (7), F.A.C."/>
    <x v="4"/>
    <x v="4"/>
    <x v="8"/>
    <n v="1410"/>
    <s v="Retail Sales and Services"/>
    <n v="1410"/>
    <s v="City of Melbourne     City of Palm Bay            Brevard County"/>
    <n v="6"/>
    <n v="0.14578022497421608"/>
    <n v="1.4098658517205587"/>
    <n v="0.1899777431112481"/>
    <m/>
    <m/>
    <m/>
    <n v="1.4098658517205587"/>
    <n v="1.4098658517205587"/>
    <n v="597.82536636259999"/>
    <n v="1"/>
    <n v="1"/>
    <n v="0.1899777431112481"/>
    <n v="0.1899777431112481"/>
  </r>
  <r>
    <n v="896"/>
    <n v="0"/>
    <x v="2"/>
    <x v="3"/>
    <x v="4"/>
    <s v="62-304.520 (7)(b),(16), F.A.C."/>
    <x v="4"/>
    <x v="4"/>
    <x v="15"/>
    <n v="1410"/>
    <s v="Retail Sales and Services"/>
    <n v="1410"/>
    <s v="City of Palm Bay            Brevard County"/>
    <n v="101"/>
    <n v="38.340857152276349"/>
    <n v="410.49989016780211"/>
    <n v="54.044347351950861"/>
    <m/>
    <m/>
    <m/>
    <n v="410.49989016780211"/>
    <n v="410.49989016780211"/>
    <n v="147066.14722583853"/>
    <n v="1"/>
    <n v="1"/>
    <n v="54.044347351950861"/>
    <n v="54.044347351950861"/>
  </r>
  <r>
    <n v="1484"/>
    <n v="0"/>
    <x v="2"/>
    <x v="3"/>
    <x v="4"/>
    <s v="62-304.520 (7), F.A.C."/>
    <x v="4"/>
    <x v="4"/>
    <x v="15"/>
    <n v="1410"/>
    <s v="Retail Sales and Services"/>
    <n v="1410"/>
    <s v="City of Palm Bay            Brevard County"/>
    <n v="1412"/>
    <n v="316.64010603480295"/>
    <n v="3252.191863045538"/>
    <n v="438.3043721607574"/>
    <m/>
    <m/>
    <m/>
    <n v="3252.191863045538"/>
    <n v="3252.191863045538"/>
    <n v="1309961.8273190251"/>
    <n v="1"/>
    <n v="1"/>
    <n v="438.3043721607574"/>
    <n v="438.3043721607574"/>
  </r>
  <r>
    <n v="1485"/>
    <n v="0"/>
    <x v="2"/>
    <x v="3"/>
    <x v="4"/>
    <s v="62-304.520 (7), F.A.C."/>
    <x v="4"/>
    <x v="4"/>
    <x v="15"/>
    <n v="1410"/>
    <s v="Retail Sales and Services"/>
    <n v="1410"/>
    <s v="City of Palm Bay            Brevard County       SJRWMD C-1 Diversion"/>
    <n v="1201"/>
    <n v="381.89337560552423"/>
    <n v="1228.6631133300948"/>
    <n v="267.13903629935896"/>
    <m/>
    <m/>
    <m/>
    <n v="4266.1913657294954"/>
    <n v="1228.6631133300948"/>
    <n v="1671813.0553879042"/>
    <n v="0.28800000000000003"/>
    <n v="0.46899999999999997"/>
    <n v="569.5928279304029"/>
    <n v="267.13903629935896"/>
  </r>
  <r>
    <n v="3489"/>
    <n v="0"/>
    <x v="2"/>
    <x v="2"/>
    <x v="4"/>
    <s v="62-304.520 (7)(b),(19), F.A.C."/>
    <x v="4"/>
    <x v="4"/>
    <x v="16"/>
    <n v="1410"/>
    <s v="Retail Sales and Services"/>
    <n v="1410"/>
    <s v="City of Sebastian      Indian River County"/>
    <n v="166"/>
    <n v="48.200806110777869"/>
    <n v="429.6693137383964"/>
    <n v="58.162019897308241"/>
    <m/>
    <m/>
    <m/>
    <n v="429.6693137383964"/>
    <n v="429.6693137383964"/>
    <n v="195710.96481991487"/>
    <n v="1"/>
    <n v="1"/>
    <n v="58.162019897308241"/>
    <n v="58.162019897308241"/>
  </r>
  <r>
    <n v="4306"/>
    <n v="0"/>
    <x v="2"/>
    <x v="2"/>
    <x v="4"/>
    <s v="62-304.520 (7), F.A.C."/>
    <x v="4"/>
    <x v="4"/>
    <x v="16"/>
    <n v="1410"/>
    <s v="Retail Sales and Services"/>
    <n v="1410"/>
    <s v="City of Sebastian      Indian River County"/>
    <n v="368"/>
    <n v="62.045131992408209"/>
    <n v="551.99544732201196"/>
    <n v="74.564711211898071"/>
    <m/>
    <m/>
    <m/>
    <n v="551.99544732201196"/>
    <n v="551.99544732201196"/>
    <n v="249754.11126905537"/>
    <n v="1"/>
    <n v="1"/>
    <n v="74.564711211898071"/>
    <n v="74.564711211898071"/>
  </r>
  <r>
    <n v="2644"/>
    <n v="0"/>
    <x v="2"/>
    <x v="4"/>
    <x v="4"/>
    <s v="62-304.520 (8), F.A.C."/>
    <x v="4"/>
    <x v="4"/>
    <x v="17"/>
    <n v="1410"/>
    <s v="Retail Sales and Services"/>
    <n v="1410"/>
    <s v="City of Vero Beach    Indian River County"/>
    <n v="851"/>
    <n v="144.27436064151368"/>
    <n v="1486.5022445999423"/>
    <n v="202.02879024648476"/>
    <m/>
    <m/>
    <m/>
    <n v="1486.5022445999423"/>
    <n v="1486.5022445999423"/>
    <n v="597248.87971169734"/>
    <n v="1"/>
    <n v="1"/>
    <n v="202.02879024648476"/>
    <n v="202.02879024648476"/>
  </r>
  <r>
    <n v="3002"/>
    <n v="0"/>
    <x v="2"/>
    <x v="4"/>
    <x v="4"/>
    <s v="62-304.520 (8), F.A.C."/>
    <x v="4"/>
    <x v="4"/>
    <x v="12"/>
    <n v="1410"/>
    <s v="Retail Sales and Services"/>
    <n v="1410"/>
    <s v="City of Vero Beach    Indian River County    Indian River County"/>
    <n v="38"/>
    <n v="5.6783973253874347E-2"/>
    <n v="0.63318952487682234"/>
    <n v="8.5440460267000029E-2"/>
    <m/>
    <m/>
    <m/>
    <n v="0.63318952487682234"/>
    <n v="0.63318952487682234"/>
    <n v="234.92629505602866"/>
    <n v="1"/>
    <n v="1"/>
    <n v="8.5440460267000029E-2"/>
    <n v="8.5440460267000029E-2"/>
  </r>
  <r>
    <n v="3055"/>
    <n v="0"/>
    <x v="2"/>
    <x v="4"/>
    <x v="4"/>
    <s v="62-304.520 (8), F.A.C."/>
    <x v="4"/>
    <x v="4"/>
    <x v="20"/>
    <n v="1410"/>
    <s v="Retail Sales and Services"/>
    <n v="1410"/>
    <s v="City of Vero Beach    Indian River County    IRFWCD"/>
    <n v="5"/>
    <n v="1.870039345948403E-2"/>
    <n v="0.20691699339041719"/>
    <n v="2.7586742908693902E-2"/>
    <m/>
    <m/>
    <m/>
    <n v="0.20691699339041719"/>
    <n v="0.20691699339041719"/>
    <n v="77.126142765648169"/>
    <n v="1"/>
    <n v="1"/>
    <n v="2.7586742908693902E-2"/>
    <n v="2.7586742908693902E-2"/>
  </r>
  <r>
    <n v="925"/>
    <n v="0"/>
    <x v="2"/>
    <x v="3"/>
    <x v="4"/>
    <s v="62-304.520 (7)(b),(16), F.A.C."/>
    <x v="4"/>
    <x v="4"/>
    <x v="14"/>
    <n v="1410"/>
    <s v="Retail Sales and Services"/>
    <n v="1410"/>
    <s v="City of West Melbourne   Brevard County"/>
    <n v="622"/>
    <n v="125.03944123198841"/>
    <n v="1300.5251194997595"/>
    <n v="175.48918043964633"/>
    <m/>
    <m/>
    <m/>
    <n v="1300.5251194997595"/>
    <n v="1300.5251194997595"/>
    <n v="508098.34407739819"/>
    <n v="1"/>
    <n v="1"/>
    <n v="175.48918043964633"/>
    <n v="175.48918043964633"/>
  </r>
  <r>
    <n v="1626"/>
    <n v="0"/>
    <x v="2"/>
    <x v="3"/>
    <x v="4"/>
    <s v="62-304.520 (7), F.A.C."/>
    <x v="4"/>
    <x v="4"/>
    <x v="14"/>
    <n v="1410"/>
    <s v="Retail Sales and Services"/>
    <n v="1410"/>
    <s v="City of West Melbourne   Brevard County"/>
    <n v="153"/>
    <n v="36.344046010596621"/>
    <n v="344.14098604026054"/>
    <n v="46.415531586261089"/>
    <m/>
    <m/>
    <m/>
    <n v="344.14098604026054"/>
    <n v="344.14098604026054"/>
    <n v="147352.88527689781"/>
    <n v="1"/>
    <n v="1"/>
    <n v="46.415531586261089"/>
    <n v="46.415531586261089"/>
  </r>
  <r>
    <n v="926"/>
    <n v="0"/>
    <x v="2"/>
    <x v="3"/>
    <x v="4"/>
    <s v="62-304.520 (7)(b),(16), F.A.C."/>
    <x v="4"/>
    <x v="4"/>
    <x v="14"/>
    <n v="1410"/>
    <s v="Retail Sales and Services"/>
    <n v="1410"/>
    <s v="City of West Melbourne   Brevard County       SJRWMD C-1 Diversion"/>
    <n v="51"/>
    <n v="1.9449833073438638"/>
    <n v="5.721139075310794"/>
    <n v="1.2374049075691274"/>
    <m/>
    <m/>
    <m/>
    <n v="19.865066233718032"/>
    <n v="5.721139075310794"/>
    <n v="7945.675340540186"/>
    <n v="0.28800000000000003"/>
    <n v="0.46899999999999997"/>
    <n v="2.6383899948169027"/>
    <n v="1.2374049075691274"/>
  </r>
  <r>
    <n v="1627"/>
    <n v="0"/>
    <x v="2"/>
    <x v="3"/>
    <x v="4"/>
    <s v="62-304.520 (7), F.A.C."/>
    <x v="4"/>
    <x v="4"/>
    <x v="14"/>
    <n v="1410"/>
    <s v="Retail Sales and Services"/>
    <n v="1410"/>
    <s v="City of West Melbourne   Brevard County       SJRWMD C-1 Diversion"/>
    <n v="487"/>
    <n v="123.69235826617665"/>
    <n v="338.58815449158618"/>
    <n v="73.76514157196894"/>
    <m/>
    <m/>
    <m/>
    <n v="1175.6533142068963"/>
    <n v="338.58815449158618"/>
    <n v="519078.34273213113"/>
    <n v="0.28800000000000003"/>
    <n v="0.46899999999999997"/>
    <n v="157.28175175259904"/>
    <n v="73.76514157196894"/>
  </r>
  <r>
    <n v="4913"/>
    <n v="0"/>
    <x v="2"/>
    <x v="5"/>
    <x v="5"/>
    <s v="C-25 and South Indian River Lagoon"/>
    <x v="5"/>
    <x v="5"/>
    <x v="18"/>
    <n v="1410"/>
    <s v="Retail Sales and Services"/>
    <n v="1410"/>
    <s v="FDOT District 4                                         St. Lucie County"/>
    <n v="76"/>
    <n v="1.9541774288693883"/>
    <n v="18.618834335545714"/>
    <n v="2.4905814282167653"/>
    <m/>
    <m/>
    <m/>
    <n v="18.618834335545714"/>
    <n v="18.618834335545714"/>
    <n v="7478.8689461454578"/>
    <n v="1"/>
    <n v="1"/>
    <n v="2.4905814282167653"/>
    <n v="2.4905814282167653"/>
  </r>
  <r>
    <n v="2769"/>
    <n v="0"/>
    <x v="2"/>
    <x v="4"/>
    <x v="4"/>
    <s v="62-304.520 (8), F.A.C."/>
    <x v="4"/>
    <x v="4"/>
    <x v="18"/>
    <n v="1410"/>
    <s v="Retail Sales and Services"/>
    <n v="1410"/>
    <s v="FDOT District 4                                       Indian River County"/>
    <n v="226"/>
    <n v="1.7035571297727647"/>
    <n v="16.588071597372835"/>
    <n v="2.2421505091219003"/>
    <m/>
    <m/>
    <m/>
    <n v="16.588071597372835"/>
    <n v="16.588071597372835"/>
    <n v="7055.4717610318694"/>
    <n v="1"/>
    <n v="1"/>
    <n v="2.2421505091219003"/>
    <n v="2.2421505091219003"/>
  </r>
  <r>
    <n v="3536"/>
    <n v="0"/>
    <x v="2"/>
    <x v="2"/>
    <x v="4"/>
    <s v="62-304.520 (7)(b),(19), F.A.C."/>
    <x v="4"/>
    <x v="4"/>
    <x v="18"/>
    <n v="1410"/>
    <s v="Retail Sales and Services"/>
    <n v="1410"/>
    <s v="FDOT District 4                                       Indian River County"/>
    <n v="2"/>
    <n v="5.2475674723134009E-3"/>
    <n v="4.7866024180313459E-2"/>
    <n v="6.391229796111085E-3"/>
    <m/>
    <m/>
    <m/>
    <n v="4.7866024180313459E-2"/>
    <n v="4.7866024180313459E-2"/>
    <n v="21.039195627815097"/>
    <n v="1"/>
    <n v="1"/>
    <n v="6.391229796111085E-3"/>
    <n v="6.391229796111085E-3"/>
  </r>
  <r>
    <n v="4401"/>
    <n v="0"/>
    <x v="2"/>
    <x v="2"/>
    <x v="4"/>
    <s v="62-304.520 (7), F.A.C."/>
    <x v="4"/>
    <x v="4"/>
    <x v="18"/>
    <n v="1410"/>
    <s v="Retail Sales and Services"/>
    <n v="1410"/>
    <s v="FDOT District 4                                       Indian River County"/>
    <n v="51"/>
    <n v="0.38602166788639253"/>
    <n v="3.7251321505056638"/>
    <n v="0.50313228562702728"/>
    <m/>
    <m/>
    <m/>
    <n v="3.7251321505056638"/>
    <n v="3.7251321505056638"/>
    <n v="1591.9976120446584"/>
    <n v="1"/>
    <n v="1"/>
    <n v="0.50313228562702728"/>
    <n v="0.50313228562702728"/>
  </r>
  <r>
    <n v="2770"/>
    <n v="0"/>
    <x v="2"/>
    <x v="4"/>
    <x v="4"/>
    <s v="62-304.520 (8), F.A.C."/>
    <x v="4"/>
    <x v="4"/>
    <x v="18"/>
    <n v="1410"/>
    <s v="Retail Sales and Services"/>
    <n v="1410"/>
    <s v="FDOT District 4                                   City of Vero Beach    Indian River County"/>
    <n v="81"/>
    <n v="0.38642337199203225"/>
    <n v="4.2303328378425054"/>
    <n v="0.5675693494536046"/>
    <m/>
    <m/>
    <m/>
    <n v="4.2303328378425054"/>
    <n v="4.2303328378425054"/>
    <n v="1600.7990191351189"/>
    <n v="1"/>
    <n v="1"/>
    <n v="0.5675693494536046"/>
    <n v="0.5675693494536046"/>
  </r>
  <r>
    <n v="4914"/>
    <n v="0"/>
    <x v="2"/>
    <x v="5"/>
    <x v="5"/>
    <s v="C-25 and South Indian River Lagoon"/>
    <x v="5"/>
    <x v="5"/>
    <x v="18"/>
    <n v="1410"/>
    <s v="Retail Sales and Services"/>
    <n v="1410"/>
    <s v="FDOT District 4                                  Town of St. Lucie Village       St. Lucie County"/>
    <n v="14"/>
    <n v="0.16433755762363078"/>
    <n v="1.6266435502902896"/>
    <n v="0.22703088383084141"/>
    <m/>
    <m/>
    <m/>
    <n v="1.6266435502902896"/>
    <n v="1.6266435502902896"/>
    <n v="649.68297665176931"/>
    <n v="1"/>
    <n v="1"/>
    <n v="0.22703088383084141"/>
    <n v="0.22703088383084141"/>
  </r>
  <r>
    <n v="4402"/>
    <n v="0"/>
    <x v="2"/>
    <x v="2"/>
    <x v="4"/>
    <s v="62-304.520 (7), F.A.C."/>
    <x v="4"/>
    <x v="4"/>
    <x v="18"/>
    <n v="1410"/>
    <s v="Retail Sales and Services"/>
    <n v="1410"/>
    <s v="FDOT District 4                                 City of Sebastian      Indian River County"/>
    <n v="44"/>
    <n v="0.10027477356385192"/>
    <n v="0.96665220696329324"/>
    <n v="0.12861899379408109"/>
    <m/>
    <m/>
    <m/>
    <n v="0.96665220696329324"/>
    <n v="0.96665220696329324"/>
    <n v="405.57280315072825"/>
    <n v="1"/>
    <n v="1"/>
    <n v="0.12861899379408109"/>
    <n v="0.12861899379408109"/>
  </r>
  <r>
    <n v="2771"/>
    <n v="0"/>
    <x v="2"/>
    <x v="4"/>
    <x v="4"/>
    <s v="62-304.520 (8), F.A.C."/>
    <x v="4"/>
    <x v="4"/>
    <x v="18"/>
    <n v="1410"/>
    <s v="Retail Sales and Services"/>
    <n v="1410"/>
    <s v="FDOT District 4                     Town of Indian River Shores                  Indian River County"/>
    <n v="12"/>
    <n v="4.5775785767008477E-2"/>
    <n v="0.45571879290837747"/>
    <n v="6.4817726435474607E-2"/>
    <m/>
    <m/>
    <m/>
    <n v="0.45571879290837747"/>
    <n v="0.45571879290837747"/>
    <n v="187.48521781131961"/>
    <n v="1"/>
    <n v="1"/>
    <n v="6.4817726435474607E-2"/>
    <n v="6.4817726435474607E-2"/>
  </r>
  <r>
    <n v="3537"/>
    <n v="0"/>
    <x v="2"/>
    <x v="2"/>
    <x v="4"/>
    <s v="62-304.520 (7)(b),(19), F.A.C."/>
    <x v="4"/>
    <x v="4"/>
    <x v="18"/>
    <n v="1410"/>
    <s v="Retail Sales and Services"/>
    <n v="1410"/>
    <s v="FDOT District 4                 City of Fellsmere                      Indian River County"/>
    <n v="4"/>
    <n v="0.12441606695619764"/>
    <n v="1.1385456184686873"/>
    <n v="0.1513304580893112"/>
    <m/>
    <m/>
    <m/>
    <n v="1.1385456184686873"/>
    <n v="1.1385456184686873"/>
    <n v="475.38212696481514"/>
    <n v="1"/>
    <n v="1"/>
    <n v="0.1513304580893112"/>
    <n v="0.1513304580893112"/>
  </r>
  <r>
    <n v="4915"/>
    <n v="0"/>
    <x v="2"/>
    <x v="5"/>
    <x v="5"/>
    <s v="C-25 and South Indian River Lagoon"/>
    <x v="5"/>
    <x v="5"/>
    <x v="18"/>
    <n v="1410"/>
    <s v="Retail Sales and Services"/>
    <n v="1410"/>
    <s v="FDOT District 4              City of Fort Pierce                           St. Lucie County"/>
    <n v="13"/>
    <n v="8.2046352961781116E-2"/>
    <n v="0.95022121305645779"/>
    <n v="0.12576471154042373"/>
    <m/>
    <m/>
    <m/>
    <n v="0.95022121305645779"/>
    <n v="0.95022121305645779"/>
    <n v="334.79086979301519"/>
    <n v="1"/>
    <n v="1"/>
    <n v="0.12576471154042373"/>
    <n v="0.12576471154042373"/>
  </r>
  <r>
    <n v="4916"/>
    <n v="0"/>
    <x v="2"/>
    <x v="5"/>
    <x v="5"/>
    <s v="C-25 and South Indian River Lagoon"/>
    <x v="5"/>
    <x v="5"/>
    <x v="18"/>
    <n v="1410"/>
    <s v="Retail Sales and Services"/>
    <n v="1410"/>
    <s v="FDOT District 4   FPFWCD                                      St. Lucie County"/>
    <n v="11"/>
    <n v="0.32563698354864329"/>
    <n v="3.1512269652932505"/>
    <n v="0.42481124082785199"/>
    <m/>
    <m/>
    <m/>
    <n v="3.1512269652932505"/>
    <n v="3.1512269652932505"/>
    <n v="1277.4061861638775"/>
    <n v="1"/>
    <n v="1"/>
    <n v="0.42481124082785199"/>
    <n v="0.42481124082785199"/>
  </r>
  <r>
    <n v="1001"/>
    <n v="0"/>
    <x v="2"/>
    <x v="3"/>
    <x v="4"/>
    <s v="62-304.520 (7)(b),(16), F.A.C."/>
    <x v="4"/>
    <x v="4"/>
    <x v="6"/>
    <n v="1410"/>
    <s v="Retail Sales and Services"/>
    <n v="1410"/>
    <s v="FDOT District 5                                          Brevard County"/>
    <n v="27"/>
    <n v="0.15622807061454516"/>
    <n v="1.4864544245017766"/>
    <n v="0.19590875769095195"/>
    <m/>
    <m/>
    <m/>
    <n v="1.4864544245017766"/>
    <n v="1.4864544245017766"/>
    <n v="630.16288969990615"/>
    <n v="1"/>
    <n v="1"/>
    <n v="0.19590875769095195"/>
    <n v="0.19590875769095195"/>
  </r>
  <r>
    <n v="1772"/>
    <n v="0"/>
    <x v="2"/>
    <x v="3"/>
    <x v="4"/>
    <s v="62-304.520 (7), F.A.C."/>
    <x v="4"/>
    <x v="4"/>
    <x v="6"/>
    <n v="1410"/>
    <s v="Retail Sales and Services"/>
    <n v="1410"/>
    <s v="FDOT District 5                                          Brevard County"/>
    <n v="21"/>
    <n v="0.30384145836752852"/>
    <n v="2.3922445765456297"/>
    <n v="0.32818594265617124"/>
    <m/>
    <m/>
    <m/>
    <n v="2.3922445765456297"/>
    <n v="2.3922445765456297"/>
    <n v="1072.3683175035972"/>
    <n v="1"/>
    <n v="1"/>
    <n v="0.32818594265617124"/>
    <n v="0.32818594265617124"/>
  </r>
  <r>
    <n v="4466"/>
    <n v="0"/>
    <x v="2"/>
    <x v="2"/>
    <x v="4"/>
    <s v="62-304.520 (7), F.A.C."/>
    <x v="4"/>
    <x v="4"/>
    <x v="6"/>
    <n v="1410"/>
    <s v="Retail Sales and Services"/>
    <n v="1410"/>
    <s v="FDOT District 5                                          Brevard County"/>
    <n v="35"/>
    <n v="0.24228458249903728"/>
    <n v="2.1581276740627144"/>
    <n v="0.29026327886580605"/>
    <m/>
    <m/>
    <m/>
    <n v="2.1581276740627144"/>
    <n v="2.1581276740627144"/>
    <n v="844.44302781834369"/>
    <n v="1"/>
    <n v="1"/>
    <n v="0.29026327886580605"/>
    <n v="0.29026327886580605"/>
  </r>
  <r>
    <n v="1002"/>
    <n v="0"/>
    <x v="2"/>
    <x v="3"/>
    <x v="4"/>
    <s v="62-304.520 (7)(b),(16), F.A.C."/>
    <x v="4"/>
    <x v="4"/>
    <x v="6"/>
    <n v="1410"/>
    <s v="Retail Sales and Services"/>
    <n v="1410"/>
    <s v="FDOT District 5                                          Brevard County       SJRWMD C-1 Diversion"/>
    <n v="35"/>
    <n v="0.88671336283197455"/>
    <n v="2.3312472519995078"/>
    <n v="0.50337281200388595"/>
    <m/>
    <m/>
    <m/>
    <n v="8.0946085138871791"/>
    <n v="2.3312472519995078"/>
    <n v="3574.6196024998094"/>
    <n v="0.28800000000000003"/>
    <n v="0.46899999999999997"/>
    <n v="1.0732895778334455"/>
    <n v="0.50337281200388595"/>
  </r>
  <r>
    <n v="1773"/>
    <n v="0"/>
    <x v="2"/>
    <x v="3"/>
    <x v="4"/>
    <s v="62-304.520 (7), F.A.C."/>
    <x v="4"/>
    <x v="4"/>
    <x v="6"/>
    <n v="1410"/>
    <s v="Retail Sales and Services"/>
    <n v="1410"/>
    <s v="FDOT District 5                                          Brevard County       SJRWMD C-1 Diversion"/>
    <n v="3"/>
    <n v="1.3112149651623304E-2"/>
    <n v="3.233090762429449E-2"/>
    <n v="6.4792569935801427E-3"/>
    <m/>
    <m/>
    <m/>
    <n v="0.11226009591768918"/>
    <n v="3.233090762429449E-2"/>
    <n v="47.855081999142172"/>
    <n v="0.28800000000000003"/>
    <n v="0.46899999999999997"/>
    <n v="1.381504689462717E-2"/>
    <n v="6.4792569935801427E-3"/>
  </r>
  <r>
    <n v="1003"/>
    <n v="0"/>
    <x v="2"/>
    <x v="3"/>
    <x v="4"/>
    <s v="62-304.520 (7)(b),(16), F.A.C."/>
    <x v="4"/>
    <x v="4"/>
    <x v="6"/>
    <n v="1410"/>
    <s v="Retail Sales and Services"/>
    <n v="1410"/>
    <s v="FDOT District 5                                       City of West Melbourne   Brevard County"/>
    <n v="105"/>
    <n v="3.0086040679273509"/>
    <n v="30.715163899863015"/>
    <n v="4.0738843071014239"/>
    <m/>
    <m/>
    <m/>
    <n v="30.715163899863015"/>
    <n v="30.715163899863015"/>
    <n v="12160.649233264203"/>
    <n v="1"/>
    <n v="1"/>
    <n v="4.0738843071014239"/>
    <n v="4.0738843071014239"/>
  </r>
  <r>
    <n v="1774"/>
    <n v="0"/>
    <x v="2"/>
    <x v="3"/>
    <x v="4"/>
    <s v="62-304.520 (7), F.A.C."/>
    <x v="4"/>
    <x v="4"/>
    <x v="6"/>
    <n v="1410"/>
    <s v="Retail Sales and Services"/>
    <n v="1410"/>
    <s v="FDOT District 5                                       City of West Melbourne   Brevard County"/>
    <n v="18"/>
    <n v="0.56384830318364232"/>
    <n v="4.8121487887985053"/>
    <n v="0.63996392417177117"/>
    <m/>
    <m/>
    <m/>
    <n v="4.8121487887985053"/>
    <n v="4.8121487887985053"/>
    <n v="2286.8819531807981"/>
    <n v="1"/>
    <n v="1"/>
    <n v="0.63996392417177117"/>
    <n v="0.63996392417177117"/>
  </r>
  <r>
    <n v="1004"/>
    <n v="0"/>
    <x v="2"/>
    <x v="3"/>
    <x v="4"/>
    <s v="62-304.520 (7)(b),(16), F.A.C."/>
    <x v="4"/>
    <x v="4"/>
    <x v="6"/>
    <n v="1410"/>
    <s v="Retail Sales and Services"/>
    <n v="1410"/>
    <s v="FDOT District 5                                       City of West Melbourne   Brevard County       SJRWMD C-1 Diversion"/>
    <n v="30"/>
    <n v="0.97779112388222134"/>
    <n v="2.8595869123525954"/>
    <n v="0.61244768923081205"/>
    <m/>
    <m/>
    <m/>
    <n v="9.9291212234465114"/>
    <n v="2.8595869123525954"/>
    <n v="3975.3555582734161"/>
    <n v="0.28800000000000003"/>
    <n v="0.46899999999999997"/>
    <n v="1.3058586124324352"/>
    <n v="0.61244768923081205"/>
  </r>
  <r>
    <n v="1775"/>
    <n v="0"/>
    <x v="2"/>
    <x v="3"/>
    <x v="4"/>
    <s v="62-304.520 (7), F.A.C."/>
    <x v="4"/>
    <x v="4"/>
    <x v="6"/>
    <n v="1410"/>
    <s v="Retail Sales and Services"/>
    <n v="1410"/>
    <s v="FDOT District 5                                       City of West Melbourne   Brevard County       SJRWMD C-1 Diversion"/>
    <n v="9"/>
    <n v="0.14006732823911824"/>
    <n v="0.39694192514728321"/>
    <n v="8.5066813659902221E-2"/>
    <m/>
    <m/>
    <m/>
    <n v="1.3782705734280665"/>
    <n v="0.39694192514728321"/>
    <n v="592.7570180113571"/>
    <n v="0.28800000000000003"/>
    <n v="0.46899999999999997"/>
    <n v="0.18137913360320304"/>
    <n v="8.5066813659902221E-2"/>
  </r>
  <r>
    <n v="1776"/>
    <n v="0"/>
    <x v="2"/>
    <x v="3"/>
    <x v="4"/>
    <s v="62-304.520 (7), F.A.C."/>
    <x v="4"/>
    <x v="4"/>
    <x v="6"/>
    <n v="1410"/>
    <s v="Retail Sales and Services"/>
    <n v="1410"/>
    <s v="FDOT District 5                              City of Palm Bay            Brevard County"/>
    <n v="125"/>
    <n v="0.49099556878456707"/>
    <n v="5.2601096313723739"/>
    <n v="0.69934576305836305"/>
    <m/>
    <m/>
    <m/>
    <n v="5.2601096313723739"/>
    <n v="5.2601096313723739"/>
    <n v="2010.6475211994357"/>
    <n v="1"/>
    <n v="1"/>
    <n v="0.69934576305836305"/>
    <n v="0.69934576305836305"/>
  </r>
  <r>
    <n v="1777"/>
    <n v="0"/>
    <x v="2"/>
    <x v="3"/>
    <x v="4"/>
    <s v="62-304.520 (7), F.A.C."/>
    <x v="4"/>
    <x v="4"/>
    <x v="6"/>
    <n v="1410"/>
    <s v="Retail Sales and Services"/>
    <n v="1410"/>
    <s v="FDOT District 5                              City of Palm Bay            Brevard County       SJRWMD C-1 Diversion"/>
    <n v="9"/>
    <n v="2.5252181898036838E-2"/>
    <n v="8.397263772446141E-2"/>
    <n v="1.8178236152554345E-2"/>
    <m/>
    <m/>
    <m/>
    <n v="0.29157165876549096"/>
    <n v="8.397263772446141E-2"/>
    <n v="118.69029106697894"/>
    <n v="0.28800000000000003"/>
    <n v="0.46899999999999997"/>
    <n v="3.8759565357258732E-2"/>
    <n v="1.8178236152554345E-2"/>
  </r>
  <r>
    <n v="1005"/>
    <n v="0"/>
    <x v="2"/>
    <x v="3"/>
    <x v="4"/>
    <s v="62-304.520 (7)(b),(16), F.A.C."/>
    <x v="4"/>
    <x v="4"/>
    <x v="6"/>
    <n v="1410"/>
    <s v="Retail Sales and Services"/>
    <n v="1410"/>
    <s v="FDOT District 5                           Town of Melbourne Village               Brevard County"/>
    <n v="11"/>
    <n v="9.5406703582094105E-2"/>
    <n v="1.0602371573336227"/>
    <n v="0.1411391244514987"/>
    <m/>
    <m/>
    <m/>
    <n v="1.0602371573336227"/>
    <n v="1.0602371573336227"/>
    <n v="390.02214109149594"/>
    <n v="1"/>
    <n v="1"/>
    <n v="0.1411391244514987"/>
    <n v="0.1411391244514987"/>
  </r>
  <r>
    <n v="1006"/>
    <n v="0"/>
    <x v="2"/>
    <x v="3"/>
    <x v="4"/>
    <s v="62-304.520 (7)(b),(16), F.A.C."/>
    <x v="4"/>
    <x v="4"/>
    <x v="6"/>
    <n v="1410"/>
    <s v="Retail Sales and Services"/>
    <n v="1410"/>
    <s v="FDOT District 5                           Town of Melbourne Village            City of West Melbourne   Brevard County"/>
    <n v="1"/>
    <n v="8.6720323228938098E-6"/>
    <n v="9.7623609119763238E-5"/>
    <n v="1.2921941086253466E-5"/>
    <m/>
    <m/>
    <m/>
    <n v="9.7623609119763238E-5"/>
    <n v="9.7623609119763238E-5"/>
    <n v="3.5281359497967374E-2"/>
    <n v="1"/>
    <n v="1"/>
    <n v="1.2921941086253466E-5"/>
    <n v="1.2921941086253466E-5"/>
  </r>
  <r>
    <n v="1778"/>
    <n v="0"/>
    <x v="2"/>
    <x v="3"/>
    <x v="4"/>
    <s v="62-304.520 (7), F.A.C."/>
    <x v="4"/>
    <x v="4"/>
    <x v="6"/>
    <n v="1410"/>
    <s v="Retail Sales and Services"/>
    <n v="1410"/>
    <s v="FDOT District 5                          Town Melbourne Beach                Brevard County"/>
    <n v="4"/>
    <n v="2.2190392527672305E-2"/>
    <n v="0.23025915480927531"/>
    <n v="3.5662608528315598E-2"/>
    <m/>
    <m/>
    <m/>
    <n v="0.23025915480927531"/>
    <n v="0.23025915480927531"/>
    <n v="83.381289846891292"/>
    <n v="1"/>
    <n v="1"/>
    <n v="3.5662608528315598E-2"/>
    <n v="3.5662608528315598E-2"/>
  </r>
  <r>
    <n v="1007"/>
    <n v="0"/>
    <x v="2"/>
    <x v="3"/>
    <x v="4"/>
    <s v="62-304.520 (7)(b),(16), F.A.C."/>
    <x v="4"/>
    <x v="4"/>
    <x v="6"/>
    <n v="1410"/>
    <s v="Retail Sales and Services"/>
    <n v="1410"/>
    <s v="FDOT District 5                         City of Melbourne                 Brevard County"/>
    <n v="126"/>
    <n v="2.7864713500008751"/>
    <n v="25.526056223931302"/>
    <n v="3.3792956682772219"/>
    <m/>
    <m/>
    <m/>
    <n v="25.526056223931302"/>
    <n v="25.526056223931302"/>
    <n v="11061.5373160033"/>
    <n v="1"/>
    <n v="1"/>
    <n v="3.3792956682772219"/>
    <n v="3.3792956682772219"/>
  </r>
  <r>
    <n v="1779"/>
    <n v="0"/>
    <x v="2"/>
    <x v="3"/>
    <x v="4"/>
    <s v="62-304.520 (7), F.A.C."/>
    <x v="4"/>
    <x v="4"/>
    <x v="6"/>
    <n v="1410"/>
    <s v="Retail Sales and Services"/>
    <n v="1410"/>
    <s v="FDOT District 5                         City of Melbourne                 Brevard County"/>
    <n v="32"/>
    <n v="4.1373054309997784E-2"/>
    <n v="0.43401222864355055"/>
    <n v="5.7501379647355619E-2"/>
    <m/>
    <m/>
    <m/>
    <n v="0.43401222864355055"/>
    <n v="0.43401222864355055"/>
    <n v="163.50390265522421"/>
    <n v="1"/>
    <n v="1"/>
    <n v="5.7501379647355619E-2"/>
    <n v="5.7501379647355619E-2"/>
  </r>
  <r>
    <n v="1780"/>
    <n v="0"/>
    <x v="2"/>
    <x v="3"/>
    <x v="4"/>
    <s v="62-304.520 (7), F.A.C."/>
    <x v="4"/>
    <x v="4"/>
    <x v="6"/>
    <n v="1410"/>
    <s v="Retail Sales and Services"/>
    <n v="1410"/>
    <s v="FDOT District 5                        Town of Malabar                  Brevard County"/>
    <n v="14"/>
    <n v="3.798624850730313E-2"/>
    <n v="0.33763365682271779"/>
    <n v="4.6544501401476493E-2"/>
    <m/>
    <m/>
    <m/>
    <n v="0.33763365682271779"/>
    <n v="0.33763365682271779"/>
    <n v="136.32134448114908"/>
    <n v="1"/>
    <n v="1"/>
    <n v="4.6544501401476493E-2"/>
    <n v="4.6544501401476493E-2"/>
  </r>
  <r>
    <n v="1781"/>
    <n v="0"/>
    <x v="2"/>
    <x v="3"/>
    <x v="4"/>
    <s v="62-304.520 (7), F.A.C."/>
    <x v="4"/>
    <x v="4"/>
    <x v="6"/>
    <n v="1410"/>
    <s v="Retail Sales and Services"/>
    <n v="1410"/>
    <s v="FDOT District 5                        Town of Malabar      City of Palm Bay            Brevard County"/>
    <n v="1"/>
    <n v="6.4788041937205898E-4"/>
    <n v="6.3616517771896029E-3"/>
    <n v="9.1355938884212374E-4"/>
    <m/>
    <m/>
    <m/>
    <n v="6.3616517771896029E-3"/>
    <n v="6.3616517771896029E-3"/>
    <n v="2.3525625156873149"/>
    <n v="1"/>
    <n v="1"/>
    <n v="9.1355938884212374E-4"/>
    <n v="9.1355938884212374E-4"/>
  </r>
  <r>
    <n v="1782"/>
    <n v="0"/>
    <x v="2"/>
    <x v="3"/>
    <x v="4"/>
    <s v="62-304.520 (7), F.A.C."/>
    <x v="4"/>
    <x v="4"/>
    <x v="6"/>
    <n v="1410"/>
    <s v="Retail Sales and Services"/>
    <n v="1410"/>
    <s v="FDOT District 5                     Town of Indialantic                     Brevard County"/>
    <n v="14"/>
    <n v="0.11233450946037514"/>
    <n v="1.2759544460522985"/>
    <n v="0.17219041628449819"/>
    <m/>
    <m/>
    <m/>
    <n v="1.2759544460522985"/>
    <n v="1.2759544460522985"/>
    <n v="439.59501716483851"/>
    <n v="1"/>
    <n v="1"/>
    <n v="0.17219041628449819"/>
    <n v="0.17219041628449819"/>
  </r>
  <r>
    <n v="1783"/>
    <n v="0"/>
    <x v="2"/>
    <x v="3"/>
    <x v="4"/>
    <s v="62-304.520 (7), F.A.C."/>
    <x v="4"/>
    <x v="4"/>
    <x v="6"/>
    <n v="1410"/>
    <s v="Retail Sales and Services"/>
    <n v="1410"/>
    <s v="FDOT District 5                    Town of Grant-Valkaria                      Brevard County"/>
    <n v="23"/>
    <n v="0.13023194877816985"/>
    <n v="1.3673990363992554"/>
    <n v="0.18225761477840199"/>
    <m/>
    <m/>
    <m/>
    <n v="1.3673990363992554"/>
    <n v="1.3673990363992554"/>
    <n v="521.03178586919205"/>
    <n v="1"/>
    <n v="1"/>
    <n v="0.18225761477840199"/>
    <n v="0.18225761477840199"/>
  </r>
  <r>
    <n v="4467"/>
    <n v="0"/>
    <x v="2"/>
    <x v="2"/>
    <x v="4"/>
    <s v="62-304.520 (7), F.A.C."/>
    <x v="4"/>
    <x v="4"/>
    <x v="6"/>
    <n v="1410"/>
    <s v="Retail Sales and Services"/>
    <n v="1410"/>
    <s v="FDOT District 5                    Town of Grant-Valkaria                      Brevard County"/>
    <n v="12"/>
    <n v="2.4248298358473155E-2"/>
    <n v="0.24581893405431793"/>
    <n v="3.2540558255575967E-2"/>
    <m/>
    <m/>
    <m/>
    <n v="0.24581893405431793"/>
    <n v="0.24581893405431793"/>
    <n v="95.207589588559827"/>
    <n v="1"/>
    <n v="1"/>
    <n v="3.2540558255575967E-2"/>
    <n v="3.2540558255575967E-2"/>
  </r>
  <r>
    <n v="1784"/>
    <n v="0"/>
    <x v="2"/>
    <x v="3"/>
    <x v="4"/>
    <s v="62-304.520 (7), F.A.C."/>
    <x v="4"/>
    <x v="4"/>
    <x v="6"/>
    <n v="1410"/>
    <s v="Retail Sales and Services"/>
    <n v="1410"/>
    <s v="FDOT District 5      MTWCD                                 City of West Melbourne   Brevard County       SJRWMD C-1 Diversion"/>
    <n v="1"/>
    <n v="6.903280036715022E-3"/>
    <n v="1.9542777447413655E-2"/>
    <n v="4.1725112962137283E-3"/>
    <m/>
    <m/>
    <m/>
    <n v="6.7856866136852961E-2"/>
    <n v="1.9542777447413655E-2"/>
    <n v="29.358502737686003"/>
    <n v="0.28800000000000003"/>
    <n v="0.46899999999999997"/>
    <n v="8.8966125718842829E-3"/>
    <n v="4.1725112962137283E-3"/>
  </r>
  <r>
    <n v="5003"/>
    <n v="0"/>
    <x v="2"/>
    <x v="5"/>
    <x v="5"/>
    <s v="C-25 and South Indian River Lagoon"/>
    <x v="5"/>
    <x v="5"/>
    <x v="30"/>
    <n v="1410"/>
    <s v="Retail Sales and Services"/>
    <n v="1410"/>
    <s v="FPFWCD                                      St. Lucie County"/>
    <n v="16"/>
    <n v="2.8217585705356658"/>
    <n v="27.038383858913964"/>
    <n v="3.6481160503742642"/>
    <m/>
    <m/>
    <m/>
    <n v="27.038383858913964"/>
    <n v="27.038383858913964"/>
    <n v="10924.176598109236"/>
    <n v="1"/>
    <n v="1"/>
    <n v="3.6481160503742642"/>
    <n v="3.6481160503742642"/>
  </r>
  <r>
    <n v="4554"/>
    <n v="0"/>
    <x v="2"/>
    <x v="2"/>
    <x v="4"/>
    <s v="62-304.520 (7), F.A.C."/>
    <x v="4"/>
    <x v="4"/>
    <x v="19"/>
    <n v="1410"/>
    <s v="Retail Sales and Services"/>
    <n v="1410"/>
    <s v="FWCD               City of Fellsmere                      Indian River County"/>
    <n v="9"/>
    <n v="0.2922594463519525"/>
    <n v="2.5180345017009595"/>
    <n v="0.34723336980722508"/>
    <m/>
    <m/>
    <m/>
    <n v="2.5180345017009595"/>
    <n v="2.5180345017009595"/>
    <n v="1088.7952858210979"/>
    <n v="1"/>
    <n v="1"/>
    <n v="0.34723336980722508"/>
    <n v="0.34723336980722508"/>
  </r>
  <r>
    <n v="2903"/>
    <n v="0"/>
    <x v="2"/>
    <x v="4"/>
    <x v="4"/>
    <s v="62-304.520 (8), F.A.C."/>
    <x v="4"/>
    <x v="4"/>
    <x v="12"/>
    <n v="1410"/>
    <s v="Retail Sales and Services"/>
    <n v="1410"/>
    <s v="Indian River County"/>
    <n v="2364"/>
    <n v="744.8464937120774"/>
    <n v="7067.8224153524088"/>
    <n v="946.68085896286709"/>
    <m/>
    <m/>
    <m/>
    <n v="7067.8224153524088"/>
    <n v="7067.8224153524088"/>
    <n v="3120700.4623598019"/>
    <n v="1"/>
    <n v="1"/>
    <n v="946.68085896286709"/>
    <n v="946.68085896286709"/>
  </r>
  <r>
    <n v="3597"/>
    <n v="0"/>
    <x v="2"/>
    <x v="2"/>
    <x v="4"/>
    <s v="62-304.520 (7)(b),(19), F.A.C."/>
    <x v="4"/>
    <x v="4"/>
    <x v="12"/>
    <n v="1410"/>
    <s v="Retail Sales and Services"/>
    <n v="1410"/>
    <s v="Indian River County"/>
    <n v="67"/>
    <n v="8.561344808660392"/>
    <n v="82.613177237254774"/>
    <n v="11.49143881060826"/>
    <m/>
    <m/>
    <m/>
    <n v="82.613177237254774"/>
    <n v="82.613177237254774"/>
    <n v="35209.233352483272"/>
    <n v="1"/>
    <n v="1"/>
    <n v="11.49143881060826"/>
    <n v="11.49143881060826"/>
  </r>
  <r>
    <n v="3821"/>
    <n v="0"/>
    <x v="2"/>
    <x v="2"/>
    <x v="4"/>
    <s v="62-304.520 (7)(b),(20), F.A.C."/>
    <x v="4"/>
    <x v="4"/>
    <x v="12"/>
    <n v="1410"/>
    <s v="Retail Sales and Services"/>
    <n v="1410"/>
    <s v="Indian River County"/>
    <n v="77"/>
    <n v="24.83736379387808"/>
    <n v="224.81950264039071"/>
    <n v="30.46123566857359"/>
    <m/>
    <m/>
    <m/>
    <n v="224.81950264039071"/>
    <n v="224.81950264039071"/>
    <n v="99295.743003094409"/>
    <n v="1"/>
    <n v="1"/>
    <n v="30.46123566857359"/>
    <n v="30.46123566857359"/>
  </r>
  <r>
    <n v="4634"/>
    <n v="0"/>
    <x v="2"/>
    <x v="2"/>
    <x v="4"/>
    <s v="62-304.520 (7), F.A.C."/>
    <x v="4"/>
    <x v="4"/>
    <x v="12"/>
    <n v="1410"/>
    <s v="Retail Sales and Services"/>
    <n v="1410"/>
    <s v="Indian River County"/>
    <n v="293"/>
    <n v="63.685894627991495"/>
    <n v="651.065353184473"/>
    <n v="87.744693625562348"/>
    <m/>
    <m/>
    <m/>
    <n v="651.065353184473"/>
    <n v="651.065353184473"/>
    <n v="256253.39704263647"/>
    <n v="1"/>
    <n v="1"/>
    <n v="87.744693625562348"/>
    <n v="87.744693625562348"/>
  </r>
  <r>
    <n v="3056"/>
    <n v="0"/>
    <x v="2"/>
    <x v="4"/>
    <x v="4"/>
    <s v="62-304.520 (8), F.A.C."/>
    <x v="4"/>
    <x v="4"/>
    <x v="20"/>
    <n v="1410"/>
    <s v="Retail Sales and Services"/>
    <n v="1410"/>
    <s v="Indian River County    IRFWCD"/>
    <n v="1"/>
    <n v="1.2873121016386109E-6"/>
    <n v="1.3722269629780583E-5"/>
    <n v="1.830953543098399E-6"/>
    <m/>
    <m/>
    <m/>
    <n v="1.3722269629780583E-5"/>
    <n v="1.3722269629780583E-5"/>
    <n v="5.0993229457332763E-3"/>
    <n v="1"/>
    <n v="1"/>
    <n v="1.830953543098399E-6"/>
    <n v="1.830953543098399E-6"/>
  </r>
  <r>
    <n v="3057"/>
    <n v="0"/>
    <x v="2"/>
    <x v="4"/>
    <x v="4"/>
    <s v="62-304.520 (8), F.A.C."/>
    <x v="4"/>
    <x v="4"/>
    <x v="20"/>
    <n v="1410"/>
    <s v="Retail Sales and Services"/>
    <n v="1410"/>
    <s v="IRFWCD                                      Indian River County"/>
    <n v="17"/>
    <n v="0.28431209501189331"/>
    <n v="3.1664935729095349"/>
    <n v="0.4296065134683717"/>
    <m/>
    <m/>
    <m/>
    <n v="3.1664935729095349"/>
    <n v="3.1664935729095349"/>
    <n v="1186.2324301700971"/>
    <n v="1"/>
    <n v="1"/>
    <n v="0.4296065134683717"/>
    <n v="0.4296065134683717"/>
  </r>
  <r>
    <n v="3058"/>
    <n v="0"/>
    <x v="2"/>
    <x v="4"/>
    <x v="4"/>
    <s v="62-304.520 (8), F.A.C."/>
    <x v="4"/>
    <x v="4"/>
    <x v="20"/>
    <n v="1410"/>
    <s v="Retail Sales and Services"/>
    <n v="1410"/>
    <s v="IRFWCD                                  City of Vero Beach    Indian River County"/>
    <n v="1"/>
    <n v="2.3661470649444494E-3"/>
    <n v="2.5222250274468994E-2"/>
    <n v="3.3653885072138755E-3"/>
    <m/>
    <m/>
    <m/>
    <n v="2.5222250274468994E-2"/>
    <n v="2.5222250274468994E-2"/>
    <n v="9.3728226479750152"/>
    <n v="1"/>
    <n v="1"/>
    <n v="3.3653885072138755E-3"/>
    <n v="3.3653885072138755E-3"/>
  </r>
  <r>
    <n v="2021"/>
    <n v="0"/>
    <x v="2"/>
    <x v="3"/>
    <x v="4"/>
    <s v="62-304.520 (7), F.A.C."/>
    <x v="4"/>
    <x v="4"/>
    <x v="22"/>
    <n v="1410"/>
    <s v="Retail Sales and Services"/>
    <n v="1410"/>
    <s v="MTWCD                                    Brevard County       SJRWMD C-1 Diversion"/>
    <n v="25"/>
    <n v="5.6357542358711016E-2"/>
    <n v="0.16618091025570553"/>
    <n v="3.616895102655629E-2"/>
    <m/>
    <m/>
    <m/>
    <n v="0.57701704949897747"/>
    <n v="0.16618091025570553"/>
    <n v="235.35853551111924"/>
    <n v="0.28800000000000003"/>
    <n v="0.46899999999999997"/>
    <n v="7.7119298564085906E-2"/>
    <n v="3.616895102655629E-2"/>
  </r>
  <r>
    <n v="2022"/>
    <n v="0"/>
    <x v="2"/>
    <x v="3"/>
    <x v="4"/>
    <s v="62-304.520 (7), F.A.C."/>
    <x v="4"/>
    <x v="4"/>
    <x v="22"/>
    <n v="1410"/>
    <s v="Retail Sales and Services"/>
    <n v="1410"/>
    <s v="MTWCD                                 City of West Melbourne   Brevard County       SJRWMD C-1 Diversion"/>
    <n v="80"/>
    <n v="5.0609705316837506"/>
    <n v="13.892711092975837"/>
    <n v="3.023904224444264"/>
    <m/>
    <m/>
    <m/>
    <n v="48.238580183943874"/>
    <n v="13.892711092975837"/>
    <n v="21498.01870500638"/>
    <n v="0.28800000000000003"/>
    <n v="0.46899999999999997"/>
    <n v="6.4475569817574927"/>
    <n v="3.023904224444264"/>
  </r>
  <r>
    <n v="2023"/>
    <n v="0"/>
    <x v="2"/>
    <x v="3"/>
    <x v="4"/>
    <s v="62-304.520 (7), F.A.C."/>
    <x v="4"/>
    <x v="4"/>
    <x v="22"/>
    <n v="1410"/>
    <s v="Retail Sales and Services"/>
    <n v="1410"/>
    <s v="MTWCD                        City of Palm Bay            Brevard County"/>
    <n v="17"/>
    <n v="0.51770965295190274"/>
    <n v="6.126330808374715"/>
    <n v="0.79054117168654403"/>
    <m/>
    <m/>
    <m/>
    <n v="6.126330808374715"/>
    <n v="6.126330808374715"/>
    <n v="2350.843731251086"/>
    <n v="1"/>
    <n v="1"/>
    <n v="0.79054117168654403"/>
    <n v="0.79054117168654403"/>
  </r>
  <r>
    <n v="2024"/>
    <n v="0"/>
    <x v="2"/>
    <x v="3"/>
    <x v="4"/>
    <s v="62-304.520 (7), F.A.C."/>
    <x v="4"/>
    <x v="4"/>
    <x v="22"/>
    <n v="1410"/>
    <s v="Retail Sales and Services"/>
    <n v="1410"/>
    <s v="MTWCD                        City of Palm Bay            Brevard County       SJRWMD C-1 Diversion"/>
    <n v="20"/>
    <n v="2.0013537665318077"/>
    <n v="4.4093956636860021"/>
    <n v="0.96724528820248779"/>
    <m/>
    <m/>
    <m/>
    <n v="15.31040161002084"/>
    <n v="4.4093956636860021"/>
    <n v="7022.0034199871625"/>
    <n v="0.28800000000000003"/>
    <n v="0.46899999999999997"/>
    <n v="2.0623566912633002"/>
    <n v="0.96724528820248779"/>
  </r>
  <r>
    <n v="2025"/>
    <n v="0"/>
    <x v="2"/>
    <x v="3"/>
    <x v="4"/>
    <s v="62-304.520 (7), F.A.C."/>
    <x v="4"/>
    <x v="4"/>
    <x v="22"/>
    <n v="1410"/>
    <s v="Retail Sales and Services"/>
    <n v="1410"/>
    <s v="MTWCD                   City of Melbourne                 Brevard County       SJRWMD C-1 Diversion"/>
    <n v="1"/>
    <n v="1.4931244943990926E-6"/>
    <n v="3.6630744161546306E-6"/>
    <n v="6.8571696428496102E-7"/>
    <m/>
    <m/>
    <m/>
    <n v="1.27190083894258E-5"/>
    <n v="3.6630744161546306E-6"/>
    <n v="5.7429023684771735E-3"/>
    <n v="0.28800000000000003"/>
    <n v="0.46899999999999997"/>
    <n v="1.4620830794988508E-6"/>
    <n v="6.8571696428496102E-7"/>
  </r>
  <r>
    <n v="5074"/>
    <n v="0"/>
    <x v="2"/>
    <x v="5"/>
    <x v="5"/>
    <s v="C-25 and South Indian River Lagoon"/>
    <x v="5"/>
    <x v="5"/>
    <x v="23"/>
    <n v="1410"/>
    <s v="Retail Sales and Services"/>
    <n v="1410"/>
    <s v="St. Lucie County"/>
    <n v="300"/>
    <n v="55.081322812073559"/>
    <n v="545.14853135142482"/>
    <n v="73.692685418141366"/>
    <m/>
    <m/>
    <m/>
    <n v="545.14853135142482"/>
    <n v="545.14853135142482"/>
    <n v="212312.61537940367"/>
    <n v="1"/>
    <n v="1"/>
    <n v="73.692685418141366"/>
    <n v="73.692685418141366"/>
  </r>
  <r>
    <n v="2161"/>
    <n v="0"/>
    <x v="2"/>
    <x v="3"/>
    <x v="4"/>
    <s v="62-304.520 (7), F.A.C."/>
    <x v="4"/>
    <x v="4"/>
    <x v="32"/>
    <n v="1410"/>
    <s v="Retail Sales and Services"/>
    <n v="1410"/>
    <s v="Town Melbourne Beach                Brevard County"/>
    <n v="40"/>
    <n v="5.28154835600035"/>
    <n v="57.38430837394867"/>
    <n v="7.9334911977281548"/>
    <m/>
    <m/>
    <m/>
    <n v="57.38430837394867"/>
    <n v="57.38430837394867"/>
    <n v="19954.881269141129"/>
    <n v="1"/>
    <n v="1"/>
    <n v="7.9334911977281548"/>
    <n v="7.9334911977281548"/>
  </r>
  <r>
    <n v="2196"/>
    <n v="0"/>
    <x v="2"/>
    <x v="3"/>
    <x v="4"/>
    <s v="62-304.520 (7), F.A.C."/>
    <x v="4"/>
    <x v="4"/>
    <x v="24"/>
    <n v="1410"/>
    <s v="Retail Sales and Services"/>
    <n v="1410"/>
    <s v="Town of Grant-Valkaria                      Brevard County"/>
    <n v="104"/>
    <n v="15.659608015152685"/>
    <n v="159.39376762176062"/>
    <n v="21.221511598278997"/>
    <m/>
    <m/>
    <m/>
    <n v="159.39376762176062"/>
    <n v="159.39376762176062"/>
    <n v="59945.350082957499"/>
    <n v="1"/>
    <n v="1"/>
    <n v="21.221511598278997"/>
    <n v="21.221511598278997"/>
  </r>
  <r>
    <n v="4738"/>
    <n v="0"/>
    <x v="2"/>
    <x v="2"/>
    <x v="4"/>
    <s v="62-304.520 (7), F.A.C."/>
    <x v="4"/>
    <x v="4"/>
    <x v="24"/>
    <n v="1410"/>
    <s v="Retail Sales and Services"/>
    <n v="1410"/>
    <s v="Town of Grant-Valkaria                      Brevard County"/>
    <n v="71"/>
    <n v="21.87841437425115"/>
    <n v="212.00603588341053"/>
    <n v="28.664061303949531"/>
    <m/>
    <m/>
    <m/>
    <n v="212.00603588341053"/>
    <n v="212.00603588341053"/>
    <n v="85747.259036706469"/>
    <n v="1"/>
    <n v="1"/>
    <n v="28.664061303949531"/>
    <n v="28.664061303949531"/>
  </r>
  <r>
    <n v="2197"/>
    <n v="0"/>
    <x v="2"/>
    <x v="3"/>
    <x v="4"/>
    <s v="62-304.520 (7), F.A.C."/>
    <x v="4"/>
    <x v="4"/>
    <x v="24"/>
    <n v="1410"/>
    <s v="Retail Sales and Services"/>
    <n v="1410"/>
    <s v="Town of Grant-Valkaria                      Brevard County       SJRWMD C-1 Diversion"/>
    <n v="5"/>
    <n v="1.2125317097480968"/>
    <n v="3.9800778912394077"/>
    <n v="0.85720446712915432"/>
    <m/>
    <m/>
    <m/>
    <n v="13.81971490013683"/>
    <n v="3.9800778912394077"/>
    <n v="4775.8970138847162"/>
    <n v="0.28800000000000003"/>
    <n v="0.46899999999999997"/>
    <n v="1.8277280749022482"/>
    <n v="0.85720446712915432"/>
  </r>
  <r>
    <n v="2321"/>
    <n v="0"/>
    <x v="2"/>
    <x v="3"/>
    <x v="4"/>
    <s v="62-304.520 (7), F.A.C."/>
    <x v="4"/>
    <x v="4"/>
    <x v="33"/>
    <n v="1410"/>
    <s v="Retail Sales and Services"/>
    <n v="1410"/>
    <s v="Town of Indialantic                     Brevard County"/>
    <n v="100"/>
    <n v="9.9877440011864955"/>
    <n v="112.11988034446681"/>
    <n v="15.166664252161054"/>
    <m/>
    <m/>
    <m/>
    <n v="112.11988034446681"/>
    <n v="112.11988034446681"/>
    <n v="39019.509592782604"/>
    <n v="1"/>
    <n v="1"/>
    <n v="15.166664252161054"/>
    <n v="15.166664252161054"/>
  </r>
  <r>
    <n v="3192"/>
    <n v="0"/>
    <x v="2"/>
    <x v="4"/>
    <x v="4"/>
    <s v="62-304.520 (8), F.A.C."/>
    <x v="4"/>
    <x v="4"/>
    <x v="25"/>
    <n v="1410"/>
    <s v="Retail Sales and Services"/>
    <n v="1410"/>
    <s v="Town of Indian River Shores                  Indian River County"/>
    <n v="20"/>
    <n v="4.3762296679734396"/>
    <n v="42.872793413931845"/>
    <n v="6.0499489070591004"/>
    <m/>
    <m/>
    <m/>
    <n v="42.872793413931845"/>
    <n v="42.872793413931845"/>
    <n v="18077.816195285784"/>
    <n v="1"/>
    <n v="1"/>
    <n v="6.0499489070591004"/>
    <n v="6.0499489070591004"/>
  </r>
  <r>
    <n v="2347"/>
    <n v="0"/>
    <x v="2"/>
    <x v="3"/>
    <x v="4"/>
    <s v="62-304.520 (7), F.A.C."/>
    <x v="4"/>
    <x v="4"/>
    <x v="26"/>
    <n v="1410"/>
    <s v="Retail Sales and Services"/>
    <n v="1410"/>
    <s v="Town of Malabar                  Brevard County"/>
    <n v="109"/>
    <n v="22.851647932485701"/>
    <n v="221.9900029486399"/>
    <n v="30.008481915198598"/>
    <m/>
    <m/>
    <m/>
    <n v="221.9900029486399"/>
    <n v="221.9900029486399"/>
    <n v="89081.873399085758"/>
    <n v="1"/>
    <n v="1"/>
    <n v="30.008481915198598"/>
    <n v="30.008481915198598"/>
  </r>
  <r>
    <n v="2348"/>
    <n v="0"/>
    <x v="2"/>
    <x v="3"/>
    <x v="4"/>
    <s v="62-304.520 (7), F.A.C."/>
    <x v="4"/>
    <x v="4"/>
    <x v="26"/>
    <n v="1410"/>
    <s v="Retail Sales and Services"/>
    <n v="1410"/>
    <s v="Town of Malabar                  Brevard County       SJRWMD C-1 Diversion"/>
    <n v="4"/>
    <n v="5.1410135873233856E-2"/>
    <n v="0.15458668943301346"/>
    <n v="3.2392188033791458E-2"/>
    <m/>
    <m/>
    <m/>
    <n v="0.53675933830907441"/>
    <n v="0.15458668943301346"/>
    <n v="219.27113804421376"/>
    <n v="0.28800000000000003"/>
    <n v="0.46899999999999997"/>
    <n v="6.9066499005951937E-2"/>
    <n v="3.2392188033791458E-2"/>
  </r>
  <r>
    <n v="2349"/>
    <n v="0"/>
    <x v="2"/>
    <x v="3"/>
    <x v="4"/>
    <s v="62-304.520 (7), F.A.C."/>
    <x v="4"/>
    <x v="4"/>
    <x v="26"/>
    <n v="1410"/>
    <s v="Retail Sales and Services"/>
    <n v="1410"/>
    <s v="Town of Malabar      City of Palm Bay            Brevard County"/>
    <n v="3"/>
    <n v="2.7751226629119143E-2"/>
    <n v="0.27235494234232799"/>
    <n v="3.9061964379543408E-2"/>
    <m/>
    <m/>
    <m/>
    <n v="0.27235494234232799"/>
    <n v="0.27235494234232799"/>
    <n v="100.82229797511005"/>
    <n v="1"/>
    <n v="1"/>
    <n v="3.9061964379543408E-2"/>
    <n v="3.9061964379543408E-2"/>
  </r>
  <r>
    <n v="1076"/>
    <n v="0"/>
    <x v="2"/>
    <x v="3"/>
    <x v="4"/>
    <s v="62-304.520 (7)(b),(16), F.A.C."/>
    <x v="4"/>
    <x v="4"/>
    <x v="34"/>
    <n v="1410"/>
    <s v="Retail Sales and Services"/>
    <n v="1410"/>
    <s v="Town of Melbourne Village               Brevard County"/>
    <n v="52"/>
    <n v="11.558765573660674"/>
    <n v="113.41148095808634"/>
    <n v="15.399398436170625"/>
    <m/>
    <m/>
    <m/>
    <n v="113.41148095808634"/>
    <n v="113.41148095808634"/>
    <n v="47156.714519625501"/>
    <n v="1"/>
    <n v="1"/>
    <n v="15.399398436170625"/>
    <n v="15.399398436170625"/>
  </r>
  <r>
    <n v="1077"/>
    <n v="0"/>
    <x v="2"/>
    <x v="3"/>
    <x v="4"/>
    <s v="62-304.520 (7)(b),(16), F.A.C."/>
    <x v="4"/>
    <x v="4"/>
    <x v="34"/>
    <n v="1410"/>
    <s v="Retail Sales and Services"/>
    <n v="1410"/>
    <s v="Town of Melbourne Village            City of West Melbourne   Brevard County"/>
    <n v="4"/>
    <n v="1.6566141958068301E-2"/>
    <n v="0.18695247176749244"/>
    <n v="2.4906403707320845E-2"/>
    <m/>
    <m/>
    <m/>
    <n v="0.18695247176749244"/>
    <n v="0.18695247176749244"/>
    <n v="67.28775536636941"/>
    <n v="1"/>
    <n v="1"/>
    <n v="2.4906403707320845E-2"/>
    <n v="2.4906403707320845E-2"/>
  </r>
  <r>
    <n v="5171"/>
    <n v="0"/>
    <x v="2"/>
    <x v="5"/>
    <x v="5"/>
    <s v="C-25 and South Indian River Lagoon"/>
    <x v="5"/>
    <x v="5"/>
    <x v="31"/>
    <n v="1410"/>
    <s v="Retail Sales and Services"/>
    <n v="1410"/>
    <s v="Town of St. Lucie Village       St. Lucie County"/>
    <n v="59"/>
    <n v="11.293712743386397"/>
    <n v="122.12393364991826"/>
    <n v="16.721824514194989"/>
    <m/>
    <m/>
    <m/>
    <n v="122.12393364991826"/>
    <n v="122.12393364991826"/>
    <n v="44745.860731667875"/>
    <n v="1"/>
    <n v="1"/>
    <n v="16.721824514194989"/>
    <n v="16.721824514194989"/>
  </r>
  <r>
    <n v="3874"/>
    <n v="0"/>
    <x v="2"/>
    <x v="2"/>
    <x v="4"/>
    <s v="62-304.520 (7), F.A.C."/>
    <x v="4"/>
    <x v="4"/>
    <x v="11"/>
    <n v="1410"/>
    <s v="Retail Sales and Services"/>
    <n v="2000"/>
    <s v="City of Sebastian      Indian River County"/>
    <n v="11"/>
    <n v="9.572033363547805E-2"/>
    <n v="0.68855433533768018"/>
    <n v="9.6570381123975341E-2"/>
    <m/>
    <m/>
    <m/>
    <n v="0.68855433533768018"/>
    <n v="0.68855433533768018"/>
    <n v="352.48703502207979"/>
    <n v="1"/>
    <n v="1"/>
    <n v="9.6570381123975341E-2"/>
    <n v="9.6570381123975341E-2"/>
  </r>
  <r>
    <n v="3875"/>
    <n v="0"/>
    <x v="2"/>
    <x v="2"/>
    <x v="4"/>
    <s v="62-304.520 (7), F.A.C."/>
    <x v="4"/>
    <x v="4"/>
    <x v="11"/>
    <n v="1410"/>
    <s v="Retail Sales and Services"/>
    <n v="2000"/>
    <s v="FWCD               City of Fellsmere                      Indian River County"/>
    <n v="3"/>
    <n v="3.0839850902722649E-3"/>
    <n v="2.3135624743001092E-2"/>
    <n v="3.2720414190747123E-3"/>
    <m/>
    <m/>
    <m/>
    <n v="2.3135624743001092E-2"/>
    <n v="2.3135624743001092E-2"/>
    <n v="10.823289342837112"/>
    <n v="1"/>
    <n v="1"/>
    <n v="3.2720414190747123E-3"/>
    <n v="3.2720414190747123E-3"/>
  </r>
  <r>
    <n v="2455"/>
    <n v="0"/>
    <x v="2"/>
    <x v="4"/>
    <x v="4"/>
    <s v="62-304.520 (8), F.A.C."/>
    <x v="4"/>
    <x v="4"/>
    <x v="11"/>
    <n v="1410"/>
    <s v="Retail Sales and Services"/>
    <n v="2000"/>
    <s v="Indian River County"/>
    <n v="41"/>
    <n v="14.894796679741962"/>
    <n v="183.69895593055381"/>
    <n v="24.195736720951633"/>
    <m/>
    <m/>
    <m/>
    <n v="183.69895593055381"/>
    <n v="183.69895593055381"/>
    <n v="60173.341839901092"/>
    <n v="1"/>
    <n v="1"/>
    <n v="24.195736720951633"/>
    <n v="24.195736720951633"/>
  </r>
  <r>
    <n v="3876"/>
    <n v="0"/>
    <x v="2"/>
    <x v="2"/>
    <x v="4"/>
    <s v="62-304.520 (7), F.A.C."/>
    <x v="4"/>
    <x v="4"/>
    <x v="11"/>
    <n v="1410"/>
    <s v="Retail Sales and Services"/>
    <n v="2000"/>
    <s v="Indian River County"/>
    <n v="4"/>
    <n v="6.1931289355525526E-2"/>
    <n v="0.70437471755850134"/>
    <n v="9.7942933990481512E-2"/>
    <m/>
    <m/>
    <m/>
    <n v="0.70437471755850134"/>
    <n v="0.70437471755850134"/>
    <n v="238.53497950854128"/>
    <n v="1"/>
    <n v="1"/>
    <n v="9.7942933990481512E-2"/>
    <n v="9.7942933990481512E-2"/>
  </r>
  <r>
    <n v="4307"/>
    <n v="0"/>
    <x v="2"/>
    <x v="2"/>
    <x v="4"/>
    <s v="62-304.520 (7), F.A.C."/>
    <x v="4"/>
    <x v="4"/>
    <x v="16"/>
    <n v="1410"/>
    <s v="Retail Sales and Services"/>
    <n v="3000"/>
    <s v="City of Sebastian      Indian River County"/>
    <n v="1"/>
    <n v="6.0946077144659657E-3"/>
    <n v="0"/>
    <n v="0"/>
    <m/>
    <m/>
    <m/>
    <n v="7.5891530733978481E-3"/>
    <n v="7.5891530733978481E-3"/>
    <n v="2.6819677077166526"/>
    <n v="1"/>
    <n v="1"/>
    <n v="9.9373383237337195E-4"/>
    <n v="9.9373383237337195E-4"/>
  </r>
  <r>
    <n v="2645"/>
    <n v="0"/>
    <x v="2"/>
    <x v="4"/>
    <x v="4"/>
    <s v="62-304.520 (8), F.A.C."/>
    <x v="4"/>
    <x v="4"/>
    <x v="17"/>
    <n v="1410"/>
    <s v="Retail Sales and Services"/>
    <n v="3000"/>
    <s v="City of Vero Beach    Indian River County"/>
    <n v="30"/>
    <n v="5.3598507647990672E-2"/>
    <n v="0"/>
    <n v="0"/>
    <m/>
    <m/>
    <m/>
    <n v="0.52491532178211275"/>
    <n v="0.52491532178211275"/>
    <n v="203.31816064611198"/>
    <n v="1"/>
    <n v="1"/>
    <n v="7.1270465660075069E-2"/>
    <n v="7.1270465660075069E-2"/>
  </r>
  <r>
    <n v="2904"/>
    <n v="0"/>
    <x v="2"/>
    <x v="4"/>
    <x v="4"/>
    <s v="62-304.520 (8), F.A.C."/>
    <x v="4"/>
    <x v="4"/>
    <x v="12"/>
    <n v="1410"/>
    <s v="Retail Sales and Services"/>
    <n v="3000"/>
    <s v="Indian River County"/>
    <n v="4"/>
    <n v="6.8463800629234642E-4"/>
    <n v="0"/>
    <n v="0"/>
    <m/>
    <m/>
    <m/>
    <n v="6.269074243192692E-3"/>
    <n v="6.269074243192692E-3"/>
    <n v="2.3833385116670582"/>
    <n v="1"/>
    <n v="1"/>
    <n v="7.9173047087387758E-4"/>
    <n v="7.9173047087387758E-4"/>
  </r>
  <r>
    <n v="3059"/>
    <n v="0"/>
    <x v="2"/>
    <x v="4"/>
    <x v="4"/>
    <s v="62-304.520 (8), F.A.C."/>
    <x v="4"/>
    <x v="4"/>
    <x v="20"/>
    <n v="1410"/>
    <s v="Retail Sales and Services"/>
    <n v="3000"/>
    <s v="IRFWCD                                      Indian River County"/>
    <n v="1"/>
    <n v="3.7931061873856463E-6"/>
    <n v="0"/>
    <n v="0"/>
    <m/>
    <m/>
    <m/>
    <n v="4.0433105360728636E-5"/>
    <n v="4.0433105360728636E-5"/>
    <n v="1.502531778604262E-2"/>
    <n v="1"/>
    <n v="1"/>
    <n v="5.3949630429963145E-6"/>
    <n v="5.3949630429963145E-6"/>
  </r>
  <r>
    <n v="3060"/>
    <n v="0"/>
    <x v="2"/>
    <x v="4"/>
    <x v="4"/>
    <s v="62-304.520 (8), F.A.C."/>
    <x v="4"/>
    <x v="4"/>
    <x v="20"/>
    <n v="1410"/>
    <s v="Retail Sales and Services"/>
    <n v="3000"/>
    <s v="IRFWCD                                  City of Vero Beach    Indian River County"/>
    <n v="1"/>
    <n v="1.7729220343369783E-3"/>
    <n v="0"/>
    <n v="0"/>
    <m/>
    <m/>
    <m/>
    <n v="1.8898691433711812E-2"/>
    <n v="1.8898691433711812E-2"/>
    <n v="7.0229294039750263"/>
    <n v="1"/>
    <n v="1"/>
    <n v="2.5216401494824216E-3"/>
    <n v="2.5216401494824216E-3"/>
  </r>
  <r>
    <n v="1078"/>
    <n v="0"/>
    <x v="2"/>
    <x v="3"/>
    <x v="4"/>
    <s v="62-304.520 (7)(b),(16), F.A.C."/>
    <x v="4"/>
    <x v="4"/>
    <x v="34"/>
    <n v="1410"/>
    <s v="Retail Sales and Services"/>
    <n v="3000"/>
    <s v="Town of Melbourne Village               Brevard County"/>
    <n v="28"/>
    <n v="7.9680431534216147"/>
    <n v="0"/>
    <n v="0"/>
    <m/>
    <m/>
    <m/>
    <n v="91.356826839318586"/>
    <n v="91.356826839318586"/>
    <n v="32087.680714366983"/>
    <n v="1"/>
    <n v="1"/>
    <n v="12.624098922712811"/>
    <n v="12.624098922712811"/>
  </r>
  <r>
    <n v="1079"/>
    <n v="0"/>
    <x v="2"/>
    <x v="3"/>
    <x v="4"/>
    <s v="62-304.520 (7)(b),(16), F.A.C."/>
    <x v="4"/>
    <x v="4"/>
    <x v="34"/>
    <n v="1410"/>
    <s v="Retail Sales and Services"/>
    <n v="3000"/>
    <s v="Town of Melbourne Village            City of West Melbourne   Brevard County"/>
    <n v="3"/>
    <n v="1.8994143168754674E-3"/>
    <n v="0"/>
    <n v="0"/>
    <m/>
    <m/>
    <m/>
    <n v="2.0858447244070891E-2"/>
    <n v="2.0858447244070891E-2"/>
    <n v="7.640801405977486"/>
    <n v="1"/>
    <n v="1"/>
    <n v="3.0719615808351779E-3"/>
    <n v="3.0719615808351779E-3"/>
  </r>
  <r>
    <n v="797"/>
    <n v="0"/>
    <x v="2"/>
    <x v="3"/>
    <x v="4"/>
    <s v="62-304.520 (7)(b),(16), F.A.C."/>
    <x v="4"/>
    <x v="4"/>
    <x v="1"/>
    <n v="1420"/>
    <s v="Wholesale Sales and Services &lt;Excluding warehouses associated with industrial use&gt;"/>
    <n v="1420"/>
    <s v="Brevard County"/>
    <n v="251"/>
    <n v="49.161860892040252"/>
    <n v="414.32592092728055"/>
    <n v="56.737180620107125"/>
    <m/>
    <m/>
    <m/>
    <n v="414.32592092728055"/>
    <n v="414.32592092728055"/>
    <n v="195749.04279626411"/>
    <n v="1"/>
    <n v="1"/>
    <n v="56.737180620107125"/>
    <n v="56.737180620107125"/>
  </r>
  <r>
    <n v="1280"/>
    <n v="0"/>
    <x v="2"/>
    <x v="3"/>
    <x v="4"/>
    <s v="62-304.520 (7), F.A.C."/>
    <x v="4"/>
    <x v="4"/>
    <x v="1"/>
    <n v="1420"/>
    <s v="Wholesale Sales and Services &lt;Excluding warehouses associated with industrial use&gt;"/>
    <n v="1420"/>
    <s v="Brevard County"/>
    <n v="15"/>
    <n v="4.4295751934787377"/>
    <n v="46.450243662139727"/>
    <n v="6.2030573951329364"/>
    <m/>
    <m/>
    <m/>
    <n v="46.450243662139727"/>
    <n v="46.450243662139727"/>
    <n v="18018.749546139697"/>
    <n v="1"/>
    <n v="1"/>
    <n v="6.2030573951329364"/>
    <n v="6.2030573951329364"/>
  </r>
  <r>
    <n v="3774"/>
    <n v="0"/>
    <x v="2"/>
    <x v="2"/>
    <x v="4"/>
    <s v="62-304.520 (7)(b),(20), F.A.C."/>
    <x v="4"/>
    <x v="4"/>
    <x v="1"/>
    <n v="1420"/>
    <s v="Wholesale Sales and Services &lt;Excluding warehouses associated with industrial use&gt;"/>
    <n v="1420"/>
    <s v="Brevard County"/>
    <n v="31"/>
    <n v="5.0510068423874523"/>
    <n v="45.444575633622215"/>
    <n v="6.2485596392672136"/>
    <m/>
    <m/>
    <m/>
    <n v="45.444575633622215"/>
    <n v="45.444575633622215"/>
    <n v="19398.345955532459"/>
    <n v="1"/>
    <n v="1"/>
    <n v="6.2485596392672136"/>
    <n v="6.2485596392672136"/>
  </r>
  <r>
    <n v="4104"/>
    <n v="0"/>
    <x v="2"/>
    <x v="2"/>
    <x v="4"/>
    <s v="62-304.520 (7), F.A.C."/>
    <x v="4"/>
    <x v="4"/>
    <x v="1"/>
    <n v="1420"/>
    <s v="Wholesale Sales and Services &lt;Excluding warehouses associated with industrial use&gt;"/>
    <n v="1420"/>
    <s v="Brevard County"/>
    <n v="109"/>
    <n v="24.621214230342066"/>
    <n v="253.38836708646406"/>
    <n v="35.475223455669223"/>
    <m/>
    <m/>
    <m/>
    <n v="253.38836708646406"/>
    <n v="253.38836708646406"/>
    <n v="97711.593166190913"/>
    <n v="1"/>
    <n v="1"/>
    <n v="35.475223455669223"/>
    <n v="35.475223455669223"/>
  </r>
  <r>
    <n v="798"/>
    <n v="0"/>
    <x v="2"/>
    <x v="3"/>
    <x v="4"/>
    <s v="62-304.520 (7)(b),(16), F.A.C."/>
    <x v="4"/>
    <x v="4"/>
    <x v="1"/>
    <n v="1420"/>
    <s v="Wholesale Sales and Services &lt;Excluding warehouses associated with industrial use&gt;"/>
    <n v="1420"/>
    <s v="Brevard County       SJRWMD C-1 Diversion"/>
    <n v="10"/>
    <n v="0.51031717519841724"/>
    <n v="1.5329859982126048"/>
    <n v="0.33564696691598833"/>
    <m/>
    <m/>
    <m/>
    <n v="5.3228680493493217"/>
    <n v="1.5329859982126048"/>
    <n v="2085.2936221999362"/>
    <n v="0.28800000000000003"/>
    <n v="0.46899999999999997"/>
    <n v="0.71566517466095603"/>
    <n v="0.33564696691598833"/>
  </r>
  <r>
    <n v="1281"/>
    <n v="0"/>
    <x v="2"/>
    <x v="3"/>
    <x v="4"/>
    <s v="62-304.520 (7), F.A.C."/>
    <x v="4"/>
    <x v="4"/>
    <x v="1"/>
    <n v="1420"/>
    <s v="Wholesale Sales and Services &lt;Excluding warehouses associated with industrial use&gt;"/>
    <n v="1420"/>
    <s v="Brevard County       SJRWMD C-1 Diversion"/>
    <n v="26"/>
    <n v="2.1084603005340745"/>
    <n v="5.72030503688715"/>
    <n v="1.2392346226512787"/>
    <m/>
    <m/>
    <m/>
    <n v="19.862170266969269"/>
    <n v="5.72030503688715"/>
    <n v="8424.1251511206228"/>
    <n v="0.28800000000000003"/>
    <n v="0.46899999999999997"/>
    <n v="2.6422913062927051"/>
    <n v="1.2392346226512787"/>
  </r>
  <r>
    <n v="3442"/>
    <n v="0"/>
    <x v="2"/>
    <x v="2"/>
    <x v="4"/>
    <s v="62-304.520 (7)(b),(19), F.A.C."/>
    <x v="4"/>
    <x v="4"/>
    <x v="13"/>
    <n v="1420"/>
    <s v="Wholesale Sales and Services &lt;Excluding warehouses associated with industrial use&gt;"/>
    <n v="1420"/>
    <s v="City of Fellsmere                      Indian River County"/>
    <n v="4"/>
    <n v="4.9100717598151489E-2"/>
    <n v="0.29382167623163263"/>
    <n v="3.7891688486234046E-2"/>
    <m/>
    <m/>
    <m/>
    <n v="0.29382167623163263"/>
    <n v="0.29382167623163263"/>
    <n v="151.72700480811835"/>
    <n v="1"/>
    <n v="1"/>
    <n v="3.7891688486234046E-2"/>
    <n v="3.7891688486234046E-2"/>
  </r>
  <r>
    <n v="4195"/>
    <n v="0"/>
    <x v="2"/>
    <x v="2"/>
    <x v="4"/>
    <s v="62-304.520 (7), F.A.C."/>
    <x v="4"/>
    <x v="4"/>
    <x v="13"/>
    <n v="1420"/>
    <s v="Wholesale Sales and Services &lt;Excluding warehouses associated with industrial use&gt;"/>
    <n v="1420"/>
    <s v="City of Fellsmere                      Indian River County"/>
    <n v="35"/>
    <n v="8.8779771847657312"/>
    <n v="85.506243398599722"/>
    <n v="11.522528526668324"/>
    <m/>
    <m/>
    <m/>
    <n v="85.506243398599722"/>
    <n v="85.506243398599722"/>
    <n v="34654.140834975879"/>
    <n v="1"/>
    <n v="1"/>
    <n v="11.522528526668324"/>
    <n v="11.522528526668324"/>
  </r>
  <r>
    <n v="4868"/>
    <n v="0"/>
    <x v="2"/>
    <x v="5"/>
    <x v="5"/>
    <s v="C-25 and South Indian River Lagoon"/>
    <x v="5"/>
    <x v="5"/>
    <x v="29"/>
    <n v="1420"/>
    <s v="Wholesale Sales and Services &lt;Excluding warehouses associated with industrial use&gt;"/>
    <n v="1420"/>
    <s v="City of Fort Pierce                           St. Lucie County"/>
    <n v="10"/>
    <n v="1.6996714694267423"/>
    <n v="17.504413534275045"/>
    <n v="2.3421708831571495"/>
    <m/>
    <m/>
    <m/>
    <n v="17.504413534275045"/>
    <n v="17.504413534275045"/>
    <n v="6392.0896968432216"/>
    <n v="1"/>
    <n v="1"/>
    <n v="2.3421708831571495"/>
    <n v="2.3421708831571495"/>
  </r>
  <r>
    <n v="835"/>
    <n v="0"/>
    <x v="2"/>
    <x v="3"/>
    <x v="4"/>
    <s v="62-304.520 (7)(b),(16), F.A.C."/>
    <x v="4"/>
    <x v="4"/>
    <x v="8"/>
    <n v="1420"/>
    <s v="Wholesale Sales and Services &lt;Excluding warehouses associated with industrial use&gt;"/>
    <n v="1420"/>
    <s v="City of Melbourne                 Brevard County"/>
    <n v="1386"/>
    <n v="377.42712753340925"/>
    <n v="3220.2697595785871"/>
    <n v="433.14836563512904"/>
    <m/>
    <m/>
    <m/>
    <n v="3220.2697595785871"/>
    <n v="3220.2697595785871"/>
    <n v="1499043.5438656255"/>
    <n v="1"/>
    <n v="1"/>
    <n v="433.14836563512904"/>
    <n v="433.14836563512904"/>
  </r>
  <r>
    <n v="1395"/>
    <n v="0"/>
    <x v="2"/>
    <x v="3"/>
    <x v="4"/>
    <s v="62-304.520 (7), F.A.C."/>
    <x v="4"/>
    <x v="4"/>
    <x v="8"/>
    <n v="1420"/>
    <s v="Wholesale Sales and Services &lt;Excluding warehouses associated with industrial use&gt;"/>
    <n v="1420"/>
    <s v="City of Melbourne                 Brevard County"/>
    <n v="143"/>
    <n v="29.549612130418687"/>
    <n v="269.82186801277737"/>
    <n v="36.55157932911731"/>
    <m/>
    <m/>
    <m/>
    <n v="269.82186801277737"/>
    <n v="269.82186801277737"/>
    <n v="120750.99122014667"/>
    <n v="1"/>
    <n v="1"/>
    <n v="36.55157932911731"/>
    <n v="36.55157932911731"/>
  </r>
  <r>
    <n v="1396"/>
    <n v="0"/>
    <x v="2"/>
    <x v="3"/>
    <x v="4"/>
    <s v="62-304.520 (7), F.A.C."/>
    <x v="4"/>
    <x v="4"/>
    <x v="8"/>
    <n v="1420"/>
    <s v="Wholesale Sales and Services &lt;Excluding warehouses associated with industrial use&gt;"/>
    <n v="1420"/>
    <s v="City of Melbourne                 Brevard County       SJRWMD C-1 Diversion"/>
    <n v="11"/>
    <n v="0.17901765768119071"/>
    <n v="0.37403553275416795"/>
    <n v="7.701803663014796E-2"/>
    <m/>
    <m/>
    <m/>
    <n v="1.2987344887297496"/>
    <n v="0.37403553275416795"/>
    <n v="683.66649807999272"/>
    <n v="0.28800000000000003"/>
    <n v="0.46899999999999997"/>
    <n v="0.16421756211118968"/>
    <n v="7.701803663014796E-2"/>
  </r>
  <r>
    <n v="927"/>
    <n v="0"/>
    <x v="2"/>
    <x v="3"/>
    <x v="4"/>
    <s v="62-304.520 (7)(b),(16), F.A.C."/>
    <x v="4"/>
    <x v="4"/>
    <x v="14"/>
    <n v="1420"/>
    <s v="Wholesale Sales and Services &lt;Excluding warehouses associated with industrial use&gt;"/>
    <n v="1420"/>
    <s v="City of Melbourne              City of West Melbourne   Brevard County"/>
    <n v="7"/>
    <n v="3.3827014499000314E-3"/>
    <n v="3.466468565550055E-2"/>
    <n v="4.631261108585848E-3"/>
    <m/>
    <m/>
    <m/>
    <n v="3.466468565550055E-2"/>
    <n v="3.466468565550055E-2"/>
    <n v="13.767087175209436"/>
    <n v="1"/>
    <n v="1"/>
    <n v="4.631261108585848E-3"/>
    <n v="4.631261108585848E-3"/>
  </r>
  <r>
    <n v="1397"/>
    <n v="0"/>
    <x v="2"/>
    <x v="3"/>
    <x v="4"/>
    <s v="62-304.520 (7), F.A.C."/>
    <x v="4"/>
    <x v="4"/>
    <x v="8"/>
    <n v="1420"/>
    <s v="Wholesale Sales and Services &lt;Excluding warehouses associated with industrial use&gt;"/>
    <n v="1420"/>
    <s v="City of Melbourne     City of Palm Bay            Brevard County"/>
    <n v="7"/>
    <n v="0.1293544505166126"/>
    <n v="0.99141167351192183"/>
    <n v="0.13262211740220134"/>
    <m/>
    <m/>
    <m/>
    <n v="0.99141167351192183"/>
    <n v="0.99141167351192183"/>
    <n v="509.6398417071191"/>
    <n v="1"/>
    <n v="1"/>
    <n v="0.13262211740220134"/>
    <n v="0.13262211740220134"/>
  </r>
  <r>
    <n v="1080"/>
    <n v="0"/>
    <x v="2"/>
    <x v="3"/>
    <x v="4"/>
    <s v="62-304.520 (7)(b),(16), F.A.C."/>
    <x v="4"/>
    <x v="4"/>
    <x v="34"/>
    <n v="1420"/>
    <s v="Wholesale Sales and Services &lt;Excluding warehouses associated with industrial use&gt;"/>
    <n v="1420"/>
    <s v="City of Melbourne  Town of Melbourne Village               Brevard County"/>
    <n v="3"/>
    <n v="0.20453783535834769"/>
    <n v="2.2291143788167176"/>
    <n v="0.31467072926151612"/>
    <m/>
    <m/>
    <m/>
    <n v="2.2291143788167176"/>
    <n v="2.2291143788167176"/>
    <n v="819.21200120353956"/>
    <n v="1"/>
    <n v="1"/>
    <n v="0.31467072926151612"/>
    <n v="0.31467072926151612"/>
  </r>
  <r>
    <n v="897"/>
    <n v="0"/>
    <x v="2"/>
    <x v="3"/>
    <x v="4"/>
    <s v="62-304.520 (7)(b),(16), F.A.C."/>
    <x v="4"/>
    <x v="4"/>
    <x v="15"/>
    <n v="1420"/>
    <s v="Wholesale Sales and Services &lt;Excluding warehouses associated with industrial use&gt;"/>
    <n v="1420"/>
    <s v="City of Palm Bay            Brevard County"/>
    <n v="19"/>
    <n v="5.1799818833233493"/>
    <n v="38.330175805329901"/>
    <n v="5.13332579522221"/>
    <m/>
    <m/>
    <m/>
    <n v="38.330175805329901"/>
    <n v="38.330175805329901"/>
    <n v="19598.704278306115"/>
    <n v="1"/>
    <n v="1"/>
    <n v="5.13332579522221"/>
    <n v="5.13332579522221"/>
  </r>
  <r>
    <n v="1486"/>
    <n v="0"/>
    <x v="2"/>
    <x v="3"/>
    <x v="4"/>
    <s v="62-304.520 (7), F.A.C."/>
    <x v="4"/>
    <x v="4"/>
    <x v="15"/>
    <n v="1420"/>
    <s v="Wholesale Sales and Services &lt;Excluding warehouses associated with industrial use&gt;"/>
    <n v="1420"/>
    <s v="City of Palm Bay            Brevard County"/>
    <n v="1075"/>
    <n v="271.48044989828264"/>
    <n v="2723.281734371501"/>
    <n v="366.42839894137489"/>
    <m/>
    <m/>
    <m/>
    <n v="2723.281734371501"/>
    <n v="2723.281734371501"/>
    <n v="1162694.7656019279"/>
    <n v="1"/>
    <n v="1"/>
    <n v="366.42839894137489"/>
    <n v="366.42839894137489"/>
  </r>
  <r>
    <n v="1487"/>
    <n v="0"/>
    <x v="2"/>
    <x v="3"/>
    <x v="4"/>
    <s v="62-304.520 (7), F.A.C."/>
    <x v="4"/>
    <x v="4"/>
    <x v="15"/>
    <n v="1420"/>
    <s v="Wholesale Sales and Services &lt;Excluding warehouses associated with industrial use&gt;"/>
    <n v="1420"/>
    <s v="City of Palm Bay            Brevard County       SJRWMD C-1 Diversion"/>
    <n v="147"/>
    <n v="45.447646483725805"/>
    <n v="110.40790663735575"/>
    <n v="24.20498117774974"/>
    <m/>
    <m/>
    <m/>
    <n v="383.36078693526298"/>
    <n v="110.40790663735575"/>
    <n v="196261.27528741639"/>
    <n v="0.28800000000000003"/>
    <n v="0.46899999999999997"/>
    <n v="51.609767969615653"/>
    <n v="24.20498117774974"/>
  </r>
  <r>
    <n v="3490"/>
    <n v="0"/>
    <x v="2"/>
    <x v="2"/>
    <x v="4"/>
    <s v="62-304.520 (7)(b),(19), F.A.C."/>
    <x v="4"/>
    <x v="4"/>
    <x v="16"/>
    <n v="1420"/>
    <s v="Wholesale Sales and Services &lt;Excluding warehouses associated with industrial use&gt;"/>
    <n v="1420"/>
    <s v="City of Sebastian      Indian River County"/>
    <n v="73"/>
    <n v="20.523739273303498"/>
    <n v="182.91296468074364"/>
    <n v="25.071836053358528"/>
    <m/>
    <m/>
    <m/>
    <n v="182.91296468074364"/>
    <n v="182.91296468074364"/>
    <n v="81707.016216945951"/>
    <n v="1"/>
    <n v="1"/>
    <n v="25.071836053358528"/>
    <n v="25.071836053358528"/>
  </r>
  <r>
    <n v="4308"/>
    <n v="0"/>
    <x v="2"/>
    <x v="2"/>
    <x v="4"/>
    <s v="62-304.520 (7), F.A.C."/>
    <x v="4"/>
    <x v="4"/>
    <x v="16"/>
    <n v="1420"/>
    <s v="Wholesale Sales and Services &lt;Excluding warehouses associated with industrial use&gt;"/>
    <n v="1420"/>
    <s v="City of Sebastian      Indian River County"/>
    <n v="221"/>
    <n v="43.275389810473534"/>
    <n v="410.90949764457497"/>
    <n v="55.933986817358381"/>
    <m/>
    <m/>
    <m/>
    <n v="410.90949764457497"/>
    <n v="410.90949764457497"/>
    <n v="175616.06220816218"/>
    <n v="1"/>
    <n v="1"/>
    <n v="55.933986817358381"/>
    <n v="55.933986817358381"/>
  </r>
  <r>
    <n v="2646"/>
    <n v="0"/>
    <x v="2"/>
    <x v="4"/>
    <x v="4"/>
    <s v="62-304.520 (8), F.A.C."/>
    <x v="4"/>
    <x v="4"/>
    <x v="17"/>
    <n v="1420"/>
    <s v="Wholesale Sales and Services &lt;Excluding warehouses associated with industrial use&gt;"/>
    <n v="1420"/>
    <s v="City of Vero Beach    Indian River County"/>
    <n v="259"/>
    <n v="26.538412210410502"/>
    <n v="279.97641069141622"/>
    <n v="37.988076864300666"/>
    <m/>
    <m/>
    <m/>
    <n v="279.97641069141622"/>
    <n v="279.97641069141622"/>
    <n v="110216.88947412325"/>
    <n v="1"/>
    <n v="1"/>
    <n v="37.988076864300666"/>
    <n v="37.988076864300666"/>
  </r>
  <r>
    <n v="3003"/>
    <n v="0"/>
    <x v="2"/>
    <x v="4"/>
    <x v="4"/>
    <s v="62-304.520 (8), F.A.C."/>
    <x v="4"/>
    <x v="4"/>
    <x v="12"/>
    <n v="1420"/>
    <s v="Wholesale Sales and Services &lt;Excluding warehouses associated with industrial use&gt;"/>
    <n v="1420"/>
    <s v="City of Vero Beach    Indian River County    Indian River County"/>
    <n v="10"/>
    <n v="1.327460246966654E-2"/>
    <n v="0.14844932207579167"/>
    <n v="1.9814772603322681E-2"/>
    <m/>
    <m/>
    <m/>
    <n v="0.14844932207579167"/>
    <n v="0.14844932207579167"/>
    <n v="55.257083768079184"/>
    <n v="1"/>
    <n v="1"/>
    <n v="1.9814772603322681E-2"/>
    <n v="1.9814772603322681E-2"/>
  </r>
  <r>
    <n v="3061"/>
    <n v="0"/>
    <x v="2"/>
    <x v="4"/>
    <x v="4"/>
    <s v="62-304.520 (8), F.A.C."/>
    <x v="4"/>
    <x v="4"/>
    <x v="20"/>
    <n v="1420"/>
    <s v="Wholesale Sales and Services &lt;Excluding warehouses associated with industrial use&gt;"/>
    <n v="1420"/>
    <s v="City of Vero Beach    Indian River County    IRFWCD"/>
    <n v="3"/>
    <n v="5.6237937568709958E-3"/>
    <n v="6.7984221123830929E-2"/>
    <n v="9.0433470390889874E-3"/>
    <m/>
    <m/>
    <m/>
    <n v="6.7984221123830929E-2"/>
    <n v="6.7984221123830929E-2"/>
    <n v="23.337636790526091"/>
    <n v="1"/>
    <n v="1"/>
    <n v="9.0433470390889874E-3"/>
    <n v="9.0433470390889874E-3"/>
  </r>
  <r>
    <n v="928"/>
    <n v="0"/>
    <x v="2"/>
    <x v="3"/>
    <x v="4"/>
    <s v="62-304.520 (7)(b),(16), F.A.C."/>
    <x v="4"/>
    <x v="4"/>
    <x v="14"/>
    <n v="1420"/>
    <s v="Wholesale Sales and Services &lt;Excluding warehouses associated with industrial use&gt;"/>
    <n v="1420"/>
    <s v="City of West Melbourne   Brevard County"/>
    <n v="899"/>
    <n v="170.57078666024353"/>
    <n v="1685.7811756840656"/>
    <n v="228.81568332473583"/>
    <m/>
    <m/>
    <m/>
    <n v="1685.7811756840656"/>
    <n v="1685.7811756840656"/>
    <n v="691929.02614897978"/>
    <n v="1"/>
    <n v="1"/>
    <n v="228.81568332473583"/>
    <n v="228.81568332473583"/>
  </r>
  <r>
    <n v="1628"/>
    <n v="0"/>
    <x v="2"/>
    <x v="3"/>
    <x v="4"/>
    <s v="62-304.520 (7), F.A.C."/>
    <x v="4"/>
    <x v="4"/>
    <x v="14"/>
    <n v="1420"/>
    <s v="Wholesale Sales and Services &lt;Excluding warehouses associated with industrial use&gt;"/>
    <n v="1420"/>
    <s v="City of West Melbourne   Brevard County"/>
    <n v="9"/>
    <n v="0.90623681597256167"/>
    <n v="8.9764621758493117"/>
    <n v="1.2968855326973843"/>
    <m/>
    <m/>
    <m/>
    <n v="8.9764621758493117"/>
    <n v="8.9764621758493117"/>
    <n v="3731.5765371480265"/>
    <n v="1"/>
    <n v="1"/>
    <n v="1.2968855326973843"/>
    <n v="1.2968855326973843"/>
  </r>
  <r>
    <n v="929"/>
    <n v="0"/>
    <x v="2"/>
    <x v="3"/>
    <x v="4"/>
    <s v="62-304.520 (7)(b),(16), F.A.C."/>
    <x v="4"/>
    <x v="4"/>
    <x v="14"/>
    <n v="1420"/>
    <s v="Wholesale Sales and Services &lt;Excluding warehouses associated with industrial use&gt;"/>
    <n v="1420"/>
    <s v="City of West Melbourne   Brevard County       SJRWMD C-1 Diversion"/>
    <n v="9"/>
    <n v="0.92997221555693699"/>
    <n v="2.2087383822438604"/>
    <n v="0.48856715863571426"/>
    <m/>
    <m/>
    <m/>
    <n v="7.6692304939022922"/>
    <n v="2.2087383822438604"/>
    <n v="3823.0197142859934"/>
    <n v="0.28800000000000003"/>
    <n v="0.46899999999999997"/>
    <n v="1.041721020545233"/>
    <n v="0.48856715863571426"/>
  </r>
  <r>
    <n v="1629"/>
    <n v="0"/>
    <x v="2"/>
    <x v="3"/>
    <x v="4"/>
    <s v="62-304.520 (7), F.A.C."/>
    <x v="4"/>
    <x v="4"/>
    <x v="14"/>
    <n v="1420"/>
    <s v="Wholesale Sales and Services &lt;Excluding warehouses associated with industrial use&gt;"/>
    <n v="1420"/>
    <s v="City of West Melbourne   Brevard County       SJRWMD C-1 Diversion"/>
    <n v="301"/>
    <n v="109.89400228985707"/>
    <n v="264.52518974123137"/>
    <n v="58.069563107540688"/>
    <m/>
    <m/>
    <m/>
    <n v="918.49024215705322"/>
    <n v="264.52518974123137"/>
    <n v="458896.46642084367"/>
    <n v="0.28800000000000003"/>
    <n v="0.46899999999999997"/>
    <n v="123.815699589639"/>
    <n v="58.069563107540688"/>
  </r>
  <r>
    <n v="4917"/>
    <n v="0"/>
    <x v="2"/>
    <x v="5"/>
    <x v="5"/>
    <s v="C-25 and South Indian River Lagoon"/>
    <x v="5"/>
    <x v="5"/>
    <x v="18"/>
    <n v="1420"/>
    <s v="Wholesale Sales and Services &lt;Excluding warehouses associated with industrial use&gt;"/>
    <n v="1420"/>
    <s v="FDOT District 4                                         St. Lucie County"/>
    <n v="24"/>
    <n v="0.91278648642662452"/>
    <n v="9.3994433498093848"/>
    <n v="1.2439561890181354"/>
    <m/>
    <m/>
    <m/>
    <n v="9.3994433498093848"/>
    <n v="9.3994433498093848"/>
    <n v="3569.9897674128315"/>
    <n v="1"/>
    <n v="1"/>
    <n v="1.2439561890181354"/>
    <n v="1.2439561890181354"/>
  </r>
  <r>
    <n v="2772"/>
    <n v="0"/>
    <x v="2"/>
    <x v="4"/>
    <x v="4"/>
    <s v="62-304.520 (8), F.A.C."/>
    <x v="4"/>
    <x v="4"/>
    <x v="18"/>
    <n v="1420"/>
    <s v="Wholesale Sales and Services &lt;Excluding warehouses associated with industrial use&gt;"/>
    <n v="1420"/>
    <s v="FDOT District 4                                       Indian River County"/>
    <n v="70"/>
    <n v="0.47854094770607064"/>
    <n v="4.5052684450273004"/>
    <n v="0.61194965645096866"/>
    <m/>
    <m/>
    <m/>
    <n v="4.5052684450273004"/>
    <n v="4.5052684450273004"/>
    <n v="1964.3401420935363"/>
    <n v="1"/>
    <n v="1"/>
    <n v="0.61194965645096866"/>
    <n v="0.61194965645096866"/>
  </r>
  <r>
    <n v="4403"/>
    <n v="0"/>
    <x v="2"/>
    <x v="2"/>
    <x v="4"/>
    <s v="62-304.520 (7), F.A.C."/>
    <x v="4"/>
    <x v="4"/>
    <x v="18"/>
    <n v="1420"/>
    <s v="Wholesale Sales and Services &lt;Excluding warehouses associated with industrial use&gt;"/>
    <n v="1420"/>
    <s v="FDOT District 4                                       Indian River County"/>
    <n v="6"/>
    <n v="3.106546942500962E-2"/>
    <n v="0.26108031752577748"/>
    <n v="3.5560408876693914E-2"/>
    <m/>
    <m/>
    <m/>
    <n v="0.26108031752577748"/>
    <n v="0.26108031752577748"/>
    <n v="103.80109362601708"/>
    <n v="1"/>
    <n v="1"/>
    <n v="3.5560408876693914E-2"/>
    <n v="3.5560408876693914E-2"/>
  </r>
  <r>
    <n v="2773"/>
    <n v="0"/>
    <x v="2"/>
    <x v="4"/>
    <x v="4"/>
    <s v="62-304.520 (8), F.A.C."/>
    <x v="4"/>
    <x v="4"/>
    <x v="18"/>
    <n v="1420"/>
    <s v="Wholesale Sales and Services &lt;Excluding warehouses associated with industrial use&gt;"/>
    <n v="1420"/>
    <s v="FDOT District 4                                   City of Vero Beach    Indian River County"/>
    <n v="4"/>
    <n v="1.3974163628406111E-2"/>
    <n v="0.15850382269661961"/>
    <n v="2.1133012287064608E-2"/>
    <m/>
    <m/>
    <m/>
    <n v="0.15850382269661961"/>
    <n v="0.15850382269661961"/>
    <n v="57.214504653181081"/>
    <n v="1"/>
    <n v="1"/>
    <n v="2.1133012287064608E-2"/>
    <n v="2.1133012287064608E-2"/>
  </r>
  <r>
    <n v="4918"/>
    <n v="0"/>
    <x v="2"/>
    <x v="5"/>
    <x v="5"/>
    <s v="C-25 and South Indian River Lagoon"/>
    <x v="5"/>
    <x v="5"/>
    <x v="18"/>
    <n v="1420"/>
    <s v="Wholesale Sales and Services &lt;Excluding warehouses associated with industrial use&gt;"/>
    <n v="1420"/>
    <s v="FDOT District 4                                  Town of St. Lucie Village       St. Lucie County"/>
    <n v="3"/>
    <n v="3.6335434070195211E-2"/>
    <n v="0.34045075359401611"/>
    <n v="4.6035871800994457E-2"/>
    <m/>
    <m/>
    <m/>
    <n v="0.34045075359401611"/>
    <n v="0.34045075359401611"/>
    <n v="145.03539672704076"/>
    <n v="1"/>
    <n v="1"/>
    <n v="4.6035871800994457E-2"/>
    <n v="4.6035871800994457E-2"/>
  </r>
  <r>
    <n v="4404"/>
    <n v="0"/>
    <x v="2"/>
    <x v="2"/>
    <x v="4"/>
    <s v="62-304.520 (7), F.A.C."/>
    <x v="4"/>
    <x v="4"/>
    <x v="18"/>
    <n v="1420"/>
    <s v="Wholesale Sales and Services &lt;Excluding warehouses associated with industrial use&gt;"/>
    <n v="1420"/>
    <s v="FDOT District 4                                 City of Sebastian      Indian River County"/>
    <n v="3"/>
    <n v="6.7622395321994683E-3"/>
    <n v="6.6341058090154031E-2"/>
    <n v="8.8405972260053103E-3"/>
    <m/>
    <m/>
    <m/>
    <n v="6.6341058090154031E-2"/>
    <n v="6.6341058090154031E-2"/>
    <n v="27.698205410340215"/>
    <n v="1"/>
    <n v="1"/>
    <n v="8.8405972260053103E-3"/>
    <n v="8.8405972260053103E-3"/>
  </r>
  <r>
    <n v="1008"/>
    <n v="0"/>
    <x v="2"/>
    <x v="3"/>
    <x v="4"/>
    <s v="62-304.520 (7)(b),(16), F.A.C."/>
    <x v="4"/>
    <x v="4"/>
    <x v="6"/>
    <n v="1420"/>
    <s v="Wholesale Sales and Services &lt;Excluding warehouses associated with industrial use&gt;"/>
    <n v="1420"/>
    <s v="FDOT District 5                                          Brevard County"/>
    <n v="6"/>
    <n v="0.18612396616800098"/>
    <n v="1.8848023815945179"/>
    <n v="0.24904592446123058"/>
    <m/>
    <m/>
    <m/>
    <n v="1.8848023815945179"/>
    <n v="1.8848023815945179"/>
    <n v="760.61809026976482"/>
    <n v="1"/>
    <n v="1"/>
    <n v="0.24904592446123058"/>
    <n v="0.24904592446123058"/>
  </r>
  <r>
    <n v="1785"/>
    <n v="0"/>
    <x v="2"/>
    <x v="3"/>
    <x v="4"/>
    <s v="62-304.520 (7), F.A.C."/>
    <x v="4"/>
    <x v="4"/>
    <x v="6"/>
    <n v="1420"/>
    <s v="Wholesale Sales and Services &lt;Excluding warehouses associated with industrial use&gt;"/>
    <n v="1420"/>
    <s v="FDOT District 5                                          Brevard County"/>
    <n v="1"/>
    <n v="3.0606843117320223E-3"/>
    <n v="2.951096205704622E-2"/>
    <n v="3.9276121747899122E-3"/>
    <m/>
    <m/>
    <m/>
    <n v="2.951096205704622E-2"/>
    <n v="2.951096205704622E-2"/>
    <n v="12.405949736041164"/>
    <n v="1"/>
    <n v="1"/>
    <n v="3.9276121747899122E-3"/>
    <n v="3.9276121747899122E-3"/>
  </r>
  <r>
    <n v="4468"/>
    <n v="0"/>
    <x v="2"/>
    <x v="2"/>
    <x v="4"/>
    <s v="62-304.520 (7), F.A.C."/>
    <x v="4"/>
    <x v="4"/>
    <x v="6"/>
    <n v="1420"/>
    <s v="Wholesale Sales and Services &lt;Excluding warehouses associated with industrial use&gt;"/>
    <n v="1420"/>
    <s v="FDOT District 5                                          Brevard County"/>
    <n v="3"/>
    <n v="5.0986655514439951E-3"/>
    <n v="5.5974468679316533E-2"/>
    <n v="7.3891151269842676E-3"/>
    <m/>
    <m/>
    <m/>
    <n v="5.5974468679316533E-2"/>
    <n v="5.5974468679316533E-2"/>
    <n v="20.103621123960373"/>
    <n v="1"/>
    <n v="1"/>
    <n v="7.3891151269842676E-3"/>
    <n v="7.3891151269842676E-3"/>
  </r>
  <r>
    <n v="1009"/>
    <n v="0"/>
    <x v="2"/>
    <x v="3"/>
    <x v="4"/>
    <s v="62-304.520 (7)(b),(16), F.A.C."/>
    <x v="4"/>
    <x v="4"/>
    <x v="6"/>
    <n v="1420"/>
    <s v="Wholesale Sales and Services &lt;Excluding warehouses associated with industrial use&gt;"/>
    <n v="1420"/>
    <s v="FDOT District 5                                          Brevard County       SJRWMD C-1 Diversion"/>
    <n v="8"/>
    <n v="0.10285897374350739"/>
    <n v="0.30949875110119573"/>
    <n v="6.6755474190887037E-2"/>
    <m/>
    <m/>
    <m/>
    <n v="1.0746484413235962"/>
    <n v="0.30949875110119573"/>
    <n v="418.62915368980049"/>
    <n v="0.28800000000000003"/>
    <n v="0.46899999999999997"/>
    <n v="0.14233576586543079"/>
    <n v="6.6755474190887037E-2"/>
  </r>
  <r>
    <n v="1010"/>
    <n v="0"/>
    <x v="2"/>
    <x v="3"/>
    <x v="4"/>
    <s v="62-304.520 (7)(b),(16), F.A.C."/>
    <x v="4"/>
    <x v="4"/>
    <x v="6"/>
    <n v="1420"/>
    <s v="Wholesale Sales and Services &lt;Excluding warehouses associated with industrial use&gt;"/>
    <n v="1420"/>
    <s v="FDOT District 5                                       City of West Melbourne   Brevard County"/>
    <n v="21"/>
    <n v="0.33433063213373065"/>
    <n v="2.9916471163475613"/>
    <n v="0.3960873963079044"/>
    <m/>
    <m/>
    <m/>
    <n v="2.9916471163475613"/>
    <n v="2.9916471163475613"/>
    <n v="1367.947967557561"/>
    <n v="1"/>
    <n v="1"/>
    <n v="0.3960873963079044"/>
    <n v="0.3960873963079044"/>
  </r>
  <r>
    <n v="1011"/>
    <n v="0"/>
    <x v="2"/>
    <x v="3"/>
    <x v="4"/>
    <s v="62-304.520 (7)(b),(16), F.A.C."/>
    <x v="4"/>
    <x v="4"/>
    <x v="6"/>
    <n v="1420"/>
    <s v="Wholesale Sales and Services &lt;Excluding warehouses associated with industrial use&gt;"/>
    <n v="1420"/>
    <s v="FDOT District 5                                       City of West Melbourne   Brevard County       SJRWMD C-1 Diversion"/>
    <n v="5"/>
    <n v="6.0668597943703072E-2"/>
    <n v="0.18940731805715583"/>
    <n v="4.1888143185961277E-2"/>
    <m/>
    <m/>
    <m/>
    <n v="0.65766429880956878"/>
    <n v="0.18940731805715583"/>
    <n v="246.85343572744074"/>
    <n v="0.28800000000000003"/>
    <n v="0.46899999999999997"/>
    <n v="8.9313738136377996E-2"/>
    <n v="4.1888143185961277E-2"/>
  </r>
  <r>
    <n v="1786"/>
    <n v="0"/>
    <x v="2"/>
    <x v="3"/>
    <x v="4"/>
    <s v="62-304.520 (7), F.A.C."/>
    <x v="4"/>
    <x v="4"/>
    <x v="6"/>
    <n v="1420"/>
    <s v="Wholesale Sales and Services &lt;Excluding warehouses associated with industrial use&gt;"/>
    <n v="1420"/>
    <s v="FDOT District 5                                       City of West Melbourne   Brevard County       SJRWMD C-1 Diversion"/>
    <n v="6"/>
    <n v="0.10119335426994602"/>
    <n v="0.25294445789117925"/>
    <n v="5.4387246472705597E-2"/>
    <m/>
    <m/>
    <m/>
    <n v="0.87827936767770565"/>
    <n v="0.25294445789117925"/>
    <n v="426.99575038212612"/>
    <n v="0.28800000000000003"/>
    <n v="0.46899999999999997"/>
    <n v="0.11596427819340213"/>
    <n v="5.4387246472705597E-2"/>
  </r>
  <r>
    <n v="1787"/>
    <n v="0"/>
    <x v="2"/>
    <x v="3"/>
    <x v="4"/>
    <s v="62-304.520 (7), F.A.C."/>
    <x v="4"/>
    <x v="4"/>
    <x v="6"/>
    <n v="1420"/>
    <s v="Wholesale Sales and Services &lt;Excluding warehouses associated with industrial use&gt;"/>
    <n v="1420"/>
    <s v="FDOT District 5                              City of Palm Bay            Brevard County"/>
    <n v="35"/>
    <n v="0.11182556337957243"/>
    <n v="1.1086977861631224"/>
    <n v="0.1479917096716386"/>
    <m/>
    <m/>
    <m/>
    <n v="1.1086977861631224"/>
    <n v="1.1086977861631224"/>
    <n v="445.75961519573593"/>
    <n v="1"/>
    <n v="1"/>
    <n v="0.1479917096716386"/>
    <n v="0.1479917096716386"/>
  </r>
  <r>
    <n v="1788"/>
    <n v="0"/>
    <x v="2"/>
    <x v="3"/>
    <x v="4"/>
    <s v="62-304.520 (7), F.A.C."/>
    <x v="4"/>
    <x v="4"/>
    <x v="6"/>
    <n v="1420"/>
    <s v="Wholesale Sales and Services &lt;Excluding warehouses associated with industrial use&gt;"/>
    <n v="1420"/>
    <s v="FDOT District 5                              City of Palm Bay            Brevard County       SJRWMD C-1 Diversion"/>
    <n v="8"/>
    <n v="0.27088781329838574"/>
    <n v="0.67128582749054777"/>
    <n v="0.14456520860526223"/>
    <m/>
    <m/>
    <m/>
    <n v="2.3308535676755127"/>
    <n v="0.67128582749054777"/>
    <n v="1157.2331394483801"/>
    <n v="0.28800000000000003"/>
    <n v="0.46899999999999997"/>
    <n v="0.30824138295365083"/>
    <n v="0.14456520860526223"/>
  </r>
  <r>
    <n v="1012"/>
    <n v="0"/>
    <x v="2"/>
    <x v="3"/>
    <x v="4"/>
    <s v="62-304.520 (7)(b),(16), F.A.C."/>
    <x v="4"/>
    <x v="4"/>
    <x v="6"/>
    <n v="1420"/>
    <s v="Wholesale Sales and Services &lt;Excluding warehouses associated with industrial use&gt;"/>
    <n v="1420"/>
    <s v="FDOT District 5                         City of Melbourne                 Brevard County"/>
    <n v="18"/>
    <n v="6.9746613921511769E-2"/>
    <n v="0.70440621878479825"/>
    <n v="9.4427940990403164E-2"/>
    <m/>
    <m/>
    <m/>
    <n v="0.70440621878479825"/>
    <n v="0.70440621878479825"/>
    <n v="275.13574602267084"/>
    <n v="1"/>
    <n v="1"/>
    <n v="9.4427940990403164E-2"/>
    <n v="9.4427940990403164E-2"/>
  </r>
  <r>
    <n v="1789"/>
    <n v="0"/>
    <x v="2"/>
    <x v="3"/>
    <x v="4"/>
    <s v="62-304.520 (7), F.A.C."/>
    <x v="4"/>
    <x v="4"/>
    <x v="6"/>
    <n v="1420"/>
    <s v="Wholesale Sales and Services &lt;Excluding warehouses associated with industrial use&gt;"/>
    <n v="1420"/>
    <s v="FDOT District 5                         City of Melbourne                 Brevard County"/>
    <n v="14"/>
    <n v="3.0910299098131304E-2"/>
    <n v="0.31608822197766701"/>
    <n v="4.1883173927537633E-2"/>
    <m/>
    <m/>
    <m/>
    <n v="0.31608822197766701"/>
    <n v="0.31608822197766701"/>
    <n v="122.7608491944675"/>
    <n v="1"/>
    <n v="1"/>
    <n v="4.1883173927537633E-2"/>
    <n v="4.1883173927537633E-2"/>
  </r>
  <r>
    <n v="1790"/>
    <n v="0"/>
    <x v="2"/>
    <x v="3"/>
    <x v="4"/>
    <s v="62-304.520 (7), F.A.C."/>
    <x v="4"/>
    <x v="4"/>
    <x v="6"/>
    <n v="1420"/>
    <s v="Wholesale Sales and Services &lt;Excluding warehouses associated with industrial use&gt;"/>
    <n v="1420"/>
    <s v="FDOT District 5                        Town of Malabar                  Brevard County"/>
    <n v="6"/>
    <n v="8.6424191241766569E-3"/>
    <n v="8.3074288468748606E-2"/>
    <n v="1.1503664366703747E-2"/>
    <m/>
    <m/>
    <m/>
    <n v="8.3074288468748606E-2"/>
    <n v="8.3074288468748606E-2"/>
    <n v="31.979832503042921"/>
    <n v="1"/>
    <n v="1"/>
    <n v="1.1503664366703747E-2"/>
    <n v="1.1503664366703747E-2"/>
  </r>
  <r>
    <n v="1791"/>
    <n v="0"/>
    <x v="2"/>
    <x v="3"/>
    <x v="4"/>
    <s v="62-304.520 (7), F.A.C."/>
    <x v="4"/>
    <x v="4"/>
    <x v="6"/>
    <n v="1420"/>
    <s v="Wholesale Sales and Services &lt;Excluding warehouses associated with industrial use&gt;"/>
    <n v="1420"/>
    <s v="FDOT District 5                        Town of Malabar      City of Palm Bay            Brevard County"/>
    <n v="1"/>
    <n v="2.8076053791877253E-4"/>
    <n v="2.7043576449362629E-3"/>
    <n v="3.8780023738189593E-4"/>
    <m/>
    <m/>
    <m/>
    <n v="2.7043576449362629E-3"/>
    <n v="2.7043576449362629E-3"/>
    <n v="1.0543496015282832"/>
    <n v="1"/>
    <n v="1"/>
    <n v="3.8780023738189593E-4"/>
    <n v="3.8780023738189593E-4"/>
  </r>
  <r>
    <n v="1792"/>
    <n v="0"/>
    <x v="2"/>
    <x v="3"/>
    <x v="4"/>
    <s v="62-304.520 (7), F.A.C."/>
    <x v="4"/>
    <x v="4"/>
    <x v="6"/>
    <n v="1420"/>
    <s v="Wholesale Sales and Services &lt;Excluding warehouses associated with industrial use&gt;"/>
    <n v="1420"/>
    <s v="FDOT District 5                    Town of Grant-Valkaria                      Brevard County"/>
    <n v="15"/>
    <n v="0.11131457525431432"/>
    <n v="1.0272359449911332"/>
    <n v="0.13592745252329086"/>
    <m/>
    <m/>
    <m/>
    <n v="1.0272359449911332"/>
    <n v="1.0272359449911332"/>
    <n v="434.54914156657105"/>
    <n v="1"/>
    <n v="1"/>
    <n v="0.13592745252329086"/>
    <n v="0.13592745252329086"/>
  </r>
  <r>
    <n v="4469"/>
    <n v="0"/>
    <x v="2"/>
    <x v="2"/>
    <x v="4"/>
    <s v="62-304.520 (7), F.A.C."/>
    <x v="4"/>
    <x v="4"/>
    <x v="6"/>
    <n v="1420"/>
    <s v="Wholesale Sales and Services &lt;Excluding warehouses associated with industrial use&gt;"/>
    <n v="1420"/>
    <s v="FDOT District 5                    Town of Grant-Valkaria                      Brevard County"/>
    <n v="7"/>
    <n v="1.8063269877507723E-2"/>
    <n v="0.17213272752099509"/>
    <n v="2.2913850413880277E-2"/>
    <m/>
    <m/>
    <m/>
    <n v="0.17213272752099509"/>
    <n v="0.17213272752099509"/>
    <n v="73.190472876228114"/>
    <n v="1"/>
    <n v="1"/>
    <n v="2.2913850413880277E-2"/>
    <n v="2.2913850413880277E-2"/>
  </r>
  <r>
    <n v="5004"/>
    <n v="0"/>
    <x v="2"/>
    <x v="5"/>
    <x v="5"/>
    <s v="C-25 and South Indian River Lagoon"/>
    <x v="5"/>
    <x v="5"/>
    <x v="30"/>
    <n v="1420"/>
    <s v="Wholesale Sales and Services &lt;Excluding warehouses associated with industrial use&gt;"/>
    <n v="1420"/>
    <s v="FPFWCD                                      St. Lucie County"/>
    <n v="111"/>
    <n v="35.775538713516319"/>
    <n v="315.82272046079629"/>
    <n v="42.885043942337674"/>
    <m/>
    <m/>
    <m/>
    <n v="315.82272046079629"/>
    <n v="315.82272046079629"/>
    <n v="139529.32384491639"/>
    <n v="1"/>
    <n v="1"/>
    <n v="42.885043942337674"/>
    <n v="42.885043942337674"/>
  </r>
  <r>
    <n v="4555"/>
    <n v="0"/>
    <x v="2"/>
    <x v="2"/>
    <x v="4"/>
    <s v="62-304.520 (7), F.A.C."/>
    <x v="4"/>
    <x v="4"/>
    <x v="19"/>
    <n v="1420"/>
    <s v="Wholesale Sales and Services &lt;Excluding warehouses associated with industrial use&gt;"/>
    <n v="1420"/>
    <s v="FWCD               City of Fellsmere                      Indian River County"/>
    <n v="7"/>
    <n v="0.28041047758842491"/>
    <n v="2.5706050480137028"/>
    <n v="0.3470074644951468"/>
    <m/>
    <m/>
    <m/>
    <n v="2.5706050480137028"/>
    <n v="2.5706050480137028"/>
    <n v="1087.3178039810903"/>
    <n v="1"/>
    <n v="1"/>
    <n v="0.3470074644951468"/>
    <n v="0.3470074644951468"/>
  </r>
  <r>
    <n v="2905"/>
    <n v="0"/>
    <x v="2"/>
    <x v="4"/>
    <x v="4"/>
    <s v="62-304.520 (8), F.A.C."/>
    <x v="4"/>
    <x v="4"/>
    <x v="12"/>
    <n v="1420"/>
    <s v="Wholesale Sales and Services &lt;Excluding warehouses associated with industrial use&gt;"/>
    <n v="1420"/>
    <s v="Indian River County"/>
    <n v="2063"/>
    <n v="509.89109841352382"/>
    <n v="4943.4735923402341"/>
    <n v="667.28364412557073"/>
    <m/>
    <m/>
    <m/>
    <n v="4943.4735923402341"/>
    <n v="4943.4735923402341"/>
    <n v="2095331.5390956858"/>
    <n v="1"/>
    <n v="1"/>
    <n v="667.28364412557073"/>
    <n v="667.28364412557073"/>
  </r>
  <r>
    <n v="3598"/>
    <n v="0"/>
    <x v="2"/>
    <x v="2"/>
    <x v="4"/>
    <s v="62-304.520 (7)(b),(19), F.A.C."/>
    <x v="4"/>
    <x v="4"/>
    <x v="12"/>
    <n v="1420"/>
    <s v="Wholesale Sales and Services &lt;Excluding warehouses associated with industrial use&gt;"/>
    <n v="1420"/>
    <s v="Indian River County"/>
    <n v="58"/>
    <n v="9.7641666036637069"/>
    <n v="79.690531683522124"/>
    <n v="10.580402293803409"/>
    <m/>
    <m/>
    <m/>
    <n v="79.690531683522124"/>
    <n v="79.690531683522124"/>
    <n v="36160.344448654367"/>
    <n v="1"/>
    <n v="1"/>
    <n v="10.580402293803409"/>
    <n v="10.580402293803409"/>
  </r>
  <r>
    <n v="4635"/>
    <n v="0"/>
    <x v="2"/>
    <x v="2"/>
    <x v="4"/>
    <s v="62-304.520 (7), F.A.C."/>
    <x v="4"/>
    <x v="4"/>
    <x v="12"/>
    <n v="1420"/>
    <s v="Wholesale Sales and Services &lt;Excluding warehouses associated with industrial use&gt;"/>
    <n v="1420"/>
    <s v="Indian River County"/>
    <n v="136"/>
    <n v="23.573003707648063"/>
    <n v="241.95506939993575"/>
    <n v="32.429331714235964"/>
    <m/>
    <m/>
    <m/>
    <n v="241.95506939993575"/>
    <n v="241.95506939993575"/>
    <n v="95794.352249402524"/>
    <n v="1"/>
    <n v="1"/>
    <n v="32.429331714235964"/>
    <n v="32.429331714235964"/>
  </r>
  <r>
    <n v="2026"/>
    <n v="0"/>
    <x v="2"/>
    <x v="3"/>
    <x v="4"/>
    <s v="62-304.520 (7), F.A.C."/>
    <x v="4"/>
    <x v="4"/>
    <x v="22"/>
    <n v="1420"/>
    <s v="Wholesale Sales and Services &lt;Excluding warehouses associated with industrial use&gt;"/>
    <n v="1420"/>
    <s v="MTWCD                                    Brevard County       SJRWMD C-1 Diversion"/>
    <n v="3"/>
    <n v="2.2781750297740468E-2"/>
    <n v="5.2765414248819337E-2"/>
    <n v="1.0937163715636442E-2"/>
    <m/>
    <m/>
    <m/>
    <n v="0.18321324391951158"/>
    <n v="5.2765414248819337E-2"/>
    <n v="89.435692304597865"/>
    <n v="0.28800000000000003"/>
    <n v="0.46899999999999997"/>
    <n v="2.3320178498158727E-2"/>
    <n v="1.0937163715636442E-2"/>
  </r>
  <r>
    <n v="2027"/>
    <n v="0"/>
    <x v="2"/>
    <x v="3"/>
    <x v="4"/>
    <s v="62-304.520 (7), F.A.C."/>
    <x v="4"/>
    <x v="4"/>
    <x v="22"/>
    <n v="1420"/>
    <s v="Wholesale Sales and Services &lt;Excluding warehouses associated with industrial use&gt;"/>
    <n v="1420"/>
    <s v="MTWCD                                 City of West Melbourne   Brevard County       SJRWMD C-1 Diversion"/>
    <n v="4"/>
    <n v="0.54375591554606184"/>
    <n v="1.3731194664778736"/>
    <n v="0.29358345618679832"/>
    <m/>
    <m/>
    <m/>
    <n v="4.767775925270394"/>
    <n v="1.3731194664778736"/>
    <n v="2292.4213436420523"/>
    <n v="0.28800000000000003"/>
    <n v="0.46899999999999997"/>
    <n v="0.62597751852195804"/>
    <n v="0.29358345618679832"/>
  </r>
  <r>
    <n v="2028"/>
    <n v="0"/>
    <x v="2"/>
    <x v="3"/>
    <x v="4"/>
    <s v="62-304.520 (7), F.A.C."/>
    <x v="4"/>
    <x v="4"/>
    <x v="22"/>
    <n v="1420"/>
    <s v="Wholesale Sales and Services &lt;Excluding warehouses associated with industrial use&gt;"/>
    <n v="1420"/>
    <s v="MTWCD                        City of Palm Bay            Brevard County"/>
    <n v="7"/>
    <n v="9.7608485951805629E-2"/>
    <n v="1.2371734862086872"/>
    <n v="0.16976071969311746"/>
    <m/>
    <m/>
    <m/>
    <n v="1.2371734862086872"/>
    <n v="1.2371734862086872"/>
    <n v="464.47628952048524"/>
    <n v="1"/>
    <n v="1"/>
    <n v="0.16976071969311746"/>
    <n v="0.16976071969311746"/>
  </r>
  <r>
    <n v="2029"/>
    <n v="0"/>
    <x v="2"/>
    <x v="3"/>
    <x v="4"/>
    <s v="62-304.520 (7), F.A.C."/>
    <x v="4"/>
    <x v="4"/>
    <x v="22"/>
    <n v="1420"/>
    <s v="Wholesale Sales and Services &lt;Excluding warehouses associated with industrial use&gt;"/>
    <n v="1420"/>
    <s v="MTWCD                        City of Palm Bay            Brevard County       SJRWMD C-1 Diversion"/>
    <n v="2"/>
    <n v="4.9725605128355943E-2"/>
    <n v="0.12171912621855296"/>
    <n v="2.7066619463520594E-2"/>
    <m/>
    <m/>
    <m/>
    <n v="0.42263585492553107"/>
    <n v="0.12171912621855296"/>
    <n v="208.60503700474874"/>
    <n v="0.28800000000000003"/>
    <n v="0.46899999999999997"/>
    <n v="5.7711342139702762E-2"/>
    <n v="2.7066619463520594E-2"/>
  </r>
  <r>
    <n v="5075"/>
    <n v="0"/>
    <x v="2"/>
    <x v="5"/>
    <x v="5"/>
    <s v="C-25 and South Indian River Lagoon"/>
    <x v="5"/>
    <x v="5"/>
    <x v="23"/>
    <n v="1420"/>
    <s v="Wholesale Sales and Services &lt;Excluding warehouses associated with industrial use&gt;"/>
    <n v="1420"/>
    <s v="St. Lucie County"/>
    <n v="814"/>
    <n v="251.37945401052036"/>
    <n v="2364.6669075303048"/>
    <n v="318.84962772930271"/>
    <m/>
    <m/>
    <m/>
    <n v="2364.6669075303048"/>
    <n v="2364.6669075303048"/>
    <n v="967370.03606839327"/>
    <n v="1"/>
    <n v="1"/>
    <n v="318.84962772930271"/>
    <n v="318.84962772930271"/>
  </r>
  <r>
    <n v="2198"/>
    <n v="0"/>
    <x v="2"/>
    <x v="3"/>
    <x v="4"/>
    <s v="62-304.520 (7), F.A.C."/>
    <x v="4"/>
    <x v="4"/>
    <x v="24"/>
    <n v="1420"/>
    <s v="Wholesale Sales and Services &lt;Excluding warehouses associated with industrial use&gt;"/>
    <n v="1420"/>
    <s v="Town of Grant-Valkaria                      Brevard County"/>
    <n v="96"/>
    <n v="16.741703528313476"/>
    <n v="148.29332379047324"/>
    <n v="19.743242748366072"/>
    <m/>
    <m/>
    <m/>
    <n v="148.29332379047324"/>
    <n v="148.29332379047324"/>
    <n v="63813.844902062971"/>
    <n v="1"/>
    <n v="1"/>
    <n v="19.743242748366072"/>
    <n v="19.743242748366072"/>
  </r>
  <r>
    <n v="4739"/>
    <n v="0"/>
    <x v="2"/>
    <x v="2"/>
    <x v="4"/>
    <s v="62-304.520 (7), F.A.C."/>
    <x v="4"/>
    <x v="4"/>
    <x v="24"/>
    <n v="1420"/>
    <s v="Wholesale Sales and Services &lt;Excluding warehouses associated with industrial use&gt;"/>
    <n v="1420"/>
    <s v="Town of Grant-Valkaria                      Brevard County"/>
    <n v="43"/>
    <n v="12.598021216985796"/>
    <n v="118.60512441029348"/>
    <n v="16.03670754189724"/>
    <m/>
    <m/>
    <m/>
    <n v="118.60512441029348"/>
    <n v="118.60512441029348"/>
    <n v="49871.016946655654"/>
    <n v="1"/>
    <n v="1"/>
    <n v="16.03670754189724"/>
    <n v="16.03670754189724"/>
  </r>
  <r>
    <n v="2350"/>
    <n v="0"/>
    <x v="2"/>
    <x v="3"/>
    <x v="4"/>
    <s v="62-304.520 (7), F.A.C."/>
    <x v="4"/>
    <x v="4"/>
    <x v="26"/>
    <n v="1420"/>
    <s v="Wholesale Sales and Services &lt;Excluding warehouses associated with industrial use&gt;"/>
    <n v="1420"/>
    <s v="Town of Malabar                  Brevard County"/>
    <n v="82"/>
    <n v="25.320287974662104"/>
    <n v="191.91195475841397"/>
    <n v="25.798037414544794"/>
    <m/>
    <m/>
    <m/>
    <n v="191.91195475841397"/>
    <n v="191.91195475841397"/>
    <n v="96352.00799036106"/>
    <n v="1"/>
    <n v="1"/>
    <n v="25.798037414544794"/>
    <n v="25.798037414544794"/>
  </r>
  <r>
    <n v="2351"/>
    <n v="0"/>
    <x v="2"/>
    <x v="3"/>
    <x v="4"/>
    <s v="62-304.520 (7), F.A.C."/>
    <x v="4"/>
    <x v="4"/>
    <x v="26"/>
    <n v="1420"/>
    <s v="Wholesale Sales and Services &lt;Excluding warehouses associated with industrial use&gt;"/>
    <n v="1420"/>
    <s v="Town of Malabar      City of Palm Bay            Brevard County"/>
    <n v="1"/>
    <n v="2.5972901505546726E-2"/>
    <n v="0.25017766124961255"/>
    <n v="3.5875046557510282E-2"/>
    <m/>
    <m/>
    <m/>
    <n v="0.25017766124961255"/>
    <n v="0.25017766124961255"/>
    <n v="97.536920807685377"/>
    <n v="1"/>
    <n v="1"/>
    <n v="3.5875046557510282E-2"/>
    <n v="3.5875046557510282E-2"/>
  </r>
  <r>
    <n v="1081"/>
    <n v="0"/>
    <x v="2"/>
    <x v="3"/>
    <x v="4"/>
    <s v="62-304.520 (7)(b),(16), F.A.C."/>
    <x v="4"/>
    <x v="4"/>
    <x v="34"/>
    <n v="1420"/>
    <s v="Wholesale Sales and Services &lt;Excluding warehouses associated with industrial use&gt;"/>
    <n v="1420"/>
    <s v="Town of Melbourne Village               Brevard County"/>
    <n v="26"/>
    <n v="10.264766502702468"/>
    <n v="80.814046166901235"/>
    <n v="10.811458543504965"/>
    <m/>
    <m/>
    <m/>
    <n v="80.814046166901235"/>
    <n v="80.814046166901235"/>
    <n v="41856.0475827095"/>
    <n v="1"/>
    <n v="1"/>
    <n v="10.811458543504965"/>
    <n v="10.811458543504965"/>
  </r>
  <r>
    <n v="5172"/>
    <n v="0"/>
    <x v="2"/>
    <x v="5"/>
    <x v="5"/>
    <s v="C-25 and South Indian River Lagoon"/>
    <x v="5"/>
    <x v="5"/>
    <x v="31"/>
    <n v="1420"/>
    <s v="Wholesale Sales and Services &lt;Excluding warehouses associated with industrial use&gt;"/>
    <n v="1420"/>
    <s v="Town of St. Lucie Village       St. Lucie County"/>
    <n v="43"/>
    <n v="8.9106470726984011"/>
    <n v="85.989277213264614"/>
    <n v="12.012143542253794"/>
    <m/>
    <m/>
    <m/>
    <n v="85.989277213264614"/>
    <n v="85.989277213264614"/>
    <n v="35927.290650207848"/>
    <n v="1"/>
    <n v="1"/>
    <n v="12.012143542253794"/>
    <n v="12.012143542253794"/>
  </r>
  <r>
    <n v="2456"/>
    <n v="0"/>
    <x v="2"/>
    <x v="4"/>
    <x v="4"/>
    <s v="62-304.520 (8), F.A.C."/>
    <x v="4"/>
    <x v="4"/>
    <x v="11"/>
    <n v="1420"/>
    <s v="Wholesale Sales and Services &lt;Excluding warehouses associated with industrial use&gt;"/>
    <n v="2000"/>
    <s v="Indian River County"/>
    <n v="7"/>
    <n v="0.15876366537097211"/>
    <n v="1.5842644471386651"/>
    <n v="0.22203528110170789"/>
    <m/>
    <m/>
    <m/>
    <n v="1.5842644471386651"/>
    <n v="1.5842644471386651"/>
    <n v="610.25264572763865"/>
    <n v="1"/>
    <n v="1"/>
    <n v="0.22203528110170789"/>
    <n v="0.22203528110170789"/>
  </r>
  <r>
    <n v="3491"/>
    <n v="0"/>
    <x v="2"/>
    <x v="2"/>
    <x v="4"/>
    <s v="62-304.520 (7)(b),(19), F.A.C."/>
    <x v="4"/>
    <x v="4"/>
    <x v="16"/>
    <n v="1420"/>
    <s v="Wholesale Sales and Services &lt;Excluding warehouses associated with industrial use&gt;"/>
    <n v="3000"/>
    <s v="City of Sebastian      Indian River County"/>
    <n v="7"/>
    <n v="8.643530752746046E-3"/>
    <n v="0"/>
    <n v="0"/>
    <m/>
    <m/>
    <m/>
    <n v="7.3253313674039311E-2"/>
    <n v="7.3253313674039311E-2"/>
    <n v="34.384765483892124"/>
    <n v="1"/>
    <n v="1"/>
    <n v="9.9714027665712152E-3"/>
    <n v="9.9714027665712152E-3"/>
  </r>
  <r>
    <n v="2906"/>
    <n v="0"/>
    <x v="2"/>
    <x v="4"/>
    <x v="4"/>
    <s v="62-304.520 (8), F.A.C."/>
    <x v="4"/>
    <x v="4"/>
    <x v="12"/>
    <n v="1420"/>
    <s v="Wholesale Sales and Services &lt;Excluding warehouses associated with industrial use&gt;"/>
    <n v="3000"/>
    <s v="Indian River County"/>
    <n v="1"/>
    <n v="8.3151002985139058E-10"/>
    <n v="0"/>
    <n v="0"/>
    <m/>
    <m/>
    <m/>
    <n v="7.7822482772672069E-9"/>
    <n v="7.7822482772672069E-9"/>
    <n v="3.4319529205665941E-6"/>
    <n v="1"/>
    <n v="1"/>
    <n v="1.0849827013267919E-9"/>
    <n v="1.0849827013267919E-9"/>
  </r>
  <r>
    <n v="3599"/>
    <n v="0"/>
    <x v="2"/>
    <x v="2"/>
    <x v="4"/>
    <s v="62-304.520 (7)(b),(19), F.A.C."/>
    <x v="4"/>
    <x v="4"/>
    <x v="12"/>
    <n v="1420"/>
    <s v="Wholesale Sales and Services &lt;Excluding warehouses associated with industrial use&gt;"/>
    <n v="3000"/>
    <s v="Indian River County"/>
    <n v="1"/>
    <n v="4.8928657884843834E-5"/>
    <n v="0"/>
    <n v="0"/>
    <m/>
    <m/>
    <m/>
    <n v="4.3418973372571308E-4"/>
    <n v="4.3418973372571308E-4"/>
    <n v="0.19711648700282633"/>
    <n v="1"/>
    <n v="1"/>
    <n v="5.9349576387911294E-5"/>
    <n v="5.9349576387911294E-5"/>
  </r>
  <r>
    <n v="799"/>
    <n v="0"/>
    <x v="2"/>
    <x v="3"/>
    <x v="4"/>
    <s v="62-304.520 (7)(b),(16), F.A.C."/>
    <x v="4"/>
    <x v="4"/>
    <x v="1"/>
    <n v="1430"/>
    <s v="Professional Services"/>
    <n v="1430"/>
    <s v="Brevard County"/>
    <n v="60"/>
    <n v="10.911505555753726"/>
    <n v="113.8988693719991"/>
    <n v="15.426560805373436"/>
    <m/>
    <m/>
    <m/>
    <n v="113.8988693719991"/>
    <n v="113.8988693719991"/>
    <n v="43900.013845203772"/>
    <n v="1"/>
    <n v="1"/>
    <n v="15.426560805373436"/>
    <n v="15.426560805373436"/>
  </r>
  <r>
    <n v="1282"/>
    <n v="0"/>
    <x v="2"/>
    <x v="3"/>
    <x v="4"/>
    <s v="62-304.520 (7), F.A.C."/>
    <x v="4"/>
    <x v="4"/>
    <x v="1"/>
    <n v="1430"/>
    <s v="Professional Services"/>
    <n v="1430"/>
    <s v="Brevard County"/>
    <n v="26"/>
    <n v="3.5892233033727372"/>
    <n v="27.077068574447438"/>
    <n v="3.7527695580072971"/>
    <m/>
    <m/>
    <m/>
    <n v="27.077068574447438"/>
    <n v="27.077068574447438"/>
    <n v="12152.253883101468"/>
    <n v="1"/>
    <n v="1"/>
    <n v="3.7527695580072971"/>
    <n v="3.7527695580072971"/>
  </r>
  <r>
    <n v="3775"/>
    <n v="0"/>
    <x v="2"/>
    <x v="2"/>
    <x v="4"/>
    <s v="62-304.520 (7)(b),(20), F.A.C."/>
    <x v="4"/>
    <x v="4"/>
    <x v="1"/>
    <n v="1430"/>
    <s v="Professional Services"/>
    <n v="1430"/>
    <s v="Brevard County"/>
    <n v="9"/>
    <n v="0.80341449395844067"/>
    <n v="7.6465404694060171"/>
    <n v="1.0717758639907242"/>
    <m/>
    <m/>
    <m/>
    <n v="7.6465404694060171"/>
    <n v="7.6465404694060171"/>
    <n v="3010.0889823287348"/>
    <n v="1"/>
    <n v="1"/>
    <n v="1.0717758639907242"/>
    <n v="1.0717758639907242"/>
  </r>
  <r>
    <n v="4105"/>
    <n v="0"/>
    <x v="2"/>
    <x v="2"/>
    <x v="4"/>
    <s v="62-304.520 (7), F.A.C."/>
    <x v="4"/>
    <x v="4"/>
    <x v="1"/>
    <n v="1430"/>
    <s v="Professional Services"/>
    <n v="1430"/>
    <s v="Brevard County"/>
    <n v="49"/>
    <n v="9.9170769032061283"/>
    <n v="87.546691375369761"/>
    <n v="11.877011719477135"/>
    <m/>
    <m/>
    <m/>
    <n v="87.546691375369761"/>
    <n v="87.546691375369761"/>
    <n v="38816.434946281435"/>
    <n v="1"/>
    <n v="1"/>
    <n v="11.877011719477135"/>
    <n v="11.877011719477135"/>
  </r>
  <r>
    <n v="800"/>
    <n v="0"/>
    <x v="2"/>
    <x v="3"/>
    <x v="4"/>
    <s v="62-304.520 (7)(b),(16), F.A.C."/>
    <x v="4"/>
    <x v="4"/>
    <x v="1"/>
    <n v="1430"/>
    <s v="Professional Services"/>
    <n v="1430"/>
    <s v="Brevard County       SJRWMD C-1 Diversion"/>
    <n v="4"/>
    <n v="0.16268828968548599"/>
    <n v="0.46714793266642646"/>
    <n v="0.10184162914452172"/>
    <m/>
    <m/>
    <m/>
    <n v="1.6220414328695361"/>
    <n v="0.46714793266642646"/>
    <n v="666.68671710429214"/>
    <n v="0.28800000000000003"/>
    <n v="0.46899999999999997"/>
    <n v="0.21714633079855378"/>
    <n v="0.10184162914452172"/>
  </r>
  <r>
    <n v="1283"/>
    <n v="0"/>
    <x v="2"/>
    <x v="3"/>
    <x v="4"/>
    <s v="62-304.520 (7), F.A.C."/>
    <x v="4"/>
    <x v="4"/>
    <x v="1"/>
    <n v="1430"/>
    <s v="Professional Services"/>
    <n v="1430"/>
    <s v="Brevard County       SJRWMD C-1 Diversion"/>
    <n v="38"/>
    <n v="6.6447942195147096"/>
    <n v="20.387012945382679"/>
    <n v="4.5072531517899037"/>
    <m/>
    <m/>
    <m/>
    <n v="70.78823939368985"/>
    <n v="20.387012945382679"/>
    <n v="27419.728354622588"/>
    <n v="0.28800000000000003"/>
    <n v="0.46899999999999997"/>
    <n v="9.6103478716202648"/>
    <n v="4.5072531517899037"/>
  </r>
  <r>
    <n v="4196"/>
    <n v="0"/>
    <x v="2"/>
    <x v="2"/>
    <x v="4"/>
    <s v="62-304.520 (7), F.A.C."/>
    <x v="4"/>
    <x v="4"/>
    <x v="13"/>
    <n v="1430"/>
    <s v="Professional Services"/>
    <n v="1430"/>
    <s v="City of Fellsmere                      Indian River County"/>
    <n v="28"/>
    <n v="4.9494346716364843"/>
    <n v="46.378445153385705"/>
    <n v="6.2980138799926531"/>
    <m/>
    <m/>
    <m/>
    <n v="46.378445153385705"/>
    <n v="46.378445153385705"/>
    <n v="19168.257618933494"/>
    <n v="1"/>
    <n v="1"/>
    <n v="6.2980138799926531"/>
    <n v="6.2980138799926531"/>
  </r>
  <r>
    <n v="836"/>
    <n v="0"/>
    <x v="2"/>
    <x v="3"/>
    <x v="4"/>
    <s v="62-304.520 (7)(b),(16), F.A.C."/>
    <x v="4"/>
    <x v="4"/>
    <x v="8"/>
    <n v="1430"/>
    <s v="Professional Services"/>
    <n v="1430"/>
    <s v="City of Melbourne                 Brevard County"/>
    <n v="1103"/>
    <n v="310.03959344918337"/>
    <n v="2754.5494696747937"/>
    <n v="369.69236062468502"/>
    <m/>
    <m/>
    <m/>
    <n v="2754.5494696747937"/>
    <n v="2754.5494696747937"/>
    <n v="1236439.8201837023"/>
    <n v="1"/>
    <n v="1"/>
    <n v="369.69236062468502"/>
    <n v="369.69236062468502"/>
  </r>
  <r>
    <n v="1398"/>
    <n v="0"/>
    <x v="2"/>
    <x v="3"/>
    <x v="4"/>
    <s v="62-304.520 (7), F.A.C."/>
    <x v="4"/>
    <x v="4"/>
    <x v="8"/>
    <n v="1430"/>
    <s v="Professional Services"/>
    <n v="1430"/>
    <s v="City of Melbourne                 Brevard County"/>
    <n v="26"/>
    <n v="4.2362005130227116"/>
    <n v="38.353062689675461"/>
    <n v="5.1620624612070305"/>
    <m/>
    <m/>
    <m/>
    <n v="38.353062689675461"/>
    <n v="38.353062689675461"/>
    <n v="17012.275210558026"/>
    <n v="1"/>
    <n v="1"/>
    <n v="5.1620624612070305"/>
    <n v="5.1620624612070305"/>
  </r>
  <r>
    <n v="930"/>
    <n v="0"/>
    <x v="2"/>
    <x v="3"/>
    <x v="4"/>
    <s v="62-304.520 (7)(b),(16), F.A.C."/>
    <x v="4"/>
    <x v="4"/>
    <x v="14"/>
    <n v="1430"/>
    <s v="Professional Services"/>
    <n v="1430"/>
    <s v="City of Melbourne              City of West Melbourne   Brevard County"/>
    <n v="11"/>
    <n v="0.24185816357605988"/>
    <n v="1.6429429838910696"/>
    <n v="0.21096228989313309"/>
    <m/>
    <m/>
    <m/>
    <n v="1.6429429838910696"/>
    <n v="1.6429429838910696"/>
    <n v="899.43497497262422"/>
    <n v="1"/>
    <n v="1"/>
    <n v="0.21096228989313309"/>
    <n v="0.21096228989313309"/>
  </r>
  <r>
    <n v="1488"/>
    <n v="0"/>
    <x v="2"/>
    <x v="3"/>
    <x v="4"/>
    <s v="62-304.520 (7), F.A.C."/>
    <x v="4"/>
    <x v="4"/>
    <x v="15"/>
    <n v="1430"/>
    <s v="Professional Services"/>
    <n v="1430"/>
    <s v="City of Palm Bay            Brevard County"/>
    <n v="576"/>
    <n v="125.29992212552912"/>
    <n v="1216.2711946044328"/>
    <n v="166.42936742144593"/>
    <m/>
    <m/>
    <m/>
    <n v="1216.2711946044328"/>
    <n v="1216.2711946044328"/>
    <n v="498382.55476252292"/>
    <n v="1"/>
    <n v="1"/>
    <n v="166.42936742144593"/>
    <n v="166.42936742144593"/>
  </r>
  <r>
    <n v="1489"/>
    <n v="0"/>
    <x v="2"/>
    <x v="3"/>
    <x v="4"/>
    <s v="62-304.520 (7), F.A.C."/>
    <x v="4"/>
    <x v="4"/>
    <x v="15"/>
    <n v="1430"/>
    <s v="Professional Services"/>
    <n v="1430"/>
    <s v="City of Palm Bay            Brevard County       SJRWMD C-1 Diversion"/>
    <n v="178"/>
    <n v="36.49162527787302"/>
    <n v="101.76314523285973"/>
    <n v="22.604475053828793"/>
    <m/>
    <m/>
    <m/>
    <n v="353.34425428076293"/>
    <n v="101.76314523285973"/>
    <n v="160901.69990877257"/>
    <n v="0.28800000000000003"/>
    <n v="0.46899999999999997"/>
    <n v="48.197174954858838"/>
    <n v="22.604475053828793"/>
  </r>
  <r>
    <n v="3492"/>
    <n v="0"/>
    <x v="2"/>
    <x v="2"/>
    <x v="4"/>
    <s v="62-304.520 (7)(b),(19), F.A.C."/>
    <x v="4"/>
    <x v="4"/>
    <x v="16"/>
    <n v="1430"/>
    <s v="Professional Services"/>
    <n v="1430"/>
    <s v="City of Sebastian      Indian River County"/>
    <n v="106"/>
    <n v="15.797559333858215"/>
    <n v="146.23157315688718"/>
    <n v="19.687065840437931"/>
    <m/>
    <m/>
    <m/>
    <n v="146.23157315688718"/>
    <n v="146.23157315688718"/>
    <n v="63459.741856668399"/>
    <n v="1"/>
    <n v="1"/>
    <n v="19.687065840437931"/>
    <n v="19.687065840437931"/>
  </r>
  <r>
    <n v="4309"/>
    <n v="0"/>
    <x v="2"/>
    <x v="2"/>
    <x v="4"/>
    <s v="62-304.520 (7), F.A.C."/>
    <x v="4"/>
    <x v="4"/>
    <x v="16"/>
    <n v="1430"/>
    <s v="Professional Services"/>
    <n v="1430"/>
    <s v="City of Sebastian      Indian River County"/>
    <n v="369"/>
    <n v="46.435762196243928"/>
    <n v="466.62426074600211"/>
    <n v="63.244991571432955"/>
    <m/>
    <m/>
    <m/>
    <n v="466.62426074600211"/>
    <n v="466.62426074600211"/>
    <n v="184610.27691638083"/>
    <n v="1"/>
    <n v="1"/>
    <n v="63.244991571432955"/>
    <n v="63.244991571432955"/>
  </r>
  <r>
    <n v="2647"/>
    <n v="0"/>
    <x v="2"/>
    <x v="4"/>
    <x v="4"/>
    <s v="62-304.520 (8), F.A.C."/>
    <x v="4"/>
    <x v="4"/>
    <x v="17"/>
    <n v="1430"/>
    <s v="Professional Services"/>
    <n v="1430"/>
    <s v="City of Vero Beach    Indian River County"/>
    <n v="1339"/>
    <n v="190.6417180116797"/>
    <n v="1979.2559940696328"/>
    <n v="271.61543934103696"/>
    <m/>
    <m/>
    <m/>
    <n v="1979.2559940696328"/>
    <n v="1979.2559940696328"/>
    <n v="790876.74773029133"/>
    <n v="1"/>
    <n v="1"/>
    <n v="271.61543934103696"/>
    <n v="271.61543934103696"/>
  </r>
  <r>
    <n v="2774"/>
    <n v="0"/>
    <x v="2"/>
    <x v="4"/>
    <x v="4"/>
    <s v="62-304.520 (8), F.A.C."/>
    <x v="4"/>
    <x v="4"/>
    <x v="18"/>
    <n v="1430"/>
    <s v="Professional Services"/>
    <n v="1430"/>
    <s v="City of Vero Beach    Indian River County    FDOT-4"/>
    <n v="3"/>
    <n v="6.9121371433173498E-3"/>
    <n v="6.4130224637146169E-2"/>
    <n v="8.8750487312873536E-3"/>
    <m/>
    <m/>
    <m/>
    <n v="6.4130224637146169E-2"/>
    <n v="6.4130224637146169E-2"/>
    <n v="27.382389762237032"/>
    <n v="1"/>
    <n v="1"/>
    <n v="8.8750487312873536E-3"/>
    <n v="8.8750487312873536E-3"/>
  </r>
  <r>
    <n v="3004"/>
    <n v="0"/>
    <x v="2"/>
    <x v="4"/>
    <x v="4"/>
    <s v="62-304.520 (8), F.A.C."/>
    <x v="4"/>
    <x v="4"/>
    <x v="12"/>
    <n v="1430"/>
    <s v="Professional Services"/>
    <n v="1430"/>
    <s v="City of Vero Beach    Indian River County    Indian River County"/>
    <n v="40"/>
    <n v="7.3345973734561989E-2"/>
    <n v="0.81746218658710146"/>
    <n v="0.11158052283515764"/>
    <m/>
    <m/>
    <m/>
    <n v="0.81746218658710146"/>
    <n v="0.81746218658710146"/>
    <n v="304.53267923741959"/>
    <n v="1"/>
    <n v="1"/>
    <n v="0.11158052283515764"/>
    <n v="0.11158052283515764"/>
  </r>
  <r>
    <n v="3062"/>
    <n v="0"/>
    <x v="2"/>
    <x v="4"/>
    <x v="4"/>
    <s v="62-304.520 (8), F.A.C."/>
    <x v="4"/>
    <x v="4"/>
    <x v="20"/>
    <n v="1430"/>
    <s v="Professional Services"/>
    <n v="1430"/>
    <s v="City of Vero Beach    Indian River County    IRFWCD"/>
    <n v="12"/>
    <n v="1.9995224990241981E-2"/>
    <n v="0.20146722820221163"/>
    <n v="2.6877373583204304E-2"/>
    <m/>
    <m/>
    <m/>
    <n v="0.20146722820221163"/>
    <n v="0.20146722820221163"/>
    <n v="78.351177165913924"/>
    <n v="1"/>
    <n v="1"/>
    <n v="2.6877373583204304E-2"/>
    <n v="2.6877373583204304E-2"/>
  </r>
  <r>
    <n v="931"/>
    <n v="0"/>
    <x v="2"/>
    <x v="3"/>
    <x v="4"/>
    <s v="62-304.520 (7)(b),(16), F.A.C."/>
    <x v="4"/>
    <x v="4"/>
    <x v="14"/>
    <n v="1430"/>
    <s v="Professional Services"/>
    <n v="1430"/>
    <s v="City of West Melbourne   Brevard County"/>
    <n v="241"/>
    <n v="39.681024079220052"/>
    <n v="408.755255380726"/>
    <n v="55.143891901121656"/>
    <m/>
    <m/>
    <m/>
    <n v="408.755255380726"/>
    <n v="408.755255380726"/>
    <n v="160344.04572403469"/>
    <n v="1"/>
    <n v="1"/>
    <n v="55.143891901121656"/>
    <n v="55.143891901121656"/>
  </r>
  <r>
    <n v="1630"/>
    <n v="0"/>
    <x v="2"/>
    <x v="3"/>
    <x v="4"/>
    <s v="62-304.520 (7), F.A.C."/>
    <x v="4"/>
    <x v="4"/>
    <x v="14"/>
    <n v="1430"/>
    <s v="Professional Services"/>
    <n v="1430"/>
    <s v="City of West Melbourne   Brevard County"/>
    <n v="11"/>
    <n v="1.6018656223612266"/>
    <n v="17.008763032217587"/>
    <n v="2.2834008964495118"/>
    <m/>
    <m/>
    <m/>
    <n v="17.008763032217587"/>
    <n v="17.008763032217587"/>
    <n v="6527.1636428830152"/>
    <n v="1"/>
    <n v="1"/>
    <n v="2.2834008964495118"/>
    <n v="2.2834008964495118"/>
  </r>
  <r>
    <n v="1631"/>
    <n v="0"/>
    <x v="2"/>
    <x v="3"/>
    <x v="4"/>
    <s v="62-304.520 (7), F.A.C."/>
    <x v="4"/>
    <x v="4"/>
    <x v="14"/>
    <n v="1430"/>
    <s v="Professional Services"/>
    <n v="1430"/>
    <s v="City of West Melbourne   Brevard County       SJRWMD C-1 Diversion"/>
    <n v="31"/>
    <n v="4.1464705306466012"/>
    <n v="10.81661679347693"/>
    <n v="2.3360313097918026"/>
    <m/>
    <m/>
    <m/>
    <n v="37.557697199572672"/>
    <n v="10.81661679347693"/>
    <n v="16984.786522524202"/>
    <n v="0.28800000000000003"/>
    <n v="0.46899999999999997"/>
    <n v="4.9808769931594945"/>
    <n v="2.3360313097918026"/>
  </r>
  <r>
    <n v="2775"/>
    <n v="0"/>
    <x v="2"/>
    <x v="4"/>
    <x v="4"/>
    <s v="62-304.520 (8), F.A.C."/>
    <x v="4"/>
    <x v="4"/>
    <x v="18"/>
    <n v="1430"/>
    <s v="Professional Services"/>
    <n v="1430"/>
    <s v="FDOT District 4                                       Indian River County"/>
    <n v="164"/>
    <n v="0.84484061077376005"/>
    <n v="8.2790673394130909"/>
    <n v="1.1264611714949906"/>
    <m/>
    <m/>
    <m/>
    <n v="8.2790673394130909"/>
    <n v="8.2790673394130909"/>
    <n v="3490.41292269006"/>
    <n v="1"/>
    <n v="1"/>
    <n v="1.1264611714949906"/>
    <n v="1.1264611714949906"/>
  </r>
  <r>
    <n v="3538"/>
    <n v="0"/>
    <x v="2"/>
    <x v="2"/>
    <x v="4"/>
    <s v="62-304.520 (7)(b),(19), F.A.C."/>
    <x v="4"/>
    <x v="4"/>
    <x v="18"/>
    <n v="1430"/>
    <s v="Professional Services"/>
    <n v="1430"/>
    <s v="FDOT District 4                                       Indian River County"/>
    <n v="5"/>
    <n v="4.6214297180801708E-2"/>
    <n v="0.40855371662919449"/>
    <n v="5.2612909807244965E-2"/>
    <m/>
    <m/>
    <m/>
    <n v="0.40855371662919449"/>
    <n v="0.40855371662919449"/>
    <n v="176.04426507787724"/>
    <n v="1"/>
    <n v="1"/>
    <n v="5.2612909807244965E-2"/>
    <n v="5.2612909807244965E-2"/>
  </r>
  <r>
    <n v="4405"/>
    <n v="0"/>
    <x v="2"/>
    <x v="2"/>
    <x v="4"/>
    <s v="62-304.520 (7), F.A.C."/>
    <x v="4"/>
    <x v="4"/>
    <x v="18"/>
    <n v="1430"/>
    <s v="Professional Services"/>
    <n v="1430"/>
    <s v="FDOT District 4                                       Indian River County"/>
    <n v="36"/>
    <n v="0.11661249925953386"/>
    <n v="1.11258768842846"/>
    <n v="0.15143461931726934"/>
    <m/>
    <m/>
    <m/>
    <n v="1.11258768842846"/>
    <n v="1.11258768842846"/>
    <n v="468.88571994369244"/>
    <n v="1"/>
    <n v="1"/>
    <n v="0.15143461931726934"/>
    <n v="0.15143461931726934"/>
  </r>
  <r>
    <n v="2776"/>
    <n v="0"/>
    <x v="2"/>
    <x v="4"/>
    <x v="4"/>
    <s v="62-304.520 (8), F.A.C."/>
    <x v="4"/>
    <x v="4"/>
    <x v="18"/>
    <n v="1430"/>
    <s v="Professional Services"/>
    <n v="1430"/>
    <s v="FDOT District 4                                   City of Vero Beach    Indian River County"/>
    <n v="202"/>
    <n v="0.8776487468275358"/>
    <n v="9.5508634924861884"/>
    <n v="1.2855148804781176"/>
    <m/>
    <m/>
    <m/>
    <n v="9.5508634924861884"/>
    <n v="9.5508634924861884"/>
    <n v="3636.7176713336057"/>
    <n v="1"/>
    <n v="1"/>
    <n v="1.2855148804781176"/>
    <n v="1.2855148804781176"/>
  </r>
  <r>
    <n v="4406"/>
    <n v="0"/>
    <x v="2"/>
    <x v="2"/>
    <x v="4"/>
    <s v="62-304.520 (7), F.A.C."/>
    <x v="4"/>
    <x v="4"/>
    <x v="18"/>
    <n v="1430"/>
    <s v="Professional Services"/>
    <n v="1430"/>
    <s v="FDOT District 4                                 City of Sebastian      Indian River County"/>
    <n v="52"/>
    <n v="0.2257702279390017"/>
    <n v="2.2337675048837946"/>
    <n v="0.29660290587342508"/>
    <m/>
    <m/>
    <m/>
    <n v="2.2337675048837946"/>
    <n v="2.2337675048837946"/>
    <n v="906.21563439134547"/>
    <n v="1"/>
    <n v="1"/>
    <n v="0.29660290587342508"/>
    <n v="0.29660290587342508"/>
  </r>
  <r>
    <n v="2777"/>
    <n v="0"/>
    <x v="2"/>
    <x v="4"/>
    <x v="4"/>
    <s v="62-304.520 (8), F.A.C."/>
    <x v="4"/>
    <x v="4"/>
    <x v="18"/>
    <n v="1430"/>
    <s v="Professional Services"/>
    <n v="1430"/>
    <s v="FDOT District 4                     Town of Indian River Shores                  Indian River County"/>
    <n v="5"/>
    <n v="1.4180396644637074E-2"/>
    <n v="0.13199615418366584"/>
    <n v="1.855814496899668E-2"/>
    <m/>
    <m/>
    <m/>
    <n v="0.13199615418366584"/>
    <n v="0.13199615418366584"/>
    <n v="57.712213353575819"/>
    <n v="1"/>
    <n v="1"/>
    <n v="1.855814496899668E-2"/>
    <n v="1.855814496899668E-2"/>
  </r>
  <r>
    <n v="1013"/>
    <n v="0"/>
    <x v="2"/>
    <x v="3"/>
    <x v="4"/>
    <s v="62-304.520 (7)(b),(16), F.A.C."/>
    <x v="4"/>
    <x v="4"/>
    <x v="6"/>
    <n v="1430"/>
    <s v="Professional Services"/>
    <n v="1430"/>
    <s v="FDOT District 5                                          Brevard County"/>
    <n v="2"/>
    <n v="6.7063655181046955E-2"/>
    <n v="0.66144400279778681"/>
    <n v="8.7741422650021356E-2"/>
    <m/>
    <m/>
    <m/>
    <n v="0.66144400279778681"/>
    <n v="0.66144400279778681"/>
    <n v="274.73027200655929"/>
    <n v="1"/>
    <n v="1"/>
    <n v="8.7741422650021356E-2"/>
    <n v="8.7741422650021356E-2"/>
  </r>
  <r>
    <n v="1793"/>
    <n v="0"/>
    <x v="2"/>
    <x v="3"/>
    <x v="4"/>
    <s v="62-304.520 (7), F.A.C."/>
    <x v="4"/>
    <x v="4"/>
    <x v="6"/>
    <n v="1430"/>
    <s v="Professional Services"/>
    <n v="1430"/>
    <s v="FDOT District 5                                          Brevard County"/>
    <n v="2"/>
    <n v="2.3821288474684295E-3"/>
    <n v="2.1432782908398312E-2"/>
    <n v="3.071742830371902E-3"/>
    <m/>
    <m/>
    <m/>
    <n v="2.1432782908398312E-2"/>
    <n v="2.1432782908398312E-2"/>
    <n v="8.7403558400913184"/>
    <n v="1"/>
    <n v="1"/>
    <n v="3.071742830371902E-3"/>
    <n v="3.071742830371902E-3"/>
  </r>
  <r>
    <n v="4470"/>
    <n v="0"/>
    <x v="2"/>
    <x v="2"/>
    <x v="4"/>
    <s v="62-304.520 (7), F.A.C."/>
    <x v="4"/>
    <x v="4"/>
    <x v="6"/>
    <n v="1430"/>
    <s v="Professional Services"/>
    <n v="1430"/>
    <s v="FDOT District 5                                          Brevard County"/>
    <n v="3"/>
    <n v="7.0605830258992693E-3"/>
    <n v="7.6026500854104839E-2"/>
    <n v="1.0092813710563454E-2"/>
    <m/>
    <m/>
    <m/>
    <n v="7.6026500854104839E-2"/>
    <n v="7.6026500854104839E-2"/>
    <n v="27.809613451399471"/>
    <n v="1"/>
    <n v="1"/>
    <n v="1.0092813710563454E-2"/>
    <n v="1.0092813710563454E-2"/>
  </r>
  <r>
    <n v="1014"/>
    <n v="0"/>
    <x v="2"/>
    <x v="3"/>
    <x v="4"/>
    <s v="62-304.520 (7)(b),(16), F.A.C."/>
    <x v="4"/>
    <x v="4"/>
    <x v="6"/>
    <n v="1430"/>
    <s v="Professional Services"/>
    <n v="1430"/>
    <s v="FDOT District 5                                          Brevard County       SJRWMD C-1 Diversion"/>
    <n v="2"/>
    <n v="7.1475974288317552E-3"/>
    <n v="2.0220501983952092E-2"/>
    <n v="4.370776016726691E-3"/>
    <m/>
    <m/>
    <m/>
    <n v="7.0210076333166976E-2"/>
    <n v="2.0220501983952092E-2"/>
    <n v="29.280513293403196"/>
    <n v="0.28800000000000003"/>
    <n v="0.46899999999999997"/>
    <n v="9.319351848031324E-3"/>
    <n v="4.370776016726691E-3"/>
  </r>
  <r>
    <n v="1015"/>
    <n v="0"/>
    <x v="2"/>
    <x v="3"/>
    <x v="4"/>
    <s v="62-304.520 (7)(b),(16), F.A.C."/>
    <x v="4"/>
    <x v="4"/>
    <x v="6"/>
    <n v="1430"/>
    <s v="Professional Services"/>
    <n v="1430"/>
    <s v="FDOT District 5                                       City of West Melbourne   Brevard County"/>
    <n v="12"/>
    <n v="0.11512418839428029"/>
    <n v="1.1453191560079343"/>
    <n v="0.15152912804668181"/>
    <m/>
    <m/>
    <m/>
    <n v="1.1453191560079343"/>
    <n v="1.1453191560079343"/>
    <n v="468.12055407884196"/>
    <n v="1"/>
    <n v="1"/>
    <n v="0.15152912804668181"/>
    <n v="0.15152912804668181"/>
  </r>
  <r>
    <n v="1794"/>
    <n v="0"/>
    <x v="2"/>
    <x v="3"/>
    <x v="4"/>
    <s v="62-304.520 (7), F.A.C."/>
    <x v="4"/>
    <x v="4"/>
    <x v="6"/>
    <n v="1430"/>
    <s v="Professional Services"/>
    <n v="1430"/>
    <s v="FDOT District 5                              City of Palm Bay            Brevard County"/>
    <n v="38"/>
    <n v="0.10692107476997245"/>
    <n v="1.0968906397699152"/>
    <n v="0.14835737049035888"/>
    <m/>
    <m/>
    <m/>
    <n v="1.0968906397699152"/>
    <n v="1.0968906397699152"/>
    <n v="419.28442222789886"/>
    <n v="1"/>
    <n v="1"/>
    <n v="0.14835737049035888"/>
    <n v="0.14835737049035888"/>
  </r>
  <r>
    <n v="1795"/>
    <n v="0"/>
    <x v="2"/>
    <x v="3"/>
    <x v="4"/>
    <s v="62-304.520 (7), F.A.C."/>
    <x v="4"/>
    <x v="4"/>
    <x v="6"/>
    <n v="1430"/>
    <s v="Professional Services"/>
    <n v="1430"/>
    <s v="FDOT District 5                              City of Palm Bay            Brevard County       SJRWMD C-1 Diversion"/>
    <n v="3"/>
    <n v="7.8102481448414168E-2"/>
    <n v="0.20518364493604274"/>
    <n v="4.4495410749653658E-2"/>
    <m/>
    <m/>
    <m/>
    <n v="0.71244321158348167"/>
    <n v="0.20518364493604274"/>
    <n v="332.05177318782273"/>
    <n v="0.28800000000000003"/>
    <n v="0.46899999999999997"/>
    <n v="9.4872944029112283E-2"/>
    <n v="4.4495410749653658E-2"/>
  </r>
  <r>
    <n v="1796"/>
    <n v="0"/>
    <x v="2"/>
    <x v="3"/>
    <x v="4"/>
    <s v="62-304.520 (7), F.A.C."/>
    <x v="4"/>
    <x v="4"/>
    <x v="6"/>
    <n v="1430"/>
    <s v="Professional Services"/>
    <n v="1430"/>
    <s v="FDOT District 5                          Town Melbourne Beach                Brevard County"/>
    <n v="1"/>
    <n v="2.7559442517987736E-2"/>
    <n v="0.2745444879012956"/>
    <n v="3.7982290309418576E-2"/>
    <m/>
    <m/>
    <m/>
    <n v="0.2745444879012956"/>
    <n v="0.2745444879012956"/>
    <n v="104.60092365996083"/>
    <n v="1"/>
    <n v="1"/>
    <n v="3.7982290309418576E-2"/>
    <n v="3.7982290309418576E-2"/>
  </r>
  <r>
    <n v="1016"/>
    <n v="0"/>
    <x v="2"/>
    <x v="3"/>
    <x v="4"/>
    <s v="62-304.520 (7)(b),(16), F.A.C."/>
    <x v="4"/>
    <x v="4"/>
    <x v="6"/>
    <n v="1430"/>
    <s v="Professional Services"/>
    <n v="1430"/>
    <s v="FDOT District 5                         City of Melbourne                 Brevard County"/>
    <n v="69"/>
    <n v="0.60625229799481406"/>
    <n v="6.2424729651308297"/>
    <n v="0.83925060602864143"/>
    <m/>
    <m/>
    <m/>
    <n v="6.2424729651308297"/>
    <n v="6.2424729651308297"/>
    <n v="2412.3805389097574"/>
    <n v="1"/>
    <n v="1"/>
    <n v="0.83925060602864143"/>
    <n v="0.83925060602864143"/>
  </r>
  <r>
    <n v="1797"/>
    <n v="0"/>
    <x v="2"/>
    <x v="3"/>
    <x v="4"/>
    <s v="62-304.520 (7), F.A.C."/>
    <x v="4"/>
    <x v="4"/>
    <x v="6"/>
    <n v="1430"/>
    <s v="Professional Services"/>
    <n v="1430"/>
    <s v="FDOT District 5                         City of Melbourne                 Brevard County"/>
    <n v="1"/>
    <n v="1.5393188442880082E-3"/>
    <n v="1.593127386620817E-2"/>
    <n v="2.1145308006439508E-3"/>
    <m/>
    <m/>
    <m/>
    <n v="1.593127386620817E-2"/>
    <n v="1.593127386620817E-2"/>
    <n v="6.1069473693597658"/>
    <n v="1"/>
    <n v="1"/>
    <n v="2.1145308006439508E-3"/>
    <n v="2.1145308006439508E-3"/>
  </r>
  <r>
    <n v="1798"/>
    <n v="0"/>
    <x v="2"/>
    <x v="3"/>
    <x v="4"/>
    <s v="62-304.520 (7), F.A.C."/>
    <x v="4"/>
    <x v="4"/>
    <x v="6"/>
    <n v="1430"/>
    <s v="Professional Services"/>
    <n v="1430"/>
    <s v="FDOT District 5                        Town of Malabar                  Brevard County"/>
    <n v="2"/>
    <n v="1.2711568105560284E-3"/>
    <n v="1.0877115498529943E-2"/>
    <n v="1.3676069389239591E-3"/>
    <m/>
    <m/>
    <m/>
    <n v="1.0877115498529943E-2"/>
    <n v="1.0877115498529943E-2"/>
    <n v="3.9241695104830647"/>
    <n v="1"/>
    <n v="1"/>
    <n v="1.3676069389239591E-3"/>
    <n v="1.3676069389239591E-3"/>
  </r>
  <r>
    <n v="1799"/>
    <n v="0"/>
    <x v="2"/>
    <x v="3"/>
    <x v="4"/>
    <s v="62-304.520 (7), F.A.C."/>
    <x v="4"/>
    <x v="4"/>
    <x v="6"/>
    <n v="1430"/>
    <s v="Professional Services"/>
    <n v="1430"/>
    <s v="FDOT District 5                    Town of Grant-Valkaria                      Brevard County"/>
    <n v="6"/>
    <n v="2.2211028719985634E-2"/>
    <n v="0.19604765073937719"/>
    <n v="2.5932300905034997E-2"/>
    <m/>
    <m/>
    <m/>
    <n v="0.19604765073937719"/>
    <n v="0.19604765073937719"/>
    <n v="84.405169539041196"/>
    <n v="1"/>
    <n v="1"/>
    <n v="2.5932300905034997E-2"/>
    <n v="2.5932300905034997E-2"/>
  </r>
  <r>
    <n v="4556"/>
    <n v="0"/>
    <x v="2"/>
    <x v="2"/>
    <x v="4"/>
    <s v="62-304.520 (7), F.A.C."/>
    <x v="4"/>
    <x v="4"/>
    <x v="19"/>
    <n v="1430"/>
    <s v="Professional Services"/>
    <n v="1430"/>
    <s v="FWCD               City of Fellsmere                      Indian River County"/>
    <n v="5"/>
    <n v="0.14455676988936123"/>
    <n v="1.2993838791823351"/>
    <n v="0.17736703979017657"/>
    <m/>
    <m/>
    <m/>
    <n v="1.2993838791823351"/>
    <n v="1.2993838791823351"/>
    <n v="560.64614491547798"/>
    <n v="1"/>
    <n v="1"/>
    <n v="0.17736703979017657"/>
    <n v="0.17736703979017657"/>
  </r>
  <r>
    <n v="2907"/>
    <n v="0"/>
    <x v="2"/>
    <x v="4"/>
    <x v="4"/>
    <s v="62-304.520 (8), F.A.C."/>
    <x v="4"/>
    <x v="4"/>
    <x v="12"/>
    <n v="1430"/>
    <s v="Professional Services"/>
    <n v="1430"/>
    <s v="Indian River County"/>
    <n v="1583"/>
    <n v="343.26845041580015"/>
    <n v="3375.0827717295947"/>
    <n v="454.98144736248435"/>
    <m/>
    <m/>
    <m/>
    <n v="3375.0827717295947"/>
    <n v="3375.0827717295947"/>
    <n v="1413956.2162137323"/>
    <n v="1"/>
    <n v="1"/>
    <n v="454.98144736248435"/>
    <n v="454.98144736248435"/>
  </r>
  <r>
    <n v="3600"/>
    <n v="0"/>
    <x v="2"/>
    <x v="2"/>
    <x v="4"/>
    <s v="62-304.520 (7)(b),(19), F.A.C."/>
    <x v="4"/>
    <x v="4"/>
    <x v="12"/>
    <n v="1430"/>
    <s v="Professional Services"/>
    <n v="1430"/>
    <s v="Indian River County"/>
    <n v="13"/>
    <n v="2.8548237214906171"/>
    <n v="24.886609727722924"/>
    <n v="3.2712538743921602"/>
    <m/>
    <m/>
    <m/>
    <n v="24.886609727722924"/>
    <n v="24.886609727722924"/>
    <n v="11045.369616922879"/>
    <n v="1"/>
    <n v="1"/>
    <n v="3.2712538743921602"/>
    <n v="3.2712538743921602"/>
  </r>
  <r>
    <n v="3822"/>
    <n v="0"/>
    <x v="2"/>
    <x v="2"/>
    <x v="4"/>
    <s v="62-304.520 (7)(b),(20), F.A.C."/>
    <x v="4"/>
    <x v="4"/>
    <x v="12"/>
    <n v="1430"/>
    <s v="Professional Services"/>
    <n v="1430"/>
    <s v="Indian River County"/>
    <n v="57"/>
    <n v="8.7356996706045535"/>
    <n v="82.968168701564295"/>
    <n v="11.196821392413732"/>
    <m/>
    <m/>
    <m/>
    <n v="82.968168701564295"/>
    <n v="82.968168701564295"/>
    <n v="34495.613391648658"/>
    <n v="1"/>
    <n v="1"/>
    <n v="11.196821392413732"/>
    <n v="11.196821392413732"/>
  </r>
  <r>
    <n v="4636"/>
    <n v="0"/>
    <x v="2"/>
    <x v="2"/>
    <x v="4"/>
    <s v="62-304.520 (7), F.A.C."/>
    <x v="4"/>
    <x v="4"/>
    <x v="12"/>
    <n v="1430"/>
    <s v="Professional Services"/>
    <n v="1430"/>
    <s v="Indian River County"/>
    <n v="310"/>
    <n v="62.862779072186711"/>
    <n v="587.059303021201"/>
    <n v="79.744785826204179"/>
    <m/>
    <m/>
    <m/>
    <n v="587.059303021201"/>
    <n v="587.059303021201"/>
    <n v="255178.76060005554"/>
    <n v="1"/>
    <n v="1"/>
    <n v="79.744785826204179"/>
    <n v="79.744785826204179"/>
  </r>
  <r>
    <n v="2030"/>
    <n v="0"/>
    <x v="2"/>
    <x v="3"/>
    <x v="4"/>
    <s v="62-304.520 (7), F.A.C."/>
    <x v="4"/>
    <x v="4"/>
    <x v="22"/>
    <n v="1430"/>
    <s v="Professional Services"/>
    <n v="1430"/>
    <s v="MTWCD                                 City of West Melbourne   Brevard County       SJRWMD C-1 Diversion"/>
    <n v="2"/>
    <n v="5.8594062700681057E-2"/>
    <n v="0.17730640832506483"/>
    <n v="3.8627694525824263E-2"/>
    <m/>
    <m/>
    <m/>
    <n v="0.61564725112869723"/>
    <n v="0.17730640832506483"/>
    <n v="252.29984726045328"/>
    <n v="0.28800000000000003"/>
    <n v="0.46899999999999997"/>
    <n v="8.2361822016682865E-2"/>
    <n v="3.8627694525824263E-2"/>
  </r>
  <r>
    <n v="2031"/>
    <n v="0"/>
    <x v="2"/>
    <x v="3"/>
    <x v="4"/>
    <s v="62-304.520 (7), F.A.C."/>
    <x v="4"/>
    <x v="4"/>
    <x v="22"/>
    <n v="1430"/>
    <s v="Professional Services"/>
    <n v="1430"/>
    <s v="MTWCD                        City of Palm Bay            Brevard County       SJRWMD C-1 Diversion"/>
    <n v="4"/>
    <n v="0.34336524490002762"/>
    <n v="0.76660400321122768"/>
    <n v="0.16819977146861953"/>
    <m/>
    <m/>
    <m/>
    <n v="2.6618194555945403"/>
    <n v="0.76660400321122768"/>
    <n v="1192.3729247613715"/>
    <n v="0.28800000000000003"/>
    <n v="0.46899999999999997"/>
    <n v="0.35863490718255764"/>
    <n v="0.16819977146861953"/>
  </r>
  <r>
    <n v="2162"/>
    <n v="0"/>
    <x v="2"/>
    <x v="3"/>
    <x v="4"/>
    <s v="62-304.520 (7), F.A.C."/>
    <x v="4"/>
    <x v="4"/>
    <x v="32"/>
    <n v="1430"/>
    <s v="Professional Services"/>
    <n v="1430"/>
    <s v="Town Melbourne Beach                Brevard County"/>
    <n v="35"/>
    <n v="4.4848003829218026"/>
    <n v="47.556932371048696"/>
    <n v="6.4827082351477321"/>
    <m/>
    <m/>
    <m/>
    <n v="47.556932371048696"/>
    <n v="47.556932371048696"/>
    <n v="16823.949597102379"/>
    <n v="1"/>
    <n v="1"/>
    <n v="6.4827082351477321"/>
    <n v="6.4827082351477321"/>
  </r>
  <r>
    <n v="2199"/>
    <n v="0"/>
    <x v="2"/>
    <x v="3"/>
    <x v="4"/>
    <s v="62-304.520 (7), F.A.C."/>
    <x v="4"/>
    <x v="4"/>
    <x v="24"/>
    <n v="1430"/>
    <s v="Professional Services"/>
    <n v="1430"/>
    <s v="Town of Grant-Valkaria                      Brevard County"/>
    <n v="21"/>
    <n v="3.130472674674238"/>
    <n v="30.388382387653543"/>
    <n v="3.9546009998858724"/>
    <m/>
    <m/>
    <m/>
    <n v="30.388382387653543"/>
    <n v="30.388382387653543"/>
    <n v="11563.962992487706"/>
    <n v="1"/>
    <n v="1"/>
    <n v="3.9546009998858724"/>
    <n v="3.9546009998858724"/>
  </r>
  <r>
    <n v="2322"/>
    <n v="0"/>
    <x v="2"/>
    <x v="3"/>
    <x v="4"/>
    <s v="62-304.520 (7), F.A.C."/>
    <x v="4"/>
    <x v="4"/>
    <x v="33"/>
    <n v="1430"/>
    <s v="Professional Services"/>
    <n v="1430"/>
    <s v="Town of Indialantic                     Brevard County"/>
    <n v="66"/>
    <n v="6.1994632173967759"/>
    <n v="67.757513962684726"/>
    <n v="9.3789988558725028"/>
    <m/>
    <m/>
    <m/>
    <n v="67.757513962684726"/>
    <n v="67.757513962684726"/>
    <n v="24219.354565594014"/>
    <n v="1"/>
    <n v="1"/>
    <n v="9.3789988558725028"/>
    <n v="9.3789988558725028"/>
  </r>
  <r>
    <n v="3193"/>
    <n v="0"/>
    <x v="2"/>
    <x v="4"/>
    <x v="4"/>
    <s v="62-304.520 (8), F.A.C."/>
    <x v="4"/>
    <x v="4"/>
    <x v="25"/>
    <n v="1430"/>
    <s v="Professional Services"/>
    <n v="1430"/>
    <s v="Town of Indian River Shores                  Indian River County"/>
    <n v="14"/>
    <n v="2.3816693586215929"/>
    <n v="22.259323615348709"/>
    <n v="3.0472053416151961"/>
    <m/>
    <m/>
    <m/>
    <n v="22.259323615348709"/>
    <n v="22.259323615348709"/>
    <n v="9851.5143869710391"/>
    <n v="1"/>
    <n v="1"/>
    <n v="3.0472053416151961"/>
    <n v="3.0472053416151961"/>
  </r>
  <r>
    <n v="2352"/>
    <n v="0"/>
    <x v="2"/>
    <x v="3"/>
    <x v="4"/>
    <s v="62-304.520 (7), F.A.C."/>
    <x v="4"/>
    <x v="4"/>
    <x v="26"/>
    <n v="1430"/>
    <s v="Professional Services"/>
    <n v="1430"/>
    <s v="Town of Malabar                  Brevard County"/>
    <n v="317"/>
    <n v="152.06566589149199"/>
    <n v="1121.6863856499906"/>
    <n v="150.7873996675184"/>
    <m/>
    <m/>
    <m/>
    <n v="1121.6863856499906"/>
    <n v="1121.6863856499906"/>
    <n v="601097.08039708494"/>
    <n v="1"/>
    <n v="1"/>
    <n v="150.7873996675184"/>
    <n v="150.7873996675184"/>
  </r>
  <r>
    <n v="2353"/>
    <n v="0"/>
    <x v="2"/>
    <x v="3"/>
    <x v="4"/>
    <s v="62-304.520 (7), F.A.C."/>
    <x v="4"/>
    <x v="4"/>
    <x v="26"/>
    <n v="1430"/>
    <s v="Professional Services"/>
    <n v="1430"/>
    <s v="Town of Malabar      City of Palm Bay            Brevard County"/>
    <n v="20"/>
    <n v="1.1370190670546942"/>
    <n v="8.9578761074108737"/>
    <n v="1.0755616282076184"/>
    <m/>
    <m/>
    <m/>
    <n v="8.9578761074108737"/>
    <n v="8.9578761074108737"/>
    <n v="4339.4331992118832"/>
    <n v="1"/>
    <n v="1"/>
    <n v="1.0755616282076184"/>
    <n v="1.0755616282076184"/>
  </r>
  <r>
    <n v="4789"/>
    <n v="0"/>
    <x v="2"/>
    <x v="2"/>
    <x v="4"/>
    <s v="62-304.520 (7), F.A.C."/>
    <x v="4"/>
    <x v="4"/>
    <x v="27"/>
    <n v="1430"/>
    <s v="Professional Services"/>
    <n v="1430"/>
    <s v="Town of Orchid            Indian River County"/>
    <n v="10"/>
    <n v="1.7049353545470669"/>
    <n v="13.055588122050235"/>
    <n v="1.783413871916343"/>
    <m/>
    <m/>
    <m/>
    <n v="13.055588122050235"/>
    <n v="13.055588122050235"/>
    <n v="6106.4228425680467"/>
    <n v="1"/>
    <n v="1"/>
    <n v="1.783413871916343"/>
    <n v="1.783413871916343"/>
  </r>
  <r>
    <n v="2457"/>
    <n v="0"/>
    <x v="2"/>
    <x v="4"/>
    <x v="4"/>
    <s v="62-304.520 (8), F.A.C."/>
    <x v="4"/>
    <x v="4"/>
    <x v="11"/>
    <n v="1430"/>
    <s v="Professional Services"/>
    <n v="2000"/>
    <s v="FDOT District 4                                       Indian River County"/>
    <n v="1"/>
    <n v="1.4852080893228276E-3"/>
    <n v="1.4921660942381397E-2"/>
    <n v="2.0512544867890168E-3"/>
    <m/>
    <m/>
    <m/>
    <n v="1.4921660942381397E-2"/>
    <n v="1.4921660942381397E-2"/>
    <n v="6.1238601871940421"/>
    <n v="1"/>
    <n v="1"/>
    <n v="2.0512544867890168E-3"/>
    <n v="2.0512544867890168E-3"/>
  </r>
  <r>
    <n v="3877"/>
    <n v="0"/>
    <x v="2"/>
    <x v="2"/>
    <x v="4"/>
    <s v="62-304.520 (7), F.A.C."/>
    <x v="4"/>
    <x v="4"/>
    <x v="11"/>
    <n v="1430"/>
    <s v="Professional Services"/>
    <n v="2000"/>
    <s v="FWCD               City of Fellsmere                      Indian River County"/>
    <n v="1"/>
    <n v="1.2457952967104527E-4"/>
    <n v="8.852640986516091E-4"/>
    <n v="1.3310364257447749E-4"/>
    <m/>
    <m/>
    <m/>
    <n v="8.852640986516091E-4"/>
    <n v="8.852640986516091E-4"/>
    <n v="0.3578777836901626"/>
    <n v="1"/>
    <n v="1"/>
    <n v="1.3310364257447749E-4"/>
    <n v="1.3310364257447749E-4"/>
  </r>
  <r>
    <n v="2458"/>
    <n v="0"/>
    <x v="2"/>
    <x v="4"/>
    <x v="4"/>
    <s v="62-304.520 (8), F.A.C."/>
    <x v="4"/>
    <x v="4"/>
    <x v="11"/>
    <n v="1430"/>
    <s v="Professional Services"/>
    <n v="2000"/>
    <s v="Indian River County"/>
    <n v="44"/>
    <n v="12.423790207599943"/>
    <n v="98.718282208019787"/>
    <n v="13.378822986523469"/>
    <m/>
    <m/>
    <m/>
    <n v="98.718282208019787"/>
    <n v="98.718282208019787"/>
    <n v="49849.719510721552"/>
    <n v="1"/>
    <n v="1"/>
    <n v="13.378822986523469"/>
    <n v="13.378822986523469"/>
  </r>
  <r>
    <n v="3878"/>
    <n v="0"/>
    <x v="2"/>
    <x v="2"/>
    <x v="4"/>
    <s v="62-304.520 (7), F.A.C."/>
    <x v="4"/>
    <x v="4"/>
    <x v="11"/>
    <n v="1430"/>
    <s v="Professional Services"/>
    <n v="2000"/>
    <s v="Indian River County"/>
    <n v="60"/>
    <n v="24.664807350147601"/>
    <n v="227.84307824065442"/>
    <n v="30.84995923925117"/>
    <m/>
    <m/>
    <m/>
    <n v="227.84307824065442"/>
    <n v="227.84307824065442"/>
    <n v="102273.80306018841"/>
    <n v="1"/>
    <n v="1"/>
    <n v="30.84995923925117"/>
    <n v="30.84995923925117"/>
  </r>
  <r>
    <n v="4310"/>
    <n v="0"/>
    <x v="2"/>
    <x v="2"/>
    <x v="4"/>
    <s v="62-304.520 (7), F.A.C."/>
    <x v="4"/>
    <x v="4"/>
    <x v="16"/>
    <n v="1430"/>
    <s v="Professional Services"/>
    <n v="3000"/>
    <s v="City of Sebastian      Indian River County"/>
    <n v="9"/>
    <n v="0.29258354208968174"/>
    <n v="0"/>
    <n v="0"/>
    <m/>
    <m/>
    <m/>
    <n v="1.8412327043574437"/>
    <n v="1.8412327043574437"/>
    <n v="802.06457581356506"/>
    <n v="1"/>
    <n v="1"/>
    <n v="0.24667543748790929"/>
    <n v="0.24667543748790929"/>
  </r>
  <r>
    <n v="2648"/>
    <n v="0"/>
    <x v="2"/>
    <x v="4"/>
    <x v="4"/>
    <s v="62-304.520 (8), F.A.C."/>
    <x v="4"/>
    <x v="4"/>
    <x v="17"/>
    <n v="1430"/>
    <s v="Professional Services"/>
    <n v="3000"/>
    <s v="City of Vero Beach    Indian River County"/>
    <n v="16"/>
    <n v="4.9259457428734672E-2"/>
    <n v="0"/>
    <n v="0"/>
    <m/>
    <m/>
    <m/>
    <n v="0.59680634235703001"/>
    <n v="0.59680634235703001"/>
    <n v="201.5416761370347"/>
    <n v="1"/>
    <n v="1"/>
    <n v="7.9783830443367051E-2"/>
    <n v="7.9783830443367051E-2"/>
  </r>
  <r>
    <n v="4637"/>
    <n v="0"/>
    <x v="2"/>
    <x v="2"/>
    <x v="4"/>
    <s v="62-304.520 (7), F.A.C."/>
    <x v="4"/>
    <x v="4"/>
    <x v="12"/>
    <n v="1430"/>
    <s v="Professional Services"/>
    <n v="3000"/>
    <s v="Indian River County"/>
    <n v="4"/>
    <n v="9.9872567313600107E-3"/>
    <n v="0"/>
    <n v="0"/>
    <m/>
    <m/>
    <m/>
    <n v="7.5183038754061959E-2"/>
    <n v="7.5183038754061959E-2"/>
    <n v="35.241267242649172"/>
    <n v="1"/>
    <n v="1"/>
    <n v="1.0072514887360991E-2"/>
    <n v="1.0072514887360991E-2"/>
  </r>
  <r>
    <n v="3776"/>
    <n v="0"/>
    <x v="2"/>
    <x v="2"/>
    <x v="4"/>
    <s v="62-304.520 (7)(b),(20), F.A.C."/>
    <x v="4"/>
    <x v="4"/>
    <x v="1"/>
    <n v="1440"/>
    <s v="Cultural and Entertainment"/>
    <n v="1440"/>
    <s v="Brevard County"/>
    <n v="10"/>
    <n v="2.8623319333132238"/>
    <n v="26.049556901808433"/>
    <n v="3.4971492111107518"/>
    <m/>
    <m/>
    <m/>
    <n v="26.049556901808433"/>
    <n v="26.049556901808433"/>
    <n v="11306.633572925753"/>
    <n v="1"/>
    <n v="1"/>
    <n v="3.4971492111107518"/>
    <n v="3.4971492111107518"/>
  </r>
  <r>
    <n v="837"/>
    <n v="0"/>
    <x v="2"/>
    <x v="3"/>
    <x v="4"/>
    <s v="62-304.520 (7)(b),(16), F.A.C."/>
    <x v="4"/>
    <x v="4"/>
    <x v="8"/>
    <n v="1440"/>
    <s v="Cultural and Entertainment"/>
    <n v="1440"/>
    <s v="City of Melbourne                 Brevard County"/>
    <n v="8"/>
    <n v="2.3249811772994491"/>
    <n v="26.986225717717915"/>
    <n v="3.6092883380946481"/>
    <m/>
    <m/>
    <m/>
    <n v="26.986225717717915"/>
    <n v="26.986225717717915"/>
    <n v="9226.996708647157"/>
    <n v="1"/>
    <n v="1"/>
    <n v="3.6092883380946481"/>
    <n v="3.6092883380946481"/>
  </r>
  <r>
    <n v="1399"/>
    <n v="0"/>
    <x v="2"/>
    <x v="3"/>
    <x v="4"/>
    <s v="62-304.520 (7), F.A.C."/>
    <x v="4"/>
    <x v="4"/>
    <x v="8"/>
    <n v="1440"/>
    <s v="Cultural and Entertainment"/>
    <n v="1440"/>
    <s v="City of Melbourne                 Brevard County"/>
    <n v="15"/>
    <n v="4.3758623831454289"/>
    <n v="39.36883189445745"/>
    <n v="5.4560518946012317"/>
    <m/>
    <m/>
    <m/>
    <n v="39.36883189445745"/>
    <n v="39.36883189445745"/>
    <n v="17925.177060813807"/>
    <n v="1"/>
    <n v="1"/>
    <n v="5.4560518946012317"/>
    <n v="5.4560518946012317"/>
  </r>
  <r>
    <n v="1490"/>
    <n v="0"/>
    <x v="2"/>
    <x v="3"/>
    <x v="4"/>
    <s v="62-304.520 (7), F.A.C."/>
    <x v="4"/>
    <x v="4"/>
    <x v="15"/>
    <n v="1440"/>
    <s v="Cultural and Entertainment"/>
    <n v="1440"/>
    <s v="City of Palm Bay            Brevard County"/>
    <n v="10"/>
    <n v="2.6984139072643871"/>
    <n v="21.896157211441775"/>
    <n v="2.9905642719587613"/>
    <m/>
    <m/>
    <m/>
    <n v="21.896157211441775"/>
    <n v="21.896157211441775"/>
    <n v="10161.078632627021"/>
    <n v="1"/>
    <n v="1"/>
    <n v="2.9905642719587613"/>
    <n v="2.9905642719587613"/>
  </r>
  <r>
    <n v="1491"/>
    <n v="0"/>
    <x v="2"/>
    <x v="3"/>
    <x v="4"/>
    <s v="62-304.520 (7), F.A.C."/>
    <x v="4"/>
    <x v="4"/>
    <x v="15"/>
    <n v="1440"/>
    <s v="Cultural and Entertainment"/>
    <n v="1440"/>
    <s v="City of Palm Bay            Brevard County       SJRWMD C-1 Diversion"/>
    <n v="36"/>
    <n v="8.8564534063128733"/>
    <n v="37.384634941014632"/>
    <n v="9.0490987608015896"/>
    <m/>
    <m/>
    <m/>
    <n v="129.80776021185633"/>
    <n v="37.384634941014632"/>
    <n v="42590.701503647113"/>
    <n v="0.28800000000000003"/>
    <n v="0.46899999999999997"/>
    <n v="19.294453647764584"/>
    <n v="9.0490987608015896"/>
  </r>
  <r>
    <n v="2649"/>
    <n v="0"/>
    <x v="2"/>
    <x v="4"/>
    <x v="4"/>
    <s v="62-304.520 (8), F.A.C."/>
    <x v="4"/>
    <x v="4"/>
    <x v="17"/>
    <n v="1440"/>
    <s v="Cultural and Entertainment"/>
    <n v="1440"/>
    <s v="City of Vero Beach    Indian River County"/>
    <n v="13"/>
    <n v="1.1514657213918214"/>
    <n v="10.067147849152171"/>
    <n v="1.3491286556681337"/>
    <m/>
    <m/>
    <m/>
    <n v="10.067147849152171"/>
    <n v="10.067147849152171"/>
    <n v="4542.8852542031445"/>
    <n v="1"/>
    <n v="1"/>
    <n v="1.3491286556681337"/>
    <n v="1.3491286556681337"/>
  </r>
  <r>
    <n v="3063"/>
    <n v="0"/>
    <x v="2"/>
    <x v="4"/>
    <x v="4"/>
    <s v="62-304.520 (8), F.A.C."/>
    <x v="4"/>
    <x v="4"/>
    <x v="20"/>
    <n v="1440"/>
    <s v="Cultural and Entertainment"/>
    <n v="1440"/>
    <s v="City of Vero Beach    Indian River County    IRFWCD"/>
    <n v="5"/>
    <n v="9.1122020393285853E-3"/>
    <n v="6.9632591577845154E-2"/>
    <n v="9.2413334594216526E-3"/>
    <m/>
    <m/>
    <m/>
    <n v="6.9632591577845154E-2"/>
    <n v="6.9632591577845154E-2"/>
    <n v="31.917309557068656"/>
    <n v="1"/>
    <n v="1"/>
    <n v="9.2413334594216526E-3"/>
    <n v="9.2413334594216526E-3"/>
  </r>
  <r>
    <n v="932"/>
    <n v="0"/>
    <x v="2"/>
    <x v="3"/>
    <x v="4"/>
    <s v="62-304.520 (7)(b),(16), F.A.C."/>
    <x v="4"/>
    <x v="4"/>
    <x v="14"/>
    <n v="1440"/>
    <s v="Cultural and Entertainment"/>
    <n v="1440"/>
    <s v="City of West Melbourne   Brevard County"/>
    <n v="3"/>
    <n v="8.314761725773076E-2"/>
    <n v="0.75387674841942254"/>
    <n v="0.10186882178786837"/>
    <m/>
    <m/>
    <m/>
    <n v="0.75387674841942254"/>
    <n v="0.75387674841942254"/>
    <n v="346.96907116368322"/>
    <n v="1"/>
    <n v="1"/>
    <n v="0.10186882178786837"/>
    <n v="0.10186882178786837"/>
  </r>
  <r>
    <n v="933"/>
    <n v="0"/>
    <x v="2"/>
    <x v="3"/>
    <x v="4"/>
    <s v="62-304.520 (7)(b),(16), F.A.C."/>
    <x v="4"/>
    <x v="4"/>
    <x v="14"/>
    <n v="1440"/>
    <s v="Cultural and Entertainment"/>
    <n v="1440"/>
    <s v="City of West Melbourne   Brevard County       SJRWMD C-1 Diversion"/>
    <n v="3"/>
    <n v="0.10976350213752177"/>
    <n v="0.28253077952319489"/>
    <n v="6.2159483748978818E-2"/>
    <m/>
    <m/>
    <m/>
    <n v="0.98100965112220428"/>
    <n v="0.28253077952319489"/>
    <n v="457.7682525542524"/>
    <n v="0.28800000000000003"/>
    <n v="0.46899999999999997"/>
    <n v="0.13253621268438981"/>
    <n v="6.2159483748978818E-2"/>
  </r>
  <r>
    <n v="1632"/>
    <n v="0"/>
    <x v="2"/>
    <x v="3"/>
    <x v="4"/>
    <s v="62-304.520 (7), F.A.C."/>
    <x v="4"/>
    <x v="4"/>
    <x v="14"/>
    <n v="1440"/>
    <s v="Cultural and Entertainment"/>
    <n v="1440"/>
    <s v="City of West Melbourne   Brevard County       SJRWMD C-1 Diversion"/>
    <n v="36"/>
    <n v="15.981820106670551"/>
    <n v="42.757975507534603"/>
    <n v="9.4674064190499347"/>
    <m/>
    <m/>
    <m/>
    <n v="148.46519273449513"/>
    <n v="42.757975507534603"/>
    <n v="66871.068878458827"/>
    <n v="0.28800000000000003"/>
    <n v="0.46899999999999997"/>
    <n v="20.186367631236536"/>
    <n v="9.4674064190499347"/>
  </r>
  <r>
    <n v="1017"/>
    <n v="0"/>
    <x v="2"/>
    <x v="3"/>
    <x v="4"/>
    <s v="62-304.520 (7)(b),(16), F.A.C."/>
    <x v="4"/>
    <x v="4"/>
    <x v="6"/>
    <n v="1440"/>
    <s v="Cultural and Entertainment"/>
    <n v="1440"/>
    <s v="FDOT District 5                                       City of West Melbourne   Brevard County"/>
    <n v="3"/>
    <n v="4.0942574968106549E-2"/>
    <n v="0.36759716036128887"/>
    <n v="4.9674300216472504E-2"/>
    <m/>
    <m/>
    <m/>
    <n v="0.36759716036128887"/>
    <n v="0.36759716036128887"/>
    <n v="170.79846304614131"/>
    <n v="1"/>
    <n v="1"/>
    <n v="4.9674300216472504E-2"/>
    <n v="4.9674300216472504E-2"/>
  </r>
  <r>
    <n v="2908"/>
    <n v="0"/>
    <x v="2"/>
    <x v="4"/>
    <x v="4"/>
    <s v="62-304.520 (8), F.A.C."/>
    <x v="4"/>
    <x v="4"/>
    <x v="12"/>
    <n v="1440"/>
    <s v="Cultural and Entertainment"/>
    <n v="1440"/>
    <s v="Indian River County"/>
    <n v="30"/>
    <n v="4.7469313084667162"/>
    <n v="44.721966537033985"/>
    <n v="6.0795158960344207"/>
    <m/>
    <m/>
    <m/>
    <n v="44.721966537033985"/>
    <n v="44.721966537033985"/>
    <n v="19718.94769167035"/>
    <n v="1"/>
    <n v="1"/>
    <n v="6.0795158960344207"/>
    <n v="6.0795158960344207"/>
  </r>
  <r>
    <n v="2032"/>
    <n v="0"/>
    <x v="2"/>
    <x v="3"/>
    <x v="4"/>
    <s v="62-304.520 (7), F.A.C."/>
    <x v="4"/>
    <x v="4"/>
    <x v="22"/>
    <n v="1440"/>
    <s v="Cultural and Entertainment"/>
    <n v="1440"/>
    <s v="MTWCD                        City of Palm Bay            Brevard County       SJRWMD C-1 Diversion"/>
    <n v="2"/>
    <n v="2.4541594705146412E-3"/>
    <n v="1.0157503661445339E-2"/>
    <n v="3.0749145617587435E-3"/>
    <m/>
    <m/>
    <m/>
    <n v="3.526910993557409E-2"/>
    <n v="1.0157503661445339E-2"/>
    <n v="11.837942257166182"/>
    <n v="0.28800000000000003"/>
    <n v="0.46899999999999997"/>
    <n v="6.5563210272041438E-3"/>
    <n v="3.0749145617587435E-3"/>
  </r>
  <r>
    <n v="2459"/>
    <n v="0"/>
    <x v="2"/>
    <x v="4"/>
    <x v="4"/>
    <s v="62-304.520 (8), F.A.C."/>
    <x v="4"/>
    <x v="4"/>
    <x v="11"/>
    <n v="1440"/>
    <s v="Cultural and Entertainment"/>
    <n v="2000"/>
    <s v="Indian River County"/>
    <n v="28"/>
    <n v="9.2550661651803487"/>
    <n v="87.249511434643523"/>
    <n v="11.883823843960013"/>
    <m/>
    <m/>
    <m/>
    <n v="87.249511434643523"/>
    <n v="87.249511434643523"/>
    <n v="38727.260472242575"/>
    <n v="1"/>
    <n v="1"/>
    <n v="11.883823843960013"/>
    <n v="11.883823843960013"/>
  </r>
  <r>
    <n v="1082"/>
    <n v="0"/>
    <x v="2"/>
    <x v="3"/>
    <x v="4"/>
    <s v="62-304.520 (7)(b),(16), F.A.C."/>
    <x v="4"/>
    <x v="4"/>
    <x v="34"/>
    <n v="1440"/>
    <s v="Cultural and Entertainment"/>
    <n v="3000"/>
    <s v="Town of Melbourne Village               Brevard County"/>
    <n v="75"/>
    <n v="22.673386642828667"/>
    <n v="0"/>
    <n v="0"/>
    <m/>
    <m/>
    <m/>
    <n v="263.6133429367793"/>
    <n v="263.6133429367793"/>
    <n v="91023.305696496522"/>
    <n v="1"/>
    <n v="1"/>
    <n v="35.641150780421029"/>
    <n v="35.641150780421029"/>
  </r>
  <r>
    <n v="801"/>
    <n v="0"/>
    <x v="2"/>
    <x v="3"/>
    <x v="4"/>
    <s v="62-304.520 (7)(b),(16), F.A.C."/>
    <x v="4"/>
    <x v="4"/>
    <x v="1"/>
    <n v="1450"/>
    <s v="Tourist Services"/>
    <n v="1450"/>
    <s v="Brevard County"/>
    <n v="77"/>
    <n v="25.167071337257767"/>
    <n v="189.60776501887707"/>
    <n v="25.07638581191879"/>
    <m/>
    <m/>
    <m/>
    <n v="189.60776501887707"/>
    <n v="189.60776501887707"/>
    <n v="99841.346181057641"/>
    <n v="1"/>
    <n v="1"/>
    <n v="25.07638581191879"/>
    <n v="25.07638581191879"/>
  </r>
  <r>
    <n v="1284"/>
    <n v="0"/>
    <x v="2"/>
    <x v="3"/>
    <x v="4"/>
    <s v="62-304.520 (7), F.A.C."/>
    <x v="4"/>
    <x v="4"/>
    <x v="1"/>
    <n v="1450"/>
    <s v="Tourist Services"/>
    <n v="1450"/>
    <s v="Brevard County"/>
    <n v="11"/>
    <n v="1.3098513958496387"/>
    <n v="14.173803731161644"/>
    <n v="1.9689574083822909"/>
    <m/>
    <m/>
    <m/>
    <n v="14.173803731161644"/>
    <n v="14.173803731161644"/>
    <n v="5017.4454426020447"/>
    <n v="1"/>
    <n v="1"/>
    <n v="1.9689574083822909"/>
    <n v="1.9689574083822909"/>
  </r>
  <r>
    <n v="1285"/>
    <n v="0"/>
    <x v="2"/>
    <x v="3"/>
    <x v="4"/>
    <s v="62-304.520 (7), F.A.C."/>
    <x v="4"/>
    <x v="4"/>
    <x v="1"/>
    <n v="1450"/>
    <s v="Tourist Services"/>
    <n v="1450"/>
    <s v="Brevard County       SJRWMD C-1 Diversion"/>
    <n v="30"/>
    <n v="9.2748617670925046"/>
    <n v="30.765755042180501"/>
    <n v="6.6307682705235402"/>
    <m/>
    <m/>
    <m/>
    <n v="106.8255383409045"/>
    <n v="30.765755042180501"/>
    <n v="37467.923378182342"/>
    <n v="0.28800000000000003"/>
    <n v="0.46899999999999997"/>
    <n v="14.138098657832709"/>
    <n v="6.6307682705235402"/>
  </r>
  <r>
    <n v="3443"/>
    <n v="0"/>
    <x v="2"/>
    <x v="2"/>
    <x v="4"/>
    <s v="62-304.520 (7)(b),(19), F.A.C."/>
    <x v="4"/>
    <x v="4"/>
    <x v="13"/>
    <n v="1450"/>
    <s v="Tourist Services"/>
    <n v="1450"/>
    <s v="City of Fellsmere                      Indian River County"/>
    <n v="6"/>
    <n v="3.2594091255113198E-4"/>
    <n v="2.0121287235489839E-3"/>
    <n v="1.994938071208279E-4"/>
    <m/>
    <m/>
    <m/>
    <n v="2.0121287235489839E-3"/>
    <n v="2.0121287235489839E-3"/>
    <n v="0.89236601754277567"/>
    <n v="1"/>
    <n v="1"/>
    <n v="1.994938071208279E-4"/>
    <n v="1.994938071208279E-4"/>
  </r>
  <r>
    <n v="4197"/>
    <n v="0"/>
    <x v="2"/>
    <x v="2"/>
    <x v="4"/>
    <s v="62-304.520 (7), F.A.C."/>
    <x v="4"/>
    <x v="4"/>
    <x v="13"/>
    <n v="1450"/>
    <s v="Tourist Services"/>
    <n v="1450"/>
    <s v="City of Fellsmere                      Indian River County"/>
    <n v="54"/>
    <n v="19.360723775121706"/>
    <n v="217.67133380596542"/>
    <n v="28.688703299921261"/>
    <m/>
    <m/>
    <m/>
    <n v="217.67133380596542"/>
    <n v="217.67133380596542"/>
    <n v="73159.234485239402"/>
    <n v="1"/>
    <n v="1"/>
    <n v="28.688703299921261"/>
    <n v="28.688703299921261"/>
  </r>
  <r>
    <n v="4869"/>
    <n v="0"/>
    <x v="2"/>
    <x v="5"/>
    <x v="5"/>
    <s v="C-25 and South Indian River Lagoon"/>
    <x v="5"/>
    <x v="5"/>
    <x v="29"/>
    <n v="1450"/>
    <s v="Tourist Services"/>
    <n v="1450"/>
    <s v="City of Fort Pierce                           St. Lucie County"/>
    <n v="9"/>
    <n v="1.3582015211434741"/>
    <n v="16.004768881318608"/>
    <n v="2.1272873755110462"/>
    <m/>
    <m/>
    <m/>
    <n v="16.004768881318608"/>
    <n v="16.004768881318608"/>
    <n v="5437.6063979293776"/>
    <n v="1"/>
    <n v="1"/>
    <n v="2.1272873755110462"/>
    <n v="2.1272873755110462"/>
  </r>
  <r>
    <n v="838"/>
    <n v="0"/>
    <x v="2"/>
    <x v="3"/>
    <x v="4"/>
    <s v="62-304.520 (7)(b),(16), F.A.C."/>
    <x v="4"/>
    <x v="4"/>
    <x v="8"/>
    <n v="1450"/>
    <s v="Tourist Services"/>
    <n v="1450"/>
    <s v="City of Melbourne                 Brevard County"/>
    <n v="93"/>
    <n v="21.385486730578943"/>
    <n v="219.26742795102339"/>
    <n v="29.535647268944913"/>
    <m/>
    <m/>
    <m/>
    <n v="219.26742795102339"/>
    <n v="219.26742795102339"/>
    <n v="85743.224171254187"/>
    <n v="1"/>
    <n v="1"/>
    <n v="29.535647268944913"/>
    <n v="29.535647268944913"/>
  </r>
  <r>
    <n v="1492"/>
    <n v="0"/>
    <x v="2"/>
    <x v="3"/>
    <x v="4"/>
    <s v="62-304.520 (7), F.A.C."/>
    <x v="4"/>
    <x v="4"/>
    <x v="15"/>
    <n v="1450"/>
    <s v="Tourist Services"/>
    <n v="1450"/>
    <s v="City of Palm Bay            Brevard County"/>
    <n v="88"/>
    <n v="21.41765568815088"/>
    <n v="231.20552546695708"/>
    <n v="31.379875084399238"/>
    <m/>
    <m/>
    <m/>
    <n v="231.20552546695708"/>
    <n v="231.20552546695708"/>
    <n v="88402.452126045886"/>
    <n v="1"/>
    <n v="1"/>
    <n v="31.379875084399238"/>
    <n v="31.379875084399238"/>
  </r>
  <r>
    <n v="1493"/>
    <n v="0"/>
    <x v="2"/>
    <x v="3"/>
    <x v="4"/>
    <s v="62-304.520 (7), F.A.C."/>
    <x v="4"/>
    <x v="4"/>
    <x v="15"/>
    <n v="1450"/>
    <s v="Tourist Services"/>
    <n v="1450"/>
    <s v="City of Palm Bay            Brevard County       SJRWMD C-1 Diversion"/>
    <n v="20"/>
    <n v="4.6151343972666057"/>
    <n v="14.026447055193721"/>
    <n v="3.1447556256312379"/>
    <m/>
    <m/>
    <m/>
    <n v="48.702941163867081"/>
    <n v="14.026447055193721"/>
    <n v="21441.672767651402"/>
    <n v="0.28800000000000003"/>
    <n v="0.46899999999999997"/>
    <n v="6.7052358755463501"/>
    <n v="3.1447556256312379"/>
  </r>
  <r>
    <n v="3493"/>
    <n v="0"/>
    <x v="2"/>
    <x v="2"/>
    <x v="4"/>
    <s v="62-304.520 (7)(b),(19), F.A.C."/>
    <x v="4"/>
    <x v="4"/>
    <x v="16"/>
    <n v="1450"/>
    <s v="Tourist Services"/>
    <n v="1450"/>
    <s v="City of Sebastian      Indian River County"/>
    <n v="19"/>
    <n v="3.5013746786310711"/>
    <n v="31.105145170532349"/>
    <n v="4.2730610084350049"/>
    <m/>
    <m/>
    <m/>
    <n v="31.105145170532349"/>
    <n v="31.105145170532349"/>
    <n v="13949.666339499327"/>
    <n v="1"/>
    <n v="1"/>
    <n v="4.2730610084350049"/>
    <n v="4.2730610084350049"/>
  </r>
  <r>
    <n v="3802"/>
    <n v="0"/>
    <x v="2"/>
    <x v="2"/>
    <x v="4"/>
    <s v="62-304.520 (7)(b),(20), F.A.C."/>
    <x v="4"/>
    <x v="4"/>
    <x v="16"/>
    <n v="1450"/>
    <s v="Tourist Services"/>
    <n v="1450"/>
    <s v="City of Sebastian      Indian River County"/>
    <n v="27"/>
    <n v="10.118517381419981"/>
    <n v="90.678295206946103"/>
    <n v="12.347683030236539"/>
    <m/>
    <m/>
    <m/>
    <n v="90.678295206946103"/>
    <n v="90.678295206946103"/>
    <n v="40665.004881014953"/>
    <n v="1"/>
    <n v="1"/>
    <n v="12.347683030236539"/>
    <n v="12.347683030236539"/>
  </r>
  <r>
    <n v="4311"/>
    <n v="0"/>
    <x v="2"/>
    <x v="2"/>
    <x v="4"/>
    <s v="62-304.520 (7), F.A.C."/>
    <x v="4"/>
    <x v="4"/>
    <x v="16"/>
    <n v="1450"/>
    <s v="Tourist Services"/>
    <n v="1450"/>
    <s v="City of Sebastian      Indian River County"/>
    <n v="359"/>
    <n v="81.377456948258981"/>
    <n v="662.92087627103763"/>
    <n v="91.626935272486719"/>
    <m/>
    <m/>
    <m/>
    <n v="662.92087627103763"/>
    <n v="662.92087627103763"/>
    <n v="328569.25099632476"/>
    <n v="1"/>
    <n v="1"/>
    <n v="91.626935272486719"/>
    <n v="91.626935272486719"/>
  </r>
  <r>
    <n v="2650"/>
    <n v="0"/>
    <x v="2"/>
    <x v="4"/>
    <x v="4"/>
    <s v="62-304.520 (8), F.A.C."/>
    <x v="4"/>
    <x v="4"/>
    <x v="17"/>
    <n v="1450"/>
    <s v="Tourist Services"/>
    <n v="1450"/>
    <s v="City of Vero Beach    Indian River County"/>
    <n v="401"/>
    <n v="70.322660110678711"/>
    <n v="752.47872048995828"/>
    <n v="102.64235038587196"/>
    <m/>
    <m/>
    <m/>
    <n v="752.47872048995828"/>
    <n v="752.47872048995828"/>
    <n v="274313.89716698899"/>
    <n v="1"/>
    <n v="1"/>
    <n v="102.64235038587196"/>
    <n v="102.64235038587196"/>
  </r>
  <r>
    <n v="3005"/>
    <n v="0"/>
    <x v="2"/>
    <x v="4"/>
    <x v="4"/>
    <s v="62-304.520 (8), F.A.C."/>
    <x v="4"/>
    <x v="4"/>
    <x v="12"/>
    <n v="1450"/>
    <s v="Tourist Services"/>
    <n v="1450"/>
    <s v="City of Vero Beach    Indian River County    Indian River County"/>
    <n v="15"/>
    <n v="5.0746906495630253E-2"/>
    <n v="0.58742174874524056"/>
    <n v="8.0689616592424462E-2"/>
    <m/>
    <m/>
    <m/>
    <n v="0.58742174874524056"/>
    <n v="0.58742174874524056"/>
    <n v="206.98441539496474"/>
    <n v="1"/>
    <n v="1"/>
    <n v="8.0689616592424462E-2"/>
    <n v="8.0689616592424462E-2"/>
  </r>
  <r>
    <n v="3064"/>
    <n v="0"/>
    <x v="2"/>
    <x v="4"/>
    <x v="4"/>
    <s v="62-304.520 (8), F.A.C."/>
    <x v="4"/>
    <x v="4"/>
    <x v="20"/>
    <n v="1450"/>
    <s v="Tourist Services"/>
    <n v="1450"/>
    <s v="City of Vero Beach    Indian River County    IRFWCD"/>
    <n v="5"/>
    <n v="7.9828119364339055E-3"/>
    <n v="8.0397280823624628E-2"/>
    <n v="1.068323992710811E-2"/>
    <m/>
    <m/>
    <m/>
    <n v="8.0397280823624628E-2"/>
    <n v="8.0397280823624628E-2"/>
    <n v="33.523775541170195"/>
    <n v="1"/>
    <n v="1"/>
    <n v="1.068323992710811E-2"/>
    <n v="1.068323992710811E-2"/>
  </r>
  <r>
    <n v="934"/>
    <n v="0"/>
    <x v="2"/>
    <x v="3"/>
    <x v="4"/>
    <s v="62-304.520 (7)(b),(16), F.A.C."/>
    <x v="4"/>
    <x v="4"/>
    <x v="14"/>
    <n v="1450"/>
    <s v="Tourist Services"/>
    <n v="1450"/>
    <s v="City of West Melbourne   Brevard County"/>
    <n v="17"/>
    <n v="1.9937725238192565"/>
    <n v="15.56692598055627"/>
    <n v="2.0643317223272906"/>
    <m/>
    <m/>
    <m/>
    <n v="15.56692598055627"/>
    <n v="15.56692598055627"/>
    <n v="7957.0654904297226"/>
    <n v="1"/>
    <n v="1"/>
    <n v="2.0643317223272906"/>
    <n v="2.0643317223272906"/>
  </r>
  <r>
    <n v="1633"/>
    <n v="0"/>
    <x v="2"/>
    <x v="3"/>
    <x v="4"/>
    <s v="62-304.520 (7), F.A.C."/>
    <x v="4"/>
    <x v="4"/>
    <x v="14"/>
    <n v="1450"/>
    <s v="Tourist Services"/>
    <n v="1450"/>
    <s v="City of West Melbourne   Brevard County"/>
    <n v="18"/>
    <n v="4.4163989883236523"/>
    <n v="40.494171094447132"/>
    <n v="5.5092436760430665"/>
    <m/>
    <m/>
    <m/>
    <n v="40.494171094447132"/>
    <n v="40.494171094447132"/>
    <n v="18183.65608934937"/>
    <n v="1"/>
    <n v="1"/>
    <n v="5.5092436760430665"/>
    <n v="5.5092436760430665"/>
  </r>
  <r>
    <n v="935"/>
    <n v="0"/>
    <x v="2"/>
    <x v="3"/>
    <x v="4"/>
    <s v="62-304.520 (7)(b),(16), F.A.C."/>
    <x v="4"/>
    <x v="4"/>
    <x v="14"/>
    <n v="1450"/>
    <s v="Tourist Services"/>
    <n v="1450"/>
    <s v="City of West Melbourne   Brevard County       SJRWMD C-1 Diversion"/>
    <n v="4"/>
    <n v="7.4442702144459319E-2"/>
    <n v="0.1999310605268533"/>
    <n v="4.3867601576048201E-2"/>
    <m/>
    <m/>
    <m/>
    <n v="0.69420507127379616"/>
    <n v="0.1999310605268533"/>
    <n v="310.43104889239589"/>
    <n v="0.28800000000000003"/>
    <n v="0.46899999999999997"/>
    <n v="9.3534331718652886E-2"/>
    <n v="4.3867601576048201E-2"/>
  </r>
  <r>
    <n v="1634"/>
    <n v="0"/>
    <x v="2"/>
    <x v="3"/>
    <x v="4"/>
    <s v="62-304.520 (7), F.A.C."/>
    <x v="4"/>
    <x v="4"/>
    <x v="14"/>
    <n v="1450"/>
    <s v="Tourist Services"/>
    <n v="1450"/>
    <s v="City of West Melbourne   Brevard County       SJRWMD C-1 Diversion"/>
    <n v="33"/>
    <n v="9.2304162562719121"/>
    <n v="23.029239823683433"/>
    <n v="5.0526425199229221"/>
    <m/>
    <m/>
    <m/>
    <n v="79.962638276678575"/>
    <n v="23.029239823683433"/>
    <n v="38257.988919181676"/>
    <n v="0.28800000000000003"/>
    <n v="0.46899999999999997"/>
    <n v="10.773224989174675"/>
    <n v="5.0526425199229221"/>
  </r>
  <r>
    <n v="2778"/>
    <n v="0"/>
    <x v="2"/>
    <x v="4"/>
    <x v="4"/>
    <s v="62-304.520 (8), F.A.C."/>
    <x v="4"/>
    <x v="4"/>
    <x v="18"/>
    <n v="1450"/>
    <s v="Tourist Services"/>
    <n v="1450"/>
    <s v="FDOT District 4                                       Indian River County"/>
    <n v="43"/>
    <n v="0.30332251871530724"/>
    <n v="3.2954145294217159"/>
    <n v="0.44556845730549416"/>
    <m/>
    <m/>
    <m/>
    <n v="3.2954145294217159"/>
    <n v="3.2954145294217159"/>
    <n v="1277.8259210342742"/>
    <n v="1"/>
    <n v="1"/>
    <n v="0.44556845730549416"/>
    <n v="0.44556845730549416"/>
  </r>
  <r>
    <n v="3539"/>
    <n v="0"/>
    <x v="2"/>
    <x v="2"/>
    <x v="4"/>
    <s v="62-304.520 (7)(b),(19), F.A.C."/>
    <x v="4"/>
    <x v="4"/>
    <x v="18"/>
    <n v="1450"/>
    <s v="Tourist Services"/>
    <n v="1450"/>
    <s v="FDOT District 4                                       Indian River County"/>
    <n v="5"/>
    <n v="9.1758464697354065E-3"/>
    <n v="7.68888135378228E-2"/>
    <n v="9.8836591777995211E-3"/>
    <m/>
    <m/>
    <m/>
    <n v="7.68888135378228E-2"/>
    <n v="7.68888135378228E-2"/>
    <n v="34.316112623568351"/>
    <n v="1"/>
    <n v="1"/>
    <n v="9.8836591777995211E-3"/>
    <n v="9.8836591777995211E-3"/>
  </r>
  <r>
    <n v="4407"/>
    <n v="0"/>
    <x v="2"/>
    <x v="2"/>
    <x v="4"/>
    <s v="62-304.520 (7), F.A.C."/>
    <x v="4"/>
    <x v="4"/>
    <x v="18"/>
    <n v="1450"/>
    <s v="Tourist Services"/>
    <n v="1450"/>
    <s v="FDOT District 4                                       Indian River County"/>
    <n v="9"/>
    <n v="9.7580654130647003E-3"/>
    <n v="0.10010994388292595"/>
    <n v="1.3584407420037871E-2"/>
    <m/>
    <m/>
    <m/>
    <n v="0.10010994388292595"/>
    <n v="0.10010994388292595"/>
    <n v="38.145828765883408"/>
    <n v="1"/>
    <n v="1"/>
    <n v="1.3584407420037871E-2"/>
    <n v="1.3584407420037871E-2"/>
  </r>
  <r>
    <n v="2779"/>
    <n v="0"/>
    <x v="2"/>
    <x v="4"/>
    <x v="4"/>
    <s v="62-304.520 (8), F.A.C."/>
    <x v="4"/>
    <x v="4"/>
    <x v="18"/>
    <n v="1450"/>
    <s v="Tourist Services"/>
    <n v="1450"/>
    <s v="FDOT District 4                                   City of Vero Beach    Indian River County"/>
    <n v="30"/>
    <n v="0.19257365434745097"/>
    <n v="2.1126077430452486"/>
    <n v="0.28137116231586407"/>
    <m/>
    <m/>
    <m/>
    <n v="2.1126077430452486"/>
    <n v="2.1126077430452486"/>
    <n v="798.70766930367017"/>
    <n v="1"/>
    <n v="1"/>
    <n v="0.28137116231586407"/>
    <n v="0.28137116231586407"/>
  </r>
  <r>
    <n v="4408"/>
    <n v="0"/>
    <x v="2"/>
    <x v="2"/>
    <x v="4"/>
    <s v="62-304.520 (7), F.A.C."/>
    <x v="4"/>
    <x v="4"/>
    <x v="18"/>
    <n v="1450"/>
    <s v="Tourist Services"/>
    <n v="1450"/>
    <s v="FDOT District 4                                 City of Sebastian      Indian River County"/>
    <n v="14"/>
    <n v="2.9296354095003412E-2"/>
    <n v="0.30578968227512604"/>
    <n v="4.1591842418140415E-2"/>
    <m/>
    <m/>
    <m/>
    <n v="0.30578968227512604"/>
    <n v="0.30578968227512604"/>
    <n v="117.89622172220221"/>
    <n v="1"/>
    <n v="1"/>
    <n v="4.1591842418140415E-2"/>
    <n v="4.1591842418140415E-2"/>
  </r>
  <r>
    <n v="2780"/>
    <n v="0"/>
    <x v="2"/>
    <x v="4"/>
    <x v="4"/>
    <s v="62-304.520 (8), F.A.C."/>
    <x v="4"/>
    <x v="4"/>
    <x v="18"/>
    <n v="1450"/>
    <s v="Tourist Services"/>
    <n v="1450"/>
    <s v="FDOT District 4                     Town of Indian River Shores                  Indian River County"/>
    <n v="1"/>
    <n v="1.3978769402179364E-5"/>
    <n v="1.4928191010205342E-4"/>
    <n v="2.5843108866673583E-5"/>
    <m/>
    <m/>
    <m/>
    <n v="1.4928191010205342E-4"/>
    <n v="1.4928191010205342E-4"/>
    <n v="5.7754016406861931E-2"/>
    <n v="1"/>
    <n v="1"/>
    <n v="2.5843108866673583E-5"/>
    <n v="2.5843108866673583E-5"/>
  </r>
  <r>
    <n v="4919"/>
    <n v="0"/>
    <x v="2"/>
    <x v="5"/>
    <x v="5"/>
    <s v="C-25 and South Indian River Lagoon"/>
    <x v="5"/>
    <x v="5"/>
    <x v="18"/>
    <n v="1450"/>
    <s v="Tourist Services"/>
    <n v="1450"/>
    <s v="FDOT District 4              City of Fort Pierce                           St. Lucie County"/>
    <n v="4"/>
    <n v="3.1497802053882884E-3"/>
    <n v="3.5047967642316463E-2"/>
    <n v="4.6726303327279369E-3"/>
    <m/>
    <m/>
    <m/>
    <n v="3.5047967642316463E-2"/>
    <n v="3.5047967642316463E-2"/>
    <n v="12.826506228166563"/>
    <n v="1"/>
    <n v="1"/>
    <n v="4.6726303327279369E-3"/>
    <n v="4.6726303327279369E-3"/>
  </r>
  <r>
    <n v="1018"/>
    <n v="0"/>
    <x v="2"/>
    <x v="3"/>
    <x v="4"/>
    <s v="62-304.520 (7)(b),(16), F.A.C."/>
    <x v="4"/>
    <x v="4"/>
    <x v="6"/>
    <n v="1450"/>
    <s v="Tourist Services"/>
    <n v="1450"/>
    <s v="FDOT District 5                                          Brevard County"/>
    <n v="5"/>
    <n v="3.3103501284552028E-2"/>
    <n v="0.37301865231089937"/>
    <n v="4.9096368555669956E-2"/>
    <m/>
    <m/>
    <m/>
    <n v="0.37301865231089937"/>
    <n v="0.37301865231089937"/>
    <n v="135.27695823813639"/>
    <n v="1"/>
    <n v="1"/>
    <n v="4.9096368555669956E-2"/>
    <n v="4.9096368555669956E-2"/>
  </r>
  <r>
    <n v="1800"/>
    <n v="0"/>
    <x v="2"/>
    <x v="3"/>
    <x v="4"/>
    <s v="62-304.520 (7), F.A.C."/>
    <x v="4"/>
    <x v="4"/>
    <x v="6"/>
    <n v="1450"/>
    <s v="Tourist Services"/>
    <n v="1450"/>
    <s v="FDOT District 5                                          Brevard County"/>
    <n v="1"/>
    <n v="2.3819318619215809E-3"/>
    <n v="2.5971733250990236E-2"/>
    <n v="3.6822342027356451E-3"/>
    <m/>
    <m/>
    <m/>
    <n v="2.5971733250990236E-2"/>
    <n v="2.5971733250990236E-2"/>
    <n v="8.6578569244993631"/>
    <n v="1"/>
    <n v="1"/>
    <n v="3.6822342027356451E-3"/>
    <n v="3.6822342027356451E-3"/>
  </r>
  <r>
    <n v="1019"/>
    <n v="0"/>
    <x v="2"/>
    <x v="3"/>
    <x v="4"/>
    <s v="62-304.520 (7)(b),(16), F.A.C."/>
    <x v="4"/>
    <x v="4"/>
    <x v="6"/>
    <n v="1450"/>
    <s v="Tourist Services"/>
    <n v="1450"/>
    <s v="FDOT District 5                                       City of West Melbourne   Brevard County"/>
    <n v="6"/>
    <n v="5.1704471214170794E-2"/>
    <n v="0.4416077711285471"/>
    <n v="5.916008914562694E-2"/>
    <m/>
    <m/>
    <m/>
    <n v="0.4416077711285471"/>
    <n v="0.4416077711285471"/>
    <n v="214.08981811706752"/>
    <n v="1"/>
    <n v="1"/>
    <n v="5.916008914562694E-2"/>
    <n v="5.916008914562694E-2"/>
  </r>
  <r>
    <n v="1801"/>
    <n v="0"/>
    <x v="2"/>
    <x v="3"/>
    <x v="4"/>
    <s v="62-304.520 (7), F.A.C."/>
    <x v="4"/>
    <x v="4"/>
    <x v="6"/>
    <n v="1450"/>
    <s v="Tourist Services"/>
    <n v="1450"/>
    <s v="FDOT District 5                              City of Palm Bay            Brevard County"/>
    <n v="19"/>
    <n v="0.10146757128086922"/>
    <n v="1.1338973001945665"/>
    <n v="0.15073787274643319"/>
    <m/>
    <m/>
    <m/>
    <n v="1.1338973001945665"/>
    <n v="1.1338973001945665"/>
    <n v="468.33392207280957"/>
    <n v="1"/>
    <n v="1"/>
    <n v="0.15073787274643319"/>
    <n v="0.15073787274643319"/>
  </r>
  <r>
    <n v="1802"/>
    <n v="0"/>
    <x v="2"/>
    <x v="3"/>
    <x v="4"/>
    <s v="62-304.520 (7), F.A.C."/>
    <x v="4"/>
    <x v="4"/>
    <x v="6"/>
    <n v="1450"/>
    <s v="Tourist Services"/>
    <n v="1450"/>
    <s v="FDOT District 5                              City of Palm Bay            Brevard County       SJRWMD C-1 Diversion"/>
    <n v="4"/>
    <n v="7.3928776661512964E-3"/>
    <n v="2.5436844830717651E-2"/>
    <n v="5.6703739623235492E-3"/>
    <m/>
    <m/>
    <m/>
    <n v="8.8322377884436282E-2"/>
    <n v="2.5436844830717651E-2"/>
    <n v="36.200561200250014"/>
    <n v="0.28800000000000003"/>
    <n v="0.46899999999999997"/>
    <n v="1.2090349599836993E-2"/>
    <n v="5.6703739623235492E-3"/>
  </r>
  <r>
    <n v="1803"/>
    <n v="0"/>
    <x v="2"/>
    <x v="3"/>
    <x v="4"/>
    <s v="62-304.520 (7), F.A.C."/>
    <x v="4"/>
    <x v="4"/>
    <x v="6"/>
    <n v="1450"/>
    <s v="Tourist Services"/>
    <n v="1450"/>
    <s v="FDOT District 5                          Town Melbourne Beach                Brevard County"/>
    <n v="3"/>
    <n v="1.9078618389434913E-2"/>
    <n v="0.19462874823412826"/>
    <n v="2.6092678776986872E-2"/>
    <m/>
    <m/>
    <m/>
    <n v="0.19462874823412826"/>
    <n v="0.19462874823412826"/>
    <n v="71.859253970021342"/>
    <n v="1"/>
    <n v="1"/>
    <n v="2.6092678776986872E-2"/>
    <n v="2.6092678776986872E-2"/>
  </r>
  <r>
    <n v="1020"/>
    <n v="0"/>
    <x v="2"/>
    <x v="3"/>
    <x v="4"/>
    <s v="62-304.520 (7)(b),(16), F.A.C."/>
    <x v="4"/>
    <x v="4"/>
    <x v="6"/>
    <n v="1450"/>
    <s v="Tourist Services"/>
    <n v="1450"/>
    <s v="FDOT District 5                         City of Melbourne                 Brevard County"/>
    <n v="3"/>
    <n v="1.109005187208013E-2"/>
    <n v="0.1019859613161419"/>
    <n v="1.3330573731076597E-2"/>
    <m/>
    <m/>
    <m/>
    <n v="0.1019859613161419"/>
    <n v="0.1019859613161419"/>
    <n v="44.184260212071905"/>
    <n v="1"/>
    <n v="1"/>
    <n v="1.3330573731076597E-2"/>
    <n v="1.3330573731076597E-2"/>
  </r>
  <r>
    <n v="1804"/>
    <n v="0"/>
    <x v="2"/>
    <x v="3"/>
    <x v="4"/>
    <s v="62-304.520 (7), F.A.C."/>
    <x v="4"/>
    <x v="4"/>
    <x v="6"/>
    <n v="1450"/>
    <s v="Tourist Services"/>
    <n v="1450"/>
    <s v="FDOT District 5                        Town of Malabar                  Brevard County"/>
    <n v="9"/>
    <n v="1.991670449241539E-2"/>
    <n v="0.15138940016187089"/>
    <n v="2.0909205455921034E-2"/>
    <m/>
    <m/>
    <m/>
    <n v="0.15138940016187089"/>
    <n v="0.15138940016187089"/>
    <n v="67.190125980519923"/>
    <n v="1"/>
    <n v="1"/>
    <n v="2.0909205455921034E-2"/>
    <n v="2.0909205455921034E-2"/>
  </r>
  <r>
    <n v="1805"/>
    <n v="0"/>
    <x v="2"/>
    <x v="3"/>
    <x v="4"/>
    <s v="62-304.520 (7), F.A.C."/>
    <x v="4"/>
    <x v="4"/>
    <x v="6"/>
    <n v="1450"/>
    <s v="Tourist Services"/>
    <n v="1450"/>
    <s v="FDOT District 5                    Town of Grant-Valkaria                      Brevard County"/>
    <n v="7"/>
    <n v="3.3083092010415302E-2"/>
    <n v="0.20943527968368786"/>
    <n v="2.7865797391707008E-2"/>
    <m/>
    <m/>
    <m/>
    <n v="0.20943527968368786"/>
    <n v="0.20943527968368786"/>
    <n v="84.401735229029626"/>
    <n v="1"/>
    <n v="1"/>
    <n v="2.7865797391707008E-2"/>
    <n v="2.7865797391707008E-2"/>
  </r>
  <r>
    <n v="4557"/>
    <n v="0"/>
    <x v="2"/>
    <x v="2"/>
    <x v="4"/>
    <s v="62-304.520 (7), F.A.C."/>
    <x v="4"/>
    <x v="4"/>
    <x v="19"/>
    <n v="1450"/>
    <s v="Tourist Services"/>
    <n v="1450"/>
    <s v="FWCD                                     Indian River County"/>
    <n v="1"/>
    <n v="4.1356759323923009E-4"/>
    <n v="1.8182531252779654E-3"/>
    <n v="1.7047485691854707E-4"/>
    <m/>
    <m/>
    <m/>
    <n v="1.8182531252779654E-3"/>
    <n v="1.8182531252779654E-3"/>
    <n v="0.84169774500087835"/>
    <n v="1"/>
    <n v="1"/>
    <n v="1.7047485691854707E-4"/>
    <n v="1.7047485691854707E-4"/>
  </r>
  <r>
    <n v="4558"/>
    <n v="0"/>
    <x v="2"/>
    <x v="2"/>
    <x v="4"/>
    <s v="62-304.520 (7), F.A.C."/>
    <x v="4"/>
    <x v="4"/>
    <x v="19"/>
    <n v="1450"/>
    <s v="Tourist Services"/>
    <n v="1450"/>
    <s v="FWCD               City of Fellsmere                      Indian River County"/>
    <n v="10"/>
    <n v="0.72299232527895962"/>
    <n v="5.5804191281801723"/>
    <n v="0.66751025078539505"/>
    <m/>
    <m/>
    <m/>
    <n v="5.5804191281801723"/>
    <n v="5.5804191281801723"/>
    <n v="2077.5016569923282"/>
    <n v="1"/>
    <n v="1"/>
    <n v="0.66751025078539505"/>
    <n v="0.66751025078539505"/>
  </r>
  <r>
    <n v="2909"/>
    <n v="0"/>
    <x v="2"/>
    <x v="4"/>
    <x v="4"/>
    <s v="62-304.520 (8), F.A.C."/>
    <x v="4"/>
    <x v="4"/>
    <x v="12"/>
    <n v="1450"/>
    <s v="Tourist Services"/>
    <n v="1450"/>
    <s v="Indian River County"/>
    <n v="1325"/>
    <n v="573.98218837698221"/>
    <n v="6548.1775366959782"/>
    <n v="880.8533646968574"/>
    <m/>
    <m/>
    <m/>
    <n v="6548.1775366959782"/>
    <n v="6548.1775366959782"/>
    <n v="2402808.8215073762"/>
    <n v="1"/>
    <n v="1"/>
    <n v="880.8533646968574"/>
    <n v="880.8533646968574"/>
  </r>
  <r>
    <n v="3601"/>
    <n v="0"/>
    <x v="2"/>
    <x v="2"/>
    <x v="4"/>
    <s v="62-304.520 (7)(b),(19), F.A.C."/>
    <x v="4"/>
    <x v="4"/>
    <x v="12"/>
    <n v="1450"/>
    <s v="Tourist Services"/>
    <n v="1450"/>
    <s v="Indian River County"/>
    <n v="75"/>
    <n v="29.882505871513107"/>
    <n v="262.7905281378691"/>
    <n v="35.018450969516095"/>
    <m/>
    <m/>
    <m/>
    <n v="262.7905281378691"/>
    <n v="262.7905281378691"/>
    <n v="117824.56294065593"/>
    <n v="1"/>
    <n v="1"/>
    <n v="35.018450969516095"/>
    <n v="35.018450969516095"/>
  </r>
  <r>
    <n v="3823"/>
    <n v="0"/>
    <x v="2"/>
    <x v="2"/>
    <x v="4"/>
    <s v="62-304.520 (7)(b),(20), F.A.C."/>
    <x v="4"/>
    <x v="4"/>
    <x v="12"/>
    <n v="1450"/>
    <s v="Tourist Services"/>
    <n v="1450"/>
    <s v="Indian River County"/>
    <n v="21"/>
    <n v="1.873579051091832"/>
    <n v="21.358151055939434"/>
    <n v="2.8765899431895803"/>
    <m/>
    <m/>
    <m/>
    <n v="21.358151055939434"/>
    <n v="21.358151055939434"/>
    <n v="7338.7034366730786"/>
    <n v="1"/>
    <n v="1"/>
    <n v="2.8765899431895803"/>
    <n v="2.8765899431895803"/>
  </r>
  <r>
    <n v="4638"/>
    <n v="0"/>
    <x v="2"/>
    <x v="2"/>
    <x v="4"/>
    <s v="62-304.520 (7), F.A.C."/>
    <x v="4"/>
    <x v="4"/>
    <x v="12"/>
    <n v="1450"/>
    <s v="Tourist Services"/>
    <n v="1450"/>
    <s v="Indian River County"/>
    <n v="361"/>
    <n v="134.15652500641437"/>
    <n v="1545.0643829978171"/>
    <n v="207.04195109194322"/>
    <m/>
    <m/>
    <m/>
    <n v="1545.0643829978171"/>
    <n v="1545.0643829978171"/>
    <n v="550507.98094477504"/>
    <n v="1"/>
    <n v="1"/>
    <n v="207.04195109194322"/>
    <n v="207.04195109194322"/>
  </r>
  <r>
    <n v="3065"/>
    <n v="0"/>
    <x v="2"/>
    <x v="4"/>
    <x v="4"/>
    <s v="62-304.520 (8), F.A.C."/>
    <x v="4"/>
    <x v="4"/>
    <x v="20"/>
    <n v="1450"/>
    <s v="Tourist Services"/>
    <n v="1450"/>
    <s v="IRFWCD                                      Indian River County"/>
    <n v="1"/>
    <n v="1.4480891525197293E-2"/>
    <n v="0.1689967830251137"/>
    <n v="2.6240816543885187E-2"/>
    <m/>
    <m/>
    <m/>
    <n v="0.1689967830251137"/>
    <n v="0.1689967830251137"/>
    <n v="61.394413850840309"/>
    <n v="1"/>
    <n v="1"/>
    <n v="2.6240816543885187E-2"/>
    <n v="2.6240816543885187E-2"/>
  </r>
  <r>
    <n v="5076"/>
    <n v="0"/>
    <x v="2"/>
    <x v="5"/>
    <x v="5"/>
    <s v="C-25 and South Indian River Lagoon"/>
    <x v="5"/>
    <x v="5"/>
    <x v="23"/>
    <n v="1450"/>
    <s v="Tourist Services"/>
    <n v="1450"/>
    <s v="St. Lucie County"/>
    <n v="46"/>
    <n v="6.5775424647181602"/>
    <n v="70.018419903827194"/>
    <n v="9.504904253436619"/>
    <m/>
    <m/>
    <m/>
    <n v="70.018419903827194"/>
    <n v="70.018419903827194"/>
    <n v="25173.428597264749"/>
    <n v="1"/>
    <n v="1"/>
    <n v="9.504904253436619"/>
    <n v="9.504904253436619"/>
  </r>
  <r>
    <n v="2163"/>
    <n v="0"/>
    <x v="2"/>
    <x v="3"/>
    <x v="4"/>
    <s v="62-304.520 (7), F.A.C."/>
    <x v="4"/>
    <x v="4"/>
    <x v="32"/>
    <n v="1450"/>
    <s v="Tourist Services"/>
    <n v="1450"/>
    <s v="Town Melbourne Beach                Brevard County"/>
    <n v="8"/>
    <n v="0.5301821070434849"/>
    <n v="5.4000957324024155"/>
    <n v="0.78045138208477405"/>
    <m/>
    <m/>
    <m/>
    <n v="5.4000957324024155"/>
    <n v="5.4000957324024155"/>
    <n v="2004.2919083920763"/>
    <n v="1"/>
    <n v="1"/>
    <n v="0.78045138208477405"/>
    <n v="0.78045138208477405"/>
  </r>
  <r>
    <n v="736"/>
    <n v="0"/>
    <x v="2"/>
    <x v="3"/>
    <x v="4"/>
    <s v="62-304.520 (12), F.A.C."/>
    <x v="5"/>
    <x v="0"/>
    <x v="24"/>
    <n v="1450"/>
    <s v="Tourist Services"/>
    <n v="1450"/>
    <s v="Town of Grant-Valkaria                      Brevard County"/>
    <n v="17"/>
    <n v="3.9338284047420586"/>
    <n v="32.108901085006508"/>
    <n v="4.5113754177632908"/>
    <m/>
    <m/>
    <m/>
    <n v="32.108901085006508"/>
    <n v="32.108901085006508"/>
    <n v="14396.716807574869"/>
    <n v="1"/>
    <n v="1"/>
    <n v="4.5113754177632908"/>
    <n v="4.5113754177632908"/>
  </r>
  <r>
    <n v="2200"/>
    <n v="0"/>
    <x v="2"/>
    <x v="3"/>
    <x v="4"/>
    <s v="62-304.520 (7), F.A.C."/>
    <x v="4"/>
    <x v="4"/>
    <x v="24"/>
    <n v="1450"/>
    <s v="Tourist Services"/>
    <n v="1450"/>
    <s v="Town of Grant-Valkaria                      Brevard County"/>
    <n v="55"/>
    <n v="9.1527994452246819"/>
    <n v="91.216153747398593"/>
    <n v="12.294456392399548"/>
    <m/>
    <m/>
    <m/>
    <n v="91.216153747398593"/>
    <n v="91.216153747398593"/>
    <n v="35400.357963406022"/>
    <n v="1"/>
    <n v="1"/>
    <n v="12.294456392399548"/>
    <n v="12.294456392399548"/>
  </r>
  <r>
    <n v="4740"/>
    <n v="0"/>
    <x v="2"/>
    <x v="2"/>
    <x v="4"/>
    <s v="62-304.520 (7), F.A.C."/>
    <x v="4"/>
    <x v="4"/>
    <x v="24"/>
    <n v="1450"/>
    <s v="Tourist Services"/>
    <n v="1450"/>
    <s v="Town of Grant-Valkaria                      Brevard County"/>
    <n v="4"/>
    <n v="0.39857336216635847"/>
    <n v="3.8519395877667106"/>
    <n v="0.51309327353873457"/>
    <m/>
    <m/>
    <m/>
    <n v="3.8519395877667106"/>
    <n v="3.8519395877667106"/>
    <n v="1395.7423582896542"/>
    <n v="1"/>
    <n v="1"/>
    <n v="0.51309327353873457"/>
    <n v="0.51309327353873457"/>
  </r>
  <r>
    <n v="2323"/>
    <n v="0"/>
    <x v="2"/>
    <x v="3"/>
    <x v="4"/>
    <s v="62-304.520 (7), F.A.C."/>
    <x v="4"/>
    <x v="4"/>
    <x v="33"/>
    <n v="1450"/>
    <s v="Tourist Services"/>
    <n v="1450"/>
    <s v="Town of Indialantic                     Brevard County"/>
    <n v="8"/>
    <n v="0.4003352030774967"/>
    <n v="4.193303511521389"/>
    <n v="0.66082378900326055"/>
    <m/>
    <m/>
    <m/>
    <n v="4.193303511521389"/>
    <n v="4.193303511521389"/>
    <n v="1560.9451846750444"/>
    <n v="1"/>
    <n v="1"/>
    <n v="0.66082378900326055"/>
    <n v="0.66082378900326055"/>
  </r>
  <r>
    <n v="3194"/>
    <n v="0"/>
    <x v="2"/>
    <x v="4"/>
    <x v="4"/>
    <s v="62-304.520 (8), F.A.C."/>
    <x v="4"/>
    <x v="4"/>
    <x v="25"/>
    <n v="1450"/>
    <s v="Tourist Services"/>
    <n v="1450"/>
    <s v="Town of Indian River Shores                  Indian River County"/>
    <n v="23"/>
    <n v="2.2978875861660537"/>
    <n v="21.609864487079133"/>
    <n v="3.1033366613623254"/>
    <m/>
    <m/>
    <m/>
    <n v="21.609864487079133"/>
    <n v="21.609864487079133"/>
    <n v="9577.1057978283461"/>
    <n v="1"/>
    <n v="1"/>
    <n v="3.1033366613623254"/>
    <n v="3.1033366613623254"/>
  </r>
  <r>
    <n v="2354"/>
    <n v="0"/>
    <x v="2"/>
    <x v="3"/>
    <x v="4"/>
    <s v="62-304.520 (7), F.A.C."/>
    <x v="4"/>
    <x v="4"/>
    <x v="26"/>
    <n v="1450"/>
    <s v="Tourist Services"/>
    <n v="1450"/>
    <s v="Town of Malabar                  Brevard County"/>
    <n v="46"/>
    <n v="15.612311697127637"/>
    <n v="127.16487410963276"/>
    <n v="17.582971030655049"/>
    <m/>
    <m/>
    <m/>
    <n v="127.16487410963276"/>
    <n v="127.16487410963276"/>
    <n v="56752.172523314613"/>
    <n v="1"/>
    <n v="1"/>
    <n v="17.582971030655049"/>
    <n v="17.582971030655049"/>
  </r>
  <r>
    <n v="3729"/>
    <n v="0"/>
    <x v="2"/>
    <x v="2"/>
    <x v="4"/>
    <s v="62-304.520 (7)(b),(19), F.A.C."/>
    <x v="4"/>
    <x v="4"/>
    <x v="28"/>
    <n v="1450"/>
    <s v="Tourist Services"/>
    <n v="1450"/>
    <s v="VLWCD                                Indian River County"/>
    <n v="14"/>
    <n v="2.2735593961741882"/>
    <n v="20.32930603467431"/>
    <n v="2.7510413294959806"/>
    <m/>
    <m/>
    <m/>
    <n v="20.32930603467431"/>
    <n v="20.32930603467431"/>
    <n v="9035.2214609300954"/>
    <n v="1"/>
    <n v="1"/>
    <n v="2.7510413294959806"/>
    <n v="2.7510413294959806"/>
  </r>
  <r>
    <n v="3730"/>
    <n v="0"/>
    <x v="2"/>
    <x v="2"/>
    <x v="4"/>
    <s v="62-304.520 (7)(b),(19), F.A.C."/>
    <x v="4"/>
    <x v="4"/>
    <x v="28"/>
    <n v="1450"/>
    <s v="Tourist Services"/>
    <n v="1450"/>
    <s v="VLWCD          City of Fellsmere                      Indian River County"/>
    <n v="1"/>
    <n v="1.7251234178164705E-5"/>
    <n v="1.2184996007778335E-4"/>
    <n v="1.6302148089141787E-5"/>
    <m/>
    <m/>
    <m/>
    <n v="1.2184996007778335E-4"/>
    <n v="1.2184996007778335E-4"/>
    <n v="5.3870270210716914E-2"/>
    <n v="1"/>
    <n v="1"/>
    <n v="1.6302148089141787E-5"/>
    <n v="1.6302148089141787E-5"/>
  </r>
  <r>
    <n v="3879"/>
    <n v="0"/>
    <x v="2"/>
    <x v="2"/>
    <x v="4"/>
    <s v="62-304.520 (7), F.A.C."/>
    <x v="4"/>
    <x v="4"/>
    <x v="11"/>
    <n v="1450"/>
    <s v="Tourist Services"/>
    <n v="2000"/>
    <s v="City of Fellsmere                      Indian River County"/>
    <n v="1"/>
    <n v="4.5836906174168291E-3"/>
    <n v="3.8832705510701337E-2"/>
    <n v="5.0201072369684676E-3"/>
    <m/>
    <m/>
    <m/>
    <n v="3.8832705510701337E-2"/>
    <n v="3.8832705510701337E-2"/>
    <n v="13.416949192413691"/>
    <n v="1"/>
    <n v="1"/>
    <n v="5.0201072369684676E-3"/>
    <n v="5.0201072369684676E-3"/>
  </r>
  <r>
    <n v="3880"/>
    <n v="0"/>
    <x v="2"/>
    <x v="2"/>
    <x v="4"/>
    <s v="62-304.520 (7), F.A.C."/>
    <x v="4"/>
    <x v="4"/>
    <x v="11"/>
    <n v="1450"/>
    <s v="Tourist Services"/>
    <n v="2000"/>
    <s v="City of Sebastian      Indian River County"/>
    <n v="1"/>
    <n v="3.8174498871520915E-4"/>
    <n v="3.7021417682862609E-3"/>
    <n v="4.9757637138846632E-4"/>
    <m/>
    <m/>
    <m/>
    <n v="3.7021417682862609E-3"/>
    <n v="3.7021417682862609E-3"/>
    <n v="1.3783212931907987"/>
    <n v="1"/>
    <n v="1"/>
    <n v="4.9757637138846632E-4"/>
    <n v="4.9757637138846632E-4"/>
  </r>
  <r>
    <n v="2460"/>
    <n v="0"/>
    <x v="2"/>
    <x v="4"/>
    <x v="4"/>
    <s v="62-304.520 (8), F.A.C."/>
    <x v="4"/>
    <x v="4"/>
    <x v="11"/>
    <n v="1450"/>
    <s v="Tourist Services"/>
    <n v="2000"/>
    <s v="FDOT District 4                                       Indian River County"/>
    <n v="1"/>
    <n v="3.8464197107684705E-4"/>
    <n v="3.8945572814603718E-3"/>
    <n v="5.5963149701657665E-4"/>
    <m/>
    <m/>
    <m/>
    <n v="3.8945572814603718E-3"/>
    <n v="3.8945572814603718E-3"/>
    <n v="1.5121574638902582"/>
    <n v="1"/>
    <n v="1"/>
    <n v="5.5963149701657665E-4"/>
    <n v="5.5963149701657665E-4"/>
  </r>
  <r>
    <n v="3881"/>
    <n v="0"/>
    <x v="2"/>
    <x v="2"/>
    <x v="4"/>
    <s v="62-304.520 (7), F.A.C."/>
    <x v="4"/>
    <x v="4"/>
    <x v="11"/>
    <n v="1450"/>
    <s v="Tourist Services"/>
    <n v="2000"/>
    <s v="FWCD               City of Fellsmere                      Indian River County"/>
    <n v="2"/>
    <n v="3.6100325728642559E-2"/>
    <n v="0.30741937943392578"/>
    <n v="4.034734188545086E-2"/>
    <m/>
    <m/>
    <m/>
    <n v="0.30741937943392578"/>
    <n v="0.30741937943392578"/>
    <n v="106.36371830174471"/>
    <n v="1"/>
    <n v="1"/>
    <n v="4.034734188545086E-2"/>
    <n v="4.034734188545086E-2"/>
  </r>
  <r>
    <n v="2461"/>
    <n v="0"/>
    <x v="2"/>
    <x v="4"/>
    <x v="4"/>
    <s v="62-304.520 (8), F.A.C."/>
    <x v="4"/>
    <x v="4"/>
    <x v="11"/>
    <n v="1450"/>
    <s v="Tourist Services"/>
    <n v="2000"/>
    <s v="Indian River County"/>
    <n v="6"/>
    <n v="9.3004376967884828E-2"/>
    <n v="1.0451262971036397"/>
    <n v="0.14861567476503434"/>
    <m/>
    <m/>
    <m/>
    <n v="1.0451262971036397"/>
    <n v="1.0451262971036397"/>
    <n v="360.94686913122644"/>
    <n v="1"/>
    <n v="1"/>
    <n v="0.14861567476503434"/>
    <n v="0.14861567476503434"/>
  </r>
  <r>
    <n v="3882"/>
    <n v="0"/>
    <x v="2"/>
    <x v="2"/>
    <x v="4"/>
    <s v="62-304.520 (7), F.A.C."/>
    <x v="4"/>
    <x v="4"/>
    <x v="11"/>
    <n v="1450"/>
    <s v="Tourist Services"/>
    <n v="2000"/>
    <s v="Indian River County"/>
    <n v="4"/>
    <n v="0.22773881878242269"/>
    <n v="2.301883368406668"/>
    <n v="0.30949548900141344"/>
    <m/>
    <m/>
    <m/>
    <n v="2.301883368406668"/>
    <n v="2.301883368406668"/>
    <n v="836.8338644039743"/>
    <n v="1"/>
    <n v="1"/>
    <n v="0.30949548900141344"/>
    <n v="0.30949548900141344"/>
  </r>
  <r>
    <n v="4312"/>
    <n v="0"/>
    <x v="2"/>
    <x v="2"/>
    <x v="4"/>
    <s v="62-304.520 (7), F.A.C."/>
    <x v="4"/>
    <x v="4"/>
    <x v="16"/>
    <n v="1450"/>
    <s v="Tourist Services"/>
    <n v="3000"/>
    <s v="City of Sebastian      Indian River County"/>
    <n v="3"/>
    <n v="4.1373474565452855E-3"/>
    <n v="0"/>
    <n v="0"/>
    <m/>
    <m/>
    <m/>
    <n v="3.263048403076281E-2"/>
    <n v="3.263048403076281E-2"/>
    <n v="10.920587794305504"/>
    <n v="1"/>
    <n v="1"/>
    <n v="4.3933968074287427E-3"/>
    <n v="4.3933968074287427E-3"/>
  </r>
  <r>
    <n v="2651"/>
    <n v="0"/>
    <x v="2"/>
    <x v="4"/>
    <x v="4"/>
    <s v="62-304.520 (8), F.A.C."/>
    <x v="4"/>
    <x v="4"/>
    <x v="17"/>
    <n v="1450"/>
    <s v="Tourist Services"/>
    <n v="3000"/>
    <s v="City of Vero Beach    Indian River County"/>
    <n v="33"/>
    <n v="8.6446660016869809E-3"/>
    <n v="0"/>
    <n v="0"/>
    <m/>
    <m/>
    <m/>
    <n v="5.6595878498532572E-2"/>
    <n v="5.6595878498532572E-2"/>
    <n v="18.744210158615985"/>
    <n v="1"/>
    <n v="1"/>
    <n v="7.7578781364951574E-3"/>
    <n v="7.7578781364951574E-3"/>
  </r>
  <r>
    <n v="4639"/>
    <n v="0"/>
    <x v="2"/>
    <x v="2"/>
    <x v="4"/>
    <s v="62-304.520 (7), F.A.C."/>
    <x v="4"/>
    <x v="4"/>
    <x v="12"/>
    <n v="1450"/>
    <s v="Tourist Services"/>
    <n v="3000"/>
    <s v="Indian River County"/>
    <n v="6"/>
    <n v="4.2122361165612514E-2"/>
    <n v="0"/>
    <n v="0"/>
    <m/>
    <m/>
    <m/>
    <n v="0.27789092161955514"/>
    <n v="0.27789092161955514"/>
    <n v="93.833099536786762"/>
    <n v="1"/>
    <n v="1"/>
    <n v="3.8423988007570818E-2"/>
    <n v="3.8423988007570818E-2"/>
  </r>
  <r>
    <n v="4198"/>
    <n v="0"/>
    <x v="2"/>
    <x v="2"/>
    <x v="4"/>
    <s v="62-304.520 (7), F.A.C."/>
    <x v="4"/>
    <x v="4"/>
    <x v="13"/>
    <n v="1470"/>
    <s v="Mixed Commercial and Services"/>
    <n v="1470"/>
    <s v="City of Fellsmere                      Indian River County"/>
    <n v="57"/>
    <n v="22.813079324575973"/>
    <n v="272.29232320059702"/>
    <n v="36.155263684736269"/>
    <m/>
    <m/>
    <m/>
    <n v="272.29232320059702"/>
    <n v="272.29232320059702"/>
    <n v="87420.945414920396"/>
    <n v="1"/>
    <n v="1"/>
    <n v="36.155263684736269"/>
    <n v="36.155263684736269"/>
  </r>
  <r>
    <n v="3494"/>
    <n v="0"/>
    <x v="2"/>
    <x v="2"/>
    <x v="4"/>
    <s v="62-304.520 (7)(b),(19), F.A.C."/>
    <x v="4"/>
    <x v="4"/>
    <x v="16"/>
    <n v="1470"/>
    <s v="Mixed Commercial and Services"/>
    <n v="1470"/>
    <s v="City of Sebastian      Indian River County"/>
    <n v="9"/>
    <n v="2.036343096033173"/>
    <n v="18.055071017099763"/>
    <n v="2.4589219601685337"/>
    <m/>
    <m/>
    <m/>
    <n v="18.055071017099763"/>
    <n v="18.055071017099763"/>
    <n v="8079.5021952117977"/>
    <n v="1"/>
    <n v="1"/>
    <n v="2.4589219601685337"/>
    <n v="2.4589219601685337"/>
  </r>
  <r>
    <n v="4313"/>
    <n v="0"/>
    <x v="2"/>
    <x v="2"/>
    <x v="4"/>
    <s v="62-304.520 (7), F.A.C."/>
    <x v="4"/>
    <x v="4"/>
    <x v="16"/>
    <n v="1470"/>
    <s v="Mixed Commercial and Services"/>
    <n v="1470"/>
    <s v="City of Sebastian      Indian River County"/>
    <n v="65"/>
    <n v="11.986251884000634"/>
    <n v="117.09773166865779"/>
    <n v="15.916837080508898"/>
    <m/>
    <m/>
    <m/>
    <n v="117.09773166865779"/>
    <n v="117.09773166865779"/>
    <n v="48780.194307676124"/>
    <n v="1"/>
    <n v="1"/>
    <n v="15.916837080508898"/>
    <n v="15.916837080508898"/>
  </r>
  <r>
    <n v="2652"/>
    <n v="0"/>
    <x v="2"/>
    <x v="4"/>
    <x v="4"/>
    <s v="62-304.520 (8), F.A.C."/>
    <x v="4"/>
    <x v="4"/>
    <x v="17"/>
    <n v="1470"/>
    <s v="Mixed Commercial and Services"/>
    <n v="1470"/>
    <s v="City of Vero Beach    Indian River County"/>
    <n v="106"/>
    <n v="22.335565396414989"/>
    <n v="221.38709158756689"/>
    <n v="30.431757562120744"/>
    <m/>
    <m/>
    <m/>
    <n v="221.38709158756689"/>
    <n v="221.38709158756689"/>
    <n v="89955.748804075149"/>
    <n v="1"/>
    <n v="1"/>
    <n v="30.431757562120744"/>
    <n v="30.431757562120744"/>
  </r>
  <r>
    <n v="3006"/>
    <n v="0"/>
    <x v="2"/>
    <x v="4"/>
    <x v="4"/>
    <s v="62-304.520 (8), F.A.C."/>
    <x v="4"/>
    <x v="4"/>
    <x v="12"/>
    <n v="1470"/>
    <s v="Mixed Commercial and Services"/>
    <n v="1470"/>
    <s v="City of Vero Beach    Indian River County    Indian River County"/>
    <n v="1"/>
    <n v="1.6694162921710323E-5"/>
    <n v="1.4624773078032521E-4"/>
    <n v="1.9627606683870242E-5"/>
    <m/>
    <m/>
    <m/>
    <n v="1.4624773078032521E-4"/>
    <n v="1.4624773078032521E-4"/>
    <n v="6.852155440708517E-2"/>
    <n v="1"/>
    <n v="1"/>
    <n v="1.9627606683870242E-5"/>
    <n v="1.9627606683870242E-5"/>
  </r>
  <r>
    <n v="2781"/>
    <n v="0"/>
    <x v="2"/>
    <x v="4"/>
    <x v="4"/>
    <s v="62-304.520 (8), F.A.C."/>
    <x v="4"/>
    <x v="4"/>
    <x v="18"/>
    <n v="1470"/>
    <s v="Mixed Commercial and Services"/>
    <n v="1470"/>
    <s v="FDOT District 4                                       Indian River County"/>
    <n v="4"/>
    <n v="3.9188037424145693E-3"/>
    <n v="3.6834207370095524E-2"/>
    <n v="4.8534896935752605E-3"/>
    <m/>
    <m/>
    <m/>
    <n v="3.6834207370095524E-2"/>
    <n v="3.6834207370095524E-2"/>
    <n v="16.104594612025402"/>
    <n v="1"/>
    <n v="1"/>
    <n v="4.8534896935752605E-3"/>
    <n v="4.8534896935752605E-3"/>
  </r>
  <r>
    <n v="2782"/>
    <n v="0"/>
    <x v="2"/>
    <x v="4"/>
    <x v="4"/>
    <s v="62-304.520 (8), F.A.C."/>
    <x v="4"/>
    <x v="4"/>
    <x v="18"/>
    <n v="1470"/>
    <s v="Mixed Commercial and Services"/>
    <n v="1470"/>
    <s v="FDOT District 4                                   City of Vero Beach    Indian River County"/>
    <n v="5"/>
    <n v="1.6364905104634737E-2"/>
    <n v="0.16383118815386227"/>
    <n v="2.2416727143099762E-2"/>
    <m/>
    <m/>
    <m/>
    <n v="0.16383118815386227"/>
    <n v="0.16383118815386227"/>
    <n v="67.693116446817143"/>
    <n v="1"/>
    <n v="1"/>
    <n v="2.2416727143099762E-2"/>
    <n v="2.2416727143099762E-2"/>
  </r>
  <r>
    <n v="4409"/>
    <n v="0"/>
    <x v="2"/>
    <x v="2"/>
    <x v="4"/>
    <s v="62-304.520 (7), F.A.C."/>
    <x v="4"/>
    <x v="4"/>
    <x v="18"/>
    <n v="1470"/>
    <s v="Mixed Commercial and Services"/>
    <n v="1470"/>
    <s v="FDOT District 4                                 City of Sebastian      Indian River County"/>
    <n v="2"/>
    <n v="2.9892633841578347E-3"/>
    <n v="2.8656143210121183E-2"/>
    <n v="3.8007048134299378E-3"/>
    <m/>
    <m/>
    <m/>
    <n v="2.8656143210121183E-2"/>
    <n v="2.8656143210121183E-2"/>
    <n v="12.170137508735301"/>
    <n v="1"/>
    <n v="1"/>
    <n v="3.8007048134299378E-3"/>
    <n v="3.8007048134299378E-3"/>
  </r>
  <r>
    <n v="2910"/>
    <n v="0"/>
    <x v="2"/>
    <x v="4"/>
    <x v="4"/>
    <s v="62-304.520 (8), F.A.C."/>
    <x v="4"/>
    <x v="4"/>
    <x v="12"/>
    <n v="1470"/>
    <s v="Mixed Commercial and Services"/>
    <n v="1470"/>
    <s v="Indian River County"/>
    <n v="145"/>
    <n v="40.637890770275739"/>
    <n v="369.52144714835208"/>
    <n v="50.56460587508851"/>
    <m/>
    <m/>
    <m/>
    <n v="369.52144714835208"/>
    <n v="369.52144714835208"/>
    <n v="165761.52151272562"/>
    <n v="1"/>
    <n v="1"/>
    <n v="50.56460587508851"/>
    <n v="50.56460587508851"/>
  </r>
  <r>
    <n v="3602"/>
    <n v="0"/>
    <x v="2"/>
    <x v="2"/>
    <x v="4"/>
    <s v="62-304.520 (7)(b),(19), F.A.C."/>
    <x v="4"/>
    <x v="4"/>
    <x v="12"/>
    <n v="1470"/>
    <s v="Mixed Commercial and Services"/>
    <n v="1470"/>
    <s v="Indian River County"/>
    <n v="116"/>
    <n v="51.390668666543675"/>
    <n v="464.18248947821525"/>
    <n v="62.992883382112439"/>
    <m/>
    <m/>
    <m/>
    <n v="464.18248947821525"/>
    <n v="464.18248947821525"/>
    <n v="207808.06383768172"/>
    <n v="1"/>
    <n v="1"/>
    <n v="62.992883382112439"/>
    <n v="62.992883382112439"/>
  </r>
  <r>
    <n v="4640"/>
    <n v="0"/>
    <x v="2"/>
    <x v="2"/>
    <x v="4"/>
    <s v="62-304.520 (7), F.A.C."/>
    <x v="4"/>
    <x v="4"/>
    <x v="12"/>
    <n v="1470"/>
    <s v="Mixed Commercial and Services"/>
    <n v="1470"/>
    <s v="Indian River County"/>
    <n v="33"/>
    <n v="6.8325867359062054"/>
    <n v="58.027054348723659"/>
    <n v="7.9661794596851401"/>
    <m/>
    <m/>
    <m/>
    <n v="58.027054348723659"/>
    <n v="58.027054348723659"/>
    <n v="27988.455185409755"/>
    <n v="1"/>
    <n v="1"/>
    <n v="7.9661794596851401"/>
    <n v="7.9661794596851401"/>
  </r>
  <r>
    <n v="3195"/>
    <n v="0"/>
    <x v="2"/>
    <x v="4"/>
    <x v="4"/>
    <s v="62-304.520 (8), F.A.C."/>
    <x v="4"/>
    <x v="4"/>
    <x v="25"/>
    <n v="1470"/>
    <s v="Mixed Commercial and Services"/>
    <n v="1470"/>
    <s v="Town of Indian River Shores                  Indian River County"/>
    <n v="45"/>
    <n v="12.812973573857377"/>
    <n v="119.68849799782751"/>
    <n v="16.929137575886145"/>
    <m/>
    <m/>
    <m/>
    <n v="119.68849799782751"/>
    <n v="119.68849799782751"/>
    <n v="53192.210851128431"/>
    <n v="1"/>
    <n v="1"/>
    <n v="16.929137575886145"/>
    <n v="16.929137575886145"/>
  </r>
  <r>
    <n v="3268"/>
    <n v="0"/>
    <x v="2"/>
    <x v="2"/>
    <x v="4"/>
    <s v="62-304.520 (7)(b),(19), F.A.C."/>
    <x v="4"/>
    <x v="4"/>
    <x v="11"/>
    <n v="1470"/>
    <s v="Mixed Commercial and Services"/>
    <n v="2000"/>
    <s v="Indian River County"/>
    <n v="9"/>
    <n v="0.21469685303482261"/>
    <n v="1.8192477022637619"/>
    <n v="0.24832446389915969"/>
    <m/>
    <m/>
    <m/>
    <n v="1.8192477022637619"/>
    <n v="1.8192477022637619"/>
    <n v="859.35928672991611"/>
    <n v="1"/>
    <n v="1"/>
    <n v="0.24832446389915969"/>
    <n v="0.24832446389915969"/>
  </r>
  <r>
    <n v="3883"/>
    <n v="0"/>
    <x v="2"/>
    <x v="2"/>
    <x v="4"/>
    <s v="62-304.520 (7), F.A.C."/>
    <x v="4"/>
    <x v="4"/>
    <x v="11"/>
    <n v="1470"/>
    <s v="Mixed Commercial and Services"/>
    <n v="2000"/>
    <s v="Indian River County"/>
    <n v="2"/>
    <n v="0.43715602819307031"/>
    <n v="4.0320831130989152"/>
    <n v="0.55026826627886449"/>
    <m/>
    <m/>
    <m/>
    <n v="4.0320831130989152"/>
    <n v="4.0320831130989152"/>
    <n v="1759.1152092700497"/>
    <n v="1"/>
    <n v="1"/>
    <n v="0.55026826627886449"/>
    <n v="0.55026826627886449"/>
  </r>
  <r>
    <n v="2653"/>
    <n v="0"/>
    <x v="2"/>
    <x v="4"/>
    <x v="4"/>
    <s v="62-304.520 (8), F.A.C."/>
    <x v="4"/>
    <x v="4"/>
    <x v="17"/>
    <n v="1470"/>
    <s v="Mixed Commercial and Services"/>
    <n v="3000"/>
    <s v="City of Vero Beach    Indian River County"/>
    <n v="7"/>
    <n v="3.4627866127548666E-3"/>
    <n v="0"/>
    <n v="0"/>
    <m/>
    <m/>
    <m/>
    <n v="2.8402597011592579E-2"/>
    <n v="2.8402597011592579E-2"/>
    <n v="12.691299098833735"/>
    <n v="1"/>
    <n v="1"/>
    <n v="3.8524990175578503E-3"/>
    <n v="3.8524990175578503E-3"/>
  </r>
  <r>
    <n v="1286"/>
    <n v="0"/>
    <x v="2"/>
    <x v="3"/>
    <x v="4"/>
    <s v="62-304.520 (7), F.A.C."/>
    <x v="4"/>
    <x v="4"/>
    <x v="1"/>
    <n v="1480"/>
    <s v="Cemeteries"/>
    <n v="1480"/>
    <s v="Brevard County"/>
    <n v="16"/>
    <n v="5.2832181743366347"/>
    <n v="47.128859777755601"/>
    <n v="6.5720099049256184"/>
    <m/>
    <m/>
    <m/>
    <n v="47.128859777755601"/>
    <n v="47.128859777755601"/>
    <n v="23148.929816454347"/>
    <n v="1"/>
    <n v="1"/>
    <n v="6.5720099049256184"/>
    <n v="6.5720099049256184"/>
  </r>
  <r>
    <n v="839"/>
    <n v="0"/>
    <x v="2"/>
    <x v="3"/>
    <x v="4"/>
    <s v="62-304.520 (7)(b),(16), F.A.C."/>
    <x v="4"/>
    <x v="4"/>
    <x v="8"/>
    <n v="1480"/>
    <s v="Cemeteries"/>
    <n v="1480"/>
    <s v="City of Melbourne                 Brevard County"/>
    <n v="16"/>
    <n v="4.6280685118412563"/>
    <n v="40.185375484285579"/>
    <n v="5.7354236546488186"/>
    <m/>
    <m/>
    <m/>
    <n v="40.185375484285579"/>
    <n v="40.185375484285579"/>
    <n v="17913.932454931197"/>
    <n v="1"/>
    <n v="1"/>
    <n v="5.7354236546488186"/>
    <n v="5.7354236546488186"/>
  </r>
  <r>
    <n v="1494"/>
    <n v="0"/>
    <x v="2"/>
    <x v="3"/>
    <x v="4"/>
    <s v="62-304.520 (7), F.A.C."/>
    <x v="4"/>
    <x v="4"/>
    <x v="15"/>
    <n v="1480"/>
    <s v="Cemeteries"/>
    <n v="1480"/>
    <s v="City of Palm Bay            Brevard County"/>
    <n v="11"/>
    <n v="3.6914161313592646"/>
    <n v="33.782620486520678"/>
    <n v="4.7474985622603318"/>
    <m/>
    <m/>
    <m/>
    <n v="33.782620486520678"/>
    <n v="33.782620486520678"/>
    <n v="16157.515845474298"/>
    <n v="1"/>
    <n v="1"/>
    <n v="4.7474985622603318"/>
    <n v="4.7474985622603318"/>
  </r>
  <r>
    <n v="3495"/>
    <n v="0"/>
    <x v="2"/>
    <x v="2"/>
    <x v="4"/>
    <s v="62-304.520 (7)(b),(19), F.A.C."/>
    <x v="4"/>
    <x v="4"/>
    <x v="16"/>
    <n v="1480"/>
    <s v="Cemeteries"/>
    <n v="1480"/>
    <s v="City of Sebastian      Indian River County"/>
    <n v="10"/>
    <n v="0.87272066596501008"/>
    <n v="8.646216688238372"/>
    <n v="1.1642556301492655"/>
    <m/>
    <m/>
    <m/>
    <n v="8.646216688238372"/>
    <n v="8.646216688238372"/>
    <n v="3426.3183181476679"/>
    <n v="1"/>
    <n v="1"/>
    <n v="1.1642556301492655"/>
    <n v="1.1642556301492655"/>
  </r>
  <r>
    <n v="4314"/>
    <n v="0"/>
    <x v="2"/>
    <x v="2"/>
    <x v="4"/>
    <s v="62-304.520 (7), F.A.C."/>
    <x v="4"/>
    <x v="4"/>
    <x v="16"/>
    <n v="1480"/>
    <s v="Cemeteries"/>
    <n v="1480"/>
    <s v="City of Sebastian      Indian River County"/>
    <n v="12"/>
    <n v="0.42077424926499046"/>
    <n v="3.5710122409809557"/>
    <n v="0.50356774087628708"/>
    <m/>
    <m/>
    <m/>
    <n v="3.5710122409809557"/>
    <n v="3.5710122409809557"/>
    <n v="1639.3377072666376"/>
    <n v="1"/>
    <n v="1"/>
    <n v="0.50356774087628708"/>
    <n v="0.50356774087628708"/>
  </r>
  <r>
    <n v="2654"/>
    <n v="0"/>
    <x v="2"/>
    <x v="4"/>
    <x v="4"/>
    <s v="62-304.520 (8), F.A.C."/>
    <x v="4"/>
    <x v="4"/>
    <x v="17"/>
    <n v="1480"/>
    <s v="Cemeteries"/>
    <n v="1480"/>
    <s v="City of Vero Beach    Indian River County"/>
    <n v="19"/>
    <n v="0.54178358290786155"/>
    <n v="5.1577285641416086"/>
    <n v="0.69861782327162003"/>
    <m/>
    <m/>
    <m/>
    <n v="5.1577285641416086"/>
    <n v="5.1577285641416086"/>
    <n v="2212.7307399832689"/>
    <n v="1"/>
    <n v="1"/>
    <n v="0.69861782327162003"/>
    <n v="0.69861782327162003"/>
  </r>
  <r>
    <n v="3007"/>
    <n v="0"/>
    <x v="2"/>
    <x v="4"/>
    <x v="4"/>
    <s v="62-304.520 (8), F.A.C."/>
    <x v="4"/>
    <x v="4"/>
    <x v="12"/>
    <n v="1480"/>
    <s v="Cemeteries"/>
    <n v="1480"/>
    <s v="City of Vero Beach    Indian River County    Indian River County"/>
    <n v="10"/>
    <n v="1.013415573055396"/>
    <n v="8.1447399415310411"/>
    <n v="1.1149620829657665"/>
    <m/>
    <m/>
    <m/>
    <n v="8.1447399415310411"/>
    <n v="8.1447399415310411"/>
    <n v="4026.3111030423674"/>
    <n v="1"/>
    <n v="1"/>
    <n v="1.1149620829657665"/>
    <n v="1.1149620829657665"/>
  </r>
  <r>
    <n v="4920"/>
    <n v="0"/>
    <x v="2"/>
    <x v="5"/>
    <x v="5"/>
    <s v="C-25 and South Indian River Lagoon"/>
    <x v="5"/>
    <x v="5"/>
    <x v="18"/>
    <n v="1480"/>
    <s v="Cemeteries"/>
    <n v="1480"/>
    <s v="FDOT District 4                                         St. Lucie County"/>
    <n v="16"/>
    <n v="0.77066691110999941"/>
    <n v="6.6434176500975823"/>
    <n v="0.89283456050641097"/>
    <m/>
    <m/>
    <m/>
    <n v="6.6434176500975823"/>
    <n v="6.6434176500975823"/>
    <n v="3028.5838467119947"/>
    <n v="1"/>
    <n v="1"/>
    <n v="0.89283456050641097"/>
    <n v="0.89283456050641097"/>
  </r>
  <r>
    <n v="4410"/>
    <n v="0"/>
    <x v="2"/>
    <x v="2"/>
    <x v="4"/>
    <s v="62-304.520 (7), F.A.C."/>
    <x v="4"/>
    <x v="4"/>
    <x v="18"/>
    <n v="1480"/>
    <s v="Cemeteries"/>
    <n v="1480"/>
    <s v="FDOT District 4                                 City of Sebastian      Indian River County"/>
    <n v="8"/>
    <n v="0.27363540794157259"/>
    <n v="2.3835533871416281"/>
    <n v="0.31942025255932666"/>
    <m/>
    <m/>
    <m/>
    <n v="2.3835533871416281"/>
    <n v="2.3835533871416281"/>
    <n v="1075.0414852882077"/>
    <n v="1"/>
    <n v="1"/>
    <n v="0.31942025255932666"/>
    <n v="0.31942025255932666"/>
  </r>
  <r>
    <n v="2911"/>
    <n v="0"/>
    <x v="2"/>
    <x v="4"/>
    <x v="4"/>
    <s v="62-304.520 (8), F.A.C."/>
    <x v="4"/>
    <x v="4"/>
    <x v="12"/>
    <n v="1480"/>
    <s v="Cemeteries"/>
    <n v="1480"/>
    <s v="Indian River County"/>
    <n v="60"/>
    <n v="3.6875565944223525"/>
    <n v="31.098704212597244"/>
    <n v="4.3653107233263544"/>
    <m/>
    <m/>
    <m/>
    <n v="31.098704212597244"/>
    <n v="31.098704212597244"/>
    <n v="14036.664970459169"/>
    <n v="1"/>
    <n v="1"/>
    <n v="4.3653107233263544"/>
    <n v="4.3653107233263544"/>
  </r>
  <r>
    <n v="3603"/>
    <n v="0"/>
    <x v="2"/>
    <x v="2"/>
    <x v="4"/>
    <s v="62-304.520 (7)(b),(19), F.A.C."/>
    <x v="4"/>
    <x v="4"/>
    <x v="12"/>
    <n v="1480"/>
    <s v="Cemeteries"/>
    <n v="1480"/>
    <s v="Indian River County"/>
    <n v="6"/>
    <n v="2.5746279957534902E-2"/>
    <n v="0.25602234999170387"/>
    <n v="3.4567717135407523E-2"/>
    <m/>
    <m/>
    <m/>
    <n v="0.25602234999170387"/>
    <n v="0.25602234999170387"/>
    <n v="101.75681231790257"/>
    <n v="1"/>
    <n v="1"/>
    <n v="3.4567717135407523E-2"/>
    <n v="3.4567717135407523E-2"/>
  </r>
  <r>
    <n v="4641"/>
    <n v="0"/>
    <x v="2"/>
    <x v="2"/>
    <x v="4"/>
    <s v="62-304.520 (7), F.A.C."/>
    <x v="4"/>
    <x v="4"/>
    <x v="12"/>
    <n v="1480"/>
    <s v="Cemeteries"/>
    <n v="1480"/>
    <s v="Indian River County"/>
    <n v="4"/>
    <n v="0.14279575006248207"/>
    <n v="1.2695555353181258"/>
    <n v="0.18804120519180018"/>
    <m/>
    <m/>
    <m/>
    <n v="1.2695555353181258"/>
    <n v="1.2695555353181258"/>
    <n v="557.66128233211589"/>
    <n v="1"/>
    <n v="1"/>
    <n v="0.18804120519180018"/>
    <n v="0.18804120519180018"/>
  </r>
  <r>
    <n v="3066"/>
    <n v="0"/>
    <x v="2"/>
    <x v="4"/>
    <x v="4"/>
    <s v="62-304.520 (8), F.A.C."/>
    <x v="4"/>
    <x v="4"/>
    <x v="20"/>
    <n v="1480"/>
    <s v="Cemeteries"/>
    <n v="1480"/>
    <s v="IRFWCD                                      Indian River County"/>
    <n v="10"/>
    <n v="0.19997753079142644"/>
    <n v="1.9449010308636412"/>
    <n v="0.30552379649842121"/>
    <m/>
    <m/>
    <m/>
    <n v="1.9449010308636412"/>
    <n v="1.9449010308636412"/>
    <n v="802.53354634130028"/>
    <n v="1"/>
    <n v="1"/>
    <n v="0.30552379649842121"/>
    <n v="0.30552379649842121"/>
  </r>
  <r>
    <n v="5077"/>
    <n v="0"/>
    <x v="2"/>
    <x v="5"/>
    <x v="5"/>
    <s v="C-25 and South Indian River Lagoon"/>
    <x v="5"/>
    <x v="5"/>
    <x v="23"/>
    <n v="1480"/>
    <s v="Cemeteries"/>
    <n v="1480"/>
    <s v="St. Lucie County"/>
    <n v="44"/>
    <n v="4.5948716387855146"/>
    <n v="35.702337833678271"/>
    <n v="5.0278947846091189"/>
    <m/>
    <m/>
    <m/>
    <n v="35.702337833678271"/>
    <n v="35.702337833678271"/>
    <n v="16875.826095739361"/>
    <n v="1"/>
    <n v="1"/>
    <n v="5.0278947846091189"/>
    <n v="5.0278947846091189"/>
  </r>
  <r>
    <n v="2201"/>
    <n v="0"/>
    <x v="2"/>
    <x v="3"/>
    <x v="4"/>
    <s v="62-304.520 (7), F.A.C."/>
    <x v="4"/>
    <x v="4"/>
    <x v="24"/>
    <n v="1480"/>
    <s v="Cemeteries"/>
    <n v="1480"/>
    <s v="Town of Grant-Valkaria                      Brevard County"/>
    <n v="63"/>
    <n v="22.332219729499254"/>
    <n v="203.18012104505974"/>
    <n v="28.456831899621459"/>
    <m/>
    <m/>
    <m/>
    <n v="203.18012104505974"/>
    <n v="203.18012104505974"/>
    <n v="92342.49900547383"/>
    <n v="1"/>
    <n v="1"/>
    <n v="28.456831899621459"/>
    <n v="28.456831899621459"/>
  </r>
  <r>
    <n v="2202"/>
    <n v="0"/>
    <x v="2"/>
    <x v="3"/>
    <x v="4"/>
    <s v="62-304.520 (7), F.A.C."/>
    <x v="4"/>
    <x v="4"/>
    <x v="24"/>
    <n v="1480"/>
    <s v="Cemeteries"/>
    <n v="1480"/>
    <s v="Town of Grant-Valkaria          City of Palm Bay            Brevard County"/>
    <n v="10"/>
    <n v="0.66556101282712588"/>
    <n v="6.4532884703077977"/>
    <n v="0.90948690442093616"/>
    <m/>
    <m/>
    <m/>
    <n v="6.4532884703077977"/>
    <n v="6.4532884703077977"/>
    <n v="2825.9018140011904"/>
    <n v="1"/>
    <n v="1"/>
    <n v="0.90948690442093616"/>
    <n v="0.90948690442093616"/>
  </r>
  <r>
    <n v="802"/>
    <n v="0"/>
    <x v="2"/>
    <x v="3"/>
    <x v="4"/>
    <s v="62-304.520 (7)(b),(16), F.A.C."/>
    <x v="4"/>
    <x v="4"/>
    <x v="1"/>
    <n v="1490"/>
    <s v="Commercial and Services Under Construction"/>
    <n v="1490"/>
    <s v="Brevard County"/>
    <n v="3"/>
    <n v="3.1831870046180342E-2"/>
    <n v="0.3219803407586973"/>
    <n v="4.2685571387395226E-2"/>
    <m/>
    <m/>
    <m/>
    <n v="0.3219803407586973"/>
    <n v="0.3219803407586973"/>
    <n v="131.52969848060826"/>
    <n v="1"/>
    <n v="1"/>
    <n v="4.2685571387395226E-2"/>
    <n v="4.2685571387395226E-2"/>
  </r>
  <r>
    <n v="1287"/>
    <n v="0"/>
    <x v="2"/>
    <x v="3"/>
    <x v="4"/>
    <s v="62-304.520 (7), F.A.C."/>
    <x v="4"/>
    <x v="4"/>
    <x v="1"/>
    <n v="1490"/>
    <s v="Commercial and Services Under Construction"/>
    <n v="1490"/>
    <s v="Brevard County"/>
    <n v="3"/>
    <n v="6.7710340665790097E-2"/>
    <n v="0.68723444630228481"/>
    <n v="9.1104465079238792E-2"/>
    <m/>
    <m/>
    <m/>
    <n v="0.68723444630228481"/>
    <n v="0.68723444630228481"/>
    <n v="279.76495177979649"/>
    <n v="1"/>
    <n v="1"/>
    <n v="9.1104465079238792E-2"/>
    <n v="9.1104465079238792E-2"/>
  </r>
  <r>
    <n v="1288"/>
    <n v="0"/>
    <x v="2"/>
    <x v="3"/>
    <x v="4"/>
    <s v="62-304.520 (7), F.A.C."/>
    <x v="4"/>
    <x v="4"/>
    <x v="1"/>
    <n v="1490"/>
    <s v="Commercial and Services Under Construction"/>
    <n v="1490"/>
    <s v="Brevard County       SJRWMD C-1 Diversion"/>
    <n v="12"/>
    <n v="0.26709923170113403"/>
    <n v="0.71512603186934287"/>
    <n v="0.15448919915532133"/>
    <m/>
    <m/>
    <m/>
    <n v="2.4830764995463293"/>
    <n v="0.71512603186934287"/>
    <n v="1021.790210434041"/>
    <n v="0.28800000000000003"/>
    <n v="0.46899999999999997"/>
    <n v="0.32940127751667664"/>
    <n v="0.15448919915532133"/>
  </r>
  <r>
    <n v="3444"/>
    <n v="0"/>
    <x v="2"/>
    <x v="2"/>
    <x v="4"/>
    <s v="62-304.520 (7)(b),(19), F.A.C."/>
    <x v="4"/>
    <x v="4"/>
    <x v="13"/>
    <n v="1490"/>
    <s v="Commercial and Services Under Construction"/>
    <n v="1490"/>
    <s v="City of Fellsmere                      Indian River County"/>
    <n v="16"/>
    <n v="5.1195314367391163"/>
    <n v="59.714593347558591"/>
    <n v="7.8772934816387972"/>
    <m/>
    <m/>
    <m/>
    <n v="59.714593347558591"/>
    <n v="59.714593347558591"/>
    <n v="20053.521475931477"/>
    <n v="1"/>
    <n v="1"/>
    <n v="7.8772934816387972"/>
    <n v="7.8772934816387972"/>
  </r>
  <r>
    <n v="840"/>
    <n v="0"/>
    <x v="2"/>
    <x v="3"/>
    <x v="4"/>
    <s v="62-304.520 (7)(b),(16), F.A.C."/>
    <x v="4"/>
    <x v="4"/>
    <x v="8"/>
    <n v="1490"/>
    <s v="Commercial and Services Under Construction"/>
    <n v="1490"/>
    <s v="City of Melbourne                 Brevard County"/>
    <n v="100"/>
    <n v="17.303468314018627"/>
    <n v="172.28245444468408"/>
    <n v="22.822227317126025"/>
    <m/>
    <m/>
    <m/>
    <n v="172.28245444468408"/>
    <n v="172.28245444468408"/>
    <n v="66628.913544132942"/>
    <n v="1"/>
    <n v="1"/>
    <n v="22.822227317126025"/>
    <n v="22.822227317126025"/>
  </r>
  <r>
    <n v="1400"/>
    <n v="0"/>
    <x v="2"/>
    <x v="3"/>
    <x v="4"/>
    <s v="62-304.520 (7), F.A.C."/>
    <x v="4"/>
    <x v="4"/>
    <x v="8"/>
    <n v="1490"/>
    <s v="Commercial and Services Under Construction"/>
    <n v="1490"/>
    <s v="City of Melbourne                 Brevard County"/>
    <n v="18"/>
    <n v="7.1791367037507055"/>
    <n v="58.408266359643541"/>
    <n v="8.0287931914858781"/>
    <m/>
    <m/>
    <m/>
    <n v="58.408266359643541"/>
    <n v="58.408266359643541"/>
    <n v="29635.800296933037"/>
    <n v="1"/>
    <n v="1"/>
    <n v="8.0287931914858781"/>
    <n v="8.0287931914858781"/>
  </r>
  <r>
    <n v="1495"/>
    <n v="0"/>
    <x v="2"/>
    <x v="3"/>
    <x v="4"/>
    <s v="62-304.520 (7), F.A.C."/>
    <x v="4"/>
    <x v="4"/>
    <x v="15"/>
    <n v="1490"/>
    <s v="Commercial and Services Under Construction"/>
    <n v="1490"/>
    <s v="City of Palm Bay            Brevard County"/>
    <n v="8"/>
    <n v="0.20625778797562203"/>
    <n v="1.8817857054735496"/>
    <n v="0.25690350108609983"/>
    <m/>
    <m/>
    <m/>
    <n v="1.8817857054735496"/>
    <n v="1.8817857054735496"/>
    <n v="838.45084464954255"/>
    <n v="1"/>
    <n v="1"/>
    <n v="0.25690350108609983"/>
    <n v="0.25690350108609983"/>
  </r>
  <r>
    <n v="1496"/>
    <n v="0"/>
    <x v="2"/>
    <x v="3"/>
    <x v="4"/>
    <s v="62-304.520 (7), F.A.C."/>
    <x v="4"/>
    <x v="4"/>
    <x v="15"/>
    <n v="1490"/>
    <s v="Commercial and Services Under Construction"/>
    <n v="1490"/>
    <s v="City of Palm Bay            Brevard County       SJRWMD C-1 Diversion"/>
    <n v="29"/>
    <n v="5.0582608142595609"/>
    <n v="11.396067288427142"/>
    <n v="2.3369706918649715"/>
    <m/>
    <m/>
    <m/>
    <n v="39.569678084816459"/>
    <n v="11.396067288427142"/>
    <n v="18768.851653598849"/>
    <n v="0.28800000000000003"/>
    <n v="0.46899999999999997"/>
    <n v="4.9828799400106005"/>
    <n v="2.3369706918649715"/>
  </r>
  <r>
    <n v="3496"/>
    <n v="0"/>
    <x v="2"/>
    <x v="2"/>
    <x v="4"/>
    <s v="62-304.520 (7)(b),(19), F.A.C."/>
    <x v="4"/>
    <x v="4"/>
    <x v="16"/>
    <n v="1490"/>
    <s v="Commercial and Services Under Construction"/>
    <n v="1490"/>
    <s v="City of Sebastian      Indian River County"/>
    <n v="10"/>
    <n v="2.1304134088477724"/>
    <n v="24.707505278157267"/>
    <n v="3.2572017141799967"/>
    <m/>
    <m/>
    <m/>
    <n v="24.707505278157267"/>
    <n v="24.707505278157267"/>
    <n v="8528.1916351009986"/>
    <n v="1"/>
    <n v="1"/>
    <n v="3.2572017141799967"/>
    <n v="3.2572017141799967"/>
  </r>
  <r>
    <n v="2655"/>
    <n v="0"/>
    <x v="2"/>
    <x v="4"/>
    <x v="4"/>
    <s v="62-304.520 (8), F.A.C."/>
    <x v="4"/>
    <x v="4"/>
    <x v="17"/>
    <n v="1490"/>
    <s v="Commercial and Services Under Construction"/>
    <n v="1490"/>
    <s v="City of Vero Beach    Indian River County"/>
    <n v="8"/>
    <n v="0.29750514891893104"/>
    <n v="3.1425041100177151"/>
    <n v="0.48286342938204546"/>
    <m/>
    <m/>
    <m/>
    <n v="3.1425041100177151"/>
    <n v="3.1425041100177151"/>
    <n v="1232.8257057344131"/>
    <n v="1"/>
    <n v="1"/>
    <n v="0.48286342938204546"/>
    <n v="0.48286342938204546"/>
  </r>
  <r>
    <n v="936"/>
    <n v="0"/>
    <x v="2"/>
    <x v="3"/>
    <x v="4"/>
    <s v="62-304.520 (7)(b),(16), F.A.C."/>
    <x v="4"/>
    <x v="4"/>
    <x v="14"/>
    <n v="1490"/>
    <s v="Commercial and Services Under Construction"/>
    <n v="1490"/>
    <s v="City of West Melbourne   Brevard County"/>
    <n v="6"/>
    <n v="0.18730786297701973"/>
    <n v="1.9295391633861836"/>
    <n v="0.25481687676357073"/>
    <m/>
    <m/>
    <m/>
    <n v="1.9295391633861836"/>
    <n v="1.9295391633861836"/>
    <n v="770.96620154693778"/>
    <n v="1"/>
    <n v="1"/>
    <n v="0.25481687676357073"/>
    <n v="0.25481687676357073"/>
  </r>
  <r>
    <n v="1635"/>
    <n v="0"/>
    <x v="2"/>
    <x v="3"/>
    <x v="4"/>
    <s v="62-304.520 (7), F.A.C."/>
    <x v="4"/>
    <x v="4"/>
    <x v="14"/>
    <n v="1490"/>
    <s v="Commercial and Services Under Construction"/>
    <n v="1490"/>
    <s v="City of West Melbourne   Brevard County"/>
    <n v="5"/>
    <n v="7.5034970687328423E-2"/>
    <n v="0.81165722202562962"/>
    <n v="0.10704309724412432"/>
    <m/>
    <m/>
    <m/>
    <n v="0.81165722202562962"/>
    <n v="0.81165722202562962"/>
    <n v="308.28800010483559"/>
    <n v="1"/>
    <n v="1"/>
    <n v="0.10704309724412432"/>
    <n v="0.10704309724412432"/>
  </r>
  <r>
    <n v="937"/>
    <n v="0"/>
    <x v="2"/>
    <x v="3"/>
    <x v="4"/>
    <s v="62-304.520 (7)(b),(16), F.A.C."/>
    <x v="4"/>
    <x v="4"/>
    <x v="14"/>
    <n v="1490"/>
    <s v="Commercial and Services Under Construction"/>
    <n v="1490"/>
    <s v="City of West Melbourne   Brevard County       SJRWMD C-1 Diversion"/>
    <n v="2"/>
    <n v="8.0770348755234388E-3"/>
    <n v="2.3792115347601984E-2"/>
    <n v="5.0883754182549428E-3"/>
    <m/>
    <m/>
    <m/>
    <n v="8.2611511623617989E-2"/>
    <n v="2.3792115347601984E-2"/>
    <n v="33.09228863273902"/>
    <n v="0.28800000000000003"/>
    <n v="0.46899999999999997"/>
    <n v="1.0849414537857021E-2"/>
    <n v="5.0883754182549428E-3"/>
  </r>
  <r>
    <n v="1636"/>
    <n v="0"/>
    <x v="2"/>
    <x v="3"/>
    <x v="4"/>
    <s v="62-304.520 (7), F.A.C."/>
    <x v="4"/>
    <x v="4"/>
    <x v="14"/>
    <n v="1490"/>
    <s v="Commercial and Services Under Construction"/>
    <n v="1490"/>
    <s v="City of West Melbourne   Brevard County       SJRWMD C-1 Diversion"/>
    <n v="156"/>
    <n v="48.649765170983031"/>
    <n v="155.01520565359021"/>
    <n v="33.815178039703952"/>
    <m/>
    <m/>
    <m/>
    <n v="538.24724185274374"/>
    <n v="155.01520565359021"/>
    <n v="202746.95466018788"/>
    <n v="0.28800000000000003"/>
    <n v="0.46899999999999997"/>
    <n v="72.100592835189673"/>
    <n v="33.815178039703952"/>
  </r>
  <r>
    <n v="4921"/>
    <n v="0"/>
    <x v="2"/>
    <x v="5"/>
    <x v="5"/>
    <s v="C-25 and South Indian River Lagoon"/>
    <x v="5"/>
    <x v="5"/>
    <x v="18"/>
    <n v="1490"/>
    <s v="Commercial and Services Under Construction"/>
    <n v="1490"/>
    <s v="FDOT District 4                                         St. Lucie County"/>
    <n v="3"/>
    <n v="0.10327852286286489"/>
    <n v="1.0036184223464468"/>
    <n v="0.13289282053184548"/>
    <m/>
    <m/>
    <m/>
    <n v="1.0036184223464468"/>
    <n v="1.0036184223464468"/>
    <n v="393.16743214983109"/>
    <n v="1"/>
    <n v="1"/>
    <n v="0.13289282053184548"/>
    <n v="0.13289282053184548"/>
  </r>
  <r>
    <n v="2783"/>
    <n v="0"/>
    <x v="2"/>
    <x v="4"/>
    <x v="4"/>
    <s v="62-304.520 (8), F.A.C."/>
    <x v="4"/>
    <x v="4"/>
    <x v="18"/>
    <n v="1490"/>
    <s v="Commercial and Services Under Construction"/>
    <n v="1490"/>
    <s v="FDOT District 4                                       Indian River County"/>
    <n v="13"/>
    <n v="0.71776083239245203"/>
    <n v="7.4069366729880812"/>
    <n v="0.98491759585811089"/>
    <m/>
    <m/>
    <m/>
    <n v="7.4069366729880812"/>
    <n v="7.4069366729880812"/>
    <n v="3038.4712273131627"/>
    <n v="1"/>
    <n v="1"/>
    <n v="0.98491759585811089"/>
    <n v="0.98491759585811089"/>
  </r>
  <r>
    <n v="2784"/>
    <n v="0"/>
    <x v="2"/>
    <x v="4"/>
    <x v="4"/>
    <s v="62-304.520 (8), F.A.C."/>
    <x v="4"/>
    <x v="4"/>
    <x v="18"/>
    <n v="1490"/>
    <s v="Commercial and Services Under Construction"/>
    <n v="1490"/>
    <s v="FDOT District 4                                   City of Vero Beach    Indian River County"/>
    <n v="3"/>
    <n v="0.35272300530439138"/>
    <n v="3.5496709531534623"/>
    <n v="0.47519595166632456"/>
    <m/>
    <m/>
    <m/>
    <n v="3.5496709531534623"/>
    <n v="3.5496709531534623"/>
    <n v="1458.3139623693814"/>
    <n v="1"/>
    <n v="1"/>
    <n v="0.47519595166632456"/>
    <n v="0.47519595166632456"/>
  </r>
  <r>
    <n v="3540"/>
    <n v="0"/>
    <x v="2"/>
    <x v="2"/>
    <x v="4"/>
    <s v="62-304.520 (7)(b),(19), F.A.C."/>
    <x v="4"/>
    <x v="4"/>
    <x v="18"/>
    <n v="1490"/>
    <s v="Commercial and Services Under Construction"/>
    <n v="1490"/>
    <s v="FDOT District 4                 City of Fellsmere                      Indian River County"/>
    <n v="10"/>
    <n v="1.0983519552619221"/>
    <n v="12.234971703490785"/>
    <n v="1.605605636378338"/>
    <m/>
    <m/>
    <m/>
    <n v="12.234971703490785"/>
    <n v="12.234971703490785"/>
    <n v="4234.4325997108672"/>
    <n v="1"/>
    <n v="1"/>
    <n v="1.605605636378338"/>
    <n v="1.605605636378338"/>
  </r>
  <r>
    <n v="1806"/>
    <n v="0"/>
    <x v="2"/>
    <x v="3"/>
    <x v="4"/>
    <s v="62-304.520 (7), F.A.C."/>
    <x v="4"/>
    <x v="4"/>
    <x v="6"/>
    <n v="1490"/>
    <s v="Commercial and Services Under Construction"/>
    <n v="1490"/>
    <s v="FDOT District 5                                          Brevard County       SJRWMD C-1 Diversion"/>
    <n v="4"/>
    <n v="0.1787321645046126"/>
    <n v="0.52157380797637243"/>
    <n v="0.11020891887913781"/>
    <m/>
    <m/>
    <m/>
    <n v="1.8110201665846262"/>
    <n v="0.52157380797637243"/>
    <n v="734.38041944568056"/>
    <n v="0.28800000000000003"/>
    <n v="0.46899999999999997"/>
    <n v="0.23498703385743669"/>
    <n v="0.11020891887913781"/>
  </r>
  <r>
    <n v="1021"/>
    <n v="0"/>
    <x v="2"/>
    <x v="3"/>
    <x v="4"/>
    <s v="62-304.520 (7)(b),(16), F.A.C."/>
    <x v="4"/>
    <x v="4"/>
    <x v="6"/>
    <n v="1490"/>
    <s v="Commercial and Services Under Construction"/>
    <n v="1490"/>
    <s v="FDOT District 5                                       City of West Melbourne   Brevard County"/>
    <n v="1"/>
    <n v="1.2576108099890687E-2"/>
    <n v="0.12751595534619392"/>
    <n v="1.6716840445366705E-2"/>
    <m/>
    <m/>
    <m/>
    <n v="0.12751595534619392"/>
    <n v="0.12751595534619392"/>
    <n v="51.462034298159949"/>
    <n v="1"/>
    <n v="1"/>
    <n v="1.6716840445366705E-2"/>
    <n v="1.6716840445366705E-2"/>
  </r>
  <r>
    <n v="1022"/>
    <n v="0"/>
    <x v="2"/>
    <x v="3"/>
    <x v="4"/>
    <s v="62-304.520 (7)(b),(16), F.A.C."/>
    <x v="4"/>
    <x v="4"/>
    <x v="6"/>
    <n v="1490"/>
    <s v="Commercial and Services Under Construction"/>
    <n v="1490"/>
    <s v="FDOT District 5                                       City of West Melbourne   Brevard County       SJRWMD C-1 Diversion"/>
    <n v="1"/>
    <n v="5.2739456441413162E-3"/>
    <n v="1.5400910761221742E-2"/>
    <n v="3.2878835529660316E-3"/>
    <m/>
    <m/>
    <m/>
    <n v="5.3475384587575489E-2"/>
    <n v="1.5400910761221742E-2"/>
    <n v="21.581237173668274"/>
    <n v="0.28800000000000003"/>
    <n v="0.46899999999999997"/>
    <n v="7.0104126928913256E-3"/>
    <n v="3.2878835529660316E-3"/>
  </r>
  <r>
    <n v="1807"/>
    <n v="0"/>
    <x v="2"/>
    <x v="3"/>
    <x v="4"/>
    <s v="62-304.520 (7), F.A.C."/>
    <x v="4"/>
    <x v="4"/>
    <x v="6"/>
    <n v="1490"/>
    <s v="Commercial and Services Under Construction"/>
    <n v="1490"/>
    <s v="FDOT District 5                                       City of West Melbourne   Brevard County       SJRWMD C-1 Diversion"/>
    <n v="14"/>
    <n v="1.1861922480448976"/>
    <n v="3.4500377263350486"/>
    <n v="0.74363967611117165"/>
    <m/>
    <m/>
    <m/>
    <n v="11.979297660885583"/>
    <n v="3.4500377263350486"/>
    <n v="4888.5217747264478"/>
    <n v="0.28800000000000003"/>
    <n v="0.46899999999999997"/>
    <n v="1.5855856633500462"/>
    <n v="0.74363967611117165"/>
  </r>
  <r>
    <n v="1808"/>
    <n v="0"/>
    <x v="2"/>
    <x v="3"/>
    <x v="4"/>
    <s v="62-304.520 (7), F.A.C."/>
    <x v="4"/>
    <x v="4"/>
    <x v="6"/>
    <n v="1490"/>
    <s v="Commercial and Services Under Construction"/>
    <n v="1490"/>
    <s v="FDOT District 5                              City of Palm Bay            Brevard County"/>
    <n v="3"/>
    <n v="3.8253522723798394E-2"/>
    <n v="0.22903346650841427"/>
    <n v="3.335162018656615E-2"/>
    <m/>
    <m/>
    <m/>
    <n v="0.22903346650841427"/>
    <n v="0.22903346650841427"/>
    <n v="111.65754665430785"/>
    <n v="1"/>
    <n v="1"/>
    <n v="3.335162018656615E-2"/>
    <n v="3.335162018656615E-2"/>
  </r>
  <r>
    <n v="1023"/>
    <n v="0"/>
    <x v="2"/>
    <x v="3"/>
    <x v="4"/>
    <s v="62-304.520 (7)(b),(16), F.A.C."/>
    <x v="4"/>
    <x v="4"/>
    <x v="6"/>
    <n v="1490"/>
    <s v="Commercial and Services Under Construction"/>
    <n v="1490"/>
    <s v="FDOT District 5                         City of Melbourne                 Brevard County"/>
    <n v="25"/>
    <n v="0.51173051616569443"/>
    <n v="5.0332228823836891"/>
    <n v="0.65775107164905788"/>
    <m/>
    <m/>
    <m/>
    <n v="5.0332228823836891"/>
    <n v="5.0332228823836891"/>
    <n v="1981.3673207950555"/>
    <n v="1"/>
    <n v="1"/>
    <n v="0.65775107164905788"/>
    <n v="0.65775107164905788"/>
  </r>
  <r>
    <n v="1809"/>
    <n v="0"/>
    <x v="2"/>
    <x v="3"/>
    <x v="4"/>
    <s v="62-304.520 (7), F.A.C."/>
    <x v="4"/>
    <x v="4"/>
    <x v="6"/>
    <n v="1490"/>
    <s v="Commercial and Services Under Construction"/>
    <n v="1490"/>
    <s v="FDOT District 5                        Town of Malabar                  Brevard County"/>
    <n v="2"/>
    <n v="0.15039779434064335"/>
    <n v="1.4870745945274022"/>
    <n v="0.225144253146986"/>
    <m/>
    <m/>
    <m/>
    <n v="1.4870745945274022"/>
    <n v="1.4870745945274022"/>
    <n v="572.79509929446158"/>
    <n v="1"/>
    <n v="1"/>
    <n v="0.225144253146986"/>
    <n v="0.225144253146986"/>
  </r>
  <r>
    <n v="1810"/>
    <n v="0"/>
    <x v="2"/>
    <x v="3"/>
    <x v="4"/>
    <s v="62-304.520 (7), F.A.C."/>
    <x v="4"/>
    <x v="4"/>
    <x v="6"/>
    <n v="1490"/>
    <s v="Commercial and Services Under Construction"/>
    <n v="1490"/>
    <s v="FDOT District 5      MTWCD                                    Brevard County       SJRWMD C-1 Diversion"/>
    <n v="1"/>
    <n v="8.4397969813050686E-2"/>
    <n v="0.25691742373057058"/>
    <n v="5.5493054023641283E-2"/>
    <m/>
    <m/>
    <m/>
    <n v="0.89207438795336991"/>
    <n v="0.25691742373057058"/>
    <n v="351.66733276113979"/>
    <n v="0.28800000000000003"/>
    <n v="0.46899999999999997"/>
    <n v="0.1183220768094697"/>
    <n v="5.5493054023641283E-2"/>
  </r>
  <r>
    <n v="2912"/>
    <n v="0"/>
    <x v="2"/>
    <x v="4"/>
    <x v="4"/>
    <s v="62-304.520 (8), F.A.C."/>
    <x v="4"/>
    <x v="4"/>
    <x v="12"/>
    <n v="1490"/>
    <s v="Commercial and Services Under Construction"/>
    <n v="1490"/>
    <s v="Indian River County"/>
    <n v="94"/>
    <n v="18.011471371419592"/>
    <n v="192.26217166892923"/>
    <n v="26.413409783095947"/>
    <m/>
    <m/>
    <m/>
    <n v="192.26217166892923"/>
    <n v="192.26217166892923"/>
    <n v="74798.002681347789"/>
    <n v="1"/>
    <n v="1"/>
    <n v="26.413409783095947"/>
    <n v="26.413409783095947"/>
  </r>
  <r>
    <n v="3604"/>
    <n v="0"/>
    <x v="2"/>
    <x v="2"/>
    <x v="4"/>
    <s v="62-304.520 (7)(b),(19), F.A.C."/>
    <x v="4"/>
    <x v="4"/>
    <x v="12"/>
    <n v="1490"/>
    <s v="Commercial and Services Under Construction"/>
    <n v="1490"/>
    <s v="Indian River County"/>
    <n v="1"/>
    <n v="9.0134455092976459E-3"/>
    <n v="5.5154135747747884E-2"/>
    <n v="6.1269986926213594E-3"/>
    <m/>
    <m/>
    <m/>
    <n v="5.5154135747747884E-2"/>
    <n v="5.5154135747747884E-2"/>
    <n v="21.713378731720969"/>
    <n v="1"/>
    <n v="1"/>
    <n v="6.1269986926213594E-3"/>
    <n v="6.1269986926213594E-3"/>
  </r>
  <r>
    <n v="2033"/>
    <n v="0"/>
    <x v="2"/>
    <x v="3"/>
    <x v="4"/>
    <s v="62-304.520 (7), F.A.C."/>
    <x v="4"/>
    <x v="4"/>
    <x v="22"/>
    <n v="1490"/>
    <s v="Commercial and Services Under Construction"/>
    <n v="1490"/>
    <s v="MTWCD                                    Brevard County       SJRWMD C-1 Diversion"/>
    <n v="15"/>
    <n v="1.1918087185480606"/>
    <n v="3.4847998872666315"/>
    <n v="0.75043910974799799"/>
    <m/>
    <m/>
    <m/>
    <n v="12.099999608564691"/>
    <n v="3.4847998872666315"/>
    <n v="4834.7967662570854"/>
    <n v="0.28800000000000003"/>
    <n v="0.46899999999999997"/>
    <n v="1.6000833896545801"/>
    <n v="0.75043910974799799"/>
  </r>
  <r>
    <n v="2034"/>
    <n v="0"/>
    <x v="2"/>
    <x v="3"/>
    <x v="4"/>
    <s v="62-304.520 (7), F.A.C."/>
    <x v="4"/>
    <x v="4"/>
    <x v="22"/>
    <n v="1490"/>
    <s v="Commercial and Services Under Construction"/>
    <n v="1490"/>
    <s v="MTWCD                                 City of West Melbourne   Brevard County       SJRWMD C-1 Diversion"/>
    <n v="23"/>
    <n v="2.8171764488738025"/>
    <n v="8.8103044096268341"/>
    <n v="1.911779608301525"/>
    <m/>
    <m/>
    <m/>
    <n v="30.591334755648727"/>
    <n v="8.8103044096268341"/>
    <n v="12068.992671705681"/>
    <n v="0.28800000000000003"/>
    <n v="0.46899999999999997"/>
    <n v="4.0762891435000537"/>
    <n v="1.911779608301525"/>
  </r>
  <r>
    <n v="2035"/>
    <n v="0"/>
    <x v="2"/>
    <x v="3"/>
    <x v="4"/>
    <s v="62-304.520 (7), F.A.C."/>
    <x v="4"/>
    <x v="4"/>
    <x v="22"/>
    <n v="1490"/>
    <s v="Commercial and Services Under Construction"/>
    <n v="1490"/>
    <s v="MTWCD                        City of Palm Bay            Brevard County       SJRWMD C-1 Diversion"/>
    <n v="3"/>
    <n v="0.21161469213296433"/>
    <n v="0.40656900753560166"/>
    <n v="8.9121574087905192E-2"/>
    <m/>
    <m/>
    <m/>
    <n v="1.41169794283195"/>
    <n v="0.40656900753560166"/>
    <n v="617.31536098475453"/>
    <n v="0.28800000000000003"/>
    <n v="0.46899999999999997"/>
    <n v="0.19002467822581065"/>
    <n v="8.9121574087905192E-2"/>
  </r>
  <r>
    <n v="2036"/>
    <n v="0"/>
    <x v="2"/>
    <x v="3"/>
    <x v="4"/>
    <s v="62-304.520 (7), F.A.C."/>
    <x v="4"/>
    <x v="4"/>
    <x v="22"/>
    <n v="1490"/>
    <s v="Commercial and Services Under Construction"/>
    <n v="1490"/>
    <s v="MTWCD                   City of Melbourne                 Brevard County       SJRWMD C-1 Diversion"/>
    <n v="2"/>
    <n v="6.2927921454884713E-3"/>
    <n v="1.6652564714866841E-2"/>
    <n v="3.2497164001263072E-3"/>
    <m/>
    <m/>
    <m/>
    <n v="5.78214052599543E-2"/>
    <n v="1.6652564714866841E-2"/>
    <n v="24.738107917892243"/>
    <n v="0.28800000000000003"/>
    <n v="0.46899999999999997"/>
    <n v="6.9290328360902074E-3"/>
    <n v="3.2497164001263072E-3"/>
  </r>
  <r>
    <n v="5078"/>
    <n v="0"/>
    <x v="2"/>
    <x v="5"/>
    <x v="5"/>
    <s v="C-25 and South Indian River Lagoon"/>
    <x v="5"/>
    <x v="5"/>
    <x v="23"/>
    <n v="1490"/>
    <s v="Commercial and Services Under Construction"/>
    <n v="1490"/>
    <s v="St. Lucie County"/>
    <n v="7"/>
    <n v="1.3318759769562143"/>
    <n v="14.17951822593187"/>
    <n v="2.0312280550266215"/>
    <m/>
    <m/>
    <m/>
    <n v="14.17951822593187"/>
    <n v="14.17951822593187"/>
    <n v="4983.3783726042266"/>
    <n v="1"/>
    <n v="1"/>
    <n v="2.0312280550266215"/>
    <n v="2.0312280550266215"/>
  </r>
  <r>
    <n v="2203"/>
    <n v="0"/>
    <x v="2"/>
    <x v="3"/>
    <x v="4"/>
    <s v="62-304.520 (7), F.A.C."/>
    <x v="4"/>
    <x v="4"/>
    <x v="24"/>
    <n v="1490"/>
    <s v="Commercial and Services Under Construction"/>
    <n v="1490"/>
    <s v="Town of Grant-Valkaria                      Brevard County"/>
    <n v="45"/>
    <n v="16.706630611285448"/>
    <n v="188.25512214020125"/>
    <n v="24.642310165588388"/>
    <m/>
    <m/>
    <m/>
    <n v="188.25512214020125"/>
    <n v="188.25512214020125"/>
    <n v="63737.872538515803"/>
    <n v="1"/>
    <n v="1"/>
    <n v="24.642310165588388"/>
    <n v="24.642310165588388"/>
  </r>
  <r>
    <n v="2355"/>
    <n v="0"/>
    <x v="2"/>
    <x v="3"/>
    <x v="4"/>
    <s v="62-304.520 (7), F.A.C."/>
    <x v="4"/>
    <x v="4"/>
    <x v="26"/>
    <n v="1490"/>
    <s v="Commercial and Services Under Construction"/>
    <n v="1490"/>
    <s v="Town of Malabar                  Brevard County"/>
    <n v="4"/>
    <n v="0.13513072575086532"/>
    <n v="1.2568608635884013"/>
    <n v="0.18748779488333336"/>
    <m/>
    <m/>
    <m/>
    <n v="1.2568608635884013"/>
    <n v="1.2568608635884013"/>
    <n v="464.64314186433808"/>
    <n v="1"/>
    <n v="1"/>
    <n v="0.18748779488333336"/>
    <n v="0.18748779488333336"/>
  </r>
  <r>
    <n v="2462"/>
    <n v="0"/>
    <x v="2"/>
    <x v="4"/>
    <x v="4"/>
    <s v="62-304.520 (8), F.A.C."/>
    <x v="4"/>
    <x v="4"/>
    <x v="11"/>
    <n v="1490"/>
    <s v="Commercial and Services Under Construction"/>
    <n v="2000"/>
    <s v="Indian River County"/>
    <n v="5"/>
    <n v="3.3139631283494011E-4"/>
    <n v="2.3975321864454606E-3"/>
    <n v="3.1763808079324007E-4"/>
    <m/>
    <m/>
    <m/>
    <n v="2.3975321864454606E-3"/>
    <n v="2.3975321864454606E-3"/>
    <n v="1.1635000407751506"/>
    <n v="1"/>
    <n v="1"/>
    <n v="3.1763808079324007E-4"/>
    <n v="3.1763808079324007E-4"/>
  </r>
  <r>
    <n v="3445"/>
    <n v="0"/>
    <x v="2"/>
    <x v="2"/>
    <x v="4"/>
    <s v="62-304.520 (7)(b),(19), F.A.C."/>
    <x v="4"/>
    <x v="4"/>
    <x v="13"/>
    <n v="1490"/>
    <s v="Commercial and Services Under Construction"/>
    <n v="3000"/>
    <s v="City of Fellsmere                      Indian River County"/>
    <n v="5"/>
    <n v="1.4562998370991347"/>
    <n v="0"/>
    <n v="0"/>
    <m/>
    <m/>
    <m/>
    <n v="16.924191503724909"/>
    <n v="16.924191503724909"/>
    <n v="5728.3393154572732"/>
    <n v="1"/>
    <n v="1"/>
    <n v="2.2359347270056507"/>
    <n v="2.2359347270056507"/>
  </r>
  <r>
    <n v="4870"/>
    <n v="0"/>
    <x v="2"/>
    <x v="5"/>
    <x v="5"/>
    <s v="C-25 and South Indian River Lagoon"/>
    <x v="5"/>
    <x v="5"/>
    <x v="29"/>
    <n v="1500"/>
    <s v="Industrial Under Construction"/>
    <n v="1500"/>
    <s v="City of Fort Pierce                           St. Lucie County"/>
    <n v="10"/>
    <n v="1.3982852212440553"/>
    <n v="11.611266309886117"/>
    <n v="1.6806403902124816"/>
    <m/>
    <m/>
    <m/>
    <n v="11.611266309886117"/>
    <n v="11.611266309886117"/>
    <n v="5435.230104354323"/>
    <n v="1"/>
    <n v="1"/>
    <n v="1.6806403902124816"/>
    <n v="1.6806403902124816"/>
  </r>
  <r>
    <n v="4922"/>
    <n v="0"/>
    <x v="2"/>
    <x v="5"/>
    <x v="5"/>
    <s v="C-25 and South Indian River Lagoon"/>
    <x v="5"/>
    <x v="5"/>
    <x v="18"/>
    <n v="1500"/>
    <s v="Industrial Under Construction"/>
    <n v="1500"/>
    <s v="FDOT District 4                                         St. Lucie County"/>
    <n v="6"/>
    <n v="1.3945719124323037E-2"/>
    <n v="0.11536254110505871"/>
    <n v="1.6318900006391478E-2"/>
    <m/>
    <m/>
    <m/>
    <n v="0.11536254110505871"/>
    <n v="0.11536254110505871"/>
    <n v="53.780876342854015"/>
    <n v="1"/>
    <n v="1"/>
    <n v="1.6318900006391478E-2"/>
    <n v="1.6318900006391478E-2"/>
  </r>
  <r>
    <n v="5005"/>
    <n v="0"/>
    <x v="2"/>
    <x v="5"/>
    <x v="5"/>
    <s v="C-25 and South Indian River Lagoon"/>
    <x v="5"/>
    <x v="5"/>
    <x v="30"/>
    <n v="1500"/>
    <s v="Industrial Under Construction"/>
    <n v="1500"/>
    <s v="FPFWCD                                      St. Lucie County"/>
    <n v="25"/>
    <n v="4.1186052210662982"/>
    <n v="33.10232289728981"/>
    <n v="4.7336442630849529"/>
    <m/>
    <m/>
    <m/>
    <n v="33.10232289728981"/>
    <n v="33.10232289728981"/>
    <n v="15127.150324785647"/>
    <n v="1"/>
    <n v="1"/>
    <n v="4.7336442630849529"/>
    <n v="4.7336442630849529"/>
  </r>
  <r>
    <n v="5079"/>
    <n v="0"/>
    <x v="2"/>
    <x v="5"/>
    <x v="5"/>
    <s v="C-25 and South Indian River Lagoon"/>
    <x v="5"/>
    <x v="5"/>
    <x v="23"/>
    <n v="1500"/>
    <s v="Industrial Under Construction"/>
    <n v="1500"/>
    <s v="St. Lucie County"/>
    <n v="175"/>
    <n v="61.579732403527856"/>
    <n v="472.87421488349821"/>
    <n v="68.763743213784849"/>
    <m/>
    <m/>
    <m/>
    <n v="472.87421488349821"/>
    <n v="472.87421488349821"/>
    <n v="228580.29566390056"/>
    <n v="1"/>
    <n v="1"/>
    <n v="68.763743213784849"/>
    <n v="68.763743213784849"/>
  </r>
  <r>
    <n v="1289"/>
    <n v="0"/>
    <x v="2"/>
    <x v="3"/>
    <x v="4"/>
    <s v="62-304.520 (7), F.A.C."/>
    <x v="4"/>
    <x v="4"/>
    <x v="1"/>
    <n v="1510"/>
    <s v="Food Processing"/>
    <n v="1510"/>
    <s v="Brevard County       SJRWMD C-1 Diversion"/>
    <n v="16"/>
    <n v="2.4567146322615709"/>
    <n v="5.9790220104889764"/>
    <n v="1.3679967215348476"/>
    <m/>
    <m/>
    <m/>
    <n v="20.760493091975611"/>
    <n v="5.9790220104889764"/>
    <n v="9786.4341658616559"/>
    <n v="0.28800000000000003"/>
    <n v="0.46899999999999997"/>
    <n v="2.9168373593493553"/>
    <n v="1.3679967215348476"/>
  </r>
  <r>
    <n v="4199"/>
    <n v="0"/>
    <x v="2"/>
    <x v="2"/>
    <x v="4"/>
    <s v="62-304.520 (7), F.A.C."/>
    <x v="4"/>
    <x v="4"/>
    <x v="13"/>
    <n v="1510"/>
    <s v="Food Processing"/>
    <n v="1510"/>
    <s v="City of Fellsmere                      Indian River County"/>
    <n v="4"/>
    <n v="0.58440184055176703"/>
    <n v="5.6440441345865073"/>
    <n v="0.77191633874498655"/>
    <m/>
    <m/>
    <m/>
    <n v="5.6440441345865073"/>
    <n v="5.6440441345865073"/>
    <n v="2290.9748544397371"/>
    <n v="1"/>
    <n v="1"/>
    <n v="0.77191633874498655"/>
    <n v="0.77191633874498655"/>
  </r>
  <r>
    <n v="1401"/>
    <n v="0"/>
    <x v="2"/>
    <x v="3"/>
    <x v="4"/>
    <s v="62-304.520 (7), F.A.C."/>
    <x v="4"/>
    <x v="4"/>
    <x v="8"/>
    <n v="1510"/>
    <s v="Food Processing"/>
    <n v="1510"/>
    <s v="City of Melbourne                 Brevard County"/>
    <n v="6"/>
    <n v="0.80157408403321073"/>
    <n v="7.8083709731831235"/>
    <n v="1.0815037283559612"/>
    <m/>
    <m/>
    <m/>
    <n v="7.8083709731831235"/>
    <n v="7.8083709731831235"/>
    <n v="3153.4088010371165"/>
    <n v="1"/>
    <n v="1"/>
    <n v="1.0815037283559612"/>
    <n v="1.0815037283559612"/>
  </r>
  <r>
    <n v="2656"/>
    <n v="0"/>
    <x v="2"/>
    <x v="4"/>
    <x v="4"/>
    <s v="62-304.520 (8), F.A.C."/>
    <x v="4"/>
    <x v="4"/>
    <x v="17"/>
    <n v="1510"/>
    <s v="Food Processing"/>
    <n v="1510"/>
    <s v="City of Vero Beach    Indian River County"/>
    <n v="44"/>
    <n v="8.3326539445361778"/>
    <n v="70.393966837134172"/>
    <n v="9.958058587387983"/>
    <m/>
    <m/>
    <m/>
    <n v="70.393966837134172"/>
    <n v="70.393966837134172"/>
    <n v="34106.064902563106"/>
    <n v="1"/>
    <n v="1"/>
    <n v="9.958058587387983"/>
    <n v="9.958058587387983"/>
  </r>
  <r>
    <n v="3067"/>
    <n v="0"/>
    <x v="2"/>
    <x v="4"/>
    <x v="4"/>
    <s v="62-304.520 (8), F.A.C."/>
    <x v="4"/>
    <x v="4"/>
    <x v="20"/>
    <n v="1510"/>
    <s v="Food Processing"/>
    <n v="1510"/>
    <s v="City of Vero Beach    Indian River County    IRFWCD"/>
    <n v="14"/>
    <n v="0.50059595709889204"/>
    <n v="3.6972977955932778"/>
    <n v="0.51763648920208061"/>
    <m/>
    <m/>
    <m/>
    <n v="3.6972977955932778"/>
    <n v="3.6972977955932778"/>
    <n v="1844.660722548422"/>
    <n v="1"/>
    <n v="1"/>
    <n v="0.51763648920208061"/>
    <n v="0.51763648920208061"/>
  </r>
  <r>
    <n v="2785"/>
    <n v="0"/>
    <x v="2"/>
    <x v="4"/>
    <x v="4"/>
    <s v="62-304.520 (8), F.A.C."/>
    <x v="4"/>
    <x v="4"/>
    <x v="18"/>
    <n v="1510"/>
    <s v="Food Processing"/>
    <n v="1510"/>
    <s v="FDOT District 4                                       Indian River County"/>
    <n v="80"/>
    <n v="2.4226098618186347"/>
    <n v="22.3199367648003"/>
    <n v="3.0676228554766527"/>
    <m/>
    <m/>
    <m/>
    <n v="22.3199367648003"/>
    <n v="22.3199367648003"/>
    <n v="9816.1661493786232"/>
    <n v="1"/>
    <n v="1"/>
    <n v="3.0676228554766527"/>
    <n v="3.0676228554766527"/>
  </r>
  <r>
    <n v="4411"/>
    <n v="0"/>
    <x v="2"/>
    <x v="2"/>
    <x v="4"/>
    <s v="62-304.520 (7), F.A.C."/>
    <x v="4"/>
    <x v="4"/>
    <x v="18"/>
    <n v="1510"/>
    <s v="Food Processing"/>
    <n v="1510"/>
    <s v="FDOT District 4                                       Indian River County"/>
    <n v="26"/>
    <n v="0.64567854584628559"/>
    <n v="5.9264759504708318"/>
    <n v="0.80820384945119339"/>
    <m/>
    <m/>
    <m/>
    <n v="5.9264759504708318"/>
    <n v="5.9264759504708318"/>
    <n v="2646.0560810065663"/>
    <n v="1"/>
    <n v="1"/>
    <n v="0.80820384945119339"/>
    <n v="0.80820384945119339"/>
  </r>
  <r>
    <n v="1811"/>
    <n v="0"/>
    <x v="2"/>
    <x v="3"/>
    <x v="4"/>
    <s v="62-304.520 (7), F.A.C."/>
    <x v="4"/>
    <x v="4"/>
    <x v="6"/>
    <n v="1510"/>
    <s v="Food Processing"/>
    <n v="1510"/>
    <s v="FDOT District 5                         City of Melbourne                 Brevard County"/>
    <n v="3"/>
    <n v="3.7624094279109887E-3"/>
    <n v="3.4842474158535516E-2"/>
    <n v="4.7271581221344176E-3"/>
    <m/>
    <m/>
    <m/>
    <n v="3.4842474158535516E-2"/>
    <n v="3.4842474158535516E-2"/>
    <n v="14.642200389203619"/>
    <n v="1"/>
    <n v="1"/>
    <n v="4.7271581221344176E-3"/>
    <n v="4.7271581221344176E-3"/>
  </r>
  <r>
    <n v="2913"/>
    <n v="0"/>
    <x v="2"/>
    <x v="4"/>
    <x v="4"/>
    <s v="62-304.520 (8), F.A.C."/>
    <x v="4"/>
    <x v="4"/>
    <x v="12"/>
    <n v="1510"/>
    <s v="Food Processing"/>
    <n v="1510"/>
    <s v="Indian River County"/>
    <n v="713"/>
    <n v="219.33564613512993"/>
    <n v="1798.2973081162497"/>
    <n v="258.48992956389844"/>
    <m/>
    <m/>
    <m/>
    <n v="1798.2973081162497"/>
    <n v="1798.2973081162497"/>
    <n v="873406.86598009721"/>
    <n v="1"/>
    <n v="1"/>
    <n v="258.48992956389844"/>
    <n v="258.48992956389844"/>
  </r>
  <r>
    <n v="3605"/>
    <n v="0"/>
    <x v="2"/>
    <x v="2"/>
    <x v="4"/>
    <s v="62-304.520 (7)(b),(19), F.A.C."/>
    <x v="4"/>
    <x v="4"/>
    <x v="12"/>
    <n v="1510"/>
    <s v="Food Processing"/>
    <n v="1510"/>
    <s v="Indian River County"/>
    <n v="9"/>
    <n v="1.9723006161239014"/>
    <n v="15.662520702113202"/>
    <n v="2.1410288729874964"/>
    <m/>
    <m/>
    <m/>
    <n v="15.662520702113202"/>
    <n v="15.662520702113202"/>
    <n v="7028.3396795659719"/>
    <n v="1"/>
    <n v="1"/>
    <n v="2.1410288729874964"/>
    <n v="2.1410288729874964"/>
  </r>
  <r>
    <n v="4642"/>
    <n v="0"/>
    <x v="2"/>
    <x v="2"/>
    <x v="4"/>
    <s v="62-304.520 (7), F.A.C."/>
    <x v="4"/>
    <x v="4"/>
    <x v="12"/>
    <n v="1510"/>
    <s v="Food Processing"/>
    <n v="1510"/>
    <s v="Indian River County"/>
    <n v="67"/>
    <n v="13.439863997491658"/>
    <n v="120.43526845569971"/>
    <n v="16.986129942353866"/>
    <m/>
    <m/>
    <m/>
    <n v="120.43526845569971"/>
    <n v="120.43526845569971"/>
    <n v="54665.962612622185"/>
    <n v="1"/>
    <n v="1"/>
    <n v="16.986129942353866"/>
    <n v="16.986129942353866"/>
  </r>
  <r>
    <n v="3068"/>
    <n v="0"/>
    <x v="2"/>
    <x v="4"/>
    <x v="4"/>
    <s v="62-304.520 (8), F.A.C."/>
    <x v="4"/>
    <x v="4"/>
    <x v="20"/>
    <n v="1510"/>
    <s v="Food Processing"/>
    <n v="1510"/>
    <s v="IRFWCD                                      Indian River County"/>
    <n v="65"/>
    <n v="2.1368550990838489"/>
    <n v="18.848865500333392"/>
    <n v="2.5391024302151499"/>
    <m/>
    <m/>
    <m/>
    <n v="18.848865500333392"/>
    <n v="18.848865500333392"/>
    <n v="8264.266518090446"/>
    <n v="1"/>
    <n v="1"/>
    <n v="2.5391024302151499"/>
    <n v="2.5391024302151499"/>
  </r>
  <r>
    <n v="2037"/>
    <n v="0"/>
    <x v="2"/>
    <x v="3"/>
    <x v="4"/>
    <s v="62-304.520 (7), F.A.C."/>
    <x v="4"/>
    <x v="4"/>
    <x v="22"/>
    <n v="1510"/>
    <s v="Food Processing"/>
    <n v="1510"/>
    <s v="MTWCD                                    Brevard County       SJRWMD C-1 Diversion"/>
    <n v="2"/>
    <n v="5.1120782819546316E-2"/>
    <n v="0.11569685579065038"/>
    <n v="2.3429580240569702E-2"/>
    <m/>
    <m/>
    <m/>
    <n v="0.40172519371753601"/>
    <n v="0.11569685579065038"/>
    <n v="182.17300693962926"/>
    <n v="0.28800000000000003"/>
    <n v="0.46899999999999997"/>
    <n v="4.9956461067312802E-2"/>
    <n v="2.3429580240569702E-2"/>
  </r>
  <r>
    <n v="3884"/>
    <n v="0"/>
    <x v="2"/>
    <x v="2"/>
    <x v="4"/>
    <s v="62-304.520 (7), F.A.C."/>
    <x v="4"/>
    <x v="4"/>
    <x v="11"/>
    <n v="1510"/>
    <s v="Food Processing"/>
    <n v="2000"/>
    <s v="FDOT District 4                                       Indian River County"/>
    <n v="1"/>
    <n v="8.1515758514924723E-6"/>
    <n v="6.4149923777921357E-5"/>
    <n v="7.4749743859028661E-6"/>
    <m/>
    <m/>
    <m/>
    <n v="6.4149923777921357E-5"/>
    <n v="6.4149923777921357E-5"/>
    <n v="2.6562726490088066E-2"/>
    <n v="1"/>
    <n v="1"/>
    <n v="7.4749743859028661E-6"/>
    <n v="7.4749743859028661E-6"/>
  </r>
  <r>
    <n v="2463"/>
    <n v="0"/>
    <x v="2"/>
    <x v="4"/>
    <x v="4"/>
    <s v="62-304.520 (8), F.A.C."/>
    <x v="4"/>
    <x v="4"/>
    <x v="11"/>
    <n v="1510"/>
    <s v="Food Processing"/>
    <n v="2000"/>
    <s v="Indian River County"/>
    <n v="78"/>
    <n v="1.6863761854963846"/>
    <n v="13.437206761773574"/>
    <n v="1.9138199256065718"/>
    <m/>
    <m/>
    <m/>
    <n v="13.437206761773574"/>
    <n v="13.437206761773574"/>
    <n v="5947.9228906781364"/>
    <n v="1"/>
    <n v="1"/>
    <n v="1.9138199256065718"/>
    <n v="1.9138199256065718"/>
  </r>
  <r>
    <n v="3885"/>
    <n v="0"/>
    <x v="2"/>
    <x v="2"/>
    <x v="4"/>
    <s v="62-304.520 (7), F.A.C."/>
    <x v="4"/>
    <x v="4"/>
    <x v="11"/>
    <n v="1510"/>
    <s v="Food Processing"/>
    <n v="2000"/>
    <s v="Indian River County"/>
    <n v="1"/>
    <n v="2.4836405118731361E-5"/>
    <n v="1.9545343431877487E-4"/>
    <n v="2.2774920516311351E-5"/>
    <m/>
    <m/>
    <m/>
    <n v="1.9545343431877487E-4"/>
    <n v="1.9545343431877487E-4"/>
    <n v="8.093191404764967E-2"/>
    <n v="1"/>
    <n v="1"/>
    <n v="2.2774920516311351E-5"/>
    <n v="2.2774920516311351E-5"/>
  </r>
  <r>
    <n v="2464"/>
    <n v="0"/>
    <x v="2"/>
    <x v="4"/>
    <x v="4"/>
    <s v="62-304.520 (8), F.A.C."/>
    <x v="4"/>
    <x v="4"/>
    <x v="11"/>
    <n v="1510"/>
    <s v="Food Processing"/>
    <n v="2000"/>
    <s v="IRFWCD                                      Indian River County"/>
    <n v="7"/>
    <n v="2.7295720808715688E-4"/>
    <n v="2.2263155938159222E-3"/>
    <n v="3.1155783941650767E-4"/>
    <m/>
    <m/>
    <m/>
    <n v="2.2263155938159222E-3"/>
    <n v="2.2263155938159222E-3"/>
    <n v="1.0056908461409193"/>
    <n v="1"/>
    <n v="1"/>
    <n v="3.1155783941650767E-4"/>
    <n v="3.1155783941650767E-4"/>
  </r>
  <r>
    <n v="841"/>
    <n v="0"/>
    <x v="2"/>
    <x v="3"/>
    <x v="4"/>
    <s v="62-304.520 (7)(b),(16), F.A.C."/>
    <x v="4"/>
    <x v="4"/>
    <x v="8"/>
    <n v="1520"/>
    <s v="Timber Processing"/>
    <n v="1520"/>
    <s v="City of Melbourne                 Brevard County"/>
    <n v="5"/>
    <n v="0.25903129928136354"/>
    <n v="2.2411970078576586"/>
    <n v="0.31331324171207237"/>
    <m/>
    <m/>
    <m/>
    <n v="2.2411970078576586"/>
    <n v="2.2411970078576586"/>
    <n v="1037.380775593293"/>
    <n v="1"/>
    <n v="1"/>
    <n v="0.31331324171207237"/>
    <n v="0.31331324171207237"/>
  </r>
  <r>
    <n v="938"/>
    <n v="0"/>
    <x v="2"/>
    <x v="3"/>
    <x v="4"/>
    <s v="62-304.520 (7)(b),(16), F.A.C."/>
    <x v="4"/>
    <x v="4"/>
    <x v="14"/>
    <n v="1520"/>
    <s v="Timber Processing"/>
    <n v="1520"/>
    <s v="City of Melbourne              City of West Melbourne   Brevard County"/>
    <n v="2"/>
    <n v="0.35853734579766228"/>
    <n v="3.3849735555804736"/>
    <n v="0.46224098916666978"/>
    <m/>
    <m/>
    <m/>
    <n v="3.3849735555804736"/>
    <n v="3.3849735555804736"/>
    <n v="1407.0495738155196"/>
    <n v="1"/>
    <n v="1"/>
    <n v="0.46224098916666978"/>
    <n v="0.46224098916666978"/>
  </r>
  <r>
    <n v="1497"/>
    <n v="0"/>
    <x v="2"/>
    <x v="3"/>
    <x v="4"/>
    <s v="62-304.520 (7), F.A.C."/>
    <x v="4"/>
    <x v="4"/>
    <x v="15"/>
    <n v="1520"/>
    <s v="Timber Processing"/>
    <n v="1520"/>
    <s v="City of Palm Bay            Brevard County"/>
    <n v="34"/>
    <n v="9.4583178935099195"/>
    <n v="73.525826474401399"/>
    <n v="10.262728263830322"/>
    <m/>
    <m/>
    <m/>
    <n v="73.525826474401399"/>
    <n v="73.525826474401399"/>
    <n v="36463.410269650907"/>
    <n v="1"/>
    <n v="1"/>
    <n v="10.262728263830322"/>
    <n v="10.262728263830322"/>
  </r>
  <r>
    <n v="2657"/>
    <n v="0"/>
    <x v="2"/>
    <x v="4"/>
    <x v="4"/>
    <s v="62-304.520 (8), F.A.C."/>
    <x v="4"/>
    <x v="4"/>
    <x v="17"/>
    <n v="1520"/>
    <s v="Timber Processing"/>
    <n v="1520"/>
    <s v="City of Vero Beach    Indian River County"/>
    <n v="6"/>
    <n v="1.395669566147401"/>
    <n v="13.898021182548087"/>
    <n v="1.8879183958388399"/>
    <m/>
    <m/>
    <m/>
    <n v="13.898021182548087"/>
    <n v="13.898021182548087"/>
    <n v="5735.0331581343326"/>
    <n v="1"/>
    <n v="1"/>
    <n v="1.8879183958388399"/>
    <n v="1.8879183958388399"/>
  </r>
  <r>
    <n v="939"/>
    <n v="0"/>
    <x v="2"/>
    <x v="3"/>
    <x v="4"/>
    <s v="62-304.520 (7)(b),(16), F.A.C."/>
    <x v="4"/>
    <x v="4"/>
    <x v="14"/>
    <n v="1520"/>
    <s v="Timber Processing"/>
    <n v="1520"/>
    <s v="City of West Melbourne   Brevard County"/>
    <n v="3"/>
    <n v="4.4652359806047981E-2"/>
    <n v="0.39759486108308517"/>
    <n v="5.2679145680426934E-2"/>
    <m/>
    <m/>
    <m/>
    <n v="0.39759486108308517"/>
    <n v="0.39759486108308517"/>
    <n v="170.39334749328037"/>
    <n v="1"/>
    <n v="1"/>
    <n v="5.2679145680426934E-2"/>
    <n v="5.2679145680426934E-2"/>
  </r>
  <r>
    <n v="2786"/>
    <n v="0"/>
    <x v="2"/>
    <x v="4"/>
    <x v="4"/>
    <s v="62-304.520 (8), F.A.C."/>
    <x v="4"/>
    <x v="4"/>
    <x v="18"/>
    <n v="1520"/>
    <s v="Timber Processing"/>
    <n v="1520"/>
    <s v="FDOT District 4                                       Indian River County"/>
    <n v="4"/>
    <n v="1.0390593623763902E-2"/>
    <n v="9.8364658879238315E-2"/>
    <n v="1.3258107198447031E-2"/>
    <m/>
    <m/>
    <m/>
    <n v="9.8364658879238315E-2"/>
    <n v="9.8364658879238315E-2"/>
    <n v="41.955963627641999"/>
    <n v="1"/>
    <n v="1"/>
    <n v="1.3258107198447031E-2"/>
    <n v="1.3258107198447031E-2"/>
  </r>
  <r>
    <n v="2787"/>
    <n v="0"/>
    <x v="2"/>
    <x v="4"/>
    <x v="4"/>
    <s v="62-304.520 (8), F.A.C."/>
    <x v="4"/>
    <x v="4"/>
    <x v="18"/>
    <n v="1520"/>
    <s v="Timber Processing"/>
    <n v="1520"/>
    <s v="FDOT District 4                                   City of Vero Beach    Indian River County"/>
    <n v="3"/>
    <n v="1.9220584503122785E-2"/>
    <n v="0.18715645270537434"/>
    <n v="2.5508986447028651E-2"/>
    <m/>
    <m/>
    <m/>
    <n v="0.18715645270537434"/>
    <n v="0.18715645270537434"/>
    <n v="78.816799403360818"/>
    <n v="1"/>
    <n v="1"/>
    <n v="2.5508986447028651E-2"/>
    <n v="2.5508986447028651E-2"/>
  </r>
  <r>
    <n v="2914"/>
    <n v="0"/>
    <x v="2"/>
    <x v="4"/>
    <x v="4"/>
    <s v="62-304.520 (8), F.A.C."/>
    <x v="4"/>
    <x v="4"/>
    <x v="12"/>
    <n v="1520"/>
    <s v="Timber Processing"/>
    <n v="1520"/>
    <s v="Indian River County"/>
    <n v="76"/>
    <n v="23.298165949123803"/>
    <n v="194.47437195445914"/>
    <n v="27.522412326137363"/>
    <m/>
    <m/>
    <m/>
    <n v="194.47437195445914"/>
    <n v="194.47437195445914"/>
    <n v="95683.689425165358"/>
    <n v="1"/>
    <n v="1"/>
    <n v="27.522412326137363"/>
    <n v="27.522412326137363"/>
  </r>
  <r>
    <n v="803"/>
    <n v="0"/>
    <x v="2"/>
    <x v="3"/>
    <x v="4"/>
    <s v="62-304.520 (7)(b),(16), F.A.C."/>
    <x v="4"/>
    <x v="4"/>
    <x v="1"/>
    <n v="1550"/>
    <s v="Other Light Industrial"/>
    <n v="1550"/>
    <s v="Brevard County"/>
    <n v="313"/>
    <n v="55.421470716333125"/>
    <n v="456.59857769052405"/>
    <n v="65.607548079330101"/>
    <m/>
    <m/>
    <m/>
    <n v="456.59857769052405"/>
    <n v="456.59857769052405"/>
    <n v="217392.31056600268"/>
    <n v="1"/>
    <n v="1"/>
    <n v="65.607548079330101"/>
    <n v="65.607548079330101"/>
  </r>
  <r>
    <n v="1290"/>
    <n v="0"/>
    <x v="2"/>
    <x v="3"/>
    <x v="4"/>
    <s v="62-304.520 (7), F.A.C."/>
    <x v="4"/>
    <x v="4"/>
    <x v="1"/>
    <n v="1550"/>
    <s v="Other Light Industrial"/>
    <n v="1550"/>
    <s v="Brevard County"/>
    <n v="10"/>
    <n v="0.22872868275510874"/>
    <n v="2.0067156235138244"/>
    <n v="0.2497835641328208"/>
    <m/>
    <m/>
    <m/>
    <n v="2.0067156235138244"/>
    <n v="2.0067156235138244"/>
    <n v="817.61737223629348"/>
    <n v="1"/>
    <n v="1"/>
    <n v="0.2497835641328208"/>
    <n v="0.2497835641328208"/>
  </r>
  <r>
    <n v="4106"/>
    <n v="0"/>
    <x v="2"/>
    <x v="2"/>
    <x v="4"/>
    <s v="62-304.520 (7), F.A.C."/>
    <x v="4"/>
    <x v="4"/>
    <x v="1"/>
    <n v="1550"/>
    <s v="Other Light Industrial"/>
    <n v="1550"/>
    <s v="Brevard County"/>
    <n v="4"/>
    <n v="0.40371975771629859"/>
    <n v="3.5735244563081134"/>
    <n v="0.5183889527858867"/>
    <m/>
    <m/>
    <m/>
    <n v="3.5735244563081134"/>
    <n v="3.5735244563081134"/>
    <n v="1571.4909019899569"/>
    <n v="1"/>
    <n v="1"/>
    <n v="0.5183889527858867"/>
    <n v="0.5183889527858867"/>
  </r>
  <r>
    <n v="804"/>
    <n v="0"/>
    <x v="2"/>
    <x v="3"/>
    <x v="4"/>
    <s v="62-304.520 (7)(b),(16), F.A.C."/>
    <x v="4"/>
    <x v="4"/>
    <x v="1"/>
    <n v="1550"/>
    <s v="Other Light Industrial"/>
    <n v="1550"/>
    <s v="Brevard County       SJRWMD C-1 Diversion"/>
    <n v="2"/>
    <n v="0.1192671713073491"/>
    <n v="0.34755606168139164"/>
    <n v="7.9967685449758102E-2"/>
    <m/>
    <m/>
    <m/>
    <n v="1.2067918808381652"/>
    <n v="0.34755606168139164"/>
    <n v="485.03337666250462"/>
    <n v="0.28800000000000003"/>
    <n v="0.46899999999999997"/>
    <n v="0.17050679200374863"/>
    <n v="7.9967685449758102E-2"/>
  </r>
  <r>
    <n v="1291"/>
    <n v="0"/>
    <x v="2"/>
    <x v="3"/>
    <x v="4"/>
    <s v="62-304.520 (7), F.A.C."/>
    <x v="4"/>
    <x v="4"/>
    <x v="1"/>
    <n v="1550"/>
    <s v="Other Light Industrial"/>
    <n v="1550"/>
    <s v="Brevard County       SJRWMD C-1 Diversion"/>
    <n v="7"/>
    <n v="0.93424478062128291"/>
    <n v="2.542838981286192"/>
    <n v="0.59522668664773826"/>
    <m/>
    <m/>
    <m/>
    <n v="8.8293020183548325"/>
    <n v="2.542838981286192"/>
    <n v="3783.1818699297978"/>
    <n v="0.28800000000000003"/>
    <n v="0.46899999999999997"/>
    <n v="1.2691400568182054"/>
    <n v="0.59522668664773826"/>
  </r>
  <r>
    <n v="3446"/>
    <n v="0"/>
    <x v="2"/>
    <x v="2"/>
    <x v="4"/>
    <s v="62-304.520 (7)(b),(19), F.A.C."/>
    <x v="4"/>
    <x v="4"/>
    <x v="13"/>
    <n v="1550"/>
    <s v="Other Light Industrial"/>
    <n v="1550"/>
    <s v="City of Fellsmere                      Indian River County"/>
    <n v="11"/>
    <n v="8.8036385550063323E-2"/>
    <n v="0.50570752655155637"/>
    <n v="6.6651716629249957E-2"/>
    <m/>
    <m/>
    <m/>
    <n v="0.50570752655155637"/>
    <n v="0.50570752655155637"/>
    <n v="256.43617614030609"/>
    <n v="1"/>
    <n v="1"/>
    <n v="6.6651716629249957E-2"/>
    <n v="6.6651716629249957E-2"/>
  </r>
  <r>
    <n v="4200"/>
    <n v="0"/>
    <x v="2"/>
    <x v="2"/>
    <x v="4"/>
    <s v="62-304.520 (7), F.A.C."/>
    <x v="4"/>
    <x v="4"/>
    <x v="13"/>
    <n v="1550"/>
    <s v="Other Light Industrial"/>
    <n v="1550"/>
    <s v="City of Fellsmere                      Indian River County"/>
    <n v="27"/>
    <n v="6.9551487398858551"/>
    <n v="57.091543175167033"/>
    <n v="8.1799880704705092"/>
    <m/>
    <m/>
    <m/>
    <n v="57.091543175167033"/>
    <n v="57.091543175167033"/>
    <n v="26506.235154207563"/>
    <n v="1"/>
    <n v="1"/>
    <n v="8.1799880704705092"/>
    <n v="8.1799880704705092"/>
  </r>
  <r>
    <n v="4871"/>
    <n v="0"/>
    <x v="2"/>
    <x v="5"/>
    <x v="5"/>
    <s v="C-25 and South Indian River Lagoon"/>
    <x v="5"/>
    <x v="5"/>
    <x v="29"/>
    <n v="1550"/>
    <s v="Other Light Industrial"/>
    <n v="1550"/>
    <s v="City of Fort Pierce                           St. Lucie County"/>
    <n v="30"/>
    <n v="2.7217573305228613"/>
    <n v="22.446135036676715"/>
    <n v="3.2027408090577931"/>
    <m/>
    <m/>
    <m/>
    <n v="22.446135036676715"/>
    <n v="22.446135036676715"/>
    <n v="10268.52756543619"/>
    <n v="1"/>
    <n v="1"/>
    <n v="3.2027408090577931"/>
    <n v="3.2027408090577931"/>
  </r>
  <r>
    <n v="842"/>
    <n v="0"/>
    <x v="2"/>
    <x v="3"/>
    <x v="4"/>
    <s v="62-304.520 (7)(b),(16), F.A.C."/>
    <x v="4"/>
    <x v="4"/>
    <x v="8"/>
    <n v="1550"/>
    <s v="Other Light Industrial"/>
    <n v="1550"/>
    <s v="City of Melbourne                 Brevard County"/>
    <n v="1130"/>
    <n v="271.84622272689427"/>
    <n v="2146.1148899182581"/>
    <n v="302.77211279550073"/>
    <m/>
    <m/>
    <m/>
    <n v="2146.1148899182581"/>
    <n v="2146.1148899182581"/>
    <n v="1060647.226801614"/>
    <n v="1"/>
    <n v="1"/>
    <n v="302.77211279550073"/>
    <n v="302.77211279550073"/>
  </r>
  <r>
    <n v="1402"/>
    <n v="0"/>
    <x v="2"/>
    <x v="3"/>
    <x v="4"/>
    <s v="62-304.520 (7), F.A.C."/>
    <x v="4"/>
    <x v="4"/>
    <x v="8"/>
    <n v="1550"/>
    <s v="Other Light Industrial"/>
    <n v="1550"/>
    <s v="City of Melbourne                 Brevard County"/>
    <n v="13"/>
    <n v="1.3610333502180296"/>
    <n v="13.052409408815398"/>
    <n v="1.7874134812469364"/>
    <m/>
    <m/>
    <m/>
    <n v="13.052409408815398"/>
    <n v="13.052409408815398"/>
    <n v="5348.2012391642111"/>
    <n v="1"/>
    <n v="1"/>
    <n v="1.7874134812469364"/>
    <n v="1.7874134812469364"/>
  </r>
  <r>
    <n v="940"/>
    <n v="0"/>
    <x v="2"/>
    <x v="3"/>
    <x v="4"/>
    <s v="62-304.520 (7)(b),(16), F.A.C."/>
    <x v="4"/>
    <x v="4"/>
    <x v="14"/>
    <n v="1550"/>
    <s v="Other Light Industrial"/>
    <n v="1550"/>
    <s v="City of Melbourne              City of West Melbourne   Brevard County"/>
    <n v="15"/>
    <n v="2.0347728410997097"/>
    <n v="16.56531411377804"/>
    <n v="2.352079104838158"/>
    <m/>
    <m/>
    <m/>
    <n v="16.56531411377804"/>
    <n v="16.56531411377804"/>
    <n v="8199.7189229267788"/>
    <n v="1"/>
    <n v="1"/>
    <n v="2.352079104838158"/>
    <n v="2.352079104838158"/>
  </r>
  <r>
    <n v="1083"/>
    <n v="0"/>
    <x v="2"/>
    <x v="3"/>
    <x v="4"/>
    <s v="62-304.520 (7)(b),(16), F.A.C."/>
    <x v="4"/>
    <x v="4"/>
    <x v="34"/>
    <n v="1550"/>
    <s v="Other Light Industrial"/>
    <n v="1550"/>
    <s v="City of Melbourne  Town of Melbourne Village               Brevard County"/>
    <n v="10"/>
    <n v="0.27757791070034304"/>
    <n v="2.6971012979952946"/>
    <n v="0.39759382416201305"/>
    <m/>
    <m/>
    <m/>
    <n v="2.6971012979952946"/>
    <n v="2.6971012979952946"/>
    <n v="1105.2648547950196"/>
    <n v="1"/>
    <n v="1"/>
    <n v="0.39759382416201305"/>
    <n v="0.39759382416201305"/>
  </r>
  <r>
    <n v="898"/>
    <n v="0"/>
    <x v="2"/>
    <x v="3"/>
    <x v="4"/>
    <s v="62-304.520 (7)(b),(16), F.A.C."/>
    <x v="4"/>
    <x v="4"/>
    <x v="15"/>
    <n v="1550"/>
    <s v="Other Light Industrial"/>
    <n v="1550"/>
    <s v="City of Palm Bay            Brevard County"/>
    <n v="28"/>
    <n v="11.12837668602435"/>
    <n v="89.467461370967825"/>
    <n v="12.68787393909278"/>
    <m/>
    <m/>
    <m/>
    <n v="89.467461370967825"/>
    <n v="89.467461370967825"/>
    <n v="42866.954776018851"/>
    <n v="1"/>
    <n v="1"/>
    <n v="12.68787393909278"/>
    <n v="12.68787393909278"/>
  </r>
  <r>
    <n v="1498"/>
    <n v="0"/>
    <x v="2"/>
    <x v="3"/>
    <x v="4"/>
    <s v="62-304.520 (7), F.A.C."/>
    <x v="4"/>
    <x v="4"/>
    <x v="15"/>
    <n v="1550"/>
    <s v="Other Light Industrial"/>
    <n v="1550"/>
    <s v="City of Palm Bay            Brevard County"/>
    <n v="1105"/>
    <n v="366.5601162590695"/>
    <n v="2747.9051063238285"/>
    <n v="386.66690872822625"/>
    <m/>
    <m/>
    <m/>
    <n v="2747.9051063238285"/>
    <n v="2747.9051063238285"/>
    <n v="1389698.8577592792"/>
    <n v="1"/>
    <n v="1"/>
    <n v="386.66690872822625"/>
    <n v="386.66690872822625"/>
  </r>
  <r>
    <n v="1499"/>
    <n v="0"/>
    <x v="2"/>
    <x v="3"/>
    <x v="4"/>
    <s v="62-304.520 (7), F.A.C."/>
    <x v="4"/>
    <x v="4"/>
    <x v="15"/>
    <n v="1550"/>
    <s v="Other Light Industrial"/>
    <n v="1550"/>
    <s v="City of Palm Bay            Brevard County       SJRWMD C-1 Diversion"/>
    <n v="965"/>
    <n v="524.20620734585123"/>
    <n v="1264.8308361917439"/>
    <n v="286.58290298382474"/>
    <m/>
    <m/>
    <m/>
    <n v="4391.7737367768877"/>
    <n v="1264.8308361917439"/>
    <n v="2217073.2766960943"/>
    <n v="0.28800000000000003"/>
    <n v="0.46899999999999997"/>
    <n v="611.05096585037256"/>
    <n v="286.58290298382474"/>
  </r>
  <r>
    <n v="3497"/>
    <n v="0"/>
    <x v="2"/>
    <x v="2"/>
    <x v="4"/>
    <s v="62-304.520 (7)(b),(19), F.A.C."/>
    <x v="4"/>
    <x v="4"/>
    <x v="16"/>
    <n v="1550"/>
    <s v="Other Light Industrial"/>
    <n v="1550"/>
    <s v="City of Sebastian      Indian River County"/>
    <n v="54"/>
    <n v="12.855425606769469"/>
    <n v="103.10535313013385"/>
    <n v="14.726903639007944"/>
    <m/>
    <m/>
    <m/>
    <n v="103.10535313013385"/>
    <n v="103.10535313013385"/>
    <n v="49613.807859901142"/>
    <n v="1"/>
    <n v="1"/>
    <n v="14.726903639007944"/>
    <n v="14.726903639007944"/>
  </r>
  <r>
    <n v="4315"/>
    <n v="0"/>
    <x v="2"/>
    <x v="2"/>
    <x v="4"/>
    <s v="62-304.520 (7), F.A.C."/>
    <x v="4"/>
    <x v="4"/>
    <x v="16"/>
    <n v="1550"/>
    <s v="Other Light Industrial"/>
    <n v="1550"/>
    <s v="City of Sebastian      Indian River County"/>
    <n v="13"/>
    <n v="0.67664399435047695"/>
    <n v="6.6590585906200488"/>
    <n v="0.90497626520019026"/>
    <m/>
    <m/>
    <m/>
    <n v="6.6590585906200488"/>
    <n v="6.6590585906200488"/>
    <n v="2765.8249866261262"/>
    <n v="1"/>
    <n v="1"/>
    <n v="0.90497626520019026"/>
    <n v="0.90497626520019026"/>
  </r>
  <r>
    <n v="2658"/>
    <n v="0"/>
    <x v="2"/>
    <x v="4"/>
    <x v="4"/>
    <s v="62-304.520 (8), F.A.C."/>
    <x v="4"/>
    <x v="4"/>
    <x v="17"/>
    <n v="1550"/>
    <s v="Other Light Industrial"/>
    <n v="1550"/>
    <s v="City of Vero Beach    Indian River County"/>
    <n v="57"/>
    <n v="7.4835227997327856"/>
    <n v="68.52003970413331"/>
    <n v="9.4688292943844345"/>
    <m/>
    <m/>
    <m/>
    <n v="68.52003970413331"/>
    <n v="68.52003970413331"/>
    <n v="30512.398072165957"/>
    <n v="1"/>
    <n v="1"/>
    <n v="9.4688292943844345"/>
    <n v="9.4688292943844345"/>
  </r>
  <r>
    <n v="3008"/>
    <n v="0"/>
    <x v="2"/>
    <x v="4"/>
    <x v="4"/>
    <s v="62-304.520 (8), F.A.C."/>
    <x v="4"/>
    <x v="4"/>
    <x v="12"/>
    <n v="1550"/>
    <s v="Other Light Industrial"/>
    <n v="1550"/>
    <s v="City of Vero Beach    Indian River County    Indian River County"/>
    <n v="6"/>
    <n v="1.0063702863132693E-2"/>
    <n v="0.10683259100405262"/>
    <n v="1.4395627932952782E-2"/>
    <m/>
    <m/>
    <m/>
    <n v="0.10683259100405262"/>
    <n v="0.10683259100405262"/>
    <n v="41.563772276007363"/>
    <n v="1"/>
    <n v="1"/>
    <n v="1.4395627932952782E-2"/>
    <n v="1.4395627932952782E-2"/>
  </r>
  <r>
    <n v="941"/>
    <n v="0"/>
    <x v="2"/>
    <x v="3"/>
    <x v="4"/>
    <s v="62-304.520 (7)(b),(16), F.A.C."/>
    <x v="4"/>
    <x v="4"/>
    <x v="14"/>
    <n v="1550"/>
    <s v="Other Light Industrial"/>
    <n v="1550"/>
    <s v="City of West Melbourne   Brevard County"/>
    <n v="532"/>
    <n v="117.2108496028153"/>
    <n v="994.93609002739686"/>
    <n v="139.39546364985347"/>
    <m/>
    <m/>
    <m/>
    <n v="994.93609002739686"/>
    <n v="994.93609002739686"/>
    <n v="468468.06322532526"/>
    <n v="1"/>
    <n v="1"/>
    <n v="139.39546364985347"/>
    <n v="139.39546364985347"/>
  </r>
  <r>
    <n v="2788"/>
    <n v="0"/>
    <x v="2"/>
    <x v="4"/>
    <x v="4"/>
    <s v="62-304.520 (8), F.A.C."/>
    <x v="4"/>
    <x v="4"/>
    <x v="18"/>
    <n v="1550"/>
    <s v="Other Light Industrial"/>
    <n v="1550"/>
    <s v="FDOT District 4                                         St. Lucie County"/>
    <n v="1"/>
    <n v="1.7053706457214162E-4"/>
    <n v="1.679903525676326E-3"/>
    <n v="2.2886021935733961E-4"/>
    <m/>
    <m/>
    <m/>
    <n v="1.679903525676326E-3"/>
    <n v="1.679903525676326E-3"/>
    <n v="0.66284576232139714"/>
    <n v="1"/>
    <n v="1"/>
    <n v="2.2886021935733961E-4"/>
    <n v="2.2886021935733961E-4"/>
  </r>
  <r>
    <n v="4923"/>
    <n v="0"/>
    <x v="2"/>
    <x v="5"/>
    <x v="5"/>
    <s v="C-25 and South Indian River Lagoon"/>
    <x v="5"/>
    <x v="5"/>
    <x v="18"/>
    <n v="1550"/>
    <s v="Other Light Industrial"/>
    <n v="1550"/>
    <s v="FDOT District 4                                         St. Lucie County"/>
    <n v="45"/>
    <n v="3.057681912412082"/>
    <n v="26.616936822881687"/>
    <n v="4.0213088717115362"/>
    <m/>
    <m/>
    <m/>
    <n v="26.616936822881687"/>
    <n v="26.616936822881687"/>
    <n v="11609.587498501582"/>
    <n v="1"/>
    <n v="1"/>
    <n v="4.0213088717115362"/>
    <n v="4.0213088717115362"/>
  </r>
  <r>
    <n v="2789"/>
    <n v="0"/>
    <x v="2"/>
    <x v="4"/>
    <x v="4"/>
    <s v="62-304.520 (8), F.A.C."/>
    <x v="4"/>
    <x v="4"/>
    <x v="18"/>
    <n v="1550"/>
    <s v="Other Light Industrial"/>
    <n v="1550"/>
    <s v="FDOT District 4                                       Indian River County"/>
    <n v="86"/>
    <n v="2.7127131271622678"/>
    <n v="24.003928648740111"/>
    <n v="3.3222773626789501"/>
    <m/>
    <m/>
    <m/>
    <n v="24.003928648740111"/>
    <n v="24.003928648740111"/>
    <n v="10790.770988711418"/>
    <n v="1"/>
    <n v="1"/>
    <n v="3.3222773626789501"/>
    <n v="3.3222773626789501"/>
  </r>
  <r>
    <n v="4412"/>
    <n v="0"/>
    <x v="2"/>
    <x v="2"/>
    <x v="4"/>
    <s v="62-304.520 (7), F.A.C."/>
    <x v="4"/>
    <x v="4"/>
    <x v="18"/>
    <n v="1550"/>
    <s v="Other Light Industrial"/>
    <n v="1550"/>
    <s v="FDOT District 4                                       Indian River County"/>
    <n v="6"/>
    <n v="0.12732768891238844"/>
    <n v="1.4218232943645877"/>
    <n v="0.19341572351815345"/>
    <m/>
    <m/>
    <m/>
    <n v="1.4218232943645877"/>
    <n v="1.4218232943645877"/>
    <n v="527.96106982141475"/>
    <n v="1"/>
    <n v="1"/>
    <n v="0.19341572351815345"/>
    <n v="0.19341572351815345"/>
  </r>
  <r>
    <n v="4924"/>
    <n v="0"/>
    <x v="2"/>
    <x v="5"/>
    <x v="5"/>
    <s v="C-25 and South Indian River Lagoon"/>
    <x v="5"/>
    <x v="5"/>
    <x v="18"/>
    <n v="1550"/>
    <s v="Other Light Industrial"/>
    <n v="1550"/>
    <s v="FDOT District 4                                  Town of St. Lucie Village       St. Lucie County"/>
    <n v="6"/>
    <n v="8.3096359955775662E-2"/>
    <n v="0.69596593409265561"/>
    <n v="9.3512005335576437E-2"/>
    <m/>
    <m/>
    <m/>
    <n v="0.69596593409265561"/>
    <n v="0.69596593409265561"/>
    <n v="316.2130465001365"/>
    <n v="1"/>
    <n v="1"/>
    <n v="9.3512005335576437E-2"/>
    <n v="9.3512005335576437E-2"/>
  </r>
  <r>
    <n v="4413"/>
    <n v="0"/>
    <x v="2"/>
    <x v="2"/>
    <x v="4"/>
    <s v="62-304.520 (7), F.A.C."/>
    <x v="4"/>
    <x v="4"/>
    <x v="18"/>
    <n v="1550"/>
    <s v="Other Light Industrial"/>
    <n v="1550"/>
    <s v="FDOT District 4                                 City of Sebastian      Indian River County"/>
    <n v="1"/>
    <n v="1.8123960393637106E-3"/>
    <n v="1.9488758142895281E-2"/>
    <n v="2.5954253900400295E-3"/>
    <m/>
    <m/>
    <m/>
    <n v="1.9488758142895281E-2"/>
    <n v="1.9488758142895281E-2"/>
    <n v="7.5858308346840646"/>
    <n v="1"/>
    <n v="1"/>
    <n v="2.5954253900400295E-3"/>
    <n v="2.5954253900400295E-3"/>
  </r>
  <r>
    <n v="4925"/>
    <n v="0"/>
    <x v="2"/>
    <x v="5"/>
    <x v="5"/>
    <s v="C-25 and South Indian River Lagoon"/>
    <x v="5"/>
    <x v="5"/>
    <x v="18"/>
    <n v="1550"/>
    <s v="Other Light Industrial"/>
    <n v="1550"/>
    <s v="FDOT District 4   FPFWCD                                      St. Lucie County"/>
    <n v="7"/>
    <n v="0.81752555701003082"/>
    <n v="5.5445530379598509"/>
    <n v="0.92313746170347899"/>
    <m/>
    <m/>
    <m/>
    <n v="5.5445530379598509"/>
    <n v="5.5445530379598509"/>
    <n v="2465.2627734120324"/>
    <n v="1"/>
    <n v="1"/>
    <n v="0.92313746170347899"/>
    <n v="0.92313746170347899"/>
  </r>
  <r>
    <n v="1024"/>
    <n v="0"/>
    <x v="2"/>
    <x v="3"/>
    <x v="4"/>
    <s v="62-304.520 (7)(b),(16), F.A.C."/>
    <x v="4"/>
    <x v="4"/>
    <x v="6"/>
    <n v="1550"/>
    <s v="Other Light Industrial"/>
    <n v="1550"/>
    <s v="FDOT District 5                                          Brevard County"/>
    <n v="2"/>
    <n v="2.7139961058624582E-2"/>
    <n v="0.27500304285337418"/>
    <n v="3.8779529215883304E-2"/>
    <m/>
    <m/>
    <m/>
    <n v="0.27500304285337418"/>
    <n v="0.27500304285337418"/>
    <n v="110.37771144972945"/>
    <n v="1"/>
    <n v="1"/>
    <n v="3.8779529215883304E-2"/>
    <n v="3.8779529215883304E-2"/>
  </r>
  <r>
    <n v="4471"/>
    <n v="0"/>
    <x v="2"/>
    <x v="2"/>
    <x v="4"/>
    <s v="62-304.520 (7), F.A.C."/>
    <x v="4"/>
    <x v="4"/>
    <x v="6"/>
    <n v="1550"/>
    <s v="Other Light Industrial"/>
    <n v="1550"/>
    <s v="FDOT District 5                                          Brevard County"/>
    <n v="1"/>
    <n v="7.1761563319648229E-7"/>
    <n v="6.2648998509531865E-6"/>
    <n v="9.1150206069203326E-7"/>
    <m/>
    <m/>
    <m/>
    <n v="6.2648998509531865E-6"/>
    <n v="6.2648998509531865E-6"/>
    <n v="2.7933796993659466E-3"/>
    <n v="1"/>
    <n v="1"/>
    <n v="9.1150206069203326E-7"/>
    <n v="9.1150206069203326E-7"/>
  </r>
  <r>
    <n v="1025"/>
    <n v="0"/>
    <x v="2"/>
    <x v="3"/>
    <x v="4"/>
    <s v="62-304.520 (7)(b),(16), F.A.C."/>
    <x v="4"/>
    <x v="4"/>
    <x v="6"/>
    <n v="1550"/>
    <s v="Other Light Industrial"/>
    <n v="1550"/>
    <s v="FDOT District 5                                          Brevard County       SJRWMD C-1 Diversion"/>
    <n v="2"/>
    <n v="2.6136665265421462E-2"/>
    <n v="7.6279699863159245E-2"/>
    <n v="1.7514683415588869E-2"/>
    <m/>
    <m/>
    <m/>
    <n v="0.26486006896930292"/>
    <n v="7.6279699863159245E-2"/>
    <n v="106.29765041456253"/>
    <n v="0.28800000000000003"/>
    <n v="0.46899999999999997"/>
    <n v="3.7344740758185224E-2"/>
    <n v="1.7514683415588869E-2"/>
  </r>
  <r>
    <n v="1812"/>
    <n v="0"/>
    <x v="2"/>
    <x v="3"/>
    <x v="4"/>
    <s v="62-304.520 (7), F.A.C."/>
    <x v="4"/>
    <x v="4"/>
    <x v="6"/>
    <n v="1550"/>
    <s v="Other Light Industrial"/>
    <n v="1550"/>
    <s v="FDOT District 5                              City of Palm Bay            Brevard County"/>
    <n v="8"/>
    <n v="9.6185625796491703E-2"/>
    <n v="0.92163641159999232"/>
    <n v="0.12357948376062614"/>
    <m/>
    <m/>
    <m/>
    <n v="0.92163641159999232"/>
    <n v="0.92163641159999232"/>
    <n v="387.25443156191295"/>
    <n v="1"/>
    <n v="1"/>
    <n v="0.12357948376062614"/>
    <n v="0.12357948376062614"/>
  </r>
  <r>
    <n v="1026"/>
    <n v="0"/>
    <x v="2"/>
    <x v="3"/>
    <x v="4"/>
    <s v="62-304.520 (7)(b),(16), F.A.C."/>
    <x v="4"/>
    <x v="4"/>
    <x v="6"/>
    <n v="1550"/>
    <s v="Other Light Industrial"/>
    <n v="1550"/>
    <s v="FDOT District 5                         City of Melbourne                 Brevard County"/>
    <n v="1"/>
    <n v="2.1498503380810632E-3"/>
    <n v="2.1714761689648556E-2"/>
    <n v="2.8881426636171072E-3"/>
    <m/>
    <m/>
    <m/>
    <n v="2.1714761689648556E-2"/>
    <n v="2.1714761689648556E-2"/>
    <n v="8.5088684902446712"/>
    <n v="1"/>
    <n v="1"/>
    <n v="2.8881426636171072E-3"/>
    <n v="2.8881426636171072E-3"/>
  </r>
  <r>
    <n v="1813"/>
    <n v="0"/>
    <x v="2"/>
    <x v="3"/>
    <x v="4"/>
    <s v="62-304.520 (7), F.A.C."/>
    <x v="4"/>
    <x v="4"/>
    <x v="6"/>
    <n v="1550"/>
    <s v="Other Light Industrial"/>
    <n v="1550"/>
    <s v="FDOT District 5                         City of Melbourne                 Brevard County"/>
    <n v="4"/>
    <n v="6.9493088120637552E-3"/>
    <n v="6.3731187546345075E-2"/>
    <n v="8.6923321545651112E-3"/>
    <m/>
    <m/>
    <m/>
    <n v="6.3731187546345075E-2"/>
    <n v="6.3731187546345075E-2"/>
    <n v="27.233878909623002"/>
    <n v="1"/>
    <n v="1"/>
    <n v="8.6923321545651112E-3"/>
    <n v="8.6923321545651112E-3"/>
  </r>
  <r>
    <n v="1814"/>
    <n v="0"/>
    <x v="2"/>
    <x v="3"/>
    <x v="4"/>
    <s v="62-304.520 (7), F.A.C."/>
    <x v="4"/>
    <x v="4"/>
    <x v="6"/>
    <n v="1550"/>
    <s v="Other Light Industrial"/>
    <n v="1550"/>
    <s v="FDOT District 5                    Town of Grant-Valkaria                      Brevard County"/>
    <n v="3"/>
    <n v="4.1454977935009463E-2"/>
    <n v="0.21690166186110499"/>
    <n v="3.0060957379813524E-2"/>
    <m/>
    <m/>
    <m/>
    <n v="0.21690166186110499"/>
    <n v="0.21690166186110499"/>
    <n v="97.559695884505743"/>
    <n v="1"/>
    <n v="1"/>
    <n v="3.0060957379813524E-2"/>
    <n v="3.0060957379813524E-2"/>
  </r>
  <r>
    <n v="5006"/>
    <n v="0"/>
    <x v="2"/>
    <x v="5"/>
    <x v="5"/>
    <s v="C-25 and South Indian River Lagoon"/>
    <x v="5"/>
    <x v="5"/>
    <x v="30"/>
    <n v="1550"/>
    <s v="Other Light Industrial"/>
    <n v="1550"/>
    <s v="FPFWCD                                      St. Lucie County"/>
    <n v="52"/>
    <n v="7.3376082980805952"/>
    <n v="53.195721491681816"/>
    <n v="7.7738241715364911"/>
    <m/>
    <m/>
    <m/>
    <n v="53.195721491681816"/>
    <n v="53.195721491681816"/>
    <n v="24925.233479841947"/>
    <n v="1"/>
    <n v="1"/>
    <n v="7.7738241715364911"/>
    <n v="7.7738241715364911"/>
  </r>
  <r>
    <n v="4559"/>
    <n v="0"/>
    <x v="2"/>
    <x v="2"/>
    <x v="4"/>
    <s v="62-304.520 (7), F.A.C."/>
    <x v="4"/>
    <x v="4"/>
    <x v="19"/>
    <n v="1550"/>
    <s v="Other Light Industrial"/>
    <n v="1550"/>
    <s v="FWCD                                     Indian River County"/>
    <n v="2"/>
    <n v="3.5258649709762592E-2"/>
    <n v="0.29153675914928473"/>
    <n v="4.1508626135063245E-2"/>
    <m/>
    <m/>
    <m/>
    <n v="0.29153675914928473"/>
    <n v="0.29153675914928473"/>
    <n v="126.99506236288788"/>
    <n v="1"/>
    <n v="1"/>
    <n v="4.1508626135063245E-2"/>
    <n v="4.1508626135063245E-2"/>
  </r>
  <r>
    <n v="4560"/>
    <n v="0"/>
    <x v="2"/>
    <x v="2"/>
    <x v="4"/>
    <s v="62-304.520 (7), F.A.C."/>
    <x v="4"/>
    <x v="4"/>
    <x v="19"/>
    <n v="1550"/>
    <s v="Other Light Industrial"/>
    <n v="1550"/>
    <s v="FWCD               City of Fellsmere                      Indian River County"/>
    <n v="7"/>
    <n v="0.96634892518786819"/>
    <n v="8.419104068383449"/>
    <n v="1.1961002950681958"/>
    <m/>
    <m/>
    <m/>
    <n v="8.419104068383449"/>
    <n v="8.419104068383449"/>
    <n v="3698.5026586282079"/>
    <n v="1"/>
    <n v="1"/>
    <n v="1.1961002950681958"/>
    <n v="1.1961002950681958"/>
  </r>
  <r>
    <n v="2915"/>
    <n v="0"/>
    <x v="2"/>
    <x v="4"/>
    <x v="4"/>
    <s v="62-304.520 (8), F.A.C."/>
    <x v="4"/>
    <x v="4"/>
    <x v="12"/>
    <n v="1550"/>
    <s v="Other Light Industrial"/>
    <n v="1550"/>
    <s v="Indian River County"/>
    <n v="675"/>
    <n v="141.28817139597905"/>
    <n v="1183.9356130621456"/>
    <n v="166.95360590969594"/>
    <m/>
    <m/>
    <m/>
    <n v="1183.9356130621456"/>
    <n v="1183.9356130621456"/>
    <n v="567476.77711116627"/>
    <n v="1"/>
    <n v="1"/>
    <n v="166.95360590969594"/>
    <n v="166.95360590969594"/>
  </r>
  <r>
    <n v="3606"/>
    <n v="0"/>
    <x v="2"/>
    <x v="2"/>
    <x v="4"/>
    <s v="62-304.520 (7)(b),(19), F.A.C."/>
    <x v="4"/>
    <x v="4"/>
    <x v="12"/>
    <n v="1550"/>
    <s v="Other Light Industrial"/>
    <n v="1550"/>
    <s v="Indian River County"/>
    <n v="156"/>
    <n v="43.670248742500981"/>
    <n v="301.23638406476675"/>
    <n v="41.913474661562802"/>
    <m/>
    <m/>
    <m/>
    <n v="301.23638406476675"/>
    <n v="301.23638406476675"/>
    <n v="160994.47868809447"/>
    <n v="1"/>
    <n v="1"/>
    <n v="41.913474661562802"/>
    <n v="41.913474661562802"/>
  </r>
  <r>
    <n v="4643"/>
    <n v="0"/>
    <x v="2"/>
    <x v="2"/>
    <x v="4"/>
    <s v="62-304.520 (7), F.A.C."/>
    <x v="4"/>
    <x v="4"/>
    <x v="12"/>
    <n v="1550"/>
    <s v="Other Light Industrial"/>
    <n v="1550"/>
    <s v="Indian River County"/>
    <n v="31"/>
    <n v="4.3199412275637812"/>
    <n v="38.097823397188655"/>
    <n v="5.3416097742149189"/>
    <m/>
    <m/>
    <m/>
    <n v="38.097823397188655"/>
    <n v="38.097823397188655"/>
    <n v="17218.599772512047"/>
    <n v="1"/>
    <n v="1"/>
    <n v="5.3416097742149189"/>
    <n v="5.3416097742149189"/>
  </r>
  <r>
    <n v="3069"/>
    <n v="0"/>
    <x v="2"/>
    <x v="4"/>
    <x v="4"/>
    <s v="62-304.520 (8), F.A.C."/>
    <x v="4"/>
    <x v="4"/>
    <x v="20"/>
    <n v="1550"/>
    <s v="Other Light Industrial"/>
    <n v="1550"/>
    <s v="IRFWCD                                      Indian River County"/>
    <n v="24"/>
    <n v="0.82420775041714378"/>
    <n v="6.9601112691348828"/>
    <n v="0.96066434233279407"/>
    <m/>
    <m/>
    <m/>
    <n v="6.9601112691348828"/>
    <n v="6.9601112691348828"/>
    <n v="3147.6277130446892"/>
    <n v="1"/>
    <n v="1"/>
    <n v="0.96066434233279407"/>
    <n v="0.96066434233279407"/>
  </r>
  <r>
    <n v="2038"/>
    <n v="0"/>
    <x v="2"/>
    <x v="3"/>
    <x v="4"/>
    <s v="62-304.520 (7), F.A.C."/>
    <x v="4"/>
    <x v="4"/>
    <x v="22"/>
    <n v="1550"/>
    <s v="Other Light Industrial"/>
    <n v="1550"/>
    <s v="MTWCD                        City of Palm Bay            Brevard County"/>
    <n v="10"/>
    <n v="1.1131818428793661"/>
    <n v="11.217017365403995"/>
    <n v="1.5584019962347029"/>
    <m/>
    <m/>
    <m/>
    <n v="11.217017365403995"/>
    <n v="11.217017365403995"/>
    <n v="5187.7098256959971"/>
    <n v="1"/>
    <n v="1"/>
    <n v="1.5584019962347029"/>
    <n v="1.5584019962347029"/>
  </r>
  <r>
    <n v="2039"/>
    <n v="0"/>
    <x v="2"/>
    <x v="3"/>
    <x v="4"/>
    <s v="62-304.520 (7), F.A.C."/>
    <x v="4"/>
    <x v="4"/>
    <x v="22"/>
    <n v="1550"/>
    <s v="Other Light Industrial"/>
    <n v="1550"/>
    <s v="MTWCD                        City of Palm Bay            Brevard County       SJRWMD C-1 Diversion"/>
    <n v="82"/>
    <n v="10.75806590381087"/>
    <n v="24.221978421056143"/>
    <n v="5.3349944417083828"/>
    <m/>
    <m/>
    <m/>
    <n v="84.104091739778269"/>
    <n v="24.221978421056143"/>
    <n v="41687.764250931614"/>
    <n v="0.28800000000000003"/>
    <n v="0.46899999999999997"/>
    <n v="11.375254673152202"/>
    <n v="5.3349944417083828"/>
  </r>
  <r>
    <n v="3167"/>
    <n v="0"/>
    <x v="2"/>
    <x v="4"/>
    <x v="4"/>
    <s v="62-304.520 (8), F.A.C."/>
    <x v="4"/>
    <x v="4"/>
    <x v="23"/>
    <n v="1550"/>
    <s v="Other Light Industrial"/>
    <n v="1550"/>
    <s v="St. Lucie County"/>
    <n v="1"/>
    <n v="3.0471626581506984E-4"/>
    <n v="3.0016579126534398E-3"/>
    <n v="4.0892829726575614E-4"/>
    <m/>
    <m/>
    <m/>
    <n v="3.0016579126534398E-3"/>
    <n v="3.0016579126534398E-3"/>
    <n v="1.1843752911583416"/>
    <n v="1"/>
    <n v="1"/>
    <n v="4.0892829726575614E-4"/>
    <n v="4.0892829726575614E-4"/>
  </r>
  <r>
    <n v="5080"/>
    <n v="0"/>
    <x v="2"/>
    <x v="5"/>
    <x v="5"/>
    <s v="C-25 and South Indian River Lagoon"/>
    <x v="5"/>
    <x v="5"/>
    <x v="23"/>
    <n v="1550"/>
    <s v="Other Light Industrial"/>
    <n v="1550"/>
    <s v="St. Lucie County"/>
    <n v="703"/>
    <n v="158.97998851718464"/>
    <n v="1288.2055463839613"/>
    <n v="186.06648072515651"/>
    <m/>
    <m/>
    <m/>
    <n v="1288.2055463839613"/>
    <n v="1288.2055463839613"/>
    <n v="596312.23867289745"/>
    <n v="1"/>
    <n v="1"/>
    <n v="186.06648072515651"/>
    <n v="186.06648072515651"/>
  </r>
  <r>
    <n v="2204"/>
    <n v="0"/>
    <x v="2"/>
    <x v="3"/>
    <x v="4"/>
    <s v="62-304.520 (7), F.A.C."/>
    <x v="4"/>
    <x v="4"/>
    <x v="24"/>
    <n v="1550"/>
    <s v="Other Light Industrial"/>
    <n v="1550"/>
    <s v="Town of Grant-Valkaria                      Brevard County"/>
    <n v="135"/>
    <n v="46.882115723836932"/>
    <n v="392.82351578637684"/>
    <n v="56.00576376958859"/>
    <m/>
    <m/>
    <m/>
    <n v="392.82351578637684"/>
    <n v="392.82351578637684"/>
    <n v="190302.34223783106"/>
    <n v="1"/>
    <n v="1"/>
    <n v="56.00576376958859"/>
    <n v="56.00576376958859"/>
  </r>
  <r>
    <n v="4741"/>
    <n v="0"/>
    <x v="2"/>
    <x v="2"/>
    <x v="4"/>
    <s v="62-304.520 (7), F.A.C."/>
    <x v="4"/>
    <x v="4"/>
    <x v="24"/>
    <n v="1550"/>
    <s v="Other Light Industrial"/>
    <n v="1550"/>
    <s v="Town of Grant-Valkaria                      Brevard County"/>
    <n v="9"/>
    <n v="1.8512341845808797"/>
    <n v="16.378206566340975"/>
    <n v="2.3525325212412302"/>
    <m/>
    <m/>
    <m/>
    <n v="16.378206566340975"/>
    <n v="16.378206566340975"/>
    <n v="7224.4296145560947"/>
    <n v="1"/>
    <n v="1"/>
    <n v="2.3525325212412302"/>
    <n v="2.3525325212412302"/>
  </r>
  <r>
    <n v="2356"/>
    <n v="0"/>
    <x v="2"/>
    <x v="3"/>
    <x v="4"/>
    <s v="62-304.520 (7), F.A.C."/>
    <x v="4"/>
    <x v="4"/>
    <x v="26"/>
    <n v="1550"/>
    <s v="Other Light Industrial"/>
    <n v="1550"/>
    <s v="Town of Malabar                  Brevard County"/>
    <n v="39"/>
    <n v="8.0031537488004698"/>
    <n v="60.9302461296231"/>
    <n v="8.3139128995738414"/>
    <m/>
    <m/>
    <m/>
    <n v="60.9302461296231"/>
    <n v="60.9302461296231"/>
    <n v="29736.951666688783"/>
    <n v="1"/>
    <n v="1"/>
    <n v="8.3139128995738414"/>
    <n v="8.3139128995738414"/>
  </r>
  <r>
    <n v="1084"/>
    <n v="0"/>
    <x v="2"/>
    <x v="3"/>
    <x v="4"/>
    <s v="62-304.520 (7)(b),(16), F.A.C."/>
    <x v="4"/>
    <x v="4"/>
    <x v="34"/>
    <n v="1550"/>
    <s v="Other Light Industrial"/>
    <n v="1550"/>
    <s v="Town of Melbourne Village               Brevard County"/>
    <n v="7"/>
    <n v="0.19567153204126797"/>
    <n v="1.8023429043259425"/>
    <n v="0.2726009858868117"/>
    <m/>
    <m/>
    <m/>
    <n v="1.8023429043259425"/>
    <n v="1.8023429043259425"/>
    <n v="788.68846415468806"/>
    <n v="1"/>
    <n v="1"/>
    <n v="0.2726009858868117"/>
    <n v="0.2726009858868117"/>
  </r>
  <r>
    <n v="5173"/>
    <n v="0"/>
    <x v="2"/>
    <x v="5"/>
    <x v="5"/>
    <s v="C-25 and South Indian River Lagoon"/>
    <x v="5"/>
    <x v="5"/>
    <x v="31"/>
    <n v="1550"/>
    <s v="Other Light Industrial"/>
    <n v="1550"/>
    <s v="Town of St. Lucie Village       St. Lucie County"/>
    <n v="71"/>
    <n v="16.739742246770323"/>
    <n v="138.27064700154168"/>
    <n v="19.751286097846478"/>
    <m/>
    <m/>
    <m/>
    <n v="138.27064700154168"/>
    <n v="138.27064700154168"/>
    <n v="64761.882669189006"/>
    <n v="1"/>
    <n v="1"/>
    <n v="19.751286097846478"/>
    <n v="19.751286097846478"/>
  </r>
  <r>
    <n v="3886"/>
    <n v="0"/>
    <x v="2"/>
    <x v="2"/>
    <x v="4"/>
    <s v="62-304.520 (7), F.A.C."/>
    <x v="4"/>
    <x v="4"/>
    <x v="11"/>
    <n v="1550"/>
    <s v="Other Light Industrial"/>
    <n v="2000"/>
    <s v="City of Fellsmere                      Indian River County"/>
    <n v="10"/>
    <n v="0.62217575647822398"/>
    <n v="5.0837861313299735"/>
    <n v="0.69992425813140935"/>
    <m/>
    <m/>
    <m/>
    <n v="5.0837861313299735"/>
    <n v="5.0837861313299735"/>
    <n v="2274.2137727705554"/>
    <n v="1"/>
    <n v="1"/>
    <n v="0.69992425813140935"/>
    <n v="0.69992425813140935"/>
  </r>
  <r>
    <n v="3887"/>
    <n v="0"/>
    <x v="2"/>
    <x v="2"/>
    <x v="4"/>
    <s v="62-304.520 (7), F.A.C."/>
    <x v="4"/>
    <x v="4"/>
    <x v="11"/>
    <n v="1550"/>
    <s v="Other Light Industrial"/>
    <n v="2000"/>
    <s v="FWCD               City of Fellsmere                      Indian River County"/>
    <n v="1"/>
    <n v="1.4856567408589696E-3"/>
    <n v="1.2216513441261302E-2"/>
    <n v="1.7370710027615009E-3"/>
    <m/>
    <m/>
    <m/>
    <n v="1.2216513441261302E-2"/>
    <n v="1.2216513441261302E-2"/>
    <n v="5.3304431836211768"/>
    <n v="1"/>
    <n v="1"/>
    <n v="1.7370710027615009E-3"/>
    <n v="1.7370710027615009E-3"/>
  </r>
  <r>
    <n v="2465"/>
    <n v="0"/>
    <x v="2"/>
    <x v="4"/>
    <x v="4"/>
    <s v="62-304.520 (8), F.A.C."/>
    <x v="4"/>
    <x v="4"/>
    <x v="11"/>
    <n v="1550"/>
    <s v="Other Light Industrial"/>
    <n v="2000"/>
    <s v="Indian River County"/>
    <n v="15"/>
    <n v="0.32483860235180251"/>
    <n v="2.486829401105493"/>
    <n v="0.34770763583485514"/>
    <m/>
    <m/>
    <m/>
    <n v="2.486829401105493"/>
    <n v="2.486829401105493"/>
    <n v="1186.3848334947381"/>
    <n v="1"/>
    <n v="1"/>
    <n v="0.34770763583485514"/>
    <n v="0.34770763583485514"/>
  </r>
  <r>
    <n v="2466"/>
    <n v="0"/>
    <x v="2"/>
    <x v="4"/>
    <x v="4"/>
    <s v="62-304.520 (8), F.A.C."/>
    <x v="4"/>
    <x v="4"/>
    <x v="11"/>
    <n v="1550"/>
    <s v="Other Light Industrial"/>
    <n v="2000"/>
    <s v="IRFWCD                                      Indian River County"/>
    <n v="2"/>
    <n v="4.3579273010340501E-5"/>
    <n v="3.6764807616055989E-4"/>
    <n v="5.1263420299428711E-5"/>
    <m/>
    <m/>
    <m/>
    <n v="3.6764807616055989E-4"/>
    <n v="3.6764807616055989E-4"/>
    <n v="0.17685857894909404"/>
    <n v="1"/>
    <n v="1"/>
    <n v="5.1263420299428711E-5"/>
    <n v="5.1263420299428711E-5"/>
  </r>
  <r>
    <n v="3607"/>
    <n v="0"/>
    <x v="2"/>
    <x v="2"/>
    <x v="4"/>
    <s v="62-304.520 (7)(b),(19), F.A.C."/>
    <x v="4"/>
    <x v="4"/>
    <x v="12"/>
    <n v="1550"/>
    <s v="Other Light Industrial"/>
    <n v="3000"/>
    <s v="Indian River County"/>
    <n v="5"/>
    <n v="3.8964098768777759E-2"/>
    <n v="0"/>
    <n v="0"/>
    <m/>
    <m/>
    <m/>
    <n v="0.20799616713083838"/>
    <n v="0.20799616713083838"/>
    <n v="83.944462487857265"/>
    <n v="1"/>
    <n v="1"/>
    <n v="1.8122459197184367E-2"/>
    <n v="1.8122459197184367E-2"/>
  </r>
  <r>
    <n v="1500"/>
    <n v="0"/>
    <x v="2"/>
    <x v="3"/>
    <x v="4"/>
    <s v="62-304.520 (7), F.A.C."/>
    <x v="4"/>
    <x v="4"/>
    <x v="15"/>
    <n v="1560"/>
    <s v="Other Heavy Industrial"/>
    <n v="1560"/>
    <s v="City of Palm Bay            Brevard County"/>
    <n v="23"/>
    <n v="7.2252191978209623"/>
    <n v="58.917447451427009"/>
    <n v="8.3874454260389584"/>
    <m/>
    <m/>
    <m/>
    <n v="58.917447451427009"/>
    <n v="58.917447451427009"/>
    <n v="27482.679350742939"/>
    <n v="1"/>
    <n v="1"/>
    <n v="8.3874454260389584"/>
    <n v="8.3874454260389584"/>
  </r>
  <r>
    <n v="2659"/>
    <n v="0"/>
    <x v="2"/>
    <x v="4"/>
    <x v="4"/>
    <s v="62-304.520 (8), F.A.C."/>
    <x v="4"/>
    <x v="4"/>
    <x v="17"/>
    <n v="1560"/>
    <s v="Other Heavy Industrial"/>
    <n v="1560"/>
    <s v="City of Vero Beach    Indian River County"/>
    <n v="162"/>
    <n v="79.201125131803195"/>
    <n v="652.25737996878638"/>
    <n v="94.060135823208682"/>
    <m/>
    <m/>
    <m/>
    <n v="652.25737996878638"/>
    <n v="652.25737996878638"/>
    <n v="318721.26890340418"/>
    <n v="1"/>
    <n v="1"/>
    <n v="94.060135823208682"/>
    <n v="94.060135823208682"/>
  </r>
  <r>
    <n v="5007"/>
    <n v="0"/>
    <x v="2"/>
    <x v="5"/>
    <x v="5"/>
    <s v="C-25 and South Indian River Lagoon"/>
    <x v="5"/>
    <x v="5"/>
    <x v="30"/>
    <n v="1560"/>
    <s v="Other Heavy Industrial"/>
    <n v="1560"/>
    <s v="FPFWCD                                      St. Lucie County"/>
    <n v="16"/>
    <n v="1.3983205744820615"/>
    <n v="10.031493187988948"/>
    <n v="1.6000092335265845"/>
    <m/>
    <m/>
    <m/>
    <n v="10.031493187988948"/>
    <n v="10.031493187988948"/>
    <n v="4582.331418308403"/>
    <n v="1"/>
    <n v="1"/>
    <n v="1.6000092335265845"/>
    <n v="1.6000092335265845"/>
  </r>
  <r>
    <n v="2916"/>
    <n v="0"/>
    <x v="2"/>
    <x v="4"/>
    <x v="4"/>
    <s v="62-304.520 (8), F.A.C."/>
    <x v="4"/>
    <x v="4"/>
    <x v="12"/>
    <n v="1560"/>
    <s v="Other Heavy Industrial"/>
    <n v="1560"/>
    <s v="Indian River County"/>
    <n v="67"/>
    <n v="21.393551858432204"/>
    <n v="179.905095121979"/>
    <n v="25.403205738303615"/>
    <m/>
    <m/>
    <m/>
    <n v="179.905095121979"/>
    <n v="179.905095121979"/>
    <n v="87500.561454273397"/>
    <n v="1"/>
    <n v="1"/>
    <n v="25.403205738303615"/>
    <n v="25.403205738303615"/>
  </r>
  <r>
    <n v="5081"/>
    <n v="0"/>
    <x v="2"/>
    <x v="5"/>
    <x v="5"/>
    <s v="C-25 and South Indian River Lagoon"/>
    <x v="5"/>
    <x v="5"/>
    <x v="23"/>
    <n v="1560"/>
    <s v="Other Heavy Industrial"/>
    <n v="1560"/>
    <s v="St. Lucie County"/>
    <n v="49"/>
    <n v="11.33400055977028"/>
    <n v="79.409321967119027"/>
    <n v="11.548950696983075"/>
    <m/>
    <m/>
    <m/>
    <n v="79.409321967119027"/>
    <n v="79.409321967119027"/>
    <n v="40771.561367792128"/>
    <n v="1"/>
    <n v="1"/>
    <n v="11.548950696983075"/>
    <n v="11.548950696983075"/>
  </r>
  <r>
    <n v="2205"/>
    <n v="0"/>
    <x v="2"/>
    <x v="3"/>
    <x v="4"/>
    <s v="62-304.520 (7), F.A.C."/>
    <x v="4"/>
    <x v="4"/>
    <x v="24"/>
    <n v="1560"/>
    <s v="Other Heavy Industrial"/>
    <n v="1560"/>
    <s v="Town of Grant-Valkaria                      Brevard County"/>
    <n v="72"/>
    <n v="23.647172023274024"/>
    <n v="182.36951060369034"/>
    <n v="25.525798332155048"/>
    <m/>
    <m/>
    <m/>
    <n v="182.36951060369034"/>
    <n v="182.36951060369034"/>
    <n v="91434.008462607599"/>
    <n v="1"/>
    <n v="1"/>
    <n v="25.525798332155048"/>
    <n v="25.525798332155048"/>
  </r>
  <r>
    <n v="2467"/>
    <n v="0"/>
    <x v="2"/>
    <x v="4"/>
    <x v="4"/>
    <s v="62-304.520 (8), F.A.C."/>
    <x v="4"/>
    <x v="4"/>
    <x v="11"/>
    <n v="1560"/>
    <s v="Other Heavy Industrial"/>
    <n v="2000"/>
    <s v="Indian River County"/>
    <n v="27"/>
    <n v="8.7604572846579405"/>
    <n v="70.571239498510067"/>
    <n v="9.4946690604383708"/>
    <m/>
    <m/>
    <m/>
    <n v="70.571239498510067"/>
    <n v="70.571239498510067"/>
    <n v="34439.478753917108"/>
    <n v="1"/>
    <n v="1"/>
    <n v="9.4946690604383708"/>
    <n v="9.4946690604383708"/>
  </r>
  <r>
    <n v="2917"/>
    <n v="0"/>
    <x v="2"/>
    <x v="4"/>
    <x v="4"/>
    <s v="62-304.520 (8), F.A.C."/>
    <x v="4"/>
    <x v="4"/>
    <x v="12"/>
    <n v="1562"/>
    <s v="Prestressed concrete plants"/>
    <n v="1562"/>
    <s v="Indian River County"/>
    <n v="109"/>
    <n v="45.969672901667117"/>
    <n v="352.99918561382043"/>
    <n v="50.793685173548582"/>
    <m/>
    <m/>
    <m/>
    <n v="352.99918561382043"/>
    <n v="352.99918561382043"/>
    <n v="177740.96278450967"/>
    <n v="1"/>
    <n v="1"/>
    <n v="50.793685173548582"/>
    <n v="50.793685173548582"/>
  </r>
  <r>
    <n v="3070"/>
    <n v="0"/>
    <x v="2"/>
    <x v="4"/>
    <x v="4"/>
    <s v="62-304.520 (8), F.A.C."/>
    <x v="4"/>
    <x v="4"/>
    <x v="20"/>
    <n v="1562"/>
    <s v="Prestressed concrete plants"/>
    <n v="1562"/>
    <s v="IRFWCD                                      Indian River County"/>
    <n v="3"/>
    <n v="9.3806035704793143E-3"/>
    <n v="5.9107399833606619E-2"/>
    <n v="5.7763048357667946E-3"/>
    <m/>
    <m/>
    <m/>
    <n v="5.9107399833606619E-2"/>
    <n v="5.9107399833606619E-2"/>
    <n v="26.792041428710448"/>
    <n v="1"/>
    <n v="1"/>
    <n v="5.7763048357667946E-3"/>
    <n v="5.7763048357667946E-3"/>
  </r>
  <r>
    <n v="1292"/>
    <n v="0"/>
    <x v="2"/>
    <x v="3"/>
    <x v="4"/>
    <s v="62-304.520 (7), F.A.C."/>
    <x v="4"/>
    <x v="4"/>
    <x v="1"/>
    <n v="1600"/>
    <s v="Extractive"/>
    <n v="1600"/>
    <s v="Brevard County       SJRWMD C-1 Diversion"/>
    <n v="3"/>
    <n v="2.5943548151284673E-2"/>
    <n v="5.0744309730233354E-2"/>
    <n v="1.0736568120411643E-2"/>
    <m/>
    <m/>
    <m/>
    <n v="0.17619551989664356"/>
    <n v="5.0744309730233354E-2"/>
    <n v="83.803358687520472"/>
    <n v="0.28800000000000003"/>
    <n v="0.46899999999999997"/>
    <n v="2.2892469339896894E-2"/>
    <n v="1.0736568120411643E-2"/>
  </r>
  <r>
    <n v="1501"/>
    <n v="0"/>
    <x v="2"/>
    <x v="3"/>
    <x v="4"/>
    <s v="62-304.520 (7), F.A.C."/>
    <x v="4"/>
    <x v="4"/>
    <x v="15"/>
    <n v="1600"/>
    <s v="Extractive"/>
    <n v="1600"/>
    <s v="City of Palm Bay            Brevard County       SJRWMD C-1 Diversion"/>
    <n v="56"/>
    <n v="14.789813268801574"/>
    <n v="29.204870253765666"/>
    <n v="6.0328706738000424"/>
    <m/>
    <m/>
    <m/>
    <n v="101.40579949224188"/>
    <n v="29.204870253765666"/>
    <n v="47953.204616460767"/>
    <n v="0.28800000000000003"/>
    <n v="0.46899999999999997"/>
    <n v="12.863263696801797"/>
    <n v="6.0328706738000424"/>
  </r>
  <r>
    <n v="2040"/>
    <n v="0"/>
    <x v="2"/>
    <x v="3"/>
    <x v="4"/>
    <s v="62-304.520 (7), F.A.C."/>
    <x v="4"/>
    <x v="4"/>
    <x v="22"/>
    <n v="1600"/>
    <s v="Extractive"/>
    <n v="1600"/>
    <s v="MTWCD                                    Brevard County       SJRWMD C-1 Diversion"/>
    <n v="18"/>
    <n v="2.80833110409402"/>
    <n v="5.7733243679430215"/>
    <n v="1.2230402619793106"/>
    <m/>
    <m/>
    <m/>
    <n v="20.046265166468821"/>
    <n v="5.7733243679430215"/>
    <n v="9024.6871181851548"/>
    <n v="0.28800000000000003"/>
    <n v="0.46899999999999997"/>
    <n v="2.6077617526211316"/>
    <n v="1.2230402619793106"/>
  </r>
  <r>
    <n v="2041"/>
    <n v="0"/>
    <x v="2"/>
    <x v="3"/>
    <x v="4"/>
    <s v="62-304.520 (7), F.A.C."/>
    <x v="4"/>
    <x v="4"/>
    <x v="22"/>
    <n v="1600"/>
    <s v="Extractive"/>
    <n v="1600"/>
    <s v="MTWCD                        City of Palm Bay            Brevard County       SJRWMD C-1 Diversion"/>
    <n v="7"/>
    <n v="0.16857213794700959"/>
    <n v="0.32680530585471351"/>
    <n v="6.7435948457739481E-2"/>
    <m/>
    <m/>
    <m/>
    <n v="1.1347406453288662"/>
    <n v="0.32680530585471351"/>
    <n v="541.3833587616399"/>
    <n v="0.28800000000000003"/>
    <n v="0.46899999999999997"/>
    <n v="0.14378667048558524"/>
    <n v="6.7435948457739481E-2"/>
  </r>
  <r>
    <n v="2206"/>
    <n v="0"/>
    <x v="2"/>
    <x v="3"/>
    <x v="4"/>
    <s v="62-304.520 (7), F.A.C."/>
    <x v="4"/>
    <x v="4"/>
    <x v="24"/>
    <n v="1600"/>
    <s v="Extractive"/>
    <n v="1600"/>
    <s v="Town of Grant-Valkaria                      Brevard County"/>
    <n v="43"/>
    <n v="6.4646119649125877"/>
    <n v="43.737375465435463"/>
    <n v="5.7291842166618032"/>
    <m/>
    <m/>
    <m/>
    <n v="43.737375465435463"/>
    <n v="43.737375465435463"/>
    <n v="20186.013897558278"/>
    <n v="1"/>
    <n v="1"/>
    <n v="5.7291842166618032"/>
    <n v="5.7291842166618032"/>
  </r>
  <r>
    <n v="2357"/>
    <n v="0"/>
    <x v="2"/>
    <x v="3"/>
    <x v="4"/>
    <s v="62-304.520 (7), F.A.C."/>
    <x v="4"/>
    <x v="4"/>
    <x v="26"/>
    <n v="1600"/>
    <s v="Extractive"/>
    <n v="1600"/>
    <s v="Town of Malabar                  Brevard County"/>
    <n v="9"/>
    <n v="2.7662154824081284"/>
    <n v="13.001407319870191"/>
    <n v="1.7040717610443299"/>
    <m/>
    <m/>
    <m/>
    <n v="13.001407319870191"/>
    <n v="13.001407319870191"/>
    <n v="5997.8902773257305"/>
    <n v="1"/>
    <n v="1"/>
    <n v="1.7040717610443299"/>
    <n v="1.7040717610443299"/>
  </r>
  <r>
    <n v="1502"/>
    <n v="0"/>
    <x v="2"/>
    <x v="3"/>
    <x v="4"/>
    <s v="62-304.520 (7), F.A.C."/>
    <x v="4"/>
    <x v="4"/>
    <x v="15"/>
    <n v="1620"/>
    <s v="Sand and Gravel Pits"/>
    <n v="1620"/>
    <s v="City of Palm Bay            Brevard County"/>
    <n v="22"/>
    <n v="8.438947110202383"/>
    <n v="57.512024562290222"/>
    <n v="7.9137041896968965"/>
    <m/>
    <m/>
    <m/>
    <n v="57.512024562290222"/>
    <n v="57.512024562290222"/>
    <n v="26786.342243467694"/>
    <n v="1"/>
    <n v="1"/>
    <n v="7.9137041896968965"/>
    <n v="7.9137041896968965"/>
  </r>
  <r>
    <n v="1503"/>
    <n v="0"/>
    <x v="2"/>
    <x v="3"/>
    <x v="4"/>
    <s v="62-304.520 (7), F.A.C."/>
    <x v="4"/>
    <x v="4"/>
    <x v="15"/>
    <n v="1620"/>
    <s v="Sand and Gravel Pits"/>
    <n v="1620"/>
    <s v="City of Palm Bay            Brevard County       SJRWMD C-1 Diversion"/>
    <n v="13"/>
    <n v="3.1012112654459791"/>
    <n v="5.9745553230454247"/>
    <n v="1.1733384797811011"/>
    <m/>
    <m/>
    <m/>
    <n v="20.744983760574389"/>
    <n v="5.9745553230454247"/>
    <n v="9862.3829003946412"/>
    <n v="0.28800000000000003"/>
    <n v="0.46899999999999997"/>
    <n v="2.5017878033712178"/>
    <n v="1.1733384797811011"/>
  </r>
  <r>
    <n v="4316"/>
    <n v="0"/>
    <x v="2"/>
    <x v="2"/>
    <x v="4"/>
    <s v="62-304.520 (7), F.A.C."/>
    <x v="4"/>
    <x v="4"/>
    <x v="16"/>
    <n v="1620"/>
    <s v="Sand and Gravel Pits"/>
    <n v="1620"/>
    <s v="City of Sebastian      Indian River County"/>
    <n v="99"/>
    <n v="32.626360578959762"/>
    <n v="205.63251489796224"/>
    <n v="28.235138168909348"/>
    <m/>
    <m/>
    <m/>
    <n v="205.63251489796224"/>
    <n v="205.63251489796224"/>
    <n v="102130.59058576536"/>
    <n v="1"/>
    <n v="1"/>
    <n v="28.235138168909348"/>
    <n v="28.235138168909348"/>
  </r>
  <r>
    <n v="5008"/>
    <n v="0"/>
    <x v="2"/>
    <x v="5"/>
    <x v="5"/>
    <s v="C-25 and South Indian River Lagoon"/>
    <x v="5"/>
    <x v="5"/>
    <x v="30"/>
    <n v="1620"/>
    <s v="Sand and Gravel Pits"/>
    <n v="1620"/>
    <s v="FPFWCD                                      St. Lucie County"/>
    <n v="8"/>
    <n v="0.79411362159806587"/>
    <n v="5.3704311193273186"/>
    <n v="0.70906663960202909"/>
    <m/>
    <m/>
    <m/>
    <n v="5.3704311193273186"/>
    <n v="5.3704311193273186"/>
    <n v="2499.4747194136212"/>
    <n v="1"/>
    <n v="1"/>
    <n v="0.70906663960202909"/>
    <n v="0.70906663960202909"/>
  </r>
  <r>
    <n v="2918"/>
    <n v="0"/>
    <x v="2"/>
    <x v="4"/>
    <x v="4"/>
    <s v="62-304.520 (8), F.A.C."/>
    <x v="4"/>
    <x v="4"/>
    <x v="12"/>
    <n v="1620"/>
    <s v="Sand and Gravel Pits"/>
    <n v="1620"/>
    <s v="Indian River County"/>
    <n v="127"/>
    <n v="37.28002873726664"/>
    <n v="251.08912902867633"/>
    <n v="34.178276907259217"/>
    <m/>
    <m/>
    <m/>
    <n v="251.08912902867633"/>
    <n v="251.08912902867633"/>
    <n v="115467.12524522496"/>
    <n v="1"/>
    <n v="1"/>
    <n v="34.178276907259217"/>
    <n v="34.178276907259217"/>
  </r>
  <r>
    <n v="3608"/>
    <n v="0"/>
    <x v="2"/>
    <x v="2"/>
    <x v="4"/>
    <s v="62-304.520 (7)(b),(19), F.A.C."/>
    <x v="4"/>
    <x v="4"/>
    <x v="12"/>
    <n v="1620"/>
    <s v="Sand and Gravel Pits"/>
    <n v="1620"/>
    <s v="Indian River County"/>
    <n v="196"/>
    <n v="89.206819978326564"/>
    <n v="545.62939378037936"/>
    <n v="72.480172239843426"/>
    <m/>
    <m/>
    <m/>
    <n v="545.62939378037936"/>
    <n v="545.62939378037936"/>
    <n v="256493.35502221168"/>
    <n v="1"/>
    <n v="1"/>
    <n v="72.480172239843426"/>
    <n v="72.480172239843426"/>
  </r>
  <r>
    <n v="4644"/>
    <n v="0"/>
    <x v="2"/>
    <x v="2"/>
    <x v="4"/>
    <s v="62-304.520 (7), F.A.C."/>
    <x v="4"/>
    <x v="4"/>
    <x v="12"/>
    <n v="1620"/>
    <s v="Sand and Gravel Pits"/>
    <n v="1620"/>
    <s v="Indian River County"/>
    <n v="12"/>
    <n v="1.6213086622593122"/>
    <n v="11.726659481155458"/>
    <n v="1.6283246530625184"/>
    <m/>
    <m/>
    <m/>
    <n v="11.726659481155458"/>
    <n v="11.726659481155458"/>
    <n v="5599.0188978416836"/>
    <n v="1"/>
    <n v="1"/>
    <n v="1.6283246530625184"/>
    <n v="1.6283246530625184"/>
  </r>
  <r>
    <n v="3071"/>
    <n v="0"/>
    <x v="2"/>
    <x v="4"/>
    <x v="4"/>
    <s v="62-304.520 (8), F.A.C."/>
    <x v="4"/>
    <x v="4"/>
    <x v="20"/>
    <n v="1620"/>
    <s v="Sand and Gravel Pits"/>
    <n v="1620"/>
    <s v="IRFWCD                                      Indian River County"/>
    <n v="2"/>
    <n v="4.9931813027372541E-4"/>
    <n v="4.0285670365072307E-3"/>
    <n v="4.9135350548037483E-4"/>
    <m/>
    <m/>
    <m/>
    <n v="4.0285670365072307E-3"/>
    <n v="4.0285670365072307E-3"/>
    <n v="1.8824281955090765"/>
    <n v="1"/>
    <n v="1"/>
    <n v="4.9135350548037483E-4"/>
    <n v="4.9135350548037483E-4"/>
  </r>
  <r>
    <n v="3688"/>
    <n v="0"/>
    <x v="2"/>
    <x v="2"/>
    <x v="4"/>
    <s v="62-304.520 (7)(b),(19), F.A.C."/>
    <x v="4"/>
    <x v="4"/>
    <x v="21"/>
    <n v="1620"/>
    <s v="Sand and Gravel Pits"/>
    <n v="1620"/>
    <s v="SRIDROW                                 Indian River County"/>
    <n v="46"/>
    <n v="4.745134117867571"/>
    <n v="31.249567879530947"/>
    <n v="3.8805221618240258"/>
    <m/>
    <m/>
    <m/>
    <n v="31.249567879530947"/>
    <n v="31.249567879530947"/>
    <n v="13711.847765981096"/>
    <n v="1"/>
    <n v="1"/>
    <n v="3.8805221618240258"/>
    <n v="3.8805221618240258"/>
  </r>
  <r>
    <n v="5082"/>
    <n v="0"/>
    <x v="2"/>
    <x v="5"/>
    <x v="5"/>
    <s v="C-25 and South Indian River Lagoon"/>
    <x v="5"/>
    <x v="5"/>
    <x v="23"/>
    <n v="1620"/>
    <s v="Sand and Gravel Pits"/>
    <n v="1620"/>
    <s v="St. Lucie County"/>
    <n v="637"/>
    <n v="264.48054295046427"/>
    <n v="1675.9427284193766"/>
    <n v="230.92412332127984"/>
    <m/>
    <m/>
    <m/>
    <n v="1675.9427284193766"/>
    <n v="1675.9427284193766"/>
    <n v="777854.25075981964"/>
    <n v="1"/>
    <n v="1"/>
    <n v="230.92412332127984"/>
    <n v="230.92412332127984"/>
  </r>
  <r>
    <n v="2207"/>
    <n v="0"/>
    <x v="2"/>
    <x v="3"/>
    <x v="4"/>
    <s v="62-304.520 (7), F.A.C."/>
    <x v="4"/>
    <x v="4"/>
    <x v="24"/>
    <n v="1620"/>
    <s v="Sand and Gravel Pits"/>
    <n v="1620"/>
    <s v="Town of Grant-Valkaria                      Brevard County"/>
    <n v="61"/>
    <n v="10.742899898617718"/>
    <n v="67.695087781256959"/>
    <n v="9.0739667129810986"/>
    <m/>
    <m/>
    <m/>
    <n v="67.695087781256959"/>
    <n v="67.695087781256959"/>
    <n v="33203.048132703538"/>
    <n v="1"/>
    <n v="1"/>
    <n v="9.0739667129810986"/>
    <n v="9.0739667129810986"/>
  </r>
  <r>
    <n v="2468"/>
    <n v="0"/>
    <x v="2"/>
    <x v="4"/>
    <x v="4"/>
    <s v="62-304.520 (8), F.A.C."/>
    <x v="4"/>
    <x v="4"/>
    <x v="11"/>
    <n v="1620"/>
    <s v="Sand and Gravel Pits"/>
    <n v="2000"/>
    <s v="Indian River County"/>
    <n v="27"/>
    <n v="6.777379528496618E-3"/>
    <n v="5.5738903726847776E-2"/>
    <n v="7.9527107895853537E-3"/>
    <m/>
    <m/>
    <m/>
    <n v="5.5738903726847776E-2"/>
    <n v="5.5738903726847776E-2"/>
    <n v="20.864704415827809"/>
    <n v="1"/>
    <n v="1"/>
    <n v="7.9527107895853537E-3"/>
    <n v="7.9527107895853537E-3"/>
  </r>
  <r>
    <n v="5009"/>
    <n v="0"/>
    <x v="2"/>
    <x v="5"/>
    <x v="5"/>
    <s v="C-25 and South Indian River Lagoon"/>
    <x v="5"/>
    <x v="5"/>
    <x v="30"/>
    <n v="1620"/>
    <s v="Sand and Gravel Pits"/>
    <n v="3000"/>
    <s v="FPFWCD                                      St. Lucie County"/>
    <n v="4"/>
    <n v="6.066098571382024E-3"/>
    <n v="0"/>
    <n v="0"/>
    <m/>
    <m/>
    <m/>
    <n v="4.1465311314263856E-2"/>
    <n v="4.1465311314263856E-2"/>
    <n v="19.121840558955522"/>
    <n v="1"/>
    <n v="1"/>
    <n v="5.4033072293202134E-3"/>
    <n v="5.4033072293202134E-3"/>
  </r>
  <r>
    <n v="3609"/>
    <n v="0"/>
    <x v="2"/>
    <x v="2"/>
    <x v="4"/>
    <s v="62-304.520 (7)(b),(19), F.A.C."/>
    <x v="4"/>
    <x v="4"/>
    <x v="12"/>
    <n v="1620"/>
    <s v="Sand and Gravel Pits"/>
    <n v="3000"/>
    <s v="Indian River County"/>
    <n v="48"/>
    <n v="22.548400972061025"/>
    <n v="0"/>
    <n v="0"/>
    <m/>
    <m/>
    <m/>
    <n v="134.20152631811325"/>
    <n v="134.20152631811325"/>
    <n v="63647.827087432946"/>
    <n v="1"/>
    <n v="1"/>
    <n v="17.997575011540111"/>
    <n v="17.997575011540111"/>
  </r>
  <r>
    <n v="5083"/>
    <n v="0"/>
    <x v="2"/>
    <x v="5"/>
    <x v="5"/>
    <s v="C-25 and South Indian River Lagoon"/>
    <x v="5"/>
    <x v="5"/>
    <x v="23"/>
    <n v="1620"/>
    <s v="Sand and Gravel Pits"/>
    <n v="3000"/>
    <s v="St. Lucie County"/>
    <n v="41"/>
    <n v="6.2733186392708591"/>
    <n v="0"/>
    <n v="0"/>
    <m/>
    <m/>
    <m/>
    <n v="42.621312939747639"/>
    <n v="42.621312939747639"/>
    <n v="19134.842268092194"/>
    <n v="1"/>
    <n v="1"/>
    <n v="5.4075142253423358"/>
    <n v="5.4075142253423358"/>
  </r>
  <r>
    <n v="2919"/>
    <n v="0"/>
    <x v="2"/>
    <x v="4"/>
    <x v="4"/>
    <s v="62-304.520 (8), F.A.C."/>
    <x v="4"/>
    <x v="4"/>
    <x v="12"/>
    <n v="1633"/>
    <s v="Phosphate quarries"/>
    <n v="1633"/>
    <s v="Indian River County"/>
    <n v="126"/>
    <n v="49.988737820485774"/>
    <n v="323.51752981106682"/>
    <n v="42.698782597652659"/>
    <m/>
    <m/>
    <m/>
    <n v="323.51752981106682"/>
    <n v="323.51752981106682"/>
    <n v="152967.4671057396"/>
    <n v="1"/>
    <n v="1"/>
    <n v="42.698782597652659"/>
    <n v="42.698782597652659"/>
  </r>
  <r>
    <n v="3072"/>
    <n v="0"/>
    <x v="2"/>
    <x v="4"/>
    <x v="4"/>
    <s v="62-304.520 (8), F.A.C."/>
    <x v="4"/>
    <x v="4"/>
    <x v="20"/>
    <n v="1633"/>
    <s v="Phosphate quarries"/>
    <n v="1633"/>
    <s v="IRFWCD                                      Indian River County"/>
    <n v="20"/>
    <n v="0.72633207646085873"/>
    <n v="5.509020218230587"/>
    <n v="0.76708987338490942"/>
    <m/>
    <m/>
    <m/>
    <n v="5.509020218230587"/>
    <n v="5.509020218230587"/>
    <n v="2241.9882207550786"/>
    <n v="1"/>
    <n v="1"/>
    <n v="0.76708987338490942"/>
    <n v="0.76708987338490942"/>
  </r>
  <r>
    <n v="2469"/>
    <n v="0"/>
    <x v="2"/>
    <x v="4"/>
    <x v="4"/>
    <s v="62-304.520 (8), F.A.C."/>
    <x v="4"/>
    <x v="4"/>
    <x v="11"/>
    <n v="1633"/>
    <s v="Phosphate quarries"/>
    <n v="2000"/>
    <s v="Indian River County"/>
    <n v="5"/>
    <n v="4.6633202599243902E-4"/>
    <n v="3.2449289878872709E-3"/>
    <n v="4.5903466637923568E-4"/>
    <m/>
    <m/>
    <m/>
    <n v="3.2449289878872709E-3"/>
    <n v="3.2449289878872709E-3"/>
    <n v="1.4491282222582345"/>
    <n v="1"/>
    <n v="1"/>
    <n v="4.5903466637923568E-4"/>
    <n v="4.5903466637923568E-4"/>
  </r>
  <r>
    <n v="4107"/>
    <n v="0"/>
    <x v="2"/>
    <x v="2"/>
    <x v="4"/>
    <s v="62-304.520 (7), F.A.C."/>
    <x v="4"/>
    <x v="4"/>
    <x v="1"/>
    <n v="1660"/>
    <s v="Holding Ponds"/>
    <n v="1660"/>
    <s v="Brevard County"/>
    <n v="91"/>
    <n v="35.128554082055338"/>
    <n v="195.30304062231156"/>
    <n v="24.542603143743854"/>
    <m/>
    <m/>
    <m/>
    <n v="195.30304062231156"/>
    <n v="195.30304062231156"/>
    <n v="92040.241059649343"/>
    <n v="1"/>
    <n v="1"/>
    <n v="24.542603143743854"/>
    <n v="24.542603143743854"/>
  </r>
  <r>
    <n v="4317"/>
    <n v="0"/>
    <x v="2"/>
    <x v="2"/>
    <x v="4"/>
    <s v="62-304.520 (7), F.A.C."/>
    <x v="4"/>
    <x v="4"/>
    <x v="16"/>
    <n v="1660"/>
    <s v="Holding Ponds"/>
    <n v="1660"/>
    <s v="City of Sebastian      Indian River County"/>
    <n v="179"/>
    <n v="92.290956084418852"/>
    <n v="548.17373504912541"/>
    <n v="75.143071635124443"/>
    <m/>
    <m/>
    <m/>
    <n v="548.17373504912541"/>
    <n v="548.17373504912541"/>
    <n v="276695.84961987595"/>
    <n v="1"/>
    <n v="1"/>
    <n v="75.143071635124443"/>
    <n v="75.143071635124443"/>
  </r>
  <r>
    <n v="2920"/>
    <n v="0"/>
    <x v="2"/>
    <x v="4"/>
    <x v="4"/>
    <s v="62-304.520 (8), F.A.C."/>
    <x v="4"/>
    <x v="4"/>
    <x v="12"/>
    <n v="1660"/>
    <s v="Holding Ponds"/>
    <n v="1660"/>
    <s v="Indian River County"/>
    <n v="105"/>
    <n v="46.52925871370833"/>
    <n v="300.64313949479856"/>
    <n v="40.538961457670879"/>
    <m/>
    <m/>
    <m/>
    <n v="300.64313949479856"/>
    <n v="300.64313949479856"/>
    <n v="143882.46046846616"/>
    <n v="1"/>
    <n v="1"/>
    <n v="40.538961457670879"/>
    <n v="40.538961457670879"/>
  </r>
  <r>
    <n v="5084"/>
    <n v="0"/>
    <x v="2"/>
    <x v="5"/>
    <x v="5"/>
    <s v="C-25 and South Indian River Lagoon"/>
    <x v="5"/>
    <x v="5"/>
    <x v="23"/>
    <n v="1660"/>
    <s v="Holding Ponds"/>
    <n v="1660"/>
    <s v="St. Lucie County"/>
    <n v="379"/>
    <n v="176.92262558586876"/>
    <n v="1084.4372215852607"/>
    <n v="147.52432767794889"/>
    <m/>
    <m/>
    <m/>
    <n v="1084.4372215852607"/>
    <n v="1084.4372215852607"/>
    <n v="533265.19511313317"/>
    <n v="1"/>
    <n v="1"/>
    <n v="147.52432767794889"/>
    <n v="147.52432767794889"/>
  </r>
  <r>
    <n v="805"/>
    <n v="0"/>
    <x v="2"/>
    <x v="3"/>
    <x v="4"/>
    <s v="62-304.520 (7)(b),(16), F.A.C."/>
    <x v="4"/>
    <x v="4"/>
    <x v="1"/>
    <n v="1700"/>
    <s v="Institutional (Educational,religious,health and military facilities)"/>
    <n v="1700"/>
    <s v="Brevard County"/>
    <n v="11"/>
    <n v="0.59593780382574635"/>
    <n v="4.8074952617251796"/>
    <n v="0.65596317491226031"/>
    <m/>
    <m/>
    <m/>
    <n v="4.8074952617251796"/>
    <n v="4.8074952617251796"/>
    <n v="2227.59588293857"/>
    <n v="1"/>
    <n v="1"/>
    <n v="0.65596317491226031"/>
    <n v="0.65596317491226031"/>
  </r>
  <r>
    <n v="1293"/>
    <n v="0"/>
    <x v="2"/>
    <x v="3"/>
    <x v="4"/>
    <s v="62-304.520 (7), F.A.C."/>
    <x v="4"/>
    <x v="4"/>
    <x v="1"/>
    <n v="1700"/>
    <s v="Institutional (Educational,religious,health and military facilities)"/>
    <n v="1700"/>
    <s v="Brevard County"/>
    <n v="52"/>
    <n v="3.6810151078012865"/>
    <n v="28.286444190732968"/>
    <n v="3.8930229061170145"/>
    <m/>
    <m/>
    <m/>
    <n v="28.286444190732968"/>
    <n v="28.286444190732968"/>
    <n v="13626.88286307341"/>
    <n v="1"/>
    <n v="1"/>
    <n v="3.8930229061170145"/>
    <n v="3.8930229061170145"/>
  </r>
  <r>
    <n v="3777"/>
    <n v="0"/>
    <x v="2"/>
    <x v="2"/>
    <x v="4"/>
    <s v="62-304.520 (7)(b),(20), F.A.C."/>
    <x v="4"/>
    <x v="4"/>
    <x v="1"/>
    <n v="1700"/>
    <s v="Institutional (Educational,religious,health and military facilities)"/>
    <n v="1700"/>
    <s v="Brevard County"/>
    <n v="8"/>
    <n v="0.6570301391301665"/>
    <n v="3.9388442991576005"/>
    <n v="0.53571207545977984"/>
    <m/>
    <m/>
    <m/>
    <n v="3.9388442991576005"/>
    <n v="3.9388442991576005"/>
    <n v="1952.3190355483168"/>
    <n v="1"/>
    <n v="1"/>
    <n v="0.53571207545977984"/>
    <n v="0.53571207545977984"/>
  </r>
  <r>
    <n v="4108"/>
    <n v="0"/>
    <x v="2"/>
    <x v="2"/>
    <x v="4"/>
    <s v="62-304.520 (7), F.A.C."/>
    <x v="4"/>
    <x v="4"/>
    <x v="1"/>
    <n v="1700"/>
    <s v="Institutional (Educational,religious,health and military facilities)"/>
    <n v="1700"/>
    <s v="Brevard County"/>
    <n v="378"/>
    <n v="176.27944028620848"/>
    <n v="1292.3219256023542"/>
    <n v="176.28112011084542"/>
    <m/>
    <m/>
    <m/>
    <n v="1292.3219256023542"/>
    <n v="1292.3219256023542"/>
    <n v="663680.68112286599"/>
    <n v="1"/>
    <n v="1"/>
    <n v="176.28112011084542"/>
    <n v="176.28112011084542"/>
  </r>
  <r>
    <n v="806"/>
    <n v="0"/>
    <x v="2"/>
    <x v="3"/>
    <x v="4"/>
    <s v="62-304.520 (7)(b),(16), F.A.C."/>
    <x v="4"/>
    <x v="4"/>
    <x v="1"/>
    <n v="1700"/>
    <s v="Institutional (Educational,religious,health and military facilities)"/>
    <n v="1700"/>
    <s v="Brevard County       SJRWMD C-1 Diversion"/>
    <n v="1"/>
    <n v="1.2498703364136744E-5"/>
    <n v="4.3492519871538914E-5"/>
    <n v="9.7142603804596578E-6"/>
    <m/>
    <m/>
    <m/>
    <n v="1.5101569399839898E-4"/>
    <n v="4.3492519871538914E-5"/>
    <n v="5.0772212970653957E-2"/>
    <n v="0.28800000000000003"/>
    <n v="0.46899999999999997"/>
    <n v="2.0712708700340421E-5"/>
    <n v="9.7142603804596578E-6"/>
  </r>
  <r>
    <n v="1294"/>
    <n v="0"/>
    <x v="2"/>
    <x v="3"/>
    <x v="4"/>
    <s v="62-304.520 (7), F.A.C."/>
    <x v="4"/>
    <x v="4"/>
    <x v="1"/>
    <n v="1700"/>
    <s v="Institutional (Educational,religious,health and military facilities)"/>
    <n v="1700"/>
    <s v="Brevard County       SJRWMD C-1 Diversion"/>
    <n v="27"/>
    <n v="3.4135148862307609"/>
    <n v="7.3718363862492149"/>
    <n v="1.4929662242835406"/>
    <m/>
    <m/>
    <m/>
    <n v="25.596654118920881"/>
    <n v="7.3718363862492149"/>
    <n v="12617.513789284863"/>
    <n v="0.28800000000000003"/>
    <n v="0.46899999999999997"/>
    <n v="3.183296853483029"/>
    <n v="1.4929662242835406"/>
  </r>
  <r>
    <n v="4201"/>
    <n v="0"/>
    <x v="2"/>
    <x v="2"/>
    <x v="4"/>
    <s v="62-304.520 (7), F.A.C."/>
    <x v="4"/>
    <x v="4"/>
    <x v="13"/>
    <n v="1700"/>
    <s v="Institutional (Educational,religious,health and military facilities)"/>
    <n v="1700"/>
    <s v="City of Fellsmere                      Indian River County"/>
    <n v="90"/>
    <n v="8.388707149482725"/>
    <n v="74.159434167215153"/>
    <n v="10.245828211073311"/>
    <m/>
    <m/>
    <m/>
    <n v="74.159434167215153"/>
    <n v="74.159434167215153"/>
    <n v="32130.336136753627"/>
    <n v="1"/>
    <n v="1"/>
    <n v="10.245828211073311"/>
    <n v="10.245828211073311"/>
  </r>
  <r>
    <n v="4701"/>
    <n v="0"/>
    <x v="2"/>
    <x v="2"/>
    <x v="4"/>
    <s v="62-304.520 (7), F.A.C."/>
    <x v="4"/>
    <x v="4"/>
    <x v="12"/>
    <n v="1700"/>
    <s v="Institutional (Educational,religious,health and military facilities)"/>
    <n v="1700"/>
    <s v="City of Fellsmere                      Indian River County     Indian River County"/>
    <n v="3"/>
    <n v="5.9567579528034709E-2"/>
    <n v="0.40510365126064596"/>
    <n v="5.1861466121810043E-2"/>
    <m/>
    <m/>
    <m/>
    <n v="0.40510365126064596"/>
    <n v="0.40510365126064596"/>
    <n v="181.91652506447357"/>
    <n v="1"/>
    <n v="1"/>
    <n v="5.1861466121810043E-2"/>
    <n v="5.1861466121810043E-2"/>
  </r>
  <r>
    <n v="843"/>
    <n v="0"/>
    <x v="2"/>
    <x v="3"/>
    <x v="4"/>
    <s v="62-304.520 (7)(b),(16), F.A.C."/>
    <x v="4"/>
    <x v="4"/>
    <x v="8"/>
    <n v="1700"/>
    <s v="Institutional (Educational,religious,health and military facilities)"/>
    <n v="1700"/>
    <s v="City of Melbourne                 Brevard County"/>
    <n v="550"/>
    <n v="58.140075906698904"/>
    <n v="482.65302631827376"/>
    <n v="64.978303232966113"/>
    <m/>
    <m/>
    <m/>
    <n v="482.65302631827376"/>
    <n v="482.65302631827376"/>
    <n v="224074.03108134607"/>
    <n v="1"/>
    <n v="1"/>
    <n v="64.978303232966113"/>
    <n v="64.978303232966113"/>
  </r>
  <r>
    <n v="1403"/>
    <n v="0"/>
    <x v="2"/>
    <x v="3"/>
    <x v="4"/>
    <s v="62-304.520 (7), F.A.C."/>
    <x v="4"/>
    <x v="4"/>
    <x v="8"/>
    <n v="1700"/>
    <s v="Institutional (Educational,religious,health and military facilities)"/>
    <n v="1700"/>
    <s v="City of Melbourne                 Brevard County"/>
    <n v="4"/>
    <n v="5.6432211745047783E-2"/>
    <n v="0.43158906830637445"/>
    <n v="4.9280446067387629E-2"/>
    <m/>
    <m/>
    <m/>
    <n v="0.43158906830637445"/>
    <n v="0.43158906830637445"/>
    <n v="196.57111376045884"/>
    <n v="1"/>
    <n v="1"/>
    <n v="4.9280446067387629E-2"/>
    <n v="4.9280446067387629E-2"/>
  </r>
  <r>
    <n v="899"/>
    <n v="0"/>
    <x v="2"/>
    <x v="3"/>
    <x v="4"/>
    <s v="62-304.520 (7)(b),(16), F.A.C."/>
    <x v="4"/>
    <x v="4"/>
    <x v="15"/>
    <n v="1700"/>
    <s v="Institutional (Educational,religious,health and military facilities)"/>
    <n v="1700"/>
    <s v="City of Palm Bay            Brevard County"/>
    <n v="9"/>
    <n v="0.58677173202629684"/>
    <n v="5.4305890435344644"/>
    <n v="0.86087078546608198"/>
    <m/>
    <m/>
    <m/>
    <n v="5.4305890435344644"/>
    <n v="5.4305890435344644"/>
    <n v="2239.0709072002469"/>
    <n v="1"/>
    <n v="1"/>
    <n v="0.86087078546608198"/>
    <n v="0.86087078546608198"/>
  </r>
  <r>
    <n v="1504"/>
    <n v="0"/>
    <x v="2"/>
    <x v="3"/>
    <x v="4"/>
    <s v="62-304.520 (7), F.A.C."/>
    <x v="4"/>
    <x v="4"/>
    <x v="15"/>
    <n v="1700"/>
    <s v="Institutional (Educational,religious,health and military facilities)"/>
    <n v="1700"/>
    <s v="City of Palm Bay            Brevard County"/>
    <n v="215"/>
    <n v="31.65323838002935"/>
    <n v="271.27348973967901"/>
    <n v="36.447030294023257"/>
    <m/>
    <m/>
    <m/>
    <n v="271.27348973967901"/>
    <n v="271.27348973967901"/>
    <n v="126547.28976464132"/>
    <n v="1"/>
    <n v="1"/>
    <n v="36.447030294023257"/>
    <n v="36.447030294023257"/>
  </r>
  <r>
    <n v="4241"/>
    <n v="0"/>
    <x v="2"/>
    <x v="2"/>
    <x v="4"/>
    <s v="62-304.520 (7), F.A.C."/>
    <x v="4"/>
    <x v="4"/>
    <x v="15"/>
    <n v="1700"/>
    <s v="Institutional (Educational,religious,health and military facilities)"/>
    <n v="1700"/>
    <s v="City of Palm Bay            Brevard County"/>
    <n v="56"/>
    <n v="11.865799509069674"/>
    <n v="76.519372814838235"/>
    <n v="10.798091912962194"/>
    <m/>
    <m/>
    <m/>
    <n v="76.519372814838235"/>
    <n v="76.519372814838235"/>
    <n v="40376.496634188203"/>
    <n v="1"/>
    <n v="1"/>
    <n v="10.798091912962194"/>
    <n v="10.798091912962194"/>
  </r>
  <r>
    <n v="1505"/>
    <n v="0"/>
    <x v="2"/>
    <x v="3"/>
    <x v="4"/>
    <s v="62-304.520 (7), F.A.C."/>
    <x v="4"/>
    <x v="4"/>
    <x v="15"/>
    <n v="1700"/>
    <s v="Institutional (Educational,religious,health and military facilities)"/>
    <n v="1700"/>
    <s v="City of Palm Bay            Brevard County       SJRWMD C-1 Diversion"/>
    <n v="473"/>
    <n v="34.21959638730219"/>
    <n v="84.895710013241469"/>
    <n v="19.256193311338446"/>
    <m/>
    <m/>
    <m/>
    <n v="294.77677087931062"/>
    <n v="84.895710013241469"/>
    <n v="140661.85184222966"/>
    <n v="0.28800000000000003"/>
    <n v="0.46899999999999997"/>
    <n v="41.057981474069187"/>
    <n v="19.256193311338446"/>
  </r>
  <r>
    <n v="4242"/>
    <n v="0"/>
    <x v="2"/>
    <x v="2"/>
    <x v="4"/>
    <s v="62-304.520 (7), F.A.C."/>
    <x v="4"/>
    <x v="4"/>
    <x v="15"/>
    <n v="1700"/>
    <s v="Institutional (Educational,religious,health and military facilities)"/>
    <n v="1700"/>
    <s v="City of Palm Bay            Brevard County       SJRWMD C-1 Diversion"/>
    <n v="1"/>
    <n v="1.6165389270159946E-4"/>
    <n v="3.8408110718474132E-4"/>
    <n v="8.5428837230097244E-5"/>
    <m/>
    <m/>
    <m/>
    <n v="1.3336149555025739E-3"/>
    <n v="3.8408110718474132E-4"/>
    <n v="0.67250750634920975"/>
    <n v="0.28800000000000003"/>
    <n v="0.46899999999999997"/>
    <n v="1.8215103887014338E-4"/>
    <n v="8.5428837230097244E-5"/>
  </r>
  <r>
    <n v="3498"/>
    <n v="0"/>
    <x v="2"/>
    <x v="2"/>
    <x v="4"/>
    <s v="62-304.520 (7)(b),(19), F.A.C."/>
    <x v="4"/>
    <x v="4"/>
    <x v="16"/>
    <n v="1700"/>
    <s v="Institutional (Educational,religious,health and military facilities)"/>
    <n v="1700"/>
    <s v="City of Sebastian      Indian River County"/>
    <n v="27"/>
    <n v="1.0055038760802311"/>
    <n v="7.9233888224226643"/>
    <n v="1.0825711069412836"/>
    <m/>
    <m/>
    <m/>
    <n v="7.9233888224226643"/>
    <n v="7.9233888224226643"/>
    <n v="3834.3935445016064"/>
    <n v="1"/>
    <n v="1"/>
    <n v="1.0825711069412836"/>
    <n v="1.0825711069412836"/>
  </r>
  <r>
    <n v="4318"/>
    <n v="0"/>
    <x v="2"/>
    <x v="2"/>
    <x v="4"/>
    <s v="62-304.520 (7), F.A.C."/>
    <x v="4"/>
    <x v="4"/>
    <x v="16"/>
    <n v="1700"/>
    <s v="Institutional (Educational,religious,health and military facilities)"/>
    <n v="1700"/>
    <s v="City of Sebastian      Indian River County"/>
    <n v="133"/>
    <n v="7.2278187447882534"/>
    <n v="62.472747574088466"/>
    <n v="8.5046862354757096"/>
    <m/>
    <m/>
    <m/>
    <n v="62.472747574088466"/>
    <n v="62.472747574088466"/>
    <n v="27873.759973415039"/>
    <n v="1"/>
    <n v="1"/>
    <n v="8.5046862354757096"/>
    <n v="8.5046862354757096"/>
  </r>
  <r>
    <n v="2660"/>
    <n v="0"/>
    <x v="2"/>
    <x v="4"/>
    <x v="4"/>
    <s v="62-304.520 (8), F.A.C."/>
    <x v="4"/>
    <x v="4"/>
    <x v="17"/>
    <n v="1700"/>
    <s v="Institutional (Educational,religious,health and military facilities)"/>
    <n v="1700"/>
    <s v="City of Vero Beach    Indian River County"/>
    <n v="501"/>
    <n v="62.434488481572281"/>
    <n v="559.84636461870855"/>
    <n v="76.799261372063867"/>
    <m/>
    <m/>
    <m/>
    <n v="559.84636461870855"/>
    <n v="559.84636461870855"/>
    <n v="252226.45422818241"/>
    <n v="1"/>
    <n v="1"/>
    <n v="76.799261372063867"/>
    <n v="76.799261372063867"/>
  </r>
  <r>
    <n v="3009"/>
    <n v="0"/>
    <x v="2"/>
    <x v="4"/>
    <x v="4"/>
    <s v="62-304.520 (8), F.A.C."/>
    <x v="4"/>
    <x v="4"/>
    <x v="12"/>
    <n v="1700"/>
    <s v="Institutional (Educational,religious,health and military facilities)"/>
    <n v="1700"/>
    <s v="City of Vero Beach    Indian River County    Indian River County"/>
    <n v="93"/>
    <n v="13.384839358665701"/>
    <n v="120.34363613194159"/>
    <n v="16.532574873416706"/>
    <m/>
    <m/>
    <m/>
    <n v="120.34363613194159"/>
    <n v="120.34363613194159"/>
    <n v="54536.358186904399"/>
    <n v="1"/>
    <n v="1"/>
    <n v="16.532574873416706"/>
    <n v="16.532574873416706"/>
  </r>
  <r>
    <n v="3073"/>
    <n v="0"/>
    <x v="2"/>
    <x v="4"/>
    <x v="4"/>
    <s v="62-304.520 (8), F.A.C."/>
    <x v="4"/>
    <x v="4"/>
    <x v="20"/>
    <n v="1700"/>
    <s v="Institutional (Educational,religious,health and military facilities)"/>
    <n v="1700"/>
    <s v="City of Vero Beach    Indian River County    IRFWCD"/>
    <n v="32"/>
    <n v="2.7885798416130081"/>
    <n v="24.358791430216026"/>
    <n v="3.3470147216928074"/>
    <m/>
    <m/>
    <m/>
    <n v="24.358791430216026"/>
    <n v="24.358791430216026"/>
    <n v="11233.614948793731"/>
    <n v="1"/>
    <n v="1"/>
    <n v="3.3470147216928074"/>
    <n v="3.3470147216928074"/>
  </r>
  <r>
    <n v="942"/>
    <n v="0"/>
    <x v="2"/>
    <x v="3"/>
    <x v="4"/>
    <s v="62-304.520 (7)(b),(16), F.A.C."/>
    <x v="4"/>
    <x v="4"/>
    <x v="14"/>
    <n v="1700"/>
    <s v="Institutional (Educational,religious,health and military facilities)"/>
    <n v="1700"/>
    <s v="City of West Melbourne   Brevard County"/>
    <n v="32"/>
    <n v="1.7815026393271021"/>
    <n v="16.388423859634457"/>
    <n v="2.2186495857605997"/>
    <m/>
    <m/>
    <m/>
    <n v="16.388423859634457"/>
    <n v="16.388423859634457"/>
    <n v="7107.2886618390121"/>
    <n v="1"/>
    <n v="1"/>
    <n v="2.2186495857605997"/>
    <n v="2.2186495857605997"/>
  </r>
  <r>
    <n v="1637"/>
    <n v="0"/>
    <x v="2"/>
    <x v="3"/>
    <x v="4"/>
    <s v="62-304.520 (7), F.A.C."/>
    <x v="4"/>
    <x v="4"/>
    <x v="14"/>
    <n v="1700"/>
    <s v="Institutional (Educational,religious,health and military facilities)"/>
    <n v="1700"/>
    <s v="City of West Melbourne   Brevard County"/>
    <n v="5"/>
    <n v="0.43110969918012632"/>
    <n v="3.9356233283548114"/>
    <n v="0.54201481195813983"/>
    <m/>
    <m/>
    <m/>
    <n v="3.9356233283548114"/>
    <n v="3.9356233283548114"/>
    <n v="1738.4146569973284"/>
    <n v="1"/>
    <n v="1"/>
    <n v="0.54201481195813983"/>
    <n v="0.54201481195813983"/>
  </r>
  <r>
    <n v="943"/>
    <n v="0"/>
    <x v="2"/>
    <x v="3"/>
    <x v="4"/>
    <s v="62-304.520 (7)(b),(16), F.A.C."/>
    <x v="4"/>
    <x v="4"/>
    <x v="14"/>
    <n v="1700"/>
    <s v="Institutional (Educational,religious,health and military facilities)"/>
    <n v="1700"/>
    <s v="City of West Melbourne   Brevard County       SJRWMD C-1 Diversion"/>
    <n v="1"/>
    <n v="8.8933522255266427E-3"/>
    <n v="3.0946754005152635E-2"/>
    <n v="6.9121041324812149E-3"/>
    <m/>
    <m/>
    <m/>
    <n v="0.10745400696233552"/>
    <n v="3.0946754005152635E-2"/>
    <n v="36.126561296997863"/>
    <n v="0.28800000000000003"/>
    <n v="0.46899999999999997"/>
    <n v="1.4737961902945022E-2"/>
    <n v="6.9121041324812149E-3"/>
  </r>
  <r>
    <n v="1638"/>
    <n v="0"/>
    <x v="2"/>
    <x v="3"/>
    <x v="4"/>
    <s v="62-304.520 (7), F.A.C."/>
    <x v="4"/>
    <x v="4"/>
    <x v="14"/>
    <n v="1700"/>
    <s v="Institutional (Educational,religious,health and military facilities)"/>
    <n v="1700"/>
    <s v="City of West Melbourne   Brevard County       SJRWMD C-1 Diversion"/>
    <n v="336"/>
    <n v="111.68661066083664"/>
    <n v="240.38597302576576"/>
    <n v="52.522876802712894"/>
    <m/>
    <m/>
    <m/>
    <n v="834.67351745057545"/>
    <n v="240.38597302576576"/>
    <n v="437974.59793013369"/>
    <n v="0.28800000000000003"/>
    <n v="0.46899999999999997"/>
    <n v="111.98907633840703"/>
    <n v="52.522876802712894"/>
  </r>
  <r>
    <n v="4926"/>
    <n v="0"/>
    <x v="2"/>
    <x v="5"/>
    <x v="5"/>
    <s v="C-25 and South Indian River Lagoon"/>
    <x v="5"/>
    <x v="5"/>
    <x v="18"/>
    <n v="1700"/>
    <s v="Institutional (Educational,religious,health and military facilities)"/>
    <n v="1700"/>
    <s v="FDOT District 4                                         St. Lucie County"/>
    <n v="12"/>
    <n v="0.74282739034381084"/>
    <n v="7.0830362485029026"/>
    <n v="1.0092314367617188"/>
    <m/>
    <m/>
    <m/>
    <n v="7.0830362485029026"/>
    <n v="7.0830362485029026"/>
    <n v="2891.5696462254782"/>
    <n v="1"/>
    <n v="1"/>
    <n v="1.0092314367617188"/>
    <n v="1.0092314367617188"/>
  </r>
  <r>
    <n v="2790"/>
    <n v="0"/>
    <x v="2"/>
    <x v="4"/>
    <x v="4"/>
    <s v="62-304.520 (8), F.A.C."/>
    <x v="4"/>
    <x v="4"/>
    <x v="18"/>
    <n v="1700"/>
    <s v="Institutional (Educational,religious,health and military facilities)"/>
    <n v="1700"/>
    <s v="FDOT District 4                                       Indian River County"/>
    <n v="43"/>
    <n v="3.7066345297840311"/>
    <n v="36.853196898134527"/>
    <n v="4.8755139539360712"/>
    <m/>
    <m/>
    <m/>
    <n v="36.853196898134527"/>
    <n v="36.853196898134527"/>
    <n v="15326.826336186066"/>
    <n v="1"/>
    <n v="1"/>
    <n v="4.8755139539360712"/>
    <n v="4.8755139539360712"/>
  </r>
  <r>
    <n v="4414"/>
    <n v="0"/>
    <x v="2"/>
    <x v="2"/>
    <x v="4"/>
    <s v="62-304.520 (7), F.A.C."/>
    <x v="4"/>
    <x v="4"/>
    <x v="18"/>
    <n v="1700"/>
    <s v="Institutional (Educational,religious,health and military facilities)"/>
    <n v="1700"/>
    <s v="FDOT District 4                                       Indian River County"/>
    <n v="10"/>
    <n v="0.26519898997331193"/>
    <n v="2.3377748419611102"/>
    <n v="0.31082818568969001"/>
    <m/>
    <m/>
    <m/>
    <n v="2.3377748419611102"/>
    <n v="2.3377748419611102"/>
    <n v="1032.1953642000178"/>
    <n v="1"/>
    <n v="1"/>
    <n v="0.31082818568969001"/>
    <n v="0.31082818568969001"/>
  </r>
  <r>
    <n v="2791"/>
    <n v="0"/>
    <x v="2"/>
    <x v="4"/>
    <x v="4"/>
    <s v="62-304.520 (8), F.A.C."/>
    <x v="4"/>
    <x v="4"/>
    <x v="18"/>
    <n v="1700"/>
    <s v="Institutional (Educational,religious,health and military facilities)"/>
    <n v="1700"/>
    <s v="FDOT District 4                                   City of Vero Beach    Indian River County"/>
    <n v="66"/>
    <n v="5.0061407487648211"/>
    <n v="45.537941052873173"/>
    <n v="6.2106594667168435"/>
    <m/>
    <m/>
    <m/>
    <n v="45.537941052873173"/>
    <n v="45.537941052873173"/>
    <n v="20377.446029377828"/>
    <n v="1"/>
    <n v="1"/>
    <n v="6.2106594667168435"/>
    <n v="6.2106594667168435"/>
  </r>
  <r>
    <n v="4415"/>
    <n v="0"/>
    <x v="2"/>
    <x v="2"/>
    <x v="4"/>
    <s v="62-304.520 (7), F.A.C."/>
    <x v="4"/>
    <x v="4"/>
    <x v="18"/>
    <n v="1700"/>
    <s v="Institutional (Educational,religious,health and military facilities)"/>
    <n v="1700"/>
    <s v="FDOT District 4                                 City of Sebastian      Indian River County"/>
    <n v="5"/>
    <n v="9.5373177879170545E-2"/>
    <n v="0.79054325719620688"/>
    <n v="0.10544964644529911"/>
    <m/>
    <m/>
    <m/>
    <n v="0.79054325719620688"/>
    <n v="0.79054325719620688"/>
    <n v="364.79725558773907"/>
    <n v="1"/>
    <n v="1"/>
    <n v="0.10544964644529911"/>
    <n v="0.10544964644529911"/>
  </r>
  <r>
    <n v="1027"/>
    <n v="0"/>
    <x v="2"/>
    <x v="3"/>
    <x v="4"/>
    <s v="62-304.520 (7)(b),(16), F.A.C."/>
    <x v="4"/>
    <x v="4"/>
    <x v="6"/>
    <n v="1700"/>
    <s v="Institutional (Educational,religious,health and military facilities)"/>
    <n v="1700"/>
    <s v="FDOT District 5                                          Brevard County"/>
    <n v="2"/>
    <n v="1.1478252037142838E-3"/>
    <n v="9.5503236151750596E-3"/>
    <n v="1.2569903586784486E-3"/>
    <m/>
    <m/>
    <m/>
    <n v="9.5503236151750596E-3"/>
    <n v="9.5503236151750596E-3"/>
    <n v="4.3515291075685676"/>
    <n v="1"/>
    <n v="1"/>
    <n v="1.2569903586784486E-3"/>
    <n v="1.2569903586784486E-3"/>
  </r>
  <r>
    <n v="1815"/>
    <n v="0"/>
    <x v="2"/>
    <x v="3"/>
    <x v="4"/>
    <s v="62-304.520 (7), F.A.C."/>
    <x v="4"/>
    <x v="4"/>
    <x v="6"/>
    <n v="1700"/>
    <s v="Institutional (Educational,religious,health and military facilities)"/>
    <n v="1700"/>
    <s v="FDOT District 5                                          Brevard County"/>
    <n v="13"/>
    <n v="0.57351888407750473"/>
    <n v="4.3724798803507392"/>
    <n v="0.60529419807599993"/>
    <m/>
    <m/>
    <m/>
    <n v="4.3724798803507392"/>
    <n v="4.3724798803507392"/>
    <n v="2031.6303374183678"/>
    <n v="1"/>
    <n v="1"/>
    <n v="0.60529419807599993"/>
    <n v="0.60529419807599993"/>
  </r>
  <r>
    <n v="4472"/>
    <n v="0"/>
    <x v="2"/>
    <x v="2"/>
    <x v="4"/>
    <s v="62-304.520 (7), F.A.C."/>
    <x v="4"/>
    <x v="4"/>
    <x v="6"/>
    <n v="1700"/>
    <s v="Institutional (Educational,religious,health and military facilities)"/>
    <n v="1700"/>
    <s v="FDOT District 5                                          Brevard County"/>
    <n v="5"/>
    <n v="0.12292812438831588"/>
    <n v="1.0193325458925824"/>
    <n v="0.14123392838775739"/>
    <m/>
    <m/>
    <m/>
    <n v="1.0193325458925824"/>
    <n v="1.0193325458925824"/>
    <n v="466.41299799568111"/>
    <n v="1"/>
    <n v="1"/>
    <n v="0.14123392838775739"/>
    <n v="0.14123392838775739"/>
  </r>
  <r>
    <n v="1816"/>
    <n v="0"/>
    <x v="2"/>
    <x v="3"/>
    <x v="4"/>
    <s v="62-304.520 (7), F.A.C."/>
    <x v="4"/>
    <x v="4"/>
    <x v="6"/>
    <n v="1700"/>
    <s v="Institutional (Educational,religious,health and military facilities)"/>
    <n v="1700"/>
    <s v="FDOT District 5                                          Brevard County       SJRWMD C-1 Diversion"/>
    <n v="11"/>
    <n v="0.23367795349765905"/>
    <n v="0.5080067931461274"/>
    <n v="0.10923678113253696"/>
    <m/>
    <m/>
    <m/>
    <n v="1.7639124762018312"/>
    <n v="0.5080067931461274"/>
    <n v="885.38621103127093"/>
    <n v="0.28800000000000003"/>
    <n v="0.46899999999999997"/>
    <n v="0.23291424548515344"/>
    <n v="0.10923678113253696"/>
  </r>
  <r>
    <n v="1817"/>
    <n v="0"/>
    <x v="2"/>
    <x v="3"/>
    <x v="4"/>
    <s v="62-304.520 (7), F.A.C."/>
    <x v="4"/>
    <x v="4"/>
    <x v="6"/>
    <n v="1700"/>
    <s v="Institutional (Educational,religious,health and military facilities)"/>
    <n v="1700"/>
    <s v="FDOT District 5                                       City of West Melbourne   Brevard County       SJRWMD C-1 Diversion"/>
    <n v="11"/>
    <n v="0.27856528303565614"/>
    <n v="0.53640609787969062"/>
    <n v="0.1151698868984118"/>
    <m/>
    <m/>
    <m/>
    <n v="1.86252117319337"/>
    <n v="0.53640609787969062"/>
    <n v="998.18773581886489"/>
    <n v="0.28800000000000003"/>
    <n v="0.46899999999999997"/>
    <n v="0.24556479082817018"/>
    <n v="0.1151698868984118"/>
  </r>
  <r>
    <n v="1818"/>
    <n v="0"/>
    <x v="2"/>
    <x v="3"/>
    <x v="4"/>
    <s v="62-304.520 (7), F.A.C."/>
    <x v="4"/>
    <x v="4"/>
    <x v="6"/>
    <n v="1700"/>
    <s v="Institutional (Educational,religious,health and military facilities)"/>
    <n v="1700"/>
    <s v="FDOT District 5                              City of Palm Bay            Brevard County"/>
    <n v="20"/>
    <n v="0.86764075781845507"/>
    <n v="8.234162781707111"/>
    <n v="1.0939827607760917"/>
    <m/>
    <m/>
    <m/>
    <n v="8.234162781707111"/>
    <n v="8.234162781707111"/>
    <n v="3628.1476123992293"/>
    <n v="1"/>
    <n v="1"/>
    <n v="1.0939827607760917"/>
    <n v="1.0939827607760917"/>
  </r>
  <r>
    <n v="1028"/>
    <n v="0"/>
    <x v="2"/>
    <x v="3"/>
    <x v="4"/>
    <s v="62-304.520 (7)(b),(16), F.A.C."/>
    <x v="4"/>
    <x v="4"/>
    <x v="6"/>
    <n v="1700"/>
    <s v="Institutional (Educational,religious,health and military facilities)"/>
    <n v="1700"/>
    <s v="FDOT District 5                         City of Melbourne                 Brevard County"/>
    <n v="54"/>
    <n v="0.77389074272659664"/>
    <n v="6.7885008598970504"/>
    <n v="0.90430708184298059"/>
    <m/>
    <m/>
    <m/>
    <n v="6.7885008598970504"/>
    <n v="6.7885008598970504"/>
    <n v="3029.4070655086439"/>
    <n v="1"/>
    <n v="1"/>
    <n v="0.90430708184298059"/>
    <n v="0.90430708184298059"/>
  </r>
  <r>
    <n v="1819"/>
    <n v="0"/>
    <x v="2"/>
    <x v="3"/>
    <x v="4"/>
    <s v="62-304.520 (7), F.A.C."/>
    <x v="4"/>
    <x v="4"/>
    <x v="6"/>
    <n v="1700"/>
    <s v="Institutional (Educational,religious,health and military facilities)"/>
    <n v="1700"/>
    <s v="FDOT District 5                        Town of Malabar                  Brevard County"/>
    <n v="6"/>
    <n v="0.18798389153593814"/>
    <n v="1.500613311463914"/>
    <n v="0.20710498499485364"/>
    <m/>
    <m/>
    <m/>
    <n v="1.500613311463914"/>
    <n v="1.500613311463914"/>
    <n v="717.59572372781611"/>
    <n v="1"/>
    <n v="1"/>
    <n v="0.20710498499485364"/>
    <n v="0.20710498499485364"/>
  </r>
  <r>
    <n v="1820"/>
    <n v="0"/>
    <x v="2"/>
    <x v="3"/>
    <x v="4"/>
    <s v="62-304.520 (7), F.A.C."/>
    <x v="4"/>
    <x v="4"/>
    <x v="6"/>
    <n v="1700"/>
    <s v="Institutional (Educational,religious,health and military facilities)"/>
    <n v="1700"/>
    <s v="FDOT District 5                        Town of Malabar      City of Palm Bay            Brevard County"/>
    <n v="4"/>
    <n v="0.17646815957416473"/>
    <n v="1.2927239325523214"/>
    <n v="0.18719297918824682"/>
    <m/>
    <m/>
    <m/>
    <n v="1.2927239325523214"/>
    <n v="1.2927239325523214"/>
    <n v="608.94043678445712"/>
    <n v="1"/>
    <n v="1"/>
    <n v="0.18719297918824682"/>
    <n v="0.18719297918824682"/>
  </r>
  <r>
    <n v="1821"/>
    <n v="0"/>
    <x v="2"/>
    <x v="3"/>
    <x v="4"/>
    <s v="62-304.520 (7), F.A.C."/>
    <x v="4"/>
    <x v="4"/>
    <x v="6"/>
    <n v="1700"/>
    <s v="Institutional (Educational,religious,health and military facilities)"/>
    <n v="1700"/>
    <s v="FDOT District 5      MTWCD                        City of Palm Bay            Brevard County"/>
    <n v="3"/>
    <n v="8.9377042514916183E-2"/>
    <n v="0.93180795066918443"/>
    <n v="0.12327928415740053"/>
    <m/>
    <m/>
    <m/>
    <n v="0.93180795066918443"/>
    <n v="0.93180795066918443"/>
    <n v="421.98221443869892"/>
    <n v="1"/>
    <n v="1"/>
    <n v="0.12327928415740053"/>
    <n v="0.12327928415740053"/>
  </r>
  <r>
    <n v="4561"/>
    <n v="0"/>
    <x v="2"/>
    <x v="2"/>
    <x v="4"/>
    <s v="62-304.520 (7), F.A.C."/>
    <x v="4"/>
    <x v="4"/>
    <x v="19"/>
    <n v="1700"/>
    <s v="Institutional (Educational,religious,health and military facilities)"/>
    <n v="1700"/>
    <s v="FWCD                                     Indian River County"/>
    <n v="4"/>
    <n v="0.11237178304985512"/>
    <n v="0.91466051191391973"/>
    <n v="0.12235200448747423"/>
    <m/>
    <m/>
    <m/>
    <n v="0.91466051191391973"/>
    <n v="0.91466051191391973"/>
    <n v="428.79441601900209"/>
    <n v="1"/>
    <n v="1"/>
    <n v="0.12235200448747423"/>
    <n v="0.12235200448747423"/>
  </r>
  <r>
    <n v="4562"/>
    <n v="0"/>
    <x v="2"/>
    <x v="2"/>
    <x v="4"/>
    <s v="62-304.520 (7), F.A.C."/>
    <x v="4"/>
    <x v="4"/>
    <x v="19"/>
    <n v="1700"/>
    <s v="Institutional (Educational,religious,health and military facilities)"/>
    <n v="1700"/>
    <s v="FWCD               City of Fellsmere                      Indian River County"/>
    <n v="25"/>
    <n v="1.5082727302303043"/>
    <n v="12.801799498259181"/>
    <n v="1.8330769277947689"/>
    <m/>
    <m/>
    <m/>
    <n v="12.801799498259181"/>
    <n v="12.801799498259181"/>
    <n v="5535.2767492653265"/>
    <n v="1"/>
    <n v="1"/>
    <n v="1.8330769277947689"/>
    <n v="1.8330769277947689"/>
  </r>
  <r>
    <n v="2921"/>
    <n v="0"/>
    <x v="2"/>
    <x v="4"/>
    <x v="4"/>
    <s v="62-304.520 (8), F.A.C."/>
    <x v="4"/>
    <x v="4"/>
    <x v="12"/>
    <n v="1700"/>
    <s v="Institutional (Educational,religious,health and military facilities)"/>
    <n v="1700"/>
    <s v="Indian River County"/>
    <n v="954"/>
    <n v="123.30038759180309"/>
    <n v="1038.3699770703911"/>
    <n v="141.45271652072606"/>
    <m/>
    <m/>
    <m/>
    <n v="1038.3699770703911"/>
    <n v="1038.3699770703911"/>
    <n v="477609.19887093466"/>
    <n v="1"/>
    <n v="1"/>
    <n v="141.45271652072606"/>
    <n v="141.45271652072606"/>
  </r>
  <r>
    <n v="3610"/>
    <n v="0"/>
    <x v="2"/>
    <x v="2"/>
    <x v="4"/>
    <s v="62-304.520 (7)(b),(19), F.A.C."/>
    <x v="4"/>
    <x v="4"/>
    <x v="12"/>
    <n v="1700"/>
    <s v="Institutional (Educational,religious,health and military facilities)"/>
    <n v="1700"/>
    <s v="Indian River County"/>
    <n v="307"/>
    <n v="55.0002098001845"/>
    <n v="444.02251223067844"/>
    <n v="59.004268633820928"/>
    <m/>
    <m/>
    <m/>
    <n v="444.02251223067844"/>
    <n v="444.02251223067844"/>
    <n v="200781.02940644321"/>
    <n v="1"/>
    <n v="1"/>
    <n v="59.004268633820928"/>
    <n v="59.004268633820928"/>
  </r>
  <r>
    <n v="3824"/>
    <n v="0"/>
    <x v="2"/>
    <x v="2"/>
    <x v="4"/>
    <s v="62-304.520 (7)(b),(20), F.A.C."/>
    <x v="4"/>
    <x v="4"/>
    <x v="12"/>
    <n v="1700"/>
    <s v="Institutional (Educational,religious,health and military facilities)"/>
    <n v="1700"/>
    <s v="Indian River County"/>
    <n v="13"/>
    <n v="0.67191132990006752"/>
    <n v="6.0702451037257203"/>
    <n v="0.84917753662426454"/>
    <m/>
    <m/>
    <m/>
    <n v="6.0702451037257203"/>
    <n v="6.0702451037257203"/>
    <n v="2573.9387439091447"/>
    <n v="1"/>
    <n v="1"/>
    <n v="0.84917753662426454"/>
    <n v="0.84917753662426454"/>
  </r>
  <r>
    <n v="4645"/>
    <n v="0"/>
    <x v="2"/>
    <x v="2"/>
    <x v="4"/>
    <s v="62-304.520 (7), F.A.C."/>
    <x v="4"/>
    <x v="4"/>
    <x v="12"/>
    <n v="1700"/>
    <s v="Institutional (Educational,religious,health and military facilities)"/>
    <n v="1700"/>
    <s v="Indian River County"/>
    <n v="58"/>
    <n v="4.0605893534498261"/>
    <n v="35.296824681368768"/>
    <n v="4.8704101344878161"/>
    <m/>
    <m/>
    <m/>
    <n v="35.296824681368768"/>
    <n v="35.296824681368768"/>
    <n v="15788.071951992528"/>
    <n v="1"/>
    <n v="1"/>
    <n v="4.8704101344878161"/>
    <n v="4.8704101344878161"/>
  </r>
  <r>
    <n v="3074"/>
    <n v="0"/>
    <x v="2"/>
    <x v="4"/>
    <x v="4"/>
    <s v="62-304.520 (8), F.A.C."/>
    <x v="4"/>
    <x v="4"/>
    <x v="20"/>
    <n v="1700"/>
    <s v="Institutional (Educational,religious,health and military facilities)"/>
    <n v="1700"/>
    <s v="IRFWCD                                      Indian River County"/>
    <n v="124"/>
    <n v="2.3920647477415224"/>
    <n v="17.805145274584472"/>
    <n v="2.380063013835787"/>
    <m/>
    <m/>
    <m/>
    <n v="17.805145274584472"/>
    <n v="17.805145274584472"/>
    <n v="7935.5305591882134"/>
    <n v="1"/>
    <n v="1"/>
    <n v="2.380063013835787"/>
    <n v="2.380063013835787"/>
  </r>
  <r>
    <n v="3075"/>
    <n v="0"/>
    <x v="2"/>
    <x v="4"/>
    <x v="4"/>
    <s v="62-304.520 (8), F.A.C."/>
    <x v="4"/>
    <x v="4"/>
    <x v="20"/>
    <n v="1700"/>
    <s v="Institutional (Educational,religious,health and military facilities)"/>
    <n v="1700"/>
    <s v="IRFWCD                                  City of Vero Beach    Indian River County"/>
    <n v="18"/>
    <n v="0.44394307956430257"/>
    <n v="3.967174886154754"/>
    <n v="0.55144227919214295"/>
    <m/>
    <m/>
    <m/>
    <n v="3.967174886154754"/>
    <n v="3.967174886154754"/>
    <n v="1804.5251644263014"/>
    <n v="1"/>
    <n v="1"/>
    <n v="0.55144227919214295"/>
    <n v="0.55144227919214295"/>
  </r>
  <r>
    <n v="3154"/>
    <n v="0"/>
    <x v="2"/>
    <x v="4"/>
    <x v="4"/>
    <s v="62-304.520 (8), F.A.C."/>
    <x v="4"/>
    <x v="4"/>
    <x v="21"/>
    <n v="1700"/>
    <s v="Institutional (Educational,religious,health and military facilities)"/>
    <n v="1700"/>
    <s v="IRFWCD     SRIDROW                                 Indian River County"/>
    <n v="1"/>
    <n v="3.0002331705510118E-3"/>
    <n v="3.5013711225314208E-2"/>
    <n v="5.4367210803504306E-3"/>
    <m/>
    <m/>
    <m/>
    <n v="3.5013711225314208E-2"/>
    <n v="3.5013711225314208E-2"/>
    <n v="12.720042588629072"/>
    <n v="1"/>
    <n v="1"/>
    <n v="5.4367210803504306E-3"/>
    <n v="5.4367210803504306E-3"/>
  </r>
  <r>
    <n v="3689"/>
    <n v="0"/>
    <x v="2"/>
    <x v="2"/>
    <x v="4"/>
    <s v="62-304.520 (7)(b),(19), F.A.C."/>
    <x v="4"/>
    <x v="4"/>
    <x v="21"/>
    <n v="1700"/>
    <s v="Institutional (Educational,religious,health and military facilities)"/>
    <n v="1700"/>
    <s v="IRFWCD     SRIDROW                                 Indian River County"/>
    <n v="1"/>
    <n v="4.4433600495171992E-5"/>
    <n v="5.185547815782604E-4"/>
    <n v="8.0518106012275256E-5"/>
    <m/>
    <m/>
    <m/>
    <n v="5.185547815782604E-4"/>
    <n v="5.185547815782604E-4"/>
    <n v="0.18838445498584896"/>
    <n v="1"/>
    <n v="1"/>
    <n v="8.0518106012275256E-5"/>
    <n v="8.0518106012275256E-5"/>
  </r>
  <r>
    <n v="2042"/>
    <n v="0"/>
    <x v="2"/>
    <x v="3"/>
    <x v="4"/>
    <s v="62-304.520 (7), F.A.C."/>
    <x v="4"/>
    <x v="4"/>
    <x v="22"/>
    <n v="1700"/>
    <s v="Institutional (Educational,religious,health and military facilities)"/>
    <n v="1700"/>
    <s v="MTWCD                                    Brevard County       SJRWMD C-1 Diversion"/>
    <n v="5"/>
    <n v="5.0498097123227531E-2"/>
    <n v="0.12032334352636495"/>
    <n v="2.498912824791541E-2"/>
    <m/>
    <m/>
    <m/>
    <n v="0.41778938724432269"/>
    <n v="0.12032334352636495"/>
    <n v="192.07231945393278"/>
    <n v="0.28800000000000003"/>
    <n v="0.46899999999999997"/>
    <n v="5.3281723343103223E-2"/>
    <n v="2.498912824791541E-2"/>
  </r>
  <r>
    <n v="2043"/>
    <n v="0"/>
    <x v="2"/>
    <x v="3"/>
    <x v="4"/>
    <s v="62-304.520 (7), F.A.C."/>
    <x v="4"/>
    <x v="4"/>
    <x v="22"/>
    <n v="1700"/>
    <s v="Institutional (Educational,religious,health and military facilities)"/>
    <n v="1700"/>
    <s v="MTWCD                                 City of West Melbourne   Brevard County       SJRWMD C-1 Diversion"/>
    <n v="58"/>
    <n v="4.4023222878849166"/>
    <n v="10.655131177958918"/>
    <n v="2.4445672042991298"/>
    <m/>
    <m/>
    <m/>
    <n v="36.996983256801791"/>
    <n v="10.655131177958918"/>
    <n v="16602.952558712663"/>
    <n v="0.28800000000000003"/>
    <n v="0.46899999999999997"/>
    <n v="5.2122968108723455"/>
    <n v="2.4445672042991298"/>
  </r>
  <r>
    <n v="2044"/>
    <n v="0"/>
    <x v="2"/>
    <x v="3"/>
    <x v="4"/>
    <s v="62-304.520 (7), F.A.C."/>
    <x v="4"/>
    <x v="4"/>
    <x v="22"/>
    <n v="1700"/>
    <s v="Institutional (Educational,religious,health and military facilities)"/>
    <n v="1700"/>
    <s v="MTWCD                        City of Palm Bay            Brevard County"/>
    <n v="12"/>
    <n v="1.8146507230707527"/>
    <n v="18.209959384746597"/>
    <n v="2.4586491793528835"/>
    <m/>
    <m/>
    <m/>
    <n v="18.209959384746597"/>
    <n v="18.209959384746597"/>
    <n v="8446.7283283494908"/>
    <n v="1"/>
    <n v="1"/>
    <n v="2.4586491793528835"/>
    <n v="2.4586491793528835"/>
  </r>
  <r>
    <n v="2045"/>
    <n v="0"/>
    <x v="2"/>
    <x v="3"/>
    <x v="4"/>
    <s v="62-304.520 (7), F.A.C."/>
    <x v="4"/>
    <x v="4"/>
    <x v="22"/>
    <n v="1700"/>
    <s v="Institutional (Educational,religious,health and military facilities)"/>
    <n v="1700"/>
    <s v="MTWCD                        City of Palm Bay            Brevard County       SJRWMD C-1 Diversion"/>
    <n v="74"/>
    <n v="5.4405648626940009"/>
    <n v="10.334250326522611"/>
    <n v="2.212094740139964"/>
    <m/>
    <m/>
    <m/>
    <n v="35.882813633759064"/>
    <n v="10.334250326522611"/>
    <n v="18338.616221199078"/>
    <n v="0.28800000000000003"/>
    <n v="0.46899999999999997"/>
    <n v="4.7166199150105843"/>
    <n v="2.212094740139964"/>
  </r>
  <r>
    <n v="3155"/>
    <n v="0"/>
    <x v="2"/>
    <x v="4"/>
    <x v="4"/>
    <s v="62-304.520 (8), F.A.C."/>
    <x v="4"/>
    <x v="4"/>
    <x v="21"/>
    <n v="1700"/>
    <s v="Institutional (Educational,religious,health and military facilities)"/>
    <n v="1700"/>
    <s v="SRIDROW                                 Indian River County"/>
    <n v="9"/>
    <n v="0.31179547527338569"/>
    <n v="3.6409816425849058"/>
    <n v="0.56975212325968105"/>
    <m/>
    <m/>
    <m/>
    <n v="3.6409816425849058"/>
    <n v="3.6409816425849058"/>
    <n v="1316.5583769761413"/>
    <n v="1"/>
    <n v="1"/>
    <n v="0.56975212325968105"/>
    <n v="0.56975212325968105"/>
  </r>
  <r>
    <n v="3690"/>
    <n v="0"/>
    <x v="2"/>
    <x v="2"/>
    <x v="4"/>
    <s v="62-304.520 (7)(b),(19), F.A.C."/>
    <x v="4"/>
    <x v="4"/>
    <x v="21"/>
    <n v="1700"/>
    <s v="Institutional (Educational,religious,health and military facilities)"/>
    <n v="1700"/>
    <s v="SRIDROW                                 Indian River County"/>
    <n v="19"/>
    <n v="2.5678128961708175"/>
    <n v="25.555009052135503"/>
    <n v="3.8005940602669517"/>
    <m/>
    <m/>
    <m/>
    <n v="25.555009052135503"/>
    <n v="25.555009052135503"/>
    <n v="10251.352078336613"/>
    <n v="1"/>
    <n v="1"/>
    <n v="3.8005940602669517"/>
    <n v="3.8005940602669517"/>
  </r>
  <r>
    <n v="5085"/>
    <n v="0"/>
    <x v="2"/>
    <x v="5"/>
    <x v="5"/>
    <s v="C-25 and South Indian River Lagoon"/>
    <x v="5"/>
    <x v="5"/>
    <x v="23"/>
    <n v="1700"/>
    <s v="Institutional (Educational,religious,health and military facilities)"/>
    <n v="1700"/>
    <s v="St. Lucie County"/>
    <n v="65"/>
    <n v="4.572682815974872"/>
    <n v="32.753486564317996"/>
    <n v="4.5438241810790432"/>
    <m/>
    <m/>
    <m/>
    <n v="32.753486564317996"/>
    <n v="32.753486564317996"/>
    <n v="14213.485522955958"/>
    <n v="1"/>
    <n v="1"/>
    <n v="4.5438241810790432"/>
    <n v="4.5438241810790432"/>
  </r>
  <r>
    <n v="4872"/>
    <n v="0"/>
    <x v="2"/>
    <x v="5"/>
    <x v="5"/>
    <s v="C-25 and South Indian River Lagoon"/>
    <x v="5"/>
    <x v="5"/>
    <x v="29"/>
    <n v="1700"/>
    <s v="Institutional (Educational,religious,health and military facilities)"/>
    <n v="1700"/>
    <s v="St. Lucie County City of Fort Pierce"/>
    <n v="12"/>
    <n v="0.62319530569026638"/>
    <n v="5.6156572480583469"/>
    <n v="0.81274204548337714"/>
    <m/>
    <m/>
    <m/>
    <n v="5.6156572480583469"/>
    <n v="5.6156572480583469"/>
    <n v="2462.5173003184109"/>
    <n v="1"/>
    <n v="1"/>
    <n v="0.81274204548337714"/>
    <n v="0.81274204548337714"/>
  </r>
  <r>
    <n v="2164"/>
    <n v="0"/>
    <x v="2"/>
    <x v="3"/>
    <x v="4"/>
    <s v="62-304.520 (7), F.A.C."/>
    <x v="4"/>
    <x v="4"/>
    <x v="32"/>
    <n v="1700"/>
    <s v="Institutional (Educational,religious,health and military facilities)"/>
    <n v="1700"/>
    <s v="Town Melbourne Beach                Brevard County"/>
    <n v="29"/>
    <n v="3.2293224106732832"/>
    <n v="24.863854793092887"/>
    <n v="3.404670743456728"/>
    <m/>
    <m/>
    <m/>
    <n v="24.863854793092887"/>
    <n v="24.863854793092887"/>
    <n v="11719.509992169684"/>
    <n v="1"/>
    <n v="1"/>
    <n v="3.404670743456728"/>
    <n v="3.404670743456728"/>
  </r>
  <r>
    <n v="2208"/>
    <n v="0"/>
    <x v="2"/>
    <x v="3"/>
    <x v="4"/>
    <s v="62-304.520 (7), F.A.C."/>
    <x v="4"/>
    <x v="4"/>
    <x v="24"/>
    <n v="1700"/>
    <s v="Institutional (Educational,religious,health and military facilities)"/>
    <n v="1700"/>
    <s v="Town of Grant-Valkaria                      Brevard County"/>
    <n v="36"/>
    <n v="7.979822323438218"/>
    <n v="66.160334115016141"/>
    <n v="9.0174545195144375"/>
    <m/>
    <m/>
    <m/>
    <n v="66.160334115016141"/>
    <n v="66.160334115016141"/>
    <n v="30575.987587511157"/>
    <n v="1"/>
    <n v="1"/>
    <n v="9.0174545195144375"/>
    <n v="9.0174545195144375"/>
  </r>
  <r>
    <n v="2209"/>
    <n v="0"/>
    <x v="2"/>
    <x v="3"/>
    <x v="4"/>
    <s v="62-304.520 (7), F.A.C."/>
    <x v="4"/>
    <x v="4"/>
    <x v="24"/>
    <n v="1700"/>
    <s v="Institutional (Educational,religious,health and military facilities)"/>
    <n v="1700"/>
    <s v="Town of Grant-Valkaria          City of Palm Bay            Brevard County"/>
    <n v="10"/>
    <n v="0.51953375961312576"/>
    <n v="4.9371047291279782"/>
    <n v="0.69151446001373462"/>
    <m/>
    <m/>
    <m/>
    <n v="4.9371047291279782"/>
    <n v="4.9371047291279782"/>
    <n v="2187.2225539464598"/>
    <n v="1"/>
    <n v="1"/>
    <n v="0.69151446001373462"/>
    <n v="0.69151446001373462"/>
  </r>
  <r>
    <n v="2324"/>
    <n v="0"/>
    <x v="2"/>
    <x v="3"/>
    <x v="4"/>
    <s v="62-304.520 (7), F.A.C."/>
    <x v="4"/>
    <x v="4"/>
    <x v="33"/>
    <n v="1700"/>
    <s v="Institutional (Educational,religious,health and military facilities)"/>
    <n v="1700"/>
    <s v="Town of Indialantic                     Brevard County"/>
    <n v="1"/>
    <n v="7.156462329190213E-3"/>
    <n v="6.8794395062072258E-2"/>
    <n v="9.1495060319453248E-3"/>
    <m/>
    <m/>
    <m/>
    <n v="6.8794395062072258E-2"/>
    <n v="6.8794395062072258E-2"/>
    <n v="27.975123304692431"/>
    <n v="1"/>
    <n v="1"/>
    <n v="9.1495060319453248E-3"/>
    <n v="9.1495060319453248E-3"/>
  </r>
  <r>
    <n v="2358"/>
    <n v="0"/>
    <x v="2"/>
    <x v="3"/>
    <x v="4"/>
    <s v="62-304.520 (7), F.A.C."/>
    <x v="4"/>
    <x v="4"/>
    <x v="26"/>
    <n v="1700"/>
    <s v="Institutional (Educational,religious,health and military facilities)"/>
    <n v="1700"/>
    <s v="Town of Malabar                  Brevard County"/>
    <n v="8"/>
    <n v="0.49575653645860784"/>
    <n v="4.8352317379983454"/>
    <n v="0.64913422712121471"/>
    <m/>
    <m/>
    <m/>
    <n v="4.8352317379983454"/>
    <n v="4.8352317379983454"/>
    <n v="2254.2099477883539"/>
    <n v="1"/>
    <n v="1"/>
    <n v="0.64913422712121471"/>
    <n v="0.64913422712121471"/>
  </r>
  <r>
    <n v="2359"/>
    <n v="0"/>
    <x v="2"/>
    <x v="3"/>
    <x v="4"/>
    <s v="62-304.520 (7), F.A.C."/>
    <x v="4"/>
    <x v="4"/>
    <x v="26"/>
    <n v="1700"/>
    <s v="Institutional (Educational,religious,health and military facilities)"/>
    <n v="1700"/>
    <s v="Town of Malabar                  Brevard County       SJRWMD C-1 Diversion"/>
    <n v="2"/>
    <n v="2.2048140543190001E-2"/>
    <n v="5.5871243834770823E-2"/>
    <n v="1.1928411308779589E-2"/>
    <m/>
    <m/>
    <m/>
    <n v="0.19399737442628756"/>
    <n v="5.5871243834770823E-2"/>
    <n v="90.862448698326929"/>
    <n v="0.28800000000000003"/>
    <n v="0.46899999999999997"/>
    <n v="2.543371281189678E-2"/>
    <n v="1.1928411308779589E-2"/>
  </r>
  <r>
    <n v="2360"/>
    <n v="0"/>
    <x v="2"/>
    <x v="3"/>
    <x v="4"/>
    <s v="62-304.520 (7), F.A.C."/>
    <x v="4"/>
    <x v="4"/>
    <x v="26"/>
    <n v="1700"/>
    <s v="Institutional (Educational,religious,health and military facilities)"/>
    <n v="1700"/>
    <s v="Town of Malabar      City of Palm Bay            Brevard County"/>
    <n v="4"/>
    <n v="0.18934485236778736"/>
    <n v="1.8507290998726582"/>
    <n v="0.24841501854145687"/>
    <m/>
    <m/>
    <m/>
    <n v="1.8507290998726582"/>
    <n v="1.8507290998726582"/>
    <n v="875.55649348442262"/>
    <n v="1"/>
    <n v="1"/>
    <n v="0.24841501854145687"/>
    <n v="0.24841501854145687"/>
  </r>
  <r>
    <n v="1085"/>
    <n v="0"/>
    <x v="2"/>
    <x v="3"/>
    <x v="4"/>
    <s v="62-304.520 (7)(b),(16), F.A.C."/>
    <x v="4"/>
    <x v="4"/>
    <x v="34"/>
    <n v="1700"/>
    <s v="Institutional (Educational,religious,health and military facilities)"/>
    <n v="1700"/>
    <s v="Town of Melbourne Village               Brevard County"/>
    <n v="4"/>
    <n v="0.45503397220483788"/>
    <n v="4.9105186050168292"/>
    <n v="0.66642099377961872"/>
    <m/>
    <m/>
    <m/>
    <n v="4.9105186050168292"/>
    <n v="4.9105186050168292"/>
    <n v="1834.5936573309755"/>
    <n v="1"/>
    <n v="1"/>
    <n v="0.66642099377961872"/>
    <n v="0.66642099377961872"/>
  </r>
  <r>
    <n v="3888"/>
    <n v="0"/>
    <x v="2"/>
    <x v="2"/>
    <x v="4"/>
    <s v="62-304.520 (7), F.A.C."/>
    <x v="4"/>
    <x v="4"/>
    <x v="11"/>
    <n v="1700"/>
    <s v="Institutional (Educational,religious,health and military facilities)"/>
    <n v="2000"/>
    <s v="City of Fellsmere                      Indian River County"/>
    <n v="1"/>
    <n v="7.3981673450014798E-5"/>
    <n v="7.2311496059521846E-4"/>
    <n v="9.5690448766867106E-5"/>
    <m/>
    <m/>
    <m/>
    <n v="7.2311496059521846E-4"/>
    <n v="7.2311496059521846E-4"/>
    <n v="0.28692372664777377"/>
    <n v="1"/>
    <n v="1"/>
    <n v="9.5690448766867106E-5"/>
    <n v="9.5690448766867106E-5"/>
  </r>
  <r>
    <n v="2470"/>
    <n v="0"/>
    <x v="2"/>
    <x v="4"/>
    <x v="4"/>
    <s v="62-304.520 (8), F.A.C."/>
    <x v="4"/>
    <x v="4"/>
    <x v="11"/>
    <n v="1700"/>
    <s v="Institutional (Educational,religious,health and military facilities)"/>
    <n v="2000"/>
    <s v="Indian River County"/>
    <n v="43"/>
    <n v="0.14219663463932555"/>
    <n v="1.3119518842364126"/>
    <n v="0.18171947107187778"/>
    <m/>
    <m/>
    <m/>
    <n v="1.3119518842364126"/>
    <n v="1.3119518842364126"/>
    <n v="586.10531355334876"/>
    <n v="1"/>
    <n v="1"/>
    <n v="0.18171947107187778"/>
    <n v="0.18171947107187778"/>
  </r>
  <r>
    <n v="3269"/>
    <n v="0"/>
    <x v="2"/>
    <x v="2"/>
    <x v="4"/>
    <s v="62-304.520 (7)(b),(19), F.A.C."/>
    <x v="4"/>
    <x v="4"/>
    <x v="11"/>
    <n v="1700"/>
    <s v="Institutional (Educational,religious,health and military facilities)"/>
    <n v="2000"/>
    <s v="Indian River County"/>
    <n v="32"/>
    <n v="0.62728259841150336"/>
    <n v="5.1132198066070504"/>
    <n v="0.62519600433542699"/>
    <m/>
    <m/>
    <m/>
    <n v="5.1132198066070504"/>
    <n v="5.1132198066070504"/>
    <n v="2169.5169533620137"/>
    <n v="1"/>
    <n v="1"/>
    <n v="0.62519600433542699"/>
    <n v="0.62519600433542699"/>
  </r>
  <r>
    <n v="3889"/>
    <n v="0"/>
    <x v="2"/>
    <x v="2"/>
    <x v="4"/>
    <s v="62-304.520 (7), F.A.C."/>
    <x v="4"/>
    <x v="4"/>
    <x v="11"/>
    <n v="1700"/>
    <s v="Institutional (Educational,religious,health and military facilities)"/>
    <n v="2000"/>
    <s v="Indian River County"/>
    <n v="2"/>
    <n v="7.1829743525296426E-3"/>
    <n v="5.7967743880828211E-2"/>
    <n v="7.13733131769596E-3"/>
    <m/>
    <m/>
    <m/>
    <n v="5.7967743880828211E-2"/>
    <n v="5.7967743880828211E-2"/>
    <n v="25.531282789908502"/>
    <n v="1"/>
    <n v="1"/>
    <n v="7.13733131769596E-3"/>
    <n v="7.13733131769596E-3"/>
  </r>
  <r>
    <n v="2471"/>
    <n v="0"/>
    <x v="2"/>
    <x v="4"/>
    <x v="4"/>
    <s v="62-304.520 (8), F.A.C."/>
    <x v="4"/>
    <x v="4"/>
    <x v="11"/>
    <n v="1700"/>
    <s v="Institutional (Educational,religious,health and military facilities)"/>
    <n v="2000"/>
    <s v="IRFWCD                                      Indian River County"/>
    <n v="12"/>
    <n v="4.3600613173114255E-2"/>
    <n v="0.37974125316992635"/>
    <n v="5.1722401815395211E-2"/>
    <m/>
    <m/>
    <m/>
    <n v="0.37974125316992635"/>
    <n v="0.37974125316992635"/>
    <n v="179.776500046021"/>
    <n v="1"/>
    <n v="1"/>
    <n v="5.1722401815395211E-2"/>
    <n v="5.1722401815395211E-2"/>
  </r>
  <r>
    <n v="3270"/>
    <n v="0"/>
    <x v="2"/>
    <x v="2"/>
    <x v="4"/>
    <s v="62-304.520 (7)(b),(19), F.A.C."/>
    <x v="4"/>
    <x v="4"/>
    <x v="11"/>
    <n v="1700"/>
    <s v="Institutional (Educational,religious,health and military facilities)"/>
    <n v="2000"/>
    <s v="SRIDROW                                 Indian River County"/>
    <n v="1"/>
    <n v="9.5831530334611537E-7"/>
    <n v="3.822425204407214E-6"/>
    <n v="4.4992421479900833E-7"/>
    <m/>
    <m/>
    <m/>
    <n v="3.822425204407214E-6"/>
    <n v="3.822425204407214E-6"/>
    <n v="1.7983255040044039E-3"/>
    <n v="1"/>
    <n v="1"/>
    <n v="4.4992421479900833E-7"/>
    <n v="4.4992421479900833E-7"/>
  </r>
  <r>
    <n v="4319"/>
    <n v="0"/>
    <x v="2"/>
    <x v="2"/>
    <x v="4"/>
    <s v="62-304.520 (7), F.A.C."/>
    <x v="4"/>
    <x v="4"/>
    <x v="16"/>
    <n v="1700"/>
    <s v="Institutional (Educational,religious,health and military facilities)"/>
    <n v="3000"/>
    <s v="City of Sebastian      Indian River County"/>
    <n v="4"/>
    <n v="0.22451301637994334"/>
    <n v="0"/>
    <n v="0"/>
    <m/>
    <m/>
    <m/>
    <n v="1.9245383349383713"/>
    <n v="1.9245383349383713"/>
    <n v="933.84061167173786"/>
    <n v="1"/>
    <n v="1"/>
    <n v="0.26125694978145952"/>
    <n v="0.26125694978145952"/>
  </r>
  <r>
    <n v="2661"/>
    <n v="0"/>
    <x v="2"/>
    <x v="4"/>
    <x v="4"/>
    <s v="62-304.520 (8), F.A.C."/>
    <x v="4"/>
    <x v="4"/>
    <x v="17"/>
    <n v="1700"/>
    <s v="Institutional (Educational,religious,health and military facilities)"/>
    <n v="3000"/>
    <s v="City of Vero Beach    Indian River County"/>
    <n v="2"/>
    <n v="1.6442046162500612E-2"/>
    <n v="0"/>
    <n v="0"/>
    <m/>
    <m/>
    <m/>
    <n v="0.12231428211680515"/>
    <n v="0.12231428211680515"/>
    <n v="54.692038818226791"/>
    <n v="1"/>
    <n v="1"/>
    <n v="1.6592826119693593E-2"/>
    <n v="1.6592826119693593E-2"/>
  </r>
  <r>
    <n v="1295"/>
    <n v="0"/>
    <x v="2"/>
    <x v="3"/>
    <x v="4"/>
    <s v="62-304.520 (7), F.A.C."/>
    <x v="4"/>
    <x v="4"/>
    <x v="1"/>
    <n v="1710"/>
    <s v="Educational Facilities"/>
    <n v="1710"/>
    <s v="Brevard County"/>
    <n v="24"/>
    <n v="4.1554447007662096"/>
    <n v="33.828812056481773"/>
    <n v="4.6771444281673356"/>
    <m/>
    <m/>
    <m/>
    <n v="33.828812056481773"/>
    <n v="33.828812056481773"/>
    <n v="15774.638413588053"/>
    <n v="1"/>
    <n v="1"/>
    <n v="4.6771444281673356"/>
    <n v="4.6771444281673356"/>
  </r>
  <r>
    <n v="1296"/>
    <n v="0"/>
    <x v="2"/>
    <x v="3"/>
    <x v="4"/>
    <s v="62-304.520 (7), F.A.C."/>
    <x v="4"/>
    <x v="4"/>
    <x v="1"/>
    <n v="1710"/>
    <s v="Educational Facilities"/>
    <n v="1710"/>
    <s v="Brevard County       SJRWMD C-1 Diversion"/>
    <n v="6"/>
    <n v="0.48696411164763442"/>
    <n v="1.2931440149536422"/>
    <n v="0.28016124376929447"/>
    <m/>
    <m/>
    <m/>
    <n v="4.4900833852557014"/>
    <n v="1.2931440149536422"/>
    <n v="1994.2675580351261"/>
    <n v="0.28800000000000003"/>
    <n v="0.46899999999999997"/>
    <n v="0.59735872871917794"/>
    <n v="0.28016124376929447"/>
  </r>
  <r>
    <n v="4202"/>
    <n v="0"/>
    <x v="2"/>
    <x v="2"/>
    <x v="4"/>
    <s v="62-304.520 (7), F.A.C."/>
    <x v="4"/>
    <x v="4"/>
    <x v="13"/>
    <n v="1710"/>
    <s v="Educational Facilities"/>
    <n v="1710"/>
    <s v="City of Fellsmere                      Indian River County"/>
    <n v="26"/>
    <n v="4.1904475632187248"/>
    <n v="35.728096597699249"/>
    <n v="4.9329941331695641"/>
    <m/>
    <m/>
    <m/>
    <n v="35.728096597699249"/>
    <n v="35.728096597699249"/>
    <n v="15654.995663723032"/>
    <n v="1"/>
    <n v="1"/>
    <n v="4.9329941331695641"/>
    <n v="4.9329941331695641"/>
  </r>
  <r>
    <n v="844"/>
    <n v="0"/>
    <x v="2"/>
    <x v="3"/>
    <x v="4"/>
    <s v="62-304.520 (7)(b),(16), F.A.C."/>
    <x v="4"/>
    <x v="4"/>
    <x v="8"/>
    <n v="1710"/>
    <s v="Educational Facilities"/>
    <n v="1710"/>
    <s v="City of Melbourne                 Brevard County"/>
    <n v="608"/>
    <n v="255.51308204290325"/>
    <n v="2011.4090223353171"/>
    <n v="275.75170917032438"/>
    <m/>
    <m/>
    <m/>
    <n v="2011.4090223353171"/>
    <n v="2011.4090223353171"/>
    <n v="1004170.5739481306"/>
    <n v="1"/>
    <n v="1"/>
    <n v="275.75170917032438"/>
    <n v="275.75170917032438"/>
  </r>
  <r>
    <n v="1404"/>
    <n v="0"/>
    <x v="2"/>
    <x v="3"/>
    <x v="4"/>
    <s v="62-304.520 (7), F.A.C."/>
    <x v="4"/>
    <x v="4"/>
    <x v="8"/>
    <n v="1710"/>
    <s v="Educational Facilities"/>
    <n v="1710"/>
    <s v="City of Melbourne                 Brevard County"/>
    <n v="13"/>
    <n v="3.4127948232008163"/>
    <n v="29.24444965314175"/>
    <n v="4.0387566612603143"/>
    <m/>
    <m/>
    <m/>
    <n v="29.24444965314175"/>
    <n v="29.24444965314175"/>
    <n v="13883.924092187975"/>
    <n v="1"/>
    <n v="1"/>
    <n v="4.0387566612603143"/>
    <n v="4.0387566612603143"/>
  </r>
  <r>
    <n v="1506"/>
    <n v="0"/>
    <x v="2"/>
    <x v="3"/>
    <x v="4"/>
    <s v="62-304.520 (7), F.A.C."/>
    <x v="4"/>
    <x v="4"/>
    <x v="15"/>
    <n v="1710"/>
    <s v="Educational Facilities"/>
    <n v="1710"/>
    <s v="City of Palm Bay            Brevard County"/>
    <n v="439"/>
    <n v="181.22464973449462"/>
    <n v="1656.6914024412358"/>
    <n v="225.41343803223407"/>
    <m/>
    <m/>
    <m/>
    <n v="1656.6914024412358"/>
    <n v="1656.6914024412358"/>
    <n v="831501.38903322641"/>
    <n v="1"/>
    <n v="1"/>
    <n v="225.41343803223407"/>
    <n v="225.41343803223407"/>
  </r>
  <r>
    <n v="4243"/>
    <n v="0"/>
    <x v="2"/>
    <x v="2"/>
    <x v="4"/>
    <s v="62-304.520 (7), F.A.C."/>
    <x v="4"/>
    <x v="4"/>
    <x v="15"/>
    <n v="1710"/>
    <s v="Educational Facilities"/>
    <n v="1710"/>
    <s v="City of Palm Bay            Brevard County"/>
    <n v="58"/>
    <n v="23.782764275587148"/>
    <n v="186.45172938749434"/>
    <n v="25.33962501236898"/>
    <m/>
    <m/>
    <m/>
    <n v="186.45172938749434"/>
    <n v="186.45172938749434"/>
    <n v="97594.033791794951"/>
    <n v="1"/>
    <n v="1"/>
    <n v="25.33962501236898"/>
    <n v="25.33962501236898"/>
  </r>
  <r>
    <n v="1507"/>
    <n v="0"/>
    <x v="2"/>
    <x v="3"/>
    <x v="4"/>
    <s v="62-304.520 (7), F.A.C."/>
    <x v="4"/>
    <x v="4"/>
    <x v="15"/>
    <n v="1710"/>
    <s v="Educational Facilities"/>
    <n v="1710"/>
    <s v="City of Palm Bay            Brevard County       SJRWMD C-1 Diversion"/>
    <n v="907"/>
    <n v="416.6241565612824"/>
    <n v="1028.7388261467117"/>
    <n v="228.69772375919726"/>
    <m/>
    <m/>
    <m/>
    <n v="3572.0098130094152"/>
    <n v="1028.7388261467117"/>
    <n v="1814205.9115160792"/>
    <n v="0.28800000000000003"/>
    <n v="0.46899999999999997"/>
    <n v="487.62840886822448"/>
    <n v="228.69772375919726"/>
  </r>
  <r>
    <n v="4244"/>
    <n v="0"/>
    <x v="2"/>
    <x v="2"/>
    <x v="4"/>
    <s v="62-304.520 (7), F.A.C."/>
    <x v="4"/>
    <x v="4"/>
    <x v="15"/>
    <n v="1710"/>
    <s v="Educational Facilities"/>
    <n v="1710"/>
    <s v="City of Palm Bay            Brevard County       SJRWMD C-1 Diversion"/>
    <n v="14"/>
    <n v="1.1637303759946142E-2"/>
    <n v="2.6853945078330593E-2"/>
    <n v="5.9505832962803958E-3"/>
    <m/>
    <m/>
    <m/>
    <n v="9.324286485531455E-2"/>
    <n v="2.6853945078330593E-2"/>
    <n v="48.481086176012575"/>
    <n v="0.28800000000000003"/>
    <n v="0.46899999999999997"/>
    <n v="1.2687810866269501E-2"/>
    <n v="5.9505832962803958E-3"/>
  </r>
  <r>
    <n v="3499"/>
    <n v="0"/>
    <x v="2"/>
    <x v="2"/>
    <x v="4"/>
    <s v="62-304.520 (7)(b),(19), F.A.C."/>
    <x v="4"/>
    <x v="4"/>
    <x v="16"/>
    <n v="1710"/>
    <s v="Educational Facilities"/>
    <n v="1710"/>
    <s v="City of Sebastian      Indian River County"/>
    <n v="7"/>
    <n v="1.2759153422212919"/>
    <n v="11.161322428025663"/>
    <n v="1.5842937493174107"/>
    <m/>
    <m/>
    <m/>
    <n v="11.161322428025663"/>
    <n v="11.161322428025663"/>
    <n v="5148.3002173932027"/>
    <n v="1"/>
    <n v="1"/>
    <n v="1.5842937493174107"/>
    <n v="1.5842937493174107"/>
  </r>
  <r>
    <n v="4320"/>
    <n v="0"/>
    <x v="2"/>
    <x v="2"/>
    <x v="4"/>
    <s v="62-304.520 (7), F.A.C."/>
    <x v="4"/>
    <x v="4"/>
    <x v="16"/>
    <n v="1710"/>
    <s v="Educational Facilities"/>
    <n v="1710"/>
    <s v="City of Sebastian      Indian River County"/>
    <n v="4"/>
    <n v="0.46739349958754572"/>
    <n v="3.5309164525795311"/>
    <n v="0.40701054550892901"/>
    <m/>
    <m/>
    <m/>
    <n v="3.5309164525795311"/>
    <n v="3.5309164525795311"/>
    <n v="1591.3281737158766"/>
    <n v="1"/>
    <n v="1"/>
    <n v="0.40701054550892901"/>
    <n v="0.40701054550892901"/>
  </r>
  <r>
    <n v="2662"/>
    <n v="0"/>
    <x v="2"/>
    <x v="4"/>
    <x v="4"/>
    <s v="62-304.520 (8), F.A.C."/>
    <x v="4"/>
    <x v="4"/>
    <x v="17"/>
    <n v="1710"/>
    <s v="Educational Facilities"/>
    <n v="1710"/>
    <s v="City of Vero Beach    Indian River County"/>
    <n v="76"/>
    <n v="18.859005825576471"/>
    <n v="164.4065499127328"/>
    <n v="22.42328836769315"/>
    <m/>
    <m/>
    <m/>
    <n v="164.4065499127328"/>
    <n v="164.4065499127328"/>
    <n v="75304.98363093943"/>
    <n v="1"/>
    <n v="1"/>
    <n v="22.42328836769315"/>
    <n v="22.42328836769315"/>
  </r>
  <r>
    <n v="3010"/>
    <n v="0"/>
    <x v="2"/>
    <x v="4"/>
    <x v="4"/>
    <s v="62-304.520 (8), F.A.C."/>
    <x v="4"/>
    <x v="4"/>
    <x v="12"/>
    <n v="1710"/>
    <s v="Educational Facilities"/>
    <n v="1710"/>
    <s v="City of Vero Beach    Indian River County    Indian River County"/>
    <n v="2"/>
    <n v="3.8392313677130053E-3"/>
    <n v="3.828041861310455E-2"/>
    <n v="5.5860164507371048E-3"/>
    <m/>
    <m/>
    <m/>
    <n v="3.828041861310455E-2"/>
    <n v="3.828041861310455E-2"/>
    <n v="15.787133756115832"/>
    <n v="1"/>
    <n v="1"/>
    <n v="5.5860164507371048E-3"/>
    <n v="5.5860164507371048E-3"/>
  </r>
  <r>
    <n v="944"/>
    <n v="0"/>
    <x v="2"/>
    <x v="3"/>
    <x v="4"/>
    <s v="62-304.520 (7)(b),(16), F.A.C."/>
    <x v="4"/>
    <x v="4"/>
    <x v="14"/>
    <n v="1710"/>
    <s v="Educational Facilities"/>
    <n v="1710"/>
    <s v="City of West Melbourne   Brevard County"/>
    <n v="8"/>
    <n v="1.3662731667775221"/>
    <n v="11.73164249114406"/>
    <n v="1.6128440083988425"/>
    <m/>
    <m/>
    <m/>
    <n v="11.73164249114406"/>
    <n v="11.73164249114406"/>
    <n v="5397.2977104806314"/>
    <n v="1"/>
    <n v="1"/>
    <n v="1.6128440083988425"/>
    <n v="1.6128440083988425"/>
  </r>
  <r>
    <n v="1639"/>
    <n v="0"/>
    <x v="2"/>
    <x v="3"/>
    <x v="4"/>
    <s v="62-304.520 (7), F.A.C."/>
    <x v="4"/>
    <x v="4"/>
    <x v="14"/>
    <n v="1710"/>
    <s v="Educational Facilities"/>
    <n v="1710"/>
    <s v="City of West Melbourne   Brevard County       SJRWMD C-1 Diversion"/>
    <n v="217"/>
    <n v="100.22996161169574"/>
    <n v="235.67910323365322"/>
    <n v="52.256169596061312"/>
    <m/>
    <m/>
    <m/>
    <n v="818.33021956129585"/>
    <n v="235.67910323365322"/>
    <n v="405874.8908682146"/>
    <n v="0.28800000000000003"/>
    <n v="0.46899999999999997"/>
    <n v="111.42040425599427"/>
    <n v="52.256169596061312"/>
  </r>
  <r>
    <n v="4927"/>
    <n v="0"/>
    <x v="2"/>
    <x v="5"/>
    <x v="5"/>
    <s v="C-25 and South Indian River Lagoon"/>
    <x v="5"/>
    <x v="5"/>
    <x v="18"/>
    <n v="1710"/>
    <s v="Educational Facilities"/>
    <n v="1710"/>
    <s v="FDOT District 4                                         St. Lucie County"/>
    <n v="28"/>
    <n v="1.2939861493926599"/>
    <n v="11.100446665447405"/>
    <n v="1.4787866018761016"/>
    <m/>
    <m/>
    <m/>
    <n v="11.100446665447405"/>
    <n v="11.100446665447405"/>
    <n v="4982.1058006866315"/>
    <n v="1"/>
    <n v="1"/>
    <n v="1.4787866018761016"/>
    <n v="1.4787866018761016"/>
  </r>
  <r>
    <n v="2792"/>
    <n v="0"/>
    <x v="2"/>
    <x v="4"/>
    <x v="4"/>
    <s v="62-304.520 (8), F.A.C."/>
    <x v="4"/>
    <x v="4"/>
    <x v="18"/>
    <n v="1710"/>
    <s v="Educational Facilities"/>
    <n v="1710"/>
    <s v="FDOT District 4                                       Indian River County"/>
    <n v="8"/>
    <n v="0.17611130303213401"/>
    <n v="1.7556249006929678"/>
    <n v="0.22817042388336761"/>
    <m/>
    <m/>
    <m/>
    <n v="1.7556249006929678"/>
    <n v="1.7556249006929678"/>
    <n v="749.08707955000966"/>
    <n v="1"/>
    <n v="1"/>
    <n v="0.22817042388336761"/>
    <n v="0.22817042388336761"/>
  </r>
  <r>
    <n v="2793"/>
    <n v="0"/>
    <x v="2"/>
    <x v="4"/>
    <x v="4"/>
    <s v="62-304.520 (8), F.A.C."/>
    <x v="4"/>
    <x v="4"/>
    <x v="18"/>
    <n v="1710"/>
    <s v="Educational Facilities"/>
    <n v="1710"/>
    <s v="FDOT District 4 IRFWCD                                      Indian River County"/>
    <n v="5"/>
    <n v="0.11112770206925689"/>
    <n v="1.1124979157187866"/>
    <n v="0.14446652641110921"/>
    <m/>
    <m/>
    <m/>
    <n v="1.1124979157187866"/>
    <n v="1.1124979157187866"/>
    <n v="473.37761193321074"/>
    <n v="1"/>
    <n v="1"/>
    <n v="0.14446652641110921"/>
    <n v="0.14446652641110921"/>
  </r>
  <r>
    <n v="1822"/>
    <n v="0"/>
    <x v="2"/>
    <x v="3"/>
    <x v="4"/>
    <s v="62-304.520 (7), F.A.C."/>
    <x v="4"/>
    <x v="4"/>
    <x v="6"/>
    <n v="1710"/>
    <s v="Educational Facilities"/>
    <n v="1710"/>
    <s v="FDOT District 5                              City of Palm Bay            Brevard County"/>
    <n v="6"/>
    <n v="1.0058432008162862E-2"/>
    <n v="8.6109603688750938E-2"/>
    <n v="1.1569723418653328E-2"/>
    <m/>
    <m/>
    <m/>
    <n v="8.6109603688750938E-2"/>
    <n v="8.6109603688750938E-2"/>
    <n v="37.927514337505372"/>
    <n v="1"/>
    <n v="1"/>
    <n v="1.1569723418653328E-2"/>
    <n v="1.1569723418653328E-2"/>
  </r>
  <r>
    <n v="1029"/>
    <n v="0"/>
    <x v="2"/>
    <x v="3"/>
    <x v="4"/>
    <s v="62-304.520 (7)(b),(16), F.A.C."/>
    <x v="4"/>
    <x v="4"/>
    <x v="6"/>
    <n v="1710"/>
    <s v="Educational Facilities"/>
    <n v="1710"/>
    <s v="FDOT District 5                         City of Melbourne                 Brevard County"/>
    <n v="52"/>
    <n v="4.187281389799371"/>
    <n v="36.288427810388583"/>
    <n v="5.1815418158558266"/>
    <m/>
    <m/>
    <m/>
    <n v="36.288427810388583"/>
    <n v="36.288427810388583"/>
    <n v="16528.443804329385"/>
    <n v="1"/>
    <n v="1"/>
    <n v="5.1815418158558266"/>
    <n v="5.1815418158558266"/>
  </r>
  <r>
    <n v="4563"/>
    <n v="0"/>
    <x v="2"/>
    <x v="2"/>
    <x v="4"/>
    <s v="62-304.520 (7), F.A.C."/>
    <x v="4"/>
    <x v="4"/>
    <x v="19"/>
    <n v="1710"/>
    <s v="Educational Facilities"/>
    <n v="1710"/>
    <s v="FWCD               City of Fellsmere                      Indian River County"/>
    <n v="2"/>
    <n v="4.459089336980554E-2"/>
    <n v="0.33001093260085496"/>
    <n v="4.4934591929997741E-2"/>
    <m/>
    <m/>
    <m/>
    <n v="0.33001093260085496"/>
    <n v="0.33001093260085496"/>
    <n v="171.75250567647038"/>
    <n v="1"/>
    <n v="1"/>
    <n v="4.4934591929997741E-2"/>
    <n v="4.4934591929997741E-2"/>
  </r>
  <r>
    <n v="2922"/>
    <n v="0"/>
    <x v="2"/>
    <x v="4"/>
    <x v="4"/>
    <s v="62-304.520 (8), F.A.C."/>
    <x v="4"/>
    <x v="4"/>
    <x v="12"/>
    <n v="1710"/>
    <s v="Educational Facilities"/>
    <n v="1710"/>
    <s v="Indian River County"/>
    <n v="637"/>
    <n v="241.32635114355432"/>
    <n v="1985.8221350920426"/>
    <n v="268.36696689957455"/>
    <m/>
    <m/>
    <m/>
    <n v="1985.8221350920426"/>
    <n v="1985.8221350920426"/>
    <n v="1002526.3163363403"/>
    <n v="1"/>
    <n v="1"/>
    <n v="268.36696689957455"/>
    <n v="268.36696689957455"/>
  </r>
  <r>
    <n v="3611"/>
    <n v="0"/>
    <x v="2"/>
    <x v="2"/>
    <x v="4"/>
    <s v="62-304.520 (7)(b),(19), F.A.C."/>
    <x v="4"/>
    <x v="4"/>
    <x v="12"/>
    <n v="1710"/>
    <s v="Educational Facilities"/>
    <n v="1710"/>
    <s v="Indian River County"/>
    <n v="39"/>
    <n v="7.5681629426015649"/>
    <n v="59.577128925836888"/>
    <n v="8.1514943423665454"/>
    <m/>
    <m/>
    <m/>
    <n v="59.577128925836888"/>
    <n v="59.577128925836888"/>
    <n v="29685.790004006689"/>
    <n v="1"/>
    <n v="1"/>
    <n v="8.1514943423665454"/>
    <n v="8.1514943423665454"/>
  </r>
  <r>
    <n v="2046"/>
    <n v="0"/>
    <x v="2"/>
    <x v="3"/>
    <x v="4"/>
    <s v="62-304.520 (7), F.A.C."/>
    <x v="4"/>
    <x v="4"/>
    <x v="22"/>
    <n v="1710"/>
    <s v="Educational Facilities"/>
    <n v="1710"/>
    <s v="MTWCD                                 City of West Melbourne   Brevard County       SJRWMD C-1 Diversion"/>
    <n v="13"/>
    <n v="1.4624316757800313"/>
    <n v="4.0685196590563342"/>
    <n v="1.1003809746926956"/>
    <m/>
    <m/>
    <m/>
    <n v="14.126804371723381"/>
    <n v="4.0685196590563342"/>
    <n v="5936.6841802143608"/>
    <n v="0.28800000000000003"/>
    <n v="0.46899999999999997"/>
    <n v="2.3462280910292019"/>
    <n v="1.1003809746926956"/>
  </r>
  <r>
    <n v="2047"/>
    <n v="0"/>
    <x v="2"/>
    <x v="3"/>
    <x v="4"/>
    <s v="62-304.520 (7), F.A.C."/>
    <x v="4"/>
    <x v="4"/>
    <x v="22"/>
    <n v="1710"/>
    <s v="Educational Facilities"/>
    <n v="1710"/>
    <s v="MTWCD                        City of Palm Bay            Brevard County"/>
    <n v="7"/>
    <n v="0.10551929839238913"/>
    <n v="1.0477515565778044"/>
    <n v="0.14052277831335891"/>
    <m/>
    <m/>
    <m/>
    <n v="1.0477515565778044"/>
    <n v="1.0477515565778044"/>
    <n v="497.63591267794789"/>
    <n v="1"/>
    <n v="1"/>
    <n v="0.14052277831335891"/>
    <n v="0.14052277831335891"/>
  </r>
  <r>
    <n v="2048"/>
    <n v="0"/>
    <x v="2"/>
    <x v="3"/>
    <x v="4"/>
    <s v="62-304.520 (7), F.A.C."/>
    <x v="4"/>
    <x v="4"/>
    <x v="22"/>
    <n v="1710"/>
    <s v="Educational Facilities"/>
    <n v="1710"/>
    <s v="MTWCD                        City of Palm Bay            Brevard County       SJRWMD C-1 Diversion"/>
    <n v="7"/>
    <n v="0.1628039503573544"/>
    <n v="0.32866596664191028"/>
    <n v="6.9040338203265508E-2"/>
    <m/>
    <m/>
    <m/>
    <n v="1.1412012730621883"/>
    <n v="0.32866596664191028"/>
    <n v="565.71357601306045"/>
    <n v="0.28800000000000003"/>
    <n v="0.46899999999999997"/>
    <n v="0.14720754414342327"/>
    <n v="6.9040338203265508E-2"/>
  </r>
  <r>
    <n v="5086"/>
    <n v="0"/>
    <x v="2"/>
    <x v="5"/>
    <x v="5"/>
    <s v="C-25 and South Indian River Lagoon"/>
    <x v="5"/>
    <x v="5"/>
    <x v="23"/>
    <n v="1710"/>
    <s v="Educational Facilities"/>
    <n v="1710"/>
    <s v="St. Lucie County"/>
    <n v="520"/>
    <n v="173.11723338875706"/>
    <n v="1318.194149693441"/>
    <n v="177.21583639621858"/>
    <m/>
    <m/>
    <m/>
    <n v="1318.194149693441"/>
    <n v="1318.194149693441"/>
    <n v="650694.43818603514"/>
    <n v="1"/>
    <n v="1"/>
    <n v="177.21583639621858"/>
    <n v="177.21583639621858"/>
  </r>
  <r>
    <n v="2165"/>
    <n v="0"/>
    <x v="2"/>
    <x v="3"/>
    <x v="4"/>
    <s v="62-304.520 (7), F.A.C."/>
    <x v="4"/>
    <x v="4"/>
    <x v="32"/>
    <n v="1710"/>
    <s v="Educational Facilities"/>
    <n v="1710"/>
    <s v="Town Melbourne Beach                Brevard County"/>
    <n v="43"/>
    <n v="15.27023136038183"/>
    <n v="112.19095441594594"/>
    <n v="15.360510512767709"/>
    <m/>
    <m/>
    <m/>
    <n v="112.19095441594594"/>
    <n v="112.19095441594594"/>
    <n v="55267.595185053498"/>
    <n v="1"/>
    <n v="1"/>
    <n v="15.360510512767709"/>
    <n v="15.360510512767709"/>
  </r>
  <r>
    <n v="2210"/>
    <n v="0"/>
    <x v="2"/>
    <x v="3"/>
    <x v="4"/>
    <s v="62-304.520 (7), F.A.C."/>
    <x v="4"/>
    <x v="4"/>
    <x v="24"/>
    <n v="1710"/>
    <s v="Educational Facilities"/>
    <n v="1710"/>
    <s v="Town of Grant-Valkaria                      Brevard County"/>
    <n v="14"/>
    <n v="3.6854511063076796"/>
    <n v="31.340115903331295"/>
    <n v="4.0728096272434033"/>
    <m/>
    <m/>
    <m/>
    <n v="31.340115903331295"/>
    <n v="31.340115903331295"/>
    <n v="15458.527843183449"/>
    <n v="1"/>
    <n v="1"/>
    <n v="4.0728096272434033"/>
    <n v="4.0728096272434033"/>
  </r>
  <r>
    <n v="2472"/>
    <n v="0"/>
    <x v="2"/>
    <x v="4"/>
    <x v="4"/>
    <s v="62-304.520 (8), F.A.C."/>
    <x v="4"/>
    <x v="4"/>
    <x v="11"/>
    <n v="1710"/>
    <s v="Educational Facilities"/>
    <n v="2000"/>
    <s v="Indian River County"/>
    <n v="67"/>
    <n v="24.310088236498775"/>
    <n v="191.39957709242165"/>
    <n v="25.530463750841506"/>
    <m/>
    <m/>
    <m/>
    <n v="191.39957709242165"/>
    <n v="191.39957709242165"/>
    <n v="98255.780399293377"/>
    <n v="1"/>
    <n v="1"/>
    <n v="25.530463750841506"/>
    <n v="25.530463750841506"/>
  </r>
  <r>
    <n v="3271"/>
    <n v="0"/>
    <x v="2"/>
    <x v="2"/>
    <x v="4"/>
    <s v="62-304.520 (7)(b),(19), F.A.C."/>
    <x v="4"/>
    <x v="4"/>
    <x v="11"/>
    <n v="1710"/>
    <s v="Educational Facilities"/>
    <n v="2000"/>
    <s v="Indian River County"/>
    <n v="2"/>
    <n v="2.9032199947931367E-2"/>
    <n v="0.28012756214726131"/>
    <n v="4.0507205900784299E-2"/>
    <m/>
    <m/>
    <m/>
    <n v="0.28012756214726131"/>
    <n v="0.28012756214726131"/>
    <n v="119.16664058504398"/>
    <n v="1"/>
    <n v="1"/>
    <n v="4.0507205900784299E-2"/>
    <n v="4.0507205900784299E-2"/>
  </r>
  <r>
    <n v="5087"/>
    <n v="0"/>
    <x v="2"/>
    <x v="5"/>
    <x v="5"/>
    <s v="C-25 and South Indian River Lagoon"/>
    <x v="5"/>
    <x v="5"/>
    <x v="23"/>
    <n v="1710"/>
    <s v="Educational Facilities"/>
    <n v="3000"/>
    <s v="St. Lucie County"/>
    <n v="97"/>
    <n v="23.652744296944636"/>
    <n v="0"/>
    <n v="0"/>
    <m/>
    <m/>
    <m/>
    <n v="190.45317810081247"/>
    <n v="190.45317810081247"/>
    <n v="89944.814819245759"/>
    <n v="1"/>
    <n v="1"/>
    <n v="25.348111191006382"/>
    <n v="25.348111191006382"/>
  </r>
  <r>
    <n v="1297"/>
    <n v="0"/>
    <x v="2"/>
    <x v="3"/>
    <x v="4"/>
    <s v="62-304.520 (7), F.A.C."/>
    <x v="4"/>
    <x v="4"/>
    <x v="1"/>
    <n v="1720"/>
    <s v="Religious"/>
    <n v="1720"/>
    <s v="Brevard County"/>
    <n v="38"/>
    <n v="11.603552852326509"/>
    <n v="85.876141888433963"/>
    <n v="12.032925459393114"/>
    <m/>
    <m/>
    <m/>
    <n v="85.876141888433963"/>
    <n v="85.876141888433963"/>
    <n v="41408.247585884543"/>
    <n v="1"/>
    <n v="1"/>
    <n v="12.032925459393114"/>
    <n v="12.032925459393114"/>
  </r>
  <r>
    <n v="3778"/>
    <n v="0"/>
    <x v="2"/>
    <x v="2"/>
    <x v="4"/>
    <s v="62-304.520 (7)(b),(20), F.A.C."/>
    <x v="4"/>
    <x v="4"/>
    <x v="1"/>
    <n v="1720"/>
    <s v="Religious"/>
    <n v="1720"/>
    <s v="Brevard County"/>
    <n v="6"/>
    <n v="0.93085606453516734"/>
    <n v="8.3378264275780296"/>
    <n v="1.1850845095033551"/>
    <m/>
    <m/>
    <m/>
    <n v="8.3378264275780296"/>
    <n v="8.3378264275780296"/>
    <n v="3580.2022394069318"/>
    <n v="1"/>
    <n v="1"/>
    <n v="1.1850845095033551"/>
    <n v="1.1850845095033551"/>
  </r>
  <r>
    <n v="4109"/>
    <n v="0"/>
    <x v="2"/>
    <x v="2"/>
    <x v="4"/>
    <s v="62-304.520 (7), F.A.C."/>
    <x v="4"/>
    <x v="4"/>
    <x v="1"/>
    <n v="1720"/>
    <s v="Religious"/>
    <n v="1720"/>
    <s v="Brevard County"/>
    <n v="85"/>
    <n v="28.887220855900864"/>
    <n v="237.66970493979994"/>
    <n v="33.273453175644647"/>
    <m/>
    <m/>
    <m/>
    <n v="237.66970493979994"/>
    <n v="237.66970493979994"/>
    <n v="112252.80568069388"/>
    <n v="1"/>
    <n v="1"/>
    <n v="33.273453175644647"/>
    <n v="33.273453175644647"/>
  </r>
  <r>
    <n v="1298"/>
    <n v="0"/>
    <x v="2"/>
    <x v="3"/>
    <x v="4"/>
    <s v="62-304.520 (7), F.A.C."/>
    <x v="4"/>
    <x v="4"/>
    <x v="1"/>
    <n v="1720"/>
    <s v="Religious"/>
    <n v="1720"/>
    <s v="Brevard County       SJRWMD C-1 Diversion"/>
    <n v="60"/>
    <n v="13.268743649382873"/>
    <n v="31.557322905141945"/>
    <n v="7.0898832577705724"/>
    <m/>
    <m/>
    <m/>
    <n v="109.57403786507618"/>
    <n v="31.557322905141945"/>
    <n v="53575.130754946564"/>
    <n v="0.28800000000000003"/>
    <n v="0.46899999999999997"/>
    <n v="15.117021871579047"/>
    <n v="7.0898832577705724"/>
  </r>
  <r>
    <n v="4203"/>
    <n v="0"/>
    <x v="2"/>
    <x v="2"/>
    <x v="4"/>
    <s v="62-304.520 (7), F.A.C."/>
    <x v="4"/>
    <x v="4"/>
    <x v="13"/>
    <n v="1720"/>
    <s v="Religious"/>
    <n v="1720"/>
    <s v="City of Fellsmere                      Indian River County"/>
    <n v="89"/>
    <n v="15.828911560660643"/>
    <n v="127.1821711401755"/>
    <n v="17.317663629714779"/>
    <m/>
    <m/>
    <m/>
    <n v="127.1821711401755"/>
    <n v="127.1821711401755"/>
    <n v="60565.542351773402"/>
    <n v="1"/>
    <n v="1"/>
    <n v="17.317663629714779"/>
    <n v="17.317663629714779"/>
  </r>
  <r>
    <n v="845"/>
    <n v="0"/>
    <x v="2"/>
    <x v="3"/>
    <x v="4"/>
    <s v="62-304.520 (7)(b),(16), F.A.C."/>
    <x v="4"/>
    <x v="4"/>
    <x v="8"/>
    <n v="1720"/>
    <s v="Religious"/>
    <n v="1720"/>
    <s v="City of Melbourne                 Brevard County"/>
    <n v="385"/>
    <n v="114.74092544246722"/>
    <n v="946.14932713001087"/>
    <n v="128.27895142127304"/>
    <m/>
    <m/>
    <m/>
    <n v="946.14932713001087"/>
    <n v="946.14932713001087"/>
    <n v="444280.78792841505"/>
    <n v="1"/>
    <n v="1"/>
    <n v="128.27895142127304"/>
    <n v="128.27895142127304"/>
  </r>
  <r>
    <n v="1405"/>
    <n v="0"/>
    <x v="2"/>
    <x v="3"/>
    <x v="4"/>
    <s v="62-304.520 (7), F.A.C."/>
    <x v="4"/>
    <x v="4"/>
    <x v="8"/>
    <n v="1720"/>
    <s v="Religious"/>
    <n v="1720"/>
    <s v="City of Melbourne                 Brevard County"/>
    <n v="31"/>
    <n v="2.0025905742630461"/>
    <n v="18.776237738046174"/>
    <n v="2.596509772322702"/>
    <m/>
    <m/>
    <m/>
    <n v="18.776237738046174"/>
    <n v="18.776237738046174"/>
    <n v="7575.2570978220601"/>
    <n v="1"/>
    <n v="1"/>
    <n v="2.596509772322702"/>
    <n v="2.596509772322702"/>
  </r>
  <r>
    <n v="900"/>
    <n v="0"/>
    <x v="2"/>
    <x v="3"/>
    <x v="4"/>
    <s v="62-304.520 (7)(b),(16), F.A.C."/>
    <x v="4"/>
    <x v="4"/>
    <x v="15"/>
    <n v="1720"/>
    <s v="Religious"/>
    <n v="1720"/>
    <s v="City of Palm Bay            Brevard County"/>
    <n v="38"/>
    <n v="6.5045048910471985"/>
    <n v="57.13690899505287"/>
    <n v="8.0243359810320847"/>
    <m/>
    <m/>
    <m/>
    <n v="57.13690899505287"/>
    <n v="57.13690899505287"/>
    <n v="24615.998366377138"/>
    <n v="1"/>
    <n v="1"/>
    <n v="8.0243359810320847"/>
    <n v="8.0243359810320847"/>
  </r>
  <r>
    <n v="1508"/>
    <n v="0"/>
    <x v="2"/>
    <x v="3"/>
    <x v="4"/>
    <s v="62-304.520 (7), F.A.C."/>
    <x v="4"/>
    <x v="4"/>
    <x v="15"/>
    <n v="1720"/>
    <s v="Religious"/>
    <n v="1720"/>
    <s v="City of Palm Bay            Brevard County"/>
    <n v="293"/>
    <n v="95.7432530444609"/>
    <n v="815.55180763732915"/>
    <n v="110.99202329723222"/>
    <m/>
    <m/>
    <m/>
    <n v="815.55180763732915"/>
    <n v="815.55180763732915"/>
    <n v="391801.90655473899"/>
    <n v="1"/>
    <n v="1"/>
    <n v="110.99202329723222"/>
    <n v="110.99202329723222"/>
  </r>
  <r>
    <n v="1509"/>
    <n v="0"/>
    <x v="2"/>
    <x v="3"/>
    <x v="4"/>
    <s v="62-304.520 (7), F.A.C."/>
    <x v="4"/>
    <x v="4"/>
    <x v="15"/>
    <n v="1720"/>
    <s v="Religious"/>
    <n v="1720"/>
    <s v="City of Palm Bay            Brevard County       SJRWMD C-1 Diversion"/>
    <n v="524"/>
    <n v="183.00080740706161"/>
    <n v="465.61151086029935"/>
    <n v="103.46695039395529"/>
    <m/>
    <m/>
    <m/>
    <n v="1616.7066349315949"/>
    <n v="465.61151086029935"/>
    <n v="788577.46653919457"/>
    <n v="0.28800000000000003"/>
    <n v="0.46899999999999997"/>
    <n v="220.61183452868931"/>
    <n v="103.46695039395529"/>
  </r>
  <r>
    <n v="3500"/>
    <n v="0"/>
    <x v="2"/>
    <x v="2"/>
    <x v="4"/>
    <s v="62-304.520 (7)(b),(19), F.A.C."/>
    <x v="4"/>
    <x v="4"/>
    <x v="16"/>
    <n v="1720"/>
    <s v="Religious"/>
    <n v="1720"/>
    <s v="City of Sebastian      Indian River County"/>
    <n v="102"/>
    <n v="24.517850801201938"/>
    <n v="186.24291599517483"/>
    <n v="25.392852271337727"/>
    <m/>
    <m/>
    <m/>
    <n v="186.24291599517483"/>
    <n v="186.24291599517483"/>
    <n v="94836.687908548498"/>
    <n v="1"/>
    <n v="1"/>
    <n v="25.392852271337727"/>
    <n v="25.392852271337727"/>
  </r>
  <r>
    <n v="4321"/>
    <n v="0"/>
    <x v="2"/>
    <x v="2"/>
    <x v="4"/>
    <s v="62-304.520 (7), F.A.C."/>
    <x v="4"/>
    <x v="4"/>
    <x v="16"/>
    <n v="1720"/>
    <s v="Religious"/>
    <n v="1720"/>
    <s v="City of Sebastian      Indian River County"/>
    <n v="201"/>
    <n v="44.166717022702535"/>
    <n v="368.63922940561775"/>
    <n v="50.304911495395494"/>
    <m/>
    <m/>
    <m/>
    <n v="368.63922940561775"/>
    <n v="368.63922940561775"/>
    <n v="176474.68301681787"/>
    <n v="1"/>
    <n v="1"/>
    <n v="50.304911495395494"/>
    <n v="50.304911495395494"/>
  </r>
  <r>
    <n v="2663"/>
    <n v="0"/>
    <x v="2"/>
    <x v="4"/>
    <x v="4"/>
    <s v="62-304.520 (8), F.A.C."/>
    <x v="4"/>
    <x v="4"/>
    <x v="17"/>
    <n v="1720"/>
    <s v="Religious"/>
    <n v="1720"/>
    <s v="City of Vero Beach    Indian River County"/>
    <n v="345"/>
    <n v="80.135448748903556"/>
    <n v="713.06452013223975"/>
    <n v="98.109278793867574"/>
    <m/>
    <m/>
    <m/>
    <n v="713.06452013223975"/>
    <n v="713.06452013223975"/>
    <n v="325859.42459231283"/>
    <n v="1"/>
    <n v="1"/>
    <n v="98.109278793867574"/>
    <n v="98.109278793867574"/>
  </r>
  <r>
    <n v="3011"/>
    <n v="0"/>
    <x v="2"/>
    <x v="4"/>
    <x v="4"/>
    <s v="62-304.520 (8), F.A.C."/>
    <x v="4"/>
    <x v="4"/>
    <x v="12"/>
    <n v="1720"/>
    <s v="Religious"/>
    <n v="1720"/>
    <s v="City of Vero Beach    Indian River County    Indian River County"/>
    <n v="14"/>
    <n v="4.9622796406529869E-2"/>
    <n v="0.43134597508731271"/>
    <n v="5.8865169407801163E-2"/>
    <m/>
    <m/>
    <m/>
    <n v="0.43134597508731271"/>
    <n v="0.43134597508731271"/>
    <n v="198.47195803670323"/>
    <n v="1"/>
    <n v="1"/>
    <n v="5.8865169407801163E-2"/>
    <n v="5.8865169407801163E-2"/>
  </r>
  <r>
    <n v="3076"/>
    <n v="0"/>
    <x v="2"/>
    <x v="4"/>
    <x v="4"/>
    <s v="62-304.520 (8), F.A.C."/>
    <x v="4"/>
    <x v="4"/>
    <x v="20"/>
    <n v="1720"/>
    <s v="Religious"/>
    <n v="1720"/>
    <s v="City of Vero Beach    Indian River County    IRFWCD"/>
    <n v="4"/>
    <n v="5.2020097913287695E-3"/>
    <n v="4.9137526124344799E-2"/>
    <n v="6.9306916731472802E-3"/>
    <m/>
    <m/>
    <m/>
    <n v="4.9137526124344799E-2"/>
    <n v="4.9137526124344799E-2"/>
    <n v="21.298231479782807"/>
    <n v="1"/>
    <n v="1"/>
    <n v="6.9306916731472802E-3"/>
    <n v="6.9306916731472802E-3"/>
  </r>
  <r>
    <n v="945"/>
    <n v="0"/>
    <x v="2"/>
    <x v="3"/>
    <x v="4"/>
    <s v="62-304.520 (7)(b),(16), F.A.C."/>
    <x v="4"/>
    <x v="4"/>
    <x v="14"/>
    <n v="1720"/>
    <s v="Religious"/>
    <n v="1720"/>
    <s v="City of West Melbourne   Brevard County"/>
    <n v="52"/>
    <n v="11.624618006820247"/>
    <n v="97.940201401566512"/>
    <n v="13.344622467871597"/>
    <m/>
    <m/>
    <m/>
    <n v="97.940201401566512"/>
    <n v="97.940201401566512"/>
    <n v="45810.994137512491"/>
    <n v="1"/>
    <n v="1"/>
    <n v="13.344622467871597"/>
    <n v="13.344622467871597"/>
  </r>
  <r>
    <n v="1640"/>
    <n v="0"/>
    <x v="2"/>
    <x v="3"/>
    <x v="4"/>
    <s v="62-304.520 (7), F.A.C."/>
    <x v="4"/>
    <x v="4"/>
    <x v="14"/>
    <n v="1720"/>
    <s v="Religious"/>
    <n v="1720"/>
    <s v="City of West Melbourne   Brevard County"/>
    <n v="15"/>
    <n v="3.6800118986077375"/>
    <n v="32.645704466262963"/>
    <n v="4.4226441364678433"/>
    <m/>
    <m/>
    <m/>
    <n v="32.645704466262963"/>
    <n v="32.645704466262963"/>
    <n v="14719.836722567283"/>
    <n v="1"/>
    <n v="1"/>
    <n v="4.4226441364678433"/>
    <n v="4.4226441364678433"/>
  </r>
  <r>
    <n v="1641"/>
    <n v="0"/>
    <x v="2"/>
    <x v="3"/>
    <x v="4"/>
    <s v="62-304.520 (7), F.A.C."/>
    <x v="4"/>
    <x v="4"/>
    <x v="14"/>
    <n v="1720"/>
    <s v="Religious"/>
    <n v="1720"/>
    <s v="City of West Melbourne   Brevard County       SJRWMD C-1 Diversion"/>
    <n v="230"/>
    <n v="67.15209648764116"/>
    <n v="156.66332746102006"/>
    <n v="34.72577743198454"/>
    <m/>
    <m/>
    <m/>
    <n v="543.96988701743066"/>
    <n v="156.66332746102006"/>
    <n v="266379.9744274682"/>
    <n v="0.28800000000000003"/>
    <n v="0.46899999999999997"/>
    <n v="74.042169364572587"/>
    <n v="34.72577743198454"/>
  </r>
  <r>
    <n v="4928"/>
    <n v="0"/>
    <x v="2"/>
    <x v="5"/>
    <x v="5"/>
    <s v="C-25 and South Indian River Lagoon"/>
    <x v="5"/>
    <x v="5"/>
    <x v="18"/>
    <n v="1720"/>
    <s v="Religious"/>
    <n v="1720"/>
    <s v="FDOT District 4                                         St. Lucie County"/>
    <n v="6"/>
    <n v="4.4402009040067456E-2"/>
    <n v="0.3820458598308159"/>
    <n v="4.8318138938745037E-2"/>
    <m/>
    <m/>
    <m/>
    <n v="0.3820458598308159"/>
    <n v="0.3820458598308159"/>
    <n v="162.31066141035302"/>
    <n v="1"/>
    <n v="1"/>
    <n v="4.8318138938745037E-2"/>
    <n v="4.8318138938745037E-2"/>
  </r>
  <r>
    <n v="2794"/>
    <n v="0"/>
    <x v="2"/>
    <x v="4"/>
    <x v="4"/>
    <s v="62-304.520 (8), F.A.C."/>
    <x v="4"/>
    <x v="4"/>
    <x v="18"/>
    <n v="1720"/>
    <s v="Religious"/>
    <n v="1720"/>
    <s v="FDOT District 4                                       Indian River County"/>
    <n v="15"/>
    <n v="0.18242887786859957"/>
    <n v="1.6199301967334105"/>
    <n v="0.22263374615433495"/>
    <m/>
    <m/>
    <m/>
    <n v="1.6199301967334105"/>
    <n v="1.6199301967334105"/>
    <n v="769.52427391789411"/>
    <n v="1"/>
    <n v="1"/>
    <n v="0.22263374615433495"/>
    <n v="0.22263374615433495"/>
  </r>
  <r>
    <n v="2795"/>
    <n v="0"/>
    <x v="2"/>
    <x v="4"/>
    <x v="4"/>
    <s v="62-304.520 (8), F.A.C."/>
    <x v="4"/>
    <x v="4"/>
    <x v="18"/>
    <n v="1720"/>
    <s v="Religious"/>
    <n v="1720"/>
    <s v="FDOT District 4                                   City of Vero Beach    Indian River County"/>
    <n v="16"/>
    <n v="0.10862237914998686"/>
    <n v="0.97780864300983272"/>
    <n v="0.13359787954538591"/>
    <m/>
    <m/>
    <m/>
    <n v="0.97780864300983272"/>
    <n v="0.97780864300983272"/>
    <n v="441.80856221359033"/>
    <n v="1"/>
    <n v="1"/>
    <n v="0.13359787954538591"/>
    <n v="0.13359787954538591"/>
  </r>
  <r>
    <n v="1823"/>
    <n v="0"/>
    <x v="2"/>
    <x v="3"/>
    <x v="4"/>
    <s v="62-304.520 (7), F.A.C."/>
    <x v="4"/>
    <x v="4"/>
    <x v="6"/>
    <n v="1720"/>
    <s v="Religious"/>
    <n v="1720"/>
    <s v="FDOT District 5                                          Brevard County"/>
    <n v="6"/>
    <n v="9.9303709989709638E-2"/>
    <n v="0.72524224136240534"/>
    <n v="0.10160304691600382"/>
    <m/>
    <m/>
    <m/>
    <n v="0.72524224136240534"/>
    <n v="0.72524224136240534"/>
    <n v="346.02597501812488"/>
    <n v="1"/>
    <n v="1"/>
    <n v="0.10160304691600382"/>
    <n v="0.10160304691600382"/>
  </r>
  <r>
    <n v="4473"/>
    <n v="0"/>
    <x v="2"/>
    <x v="2"/>
    <x v="4"/>
    <s v="62-304.520 (7), F.A.C."/>
    <x v="4"/>
    <x v="4"/>
    <x v="6"/>
    <n v="1720"/>
    <s v="Religious"/>
    <n v="1720"/>
    <s v="FDOT District 5                                          Brevard County"/>
    <n v="5"/>
    <n v="5.4920436972675539E-3"/>
    <n v="4.5599989223033648E-2"/>
    <n v="6.2714179220776404E-3"/>
    <m/>
    <m/>
    <m/>
    <n v="4.5599989223033648E-2"/>
    <n v="4.5599989223033648E-2"/>
    <n v="21.1009839044311"/>
    <n v="1"/>
    <n v="1"/>
    <n v="6.2714179220776404E-3"/>
    <n v="6.2714179220776404E-3"/>
  </r>
  <r>
    <n v="1030"/>
    <n v="0"/>
    <x v="2"/>
    <x v="3"/>
    <x v="4"/>
    <s v="62-304.520 (7)(b),(16), F.A.C."/>
    <x v="4"/>
    <x v="4"/>
    <x v="6"/>
    <n v="1720"/>
    <s v="Religious"/>
    <n v="1720"/>
    <s v="FDOT District 5                         City of Melbourne                 Brevard County"/>
    <n v="7"/>
    <n v="2.7917704452200775E-2"/>
    <n v="0.26992021993968413"/>
    <n v="3.569105798529975E-2"/>
    <m/>
    <m/>
    <m/>
    <n v="0.26992021993968413"/>
    <n v="0.26992021993968413"/>
    <n v="111.08225792889131"/>
    <n v="1"/>
    <n v="1"/>
    <n v="3.569105798529975E-2"/>
    <n v="3.569105798529975E-2"/>
  </r>
  <r>
    <n v="1824"/>
    <n v="0"/>
    <x v="2"/>
    <x v="3"/>
    <x v="4"/>
    <s v="62-304.520 (7), F.A.C."/>
    <x v="4"/>
    <x v="4"/>
    <x v="6"/>
    <n v="1720"/>
    <s v="Religious"/>
    <n v="1720"/>
    <s v="FDOT District 5                        Town of Malabar                  Brevard County"/>
    <n v="8"/>
    <n v="3.4381024679310682E-3"/>
    <n v="2.377583064257216E-2"/>
    <n v="2.7745367496827679E-3"/>
    <m/>
    <m/>
    <m/>
    <n v="2.377583064257216E-2"/>
    <n v="2.377583064257216E-2"/>
    <n v="10.229432383029975"/>
    <n v="1"/>
    <n v="1"/>
    <n v="2.7745367496827679E-3"/>
    <n v="2.7745367496827679E-3"/>
  </r>
  <r>
    <n v="1825"/>
    <n v="0"/>
    <x v="2"/>
    <x v="3"/>
    <x v="4"/>
    <s v="62-304.520 (7), F.A.C."/>
    <x v="4"/>
    <x v="4"/>
    <x v="6"/>
    <n v="1720"/>
    <s v="Religious"/>
    <n v="1720"/>
    <s v="FDOT District 5                     Town of Indialantic                     Brevard County"/>
    <n v="1"/>
    <n v="1.457102335689558E-3"/>
    <n v="1.4006986848575856E-2"/>
    <n v="1.8628990129906555E-3"/>
    <m/>
    <m/>
    <m/>
    <n v="1.4006986848575856E-2"/>
    <n v="1.4006986848575856E-2"/>
    <n v="5.6959172889383849"/>
    <n v="1"/>
    <n v="1"/>
    <n v="1.8628990129906555E-3"/>
    <n v="1.8628990129906555E-3"/>
  </r>
  <r>
    <n v="5010"/>
    <n v="0"/>
    <x v="2"/>
    <x v="5"/>
    <x v="5"/>
    <s v="C-25 and South Indian River Lagoon"/>
    <x v="5"/>
    <x v="5"/>
    <x v="30"/>
    <n v="1720"/>
    <s v="Religious"/>
    <n v="1720"/>
    <s v="FPFWCD                                      St. Lucie County"/>
    <n v="10"/>
    <n v="2.357328209337505"/>
    <n v="19.479392516800353"/>
    <n v="2.6882564359447629"/>
    <m/>
    <m/>
    <m/>
    <n v="19.479392516800353"/>
    <n v="19.479392516800353"/>
    <n v="8997.7185920033171"/>
    <n v="1"/>
    <n v="1"/>
    <n v="2.6882564359447629"/>
    <n v="2.6882564359447629"/>
  </r>
  <r>
    <n v="4564"/>
    <n v="0"/>
    <x v="2"/>
    <x v="2"/>
    <x v="4"/>
    <s v="62-304.520 (7), F.A.C."/>
    <x v="4"/>
    <x v="4"/>
    <x v="19"/>
    <n v="1720"/>
    <s v="Religious"/>
    <n v="1720"/>
    <s v="FWCD                                     Indian River County"/>
    <n v="3"/>
    <n v="0.28850783210855568"/>
    <n v="1.295867204675591"/>
    <n v="0.17546801177130864"/>
    <m/>
    <m/>
    <m/>
    <n v="1.295867204675591"/>
    <n v="1.295867204675591"/>
    <n v="631.79396269135464"/>
    <n v="1"/>
    <n v="1"/>
    <n v="0.17546801177130864"/>
    <n v="0.17546801177130864"/>
  </r>
  <r>
    <n v="4565"/>
    <n v="0"/>
    <x v="2"/>
    <x v="2"/>
    <x v="4"/>
    <s v="62-304.520 (7), F.A.C."/>
    <x v="4"/>
    <x v="4"/>
    <x v="19"/>
    <n v="1720"/>
    <s v="Religious"/>
    <n v="1720"/>
    <s v="FWCD               City of Fellsmere                      Indian River County"/>
    <n v="20"/>
    <n v="1.6874389679618798"/>
    <n v="13.401660735080991"/>
    <n v="1.8493621643894702"/>
    <m/>
    <m/>
    <m/>
    <n v="13.401660735080991"/>
    <n v="13.401660735080991"/>
    <n v="6480.0133083472892"/>
    <n v="1"/>
    <n v="1"/>
    <n v="1.8493621643894702"/>
    <n v="1.8493621643894702"/>
  </r>
  <r>
    <n v="2923"/>
    <n v="0"/>
    <x v="2"/>
    <x v="4"/>
    <x v="4"/>
    <s v="62-304.520 (8), F.A.C."/>
    <x v="4"/>
    <x v="4"/>
    <x v="12"/>
    <n v="1720"/>
    <s v="Religious"/>
    <n v="1720"/>
    <s v="Indian River County"/>
    <n v="1099"/>
    <n v="308.07951871392925"/>
    <n v="2640.0277403135369"/>
    <n v="363.12685149536657"/>
    <m/>
    <m/>
    <m/>
    <n v="2640.0277403135369"/>
    <n v="2640.0277403135369"/>
    <n v="1259151.397152819"/>
    <n v="1"/>
    <n v="1"/>
    <n v="363.12685149536657"/>
    <n v="363.12685149536657"/>
  </r>
  <r>
    <n v="3612"/>
    <n v="0"/>
    <x v="2"/>
    <x v="2"/>
    <x v="4"/>
    <s v="62-304.520 (7)(b),(19), F.A.C."/>
    <x v="4"/>
    <x v="4"/>
    <x v="12"/>
    <n v="1720"/>
    <s v="Religious"/>
    <n v="1720"/>
    <s v="Indian River County"/>
    <n v="289"/>
    <n v="92.866511860672318"/>
    <n v="735.1245652184399"/>
    <n v="99.532990042022391"/>
    <m/>
    <m/>
    <m/>
    <n v="735.1245652184399"/>
    <n v="735.1245652184399"/>
    <n v="368806.41641302733"/>
    <n v="1"/>
    <n v="1"/>
    <n v="99.532990042022391"/>
    <n v="99.532990042022391"/>
  </r>
  <r>
    <n v="3825"/>
    <n v="0"/>
    <x v="2"/>
    <x v="2"/>
    <x v="4"/>
    <s v="62-304.520 (7)(b),(20), F.A.C."/>
    <x v="4"/>
    <x v="4"/>
    <x v="12"/>
    <n v="1720"/>
    <s v="Religious"/>
    <n v="1720"/>
    <s v="Indian River County"/>
    <n v="8"/>
    <n v="0.68931113650450337"/>
    <n v="6.1062328406632265"/>
    <n v="0.86229859530010533"/>
    <m/>
    <m/>
    <m/>
    <n v="6.1062328406632265"/>
    <n v="6.1062328406632265"/>
    <n v="2625.1445179413836"/>
    <n v="1"/>
    <n v="1"/>
    <n v="0.86229859530010533"/>
    <n v="0.86229859530010533"/>
  </r>
  <r>
    <n v="4646"/>
    <n v="0"/>
    <x v="2"/>
    <x v="2"/>
    <x v="4"/>
    <s v="62-304.520 (7), F.A.C."/>
    <x v="4"/>
    <x v="4"/>
    <x v="12"/>
    <n v="1720"/>
    <s v="Religious"/>
    <n v="1720"/>
    <s v="Indian River County"/>
    <n v="89"/>
    <n v="13.974196877442701"/>
    <n v="126.69615216637241"/>
    <n v="17.335799582607912"/>
    <m/>
    <m/>
    <m/>
    <n v="126.69615216637241"/>
    <n v="126.69615216637241"/>
    <n v="55957.489001794864"/>
    <n v="1"/>
    <n v="1"/>
    <n v="17.335799582607912"/>
    <n v="17.335799582607912"/>
  </r>
  <r>
    <n v="3077"/>
    <n v="0"/>
    <x v="2"/>
    <x v="4"/>
    <x v="4"/>
    <s v="62-304.520 (8), F.A.C."/>
    <x v="4"/>
    <x v="4"/>
    <x v="20"/>
    <n v="1720"/>
    <s v="Religious"/>
    <n v="1720"/>
    <s v="IRFWCD                                      Indian River County"/>
    <n v="4"/>
    <n v="7.6379383453648404E-3"/>
    <n v="7.3253700712381242E-2"/>
    <n v="1.1892630809365763E-2"/>
    <m/>
    <m/>
    <m/>
    <n v="7.3253700712381242E-2"/>
    <n v="7.3253700712381242E-2"/>
    <n v="31.429538856629708"/>
    <n v="1"/>
    <n v="1"/>
    <n v="1.1892630809365763E-2"/>
    <n v="1.1892630809365763E-2"/>
  </r>
  <r>
    <n v="2049"/>
    <n v="0"/>
    <x v="2"/>
    <x v="3"/>
    <x v="4"/>
    <s v="62-304.520 (7), F.A.C."/>
    <x v="4"/>
    <x v="4"/>
    <x v="22"/>
    <n v="1720"/>
    <s v="Religious"/>
    <n v="1720"/>
    <s v="MTWCD                                 City of West Melbourne   Brevard County       SJRWMD C-1 Diversion"/>
    <n v="13"/>
    <n v="0.30032657660952183"/>
    <n v="0.57194444847315573"/>
    <n v="0.12657555539089443"/>
    <m/>
    <m/>
    <m/>
    <n v="1.9859182238651238"/>
    <n v="0.57194444847315573"/>
    <n v="951.05171075569524"/>
    <n v="0.28800000000000003"/>
    <n v="0.46899999999999997"/>
    <n v="0.26988391341342099"/>
    <n v="0.12657555539089443"/>
  </r>
  <r>
    <n v="2050"/>
    <n v="0"/>
    <x v="2"/>
    <x v="3"/>
    <x v="4"/>
    <s v="62-304.520 (7), F.A.C."/>
    <x v="4"/>
    <x v="4"/>
    <x v="22"/>
    <n v="1720"/>
    <s v="Religious"/>
    <n v="1720"/>
    <s v="MTWCD                        City of Palm Bay            Brevard County       SJRWMD C-1 Diversion"/>
    <n v="9"/>
    <n v="0.49715338656573421"/>
    <n v="1.1927584377249387"/>
    <n v="0.25868760141275027"/>
    <m/>
    <m/>
    <m/>
    <n v="4.1415223532115926"/>
    <n v="1.1927584377249387"/>
    <n v="2026.7914157577811"/>
    <n v="0.28800000000000003"/>
    <n v="0.46899999999999997"/>
    <n v="0.55157271090138649"/>
    <n v="0.25868760141275027"/>
  </r>
  <r>
    <n v="3691"/>
    <n v="0"/>
    <x v="2"/>
    <x v="2"/>
    <x v="4"/>
    <s v="62-304.520 (7)(b),(19), F.A.C."/>
    <x v="4"/>
    <x v="4"/>
    <x v="21"/>
    <n v="1720"/>
    <s v="Religious"/>
    <n v="1720"/>
    <s v="SRIDROW                                 Indian River County"/>
    <n v="8"/>
    <n v="1.1549709325203608"/>
    <n v="10.282330429383709"/>
    <n v="1.4850008712663509"/>
    <m/>
    <m/>
    <m/>
    <n v="10.282330429383709"/>
    <n v="10.282330429383709"/>
    <n v="4432.7568443393257"/>
    <n v="1"/>
    <n v="1"/>
    <n v="1.4850008712663509"/>
    <n v="1.4850008712663509"/>
  </r>
  <r>
    <n v="5088"/>
    <n v="0"/>
    <x v="2"/>
    <x v="5"/>
    <x v="5"/>
    <s v="C-25 and South Indian River Lagoon"/>
    <x v="5"/>
    <x v="5"/>
    <x v="23"/>
    <n v="1720"/>
    <s v="Religious"/>
    <n v="1720"/>
    <s v="St. Lucie County"/>
    <n v="149"/>
    <n v="42.123979624513673"/>
    <n v="342.77391304174023"/>
    <n v="46.434758442582876"/>
    <m/>
    <m/>
    <m/>
    <n v="342.77391304174023"/>
    <n v="342.77391304174023"/>
    <n v="159213.72934604264"/>
    <n v="1"/>
    <n v="1"/>
    <n v="46.434758442582876"/>
    <n v="46.434758442582876"/>
  </r>
  <r>
    <n v="4873"/>
    <n v="0"/>
    <x v="2"/>
    <x v="5"/>
    <x v="5"/>
    <s v="C-25 and South Indian River Lagoon"/>
    <x v="5"/>
    <x v="5"/>
    <x v="29"/>
    <n v="1720"/>
    <s v="Religious"/>
    <n v="1720"/>
    <s v="St. Lucie County City of Fort Pierce"/>
    <n v="8"/>
    <n v="0.99114536400566722"/>
    <n v="9.1490888246231385"/>
    <n v="1.3841423834396336"/>
    <m/>
    <m/>
    <m/>
    <n v="9.1490888246231385"/>
    <n v="9.1490888246231385"/>
    <n v="3917.5116728563676"/>
    <n v="1"/>
    <n v="1"/>
    <n v="1.3841423834396336"/>
    <n v="1.3841423834396336"/>
  </r>
  <r>
    <n v="2166"/>
    <n v="0"/>
    <x v="2"/>
    <x v="3"/>
    <x v="4"/>
    <s v="62-304.520 (7), F.A.C."/>
    <x v="4"/>
    <x v="4"/>
    <x v="32"/>
    <n v="1720"/>
    <s v="Religious"/>
    <n v="1720"/>
    <s v="Town Melbourne Beach                Brevard County"/>
    <n v="30"/>
    <n v="7.2070700848819582"/>
    <n v="56.22251362008668"/>
    <n v="7.8195657699267267"/>
    <m/>
    <m/>
    <m/>
    <n v="56.22251362008668"/>
    <n v="56.22251362008668"/>
    <n v="26393.362316092505"/>
    <n v="1"/>
    <n v="1"/>
    <n v="7.8195657699267267"/>
    <n v="7.8195657699267267"/>
  </r>
  <r>
    <n v="2211"/>
    <n v="0"/>
    <x v="2"/>
    <x v="3"/>
    <x v="4"/>
    <s v="62-304.520 (7), F.A.C."/>
    <x v="4"/>
    <x v="4"/>
    <x v="24"/>
    <n v="1720"/>
    <s v="Religious"/>
    <n v="1720"/>
    <s v="Town of Grant-Valkaria                      Brevard County"/>
    <n v="44"/>
    <n v="11.357115555834836"/>
    <n v="99.89303256309735"/>
    <n v="13.808136848325075"/>
    <m/>
    <m/>
    <m/>
    <n v="99.89303256309735"/>
    <n v="99.89303256309735"/>
    <n v="46663.922572895404"/>
    <n v="1"/>
    <n v="1"/>
    <n v="13.808136848325075"/>
    <n v="13.808136848325075"/>
  </r>
  <r>
    <n v="2212"/>
    <n v="0"/>
    <x v="2"/>
    <x v="3"/>
    <x v="4"/>
    <s v="62-304.520 (7), F.A.C."/>
    <x v="4"/>
    <x v="4"/>
    <x v="24"/>
    <n v="1720"/>
    <s v="Religious"/>
    <n v="1720"/>
    <s v="Town of Grant-Valkaria                      Brevard County       SJRWMD C-1 Diversion"/>
    <n v="6"/>
    <n v="1.3979132731453241"/>
    <n v="3.3640791814918858"/>
    <n v="0.75357086020272634"/>
    <m/>
    <m/>
    <m/>
    <n v="11.680830491291269"/>
    <n v="3.3640791814918858"/>
    <n v="5772.4876443214434"/>
    <n v="0.28800000000000003"/>
    <n v="0.46899999999999997"/>
    <n v="1.6067608959546404"/>
    <n v="0.75357086020272634"/>
  </r>
  <r>
    <n v="2213"/>
    <n v="0"/>
    <x v="2"/>
    <x v="3"/>
    <x v="4"/>
    <s v="62-304.520 (7), F.A.C."/>
    <x v="4"/>
    <x v="4"/>
    <x v="24"/>
    <n v="1720"/>
    <s v="Religious"/>
    <n v="1720"/>
    <s v="Town of Grant-Valkaria          City of Palm Bay            Brevard County"/>
    <n v="14"/>
    <n v="0.61466735548837748"/>
    <n v="5.4106267430532915"/>
    <n v="0.76136524851307963"/>
    <m/>
    <m/>
    <m/>
    <n v="5.4106267430532915"/>
    <n v="5.4106267430532915"/>
    <n v="2439.5775948158584"/>
    <n v="1"/>
    <n v="1"/>
    <n v="0.76136524851307963"/>
    <n v="0.76136524851307963"/>
  </r>
  <r>
    <n v="2325"/>
    <n v="0"/>
    <x v="2"/>
    <x v="3"/>
    <x v="4"/>
    <s v="62-304.520 (7), F.A.C."/>
    <x v="4"/>
    <x v="4"/>
    <x v="33"/>
    <n v="1720"/>
    <s v="Religious"/>
    <n v="1720"/>
    <s v="Town of Indialantic                     Brevard County"/>
    <n v="1"/>
    <n v="1.0851580780499024E-2"/>
    <n v="0.10431521901773387"/>
    <n v="1.3873698936741605E-2"/>
    <m/>
    <m/>
    <m/>
    <n v="0.10431521901773387"/>
    <n v="0.10431521901773387"/>
    <n v="42.419605724332932"/>
    <n v="1"/>
    <n v="1"/>
    <n v="1.3873698936741605E-2"/>
    <n v="1.3873698936741605E-2"/>
  </r>
  <r>
    <n v="2361"/>
    <n v="0"/>
    <x v="2"/>
    <x v="3"/>
    <x v="4"/>
    <s v="62-304.520 (7), F.A.C."/>
    <x v="4"/>
    <x v="4"/>
    <x v="26"/>
    <n v="1720"/>
    <s v="Religious"/>
    <n v="1720"/>
    <s v="Town of Malabar                  Brevard County"/>
    <n v="85"/>
    <n v="28.878856035969282"/>
    <n v="234.21971951841496"/>
    <n v="31.194336250597463"/>
    <m/>
    <m/>
    <m/>
    <n v="234.21971951841496"/>
    <n v="234.21971951841496"/>
    <n v="112602.49178683896"/>
    <n v="1"/>
    <n v="1"/>
    <n v="31.194336250597463"/>
    <n v="31.194336250597463"/>
  </r>
  <r>
    <n v="3890"/>
    <n v="0"/>
    <x v="2"/>
    <x v="2"/>
    <x v="4"/>
    <s v="62-304.520 (7), F.A.C."/>
    <x v="4"/>
    <x v="4"/>
    <x v="11"/>
    <n v="1720"/>
    <s v="Religious"/>
    <n v="2000"/>
    <s v="FWCD                                     Indian River County"/>
    <n v="8"/>
    <n v="0.47526525341876857"/>
    <n v="2.3814263421899189"/>
    <n v="0.33419331119147294"/>
    <m/>
    <m/>
    <m/>
    <n v="2.3814263421899189"/>
    <n v="2.3814263421899189"/>
    <n v="1083.5080096077861"/>
    <n v="1"/>
    <n v="1"/>
    <n v="0.33419331119147294"/>
    <n v="0.33419331119147294"/>
  </r>
  <r>
    <n v="2473"/>
    <n v="0"/>
    <x v="2"/>
    <x v="4"/>
    <x v="4"/>
    <s v="62-304.520 (8), F.A.C."/>
    <x v="4"/>
    <x v="4"/>
    <x v="11"/>
    <n v="1720"/>
    <s v="Religious"/>
    <n v="2000"/>
    <s v="Indian River County"/>
    <n v="39"/>
    <n v="9.0924801254779215"/>
    <n v="70.849343790192478"/>
    <n v="9.2583454030663752"/>
    <m/>
    <m/>
    <m/>
    <n v="70.849343790192478"/>
    <n v="70.849343790192478"/>
    <n v="35231.920107830832"/>
    <n v="1"/>
    <n v="1"/>
    <n v="9.2583454030663752"/>
    <n v="9.2583454030663752"/>
  </r>
  <r>
    <n v="3272"/>
    <n v="0"/>
    <x v="2"/>
    <x v="2"/>
    <x v="4"/>
    <s v="62-304.520 (7)(b),(19), F.A.C."/>
    <x v="4"/>
    <x v="4"/>
    <x v="11"/>
    <n v="1720"/>
    <s v="Religious"/>
    <n v="2000"/>
    <s v="Indian River County"/>
    <n v="42"/>
    <n v="1.5989513410718508"/>
    <n v="12.672657203377863"/>
    <n v="1.7596167181658595"/>
    <m/>
    <m/>
    <m/>
    <n v="12.672657203377863"/>
    <n v="12.672657203377863"/>
    <n v="6031.9320860989092"/>
    <n v="1"/>
    <n v="1"/>
    <n v="1.7596167181658595"/>
    <n v="1.7596167181658595"/>
  </r>
  <r>
    <n v="3891"/>
    <n v="0"/>
    <x v="2"/>
    <x v="2"/>
    <x v="4"/>
    <s v="62-304.520 (7), F.A.C."/>
    <x v="4"/>
    <x v="4"/>
    <x v="11"/>
    <n v="1720"/>
    <s v="Religious"/>
    <n v="2000"/>
    <s v="Indian River County"/>
    <n v="23"/>
    <n v="8.385212882832791"/>
    <n v="63.748409149549126"/>
    <n v="8.9327237708648912"/>
    <m/>
    <m/>
    <m/>
    <n v="63.748409149549126"/>
    <n v="63.748409149549126"/>
    <n v="30327.517300593667"/>
    <n v="1"/>
    <n v="1"/>
    <n v="8.9327237708648912"/>
    <n v="8.9327237708648912"/>
  </r>
  <r>
    <n v="3273"/>
    <n v="0"/>
    <x v="2"/>
    <x v="2"/>
    <x v="4"/>
    <s v="62-304.520 (7)(b),(19), F.A.C."/>
    <x v="4"/>
    <x v="4"/>
    <x v="11"/>
    <n v="1720"/>
    <s v="Religious"/>
    <n v="2000"/>
    <s v="SRIDROW                                 Indian River County"/>
    <n v="2"/>
    <n v="2.8489704487073945E-2"/>
    <n v="0.2627658010595918"/>
    <n v="4.0655906191273149E-2"/>
    <m/>
    <m/>
    <m/>
    <n v="0.2627658010595918"/>
    <n v="0.2627658010595918"/>
    <n v="97.872678017866235"/>
    <n v="1"/>
    <n v="1"/>
    <n v="4.0655906191273149E-2"/>
    <n v="4.0655906191273149E-2"/>
  </r>
  <r>
    <n v="4204"/>
    <n v="0"/>
    <x v="2"/>
    <x v="2"/>
    <x v="4"/>
    <s v="62-304.520 (7), F.A.C."/>
    <x v="4"/>
    <x v="4"/>
    <x v="13"/>
    <n v="1720"/>
    <s v="Religious"/>
    <n v="3000"/>
    <s v="City of Fellsmere                      Indian River County"/>
    <n v="8"/>
    <n v="1.1953311615819331"/>
    <n v="0"/>
    <n v="0"/>
    <m/>
    <m/>
    <m/>
    <n v="9.0214171790405597"/>
    <n v="9.0214171790405597"/>
    <n v="4565.0842367316336"/>
    <n v="1"/>
    <n v="1"/>
    <n v="1.2508103806505593"/>
    <n v="1.2508103806505593"/>
  </r>
  <r>
    <n v="1510"/>
    <n v="0"/>
    <x v="2"/>
    <x v="3"/>
    <x v="4"/>
    <s v="62-304.520 (7), F.A.C."/>
    <x v="4"/>
    <x v="4"/>
    <x v="15"/>
    <n v="1730"/>
    <s v="Military"/>
    <n v="1730"/>
    <s v="City of Palm Bay            Brevard County       SJRWMD C-1 Diversion"/>
    <n v="4"/>
    <n v="0.1190084822534952"/>
    <n v="0.34505472557073658"/>
    <n v="7.2645595656877893E-2"/>
    <m/>
    <m/>
    <m/>
    <n v="1.1981066860095018"/>
    <n v="0.34505472557073658"/>
    <n v="512.24162881289431"/>
    <n v="0.28800000000000003"/>
    <n v="0.46899999999999997"/>
    <n v="0.15489466024920659"/>
    <n v="7.2645595656877893E-2"/>
  </r>
  <r>
    <n v="3501"/>
    <n v="0"/>
    <x v="2"/>
    <x v="2"/>
    <x v="4"/>
    <s v="62-304.520 (7)(b),(19), F.A.C."/>
    <x v="4"/>
    <x v="4"/>
    <x v="16"/>
    <n v="1730"/>
    <s v="Military"/>
    <n v="1730"/>
    <s v="City of Sebastian      Indian River County"/>
    <n v="8"/>
    <n v="0.3722686769582364"/>
    <n v="3.1630324682676187"/>
    <n v="0.43817272144614772"/>
    <m/>
    <m/>
    <m/>
    <n v="3.1630324682676187"/>
    <n v="3.1630324682676187"/>
    <n v="1526.3586741077002"/>
    <n v="1"/>
    <n v="1"/>
    <n v="0.43817272144614772"/>
    <n v="0.43817272144614772"/>
  </r>
  <r>
    <n v="4322"/>
    <n v="0"/>
    <x v="2"/>
    <x v="2"/>
    <x v="4"/>
    <s v="62-304.520 (7), F.A.C."/>
    <x v="4"/>
    <x v="4"/>
    <x v="16"/>
    <n v="1730"/>
    <s v="Military"/>
    <n v="1730"/>
    <s v="City of Sebastian      Indian River County"/>
    <n v="40"/>
    <n v="5.7734347163386515"/>
    <n v="51.507473810787992"/>
    <n v="7.104896783789135"/>
    <m/>
    <m/>
    <m/>
    <n v="51.507473810787992"/>
    <n v="51.507473810787992"/>
    <n v="23596.256939759161"/>
    <n v="1"/>
    <n v="1"/>
    <n v="7.104896783789135"/>
    <n v="7.104896783789135"/>
  </r>
  <r>
    <n v="5089"/>
    <n v="0"/>
    <x v="2"/>
    <x v="5"/>
    <x v="5"/>
    <s v="C-25 and South Indian River Lagoon"/>
    <x v="5"/>
    <x v="5"/>
    <x v="23"/>
    <n v="1730"/>
    <s v="Military"/>
    <n v="1730"/>
    <s v="St. Lucie County"/>
    <n v="15"/>
    <n v="0.13229726446222104"/>
    <n v="3.8948695782319222E-2"/>
    <n v="5.0550121437812354E-3"/>
    <m/>
    <m/>
    <m/>
    <n v="3.8948695782319222E-2"/>
    <n v="3.8948695782319222E-2"/>
    <n v="16.632012654759766"/>
    <n v="1"/>
    <n v="1"/>
    <n v="5.0550121437812354E-3"/>
    <n v="5.0550121437812354E-3"/>
  </r>
  <r>
    <n v="2421"/>
    <n v="0"/>
    <x v="2"/>
    <x v="3"/>
    <x v="4"/>
    <s v="62-304.520 (7), F.A.C."/>
    <x v="4"/>
    <x v="4"/>
    <x v="9"/>
    <n v="1730"/>
    <s v="Military"/>
    <n v="1730"/>
    <s v="US Air Force                 City of Palm Bay            Brevard County       SJRWMD C-1 Diversion"/>
    <n v="332"/>
    <n v="145.29770190047378"/>
    <n v="340.46284449181366"/>
    <n v="67.961857525247495"/>
    <m/>
    <m/>
    <m/>
    <n v="1182.1626544854639"/>
    <n v="340.46284449181366"/>
    <n v="543029.25059232314"/>
    <n v="0.28800000000000003"/>
    <n v="0.46899999999999997"/>
    <n v="144.90801178091152"/>
    <n v="67.961857525247495"/>
  </r>
  <r>
    <n v="1299"/>
    <n v="0"/>
    <x v="2"/>
    <x v="3"/>
    <x v="4"/>
    <s v="62-304.520 (7), F.A.C."/>
    <x v="4"/>
    <x v="4"/>
    <x v="1"/>
    <n v="1740"/>
    <s v="Medical and Health Care"/>
    <n v="1740"/>
    <s v="Brevard County       SJRWMD C-1 Diversion"/>
    <n v="2"/>
    <n v="5.1595725549845629E-3"/>
    <n v="1.3083330624145156E-2"/>
    <n v="3.0017627413609031E-3"/>
    <m/>
    <m/>
    <m/>
    <n v="4.5428231333837346E-2"/>
    <n v="1.3083330624145156E-2"/>
    <n v="20.926431113040117"/>
    <n v="0.28800000000000003"/>
    <n v="0.46899999999999997"/>
    <n v="6.4003469965051244E-3"/>
    <n v="3.0017627413609031E-3"/>
  </r>
  <r>
    <n v="846"/>
    <n v="0"/>
    <x v="2"/>
    <x v="3"/>
    <x v="4"/>
    <s v="62-304.520 (7)(b),(16), F.A.C."/>
    <x v="4"/>
    <x v="4"/>
    <x v="8"/>
    <n v="1740"/>
    <s v="Medical and Health Care"/>
    <n v="1740"/>
    <s v="City of Melbourne                 Brevard County"/>
    <n v="155"/>
    <n v="57.030633090787887"/>
    <n v="453.61502274075008"/>
    <n v="61.942616296776336"/>
    <m/>
    <m/>
    <m/>
    <n v="453.61502274075008"/>
    <n v="453.61502274075008"/>
    <n v="224841.20708327138"/>
    <n v="1"/>
    <n v="1"/>
    <n v="61.942616296776336"/>
    <n v="61.942616296776336"/>
  </r>
  <r>
    <n v="1406"/>
    <n v="0"/>
    <x v="2"/>
    <x v="3"/>
    <x v="4"/>
    <s v="62-304.520 (7), F.A.C."/>
    <x v="4"/>
    <x v="4"/>
    <x v="8"/>
    <n v="1740"/>
    <s v="Medical and Health Care"/>
    <n v="1740"/>
    <s v="City of Melbourne                 Brevard County"/>
    <n v="80"/>
    <n v="32.984752281528628"/>
    <n v="251.81758629090766"/>
    <n v="33.949796252715977"/>
    <m/>
    <m/>
    <m/>
    <n v="251.81758629090766"/>
    <n v="251.81758629090766"/>
    <n v="130260.05502689957"/>
    <n v="1"/>
    <n v="1"/>
    <n v="33.949796252715977"/>
    <n v="33.949796252715977"/>
  </r>
  <r>
    <n v="1511"/>
    <n v="0"/>
    <x v="2"/>
    <x v="3"/>
    <x v="4"/>
    <s v="62-304.520 (7), F.A.C."/>
    <x v="4"/>
    <x v="4"/>
    <x v="15"/>
    <n v="1740"/>
    <s v="Medical and Health Care"/>
    <n v="1740"/>
    <s v="City of Palm Bay            Brevard County"/>
    <n v="200"/>
    <n v="72.516198756673845"/>
    <n v="571.30243748536157"/>
    <n v="77.857229999603121"/>
    <m/>
    <m/>
    <m/>
    <n v="571.30243748536157"/>
    <n v="571.30243748536157"/>
    <n v="281386.32241267804"/>
    <n v="1"/>
    <n v="1"/>
    <n v="77.857229999603121"/>
    <n v="77.857229999603121"/>
  </r>
  <r>
    <n v="1512"/>
    <n v="0"/>
    <x v="2"/>
    <x v="3"/>
    <x v="4"/>
    <s v="62-304.520 (7), F.A.C."/>
    <x v="4"/>
    <x v="4"/>
    <x v="15"/>
    <n v="1740"/>
    <s v="Medical and Health Care"/>
    <n v="1740"/>
    <s v="City of Palm Bay            Brevard County       SJRWMD C-1 Diversion"/>
    <n v="55"/>
    <n v="21.188751845442013"/>
    <n v="51.524319156875002"/>
    <n v="11.68318069083084"/>
    <m/>
    <m/>
    <m/>
    <n v="178.90388596137151"/>
    <n v="51.524319156875002"/>
    <n v="90276.207813206711"/>
    <n v="0.28800000000000003"/>
    <n v="0.46899999999999997"/>
    <n v="24.910833029490064"/>
    <n v="11.68318069083084"/>
  </r>
  <r>
    <n v="4323"/>
    <n v="0"/>
    <x v="2"/>
    <x v="2"/>
    <x v="4"/>
    <s v="62-304.520 (7), F.A.C."/>
    <x v="4"/>
    <x v="4"/>
    <x v="16"/>
    <n v="1740"/>
    <s v="Medical and Health Care"/>
    <n v="1740"/>
    <s v="City of Sebastian      Indian River County"/>
    <n v="14"/>
    <n v="2.2975102273934218"/>
    <n v="18.18044375842392"/>
    <n v="2.4355116493026383"/>
    <m/>
    <m/>
    <m/>
    <n v="18.18044375842392"/>
    <n v="18.18044375842392"/>
    <n v="8999.5293489587293"/>
    <n v="1"/>
    <n v="1"/>
    <n v="2.4355116493026383"/>
    <n v="2.4355116493026383"/>
  </r>
  <r>
    <n v="2664"/>
    <n v="0"/>
    <x v="2"/>
    <x v="4"/>
    <x v="4"/>
    <s v="62-304.520 (8), F.A.C."/>
    <x v="4"/>
    <x v="4"/>
    <x v="17"/>
    <n v="1740"/>
    <s v="Medical and Health Care"/>
    <n v="1740"/>
    <s v="City of Vero Beach    Indian River County"/>
    <n v="75"/>
    <n v="13.894088861831651"/>
    <n v="122.26147925112213"/>
    <n v="17.289858303062655"/>
    <m/>
    <m/>
    <m/>
    <n v="122.26147925112213"/>
    <n v="122.26147925112213"/>
    <n v="56773.259082114615"/>
    <n v="1"/>
    <n v="1"/>
    <n v="17.289858303062655"/>
    <n v="17.289858303062655"/>
  </r>
  <r>
    <n v="3012"/>
    <n v="0"/>
    <x v="2"/>
    <x v="4"/>
    <x v="4"/>
    <s v="62-304.520 (8), F.A.C."/>
    <x v="4"/>
    <x v="4"/>
    <x v="12"/>
    <n v="1740"/>
    <s v="Medical and Health Care"/>
    <n v="1740"/>
    <s v="City of Vero Beach    Indian River County    Indian River County"/>
    <n v="3"/>
    <n v="1.739599741590319E-3"/>
    <n v="1.6410627292687413E-2"/>
    <n v="2.330347623093774E-3"/>
    <m/>
    <m/>
    <m/>
    <n v="1.6410627292687413E-2"/>
    <n v="1.6410627292687413E-2"/>
    <n v="7.1020034629098845"/>
    <n v="1"/>
    <n v="1"/>
    <n v="2.330347623093774E-3"/>
    <n v="2.330347623093774E-3"/>
  </r>
  <r>
    <n v="946"/>
    <n v="0"/>
    <x v="2"/>
    <x v="3"/>
    <x v="4"/>
    <s v="62-304.520 (7)(b),(16), F.A.C."/>
    <x v="4"/>
    <x v="4"/>
    <x v="14"/>
    <n v="1740"/>
    <s v="Medical and Health Care"/>
    <n v="1740"/>
    <s v="City of West Melbourne   Brevard County"/>
    <n v="49"/>
    <n v="15.750424477489299"/>
    <n v="131.50916682063627"/>
    <n v="18.168590737002088"/>
    <m/>
    <m/>
    <m/>
    <n v="131.50916682063627"/>
    <n v="131.50916682063627"/>
    <n v="63187.347030173034"/>
    <n v="1"/>
    <n v="1"/>
    <n v="18.168590737002088"/>
    <n v="18.168590737002088"/>
  </r>
  <r>
    <n v="1642"/>
    <n v="0"/>
    <x v="2"/>
    <x v="3"/>
    <x v="4"/>
    <s v="62-304.520 (7), F.A.C."/>
    <x v="4"/>
    <x v="4"/>
    <x v="14"/>
    <n v="1740"/>
    <s v="Medical and Health Care"/>
    <n v="1740"/>
    <s v="City of West Melbourne   Brevard County"/>
    <n v="57"/>
    <n v="17.553803399634166"/>
    <n v="140.90779713944028"/>
    <n v="19.319836736564213"/>
    <m/>
    <m/>
    <m/>
    <n v="140.90779713944028"/>
    <n v="140.90779713944028"/>
    <n v="69692.73215827439"/>
    <n v="1"/>
    <n v="1"/>
    <n v="19.319836736564213"/>
    <n v="19.319836736564213"/>
  </r>
  <r>
    <n v="1643"/>
    <n v="0"/>
    <x v="2"/>
    <x v="3"/>
    <x v="4"/>
    <s v="62-304.520 (7), F.A.C."/>
    <x v="4"/>
    <x v="4"/>
    <x v="14"/>
    <n v="1740"/>
    <s v="Medical and Health Care"/>
    <n v="1740"/>
    <s v="City of West Melbourne   Brevard County       SJRWMD C-1 Diversion"/>
    <n v="3"/>
    <n v="0.81652908874292485"/>
    <n v="2.0541355448848222"/>
    <n v="0.47008305966607139"/>
    <m/>
    <m/>
    <m/>
    <n v="7.132415086405631"/>
    <n v="2.0541355448848222"/>
    <n v="3310.8779875092901"/>
    <n v="0.28800000000000003"/>
    <n v="0.46899999999999997"/>
    <n v="1.0023092956632653"/>
    <n v="0.47008305966607139"/>
  </r>
  <r>
    <n v="4929"/>
    <n v="0"/>
    <x v="2"/>
    <x v="5"/>
    <x v="5"/>
    <s v="C-25 and South Indian River Lagoon"/>
    <x v="5"/>
    <x v="5"/>
    <x v="18"/>
    <n v="1740"/>
    <s v="Medical and Health Care"/>
    <n v="1740"/>
    <s v="FDOT District 4                                         St. Lucie County"/>
    <n v="2"/>
    <n v="0.10105116350756402"/>
    <n v="0.92518688026902374"/>
    <n v="0.12398972987004445"/>
    <m/>
    <m/>
    <m/>
    <n v="0.92518688026902374"/>
    <n v="0.92518688026902374"/>
    <n v="402.26453906862702"/>
    <n v="1"/>
    <n v="1"/>
    <n v="0.12398972987004445"/>
    <n v="0.12398972987004445"/>
  </r>
  <r>
    <n v="2796"/>
    <n v="0"/>
    <x v="2"/>
    <x v="4"/>
    <x v="4"/>
    <s v="62-304.520 (8), F.A.C."/>
    <x v="4"/>
    <x v="4"/>
    <x v="18"/>
    <n v="1740"/>
    <s v="Medical and Health Care"/>
    <n v="1740"/>
    <s v="FDOT District 4                                       Indian River County"/>
    <n v="3"/>
    <n v="2.5804504708314271E-2"/>
    <n v="0.24158285404876656"/>
    <n v="3.5312371388268066E-2"/>
    <m/>
    <m/>
    <m/>
    <n v="0.24158285404876656"/>
    <n v="0.24158285404876656"/>
    <n v="107.22215744653685"/>
    <n v="1"/>
    <n v="1"/>
    <n v="3.5312371388268066E-2"/>
    <n v="3.5312371388268066E-2"/>
  </r>
  <r>
    <n v="4416"/>
    <n v="0"/>
    <x v="2"/>
    <x v="2"/>
    <x v="4"/>
    <s v="62-304.520 (7), F.A.C."/>
    <x v="4"/>
    <x v="4"/>
    <x v="18"/>
    <n v="1740"/>
    <s v="Medical and Health Care"/>
    <n v="1740"/>
    <s v="FDOT District 4                                       Indian River County"/>
    <n v="7"/>
    <n v="1.0045225154630483E-2"/>
    <n v="8.3278905404697678E-2"/>
    <n v="1.1057354481512771E-2"/>
    <m/>
    <m/>
    <m/>
    <n v="8.3278905404697678E-2"/>
    <n v="8.3278905404697678E-2"/>
    <n v="37.912968618015462"/>
    <n v="1"/>
    <n v="1"/>
    <n v="1.1057354481512771E-2"/>
    <n v="1.1057354481512771E-2"/>
  </r>
  <r>
    <n v="2797"/>
    <n v="0"/>
    <x v="2"/>
    <x v="4"/>
    <x v="4"/>
    <s v="62-304.520 (8), F.A.C."/>
    <x v="4"/>
    <x v="4"/>
    <x v="18"/>
    <n v="1740"/>
    <s v="Medical and Health Care"/>
    <n v="1740"/>
    <s v="FDOT District 4                                   City of Vero Beach    Indian River County"/>
    <n v="3"/>
    <n v="9.3530031692388451E-4"/>
    <n v="8.1005183801066832E-3"/>
    <n v="1.0787269102437358E-3"/>
    <m/>
    <m/>
    <m/>
    <n v="8.1005183801066832E-3"/>
    <n v="8.1005183801066832E-3"/>
    <n v="3.8211686655766943"/>
    <n v="1"/>
    <n v="1"/>
    <n v="1.0787269102437358E-3"/>
    <n v="1.0787269102437358E-3"/>
  </r>
  <r>
    <n v="1826"/>
    <n v="0"/>
    <x v="2"/>
    <x v="3"/>
    <x v="4"/>
    <s v="62-304.520 (7), F.A.C."/>
    <x v="4"/>
    <x v="4"/>
    <x v="6"/>
    <n v="1740"/>
    <s v="Medical and Health Care"/>
    <n v="1740"/>
    <s v="FDOT District 5                                       City of West Melbourne   Brevard County"/>
    <n v="5"/>
    <n v="6.8758660198934641E-4"/>
    <n v="5.6618148499747532E-3"/>
    <n v="7.6018135761206655E-4"/>
    <m/>
    <m/>
    <m/>
    <n v="5.6618148499747532E-3"/>
    <n v="5.6618148499747532E-3"/>
    <n v="2.7333675331661409"/>
    <n v="1"/>
    <n v="1"/>
    <n v="7.6018135761206655E-4"/>
    <n v="7.6018135761206655E-4"/>
  </r>
  <r>
    <n v="1827"/>
    <n v="0"/>
    <x v="2"/>
    <x v="3"/>
    <x v="4"/>
    <s v="62-304.520 (7), F.A.C."/>
    <x v="4"/>
    <x v="4"/>
    <x v="6"/>
    <n v="1740"/>
    <s v="Medical and Health Care"/>
    <n v="1740"/>
    <s v="FDOT District 5                              City of Palm Bay            Brevard County"/>
    <n v="9"/>
    <n v="5.7311526657296613E-3"/>
    <n v="5.2787024435915375E-2"/>
    <n v="7.022456826059122E-3"/>
    <m/>
    <m/>
    <m/>
    <n v="5.2787024435915375E-2"/>
    <n v="5.2787024435915375E-2"/>
    <n v="23.459264215339736"/>
    <n v="1"/>
    <n v="1"/>
    <n v="7.022456826059122E-3"/>
    <n v="7.022456826059122E-3"/>
  </r>
  <r>
    <n v="1828"/>
    <n v="0"/>
    <x v="2"/>
    <x v="3"/>
    <x v="4"/>
    <s v="62-304.520 (7), F.A.C."/>
    <x v="4"/>
    <x v="4"/>
    <x v="6"/>
    <n v="1740"/>
    <s v="Medical and Health Care"/>
    <n v="1740"/>
    <s v="FDOT District 5                              City of Palm Bay            Brevard County       SJRWMD C-1 Diversion"/>
    <n v="1"/>
    <n v="3.7982626154151251E-4"/>
    <n v="9.0440257537552869E-4"/>
    <n v="1.8958387634726505E-4"/>
    <m/>
    <m/>
    <m/>
    <n v="3.1402867200539188E-3"/>
    <n v="9.0440257537552869E-4"/>
    <n v="1.4973475142448132"/>
    <n v="0.28800000000000003"/>
    <n v="0.46899999999999997"/>
    <n v="4.0423001353361422E-4"/>
    <n v="1.8958387634726505E-4"/>
  </r>
  <r>
    <n v="2924"/>
    <n v="0"/>
    <x v="2"/>
    <x v="4"/>
    <x v="4"/>
    <s v="62-304.520 (8), F.A.C."/>
    <x v="4"/>
    <x v="4"/>
    <x v="12"/>
    <n v="1740"/>
    <s v="Medical and Health Care"/>
    <n v="1740"/>
    <s v="Indian River County"/>
    <n v="944"/>
    <n v="401.90970342182254"/>
    <n v="3247.1881450775572"/>
    <n v="441.80823402471407"/>
    <m/>
    <m/>
    <m/>
    <n v="3247.1881450775572"/>
    <n v="3247.1881450775572"/>
    <n v="1619255.2410946861"/>
    <n v="1"/>
    <n v="1"/>
    <n v="441.80823402471407"/>
    <n v="441.80823402471407"/>
  </r>
  <r>
    <n v="3613"/>
    <n v="0"/>
    <x v="2"/>
    <x v="2"/>
    <x v="4"/>
    <s v="62-304.520 (7)(b),(19), F.A.C."/>
    <x v="4"/>
    <x v="4"/>
    <x v="12"/>
    <n v="1740"/>
    <s v="Medical and Health Care"/>
    <n v="1740"/>
    <s v="Indian River County"/>
    <n v="11"/>
    <n v="3.1269801228905529"/>
    <n v="24.924809961947286"/>
    <n v="3.3873279080500867"/>
    <m/>
    <m/>
    <m/>
    <n v="24.924809961947286"/>
    <n v="24.924809961947286"/>
    <n v="12276.704718051653"/>
    <n v="1"/>
    <n v="1"/>
    <n v="3.3873279080500867"/>
    <n v="3.3873279080500867"/>
  </r>
  <r>
    <n v="3826"/>
    <n v="0"/>
    <x v="2"/>
    <x v="2"/>
    <x v="4"/>
    <s v="62-304.520 (7)(b),(20), F.A.C."/>
    <x v="4"/>
    <x v="4"/>
    <x v="12"/>
    <n v="1740"/>
    <s v="Medical and Health Care"/>
    <n v="1740"/>
    <s v="Indian River County"/>
    <n v="56"/>
    <n v="18.979777631843579"/>
    <n v="158.66668949794229"/>
    <n v="21.349887450155634"/>
    <m/>
    <m/>
    <m/>
    <n v="158.66668949794229"/>
    <n v="158.66668949794229"/>
    <n v="72486.710162802963"/>
    <n v="1"/>
    <n v="1"/>
    <n v="21.349887450155634"/>
    <n v="21.349887450155634"/>
  </r>
  <r>
    <n v="4647"/>
    <n v="0"/>
    <x v="2"/>
    <x v="2"/>
    <x v="4"/>
    <s v="62-304.520 (7), F.A.C."/>
    <x v="4"/>
    <x v="4"/>
    <x v="12"/>
    <n v="1740"/>
    <s v="Medical and Health Care"/>
    <n v="1740"/>
    <s v="Indian River County"/>
    <n v="11"/>
    <n v="1.1398347236973629"/>
    <n v="9.5589275077029683"/>
    <n v="1.2704183800247559"/>
    <m/>
    <m/>
    <m/>
    <n v="9.5589275077029683"/>
    <n v="9.5589275077029683"/>
    <n v="4364.4186349996971"/>
    <n v="1"/>
    <n v="1"/>
    <n v="1.2704183800247559"/>
    <n v="1.2704183800247559"/>
  </r>
  <r>
    <n v="2051"/>
    <n v="0"/>
    <x v="2"/>
    <x v="3"/>
    <x v="4"/>
    <s v="62-304.520 (7), F.A.C."/>
    <x v="4"/>
    <x v="4"/>
    <x v="22"/>
    <n v="1740"/>
    <s v="Medical and Health Care"/>
    <n v="1740"/>
    <s v="MTWCD                        City of Palm Bay            Brevard County"/>
    <n v="8"/>
    <n v="0.27088508859696825"/>
    <n v="2.2570538097869872"/>
    <n v="0.27349083018640302"/>
    <m/>
    <m/>
    <m/>
    <n v="2.2570538097869872"/>
    <n v="2.2570538097869872"/>
    <n v="1056.782028122851"/>
    <n v="1"/>
    <n v="1"/>
    <n v="0.27349083018640302"/>
    <n v="0.27349083018640302"/>
  </r>
  <r>
    <n v="5090"/>
    <n v="0"/>
    <x v="2"/>
    <x v="5"/>
    <x v="5"/>
    <s v="C-25 and South Indian River Lagoon"/>
    <x v="5"/>
    <x v="5"/>
    <x v="23"/>
    <n v="1740"/>
    <s v="Medical and Health Care"/>
    <n v="1740"/>
    <s v="St. Lucie County"/>
    <n v="13"/>
    <n v="1.5629950613952641"/>
    <n v="14.506115906099845"/>
    <n v="2.2916382157250714"/>
    <m/>
    <m/>
    <m/>
    <n v="14.506115906099845"/>
    <n v="14.506115906099845"/>
    <n v="5922.7974055034101"/>
    <n v="1"/>
    <n v="1"/>
    <n v="2.2916382157250714"/>
    <n v="2.2916382157250714"/>
  </r>
  <r>
    <n v="2214"/>
    <n v="0"/>
    <x v="2"/>
    <x v="3"/>
    <x v="4"/>
    <s v="62-304.520 (7), F.A.C."/>
    <x v="4"/>
    <x v="4"/>
    <x v="24"/>
    <n v="1740"/>
    <s v="Medical and Health Care"/>
    <n v="1740"/>
    <s v="Town of Grant-Valkaria                      Brevard County"/>
    <n v="14"/>
    <n v="4.0640739072090835"/>
    <n v="31.103015060503331"/>
    <n v="3.9548991382013496"/>
    <m/>
    <m/>
    <m/>
    <n v="31.103015060503331"/>
    <n v="31.103015060503331"/>
    <n v="15776.56282415868"/>
    <n v="1"/>
    <n v="1"/>
    <n v="3.9548991382013496"/>
    <n v="3.9548991382013496"/>
  </r>
  <r>
    <n v="2215"/>
    <n v="0"/>
    <x v="2"/>
    <x v="3"/>
    <x v="4"/>
    <s v="62-304.520 (7), F.A.C."/>
    <x v="4"/>
    <x v="4"/>
    <x v="24"/>
    <n v="1740"/>
    <s v="Medical and Health Care"/>
    <n v="1740"/>
    <s v="Town of Grant-Valkaria          City of Palm Bay            Brevard County"/>
    <n v="2"/>
    <n v="0.12677650535643423"/>
    <n v="1.0593542344693816"/>
    <n v="0.13944546877629846"/>
    <m/>
    <m/>
    <m/>
    <n v="1.0593542344693816"/>
    <n v="1.0593542344693816"/>
    <n v="505.76499725546688"/>
    <n v="1"/>
    <n v="1"/>
    <n v="0.13944546877629846"/>
    <n v="0.13944546877629846"/>
  </r>
  <r>
    <n v="2474"/>
    <n v="0"/>
    <x v="2"/>
    <x v="4"/>
    <x v="4"/>
    <s v="62-304.520 (8), F.A.C."/>
    <x v="4"/>
    <x v="4"/>
    <x v="11"/>
    <n v="1740"/>
    <s v="Medical and Health Care"/>
    <n v="2000"/>
    <s v="Indian River County"/>
    <n v="30"/>
    <n v="0.61985948104443067"/>
    <n v="4.7590920424320871"/>
    <n v="0.63244870192697733"/>
    <m/>
    <m/>
    <m/>
    <n v="4.7590920424320871"/>
    <n v="4.7590920424320871"/>
    <n v="2352.423595832232"/>
    <n v="1"/>
    <n v="1"/>
    <n v="0.63244870192697733"/>
    <n v="0.63244870192697733"/>
  </r>
  <r>
    <n v="2925"/>
    <n v="0"/>
    <x v="2"/>
    <x v="4"/>
    <x v="4"/>
    <s v="62-304.520 (8), F.A.C."/>
    <x v="4"/>
    <x v="4"/>
    <x v="12"/>
    <n v="1740"/>
    <s v="Medical and Health Care"/>
    <n v="3000"/>
    <s v="Indian River County"/>
    <n v="13"/>
    <n v="2.7874659577887803E-2"/>
    <n v="0"/>
    <n v="0"/>
    <m/>
    <m/>
    <m/>
    <n v="0.21503983549132838"/>
    <n v="0.21503983549132838"/>
    <n v="110.55539562070169"/>
    <n v="1"/>
    <n v="1"/>
    <n v="2.988074954827117E-2"/>
    <n v="2.988074954827117E-2"/>
  </r>
  <r>
    <n v="807"/>
    <n v="0"/>
    <x v="2"/>
    <x v="3"/>
    <x v="4"/>
    <s v="62-304.520 (7)(b),(16), F.A.C."/>
    <x v="4"/>
    <x v="4"/>
    <x v="1"/>
    <n v="1750"/>
    <s v="Governmental"/>
    <n v="1750"/>
    <s v="Brevard County"/>
    <n v="19"/>
    <n v="1.6181709435683775"/>
    <n v="13.625067370647383"/>
    <n v="1.847494553139621"/>
    <m/>
    <m/>
    <m/>
    <n v="13.625067370647383"/>
    <n v="13.625067370647383"/>
    <n v="6406.947736055633"/>
    <n v="1"/>
    <n v="1"/>
    <n v="1.847494553139621"/>
    <n v="1.847494553139621"/>
  </r>
  <r>
    <n v="1300"/>
    <n v="0"/>
    <x v="2"/>
    <x v="3"/>
    <x v="4"/>
    <s v="62-304.520 (7), F.A.C."/>
    <x v="4"/>
    <x v="4"/>
    <x v="1"/>
    <n v="1750"/>
    <s v="Governmental"/>
    <n v="1750"/>
    <s v="Brevard County"/>
    <n v="668"/>
    <n v="282.54589289854619"/>
    <n v="2020.6346366017078"/>
    <n v="276.83841978064083"/>
    <m/>
    <m/>
    <m/>
    <n v="2020.6346366017078"/>
    <n v="2020.6346366017078"/>
    <n v="1011695.9974105568"/>
    <n v="1"/>
    <n v="1"/>
    <n v="276.83841978064083"/>
    <n v="276.83841978064083"/>
  </r>
  <r>
    <n v="3427"/>
    <n v="0"/>
    <x v="2"/>
    <x v="2"/>
    <x v="4"/>
    <s v="62-304.520 (7)(b),(19), F.A.C."/>
    <x v="4"/>
    <x v="4"/>
    <x v="1"/>
    <n v="1750"/>
    <s v="Governmental"/>
    <n v="1750"/>
    <s v="Brevard County"/>
    <n v="255"/>
    <n v="118.59729557456015"/>
    <n v="927.05571417951001"/>
    <n v="122.41005114086552"/>
    <m/>
    <m/>
    <m/>
    <n v="927.05571417951001"/>
    <n v="927.05571417951001"/>
    <n v="425608.37446032226"/>
    <n v="1"/>
    <n v="1"/>
    <n v="122.41005114086552"/>
    <n v="122.41005114086552"/>
  </r>
  <r>
    <n v="3779"/>
    <n v="0"/>
    <x v="2"/>
    <x v="2"/>
    <x v="4"/>
    <s v="62-304.520 (7)(b),(20), F.A.C."/>
    <x v="4"/>
    <x v="4"/>
    <x v="1"/>
    <n v="1750"/>
    <s v="Governmental"/>
    <n v="1750"/>
    <s v="Brevard County"/>
    <n v="46"/>
    <n v="18.090424309378928"/>
    <n v="138.89175506908876"/>
    <n v="18.901479511860838"/>
    <m/>
    <m/>
    <m/>
    <n v="138.89175506908876"/>
    <n v="138.89175506908876"/>
    <n v="66415.925257640105"/>
    <n v="1"/>
    <n v="1"/>
    <n v="18.901479511860838"/>
    <n v="18.901479511860838"/>
  </r>
  <r>
    <n v="4110"/>
    <n v="0"/>
    <x v="2"/>
    <x v="2"/>
    <x v="4"/>
    <s v="62-304.520 (7), F.A.C."/>
    <x v="4"/>
    <x v="4"/>
    <x v="1"/>
    <n v="1750"/>
    <s v="Governmental"/>
    <n v="1750"/>
    <s v="Brevard County"/>
    <n v="1524"/>
    <n v="723.9111865128607"/>
    <n v="5731.402370037019"/>
    <n v="760.94874143959964"/>
    <m/>
    <m/>
    <m/>
    <n v="5731.402370037019"/>
    <n v="5731.402370037019"/>
    <n v="2677216.8757639313"/>
    <n v="1"/>
    <n v="1"/>
    <n v="760.94874143959964"/>
    <n v="760.94874143959964"/>
  </r>
  <r>
    <n v="1301"/>
    <n v="0"/>
    <x v="2"/>
    <x v="3"/>
    <x v="4"/>
    <s v="62-304.520 (7), F.A.C."/>
    <x v="4"/>
    <x v="4"/>
    <x v="1"/>
    <n v="1750"/>
    <s v="Governmental"/>
    <n v="1750"/>
    <s v="Brevard County       SJRWMD C-1 Diversion"/>
    <n v="262"/>
    <n v="41.959844269952434"/>
    <n v="98.527199886617694"/>
    <n v="20.819801913960397"/>
    <m/>
    <m/>
    <m/>
    <n v="342.10833293964475"/>
    <n v="98.527199886617694"/>
    <n v="156908.73954045764"/>
    <n v="0.28800000000000003"/>
    <n v="0.46899999999999997"/>
    <n v="44.391901735523234"/>
    <n v="20.819801913960397"/>
  </r>
  <r>
    <n v="3447"/>
    <n v="0"/>
    <x v="2"/>
    <x v="2"/>
    <x v="4"/>
    <s v="62-304.520 (7)(b),(19), F.A.C."/>
    <x v="4"/>
    <x v="4"/>
    <x v="13"/>
    <n v="1750"/>
    <s v="Governmental"/>
    <n v="1750"/>
    <s v="City of Fellsmere                      Indian River County"/>
    <n v="50"/>
    <n v="10.71436978363821"/>
    <n v="77.775626329988555"/>
    <n v="10.001928340203698"/>
    <m/>
    <m/>
    <m/>
    <n v="77.775626329988555"/>
    <n v="77.775626329988555"/>
    <n v="35910.528678754301"/>
    <n v="1"/>
    <n v="1"/>
    <n v="10.001928340203698"/>
    <n v="10.001928340203698"/>
  </r>
  <r>
    <n v="4205"/>
    <n v="0"/>
    <x v="2"/>
    <x v="2"/>
    <x v="4"/>
    <s v="62-304.520 (7), F.A.C."/>
    <x v="4"/>
    <x v="4"/>
    <x v="13"/>
    <n v="1750"/>
    <s v="Governmental"/>
    <n v="1750"/>
    <s v="City of Fellsmere                      Indian River County"/>
    <n v="378"/>
    <n v="55.569712389874248"/>
    <n v="461.54957868330342"/>
    <n v="63.172222534126909"/>
    <m/>
    <m/>
    <m/>
    <n v="461.54957868330342"/>
    <n v="461.54957868330342"/>
    <n v="209075.29530783245"/>
    <n v="1"/>
    <n v="1"/>
    <n v="63.172222534126909"/>
    <n v="63.172222534126909"/>
  </r>
  <r>
    <n v="3665"/>
    <n v="0"/>
    <x v="2"/>
    <x v="2"/>
    <x v="4"/>
    <s v="62-304.520 (7)(b),(19), F.A.C."/>
    <x v="4"/>
    <x v="4"/>
    <x v="12"/>
    <n v="1750"/>
    <s v="Governmental"/>
    <n v="1750"/>
    <s v="City of Fellsmere                      Indian River County     Indian River County"/>
    <n v="3"/>
    <n v="4.2198688161118367E-2"/>
    <n v="0.23815856568636251"/>
    <n v="2.190527193709307E-2"/>
    <m/>
    <m/>
    <m/>
    <n v="0.23815856568636251"/>
    <n v="0.23815856568636251"/>
    <n v="111.88774352415963"/>
    <n v="1"/>
    <n v="1"/>
    <n v="2.190527193709307E-2"/>
    <n v="2.190527193709307E-2"/>
  </r>
  <r>
    <n v="4874"/>
    <n v="0"/>
    <x v="2"/>
    <x v="5"/>
    <x v="5"/>
    <s v="C-25 and South Indian River Lagoon"/>
    <x v="5"/>
    <x v="5"/>
    <x v="29"/>
    <n v="1750"/>
    <s v="Governmental"/>
    <n v="1750"/>
    <s v="City of Fort Pierce                           St. Lucie County"/>
    <n v="13"/>
    <n v="1.2592410149205531"/>
    <n v="10.804693277039044"/>
    <n v="1.4454134367469091"/>
    <m/>
    <m/>
    <m/>
    <n v="10.804693277039044"/>
    <n v="10.804693277039044"/>
    <n v="5051.7483257713011"/>
    <n v="1"/>
    <n v="1"/>
    <n v="1.4454134367469091"/>
    <n v="1.4454134367469091"/>
  </r>
  <r>
    <n v="847"/>
    <n v="0"/>
    <x v="2"/>
    <x v="3"/>
    <x v="4"/>
    <s v="62-304.520 (7)(b),(16), F.A.C."/>
    <x v="4"/>
    <x v="4"/>
    <x v="8"/>
    <n v="1750"/>
    <s v="Governmental"/>
    <n v="1750"/>
    <s v="City of Melbourne                 Brevard County"/>
    <n v="986"/>
    <n v="377.23224993092231"/>
    <n v="3056.1144181121626"/>
    <n v="415.39625064281125"/>
    <m/>
    <m/>
    <m/>
    <n v="3056.1144181121626"/>
    <n v="3056.1144181121626"/>
    <n v="1467997.5316658162"/>
    <n v="1"/>
    <n v="1"/>
    <n v="415.39625064281125"/>
    <n v="415.39625064281125"/>
  </r>
  <r>
    <n v="1407"/>
    <n v="0"/>
    <x v="2"/>
    <x v="3"/>
    <x v="4"/>
    <s v="62-304.520 (7), F.A.C."/>
    <x v="4"/>
    <x v="4"/>
    <x v="8"/>
    <n v="1750"/>
    <s v="Governmental"/>
    <n v="1750"/>
    <s v="City of Melbourne                 Brevard County"/>
    <n v="94"/>
    <n v="21.579796892403479"/>
    <n v="162.84842768269644"/>
    <n v="22.449787948046424"/>
    <m/>
    <m/>
    <m/>
    <n v="162.84842768269644"/>
    <n v="162.84842768269644"/>
    <n v="77524.55926125159"/>
    <n v="1"/>
    <n v="1"/>
    <n v="22.449787948046424"/>
    <n v="22.449787948046424"/>
  </r>
  <r>
    <n v="947"/>
    <n v="0"/>
    <x v="2"/>
    <x v="3"/>
    <x v="4"/>
    <s v="62-304.520 (7)(b),(16), F.A.C."/>
    <x v="4"/>
    <x v="4"/>
    <x v="14"/>
    <n v="1750"/>
    <s v="Governmental"/>
    <n v="1750"/>
    <s v="City of Melbourne              City of West Melbourne   Brevard County"/>
    <n v="6"/>
    <n v="0.10389231396417091"/>
    <n v="0.97556208347343798"/>
    <n v="0.12551194839963981"/>
    <m/>
    <m/>
    <m/>
    <n v="0.97556208347343798"/>
    <n v="0.97556208347343798"/>
    <n v="406.75820489040075"/>
    <n v="1"/>
    <n v="1"/>
    <n v="0.12551194839963981"/>
    <n v="0.12551194839963981"/>
  </r>
  <r>
    <n v="901"/>
    <n v="0"/>
    <x v="2"/>
    <x v="3"/>
    <x v="4"/>
    <s v="62-304.520 (7)(b),(16), F.A.C."/>
    <x v="4"/>
    <x v="4"/>
    <x v="15"/>
    <n v="1750"/>
    <s v="Governmental"/>
    <n v="1750"/>
    <s v="City of Palm Bay            Brevard County"/>
    <n v="10"/>
    <n v="1.8526032826707086"/>
    <n v="17.143185232570691"/>
    <n v="2.4391683195725942"/>
    <m/>
    <m/>
    <m/>
    <n v="17.143185232570691"/>
    <n v="17.143185232570691"/>
    <n v="7092.9854547559507"/>
    <n v="1"/>
    <n v="1"/>
    <n v="2.4391683195725942"/>
    <n v="2.4391683195725942"/>
  </r>
  <r>
    <n v="1513"/>
    <n v="0"/>
    <x v="2"/>
    <x v="3"/>
    <x v="4"/>
    <s v="62-304.520 (7), F.A.C."/>
    <x v="4"/>
    <x v="4"/>
    <x v="15"/>
    <n v="1750"/>
    <s v="Governmental"/>
    <n v="1750"/>
    <s v="City of Palm Bay            Brevard County"/>
    <n v="851"/>
    <n v="280.70313122070223"/>
    <n v="2180.0169594957438"/>
    <n v="295.7592362342715"/>
    <m/>
    <m/>
    <m/>
    <n v="2180.0169594957438"/>
    <n v="2180.0169594957438"/>
    <n v="1054546.6880554711"/>
    <n v="1"/>
    <n v="1"/>
    <n v="295.7592362342715"/>
    <n v="295.7592362342715"/>
  </r>
  <r>
    <n v="1514"/>
    <n v="0"/>
    <x v="2"/>
    <x v="3"/>
    <x v="4"/>
    <s v="62-304.520 (7), F.A.C."/>
    <x v="4"/>
    <x v="4"/>
    <x v="15"/>
    <n v="1750"/>
    <s v="Governmental"/>
    <n v="1750"/>
    <s v="City of Palm Bay            Brevard County       SJRWMD C-1 Diversion"/>
    <n v="2773"/>
    <n v="889.92300953069707"/>
    <n v="2177.359325342753"/>
    <n v="476.19117547919751"/>
    <m/>
    <m/>
    <m/>
    <n v="7560.2754352178918"/>
    <n v="2177.359325342753"/>
    <n v="3702578.4420861979"/>
    <n v="0.28800000000000003"/>
    <n v="0.46899999999999997"/>
    <n v="1015.3329967573508"/>
    <n v="476.19117547919751"/>
  </r>
  <r>
    <n v="3502"/>
    <n v="0"/>
    <x v="2"/>
    <x v="2"/>
    <x v="4"/>
    <s v="62-304.520 (7)(b),(19), F.A.C."/>
    <x v="4"/>
    <x v="4"/>
    <x v="16"/>
    <n v="1750"/>
    <s v="Governmental"/>
    <n v="1750"/>
    <s v="City of Sebastian      Indian River County"/>
    <n v="1449"/>
    <n v="499.39540840457744"/>
    <n v="4115.659479412614"/>
    <n v="548.56419404637791"/>
    <m/>
    <m/>
    <m/>
    <n v="4115.659479412614"/>
    <n v="4115.659479412614"/>
    <n v="1922897.1309982825"/>
    <n v="1"/>
    <n v="1"/>
    <n v="548.56419404637791"/>
    <n v="548.56419404637791"/>
  </r>
  <r>
    <n v="4324"/>
    <n v="0"/>
    <x v="2"/>
    <x v="2"/>
    <x v="4"/>
    <s v="62-304.520 (7), F.A.C."/>
    <x v="4"/>
    <x v="4"/>
    <x v="16"/>
    <n v="1750"/>
    <s v="Governmental"/>
    <n v="1750"/>
    <s v="City of Sebastian      Indian River County"/>
    <n v="1697"/>
    <n v="453.07985607292903"/>
    <n v="3738.432613191098"/>
    <n v="505.87636924042783"/>
    <m/>
    <m/>
    <m/>
    <n v="3738.432613191098"/>
    <n v="3738.432613191098"/>
    <n v="1782266.3427969143"/>
    <n v="1"/>
    <n v="1"/>
    <n v="505.87636924042783"/>
    <n v="505.87636924042783"/>
  </r>
  <r>
    <n v="2665"/>
    <n v="0"/>
    <x v="2"/>
    <x v="4"/>
    <x v="4"/>
    <s v="62-304.520 (8), F.A.C."/>
    <x v="4"/>
    <x v="4"/>
    <x v="17"/>
    <n v="1750"/>
    <s v="Governmental"/>
    <n v="1750"/>
    <s v="City of Vero Beach    Indian River County"/>
    <n v="4221"/>
    <n v="1505.2363335379034"/>
    <n v="12129.03540154959"/>
    <n v="1642.8952030511209"/>
    <m/>
    <m/>
    <m/>
    <n v="12129.03540154959"/>
    <n v="12129.03540154959"/>
    <n v="6020466.2427672828"/>
    <n v="1"/>
    <n v="1"/>
    <n v="1642.8952030511209"/>
    <n v="1642.8952030511209"/>
  </r>
  <r>
    <n v="2798"/>
    <n v="0"/>
    <x v="2"/>
    <x v="4"/>
    <x v="4"/>
    <s v="62-304.520 (8), F.A.C."/>
    <x v="4"/>
    <x v="4"/>
    <x v="18"/>
    <n v="1750"/>
    <s v="Governmental"/>
    <n v="1750"/>
    <s v="City of Vero Beach    Indian River County    FDOT-4"/>
    <n v="5"/>
    <n v="3.2021256710058656E-3"/>
    <n v="2.4385680582191198E-2"/>
    <n v="2.7446087299709552E-3"/>
    <m/>
    <m/>
    <m/>
    <n v="2.4385680582191198E-2"/>
    <n v="2.4385680582191198E-2"/>
    <n v="9.9860031175318795"/>
    <n v="1"/>
    <n v="1"/>
    <n v="2.7446087299709552E-3"/>
    <n v="2.7446087299709552E-3"/>
  </r>
  <r>
    <n v="3013"/>
    <n v="0"/>
    <x v="2"/>
    <x v="4"/>
    <x v="4"/>
    <s v="62-304.520 (8), F.A.C."/>
    <x v="4"/>
    <x v="4"/>
    <x v="12"/>
    <n v="1750"/>
    <s v="Governmental"/>
    <n v="1750"/>
    <s v="City of Vero Beach    Indian River County    Indian River County"/>
    <n v="124"/>
    <n v="0.38292990918242958"/>
    <n v="3.2308080534637118"/>
    <n v="0.43121037337852203"/>
    <m/>
    <m/>
    <m/>
    <n v="3.2308080534637118"/>
    <n v="3.2308080534637118"/>
    <n v="1530.775652444476"/>
    <n v="1"/>
    <n v="1"/>
    <n v="0.43121037337852203"/>
    <n v="0.43121037337852203"/>
  </r>
  <r>
    <n v="3078"/>
    <n v="0"/>
    <x v="2"/>
    <x v="4"/>
    <x v="4"/>
    <s v="62-304.520 (8), F.A.C."/>
    <x v="4"/>
    <x v="4"/>
    <x v="20"/>
    <n v="1750"/>
    <s v="Governmental"/>
    <n v="1750"/>
    <s v="City of Vero Beach    Indian River County    IRFWCD"/>
    <n v="30"/>
    <n v="7.8951480786725828E-2"/>
    <n v="0.62268424616910756"/>
    <n v="8.4807707619564937E-2"/>
    <m/>
    <m/>
    <m/>
    <n v="0.62268424616910756"/>
    <n v="0.62268424616910756"/>
    <n v="292.69085829414502"/>
    <n v="1"/>
    <n v="1"/>
    <n v="8.4807707619564937E-2"/>
    <n v="8.4807707619564937E-2"/>
  </r>
  <r>
    <n v="3079"/>
    <n v="0"/>
    <x v="2"/>
    <x v="4"/>
    <x v="4"/>
    <s v="62-304.520 (8), F.A.C."/>
    <x v="4"/>
    <x v="4"/>
    <x v="20"/>
    <n v="1750"/>
    <s v="Governmental"/>
    <n v="1750"/>
    <s v="City of Vero Beach    Indian River County    IRFWCD   IRFWCD"/>
    <n v="1"/>
    <n v="6.3282417107833226E-5"/>
    <n v="5.4631684929236032E-4"/>
    <n v="7.4001990676162197E-5"/>
    <m/>
    <m/>
    <m/>
    <n v="5.4631684929236032E-4"/>
    <n v="5.4631684929236032E-4"/>
    <n v="0.25234249377930001"/>
    <n v="1"/>
    <n v="1"/>
    <n v="7.4001990676162197E-5"/>
    <n v="7.4001990676162197E-5"/>
  </r>
  <r>
    <n v="948"/>
    <n v="0"/>
    <x v="2"/>
    <x v="3"/>
    <x v="4"/>
    <s v="62-304.520 (7)(b),(16), F.A.C."/>
    <x v="4"/>
    <x v="4"/>
    <x v="14"/>
    <n v="1750"/>
    <s v="Governmental"/>
    <n v="1750"/>
    <s v="City of West Melbourne   Brevard County"/>
    <n v="163"/>
    <n v="70.928546201372171"/>
    <n v="604.73049256322338"/>
    <n v="81.808390572567731"/>
    <m/>
    <m/>
    <m/>
    <n v="604.73049256322338"/>
    <n v="604.73049256322338"/>
    <n v="280222.74447354022"/>
    <n v="1"/>
    <n v="1"/>
    <n v="81.808390572567731"/>
    <n v="81.808390572567731"/>
  </r>
  <r>
    <n v="1644"/>
    <n v="0"/>
    <x v="2"/>
    <x v="3"/>
    <x v="4"/>
    <s v="62-304.520 (7), F.A.C."/>
    <x v="4"/>
    <x v="4"/>
    <x v="14"/>
    <n v="1750"/>
    <s v="Governmental"/>
    <n v="1750"/>
    <s v="City of West Melbourne   Brevard County"/>
    <n v="2"/>
    <n v="0.19525777188718516"/>
    <n v="1.9083111290229178"/>
    <n v="0.29003002607903261"/>
    <m/>
    <m/>
    <m/>
    <n v="1.9083111290229178"/>
    <n v="1.9083111290229178"/>
    <n v="781.57215252693823"/>
    <n v="1"/>
    <n v="1"/>
    <n v="0.29003002607903261"/>
    <n v="0.29003002607903261"/>
  </r>
  <r>
    <n v="1645"/>
    <n v="0"/>
    <x v="2"/>
    <x v="3"/>
    <x v="4"/>
    <s v="62-304.520 (7), F.A.C."/>
    <x v="4"/>
    <x v="4"/>
    <x v="14"/>
    <n v="1750"/>
    <s v="Governmental"/>
    <n v="1750"/>
    <s v="City of West Melbourne   Brevard County       SJRWMD C-1 Diversion"/>
    <n v="157"/>
    <n v="54.128788784806879"/>
    <n v="127.93381268667979"/>
    <n v="28.227973207889875"/>
    <m/>
    <m/>
    <m/>
    <n v="444.21462738430478"/>
    <n v="127.93381268667979"/>
    <n v="219013.41579701621"/>
    <n v="0.28800000000000003"/>
    <n v="0.46899999999999997"/>
    <n v="60.187576136225751"/>
    <n v="28.227973207889875"/>
  </r>
  <r>
    <n v="4930"/>
    <n v="0"/>
    <x v="2"/>
    <x v="5"/>
    <x v="5"/>
    <s v="C-25 and South Indian River Lagoon"/>
    <x v="5"/>
    <x v="5"/>
    <x v="18"/>
    <n v="1750"/>
    <s v="Governmental"/>
    <n v="1750"/>
    <s v="FDOT District 4                                         St. Lucie County"/>
    <n v="174"/>
    <n v="7.9773238759790326"/>
    <n v="70.951161958300375"/>
    <n v="9.7600139762664551"/>
    <m/>
    <m/>
    <m/>
    <n v="70.951161958300375"/>
    <n v="70.951161958300375"/>
    <n v="30946.98759315057"/>
    <n v="1"/>
    <n v="1"/>
    <n v="9.7600139762664551"/>
    <n v="9.7600139762664551"/>
  </r>
  <r>
    <n v="2799"/>
    <n v="0"/>
    <x v="2"/>
    <x v="4"/>
    <x v="4"/>
    <s v="62-304.520 (8), F.A.C."/>
    <x v="4"/>
    <x v="4"/>
    <x v="18"/>
    <n v="1750"/>
    <s v="Governmental"/>
    <n v="1750"/>
    <s v="FDOT District 4                                       Indian River County"/>
    <n v="248"/>
    <n v="40.690956370083946"/>
    <n v="347.39994237310736"/>
    <n v="46.770736043384133"/>
    <m/>
    <m/>
    <m/>
    <n v="347.39994237310736"/>
    <n v="347.39994237310736"/>
    <n v="161816.77217713246"/>
    <n v="1"/>
    <n v="1"/>
    <n v="46.770736043384133"/>
    <n v="46.770736043384133"/>
  </r>
  <r>
    <n v="4417"/>
    <n v="0"/>
    <x v="2"/>
    <x v="2"/>
    <x v="4"/>
    <s v="62-304.520 (7), F.A.C."/>
    <x v="4"/>
    <x v="4"/>
    <x v="18"/>
    <n v="1750"/>
    <s v="Governmental"/>
    <n v="1750"/>
    <s v="FDOT District 4                                       Indian River County"/>
    <n v="54"/>
    <n v="6.2076784223300239"/>
    <n v="42.236249110121356"/>
    <n v="5.7517093098768406"/>
    <m/>
    <m/>
    <m/>
    <n v="42.236249110121356"/>
    <n v="42.236249110121356"/>
    <n v="20952.679490473176"/>
    <n v="1"/>
    <n v="1"/>
    <n v="5.7517093098768406"/>
    <n v="5.7517093098768406"/>
  </r>
  <r>
    <n v="2800"/>
    <n v="0"/>
    <x v="2"/>
    <x v="4"/>
    <x v="4"/>
    <s v="62-304.520 (8), F.A.C."/>
    <x v="4"/>
    <x v="4"/>
    <x v="18"/>
    <n v="1750"/>
    <s v="Governmental"/>
    <n v="1750"/>
    <s v="FDOT District 4                                   City of Vero Beach    Indian River County"/>
    <n v="149"/>
    <n v="23.982867856710165"/>
    <n v="195.72609341985162"/>
    <n v="25.435348925333642"/>
    <m/>
    <m/>
    <m/>
    <n v="195.72609341985162"/>
    <n v="195.72609341985162"/>
    <n v="87418.924086137253"/>
    <n v="1"/>
    <n v="1"/>
    <n v="25.435348925333642"/>
    <n v="25.435348925333642"/>
  </r>
  <r>
    <n v="4418"/>
    <n v="0"/>
    <x v="2"/>
    <x v="2"/>
    <x v="4"/>
    <s v="62-304.520 (7), F.A.C."/>
    <x v="4"/>
    <x v="4"/>
    <x v="18"/>
    <n v="1750"/>
    <s v="Governmental"/>
    <n v="1750"/>
    <s v="FDOT District 4                                 City of Sebastian      Indian River County"/>
    <n v="10"/>
    <n v="1.8293806471616915E-2"/>
    <n v="0.16789981619679634"/>
    <n v="2.2367448713129796E-2"/>
    <m/>
    <m/>
    <m/>
    <n v="0.16789981619679634"/>
    <n v="0.16789981619679634"/>
    <n v="72.26241948802334"/>
    <n v="1"/>
    <n v="1"/>
    <n v="2.2367448713129796E-2"/>
    <n v="2.2367448713129796E-2"/>
  </r>
  <r>
    <n v="2801"/>
    <n v="0"/>
    <x v="2"/>
    <x v="4"/>
    <x v="4"/>
    <s v="62-304.520 (8), F.A.C."/>
    <x v="4"/>
    <x v="4"/>
    <x v="18"/>
    <n v="1750"/>
    <s v="Governmental"/>
    <n v="1750"/>
    <s v="FDOT District 4                     Town of Indian River Shores                  Indian River County"/>
    <n v="5"/>
    <n v="1.6736747440131806E-2"/>
    <n v="0.15480008480383592"/>
    <n v="2.2514644326987465E-2"/>
    <m/>
    <m/>
    <m/>
    <n v="0.15480008480383592"/>
    <n v="0.15480008480383592"/>
    <n v="66.616577516132224"/>
    <n v="1"/>
    <n v="1"/>
    <n v="2.2514644326987465E-2"/>
    <n v="2.2514644326987465E-2"/>
  </r>
  <r>
    <n v="3541"/>
    <n v="0"/>
    <x v="2"/>
    <x v="2"/>
    <x v="4"/>
    <s v="62-304.520 (7)(b),(19), F.A.C."/>
    <x v="4"/>
    <x v="4"/>
    <x v="18"/>
    <n v="1750"/>
    <s v="Governmental"/>
    <n v="1750"/>
    <s v="FDOT District 4                 City of Fellsmere                      Indian River County"/>
    <n v="1"/>
    <n v="2.6157535443744839E-2"/>
    <n v="0.18191720287161364"/>
    <n v="2.3462346356029826E-2"/>
    <m/>
    <m/>
    <m/>
    <n v="0.18191720287161364"/>
    <n v="0.18191720287161364"/>
    <n v="82.388804280067063"/>
    <n v="1"/>
    <n v="1"/>
    <n v="2.3462346356029826E-2"/>
    <n v="2.3462346356029826E-2"/>
  </r>
  <r>
    <n v="4931"/>
    <n v="0"/>
    <x v="2"/>
    <x v="5"/>
    <x v="5"/>
    <s v="C-25 and South Indian River Lagoon"/>
    <x v="5"/>
    <x v="5"/>
    <x v="18"/>
    <n v="1750"/>
    <s v="Governmental"/>
    <n v="1750"/>
    <s v="FDOT District 4              City of Fort Pierce                           St. Lucie County"/>
    <n v="1"/>
    <n v="1.2400123076940311E-2"/>
    <n v="0.1066030170886992"/>
    <n v="1.4619671016889685E-2"/>
    <m/>
    <m/>
    <m/>
    <n v="0.1066030170886992"/>
    <n v="0.1066030170886992"/>
    <n v="49.79325144853798"/>
    <n v="1"/>
    <n v="1"/>
    <n v="1.4619671016889685E-2"/>
    <n v="1.4619671016889685E-2"/>
  </r>
  <r>
    <n v="4932"/>
    <n v="0"/>
    <x v="2"/>
    <x v="5"/>
    <x v="5"/>
    <s v="C-25 and South Indian River Lagoon"/>
    <x v="5"/>
    <x v="5"/>
    <x v="18"/>
    <n v="1750"/>
    <s v="Governmental"/>
    <n v="1750"/>
    <s v="FDOT District 4   FPFWCD                                      St. Lucie County"/>
    <n v="19"/>
    <n v="0.20707770926466754"/>
    <n v="1.4233140519519616"/>
    <n v="0.17420078697374014"/>
    <m/>
    <m/>
    <m/>
    <n v="1.4233140519519616"/>
    <n v="1.4233140519519616"/>
    <n v="620.84780285897057"/>
    <n v="1"/>
    <n v="1"/>
    <n v="0.17420078697374014"/>
    <n v="0.17420078697374014"/>
  </r>
  <r>
    <n v="1829"/>
    <n v="0"/>
    <x v="2"/>
    <x v="3"/>
    <x v="4"/>
    <s v="62-304.520 (7), F.A.C."/>
    <x v="4"/>
    <x v="4"/>
    <x v="6"/>
    <n v="1750"/>
    <s v="Governmental"/>
    <n v="1750"/>
    <s v="FDOT District 5                                          Brevard County"/>
    <n v="30"/>
    <n v="0.1742068660087969"/>
    <n v="1.1707956825844954"/>
    <n v="0.1614711609126554"/>
    <m/>
    <m/>
    <m/>
    <n v="1.1707956825844954"/>
    <n v="1.1707956825844954"/>
    <n v="581.33362648529214"/>
    <n v="1"/>
    <n v="1"/>
    <n v="0.1614711609126554"/>
    <n v="0.1614711609126554"/>
  </r>
  <r>
    <n v="4474"/>
    <n v="0"/>
    <x v="2"/>
    <x v="2"/>
    <x v="4"/>
    <s v="62-304.520 (7), F.A.C."/>
    <x v="4"/>
    <x v="4"/>
    <x v="6"/>
    <n v="1750"/>
    <s v="Governmental"/>
    <n v="1750"/>
    <s v="FDOT District 5                                          Brevard County"/>
    <n v="27"/>
    <n v="1.1879058610297732"/>
    <n v="8.4648324848664878"/>
    <n v="1.0978774977639114"/>
    <m/>
    <m/>
    <m/>
    <n v="8.4648324848664878"/>
    <n v="8.4648324848664878"/>
    <n v="4178.4458784621702"/>
    <n v="1"/>
    <n v="1"/>
    <n v="1.0978774977639114"/>
    <n v="1.0978774977639114"/>
  </r>
  <r>
    <n v="1830"/>
    <n v="0"/>
    <x v="2"/>
    <x v="3"/>
    <x v="4"/>
    <s v="62-304.520 (7), F.A.C."/>
    <x v="4"/>
    <x v="4"/>
    <x v="6"/>
    <n v="1750"/>
    <s v="Governmental"/>
    <n v="1750"/>
    <s v="FDOT District 5                                       City of West Melbourne   Brevard County       SJRWMD C-1 Diversion"/>
    <n v="9"/>
    <n v="0.12253784549774682"/>
    <n v="0.32116994084084372"/>
    <n v="6.9589722611290469E-2"/>
    <m/>
    <m/>
    <m/>
    <n v="1.1151734056973739"/>
    <n v="0.32116994084084372"/>
    <n v="515.50835688219672"/>
    <n v="0.28800000000000003"/>
    <n v="0.46899999999999997"/>
    <n v="0.14837893946970251"/>
    <n v="6.9589722611290469E-2"/>
  </r>
  <r>
    <n v="1831"/>
    <n v="0"/>
    <x v="2"/>
    <x v="3"/>
    <x v="4"/>
    <s v="62-304.520 (7), F.A.C."/>
    <x v="4"/>
    <x v="4"/>
    <x v="6"/>
    <n v="1750"/>
    <s v="Governmental"/>
    <n v="1750"/>
    <s v="FDOT District 5                              City of Palm Bay            Brevard County"/>
    <n v="31"/>
    <n v="2.3335326778388681"/>
    <n v="14.082873062772853"/>
    <n v="1.9018261341801641"/>
    <m/>
    <m/>
    <m/>
    <n v="14.082873062772853"/>
    <n v="14.082873062772853"/>
    <n v="8090.6516311055066"/>
    <n v="1"/>
    <n v="1"/>
    <n v="1.9018261341801641"/>
    <n v="1.9018261341801641"/>
  </r>
  <r>
    <n v="1832"/>
    <n v="0"/>
    <x v="2"/>
    <x v="3"/>
    <x v="4"/>
    <s v="62-304.520 (7), F.A.C."/>
    <x v="4"/>
    <x v="4"/>
    <x v="6"/>
    <n v="1750"/>
    <s v="Governmental"/>
    <n v="1750"/>
    <s v="FDOT District 5                              City of Palm Bay            Brevard County       SJRWMD C-1 Diversion"/>
    <n v="12"/>
    <n v="0.47229224470001918"/>
    <n v="1.3415827239867535"/>
    <n v="0.29183996301354909"/>
    <m/>
    <m/>
    <m/>
    <n v="4.6582733471762268"/>
    <n v="1.3415827239867535"/>
    <n v="2154.2008975328326"/>
    <n v="0.28800000000000003"/>
    <n v="0.46899999999999997"/>
    <n v="0.62226004906940102"/>
    <n v="0.29183996301354909"/>
  </r>
  <r>
    <n v="1833"/>
    <n v="0"/>
    <x v="2"/>
    <x v="3"/>
    <x v="4"/>
    <s v="62-304.520 (7), F.A.C."/>
    <x v="4"/>
    <x v="4"/>
    <x v="6"/>
    <n v="1750"/>
    <s v="Governmental"/>
    <n v="1750"/>
    <s v="FDOT District 5                          Town Melbourne Beach                Brevard County"/>
    <n v="1"/>
    <n v="1.3597302792044824E-2"/>
    <n v="0.12193620553449831"/>
    <n v="2.1604340005231037E-2"/>
    <m/>
    <m/>
    <m/>
    <n v="0.12193620553449831"/>
    <n v="0.12193620553449831"/>
    <n v="48.08472576273433"/>
    <n v="1"/>
    <n v="1"/>
    <n v="2.1604340005231037E-2"/>
    <n v="2.1604340005231037E-2"/>
  </r>
  <r>
    <n v="1031"/>
    <n v="0"/>
    <x v="2"/>
    <x v="3"/>
    <x v="4"/>
    <s v="62-304.520 (7)(b),(16), F.A.C."/>
    <x v="4"/>
    <x v="4"/>
    <x v="6"/>
    <n v="1750"/>
    <s v="Governmental"/>
    <n v="1750"/>
    <s v="FDOT District 5                         City of Melbourne                 Brevard County"/>
    <n v="24"/>
    <n v="8.5288535078016259E-2"/>
    <n v="0.74432664709531626"/>
    <n v="9.8667185194169615E-2"/>
    <m/>
    <m/>
    <m/>
    <n v="0.74432664709531626"/>
    <n v="0.74432664709531626"/>
    <n v="333.47842866341472"/>
    <n v="1"/>
    <n v="1"/>
    <n v="9.8667185194169615E-2"/>
    <n v="9.8667185194169615E-2"/>
  </r>
  <r>
    <n v="1834"/>
    <n v="0"/>
    <x v="2"/>
    <x v="3"/>
    <x v="4"/>
    <s v="62-304.520 (7), F.A.C."/>
    <x v="4"/>
    <x v="4"/>
    <x v="6"/>
    <n v="1750"/>
    <s v="Governmental"/>
    <n v="1750"/>
    <s v="FDOT District 5                         City of Melbourne                 Brevard County"/>
    <n v="4"/>
    <n v="5.6638245802827919E-2"/>
    <n v="0.37148963049492117"/>
    <n v="4.4565069367118494E-2"/>
    <m/>
    <m/>
    <m/>
    <n v="0.37148963049492117"/>
    <n v="0.37148963049492117"/>
    <n v="163.63715106511609"/>
    <n v="1"/>
    <n v="1"/>
    <n v="4.4565069367118494E-2"/>
    <n v="4.4565069367118494E-2"/>
  </r>
  <r>
    <n v="1835"/>
    <n v="0"/>
    <x v="2"/>
    <x v="3"/>
    <x v="4"/>
    <s v="62-304.520 (7), F.A.C."/>
    <x v="4"/>
    <x v="4"/>
    <x v="6"/>
    <n v="1750"/>
    <s v="Governmental"/>
    <n v="1750"/>
    <s v="FDOT District 5                        Town of Malabar                  Brevard County"/>
    <n v="5"/>
    <n v="4.7553937612177938E-3"/>
    <n v="4.1392875985319606E-2"/>
    <n v="6.2740073921305033E-3"/>
    <m/>
    <m/>
    <m/>
    <n v="4.1392875985319606E-2"/>
    <n v="4.1392875985319606E-2"/>
    <n v="17.113654585091108"/>
    <n v="1"/>
    <n v="1"/>
    <n v="6.2740073921305033E-3"/>
    <n v="6.2740073921305033E-3"/>
  </r>
  <r>
    <n v="1836"/>
    <n v="0"/>
    <x v="2"/>
    <x v="3"/>
    <x v="4"/>
    <s v="62-304.520 (7), F.A.C."/>
    <x v="4"/>
    <x v="4"/>
    <x v="6"/>
    <n v="1750"/>
    <s v="Governmental"/>
    <n v="1750"/>
    <s v="FDOT District 5                    Town of Grant-Valkaria                      Brevard County"/>
    <n v="82"/>
    <n v="33.138382934130824"/>
    <n v="272.16668477069794"/>
    <n v="36.108478085014291"/>
    <m/>
    <m/>
    <m/>
    <n v="272.16668477069794"/>
    <n v="272.16668477069794"/>
    <n v="134065.64235769564"/>
    <n v="1"/>
    <n v="1"/>
    <n v="36.108478085014291"/>
    <n v="36.108478085014291"/>
  </r>
  <r>
    <n v="4988"/>
    <n v="0"/>
    <x v="2"/>
    <x v="5"/>
    <x v="5"/>
    <s v="C-25 and South Indian River Lagoon"/>
    <x v="5"/>
    <x v="5"/>
    <x v="35"/>
    <n v="1750"/>
    <s v="Governmental"/>
    <n v="1750"/>
    <s v="FL Turnpike                                          St. Lucie County"/>
    <n v="2"/>
    <n v="3.7566088185730256E-4"/>
    <n v="2.6628677807066666E-3"/>
    <n v="2.9891575125737745E-4"/>
    <m/>
    <m/>
    <m/>
    <n v="2.6628677807066666E-3"/>
    <n v="2.6628677807066666E-3"/>
    <n v="1.1159989708844205"/>
    <n v="1"/>
    <n v="1"/>
    <n v="2.9891575125737745E-4"/>
    <n v="2.9891575125737745E-4"/>
  </r>
  <r>
    <n v="5011"/>
    <n v="0"/>
    <x v="2"/>
    <x v="5"/>
    <x v="5"/>
    <s v="C-25 and South Indian River Lagoon"/>
    <x v="5"/>
    <x v="5"/>
    <x v="30"/>
    <n v="1750"/>
    <s v="Governmental"/>
    <n v="1750"/>
    <s v="FPFWCD                                      St. Lucie County"/>
    <n v="1298"/>
    <n v="288.10642256078262"/>
    <n v="2254.5969856493753"/>
    <n v="300.98243161329549"/>
    <m/>
    <m/>
    <m/>
    <n v="2254.5969856493753"/>
    <n v="2254.5969856493753"/>
    <n v="1002210.0190288638"/>
    <n v="1"/>
    <n v="1"/>
    <n v="300.98243161329549"/>
    <n v="300.98243161329549"/>
  </r>
  <r>
    <n v="2880"/>
    <n v="0"/>
    <x v="2"/>
    <x v="4"/>
    <x v="4"/>
    <s v="62-304.520 (8), F.A.C."/>
    <x v="4"/>
    <x v="4"/>
    <x v="30"/>
    <n v="1750"/>
    <s v="Governmental"/>
    <n v="1750"/>
    <s v="FPFWCD                                    Indian River County"/>
    <n v="2"/>
    <n v="0.10598316535244032"/>
    <n v="0.81080090187906118"/>
    <n v="0.11997763905172526"/>
    <m/>
    <m/>
    <m/>
    <n v="0.81080090187906118"/>
    <n v="0.81080090187906118"/>
    <n v="358.31086179844965"/>
    <n v="1"/>
    <n v="1"/>
    <n v="0.11997763905172526"/>
    <n v="0.11997763905172526"/>
  </r>
  <r>
    <n v="5012"/>
    <n v="0"/>
    <x v="2"/>
    <x v="5"/>
    <x v="5"/>
    <s v="C-25 and South Indian River Lagoon"/>
    <x v="5"/>
    <x v="5"/>
    <x v="30"/>
    <n v="1750"/>
    <s v="Governmental"/>
    <n v="1750"/>
    <s v="FPFWCD                                    Indian River County"/>
    <n v="2"/>
    <n v="3.5754231995761051E-4"/>
    <n v="2.8866539457237462E-3"/>
    <n v="4.3714541640690267E-4"/>
    <m/>
    <m/>
    <m/>
    <n v="2.8866539457237462E-3"/>
    <n v="2.8866539457237462E-3"/>
    <n v="1.2405747060090975"/>
    <n v="1"/>
    <n v="1"/>
    <n v="4.3714541640690267E-4"/>
    <n v="4.3714541640690267E-4"/>
  </r>
  <r>
    <n v="4566"/>
    <n v="0"/>
    <x v="2"/>
    <x v="2"/>
    <x v="4"/>
    <s v="62-304.520 (7), F.A.C."/>
    <x v="4"/>
    <x v="4"/>
    <x v="19"/>
    <n v="1750"/>
    <s v="Governmental"/>
    <n v="1750"/>
    <s v="FWCD                                      Brevard County"/>
    <n v="66"/>
    <n v="15.02095066851764"/>
    <n v="107.77560920219143"/>
    <n v="14.406248596336269"/>
    <m/>
    <m/>
    <m/>
    <n v="107.77560920219143"/>
    <n v="107.77560920219143"/>
    <n v="51162.781982070228"/>
    <n v="1"/>
    <n v="1"/>
    <n v="14.406248596336269"/>
    <n v="14.406248596336269"/>
  </r>
  <r>
    <n v="4567"/>
    <n v="0"/>
    <x v="2"/>
    <x v="2"/>
    <x v="4"/>
    <s v="62-304.520 (7), F.A.C."/>
    <x v="4"/>
    <x v="4"/>
    <x v="19"/>
    <n v="1750"/>
    <s v="Governmental"/>
    <n v="1750"/>
    <s v="FWCD                                     Indian River County"/>
    <n v="88"/>
    <n v="10.429329987589782"/>
    <n v="85.1529412135055"/>
    <n v="11.646513667004195"/>
    <m/>
    <m/>
    <m/>
    <n v="85.1529412135055"/>
    <n v="85.1529412135055"/>
    <n v="36121.004016207175"/>
    <n v="1"/>
    <n v="1"/>
    <n v="11.646513667004195"/>
    <n v="11.646513667004195"/>
  </r>
  <r>
    <n v="4568"/>
    <n v="0"/>
    <x v="2"/>
    <x v="2"/>
    <x v="4"/>
    <s v="62-304.520 (7), F.A.C."/>
    <x v="4"/>
    <x v="4"/>
    <x v="19"/>
    <n v="1750"/>
    <s v="Governmental"/>
    <n v="1750"/>
    <s v="FWCD                                     Indian River County       FWCD"/>
    <n v="13"/>
    <n v="3.2993469183205365E-2"/>
    <n v="0.21095996499783148"/>
    <n v="2.6083392736822836E-2"/>
    <m/>
    <m/>
    <m/>
    <n v="0.21095996499783148"/>
    <n v="0.21095996499783148"/>
    <n v="102.21921130840612"/>
    <n v="1"/>
    <n v="1"/>
    <n v="2.6083392736822836E-2"/>
    <n v="2.6083392736822836E-2"/>
  </r>
  <r>
    <n v="4569"/>
    <n v="0"/>
    <x v="2"/>
    <x v="2"/>
    <x v="4"/>
    <s v="62-304.520 (7), F.A.C."/>
    <x v="4"/>
    <x v="4"/>
    <x v="19"/>
    <n v="1750"/>
    <s v="Governmental"/>
    <n v="1750"/>
    <s v="FWCD               City of Fellsmere                      Indian River County"/>
    <n v="167"/>
    <n v="12.469050916028246"/>
    <n v="108.87328313855123"/>
    <n v="15.021183636583965"/>
    <m/>
    <m/>
    <m/>
    <n v="108.87328313855123"/>
    <n v="108.87328313855123"/>
    <n v="45150.264877567228"/>
    <n v="1"/>
    <n v="1"/>
    <n v="15.021183636583965"/>
    <n v="15.021183636583965"/>
  </r>
  <r>
    <n v="4570"/>
    <n v="0"/>
    <x v="2"/>
    <x v="2"/>
    <x v="4"/>
    <s v="62-304.520 (7), F.A.C."/>
    <x v="4"/>
    <x v="4"/>
    <x v="19"/>
    <n v="1750"/>
    <s v="Governmental"/>
    <n v="1750"/>
    <s v="FWCD               City of Fellsmere                      Indian River County       FWCD"/>
    <n v="8"/>
    <n v="4.7188683415154607E-2"/>
    <n v="0.3868088407504518"/>
    <n v="5.5270636212015528E-2"/>
    <m/>
    <m/>
    <m/>
    <n v="0.3868088407504518"/>
    <n v="0.3868088407504518"/>
    <n v="182.19836057138292"/>
    <n v="1"/>
    <n v="1"/>
    <n v="5.5270636212015528E-2"/>
    <n v="5.5270636212015528E-2"/>
  </r>
  <r>
    <n v="2926"/>
    <n v="0"/>
    <x v="2"/>
    <x v="4"/>
    <x v="4"/>
    <s v="62-304.520 (8), F.A.C."/>
    <x v="4"/>
    <x v="4"/>
    <x v="12"/>
    <n v="1750"/>
    <s v="Governmental"/>
    <n v="1750"/>
    <s v="Indian River County"/>
    <n v="7921"/>
    <n v="2943.0064660873741"/>
    <n v="24799.333867338624"/>
    <n v="3324.4535127100212"/>
    <m/>
    <m/>
    <m/>
    <n v="24799.333867338624"/>
    <n v="24799.333867338624"/>
    <n v="11816800.835943103"/>
    <n v="1"/>
    <n v="1"/>
    <n v="3324.4535127100212"/>
    <n v="3324.4535127100212"/>
  </r>
  <r>
    <n v="3614"/>
    <n v="0"/>
    <x v="2"/>
    <x v="2"/>
    <x v="4"/>
    <s v="62-304.520 (7)(b),(19), F.A.C."/>
    <x v="4"/>
    <x v="4"/>
    <x v="12"/>
    <n v="1750"/>
    <s v="Governmental"/>
    <n v="1750"/>
    <s v="Indian River County"/>
    <n v="1288"/>
    <n v="437.88721298295064"/>
    <n v="3471.7051661025575"/>
    <n v="467.02241315283209"/>
    <m/>
    <m/>
    <m/>
    <n v="3471.7051661025575"/>
    <n v="3471.7051661025575"/>
    <n v="1697341.9408942433"/>
    <n v="1"/>
    <n v="1"/>
    <n v="467.02241315283209"/>
    <n v="467.02241315283209"/>
  </r>
  <r>
    <n v="3827"/>
    <n v="0"/>
    <x v="2"/>
    <x v="2"/>
    <x v="4"/>
    <s v="62-304.520 (7)(b),(20), F.A.C."/>
    <x v="4"/>
    <x v="4"/>
    <x v="12"/>
    <n v="1750"/>
    <s v="Governmental"/>
    <n v="1750"/>
    <s v="Indian River County"/>
    <n v="71"/>
    <n v="14.449615079911897"/>
    <n v="116.53136875396886"/>
    <n v="15.897130453574425"/>
    <m/>
    <m/>
    <m/>
    <n v="116.53136875396886"/>
    <n v="116.53136875396886"/>
    <n v="54270.330097328369"/>
    <n v="1"/>
    <n v="1"/>
    <n v="15.897130453574425"/>
    <n v="15.897130453574425"/>
  </r>
  <r>
    <n v="4648"/>
    <n v="0"/>
    <x v="2"/>
    <x v="2"/>
    <x v="4"/>
    <s v="62-304.520 (7), F.A.C."/>
    <x v="4"/>
    <x v="4"/>
    <x v="12"/>
    <n v="1750"/>
    <s v="Governmental"/>
    <n v="1750"/>
    <s v="Indian River County"/>
    <n v="1501"/>
    <n v="259.54702095594916"/>
    <n v="2208.968819066527"/>
    <n v="295.62888401519012"/>
    <m/>
    <m/>
    <m/>
    <n v="2208.968819066527"/>
    <n v="2208.968819066527"/>
    <n v="1018172.4230582187"/>
    <n v="1"/>
    <n v="1"/>
    <n v="295.62888401519012"/>
    <n v="295.62888401519012"/>
  </r>
  <r>
    <n v="3080"/>
    <n v="0"/>
    <x v="2"/>
    <x v="4"/>
    <x v="4"/>
    <s v="62-304.520 (8), F.A.C."/>
    <x v="4"/>
    <x v="4"/>
    <x v="20"/>
    <n v="1750"/>
    <s v="Governmental"/>
    <n v="1750"/>
    <s v="Indian River County    IRFWCD"/>
    <n v="1"/>
    <n v="2.9570051481328959E-6"/>
    <n v="2.5527813406945398E-5"/>
    <n v="3.4578999570863115E-6"/>
    <m/>
    <m/>
    <m/>
    <n v="2.5527813406945398E-5"/>
    <n v="2.5527813406945398E-5"/>
    <n v="1.1791238187482591E-2"/>
    <n v="1"/>
    <n v="1"/>
    <n v="3.4578999570863115E-6"/>
    <n v="3.4578999570863115E-6"/>
  </r>
  <r>
    <n v="3081"/>
    <n v="0"/>
    <x v="2"/>
    <x v="4"/>
    <x v="4"/>
    <s v="62-304.520 (8), F.A.C."/>
    <x v="4"/>
    <x v="4"/>
    <x v="20"/>
    <n v="1750"/>
    <s v="Governmental"/>
    <n v="1750"/>
    <s v="IRFWCD                                      Indian River County"/>
    <n v="43"/>
    <n v="1.525727966912275"/>
    <n v="13.088832039645313"/>
    <n v="1.7266418308427354"/>
    <m/>
    <m/>
    <m/>
    <n v="13.088832039645313"/>
    <n v="13.088832039645313"/>
    <n v="6107.2413322942029"/>
    <n v="1"/>
    <n v="1"/>
    <n v="1.7266418308427354"/>
    <n v="1.7266418308427354"/>
  </r>
  <r>
    <n v="3671"/>
    <n v="0"/>
    <x v="2"/>
    <x v="2"/>
    <x v="4"/>
    <s v="62-304.520 (7)(b),(19), F.A.C."/>
    <x v="4"/>
    <x v="4"/>
    <x v="20"/>
    <n v="1750"/>
    <s v="Governmental"/>
    <n v="1750"/>
    <s v="IRFWCD                                      Indian River County"/>
    <n v="1"/>
    <n v="3.5742474720886902E-3"/>
    <n v="2.5424599410077325E-2"/>
    <n v="3.2347473136788486E-3"/>
    <m/>
    <m/>
    <m/>
    <n v="2.5424599410077325E-2"/>
    <n v="2.5424599410077325E-2"/>
    <n v="12.421399922103136"/>
    <n v="1"/>
    <n v="1"/>
    <n v="3.2347473136788486E-3"/>
    <n v="3.2347473136788486E-3"/>
  </r>
  <r>
    <n v="3082"/>
    <n v="0"/>
    <x v="2"/>
    <x v="4"/>
    <x v="4"/>
    <s v="62-304.520 (8), F.A.C."/>
    <x v="4"/>
    <x v="4"/>
    <x v="20"/>
    <n v="1750"/>
    <s v="Governmental"/>
    <n v="1750"/>
    <s v="IRFWCD                                  City of Vero Beach    Indian River County"/>
    <n v="26"/>
    <n v="0.58237847163307632"/>
    <n v="5.380270094870526"/>
    <n v="0.76792698152908634"/>
    <m/>
    <m/>
    <m/>
    <n v="5.380270094870526"/>
    <n v="5.380270094870526"/>
    <n v="2359.6665035213227"/>
    <n v="1"/>
    <n v="1"/>
    <n v="0.76792698152908634"/>
    <n v="0.76792698152908634"/>
  </r>
  <r>
    <n v="2052"/>
    <n v="0"/>
    <x v="2"/>
    <x v="3"/>
    <x v="4"/>
    <s v="62-304.520 (7), F.A.C."/>
    <x v="4"/>
    <x v="4"/>
    <x v="22"/>
    <n v="1750"/>
    <s v="Governmental"/>
    <n v="1750"/>
    <s v="MTWCD                                    Brevard County       SJRWMD C-1 Diversion"/>
    <n v="158"/>
    <n v="18.07731909703681"/>
    <n v="43.698349671687815"/>
    <n v="9.4710960611229744"/>
    <m/>
    <m/>
    <m/>
    <n v="151.73038080447157"/>
    <n v="43.698349671687815"/>
    <n v="66385.792610704229"/>
    <n v="0.28800000000000003"/>
    <n v="0.46899999999999997"/>
    <n v="20.194234671903999"/>
    <n v="9.4710960611229744"/>
  </r>
  <r>
    <n v="2053"/>
    <n v="0"/>
    <x v="2"/>
    <x v="3"/>
    <x v="4"/>
    <s v="62-304.520 (7), F.A.C."/>
    <x v="4"/>
    <x v="4"/>
    <x v="22"/>
    <n v="1750"/>
    <s v="Governmental"/>
    <n v="1750"/>
    <s v="MTWCD                        City of Palm Bay            Brevard County       SJRWMD C-1 Diversion"/>
    <n v="806"/>
    <n v="127.5737288666224"/>
    <n v="306.95765598533256"/>
    <n v="64.939779176085381"/>
    <m/>
    <m/>
    <m/>
    <n v="1065.8251943935156"/>
    <n v="306.95765598533256"/>
    <n v="494798.2064617399"/>
    <n v="0.28800000000000003"/>
    <n v="0.46899999999999997"/>
    <n v="138.46434792342299"/>
    <n v="64.939779176085381"/>
  </r>
  <r>
    <n v="2054"/>
    <n v="0"/>
    <x v="2"/>
    <x v="3"/>
    <x v="4"/>
    <s v="62-304.520 (7), F.A.C."/>
    <x v="4"/>
    <x v="4"/>
    <x v="22"/>
    <n v="1750"/>
    <s v="Governmental"/>
    <n v="1750"/>
    <s v="MTWCD                   City of Melbourne                 Brevard County       SJRWMD C-1 Diversion"/>
    <n v="1"/>
    <n v="1.4727375913646483E-5"/>
    <n v="2.973805274372527E-5"/>
    <n v="5.8148007229154288E-6"/>
    <m/>
    <m/>
    <m/>
    <n v="1.032571275823794E-4"/>
    <n v="2.973805274372527E-5"/>
    <n v="4.8713399330011856E-2"/>
    <n v="0.28800000000000003"/>
    <n v="0.46899999999999997"/>
    <n v="1.2398295784467866E-5"/>
    <n v="5.8148007229154288E-6"/>
  </r>
  <r>
    <n v="3692"/>
    <n v="0"/>
    <x v="2"/>
    <x v="2"/>
    <x v="4"/>
    <s v="62-304.520 (7)(b),(19), F.A.C."/>
    <x v="4"/>
    <x v="4"/>
    <x v="21"/>
    <n v="1750"/>
    <s v="Governmental"/>
    <n v="1750"/>
    <s v="SRIDROW                                 Indian River County"/>
    <n v="36"/>
    <n v="2.5951110318719044"/>
    <n v="20.632071505093382"/>
    <n v="2.5619454305874325"/>
    <m/>
    <m/>
    <m/>
    <n v="20.632071505093382"/>
    <n v="20.632071505093382"/>
    <n v="9250.9001505948181"/>
    <n v="1"/>
    <n v="1"/>
    <n v="2.5619454305874325"/>
    <n v="2.5619454305874325"/>
  </r>
  <r>
    <n v="4714"/>
    <n v="0"/>
    <x v="2"/>
    <x v="2"/>
    <x v="4"/>
    <s v="62-304.520 (7), F.A.C."/>
    <x v="4"/>
    <x v="4"/>
    <x v="21"/>
    <n v="1750"/>
    <s v="Governmental"/>
    <n v="1750"/>
    <s v="SRIDROW                                 Indian River County"/>
    <n v="5"/>
    <n v="0.42276680513149312"/>
    <n v="3.4724096721118389"/>
    <n v="0.47377106876018599"/>
    <m/>
    <m/>
    <m/>
    <n v="3.4724096721118389"/>
    <n v="3.4724096721118389"/>
    <n v="1738.9035321184354"/>
    <n v="1"/>
    <n v="1"/>
    <n v="0.47377106876018599"/>
    <n v="0.47377106876018599"/>
  </r>
  <r>
    <n v="3693"/>
    <n v="0"/>
    <x v="2"/>
    <x v="2"/>
    <x v="4"/>
    <s v="62-304.520 (7)(b),(19), F.A.C."/>
    <x v="4"/>
    <x v="4"/>
    <x v="21"/>
    <n v="1750"/>
    <s v="Governmental"/>
    <n v="1750"/>
    <s v="SRIDROW                                 Indian River County       SRID Canals &amp; ROW"/>
    <n v="11"/>
    <n v="5.1381656474355816E-2"/>
    <n v="0.39463537784396019"/>
    <n v="4.8271779148483289E-2"/>
    <m/>
    <m/>
    <m/>
    <n v="0.39463537784396019"/>
    <n v="0.39463537784396019"/>
    <n v="172.65237615465549"/>
    <n v="1"/>
    <n v="1"/>
    <n v="4.8271779148483289E-2"/>
    <n v="4.8271779148483289E-2"/>
  </r>
  <r>
    <n v="3694"/>
    <n v="0"/>
    <x v="2"/>
    <x v="2"/>
    <x v="4"/>
    <s v="62-304.520 (7)(b),(19), F.A.C."/>
    <x v="4"/>
    <x v="4"/>
    <x v="21"/>
    <n v="1750"/>
    <s v="Governmental"/>
    <n v="1750"/>
    <s v="SRIDROW                           City of Sebastian      Indian River County"/>
    <n v="109"/>
    <n v="15.370291726473202"/>
    <n v="115.88758716080203"/>
    <n v="15.13614605979051"/>
    <m/>
    <m/>
    <m/>
    <n v="115.88758716080203"/>
    <n v="115.88758716080203"/>
    <n v="55598.981114079652"/>
    <n v="1"/>
    <n v="1"/>
    <n v="15.13614605979051"/>
    <n v="15.13614605979051"/>
  </r>
  <r>
    <n v="4715"/>
    <n v="0"/>
    <x v="2"/>
    <x v="2"/>
    <x v="4"/>
    <s v="62-304.520 (7), F.A.C."/>
    <x v="4"/>
    <x v="4"/>
    <x v="21"/>
    <n v="1750"/>
    <s v="Governmental"/>
    <n v="1750"/>
    <s v="SRIDROW                           City of Sebastian      Indian River County"/>
    <n v="1"/>
    <n v="4.5330045113801251E-3"/>
    <n v="3.3154493552265782E-2"/>
    <n v="4.3410437819993136E-3"/>
    <m/>
    <m/>
    <m/>
    <n v="3.3154493552265782E-2"/>
    <n v="3.3154493552265782E-2"/>
    <n v="16.34482085539727"/>
    <n v="1"/>
    <n v="1"/>
    <n v="4.3410437819993136E-3"/>
    <n v="4.3410437819993136E-3"/>
  </r>
  <r>
    <n v="3695"/>
    <n v="0"/>
    <x v="2"/>
    <x v="2"/>
    <x v="4"/>
    <s v="62-304.520 (7)(b),(19), F.A.C."/>
    <x v="4"/>
    <x v="4"/>
    <x v="21"/>
    <n v="1750"/>
    <s v="Governmental"/>
    <n v="1750"/>
    <s v="SRIDROW                           City of Sebastian      Indian River County       SRID Canals &amp; ROW"/>
    <n v="6"/>
    <n v="9.7038685002432314E-3"/>
    <n v="7.3992798910327381E-2"/>
    <n v="9.9200696949834199E-3"/>
    <m/>
    <m/>
    <m/>
    <n v="7.3992798910327381E-2"/>
    <n v="7.3992798910327381E-2"/>
    <n v="38.773379233463615"/>
    <n v="1"/>
    <n v="1"/>
    <n v="9.9200696949834199E-3"/>
    <n v="9.9200696949834199E-3"/>
  </r>
  <r>
    <n v="3168"/>
    <n v="0"/>
    <x v="2"/>
    <x v="4"/>
    <x v="4"/>
    <s v="62-304.520 (8), F.A.C."/>
    <x v="4"/>
    <x v="4"/>
    <x v="23"/>
    <n v="1750"/>
    <s v="Governmental"/>
    <n v="1750"/>
    <s v="St. Lucie County"/>
    <n v="2"/>
    <n v="3.1735780245523717E-3"/>
    <n v="2.440444401990953E-2"/>
    <n v="3.3317163362307214E-3"/>
    <m/>
    <m/>
    <m/>
    <n v="2.440444401990953E-2"/>
    <n v="2.440444401990953E-2"/>
    <n v="11.756040842468135"/>
    <n v="1"/>
    <n v="1"/>
    <n v="3.3317163362307214E-3"/>
    <n v="3.3317163362307214E-3"/>
  </r>
  <r>
    <n v="5091"/>
    <n v="0"/>
    <x v="2"/>
    <x v="5"/>
    <x v="5"/>
    <s v="C-25 and South Indian River Lagoon"/>
    <x v="5"/>
    <x v="5"/>
    <x v="23"/>
    <n v="1750"/>
    <s v="Governmental"/>
    <n v="1750"/>
    <s v="St. Lucie County"/>
    <n v="7965"/>
    <n v="3270.6205277690201"/>
    <n v="26704.43039867347"/>
    <n v="3540.6015200148054"/>
    <m/>
    <m/>
    <m/>
    <n v="26704.43039867347"/>
    <n v="26704.43039867347"/>
    <n v="12133821.762150602"/>
    <n v="1"/>
    <n v="1"/>
    <n v="3540.6015200148054"/>
    <n v="3540.6015200148054"/>
  </r>
  <r>
    <n v="4875"/>
    <n v="0"/>
    <x v="2"/>
    <x v="5"/>
    <x v="5"/>
    <s v="C-25 and South Indian River Lagoon"/>
    <x v="5"/>
    <x v="5"/>
    <x v="29"/>
    <n v="1750"/>
    <s v="Governmental"/>
    <n v="1750"/>
    <s v="St. Lucie County City of Fort Pierce"/>
    <n v="41"/>
    <n v="2.564640535307726"/>
    <n v="23.432096352839885"/>
    <n v="3.390669707868788"/>
    <m/>
    <m/>
    <m/>
    <n v="23.432096352839885"/>
    <n v="23.432096352839885"/>
    <n v="10137.213047720747"/>
    <n v="1"/>
    <n v="1"/>
    <n v="3.390669707868788"/>
    <n v="3.390669707868788"/>
  </r>
  <r>
    <n v="2167"/>
    <n v="0"/>
    <x v="2"/>
    <x v="3"/>
    <x v="4"/>
    <s v="62-304.520 (7), F.A.C."/>
    <x v="4"/>
    <x v="4"/>
    <x v="32"/>
    <n v="1750"/>
    <s v="Governmental"/>
    <n v="1750"/>
    <s v="Town Melbourne Beach                Brevard County"/>
    <n v="48"/>
    <n v="8.9049288163361471"/>
    <n v="72.763055902604279"/>
    <n v="10.269975001732805"/>
    <m/>
    <m/>
    <m/>
    <n v="72.763055902604279"/>
    <n v="72.763055902604279"/>
    <n v="32429.570828948417"/>
    <n v="1"/>
    <n v="1"/>
    <n v="10.269975001732805"/>
    <n v="10.269975001732805"/>
  </r>
  <r>
    <n v="737"/>
    <n v="0"/>
    <x v="2"/>
    <x v="3"/>
    <x v="4"/>
    <s v="62-304.520 (12), F.A.C."/>
    <x v="5"/>
    <x v="0"/>
    <x v="24"/>
    <n v="1750"/>
    <s v="Governmental"/>
    <n v="1750"/>
    <s v="Town of Grant-Valkaria                      Brevard County"/>
    <n v="8"/>
    <n v="1.5903359863064956"/>
    <n v="12.978015245864153"/>
    <n v="1.7486857217431075"/>
    <m/>
    <m/>
    <m/>
    <n v="12.978015245864153"/>
    <n v="12.978015245864153"/>
    <n v="6032.1440940577068"/>
    <n v="1"/>
    <n v="1"/>
    <n v="1.7486857217431075"/>
    <n v="1.7486857217431075"/>
  </r>
  <r>
    <n v="2216"/>
    <n v="0"/>
    <x v="2"/>
    <x v="3"/>
    <x v="4"/>
    <s v="62-304.520 (7), F.A.C."/>
    <x v="4"/>
    <x v="4"/>
    <x v="24"/>
    <n v="1750"/>
    <s v="Governmental"/>
    <n v="1750"/>
    <s v="Town of Grant-Valkaria                      Brevard County"/>
    <n v="1474"/>
    <n v="725.03406399702942"/>
    <n v="5769.6720631947792"/>
    <n v="778.47376028120198"/>
    <m/>
    <m/>
    <m/>
    <n v="5769.6720631947792"/>
    <n v="5769.6720631947792"/>
    <n v="2872485.2483930271"/>
    <n v="1"/>
    <n v="1"/>
    <n v="778.47376028120198"/>
    <n v="778.47376028120198"/>
  </r>
  <r>
    <n v="4742"/>
    <n v="0"/>
    <x v="2"/>
    <x v="2"/>
    <x v="4"/>
    <s v="62-304.520 (7), F.A.C."/>
    <x v="4"/>
    <x v="4"/>
    <x v="24"/>
    <n v="1750"/>
    <s v="Governmental"/>
    <n v="1750"/>
    <s v="Town of Grant-Valkaria                      Brevard County"/>
    <n v="10"/>
    <n v="2.8906426692299609"/>
    <n v="20.166650442778298"/>
    <n v="2.7281291466597044"/>
    <m/>
    <m/>
    <m/>
    <n v="20.166650442778298"/>
    <n v="20.166650442778298"/>
    <n v="10220.888211289313"/>
    <n v="1"/>
    <n v="1"/>
    <n v="2.7281291466597044"/>
    <n v="2.7281291466597044"/>
  </r>
  <r>
    <n v="2326"/>
    <n v="0"/>
    <x v="2"/>
    <x v="3"/>
    <x v="4"/>
    <s v="62-304.520 (7), F.A.C."/>
    <x v="4"/>
    <x v="4"/>
    <x v="33"/>
    <n v="1750"/>
    <s v="Governmental"/>
    <n v="1750"/>
    <s v="Town of Indialantic                     Brevard County"/>
    <n v="4"/>
    <n v="0.44851003309009957"/>
    <n v="4.152940864942904"/>
    <n v="0.60525966076483528"/>
    <m/>
    <m/>
    <m/>
    <n v="4.152940864942904"/>
    <n v="4.152940864942904"/>
    <n v="1729.2848986476138"/>
    <n v="1"/>
    <n v="1"/>
    <n v="0.60525966076483528"/>
    <n v="0.60525966076483528"/>
  </r>
  <r>
    <n v="3196"/>
    <n v="0"/>
    <x v="2"/>
    <x v="4"/>
    <x v="4"/>
    <s v="62-304.520 (8), F.A.C."/>
    <x v="4"/>
    <x v="4"/>
    <x v="25"/>
    <n v="1750"/>
    <s v="Governmental"/>
    <n v="1750"/>
    <s v="Town of Indian River Shores                  Indian River County"/>
    <n v="154"/>
    <n v="20.71410099645216"/>
    <n v="177.37129643384"/>
    <n v="24.63400371800428"/>
    <m/>
    <m/>
    <m/>
    <n v="177.37129643384"/>
    <n v="177.37129643384"/>
    <n v="81375.057977250646"/>
    <n v="1"/>
    <n v="1"/>
    <n v="24.63400371800428"/>
    <n v="24.63400371800428"/>
  </r>
  <r>
    <n v="2666"/>
    <n v="0"/>
    <x v="2"/>
    <x v="4"/>
    <x v="4"/>
    <s v="62-304.520 (8), F.A.C."/>
    <x v="4"/>
    <x v="4"/>
    <x v="17"/>
    <n v="1750"/>
    <s v="Governmental"/>
    <n v="1750"/>
    <s v="Town of Indian River Shores              City of Vero Beach    Indian River County"/>
    <n v="1"/>
    <n v="2.2026264232058502E-3"/>
    <n v="1.6466128362348859E-2"/>
    <n v="2.1747653725576756E-3"/>
    <m/>
    <m/>
    <m/>
    <n v="1.6466128362348859E-2"/>
    <n v="1.6466128362348859E-2"/>
    <n v="7.4434582118214898"/>
    <n v="1"/>
    <n v="1"/>
    <n v="2.1747653725576756E-3"/>
    <n v="2.1747653725576756E-3"/>
  </r>
  <r>
    <n v="2362"/>
    <n v="0"/>
    <x v="2"/>
    <x v="3"/>
    <x v="4"/>
    <s v="62-304.520 (7), F.A.C."/>
    <x v="4"/>
    <x v="4"/>
    <x v="26"/>
    <n v="1750"/>
    <s v="Governmental"/>
    <n v="1750"/>
    <s v="Town of Malabar                  Brevard County"/>
    <n v="65"/>
    <n v="22.101162930735374"/>
    <n v="171.42480331704641"/>
    <n v="23.399422650634069"/>
    <m/>
    <m/>
    <m/>
    <n v="171.42480331704641"/>
    <n v="171.42480331704641"/>
    <n v="83973.203605273156"/>
    <n v="1"/>
    <n v="1"/>
    <n v="23.399422650634069"/>
    <n v="23.399422650634069"/>
  </r>
  <r>
    <n v="1086"/>
    <n v="0"/>
    <x v="2"/>
    <x v="3"/>
    <x v="4"/>
    <s v="62-304.520 (7)(b),(16), F.A.C."/>
    <x v="4"/>
    <x v="4"/>
    <x v="34"/>
    <n v="1750"/>
    <s v="Governmental"/>
    <n v="1750"/>
    <s v="Town of Melbourne Village               Brevard County"/>
    <n v="12"/>
    <n v="1.0125093876699935"/>
    <n v="10.659617351023815"/>
    <n v="1.4610368280997619"/>
    <m/>
    <m/>
    <m/>
    <n v="10.659617351023815"/>
    <n v="10.659617351023815"/>
    <n v="4071.7226958600932"/>
    <n v="1"/>
    <n v="1"/>
    <n v="1.4610368280997619"/>
    <n v="1.4610368280997619"/>
  </r>
  <r>
    <n v="1087"/>
    <n v="0"/>
    <x v="2"/>
    <x v="3"/>
    <x v="4"/>
    <s v="62-304.520 (7)(b),(16), F.A.C."/>
    <x v="4"/>
    <x v="4"/>
    <x v="34"/>
    <n v="1750"/>
    <s v="Governmental"/>
    <n v="1750"/>
    <s v="Town of Melbourne Village            City of West Melbourne   Brevard County"/>
    <n v="16"/>
    <n v="0.13266454903508618"/>
    <n v="1.1879040783247501"/>
    <n v="0.16105548765603561"/>
    <m/>
    <m/>
    <m/>
    <n v="1.1879040783247501"/>
    <n v="1.1879040783247501"/>
    <n v="507.74818867643472"/>
    <n v="1"/>
    <n v="1"/>
    <n v="0.16105548765603561"/>
    <n v="0.16105548765603561"/>
  </r>
  <r>
    <n v="4790"/>
    <n v="0"/>
    <x v="2"/>
    <x v="2"/>
    <x v="4"/>
    <s v="62-304.520 (7), F.A.C."/>
    <x v="4"/>
    <x v="4"/>
    <x v="27"/>
    <n v="1750"/>
    <s v="Governmental"/>
    <n v="1750"/>
    <s v="Town of Orchid            Indian River County"/>
    <n v="44"/>
    <n v="0.31025596221279517"/>
    <n v="2.3840813280559181"/>
    <n v="0.31458863947428178"/>
    <m/>
    <m/>
    <m/>
    <n v="2.3840813280559181"/>
    <n v="2.3840813280559181"/>
    <n v="1096.7941901002273"/>
    <n v="1"/>
    <n v="1"/>
    <n v="0.31458863947428178"/>
    <n v="0.31458863947428178"/>
  </r>
  <r>
    <n v="5174"/>
    <n v="0"/>
    <x v="2"/>
    <x v="5"/>
    <x v="5"/>
    <s v="C-25 and South Indian River Lagoon"/>
    <x v="5"/>
    <x v="5"/>
    <x v="31"/>
    <n v="1750"/>
    <s v="Governmental"/>
    <n v="1750"/>
    <s v="Town of St. Lucie Village       St. Lucie County"/>
    <n v="74"/>
    <n v="5.0038900707139033"/>
    <n v="45.828700654177489"/>
    <n v="6.5391995040505213"/>
    <m/>
    <m/>
    <m/>
    <n v="45.828700654177489"/>
    <n v="45.828700654177489"/>
    <n v="19553.974165240266"/>
    <n v="1"/>
    <n v="1"/>
    <n v="6.5391995040505213"/>
    <n v="6.5391995040505213"/>
  </r>
  <r>
    <n v="3731"/>
    <n v="0"/>
    <x v="2"/>
    <x v="2"/>
    <x v="4"/>
    <s v="62-304.520 (7)(b),(19), F.A.C."/>
    <x v="4"/>
    <x v="4"/>
    <x v="28"/>
    <n v="1750"/>
    <s v="Governmental"/>
    <n v="1750"/>
    <s v="VLWCD                                Indian River County"/>
    <n v="2"/>
    <n v="0.34802516414503354"/>
    <n v="2.9501441845387983"/>
    <n v="0.40792710655850339"/>
    <m/>
    <m/>
    <m/>
    <n v="2.9501441845387983"/>
    <n v="2.9501441845387983"/>
    <n v="1326.9280892321767"/>
    <n v="1"/>
    <n v="1"/>
    <n v="0.40792710655850339"/>
    <n v="0.40792710655850339"/>
  </r>
  <r>
    <n v="3732"/>
    <n v="0"/>
    <x v="2"/>
    <x v="2"/>
    <x v="4"/>
    <s v="62-304.520 (7)(b),(19), F.A.C."/>
    <x v="4"/>
    <x v="4"/>
    <x v="28"/>
    <n v="1750"/>
    <s v="Governmental"/>
    <n v="1750"/>
    <s v="VLWCD          City of Fellsmere                      Indian River County"/>
    <n v="1"/>
    <n v="1.4805077010336771E-4"/>
    <n v="1.2996426882363463E-3"/>
    <n v="1.8085777904283874E-4"/>
    <m/>
    <m/>
    <m/>
    <n v="1.2996426882363463E-3"/>
    <n v="1.2996426882363463E-3"/>
    <n v="0.58368253321613606"/>
    <n v="1"/>
    <n v="1"/>
    <n v="1.8085777904283874E-4"/>
    <n v="1.8085777904283874E-4"/>
  </r>
  <r>
    <n v="3274"/>
    <n v="0"/>
    <x v="2"/>
    <x v="2"/>
    <x v="4"/>
    <s v="62-304.520 (7)(b),(19), F.A.C."/>
    <x v="4"/>
    <x v="4"/>
    <x v="11"/>
    <n v="1750"/>
    <s v="Governmental"/>
    <n v="2000"/>
    <s v="City of Fellsmere                      Indian River County"/>
    <n v="3"/>
    <n v="0.71941909026103001"/>
    <n v="5.7883459809733058"/>
    <n v="0.76832233783545312"/>
    <m/>
    <m/>
    <m/>
    <n v="5.7883459809733058"/>
    <n v="5.7883459809733058"/>
    <n v="2706.1909498992768"/>
    <n v="1"/>
    <n v="1"/>
    <n v="0.76832233783545312"/>
    <n v="0.76832233783545312"/>
  </r>
  <r>
    <n v="3892"/>
    <n v="0"/>
    <x v="2"/>
    <x v="2"/>
    <x v="4"/>
    <s v="62-304.520 (7), F.A.C."/>
    <x v="4"/>
    <x v="4"/>
    <x v="11"/>
    <n v="1750"/>
    <s v="Governmental"/>
    <n v="2000"/>
    <s v="City of Fellsmere                      Indian River County"/>
    <n v="8"/>
    <n v="9.2772387791359767E-2"/>
    <n v="0.65368555263347039"/>
    <n v="8.0834599907257165E-2"/>
    <m/>
    <m/>
    <m/>
    <n v="0.65368555263347039"/>
    <n v="0.65368555263347039"/>
    <n v="289.32075506686016"/>
    <n v="1"/>
    <n v="1"/>
    <n v="8.0834599907257165E-2"/>
    <n v="8.0834599907257165E-2"/>
  </r>
  <r>
    <n v="3893"/>
    <n v="0"/>
    <x v="2"/>
    <x v="2"/>
    <x v="4"/>
    <s v="62-304.520 (7), F.A.C."/>
    <x v="4"/>
    <x v="4"/>
    <x v="11"/>
    <n v="1750"/>
    <s v="Governmental"/>
    <n v="2000"/>
    <s v="City of Sebastian      Indian River County"/>
    <n v="10"/>
    <n v="0.16357820775211823"/>
    <n v="1.121900806696901"/>
    <n v="0.15780380138689773"/>
    <m/>
    <m/>
    <m/>
    <n v="1.121900806696901"/>
    <n v="1.121900806696901"/>
    <n v="560.52586018140596"/>
    <n v="1"/>
    <n v="1"/>
    <n v="0.15780380138689773"/>
    <n v="0.15780380138689773"/>
  </r>
  <r>
    <n v="2475"/>
    <n v="0"/>
    <x v="2"/>
    <x v="4"/>
    <x v="4"/>
    <s v="62-304.520 (8), F.A.C."/>
    <x v="4"/>
    <x v="4"/>
    <x v="11"/>
    <n v="1750"/>
    <s v="Governmental"/>
    <n v="2000"/>
    <s v="FDOT District 4                                       Indian River County"/>
    <n v="26"/>
    <n v="2.2761846755251063"/>
    <n v="21.313807212500745"/>
    <n v="2.8258827581230359"/>
    <m/>
    <m/>
    <m/>
    <n v="21.313807212500745"/>
    <n v="21.313807212500745"/>
    <n v="9076.7736674570388"/>
    <n v="1"/>
    <n v="1"/>
    <n v="2.8258827581230359"/>
    <n v="2.8258827581230359"/>
  </r>
  <r>
    <n v="3894"/>
    <n v="0"/>
    <x v="2"/>
    <x v="2"/>
    <x v="4"/>
    <s v="62-304.520 (7), F.A.C."/>
    <x v="4"/>
    <x v="4"/>
    <x v="11"/>
    <n v="1750"/>
    <s v="Governmental"/>
    <n v="2000"/>
    <s v="FWCD                                     Indian River County"/>
    <n v="3"/>
    <n v="1.6256824528452396E-5"/>
    <n v="1.3341701249782798E-4"/>
    <n v="1.8883933024236432E-5"/>
    <m/>
    <m/>
    <m/>
    <n v="1.3341701249782798E-4"/>
    <n v="1.3341701249782798E-4"/>
    <n v="6.1616785938637439E-2"/>
    <n v="1"/>
    <n v="1"/>
    <n v="1.8883933024236432E-5"/>
    <n v="1.8883933024236432E-5"/>
  </r>
  <r>
    <n v="3895"/>
    <n v="0"/>
    <x v="2"/>
    <x v="2"/>
    <x v="4"/>
    <s v="62-304.520 (7), F.A.C."/>
    <x v="4"/>
    <x v="4"/>
    <x v="11"/>
    <n v="1750"/>
    <s v="Governmental"/>
    <n v="2000"/>
    <s v="FWCD               City of Fellsmere                      Indian River County"/>
    <n v="16"/>
    <n v="2.5401651739211646"/>
    <n v="21.36567220428671"/>
    <n v="3.0182611665744474"/>
    <m/>
    <m/>
    <m/>
    <n v="21.36567220428671"/>
    <n v="21.36567220428671"/>
    <n v="8657.8429189341405"/>
    <n v="1"/>
    <n v="1"/>
    <n v="3.0182611665744474"/>
    <n v="3.0182611665744474"/>
  </r>
  <r>
    <n v="2476"/>
    <n v="0"/>
    <x v="2"/>
    <x v="4"/>
    <x v="4"/>
    <s v="62-304.520 (8), F.A.C."/>
    <x v="4"/>
    <x v="4"/>
    <x v="11"/>
    <n v="1750"/>
    <s v="Governmental"/>
    <n v="2000"/>
    <s v="Indian River County"/>
    <n v="887"/>
    <n v="338.48616609969713"/>
    <n v="2954.5020391410376"/>
    <n v="389.30857518603966"/>
    <m/>
    <m/>
    <m/>
    <n v="2954.5020391410376"/>
    <n v="2954.5020391410376"/>
    <n v="1360803.3646004284"/>
    <n v="1"/>
    <n v="1"/>
    <n v="389.30857518603966"/>
    <n v="389.30857518603966"/>
  </r>
  <r>
    <n v="3275"/>
    <n v="0"/>
    <x v="2"/>
    <x v="2"/>
    <x v="4"/>
    <s v="62-304.520 (7)(b),(19), F.A.C."/>
    <x v="4"/>
    <x v="4"/>
    <x v="11"/>
    <n v="1750"/>
    <s v="Governmental"/>
    <n v="2000"/>
    <s v="Indian River County"/>
    <n v="127"/>
    <n v="26.673889072588018"/>
    <n v="232.17196283075458"/>
    <n v="31.214211604755679"/>
    <m/>
    <m/>
    <m/>
    <n v="232.17196283075458"/>
    <n v="232.17196283075458"/>
    <n v="105042.69130770142"/>
    <n v="1"/>
    <n v="1"/>
    <n v="31.214211604755679"/>
    <n v="31.214211604755679"/>
  </r>
  <r>
    <n v="3896"/>
    <n v="0"/>
    <x v="2"/>
    <x v="2"/>
    <x v="4"/>
    <s v="62-304.520 (7), F.A.C."/>
    <x v="4"/>
    <x v="4"/>
    <x v="11"/>
    <n v="1750"/>
    <s v="Governmental"/>
    <n v="2000"/>
    <s v="Indian River County"/>
    <n v="7"/>
    <n v="5.5208305835809011E-2"/>
    <n v="0.52623090738057676"/>
    <n v="7.4190763793946124E-2"/>
    <m/>
    <m/>
    <m/>
    <n v="0.52623090738057676"/>
    <n v="0.52623090738057676"/>
    <n v="223.38135403602121"/>
    <n v="1"/>
    <n v="1"/>
    <n v="7.4190763793946124E-2"/>
    <n v="7.4190763793946124E-2"/>
  </r>
  <r>
    <n v="2477"/>
    <n v="0"/>
    <x v="2"/>
    <x v="4"/>
    <x v="4"/>
    <s v="62-304.520 (8), F.A.C."/>
    <x v="4"/>
    <x v="4"/>
    <x v="11"/>
    <n v="1750"/>
    <s v="Governmental"/>
    <n v="2000"/>
    <s v="IRFWCD                                      Indian River County"/>
    <n v="37"/>
    <n v="12.998853184330079"/>
    <n v="114.45182021671005"/>
    <n v="15.275209043729921"/>
    <m/>
    <m/>
    <m/>
    <n v="114.45182021671005"/>
    <n v="114.45182021671005"/>
    <n v="53457.969711262769"/>
    <n v="1"/>
    <n v="1"/>
    <n v="15.275209043729921"/>
    <n v="15.275209043729921"/>
  </r>
  <r>
    <n v="3276"/>
    <n v="0"/>
    <x v="2"/>
    <x v="2"/>
    <x v="4"/>
    <s v="62-304.520 (7)(b),(19), F.A.C."/>
    <x v="4"/>
    <x v="4"/>
    <x v="11"/>
    <n v="1750"/>
    <s v="Governmental"/>
    <n v="2000"/>
    <s v="SRIDROW                                 Indian River County"/>
    <n v="33"/>
    <n v="3.2876191979113454"/>
    <n v="28.994938176340888"/>
    <n v="3.8750633374305843"/>
    <m/>
    <m/>
    <m/>
    <n v="28.994938176340888"/>
    <n v="28.994938176340888"/>
    <n v="12904.794884129744"/>
    <n v="1"/>
    <n v="1"/>
    <n v="3.8750633374305843"/>
    <n v="3.8750633374305843"/>
  </r>
  <r>
    <n v="4811"/>
    <n v="0"/>
    <x v="2"/>
    <x v="5"/>
    <x v="5"/>
    <s v="C-25 and South Indian River Lagoon"/>
    <x v="5"/>
    <x v="5"/>
    <x v="11"/>
    <n v="1750"/>
    <s v="Governmental"/>
    <n v="2000"/>
    <s v="St. Lucie County"/>
    <n v="1"/>
    <n v="1.0774690005221652E-3"/>
    <n v="6.9095223353542188E-3"/>
    <n v="8.320457367798806E-4"/>
    <m/>
    <m/>
    <m/>
    <n v="6.9095223353542188E-3"/>
    <n v="6.9095223353542188E-3"/>
    <n v="3.1482482226282866"/>
    <n v="1"/>
    <n v="1"/>
    <n v="8.320457367798806E-4"/>
    <n v="8.320457367798806E-4"/>
  </r>
  <r>
    <n v="2478"/>
    <n v="0"/>
    <x v="2"/>
    <x v="4"/>
    <x v="4"/>
    <s v="62-304.520 (8), F.A.C."/>
    <x v="4"/>
    <x v="4"/>
    <x v="11"/>
    <n v="1750"/>
    <s v="Governmental"/>
    <n v="2000"/>
    <s v="Town of Indian River Shores                  Indian River County"/>
    <n v="19"/>
    <n v="4.6954543051528645"/>
    <n v="39.410618681561346"/>
    <n v="5.3669295562820984"/>
    <m/>
    <m/>
    <m/>
    <n v="39.410618681561346"/>
    <n v="39.410618681561346"/>
    <n v="18685.649654371773"/>
    <n v="1"/>
    <n v="1"/>
    <n v="5.3669295562820984"/>
    <n v="5.3669295562820984"/>
  </r>
  <r>
    <n v="3448"/>
    <n v="0"/>
    <x v="2"/>
    <x v="2"/>
    <x v="4"/>
    <s v="62-304.520 (7)(b),(19), F.A.C."/>
    <x v="4"/>
    <x v="4"/>
    <x v="13"/>
    <n v="1750"/>
    <s v="Governmental"/>
    <n v="3000"/>
    <s v="City of Fellsmere                      Indian River County"/>
    <n v="398"/>
    <n v="156.72045700541543"/>
    <n v="0"/>
    <n v="0"/>
    <m/>
    <m/>
    <m/>
    <n v="1270.4941262990151"/>
    <n v="1270.4941262990151"/>
    <n v="585190.885809773"/>
    <n v="1"/>
    <n v="1"/>
    <n v="167.33167440624891"/>
    <n v="167.33167440624891"/>
  </r>
  <r>
    <n v="4206"/>
    <n v="0"/>
    <x v="2"/>
    <x v="2"/>
    <x v="4"/>
    <s v="62-304.520 (7), F.A.C."/>
    <x v="4"/>
    <x v="4"/>
    <x v="13"/>
    <n v="1750"/>
    <s v="Governmental"/>
    <n v="3000"/>
    <s v="City of Fellsmere                      Indian River County"/>
    <n v="250"/>
    <n v="80.373690564211856"/>
    <n v="0"/>
    <n v="0"/>
    <m/>
    <m/>
    <m/>
    <n v="666.85364377015719"/>
    <n v="666.85364377015719"/>
    <n v="298159.45671689097"/>
    <n v="1"/>
    <n v="1"/>
    <n v="87.948406482137614"/>
    <n v="87.948406482137614"/>
  </r>
  <r>
    <n v="3503"/>
    <n v="0"/>
    <x v="2"/>
    <x v="2"/>
    <x v="4"/>
    <s v="62-304.520 (7)(b),(19), F.A.C."/>
    <x v="4"/>
    <x v="4"/>
    <x v="16"/>
    <n v="1750"/>
    <s v="Governmental"/>
    <n v="3000"/>
    <s v="City of Sebastian      Indian River County"/>
    <n v="1470"/>
    <n v="622.97994177437511"/>
    <n v="0"/>
    <n v="0"/>
    <m/>
    <m/>
    <m/>
    <n v="4986.1323030952835"/>
    <n v="4986.1323030952835"/>
    <n v="2407590.7878803513"/>
    <n v="1"/>
    <n v="1"/>
    <n v="672.84828137331067"/>
    <n v="672.84828137331067"/>
  </r>
  <r>
    <n v="4325"/>
    <n v="0"/>
    <x v="2"/>
    <x v="2"/>
    <x v="4"/>
    <s v="62-304.520 (7), F.A.C."/>
    <x v="4"/>
    <x v="4"/>
    <x v="16"/>
    <n v="1750"/>
    <s v="Governmental"/>
    <n v="3000"/>
    <s v="City of Sebastian      Indian River County"/>
    <n v="770"/>
    <n v="283.82467916034841"/>
    <n v="0"/>
    <n v="0"/>
    <m/>
    <m/>
    <m/>
    <n v="2427.8952193978007"/>
    <n v="2427.8952193978007"/>
    <n v="1144922.7018563123"/>
    <n v="1"/>
    <n v="1"/>
    <n v="325.45396546930834"/>
    <n v="325.45396546930834"/>
  </r>
  <r>
    <n v="2667"/>
    <n v="0"/>
    <x v="2"/>
    <x v="4"/>
    <x v="4"/>
    <s v="62-304.520 (8), F.A.C."/>
    <x v="4"/>
    <x v="4"/>
    <x v="17"/>
    <n v="1750"/>
    <s v="Governmental"/>
    <n v="3000"/>
    <s v="City of Vero Beach    Indian River County"/>
    <n v="3054"/>
    <n v="1098.2704975369252"/>
    <n v="0"/>
    <n v="0"/>
    <m/>
    <m/>
    <m/>
    <n v="9100.1988470222313"/>
    <n v="9100.1988470222313"/>
    <n v="4255472.3834773181"/>
    <n v="1"/>
    <n v="1"/>
    <n v="1214.6058837092301"/>
    <n v="1214.6058837092301"/>
  </r>
  <r>
    <n v="3083"/>
    <n v="0"/>
    <x v="2"/>
    <x v="4"/>
    <x v="4"/>
    <s v="62-304.520 (8), F.A.C."/>
    <x v="4"/>
    <x v="4"/>
    <x v="20"/>
    <n v="1750"/>
    <s v="Governmental"/>
    <n v="3000"/>
    <s v="City of Vero Beach    Indian River County       IRFWCD"/>
    <n v="8"/>
    <n v="6.9652355839857003E-3"/>
    <n v="0"/>
    <n v="0"/>
    <m/>
    <m/>
    <m/>
    <n v="3.1168385006265779E-2"/>
    <n v="3.1168385006265779E-2"/>
    <n v="14.232557863452602"/>
    <n v="1"/>
    <n v="1"/>
    <n v="4.2163953889134452E-3"/>
    <n v="4.2163953889134452E-3"/>
  </r>
  <r>
    <n v="2802"/>
    <n v="0"/>
    <x v="2"/>
    <x v="4"/>
    <x v="4"/>
    <s v="62-304.520 (8), F.A.C."/>
    <x v="4"/>
    <x v="4"/>
    <x v="18"/>
    <n v="1750"/>
    <s v="Governmental"/>
    <n v="3000"/>
    <s v="City of Vero Beach    Indian River County    FDOT-4"/>
    <n v="3"/>
    <n v="6.1002341424124443E-5"/>
    <n v="0"/>
    <n v="0"/>
    <m/>
    <m/>
    <m/>
    <n v="4.5530595016056658E-4"/>
    <n v="4.5530595016056658E-4"/>
    <n v="0.21169190360881934"/>
    <n v="1"/>
    <n v="1"/>
    <n v="5.6621354278435621E-5"/>
    <n v="5.6621354278435621E-5"/>
  </r>
  <r>
    <n v="3014"/>
    <n v="0"/>
    <x v="2"/>
    <x v="4"/>
    <x v="4"/>
    <s v="62-304.520 (8), F.A.C."/>
    <x v="4"/>
    <x v="4"/>
    <x v="12"/>
    <n v="1750"/>
    <s v="Governmental"/>
    <n v="3000"/>
    <s v="City of Vero Beach    Indian River County    Indian River County"/>
    <n v="22"/>
    <n v="6.4047138243762611E-2"/>
    <n v="0"/>
    <n v="0"/>
    <m/>
    <m/>
    <m/>
    <n v="0.52194646989015014"/>
    <n v="0.52194646989015014"/>
    <n v="233.1040680990445"/>
    <n v="1"/>
    <n v="1"/>
    <n v="6.4935084012235564E-2"/>
    <n v="6.4935084012235564E-2"/>
  </r>
  <r>
    <n v="3084"/>
    <n v="0"/>
    <x v="2"/>
    <x v="4"/>
    <x v="4"/>
    <s v="62-304.520 (8), F.A.C."/>
    <x v="4"/>
    <x v="4"/>
    <x v="20"/>
    <n v="1750"/>
    <s v="Governmental"/>
    <n v="3000"/>
    <s v="City of Vero Beach    Indian River County    IRFWCD"/>
    <n v="9"/>
    <n v="3.4425636861953934E-2"/>
    <n v="0"/>
    <n v="0"/>
    <m/>
    <m/>
    <m/>
    <n v="0.25342990773119672"/>
    <n v="0.25342990773119672"/>
    <n v="112.9464051425212"/>
    <n v="1"/>
    <n v="1"/>
    <n v="3.4212255034657219E-2"/>
    <n v="3.4212255034657219E-2"/>
  </r>
  <r>
    <n v="3085"/>
    <n v="0"/>
    <x v="2"/>
    <x v="4"/>
    <x v="4"/>
    <s v="62-304.520 (8), F.A.C."/>
    <x v="4"/>
    <x v="4"/>
    <x v="20"/>
    <n v="1750"/>
    <s v="Governmental"/>
    <n v="3000"/>
    <s v="City of Vero Beach    Indian River County    IRFWCD   IRFWCD"/>
    <n v="14"/>
    <n v="0.78768290580676548"/>
    <n v="0"/>
    <n v="0"/>
    <m/>
    <m/>
    <m/>
    <n v="3.7111134660612084"/>
    <n v="3.7111134660612084"/>
    <n v="1698.301293138428"/>
    <n v="1"/>
    <n v="1"/>
    <n v="0.50125028886162537"/>
    <n v="0.50125028886162537"/>
  </r>
  <r>
    <n v="4933"/>
    <n v="0"/>
    <x v="2"/>
    <x v="5"/>
    <x v="5"/>
    <s v="C-25 and South Indian River Lagoon"/>
    <x v="5"/>
    <x v="5"/>
    <x v="18"/>
    <n v="1750"/>
    <s v="Governmental"/>
    <n v="3000"/>
    <s v="FDOT District 4                                         St. Lucie County"/>
    <n v="13"/>
    <n v="4.8198405202999096E-2"/>
    <n v="0"/>
    <n v="0"/>
    <m/>
    <m/>
    <m/>
    <n v="0.31451712012110122"/>
    <n v="0.31451712012110122"/>
    <n v="150.85437170200811"/>
    <n v="1"/>
    <n v="1"/>
    <n v="4.2168085934524965E-2"/>
    <n v="4.2168085934524965E-2"/>
  </r>
  <r>
    <n v="4419"/>
    <n v="0"/>
    <x v="2"/>
    <x v="2"/>
    <x v="4"/>
    <s v="62-304.520 (7), F.A.C."/>
    <x v="4"/>
    <x v="4"/>
    <x v="18"/>
    <n v="1750"/>
    <s v="Governmental"/>
    <n v="3000"/>
    <s v="FDOT District 4                                       Indian River County"/>
    <n v="66"/>
    <n v="1.2553365309705871"/>
    <n v="0"/>
    <n v="0"/>
    <m/>
    <m/>
    <m/>
    <n v="8.0895731678437937"/>
    <n v="8.0895731678437937"/>
    <n v="3917.7227095912222"/>
    <n v="1"/>
    <n v="1"/>
    <n v="1.0924143508702391"/>
    <n v="1.0924143508702391"/>
  </r>
  <r>
    <n v="2803"/>
    <n v="0"/>
    <x v="2"/>
    <x v="4"/>
    <x v="4"/>
    <s v="62-304.520 (8), F.A.C."/>
    <x v="4"/>
    <x v="4"/>
    <x v="18"/>
    <n v="1750"/>
    <s v="Governmental"/>
    <n v="3000"/>
    <s v="FDOT District 4                                   City of Vero Beach    Indian River County"/>
    <n v="43"/>
    <n v="0.91430402417430878"/>
    <n v="0"/>
    <n v="0"/>
    <m/>
    <m/>
    <m/>
    <n v="6.6884688167748374"/>
    <n v="6.6884688167748374"/>
    <n v="2858.8413593073824"/>
    <n v="1"/>
    <n v="1"/>
    <n v="0.86352865939304768"/>
    <n v="0.86352865939304768"/>
  </r>
  <r>
    <n v="2927"/>
    <n v="0"/>
    <x v="2"/>
    <x v="4"/>
    <x v="4"/>
    <s v="62-304.520 (8), F.A.C."/>
    <x v="4"/>
    <x v="4"/>
    <x v="12"/>
    <n v="1750"/>
    <s v="Governmental"/>
    <n v="3000"/>
    <s v="Indian River County"/>
    <n v="510"/>
    <n v="103.37754961419405"/>
    <n v="0"/>
    <n v="0"/>
    <m/>
    <m/>
    <m/>
    <n v="792.07701890296005"/>
    <n v="792.07701890296005"/>
    <n v="382363.51028138492"/>
    <n v="1"/>
    <n v="1"/>
    <n v="105.36739945944264"/>
    <n v="105.36739945944264"/>
  </r>
  <r>
    <n v="3615"/>
    <n v="0"/>
    <x v="2"/>
    <x v="2"/>
    <x v="4"/>
    <s v="62-304.520 (7)(b),(19), F.A.C."/>
    <x v="4"/>
    <x v="4"/>
    <x v="12"/>
    <n v="1750"/>
    <s v="Governmental"/>
    <n v="3000"/>
    <s v="Indian River County"/>
    <n v="231"/>
    <n v="30.061721792759894"/>
    <n v="0"/>
    <n v="0"/>
    <m/>
    <m/>
    <m/>
    <n v="240.01105579910057"/>
    <n v="240.01105579910057"/>
    <n v="115047.10510228023"/>
    <n v="1"/>
    <n v="1"/>
    <n v="32.157085496186326"/>
    <n v="32.157085496186326"/>
  </r>
  <r>
    <n v="3828"/>
    <n v="0"/>
    <x v="2"/>
    <x v="2"/>
    <x v="4"/>
    <s v="62-304.520 (7)(b),(20), F.A.C."/>
    <x v="4"/>
    <x v="4"/>
    <x v="12"/>
    <n v="1750"/>
    <s v="Governmental"/>
    <n v="3000"/>
    <s v="Indian River County"/>
    <n v="4"/>
    <n v="0.23705705254599635"/>
    <n v="0"/>
    <n v="0"/>
    <m/>
    <m/>
    <m/>
    <n v="1.8794682899437072"/>
    <n v="1.8794682899437072"/>
    <n v="893.34451789620744"/>
    <n v="1"/>
    <n v="1"/>
    <n v="0.26127703664251833"/>
    <n v="0.26127703664251833"/>
  </r>
  <r>
    <n v="4649"/>
    <n v="0"/>
    <x v="2"/>
    <x v="2"/>
    <x v="4"/>
    <s v="62-304.520 (7), F.A.C."/>
    <x v="4"/>
    <x v="4"/>
    <x v="12"/>
    <n v="1750"/>
    <s v="Governmental"/>
    <n v="3000"/>
    <s v="Indian River County"/>
    <n v="3013"/>
    <n v="1189.4068497413248"/>
    <n v="0"/>
    <n v="0"/>
    <m/>
    <m/>
    <m/>
    <n v="10087.136019774634"/>
    <n v="10087.136019774634"/>
    <n v="4572364.5260822484"/>
    <n v="1"/>
    <n v="1"/>
    <n v="1329.7658638222372"/>
    <n v="1329.7658638222372"/>
  </r>
  <r>
    <n v="3086"/>
    <n v="0"/>
    <x v="2"/>
    <x v="4"/>
    <x v="4"/>
    <s v="62-304.520 (8), F.A.C."/>
    <x v="4"/>
    <x v="4"/>
    <x v="20"/>
    <n v="1750"/>
    <s v="Governmental"/>
    <n v="3000"/>
    <s v="Indian River County    IRFWCD   IRFWCD"/>
    <n v="2"/>
    <n v="7.0946080521115712E-7"/>
    <n v="0"/>
    <n v="0"/>
    <m/>
    <m/>
    <m/>
    <n v="6.1247722434325946E-6"/>
    <n v="6.1247722434325946E-6"/>
    <n v="2.8290181855821295E-3"/>
    <n v="1"/>
    <n v="1"/>
    <n v="8.2963822009004639E-7"/>
    <n v="8.2963822009004639E-7"/>
  </r>
  <r>
    <n v="3087"/>
    <n v="0"/>
    <x v="2"/>
    <x v="4"/>
    <x v="4"/>
    <s v="62-304.520 (8), F.A.C."/>
    <x v="4"/>
    <x v="4"/>
    <x v="20"/>
    <n v="1750"/>
    <s v="Governmental"/>
    <n v="3000"/>
    <s v="IRFWCD                                      Indian River County"/>
    <n v="2"/>
    <n v="3.7203605017510527E-5"/>
    <n v="0"/>
    <n v="0"/>
    <m/>
    <m/>
    <m/>
    <n v="3.1043177912004957E-4"/>
    <n v="3.1043177912004957E-4"/>
    <n v="0.14654952296312179"/>
    <n v="1"/>
    <n v="1"/>
    <n v="4.129391531633355E-5"/>
    <n v="4.129391531633355E-5"/>
  </r>
  <r>
    <n v="3088"/>
    <n v="0"/>
    <x v="2"/>
    <x v="4"/>
    <x v="4"/>
    <s v="62-304.520 (8), F.A.C."/>
    <x v="4"/>
    <x v="4"/>
    <x v="20"/>
    <n v="1750"/>
    <s v="Governmental"/>
    <n v="3000"/>
    <s v="IRFWCD                                  City of Vero Beach    Indian River County"/>
    <n v="26"/>
    <n v="4.733749016930925E-2"/>
    <n v="0"/>
    <n v="0"/>
    <m/>
    <m/>
    <m/>
    <n v="0.43295678290630485"/>
    <n v="0.43295678290630485"/>
    <n v="191.85892516762573"/>
    <n v="1"/>
    <n v="1"/>
    <n v="6.2109139528634602E-2"/>
    <n v="6.2109139528634602E-2"/>
  </r>
  <r>
    <n v="3696"/>
    <n v="0"/>
    <x v="2"/>
    <x v="2"/>
    <x v="4"/>
    <s v="62-304.520 (7)(b),(19), F.A.C."/>
    <x v="4"/>
    <x v="4"/>
    <x v="21"/>
    <n v="1750"/>
    <s v="Governmental"/>
    <n v="3000"/>
    <s v="SRIDROW                                 Indian River County"/>
    <n v="45"/>
    <n v="11.27170142041018"/>
    <n v="0"/>
    <n v="0"/>
    <m/>
    <m/>
    <m/>
    <n v="100.50192741101525"/>
    <n v="100.50192741101525"/>
    <n v="44405.211150296658"/>
    <n v="1"/>
    <n v="1"/>
    <n v="13.022826711382971"/>
    <n v="13.022826711382971"/>
  </r>
  <r>
    <n v="4716"/>
    <n v="0"/>
    <x v="2"/>
    <x v="2"/>
    <x v="4"/>
    <s v="62-304.520 (7), F.A.C."/>
    <x v="4"/>
    <x v="4"/>
    <x v="21"/>
    <n v="1750"/>
    <s v="Governmental"/>
    <n v="3000"/>
    <s v="SRIDROW                                 Indian River County"/>
    <n v="2"/>
    <n v="1.0207172321649257E-4"/>
    <n v="0"/>
    <n v="0"/>
    <m/>
    <m/>
    <m/>
    <n v="7.5299237812951714E-4"/>
    <n v="7.5299237812951714E-4"/>
    <n v="0.35667113407544199"/>
    <n v="1"/>
    <n v="1"/>
    <n v="9.9431530648190337E-5"/>
    <n v="9.9431530648190337E-5"/>
  </r>
  <r>
    <n v="3697"/>
    <n v="0"/>
    <x v="2"/>
    <x v="2"/>
    <x v="4"/>
    <s v="62-304.520 (7)(b),(19), F.A.C."/>
    <x v="4"/>
    <x v="4"/>
    <x v="21"/>
    <n v="1750"/>
    <s v="Governmental"/>
    <n v="3000"/>
    <s v="SRIDROW                           City of Sebastian      Indian River County"/>
    <n v="11"/>
    <n v="0.80531734035730651"/>
    <n v="0"/>
    <n v="0"/>
    <m/>
    <m/>
    <m/>
    <n v="6.1605480904172598"/>
    <n v="6.1605480904172598"/>
    <n v="3238.1891994980861"/>
    <n v="1"/>
    <n v="1"/>
    <n v="0.8319951025811958"/>
    <n v="0.8319951025811958"/>
  </r>
  <r>
    <n v="4717"/>
    <n v="0"/>
    <x v="2"/>
    <x v="2"/>
    <x v="4"/>
    <s v="62-304.520 (7), F.A.C."/>
    <x v="4"/>
    <x v="4"/>
    <x v="21"/>
    <n v="1750"/>
    <s v="Governmental"/>
    <n v="3000"/>
    <s v="SRIDROW                           City of Sebastian      Indian River County"/>
    <n v="2"/>
    <n v="9.7021895596642127E-4"/>
    <n v="0"/>
    <n v="0"/>
    <m/>
    <m/>
    <m/>
    <n v="6.8786542477156896E-3"/>
    <n v="6.8786542477156896E-3"/>
    <n v="3.3418095025105048"/>
    <n v="1"/>
    <n v="1"/>
    <n v="8.9362886942488619E-4"/>
    <n v="8.9362886942488619E-4"/>
  </r>
  <r>
    <n v="5092"/>
    <n v="0"/>
    <x v="2"/>
    <x v="5"/>
    <x v="5"/>
    <s v="C-25 and South Indian River Lagoon"/>
    <x v="5"/>
    <x v="5"/>
    <x v="23"/>
    <n v="1750"/>
    <s v="Governmental"/>
    <n v="3000"/>
    <s v="St. Lucie County"/>
    <n v="4394"/>
    <n v="1885.0032719093795"/>
    <n v="0"/>
    <n v="0"/>
    <m/>
    <m/>
    <m/>
    <n v="16464.389314082746"/>
    <n v="16464.389314082746"/>
    <n v="7269941.1507069888"/>
    <n v="1"/>
    <n v="1"/>
    <n v="2148.9073265506358"/>
    <n v="2148.9073265506358"/>
  </r>
  <r>
    <n v="3197"/>
    <n v="0"/>
    <x v="2"/>
    <x v="4"/>
    <x v="4"/>
    <s v="62-304.520 (8), F.A.C."/>
    <x v="4"/>
    <x v="4"/>
    <x v="25"/>
    <n v="1750"/>
    <s v="Governmental"/>
    <n v="3000"/>
    <s v="Town of Indian River Shores                  Indian River County"/>
    <n v="3060"/>
    <n v="1362.9848887415899"/>
    <n v="0"/>
    <n v="0"/>
    <m/>
    <m/>
    <m/>
    <n v="11716.850013191823"/>
    <n v="11716.850013191823"/>
    <n v="5252683.9736701688"/>
    <n v="1"/>
    <n v="1"/>
    <n v="1544.9847818311339"/>
    <n v="1544.9847818311339"/>
  </r>
  <r>
    <n v="2668"/>
    <n v="0"/>
    <x v="2"/>
    <x v="4"/>
    <x v="4"/>
    <s v="62-304.520 (8), F.A.C."/>
    <x v="4"/>
    <x v="4"/>
    <x v="17"/>
    <n v="1750"/>
    <s v="Governmental"/>
    <n v="3000"/>
    <s v="Town of Indian River Shores              City of Vero Beach    Indian River County"/>
    <n v="58"/>
    <n v="0.7098759149583479"/>
    <n v="0"/>
    <n v="0"/>
    <m/>
    <m/>
    <m/>
    <n v="5.9332292098770409"/>
    <n v="5.9332292098770409"/>
    <n v="2728.6515087637999"/>
    <n v="1"/>
    <n v="1"/>
    <n v="0.78800737631583984"/>
    <n v="0.78800737631583984"/>
  </r>
  <r>
    <n v="4791"/>
    <n v="0"/>
    <x v="2"/>
    <x v="2"/>
    <x v="4"/>
    <s v="62-304.520 (7), F.A.C."/>
    <x v="4"/>
    <x v="4"/>
    <x v="27"/>
    <n v="1750"/>
    <s v="Governmental"/>
    <n v="3000"/>
    <s v="Town of Orchid            Indian River County"/>
    <n v="1302"/>
    <n v="428.70468964566874"/>
    <n v="0"/>
    <n v="0"/>
    <m/>
    <m/>
    <m/>
    <n v="3619.0649370213341"/>
    <n v="3619.0649370213341"/>
    <n v="1607883.5093057174"/>
    <n v="1"/>
    <n v="1"/>
    <n v="470.71534529582232"/>
    <n v="470.71534529582232"/>
  </r>
  <r>
    <n v="5175"/>
    <n v="0"/>
    <x v="2"/>
    <x v="5"/>
    <x v="5"/>
    <s v="C-25 and South Indian River Lagoon"/>
    <x v="5"/>
    <x v="5"/>
    <x v="31"/>
    <n v="1750"/>
    <s v="Governmental"/>
    <n v="3000"/>
    <s v="Town of St. Lucie Village       St. Lucie County"/>
    <n v="166"/>
    <n v="75.326886268894214"/>
    <n v="0"/>
    <n v="0"/>
    <m/>
    <m/>
    <m/>
    <n v="637.57862712298675"/>
    <n v="637.57862712298675"/>
    <n v="282898.26733164233"/>
    <n v="1"/>
    <n v="1"/>
    <n v="85.203906718265046"/>
    <n v="85.203906718265046"/>
  </r>
  <r>
    <n v="1302"/>
    <n v="0"/>
    <x v="2"/>
    <x v="3"/>
    <x v="4"/>
    <s v="62-304.520 (7), F.A.C."/>
    <x v="4"/>
    <x v="4"/>
    <x v="1"/>
    <n v="1770"/>
    <s v="Other Institutional"/>
    <n v="1770"/>
    <s v="Brevard County"/>
    <n v="12"/>
    <n v="3.0824574625851908"/>
    <n v="25.747765329056111"/>
    <n v="3.4149281686352482"/>
    <m/>
    <m/>
    <m/>
    <n v="25.747765329056111"/>
    <n v="25.747765329056111"/>
    <n v="12298.961542551291"/>
    <n v="1"/>
    <n v="1"/>
    <n v="3.4149281686352482"/>
    <n v="3.4149281686352482"/>
  </r>
  <r>
    <n v="4207"/>
    <n v="0"/>
    <x v="2"/>
    <x v="2"/>
    <x v="4"/>
    <s v="62-304.520 (7), F.A.C."/>
    <x v="4"/>
    <x v="4"/>
    <x v="13"/>
    <n v="1770"/>
    <s v="Other Institutional"/>
    <n v="1770"/>
    <s v="City of Fellsmere                      Indian River County"/>
    <n v="32"/>
    <n v="9.0020394577812599"/>
    <n v="67.58079644453494"/>
    <n v="9.1861610799813391"/>
    <m/>
    <m/>
    <m/>
    <n v="67.58079644453494"/>
    <n v="67.58079644453494"/>
    <n v="34025.395870634122"/>
    <n v="1"/>
    <n v="1"/>
    <n v="9.1861610799813391"/>
    <n v="9.1861610799813391"/>
  </r>
  <r>
    <n v="848"/>
    <n v="0"/>
    <x v="2"/>
    <x v="3"/>
    <x v="4"/>
    <s v="62-304.520 (7)(b),(16), F.A.C."/>
    <x v="4"/>
    <x v="4"/>
    <x v="8"/>
    <n v="1770"/>
    <s v="Other Institutional"/>
    <n v="1770"/>
    <s v="City of Melbourne                 Brevard County"/>
    <n v="70"/>
    <n v="27.737327079298186"/>
    <n v="225.02776097326213"/>
    <n v="30.531384934668537"/>
    <m/>
    <m/>
    <m/>
    <n v="225.02776097326213"/>
    <n v="225.02776097326213"/>
    <n v="113884.14160470324"/>
    <n v="1"/>
    <n v="1"/>
    <n v="30.531384934668537"/>
    <n v="30.531384934668537"/>
  </r>
  <r>
    <n v="1515"/>
    <n v="0"/>
    <x v="2"/>
    <x v="3"/>
    <x v="4"/>
    <s v="62-304.520 (7), F.A.C."/>
    <x v="4"/>
    <x v="4"/>
    <x v="15"/>
    <n v="1770"/>
    <s v="Other Institutional"/>
    <n v="1770"/>
    <s v="City of Palm Bay            Brevard County"/>
    <n v="11"/>
    <n v="2.5067499480048618"/>
    <n v="20.496875229505616"/>
    <n v="2.8987382177612475"/>
    <m/>
    <m/>
    <m/>
    <n v="20.496875229505616"/>
    <n v="20.496875229505616"/>
    <n v="9029.7139981901219"/>
    <n v="1"/>
    <n v="1"/>
    <n v="2.8987382177612475"/>
    <n v="2.8987382177612475"/>
  </r>
  <r>
    <n v="3504"/>
    <n v="0"/>
    <x v="2"/>
    <x v="2"/>
    <x v="4"/>
    <s v="62-304.520 (7)(b),(19), F.A.C."/>
    <x v="4"/>
    <x v="4"/>
    <x v="16"/>
    <n v="1770"/>
    <s v="Other Institutional"/>
    <n v="1770"/>
    <s v="City of Sebastian      Indian River County"/>
    <n v="26"/>
    <n v="1.5096130200534701"/>
    <n v="12.161746633008409"/>
    <n v="1.6954614658819198"/>
    <m/>
    <m/>
    <m/>
    <n v="12.161746633008409"/>
    <n v="12.161746633008409"/>
    <n v="5996.1605765899158"/>
    <n v="1"/>
    <n v="1"/>
    <n v="1.6954614658819198"/>
    <n v="1.6954614658819198"/>
  </r>
  <r>
    <n v="2669"/>
    <n v="0"/>
    <x v="2"/>
    <x v="4"/>
    <x v="4"/>
    <s v="62-304.520 (8), F.A.C."/>
    <x v="4"/>
    <x v="4"/>
    <x v="17"/>
    <n v="1770"/>
    <s v="Other Institutional"/>
    <n v="1770"/>
    <s v="City of Vero Beach    Indian River County"/>
    <n v="6"/>
    <n v="0.68029951969328972"/>
    <n v="6.8236904370197902"/>
    <n v="1.058099657660684"/>
    <m/>
    <m/>
    <m/>
    <n v="6.8236904370197902"/>
    <n v="6.8236904370197902"/>
    <n v="2776.5934254724434"/>
    <n v="1"/>
    <n v="1"/>
    <n v="1.058099657660684"/>
    <n v="1.058099657660684"/>
  </r>
  <r>
    <n v="4934"/>
    <n v="0"/>
    <x v="2"/>
    <x v="5"/>
    <x v="5"/>
    <s v="C-25 and South Indian River Lagoon"/>
    <x v="5"/>
    <x v="5"/>
    <x v="18"/>
    <n v="1770"/>
    <s v="Other Institutional"/>
    <n v="1770"/>
    <s v="FDOT District 4                                         St. Lucie County"/>
    <n v="4"/>
    <n v="3.2348818993676247E-2"/>
    <n v="0.25476050391999372"/>
    <n v="2.8758930831490146E-2"/>
    <m/>
    <m/>
    <m/>
    <n v="0.25476050391999372"/>
    <n v="0.25476050391999372"/>
    <n v="107.9121382452129"/>
    <n v="1"/>
    <n v="1"/>
    <n v="2.8758930831490146E-2"/>
    <n v="2.8758930831490146E-2"/>
  </r>
  <r>
    <n v="2928"/>
    <n v="0"/>
    <x v="2"/>
    <x v="4"/>
    <x v="4"/>
    <s v="62-304.520 (8), F.A.C."/>
    <x v="4"/>
    <x v="4"/>
    <x v="12"/>
    <n v="1770"/>
    <s v="Other Institutional"/>
    <n v="1770"/>
    <s v="Indian River County"/>
    <n v="63"/>
    <n v="17.718210457766361"/>
    <n v="147.2621729088581"/>
    <n v="20.356371194513375"/>
    <m/>
    <m/>
    <m/>
    <n v="147.2621729088581"/>
    <n v="147.2621729088581"/>
    <n v="73096.005378426737"/>
    <n v="1"/>
    <n v="1"/>
    <n v="20.356371194513375"/>
    <n v="20.356371194513375"/>
  </r>
  <r>
    <n v="3616"/>
    <n v="0"/>
    <x v="2"/>
    <x v="2"/>
    <x v="4"/>
    <s v="62-304.520 (7)(b),(19), F.A.C."/>
    <x v="4"/>
    <x v="4"/>
    <x v="12"/>
    <n v="1770"/>
    <s v="Other Institutional"/>
    <n v="1770"/>
    <s v="Indian River County"/>
    <n v="121"/>
    <n v="39.43394775357315"/>
    <n v="324.99236914159388"/>
    <n v="43.302033026495749"/>
    <m/>
    <m/>
    <m/>
    <n v="324.99236914159388"/>
    <n v="324.99236914159388"/>
    <n v="156273.36389218862"/>
    <n v="1"/>
    <n v="1"/>
    <n v="43.302033026495749"/>
    <n v="43.302033026495749"/>
  </r>
  <r>
    <n v="4650"/>
    <n v="0"/>
    <x v="2"/>
    <x v="2"/>
    <x v="4"/>
    <s v="62-304.520 (7), F.A.C."/>
    <x v="4"/>
    <x v="4"/>
    <x v="12"/>
    <n v="1770"/>
    <s v="Other Institutional"/>
    <n v="1770"/>
    <s v="Indian River County"/>
    <n v="1"/>
    <n v="1.5781949466220507E-6"/>
    <n v="1.2703599676600193E-5"/>
    <n v="1.8164482139364283E-6"/>
    <m/>
    <m/>
    <m/>
    <n v="1.2703599676600193E-5"/>
    <n v="1.2703599676600193E-5"/>
    <n v="5.3042768673189781E-3"/>
    <n v="1"/>
    <n v="1"/>
    <n v="1.8164482139364283E-6"/>
    <n v="1.8164482139364283E-6"/>
  </r>
  <r>
    <n v="3698"/>
    <n v="0"/>
    <x v="2"/>
    <x v="2"/>
    <x v="4"/>
    <s v="62-304.520 (7)(b),(19), F.A.C."/>
    <x v="4"/>
    <x v="4"/>
    <x v="21"/>
    <n v="1770"/>
    <s v="Other Institutional"/>
    <n v="1770"/>
    <s v="SRIDROW                                 Indian River County"/>
    <n v="5"/>
    <n v="0.14747070788776581"/>
    <n v="1.0908771745745187"/>
    <n v="0.13041420931310399"/>
    <m/>
    <m/>
    <m/>
    <n v="1.0908771745745187"/>
    <n v="1.0908771745745187"/>
    <n v="496.45303001949003"/>
    <n v="1"/>
    <n v="1"/>
    <n v="0.13041420931310399"/>
    <n v="0.13041420931310399"/>
  </r>
  <r>
    <n v="5093"/>
    <n v="0"/>
    <x v="2"/>
    <x v="5"/>
    <x v="5"/>
    <s v="C-25 and South Indian River Lagoon"/>
    <x v="5"/>
    <x v="5"/>
    <x v="23"/>
    <n v="1770"/>
    <s v="Other Institutional"/>
    <n v="1770"/>
    <s v="St. Lucie County"/>
    <n v="294"/>
    <n v="84.381530721615917"/>
    <n v="707.50619697671152"/>
    <n v="96.692113852836812"/>
    <m/>
    <m/>
    <m/>
    <n v="707.50619697671152"/>
    <n v="707.50619697671152"/>
    <n v="328614.8540830274"/>
    <n v="1"/>
    <n v="1"/>
    <n v="96.692113852836812"/>
    <n v="96.692113852836812"/>
  </r>
  <r>
    <n v="3897"/>
    <n v="0"/>
    <x v="2"/>
    <x v="2"/>
    <x v="4"/>
    <s v="62-304.520 (7), F.A.C."/>
    <x v="4"/>
    <x v="4"/>
    <x v="11"/>
    <n v="1770"/>
    <s v="Other Institutional"/>
    <n v="2000"/>
    <s v="City of Fellsmere                      Indian River County"/>
    <n v="14"/>
    <n v="0.35306458034888893"/>
    <n v="2.283020835508307"/>
    <n v="0.2878885597930218"/>
    <m/>
    <m/>
    <m/>
    <n v="2.283020835508307"/>
    <n v="2.283020835508307"/>
    <n v="897.53795481229645"/>
    <n v="1"/>
    <n v="1"/>
    <n v="0.2878885597930218"/>
    <n v="0.2878885597930218"/>
  </r>
  <r>
    <n v="3277"/>
    <n v="0"/>
    <x v="2"/>
    <x v="2"/>
    <x v="4"/>
    <s v="62-304.520 (7)(b),(19), F.A.C."/>
    <x v="4"/>
    <x v="4"/>
    <x v="11"/>
    <n v="1770"/>
    <s v="Other Institutional"/>
    <n v="2000"/>
    <s v="City of Sebastian      Indian River County"/>
    <n v="2"/>
    <n v="2.7778638546647021E-3"/>
    <n v="2.6394016446668497E-2"/>
    <n v="3.8043472505247637E-3"/>
    <m/>
    <m/>
    <m/>
    <n v="2.6394016446668497E-2"/>
    <n v="2.6394016446668497E-2"/>
    <n v="10.620287655436959"/>
    <n v="1"/>
    <n v="1"/>
    <n v="3.8043472505247637E-3"/>
    <n v="3.8043472505247637E-3"/>
  </r>
  <r>
    <n v="2479"/>
    <n v="0"/>
    <x v="2"/>
    <x v="4"/>
    <x v="4"/>
    <s v="62-304.520 (8), F.A.C."/>
    <x v="4"/>
    <x v="4"/>
    <x v="11"/>
    <n v="1770"/>
    <s v="Other Institutional"/>
    <n v="2000"/>
    <s v="Indian River County"/>
    <n v="53"/>
    <n v="19.39961478772576"/>
    <n v="165.58352338148501"/>
    <n v="22.510986423808223"/>
    <m/>
    <m/>
    <m/>
    <n v="165.58352338148501"/>
    <n v="165.58352338148501"/>
    <n v="81311.568139873736"/>
    <n v="1"/>
    <n v="1"/>
    <n v="22.510986423808223"/>
    <n v="22.510986423808223"/>
  </r>
  <r>
    <n v="3278"/>
    <n v="0"/>
    <x v="2"/>
    <x v="2"/>
    <x v="4"/>
    <s v="62-304.520 (7)(b),(19), F.A.C."/>
    <x v="4"/>
    <x v="4"/>
    <x v="11"/>
    <n v="1770"/>
    <s v="Other Institutional"/>
    <n v="2000"/>
    <s v="Indian River County"/>
    <n v="111"/>
    <n v="42.858536838116969"/>
    <n v="359.00386939009286"/>
    <n v="48.334310260910534"/>
    <m/>
    <m/>
    <m/>
    <n v="359.00386939009286"/>
    <n v="359.00386939009286"/>
    <n v="166711.84135724677"/>
    <n v="1"/>
    <n v="1"/>
    <n v="48.334310260910534"/>
    <n v="48.334310260910534"/>
  </r>
  <r>
    <n v="3898"/>
    <n v="0"/>
    <x v="2"/>
    <x v="2"/>
    <x v="4"/>
    <s v="62-304.520 (7), F.A.C."/>
    <x v="4"/>
    <x v="4"/>
    <x v="11"/>
    <n v="1770"/>
    <s v="Other Institutional"/>
    <n v="2000"/>
    <s v="Indian River County"/>
    <n v="5"/>
    <n v="3.849243572346174E-2"/>
    <n v="0.29676453042150219"/>
    <n v="4.7056025142561499E-2"/>
    <m/>
    <m/>
    <m/>
    <n v="0.29676453042150219"/>
    <n v="0.29676453042150219"/>
    <n v="103.44249361719764"/>
    <n v="1"/>
    <n v="1"/>
    <n v="4.7056025142561499E-2"/>
    <n v="4.7056025142561499E-2"/>
  </r>
  <r>
    <n v="3279"/>
    <n v="0"/>
    <x v="2"/>
    <x v="2"/>
    <x v="4"/>
    <s v="62-304.520 (7)(b),(19), F.A.C."/>
    <x v="4"/>
    <x v="4"/>
    <x v="11"/>
    <n v="1770"/>
    <s v="Other Institutional"/>
    <n v="2000"/>
    <s v="SRIDROW                                 Indian River County"/>
    <n v="5"/>
    <n v="0.13352410117634719"/>
    <n v="0.99011052026138857"/>
    <n v="0.11883982603694915"/>
    <m/>
    <m/>
    <m/>
    <n v="0.99011052026138857"/>
    <n v="0.99011052026138857"/>
    <n v="452.14857446339869"/>
    <n v="1"/>
    <n v="1"/>
    <n v="0.11883982603694915"/>
    <n v="0.11883982603694915"/>
  </r>
  <r>
    <n v="5094"/>
    <n v="0"/>
    <x v="2"/>
    <x v="5"/>
    <x v="5"/>
    <s v="C-25 and South Indian River Lagoon"/>
    <x v="5"/>
    <x v="5"/>
    <x v="23"/>
    <n v="1770"/>
    <s v="Other Institutional"/>
    <n v="3000"/>
    <s v="St. Lucie County"/>
    <n v="1"/>
    <n v="2.0947423998360545E-5"/>
    <n v="0"/>
    <n v="0"/>
    <m/>
    <m/>
    <m/>
    <n v="1.704492033030807E-4"/>
    <n v="1.704492033030807E-4"/>
    <n v="8.1459102546344572E-2"/>
    <n v="1"/>
    <n v="1"/>
    <n v="2.2833831151661344E-5"/>
    <n v="2.2833831151661344E-5"/>
  </r>
  <r>
    <n v="808"/>
    <n v="0"/>
    <x v="2"/>
    <x v="3"/>
    <x v="4"/>
    <s v="62-304.520 (7)(b),(16), F.A.C."/>
    <x v="4"/>
    <x v="4"/>
    <x v="1"/>
    <n v="1780"/>
    <s v="Commercial Child Care"/>
    <n v="1780"/>
    <s v="Brevard County"/>
    <n v="7"/>
    <n v="1.7811401673971277"/>
    <n v="15.510646341244026"/>
    <n v="2.1653204625824434"/>
    <m/>
    <m/>
    <m/>
    <n v="15.510646341244026"/>
    <n v="15.510646341244026"/>
    <n v="7124.5684484879694"/>
    <n v="1"/>
    <n v="1"/>
    <n v="2.1653204625824434"/>
    <n v="2.1653204625824434"/>
  </r>
  <r>
    <n v="4111"/>
    <n v="0"/>
    <x v="2"/>
    <x v="2"/>
    <x v="4"/>
    <s v="62-304.520 (7), F.A.C."/>
    <x v="4"/>
    <x v="4"/>
    <x v="1"/>
    <n v="1780"/>
    <s v="Commercial Child Care"/>
    <n v="1780"/>
    <s v="Brevard County"/>
    <n v="11"/>
    <n v="2.0566899948966308"/>
    <n v="16.330350522591271"/>
    <n v="2.2237035450505509"/>
    <m/>
    <m/>
    <m/>
    <n v="16.330350522591271"/>
    <n v="16.330350522591271"/>
    <n v="7937.0939412649441"/>
    <n v="1"/>
    <n v="1"/>
    <n v="2.2237035450505509"/>
    <n v="2.2237035450505509"/>
  </r>
  <r>
    <n v="1303"/>
    <n v="0"/>
    <x v="2"/>
    <x v="3"/>
    <x v="4"/>
    <s v="62-304.520 (7), F.A.C."/>
    <x v="4"/>
    <x v="4"/>
    <x v="1"/>
    <n v="1780"/>
    <s v="Commercial Child Care"/>
    <n v="1780"/>
    <s v="Brevard County       SJRWMD C-1 Diversion"/>
    <n v="12"/>
    <n v="2.1942021420293107"/>
    <n v="5.9155234870850313"/>
    <n v="1.2856168565823078"/>
    <m/>
    <m/>
    <m/>
    <n v="20.540012107934135"/>
    <n v="5.9155234870850313"/>
    <n v="9073.1225240302847"/>
    <n v="0.28800000000000003"/>
    <n v="0.46899999999999997"/>
    <n v="2.7411873274676077"/>
    <n v="1.2856168565823078"/>
  </r>
  <r>
    <n v="849"/>
    <n v="0"/>
    <x v="2"/>
    <x v="3"/>
    <x v="4"/>
    <s v="62-304.520 (7)(b),(16), F.A.C."/>
    <x v="4"/>
    <x v="4"/>
    <x v="8"/>
    <n v="1780"/>
    <s v="Commercial Child Care"/>
    <n v="1780"/>
    <s v="City of Melbourne                 Brevard County"/>
    <n v="34"/>
    <n v="8.8805593016842881"/>
    <n v="70.083612572240355"/>
    <n v="9.5956461286243577"/>
    <m/>
    <m/>
    <m/>
    <n v="70.083612572240355"/>
    <n v="70.083612572240355"/>
    <n v="34213.489711981776"/>
    <n v="1"/>
    <n v="1"/>
    <n v="9.5956461286243577"/>
    <n v="9.5956461286243577"/>
  </r>
  <r>
    <n v="1408"/>
    <n v="0"/>
    <x v="2"/>
    <x v="3"/>
    <x v="4"/>
    <s v="62-304.520 (7), F.A.C."/>
    <x v="4"/>
    <x v="4"/>
    <x v="8"/>
    <n v="1780"/>
    <s v="Commercial Child Care"/>
    <n v="1780"/>
    <s v="City of Melbourne                 Brevard County"/>
    <n v="20"/>
    <n v="5.2540786458161435"/>
    <n v="39.082788647112224"/>
    <n v="5.2830871558741572"/>
    <m/>
    <m/>
    <m/>
    <n v="39.082788647112224"/>
    <n v="39.082788647112224"/>
    <n v="20297.072080653761"/>
    <n v="1"/>
    <n v="1"/>
    <n v="5.2830871558741572"/>
    <n v="5.2830871558741572"/>
  </r>
  <r>
    <n v="1516"/>
    <n v="0"/>
    <x v="2"/>
    <x v="3"/>
    <x v="4"/>
    <s v="62-304.520 (7), F.A.C."/>
    <x v="4"/>
    <x v="4"/>
    <x v="15"/>
    <n v="1780"/>
    <s v="Commercial Child Care"/>
    <n v="1780"/>
    <s v="City of Palm Bay            Brevard County"/>
    <n v="50"/>
    <n v="7.6986486954924986"/>
    <n v="68.80610869979715"/>
    <n v="9.4701148837387379"/>
    <m/>
    <m/>
    <m/>
    <n v="68.80610869979715"/>
    <n v="68.80610869979715"/>
    <n v="30835.920218934079"/>
    <n v="1"/>
    <n v="1"/>
    <n v="9.4701148837387379"/>
    <n v="9.4701148837387379"/>
  </r>
  <r>
    <n v="1517"/>
    <n v="0"/>
    <x v="2"/>
    <x v="3"/>
    <x v="4"/>
    <s v="62-304.520 (7), F.A.C."/>
    <x v="4"/>
    <x v="4"/>
    <x v="15"/>
    <n v="1780"/>
    <s v="Commercial Child Care"/>
    <n v="1780"/>
    <s v="City of Palm Bay            Brevard County       SJRWMD C-1 Diversion"/>
    <n v="50"/>
    <n v="8.166375604295979"/>
    <n v="21.204960368608873"/>
    <n v="4.6458479436784508"/>
    <m/>
    <m/>
    <m/>
    <n v="73.628334613225249"/>
    <n v="21.204960368608873"/>
    <n v="34887.556496112615"/>
    <n v="0.28800000000000003"/>
    <n v="0.46899999999999997"/>
    <n v="9.9058591549647144"/>
    <n v="4.6458479436784508"/>
  </r>
  <r>
    <n v="949"/>
    <n v="0"/>
    <x v="2"/>
    <x v="3"/>
    <x v="4"/>
    <s v="62-304.520 (7)(b),(16), F.A.C."/>
    <x v="4"/>
    <x v="4"/>
    <x v="14"/>
    <n v="1780"/>
    <s v="Commercial Child Care"/>
    <n v="1780"/>
    <s v="City of West Melbourne   Brevard County"/>
    <n v="13"/>
    <n v="3.1163541265238965"/>
    <n v="26.772042560820186"/>
    <n v="3.6375997123702266"/>
    <m/>
    <m/>
    <m/>
    <n v="26.772042560820186"/>
    <n v="26.772042560820186"/>
    <n v="12401.934013942771"/>
    <n v="1"/>
    <n v="1"/>
    <n v="3.6375997123702266"/>
    <n v="3.6375997123702266"/>
  </r>
  <r>
    <n v="1646"/>
    <n v="0"/>
    <x v="2"/>
    <x v="3"/>
    <x v="4"/>
    <s v="62-304.520 (7), F.A.C."/>
    <x v="4"/>
    <x v="4"/>
    <x v="14"/>
    <n v="1780"/>
    <s v="Commercial Child Care"/>
    <n v="1780"/>
    <s v="City of West Melbourne   Brevard County       SJRWMD C-1 Diversion"/>
    <n v="21"/>
    <n v="6.0540284949118703"/>
    <n v="14.468492086546576"/>
    <n v="3.0307462397520402"/>
    <m/>
    <m/>
    <m/>
    <n v="50.237819744953384"/>
    <n v="14.468492086546576"/>
    <n v="24397.275746008032"/>
    <n v="0.28800000000000003"/>
    <n v="0.46899999999999997"/>
    <n v="6.4621455005373996"/>
    <n v="3.0307462397520402"/>
  </r>
  <r>
    <n v="1837"/>
    <n v="0"/>
    <x v="2"/>
    <x v="3"/>
    <x v="4"/>
    <s v="62-304.520 (7), F.A.C."/>
    <x v="4"/>
    <x v="4"/>
    <x v="6"/>
    <n v="1780"/>
    <s v="Commercial Child Care"/>
    <n v="1780"/>
    <s v="FDOT District 5                                       City of West Melbourne   Brevard County       SJRWMD C-1 Diversion"/>
    <n v="3"/>
    <n v="4.5190322841910706E-2"/>
    <n v="0.12611106209406547"/>
    <n v="2.69179838512223E-2"/>
    <m/>
    <m/>
    <m/>
    <n v="0.43788563227106059"/>
    <n v="0.12611106209406547"/>
    <n v="185.84212994737368"/>
    <n v="0.28800000000000003"/>
    <n v="0.46899999999999997"/>
    <n v="5.7394421857616847E-2"/>
    <n v="2.69179838512223E-2"/>
  </r>
  <r>
    <n v="1838"/>
    <n v="0"/>
    <x v="2"/>
    <x v="3"/>
    <x v="4"/>
    <s v="62-304.520 (7), F.A.C."/>
    <x v="4"/>
    <x v="4"/>
    <x v="6"/>
    <n v="1780"/>
    <s v="Commercial Child Care"/>
    <n v="1780"/>
    <s v="FDOT District 5                        Town of Malabar                  Brevard County"/>
    <n v="2"/>
    <n v="1.6097556376691607E-4"/>
    <n v="1.3391945172168452E-3"/>
    <n v="1.88689570481986E-4"/>
    <m/>
    <m/>
    <m/>
    <n v="1.3391945172168452E-3"/>
    <n v="1.3391945172168452E-3"/>
    <n v="0.64165519456207643"/>
    <n v="1"/>
    <n v="1"/>
    <n v="1.88689570481986E-4"/>
    <n v="1.88689570481986E-4"/>
  </r>
  <r>
    <n v="2055"/>
    <n v="0"/>
    <x v="2"/>
    <x v="3"/>
    <x v="4"/>
    <s v="62-304.520 (7), F.A.C."/>
    <x v="4"/>
    <x v="4"/>
    <x v="22"/>
    <n v="1780"/>
    <s v="Commercial Child Care"/>
    <n v="1780"/>
    <s v="MTWCD                                 City of West Melbourne   Brevard County       SJRWMD C-1 Diversion"/>
    <n v="3"/>
    <n v="3.1067040969956331E-2"/>
    <n v="7.1590784895291318E-2"/>
    <n v="1.2776088896787583E-2"/>
    <m/>
    <m/>
    <m/>
    <n v="0.2485791142197615"/>
    <n v="7.1590784895291318E-2"/>
    <n v="116.71416574560723"/>
    <n v="0.28800000000000003"/>
    <n v="0.46899999999999997"/>
    <n v="2.7241127711700605E-2"/>
    <n v="1.2776088896787583E-2"/>
  </r>
  <r>
    <n v="2168"/>
    <n v="0"/>
    <x v="2"/>
    <x v="3"/>
    <x v="4"/>
    <s v="62-304.520 (7), F.A.C."/>
    <x v="4"/>
    <x v="4"/>
    <x v="32"/>
    <n v="1780"/>
    <s v="Commercial Child Care"/>
    <n v="1780"/>
    <s v="Town Melbourne Beach                Brevard County"/>
    <n v="4"/>
    <n v="0.46834335799588994"/>
    <n v="3.8711099390049082"/>
    <n v="0.54352874601713275"/>
    <m/>
    <m/>
    <m/>
    <n v="3.8711099390049082"/>
    <n v="3.8711099390049082"/>
    <n v="1715.6815892461254"/>
    <n v="1"/>
    <n v="1"/>
    <n v="0.54352874601713275"/>
    <n v="0.54352874601713275"/>
  </r>
  <r>
    <n v="2217"/>
    <n v="0"/>
    <x v="2"/>
    <x v="3"/>
    <x v="4"/>
    <s v="62-304.520 (7), F.A.C."/>
    <x v="4"/>
    <x v="4"/>
    <x v="24"/>
    <n v="1780"/>
    <s v="Commercial Child Care"/>
    <n v="1780"/>
    <s v="Town of Grant-Valkaria                      Brevard County"/>
    <n v="5"/>
    <n v="1.144783926756832"/>
    <n v="10.182229056773881"/>
    <n v="1.3861897063036399"/>
    <m/>
    <m/>
    <m/>
    <n v="10.182229056773881"/>
    <n v="10.182229056773881"/>
    <n v="4687.8172818412695"/>
    <n v="1"/>
    <n v="1"/>
    <n v="1.3861897063036399"/>
    <n v="1.3861897063036399"/>
  </r>
  <r>
    <n v="2218"/>
    <n v="0"/>
    <x v="2"/>
    <x v="3"/>
    <x v="4"/>
    <s v="62-304.520 (7), F.A.C."/>
    <x v="4"/>
    <x v="4"/>
    <x v="24"/>
    <n v="1780"/>
    <s v="Commercial Child Care"/>
    <n v="1780"/>
    <s v="Town of Grant-Valkaria          City of Palm Bay            Brevard County"/>
    <n v="6"/>
    <n v="0.11613320910732783"/>
    <n v="1.129852647821741"/>
    <n v="0.15715053884186908"/>
    <m/>
    <m/>
    <m/>
    <n v="1.129852647821741"/>
    <n v="1.129852647821741"/>
    <n v="499.76154779166995"/>
    <n v="1"/>
    <n v="1"/>
    <n v="0.15715053884186908"/>
    <n v="0.15715053884186908"/>
  </r>
  <r>
    <n v="2363"/>
    <n v="0"/>
    <x v="2"/>
    <x v="3"/>
    <x v="4"/>
    <s v="62-304.520 (7), F.A.C."/>
    <x v="4"/>
    <x v="4"/>
    <x v="26"/>
    <n v="1780"/>
    <s v="Commercial Child Care"/>
    <n v="1780"/>
    <s v="Town of Malabar                  Brevard County"/>
    <n v="45"/>
    <n v="15.924235208341919"/>
    <n v="133.25516871500841"/>
    <n v="18.298037467593918"/>
    <m/>
    <m/>
    <m/>
    <n v="133.25516871500841"/>
    <n v="133.25516871500841"/>
    <n v="61868.547761444657"/>
    <n v="1"/>
    <n v="1"/>
    <n v="18.298037467593918"/>
    <n v="18.298037467593918"/>
  </r>
  <r>
    <n v="850"/>
    <n v="0"/>
    <x v="2"/>
    <x v="3"/>
    <x v="4"/>
    <s v="62-304.520 (7)(b),(16), F.A.C."/>
    <x v="4"/>
    <x v="4"/>
    <x v="8"/>
    <n v="1800"/>
    <s v="Recreational"/>
    <n v="1800"/>
    <s v="City of Melbourne                 Brevard County"/>
    <n v="13"/>
    <n v="3.2603438873385615"/>
    <n v="25.255168398687143"/>
    <n v="3.4204746690398338"/>
    <m/>
    <m/>
    <m/>
    <n v="25.255168398687143"/>
    <n v="25.255168398687143"/>
    <n v="12450.259205178136"/>
    <n v="1"/>
    <n v="1"/>
    <n v="3.4204746690398338"/>
    <n v="3.4204746690398338"/>
  </r>
  <r>
    <n v="950"/>
    <n v="0"/>
    <x v="2"/>
    <x v="3"/>
    <x v="4"/>
    <s v="62-304.520 (7)(b),(16), F.A.C."/>
    <x v="4"/>
    <x v="4"/>
    <x v="14"/>
    <n v="1800"/>
    <s v="Recreational"/>
    <n v="1800"/>
    <s v="City of Melbourne              City of West Melbourne   Brevard County"/>
    <n v="5"/>
    <n v="5.529196338685189E-2"/>
    <n v="0.47789262710905411"/>
    <n v="6.3504432879538025E-2"/>
    <m/>
    <m/>
    <m/>
    <n v="0.47789262710905411"/>
    <n v="0.47789262710905411"/>
    <n v="216.67180473320593"/>
    <n v="1"/>
    <n v="1"/>
    <n v="6.3504432879538025E-2"/>
    <n v="6.3504432879538025E-2"/>
  </r>
  <r>
    <n v="951"/>
    <n v="0"/>
    <x v="2"/>
    <x v="3"/>
    <x v="4"/>
    <s v="62-304.520 (7)(b),(16), F.A.C."/>
    <x v="4"/>
    <x v="4"/>
    <x v="14"/>
    <n v="1800"/>
    <s v="Recreational"/>
    <n v="1800"/>
    <s v="City of West Melbourne   Brevard County"/>
    <n v="4"/>
    <n v="0.12465301749665121"/>
    <n v="1.080612728927564"/>
    <n v="0.14365840709983144"/>
    <m/>
    <m/>
    <m/>
    <n v="1.080612728927564"/>
    <n v="1.080612728927564"/>
    <n v="488.6759960795502"/>
    <n v="1"/>
    <n v="1"/>
    <n v="0.14365840709983144"/>
    <n v="0.14365840709983144"/>
  </r>
  <r>
    <n v="1839"/>
    <n v="0"/>
    <x v="2"/>
    <x v="3"/>
    <x v="4"/>
    <s v="62-304.520 (7), F.A.C."/>
    <x v="4"/>
    <x v="4"/>
    <x v="6"/>
    <n v="1800"/>
    <s v="Recreational"/>
    <n v="1800"/>
    <s v="FDOT District 5                          Town Melbourne Beach                Brevard County"/>
    <n v="3"/>
    <n v="8.0978932721556179E-2"/>
    <n v="0.80563619105673445"/>
    <n v="0.14889486429897997"/>
    <m/>
    <m/>
    <m/>
    <n v="0.80563619105673445"/>
    <n v="0.80563619105673445"/>
    <n v="297.76723621342961"/>
    <n v="1"/>
    <n v="1"/>
    <n v="0.14889486429897997"/>
    <n v="0.14889486429897997"/>
  </r>
  <r>
    <n v="2929"/>
    <n v="0"/>
    <x v="2"/>
    <x v="4"/>
    <x v="4"/>
    <s v="62-304.520 (8), F.A.C."/>
    <x v="4"/>
    <x v="4"/>
    <x v="12"/>
    <n v="1800"/>
    <s v="Recreational"/>
    <n v="1800"/>
    <s v="Indian River County"/>
    <n v="8"/>
    <n v="0.15964935189877227"/>
    <n v="1.365151529147643"/>
    <n v="0.20936492407160892"/>
    <m/>
    <m/>
    <m/>
    <n v="1.365151529147643"/>
    <n v="1.365151529147643"/>
    <n v="639.57615020380456"/>
    <n v="1"/>
    <n v="1"/>
    <n v="0.20936492407160892"/>
    <n v="0.20936492407160892"/>
  </r>
  <r>
    <n v="2169"/>
    <n v="0"/>
    <x v="2"/>
    <x v="3"/>
    <x v="4"/>
    <s v="62-304.520 (7), F.A.C."/>
    <x v="4"/>
    <x v="4"/>
    <x v="32"/>
    <n v="1800"/>
    <s v="Recreational"/>
    <n v="1800"/>
    <s v="Town Melbourne Beach                Brevard County"/>
    <n v="7"/>
    <n v="0.30988336492908464"/>
    <n v="2.9680870754176487"/>
    <n v="0.52389815498277237"/>
    <m/>
    <m/>
    <m/>
    <n v="2.9680870754176487"/>
    <n v="2.9680870754176487"/>
    <n v="1135.5279775866586"/>
    <n v="1"/>
    <n v="1"/>
    <n v="0.52389815498277237"/>
    <n v="0.52389815498277237"/>
  </r>
  <r>
    <n v="1304"/>
    <n v="0"/>
    <x v="2"/>
    <x v="3"/>
    <x v="4"/>
    <s v="62-304.520 (7), F.A.C."/>
    <x v="4"/>
    <x v="4"/>
    <x v="1"/>
    <n v="1810"/>
    <s v="Swimming Beach"/>
    <n v="1810"/>
    <s v="Brevard County"/>
    <n v="10"/>
    <n v="8.2079761805308182E-2"/>
    <n v="0.44309153844721832"/>
    <n v="6.0785305825100805E-2"/>
    <m/>
    <m/>
    <m/>
    <n v="0.44309153844721832"/>
    <n v="0.44309153844721832"/>
    <n v="225.83661601661024"/>
    <n v="1"/>
    <n v="1"/>
    <n v="6.0785305825100805E-2"/>
    <n v="6.0785305825100805E-2"/>
  </r>
  <r>
    <n v="4112"/>
    <n v="0"/>
    <x v="2"/>
    <x v="2"/>
    <x v="4"/>
    <s v="62-304.520 (7), F.A.C."/>
    <x v="4"/>
    <x v="4"/>
    <x v="1"/>
    <n v="1810"/>
    <s v="Swimming Beach"/>
    <n v="1810"/>
    <s v="Brevard County"/>
    <n v="8"/>
    <n v="0.14677843173868388"/>
    <n v="0.84235361187131819"/>
    <n v="0.11043834498611094"/>
    <m/>
    <m/>
    <m/>
    <n v="0.84235361187131819"/>
    <n v="0.84235361187131819"/>
    <n v="406.50583744772393"/>
    <n v="1"/>
    <n v="1"/>
    <n v="0.11043834498611094"/>
    <n v="0.11043834498611094"/>
  </r>
  <r>
    <n v="2670"/>
    <n v="0"/>
    <x v="2"/>
    <x v="4"/>
    <x v="4"/>
    <s v="62-304.520 (8), F.A.C."/>
    <x v="4"/>
    <x v="4"/>
    <x v="17"/>
    <n v="1810"/>
    <s v="Swimming Beach"/>
    <n v="1810"/>
    <s v="City of Vero Beach    Indian River County"/>
    <n v="271"/>
    <n v="40.073568599140422"/>
    <n v="275.05247623513469"/>
    <n v="39.833953257793269"/>
    <m/>
    <m/>
    <m/>
    <n v="275.05247623513469"/>
    <n v="275.05247623513469"/>
    <n v="127640.86421127494"/>
    <n v="1"/>
    <n v="1"/>
    <n v="39.833953257793269"/>
    <n v="39.833953257793269"/>
  </r>
  <r>
    <n v="4935"/>
    <n v="0"/>
    <x v="2"/>
    <x v="5"/>
    <x v="5"/>
    <s v="C-25 and South Indian River Lagoon"/>
    <x v="5"/>
    <x v="5"/>
    <x v="18"/>
    <n v="1810"/>
    <s v="Swimming Beach"/>
    <n v="1810"/>
    <s v="FDOT District 4                                         St. Lucie County"/>
    <n v="2"/>
    <n v="5.8711983456112889E-3"/>
    <n v="1.3346780882652668E-3"/>
    <n v="1.5009788469528315E-4"/>
    <m/>
    <m/>
    <m/>
    <n v="1.3346780882652668E-3"/>
    <n v="1.3346780882652668E-3"/>
    <n v="0.52986829596821816"/>
    <n v="1"/>
    <n v="1"/>
    <n v="1.5009788469528315E-4"/>
    <n v="1.5009788469528315E-4"/>
  </r>
  <r>
    <n v="4475"/>
    <n v="0"/>
    <x v="2"/>
    <x v="2"/>
    <x v="4"/>
    <s v="62-304.520 (7), F.A.C."/>
    <x v="4"/>
    <x v="4"/>
    <x v="6"/>
    <n v="1810"/>
    <s v="Swimming Beach"/>
    <n v="1810"/>
    <s v="FDOT District 4                                        Brevard County"/>
    <n v="1"/>
    <n v="8.7123899041561547E-5"/>
    <n v="1.157079887155023E-4"/>
    <n v="1.4216688468915804E-5"/>
    <m/>
    <m/>
    <m/>
    <n v="1.157079887155023E-4"/>
    <n v="1.157079887155023E-4"/>
    <n v="5.5220433891911988E-2"/>
    <n v="1"/>
    <n v="1"/>
    <n v="1.4216688468915804E-5"/>
    <n v="1.4216688468915804E-5"/>
  </r>
  <r>
    <n v="1840"/>
    <n v="0"/>
    <x v="2"/>
    <x v="3"/>
    <x v="4"/>
    <s v="62-304.520 (7), F.A.C."/>
    <x v="4"/>
    <x v="4"/>
    <x v="6"/>
    <n v="1810"/>
    <s v="Swimming Beach"/>
    <n v="1810"/>
    <s v="FDOT District 5                                          Brevard County"/>
    <n v="9"/>
    <n v="0.15141254685836367"/>
    <n v="0.79652905419036835"/>
    <n v="0.10928985062899838"/>
    <m/>
    <m/>
    <m/>
    <n v="0.79652905419036835"/>
    <n v="0.79652905419036835"/>
    <n v="405.17102089614582"/>
    <n v="1"/>
    <n v="1"/>
    <n v="0.10928985062899838"/>
    <n v="0.10928985062899838"/>
  </r>
  <r>
    <n v="4476"/>
    <n v="0"/>
    <x v="2"/>
    <x v="2"/>
    <x v="4"/>
    <s v="62-304.520 (7), F.A.C."/>
    <x v="4"/>
    <x v="4"/>
    <x v="6"/>
    <n v="1810"/>
    <s v="Swimming Beach"/>
    <n v="1810"/>
    <s v="FDOT District 5                                          Brevard County"/>
    <n v="5"/>
    <n v="0.52311845209967478"/>
    <n v="3.4782632998473351"/>
    <n v="0.45650466090237118"/>
    <m/>
    <m/>
    <m/>
    <n v="3.4782632998473351"/>
    <n v="3.4782632998473351"/>
    <n v="1679.5540595158404"/>
    <n v="1"/>
    <n v="1"/>
    <n v="0.45650466090237118"/>
    <n v="0.45650466090237118"/>
  </r>
  <r>
    <n v="4477"/>
    <n v="0"/>
    <x v="2"/>
    <x v="2"/>
    <x v="4"/>
    <s v="62-304.520 (7), F.A.C."/>
    <x v="4"/>
    <x v="4"/>
    <x v="6"/>
    <n v="1810"/>
    <s v="Swimming Beach"/>
    <n v="1810"/>
    <s v="FDOT District 5  FDOT District 4                                        Brevard County"/>
    <n v="1"/>
    <n v="1.4111206877068934E-2"/>
    <n v="1.8740889515460126E-2"/>
    <n v="2.3026360654039347E-3"/>
    <m/>
    <m/>
    <m/>
    <n v="1.8740889515460126E-2"/>
    <n v="1.8740889515460126E-2"/>
    <n v="8.9438945577786324"/>
    <n v="1"/>
    <n v="1"/>
    <n v="2.3026360654039347E-3"/>
    <n v="2.3026360654039347E-3"/>
  </r>
  <r>
    <n v="2930"/>
    <n v="0"/>
    <x v="2"/>
    <x v="4"/>
    <x v="4"/>
    <s v="62-304.520 (8), F.A.C."/>
    <x v="4"/>
    <x v="4"/>
    <x v="12"/>
    <n v="1810"/>
    <s v="Swimming Beach"/>
    <n v="1810"/>
    <s v="Indian River County"/>
    <n v="184"/>
    <n v="14.443049832126665"/>
    <n v="88.507304025163734"/>
    <n v="12.281214144091239"/>
    <m/>
    <m/>
    <m/>
    <n v="88.507304025163734"/>
    <n v="88.507304025163734"/>
    <n v="43231.453676231511"/>
    <n v="1"/>
    <n v="1"/>
    <n v="12.281214144091239"/>
    <n v="12.281214144091239"/>
  </r>
  <r>
    <n v="5095"/>
    <n v="0"/>
    <x v="2"/>
    <x v="5"/>
    <x v="5"/>
    <s v="C-25 and South Indian River Lagoon"/>
    <x v="5"/>
    <x v="5"/>
    <x v="23"/>
    <n v="1810"/>
    <s v="Swimming Beach"/>
    <n v="1810"/>
    <s v="St. Lucie County"/>
    <n v="170"/>
    <n v="11.688062036418556"/>
    <n v="60.425591342019537"/>
    <n v="7.9494480842589947"/>
    <m/>
    <m/>
    <m/>
    <n v="60.425591342019537"/>
    <n v="60.425591342019537"/>
    <n v="28509.771141389392"/>
    <n v="1"/>
    <n v="1"/>
    <n v="7.9494480842589947"/>
    <n v="7.9494480842589947"/>
  </r>
  <r>
    <n v="3198"/>
    <n v="0"/>
    <x v="2"/>
    <x v="4"/>
    <x v="4"/>
    <s v="62-304.520 (8), F.A.C."/>
    <x v="4"/>
    <x v="4"/>
    <x v="25"/>
    <n v="1810"/>
    <s v="Swimming Beach"/>
    <n v="1810"/>
    <s v="Town of Indian River Shores                  Indian River County"/>
    <n v="193"/>
    <n v="13.301925546659652"/>
    <n v="96.494567417425841"/>
    <n v="14.209573317184031"/>
    <m/>
    <m/>
    <m/>
    <n v="96.494567417425841"/>
    <n v="96.494567417425841"/>
    <n v="44380.447729134656"/>
    <n v="1"/>
    <n v="1"/>
    <n v="14.209573317184031"/>
    <n v="14.209573317184031"/>
  </r>
  <r>
    <n v="4792"/>
    <n v="0"/>
    <x v="2"/>
    <x v="2"/>
    <x v="4"/>
    <s v="62-304.520 (7), F.A.C."/>
    <x v="4"/>
    <x v="4"/>
    <x v="27"/>
    <n v="1810"/>
    <s v="Swimming Beach"/>
    <n v="1810"/>
    <s v="Town of Orchid            Indian River County"/>
    <n v="2"/>
    <n v="5.6532789139148415E-2"/>
    <n v="0.28214095200746031"/>
    <n v="3.8885688282024135E-2"/>
    <m/>
    <m/>
    <m/>
    <n v="0.28214095200746031"/>
    <n v="0.28214095200746031"/>
    <n v="142.42247984442642"/>
    <n v="1"/>
    <n v="1"/>
    <n v="3.8885688282024135E-2"/>
    <n v="3.8885688282024135E-2"/>
  </r>
  <r>
    <n v="5096"/>
    <n v="0"/>
    <x v="2"/>
    <x v="5"/>
    <x v="5"/>
    <s v="C-25 and South Indian River Lagoon"/>
    <x v="5"/>
    <x v="5"/>
    <x v="23"/>
    <n v="1810"/>
    <s v="Swimming Beach"/>
    <n v="3000"/>
    <s v="St. Lucie County"/>
    <n v="91"/>
    <n v="18.553806292669851"/>
    <n v="0"/>
    <n v="0"/>
    <m/>
    <m/>
    <m/>
    <n v="91.571926748710467"/>
    <n v="91.571926748710467"/>
    <n v="46198.318896888442"/>
    <n v="1"/>
    <n v="1"/>
    <n v="12.378387188468679"/>
    <n v="12.378387188468679"/>
  </r>
  <r>
    <n v="1305"/>
    <n v="0"/>
    <x v="2"/>
    <x v="3"/>
    <x v="4"/>
    <s v="62-304.520 (7), F.A.C."/>
    <x v="4"/>
    <x v="4"/>
    <x v="1"/>
    <n v="1820"/>
    <s v="Golf Course"/>
    <n v="1820"/>
    <s v="Brevard County"/>
    <n v="190"/>
    <n v="43.519454321735083"/>
    <n v="293.01591468694835"/>
    <n v="41.176123082430252"/>
    <m/>
    <m/>
    <m/>
    <n v="293.01591468694835"/>
    <n v="293.01591468694835"/>
    <n v="155799.28144439915"/>
    <n v="1"/>
    <n v="1"/>
    <n v="41.176123082430252"/>
    <n v="41.176123082430252"/>
  </r>
  <r>
    <n v="4113"/>
    <n v="0"/>
    <x v="2"/>
    <x v="2"/>
    <x v="4"/>
    <s v="62-304.520 (7), F.A.C."/>
    <x v="4"/>
    <x v="4"/>
    <x v="1"/>
    <n v="1820"/>
    <s v="Golf Course"/>
    <n v="1820"/>
    <s v="Brevard County"/>
    <n v="264"/>
    <n v="88.04430091378984"/>
    <n v="627.77582818390795"/>
    <n v="89.046144332683809"/>
    <m/>
    <m/>
    <m/>
    <n v="627.77582818390795"/>
    <n v="627.77582818390795"/>
    <n v="318341.27620151319"/>
    <n v="1"/>
    <n v="1"/>
    <n v="89.046144332683809"/>
    <n v="89.046144332683809"/>
  </r>
  <r>
    <n v="1306"/>
    <n v="0"/>
    <x v="2"/>
    <x v="3"/>
    <x v="4"/>
    <s v="62-304.520 (7), F.A.C."/>
    <x v="4"/>
    <x v="4"/>
    <x v="1"/>
    <n v="1820"/>
    <s v="Golf Course"/>
    <n v="1820"/>
    <s v="Brevard County       SJRWMD C-1 Diversion"/>
    <n v="18"/>
    <n v="0.54698022272993851"/>
    <n v="1.3773106917459765"/>
    <n v="0.31949294912877113"/>
    <m/>
    <m/>
    <m/>
    <n v="4.7823287907846401"/>
    <n v="1.3773106917459765"/>
    <n v="2182.03247044613"/>
    <n v="0.28800000000000003"/>
    <n v="0.46899999999999997"/>
    <n v="0.681221639933414"/>
    <n v="0.31949294912877113"/>
  </r>
  <r>
    <n v="851"/>
    <n v="0"/>
    <x v="2"/>
    <x v="3"/>
    <x v="4"/>
    <s v="62-304.520 (7)(b),(16), F.A.C."/>
    <x v="4"/>
    <x v="4"/>
    <x v="8"/>
    <n v="1820"/>
    <s v="Golf Course"/>
    <n v="1820"/>
    <s v="City of Melbourne                 Brevard County"/>
    <n v="43"/>
    <n v="4.7757204256261652"/>
    <n v="36.53442646925938"/>
    <n v="5.0762529550204185"/>
    <m/>
    <m/>
    <m/>
    <n v="36.53442646925938"/>
    <n v="36.53442646925938"/>
    <n v="17318.633278663303"/>
    <n v="1"/>
    <n v="1"/>
    <n v="5.0762529550204185"/>
    <n v="5.0762529550204185"/>
  </r>
  <r>
    <n v="1518"/>
    <n v="0"/>
    <x v="2"/>
    <x v="3"/>
    <x v="4"/>
    <s v="62-304.520 (7), F.A.C."/>
    <x v="4"/>
    <x v="4"/>
    <x v="15"/>
    <n v="1820"/>
    <s v="Golf Course"/>
    <n v="1820"/>
    <s v="City of Palm Bay            Brevard County       SJRWMD C-1 Diversion"/>
    <n v="833"/>
    <n v="325.75703167628802"/>
    <n v="736.76132462840212"/>
    <n v="168.55953550966171"/>
    <m/>
    <m/>
    <m/>
    <n v="2558.1990438486182"/>
    <n v="736.76132462840212"/>
    <n v="1325279.4187774463"/>
    <n v="0.28800000000000003"/>
    <n v="0.46899999999999997"/>
    <n v="359.40199469011026"/>
    <n v="168.55953550966171"/>
  </r>
  <r>
    <n v="4326"/>
    <n v="0"/>
    <x v="2"/>
    <x v="2"/>
    <x v="4"/>
    <s v="62-304.520 (7), F.A.C."/>
    <x v="4"/>
    <x v="4"/>
    <x v="16"/>
    <n v="1820"/>
    <s v="Golf Course"/>
    <n v="1820"/>
    <s v="City of Sebastian      Indian River County"/>
    <n v="26"/>
    <n v="0.89940223380901974"/>
    <n v="5.4927107287513941"/>
    <n v="0.75854606270452185"/>
    <m/>
    <m/>
    <m/>
    <n v="5.4927107287513941"/>
    <n v="5.4927107287513941"/>
    <n v="3048.8958143246373"/>
    <n v="1"/>
    <n v="1"/>
    <n v="0.75854606270452185"/>
    <n v="0.75854606270452185"/>
  </r>
  <r>
    <n v="2671"/>
    <n v="0"/>
    <x v="2"/>
    <x v="4"/>
    <x v="4"/>
    <s v="62-304.520 (8), F.A.C."/>
    <x v="4"/>
    <x v="4"/>
    <x v="17"/>
    <n v="1820"/>
    <s v="Golf Course"/>
    <n v="1820"/>
    <s v="City of Vero Beach    Indian River County"/>
    <n v="383"/>
    <n v="143.36223903927586"/>
    <n v="1139.4913643488305"/>
    <n v="161.22387331687787"/>
    <m/>
    <m/>
    <m/>
    <n v="1139.4913643488305"/>
    <n v="1139.4913643488305"/>
    <n v="554233.37168520445"/>
    <n v="1"/>
    <n v="1"/>
    <n v="161.22387331687787"/>
    <n v="161.22387331687787"/>
  </r>
  <r>
    <n v="3089"/>
    <n v="0"/>
    <x v="2"/>
    <x v="4"/>
    <x v="4"/>
    <s v="62-304.520 (8), F.A.C."/>
    <x v="4"/>
    <x v="4"/>
    <x v="20"/>
    <n v="1820"/>
    <s v="Golf Course"/>
    <n v="1820"/>
    <s v="City of Vero Beach    Indian River County    IRFWCD"/>
    <n v="31"/>
    <n v="2.2641240346093841"/>
    <n v="18.110409522901797"/>
    <n v="2.3803910860140554"/>
    <m/>
    <m/>
    <m/>
    <n v="18.110409522901797"/>
    <n v="18.110409522901797"/>
    <n v="8380.9110817578112"/>
    <n v="1"/>
    <n v="1"/>
    <n v="2.3803910860140554"/>
    <n v="2.3803910860140554"/>
  </r>
  <r>
    <n v="1647"/>
    <n v="0"/>
    <x v="2"/>
    <x v="3"/>
    <x v="4"/>
    <s v="62-304.520 (7), F.A.C."/>
    <x v="4"/>
    <x v="4"/>
    <x v="14"/>
    <n v="1820"/>
    <s v="Golf Course"/>
    <n v="1820"/>
    <s v="City of West Melbourne   Brevard County       SJRWMD C-1 Diversion"/>
    <n v="51"/>
    <n v="22.0549875887417"/>
    <n v="45.63739026572631"/>
    <n v="10.475186105281413"/>
    <m/>
    <m/>
    <m/>
    <n v="158.463160644883"/>
    <n v="45.63739026572631"/>
    <n v="82568.259509687734"/>
    <n v="0.28800000000000003"/>
    <n v="0.46899999999999997"/>
    <n v="22.335151610408133"/>
    <n v="10.475186105281413"/>
  </r>
  <r>
    <n v="4936"/>
    <n v="0"/>
    <x v="2"/>
    <x v="5"/>
    <x v="5"/>
    <s v="C-25 and South Indian River Lagoon"/>
    <x v="5"/>
    <x v="5"/>
    <x v="18"/>
    <n v="1820"/>
    <s v="Golf Course"/>
    <n v="1820"/>
    <s v="FDOT District 4                                         St. Lucie County"/>
    <n v="19"/>
    <n v="0.94406866528434563"/>
    <n v="8.9866758476291579"/>
    <n v="1.363787346617207"/>
    <m/>
    <m/>
    <m/>
    <n v="8.9866758476291579"/>
    <n v="8.9866758476291579"/>
    <n v="3769.0338760319933"/>
    <n v="1"/>
    <n v="1"/>
    <n v="1.363787346617207"/>
    <n v="1.363787346617207"/>
  </r>
  <r>
    <n v="2804"/>
    <n v="0"/>
    <x v="2"/>
    <x v="4"/>
    <x v="4"/>
    <s v="62-304.520 (8), F.A.C."/>
    <x v="4"/>
    <x v="4"/>
    <x v="18"/>
    <n v="1820"/>
    <s v="Golf Course"/>
    <n v="1820"/>
    <s v="FDOT District 4                                       Indian River County"/>
    <n v="52"/>
    <n v="3.2159607058152502"/>
    <n v="30.932918004673251"/>
    <n v="4.2614104291667463"/>
    <m/>
    <m/>
    <m/>
    <n v="30.932918004673251"/>
    <n v="30.932918004673251"/>
    <n v="13227.252656517419"/>
    <n v="1"/>
    <n v="1"/>
    <n v="4.2614104291667463"/>
    <n v="4.2614104291667463"/>
  </r>
  <r>
    <n v="2805"/>
    <n v="0"/>
    <x v="2"/>
    <x v="4"/>
    <x v="4"/>
    <s v="62-304.520 (8), F.A.C."/>
    <x v="4"/>
    <x v="4"/>
    <x v="18"/>
    <n v="1820"/>
    <s v="Golf Course"/>
    <n v="1820"/>
    <s v="FDOT District 4                                   City of Vero Beach    Indian River County"/>
    <n v="11"/>
    <n v="0.43568983241860015"/>
    <n v="3.8142390217943429"/>
    <n v="0.52209231452377103"/>
    <m/>
    <m/>
    <m/>
    <n v="3.8142390217943429"/>
    <n v="3.8142390217943429"/>
    <n v="1756.8029927708726"/>
    <n v="1"/>
    <n v="1"/>
    <n v="0.52209231452377103"/>
    <n v="0.52209231452377103"/>
  </r>
  <r>
    <n v="4420"/>
    <n v="0"/>
    <x v="2"/>
    <x v="2"/>
    <x v="4"/>
    <s v="62-304.520 (7), F.A.C."/>
    <x v="4"/>
    <x v="4"/>
    <x v="18"/>
    <n v="1820"/>
    <s v="Golf Course"/>
    <n v="1820"/>
    <s v="FDOT District 4                           Town of Orchid            Indian River County"/>
    <n v="10"/>
    <n v="0.95693819505718725"/>
    <n v="8.546704613163369"/>
    <n v="1.2228228781599599"/>
    <m/>
    <m/>
    <m/>
    <n v="8.546704613163369"/>
    <n v="8.546704613163369"/>
    <n v="3787.8915008370591"/>
    <n v="1"/>
    <n v="1"/>
    <n v="1.2228228781599599"/>
    <n v="1.2228228781599599"/>
  </r>
  <r>
    <n v="2806"/>
    <n v="0"/>
    <x v="2"/>
    <x v="4"/>
    <x v="4"/>
    <s v="62-304.520 (8), F.A.C."/>
    <x v="4"/>
    <x v="4"/>
    <x v="18"/>
    <n v="1820"/>
    <s v="Golf Course"/>
    <n v="1820"/>
    <s v="FDOT District 4                     Town of Indian River Shores                  Indian River County"/>
    <n v="4"/>
    <n v="9.5531479861352311E-2"/>
    <n v="0.76741153093866199"/>
    <n v="0.1055814487315965"/>
    <m/>
    <m/>
    <m/>
    <n v="0.76741153093866199"/>
    <n v="0.76741153093866199"/>
    <n v="385.19332689029068"/>
    <n v="1"/>
    <n v="1"/>
    <n v="0.1055814487315965"/>
    <n v="0.1055814487315965"/>
  </r>
  <r>
    <n v="1841"/>
    <n v="0"/>
    <x v="2"/>
    <x v="3"/>
    <x v="4"/>
    <s v="62-304.520 (7), F.A.C."/>
    <x v="4"/>
    <x v="4"/>
    <x v="6"/>
    <n v="1820"/>
    <s v="Golf Course"/>
    <n v="1820"/>
    <s v="FDOT District 5                                          Brevard County"/>
    <n v="20"/>
    <n v="0.59762833280291128"/>
    <n v="4.2013828861494522"/>
    <n v="0.57758459351935554"/>
    <m/>
    <m/>
    <m/>
    <n v="4.2013828861494522"/>
    <n v="4.2013828861494522"/>
    <n v="2134.502813736216"/>
    <n v="1"/>
    <n v="1"/>
    <n v="0.57758459351935554"/>
    <n v="0.57758459351935554"/>
  </r>
  <r>
    <n v="4478"/>
    <n v="0"/>
    <x v="2"/>
    <x v="2"/>
    <x v="4"/>
    <s v="62-304.520 (7), F.A.C."/>
    <x v="4"/>
    <x v="4"/>
    <x v="6"/>
    <n v="1820"/>
    <s v="Golf Course"/>
    <n v="1820"/>
    <s v="FDOT District 5                                          Brevard County"/>
    <n v="3"/>
    <n v="1.9889951286347161E-3"/>
    <n v="1.5486201325533451E-2"/>
    <n v="2.1522245087336588E-3"/>
    <m/>
    <m/>
    <m/>
    <n v="1.5486201325533451E-2"/>
    <n v="1.5486201325533451E-2"/>
    <n v="7.5688225906437934"/>
    <n v="1"/>
    <n v="1"/>
    <n v="2.1522245087336588E-3"/>
    <n v="2.1522245087336588E-3"/>
  </r>
  <r>
    <n v="1032"/>
    <n v="0"/>
    <x v="2"/>
    <x v="3"/>
    <x v="4"/>
    <s v="62-304.520 (7)(b),(16), F.A.C."/>
    <x v="4"/>
    <x v="4"/>
    <x v="6"/>
    <n v="1820"/>
    <s v="Golf Course"/>
    <n v="1820"/>
    <s v="FDOT District 5                         City of Melbourne                 Brevard County"/>
    <n v="19"/>
    <n v="0.26663227137859247"/>
    <n v="2.4165206712841081"/>
    <n v="0.31846998467414206"/>
    <m/>
    <m/>
    <m/>
    <n v="2.4165206712841081"/>
    <n v="2.4165206712841081"/>
    <n v="1052.0770026759953"/>
    <n v="1"/>
    <n v="1"/>
    <n v="0.31846998467414206"/>
    <n v="0.31846998467414206"/>
  </r>
  <r>
    <n v="5013"/>
    <n v="0"/>
    <x v="2"/>
    <x v="5"/>
    <x v="5"/>
    <s v="C-25 and South Indian River Lagoon"/>
    <x v="5"/>
    <x v="5"/>
    <x v="30"/>
    <n v="1820"/>
    <s v="Golf Course"/>
    <n v="1820"/>
    <s v="FPFWCD                                      St. Lucie County"/>
    <n v="37"/>
    <n v="5.7503717002827193"/>
    <n v="49.39389922537854"/>
    <n v="7.276052177152299"/>
    <m/>
    <m/>
    <m/>
    <n v="49.39389922537854"/>
    <n v="49.39389922537854"/>
    <n v="21554.847543299489"/>
    <n v="1"/>
    <n v="1"/>
    <n v="7.276052177152299"/>
    <n v="7.276052177152299"/>
  </r>
  <r>
    <n v="2931"/>
    <n v="0"/>
    <x v="2"/>
    <x v="4"/>
    <x v="4"/>
    <s v="62-304.520 (8), F.A.C."/>
    <x v="4"/>
    <x v="4"/>
    <x v="12"/>
    <n v="1820"/>
    <s v="Golf Course"/>
    <n v="1820"/>
    <s v="Indian River County"/>
    <n v="4646"/>
    <n v="1728.9223418985619"/>
    <n v="12671.262813791544"/>
    <n v="1790.0042557919444"/>
    <m/>
    <m/>
    <m/>
    <n v="12671.262813791544"/>
    <n v="12671.262813791544"/>
    <n v="6491562.8873801185"/>
    <n v="1"/>
    <n v="1"/>
    <n v="1790.0042557919444"/>
    <n v="1790.0042557919444"/>
  </r>
  <r>
    <n v="3617"/>
    <n v="0"/>
    <x v="2"/>
    <x v="2"/>
    <x v="4"/>
    <s v="62-304.520 (7)(b),(19), F.A.C."/>
    <x v="4"/>
    <x v="4"/>
    <x v="12"/>
    <n v="1820"/>
    <s v="Golf Course"/>
    <n v="1820"/>
    <s v="Indian River County"/>
    <n v="479"/>
    <n v="227.0523805256816"/>
    <n v="1745.2183249361462"/>
    <n v="249.17781707735912"/>
    <m/>
    <m/>
    <m/>
    <n v="1745.2183249361462"/>
    <n v="1745.2183249361462"/>
    <n v="845221.60348559765"/>
    <n v="1"/>
    <n v="1"/>
    <n v="249.17781707735912"/>
    <n v="249.17781707735912"/>
  </r>
  <r>
    <n v="4651"/>
    <n v="0"/>
    <x v="2"/>
    <x v="2"/>
    <x v="4"/>
    <s v="62-304.520 (7), F.A.C."/>
    <x v="4"/>
    <x v="4"/>
    <x v="12"/>
    <n v="1820"/>
    <s v="Golf Course"/>
    <n v="1820"/>
    <s v="Indian River County"/>
    <n v="697"/>
    <n v="308.89277023385301"/>
    <n v="2259.3002601013222"/>
    <n v="314.232082100333"/>
    <m/>
    <m/>
    <m/>
    <n v="2259.3002601013222"/>
    <n v="2259.3002601013222"/>
    <n v="1185131.5203682072"/>
    <n v="1"/>
    <n v="1"/>
    <n v="314.232082100333"/>
    <n v="314.232082100333"/>
  </r>
  <r>
    <n v="3090"/>
    <n v="0"/>
    <x v="2"/>
    <x v="4"/>
    <x v="4"/>
    <s v="62-304.520 (8), F.A.C."/>
    <x v="4"/>
    <x v="4"/>
    <x v="20"/>
    <n v="1820"/>
    <s v="Golf Course"/>
    <n v="1820"/>
    <s v="Indian River County       IRFWCD"/>
    <n v="5"/>
    <n v="1.156357159589016E-2"/>
    <n v="7.0738032743747584E-2"/>
    <n v="1.0272276147637989E-2"/>
    <m/>
    <m/>
    <m/>
    <n v="7.0738032743747584E-2"/>
    <n v="7.0738032743747584E-2"/>
    <n v="29.929334159551935"/>
    <n v="1"/>
    <n v="1"/>
    <n v="1.0272276147637989E-2"/>
    <n v="1.0272276147637989E-2"/>
  </r>
  <r>
    <n v="3091"/>
    <n v="0"/>
    <x v="2"/>
    <x v="4"/>
    <x v="4"/>
    <s v="62-304.520 (8), F.A.C."/>
    <x v="4"/>
    <x v="4"/>
    <x v="20"/>
    <n v="1820"/>
    <s v="Golf Course"/>
    <n v="1820"/>
    <s v="IRFWCD                                      Indian River County"/>
    <n v="224"/>
    <n v="6.4063106455967374"/>
    <n v="51.356798465053259"/>
    <n v="7.3286688157451598"/>
    <m/>
    <m/>
    <m/>
    <n v="51.356798465053259"/>
    <n v="51.356798465053259"/>
    <n v="24272.203447590633"/>
    <n v="1"/>
    <n v="1"/>
    <n v="7.3286688157451598"/>
    <n v="7.3286688157451598"/>
  </r>
  <r>
    <n v="3092"/>
    <n v="0"/>
    <x v="2"/>
    <x v="4"/>
    <x v="4"/>
    <s v="62-304.520 (8), F.A.C."/>
    <x v="4"/>
    <x v="4"/>
    <x v="20"/>
    <n v="1820"/>
    <s v="Golf Course"/>
    <n v="1820"/>
    <s v="IRFWCD                                      Indian River County       IRFWCD"/>
    <n v="12"/>
    <n v="0.2933307056138228"/>
    <n v="1.798789086860721"/>
    <n v="0.26239992935567713"/>
    <m/>
    <m/>
    <m/>
    <n v="1.798789086860721"/>
    <n v="1.798789086860721"/>
    <n v="741.2167801152184"/>
    <n v="1"/>
    <n v="1"/>
    <n v="0.26239992935567713"/>
    <n v="0.26239992935567713"/>
  </r>
  <r>
    <n v="3093"/>
    <n v="0"/>
    <x v="2"/>
    <x v="4"/>
    <x v="4"/>
    <s v="62-304.520 (8), F.A.C."/>
    <x v="4"/>
    <x v="4"/>
    <x v="20"/>
    <n v="1820"/>
    <s v="Golf Course"/>
    <n v="1820"/>
    <s v="IRFWCD                                  City of Vero Beach    Indian River County"/>
    <n v="8"/>
    <n v="0.25228871076977549"/>
    <n v="1.8976972282617517"/>
    <n v="0.24916790638239283"/>
    <m/>
    <m/>
    <m/>
    <n v="1.8976972282617517"/>
    <n v="1.8976972282617517"/>
    <n v="852.88733249124448"/>
    <n v="1"/>
    <n v="1"/>
    <n v="0.24916790638239283"/>
    <n v="0.24916790638239283"/>
  </r>
  <r>
    <n v="3094"/>
    <n v="0"/>
    <x v="2"/>
    <x v="4"/>
    <x v="4"/>
    <s v="62-304.520 (8), F.A.C."/>
    <x v="4"/>
    <x v="4"/>
    <x v="20"/>
    <n v="1820"/>
    <s v="Golf Course"/>
    <n v="1820"/>
    <s v="IRFWCD                                  City of Vero Beach    Indian River County       IRFWCD"/>
    <n v="2"/>
    <n v="3.9498736238462763E-2"/>
    <n v="0.24459585111589424"/>
    <n v="3.0734744109162042E-2"/>
    <m/>
    <m/>
    <m/>
    <n v="0.24459585111589424"/>
    <n v="0.24459585111589424"/>
    <n v="99.801138292145595"/>
    <n v="1"/>
    <n v="1"/>
    <n v="3.0734744109162042E-2"/>
    <n v="3.0734744109162042E-2"/>
  </r>
  <r>
    <n v="2056"/>
    <n v="0"/>
    <x v="2"/>
    <x v="3"/>
    <x v="4"/>
    <s v="62-304.520 (7), F.A.C."/>
    <x v="4"/>
    <x v="4"/>
    <x v="22"/>
    <n v="1820"/>
    <s v="Golf Course"/>
    <n v="1820"/>
    <s v="MTWCD                                    Brevard County       SJRWMD C-1 Diversion"/>
    <n v="12"/>
    <n v="1.9162772984863055"/>
    <n v="4.8651586791671928"/>
    <n v="1.1229227986060391"/>
    <m/>
    <m/>
    <m/>
    <n v="16.89291208044164"/>
    <n v="4.8651586791671928"/>
    <n v="7574.6389120007907"/>
    <n v="0.28800000000000003"/>
    <n v="0.46899999999999997"/>
    <n v="2.3942916814627702"/>
    <n v="1.1229227986060391"/>
  </r>
  <r>
    <n v="2057"/>
    <n v="0"/>
    <x v="2"/>
    <x v="3"/>
    <x v="4"/>
    <s v="62-304.520 (7), F.A.C."/>
    <x v="4"/>
    <x v="4"/>
    <x v="22"/>
    <n v="1820"/>
    <s v="Golf Course"/>
    <n v="1820"/>
    <s v="MTWCD                                 City of West Melbourne   Brevard County       SJRWMD C-1 Diversion"/>
    <n v="1"/>
    <n v="5.4026055095833516E-3"/>
    <n v="1.2881049306271453E-2"/>
    <n v="2.6569866659805516E-3"/>
    <m/>
    <m/>
    <m/>
    <n v="4.4725865646775873E-2"/>
    <n v="1.2881049306271453E-2"/>
    <n v="19.26367789791"/>
    <n v="0.28800000000000003"/>
    <n v="0.46899999999999997"/>
    <n v="5.6652167718135435E-3"/>
    <n v="2.6569866659805516E-3"/>
  </r>
  <r>
    <n v="2058"/>
    <n v="0"/>
    <x v="2"/>
    <x v="3"/>
    <x v="4"/>
    <s v="62-304.520 (7), F.A.C."/>
    <x v="4"/>
    <x v="4"/>
    <x v="22"/>
    <n v="1820"/>
    <s v="Golf Course"/>
    <n v="1820"/>
    <s v="MTWCD                        City of Palm Bay            Brevard County       SJRWMD C-1 Diversion"/>
    <n v="30"/>
    <n v="4.3789804249753201"/>
    <n v="9.9309645498151404"/>
    <n v="2.3112210377466589"/>
    <m/>
    <m/>
    <m/>
    <n v="34.482515797969235"/>
    <n v="9.9309645498151404"/>
    <n v="16294.823155367021"/>
    <n v="0.28800000000000003"/>
    <n v="0.46899999999999997"/>
    <n v="4.9279766263254992"/>
    <n v="2.3112210377466589"/>
  </r>
  <r>
    <n v="3699"/>
    <n v="0"/>
    <x v="2"/>
    <x v="2"/>
    <x v="4"/>
    <s v="62-304.520 (7)(b),(19), F.A.C."/>
    <x v="4"/>
    <x v="4"/>
    <x v="21"/>
    <n v="1820"/>
    <s v="Golf Course"/>
    <n v="1820"/>
    <s v="SRIDROW                                 Indian River County"/>
    <n v="57"/>
    <n v="14.519399117539908"/>
    <n v="116.15632253372516"/>
    <n v="16.311161540802242"/>
    <m/>
    <m/>
    <m/>
    <n v="116.15632253372516"/>
    <n v="116.15632253372516"/>
    <n v="54152.447426777951"/>
    <n v="1"/>
    <n v="1"/>
    <n v="16.311161540802242"/>
    <n v="16.311161540802242"/>
  </r>
  <r>
    <n v="5097"/>
    <n v="0"/>
    <x v="2"/>
    <x v="5"/>
    <x v="5"/>
    <s v="C-25 and South Indian River Lagoon"/>
    <x v="5"/>
    <x v="5"/>
    <x v="23"/>
    <n v="1820"/>
    <s v="Golf Course"/>
    <n v="1820"/>
    <s v="St. Lucie County"/>
    <n v="1086"/>
    <n v="427.68805824139253"/>
    <n v="3217.197051267764"/>
    <n v="470.1098492253376"/>
    <m/>
    <m/>
    <m/>
    <n v="3217.197051267764"/>
    <n v="3217.197051267764"/>
    <n v="1524983.205992582"/>
    <n v="1"/>
    <n v="1"/>
    <n v="470.1098492253376"/>
    <n v="470.1098492253376"/>
  </r>
  <r>
    <n v="2219"/>
    <n v="0"/>
    <x v="2"/>
    <x v="3"/>
    <x v="4"/>
    <s v="62-304.520 (7), F.A.C."/>
    <x v="4"/>
    <x v="4"/>
    <x v="24"/>
    <n v="1820"/>
    <s v="Golf Course"/>
    <n v="1820"/>
    <s v="Town of Grant-Valkaria                      Brevard County"/>
    <n v="41"/>
    <n v="2.4503604798458998"/>
    <n v="17.980374212702554"/>
    <n v="2.4142055172331283"/>
    <m/>
    <m/>
    <m/>
    <n v="17.980374212702554"/>
    <n v="17.980374212702554"/>
    <n v="8940.2962156444155"/>
    <n v="1"/>
    <n v="1"/>
    <n v="2.4142055172331283"/>
    <n v="2.4142055172331283"/>
  </r>
  <r>
    <n v="3199"/>
    <n v="0"/>
    <x v="2"/>
    <x v="4"/>
    <x v="4"/>
    <s v="62-304.520 (8), F.A.C."/>
    <x v="4"/>
    <x v="4"/>
    <x v="25"/>
    <n v="1820"/>
    <s v="Golf Course"/>
    <n v="1820"/>
    <s v="Town of Indian River Shores                  Indian River County"/>
    <n v="601"/>
    <n v="206.61110360149632"/>
    <n v="1541.1010706437237"/>
    <n v="218.66180344711191"/>
    <m/>
    <m/>
    <m/>
    <n v="1541.1010706437237"/>
    <n v="1541.1010706437237"/>
    <n v="784401.44596681267"/>
    <n v="1"/>
    <n v="1"/>
    <n v="218.66180344711191"/>
    <n v="218.66180344711191"/>
  </r>
  <r>
    <n v="4793"/>
    <n v="0"/>
    <x v="2"/>
    <x v="2"/>
    <x v="4"/>
    <s v="62-304.520 (7), F.A.C."/>
    <x v="4"/>
    <x v="4"/>
    <x v="27"/>
    <n v="1820"/>
    <s v="Golf Course"/>
    <n v="1820"/>
    <s v="Town of Orchid            Indian River County"/>
    <n v="439"/>
    <n v="141.9213184861768"/>
    <n v="898.28405600760891"/>
    <n v="126.30522327674129"/>
    <m/>
    <m/>
    <m/>
    <n v="898.28405600760891"/>
    <n v="898.28405600760891"/>
    <n v="504813.62837382039"/>
    <n v="1"/>
    <n v="1"/>
    <n v="126.30522327674129"/>
    <n v="126.30522327674129"/>
  </r>
  <r>
    <n v="2480"/>
    <n v="0"/>
    <x v="2"/>
    <x v="4"/>
    <x v="4"/>
    <s v="62-304.520 (8), F.A.C."/>
    <x v="4"/>
    <x v="4"/>
    <x v="11"/>
    <n v="1820"/>
    <s v="Golf Course"/>
    <n v="2000"/>
    <s v="Indian River County"/>
    <n v="10"/>
    <n v="9.6511879042790732E-4"/>
    <n v="8.0358087901866472E-3"/>
    <n v="1.1758574205070226E-3"/>
    <m/>
    <m/>
    <m/>
    <n v="8.0358087901866472E-3"/>
    <n v="8.0358087901866472E-3"/>
    <n v="3.5909206382859757"/>
    <n v="1"/>
    <n v="1"/>
    <n v="1.1758574205070226E-3"/>
    <n v="1.1758574205070226E-3"/>
  </r>
  <r>
    <n v="3280"/>
    <n v="0"/>
    <x v="2"/>
    <x v="2"/>
    <x v="4"/>
    <s v="62-304.520 (7)(b),(19), F.A.C."/>
    <x v="4"/>
    <x v="4"/>
    <x v="11"/>
    <n v="1820"/>
    <s v="Golf Course"/>
    <n v="2000"/>
    <s v="Indian River County"/>
    <n v="9"/>
    <n v="1.109529075305976E-3"/>
    <n v="8.0569539304553399E-3"/>
    <n v="1.0906124007510466E-3"/>
    <m/>
    <m/>
    <m/>
    <n v="8.0569539304553399E-3"/>
    <n v="8.0569539304553399E-3"/>
    <n v="4.0151655382071754"/>
    <n v="1"/>
    <n v="1"/>
    <n v="1.0906124007510466E-3"/>
    <n v="1.0906124007510466E-3"/>
  </r>
  <r>
    <n v="2481"/>
    <n v="0"/>
    <x v="2"/>
    <x v="4"/>
    <x v="4"/>
    <s v="62-304.520 (8), F.A.C."/>
    <x v="4"/>
    <x v="4"/>
    <x v="11"/>
    <n v="1820"/>
    <s v="Golf Course"/>
    <n v="2000"/>
    <s v="IRFWCD                                      Indian River County"/>
    <n v="7"/>
    <n v="7.362263880281969E-4"/>
    <n v="6.3297916809780487E-3"/>
    <n v="9.2420233181884036E-4"/>
    <m/>
    <m/>
    <m/>
    <n v="6.3297916809780487E-3"/>
    <n v="6.3297916809780487E-3"/>
    <n v="2.7425958550290694"/>
    <n v="1"/>
    <n v="1"/>
    <n v="9.2420233181884036E-4"/>
    <n v="9.2420233181884036E-4"/>
  </r>
  <r>
    <n v="852"/>
    <n v="0"/>
    <x v="2"/>
    <x v="3"/>
    <x v="4"/>
    <s v="62-304.520 (7)(b),(16), F.A.C."/>
    <x v="4"/>
    <x v="4"/>
    <x v="8"/>
    <n v="1830"/>
    <s v="Race Tracks(horse, dog, car, motorcycle)"/>
    <n v="1830"/>
    <s v="City of Melbourne                 Brevard County"/>
    <n v="42"/>
    <n v="16.206730940742496"/>
    <n v="102.40606976114796"/>
    <n v="13.554762928442578"/>
    <m/>
    <m/>
    <m/>
    <n v="102.40606976114796"/>
    <n v="102.40606976114796"/>
    <n v="56248.569440270629"/>
    <n v="1"/>
    <n v="1"/>
    <n v="13.554762928442578"/>
    <n v="13.554762928442578"/>
  </r>
  <r>
    <n v="1307"/>
    <n v="0"/>
    <x v="2"/>
    <x v="3"/>
    <x v="4"/>
    <s v="62-304.520 (7), F.A.C."/>
    <x v="4"/>
    <x v="4"/>
    <x v="1"/>
    <n v="1840"/>
    <s v="Marinas and Fish Camps"/>
    <n v="1840"/>
    <s v="Brevard County"/>
    <n v="4"/>
    <n v="0.1053567808933521"/>
    <n v="0.75357625439816389"/>
    <n v="0.10051405810265554"/>
    <m/>
    <m/>
    <m/>
    <n v="0.75357625439816389"/>
    <n v="0.75357625439816389"/>
    <n v="329.86922139119804"/>
    <n v="1"/>
    <n v="1"/>
    <n v="0.10051405810265554"/>
    <n v="0.10051405810265554"/>
  </r>
  <r>
    <n v="3780"/>
    <n v="0"/>
    <x v="2"/>
    <x v="2"/>
    <x v="4"/>
    <s v="62-304.520 (7)(b),(20), F.A.C."/>
    <x v="4"/>
    <x v="4"/>
    <x v="1"/>
    <n v="1840"/>
    <s v="Marinas and Fish Camps"/>
    <n v="1840"/>
    <s v="Brevard County"/>
    <n v="14"/>
    <n v="2.5803411596010242"/>
    <n v="18.597760121794057"/>
    <n v="2.6219335555969669"/>
    <m/>
    <m/>
    <m/>
    <n v="18.597760121794057"/>
    <n v="18.597760121794057"/>
    <n v="8532.2214068174799"/>
    <n v="1"/>
    <n v="1"/>
    <n v="2.6219335555969669"/>
    <n v="2.6219335555969669"/>
  </r>
  <r>
    <n v="4114"/>
    <n v="0"/>
    <x v="2"/>
    <x v="2"/>
    <x v="4"/>
    <s v="62-304.520 (7), F.A.C."/>
    <x v="4"/>
    <x v="4"/>
    <x v="1"/>
    <n v="1840"/>
    <s v="Marinas and Fish Camps"/>
    <n v="1840"/>
    <s v="Brevard County"/>
    <n v="39"/>
    <n v="7.3597577657704409"/>
    <n v="48.441694193582322"/>
    <n v="6.8841596421438664"/>
    <m/>
    <m/>
    <m/>
    <n v="48.441694193582322"/>
    <n v="48.441694193582322"/>
    <n v="22275.323358505371"/>
    <n v="1"/>
    <n v="1"/>
    <n v="6.8841596421438664"/>
    <n v="6.8841596421438664"/>
  </r>
  <r>
    <n v="4876"/>
    <n v="0"/>
    <x v="2"/>
    <x v="5"/>
    <x v="5"/>
    <s v="C-25 and South Indian River Lagoon"/>
    <x v="5"/>
    <x v="5"/>
    <x v="29"/>
    <n v="1840"/>
    <s v="Marinas and Fish Camps"/>
    <n v="1840"/>
    <s v="City of Fort Pierce                           St. Lucie County"/>
    <n v="75"/>
    <n v="14.54182714685234"/>
    <n v="103.42929843137553"/>
    <n v="14.257290744268227"/>
    <m/>
    <m/>
    <m/>
    <n v="103.42929843137553"/>
    <n v="103.42929843137553"/>
    <n v="50643.358030676995"/>
    <n v="1"/>
    <n v="1"/>
    <n v="14.257290744268227"/>
    <n v="14.257290744268227"/>
  </r>
  <r>
    <n v="853"/>
    <n v="0"/>
    <x v="2"/>
    <x v="3"/>
    <x v="4"/>
    <s v="62-304.520 (7)(b),(16), F.A.C."/>
    <x v="4"/>
    <x v="4"/>
    <x v="8"/>
    <n v="1840"/>
    <s v="Marinas and Fish Camps"/>
    <n v="1840"/>
    <s v="City of Melbourne                 Brevard County"/>
    <n v="49"/>
    <n v="4.5585100314701448"/>
    <n v="35.319556991163211"/>
    <n v="5.0738570364677527"/>
    <m/>
    <m/>
    <m/>
    <n v="35.319556991163211"/>
    <n v="35.319556991163211"/>
    <n v="15353.437116795254"/>
    <n v="1"/>
    <n v="1"/>
    <n v="5.0738570364677527"/>
    <n v="5.0738570364677527"/>
  </r>
  <r>
    <n v="1409"/>
    <n v="0"/>
    <x v="2"/>
    <x v="3"/>
    <x v="4"/>
    <s v="62-304.520 (7), F.A.C."/>
    <x v="4"/>
    <x v="4"/>
    <x v="8"/>
    <n v="1840"/>
    <s v="Marinas and Fish Camps"/>
    <n v="1840"/>
    <s v="City of Melbourne                 Brevard County"/>
    <n v="10"/>
    <n v="0.41063220035780362"/>
    <n v="3.341338894276654"/>
    <n v="0.49422440668714018"/>
    <m/>
    <m/>
    <m/>
    <n v="3.341338894276654"/>
    <n v="3.341338894276654"/>
    <n v="1339.1778351072603"/>
    <n v="1"/>
    <n v="1"/>
    <n v="0.49422440668714018"/>
    <n v="0.49422440668714018"/>
  </r>
  <r>
    <n v="1519"/>
    <n v="0"/>
    <x v="2"/>
    <x v="3"/>
    <x v="4"/>
    <s v="62-304.520 (7), F.A.C."/>
    <x v="4"/>
    <x v="4"/>
    <x v="15"/>
    <n v="1840"/>
    <s v="Marinas and Fish Camps"/>
    <n v="1840"/>
    <s v="City of Palm Bay            Brevard County"/>
    <n v="25"/>
    <n v="3.1665747411569809"/>
    <n v="23.122829866447603"/>
    <n v="3.201370052742559"/>
    <m/>
    <m/>
    <m/>
    <n v="23.122829866447603"/>
    <n v="23.122829866447603"/>
    <n v="10691.882248202199"/>
    <n v="1"/>
    <n v="1"/>
    <n v="3.201370052742559"/>
    <n v="3.201370052742559"/>
  </r>
  <r>
    <n v="4327"/>
    <n v="0"/>
    <x v="2"/>
    <x v="2"/>
    <x v="4"/>
    <s v="62-304.520 (7), F.A.C."/>
    <x v="4"/>
    <x v="4"/>
    <x v="16"/>
    <n v="1840"/>
    <s v="Marinas and Fish Camps"/>
    <n v="1840"/>
    <s v="City of Sebastian      Indian River County"/>
    <n v="88"/>
    <n v="10.358367373184967"/>
    <n v="90.835698230612479"/>
    <n v="13.045870974294267"/>
    <m/>
    <m/>
    <m/>
    <n v="90.835698230612479"/>
    <n v="90.835698230612479"/>
    <n v="36888.608178546951"/>
    <n v="1"/>
    <n v="1"/>
    <n v="13.045870974294267"/>
    <n v="13.045870974294267"/>
  </r>
  <r>
    <n v="2672"/>
    <n v="0"/>
    <x v="2"/>
    <x v="4"/>
    <x v="4"/>
    <s v="62-304.520 (8), F.A.C."/>
    <x v="4"/>
    <x v="4"/>
    <x v="17"/>
    <n v="1840"/>
    <s v="Marinas and Fish Camps"/>
    <n v="1840"/>
    <s v="City of Vero Beach    Indian River County"/>
    <n v="10"/>
    <n v="0.68090720924486869"/>
    <n v="5.8352476352380629"/>
    <n v="0.82049727608937117"/>
    <m/>
    <m/>
    <m/>
    <n v="5.8352476352380629"/>
    <n v="5.8352476352380629"/>
    <n v="2728.2131372065101"/>
    <n v="1"/>
    <n v="1"/>
    <n v="0.82049727608937117"/>
    <n v="0.82049727608937117"/>
  </r>
  <r>
    <n v="4937"/>
    <n v="0"/>
    <x v="2"/>
    <x v="5"/>
    <x v="5"/>
    <s v="C-25 and South Indian River Lagoon"/>
    <x v="5"/>
    <x v="5"/>
    <x v="18"/>
    <n v="1840"/>
    <s v="Marinas and Fish Camps"/>
    <n v="1840"/>
    <s v="FDOT District 4                                         St. Lucie County"/>
    <n v="67"/>
    <n v="12.330236844387477"/>
    <n v="95.798709226130939"/>
    <n v="12.843761961146507"/>
    <m/>
    <m/>
    <m/>
    <n v="95.798709226130939"/>
    <n v="95.798709226130939"/>
    <n v="46094.52760548253"/>
    <n v="1"/>
    <n v="1"/>
    <n v="12.843761961146507"/>
    <n v="12.843761961146507"/>
  </r>
  <r>
    <n v="2807"/>
    <n v="0"/>
    <x v="2"/>
    <x v="4"/>
    <x v="4"/>
    <s v="62-304.520 (8), F.A.C."/>
    <x v="4"/>
    <x v="4"/>
    <x v="18"/>
    <n v="1840"/>
    <s v="Marinas and Fish Camps"/>
    <n v="1840"/>
    <s v="FDOT District 4                                       Indian River County"/>
    <n v="3"/>
    <n v="3.3590061047736638E-2"/>
    <n v="0.18210190512041102"/>
    <n v="2.4430584349111387E-2"/>
    <m/>
    <m/>
    <m/>
    <n v="0.18210190512041102"/>
    <n v="0.18210190512041102"/>
    <n v="80.881822024022313"/>
    <n v="1"/>
    <n v="1"/>
    <n v="2.4430584349111387E-2"/>
    <n v="2.4430584349111387E-2"/>
  </r>
  <r>
    <n v="4421"/>
    <n v="0"/>
    <x v="2"/>
    <x v="2"/>
    <x v="4"/>
    <s v="62-304.520 (7), F.A.C."/>
    <x v="4"/>
    <x v="4"/>
    <x v="18"/>
    <n v="1840"/>
    <s v="Marinas and Fish Camps"/>
    <n v="1840"/>
    <s v="FDOT District 4                                       Indian River County"/>
    <n v="11"/>
    <n v="0.84943417950608979"/>
    <n v="5.4375002802160157"/>
    <n v="0.76398057750086412"/>
    <m/>
    <m/>
    <m/>
    <n v="5.4375002802160157"/>
    <n v="5.4375002802160157"/>
    <n v="2418.3440170260251"/>
    <n v="1"/>
    <n v="1"/>
    <n v="0.76398057750086412"/>
    <n v="0.76398057750086412"/>
  </r>
  <r>
    <n v="2808"/>
    <n v="0"/>
    <x v="2"/>
    <x v="4"/>
    <x v="4"/>
    <s v="62-304.520 (8), F.A.C."/>
    <x v="4"/>
    <x v="4"/>
    <x v="18"/>
    <n v="1840"/>
    <s v="Marinas and Fish Camps"/>
    <n v="1840"/>
    <s v="FDOT District 4                                   City of Vero Beach    Indian River County"/>
    <n v="8"/>
    <n v="1.132364294611504"/>
    <n v="8.2126843523896333"/>
    <n v="1.1376520034591477"/>
    <m/>
    <m/>
    <m/>
    <n v="8.2126843523896333"/>
    <n v="8.2126843523896333"/>
    <n v="3826.2651775454019"/>
    <n v="1"/>
    <n v="1"/>
    <n v="1.1376520034591477"/>
    <n v="1.1376520034591477"/>
  </r>
  <r>
    <n v="4422"/>
    <n v="0"/>
    <x v="2"/>
    <x v="2"/>
    <x v="4"/>
    <s v="62-304.520 (7), F.A.C."/>
    <x v="4"/>
    <x v="4"/>
    <x v="18"/>
    <n v="1840"/>
    <s v="Marinas and Fish Camps"/>
    <n v="1840"/>
    <s v="FDOT District 4                                 City of Sebastian      Indian River County"/>
    <n v="4"/>
    <n v="0.12280519912013142"/>
    <n v="1.1159218462743268"/>
    <n v="0.18733910065671056"/>
    <m/>
    <m/>
    <m/>
    <n v="1.1159218462743268"/>
    <n v="1.1159218462743268"/>
    <n v="407.89784098336855"/>
    <n v="1"/>
    <n v="1"/>
    <n v="0.18733910065671056"/>
    <n v="0.18733910065671056"/>
  </r>
  <r>
    <n v="4938"/>
    <n v="0"/>
    <x v="2"/>
    <x v="5"/>
    <x v="5"/>
    <s v="C-25 and South Indian River Lagoon"/>
    <x v="5"/>
    <x v="5"/>
    <x v="18"/>
    <n v="1840"/>
    <s v="Marinas and Fish Camps"/>
    <n v="1840"/>
    <s v="FDOT District 4              City of Fort Pierce                           St. Lucie County"/>
    <n v="29"/>
    <n v="4.0017343581423264"/>
    <n v="32.285188892985886"/>
    <n v="4.3918700282944005"/>
    <m/>
    <m/>
    <m/>
    <n v="32.285188892985886"/>
    <n v="32.285188892985886"/>
    <n v="15728.640533027505"/>
    <n v="1"/>
    <n v="1"/>
    <n v="4.3918700282944005"/>
    <n v="4.3918700282944005"/>
  </r>
  <r>
    <n v="4479"/>
    <n v="0"/>
    <x v="2"/>
    <x v="2"/>
    <x v="4"/>
    <s v="62-304.520 (7), F.A.C."/>
    <x v="4"/>
    <x v="4"/>
    <x v="6"/>
    <n v="1840"/>
    <s v="Marinas and Fish Camps"/>
    <n v="1840"/>
    <s v="FDOT District 5                                          Brevard County"/>
    <n v="12"/>
    <n v="0.34100941966300874"/>
    <n v="3.0146308468854874"/>
    <n v="0.41865643737554037"/>
    <m/>
    <m/>
    <m/>
    <n v="3.0146308468854874"/>
    <n v="3.0146308468854874"/>
    <n v="1321.3536665489928"/>
    <n v="1"/>
    <n v="1"/>
    <n v="0.41865643737554037"/>
    <n v="0.41865643737554037"/>
  </r>
  <r>
    <n v="1842"/>
    <n v="0"/>
    <x v="2"/>
    <x v="3"/>
    <x v="4"/>
    <s v="62-304.520 (7), F.A.C."/>
    <x v="4"/>
    <x v="4"/>
    <x v="6"/>
    <n v="1840"/>
    <s v="Marinas and Fish Camps"/>
    <n v="1840"/>
    <s v="FDOT District 5                              City of Palm Bay            Brevard County"/>
    <n v="10"/>
    <n v="0.28646855364675577"/>
    <n v="2.3131537745854844"/>
    <n v="0.31900715759431203"/>
    <m/>
    <m/>
    <m/>
    <n v="2.3131537745854844"/>
    <n v="2.3131537745854844"/>
    <n v="1052.8101540461191"/>
    <n v="1"/>
    <n v="1"/>
    <n v="0.31900715759431203"/>
    <n v="0.31900715759431203"/>
  </r>
  <r>
    <n v="1033"/>
    <n v="0"/>
    <x v="2"/>
    <x v="3"/>
    <x v="4"/>
    <s v="62-304.520 (7)(b),(16), F.A.C."/>
    <x v="4"/>
    <x v="4"/>
    <x v="6"/>
    <n v="1840"/>
    <s v="Marinas and Fish Camps"/>
    <n v="1840"/>
    <s v="FDOT District 5                         City of Melbourne                 Brevard County"/>
    <n v="4"/>
    <n v="5.1193760624823711E-2"/>
    <n v="0.46538406196101134"/>
    <n v="6.1712707820274521E-2"/>
    <m/>
    <m/>
    <m/>
    <n v="0.46538406196101134"/>
    <n v="0.46538406196101134"/>
    <n v="202.08586950841095"/>
    <n v="1"/>
    <n v="1"/>
    <n v="6.1712707820274521E-2"/>
    <n v="6.1712707820274521E-2"/>
  </r>
  <r>
    <n v="1843"/>
    <n v="0"/>
    <x v="2"/>
    <x v="3"/>
    <x v="4"/>
    <s v="62-304.520 (7), F.A.C."/>
    <x v="4"/>
    <x v="4"/>
    <x v="6"/>
    <n v="1840"/>
    <s v="Marinas and Fish Camps"/>
    <n v="1840"/>
    <s v="FDOT District 5                    Town of Grant-Valkaria                      Brevard County"/>
    <n v="2"/>
    <n v="5.5748350370038662E-2"/>
    <n v="0.51569898524445135"/>
    <n v="7.226358254515737E-2"/>
    <m/>
    <m/>
    <m/>
    <n v="0.51569898524445135"/>
    <n v="0.51569898524445135"/>
    <n v="220.23390524641366"/>
    <n v="1"/>
    <n v="1"/>
    <n v="7.226358254515737E-2"/>
    <n v="7.226358254515737E-2"/>
  </r>
  <r>
    <n v="2932"/>
    <n v="0"/>
    <x v="2"/>
    <x v="4"/>
    <x v="4"/>
    <s v="62-304.520 (8), F.A.C."/>
    <x v="4"/>
    <x v="4"/>
    <x v="12"/>
    <n v="1840"/>
    <s v="Marinas and Fish Camps"/>
    <n v="1840"/>
    <s v="Indian River County"/>
    <n v="7"/>
    <n v="0.47031237498986822"/>
    <n v="4.0337715915212096"/>
    <n v="0.58258907792361958"/>
    <m/>
    <m/>
    <m/>
    <n v="4.0337715915212096"/>
    <n v="4.0337715915212096"/>
    <n v="1867.7377117219994"/>
    <n v="1"/>
    <n v="1"/>
    <n v="0.58258907792361958"/>
    <n v="0.58258907792361958"/>
  </r>
  <r>
    <n v="4652"/>
    <n v="0"/>
    <x v="2"/>
    <x v="2"/>
    <x v="4"/>
    <s v="62-304.520 (7), F.A.C."/>
    <x v="4"/>
    <x v="4"/>
    <x v="12"/>
    <n v="1840"/>
    <s v="Marinas and Fish Camps"/>
    <n v="1840"/>
    <s v="Indian River County"/>
    <n v="24"/>
    <n v="2.1062649755271523"/>
    <n v="15.583543392358175"/>
    <n v="2.1960046468969163"/>
    <m/>
    <m/>
    <m/>
    <n v="15.583543392358175"/>
    <n v="15.583543392358175"/>
    <n v="7450.0915259376025"/>
    <n v="1"/>
    <n v="1"/>
    <n v="2.1960046468969163"/>
    <n v="2.1960046468969163"/>
  </r>
  <r>
    <n v="5098"/>
    <n v="0"/>
    <x v="2"/>
    <x v="5"/>
    <x v="5"/>
    <s v="C-25 and South Indian River Lagoon"/>
    <x v="5"/>
    <x v="5"/>
    <x v="23"/>
    <n v="1840"/>
    <s v="Marinas and Fish Camps"/>
    <n v="1840"/>
    <s v="St. Lucie County"/>
    <n v="107"/>
    <n v="21.296290597642599"/>
    <n v="158.51586086625119"/>
    <n v="22.571835629286504"/>
    <m/>
    <m/>
    <m/>
    <n v="158.51586086625119"/>
    <n v="158.51586086625119"/>
    <n v="75978.307399710713"/>
    <n v="1"/>
    <n v="1"/>
    <n v="22.571835629286504"/>
    <n v="22.571835629286504"/>
  </r>
  <r>
    <n v="2220"/>
    <n v="0"/>
    <x v="2"/>
    <x v="3"/>
    <x v="4"/>
    <s v="62-304.520 (7), F.A.C."/>
    <x v="4"/>
    <x v="4"/>
    <x v="24"/>
    <n v="1840"/>
    <s v="Marinas and Fish Camps"/>
    <n v="1840"/>
    <s v="Town of Grant-Valkaria                      Brevard County"/>
    <n v="12"/>
    <n v="2.2533527994640594"/>
    <n v="16.172690871061182"/>
    <n v="2.3341742120501019"/>
    <m/>
    <m/>
    <m/>
    <n v="16.172690871061182"/>
    <n v="16.172690871061182"/>
    <n v="6873.6165923888448"/>
    <n v="1"/>
    <n v="1"/>
    <n v="2.3341742120501019"/>
    <n v="2.3341742120501019"/>
  </r>
  <r>
    <n v="5176"/>
    <n v="0"/>
    <x v="2"/>
    <x v="5"/>
    <x v="5"/>
    <s v="C-25 and South Indian River Lagoon"/>
    <x v="5"/>
    <x v="5"/>
    <x v="31"/>
    <n v="1840"/>
    <s v="Marinas and Fish Camps"/>
    <n v="1840"/>
    <s v="Town of St. Lucie Village       St. Lucie County"/>
    <n v="29"/>
    <n v="3.9254672251370493"/>
    <n v="31.372275505616468"/>
    <n v="4.6180062731780103"/>
    <m/>
    <m/>
    <m/>
    <n v="31.372275505616468"/>
    <n v="31.372275505616468"/>
    <n v="13299.884535099611"/>
    <n v="1"/>
    <n v="1"/>
    <n v="4.6180062731780103"/>
    <n v="4.6180062731780103"/>
  </r>
  <r>
    <n v="4328"/>
    <n v="0"/>
    <x v="2"/>
    <x v="2"/>
    <x v="4"/>
    <s v="62-304.520 (7), F.A.C."/>
    <x v="4"/>
    <x v="4"/>
    <x v="16"/>
    <n v="1840"/>
    <s v="Marinas and Fish Camps"/>
    <n v="3000"/>
    <s v="City of Sebastian      Indian River County"/>
    <n v="29"/>
    <n v="0.50041386010463085"/>
    <n v="0"/>
    <n v="0"/>
    <m/>
    <m/>
    <m/>
    <n v="3.1998512651826325"/>
    <n v="3.1998512651826325"/>
    <n v="1304.9397000653601"/>
    <n v="1"/>
    <n v="1"/>
    <n v="0.44414589114526326"/>
    <n v="0.44414589114526326"/>
  </r>
  <r>
    <n v="2673"/>
    <n v="0"/>
    <x v="2"/>
    <x v="4"/>
    <x v="4"/>
    <s v="62-304.520 (8), F.A.C."/>
    <x v="4"/>
    <x v="4"/>
    <x v="17"/>
    <n v="1840"/>
    <s v="Marinas and Fish Camps"/>
    <n v="3000"/>
    <s v="City of Vero Beach    Indian River County"/>
    <n v="4"/>
    <n v="5.3996609944426385E-2"/>
    <n v="0"/>
    <n v="0"/>
    <m/>
    <m/>
    <m/>
    <n v="0.44751120769864405"/>
    <n v="0.44751120769864405"/>
    <n v="212.87726590944618"/>
    <n v="1"/>
    <n v="1"/>
    <n v="6.0405144436056338E-2"/>
    <n v="6.0405144436056338E-2"/>
  </r>
  <r>
    <n v="4423"/>
    <n v="0"/>
    <x v="2"/>
    <x v="2"/>
    <x v="4"/>
    <s v="62-304.520 (7), F.A.C."/>
    <x v="4"/>
    <x v="4"/>
    <x v="18"/>
    <n v="1840"/>
    <s v="Marinas and Fish Camps"/>
    <n v="3000"/>
    <s v="FDOT District 4                                       Indian River County"/>
    <n v="2"/>
    <n v="8.1399950252273832E-3"/>
    <n v="0"/>
    <n v="0"/>
    <m/>
    <m/>
    <m/>
    <n v="2.2742373806350306E-2"/>
    <n v="2.2742373806350306E-2"/>
    <n v="9.6682363418415509"/>
    <n v="1"/>
    <n v="1"/>
    <n v="3.2255320476898769E-3"/>
    <n v="3.2255320476898769E-3"/>
  </r>
  <r>
    <n v="2933"/>
    <n v="0"/>
    <x v="2"/>
    <x v="4"/>
    <x v="4"/>
    <s v="62-304.520 (8), F.A.C."/>
    <x v="4"/>
    <x v="4"/>
    <x v="12"/>
    <n v="1840"/>
    <s v="Marinas and Fish Camps"/>
    <n v="3000"/>
    <s v="Indian River County"/>
    <n v="2"/>
    <n v="0.10373533415823111"/>
    <n v="0"/>
    <n v="0"/>
    <m/>
    <m/>
    <m/>
    <n v="0.89851950521912505"/>
    <n v="0.89851950521912505"/>
    <n v="413.05645065223717"/>
    <n v="1"/>
    <n v="1"/>
    <n v="0.12237228908865072"/>
    <n v="0.12237228908865072"/>
  </r>
  <r>
    <n v="4653"/>
    <n v="0"/>
    <x v="2"/>
    <x v="2"/>
    <x v="4"/>
    <s v="62-304.520 (7), F.A.C."/>
    <x v="4"/>
    <x v="4"/>
    <x v="12"/>
    <n v="1840"/>
    <s v="Marinas and Fish Camps"/>
    <n v="3000"/>
    <s v="Indian River County"/>
    <n v="18"/>
    <n v="1.9468913594443755"/>
    <n v="0"/>
    <n v="0"/>
    <m/>
    <m/>
    <m/>
    <n v="15.32415511440078"/>
    <n v="15.32415511440078"/>
    <n v="7001.6592704063505"/>
    <n v="1"/>
    <n v="1"/>
    <n v="2.1537283494223711"/>
    <n v="2.1537283494223711"/>
  </r>
  <r>
    <n v="1308"/>
    <n v="0"/>
    <x v="2"/>
    <x v="3"/>
    <x v="4"/>
    <s v="62-304.520 (7), F.A.C."/>
    <x v="4"/>
    <x v="4"/>
    <x v="1"/>
    <n v="1850"/>
    <s v="Parks and Zoos"/>
    <n v="1850"/>
    <s v="Brevard County"/>
    <n v="81"/>
    <n v="22.688605781977873"/>
    <n v="159.00406239612971"/>
    <n v="20.45648912517343"/>
    <m/>
    <m/>
    <m/>
    <n v="159.00406239612971"/>
    <n v="159.00406239612971"/>
    <n v="75653.725142924959"/>
    <n v="1"/>
    <n v="1"/>
    <n v="20.45648912517343"/>
    <n v="20.45648912517343"/>
  </r>
  <r>
    <n v="3781"/>
    <n v="0"/>
    <x v="2"/>
    <x v="2"/>
    <x v="4"/>
    <s v="62-304.520 (7)(b),(20), F.A.C."/>
    <x v="4"/>
    <x v="4"/>
    <x v="1"/>
    <n v="1850"/>
    <s v="Parks and Zoos"/>
    <n v="1850"/>
    <s v="Brevard County"/>
    <n v="28"/>
    <n v="6.5620107636339027"/>
    <n v="54.195152188964549"/>
    <n v="7.2743020392590507"/>
    <m/>
    <m/>
    <m/>
    <n v="54.195152188964549"/>
    <n v="54.195152188964549"/>
    <n v="23644.728705224057"/>
    <n v="1"/>
    <n v="1"/>
    <n v="7.2743020392590507"/>
    <n v="7.2743020392590507"/>
  </r>
  <r>
    <n v="4115"/>
    <n v="0"/>
    <x v="2"/>
    <x v="2"/>
    <x v="4"/>
    <s v="62-304.520 (7), F.A.C."/>
    <x v="4"/>
    <x v="4"/>
    <x v="1"/>
    <n v="1850"/>
    <s v="Parks and Zoos"/>
    <n v="1850"/>
    <s v="Brevard County"/>
    <n v="84"/>
    <n v="20.772305493833827"/>
    <n v="152.05901829849498"/>
    <n v="20.036278165312577"/>
    <m/>
    <m/>
    <m/>
    <n v="152.05901829849498"/>
    <n v="152.05901829849498"/>
    <n v="70661.868326800846"/>
    <n v="1"/>
    <n v="1"/>
    <n v="20.036278165312577"/>
    <n v="20.036278165312577"/>
  </r>
  <r>
    <n v="4208"/>
    <n v="0"/>
    <x v="2"/>
    <x v="2"/>
    <x v="4"/>
    <s v="62-304.520 (7), F.A.C."/>
    <x v="4"/>
    <x v="4"/>
    <x v="13"/>
    <n v="1850"/>
    <s v="Parks and Zoos"/>
    <n v="1850"/>
    <s v="City of Fellsmere                      Indian River County"/>
    <n v="37"/>
    <n v="4.2433771443537758"/>
    <n v="33.495932928780988"/>
    <n v="4.383370000296499"/>
    <m/>
    <m/>
    <m/>
    <n v="33.495932928780988"/>
    <n v="33.495932928780988"/>
    <n v="15791.564725934784"/>
    <n v="1"/>
    <n v="1"/>
    <n v="4.383370000296499"/>
    <n v="4.383370000296499"/>
  </r>
  <r>
    <n v="854"/>
    <n v="0"/>
    <x v="2"/>
    <x v="3"/>
    <x v="4"/>
    <s v="62-304.520 (7)(b),(16), F.A.C."/>
    <x v="4"/>
    <x v="4"/>
    <x v="8"/>
    <n v="1850"/>
    <s v="Parks and Zoos"/>
    <n v="1850"/>
    <s v="City of Melbourne                 Brevard County"/>
    <n v="69"/>
    <n v="7.3501486600869281"/>
    <n v="63.730224336298818"/>
    <n v="8.7330267922285625"/>
    <m/>
    <m/>
    <m/>
    <n v="63.730224336298818"/>
    <n v="63.730224336298818"/>
    <n v="28681.768949678593"/>
    <n v="1"/>
    <n v="1"/>
    <n v="8.7330267922285625"/>
    <n v="8.7330267922285625"/>
  </r>
  <r>
    <n v="1410"/>
    <n v="0"/>
    <x v="2"/>
    <x v="3"/>
    <x v="4"/>
    <s v="62-304.520 (7), F.A.C."/>
    <x v="4"/>
    <x v="4"/>
    <x v="8"/>
    <n v="1850"/>
    <s v="Parks and Zoos"/>
    <n v="1850"/>
    <s v="City of Melbourne                 Brevard County"/>
    <n v="44"/>
    <n v="6.3654028514796046"/>
    <n v="44.013631052763827"/>
    <n v="5.9871156489525799"/>
    <m/>
    <m/>
    <m/>
    <n v="44.013631052763827"/>
    <n v="44.013631052763827"/>
    <n v="19768.112619866617"/>
    <n v="1"/>
    <n v="1"/>
    <n v="5.9871156489525799"/>
    <n v="5.9871156489525799"/>
  </r>
  <r>
    <n v="1520"/>
    <n v="0"/>
    <x v="2"/>
    <x v="3"/>
    <x v="4"/>
    <s v="62-304.520 (7), F.A.C."/>
    <x v="4"/>
    <x v="4"/>
    <x v="15"/>
    <n v="1850"/>
    <s v="Parks and Zoos"/>
    <n v="1850"/>
    <s v="City of Palm Bay            Brevard County"/>
    <n v="92"/>
    <n v="11.20834113150546"/>
    <n v="76.877161501008118"/>
    <n v="10.520629535708123"/>
    <m/>
    <m/>
    <m/>
    <n v="76.877161501008118"/>
    <n v="76.877161501008118"/>
    <n v="38472.841107739885"/>
    <n v="1"/>
    <n v="1"/>
    <n v="10.520629535708123"/>
    <n v="10.520629535708123"/>
  </r>
  <r>
    <n v="1521"/>
    <n v="0"/>
    <x v="2"/>
    <x v="3"/>
    <x v="4"/>
    <s v="62-304.520 (7), F.A.C."/>
    <x v="4"/>
    <x v="4"/>
    <x v="15"/>
    <n v="1850"/>
    <s v="Parks and Zoos"/>
    <n v="1850"/>
    <s v="City of Palm Bay            Brevard County       SJRWMD C-1 Diversion"/>
    <n v="92"/>
    <n v="20.126789250320194"/>
    <n v="58.044055517966086"/>
    <n v="12.554239200919849"/>
    <m/>
    <m/>
    <m/>
    <n v="201.54185943738221"/>
    <n v="58.044055517966086"/>
    <n v="89635.854377773954"/>
    <n v="0.28800000000000003"/>
    <n v="0.46899999999999997"/>
    <n v="26.768100641620148"/>
    <n v="12.554239200919849"/>
  </r>
  <r>
    <n v="3505"/>
    <n v="0"/>
    <x v="2"/>
    <x v="2"/>
    <x v="4"/>
    <s v="62-304.520 (7)(b),(19), F.A.C."/>
    <x v="4"/>
    <x v="4"/>
    <x v="16"/>
    <n v="1850"/>
    <s v="Parks and Zoos"/>
    <n v="1850"/>
    <s v="City of Sebastian      Indian River County"/>
    <n v="13"/>
    <n v="0.50837313492358926"/>
    <n v="4.236563869052854"/>
    <n v="0.58921876023070852"/>
    <m/>
    <m/>
    <m/>
    <n v="4.236563869052854"/>
    <n v="4.236563869052854"/>
    <n v="2076.2254271252837"/>
    <n v="1"/>
    <n v="1"/>
    <n v="0.58921876023070852"/>
    <n v="0.58921876023070852"/>
  </r>
  <r>
    <n v="4329"/>
    <n v="0"/>
    <x v="2"/>
    <x v="2"/>
    <x v="4"/>
    <s v="62-304.520 (7), F.A.C."/>
    <x v="4"/>
    <x v="4"/>
    <x v="16"/>
    <n v="1850"/>
    <s v="Parks and Zoos"/>
    <n v="1850"/>
    <s v="City of Sebastian      Indian River County"/>
    <n v="91"/>
    <n v="12.590906055438904"/>
    <n v="116.22786864651505"/>
    <n v="15.528576226416556"/>
    <m/>
    <m/>
    <m/>
    <n v="116.22786864651505"/>
    <n v="116.22786864651505"/>
    <n v="50864.63122461563"/>
    <n v="1"/>
    <n v="1"/>
    <n v="15.528576226416556"/>
    <n v="15.528576226416556"/>
  </r>
  <r>
    <n v="2674"/>
    <n v="0"/>
    <x v="2"/>
    <x v="4"/>
    <x v="4"/>
    <s v="62-304.520 (8), F.A.C."/>
    <x v="4"/>
    <x v="4"/>
    <x v="17"/>
    <n v="1850"/>
    <s v="Parks and Zoos"/>
    <n v="1850"/>
    <s v="City of Vero Beach    Indian River County"/>
    <n v="165"/>
    <n v="28.013201212287907"/>
    <n v="236.06442825192968"/>
    <n v="31.897889671155411"/>
    <m/>
    <m/>
    <m/>
    <n v="236.06442825192968"/>
    <n v="236.06442825192968"/>
    <n v="105588.67266883233"/>
    <n v="1"/>
    <n v="1"/>
    <n v="31.897889671155411"/>
    <n v="31.897889671155411"/>
  </r>
  <r>
    <n v="3015"/>
    <n v="0"/>
    <x v="2"/>
    <x v="4"/>
    <x v="4"/>
    <s v="62-304.520 (8), F.A.C."/>
    <x v="4"/>
    <x v="4"/>
    <x v="12"/>
    <n v="1850"/>
    <s v="Parks and Zoos"/>
    <n v="1850"/>
    <s v="City of Vero Beach    Indian River County    Indian River County"/>
    <n v="5"/>
    <n v="0.18962033270828219"/>
    <n v="1.6502478484809118"/>
    <n v="0.22228728180637541"/>
    <m/>
    <m/>
    <m/>
    <n v="1.6502478484809118"/>
    <n v="1.6502478484809118"/>
    <n v="784.13248731044087"/>
    <n v="1"/>
    <n v="1"/>
    <n v="0.22228728180637541"/>
    <n v="0.22228728180637541"/>
  </r>
  <r>
    <n v="3095"/>
    <n v="0"/>
    <x v="2"/>
    <x v="4"/>
    <x v="4"/>
    <s v="62-304.520 (8), F.A.C."/>
    <x v="4"/>
    <x v="4"/>
    <x v="20"/>
    <n v="1850"/>
    <s v="Parks and Zoos"/>
    <n v="1850"/>
    <s v="City of Vero Beach    Indian River County    IRFWCD"/>
    <n v="5"/>
    <n v="0.14841656834808764"/>
    <n v="1.4131196397044581"/>
    <n v="0.18690445335636952"/>
    <m/>
    <m/>
    <m/>
    <n v="1.4131196397044581"/>
    <n v="1.4131196397044581"/>
    <n v="611.32147268550784"/>
    <n v="1"/>
    <n v="1"/>
    <n v="0.18690445335636952"/>
    <n v="0.18690445335636952"/>
  </r>
  <r>
    <n v="1648"/>
    <n v="0"/>
    <x v="2"/>
    <x v="3"/>
    <x v="4"/>
    <s v="62-304.520 (7), F.A.C."/>
    <x v="4"/>
    <x v="4"/>
    <x v="14"/>
    <n v="1850"/>
    <s v="Parks and Zoos"/>
    <n v="1850"/>
    <s v="City of West Melbourne   Brevard County       SJRWMD C-1 Diversion"/>
    <n v="30"/>
    <n v="6.8246155635093624"/>
    <n v="12.446891015151044"/>
    <n v="2.7428580114986905"/>
    <m/>
    <m/>
    <m/>
    <n v="43.218371580385565"/>
    <n v="12.446891015151044"/>
    <n v="24388.150716256056"/>
    <n v="0.28800000000000003"/>
    <n v="0.46899999999999997"/>
    <n v="5.8483113251571233"/>
    <n v="2.7428580114986905"/>
  </r>
  <r>
    <n v="4939"/>
    <n v="0"/>
    <x v="2"/>
    <x v="5"/>
    <x v="5"/>
    <s v="C-25 and South Indian River Lagoon"/>
    <x v="5"/>
    <x v="5"/>
    <x v="18"/>
    <n v="1850"/>
    <s v="Parks and Zoos"/>
    <n v="1850"/>
    <s v="FDOT District 4                                         St. Lucie County"/>
    <n v="60"/>
    <n v="10.259018307967144"/>
    <n v="81.269716429331737"/>
    <n v="11.038638052913488"/>
    <m/>
    <m/>
    <m/>
    <n v="81.269716429331737"/>
    <n v="81.269716429331737"/>
    <n v="37761.08247452326"/>
    <n v="1"/>
    <n v="1"/>
    <n v="11.038638052913488"/>
    <n v="11.038638052913488"/>
  </r>
  <r>
    <n v="2809"/>
    <n v="0"/>
    <x v="2"/>
    <x v="4"/>
    <x v="4"/>
    <s v="62-304.520 (8), F.A.C."/>
    <x v="4"/>
    <x v="4"/>
    <x v="18"/>
    <n v="1850"/>
    <s v="Parks and Zoos"/>
    <n v="1850"/>
    <s v="FDOT District 4                                       Indian River County"/>
    <n v="13"/>
    <n v="0.86467274234070535"/>
    <n v="2.6566360904848461"/>
    <n v="0.35132901836626457"/>
    <m/>
    <m/>
    <m/>
    <n v="2.6566360904848461"/>
    <n v="2.6566360904848461"/>
    <n v="1180.3470231219203"/>
    <n v="1"/>
    <n v="1"/>
    <n v="0.35132901836626457"/>
    <n v="0.35132901836626457"/>
  </r>
  <r>
    <n v="4424"/>
    <n v="0"/>
    <x v="2"/>
    <x v="2"/>
    <x v="4"/>
    <s v="62-304.520 (7), F.A.C."/>
    <x v="4"/>
    <x v="4"/>
    <x v="18"/>
    <n v="1850"/>
    <s v="Parks and Zoos"/>
    <n v="1850"/>
    <s v="FDOT District 4                                       Indian River County"/>
    <n v="47"/>
    <n v="7.2935717302404273"/>
    <n v="53.433943888885551"/>
    <n v="7.1170389426550758"/>
    <m/>
    <m/>
    <m/>
    <n v="53.433943888885551"/>
    <n v="53.433943888885551"/>
    <n v="24667.703381157473"/>
    <n v="1"/>
    <n v="1"/>
    <n v="7.1170389426550758"/>
    <n v="7.1170389426550758"/>
  </r>
  <r>
    <n v="2810"/>
    <n v="0"/>
    <x v="2"/>
    <x v="4"/>
    <x v="4"/>
    <s v="62-304.520 (8), F.A.C."/>
    <x v="4"/>
    <x v="4"/>
    <x v="18"/>
    <n v="1850"/>
    <s v="Parks and Zoos"/>
    <n v="1850"/>
    <s v="FDOT District 4                                   City of Vero Beach    Indian River County"/>
    <n v="34"/>
    <n v="6.5990227447910081"/>
    <n v="58.035476746264578"/>
    <n v="7.8003181626468079"/>
    <m/>
    <m/>
    <m/>
    <n v="58.035476746264578"/>
    <n v="58.035476746264578"/>
    <n v="26544.659543917838"/>
    <n v="1"/>
    <n v="1"/>
    <n v="7.8003181626468079"/>
    <n v="7.8003181626468079"/>
  </r>
  <r>
    <n v="4425"/>
    <n v="0"/>
    <x v="2"/>
    <x v="2"/>
    <x v="4"/>
    <s v="62-304.520 (7), F.A.C."/>
    <x v="4"/>
    <x v="4"/>
    <x v="18"/>
    <n v="1850"/>
    <s v="Parks and Zoos"/>
    <n v="1850"/>
    <s v="FDOT District 4                                 City of Sebastian      Indian River County"/>
    <n v="5"/>
    <n v="5.353407716675627E-3"/>
    <n v="4.8777581771373292E-2"/>
    <n v="6.4814916665256912E-3"/>
    <m/>
    <m/>
    <m/>
    <n v="4.8777581771373292E-2"/>
    <n v="4.8777581771373292E-2"/>
    <n v="21.548966084144016"/>
    <n v="1"/>
    <n v="1"/>
    <n v="6.4814916665256912E-3"/>
    <n v="6.4814916665256912E-3"/>
  </r>
  <r>
    <n v="4426"/>
    <n v="0"/>
    <x v="2"/>
    <x v="2"/>
    <x v="4"/>
    <s v="62-304.520 (7), F.A.C."/>
    <x v="4"/>
    <x v="4"/>
    <x v="18"/>
    <n v="1850"/>
    <s v="Parks and Zoos"/>
    <n v="1850"/>
    <s v="FDOT District 4                           Town of Orchid            Indian River County"/>
    <n v="5"/>
    <n v="0.52435450618092894"/>
    <n v="4.7862641916556843"/>
    <n v="0.64548597576137945"/>
    <m/>
    <m/>
    <m/>
    <n v="4.7862641916556843"/>
    <n v="4.7862641916556843"/>
    <n v="2108.1446262917657"/>
    <n v="1"/>
    <n v="1"/>
    <n v="0.64548597576137945"/>
    <n v="0.64548597576137945"/>
  </r>
  <r>
    <n v="4940"/>
    <n v="0"/>
    <x v="2"/>
    <x v="5"/>
    <x v="5"/>
    <s v="C-25 and South Indian River Lagoon"/>
    <x v="5"/>
    <x v="5"/>
    <x v="18"/>
    <n v="1850"/>
    <s v="Parks and Zoos"/>
    <n v="1850"/>
    <s v="FDOT District 4   FPFWCD                                      St. Lucie County"/>
    <n v="10"/>
    <n v="1.0473473554170449"/>
    <n v="8.2572899990090534"/>
    <n v="1.1043074418311822"/>
    <m/>
    <m/>
    <m/>
    <n v="8.2572899990090534"/>
    <n v="8.2572899990090534"/>
    <n v="3627.3627540062021"/>
    <n v="1"/>
    <n v="1"/>
    <n v="1.1043074418311822"/>
    <n v="1.1043074418311822"/>
  </r>
  <r>
    <n v="1844"/>
    <n v="0"/>
    <x v="2"/>
    <x v="3"/>
    <x v="4"/>
    <s v="62-304.520 (7), F.A.C."/>
    <x v="4"/>
    <x v="4"/>
    <x v="6"/>
    <n v="1850"/>
    <s v="Parks and Zoos"/>
    <n v="1850"/>
    <s v="FDOT District 5                                          Brevard County"/>
    <n v="3"/>
    <n v="0.25389094922221334"/>
    <n v="1.9638329168200759"/>
    <n v="0.2689206164376966"/>
    <m/>
    <m/>
    <m/>
    <n v="1.9638329168200759"/>
    <n v="1.9638329168200759"/>
    <n v="971.40666791776766"/>
    <n v="1"/>
    <n v="1"/>
    <n v="0.2689206164376966"/>
    <n v="0.2689206164376966"/>
  </r>
  <r>
    <n v="4480"/>
    <n v="0"/>
    <x v="2"/>
    <x v="2"/>
    <x v="4"/>
    <s v="62-304.520 (7), F.A.C."/>
    <x v="4"/>
    <x v="4"/>
    <x v="6"/>
    <n v="1850"/>
    <s v="Parks and Zoos"/>
    <n v="1850"/>
    <s v="FDOT District 5                                          Brevard County"/>
    <n v="10"/>
    <n v="0.43906234843313541"/>
    <n v="3.2169615102615023"/>
    <n v="0.45312105145260984"/>
    <m/>
    <m/>
    <m/>
    <n v="3.2169615102615023"/>
    <n v="3.2169615102615023"/>
    <n v="1558.2529740462928"/>
    <n v="1"/>
    <n v="1"/>
    <n v="0.45312105145260984"/>
    <n v="0.45312105145260984"/>
  </r>
  <r>
    <n v="1845"/>
    <n v="0"/>
    <x v="2"/>
    <x v="3"/>
    <x v="4"/>
    <s v="62-304.520 (7), F.A.C."/>
    <x v="4"/>
    <x v="4"/>
    <x v="6"/>
    <n v="1850"/>
    <s v="Parks and Zoos"/>
    <n v="1850"/>
    <s v="FDOT District 5                          Town Melbourne Beach                Brevard County"/>
    <n v="4"/>
    <n v="0.17900231091354968"/>
    <n v="1.806213612107741"/>
    <n v="0.24031139752579"/>
    <m/>
    <m/>
    <m/>
    <n v="1.806213612107741"/>
    <n v="1.806213612107741"/>
    <n v="672.38232373827441"/>
    <n v="1"/>
    <n v="1"/>
    <n v="0.24031139752579"/>
    <n v="0.24031139752579"/>
  </r>
  <r>
    <n v="1034"/>
    <n v="0"/>
    <x v="2"/>
    <x v="3"/>
    <x v="4"/>
    <s v="62-304.520 (7)(b),(16), F.A.C."/>
    <x v="4"/>
    <x v="4"/>
    <x v="6"/>
    <n v="1850"/>
    <s v="Parks and Zoos"/>
    <n v="1850"/>
    <s v="FDOT District 5                         City of Melbourne                 Brevard County"/>
    <n v="6"/>
    <n v="0.2403532803208803"/>
    <n v="1.7878047624905598"/>
    <n v="0.24038310829713413"/>
    <m/>
    <m/>
    <m/>
    <n v="1.7878047624905598"/>
    <n v="1.7878047624905598"/>
    <n v="844.75672265148637"/>
    <n v="1"/>
    <n v="1"/>
    <n v="0.24038310829713413"/>
    <n v="0.24038310829713413"/>
  </r>
  <r>
    <n v="1846"/>
    <n v="0"/>
    <x v="2"/>
    <x v="3"/>
    <x v="4"/>
    <s v="62-304.520 (7), F.A.C."/>
    <x v="4"/>
    <x v="4"/>
    <x v="6"/>
    <n v="1850"/>
    <s v="Parks and Zoos"/>
    <n v="1850"/>
    <s v="FDOT District 5                         City of Melbourne                 Brevard County"/>
    <n v="16"/>
    <n v="0.69260769582330761"/>
    <n v="5.2220293729694838"/>
    <n v="0.67754329827228721"/>
    <m/>
    <m/>
    <m/>
    <n v="5.2220293729694838"/>
    <n v="5.2220293729694838"/>
    <n v="2374.1728728950552"/>
    <n v="1"/>
    <n v="1"/>
    <n v="0.67754329827228721"/>
    <n v="0.67754329827228721"/>
  </r>
  <r>
    <n v="1847"/>
    <n v="0"/>
    <x v="2"/>
    <x v="3"/>
    <x v="4"/>
    <s v="62-304.520 (7), F.A.C."/>
    <x v="4"/>
    <x v="4"/>
    <x v="6"/>
    <n v="1850"/>
    <s v="Parks and Zoos"/>
    <n v="1850"/>
    <s v="FDOT District 5                        Town of Malabar                  Brevard County"/>
    <n v="12"/>
    <n v="0.88162819547683235"/>
    <n v="8.8650923493225893"/>
    <n v="1.4889930606195694"/>
    <m/>
    <m/>
    <m/>
    <n v="8.8650923493225893"/>
    <n v="8.8650923493225893"/>
    <n v="3484.5878944636943"/>
    <n v="1"/>
    <n v="1"/>
    <n v="1.4889930606195694"/>
    <n v="1.4889930606195694"/>
  </r>
  <r>
    <n v="1848"/>
    <n v="0"/>
    <x v="2"/>
    <x v="3"/>
    <x v="4"/>
    <s v="62-304.520 (7), F.A.C."/>
    <x v="4"/>
    <x v="4"/>
    <x v="6"/>
    <n v="1850"/>
    <s v="Parks and Zoos"/>
    <n v="1850"/>
    <s v="FDOT District 5                     Town of Indialantic                     Brevard County"/>
    <n v="1"/>
    <n v="6.1189522669264829E-5"/>
    <n v="4.6092698991307156E-4"/>
    <n v="6.035722810617178E-5"/>
    <m/>
    <m/>
    <m/>
    <n v="4.6092698991307156E-4"/>
    <n v="4.6092698991307156E-4"/>
    <n v="0.20088645207418648"/>
    <n v="1"/>
    <n v="1"/>
    <n v="6.035722810617178E-5"/>
    <n v="6.035722810617178E-5"/>
  </r>
  <r>
    <n v="1849"/>
    <n v="0"/>
    <x v="2"/>
    <x v="3"/>
    <x v="4"/>
    <s v="62-304.520 (7), F.A.C."/>
    <x v="4"/>
    <x v="4"/>
    <x v="6"/>
    <n v="1850"/>
    <s v="Parks and Zoos"/>
    <n v="1850"/>
    <s v="FDOT District 5                    Town of Grant-Valkaria                      Brevard County"/>
    <n v="4"/>
    <n v="3.6740401131319267E-2"/>
    <n v="0.31146873961303589"/>
    <n v="4.1110674363497759E-2"/>
    <m/>
    <m/>
    <m/>
    <n v="0.31146873961303589"/>
    <n v="0.31146873961303589"/>
    <n v="142.56292163476243"/>
    <n v="1"/>
    <n v="1"/>
    <n v="4.1110674363497759E-2"/>
    <n v="4.1110674363497759E-2"/>
  </r>
  <r>
    <n v="4481"/>
    <n v="0"/>
    <x v="2"/>
    <x v="2"/>
    <x v="4"/>
    <s v="62-304.520 (7), F.A.C."/>
    <x v="4"/>
    <x v="4"/>
    <x v="6"/>
    <n v="1850"/>
    <s v="Parks and Zoos"/>
    <n v="1850"/>
    <s v="FDOT District 5                    Town of Grant-Valkaria                      Brevard County"/>
    <n v="4"/>
    <n v="8.5921335596199591E-2"/>
    <n v="0.72802287299246038"/>
    <n v="9.6696854170368052E-2"/>
    <m/>
    <m/>
    <m/>
    <n v="0.72802287299246038"/>
    <n v="0.72802287299246038"/>
    <n v="341.25769536078144"/>
    <n v="1"/>
    <n v="1"/>
    <n v="9.6696854170368052E-2"/>
    <n v="9.6696854170368052E-2"/>
  </r>
  <r>
    <n v="1850"/>
    <n v="0"/>
    <x v="2"/>
    <x v="3"/>
    <x v="4"/>
    <s v="62-304.520 (7), F.A.C."/>
    <x v="4"/>
    <x v="4"/>
    <x v="6"/>
    <n v="1850"/>
    <s v="Parks and Zoos"/>
    <n v="1850"/>
    <s v="FDOT District 5      MTWCD                        City of Palm Bay            Brevard County       SJRWMD C-1 Diversion"/>
    <n v="1"/>
    <n v="1.5358472065846453E-3"/>
    <n v="4.3994358985014678E-3"/>
    <n v="8.9177835823691948E-4"/>
    <m/>
    <m/>
    <m/>
    <n v="1.5275819092018984E-2"/>
    <n v="4.3994358985014678E-3"/>
    <n v="6.3557594059656424"/>
    <n v="0.28800000000000003"/>
    <n v="0.46899999999999997"/>
    <n v="1.9014463928292526E-3"/>
    <n v="8.9177835823691948E-4"/>
  </r>
  <r>
    <n v="5014"/>
    <n v="0"/>
    <x v="2"/>
    <x v="5"/>
    <x v="5"/>
    <s v="C-25 and South Indian River Lagoon"/>
    <x v="5"/>
    <x v="5"/>
    <x v="30"/>
    <n v="1850"/>
    <s v="Parks and Zoos"/>
    <n v="1850"/>
    <s v="FPFWCD                                      St. Lucie County"/>
    <n v="18"/>
    <n v="4.3804932415749054"/>
    <n v="38.885094085450802"/>
    <n v="5.0731963370806827"/>
    <m/>
    <m/>
    <m/>
    <n v="38.885094085450802"/>
    <n v="38.885094085450802"/>
    <n v="16805.690203051923"/>
    <n v="1"/>
    <n v="1"/>
    <n v="5.0731963370806827"/>
    <n v="5.0731963370806827"/>
  </r>
  <r>
    <n v="4571"/>
    <n v="0"/>
    <x v="2"/>
    <x v="2"/>
    <x v="4"/>
    <s v="62-304.520 (7), F.A.C."/>
    <x v="4"/>
    <x v="4"/>
    <x v="19"/>
    <n v="1850"/>
    <s v="Parks and Zoos"/>
    <n v="1850"/>
    <s v="FWCD               City of Fellsmere                      Indian River County"/>
    <n v="1"/>
    <n v="2.9037442449725129E-2"/>
    <n v="0.27614379721786436"/>
    <n v="4.725208926329004E-2"/>
    <m/>
    <m/>
    <m/>
    <n v="0.27614379721786436"/>
    <n v="0.27614379721786436"/>
    <n v="98.239480945555556"/>
    <n v="1"/>
    <n v="1"/>
    <n v="4.725208926329004E-2"/>
    <n v="4.725208926329004E-2"/>
  </r>
  <r>
    <n v="2934"/>
    <n v="0"/>
    <x v="2"/>
    <x v="4"/>
    <x v="4"/>
    <s v="62-304.520 (8), F.A.C."/>
    <x v="4"/>
    <x v="4"/>
    <x v="12"/>
    <n v="1850"/>
    <s v="Parks and Zoos"/>
    <n v="1850"/>
    <s v="Indian River County"/>
    <n v="224"/>
    <n v="48.002089235249741"/>
    <n v="387.28084632464947"/>
    <n v="53.032971683115449"/>
    <m/>
    <m/>
    <m/>
    <n v="387.28084632464947"/>
    <n v="387.28084632464947"/>
    <n v="194777.22417164681"/>
    <n v="1"/>
    <n v="1"/>
    <n v="53.032971683115449"/>
    <n v="53.032971683115449"/>
  </r>
  <r>
    <n v="3618"/>
    <n v="0"/>
    <x v="2"/>
    <x v="2"/>
    <x v="4"/>
    <s v="62-304.520 (7)(b),(19), F.A.C."/>
    <x v="4"/>
    <x v="4"/>
    <x v="12"/>
    <n v="1850"/>
    <s v="Parks and Zoos"/>
    <n v="1850"/>
    <s v="Indian River County"/>
    <n v="68"/>
    <n v="13.726259164058822"/>
    <n v="116.76996222981448"/>
    <n v="15.298727029964089"/>
    <m/>
    <m/>
    <m/>
    <n v="116.76996222981448"/>
    <n v="116.76996222981448"/>
    <n v="49433.904945691662"/>
    <n v="1"/>
    <n v="1"/>
    <n v="15.298727029964089"/>
    <n v="15.298727029964089"/>
  </r>
  <r>
    <n v="4654"/>
    <n v="0"/>
    <x v="2"/>
    <x v="2"/>
    <x v="4"/>
    <s v="62-304.520 (7), F.A.C."/>
    <x v="4"/>
    <x v="4"/>
    <x v="12"/>
    <n v="1850"/>
    <s v="Parks and Zoos"/>
    <n v="1850"/>
    <s v="Indian River County"/>
    <n v="82"/>
    <n v="16.836769815291188"/>
    <n v="134.98039719795324"/>
    <n v="17.637223274252772"/>
    <m/>
    <m/>
    <m/>
    <n v="134.98039719795324"/>
    <n v="134.98039719795324"/>
    <n v="61232.714386028463"/>
    <n v="1"/>
    <n v="1"/>
    <n v="17.637223274252772"/>
    <n v="17.637223274252772"/>
  </r>
  <r>
    <n v="3096"/>
    <n v="0"/>
    <x v="2"/>
    <x v="4"/>
    <x v="4"/>
    <s v="62-304.520 (8), F.A.C."/>
    <x v="4"/>
    <x v="4"/>
    <x v="20"/>
    <n v="1850"/>
    <s v="Parks and Zoos"/>
    <n v="1850"/>
    <s v="IRFWCD                                      Indian River County"/>
    <n v="26"/>
    <n v="0.97857551279841204"/>
    <n v="8.0722079337405184"/>
    <n v="1.059671284360818"/>
    <m/>
    <m/>
    <m/>
    <n v="8.0722079337405184"/>
    <n v="8.0722079337405184"/>
    <n v="3810.1948232817831"/>
    <n v="1"/>
    <n v="1"/>
    <n v="1.059671284360818"/>
    <n v="1.059671284360818"/>
  </r>
  <r>
    <n v="3097"/>
    <n v="0"/>
    <x v="2"/>
    <x v="4"/>
    <x v="4"/>
    <s v="62-304.520 (8), F.A.C."/>
    <x v="4"/>
    <x v="4"/>
    <x v="20"/>
    <n v="1850"/>
    <s v="Parks and Zoos"/>
    <n v="1850"/>
    <s v="IRFWCD                                  City of Vero Beach    Indian River County"/>
    <n v="3"/>
    <n v="5.3663703847037093E-2"/>
    <n v="0.51703611814460981"/>
    <n v="6.8351153815660329E-2"/>
    <m/>
    <m/>
    <m/>
    <n v="0.51703611814460981"/>
    <n v="0.51703611814460981"/>
    <n v="220.87100303842516"/>
    <n v="1"/>
    <n v="1"/>
    <n v="6.8351153815660329E-2"/>
    <n v="6.8351153815660329E-2"/>
  </r>
  <r>
    <n v="2059"/>
    <n v="0"/>
    <x v="2"/>
    <x v="3"/>
    <x v="4"/>
    <s v="62-304.520 (7), F.A.C."/>
    <x v="4"/>
    <x v="4"/>
    <x v="22"/>
    <n v="1850"/>
    <s v="Parks and Zoos"/>
    <n v="1850"/>
    <s v="MTWCD                                 City of West Melbourne   Brevard County       SJRWMD C-1 Diversion"/>
    <n v="3"/>
    <n v="0.1637474051589799"/>
    <n v="0.14738870361432765"/>
    <n v="3.5460176507591409E-2"/>
    <m/>
    <m/>
    <m/>
    <n v="0.51176633199419319"/>
    <n v="0.14738870361432765"/>
    <n v="321.27917703527771"/>
    <n v="0.28800000000000003"/>
    <n v="0.46899999999999997"/>
    <n v="7.5608052254992342E-2"/>
    <n v="3.5460176507591409E-2"/>
  </r>
  <r>
    <n v="2060"/>
    <n v="0"/>
    <x v="2"/>
    <x v="3"/>
    <x v="4"/>
    <s v="62-304.520 (7), F.A.C."/>
    <x v="4"/>
    <x v="4"/>
    <x v="22"/>
    <n v="1850"/>
    <s v="Parks and Zoos"/>
    <n v="1850"/>
    <s v="MTWCD                        City of Palm Bay            Brevard County       SJRWMD C-1 Diversion"/>
    <n v="5"/>
    <n v="0.1654779204854627"/>
    <n v="0.40233835407947821"/>
    <n v="8.2700698902116981E-2"/>
    <m/>
    <m/>
    <m/>
    <n v="1.397008173887077"/>
    <n v="0.40233835407947821"/>
    <n v="662.42594871616882"/>
    <n v="0.28800000000000003"/>
    <n v="0.46899999999999997"/>
    <n v="0.17633411279769079"/>
    <n v="8.2700698902116981E-2"/>
  </r>
  <r>
    <n v="5099"/>
    <n v="0"/>
    <x v="2"/>
    <x v="5"/>
    <x v="5"/>
    <s v="C-25 and South Indian River Lagoon"/>
    <x v="5"/>
    <x v="5"/>
    <x v="23"/>
    <n v="1850"/>
    <s v="Parks and Zoos"/>
    <n v="1850"/>
    <s v="St. Lucie County"/>
    <n v="282"/>
    <n v="92.370106703021648"/>
    <n v="801.99084566635065"/>
    <n v="105.95157195568849"/>
    <m/>
    <m/>
    <m/>
    <n v="801.99084566635065"/>
    <n v="801.99084566635065"/>
    <n v="361255.7782488626"/>
    <n v="1"/>
    <n v="1"/>
    <n v="105.95157195568849"/>
    <n v="105.95157195568849"/>
  </r>
  <r>
    <n v="2170"/>
    <n v="0"/>
    <x v="2"/>
    <x v="3"/>
    <x v="4"/>
    <s v="62-304.520 (7), F.A.C."/>
    <x v="4"/>
    <x v="4"/>
    <x v="32"/>
    <n v="1850"/>
    <s v="Parks and Zoos"/>
    <n v="1850"/>
    <s v="Town Melbourne Beach                Brevard County"/>
    <n v="3"/>
    <n v="3.9836899650471186E-2"/>
    <n v="0.40789569720056829"/>
    <n v="5.4504488296101737E-2"/>
    <m/>
    <m/>
    <m/>
    <n v="0.40789569720056829"/>
    <n v="0.40789569720056829"/>
    <n v="149.59844979370615"/>
    <n v="1"/>
    <n v="1"/>
    <n v="5.4504488296101737E-2"/>
    <n v="5.4504488296101737E-2"/>
  </r>
  <r>
    <n v="2221"/>
    <n v="0"/>
    <x v="2"/>
    <x v="3"/>
    <x v="4"/>
    <s v="62-304.520 (7), F.A.C."/>
    <x v="4"/>
    <x v="4"/>
    <x v="24"/>
    <n v="1850"/>
    <s v="Parks and Zoos"/>
    <n v="1850"/>
    <s v="Town of Grant-Valkaria                      Brevard County"/>
    <n v="26"/>
    <n v="0.6290422150519217"/>
    <n v="5.2294287862231092"/>
    <n v="0.69987006687166498"/>
    <m/>
    <m/>
    <m/>
    <n v="5.2294287862231092"/>
    <n v="5.2294287862231092"/>
    <n v="2253.2129044973658"/>
    <n v="1"/>
    <n v="1"/>
    <n v="0.69987006687166498"/>
    <n v="0.69987006687166498"/>
  </r>
  <r>
    <n v="4743"/>
    <n v="0"/>
    <x v="2"/>
    <x v="2"/>
    <x v="4"/>
    <s v="62-304.520 (7), F.A.C."/>
    <x v="4"/>
    <x v="4"/>
    <x v="24"/>
    <n v="1850"/>
    <s v="Parks and Zoos"/>
    <n v="1850"/>
    <s v="Town of Grant-Valkaria                      Brevard County"/>
    <n v="7"/>
    <n v="0.1023588944462613"/>
    <n v="0.45719996048905454"/>
    <n v="6.1570725337774045E-2"/>
    <m/>
    <m/>
    <m/>
    <n v="0.45719996048905454"/>
    <n v="0.45719996048905454"/>
    <n v="227.56199169503535"/>
    <n v="1"/>
    <n v="1"/>
    <n v="6.1570725337774045E-2"/>
    <n v="6.1570725337774045E-2"/>
  </r>
  <r>
    <n v="2327"/>
    <n v="0"/>
    <x v="2"/>
    <x v="3"/>
    <x v="4"/>
    <s v="62-304.520 (7), F.A.C."/>
    <x v="4"/>
    <x v="4"/>
    <x v="33"/>
    <n v="1850"/>
    <s v="Parks and Zoos"/>
    <n v="1850"/>
    <s v="Town of Indialantic                     Brevard County"/>
    <n v="7"/>
    <n v="1.0945529539255521"/>
    <n v="8.0501982441262943"/>
    <n v="1.0879354531920862"/>
    <m/>
    <m/>
    <m/>
    <n v="8.0501982441262943"/>
    <n v="8.0501982441262943"/>
    <n v="3551.9795556876365"/>
    <n v="1"/>
    <n v="1"/>
    <n v="1.0879354531920862"/>
    <n v="1.0879354531920862"/>
  </r>
  <r>
    <n v="2364"/>
    <n v="0"/>
    <x v="2"/>
    <x v="3"/>
    <x v="4"/>
    <s v="62-304.520 (7), F.A.C."/>
    <x v="4"/>
    <x v="4"/>
    <x v="26"/>
    <n v="1850"/>
    <s v="Parks and Zoos"/>
    <n v="1850"/>
    <s v="Town of Malabar                  Brevard County"/>
    <n v="41"/>
    <n v="2.9356340164217749"/>
    <n v="22.454640032023995"/>
    <n v="3.2868577673422945"/>
    <m/>
    <m/>
    <m/>
    <n v="22.454640032023995"/>
    <n v="22.454640032023995"/>
    <n v="10087.562968651953"/>
    <n v="1"/>
    <n v="1"/>
    <n v="3.2868577673422945"/>
    <n v="3.2868577673422945"/>
  </r>
  <r>
    <n v="2365"/>
    <n v="0"/>
    <x v="2"/>
    <x v="3"/>
    <x v="4"/>
    <s v="62-304.520 (7), F.A.C."/>
    <x v="4"/>
    <x v="4"/>
    <x v="26"/>
    <n v="1850"/>
    <s v="Parks and Zoos"/>
    <n v="1850"/>
    <s v="Town of Malabar      City of Palm Bay            Brevard County"/>
    <n v="1"/>
    <n v="2.9375524900518864E-2"/>
    <n v="0.30037608644380542"/>
    <n v="4.53683759583106E-2"/>
    <m/>
    <m/>
    <m/>
    <n v="0.30037608644380542"/>
    <n v="0.30037608644380542"/>
    <n v="119.94756520847481"/>
    <n v="1"/>
    <n v="1"/>
    <n v="4.53683759583106E-2"/>
    <n v="4.53683759583106E-2"/>
  </r>
  <r>
    <n v="4794"/>
    <n v="0"/>
    <x v="2"/>
    <x v="2"/>
    <x v="4"/>
    <s v="62-304.520 (7), F.A.C."/>
    <x v="4"/>
    <x v="4"/>
    <x v="27"/>
    <n v="1850"/>
    <s v="Parks and Zoos"/>
    <n v="1850"/>
    <s v="Town of Orchid            Indian River County"/>
    <n v="20"/>
    <n v="4.6055911688893323"/>
    <n v="35.217331373511342"/>
    <n v="4.725490382066833"/>
    <m/>
    <m/>
    <m/>
    <n v="35.217331373511342"/>
    <n v="35.217331373511342"/>
    <n v="17842.333071949422"/>
    <n v="1"/>
    <n v="1"/>
    <n v="4.725490382066833"/>
    <n v="4.725490382066833"/>
  </r>
  <r>
    <n v="3733"/>
    <n v="0"/>
    <x v="2"/>
    <x v="2"/>
    <x v="4"/>
    <s v="62-304.520 (7)(b),(19), F.A.C."/>
    <x v="4"/>
    <x v="4"/>
    <x v="28"/>
    <n v="1850"/>
    <s v="Parks and Zoos"/>
    <n v="1850"/>
    <s v="VLWCD                                Indian River County"/>
    <n v="6"/>
    <n v="4.6818483547642717E-2"/>
    <n v="0.42350132349113362"/>
    <n v="5.8197755923501349E-2"/>
    <m/>
    <m/>
    <m/>
    <n v="0.42350132349113362"/>
    <n v="0.42350132349113362"/>
    <n v="185.19495022618798"/>
    <n v="1"/>
    <n v="1"/>
    <n v="5.8197755923501349E-2"/>
    <n v="5.8197755923501349E-2"/>
  </r>
  <r>
    <n v="3734"/>
    <n v="0"/>
    <x v="2"/>
    <x v="2"/>
    <x v="4"/>
    <s v="62-304.520 (7)(b),(19), F.A.C."/>
    <x v="4"/>
    <x v="4"/>
    <x v="28"/>
    <n v="1850"/>
    <s v="Parks and Zoos"/>
    <n v="1850"/>
    <s v="VLWCD          City of Fellsmere                      Indian River County"/>
    <n v="1"/>
    <n v="2.379820049925483E-3"/>
    <n v="1.6809288835854072E-2"/>
    <n v="2.2488929475259936E-3"/>
    <m/>
    <m/>
    <m/>
    <n v="1.6809288835854072E-2"/>
    <n v="1.6809288835854072E-2"/>
    <n v="7.4314421692005768"/>
    <n v="1"/>
    <n v="1"/>
    <n v="2.2488929475259936E-3"/>
    <n v="2.2488929475259936E-3"/>
  </r>
  <r>
    <n v="3735"/>
    <n v="0"/>
    <x v="2"/>
    <x v="2"/>
    <x v="4"/>
    <s v="62-304.520 (7)(b),(19), F.A.C."/>
    <x v="4"/>
    <x v="4"/>
    <x v="28"/>
    <n v="1850"/>
    <s v="Parks and Zoos"/>
    <n v="1850"/>
    <s v="VLWCD          City of Fellsmere                      Indian River County       VLWCD"/>
    <n v="1"/>
    <n v="2.7639247639273109E-2"/>
    <n v="0.19522320470776242"/>
    <n v="2.611865930486303E-2"/>
    <m/>
    <m/>
    <m/>
    <n v="0.19522320470776242"/>
    <n v="0.19522320470776242"/>
    <n v="86.308824248246552"/>
    <n v="1"/>
    <n v="1"/>
    <n v="2.611865930486303E-2"/>
    <n v="2.611865930486303E-2"/>
  </r>
  <r>
    <n v="3899"/>
    <n v="0"/>
    <x v="2"/>
    <x v="2"/>
    <x v="4"/>
    <s v="62-304.520 (7), F.A.C."/>
    <x v="4"/>
    <x v="4"/>
    <x v="11"/>
    <n v="1850"/>
    <s v="Parks and Zoos"/>
    <n v="2000"/>
    <s v="City of Fellsmere                      Indian River County"/>
    <n v="1"/>
    <n v="2.7225487760106312E-6"/>
    <n v="2.5891225042291622E-5"/>
    <n v="4.4303529145327058E-6"/>
    <m/>
    <m/>
    <m/>
    <n v="2.5891225042291622E-5"/>
    <n v="2.5891225042291622E-5"/>
    <n v="9.2109275487095785E-3"/>
    <n v="1"/>
    <n v="1"/>
    <n v="4.4303529145327058E-6"/>
    <n v="4.4303529145327058E-6"/>
  </r>
  <r>
    <n v="3900"/>
    <n v="0"/>
    <x v="2"/>
    <x v="2"/>
    <x v="4"/>
    <s v="62-304.520 (7), F.A.C."/>
    <x v="4"/>
    <x v="4"/>
    <x v="11"/>
    <n v="1850"/>
    <s v="Parks and Zoos"/>
    <n v="2000"/>
    <s v="FWCD               City of Fellsmere                      Indian River County"/>
    <n v="1"/>
    <n v="6.7567711882236521E-5"/>
    <n v="6.4256363351518375E-4"/>
    <n v="1.0995167906758701E-4"/>
    <m/>
    <m/>
    <m/>
    <n v="6.4256363351518375E-4"/>
    <n v="6.4256363351518375E-4"/>
    <n v="0.22859509598623762"/>
    <n v="1"/>
    <n v="1"/>
    <n v="1.0995167906758701E-4"/>
    <n v="1.0995167906758701E-4"/>
  </r>
  <r>
    <n v="3281"/>
    <n v="0"/>
    <x v="2"/>
    <x v="2"/>
    <x v="4"/>
    <s v="62-304.520 (7)(b),(19), F.A.C."/>
    <x v="4"/>
    <x v="4"/>
    <x v="11"/>
    <n v="1850"/>
    <s v="Parks and Zoos"/>
    <n v="2000"/>
    <s v="Indian River County"/>
    <n v="5"/>
    <n v="3.078257060450703E-4"/>
    <n v="2.5885167731751518E-3"/>
    <n v="3.6697881522327973E-4"/>
    <m/>
    <m/>
    <m/>
    <n v="2.5885167731751518E-3"/>
    <n v="2.5885167731751518E-3"/>
    <n v="0.98453718128719214"/>
    <n v="1"/>
    <n v="1"/>
    <n v="3.6697881522327973E-4"/>
    <n v="3.6697881522327973E-4"/>
  </r>
  <r>
    <n v="3449"/>
    <n v="0"/>
    <x v="2"/>
    <x v="2"/>
    <x v="4"/>
    <s v="62-304.520 (7)(b),(19), F.A.C."/>
    <x v="4"/>
    <x v="4"/>
    <x v="13"/>
    <n v="1850"/>
    <s v="Parks and Zoos"/>
    <n v="3000"/>
    <s v="City of Fellsmere                      Indian River County"/>
    <n v="4"/>
    <n v="0.2264647179055693"/>
    <n v="0"/>
    <n v="0"/>
    <m/>
    <m/>
    <m/>
    <n v="1.4352171757793533"/>
    <n v="1.4352171757793533"/>
    <n v="642.08132133465074"/>
    <n v="1"/>
    <n v="1"/>
    <n v="0.158210622023918"/>
    <n v="0.158210622023918"/>
  </r>
  <r>
    <n v="4209"/>
    <n v="0"/>
    <x v="2"/>
    <x v="2"/>
    <x v="4"/>
    <s v="62-304.520 (7), F.A.C."/>
    <x v="4"/>
    <x v="4"/>
    <x v="13"/>
    <n v="1850"/>
    <s v="Parks and Zoos"/>
    <n v="3000"/>
    <s v="City of Fellsmere                      Indian River County"/>
    <n v="3"/>
    <n v="0.22367074290427533"/>
    <n v="0"/>
    <n v="0"/>
    <m/>
    <m/>
    <m/>
    <n v="1.9340549309905837"/>
    <n v="1.9340549309905837"/>
    <n v="732.03999976300179"/>
    <n v="1"/>
    <n v="1"/>
    <n v="0.24723948234397802"/>
    <n v="0.24723948234397802"/>
  </r>
  <r>
    <n v="4330"/>
    <n v="0"/>
    <x v="2"/>
    <x v="2"/>
    <x v="4"/>
    <s v="62-304.520 (7), F.A.C."/>
    <x v="4"/>
    <x v="4"/>
    <x v="16"/>
    <n v="1850"/>
    <s v="Parks and Zoos"/>
    <n v="3000"/>
    <s v="City of Sebastian      Indian River County"/>
    <n v="21"/>
    <n v="1.5990244124508295"/>
    <n v="0"/>
    <n v="0"/>
    <m/>
    <m/>
    <m/>
    <n v="14.692456440642394"/>
    <n v="14.692456440642394"/>
    <n v="6304.1831473269585"/>
    <n v="1"/>
    <n v="1"/>
    <n v="1.9747226545384517"/>
    <n v="1.9747226545384517"/>
  </r>
  <r>
    <n v="2675"/>
    <n v="0"/>
    <x v="2"/>
    <x v="4"/>
    <x v="4"/>
    <s v="62-304.520 (8), F.A.C."/>
    <x v="4"/>
    <x v="4"/>
    <x v="17"/>
    <n v="1850"/>
    <s v="Parks and Zoos"/>
    <n v="3000"/>
    <s v="City of Vero Beach    Indian River County"/>
    <n v="21"/>
    <n v="0.1312873202417813"/>
    <n v="0"/>
    <n v="0"/>
    <m/>
    <m/>
    <m/>
    <n v="0.76232056567229456"/>
    <n v="0.76232056567229456"/>
    <n v="348.31461780902544"/>
    <n v="1"/>
    <n v="1"/>
    <n v="0.10231656688427898"/>
    <n v="0.10231656688427898"/>
  </r>
  <r>
    <n v="3619"/>
    <n v="0"/>
    <x v="2"/>
    <x v="2"/>
    <x v="4"/>
    <s v="62-304.520 (7)(b),(19), F.A.C."/>
    <x v="4"/>
    <x v="4"/>
    <x v="12"/>
    <n v="1850"/>
    <s v="Parks and Zoos"/>
    <n v="3000"/>
    <s v="Indian River County"/>
    <n v="5"/>
    <n v="5.3571421189628016E-2"/>
    <n v="0"/>
    <n v="0"/>
    <m/>
    <m/>
    <m/>
    <n v="0.32439020460091561"/>
    <n v="0.32439020460091561"/>
    <n v="156.18354296445023"/>
    <n v="1"/>
    <n v="1"/>
    <n v="4.332161656306914E-2"/>
    <n v="4.332161656306914E-2"/>
  </r>
  <r>
    <n v="4655"/>
    <n v="0"/>
    <x v="2"/>
    <x v="2"/>
    <x v="4"/>
    <s v="62-304.520 (7), F.A.C."/>
    <x v="4"/>
    <x v="4"/>
    <x v="12"/>
    <n v="1850"/>
    <s v="Parks and Zoos"/>
    <n v="3000"/>
    <s v="Indian River County"/>
    <n v="8"/>
    <n v="0.43970531115583816"/>
    <n v="0"/>
    <n v="0"/>
    <m/>
    <m/>
    <m/>
    <n v="2.7199744986931513"/>
    <n v="2.7199744986931513"/>
    <n v="1186.6625910587813"/>
    <n v="1"/>
    <n v="1"/>
    <n v="0.35520948856817747"/>
    <n v="0.35520948856817747"/>
  </r>
  <r>
    <n v="1309"/>
    <n v="0"/>
    <x v="2"/>
    <x v="3"/>
    <x v="4"/>
    <s v="62-304.520 (7), F.A.C."/>
    <x v="4"/>
    <x v="4"/>
    <x v="1"/>
    <n v="1860"/>
    <s v="Community Recreational Facilities"/>
    <n v="1860"/>
    <s v="Brevard County"/>
    <n v="28"/>
    <n v="1.9205301673953636"/>
    <n v="12.758764023272102"/>
    <n v="1.9441911866767765"/>
    <m/>
    <m/>
    <m/>
    <n v="12.758764023272102"/>
    <n v="12.758764023272102"/>
    <n v="6509.4240665445013"/>
    <n v="1"/>
    <n v="1"/>
    <n v="1.9441911866767765"/>
    <n v="1.9441911866767765"/>
  </r>
  <r>
    <n v="4116"/>
    <n v="0"/>
    <x v="2"/>
    <x v="2"/>
    <x v="4"/>
    <s v="62-304.520 (7), F.A.C."/>
    <x v="4"/>
    <x v="4"/>
    <x v="1"/>
    <n v="1860"/>
    <s v="Community Recreational Facilities"/>
    <n v="1860"/>
    <s v="Brevard County"/>
    <n v="44"/>
    <n v="4.1172949741893827"/>
    <n v="29.912756545984653"/>
    <n v="4.7595267920974127"/>
    <m/>
    <m/>
    <m/>
    <n v="29.912756545984653"/>
    <n v="29.912756545984653"/>
    <n v="14101.926584717143"/>
    <n v="1"/>
    <n v="1"/>
    <n v="4.7595267920974127"/>
    <n v="4.7595267920974127"/>
  </r>
  <r>
    <n v="1310"/>
    <n v="0"/>
    <x v="2"/>
    <x v="3"/>
    <x v="4"/>
    <s v="62-304.520 (7), F.A.C."/>
    <x v="4"/>
    <x v="4"/>
    <x v="1"/>
    <n v="1860"/>
    <s v="Community Recreational Facilities"/>
    <n v="1860"/>
    <s v="Brevard County       SJRWMD C-1 Diversion"/>
    <n v="6"/>
    <n v="0.17853766509677679"/>
    <n v="0.49399342008726738"/>
    <n v="0.13061497919251705"/>
    <m/>
    <m/>
    <m/>
    <n v="1.7152549308585672"/>
    <n v="0.49399342008726738"/>
    <n v="704.32751456499568"/>
    <n v="0.28800000000000003"/>
    <n v="0.46899999999999997"/>
    <n v="0.27849675734012164"/>
    <n v="0.13061497919251705"/>
  </r>
  <r>
    <n v="855"/>
    <n v="0"/>
    <x v="2"/>
    <x v="3"/>
    <x v="4"/>
    <s v="62-304.520 (7)(b),(16), F.A.C."/>
    <x v="4"/>
    <x v="4"/>
    <x v="8"/>
    <n v="1860"/>
    <s v="Community Recreational Facilities"/>
    <n v="1860"/>
    <s v="City of Melbourne                 Brevard County"/>
    <n v="18"/>
    <n v="1.8927016837898165"/>
    <n v="16.96153308673874"/>
    <n v="2.4073890971944554"/>
    <m/>
    <m/>
    <m/>
    <n v="16.96153308673874"/>
    <n v="16.96153308673874"/>
    <n v="7378.8337468702512"/>
    <n v="1"/>
    <n v="1"/>
    <n v="2.4073890971944554"/>
    <n v="2.4073890971944554"/>
  </r>
  <r>
    <n v="1411"/>
    <n v="0"/>
    <x v="2"/>
    <x v="3"/>
    <x v="4"/>
    <s v="62-304.520 (7), F.A.C."/>
    <x v="4"/>
    <x v="4"/>
    <x v="8"/>
    <n v="1860"/>
    <s v="Community Recreational Facilities"/>
    <n v="1860"/>
    <s v="City of Melbourne                 Brevard County"/>
    <n v="10"/>
    <n v="0.40769713970634591"/>
    <n v="3.4822959485142522"/>
    <n v="0.61854493978828373"/>
    <m/>
    <m/>
    <m/>
    <n v="3.4822959485142522"/>
    <n v="3.4822959485142522"/>
    <n v="1505.6084453120545"/>
    <n v="1"/>
    <n v="1"/>
    <n v="0.61854493978828373"/>
    <n v="0.61854493978828373"/>
  </r>
  <r>
    <n v="1522"/>
    <n v="0"/>
    <x v="2"/>
    <x v="3"/>
    <x v="4"/>
    <s v="62-304.520 (7), F.A.C."/>
    <x v="4"/>
    <x v="4"/>
    <x v="15"/>
    <n v="1860"/>
    <s v="Community Recreational Facilities"/>
    <n v="1860"/>
    <s v="City of Palm Bay            Brevard County"/>
    <n v="1"/>
    <n v="1.4650143506496163E-3"/>
    <n v="1.7402254795479636E-2"/>
    <n v="3.2299746349552121E-3"/>
    <m/>
    <m/>
    <m/>
    <n v="1.7402254795479636E-2"/>
    <n v="1.7402254795479636E-2"/>
    <n v="6.219237641425992"/>
    <n v="1"/>
    <n v="1"/>
    <n v="3.2299746349552121E-3"/>
    <n v="3.2299746349552121E-3"/>
  </r>
  <r>
    <n v="1523"/>
    <n v="0"/>
    <x v="2"/>
    <x v="3"/>
    <x v="4"/>
    <s v="62-304.520 (7), F.A.C."/>
    <x v="4"/>
    <x v="4"/>
    <x v="15"/>
    <n v="1860"/>
    <s v="Community Recreational Facilities"/>
    <n v="1860"/>
    <s v="City of Palm Bay            Brevard County       SJRWMD C-1 Diversion"/>
    <n v="92"/>
    <n v="15.698290310324465"/>
    <n v="42.950644379884174"/>
    <n v="9.4813919036198886"/>
    <m/>
    <m/>
    <m/>
    <n v="149.1341818745978"/>
    <n v="42.950644379884174"/>
    <n v="68202.239038842803"/>
    <n v="0.28800000000000003"/>
    <n v="0.46899999999999997"/>
    <n v="20.216187427760957"/>
    <n v="9.4813919036198886"/>
  </r>
  <r>
    <n v="3506"/>
    <n v="0"/>
    <x v="2"/>
    <x v="2"/>
    <x v="4"/>
    <s v="62-304.520 (7)(b),(19), F.A.C."/>
    <x v="4"/>
    <x v="4"/>
    <x v="16"/>
    <n v="1860"/>
    <s v="Community Recreational Facilities"/>
    <n v="1860"/>
    <s v="City of Sebastian      Indian River County"/>
    <n v="15"/>
    <n v="1.2816351991136128"/>
    <n v="10.567279399315998"/>
    <n v="1.4974369847097448"/>
    <m/>
    <m/>
    <m/>
    <n v="10.567279399315998"/>
    <n v="10.567279399315998"/>
    <n v="4999.6448087351082"/>
    <n v="1"/>
    <n v="1"/>
    <n v="1.4974369847097448"/>
    <n v="1.4974369847097448"/>
  </r>
  <r>
    <n v="4331"/>
    <n v="0"/>
    <x v="2"/>
    <x v="2"/>
    <x v="4"/>
    <s v="62-304.520 (7), F.A.C."/>
    <x v="4"/>
    <x v="4"/>
    <x v="16"/>
    <n v="1860"/>
    <s v="Community Recreational Facilities"/>
    <n v="1860"/>
    <s v="City of Sebastian      Indian River County"/>
    <n v="5"/>
    <n v="0.19186760095768088"/>
    <n v="1.7263601417779919"/>
    <n v="0.2426514228260534"/>
    <m/>
    <m/>
    <m/>
    <n v="1.7263601417779919"/>
    <n v="1.7263601417779919"/>
    <n v="791.59550166426527"/>
    <n v="1"/>
    <n v="1"/>
    <n v="0.2426514228260534"/>
    <n v="0.2426514228260534"/>
  </r>
  <r>
    <n v="2676"/>
    <n v="0"/>
    <x v="2"/>
    <x v="4"/>
    <x v="4"/>
    <s v="62-304.520 (8), F.A.C."/>
    <x v="4"/>
    <x v="4"/>
    <x v="17"/>
    <n v="1860"/>
    <s v="Community Recreational Facilities"/>
    <n v="1860"/>
    <s v="City of Vero Beach    Indian River County"/>
    <n v="96"/>
    <n v="7.5926853510822845"/>
    <n v="67.078554537818789"/>
    <n v="9.2107493112359791"/>
    <m/>
    <m/>
    <m/>
    <n v="67.078554537818789"/>
    <n v="67.078554537818789"/>
    <n v="30285.728442753709"/>
    <n v="1"/>
    <n v="1"/>
    <n v="9.2107493112359791"/>
    <n v="9.2107493112359791"/>
  </r>
  <r>
    <n v="3098"/>
    <n v="0"/>
    <x v="2"/>
    <x v="4"/>
    <x v="4"/>
    <s v="62-304.520 (8), F.A.C."/>
    <x v="4"/>
    <x v="4"/>
    <x v="20"/>
    <n v="1860"/>
    <s v="Community Recreational Facilities"/>
    <n v="1860"/>
    <s v="City of Vero Beach    Indian River County    IRFWCD"/>
    <n v="9"/>
    <n v="0.48222084729139231"/>
    <n v="3.8963779587295169"/>
    <n v="0.49215890907867332"/>
    <m/>
    <m/>
    <m/>
    <n v="3.8963779587295169"/>
    <n v="3.8963779587295169"/>
    <n v="1752.6076733562122"/>
    <n v="1"/>
    <n v="1"/>
    <n v="0.49215890907867332"/>
    <n v="0.49215890907867332"/>
  </r>
  <r>
    <n v="952"/>
    <n v="0"/>
    <x v="2"/>
    <x v="3"/>
    <x v="4"/>
    <s v="62-304.520 (7)(b),(16), F.A.C."/>
    <x v="4"/>
    <x v="4"/>
    <x v="14"/>
    <n v="1860"/>
    <s v="Community Recreational Facilities"/>
    <n v="1860"/>
    <s v="City of West Melbourne   Brevard County"/>
    <n v="5"/>
    <n v="0.25498052316399789"/>
    <n v="2.3991517260142716"/>
    <n v="0.37609845266170294"/>
    <m/>
    <m/>
    <m/>
    <n v="2.3991517260142716"/>
    <n v="2.3991517260142716"/>
    <n v="1023.0718744687963"/>
    <n v="1"/>
    <n v="1"/>
    <n v="0.37609845266170294"/>
    <n v="0.37609845266170294"/>
  </r>
  <r>
    <n v="1649"/>
    <n v="0"/>
    <x v="2"/>
    <x v="3"/>
    <x v="4"/>
    <s v="62-304.520 (7), F.A.C."/>
    <x v="4"/>
    <x v="4"/>
    <x v="14"/>
    <n v="1860"/>
    <s v="Community Recreational Facilities"/>
    <n v="1860"/>
    <s v="City of West Melbourne   Brevard County       SJRWMD C-1 Diversion"/>
    <n v="13"/>
    <n v="0.86548856331529767"/>
    <n v="2.0442123925822719"/>
    <n v="0.40191041029756841"/>
    <m/>
    <m/>
    <m/>
    <n v="7.097959696466221"/>
    <n v="2.0442123925822719"/>
    <n v="3310.9867728553172"/>
    <n v="0.28800000000000003"/>
    <n v="0.46899999999999997"/>
    <n v="0.85695183432317368"/>
    <n v="0.40191041029756841"/>
  </r>
  <r>
    <n v="2811"/>
    <n v="0"/>
    <x v="2"/>
    <x v="4"/>
    <x v="4"/>
    <s v="62-304.520 (8), F.A.C."/>
    <x v="4"/>
    <x v="4"/>
    <x v="18"/>
    <n v="1860"/>
    <s v="Community Recreational Facilities"/>
    <n v="1860"/>
    <s v="FDOT District 4                                       Indian River County"/>
    <n v="10"/>
    <n v="0.98802528866711214"/>
    <n v="10.374343716207726"/>
    <n v="1.3637675191289733"/>
    <m/>
    <m/>
    <m/>
    <n v="10.374343716207726"/>
    <n v="10.374343716207726"/>
    <n v="4210.9882157586235"/>
    <n v="1"/>
    <n v="1"/>
    <n v="1.3637675191289733"/>
    <n v="1.3637675191289733"/>
  </r>
  <r>
    <n v="2812"/>
    <n v="0"/>
    <x v="2"/>
    <x v="4"/>
    <x v="4"/>
    <s v="62-304.520 (8), F.A.C."/>
    <x v="4"/>
    <x v="4"/>
    <x v="18"/>
    <n v="1860"/>
    <s v="Community Recreational Facilities"/>
    <n v="1860"/>
    <s v="FDOT District 4 IRFWCD                                      Indian River County"/>
    <n v="1"/>
    <n v="9.5707868787253485E-4"/>
    <n v="1.0674432045638307E-2"/>
    <n v="1.39335248641633E-3"/>
    <m/>
    <m/>
    <m/>
    <n v="1.0674432045638307E-2"/>
    <n v="1.0674432045638307E-2"/>
    <n v="4.0644923989334831"/>
    <n v="1"/>
    <n v="1"/>
    <n v="1.39335248641633E-3"/>
    <n v="1.39335248641633E-3"/>
  </r>
  <r>
    <n v="1851"/>
    <n v="0"/>
    <x v="2"/>
    <x v="3"/>
    <x v="4"/>
    <s v="62-304.520 (7), F.A.C."/>
    <x v="4"/>
    <x v="4"/>
    <x v="6"/>
    <n v="1860"/>
    <s v="Community Recreational Facilities"/>
    <n v="1860"/>
    <s v="FDOT District 5                                          Brevard County"/>
    <n v="3"/>
    <n v="0.18998296585631197"/>
    <n v="1.7010206846623777"/>
    <n v="0.2451035137095855"/>
    <m/>
    <m/>
    <m/>
    <n v="1.7010206846623777"/>
    <n v="1.7010206846623777"/>
    <n v="696.81545174150142"/>
    <n v="1"/>
    <n v="1"/>
    <n v="0.2451035137095855"/>
    <n v="0.2451035137095855"/>
  </r>
  <r>
    <n v="1852"/>
    <n v="0"/>
    <x v="2"/>
    <x v="3"/>
    <x v="4"/>
    <s v="62-304.520 (7), F.A.C."/>
    <x v="4"/>
    <x v="4"/>
    <x v="6"/>
    <n v="1860"/>
    <s v="Community Recreational Facilities"/>
    <n v="1860"/>
    <s v="FDOT District 5                                          Brevard County       SJRWMD C-1 Diversion"/>
    <n v="5"/>
    <n v="0.44550621689396963"/>
    <n v="1.2946004725149929"/>
    <n v="0.31716474651604121"/>
    <m/>
    <m/>
    <m/>
    <n v="4.4951405295659468"/>
    <n v="1.2946004725149929"/>
    <n v="1829.361586554679"/>
    <n v="0.28800000000000003"/>
    <n v="0.46899999999999997"/>
    <n v="0.67625745525808367"/>
    <n v="0.31716474651604121"/>
  </r>
  <r>
    <n v="1853"/>
    <n v="0"/>
    <x v="2"/>
    <x v="3"/>
    <x v="4"/>
    <s v="62-304.520 (7), F.A.C."/>
    <x v="4"/>
    <x v="4"/>
    <x v="6"/>
    <n v="1860"/>
    <s v="Community Recreational Facilities"/>
    <n v="1860"/>
    <s v="FDOT District 5                              City of Palm Bay            Brevard County       SJRWMD C-1 Diversion"/>
    <n v="13"/>
    <n v="0.35910672922861975"/>
    <n v="1.0349021103913816"/>
    <n v="0.22407249300724674"/>
    <m/>
    <m/>
    <m/>
    <n v="3.5934101055256304"/>
    <n v="1.0349021103913816"/>
    <n v="1638.6220351197239"/>
    <n v="0.28800000000000003"/>
    <n v="0.46899999999999997"/>
    <n v="0.47776650961033423"/>
    <n v="0.22407249300724674"/>
  </r>
  <r>
    <n v="1854"/>
    <n v="0"/>
    <x v="2"/>
    <x v="3"/>
    <x v="4"/>
    <s v="62-304.520 (7), F.A.C."/>
    <x v="4"/>
    <x v="4"/>
    <x v="6"/>
    <n v="1860"/>
    <s v="Community Recreational Facilities"/>
    <n v="1860"/>
    <s v="FDOT District 5      MTWCD                        City of Palm Bay            Brevard County       SJRWMD C-1 Diversion"/>
    <n v="2"/>
    <n v="2.97122481680752E-2"/>
    <n v="8.7163076828660521E-2"/>
    <n v="1.8457967933240248E-2"/>
    <m/>
    <m/>
    <m/>
    <n v="0.30264957232173789"/>
    <n v="8.7163076828660521E-2"/>
    <n v="128.91624887940984"/>
    <n v="0.28800000000000003"/>
    <n v="0.46899999999999997"/>
    <n v="3.935600838643976E-2"/>
    <n v="1.8457967933240248E-2"/>
  </r>
  <r>
    <n v="2935"/>
    <n v="0"/>
    <x v="2"/>
    <x v="4"/>
    <x v="4"/>
    <s v="62-304.520 (8), F.A.C."/>
    <x v="4"/>
    <x v="4"/>
    <x v="12"/>
    <n v="1860"/>
    <s v="Community Recreational Facilities"/>
    <n v="1860"/>
    <s v="Indian River County"/>
    <n v="189"/>
    <n v="30.272897158161658"/>
    <n v="276.18633648762608"/>
    <n v="38.178073353715753"/>
    <m/>
    <m/>
    <m/>
    <n v="276.18633648762608"/>
    <n v="276.18633648762608"/>
    <n v="123241.77561035131"/>
    <n v="1"/>
    <n v="1"/>
    <n v="38.178073353715753"/>
    <n v="38.178073353715753"/>
  </r>
  <r>
    <n v="3620"/>
    <n v="0"/>
    <x v="2"/>
    <x v="2"/>
    <x v="4"/>
    <s v="62-304.520 (7)(b),(19), F.A.C."/>
    <x v="4"/>
    <x v="4"/>
    <x v="12"/>
    <n v="1860"/>
    <s v="Community Recreational Facilities"/>
    <n v="1860"/>
    <s v="Indian River County"/>
    <n v="124"/>
    <n v="49.117676745080544"/>
    <n v="310.10270108398316"/>
    <n v="41.312261952386365"/>
    <m/>
    <m/>
    <m/>
    <n v="310.10270108398316"/>
    <n v="310.10270108398316"/>
    <n v="176832.75386331073"/>
    <n v="1"/>
    <n v="1"/>
    <n v="41.312261952386365"/>
    <n v="41.312261952386365"/>
  </r>
  <r>
    <n v="3099"/>
    <n v="0"/>
    <x v="2"/>
    <x v="4"/>
    <x v="4"/>
    <s v="62-304.520 (8), F.A.C."/>
    <x v="4"/>
    <x v="4"/>
    <x v="20"/>
    <n v="1860"/>
    <s v="Community Recreational Facilities"/>
    <n v="1860"/>
    <s v="IRFWCD                                      Indian River County"/>
    <n v="17"/>
    <n v="0.61819998135735921"/>
    <n v="6.2427683758149399"/>
    <n v="0.83272794005792738"/>
    <m/>
    <m/>
    <m/>
    <n v="6.2427683758149399"/>
    <n v="6.2427683758149399"/>
    <n v="2572.7987024632175"/>
    <n v="1"/>
    <n v="1"/>
    <n v="0.83272794005792738"/>
    <n v="0.83272794005792738"/>
  </r>
  <r>
    <n v="3100"/>
    <n v="0"/>
    <x v="2"/>
    <x v="4"/>
    <x v="4"/>
    <s v="62-304.520 (8), F.A.C."/>
    <x v="4"/>
    <x v="4"/>
    <x v="20"/>
    <n v="1860"/>
    <s v="Community Recreational Facilities"/>
    <n v="1860"/>
    <s v="IRFWCD                                  City of Vero Beach    Indian River County"/>
    <n v="6"/>
    <n v="9.5294105641499691E-2"/>
    <n v="0.85748330394397509"/>
    <n v="0.11675865487404283"/>
    <m/>
    <m/>
    <m/>
    <n v="0.85748330394397509"/>
    <n v="0.85748330394397509"/>
    <n v="386.75077715632813"/>
    <n v="1"/>
    <n v="1"/>
    <n v="0.11675865487404283"/>
    <n v="0.11675865487404283"/>
  </r>
  <r>
    <n v="2061"/>
    <n v="0"/>
    <x v="2"/>
    <x v="3"/>
    <x v="4"/>
    <s v="62-304.520 (7), F.A.C."/>
    <x v="4"/>
    <x v="4"/>
    <x v="22"/>
    <n v="1860"/>
    <s v="Community Recreational Facilities"/>
    <n v="1860"/>
    <s v="MTWCD                        City of Palm Bay            Brevard County       SJRWMD C-1 Diversion"/>
    <n v="36"/>
    <n v="6.0378082420923409"/>
    <n v="14.438547418047257"/>
    <n v="3.156407479351969"/>
    <m/>
    <m/>
    <m/>
    <n v="50.133845201552973"/>
    <n v="14.438547418047257"/>
    <n v="22147.996796590101"/>
    <n v="0.28800000000000003"/>
    <n v="0.46899999999999997"/>
    <n v="6.7300799133304245"/>
    <n v="3.156407479351969"/>
  </r>
  <r>
    <n v="3200"/>
    <n v="0"/>
    <x v="2"/>
    <x v="4"/>
    <x v="4"/>
    <s v="62-304.520 (8), F.A.C."/>
    <x v="4"/>
    <x v="4"/>
    <x v="25"/>
    <n v="1860"/>
    <s v="Community Recreational Facilities"/>
    <n v="1860"/>
    <s v="Town of Indian River Shores                  Indian River County"/>
    <n v="11"/>
    <n v="2.9713945986109747"/>
    <n v="24.67840974739687"/>
    <n v="3.4015407693196078"/>
    <m/>
    <m/>
    <m/>
    <n v="24.67840974739687"/>
    <n v="24.67840974739687"/>
    <n v="12029.769599195612"/>
    <n v="1"/>
    <n v="1"/>
    <n v="3.4015407693196078"/>
    <n v="3.4015407693196078"/>
  </r>
  <r>
    <n v="2677"/>
    <n v="0"/>
    <x v="2"/>
    <x v="4"/>
    <x v="4"/>
    <s v="62-304.520 (8), F.A.C."/>
    <x v="4"/>
    <x v="4"/>
    <x v="17"/>
    <n v="1860"/>
    <s v="Community Recreational Facilities"/>
    <n v="3000"/>
    <s v="City of Vero Beach    Indian River County"/>
    <n v="10"/>
    <n v="7.1899114959873764E-2"/>
    <n v="0"/>
    <n v="0"/>
    <m/>
    <m/>
    <m/>
    <n v="0.45442628147973085"/>
    <n v="0.45442628147973085"/>
    <n v="183.11954059832274"/>
    <n v="1"/>
    <n v="1"/>
    <n v="7.5655523946856859E-2"/>
    <n v="7.5655523946856859E-2"/>
  </r>
  <r>
    <n v="2936"/>
    <n v="0"/>
    <x v="2"/>
    <x v="4"/>
    <x v="4"/>
    <s v="62-304.520 (8), F.A.C."/>
    <x v="4"/>
    <x v="4"/>
    <x v="12"/>
    <n v="1860"/>
    <s v="Community Recreational Facilities"/>
    <n v="3000"/>
    <s v="Indian River County"/>
    <n v="1"/>
    <n v="6.9805180940311599E-6"/>
    <n v="0"/>
    <n v="0"/>
    <m/>
    <m/>
    <m/>
    <n v="3.7093772600805027E-5"/>
    <n v="3.7093772600805027E-5"/>
    <n v="1.5180577677205442E-2"/>
    <n v="1"/>
    <n v="1"/>
    <n v="6.2172739435898989E-6"/>
    <n v="6.2172739435898989E-6"/>
  </r>
  <r>
    <n v="2678"/>
    <n v="0"/>
    <x v="2"/>
    <x v="4"/>
    <x v="4"/>
    <s v="62-304.520 (8), F.A.C."/>
    <x v="4"/>
    <x v="4"/>
    <x v="17"/>
    <n v="1870"/>
    <s v="Stadiums (not associated withhigh schools, colleges, or universities)"/>
    <n v="1870"/>
    <s v="City of Vero Beach    Indian River County"/>
    <n v="8"/>
    <n v="0.19867744602167739"/>
    <n v="1.7742602027943499"/>
    <n v="0.23717338107479782"/>
    <m/>
    <m/>
    <m/>
    <n v="1.7742602027943499"/>
    <n v="1.7742602027943499"/>
    <n v="798.5024966149449"/>
    <n v="1"/>
    <n v="1"/>
    <n v="0.23717338107479782"/>
    <n v="0.23717338107479782"/>
  </r>
  <r>
    <n v="3101"/>
    <n v="0"/>
    <x v="2"/>
    <x v="4"/>
    <x v="4"/>
    <s v="62-304.520 (8), F.A.C."/>
    <x v="4"/>
    <x v="4"/>
    <x v="20"/>
    <n v="1870"/>
    <s v="Stadiums (not associated withhigh schools, colleges, or universities)"/>
    <n v="1870"/>
    <s v="City of Vero Beach    Indian River County    IRFWCD"/>
    <n v="3"/>
    <n v="8.861056734554798E-2"/>
    <n v="0.7402272137391217"/>
    <n v="9.3888333174556721E-2"/>
    <m/>
    <m/>
    <m/>
    <n v="0.7402272137391217"/>
    <n v="0.7402272137391217"/>
    <n v="336.21302434925866"/>
    <n v="1"/>
    <n v="1"/>
    <n v="9.3888333174556721E-2"/>
    <n v="9.3888333174556721E-2"/>
  </r>
  <r>
    <n v="3102"/>
    <n v="0"/>
    <x v="2"/>
    <x v="4"/>
    <x v="4"/>
    <s v="62-304.520 (8), F.A.C."/>
    <x v="4"/>
    <x v="4"/>
    <x v="20"/>
    <n v="1870"/>
    <s v="Stadiums (not associated withhigh schools, colleges, or universities)"/>
    <n v="1870"/>
    <s v="IRFWCD                                  City of Vero Beach    Indian River County"/>
    <n v="4"/>
    <n v="8.0872155366321682E-2"/>
    <n v="0.70095106201778212"/>
    <n v="9.1137333289149372E-2"/>
    <m/>
    <m/>
    <m/>
    <n v="0.70095106201778212"/>
    <n v="0.70095106201778212"/>
    <n v="316.13116567134233"/>
    <n v="1"/>
    <n v="1"/>
    <n v="9.1137333289149372E-2"/>
    <n v="9.1137333289149372E-2"/>
  </r>
  <r>
    <n v="4210"/>
    <n v="0"/>
    <x v="2"/>
    <x v="2"/>
    <x v="4"/>
    <s v="62-304.520 (7), F.A.C."/>
    <x v="4"/>
    <x v="4"/>
    <x v="13"/>
    <n v="1890"/>
    <s v="Other Recreational(Riding stables, go-carttracks, skeet ranges, etc)"/>
    <n v="1890"/>
    <s v="City of Fellsmere                      Indian River County"/>
    <n v="88"/>
    <n v="32.873398748813599"/>
    <n v="218.77640415838897"/>
    <n v="28.975071805237203"/>
    <m/>
    <m/>
    <m/>
    <n v="218.77640415838897"/>
    <n v="218.77640415838897"/>
    <n v="115673.28462922927"/>
    <n v="1"/>
    <n v="1"/>
    <n v="28.975071805237203"/>
    <n v="28.975071805237203"/>
  </r>
  <r>
    <n v="1524"/>
    <n v="0"/>
    <x v="2"/>
    <x v="3"/>
    <x v="4"/>
    <s v="62-304.520 (7), F.A.C."/>
    <x v="4"/>
    <x v="4"/>
    <x v="15"/>
    <n v="1890"/>
    <s v="Other Recreational(Riding stables, go-carttracks, skeet ranges, etc)"/>
    <n v="1890"/>
    <s v="City of Palm Bay            Brevard County       SJRWMD C-1 Diversion"/>
    <n v="88"/>
    <n v="11.485486923655996"/>
    <n v="25.732926230075496"/>
    <n v="5.452479592864405"/>
    <m/>
    <m/>
    <m/>
    <n v="89.350438298873243"/>
    <n v="25.732926230075496"/>
    <n v="44929.348320160534"/>
    <n v="0.28800000000000003"/>
    <n v="0.46899999999999997"/>
    <n v="11.625756061544575"/>
    <n v="5.452479592864405"/>
  </r>
  <r>
    <n v="2813"/>
    <n v="0"/>
    <x v="2"/>
    <x v="4"/>
    <x v="4"/>
    <s v="62-304.520 (8), F.A.C."/>
    <x v="4"/>
    <x v="4"/>
    <x v="18"/>
    <n v="1890"/>
    <s v="Other Recreational(Riding stables, go-carttracks, skeet ranges, etc)"/>
    <n v="1890"/>
    <s v="FDOT District 4                                       Indian River County"/>
    <n v="11"/>
    <n v="0.93559968580277941"/>
    <n v="8.7574455580456263"/>
    <n v="1.1432763182332648"/>
    <m/>
    <m/>
    <m/>
    <n v="8.7574455580456263"/>
    <n v="8.7574455580456263"/>
    <n v="3768.2465228101773"/>
    <n v="1"/>
    <n v="1"/>
    <n v="1.1432763182332648"/>
    <n v="1.1432763182332648"/>
  </r>
  <r>
    <n v="4572"/>
    <n v="0"/>
    <x v="2"/>
    <x v="2"/>
    <x v="4"/>
    <s v="62-304.520 (7), F.A.C."/>
    <x v="4"/>
    <x v="4"/>
    <x v="19"/>
    <n v="1890"/>
    <s v="Other Recreational(Riding stables, go-carttracks, skeet ranges, etc)"/>
    <n v="1890"/>
    <s v="FWCD                                     Indian River County"/>
    <n v="2"/>
    <n v="0.20822512751641925"/>
    <n v="1.3629278549862056"/>
    <n v="0.12617062875657797"/>
    <m/>
    <m/>
    <m/>
    <n v="1.3629278549862056"/>
    <n v="1.3629278549862056"/>
    <n v="602.00368253917486"/>
    <n v="1"/>
    <n v="1"/>
    <n v="0.12617062875657797"/>
    <n v="0.12617062875657797"/>
  </r>
  <r>
    <n v="4573"/>
    <n v="0"/>
    <x v="2"/>
    <x v="2"/>
    <x v="4"/>
    <s v="62-304.520 (7), F.A.C."/>
    <x v="4"/>
    <x v="4"/>
    <x v="19"/>
    <n v="1890"/>
    <s v="Other Recreational(Riding stables, go-carttracks, skeet ranges, etc)"/>
    <n v="1890"/>
    <s v="FWCD               City of Fellsmere                      Indian River County"/>
    <n v="26"/>
    <n v="2.2382811847467097"/>
    <n v="15.233998018533381"/>
    <n v="2.0564103734405905"/>
    <m/>
    <m/>
    <m/>
    <n v="15.233998018533381"/>
    <n v="15.233998018533381"/>
    <n v="7305.1269337546801"/>
    <n v="1"/>
    <n v="1"/>
    <n v="2.0564103734405905"/>
    <n v="2.0564103734405905"/>
  </r>
  <r>
    <n v="2937"/>
    <n v="0"/>
    <x v="2"/>
    <x v="4"/>
    <x v="4"/>
    <s v="62-304.520 (8), F.A.C."/>
    <x v="4"/>
    <x v="4"/>
    <x v="12"/>
    <n v="1890"/>
    <s v="Other Recreational(Riding stables, go-carttracks, skeet ranges, etc)"/>
    <n v="1890"/>
    <s v="Indian River County"/>
    <n v="106"/>
    <n v="28.253339953589233"/>
    <n v="249.53707362104396"/>
    <n v="32.824892183869217"/>
    <m/>
    <m/>
    <m/>
    <n v="249.53707362104396"/>
    <n v="249.53707362104396"/>
    <n v="108826.83616190623"/>
    <n v="1"/>
    <n v="1"/>
    <n v="32.824892183869217"/>
    <n v="32.824892183869217"/>
  </r>
  <r>
    <n v="3621"/>
    <n v="0"/>
    <x v="2"/>
    <x v="2"/>
    <x v="4"/>
    <s v="62-304.520 (7)(b),(19), F.A.C."/>
    <x v="4"/>
    <x v="4"/>
    <x v="12"/>
    <n v="1890"/>
    <s v="Other Recreational(Riding stables, go-carttracks, skeet ranges, etc)"/>
    <n v="1890"/>
    <s v="Indian River County"/>
    <n v="30"/>
    <n v="10.607973048936868"/>
    <n v="90.710921216048646"/>
    <n v="11.484040028751817"/>
    <m/>
    <m/>
    <m/>
    <n v="90.710921216048646"/>
    <n v="90.710921216048646"/>
    <n v="38834.660537563388"/>
    <n v="1"/>
    <n v="1"/>
    <n v="11.484040028751817"/>
    <n v="11.484040028751817"/>
  </r>
  <r>
    <n v="4656"/>
    <n v="0"/>
    <x v="2"/>
    <x v="2"/>
    <x v="4"/>
    <s v="62-304.520 (7), F.A.C."/>
    <x v="4"/>
    <x v="4"/>
    <x v="12"/>
    <n v="1890"/>
    <s v="Other Recreational(Riding stables, go-carttracks, skeet ranges, etc)"/>
    <n v="1890"/>
    <s v="Indian River County"/>
    <n v="103"/>
    <n v="33.347873599637666"/>
    <n v="253.19684778141115"/>
    <n v="34.265983439581859"/>
    <m/>
    <m/>
    <m/>
    <n v="253.19684778141115"/>
    <n v="253.19684778141115"/>
    <n v="125672.91669028983"/>
    <n v="1"/>
    <n v="1"/>
    <n v="34.265983439581859"/>
    <n v="34.265983439581859"/>
  </r>
  <r>
    <n v="3103"/>
    <n v="0"/>
    <x v="2"/>
    <x v="4"/>
    <x v="4"/>
    <s v="62-304.520 (8), F.A.C."/>
    <x v="4"/>
    <x v="4"/>
    <x v="20"/>
    <n v="1890"/>
    <s v="Other Recreational(Riding stables, go-carttracks, skeet ranges, etc)"/>
    <n v="1890"/>
    <s v="IRFWCD                                      Indian River County"/>
    <n v="3"/>
    <n v="4.8249418642304281E-2"/>
    <n v="0.4193724857290751"/>
    <n v="5.5752814745311172E-2"/>
    <m/>
    <m/>
    <m/>
    <n v="0.4193724857290751"/>
    <n v="0.4193724857290751"/>
    <n v="195.32084594313551"/>
    <n v="1"/>
    <n v="1"/>
    <n v="5.5752814745311172E-2"/>
    <n v="5.5752814745311172E-2"/>
  </r>
  <r>
    <n v="2062"/>
    <n v="0"/>
    <x v="2"/>
    <x v="3"/>
    <x v="4"/>
    <s v="62-304.520 (7), F.A.C."/>
    <x v="4"/>
    <x v="4"/>
    <x v="22"/>
    <n v="1890"/>
    <s v="Other Recreational(Riding stables, go-carttracks, skeet ranges, etc)"/>
    <n v="1890"/>
    <s v="MTWCD                        City of Palm Bay            Brevard County       SJRWMD C-1 Diversion"/>
    <n v="7"/>
    <n v="0.3680297620064481"/>
    <n v="0.89346851777184588"/>
    <n v="0.19609129989329721"/>
    <m/>
    <m/>
    <m/>
    <n v="3.1023212422633533"/>
    <n v="0.89346851777184588"/>
    <n v="1564.1471607188016"/>
    <n v="0.28800000000000003"/>
    <n v="0.46899999999999997"/>
    <n v="0.41810511704327769"/>
    <n v="0.19609129989329721"/>
  </r>
  <r>
    <n v="2222"/>
    <n v="0"/>
    <x v="2"/>
    <x v="3"/>
    <x v="4"/>
    <s v="62-304.520 (7), F.A.C."/>
    <x v="4"/>
    <x v="4"/>
    <x v="24"/>
    <n v="1890"/>
    <s v="Other Recreational(Riding stables, go-carttracks, skeet ranges, etc)"/>
    <n v="1890"/>
    <s v="Town of Grant-Valkaria                      Brevard County       SJRWMD C-1 Diversion"/>
    <n v="12"/>
    <n v="2.4221021305169748"/>
    <n v="5.7561151468052358"/>
    <n v="1.1936519543368505"/>
    <m/>
    <m/>
    <m/>
    <n v="19.986510926407068"/>
    <n v="5.7561151468052358"/>
    <n v="8790.7526934919424"/>
    <n v="0.28800000000000003"/>
    <n v="0.46899999999999997"/>
    <n v="2.5451001158568243"/>
    <n v="1.1936519543368505"/>
  </r>
  <r>
    <n v="3901"/>
    <n v="0"/>
    <x v="2"/>
    <x v="2"/>
    <x v="4"/>
    <s v="62-304.520 (7), F.A.C."/>
    <x v="4"/>
    <x v="4"/>
    <x v="11"/>
    <n v="1890"/>
    <s v="Other Recreational(Riding stables, go-carttracks, skeet ranges, etc)"/>
    <n v="2000"/>
    <s v="City of Fellsmere                      Indian River County"/>
    <n v="2"/>
    <n v="1.702770369393838E-4"/>
    <n v="1.4656238943991859E-3"/>
    <n v="2.023131213823989E-4"/>
    <m/>
    <m/>
    <m/>
    <n v="1.4656238943991859E-3"/>
    <n v="1.4656238943991859E-3"/>
    <n v="0.58978304569014217"/>
    <n v="1"/>
    <n v="1"/>
    <n v="2.023131213823989E-4"/>
    <n v="2.023131213823989E-4"/>
  </r>
  <r>
    <n v="3902"/>
    <n v="0"/>
    <x v="2"/>
    <x v="2"/>
    <x v="4"/>
    <s v="62-304.520 (7), F.A.C."/>
    <x v="4"/>
    <x v="4"/>
    <x v="11"/>
    <n v="1890"/>
    <s v="Other Recreational(Riding stables, go-carttracks, skeet ranges, etc)"/>
    <n v="2000"/>
    <s v="FWCD                                     Indian River County"/>
    <n v="1"/>
    <n v="7.0719252719460632E-5"/>
    <n v="4.673895907212077E-4"/>
    <n v="4.4049302865603342E-5"/>
    <m/>
    <m/>
    <m/>
    <n v="4.673895907212077E-4"/>
    <n v="4.673895907212077E-4"/>
    <n v="0.20580420847251096"/>
    <n v="1"/>
    <n v="1"/>
    <n v="4.4049302865603342E-5"/>
    <n v="4.4049302865603342E-5"/>
  </r>
  <r>
    <n v="2482"/>
    <n v="0"/>
    <x v="2"/>
    <x v="4"/>
    <x v="4"/>
    <s v="62-304.520 (8), F.A.C."/>
    <x v="4"/>
    <x v="4"/>
    <x v="11"/>
    <n v="1890"/>
    <s v="Other Recreational(Riding stables, go-carttracks, skeet ranges, etc)"/>
    <n v="2000"/>
    <s v="Indian River County"/>
    <n v="36"/>
    <n v="11.261844882159817"/>
    <n v="79.661605612948165"/>
    <n v="10.158369480486197"/>
    <m/>
    <m/>
    <m/>
    <n v="79.661605612948165"/>
    <n v="79.661605612948165"/>
    <n v="40168.026205675233"/>
    <n v="1"/>
    <n v="1"/>
    <n v="10.158369480486197"/>
    <n v="10.158369480486197"/>
  </r>
  <r>
    <n v="3282"/>
    <n v="0"/>
    <x v="2"/>
    <x v="2"/>
    <x v="4"/>
    <s v="62-304.520 (7)(b),(19), F.A.C."/>
    <x v="4"/>
    <x v="4"/>
    <x v="11"/>
    <n v="1890"/>
    <s v="Other Recreational(Riding stables, go-carttracks, skeet ranges, etc)"/>
    <n v="2000"/>
    <s v="Indian River County"/>
    <n v="4"/>
    <n v="5.2199282230394259E-4"/>
    <n v="3.7736140914851621E-3"/>
    <n v="4.5148391455285633E-4"/>
    <m/>
    <m/>
    <m/>
    <n v="3.7736140914851621E-3"/>
    <n v="3.7736140914851621E-3"/>
    <n v="1.5773179878682848"/>
    <n v="1"/>
    <n v="1"/>
    <n v="4.5148391455285633E-4"/>
    <n v="4.5148391455285633E-4"/>
  </r>
  <r>
    <n v="3903"/>
    <n v="0"/>
    <x v="2"/>
    <x v="2"/>
    <x v="4"/>
    <s v="62-304.520 (7), F.A.C."/>
    <x v="4"/>
    <x v="4"/>
    <x v="11"/>
    <n v="1890"/>
    <s v="Other Recreational(Riding stables, go-carttracks, skeet ranges, etc)"/>
    <n v="2000"/>
    <s v="Indian River County"/>
    <n v="8"/>
    <n v="1.1272903836050169E-3"/>
    <n v="9.4839061529526664E-3"/>
    <n v="1.4668901725903738E-3"/>
    <m/>
    <m/>
    <m/>
    <n v="9.4839061529526664E-3"/>
    <n v="9.4839061529526664E-3"/>
    <n v="3.2484053135151942"/>
    <n v="1"/>
    <n v="1"/>
    <n v="1.4668901725903738E-3"/>
    <n v="1.4668901725903738E-3"/>
  </r>
  <r>
    <n v="2483"/>
    <n v="0"/>
    <x v="2"/>
    <x v="4"/>
    <x v="4"/>
    <s v="62-304.520 (8), F.A.C."/>
    <x v="4"/>
    <x v="4"/>
    <x v="11"/>
    <n v="1890"/>
    <s v="Other Recreational(Riding stables, go-carttracks, skeet ranges, etc)"/>
    <n v="2000"/>
    <s v="IRFWCD                                      Indian River County"/>
    <n v="4"/>
    <n v="0.14968091294244762"/>
    <n v="1.1920883655909438"/>
    <n v="0.142491189201811"/>
    <m/>
    <m/>
    <m/>
    <n v="1.1920883655909438"/>
    <n v="1.1920883655909438"/>
    <n v="495.83509801153872"/>
    <n v="1"/>
    <n v="1"/>
    <n v="0.142491189201811"/>
    <n v="0.142491189201811"/>
  </r>
  <r>
    <n v="4941"/>
    <n v="0"/>
    <x v="2"/>
    <x v="5"/>
    <x v="5"/>
    <s v="C-25 and South Indian River Lagoon"/>
    <x v="5"/>
    <x v="5"/>
    <x v="18"/>
    <n v="1920"/>
    <s v="Inactive Land with street patterns but withoutstructures"/>
    <n v="1920"/>
    <s v="FDOT District 4                                         St. Lucie County"/>
    <n v="8"/>
    <n v="0.5387795829908244"/>
    <n v="4.0994481256828683"/>
    <n v="0.68685901034602592"/>
    <m/>
    <m/>
    <m/>
    <n v="4.0994481256828683"/>
    <n v="4.0994481256828683"/>
    <n v="1726.1158864714102"/>
    <n v="1"/>
    <n v="1"/>
    <n v="0.68685901034602592"/>
    <n v="0.68685901034602592"/>
  </r>
  <r>
    <n v="5100"/>
    <n v="0"/>
    <x v="2"/>
    <x v="5"/>
    <x v="5"/>
    <s v="C-25 and South Indian River Lagoon"/>
    <x v="5"/>
    <x v="5"/>
    <x v="23"/>
    <n v="1920"/>
    <s v="Inactive Land with street patterns but withoutstructures"/>
    <n v="1920"/>
    <s v="St. Lucie County"/>
    <n v="33"/>
    <n v="11.018164659049205"/>
    <n v="51.448295633458727"/>
    <n v="7.5569180389095143"/>
    <m/>
    <m/>
    <m/>
    <n v="51.448295633458727"/>
    <n v="51.448295633458727"/>
    <n v="25704.399066213537"/>
    <n v="1"/>
    <n v="1"/>
    <n v="7.5569180389095143"/>
    <n v="7.5569180389095143"/>
  </r>
  <r>
    <n v="1650"/>
    <n v="0"/>
    <x v="2"/>
    <x v="3"/>
    <x v="4"/>
    <s v="62-304.520 (7), F.A.C."/>
    <x v="4"/>
    <x v="4"/>
    <x v="14"/>
    <n v="2110"/>
    <s v="Improved Pasture"/>
    <n v="1000"/>
    <s v="City of West Melbourne   Brevard County       SJRWMD C-1 Diversion"/>
    <n v="4"/>
    <n v="0.19951632457250451"/>
    <n v="0.43753786785873539"/>
    <n v="7.8309331611677233E-2"/>
    <m/>
    <m/>
    <m/>
    <n v="1.519228707842831"/>
    <n v="0.43753786785873539"/>
    <n v="623.1727676689336"/>
    <n v="0.28800000000000003"/>
    <n v="0.46899999999999997"/>
    <n v="0.16697085631487685"/>
    <n v="7.8309331611677233E-2"/>
  </r>
  <r>
    <n v="3283"/>
    <n v="0"/>
    <x v="2"/>
    <x v="2"/>
    <x v="4"/>
    <s v="62-304.520 (7)(b),(19), F.A.C."/>
    <x v="4"/>
    <x v="4"/>
    <x v="11"/>
    <n v="2110"/>
    <s v="Improved Pasture"/>
    <n v="2000"/>
    <s v="City of Fellsmere                      Indian River County"/>
    <n v="6094"/>
    <n v="3111.2847341462011"/>
    <n v="24132.865679264596"/>
    <n v="3958.3883656383214"/>
    <m/>
    <m/>
    <m/>
    <n v="24132.865679264596"/>
    <n v="24132.865679264596"/>
    <n v="7285089.3035743143"/>
    <n v="1"/>
    <n v="1"/>
    <n v="3958.3883656383214"/>
    <n v="3958.3883656383214"/>
  </r>
  <r>
    <n v="3904"/>
    <n v="0"/>
    <x v="2"/>
    <x v="2"/>
    <x v="4"/>
    <s v="62-304.520 (7), F.A.C."/>
    <x v="4"/>
    <x v="4"/>
    <x v="11"/>
    <n v="2110"/>
    <s v="Improved Pasture"/>
    <n v="2000"/>
    <s v="City of Fellsmere                      Indian River County"/>
    <n v="241"/>
    <n v="80.3552525341685"/>
    <n v="630.81828220954139"/>
    <n v="102.48409859554835"/>
    <m/>
    <m/>
    <m/>
    <n v="630.81828220954139"/>
    <n v="630.81828220954139"/>
    <n v="200543.80423438441"/>
    <n v="1"/>
    <n v="1"/>
    <n v="102.48409859554835"/>
    <n v="102.48409859554835"/>
  </r>
  <r>
    <n v="2484"/>
    <n v="0"/>
    <x v="2"/>
    <x v="4"/>
    <x v="4"/>
    <s v="62-304.520 (8), F.A.C."/>
    <x v="4"/>
    <x v="4"/>
    <x v="11"/>
    <n v="2110"/>
    <s v="Improved Pasture"/>
    <n v="2000"/>
    <s v="FDOT District 4                                       Indian River County"/>
    <n v="28"/>
    <n v="3.0402320365840598"/>
    <n v="25.424629090334253"/>
    <n v="3.7515074616618698"/>
    <m/>
    <m/>
    <m/>
    <n v="25.424629090334253"/>
    <n v="25.424629090334253"/>
    <n v="9656.4354867649909"/>
    <n v="1"/>
    <n v="1"/>
    <n v="3.7515074616618698"/>
    <n v="3.7515074616618698"/>
  </r>
  <r>
    <n v="3905"/>
    <n v="0"/>
    <x v="2"/>
    <x v="2"/>
    <x v="4"/>
    <s v="62-304.520 (7), F.A.C."/>
    <x v="4"/>
    <x v="4"/>
    <x v="11"/>
    <n v="2110"/>
    <s v="Improved Pasture"/>
    <n v="2000"/>
    <s v="FWCD                                     Indian River County"/>
    <n v="758"/>
    <n v="91.85803516862596"/>
    <n v="748.29849201229865"/>
    <n v="117.25985743720629"/>
    <m/>
    <m/>
    <m/>
    <n v="748.29849201229865"/>
    <n v="748.29849201229865"/>
    <n v="252040.37649147987"/>
    <n v="1"/>
    <n v="1"/>
    <n v="117.25985743720629"/>
    <n v="117.25985743720629"/>
  </r>
  <r>
    <n v="3906"/>
    <n v="0"/>
    <x v="2"/>
    <x v="2"/>
    <x v="4"/>
    <s v="62-304.520 (7), F.A.C."/>
    <x v="4"/>
    <x v="4"/>
    <x v="11"/>
    <n v="2110"/>
    <s v="Improved Pasture"/>
    <n v="2000"/>
    <s v="FWCD               City of Fellsmere                      Indian River County"/>
    <n v="97"/>
    <n v="4.8939379179909359"/>
    <n v="37.9123979500527"/>
    <n v="5.7738445552354607"/>
    <m/>
    <m/>
    <m/>
    <n v="37.9123979500527"/>
    <n v="37.9123979500527"/>
    <n v="13646.678974927116"/>
    <n v="1"/>
    <n v="1"/>
    <n v="5.7738445552354607"/>
    <n v="5.7738445552354607"/>
  </r>
  <r>
    <n v="2485"/>
    <n v="0"/>
    <x v="2"/>
    <x v="4"/>
    <x v="4"/>
    <s v="62-304.520 (8), F.A.C."/>
    <x v="4"/>
    <x v="4"/>
    <x v="11"/>
    <n v="2110"/>
    <s v="Improved Pasture"/>
    <n v="2000"/>
    <s v="Indian River County"/>
    <n v="7690"/>
    <n v="3418.6779852948644"/>
    <n v="30367.080315287072"/>
    <n v="4868.7476345723862"/>
    <m/>
    <m/>
    <m/>
    <n v="30367.080315287072"/>
    <n v="30367.080315287072"/>
    <n v="10264242.611829096"/>
    <n v="1"/>
    <n v="1"/>
    <n v="4868.7476345723862"/>
    <n v="4868.7476345723862"/>
  </r>
  <r>
    <n v="3284"/>
    <n v="0"/>
    <x v="2"/>
    <x v="2"/>
    <x v="4"/>
    <s v="62-304.520 (7)(b),(19), F.A.C."/>
    <x v="4"/>
    <x v="4"/>
    <x v="11"/>
    <n v="2110"/>
    <s v="Improved Pasture"/>
    <n v="2000"/>
    <s v="Indian River County"/>
    <n v="3144"/>
    <n v="1569.3572920053277"/>
    <n v="14154.882269625417"/>
    <n v="2297.4280055985696"/>
    <m/>
    <m/>
    <m/>
    <n v="14154.882269625417"/>
    <n v="14154.882269625417"/>
    <n v="4601189.7003684277"/>
    <n v="1"/>
    <n v="1"/>
    <n v="2297.4280055985696"/>
    <n v="2297.4280055985696"/>
  </r>
  <r>
    <n v="3907"/>
    <n v="0"/>
    <x v="2"/>
    <x v="2"/>
    <x v="4"/>
    <s v="62-304.520 (7), F.A.C."/>
    <x v="4"/>
    <x v="4"/>
    <x v="11"/>
    <n v="2110"/>
    <s v="Improved Pasture"/>
    <n v="2000"/>
    <s v="Indian River County"/>
    <n v="3124"/>
    <n v="1333.7133320133935"/>
    <n v="11178.493216890225"/>
    <n v="1810.2816635320514"/>
    <m/>
    <m/>
    <m/>
    <n v="11178.493216890225"/>
    <n v="11178.493216890225"/>
    <n v="3613402.2069153269"/>
    <n v="1"/>
    <n v="1"/>
    <n v="1810.2816635320514"/>
    <n v="1810.2816635320514"/>
  </r>
  <r>
    <n v="2486"/>
    <n v="0"/>
    <x v="2"/>
    <x v="4"/>
    <x v="4"/>
    <s v="62-304.520 (8), F.A.C."/>
    <x v="4"/>
    <x v="4"/>
    <x v="11"/>
    <n v="2110"/>
    <s v="Improved Pasture"/>
    <n v="2000"/>
    <s v="IRFWCD                                      Indian River County"/>
    <n v="450"/>
    <n v="14.278182285100222"/>
    <n v="126.70692791492063"/>
    <n v="19.677785007777342"/>
    <m/>
    <m/>
    <m/>
    <n v="126.70692791492063"/>
    <n v="126.70692791492063"/>
    <n v="43808.484836249394"/>
    <n v="1"/>
    <n v="1"/>
    <n v="19.677785007777342"/>
    <n v="19.677785007777342"/>
  </r>
  <r>
    <n v="2487"/>
    <n v="0"/>
    <x v="2"/>
    <x v="4"/>
    <x v="4"/>
    <s v="62-304.520 (8), F.A.C."/>
    <x v="4"/>
    <x v="4"/>
    <x v="11"/>
    <n v="2110"/>
    <s v="Improved Pasture"/>
    <n v="2000"/>
    <s v="SRIDROW                                 Indian River County"/>
    <n v="20"/>
    <n v="0.73948140504876181"/>
    <n v="6.0100278519702517"/>
    <n v="0.976672767531643"/>
    <m/>
    <m/>
    <m/>
    <n v="6.0100278519702517"/>
    <n v="6.0100278519702517"/>
    <n v="1949.6007560274527"/>
    <n v="1"/>
    <n v="1"/>
    <n v="0.976672767531643"/>
    <n v="0.976672767531643"/>
  </r>
  <r>
    <n v="3285"/>
    <n v="0"/>
    <x v="2"/>
    <x v="2"/>
    <x v="4"/>
    <s v="62-304.520 (7)(b),(19), F.A.C."/>
    <x v="4"/>
    <x v="4"/>
    <x v="11"/>
    <n v="2110"/>
    <s v="Improved Pasture"/>
    <n v="2000"/>
    <s v="SRIDROW                                 Indian River County"/>
    <n v="294"/>
    <n v="44.234836469526037"/>
    <n v="373.53324866542971"/>
    <n v="59.563578638153942"/>
    <m/>
    <m/>
    <m/>
    <n v="373.53324866542971"/>
    <n v="373.53324866542971"/>
    <n v="123360.55999715044"/>
    <n v="1"/>
    <n v="1"/>
    <n v="59.563578638153942"/>
    <n v="59.563578638153942"/>
  </r>
  <r>
    <n v="3286"/>
    <n v="0"/>
    <x v="2"/>
    <x v="2"/>
    <x v="4"/>
    <s v="62-304.520 (7)(b),(19), F.A.C."/>
    <x v="4"/>
    <x v="4"/>
    <x v="11"/>
    <n v="2110"/>
    <s v="Improved Pasture"/>
    <n v="2000"/>
    <s v="VLWCD          City of Fellsmere                      Indian River County"/>
    <n v="38"/>
    <n v="6.0894186908330266"/>
    <n v="40.088488084805952"/>
    <n v="6.0341207238729435"/>
    <m/>
    <m/>
    <m/>
    <n v="40.088488084805952"/>
    <n v="40.088488084805952"/>
    <n v="13796.994882960131"/>
    <n v="1"/>
    <n v="1"/>
    <n v="6.0341207238729435"/>
    <n v="6.0341207238729435"/>
  </r>
  <r>
    <n v="765"/>
    <n v="0"/>
    <x v="2"/>
    <x v="3"/>
    <x v="4"/>
    <s v="62-304.520 (7)(b),(16), F.A.C."/>
    <x v="4"/>
    <x v="4"/>
    <x v="11"/>
    <n v="2110"/>
    <s v="Improved Pasture"/>
    <n v="2110"/>
    <s v="Brevard County"/>
    <n v="28"/>
    <n v="4.1088763233593744"/>
    <n v="36.086043367204283"/>
    <n v="5.4248480143231186"/>
    <m/>
    <m/>
    <m/>
    <n v="36.086043367204283"/>
    <n v="36.086043367204283"/>
    <n v="13546.684772311819"/>
    <n v="1"/>
    <n v="1"/>
    <n v="5.4248480143231186"/>
    <n v="5.4248480143231186"/>
  </r>
  <r>
    <n v="1099"/>
    <n v="0"/>
    <x v="2"/>
    <x v="3"/>
    <x v="4"/>
    <s v="62-304.520 (7), F.A.C."/>
    <x v="4"/>
    <x v="4"/>
    <x v="11"/>
    <n v="2110"/>
    <s v="Improved Pasture"/>
    <n v="2110"/>
    <s v="Brevard County"/>
    <n v="96"/>
    <n v="30.957946617190618"/>
    <n v="275.95311719461131"/>
    <n v="43.113779910813712"/>
    <m/>
    <m/>
    <m/>
    <n v="275.95311719461131"/>
    <n v="275.95311719461131"/>
    <n v="102355.46471392499"/>
    <n v="1"/>
    <n v="1"/>
    <n v="43.113779910813712"/>
    <n v="43.113779910813712"/>
  </r>
  <r>
    <n v="3227"/>
    <n v="0"/>
    <x v="2"/>
    <x v="2"/>
    <x v="4"/>
    <s v="62-304.520 (7)(b),(18), F.A.C."/>
    <x v="4"/>
    <x v="4"/>
    <x v="11"/>
    <n v="2110"/>
    <s v="Improved Pasture"/>
    <n v="2110"/>
    <s v="Brevard County"/>
    <n v="24"/>
    <n v="5.0981717536259987"/>
    <n v="33.577094845474939"/>
    <n v="5.2801528037568461"/>
    <m/>
    <m/>
    <m/>
    <n v="33.577094845474939"/>
    <n v="33.577094845474939"/>
    <n v="11429.618293090005"/>
    <n v="1"/>
    <n v="1"/>
    <n v="5.2801528037568461"/>
    <n v="5.2801528037568461"/>
  </r>
  <r>
    <n v="3761"/>
    <n v="0"/>
    <x v="2"/>
    <x v="2"/>
    <x v="4"/>
    <s v="62-304.520 (7)(b),(20), F.A.C."/>
    <x v="4"/>
    <x v="4"/>
    <x v="11"/>
    <n v="2110"/>
    <s v="Improved Pasture"/>
    <n v="2110"/>
    <s v="Brevard County"/>
    <n v="7"/>
    <n v="0.29013904475425217"/>
    <n v="1.9078743054175793"/>
    <n v="0.26971846426229701"/>
    <m/>
    <m/>
    <m/>
    <n v="1.9078743054175793"/>
    <n v="1.9078743054175793"/>
    <n v="813.81970306584276"/>
    <n v="1"/>
    <n v="1"/>
    <n v="0.26971846426229701"/>
    <n v="0.26971846426229701"/>
  </r>
  <r>
    <n v="3908"/>
    <n v="0"/>
    <x v="2"/>
    <x v="2"/>
    <x v="4"/>
    <s v="62-304.520 (7), F.A.C."/>
    <x v="4"/>
    <x v="4"/>
    <x v="11"/>
    <n v="2110"/>
    <s v="Improved Pasture"/>
    <n v="2110"/>
    <s v="Brevard County"/>
    <n v="6608"/>
    <n v="3012.7164888036423"/>
    <n v="23049.098696046312"/>
    <n v="3671.039451912714"/>
    <m/>
    <m/>
    <m/>
    <n v="23049.098696046312"/>
    <n v="23049.098696046312"/>
    <n v="7994673.6223961469"/>
    <n v="1"/>
    <n v="1"/>
    <n v="3671.039451912714"/>
    <n v="3671.039451912714"/>
  </r>
  <r>
    <n v="766"/>
    <n v="0"/>
    <x v="2"/>
    <x v="3"/>
    <x v="4"/>
    <s v="62-304.520 (7)(b),(16), F.A.C."/>
    <x v="4"/>
    <x v="4"/>
    <x v="11"/>
    <n v="2110"/>
    <s v="Improved Pasture"/>
    <n v="2110"/>
    <s v="Brevard County       SJRWMD C-1 Diversion"/>
    <n v="1"/>
    <n v="9.9622339624132043E-4"/>
    <n v="2.6341335137961518E-3"/>
    <n v="6.6001195856903562E-4"/>
    <m/>
    <m/>
    <m/>
    <n v="9.1462969229033041E-3"/>
    <n v="2.6341335137961518E-3"/>
    <n v="3.3656921403027584"/>
    <n v="0.28800000000000003"/>
    <n v="0.46899999999999997"/>
    <n v="1.4072749649659609E-3"/>
    <n v="6.6001195856903562E-4"/>
  </r>
  <r>
    <n v="1100"/>
    <n v="0"/>
    <x v="2"/>
    <x v="3"/>
    <x v="4"/>
    <s v="62-304.520 (7), F.A.C."/>
    <x v="4"/>
    <x v="4"/>
    <x v="11"/>
    <n v="2110"/>
    <s v="Improved Pasture"/>
    <n v="2110"/>
    <s v="Brevard County       SJRWMD C-1 Diversion"/>
    <n v="1239"/>
    <n v="509.48427179071842"/>
    <n v="1377.2480862775924"/>
    <n v="357.96274592955513"/>
    <m/>
    <m/>
    <m/>
    <n v="4782.1114106860841"/>
    <n v="1377.2480862775924"/>
    <n v="1613201.6684722586"/>
    <n v="0.28800000000000003"/>
    <n v="0.46899999999999997"/>
    <n v="763.24679302676998"/>
    <n v="357.96274592955513"/>
  </r>
  <r>
    <n v="3287"/>
    <n v="0"/>
    <x v="2"/>
    <x v="2"/>
    <x v="4"/>
    <s v="62-304.520 (7)(b),(19), F.A.C."/>
    <x v="4"/>
    <x v="4"/>
    <x v="11"/>
    <n v="2110"/>
    <s v="Improved Pasture"/>
    <n v="2110"/>
    <s v="City of Fellsmere                      Indian River County"/>
    <n v="1058"/>
    <n v="27.626537462029038"/>
    <n v="204.29827860688752"/>
    <n v="30.721786356119313"/>
    <m/>
    <m/>
    <m/>
    <n v="204.29827860688752"/>
    <n v="204.29827860688752"/>
    <n v="68454.370731061164"/>
    <n v="1"/>
    <n v="1"/>
    <n v="30.721786356119313"/>
    <n v="30.721786356119313"/>
  </r>
  <r>
    <n v="3909"/>
    <n v="0"/>
    <x v="2"/>
    <x v="2"/>
    <x v="4"/>
    <s v="62-304.520 (7), F.A.C."/>
    <x v="4"/>
    <x v="4"/>
    <x v="11"/>
    <n v="2110"/>
    <s v="Improved Pasture"/>
    <n v="2110"/>
    <s v="City of Fellsmere                      Indian River County"/>
    <n v="100"/>
    <n v="9.5604949675217519"/>
    <n v="74.353371874232224"/>
    <n v="11.517456623629508"/>
    <m/>
    <m/>
    <m/>
    <n v="74.353371874232224"/>
    <n v="74.353371874232224"/>
    <n v="26221.172006261968"/>
    <n v="1"/>
    <n v="1"/>
    <n v="11.517456623629508"/>
    <n v="11.517456623629508"/>
  </r>
  <r>
    <n v="767"/>
    <n v="0"/>
    <x v="2"/>
    <x v="3"/>
    <x v="4"/>
    <s v="62-304.520 (7)(b),(16), F.A.C."/>
    <x v="4"/>
    <x v="4"/>
    <x v="11"/>
    <n v="2110"/>
    <s v="Improved Pasture"/>
    <n v="2110"/>
    <s v="City of Melbourne                 Brevard County"/>
    <n v="8"/>
    <n v="0.26705781973818798"/>
    <n v="2.4068134243705028"/>
    <n v="0.35949869616271624"/>
    <m/>
    <m/>
    <m/>
    <n v="2.4068134243705028"/>
    <n v="2.4068134243705028"/>
    <n v="975.07920322716154"/>
    <n v="1"/>
    <n v="1"/>
    <n v="0.35949869616271624"/>
    <n v="0.35949869616271624"/>
  </r>
  <r>
    <n v="1101"/>
    <n v="0"/>
    <x v="2"/>
    <x v="3"/>
    <x v="4"/>
    <s v="62-304.520 (7), F.A.C."/>
    <x v="4"/>
    <x v="4"/>
    <x v="11"/>
    <n v="2110"/>
    <s v="Improved Pasture"/>
    <n v="2110"/>
    <s v="City of Melbourne                 Brevard County"/>
    <n v="27"/>
    <n v="6.2863490622517491"/>
    <n v="54.5901955385959"/>
    <n v="8.3847163537214762"/>
    <m/>
    <m/>
    <m/>
    <n v="54.5901955385959"/>
    <n v="54.5901955385959"/>
    <n v="19821.716507505134"/>
    <n v="1"/>
    <n v="1"/>
    <n v="8.3847163537214762"/>
    <n v="8.3847163537214762"/>
  </r>
  <r>
    <n v="1102"/>
    <n v="0"/>
    <x v="2"/>
    <x v="3"/>
    <x v="4"/>
    <s v="62-304.520 (7), F.A.C."/>
    <x v="4"/>
    <x v="4"/>
    <x v="11"/>
    <n v="2110"/>
    <s v="Improved Pasture"/>
    <n v="2110"/>
    <s v="City of Melbourne                 Brevard County       SJRWMD C-1 Diversion"/>
    <n v="5092"/>
    <n v="2202.7848691578365"/>
    <n v="6016.0396263068151"/>
    <n v="1586.4839862001286"/>
    <m/>
    <m/>
    <m/>
    <n v="20889.026480231994"/>
    <n v="6016.0396263068151"/>
    <n v="6938192.4730145922"/>
    <n v="0.28800000000000003"/>
    <n v="0.46899999999999997"/>
    <n v="3382.6950665247946"/>
    <n v="1586.4839862001286"/>
  </r>
  <r>
    <n v="768"/>
    <n v="0"/>
    <x v="2"/>
    <x v="3"/>
    <x v="4"/>
    <s v="62-304.520 (7)(b),(16), F.A.C."/>
    <x v="4"/>
    <x v="4"/>
    <x v="11"/>
    <n v="2110"/>
    <s v="Improved Pasture"/>
    <n v="2110"/>
    <s v="City of Palm Bay            Brevard County"/>
    <n v="7"/>
    <n v="0.99676419908527691"/>
    <n v="8.9444369461658031"/>
    <n v="1.3698146528498489"/>
    <m/>
    <m/>
    <m/>
    <n v="8.9444369461658031"/>
    <n v="8.9444369461658031"/>
    <n v="3328.8790089946478"/>
    <n v="1"/>
    <n v="1"/>
    <n v="1.3698146528498489"/>
    <n v="1.3698146528498489"/>
  </r>
  <r>
    <n v="1103"/>
    <n v="0"/>
    <x v="2"/>
    <x v="3"/>
    <x v="4"/>
    <s v="62-304.520 (7), F.A.C."/>
    <x v="4"/>
    <x v="4"/>
    <x v="11"/>
    <n v="2110"/>
    <s v="Improved Pasture"/>
    <n v="2110"/>
    <s v="City of Palm Bay            Brevard County"/>
    <n v="58"/>
    <n v="4.8873569784652204"/>
    <n v="39.864629725136624"/>
    <n v="5.9227743659658492"/>
    <m/>
    <m/>
    <m/>
    <n v="39.864629725136624"/>
    <n v="39.864629725136624"/>
    <n v="15647.100371930212"/>
    <n v="1"/>
    <n v="1"/>
    <n v="5.9227743659658492"/>
    <n v="5.9227743659658492"/>
  </r>
  <r>
    <n v="3910"/>
    <n v="0"/>
    <x v="2"/>
    <x v="2"/>
    <x v="4"/>
    <s v="62-304.520 (7), F.A.C."/>
    <x v="4"/>
    <x v="4"/>
    <x v="11"/>
    <n v="2110"/>
    <s v="Improved Pasture"/>
    <n v="2110"/>
    <s v="City of Palm Bay            Brevard County"/>
    <n v="10831"/>
    <n v="4968.8944649370314"/>
    <n v="39420.137936225306"/>
    <n v="6337.3072811582715"/>
    <m/>
    <m/>
    <m/>
    <n v="39420.137936225306"/>
    <n v="39420.137936225306"/>
    <n v="13293527.466543728"/>
    <n v="1"/>
    <n v="1"/>
    <n v="6337.3072811582715"/>
    <n v="6337.3072811582715"/>
  </r>
  <r>
    <n v="1104"/>
    <n v="0"/>
    <x v="2"/>
    <x v="3"/>
    <x v="4"/>
    <s v="62-304.520 (7), F.A.C."/>
    <x v="4"/>
    <x v="4"/>
    <x v="11"/>
    <n v="2110"/>
    <s v="Improved Pasture"/>
    <n v="2110"/>
    <s v="City of Palm Bay            Brevard County       SJRWMD C-1 Diversion"/>
    <n v="4890"/>
    <n v="2250.731009330661"/>
    <n v="6096.9089252370668"/>
    <n v="1592.8240852129379"/>
    <m/>
    <m/>
    <m/>
    <n v="21169.822657073146"/>
    <n v="6096.9089252370668"/>
    <n v="7094950.3968171021"/>
    <n v="0.28800000000000003"/>
    <n v="0.46899999999999997"/>
    <n v="3396.213401306904"/>
    <n v="1592.8240852129379"/>
  </r>
  <r>
    <n v="3911"/>
    <n v="0"/>
    <x v="2"/>
    <x v="2"/>
    <x v="4"/>
    <s v="62-304.520 (7), F.A.C."/>
    <x v="4"/>
    <x v="4"/>
    <x v="11"/>
    <n v="2110"/>
    <s v="Improved Pasture"/>
    <n v="2110"/>
    <s v="City of Palm Bay            Brevard County       SJRWMD C-1 Diversion"/>
    <n v="35"/>
    <n v="3.7176058365077432E-2"/>
    <n v="8.8373981381263983E-2"/>
    <n v="2.2321396135471825E-2"/>
    <m/>
    <m/>
    <m/>
    <n v="0.30685410201827767"/>
    <n v="8.8373981381263983E-2"/>
    <n v="111.24060326851284"/>
    <n v="0.28800000000000003"/>
    <n v="0.46899999999999997"/>
    <n v="4.7593595171581717E-2"/>
    <n v="2.2321396135471825E-2"/>
  </r>
  <r>
    <n v="3288"/>
    <n v="0"/>
    <x v="2"/>
    <x v="2"/>
    <x v="4"/>
    <s v="62-304.520 (7)(b),(19), F.A.C."/>
    <x v="4"/>
    <x v="4"/>
    <x v="11"/>
    <n v="2110"/>
    <s v="Improved Pasture"/>
    <n v="2110"/>
    <s v="City of Sebastian      Indian River County"/>
    <n v="8"/>
    <n v="0.28180106113766429"/>
    <n v="2.2862571580657001"/>
    <n v="0.34053451783178224"/>
    <m/>
    <m/>
    <m/>
    <n v="2.2862571580657001"/>
    <n v="2.2862571580657001"/>
    <n v="976.80653498505717"/>
    <n v="1"/>
    <n v="1"/>
    <n v="0.34053451783178224"/>
    <n v="0.34053451783178224"/>
  </r>
  <r>
    <n v="1105"/>
    <n v="0"/>
    <x v="2"/>
    <x v="3"/>
    <x v="4"/>
    <s v="62-304.520 (7), F.A.C."/>
    <x v="4"/>
    <x v="4"/>
    <x v="11"/>
    <n v="2110"/>
    <s v="Improved Pasture"/>
    <n v="2110"/>
    <s v="City of West Melbourne   Brevard County"/>
    <n v="24"/>
    <n v="2.1082125967639014"/>
    <n v="10.035026719928814"/>
    <n v="1.5894341598695152"/>
    <m/>
    <m/>
    <m/>
    <n v="10.035026719928814"/>
    <n v="10.035026719928814"/>
    <n v="5401.741838265044"/>
    <n v="1"/>
    <n v="1"/>
    <n v="1.5894341598695152"/>
    <n v="1.5894341598695152"/>
  </r>
  <r>
    <n v="1106"/>
    <n v="0"/>
    <x v="2"/>
    <x v="3"/>
    <x v="4"/>
    <s v="62-304.520 (7), F.A.C."/>
    <x v="4"/>
    <x v="4"/>
    <x v="11"/>
    <n v="2110"/>
    <s v="Improved Pasture"/>
    <n v="2110"/>
    <s v="City of West Melbourne   Brevard County       SJRWMD C-1 Diversion"/>
    <n v="677"/>
    <n v="245.73896290725179"/>
    <n v="613.10743552990482"/>
    <n v="163.03324086054116"/>
    <m/>
    <m/>
    <m/>
    <n v="2128.8452622566138"/>
    <n v="613.10743552990482"/>
    <n v="720518.76763246593"/>
    <n v="0.28800000000000003"/>
    <n v="0.46899999999999997"/>
    <n v="347.61885044891505"/>
    <n v="163.03324086054116"/>
  </r>
  <r>
    <n v="4812"/>
    <n v="0"/>
    <x v="2"/>
    <x v="5"/>
    <x v="5"/>
    <s v="C-25 and South Indian River Lagoon"/>
    <x v="5"/>
    <x v="5"/>
    <x v="11"/>
    <n v="2110"/>
    <s v="Improved Pasture"/>
    <n v="2110"/>
    <s v="FDOT District 4                                         St. Lucie County"/>
    <n v="37"/>
    <n v="5.5518055887347568"/>
    <n v="44.367773377852934"/>
    <n v="7.2622217228299766"/>
    <m/>
    <m/>
    <m/>
    <n v="44.367773377852934"/>
    <n v="44.367773377852934"/>
    <n v="15653.189528428948"/>
    <n v="1"/>
    <n v="1"/>
    <n v="7.2622217228299766"/>
    <n v="7.2622217228299766"/>
  </r>
  <r>
    <n v="2488"/>
    <n v="0"/>
    <x v="2"/>
    <x v="4"/>
    <x v="4"/>
    <s v="62-304.520 (8), F.A.C."/>
    <x v="4"/>
    <x v="4"/>
    <x v="11"/>
    <n v="2110"/>
    <s v="Improved Pasture"/>
    <n v="2110"/>
    <s v="FDOT District 4                                       Indian River County"/>
    <n v="11"/>
    <n v="8.9276904996257668E-4"/>
    <n v="7.419738752915116E-3"/>
    <n v="1.0635084218571533E-3"/>
    <m/>
    <m/>
    <m/>
    <n v="7.419738752915116E-3"/>
    <n v="7.419738752915116E-3"/>
    <n v="2.8567044857863504"/>
    <n v="1"/>
    <n v="1"/>
    <n v="1.0635084218571533E-3"/>
    <n v="1.0635084218571533E-3"/>
  </r>
  <r>
    <n v="4813"/>
    <n v="0"/>
    <x v="2"/>
    <x v="5"/>
    <x v="5"/>
    <s v="C-25 and South Indian River Lagoon"/>
    <x v="5"/>
    <x v="5"/>
    <x v="11"/>
    <n v="2110"/>
    <s v="Improved Pasture"/>
    <n v="2110"/>
    <s v="FDOT District 4   FPFWCD                                      St. Lucie County"/>
    <n v="21"/>
    <n v="3.1239580494609633"/>
    <n v="25.658111398219258"/>
    <n v="4.1153417819137372"/>
    <m/>
    <m/>
    <m/>
    <n v="25.658111398219258"/>
    <n v="25.658111398219258"/>
    <n v="8905.3603987675924"/>
    <n v="1"/>
    <n v="1"/>
    <n v="4.1153417819137372"/>
    <n v="4.1153417819137372"/>
  </r>
  <r>
    <n v="3912"/>
    <n v="0"/>
    <x v="2"/>
    <x v="2"/>
    <x v="4"/>
    <s v="62-304.520 (7), F.A.C."/>
    <x v="4"/>
    <x v="4"/>
    <x v="11"/>
    <n v="2110"/>
    <s v="Improved Pasture"/>
    <n v="2110"/>
    <s v="FDOT District 5                                          Brevard County"/>
    <n v="10"/>
    <n v="0.20268942200686532"/>
    <n v="1.6487554494742462"/>
    <n v="0.22049311294859525"/>
    <m/>
    <m/>
    <m/>
    <n v="1.6487554494742462"/>
    <n v="1.6487554494742462"/>
    <n v="726.75520852719353"/>
    <n v="1"/>
    <n v="1"/>
    <n v="0.22049311294859525"/>
    <n v="0.22049311294859525"/>
  </r>
  <r>
    <n v="1107"/>
    <n v="0"/>
    <x v="2"/>
    <x v="3"/>
    <x v="4"/>
    <s v="62-304.520 (7), F.A.C."/>
    <x v="4"/>
    <x v="4"/>
    <x v="11"/>
    <n v="2110"/>
    <s v="Improved Pasture"/>
    <n v="2110"/>
    <s v="FDOT District 5                              City of Palm Bay            Brevard County"/>
    <n v="13"/>
    <n v="1.0465327196851701"/>
    <n v="8.9438736306178175"/>
    <n v="1.1767196016039663"/>
    <m/>
    <m/>
    <m/>
    <n v="8.9438736306178175"/>
    <n v="8.9438736306178175"/>
    <n v="4054.9233846828492"/>
    <n v="1"/>
    <n v="1"/>
    <n v="1.1767196016039663"/>
    <n v="1.1767196016039663"/>
  </r>
  <r>
    <n v="1108"/>
    <n v="0"/>
    <x v="2"/>
    <x v="3"/>
    <x v="4"/>
    <s v="62-304.520 (7), F.A.C."/>
    <x v="4"/>
    <x v="4"/>
    <x v="11"/>
    <n v="2110"/>
    <s v="Improved Pasture"/>
    <n v="2110"/>
    <s v="FDOT District 5                        Town of Malabar                  Brevard County"/>
    <n v="33"/>
    <n v="2.1555157409294239"/>
    <n v="14.927256175830147"/>
    <n v="2.2818136430588276"/>
    <m/>
    <m/>
    <m/>
    <n v="14.927256175830147"/>
    <n v="14.927256175830147"/>
    <n v="5757.6648895193212"/>
    <n v="1"/>
    <n v="1"/>
    <n v="2.2818136430588276"/>
    <n v="2.2818136430588276"/>
  </r>
  <r>
    <n v="1109"/>
    <n v="0"/>
    <x v="2"/>
    <x v="3"/>
    <x v="4"/>
    <s v="62-304.520 (7), F.A.C."/>
    <x v="4"/>
    <x v="4"/>
    <x v="11"/>
    <n v="2110"/>
    <s v="Improved Pasture"/>
    <n v="2110"/>
    <s v="FDOT District 5                        Town of Malabar      City of Palm Bay            Brevard County"/>
    <n v="4"/>
    <n v="6.9608514147920145E-2"/>
    <n v="0.57891224990375356"/>
    <n v="7.8189688838113419E-2"/>
    <m/>
    <m/>
    <m/>
    <n v="0.57891224990375356"/>
    <n v="0.57891224990375356"/>
    <n v="271.03935786074544"/>
    <n v="1"/>
    <n v="1"/>
    <n v="7.8189688838113419E-2"/>
    <n v="7.8189688838113419E-2"/>
  </r>
  <r>
    <n v="1110"/>
    <n v="0"/>
    <x v="2"/>
    <x v="3"/>
    <x v="4"/>
    <s v="62-304.520 (7), F.A.C."/>
    <x v="4"/>
    <x v="4"/>
    <x v="11"/>
    <n v="2110"/>
    <s v="Improved Pasture"/>
    <n v="2110"/>
    <s v="FDOT District 5                    Town of Grant-Valkaria                      Brevard County"/>
    <n v="3"/>
    <n v="0.32585320503472309"/>
    <n v="3.2350060023585776"/>
    <n v="0.46126168499285025"/>
    <m/>
    <m/>
    <m/>
    <n v="3.2350060023585776"/>
    <n v="3.2350060023585776"/>
    <n v="1246.6135225884677"/>
    <n v="1"/>
    <n v="1"/>
    <n v="0.46126168499285025"/>
    <n v="0.46126168499285025"/>
  </r>
  <r>
    <n v="1111"/>
    <n v="0"/>
    <x v="2"/>
    <x v="3"/>
    <x v="4"/>
    <s v="62-304.520 (7), F.A.C."/>
    <x v="4"/>
    <x v="4"/>
    <x v="11"/>
    <n v="2110"/>
    <s v="Improved Pasture"/>
    <n v="2110"/>
    <s v="FDOT District 5                    Town of Grant-Valkaria    Town of Malabar                  Brevard County"/>
    <n v="1"/>
    <n v="1.254103304200856E-2"/>
    <n v="0.12228467739831703"/>
    <n v="1.6289946798922553E-2"/>
    <m/>
    <m/>
    <m/>
    <n v="0.12228467739831703"/>
    <n v="0.12228467739831703"/>
    <n v="49.399126236291536"/>
    <n v="1"/>
    <n v="1"/>
    <n v="1.6289946798922553E-2"/>
    <n v="1.6289946798922553E-2"/>
  </r>
  <r>
    <n v="1112"/>
    <n v="0"/>
    <x v="2"/>
    <x v="3"/>
    <x v="4"/>
    <s v="62-304.520 (7), F.A.C."/>
    <x v="4"/>
    <x v="4"/>
    <x v="11"/>
    <n v="2110"/>
    <s v="Improved Pasture"/>
    <n v="2110"/>
    <s v="FDOT District 5      MTWCD                                    Brevard County"/>
    <n v="1"/>
    <n v="4.2098464659535086E-6"/>
    <n v="4.9928765724756694E-5"/>
    <n v="6.5366555338285642E-6"/>
    <m/>
    <m/>
    <m/>
    <n v="4.9928765724756694E-5"/>
    <n v="4.9928765724756694E-5"/>
    <n v="1.7405929277527217E-2"/>
    <n v="1"/>
    <n v="1"/>
    <n v="6.5366555338285642E-6"/>
    <n v="6.5366555338285642E-6"/>
  </r>
  <r>
    <n v="1113"/>
    <n v="0"/>
    <x v="2"/>
    <x v="3"/>
    <x v="4"/>
    <s v="62-304.520 (7), F.A.C."/>
    <x v="4"/>
    <x v="4"/>
    <x v="11"/>
    <n v="2110"/>
    <s v="Improved Pasture"/>
    <n v="2110"/>
    <s v="FDOT District 5      MTWCD                  Town of Malabar                  Brevard County"/>
    <n v="1"/>
    <n v="4.5098924006930602E-5"/>
    <n v="5.3487309558464778E-4"/>
    <n v="7.0025387757899352E-5"/>
    <m/>
    <m/>
    <m/>
    <n v="5.3487309558464778E-4"/>
    <n v="5.3487309558464778E-4"/>
    <n v="0.18646491935173512"/>
    <n v="1"/>
    <n v="1"/>
    <n v="7.0025387757899352E-5"/>
    <n v="7.0025387757899352E-5"/>
  </r>
  <r>
    <n v="4814"/>
    <n v="0"/>
    <x v="2"/>
    <x v="5"/>
    <x v="5"/>
    <s v="C-25 and South Indian River Lagoon"/>
    <x v="5"/>
    <x v="5"/>
    <x v="11"/>
    <n v="2110"/>
    <s v="Improved Pasture"/>
    <n v="2110"/>
    <s v="FPFWCD                                      St. Lucie County"/>
    <n v="56"/>
    <n v="11.291037286736133"/>
    <n v="87.785518928360659"/>
    <n v="14.106240089841146"/>
    <m/>
    <m/>
    <m/>
    <n v="87.785518928360659"/>
    <n v="87.785518928360659"/>
    <n v="28551.230022008909"/>
    <n v="1"/>
    <n v="1"/>
    <n v="14.106240089841146"/>
    <n v="14.106240089841146"/>
  </r>
  <r>
    <n v="3913"/>
    <n v="0"/>
    <x v="2"/>
    <x v="2"/>
    <x v="4"/>
    <s v="62-304.520 (7), F.A.C."/>
    <x v="4"/>
    <x v="4"/>
    <x v="11"/>
    <n v="2110"/>
    <s v="Improved Pasture"/>
    <n v="2110"/>
    <s v="FWCD                                     Indian River County"/>
    <n v="278"/>
    <n v="10.152845822579865"/>
    <n v="79.3668925966318"/>
    <n v="11.912234675518015"/>
    <m/>
    <m/>
    <m/>
    <n v="79.3668925966318"/>
    <n v="79.3668925966318"/>
    <n v="29410.886933200443"/>
    <n v="1"/>
    <n v="1"/>
    <n v="11.912234675518015"/>
    <n v="11.912234675518015"/>
  </r>
  <r>
    <n v="3914"/>
    <n v="0"/>
    <x v="2"/>
    <x v="2"/>
    <x v="4"/>
    <s v="62-304.520 (7), F.A.C."/>
    <x v="4"/>
    <x v="4"/>
    <x v="11"/>
    <n v="2110"/>
    <s v="Improved Pasture"/>
    <n v="2110"/>
    <s v="FWCD               City of Fellsmere                      Indian River County"/>
    <n v="43"/>
    <n v="0.32857753986613425"/>
    <n v="2.5004975793357622"/>
    <n v="0.37353474155340788"/>
    <m/>
    <m/>
    <m/>
    <n v="2.5004975793357622"/>
    <n v="2.5004975793357622"/>
    <n v="925.18618937396047"/>
    <n v="1"/>
    <n v="1"/>
    <n v="0.37353474155340788"/>
    <n v="0.37353474155340788"/>
  </r>
  <r>
    <n v="2489"/>
    <n v="0"/>
    <x v="2"/>
    <x v="4"/>
    <x v="4"/>
    <s v="62-304.520 (8), F.A.C."/>
    <x v="4"/>
    <x v="4"/>
    <x v="11"/>
    <n v="2110"/>
    <s v="Improved Pasture"/>
    <n v="2110"/>
    <s v="Indian River County"/>
    <n v="2953"/>
    <n v="486.41602892329172"/>
    <n v="4102.452913568457"/>
    <n v="645.35205524510218"/>
    <m/>
    <m/>
    <m/>
    <n v="4102.452913568457"/>
    <n v="4102.452913568457"/>
    <n v="1468568.8780953567"/>
    <n v="1"/>
    <n v="1"/>
    <n v="645.35205524510218"/>
    <n v="645.35205524510218"/>
  </r>
  <r>
    <n v="3289"/>
    <n v="0"/>
    <x v="2"/>
    <x v="2"/>
    <x v="4"/>
    <s v="62-304.520 (7)(b),(19), F.A.C."/>
    <x v="4"/>
    <x v="4"/>
    <x v="11"/>
    <n v="2110"/>
    <s v="Improved Pasture"/>
    <n v="2110"/>
    <s v="Indian River County"/>
    <n v="433"/>
    <n v="38.1294457935835"/>
    <n v="316.51072912827522"/>
    <n v="49.004174208409658"/>
    <m/>
    <m/>
    <m/>
    <n v="316.51072912827522"/>
    <n v="316.51072912827522"/>
    <n v="113605.4791830632"/>
    <n v="1"/>
    <n v="1"/>
    <n v="49.004174208409658"/>
    <n v="49.004174208409658"/>
  </r>
  <r>
    <n v="3915"/>
    <n v="0"/>
    <x v="2"/>
    <x v="2"/>
    <x v="4"/>
    <s v="62-304.520 (7), F.A.C."/>
    <x v="4"/>
    <x v="4"/>
    <x v="11"/>
    <n v="2110"/>
    <s v="Improved Pasture"/>
    <n v="2110"/>
    <s v="Indian River County"/>
    <n v="1220"/>
    <n v="170.03482285782894"/>
    <n v="1405.2743352839768"/>
    <n v="225.42003082213179"/>
    <m/>
    <m/>
    <m/>
    <n v="1405.2743352839768"/>
    <n v="1405.2743352839768"/>
    <n v="462083.56130035006"/>
    <n v="1"/>
    <n v="1"/>
    <n v="225.42003082213179"/>
    <n v="225.42003082213179"/>
  </r>
  <r>
    <n v="2490"/>
    <n v="0"/>
    <x v="2"/>
    <x v="4"/>
    <x v="4"/>
    <s v="62-304.520 (8), F.A.C."/>
    <x v="4"/>
    <x v="4"/>
    <x v="11"/>
    <n v="2110"/>
    <s v="Improved Pasture"/>
    <n v="2110"/>
    <s v="IRFWCD                                      Indian River County"/>
    <n v="322"/>
    <n v="6.9212317541394457"/>
    <n v="59.752432708133703"/>
    <n v="9.2032088871430577"/>
    <m/>
    <m/>
    <m/>
    <n v="59.752432708133703"/>
    <n v="59.752432708133703"/>
    <n v="21123.204086967493"/>
    <n v="1"/>
    <n v="1"/>
    <n v="9.2032088871430577"/>
    <n v="9.2032088871430577"/>
  </r>
  <r>
    <n v="1114"/>
    <n v="0"/>
    <x v="2"/>
    <x v="3"/>
    <x v="4"/>
    <s v="62-304.520 (7), F.A.C."/>
    <x v="4"/>
    <x v="4"/>
    <x v="11"/>
    <n v="2110"/>
    <s v="Improved Pasture"/>
    <n v="2110"/>
    <s v="MTWCD                                    Brevard County"/>
    <n v="9"/>
    <n v="9.2312398889987837E-2"/>
    <n v="0.9156458747289643"/>
    <n v="0.11232095011037192"/>
    <m/>
    <m/>
    <m/>
    <n v="0.9156458747289643"/>
    <n v="0.9156458747289643"/>
    <n v="350.90314586496055"/>
    <n v="1"/>
    <n v="1"/>
    <n v="0.11232095011037192"/>
    <n v="0.11232095011037192"/>
  </r>
  <r>
    <n v="1115"/>
    <n v="0"/>
    <x v="2"/>
    <x v="3"/>
    <x v="4"/>
    <s v="62-304.520 (7), F.A.C."/>
    <x v="4"/>
    <x v="4"/>
    <x v="11"/>
    <n v="2110"/>
    <s v="Improved Pasture"/>
    <n v="2110"/>
    <s v="MTWCD                                    Brevard County       SJRWMD C-1 Diversion"/>
    <n v="195"/>
    <n v="23.627156711284599"/>
    <n v="63.092742479013161"/>
    <n v="16.098813336135393"/>
    <m/>
    <m/>
    <m/>
    <n v="219.07202249657345"/>
    <n v="63.092742479013161"/>
    <n v="76316.744620095065"/>
    <n v="0.28800000000000003"/>
    <n v="0.46899999999999997"/>
    <n v="34.325828008817474"/>
    <n v="16.098813336135393"/>
  </r>
  <r>
    <n v="1116"/>
    <n v="0"/>
    <x v="2"/>
    <x v="3"/>
    <x v="4"/>
    <s v="62-304.520 (7), F.A.C."/>
    <x v="4"/>
    <x v="4"/>
    <x v="11"/>
    <n v="2110"/>
    <s v="Improved Pasture"/>
    <n v="2110"/>
    <s v="MTWCD                                 City of West Melbourne   Brevard County       SJRWMD C-1 Diversion"/>
    <n v="20"/>
    <n v="2.2109168610399514"/>
    <n v="5.6535114086658282"/>
    <n v="1.3979261628338759"/>
    <m/>
    <m/>
    <m/>
    <n v="19.630247946756345"/>
    <n v="5.6535114086658282"/>
    <n v="7759.1576629743722"/>
    <n v="0.28800000000000003"/>
    <n v="0.46899999999999997"/>
    <n v="2.9806527992193517"/>
    <n v="1.3979261628338759"/>
  </r>
  <r>
    <n v="3916"/>
    <n v="0"/>
    <x v="2"/>
    <x v="2"/>
    <x v="4"/>
    <s v="62-304.520 (7), F.A.C."/>
    <x v="4"/>
    <x v="4"/>
    <x v="11"/>
    <n v="2110"/>
    <s v="Improved Pasture"/>
    <n v="2110"/>
    <s v="MTWCD                        City of Palm Bay            Brevard County"/>
    <n v="2"/>
    <n v="3.7188414145748628E-3"/>
    <n v="3.0334360593446755E-2"/>
    <n v="4.453026250853977E-3"/>
    <m/>
    <m/>
    <m/>
    <n v="3.0334360593446755E-2"/>
    <n v="3.0334360593446755E-2"/>
    <n v="10.560559376714767"/>
    <n v="1"/>
    <n v="1"/>
    <n v="4.453026250853977E-3"/>
    <n v="4.453026250853977E-3"/>
  </r>
  <r>
    <n v="1117"/>
    <n v="0"/>
    <x v="2"/>
    <x v="3"/>
    <x v="4"/>
    <s v="62-304.520 (7), F.A.C."/>
    <x v="4"/>
    <x v="4"/>
    <x v="11"/>
    <n v="2110"/>
    <s v="Improved Pasture"/>
    <n v="2110"/>
    <s v="MTWCD                        City of Palm Bay            Brevard County       SJRWMD C-1 Diversion"/>
    <n v="187"/>
    <n v="13.157933161142541"/>
    <n v="29.915510514479067"/>
    <n v="6.8436606602533674"/>
    <m/>
    <m/>
    <m/>
    <n v="103.87330039749675"/>
    <n v="29.915510514479067"/>
    <n v="40626.470393829099"/>
    <n v="0.28800000000000003"/>
    <n v="0.46899999999999997"/>
    <n v="14.592026994143641"/>
    <n v="6.8436606602533674"/>
  </r>
  <r>
    <n v="3917"/>
    <n v="0"/>
    <x v="2"/>
    <x v="2"/>
    <x v="4"/>
    <s v="62-304.520 (7), F.A.C."/>
    <x v="4"/>
    <x v="4"/>
    <x v="11"/>
    <n v="2110"/>
    <s v="Improved Pasture"/>
    <n v="2110"/>
    <s v="MTWCD                        City of Palm Bay            Brevard County       SJRWMD C-1 Diversion"/>
    <n v="2"/>
    <n v="3.5156005365296304E-4"/>
    <n v="8.2622626533519978E-4"/>
    <n v="1.9762801255576316E-4"/>
    <m/>
    <m/>
    <m/>
    <n v="2.8688411990805546E-3"/>
    <n v="8.2622626533519978E-4"/>
    <n v="0.99833771616503808"/>
    <n v="0.28800000000000003"/>
    <n v="0.46899999999999997"/>
    <n v="4.2138168988435648E-4"/>
    <n v="1.9762801255576316E-4"/>
  </r>
  <r>
    <n v="1118"/>
    <n v="0"/>
    <x v="2"/>
    <x v="3"/>
    <x v="4"/>
    <s v="62-304.520 (7), F.A.C."/>
    <x v="4"/>
    <x v="4"/>
    <x v="11"/>
    <n v="2110"/>
    <s v="Improved Pasture"/>
    <n v="2110"/>
    <s v="MTWCD                   City of Melbourne                 Brevard County       SJRWMD C-1 Diversion"/>
    <n v="569"/>
    <n v="81.22186707325551"/>
    <n v="214.74478489781367"/>
    <n v="56.466473210724537"/>
    <m/>
    <m/>
    <m/>
    <n v="745.64161422851964"/>
    <n v="214.74478489781367"/>
    <n v="249360.0362006975"/>
    <n v="0.28800000000000003"/>
    <n v="0.46899999999999997"/>
    <n v="120.39759746423142"/>
    <n v="56.466473210724537"/>
  </r>
  <r>
    <n v="1119"/>
    <n v="0"/>
    <x v="2"/>
    <x v="3"/>
    <x v="4"/>
    <s v="62-304.520 (7), F.A.C."/>
    <x v="4"/>
    <x v="4"/>
    <x v="11"/>
    <n v="2110"/>
    <s v="Improved Pasture"/>
    <n v="2110"/>
    <s v="MTWCD                  Town of Malabar                  Brevard County"/>
    <n v="29"/>
    <n v="1.9315434858285705"/>
    <n v="19.78765468160768"/>
    <n v="2.9528925719878978"/>
    <m/>
    <m/>
    <m/>
    <n v="19.78765468160768"/>
    <n v="19.78765468160768"/>
    <n v="7055.8134757657317"/>
    <n v="1"/>
    <n v="1"/>
    <n v="2.9528925719878978"/>
    <n v="2.9528925719878978"/>
  </r>
  <r>
    <n v="2491"/>
    <n v="0"/>
    <x v="2"/>
    <x v="4"/>
    <x v="4"/>
    <s v="62-304.520 (8), F.A.C."/>
    <x v="4"/>
    <x v="4"/>
    <x v="11"/>
    <n v="2110"/>
    <s v="Improved Pasture"/>
    <n v="2110"/>
    <s v="SRIDROW                                 Indian River County"/>
    <n v="5"/>
    <n v="0.20875339383813207"/>
    <n v="1.7405859588857195"/>
    <n v="0.26050267428806084"/>
    <m/>
    <m/>
    <m/>
    <n v="1.7405859588857195"/>
    <n v="1.7405859588857195"/>
    <n v="639.54366435660802"/>
    <n v="1"/>
    <n v="1"/>
    <n v="0.26050267428806084"/>
    <n v="0.26050267428806084"/>
  </r>
  <r>
    <n v="3290"/>
    <n v="0"/>
    <x v="2"/>
    <x v="2"/>
    <x v="4"/>
    <s v="62-304.520 (7)(b),(19), F.A.C."/>
    <x v="4"/>
    <x v="4"/>
    <x v="11"/>
    <n v="2110"/>
    <s v="Improved Pasture"/>
    <n v="2110"/>
    <s v="SRIDROW                                 Indian River County"/>
    <n v="156"/>
    <n v="8.8675178090866211"/>
    <n v="68.110268610895091"/>
    <n v="10.949002967122842"/>
    <m/>
    <m/>
    <m/>
    <n v="68.110268610895091"/>
    <n v="68.110268610895091"/>
    <n v="22277.749918971243"/>
    <n v="1"/>
    <n v="1"/>
    <n v="10.949002967122842"/>
    <n v="10.949002967122842"/>
  </r>
  <r>
    <n v="4815"/>
    <n v="0"/>
    <x v="2"/>
    <x v="5"/>
    <x v="5"/>
    <s v="C-25 and South Indian River Lagoon"/>
    <x v="5"/>
    <x v="5"/>
    <x v="11"/>
    <n v="2110"/>
    <s v="Improved Pasture"/>
    <n v="2110"/>
    <s v="St. Lucie County"/>
    <n v="791"/>
    <n v="345.6075227051299"/>
    <n v="2918.3922695544861"/>
    <n v="470.36008083623807"/>
    <m/>
    <m/>
    <m/>
    <n v="2918.3922695544861"/>
    <n v="2918.3922695544861"/>
    <n v="958083.79731999862"/>
    <n v="1"/>
    <n v="1"/>
    <n v="470.36008083623807"/>
    <n v="470.36008083623807"/>
  </r>
  <r>
    <n v="1120"/>
    <n v="0"/>
    <x v="2"/>
    <x v="3"/>
    <x v="4"/>
    <s v="62-304.520 (7), F.A.C."/>
    <x v="4"/>
    <x v="4"/>
    <x v="11"/>
    <n v="2110"/>
    <s v="Improved Pasture"/>
    <n v="2110"/>
    <s v="Town of Grant-Valkaria                      Brevard County"/>
    <n v="917"/>
    <n v="253.92859202321941"/>
    <n v="1830.0115644853317"/>
    <n v="285.22688447001156"/>
    <m/>
    <m/>
    <m/>
    <n v="1830.0115644853317"/>
    <n v="1830.0115644853317"/>
    <n v="632898.45774660213"/>
    <n v="1"/>
    <n v="1"/>
    <n v="285.22688447001156"/>
    <n v="285.22688447001156"/>
  </r>
  <r>
    <n v="3918"/>
    <n v="0"/>
    <x v="2"/>
    <x v="2"/>
    <x v="4"/>
    <s v="62-304.520 (7), F.A.C."/>
    <x v="4"/>
    <x v="4"/>
    <x v="11"/>
    <n v="2110"/>
    <s v="Improved Pasture"/>
    <n v="2110"/>
    <s v="Town of Grant-Valkaria                      Brevard County"/>
    <n v="61"/>
    <n v="12.248265978499189"/>
    <n v="81.255179830564785"/>
    <n v="12.420715419915345"/>
    <m/>
    <m/>
    <m/>
    <n v="81.255179830564785"/>
    <n v="81.255179830564785"/>
    <n v="30365.038808317768"/>
    <n v="1"/>
    <n v="1"/>
    <n v="12.420715419915345"/>
    <n v="12.420715419915345"/>
  </r>
  <r>
    <n v="1121"/>
    <n v="0"/>
    <x v="2"/>
    <x v="3"/>
    <x v="4"/>
    <s v="62-304.520 (7), F.A.C."/>
    <x v="4"/>
    <x v="4"/>
    <x v="11"/>
    <n v="2110"/>
    <s v="Improved Pasture"/>
    <n v="2110"/>
    <s v="Town of Grant-Valkaria                      Brevard County       SJRWMD C-1 Diversion"/>
    <n v="28"/>
    <n v="5.092606051412246"/>
    <n v="10.911132607961754"/>
    <n v="2.7303183154266719"/>
    <m/>
    <m/>
    <m/>
    <n v="37.885877110978306"/>
    <n v="10.911132607961754"/>
    <n v="13423.071012912664"/>
    <n v="0.28800000000000003"/>
    <n v="0.46899999999999997"/>
    <n v="5.8215742333191303"/>
    <n v="2.7303183154266719"/>
  </r>
  <r>
    <n v="1122"/>
    <n v="0"/>
    <x v="2"/>
    <x v="3"/>
    <x v="4"/>
    <s v="62-304.520 (7), F.A.C."/>
    <x v="4"/>
    <x v="4"/>
    <x v="11"/>
    <n v="2110"/>
    <s v="Improved Pasture"/>
    <n v="2110"/>
    <s v="Town of Grant-Valkaria    Town of Malabar                  Brevard County"/>
    <n v="23"/>
    <n v="1.7007581125435776"/>
    <n v="10.657786225246706"/>
    <n v="1.4006003409633907"/>
    <m/>
    <m/>
    <m/>
    <n v="10.657786225246706"/>
    <n v="10.657786225246706"/>
    <n v="3835.5733932091457"/>
    <n v="1"/>
    <n v="1"/>
    <n v="1.4006003409633907"/>
    <n v="1.4006003409633907"/>
  </r>
  <r>
    <n v="1123"/>
    <n v="0"/>
    <x v="2"/>
    <x v="3"/>
    <x v="4"/>
    <s v="62-304.520 (7), F.A.C."/>
    <x v="4"/>
    <x v="4"/>
    <x v="11"/>
    <n v="2110"/>
    <s v="Improved Pasture"/>
    <n v="2110"/>
    <s v="Town of Malabar                  Brevard County"/>
    <n v="818"/>
    <n v="251.59300561046908"/>
    <n v="2026.8620918327781"/>
    <n v="319.324499053647"/>
    <m/>
    <m/>
    <m/>
    <n v="2026.8620918327781"/>
    <n v="2026.8620918327781"/>
    <n v="737316.97574267595"/>
    <n v="1"/>
    <n v="1"/>
    <n v="319.324499053647"/>
    <n v="319.324499053647"/>
  </r>
  <r>
    <n v="1124"/>
    <n v="0"/>
    <x v="2"/>
    <x v="3"/>
    <x v="4"/>
    <s v="62-304.520 (7), F.A.C."/>
    <x v="4"/>
    <x v="4"/>
    <x v="11"/>
    <n v="2110"/>
    <s v="Improved Pasture"/>
    <n v="2110"/>
    <s v="Town of Malabar      City of Palm Bay            Brevard County"/>
    <n v="18"/>
    <n v="0.81535816430776453"/>
    <n v="8.2630679926977884"/>
    <n v="1.2695323341704521"/>
    <m/>
    <m/>
    <m/>
    <n v="8.2630679926977884"/>
    <n v="8.2630679926977884"/>
    <n v="2897.2704585120873"/>
    <n v="1"/>
    <n v="1"/>
    <n v="1.2695323341704521"/>
    <n v="1.2695323341704521"/>
  </r>
  <r>
    <n v="3291"/>
    <n v="0"/>
    <x v="2"/>
    <x v="2"/>
    <x v="4"/>
    <s v="62-304.520 (7)(b),(19), F.A.C."/>
    <x v="4"/>
    <x v="4"/>
    <x v="11"/>
    <n v="2110"/>
    <s v="Improved Pasture"/>
    <n v="2110"/>
    <s v="VLWCD          City of Fellsmere                      Indian River County"/>
    <n v="13"/>
    <n v="5.7102978528408364E-2"/>
    <n v="0.29096116733696731"/>
    <n v="3.7128594647521718E-2"/>
    <m/>
    <m/>
    <m/>
    <n v="0.29096116733696731"/>
    <n v="0.29096116733696731"/>
    <n v="119.31499566776921"/>
    <n v="1"/>
    <n v="1"/>
    <n v="3.7128594647521718E-2"/>
    <n v="3.7128594647521718E-2"/>
  </r>
  <r>
    <n v="4211"/>
    <n v="0"/>
    <x v="2"/>
    <x v="2"/>
    <x v="4"/>
    <s v="62-304.520 (7), F.A.C."/>
    <x v="4"/>
    <x v="4"/>
    <x v="13"/>
    <n v="2110"/>
    <s v="Improved Pasture"/>
    <n v="3000"/>
    <s v="City of Fellsmere                      Indian River County"/>
    <n v="4"/>
    <n v="0.41140774787210843"/>
    <n v="0"/>
    <n v="0"/>
    <m/>
    <m/>
    <m/>
    <n v="3.1164949967160549"/>
    <n v="3.1164949967160549"/>
    <n v="910.7356797056658"/>
    <n v="1"/>
    <n v="1"/>
    <n v="0.52037297436300733"/>
    <n v="0.52037297436300733"/>
  </r>
  <r>
    <n v="4245"/>
    <n v="0"/>
    <x v="2"/>
    <x v="2"/>
    <x v="4"/>
    <s v="62-304.520 (7), F.A.C."/>
    <x v="4"/>
    <x v="4"/>
    <x v="15"/>
    <n v="2110"/>
    <s v="Improved Pasture"/>
    <n v="3000"/>
    <s v="City of Palm Bay            Brevard County"/>
    <n v="172"/>
    <n v="72.397170749321546"/>
    <n v="0"/>
    <n v="0"/>
    <m/>
    <m/>
    <m/>
    <n v="593.74414798210489"/>
    <n v="593.74414798210489"/>
    <n v="204438.76087028327"/>
    <n v="1"/>
    <n v="1"/>
    <n v="96.951539108540857"/>
    <n v="96.951539108540857"/>
  </r>
  <r>
    <n v="3622"/>
    <n v="0"/>
    <x v="2"/>
    <x v="2"/>
    <x v="4"/>
    <s v="62-304.520 (7)(b),(19), F.A.C."/>
    <x v="4"/>
    <x v="4"/>
    <x v="12"/>
    <n v="2110"/>
    <s v="Improved Pasture"/>
    <n v="3000"/>
    <s v="Indian River County"/>
    <n v="1"/>
    <n v="2.3604413239084805E-2"/>
    <n v="0"/>
    <n v="0"/>
    <m/>
    <m/>
    <m/>
    <n v="0.20717071796829661"/>
    <n v="0.20717071796829661"/>
    <n v="64.962761064361175"/>
    <n v="1"/>
    <n v="1"/>
    <n v="3.4070356684974004E-2"/>
    <n v="3.4070356684974004E-2"/>
  </r>
  <r>
    <n v="4657"/>
    <n v="0"/>
    <x v="2"/>
    <x v="2"/>
    <x v="4"/>
    <s v="62-304.520 (7), F.A.C."/>
    <x v="4"/>
    <x v="4"/>
    <x v="12"/>
    <n v="2110"/>
    <s v="Improved Pasture"/>
    <n v="3000"/>
    <s v="Indian River County"/>
    <n v="10"/>
    <n v="1.3142700316772058"/>
    <n v="0"/>
    <n v="0"/>
    <m/>
    <m/>
    <m/>
    <n v="10.50946811356067"/>
    <n v="10.50946811356067"/>
    <n v="3176.848776064804"/>
    <n v="1"/>
    <n v="1"/>
    <n v="1.7390214055679132"/>
    <n v="1.7390214055679132"/>
  </r>
  <r>
    <n v="5101"/>
    <n v="0"/>
    <x v="2"/>
    <x v="5"/>
    <x v="5"/>
    <s v="C-25 and South Indian River Lagoon"/>
    <x v="5"/>
    <x v="5"/>
    <x v="23"/>
    <n v="2110"/>
    <s v="Improved Pasture"/>
    <n v="3000"/>
    <s v="St. Lucie County"/>
    <n v="2"/>
    <n v="6.4283881182010817E-4"/>
    <n v="0"/>
    <n v="0"/>
    <m/>
    <m/>
    <m/>
    <n v="4.810042805736367E-3"/>
    <n v="4.810042805736367E-3"/>
    <n v="1.991873031173333"/>
    <n v="1"/>
    <n v="1"/>
    <n v="6.0112560036381713E-4"/>
    <n v="6.0112560036381713E-4"/>
  </r>
  <r>
    <n v="1651"/>
    <n v="0"/>
    <x v="2"/>
    <x v="3"/>
    <x v="4"/>
    <s v="62-304.520 (7), F.A.C."/>
    <x v="4"/>
    <x v="4"/>
    <x v="14"/>
    <n v="2120"/>
    <s v="Unimproved Pastures"/>
    <n v="1000"/>
    <s v="City of West Melbourne   Brevard County       SJRWMD C-1 Diversion"/>
    <n v="15"/>
    <n v="9.0742846470190097E-2"/>
    <n v="0.19791739721654519"/>
    <n v="4.4602931121970411E-2"/>
    <m/>
    <m/>
    <m/>
    <n v="0.68721318477967075"/>
    <n v="0.19791739721654519"/>
    <n v="265.4831977424497"/>
    <n v="0.28800000000000003"/>
    <n v="0.46899999999999997"/>
    <n v="9.5102198554307918E-2"/>
    <n v="4.4602931121970411E-2"/>
  </r>
  <r>
    <n v="4816"/>
    <n v="0"/>
    <x v="2"/>
    <x v="5"/>
    <x v="5"/>
    <s v="C-25 and South Indian River Lagoon"/>
    <x v="5"/>
    <x v="5"/>
    <x v="11"/>
    <n v="2120"/>
    <s v="Unimproved Pastures"/>
    <n v="2000"/>
    <s v="St. Lucie County"/>
    <n v="6"/>
    <n v="0.13547920283627016"/>
    <n v="1.2371789140204124"/>
    <n v="0.18120782348159245"/>
    <m/>
    <m/>
    <m/>
    <n v="1.2371789140204124"/>
    <n v="1.2371789140204124"/>
    <n v="451.11014769556755"/>
    <n v="1"/>
    <n v="1"/>
    <n v="0.18120782348159245"/>
    <n v="0.18120782348159245"/>
  </r>
  <r>
    <n v="3919"/>
    <n v="0"/>
    <x v="2"/>
    <x v="2"/>
    <x v="4"/>
    <s v="62-304.520 (7), F.A.C."/>
    <x v="4"/>
    <x v="4"/>
    <x v="11"/>
    <n v="2120"/>
    <s v="Unimproved Pastures"/>
    <n v="2120"/>
    <s v="Brevard County"/>
    <n v="516"/>
    <n v="208.1352300797318"/>
    <n v="1542.1568782443112"/>
    <n v="247.43281480483509"/>
    <m/>
    <m/>
    <m/>
    <n v="1542.1568782443112"/>
    <n v="1542.1568782443112"/>
    <n v="482663.0288020561"/>
    <n v="1"/>
    <n v="1"/>
    <n v="247.43281480483509"/>
    <n v="247.43281480483509"/>
  </r>
  <r>
    <n v="1125"/>
    <n v="0"/>
    <x v="2"/>
    <x v="3"/>
    <x v="4"/>
    <s v="62-304.520 (7), F.A.C."/>
    <x v="4"/>
    <x v="4"/>
    <x v="11"/>
    <n v="2120"/>
    <s v="Unimproved Pastures"/>
    <n v="2120"/>
    <s v="Brevard County       SJRWMD C-1 Diversion"/>
    <n v="43"/>
    <n v="12.368589428826741"/>
    <n v="33.182538315711078"/>
    <n v="8.5232219571179542"/>
    <m/>
    <m/>
    <m/>
    <n v="115.21714692955234"/>
    <n v="33.182538315711078"/>
    <n v="39386.260080906381"/>
    <n v="0.28800000000000003"/>
    <n v="0.46899999999999997"/>
    <n v="18.173181145240843"/>
    <n v="8.5232219571179542"/>
  </r>
  <r>
    <n v="1126"/>
    <n v="0"/>
    <x v="2"/>
    <x v="3"/>
    <x v="4"/>
    <s v="62-304.520 (7), F.A.C."/>
    <x v="4"/>
    <x v="4"/>
    <x v="11"/>
    <n v="2120"/>
    <s v="Unimproved Pastures"/>
    <n v="2120"/>
    <s v="City of Melbourne                 Brevard County       SJRWMD C-1 Diversion"/>
    <n v="1843"/>
    <n v="857.72891323218084"/>
    <n v="2259.5777064758799"/>
    <n v="593.79578598846626"/>
    <m/>
    <m/>
    <m/>
    <n v="7845.755925263471"/>
    <n v="2259.5777064758799"/>
    <n v="2575127.844252598"/>
    <n v="0.28800000000000003"/>
    <n v="0.46899999999999997"/>
    <n v="1266.0890959242352"/>
    <n v="593.79578598846626"/>
  </r>
  <r>
    <n v="1127"/>
    <n v="0"/>
    <x v="2"/>
    <x v="3"/>
    <x v="4"/>
    <s v="62-304.520 (7), F.A.C."/>
    <x v="4"/>
    <x v="4"/>
    <x v="11"/>
    <n v="2120"/>
    <s v="Unimproved Pastures"/>
    <n v="2120"/>
    <s v="City of Melbourne              City of West Melbourne   Brevard County       SJRWMD C-1 Diversion"/>
    <n v="32"/>
    <n v="0.43989720017623996"/>
    <n v="0.96473721337670582"/>
    <n v="0.20553143642150165"/>
    <m/>
    <m/>
    <m/>
    <n v="3.3497819908913393"/>
    <n v="0.96473721337670582"/>
    <n v="1315.9702393584982"/>
    <n v="0.28800000000000003"/>
    <n v="0.46899999999999997"/>
    <n v="0.43823333991791397"/>
    <n v="0.20553143642150165"/>
  </r>
  <r>
    <n v="1128"/>
    <n v="0"/>
    <x v="2"/>
    <x v="3"/>
    <x v="4"/>
    <s v="62-304.520 (7), F.A.C."/>
    <x v="4"/>
    <x v="4"/>
    <x v="11"/>
    <n v="2120"/>
    <s v="Unimproved Pastures"/>
    <n v="2120"/>
    <s v="City of Palm Bay            Brevard County"/>
    <n v="2"/>
    <n v="3.4337493298190204E-4"/>
    <n v="2.3357512182976036E-3"/>
    <n v="3.469299374916769E-4"/>
    <m/>
    <m/>
    <m/>
    <n v="2.3357512182976036E-3"/>
    <n v="2.3357512182976036E-3"/>
    <n v="1.0390915291217815"/>
    <n v="1"/>
    <n v="1"/>
    <n v="3.469299374916769E-4"/>
    <n v="3.469299374916769E-4"/>
  </r>
  <r>
    <n v="3920"/>
    <n v="0"/>
    <x v="2"/>
    <x v="2"/>
    <x v="4"/>
    <s v="62-304.520 (7), F.A.C."/>
    <x v="4"/>
    <x v="4"/>
    <x v="11"/>
    <n v="2120"/>
    <s v="Unimproved Pastures"/>
    <n v="2120"/>
    <s v="City of Palm Bay            Brevard County"/>
    <n v="883"/>
    <n v="432.11196481669265"/>
    <n v="3115.7638666911098"/>
    <n v="477.87894526078514"/>
    <m/>
    <m/>
    <m/>
    <n v="3115.7638666911098"/>
    <n v="3115.7638666911098"/>
    <n v="1286573.8528594258"/>
    <n v="1"/>
    <n v="1"/>
    <n v="477.87894526078514"/>
    <n v="477.87894526078514"/>
  </r>
  <r>
    <n v="1129"/>
    <n v="0"/>
    <x v="2"/>
    <x v="3"/>
    <x v="4"/>
    <s v="62-304.520 (7), F.A.C."/>
    <x v="4"/>
    <x v="4"/>
    <x v="11"/>
    <n v="2120"/>
    <s v="Unimproved Pastures"/>
    <n v="2120"/>
    <s v="City of Palm Bay            Brevard County       SJRWMD C-1 Diversion"/>
    <n v="661"/>
    <n v="318.42084742570978"/>
    <n v="867.64801587176316"/>
    <n v="225.37172900768329"/>
    <m/>
    <m/>
    <m/>
    <n v="3012.666721776955"/>
    <n v="867.64801587176316"/>
    <n v="1008685.5693853773"/>
    <n v="0.28800000000000003"/>
    <n v="0.46899999999999997"/>
    <n v="480.53673562405822"/>
    <n v="225.37172900768329"/>
  </r>
  <r>
    <n v="3921"/>
    <n v="0"/>
    <x v="2"/>
    <x v="2"/>
    <x v="4"/>
    <s v="62-304.520 (7), F.A.C."/>
    <x v="4"/>
    <x v="4"/>
    <x v="11"/>
    <n v="2120"/>
    <s v="Unimproved Pastures"/>
    <n v="2120"/>
    <s v="City of Palm Bay            Brevard County       SJRWMD C-1 Diversion"/>
    <n v="13"/>
    <n v="4.0619258572270577E-3"/>
    <n v="9.0063840021559899E-3"/>
    <n v="2.0721770082465876E-3"/>
    <m/>
    <m/>
    <m/>
    <n v="3.1272166674152738E-2"/>
    <n v="9.0063840021559899E-3"/>
    <n v="14.783835945003071"/>
    <n v="0.28800000000000003"/>
    <n v="0.46899999999999997"/>
    <n v="4.4182878640652186E-3"/>
    <n v="2.0721770082465876E-3"/>
  </r>
  <r>
    <n v="1130"/>
    <n v="0"/>
    <x v="2"/>
    <x v="3"/>
    <x v="4"/>
    <s v="62-304.520 (7), F.A.C."/>
    <x v="4"/>
    <x v="4"/>
    <x v="11"/>
    <n v="2120"/>
    <s v="Unimproved Pastures"/>
    <n v="2120"/>
    <s v="City of West Melbourne   Brevard County       SJRWMD C-1 Diversion"/>
    <n v="65"/>
    <n v="15.89586424575773"/>
    <n v="44.409687831040834"/>
    <n v="11.368386114403606"/>
    <m/>
    <m/>
    <m/>
    <n v="154.20030496889177"/>
    <n v="44.409687831040834"/>
    <n v="54642.246978952913"/>
    <n v="0.28800000000000003"/>
    <n v="0.46899999999999997"/>
    <n v="24.239629241798735"/>
    <n v="11.368386114403606"/>
  </r>
  <r>
    <n v="4817"/>
    <n v="0"/>
    <x v="2"/>
    <x v="5"/>
    <x v="5"/>
    <s v="C-25 and South Indian River Lagoon"/>
    <x v="5"/>
    <x v="5"/>
    <x v="11"/>
    <n v="2120"/>
    <s v="Unimproved Pastures"/>
    <n v="2120"/>
    <s v="FDOT District 4                                         St. Lucie County"/>
    <n v="17"/>
    <n v="0.88060600746885587"/>
    <n v="7.509765577398559"/>
    <n v="1.1034871484495625"/>
    <m/>
    <m/>
    <m/>
    <n v="7.509765577398559"/>
    <n v="7.509765577398559"/>
    <n v="2643.5617251972544"/>
    <n v="1"/>
    <n v="1"/>
    <n v="1.1034871484495625"/>
    <n v="1.1034871484495625"/>
  </r>
  <r>
    <n v="4818"/>
    <n v="0"/>
    <x v="2"/>
    <x v="5"/>
    <x v="5"/>
    <s v="C-25 and South Indian River Lagoon"/>
    <x v="5"/>
    <x v="5"/>
    <x v="11"/>
    <n v="2120"/>
    <s v="Unimproved Pastures"/>
    <n v="2120"/>
    <s v="FPFWCD                                      St. Lucie County"/>
    <n v="13"/>
    <n v="4.3791996246355804"/>
    <n v="32.786974055159988"/>
    <n v="5.3975116248437498"/>
    <m/>
    <m/>
    <m/>
    <n v="32.786974055159988"/>
    <n v="32.786974055159988"/>
    <n v="10221.701770267788"/>
    <n v="1"/>
    <n v="1"/>
    <n v="5.3975116248437498"/>
    <n v="5.3975116248437498"/>
  </r>
  <r>
    <n v="1131"/>
    <n v="0"/>
    <x v="2"/>
    <x v="3"/>
    <x v="4"/>
    <s v="62-304.520 (7), F.A.C."/>
    <x v="4"/>
    <x v="4"/>
    <x v="11"/>
    <n v="2120"/>
    <s v="Unimproved Pastures"/>
    <n v="2120"/>
    <s v="MTWCD                                    Brevard County       SJRWMD C-1 Diversion"/>
    <n v="2"/>
    <n v="6.136295581418308E-4"/>
    <n v="1.5104231966492289E-3"/>
    <n v="3.497661002947785E-4"/>
    <m/>
    <m/>
    <m/>
    <n v="5.2445249883653778E-3"/>
    <n v="1.5104231966492289E-3"/>
    <n v="1.9925863651408842"/>
    <n v="0.28800000000000003"/>
    <n v="0.46899999999999997"/>
    <n v="7.4576993666264075E-4"/>
    <n v="3.497661002947785E-4"/>
  </r>
  <r>
    <n v="1132"/>
    <n v="0"/>
    <x v="2"/>
    <x v="3"/>
    <x v="4"/>
    <s v="62-304.520 (7), F.A.C."/>
    <x v="4"/>
    <x v="4"/>
    <x v="11"/>
    <n v="2120"/>
    <s v="Unimproved Pastures"/>
    <n v="2120"/>
    <s v="MTWCD                                 City of West Melbourne   Brevard County       SJRWMD C-1 Diversion"/>
    <n v="4"/>
    <n v="0.13907342930218564"/>
    <n v="0.33217981001349678"/>
    <n v="7.5946273118550414E-2"/>
    <m/>
    <m/>
    <m/>
    <n v="1.1534021181024192"/>
    <n v="0.33217981001349678"/>
    <n v="471.60001258281295"/>
    <n v="0.28800000000000003"/>
    <n v="0.46899999999999997"/>
    <n v="0.16193235206513948"/>
    <n v="7.5946273118550414E-2"/>
  </r>
  <r>
    <n v="1133"/>
    <n v="0"/>
    <x v="2"/>
    <x v="3"/>
    <x v="4"/>
    <s v="62-304.520 (7), F.A.C."/>
    <x v="4"/>
    <x v="4"/>
    <x v="11"/>
    <n v="2120"/>
    <s v="Unimproved Pastures"/>
    <n v="2120"/>
    <s v="MTWCD                   City of Melbourne                 Brevard County       SJRWMD C-1 Diversion"/>
    <n v="87"/>
    <n v="6.1990160443541811"/>
    <n v="15.088831000184726"/>
    <n v="3.6888136315974256"/>
    <m/>
    <m/>
    <m/>
    <n v="52.391774306196957"/>
    <n v="15.088831000184726"/>
    <n v="19416.31168229875"/>
    <n v="0.28800000000000003"/>
    <n v="0.46899999999999997"/>
    <n v="7.8652742677983492"/>
    <n v="3.6888136315974256"/>
  </r>
  <r>
    <n v="1134"/>
    <n v="0"/>
    <x v="2"/>
    <x v="3"/>
    <x v="4"/>
    <s v="62-304.520 (7), F.A.C."/>
    <x v="4"/>
    <x v="4"/>
    <x v="11"/>
    <n v="2120"/>
    <s v="Unimproved Pastures"/>
    <n v="2120"/>
    <s v="MTWCD                   City of Melbourne              City of West Melbourne   Brevard County       SJRWMD C-1 Diversion"/>
    <n v="2"/>
    <n v="7.2572214319027522E-4"/>
    <n v="1.6640489387174584E-3"/>
    <n v="3.6638747493211607E-4"/>
    <m/>
    <m/>
    <m/>
    <n v="5.777947703880063E-3"/>
    <n v="1.6640489387174584E-3"/>
    <n v="2.1466225196557174"/>
    <n v="0.28800000000000003"/>
    <n v="0.46899999999999997"/>
    <n v="7.8120996787231576E-4"/>
    <n v="3.6638747493211607E-4"/>
  </r>
  <r>
    <n v="4819"/>
    <n v="0"/>
    <x v="2"/>
    <x v="5"/>
    <x v="5"/>
    <s v="C-25 and South Indian River Lagoon"/>
    <x v="5"/>
    <x v="5"/>
    <x v="11"/>
    <n v="2120"/>
    <s v="Unimproved Pastures"/>
    <n v="2120"/>
    <s v="St. Lucie County"/>
    <n v="768"/>
    <n v="379.77339876948292"/>
    <n v="3266.3472936280446"/>
    <n v="528.29637164911469"/>
    <m/>
    <m/>
    <m/>
    <n v="3266.3472936280446"/>
    <n v="3266.3472936280446"/>
    <n v="1055806.7001533099"/>
    <n v="1"/>
    <n v="1"/>
    <n v="528.29637164911469"/>
    <n v="528.29637164911469"/>
  </r>
  <r>
    <n v="1135"/>
    <n v="0"/>
    <x v="2"/>
    <x v="3"/>
    <x v="4"/>
    <s v="62-304.520 (7), F.A.C."/>
    <x v="4"/>
    <x v="4"/>
    <x v="11"/>
    <n v="2120"/>
    <s v="Unimproved Pastures"/>
    <n v="2120"/>
    <s v="Town of Grant-Valkaria                      Brevard County"/>
    <n v="205"/>
    <n v="79.956571328296064"/>
    <n v="532.97547052204197"/>
    <n v="95.032332144148583"/>
    <m/>
    <m/>
    <m/>
    <n v="532.97547052204197"/>
    <n v="532.97547052204197"/>
    <n v="196464.91462647959"/>
    <n v="1"/>
    <n v="1"/>
    <n v="95.032332144148583"/>
    <n v="95.032332144148583"/>
  </r>
  <r>
    <n v="1136"/>
    <n v="0"/>
    <x v="2"/>
    <x v="3"/>
    <x v="4"/>
    <s v="62-304.520 (7), F.A.C."/>
    <x v="4"/>
    <x v="4"/>
    <x v="11"/>
    <n v="2120"/>
    <s v="Unimproved Pastures"/>
    <n v="2120"/>
    <s v="Town of Grant-Valkaria    Town of Malabar                  Brevard County"/>
    <n v="15"/>
    <n v="2.6900400495699235"/>
    <n v="19.82223446691966"/>
    <n v="3.2197606248337389"/>
    <m/>
    <m/>
    <m/>
    <n v="19.82223446691966"/>
    <n v="19.82223446691966"/>
    <n v="7015.5709356689813"/>
    <n v="1"/>
    <n v="1"/>
    <n v="3.2197606248337389"/>
    <n v="3.2197606248337389"/>
  </r>
  <r>
    <n v="1137"/>
    <n v="0"/>
    <x v="2"/>
    <x v="3"/>
    <x v="4"/>
    <s v="62-304.520 (7), F.A.C."/>
    <x v="4"/>
    <x v="4"/>
    <x v="11"/>
    <n v="2120"/>
    <s v="Unimproved Pastures"/>
    <n v="2120"/>
    <s v="Town of Malabar                  Brevard County"/>
    <n v="117"/>
    <n v="39.377122290921335"/>
    <n v="254.73046910870545"/>
    <n v="45.232849449021494"/>
    <m/>
    <m/>
    <m/>
    <n v="254.73046910870545"/>
    <n v="254.73046910870545"/>
    <n v="84540.841647423716"/>
    <n v="1"/>
    <n v="1"/>
    <n v="45.232849449021494"/>
    <n v="45.232849449021494"/>
  </r>
  <r>
    <n v="1412"/>
    <n v="0"/>
    <x v="2"/>
    <x v="3"/>
    <x v="4"/>
    <s v="62-304.520 (7), F.A.C."/>
    <x v="4"/>
    <x v="4"/>
    <x v="8"/>
    <n v="2120"/>
    <s v="Unimproved Pastures"/>
    <n v="3000"/>
    <s v="City of Melbourne                 Brevard County       SJRWMD C-1 Diversion"/>
    <n v="41"/>
    <n v="17.567216842472011"/>
    <n v="0"/>
    <n v="0"/>
    <m/>
    <m/>
    <m/>
    <n v="167.82077407577592"/>
    <n v="48.332382933823467"/>
    <n v="55744.266952940307"/>
    <n v="0.28800000000000003"/>
    <n v="0.46899999999999997"/>
    <n v="27.178781095108604"/>
    <n v="12.746848333605934"/>
  </r>
  <r>
    <n v="4246"/>
    <n v="0"/>
    <x v="2"/>
    <x v="2"/>
    <x v="4"/>
    <s v="62-304.520 (7), F.A.C."/>
    <x v="4"/>
    <x v="4"/>
    <x v="15"/>
    <n v="2120"/>
    <s v="Unimproved Pastures"/>
    <n v="3000"/>
    <s v="City of Palm Bay            Brevard County"/>
    <n v="22"/>
    <n v="7.4468572786148668"/>
    <n v="0"/>
    <n v="0"/>
    <m/>
    <m/>
    <m/>
    <n v="50.016379570864238"/>
    <n v="50.016379570864238"/>
    <n v="20706.062709226579"/>
    <n v="1"/>
    <n v="1"/>
    <n v="8.3040534374808139"/>
    <n v="8.3040534374808139"/>
  </r>
  <r>
    <n v="3292"/>
    <n v="0"/>
    <x v="2"/>
    <x v="2"/>
    <x v="4"/>
    <s v="62-304.520 (7)(b),(19), F.A.C."/>
    <x v="4"/>
    <x v="4"/>
    <x v="11"/>
    <n v="2130"/>
    <s v="Woodland Pasture"/>
    <n v="2000"/>
    <s v="City of Fellsmere                      Indian River County"/>
    <n v="146"/>
    <n v="50.972434151790608"/>
    <n v="367.70506350325809"/>
    <n v="60.425069714879236"/>
    <m/>
    <m/>
    <m/>
    <n v="367.70506350325809"/>
    <n v="367.70506350325809"/>
    <n v="110251.99250321776"/>
    <n v="1"/>
    <n v="1"/>
    <n v="60.425069714879236"/>
    <n v="60.425069714879236"/>
  </r>
  <r>
    <n v="3922"/>
    <n v="0"/>
    <x v="2"/>
    <x v="2"/>
    <x v="4"/>
    <s v="62-304.520 (7), F.A.C."/>
    <x v="4"/>
    <x v="4"/>
    <x v="11"/>
    <n v="2130"/>
    <s v="Woodland Pasture"/>
    <n v="2000"/>
    <s v="City of Fellsmere                      Indian River County"/>
    <n v="35"/>
    <n v="7.1626979924377929"/>
    <n v="60.588959703857597"/>
    <n v="9.5309414523536855"/>
    <m/>
    <m/>
    <m/>
    <n v="60.588959703857597"/>
    <n v="60.588959703857597"/>
    <n v="20403.373806764474"/>
    <n v="1"/>
    <n v="1"/>
    <n v="9.5309414523536855"/>
    <n v="9.5309414523536855"/>
  </r>
  <r>
    <n v="3293"/>
    <n v="0"/>
    <x v="2"/>
    <x v="2"/>
    <x v="4"/>
    <s v="62-304.520 (7)(b),(19), F.A.C."/>
    <x v="4"/>
    <x v="4"/>
    <x v="11"/>
    <n v="2130"/>
    <s v="Woodland Pasture"/>
    <n v="2000"/>
    <s v="City of Sebastian      Indian River County"/>
    <n v="2"/>
    <n v="1.4629972951701082E-2"/>
    <n v="0.12474804854341816"/>
    <n v="1.7039319578992091E-2"/>
    <m/>
    <m/>
    <m/>
    <n v="0.12474804854341816"/>
    <n v="0.12474804854341816"/>
    <n v="50.667287969510895"/>
    <n v="1"/>
    <n v="1"/>
    <n v="1.7039319578992091E-2"/>
    <n v="1.7039319578992091E-2"/>
  </r>
  <r>
    <n v="3923"/>
    <n v="0"/>
    <x v="2"/>
    <x v="2"/>
    <x v="4"/>
    <s v="62-304.520 (7), F.A.C."/>
    <x v="4"/>
    <x v="4"/>
    <x v="11"/>
    <n v="2130"/>
    <s v="Woodland Pasture"/>
    <n v="2000"/>
    <s v="City of Sebastian      Indian River County"/>
    <n v="6"/>
    <n v="8.6841276051345326E-2"/>
    <n v="0.56773066561543839"/>
    <n v="7.9607300174860729E-2"/>
    <m/>
    <m/>
    <m/>
    <n v="0.56773066561543839"/>
    <n v="0.56773066561543839"/>
    <n v="268.09704193187474"/>
    <n v="1"/>
    <n v="1"/>
    <n v="7.9607300174860729E-2"/>
    <n v="7.9607300174860729E-2"/>
  </r>
  <r>
    <n v="3294"/>
    <n v="0"/>
    <x v="2"/>
    <x v="2"/>
    <x v="4"/>
    <s v="62-304.520 (7)(b),(19), F.A.C."/>
    <x v="4"/>
    <x v="4"/>
    <x v="11"/>
    <n v="2130"/>
    <s v="Woodland Pasture"/>
    <n v="2000"/>
    <s v="FDOT District 4                                       Indian River County"/>
    <n v="8"/>
    <n v="1.0735819244573714"/>
    <n v="7.9834268967552164"/>
    <n v="1.1580961730154438"/>
    <m/>
    <m/>
    <m/>
    <n v="7.9834268967552164"/>
    <n v="7.9834268967552164"/>
    <n v="2798.7278278564913"/>
    <n v="1"/>
    <n v="1"/>
    <n v="1.1580961730154438"/>
    <n v="1.1580961730154438"/>
  </r>
  <r>
    <n v="3924"/>
    <n v="0"/>
    <x v="2"/>
    <x v="2"/>
    <x v="4"/>
    <s v="62-304.520 (7), F.A.C."/>
    <x v="4"/>
    <x v="4"/>
    <x v="11"/>
    <n v="2130"/>
    <s v="Woodland Pasture"/>
    <n v="2000"/>
    <s v="FWCD                                     Indian River County"/>
    <n v="188"/>
    <n v="16.412363581598097"/>
    <n v="129.82543624435934"/>
    <n v="20.221064236410943"/>
    <m/>
    <m/>
    <m/>
    <n v="129.82543624435934"/>
    <n v="129.82543624435934"/>
    <n v="45106.105801117112"/>
    <n v="1"/>
    <n v="1"/>
    <n v="20.221064236410943"/>
    <n v="20.221064236410943"/>
  </r>
  <r>
    <n v="3925"/>
    <n v="0"/>
    <x v="2"/>
    <x v="2"/>
    <x v="4"/>
    <s v="62-304.520 (7), F.A.C."/>
    <x v="4"/>
    <x v="4"/>
    <x v="11"/>
    <n v="2130"/>
    <s v="Woodland Pasture"/>
    <n v="2000"/>
    <s v="FWCD               City of Fellsmere                      Indian River County"/>
    <n v="6"/>
    <n v="0.13625516183915531"/>
    <n v="1.0914784621742613"/>
    <n v="0.16155233907235503"/>
    <m/>
    <m/>
    <m/>
    <n v="1.0914784621742613"/>
    <n v="1.0914784621742613"/>
    <n v="382.90882432785446"/>
    <n v="1"/>
    <n v="1"/>
    <n v="0.16155233907235503"/>
    <n v="0.16155233907235503"/>
  </r>
  <r>
    <n v="2492"/>
    <n v="0"/>
    <x v="2"/>
    <x v="4"/>
    <x v="4"/>
    <s v="62-304.520 (8), F.A.C."/>
    <x v="4"/>
    <x v="4"/>
    <x v="11"/>
    <n v="2130"/>
    <s v="Woodland Pasture"/>
    <n v="2000"/>
    <s v="Indian River County"/>
    <n v="506"/>
    <n v="189.21774374921952"/>
    <n v="1679.0530870669288"/>
    <n v="269.22077272805552"/>
    <m/>
    <m/>
    <m/>
    <n v="1679.0530870669288"/>
    <n v="1679.0530870669288"/>
    <n v="561172.15638890688"/>
    <n v="1"/>
    <n v="1"/>
    <n v="269.22077272805552"/>
    <n v="269.22077272805552"/>
  </r>
  <r>
    <n v="3295"/>
    <n v="0"/>
    <x v="2"/>
    <x v="2"/>
    <x v="4"/>
    <s v="62-304.520 (7)(b),(19), F.A.C."/>
    <x v="4"/>
    <x v="4"/>
    <x v="11"/>
    <n v="2130"/>
    <s v="Woodland Pasture"/>
    <n v="2000"/>
    <s v="Indian River County"/>
    <n v="650"/>
    <n v="228.12150888488563"/>
    <n v="1773.8977844876149"/>
    <n v="280.38465571473404"/>
    <m/>
    <m/>
    <m/>
    <n v="1773.8977844876149"/>
    <n v="1773.8977844876149"/>
    <n v="641188.05088221666"/>
    <n v="1"/>
    <n v="1"/>
    <n v="280.38465571473404"/>
    <n v="280.38465571473404"/>
  </r>
  <r>
    <n v="3926"/>
    <n v="0"/>
    <x v="2"/>
    <x v="2"/>
    <x v="4"/>
    <s v="62-304.520 (7), F.A.C."/>
    <x v="4"/>
    <x v="4"/>
    <x v="11"/>
    <n v="2130"/>
    <s v="Woodland Pasture"/>
    <n v="2000"/>
    <s v="Indian River County"/>
    <n v="640"/>
    <n v="200.39881795558028"/>
    <n v="1639.2957556963286"/>
    <n v="261.48941751704814"/>
    <m/>
    <m/>
    <m/>
    <n v="1639.2957556963286"/>
    <n v="1639.2957556963286"/>
    <n v="549393.43978477421"/>
    <n v="1"/>
    <n v="1"/>
    <n v="261.48941751704814"/>
    <n v="261.48941751704814"/>
  </r>
  <r>
    <n v="2493"/>
    <n v="0"/>
    <x v="2"/>
    <x v="4"/>
    <x v="4"/>
    <s v="62-304.520 (8), F.A.C."/>
    <x v="4"/>
    <x v="4"/>
    <x v="11"/>
    <n v="2130"/>
    <s v="Woodland Pasture"/>
    <n v="2000"/>
    <s v="IRFWCD                                      Indian River County"/>
    <n v="53"/>
    <n v="1.9352941484697095"/>
    <n v="16.584564182007178"/>
    <n v="2.4895032231486711"/>
    <m/>
    <m/>
    <m/>
    <n v="16.584564182007178"/>
    <n v="16.584564182007178"/>
    <n v="5865.6564336150368"/>
    <n v="1"/>
    <n v="1"/>
    <n v="2.4895032231486711"/>
    <n v="2.4895032231486711"/>
  </r>
  <r>
    <n v="2494"/>
    <n v="0"/>
    <x v="2"/>
    <x v="4"/>
    <x v="4"/>
    <s v="62-304.520 (8), F.A.C."/>
    <x v="4"/>
    <x v="4"/>
    <x v="11"/>
    <n v="2130"/>
    <s v="Woodland Pasture"/>
    <n v="2000"/>
    <s v="SRIDROW                                 Indian River County"/>
    <n v="14"/>
    <n v="0.35117699762681698"/>
    <n v="3.0626687981853529"/>
    <n v="0.46201737964127643"/>
    <m/>
    <m/>
    <m/>
    <n v="3.0626687981853529"/>
    <n v="3.0626687981853529"/>
    <n v="1081.2043466039133"/>
    <n v="1"/>
    <n v="1"/>
    <n v="0.46201737964127643"/>
    <n v="0.46201737964127643"/>
  </r>
  <r>
    <n v="3296"/>
    <n v="0"/>
    <x v="2"/>
    <x v="2"/>
    <x v="4"/>
    <s v="62-304.520 (7)(b),(19), F.A.C."/>
    <x v="4"/>
    <x v="4"/>
    <x v="11"/>
    <n v="2130"/>
    <s v="Woodland Pasture"/>
    <n v="2000"/>
    <s v="SRIDROW                                 Indian River County"/>
    <n v="77"/>
    <n v="11.782889198003794"/>
    <n v="100.21544507251441"/>
    <n v="15.453694369327696"/>
    <m/>
    <m/>
    <m/>
    <n v="100.21544507251441"/>
    <n v="100.21544507251441"/>
    <n v="36013.148148854852"/>
    <n v="1"/>
    <n v="1"/>
    <n v="15.453694369327696"/>
    <n v="15.453694369327696"/>
  </r>
  <r>
    <n v="3927"/>
    <n v="0"/>
    <x v="2"/>
    <x v="2"/>
    <x v="4"/>
    <s v="62-304.520 (7), F.A.C."/>
    <x v="4"/>
    <x v="4"/>
    <x v="11"/>
    <n v="2130"/>
    <s v="Woodland Pasture"/>
    <n v="2000"/>
    <s v="SRIDROW                                 Indian River County"/>
    <n v="9"/>
    <n v="8.9192146231669794E-2"/>
    <n v="0.79168371051239506"/>
    <n v="0.1210797871425304"/>
    <m/>
    <m/>
    <m/>
    <n v="0.79168371051239506"/>
    <n v="0.79168371051239506"/>
    <n v="273.10240823705448"/>
    <n v="1"/>
    <n v="1"/>
    <n v="0.1210797871425304"/>
    <n v="0.1210797871425304"/>
  </r>
  <r>
    <n v="3297"/>
    <n v="0"/>
    <x v="2"/>
    <x v="2"/>
    <x v="4"/>
    <s v="62-304.520 (7)(b),(19), F.A.C."/>
    <x v="4"/>
    <x v="4"/>
    <x v="11"/>
    <n v="2130"/>
    <s v="Woodland Pasture"/>
    <n v="2000"/>
    <s v="SRIDROW                           City of Sebastian      Indian River County"/>
    <n v="1"/>
    <n v="9.1224856537977332E-4"/>
    <n v="7.4980963943126148E-3"/>
    <n v="9.558429877297085E-4"/>
    <m/>
    <m/>
    <m/>
    <n v="7.4980963943126148E-3"/>
    <n v="7.4980963943126148E-3"/>
    <n v="3.1331589062950584"/>
    <n v="1"/>
    <n v="1"/>
    <n v="9.558429877297085E-4"/>
    <n v="9.558429877297085E-4"/>
  </r>
  <r>
    <n v="3298"/>
    <n v="0"/>
    <x v="2"/>
    <x v="2"/>
    <x v="4"/>
    <s v="62-304.520 (7)(b),(19), F.A.C."/>
    <x v="4"/>
    <x v="4"/>
    <x v="11"/>
    <n v="2130"/>
    <s v="Woodland Pasture"/>
    <n v="2000"/>
    <s v="VLWCD          City of Fellsmere                      Indian River County"/>
    <n v="9"/>
    <n v="0.89909810291132641"/>
    <n v="5.1856980942993172"/>
    <n v="0.8782272893859423"/>
    <m/>
    <m/>
    <m/>
    <n v="5.1856980942993172"/>
    <n v="5.1856980942993172"/>
    <n v="1829.5089288901002"/>
    <n v="1"/>
    <n v="1"/>
    <n v="0.8782272893859423"/>
    <n v="0.8782272893859423"/>
  </r>
  <r>
    <n v="769"/>
    <n v="0"/>
    <x v="2"/>
    <x v="3"/>
    <x v="4"/>
    <s v="62-304.520 (7)(b),(16), F.A.C."/>
    <x v="4"/>
    <x v="4"/>
    <x v="11"/>
    <n v="2130"/>
    <s v="Woodland Pasture"/>
    <n v="2130"/>
    <s v="Brevard County"/>
    <n v="33"/>
    <n v="3.9405281220838053"/>
    <n v="30.140097460933571"/>
    <n v="4.6343654035192339"/>
    <m/>
    <m/>
    <m/>
    <n v="30.140097460933571"/>
    <n v="30.140097460933571"/>
    <n v="11740.948534354031"/>
    <n v="1"/>
    <n v="1"/>
    <n v="4.6343654035192339"/>
    <n v="4.6343654035192339"/>
  </r>
  <r>
    <n v="1138"/>
    <n v="0"/>
    <x v="2"/>
    <x v="3"/>
    <x v="4"/>
    <s v="62-304.520 (7), F.A.C."/>
    <x v="4"/>
    <x v="4"/>
    <x v="11"/>
    <n v="2130"/>
    <s v="Woodland Pasture"/>
    <n v="2130"/>
    <s v="Brevard County"/>
    <n v="8"/>
    <n v="0.64214085395750775"/>
    <n v="5.6865678010278682"/>
    <n v="0.83464550584740149"/>
    <m/>
    <m/>
    <m/>
    <n v="5.6865678010278682"/>
    <n v="5.6865678010278682"/>
    <n v="2307.0843738216417"/>
    <n v="1"/>
    <n v="1"/>
    <n v="0.83464550584740149"/>
    <n v="0.83464550584740149"/>
  </r>
  <r>
    <n v="3762"/>
    <n v="0"/>
    <x v="2"/>
    <x v="2"/>
    <x v="4"/>
    <s v="62-304.520 (7)(b),(20), F.A.C."/>
    <x v="4"/>
    <x v="4"/>
    <x v="11"/>
    <n v="2130"/>
    <s v="Woodland Pasture"/>
    <n v="2130"/>
    <s v="Brevard County"/>
    <n v="2"/>
    <n v="1.8334912645037976E-2"/>
    <n v="0.16121336824530591"/>
    <n v="2.348001716034958E-2"/>
    <m/>
    <m/>
    <m/>
    <n v="0.16121336824530591"/>
    <n v="0.16121336824530591"/>
    <n v="69.796037013269824"/>
    <n v="1"/>
    <n v="1"/>
    <n v="2.348001716034958E-2"/>
    <n v="2.348001716034958E-2"/>
  </r>
  <r>
    <n v="3928"/>
    <n v="0"/>
    <x v="2"/>
    <x v="2"/>
    <x v="4"/>
    <s v="62-304.520 (7), F.A.C."/>
    <x v="4"/>
    <x v="4"/>
    <x v="11"/>
    <n v="2130"/>
    <s v="Woodland Pasture"/>
    <n v="2130"/>
    <s v="Brevard County"/>
    <n v="140"/>
    <n v="36.48483504901553"/>
    <n v="262.62491074530033"/>
    <n v="40.384224910491959"/>
    <m/>
    <m/>
    <m/>
    <n v="262.62491074530033"/>
    <n v="262.62491074530033"/>
    <n v="89851.889883003532"/>
    <n v="1"/>
    <n v="1"/>
    <n v="40.384224910491959"/>
    <n v="40.384224910491959"/>
  </r>
  <r>
    <n v="1139"/>
    <n v="0"/>
    <x v="2"/>
    <x v="3"/>
    <x v="4"/>
    <s v="62-304.520 (7), F.A.C."/>
    <x v="4"/>
    <x v="4"/>
    <x v="11"/>
    <n v="2130"/>
    <s v="Woodland Pasture"/>
    <n v="2130"/>
    <s v="Brevard County       SJRWMD C-1 Diversion"/>
    <n v="12"/>
    <n v="0.72212017302179021"/>
    <n v="1.8369844349695981"/>
    <n v="0.43293991120099462"/>
    <m/>
    <m/>
    <m/>
    <n v="6.3784181769777701"/>
    <n v="1.8369844349695981"/>
    <n v="2769.574729221431"/>
    <n v="0.28800000000000003"/>
    <n v="0.46899999999999997"/>
    <n v="0.92311281705969006"/>
    <n v="0.43293991120099462"/>
  </r>
  <r>
    <n v="3299"/>
    <n v="0"/>
    <x v="2"/>
    <x v="2"/>
    <x v="4"/>
    <s v="62-304.520 (7)(b),(19), F.A.C."/>
    <x v="4"/>
    <x v="4"/>
    <x v="11"/>
    <n v="2130"/>
    <s v="Woodland Pasture"/>
    <n v="2130"/>
    <s v="City of Fellsmere                      Indian River County"/>
    <n v="68"/>
    <n v="0.37550176342827157"/>
    <n v="2.7788966532798622"/>
    <n v="0.46743514869485359"/>
    <m/>
    <m/>
    <m/>
    <n v="2.7788966532798622"/>
    <n v="2.7788966532798622"/>
    <n v="786.40338478782951"/>
    <n v="1"/>
    <n v="1"/>
    <n v="0.46743514869485359"/>
    <n v="0.46743514869485359"/>
  </r>
  <r>
    <n v="3929"/>
    <n v="0"/>
    <x v="2"/>
    <x v="2"/>
    <x v="4"/>
    <s v="62-304.520 (7), F.A.C."/>
    <x v="4"/>
    <x v="4"/>
    <x v="11"/>
    <n v="2130"/>
    <s v="Woodland Pasture"/>
    <n v="2130"/>
    <s v="City of Fellsmere                      Indian River County"/>
    <n v="19"/>
    <n v="4.3245293778805441E-2"/>
    <n v="0.45808278494024124"/>
    <n v="7.7405213953924606E-2"/>
    <m/>
    <m/>
    <m/>
    <n v="0.45808278494024124"/>
    <n v="0.45808278494024124"/>
    <n v="161.62444423116193"/>
    <n v="1"/>
    <n v="1"/>
    <n v="7.7405213953924606E-2"/>
    <n v="7.7405213953924606E-2"/>
  </r>
  <r>
    <n v="770"/>
    <n v="0"/>
    <x v="2"/>
    <x v="3"/>
    <x v="4"/>
    <s v="62-304.520 (7)(b),(16), F.A.C."/>
    <x v="4"/>
    <x v="4"/>
    <x v="11"/>
    <n v="2130"/>
    <s v="Woodland Pasture"/>
    <n v="2130"/>
    <s v="City of Melbourne                 Brevard County"/>
    <n v="55"/>
    <n v="3.8843881987431796"/>
    <n v="35.059762961871563"/>
    <n v="5.1031655347516702"/>
    <m/>
    <m/>
    <m/>
    <n v="35.059762961871563"/>
    <n v="35.059762961871563"/>
    <n v="14658.163771514543"/>
    <n v="1"/>
    <n v="1"/>
    <n v="5.1031655347516702"/>
    <n v="5.1031655347516702"/>
  </r>
  <r>
    <n v="1140"/>
    <n v="0"/>
    <x v="2"/>
    <x v="3"/>
    <x v="4"/>
    <s v="62-304.520 (7), F.A.C."/>
    <x v="4"/>
    <x v="4"/>
    <x v="11"/>
    <n v="2130"/>
    <s v="Woodland Pasture"/>
    <n v="2130"/>
    <s v="City of Melbourne                 Brevard County"/>
    <n v="22"/>
    <n v="3.7113401755570128"/>
    <n v="28.444302230072413"/>
    <n v="3.8634645865211343"/>
    <m/>
    <m/>
    <m/>
    <n v="28.444302230072413"/>
    <n v="28.444302230072413"/>
    <n v="12532.307616795697"/>
    <n v="1"/>
    <n v="1"/>
    <n v="3.8634645865211343"/>
    <n v="3.8634645865211343"/>
  </r>
  <r>
    <n v="1141"/>
    <n v="0"/>
    <x v="2"/>
    <x v="3"/>
    <x v="4"/>
    <s v="62-304.520 (7), F.A.C."/>
    <x v="4"/>
    <x v="4"/>
    <x v="11"/>
    <n v="2130"/>
    <s v="Woodland Pasture"/>
    <n v="2130"/>
    <s v="City of Melbourne                 Brevard County       SJRWMD C-1 Diversion"/>
    <n v="67"/>
    <n v="5.7434678749395376"/>
    <n v="14.864798974556296"/>
    <n v="3.7096778355419735"/>
    <m/>
    <m/>
    <m/>
    <n v="51.613885328320464"/>
    <n v="14.864798974556296"/>
    <n v="18602.548426723555"/>
    <n v="0.28800000000000003"/>
    <n v="0.46899999999999997"/>
    <n v="7.9097608433730784"/>
    <n v="3.7096778355419735"/>
  </r>
  <r>
    <n v="771"/>
    <n v="0"/>
    <x v="2"/>
    <x v="3"/>
    <x v="4"/>
    <s v="62-304.520 (7)(b),(16), F.A.C."/>
    <x v="4"/>
    <x v="4"/>
    <x v="11"/>
    <n v="2130"/>
    <s v="Woodland Pasture"/>
    <n v="2130"/>
    <s v="City of Palm Bay            Brevard County"/>
    <n v="20"/>
    <n v="4.2002011861084529"/>
    <n v="37.797457162211039"/>
    <n v="5.9589787290969118"/>
    <m/>
    <m/>
    <m/>
    <n v="37.797457162211039"/>
    <n v="37.797457162211039"/>
    <n v="13335.645637815433"/>
    <n v="1"/>
    <n v="1"/>
    <n v="5.9589787290969118"/>
    <n v="5.9589787290969118"/>
  </r>
  <r>
    <n v="1142"/>
    <n v="0"/>
    <x v="2"/>
    <x v="3"/>
    <x v="4"/>
    <s v="62-304.520 (7), F.A.C."/>
    <x v="4"/>
    <x v="4"/>
    <x v="11"/>
    <n v="2130"/>
    <s v="Woodland Pasture"/>
    <n v="2130"/>
    <s v="City of Palm Bay            Brevard County"/>
    <n v="60"/>
    <n v="15.106944017455211"/>
    <n v="102.19006294567089"/>
    <n v="14.733168284148036"/>
    <m/>
    <m/>
    <m/>
    <n v="102.19006294567089"/>
    <n v="102.19006294567089"/>
    <n v="46094.02240537601"/>
    <n v="1"/>
    <n v="1"/>
    <n v="14.733168284148036"/>
    <n v="14.733168284148036"/>
  </r>
  <r>
    <n v="3930"/>
    <n v="0"/>
    <x v="2"/>
    <x v="2"/>
    <x v="4"/>
    <s v="62-304.520 (7), F.A.C."/>
    <x v="4"/>
    <x v="4"/>
    <x v="11"/>
    <n v="2130"/>
    <s v="Woodland Pasture"/>
    <n v="2130"/>
    <s v="City of Palm Bay            Brevard County"/>
    <n v="154"/>
    <n v="26.650670352246117"/>
    <n v="188.98037619325333"/>
    <n v="28.183680901128362"/>
    <m/>
    <m/>
    <m/>
    <n v="188.98037619325333"/>
    <n v="188.98037619325333"/>
    <n v="64339.728841587603"/>
    <n v="1"/>
    <n v="1"/>
    <n v="28.183680901128362"/>
    <n v="28.183680901128362"/>
  </r>
  <r>
    <n v="1143"/>
    <n v="0"/>
    <x v="2"/>
    <x v="3"/>
    <x v="4"/>
    <s v="62-304.520 (7), F.A.C."/>
    <x v="4"/>
    <x v="4"/>
    <x v="11"/>
    <n v="2130"/>
    <s v="Woodland Pasture"/>
    <n v="2130"/>
    <s v="City of Palm Bay            Brevard County       SJRWMD C-1 Diversion"/>
    <n v="84"/>
    <n v="16.699770147282958"/>
    <n v="42.578450571815864"/>
    <n v="10.6825236494557"/>
    <m/>
    <m/>
    <m/>
    <n v="147.8418422632495"/>
    <n v="42.578450571815864"/>
    <n v="59980.112188903797"/>
    <n v="0.28800000000000003"/>
    <n v="0.46899999999999997"/>
    <n v="22.777235926344776"/>
    <n v="10.6825236494557"/>
  </r>
  <r>
    <n v="3931"/>
    <n v="0"/>
    <x v="2"/>
    <x v="2"/>
    <x v="4"/>
    <s v="62-304.520 (7), F.A.C."/>
    <x v="4"/>
    <x v="4"/>
    <x v="11"/>
    <n v="2130"/>
    <s v="Woodland Pasture"/>
    <n v="2130"/>
    <s v="City of Palm Bay            Brevard County       SJRWMD C-1 Diversion"/>
    <n v="23"/>
    <n v="1.0067817350434112E-2"/>
    <n v="2.3600054498390775E-2"/>
    <n v="5.8817682177106896E-3"/>
    <m/>
    <m/>
    <m/>
    <n v="8.1944633674967959E-2"/>
    <n v="2.3600054498390775E-2"/>
    <n v="29.196424540350446"/>
    <n v="0.28800000000000003"/>
    <n v="0.46899999999999997"/>
    <n v="1.2541083619852218E-2"/>
    <n v="5.8817682177106896E-3"/>
  </r>
  <r>
    <n v="3300"/>
    <n v="0"/>
    <x v="2"/>
    <x v="2"/>
    <x v="4"/>
    <s v="62-304.520 (7)(b),(19), F.A.C."/>
    <x v="4"/>
    <x v="4"/>
    <x v="11"/>
    <n v="2130"/>
    <s v="Woodland Pasture"/>
    <n v="2130"/>
    <s v="City of Sebastian      Indian River County"/>
    <n v="2"/>
    <n v="1.1384159403481343E-2"/>
    <n v="9.8564951392305769E-2"/>
    <n v="1.3743612429172349E-2"/>
    <m/>
    <m/>
    <m/>
    <n v="9.8564951392305769E-2"/>
    <n v="9.8564951392305769E-2"/>
    <n v="43.855033642401636"/>
    <n v="1"/>
    <n v="1"/>
    <n v="1.3743612429172349E-2"/>
    <n v="1.3743612429172349E-2"/>
  </r>
  <r>
    <n v="3932"/>
    <n v="0"/>
    <x v="2"/>
    <x v="2"/>
    <x v="4"/>
    <s v="62-304.520 (7), F.A.C."/>
    <x v="4"/>
    <x v="4"/>
    <x v="11"/>
    <n v="2130"/>
    <s v="Woodland Pasture"/>
    <n v="2130"/>
    <s v="City of Sebastian      Indian River County"/>
    <n v="20"/>
    <n v="4.0187646468501734"/>
    <n v="24.684584336023359"/>
    <n v="3.5629300750638322"/>
    <m/>
    <m/>
    <m/>
    <n v="24.684584336023359"/>
    <n v="24.684584336023359"/>
    <n v="11382.075488428403"/>
    <n v="1"/>
    <n v="1"/>
    <n v="3.5629300750638322"/>
    <n v="3.5629300750638322"/>
  </r>
  <r>
    <n v="772"/>
    <n v="0"/>
    <x v="2"/>
    <x v="3"/>
    <x v="4"/>
    <s v="62-304.520 (7)(b),(16), F.A.C."/>
    <x v="4"/>
    <x v="4"/>
    <x v="11"/>
    <n v="2130"/>
    <s v="Woodland Pasture"/>
    <n v="2130"/>
    <s v="City of West Melbourne   Brevard County"/>
    <n v="11"/>
    <n v="0.99850337657897303"/>
    <n v="9.6499902463055189"/>
    <n v="1.4936535666161899"/>
    <m/>
    <m/>
    <m/>
    <n v="9.6499902463055189"/>
    <n v="9.6499902463055189"/>
    <n v="3592.1807812606421"/>
    <n v="1"/>
    <n v="1"/>
    <n v="1.4936535666161899"/>
    <n v="1.4936535666161899"/>
  </r>
  <r>
    <n v="1144"/>
    <n v="0"/>
    <x v="2"/>
    <x v="3"/>
    <x v="4"/>
    <s v="62-304.520 (7), F.A.C."/>
    <x v="4"/>
    <x v="4"/>
    <x v="11"/>
    <n v="2130"/>
    <s v="Woodland Pasture"/>
    <n v="2130"/>
    <s v="City of West Melbourne   Brevard County       SJRWMD C-1 Diversion"/>
    <n v="22"/>
    <n v="5.9006554494850203"/>
    <n v="14.24865665657247"/>
    <n v="3.5057842304427629"/>
    <m/>
    <m/>
    <m/>
    <n v="49.474502279765517"/>
    <n v="14.24865665657247"/>
    <n v="20113.839130747932"/>
    <n v="0.28800000000000003"/>
    <n v="0.46899999999999997"/>
    <n v="7.4750196811146337"/>
    <n v="3.5057842304427629"/>
  </r>
  <r>
    <n v="3301"/>
    <n v="0"/>
    <x v="2"/>
    <x v="2"/>
    <x v="4"/>
    <s v="62-304.520 (7)(b),(19), F.A.C."/>
    <x v="4"/>
    <x v="4"/>
    <x v="11"/>
    <n v="2130"/>
    <s v="Woodland Pasture"/>
    <n v="2130"/>
    <s v="FDOT District 4                                       Indian River County"/>
    <n v="3"/>
    <n v="1.9595504467662655E-3"/>
    <n v="1.5494003176089429E-2"/>
    <n v="2.0735658267093614E-3"/>
    <m/>
    <m/>
    <m/>
    <n v="1.5494003176089429E-2"/>
    <n v="1.5494003176089429E-2"/>
    <n v="5.8659935304895878"/>
    <n v="1"/>
    <n v="1"/>
    <n v="2.0735658267093614E-3"/>
    <n v="2.0735658267093614E-3"/>
  </r>
  <r>
    <n v="3933"/>
    <n v="0"/>
    <x v="2"/>
    <x v="2"/>
    <x v="4"/>
    <s v="62-304.520 (7), F.A.C."/>
    <x v="4"/>
    <x v="4"/>
    <x v="11"/>
    <n v="2130"/>
    <s v="Woodland Pasture"/>
    <n v="2130"/>
    <s v="FDOT District 4                                       Indian River County"/>
    <n v="14"/>
    <n v="0.65442509035350116"/>
    <n v="6.1176759907572524"/>
    <n v="0.86065253364595906"/>
    <m/>
    <m/>
    <m/>
    <n v="6.1176759907572524"/>
    <n v="6.1176759907572524"/>
    <n v="2536.5051836410544"/>
    <n v="1"/>
    <n v="1"/>
    <n v="0.86065253364595906"/>
    <n v="0.86065253364595906"/>
  </r>
  <r>
    <n v="1145"/>
    <n v="0"/>
    <x v="2"/>
    <x v="3"/>
    <x v="4"/>
    <s v="62-304.520 (7), F.A.C."/>
    <x v="4"/>
    <x v="4"/>
    <x v="11"/>
    <n v="2130"/>
    <s v="Woodland Pasture"/>
    <n v="2130"/>
    <s v="FDOT District 5                        Town of Malabar                  Brevard County"/>
    <n v="8"/>
    <n v="0.5671085534789756"/>
    <n v="5.0775153901881529"/>
    <n v="0.6968990229861286"/>
    <m/>
    <m/>
    <m/>
    <n v="5.0775153901881529"/>
    <n v="5.0775153901881529"/>
    <n v="2117.4052677099517"/>
    <n v="1"/>
    <n v="1"/>
    <n v="0.6968990229861286"/>
    <n v="0.6968990229861286"/>
  </r>
  <r>
    <n v="1146"/>
    <n v="0"/>
    <x v="2"/>
    <x v="3"/>
    <x v="4"/>
    <s v="62-304.520 (7), F.A.C."/>
    <x v="4"/>
    <x v="4"/>
    <x v="11"/>
    <n v="2130"/>
    <s v="Woodland Pasture"/>
    <n v="2130"/>
    <s v="FDOT District 5                        Town of Malabar      City of Palm Bay            Brevard County"/>
    <n v="1"/>
    <n v="1.4472116517958256E-2"/>
    <n v="0.13571179288332147"/>
    <n v="1.6302562630444738E-2"/>
    <m/>
    <m/>
    <m/>
    <n v="0.13571179288332147"/>
    <n v="0.13571179288332147"/>
    <n v="56.377054522444851"/>
    <n v="1"/>
    <n v="1"/>
    <n v="1.6302562630444738E-2"/>
    <n v="1.6302562630444738E-2"/>
  </r>
  <r>
    <n v="1147"/>
    <n v="0"/>
    <x v="2"/>
    <x v="3"/>
    <x v="4"/>
    <s v="62-304.520 (7), F.A.C."/>
    <x v="4"/>
    <x v="4"/>
    <x v="11"/>
    <n v="2130"/>
    <s v="Woodland Pasture"/>
    <n v="2130"/>
    <s v="FDOT District 5                    Town of Grant-Valkaria                      Brevard County"/>
    <n v="11"/>
    <n v="1.0750737146300815"/>
    <n v="9.3093910331667367"/>
    <n v="1.3435304903109646"/>
    <m/>
    <m/>
    <m/>
    <n v="9.3093910331667367"/>
    <n v="9.3093910331667367"/>
    <n v="3797.0761819492423"/>
    <n v="1"/>
    <n v="1"/>
    <n v="1.3435304903109646"/>
    <n v="1.3435304903109646"/>
  </r>
  <r>
    <n v="3934"/>
    <n v="0"/>
    <x v="2"/>
    <x v="2"/>
    <x v="4"/>
    <s v="62-304.520 (7), F.A.C."/>
    <x v="4"/>
    <x v="4"/>
    <x v="11"/>
    <n v="2130"/>
    <s v="Woodland Pasture"/>
    <n v="2130"/>
    <s v="FWCD                                     Indian River County"/>
    <n v="138"/>
    <n v="5.2845966983116206"/>
    <n v="37.878981132347008"/>
    <n v="5.7308174497488915"/>
    <m/>
    <m/>
    <m/>
    <n v="37.878981132347008"/>
    <n v="37.878981132347008"/>
    <n v="12937.76657491522"/>
    <n v="1"/>
    <n v="1"/>
    <n v="5.7308174497488915"/>
    <n v="5.7308174497488915"/>
  </r>
  <r>
    <n v="3935"/>
    <n v="0"/>
    <x v="2"/>
    <x v="2"/>
    <x v="4"/>
    <s v="62-304.520 (7), F.A.C."/>
    <x v="4"/>
    <x v="4"/>
    <x v="11"/>
    <n v="2130"/>
    <s v="Woodland Pasture"/>
    <n v="2130"/>
    <s v="FWCD               City of Fellsmere                      Indian River County"/>
    <n v="3"/>
    <n v="1.2713676236704495E-4"/>
    <n v="8.0902465657685233E-4"/>
    <n v="1.0900241685876179E-4"/>
    <m/>
    <m/>
    <m/>
    <n v="8.0902465657685233E-4"/>
    <n v="8.0902465657685233E-4"/>
    <n v="0.33768031159877354"/>
    <n v="1"/>
    <n v="1"/>
    <n v="1.0900241685876179E-4"/>
    <n v="1.0900241685876179E-4"/>
  </r>
  <r>
    <n v="2495"/>
    <n v="0"/>
    <x v="2"/>
    <x v="4"/>
    <x v="4"/>
    <s v="62-304.520 (8), F.A.C."/>
    <x v="4"/>
    <x v="4"/>
    <x v="11"/>
    <n v="2130"/>
    <s v="Woodland Pasture"/>
    <n v="2130"/>
    <s v="Indian River County"/>
    <n v="157"/>
    <n v="16.324790038431363"/>
    <n v="140.30937806802828"/>
    <n v="21.70550019701243"/>
    <m/>
    <m/>
    <m/>
    <n v="140.30937806802828"/>
    <n v="140.30937806802828"/>
    <n v="51886.212986614453"/>
    <n v="1"/>
    <n v="1"/>
    <n v="21.70550019701243"/>
    <n v="21.70550019701243"/>
  </r>
  <r>
    <n v="3302"/>
    <n v="0"/>
    <x v="2"/>
    <x v="2"/>
    <x v="4"/>
    <s v="62-304.520 (7)(b),(19), F.A.C."/>
    <x v="4"/>
    <x v="4"/>
    <x v="11"/>
    <n v="2130"/>
    <s v="Woodland Pasture"/>
    <n v="2130"/>
    <s v="Indian River County"/>
    <n v="151"/>
    <n v="14.853837098167997"/>
    <n v="88.21340310456651"/>
    <n v="13.566255796581927"/>
    <m/>
    <m/>
    <m/>
    <n v="88.21340310456651"/>
    <n v="88.21340310456651"/>
    <n v="31517.846408415866"/>
    <n v="1"/>
    <n v="1"/>
    <n v="13.566255796581927"/>
    <n v="13.566255796581927"/>
  </r>
  <r>
    <n v="3936"/>
    <n v="0"/>
    <x v="2"/>
    <x v="2"/>
    <x v="4"/>
    <s v="62-304.520 (7), F.A.C."/>
    <x v="4"/>
    <x v="4"/>
    <x v="11"/>
    <n v="2130"/>
    <s v="Woodland Pasture"/>
    <n v="2130"/>
    <s v="Indian River County"/>
    <n v="511"/>
    <n v="99.595267986546901"/>
    <n v="653.68553118293903"/>
    <n v="101.47347532959941"/>
    <m/>
    <m/>
    <m/>
    <n v="653.68553118293903"/>
    <n v="653.68553118293903"/>
    <n v="236075.76060673618"/>
    <n v="1"/>
    <n v="1"/>
    <n v="101.47347532959941"/>
    <n v="101.47347532959941"/>
  </r>
  <r>
    <n v="2496"/>
    <n v="0"/>
    <x v="2"/>
    <x v="4"/>
    <x v="4"/>
    <s v="62-304.520 (8), F.A.C."/>
    <x v="4"/>
    <x v="4"/>
    <x v="11"/>
    <n v="2130"/>
    <s v="Woodland Pasture"/>
    <n v="2130"/>
    <s v="IRFWCD                                      Indian River County"/>
    <n v="8"/>
    <n v="5.5607342248099228E-3"/>
    <n v="4.8844883193958182E-2"/>
    <n v="7.3900151426627442E-3"/>
    <m/>
    <m/>
    <m/>
    <n v="4.8844883193958182E-2"/>
    <n v="4.8844883193958182E-2"/>
    <n v="17.57390174444448"/>
    <n v="1"/>
    <n v="1"/>
    <n v="7.3900151426627442E-3"/>
    <n v="7.3900151426627442E-3"/>
  </r>
  <r>
    <n v="1148"/>
    <n v="0"/>
    <x v="2"/>
    <x v="3"/>
    <x v="4"/>
    <s v="62-304.520 (7), F.A.C."/>
    <x v="4"/>
    <x v="4"/>
    <x v="11"/>
    <n v="2130"/>
    <s v="Woodland Pasture"/>
    <n v="2130"/>
    <s v="MTWCD                                    Brevard County       SJRWMD C-1 Diversion"/>
    <n v="14"/>
    <n v="1.5558522054747745"/>
    <n v="4.196689795175212"/>
    <n v="1.0768152745453339"/>
    <m/>
    <m/>
    <m/>
    <n v="14.571839566580595"/>
    <n v="4.196689795175212"/>
    <n v="5017.397392656273"/>
    <n v="0.28800000000000003"/>
    <n v="0.46899999999999997"/>
    <n v="2.2959813956190489"/>
    <n v="1.0768152745453339"/>
  </r>
  <r>
    <n v="1149"/>
    <n v="0"/>
    <x v="2"/>
    <x v="3"/>
    <x v="4"/>
    <s v="62-304.520 (7), F.A.C."/>
    <x v="4"/>
    <x v="4"/>
    <x v="11"/>
    <n v="2130"/>
    <s v="Woodland Pasture"/>
    <n v="2130"/>
    <s v="MTWCD                        City of Palm Bay            Brevard County       SJRWMD C-1 Diversion"/>
    <n v="50"/>
    <n v="6.1512051434906621"/>
    <n v="15.357282357389318"/>
    <n v="3.8179258395598796"/>
    <m/>
    <m/>
    <m/>
    <n v="53.323897074268459"/>
    <n v="15.357282357389318"/>
    <n v="20129.843079048107"/>
    <n v="0.28800000000000003"/>
    <n v="0.46899999999999997"/>
    <n v="8.1405668220892959"/>
    <n v="3.8179258395598796"/>
  </r>
  <r>
    <n v="1150"/>
    <n v="0"/>
    <x v="2"/>
    <x v="3"/>
    <x v="4"/>
    <s v="62-304.520 (7), F.A.C."/>
    <x v="4"/>
    <x v="4"/>
    <x v="11"/>
    <n v="2130"/>
    <s v="Woodland Pasture"/>
    <n v="2130"/>
    <s v="MTWCD                   City of Melbourne                 Brevard County       SJRWMD C-1 Diversion"/>
    <n v="44"/>
    <n v="5.826745143381582"/>
    <n v="14.008300241144864"/>
    <n v="3.2743313656098509"/>
    <m/>
    <m/>
    <m/>
    <n v="48.639931392864106"/>
    <n v="14.008300241144864"/>
    <n v="19072.719394018251"/>
    <n v="0.28800000000000003"/>
    <n v="0.46899999999999997"/>
    <n v="6.9815167710231369"/>
    <n v="3.2743313656098509"/>
  </r>
  <r>
    <n v="2497"/>
    <n v="0"/>
    <x v="2"/>
    <x v="4"/>
    <x v="4"/>
    <s v="62-304.520 (8), F.A.C."/>
    <x v="4"/>
    <x v="4"/>
    <x v="11"/>
    <n v="2130"/>
    <s v="Woodland Pasture"/>
    <n v="2130"/>
    <s v="SRIDROW                                 Indian River County"/>
    <n v="1"/>
    <n v="5.2975676570995783E-4"/>
    <n v="4.7532482952677719E-3"/>
    <n v="7.3916700131950266E-4"/>
    <m/>
    <m/>
    <m/>
    <n v="4.7532482952677719E-3"/>
    <n v="4.7532482952677719E-3"/>
    <n v="1.6268060806103728"/>
    <n v="1"/>
    <n v="1"/>
    <n v="7.3916700131950266E-4"/>
    <n v="7.3916700131950266E-4"/>
  </r>
  <r>
    <n v="3303"/>
    <n v="0"/>
    <x v="2"/>
    <x v="2"/>
    <x v="4"/>
    <s v="62-304.520 (7)(b),(19), F.A.C."/>
    <x v="4"/>
    <x v="4"/>
    <x v="11"/>
    <n v="2130"/>
    <s v="Woodland Pasture"/>
    <n v="2130"/>
    <s v="SRIDROW                                 Indian River County"/>
    <n v="33"/>
    <n v="0.15700502615406506"/>
    <n v="1.2042287640443021"/>
    <n v="0.165193550637487"/>
    <m/>
    <m/>
    <m/>
    <n v="1.2042287640443021"/>
    <n v="1.2042287640443021"/>
    <n v="484.24878745086977"/>
    <n v="1"/>
    <n v="1"/>
    <n v="0.165193550637487"/>
    <n v="0.165193550637487"/>
  </r>
  <r>
    <n v="3937"/>
    <n v="0"/>
    <x v="2"/>
    <x v="2"/>
    <x v="4"/>
    <s v="62-304.520 (7), F.A.C."/>
    <x v="4"/>
    <x v="4"/>
    <x v="11"/>
    <n v="2130"/>
    <s v="Woodland Pasture"/>
    <n v="2130"/>
    <s v="SRIDROW                                 Indian River County"/>
    <n v="1"/>
    <n v="1.6720214409779047E-5"/>
    <n v="1.5395518181076878E-4"/>
    <n v="2.3778431500143459E-5"/>
    <m/>
    <m/>
    <m/>
    <n v="1.5395518181076878E-4"/>
    <n v="1.5395518181076878E-4"/>
    <n v="5.418768349703347E-2"/>
    <n v="1"/>
    <n v="1"/>
    <n v="2.3778431500143459E-5"/>
    <n v="2.3778431500143459E-5"/>
  </r>
  <r>
    <n v="1151"/>
    <n v="0"/>
    <x v="2"/>
    <x v="3"/>
    <x v="4"/>
    <s v="62-304.520 (7), F.A.C."/>
    <x v="4"/>
    <x v="4"/>
    <x v="11"/>
    <n v="2130"/>
    <s v="Woodland Pasture"/>
    <n v="2130"/>
    <s v="Town of Grant-Valkaria                      Brevard County"/>
    <n v="330"/>
    <n v="54.710749960191727"/>
    <n v="410.15614672383771"/>
    <n v="63.264081832748964"/>
    <m/>
    <m/>
    <m/>
    <n v="410.15614672383771"/>
    <n v="410.15614672383771"/>
    <n v="138110.25809885986"/>
    <n v="1"/>
    <n v="1"/>
    <n v="63.264081832748964"/>
    <n v="63.264081832748964"/>
  </r>
  <r>
    <n v="3938"/>
    <n v="0"/>
    <x v="2"/>
    <x v="2"/>
    <x v="4"/>
    <s v="62-304.520 (7), F.A.C."/>
    <x v="4"/>
    <x v="4"/>
    <x v="11"/>
    <n v="2130"/>
    <s v="Woodland Pasture"/>
    <n v="2130"/>
    <s v="Town of Grant-Valkaria                      Brevard County"/>
    <n v="34"/>
    <n v="5.9208500024294164"/>
    <n v="46.961287400776385"/>
    <n v="7.647296761729562"/>
    <m/>
    <m/>
    <m/>
    <n v="46.961287400776385"/>
    <n v="46.961287400776385"/>
    <n v="15632.795153599276"/>
    <n v="1"/>
    <n v="1"/>
    <n v="7.647296761729562"/>
    <n v="7.647296761729562"/>
  </r>
  <r>
    <n v="1152"/>
    <n v="0"/>
    <x v="2"/>
    <x v="3"/>
    <x v="4"/>
    <s v="62-304.520 (7), F.A.C."/>
    <x v="4"/>
    <x v="4"/>
    <x v="11"/>
    <n v="2130"/>
    <s v="Woodland Pasture"/>
    <n v="2130"/>
    <s v="Town of Malabar                  Brevard County"/>
    <n v="237"/>
    <n v="43.396201609122812"/>
    <n v="328.83895136853863"/>
    <n v="49.71159895873523"/>
    <m/>
    <m/>
    <m/>
    <n v="328.83895136853863"/>
    <n v="328.83895136853863"/>
    <n v="125544.66203380917"/>
    <n v="1"/>
    <n v="1"/>
    <n v="49.71159895873523"/>
    <n v="49.71159895873523"/>
  </r>
  <r>
    <n v="1153"/>
    <n v="0"/>
    <x v="2"/>
    <x v="3"/>
    <x v="4"/>
    <s v="62-304.520 (7), F.A.C."/>
    <x v="4"/>
    <x v="4"/>
    <x v="11"/>
    <n v="2130"/>
    <s v="Woodland Pasture"/>
    <n v="2130"/>
    <s v="Town of Malabar      City of Palm Bay            Brevard County"/>
    <n v="2"/>
    <n v="3.124052365102431E-2"/>
    <n v="0.29507800506739346"/>
    <n v="3.5453180263111679E-2"/>
    <m/>
    <m/>
    <m/>
    <n v="0.29507800506739346"/>
    <n v="0.29507800506739346"/>
    <n v="123.58918818617134"/>
    <n v="1"/>
    <n v="1"/>
    <n v="3.5453180263111679E-2"/>
    <n v="3.5453180263111679E-2"/>
  </r>
  <r>
    <n v="3304"/>
    <n v="0"/>
    <x v="2"/>
    <x v="2"/>
    <x v="4"/>
    <s v="62-304.520 (7)(b),(19), F.A.C."/>
    <x v="4"/>
    <x v="4"/>
    <x v="11"/>
    <n v="2130"/>
    <s v="Woodland Pasture"/>
    <n v="2130"/>
    <s v="VLWCD          City of Fellsmere                      Indian River County"/>
    <n v="2"/>
    <n v="1.2657496205957628E-4"/>
    <n v="7.6877485473569396E-4"/>
    <n v="1.1096550863593954E-4"/>
    <m/>
    <m/>
    <m/>
    <n v="7.6877485473569396E-4"/>
    <n v="7.6877485473569396E-4"/>
    <n v="0.28282899678431883"/>
    <n v="1"/>
    <n v="1"/>
    <n v="1.1096550863593954E-4"/>
    <n v="1.1096550863593954E-4"/>
  </r>
  <r>
    <n v="4658"/>
    <n v="0"/>
    <x v="2"/>
    <x v="2"/>
    <x v="4"/>
    <s v="62-304.520 (7), F.A.C."/>
    <x v="4"/>
    <x v="4"/>
    <x v="12"/>
    <n v="2130"/>
    <s v="Woodland Pasture"/>
    <n v="3000"/>
    <s v="Indian River County"/>
    <n v="3"/>
    <n v="5.8222656227640973E-2"/>
    <n v="0"/>
    <n v="0"/>
    <m/>
    <m/>
    <m/>
    <n v="0.41253578663500345"/>
    <n v="0.41253578663500345"/>
    <n v="137.05358153517915"/>
    <n v="1"/>
    <n v="1"/>
    <n v="5.8238526691904477E-2"/>
    <n v="5.8238526691904477E-2"/>
  </r>
  <r>
    <n v="2498"/>
    <n v="0"/>
    <x v="2"/>
    <x v="4"/>
    <x v="4"/>
    <s v="62-304.520 (8), F.A.C."/>
    <x v="4"/>
    <x v="4"/>
    <x v="11"/>
    <n v="2140"/>
    <s v="Row Crops"/>
    <n v="2000"/>
    <s v="Indian River County"/>
    <n v="453"/>
    <n v="190.28167489208309"/>
    <n v="1909.3858105820532"/>
    <n v="335.68094281041851"/>
    <m/>
    <m/>
    <m/>
    <n v="1909.3858105820532"/>
    <n v="1909.3858105820532"/>
    <n v="574769.66309938882"/>
    <n v="1"/>
    <n v="1"/>
    <n v="335.68094281041851"/>
    <n v="335.68094281041851"/>
  </r>
  <r>
    <n v="2499"/>
    <n v="0"/>
    <x v="2"/>
    <x v="4"/>
    <x v="4"/>
    <s v="62-304.520 (8), F.A.C."/>
    <x v="4"/>
    <x v="4"/>
    <x v="11"/>
    <n v="2140"/>
    <s v="Row Crops"/>
    <n v="2000"/>
    <s v="IRFWCD                                      Indian River County"/>
    <n v="15"/>
    <n v="0.71230133404161644"/>
    <n v="5.4461782703756754"/>
    <n v="0.83178902162466217"/>
    <m/>
    <m/>
    <m/>
    <n v="5.4461782703756754"/>
    <n v="5.4461782703756754"/>
    <n v="2087.1252283452668"/>
    <n v="1"/>
    <n v="1"/>
    <n v="0.83178902162466217"/>
    <n v="0.83178902162466217"/>
  </r>
  <r>
    <n v="3939"/>
    <n v="0"/>
    <x v="2"/>
    <x v="2"/>
    <x v="4"/>
    <s v="62-304.520 (7), F.A.C."/>
    <x v="4"/>
    <x v="4"/>
    <x v="11"/>
    <n v="2140"/>
    <s v="Row Crops"/>
    <n v="2140"/>
    <s v="Brevard County"/>
    <n v="5"/>
    <n v="2.4089503191985502E-2"/>
    <n v="0.19998966613000888"/>
    <n v="2.7548064150139821E-2"/>
    <m/>
    <m/>
    <m/>
    <n v="0.19998966613000888"/>
    <n v="0.19998966613000888"/>
    <n v="85.226159575975871"/>
    <n v="1"/>
    <n v="1"/>
    <n v="2.7548064150139821E-2"/>
    <n v="2.7548064150139821E-2"/>
  </r>
  <r>
    <n v="3940"/>
    <n v="0"/>
    <x v="2"/>
    <x v="2"/>
    <x v="4"/>
    <s v="62-304.520 (7), F.A.C."/>
    <x v="4"/>
    <x v="4"/>
    <x v="11"/>
    <n v="2140"/>
    <s v="Row Crops"/>
    <n v="2140"/>
    <s v="City of Palm Bay            Brevard County"/>
    <n v="5"/>
    <n v="9.0623923473513252E-2"/>
    <n v="0.81800794528805998"/>
    <n v="0.12614015116286059"/>
    <m/>
    <m/>
    <m/>
    <n v="0.81800794528805998"/>
    <n v="0.81800794528805998"/>
    <n v="292.36323302895369"/>
    <n v="1"/>
    <n v="1"/>
    <n v="0.12614015116286059"/>
    <n v="0.12614015116286059"/>
  </r>
  <r>
    <n v="1154"/>
    <n v="0"/>
    <x v="2"/>
    <x v="3"/>
    <x v="4"/>
    <s v="62-304.520 (7), F.A.C."/>
    <x v="4"/>
    <x v="4"/>
    <x v="11"/>
    <n v="2140"/>
    <s v="Row Crops"/>
    <n v="2140"/>
    <s v="City of Palm Bay            Brevard County       SJRWMD C-1 Diversion"/>
    <n v="17"/>
    <n v="4.333073189253887"/>
    <n v="11.150533241357351"/>
    <n v="3.2589095000004473"/>
    <m/>
    <m/>
    <m/>
    <n v="38.717129310268575"/>
    <n v="11.150533241357351"/>
    <n v="10980.877675840426"/>
    <n v="0.28800000000000003"/>
    <n v="0.46899999999999997"/>
    <n v="6.9486343283591632"/>
    <n v="3.2589095000004473"/>
  </r>
  <r>
    <n v="4820"/>
    <n v="0"/>
    <x v="2"/>
    <x v="5"/>
    <x v="5"/>
    <s v="C-25 and South Indian River Lagoon"/>
    <x v="5"/>
    <x v="5"/>
    <x v="11"/>
    <n v="2140"/>
    <s v="Row Crops"/>
    <n v="2140"/>
    <s v="FDOT District 4   FPFWCD                                      St. Lucie County"/>
    <n v="9"/>
    <n v="0.65909217373848061"/>
    <n v="4.8049855341858505"/>
    <n v="0.89058639708876697"/>
    <m/>
    <m/>
    <m/>
    <n v="4.8049855341858505"/>
    <n v="4.8049855341858505"/>
    <n v="1410.9107323680555"/>
    <n v="1"/>
    <n v="1"/>
    <n v="0.89058639708876697"/>
    <n v="0.89058639708876697"/>
  </r>
  <r>
    <n v="4821"/>
    <n v="0"/>
    <x v="2"/>
    <x v="5"/>
    <x v="5"/>
    <s v="C-25 and South Indian River Lagoon"/>
    <x v="5"/>
    <x v="5"/>
    <x v="11"/>
    <n v="2140"/>
    <s v="Row Crops"/>
    <n v="2140"/>
    <s v="FPFWCD                                      St. Lucie County"/>
    <n v="395"/>
    <n v="146.10303894127694"/>
    <n v="1243.2729946389336"/>
    <n v="225.16375866886389"/>
    <m/>
    <m/>
    <m/>
    <n v="1243.2729946389336"/>
    <n v="1243.2729946389336"/>
    <n v="352436.21373366256"/>
    <n v="1"/>
    <n v="1"/>
    <n v="225.16375866886389"/>
    <n v="225.16375866886389"/>
  </r>
  <r>
    <n v="2500"/>
    <n v="0"/>
    <x v="2"/>
    <x v="4"/>
    <x v="4"/>
    <s v="62-304.520 (8), F.A.C."/>
    <x v="4"/>
    <x v="4"/>
    <x v="11"/>
    <n v="2140"/>
    <s v="Row Crops"/>
    <n v="2140"/>
    <s v="Indian River County"/>
    <n v="203"/>
    <n v="24.193500257802238"/>
    <n v="233.33668289552128"/>
    <n v="39.265598446181684"/>
    <m/>
    <m/>
    <m/>
    <n v="233.33668289552128"/>
    <n v="233.33668289552128"/>
    <n v="75439.871013642798"/>
    <n v="1"/>
    <n v="1"/>
    <n v="39.265598446181684"/>
    <n v="39.265598446181684"/>
  </r>
  <r>
    <n v="2501"/>
    <n v="0"/>
    <x v="2"/>
    <x v="4"/>
    <x v="4"/>
    <s v="62-304.520 (8), F.A.C."/>
    <x v="4"/>
    <x v="4"/>
    <x v="11"/>
    <n v="2140"/>
    <s v="Row Crops"/>
    <n v="2140"/>
    <s v="IRFWCD                                      Indian River County"/>
    <n v="21"/>
    <n v="0.40385464296686874"/>
    <n v="3.8452333063391286"/>
    <n v="0.63364166101820563"/>
    <m/>
    <m/>
    <m/>
    <n v="3.8452333063391286"/>
    <n v="3.8452333063391286"/>
    <n v="1259.5724443735423"/>
    <n v="1"/>
    <n v="1"/>
    <n v="0.63364166101820563"/>
    <n v="0.63364166101820563"/>
  </r>
  <r>
    <n v="1155"/>
    <n v="0"/>
    <x v="2"/>
    <x v="3"/>
    <x v="4"/>
    <s v="62-304.520 (7), F.A.C."/>
    <x v="4"/>
    <x v="4"/>
    <x v="11"/>
    <n v="2140"/>
    <s v="Row Crops"/>
    <n v="2140"/>
    <s v="MTWCD                        City of Palm Bay            Brevard County       SJRWMD C-1 Diversion"/>
    <n v="14"/>
    <n v="1.4630470250413365"/>
    <n v="3.7031602662359515"/>
    <n v="1.0702358376375838"/>
    <m/>
    <m/>
    <m/>
    <n v="12.85819536887483"/>
    <n v="3.7031602662359515"/>
    <n v="3704.5319714226252"/>
    <n v="0.28800000000000003"/>
    <n v="0.46899999999999997"/>
    <n v="2.2819527454959143"/>
    <n v="1.0702358376375838"/>
  </r>
  <r>
    <n v="4822"/>
    <n v="0"/>
    <x v="2"/>
    <x v="5"/>
    <x v="5"/>
    <s v="C-25 and South Indian River Lagoon"/>
    <x v="5"/>
    <x v="5"/>
    <x v="11"/>
    <n v="2140"/>
    <s v="Row Crops"/>
    <n v="2140"/>
    <s v="SFWMD CP                                            St. Lucie County"/>
    <n v="257"/>
    <n v="142.43575119393515"/>
    <n v="1380.5830260420937"/>
    <n v="245.69617223266806"/>
    <m/>
    <m/>
    <m/>
    <n v="1380.5830260420937"/>
    <n v="1380.5830260420937"/>
    <n v="405750.5132867209"/>
    <n v="1"/>
    <n v="1"/>
    <n v="245.69617223266806"/>
    <n v="245.69617223266806"/>
  </r>
  <r>
    <n v="4823"/>
    <n v="0"/>
    <x v="2"/>
    <x v="5"/>
    <x v="5"/>
    <s v="C-25 and South Indian River Lagoon"/>
    <x v="5"/>
    <x v="5"/>
    <x v="11"/>
    <n v="2140"/>
    <s v="Row Crops"/>
    <n v="2140"/>
    <s v="St. Lucie County"/>
    <n v="3458"/>
    <n v="1860.6643467263116"/>
    <n v="17734.994368960412"/>
    <n v="3168.6665157703164"/>
    <m/>
    <m/>
    <m/>
    <n v="17734.994368960412"/>
    <n v="17734.994368960412"/>
    <n v="5144767.8350288821"/>
    <n v="1"/>
    <n v="1"/>
    <n v="3168.6665157703164"/>
    <n v="3168.6665157703164"/>
  </r>
  <r>
    <n v="2938"/>
    <n v="0"/>
    <x v="2"/>
    <x v="4"/>
    <x v="4"/>
    <s v="62-304.520 (8), F.A.C."/>
    <x v="4"/>
    <x v="4"/>
    <x v="12"/>
    <n v="2140"/>
    <s v="Row Crops"/>
    <n v="3000"/>
    <s v="Indian River County"/>
    <n v="6"/>
    <n v="0.33709059279042425"/>
    <n v="0"/>
    <n v="0"/>
    <m/>
    <m/>
    <m/>
    <n v="3.4316944799581082"/>
    <n v="3.4316944799581082"/>
    <n v="1032.3673426341488"/>
    <n v="1"/>
    <n v="1"/>
    <n v="0.60834020842927738"/>
    <n v="0.60834020842927738"/>
  </r>
  <r>
    <n v="3305"/>
    <n v="0"/>
    <x v="2"/>
    <x v="2"/>
    <x v="4"/>
    <s v="62-304.520 (7)(b),(19), F.A.C."/>
    <x v="4"/>
    <x v="4"/>
    <x v="11"/>
    <n v="2150"/>
    <s v="Field Crops"/>
    <n v="2000"/>
    <s v="City of Fellsmere                      Indian River County"/>
    <n v="61"/>
    <n v="17.537559372966367"/>
    <n v="118.34864580324134"/>
    <n v="20.248783383245865"/>
    <m/>
    <m/>
    <m/>
    <n v="118.34864580324134"/>
    <n v="118.34864580324134"/>
    <n v="37725.083677088965"/>
    <n v="1"/>
    <n v="1"/>
    <n v="20.248783383245865"/>
    <n v="20.248783383245865"/>
  </r>
  <r>
    <n v="2502"/>
    <n v="0"/>
    <x v="2"/>
    <x v="4"/>
    <x v="4"/>
    <s v="62-304.520 (8), F.A.C."/>
    <x v="4"/>
    <x v="4"/>
    <x v="11"/>
    <n v="2150"/>
    <s v="Field Crops"/>
    <n v="2000"/>
    <s v="FDOT District 4                                       Indian River County"/>
    <n v="5"/>
    <n v="0.21702504124659305"/>
    <n v="2.1264292737619872"/>
    <n v="0.29521519971467181"/>
    <m/>
    <m/>
    <m/>
    <n v="2.1264292737619872"/>
    <n v="2.1264292737619872"/>
    <n v="824.35857241435644"/>
    <n v="1"/>
    <n v="1"/>
    <n v="0.29521519971467181"/>
    <n v="0.29521519971467181"/>
  </r>
  <r>
    <n v="3941"/>
    <n v="0"/>
    <x v="2"/>
    <x v="2"/>
    <x v="4"/>
    <s v="62-304.520 (7), F.A.C."/>
    <x v="4"/>
    <x v="4"/>
    <x v="11"/>
    <n v="2150"/>
    <s v="Field Crops"/>
    <n v="2000"/>
    <s v="FWCD                                     Indian River County"/>
    <n v="42"/>
    <n v="3.3200500333268161"/>
    <n v="29.447584245630679"/>
    <n v="4.9659667326903545"/>
    <m/>
    <m/>
    <m/>
    <n v="29.447584245630679"/>
    <n v="29.447584245630679"/>
    <n v="9271.3228101980239"/>
    <n v="1"/>
    <n v="1"/>
    <n v="4.9659667326903545"/>
    <n v="4.9659667326903545"/>
  </r>
  <r>
    <n v="2503"/>
    <n v="0"/>
    <x v="2"/>
    <x v="4"/>
    <x v="4"/>
    <s v="62-304.520 (8), F.A.C."/>
    <x v="4"/>
    <x v="4"/>
    <x v="11"/>
    <n v="2150"/>
    <s v="Field Crops"/>
    <n v="2000"/>
    <s v="Indian River County"/>
    <n v="687"/>
    <n v="278.12204228692144"/>
    <n v="2582.5399550373859"/>
    <n v="443.55243795109999"/>
    <m/>
    <m/>
    <m/>
    <n v="2582.5399550373859"/>
    <n v="2582.5399550373859"/>
    <n v="841901.90103475249"/>
    <n v="1"/>
    <n v="1"/>
    <n v="443.55243795109999"/>
    <n v="443.55243795109999"/>
  </r>
  <r>
    <n v="3306"/>
    <n v="0"/>
    <x v="2"/>
    <x v="2"/>
    <x v="4"/>
    <s v="62-304.520 (7)(b),(19), F.A.C."/>
    <x v="4"/>
    <x v="4"/>
    <x v="11"/>
    <n v="2150"/>
    <s v="Field Crops"/>
    <n v="2000"/>
    <s v="Indian River County"/>
    <n v="6"/>
    <n v="0.48084479727784474"/>
    <n v="5.2369399416277398"/>
    <n v="0.81710832866560767"/>
    <m/>
    <m/>
    <m/>
    <n v="5.2369399416277398"/>
    <n v="5.2369399416277398"/>
    <n v="1843.4471342986062"/>
    <n v="1"/>
    <n v="1"/>
    <n v="0.81710832866560767"/>
    <n v="0.81710832866560767"/>
  </r>
  <r>
    <n v="3942"/>
    <n v="0"/>
    <x v="2"/>
    <x v="2"/>
    <x v="4"/>
    <s v="62-304.520 (7), F.A.C."/>
    <x v="4"/>
    <x v="4"/>
    <x v="11"/>
    <n v="2150"/>
    <s v="Field Crops"/>
    <n v="2000"/>
    <s v="Indian River County"/>
    <n v="156"/>
    <n v="49.995977305052328"/>
    <n v="429.56340039679526"/>
    <n v="75.863734039750611"/>
    <m/>
    <m/>
    <m/>
    <n v="429.56340039679526"/>
    <n v="429.56340039679526"/>
    <n v="126978.92223973482"/>
    <n v="1"/>
    <n v="1"/>
    <n v="75.863734039750611"/>
    <n v="75.863734039750611"/>
  </r>
  <r>
    <n v="2504"/>
    <n v="0"/>
    <x v="2"/>
    <x v="4"/>
    <x v="4"/>
    <s v="62-304.520 (8), F.A.C."/>
    <x v="4"/>
    <x v="4"/>
    <x v="11"/>
    <n v="2150"/>
    <s v="Field Crops"/>
    <n v="2000"/>
    <s v="IRFWCD                                      Indian River County"/>
    <n v="84"/>
    <n v="2.6154741281103164"/>
    <n v="23.956180267556849"/>
    <n v="3.8598424414820034"/>
    <m/>
    <m/>
    <m/>
    <n v="23.956180267556849"/>
    <n v="23.956180267556849"/>
    <n v="8125.1200739919022"/>
    <n v="1"/>
    <n v="1"/>
    <n v="3.8598424414820034"/>
    <n v="3.8598424414820034"/>
  </r>
  <r>
    <n v="3307"/>
    <n v="0"/>
    <x v="2"/>
    <x v="2"/>
    <x v="4"/>
    <s v="62-304.520 (7)(b),(19), F.A.C."/>
    <x v="4"/>
    <x v="4"/>
    <x v="11"/>
    <n v="2150"/>
    <s v="Field Crops"/>
    <n v="2000"/>
    <s v="SRIDROW                                 Indian River County"/>
    <n v="12"/>
    <n v="1.0557291912117068"/>
    <n v="10.176051007079032"/>
    <n v="1.6749417250808534"/>
    <m/>
    <m/>
    <m/>
    <n v="10.176051007079032"/>
    <n v="10.176051007079032"/>
    <n v="3398.8461526354863"/>
    <n v="1"/>
    <n v="1"/>
    <n v="1.6749417250808534"/>
    <n v="1.6749417250808534"/>
  </r>
  <r>
    <n v="773"/>
    <n v="0"/>
    <x v="2"/>
    <x v="3"/>
    <x v="4"/>
    <s v="62-304.520 (7)(b),(16), F.A.C."/>
    <x v="4"/>
    <x v="4"/>
    <x v="11"/>
    <n v="2150"/>
    <s v="Field Crops"/>
    <n v="2150"/>
    <s v="Brevard County"/>
    <n v="6"/>
    <n v="0.25045453633001635"/>
    <n v="2.4644563673389968"/>
    <n v="0.36730972188925348"/>
    <m/>
    <m/>
    <m/>
    <n v="2.4644563673389968"/>
    <n v="2.4644563673389968"/>
    <n v="976.30975830335547"/>
    <n v="1"/>
    <n v="1"/>
    <n v="0.36730972188925348"/>
    <n v="0.36730972188925348"/>
  </r>
  <r>
    <n v="3308"/>
    <n v="0"/>
    <x v="2"/>
    <x v="2"/>
    <x v="4"/>
    <s v="62-304.520 (7)(b),(19), F.A.C."/>
    <x v="4"/>
    <x v="4"/>
    <x v="11"/>
    <n v="2150"/>
    <s v="Field Crops"/>
    <n v="2150"/>
    <s v="Brevard County"/>
    <n v="23"/>
    <n v="3.8536827020387996"/>
    <n v="26.645061760489956"/>
    <n v="4.275066598939139"/>
    <m/>
    <m/>
    <m/>
    <n v="26.645061760489956"/>
    <n v="26.645061760489956"/>
    <n v="7638.3763249108979"/>
    <n v="1"/>
    <n v="1"/>
    <n v="4.275066598939139"/>
    <n v="4.275066598939139"/>
  </r>
  <r>
    <n v="3943"/>
    <n v="0"/>
    <x v="2"/>
    <x v="2"/>
    <x v="4"/>
    <s v="62-304.520 (7), F.A.C."/>
    <x v="4"/>
    <x v="4"/>
    <x v="11"/>
    <n v="2150"/>
    <s v="Field Crops"/>
    <n v="2150"/>
    <s v="Brevard County"/>
    <n v="65"/>
    <n v="28.398360119999563"/>
    <n v="130.2036658480379"/>
    <n v="19.448336109998031"/>
    <m/>
    <m/>
    <m/>
    <n v="130.2036658480379"/>
    <n v="130.2036658480379"/>
    <n v="53106.454948037732"/>
    <n v="1"/>
    <n v="1"/>
    <n v="19.448336109998031"/>
    <n v="19.448336109998031"/>
  </r>
  <r>
    <n v="3309"/>
    <n v="0"/>
    <x v="2"/>
    <x v="2"/>
    <x v="4"/>
    <s v="62-304.520 (7)(b),(19), F.A.C."/>
    <x v="4"/>
    <x v="4"/>
    <x v="11"/>
    <n v="2150"/>
    <s v="Field Crops"/>
    <n v="2150"/>
    <s v="City of Fellsmere                      Indian River County"/>
    <n v="32"/>
    <n v="5.0876084736293332E-3"/>
    <n v="1.8816449098896331E-2"/>
    <n v="2.6042238011446837E-3"/>
    <m/>
    <m/>
    <m/>
    <n v="1.8816449098896331E-2"/>
    <n v="1.8816449098896331E-2"/>
    <n v="9.1223587987156325"/>
    <n v="1"/>
    <n v="1"/>
    <n v="2.6042238011446837E-3"/>
    <n v="2.6042238011446837E-3"/>
  </r>
  <r>
    <n v="1156"/>
    <n v="0"/>
    <x v="2"/>
    <x v="3"/>
    <x v="4"/>
    <s v="62-304.520 (7), F.A.C."/>
    <x v="4"/>
    <x v="4"/>
    <x v="11"/>
    <n v="2150"/>
    <s v="Field Crops"/>
    <n v="2150"/>
    <s v="City of Melbourne                 Brevard County"/>
    <n v="10"/>
    <n v="3.5919262102269277E-2"/>
    <n v="0.29577956170174591"/>
    <n v="4.9081634116074059E-2"/>
    <m/>
    <m/>
    <m/>
    <n v="0.29577956170174591"/>
    <n v="0.29577956170174591"/>
    <n v="89.701911530572062"/>
    <n v="1"/>
    <n v="1"/>
    <n v="4.9081634116074059E-2"/>
    <n v="4.9081634116074059E-2"/>
  </r>
  <r>
    <n v="1157"/>
    <n v="0"/>
    <x v="2"/>
    <x v="3"/>
    <x v="4"/>
    <s v="62-304.520 (7), F.A.C."/>
    <x v="4"/>
    <x v="4"/>
    <x v="11"/>
    <n v="2150"/>
    <s v="Field Crops"/>
    <n v="2150"/>
    <s v="City of Melbourne                 Brevard County       SJRWMD C-1 Diversion"/>
    <n v="81"/>
    <n v="15.97505086579101"/>
    <n v="37.558653937298345"/>
    <n v="10.983794484432332"/>
    <m/>
    <m/>
    <m/>
    <n v="130.41199283784147"/>
    <n v="37.558653937298345"/>
    <n v="41298.508401719009"/>
    <n v="0.28800000000000003"/>
    <n v="0.46899999999999997"/>
    <n v="23.419604444418621"/>
    <n v="10.983794484432332"/>
  </r>
  <r>
    <n v="1158"/>
    <n v="0"/>
    <x v="2"/>
    <x v="3"/>
    <x v="4"/>
    <s v="62-304.520 (7), F.A.C."/>
    <x v="4"/>
    <x v="4"/>
    <x v="11"/>
    <n v="2150"/>
    <s v="Field Crops"/>
    <n v="2150"/>
    <s v="City of Palm Bay            Brevard County       SJRWMD C-1 Diversion"/>
    <n v="7"/>
    <n v="0.49291994776974235"/>
    <n v="1.2895894801528802"/>
    <n v="0.30979684850760092"/>
    <m/>
    <m/>
    <m/>
    <n v="4.4777412505308334"/>
    <n v="1.2895894801528802"/>
    <n v="1813.1034390363463"/>
    <n v="0.28800000000000003"/>
    <n v="0.46899999999999997"/>
    <n v="0.66054765140213423"/>
    <n v="0.30979684850760092"/>
  </r>
  <r>
    <n v="774"/>
    <n v="0"/>
    <x v="2"/>
    <x v="3"/>
    <x v="4"/>
    <s v="62-304.520 (7)(b),(16), F.A.C."/>
    <x v="4"/>
    <x v="4"/>
    <x v="11"/>
    <n v="2150"/>
    <s v="Field Crops"/>
    <n v="2150"/>
    <s v="FDOT District 5                                          Brevard County"/>
    <n v="3"/>
    <n v="7.8896960875647459E-2"/>
    <n v="0.76445493392510977"/>
    <n v="0.11475846691750456"/>
    <m/>
    <m/>
    <m/>
    <n v="0.76445493392510977"/>
    <n v="0.76445493392510977"/>
    <n v="307.01900444872257"/>
    <n v="1"/>
    <n v="1"/>
    <n v="0.11475846691750456"/>
    <n v="0.11475846691750456"/>
  </r>
  <r>
    <n v="3944"/>
    <n v="0"/>
    <x v="2"/>
    <x v="2"/>
    <x v="4"/>
    <s v="62-304.520 (7), F.A.C."/>
    <x v="4"/>
    <x v="4"/>
    <x v="11"/>
    <n v="2150"/>
    <s v="Field Crops"/>
    <n v="2150"/>
    <s v="FWCD                                     Indian River County"/>
    <n v="20"/>
    <n v="0.19769795710793808"/>
    <n v="1.8382520254901147"/>
    <n v="0.32380429603565619"/>
    <m/>
    <m/>
    <m/>
    <n v="1.8382520254901147"/>
    <n v="1.8382520254901147"/>
    <n v="546.80567644598079"/>
    <n v="1"/>
    <n v="1"/>
    <n v="0.32380429603565619"/>
    <n v="0.32380429603565619"/>
  </r>
  <r>
    <n v="2505"/>
    <n v="0"/>
    <x v="2"/>
    <x v="4"/>
    <x v="4"/>
    <s v="62-304.520 (8), F.A.C."/>
    <x v="4"/>
    <x v="4"/>
    <x v="11"/>
    <n v="2150"/>
    <s v="Field Crops"/>
    <n v="2150"/>
    <s v="Indian River County"/>
    <n v="270"/>
    <n v="21.850388373358008"/>
    <n v="193.29779109317568"/>
    <n v="31.411132940793053"/>
    <m/>
    <m/>
    <m/>
    <n v="193.29779109317568"/>
    <n v="193.29779109317568"/>
    <n v="67224.298587758487"/>
    <n v="1"/>
    <n v="1"/>
    <n v="31.411132940793053"/>
    <n v="31.411132940793053"/>
  </r>
  <r>
    <n v="3310"/>
    <n v="0"/>
    <x v="2"/>
    <x v="2"/>
    <x v="4"/>
    <s v="62-304.520 (7)(b),(19), F.A.C."/>
    <x v="4"/>
    <x v="4"/>
    <x v="11"/>
    <n v="2150"/>
    <s v="Field Crops"/>
    <n v="2150"/>
    <s v="Indian River County"/>
    <n v="8"/>
    <n v="0.81724477532643025"/>
    <n v="5.4154222451445602"/>
    <n v="0.81947332144791518"/>
    <m/>
    <m/>
    <m/>
    <n v="5.4154222451445602"/>
    <n v="5.4154222451445602"/>
    <n v="1642.1743998432478"/>
    <n v="1"/>
    <n v="1"/>
    <n v="0.81947332144791518"/>
    <n v="0.81947332144791518"/>
  </r>
  <r>
    <n v="3945"/>
    <n v="0"/>
    <x v="2"/>
    <x v="2"/>
    <x v="4"/>
    <s v="62-304.520 (7), F.A.C."/>
    <x v="4"/>
    <x v="4"/>
    <x v="11"/>
    <n v="2150"/>
    <s v="Field Crops"/>
    <n v="2150"/>
    <s v="Indian River County"/>
    <n v="69"/>
    <n v="11.963238012980234"/>
    <n v="107.61041609818338"/>
    <n v="18.654963992018764"/>
    <m/>
    <m/>
    <m/>
    <n v="107.61041609818338"/>
    <n v="107.61041609818338"/>
    <n v="33747.867236489816"/>
    <n v="1"/>
    <n v="1"/>
    <n v="18.654963992018764"/>
    <n v="18.654963992018764"/>
  </r>
  <r>
    <n v="2506"/>
    <n v="0"/>
    <x v="2"/>
    <x v="4"/>
    <x v="4"/>
    <s v="62-304.520 (8), F.A.C."/>
    <x v="4"/>
    <x v="4"/>
    <x v="11"/>
    <n v="2150"/>
    <s v="Field Crops"/>
    <n v="2150"/>
    <s v="IRFWCD                                      Indian River County"/>
    <n v="60"/>
    <n v="1.7645817221133717"/>
    <n v="12.478834563634399"/>
    <n v="1.8344460644020655"/>
    <m/>
    <m/>
    <m/>
    <n v="12.478834563634399"/>
    <n v="12.478834563634399"/>
    <n v="5037.1161396636089"/>
    <n v="1"/>
    <n v="1"/>
    <n v="1.8344460644020655"/>
    <n v="1.8344460644020655"/>
  </r>
  <r>
    <n v="1159"/>
    <n v="0"/>
    <x v="2"/>
    <x v="3"/>
    <x v="4"/>
    <s v="62-304.520 (7), F.A.C."/>
    <x v="4"/>
    <x v="4"/>
    <x v="11"/>
    <n v="2150"/>
    <s v="Field Crops"/>
    <n v="2150"/>
    <s v="MTWCD                   City of Melbourne                 Brevard County       SJRWMD C-1 Diversion"/>
    <n v="15"/>
    <n v="0.45143060984230021"/>
    <n v="1.2482504148679745"/>
    <n v="0.33976411243053745"/>
    <m/>
    <m/>
    <m/>
    <n v="4.3342028294026891"/>
    <n v="1.2482504148679745"/>
    <n v="1376.8464313846418"/>
    <n v="0.28800000000000003"/>
    <n v="0.46899999999999997"/>
    <n v="0.72444373652566618"/>
    <n v="0.33976411243053745"/>
  </r>
  <r>
    <n v="3311"/>
    <n v="0"/>
    <x v="2"/>
    <x v="2"/>
    <x v="4"/>
    <s v="62-304.520 (7)(b),(19), F.A.C."/>
    <x v="4"/>
    <x v="4"/>
    <x v="11"/>
    <n v="2150"/>
    <s v="Field Crops"/>
    <n v="2150"/>
    <s v="SRIDROW                                 Indian River County"/>
    <n v="4"/>
    <n v="1.2815637976504264E-4"/>
    <n v="1.264964439898341E-3"/>
    <n v="1.9828437380903937E-4"/>
    <m/>
    <m/>
    <m/>
    <n v="1.264964439898341E-3"/>
    <n v="1.264964439898341E-3"/>
    <n v="0.4513342107397128"/>
    <n v="1"/>
    <n v="1"/>
    <n v="1.9828437380903937E-4"/>
    <n v="1.9828437380903937E-4"/>
  </r>
  <r>
    <n v="2507"/>
    <n v="0"/>
    <x v="2"/>
    <x v="4"/>
    <x v="4"/>
    <s v="62-304.520 (8), F.A.C."/>
    <x v="4"/>
    <x v="4"/>
    <x v="11"/>
    <n v="2160"/>
    <s v="Mixed Crops"/>
    <n v="2000"/>
    <s v="Indian River County"/>
    <n v="329"/>
    <n v="180.14166699023411"/>
    <n v="1817.2168904577491"/>
    <n v="322.80422855119707"/>
    <m/>
    <m/>
    <m/>
    <n v="1817.2168904577491"/>
    <n v="1817.2168904577491"/>
    <n v="535063.90613469738"/>
    <n v="1"/>
    <n v="1"/>
    <n v="322.80422855119707"/>
    <n v="322.80422855119707"/>
  </r>
  <r>
    <n v="2508"/>
    <n v="0"/>
    <x v="2"/>
    <x v="4"/>
    <x v="4"/>
    <s v="62-304.520 (8), F.A.C."/>
    <x v="4"/>
    <x v="4"/>
    <x v="11"/>
    <n v="2160"/>
    <s v="Mixed Crops"/>
    <n v="2000"/>
    <s v="IRFWCD                                      Indian River County"/>
    <n v="26"/>
    <n v="0.89989797076117706"/>
    <n v="7.6475517180407451"/>
    <n v="1.3542711282871853"/>
    <m/>
    <m/>
    <m/>
    <n v="7.6475517180407451"/>
    <n v="7.6475517180407451"/>
    <n v="2539.4697662671056"/>
    <n v="1"/>
    <n v="1"/>
    <n v="1.3542711282871853"/>
    <n v="1.3542711282871853"/>
  </r>
  <r>
    <n v="2509"/>
    <n v="0"/>
    <x v="2"/>
    <x v="4"/>
    <x v="4"/>
    <s v="62-304.520 (8), F.A.C."/>
    <x v="4"/>
    <x v="4"/>
    <x v="11"/>
    <n v="2160"/>
    <s v="Mixed Crops"/>
    <n v="2160"/>
    <s v="Indian River County"/>
    <n v="19"/>
    <n v="4.9783305993072709E-3"/>
    <n v="3.2526122104767671E-2"/>
    <n v="5.1649183030693779E-3"/>
    <m/>
    <m/>
    <m/>
    <n v="3.2526122104767671E-2"/>
    <n v="3.2526122104767671E-2"/>
    <n v="12.26784172293767"/>
    <n v="1"/>
    <n v="1"/>
    <n v="5.1649183030693779E-3"/>
    <n v="5.1649183030693779E-3"/>
  </r>
  <r>
    <n v="2510"/>
    <n v="0"/>
    <x v="2"/>
    <x v="4"/>
    <x v="4"/>
    <s v="62-304.520 (8), F.A.C."/>
    <x v="4"/>
    <x v="4"/>
    <x v="11"/>
    <n v="2160"/>
    <s v="Mixed Crops"/>
    <n v="2160"/>
    <s v="IRFWCD                                      Indian River County"/>
    <n v="8"/>
    <n v="1.7030949784441426E-3"/>
    <n v="1.0645069814839564E-2"/>
    <n v="1.7130234619328456E-3"/>
    <m/>
    <m/>
    <m/>
    <n v="1.0645069814839564E-2"/>
    <n v="1.0645069814839564E-2"/>
    <n v="3.7796937357335079"/>
    <n v="1"/>
    <n v="1"/>
    <n v="1.7130234619328456E-3"/>
    <n v="1.7130234619328456E-3"/>
  </r>
  <r>
    <n v="2511"/>
    <n v="0"/>
    <x v="2"/>
    <x v="4"/>
    <x v="4"/>
    <s v="62-304.520 (8), F.A.C."/>
    <x v="4"/>
    <x v="4"/>
    <x v="11"/>
    <n v="2200"/>
    <s v="Tree Crops"/>
    <n v="2000"/>
    <s v="FDOT District 4                                       Indian River County"/>
    <n v="7"/>
    <n v="0.15454285438767806"/>
    <n v="1.1863533351473976"/>
    <n v="0.1524277427865553"/>
    <m/>
    <m/>
    <m/>
    <n v="1.1863533351473976"/>
    <n v="1.1863533351473976"/>
    <n v="510.85050963137564"/>
    <n v="1"/>
    <n v="1"/>
    <n v="0.1524277427865553"/>
    <n v="0.1524277427865553"/>
  </r>
  <r>
    <n v="2512"/>
    <n v="0"/>
    <x v="2"/>
    <x v="4"/>
    <x v="4"/>
    <s v="62-304.520 (8), F.A.C."/>
    <x v="4"/>
    <x v="4"/>
    <x v="11"/>
    <n v="2200"/>
    <s v="Tree Crops"/>
    <n v="2000"/>
    <s v="Indian River County"/>
    <n v="17"/>
    <n v="4.9633661375321294"/>
    <n v="28.664464943272755"/>
    <n v="3.696875756406846"/>
    <m/>
    <m/>
    <m/>
    <n v="28.664464943272755"/>
    <n v="28.664464943272755"/>
    <n v="13056.144601025288"/>
    <n v="1"/>
    <n v="1"/>
    <n v="3.696875756406846"/>
    <n v="3.696875756406846"/>
  </r>
  <r>
    <n v="2513"/>
    <n v="0"/>
    <x v="2"/>
    <x v="4"/>
    <x v="4"/>
    <s v="62-304.520 (8), F.A.C."/>
    <x v="4"/>
    <x v="4"/>
    <x v="11"/>
    <n v="2200"/>
    <s v="Tree Crops"/>
    <n v="2200"/>
    <s v="FDOT District 4                                       Indian River County"/>
    <n v="6"/>
    <n v="1.159780039959656E-3"/>
    <n v="8.9769468674058099E-3"/>
    <n v="1.1522838588025547E-3"/>
    <m/>
    <m/>
    <m/>
    <n v="8.9769468674058099E-3"/>
    <n v="8.9769468674058099E-3"/>
    <n v="3.8276228759809152"/>
    <n v="1"/>
    <n v="1"/>
    <n v="1.1522838588025547E-3"/>
    <n v="1.1522838588025547E-3"/>
  </r>
  <r>
    <n v="2514"/>
    <n v="0"/>
    <x v="2"/>
    <x v="4"/>
    <x v="4"/>
    <s v="62-304.520 (8), F.A.C."/>
    <x v="4"/>
    <x v="4"/>
    <x v="11"/>
    <n v="2200"/>
    <s v="Tree Crops"/>
    <n v="2200"/>
    <s v="Indian River County"/>
    <n v="6"/>
    <n v="0.1659259797103679"/>
    <n v="1.4351483614690181"/>
    <n v="0.18163452835274643"/>
    <m/>
    <m/>
    <m/>
    <n v="1.4351483614690181"/>
    <n v="1.4351483614690181"/>
    <n v="548.91428786968379"/>
    <n v="1"/>
    <n v="1"/>
    <n v="0.18163452835274643"/>
    <n v="0.18163452835274643"/>
  </r>
  <r>
    <n v="1160"/>
    <n v="0"/>
    <x v="2"/>
    <x v="3"/>
    <x v="4"/>
    <s v="62-304.520 (7), F.A.C."/>
    <x v="4"/>
    <x v="4"/>
    <x v="11"/>
    <n v="2200"/>
    <s v="Tree Crops"/>
    <n v="2200"/>
    <s v="MTWCD                                    Brevard County"/>
    <n v="2"/>
    <n v="7.3690717564806084E-4"/>
    <n v="6.8091297969712535E-3"/>
    <n v="8.9899549830602056E-4"/>
    <m/>
    <m/>
    <m/>
    <n v="6.8091297969712535E-3"/>
    <n v="6.8091297969712535E-3"/>
    <n v="2.9126141203465754"/>
    <n v="1"/>
    <n v="1"/>
    <n v="8.9899549830602056E-4"/>
    <n v="8.9899549830602056E-4"/>
  </r>
  <r>
    <n v="1161"/>
    <n v="0"/>
    <x v="2"/>
    <x v="3"/>
    <x v="4"/>
    <s v="62-304.520 (7), F.A.C."/>
    <x v="4"/>
    <x v="4"/>
    <x v="11"/>
    <n v="2200"/>
    <s v="Tree Crops"/>
    <n v="2200"/>
    <s v="MTWCD                  Town of Malabar                  Brevard County"/>
    <n v="16"/>
    <n v="0.99011603003703463"/>
    <n v="9.9370502660385771"/>
    <n v="1.4888626552383755"/>
    <m/>
    <m/>
    <m/>
    <n v="9.9370502660385771"/>
    <n v="9.9370502660385771"/>
    <n v="3685.6777582492746"/>
    <n v="1"/>
    <n v="1"/>
    <n v="1.4888626552383755"/>
    <n v="1.4888626552383755"/>
  </r>
  <r>
    <n v="1162"/>
    <n v="0"/>
    <x v="2"/>
    <x v="3"/>
    <x v="4"/>
    <s v="62-304.520 (7), F.A.C."/>
    <x v="4"/>
    <x v="4"/>
    <x v="11"/>
    <n v="2200"/>
    <s v="Tree Crops"/>
    <n v="2200"/>
    <s v="Town of Grant-Valkaria                      Brevard County"/>
    <n v="8"/>
    <n v="1.9252162372576704"/>
    <n v="9.5675800136406774"/>
    <n v="1.1749920207200737"/>
    <m/>
    <m/>
    <m/>
    <n v="9.5675800136406774"/>
    <n v="9.5675800136406774"/>
    <n v="5275.2035274435984"/>
    <n v="1"/>
    <n v="1"/>
    <n v="1.1749920207200737"/>
    <n v="1.1749920207200737"/>
  </r>
  <r>
    <n v="1163"/>
    <n v="0"/>
    <x v="2"/>
    <x v="3"/>
    <x v="4"/>
    <s v="62-304.520 (7), F.A.C."/>
    <x v="4"/>
    <x v="4"/>
    <x v="11"/>
    <n v="2200"/>
    <s v="Tree Crops"/>
    <n v="2200"/>
    <s v="Town of Malabar                  Brevard County"/>
    <n v="18"/>
    <n v="0.27804165015594956"/>
    <n v="2.7820930790778422"/>
    <n v="0.41581660462507075"/>
    <m/>
    <m/>
    <m/>
    <n v="2.7820930790778422"/>
    <n v="2.7820930790778422"/>
    <n v="1086.9666030084393"/>
    <n v="1"/>
    <n v="1"/>
    <n v="0.41581660462507075"/>
    <n v="0.41581660462507075"/>
  </r>
  <r>
    <n v="3946"/>
    <n v="0"/>
    <x v="2"/>
    <x v="2"/>
    <x v="4"/>
    <s v="62-304.520 (7), F.A.C."/>
    <x v="4"/>
    <x v="4"/>
    <x v="11"/>
    <n v="2210"/>
    <s v="Citrus groves"/>
    <n v="2000"/>
    <s v="City of Fellsmere                      Indian River County"/>
    <n v="219"/>
    <n v="101.97351999108123"/>
    <n v="712.67281718385664"/>
    <n v="81.543217332287298"/>
    <m/>
    <m/>
    <m/>
    <n v="712.67281718385664"/>
    <n v="712.67281718385664"/>
    <n v="283549.53527862299"/>
    <n v="1"/>
    <n v="1"/>
    <n v="81.543217332287298"/>
    <n v="81.543217332287298"/>
  </r>
  <r>
    <n v="3312"/>
    <n v="0"/>
    <x v="2"/>
    <x v="2"/>
    <x v="4"/>
    <s v="62-304.520 (7)(b),(19), F.A.C."/>
    <x v="4"/>
    <x v="4"/>
    <x v="11"/>
    <n v="2210"/>
    <s v="Citrus groves"/>
    <n v="2000"/>
    <s v="City of Sebastian      Indian River County"/>
    <n v="183"/>
    <n v="71.075845448829782"/>
    <n v="522.03387460377792"/>
    <n v="59.344697007282235"/>
    <m/>
    <m/>
    <m/>
    <n v="522.03387460377792"/>
    <n v="522.03387460377792"/>
    <n v="208569.65834962021"/>
    <n v="1"/>
    <n v="1"/>
    <n v="59.344697007282235"/>
    <n v="59.344697007282235"/>
  </r>
  <r>
    <n v="3947"/>
    <n v="0"/>
    <x v="2"/>
    <x v="2"/>
    <x v="4"/>
    <s v="62-304.520 (7), F.A.C."/>
    <x v="4"/>
    <x v="4"/>
    <x v="11"/>
    <n v="2210"/>
    <s v="Citrus groves"/>
    <n v="2000"/>
    <s v="City of Sebastian      Indian River County"/>
    <n v="74"/>
    <n v="28.778446098747896"/>
    <n v="162.60580121507175"/>
    <n v="21.030635424616044"/>
    <m/>
    <m/>
    <m/>
    <n v="162.60580121507175"/>
    <n v="162.60580121507175"/>
    <n v="81958.731892468975"/>
    <n v="1"/>
    <n v="1"/>
    <n v="21.030635424616044"/>
    <n v="21.030635424616044"/>
  </r>
  <r>
    <n v="2515"/>
    <n v="0"/>
    <x v="2"/>
    <x v="4"/>
    <x v="4"/>
    <s v="62-304.520 (8), F.A.C."/>
    <x v="4"/>
    <x v="4"/>
    <x v="11"/>
    <n v="2210"/>
    <s v="Citrus groves"/>
    <n v="2000"/>
    <s v="FDOT District 4                                       Indian River County"/>
    <n v="115"/>
    <n v="6.0683357552256556"/>
    <n v="43.685113480560943"/>
    <n v="5.1723163854939314"/>
    <m/>
    <m/>
    <m/>
    <n v="43.685113480560943"/>
    <n v="43.685113480560943"/>
    <n v="17983.232792840532"/>
    <n v="1"/>
    <n v="1"/>
    <n v="5.1723163854939314"/>
    <n v="5.1723163854939314"/>
  </r>
  <r>
    <n v="3948"/>
    <n v="0"/>
    <x v="2"/>
    <x v="2"/>
    <x v="4"/>
    <s v="62-304.520 (7), F.A.C."/>
    <x v="4"/>
    <x v="4"/>
    <x v="11"/>
    <n v="2210"/>
    <s v="Citrus groves"/>
    <n v="2000"/>
    <s v="FDOT District 4                                       Indian River County"/>
    <n v="10"/>
    <n v="1.4929664827281815E-2"/>
    <n v="0.11139391196320179"/>
    <n v="1.3533848760124057E-2"/>
    <m/>
    <m/>
    <m/>
    <n v="0.11139391196320179"/>
    <n v="0.11139391196320179"/>
    <n v="48.536617711761728"/>
    <n v="1"/>
    <n v="1"/>
    <n v="1.3533848760124057E-2"/>
    <n v="1.3533848760124057E-2"/>
  </r>
  <r>
    <n v="3949"/>
    <n v="0"/>
    <x v="2"/>
    <x v="2"/>
    <x v="4"/>
    <s v="62-304.520 (7), F.A.C."/>
    <x v="4"/>
    <x v="4"/>
    <x v="11"/>
    <n v="2210"/>
    <s v="Citrus groves"/>
    <n v="2000"/>
    <s v="FWCD                                     Indian River County"/>
    <n v="836"/>
    <n v="96.963363582373859"/>
    <n v="635.8848639365973"/>
    <n v="72.587722461123917"/>
    <m/>
    <m/>
    <m/>
    <n v="635.8848639365973"/>
    <n v="635.8848639365973"/>
    <n v="256843.58510736376"/>
    <n v="1"/>
    <n v="1"/>
    <n v="72.587722461123917"/>
    <n v="72.587722461123917"/>
  </r>
  <r>
    <n v="3950"/>
    <n v="0"/>
    <x v="2"/>
    <x v="2"/>
    <x v="4"/>
    <s v="62-304.520 (7), F.A.C."/>
    <x v="4"/>
    <x v="4"/>
    <x v="11"/>
    <n v="2210"/>
    <s v="Citrus groves"/>
    <n v="2000"/>
    <s v="FWCD               City of Fellsmere                      Indian River County"/>
    <n v="39"/>
    <n v="1.3628012556419327"/>
    <n v="9.5653941003815355"/>
    <n v="1.1018600349279351"/>
    <m/>
    <m/>
    <m/>
    <n v="9.5653941003815355"/>
    <n v="9.5653941003815355"/>
    <n v="3813.1634588988172"/>
    <n v="1"/>
    <n v="1"/>
    <n v="1.1018600349279351"/>
    <n v="1.1018600349279351"/>
  </r>
  <r>
    <n v="2516"/>
    <n v="0"/>
    <x v="2"/>
    <x v="4"/>
    <x v="4"/>
    <s v="62-304.520 (8), F.A.C."/>
    <x v="4"/>
    <x v="4"/>
    <x v="11"/>
    <n v="2210"/>
    <s v="Citrus groves"/>
    <n v="2000"/>
    <s v="Indian River County"/>
    <n v="13715"/>
    <n v="6452.7785049428458"/>
    <n v="46315.45483928264"/>
    <n v="5347.2615199457568"/>
    <m/>
    <m/>
    <m/>
    <n v="46315.45483928264"/>
    <n v="46315.45483928264"/>
    <n v="18861082.284692731"/>
    <n v="1"/>
    <n v="1"/>
    <n v="5347.2615199457568"/>
    <n v="5347.2615199457568"/>
  </r>
  <r>
    <n v="3313"/>
    <n v="0"/>
    <x v="2"/>
    <x v="2"/>
    <x v="4"/>
    <s v="62-304.520 (7)(b),(19), F.A.C."/>
    <x v="4"/>
    <x v="4"/>
    <x v="11"/>
    <n v="2210"/>
    <s v="Citrus groves"/>
    <n v="2000"/>
    <s v="Indian River County"/>
    <n v="8069"/>
    <n v="4094.0920078588556"/>
    <n v="29683.493766158761"/>
    <n v="3350.769141588919"/>
    <m/>
    <m/>
    <m/>
    <n v="29683.493766158761"/>
    <n v="29683.493766158761"/>
    <n v="11857352.839733412"/>
    <n v="1"/>
    <n v="1"/>
    <n v="3350.769141588919"/>
    <n v="3350.769141588919"/>
  </r>
  <r>
    <n v="3951"/>
    <n v="0"/>
    <x v="2"/>
    <x v="2"/>
    <x v="4"/>
    <s v="62-304.520 (7), F.A.C."/>
    <x v="4"/>
    <x v="4"/>
    <x v="11"/>
    <n v="2210"/>
    <s v="Citrus groves"/>
    <n v="2000"/>
    <s v="Indian River County"/>
    <n v="3420"/>
    <n v="1678.9253563541151"/>
    <n v="11204.204727420498"/>
    <n v="1262.2386211850774"/>
    <m/>
    <m/>
    <m/>
    <n v="11204.204727420498"/>
    <n v="11204.204727420498"/>
    <n v="4444464.6328440001"/>
    <n v="1"/>
    <n v="1"/>
    <n v="1262.2386211850774"/>
    <n v="1262.2386211850774"/>
  </r>
  <r>
    <n v="2517"/>
    <n v="0"/>
    <x v="2"/>
    <x v="4"/>
    <x v="4"/>
    <s v="62-304.520 (8), F.A.C."/>
    <x v="4"/>
    <x v="4"/>
    <x v="11"/>
    <n v="2210"/>
    <s v="Citrus groves"/>
    <n v="2000"/>
    <s v="IRFWCD                                      Indian River County"/>
    <n v="572"/>
    <n v="23.069322173273569"/>
    <n v="168.79160172188494"/>
    <n v="19.924710839010899"/>
    <m/>
    <m/>
    <m/>
    <n v="168.79160172188494"/>
    <n v="168.79160172188494"/>
    <n v="68567.938880398768"/>
    <n v="1"/>
    <n v="1"/>
    <n v="19.924710839010899"/>
    <n v="19.924710839010899"/>
  </r>
  <r>
    <n v="3314"/>
    <n v="0"/>
    <x v="2"/>
    <x v="2"/>
    <x v="4"/>
    <s v="62-304.520 (7)(b),(19), F.A.C."/>
    <x v="4"/>
    <x v="4"/>
    <x v="11"/>
    <n v="2210"/>
    <s v="Citrus groves"/>
    <n v="2000"/>
    <s v="IRFWCD                                      Indian River County"/>
    <n v="8"/>
    <n v="0.35417221457726605"/>
    <n v="2.5281526342531273"/>
    <n v="0.29155646604417651"/>
    <m/>
    <m/>
    <m/>
    <n v="2.5281526342531273"/>
    <n v="2.5281526342531273"/>
    <n v="1041.1968850807109"/>
    <n v="1"/>
    <n v="1"/>
    <n v="0.29155646604417651"/>
    <n v="0.29155646604417651"/>
  </r>
  <r>
    <n v="3315"/>
    <n v="0"/>
    <x v="2"/>
    <x v="2"/>
    <x v="4"/>
    <s v="62-304.520 (7)(b),(19), F.A.C."/>
    <x v="4"/>
    <x v="4"/>
    <x v="11"/>
    <n v="2210"/>
    <s v="Citrus groves"/>
    <n v="2000"/>
    <s v="SRIDROW                                 Indian River County"/>
    <n v="859"/>
    <n v="142.52461200579967"/>
    <n v="975.17002675713672"/>
    <n v="110.5334010926297"/>
    <m/>
    <m/>
    <m/>
    <n v="975.17002675713672"/>
    <n v="975.17002675713672"/>
    <n v="390126.686982446"/>
    <n v="1"/>
    <n v="1"/>
    <n v="110.5334010926297"/>
    <n v="110.5334010926297"/>
  </r>
  <r>
    <n v="3952"/>
    <n v="0"/>
    <x v="2"/>
    <x v="2"/>
    <x v="4"/>
    <s v="62-304.520 (7), F.A.C."/>
    <x v="4"/>
    <x v="4"/>
    <x v="11"/>
    <n v="2210"/>
    <s v="Citrus groves"/>
    <n v="2000"/>
    <s v="SRIDROW                                 Indian River County"/>
    <n v="10"/>
    <n v="0.80912015770841794"/>
    <n v="6.6140979280439254"/>
    <n v="0.85991730381307341"/>
    <m/>
    <m/>
    <m/>
    <n v="6.6140979280439254"/>
    <n v="6.6140979280439254"/>
    <n v="2556.9289022140879"/>
    <n v="1"/>
    <n v="1"/>
    <n v="0.85991730381307341"/>
    <n v="0.85991730381307341"/>
  </r>
  <r>
    <n v="3316"/>
    <n v="0"/>
    <x v="2"/>
    <x v="2"/>
    <x v="4"/>
    <s v="62-304.520 (7)(b),(19), F.A.C."/>
    <x v="4"/>
    <x v="4"/>
    <x v="11"/>
    <n v="2210"/>
    <s v="Citrus groves"/>
    <n v="2000"/>
    <s v="SRIDROW                           City of Sebastian      Indian River County"/>
    <n v="29"/>
    <n v="4.8402912343706461"/>
    <n v="29.820524568466549"/>
    <n v="3.3710863590598033"/>
    <m/>
    <m/>
    <m/>
    <n v="29.820524568466549"/>
    <n v="29.820524568466549"/>
    <n v="12050.407195489996"/>
    <n v="1"/>
    <n v="1"/>
    <n v="3.3710863590598033"/>
    <n v="3.3710863590598033"/>
  </r>
  <r>
    <n v="4824"/>
    <n v="0"/>
    <x v="2"/>
    <x v="5"/>
    <x v="5"/>
    <s v="C-25 and South Indian River Lagoon"/>
    <x v="5"/>
    <x v="5"/>
    <x v="11"/>
    <n v="2210"/>
    <s v="Citrus groves"/>
    <n v="2000"/>
    <s v="St. Lucie County"/>
    <n v="70"/>
    <n v="7.4841848450135169"/>
    <n v="55.032490569803748"/>
    <n v="6.3463442651974873"/>
    <m/>
    <m/>
    <m/>
    <n v="55.032490569803748"/>
    <n v="55.032490569803748"/>
    <n v="21922.642407762178"/>
    <n v="1"/>
    <n v="1"/>
    <n v="6.3463442651974873"/>
    <n v="6.3463442651974873"/>
  </r>
  <r>
    <n v="2518"/>
    <n v="0"/>
    <x v="2"/>
    <x v="4"/>
    <x v="4"/>
    <s v="62-304.520 (8), F.A.C."/>
    <x v="4"/>
    <x v="4"/>
    <x v="11"/>
    <n v="2210"/>
    <s v="Citrus groves"/>
    <n v="2000"/>
    <s v="Town of Indian River Shores                  Indian River County"/>
    <n v="2"/>
    <n v="1.1901939669379651E-4"/>
    <n v="9.789209641999628E-4"/>
    <n v="1.3375073927110649E-4"/>
    <m/>
    <m/>
    <m/>
    <n v="9.789209641999628E-4"/>
    <n v="9.789209641999628E-4"/>
    <n v="0.47627999318386027"/>
    <n v="1"/>
    <n v="1"/>
    <n v="1.3375073927110649E-4"/>
    <n v="1.3375073927110649E-4"/>
  </r>
  <r>
    <n v="3763"/>
    <n v="0"/>
    <x v="2"/>
    <x v="2"/>
    <x v="4"/>
    <s v="62-304.520 (7)(b),(20), F.A.C."/>
    <x v="4"/>
    <x v="4"/>
    <x v="11"/>
    <n v="2210"/>
    <s v="Citrus groves"/>
    <n v="2210"/>
    <s v="Brevard County"/>
    <n v="4"/>
    <n v="0.67752526881921304"/>
    <n v="4.8106633527848928"/>
    <n v="0.68195533844493672"/>
    <m/>
    <m/>
    <m/>
    <n v="4.8106633527848928"/>
    <n v="4.8106633527848928"/>
    <n v="2170.1638770797044"/>
    <n v="1"/>
    <n v="1"/>
    <n v="0.68195533844493672"/>
    <n v="0.68195533844493672"/>
  </r>
  <r>
    <n v="3953"/>
    <n v="0"/>
    <x v="2"/>
    <x v="2"/>
    <x v="4"/>
    <s v="62-304.520 (7), F.A.C."/>
    <x v="4"/>
    <x v="4"/>
    <x v="11"/>
    <n v="2210"/>
    <s v="Citrus groves"/>
    <n v="2210"/>
    <s v="Brevard County"/>
    <n v="897"/>
    <n v="205.94413585092931"/>
    <n v="1304.883198272232"/>
    <n v="165.94201950812686"/>
    <m/>
    <m/>
    <m/>
    <n v="1304.883198272232"/>
    <n v="1304.883198272232"/>
    <n v="523662.15868889837"/>
    <n v="1"/>
    <n v="1"/>
    <n v="165.94201950812686"/>
    <n v="165.94201950812686"/>
  </r>
  <r>
    <n v="1164"/>
    <n v="0"/>
    <x v="2"/>
    <x v="3"/>
    <x v="4"/>
    <s v="62-304.520 (7), F.A.C."/>
    <x v="4"/>
    <x v="4"/>
    <x v="11"/>
    <n v="2210"/>
    <s v="Citrus groves"/>
    <n v="2210"/>
    <s v="Brevard County       SJRWMD C-1 Diversion"/>
    <n v="123"/>
    <n v="21.614499949820168"/>
    <n v="50.15942070907829"/>
    <n v="10.45967636509473"/>
    <m/>
    <m/>
    <m/>
    <n v="174.16465523985516"/>
    <n v="50.15942070907829"/>
    <n v="67335.666748268122"/>
    <n v="0.28800000000000003"/>
    <n v="0.46899999999999997"/>
    <n v="22.30208180190774"/>
    <n v="10.45967636509473"/>
  </r>
  <r>
    <n v="3954"/>
    <n v="0"/>
    <x v="2"/>
    <x v="2"/>
    <x v="4"/>
    <s v="62-304.520 (7), F.A.C."/>
    <x v="4"/>
    <x v="4"/>
    <x v="11"/>
    <n v="2210"/>
    <s v="Citrus groves"/>
    <n v="2210"/>
    <s v="City of Fellsmere                      Indian River County"/>
    <n v="59"/>
    <n v="1.9906549126821416"/>
    <n v="14.788831655803225"/>
    <n v="1.8225047967660191"/>
    <m/>
    <m/>
    <m/>
    <n v="14.788831655803225"/>
    <n v="14.788831655803225"/>
    <n v="5920.8393504449905"/>
    <n v="1"/>
    <n v="1"/>
    <n v="1.8225047967660191"/>
    <n v="1.8225047967660191"/>
  </r>
  <r>
    <n v="1165"/>
    <n v="0"/>
    <x v="2"/>
    <x v="3"/>
    <x v="4"/>
    <s v="62-304.520 (7), F.A.C."/>
    <x v="4"/>
    <x v="4"/>
    <x v="11"/>
    <n v="2210"/>
    <s v="Citrus groves"/>
    <n v="2210"/>
    <s v="City of Melbourne                 Brevard County       SJRWMD C-1 Diversion"/>
    <n v="1"/>
    <n v="2.5927533107775484E-3"/>
    <n v="5.9212109615779419E-3"/>
    <n v="1.299597493701327E-3"/>
    <m/>
    <m/>
    <m/>
    <n v="2.0559760283256741E-2"/>
    <n v="5.9212109615779419E-3"/>
    <n v="8.4241359000481513"/>
    <n v="0.28800000000000003"/>
    <n v="0.46899999999999997"/>
    <n v="2.7709967882757506E-3"/>
    <n v="1.299597493701327E-3"/>
  </r>
  <r>
    <n v="1166"/>
    <n v="0"/>
    <x v="2"/>
    <x v="3"/>
    <x v="4"/>
    <s v="62-304.520 (7), F.A.C."/>
    <x v="4"/>
    <x v="4"/>
    <x v="11"/>
    <n v="2210"/>
    <s v="Citrus groves"/>
    <n v="2210"/>
    <s v="City of Palm Bay            Brevard County"/>
    <n v="16"/>
    <n v="2.6059636597193179"/>
    <n v="16.893187270484596"/>
    <n v="2.2022765791574845"/>
    <m/>
    <m/>
    <m/>
    <n v="16.893187270484596"/>
    <n v="16.893187270484596"/>
    <n v="7988.4745395360596"/>
    <n v="1"/>
    <n v="1"/>
    <n v="2.2022765791574845"/>
    <n v="2.2022765791574845"/>
  </r>
  <r>
    <n v="3955"/>
    <n v="0"/>
    <x v="2"/>
    <x v="2"/>
    <x v="4"/>
    <s v="62-304.520 (7), F.A.C."/>
    <x v="4"/>
    <x v="4"/>
    <x v="11"/>
    <n v="2210"/>
    <s v="Citrus groves"/>
    <n v="2210"/>
    <s v="City of Palm Bay            Brevard County"/>
    <n v="2356"/>
    <n v="774.73807939604012"/>
    <n v="4945.194613289952"/>
    <n v="607.13531339530232"/>
    <m/>
    <m/>
    <m/>
    <n v="4945.194613289952"/>
    <n v="4945.194613289952"/>
    <n v="1846465.655901385"/>
    <n v="1"/>
    <n v="1"/>
    <n v="607.13531339530232"/>
    <n v="607.13531339530232"/>
  </r>
  <r>
    <n v="1167"/>
    <n v="0"/>
    <x v="2"/>
    <x v="3"/>
    <x v="4"/>
    <s v="62-304.520 (7), F.A.C."/>
    <x v="4"/>
    <x v="4"/>
    <x v="11"/>
    <n v="2210"/>
    <s v="Citrus groves"/>
    <n v="2210"/>
    <s v="City of Palm Bay            Brevard County       SJRWMD C-1 Diversion"/>
    <n v="160"/>
    <n v="47.607397526394848"/>
    <n v="94.124824438561973"/>
    <n v="17.523749392671885"/>
    <m/>
    <m/>
    <m/>
    <n v="326.82230707834015"/>
    <n v="94.124824438561973"/>
    <n v="129042.93327639051"/>
    <n v="0.28800000000000003"/>
    <n v="0.46899999999999997"/>
    <n v="37.364071199726837"/>
    <n v="17.523749392671885"/>
  </r>
  <r>
    <n v="3956"/>
    <n v="0"/>
    <x v="2"/>
    <x v="2"/>
    <x v="4"/>
    <s v="62-304.520 (7), F.A.C."/>
    <x v="4"/>
    <x v="4"/>
    <x v="11"/>
    <n v="2210"/>
    <s v="Citrus groves"/>
    <n v="2210"/>
    <s v="City of Palm Bay            Brevard County       SJRWMD C-1 Diversion"/>
    <n v="9"/>
    <n v="2.1704794435293915E-3"/>
    <n v="5.0757216612285598E-3"/>
    <n v="1.1403641353969786E-3"/>
    <m/>
    <m/>
    <m/>
    <n v="1.7624033545932498E-2"/>
    <n v="5.0757216612285598E-3"/>
    <n v="8.5395884271335678"/>
    <n v="0.28800000000000003"/>
    <n v="0.46899999999999997"/>
    <n v="2.4314800328293787E-3"/>
    <n v="1.1403641353969786E-3"/>
  </r>
  <r>
    <n v="3317"/>
    <n v="0"/>
    <x v="2"/>
    <x v="2"/>
    <x v="4"/>
    <s v="62-304.520 (7)(b),(19), F.A.C."/>
    <x v="4"/>
    <x v="4"/>
    <x v="11"/>
    <n v="2210"/>
    <s v="Citrus groves"/>
    <n v="2210"/>
    <s v="City of Sebastian      Indian River County"/>
    <n v="41"/>
    <n v="0.67094669262430473"/>
    <n v="5.7136129348504863"/>
    <n v="0.76135111306709491"/>
    <m/>
    <m/>
    <m/>
    <n v="5.7136129348504863"/>
    <n v="5.7136129348504863"/>
    <n v="2371.0708826674922"/>
    <n v="1"/>
    <n v="1"/>
    <n v="0.76135111306709491"/>
    <n v="0.76135111306709491"/>
  </r>
  <r>
    <n v="3957"/>
    <n v="0"/>
    <x v="2"/>
    <x v="2"/>
    <x v="4"/>
    <s v="62-304.520 (7), F.A.C."/>
    <x v="4"/>
    <x v="4"/>
    <x v="11"/>
    <n v="2210"/>
    <s v="Citrus groves"/>
    <n v="2210"/>
    <s v="City of Sebastian      Indian River County"/>
    <n v="23"/>
    <n v="6.9082057497743161E-3"/>
    <n v="2.5635246563604129E-2"/>
    <n v="3.408560347430934E-3"/>
    <m/>
    <m/>
    <m/>
    <n v="2.5635246563604129E-2"/>
    <n v="2.5635246563604129E-2"/>
    <n v="15.593430166113889"/>
    <n v="1"/>
    <n v="1"/>
    <n v="3.408560347430934E-3"/>
    <n v="3.408560347430934E-3"/>
  </r>
  <r>
    <n v="1168"/>
    <n v="0"/>
    <x v="2"/>
    <x v="3"/>
    <x v="4"/>
    <s v="62-304.520 (7), F.A.C."/>
    <x v="4"/>
    <x v="4"/>
    <x v="11"/>
    <n v="2210"/>
    <s v="Citrus groves"/>
    <n v="2210"/>
    <s v="City of West Melbourne   Brevard County       SJRWMD C-1 Diversion"/>
    <n v="16"/>
    <n v="5.0814476999478408"/>
    <n v="11.690394520620764"/>
    <n v="2.2717449551757229"/>
    <m/>
    <m/>
    <m/>
    <n v="40.591647641044311"/>
    <n v="11.690394520620764"/>
    <n v="17058.527537300732"/>
    <n v="0.28800000000000003"/>
    <n v="0.46899999999999997"/>
    <n v="4.8438058745751027"/>
    <n v="2.2717449551757229"/>
  </r>
  <r>
    <n v="4825"/>
    <n v="0"/>
    <x v="2"/>
    <x v="5"/>
    <x v="5"/>
    <s v="C-25 and South Indian River Lagoon"/>
    <x v="5"/>
    <x v="5"/>
    <x v="11"/>
    <n v="2210"/>
    <s v="Citrus groves"/>
    <n v="2210"/>
    <s v="FDOT District 4                                         St. Lucie County"/>
    <n v="77"/>
    <n v="6.5697794594624197"/>
    <n v="54.157350052830409"/>
    <n v="6.5743637129020884"/>
    <m/>
    <m/>
    <m/>
    <n v="54.157350052830409"/>
    <n v="54.157350052830409"/>
    <n v="22179.892494221192"/>
    <n v="1"/>
    <n v="1"/>
    <n v="6.5743637129020884"/>
    <n v="6.5743637129020884"/>
  </r>
  <r>
    <n v="2519"/>
    <n v="0"/>
    <x v="2"/>
    <x v="4"/>
    <x v="4"/>
    <s v="62-304.520 (8), F.A.C."/>
    <x v="4"/>
    <x v="4"/>
    <x v="11"/>
    <n v="2210"/>
    <s v="Citrus groves"/>
    <n v="2210"/>
    <s v="FDOT District 4                                       Indian River County"/>
    <n v="73"/>
    <n v="2.102184222506994"/>
    <n v="17.777787192603583"/>
    <n v="2.1851654043795783"/>
    <m/>
    <m/>
    <m/>
    <n v="17.777787192603583"/>
    <n v="17.777787192603583"/>
    <n v="7383.2296932296531"/>
    <n v="1"/>
    <n v="1"/>
    <n v="2.1851654043795783"/>
    <n v="2.1851654043795783"/>
  </r>
  <r>
    <n v="3958"/>
    <n v="0"/>
    <x v="2"/>
    <x v="2"/>
    <x v="4"/>
    <s v="62-304.520 (7), F.A.C."/>
    <x v="4"/>
    <x v="4"/>
    <x v="11"/>
    <n v="2210"/>
    <s v="Citrus groves"/>
    <n v="2210"/>
    <s v="FDOT District 4                                       Indian River County"/>
    <n v="38"/>
    <n v="2.1992903623868099"/>
    <n v="17.415505998637357"/>
    <n v="2.1475498605735006"/>
    <m/>
    <m/>
    <m/>
    <n v="17.415505998637357"/>
    <n v="17.415505998637357"/>
    <n v="7233.9122915787229"/>
    <n v="1"/>
    <n v="1"/>
    <n v="2.1475498605735006"/>
    <n v="2.1475498605735006"/>
  </r>
  <r>
    <n v="4826"/>
    <n v="0"/>
    <x v="2"/>
    <x v="5"/>
    <x v="5"/>
    <s v="C-25 and South Indian River Lagoon"/>
    <x v="5"/>
    <x v="5"/>
    <x v="11"/>
    <n v="2210"/>
    <s v="Citrus groves"/>
    <n v="2210"/>
    <s v="FDOT District 4   FPFWCD                                      St. Lucie County"/>
    <n v="55"/>
    <n v="4.2858424595018754"/>
    <n v="28.783915448105091"/>
    <n v="3.6452666212491343"/>
    <m/>
    <m/>
    <m/>
    <n v="28.783915448105091"/>
    <n v="28.783915448105091"/>
    <n v="11542.779105672627"/>
    <n v="1"/>
    <n v="1"/>
    <n v="3.6452666212491343"/>
    <n v="3.6452666212491343"/>
  </r>
  <r>
    <n v="2520"/>
    <n v="0"/>
    <x v="2"/>
    <x v="4"/>
    <x v="4"/>
    <s v="62-304.520 (8), F.A.C."/>
    <x v="4"/>
    <x v="4"/>
    <x v="11"/>
    <n v="2210"/>
    <s v="Citrus groves"/>
    <n v="2210"/>
    <s v="FDOT District 4 IRFWCD                                      Indian River County"/>
    <n v="5"/>
    <n v="0.11255662331849015"/>
    <n v="1.0151780038629525"/>
    <n v="0.12526930022453184"/>
    <m/>
    <m/>
    <m/>
    <n v="1.0151780038629525"/>
    <n v="1.0151780038629525"/>
    <n v="426.88798572296866"/>
    <n v="1"/>
    <n v="1"/>
    <n v="0.12526930022453184"/>
    <n v="0.12526930022453184"/>
  </r>
  <r>
    <n v="4827"/>
    <n v="0"/>
    <x v="2"/>
    <x v="5"/>
    <x v="5"/>
    <s v="C-25 and South Indian River Lagoon"/>
    <x v="5"/>
    <x v="5"/>
    <x v="11"/>
    <n v="2210"/>
    <s v="Citrus groves"/>
    <n v="2210"/>
    <s v="FPFWCD                                      St. Lucie County"/>
    <n v="1248"/>
    <n v="442.36024398013581"/>
    <n v="2965.9333034836641"/>
    <n v="345.25659336411451"/>
    <m/>
    <m/>
    <m/>
    <n v="2965.9333034836641"/>
    <n v="2965.9333034836641"/>
    <n v="1183552.5312967515"/>
    <n v="1"/>
    <n v="1"/>
    <n v="345.25659336411451"/>
    <n v="345.25659336411451"/>
  </r>
  <r>
    <n v="3959"/>
    <n v="0"/>
    <x v="2"/>
    <x v="2"/>
    <x v="4"/>
    <s v="62-304.520 (7), F.A.C."/>
    <x v="4"/>
    <x v="4"/>
    <x v="11"/>
    <n v="2210"/>
    <s v="Citrus groves"/>
    <n v="2210"/>
    <s v="FWCD                                     Indian River County"/>
    <n v="315"/>
    <n v="15.258830324677705"/>
    <n v="106.58435644246707"/>
    <n v="13.091557801236426"/>
    <m/>
    <m/>
    <m/>
    <n v="106.58435644246707"/>
    <n v="106.58435644246707"/>
    <n v="43177.462288025927"/>
    <n v="1"/>
    <n v="1"/>
    <n v="13.091557801236426"/>
    <n v="13.091557801236426"/>
  </r>
  <r>
    <n v="3960"/>
    <n v="0"/>
    <x v="2"/>
    <x v="2"/>
    <x v="4"/>
    <s v="62-304.520 (7), F.A.C."/>
    <x v="4"/>
    <x v="4"/>
    <x v="11"/>
    <n v="2210"/>
    <s v="Citrus groves"/>
    <n v="2210"/>
    <s v="FWCD               City of Fellsmere                      Indian River County"/>
    <n v="61"/>
    <n v="3.4537333365465206"/>
    <n v="25.391424641379434"/>
    <n v="3.1956049883036663"/>
    <m/>
    <m/>
    <m/>
    <n v="25.391424641379434"/>
    <n v="25.391424641379434"/>
    <n v="10038.102295540193"/>
    <n v="1"/>
    <n v="1"/>
    <n v="3.1956049883036663"/>
    <n v="3.1956049883036663"/>
  </r>
  <r>
    <n v="2521"/>
    <n v="0"/>
    <x v="2"/>
    <x v="4"/>
    <x v="4"/>
    <s v="62-304.520 (8), F.A.C."/>
    <x v="4"/>
    <x v="4"/>
    <x v="11"/>
    <n v="2210"/>
    <s v="Citrus groves"/>
    <n v="2210"/>
    <s v="Indian River County"/>
    <n v="5130"/>
    <n v="782.06031920850444"/>
    <n v="5710.4459506238363"/>
    <n v="680.76216271397016"/>
    <m/>
    <m/>
    <m/>
    <n v="5710.4459506238363"/>
    <n v="5710.4459506238363"/>
    <n v="2333509.3263531639"/>
    <n v="1"/>
    <n v="1"/>
    <n v="680.76216271397016"/>
    <n v="680.76216271397016"/>
  </r>
  <r>
    <n v="3318"/>
    <n v="0"/>
    <x v="2"/>
    <x v="2"/>
    <x v="4"/>
    <s v="62-304.520 (7)(b),(19), F.A.C."/>
    <x v="4"/>
    <x v="4"/>
    <x v="11"/>
    <n v="2210"/>
    <s v="Citrus groves"/>
    <n v="2210"/>
    <s v="Indian River County"/>
    <n v="1989"/>
    <n v="321.19807706310917"/>
    <n v="2285.2879220648824"/>
    <n v="261.09863014303039"/>
    <m/>
    <m/>
    <m/>
    <n v="2285.2879220648824"/>
    <n v="2285.2879220648824"/>
    <n v="920511.17835837533"/>
    <n v="1"/>
    <n v="1"/>
    <n v="261.09863014303039"/>
    <n v="261.09863014303039"/>
  </r>
  <r>
    <n v="3961"/>
    <n v="0"/>
    <x v="2"/>
    <x v="2"/>
    <x v="4"/>
    <s v="62-304.520 (7), F.A.C."/>
    <x v="4"/>
    <x v="4"/>
    <x v="11"/>
    <n v="2210"/>
    <s v="Citrus groves"/>
    <n v="2210"/>
    <s v="Indian River County"/>
    <n v="1005"/>
    <n v="253.96927699042485"/>
    <n v="1727.7630020922154"/>
    <n v="196.37356198050242"/>
    <m/>
    <m/>
    <m/>
    <n v="1727.7630020922154"/>
    <n v="1727.7630020922154"/>
    <n v="689474.39903823868"/>
    <n v="1"/>
    <n v="1"/>
    <n v="196.37356198050242"/>
    <n v="196.37356198050242"/>
  </r>
  <r>
    <n v="4828"/>
    <n v="0"/>
    <x v="2"/>
    <x v="5"/>
    <x v="5"/>
    <s v="C-25 and South Indian River Lagoon"/>
    <x v="5"/>
    <x v="5"/>
    <x v="11"/>
    <n v="2210"/>
    <s v="Citrus groves"/>
    <n v="2210"/>
    <s v="Indian River County"/>
    <n v="13"/>
    <n v="9.8289879535906465E-3"/>
    <n v="7.2328804807134772E-2"/>
    <n v="8.2513235844322904E-3"/>
    <m/>
    <m/>
    <m/>
    <n v="7.2328804807134772E-2"/>
    <n v="7.2328804807134772E-2"/>
    <n v="28.95377823097985"/>
    <n v="1"/>
    <n v="1"/>
    <n v="8.2513235844322904E-3"/>
    <n v="8.2513235844322904E-3"/>
  </r>
  <r>
    <n v="2522"/>
    <n v="0"/>
    <x v="2"/>
    <x v="4"/>
    <x v="4"/>
    <s v="62-304.520 (8), F.A.C."/>
    <x v="4"/>
    <x v="4"/>
    <x v="11"/>
    <n v="2210"/>
    <s v="Citrus groves"/>
    <n v="2210"/>
    <s v="IRFWCD                                      Indian River County"/>
    <n v="736"/>
    <n v="22.839567098848228"/>
    <n v="166.62717927813091"/>
    <n v="19.86053869147354"/>
    <m/>
    <m/>
    <m/>
    <n v="166.62717927813091"/>
    <n v="166.62717927813091"/>
    <n v="68171.660500277343"/>
    <n v="1"/>
    <n v="1"/>
    <n v="19.86053869147354"/>
    <n v="19.86053869147354"/>
  </r>
  <r>
    <n v="3319"/>
    <n v="0"/>
    <x v="2"/>
    <x v="2"/>
    <x v="4"/>
    <s v="62-304.520 (7)(b),(19), F.A.C."/>
    <x v="4"/>
    <x v="4"/>
    <x v="11"/>
    <n v="2210"/>
    <s v="Citrus groves"/>
    <n v="2210"/>
    <s v="IRFWCD                                      Indian River County"/>
    <n v="30"/>
    <n v="0.6293974416397482"/>
    <n v="4.5140913437542842"/>
    <n v="0.52899314430329658"/>
    <m/>
    <m/>
    <m/>
    <n v="4.5140913437542842"/>
    <n v="4.5140913437542842"/>
    <n v="1777.4920889189877"/>
    <n v="1"/>
    <n v="1"/>
    <n v="0.52899314430329658"/>
    <n v="0.52899314430329658"/>
  </r>
  <r>
    <n v="1169"/>
    <n v="0"/>
    <x v="2"/>
    <x v="3"/>
    <x v="4"/>
    <s v="62-304.520 (7), F.A.C."/>
    <x v="4"/>
    <x v="4"/>
    <x v="11"/>
    <n v="2210"/>
    <s v="Citrus groves"/>
    <n v="2210"/>
    <s v="MTWCD                                    Brevard County       SJRWMD C-1 Diversion"/>
    <n v="45"/>
    <n v="4.1445228580164528"/>
    <n v="10.449906822659036"/>
    <n v="2.3935879530289932"/>
    <m/>
    <m/>
    <m/>
    <n v="36.284398689788318"/>
    <n v="10.449906822659036"/>
    <n v="13806.354364909712"/>
    <n v="0.28800000000000003"/>
    <n v="0.46899999999999997"/>
    <n v="5.1035990469701353"/>
    <n v="2.3935879530289932"/>
  </r>
  <r>
    <n v="1170"/>
    <n v="0"/>
    <x v="2"/>
    <x v="3"/>
    <x v="4"/>
    <s v="62-304.520 (7), F.A.C."/>
    <x v="4"/>
    <x v="4"/>
    <x v="11"/>
    <n v="2210"/>
    <s v="Citrus groves"/>
    <n v="2210"/>
    <s v="MTWCD                                 City of West Melbourne   Brevard County       SJRWMD C-1 Diversion"/>
    <n v="5"/>
    <n v="0.27534476531073365"/>
    <n v="0.64756848748728812"/>
    <n v="0.12653989927581044"/>
    <m/>
    <m/>
    <m/>
    <n v="2.2485016926641945"/>
    <n v="0.64756848748728812"/>
    <n v="928.41353180296232"/>
    <n v="0.28800000000000003"/>
    <n v="0.46899999999999997"/>
    <n v="0.26980788758168539"/>
    <n v="0.12653989927581044"/>
  </r>
  <r>
    <n v="1171"/>
    <n v="0"/>
    <x v="2"/>
    <x v="3"/>
    <x v="4"/>
    <s v="62-304.520 (7), F.A.C."/>
    <x v="4"/>
    <x v="4"/>
    <x v="11"/>
    <n v="2210"/>
    <s v="Citrus groves"/>
    <n v="2210"/>
    <s v="MTWCD                        City of Palm Bay            Brevard County       SJRWMD C-1 Diversion"/>
    <n v="13"/>
    <n v="0.5849187883484519"/>
    <n v="1.1208037461419336"/>
    <n v="0.2144654274850209"/>
    <m/>
    <m/>
    <m/>
    <n v="3.8916796741039352"/>
    <n v="1.1208037461419336"/>
    <n v="1549.6261092853254"/>
    <n v="0.28800000000000003"/>
    <n v="0.46899999999999997"/>
    <n v="0.45728236137531109"/>
    <n v="0.2144654274850209"/>
  </r>
  <r>
    <n v="1172"/>
    <n v="0"/>
    <x v="2"/>
    <x v="3"/>
    <x v="4"/>
    <s v="62-304.520 (7), F.A.C."/>
    <x v="4"/>
    <x v="4"/>
    <x v="11"/>
    <n v="2210"/>
    <s v="Citrus groves"/>
    <n v="2210"/>
    <s v="MTWCD                   City of Melbourne                 Brevard County       SJRWMD C-1 Diversion"/>
    <n v="1"/>
    <n v="3.1790974908485238E-3"/>
    <n v="7.2602768772829984E-3"/>
    <n v="1.5934979676488735E-3"/>
    <m/>
    <m/>
    <m/>
    <n v="2.5209294712788186E-2"/>
    <n v="7.2602768772829984E-3"/>
    <n v="10.329231551295763"/>
    <n v="0.28800000000000003"/>
    <n v="0.46899999999999997"/>
    <n v="3.3976502508504766E-3"/>
    <n v="1.5934979676488735E-3"/>
  </r>
  <r>
    <n v="2523"/>
    <n v="0"/>
    <x v="2"/>
    <x v="4"/>
    <x v="4"/>
    <s v="62-304.520 (8), F.A.C."/>
    <x v="4"/>
    <x v="4"/>
    <x v="11"/>
    <n v="2210"/>
    <s v="Citrus groves"/>
    <n v="2210"/>
    <s v="SRIDROW                                 Indian River County"/>
    <n v="4"/>
    <n v="0.10321839166963179"/>
    <n v="0.87251732008566196"/>
    <n v="0.12269149093466383"/>
    <m/>
    <m/>
    <m/>
    <n v="0.87251732008566196"/>
    <n v="0.87251732008566196"/>
    <n v="331.83967923328294"/>
    <n v="1"/>
    <n v="1"/>
    <n v="0.12269149093466383"/>
    <n v="0.12269149093466383"/>
  </r>
  <r>
    <n v="3320"/>
    <n v="0"/>
    <x v="2"/>
    <x v="2"/>
    <x v="4"/>
    <s v="62-304.520 (7)(b),(19), F.A.C."/>
    <x v="4"/>
    <x v="4"/>
    <x v="11"/>
    <n v="2210"/>
    <s v="Citrus groves"/>
    <n v="2210"/>
    <s v="SRIDROW                                 Indian River County"/>
    <n v="569"/>
    <n v="83.046401315581676"/>
    <n v="599.26475604236293"/>
    <n v="69.714815442986918"/>
    <m/>
    <m/>
    <m/>
    <n v="599.26475604236293"/>
    <n v="599.26475604236293"/>
    <n v="241649.71996694617"/>
    <n v="1"/>
    <n v="1"/>
    <n v="69.714815442986918"/>
    <n v="69.714815442986918"/>
  </r>
  <r>
    <n v="3962"/>
    <n v="0"/>
    <x v="2"/>
    <x v="2"/>
    <x v="4"/>
    <s v="62-304.520 (7), F.A.C."/>
    <x v="4"/>
    <x v="4"/>
    <x v="11"/>
    <n v="2210"/>
    <s v="Citrus groves"/>
    <n v="2210"/>
    <s v="SRIDROW                                 Indian River County"/>
    <n v="3"/>
    <n v="4.6213335445820297E-5"/>
    <n v="4.0024956465044574E-4"/>
    <n v="5.7882293117377964E-5"/>
    <m/>
    <m/>
    <m/>
    <n v="4.0024956465044574E-4"/>
    <n v="4.0024956465044574E-4"/>
    <n v="0.1650537381099994"/>
    <n v="1"/>
    <n v="1"/>
    <n v="5.7882293117377964E-5"/>
    <n v="5.7882293117377964E-5"/>
  </r>
  <r>
    <n v="3321"/>
    <n v="0"/>
    <x v="2"/>
    <x v="2"/>
    <x v="4"/>
    <s v="62-304.520 (7)(b),(19), F.A.C."/>
    <x v="4"/>
    <x v="4"/>
    <x v="11"/>
    <n v="2210"/>
    <s v="Citrus groves"/>
    <n v="2210"/>
    <s v="SRIDROW                           City of Sebastian      Indian River County"/>
    <n v="4"/>
    <n v="2.2030118327949592E-3"/>
    <n v="1.7314578768574777E-2"/>
    <n v="2.056671557681646E-3"/>
    <m/>
    <m/>
    <m/>
    <n v="1.7314578768574777E-2"/>
    <n v="1.7314578768574777E-2"/>
    <n v="6.9783014578717779"/>
    <n v="1"/>
    <n v="1"/>
    <n v="2.056671557681646E-3"/>
    <n v="2.056671557681646E-3"/>
  </r>
  <r>
    <n v="2524"/>
    <n v="0"/>
    <x v="2"/>
    <x v="4"/>
    <x v="4"/>
    <s v="62-304.520 (8), F.A.C."/>
    <x v="4"/>
    <x v="4"/>
    <x v="11"/>
    <n v="2210"/>
    <s v="Citrus groves"/>
    <n v="2210"/>
    <s v="St. Lucie County"/>
    <n v="18"/>
    <n v="0.81079896262606299"/>
    <n v="5.1766564914654198"/>
    <n v="0.59239408119843306"/>
    <m/>
    <m/>
    <m/>
    <n v="5.1766564914654198"/>
    <n v="5.1766564914654198"/>
    <n v="2342.3072897311899"/>
    <n v="1"/>
    <n v="1"/>
    <n v="0.59239408119843306"/>
    <n v="0.59239408119843306"/>
  </r>
  <r>
    <n v="4829"/>
    <n v="0"/>
    <x v="2"/>
    <x v="5"/>
    <x v="5"/>
    <s v="C-25 and South Indian River Lagoon"/>
    <x v="5"/>
    <x v="5"/>
    <x v="11"/>
    <n v="2210"/>
    <s v="Citrus groves"/>
    <n v="2210"/>
    <s v="St. Lucie County"/>
    <n v="6138"/>
    <n v="3211.9770884383256"/>
    <n v="22371.576941724124"/>
    <n v="2543.0315645495912"/>
    <m/>
    <m/>
    <m/>
    <n v="22371.576941724124"/>
    <n v="22371.576941724124"/>
    <n v="8870729.6612718329"/>
    <n v="1"/>
    <n v="1"/>
    <n v="2543.0315645495912"/>
    <n v="2543.0315645495912"/>
  </r>
  <r>
    <n v="4830"/>
    <n v="0"/>
    <x v="2"/>
    <x v="5"/>
    <x v="5"/>
    <s v="C-25 and South Indian River Lagoon"/>
    <x v="5"/>
    <x v="5"/>
    <x v="11"/>
    <n v="2210"/>
    <s v="Citrus groves"/>
    <n v="2210"/>
    <s v="St. Lucie County    FPFWCD"/>
    <n v="1"/>
    <n v="2.0616448929690291E-3"/>
    <n v="1.9034066063526752E-2"/>
    <n v="2.4037886810905525E-3"/>
    <m/>
    <m/>
    <m/>
    <n v="1.9034066063526752E-2"/>
    <n v="1.9034066063526752E-2"/>
    <n v="7.8069434447419948"/>
    <n v="1"/>
    <n v="1"/>
    <n v="2.4037886810905525E-3"/>
    <n v="2.4037886810905525E-3"/>
  </r>
  <r>
    <n v="1173"/>
    <n v="0"/>
    <x v="2"/>
    <x v="3"/>
    <x v="4"/>
    <s v="62-304.520 (7), F.A.C."/>
    <x v="4"/>
    <x v="4"/>
    <x v="11"/>
    <n v="2210"/>
    <s v="Citrus groves"/>
    <n v="2210"/>
    <s v="Town of Grant-Valkaria                      Brevard County"/>
    <n v="3"/>
    <n v="1.3737592779191548E-2"/>
    <n v="0.13863794859583908"/>
    <n v="1.9992012059529152E-2"/>
    <m/>
    <m/>
    <m/>
    <n v="0.13863794859583908"/>
    <n v="0.13863794859583908"/>
    <n v="59.219498687930965"/>
    <n v="1"/>
    <n v="1"/>
    <n v="1.9992012059529152E-2"/>
    <n v="1.9992012059529152E-2"/>
  </r>
  <r>
    <n v="3963"/>
    <n v="0"/>
    <x v="2"/>
    <x v="2"/>
    <x v="4"/>
    <s v="62-304.520 (7), F.A.C."/>
    <x v="4"/>
    <x v="4"/>
    <x v="11"/>
    <n v="2210"/>
    <s v="Citrus groves"/>
    <n v="2210"/>
    <s v="Town of Grant-Valkaria                      Brevard County"/>
    <n v="27"/>
    <n v="7.2687784019515371"/>
    <n v="41.528621061839623"/>
    <n v="4.6458983503255995"/>
    <m/>
    <m/>
    <m/>
    <n v="41.528621061839623"/>
    <n v="41.528621061839623"/>
    <n v="17758.335558614592"/>
    <n v="1"/>
    <n v="1"/>
    <n v="4.6458983503255995"/>
    <n v="4.6458983503255995"/>
  </r>
  <r>
    <n v="1174"/>
    <n v="0"/>
    <x v="2"/>
    <x v="3"/>
    <x v="4"/>
    <s v="62-304.520 (7), F.A.C."/>
    <x v="4"/>
    <x v="4"/>
    <x v="11"/>
    <n v="2210"/>
    <s v="Citrus groves"/>
    <n v="2210"/>
    <s v="Town of Grant-Valkaria    Town of Malabar                  Brevard County"/>
    <n v="11"/>
    <n v="0.88711557111688344"/>
    <n v="3.8820538650852443"/>
    <n v="0.59595132712214804"/>
    <m/>
    <m/>
    <m/>
    <n v="3.8820538650852443"/>
    <n v="3.8820538650852443"/>
    <n v="1767.3794151235827"/>
    <n v="1"/>
    <n v="1"/>
    <n v="0.59595132712214804"/>
    <n v="0.59595132712214804"/>
  </r>
  <r>
    <n v="2525"/>
    <n v="0"/>
    <x v="2"/>
    <x v="4"/>
    <x v="4"/>
    <s v="62-304.520 (8), F.A.C."/>
    <x v="4"/>
    <x v="4"/>
    <x v="11"/>
    <n v="2210"/>
    <s v="Citrus groves"/>
    <n v="2210"/>
    <s v="Town of Indian River Shores                  Indian River County"/>
    <n v="55"/>
    <n v="20.475951148195747"/>
    <n v="129.78520166800345"/>
    <n v="15.984838319729882"/>
    <m/>
    <m/>
    <m/>
    <n v="129.78520166800345"/>
    <n v="129.78520166800345"/>
    <n v="57580.348390705731"/>
    <n v="1"/>
    <n v="1"/>
    <n v="15.984838319729882"/>
    <n v="15.984838319729882"/>
  </r>
  <r>
    <n v="1175"/>
    <n v="0"/>
    <x v="2"/>
    <x v="3"/>
    <x v="4"/>
    <s v="62-304.520 (7), F.A.C."/>
    <x v="4"/>
    <x v="4"/>
    <x v="11"/>
    <n v="2210"/>
    <s v="Citrus groves"/>
    <n v="2210"/>
    <s v="Town of Malabar                  Brevard County"/>
    <n v="3"/>
    <n v="9.9256563061394604E-2"/>
    <n v="0.52849469528828075"/>
    <n v="9.9278798379394115E-2"/>
    <m/>
    <m/>
    <m/>
    <n v="0.52849469528828075"/>
    <n v="0.52849469528828075"/>
    <n v="175.14715817588569"/>
    <n v="1"/>
    <n v="1"/>
    <n v="9.9278798379394115E-2"/>
    <n v="9.9278798379394115E-2"/>
  </r>
  <r>
    <n v="3964"/>
    <n v="0"/>
    <x v="2"/>
    <x v="2"/>
    <x v="4"/>
    <s v="62-304.520 (7), F.A.C."/>
    <x v="4"/>
    <x v="4"/>
    <x v="11"/>
    <n v="2210"/>
    <s v="Citrus groves"/>
    <n v="2210"/>
    <s v="Town of Orchid            Indian River County"/>
    <n v="13"/>
    <n v="2.1118424325747882"/>
    <n v="9.0951152629314009"/>
    <n v="1.1364888617905757"/>
    <m/>
    <m/>
    <m/>
    <n v="9.0951152629314009"/>
    <n v="9.0951152629314009"/>
    <n v="5191.5433452903771"/>
    <n v="1"/>
    <n v="1"/>
    <n v="1.1364888617905757"/>
    <n v="1.1364888617905757"/>
  </r>
  <r>
    <n v="953"/>
    <n v="0"/>
    <x v="2"/>
    <x v="3"/>
    <x v="4"/>
    <s v="62-304.520 (7)(b),(16), F.A.C."/>
    <x v="4"/>
    <x v="4"/>
    <x v="14"/>
    <n v="2210"/>
    <s v="Citrus groves"/>
    <n v="3000"/>
    <s v="City of West Melbourne   Brevard County"/>
    <n v="44"/>
    <n v="19.086782107177626"/>
    <n v="0"/>
    <n v="0"/>
    <m/>
    <m/>
    <m/>
    <n v="140.5604481776592"/>
    <n v="140.5604481776592"/>
    <n v="57321.211903178861"/>
    <n v="1"/>
    <n v="1"/>
    <n v="16.096708529980909"/>
    <n v="16.096708529980909"/>
  </r>
  <r>
    <n v="1035"/>
    <n v="0"/>
    <x v="2"/>
    <x v="3"/>
    <x v="4"/>
    <s v="62-304.520 (7)(b),(16), F.A.C."/>
    <x v="4"/>
    <x v="4"/>
    <x v="6"/>
    <n v="2210"/>
    <s v="Citrus groves"/>
    <n v="3000"/>
    <s v="FDOT District 5                                       City of West Melbourne   Brevard County"/>
    <n v="10"/>
    <n v="1.1844184876187944"/>
    <n v="0"/>
    <n v="0"/>
    <m/>
    <m/>
    <m/>
    <n v="8.4846108687264721"/>
    <n v="8.4846108687264721"/>
    <n v="3560.0083384402178"/>
    <n v="1"/>
    <n v="1"/>
    <n v="0.99219530087710262"/>
    <n v="0.99219530087710262"/>
  </r>
  <r>
    <n v="5015"/>
    <n v="0"/>
    <x v="2"/>
    <x v="5"/>
    <x v="5"/>
    <s v="C-25 and South Indian River Lagoon"/>
    <x v="5"/>
    <x v="5"/>
    <x v="30"/>
    <n v="2210"/>
    <s v="Citrus groves"/>
    <n v="3000"/>
    <s v="FPFWCD                                      St. Lucie County"/>
    <n v="1"/>
    <n v="1.9840513354708452E-4"/>
    <n v="0"/>
    <n v="0"/>
    <m/>
    <m/>
    <m/>
    <n v="1.4832206264648368E-3"/>
    <n v="1.4832206264648368E-3"/>
    <n v="0.60074042220853596"/>
    <n v="1"/>
    <n v="1"/>
    <n v="1.6962967967076419E-4"/>
    <n v="1.6962967967076419E-4"/>
  </r>
  <r>
    <n v="2939"/>
    <n v="0"/>
    <x v="2"/>
    <x v="4"/>
    <x v="4"/>
    <s v="62-304.520 (8), F.A.C."/>
    <x v="4"/>
    <x v="4"/>
    <x v="12"/>
    <n v="2210"/>
    <s v="Citrus groves"/>
    <n v="3000"/>
    <s v="Indian River County"/>
    <n v="227"/>
    <n v="82.68339541411693"/>
    <n v="0"/>
    <n v="0"/>
    <m/>
    <m/>
    <m/>
    <n v="567.66472338662015"/>
    <n v="567.66472338662015"/>
    <n v="237643.59605920126"/>
    <n v="1"/>
    <n v="1"/>
    <n v="66.464275856407056"/>
    <n v="66.464275856407056"/>
  </r>
  <r>
    <n v="3623"/>
    <n v="0"/>
    <x v="2"/>
    <x v="2"/>
    <x v="4"/>
    <s v="62-304.520 (7)(b),(19), F.A.C."/>
    <x v="4"/>
    <x v="4"/>
    <x v="12"/>
    <n v="2210"/>
    <s v="Citrus groves"/>
    <n v="3000"/>
    <s v="Indian River County"/>
    <n v="6"/>
    <n v="1.5271410292783938"/>
    <n v="0"/>
    <n v="0"/>
    <m/>
    <m/>
    <m/>
    <n v="10.4277762919343"/>
    <n v="10.4277762919343"/>
    <n v="4278.6997929955896"/>
    <n v="1"/>
    <n v="1"/>
    <n v="1.2117674175955315"/>
    <n v="1.2117674175955315"/>
  </r>
  <r>
    <n v="4659"/>
    <n v="0"/>
    <x v="2"/>
    <x v="2"/>
    <x v="4"/>
    <s v="62-304.520 (7), F.A.C."/>
    <x v="4"/>
    <x v="4"/>
    <x v="12"/>
    <n v="2210"/>
    <s v="Citrus groves"/>
    <n v="3000"/>
    <s v="Indian River County"/>
    <n v="5"/>
    <n v="0.20357713817276996"/>
    <n v="0"/>
    <n v="0"/>
    <m/>
    <m/>
    <m/>
    <n v="1.4731447241526081"/>
    <n v="1.4731447241526081"/>
    <n v="603.30222667843168"/>
    <n v="1"/>
    <n v="1"/>
    <n v="0.17586116290860199"/>
    <n v="0.17586116290860199"/>
  </r>
  <r>
    <n v="3104"/>
    <n v="0"/>
    <x v="2"/>
    <x v="4"/>
    <x v="4"/>
    <s v="62-304.520 (8), F.A.C."/>
    <x v="4"/>
    <x v="4"/>
    <x v="20"/>
    <n v="2210"/>
    <s v="Citrus groves"/>
    <n v="3000"/>
    <s v="IRFWCD                                      Indian River County"/>
    <n v="16"/>
    <n v="1.243042760889052"/>
    <n v="0"/>
    <n v="0"/>
    <m/>
    <m/>
    <m/>
    <n v="9.2709537600533078"/>
    <n v="9.2709537600533078"/>
    <n v="3877.4999802511611"/>
    <n v="1"/>
    <n v="1"/>
    <n v="1.0892542239603338"/>
    <n v="1.0892542239603338"/>
  </r>
  <r>
    <n v="5102"/>
    <n v="0"/>
    <x v="2"/>
    <x v="5"/>
    <x v="5"/>
    <s v="C-25 and South Indian River Lagoon"/>
    <x v="5"/>
    <x v="5"/>
    <x v="23"/>
    <n v="2210"/>
    <s v="Citrus groves"/>
    <n v="3000"/>
    <s v="St. Lucie County"/>
    <n v="21"/>
    <n v="0.48706673308250137"/>
    <n v="0"/>
    <n v="0"/>
    <m/>
    <m/>
    <m/>
    <n v="3.4626689005484508"/>
    <n v="3.4626689005484508"/>
    <n v="1479.7372486663301"/>
    <n v="1"/>
    <n v="1"/>
    <n v="0.41746366985073113"/>
    <n v="0.41746366985073113"/>
  </r>
  <r>
    <n v="2526"/>
    <n v="0"/>
    <x v="2"/>
    <x v="4"/>
    <x v="4"/>
    <s v="62-304.520 (8), F.A.C."/>
    <x v="4"/>
    <x v="4"/>
    <x v="11"/>
    <n v="2240"/>
    <s v="Abandoned tree crops"/>
    <n v="2000"/>
    <s v="FDOT District 4                                       Indian River County"/>
    <n v="9"/>
    <n v="0.42687393169585652"/>
    <n v="3.812841724890585"/>
    <n v="0.52933244094994236"/>
    <m/>
    <m/>
    <m/>
    <n v="3.812841724890585"/>
    <n v="3.812841724890585"/>
    <n v="1647.9509862445166"/>
    <n v="1"/>
    <n v="1"/>
    <n v="0.52933244094994236"/>
    <n v="0.52933244094994236"/>
  </r>
  <r>
    <n v="4831"/>
    <n v="0"/>
    <x v="2"/>
    <x v="5"/>
    <x v="5"/>
    <s v="C-25 and South Indian River Lagoon"/>
    <x v="5"/>
    <x v="5"/>
    <x v="11"/>
    <n v="2240"/>
    <s v="Abandoned tree crops"/>
    <n v="2000"/>
    <s v="FPFWCD                                      St. Lucie County"/>
    <n v="1"/>
    <n v="1.8255812060887461E-3"/>
    <n v="1.1618476197709445E-2"/>
    <n v="1.7189958709197372E-3"/>
    <m/>
    <m/>
    <m/>
    <n v="1.1618476197709445E-2"/>
    <n v="1.1618476197709445E-2"/>
    <n v="5.4161791035630618"/>
    <n v="1"/>
    <n v="1"/>
    <n v="1.7189958709197372E-3"/>
    <n v="1.7189958709197372E-3"/>
  </r>
  <r>
    <n v="2527"/>
    <n v="0"/>
    <x v="2"/>
    <x v="4"/>
    <x v="4"/>
    <s v="62-304.520 (8), F.A.C."/>
    <x v="4"/>
    <x v="4"/>
    <x v="11"/>
    <n v="2240"/>
    <s v="Abandoned tree crops"/>
    <n v="2000"/>
    <s v="FPFWCD                                    Indian River County"/>
    <n v="2"/>
    <n v="0.2360861468786741"/>
    <n v="1.5485316257359829"/>
    <n v="0.23371705267740506"/>
    <m/>
    <m/>
    <m/>
    <n v="1.5485316257359829"/>
    <n v="1.5485316257359829"/>
    <n v="730.02332109639997"/>
    <n v="1"/>
    <n v="1"/>
    <n v="0.23371705267740506"/>
    <n v="0.23371705267740506"/>
  </r>
  <r>
    <n v="3965"/>
    <n v="0"/>
    <x v="2"/>
    <x v="2"/>
    <x v="4"/>
    <s v="62-304.520 (7), F.A.C."/>
    <x v="4"/>
    <x v="4"/>
    <x v="11"/>
    <n v="2240"/>
    <s v="Abandoned tree crops"/>
    <n v="2000"/>
    <s v="FWCD                                     Indian River County"/>
    <n v="7"/>
    <n v="0.46759975307748791"/>
    <n v="2.9439142805765552"/>
    <n v="0.50318914687200289"/>
    <m/>
    <m/>
    <m/>
    <n v="2.9439142805765552"/>
    <n v="2.9439142805765552"/>
    <n v="1317.3833479106765"/>
    <n v="1"/>
    <n v="1"/>
    <n v="0.50318914687200289"/>
    <n v="0.50318914687200289"/>
  </r>
  <r>
    <n v="2528"/>
    <n v="0"/>
    <x v="2"/>
    <x v="4"/>
    <x v="4"/>
    <s v="62-304.520 (8), F.A.C."/>
    <x v="4"/>
    <x v="4"/>
    <x v="11"/>
    <n v="2240"/>
    <s v="Abandoned tree crops"/>
    <n v="2000"/>
    <s v="Indian River County"/>
    <n v="721"/>
    <n v="260.41990899070584"/>
    <n v="1649.8635281383858"/>
    <n v="292.78749200113083"/>
    <m/>
    <m/>
    <m/>
    <n v="1649.8635281383858"/>
    <n v="1649.8635281383858"/>
    <n v="730575.5920166875"/>
    <n v="1"/>
    <n v="1"/>
    <n v="292.78749200113083"/>
    <n v="292.78749200113083"/>
  </r>
  <r>
    <n v="3322"/>
    <n v="0"/>
    <x v="2"/>
    <x v="2"/>
    <x v="4"/>
    <s v="62-304.520 (7)(b),(19), F.A.C."/>
    <x v="4"/>
    <x v="4"/>
    <x v="11"/>
    <n v="2240"/>
    <s v="Abandoned tree crops"/>
    <n v="2000"/>
    <s v="Indian River County"/>
    <n v="343"/>
    <n v="169.42716539896406"/>
    <n v="1082.8050433665196"/>
    <n v="194.84625226081229"/>
    <m/>
    <m/>
    <m/>
    <n v="1082.8050433665196"/>
    <n v="1082.8050433665196"/>
    <n v="485196.50393449067"/>
    <n v="1"/>
    <n v="1"/>
    <n v="194.84625226081229"/>
    <n v="194.84625226081229"/>
  </r>
  <r>
    <n v="3966"/>
    <n v="0"/>
    <x v="2"/>
    <x v="2"/>
    <x v="4"/>
    <s v="62-304.520 (7), F.A.C."/>
    <x v="4"/>
    <x v="4"/>
    <x v="11"/>
    <n v="2240"/>
    <s v="Abandoned tree crops"/>
    <n v="2000"/>
    <s v="Indian River County"/>
    <n v="100"/>
    <n v="32.630447587897947"/>
    <n v="220.12241077090329"/>
    <n v="38.543646047329901"/>
    <m/>
    <m/>
    <m/>
    <n v="220.12241077090329"/>
    <n v="220.12241077090329"/>
    <n v="96585.857569965898"/>
    <n v="1"/>
    <n v="1"/>
    <n v="38.543646047329901"/>
    <n v="38.543646047329901"/>
  </r>
  <r>
    <n v="4832"/>
    <n v="0"/>
    <x v="2"/>
    <x v="5"/>
    <x v="5"/>
    <s v="C-25 and South Indian River Lagoon"/>
    <x v="5"/>
    <x v="5"/>
    <x v="11"/>
    <n v="2240"/>
    <s v="Abandoned tree crops"/>
    <n v="2000"/>
    <s v="Indian River County"/>
    <n v="19"/>
    <n v="1.3803284397829126E-2"/>
    <n v="9.0761098134919976E-2"/>
    <n v="1.6514789303121183E-2"/>
    <m/>
    <m/>
    <m/>
    <n v="9.0761098134919976E-2"/>
    <n v="9.0761098134919976E-2"/>
    <n v="41.007485768089758"/>
    <n v="1"/>
    <n v="1"/>
    <n v="1.6514789303121183E-2"/>
    <n v="1.6514789303121183E-2"/>
  </r>
  <r>
    <n v="2529"/>
    <n v="0"/>
    <x v="2"/>
    <x v="4"/>
    <x v="4"/>
    <s v="62-304.520 (8), F.A.C."/>
    <x v="4"/>
    <x v="4"/>
    <x v="11"/>
    <n v="2240"/>
    <s v="Abandoned tree crops"/>
    <n v="2000"/>
    <s v="IRFWCD                                      Indian River County"/>
    <n v="68"/>
    <n v="1.4711016777111372"/>
    <n v="10.666871041740819"/>
    <n v="1.7783509634986858"/>
    <m/>
    <m/>
    <m/>
    <n v="10.666871041740819"/>
    <n v="10.666871041740819"/>
    <n v="4592.9005423077233"/>
    <n v="1"/>
    <n v="1"/>
    <n v="1.7783509634986858"/>
    <n v="1.7783509634986858"/>
  </r>
  <r>
    <n v="3323"/>
    <n v="0"/>
    <x v="2"/>
    <x v="2"/>
    <x v="4"/>
    <s v="62-304.520 (7)(b),(19), F.A.C."/>
    <x v="4"/>
    <x v="4"/>
    <x v="11"/>
    <n v="2240"/>
    <s v="Abandoned tree crops"/>
    <n v="2000"/>
    <s v="SRIDROW                                 Indian River County"/>
    <n v="73"/>
    <n v="10.832599648672032"/>
    <n v="67.323429185443047"/>
    <n v="11.133808365340039"/>
    <m/>
    <m/>
    <m/>
    <n v="67.323429185443047"/>
    <n v="67.323429185443047"/>
    <n v="29520.397308071384"/>
    <n v="1"/>
    <n v="1"/>
    <n v="11.133808365340039"/>
    <n v="11.133808365340039"/>
  </r>
  <r>
    <n v="4833"/>
    <n v="0"/>
    <x v="2"/>
    <x v="5"/>
    <x v="5"/>
    <s v="C-25 and South Indian River Lagoon"/>
    <x v="5"/>
    <x v="5"/>
    <x v="11"/>
    <n v="2240"/>
    <s v="Abandoned tree crops"/>
    <n v="2000"/>
    <s v="St. Lucie County"/>
    <n v="55"/>
    <n v="1.0983615670304117"/>
    <n v="6.5783226401520887"/>
    <n v="1.0069022116044954"/>
    <m/>
    <m/>
    <m/>
    <n v="6.5783226401520887"/>
    <n v="6.5783226401520887"/>
    <n v="3094.3653503835471"/>
    <n v="1"/>
    <n v="1"/>
    <n v="1.0069022116044954"/>
    <n v="1.0069022116044954"/>
  </r>
  <r>
    <n v="1176"/>
    <n v="0"/>
    <x v="2"/>
    <x v="3"/>
    <x v="4"/>
    <s v="62-304.520 (7), F.A.C."/>
    <x v="4"/>
    <x v="4"/>
    <x v="11"/>
    <n v="2240"/>
    <s v="Abandoned tree crops"/>
    <n v="2240"/>
    <s v="Brevard County"/>
    <n v="326"/>
    <n v="145.63533854933982"/>
    <n v="691.71572913366469"/>
    <n v="99.958292205689574"/>
    <m/>
    <m/>
    <m/>
    <n v="691.71572913366469"/>
    <n v="691.71572913366469"/>
    <n v="339806.49524911679"/>
    <n v="1"/>
    <n v="1"/>
    <n v="99.958292205689574"/>
    <n v="99.958292205689574"/>
  </r>
  <r>
    <n v="1177"/>
    <n v="0"/>
    <x v="2"/>
    <x v="3"/>
    <x v="4"/>
    <s v="62-304.520 (7), F.A.C."/>
    <x v="4"/>
    <x v="4"/>
    <x v="11"/>
    <n v="2240"/>
    <s v="Abandoned tree crops"/>
    <n v="2240"/>
    <s v="City of Palm Bay            Brevard County       SJRWMD C-1 Diversion"/>
    <n v="57"/>
    <n v="31.204384620177201"/>
    <n v="54.771624011198817"/>
    <n v="16.281992847119941"/>
    <m/>
    <m/>
    <m/>
    <n v="190.17925003888476"/>
    <n v="54.771624011198817"/>
    <n v="84943.063503968224"/>
    <n v="0.28800000000000003"/>
    <n v="0.46899999999999997"/>
    <n v="34.716402659104354"/>
    <n v="16.281992847119941"/>
  </r>
  <r>
    <n v="4834"/>
    <n v="0"/>
    <x v="2"/>
    <x v="5"/>
    <x v="5"/>
    <s v="C-25 and South Indian River Lagoon"/>
    <x v="5"/>
    <x v="5"/>
    <x v="11"/>
    <n v="2240"/>
    <s v="Abandoned tree crops"/>
    <n v="2240"/>
    <s v="FDOT District 4                                         St. Lucie County"/>
    <n v="136"/>
    <n v="24.512725347319275"/>
    <n v="159.35497092267534"/>
    <n v="27.683617015113683"/>
    <m/>
    <m/>
    <m/>
    <n v="159.35497092267534"/>
    <n v="159.35497092267534"/>
    <n v="69750.196581217198"/>
    <n v="1"/>
    <n v="1"/>
    <n v="27.683617015113683"/>
    <n v="27.683617015113683"/>
  </r>
  <r>
    <n v="2530"/>
    <n v="0"/>
    <x v="2"/>
    <x v="4"/>
    <x v="4"/>
    <s v="62-304.520 (8), F.A.C."/>
    <x v="4"/>
    <x v="4"/>
    <x v="11"/>
    <n v="2240"/>
    <s v="Abandoned tree crops"/>
    <n v="2240"/>
    <s v="FDOT District 4                                       Indian River County"/>
    <n v="19"/>
    <n v="0.77999249225843648"/>
    <n v="5.6089520452011792"/>
    <n v="0.78100466937792568"/>
    <m/>
    <m/>
    <m/>
    <n v="5.6089520452011792"/>
    <n v="5.6089520452011792"/>
    <n v="2557.2764516260918"/>
    <n v="1"/>
    <n v="1"/>
    <n v="0.78100466937792568"/>
    <n v="0.78100466937792568"/>
  </r>
  <r>
    <n v="4835"/>
    <n v="0"/>
    <x v="2"/>
    <x v="5"/>
    <x v="5"/>
    <s v="C-25 and South Indian River Lagoon"/>
    <x v="5"/>
    <x v="5"/>
    <x v="11"/>
    <n v="2240"/>
    <s v="Abandoned tree crops"/>
    <n v="2240"/>
    <s v="FDOT District 4   FPFWCD                                      St. Lucie County"/>
    <n v="119"/>
    <n v="14.815720762714989"/>
    <n v="93.514351207564502"/>
    <n v="15.413057088305628"/>
    <m/>
    <m/>
    <m/>
    <n v="93.514351207564502"/>
    <n v="93.514351207564502"/>
    <n v="39858.46662901323"/>
    <n v="1"/>
    <n v="1"/>
    <n v="15.413057088305628"/>
    <n v="15.413057088305628"/>
  </r>
  <r>
    <n v="4836"/>
    <n v="0"/>
    <x v="2"/>
    <x v="5"/>
    <x v="5"/>
    <s v="C-25 and South Indian River Lagoon"/>
    <x v="5"/>
    <x v="5"/>
    <x v="11"/>
    <n v="2240"/>
    <s v="Abandoned tree crops"/>
    <n v="2240"/>
    <s v="FPFWCD                                      St. Lucie County"/>
    <n v="1582"/>
    <n v="511.26622630419615"/>
    <n v="3077.8645114924343"/>
    <n v="542.48303808259323"/>
    <m/>
    <m/>
    <m/>
    <n v="3077.8645114924343"/>
    <n v="3077.8645114924343"/>
    <n v="1376256.1679874801"/>
    <n v="1"/>
    <n v="1"/>
    <n v="542.48303808259323"/>
    <n v="542.48303808259323"/>
  </r>
  <r>
    <n v="2531"/>
    <n v="0"/>
    <x v="2"/>
    <x v="4"/>
    <x v="4"/>
    <s v="62-304.520 (8), F.A.C."/>
    <x v="4"/>
    <x v="4"/>
    <x v="11"/>
    <n v="2240"/>
    <s v="Abandoned tree crops"/>
    <n v="2240"/>
    <s v="FPFWCD                                    Indian River County"/>
    <n v="4"/>
    <n v="2.5885397977948386E-2"/>
    <n v="0.20778867456323957"/>
    <n v="3.2858567315038431E-2"/>
    <m/>
    <m/>
    <m/>
    <n v="0.20778867456323957"/>
    <n v="0.20778867456323957"/>
    <n v="87.998147529753808"/>
    <n v="1"/>
    <n v="1"/>
    <n v="3.2858567315038431E-2"/>
    <n v="3.2858567315038431E-2"/>
  </r>
  <r>
    <n v="3967"/>
    <n v="0"/>
    <x v="2"/>
    <x v="2"/>
    <x v="4"/>
    <s v="62-304.520 (7), F.A.C."/>
    <x v="4"/>
    <x v="4"/>
    <x v="11"/>
    <n v="2240"/>
    <s v="Abandoned tree crops"/>
    <n v="2240"/>
    <s v="FWCD                                     Indian River County"/>
    <n v="13"/>
    <n v="1.4307882918133352"/>
    <n v="10.29583460935018"/>
    <n v="1.6851923232095163"/>
    <m/>
    <m/>
    <m/>
    <n v="10.29583460935018"/>
    <n v="10.29583460935018"/>
    <n v="4274.3096472217094"/>
    <n v="1"/>
    <n v="1"/>
    <n v="1.6851923232095163"/>
    <n v="1.6851923232095163"/>
  </r>
  <r>
    <n v="2532"/>
    <n v="0"/>
    <x v="2"/>
    <x v="4"/>
    <x v="4"/>
    <s v="62-304.520 (8), F.A.C."/>
    <x v="4"/>
    <x v="4"/>
    <x v="11"/>
    <n v="2240"/>
    <s v="Abandoned tree crops"/>
    <n v="2240"/>
    <s v="Indian River County"/>
    <n v="427"/>
    <n v="66.52629570185205"/>
    <n v="448.09071280104769"/>
    <n v="75.438615567428968"/>
    <m/>
    <m/>
    <m/>
    <n v="448.09071280104769"/>
    <n v="448.09071280104769"/>
    <n v="201707.5273529267"/>
    <n v="1"/>
    <n v="1"/>
    <n v="75.438615567428968"/>
    <n v="75.438615567428968"/>
  </r>
  <r>
    <n v="3324"/>
    <n v="0"/>
    <x v="2"/>
    <x v="2"/>
    <x v="4"/>
    <s v="62-304.520 (7)(b),(19), F.A.C."/>
    <x v="4"/>
    <x v="4"/>
    <x v="11"/>
    <n v="2240"/>
    <s v="Abandoned tree crops"/>
    <n v="2240"/>
    <s v="Indian River County"/>
    <n v="22"/>
    <n v="0.45720497702802571"/>
    <n v="2.9355795289929358"/>
    <n v="0.53430149755612033"/>
    <m/>
    <m/>
    <m/>
    <n v="2.9355795289929358"/>
    <n v="2.9355795289929358"/>
    <n v="1309.8557231086011"/>
    <n v="1"/>
    <n v="1"/>
    <n v="0.53430149755612033"/>
    <n v="0.53430149755612033"/>
  </r>
  <r>
    <n v="3968"/>
    <n v="0"/>
    <x v="2"/>
    <x v="2"/>
    <x v="4"/>
    <s v="62-304.520 (7), F.A.C."/>
    <x v="4"/>
    <x v="4"/>
    <x v="11"/>
    <n v="2240"/>
    <s v="Abandoned tree crops"/>
    <n v="2240"/>
    <s v="Indian River County"/>
    <n v="92"/>
    <n v="20.959194022595899"/>
    <n v="132.87286118112058"/>
    <n v="23.896834838512259"/>
    <m/>
    <m/>
    <m/>
    <n v="132.87286118112058"/>
    <n v="132.87286118112058"/>
    <n v="58737.933179586806"/>
    <n v="1"/>
    <n v="1"/>
    <n v="23.896834838512259"/>
    <n v="23.896834838512259"/>
  </r>
  <r>
    <n v="4837"/>
    <n v="0"/>
    <x v="2"/>
    <x v="5"/>
    <x v="5"/>
    <s v="C-25 and South Indian River Lagoon"/>
    <x v="5"/>
    <x v="5"/>
    <x v="11"/>
    <n v="2240"/>
    <s v="Abandoned tree crops"/>
    <n v="2240"/>
    <s v="Indian River County"/>
    <n v="35"/>
    <n v="0.35644631294802992"/>
    <n v="2.2630196322337559"/>
    <n v="0.3817044128890249"/>
    <m/>
    <m/>
    <m/>
    <n v="2.2630196322337559"/>
    <n v="2.2630196322337559"/>
    <n v="1030.022136058602"/>
    <n v="1"/>
    <n v="1"/>
    <n v="0.3817044128890249"/>
    <n v="0.3817044128890249"/>
  </r>
  <r>
    <n v="2533"/>
    <n v="0"/>
    <x v="2"/>
    <x v="4"/>
    <x v="4"/>
    <s v="62-304.520 (8), F.A.C."/>
    <x v="4"/>
    <x v="4"/>
    <x v="11"/>
    <n v="2240"/>
    <s v="Abandoned tree crops"/>
    <n v="2240"/>
    <s v="IRFWCD                                      Indian River County"/>
    <n v="38"/>
    <n v="1.6035380579457446"/>
    <n v="13.111439499520408"/>
    <n v="2.1538296787646147"/>
    <m/>
    <m/>
    <m/>
    <n v="13.111439499520408"/>
    <n v="13.111439499520408"/>
    <n v="4792.8086292672333"/>
    <n v="1"/>
    <n v="1"/>
    <n v="2.1538296787646147"/>
    <n v="2.1538296787646147"/>
  </r>
  <r>
    <n v="1178"/>
    <n v="0"/>
    <x v="2"/>
    <x v="3"/>
    <x v="4"/>
    <s v="62-304.520 (7), F.A.C."/>
    <x v="4"/>
    <x v="4"/>
    <x v="11"/>
    <n v="2240"/>
    <s v="Abandoned tree crops"/>
    <n v="2240"/>
    <s v="MTWCD                        City of Palm Bay            Brevard County       SJRWMD C-1 Diversion"/>
    <n v="14"/>
    <n v="1.3535037617194652"/>
    <n v="2.9682577558311309"/>
    <n v="0.85777017658833477"/>
    <m/>
    <m/>
    <m/>
    <n v="10.306450541080315"/>
    <n v="2.9682577558311309"/>
    <n v="3546.1100215704073"/>
    <n v="0.28800000000000003"/>
    <n v="0.46899999999999997"/>
    <n v="1.8289342784399463"/>
    <n v="0.85777017658833477"/>
  </r>
  <r>
    <n v="3325"/>
    <n v="0"/>
    <x v="2"/>
    <x v="2"/>
    <x v="4"/>
    <s v="62-304.520 (7)(b),(19), F.A.C."/>
    <x v="4"/>
    <x v="4"/>
    <x v="11"/>
    <n v="2240"/>
    <s v="Abandoned tree crops"/>
    <n v="2240"/>
    <s v="SRIDROW                                 Indian River County"/>
    <n v="30"/>
    <n v="1.332052050273526"/>
    <n v="9.1200623538786605"/>
    <n v="1.5404613704368906"/>
    <m/>
    <m/>
    <m/>
    <n v="9.1200623538786605"/>
    <n v="9.1200623538786605"/>
    <n v="4036.4765099771139"/>
    <n v="1"/>
    <n v="1"/>
    <n v="1.5404613704368906"/>
    <n v="1.5404613704368906"/>
  </r>
  <r>
    <n v="2534"/>
    <n v="0"/>
    <x v="2"/>
    <x v="4"/>
    <x v="4"/>
    <s v="62-304.520 (8), F.A.C."/>
    <x v="4"/>
    <x v="4"/>
    <x v="11"/>
    <n v="2240"/>
    <s v="Abandoned tree crops"/>
    <n v="2240"/>
    <s v="St. Lucie County"/>
    <n v="34"/>
    <n v="0.37048937393939374"/>
    <n v="2.5028621816871652"/>
    <n v="0.3371969055658196"/>
    <m/>
    <m/>
    <m/>
    <n v="2.5028621816871652"/>
    <n v="2.5028621816871652"/>
    <n v="1192.5991786355853"/>
    <n v="1"/>
    <n v="1"/>
    <n v="0.3371969055658196"/>
    <n v="0.3371969055658196"/>
  </r>
  <r>
    <n v="4838"/>
    <n v="0"/>
    <x v="2"/>
    <x v="5"/>
    <x v="5"/>
    <s v="C-25 and South Indian River Lagoon"/>
    <x v="5"/>
    <x v="5"/>
    <x v="11"/>
    <n v="2240"/>
    <s v="Abandoned tree crops"/>
    <n v="2240"/>
    <s v="St. Lucie County"/>
    <n v="5412"/>
    <n v="2770.6281582475549"/>
    <n v="16769.447419296863"/>
    <n v="3048.1441559023706"/>
    <m/>
    <m/>
    <m/>
    <n v="16769.447419296863"/>
    <n v="16769.447419296863"/>
    <n v="7527610.9125107359"/>
    <n v="1"/>
    <n v="1"/>
    <n v="3048.1441559023706"/>
    <n v="3048.1441559023706"/>
  </r>
  <r>
    <n v="5103"/>
    <n v="0"/>
    <x v="2"/>
    <x v="5"/>
    <x v="5"/>
    <s v="C-25 and South Indian River Lagoon"/>
    <x v="5"/>
    <x v="5"/>
    <x v="23"/>
    <n v="2240"/>
    <s v="Abandoned tree crops"/>
    <n v="3000"/>
    <s v="St. Lucie County"/>
    <n v="3"/>
    <n v="2.0645096408533183E-3"/>
    <n v="0"/>
    <n v="0"/>
    <m/>
    <m/>
    <m/>
    <n v="1.4308049440559538E-2"/>
    <n v="1.4308049440559538E-2"/>
    <n v="6.352675635940968"/>
    <n v="1"/>
    <n v="1"/>
    <n v="2.1534681521040069E-3"/>
    <n v="2.1534681521040069E-3"/>
  </r>
  <r>
    <n v="3969"/>
    <n v="0"/>
    <x v="2"/>
    <x v="2"/>
    <x v="4"/>
    <s v="62-304.520 (7), F.A.C."/>
    <x v="4"/>
    <x v="4"/>
    <x v="11"/>
    <n v="2310"/>
    <s v="Cattle Feeding Operations"/>
    <n v="2310"/>
    <s v="City of Palm Bay            Brevard County"/>
    <n v="7"/>
    <n v="2.0744715202721036"/>
    <n v="12.907502452788426"/>
    <n v="2.0740329365946679"/>
    <m/>
    <m/>
    <m/>
    <n v="12.907502452788426"/>
    <n v="12.907502452788426"/>
    <n v="4089.9482568006906"/>
    <n v="1"/>
    <n v="1"/>
    <n v="2.0740329365946679"/>
    <n v="2.0740329365946679"/>
  </r>
  <r>
    <n v="2535"/>
    <n v="0"/>
    <x v="2"/>
    <x v="4"/>
    <x v="4"/>
    <s v="62-304.520 (8), F.A.C."/>
    <x v="4"/>
    <x v="4"/>
    <x v="11"/>
    <n v="2400"/>
    <s v="Nurseries and Vineyards"/>
    <n v="2000"/>
    <s v="Indian River County"/>
    <n v="45"/>
    <n v="11.36222992998476"/>
    <n v="89.375094745133694"/>
    <n v="13.220881692812757"/>
    <m/>
    <m/>
    <m/>
    <n v="89.375094745133694"/>
    <n v="89.375094745133694"/>
    <n v="36660.48036195177"/>
    <n v="1"/>
    <n v="1"/>
    <n v="13.220881692812757"/>
    <n v="13.220881692812757"/>
  </r>
  <r>
    <n v="2536"/>
    <n v="0"/>
    <x v="2"/>
    <x v="4"/>
    <x v="4"/>
    <s v="62-304.520 (8), F.A.C."/>
    <x v="4"/>
    <x v="4"/>
    <x v="11"/>
    <n v="2400"/>
    <s v="Nurseries and Vineyards"/>
    <n v="2000"/>
    <s v="IRFWCD                                      Indian River County"/>
    <n v="4"/>
    <n v="0.10265446809644596"/>
    <n v="1.1765457709240694"/>
    <n v="0.16102999120807668"/>
    <m/>
    <m/>
    <m/>
    <n v="1.1765457709240694"/>
    <n v="1.1765457709240694"/>
    <n v="390.97278788122145"/>
    <n v="1"/>
    <n v="1"/>
    <n v="0.16102999120807668"/>
    <n v="0.16102999120807668"/>
  </r>
  <r>
    <n v="1179"/>
    <n v="0"/>
    <x v="2"/>
    <x v="3"/>
    <x v="4"/>
    <s v="62-304.520 (7), F.A.C."/>
    <x v="4"/>
    <x v="4"/>
    <x v="11"/>
    <n v="2400"/>
    <s v="Nurseries and Vineyards"/>
    <n v="2400"/>
    <s v="Brevard County       SJRWMD C-1 Diversion"/>
    <n v="3"/>
    <n v="0.12468859723417239"/>
    <n v="0.32143280027175103"/>
    <n v="7.7559738022687494E-2"/>
    <m/>
    <m/>
    <m/>
    <n v="1.116086112054691"/>
    <n v="0.32143280027175103"/>
    <n v="404.30460932737242"/>
    <n v="0.28800000000000003"/>
    <n v="0.46899999999999997"/>
    <n v="0.16537257574133796"/>
    <n v="7.7559738022687494E-2"/>
  </r>
  <r>
    <n v="2537"/>
    <n v="0"/>
    <x v="2"/>
    <x v="4"/>
    <x v="4"/>
    <s v="62-304.520 (8), F.A.C."/>
    <x v="4"/>
    <x v="4"/>
    <x v="11"/>
    <n v="2400"/>
    <s v="Nurseries and Vineyards"/>
    <n v="2400"/>
    <s v="Indian River County"/>
    <n v="18"/>
    <n v="0.60754630458126391"/>
    <n v="5.0727824808307993"/>
    <n v="0.75396164105542973"/>
    <m/>
    <m/>
    <m/>
    <n v="5.0727824808307993"/>
    <n v="5.0727824808307993"/>
    <n v="2036.1284245407051"/>
    <n v="1"/>
    <n v="1"/>
    <n v="0.75396164105542973"/>
    <n v="0.75396164105542973"/>
  </r>
  <r>
    <n v="2538"/>
    <n v="0"/>
    <x v="2"/>
    <x v="4"/>
    <x v="4"/>
    <s v="62-304.520 (8), F.A.C."/>
    <x v="4"/>
    <x v="4"/>
    <x v="11"/>
    <n v="2400"/>
    <s v="Nurseries and Vineyards"/>
    <n v="2400"/>
    <s v="IRFWCD                                      Indian River County"/>
    <n v="1"/>
    <n v="1.994781096875047E-5"/>
    <n v="2.2363985998335398E-4"/>
    <n v="3.0894156390545905E-5"/>
    <m/>
    <m/>
    <m/>
    <n v="2.2363985998335398E-4"/>
    <n v="2.2363985998335398E-4"/>
    <n v="7.8313337249756101E-2"/>
    <n v="1"/>
    <n v="1"/>
    <n v="3.0894156390545905E-5"/>
    <n v="3.0894156390545905E-5"/>
  </r>
  <r>
    <n v="1180"/>
    <n v="0"/>
    <x v="2"/>
    <x v="3"/>
    <x v="4"/>
    <s v="62-304.520 (7), F.A.C."/>
    <x v="4"/>
    <x v="4"/>
    <x v="11"/>
    <n v="2400"/>
    <s v="Nurseries and Vineyards"/>
    <n v="2400"/>
    <s v="MTWCD                                    Brevard County       SJRWMD C-1 Diversion"/>
    <n v="2"/>
    <n v="0.18485327676329899"/>
    <n v="0.47715115120295198"/>
    <n v="0.11649259184084189"/>
    <m/>
    <m/>
    <m/>
    <n v="1.6567748305658052"/>
    <n v="0.47715115120295198"/>
    <n v="599.68788450204534"/>
    <n v="0.28800000000000003"/>
    <n v="0.46899999999999997"/>
    <n v="0.24838505722994009"/>
    <n v="0.11649259184084189"/>
  </r>
  <r>
    <n v="3970"/>
    <n v="0"/>
    <x v="2"/>
    <x v="2"/>
    <x v="4"/>
    <s v="62-304.520 (7), F.A.C."/>
    <x v="4"/>
    <x v="4"/>
    <x v="11"/>
    <n v="2410"/>
    <s v="Tree nurseries"/>
    <n v="2000"/>
    <s v="City of Sebastian      Indian River County"/>
    <n v="40"/>
    <n v="10.856278024100318"/>
    <n v="75.499863646753468"/>
    <n v="10.894907660985496"/>
    <m/>
    <m/>
    <m/>
    <n v="75.499863646753468"/>
    <n v="75.499863646753468"/>
    <n v="36156.278007189576"/>
    <n v="1"/>
    <n v="1"/>
    <n v="10.894907660985496"/>
    <n v="10.894907660985496"/>
  </r>
  <r>
    <n v="2539"/>
    <n v="0"/>
    <x v="2"/>
    <x v="4"/>
    <x v="4"/>
    <s v="62-304.520 (8), F.A.C."/>
    <x v="4"/>
    <x v="4"/>
    <x v="11"/>
    <n v="2410"/>
    <s v="Tree nurseries"/>
    <n v="2000"/>
    <s v="FDOT District 4                                       Indian River County"/>
    <n v="16"/>
    <n v="0.72010014633911379"/>
    <n v="6.2698836682303689"/>
    <n v="0.93645805469341725"/>
    <m/>
    <m/>
    <m/>
    <n v="6.2698836682303689"/>
    <n v="6.2698836682303689"/>
    <n v="2325.8033579011403"/>
    <n v="1"/>
    <n v="1"/>
    <n v="0.93645805469341725"/>
    <n v="0.93645805469341725"/>
  </r>
  <r>
    <n v="2540"/>
    <n v="0"/>
    <x v="2"/>
    <x v="4"/>
    <x v="4"/>
    <s v="62-304.520 (8), F.A.C."/>
    <x v="4"/>
    <x v="4"/>
    <x v="11"/>
    <n v="2410"/>
    <s v="Tree nurseries"/>
    <n v="2000"/>
    <s v="FDOT District 4 IRFWCD                                      Indian River County"/>
    <n v="1"/>
    <n v="3.6485130087343773E-4"/>
    <n v="2.6112464993423234E-3"/>
    <n v="3.261566686063668E-4"/>
    <m/>
    <m/>
    <m/>
    <n v="2.6112464993423234E-3"/>
    <n v="2.6112464993423234E-3"/>
    <n v="1.1288053568209973"/>
    <n v="1"/>
    <n v="1"/>
    <n v="3.261566686063668E-4"/>
    <n v="3.261566686063668E-4"/>
  </r>
  <r>
    <n v="3971"/>
    <n v="0"/>
    <x v="2"/>
    <x v="2"/>
    <x v="4"/>
    <s v="62-304.520 (7), F.A.C."/>
    <x v="4"/>
    <x v="4"/>
    <x v="11"/>
    <n v="2410"/>
    <s v="Tree nurseries"/>
    <n v="2000"/>
    <s v="FWCD                                     Indian River County"/>
    <n v="22"/>
    <n v="1.4842773341141211"/>
    <n v="11.877320274852277"/>
    <n v="1.7658610099214525"/>
    <m/>
    <m/>
    <m/>
    <n v="11.877320274852277"/>
    <n v="11.877320274852277"/>
    <n v="4329.6340942444431"/>
    <n v="1"/>
    <n v="1"/>
    <n v="1.7658610099214525"/>
    <n v="1.7658610099214525"/>
  </r>
  <r>
    <n v="2541"/>
    <n v="0"/>
    <x v="2"/>
    <x v="4"/>
    <x v="4"/>
    <s v="62-304.520 (8), F.A.C."/>
    <x v="4"/>
    <x v="4"/>
    <x v="11"/>
    <n v="2410"/>
    <s v="Tree nurseries"/>
    <n v="2000"/>
    <s v="Indian River County"/>
    <n v="404"/>
    <n v="146.3925132865395"/>
    <n v="1226.1683625985247"/>
    <n v="191.146329392778"/>
    <m/>
    <m/>
    <m/>
    <n v="1226.1683625985247"/>
    <n v="1226.1683625985247"/>
    <n v="451682.44547991647"/>
    <n v="1"/>
    <n v="1"/>
    <n v="191.146329392778"/>
    <n v="191.146329392778"/>
  </r>
  <r>
    <n v="3972"/>
    <n v="0"/>
    <x v="2"/>
    <x v="2"/>
    <x v="4"/>
    <s v="62-304.520 (7), F.A.C."/>
    <x v="4"/>
    <x v="4"/>
    <x v="11"/>
    <n v="2410"/>
    <s v="Tree nurseries"/>
    <n v="2000"/>
    <s v="Indian River County"/>
    <n v="93"/>
    <n v="31.234490626952169"/>
    <n v="237.46202810370974"/>
    <n v="37.507617905455049"/>
    <m/>
    <m/>
    <m/>
    <n v="237.46202810370974"/>
    <n v="237.46202810370974"/>
    <n v="83760.336979788044"/>
    <n v="1"/>
    <n v="1"/>
    <n v="37.507617905455049"/>
    <n v="37.507617905455049"/>
  </r>
  <r>
    <n v="2542"/>
    <n v="0"/>
    <x v="2"/>
    <x v="4"/>
    <x v="4"/>
    <s v="62-304.520 (8), F.A.C."/>
    <x v="4"/>
    <x v="4"/>
    <x v="11"/>
    <n v="2410"/>
    <s v="Tree nurseries"/>
    <n v="2000"/>
    <s v="IRFWCD                                      Indian River County"/>
    <n v="15"/>
    <n v="0.4474185738274789"/>
    <n v="3.6126697556405651"/>
    <n v="0.509292108754406"/>
    <m/>
    <m/>
    <m/>
    <n v="3.6126697556405651"/>
    <n v="3.6126697556405651"/>
    <n v="1527.3259693908824"/>
    <n v="1"/>
    <n v="1"/>
    <n v="0.509292108754406"/>
    <n v="0.509292108754406"/>
  </r>
  <r>
    <n v="1181"/>
    <n v="0"/>
    <x v="2"/>
    <x v="3"/>
    <x v="4"/>
    <s v="62-304.520 (7), F.A.C."/>
    <x v="4"/>
    <x v="4"/>
    <x v="11"/>
    <n v="2410"/>
    <s v="Tree nurseries"/>
    <n v="2410"/>
    <s v="Brevard County"/>
    <n v="3"/>
    <n v="6.5028308136244078E-2"/>
    <n v="0.52697934141891323"/>
    <n v="7.7497499658112839E-2"/>
    <m/>
    <m/>
    <m/>
    <n v="0.52697934141891323"/>
    <n v="0.52697934141891323"/>
    <n v="206.00281377136869"/>
    <n v="1"/>
    <n v="1"/>
    <n v="7.7497499658112839E-2"/>
    <n v="7.7497499658112839E-2"/>
  </r>
  <r>
    <n v="3973"/>
    <n v="0"/>
    <x v="2"/>
    <x v="2"/>
    <x v="4"/>
    <s v="62-304.520 (7), F.A.C."/>
    <x v="4"/>
    <x v="4"/>
    <x v="11"/>
    <n v="2410"/>
    <s v="Tree nurseries"/>
    <n v="2410"/>
    <s v="Brevard County"/>
    <n v="2"/>
    <n v="8.6192339191646761E-2"/>
    <n v="0.70428934696526091"/>
    <n v="0.10077783015208142"/>
    <m/>
    <m/>
    <m/>
    <n v="0.70428934696526091"/>
    <n v="0.70428934696526091"/>
    <n v="321.26832998725013"/>
    <n v="1"/>
    <n v="1"/>
    <n v="0.10077783015208142"/>
    <n v="0.10077783015208142"/>
  </r>
  <r>
    <n v="1182"/>
    <n v="0"/>
    <x v="2"/>
    <x v="3"/>
    <x v="4"/>
    <s v="62-304.520 (7), F.A.C."/>
    <x v="4"/>
    <x v="4"/>
    <x v="11"/>
    <n v="2410"/>
    <s v="Tree nurseries"/>
    <n v="2410"/>
    <s v="City of Palm Bay            Brevard County"/>
    <n v="3"/>
    <n v="0.10771805211337968"/>
    <n v="0.87509705679941407"/>
    <n v="0.12866487860555786"/>
    <m/>
    <m/>
    <m/>
    <n v="0.87509705679941407"/>
    <n v="0.87509705679941407"/>
    <n v="342.43679448156831"/>
    <n v="1"/>
    <n v="1"/>
    <n v="0.12866487860555786"/>
    <n v="0.12866487860555786"/>
  </r>
  <r>
    <n v="3974"/>
    <n v="0"/>
    <x v="2"/>
    <x v="2"/>
    <x v="4"/>
    <s v="62-304.520 (7), F.A.C."/>
    <x v="4"/>
    <x v="4"/>
    <x v="11"/>
    <n v="2410"/>
    <s v="Tree nurseries"/>
    <n v="2410"/>
    <s v="City of Palm Bay            Brevard County"/>
    <n v="29"/>
    <n v="2.7935948390165586"/>
    <n v="17.989310434951705"/>
    <n v="2.5440658517503456"/>
    <m/>
    <m/>
    <m/>
    <n v="17.989310434951705"/>
    <n v="17.989310434951705"/>
    <n v="6690.0021577397592"/>
    <n v="1"/>
    <n v="1"/>
    <n v="2.5440658517503456"/>
    <n v="2.5440658517503456"/>
  </r>
  <r>
    <n v="1183"/>
    <n v="0"/>
    <x v="2"/>
    <x v="3"/>
    <x v="4"/>
    <s v="62-304.520 (7), F.A.C."/>
    <x v="4"/>
    <x v="4"/>
    <x v="11"/>
    <n v="2410"/>
    <s v="Tree nurseries"/>
    <n v="2410"/>
    <s v="City of Palm Bay            Brevard County       SJRWMD C-1 Diversion"/>
    <n v="41"/>
    <n v="9.6685623860557133"/>
    <n v="24.096938678815068"/>
    <n v="5.8620601111480308"/>
    <m/>
    <m/>
    <m/>
    <n v="83.669925968107862"/>
    <n v="24.096938678815068"/>
    <n v="31392.604177231438"/>
    <n v="0.28800000000000003"/>
    <n v="0.46899999999999997"/>
    <n v="12.499062070678105"/>
    <n v="5.8620601111480308"/>
  </r>
  <r>
    <n v="3975"/>
    <n v="0"/>
    <x v="2"/>
    <x v="2"/>
    <x v="4"/>
    <s v="62-304.520 (7), F.A.C."/>
    <x v="4"/>
    <x v="4"/>
    <x v="11"/>
    <n v="2410"/>
    <s v="Tree nurseries"/>
    <n v="2410"/>
    <s v="City of Sebastian      Indian River County"/>
    <n v="25"/>
    <n v="1.4253237110742426E-2"/>
    <n v="9.3048835191989476E-2"/>
    <n v="1.3089174186511178E-2"/>
    <m/>
    <m/>
    <m/>
    <n v="9.3048835191989476E-2"/>
    <n v="9.3048835191989476E-2"/>
    <n v="46.484217133209384"/>
    <n v="1"/>
    <n v="1"/>
    <n v="1.3089174186511178E-2"/>
    <n v="1.3089174186511178E-2"/>
  </r>
  <r>
    <n v="2543"/>
    <n v="0"/>
    <x v="2"/>
    <x v="4"/>
    <x v="4"/>
    <s v="62-304.520 (8), F.A.C."/>
    <x v="4"/>
    <x v="4"/>
    <x v="11"/>
    <n v="2410"/>
    <s v="Tree nurseries"/>
    <n v="2410"/>
    <s v="FDOT District 4                                       Indian River County"/>
    <n v="5"/>
    <n v="3.8966940867259434E-4"/>
    <n v="3.8525211428130932E-3"/>
    <n v="5.5239516127976169E-4"/>
    <m/>
    <m/>
    <m/>
    <n v="3.8525211428130932E-3"/>
    <n v="3.8525211428130932E-3"/>
    <n v="1.5180188352760187"/>
    <n v="1"/>
    <n v="1"/>
    <n v="5.5239516127976169E-4"/>
    <n v="5.5239516127976169E-4"/>
  </r>
  <r>
    <n v="1184"/>
    <n v="0"/>
    <x v="2"/>
    <x v="3"/>
    <x v="4"/>
    <s v="62-304.520 (7), F.A.C."/>
    <x v="4"/>
    <x v="4"/>
    <x v="11"/>
    <n v="2410"/>
    <s v="Tree nurseries"/>
    <n v="2410"/>
    <s v="FDOT District 5                        Town of Malabar                  Brevard County"/>
    <n v="3"/>
    <n v="8.0421494220672476E-2"/>
    <n v="0.65260393688029361"/>
    <n v="0.10389560215577441"/>
    <m/>
    <m/>
    <m/>
    <n v="0.65260393688029361"/>
    <n v="0.65260393688029361"/>
    <n v="241.13998475726453"/>
    <n v="1"/>
    <n v="1"/>
    <n v="0.10389560215577441"/>
    <n v="0.10389560215577441"/>
  </r>
  <r>
    <n v="1185"/>
    <n v="0"/>
    <x v="2"/>
    <x v="3"/>
    <x v="4"/>
    <s v="62-304.520 (7), F.A.C."/>
    <x v="4"/>
    <x v="4"/>
    <x v="11"/>
    <n v="2410"/>
    <s v="Tree nurseries"/>
    <n v="2410"/>
    <s v="FDOT District 5                    Town of Grant-Valkaria                      Brevard County"/>
    <n v="20"/>
    <n v="1.4237354543107814"/>
    <n v="11.977460737288208"/>
    <n v="1.7618004526619768"/>
    <m/>
    <m/>
    <m/>
    <n v="11.977460737288208"/>
    <n v="11.977460737288208"/>
    <n v="4501.0573564557826"/>
    <n v="1"/>
    <n v="1"/>
    <n v="1.7618004526619768"/>
    <n v="1.7618004526619768"/>
  </r>
  <r>
    <n v="3976"/>
    <n v="0"/>
    <x v="2"/>
    <x v="2"/>
    <x v="4"/>
    <s v="62-304.520 (7), F.A.C."/>
    <x v="4"/>
    <x v="4"/>
    <x v="11"/>
    <n v="2410"/>
    <s v="Tree nurseries"/>
    <n v="2410"/>
    <s v="FWCD                                     Indian River County"/>
    <n v="14"/>
    <n v="0.14250494151409135"/>
    <n v="0.95260298087949302"/>
    <n v="0.12370092285796312"/>
    <m/>
    <m/>
    <m/>
    <n v="0.95260298087949302"/>
    <n v="0.95260298087949302"/>
    <n v="349.09548756881225"/>
    <n v="1"/>
    <n v="1"/>
    <n v="0.12370092285796312"/>
    <n v="0.12370092285796312"/>
  </r>
  <r>
    <n v="2544"/>
    <n v="0"/>
    <x v="2"/>
    <x v="4"/>
    <x v="4"/>
    <s v="62-304.520 (8), F.A.C."/>
    <x v="4"/>
    <x v="4"/>
    <x v="11"/>
    <n v="2410"/>
    <s v="Tree nurseries"/>
    <n v="2410"/>
    <s v="Indian River County"/>
    <n v="208"/>
    <n v="24.657235586007562"/>
    <n v="207.77111133417463"/>
    <n v="32.31762708755987"/>
    <m/>
    <m/>
    <m/>
    <n v="207.77111133417463"/>
    <n v="207.77111133417463"/>
    <n v="76962.524821781335"/>
    <n v="1"/>
    <n v="1"/>
    <n v="32.31762708755987"/>
    <n v="32.31762708755987"/>
  </r>
  <r>
    <n v="3977"/>
    <n v="0"/>
    <x v="2"/>
    <x v="2"/>
    <x v="4"/>
    <s v="62-304.520 (7), F.A.C."/>
    <x v="4"/>
    <x v="4"/>
    <x v="11"/>
    <n v="2410"/>
    <s v="Tree nurseries"/>
    <n v="2410"/>
    <s v="Indian River County"/>
    <n v="37"/>
    <n v="4.3973211722507717"/>
    <n v="28.037090436688764"/>
    <n v="4.5740876960907171"/>
    <m/>
    <m/>
    <m/>
    <n v="28.037090436688764"/>
    <n v="28.037090436688764"/>
    <n v="11301.493331544953"/>
    <n v="1"/>
    <n v="1"/>
    <n v="4.5740876960907171"/>
    <n v="4.5740876960907171"/>
  </r>
  <r>
    <n v="2545"/>
    <n v="0"/>
    <x v="2"/>
    <x v="4"/>
    <x v="4"/>
    <s v="62-304.520 (8), F.A.C."/>
    <x v="4"/>
    <x v="4"/>
    <x v="11"/>
    <n v="2410"/>
    <s v="Tree nurseries"/>
    <n v="2410"/>
    <s v="IRFWCD                                      Indian River County"/>
    <n v="24"/>
    <n v="0.20806571640002328"/>
    <n v="1.3572830670661755"/>
    <n v="0.20352481582745663"/>
    <m/>
    <m/>
    <m/>
    <n v="1.3572830670661755"/>
    <n v="1.3572830670661755"/>
    <n v="542.25153995334597"/>
    <n v="1"/>
    <n v="1"/>
    <n v="0.20352481582745663"/>
    <n v="0.20352481582745663"/>
  </r>
  <r>
    <n v="1186"/>
    <n v="0"/>
    <x v="2"/>
    <x v="3"/>
    <x v="4"/>
    <s v="62-304.520 (7), F.A.C."/>
    <x v="4"/>
    <x v="4"/>
    <x v="11"/>
    <n v="2410"/>
    <s v="Tree nurseries"/>
    <n v="2410"/>
    <s v="MTWCD                        City of Palm Bay            Brevard County       SJRWMD C-1 Diversion"/>
    <n v="2"/>
    <n v="8.679608614176719E-2"/>
    <n v="0.21347633182366088"/>
    <n v="4.9001825482454874E-2"/>
    <m/>
    <m/>
    <m/>
    <n v="0.74123726327660022"/>
    <n v="0.21347633182366088"/>
    <n v="285.99854655040031"/>
    <n v="0.28800000000000003"/>
    <n v="0.46899999999999997"/>
    <n v="0.10448150422698269"/>
    <n v="4.9001825482454874E-2"/>
  </r>
  <r>
    <n v="1187"/>
    <n v="0"/>
    <x v="2"/>
    <x v="3"/>
    <x v="4"/>
    <s v="62-304.520 (7), F.A.C."/>
    <x v="4"/>
    <x v="4"/>
    <x v="11"/>
    <n v="2410"/>
    <s v="Tree nurseries"/>
    <n v="2410"/>
    <s v="Town of Grant-Valkaria                      Brevard County"/>
    <n v="90"/>
    <n v="26.358526972962895"/>
    <n v="185.99514972336951"/>
    <n v="29.505233428401592"/>
    <m/>
    <m/>
    <m/>
    <n v="185.99514972336951"/>
    <n v="185.99514972336951"/>
    <n v="66030.311513117384"/>
    <n v="1"/>
    <n v="1"/>
    <n v="29.505233428401592"/>
    <n v="29.505233428401592"/>
  </r>
  <r>
    <n v="1188"/>
    <n v="0"/>
    <x v="2"/>
    <x v="3"/>
    <x v="4"/>
    <s v="62-304.520 (7), F.A.C."/>
    <x v="4"/>
    <x v="4"/>
    <x v="11"/>
    <n v="2410"/>
    <s v="Tree nurseries"/>
    <n v="2410"/>
    <s v="Town of Malabar                  Brevard County"/>
    <n v="3"/>
    <n v="4.2860478322459081E-2"/>
    <n v="0.3520716742356732"/>
    <n v="5.1699166615297928E-2"/>
    <m/>
    <m/>
    <m/>
    <n v="0.3520716742356732"/>
    <n v="0.3520716742356732"/>
    <n v="138.4912446814169"/>
    <n v="1"/>
    <n v="1"/>
    <n v="5.1699166615297928E-2"/>
    <n v="5.1699166615297928E-2"/>
  </r>
  <r>
    <n v="3978"/>
    <n v="0"/>
    <x v="2"/>
    <x v="2"/>
    <x v="4"/>
    <s v="62-304.520 (7), F.A.C."/>
    <x v="4"/>
    <x v="4"/>
    <x v="11"/>
    <n v="2420"/>
    <s v="Sod farms"/>
    <n v="2000"/>
    <s v="FDOT District 4                                       Indian River County"/>
    <n v="5"/>
    <n v="3.3202318615519422E-2"/>
    <n v="0.27256664342199666"/>
    <n v="3.6249491650764992E-2"/>
    <m/>
    <m/>
    <m/>
    <n v="0.27256664342199666"/>
    <n v="0.27256664342199666"/>
    <n v="104.89883339530049"/>
    <n v="1"/>
    <n v="1"/>
    <n v="3.6249491650764992E-2"/>
    <n v="3.6249491650764992E-2"/>
  </r>
  <r>
    <n v="2546"/>
    <n v="0"/>
    <x v="2"/>
    <x v="4"/>
    <x v="4"/>
    <s v="62-304.520 (8), F.A.C."/>
    <x v="4"/>
    <x v="4"/>
    <x v="11"/>
    <n v="2420"/>
    <s v="Sod farms"/>
    <n v="2000"/>
    <s v="Indian River County"/>
    <n v="103"/>
    <n v="45.430715384847211"/>
    <n v="401.05890324630485"/>
    <n v="64.104793032685691"/>
    <m/>
    <m/>
    <m/>
    <n v="401.05890324630485"/>
    <n v="401.05890324630485"/>
    <n v="141770.89148671905"/>
    <n v="1"/>
    <n v="1"/>
    <n v="64.104793032685691"/>
    <n v="64.104793032685691"/>
  </r>
  <r>
    <n v="3979"/>
    <n v="0"/>
    <x v="2"/>
    <x v="2"/>
    <x v="4"/>
    <s v="62-304.520 (7), F.A.C."/>
    <x v="4"/>
    <x v="4"/>
    <x v="11"/>
    <n v="2420"/>
    <s v="Sod farms"/>
    <n v="2000"/>
    <s v="Indian River County"/>
    <n v="26"/>
    <n v="6.031915686189639"/>
    <n v="53.496848712566816"/>
    <n v="8.338395514712829"/>
    <m/>
    <m/>
    <m/>
    <n v="53.496848712566816"/>
    <n v="53.496848712566816"/>
    <n v="19617.585640104233"/>
    <n v="1"/>
    <n v="1"/>
    <n v="8.338395514712829"/>
    <n v="8.338395514712829"/>
  </r>
  <r>
    <n v="1189"/>
    <n v="0"/>
    <x v="2"/>
    <x v="3"/>
    <x v="4"/>
    <s v="62-304.520 (7), F.A.C."/>
    <x v="4"/>
    <x v="4"/>
    <x v="11"/>
    <n v="2420"/>
    <s v="Sod farms"/>
    <n v="2420"/>
    <s v="City of Melbourne                 Brevard County       SJRWMD C-1 Diversion"/>
    <n v="147"/>
    <n v="21.075246254250708"/>
    <n v="55.767301463414526"/>
    <n v="15.222666813301453"/>
    <m/>
    <m/>
    <m/>
    <n v="193.63646341463374"/>
    <n v="55.767301463414526"/>
    <n v="66580.527504238242"/>
    <n v="0.28800000000000003"/>
    <n v="0.46899999999999997"/>
    <n v="32.457711755440201"/>
    <n v="15.222666813301453"/>
  </r>
  <r>
    <n v="1190"/>
    <n v="0"/>
    <x v="2"/>
    <x v="3"/>
    <x v="4"/>
    <s v="62-304.520 (7), F.A.C."/>
    <x v="4"/>
    <x v="4"/>
    <x v="11"/>
    <n v="2420"/>
    <s v="Sod farms"/>
    <n v="2420"/>
    <s v="City of Palm Bay            Brevard County"/>
    <n v="1"/>
    <n v="2.1393986205979867E-5"/>
    <n v="1.8342286245126154E-4"/>
    <n v="2.9472889961460038E-5"/>
    <m/>
    <m/>
    <m/>
    <n v="1.8342286245126154E-4"/>
    <n v="1.8342286245126154E-4"/>
    <n v="6.4303517467093146E-2"/>
    <n v="1"/>
    <n v="1"/>
    <n v="2.9472889961460038E-5"/>
    <n v="2.9472889961460038E-5"/>
  </r>
  <r>
    <n v="3980"/>
    <n v="0"/>
    <x v="2"/>
    <x v="2"/>
    <x v="4"/>
    <s v="62-304.520 (7), F.A.C."/>
    <x v="4"/>
    <x v="4"/>
    <x v="11"/>
    <n v="2420"/>
    <s v="Sod farms"/>
    <n v="2420"/>
    <s v="City of Palm Bay            Brevard County"/>
    <n v="18"/>
    <n v="2.173199518386614"/>
    <n v="18.240859163048516"/>
    <n v="2.8723832258233246"/>
    <m/>
    <m/>
    <m/>
    <n v="18.240859163048516"/>
    <n v="18.240859163048516"/>
    <n v="6434.7987558430777"/>
    <n v="1"/>
    <n v="1"/>
    <n v="2.8723832258233246"/>
    <n v="2.8723832258233246"/>
  </r>
  <r>
    <n v="1191"/>
    <n v="0"/>
    <x v="2"/>
    <x v="3"/>
    <x v="4"/>
    <s v="62-304.520 (7), F.A.C."/>
    <x v="4"/>
    <x v="4"/>
    <x v="11"/>
    <n v="2420"/>
    <s v="Sod farms"/>
    <n v="2420"/>
    <s v="City of Palm Bay            Brevard County       SJRWMD C-1 Diversion"/>
    <n v="68"/>
    <n v="4.1752608301277316"/>
    <n v="9.484415152773412"/>
    <n v="2.4701956400426428"/>
    <m/>
    <m/>
    <m/>
    <n v="32.931997058241009"/>
    <n v="9.484415152773412"/>
    <n v="11692.634309063538"/>
    <n v="0.28800000000000003"/>
    <n v="0.46899999999999997"/>
    <n v="5.2669416632039292"/>
    <n v="2.4701956400426428"/>
  </r>
  <r>
    <n v="3981"/>
    <n v="0"/>
    <x v="2"/>
    <x v="2"/>
    <x v="4"/>
    <s v="62-304.520 (7), F.A.C."/>
    <x v="4"/>
    <x v="4"/>
    <x v="11"/>
    <n v="2420"/>
    <s v="Sod farms"/>
    <n v="2420"/>
    <s v="City of Palm Bay            Brevard County       SJRWMD C-1 Diversion"/>
    <n v="2"/>
    <n v="2.6206181304648047E-3"/>
    <n v="6.6680965357968332E-3"/>
    <n v="1.7461444024261094E-3"/>
    <m/>
    <m/>
    <m/>
    <n v="2.315311297151678E-2"/>
    <n v="6.6680965357968332E-3"/>
    <n v="7.7679831524132972"/>
    <n v="0.28800000000000003"/>
    <n v="0.46899999999999997"/>
    <n v="3.7231223932326428E-3"/>
    <n v="1.7461444024261094E-3"/>
  </r>
  <r>
    <n v="3982"/>
    <n v="0"/>
    <x v="2"/>
    <x v="2"/>
    <x v="4"/>
    <s v="62-304.520 (7), F.A.C."/>
    <x v="4"/>
    <x v="4"/>
    <x v="11"/>
    <n v="2420"/>
    <s v="Sod farms"/>
    <n v="2420"/>
    <s v="FDOT District 4                                       Indian River County"/>
    <n v="6"/>
    <n v="9.7658656763611199E-2"/>
    <n v="0.8165688375454041"/>
    <n v="0.1134703382527853"/>
    <m/>
    <m/>
    <m/>
    <n v="0.8165688375454041"/>
    <n v="0.8165688375454041"/>
    <n v="309.38452585248996"/>
    <n v="1"/>
    <n v="1"/>
    <n v="0.1134703382527853"/>
    <n v="0.1134703382527853"/>
  </r>
  <r>
    <n v="2547"/>
    <n v="0"/>
    <x v="2"/>
    <x v="4"/>
    <x v="4"/>
    <s v="62-304.520 (8), F.A.C."/>
    <x v="4"/>
    <x v="4"/>
    <x v="11"/>
    <n v="2420"/>
    <s v="Sod farms"/>
    <n v="2420"/>
    <s v="Indian River County"/>
    <n v="49"/>
    <n v="5.5291371491379699"/>
    <n v="48.188401490535547"/>
    <n v="7.383258354154572"/>
    <m/>
    <m/>
    <m/>
    <n v="48.188401490535547"/>
    <n v="48.188401490535547"/>
    <n v="17409.85241613472"/>
    <n v="1"/>
    <n v="1"/>
    <n v="7.383258354154572"/>
    <n v="7.383258354154572"/>
  </r>
  <r>
    <n v="3983"/>
    <n v="0"/>
    <x v="2"/>
    <x v="2"/>
    <x v="4"/>
    <s v="62-304.520 (7), F.A.C."/>
    <x v="4"/>
    <x v="4"/>
    <x v="11"/>
    <n v="2420"/>
    <s v="Sod farms"/>
    <n v="2420"/>
    <s v="Indian River County"/>
    <n v="26"/>
    <n v="3.6437248960180044"/>
    <n v="30.994697691223539"/>
    <n v="4.874101184825367"/>
    <m/>
    <m/>
    <m/>
    <n v="30.994697691223539"/>
    <n v="30.994697691223539"/>
    <n v="11676.892460054843"/>
    <n v="1"/>
    <n v="1"/>
    <n v="4.874101184825367"/>
    <n v="4.874101184825367"/>
  </r>
  <r>
    <n v="2548"/>
    <n v="0"/>
    <x v="2"/>
    <x v="4"/>
    <x v="4"/>
    <s v="62-304.520 (8), F.A.C."/>
    <x v="4"/>
    <x v="4"/>
    <x v="11"/>
    <n v="2420"/>
    <s v="Sod farms"/>
    <n v="2420"/>
    <s v="IRFWCD                                      Indian River County"/>
    <n v="11"/>
    <n v="0.27519395061766339"/>
    <n v="2.3603754190114441"/>
    <n v="0.35706192912942936"/>
    <m/>
    <m/>
    <m/>
    <n v="2.3603754190114441"/>
    <n v="2.3603754190114441"/>
    <n v="855.95175512699041"/>
    <n v="1"/>
    <n v="1"/>
    <n v="0.35706192912942936"/>
    <n v="0.35706192912942936"/>
  </r>
  <r>
    <n v="1192"/>
    <n v="0"/>
    <x v="2"/>
    <x v="3"/>
    <x v="4"/>
    <s v="62-304.520 (7), F.A.C."/>
    <x v="4"/>
    <x v="4"/>
    <x v="11"/>
    <n v="2420"/>
    <s v="Sod farms"/>
    <n v="2420"/>
    <s v="MTWCD                        City of Palm Bay            Brevard County       SJRWMD C-1 Diversion"/>
    <n v="104"/>
    <n v="25.344746430927145"/>
    <n v="52.945975430258812"/>
    <n v="13.648317288097523"/>
    <m/>
    <m/>
    <m/>
    <n v="183.8401924661764"/>
    <n v="52.945975430258812"/>
    <n v="66555.59086334912"/>
    <n v="0.28800000000000003"/>
    <n v="0.46899999999999997"/>
    <n v="29.10088974008001"/>
    <n v="13.648317288097523"/>
  </r>
  <r>
    <n v="1193"/>
    <n v="0"/>
    <x v="2"/>
    <x v="3"/>
    <x v="4"/>
    <s v="62-304.520 (7), F.A.C."/>
    <x v="4"/>
    <x v="4"/>
    <x v="11"/>
    <n v="2420"/>
    <s v="Sod farms"/>
    <n v="2420"/>
    <s v="MTWCD                   City of Melbourne                 Brevard County       SJRWMD C-1 Diversion"/>
    <n v="34"/>
    <n v="3.0764105977681884"/>
    <n v="8.3907857347413781"/>
    <n v="2.3677962535890074"/>
    <m/>
    <m/>
    <m/>
    <n v="29.134672690074229"/>
    <n v="8.3907857347413781"/>
    <n v="10115.608573979429"/>
    <n v="0.28800000000000003"/>
    <n v="0.46899999999999997"/>
    <n v="5.0486060844115297"/>
    <n v="2.3677962535890074"/>
  </r>
  <r>
    <n v="2549"/>
    <n v="0"/>
    <x v="2"/>
    <x v="4"/>
    <x v="4"/>
    <s v="62-304.520 (8), F.A.C."/>
    <x v="4"/>
    <x v="4"/>
    <x v="11"/>
    <n v="2430"/>
    <s v="Ornamentals"/>
    <n v="2000"/>
    <s v="FDOT District 4                                       Indian River County"/>
    <n v="3"/>
    <n v="0.12215309927590591"/>
    <n v="1.0950309368081532"/>
    <n v="0.15607774389454171"/>
    <m/>
    <m/>
    <m/>
    <n v="1.0950309368081532"/>
    <n v="1.0950309368081532"/>
    <n v="418.56314517216435"/>
    <n v="1"/>
    <n v="1"/>
    <n v="0.15607774389454171"/>
    <n v="0.15607774389454171"/>
  </r>
  <r>
    <n v="3984"/>
    <n v="0"/>
    <x v="2"/>
    <x v="2"/>
    <x v="4"/>
    <s v="62-304.520 (7), F.A.C."/>
    <x v="4"/>
    <x v="4"/>
    <x v="11"/>
    <n v="2430"/>
    <s v="Ornamentals"/>
    <n v="2000"/>
    <s v="FWCD                                     Indian River County"/>
    <n v="5"/>
    <n v="1.241294210358626"/>
    <n v="9.759794027938165"/>
    <n v="1.5212755900723005"/>
    <m/>
    <m/>
    <m/>
    <n v="9.759794027938165"/>
    <n v="9.759794027938165"/>
    <n v="3533.9839812688101"/>
    <n v="1"/>
    <n v="1"/>
    <n v="1.5212755900723005"/>
    <n v="1.5212755900723005"/>
  </r>
  <r>
    <n v="2550"/>
    <n v="0"/>
    <x v="2"/>
    <x v="4"/>
    <x v="4"/>
    <s v="62-304.520 (8), F.A.C."/>
    <x v="4"/>
    <x v="4"/>
    <x v="11"/>
    <n v="2430"/>
    <s v="Ornamentals"/>
    <n v="2000"/>
    <s v="Indian River County"/>
    <n v="282"/>
    <n v="92.166684375532782"/>
    <n v="772.91204723882652"/>
    <n v="122.054498612513"/>
    <m/>
    <m/>
    <m/>
    <n v="772.91204723882652"/>
    <n v="772.91204723882652"/>
    <n v="280794.70347447367"/>
    <n v="1"/>
    <n v="1"/>
    <n v="122.054498612513"/>
    <n v="122.054498612513"/>
  </r>
  <r>
    <n v="3326"/>
    <n v="0"/>
    <x v="2"/>
    <x v="2"/>
    <x v="4"/>
    <s v="62-304.520 (7)(b),(19), F.A.C."/>
    <x v="4"/>
    <x v="4"/>
    <x v="11"/>
    <n v="2430"/>
    <s v="Ornamentals"/>
    <n v="2000"/>
    <s v="Indian River County"/>
    <n v="56"/>
    <n v="23.038619173943435"/>
    <n v="194.04713104173695"/>
    <n v="30.534402080522771"/>
    <m/>
    <m/>
    <m/>
    <n v="194.04713104173695"/>
    <n v="194.04713104173695"/>
    <n v="68509.508034158469"/>
    <n v="1"/>
    <n v="1"/>
    <n v="30.534402080522771"/>
    <n v="30.534402080522771"/>
  </r>
  <r>
    <n v="3985"/>
    <n v="0"/>
    <x v="2"/>
    <x v="2"/>
    <x v="4"/>
    <s v="62-304.520 (7), F.A.C."/>
    <x v="4"/>
    <x v="4"/>
    <x v="11"/>
    <n v="2430"/>
    <s v="Ornamentals"/>
    <n v="2000"/>
    <s v="Indian River County"/>
    <n v="74"/>
    <n v="22.478502657736964"/>
    <n v="186.9007361505044"/>
    <n v="29.205822219489793"/>
    <m/>
    <m/>
    <m/>
    <n v="186.9007361505044"/>
    <n v="186.9007361505044"/>
    <n v="67489.294493823269"/>
    <n v="1"/>
    <n v="1"/>
    <n v="29.205822219489793"/>
    <n v="29.205822219489793"/>
  </r>
  <r>
    <n v="2551"/>
    <n v="0"/>
    <x v="2"/>
    <x v="4"/>
    <x v="4"/>
    <s v="62-304.520 (8), F.A.C."/>
    <x v="4"/>
    <x v="4"/>
    <x v="11"/>
    <n v="2430"/>
    <s v="Ornamentals"/>
    <n v="2000"/>
    <s v="IRFWCD                                      Indian River County"/>
    <n v="23"/>
    <n v="0.38097710033751786"/>
    <n v="3.311981552489522"/>
    <n v="0.50065108387431201"/>
    <m/>
    <m/>
    <m/>
    <n v="3.311981552489522"/>
    <n v="3.311981552489522"/>
    <n v="1223.1432924303863"/>
    <n v="1"/>
    <n v="1"/>
    <n v="0.50065108387431201"/>
    <n v="0.50065108387431201"/>
  </r>
  <r>
    <n v="3327"/>
    <n v="0"/>
    <x v="2"/>
    <x v="2"/>
    <x v="4"/>
    <s v="62-304.520 (7)(b),(19), F.A.C."/>
    <x v="4"/>
    <x v="4"/>
    <x v="11"/>
    <n v="2430"/>
    <s v="Ornamentals"/>
    <n v="2000"/>
    <s v="SRIDROW                                 Indian River County"/>
    <n v="29"/>
    <n v="3.7822486579331795"/>
    <n v="31.782253446543216"/>
    <n v="4.8659560058048346"/>
    <m/>
    <m/>
    <m/>
    <n v="31.782253446543216"/>
    <n v="31.782253446543216"/>
    <n v="11763.117957706085"/>
    <n v="1"/>
    <n v="1"/>
    <n v="4.8659560058048346"/>
    <n v="4.8659560058048346"/>
  </r>
  <r>
    <n v="4839"/>
    <n v="0"/>
    <x v="2"/>
    <x v="5"/>
    <x v="5"/>
    <s v="C-25 and South Indian River Lagoon"/>
    <x v="5"/>
    <x v="5"/>
    <x v="11"/>
    <n v="2430"/>
    <s v="Ornamentals"/>
    <n v="2000"/>
    <s v="St. Lucie County"/>
    <n v="20"/>
    <n v="0.8023033011255627"/>
    <n v="7.1108621440401372"/>
    <n v="1.0342344942670896"/>
    <m/>
    <m/>
    <m/>
    <n v="7.1108621440401372"/>
    <n v="7.1108621440401372"/>
    <n v="2698.1661465693041"/>
    <n v="1"/>
    <n v="1"/>
    <n v="1.0342344942670896"/>
    <n v="1.0342344942670896"/>
  </r>
  <r>
    <n v="1194"/>
    <n v="0"/>
    <x v="2"/>
    <x v="3"/>
    <x v="4"/>
    <s v="62-304.520 (7), F.A.C."/>
    <x v="4"/>
    <x v="4"/>
    <x v="11"/>
    <n v="2430"/>
    <s v="Ornamentals"/>
    <n v="2430"/>
    <s v="Brevard County"/>
    <n v="3"/>
    <n v="8.5682126685746485E-2"/>
    <n v="0.65112160933148377"/>
    <n v="9.429369572994023E-2"/>
    <m/>
    <m/>
    <m/>
    <n v="0.65112160933148377"/>
    <n v="0.65112160933148377"/>
    <n v="257.80497930499217"/>
    <n v="1"/>
    <n v="1"/>
    <n v="9.429369572994023E-2"/>
    <n v="9.429369572994023E-2"/>
  </r>
  <r>
    <n v="3986"/>
    <n v="0"/>
    <x v="2"/>
    <x v="2"/>
    <x v="4"/>
    <s v="62-304.520 (7), F.A.C."/>
    <x v="4"/>
    <x v="4"/>
    <x v="11"/>
    <n v="2430"/>
    <s v="Ornamentals"/>
    <n v="2430"/>
    <s v="Brevard County"/>
    <n v="22"/>
    <n v="0.37236789167266388"/>
    <n v="2.8040392024776417"/>
    <n v="0.40383590296093824"/>
    <m/>
    <m/>
    <m/>
    <n v="2.8040392024776417"/>
    <n v="2.8040392024776417"/>
    <n v="1146.6394040584507"/>
    <n v="1"/>
    <n v="1"/>
    <n v="0.40383590296093824"/>
    <n v="0.40383590296093824"/>
  </r>
  <r>
    <n v="1195"/>
    <n v="0"/>
    <x v="2"/>
    <x v="3"/>
    <x v="4"/>
    <s v="62-304.520 (7), F.A.C."/>
    <x v="4"/>
    <x v="4"/>
    <x v="11"/>
    <n v="2430"/>
    <s v="Ornamentals"/>
    <n v="2430"/>
    <s v="Brevard County       SJRWMD C-1 Diversion"/>
    <n v="6"/>
    <n v="0.2858722737276691"/>
    <n v="0.81570226970889204"/>
    <n v="0.19920423179965757"/>
    <m/>
    <m/>
    <m/>
    <n v="2.8322995476003192"/>
    <n v="0.81570226970889204"/>
    <n v="1085.2098538831676"/>
    <n v="0.28800000000000003"/>
    <n v="0.46899999999999997"/>
    <n v="0.42474249850673257"/>
    <n v="0.19920423179965757"/>
  </r>
  <r>
    <n v="1196"/>
    <n v="0"/>
    <x v="2"/>
    <x v="3"/>
    <x v="4"/>
    <s v="62-304.520 (7), F.A.C."/>
    <x v="4"/>
    <x v="4"/>
    <x v="11"/>
    <n v="2430"/>
    <s v="Ornamentals"/>
    <n v="2430"/>
    <s v="City of Palm Bay            Brevard County"/>
    <n v="3"/>
    <n v="0.12695733454059593"/>
    <n v="0.96505819930857173"/>
    <n v="0.13961902109145499"/>
    <m/>
    <m/>
    <m/>
    <n v="0.96505819930857173"/>
    <n v="0.96505819930857173"/>
    <n v="382.82496287230998"/>
    <n v="1"/>
    <n v="1"/>
    <n v="0.13961902109145499"/>
    <n v="0.13961902109145499"/>
  </r>
  <r>
    <n v="1197"/>
    <n v="0"/>
    <x v="2"/>
    <x v="3"/>
    <x v="4"/>
    <s v="62-304.520 (7), F.A.C."/>
    <x v="4"/>
    <x v="4"/>
    <x v="11"/>
    <n v="2430"/>
    <s v="Ornamentals"/>
    <n v="2430"/>
    <s v="City of Palm Bay            Brevard County       SJRWMD C-1 Diversion"/>
    <n v="52"/>
    <n v="17.975096885679491"/>
    <n v="45.880359885053693"/>
    <n v="11.655387152535774"/>
    <m/>
    <m/>
    <m/>
    <n v="159.30680515643641"/>
    <n v="45.880359885053693"/>
    <n v="59610.0307969774"/>
    <n v="0.28800000000000003"/>
    <n v="0.46899999999999997"/>
    <n v="24.851571753807622"/>
    <n v="11.655387152535774"/>
  </r>
  <r>
    <n v="2552"/>
    <n v="0"/>
    <x v="2"/>
    <x v="4"/>
    <x v="4"/>
    <s v="62-304.520 (8), F.A.C."/>
    <x v="4"/>
    <x v="4"/>
    <x v="11"/>
    <n v="2430"/>
    <s v="Ornamentals"/>
    <n v="2430"/>
    <s v="FDOT District 4                                       Indian River County"/>
    <n v="3"/>
    <n v="9.0894024978008577E-3"/>
    <n v="7.8138882380407129E-2"/>
    <n v="1.0274452647135369E-2"/>
    <m/>
    <m/>
    <m/>
    <n v="7.8138882380407129E-2"/>
    <n v="7.8138882380407129E-2"/>
    <n v="30.348434901269648"/>
    <n v="1"/>
    <n v="1"/>
    <n v="1.0274452647135369E-2"/>
    <n v="1.0274452647135369E-2"/>
  </r>
  <r>
    <n v="3987"/>
    <n v="0"/>
    <x v="2"/>
    <x v="2"/>
    <x v="4"/>
    <s v="62-304.520 (7), F.A.C."/>
    <x v="4"/>
    <x v="4"/>
    <x v="11"/>
    <n v="2430"/>
    <s v="Ornamentals"/>
    <n v="2430"/>
    <s v="FDOT District 4                                       Indian River County"/>
    <n v="4"/>
    <n v="0.16153358535818954"/>
    <n v="1.5270283473308039"/>
    <n v="0.22055482375048552"/>
    <m/>
    <m/>
    <m/>
    <n v="1.5270283473308039"/>
    <n v="1.5270283473308039"/>
    <n v="588.59156501320479"/>
    <n v="1"/>
    <n v="1"/>
    <n v="0.22055482375048552"/>
    <n v="0.22055482375048552"/>
  </r>
  <r>
    <n v="4840"/>
    <n v="0"/>
    <x v="2"/>
    <x v="5"/>
    <x v="5"/>
    <s v="C-25 and South Indian River Lagoon"/>
    <x v="5"/>
    <x v="5"/>
    <x v="11"/>
    <n v="2430"/>
    <s v="Ornamentals"/>
    <n v="2430"/>
    <s v="FPFWCD                                      St. Lucie County"/>
    <n v="31"/>
    <n v="9.5487927046200873"/>
    <n v="66.037133082187751"/>
    <n v="10.555391286537949"/>
    <m/>
    <m/>
    <m/>
    <n v="66.037133082187751"/>
    <n v="66.037133082187751"/>
    <n v="22818.903096014208"/>
    <n v="1"/>
    <n v="1"/>
    <n v="10.555391286537949"/>
    <n v="10.555391286537949"/>
  </r>
  <r>
    <n v="3988"/>
    <n v="0"/>
    <x v="2"/>
    <x v="2"/>
    <x v="4"/>
    <s v="62-304.520 (7), F.A.C."/>
    <x v="4"/>
    <x v="4"/>
    <x v="11"/>
    <n v="2430"/>
    <s v="Ornamentals"/>
    <n v="2430"/>
    <s v="FWCD                                     Indian River County"/>
    <n v="1"/>
    <n v="5.4540565394469175E-5"/>
    <n v="4.5031957590048287E-4"/>
    <n v="6.8528378996697583E-5"/>
    <m/>
    <m/>
    <m/>
    <n v="4.5031957590048287E-4"/>
    <n v="4.5031957590048287E-4"/>
    <n v="0.15958260246206649"/>
    <n v="1"/>
    <n v="1"/>
    <n v="6.8528378996697583E-5"/>
    <n v="6.8528378996697583E-5"/>
  </r>
  <r>
    <n v="2553"/>
    <n v="0"/>
    <x v="2"/>
    <x v="4"/>
    <x v="4"/>
    <s v="62-304.520 (8), F.A.C."/>
    <x v="4"/>
    <x v="4"/>
    <x v="11"/>
    <n v="2430"/>
    <s v="Ornamentals"/>
    <n v="2430"/>
    <s v="Indian River County"/>
    <n v="235"/>
    <n v="49.600165688487799"/>
    <n v="414.64163483487437"/>
    <n v="64.658864979964733"/>
    <m/>
    <m/>
    <m/>
    <n v="414.64163483487437"/>
    <n v="414.64163483487437"/>
    <n v="152579.11928185946"/>
    <n v="1"/>
    <n v="1"/>
    <n v="64.658864979964733"/>
    <n v="64.658864979964733"/>
  </r>
  <r>
    <n v="3328"/>
    <n v="0"/>
    <x v="2"/>
    <x v="2"/>
    <x v="4"/>
    <s v="62-304.520 (7)(b),(19), F.A.C."/>
    <x v="4"/>
    <x v="4"/>
    <x v="11"/>
    <n v="2430"/>
    <s v="Ornamentals"/>
    <n v="2430"/>
    <s v="Indian River County"/>
    <n v="16"/>
    <n v="1.3817773940556433"/>
    <n v="11.459604488347383"/>
    <n v="1.7663591941335939"/>
    <m/>
    <m/>
    <m/>
    <n v="11.459604488347383"/>
    <n v="11.459604488347383"/>
    <n v="4067.6311292105433"/>
    <n v="1"/>
    <n v="1"/>
    <n v="1.7663591941335939"/>
    <n v="1.7663591941335939"/>
  </r>
  <r>
    <n v="3989"/>
    <n v="0"/>
    <x v="2"/>
    <x v="2"/>
    <x v="4"/>
    <s v="62-304.520 (7), F.A.C."/>
    <x v="4"/>
    <x v="4"/>
    <x v="11"/>
    <n v="2430"/>
    <s v="Ornamentals"/>
    <n v="2430"/>
    <s v="Indian River County"/>
    <n v="43"/>
    <n v="3.9629531789418979"/>
    <n v="34.666880598702996"/>
    <n v="5.3053089291635018"/>
    <m/>
    <m/>
    <m/>
    <n v="34.666880598702996"/>
    <n v="34.666880598702996"/>
    <n v="12811.35752576941"/>
    <n v="1"/>
    <n v="1"/>
    <n v="5.3053089291635018"/>
    <n v="5.3053089291635018"/>
  </r>
  <r>
    <n v="2554"/>
    <n v="0"/>
    <x v="2"/>
    <x v="4"/>
    <x v="4"/>
    <s v="62-304.520 (8), F.A.C."/>
    <x v="4"/>
    <x v="4"/>
    <x v="11"/>
    <n v="2430"/>
    <s v="Ornamentals"/>
    <n v="2430"/>
    <s v="IRFWCD                                      Indian River County"/>
    <n v="12"/>
    <n v="0.38102005631631869"/>
    <n v="2.7430103997972641"/>
    <n v="0.3913432254716207"/>
    <m/>
    <m/>
    <m/>
    <n v="2.7430103997972641"/>
    <n v="2.7430103997972641"/>
    <n v="1108.7974676248136"/>
    <n v="1"/>
    <n v="1"/>
    <n v="0.3913432254716207"/>
    <n v="0.3913432254716207"/>
  </r>
  <r>
    <n v="1198"/>
    <n v="0"/>
    <x v="2"/>
    <x v="3"/>
    <x v="4"/>
    <s v="62-304.520 (7), F.A.C."/>
    <x v="4"/>
    <x v="4"/>
    <x v="11"/>
    <n v="2430"/>
    <s v="Ornamentals"/>
    <n v="2430"/>
    <s v="MTWCD                                    Brevard County       SJRWMD C-1 Diversion"/>
    <n v="4"/>
    <n v="0.24682819974647044"/>
    <n v="0.62414698525848133"/>
    <n v="0.15650271592110557"/>
    <m/>
    <m/>
    <m/>
    <n v="2.1671770321475043"/>
    <n v="0.62414698525848133"/>
    <n v="781.16531047888338"/>
    <n v="0.28800000000000003"/>
    <n v="0.46899999999999997"/>
    <n v="0.3336944902368989"/>
    <n v="0.15650271592110557"/>
  </r>
  <r>
    <n v="3329"/>
    <n v="0"/>
    <x v="2"/>
    <x v="2"/>
    <x v="4"/>
    <s v="62-304.520 (7)(b),(19), F.A.C."/>
    <x v="4"/>
    <x v="4"/>
    <x v="11"/>
    <n v="2430"/>
    <s v="Ornamentals"/>
    <n v="2430"/>
    <s v="SRIDROW                                 Indian River County"/>
    <n v="11"/>
    <n v="5.1369137702276656E-2"/>
    <n v="0.45319733792283112"/>
    <n v="6.1673375163069963E-2"/>
    <m/>
    <m/>
    <m/>
    <n v="0.45319733792283112"/>
    <n v="0.45319733792283112"/>
    <n v="202.05217465565087"/>
    <n v="1"/>
    <n v="1"/>
    <n v="6.1673375163069963E-2"/>
    <n v="6.1673375163069963E-2"/>
  </r>
  <r>
    <n v="4841"/>
    <n v="0"/>
    <x v="2"/>
    <x v="5"/>
    <x v="5"/>
    <s v="C-25 and South Indian River Lagoon"/>
    <x v="5"/>
    <x v="5"/>
    <x v="11"/>
    <n v="2430"/>
    <s v="Ornamentals"/>
    <n v="2430"/>
    <s v="St. Lucie County"/>
    <n v="342"/>
    <n v="159.34855810679312"/>
    <n v="1275.5412689989612"/>
    <n v="203.8496724428918"/>
    <m/>
    <m/>
    <m/>
    <n v="1275.5412689989612"/>
    <n v="1275.5412689989612"/>
    <n v="449058.7211336912"/>
    <n v="1"/>
    <n v="1"/>
    <n v="203.8496724428918"/>
    <n v="203.8496724428918"/>
  </r>
  <r>
    <n v="1199"/>
    <n v="0"/>
    <x v="2"/>
    <x v="3"/>
    <x v="4"/>
    <s v="62-304.520 (7), F.A.C."/>
    <x v="4"/>
    <x v="4"/>
    <x v="11"/>
    <n v="2430"/>
    <s v="Ornamentals"/>
    <n v="2430"/>
    <s v="Town of Grant-Valkaria                      Brevard County"/>
    <n v="6"/>
    <n v="0.2106044976677551"/>
    <n v="1.6671825277489187"/>
    <n v="0.21879294995240314"/>
    <m/>
    <m/>
    <m/>
    <n v="1.6671825277489187"/>
    <n v="1.6671825277489187"/>
    <n v="640.95843990738763"/>
    <n v="1"/>
    <n v="1"/>
    <n v="0.21879294995240314"/>
    <n v="0.21879294995240314"/>
  </r>
  <r>
    <n v="3990"/>
    <n v="0"/>
    <x v="2"/>
    <x v="2"/>
    <x v="4"/>
    <s v="62-304.520 (7), F.A.C."/>
    <x v="4"/>
    <x v="4"/>
    <x v="11"/>
    <n v="2430"/>
    <s v="Ornamentals"/>
    <n v="2430"/>
    <s v="Town of Grant-Valkaria                      Brevard County"/>
    <n v="58"/>
    <n v="22.879269318277249"/>
    <n v="129.46386156143998"/>
    <n v="19.252384509044198"/>
    <m/>
    <m/>
    <m/>
    <n v="129.46386156143998"/>
    <n v="129.46386156143998"/>
    <n v="58389.067092753619"/>
    <n v="1"/>
    <n v="1"/>
    <n v="19.252384509044198"/>
    <n v="19.252384509044198"/>
  </r>
  <r>
    <n v="1200"/>
    <n v="0"/>
    <x v="2"/>
    <x v="3"/>
    <x v="4"/>
    <s v="62-304.520 (7), F.A.C."/>
    <x v="4"/>
    <x v="4"/>
    <x v="11"/>
    <n v="2430"/>
    <s v="Ornamentals"/>
    <n v="2430"/>
    <s v="Town of Grant-Valkaria          City of Palm Bay            Brevard County"/>
    <n v="2"/>
    <n v="0.12333564717228293"/>
    <n v="0.63397647848407634"/>
    <n v="6.1079479818923144E-2"/>
    <m/>
    <m/>
    <m/>
    <n v="0.63397647848407634"/>
    <n v="0.63397647848407634"/>
    <n v="252.12797651647099"/>
    <n v="1"/>
    <n v="1"/>
    <n v="6.1079479818923144E-2"/>
    <n v="6.1079479818923144E-2"/>
  </r>
  <r>
    <n v="1201"/>
    <n v="0"/>
    <x v="2"/>
    <x v="3"/>
    <x v="4"/>
    <s v="62-304.520 (7), F.A.C."/>
    <x v="4"/>
    <x v="4"/>
    <x v="11"/>
    <n v="2430"/>
    <s v="Ornamentals"/>
    <n v="2430"/>
    <s v="Town of Malabar                  Brevard County"/>
    <n v="142"/>
    <n v="53.544278988741986"/>
    <n v="323.55706855857295"/>
    <n v="49.809611562010026"/>
    <m/>
    <m/>
    <m/>
    <n v="323.55706855857295"/>
    <n v="323.55706855857295"/>
    <n v="128532.85807007275"/>
    <n v="1"/>
    <n v="1"/>
    <n v="49.809611562010026"/>
    <n v="49.809611562010026"/>
  </r>
  <r>
    <n v="1202"/>
    <n v="0"/>
    <x v="2"/>
    <x v="3"/>
    <x v="4"/>
    <s v="62-304.520 (7), F.A.C."/>
    <x v="4"/>
    <x v="4"/>
    <x v="11"/>
    <n v="2431"/>
    <s v="Shade ferns"/>
    <n v="2431"/>
    <s v="Brevard County       SJRWMD C-1 Diversion"/>
    <n v="2"/>
    <n v="7.0834475038540901E-2"/>
    <n v="0.19258082092152223"/>
    <n v="5.0438727943538243E-2"/>
    <m/>
    <m/>
    <m/>
    <n v="0.66868340597750764"/>
    <n v="0.19258082092152223"/>
    <n v="224.19228208852968"/>
    <n v="0.28800000000000003"/>
    <n v="0.46899999999999997"/>
    <n v="0.1075452621397404"/>
    <n v="5.0438727943538243E-2"/>
  </r>
  <r>
    <n v="1203"/>
    <n v="0"/>
    <x v="2"/>
    <x v="3"/>
    <x v="4"/>
    <s v="62-304.520 (7), F.A.C."/>
    <x v="4"/>
    <x v="4"/>
    <x v="11"/>
    <n v="2431"/>
    <s v="Shade ferns"/>
    <n v="2431"/>
    <s v="MTWCD                                    Brevard County       SJRWMD C-1 Diversion"/>
    <n v="4"/>
    <n v="0.26454532937567388"/>
    <n v="0.68267237168583672"/>
    <n v="0.173484902504908"/>
    <m/>
    <m/>
    <m/>
    <n v="2.3703901794647106"/>
    <n v="0.68267237168583672"/>
    <n v="837.24945332910761"/>
    <n v="0.28800000000000003"/>
    <n v="0.46899999999999997"/>
    <n v="0.36990384329404691"/>
    <n v="0.173484902504908"/>
  </r>
  <r>
    <n v="2555"/>
    <n v="0"/>
    <x v="2"/>
    <x v="4"/>
    <x v="4"/>
    <s v="62-304.520 (8), F.A.C."/>
    <x v="4"/>
    <x v="4"/>
    <x v="11"/>
    <n v="2500"/>
    <s v="Specialty Farms"/>
    <n v="2000"/>
    <s v="Indian River County"/>
    <n v="5"/>
    <n v="0.132785149203791"/>
    <n v="1.3008532292077288"/>
    <n v="0.19172932443498969"/>
    <m/>
    <m/>
    <m/>
    <n v="1.3008532292077288"/>
    <n v="1.3008532292077288"/>
    <n v="526.25663522023183"/>
    <n v="1"/>
    <n v="1"/>
    <n v="0.19172932443498969"/>
    <n v="0.19172932443498969"/>
  </r>
  <r>
    <n v="2556"/>
    <n v="0"/>
    <x v="2"/>
    <x v="4"/>
    <x v="4"/>
    <s v="62-304.520 (8), F.A.C."/>
    <x v="4"/>
    <x v="4"/>
    <x v="11"/>
    <n v="2500"/>
    <s v="Specialty Farms"/>
    <n v="2500"/>
    <s v="Indian River County"/>
    <n v="2"/>
    <n v="5.873136307600053E-5"/>
    <n v="5.633773174361196E-4"/>
    <n v="8.2497303903464656E-5"/>
    <m/>
    <m/>
    <m/>
    <n v="5.633773174361196E-4"/>
    <n v="5.633773174361196E-4"/>
    <n v="0.23356983653252883"/>
    <n v="1"/>
    <n v="1"/>
    <n v="8.2497303903464656E-5"/>
    <n v="8.2497303903464656E-5"/>
  </r>
  <r>
    <n v="3991"/>
    <n v="0"/>
    <x v="2"/>
    <x v="2"/>
    <x v="4"/>
    <s v="62-304.520 (7), F.A.C."/>
    <x v="4"/>
    <x v="4"/>
    <x v="11"/>
    <n v="2510"/>
    <s v="Horse Farms"/>
    <n v="2000"/>
    <s v="FWCD                                     Indian River County"/>
    <n v="134"/>
    <n v="10.223181281284027"/>
    <n v="80.243697265701357"/>
    <n v="12.014850215291759"/>
    <m/>
    <m/>
    <m/>
    <n v="80.243697265701357"/>
    <n v="80.243697265701357"/>
    <n v="29756.587995678106"/>
    <n v="1"/>
    <n v="1"/>
    <n v="12.014850215291759"/>
    <n v="12.014850215291759"/>
  </r>
  <r>
    <n v="3992"/>
    <n v="0"/>
    <x v="2"/>
    <x v="2"/>
    <x v="4"/>
    <s v="62-304.520 (7), F.A.C."/>
    <x v="4"/>
    <x v="4"/>
    <x v="11"/>
    <n v="2510"/>
    <s v="Horse Farms"/>
    <n v="2000"/>
    <s v="FWCD               City of Fellsmere                      Indian River County"/>
    <n v="3"/>
    <n v="0.21566950076970162"/>
    <n v="1.734601684457457"/>
    <n v="0.24845947690479392"/>
    <m/>
    <m/>
    <m/>
    <n v="1.734601684457457"/>
    <n v="1.734601684457457"/>
    <n v="632.90833708201956"/>
    <n v="1"/>
    <n v="1"/>
    <n v="0.24845947690479392"/>
    <n v="0.24845947690479392"/>
  </r>
  <r>
    <n v="2557"/>
    <n v="0"/>
    <x v="2"/>
    <x v="4"/>
    <x v="4"/>
    <s v="62-304.520 (8), F.A.C."/>
    <x v="4"/>
    <x v="4"/>
    <x v="11"/>
    <n v="2510"/>
    <s v="Horse Farms"/>
    <n v="2000"/>
    <s v="Indian River County"/>
    <n v="821"/>
    <n v="308.23945622308236"/>
    <n v="2538.6614592274209"/>
    <n v="397.40313785884689"/>
    <m/>
    <m/>
    <m/>
    <n v="2538.6614592274209"/>
    <n v="2538.6614592274209"/>
    <n v="945191.04368836456"/>
    <n v="1"/>
    <n v="1"/>
    <n v="397.40313785884689"/>
    <n v="397.40313785884689"/>
  </r>
  <r>
    <n v="3330"/>
    <n v="0"/>
    <x v="2"/>
    <x v="2"/>
    <x v="4"/>
    <s v="62-304.520 (7)(b),(19), F.A.C."/>
    <x v="4"/>
    <x v="4"/>
    <x v="11"/>
    <n v="2510"/>
    <s v="Horse Farms"/>
    <n v="2000"/>
    <s v="Indian River County"/>
    <n v="188"/>
    <n v="78.593292771642211"/>
    <n v="647.6327712852418"/>
    <n v="102.53367944579884"/>
    <m/>
    <m/>
    <m/>
    <n v="647.6327712852418"/>
    <n v="647.6327712852418"/>
    <n v="241665.04557243281"/>
    <n v="1"/>
    <n v="1"/>
    <n v="102.53367944579884"/>
    <n v="102.53367944579884"/>
  </r>
  <r>
    <n v="3993"/>
    <n v="0"/>
    <x v="2"/>
    <x v="2"/>
    <x v="4"/>
    <s v="62-304.520 (7), F.A.C."/>
    <x v="4"/>
    <x v="4"/>
    <x v="11"/>
    <n v="2510"/>
    <s v="Horse Farms"/>
    <n v="2000"/>
    <s v="Indian River County"/>
    <n v="378"/>
    <n v="109.67989915765291"/>
    <n v="857.75316684545237"/>
    <n v="136.2978361863756"/>
    <m/>
    <m/>
    <m/>
    <n v="857.75316684545237"/>
    <n v="857.75316684545237"/>
    <n v="300585.18852703238"/>
    <n v="1"/>
    <n v="1"/>
    <n v="136.2978361863756"/>
    <n v="136.2978361863756"/>
  </r>
  <r>
    <n v="2558"/>
    <n v="0"/>
    <x v="2"/>
    <x v="4"/>
    <x v="4"/>
    <s v="62-304.520 (8), F.A.C."/>
    <x v="4"/>
    <x v="4"/>
    <x v="11"/>
    <n v="2510"/>
    <s v="Horse Farms"/>
    <n v="2000"/>
    <s v="IRFWCD                                      Indian River County"/>
    <n v="55"/>
    <n v="1.5171464514057247"/>
    <n v="12.971816097302789"/>
    <n v="1.9463036733550987"/>
    <m/>
    <m/>
    <m/>
    <n v="12.971816097302789"/>
    <n v="12.971816097302789"/>
    <n v="4986.8427499646532"/>
    <n v="1"/>
    <n v="1"/>
    <n v="1.9463036733550987"/>
    <n v="1.9463036733550987"/>
  </r>
  <r>
    <n v="3331"/>
    <n v="0"/>
    <x v="2"/>
    <x v="2"/>
    <x v="4"/>
    <s v="62-304.520 (7)(b),(19), F.A.C."/>
    <x v="4"/>
    <x v="4"/>
    <x v="11"/>
    <n v="2510"/>
    <s v="Horse Farms"/>
    <n v="2000"/>
    <s v="SRIDROW                                 Indian River County"/>
    <n v="39"/>
    <n v="3.4036321010729647"/>
    <n v="30.288564199073239"/>
    <n v="4.8854055980421744"/>
    <m/>
    <m/>
    <m/>
    <n v="30.288564199073239"/>
    <n v="30.288564199073239"/>
    <n v="10273.140924995643"/>
    <n v="1"/>
    <n v="1"/>
    <n v="4.8854055980421744"/>
    <n v="4.8854055980421744"/>
  </r>
  <r>
    <n v="4842"/>
    <n v="0"/>
    <x v="2"/>
    <x v="5"/>
    <x v="5"/>
    <s v="C-25 and South Indian River Lagoon"/>
    <x v="5"/>
    <x v="5"/>
    <x v="11"/>
    <n v="2510"/>
    <s v="Horse Farms"/>
    <n v="2000"/>
    <s v="St. Lucie County"/>
    <n v="14"/>
    <n v="0.41994179942924997"/>
    <n v="3.6705604695200198"/>
    <n v="0.52807348015559297"/>
    <m/>
    <m/>
    <m/>
    <n v="3.6705604695200198"/>
    <n v="3.6705604695200198"/>
    <n v="1395.1238561905977"/>
    <n v="1"/>
    <n v="1"/>
    <n v="0.52807348015559297"/>
    <n v="0.52807348015559297"/>
  </r>
  <r>
    <n v="3994"/>
    <n v="0"/>
    <x v="2"/>
    <x v="2"/>
    <x v="4"/>
    <s v="62-304.520 (7), F.A.C."/>
    <x v="4"/>
    <x v="4"/>
    <x v="11"/>
    <n v="2510"/>
    <s v="Horse Farms"/>
    <n v="2510"/>
    <s v="Brevard County"/>
    <n v="22"/>
    <n v="4.2108266353343318"/>
    <n v="23.042289603048395"/>
    <n v="3.356106706727374"/>
    <m/>
    <m/>
    <m/>
    <n v="23.042289603048395"/>
    <n v="23.042289603048395"/>
    <n v="10183.687444835763"/>
    <n v="1"/>
    <n v="1"/>
    <n v="3.356106706727374"/>
    <n v="3.356106706727374"/>
  </r>
  <r>
    <n v="1204"/>
    <n v="0"/>
    <x v="2"/>
    <x v="3"/>
    <x v="4"/>
    <s v="62-304.520 (7), F.A.C."/>
    <x v="4"/>
    <x v="4"/>
    <x v="11"/>
    <n v="2510"/>
    <s v="Horse Farms"/>
    <n v="2510"/>
    <s v="Brevard County       SJRWMD C-1 Diversion"/>
    <n v="20"/>
    <n v="0.79625021457459733"/>
    <n v="2.1112076516682823"/>
    <n v="0.48950466890672401"/>
    <m/>
    <m/>
    <m/>
    <n v="7.3305821238482007"/>
    <n v="2.1112076516682823"/>
    <n v="2876.8493554341103"/>
    <n v="0.28800000000000003"/>
    <n v="0.46899999999999997"/>
    <n v="1.0437199763469596"/>
    <n v="0.48950466890672401"/>
  </r>
  <r>
    <n v="3995"/>
    <n v="0"/>
    <x v="2"/>
    <x v="2"/>
    <x v="4"/>
    <s v="62-304.520 (7), F.A.C."/>
    <x v="4"/>
    <x v="4"/>
    <x v="11"/>
    <n v="2510"/>
    <s v="Horse Farms"/>
    <n v="2510"/>
    <s v="City of Fellsmere                      Indian River County"/>
    <n v="33"/>
    <n v="3.4620548801466686"/>
    <n v="31.900312197685679"/>
    <n v="4.664933063468836"/>
    <m/>
    <m/>
    <m/>
    <n v="31.900312197685679"/>
    <n v="31.900312197685679"/>
    <n v="11277.50884853215"/>
    <n v="1"/>
    <n v="1"/>
    <n v="4.664933063468836"/>
    <n v="4.664933063468836"/>
  </r>
  <r>
    <n v="1205"/>
    <n v="0"/>
    <x v="2"/>
    <x v="3"/>
    <x v="4"/>
    <s v="62-304.520 (7), F.A.C."/>
    <x v="4"/>
    <x v="4"/>
    <x v="11"/>
    <n v="2510"/>
    <s v="Horse Farms"/>
    <n v="2510"/>
    <s v="City of Melbourne                 Brevard County       SJRWMD C-1 Diversion"/>
    <n v="14"/>
    <n v="0.71464254182240272"/>
    <n v="1.9575971044662583"/>
    <n v="0.51471459243282491"/>
    <m/>
    <m/>
    <m/>
    <n v="6.7972121682856184"/>
    <n v="1.9575971044662583"/>
    <n v="2295.1049054867549"/>
    <n v="0.28800000000000003"/>
    <n v="0.46899999999999997"/>
    <n v="1.097472478534808"/>
    <n v="0.51471459243282491"/>
  </r>
  <r>
    <n v="1206"/>
    <n v="0"/>
    <x v="2"/>
    <x v="3"/>
    <x v="4"/>
    <s v="62-304.520 (7), F.A.C."/>
    <x v="4"/>
    <x v="4"/>
    <x v="11"/>
    <n v="2510"/>
    <s v="Horse Farms"/>
    <n v="2510"/>
    <s v="City of Palm Bay            Brevard County       SJRWMD C-1 Diversion"/>
    <n v="31"/>
    <n v="1.4152240071420454"/>
    <n v="2.9469216045985647"/>
    <n v="0.65044775698322732"/>
    <m/>
    <m/>
    <m/>
    <n v="10.232366682633904"/>
    <n v="2.9469216045985647"/>
    <n v="4829.3757635941774"/>
    <n v="0.28800000000000003"/>
    <n v="0.46899999999999997"/>
    <n v="1.3868822110516574"/>
    <n v="0.65044775698322732"/>
  </r>
  <r>
    <n v="1207"/>
    <n v="0"/>
    <x v="2"/>
    <x v="3"/>
    <x v="4"/>
    <s v="62-304.520 (7), F.A.C."/>
    <x v="4"/>
    <x v="4"/>
    <x v="11"/>
    <n v="2510"/>
    <s v="Horse Farms"/>
    <n v="2510"/>
    <s v="City of West Melbourne   Brevard County       SJRWMD C-1 Diversion"/>
    <n v="3"/>
    <n v="7.8529957394160119E-2"/>
    <n v="0.27614978952758801"/>
    <n v="5.9268771068091412E-2"/>
    <m/>
    <m/>
    <m/>
    <n v="0.95885343585968053"/>
    <n v="0.27614978952758801"/>
    <n v="319.87729665904089"/>
    <n v="0.28800000000000003"/>
    <n v="0.46899999999999997"/>
    <n v="0.12637264620062136"/>
    <n v="5.9268771068091412E-2"/>
  </r>
  <r>
    <n v="1208"/>
    <n v="0"/>
    <x v="2"/>
    <x v="3"/>
    <x v="4"/>
    <s v="62-304.520 (7), F.A.C."/>
    <x v="4"/>
    <x v="4"/>
    <x v="11"/>
    <n v="2510"/>
    <s v="Horse Farms"/>
    <n v="2510"/>
    <s v="FDOT District 5                        Town of Malabar                  Brevard County"/>
    <n v="2"/>
    <n v="0.27864838945774589"/>
    <n v="1.6821813316489618"/>
    <n v="0.20930650320506999"/>
    <m/>
    <m/>
    <m/>
    <n v="1.6821813316489618"/>
    <n v="1.6821813316489618"/>
    <n v="712.80929647297239"/>
    <n v="1"/>
    <n v="1"/>
    <n v="0.20930650320506999"/>
    <n v="0.20930650320506999"/>
  </r>
  <r>
    <n v="1209"/>
    <n v="0"/>
    <x v="2"/>
    <x v="3"/>
    <x v="4"/>
    <s v="62-304.520 (7), F.A.C."/>
    <x v="4"/>
    <x v="4"/>
    <x v="11"/>
    <n v="2510"/>
    <s v="Horse Farms"/>
    <n v="2510"/>
    <s v="FDOT District 5                    Town of Grant-Valkaria                      Brevard County"/>
    <n v="15"/>
    <n v="1.4635322629255723"/>
    <n v="14.448060012417564"/>
    <n v="2.0750352352657351"/>
    <m/>
    <m/>
    <m/>
    <n v="14.448060012417564"/>
    <n v="14.448060012417564"/>
    <n v="5631.2414878193122"/>
    <n v="1"/>
    <n v="1"/>
    <n v="2.0750352352657351"/>
    <n v="2.0750352352657351"/>
  </r>
  <r>
    <n v="3996"/>
    <n v="0"/>
    <x v="2"/>
    <x v="2"/>
    <x v="4"/>
    <s v="62-304.520 (7), F.A.C."/>
    <x v="4"/>
    <x v="4"/>
    <x v="11"/>
    <n v="2510"/>
    <s v="Horse Farms"/>
    <n v="2510"/>
    <s v="FWCD                                     Indian River County"/>
    <n v="75"/>
    <n v="2.0636882599945956"/>
    <n v="16.38812157952384"/>
    <n v="2.3739321085143286"/>
    <m/>
    <m/>
    <m/>
    <n v="16.38812157952384"/>
    <n v="16.38812157952384"/>
    <n v="6074.0568361259329"/>
    <n v="1"/>
    <n v="1"/>
    <n v="2.3739321085143286"/>
    <n v="2.3739321085143286"/>
  </r>
  <r>
    <n v="3997"/>
    <n v="0"/>
    <x v="2"/>
    <x v="2"/>
    <x v="4"/>
    <s v="62-304.520 (7), F.A.C."/>
    <x v="4"/>
    <x v="4"/>
    <x v="11"/>
    <n v="2510"/>
    <s v="Horse Farms"/>
    <n v="2510"/>
    <s v="FWCD               City of Fellsmere                      Indian River County"/>
    <n v="23"/>
    <n v="1.0016820531163608"/>
    <n v="8.2758513203217721"/>
    <n v="1.1665905574944817"/>
    <m/>
    <m/>
    <m/>
    <n v="8.2758513203217721"/>
    <n v="8.2758513203217721"/>
    <n v="2973.6422112555147"/>
    <n v="1"/>
    <n v="1"/>
    <n v="1.1665905574944817"/>
    <n v="1.1665905574944817"/>
  </r>
  <r>
    <n v="2559"/>
    <n v="0"/>
    <x v="2"/>
    <x v="4"/>
    <x v="4"/>
    <s v="62-304.520 (8), F.A.C."/>
    <x v="4"/>
    <x v="4"/>
    <x v="11"/>
    <n v="2510"/>
    <s v="Horse Farms"/>
    <n v="2510"/>
    <s v="Indian River County"/>
    <n v="269"/>
    <n v="17.109585796257168"/>
    <n v="145.22024318489343"/>
    <n v="22.116574553153676"/>
    <m/>
    <m/>
    <m/>
    <n v="145.22024318489343"/>
    <n v="145.22024318489343"/>
    <n v="54149.63688772935"/>
    <n v="1"/>
    <n v="1"/>
    <n v="22.116574553153676"/>
    <n v="22.116574553153676"/>
  </r>
  <r>
    <n v="3332"/>
    <n v="0"/>
    <x v="2"/>
    <x v="2"/>
    <x v="4"/>
    <s v="62-304.520 (7)(b),(19), F.A.C."/>
    <x v="4"/>
    <x v="4"/>
    <x v="11"/>
    <n v="2510"/>
    <s v="Horse Farms"/>
    <n v="2510"/>
    <s v="Indian River County"/>
    <n v="40"/>
    <n v="1.4250506050243412"/>
    <n v="12.273192318681966"/>
    <n v="1.9419127526182949"/>
    <m/>
    <m/>
    <m/>
    <n v="12.273192318681966"/>
    <n v="12.273192318681966"/>
    <n v="4412.4954630213188"/>
    <n v="1"/>
    <n v="1"/>
    <n v="1.9419127526182949"/>
    <n v="1.9419127526182949"/>
  </r>
  <r>
    <n v="3998"/>
    <n v="0"/>
    <x v="2"/>
    <x v="2"/>
    <x v="4"/>
    <s v="62-304.520 (7), F.A.C."/>
    <x v="4"/>
    <x v="4"/>
    <x v="11"/>
    <n v="2510"/>
    <s v="Horse Farms"/>
    <n v="2510"/>
    <s v="Indian River County"/>
    <n v="180"/>
    <n v="24.611317930904093"/>
    <n v="191.29134249459068"/>
    <n v="30.022226733752234"/>
    <m/>
    <m/>
    <m/>
    <n v="191.29134249459068"/>
    <n v="191.29134249459068"/>
    <n v="68835.619987772894"/>
    <n v="1"/>
    <n v="1"/>
    <n v="30.022226733752234"/>
    <n v="30.022226733752234"/>
  </r>
  <r>
    <n v="2560"/>
    <n v="0"/>
    <x v="2"/>
    <x v="4"/>
    <x v="4"/>
    <s v="62-304.520 (8), F.A.C."/>
    <x v="4"/>
    <x v="4"/>
    <x v="11"/>
    <n v="2510"/>
    <s v="Horse Farms"/>
    <n v="2510"/>
    <s v="IRFWCD                                      Indian River County"/>
    <n v="31"/>
    <n v="0.34921507768168025"/>
    <n v="2.9258834443353448"/>
    <n v="0.44608018577097086"/>
    <m/>
    <m/>
    <m/>
    <n v="2.9258834443353448"/>
    <n v="2.9258834443353448"/>
    <n v="1089.9468005756592"/>
    <n v="1"/>
    <n v="1"/>
    <n v="0.44608018577097086"/>
    <n v="0.44608018577097086"/>
  </r>
  <r>
    <n v="1210"/>
    <n v="0"/>
    <x v="2"/>
    <x v="3"/>
    <x v="4"/>
    <s v="62-304.520 (7), F.A.C."/>
    <x v="4"/>
    <x v="4"/>
    <x v="11"/>
    <n v="2510"/>
    <s v="Horse Farms"/>
    <n v="2510"/>
    <s v="MTWCD                                    Brevard County       SJRWMD C-1 Diversion"/>
    <n v="9"/>
    <n v="0.36375245637935211"/>
    <n v="0.96252166227607572"/>
    <n v="0.22632019627773714"/>
    <m/>
    <m/>
    <m/>
    <n v="3.3420891051252624"/>
    <n v="0.96252166227607572"/>
    <n v="1318.7502417386636"/>
    <n v="0.28800000000000003"/>
    <n v="0.46899999999999997"/>
    <n v="0.48255905389709414"/>
    <n v="0.22632019627773714"/>
  </r>
  <r>
    <n v="1211"/>
    <n v="0"/>
    <x v="2"/>
    <x v="3"/>
    <x v="4"/>
    <s v="62-304.520 (7), F.A.C."/>
    <x v="4"/>
    <x v="4"/>
    <x v="11"/>
    <n v="2510"/>
    <s v="Horse Farms"/>
    <n v="2510"/>
    <s v="MTWCD                        City of Palm Bay            Brevard County       SJRWMD C-1 Diversion"/>
    <n v="12"/>
    <n v="0.61444366229817637"/>
    <n v="1.5513212489706802"/>
    <n v="0.36788290123159562"/>
    <m/>
    <m/>
    <m/>
    <n v="5.3865321144815281"/>
    <n v="1.5513212489706802"/>
    <n v="2305.2600828892737"/>
    <n v="0.28800000000000003"/>
    <n v="0.46899999999999997"/>
    <n v="0.7843985100886901"/>
    <n v="0.36788290123159562"/>
  </r>
  <r>
    <n v="1212"/>
    <n v="0"/>
    <x v="2"/>
    <x v="3"/>
    <x v="4"/>
    <s v="62-304.520 (7), F.A.C."/>
    <x v="4"/>
    <x v="4"/>
    <x v="11"/>
    <n v="2510"/>
    <s v="Horse Farms"/>
    <n v="2510"/>
    <s v="MTWCD                   City of Melbourne                 Brevard County       SJRWMD C-1 Diversion"/>
    <n v="7"/>
    <n v="1.0063404022840898"/>
    <n v="2.738109508071481"/>
    <n v="0.71855588086182309"/>
    <m/>
    <m/>
    <m/>
    <n v="9.5073246808037517"/>
    <n v="2.738109508071481"/>
    <n v="3241.5634227645651"/>
    <n v="0.28800000000000003"/>
    <n v="0.46899999999999997"/>
    <n v="1.5321020913898149"/>
    <n v="0.71855588086182309"/>
  </r>
  <r>
    <n v="3333"/>
    <n v="0"/>
    <x v="2"/>
    <x v="2"/>
    <x v="4"/>
    <s v="62-304.520 (7)(b),(19), F.A.C."/>
    <x v="4"/>
    <x v="4"/>
    <x v="11"/>
    <n v="2510"/>
    <s v="Horse Farms"/>
    <n v="2510"/>
    <s v="SRIDROW                                 Indian River County"/>
    <n v="13"/>
    <n v="2.5259209162859197"/>
    <n v="23.144074605116607"/>
    <n v="3.7752696192931641"/>
    <m/>
    <m/>
    <m/>
    <n v="23.144074605116607"/>
    <n v="23.144074605116607"/>
    <n v="7787.8447573542999"/>
    <n v="1"/>
    <n v="1"/>
    <n v="3.7752696192931641"/>
    <n v="3.7752696192931641"/>
  </r>
  <r>
    <n v="4843"/>
    <n v="0"/>
    <x v="2"/>
    <x v="5"/>
    <x v="5"/>
    <s v="C-25 and South Indian River Lagoon"/>
    <x v="5"/>
    <x v="5"/>
    <x v="11"/>
    <n v="2510"/>
    <s v="Horse Farms"/>
    <n v="2510"/>
    <s v="St. Lucie County"/>
    <n v="127"/>
    <n v="60.749738892925322"/>
    <n v="468.4187345742755"/>
    <n v="74.707018489655354"/>
    <m/>
    <m/>
    <m/>
    <n v="468.4187345742755"/>
    <n v="468.4187345742755"/>
    <n v="167524.29598555688"/>
    <n v="1"/>
    <n v="1"/>
    <n v="74.707018489655354"/>
    <n v="74.707018489655354"/>
  </r>
  <r>
    <n v="1213"/>
    <n v="0"/>
    <x v="2"/>
    <x v="3"/>
    <x v="4"/>
    <s v="62-304.520 (7), F.A.C."/>
    <x v="4"/>
    <x v="4"/>
    <x v="11"/>
    <n v="2510"/>
    <s v="Horse Farms"/>
    <n v="2510"/>
    <s v="Town of Grant-Valkaria                      Brevard County"/>
    <n v="329"/>
    <n v="68.132917199821719"/>
    <n v="484.18994615464578"/>
    <n v="72.271405079214858"/>
    <m/>
    <m/>
    <m/>
    <n v="484.18994615464578"/>
    <n v="484.18994615464578"/>
    <n v="190763.89987176334"/>
    <n v="1"/>
    <n v="1"/>
    <n v="72.271405079214858"/>
    <n v="72.271405079214858"/>
  </r>
  <r>
    <n v="3999"/>
    <n v="0"/>
    <x v="2"/>
    <x v="2"/>
    <x v="4"/>
    <s v="62-304.520 (7), F.A.C."/>
    <x v="4"/>
    <x v="4"/>
    <x v="11"/>
    <n v="2510"/>
    <s v="Horse Farms"/>
    <n v="2510"/>
    <s v="Town of Grant-Valkaria                      Brevard County"/>
    <n v="9"/>
    <n v="0.14077019658137177"/>
    <n v="0.87073608771245392"/>
    <n v="0.12413529384148608"/>
    <m/>
    <m/>
    <m/>
    <n v="0.87073608771245392"/>
    <n v="0.87073608771245392"/>
    <n v="411.57596992322732"/>
    <n v="1"/>
    <n v="1"/>
    <n v="0.12413529384148608"/>
    <n v="0.12413529384148608"/>
  </r>
  <r>
    <n v="1214"/>
    <n v="0"/>
    <x v="2"/>
    <x v="3"/>
    <x v="4"/>
    <s v="62-304.520 (7), F.A.C."/>
    <x v="4"/>
    <x v="4"/>
    <x v="11"/>
    <n v="2510"/>
    <s v="Horse Farms"/>
    <n v="2510"/>
    <s v="Town of Grant-Valkaria    Town of Malabar                  Brevard County"/>
    <n v="4"/>
    <n v="0.12299535456472868"/>
    <n v="0.75030277994502159"/>
    <n v="0.10519054160911845"/>
    <m/>
    <m/>
    <m/>
    <n v="0.75030277994502159"/>
    <n v="0.75030277994502159"/>
    <n v="340.06002804422411"/>
    <n v="1"/>
    <n v="1"/>
    <n v="0.10519054160911845"/>
    <n v="0.10519054160911845"/>
  </r>
  <r>
    <n v="1215"/>
    <n v="0"/>
    <x v="2"/>
    <x v="3"/>
    <x v="4"/>
    <s v="62-304.520 (7), F.A.C."/>
    <x v="4"/>
    <x v="4"/>
    <x v="11"/>
    <n v="2510"/>
    <s v="Horse Farms"/>
    <n v="2510"/>
    <s v="Town of Malabar                  Brevard County"/>
    <n v="160"/>
    <n v="18.424372664381732"/>
    <n v="146.38765464916602"/>
    <n v="22.229653378018043"/>
    <m/>
    <m/>
    <m/>
    <n v="146.38765464916602"/>
    <n v="146.38765464916602"/>
    <n v="55687.174399807758"/>
    <n v="1"/>
    <n v="1"/>
    <n v="22.229653378018043"/>
    <n v="22.229653378018043"/>
  </r>
  <r>
    <n v="4660"/>
    <n v="0"/>
    <x v="2"/>
    <x v="2"/>
    <x v="4"/>
    <s v="62-304.520 (7), F.A.C."/>
    <x v="4"/>
    <x v="4"/>
    <x v="12"/>
    <n v="2510"/>
    <s v="Horse Farms"/>
    <n v="3000"/>
    <s v="Indian River County"/>
    <n v="7"/>
    <n v="6.1292317905718013E-3"/>
    <n v="0"/>
    <n v="0"/>
    <m/>
    <m/>
    <m/>
    <n v="1.343400991080404E-2"/>
    <n v="1.343400991080404E-2"/>
    <n v="11.880233026168169"/>
    <n v="1"/>
    <n v="1"/>
    <n v="2.2129925680138308E-3"/>
    <n v="2.2129925680138308E-3"/>
  </r>
  <r>
    <n v="3334"/>
    <n v="0"/>
    <x v="2"/>
    <x v="2"/>
    <x v="4"/>
    <s v="62-304.520 (7)(b),(19), F.A.C."/>
    <x v="4"/>
    <x v="4"/>
    <x v="11"/>
    <n v="2540"/>
    <s v="Aquaculture"/>
    <n v="2000"/>
    <s v="City of Fellsmere                      Indian River County"/>
    <n v="52"/>
    <n v="21.936829522010513"/>
    <n v="168.88511774431046"/>
    <n v="23.871588071014429"/>
    <m/>
    <m/>
    <m/>
    <n v="168.88511774431046"/>
    <n v="168.88511774431046"/>
    <n v="81868.900335840372"/>
    <n v="1"/>
    <n v="1"/>
    <n v="23.871588071014429"/>
    <n v="23.871588071014429"/>
  </r>
  <r>
    <n v="4000"/>
    <n v="0"/>
    <x v="2"/>
    <x v="2"/>
    <x v="4"/>
    <s v="62-304.520 (7), F.A.C."/>
    <x v="4"/>
    <x v="4"/>
    <x v="11"/>
    <n v="2540"/>
    <s v="Aquaculture"/>
    <n v="2000"/>
    <s v="City of Fellsmere                      Indian River County"/>
    <n v="24"/>
    <n v="8.4802154790118536"/>
    <n v="65.223748700313692"/>
    <n v="9.238965171473323"/>
    <m/>
    <m/>
    <m/>
    <n v="65.223748700313692"/>
    <n v="65.223748700313692"/>
    <n v="31446.128161513167"/>
    <n v="1"/>
    <n v="1"/>
    <n v="9.238965171473323"/>
    <n v="9.238965171473323"/>
  </r>
  <r>
    <n v="3335"/>
    <n v="0"/>
    <x v="2"/>
    <x v="2"/>
    <x v="4"/>
    <s v="62-304.520 (7)(b),(19), F.A.C."/>
    <x v="4"/>
    <x v="4"/>
    <x v="11"/>
    <n v="2540"/>
    <s v="Aquaculture"/>
    <n v="2000"/>
    <s v="City of Sebastian      Indian River County"/>
    <n v="6"/>
    <n v="0.13295240247711154"/>
    <n v="1.3426902004217354"/>
    <n v="0.19661950250536653"/>
    <m/>
    <m/>
    <m/>
    <n v="1.3426902004217354"/>
    <n v="1.3426902004217354"/>
    <n v="549.67602321532536"/>
    <n v="1"/>
    <n v="1"/>
    <n v="0.19661950250536653"/>
    <n v="0.19661950250536653"/>
  </r>
  <r>
    <n v="4001"/>
    <n v="0"/>
    <x v="2"/>
    <x v="2"/>
    <x v="4"/>
    <s v="62-304.520 (7), F.A.C."/>
    <x v="4"/>
    <x v="4"/>
    <x v="11"/>
    <n v="2540"/>
    <s v="Aquaculture"/>
    <n v="2000"/>
    <s v="FWCD                                     Indian River County"/>
    <n v="50"/>
    <n v="2.3826237429767643"/>
    <n v="18.345084275913941"/>
    <n v="2.5028664316597036"/>
    <m/>
    <m/>
    <m/>
    <n v="18.345084275913941"/>
    <n v="18.345084275913941"/>
    <n v="8282.7844476736791"/>
    <n v="1"/>
    <n v="1"/>
    <n v="2.5028664316597036"/>
    <n v="2.5028664316597036"/>
  </r>
  <r>
    <n v="2561"/>
    <n v="0"/>
    <x v="2"/>
    <x v="4"/>
    <x v="4"/>
    <s v="62-304.520 (8), F.A.C."/>
    <x v="4"/>
    <x v="4"/>
    <x v="11"/>
    <n v="2540"/>
    <s v="Aquaculture"/>
    <n v="2000"/>
    <s v="Indian River County"/>
    <n v="79"/>
    <n v="30.82012960430885"/>
    <n v="262.86562473291428"/>
    <n v="37.97021948423987"/>
    <m/>
    <m/>
    <m/>
    <n v="262.86562473291428"/>
    <n v="262.86562473291428"/>
    <n v="123997.03125647618"/>
    <n v="1"/>
    <n v="1"/>
    <n v="37.97021948423987"/>
    <n v="37.97021948423987"/>
  </r>
  <r>
    <n v="4002"/>
    <n v="0"/>
    <x v="2"/>
    <x v="2"/>
    <x v="4"/>
    <s v="62-304.520 (7), F.A.C."/>
    <x v="4"/>
    <x v="4"/>
    <x v="11"/>
    <n v="2540"/>
    <s v="Aquaculture"/>
    <n v="2000"/>
    <s v="Indian River County"/>
    <n v="181"/>
    <n v="68.66567399423856"/>
    <n v="544.49726144006149"/>
    <n v="78.911579451996232"/>
    <m/>
    <m/>
    <m/>
    <n v="544.49726144006149"/>
    <n v="544.49726144006149"/>
    <n v="259111.92677197422"/>
    <n v="1"/>
    <n v="1"/>
    <n v="78.911579451996232"/>
    <n v="78.911579451996232"/>
  </r>
  <r>
    <n v="2562"/>
    <n v="0"/>
    <x v="2"/>
    <x v="4"/>
    <x v="4"/>
    <s v="62-304.520 (8), F.A.C."/>
    <x v="4"/>
    <x v="4"/>
    <x v="11"/>
    <n v="2540"/>
    <s v="Aquaculture"/>
    <n v="2000"/>
    <s v="IRFWCD                                      Indian River County"/>
    <n v="4"/>
    <n v="0.14811285951490386"/>
    <n v="1.472141360379742"/>
    <n v="0.21762055763938065"/>
    <m/>
    <m/>
    <m/>
    <n v="1.472141360379742"/>
    <n v="1.472141360379742"/>
    <n v="616.74486304012748"/>
    <n v="1"/>
    <n v="1"/>
    <n v="0.21762055763938065"/>
    <n v="0.21762055763938065"/>
  </r>
  <r>
    <n v="3336"/>
    <n v="0"/>
    <x v="2"/>
    <x v="2"/>
    <x v="4"/>
    <s v="62-304.520 (7)(b),(19), F.A.C."/>
    <x v="4"/>
    <x v="4"/>
    <x v="11"/>
    <n v="2540"/>
    <s v="Aquaculture"/>
    <n v="2000"/>
    <s v="SRIDROW                           City of Sebastian      Indian River County"/>
    <n v="1"/>
    <n v="4.0514666630120594E-3"/>
    <n v="3.0338061828083029E-2"/>
    <n v="3.9651344220354512E-3"/>
    <m/>
    <m/>
    <m/>
    <n v="3.0338061828083029E-2"/>
    <n v="3.0338061828083029E-2"/>
    <n v="13.964165097525614"/>
    <n v="1"/>
    <n v="1"/>
    <n v="3.9651344220354512E-3"/>
    <n v="3.9651344220354512E-3"/>
  </r>
  <r>
    <n v="3337"/>
    <n v="0"/>
    <x v="2"/>
    <x v="2"/>
    <x v="4"/>
    <s v="62-304.520 (7)(b),(19), F.A.C."/>
    <x v="4"/>
    <x v="4"/>
    <x v="11"/>
    <n v="2540"/>
    <s v="Aquaculture"/>
    <n v="2000"/>
    <s v="VLWCD          City of Fellsmere                      Indian River County"/>
    <n v="22"/>
    <n v="2.8273885303629607"/>
    <n v="21.721887975731949"/>
    <n v="3.0359175003770114"/>
    <m/>
    <m/>
    <m/>
    <n v="21.721887975731949"/>
    <n v="21.721887975731949"/>
    <n v="10483.606949773051"/>
    <n v="1"/>
    <n v="1"/>
    <n v="3.0359175003770114"/>
    <n v="3.0359175003770114"/>
  </r>
  <r>
    <n v="4003"/>
    <n v="0"/>
    <x v="2"/>
    <x v="2"/>
    <x v="4"/>
    <s v="62-304.520 (7), F.A.C."/>
    <x v="4"/>
    <x v="4"/>
    <x v="11"/>
    <n v="2540"/>
    <s v="Aquaculture"/>
    <n v="2000"/>
    <s v="VLWCD          City of Fellsmere                      Indian River County"/>
    <n v="6"/>
    <n v="0.57139960237492904"/>
    <n v="4.2259231145730798"/>
    <n v="0.56729990048056322"/>
    <m/>
    <m/>
    <m/>
    <n v="4.2259231145730798"/>
    <n v="4.2259231145730798"/>
    <n v="2007.7696309819105"/>
    <n v="1"/>
    <n v="1"/>
    <n v="0.56729990048056322"/>
    <n v="0.56729990048056322"/>
  </r>
  <r>
    <n v="3764"/>
    <n v="0"/>
    <x v="2"/>
    <x v="2"/>
    <x v="4"/>
    <s v="62-304.520 (7)(b),(20), F.A.C."/>
    <x v="4"/>
    <x v="4"/>
    <x v="11"/>
    <n v="2540"/>
    <s v="Aquaculture"/>
    <n v="2540"/>
    <s v="Brevard County"/>
    <n v="10"/>
    <n v="2.0345837217792964"/>
    <n v="16.01563047097569"/>
    <n v="2.2978563992744423"/>
    <m/>
    <m/>
    <m/>
    <n v="16.01563047097569"/>
    <n v="16.01563047097569"/>
    <n v="7386.5316106944074"/>
    <n v="1"/>
    <n v="1"/>
    <n v="2.2978563992744423"/>
    <n v="2.2978563992744423"/>
  </r>
  <r>
    <n v="4004"/>
    <n v="0"/>
    <x v="2"/>
    <x v="2"/>
    <x v="4"/>
    <s v="62-304.520 (7), F.A.C."/>
    <x v="4"/>
    <x v="4"/>
    <x v="11"/>
    <n v="2540"/>
    <s v="Aquaculture"/>
    <n v="2540"/>
    <s v="Brevard County"/>
    <n v="157"/>
    <n v="37.727325625505436"/>
    <n v="289.33798377114226"/>
    <n v="42.484573339617093"/>
    <m/>
    <m/>
    <m/>
    <n v="289.33798377114226"/>
    <n v="289.33798377114226"/>
    <n v="138643.54496446578"/>
    <n v="1"/>
    <n v="1"/>
    <n v="42.484573339617093"/>
    <n v="42.484573339617093"/>
  </r>
  <r>
    <n v="1216"/>
    <n v="0"/>
    <x v="2"/>
    <x v="3"/>
    <x v="4"/>
    <s v="62-304.520 (7), F.A.C."/>
    <x v="4"/>
    <x v="4"/>
    <x v="11"/>
    <n v="2540"/>
    <s v="Aquaculture"/>
    <n v="2540"/>
    <s v="Brevard County       SJRWMD C-1 Diversion"/>
    <n v="15"/>
    <n v="4.6768362913354258"/>
    <n v="10.886587099898495"/>
    <n v="2.493825518616926"/>
    <m/>
    <m/>
    <m/>
    <n v="37.800649652425328"/>
    <n v="10.886587099898495"/>
    <n v="19600.113769839532"/>
    <n v="0.28800000000000003"/>
    <n v="0.46899999999999997"/>
    <n v="5.3173251996096509"/>
    <n v="2.493825518616926"/>
  </r>
  <r>
    <n v="3338"/>
    <n v="0"/>
    <x v="2"/>
    <x v="2"/>
    <x v="4"/>
    <s v="62-304.520 (7)(b),(19), F.A.C."/>
    <x v="4"/>
    <x v="4"/>
    <x v="11"/>
    <n v="2540"/>
    <s v="Aquaculture"/>
    <n v="2540"/>
    <s v="City of Fellsmere                      Indian River County"/>
    <n v="15"/>
    <n v="3.5079270900634152E-3"/>
    <n v="2.190948537222159E-2"/>
    <n v="2.6561003811044043E-3"/>
    <m/>
    <m/>
    <m/>
    <n v="2.190948537222159E-2"/>
    <n v="2.190948537222159E-2"/>
    <n v="10.211622996994063"/>
    <n v="1"/>
    <n v="1"/>
    <n v="2.6561003811044043E-3"/>
    <n v="2.6561003811044043E-3"/>
  </r>
  <r>
    <n v="4005"/>
    <n v="0"/>
    <x v="2"/>
    <x v="2"/>
    <x v="4"/>
    <s v="62-304.520 (7), F.A.C."/>
    <x v="4"/>
    <x v="4"/>
    <x v="11"/>
    <n v="2540"/>
    <s v="Aquaculture"/>
    <n v="2540"/>
    <s v="City of Fellsmere                      Indian River County"/>
    <n v="9"/>
    <n v="6.5990566261570988E-2"/>
    <n v="0.57445119299746594"/>
    <n v="8.3342174256658685E-2"/>
    <m/>
    <m/>
    <m/>
    <n v="0.57445119299746594"/>
    <n v="0.57445119299746594"/>
    <n v="254.05104424909987"/>
    <n v="1"/>
    <n v="1"/>
    <n v="8.3342174256658685E-2"/>
    <n v="8.3342174256658685E-2"/>
  </r>
  <r>
    <n v="3339"/>
    <n v="0"/>
    <x v="2"/>
    <x v="2"/>
    <x v="4"/>
    <s v="62-304.520 (7)(b),(19), F.A.C."/>
    <x v="4"/>
    <x v="4"/>
    <x v="11"/>
    <n v="2540"/>
    <s v="Aquaculture"/>
    <n v="2540"/>
    <s v="City of Sebastian      Indian River County"/>
    <n v="2"/>
    <n v="4.0533667585045549E-2"/>
    <n v="0.38477184969603428"/>
    <n v="5.4768747220669309E-2"/>
    <m/>
    <m/>
    <m/>
    <n v="0.38477184969603428"/>
    <n v="0.38477184969603428"/>
    <n v="160.12296338762542"/>
    <n v="1"/>
    <n v="1"/>
    <n v="5.4768747220669309E-2"/>
    <n v="5.4768747220669309E-2"/>
  </r>
  <r>
    <n v="4006"/>
    <n v="0"/>
    <x v="2"/>
    <x v="2"/>
    <x v="4"/>
    <s v="62-304.520 (7), F.A.C."/>
    <x v="4"/>
    <x v="4"/>
    <x v="11"/>
    <n v="2540"/>
    <s v="Aquaculture"/>
    <n v="2540"/>
    <s v="FDOT District 5                                          Brevard County"/>
    <n v="4"/>
    <n v="0.15836494920261526"/>
    <n v="1.2078962018440562"/>
    <n v="0.16736279645680974"/>
    <m/>
    <m/>
    <m/>
    <n v="1.2078962018440562"/>
    <n v="1.2078962018440562"/>
    <n v="541.59835010656082"/>
    <n v="1"/>
    <n v="1"/>
    <n v="0.16736279645680974"/>
    <n v="0.16736279645680974"/>
  </r>
  <r>
    <n v="4007"/>
    <n v="0"/>
    <x v="2"/>
    <x v="2"/>
    <x v="4"/>
    <s v="62-304.520 (7), F.A.C."/>
    <x v="4"/>
    <x v="4"/>
    <x v="11"/>
    <n v="2540"/>
    <s v="Aquaculture"/>
    <n v="2540"/>
    <s v="FWCD                                     Indian River County"/>
    <n v="32"/>
    <n v="0.25786586350008267"/>
    <n v="1.9554451919390332"/>
    <n v="0.27373395851261895"/>
    <m/>
    <m/>
    <m/>
    <n v="1.9554451919390332"/>
    <n v="1.9554451919390332"/>
    <n v="936.53247294149355"/>
    <n v="1"/>
    <n v="1"/>
    <n v="0.27373395851261895"/>
    <n v="0.27373395851261895"/>
  </r>
  <r>
    <n v="4008"/>
    <n v="0"/>
    <x v="2"/>
    <x v="2"/>
    <x v="4"/>
    <s v="62-304.520 (7), F.A.C."/>
    <x v="4"/>
    <x v="4"/>
    <x v="11"/>
    <n v="2540"/>
    <s v="Aquaculture"/>
    <n v="2540"/>
    <s v="FWCD               City of Fellsmere                      Indian River County"/>
    <n v="2"/>
    <n v="9.5059970013678108E-3"/>
    <n v="5.2143893177953135E-2"/>
    <n v="6.0835415642804206E-3"/>
    <m/>
    <m/>
    <m/>
    <n v="5.2143893177953135E-2"/>
    <n v="5.2143893177953135E-2"/>
    <n v="23.836437658169281"/>
    <n v="1"/>
    <n v="1"/>
    <n v="6.0835415642804206E-3"/>
    <n v="6.0835415642804206E-3"/>
  </r>
  <r>
    <n v="2563"/>
    <n v="0"/>
    <x v="2"/>
    <x v="4"/>
    <x v="4"/>
    <s v="62-304.520 (8), F.A.C."/>
    <x v="4"/>
    <x v="4"/>
    <x v="11"/>
    <n v="2540"/>
    <s v="Aquaculture"/>
    <n v="2540"/>
    <s v="Indian River County"/>
    <n v="42"/>
    <n v="1.6135919860059715"/>
    <n v="14.068613834937265"/>
    <n v="2.0470293063590774"/>
    <m/>
    <m/>
    <m/>
    <n v="14.068613834937265"/>
    <n v="14.068613834937265"/>
    <n v="6380.4572607161872"/>
    <n v="1"/>
    <n v="1"/>
    <n v="2.0470293063590774"/>
    <n v="2.0470293063590774"/>
  </r>
  <r>
    <n v="4009"/>
    <n v="0"/>
    <x v="2"/>
    <x v="2"/>
    <x v="4"/>
    <s v="62-304.520 (7), F.A.C."/>
    <x v="4"/>
    <x v="4"/>
    <x v="11"/>
    <n v="2540"/>
    <s v="Aquaculture"/>
    <n v="2540"/>
    <s v="Indian River County"/>
    <n v="38"/>
    <n v="2.5381196232074146"/>
    <n v="19.325535621520714"/>
    <n v="2.7060100090293351"/>
    <m/>
    <m/>
    <m/>
    <n v="19.325535621520714"/>
    <n v="19.325535621520714"/>
    <n v="9046.0150443599759"/>
    <n v="1"/>
    <n v="1"/>
    <n v="2.7060100090293351"/>
    <n v="2.7060100090293351"/>
  </r>
  <r>
    <n v="1217"/>
    <n v="0"/>
    <x v="2"/>
    <x v="3"/>
    <x v="4"/>
    <s v="62-304.520 (7), F.A.C."/>
    <x v="4"/>
    <x v="4"/>
    <x v="11"/>
    <n v="2540"/>
    <s v="Aquaculture"/>
    <n v="2540"/>
    <s v="MTWCD                                    Brevard County       SJRWMD C-1 Diversion"/>
    <n v="3"/>
    <n v="5.1717951563436303E-2"/>
    <n v="0.12089868414761555"/>
    <n v="2.7439525474443519E-2"/>
    <m/>
    <m/>
    <m/>
    <n v="0.41978709773477618"/>
    <n v="0.12089868414761555"/>
    <n v="216.19884934171324"/>
    <n v="0.28800000000000003"/>
    <n v="0.46899999999999997"/>
    <n v="5.8506450904996843E-2"/>
    <n v="2.7439525474443519E-2"/>
  </r>
  <r>
    <n v="4844"/>
    <n v="0"/>
    <x v="2"/>
    <x v="5"/>
    <x v="5"/>
    <s v="C-25 and South Indian River Lagoon"/>
    <x v="5"/>
    <x v="5"/>
    <x v="11"/>
    <n v="2540"/>
    <s v="Aquaculture"/>
    <n v="2540"/>
    <s v="St. Lucie County"/>
    <n v="4"/>
    <n v="0.33474844307154861"/>
    <n v="2.3521126106565737"/>
    <n v="0.30497267760580854"/>
    <m/>
    <m/>
    <m/>
    <n v="2.3521126106565737"/>
    <n v="2.3521126106565737"/>
    <n v="1126.8422041242166"/>
    <n v="1"/>
    <n v="1"/>
    <n v="0.30497267760580854"/>
    <n v="0.30497267760580854"/>
  </r>
  <r>
    <n v="3340"/>
    <n v="0"/>
    <x v="2"/>
    <x v="2"/>
    <x v="4"/>
    <s v="62-304.520 (7)(b),(19), F.A.C."/>
    <x v="4"/>
    <x v="4"/>
    <x v="11"/>
    <n v="2540"/>
    <s v="Aquaculture"/>
    <n v="2540"/>
    <s v="VLWCD          City of Fellsmere                      Indian River County"/>
    <n v="3"/>
    <n v="1.2362895203647936E-4"/>
    <n v="6.9996609575878079E-4"/>
    <n v="5.8881028187480542E-5"/>
    <m/>
    <m/>
    <m/>
    <n v="6.9996609575878079E-4"/>
    <n v="6.9996609575878079E-4"/>
    <n v="0.31274367874332143"/>
    <n v="1"/>
    <n v="1"/>
    <n v="5.8881028187480542E-5"/>
    <n v="5.8881028187480542E-5"/>
  </r>
  <r>
    <n v="4010"/>
    <n v="0"/>
    <x v="2"/>
    <x v="2"/>
    <x v="4"/>
    <s v="62-304.520 (7), F.A.C."/>
    <x v="4"/>
    <x v="4"/>
    <x v="11"/>
    <n v="2540"/>
    <s v="Aquaculture"/>
    <n v="2540"/>
    <s v="VLWCD          City of Fellsmere                      Indian River County"/>
    <n v="1"/>
    <n v="9.5850085421940641E-6"/>
    <n v="6.4851106806677942E-5"/>
    <n v="7.8123600685832469E-6"/>
    <m/>
    <m/>
    <m/>
    <n v="6.4851106806677942E-5"/>
    <n v="6.4851106806677942E-5"/>
    <n v="2.9763210549512791E-2"/>
    <n v="1"/>
    <n v="1"/>
    <n v="7.8123600685832469E-6"/>
    <n v="7.8123600685832469E-6"/>
  </r>
  <r>
    <n v="5104"/>
    <n v="0"/>
    <x v="2"/>
    <x v="5"/>
    <x v="5"/>
    <s v="C-25 and South Indian River Lagoon"/>
    <x v="5"/>
    <x v="5"/>
    <x v="23"/>
    <n v="2540"/>
    <s v="Aquaculture"/>
    <n v="3000"/>
    <s v="St. Lucie County"/>
    <n v="8"/>
    <n v="1.7583199267308898"/>
    <n v="0"/>
    <n v="0"/>
    <m/>
    <m/>
    <m/>
    <n v="12.659245850466677"/>
    <n v="12.659245850466677"/>
    <n v="6275.3869970124069"/>
    <n v="1"/>
    <n v="1"/>
    <n v="1.7660803244585666"/>
    <n v="1.7660803244585666"/>
  </r>
  <r>
    <n v="4011"/>
    <n v="0"/>
    <x v="2"/>
    <x v="2"/>
    <x v="4"/>
    <s v="62-304.520 (7), F.A.C."/>
    <x v="4"/>
    <x v="4"/>
    <x v="11"/>
    <n v="3100"/>
    <s v="Herbaceous Dry Prairie"/>
    <n v="2000"/>
    <s v="City of Sebastian      Indian River County"/>
    <n v="253"/>
    <n v="108.26130243501697"/>
    <n v="628.84838620722041"/>
    <n v="83.305848324163861"/>
    <n v="628.84838620722041"/>
    <n v="83.305848324163861"/>
    <n v="108.26130243501697"/>
    <n v="628.84838620722041"/>
    <n v="628.84838620722041"/>
    <n v="325966.0731373381"/>
    <n v="1"/>
    <n v="1"/>
    <n v="83.305848324163861"/>
    <n v="83.305848324163861"/>
  </r>
  <r>
    <n v="2564"/>
    <n v="0"/>
    <x v="2"/>
    <x v="4"/>
    <x v="4"/>
    <s v="62-304.520 (8), F.A.C."/>
    <x v="4"/>
    <x v="4"/>
    <x v="11"/>
    <n v="3100"/>
    <s v="Herbaceous Dry Prairie"/>
    <n v="2000"/>
    <s v="FDOT District 4                                       Indian River County"/>
    <n v="30"/>
    <n v="2.1573029672287096"/>
    <n v="16.248152895868003"/>
    <n v="1.8898315639356777"/>
    <n v="16.248152895868003"/>
    <n v="1.8898315639356777"/>
    <n v="2.1573029672287096"/>
    <n v="16.248152895868003"/>
    <n v="16.248152895868003"/>
    <n v="6902.9889028432517"/>
    <n v="1"/>
    <n v="1"/>
    <n v="1.8898315639356777"/>
    <n v="1.8898315639356777"/>
  </r>
  <r>
    <n v="4012"/>
    <n v="0"/>
    <x v="2"/>
    <x v="2"/>
    <x v="4"/>
    <s v="62-304.520 (7), F.A.C."/>
    <x v="4"/>
    <x v="4"/>
    <x v="11"/>
    <n v="3100"/>
    <s v="Herbaceous Dry Prairie"/>
    <n v="2000"/>
    <s v="FWCD                                     Indian River County"/>
    <n v="12"/>
    <n v="0.2672138095311874"/>
    <n v="1.4397452339352033"/>
    <n v="0.14839117025498641"/>
    <n v="1.4397452339352033"/>
    <n v="0.14839117025498641"/>
    <n v="0.2672138095311874"/>
    <n v="1.4397452339352033"/>
    <n v="1.4397452339352033"/>
    <n v="562.30355061815249"/>
    <n v="1"/>
    <n v="1"/>
    <n v="0.14839117025498641"/>
    <n v="0.14839117025498641"/>
  </r>
  <r>
    <n v="2565"/>
    <n v="0"/>
    <x v="2"/>
    <x v="4"/>
    <x v="4"/>
    <s v="62-304.520 (8), F.A.C."/>
    <x v="4"/>
    <x v="4"/>
    <x v="11"/>
    <n v="3100"/>
    <s v="Herbaceous Dry Prairie"/>
    <n v="2000"/>
    <s v="Indian River County"/>
    <n v="2931"/>
    <n v="1232.5235489892598"/>
    <n v="8960.7543146190474"/>
    <n v="1005.4564598112473"/>
    <n v="8960.7543146190474"/>
    <n v="1005.4564598112473"/>
    <n v="1232.5235489892598"/>
    <n v="8960.7543146190474"/>
    <n v="8960.7543146190474"/>
    <n v="3746578.2950089029"/>
    <n v="1"/>
    <n v="1"/>
    <n v="1005.4564598112473"/>
    <n v="1005.4564598112473"/>
  </r>
  <r>
    <n v="3341"/>
    <n v="0"/>
    <x v="2"/>
    <x v="2"/>
    <x v="4"/>
    <s v="62-304.520 (7)(b),(19), F.A.C."/>
    <x v="4"/>
    <x v="4"/>
    <x v="11"/>
    <n v="3100"/>
    <s v="Herbaceous Dry Prairie"/>
    <n v="2000"/>
    <s v="Indian River County"/>
    <n v="96"/>
    <n v="28.094245555230632"/>
    <n v="199.54640636250716"/>
    <n v="22.057144347023872"/>
    <n v="199.54640636250716"/>
    <n v="22.057144347023872"/>
    <n v="28.094245555230632"/>
    <n v="199.54640636250716"/>
    <n v="199.54640636250716"/>
    <n v="82859.11814156569"/>
    <n v="1"/>
    <n v="1"/>
    <n v="22.057144347023872"/>
    <n v="22.057144347023872"/>
  </r>
  <r>
    <n v="4013"/>
    <n v="0"/>
    <x v="2"/>
    <x v="2"/>
    <x v="4"/>
    <s v="62-304.520 (7), F.A.C."/>
    <x v="4"/>
    <x v="4"/>
    <x v="11"/>
    <n v="3100"/>
    <s v="Herbaceous Dry Prairie"/>
    <n v="2000"/>
    <s v="Indian River County"/>
    <n v="55"/>
    <n v="9.2606497772157805"/>
    <n v="61.676410556420336"/>
    <n v="7.0316125899630313"/>
    <n v="61.676410556420336"/>
    <n v="7.0316125899630313"/>
    <n v="9.2606497772157805"/>
    <n v="61.676410556420336"/>
    <n v="61.676410556420336"/>
    <n v="24972.190801418081"/>
    <n v="1"/>
    <n v="1"/>
    <n v="7.0316125899630313"/>
    <n v="7.0316125899630313"/>
  </r>
  <r>
    <n v="2566"/>
    <n v="0"/>
    <x v="2"/>
    <x v="4"/>
    <x v="4"/>
    <s v="62-304.520 (8), F.A.C."/>
    <x v="4"/>
    <x v="4"/>
    <x v="11"/>
    <n v="3100"/>
    <s v="Herbaceous Dry Prairie"/>
    <n v="2000"/>
    <s v="IRFWCD                                      Indian River County"/>
    <n v="158"/>
    <n v="5.0115624396373422"/>
    <n v="38.656037412797147"/>
    <n v="4.9984634439333986"/>
    <n v="38.656037412797147"/>
    <n v="4.9984634439333986"/>
    <n v="5.0115624396373422"/>
    <n v="38.656037412797147"/>
    <n v="38.656037412797147"/>
    <n v="15325.327734599714"/>
    <n v="1"/>
    <n v="1"/>
    <n v="4.9984634439333986"/>
    <n v="4.9984634439333986"/>
  </r>
  <r>
    <n v="3342"/>
    <n v="0"/>
    <x v="2"/>
    <x v="2"/>
    <x v="4"/>
    <s v="62-304.520 (7)(b),(19), F.A.C."/>
    <x v="4"/>
    <x v="4"/>
    <x v="11"/>
    <n v="3100"/>
    <s v="Herbaceous Dry Prairie"/>
    <n v="2000"/>
    <s v="SRIDROW                                 Indian River County"/>
    <n v="23"/>
    <n v="2.5712112657763124"/>
    <n v="19.933847462708133"/>
    <n v="2.506452324598655"/>
    <n v="19.933847462708133"/>
    <n v="2.506452324598655"/>
    <n v="2.5712112657763124"/>
    <n v="19.933847462708133"/>
    <n v="19.933847462708133"/>
    <n v="7719.5704807256516"/>
    <n v="1"/>
    <n v="1"/>
    <n v="2.506452324598655"/>
    <n v="2.506452324598655"/>
  </r>
  <r>
    <n v="4014"/>
    <n v="0"/>
    <x v="2"/>
    <x v="2"/>
    <x v="4"/>
    <s v="62-304.520 (7), F.A.C."/>
    <x v="4"/>
    <x v="4"/>
    <x v="11"/>
    <n v="3100"/>
    <s v="Herbaceous Dry Prairie"/>
    <n v="2000"/>
    <s v="SRIDROW                                 Indian River County"/>
    <n v="8"/>
    <n v="1.0387837255876942E-3"/>
    <n v="8.9211005454222572E-3"/>
    <n v="1.3060877717898324E-3"/>
    <n v="8.9211005454222572E-3"/>
    <n v="1.3060877717898324E-3"/>
    <n v="1.0387837255876942E-3"/>
    <n v="8.9211005454222572E-3"/>
    <n v="8.9211005454222572E-3"/>
    <n v="3.1698148851151804"/>
    <n v="1"/>
    <n v="1"/>
    <n v="1.3060877717898324E-3"/>
    <n v="1.3060877717898324E-3"/>
  </r>
  <r>
    <n v="4332"/>
    <n v="0"/>
    <x v="2"/>
    <x v="2"/>
    <x v="4"/>
    <s v="62-304.520 (7), F.A.C."/>
    <x v="4"/>
    <x v="4"/>
    <x v="16"/>
    <n v="3100"/>
    <s v="Herbaceous Dry Prairie"/>
    <n v="3000"/>
    <s v="City of Sebastian      Indian River County"/>
    <n v="62"/>
    <n v="11.500128531470505"/>
    <n v="0"/>
    <n v="0"/>
    <n v="59.801636985506143"/>
    <n v="6.3492112163817804"/>
    <n v="11.500128531470505"/>
    <n v="59.801636985506143"/>
    <n v="59.801636985506143"/>
    <n v="26537.936446226289"/>
    <n v="1"/>
    <n v="1"/>
    <n v="6.3492112163817804"/>
    <n v="6.3492112163817804"/>
  </r>
  <r>
    <n v="2679"/>
    <n v="0"/>
    <x v="2"/>
    <x v="4"/>
    <x v="4"/>
    <s v="62-304.520 (8), F.A.C."/>
    <x v="4"/>
    <x v="4"/>
    <x v="17"/>
    <n v="3100"/>
    <s v="Herbaceous Dry Prairie"/>
    <n v="3000"/>
    <s v="City of Vero Beach    Indian River County"/>
    <n v="7"/>
    <n v="2.1051141042350237E-2"/>
    <n v="0"/>
    <n v="0"/>
    <n v="0.15865565937770076"/>
    <n v="2.1901433150877822E-2"/>
    <n v="2.1051141042350237E-2"/>
    <n v="0.15865565937770076"/>
    <n v="0.15865565937770076"/>
    <n v="73.157588867444261"/>
    <n v="1"/>
    <n v="1"/>
    <n v="2.1901433150877822E-2"/>
    <n v="2.1901433150877822E-2"/>
  </r>
  <r>
    <n v="5105"/>
    <n v="0"/>
    <x v="2"/>
    <x v="5"/>
    <x v="5"/>
    <s v="C-25 and South Indian River Lagoon"/>
    <x v="5"/>
    <x v="5"/>
    <x v="23"/>
    <n v="3100"/>
    <s v="Herbaceous Dry Prairie"/>
    <n v="3000"/>
    <s v="St. Lucie County"/>
    <n v="32"/>
    <n v="4.0400183812504382"/>
    <n v="0"/>
    <n v="0"/>
    <n v="23.288113407836896"/>
    <n v="2.924201111471123"/>
    <n v="4.0400183812504382"/>
    <n v="23.288113407836896"/>
    <n v="23.288113407836896"/>
    <n v="11085.662234132435"/>
    <n v="1"/>
    <n v="1"/>
    <n v="2.924201111471123"/>
    <n v="2.924201111471123"/>
  </r>
  <r>
    <n v="809"/>
    <n v="0"/>
    <x v="2"/>
    <x v="3"/>
    <x v="4"/>
    <s v="62-304.520 (7)(b),(16), F.A.C."/>
    <x v="4"/>
    <x v="4"/>
    <x v="1"/>
    <n v="3100"/>
    <s v="Herbaceous Dry Prairie"/>
    <n v="3100"/>
    <s v="Brevard County"/>
    <n v="38"/>
    <n v="6.9325042221741775"/>
    <n v="0"/>
    <n v="0"/>
    <n v="47.994371574182182"/>
    <n v="6.6682135368141662"/>
    <n v="6.9325042221741775"/>
    <n v="47.994371574182182"/>
    <n v="47.994371574182182"/>
    <n v="20666.244757767872"/>
    <n v="1"/>
    <n v="1"/>
    <n v="6.6682135368141662"/>
    <n v="6.6682135368141662"/>
  </r>
  <r>
    <n v="1311"/>
    <n v="0"/>
    <x v="2"/>
    <x v="3"/>
    <x v="4"/>
    <s v="62-304.520 (7), F.A.C."/>
    <x v="4"/>
    <x v="4"/>
    <x v="1"/>
    <n v="3100"/>
    <s v="Herbaceous Dry Prairie"/>
    <n v="3100"/>
    <s v="Brevard County"/>
    <n v="56"/>
    <n v="8.8152237782644356"/>
    <n v="0"/>
    <n v="0"/>
    <n v="56.58140793649568"/>
    <n v="7.6042309334321807"/>
    <n v="8.8152237782644356"/>
    <n v="56.58140793649568"/>
    <n v="56.58140793649568"/>
    <n v="25419.769451046493"/>
    <n v="1"/>
    <n v="1"/>
    <n v="7.6042309334321807"/>
    <n v="7.6042309334321807"/>
  </r>
  <r>
    <n v="3235"/>
    <n v="0"/>
    <x v="2"/>
    <x v="2"/>
    <x v="4"/>
    <s v="62-304.520 (7)(b),(18), F.A.C."/>
    <x v="4"/>
    <x v="4"/>
    <x v="1"/>
    <n v="3100"/>
    <s v="Herbaceous Dry Prairie"/>
    <n v="3100"/>
    <s v="Brevard County"/>
    <n v="160"/>
    <n v="63.053845585333043"/>
    <n v="0"/>
    <n v="0"/>
    <n v="314.66473408967261"/>
    <n v="32.477141427630698"/>
    <n v="63.053845585333043"/>
    <n v="314.66473408967261"/>
    <n v="314.66473408967261"/>
    <n v="127016.20494268341"/>
    <n v="1"/>
    <n v="1"/>
    <n v="32.477141427630698"/>
    <n v="32.477141427630698"/>
  </r>
  <r>
    <n v="3782"/>
    <n v="0"/>
    <x v="2"/>
    <x v="2"/>
    <x v="4"/>
    <s v="62-304.520 (7)(b),(20), F.A.C."/>
    <x v="4"/>
    <x v="4"/>
    <x v="1"/>
    <n v="3100"/>
    <s v="Herbaceous Dry Prairie"/>
    <n v="3100"/>
    <s v="Brevard County"/>
    <n v="49"/>
    <n v="7.7982179250645975"/>
    <n v="0"/>
    <n v="0"/>
    <n v="40.698834502641446"/>
    <n v="5.8617976752030012"/>
    <n v="7.7982179250645975"/>
    <n v="40.698834502641446"/>
    <n v="40.698834502641446"/>
    <n v="19148.434859620047"/>
    <n v="1"/>
    <n v="1"/>
    <n v="5.8617976752030012"/>
    <n v="5.8617976752030012"/>
  </r>
  <r>
    <n v="4117"/>
    <n v="0"/>
    <x v="2"/>
    <x v="2"/>
    <x v="4"/>
    <s v="62-304.520 (7), F.A.C."/>
    <x v="4"/>
    <x v="4"/>
    <x v="1"/>
    <n v="3100"/>
    <s v="Herbaceous Dry Prairie"/>
    <n v="3100"/>
    <s v="Brevard County"/>
    <n v="620"/>
    <n v="170.94739697495214"/>
    <n v="0"/>
    <n v="0"/>
    <n v="881.02520892949133"/>
    <n v="95.456627754795804"/>
    <n v="170.94739697495214"/>
    <n v="881.02520892949133"/>
    <n v="881.02520892949133"/>
    <n v="362384.14337271225"/>
    <n v="1"/>
    <n v="1"/>
    <n v="95.456627754795804"/>
    <n v="95.456627754795804"/>
  </r>
  <r>
    <n v="1312"/>
    <n v="0"/>
    <x v="2"/>
    <x v="3"/>
    <x v="4"/>
    <s v="62-304.520 (7), F.A.C."/>
    <x v="4"/>
    <x v="4"/>
    <x v="1"/>
    <n v="3100"/>
    <s v="Herbaceous Dry Prairie"/>
    <n v="3100"/>
    <s v="Brevard County       SJRWMD C-1 Diversion"/>
    <n v="73"/>
    <n v="11.811427482241992"/>
    <n v="0"/>
    <n v="0"/>
    <n v="22.906770945133101"/>
    <n v="4.9629468714926412"/>
    <n v="11.811427482241992"/>
    <n v="79.537399115045474"/>
    <n v="22.906770945133101"/>
    <n v="37906.678397742086"/>
    <n v="0.28800000000000003"/>
    <n v="0.46899999999999997"/>
    <n v="10.581976271839322"/>
    <n v="4.9629468714926412"/>
  </r>
  <r>
    <n v="4118"/>
    <n v="0"/>
    <x v="2"/>
    <x v="2"/>
    <x v="4"/>
    <s v="62-304.520 (7), F.A.C."/>
    <x v="4"/>
    <x v="4"/>
    <x v="1"/>
    <n v="3100"/>
    <s v="Herbaceous Dry Prairie"/>
    <n v="3100"/>
    <s v="Brevard County       SJRWMD C-1 Diversion"/>
    <n v="14"/>
    <n v="6.2823217862931158E-2"/>
    <n v="0"/>
    <n v="0"/>
    <n v="0.10403416750588776"/>
    <n v="1.8164267279245923E-2"/>
    <n v="6.2823217862931158E-2"/>
    <n v="0.36122974828433246"/>
    <n v="0.10403416750588776"/>
    <n v="156.60015630232397"/>
    <n v="0.28800000000000003"/>
    <n v="0.46899999999999997"/>
    <n v="3.8729780979202398E-2"/>
    <n v="1.8164267279245923E-2"/>
  </r>
  <r>
    <n v="3450"/>
    <n v="0"/>
    <x v="2"/>
    <x v="2"/>
    <x v="4"/>
    <s v="62-304.520 (7)(b),(19), F.A.C."/>
    <x v="4"/>
    <x v="4"/>
    <x v="13"/>
    <n v="3100"/>
    <s v="Herbaceous Dry Prairie"/>
    <n v="3100"/>
    <s v="City of Fellsmere                      Indian River County"/>
    <n v="3"/>
    <n v="0.1235129889370548"/>
    <n v="0"/>
    <n v="0"/>
    <n v="0.74538337828154622"/>
    <n v="6.628091370082595E-2"/>
    <n v="0.1235129889370548"/>
    <n v="0.74538337828154622"/>
    <n v="0.74538337828154622"/>
    <n v="327.7729969502019"/>
    <n v="1"/>
    <n v="1"/>
    <n v="6.628091370082595E-2"/>
    <n v="6.628091370082595E-2"/>
  </r>
  <r>
    <n v="4212"/>
    <n v="0"/>
    <x v="2"/>
    <x v="2"/>
    <x v="4"/>
    <s v="62-304.520 (7), F.A.C."/>
    <x v="4"/>
    <x v="4"/>
    <x v="13"/>
    <n v="3100"/>
    <s v="Herbaceous Dry Prairie"/>
    <n v="3100"/>
    <s v="City of Fellsmere                      Indian River County"/>
    <n v="26"/>
    <n v="5.3607086474824133"/>
    <n v="0"/>
    <n v="0"/>
    <n v="35.786595337838392"/>
    <n v="3.9579129946462768"/>
    <n v="5.3607086474824133"/>
    <n v="35.786595337838392"/>
    <n v="35.786595337838392"/>
    <n v="14887.31800355562"/>
    <n v="1"/>
    <n v="1"/>
    <n v="3.9579129946462768"/>
    <n v="3.9579129946462768"/>
  </r>
  <r>
    <n v="4877"/>
    <n v="0"/>
    <x v="2"/>
    <x v="5"/>
    <x v="5"/>
    <s v="C-25 and South Indian River Lagoon"/>
    <x v="5"/>
    <x v="5"/>
    <x v="29"/>
    <n v="3100"/>
    <s v="Herbaceous Dry Prairie"/>
    <n v="3100"/>
    <s v="City of Fort Pierce                           St. Lucie County"/>
    <n v="22"/>
    <n v="4.0113042520816755"/>
    <n v="0"/>
    <n v="0"/>
    <n v="25.453801237784322"/>
    <n v="3.4206513039046298"/>
    <n v="4.0113042520816755"/>
    <n v="25.453801237784322"/>
    <n v="25.453801237784322"/>
    <n v="12092.393795803939"/>
    <n v="1"/>
    <n v="1"/>
    <n v="3.4206513039046298"/>
    <n v="3.4206513039046298"/>
  </r>
  <r>
    <n v="856"/>
    <n v="0"/>
    <x v="2"/>
    <x v="3"/>
    <x v="4"/>
    <s v="62-304.520 (7)(b),(16), F.A.C."/>
    <x v="4"/>
    <x v="4"/>
    <x v="8"/>
    <n v="3100"/>
    <s v="Herbaceous Dry Prairie"/>
    <n v="3100"/>
    <s v="City of Melbourne                 Brevard County"/>
    <n v="264"/>
    <n v="63.568183770874242"/>
    <n v="0"/>
    <n v="0"/>
    <n v="436.26655133036672"/>
    <n v="53.257142015417863"/>
    <n v="63.568183770874242"/>
    <n v="436.26655133036672"/>
    <n v="436.26655133036672"/>
    <n v="198251.57391738208"/>
    <n v="1"/>
    <n v="1"/>
    <n v="53.257142015417863"/>
    <n v="53.257142015417863"/>
  </r>
  <r>
    <n v="1413"/>
    <n v="0"/>
    <x v="2"/>
    <x v="3"/>
    <x v="4"/>
    <s v="62-304.520 (7), F.A.C."/>
    <x v="4"/>
    <x v="4"/>
    <x v="8"/>
    <n v="3100"/>
    <s v="Herbaceous Dry Prairie"/>
    <n v="3100"/>
    <s v="City of Melbourne                 Brevard County"/>
    <n v="140"/>
    <n v="35.387886063648025"/>
    <n v="0"/>
    <n v="0"/>
    <n v="217.01752791085036"/>
    <n v="28.299721297635724"/>
    <n v="35.387886063648025"/>
    <n v="217.01752791085036"/>
    <n v="217.01752791085036"/>
    <n v="113901.78253261498"/>
    <n v="1"/>
    <n v="1"/>
    <n v="28.299721297635724"/>
    <n v="28.299721297635724"/>
  </r>
  <r>
    <n v="1414"/>
    <n v="0"/>
    <x v="2"/>
    <x v="3"/>
    <x v="4"/>
    <s v="62-304.520 (7), F.A.C."/>
    <x v="4"/>
    <x v="4"/>
    <x v="8"/>
    <n v="3100"/>
    <s v="Herbaceous Dry Prairie"/>
    <n v="3100"/>
    <s v="City of Melbourne                 Brevard County       SJRWMD C-1 Diversion"/>
    <n v="5"/>
    <n v="0.19452581191690119"/>
    <n v="0"/>
    <n v="0"/>
    <n v="0.40537530139769856"/>
    <n v="7.6882341757986777E-2"/>
    <n v="0.19452581191690119"/>
    <n v="1.4075531298531199"/>
    <n v="0.40537530139769856"/>
    <n v="662.02685989453698"/>
    <n v="0.28800000000000003"/>
    <n v="0.46899999999999997"/>
    <n v="0.16392823402555817"/>
    <n v="7.6882341757986777E-2"/>
  </r>
  <r>
    <n v="1525"/>
    <n v="0"/>
    <x v="2"/>
    <x v="3"/>
    <x v="4"/>
    <s v="62-304.520 (7), F.A.C."/>
    <x v="4"/>
    <x v="4"/>
    <x v="15"/>
    <n v="3100"/>
    <s v="Herbaceous Dry Prairie"/>
    <n v="3100"/>
    <s v="City of Palm Bay            Brevard County"/>
    <n v="384"/>
    <n v="64.085606762043909"/>
    <n v="0"/>
    <n v="0"/>
    <n v="476.36847489779115"/>
    <n v="59.854184050847074"/>
    <n v="64.085606762043909"/>
    <n v="476.36847489779115"/>
    <n v="476.36847489779115"/>
    <n v="220731.91811461869"/>
    <n v="1"/>
    <n v="1"/>
    <n v="59.854184050847074"/>
    <n v="59.854184050847074"/>
  </r>
  <r>
    <n v="4247"/>
    <n v="0"/>
    <x v="2"/>
    <x v="2"/>
    <x v="4"/>
    <s v="62-304.520 (7), F.A.C."/>
    <x v="4"/>
    <x v="4"/>
    <x v="15"/>
    <n v="3100"/>
    <s v="Herbaceous Dry Prairie"/>
    <n v="3100"/>
    <s v="City of Palm Bay            Brevard County"/>
    <n v="208"/>
    <n v="50.157237701119676"/>
    <n v="0"/>
    <n v="0"/>
    <n v="239.18721323073473"/>
    <n v="26.967859184769075"/>
    <n v="50.157237701119676"/>
    <n v="239.18721323073473"/>
    <n v="239.18721323073473"/>
    <n v="111089.08702347302"/>
    <n v="1"/>
    <n v="1"/>
    <n v="26.967859184769075"/>
    <n v="26.967859184769075"/>
  </r>
  <r>
    <n v="1526"/>
    <n v="0"/>
    <x v="2"/>
    <x v="3"/>
    <x v="4"/>
    <s v="62-304.520 (7), F.A.C."/>
    <x v="4"/>
    <x v="4"/>
    <x v="15"/>
    <n v="3100"/>
    <s v="Herbaceous Dry Prairie"/>
    <n v="3100"/>
    <s v="City of Palm Bay            Brevard County       SJRWMD C-1 Diversion"/>
    <n v="2157"/>
    <n v="990.1231342555169"/>
    <n v="0"/>
    <n v="0"/>
    <n v="2183.6208943213173"/>
    <n v="403.53597866168127"/>
    <n v="990.1231342555169"/>
    <n v="7582.0169941712393"/>
    <n v="2183.6208943213173"/>
    <n v="3250006.8162632566"/>
    <n v="0.28800000000000003"/>
    <n v="0.46899999999999997"/>
    <n v="860.41786495027998"/>
    <n v="403.53597866168127"/>
  </r>
  <r>
    <n v="4248"/>
    <n v="0"/>
    <x v="2"/>
    <x v="2"/>
    <x v="4"/>
    <s v="62-304.520 (7), F.A.C."/>
    <x v="4"/>
    <x v="4"/>
    <x v="15"/>
    <n v="3100"/>
    <s v="Herbaceous Dry Prairie"/>
    <n v="3100"/>
    <s v="City of Palm Bay            Brevard County       SJRWMD C-1 Diversion"/>
    <n v="1"/>
    <n v="2.5998897210845048E-3"/>
    <n v="0"/>
    <n v="0"/>
    <n v="3.923993046014161E-3"/>
    <n v="7.6549132866129488E-4"/>
    <n v="2.5998897210845048E-3"/>
    <n v="1.3624975854215836E-2"/>
    <n v="3.923993046014161E-3"/>
    <n v="6.3944208473318662"/>
    <n v="0.28800000000000003"/>
    <n v="0.46899999999999997"/>
    <n v="1.6321776730518016E-3"/>
    <n v="7.6549132866129488E-4"/>
  </r>
  <r>
    <n v="3507"/>
    <n v="0"/>
    <x v="2"/>
    <x v="2"/>
    <x v="4"/>
    <s v="62-304.520 (7)(b),(19), F.A.C."/>
    <x v="4"/>
    <x v="4"/>
    <x v="16"/>
    <n v="3100"/>
    <s v="Herbaceous Dry Prairie"/>
    <n v="3100"/>
    <s v="City of Sebastian      Indian River County"/>
    <n v="97"/>
    <n v="12.500310615424162"/>
    <n v="0"/>
    <n v="0"/>
    <n v="81.157437277820506"/>
    <n v="10.537669680409207"/>
    <n v="12.500310615424162"/>
    <n v="81.157437277820506"/>
    <n v="81.157437277820506"/>
    <n v="39810.094366304613"/>
    <n v="1"/>
    <n v="1"/>
    <n v="10.537669680409207"/>
    <n v="10.537669680409207"/>
  </r>
  <r>
    <n v="4333"/>
    <n v="0"/>
    <x v="2"/>
    <x v="2"/>
    <x v="4"/>
    <s v="62-304.520 (7), F.A.C."/>
    <x v="4"/>
    <x v="4"/>
    <x v="16"/>
    <n v="3100"/>
    <s v="Herbaceous Dry Prairie"/>
    <n v="3100"/>
    <s v="City of Sebastian      Indian River County"/>
    <n v="264"/>
    <n v="49.687401306279838"/>
    <n v="0"/>
    <n v="0"/>
    <n v="324.25928893390744"/>
    <n v="42.471397762308527"/>
    <n v="49.687401306279838"/>
    <n v="324.25928893390744"/>
    <n v="324.25928893390744"/>
    <n v="152553.41360852204"/>
    <n v="1"/>
    <n v="1"/>
    <n v="42.471397762308527"/>
    <n v="42.471397762308527"/>
  </r>
  <r>
    <n v="2680"/>
    <n v="0"/>
    <x v="2"/>
    <x v="4"/>
    <x v="4"/>
    <s v="62-304.520 (8), F.A.C."/>
    <x v="4"/>
    <x v="4"/>
    <x v="17"/>
    <n v="3100"/>
    <s v="Herbaceous Dry Prairie"/>
    <n v="3100"/>
    <s v="City of Vero Beach    Indian River County"/>
    <n v="291"/>
    <n v="63.517654570705098"/>
    <n v="0"/>
    <n v="0"/>
    <n v="403.7615113813082"/>
    <n v="50.848079568516418"/>
    <n v="63.517654570705098"/>
    <n v="403.7615113813082"/>
    <n v="403.7615113813082"/>
    <n v="174821.99347174188"/>
    <n v="1"/>
    <n v="1"/>
    <n v="50.848079568516418"/>
    <n v="50.848079568516418"/>
  </r>
  <r>
    <n v="954"/>
    <n v="0"/>
    <x v="2"/>
    <x v="3"/>
    <x v="4"/>
    <s v="62-304.520 (7)(b),(16), F.A.C."/>
    <x v="4"/>
    <x v="4"/>
    <x v="14"/>
    <n v="3100"/>
    <s v="Herbaceous Dry Prairie"/>
    <n v="3100"/>
    <s v="City of West Melbourne   Brevard County"/>
    <n v="14"/>
    <n v="0.83850966177458819"/>
    <n v="0"/>
    <n v="0"/>
    <n v="7.4088189038758401"/>
    <n v="1.0473582570137974"/>
    <n v="0.83850966177458819"/>
    <n v="7.4088189038758401"/>
    <n v="7.4088189038758401"/>
    <n v="2951.5997306686754"/>
    <n v="1"/>
    <n v="1"/>
    <n v="1.0473582570137974"/>
    <n v="1.0473582570137974"/>
  </r>
  <r>
    <n v="1652"/>
    <n v="0"/>
    <x v="2"/>
    <x v="3"/>
    <x v="4"/>
    <s v="62-304.520 (7), F.A.C."/>
    <x v="4"/>
    <x v="4"/>
    <x v="14"/>
    <n v="3100"/>
    <s v="Herbaceous Dry Prairie"/>
    <n v="3100"/>
    <s v="City of West Melbourne   Brevard County"/>
    <n v="14"/>
    <n v="1.5195000684139306"/>
    <n v="0"/>
    <n v="0"/>
    <n v="7.7387408593922444"/>
    <n v="0.99084250522051198"/>
    <n v="1.5195000684139306"/>
    <n v="7.7387408593922444"/>
    <n v="7.7387408593922444"/>
    <n v="4663.1117196015502"/>
    <n v="1"/>
    <n v="1"/>
    <n v="0.99084250522051198"/>
    <n v="0.99084250522051198"/>
  </r>
  <r>
    <n v="1653"/>
    <n v="0"/>
    <x v="2"/>
    <x v="3"/>
    <x v="4"/>
    <s v="62-304.520 (7), F.A.C."/>
    <x v="4"/>
    <x v="4"/>
    <x v="14"/>
    <n v="3100"/>
    <s v="Herbaceous Dry Prairie"/>
    <n v="3100"/>
    <s v="City of West Melbourne   Brevard County       SJRWMD C-1 Diversion"/>
    <n v="161"/>
    <n v="46.025593048225112"/>
    <n v="0"/>
    <n v="0"/>
    <n v="98.08481618947495"/>
    <n v="18.820388127411057"/>
    <n v="46.025593048225112"/>
    <n v="340.57227843567688"/>
    <n v="98.08481618947495"/>
    <n v="156294.57497188722"/>
    <n v="0.28800000000000003"/>
    <n v="0.46899999999999997"/>
    <n v="40.128759333499062"/>
    <n v="18.820388127411057"/>
  </r>
  <r>
    <n v="4942"/>
    <n v="0"/>
    <x v="2"/>
    <x v="5"/>
    <x v="5"/>
    <s v="C-25 and South Indian River Lagoon"/>
    <x v="5"/>
    <x v="5"/>
    <x v="18"/>
    <n v="3100"/>
    <s v="Herbaceous Dry Prairie"/>
    <n v="3100"/>
    <s v="FDOT District 4                                         St. Lucie County"/>
    <n v="191"/>
    <n v="27.812477364104506"/>
    <n v="0"/>
    <n v="0"/>
    <n v="190.97238217433676"/>
    <n v="22.242714996258936"/>
    <n v="27.812477364104506"/>
    <n v="190.97238217433676"/>
    <n v="190.97238217433676"/>
    <n v="79660.564444290721"/>
    <n v="1"/>
    <n v="1"/>
    <n v="22.242714996258936"/>
    <n v="22.242714996258936"/>
  </r>
  <r>
    <n v="2814"/>
    <n v="0"/>
    <x v="2"/>
    <x v="4"/>
    <x v="4"/>
    <s v="62-304.520 (8), F.A.C."/>
    <x v="4"/>
    <x v="4"/>
    <x v="18"/>
    <n v="3100"/>
    <s v="Herbaceous Dry Prairie"/>
    <n v="3100"/>
    <s v="FDOT District 4                                       Indian River County"/>
    <n v="94"/>
    <n v="6.1066384237484153"/>
    <n v="0"/>
    <n v="0"/>
    <n v="48.579574694026668"/>
    <n v="5.9014265138965127"/>
    <n v="6.1066384237484153"/>
    <n v="48.579574694026668"/>
    <n v="48.579574694026668"/>
    <n v="20393.703432254239"/>
    <n v="1"/>
    <n v="1"/>
    <n v="5.9014265138965127"/>
    <n v="5.9014265138965127"/>
  </r>
  <r>
    <n v="3542"/>
    <n v="0"/>
    <x v="2"/>
    <x v="2"/>
    <x v="4"/>
    <s v="62-304.520 (7)(b),(19), F.A.C."/>
    <x v="4"/>
    <x v="4"/>
    <x v="18"/>
    <n v="3100"/>
    <s v="Herbaceous Dry Prairie"/>
    <n v="3100"/>
    <s v="FDOT District 4                                       Indian River County"/>
    <n v="6"/>
    <n v="0.24026128058114651"/>
    <n v="0"/>
    <n v="0"/>
    <n v="2.0233618866737593"/>
    <n v="0.25804241222924351"/>
    <n v="0.24026128058114651"/>
    <n v="2.0233618866737593"/>
    <n v="2.0233618866737593"/>
    <n v="883.0298407784901"/>
    <n v="1"/>
    <n v="1"/>
    <n v="0.25804241222924351"/>
    <n v="0.25804241222924351"/>
  </r>
  <r>
    <n v="4427"/>
    <n v="0"/>
    <x v="2"/>
    <x v="2"/>
    <x v="4"/>
    <s v="62-304.520 (7), F.A.C."/>
    <x v="4"/>
    <x v="4"/>
    <x v="18"/>
    <n v="3100"/>
    <s v="Herbaceous Dry Prairie"/>
    <n v="3100"/>
    <s v="FDOT District 4                                       Indian River County"/>
    <n v="75"/>
    <n v="5.5120360886183715"/>
    <n v="0"/>
    <n v="0"/>
    <n v="43.145885590289843"/>
    <n v="5.5230611385338326"/>
    <n v="5.5120360886183715"/>
    <n v="43.145885590289843"/>
    <n v="43.145885590289843"/>
    <n v="18183.208354931758"/>
    <n v="1"/>
    <n v="1"/>
    <n v="5.5230611385338326"/>
    <n v="5.5230611385338326"/>
  </r>
  <r>
    <n v="2815"/>
    <n v="0"/>
    <x v="2"/>
    <x v="4"/>
    <x v="4"/>
    <s v="62-304.520 (8), F.A.C."/>
    <x v="4"/>
    <x v="4"/>
    <x v="18"/>
    <n v="3100"/>
    <s v="Herbaceous Dry Prairie"/>
    <n v="3100"/>
    <s v="FDOT District 4                                   City of Vero Beach    Indian River County"/>
    <n v="8"/>
    <n v="0.15588075122194364"/>
    <n v="0"/>
    <n v="0"/>
    <n v="1.6570173730412323"/>
    <n v="0.21867527792041683"/>
    <n v="0.15588075122194364"/>
    <n v="1.6570173730412323"/>
    <n v="1.6570173730412323"/>
    <n v="607.78887807574392"/>
    <n v="1"/>
    <n v="1"/>
    <n v="0.21867527792041683"/>
    <n v="0.21867527792041683"/>
  </r>
  <r>
    <n v="3543"/>
    <n v="0"/>
    <x v="2"/>
    <x v="2"/>
    <x v="4"/>
    <s v="62-304.520 (7)(b),(19), F.A.C."/>
    <x v="4"/>
    <x v="4"/>
    <x v="18"/>
    <n v="3100"/>
    <s v="Herbaceous Dry Prairie"/>
    <n v="3100"/>
    <s v="FDOT District 4                 City of Fellsmere                      Indian River County"/>
    <n v="2"/>
    <n v="1.0175986314994298E-2"/>
    <n v="0"/>
    <n v="0"/>
    <n v="7.387041929038031E-2"/>
    <n v="8.1014046894280836E-3"/>
    <n v="1.0175986314994298E-2"/>
    <n v="7.387041929038031E-2"/>
    <n v="7.387041929038031E-2"/>
    <n v="32.051739567775115"/>
    <n v="1"/>
    <n v="1"/>
    <n v="8.1014046894280836E-3"/>
    <n v="8.1014046894280836E-3"/>
  </r>
  <r>
    <n v="4943"/>
    <n v="0"/>
    <x v="2"/>
    <x v="5"/>
    <x v="5"/>
    <s v="C-25 and South Indian River Lagoon"/>
    <x v="5"/>
    <x v="5"/>
    <x v="18"/>
    <n v="3100"/>
    <s v="Herbaceous Dry Prairie"/>
    <n v="3100"/>
    <s v="FDOT District 4              City of Fort Pierce                           St. Lucie County"/>
    <n v="17"/>
    <n v="0.94532211366577845"/>
    <n v="0"/>
    <n v="0"/>
    <n v="6.8172277446793883"/>
    <n v="0.90608957965384529"/>
    <n v="0.94532211366577845"/>
    <n v="6.8172277446793883"/>
    <n v="6.8172277446793883"/>
    <n v="3141.1642040114057"/>
    <n v="1"/>
    <n v="1"/>
    <n v="0.90608957965384529"/>
    <n v="0.90608957965384529"/>
  </r>
  <r>
    <n v="4944"/>
    <n v="0"/>
    <x v="2"/>
    <x v="5"/>
    <x v="5"/>
    <s v="C-25 and South Indian River Lagoon"/>
    <x v="5"/>
    <x v="5"/>
    <x v="18"/>
    <n v="3100"/>
    <s v="Herbaceous Dry Prairie"/>
    <n v="3100"/>
    <s v="FDOT District 4   FPFWCD                                      St. Lucie County"/>
    <n v="169"/>
    <n v="31.011793162088981"/>
    <n v="0"/>
    <n v="0"/>
    <n v="200.37672378431989"/>
    <n v="23.109276902048354"/>
    <n v="31.011793162088981"/>
    <n v="200.37672378431989"/>
    <n v="200.37672378431989"/>
    <n v="83022.166423120856"/>
    <n v="1"/>
    <n v="1"/>
    <n v="23.109276902048354"/>
    <n v="23.109276902048354"/>
  </r>
  <r>
    <n v="2816"/>
    <n v="0"/>
    <x v="2"/>
    <x v="4"/>
    <x v="4"/>
    <s v="62-304.520 (8), F.A.C."/>
    <x v="4"/>
    <x v="4"/>
    <x v="18"/>
    <n v="3100"/>
    <s v="Herbaceous Dry Prairie"/>
    <n v="3100"/>
    <s v="FDOT District 4 IRFWCD                                      Indian River County"/>
    <n v="7"/>
    <n v="9.002175529196009E-2"/>
    <n v="0"/>
    <n v="0"/>
    <n v="0.84808896861234762"/>
    <n v="0.10542539387737587"/>
    <n v="9.002175529196009E-2"/>
    <n v="0.84808896861234762"/>
    <n v="0.84808896861234762"/>
    <n v="352.68452325866986"/>
    <n v="1"/>
    <n v="1"/>
    <n v="0.10542539387737587"/>
    <n v="0.10542539387737587"/>
  </r>
  <r>
    <n v="1855"/>
    <n v="0"/>
    <x v="2"/>
    <x v="3"/>
    <x v="4"/>
    <s v="62-304.520 (7), F.A.C."/>
    <x v="4"/>
    <x v="4"/>
    <x v="6"/>
    <n v="3100"/>
    <s v="Herbaceous Dry Prairie"/>
    <n v="3100"/>
    <s v="FDOT District 5                                          Brevard County"/>
    <n v="17"/>
    <n v="0.32643410811277473"/>
    <n v="0"/>
    <n v="0"/>
    <n v="2.6082232930568914"/>
    <n v="0.39462190968616884"/>
    <n v="0.32643410811277473"/>
    <n v="2.6082232930568914"/>
    <n v="2.6082232930568914"/>
    <n v="1101.0302096205112"/>
    <n v="1"/>
    <n v="1"/>
    <n v="0.39462190968616884"/>
    <n v="0.39462190968616884"/>
  </r>
  <r>
    <n v="4482"/>
    <n v="0"/>
    <x v="2"/>
    <x v="2"/>
    <x v="4"/>
    <s v="62-304.520 (7), F.A.C."/>
    <x v="4"/>
    <x v="4"/>
    <x v="6"/>
    <n v="3100"/>
    <s v="Herbaceous Dry Prairie"/>
    <n v="3100"/>
    <s v="FDOT District 5                                          Brevard County"/>
    <n v="19"/>
    <n v="2.0969109179126071"/>
    <n v="0"/>
    <n v="0"/>
    <n v="13.26638412144038"/>
    <n v="1.7185700356172136"/>
    <n v="2.0969109179126071"/>
    <n v="13.26638412144038"/>
    <n v="13.26638412144038"/>
    <n v="5873.2760382896295"/>
    <n v="1"/>
    <n v="1"/>
    <n v="1.7185700356172136"/>
    <n v="1.7185700356172136"/>
  </r>
  <r>
    <n v="1036"/>
    <n v="0"/>
    <x v="2"/>
    <x v="3"/>
    <x v="4"/>
    <s v="62-304.520 (7)(b),(16), F.A.C."/>
    <x v="4"/>
    <x v="4"/>
    <x v="6"/>
    <n v="3100"/>
    <s v="Herbaceous Dry Prairie"/>
    <n v="3100"/>
    <s v="FDOT District 5                                       City of West Melbourne   Brevard County"/>
    <n v="1"/>
    <n v="1.2065099279253094E-3"/>
    <n v="0"/>
    <n v="0"/>
    <n v="1.1289026098076598E-2"/>
    <n v="1.4753983642148247E-3"/>
    <n v="1.2065099279253094E-3"/>
    <n v="1.1289026098076598E-2"/>
    <n v="1.1289026098076598E-2"/>
    <n v="4.8027724381189172"/>
    <n v="1"/>
    <n v="1"/>
    <n v="1.4753983642148247E-3"/>
    <n v="1.4753983642148247E-3"/>
  </r>
  <r>
    <n v="1856"/>
    <n v="0"/>
    <x v="2"/>
    <x v="3"/>
    <x v="4"/>
    <s v="62-304.520 (7), F.A.C."/>
    <x v="4"/>
    <x v="4"/>
    <x v="6"/>
    <n v="3100"/>
    <s v="Herbaceous Dry Prairie"/>
    <n v="3100"/>
    <s v="FDOT District 5                                       City of West Melbourne   Brevard County       SJRWMD C-1 Diversion"/>
    <n v="3"/>
    <n v="6.2061171734674084E-2"/>
    <n v="0"/>
    <n v="0"/>
    <n v="0.1579442619687578"/>
    <n v="3.3752540425575774E-2"/>
    <n v="6.2061171734674084E-2"/>
    <n v="0.54841757628040899"/>
    <n v="0.1579442619687578"/>
    <n v="259.99309474578126"/>
    <n v="0.28800000000000003"/>
    <n v="0.46899999999999997"/>
    <n v="7.1967037154745783E-2"/>
    <n v="3.3752540425575774E-2"/>
  </r>
  <r>
    <n v="1857"/>
    <n v="0"/>
    <x v="2"/>
    <x v="3"/>
    <x v="4"/>
    <s v="62-304.520 (7), F.A.C."/>
    <x v="4"/>
    <x v="4"/>
    <x v="6"/>
    <n v="3100"/>
    <s v="Herbaceous Dry Prairie"/>
    <n v="3100"/>
    <s v="FDOT District 5                              City of Palm Bay            Brevard County"/>
    <n v="79"/>
    <n v="6.9509190454517205"/>
    <n v="0"/>
    <n v="0"/>
    <n v="50.674231266030318"/>
    <n v="6.5749413937340933"/>
    <n v="6.9509190454517205"/>
    <n v="50.674231266030318"/>
    <n v="50.674231266030318"/>
    <n v="22975.783142960077"/>
    <n v="1"/>
    <n v="1"/>
    <n v="6.5749413937340933"/>
    <n v="6.5749413937340933"/>
  </r>
  <r>
    <n v="1858"/>
    <n v="0"/>
    <x v="2"/>
    <x v="3"/>
    <x v="4"/>
    <s v="62-304.520 (7), F.A.C."/>
    <x v="4"/>
    <x v="4"/>
    <x v="6"/>
    <n v="3100"/>
    <s v="Herbaceous Dry Prairie"/>
    <n v="3100"/>
    <s v="FDOT District 5                              City of Palm Bay            Brevard County       SJRWMD C-1 Diversion"/>
    <n v="6"/>
    <n v="0.14665727815434731"/>
    <n v="0"/>
    <n v="0"/>
    <n v="0.28122366808164284"/>
    <n v="5.6424450929951457E-2"/>
    <n v="0.14665727815434731"/>
    <n v="0.97647106972792641"/>
    <n v="0.28122366808164284"/>
    <n v="468.03192594316272"/>
    <n v="0.28800000000000003"/>
    <n v="0.46899999999999997"/>
    <n v="0.12030799771844661"/>
    <n v="5.6424450929951457E-2"/>
  </r>
  <r>
    <n v="1037"/>
    <n v="0"/>
    <x v="2"/>
    <x v="3"/>
    <x v="4"/>
    <s v="62-304.520 (7)(b),(16), F.A.C."/>
    <x v="4"/>
    <x v="4"/>
    <x v="6"/>
    <n v="3100"/>
    <s v="Herbaceous Dry Prairie"/>
    <n v="3100"/>
    <s v="FDOT District 5                         City of Melbourne                 Brevard County"/>
    <n v="9"/>
    <n v="0.40519459197760566"/>
    <n v="0"/>
    <n v="0"/>
    <n v="2.9630385639406134"/>
    <n v="0.39885679743469216"/>
    <n v="0.40519459197760566"/>
    <n v="2.9630385639406134"/>
    <n v="2.9630385639406134"/>
    <n v="1393.29010100346"/>
    <n v="1"/>
    <n v="1"/>
    <n v="0.39885679743469216"/>
    <n v="0.39885679743469216"/>
  </r>
  <r>
    <n v="1859"/>
    <n v="0"/>
    <x v="2"/>
    <x v="3"/>
    <x v="4"/>
    <s v="62-304.520 (7), F.A.C."/>
    <x v="4"/>
    <x v="4"/>
    <x v="6"/>
    <n v="3100"/>
    <s v="Herbaceous Dry Prairie"/>
    <n v="3100"/>
    <s v="FDOT District 5                         City of Melbourne                 Brevard County"/>
    <n v="6"/>
    <n v="0.34574806646211986"/>
    <n v="0"/>
    <n v="0"/>
    <n v="2.6092911632608953"/>
    <n v="0.33925162330775954"/>
    <n v="0.34574806646211986"/>
    <n v="2.6092911632608953"/>
    <n v="2.6092911632608953"/>
    <n v="1199.6719930689019"/>
    <n v="1"/>
    <n v="1"/>
    <n v="0.33925162330775954"/>
    <n v="0.33925162330775954"/>
  </r>
  <r>
    <n v="1860"/>
    <n v="0"/>
    <x v="2"/>
    <x v="3"/>
    <x v="4"/>
    <s v="62-304.520 (7), F.A.C."/>
    <x v="4"/>
    <x v="4"/>
    <x v="6"/>
    <n v="3100"/>
    <s v="Herbaceous Dry Prairie"/>
    <n v="3100"/>
    <s v="FDOT District 5                        Town of Malabar                  Brevard County"/>
    <n v="26"/>
    <n v="1.2494587572714024"/>
    <n v="0"/>
    <n v="0"/>
    <n v="8.900524962268257"/>
    <n v="1.4940760000429401"/>
    <n v="1.2494587572714024"/>
    <n v="8.900524962268257"/>
    <n v="8.900524962268257"/>
    <n v="3980.1981468392046"/>
    <n v="1"/>
    <n v="1"/>
    <n v="1.4940760000429401"/>
    <n v="1.4940760000429401"/>
  </r>
  <r>
    <n v="1861"/>
    <n v="0"/>
    <x v="2"/>
    <x v="3"/>
    <x v="4"/>
    <s v="62-304.520 (7), F.A.C."/>
    <x v="4"/>
    <x v="4"/>
    <x v="6"/>
    <n v="3100"/>
    <s v="Herbaceous Dry Prairie"/>
    <n v="3100"/>
    <s v="FDOT District 5                    Town of Grant-Valkaria                      Brevard County"/>
    <n v="65"/>
    <n v="2.9595630692686421"/>
    <n v="0"/>
    <n v="0"/>
    <n v="21.117677222577758"/>
    <n v="2.818209334579683"/>
    <n v="2.9595630692686421"/>
    <n v="21.117677222577758"/>
    <n v="21.117677222577758"/>
    <n v="9316.5554213905907"/>
    <n v="1"/>
    <n v="1"/>
    <n v="2.818209334579683"/>
    <n v="2.818209334579683"/>
  </r>
  <r>
    <n v="4483"/>
    <n v="0"/>
    <x v="2"/>
    <x v="2"/>
    <x v="4"/>
    <s v="62-304.520 (7), F.A.C."/>
    <x v="4"/>
    <x v="4"/>
    <x v="6"/>
    <n v="3100"/>
    <s v="Herbaceous Dry Prairie"/>
    <n v="3100"/>
    <s v="FDOT District 5                    Town of Grant-Valkaria                      Brevard County"/>
    <n v="3"/>
    <n v="8.458324106048834E-2"/>
    <n v="0"/>
    <n v="0"/>
    <n v="0.72828172969010296"/>
    <n v="9.1167434921677504E-2"/>
    <n v="8.458324106048834E-2"/>
    <n v="0.72828172969010296"/>
    <n v="0.72828172969010296"/>
    <n v="298.92367528244768"/>
    <n v="1"/>
    <n v="1"/>
    <n v="9.1167434921677504E-2"/>
    <n v="9.1167434921677504E-2"/>
  </r>
  <r>
    <n v="1862"/>
    <n v="0"/>
    <x v="2"/>
    <x v="3"/>
    <x v="4"/>
    <s v="62-304.520 (7), F.A.C."/>
    <x v="4"/>
    <x v="4"/>
    <x v="6"/>
    <n v="3100"/>
    <s v="Herbaceous Dry Prairie"/>
    <n v="3100"/>
    <s v="FDOT District 5      MTWCD                        City of Palm Bay            Brevard County"/>
    <n v="9"/>
    <n v="0.21172381148511371"/>
    <n v="0"/>
    <n v="0"/>
    <n v="1.8983159319910352"/>
    <n v="0.22377414832075809"/>
    <n v="0.21172381148511371"/>
    <n v="1.8983159319910352"/>
    <n v="1.8983159319910352"/>
    <n v="812.23834919429828"/>
    <n v="1"/>
    <n v="1"/>
    <n v="0.22377414832075809"/>
    <n v="0.22377414832075809"/>
  </r>
  <r>
    <n v="1863"/>
    <n v="0"/>
    <x v="2"/>
    <x v="3"/>
    <x v="4"/>
    <s v="62-304.520 (7), F.A.C."/>
    <x v="4"/>
    <x v="4"/>
    <x v="6"/>
    <n v="3100"/>
    <s v="Herbaceous Dry Prairie"/>
    <n v="3100"/>
    <s v="FDOT District 5      MTWCD                        City of Palm Bay            Brevard County       SJRWMD C-1 Diversion"/>
    <n v="9"/>
    <n v="0.11299320348535849"/>
    <n v="0"/>
    <n v="0"/>
    <n v="0.28334468473737778"/>
    <n v="5.9087007108640191E-2"/>
    <n v="0.11299320348535849"/>
    <n v="0.98383571089367283"/>
    <n v="0.28334468473737778"/>
    <n v="416.50526039103306"/>
    <n v="0.28800000000000003"/>
    <n v="0.46899999999999997"/>
    <n v="0.12598508978388101"/>
    <n v="5.9087007108640191E-2"/>
  </r>
  <r>
    <n v="5016"/>
    <n v="0"/>
    <x v="2"/>
    <x v="5"/>
    <x v="5"/>
    <s v="C-25 and South Indian River Lagoon"/>
    <x v="5"/>
    <x v="5"/>
    <x v="30"/>
    <n v="3100"/>
    <s v="Herbaceous Dry Prairie"/>
    <n v="3100"/>
    <s v="FPFWCD                                      St. Lucie County"/>
    <n v="1428"/>
    <n v="421.92156540929057"/>
    <n v="0"/>
    <n v="0"/>
    <n v="2738.5803128602074"/>
    <n v="310.99046521253655"/>
    <n v="421.92156540929057"/>
    <n v="2738.5803128602074"/>
    <n v="2738.5803128602074"/>
    <n v="1145154.6120071504"/>
    <n v="1"/>
    <n v="1"/>
    <n v="310.99046521253655"/>
    <n v="310.99046521253655"/>
  </r>
  <r>
    <n v="4574"/>
    <n v="0"/>
    <x v="2"/>
    <x v="2"/>
    <x v="4"/>
    <s v="62-304.520 (7), F.A.C."/>
    <x v="4"/>
    <x v="4"/>
    <x v="19"/>
    <n v="3100"/>
    <s v="Herbaceous Dry Prairie"/>
    <n v="3100"/>
    <s v="FWCD                                     Indian River County"/>
    <n v="46"/>
    <n v="2.5701085939340347"/>
    <n v="0"/>
    <n v="0"/>
    <n v="16.182999861148993"/>
    <n v="1.9240001212751849"/>
    <n v="2.5701085939340347"/>
    <n v="16.182999861148993"/>
    <n v="16.182999861148993"/>
    <n v="6901.3407615612223"/>
    <n v="1"/>
    <n v="1"/>
    <n v="1.9240001212751849"/>
    <n v="1.9240001212751849"/>
  </r>
  <r>
    <n v="4575"/>
    <n v="0"/>
    <x v="2"/>
    <x v="2"/>
    <x v="4"/>
    <s v="62-304.520 (7), F.A.C."/>
    <x v="4"/>
    <x v="4"/>
    <x v="19"/>
    <n v="3100"/>
    <s v="Herbaceous Dry Prairie"/>
    <n v="3100"/>
    <s v="FWCD               City of Fellsmere                      Indian River County"/>
    <n v="9"/>
    <n v="0.58012174588960785"/>
    <n v="0"/>
    <n v="0"/>
    <n v="4.4897733763664824"/>
    <n v="0.56567913399036285"/>
    <n v="0.58012174588960785"/>
    <n v="4.4897733763664824"/>
    <n v="4.4897733763664824"/>
    <n v="1935.8764434090485"/>
    <n v="1"/>
    <n v="1"/>
    <n v="0.56567913399036285"/>
    <n v="0.56567913399036285"/>
  </r>
  <r>
    <n v="2940"/>
    <n v="0"/>
    <x v="2"/>
    <x v="4"/>
    <x v="4"/>
    <s v="62-304.520 (8), F.A.C."/>
    <x v="4"/>
    <x v="4"/>
    <x v="12"/>
    <n v="3100"/>
    <s v="Herbaceous Dry Prairie"/>
    <n v="3100"/>
    <s v="Indian River County"/>
    <n v="3413"/>
    <n v="977.72596961664601"/>
    <n v="0"/>
    <n v="0"/>
    <n v="6606.3749349527325"/>
    <n v="769.71668773541148"/>
    <n v="977.72596961664601"/>
    <n v="6606.3749349527325"/>
    <n v="6606.3749349527325"/>
    <n v="2840141.581002919"/>
    <n v="1"/>
    <n v="1"/>
    <n v="769.71668773541148"/>
    <n v="769.71668773541148"/>
  </r>
  <r>
    <n v="3624"/>
    <n v="0"/>
    <x v="2"/>
    <x v="2"/>
    <x v="4"/>
    <s v="62-304.520 (7)(b),(19), F.A.C."/>
    <x v="4"/>
    <x v="4"/>
    <x v="12"/>
    <n v="3100"/>
    <s v="Herbaceous Dry Prairie"/>
    <n v="3100"/>
    <s v="Indian River County"/>
    <n v="1060"/>
    <n v="446.41879689503463"/>
    <n v="0"/>
    <n v="0"/>
    <n v="2623.8957558024022"/>
    <n v="282.7014315505283"/>
    <n v="446.41879689503463"/>
    <n v="2623.8957558024022"/>
    <n v="2623.8957558024022"/>
    <n v="1095477.1722432086"/>
    <n v="1"/>
    <n v="1"/>
    <n v="282.7014315505283"/>
    <n v="282.7014315505283"/>
  </r>
  <r>
    <n v="4661"/>
    <n v="0"/>
    <x v="2"/>
    <x v="2"/>
    <x v="4"/>
    <s v="62-304.520 (7), F.A.C."/>
    <x v="4"/>
    <x v="4"/>
    <x v="12"/>
    <n v="3100"/>
    <s v="Herbaceous Dry Prairie"/>
    <n v="3100"/>
    <s v="Indian River County"/>
    <n v="742"/>
    <n v="172.05252847054027"/>
    <n v="0"/>
    <n v="0"/>
    <n v="1086.5401788586507"/>
    <n v="127.03049615975939"/>
    <n v="172.05252847054027"/>
    <n v="1086.5401788586507"/>
    <n v="1086.5401788586507"/>
    <n v="478223.37032086123"/>
    <n v="1"/>
    <n v="1"/>
    <n v="127.03049615975939"/>
    <n v="127.03049615975939"/>
  </r>
  <r>
    <n v="5045"/>
    <n v="0"/>
    <x v="2"/>
    <x v="5"/>
    <x v="5"/>
    <s v="C-25 and South Indian River Lagoon"/>
    <x v="5"/>
    <x v="5"/>
    <x v="12"/>
    <n v="3100"/>
    <s v="Herbaceous Dry Prairie"/>
    <n v="3100"/>
    <s v="Indian River County"/>
    <n v="4"/>
    <n v="1.3321213122613603E-3"/>
    <n v="0"/>
    <n v="0"/>
    <n v="9.3323066759347859E-3"/>
    <n v="1.2396603278651802E-3"/>
    <n v="1.3321213122613603E-3"/>
    <n v="9.3323066759347859E-3"/>
    <n v="9.3323066759347859E-3"/>
    <n v="4.5781153613382592"/>
    <n v="1"/>
    <n v="1"/>
    <n v="1.2396603278651802E-3"/>
    <n v="1.2396603278651802E-3"/>
  </r>
  <r>
    <n v="3105"/>
    <n v="0"/>
    <x v="2"/>
    <x v="4"/>
    <x v="4"/>
    <s v="62-304.520 (8), F.A.C."/>
    <x v="4"/>
    <x v="4"/>
    <x v="20"/>
    <n v="3100"/>
    <s v="Herbaceous Dry Prairie"/>
    <n v="3100"/>
    <s v="IRFWCD                                      Indian River County"/>
    <n v="280"/>
    <n v="6.4136454007204264"/>
    <n v="0"/>
    <n v="0"/>
    <n v="44.706498107631155"/>
    <n v="5.4304273538805186"/>
    <n v="6.4136454007204264"/>
    <n v="44.706498107631155"/>
    <n v="44.706498107631155"/>
    <n v="18802.335323064879"/>
    <n v="1"/>
    <n v="1"/>
    <n v="5.4304273538805186"/>
    <n v="5.4304273538805186"/>
  </r>
  <r>
    <n v="3106"/>
    <n v="0"/>
    <x v="2"/>
    <x v="4"/>
    <x v="4"/>
    <s v="62-304.520 (8), F.A.C."/>
    <x v="4"/>
    <x v="4"/>
    <x v="20"/>
    <n v="3100"/>
    <s v="Herbaceous Dry Prairie"/>
    <n v="3100"/>
    <s v="IRFWCD                                  City of Vero Beach    Indian River County"/>
    <n v="34"/>
    <n v="0.36959853221379763"/>
    <n v="0"/>
    <n v="0"/>
    <n v="2.5201905774699216"/>
    <n v="0.32637552846330287"/>
    <n v="0.36959853221379763"/>
    <n v="2.5201905774699216"/>
    <n v="2.5201905774699216"/>
    <n v="1010.6637224424193"/>
    <n v="1"/>
    <n v="1"/>
    <n v="0.32637552846330287"/>
    <n v="0.32637552846330287"/>
  </r>
  <r>
    <n v="2063"/>
    <n v="0"/>
    <x v="2"/>
    <x v="3"/>
    <x v="4"/>
    <s v="62-304.520 (7), F.A.C."/>
    <x v="4"/>
    <x v="4"/>
    <x v="22"/>
    <n v="3100"/>
    <s v="Herbaceous Dry Prairie"/>
    <n v="3100"/>
    <s v="MTWCD                                    Brevard County       SJRWMD C-1 Diversion"/>
    <n v="3"/>
    <n v="7.967486570349297E-2"/>
    <n v="0"/>
    <n v="0"/>
    <n v="1.3702958707895967E-2"/>
    <n v="2.9373896743597446E-3"/>
    <n v="7.967486570349297E-2"/>
    <n v="4.7579717735749878E-2"/>
    <n v="1.3702958707895967E-2"/>
    <n v="152.17038246137824"/>
    <n v="0.28800000000000003"/>
    <n v="0.46899999999999997"/>
    <n v="6.2630909901060655E-3"/>
    <n v="2.9373896743597446E-3"/>
  </r>
  <r>
    <n v="2064"/>
    <n v="0"/>
    <x v="2"/>
    <x v="3"/>
    <x v="4"/>
    <s v="62-304.520 (7), F.A.C."/>
    <x v="4"/>
    <x v="4"/>
    <x v="22"/>
    <n v="3100"/>
    <s v="Herbaceous Dry Prairie"/>
    <n v="3100"/>
    <s v="MTWCD                                 City of West Melbourne   Brevard County       SJRWMD C-1 Diversion"/>
    <n v="47"/>
    <n v="3.8098330861744141"/>
    <n v="0"/>
    <n v="0"/>
    <n v="8.3162747710082865"/>
    <n v="2.1291776797817827"/>
    <n v="3.8098330861744141"/>
    <n v="28.875954066000993"/>
    <n v="8.3162747710082865"/>
    <n v="13000.228238210733"/>
    <n v="0.28800000000000003"/>
    <n v="0.46899999999999997"/>
    <n v="4.5398244771466585"/>
    <n v="2.1291776797817827"/>
  </r>
  <r>
    <n v="2065"/>
    <n v="0"/>
    <x v="2"/>
    <x v="3"/>
    <x v="4"/>
    <s v="62-304.520 (7), F.A.C."/>
    <x v="4"/>
    <x v="4"/>
    <x v="22"/>
    <n v="3100"/>
    <s v="Herbaceous Dry Prairie"/>
    <n v="3100"/>
    <s v="MTWCD                        City of Palm Bay            Brevard County"/>
    <n v="134"/>
    <n v="24.710028669123968"/>
    <n v="0"/>
    <n v="0"/>
    <n v="180.10254272002865"/>
    <n v="22.030540057179913"/>
    <n v="24.710028669123968"/>
    <n v="180.10254272002865"/>
    <n v="180.10254272002865"/>
    <n v="78380.264731637479"/>
    <n v="1"/>
    <n v="1"/>
    <n v="22.030540057179913"/>
    <n v="22.030540057179913"/>
  </r>
  <r>
    <n v="2066"/>
    <n v="0"/>
    <x v="2"/>
    <x v="3"/>
    <x v="4"/>
    <s v="62-304.520 (7), F.A.C."/>
    <x v="4"/>
    <x v="4"/>
    <x v="22"/>
    <n v="3100"/>
    <s v="Herbaceous Dry Prairie"/>
    <n v="3100"/>
    <s v="MTWCD                        City of Palm Bay            Brevard County       SJRWMD C-1 Diversion"/>
    <n v="345"/>
    <n v="50.72114838845301"/>
    <n v="0"/>
    <n v="0"/>
    <n v="92.51250081474403"/>
    <n v="18.032504100246616"/>
    <n v="50.72114838845301"/>
    <n v="321.22396116230561"/>
    <n v="92.51250081474403"/>
    <n v="139179.31232142373"/>
    <n v="0.28800000000000003"/>
    <n v="0.46899999999999997"/>
    <n v="38.448836034640976"/>
    <n v="18.032504100246616"/>
  </r>
  <r>
    <n v="2067"/>
    <n v="0"/>
    <x v="2"/>
    <x v="3"/>
    <x v="4"/>
    <s v="62-304.520 (7), F.A.C."/>
    <x v="4"/>
    <x v="4"/>
    <x v="22"/>
    <n v="3100"/>
    <s v="Herbaceous Dry Prairie"/>
    <n v="3100"/>
    <s v="MTWCD              Town of Grant-Valkaria          City of Palm Bay            Brevard County       SJRWMD C-1 Diversion"/>
    <n v="2"/>
    <n v="3.5732335425427519E-3"/>
    <n v="0"/>
    <n v="0"/>
    <n v="7.7943858733548112E-3"/>
    <n v="1.5664421309759763E-3"/>
    <n v="3.5732335425427519E-3"/>
    <n v="2.7063839838037534E-2"/>
    <n v="7.7943858733548112E-3"/>
    <n v="11.778984973827365"/>
    <n v="0.28800000000000003"/>
    <n v="0.46899999999999997"/>
    <n v="3.3399618997355571E-3"/>
    <n v="1.5664421309759763E-3"/>
  </r>
  <r>
    <n v="5054"/>
    <n v="0"/>
    <x v="2"/>
    <x v="5"/>
    <x v="5"/>
    <s v="C-25 and South Indian River Lagoon"/>
    <x v="5"/>
    <x v="5"/>
    <x v="36"/>
    <n v="3100"/>
    <s v="Herbaceous Dry Prairie"/>
    <n v="3100"/>
    <s v="SFWMD CP                                            St. Lucie County"/>
    <n v="31"/>
    <n v="6.6910896914055664"/>
    <n v="0"/>
    <n v="0"/>
    <n v="50.806145690211672"/>
    <n v="7.2892706993762539"/>
    <n v="6.6910896914055664"/>
    <n v="50.806145690211672"/>
    <n v="50.806145690211672"/>
    <n v="19497.395766092228"/>
    <n v="1"/>
    <n v="1"/>
    <n v="7.2892706993762539"/>
    <n v="7.2892706993762539"/>
  </r>
  <r>
    <n v="3700"/>
    <n v="0"/>
    <x v="2"/>
    <x v="2"/>
    <x v="4"/>
    <s v="62-304.520 (7)(b),(19), F.A.C."/>
    <x v="4"/>
    <x v="4"/>
    <x v="21"/>
    <n v="3100"/>
    <s v="Herbaceous Dry Prairie"/>
    <n v="3100"/>
    <s v="SRIDROW                                 Indian River County"/>
    <n v="49"/>
    <n v="6.0492863790267322"/>
    <n v="0"/>
    <n v="0"/>
    <n v="38.627595889107468"/>
    <n v="4.3079741993219178"/>
    <n v="6.0492863790267322"/>
    <n v="38.627595889107468"/>
    <n v="38.627595889107468"/>
    <n v="16898.769570242926"/>
    <n v="1"/>
    <n v="1"/>
    <n v="4.3079741993219178"/>
    <n v="4.3079741993219178"/>
  </r>
  <r>
    <n v="4718"/>
    <n v="0"/>
    <x v="2"/>
    <x v="2"/>
    <x v="4"/>
    <s v="62-304.520 (7), F.A.C."/>
    <x v="4"/>
    <x v="4"/>
    <x v="21"/>
    <n v="3100"/>
    <s v="Herbaceous Dry Prairie"/>
    <n v="3100"/>
    <s v="SRIDROW                                 Indian River County"/>
    <n v="20"/>
    <n v="2.5509321920073322"/>
    <n v="0"/>
    <n v="0"/>
    <n v="20.361346649548498"/>
    <n v="2.6356418020174646"/>
    <n v="2.5509321920073322"/>
    <n v="20.361346649548498"/>
    <n v="20.361346649548498"/>
    <n v="7854.7673019821968"/>
    <n v="1"/>
    <n v="1"/>
    <n v="2.6356418020174646"/>
    <n v="2.6356418020174646"/>
  </r>
  <r>
    <n v="5106"/>
    <n v="0"/>
    <x v="2"/>
    <x v="5"/>
    <x v="5"/>
    <s v="C-25 and South Indian River Lagoon"/>
    <x v="5"/>
    <x v="5"/>
    <x v="23"/>
    <n v="3100"/>
    <s v="Herbaceous Dry Prairie"/>
    <n v="3100"/>
    <s v="St. Lucie County"/>
    <n v="4971"/>
    <n v="2196.0961273081011"/>
    <n v="0"/>
    <n v="0"/>
    <n v="14571.731228342787"/>
    <n v="1639.8262770408705"/>
    <n v="2196.0961273081011"/>
    <n v="14571.731228342787"/>
    <n v="14571.731228342787"/>
    <n v="6063973.4306621589"/>
    <n v="1"/>
    <n v="1"/>
    <n v="1639.8262770408705"/>
    <n v="1639.8262770408705"/>
  </r>
  <r>
    <n v="5017"/>
    <n v="0"/>
    <x v="2"/>
    <x v="5"/>
    <x v="5"/>
    <s v="C-25 and South Indian River Lagoon"/>
    <x v="5"/>
    <x v="5"/>
    <x v="30"/>
    <n v="3100"/>
    <s v="Herbaceous Dry Prairie"/>
    <n v="3100"/>
    <s v="St. Lucie County    FPFWCD"/>
    <n v="3"/>
    <n v="3.5058823540271747E-2"/>
    <n v="0"/>
    <n v="0"/>
    <n v="0.31128900550013938"/>
    <n v="3.9164744806857582E-2"/>
    <n v="3.5058823540271747E-2"/>
    <n v="0.31128900550013938"/>
    <n v="0.31128900550013938"/>
    <n v="131.10424613826589"/>
    <n v="1"/>
    <n v="1"/>
    <n v="3.9164744806857582E-2"/>
    <n v="3.9164744806857582E-2"/>
  </r>
  <r>
    <n v="2171"/>
    <n v="0"/>
    <x v="2"/>
    <x v="3"/>
    <x v="4"/>
    <s v="62-304.520 (7), F.A.C."/>
    <x v="4"/>
    <x v="4"/>
    <x v="32"/>
    <n v="3100"/>
    <s v="Herbaceous Dry Prairie"/>
    <n v="3100"/>
    <s v="Town Melbourne Beach                Brevard County"/>
    <n v="4"/>
    <n v="0.83781089273898324"/>
    <n v="0"/>
    <n v="0"/>
    <n v="7.3589676636484045"/>
    <n v="1.0529219364973177"/>
    <n v="0.83781089273898324"/>
    <n v="7.3589676636484045"/>
    <n v="7.3589676636484045"/>
    <n v="2936.2876323414253"/>
    <n v="1"/>
    <n v="1"/>
    <n v="1.0529219364973177"/>
    <n v="1.0529219364973177"/>
  </r>
  <r>
    <n v="2223"/>
    <n v="0"/>
    <x v="2"/>
    <x v="3"/>
    <x v="4"/>
    <s v="62-304.520 (7), F.A.C."/>
    <x v="4"/>
    <x v="4"/>
    <x v="24"/>
    <n v="3100"/>
    <s v="Herbaceous Dry Prairie"/>
    <n v="3100"/>
    <s v="Town of Grant-Valkaria                      Brevard County"/>
    <n v="386"/>
    <n v="78.252809966778273"/>
    <n v="0"/>
    <n v="0"/>
    <n v="436.53826581439597"/>
    <n v="53.18681069017417"/>
    <n v="78.252809966778273"/>
    <n v="436.53826581439597"/>
    <n v="436.53826581439597"/>
    <n v="195808.29877940955"/>
    <n v="1"/>
    <n v="1"/>
    <n v="53.18681069017417"/>
    <n v="53.18681069017417"/>
  </r>
  <r>
    <n v="4744"/>
    <n v="0"/>
    <x v="2"/>
    <x v="2"/>
    <x v="4"/>
    <s v="62-304.520 (7), F.A.C."/>
    <x v="4"/>
    <x v="4"/>
    <x v="24"/>
    <n v="3100"/>
    <s v="Herbaceous Dry Prairie"/>
    <n v="3100"/>
    <s v="Town of Grant-Valkaria                      Brevard County"/>
    <n v="105"/>
    <n v="26.475686561012651"/>
    <n v="0"/>
    <n v="0"/>
    <n v="159.28001868688548"/>
    <n v="18.896950272742153"/>
    <n v="26.475686561012651"/>
    <n v="159.28001868688548"/>
    <n v="159.28001868688548"/>
    <n v="68834.820377143798"/>
    <n v="1"/>
    <n v="1"/>
    <n v="18.896950272742153"/>
    <n v="18.896950272742153"/>
  </r>
  <r>
    <n v="2224"/>
    <n v="0"/>
    <x v="2"/>
    <x v="3"/>
    <x v="4"/>
    <s v="62-304.520 (7), F.A.C."/>
    <x v="4"/>
    <x v="4"/>
    <x v="24"/>
    <n v="3100"/>
    <s v="Herbaceous Dry Prairie"/>
    <n v="3100"/>
    <s v="Town of Grant-Valkaria                      Brevard County       SJRWMD C-1 Diversion"/>
    <n v="1"/>
    <n v="1.0508395988611181E-3"/>
    <n v="0"/>
    <n v="0"/>
    <n v="1.5860239166941676E-3"/>
    <n v="3.0940104659768242E-4"/>
    <n v="1.0508395988611181E-3"/>
    <n v="5.5070274885214146E-3"/>
    <n v="1.5860239166941676E-3"/>
    <n v="2.5845367915668636"/>
    <n v="0.28800000000000003"/>
    <n v="0.46899999999999997"/>
    <n v="6.597037240888751E-4"/>
    <n v="3.0940104659768242E-4"/>
  </r>
  <r>
    <n v="2225"/>
    <n v="0"/>
    <x v="2"/>
    <x v="3"/>
    <x v="4"/>
    <s v="62-304.520 (7), F.A.C."/>
    <x v="4"/>
    <x v="4"/>
    <x v="24"/>
    <n v="3100"/>
    <s v="Herbaceous Dry Prairie"/>
    <n v="3100"/>
    <s v="Town of Grant-Valkaria          City of Palm Bay            Brevard County"/>
    <n v="24"/>
    <n v="1.8217502668873156"/>
    <n v="0"/>
    <n v="0"/>
    <n v="9.4905738507257436"/>
    <n v="0.99069387619626692"/>
    <n v="1.8217502668873156"/>
    <n v="9.4905738507257436"/>
    <n v="9.4905738507257436"/>
    <n v="3977.9904044510977"/>
    <n v="1"/>
    <n v="1"/>
    <n v="0.99069387619626692"/>
    <n v="0.99069387619626692"/>
  </r>
  <r>
    <n v="1527"/>
    <n v="0"/>
    <x v="2"/>
    <x v="3"/>
    <x v="4"/>
    <s v="62-304.520 (7), F.A.C."/>
    <x v="4"/>
    <x v="4"/>
    <x v="15"/>
    <n v="3100"/>
    <s v="Herbaceous Dry Prairie"/>
    <n v="3100"/>
    <s v="Town of Grant-Valkaria          City of Palm Bay            Brevard County       SJRWMD C-1 Diversion"/>
    <n v="40"/>
    <n v="2.3337539889232373"/>
    <n v="0"/>
    <n v="0"/>
    <n v="4.3434109629681759"/>
    <n v="0.77472605940581074"/>
    <n v="2.3337539889232373"/>
    <n v="15.081288065861719"/>
    <n v="4.3434109629681759"/>
    <n v="6134.3234761897356"/>
    <n v="0.28800000000000003"/>
    <n v="0.46899999999999997"/>
    <n v="1.6518679305027948"/>
    <n v="0.77472605940581074"/>
  </r>
  <r>
    <n v="2226"/>
    <n v="0"/>
    <x v="2"/>
    <x v="3"/>
    <x v="4"/>
    <s v="62-304.520 (7), F.A.C."/>
    <x v="4"/>
    <x v="4"/>
    <x v="24"/>
    <n v="3100"/>
    <s v="Herbaceous Dry Prairie"/>
    <n v="3100"/>
    <s v="Town of Grant-Valkaria    Town of Malabar                  Brevard County"/>
    <n v="13"/>
    <n v="1.3398622306516981"/>
    <n v="0"/>
    <n v="0"/>
    <n v="8.4314715003299501"/>
    <n v="0.88166088482559846"/>
    <n v="1.3398622306516981"/>
    <n v="8.4314715003299501"/>
    <n v="8.4314715003299501"/>
    <n v="3531.2430539635807"/>
    <n v="1"/>
    <n v="1"/>
    <n v="0.88166088482559846"/>
    <n v="0.88166088482559846"/>
  </r>
  <r>
    <n v="3201"/>
    <n v="0"/>
    <x v="2"/>
    <x v="4"/>
    <x v="4"/>
    <s v="62-304.520 (8), F.A.C."/>
    <x v="4"/>
    <x v="4"/>
    <x v="25"/>
    <n v="3100"/>
    <s v="Herbaceous Dry Prairie"/>
    <n v="3100"/>
    <s v="Town of Indian River Shores                  Indian River County"/>
    <n v="22"/>
    <n v="4.262649979936735"/>
    <n v="0"/>
    <n v="0"/>
    <n v="25.544111442886656"/>
    <n v="3.4848096204929981"/>
    <n v="4.262649979936735"/>
    <n v="25.544111442886656"/>
    <n v="25.544111442886656"/>
    <n v="12208.487001209458"/>
    <n v="1"/>
    <n v="1"/>
    <n v="3.4848096204929981"/>
    <n v="3.4848096204929981"/>
  </r>
  <r>
    <n v="2366"/>
    <n v="0"/>
    <x v="2"/>
    <x v="3"/>
    <x v="4"/>
    <s v="62-304.520 (7), F.A.C."/>
    <x v="4"/>
    <x v="4"/>
    <x v="26"/>
    <n v="3100"/>
    <s v="Herbaceous Dry Prairie"/>
    <n v="3100"/>
    <s v="Town of Malabar                  Brevard County"/>
    <n v="213"/>
    <n v="43.048834602600479"/>
    <n v="0"/>
    <n v="0"/>
    <n v="228.62152748711566"/>
    <n v="28.147919844999976"/>
    <n v="43.048834602600479"/>
    <n v="228.62152748711566"/>
    <n v="228.62152748711566"/>
    <n v="101808.33140982733"/>
    <n v="1"/>
    <n v="1"/>
    <n v="28.147919844999976"/>
    <n v="28.147919844999976"/>
  </r>
  <r>
    <n v="2367"/>
    <n v="0"/>
    <x v="2"/>
    <x v="3"/>
    <x v="4"/>
    <s v="62-304.520 (7), F.A.C."/>
    <x v="4"/>
    <x v="4"/>
    <x v="26"/>
    <n v="3100"/>
    <s v="Herbaceous Dry Prairie"/>
    <n v="3100"/>
    <s v="Town of Malabar      City of Palm Bay            Brevard County"/>
    <n v="1"/>
    <n v="5.9191164775638265E-3"/>
    <n v="0"/>
    <n v="0"/>
    <n v="4.264958536333642E-2"/>
    <n v="6.6493976172358193E-3"/>
    <n v="5.9191164775638265E-3"/>
    <n v="4.264958536333642E-2"/>
    <n v="4.264958536333642E-2"/>
    <n v="17.076680453873287"/>
    <n v="1"/>
    <n v="1"/>
    <n v="6.6493976172358193E-3"/>
    <n v="6.6493976172358193E-3"/>
  </r>
  <r>
    <n v="1088"/>
    <n v="0"/>
    <x v="2"/>
    <x v="3"/>
    <x v="4"/>
    <s v="62-304.520 (7)(b),(16), F.A.C."/>
    <x v="4"/>
    <x v="4"/>
    <x v="34"/>
    <n v="3100"/>
    <s v="Herbaceous Dry Prairie"/>
    <n v="3100"/>
    <s v="Town of Melbourne Village               Brevard County"/>
    <n v="3"/>
    <n v="1.0206652041572579E-2"/>
    <n v="0"/>
    <n v="0"/>
    <n v="0.12479596186612921"/>
    <n v="1.6512787290728047E-2"/>
    <n v="1.0206652041572579E-2"/>
    <n v="0.12479596186612921"/>
    <n v="0.12479596186612921"/>
    <n v="41.107744288455791"/>
    <n v="1"/>
    <n v="1"/>
    <n v="1.6512787290728047E-2"/>
    <n v="1.6512787290728047E-2"/>
  </r>
  <r>
    <n v="5177"/>
    <n v="0"/>
    <x v="2"/>
    <x v="5"/>
    <x v="5"/>
    <s v="C-25 and South Indian River Lagoon"/>
    <x v="5"/>
    <x v="5"/>
    <x v="31"/>
    <n v="3100"/>
    <s v="Herbaceous Dry Prairie"/>
    <n v="3100"/>
    <s v="Town of St. Lucie Village       St. Lucie County"/>
    <n v="74"/>
    <n v="22.274845563703199"/>
    <n v="0"/>
    <n v="0"/>
    <n v="146.41964213030616"/>
    <n v="17.683502573516705"/>
    <n v="22.274845563703199"/>
    <n v="146.41964213030616"/>
    <n v="146.41964213030616"/>
    <n v="59893.267907140107"/>
    <n v="1"/>
    <n v="1"/>
    <n v="17.683502573516705"/>
    <n v="17.683502573516705"/>
  </r>
  <r>
    <n v="2422"/>
    <n v="0"/>
    <x v="2"/>
    <x v="3"/>
    <x v="4"/>
    <s v="62-304.520 (7), F.A.C."/>
    <x v="4"/>
    <x v="4"/>
    <x v="9"/>
    <n v="3100"/>
    <s v="Herbaceous Dry Prairie"/>
    <n v="3100"/>
    <s v="US Air Force                 City of Palm Bay            Brevard County       SJRWMD C-1 Diversion"/>
    <n v="64"/>
    <n v="27.221162736519059"/>
    <n v="0"/>
    <n v="0"/>
    <n v="61.833770428411768"/>
    <n v="11.05418107888646"/>
    <n v="27.221162736519059"/>
    <n v="214.70059176531862"/>
    <n v="61.833770428411768"/>
    <n v="92335.983297314815"/>
    <n v="0.28800000000000003"/>
    <n v="0.46899999999999997"/>
    <n v="23.569682470973262"/>
    <n v="11.05418107888646"/>
  </r>
  <r>
    <n v="1654"/>
    <n v="0"/>
    <x v="2"/>
    <x v="3"/>
    <x v="4"/>
    <s v="62-304.520 (7), F.A.C."/>
    <x v="4"/>
    <x v="4"/>
    <x v="14"/>
    <n v="3200"/>
    <s v="Shrub and Brushland"/>
    <n v="1000"/>
    <s v="City of West Melbourne   Brevard County       SJRWMD C-1 Diversion"/>
    <n v="22"/>
    <n v="4.6212728761393373"/>
    <n v="7.2250325414424115"/>
    <n v="1.4074545010181181"/>
    <n v="7.2250325414424115"/>
    <n v="1.4074545010181181"/>
    <n v="4.6212728761393373"/>
    <n v="25.086918546675037"/>
    <n v="7.2250325414424115"/>
    <n v="12114.406568667455"/>
    <n v="0.28800000000000003"/>
    <n v="0.46899999999999997"/>
    <n v="3.0009690853264779"/>
    <n v="1.4074545010181181"/>
  </r>
  <r>
    <n v="3343"/>
    <n v="0"/>
    <x v="2"/>
    <x v="2"/>
    <x v="4"/>
    <s v="62-304.520 (7)(b),(19), F.A.C."/>
    <x v="4"/>
    <x v="4"/>
    <x v="11"/>
    <n v="3200"/>
    <s v="Shrub and Brushland"/>
    <n v="2000"/>
    <s v="City of Fellsmere                      Indian River County"/>
    <n v="95"/>
    <n v="28.253883477546903"/>
    <n v="138.43716224907496"/>
    <n v="17.372890195832749"/>
    <n v="138.43716224907496"/>
    <n v="17.372890195832749"/>
    <n v="28.253883477546903"/>
    <n v="138.43716224907496"/>
    <n v="138.43716224907496"/>
    <n v="63118.262577962494"/>
    <n v="1"/>
    <n v="1"/>
    <n v="17.372890195832749"/>
    <n v="17.372890195832749"/>
  </r>
  <r>
    <n v="4015"/>
    <n v="0"/>
    <x v="2"/>
    <x v="2"/>
    <x v="4"/>
    <s v="62-304.520 (7), F.A.C."/>
    <x v="4"/>
    <x v="4"/>
    <x v="11"/>
    <n v="3200"/>
    <s v="Shrub and Brushland"/>
    <n v="2000"/>
    <s v="City of Fellsmere                      Indian River County"/>
    <n v="13"/>
    <n v="2.556038662832627E-3"/>
    <n v="1.5845801965922408E-2"/>
    <n v="2.2984802506270719E-3"/>
    <n v="1.5845801965922408E-2"/>
    <n v="2.2984802506270719E-3"/>
    <n v="2.556038662832627E-3"/>
    <n v="1.5845801965922408E-2"/>
    <n v="1.5845801965922408E-2"/>
    <n v="6.0942728380853826"/>
    <n v="1"/>
    <n v="1"/>
    <n v="2.2984802506270719E-3"/>
    <n v="2.2984802506270719E-3"/>
  </r>
  <r>
    <n v="4016"/>
    <n v="0"/>
    <x v="2"/>
    <x v="2"/>
    <x v="4"/>
    <s v="62-304.520 (7), F.A.C."/>
    <x v="4"/>
    <x v="4"/>
    <x v="11"/>
    <n v="3200"/>
    <s v="Shrub and Brushland"/>
    <n v="2000"/>
    <s v="City of Sebastian      Indian River County"/>
    <n v="5"/>
    <n v="3.1856942025489256E-2"/>
    <n v="0.23263571604001604"/>
    <n v="3.1987600051744121E-2"/>
    <n v="0.23263571604001604"/>
    <n v="3.1987600051744121E-2"/>
    <n v="3.1856942025489256E-2"/>
    <n v="0.23263571604001604"/>
    <n v="0.23263571604001604"/>
    <n v="117.13916179217053"/>
    <n v="1"/>
    <n v="1"/>
    <n v="3.1987600051744121E-2"/>
    <n v="3.1987600051744121E-2"/>
  </r>
  <r>
    <n v="2567"/>
    <n v="0"/>
    <x v="2"/>
    <x v="4"/>
    <x v="4"/>
    <s v="62-304.520 (8), F.A.C."/>
    <x v="4"/>
    <x v="4"/>
    <x v="11"/>
    <n v="3200"/>
    <s v="Shrub and Brushland"/>
    <n v="2000"/>
    <s v="FDOT District 4                                       Indian River County"/>
    <n v="3"/>
    <n v="5.6649156041870173E-5"/>
    <n v="5.3147267244972802E-4"/>
    <n v="6.8523186384122946E-5"/>
    <n v="5.3147267244972802E-4"/>
    <n v="6.8523186384122946E-5"/>
    <n v="5.6649156041870173E-5"/>
    <n v="5.3147267244972802E-4"/>
    <n v="5.3147267244972802E-4"/>
    <n v="0.22145890739696744"/>
    <n v="1"/>
    <n v="1"/>
    <n v="6.8523186384122946E-5"/>
    <n v="6.8523186384122946E-5"/>
  </r>
  <r>
    <n v="3344"/>
    <n v="0"/>
    <x v="2"/>
    <x v="2"/>
    <x v="4"/>
    <s v="62-304.520 (7)(b),(19), F.A.C."/>
    <x v="4"/>
    <x v="4"/>
    <x v="11"/>
    <n v="3200"/>
    <s v="Shrub and Brushland"/>
    <n v="2000"/>
    <s v="FDOT District 4                                       Indian River County"/>
    <n v="1"/>
    <n v="2.844572473014338E-5"/>
    <n v="1.7351675217667549E-4"/>
    <n v="2.0384380958177676E-5"/>
    <n v="1.7351675217667549E-4"/>
    <n v="2.0384380958177676E-5"/>
    <n v="2.844572473014338E-5"/>
    <n v="1.7351675217667549E-4"/>
    <n v="1.7351675217667549E-4"/>
    <n v="7.4680219455347752E-2"/>
    <n v="1"/>
    <n v="1"/>
    <n v="2.0384380958177676E-5"/>
    <n v="2.0384380958177676E-5"/>
  </r>
  <r>
    <n v="3345"/>
    <n v="0"/>
    <x v="2"/>
    <x v="2"/>
    <x v="4"/>
    <s v="62-304.520 (7)(b),(19), F.A.C."/>
    <x v="4"/>
    <x v="4"/>
    <x v="11"/>
    <n v="3200"/>
    <s v="Shrub and Brushland"/>
    <n v="2000"/>
    <s v="FDOT District 4                 City of Fellsmere                      Indian River County"/>
    <n v="9"/>
    <n v="0.40872247657876093"/>
    <n v="3.1797664477171494"/>
    <n v="0.41530698471261529"/>
    <n v="3.1797664477171494"/>
    <n v="0.41530698471261529"/>
    <n v="0.40872247657876093"/>
    <n v="3.1797664477171494"/>
    <n v="3.1797664477171494"/>
    <n v="1442.4972984315575"/>
    <n v="1"/>
    <n v="1"/>
    <n v="0.41530698471261529"/>
    <n v="0.41530698471261529"/>
  </r>
  <r>
    <n v="4017"/>
    <n v="0"/>
    <x v="2"/>
    <x v="2"/>
    <x v="4"/>
    <s v="62-304.520 (7), F.A.C."/>
    <x v="4"/>
    <x v="4"/>
    <x v="11"/>
    <n v="3200"/>
    <s v="Shrub and Brushland"/>
    <n v="2000"/>
    <s v="FWCD                                     Indian River County"/>
    <n v="48"/>
    <n v="0.25074115653448603"/>
    <n v="2.1261412721062074"/>
    <n v="0.3100304905312587"/>
    <n v="2.1261412721062074"/>
    <n v="0.3100304905312587"/>
    <n v="0.25074115653448603"/>
    <n v="2.1261412721062074"/>
    <n v="2.1261412721062074"/>
    <n v="811.55656748017554"/>
    <n v="1"/>
    <n v="1"/>
    <n v="0.3100304905312587"/>
    <n v="0.3100304905312587"/>
  </r>
  <r>
    <n v="2568"/>
    <n v="0"/>
    <x v="2"/>
    <x v="4"/>
    <x v="4"/>
    <s v="62-304.520 (8), F.A.C."/>
    <x v="4"/>
    <x v="4"/>
    <x v="11"/>
    <n v="3200"/>
    <s v="Shrub and Brushland"/>
    <n v="2000"/>
    <s v="Indian River County"/>
    <n v="169"/>
    <n v="36.862054440340295"/>
    <n v="241.17637799774334"/>
    <n v="31.505550913794391"/>
    <n v="241.17637799774334"/>
    <n v="31.505550913794391"/>
    <n v="36.862054440340295"/>
    <n v="241.17637799774334"/>
    <n v="241.17637799774334"/>
    <n v="110507.28013539566"/>
    <n v="1"/>
    <n v="1"/>
    <n v="31.505550913794391"/>
    <n v="31.505550913794391"/>
  </r>
  <r>
    <n v="3346"/>
    <n v="0"/>
    <x v="2"/>
    <x v="2"/>
    <x v="4"/>
    <s v="62-304.520 (7)(b),(19), F.A.C."/>
    <x v="4"/>
    <x v="4"/>
    <x v="11"/>
    <n v="3200"/>
    <s v="Shrub and Brushland"/>
    <n v="2000"/>
    <s v="Indian River County"/>
    <n v="93"/>
    <n v="9.6944204762328354"/>
    <n v="60.120596542583641"/>
    <n v="7.8529300622225424"/>
    <n v="60.120596542583641"/>
    <n v="7.8529300622225424"/>
    <n v="9.6944204762328354"/>
    <n v="60.120596542583641"/>
    <n v="60.120596542583641"/>
    <n v="26717.700888880692"/>
    <n v="1"/>
    <n v="1"/>
    <n v="7.8529300622225424"/>
    <n v="7.8529300622225424"/>
  </r>
  <r>
    <n v="4018"/>
    <n v="0"/>
    <x v="2"/>
    <x v="2"/>
    <x v="4"/>
    <s v="62-304.520 (7), F.A.C."/>
    <x v="4"/>
    <x v="4"/>
    <x v="11"/>
    <n v="3200"/>
    <s v="Shrub and Brushland"/>
    <n v="2000"/>
    <s v="Indian River County"/>
    <n v="32"/>
    <n v="0.36633293292470831"/>
    <n v="2.889885925168775"/>
    <n v="0.39582306689405944"/>
    <n v="2.889885925168775"/>
    <n v="0.39582306689405944"/>
    <n v="0.36633293292470831"/>
    <n v="2.889885925168775"/>
    <n v="2.889885925168775"/>
    <n v="1171.8941055477992"/>
    <n v="1"/>
    <n v="1"/>
    <n v="0.39582306689405944"/>
    <n v="0.39582306689405944"/>
  </r>
  <r>
    <n v="2569"/>
    <n v="0"/>
    <x v="2"/>
    <x v="4"/>
    <x v="4"/>
    <s v="62-304.520 (8), F.A.C."/>
    <x v="4"/>
    <x v="4"/>
    <x v="11"/>
    <n v="3200"/>
    <s v="Shrub and Brushland"/>
    <n v="2000"/>
    <s v="IRFWCD                                      Indian River County"/>
    <n v="27"/>
    <n v="0.56717661168174605"/>
    <n v="3.9006958019395963"/>
    <n v="0.47833539188142699"/>
    <n v="3.9006958019395963"/>
    <n v="0.47833539188142699"/>
    <n v="0.56717661168174605"/>
    <n v="3.9006958019395963"/>
    <n v="3.9006958019395963"/>
    <n v="1748.0114887099808"/>
    <n v="1"/>
    <n v="1"/>
    <n v="0.47833539188142699"/>
    <n v="0.47833539188142699"/>
  </r>
  <r>
    <n v="2570"/>
    <n v="0"/>
    <x v="2"/>
    <x v="4"/>
    <x v="4"/>
    <s v="62-304.520 (8), F.A.C."/>
    <x v="4"/>
    <x v="4"/>
    <x v="11"/>
    <n v="3200"/>
    <s v="Shrub and Brushland"/>
    <n v="2000"/>
    <s v="SRIDROW                                 Indian River County"/>
    <n v="1"/>
    <n v="1.2480867941816016E-5"/>
    <n v="6.4563089330109091E-5"/>
    <n v="8.8868082939090651E-6"/>
    <n v="6.4563089330109091E-5"/>
    <n v="8.8868082939090651E-6"/>
    <n v="1.2480867941816016E-5"/>
    <n v="6.4563089330109091E-5"/>
    <n v="6.4563089330109091E-5"/>
    <n v="2.739987856637869E-2"/>
    <n v="1"/>
    <n v="1"/>
    <n v="8.8868082939090651E-6"/>
    <n v="8.8868082939090651E-6"/>
  </r>
  <r>
    <n v="3347"/>
    <n v="0"/>
    <x v="2"/>
    <x v="2"/>
    <x v="4"/>
    <s v="62-304.520 (7)(b),(19), F.A.C."/>
    <x v="4"/>
    <x v="4"/>
    <x v="11"/>
    <n v="3200"/>
    <s v="Shrub and Brushland"/>
    <n v="2000"/>
    <s v="SRIDROW                                 Indian River County"/>
    <n v="2"/>
    <n v="8.0988170641252137E-5"/>
    <n v="4.2466013569761047E-4"/>
    <n v="5.7498179410331912E-5"/>
    <n v="4.2466013569761047E-4"/>
    <n v="5.7498179410331912E-5"/>
    <n v="8.0988170641252137E-5"/>
    <n v="4.2466013569761047E-4"/>
    <n v="4.2466013569761047E-4"/>
    <n v="0.18351930892216797"/>
    <n v="1"/>
    <n v="1"/>
    <n v="5.7498179410331912E-5"/>
    <n v="5.7498179410331912E-5"/>
  </r>
  <r>
    <n v="3348"/>
    <n v="0"/>
    <x v="2"/>
    <x v="2"/>
    <x v="4"/>
    <s v="62-304.520 (7)(b),(19), F.A.C."/>
    <x v="4"/>
    <x v="4"/>
    <x v="11"/>
    <n v="3200"/>
    <s v="Shrub and Brushland"/>
    <n v="2000"/>
    <s v="VLWCD          City of Fellsmere                      Indian River County"/>
    <n v="4"/>
    <n v="7.0418056836643581E-2"/>
    <n v="0.39794169497918397"/>
    <n v="5.1718067587547337E-2"/>
    <n v="0.39794169497918397"/>
    <n v="5.1718067587547337E-2"/>
    <n v="7.0418056836643581E-2"/>
    <n v="0.39794169497918397"/>
    <n v="0.39794169497918397"/>
    <n v="194.90556542346656"/>
    <n v="1"/>
    <n v="1"/>
    <n v="5.1718067587547337E-2"/>
    <n v="5.1718067587547337E-2"/>
  </r>
  <r>
    <n v="3508"/>
    <n v="0"/>
    <x v="2"/>
    <x v="2"/>
    <x v="4"/>
    <s v="62-304.520 (7)(b),(19), F.A.C."/>
    <x v="4"/>
    <x v="4"/>
    <x v="16"/>
    <n v="3200"/>
    <s v="Shrub and Brushland"/>
    <n v="3000"/>
    <s v="City of Sebastian      Indian River County"/>
    <n v="3"/>
    <n v="3.121347251869128E-3"/>
    <n v="0"/>
    <n v="0"/>
    <n v="2.3936507637336436E-2"/>
    <n v="3.1605774703150403E-3"/>
    <n v="3.121347251869128E-3"/>
    <n v="2.3936507637336436E-2"/>
    <n v="2.3936507637336436E-2"/>
    <n v="11.312855010106235"/>
    <n v="1"/>
    <n v="1"/>
    <n v="3.1605774703150403E-3"/>
    <n v="3.1605774703150403E-3"/>
  </r>
  <r>
    <n v="4334"/>
    <n v="0"/>
    <x v="2"/>
    <x v="2"/>
    <x v="4"/>
    <s v="62-304.520 (7), F.A.C."/>
    <x v="4"/>
    <x v="4"/>
    <x v="16"/>
    <n v="3200"/>
    <s v="Shrub and Brushland"/>
    <n v="3000"/>
    <s v="City of Sebastian      Indian River County"/>
    <n v="104"/>
    <n v="25.561895117288518"/>
    <n v="0"/>
    <n v="0"/>
    <n v="123.36873493560906"/>
    <n v="14.919659855748574"/>
    <n v="25.561895117288518"/>
    <n v="123.36873493560906"/>
    <n v="123.36873493560906"/>
    <n v="64448.312196036735"/>
    <n v="1"/>
    <n v="1"/>
    <n v="14.919659855748574"/>
    <n v="14.919659855748574"/>
  </r>
  <r>
    <n v="2681"/>
    <n v="0"/>
    <x v="2"/>
    <x v="4"/>
    <x v="4"/>
    <s v="62-304.520 (8), F.A.C."/>
    <x v="4"/>
    <x v="4"/>
    <x v="17"/>
    <n v="3200"/>
    <s v="Shrub and Brushland"/>
    <n v="3000"/>
    <s v="City of Vero Beach    Indian River County"/>
    <n v="6"/>
    <n v="7.7397010995076503E-3"/>
    <n v="0"/>
    <n v="0"/>
    <n v="3.9945761263470825E-2"/>
    <n v="5.6670368942481593E-3"/>
    <n v="7.7397010995076503E-3"/>
    <n v="3.9945761263470825E-2"/>
    <n v="3.9945761263470825E-2"/>
    <n v="19.532418683363527"/>
    <n v="1"/>
    <n v="1"/>
    <n v="5.6670368942481593E-3"/>
    <n v="5.6670368942481593E-3"/>
  </r>
  <r>
    <n v="2941"/>
    <n v="0"/>
    <x v="2"/>
    <x v="4"/>
    <x v="4"/>
    <s v="62-304.520 (8), F.A.C."/>
    <x v="4"/>
    <x v="4"/>
    <x v="12"/>
    <n v="3200"/>
    <s v="Shrub and Brushland"/>
    <n v="3000"/>
    <s v="Indian River County"/>
    <n v="3"/>
    <n v="8.2683278769406249E-3"/>
    <n v="0"/>
    <n v="0"/>
    <n v="3.6879670376442394E-2"/>
    <n v="4.8888090440747309E-3"/>
    <n v="8.2683278769406249E-3"/>
    <n v="3.6879670376442394E-2"/>
    <n v="3.6879670376442394E-2"/>
    <n v="16.896147539014908"/>
    <n v="1"/>
    <n v="1"/>
    <n v="4.8888090440747309E-3"/>
    <n v="4.8888090440747309E-3"/>
  </r>
  <r>
    <n v="3625"/>
    <n v="0"/>
    <x v="2"/>
    <x v="2"/>
    <x v="4"/>
    <s v="62-304.520 (7)(b),(19), F.A.C."/>
    <x v="4"/>
    <x v="4"/>
    <x v="12"/>
    <n v="3200"/>
    <s v="Shrub and Brushland"/>
    <n v="3000"/>
    <s v="Indian River County"/>
    <n v="2"/>
    <n v="7.1086417563048145E-3"/>
    <n v="0"/>
    <n v="0"/>
    <n v="5.4326233775491596E-2"/>
    <n v="7.2426719072849876E-3"/>
    <n v="7.1086417563048145E-3"/>
    <n v="5.4326233775491596E-2"/>
    <n v="5.4326233775491596E-2"/>
    <n v="25.738294830838662"/>
    <n v="1"/>
    <n v="1"/>
    <n v="7.2426719072849876E-3"/>
    <n v="7.2426719072849876E-3"/>
  </r>
  <r>
    <n v="5107"/>
    <n v="0"/>
    <x v="2"/>
    <x v="5"/>
    <x v="5"/>
    <s v="C-25 and South Indian River Lagoon"/>
    <x v="5"/>
    <x v="5"/>
    <x v="23"/>
    <n v="3200"/>
    <s v="Shrub and Brushland"/>
    <n v="3000"/>
    <s v="St. Lucie County"/>
    <n v="1"/>
    <n v="2.0813605679464275E-2"/>
    <n v="0"/>
    <n v="0"/>
    <n v="0.13242379912427427"/>
    <n v="1.6769789328200769E-2"/>
    <n v="2.0813605679464275E-2"/>
    <n v="0.13242379912427427"/>
    <n v="0.13242379912427427"/>
    <n v="60.772409880386569"/>
    <n v="1"/>
    <n v="1"/>
    <n v="1.6769789328200769E-2"/>
    <n v="1.6769789328200769E-2"/>
  </r>
  <r>
    <n v="3202"/>
    <n v="0"/>
    <x v="2"/>
    <x v="4"/>
    <x v="4"/>
    <s v="62-304.520 (8), F.A.C."/>
    <x v="4"/>
    <x v="4"/>
    <x v="25"/>
    <n v="3200"/>
    <s v="Shrub and Brushland"/>
    <n v="3000"/>
    <s v="Town of Indian River Shores                  Indian River County"/>
    <n v="12"/>
    <n v="2.9036682007491016E-2"/>
    <n v="0"/>
    <n v="0"/>
    <n v="0.18246709151874166"/>
    <n v="2.5542498991241308E-2"/>
    <n v="2.9036682007491016E-2"/>
    <n v="0.18246709151874166"/>
    <n v="0.18246709151874166"/>
    <n v="84.242308437179716"/>
    <n v="1"/>
    <n v="1"/>
    <n v="2.5542498991241308E-2"/>
    <n v="2.5542498991241308E-2"/>
  </r>
  <r>
    <n v="810"/>
    <n v="0"/>
    <x v="2"/>
    <x v="3"/>
    <x v="4"/>
    <s v="62-304.520 (7)(b),(16), F.A.C."/>
    <x v="4"/>
    <x v="4"/>
    <x v="1"/>
    <n v="3200"/>
    <s v="Shrub and Brushland"/>
    <n v="3200"/>
    <s v="Brevard County"/>
    <n v="99"/>
    <n v="12.806152718992262"/>
    <n v="0"/>
    <n v="0"/>
    <n v="84.412863698299248"/>
    <n v="11.620190122712394"/>
    <n v="12.806152718992262"/>
    <n v="84.412863698299248"/>
    <n v="84.412863698299248"/>
    <n v="39663.493072542879"/>
    <n v="1"/>
    <n v="1"/>
    <n v="11.620190122712394"/>
    <n v="11.620190122712394"/>
  </r>
  <r>
    <n v="1313"/>
    <n v="0"/>
    <x v="2"/>
    <x v="3"/>
    <x v="4"/>
    <s v="62-304.520 (7), F.A.C."/>
    <x v="4"/>
    <x v="4"/>
    <x v="1"/>
    <n v="3200"/>
    <s v="Shrub and Brushland"/>
    <n v="3200"/>
    <s v="Brevard County"/>
    <n v="574"/>
    <n v="143.24231122315609"/>
    <n v="0"/>
    <n v="0"/>
    <n v="757.15101467089471"/>
    <n v="105.22193475873959"/>
    <n v="143.24231122315609"/>
    <n v="757.15101467089471"/>
    <n v="757.15101467089471"/>
    <n v="377410.84507202916"/>
    <n v="1"/>
    <n v="1"/>
    <n v="105.22193475873959"/>
    <n v="105.22193475873959"/>
  </r>
  <r>
    <n v="3236"/>
    <n v="0"/>
    <x v="2"/>
    <x v="2"/>
    <x v="4"/>
    <s v="62-304.520 (7)(b),(18), F.A.C."/>
    <x v="4"/>
    <x v="4"/>
    <x v="1"/>
    <n v="3200"/>
    <s v="Shrub and Brushland"/>
    <n v="3200"/>
    <s v="Brevard County"/>
    <n v="387"/>
    <n v="147.6439950093075"/>
    <n v="0"/>
    <n v="0"/>
    <n v="587.14277744230185"/>
    <n v="73.271101431582409"/>
    <n v="147.6439950093075"/>
    <n v="587.14277744230185"/>
    <n v="587.14277744230185"/>
    <n v="286614.30551073456"/>
    <n v="1"/>
    <n v="1"/>
    <n v="73.271101431582409"/>
    <n v="73.271101431582409"/>
  </r>
  <r>
    <n v="3428"/>
    <n v="0"/>
    <x v="2"/>
    <x v="2"/>
    <x v="4"/>
    <s v="62-304.520 (7)(b),(19), F.A.C."/>
    <x v="4"/>
    <x v="4"/>
    <x v="1"/>
    <n v="3200"/>
    <s v="Shrub and Brushland"/>
    <n v="3200"/>
    <s v="Brevard County"/>
    <n v="81"/>
    <n v="24.417443508394918"/>
    <n v="0"/>
    <n v="0"/>
    <n v="101.97879353644772"/>
    <n v="12.591517927707267"/>
    <n v="24.417443508394918"/>
    <n v="101.97879353644772"/>
    <n v="101.97879353644772"/>
    <n v="48704.839141582685"/>
    <n v="1"/>
    <n v="1"/>
    <n v="12.591517927707267"/>
    <n v="12.591517927707267"/>
  </r>
  <r>
    <n v="3783"/>
    <n v="0"/>
    <x v="2"/>
    <x v="2"/>
    <x v="4"/>
    <s v="62-304.520 (7)(b),(20), F.A.C."/>
    <x v="4"/>
    <x v="4"/>
    <x v="1"/>
    <n v="3200"/>
    <s v="Shrub and Brushland"/>
    <n v="3200"/>
    <s v="Brevard County"/>
    <n v="212"/>
    <n v="54.227519690233237"/>
    <n v="0"/>
    <n v="0"/>
    <n v="279.81403509260423"/>
    <n v="36.755736977099453"/>
    <n v="54.227519690233237"/>
    <n v="279.81403509260423"/>
    <n v="279.81403509260423"/>
    <n v="128091.53642115751"/>
    <n v="1"/>
    <n v="1"/>
    <n v="36.755736977099453"/>
    <n v="36.755736977099453"/>
  </r>
  <r>
    <n v="4119"/>
    <n v="0"/>
    <x v="2"/>
    <x v="2"/>
    <x v="4"/>
    <s v="62-304.520 (7), F.A.C."/>
    <x v="4"/>
    <x v="4"/>
    <x v="1"/>
    <n v="3200"/>
    <s v="Shrub and Brushland"/>
    <n v="3200"/>
    <s v="Brevard County"/>
    <n v="10092"/>
    <n v="3948.3405281853943"/>
    <n v="0"/>
    <n v="0"/>
    <n v="18166.84251116433"/>
    <n v="2216.1056284100614"/>
    <n v="3948.3405281853943"/>
    <n v="18166.84251116433"/>
    <n v="18166.84251116433"/>
    <n v="8641142.6095824242"/>
    <n v="1"/>
    <n v="1"/>
    <n v="2216.1056284100614"/>
    <n v="2216.1056284100614"/>
  </r>
  <r>
    <n v="1314"/>
    <n v="0"/>
    <x v="2"/>
    <x v="3"/>
    <x v="4"/>
    <s v="62-304.520 (7), F.A.C."/>
    <x v="4"/>
    <x v="4"/>
    <x v="1"/>
    <n v="3200"/>
    <s v="Shrub and Brushland"/>
    <n v="3200"/>
    <s v="Brevard County       SJRWMD C-1 Diversion"/>
    <n v="476"/>
    <n v="124.64505315037171"/>
    <n v="0"/>
    <n v="0"/>
    <n v="241.05370244160338"/>
    <n v="49.723322061284499"/>
    <n v="124.64505315037171"/>
    <n v="836.99202236667827"/>
    <n v="241.05370244160338"/>
    <n v="399985.95977989188"/>
    <n v="0.28800000000000003"/>
    <n v="0.46899999999999997"/>
    <n v="106.01987646329319"/>
    <n v="49.723322061284499"/>
  </r>
  <r>
    <n v="3451"/>
    <n v="0"/>
    <x v="2"/>
    <x v="2"/>
    <x v="4"/>
    <s v="62-304.520 (7)(b),(19), F.A.C."/>
    <x v="4"/>
    <x v="4"/>
    <x v="13"/>
    <n v="3200"/>
    <s v="Shrub and Brushland"/>
    <n v="3200"/>
    <s v="City of Fellsmere                      Indian River County"/>
    <n v="6972"/>
    <n v="2664.0835407934374"/>
    <n v="0"/>
    <n v="0"/>
    <n v="12156.757371978729"/>
    <n v="1437.6362624880755"/>
    <n v="2664.0835407934374"/>
    <n v="12156.757371978729"/>
    <n v="12156.757371978729"/>
    <n v="5680715.3561666897"/>
    <n v="1"/>
    <n v="1"/>
    <n v="1437.6362624880755"/>
    <n v="1437.6362624880755"/>
  </r>
  <r>
    <n v="4213"/>
    <n v="0"/>
    <x v="2"/>
    <x v="2"/>
    <x v="4"/>
    <s v="62-304.520 (7), F.A.C."/>
    <x v="4"/>
    <x v="4"/>
    <x v="13"/>
    <n v="3200"/>
    <s v="Shrub and Brushland"/>
    <n v="3200"/>
    <s v="City of Fellsmere                      Indian River County"/>
    <n v="197"/>
    <n v="56.339377916752369"/>
    <n v="0"/>
    <n v="0"/>
    <n v="305.51238840383968"/>
    <n v="38.449414577992876"/>
    <n v="56.339377916752369"/>
    <n v="305.51238840383968"/>
    <n v="305.51238840383968"/>
    <n v="139257.68993779123"/>
    <n v="1"/>
    <n v="1"/>
    <n v="38.449414577992876"/>
    <n v="38.449414577992876"/>
  </r>
  <r>
    <n v="4878"/>
    <n v="0"/>
    <x v="2"/>
    <x v="5"/>
    <x v="5"/>
    <s v="C-25 and South Indian River Lagoon"/>
    <x v="5"/>
    <x v="5"/>
    <x v="29"/>
    <n v="3200"/>
    <s v="Shrub and Brushland"/>
    <n v="3200"/>
    <s v="City of Fort Pierce                           St. Lucie County"/>
    <n v="33"/>
    <n v="10.54316373990406"/>
    <n v="0"/>
    <n v="0"/>
    <n v="59.593793751157797"/>
    <n v="8.1445239984148721"/>
    <n v="10.54316373990406"/>
    <n v="59.593793751157797"/>
    <n v="59.593793751157797"/>
    <n v="29204.319831610232"/>
    <n v="1"/>
    <n v="1"/>
    <n v="8.1445239984148721"/>
    <n v="8.1445239984148721"/>
  </r>
  <r>
    <n v="857"/>
    <n v="0"/>
    <x v="2"/>
    <x v="3"/>
    <x v="4"/>
    <s v="62-304.520 (7)(b),(16), F.A.C."/>
    <x v="4"/>
    <x v="4"/>
    <x v="8"/>
    <n v="3200"/>
    <s v="Shrub and Brushland"/>
    <n v="3200"/>
    <s v="City of Melbourne                 Brevard County"/>
    <n v="1041"/>
    <n v="341.15574482011101"/>
    <n v="0"/>
    <n v="0"/>
    <n v="2163.269446236538"/>
    <n v="271.92370551548322"/>
    <n v="341.15574482011101"/>
    <n v="2163.269446236538"/>
    <n v="2163.269446236538"/>
    <n v="1059167.2363055046"/>
    <n v="1"/>
    <n v="1"/>
    <n v="271.92370551548322"/>
    <n v="271.92370551548322"/>
  </r>
  <r>
    <n v="1415"/>
    <n v="0"/>
    <x v="2"/>
    <x v="3"/>
    <x v="4"/>
    <s v="62-304.520 (7), F.A.C."/>
    <x v="4"/>
    <x v="4"/>
    <x v="8"/>
    <n v="3200"/>
    <s v="Shrub and Brushland"/>
    <n v="3200"/>
    <s v="City of Melbourne                 Brevard County"/>
    <n v="82"/>
    <n v="24.038888256663274"/>
    <n v="0"/>
    <n v="0"/>
    <n v="166.9981238810046"/>
    <n v="22.422441619490893"/>
    <n v="24.038888256663274"/>
    <n v="166.9981238810046"/>
    <n v="166.9981238810046"/>
    <n v="83450.560697285706"/>
    <n v="1"/>
    <n v="1"/>
    <n v="22.422441619490893"/>
    <n v="22.422441619490893"/>
  </r>
  <r>
    <n v="1416"/>
    <n v="0"/>
    <x v="2"/>
    <x v="3"/>
    <x v="4"/>
    <s v="62-304.520 (7), F.A.C."/>
    <x v="4"/>
    <x v="4"/>
    <x v="8"/>
    <n v="3200"/>
    <s v="Shrub and Brushland"/>
    <n v="3200"/>
    <s v="City of Melbourne                 Brevard County       SJRWMD C-1 Diversion"/>
    <n v="40"/>
    <n v="7.900194199431688"/>
    <n v="0"/>
    <n v="0"/>
    <n v="15.790372608640089"/>
    <n v="3.5387619915839723"/>
    <n v="7.900194199431688"/>
    <n v="54.827682668889189"/>
    <n v="15.790372608640089"/>
    <n v="27769.895789979844"/>
    <n v="0.28800000000000003"/>
    <n v="0.46899999999999997"/>
    <n v="7.5453347368528201"/>
    <n v="3.5387619915839723"/>
  </r>
  <r>
    <n v="955"/>
    <n v="0"/>
    <x v="2"/>
    <x v="3"/>
    <x v="4"/>
    <s v="62-304.520 (7)(b),(16), F.A.C."/>
    <x v="4"/>
    <x v="4"/>
    <x v="14"/>
    <n v="3200"/>
    <s v="Shrub and Brushland"/>
    <n v="3200"/>
    <s v="City of Melbourne              City of West Melbourne   Brevard County"/>
    <n v="5"/>
    <n v="0.20888915875385233"/>
    <n v="0"/>
    <n v="0"/>
    <n v="1.3190840524614134"/>
    <n v="0.16405291576604827"/>
    <n v="0.20888915875385233"/>
    <n v="1.3190840524614134"/>
    <n v="1.3190840524614134"/>
    <n v="614.59608473125945"/>
    <n v="1"/>
    <n v="1"/>
    <n v="0.16405291576604827"/>
    <n v="0.16405291576604827"/>
  </r>
  <r>
    <n v="1655"/>
    <n v="0"/>
    <x v="2"/>
    <x v="3"/>
    <x v="4"/>
    <s v="62-304.520 (7), F.A.C."/>
    <x v="4"/>
    <x v="4"/>
    <x v="14"/>
    <n v="3200"/>
    <s v="Shrub and Brushland"/>
    <n v="3200"/>
    <s v="City of Melbourne              City of West Melbourne   Brevard County       SJRWMD C-1 Diversion"/>
    <n v="3"/>
    <n v="3.7984419763002451E-3"/>
    <n v="0"/>
    <n v="0"/>
    <n v="1.1517496774774342E-2"/>
    <n v="3.3137045170602594E-3"/>
    <n v="3.7984419763002451E-3"/>
    <n v="3.9991308245744241E-2"/>
    <n v="1.1517496774774342E-2"/>
    <n v="14.970155515088539"/>
    <n v="0.28800000000000003"/>
    <n v="0.46899999999999997"/>
    <n v="7.0654680534333889E-3"/>
    <n v="3.3137045170602594E-3"/>
  </r>
  <r>
    <n v="902"/>
    <n v="0"/>
    <x v="2"/>
    <x v="3"/>
    <x v="4"/>
    <s v="62-304.520 (7)(b),(16), F.A.C."/>
    <x v="4"/>
    <x v="4"/>
    <x v="15"/>
    <n v="3200"/>
    <s v="Shrub and Brushland"/>
    <n v="3200"/>
    <s v="City of Palm Bay            Brevard County"/>
    <n v="33"/>
    <n v="3.63433462837135"/>
    <n v="0"/>
    <n v="0"/>
    <n v="28.313315801751642"/>
    <n v="3.983523705936407"/>
    <n v="3.63433462837135"/>
    <n v="28.313315801751642"/>
    <n v="28.313315801751642"/>
    <n v="12231.960081955582"/>
    <n v="1"/>
    <n v="1"/>
    <n v="3.983523705936407"/>
    <n v="3.983523705936407"/>
  </r>
  <r>
    <n v="1528"/>
    <n v="0"/>
    <x v="2"/>
    <x v="3"/>
    <x v="4"/>
    <s v="62-304.520 (7), F.A.C."/>
    <x v="4"/>
    <x v="4"/>
    <x v="15"/>
    <n v="3200"/>
    <s v="Shrub and Brushland"/>
    <n v="3200"/>
    <s v="City of Palm Bay            Brevard County"/>
    <n v="481"/>
    <n v="97.622525120325349"/>
    <n v="0"/>
    <n v="0"/>
    <n v="649.9137093424348"/>
    <n v="86.662475892347558"/>
    <n v="97.622525120325349"/>
    <n v="649.9137093424348"/>
    <n v="649.9137093424348"/>
    <n v="304501.94009641808"/>
    <n v="1"/>
    <n v="1"/>
    <n v="86.662475892347558"/>
    <n v="86.662475892347558"/>
  </r>
  <r>
    <n v="4249"/>
    <n v="0"/>
    <x v="2"/>
    <x v="2"/>
    <x v="4"/>
    <s v="62-304.520 (7), F.A.C."/>
    <x v="4"/>
    <x v="4"/>
    <x v="15"/>
    <n v="3200"/>
    <s v="Shrub and Brushland"/>
    <n v="3200"/>
    <s v="City of Palm Bay            Brevard County"/>
    <n v="1320"/>
    <n v="450.86291327340228"/>
    <n v="0"/>
    <n v="0"/>
    <n v="2174.7926734121506"/>
    <n v="264.30770719394008"/>
    <n v="450.86291327340228"/>
    <n v="2174.7926734121506"/>
    <n v="2174.7926734121506"/>
    <n v="1015115.4642148281"/>
    <n v="1"/>
    <n v="1"/>
    <n v="264.30770719394008"/>
    <n v="264.30770719394008"/>
  </r>
  <r>
    <n v="1529"/>
    <n v="0"/>
    <x v="2"/>
    <x v="3"/>
    <x v="4"/>
    <s v="62-304.520 (7), F.A.C."/>
    <x v="4"/>
    <x v="4"/>
    <x v="15"/>
    <n v="3200"/>
    <s v="Shrub and Brushland"/>
    <n v="3200"/>
    <s v="City of Palm Bay            Brevard County       SJRWMD C-1 Diversion"/>
    <n v="6081"/>
    <n v="2819.6260731180237"/>
    <n v="0"/>
    <n v="0"/>
    <n v="5328.1864445703413"/>
    <n v="1092.8702017389148"/>
    <n v="2819.6260731180237"/>
    <n v="18500.647376980349"/>
    <n v="5328.1864445703413"/>
    <n v="8940051.7319693193"/>
    <n v="0.28800000000000003"/>
    <n v="0.46899999999999997"/>
    <n v="2330.213649763145"/>
    <n v="1092.8702017389148"/>
  </r>
  <r>
    <n v="4250"/>
    <n v="0"/>
    <x v="2"/>
    <x v="2"/>
    <x v="4"/>
    <s v="62-304.520 (7), F.A.C."/>
    <x v="4"/>
    <x v="4"/>
    <x v="15"/>
    <n v="3200"/>
    <s v="Shrub and Brushland"/>
    <n v="3200"/>
    <s v="City of Palm Bay            Brevard County       SJRWMD C-1 Diversion"/>
    <n v="3"/>
    <n v="6.3702381264520727E-2"/>
    <n v="0"/>
    <n v="0"/>
    <n v="9.4989144326372843E-2"/>
    <n v="1.8774894431582648E-2"/>
    <n v="6.3702381264520727E-2"/>
    <n v="0.32982341779990565"/>
    <n v="9.4989144326372843E-2"/>
    <n v="156.45300825499271"/>
    <n v="0.28800000000000003"/>
    <n v="0.46899999999999997"/>
    <n v="4.0031757849856395E-2"/>
    <n v="1.8774894431582648E-2"/>
  </r>
  <r>
    <n v="3509"/>
    <n v="0"/>
    <x v="2"/>
    <x v="2"/>
    <x v="4"/>
    <s v="62-304.520 (7)(b),(19), F.A.C."/>
    <x v="4"/>
    <x v="4"/>
    <x v="16"/>
    <n v="3200"/>
    <s v="Shrub and Brushland"/>
    <n v="3200"/>
    <s v="City of Sebastian      Indian River County"/>
    <n v="22"/>
    <n v="0.99812916385898864"/>
    <n v="0"/>
    <n v="0"/>
    <n v="6.8813773208521054"/>
    <n v="0.90190219961359719"/>
    <n v="0.99812916385898864"/>
    <n v="6.8813773208521054"/>
    <n v="6.8813773208521054"/>
    <n v="3269.3006586583097"/>
    <n v="1"/>
    <n v="1"/>
    <n v="0.90190219961359719"/>
    <n v="0.90190219961359719"/>
  </r>
  <r>
    <n v="4335"/>
    <n v="0"/>
    <x v="2"/>
    <x v="2"/>
    <x v="4"/>
    <s v="62-304.520 (7), F.A.C."/>
    <x v="4"/>
    <x v="4"/>
    <x v="16"/>
    <n v="3200"/>
    <s v="Shrub and Brushland"/>
    <n v="3200"/>
    <s v="City of Sebastian      Indian River County"/>
    <n v="372"/>
    <n v="83.24130581602688"/>
    <n v="0"/>
    <n v="0"/>
    <n v="534.04219540381075"/>
    <n v="70.927409374923116"/>
    <n v="83.24130581602688"/>
    <n v="534.04219540381075"/>
    <n v="534.04219540381075"/>
    <n v="261029.00725983054"/>
    <n v="1"/>
    <n v="1"/>
    <n v="70.927409374923116"/>
    <n v="70.927409374923116"/>
  </r>
  <r>
    <n v="2682"/>
    <n v="0"/>
    <x v="2"/>
    <x v="4"/>
    <x v="4"/>
    <s v="62-304.520 (8), F.A.C."/>
    <x v="4"/>
    <x v="4"/>
    <x v="17"/>
    <n v="3200"/>
    <s v="Shrub and Brushland"/>
    <n v="3200"/>
    <s v="City of Vero Beach    Indian River County"/>
    <n v="154"/>
    <n v="27.66399037703723"/>
    <n v="0"/>
    <n v="0"/>
    <n v="161.57904100257113"/>
    <n v="22.150599141691053"/>
    <n v="27.66399037703723"/>
    <n v="161.57904100257113"/>
    <n v="161.57904100257113"/>
    <n v="77458.665493104141"/>
    <n v="1"/>
    <n v="1"/>
    <n v="22.150599141691053"/>
    <n v="22.150599141691053"/>
  </r>
  <r>
    <n v="956"/>
    <n v="0"/>
    <x v="2"/>
    <x v="3"/>
    <x v="4"/>
    <s v="62-304.520 (7)(b),(16), F.A.C."/>
    <x v="4"/>
    <x v="4"/>
    <x v="14"/>
    <n v="3200"/>
    <s v="Shrub and Brushland"/>
    <n v="3200"/>
    <s v="City of West Melbourne   Brevard County"/>
    <n v="230"/>
    <n v="86.282144056185899"/>
    <n v="0"/>
    <n v="0"/>
    <n v="532.6367521749371"/>
    <n v="66.319648099150783"/>
    <n v="86.282144056185899"/>
    <n v="532.6367521749371"/>
    <n v="532.6367521749371"/>
    <n v="253383.5333331885"/>
    <n v="1"/>
    <n v="1"/>
    <n v="66.319648099150783"/>
    <n v="66.319648099150783"/>
  </r>
  <r>
    <n v="1656"/>
    <n v="0"/>
    <x v="2"/>
    <x v="3"/>
    <x v="4"/>
    <s v="62-304.520 (7), F.A.C."/>
    <x v="4"/>
    <x v="4"/>
    <x v="14"/>
    <n v="3200"/>
    <s v="Shrub and Brushland"/>
    <n v="3200"/>
    <s v="City of West Melbourne   Brevard County"/>
    <n v="11"/>
    <n v="1.3571039705135564"/>
    <n v="0"/>
    <n v="0"/>
    <n v="9.7675363663306864"/>
    <n v="1.4718186805037954"/>
    <n v="1.3571039705135564"/>
    <n v="9.7675363663306864"/>
    <n v="9.7675363663306864"/>
    <n v="4724.2237370220773"/>
    <n v="1"/>
    <n v="1"/>
    <n v="1.4718186805037954"/>
    <n v="1.4718186805037954"/>
  </r>
  <r>
    <n v="1657"/>
    <n v="0"/>
    <x v="2"/>
    <x v="3"/>
    <x v="4"/>
    <s v="62-304.520 (7), F.A.C."/>
    <x v="4"/>
    <x v="4"/>
    <x v="14"/>
    <n v="3200"/>
    <s v="Shrub and Brushland"/>
    <n v="3200"/>
    <s v="City of West Melbourne   Brevard County       SJRWMD C-1 Diversion"/>
    <n v="198"/>
    <n v="39.861630159467346"/>
    <n v="0"/>
    <n v="0"/>
    <n v="75.188210173473095"/>
    <n v="15.55325552777415"/>
    <n v="39.861630159467346"/>
    <n v="261.07017421344824"/>
    <n v="75.188210173473095"/>
    <n v="130600.2218951696"/>
    <n v="0.28800000000000003"/>
    <n v="0.46899999999999997"/>
    <n v="33.162591743654907"/>
    <n v="15.55325552777415"/>
  </r>
  <r>
    <n v="4945"/>
    <n v="0"/>
    <x v="2"/>
    <x v="5"/>
    <x v="5"/>
    <s v="C-25 and South Indian River Lagoon"/>
    <x v="5"/>
    <x v="5"/>
    <x v="18"/>
    <n v="3200"/>
    <s v="Shrub and Brushland"/>
    <n v="3200"/>
    <s v="FDOT District 4                                         St. Lucie County"/>
    <n v="62"/>
    <n v="4.8537307920134376"/>
    <n v="0"/>
    <n v="0"/>
    <n v="32.643225675878845"/>
    <n v="4.1392057771656114"/>
    <n v="4.8537307920134376"/>
    <n v="32.643225675878845"/>
    <n v="32.643225675878845"/>
    <n v="14702.917850776363"/>
    <n v="1"/>
    <n v="1"/>
    <n v="4.1392057771656114"/>
    <n v="4.1392057771656114"/>
  </r>
  <r>
    <n v="2817"/>
    <n v="0"/>
    <x v="2"/>
    <x v="4"/>
    <x v="4"/>
    <s v="62-304.520 (8), F.A.C."/>
    <x v="4"/>
    <x v="4"/>
    <x v="18"/>
    <n v="3200"/>
    <s v="Shrub and Brushland"/>
    <n v="3200"/>
    <s v="FDOT District 4                                       Indian River County"/>
    <n v="150"/>
    <n v="9.1043343350253405"/>
    <n v="0"/>
    <n v="0"/>
    <n v="66.012456961926077"/>
    <n v="8.4940215462913038"/>
    <n v="9.1043343350253405"/>
    <n v="66.012456961926077"/>
    <n v="66.012456961926077"/>
    <n v="29852.240339083648"/>
    <n v="1"/>
    <n v="1"/>
    <n v="8.4940215462913038"/>
    <n v="8.4940215462913038"/>
  </r>
  <r>
    <n v="3544"/>
    <n v="0"/>
    <x v="2"/>
    <x v="2"/>
    <x v="4"/>
    <s v="62-304.520 (7)(b),(19), F.A.C."/>
    <x v="4"/>
    <x v="4"/>
    <x v="18"/>
    <n v="3200"/>
    <s v="Shrub and Brushland"/>
    <n v="3200"/>
    <s v="FDOT District 4                                       Indian River County"/>
    <n v="58"/>
    <n v="6.2457559839234769"/>
    <n v="0"/>
    <n v="0"/>
    <n v="36.964132969187126"/>
    <n v="4.5531365520950544"/>
    <n v="6.2457559839234769"/>
    <n v="36.964132969187126"/>
    <n v="36.964132969187126"/>
    <n v="16506.421857364214"/>
    <n v="1"/>
    <n v="1"/>
    <n v="4.5531365520950544"/>
    <n v="4.5531365520950544"/>
  </r>
  <r>
    <n v="3805"/>
    <n v="0"/>
    <x v="2"/>
    <x v="2"/>
    <x v="4"/>
    <s v="62-304.520 (7)(b),(20), F.A.C."/>
    <x v="4"/>
    <x v="4"/>
    <x v="18"/>
    <n v="3200"/>
    <s v="Shrub and Brushland"/>
    <n v="3200"/>
    <s v="FDOT District 4                                       Indian River County"/>
    <n v="14"/>
    <n v="1.9888657614776364"/>
    <n v="0"/>
    <n v="0"/>
    <n v="9.2402569846212419"/>
    <n v="1.2313663268074051"/>
    <n v="1.9888657614776364"/>
    <n v="9.2402569846212419"/>
    <n v="9.2402569846212419"/>
    <n v="4282.2260655241034"/>
    <n v="1"/>
    <n v="1"/>
    <n v="1.2313663268074051"/>
    <n v="1.2313663268074051"/>
  </r>
  <r>
    <n v="4428"/>
    <n v="0"/>
    <x v="2"/>
    <x v="2"/>
    <x v="4"/>
    <s v="62-304.520 (7), F.A.C."/>
    <x v="4"/>
    <x v="4"/>
    <x v="18"/>
    <n v="3200"/>
    <s v="Shrub and Brushland"/>
    <n v="3200"/>
    <s v="FDOT District 4                                       Indian River County"/>
    <n v="141"/>
    <n v="12.219873613301504"/>
    <n v="0"/>
    <n v="0"/>
    <n v="75.286571544393126"/>
    <n v="9.7343171186528359"/>
    <n v="12.219873613301504"/>
    <n v="75.286571544393126"/>
    <n v="75.286571544393126"/>
    <n v="34875.373228213"/>
    <n v="1"/>
    <n v="1"/>
    <n v="9.7343171186528359"/>
    <n v="9.7343171186528359"/>
  </r>
  <r>
    <n v="2818"/>
    <n v="0"/>
    <x v="2"/>
    <x v="4"/>
    <x v="4"/>
    <s v="62-304.520 (8), F.A.C."/>
    <x v="4"/>
    <x v="4"/>
    <x v="18"/>
    <n v="3200"/>
    <s v="Shrub and Brushland"/>
    <n v="3200"/>
    <s v="FDOT District 4                                   City of Vero Beach    Indian River County"/>
    <n v="11"/>
    <n v="0.48041237519706093"/>
    <n v="0"/>
    <n v="0"/>
    <n v="3.5521637887479987"/>
    <n v="0.51862453700788613"/>
    <n v="0.48041237519706093"/>
    <n v="3.5521637887479987"/>
    <n v="3.5521637887479987"/>
    <n v="1566.6894068242193"/>
    <n v="1"/>
    <n v="1"/>
    <n v="0.51862453700788613"/>
    <n v="0.51862453700788613"/>
  </r>
  <r>
    <n v="4429"/>
    <n v="0"/>
    <x v="2"/>
    <x v="2"/>
    <x v="4"/>
    <s v="62-304.520 (7), F.A.C."/>
    <x v="4"/>
    <x v="4"/>
    <x v="18"/>
    <n v="3200"/>
    <s v="Shrub and Brushland"/>
    <n v="3200"/>
    <s v="FDOT District 4                                 City of Sebastian      Indian River County"/>
    <n v="9"/>
    <n v="0.10018691510599213"/>
    <n v="0"/>
    <n v="0"/>
    <n v="0.73003950192744604"/>
    <n v="9.6180472244686455E-2"/>
    <n v="0.10018691510599213"/>
    <n v="0.73003950192744604"/>
    <n v="0.73003950192744604"/>
    <n v="342.52965644512443"/>
    <n v="1"/>
    <n v="1"/>
    <n v="9.6180472244686455E-2"/>
    <n v="9.6180472244686455E-2"/>
  </r>
  <r>
    <n v="2819"/>
    <n v="0"/>
    <x v="2"/>
    <x v="4"/>
    <x v="4"/>
    <s v="62-304.520 (8), F.A.C."/>
    <x v="4"/>
    <x v="4"/>
    <x v="18"/>
    <n v="3200"/>
    <s v="Shrub and Brushland"/>
    <n v="3200"/>
    <s v="FDOT District 4                     Town of Indian River Shores                  Indian River County"/>
    <n v="6"/>
    <n v="0.87113651575729167"/>
    <n v="0"/>
    <n v="0"/>
    <n v="6.0150827968629823"/>
    <n v="0.83326758543419333"/>
    <n v="0.87113651575729167"/>
    <n v="6.0150827968629823"/>
    <n v="6.0150827968629823"/>
    <n v="2959.2473071485952"/>
    <n v="1"/>
    <n v="1"/>
    <n v="0.83326758543419333"/>
    <n v="0.83326758543419333"/>
  </r>
  <r>
    <n v="3545"/>
    <n v="0"/>
    <x v="2"/>
    <x v="2"/>
    <x v="4"/>
    <s v="62-304.520 (7)(b),(19), F.A.C."/>
    <x v="4"/>
    <x v="4"/>
    <x v="18"/>
    <n v="3200"/>
    <s v="Shrub and Brushland"/>
    <n v="3200"/>
    <s v="FDOT District 4                 City of Fellsmere                      Indian River County"/>
    <n v="187"/>
    <n v="16.017843110643408"/>
    <n v="0"/>
    <n v="0"/>
    <n v="99.311182167329648"/>
    <n v="12.332625808920543"/>
    <n v="16.017843110643408"/>
    <n v="99.311182167329648"/>
    <n v="99.311182167329648"/>
    <n v="45149.542437036012"/>
    <n v="1"/>
    <n v="1"/>
    <n v="12.332625808920543"/>
    <n v="12.332625808920543"/>
  </r>
  <r>
    <n v="4946"/>
    <n v="0"/>
    <x v="2"/>
    <x v="5"/>
    <x v="5"/>
    <s v="C-25 and South Indian River Lagoon"/>
    <x v="5"/>
    <x v="5"/>
    <x v="18"/>
    <n v="3200"/>
    <s v="Shrub and Brushland"/>
    <n v="3200"/>
    <s v="FDOT District 4              City of Fort Pierce                           St. Lucie County"/>
    <n v="7"/>
    <n v="0.3330244360448063"/>
    <n v="0"/>
    <n v="0"/>
    <n v="2.4604257020843572"/>
    <n v="0.32754160164489082"/>
    <n v="0.3330244360448063"/>
    <n v="2.4604257020843572"/>
    <n v="2.4604257020843572"/>
    <n v="1124.8682992354375"/>
    <n v="1"/>
    <n v="1"/>
    <n v="0.32754160164489082"/>
    <n v="0.32754160164489082"/>
  </r>
  <r>
    <n v="3546"/>
    <n v="0"/>
    <x v="2"/>
    <x v="2"/>
    <x v="4"/>
    <s v="62-304.520 (7)(b),(19), F.A.C."/>
    <x v="4"/>
    <x v="4"/>
    <x v="18"/>
    <n v="3200"/>
    <s v="Shrub and Brushland"/>
    <n v="3200"/>
    <s v="FDOT District 4       VLWCD                                Indian River County"/>
    <n v="4"/>
    <n v="0.15633615486152735"/>
    <n v="0"/>
    <n v="0"/>
    <n v="0.69548781310212726"/>
    <n v="8.4465642277680858E-2"/>
    <n v="0.15633615486152735"/>
    <n v="0.69548781310212726"/>
    <n v="0.69548781310212726"/>
    <n v="382.5541801605824"/>
    <n v="1"/>
    <n v="1"/>
    <n v="8.4465642277680858E-2"/>
    <n v="8.4465642277680858E-2"/>
  </r>
  <r>
    <n v="3547"/>
    <n v="0"/>
    <x v="2"/>
    <x v="2"/>
    <x v="4"/>
    <s v="62-304.520 (7)(b),(19), F.A.C."/>
    <x v="4"/>
    <x v="4"/>
    <x v="18"/>
    <n v="3200"/>
    <s v="Shrub and Brushland"/>
    <n v="3200"/>
    <s v="FDOT District 4       VLWCD          City of Fellsmere                      Indian River County"/>
    <n v="9"/>
    <n v="0.28237551842499392"/>
    <n v="0"/>
    <n v="0"/>
    <n v="2.074542665547976"/>
    <n v="0.26102368502247397"/>
    <n v="0.28237551842499392"/>
    <n v="2.074542665547976"/>
    <n v="2.074542665547976"/>
    <n v="922.80021567644405"/>
    <n v="1"/>
    <n v="1"/>
    <n v="0.26102368502247397"/>
    <n v="0.26102368502247397"/>
  </r>
  <r>
    <n v="4947"/>
    <n v="0"/>
    <x v="2"/>
    <x v="5"/>
    <x v="5"/>
    <s v="C-25 and South Indian River Lagoon"/>
    <x v="5"/>
    <x v="5"/>
    <x v="18"/>
    <n v="3200"/>
    <s v="Shrub and Brushland"/>
    <n v="3200"/>
    <s v="FDOT District 4   FPFWCD                                      St. Lucie County"/>
    <n v="6"/>
    <n v="0.74959541657529016"/>
    <n v="0"/>
    <n v="0"/>
    <n v="4.3246175548940409"/>
    <n v="0.53406660733943623"/>
    <n v="0.74959541657529016"/>
    <n v="4.3246175548940409"/>
    <n v="4.3246175548940409"/>
    <n v="2055.5665925361682"/>
    <n v="1"/>
    <n v="1"/>
    <n v="0.53406660733943623"/>
    <n v="0.53406660733943623"/>
  </r>
  <r>
    <n v="2820"/>
    <n v="0"/>
    <x v="2"/>
    <x v="4"/>
    <x v="4"/>
    <s v="62-304.520 (8), F.A.C."/>
    <x v="4"/>
    <x v="4"/>
    <x v="18"/>
    <n v="3200"/>
    <s v="Shrub and Brushland"/>
    <n v="3200"/>
    <s v="FDOT District 4 IRFWCD                                      Indian River County"/>
    <n v="5"/>
    <n v="7.1484810100352833E-2"/>
    <n v="0"/>
    <n v="0"/>
    <n v="0.63993799976650612"/>
    <n v="8.1845191005302118E-2"/>
    <n v="7.1484810100352833E-2"/>
    <n v="0.63993799976650612"/>
    <n v="0.63993799976650612"/>
    <n v="274.14881864959449"/>
    <n v="1"/>
    <n v="1"/>
    <n v="8.1845191005302118E-2"/>
    <n v="8.1845191005302118E-2"/>
  </r>
  <r>
    <n v="1038"/>
    <n v="0"/>
    <x v="2"/>
    <x v="3"/>
    <x v="4"/>
    <s v="62-304.520 (7)(b),(16), F.A.C."/>
    <x v="4"/>
    <x v="4"/>
    <x v="6"/>
    <n v="3200"/>
    <s v="Shrub and Brushland"/>
    <n v="3200"/>
    <s v="FDOT District 5                                          Brevard County"/>
    <n v="2"/>
    <n v="0.12128518199462177"/>
    <n v="0"/>
    <n v="0"/>
    <n v="1.0449015053843989"/>
    <n v="0.170256921084286"/>
    <n v="0.12128518199462177"/>
    <n v="1.0449015053843989"/>
    <n v="1.0449015053843989"/>
    <n v="413.98208147539037"/>
    <n v="1"/>
    <n v="1"/>
    <n v="0.170256921084286"/>
    <n v="0.170256921084286"/>
  </r>
  <r>
    <n v="1864"/>
    <n v="0"/>
    <x v="2"/>
    <x v="3"/>
    <x v="4"/>
    <s v="62-304.520 (7), F.A.C."/>
    <x v="4"/>
    <x v="4"/>
    <x v="6"/>
    <n v="3200"/>
    <s v="Shrub and Brushland"/>
    <n v="3200"/>
    <s v="FDOT District 5                                          Brevard County"/>
    <n v="178"/>
    <n v="11.986205715000034"/>
    <n v="0"/>
    <n v="0"/>
    <n v="73.548177039392669"/>
    <n v="10.234995544483603"/>
    <n v="11.986205715000034"/>
    <n v="73.548177039392669"/>
    <n v="73.548177039392669"/>
    <n v="36062.909017265396"/>
    <n v="1"/>
    <n v="1"/>
    <n v="10.234995544483603"/>
    <n v="10.234995544483603"/>
  </r>
  <r>
    <n v="4484"/>
    <n v="0"/>
    <x v="2"/>
    <x v="2"/>
    <x v="4"/>
    <s v="62-304.520 (7), F.A.C."/>
    <x v="4"/>
    <x v="4"/>
    <x v="6"/>
    <n v="3200"/>
    <s v="Shrub and Brushland"/>
    <n v="3200"/>
    <s v="FDOT District 5                                          Brevard County"/>
    <n v="480"/>
    <n v="74.529091375234458"/>
    <n v="0"/>
    <n v="0"/>
    <n v="424.81152444364307"/>
    <n v="53.752936865951455"/>
    <n v="74.529091375234458"/>
    <n v="424.81152444364307"/>
    <n v="424.81152444364307"/>
    <n v="196265.17228943825"/>
    <n v="1"/>
    <n v="1"/>
    <n v="53.752936865951455"/>
    <n v="53.752936865951455"/>
  </r>
  <r>
    <n v="1865"/>
    <n v="0"/>
    <x v="2"/>
    <x v="3"/>
    <x v="4"/>
    <s v="62-304.520 (7), F.A.C."/>
    <x v="4"/>
    <x v="4"/>
    <x v="6"/>
    <n v="3200"/>
    <s v="Shrub and Brushland"/>
    <n v="3200"/>
    <s v="FDOT District 5                                          Brevard County       SJRWMD C-1 Diversion"/>
    <n v="18"/>
    <n v="1.9820164308854009"/>
    <n v="0"/>
    <n v="0"/>
    <n v="4.2199539082310453"/>
    <n v="0.87686369281335397"/>
    <n v="1.9820164308854009"/>
    <n v="14.652617736913349"/>
    <n v="4.2199539082310453"/>
    <n v="6819.5675258358278"/>
    <n v="0.28800000000000003"/>
    <n v="0.46899999999999997"/>
    <n v="1.8696454004549126"/>
    <n v="0.87686369281335397"/>
  </r>
  <r>
    <n v="1039"/>
    <n v="0"/>
    <x v="2"/>
    <x v="3"/>
    <x v="4"/>
    <s v="62-304.520 (7)(b),(16), F.A.C."/>
    <x v="4"/>
    <x v="4"/>
    <x v="6"/>
    <n v="3200"/>
    <s v="Shrub and Brushland"/>
    <n v="3200"/>
    <s v="FDOT District 5                                       City of West Melbourne   Brevard County"/>
    <n v="57"/>
    <n v="10.524501314960572"/>
    <n v="0"/>
    <n v="0"/>
    <n v="73.841692182327918"/>
    <n v="9.3110436789103872"/>
    <n v="10.524501314960572"/>
    <n v="73.841692182327918"/>
    <n v="73.841692182327918"/>
    <n v="33464.718014561382"/>
    <n v="1"/>
    <n v="1"/>
    <n v="9.3110436789103872"/>
    <n v="9.3110436789103872"/>
  </r>
  <r>
    <n v="1866"/>
    <n v="0"/>
    <x v="2"/>
    <x v="3"/>
    <x v="4"/>
    <s v="62-304.520 (7), F.A.C."/>
    <x v="4"/>
    <x v="4"/>
    <x v="6"/>
    <n v="3200"/>
    <s v="Shrub and Brushland"/>
    <n v="3200"/>
    <s v="FDOT District 5                                       City of West Melbourne   Brevard County       SJRWMD C-1 Diversion"/>
    <n v="40"/>
    <n v="3.9297585516004112"/>
    <n v="0"/>
    <n v="0"/>
    <n v="9.1567551776050937"/>
    <n v="1.8157808566043141"/>
    <n v="3.9297585516004112"/>
    <n v="31.794288811128794"/>
    <n v="9.1567551776050937"/>
    <n v="14407.647477938746"/>
    <n v="0.28800000000000003"/>
    <n v="0.46899999999999997"/>
    <n v="3.8716009735699664"/>
    <n v="1.8157808566043141"/>
  </r>
  <r>
    <n v="1867"/>
    <n v="0"/>
    <x v="2"/>
    <x v="3"/>
    <x v="4"/>
    <s v="62-304.520 (7), F.A.C."/>
    <x v="4"/>
    <x v="4"/>
    <x v="6"/>
    <n v="3200"/>
    <s v="Shrub and Brushland"/>
    <n v="3200"/>
    <s v="FDOT District 5                              City of Palm Bay            Brevard County"/>
    <n v="85"/>
    <n v="4.887839656896432"/>
    <n v="0"/>
    <n v="0"/>
    <n v="34.021462306478426"/>
    <n v="4.4909259449443475"/>
    <n v="4.887839656896432"/>
    <n v="34.021462306478426"/>
    <n v="34.021462306478426"/>
    <n v="15981.83804164166"/>
    <n v="1"/>
    <n v="1"/>
    <n v="4.4909259449443475"/>
    <n v="4.4909259449443475"/>
  </r>
  <r>
    <n v="4485"/>
    <n v="0"/>
    <x v="2"/>
    <x v="2"/>
    <x v="4"/>
    <s v="62-304.520 (7), F.A.C."/>
    <x v="4"/>
    <x v="4"/>
    <x v="6"/>
    <n v="3200"/>
    <s v="Shrub and Brushland"/>
    <n v="3200"/>
    <s v="FDOT District 5                              City of Palm Bay            Brevard County"/>
    <n v="57"/>
    <n v="8.3200914947875404"/>
    <n v="0"/>
    <n v="0"/>
    <n v="46.766131061020275"/>
    <n v="5.6905728486629723"/>
    <n v="8.3200914947875404"/>
    <n v="46.766131061020275"/>
    <n v="46.766131061020275"/>
    <n v="21343.670395425546"/>
    <n v="1"/>
    <n v="1"/>
    <n v="5.6905728486629723"/>
    <n v="5.6905728486629723"/>
  </r>
  <r>
    <n v="1868"/>
    <n v="0"/>
    <x v="2"/>
    <x v="3"/>
    <x v="4"/>
    <s v="62-304.520 (7), F.A.C."/>
    <x v="4"/>
    <x v="4"/>
    <x v="6"/>
    <n v="3200"/>
    <s v="Shrub and Brushland"/>
    <n v="3200"/>
    <s v="FDOT District 5                          Town Melbourne Beach                Brevard County"/>
    <n v="5"/>
    <n v="0.1577892842355002"/>
    <n v="0"/>
    <n v="0"/>
    <n v="1.5220633866105719"/>
    <n v="0.27885684617396711"/>
    <n v="0.1577892842355002"/>
    <n v="1.5220633866105719"/>
    <n v="1.5220633866105719"/>
    <n v="566.73296578586246"/>
    <n v="1"/>
    <n v="1"/>
    <n v="0.27885684617396711"/>
    <n v="0.27885684617396711"/>
  </r>
  <r>
    <n v="1040"/>
    <n v="0"/>
    <x v="2"/>
    <x v="3"/>
    <x v="4"/>
    <s v="62-304.520 (7)(b),(16), F.A.C."/>
    <x v="4"/>
    <x v="4"/>
    <x v="6"/>
    <n v="3200"/>
    <s v="Shrub and Brushland"/>
    <n v="3200"/>
    <s v="FDOT District 5                         City of Melbourne                 Brevard County"/>
    <n v="5"/>
    <n v="1.11596547509678E-2"/>
    <n v="0"/>
    <n v="0"/>
    <n v="8.1540657551420495E-2"/>
    <n v="1.0693988952894045E-2"/>
    <n v="1.11596547509678E-2"/>
    <n v="8.1540657551420495E-2"/>
    <n v="8.1540657551420495E-2"/>
    <n v="41.501189961904565"/>
    <n v="1"/>
    <n v="1"/>
    <n v="1.0693988952894045E-2"/>
    <n v="1.0693988952894045E-2"/>
  </r>
  <r>
    <n v="1869"/>
    <n v="0"/>
    <x v="2"/>
    <x v="3"/>
    <x v="4"/>
    <s v="62-304.520 (7), F.A.C."/>
    <x v="4"/>
    <x v="4"/>
    <x v="6"/>
    <n v="3200"/>
    <s v="Shrub and Brushland"/>
    <n v="3200"/>
    <s v="FDOT District 5                         City of Melbourne                 Brevard County"/>
    <n v="2"/>
    <n v="2.9502343753958299E-2"/>
    <n v="0"/>
    <n v="0"/>
    <n v="0.20781364253135917"/>
    <n v="2.7278184956252907E-2"/>
    <n v="2.9502343753958299E-2"/>
    <n v="0.20781364253135917"/>
    <n v="0.20781364253135917"/>
    <n v="101.71377144333279"/>
    <n v="1"/>
    <n v="1"/>
    <n v="2.7278184956252907E-2"/>
    <n v="2.7278184956252907E-2"/>
  </r>
  <r>
    <n v="1870"/>
    <n v="0"/>
    <x v="2"/>
    <x v="3"/>
    <x v="4"/>
    <s v="62-304.520 (7), F.A.C."/>
    <x v="4"/>
    <x v="4"/>
    <x v="6"/>
    <n v="3200"/>
    <s v="Shrub and Brushland"/>
    <n v="3200"/>
    <s v="FDOT District 5                        Town of Malabar                  Brevard County"/>
    <n v="157"/>
    <n v="8.3860647642291344"/>
    <n v="0"/>
    <n v="0"/>
    <n v="49.835005774698963"/>
    <n v="6.5182529300369385"/>
    <n v="8.3860647642291344"/>
    <n v="49.835005774698963"/>
    <n v="49.835005774698963"/>
    <n v="22393.350316656393"/>
    <n v="1"/>
    <n v="1"/>
    <n v="6.5182529300369385"/>
    <n v="6.5182529300369385"/>
  </r>
  <r>
    <n v="1871"/>
    <n v="0"/>
    <x v="2"/>
    <x v="3"/>
    <x v="4"/>
    <s v="62-304.520 (7), F.A.C."/>
    <x v="4"/>
    <x v="4"/>
    <x v="6"/>
    <n v="3200"/>
    <s v="Shrub and Brushland"/>
    <n v="3200"/>
    <s v="FDOT District 5                    Town of Grant-Valkaria                      Brevard County"/>
    <n v="72"/>
    <n v="7.125416153470935"/>
    <n v="0"/>
    <n v="0"/>
    <n v="46.702592991441229"/>
    <n v="5.8351537740940556"/>
    <n v="7.125416153470935"/>
    <n v="46.702592991441229"/>
    <n v="46.702592991441229"/>
    <n v="21088.86030627435"/>
    <n v="1"/>
    <n v="1"/>
    <n v="5.8351537740940556"/>
    <n v="5.8351537740940556"/>
  </r>
  <r>
    <n v="4486"/>
    <n v="0"/>
    <x v="2"/>
    <x v="2"/>
    <x v="4"/>
    <s v="62-304.520 (7), F.A.C."/>
    <x v="4"/>
    <x v="4"/>
    <x v="6"/>
    <n v="3200"/>
    <s v="Shrub and Brushland"/>
    <n v="3200"/>
    <s v="FDOT District 5                    Town of Grant-Valkaria                      Brevard County"/>
    <n v="45"/>
    <n v="2.5988124423616052"/>
    <n v="0"/>
    <n v="0"/>
    <n v="16.768707200380618"/>
    <n v="2.1296703396338876"/>
    <n v="2.5988124423616052"/>
    <n v="16.768707200380618"/>
    <n v="16.768707200380618"/>
    <n v="7657.5120604521871"/>
    <n v="1"/>
    <n v="1"/>
    <n v="2.1296703396338876"/>
    <n v="2.1296703396338876"/>
  </r>
  <r>
    <n v="1872"/>
    <n v="0"/>
    <x v="2"/>
    <x v="3"/>
    <x v="4"/>
    <s v="62-304.520 (7), F.A.C."/>
    <x v="4"/>
    <x v="4"/>
    <x v="6"/>
    <n v="3200"/>
    <s v="Shrub and Brushland"/>
    <n v="3200"/>
    <s v="FDOT District 5                    Town of Grant-Valkaria    Town of Malabar                  Brevard County"/>
    <n v="1"/>
    <n v="1.0558493796472168E-4"/>
    <n v="0"/>
    <n v="0"/>
    <n v="4.2907787565621381E-4"/>
    <n v="5.4410312055430855E-5"/>
    <n v="1.0558493796472168E-4"/>
    <n v="4.2907787565621381E-4"/>
    <n v="4.2907787565621381E-4"/>
    <n v="0.18407936237353592"/>
    <n v="1"/>
    <n v="1"/>
    <n v="5.4410312055430855E-5"/>
    <n v="5.4410312055430855E-5"/>
  </r>
  <r>
    <n v="1873"/>
    <n v="0"/>
    <x v="2"/>
    <x v="3"/>
    <x v="4"/>
    <s v="62-304.520 (7), F.A.C."/>
    <x v="4"/>
    <x v="4"/>
    <x v="6"/>
    <n v="3200"/>
    <s v="Shrub and Brushland"/>
    <n v="3200"/>
    <s v="FDOT District 5      MTWCD                                    Brevard County       SJRWMD C-1 Diversion"/>
    <n v="4"/>
    <n v="0.10907812451058352"/>
    <n v="0"/>
    <n v="0"/>
    <n v="0.23920214748479046"/>
    <n v="4.9789549215324955E-2"/>
    <n v="0.10907812451058352"/>
    <n v="0.83056301209996675"/>
    <n v="0.23920214748479046"/>
    <n v="387.06848876958765"/>
    <n v="0.28800000000000003"/>
    <n v="0.46899999999999997"/>
    <n v="0.10616108574696154"/>
    <n v="4.9789549215324955E-2"/>
  </r>
  <r>
    <n v="1874"/>
    <n v="0"/>
    <x v="2"/>
    <x v="3"/>
    <x v="4"/>
    <s v="62-304.520 (7), F.A.C."/>
    <x v="4"/>
    <x v="4"/>
    <x v="6"/>
    <n v="3200"/>
    <s v="Shrub and Brushland"/>
    <n v="3200"/>
    <s v="FDOT District 5      MTWCD                                 City of West Melbourne   Brevard County       SJRWMD C-1 Diversion"/>
    <n v="3"/>
    <n v="0.13872048848619842"/>
    <n v="0"/>
    <n v="0"/>
    <n v="0.36018975345481963"/>
    <n v="8.1737025907112834E-2"/>
    <n v="0.13872048848619842"/>
    <n v="1.2506588661625679"/>
    <n v="0.36018975345481963"/>
    <n v="539.1239042479026"/>
    <n v="0.28800000000000003"/>
    <n v="0.46899999999999997"/>
    <n v="0.17427937293627471"/>
    <n v="8.1737025907112834E-2"/>
  </r>
  <r>
    <n v="5018"/>
    <n v="0"/>
    <x v="2"/>
    <x v="5"/>
    <x v="5"/>
    <s v="C-25 and South Indian River Lagoon"/>
    <x v="5"/>
    <x v="5"/>
    <x v="30"/>
    <n v="3200"/>
    <s v="Shrub and Brushland"/>
    <n v="3200"/>
    <s v="FPFWCD                                      St. Lucie County"/>
    <n v="97"/>
    <n v="26.278991609618512"/>
    <n v="0"/>
    <n v="0"/>
    <n v="134.4019428392771"/>
    <n v="16.506463148134895"/>
    <n v="26.278991609618512"/>
    <n v="134.4019428392771"/>
    <n v="134.4019428392771"/>
    <n v="63690.485530161175"/>
    <n v="1"/>
    <n v="1"/>
    <n v="16.506463148134895"/>
    <n v="16.506463148134895"/>
  </r>
  <r>
    <n v="4576"/>
    <n v="0"/>
    <x v="2"/>
    <x v="2"/>
    <x v="4"/>
    <s v="62-304.520 (7), F.A.C."/>
    <x v="4"/>
    <x v="4"/>
    <x v="19"/>
    <n v="3200"/>
    <s v="Shrub and Brushland"/>
    <n v="3200"/>
    <s v="FWCD                                     Indian River County"/>
    <n v="150"/>
    <n v="19.780204053229646"/>
    <n v="0"/>
    <n v="0"/>
    <n v="104.93772601813012"/>
    <n v="13.982288376991065"/>
    <n v="19.780204053229646"/>
    <n v="104.93772601813012"/>
    <n v="104.93772601813012"/>
    <n v="45200.138800822046"/>
    <n v="1"/>
    <n v="1"/>
    <n v="13.982288376991065"/>
    <n v="13.982288376991065"/>
  </r>
  <r>
    <n v="4577"/>
    <n v="0"/>
    <x v="2"/>
    <x v="2"/>
    <x v="4"/>
    <s v="62-304.520 (7), F.A.C."/>
    <x v="4"/>
    <x v="4"/>
    <x v="19"/>
    <n v="3200"/>
    <s v="Shrub and Brushland"/>
    <n v="3200"/>
    <s v="FWCD               City of Fellsmere                      Indian River County"/>
    <n v="19"/>
    <n v="1.4516148872359187"/>
    <n v="0"/>
    <n v="0"/>
    <n v="9.0799407974956914"/>
    <n v="1.169623563942507"/>
    <n v="1.4516148872359187"/>
    <n v="9.0799407974956914"/>
    <n v="9.0799407974956914"/>
    <n v="4131.0147547854094"/>
    <n v="1"/>
    <n v="1"/>
    <n v="1.169623563942507"/>
    <n v="1.169623563942507"/>
  </r>
  <r>
    <n v="2942"/>
    <n v="0"/>
    <x v="2"/>
    <x v="4"/>
    <x v="4"/>
    <s v="62-304.520 (8), F.A.C."/>
    <x v="4"/>
    <x v="4"/>
    <x v="12"/>
    <n v="3200"/>
    <s v="Shrub and Brushland"/>
    <n v="3200"/>
    <s v="Indian River County"/>
    <n v="2924"/>
    <n v="953.26657252022892"/>
    <n v="0"/>
    <n v="0"/>
    <n v="5461.6060956351885"/>
    <n v="702.68161858277676"/>
    <n v="953.26657252022892"/>
    <n v="5461.6060956351885"/>
    <n v="5461.6060956351885"/>
    <n v="2634416.6293665823"/>
    <n v="1"/>
    <n v="1"/>
    <n v="702.68161858277676"/>
    <n v="702.68161858277676"/>
  </r>
  <r>
    <n v="3626"/>
    <n v="0"/>
    <x v="2"/>
    <x v="2"/>
    <x v="4"/>
    <s v="62-304.520 (7)(b),(19), F.A.C."/>
    <x v="4"/>
    <x v="4"/>
    <x v="12"/>
    <n v="3200"/>
    <s v="Shrub and Brushland"/>
    <n v="3200"/>
    <s v="Indian River County"/>
    <n v="5057"/>
    <n v="1897.4132213779742"/>
    <n v="0"/>
    <n v="0"/>
    <n v="7621.1114745503701"/>
    <n v="896.74471981296608"/>
    <n v="1897.4132213779742"/>
    <n v="7621.1114745503701"/>
    <n v="7621.1114745503701"/>
    <n v="3583864.4237673231"/>
    <n v="1"/>
    <n v="1"/>
    <n v="896.74471981296608"/>
    <n v="896.74471981296608"/>
  </r>
  <r>
    <n v="3829"/>
    <n v="0"/>
    <x v="2"/>
    <x v="2"/>
    <x v="4"/>
    <s v="62-304.520 (7)(b),(20), F.A.C."/>
    <x v="4"/>
    <x v="4"/>
    <x v="12"/>
    <n v="3200"/>
    <s v="Shrub and Brushland"/>
    <n v="3200"/>
    <s v="Indian River County"/>
    <n v="50"/>
    <n v="10.915868299264165"/>
    <n v="0"/>
    <n v="0"/>
    <n v="68.222339535392408"/>
    <n v="9.3713823521780135"/>
    <n v="10.915868299264165"/>
    <n v="68.222339535392408"/>
    <n v="68.222339535392408"/>
    <n v="33200.002321640895"/>
    <n v="1"/>
    <n v="1"/>
    <n v="9.3713823521780135"/>
    <n v="9.3713823521780135"/>
  </r>
  <r>
    <n v="4662"/>
    <n v="0"/>
    <x v="2"/>
    <x v="2"/>
    <x v="4"/>
    <s v="62-304.520 (7), F.A.C."/>
    <x v="4"/>
    <x v="4"/>
    <x v="12"/>
    <n v="3200"/>
    <s v="Shrub and Brushland"/>
    <n v="3200"/>
    <s v="Indian River County"/>
    <n v="5952"/>
    <n v="2482.477273621465"/>
    <n v="0"/>
    <n v="0"/>
    <n v="10348.483442914496"/>
    <n v="1223.5039874002227"/>
    <n v="2482.477273621465"/>
    <n v="10348.483442914496"/>
    <n v="10348.483442914496"/>
    <n v="4842790.0801506173"/>
    <n v="1"/>
    <n v="1"/>
    <n v="1223.5039874002227"/>
    <n v="1223.5039874002227"/>
  </r>
  <r>
    <n v="3107"/>
    <n v="0"/>
    <x v="2"/>
    <x v="4"/>
    <x v="4"/>
    <s v="62-304.520 (8), F.A.C."/>
    <x v="4"/>
    <x v="4"/>
    <x v="20"/>
    <n v="3200"/>
    <s v="Shrub and Brushland"/>
    <n v="3200"/>
    <s v="IRFWCD                                      Indian River County"/>
    <n v="183"/>
    <n v="3.7739857938658017"/>
    <n v="0"/>
    <n v="0"/>
    <n v="25.136916812377645"/>
    <n v="3.3695358428411315"/>
    <n v="3.7739857938658017"/>
    <n v="25.136916812377645"/>
    <n v="25.136916812377645"/>
    <n v="11126.98581401135"/>
    <n v="1"/>
    <n v="1"/>
    <n v="3.3695358428411315"/>
    <n v="3.3695358428411315"/>
  </r>
  <r>
    <n v="3672"/>
    <n v="0"/>
    <x v="2"/>
    <x v="2"/>
    <x v="4"/>
    <s v="62-304.520 (7)(b),(19), F.A.C."/>
    <x v="4"/>
    <x v="4"/>
    <x v="20"/>
    <n v="3200"/>
    <s v="Shrub and Brushland"/>
    <n v="3200"/>
    <s v="IRFWCD                                      Indian River County"/>
    <n v="4"/>
    <n v="1.0563198028495788E-2"/>
    <n v="0"/>
    <n v="0"/>
    <n v="5.0990953204447145E-2"/>
    <n v="4.8218204994338572E-3"/>
    <n v="1.0563198028495788E-2"/>
    <n v="5.0990953204447145E-2"/>
    <n v="5.0990953204447145E-2"/>
    <n v="23.343529321915149"/>
    <n v="1"/>
    <n v="1"/>
    <n v="4.8218204994338572E-3"/>
    <n v="4.8218204994338572E-3"/>
  </r>
  <r>
    <n v="3108"/>
    <n v="0"/>
    <x v="2"/>
    <x v="4"/>
    <x v="4"/>
    <s v="62-304.520 (8), F.A.C."/>
    <x v="4"/>
    <x v="4"/>
    <x v="20"/>
    <n v="3200"/>
    <s v="Shrub and Brushland"/>
    <n v="3200"/>
    <s v="IRFWCD                                  City of Vero Beach    Indian River County"/>
    <n v="17"/>
    <n v="0.46081580473301703"/>
    <n v="0"/>
    <n v="0"/>
    <n v="2.7993438686074468"/>
    <n v="0.37741045403817269"/>
    <n v="0.46081580473301703"/>
    <n v="2.7993438686074468"/>
    <n v="2.7993438686074468"/>
    <n v="1371.8182584374588"/>
    <n v="1"/>
    <n v="1"/>
    <n v="0.37741045403817269"/>
    <n v="0.37741045403817269"/>
  </r>
  <r>
    <n v="2068"/>
    <n v="0"/>
    <x v="2"/>
    <x v="3"/>
    <x v="4"/>
    <s v="62-304.520 (7), F.A.C."/>
    <x v="4"/>
    <x v="4"/>
    <x v="22"/>
    <n v="3200"/>
    <s v="Shrub and Brushland"/>
    <n v="3200"/>
    <s v="MTWCD                                    Brevard County       SJRWMD C-1 Diversion"/>
    <n v="120"/>
    <n v="16.676951982426942"/>
    <n v="0"/>
    <n v="0"/>
    <n v="33.486367947607121"/>
    <n v="7.2773826161146093"/>
    <n v="16.676951982426942"/>
    <n v="116.27211092919138"/>
    <n v="33.486367947607121"/>
    <n v="52955.145124761308"/>
    <n v="0.28800000000000003"/>
    <n v="0.46899999999999997"/>
    <n v="15.516807283826459"/>
    <n v="7.2773826161146093"/>
  </r>
  <r>
    <n v="2069"/>
    <n v="0"/>
    <x v="2"/>
    <x v="3"/>
    <x v="4"/>
    <s v="62-304.520 (7), F.A.C."/>
    <x v="4"/>
    <x v="4"/>
    <x v="22"/>
    <n v="3200"/>
    <s v="Shrub and Brushland"/>
    <n v="3200"/>
    <s v="MTWCD                                 City of West Melbourne   Brevard County       SJRWMD C-1 Diversion"/>
    <n v="44"/>
    <n v="4.8369874337416565"/>
    <n v="0"/>
    <n v="0"/>
    <n v="11.085626490398306"/>
    <n v="2.4405463721990133"/>
    <n v="4.8369874337416565"/>
    <n v="38.491758647216336"/>
    <n v="11.085626490398306"/>
    <n v="17288.569469512444"/>
    <n v="0.28800000000000003"/>
    <n v="0.46899999999999997"/>
    <n v="5.2037236081002423"/>
    <n v="2.4405463721990133"/>
  </r>
  <r>
    <n v="2070"/>
    <n v="0"/>
    <x v="2"/>
    <x v="3"/>
    <x v="4"/>
    <s v="62-304.520 (7), F.A.C."/>
    <x v="4"/>
    <x v="4"/>
    <x v="22"/>
    <n v="3200"/>
    <s v="Shrub and Brushland"/>
    <n v="3200"/>
    <s v="MTWCD                        City of Palm Bay            Brevard County       SJRWMD C-1 Diversion"/>
    <n v="760"/>
    <n v="121.69273932292406"/>
    <n v="0"/>
    <n v="0"/>
    <n v="235.19183381665002"/>
    <n v="48.789919811335146"/>
    <n v="121.69273932292406"/>
    <n v="816.63831186336802"/>
    <n v="235.19183381665002"/>
    <n v="386661.03516706772"/>
    <n v="0.28800000000000003"/>
    <n v="0.46899999999999997"/>
    <n v="104.02967976830523"/>
    <n v="48.789919811335146"/>
  </r>
  <r>
    <n v="2071"/>
    <n v="0"/>
    <x v="2"/>
    <x v="3"/>
    <x v="4"/>
    <s v="62-304.520 (7), F.A.C."/>
    <x v="4"/>
    <x v="4"/>
    <x v="22"/>
    <n v="3200"/>
    <s v="Shrub and Brushland"/>
    <n v="3200"/>
    <s v="MTWCD                   City of Melbourne                 Brevard County       SJRWMD C-1 Diversion"/>
    <n v="7"/>
    <n v="0.2961799832097507"/>
    <n v="0"/>
    <n v="0"/>
    <n v="0.67873478541752197"/>
    <n v="0.15920417403215559"/>
    <n v="0.2961799832097507"/>
    <n v="2.3567180049219512"/>
    <n v="0.67873478541752197"/>
    <n v="943.47224448055715"/>
    <n v="0.28800000000000003"/>
    <n v="0.46899999999999997"/>
    <n v="0.3394545288532102"/>
    <n v="0.15920417403215559"/>
  </r>
  <r>
    <n v="3156"/>
    <n v="0"/>
    <x v="2"/>
    <x v="4"/>
    <x v="4"/>
    <s v="62-304.520 (8), F.A.C."/>
    <x v="4"/>
    <x v="4"/>
    <x v="21"/>
    <n v="3200"/>
    <s v="Shrub and Brushland"/>
    <n v="3200"/>
    <s v="SRIDROW                                 Indian River County"/>
    <n v="102"/>
    <n v="3.1030315239375943"/>
    <n v="0"/>
    <n v="0"/>
    <n v="15.834623346991906"/>
    <n v="1.9287726626116912"/>
    <n v="3.1030315239375943"/>
    <n v="15.834623346991906"/>
    <n v="15.834623346991906"/>
    <n v="7243.1831073806143"/>
    <n v="1"/>
    <n v="1"/>
    <n v="1.9287726626116912"/>
    <n v="1.9287726626116912"/>
  </r>
  <r>
    <n v="3701"/>
    <n v="0"/>
    <x v="2"/>
    <x v="2"/>
    <x v="4"/>
    <s v="62-304.520 (7)(b),(19), F.A.C."/>
    <x v="4"/>
    <x v="4"/>
    <x v="21"/>
    <n v="3200"/>
    <s v="Shrub and Brushland"/>
    <n v="3200"/>
    <s v="SRIDROW                                 Indian River County"/>
    <n v="207"/>
    <n v="42.201890003180218"/>
    <n v="0"/>
    <n v="0"/>
    <n v="256.746254009236"/>
    <n v="31.689062749570756"/>
    <n v="42.201890003180218"/>
    <n v="256.746254009236"/>
    <n v="256.746254009236"/>
    <n v="116021.47228187909"/>
    <n v="1"/>
    <n v="1"/>
    <n v="31.689062749570756"/>
    <n v="31.689062749570756"/>
  </r>
  <r>
    <n v="4719"/>
    <n v="0"/>
    <x v="2"/>
    <x v="2"/>
    <x v="4"/>
    <s v="62-304.520 (7), F.A.C."/>
    <x v="4"/>
    <x v="4"/>
    <x v="21"/>
    <n v="3200"/>
    <s v="Shrub and Brushland"/>
    <n v="3200"/>
    <s v="SRIDROW                                 Indian River County"/>
    <n v="8"/>
    <n v="0.29459247409933265"/>
    <n v="0"/>
    <n v="0"/>
    <n v="2.1542608194917214"/>
    <n v="0.28811701800624373"/>
    <n v="0.29459247409933265"/>
    <n v="2.1542608194917214"/>
    <n v="2.1542608194917214"/>
    <n v="987.81302259799543"/>
    <n v="1"/>
    <n v="1"/>
    <n v="0.28811701800624373"/>
    <n v="0.28811701800624373"/>
  </r>
  <r>
    <n v="4720"/>
    <n v="0"/>
    <x v="2"/>
    <x v="2"/>
    <x v="4"/>
    <s v="62-304.520 (7), F.A.C."/>
    <x v="4"/>
    <x v="4"/>
    <x v="21"/>
    <n v="3200"/>
    <s v="Shrub and Brushland"/>
    <n v="3200"/>
    <s v="SRIDROW                           City of Sebastian      Indian River County"/>
    <n v="4"/>
    <n v="0.36394644150704525"/>
    <n v="0"/>
    <n v="0"/>
    <n v="2.6543689899288156"/>
    <n v="0.34851575796836765"/>
    <n v="0.36394644150704525"/>
    <n v="2.6543689899288156"/>
    <n v="2.6543689899288156"/>
    <n v="1278.3515281929397"/>
    <n v="1"/>
    <n v="1"/>
    <n v="0.34851575796836765"/>
    <n v="0.34851575796836765"/>
  </r>
  <r>
    <n v="3169"/>
    <n v="0"/>
    <x v="2"/>
    <x v="4"/>
    <x v="4"/>
    <s v="62-304.520 (8), F.A.C."/>
    <x v="4"/>
    <x v="4"/>
    <x v="23"/>
    <n v="3200"/>
    <s v="Shrub and Brushland"/>
    <n v="3200"/>
    <s v="St. Lucie County"/>
    <n v="9"/>
    <n v="0.25721811454774934"/>
    <n v="0"/>
    <n v="0"/>
    <n v="1.5992451693139105"/>
    <n v="0.18475032638356503"/>
    <n v="0.25721811454774934"/>
    <n v="1.5992451693139105"/>
    <n v="1.5992451693139105"/>
    <n v="744.33116368973265"/>
    <n v="1"/>
    <n v="1"/>
    <n v="0.18475032638356503"/>
    <n v="0.18475032638356503"/>
  </r>
  <r>
    <n v="5108"/>
    <n v="0"/>
    <x v="2"/>
    <x v="5"/>
    <x v="5"/>
    <s v="C-25 and South Indian River Lagoon"/>
    <x v="5"/>
    <x v="5"/>
    <x v="23"/>
    <n v="3200"/>
    <s v="Shrub and Brushland"/>
    <n v="3200"/>
    <s v="St. Lucie County"/>
    <n v="970"/>
    <n v="356.80339975282914"/>
    <n v="0"/>
    <n v="0"/>
    <n v="1886.727786535208"/>
    <n v="241.05793919418855"/>
    <n v="356.80339975282914"/>
    <n v="1886.727786535208"/>
    <n v="1886.727786535208"/>
    <n v="904342.1579010667"/>
    <n v="1"/>
    <n v="1"/>
    <n v="241.05793919418855"/>
    <n v="241.05793919418855"/>
  </r>
  <r>
    <n v="2172"/>
    <n v="0"/>
    <x v="2"/>
    <x v="3"/>
    <x v="4"/>
    <s v="62-304.520 (7), F.A.C."/>
    <x v="4"/>
    <x v="4"/>
    <x v="32"/>
    <n v="3200"/>
    <s v="Shrub and Brushland"/>
    <n v="3200"/>
    <s v="Town Melbourne Beach                Brevard County"/>
    <n v="5"/>
    <n v="2.3198759652747737E-2"/>
    <n v="0"/>
    <n v="0"/>
    <n v="0.23088761733072657"/>
    <n v="4.2998630892547858E-2"/>
    <n v="2.3198759652747737E-2"/>
    <n v="0.23088761733072657"/>
    <n v="0.23088761733072657"/>
    <n v="83.720083865318699"/>
    <n v="1"/>
    <n v="1"/>
    <n v="4.2998630892547858E-2"/>
    <n v="4.2998630892547858E-2"/>
  </r>
  <r>
    <n v="738"/>
    <n v="0"/>
    <x v="2"/>
    <x v="3"/>
    <x v="4"/>
    <s v="62-304.520 (12), F.A.C."/>
    <x v="5"/>
    <x v="0"/>
    <x v="24"/>
    <n v="3200"/>
    <s v="Shrub and Brushland"/>
    <n v="3200"/>
    <s v="Town of Grant-Valkaria                      Brevard County"/>
    <n v="16"/>
    <n v="3.4899653881552659"/>
    <n v="0"/>
    <n v="0"/>
    <n v="21.418227103729539"/>
    <n v="2.9300088657002452"/>
    <n v="3.4899653881552659"/>
    <n v="21.418227103729539"/>
    <n v="21.418227103729539"/>
    <n v="9815.6828038256572"/>
    <n v="1"/>
    <n v="1"/>
    <n v="2.9300088657002452"/>
    <n v="2.9300088657002452"/>
  </r>
  <r>
    <n v="2227"/>
    <n v="0"/>
    <x v="2"/>
    <x v="3"/>
    <x v="4"/>
    <s v="62-304.520 (7), F.A.C."/>
    <x v="4"/>
    <x v="4"/>
    <x v="24"/>
    <n v="3200"/>
    <s v="Shrub and Brushland"/>
    <n v="3200"/>
    <s v="Town of Grant-Valkaria                      Brevard County"/>
    <n v="5327"/>
    <n v="2088.2670339597189"/>
    <n v="0"/>
    <n v="0"/>
    <n v="10665.900328921376"/>
    <n v="1295.4290024412992"/>
    <n v="2088.2670339597189"/>
    <n v="10665.900328921376"/>
    <n v="10665.900328921376"/>
    <n v="5085874.3746560747"/>
    <n v="1"/>
    <n v="1"/>
    <n v="1295.4290024412992"/>
    <n v="1295.4290024412992"/>
  </r>
  <r>
    <n v="4745"/>
    <n v="0"/>
    <x v="2"/>
    <x v="2"/>
    <x v="4"/>
    <s v="62-304.520 (7), F.A.C."/>
    <x v="4"/>
    <x v="4"/>
    <x v="24"/>
    <n v="3200"/>
    <s v="Shrub and Brushland"/>
    <n v="3200"/>
    <s v="Town of Grant-Valkaria                      Brevard County"/>
    <n v="1433"/>
    <n v="456.73930037083437"/>
    <n v="0"/>
    <n v="0"/>
    <n v="2249.4395754254647"/>
    <n v="275.54803664034847"/>
    <n v="456.73930037083437"/>
    <n v="2249.4395754254647"/>
    <n v="2249.4395754254647"/>
    <n v="1068346.9982809932"/>
    <n v="1"/>
    <n v="1"/>
    <n v="275.54803664034847"/>
    <n v="275.54803664034847"/>
  </r>
  <r>
    <n v="2228"/>
    <n v="0"/>
    <x v="2"/>
    <x v="3"/>
    <x v="4"/>
    <s v="62-304.520 (7), F.A.C."/>
    <x v="4"/>
    <x v="4"/>
    <x v="24"/>
    <n v="3200"/>
    <s v="Shrub and Brushland"/>
    <n v="3200"/>
    <s v="Town of Grant-Valkaria                      Brevard County       SJRWMD C-1 Diversion"/>
    <n v="198"/>
    <n v="73.539405705693184"/>
    <n v="0"/>
    <n v="0"/>
    <n v="120.00672442781242"/>
    <n v="24.622699288899899"/>
    <n v="73.539405705693184"/>
    <n v="416.6900153743486"/>
    <n v="120.00672442781242"/>
    <n v="194022.09918320508"/>
    <n v="0.28800000000000003"/>
    <n v="0.46899999999999997"/>
    <n v="52.500424923027502"/>
    <n v="24.622699288899899"/>
  </r>
  <r>
    <n v="2229"/>
    <n v="0"/>
    <x v="2"/>
    <x v="3"/>
    <x v="4"/>
    <s v="62-304.520 (7), F.A.C."/>
    <x v="4"/>
    <x v="4"/>
    <x v="24"/>
    <n v="3200"/>
    <s v="Shrub and Brushland"/>
    <n v="3200"/>
    <s v="Town of Grant-Valkaria          City of Palm Bay            Brevard County"/>
    <n v="29"/>
    <n v="1.7289676005741816"/>
    <n v="0"/>
    <n v="0"/>
    <n v="11.410725637137778"/>
    <n v="1.5754317074987274"/>
    <n v="1.7289676005741816"/>
    <n v="11.410725637137778"/>
    <n v="11.410725637137778"/>
    <n v="5208.0610327900604"/>
    <n v="1"/>
    <n v="1"/>
    <n v="1.5754317074987274"/>
    <n v="1.5754317074987274"/>
  </r>
  <r>
    <n v="4746"/>
    <n v="0"/>
    <x v="2"/>
    <x v="2"/>
    <x v="4"/>
    <s v="62-304.520 (7), F.A.C."/>
    <x v="4"/>
    <x v="4"/>
    <x v="24"/>
    <n v="3200"/>
    <s v="Shrub and Brushland"/>
    <n v="3200"/>
    <s v="Town of Grant-Valkaria          City of Palm Bay            Brevard County"/>
    <n v="14"/>
    <n v="9.5756024661170225E-2"/>
    <n v="0"/>
    <n v="0"/>
    <n v="0.49279548087979108"/>
    <n v="5.2572880786671543E-2"/>
    <n v="9.5756024661170225E-2"/>
    <n v="0.49279548087979108"/>
    <n v="0.49279548087979108"/>
    <n v="241.26814978114112"/>
    <n v="1"/>
    <n v="1"/>
    <n v="5.2572880786671543E-2"/>
    <n v="5.2572880786671543E-2"/>
  </r>
  <r>
    <n v="1530"/>
    <n v="0"/>
    <x v="2"/>
    <x v="3"/>
    <x v="4"/>
    <s v="62-304.520 (7), F.A.C."/>
    <x v="4"/>
    <x v="4"/>
    <x v="15"/>
    <n v="3200"/>
    <s v="Shrub and Brushland"/>
    <n v="3200"/>
    <s v="Town of Grant-Valkaria          City of Palm Bay            Brevard County       SJRWMD C-1 Diversion"/>
    <n v="23"/>
    <n v="0.97584015711753491"/>
    <n v="0"/>
    <n v="0"/>
    <n v="1.9064977857999712"/>
    <n v="0.38515739370831042"/>
    <n v="0.97584015711753491"/>
    <n v="6.6197839784721211"/>
    <n v="1.9064977857999712"/>
    <n v="2823.2555422242885"/>
    <n v="0.28800000000000003"/>
    <n v="0.46899999999999997"/>
    <n v="0.82123111664884962"/>
    <n v="0.38515739370831042"/>
  </r>
  <r>
    <n v="739"/>
    <n v="0"/>
    <x v="2"/>
    <x v="3"/>
    <x v="4"/>
    <s v="62-304.520 (12), F.A.C."/>
    <x v="5"/>
    <x v="0"/>
    <x v="24"/>
    <n v="3200"/>
    <s v="Shrub and Brushland"/>
    <n v="3200"/>
    <s v="Town of Grant-Valkaria    Town of Malabar                  Brevard County"/>
    <n v="3"/>
    <n v="0.25938312867015834"/>
    <n v="0"/>
    <n v="0"/>
    <n v="1.2115169206936116"/>
    <n v="0.22223127590384673"/>
    <n v="0.25938312867015834"/>
    <n v="1.2115169206936116"/>
    <n v="1.2115169206936116"/>
    <n v="590.27910614435098"/>
    <n v="1"/>
    <n v="1"/>
    <n v="0.22223127590384673"/>
    <n v="0.22223127590384673"/>
  </r>
  <r>
    <n v="2230"/>
    <n v="0"/>
    <x v="2"/>
    <x v="3"/>
    <x v="4"/>
    <s v="62-304.520 (7), F.A.C."/>
    <x v="4"/>
    <x v="4"/>
    <x v="24"/>
    <n v="3200"/>
    <s v="Shrub and Brushland"/>
    <n v="3200"/>
    <s v="Town of Grant-Valkaria    Town of Malabar                  Brevard County"/>
    <n v="21"/>
    <n v="1.2170867895266297"/>
    <n v="0"/>
    <n v="0"/>
    <n v="5.0331941499685691"/>
    <n v="0.64234553251265669"/>
    <n v="1.2170867895266297"/>
    <n v="5.0331941499685691"/>
    <n v="5.0331941499685691"/>
    <n v="2333.9345660399563"/>
    <n v="1"/>
    <n v="1"/>
    <n v="0.64234553251265669"/>
    <n v="0.64234553251265669"/>
  </r>
  <r>
    <n v="3203"/>
    <n v="0"/>
    <x v="2"/>
    <x v="4"/>
    <x v="4"/>
    <s v="62-304.520 (8), F.A.C."/>
    <x v="4"/>
    <x v="4"/>
    <x v="25"/>
    <n v="3200"/>
    <s v="Shrub and Brushland"/>
    <n v="3200"/>
    <s v="Town of Indian River Shores                  Indian River County"/>
    <n v="101"/>
    <n v="12.920243336601992"/>
    <n v="0"/>
    <n v="0"/>
    <n v="69.768478694217038"/>
    <n v="9.1251392740294168"/>
    <n v="12.920243336601992"/>
    <n v="69.768478694217038"/>
    <n v="69.768478694217038"/>
    <n v="31967.086255861053"/>
    <n v="1"/>
    <n v="1"/>
    <n v="9.1251392740294168"/>
    <n v="9.1251392740294168"/>
  </r>
  <r>
    <n v="2683"/>
    <n v="0"/>
    <x v="2"/>
    <x v="4"/>
    <x v="4"/>
    <s v="62-304.520 (8), F.A.C."/>
    <x v="4"/>
    <x v="4"/>
    <x v="17"/>
    <n v="3200"/>
    <s v="Shrub and Brushland"/>
    <n v="3200"/>
    <s v="Town of Indian River Shores              City of Vero Beach    Indian River County"/>
    <n v="3"/>
    <n v="4.7410182772527988E-2"/>
    <n v="0"/>
    <n v="0"/>
    <n v="0.29795129335870985"/>
    <n v="4.2003807461809303E-2"/>
    <n v="4.7410182772527988E-2"/>
    <n v="0.29795129335870985"/>
    <n v="0.29795129335870985"/>
    <n v="124.60385002327659"/>
    <n v="1"/>
    <n v="1"/>
    <n v="4.2003807461809303E-2"/>
    <n v="4.2003807461809303E-2"/>
  </r>
  <r>
    <n v="755"/>
    <n v="0"/>
    <x v="2"/>
    <x v="3"/>
    <x v="4"/>
    <s v="62-304.520 (12), F.A.C."/>
    <x v="5"/>
    <x v="0"/>
    <x v="26"/>
    <n v="3200"/>
    <s v="Shrub and Brushland"/>
    <n v="3200"/>
    <s v="Town of Malabar                  Brevard County"/>
    <n v="1"/>
    <n v="8.2460401757625448E-3"/>
    <n v="0"/>
    <n v="0"/>
    <n v="3.3934576099518617E-2"/>
    <n v="6.9435002059754823E-3"/>
    <n v="8.2460401757625448E-3"/>
    <n v="3.3934576099518617E-2"/>
    <n v="3.3934576099518617E-2"/>
    <n v="17.412365307702771"/>
    <n v="1"/>
    <n v="1"/>
    <n v="6.9435002059754823E-3"/>
    <n v="6.9435002059754823E-3"/>
  </r>
  <r>
    <n v="2368"/>
    <n v="0"/>
    <x v="2"/>
    <x v="3"/>
    <x v="4"/>
    <s v="62-304.520 (7), F.A.C."/>
    <x v="4"/>
    <x v="4"/>
    <x v="26"/>
    <n v="3200"/>
    <s v="Shrub and Brushland"/>
    <n v="3200"/>
    <s v="Town of Malabar                  Brevard County"/>
    <n v="2988"/>
    <n v="1174.2911461624785"/>
    <n v="0"/>
    <n v="0"/>
    <n v="5398.2890050973283"/>
    <n v="661.6830288048584"/>
    <n v="1174.2911461624785"/>
    <n v="5398.2890050973283"/>
    <n v="5398.2890050973283"/>
    <n v="2576777.3955353675"/>
    <n v="1"/>
    <n v="1"/>
    <n v="661.6830288048584"/>
    <n v="661.6830288048584"/>
  </r>
  <r>
    <n v="2369"/>
    <n v="0"/>
    <x v="2"/>
    <x v="3"/>
    <x v="4"/>
    <s v="62-304.520 (7), F.A.C."/>
    <x v="4"/>
    <x v="4"/>
    <x v="26"/>
    <n v="3200"/>
    <s v="Shrub and Brushland"/>
    <n v="3200"/>
    <s v="Town of Malabar                  Brevard County       SJRWMD C-1 Diversion"/>
    <n v="6"/>
    <n v="0.56491462104977086"/>
    <n v="0"/>
    <n v="0"/>
    <n v="1.318989221778009"/>
    <n v="0.26820727532246696"/>
    <n v="0.56491462104977086"/>
    <n v="4.5798236867291973"/>
    <n v="1.318989221778009"/>
    <n v="2068.0849983717994"/>
    <n v="0.28800000000000003"/>
    <n v="0.46899999999999997"/>
    <n v="0.57187052307562258"/>
    <n v="0.26820727532246696"/>
  </r>
  <r>
    <n v="1531"/>
    <n v="0"/>
    <x v="2"/>
    <x v="3"/>
    <x v="4"/>
    <s v="62-304.520 (7), F.A.C."/>
    <x v="4"/>
    <x v="4"/>
    <x v="15"/>
    <n v="3200"/>
    <s v="Shrub and Brushland"/>
    <n v="3200"/>
    <s v="Town of Malabar      City of Palm Bay            Brevard County       SJRWMD C-1 Diversion"/>
    <n v="2"/>
    <n v="3.8897866363662341E-4"/>
    <n v="0"/>
    <n v="0"/>
    <n v="1.2513041224817606E-3"/>
    <n v="2.6704918392628658E-4"/>
    <n v="3.8897866363662341E-4"/>
    <n v="4.3448059808394463E-3"/>
    <n v="1.2513041224817606E-3"/>
    <n v="1.6785099028269601"/>
    <n v="0.28800000000000003"/>
    <n v="0.46899999999999997"/>
    <n v="5.6940124504538717E-4"/>
    <n v="2.6704918392628658E-4"/>
  </r>
  <r>
    <n v="3736"/>
    <n v="0"/>
    <x v="2"/>
    <x v="2"/>
    <x v="4"/>
    <s v="62-304.520 (7)(b),(19), F.A.C."/>
    <x v="4"/>
    <x v="4"/>
    <x v="28"/>
    <n v="3200"/>
    <s v="Shrub and Brushland"/>
    <n v="3200"/>
    <s v="VLWCD                                Indian River County"/>
    <n v="7"/>
    <n v="4.6708344438533216E-2"/>
    <n v="0"/>
    <n v="0"/>
    <n v="0.21651235117401532"/>
    <n v="2.4854736710561591E-2"/>
    <n v="4.6708344438533216E-2"/>
    <n v="0.21651235117401532"/>
    <n v="0.21651235117401532"/>
    <n v="109.50876922505476"/>
    <n v="1"/>
    <n v="1"/>
    <n v="2.4854736710561591E-2"/>
    <n v="2.4854736710561591E-2"/>
  </r>
  <r>
    <n v="3737"/>
    <n v="0"/>
    <x v="2"/>
    <x v="2"/>
    <x v="4"/>
    <s v="62-304.520 (7)(b),(19), F.A.C."/>
    <x v="4"/>
    <x v="4"/>
    <x v="28"/>
    <n v="3200"/>
    <s v="Shrub and Brushland"/>
    <n v="3200"/>
    <s v="VLWCD          City of Fellsmere                      Indian River County"/>
    <n v="634"/>
    <n v="98.302426919389973"/>
    <n v="0"/>
    <n v="0"/>
    <n v="459.62767208823266"/>
    <n v="54.183588679561929"/>
    <n v="98.302426919389973"/>
    <n v="459.62767208823266"/>
    <n v="459.62767208823266"/>
    <n v="215388.46594217588"/>
    <n v="1"/>
    <n v="1"/>
    <n v="54.183588679561929"/>
    <n v="54.183588679561929"/>
  </r>
  <r>
    <n v="4120"/>
    <n v="0"/>
    <x v="2"/>
    <x v="2"/>
    <x v="4"/>
    <s v="62-304.520 (7), F.A.C."/>
    <x v="4"/>
    <x v="4"/>
    <x v="1"/>
    <n v="3210"/>
    <s v="Palmetto Prairies"/>
    <n v="3210"/>
    <s v="Brevard County"/>
    <n v="451"/>
    <n v="185.62949984930756"/>
    <n v="0"/>
    <n v="0"/>
    <n v="840.90479881041665"/>
    <n v="92.050565887394157"/>
    <n v="185.62949984930756"/>
    <n v="840.90479881041665"/>
    <n v="840.90479881041665"/>
    <n v="329474.84865568223"/>
    <n v="1"/>
    <n v="1"/>
    <n v="92.050565887394157"/>
    <n v="92.050565887394157"/>
  </r>
  <r>
    <n v="1315"/>
    <n v="0"/>
    <x v="2"/>
    <x v="3"/>
    <x v="4"/>
    <s v="62-304.520 (7), F.A.C."/>
    <x v="4"/>
    <x v="4"/>
    <x v="1"/>
    <n v="3210"/>
    <s v="Palmetto Prairies"/>
    <n v="3210"/>
    <s v="Brevard County       SJRWMD C-1 Diversion"/>
    <n v="7"/>
    <n v="1.3171090411006776"/>
    <n v="0"/>
    <n v="0"/>
    <n v="2.9665577436116664"/>
    <n v="0.68067801250553073"/>
    <n v="1.3171090411006776"/>
    <n v="10.300547720873841"/>
    <n v="2.9665577436116664"/>
    <n v="4784.9581668946257"/>
    <n v="0.28800000000000003"/>
    <n v="0.46899999999999997"/>
    <n v="1.4513390458540101"/>
    <n v="0.68067801250553073"/>
  </r>
  <r>
    <n v="858"/>
    <n v="0"/>
    <x v="2"/>
    <x v="3"/>
    <x v="4"/>
    <s v="62-304.520 (7)(b),(16), F.A.C."/>
    <x v="4"/>
    <x v="4"/>
    <x v="8"/>
    <n v="3210"/>
    <s v="Palmetto Prairies"/>
    <n v="3210"/>
    <s v="City of Melbourne                 Brevard County"/>
    <n v="93"/>
    <n v="25.169514505589085"/>
    <n v="0"/>
    <n v="0"/>
    <n v="145.72072278264801"/>
    <n v="15.953385618360189"/>
    <n v="25.169514505589085"/>
    <n v="145.72072278264801"/>
    <n v="145.72072278264801"/>
    <n v="66146.314293832198"/>
    <n v="1"/>
    <n v="1"/>
    <n v="15.953385618360189"/>
    <n v="15.953385618360189"/>
  </r>
  <r>
    <n v="1417"/>
    <n v="0"/>
    <x v="2"/>
    <x v="3"/>
    <x v="4"/>
    <s v="62-304.520 (7), F.A.C."/>
    <x v="4"/>
    <x v="4"/>
    <x v="8"/>
    <n v="3210"/>
    <s v="Palmetto Prairies"/>
    <n v="3210"/>
    <s v="City of Melbourne                 Brevard County       SJRWMD C-1 Diversion"/>
    <n v="14"/>
    <n v="2.9295309625766279"/>
    <n v="0"/>
    <n v="0"/>
    <n v="6.7487823959802213"/>
    <n v="1.3646157293914358"/>
    <n v="2.9295309625766279"/>
    <n v="23.433272208264654"/>
    <n v="6.7487823959802213"/>
    <n v="9477.9269173319863"/>
    <n v="0.28800000000000003"/>
    <n v="0.46899999999999997"/>
    <n v="2.909628420877262"/>
    <n v="1.3646157293914358"/>
  </r>
  <r>
    <n v="1532"/>
    <n v="0"/>
    <x v="2"/>
    <x v="3"/>
    <x v="4"/>
    <s v="62-304.520 (7), F.A.C."/>
    <x v="4"/>
    <x v="4"/>
    <x v="15"/>
    <n v="3210"/>
    <s v="Palmetto Prairies"/>
    <n v="3210"/>
    <s v="City of Palm Bay            Brevard County"/>
    <n v="1"/>
    <n v="8.5384312949004212E-2"/>
    <n v="0"/>
    <n v="0"/>
    <n v="0.69771641723394928"/>
    <n v="0.10621645165652457"/>
    <n v="8.5384312949004212E-2"/>
    <n v="0.69771641723394928"/>
    <n v="0.69771641723394928"/>
    <n v="303.70554142415511"/>
    <n v="1"/>
    <n v="1"/>
    <n v="0.10621645165652457"/>
    <n v="0.10621645165652457"/>
  </r>
  <r>
    <n v="4251"/>
    <n v="0"/>
    <x v="2"/>
    <x v="2"/>
    <x v="4"/>
    <s v="62-304.520 (7), F.A.C."/>
    <x v="4"/>
    <x v="4"/>
    <x v="15"/>
    <n v="3210"/>
    <s v="Palmetto Prairies"/>
    <n v="3210"/>
    <s v="City of Palm Bay            Brevard County"/>
    <n v="117"/>
    <n v="50.980198553512103"/>
    <n v="0"/>
    <n v="0"/>
    <n v="381.1803290827055"/>
    <n v="44.981059507962705"/>
    <n v="50.980198553512103"/>
    <n v="381.1803290827055"/>
    <n v="381.1803290827055"/>
    <n v="157006.40811549284"/>
    <n v="1"/>
    <n v="1"/>
    <n v="44.981059507962705"/>
    <n v="44.981059507962705"/>
  </r>
  <r>
    <n v="1533"/>
    <n v="0"/>
    <x v="2"/>
    <x v="3"/>
    <x v="4"/>
    <s v="62-304.520 (7), F.A.C."/>
    <x v="4"/>
    <x v="4"/>
    <x v="15"/>
    <n v="3210"/>
    <s v="Palmetto Prairies"/>
    <n v="3210"/>
    <s v="City of Palm Bay            Brevard County       SJRWMD C-1 Diversion"/>
    <n v="6"/>
    <n v="0.89956229076399963"/>
    <n v="0"/>
    <n v="0"/>
    <n v="2.0615869559714213"/>
    <n v="0.4581869558165399"/>
    <n v="0.89956229076399963"/>
    <n v="7.1582880415674346"/>
    <n v="2.0615869559714213"/>
    <n v="2708.6741961832113"/>
    <n v="0.28800000000000003"/>
    <n v="0.46899999999999997"/>
    <n v="0.97694446869198281"/>
    <n v="0.4581869558165399"/>
  </r>
  <r>
    <n v="1658"/>
    <n v="0"/>
    <x v="2"/>
    <x v="3"/>
    <x v="4"/>
    <s v="62-304.520 (7), F.A.C."/>
    <x v="4"/>
    <x v="4"/>
    <x v="14"/>
    <n v="3210"/>
    <s v="Palmetto Prairies"/>
    <n v="3210"/>
    <s v="City of West Melbourne   Brevard County       SJRWMD C-1 Diversion"/>
    <n v="90"/>
    <n v="30.978295162213044"/>
    <n v="0"/>
    <n v="0"/>
    <n v="59.128258734107916"/>
    <n v="11.407864227243602"/>
    <n v="30.978295162213044"/>
    <n v="205.30645393787469"/>
    <n v="59.128258734107916"/>
    <n v="82417.704107555473"/>
    <n v="0.28800000000000003"/>
    <n v="0.46899999999999997"/>
    <n v="24.323804322481028"/>
    <n v="11.407864227243602"/>
  </r>
  <r>
    <n v="5019"/>
    <n v="0"/>
    <x v="2"/>
    <x v="5"/>
    <x v="5"/>
    <s v="C-25 and South Indian River Lagoon"/>
    <x v="5"/>
    <x v="5"/>
    <x v="30"/>
    <n v="3210"/>
    <s v="Palmetto Prairies"/>
    <n v="3210"/>
    <s v="FPFWCD                                      St. Lucie County"/>
    <n v="33"/>
    <n v="11.364527130642619"/>
    <n v="0"/>
    <n v="0"/>
    <n v="68.667217582912102"/>
    <n v="7.6897270592763558"/>
    <n v="11.364527130642619"/>
    <n v="68.667217582912102"/>
    <n v="68.667217582912102"/>
    <n v="29129.217784426557"/>
    <n v="1"/>
    <n v="1"/>
    <n v="7.6897270592763558"/>
    <n v="7.6897270592763558"/>
  </r>
  <r>
    <n v="5109"/>
    <n v="0"/>
    <x v="2"/>
    <x v="5"/>
    <x v="5"/>
    <s v="C-25 and South Indian River Lagoon"/>
    <x v="5"/>
    <x v="5"/>
    <x v="23"/>
    <n v="3210"/>
    <s v="Palmetto Prairies"/>
    <n v="3210"/>
    <s v="St. Lucie County"/>
    <n v="498"/>
    <n v="192.93389323668367"/>
    <n v="0"/>
    <n v="0"/>
    <n v="1144.0423750937891"/>
    <n v="123.96463885066416"/>
    <n v="192.93389323668367"/>
    <n v="1144.0423750937891"/>
    <n v="1144.0423750937891"/>
    <n v="471876.86707769328"/>
    <n v="1"/>
    <n v="1"/>
    <n v="123.96463885066416"/>
    <n v="123.96463885066416"/>
  </r>
  <r>
    <n v="2231"/>
    <n v="0"/>
    <x v="2"/>
    <x v="3"/>
    <x v="4"/>
    <s v="62-304.520 (7), F.A.C."/>
    <x v="4"/>
    <x v="4"/>
    <x v="24"/>
    <n v="3210"/>
    <s v="Palmetto Prairies"/>
    <n v="3210"/>
    <s v="Town of Grant-Valkaria                      Brevard County"/>
    <n v="14"/>
    <n v="1.860358231088743"/>
    <n v="0"/>
    <n v="0"/>
    <n v="11.853546625194191"/>
    <n v="1.4642366053964795"/>
    <n v="1.860358231088743"/>
    <n v="11.853546625194191"/>
    <n v="11.853546625194191"/>
    <n v="4859.7918516069694"/>
    <n v="1"/>
    <n v="1"/>
    <n v="1.4642366053964795"/>
    <n v="1.4642366053964795"/>
  </r>
  <r>
    <n v="4121"/>
    <n v="0"/>
    <x v="2"/>
    <x v="2"/>
    <x v="4"/>
    <s v="62-304.520 (7), F.A.C."/>
    <x v="4"/>
    <x v="4"/>
    <x v="1"/>
    <n v="3211"/>
    <s v="Palmetto-Oak Shrubland"/>
    <n v="3211"/>
    <s v="Brevard County"/>
    <n v="377"/>
    <n v="170.79205858718163"/>
    <n v="0"/>
    <n v="0"/>
    <n v="880.39980348023028"/>
    <n v="91.29799864767827"/>
    <n v="170.79205858718163"/>
    <n v="880.39980348023028"/>
    <n v="880.39980348023028"/>
    <n v="342485.40980614506"/>
    <n v="1"/>
    <n v="1"/>
    <n v="91.29799864767827"/>
    <n v="91.29799864767827"/>
  </r>
  <r>
    <n v="4252"/>
    <n v="0"/>
    <x v="2"/>
    <x v="2"/>
    <x v="4"/>
    <s v="62-304.520 (7), F.A.C."/>
    <x v="4"/>
    <x v="4"/>
    <x v="15"/>
    <n v="3211"/>
    <s v="Palmetto-Oak Shrubland"/>
    <n v="3211"/>
    <s v="City of Palm Bay            Brevard County"/>
    <n v="5"/>
    <n v="0.1236395607950274"/>
    <n v="0"/>
    <n v="0"/>
    <n v="0.63593210698610181"/>
    <n v="8.0531852972714812E-2"/>
    <n v="0.1236395607950274"/>
    <n v="0.63593210698610181"/>
    <n v="0.63593210698610181"/>
    <n v="266.57576189495683"/>
    <n v="1"/>
    <n v="1"/>
    <n v="8.0531852972714812E-2"/>
    <n v="8.0531852972714812E-2"/>
  </r>
  <r>
    <n v="2232"/>
    <n v="0"/>
    <x v="2"/>
    <x v="3"/>
    <x v="4"/>
    <s v="62-304.520 (7), F.A.C."/>
    <x v="4"/>
    <x v="4"/>
    <x v="24"/>
    <n v="3211"/>
    <s v="Palmetto-Oak Shrubland"/>
    <n v="3211"/>
    <s v="Town of Grant-Valkaria                      Brevard County"/>
    <n v="2"/>
    <n v="6.6942552446743714E-2"/>
    <n v="0"/>
    <n v="0"/>
    <n v="0.42298692920150149"/>
    <n v="6.1345591592558549E-2"/>
    <n v="6.6942552446743714E-2"/>
    <n v="0.42298692920150149"/>
    <n v="0.42298692920150149"/>
    <n v="169.32451009968057"/>
    <n v="1"/>
    <n v="1"/>
    <n v="6.1345591592558549E-2"/>
    <n v="6.1345591592558549E-2"/>
  </r>
  <r>
    <n v="2370"/>
    <n v="0"/>
    <x v="2"/>
    <x v="3"/>
    <x v="4"/>
    <s v="62-304.520 (7), F.A.C."/>
    <x v="4"/>
    <x v="4"/>
    <x v="26"/>
    <n v="3211"/>
    <s v="Palmetto-Oak Shrubland"/>
    <n v="3211"/>
    <s v="Town of Malabar                  Brevard County"/>
    <n v="39"/>
    <n v="12.36112955255272"/>
    <n v="0"/>
    <n v="0"/>
    <n v="61.363026529704676"/>
    <n v="6.7613293401346599"/>
    <n v="12.36112955255272"/>
    <n v="61.363026529704676"/>
    <n v="61.363026529704676"/>
    <n v="26449.175190319816"/>
    <n v="1"/>
    <n v="1"/>
    <n v="6.7613293401346599"/>
    <n v="6.7613293401346599"/>
  </r>
  <r>
    <n v="4122"/>
    <n v="0"/>
    <x v="2"/>
    <x v="2"/>
    <x v="4"/>
    <s v="62-304.520 (7), F.A.C."/>
    <x v="4"/>
    <x v="4"/>
    <x v="1"/>
    <n v="3212"/>
    <s v="Dry Prairie"/>
    <n v="3212"/>
    <s v="Brevard County"/>
    <n v="126"/>
    <n v="32.00565411800158"/>
    <n v="0"/>
    <n v="0"/>
    <n v="163.13610918793634"/>
    <n v="19.153562283196852"/>
    <n v="32.00565411800158"/>
    <n v="163.13610918793634"/>
    <n v="163.13610918793634"/>
    <n v="73984.823542224534"/>
    <n v="1"/>
    <n v="1"/>
    <n v="19.153562283196852"/>
    <n v="19.153562283196852"/>
  </r>
  <r>
    <n v="859"/>
    <n v="0"/>
    <x v="2"/>
    <x v="3"/>
    <x v="4"/>
    <s v="62-304.520 (7)(b),(16), F.A.C."/>
    <x v="4"/>
    <x v="4"/>
    <x v="8"/>
    <n v="3212"/>
    <s v="Dry Prairie"/>
    <n v="3212"/>
    <s v="City of Melbourne                 Brevard County"/>
    <n v="23"/>
    <n v="3.5694001477185076"/>
    <n v="0"/>
    <n v="0"/>
    <n v="23.373838487685774"/>
    <n v="2.6138945087886163"/>
    <n v="3.5694001477185076"/>
    <n v="23.373838487685774"/>
    <n v="23.373838487685774"/>
    <n v="10419.453790620129"/>
    <n v="1"/>
    <n v="1"/>
    <n v="2.6138945087886163"/>
    <n v="2.6138945087886163"/>
  </r>
  <r>
    <n v="4253"/>
    <n v="0"/>
    <x v="2"/>
    <x v="2"/>
    <x v="4"/>
    <s v="62-304.520 (7), F.A.C."/>
    <x v="4"/>
    <x v="4"/>
    <x v="15"/>
    <n v="3212"/>
    <s v="Dry Prairie"/>
    <n v="3212"/>
    <s v="City of Palm Bay            Brevard County"/>
    <n v="259"/>
    <n v="110.69221990884316"/>
    <n v="0"/>
    <n v="0"/>
    <n v="762.35994035773956"/>
    <n v="84.865303643173178"/>
    <n v="110.69221990884316"/>
    <n v="762.35994035773956"/>
    <n v="762.35994035773956"/>
    <n v="333102.38836780901"/>
    <n v="1"/>
    <n v="1"/>
    <n v="84.865303643173178"/>
    <n v="84.865303643173178"/>
  </r>
  <r>
    <n v="1534"/>
    <n v="0"/>
    <x v="2"/>
    <x v="3"/>
    <x v="4"/>
    <s v="62-304.520 (7), F.A.C."/>
    <x v="4"/>
    <x v="4"/>
    <x v="15"/>
    <n v="3212"/>
    <s v="Dry Prairie"/>
    <n v="3212"/>
    <s v="City of Palm Bay            Brevard County       SJRWMD C-1 Diversion"/>
    <n v="62"/>
    <n v="17.220391561616815"/>
    <n v="0"/>
    <n v="0"/>
    <n v="36.286304163476572"/>
    <n v="6.3964282526187954"/>
    <n v="17.220391561616815"/>
    <n v="125.99411167873809"/>
    <n v="36.286304163476572"/>
    <n v="54807.80222837317"/>
    <n v="0.28800000000000003"/>
    <n v="0.46899999999999997"/>
    <n v="13.638439771042208"/>
    <n v="6.3964282526187954"/>
  </r>
  <r>
    <n v="1659"/>
    <n v="0"/>
    <x v="2"/>
    <x v="3"/>
    <x v="4"/>
    <s v="62-304.520 (7), F.A.C."/>
    <x v="4"/>
    <x v="4"/>
    <x v="14"/>
    <n v="3212"/>
    <s v="Dry Prairie"/>
    <n v="3212"/>
    <s v="City of West Melbourne   Brevard County       SJRWMD C-1 Diversion"/>
    <n v="55"/>
    <n v="21.261503554154519"/>
    <n v="0"/>
    <n v="0"/>
    <n v="48.362266225826993"/>
    <n v="8.8779313483419067"/>
    <n v="21.261503554154519"/>
    <n v="167.92453550634372"/>
    <n v="48.362266225826993"/>
    <n v="72643.617294245691"/>
    <n v="0.28800000000000003"/>
    <n v="0.46899999999999997"/>
    <n v="18.929491147850548"/>
    <n v="8.8779313483419067"/>
  </r>
  <r>
    <n v="1875"/>
    <n v="0"/>
    <x v="2"/>
    <x v="3"/>
    <x v="4"/>
    <s v="62-304.520 (7), F.A.C."/>
    <x v="4"/>
    <x v="4"/>
    <x v="6"/>
    <n v="3212"/>
    <s v="Dry Prairie"/>
    <n v="3212"/>
    <s v="FDOT District 5                                       City of West Melbourne   Brevard County       SJRWMD C-1 Diversion"/>
    <n v="1"/>
    <n v="1.6841915413021328E-2"/>
    <n v="0"/>
    <n v="0"/>
    <n v="3.6028356310838651E-2"/>
    <n v="7.1325128301288144E-3"/>
    <n v="1.6841915413021328E-2"/>
    <n v="0.1250984594126342"/>
    <n v="3.6028356310838651E-2"/>
    <n v="57.911240684062456"/>
    <n v="0.28800000000000003"/>
    <n v="0.46899999999999997"/>
    <n v="1.5207916482150991E-2"/>
    <n v="7.1325128301288144E-3"/>
  </r>
  <r>
    <n v="2233"/>
    <n v="0"/>
    <x v="2"/>
    <x v="3"/>
    <x v="4"/>
    <s v="62-304.520 (7), F.A.C."/>
    <x v="4"/>
    <x v="4"/>
    <x v="24"/>
    <n v="3212"/>
    <s v="Dry Prairie"/>
    <n v="3212"/>
    <s v="Town of Grant-Valkaria                      Brevard County"/>
    <n v="72"/>
    <n v="25.681148003891021"/>
    <n v="0"/>
    <n v="0"/>
    <n v="127.9843799435581"/>
    <n v="16.753670400022873"/>
    <n v="25.681148003891021"/>
    <n v="127.9843799435581"/>
    <n v="127.9843799435581"/>
    <n v="63703.562083708013"/>
    <n v="1"/>
    <n v="1"/>
    <n v="16.753670400022873"/>
    <n v="16.753670400022873"/>
  </r>
  <r>
    <n v="4747"/>
    <n v="0"/>
    <x v="2"/>
    <x v="2"/>
    <x v="4"/>
    <s v="62-304.520 (7), F.A.C."/>
    <x v="4"/>
    <x v="4"/>
    <x v="24"/>
    <n v="3212"/>
    <s v="Dry Prairie"/>
    <n v="3212"/>
    <s v="Town of Grant-Valkaria                      Brevard County"/>
    <n v="2"/>
    <n v="5.6196118610182422E-2"/>
    <n v="0"/>
    <n v="0"/>
    <n v="0.40072199009929427"/>
    <n v="5.3252977306842281E-2"/>
    <n v="5.6196118610182422E-2"/>
    <n v="0.40072199009929427"/>
    <n v="0.40072199009929427"/>
    <n v="203.72244732306933"/>
    <n v="1"/>
    <n v="1"/>
    <n v="5.3252977306842281E-2"/>
    <n v="5.3252977306842281E-2"/>
  </r>
  <r>
    <n v="2371"/>
    <n v="0"/>
    <x v="2"/>
    <x v="3"/>
    <x v="4"/>
    <s v="62-304.520 (7), F.A.C."/>
    <x v="4"/>
    <x v="4"/>
    <x v="26"/>
    <n v="3212"/>
    <s v="Dry Prairie"/>
    <n v="3212"/>
    <s v="Town of Malabar                  Brevard County"/>
    <n v="32"/>
    <n v="10.707481231752675"/>
    <n v="0"/>
    <n v="0"/>
    <n v="82.716392264268038"/>
    <n v="9.3144123059082968"/>
    <n v="10.707481231752675"/>
    <n v="82.716392264268038"/>
    <n v="82.716392264268038"/>
    <n v="35352.524492947821"/>
    <n v="1"/>
    <n v="1"/>
    <n v="9.3144123059082968"/>
    <n v="9.3144123059082968"/>
  </r>
  <r>
    <n v="5110"/>
    <n v="0"/>
    <x v="2"/>
    <x v="5"/>
    <x v="5"/>
    <s v="C-25 and South Indian River Lagoon"/>
    <x v="5"/>
    <x v="5"/>
    <x v="23"/>
    <n v="3220"/>
    <s v="Coastal Strand"/>
    <n v="3000"/>
    <s v="St. Lucie County"/>
    <n v="36"/>
    <n v="1.1915256090046322"/>
    <n v="0"/>
    <n v="0"/>
    <n v="6.1849057735130746"/>
    <n v="0.84944552126164707"/>
    <n v="1.1915256090046322"/>
    <n v="6.1849057735130746"/>
    <n v="6.1849057735130746"/>
    <n v="3086.1518507649407"/>
    <n v="1"/>
    <n v="1"/>
    <n v="0.84944552126164707"/>
    <n v="0.84944552126164707"/>
  </r>
  <r>
    <n v="4948"/>
    <n v="0"/>
    <x v="2"/>
    <x v="5"/>
    <x v="5"/>
    <s v="C-25 and South Indian River Lagoon"/>
    <x v="5"/>
    <x v="5"/>
    <x v="18"/>
    <n v="3220"/>
    <s v="Coastal Strand"/>
    <n v="3220"/>
    <s v="FDOT District 4                                         St. Lucie County"/>
    <n v="136"/>
    <n v="15.470829533966821"/>
    <n v="0"/>
    <n v="0"/>
    <n v="94.50969816812875"/>
    <n v="14.465415378170535"/>
    <n v="15.470829533966821"/>
    <n v="94.50969816812875"/>
    <n v="94.50969816812875"/>
    <n v="42526.549371961934"/>
    <n v="1"/>
    <n v="1"/>
    <n v="14.465415378170535"/>
    <n v="14.465415378170535"/>
  </r>
  <r>
    <n v="5111"/>
    <n v="0"/>
    <x v="2"/>
    <x v="5"/>
    <x v="5"/>
    <s v="C-25 and South Indian River Lagoon"/>
    <x v="5"/>
    <x v="5"/>
    <x v="23"/>
    <n v="3220"/>
    <s v="Coastal Strand"/>
    <n v="3220"/>
    <s v="St. Lucie County"/>
    <n v="407"/>
    <n v="109.66743926334857"/>
    <n v="0"/>
    <n v="0"/>
    <n v="592.18569618187155"/>
    <n v="83.441634757956848"/>
    <n v="109.66743926334857"/>
    <n v="592.18569618187155"/>
    <n v="592.18569618187155"/>
    <n v="285453.05582114629"/>
    <n v="1"/>
    <n v="1"/>
    <n v="83.441634757956848"/>
    <n v="83.441634757956848"/>
  </r>
  <r>
    <n v="1660"/>
    <n v="0"/>
    <x v="2"/>
    <x v="3"/>
    <x v="4"/>
    <s v="62-304.520 (7), F.A.C."/>
    <x v="4"/>
    <x v="4"/>
    <x v="14"/>
    <n v="3300"/>
    <s v="Mixed Rangeland"/>
    <n v="1000"/>
    <s v="City of West Melbourne   Brevard County       SJRWMD C-1 Diversion"/>
    <n v="292"/>
    <n v="78.16119171261829"/>
    <n v="151.61009039344839"/>
    <n v="27.203588006158544"/>
    <m/>
    <m/>
    <m/>
    <n v="526.42392497725132"/>
    <n v="151.61009039344839"/>
    <n v="228080.92236298561"/>
    <n v="0.28800000000000003"/>
    <n v="0.46899999999999997"/>
    <n v="58.003385940636555"/>
    <n v="27.203588006158544"/>
  </r>
  <r>
    <n v="2072"/>
    <n v="0"/>
    <x v="2"/>
    <x v="3"/>
    <x v="4"/>
    <s v="62-304.520 (7), F.A.C."/>
    <x v="4"/>
    <x v="4"/>
    <x v="22"/>
    <n v="3300"/>
    <s v="Mixed Rangeland"/>
    <n v="1000"/>
    <s v="MTWCD                                 City of West Melbourne   Brevard County       SJRWMD C-1 Diversion"/>
    <n v="23"/>
    <n v="0.12984313736157166"/>
    <n v="0.26320066682782101"/>
    <n v="4.7881256228564484E-2"/>
    <m/>
    <m/>
    <m/>
    <n v="0.9138912042632672"/>
    <n v="0.26320066682782101"/>
    <n v="376.86478256062946"/>
    <n v="0.28800000000000003"/>
    <n v="0.46899999999999997"/>
    <n v="0.10209223076452982"/>
    <n v="4.7881256228564484E-2"/>
  </r>
  <r>
    <n v="3349"/>
    <n v="0"/>
    <x v="2"/>
    <x v="2"/>
    <x v="4"/>
    <s v="62-304.520 (7)(b),(19), F.A.C."/>
    <x v="4"/>
    <x v="4"/>
    <x v="11"/>
    <n v="3300"/>
    <s v="Mixed Rangeland"/>
    <n v="2000"/>
    <s v="City of Fellsmere                      Indian River County"/>
    <n v="2453"/>
    <n v="1260.8948065764444"/>
    <n v="8763.8514193378487"/>
    <n v="962.20249163469657"/>
    <m/>
    <m/>
    <m/>
    <n v="8763.8514193378487"/>
    <n v="8763.8514193378487"/>
    <n v="3661980.0578599316"/>
    <n v="1"/>
    <n v="1"/>
    <n v="962.20249163469657"/>
    <n v="962.20249163469657"/>
  </r>
  <r>
    <n v="4019"/>
    <n v="0"/>
    <x v="2"/>
    <x v="2"/>
    <x v="4"/>
    <s v="62-304.520 (7), F.A.C."/>
    <x v="4"/>
    <x v="4"/>
    <x v="11"/>
    <n v="3300"/>
    <s v="Mixed Rangeland"/>
    <n v="2000"/>
    <s v="City of Fellsmere                      Indian River County"/>
    <n v="40"/>
    <n v="13.153955954076025"/>
    <n v="80.954651689129278"/>
    <n v="9.1541410496482598"/>
    <m/>
    <m/>
    <m/>
    <n v="80.954651689129278"/>
    <n v="80.954651689129278"/>
    <n v="32322.757545623143"/>
    <n v="1"/>
    <n v="1"/>
    <n v="9.1541410496482598"/>
    <n v="9.1541410496482598"/>
  </r>
  <r>
    <n v="3350"/>
    <n v="0"/>
    <x v="2"/>
    <x v="2"/>
    <x v="4"/>
    <s v="62-304.520 (7)(b),(19), F.A.C."/>
    <x v="4"/>
    <x v="4"/>
    <x v="11"/>
    <n v="3300"/>
    <s v="Mixed Rangeland"/>
    <n v="2000"/>
    <s v="City of Sebastian      Indian River County"/>
    <n v="260"/>
    <n v="110.02550307444088"/>
    <n v="790.69315083060667"/>
    <n v="86.61020572084125"/>
    <m/>
    <m/>
    <m/>
    <n v="790.69315083060667"/>
    <n v="790.69315083060667"/>
    <n v="330602.93434642209"/>
    <n v="1"/>
    <n v="1"/>
    <n v="86.61020572084125"/>
    <n v="86.61020572084125"/>
  </r>
  <r>
    <n v="4020"/>
    <n v="0"/>
    <x v="2"/>
    <x v="2"/>
    <x v="4"/>
    <s v="62-304.520 (7), F.A.C."/>
    <x v="4"/>
    <x v="4"/>
    <x v="11"/>
    <n v="3300"/>
    <s v="Mixed Rangeland"/>
    <n v="2000"/>
    <s v="City of Sebastian      Indian River County"/>
    <n v="9"/>
    <n v="1.3229493308217259"/>
    <n v="8.3859042590155504"/>
    <n v="1.142663000447218"/>
    <m/>
    <m/>
    <m/>
    <n v="8.3859042590155504"/>
    <n v="8.3859042590155504"/>
    <n v="4236.8496558306679"/>
    <n v="1"/>
    <n v="1"/>
    <n v="1.142663000447218"/>
    <n v="1.142663000447218"/>
  </r>
  <r>
    <n v="2571"/>
    <n v="0"/>
    <x v="2"/>
    <x v="4"/>
    <x v="4"/>
    <s v="62-304.520 (8), F.A.C."/>
    <x v="4"/>
    <x v="4"/>
    <x v="11"/>
    <n v="3300"/>
    <s v="Mixed Rangeland"/>
    <n v="2000"/>
    <s v="City of Vero Beach    Indian River County"/>
    <n v="56"/>
    <n v="26.575310831083403"/>
    <n v="182.72078208367881"/>
    <n v="19.650040112284"/>
    <m/>
    <m/>
    <m/>
    <n v="182.72078208367881"/>
    <n v="182.72078208367881"/>
    <n v="75663.512625268544"/>
    <n v="1"/>
    <n v="1"/>
    <n v="19.650040112284"/>
    <n v="19.650040112284"/>
  </r>
  <r>
    <n v="2572"/>
    <n v="0"/>
    <x v="2"/>
    <x v="4"/>
    <x v="4"/>
    <s v="62-304.520 (8), F.A.C."/>
    <x v="4"/>
    <x v="4"/>
    <x v="11"/>
    <n v="3300"/>
    <s v="Mixed Rangeland"/>
    <n v="2000"/>
    <s v="FDOT District 4                                       Indian River County"/>
    <n v="4"/>
    <n v="2.0242820856716345E-4"/>
    <n v="1.4212003360354877E-3"/>
    <n v="1.7715607058280656E-4"/>
    <m/>
    <m/>
    <m/>
    <n v="1.4212003360354877E-3"/>
    <n v="1.4212003360354877E-3"/>
    <n v="0.5474950094093014"/>
    <n v="1"/>
    <n v="1"/>
    <n v="1.7715607058280656E-4"/>
    <n v="1.7715607058280656E-4"/>
  </r>
  <r>
    <n v="4021"/>
    <n v="0"/>
    <x v="2"/>
    <x v="2"/>
    <x v="4"/>
    <s v="62-304.520 (7), F.A.C."/>
    <x v="4"/>
    <x v="4"/>
    <x v="11"/>
    <n v="3300"/>
    <s v="Mixed Rangeland"/>
    <n v="2000"/>
    <s v="FDOT District 4                                       Indian River County"/>
    <n v="3"/>
    <n v="2.2504789044069965E-3"/>
    <n v="1.9727898335222205E-2"/>
    <n v="2.4970365335587304E-3"/>
    <m/>
    <m/>
    <m/>
    <n v="1.9727898335222205E-2"/>
    <n v="1.9727898335222205E-2"/>
    <n v="8.2413989645976109"/>
    <n v="1"/>
    <n v="1"/>
    <n v="2.4970365335587304E-3"/>
    <n v="2.4970365335587304E-3"/>
  </r>
  <r>
    <n v="3351"/>
    <n v="0"/>
    <x v="2"/>
    <x v="2"/>
    <x v="4"/>
    <s v="62-304.520 (7)(b),(19), F.A.C."/>
    <x v="4"/>
    <x v="4"/>
    <x v="11"/>
    <n v="3300"/>
    <s v="Mixed Rangeland"/>
    <n v="2000"/>
    <s v="FDOT District 4                 City of Fellsmere                      Indian River County"/>
    <n v="1"/>
    <n v="1.2707356788873463E-3"/>
    <n v="9.6388018183083766E-3"/>
    <n v="1.2523120960886071E-3"/>
    <m/>
    <m/>
    <m/>
    <n v="9.6388018183083766E-3"/>
    <n v="9.6388018183083766E-3"/>
    <n v="4.4358235274787265"/>
    <n v="1"/>
    <n v="1"/>
    <n v="1.2523120960886071E-3"/>
    <n v="1.2523120960886071E-3"/>
  </r>
  <r>
    <n v="2573"/>
    <n v="0"/>
    <x v="2"/>
    <x v="4"/>
    <x v="4"/>
    <s v="62-304.520 (8), F.A.C."/>
    <x v="4"/>
    <x v="4"/>
    <x v="11"/>
    <n v="3300"/>
    <s v="Mixed Rangeland"/>
    <n v="2000"/>
    <s v="FDOT District 4 IRFWCD                                      Indian River County"/>
    <n v="1"/>
    <n v="8.0837076353763029E-6"/>
    <n v="5.7855222700454189E-5"/>
    <n v="7.2263827647877022E-6"/>
    <m/>
    <m/>
    <m/>
    <n v="5.7855222700454189E-5"/>
    <n v="5.7855222700454189E-5"/>
    <n v="2.5010003965842728E-2"/>
    <n v="1"/>
    <n v="1"/>
    <n v="7.2263827647877022E-6"/>
    <n v="7.2263827647877022E-6"/>
  </r>
  <r>
    <n v="4022"/>
    <n v="0"/>
    <x v="2"/>
    <x v="2"/>
    <x v="4"/>
    <s v="62-304.520 (7), F.A.C."/>
    <x v="4"/>
    <x v="4"/>
    <x v="11"/>
    <n v="3300"/>
    <s v="Mixed Rangeland"/>
    <n v="2000"/>
    <s v="FWCD                                     Indian River County"/>
    <n v="159"/>
    <n v="14.85717651685707"/>
    <n v="94.535316567972544"/>
    <n v="10.904613984544413"/>
    <m/>
    <m/>
    <m/>
    <n v="94.535316567972544"/>
    <n v="94.535316567972544"/>
    <n v="38442.907697738054"/>
    <n v="1"/>
    <n v="1"/>
    <n v="10.904613984544413"/>
    <n v="10.904613984544413"/>
  </r>
  <r>
    <n v="4023"/>
    <n v="0"/>
    <x v="2"/>
    <x v="2"/>
    <x v="4"/>
    <s v="62-304.520 (7), F.A.C."/>
    <x v="4"/>
    <x v="4"/>
    <x v="11"/>
    <n v="3300"/>
    <s v="Mixed Rangeland"/>
    <n v="2000"/>
    <s v="FWCD               City of Fellsmere                      Indian River County"/>
    <n v="15"/>
    <n v="0.87484801167198223"/>
    <n v="6.0372360796093893"/>
    <n v="0.77397152862609853"/>
    <m/>
    <m/>
    <m/>
    <n v="6.0372360796093893"/>
    <n v="6.0372360796093893"/>
    <n v="2299.4508470899477"/>
    <n v="1"/>
    <n v="1"/>
    <n v="0.77397152862609853"/>
    <n v="0.77397152862609853"/>
  </r>
  <r>
    <n v="2574"/>
    <n v="0"/>
    <x v="2"/>
    <x v="4"/>
    <x v="4"/>
    <s v="62-304.520 (8), F.A.C."/>
    <x v="4"/>
    <x v="4"/>
    <x v="11"/>
    <n v="3300"/>
    <s v="Mixed Rangeland"/>
    <n v="2000"/>
    <s v="Indian River County"/>
    <n v="2818"/>
    <n v="1203.8461182244889"/>
    <n v="8624.2437958859791"/>
    <n v="977.46199545811521"/>
    <m/>
    <m/>
    <m/>
    <n v="8624.2437958859791"/>
    <n v="8624.2437958859791"/>
    <n v="3628521.2641761792"/>
    <n v="1"/>
    <n v="1"/>
    <n v="977.46199545811521"/>
    <n v="977.46199545811521"/>
  </r>
  <r>
    <n v="3228"/>
    <n v="0"/>
    <x v="2"/>
    <x v="2"/>
    <x v="4"/>
    <s v="62-304.520 (7)(b),(18), F.A.C."/>
    <x v="4"/>
    <x v="4"/>
    <x v="11"/>
    <n v="3300"/>
    <s v="Mixed Rangeland"/>
    <n v="2000"/>
    <s v="Indian River County"/>
    <n v="11"/>
    <n v="1.070209792259204"/>
    <n v="5.4579203746478111"/>
    <n v="0.55870844597271319"/>
    <m/>
    <m/>
    <m/>
    <n v="5.4579203746478111"/>
    <n v="5.4579203746478111"/>
    <n v="2144.7106494599916"/>
    <n v="1"/>
    <n v="1"/>
    <n v="0.55870844597271319"/>
    <n v="0.55870844597271319"/>
  </r>
  <r>
    <n v="3352"/>
    <n v="0"/>
    <x v="2"/>
    <x v="2"/>
    <x v="4"/>
    <s v="62-304.520 (7)(b),(19), F.A.C."/>
    <x v="4"/>
    <x v="4"/>
    <x v="11"/>
    <n v="3300"/>
    <s v="Mixed Rangeland"/>
    <n v="2000"/>
    <s v="Indian River County"/>
    <n v="7434"/>
    <n v="3939.5702451350498"/>
    <n v="25700.697989768523"/>
    <n v="2795.5895172887413"/>
    <m/>
    <m/>
    <m/>
    <n v="25700.697989768523"/>
    <n v="25700.697989768523"/>
    <n v="10636798.97142262"/>
    <n v="1"/>
    <n v="1"/>
    <n v="2795.5895172887413"/>
    <n v="2795.5895172887413"/>
  </r>
  <r>
    <n v="4024"/>
    <n v="0"/>
    <x v="2"/>
    <x v="2"/>
    <x v="4"/>
    <s v="62-304.520 (7), F.A.C."/>
    <x v="4"/>
    <x v="4"/>
    <x v="11"/>
    <n v="3300"/>
    <s v="Mixed Rangeland"/>
    <n v="2000"/>
    <s v="Indian River County"/>
    <n v="624"/>
    <n v="217.21798935308399"/>
    <n v="1299.0476079260609"/>
    <n v="145.27161754267917"/>
    <m/>
    <m/>
    <m/>
    <n v="1299.0476079260609"/>
    <n v="1299.0476079260609"/>
    <n v="529415.7586576537"/>
    <n v="1"/>
    <n v="1"/>
    <n v="145.27161754267917"/>
    <n v="145.27161754267917"/>
  </r>
  <r>
    <n v="2575"/>
    <n v="0"/>
    <x v="2"/>
    <x v="4"/>
    <x v="4"/>
    <s v="62-304.520 (8), F.A.C."/>
    <x v="4"/>
    <x v="4"/>
    <x v="11"/>
    <n v="3300"/>
    <s v="Mixed Rangeland"/>
    <n v="2000"/>
    <s v="IRFWCD                                      Indian River County"/>
    <n v="221"/>
    <n v="5.6961442098156585"/>
    <n v="43.40570723032554"/>
    <n v="5.3726343312284994"/>
    <m/>
    <m/>
    <m/>
    <n v="43.40570723032554"/>
    <n v="43.40570723032554"/>
    <n v="17761.117602014067"/>
    <n v="1"/>
    <n v="1"/>
    <n v="5.3726343312284994"/>
    <n v="5.3726343312284994"/>
  </r>
  <r>
    <n v="2576"/>
    <n v="0"/>
    <x v="2"/>
    <x v="4"/>
    <x v="4"/>
    <s v="62-304.520 (8), F.A.C."/>
    <x v="4"/>
    <x v="4"/>
    <x v="11"/>
    <n v="3300"/>
    <s v="Mixed Rangeland"/>
    <n v="2000"/>
    <s v="SRIDROW                                 Indian River County"/>
    <n v="9"/>
    <n v="0.42462858831299455"/>
    <n v="3.0627351143602271"/>
    <n v="0.34053465718308862"/>
    <m/>
    <m/>
    <m/>
    <n v="3.0627351143602271"/>
    <n v="3.0627351143602271"/>
    <n v="1274.160214494977"/>
    <n v="1"/>
    <n v="1"/>
    <n v="0.34053465718308862"/>
    <n v="0.34053465718308862"/>
  </r>
  <r>
    <n v="3353"/>
    <n v="0"/>
    <x v="2"/>
    <x v="2"/>
    <x v="4"/>
    <s v="62-304.520 (7)(b),(19), F.A.C."/>
    <x v="4"/>
    <x v="4"/>
    <x v="11"/>
    <n v="3300"/>
    <s v="Mixed Rangeland"/>
    <n v="2000"/>
    <s v="SRIDROW                                 Indian River County"/>
    <n v="308"/>
    <n v="43.129326544576791"/>
    <n v="294.2020905397606"/>
    <n v="33.561135527487998"/>
    <m/>
    <m/>
    <m/>
    <n v="294.2020905397606"/>
    <n v="294.2020905397606"/>
    <n v="123351.59276793269"/>
    <n v="1"/>
    <n v="1"/>
    <n v="33.561135527487998"/>
    <n v="33.561135527487998"/>
  </r>
  <r>
    <n v="4025"/>
    <n v="0"/>
    <x v="2"/>
    <x v="2"/>
    <x v="4"/>
    <s v="62-304.520 (7), F.A.C."/>
    <x v="4"/>
    <x v="4"/>
    <x v="11"/>
    <n v="3300"/>
    <s v="Mixed Rangeland"/>
    <n v="2000"/>
    <s v="SRIDROW                                 Indian River County"/>
    <n v="3"/>
    <n v="6.4704506239092784E-3"/>
    <n v="6.8927650203659291E-2"/>
    <n v="1.0135053216401235E-2"/>
    <m/>
    <m/>
    <m/>
    <n v="6.8927650203659291E-2"/>
    <n v="6.8927650203659291E-2"/>
    <n v="25.709160688881767"/>
    <n v="1"/>
    <n v="1"/>
    <n v="1.0135053216401235E-2"/>
    <n v="1.0135053216401235E-2"/>
  </r>
  <r>
    <n v="3354"/>
    <n v="0"/>
    <x v="2"/>
    <x v="2"/>
    <x v="4"/>
    <s v="62-304.520 (7)(b),(19), F.A.C."/>
    <x v="4"/>
    <x v="4"/>
    <x v="11"/>
    <n v="3300"/>
    <s v="Mixed Rangeland"/>
    <n v="2000"/>
    <s v="SRIDROW                           City of Sebastian      Indian River County"/>
    <n v="38"/>
    <n v="3.9606035738920271"/>
    <n v="29.053681082824756"/>
    <n v="3.2275879891544963"/>
    <m/>
    <m/>
    <m/>
    <n v="29.053681082824756"/>
    <n v="29.053681082824756"/>
    <n v="12130.533089593586"/>
    <n v="1"/>
    <n v="1"/>
    <n v="3.2275879891544963"/>
    <n v="3.2275879891544963"/>
  </r>
  <r>
    <n v="4026"/>
    <n v="0"/>
    <x v="2"/>
    <x v="2"/>
    <x v="4"/>
    <s v="62-304.520 (7), F.A.C."/>
    <x v="4"/>
    <x v="4"/>
    <x v="11"/>
    <n v="3300"/>
    <s v="Mixed Rangeland"/>
    <n v="2000"/>
    <s v="SRIDROW                           City of Sebastian      Indian River County"/>
    <n v="5"/>
    <n v="0.12454122799642355"/>
    <n v="1.328100917853634"/>
    <n v="0.19561100955063754"/>
    <m/>
    <m/>
    <m/>
    <n v="1.328100917853634"/>
    <n v="1.328100917853634"/>
    <n v="495.43242167048402"/>
    <n v="1"/>
    <n v="1"/>
    <n v="0.19561100955063754"/>
    <n v="0.19561100955063754"/>
  </r>
  <r>
    <n v="3355"/>
    <n v="0"/>
    <x v="2"/>
    <x v="2"/>
    <x v="4"/>
    <s v="62-304.520 (7)(b),(19), F.A.C."/>
    <x v="4"/>
    <x v="4"/>
    <x v="11"/>
    <n v="3300"/>
    <s v="Mixed Rangeland"/>
    <n v="2000"/>
    <s v="VLWCD                                Indian River County"/>
    <n v="4"/>
    <n v="2.0390888648991478E-2"/>
    <n v="0.13498361333904321"/>
    <n v="1.4913157218173465E-2"/>
    <m/>
    <m/>
    <m/>
    <n v="0.13498361333904321"/>
    <n v="0.13498361333904321"/>
    <n v="59.06566865057659"/>
    <n v="1"/>
    <n v="1"/>
    <n v="1.4913157218173465E-2"/>
    <n v="1.4913157218173465E-2"/>
  </r>
  <r>
    <n v="3356"/>
    <n v="0"/>
    <x v="2"/>
    <x v="2"/>
    <x v="4"/>
    <s v="62-304.520 (7)(b),(19), F.A.C."/>
    <x v="4"/>
    <x v="4"/>
    <x v="11"/>
    <n v="3300"/>
    <s v="Mixed Rangeland"/>
    <n v="2000"/>
    <s v="VLWCD          City of Fellsmere                      Indian River County"/>
    <n v="309"/>
    <n v="69.920672879495669"/>
    <n v="485.15461154140507"/>
    <n v="53.102007331459028"/>
    <m/>
    <m/>
    <m/>
    <n v="485.15461154140507"/>
    <n v="485.15461154140507"/>
    <n v="202382.70821757393"/>
    <n v="1"/>
    <n v="1"/>
    <n v="53.102007331459028"/>
    <n v="53.102007331459028"/>
  </r>
  <r>
    <n v="3510"/>
    <n v="0"/>
    <x v="2"/>
    <x v="2"/>
    <x v="4"/>
    <s v="62-304.520 (7)(b),(19), F.A.C."/>
    <x v="4"/>
    <x v="4"/>
    <x v="16"/>
    <n v="3300"/>
    <s v="Mixed Rangeland"/>
    <n v="3000"/>
    <s v="City of Sebastian      Indian River County"/>
    <n v="2"/>
    <n v="8.0138458249203529E-3"/>
    <n v="0"/>
    <n v="0"/>
    <m/>
    <m/>
    <m/>
    <n v="2.0556450425777067E-2"/>
    <n v="2.0556450425777067E-2"/>
    <n v="17.502787434181265"/>
    <n v="1"/>
    <n v="1"/>
    <n v="2.1877921326494813E-3"/>
    <n v="2.1877921326494813E-3"/>
  </r>
  <r>
    <n v="4336"/>
    <n v="0"/>
    <x v="2"/>
    <x v="2"/>
    <x v="4"/>
    <s v="62-304.520 (7), F.A.C."/>
    <x v="4"/>
    <x v="4"/>
    <x v="16"/>
    <n v="3300"/>
    <s v="Mixed Rangeland"/>
    <n v="3000"/>
    <s v="City of Sebastian      Indian River County"/>
    <n v="28"/>
    <n v="5.5095723595731059"/>
    <n v="0"/>
    <n v="0"/>
    <m/>
    <m/>
    <m/>
    <n v="30.948197896085883"/>
    <n v="30.948197896085883"/>
    <n v="14720.194004193097"/>
    <n v="1"/>
    <n v="1"/>
    <n v="3.9415368310957342"/>
    <n v="3.9415368310957342"/>
  </r>
  <r>
    <n v="2943"/>
    <n v="0"/>
    <x v="2"/>
    <x v="4"/>
    <x v="4"/>
    <s v="62-304.520 (8), F.A.C."/>
    <x v="4"/>
    <x v="4"/>
    <x v="12"/>
    <n v="3300"/>
    <s v="Mixed Rangeland"/>
    <n v="3000"/>
    <s v="Indian River County"/>
    <n v="45"/>
    <n v="11.144755344859808"/>
    <n v="0"/>
    <n v="0"/>
    <m/>
    <m/>
    <m/>
    <n v="51.15921365733761"/>
    <n v="51.15921365733761"/>
    <n v="24818.090672986302"/>
    <n v="1"/>
    <n v="1"/>
    <n v="5.2593373529020999"/>
    <n v="5.2593373529020999"/>
  </r>
  <r>
    <n v="3627"/>
    <n v="0"/>
    <x v="2"/>
    <x v="2"/>
    <x v="4"/>
    <s v="62-304.520 (7)(b),(19), F.A.C."/>
    <x v="4"/>
    <x v="4"/>
    <x v="12"/>
    <n v="3300"/>
    <s v="Mixed Rangeland"/>
    <n v="3000"/>
    <s v="Indian River County"/>
    <n v="3"/>
    <n v="3.0432516701753395E-2"/>
    <n v="0"/>
    <n v="0"/>
    <m/>
    <m/>
    <m/>
    <n v="9.6946027272190455E-2"/>
    <n v="9.6946027272190455E-2"/>
    <n v="63.590389725035742"/>
    <n v="1"/>
    <n v="1"/>
    <n v="1.0609188641260002E-2"/>
    <n v="1.0609188641260002E-2"/>
  </r>
  <r>
    <n v="4663"/>
    <n v="0"/>
    <x v="2"/>
    <x v="2"/>
    <x v="4"/>
    <s v="62-304.520 (7), F.A.C."/>
    <x v="4"/>
    <x v="4"/>
    <x v="12"/>
    <n v="3300"/>
    <s v="Mixed Rangeland"/>
    <n v="3000"/>
    <s v="Indian River County"/>
    <n v="1"/>
    <n v="0.12674113313350949"/>
    <n v="0"/>
    <n v="0"/>
    <m/>
    <m/>
    <m/>
    <n v="0.82850602772831494"/>
    <n v="0.82850602772831494"/>
    <n v="344.24063561095176"/>
    <n v="1"/>
    <n v="1"/>
    <n v="9.0360209622879786E-2"/>
    <n v="9.0360209622879786E-2"/>
  </r>
  <r>
    <n v="5112"/>
    <n v="0"/>
    <x v="2"/>
    <x v="5"/>
    <x v="5"/>
    <s v="C-25 and South Indian River Lagoon"/>
    <x v="5"/>
    <x v="5"/>
    <x v="23"/>
    <n v="3300"/>
    <s v="Mixed Rangeland"/>
    <n v="3000"/>
    <s v="St. Lucie County"/>
    <n v="7"/>
    <n v="0.31408559045707796"/>
    <n v="0"/>
    <n v="0"/>
    <m/>
    <m/>
    <m/>
    <n v="2.1439787498406249"/>
    <n v="2.1439787498406249"/>
    <n v="951.64153407953199"/>
    <n v="1"/>
    <n v="1"/>
    <n v="0.25751162779219094"/>
    <n v="0.25751162779219094"/>
  </r>
  <r>
    <n v="2582"/>
    <n v="0"/>
    <x v="2"/>
    <x v="4"/>
    <x v="4"/>
    <s v="62-304.520 (8), F.A.C."/>
    <x v="4"/>
    <x v="4"/>
    <x v="11"/>
    <n v="3300"/>
    <s v="Mixed Rangeland"/>
    <n v="3300"/>
    <s v="SRIDROW                                 Indian River County"/>
    <n v="1"/>
    <n v="1.214908981323659E-5"/>
    <n v="1.0900783941179294E-4"/>
    <n v="1.6951565071522049E-5"/>
    <m/>
    <m/>
    <m/>
    <n v="1.0900783941179294E-4"/>
    <n v="1.0900783941179294E-4"/>
    <n v="3.7308090167697365E-2"/>
    <n v="1"/>
    <n v="1"/>
    <n v="1.6951565071522049E-5"/>
    <n v="1.6951565071522049E-5"/>
  </r>
  <r>
    <n v="4039"/>
    <n v="0"/>
    <x v="2"/>
    <x v="2"/>
    <x v="4"/>
    <s v="62-304.520 (7), F.A.C."/>
    <x v="4"/>
    <x v="4"/>
    <x v="11"/>
    <n v="3300"/>
    <s v="Mixed Rangeland"/>
    <n v="3300"/>
    <s v="SRIDROW                           City of Sebastian      Indian River County"/>
    <n v="1"/>
    <n v="9.9451952167332983E-5"/>
    <n v="8.0583404476707835E-4"/>
    <n v="9.8436071022746743E-5"/>
    <m/>
    <m/>
    <m/>
    <n v="8.0583404476707835E-4"/>
    <n v="8.0583404476707835E-4"/>
    <n v="0.32537012107987701"/>
    <n v="1"/>
    <n v="1"/>
    <n v="9.8436071022746743E-5"/>
    <n v="9.8436071022746743E-5"/>
  </r>
  <r>
    <n v="780"/>
    <n v="0"/>
    <x v="2"/>
    <x v="3"/>
    <x v="4"/>
    <s v="62-304.520 (7)(b),(16), F.A.C."/>
    <x v="4"/>
    <x v="4"/>
    <x v="11"/>
    <n v="3300"/>
    <s v="Mixed Rangeland"/>
    <n v="3300"/>
    <s v="FDOT District 5                         City of Melbourne                 Brevard County"/>
    <n v="2"/>
    <n v="5.5617406130441032E-4"/>
    <n v="4.8396525799687014E-3"/>
    <n v="6.142246210158541E-4"/>
    <m/>
    <m/>
    <m/>
    <n v="4.8396525799687014E-3"/>
    <n v="4.8396525799687014E-3"/>
    <n v="2.0996521948033013"/>
    <n v="1"/>
    <n v="1"/>
    <n v="6.142246210158541E-4"/>
    <n v="6.142246210158541E-4"/>
  </r>
  <r>
    <n v="4030"/>
    <n v="0"/>
    <x v="2"/>
    <x v="2"/>
    <x v="4"/>
    <s v="62-304.520 (7), F.A.C."/>
    <x v="4"/>
    <x v="4"/>
    <x v="11"/>
    <n v="3300"/>
    <s v="Mixed Rangeland"/>
    <n v="3300"/>
    <s v="City of Palm Bay            Brevard County       SJRWMD C-1 Diversion"/>
    <n v="2"/>
    <n v="3.4012259013673596E-3"/>
    <n v="4.8592546188933458E-3"/>
    <n v="1.0502430886078305E-3"/>
    <m/>
    <m/>
    <m/>
    <n v="1.6872411871157449E-2"/>
    <n v="4.8592546188933458E-3"/>
    <n v="8.4104734068305707"/>
    <n v="0.28800000000000003"/>
    <n v="0.46899999999999997"/>
    <n v="2.2393242827459074E-3"/>
    <n v="1.0502430886078305E-3"/>
  </r>
  <r>
    <n v="1230"/>
    <n v="0"/>
    <x v="2"/>
    <x v="3"/>
    <x v="4"/>
    <s v="62-304.520 (7), F.A.C."/>
    <x v="4"/>
    <x v="4"/>
    <x v="11"/>
    <n v="3300"/>
    <s v="Mixed Rangeland"/>
    <n v="3300"/>
    <s v="FDOT District 5                                       City of West Melbourne   Brevard County       SJRWMD C-1 Diversion"/>
    <n v="2"/>
    <n v="2.793623817926064E-3"/>
    <n v="5.6231196406891027E-3"/>
    <n v="1.0802007523929484E-3"/>
    <m/>
    <m/>
    <m/>
    <n v="1.9524720974614936E-2"/>
    <n v="5.6231196406891027E-3"/>
    <n v="9.0563078536945074"/>
    <n v="0.28800000000000003"/>
    <n v="0.46899999999999997"/>
    <n v="2.3031998984924273E-3"/>
    <n v="1.0802007523929484E-3"/>
  </r>
  <r>
    <n v="3230"/>
    <n v="0"/>
    <x v="2"/>
    <x v="2"/>
    <x v="4"/>
    <s v="62-304.520 (7)(b),(18), F.A.C."/>
    <x v="4"/>
    <x v="4"/>
    <x v="11"/>
    <n v="3300"/>
    <s v="Mixed Rangeland"/>
    <n v="3300"/>
    <s v="Indian River County"/>
    <n v="6"/>
    <n v="2.120821769164517E-3"/>
    <n v="1.0813741267214018E-2"/>
    <n v="1.1069505803286044E-3"/>
    <m/>
    <m/>
    <m/>
    <n v="1.0813741267214018E-2"/>
    <n v="1.0813741267214018E-2"/>
    <n v="4.2492513053776406"/>
    <n v="1"/>
    <n v="1"/>
    <n v="1.1069505803286044E-3"/>
    <n v="1.1069505803286044E-3"/>
  </r>
  <r>
    <n v="1244"/>
    <n v="0"/>
    <x v="2"/>
    <x v="3"/>
    <x v="4"/>
    <s v="62-304.520 (7), F.A.C."/>
    <x v="4"/>
    <x v="4"/>
    <x v="11"/>
    <n v="3300"/>
    <s v="Mixed Rangeland"/>
    <n v="3300"/>
    <s v="MTWCD                   City of Melbourne              City of West Melbourne   Brevard County       SJRWMD C-1 Diversion"/>
    <n v="2"/>
    <n v="7.1751283837751395E-3"/>
    <n v="1.5868240401398663E-2"/>
    <n v="3.2843731859086372E-3"/>
    <m/>
    <m/>
    <m/>
    <n v="5.5098056949300908E-2"/>
    <n v="1.5868240401398663E-2"/>
    <n v="21.258127015391125"/>
    <n v="0.28800000000000003"/>
    <n v="0.46899999999999997"/>
    <n v="7.0029279017241736E-3"/>
    <n v="3.2843731859086372E-3"/>
  </r>
  <r>
    <n v="1223"/>
    <n v="0"/>
    <x v="2"/>
    <x v="3"/>
    <x v="4"/>
    <s v="62-304.520 (7), F.A.C."/>
    <x v="4"/>
    <x v="4"/>
    <x v="11"/>
    <n v="3300"/>
    <s v="Mixed Rangeland"/>
    <n v="3300"/>
    <s v="City of Melbourne              City of West Melbourne   Brevard County       SJRWMD C-1 Diversion"/>
    <n v="3"/>
    <n v="8.2097222422111565E-3"/>
    <n v="1.8528620818721853E-2"/>
    <n v="4.382593332962495E-3"/>
    <m/>
    <m/>
    <m/>
    <n v="6.433548895389532E-2"/>
    <n v="1.8528620818721853E-2"/>
    <n v="22.765675123884634"/>
    <n v="0.28800000000000003"/>
    <n v="0.46899999999999997"/>
    <n v="9.3445486843550009E-3"/>
    <n v="4.382593332962495E-3"/>
  </r>
  <r>
    <n v="1235"/>
    <n v="0"/>
    <x v="2"/>
    <x v="3"/>
    <x v="4"/>
    <s v="62-304.520 (7), F.A.C."/>
    <x v="4"/>
    <x v="4"/>
    <x v="11"/>
    <n v="3300"/>
    <s v="Mixed Rangeland"/>
    <n v="3300"/>
    <s v="FDOT District 5      MTWCD                                    Brevard County       SJRWMD C-1 Diversion"/>
    <n v="1"/>
    <n v="7.8837062378734352E-3"/>
    <n v="2.1625522592418692E-2"/>
    <n v="4.8788977500580323E-3"/>
    <m/>
    <m/>
    <m/>
    <n v="7.5088620112564897E-2"/>
    <n v="2.1625522592418692E-2"/>
    <n v="30.830085657057083"/>
    <n v="0.28800000000000003"/>
    <n v="0.46899999999999997"/>
    <n v="1.0402767057693033E-2"/>
    <n v="4.8788977500580323E-3"/>
  </r>
  <r>
    <n v="1234"/>
    <n v="0"/>
    <x v="2"/>
    <x v="3"/>
    <x v="4"/>
    <s v="62-304.520 (7), F.A.C."/>
    <x v="4"/>
    <x v="4"/>
    <x v="11"/>
    <n v="3300"/>
    <s v="Mixed Rangeland"/>
    <n v="3300"/>
    <s v="FDOT District 5      MTWCD                                    Brevard County"/>
    <n v="1"/>
    <n v="4.6906232825549132E-3"/>
    <n v="5.5630777243732284E-2"/>
    <n v="7.2831607720100283E-3"/>
    <m/>
    <m/>
    <m/>
    <n v="5.5630777243732284E-2"/>
    <n v="5.5630777243732284E-2"/>
    <n v="19.393737463815366"/>
    <n v="1"/>
    <n v="1"/>
    <n v="7.2831607720100283E-3"/>
    <n v="7.2831607720100283E-3"/>
  </r>
  <r>
    <n v="1233"/>
    <n v="0"/>
    <x v="2"/>
    <x v="3"/>
    <x v="4"/>
    <s v="62-304.520 (7), F.A.C."/>
    <x v="4"/>
    <x v="4"/>
    <x v="11"/>
    <n v="3300"/>
    <s v="Mixed Rangeland"/>
    <n v="3300"/>
    <s v="FDOT District 5                        Town of Malabar      City of Palm Bay            Brevard County"/>
    <n v="2"/>
    <n v="8.1939181873758697E-3"/>
    <n v="5.8821244605459649E-2"/>
    <n v="8.4034388285021168E-3"/>
    <m/>
    <m/>
    <m/>
    <n v="5.8821244605459649E-2"/>
    <n v="5.8821244605459649E-2"/>
    <n v="27.62483143677477"/>
    <n v="1"/>
    <n v="1"/>
    <n v="8.4034388285021168E-3"/>
    <n v="8.4034388285021168E-3"/>
  </r>
  <r>
    <n v="1245"/>
    <n v="0"/>
    <x v="2"/>
    <x v="3"/>
    <x v="4"/>
    <s v="62-304.520 (7), F.A.C."/>
    <x v="4"/>
    <x v="4"/>
    <x v="11"/>
    <n v="3300"/>
    <s v="Mixed Rangeland"/>
    <n v="3300"/>
    <s v="MTWCD                  Town of Malabar                  Brevard County"/>
    <n v="4"/>
    <n v="7.619702037354634E-3"/>
    <n v="6.6631356248417761E-2"/>
    <n v="8.3728336383450119E-3"/>
    <m/>
    <m/>
    <m/>
    <n v="6.6631356248417761E-2"/>
    <n v="6.6631356248417761E-2"/>
    <n v="28.91559797907378"/>
    <n v="1"/>
    <n v="1"/>
    <n v="8.3728336383450119E-3"/>
    <n v="8.3728336383450119E-3"/>
  </r>
  <r>
    <n v="4041"/>
    <n v="0"/>
    <x v="2"/>
    <x v="2"/>
    <x v="4"/>
    <s v="62-304.520 (7), F.A.C."/>
    <x v="4"/>
    <x v="4"/>
    <x v="11"/>
    <n v="3300"/>
    <s v="Mixed Rangeland"/>
    <n v="3300"/>
    <s v="Town of Grant-Valkaria                      Brevard County       SJRWMD C-1 Diversion"/>
    <n v="10"/>
    <n v="2.8121950602150534E-2"/>
    <n v="4.1064881204993318E-2"/>
    <n v="8.7941958002576738E-3"/>
    <m/>
    <m/>
    <m/>
    <n v="0.14258639307289345"/>
    <n v="4.1064881204993318E-2"/>
    <n v="70.01397227155735"/>
    <n v="0.28800000000000003"/>
    <n v="0.46899999999999997"/>
    <n v="1.8750950533598452E-2"/>
    <n v="8.7941958002576738E-3"/>
  </r>
  <r>
    <n v="1237"/>
    <n v="0"/>
    <x v="2"/>
    <x v="3"/>
    <x v="4"/>
    <s v="62-304.520 (7), F.A.C."/>
    <x v="4"/>
    <x v="4"/>
    <x v="11"/>
    <n v="3300"/>
    <s v="Mixed Rangeland"/>
    <n v="3300"/>
    <s v="FDOT District 5      MTWCD                  Town of Malabar                  Brevard County"/>
    <n v="1"/>
    <n v="7.2601106076880181E-3"/>
    <n v="8.6104888764624868E-2"/>
    <n v="1.1272820176163505E-2"/>
    <m/>
    <m/>
    <m/>
    <n v="8.6104888764624868E-2"/>
    <n v="8.6104888764624868E-2"/>
    <n v="30.017477550887556"/>
    <n v="1"/>
    <n v="1"/>
    <n v="1.1272820176163505E-2"/>
    <n v="1.1272820176163505E-2"/>
  </r>
  <r>
    <n v="1222"/>
    <n v="0"/>
    <x v="2"/>
    <x v="3"/>
    <x v="4"/>
    <s v="62-304.520 (7), F.A.C."/>
    <x v="4"/>
    <x v="4"/>
    <x v="11"/>
    <n v="3300"/>
    <s v="Mixed Rangeland"/>
    <n v="3300"/>
    <s v="City of Melbourne              City of West Melbourne   Brevard County"/>
    <n v="8"/>
    <n v="1.5685556069777559E-2"/>
    <n v="0.11263214301042955"/>
    <n v="1.3670851286073472E-2"/>
    <m/>
    <m/>
    <m/>
    <n v="0.11263214301042955"/>
    <n v="0.11263214301042955"/>
    <n v="54.157117796469009"/>
    <n v="1"/>
    <n v="1"/>
    <n v="1.3670851286073472E-2"/>
    <n v="1.3670851286073472E-2"/>
  </r>
  <r>
    <n v="4033"/>
    <n v="0"/>
    <x v="2"/>
    <x v="2"/>
    <x v="4"/>
    <s v="62-304.520 (7), F.A.C."/>
    <x v="4"/>
    <x v="4"/>
    <x v="11"/>
    <n v="3300"/>
    <s v="Mixed Rangeland"/>
    <n v="3300"/>
    <s v="FDOT District 4                                 City of Sebastian      Indian River County"/>
    <n v="5"/>
    <n v="1.6567602312727921E-2"/>
    <n v="0.1297954090402017"/>
    <n v="1.7338162440362022E-2"/>
    <m/>
    <m/>
    <m/>
    <n v="0.1297954090402017"/>
    <n v="0.1297954090402017"/>
    <n v="59.195647218095232"/>
    <n v="1"/>
    <n v="1"/>
    <n v="1.7338162440362022E-2"/>
    <n v="1.7338162440362022E-2"/>
  </r>
  <r>
    <n v="1253"/>
    <n v="0"/>
    <x v="2"/>
    <x v="3"/>
    <x v="4"/>
    <s v="62-304.520 (7), F.A.C."/>
    <x v="4"/>
    <x v="4"/>
    <x v="11"/>
    <n v="3300"/>
    <s v="Mixed Rangeland"/>
    <n v="3300"/>
    <s v="Town of Malabar      City of Palm Bay            Brevard County"/>
    <n v="1"/>
    <n v="1.5764339046889723E-2"/>
    <n v="0.13472760151488331"/>
    <n v="1.7054834873566207E-2"/>
    <m/>
    <m/>
    <m/>
    <n v="0.13472760151488331"/>
    <n v="0.13472760151488331"/>
    <n v="62.021367600931406"/>
    <n v="1"/>
    <n v="1"/>
    <n v="1.7054834873566207E-2"/>
    <n v="1.7054834873566207E-2"/>
  </r>
  <r>
    <n v="1236"/>
    <n v="0"/>
    <x v="2"/>
    <x v="3"/>
    <x v="4"/>
    <s v="62-304.520 (7), F.A.C."/>
    <x v="4"/>
    <x v="4"/>
    <x v="11"/>
    <n v="3300"/>
    <s v="Mixed Rangeland"/>
    <n v="3300"/>
    <s v="FDOT District 5      MTWCD                        City of Palm Bay            Brevard County"/>
    <n v="2"/>
    <n v="1.7311613321801089E-2"/>
    <n v="0.13906963649192766"/>
    <n v="1.7790071002429096E-2"/>
    <m/>
    <m/>
    <m/>
    <n v="0.13906963649192766"/>
    <n v="0.13906963649192766"/>
    <n v="69.05604539938777"/>
    <n v="1"/>
    <n v="1"/>
    <n v="1.7790071002429096E-2"/>
    <n v="1.7790071002429096E-2"/>
  </r>
  <r>
    <n v="1248"/>
    <n v="0"/>
    <x v="2"/>
    <x v="3"/>
    <x v="4"/>
    <s v="62-304.520 (7), F.A.C."/>
    <x v="4"/>
    <x v="4"/>
    <x v="11"/>
    <n v="3300"/>
    <s v="Mixed Rangeland"/>
    <n v="3300"/>
    <s v="Town of Grant-Valkaria          City of Palm Bay            Brevard County"/>
    <n v="1"/>
    <n v="2.865516294950118E-2"/>
    <n v="0.14968768787163275"/>
    <n v="1.8329080281346246E-2"/>
    <m/>
    <m/>
    <m/>
    <n v="0.14968768787163275"/>
    <n v="0.14968768787163275"/>
    <n v="69.754294750291976"/>
    <n v="1"/>
    <n v="1"/>
    <n v="1.8329080281346246E-2"/>
    <n v="1.8329080281346246E-2"/>
  </r>
  <r>
    <n v="3366"/>
    <n v="0"/>
    <x v="2"/>
    <x v="2"/>
    <x v="4"/>
    <s v="62-304.520 (7)(b),(19), F.A.C."/>
    <x v="4"/>
    <x v="4"/>
    <x v="11"/>
    <n v="3300"/>
    <s v="Mixed Rangeland"/>
    <n v="3300"/>
    <s v="VLWCD                                Indian River County"/>
    <n v="4"/>
    <n v="3.2157175909328609E-2"/>
    <n v="0.15906350779986445"/>
    <n v="1.7028605756403106E-2"/>
    <m/>
    <m/>
    <m/>
    <n v="0.15906350779986445"/>
    <n v="0.15906350779986445"/>
    <n v="66.0804490730699"/>
    <n v="1"/>
    <n v="1"/>
    <n v="1.7028605756403106E-2"/>
    <n v="1.7028605756403106E-2"/>
  </r>
  <r>
    <n v="1252"/>
    <n v="0"/>
    <x v="2"/>
    <x v="3"/>
    <x v="4"/>
    <s v="62-304.520 (7), F.A.C."/>
    <x v="4"/>
    <x v="4"/>
    <x v="11"/>
    <n v="3300"/>
    <s v="Mixed Rangeland"/>
    <n v="3300"/>
    <s v="Town of Malabar                  Brevard County       SJRWMD C-1 Diversion"/>
    <n v="4"/>
    <n v="8.08274518236448E-2"/>
    <n v="0.18535330750724907"/>
    <n v="3.7363708403408677E-2"/>
    <m/>
    <m/>
    <m/>
    <n v="0.6435878732890592"/>
    <n v="0.18535330750724907"/>
    <n v="296.75613017289527"/>
    <n v="0.28800000000000003"/>
    <n v="0.46899999999999997"/>
    <n v="7.9666755657587796E-2"/>
    <n v="3.7363708403408677E-2"/>
  </r>
  <r>
    <n v="779"/>
    <n v="0"/>
    <x v="2"/>
    <x v="3"/>
    <x v="4"/>
    <s v="62-304.520 (7)(b),(16), F.A.C."/>
    <x v="4"/>
    <x v="4"/>
    <x v="11"/>
    <n v="3300"/>
    <s v="Mixed Rangeland"/>
    <n v="3300"/>
    <s v="City of West Melbourne   Brevard County       SJRWMD C-1 Diversion"/>
    <n v="5"/>
    <n v="9.088106346982297E-2"/>
    <n v="0.19756199202533792"/>
    <n v="4.3076173703312556E-2"/>
    <m/>
    <m/>
    <m/>
    <n v="0.68597913897686769"/>
    <n v="0.19756199202533792"/>
    <n v="321.82343359810955"/>
    <n v="0.28800000000000003"/>
    <n v="0.46899999999999997"/>
    <n v="9.1846852245868998E-2"/>
    <n v="4.3076173703312556E-2"/>
  </r>
  <r>
    <n v="1254"/>
    <n v="0"/>
    <x v="2"/>
    <x v="3"/>
    <x v="4"/>
    <s v="62-304.520 (7), F.A.C."/>
    <x v="4"/>
    <x v="4"/>
    <x v="11"/>
    <n v="3300"/>
    <s v="Mixed Rangeland"/>
    <n v="3300"/>
    <s v="Town of Malabar      City of Palm Bay            Brevard County       SJRWMD C-1 Diversion"/>
    <n v="4"/>
    <n v="0.10645945224121105"/>
    <n v="0.24917075184988632"/>
    <n v="5.0366829435744304E-2"/>
    <m/>
    <m/>
    <m/>
    <n v="0.86517622170099406"/>
    <n v="0.24917075184988632"/>
    <n v="393.90275097808495"/>
    <n v="0.28800000000000003"/>
    <n v="0.46899999999999997"/>
    <n v="0.10739196041736526"/>
    <n v="5.0366829435744304E-2"/>
  </r>
  <r>
    <n v="1228"/>
    <n v="0"/>
    <x v="2"/>
    <x v="3"/>
    <x v="4"/>
    <s v="62-304.520 (7), F.A.C."/>
    <x v="4"/>
    <x v="4"/>
    <x v="11"/>
    <n v="3300"/>
    <s v="Mixed Rangeland"/>
    <n v="3300"/>
    <s v="FDOT District 5                                          Brevard County"/>
    <n v="8"/>
    <n v="0.11161120983537595"/>
    <n v="0.59442827345963567"/>
    <n v="8.08841326500577E-2"/>
    <m/>
    <m/>
    <m/>
    <n v="0.59442827345963567"/>
    <n v="0.59442827345963567"/>
    <n v="301.17942923417968"/>
    <n v="1"/>
    <n v="1"/>
    <n v="8.08841326500577E-2"/>
    <n v="8.08841326500577E-2"/>
  </r>
  <r>
    <n v="1229"/>
    <n v="0"/>
    <x v="2"/>
    <x v="3"/>
    <x v="4"/>
    <s v="62-304.520 (7), F.A.C."/>
    <x v="4"/>
    <x v="4"/>
    <x v="11"/>
    <n v="3300"/>
    <s v="Mixed Rangeland"/>
    <n v="3300"/>
    <s v="FDOT District 5                                          Brevard County       SJRWMD C-1 Diversion"/>
    <n v="5"/>
    <n v="0.15022230134359682"/>
    <n v="0.36893250613998169"/>
    <n v="7.4584409132585947E-2"/>
    <m/>
    <m/>
    <m/>
    <n v="1.2810156463193807"/>
    <n v="0.36893250613998169"/>
    <n v="555.84057803663541"/>
    <n v="0.28800000000000003"/>
    <n v="0.46899999999999997"/>
    <n v="0.15902859090103613"/>
    <n v="7.4584409132585947E-2"/>
  </r>
  <r>
    <n v="2579"/>
    <n v="0"/>
    <x v="2"/>
    <x v="4"/>
    <x v="4"/>
    <s v="62-304.520 (8), F.A.C."/>
    <x v="4"/>
    <x v="4"/>
    <x v="11"/>
    <n v="3300"/>
    <s v="Mixed Rangeland"/>
    <n v="3300"/>
    <s v="FDOT District 4 IRFWCD                                      Indian River County"/>
    <n v="8"/>
    <n v="0.10790989165238862"/>
    <n v="0.86914363713597564"/>
    <n v="0.11094188577078846"/>
    <m/>
    <m/>
    <m/>
    <n v="0.86914363713597564"/>
    <n v="0.86914363713597564"/>
    <n v="373.48271957571649"/>
    <n v="1"/>
    <n v="1"/>
    <n v="0.11094188577078846"/>
    <n v="0.11094188577078846"/>
  </r>
  <r>
    <n v="4042"/>
    <n v="0"/>
    <x v="2"/>
    <x v="2"/>
    <x v="4"/>
    <s v="62-304.520 (7), F.A.C."/>
    <x v="4"/>
    <x v="4"/>
    <x v="11"/>
    <n v="3300"/>
    <s v="Mixed Rangeland"/>
    <n v="3300"/>
    <s v="Town of Grant-Valkaria          City of Palm Bay            Brevard County"/>
    <n v="9"/>
    <n v="0.22252558605219783"/>
    <n v="1.0961436301260337"/>
    <n v="0.14441753844285529"/>
    <m/>
    <m/>
    <m/>
    <n v="1.0961436301260337"/>
    <n v="1.0961436301260337"/>
    <n v="540.81322760260991"/>
    <n v="1"/>
    <n v="1"/>
    <n v="0.14441753844285529"/>
    <n v="0.14441753844285529"/>
  </r>
  <r>
    <n v="1249"/>
    <n v="0"/>
    <x v="2"/>
    <x v="3"/>
    <x v="4"/>
    <s v="62-304.520 (7), F.A.C."/>
    <x v="4"/>
    <x v="4"/>
    <x v="11"/>
    <n v="3300"/>
    <s v="Mixed Rangeland"/>
    <n v="3300"/>
    <s v="Town of Grant-Valkaria          City of Palm Bay            Brevard County       SJRWMD C-1 Diversion"/>
    <n v="17"/>
    <n v="0.55074803345493584"/>
    <n v="1.0480646059578267"/>
    <n v="0.19928966472864129"/>
    <m/>
    <m/>
    <m/>
    <n v="3.6391132151313426"/>
    <n v="1.0480646059578267"/>
    <n v="1525.0438025771743"/>
    <n v="0.28800000000000003"/>
    <n v="0.46899999999999997"/>
    <n v="0.42492465827002412"/>
    <n v="0.19928966472864129"/>
  </r>
  <r>
    <n v="1241"/>
    <n v="0"/>
    <x v="2"/>
    <x v="3"/>
    <x v="4"/>
    <s v="62-304.520 (7), F.A.C."/>
    <x v="4"/>
    <x v="4"/>
    <x v="11"/>
    <n v="3300"/>
    <s v="Mixed Rangeland"/>
    <n v="3300"/>
    <s v="MTWCD                        City of Palm Bay            Brevard County"/>
    <n v="5"/>
    <n v="0.25334697132959805"/>
    <n v="1.8355828186965824"/>
    <n v="0.20523427704858507"/>
    <m/>
    <m/>
    <m/>
    <n v="1.8355828186965824"/>
    <n v="1.8355828186965824"/>
    <n v="770.39238398024054"/>
    <n v="1"/>
    <n v="1"/>
    <n v="0.20523427704858507"/>
    <n v="0.20523427704858507"/>
  </r>
  <r>
    <n v="3362"/>
    <n v="0"/>
    <x v="2"/>
    <x v="2"/>
    <x v="4"/>
    <s v="62-304.520 (7)(b),(19), F.A.C."/>
    <x v="4"/>
    <x v="4"/>
    <x v="11"/>
    <n v="3300"/>
    <s v="Mixed Rangeland"/>
    <n v="3300"/>
    <s v="FDOT District 4       VLWCD          City of Fellsmere                      Indian River County"/>
    <n v="7"/>
    <n v="0.37559647925218559"/>
    <n v="2.8696599830068839"/>
    <n v="0.33895597734741229"/>
    <m/>
    <m/>
    <m/>
    <n v="2.8696599830068839"/>
    <n v="2.8696599830068839"/>
    <n v="1196.6217996444509"/>
    <n v="1"/>
    <n v="1"/>
    <n v="0.33895597734741229"/>
    <n v="0.33895597734741229"/>
  </r>
  <r>
    <n v="4032"/>
    <n v="0"/>
    <x v="2"/>
    <x v="2"/>
    <x v="4"/>
    <s v="62-304.520 (7), F.A.C."/>
    <x v="4"/>
    <x v="4"/>
    <x v="11"/>
    <n v="3300"/>
    <s v="Mixed Rangeland"/>
    <n v="3300"/>
    <s v="FDOT District 4                                       Indian River County"/>
    <n v="24"/>
    <n v="0.37590429483419335"/>
    <n v="2.9993244755432973"/>
    <n v="0.37919938879917381"/>
    <m/>
    <m/>
    <m/>
    <n v="2.9993244755432973"/>
    <n v="2.9993244755432973"/>
    <n v="1267.6980078798797"/>
    <n v="1"/>
    <n v="1"/>
    <n v="0.37919938879917381"/>
    <n v="0.37919938879917381"/>
  </r>
  <r>
    <n v="4845"/>
    <n v="0"/>
    <x v="2"/>
    <x v="5"/>
    <x v="5"/>
    <s v="C-25 and South Indian River Lagoon"/>
    <x v="5"/>
    <x v="5"/>
    <x v="11"/>
    <n v="3300"/>
    <s v="Mixed Rangeland"/>
    <n v="3300"/>
    <s v="City of Fort Pierce                           St. Lucie County"/>
    <n v="5"/>
    <n v="0.35126531196035232"/>
    <n v="3.3583167102417302"/>
    <n v="0.59533309715909632"/>
    <m/>
    <m/>
    <m/>
    <n v="3.3583167102417302"/>
    <n v="3.3583167102417302"/>
    <n v="1278.9022771508589"/>
    <n v="1"/>
    <n v="1"/>
    <n v="0.59533309715909632"/>
    <n v="0.59533309715909632"/>
  </r>
  <r>
    <n v="1238"/>
    <n v="0"/>
    <x v="2"/>
    <x v="3"/>
    <x v="4"/>
    <s v="62-304.520 (7), F.A.C."/>
    <x v="4"/>
    <x v="4"/>
    <x v="11"/>
    <n v="3300"/>
    <s v="Mixed Rangeland"/>
    <n v="3300"/>
    <s v="MTWCD                                    Brevard County"/>
    <n v="9"/>
    <n v="0.35875182298004199"/>
    <n v="3.4530474831313378"/>
    <n v="0.41725619637265077"/>
    <m/>
    <m/>
    <m/>
    <n v="3.4530474831313378"/>
    <n v="3.4530474831313378"/>
    <n v="1346.8834496746165"/>
    <n v="1"/>
    <n v="1"/>
    <n v="0.41725619637265077"/>
    <n v="0.41725619637265077"/>
  </r>
  <r>
    <n v="3365"/>
    <n v="0"/>
    <x v="2"/>
    <x v="2"/>
    <x v="4"/>
    <s v="62-304.520 (7)(b),(19), F.A.C."/>
    <x v="4"/>
    <x v="4"/>
    <x v="11"/>
    <n v="3300"/>
    <s v="Mixed Rangeland"/>
    <n v="3300"/>
    <s v="SRIDROW                           City of Sebastian      Indian River County"/>
    <n v="20"/>
    <n v="0.48152257507979113"/>
    <n v="3.7128409039485968"/>
    <n v="0.42806951564379803"/>
    <m/>
    <m/>
    <m/>
    <n v="3.7128409039485968"/>
    <n v="3.7128409039485968"/>
    <n v="1511.8376584706689"/>
    <n v="1"/>
    <n v="1"/>
    <n v="0.42806951564379803"/>
    <n v="0.42806951564379803"/>
  </r>
  <r>
    <n v="4847"/>
    <n v="0"/>
    <x v="2"/>
    <x v="5"/>
    <x v="5"/>
    <s v="C-25 and South Indian River Lagoon"/>
    <x v="5"/>
    <x v="5"/>
    <x v="11"/>
    <n v="3300"/>
    <s v="Mixed Rangeland"/>
    <n v="3300"/>
    <s v="FL Turnpike                                          St. Lucie County"/>
    <n v="12"/>
    <n v="0.64812035786444522"/>
    <n v="4.5500363933749934"/>
    <n v="0.50920989216835211"/>
    <m/>
    <m/>
    <m/>
    <n v="4.5500363933749934"/>
    <n v="4.5500363933749934"/>
    <n v="1936.0621079493185"/>
    <n v="1"/>
    <n v="1"/>
    <n v="0.50920989216835211"/>
    <n v="0.50920989216835211"/>
  </r>
  <r>
    <n v="4035"/>
    <n v="0"/>
    <x v="2"/>
    <x v="2"/>
    <x v="4"/>
    <s v="62-304.520 (7), F.A.C."/>
    <x v="4"/>
    <x v="4"/>
    <x v="11"/>
    <n v="3300"/>
    <s v="Mixed Rangeland"/>
    <n v="3300"/>
    <s v="FDOT District 5                              City of Palm Bay            Brevard County"/>
    <n v="37"/>
    <n v="1.1698830022911284"/>
    <n v="7.9353525934246605"/>
    <n v="1.1371189183290271"/>
    <m/>
    <m/>
    <m/>
    <n v="7.9353525934246605"/>
    <n v="7.9353525934246605"/>
    <n v="2999.1825581068556"/>
    <n v="1"/>
    <n v="1"/>
    <n v="1.1371189183290271"/>
    <n v="1.1371189183290271"/>
  </r>
  <r>
    <n v="1231"/>
    <n v="0"/>
    <x v="2"/>
    <x v="3"/>
    <x v="4"/>
    <s v="62-304.520 (7), F.A.C."/>
    <x v="4"/>
    <x v="4"/>
    <x v="11"/>
    <n v="3300"/>
    <s v="Mixed Rangeland"/>
    <n v="3300"/>
    <s v="FDOT District 5                              City of Palm Bay            Brevard County"/>
    <n v="17"/>
    <n v="1.4268759271359366"/>
    <n v="9.0644228442789263"/>
    <n v="1.1049738132495233"/>
    <m/>
    <m/>
    <m/>
    <n v="9.0644228442789263"/>
    <n v="9.0644228442789263"/>
    <n v="4761.7555426349372"/>
    <n v="1"/>
    <n v="1"/>
    <n v="1.1049738132495233"/>
    <n v="1.1049738132495233"/>
  </r>
  <r>
    <n v="4037"/>
    <n v="0"/>
    <x v="2"/>
    <x v="2"/>
    <x v="4"/>
    <s v="62-304.520 (7), F.A.C."/>
    <x v="4"/>
    <x v="4"/>
    <x v="11"/>
    <n v="3300"/>
    <s v="Mixed Rangeland"/>
    <n v="3300"/>
    <s v="FWCD               City of Fellsmere                      Indian River County"/>
    <n v="20"/>
    <n v="1.423583672520762"/>
    <n v="9.5295652295034277"/>
    <n v="1.1691872638264709"/>
    <m/>
    <m/>
    <m/>
    <n v="9.5295652295034277"/>
    <n v="9.5295652295034277"/>
    <n v="4476.4518878616864"/>
    <n v="1"/>
    <n v="1"/>
    <n v="1.1691872638264709"/>
    <n v="1.1691872638264709"/>
  </r>
  <r>
    <n v="1232"/>
    <n v="0"/>
    <x v="2"/>
    <x v="3"/>
    <x v="4"/>
    <s v="62-304.520 (7), F.A.C."/>
    <x v="4"/>
    <x v="4"/>
    <x v="11"/>
    <n v="3300"/>
    <s v="Mixed Rangeland"/>
    <n v="3300"/>
    <s v="FDOT District 5                        Town of Malabar                  Brevard County"/>
    <n v="43"/>
    <n v="1.926525018959317"/>
    <n v="12.524121767023274"/>
    <n v="1.6156008905268615"/>
    <m/>
    <m/>
    <m/>
    <n v="12.524121767023274"/>
    <n v="12.524121767023274"/>
    <n v="5475.4571119097918"/>
    <n v="1"/>
    <n v="1"/>
    <n v="1.6156008905268615"/>
    <n v="1.6156008905268615"/>
  </r>
  <r>
    <n v="1250"/>
    <n v="0"/>
    <x v="2"/>
    <x v="3"/>
    <x v="4"/>
    <s v="62-304.520 (7), F.A.C."/>
    <x v="4"/>
    <x v="4"/>
    <x v="11"/>
    <n v="3300"/>
    <s v="Mixed Rangeland"/>
    <n v="3300"/>
    <s v="Town of Grant-Valkaria    Town of Malabar                  Brevard County"/>
    <n v="31"/>
    <n v="2.4131516201021794"/>
    <n v="12.712272215918453"/>
    <n v="1.6884388348868917"/>
    <m/>
    <m/>
    <m/>
    <n v="12.712272215918453"/>
    <n v="12.712272215918453"/>
    <n v="6290.4940601153157"/>
    <n v="1"/>
    <n v="1"/>
    <n v="1.6884388348868917"/>
    <n v="1.6884388348868917"/>
  </r>
  <r>
    <n v="3765"/>
    <n v="0"/>
    <x v="2"/>
    <x v="2"/>
    <x v="4"/>
    <s v="62-304.520 (7)(b),(20), F.A.C."/>
    <x v="4"/>
    <x v="4"/>
    <x v="11"/>
    <n v="3300"/>
    <s v="Mixed Rangeland"/>
    <n v="3300"/>
    <s v="Brevard County"/>
    <n v="22"/>
    <n v="2.1257108094927388"/>
    <n v="15.352881169582854"/>
    <n v="2.1729516488445286"/>
    <m/>
    <m/>
    <m/>
    <n v="15.352881169582854"/>
    <n v="15.352881169582854"/>
    <n v="6685.7076143797376"/>
    <n v="1"/>
    <n v="1"/>
    <n v="2.1729516488445286"/>
    <n v="2.1729516488445286"/>
  </r>
  <r>
    <n v="777"/>
    <n v="0"/>
    <x v="2"/>
    <x v="3"/>
    <x v="4"/>
    <s v="62-304.520 (7)(b),(16), F.A.C."/>
    <x v="4"/>
    <x v="4"/>
    <x v="11"/>
    <n v="3300"/>
    <s v="Mixed Rangeland"/>
    <n v="3300"/>
    <s v="City of Palm Bay            Brevard County"/>
    <n v="8"/>
    <n v="2.4447364616224787"/>
    <n v="20.371643169202386"/>
    <n v="2.5757865088157308"/>
    <m/>
    <m/>
    <m/>
    <n v="20.371643169202386"/>
    <n v="20.371643169202386"/>
    <n v="8159.3434095645225"/>
    <n v="1"/>
    <n v="1"/>
    <n v="2.5757865088157308"/>
    <n v="2.5757865088157308"/>
  </r>
  <r>
    <n v="3360"/>
    <n v="0"/>
    <x v="2"/>
    <x v="2"/>
    <x v="4"/>
    <s v="62-304.520 (7)(b),(19), F.A.C."/>
    <x v="4"/>
    <x v="4"/>
    <x v="11"/>
    <n v="3300"/>
    <s v="Mixed Rangeland"/>
    <n v="3300"/>
    <s v="FDOT District 4                                       Indian River County"/>
    <n v="37"/>
    <n v="3.5838986025404691"/>
    <n v="24.060413977148198"/>
    <n v="2.8089515222612933"/>
    <m/>
    <m/>
    <m/>
    <n v="24.060413977148198"/>
    <n v="24.060413977148198"/>
    <n v="9724.2253191277814"/>
    <n v="1"/>
    <n v="1"/>
    <n v="2.8089515222612933"/>
    <n v="2.8089515222612933"/>
  </r>
  <r>
    <n v="2578"/>
    <n v="0"/>
    <x v="2"/>
    <x v="4"/>
    <x v="4"/>
    <s v="62-304.520 (8), F.A.C."/>
    <x v="4"/>
    <x v="4"/>
    <x v="11"/>
    <n v="3300"/>
    <s v="Mixed Rangeland"/>
    <n v="3300"/>
    <s v="FDOT District 4                                       Indian River County"/>
    <n v="62"/>
    <n v="3.5157124619973095"/>
    <n v="26.713416468731772"/>
    <n v="3.2652325264338162"/>
    <m/>
    <m/>
    <m/>
    <n v="26.713416468731772"/>
    <n v="26.713416468731772"/>
    <n v="11320.099233621922"/>
    <n v="1"/>
    <n v="1"/>
    <n v="3.2652325264338162"/>
    <n v="3.2652325264338162"/>
  </r>
  <r>
    <n v="1240"/>
    <n v="0"/>
    <x v="2"/>
    <x v="3"/>
    <x v="4"/>
    <s v="62-304.520 (7), F.A.C."/>
    <x v="4"/>
    <x v="4"/>
    <x v="11"/>
    <n v="3300"/>
    <s v="Mixed Rangeland"/>
    <n v="3300"/>
    <s v="MTWCD                                 City of West Melbourne   Brevard County       SJRWMD C-1 Diversion"/>
    <n v="63"/>
    <n v="8.7185524437027677"/>
    <n v="17.420419299836976"/>
    <n v="4.9952341371217539"/>
    <m/>
    <m/>
    <m/>
    <n v="60.487567013322824"/>
    <n v="17.420419299836976"/>
    <n v="25462.515979738608"/>
    <n v="0.28800000000000003"/>
    <n v="0.46899999999999997"/>
    <n v="10.650819055696704"/>
    <n v="4.9952341371217539"/>
  </r>
  <r>
    <n v="1239"/>
    <n v="0"/>
    <x v="2"/>
    <x v="3"/>
    <x v="4"/>
    <s v="62-304.520 (7), F.A.C."/>
    <x v="4"/>
    <x v="4"/>
    <x v="11"/>
    <n v="3300"/>
    <s v="Mixed Rangeland"/>
    <n v="3300"/>
    <s v="MTWCD                                    Brevard County       SJRWMD C-1 Diversion"/>
    <n v="76"/>
    <n v="8.3072435614310969"/>
    <n v="18.740267558014789"/>
    <n v="3.7629558156116105"/>
    <m/>
    <m/>
    <m/>
    <n v="65.070373465329126"/>
    <n v="18.740267558014789"/>
    <n v="27240.026564039163"/>
    <n v="0.28800000000000003"/>
    <n v="0.46899999999999997"/>
    <n v="8.02335994799917"/>
    <n v="3.7629558156116105"/>
  </r>
  <r>
    <n v="1243"/>
    <n v="0"/>
    <x v="2"/>
    <x v="3"/>
    <x v="4"/>
    <s v="62-304.520 (7), F.A.C."/>
    <x v="4"/>
    <x v="4"/>
    <x v="11"/>
    <n v="3300"/>
    <s v="Mixed Rangeland"/>
    <n v="3300"/>
    <s v="MTWCD                   City of Melbourne                 Brevard County       SJRWMD C-1 Diversion"/>
    <n v="67"/>
    <n v="10.693222783031613"/>
    <n v="21.804616048714887"/>
    <n v="4.318479671904953"/>
    <m/>
    <m/>
    <m/>
    <n v="75.710472391371127"/>
    <n v="21.804616048714887"/>
    <n v="30006.944737175134"/>
    <n v="0.28800000000000003"/>
    <n v="0.46899999999999997"/>
    <n v="9.2078457823133331"/>
    <n v="4.318479671904953"/>
  </r>
  <r>
    <n v="4846"/>
    <n v="0"/>
    <x v="2"/>
    <x v="5"/>
    <x v="5"/>
    <s v="C-25 and South Indian River Lagoon"/>
    <x v="5"/>
    <x v="5"/>
    <x v="11"/>
    <n v="3300"/>
    <s v="Mixed Rangeland"/>
    <n v="3300"/>
    <s v="FDOT District 4                                         St. Lucie County"/>
    <n v="36"/>
    <n v="7.3555357347453647"/>
    <n v="45.015135880432389"/>
    <n v="6.9390734870897575"/>
    <m/>
    <m/>
    <m/>
    <n v="45.015135880432389"/>
    <n v="45.015135880432389"/>
    <n v="20307.099198114065"/>
    <n v="1"/>
    <n v="1"/>
    <n v="6.9390734870897575"/>
    <n v="6.9390734870897575"/>
  </r>
  <r>
    <n v="4036"/>
    <n v="0"/>
    <x v="2"/>
    <x v="2"/>
    <x v="4"/>
    <s v="62-304.520 (7), F.A.C."/>
    <x v="4"/>
    <x v="4"/>
    <x v="11"/>
    <n v="3300"/>
    <s v="Mixed Rangeland"/>
    <n v="3300"/>
    <s v="FWCD                                     Indian River County"/>
    <n v="122"/>
    <n v="8.4638050884498828"/>
    <n v="50.488642436643197"/>
    <n v="5.7713993642490911"/>
    <m/>
    <m/>
    <m/>
    <n v="50.488642436643197"/>
    <n v="50.488642436643197"/>
    <n v="20644.438632984067"/>
    <n v="1"/>
    <n v="1"/>
    <n v="5.7713993642490911"/>
    <n v="5.7713993642490911"/>
  </r>
  <r>
    <n v="3361"/>
    <n v="0"/>
    <x v="2"/>
    <x v="2"/>
    <x v="4"/>
    <s v="62-304.520 (7)(b),(19), F.A.C."/>
    <x v="4"/>
    <x v="4"/>
    <x v="11"/>
    <n v="3300"/>
    <s v="Mixed Rangeland"/>
    <n v="3300"/>
    <s v="FDOT District 4                 City of Fellsmere                      Indian River County"/>
    <n v="73"/>
    <n v="7.9401960733956995"/>
    <n v="54.671318891190765"/>
    <n v="6.3366250591953346"/>
    <m/>
    <m/>
    <m/>
    <n v="54.671318891190765"/>
    <n v="54.671318891190765"/>
    <n v="22461.429762806067"/>
    <n v="1"/>
    <n v="1"/>
    <n v="6.3366250591953346"/>
    <n v="6.3366250591953346"/>
  </r>
  <r>
    <n v="1242"/>
    <n v="0"/>
    <x v="2"/>
    <x v="3"/>
    <x v="4"/>
    <s v="62-304.520 (7), F.A.C."/>
    <x v="4"/>
    <x v="4"/>
    <x v="11"/>
    <n v="3300"/>
    <s v="Mixed Rangeland"/>
    <n v="3300"/>
    <s v="MTWCD                        City of Palm Bay            Brevard County       SJRWMD C-1 Diversion"/>
    <n v="161"/>
    <n v="16.630431572044213"/>
    <n v="36.093676173340299"/>
    <n v="7.05087204002223"/>
    <m/>
    <m/>
    <m/>
    <n v="125.32526449076492"/>
    <n v="36.093676173340299"/>
    <n v="55208.492110197847"/>
    <n v="0.28800000000000003"/>
    <n v="0.46899999999999997"/>
    <n v="15.033842302819254"/>
    <n v="7.05087204002223"/>
  </r>
  <r>
    <n v="775"/>
    <n v="0"/>
    <x v="2"/>
    <x v="3"/>
    <x v="4"/>
    <s v="62-304.520 (7)(b),(16), F.A.C."/>
    <x v="4"/>
    <x v="4"/>
    <x v="11"/>
    <n v="3300"/>
    <s v="Mixed Rangeland"/>
    <n v="3300"/>
    <s v="Brevard County"/>
    <n v="50"/>
    <n v="9.0272778952698012"/>
    <n v="61.688931284896782"/>
    <n v="8.2494458380403728"/>
    <m/>
    <m/>
    <m/>
    <n v="61.688931284896782"/>
    <n v="61.688931284896782"/>
    <n v="26996.334036609038"/>
    <n v="1"/>
    <n v="1"/>
    <n v="8.2494458380403728"/>
    <n v="8.2494458380403728"/>
  </r>
  <r>
    <n v="1247"/>
    <n v="0"/>
    <x v="2"/>
    <x v="3"/>
    <x v="4"/>
    <s v="62-304.520 (7), F.A.C."/>
    <x v="4"/>
    <x v="4"/>
    <x v="11"/>
    <n v="3300"/>
    <s v="Mixed Rangeland"/>
    <n v="3300"/>
    <s v="Town of Grant-Valkaria                      Brevard County       SJRWMD C-1 Diversion"/>
    <n v="74"/>
    <n v="24.74629819243421"/>
    <n v="41.054234258288297"/>
    <n v="8.3088066204108681"/>
    <m/>
    <m/>
    <m/>
    <n v="142.54942450794545"/>
    <n v="41.054234258288297"/>
    <n v="64129.770909655184"/>
    <n v="0.28800000000000003"/>
    <n v="0.46899999999999997"/>
    <n v="17.716005587229997"/>
    <n v="8.3088066204108681"/>
  </r>
  <r>
    <n v="1221"/>
    <n v="0"/>
    <x v="2"/>
    <x v="3"/>
    <x v="4"/>
    <s v="62-304.520 (7), F.A.C."/>
    <x v="4"/>
    <x v="4"/>
    <x v="11"/>
    <n v="3300"/>
    <s v="Mixed Rangeland"/>
    <n v="3300"/>
    <s v="City of Melbourne                 Brevard County       SJRWMD C-1 Diversion"/>
    <n v="184"/>
    <n v="22.698836848876766"/>
    <n v="48.443297901234139"/>
    <n v="9.3394440071820668"/>
    <m/>
    <m/>
    <m/>
    <n v="168.2058954903963"/>
    <n v="48.443297901234139"/>
    <n v="69863.93201409321"/>
    <n v="0.28800000000000003"/>
    <n v="0.46899999999999997"/>
    <n v="19.913526667765602"/>
    <n v="9.3394440071820668"/>
  </r>
  <r>
    <n v="2581"/>
    <n v="0"/>
    <x v="2"/>
    <x v="4"/>
    <x v="4"/>
    <s v="62-304.520 (8), F.A.C."/>
    <x v="4"/>
    <x v="4"/>
    <x v="11"/>
    <n v="3300"/>
    <s v="Mixed Rangeland"/>
    <n v="3300"/>
    <s v="IRFWCD                                      Indian River County"/>
    <n v="412"/>
    <n v="11.132197366385714"/>
    <n v="84.168461180750199"/>
    <n v="10.84203817562136"/>
    <m/>
    <m/>
    <m/>
    <n v="84.168461180750199"/>
    <n v="84.168461180750199"/>
    <n v="34277.033069720121"/>
    <n v="1"/>
    <n v="1"/>
    <n v="10.84203817562136"/>
    <n v="10.84203817562136"/>
  </r>
  <r>
    <n v="4034"/>
    <n v="0"/>
    <x v="2"/>
    <x v="2"/>
    <x v="4"/>
    <s v="62-304.520 (7), F.A.C."/>
    <x v="4"/>
    <x v="4"/>
    <x v="11"/>
    <n v="3300"/>
    <s v="Mixed Rangeland"/>
    <n v="3300"/>
    <s v="FDOT District 5                                          Brevard County"/>
    <n v="106"/>
    <n v="14.643035130893871"/>
    <n v="95.894299734179569"/>
    <n v="10.829161677573479"/>
    <m/>
    <m/>
    <m/>
    <n v="95.894299734179569"/>
    <n v="95.894299734179569"/>
    <n v="40152.749598255483"/>
    <n v="1"/>
    <n v="1"/>
    <n v="10.829161677573479"/>
    <n v="10.829161677573479"/>
  </r>
  <r>
    <n v="778"/>
    <n v="0"/>
    <x v="2"/>
    <x v="3"/>
    <x v="4"/>
    <s v="62-304.520 (7)(b),(16), F.A.C."/>
    <x v="4"/>
    <x v="4"/>
    <x v="11"/>
    <n v="3300"/>
    <s v="Mixed Rangeland"/>
    <n v="3300"/>
    <s v="City of West Melbourne   Brevard County"/>
    <n v="61"/>
    <n v="16.171703724224013"/>
    <n v="103.82032843638446"/>
    <n v="12.362686952469931"/>
    <m/>
    <m/>
    <m/>
    <n v="103.82032843638446"/>
    <n v="103.82032843638446"/>
    <n v="45766.754288627933"/>
    <n v="1"/>
    <n v="1"/>
    <n v="12.362686952469931"/>
    <n v="12.362686952469931"/>
  </r>
  <r>
    <n v="4028"/>
    <n v="0"/>
    <x v="2"/>
    <x v="2"/>
    <x v="4"/>
    <s v="62-304.520 (7), F.A.C."/>
    <x v="4"/>
    <x v="4"/>
    <x v="11"/>
    <n v="3300"/>
    <s v="Mixed Rangeland"/>
    <n v="3300"/>
    <s v="City of Fellsmere                      Indian River County"/>
    <n v="91"/>
    <n v="19.120686354991658"/>
    <n v="111.59448582294182"/>
    <n v="11.859325562589552"/>
    <m/>
    <m/>
    <m/>
    <n v="111.59448582294182"/>
    <n v="111.59448582294182"/>
    <n v="45693.933630077372"/>
    <n v="1"/>
    <n v="1"/>
    <n v="11.859325562589552"/>
    <n v="11.859325562589552"/>
  </r>
  <r>
    <n v="3364"/>
    <n v="0"/>
    <x v="2"/>
    <x v="2"/>
    <x v="4"/>
    <s v="62-304.520 (7)(b),(19), F.A.C."/>
    <x v="4"/>
    <x v="4"/>
    <x v="11"/>
    <n v="3300"/>
    <s v="Mixed Rangeland"/>
    <n v="3300"/>
    <s v="SRIDROW                                 Indian River County"/>
    <n v="257"/>
    <n v="17.072458298020432"/>
    <n v="121.03404013338843"/>
    <n v="15.086475295123973"/>
    <m/>
    <m/>
    <m/>
    <n v="121.03404013338843"/>
    <n v="121.03404013338843"/>
    <n v="47609.21329384682"/>
    <n v="1"/>
    <n v="1"/>
    <n v="15.086475295123973"/>
    <n v="15.086475295123973"/>
  </r>
  <r>
    <n v="3357"/>
    <n v="0"/>
    <x v="2"/>
    <x v="2"/>
    <x v="4"/>
    <s v="62-304.520 (7)(b),(19), F.A.C."/>
    <x v="4"/>
    <x v="4"/>
    <x v="11"/>
    <n v="3300"/>
    <s v="Mixed Rangeland"/>
    <n v="3300"/>
    <s v="Brevard County"/>
    <n v="89"/>
    <n v="25.141497722525607"/>
    <n v="122.18201426934438"/>
    <n v="12.019039460424512"/>
    <m/>
    <m/>
    <m/>
    <n v="122.18201426934438"/>
    <n v="122.18201426934438"/>
    <n v="47698.833545207439"/>
    <n v="1"/>
    <n v="1"/>
    <n v="12.019039460424512"/>
    <n v="12.019039460424512"/>
  </r>
  <r>
    <n v="1227"/>
    <n v="0"/>
    <x v="2"/>
    <x v="3"/>
    <x v="4"/>
    <s v="62-304.520 (7), F.A.C."/>
    <x v="4"/>
    <x v="4"/>
    <x v="11"/>
    <n v="3300"/>
    <s v="Mixed Rangeland"/>
    <n v="3300"/>
    <s v="City of West Melbourne   Brevard County       SJRWMD C-1 Diversion"/>
    <n v="285"/>
    <n v="55.636636947320426"/>
    <n v="101.25961137984737"/>
    <n v="19.494426232069756"/>
    <m/>
    <m/>
    <m/>
    <n v="351.5958728466922"/>
    <n v="101.25961137984737"/>
    <n v="153395.26759850403"/>
    <n v="0.28800000000000003"/>
    <n v="0.46899999999999997"/>
    <n v="41.565940793325709"/>
    <n v="19.494426232069756"/>
  </r>
  <r>
    <n v="1226"/>
    <n v="0"/>
    <x v="2"/>
    <x v="3"/>
    <x v="4"/>
    <s v="62-304.520 (7), F.A.C."/>
    <x v="4"/>
    <x v="4"/>
    <x v="11"/>
    <n v="3300"/>
    <s v="Mixed Rangeland"/>
    <n v="3300"/>
    <s v="City of West Melbourne   Brevard County"/>
    <n v="77"/>
    <n v="27.606148911920695"/>
    <n v="199.42750558382701"/>
    <n v="22.544754545673239"/>
    <m/>
    <m/>
    <m/>
    <n v="199.42750558382701"/>
    <n v="199.42750558382701"/>
    <n v="88015.036849592187"/>
    <n v="1"/>
    <n v="1"/>
    <n v="22.544754545673239"/>
    <n v="22.544754545673239"/>
  </r>
  <r>
    <n v="4848"/>
    <n v="0"/>
    <x v="2"/>
    <x v="5"/>
    <x v="5"/>
    <s v="C-25 and South Indian River Lagoon"/>
    <x v="5"/>
    <x v="5"/>
    <x v="11"/>
    <n v="3300"/>
    <s v="Mixed Rangeland"/>
    <n v="3300"/>
    <s v="FPFWCD                                      St. Lucie County"/>
    <n v="133"/>
    <n v="35.963383368765179"/>
    <n v="228.25810325822772"/>
    <n v="28.030288229810552"/>
    <m/>
    <m/>
    <m/>
    <n v="228.25810325822772"/>
    <n v="228.25810325822772"/>
    <n v="91720.083448469319"/>
    <n v="1"/>
    <n v="1"/>
    <n v="28.030288229810552"/>
    <n v="28.030288229810552"/>
  </r>
  <r>
    <n v="1255"/>
    <n v="0"/>
    <x v="2"/>
    <x v="3"/>
    <x v="4"/>
    <s v="62-304.520 (7), F.A.C."/>
    <x v="4"/>
    <x v="4"/>
    <x v="11"/>
    <n v="3300"/>
    <s v="Mixed Rangeland"/>
    <n v="3300"/>
    <s v="US Air Force                 City of Palm Bay            Brevard County       SJRWMD C-1 Diversion"/>
    <n v="197"/>
    <n v="81.905408665257553"/>
    <n v="168.91130588282587"/>
    <n v="34.028618521967019"/>
    <m/>
    <m/>
    <m/>
    <n v="586.49758987092309"/>
    <n v="168.91130588282587"/>
    <n v="280552.02055729332"/>
    <n v="0.28800000000000003"/>
    <n v="0.46899999999999997"/>
    <n v="72.555689812296421"/>
    <n v="34.028618521967019"/>
  </r>
  <r>
    <n v="4031"/>
    <n v="0"/>
    <x v="2"/>
    <x v="2"/>
    <x v="4"/>
    <s v="62-304.520 (7), F.A.C."/>
    <x v="4"/>
    <x v="4"/>
    <x v="11"/>
    <n v="3300"/>
    <s v="Mixed Rangeland"/>
    <n v="3300"/>
    <s v="City of Sebastian      Indian River County"/>
    <n v="177"/>
    <n v="46.734592336600905"/>
    <n v="308.96163053548554"/>
    <n v="38.564523769211391"/>
    <m/>
    <m/>
    <m/>
    <n v="308.96163053548554"/>
    <n v="308.96163053548554"/>
    <n v="136112.88412813359"/>
    <n v="1"/>
    <n v="1"/>
    <n v="38.564523769211391"/>
    <n v="38.564523769211391"/>
  </r>
  <r>
    <n v="3359"/>
    <n v="0"/>
    <x v="2"/>
    <x v="2"/>
    <x v="4"/>
    <s v="62-304.520 (7)(b),(19), F.A.C."/>
    <x v="4"/>
    <x v="4"/>
    <x v="11"/>
    <n v="3300"/>
    <s v="Mixed Rangeland"/>
    <n v="3300"/>
    <s v="City of Sebastian      Indian River County"/>
    <n v="164"/>
    <n v="50.837697948970259"/>
    <n v="363.66285267926679"/>
    <n v="40.478639649791482"/>
    <m/>
    <m/>
    <m/>
    <n v="363.66285267926679"/>
    <n v="363.66285267926679"/>
    <n v="153884.2231712956"/>
    <n v="1"/>
    <n v="1"/>
    <n v="40.478639649791482"/>
    <n v="40.478639649791482"/>
  </r>
  <r>
    <n v="1218"/>
    <n v="0"/>
    <x v="2"/>
    <x v="3"/>
    <x v="4"/>
    <s v="62-304.520 (7), F.A.C."/>
    <x v="4"/>
    <x v="4"/>
    <x v="11"/>
    <n v="3300"/>
    <s v="Mixed Rangeland"/>
    <n v="3300"/>
    <s v="Brevard County"/>
    <n v="244"/>
    <n v="72.704316355960628"/>
    <n v="378.20968019931291"/>
    <n v="51.210904751427741"/>
    <m/>
    <m/>
    <m/>
    <n v="378.20968019931291"/>
    <n v="378.20968019931291"/>
    <n v="186608.67039865901"/>
    <n v="1"/>
    <n v="1"/>
    <n v="51.210904751427741"/>
    <n v="51.210904751427741"/>
  </r>
  <r>
    <n v="1224"/>
    <n v="0"/>
    <x v="2"/>
    <x v="3"/>
    <x v="4"/>
    <s v="62-304.520 (7), F.A.C."/>
    <x v="4"/>
    <x v="4"/>
    <x v="11"/>
    <n v="3300"/>
    <s v="Mixed Rangeland"/>
    <n v="3300"/>
    <s v="City of Palm Bay            Brevard County"/>
    <n v="146"/>
    <n v="48.350078437618066"/>
    <n v="417.60493588329444"/>
    <n v="48.347753930368789"/>
    <m/>
    <m/>
    <m/>
    <n v="417.60493588329444"/>
    <n v="417.60493588329444"/>
    <n v="182793.21188175984"/>
    <n v="1"/>
    <n v="1"/>
    <n v="48.347753930368789"/>
    <n v="48.347753930368789"/>
  </r>
  <r>
    <n v="1220"/>
    <n v="0"/>
    <x v="2"/>
    <x v="3"/>
    <x v="4"/>
    <s v="62-304.520 (7), F.A.C."/>
    <x v="4"/>
    <x v="4"/>
    <x v="11"/>
    <n v="3300"/>
    <s v="Mixed Rangeland"/>
    <n v="3300"/>
    <s v="City of Melbourne                 Brevard County"/>
    <n v="213"/>
    <n v="60.804118569710333"/>
    <n v="443.13941895547578"/>
    <n v="52.852059941533739"/>
    <m/>
    <m/>
    <m/>
    <n v="443.13941895547578"/>
    <n v="443.13941895547578"/>
    <n v="200486.92474924732"/>
    <n v="1"/>
    <n v="1"/>
    <n v="52.852059941533739"/>
    <n v="52.852059941533739"/>
  </r>
  <r>
    <n v="3367"/>
    <n v="0"/>
    <x v="2"/>
    <x v="2"/>
    <x v="4"/>
    <s v="62-304.520 (7)(b),(19), F.A.C."/>
    <x v="4"/>
    <x v="4"/>
    <x v="11"/>
    <n v="3300"/>
    <s v="Mixed Rangeland"/>
    <n v="3300"/>
    <s v="VLWCD          City of Fellsmere                      Indian River County"/>
    <n v="472"/>
    <n v="75.807874469689409"/>
    <n v="445.19352340590683"/>
    <n v="46.414286282985117"/>
    <m/>
    <m/>
    <m/>
    <n v="445.19352340590683"/>
    <n v="445.19352340590683"/>
    <n v="181393.05517895246"/>
    <n v="1"/>
    <n v="1"/>
    <n v="46.414286282985117"/>
    <n v="46.414286282985117"/>
  </r>
  <r>
    <n v="1219"/>
    <n v="0"/>
    <x v="2"/>
    <x v="3"/>
    <x v="4"/>
    <s v="62-304.520 (7), F.A.C."/>
    <x v="4"/>
    <x v="4"/>
    <x v="11"/>
    <n v="3300"/>
    <s v="Mixed Rangeland"/>
    <n v="3300"/>
    <s v="Brevard County       SJRWMD C-1 Diversion"/>
    <n v="533"/>
    <n v="204.60477601800963"/>
    <n v="453.20800185946234"/>
    <n v="84.11546823842879"/>
    <m/>
    <m/>
    <m/>
    <n v="1573.6388953453552"/>
    <n v="453.20800185946234"/>
    <n v="668523.71927236498"/>
    <n v="0.28800000000000003"/>
    <n v="0.46899999999999997"/>
    <n v="179.35067854675648"/>
    <n v="84.11546823842879"/>
  </r>
  <r>
    <n v="3229"/>
    <n v="0"/>
    <x v="2"/>
    <x v="2"/>
    <x v="4"/>
    <s v="62-304.520 (7)(b),(18), F.A.C."/>
    <x v="4"/>
    <x v="4"/>
    <x v="11"/>
    <n v="3300"/>
    <s v="Mixed Rangeland"/>
    <n v="3300"/>
    <s v="Brevard County"/>
    <n v="499"/>
    <n v="189.82726774152326"/>
    <n v="864.47713257253179"/>
    <n v="91.163418567212673"/>
    <m/>
    <m/>
    <m/>
    <n v="864.47713257253179"/>
    <n v="864.47713257253179"/>
    <n v="356748.65918304364"/>
    <n v="1"/>
    <n v="1"/>
    <n v="91.163418567212673"/>
    <n v="91.163418567212673"/>
  </r>
  <r>
    <n v="776"/>
    <n v="0"/>
    <x v="2"/>
    <x v="3"/>
    <x v="4"/>
    <s v="62-304.520 (7)(b),(16), F.A.C."/>
    <x v="4"/>
    <x v="4"/>
    <x v="11"/>
    <n v="3300"/>
    <s v="Mixed Rangeland"/>
    <n v="3300"/>
    <s v="City of Melbourne                 Brevard County"/>
    <n v="493"/>
    <n v="153.62142818188585"/>
    <n v="890.20875617805734"/>
    <n v="100.50206540708123"/>
    <m/>
    <m/>
    <m/>
    <n v="890.20875617805734"/>
    <n v="890.20875617805734"/>
    <n v="392119.54901052348"/>
    <n v="1"/>
    <n v="1"/>
    <n v="100.50206540708123"/>
    <n v="100.50206540708123"/>
  </r>
  <r>
    <n v="2577"/>
    <n v="0"/>
    <x v="2"/>
    <x v="4"/>
    <x v="4"/>
    <s v="62-304.520 (8), F.A.C."/>
    <x v="4"/>
    <x v="4"/>
    <x v="11"/>
    <n v="3300"/>
    <s v="Mixed Rangeland"/>
    <n v="3300"/>
    <s v="City of Vero Beach    Indian River County"/>
    <n v="335"/>
    <n v="141.44997304991804"/>
    <n v="924.90121219187813"/>
    <n v="97.879504932487805"/>
    <m/>
    <m/>
    <m/>
    <n v="924.90121219187813"/>
    <n v="924.90121219187813"/>
    <n v="390528.6231190011"/>
    <n v="1"/>
    <n v="1"/>
    <n v="97.879504932487805"/>
    <n v="97.879504932487805"/>
  </r>
  <r>
    <n v="4040"/>
    <n v="0"/>
    <x v="2"/>
    <x v="2"/>
    <x v="4"/>
    <s v="62-304.520 (7), F.A.C."/>
    <x v="4"/>
    <x v="4"/>
    <x v="11"/>
    <n v="3300"/>
    <s v="Mixed Rangeland"/>
    <n v="3300"/>
    <s v="Town of Grant-Valkaria                      Brevard County"/>
    <n v="547"/>
    <n v="179.65864337104651"/>
    <n v="1027.7625648564517"/>
    <n v="125.76473331784049"/>
    <m/>
    <m/>
    <m/>
    <n v="1027.7625648564517"/>
    <n v="1027.7625648564517"/>
    <n v="470352.70510507614"/>
    <n v="1"/>
    <n v="1"/>
    <n v="125.76473331784049"/>
    <n v="125.76473331784049"/>
  </r>
  <r>
    <n v="1251"/>
    <n v="0"/>
    <x v="2"/>
    <x v="3"/>
    <x v="4"/>
    <s v="62-304.520 (7), F.A.C."/>
    <x v="4"/>
    <x v="4"/>
    <x v="11"/>
    <n v="3300"/>
    <s v="Mixed Rangeland"/>
    <n v="3300"/>
    <s v="Town of Malabar                  Brevard County"/>
    <n v="614"/>
    <n v="216.34100369670097"/>
    <n v="1075.0474369416299"/>
    <n v="130.40765945589416"/>
    <m/>
    <m/>
    <m/>
    <n v="1075.0474369416299"/>
    <n v="1075.0474369416299"/>
    <n v="485064.56788611307"/>
    <n v="1"/>
    <n v="1"/>
    <n v="130.40765945589416"/>
    <n v="130.40765945589416"/>
  </r>
  <r>
    <n v="4849"/>
    <n v="0"/>
    <x v="2"/>
    <x v="5"/>
    <x v="5"/>
    <s v="C-25 and South Indian River Lagoon"/>
    <x v="5"/>
    <x v="5"/>
    <x v="11"/>
    <n v="3300"/>
    <s v="Mixed Rangeland"/>
    <n v="3300"/>
    <s v="St. Lucie County"/>
    <n v="549"/>
    <n v="208.69952655392615"/>
    <n v="1333.4644515687078"/>
    <n v="160.50680044962553"/>
    <m/>
    <m/>
    <m/>
    <n v="1333.4644515687078"/>
    <n v="1333.4644515687078"/>
    <n v="564434.73806346138"/>
    <n v="1"/>
    <n v="1"/>
    <n v="160.50680044962553"/>
    <n v="160.50680044962553"/>
  </r>
  <r>
    <n v="4038"/>
    <n v="0"/>
    <x v="2"/>
    <x v="2"/>
    <x v="4"/>
    <s v="62-304.520 (7), F.A.C."/>
    <x v="4"/>
    <x v="4"/>
    <x v="11"/>
    <n v="3300"/>
    <s v="Mixed Rangeland"/>
    <n v="3300"/>
    <s v="Indian River County"/>
    <n v="852"/>
    <n v="241.86580867470224"/>
    <n v="1349.2945451153598"/>
    <n v="153.90368552794666"/>
    <m/>
    <m/>
    <m/>
    <n v="1349.2945451153598"/>
    <n v="1349.2945451153598"/>
    <n v="568766.95599775389"/>
    <n v="1"/>
    <n v="1"/>
    <n v="153.90368552794666"/>
    <n v="153.90368552794666"/>
  </r>
  <r>
    <n v="4029"/>
    <n v="0"/>
    <x v="2"/>
    <x v="2"/>
    <x v="4"/>
    <s v="62-304.520 (7), F.A.C."/>
    <x v="4"/>
    <x v="4"/>
    <x v="11"/>
    <n v="3300"/>
    <s v="Mixed Rangeland"/>
    <n v="3300"/>
    <s v="City of Palm Bay            Brevard County"/>
    <n v="834"/>
    <n v="238.9622609816428"/>
    <n v="1384.4779438173698"/>
    <n v="172.39812099121937"/>
    <m/>
    <m/>
    <m/>
    <n v="1384.4779438173698"/>
    <n v="1384.4779438173698"/>
    <n v="583105.6252750752"/>
    <n v="1"/>
    <n v="1"/>
    <n v="172.39812099121937"/>
    <n v="172.39812099121937"/>
  </r>
  <r>
    <n v="1246"/>
    <n v="0"/>
    <x v="2"/>
    <x v="3"/>
    <x v="4"/>
    <s v="62-304.520 (7), F.A.C."/>
    <x v="4"/>
    <x v="4"/>
    <x v="11"/>
    <n v="3300"/>
    <s v="Mixed Rangeland"/>
    <n v="3300"/>
    <s v="Town of Grant-Valkaria                      Brevard County"/>
    <n v="1337"/>
    <n v="450.43562159792413"/>
    <n v="2456.9431357556937"/>
    <n v="284.36978300732528"/>
    <m/>
    <m/>
    <m/>
    <n v="2456.9431357556937"/>
    <n v="2456.9431357556937"/>
    <n v="1071559.2207520902"/>
    <n v="1"/>
    <n v="1"/>
    <n v="284.36978300732528"/>
    <n v="284.36978300732528"/>
  </r>
  <r>
    <n v="1225"/>
    <n v="0"/>
    <x v="2"/>
    <x v="3"/>
    <x v="4"/>
    <s v="62-304.520 (7), F.A.C."/>
    <x v="4"/>
    <x v="4"/>
    <x v="11"/>
    <n v="3300"/>
    <s v="Mixed Rangeland"/>
    <n v="3300"/>
    <s v="City of Palm Bay            Brevard County       SJRWMD C-1 Diversion"/>
    <n v="2655"/>
    <n v="1120.7481082380111"/>
    <n v="2456.1600547274429"/>
    <n v="454.15391661090962"/>
    <m/>
    <m/>
    <m/>
    <n v="8528.3335233591752"/>
    <n v="2456.1600547274429"/>
    <n v="3668048.6659412384"/>
    <n v="0.28800000000000003"/>
    <n v="0.46899999999999997"/>
    <n v="968.34523797635313"/>
    <n v="454.15391661090962"/>
  </r>
  <r>
    <n v="3363"/>
    <n v="0"/>
    <x v="2"/>
    <x v="2"/>
    <x v="4"/>
    <s v="62-304.520 (7)(b),(19), F.A.C."/>
    <x v="4"/>
    <x v="4"/>
    <x v="11"/>
    <n v="3300"/>
    <s v="Mixed Rangeland"/>
    <n v="3300"/>
    <s v="Indian River County"/>
    <n v="3241"/>
    <n v="895.09551172598265"/>
    <n v="4822.1233126894113"/>
    <n v="501.16202325195519"/>
    <m/>
    <m/>
    <m/>
    <n v="4822.1233126894113"/>
    <n v="4822.1233126894113"/>
    <n v="1980544.6163258473"/>
    <n v="1"/>
    <n v="1"/>
    <n v="501.16202325195519"/>
    <n v="501.16202325195519"/>
  </r>
  <r>
    <n v="3358"/>
    <n v="0"/>
    <x v="2"/>
    <x v="2"/>
    <x v="4"/>
    <s v="62-304.520 (7)(b),(19), F.A.C."/>
    <x v="4"/>
    <x v="4"/>
    <x v="11"/>
    <n v="3300"/>
    <s v="Mixed Rangeland"/>
    <n v="3300"/>
    <s v="City of Fellsmere                      Indian River County"/>
    <n v="2560"/>
    <n v="1000.9203740445179"/>
    <n v="5894.0932266244299"/>
    <n v="614.6037795848539"/>
    <m/>
    <m/>
    <m/>
    <n v="5894.0932266244299"/>
    <n v="5894.0932266244299"/>
    <n v="2378893.8325194572"/>
    <n v="1"/>
    <n v="1"/>
    <n v="614.6037795848539"/>
    <n v="614.6037795848539"/>
  </r>
  <r>
    <n v="2580"/>
    <n v="0"/>
    <x v="2"/>
    <x v="4"/>
    <x v="4"/>
    <s v="62-304.520 (8), F.A.C."/>
    <x v="4"/>
    <x v="4"/>
    <x v="11"/>
    <n v="3300"/>
    <s v="Mixed Rangeland"/>
    <n v="3300"/>
    <s v="Indian River County"/>
    <n v="3945"/>
    <n v="1236.2327677045462"/>
    <n v="8121.028023660032"/>
    <n v="948.41133399474859"/>
    <m/>
    <m/>
    <m/>
    <n v="8121.028023660032"/>
    <n v="8121.028023660032"/>
    <n v="3565105.3727114666"/>
    <n v="1"/>
    <n v="1"/>
    <n v="948.41133399474859"/>
    <n v="948.41133399474859"/>
  </r>
  <r>
    <n v="4027"/>
    <n v="0"/>
    <x v="2"/>
    <x v="2"/>
    <x v="4"/>
    <s v="62-304.520 (7), F.A.C."/>
    <x v="4"/>
    <x v="4"/>
    <x v="11"/>
    <n v="3300"/>
    <s v="Mixed Rangeland"/>
    <n v="3300"/>
    <s v="Brevard County"/>
    <n v="3903"/>
    <n v="1590.2504791302272"/>
    <n v="8777.2385623595019"/>
    <n v="935.72656580087221"/>
    <m/>
    <m/>
    <m/>
    <n v="8777.2385623595019"/>
    <n v="8777.2385623595019"/>
    <n v="3623125.719338018"/>
    <n v="1"/>
    <n v="1"/>
    <n v="935.72656580087221"/>
    <n v="935.72656580087221"/>
  </r>
  <r>
    <n v="1661"/>
    <n v="0"/>
    <x v="2"/>
    <x v="3"/>
    <x v="4"/>
    <s v="62-304.520 (7), F.A.C."/>
    <x v="4"/>
    <x v="4"/>
    <x v="14"/>
    <n v="4110"/>
    <s v="Pine flatwoods"/>
    <n v="1000"/>
    <s v="City of West Melbourne   Brevard County       SJRWMD C-1 Diversion"/>
    <n v="277"/>
    <n v="95.104621173441842"/>
    <n v="184.33905758156959"/>
    <n v="25.136094209190286"/>
    <n v="184.33905758156959"/>
    <n v="25.136094209190286"/>
    <n v="95.104621173441842"/>
    <n v="640.06617215822769"/>
    <n v="184.33905758156959"/>
    <n v="290164.82757628069"/>
    <n v="0.28800000000000003"/>
    <n v="0.46899999999999997"/>
    <n v="53.595083601685047"/>
    <n v="25.136094209190286"/>
  </r>
  <r>
    <n v="2073"/>
    <n v="0"/>
    <x v="2"/>
    <x v="3"/>
    <x v="4"/>
    <s v="62-304.520 (7), F.A.C."/>
    <x v="4"/>
    <x v="4"/>
    <x v="22"/>
    <n v="4110"/>
    <s v="Pine flatwoods"/>
    <n v="1000"/>
    <s v="MTWCD                                 City of West Melbourne   Brevard County       SJRWMD C-1 Diversion"/>
    <n v="9"/>
    <n v="2.6751106107781319E-2"/>
    <n v="5.8540165292190367E-2"/>
    <n v="9.6975092063013076E-3"/>
    <n v="5.8540165292190367E-2"/>
    <n v="9.6975092063013076E-3"/>
    <n v="2.6751106107781319E-2"/>
    <n v="0.20326446282010541"/>
    <n v="5.8540165292190367E-2"/>
    <n v="87.741944256038167"/>
    <n v="0.28800000000000003"/>
    <n v="0.46899999999999997"/>
    <n v="2.0676991911090209E-2"/>
    <n v="9.6975092063013076E-3"/>
  </r>
  <r>
    <n v="3368"/>
    <n v="0"/>
    <x v="2"/>
    <x v="2"/>
    <x v="4"/>
    <s v="62-304.520 (7)(b),(19), F.A.C."/>
    <x v="4"/>
    <x v="4"/>
    <x v="11"/>
    <n v="4110"/>
    <s v="Pine flatwoods"/>
    <n v="2000"/>
    <s v="City of Fellsmere                      Indian River County"/>
    <n v="43"/>
    <n v="6.9849113784912857"/>
    <n v="35.774856271815892"/>
    <n v="2.7650582274206257"/>
    <n v="35.774856271815892"/>
    <n v="2.7650582274206257"/>
    <n v="6.9849113784912857"/>
    <n v="35.774856271815892"/>
    <n v="35.774856271815892"/>
    <n v="14786.152328528697"/>
    <n v="1"/>
    <n v="1"/>
    <n v="2.7650582274206257"/>
    <n v="2.7650582274206257"/>
  </r>
  <r>
    <n v="3369"/>
    <n v="0"/>
    <x v="2"/>
    <x v="2"/>
    <x v="4"/>
    <s v="62-304.520 (7)(b),(19), F.A.C."/>
    <x v="4"/>
    <x v="4"/>
    <x v="11"/>
    <n v="4110"/>
    <s v="Pine flatwoods"/>
    <n v="2000"/>
    <s v="City of Sebastian      Indian River County"/>
    <n v="18"/>
    <n v="9.1045489918867902E-3"/>
    <n v="6.4051504854738789E-2"/>
    <n v="6.5098000009009976E-3"/>
    <n v="6.4051504854738789E-2"/>
    <n v="6.5098000009009976E-3"/>
    <n v="9.1045489918867902E-3"/>
    <n v="6.4051504854738789E-2"/>
    <n v="6.4051504854738789E-2"/>
    <n v="27.304550030059751"/>
    <n v="1"/>
    <n v="1"/>
    <n v="6.5098000009009976E-3"/>
    <n v="6.5098000009009976E-3"/>
  </r>
  <r>
    <n v="4043"/>
    <n v="0"/>
    <x v="2"/>
    <x v="2"/>
    <x v="4"/>
    <s v="62-304.520 (7), F.A.C."/>
    <x v="4"/>
    <x v="4"/>
    <x v="11"/>
    <n v="4110"/>
    <s v="Pine flatwoods"/>
    <n v="2000"/>
    <s v="City of Sebastian      Indian River County"/>
    <n v="27"/>
    <n v="2.7385913914517008"/>
    <n v="18.777979246955788"/>
    <n v="1.8772986434948551"/>
    <n v="18.777979246955788"/>
    <n v="1.8772986434948551"/>
    <n v="2.7385913914517008"/>
    <n v="18.777979246955788"/>
    <n v="18.777979246955788"/>
    <n v="8570.8632949026287"/>
    <n v="1"/>
    <n v="1"/>
    <n v="1.8772986434948551"/>
    <n v="1.8772986434948551"/>
  </r>
  <r>
    <n v="2583"/>
    <n v="0"/>
    <x v="2"/>
    <x v="4"/>
    <x v="4"/>
    <s v="62-304.520 (8), F.A.C."/>
    <x v="4"/>
    <x v="4"/>
    <x v="11"/>
    <n v="4110"/>
    <s v="Pine flatwoods"/>
    <n v="2000"/>
    <s v="FDOT District 4                                       Indian River County"/>
    <n v="8"/>
    <n v="0.32874874523251207"/>
    <n v="3.0607851427155865"/>
    <n v="0.43424791680415187"/>
    <n v="3.0607851427155865"/>
    <n v="0.43424791680415187"/>
    <n v="0.32874874523251207"/>
    <n v="3.0607851427155865"/>
    <n v="3.0607851427155865"/>
    <n v="1297.4882712350659"/>
    <n v="1"/>
    <n v="1"/>
    <n v="0.43424791680415187"/>
    <n v="0.43424791680415187"/>
  </r>
  <r>
    <n v="4044"/>
    <n v="0"/>
    <x v="2"/>
    <x v="2"/>
    <x v="4"/>
    <s v="62-304.520 (7), F.A.C."/>
    <x v="4"/>
    <x v="4"/>
    <x v="11"/>
    <n v="4110"/>
    <s v="Pine flatwoods"/>
    <n v="2000"/>
    <s v="FWCD                                     Indian River County"/>
    <n v="104"/>
    <n v="4.2345593863003517"/>
    <n v="25.627909069033965"/>
    <n v="2.8117784453766395"/>
    <n v="25.627909069033965"/>
    <n v="2.8117784453766395"/>
    <n v="4.2345593863003517"/>
    <n v="25.627909069033965"/>
    <n v="25.627909069033965"/>
    <n v="10525.054096014328"/>
    <n v="1"/>
    <n v="1"/>
    <n v="2.8117784453766395"/>
    <n v="2.8117784453766395"/>
  </r>
  <r>
    <n v="4045"/>
    <n v="0"/>
    <x v="2"/>
    <x v="2"/>
    <x v="4"/>
    <s v="62-304.520 (7), F.A.C."/>
    <x v="4"/>
    <x v="4"/>
    <x v="11"/>
    <n v="4110"/>
    <s v="Pine flatwoods"/>
    <n v="2000"/>
    <s v="FWCD               City of Fellsmere                      Indian River County"/>
    <n v="1"/>
    <n v="1.1516612701913627E-2"/>
    <n v="7.9131411439332569E-2"/>
    <n v="8.874794764173858E-3"/>
    <n v="7.9131411439332569E-2"/>
    <n v="8.874794764173858E-3"/>
    <n v="1.1516612701913627E-2"/>
    <n v="7.9131411439332569E-2"/>
    <n v="7.9131411439332569E-2"/>
    <n v="32.876893061177803"/>
    <n v="1"/>
    <n v="1"/>
    <n v="8.874794764173858E-3"/>
    <n v="8.874794764173858E-3"/>
  </r>
  <r>
    <n v="2584"/>
    <n v="0"/>
    <x v="2"/>
    <x v="4"/>
    <x v="4"/>
    <s v="62-304.520 (8), F.A.C."/>
    <x v="4"/>
    <x v="4"/>
    <x v="11"/>
    <n v="4110"/>
    <s v="Pine flatwoods"/>
    <n v="2000"/>
    <s v="Indian River County"/>
    <n v="223"/>
    <n v="33.238744134833034"/>
    <n v="232.75608250524473"/>
    <n v="22.490851992352269"/>
    <n v="232.75608250524473"/>
    <n v="22.490851992352269"/>
    <n v="33.238744134833034"/>
    <n v="232.75608250524473"/>
    <n v="232.75608250524473"/>
    <n v="105171.10008369116"/>
    <n v="1"/>
    <n v="1"/>
    <n v="22.490851992352269"/>
    <n v="22.490851992352269"/>
  </r>
  <r>
    <n v="3370"/>
    <n v="0"/>
    <x v="2"/>
    <x v="2"/>
    <x v="4"/>
    <s v="62-304.520 (7)(b),(19), F.A.C."/>
    <x v="4"/>
    <x v="4"/>
    <x v="11"/>
    <n v="4110"/>
    <s v="Pine flatwoods"/>
    <n v="2000"/>
    <s v="Indian River County"/>
    <n v="68"/>
    <n v="1.2069642705303273E-2"/>
    <n v="7.7099236174957078E-2"/>
    <n v="8.0923751650821777E-3"/>
    <n v="7.7099236174957078E-2"/>
    <n v="8.0923751650821777E-3"/>
    <n v="1.2069642705303273E-2"/>
    <n v="7.7099236174957078E-2"/>
    <n v="7.7099236174957078E-2"/>
    <n v="32.162684860557818"/>
    <n v="1"/>
    <n v="1"/>
    <n v="8.0923751650821777E-3"/>
    <n v="8.0923751650821777E-3"/>
  </r>
  <r>
    <n v="4046"/>
    <n v="0"/>
    <x v="2"/>
    <x v="2"/>
    <x v="4"/>
    <s v="62-304.520 (7), F.A.C."/>
    <x v="4"/>
    <x v="4"/>
    <x v="11"/>
    <n v="4110"/>
    <s v="Pine flatwoods"/>
    <n v="2000"/>
    <s v="Indian River County"/>
    <n v="65"/>
    <n v="0.89762971018929871"/>
    <n v="4.3315659771185668"/>
    <n v="0.34841804907537566"/>
    <n v="4.3315659771185668"/>
    <n v="0.34841804907537566"/>
    <n v="0.89762971018929871"/>
    <n v="4.3315659771185668"/>
    <n v="4.3315659771185668"/>
    <n v="1878.5609453795673"/>
    <n v="1"/>
    <n v="1"/>
    <n v="0.34841804907537566"/>
    <n v="0.34841804907537566"/>
  </r>
  <r>
    <n v="2585"/>
    <n v="0"/>
    <x v="2"/>
    <x v="4"/>
    <x v="4"/>
    <s v="62-304.520 (8), F.A.C."/>
    <x v="4"/>
    <x v="4"/>
    <x v="11"/>
    <n v="4110"/>
    <s v="Pine flatwoods"/>
    <n v="2000"/>
    <s v="IRFWCD                                      Indian River County"/>
    <n v="27"/>
    <n v="1.9585569138449121E-2"/>
    <n v="0.14079868022220379"/>
    <n v="1.3791248963556718E-2"/>
    <n v="0.14079868022220379"/>
    <n v="1.3791248963556718E-2"/>
    <n v="1.9585569138449121E-2"/>
    <n v="0.14079868022220379"/>
    <n v="0.14079868022220379"/>
    <n v="60.737217415000316"/>
    <n v="1"/>
    <n v="1"/>
    <n v="1.3791248963556718E-2"/>
    <n v="1.3791248963556718E-2"/>
  </r>
  <r>
    <n v="3371"/>
    <n v="0"/>
    <x v="2"/>
    <x v="2"/>
    <x v="4"/>
    <s v="62-304.520 (7)(b),(19), F.A.C."/>
    <x v="4"/>
    <x v="4"/>
    <x v="11"/>
    <n v="4110"/>
    <s v="Pine flatwoods"/>
    <n v="2000"/>
    <s v="SRIDROW                           City of Sebastian      Indian River County"/>
    <n v="3"/>
    <n v="2.2727846219487257E-4"/>
    <n v="1.5908392808776657E-3"/>
    <n v="1.6014484807630447E-4"/>
    <n v="1.5908392808776657E-3"/>
    <n v="1.6014484807630447E-4"/>
    <n v="2.2727846219487257E-4"/>
    <n v="1.5908392808776657E-3"/>
    <n v="1.5908392808776657E-3"/>
    <n v="0.678621630431121"/>
    <n v="1"/>
    <n v="1"/>
    <n v="1.6014484807630447E-4"/>
    <n v="1.6014484807630447E-4"/>
  </r>
  <r>
    <n v="3372"/>
    <n v="0"/>
    <x v="2"/>
    <x v="2"/>
    <x v="4"/>
    <s v="62-304.520 (7)(b),(19), F.A.C."/>
    <x v="4"/>
    <x v="4"/>
    <x v="11"/>
    <n v="4110"/>
    <s v="Pine flatwoods"/>
    <n v="2000"/>
    <s v="VLWCD          City of Fellsmere                      Indian River County"/>
    <n v="1"/>
    <n v="1.3153701025852994E-5"/>
    <n v="9.6961905446981507E-5"/>
    <n v="1.2934079607135051E-5"/>
    <n v="9.6961905446981507E-5"/>
    <n v="1.2934079607135051E-5"/>
    <n v="1.3153701025852994E-5"/>
    <n v="9.6961905446981507E-5"/>
    <n v="9.6961905446981507E-5"/>
    <n v="4.632228884342815E-2"/>
    <n v="1"/>
    <n v="1"/>
    <n v="1.2934079607135051E-5"/>
    <n v="1.2934079607135051E-5"/>
  </r>
  <r>
    <n v="4047"/>
    <n v="0"/>
    <x v="2"/>
    <x v="2"/>
    <x v="4"/>
    <s v="62-304.520 (7), F.A.C."/>
    <x v="4"/>
    <x v="4"/>
    <x v="11"/>
    <n v="4110"/>
    <s v="Pine flatwoods"/>
    <n v="2000"/>
    <s v="VLWCD          City of Fellsmere                      Indian River County"/>
    <n v="1"/>
    <n v="1.184856370045489E-4"/>
    <n v="8.7341145351260056E-4"/>
    <n v="1.1650733571539139E-4"/>
    <n v="8.7341145351260056E-4"/>
    <n v="1.1650733571539139E-4"/>
    <n v="1.184856370045489E-4"/>
    <n v="8.7341145351260056E-4"/>
    <n v="8.7341145351260056E-4"/>
    <n v="0.41726095874726438"/>
    <n v="1"/>
    <n v="1"/>
    <n v="1.1650733571539139E-4"/>
    <n v="1.1650733571539139E-4"/>
  </r>
  <r>
    <n v="3511"/>
    <n v="0"/>
    <x v="2"/>
    <x v="2"/>
    <x v="4"/>
    <s v="62-304.520 (7)(b),(19), F.A.C."/>
    <x v="4"/>
    <x v="4"/>
    <x v="16"/>
    <n v="4110"/>
    <s v="Pine flatwoods"/>
    <n v="3000"/>
    <s v="City of Sebastian      Indian River County"/>
    <n v="8"/>
    <n v="3.5993339511708182E-2"/>
    <n v="0"/>
    <n v="0"/>
    <n v="0.26847617125135925"/>
    <n v="3.5607097094842985E-2"/>
    <n v="3.5993339511708182E-2"/>
    <n v="0.26847617125135925"/>
    <n v="0.26847617125135925"/>
    <n v="124.28535494952069"/>
    <n v="1"/>
    <n v="1"/>
    <n v="3.5607097094842985E-2"/>
    <n v="3.5607097094842985E-2"/>
  </r>
  <r>
    <n v="4337"/>
    <n v="0"/>
    <x v="2"/>
    <x v="2"/>
    <x v="4"/>
    <s v="62-304.520 (7), F.A.C."/>
    <x v="4"/>
    <x v="4"/>
    <x v="16"/>
    <n v="4110"/>
    <s v="Pine flatwoods"/>
    <n v="3000"/>
    <s v="City of Sebastian      Indian River County"/>
    <n v="21"/>
    <n v="5.0159472068304352"/>
    <n v="0"/>
    <n v="0"/>
    <n v="31.483857770271442"/>
    <n v="2.8387320626107599"/>
    <n v="5.0159472068304352"/>
    <n v="31.483857770271442"/>
    <n v="31.483857770271442"/>
    <n v="13971.06683499578"/>
    <n v="1"/>
    <n v="1"/>
    <n v="2.8387320626107599"/>
    <n v="2.8387320626107599"/>
  </r>
  <r>
    <n v="2684"/>
    <n v="0"/>
    <x v="2"/>
    <x v="4"/>
    <x v="4"/>
    <s v="62-304.520 (8), F.A.C."/>
    <x v="4"/>
    <x v="4"/>
    <x v="17"/>
    <n v="4110"/>
    <s v="Pine flatwoods"/>
    <n v="3000"/>
    <s v="City of Vero Beach    Indian River County"/>
    <n v="9"/>
    <n v="3.6633114404994891E-3"/>
    <n v="0"/>
    <n v="0"/>
    <n v="2.7167057422216437E-2"/>
    <n v="3.0535149156287553E-3"/>
    <n v="3.6633114404994891E-3"/>
    <n v="2.7167057422216437E-2"/>
    <n v="2.7167057422216437E-2"/>
    <n v="13.011293727947709"/>
    <n v="1"/>
    <n v="1"/>
    <n v="3.0535149156287553E-3"/>
    <n v="3.0535149156287553E-3"/>
  </r>
  <r>
    <n v="3628"/>
    <n v="0"/>
    <x v="2"/>
    <x v="2"/>
    <x v="4"/>
    <s v="62-304.520 (7)(b),(19), F.A.C."/>
    <x v="4"/>
    <x v="4"/>
    <x v="12"/>
    <n v="4110"/>
    <s v="Pine flatwoods"/>
    <n v="3000"/>
    <s v="Indian River County"/>
    <n v="1"/>
    <n v="4.9585817952571405E-5"/>
    <n v="0"/>
    <n v="0"/>
    <n v="3.1337837071863147E-4"/>
    <n v="4.1176516266614488E-5"/>
    <n v="4.9585817952571405E-5"/>
    <n v="3.1337837071863147E-4"/>
    <n v="3.1337837071863147E-4"/>
    <n v="0.15184976739489187"/>
    <n v="1"/>
    <n v="1"/>
    <n v="4.1176516266614488E-5"/>
    <n v="4.1176516266614488E-5"/>
  </r>
  <r>
    <n v="5113"/>
    <n v="0"/>
    <x v="2"/>
    <x v="5"/>
    <x v="5"/>
    <s v="C-25 and South Indian River Lagoon"/>
    <x v="5"/>
    <x v="5"/>
    <x v="23"/>
    <n v="4110"/>
    <s v="Pine flatwoods"/>
    <n v="3000"/>
    <s v="St. Lucie County"/>
    <n v="224"/>
    <n v="30.434436114497647"/>
    <n v="0"/>
    <n v="0"/>
    <n v="216.01487180299029"/>
    <n v="24.932397093374792"/>
    <n v="30.434436114497647"/>
    <n v="216.01487180299029"/>
    <n v="216.01487180299029"/>
    <n v="96110.570866746988"/>
    <n v="1"/>
    <n v="1"/>
    <n v="24.932397093374792"/>
    <n v="24.932397093374792"/>
  </r>
  <r>
    <n v="811"/>
    <n v="0"/>
    <x v="2"/>
    <x v="3"/>
    <x v="4"/>
    <s v="62-304.520 (7)(b),(16), F.A.C."/>
    <x v="4"/>
    <x v="4"/>
    <x v="1"/>
    <n v="4110"/>
    <s v="Pine flatwoods"/>
    <n v="4110"/>
    <s v="Brevard County"/>
    <n v="183"/>
    <n v="48.161021337045412"/>
    <n v="0"/>
    <n v="0"/>
    <n v="312.95301721284761"/>
    <n v="31.525281109058319"/>
    <n v="48.161021337045412"/>
    <n v="312.95301721284761"/>
    <n v="312.95301721284761"/>
    <n v="143534.68114203788"/>
    <n v="1"/>
    <n v="1"/>
    <n v="31.525281109058319"/>
    <n v="31.525281109058319"/>
  </r>
  <r>
    <n v="1316"/>
    <n v="0"/>
    <x v="2"/>
    <x v="3"/>
    <x v="4"/>
    <s v="62-304.520 (7), F.A.C."/>
    <x v="4"/>
    <x v="4"/>
    <x v="1"/>
    <n v="4110"/>
    <s v="Pine flatwoods"/>
    <n v="4110"/>
    <s v="Brevard County"/>
    <n v="94"/>
    <n v="12.071140432745825"/>
    <n v="0"/>
    <n v="0"/>
    <n v="83.612001538325998"/>
    <n v="8.2002432387311046"/>
    <n v="12.071140432745825"/>
    <n v="83.612001538325998"/>
    <n v="83.612001538325998"/>
    <n v="36926.862562033944"/>
    <n v="1"/>
    <n v="1"/>
    <n v="8.2002432387311046"/>
    <n v="8.2002432387311046"/>
  </r>
  <r>
    <n v="3237"/>
    <n v="0"/>
    <x v="2"/>
    <x v="2"/>
    <x v="4"/>
    <s v="62-304.520 (7)(b),(18), F.A.C."/>
    <x v="4"/>
    <x v="4"/>
    <x v="1"/>
    <n v="4110"/>
    <s v="Pine flatwoods"/>
    <n v="4110"/>
    <s v="Brevard County"/>
    <n v="854"/>
    <n v="390.3551996007252"/>
    <n v="0"/>
    <n v="0"/>
    <n v="1684.4485084359922"/>
    <n v="101.25013093143276"/>
    <n v="390.3551996007252"/>
    <n v="1684.4485084359922"/>
    <n v="1684.4485084359922"/>
    <n v="726243.71863959893"/>
    <n v="1"/>
    <n v="1"/>
    <n v="101.25013093143276"/>
    <n v="101.25013093143276"/>
  </r>
  <r>
    <n v="3429"/>
    <n v="0"/>
    <x v="2"/>
    <x v="2"/>
    <x v="4"/>
    <s v="62-304.520 (7)(b),(19), F.A.C."/>
    <x v="4"/>
    <x v="4"/>
    <x v="1"/>
    <n v="4110"/>
    <s v="Pine flatwoods"/>
    <n v="4110"/>
    <s v="Brevard County"/>
    <n v="142"/>
    <n v="44.924991956368181"/>
    <n v="0"/>
    <n v="0"/>
    <n v="209.21592802016386"/>
    <n v="13.652136725760222"/>
    <n v="44.924991956368181"/>
    <n v="209.21592802016386"/>
    <n v="209.21592802016386"/>
    <n v="90382.527509136838"/>
    <n v="1"/>
    <n v="1"/>
    <n v="13.652136725760222"/>
    <n v="13.652136725760222"/>
  </r>
  <r>
    <n v="3784"/>
    <n v="0"/>
    <x v="2"/>
    <x v="2"/>
    <x v="4"/>
    <s v="62-304.520 (7)(b),(20), F.A.C."/>
    <x v="4"/>
    <x v="4"/>
    <x v="1"/>
    <n v="4110"/>
    <s v="Pine flatwoods"/>
    <n v="4110"/>
    <s v="Brevard County"/>
    <n v="120"/>
    <n v="42.436632915321283"/>
    <n v="0"/>
    <n v="0"/>
    <n v="233.37954957511965"/>
    <n v="18.634819887822534"/>
    <n v="42.436632915321283"/>
    <n v="233.37954957511965"/>
    <n v="233.37954957511965"/>
    <n v="101139.48938989738"/>
    <n v="1"/>
    <n v="1"/>
    <n v="18.634819887822534"/>
    <n v="18.634819887822534"/>
  </r>
  <r>
    <n v="4123"/>
    <n v="0"/>
    <x v="2"/>
    <x v="2"/>
    <x v="4"/>
    <s v="62-304.520 (7), F.A.C."/>
    <x v="4"/>
    <x v="4"/>
    <x v="1"/>
    <n v="4110"/>
    <s v="Pine flatwoods"/>
    <n v="4110"/>
    <s v="Brevard County"/>
    <n v="13141"/>
    <n v="5574.8791371760872"/>
    <n v="0"/>
    <n v="0"/>
    <n v="25645.281030231818"/>
    <n v="1840.5513935131601"/>
    <n v="5574.8791371760872"/>
    <n v="25645.281030231818"/>
    <n v="25645.281030231818"/>
    <n v="11318770.614696382"/>
    <n v="1"/>
    <n v="1"/>
    <n v="1840.5513935131601"/>
    <n v="1840.5513935131601"/>
  </r>
  <r>
    <n v="812"/>
    <n v="0"/>
    <x v="2"/>
    <x v="3"/>
    <x v="4"/>
    <s v="62-304.520 (7)(b),(16), F.A.C."/>
    <x v="4"/>
    <x v="4"/>
    <x v="1"/>
    <n v="4110"/>
    <s v="Pine flatwoods"/>
    <n v="4110"/>
    <s v="Brevard County       SJRWMD C-1 Diversion"/>
    <n v="1"/>
    <n v="2.8114309812348078E-4"/>
    <n v="0"/>
    <n v="0"/>
    <n v="7.4337589313165436E-4"/>
    <n v="1.8626124173628288E-4"/>
    <n v="2.8114309812348078E-4"/>
    <n v="2.5811662955960218E-3"/>
    <n v="7.4337589313165436E-4"/>
    <n v="0.94982824055795867"/>
    <n v="0.28800000000000003"/>
    <n v="0.46899999999999997"/>
    <n v="3.9714550476819383E-4"/>
    <n v="1.8626124173628288E-4"/>
  </r>
  <r>
    <n v="1317"/>
    <n v="0"/>
    <x v="2"/>
    <x v="3"/>
    <x v="4"/>
    <s v="62-304.520 (7), F.A.C."/>
    <x v="4"/>
    <x v="4"/>
    <x v="1"/>
    <n v="4110"/>
    <s v="Pine flatwoods"/>
    <n v="4110"/>
    <s v="Brevard County       SJRWMD C-1 Diversion"/>
    <n v="314"/>
    <n v="43.653550534667453"/>
    <n v="0"/>
    <n v="0"/>
    <n v="90.916477086647973"/>
    <n v="15.642429814091839"/>
    <n v="43.653550534667453"/>
    <n v="315.68221210641656"/>
    <n v="90.916477086647973"/>
    <n v="144197.46377240997"/>
    <n v="0.28800000000000003"/>
    <n v="0.46899999999999997"/>
    <n v="33.352728814694757"/>
    <n v="15.642429814091839"/>
  </r>
  <r>
    <n v="4124"/>
    <n v="0"/>
    <x v="2"/>
    <x v="2"/>
    <x v="4"/>
    <s v="62-304.520 (7), F.A.C."/>
    <x v="4"/>
    <x v="4"/>
    <x v="1"/>
    <n v="4110"/>
    <s v="Pine flatwoods"/>
    <n v="4110"/>
    <s v="Brevard County       SJRWMD C-1 Diversion"/>
    <n v="3"/>
    <n v="5.6973922748411357E-4"/>
    <n v="0"/>
    <n v="0"/>
    <n v="8.9509735473836441E-4"/>
    <n v="1.4394698610697309E-4"/>
    <n v="5.6973922748411357E-4"/>
    <n v="3.1079769261748761E-3"/>
    <n v="8.9509735473836441E-4"/>
    <n v="1.4459510583136173"/>
    <n v="0.28800000000000003"/>
    <n v="0.46899999999999997"/>
    <n v="3.069232113155077E-4"/>
    <n v="1.4394698610697309E-4"/>
  </r>
  <r>
    <n v="2623"/>
    <n v="0"/>
    <x v="2"/>
    <x v="4"/>
    <x v="4"/>
    <s v="62-304.520 (8), F.A.C."/>
    <x v="4"/>
    <x v="4"/>
    <x v="13"/>
    <n v="4110"/>
    <s v="Pine flatwoods"/>
    <n v="4110"/>
    <s v="City of Fellsmere                      Indian River County"/>
    <n v="4"/>
    <n v="9.4502242224656904E-2"/>
    <n v="0"/>
    <n v="0"/>
    <n v="0.5432699218511462"/>
    <n v="3.7874204455135729E-2"/>
    <n v="9.4502242224656904E-2"/>
    <n v="0.5432699218511462"/>
    <n v="0.5432699218511462"/>
    <n v="240.46249477846197"/>
    <n v="1"/>
    <n v="1"/>
    <n v="3.7874204455135729E-2"/>
    <n v="3.7874204455135729E-2"/>
  </r>
  <r>
    <n v="3452"/>
    <n v="0"/>
    <x v="2"/>
    <x v="2"/>
    <x v="4"/>
    <s v="62-304.520 (7)(b),(19), F.A.C."/>
    <x v="4"/>
    <x v="4"/>
    <x v="13"/>
    <n v="4110"/>
    <s v="Pine flatwoods"/>
    <n v="4110"/>
    <s v="City of Fellsmere                      Indian River County"/>
    <n v="5737"/>
    <n v="2196.4844484394293"/>
    <n v="0"/>
    <n v="0"/>
    <n v="10801.919237874981"/>
    <n v="718.54659766122916"/>
    <n v="2196.4844484394293"/>
    <n v="10801.919237874981"/>
    <n v="10801.919237874981"/>
    <n v="4676190.1530697448"/>
    <n v="1"/>
    <n v="1"/>
    <n v="718.54659766122916"/>
    <n v="718.54659766122916"/>
  </r>
  <r>
    <n v="4214"/>
    <n v="0"/>
    <x v="2"/>
    <x v="2"/>
    <x v="4"/>
    <s v="62-304.520 (7), F.A.C."/>
    <x v="4"/>
    <x v="4"/>
    <x v="13"/>
    <n v="4110"/>
    <s v="Pine flatwoods"/>
    <n v="4110"/>
    <s v="City of Fellsmere                      Indian River County"/>
    <n v="283"/>
    <n v="72.602577348607966"/>
    <n v="0"/>
    <n v="0"/>
    <n v="409.63886129863363"/>
    <n v="33.657804264560177"/>
    <n v="72.602577348607966"/>
    <n v="409.63886129863363"/>
    <n v="409.63886129863363"/>
    <n v="179864.95033321268"/>
    <n v="1"/>
    <n v="1"/>
    <n v="33.657804264560177"/>
    <n v="33.657804264560177"/>
  </r>
  <r>
    <n v="860"/>
    <n v="0"/>
    <x v="2"/>
    <x v="3"/>
    <x v="4"/>
    <s v="62-304.520 (7)(b),(16), F.A.C."/>
    <x v="4"/>
    <x v="4"/>
    <x v="8"/>
    <n v="4110"/>
    <s v="Pine flatwoods"/>
    <n v="4110"/>
    <s v="City of Melbourne                 Brevard County"/>
    <n v="1451"/>
    <n v="534.54721772405935"/>
    <n v="0"/>
    <n v="0"/>
    <n v="3241.7042297193834"/>
    <n v="288.9037652662152"/>
    <n v="534.54721772405935"/>
    <n v="3241.7042297193834"/>
    <n v="3241.7042297193834"/>
    <n v="1516221.2273682288"/>
    <n v="1"/>
    <n v="1"/>
    <n v="288.9037652662152"/>
    <n v="288.9037652662152"/>
  </r>
  <r>
    <n v="1418"/>
    <n v="0"/>
    <x v="2"/>
    <x v="3"/>
    <x v="4"/>
    <s v="62-304.520 (7), F.A.C."/>
    <x v="4"/>
    <x v="4"/>
    <x v="8"/>
    <n v="4110"/>
    <s v="Pine flatwoods"/>
    <n v="4110"/>
    <s v="City of Melbourne                 Brevard County"/>
    <n v="150"/>
    <n v="41.013391246753535"/>
    <n v="0"/>
    <n v="0"/>
    <n v="277.81359383388764"/>
    <n v="26.99614626801684"/>
    <n v="41.013391246753535"/>
    <n v="277.81359383388764"/>
    <n v="277.81359383388764"/>
    <n v="131914.66654047286"/>
    <n v="1"/>
    <n v="1"/>
    <n v="26.99614626801684"/>
    <n v="26.99614626801684"/>
  </r>
  <r>
    <n v="1419"/>
    <n v="0"/>
    <x v="2"/>
    <x v="3"/>
    <x v="4"/>
    <s v="62-304.520 (7), F.A.C."/>
    <x v="4"/>
    <x v="4"/>
    <x v="8"/>
    <n v="4110"/>
    <s v="Pine flatwoods"/>
    <n v="4110"/>
    <s v="City of Melbourne                 Brevard County       SJRWMD C-1 Diversion"/>
    <n v="138"/>
    <n v="43.597476680751043"/>
    <n v="0"/>
    <n v="0"/>
    <n v="90.097754411109875"/>
    <n v="14.925761205644669"/>
    <n v="43.597476680751043"/>
    <n v="312.83942503857594"/>
    <n v="90.097754411109875"/>
    <n v="141661.05580860903"/>
    <n v="0.28800000000000003"/>
    <n v="0.46899999999999997"/>
    <n v="31.824650758304198"/>
    <n v="14.925761205644669"/>
  </r>
  <r>
    <n v="957"/>
    <n v="0"/>
    <x v="2"/>
    <x v="3"/>
    <x v="4"/>
    <s v="62-304.520 (7)(b),(16), F.A.C."/>
    <x v="4"/>
    <x v="4"/>
    <x v="14"/>
    <n v="4110"/>
    <s v="Pine flatwoods"/>
    <n v="4110"/>
    <s v="City of Melbourne              City of West Melbourne   Brevard County"/>
    <n v="14"/>
    <n v="0.33612434474869229"/>
    <n v="0"/>
    <n v="0"/>
    <n v="2.8535689975638592"/>
    <n v="0.34422768873705911"/>
    <n v="0.33612434474869229"/>
    <n v="2.8535689975638592"/>
    <n v="2.8535689975638592"/>
    <n v="1223.6094009781018"/>
    <n v="1"/>
    <n v="1"/>
    <n v="0.34422768873705911"/>
    <n v="0.34422768873705911"/>
  </r>
  <r>
    <n v="1420"/>
    <n v="0"/>
    <x v="2"/>
    <x v="3"/>
    <x v="4"/>
    <s v="62-304.520 (7), F.A.C."/>
    <x v="4"/>
    <x v="4"/>
    <x v="8"/>
    <n v="4110"/>
    <s v="Pine flatwoods"/>
    <n v="4110"/>
    <s v="City of Melbourne     City of Palm Bay            Brevard County"/>
    <n v="13"/>
    <n v="0.56194211060582688"/>
    <n v="0"/>
    <n v="0"/>
    <n v="3.8509308746138897"/>
    <n v="0.43466558512982201"/>
    <n v="0.56194211060582688"/>
    <n v="3.8509308746138897"/>
    <n v="3.8509308746138897"/>
    <n v="1806.3061302815263"/>
    <n v="1"/>
    <n v="1"/>
    <n v="0.43466558512982201"/>
    <n v="0.43466558512982201"/>
  </r>
  <r>
    <n v="903"/>
    <n v="0"/>
    <x v="2"/>
    <x v="3"/>
    <x v="4"/>
    <s v="62-304.520 (7)(b),(16), F.A.C."/>
    <x v="4"/>
    <x v="4"/>
    <x v="15"/>
    <n v="4110"/>
    <s v="Pine flatwoods"/>
    <n v="4110"/>
    <s v="City of Palm Bay            Brevard County"/>
    <n v="24"/>
    <n v="2.0908345075792161"/>
    <n v="0"/>
    <n v="0"/>
    <n v="19.649962632063875"/>
    <n v="2.4043828845529069"/>
    <n v="2.0908345075792161"/>
    <n v="19.649962632063875"/>
    <n v="19.649962632063875"/>
    <n v="7481.8356518510864"/>
    <n v="1"/>
    <n v="1"/>
    <n v="2.4043828845529069"/>
    <n v="2.4043828845529069"/>
  </r>
  <r>
    <n v="1535"/>
    <n v="0"/>
    <x v="2"/>
    <x v="3"/>
    <x v="4"/>
    <s v="62-304.520 (7), F.A.C."/>
    <x v="4"/>
    <x v="4"/>
    <x v="15"/>
    <n v="4110"/>
    <s v="Pine flatwoods"/>
    <n v="4110"/>
    <s v="City of Palm Bay            Brevard County"/>
    <n v="970"/>
    <n v="301.55972398444709"/>
    <n v="0"/>
    <n v="0"/>
    <n v="2280.523168279899"/>
    <n v="236.10205679959887"/>
    <n v="301.55972398444709"/>
    <n v="2280.523168279899"/>
    <n v="2280.523168279899"/>
    <n v="1026139.6414574832"/>
    <n v="1"/>
    <n v="1"/>
    <n v="236.10205679959887"/>
    <n v="236.10205679959887"/>
  </r>
  <r>
    <n v="4254"/>
    <n v="0"/>
    <x v="2"/>
    <x v="2"/>
    <x v="4"/>
    <s v="62-304.520 (7), F.A.C."/>
    <x v="4"/>
    <x v="4"/>
    <x v="15"/>
    <n v="4110"/>
    <s v="Pine flatwoods"/>
    <n v="4110"/>
    <s v="City of Palm Bay            Brevard County"/>
    <n v="1602"/>
    <n v="633.23173938956654"/>
    <n v="0"/>
    <n v="0"/>
    <n v="3498.0026764397803"/>
    <n v="264.62381830007371"/>
    <n v="633.23173938956654"/>
    <n v="3498.0026764397803"/>
    <n v="3498.0026764397803"/>
    <n v="1518806.4013362445"/>
    <n v="1"/>
    <n v="1"/>
    <n v="264.62381830007371"/>
    <n v="264.62381830007371"/>
  </r>
  <r>
    <n v="1536"/>
    <n v="0"/>
    <x v="2"/>
    <x v="3"/>
    <x v="4"/>
    <s v="62-304.520 (7), F.A.C."/>
    <x v="4"/>
    <x v="4"/>
    <x v="15"/>
    <n v="4110"/>
    <s v="Pine flatwoods"/>
    <n v="4110"/>
    <s v="City of Palm Bay            Brevard County       SJRWMD C-1 Diversion"/>
    <n v="2992"/>
    <n v="998.92506047484642"/>
    <n v="0"/>
    <n v="0"/>
    <n v="2049.6303630620118"/>
    <n v="320.48520843896705"/>
    <n v="998.92506047484642"/>
    <n v="7116.7720939653182"/>
    <n v="2049.6303630620118"/>
    <n v="3266694.4890390667"/>
    <n v="0.28800000000000003"/>
    <n v="0.46899999999999997"/>
    <n v="683.33733142636902"/>
    <n v="320.48520843896705"/>
  </r>
  <r>
    <n v="4255"/>
    <n v="0"/>
    <x v="2"/>
    <x v="2"/>
    <x v="4"/>
    <s v="62-304.520 (7), F.A.C."/>
    <x v="4"/>
    <x v="4"/>
    <x v="15"/>
    <n v="4110"/>
    <s v="Pine flatwoods"/>
    <n v="4110"/>
    <s v="City of Palm Bay            Brevard County       SJRWMD C-1 Diversion"/>
    <n v="4"/>
    <n v="6.3721519114793299E-4"/>
    <n v="0"/>
    <n v="0"/>
    <n v="1.2051993787252416E-3"/>
    <n v="2.1232508171947071E-4"/>
    <n v="6.3721519114793299E-4"/>
    <n v="4.1847200650181994E-3"/>
    <n v="1.2051993787252416E-3"/>
    <n v="1.7265524565666028"/>
    <n v="0.28800000000000003"/>
    <n v="0.46899999999999997"/>
    <n v="4.5271872434855164E-4"/>
    <n v="2.1232508171947071E-4"/>
  </r>
  <r>
    <n v="3512"/>
    <n v="0"/>
    <x v="2"/>
    <x v="2"/>
    <x v="4"/>
    <s v="62-304.520 (7)(b),(19), F.A.C."/>
    <x v="4"/>
    <x v="4"/>
    <x v="16"/>
    <n v="4110"/>
    <s v="Pine flatwoods"/>
    <n v="4110"/>
    <s v="City of Sebastian      Indian River County"/>
    <n v="77"/>
    <n v="6.1349770989824624"/>
    <n v="0"/>
    <n v="0"/>
    <n v="40.867955290311023"/>
    <n v="4.2375563451735907"/>
    <n v="6.1349770989824624"/>
    <n v="40.867955290311023"/>
    <n v="40.867955290311023"/>
    <n v="19005.428356303517"/>
    <n v="1"/>
    <n v="1"/>
    <n v="4.2375563451735907"/>
    <n v="4.2375563451735907"/>
  </r>
  <r>
    <n v="4338"/>
    <n v="0"/>
    <x v="2"/>
    <x v="2"/>
    <x v="4"/>
    <s v="62-304.520 (7), F.A.C."/>
    <x v="4"/>
    <x v="4"/>
    <x v="16"/>
    <n v="4110"/>
    <s v="Pine flatwoods"/>
    <n v="4110"/>
    <s v="City of Sebastian      Indian River County"/>
    <n v="270"/>
    <n v="57.022493870738693"/>
    <n v="0"/>
    <n v="0"/>
    <n v="390.3274682770429"/>
    <n v="40.055914146655965"/>
    <n v="57.022493870738693"/>
    <n v="390.3274682770429"/>
    <n v="390.3274682770429"/>
    <n v="177390.53066035348"/>
    <n v="1"/>
    <n v="1"/>
    <n v="40.055914146655965"/>
    <n v="40.055914146655965"/>
  </r>
  <r>
    <n v="2685"/>
    <n v="0"/>
    <x v="2"/>
    <x v="4"/>
    <x v="4"/>
    <s v="62-304.520 (8), F.A.C."/>
    <x v="4"/>
    <x v="4"/>
    <x v="17"/>
    <n v="4110"/>
    <s v="Pine flatwoods"/>
    <n v="4110"/>
    <s v="City of Vero Beach    Indian River County"/>
    <n v="249"/>
    <n v="74.885429554182821"/>
    <n v="0"/>
    <n v="0"/>
    <n v="483.91242605277637"/>
    <n v="43.158779661499594"/>
    <n v="74.885429554182821"/>
    <n v="483.91242605277637"/>
    <n v="483.91242605277637"/>
    <n v="215090.42613935561"/>
    <n v="1"/>
    <n v="1"/>
    <n v="43.158779661499594"/>
    <n v="43.158779661499594"/>
  </r>
  <r>
    <n v="958"/>
    <n v="0"/>
    <x v="2"/>
    <x v="3"/>
    <x v="4"/>
    <s v="62-304.520 (7)(b),(16), F.A.C."/>
    <x v="4"/>
    <x v="4"/>
    <x v="14"/>
    <n v="4110"/>
    <s v="Pine flatwoods"/>
    <n v="4110"/>
    <s v="City of West Melbourne   Brevard County"/>
    <n v="86"/>
    <n v="19.206996118352457"/>
    <n v="0"/>
    <n v="0"/>
    <n v="136.19369658645229"/>
    <n v="13.851187383265051"/>
    <n v="19.206996118352457"/>
    <n v="136.19369658645229"/>
    <n v="136.19369658645229"/>
    <n v="59898.344890239779"/>
    <n v="1"/>
    <n v="1"/>
    <n v="13.851187383265051"/>
    <n v="13.851187383265051"/>
  </r>
  <r>
    <n v="1662"/>
    <n v="0"/>
    <x v="2"/>
    <x v="3"/>
    <x v="4"/>
    <s v="62-304.520 (7), F.A.C."/>
    <x v="4"/>
    <x v="4"/>
    <x v="14"/>
    <n v="4110"/>
    <s v="Pine flatwoods"/>
    <n v="4110"/>
    <s v="City of West Melbourne   Brevard County"/>
    <n v="31"/>
    <n v="7.736840117685297"/>
    <n v="0"/>
    <n v="0"/>
    <n v="59.58200555863317"/>
    <n v="6.2075324092322877"/>
    <n v="7.736840117685297"/>
    <n v="59.58200555863317"/>
    <n v="59.58200555863317"/>
    <n v="26394.260241936583"/>
    <n v="1"/>
    <n v="1"/>
    <n v="6.2075324092322877"/>
    <n v="6.2075324092322877"/>
  </r>
  <r>
    <n v="959"/>
    <n v="0"/>
    <x v="2"/>
    <x v="3"/>
    <x v="4"/>
    <s v="62-304.520 (7)(b),(16), F.A.C."/>
    <x v="4"/>
    <x v="4"/>
    <x v="14"/>
    <n v="4110"/>
    <s v="Pine flatwoods"/>
    <n v="4110"/>
    <s v="City of West Melbourne   Brevard County       SJRWMD C-1 Diversion"/>
    <n v="3"/>
    <n v="2.3813374177275509E-2"/>
    <n v="0"/>
    <n v="0"/>
    <n v="4.5638680383896832E-2"/>
    <n v="9.3379932885209824E-3"/>
    <n v="2.3813374177275509E-2"/>
    <n v="0.15846764022186399"/>
    <n v="4.5638680383896832E-2"/>
    <n v="81.40519066881653"/>
    <n v="0.28800000000000003"/>
    <n v="0.46899999999999997"/>
    <n v="1.9910433451004229E-2"/>
    <n v="9.3379932885209824E-3"/>
  </r>
  <r>
    <n v="1663"/>
    <n v="0"/>
    <x v="2"/>
    <x v="3"/>
    <x v="4"/>
    <s v="62-304.520 (7), F.A.C."/>
    <x v="4"/>
    <x v="4"/>
    <x v="14"/>
    <n v="4110"/>
    <s v="Pine flatwoods"/>
    <n v="4110"/>
    <s v="City of West Melbourne   Brevard County       SJRWMD C-1 Diversion"/>
    <n v="764"/>
    <n v="219.85215536347141"/>
    <n v="0"/>
    <n v="0"/>
    <n v="427.45067766377383"/>
    <n v="66.229134478333123"/>
    <n v="219.85215536347141"/>
    <n v="1484.2037418881034"/>
    <n v="427.45067766377383"/>
    <n v="712718.9211093107"/>
    <n v="0.28800000000000003"/>
    <n v="0.46899999999999997"/>
    <n v="141.21350635039047"/>
    <n v="66.229134478333123"/>
  </r>
  <r>
    <n v="4949"/>
    <n v="0"/>
    <x v="2"/>
    <x v="5"/>
    <x v="5"/>
    <s v="C-25 and South Indian River Lagoon"/>
    <x v="5"/>
    <x v="5"/>
    <x v="18"/>
    <n v="4110"/>
    <s v="Pine flatwoods"/>
    <n v="4110"/>
    <s v="FDOT District 4                                         St. Lucie County"/>
    <n v="206"/>
    <n v="27.30286725348347"/>
    <n v="0"/>
    <n v="0"/>
    <n v="187.48519039849634"/>
    <n v="19.909650595826911"/>
    <n v="27.30286725348347"/>
    <n v="187.48519039849634"/>
    <n v="187.48519039849634"/>
    <n v="80094.76405602938"/>
    <n v="1"/>
    <n v="1"/>
    <n v="19.909650595826911"/>
    <n v="19.909650595826911"/>
  </r>
  <r>
    <n v="4487"/>
    <n v="0"/>
    <x v="2"/>
    <x v="2"/>
    <x v="4"/>
    <s v="62-304.520 (7), F.A.C."/>
    <x v="4"/>
    <x v="4"/>
    <x v="6"/>
    <n v="4110"/>
    <s v="Pine flatwoods"/>
    <n v="4110"/>
    <s v="FDOT District 4                                        Brevard County"/>
    <n v="10"/>
    <n v="6.1798079298647897E-2"/>
    <n v="0"/>
    <n v="0"/>
    <n v="0.39201545391588116"/>
    <n v="4.0769991827526358E-2"/>
    <n v="6.1798079298647897E-2"/>
    <n v="0.39201545391588116"/>
    <n v="0.39201545391588116"/>
    <n v="168.07723479645904"/>
    <n v="1"/>
    <n v="1"/>
    <n v="4.0769991827526358E-2"/>
    <n v="4.0769991827526358E-2"/>
  </r>
  <r>
    <n v="2821"/>
    <n v="0"/>
    <x v="2"/>
    <x v="4"/>
    <x v="4"/>
    <s v="62-304.520 (8), F.A.C."/>
    <x v="4"/>
    <x v="4"/>
    <x v="18"/>
    <n v="4110"/>
    <s v="Pine flatwoods"/>
    <n v="4110"/>
    <s v="FDOT District 4                                       Indian River County"/>
    <n v="236"/>
    <n v="25.71911922540362"/>
    <n v="0"/>
    <n v="0"/>
    <n v="197.71529791871652"/>
    <n v="20.912772518037254"/>
    <n v="25.71911922540362"/>
    <n v="197.71529791871652"/>
    <n v="197.71529791871652"/>
    <n v="86536.505828214737"/>
    <n v="1"/>
    <n v="1"/>
    <n v="20.912772518037254"/>
    <n v="20.912772518037254"/>
  </r>
  <r>
    <n v="3548"/>
    <n v="0"/>
    <x v="2"/>
    <x v="2"/>
    <x v="4"/>
    <s v="62-304.520 (7)(b),(19), F.A.C."/>
    <x v="4"/>
    <x v="4"/>
    <x v="18"/>
    <n v="4110"/>
    <s v="Pine flatwoods"/>
    <n v="4110"/>
    <s v="FDOT District 4                                       Indian River County"/>
    <n v="338"/>
    <n v="48.908794811015035"/>
    <n v="0"/>
    <n v="0"/>
    <n v="237.06004440015607"/>
    <n v="19.894209178681589"/>
    <n v="48.908794811015035"/>
    <n v="237.06004440015607"/>
    <n v="237.06004440015607"/>
    <n v="104572.75421407032"/>
    <n v="1"/>
    <n v="1"/>
    <n v="19.894209178681589"/>
    <n v="19.894209178681589"/>
  </r>
  <r>
    <n v="4430"/>
    <n v="0"/>
    <x v="2"/>
    <x v="2"/>
    <x v="4"/>
    <s v="62-304.520 (7), F.A.C."/>
    <x v="4"/>
    <x v="4"/>
    <x v="18"/>
    <n v="4110"/>
    <s v="Pine flatwoods"/>
    <n v="4110"/>
    <s v="FDOT District 4                                       Indian River County"/>
    <n v="64"/>
    <n v="7.1526275381525064"/>
    <n v="0"/>
    <n v="0"/>
    <n v="41.27203077293175"/>
    <n v="3.8317843643559883"/>
    <n v="7.1526275381525064"/>
    <n v="41.27203077293175"/>
    <n v="41.27203077293175"/>
    <n v="17295.063495005539"/>
    <n v="1"/>
    <n v="1"/>
    <n v="3.8317843643559883"/>
    <n v="3.8317843643559883"/>
  </r>
  <r>
    <n v="3549"/>
    <n v="0"/>
    <x v="2"/>
    <x v="2"/>
    <x v="4"/>
    <s v="62-304.520 (7)(b),(19), F.A.C."/>
    <x v="4"/>
    <x v="4"/>
    <x v="18"/>
    <n v="4110"/>
    <s v="Pine flatwoods"/>
    <n v="4110"/>
    <s v="FDOT District 4                 City of Fellsmere                      Indian River County"/>
    <n v="756"/>
    <n v="100.51346723420937"/>
    <n v="0"/>
    <n v="0"/>
    <n v="587.61811487511011"/>
    <n v="50.639291531616216"/>
    <n v="100.51346723420937"/>
    <n v="587.61811487511011"/>
    <n v="587.61811487511011"/>
    <n v="253012.40071962029"/>
    <n v="1"/>
    <n v="1"/>
    <n v="50.639291531616216"/>
    <n v="50.639291531616216"/>
  </r>
  <r>
    <n v="3550"/>
    <n v="0"/>
    <x v="2"/>
    <x v="2"/>
    <x v="4"/>
    <s v="62-304.520 (7)(b),(19), F.A.C."/>
    <x v="4"/>
    <x v="4"/>
    <x v="18"/>
    <n v="4110"/>
    <s v="Pine flatwoods"/>
    <n v="4110"/>
    <s v="FDOT District 4       VLWCD                                Indian River County"/>
    <n v="3"/>
    <n v="0.21581162773684867"/>
    <n v="0"/>
    <n v="0"/>
    <n v="1.2653241207941106"/>
    <n v="0.11805920605024167"/>
    <n v="0.21581162773684867"/>
    <n v="1.2653241207941106"/>
    <n v="1.2653241207941106"/>
    <n v="548.47053552739931"/>
    <n v="1"/>
    <n v="1"/>
    <n v="0.11805920605024167"/>
    <n v="0.11805920605024167"/>
  </r>
  <r>
    <n v="3551"/>
    <n v="0"/>
    <x v="2"/>
    <x v="2"/>
    <x v="4"/>
    <s v="62-304.520 (7)(b),(19), F.A.C."/>
    <x v="4"/>
    <x v="4"/>
    <x v="18"/>
    <n v="4110"/>
    <s v="Pine flatwoods"/>
    <n v="4110"/>
    <s v="FDOT District 4       VLWCD          City of Fellsmere                      Indian River County"/>
    <n v="16"/>
    <n v="1.015465895048633"/>
    <n v="0"/>
    <n v="0"/>
    <n v="6.8447199100571368"/>
    <n v="0.70313531872837454"/>
    <n v="1.015465895048633"/>
    <n v="6.8447199100571368"/>
    <n v="6.8447199100571368"/>
    <n v="2958.9285132216241"/>
    <n v="1"/>
    <n v="1"/>
    <n v="0.70313531872837454"/>
    <n v="0.70313531872837454"/>
  </r>
  <r>
    <n v="4950"/>
    <n v="0"/>
    <x v="2"/>
    <x v="5"/>
    <x v="5"/>
    <s v="C-25 and South Indian River Lagoon"/>
    <x v="5"/>
    <x v="5"/>
    <x v="18"/>
    <n v="4110"/>
    <s v="Pine flatwoods"/>
    <n v="4110"/>
    <s v="FDOT District 4   FPFWCD                                      St. Lucie County"/>
    <n v="15"/>
    <n v="1.6931695098367208"/>
    <n v="0"/>
    <n v="0"/>
    <n v="12.592928576027981"/>
    <n v="1.4151646547670251"/>
    <n v="1.6931695098367208"/>
    <n v="12.592928576027981"/>
    <n v="12.592928576027981"/>
    <n v="5527.5019396298258"/>
    <n v="1"/>
    <n v="1"/>
    <n v="1.4151646547670251"/>
    <n v="1.4151646547670251"/>
  </r>
  <r>
    <n v="2822"/>
    <n v="0"/>
    <x v="2"/>
    <x v="4"/>
    <x v="4"/>
    <s v="62-304.520 (8), F.A.C."/>
    <x v="4"/>
    <x v="4"/>
    <x v="18"/>
    <n v="4110"/>
    <s v="Pine flatwoods"/>
    <n v="4110"/>
    <s v="FDOT District 4 IRFWCD                                      Indian River County"/>
    <n v="25"/>
    <n v="0.7639226614504997"/>
    <n v="0"/>
    <n v="0"/>
    <n v="5.8622394725638367"/>
    <n v="0.59267070044986181"/>
    <n v="0.7639226614504997"/>
    <n v="5.8622394725638367"/>
    <n v="5.8622394725638367"/>
    <n v="2538.2090094921286"/>
    <n v="1"/>
    <n v="1"/>
    <n v="0.59267070044986181"/>
    <n v="0.59267070044986181"/>
  </r>
  <r>
    <n v="3552"/>
    <n v="0"/>
    <x v="2"/>
    <x v="2"/>
    <x v="4"/>
    <s v="62-304.520 (7)(b),(19), F.A.C."/>
    <x v="4"/>
    <x v="4"/>
    <x v="18"/>
    <n v="4110"/>
    <s v="Pine flatwoods"/>
    <n v="4110"/>
    <s v="FDOT District 4 IRFWCD                                      Indian River County"/>
    <n v="2"/>
    <n v="4.2586001291094176E-4"/>
    <n v="0"/>
    <n v="0"/>
    <n v="3.6397087689617504E-3"/>
    <n v="4.7084746125582806E-4"/>
    <n v="4.2586001291094176E-4"/>
    <n v="3.6397087689617504E-3"/>
    <n v="3.6397087689617504E-3"/>
    <n v="1.6631686554502423"/>
    <n v="1"/>
    <n v="1"/>
    <n v="4.7084746125582806E-4"/>
    <n v="4.7084746125582806E-4"/>
  </r>
  <r>
    <n v="1041"/>
    <n v="0"/>
    <x v="2"/>
    <x v="3"/>
    <x v="4"/>
    <s v="62-304.520 (7)(b),(16), F.A.C."/>
    <x v="4"/>
    <x v="4"/>
    <x v="6"/>
    <n v="4110"/>
    <s v="Pine flatwoods"/>
    <n v="4110"/>
    <s v="FDOT District 5                                          Brevard County"/>
    <n v="15"/>
    <n v="2.0584766948774185"/>
    <n v="0"/>
    <n v="0"/>
    <n v="7.9745817149785667"/>
    <n v="0.72766212480184078"/>
    <n v="2.0584766948774185"/>
    <n v="7.9745817149785667"/>
    <n v="7.9745817149785667"/>
    <n v="4775.3605107279245"/>
    <n v="1"/>
    <n v="1"/>
    <n v="0.72766212480184078"/>
    <n v="0.72766212480184078"/>
  </r>
  <r>
    <n v="4488"/>
    <n v="0"/>
    <x v="2"/>
    <x v="2"/>
    <x v="4"/>
    <s v="62-304.520 (7), F.A.C."/>
    <x v="4"/>
    <x v="4"/>
    <x v="6"/>
    <n v="4110"/>
    <s v="Pine flatwoods"/>
    <n v="4110"/>
    <s v="FDOT District 5                                          Brevard County"/>
    <n v="105"/>
    <n v="13.650071285404346"/>
    <n v="0"/>
    <n v="0"/>
    <n v="73.986226171750218"/>
    <n v="6.6848559802837917"/>
    <n v="13.650071285404346"/>
    <n v="73.986226171750218"/>
    <n v="73.986226171750218"/>
    <n v="31441.848826109774"/>
    <n v="1"/>
    <n v="1"/>
    <n v="6.6848559802837917"/>
    <n v="6.6848559802837917"/>
  </r>
  <r>
    <n v="1876"/>
    <n v="0"/>
    <x v="2"/>
    <x v="3"/>
    <x v="4"/>
    <s v="62-304.520 (7), F.A.C."/>
    <x v="4"/>
    <x v="4"/>
    <x v="6"/>
    <n v="4110"/>
    <s v="Pine flatwoods"/>
    <n v="4110"/>
    <s v="FDOT District 5                                          Brevard County       SJRWMD C-1 Diversion"/>
    <n v="42"/>
    <n v="2.5561911360321665"/>
    <n v="0"/>
    <n v="0"/>
    <n v="5.8112210269316211"/>
    <n v="1.059447446123734"/>
    <n v="2.5561911360321665"/>
    <n v="20.177850787957016"/>
    <n v="5.8112210269316211"/>
    <n v="9088.9529877721488"/>
    <n v="0.28800000000000003"/>
    <n v="0.46899999999999997"/>
    <n v="2.2589497785154244"/>
    <n v="1.059447446123734"/>
  </r>
  <r>
    <n v="1877"/>
    <n v="0"/>
    <x v="2"/>
    <x v="3"/>
    <x v="4"/>
    <s v="62-304.520 (7), F.A.C."/>
    <x v="4"/>
    <x v="4"/>
    <x v="6"/>
    <n v="4110"/>
    <s v="Pine flatwoods"/>
    <n v="4110"/>
    <s v="FDOT District 5                                       City of West Melbourne   Brevard County       SJRWMD C-1 Diversion"/>
    <n v="32"/>
    <n v="0.73513373879717381"/>
    <n v="0"/>
    <n v="0"/>
    <n v="1.6738935739999516"/>
    <n v="0.28720358144557873"/>
    <n v="0.73513373879717381"/>
    <n v="5.8121304652776091"/>
    <n v="1.6738935739999516"/>
    <n v="2603.2295536537213"/>
    <n v="0.28800000000000003"/>
    <n v="0.46899999999999997"/>
    <n v="0.61237437408438966"/>
    <n v="0.28720358144557873"/>
  </r>
  <r>
    <n v="1878"/>
    <n v="0"/>
    <x v="2"/>
    <x v="3"/>
    <x v="4"/>
    <s v="62-304.520 (7), F.A.C."/>
    <x v="4"/>
    <x v="4"/>
    <x v="6"/>
    <n v="4110"/>
    <s v="Pine flatwoods"/>
    <n v="4110"/>
    <s v="FDOT District 5                              City of Palm Bay            Brevard County"/>
    <n v="53"/>
    <n v="4.3833257298532722"/>
    <n v="0"/>
    <n v="0"/>
    <n v="39.708455671177532"/>
    <n v="4.4549705053873918"/>
    <n v="4.3833257298532722"/>
    <n v="39.708455671177532"/>
    <n v="39.708455671177532"/>
    <n v="18148.114326707302"/>
    <n v="1"/>
    <n v="1"/>
    <n v="4.4549705053873918"/>
    <n v="4.4549705053873918"/>
  </r>
  <r>
    <n v="4489"/>
    <n v="0"/>
    <x v="2"/>
    <x v="2"/>
    <x v="4"/>
    <s v="62-304.520 (7), F.A.C."/>
    <x v="4"/>
    <x v="4"/>
    <x v="6"/>
    <n v="4110"/>
    <s v="Pine flatwoods"/>
    <n v="4110"/>
    <s v="FDOT District 5                              City of Palm Bay            Brevard County"/>
    <n v="24"/>
    <n v="4.7772838274618872"/>
    <n v="0"/>
    <n v="0"/>
    <n v="25.456725019279638"/>
    <n v="2.0374680174686906"/>
    <n v="4.7772838274618872"/>
    <n v="25.456725019279638"/>
    <n v="25.456725019279638"/>
    <n v="10590.543815441608"/>
    <n v="1"/>
    <n v="1"/>
    <n v="2.0374680174686906"/>
    <n v="2.0374680174686906"/>
  </r>
  <r>
    <n v="1879"/>
    <n v="0"/>
    <x v="2"/>
    <x v="3"/>
    <x v="4"/>
    <s v="62-304.520 (7), F.A.C."/>
    <x v="4"/>
    <x v="4"/>
    <x v="6"/>
    <n v="4110"/>
    <s v="Pine flatwoods"/>
    <n v="4110"/>
    <s v="FDOT District 5                              City of Palm Bay            Brevard County       SJRWMD C-1 Diversion"/>
    <n v="18"/>
    <n v="1.6066054652925894"/>
    <n v="0"/>
    <n v="0"/>
    <n v="3.935624887840087"/>
    <n v="0.6911499528505648"/>
    <n v="1.6066054652925894"/>
    <n v="13.665364193889189"/>
    <n v="3.935624887840087"/>
    <n v="6111.241571577476"/>
    <n v="0.28800000000000003"/>
    <n v="0.46899999999999997"/>
    <n v="1.4736672768668759"/>
    <n v="0.6911499528505648"/>
  </r>
  <r>
    <n v="1042"/>
    <n v="0"/>
    <x v="2"/>
    <x v="3"/>
    <x v="4"/>
    <s v="62-304.520 (7)(b),(16), F.A.C."/>
    <x v="4"/>
    <x v="4"/>
    <x v="6"/>
    <n v="4110"/>
    <s v="Pine flatwoods"/>
    <n v="4110"/>
    <s v="FDOT District 5                         City of Melbourne                 Brevard County"/>
    <n v="50"/>
    <n v="1.8700758933587587"/>
    <n v="0"/>
    <n v="0"/>
    <n v="14.20028346422221"/>
    <n v="1.6376995067629312"/>
    <n v="1.8700758933587587"/>
    <n v="14.20028346422221"/>
    <n v="14.20028346422221"/>
    <n v="6219.0271526307024"/>
    <n v="1"/>
    <n v="1"/>
    <n v="1.6376995067629312"/>
    <n v="1.6376995067629312"/>
  </r>
  <r>
    <n v="1880"/>
    <n v="0"/>
    <x v="2"/>
    <x v="3"/>
    <x v="4"/>
    <s v="62-304.520 (7), F.A.C."/>
    <x v="4"/>
    <x v="4"/>
    <x v="6"/>
    <n v="4110"/>
    <s v="Pine flatwoods"/>
    <n v="4110"/>
    <s v="FDOT District 5                         City of Melbourne                 Brevard County"/>
    <n v="8"/>
    <n v="0.10419135553413862"/>
    <n v="0"/>
    <n v="0"/>
    <n v="0.65941592123985204"/>
    <n v="6.5297055745250271E-2"/>
    <n v="0.10419135553413862"/>
    <n v="0.65941592123985204"/>
    <n v="0.65941592123985204"/>
    <n v="328.16133980922064"/>
    <n v="1"/>
    <n v="1"/>
    <n v="6.5297055745250271E-2"/>
    <n v="6.5297055745250271E-2"/>
  </r>
  <r>
    <n v="1881"/>
    <n v="0"/>
    <x v="2"/>
    <x v="3"/>
    <x v="4"/>
    <s v="62-304.520 (7), F.A.C."/>
    <x v="4"/>
    <x v="4"/>
    <x v="6"/>
    <n v="4110"/>
    <s v="Pine flatwoods"/>
    <n v="4110"/>
    <s v="FDOT District 5                        Town of Malabar                  Brevard County"/>
    <n v="131"/>
    <n v="13.667889697755271"/>
    <n v="0"/>
    <n v="0"/>
    <n v="95.20200027608638"/>
    <n v="9.2235312536853904"/>
    <n v="13.667889697755271"/>
    <n v="95.20200027608638"/>
    <n v="95.20200027608638"/>
    <n v="41218.25654860022"/>
    <n v="1"/>
    <n v="1"/>
    <n v="9.2235312536853904"/>
    <n v="9.2235312536853904"/>
  </r>
  <r>
    <n v="1882"/>
    <n v="0"/>
    <x v="2"/>
    <x v="3"/>
    <x v="4"/>
    <s v="62-304.520 (7), F.A.C."/>
    <x v="4"/>
    <x v="4"/>
    <x v="6"/>
    <n v="4110"/>
    <s v="Pine flatwoods"/>
    <n v="4110"/>
    <s v="FDOT District 5                        Town of Malabar      City of Palm Bay            Brevard County"/>
    <n v="6"/>
    <n v="0.24609963532177292"/>
    <n v="0"/>
    <n v="0"/>
    <n v="1.8979966768792673"/>
    <n v="0.24203598283874828"/>
    <n v="0.24609963532177292"/>
    <n v="1.8979966768792673"/>
    <n v="1.8979966768792673"/>
    <n v="870.81761229337258"/>
    <n v="1"/>
    <n v="1"/>
    <n v="0.24203598283874828"/>
    <n v="0.24203598283874828"/>
  </r>
  <r>
    <n v="1883"/>
    <n v="0"/>
    <x v="2"/>
    <x v="3"/>
    <x v="4"/>
    <s v="62-304.520 (7), F.A.C."/>
    <x v="4"/>
    <x v="4"/>
    <x v="6"/>
    <n v="4110"/>
    <s v="Pine flatwoods"/>
    <n v="4110"/>
    <s v="FDOT District 5                    Town of Grant-Valkaria                      Brevard County"/>
    <n v="157"/>
    <n v="22.134522040276618"/>
    <n v="0"/>
    <n v="0"/>
    <n v="154.81545386901237"/>
    <n v="15.229061691068276"/>
    <n v="22.134522040276618"/>
    <n v="154.81545386901237"/>
    <n v="154.81545386901237"/>
    <n v="66614.313656502956"/>
    <n v="1"/>
    <n v="1"/>
    <n v="15.229061691068276"/>
    <n v="15.229061691068276"/>
  </r>
  <r>
    <n v="1884"/>
    <n v="0"/>
    <x v="2"/>
    <x v="3"/>
    <x v="4"/>
    <s v="62-304.520 (7), F.A.C."/>
    <x v="4"/>
    <x v="4"/>
    <x v="6"/>
    <n v="4110"/>
    <s v="Pine flatwoods"/>
    <n v="4110"/>
    <s v="FDOT District 5                    Town of Grant-Valkaria    Town of Malabar                  Brevard County"/>
    <n v="2"/>
    <n v="0.15247844011036837"/>
    <n v="0"/>
    <n v="0"/>
    <n v="1.1010186471561396"/>
    <n v="0.11126896833063026"/>
    <n v="0.15247844011036837"/>
    <n v="1.1010186471561396"/>
    <n v="1.1010186471561396"/>
    <n v="464.68814979527554"/>
    <n v="1"/>
    <n v="1"/>
    <n v="0.11126896833063026"/>
    <n v="0.11126896833063026"/>
  </r>
  <r>
    <n v="1885"/>
    <n v="0"/>
    <x v="2"/>
    <x v="3"/>
    <x v="4"/>
    <s v="62-304.520 (7), F.A.C."/>
    <x v="4"/>
    <x v="4"/>
    <x v="6"/>
    <n v="4110"/>
    <s v="Pine flatwoods"/>
    <n v="4110"/>
    <s v="FDOT District 5      MTWCD                                    Brevard County"/>
    <n v="1"/>
    <n v="1.5354426081640061E-3"/>
    <n v="0"/>
    <n v="0"/>
    <n v="1.8210344459549426E-2"/>
    <n v="2.3840915583742514E-3"/>
    <n v="1.5354426081640061E-3"/>
    <n v="1.8210344459549426E-2"/>
    <n v="1.8210344459549426E-2"/>
    <n v="6.3484038345686846"/>
    <n v="1"/>
    <n v="1"/>
    <n v="2.3840915583742514E-3"/>
    <n v="2.3840915583742514E-3"/>
  </r>
  <r>
    <n v="1886"/>
    <n v="0"/>
    <x v="2"/>
    <x v="3"/>
    <x v="4"/>
    <s v="62-304.520 (7), F.A.C."/>
    <x v="4"/>
    <x v="4"/>
    <x v="6"/>
    <n v="4110"/>
    <s v="Pine flatwoods"/>
    <n v="4110"/>
    <s v="FDOT District 5      MTWCD                                    Brevard County       SJRWMD C-1 Diversion"/>
    <n v="3"/>
    <n v="5.6223840225453493E-2"/>
    <n v="0"/>
    <n v="0"/>
    <n v="0.12808585589620566"/>
    <n v="2.5613587582336662E-2"/>
    <n v="5.6223840225453493E-2"/>
    <n v="0.44474255519515854"/>
    <n v="0.12808585589620566"/>
    <n v="207.81056141422911"/>
    <n v="0.28800000000000003"/>
    <n v="0.46899999999999997"/>
    <n v="5.4613193139310581E-2"/>
    <n v="2.5613587582336662E-2"/>
  </r>
  <r>
    <n v="1887"/>
    <n v="0"/>
    <x v="2"/>
    <x v="3"/>
    <x v="4"/>
    <s v="62-304.520 (7), F.A.C."/>
    <x v="4"/>
    <x v="4"/>
    <x v="6"/>
    <n v="4110"/>
    <s v="Pine flatwoods"/>
    <n v="4110"/>
    <s v="FDOT District 5      MTWCD                        City of Palm Bay            Brevard County"/>
    <n v="2"/>
    <n v="4.1435607480788991E-2"/>
    <n v="0"/>
    <n v="0"/>
    <n v="0.45222772407436235"/>
    <n v="5.7860798283847499E-2"/>
    <n v="4.1435607480788991E-2"/>
    <n v="0.45222772407436235"/>
    <n v="0.45222772407436235"/>
    <n v="170.00131491389533"/>
    <n v="1"/>
    <n v="1"/>
    <n v="5.7860798283847499E-2"/>
    <n v="5.7860798283847499E-2"/>
  </r>
  <r>
    <n v="1888"/>
    <n v="0"/>
    <x v="2"/>
    <x v="3"/>
    <x v="4"/>
    <s v="62-304.520 (7), F.A.C."/>
    <x v="4"/>
    <x v="4"/>
    <x v="6"/>
    <n v="4110"/>
    <s v="Pine flatwoods"/>
    <n v="4110"/>
    <s v="FDOT District 5      MTWCD                  Town of Malabar                  Brevard County"/>
    <n v="1"/>
    <n v="1.2244475977035629E-3"/>
    <n v="0"/>
    <n v="0"/>
    <n v="1.4521944622542277E-2"/>
    <n v="1.9012076165108426E-3"/>
    <n v="1.2244475977035629E-3"/>
    <n v="1.4521944622542277E-2"/>
    <n v="1.4521944622542277E-2"/>
    <n v="5.062571393524455"/>
    <n v="1"/>
    <n v="1"/>
    <n v="1.9012076165108426E-3"/>
    <n v="1.9012076165108426E-3"/>
  </r>
  <r>
    <n v="1889"/>
    <n v="0"/>
    <x v="2"/>
    <x v="3"/>
    <x v="4"/>
    <s v="62-304.520 (7), F.A.C."/>
    <x v="4"/>
    <x v="4"/>
    <x v="6"/>
    <n v="4110"/>
    <s v="Pine flatwoods"/>
    <n v="4110"/>
    <s v="FDOT District 5      MTWCD                  Town of Malabar      City of Palm Bay            Brevard County"/>
    <n v="1"/>
    <n v="6.9821861837092688E-3"/>
    <n v="0"/>
    <n v="0"/>
    <n v="8.2808705978329344E-2"/>
    <n v="1.0841285145449422E-2"/>
    <n v="6.9821861837092688E-3"/>
    <n v="8.2808705978329344E-2"/>
    <n v="8.2808705978329344E-2"/>
    <n v="28.868377956069924"/>
    <n v="1"/>
    <n v="1"/>
    <n v="1.0841285145449422E-2"/>
    <n v="1.0841285145449422E-2"/>
  </r>
  <r>
    <n v="4490"/>
    <n v="0"/>
    <x v="2"/>
    <x v="2"/>
    <x v="4"/>
    <s v="62-304.520 (7), F.A.C."/>
    <x v="4"/>
    <x v="4"/>
    <x v="6"/>
    <n v="4110"/>
    <s v="Pine flatwoods"/>
    <n v="4110"/>
    <s v="FDOT District 5  FDOT District 4                                        Brevard County"/>
    <n v="3"/>
    <n v="7.4018874954540591E-3"/>
    <n v="0"/>
    <n v="0"/>
    <n v="4.1012215315868253E-2"/>
    <n v="3.6735308061555932E-3"/>
    <n v="7.4018874954540591E-3"/>
    <n v="4.1012215315868253E-2"/>
    <n v="4.1012215315868253E-2"/>
    <n v="17.566579693396214"/>
    <n v="1"/>
    <n v="1"/>
    <n v="3.6735308061555932E-3"/>
    <n v="3.6735308061555932E-3"/>
  </r>
  <r>
    <n v="4989"/>
    <n v="0"/>
    <x v="2"/>
    <x v="5"/>
    <x v="5"/>
    <s v="C-25 and South Indian River Lagoon"/>
    <x v="5"/>
    <x v="5"/>
    <x v="35"/>
    <n v="4110"/>
    <s v="Pine flatwoods"/>
    <n v="4110"/>
    <s v="FL Turnpike                                          St. Lucie County"/>
    <n v="19"/>
    <n v="0.78399273342807363"/>
    <n v="0"/>
    <n v="0"/>
    <n v="5.3538600680783439"/>
    <n v="0.50363842267670411"/>
    <n v="0.78399273342807363"/>
    <n v="5.3538600680783439"/>
    <n v="5.3538600680783439"/>
    <n v="2285.7038482289931"/>
    <n v="1"/>
    <n v="1"/>
    <n v="0.50363842267670411"/>
    <n v="0.50363842267670411"/>
  </r>
  <r>
    <n v="5020"/>
    <n v="0"/>
    <x v="2"/>
    <x v="5"/>
    <x v="5"/>
    <s v="C-25 and South Indian River Lagoon"/>
    <x v="5"/>
    <x v="5"/>
    <x v="30"/>
    <n v="4110"/>
    <s v="Pine flatwoods"/>
    <n v="4110"/>
    <s v="FPFWCD                                      St. Lucie County"/>
    <n v="107"/>
    <n v="20.140761265433415"/>
    <n v="0"/>
    <n v="0"/>
    <n v="129.48669012221484"/>
    <n v="13.855811727744168"/>
    <n v="20.140761265433415"/>
    <n v="129.48669012221484"/>
    <n v="129.48669012221484"/>
    <n v="55279.627631735239"/>
    <n v="1"/>
    <n v="1"/>
    <n v="13.855811727744168"/>
    <n v="13.855811727744168"/>
  </r>
  <r>
    <n v="4578"/>
    <n v="0"/>
    <x v="2"/>
    <x v="2"/>
    <x v="4"/>
    <s v="62-304.520 (7), F.A.C."/>
    <x v="4"/>
    <x v="4"/>
    <x v="19"/>
    <n v="4110"/>
    <s v="Pine flatwoods"/>
    <n v="4110"/>
    <s v="FWCD                                     Indian River County"/>
    <n v="1188"/>
    <n v="113.96321543802931"/>
    <n v="0"/>
    <n v="0"/>
    <n v="777.86950841829071"/>
    <n v="84.434409624436014"/>
    <n v="113.96321543802931"/>
    <n v="777.86950841829071"/>
    <n v="777.86950841829071"/>
    <n v="327165.32669775304"/>
    <n v="1"/>
    <n v="1"/>
    <n v="84.434409624436014"/>
    <n v="84.434409624436014"/>
  </r>
  <r>
    <n v="4579"/>
    <n v="0"/>
    <x v="2"/>
    <x v="2"/>
    <x v="4"/>
    <s v="62-304.520 (7), F.A.C."/>
    <x v="4"/>
    <x v="4"/>
    <x v="19"/>
    <n v="4110"/>
    <s v="Pine flatwoods"/>
    <n v="4110"/>
    <s v="FWCD               City of Fellsmere                      Indian River County"/>
    <n v="64"/>
    <n v="3.3561309756365194"/>
    <n v="0"/>
    <n v="0"/>
    <n v="22.603884789192449"/>
    <n v="2.4527844511117038"/>
    <n v="3.3561309756365194"/>
    <n v="22.603884789192449"/>
    <n v="22.603884789192449"/>
    <n v="9410.4568789098939"/>
    <n v="1"/>
    <n v="1"/>
    <n v="2.4527844511117038"/>
    <n v="2.4527844511117038"/>
  </r>
  <r>
    <n v="2944"/>
    <n v="0"/>
    <x v="2"/>
    <x v="4"/>
    <x v="4"/>
    <s v="62-304.520 (8), F.A.C."/>
    <x v="4"/>
    <x v="4"/>
    <x v="12"/>
    <n v="4110"/>
    <s v="Pine flatwoods"/>
    <n v="4110"/>
    <s v="Indian River County"/>
    <n v="3931"/>
    <n v="1351.2641665762819"/>
    <n v="0"/>
    <n v="0"/>
    <n v="8538.1142856840306"/>
    <n v="770.40872674074035"/>
    <n v="1351.2641665762819"/>
    <n v="8538.1142856840306"/>
    <n v="8538.1142856840306"/>
    <n v="3899351.6714186976"/>
    <n v="1"/>
    <n v="1"/>
    <n v="770.40872674074035"/>
    <n v="770.40872674074035"/>
  </r>
  <r>
    <n v="3629"/>
    <n v="0"/>
    <x v="2"/>
    <x v="2"/>
    <x v="4"/>
    <s v="62-304.520 (7)(b),(19), F.A.C."/>
    <x v="4"/>
    <x v="4"/>
    <x v="12"/>
    <n v="4110"/>
    <s v="Pine flatwoods"/>
    <n v="4110"/>
    <s v="Indian River County"/>
    <n v="3918"/>
    <n v="1357.10845115129"/>
    <n v="0"/>
    <n v="0"/>
    <n v="6780.4864033745907"/>
    <n v="496.91329936248707"/>
    <n v="1357.10845115129"/>
    <n v="6780.4864033745907"/>
    <n v="6780.4864033745907"/>
    <n v="2983952.2036106102"/>
    <n v="1"/>
    <n v="1"/>
    <n v="496.91329936248707"/>
    <n v="496.91329936248707"/>
  </r>
  <r>
    <n v="4664"/>
    <n v="0"/>
    <x v="2"/>
    <x v="2"/>
    <x v="4"/>
    <s v="62-304.520 (7), F.A.C."/>
    <x v="4"/>
    <x v="4"/>
    <x v="12"/>
    <n v="4110"/>
    <s v="Pine flatwoods"/>
    <n v="4110"/>
    <s v="Indian River County"/>
    <n v="4867"/>
    <n v="1792.3421715975203"/>
    <n v="0"/>
    <n v="0"/>
    <n v="10006.594051169075"/>
    <n v="801.00776213576762"/>
    <n v="1792.3421715975203"/>
    <n v="10006.594051169075"/>
    <n v="10006.594051169075"/>
    <n v="4375706.3731884025"/>
    <n v="1"/>
    <n v="1"/>
    <n v="801.00776213576762"/>
    <n v="801.00776213576762"/>
  </r>
  <r>
    <n v="5046"/>
    <n v="0"/>
    <x v="2"/>
    <x v="5"/>
    <x v="5"/>
    <s v="C-25 and South Indian River Lagoon"/>
    <x v="5"/>
    <x v="5"/>
    <x v="12"/>
    <n v="4110"/>
    <s v="Pine flatwoods"/>
    <n v="4110"/>
    <s v="Indian River County"/>
    <n v="6"/>
    <n v="7.7216355459638217E-2"/>
    <n v="0"/>
    <n v="0"/>
    <n v="0.52128413326690726"/>
    <n v="6.2966054407122968E-2"/>
    <n v="7.7216355459638217E-2"/>
    <n v="0.52128413326690726"/>
    <n v="0.52128413326690726"/>
    <n v="239.34682992711282"/>
    <n v="1"/>
    <n v="1"/>
    <n v="6.2966054407122968E-2"/>
    <n v="6.2966054407122968E-2"/>
  </r>
  <r>
    <n v="3109"/>
    <n v="0"/>
    <x v="2"/>
    <x v="4"/>
    <x v="4"/>
    <s v="62-304.520 (8), F.A.C."/>
    <x v="4"/>
    <x v="4"/>
    <x v="20"/>
    <n v="4110"/>
    <s v="Pine flatwoods"/>
    <n v="4110"/>
    <s v="IRFWCD                                      Indian River County"/>
    <n v="383"/>
    <n v="14.582306985793796"/>
    <n v="0"/>
    <n v="0"/>
    <n v="85.450005289240238"/>
    <n v="7.9409844890155004"/>
    <n v="14.582306985793796"/>
    <n v="85.450005289240238"/>
    <n v="85.450005289240238"/>
    <n v="37143.103305453187"/>
    <n v="1"/>
    <n v="1"/>
    <n v="7.9409844890155004"/>
    <n v="7.9409844890155004"/>
  </r>
  <r>
    <n v="3673"/>
    <n v="0"/>
    <x v="2"/>
    <x v="2"/>
    <x v="4"/>
    <s v="62-304.520 (7)(b),(19), F.A.C."/>
    <x v="4"/>
    <x v="4"/>
    <x v="20"/>
    <n v="4110"/>
    <s v="Pine flatwoods"/>
    <n v="4110"/>
    <s v="IRFWCD                                      Indian River County"/>
    <n v="68"/>
    <n v="2.6474902010010521"/>
    <n v="0"/>
    <n v="0"/>
    <n v="16.583212688132068"/>
    <n v="1.5123641712312035"/>
    <n v="2.6474902010010521"/>
    <n v="16.583212688132068"/>
    <n v="16.583212688132068"/>
    <n v="7044.0370444391474"/>
    <n v="1"/>
    <n v="1"/>
    <n v="1.5123641712312035"/>
    <n v="1.5123641712312035"/>
  </r>
  <r>
    <n v="2074"/>
    <n v="0"/>
    <x v="2"/>
    <x v="3"/>
    <x v="4"/>
    <s v="62-304.520 (7), F.A.C."/>
    <x v="4"/>
    <x v="4"/>
    <x v="22"/>
    <n v="4110"/>
    <s v="Pine flatwoods"/>
    <n v="4110"/>
    <s v="MTWCD                                    Brevard County"/>
    <n v="14"/>
    <n v="1.5447300420320265"/>
    <n v="0"/>
    <n v="0"/>
    <n v="10.719038159272305"/>
    <n v="1.1797585688943586"/>
    <n v="1.5447300420320265"/>
    <n v="10.719038159272305"/>
    <n v="10.719038159272305"/>
    <n v="5247.6921390661591"/>
    <n v="1"/>
    <n v="1"/>
    <n v="1.1797585688943586"/>
    <n v="1.1797585688943586"/>
  </r>
  <r>
    <n v="2075"/>
    <n v="0"/>
    <x v="2"/>
    <x v="3"/>
    <x v="4"/>
    <s v="62-304.520 (7), F.A.C."/>
    <x v="4"/>
    <x v="4"/>
    <x v="22"/>
    <n v="4110"/>
    <s v="Pine flatwoods"/>
    <n v="4110"/>
    <s v="MTWCD                                    Brevard County       SJRWMD C-1 Diversion"/>
    <n v="162"/>
    <n v="19.117748676268121"/>
    <n v="0"/>
    <n v="0"/>
    <n v="42.36078209174395"/>
    <n v="7.5880131111041038"/>
    <n v="19.117748676268121"/>
    <n v="147.08604892966648"/>
    <n v="42.36078209174395"/>
    <n v="65852.051565800677"/>
    <n v="0.28800000000000003"/>
    <n v="0.46899999999999997"/>
    <n v="16.179132433057791"/>
    <n v="7.5880131111041038"/>
  </r>
  <r>
    <n v="2076"/>
    <n v="0"/>
    <x v="2"/>
    <x v="3"/>
    <x v="4"/>
    <s v="62-304.520 (7), F.A.C."/>
    <x v="4"/>
    <x v="4"/>
    <x v="22"/>
    <n v="4110"/>
    <s v="Pine flatwoods"/>
    <n v="4110"/>
    <s v="MTWCD                                 City of West Melbourne   Brevard County       SJRWMD C-1 Diversion"/>
    <n v="61"/>
    <n v="5.4052596739569623"/>
    <n v="0"/>
    <n v="0"/>
    <n v="11.466571900032369"/>
    <n v="1.7582434279780457"/>
    <n v="5.4052596739569623"/>
    <n v="39.814485764001276"/>
    <n v="11.466571900032369"/>
    <n v="18486.710217703057"/>
    <n v="0.28800000000000003"/>
    <n v="0.46899999999999997"/>
    <n v="3.748919889078989"/>
    <n v="1.7582434279780457"/>
  </r>
  <r>
    <n v="2077"/>
    <n v="0"/>
    <x v="2"/>
    <x v="3"/>
    <x v="4"/>
    <s v="62-304.520 (7), F.A.C."/>
    <x v="4"/>
    <x v="4"/>
    <x v="22"/>
    <n v="4110"/>
    <s v="Pine flatwoods"/>
    <n v="4110"/>
    <s v="MTWCD                        City of Palm Bay            Brevard County"/>
    <n v="30"/>
    <n v="2.8940582198573628"/>
    <n v="0"/>
    <n v="0"/>
    <n v="23.593672181369012"/>
    <n v="2.7429332280650489"/>
    <n v="2.8940582198573628"/>
    <n v="23.593672181369012"/>
    <n v="23.593672181369012"/>
    <n v="10968.126746261572"/>
    <n v="1"/>
    <n v="1"/>
    <n v="2.7429332280650489"/>
    <n v="2.7429332280650489"/>
  </r>
  <r>
    <n v="2078"/>
    <n v="0"/>
    <x v="2"/>
    <x v="3"/>
    <x v="4"/>
    <s v="62-304.520 (7), F.A.C."/>
    <x v="4"/>
    <x v="4"/>
    <x v="22"/>
    <n v="4110"/>
    <s v="Pine flatwoods"/>
    <n v="4110"/>
    <s v="MTWCD                        City of Palm Bay            Brevard County       SJRWMD C-1 Diversion"/>
    <n v="273"/>
    <n v="22.420145963841914"/>
    <n v="0"/>
    <n v="0"/>
    <n v="47.989108550649043"/>
    <n v="8.6687094352408316"/>
    <n v="22.420145963841914"/>
    <n v="166.62884913419805"/>
    <n v="47.989108550649043"/>
    <n v="74967.341214453947"/>
    <n v="0.28800000000000003"/>
    <n v="0.46899999999999997"/>
    <n v="18.483388987720325"/>
    <n v="8.6687094352408316"/>
  </r>
  <r>
    <n v="2079"/>
    <n v="0"/>
    <x v="2"/>
    <x v="3"/>
    <x v="4"/>
    <s v="62-304.520 (7), F.A.C."/>
    <x v="4"/>
    <x v="4"/>
    <x v="22"/>
    <n v="4110"/>
    <s v="Pine flatwoods"/>
    <n v="4110"/>
    <s v="MTWCD                   City of Melbourne                 Brevard County       SJRWMD C-1 Diversion"/>
    <n v="10"/>
    <n v="1.0286678709052093"/>
    <n v="0"/>
    <n v="0"/>
    <n v="2.437165005258815"/>
    <n v="0.44218766542533755"/>
    <n v="1.0286678709052093"/>
    <n v="8.4623784904819956"/>
    <n v="2.437165005258815"/>
    <n v="3818.5868403043405"/>
    <n v="0.28800000000000003"/>
    <n v="0.46899999999999997"/>
    <n v="0.94283084312438714"/>
    <n v="0.44218766542533755"/>
  </r>
  <r>
    <n v="2080"/>
    <n v="0"/>
    <x v="2"/>
    <x v="3"/>
    <x v="4"/>
    <s v="62-304.520 (7), F.A.C."/>
    <x v="4"/>
    <x v="4"/>
    <x v="22"/>
    <n v="4110"/>
    <s v="Pine flatwoods"/>
    <n v="4110"/>
    <s v="MTWCD       US Air Force                 City of Palm Bay            Brevard County       SJRWMD C-1 Diversion"/>
    <n v="72"/>
    <n v="10.846269604471779"/>
    <n v="0"/>
    <n v="0"/>
    <n v="23.035536613998289"/>
    <n v="3.6445937430763231"/>
    <n v="10.846269604471779"/>
    <n v="79.984502131938498"/>
    <n v="23.035536613998289"/>
    <n v="36645.490923623031"/>
    <n v="0.28800000000000003"/>
    <n v="0.46899999999999997"/>
    <n v="7.770988791207512"/>
    <n v="3.6445937430763231"/>
  </r>
  <r>
    <n v="3702"/>
    <n v="0"/>
    <x v="2"/>
    <x v="2"/>
    <x v="4"/>
    <s v="62-304.520 (7)(b),(19), F.A.C."/>
    <x v="4"/>
    <x v="4"/>
    <x v="21"/>
    <n v="4110"/>
    <s v="Pine flatwoods"/>
    <n v="4110"/>
    <s v="SRIDROW                                 Indian River County"/>
    <n v="13"/>
    <n v="2.1129977201644223"/>
    <n v="0"/>
    <n v="0"/>
    <n v="17.049091938068429"/>
    <n v="1.9064865343249524"/>
    <n v="2.1129977201644223"/>
    <n v="17.049091938068429"/>
    <n v="17.049091938068429"/>
    <n v="7273.7531548019742"/>
    <n v="1"/>
    <n v="1"/>
    <n v="1.9064865343249524"/>
    <n v="1.9064865343249524"/>
  </r>
  <r>
    <n v="4721"/>
    <n v="0"/>
    <x v="2"/>
    <x v="2"/>
    <x v="4"/>
    <s v="62-304.520 (7), F.A.C."/>
    <x v="4"/>
    <x v="4"/>
    <x v="21"/>
    <n v="4110"/>
    <s v="Pine flatwoods"/>
    <n v="4110"/>
    <s v="SRIDROW                                 Indian River County"/>
    <n v="20"/>
    <n v="1.2965865438680428"/>
    <n v="0"/>
    <n v="0"/>
    <n v="9.3954453047391535"/>
    <n v="0.90869568527542666"/>
    <n v="1.2965865438680428"/>
    <n v="9.3954453047391535"/>
    <n v="9.3954453047391535"/>
    <n v="4117.1475445684009"/>
    <n v="1"/>
    <n v="1"/>
    <n v="0.90869568527542666"/>
    <n v="0.90869568527542666"/>
  </r>
  <r>
    <n v="3703"/>
    <n v="0"/>
    <x v="2"/>
    <x v="2"/>
    <x v="4"/>
    <s v="62-304.520 (7)(b),(19), F.A.C."/>
    <x v="4"/>
    <x v="4"/>
    <x v="21"/>
    <n v="4110"/>
    <s v="Pine flatwoods"/>
    <n v="4110"/>
    <s v="SRIDROW                           City of Sebastian      Indian River County"/>
    <n v="9"/>
    <n v="0.38065206638066751"/>
    <n v="0"/>
    <n v="0"/>
    <n v="2.5703241205670317"/>
    <n v="0.2391387930489125"/>
    <n v="0.38065206638066751"/>
    <n v="2.5703241205670317"/>
    <n v="2.5703241205670317"/>
    <n v="1132.1812803274972"/>
    <n v="1"/>
    <n v="1"/>
    <n v="0.2391387930489125"/>
    <n v="0.2391387930489125"/>
  </r>
  <r>
    <n v="4722"/>
    <n v="0"/>
    <x v="2"/>
    <x v="2"/>
    <x v="4"/>
    <s v="62-304.520 (7), F.A.C."/>
    <x v="4"/>
    <x v="4"/>
    <x v="21"/>
    <n v="4110"/>
    <s v="Pine flatwoods"/>
    <n v="4110"/>
    <s v="SRIDROW                           City of Sebastian      Indian River County"/>
    <n v="17"/>
    <n v="0.33035344801628536"/>
    <n v="0"/>
    <n v="0"/>
    <n v="2.4311750502960732"/>
    <n v="0.23727277534666619"/>
    <n v="0.33035344801628536"/>
    <n v="2.4311750502960732"/>
    <n v="2.4311750502960732"/>
    <n v="1069.9022025393901"/>
    <n v="1"/>
    <n v="1"/>
    <n v="0.23727277534666619"/>
    <n v="0.23727277534666619"/>
  </r>
  <r>
    <n v="3170"/>
    <n v="0"/>
    <x v="2"/>
    <x v="4"/>
    <x v="4"/>
    <s v="62-304.520 (8), F.A.C."/>
    <x v="4"/>
    <x v="4"/>
    <x v="23"/>
    <n v="4110"/>
    <s v="Pine flatwoods"/>
    <n v="4110"/>
    <s v="St. Lucie County"/>
    <n v="4"/>
    <n v="1.3131149827784518E-4"/>
    <n v="0"/>
    <n v="0"/>
    <n v="8.6216728587628526E-4"/>
    <n v="9.826691420880913E-5"/>
    <n v="1.3131149827784518E-4"/>
    <n v="8.6216728587628526E-4"/>
    <n v="8.6216728587628526E-4"/>
    <n v="0.4156929718073451"/>
    <n v="1"/>
    <n v="1"/>
    <n v="9.826691420880913E-5"/>
    <n v="9.826691420880913E-5"/>
  </r>
  <r>
    <n v="5114"/>
    <n v="0"/>
    <x v="2"/>
    <x v="5"/>
    <x v="5"/>
    <s v="C-25 and South Indian River Lagoon"/>
    <x v="5"/>
    <x v="5"/>
    <x v="23"/>
    <n v="4110"/>
    <s v="Pine flatwoods"/>
    <n v="4110"/>
    <s v="St. Lucie County"/>
    <n v="3283"/>
    <n v="1243.8593264837632"/>
    <n v="0"/>
    <n v="0"/>
    <n v="7205.7056177170489"/>
    <n v="631.27493252883187"/>
    <n v="1243.8593264837632"/>
    <n v="7205.7056177170489"/>
    <n v="7205.7056177170489"/>
    <n v="3105816.6798738898"/>
    <n v="1"/>
    <n v="1"/>
    <n v="631.27493252883187"/>
    <n v="631.27493252883187"/>
  </r>
  <r>
    <n v="2234"/>
    <n v="0"/>
    <x v="2"/>
    <x v="3"/>
    <x v="4"/>
    <s v="62-304.520 (7), F.A.C."/>
    <x v="4"/>
    <x v="4"/>
    <x v="24"/>
    <n v="4110"/>
    <s v="Pine flatwoods"/>
    <n v="4110"/>
    <s v="Town of Grant-Valkaria                      Brevard County"/>
    <n v="6369"/>
    <n v="2283.2067756133101"/>
    <n v="0"/>
    <n v="0"/>
    <n v="11858.694991246108"/>
    <n v="862.34909193298574"/>
    <n v="2283.2067756133101"/>
    <n v="11858.694991246108"/>
    <n v="11858.694991246108"/>
    <n v="5146117.9451253964"/>
    <n v="1"/>
    <n v="1"/>
    <n v="862.34909193298574"/>
    <n v="862.34909193298574"/>
  </r>
  <r>
    <n v="4748"/>
    <n v="0"/>
    <x v="2"/>
    <x v="2"/>
    <x v="4"/>
    <s v="62-304.520 (7), F.A.C."/>
    <x v="4"/>
    <x v="4"/>
    <x v="24"/>
    <n v="4110"/>
    <s v="Pine flatwoods"/>
    <n v="4110"/>
    <s v="Town of Grant-Valkaria                      Brevard County"/>
    <n v="1462"/>
    <n v="514.22672267700409"/>
    <n v="0"/>
    <n v="0"/>
    <n v="2552.3475164386914"/>
    <n v="173.83132149815731"/>
    <n v="514.22672267700409"/>
    <n v="2552.3475164386914"/>
    <n v="2552.3475164386914"/>
    <n v="1108444.0892324322"/>
    <n v="1"/>
    <n v="1"/>
    <n v="173.83132149815731"/>
    <n v="173.83132149815731"/>
  </r>
  <r>
    <n v="2235"/>
    <n v="0"/>
    <x v="2"/>
    <x v="3"/>
    <x v="4"/>
    <s v="62-304.520 (7), F.A.C."/>
    <x v="4"/>
    <x v="4"/>
    <x v="24"/>
    <n v="4110"/>
    <s v="Pine flatwoods"/>
    <n v="4110"/>
    <s v="Town of Grant-Valkaria                      Brevard County       SJRWMD C-1 Diversion"/>
    <n v="14"/>
    <n v="2.9981631346670641"/>
    <n v="0"/>
    <n v="0"/>
    <n v="5.8398500862020031"/>
    <n v="1.0058468324379146"/>
    <n v="2.9981631346670641"/>
    <n v="20.277257243756953"/>
    <n v="5.8398500862020031"/>
    <n v="9043.5835527327854"/>
    <n v="0.28800000000000003"/>
    <n v="0.46899999999999997"/>
    <n v="2.1446627557311615"/>
    <n v="1.0058468324379146"/>
  </r>
  <r>
    <n v="2236"/>
    <n v="0"/>
    <x v="2"/>
    <x v="3"/>
    <x v="4"/>
    <s v="62-304.520 (7), F.A.C."/>
    <x v="4"/>
    <x v="4"/>
    <x v="24"/>
    <n v="4110"/>
    <s v="Pine flatwoods"/>
    <n v="4110"/>
    <s v="Town of Grant-Valkaria          City of Palm Bay            Brevard County"/>
    <n v="32"/>
    <n v="3.7203459766912181"/>
    <n v="0"/>
    <n v="0"/>
    <n v="21.921860478256633"/>
    <n v="1.7858571148122295"/>
    <n v="3.7203459766912181"/>
    <n v="21.921860478256633"/>
    <n v="21.921860478256633"/>
    <n v="9370.3979965144354"/>
    <n v="1"/>
    <n v="1"/>
    <n v="1.7858571148122295"/>
    <n v="1.7858571148122295"/>
  </r>
  <r>
    <n v="1537"/>
    <n v="0"/>
    <x v="2"/>
    <x v="3"/>
    <x v="4"/>
    <s v="62-304.520 (7), F.A.C."/>
    <x v="4"/>
    <x v="4"/>
    <x v="15"/>
    <n v="4110"/>
    <s v="Pine flatwoods"/>
    <n v="4110"/>
    <s v="Town of Grant-Valkaria          City of Palm Bay            Brevard County       SJRWMD C-1 Diversion"/>
    <n v="9"/>
    <n v="5.0161430987537545E-2"/>
    <n v="0"/>
    <n v="0"/>
    <n v="8.9060135820181602E-2"/>
    <n v="1.3236442237826888E-2"/>
    <n v="5.0161430987537545E-2"/>
    <n v="0.30923658270896387"/>
    <n v="8.9060135820181602E-2"/>
    <n v="132.0345100146036"/>
    <n v="0.28800000000000003"/>
    <n v="0.46899999999999997"/>
    <n v="2.8222691338650081E-2"/>
    <n v="1.3236442237826888E-2"/>
  </r>
  <r>
    <n v="2237"/>
    <n v="0"/>
    <x v="2"/>
    <x v="3"/>
    <x v="4"/>
    <s v="62-304.520 (7), F.A.C."/>
    <x v="4"/>
    <x v="4"/>
    <x v="24"/>
    <n v="4110"/>
    <s v="Pine flatwoods"/>
    <n v="4110"/>
    <s v="Town of Grant-Valkaria    Town of Malabar                  Brevard County"/>
    <n v="47"/>
    <n v="3.595965806098032"/>
    <n v="0"/>
    <n v="0"/>
    <n v="20.41843171891632"/>
    <n v="1.9843467504769192"/>
    <n v="3.595965806098032"/>
    <n v="20.41843171891632"/>
    <n v="20.41843171891632"/>
    <n v="8017.9144023533754"/>
    <n v="1"/>
    <n v="1"/>
    <n v="1.9843467504769192"/>
    <n v="1.9843467504769192"/>
  </r>
  <r>
    <n v="2372"/>
    <n v="0"/>
    <x v="2"/>
    <x v="3"/>
    <x v="4"/>
    <s v="62-304.520 (7), F.A.C."/>
    <x v="4"/>
    <x v="4"/>
    <x v="26"/>
    <n v="4110"/>
    <s v="Pine flatwoods"/>
    <n v="4110"/>
    <s v="Town of Malabar                  Brevard County"/>
    <n v="1927"/>
    <n v="648.07709312520456"/>
    <n v="0"/>
    <n v="0"/>
    <n v="3449.2868927383715"/>
    <n v="274.29480499371232"/>
    <n v="648.07709312520456"/>
    <n v="3449.2868927383715"/>
    <n v="3449.2868927383715"/>
    <n v="1518132.1037967671"/>
    <n v="1"/>
    <n v="1"/>
    <n v="274.29480499371232"/>
    <n v="274.29480499371232"/>
  </r>
  <r>
    <n v="2373"/>
    <n v="0"/>
    <x v="2"/>
    <x v="3"/>
    <x v="4"/>
    <s v="62-304.520 (7), F.A.C."/>
    <x v="4"/>
    <x v="4"/>
    <x v="26"/>
    <n v="4110"/>
    <s v="Pine flatwoods"/>
    <n v="4110"/>
    <s v="Town of Malabar      City of Palm Bay            Brevard County"/>
    <n v="20"/>
    <n v="1.1600106653538222"/>
    <n v="0"/>
    <n v="0"/>
    <n v="10.359176336791522"/>
    <n v="1.2114567318147744"/>
    <n v="1.1600106653538222"/>
    <n v="10.359176336791522"/>
    <n v="10.359176336791522"/>
    <n v="4488.3915611734765"/>
    <n v="1"/>
    <n v="1"/>
    <n v="1.2114567318147744"/>
    <n v="1.2114567318147744"/>
  </r>
  <r>
    <n v="2423"/>
    <n v="0"/>
    <x v="2"/>
    <x v="3"/>
    <x v="4"/>
    <s v="62-304.520 (7), F.A.C."/>
    <x v="4"/>
    <x v="4"/>
    <x v="9"/>
    <n v="4110"/>
    <s v="Pine flatwoods"/>
    <n v="4110"/>
    <s v="US Air Force                 City of Palm Bay            Brevard County       SJRWMD C-1 Diversion"/>
    <n v="639"/>
    <n v="262.44411277079183"/>
    <n v="0"/>
    <n v="0"/>
    <n v="568.28177695597867"/>
    <n v="84.999285733750341"/>
    <n v="262.44411277079183"/>
    <n v="1973.2006144304814"/>
    <n v="568.28177695597867"/>
    <n v="900531.5833846184"/>
    <n v="0.28800000000000003"/>
    <n v="0.46899999999999997"/>
    <n v="181.23515081823101"/>
    <n v="84.999285733750341"/>
  </r>
  <r>
    <n v="3738"/>
    <n v="0"/>
    <x v="2"/>
    <x v="2"/>
    <x v="4"/>
    <s v="62-304.520 (7)(b),(19), F.A.C."/>
    <x v="4"/>
    <x v="4"/>
    <x v="28"/>
    <n v="4110"/>
    <s v="Pine flatwoods"/>
    <n v="4110"/>
    <s v="VLWCD                                Indian River County"/>
    <n v="15"/>
    <n v="1.1585728543814171"/>
    <n v="0"/>
    <n v="0"/>
    <n v="6.2826410213258974"/>
    <n v="0.49077232542825938"/>
    <n v="1.1585728543814171"/>
    <n v="6.2826410213258974"/>
    <n v="6.2826410213258974"/>
    <n v="2777.6412138074834"/>
    <n v="1"/>
    <n v="1"/>
    <n v="0.49077232542825938"/>
    <n v="0.49077232542825938"/>
  </r>
  <r>
    <n v="4803"/>
    <n v="0"/>
    <x v="2"/>
    <x v="2"/>
    <x v="4"/>
    <s v="62-304.520 (7), F.A.C."/>
    <x v="4"/>
    <x v="4"/>
    <x v="28"/>
    <n v="4110"/>
    <s v="Pine flatwoods"/>
    <n v="4110"/>
    <s v="VLWCD                                Indian River County"/>
    <n v="1"/>
    <n v="4.1532933836258196E-2"/>
    <n v="0"/>
    <n v="0"/>
    <n v="0.24634489827587289"/>
    <n v="2.1026018854523324E-2"/>
    <n v="4.1532933836258196E-2"/>
    <n v="0.24634489827587289"/>
    <n v="0.24634489827587289"/>
    <n v="100.50881599981224"/>
    <n v="1"/>
    <n v="1"/>
    <n v="2.1026018854523324E-2"/>
    <n v="2.1026018854523324E-2"/>
  </r>
  <r>
    <n v="3739"/>
    <n v="0"/>
    <x v="2"/>
    <x v="2"/>
    <x v="4"/>
    <s v="62-304.520 (7)(b),(19), F.A.C."/>
    <x v="4"/>
    <x v="4"/>
    <x v="28"/>
    <n v="4110"/>
    <s v="Pine flatwoods"/>
    <n v="4110"/>
    <s v="VLWCD          City of Fellsmere                      Indian River County"/>
    <n v="194"/>
    <n v="31.119797344376586"/>
    <n v="0"/>
    <n v="0"/>
    <n v="167.75281401836233"/>
    <n v="13.271425649658624"/>
    <n v="31.119797344376586"/>
    <n v="167.75281401836233"/>
    <n v="167.75281401836233"/>
    <n v="72884.524638752453"/>
    <n v="1"/>
    <n v="1"/>
    <n v="13.271425649658624"/>
    <n v="13.271425649658624"/>
  </r>
  <r>
    <n v="4804"/>
    <n v="0"/>
    <x v="2"/>
    <x v="2"/>
    <x v="4"/>
    <s v="62-304.520 (7), F.A.C."/>
    <x v="4"/>
    <x v="4"/>
    <x v="28"/>
    <n v="4110"/>
    <s v="Pine flatwoods"/>
    <n v="4110"/>
    <s v="VLWCD          City of Fellsmere                      Indian River County"/>
    <n v="22"/>
    <n v="1.7113756523313324"/>
    <n v="0"/>
    <n v="0"/>
    <n v="10.413332140435754"/>
    <n v="1.0643593606088264"/>
    <n v="1.7113756523313324"/>
    <n v="10.413332140435754"/>
    <n v="10.413332140435754"/>
    <n v="4517.8673842016642"/>
    <n v="1"/>
    <n v="1"/>
    <n v="1.0643593606088264"/>
    <n v="1.0643593606088264"/>
  </r>
  <r>
    <n v="4125"/>
    <n v="0"/>
    <x v="2"/>
    <x v="2"/>
    <x v="4"/>
    <s v="62-304.520 (7), F.A.C."/>
    <x v="4"/>
    <x v="4"/>
    <x v="1"/>
    <n v="4111"/>
    <s v="Mesic longleaf pine flatwoods"/>
    <n v="4111"/>
    <s v="Brevard County"/>
    <n v="135"/>
    <n v="42.826715602380233"/>
    <n v="0"/>
    <n v="0"/>
    <n v="198.27699207548628"/>
    <n v="22.975816339151113"/>
    <n v="42.826715602380233"/>
    <n v="198.27699207548628"/>
    <n v="198.27699207548628"/>
    <n v="94453.542522515228"/>
    <n v="1"/>
    <n v="1"/>
    <n v="22.975816339151113"/>
    <n v="22.975816339151113"/>
  </r>
  <r>
    <n v="1318"/>
    <n v="0"/>
    <x v="2"/>
    <x v="3"/>
    <x v="4"/>
    <s v="62-304.520 (7), F.A.C."/>
    <x v="4"/>
    <x v="4"/>
    <x v="1"/>
    <n v="4111"/>
    <s v="Mesic longleaf pine flatwoods"/>
    <n v="4111"/>
    <s v="Brevard County       SJRWMD C-1 Diversion"/>
    <n v="8"/>
    <n v="0.39341840005173667"/>
    <n v="0"/>
    <n v="0"/>
    <n v="0.81003224578416921"/>
    <n v="0.17793569354752126"/>
    <n v="0.39341840005173667"/>
    <n v="2.8126119645283651"/>
    <n v="0.81003224578416921"/>
    <n v="1377.5924691179516"/>
    <n v="0.28800000000000003"/>
    <n v="0.46899999999999997"/>
    <n v="0.3793938028731797"/>
    <n v="0.17793569354752126"/>
  </r>
  <r>
    <n v="1538"/>
    <n v="0"/>
    <x v="2"/>
    <x v="3"/>
    <x v="4"/>
    <s v="62-304.520 (7), F.A.C."/>
    <x v="4"/>
    <x v="4"/>
    <x v="15"/>
    <n v="4111"/>
    <s v="Mesic longleaf pine flatwoods"/>
    <n v="4111"/>
    <s v="City of Palm Bay            Brevard County"/>
    <n v="13"/>
    <n v="1.3271433490687956"/>
    <n v="0"/>
    <n v="0"/>
    <n v="11.593403859635828"/>
    <n v="1.8501620586192218"/>
    <n v="1.3271433490687956"/>
    <n v="11.593403859635828"/>
    <n v="11.593403859635828"/>
    <n v="4621.5361247741403"/>
    <n v="1"/>
    <n v="1"/>
    <n v="1.8501620586192218"/>
    <n v="1.8501620586192218"/>
  </r>
  <r>
    <n v="1539"/>
    <n v="0"/>
    <x v="2"/>
    <x v="3"/>
    <x v="4"/>
    <s v="62-304.520 (7), F.A.C."/>
    <x v="4"/>
    <x v="4"/>
    <x v="15"/>
    <n v="4111"/>
    <s v="Mesic longleaf pine flatwoods"/>
    <n v="4111"/>
    <s v="City of Palm Bay            Brevard County       SJRWMD C-1 Diversion"/>
    <n v="4"/>
    <n v="1.0155140122509119"/>
    <n v="0"/>
    <n v="0"/>
    <n v="1.9110431726337405"/>
    <n v="0.40016692393119735"/>
    <n v="1.0155140122509119"/>
    <n v="6.6355665716449312"/>
    <n v="1.9110431726337405"/>
    <n v="3326.6582122659765"/>
    <n v="0.28800000000000003"/>
    <n v="0.46899999999999997"/>
    <n v="0.85323437938421609"/>
    <n v="0.40016692393119735"/>
  </r>
  <r>
    <n v="1664"/>
    <n v="0"/>
    <x v="2"/>
    <x v="3"/>
    <x v="4"/>
    <s v="62-304.520 (7), F.A.C."/>
    <x v="4"/>
    <x v="4"/>
    <x v="14"/>
    <n v="4111"/>
    <s v="Mesic longleaf pine flatwoods"/>
    <n v="4111"/>
    <s v="City of West Melbourne   Brevard County       SJRWMD C-1 Diversion"/>
    <n v="2"/>
    <n v="7.3980267432749852E-2"/>
    <n v="0"/>
    <n v="0"/>
    <n v="0.16365911176892151"/>
    <n v="3.4567455049740958E-2"/>
    <n v="7.3980267432749852E-2"/>
    <n v="0.56826080475319962"/>
    <n v="0.16365911176892151"/>
    <n v="261.60150974088202"/>
    <n v="0.28800000000000003"/>
    <n v="0.46899999999999997"/>
    <n v="7.370459498878669E-2"/>
    <n v="3.4567455049740958E-2"/>
  </r>
  <r>
    <n v="2238"/>
    <n v="0"/>
    <x v="2"/>
    <x v="3"/>
    <x v="4"/>
    <s v="62-304.520 (7), F.A.C."/>
    <x v="4"/>
    <x v="4"/>
    <x v="24"/>
    <n v="4111"/>
    <s v="Mesic longleaf pine flatwoods"/>
    <n v="4111"/>
    <s v="Town of Grant-Valkaria                      Brevard County"/>
    <n v="59"/>
    <n v="16.186298619122088"/>
    <n v="0"/>
    <n v="0"/>
    <n v="80.43180434387817"/>
    <n v="9.1618264962405505"/>
    <n v="16.186298619122088"/>
    <n v="80.43180434387817"/>
    <n v="80.43180434387817"/>
    <n v="37570.963642556009"/>
    <n v="1"/>
    <n v="1"/>
    <n v="9.1618264962405505"/>
    <n v="9.1618264962405505"/>
  </r>
  <r>
    <n v="2374"/>
    <n v="0"/>
    <x v="2"/>
    <x v="3"/>
    <x v="4"/>
    <s v="62-304.520 (7), F.A.C."/>
    <x v="4"/>
    <x v="4"/>
    <x v="26"/>
    <n v="4111"/>
    <s v="Mesic longleaf pine flatwoods"/>
    <n v="4111"/>
    <s v="Town of Malabar                  Brevard County"/>
    <n v="180"/>
    <n v="57.103148786802436"/>
    <n v="0"/>
    <n v="0"/>
    <n v="311.31183625821529"/>
    <n v="37.545941285610809"/>
    <n v="57.103148786802436"/>
    <n v="311.31183625821529"/>
    <n v="311.31183625821529"/>
    <n v="156548.16560777213"/>
    <n v="1"/>
    <n v="1"/>
    <n v="37.545941285610809"/>
    <n v="37.545941285610809"/>
  </r>
  <r>
    <n v="3785"/>
    <n v="0"/>
    <x v="2"/>
    <x v="2"/>
    <x v="4"/>
    <s v="62-304.520 (7)(b),(20), F.A.C."/>
    <x v="4"/>
    <x v="4"/>
    <x v="1"/>
    <n v="4112"/>
    <s v="Scrubby Pine flatwoods"/>
    <n v="4112"/>
    <s v="Brevard County"/>
    <n v="6"/>
    <n v="0.56469821259835562"/>
    <n v="0"/>
    <n v="0"/>
    <n v="3.0693590764456506"/>
    <n v="0.30822837636522732"/>
    <n v="0.56469821259835562"/>
    <n v="3.0693590764456506"/>
    <n v="3.0693590764456506"/>
    <n v="1378.9485999557146"/>
    <n v="1"/>
    <n v="1"/>
    <n v="0.30822837636522732"/>
    <n v="0.30822837636522732"/>
  </r>
  <r>
    <n v="4126"/>
    <n v="0"/>
    <x v="2"/>
    <x v="2"/>
    <x v="4"/>
    <s v="62-304.520 (7), F.A.C."/>
    <x v="4"/>
    <x v="4"/>
    <x v="1"/>
    <n v="4112"/>
    <s v="Scrubby Pine flatwoods"/>
    <n v="4112"/>
    <s v="Brevard County"/>
    <n v="277"/>
    <n v="95.101260411793888"/>
    <n v="0"/>
    <n v="0"/>
    <n v="412.72103532243148"/>
    <n v="47.085137936892572"/>
    <n v="95.101260411793888"/>
    <n v="412.72103532243148"/>
    <n v="412.72103532243148"/>
    <n v="203163.29750130131"/>
    <n v="1"/>
    <n v="1"/>
    <n v="47.085137936892572"/>
    <n v="47.085137936892572"/>
  </r>
  <r>
    <n v="1319"/>
    <n v="0"/>
    <x v="2"/>
    <x v="3"/>
    <x v="4"/>
    <s v="62-304.520 (7), F.A.C."/>
    <x v="4"/>
    <x v="4"/>
    <x v="1"/>
    <n v="4112"/>
    <s v="Scrubby Pine flatwoods"/>
    <n v="4112"/>
    <s v="Brevard County       SJRWMD C-1 Diversion"/>
    <n v="6"/>
    <n v="0.25030545962699235"/>
    <n v="0"/>
    <n v="0"/>
    <n v="0.67165610344681503"/>
    <n v="0.15560120348110718"/>
    <n v="0.25030545962699235"/>
    <n v="2.3321392480792187"/>
    <n v="0.67165610344681503"/>
    <n v="1016.927569495957"/>
    <n v="0.28800000000000003"/>
    <n v="0.46899999999999997"/>
    <n v="0.33177228887229676"/>
    <n v="0.15560120348110718"/>
  </r>
  <r>
    <n v="861"/>
    <n v="0"/>
    <x v="2"/>
    <x v="3"/>
    <x v="4"/>
    <s v="62-304.520 (7)(b),(16), F.A.C."/>
    <x v="4"/>
    <x v="4"/>
    <x v="8"/>
    <n v="4112"/>
    <s v="Scrubby Pine flatwoods"/>
    <n v="4112"/>
    <s v="City of Melbourne                 Brevard County"/>
    <n v="31"/>
    <n v="10.445423712284297"/>
    <n v="0"/>
    <n v="0"/>
    <n v="68.379159912269273"/>
    <n v="7.941685003264257"/>
    <n v="10.445423712284297"/>
    <n v="68.379159912269273"/>
    <n v="68.379159912269273"/>
    <n v="33281.911292219847"/>
    <n v="1"/>
    <n v="1"/>
    <n v="7.941685003264257"/>
    <n v="7.941685003264257"/>
  </r>
  <r>
    <n v="1540"/>
    <n v="0"/>
    <x v="2"/>
    <x v="3"/>
    <x v="4"/>
    <s v="62-304.520 (7), F.A.C."/>
    <x v="4"/>
    <x v="4"/>
    <x v="15"/>
    <n v="4112"/>
    <s v="Scrubby Pine flatwoods"/>
    <n v="4112"/>
    <s v="City of Palm Bay            Brevard County"/>
    <n v="20"/>
    <n v="2.3985891957099081"/>
    <n v="0"/>
    <n v="0"/>
    <n v="19.654902002092864"/>
    <n v="2.6149046088178629"/>
    <n v="2.3985891957099081"/>
    <n v="19.654902002092864"/>
    <n v="19.654902002092864"/>
    <n v="9120.0953047616276"/>
    <n v="1"/>
    <n v="1"/>
    <n v="2.6149046088178629"/>
    <n v="2.6149046088178629"/>
  </r>
  <r>
    <n v="4256"/>
    <n v="0"/>
    <x v="2"/>
    <x v="2"/>
    <x v="4"/>
    <s v="62-304.520 (7), F.A.C."/>
    <x v="4"/>
    <x v="4"/>
    <x v="15"/>
    <n v="4112"/>
    <s v="Scrubby Pine flatwoods"/>
    <n v="4112"/>
    <s v="City of Palm Bay            Brevard County"/>
    <n v="564"/>
    <n v="258.54606475615964"/>
    <n v="0"/>
    <n v="0"/>
    <n v="1069.4442544840956"/>
    <n v="115.78569408518293"/>
    <n v="258.54606475615964"/>
    <n v="1069.4442544840956"/>
    <n v="1069.4442544840956"/>
    <n v="520155.33556972991"/>
    <n v="1"/>
    <n v="1"/>
    <n v="115.78569408518293"/>
    <n v="115.78569408518293"/>
  </r>
  <r>
    <n v="1541"/>
    <n v="0"/>
    <x v="2"/>
    <x v="3"/>
    <x v="4"/>
    <s v="62-304.520 (7), F.A.C."/>
    <x v="4"/>
    <x v="4"/>
    <x v="15"/>
    <n v="4112"/>
    <s v="Scrubby Pine flatwoods"/>
    <n v="4112"/>
    <s v="City of Palm Bay            Brevard County       SJRWMD C-1 Diversion"/>
    <n v="42"/>
    <n v="11.728618996476655"/>
    <n v="0"/>
    <n v="0"/>
    <n v="24.594709168742668"/>
    <n v="5.0634286773878481"/>
    <n v="11.728618996476655"/>
    <n v="85.398295724800917"/>
    <n v="24.594709168742668"/>
    <n v="39756.303712387082"/>
    <n v="0.28800000000000003"/>
    <n v="0.46899999999999997"/>
    <n v="10.796223192724623"/>
    <n v="5.0634286773878481"/>
  </r>
  <r>
    <n v="1665"/>
    <n v="0"/>
    <x v="2"/>
    <x v="3"/>
    <x v="4"/>
    <s v="62-304.520 (7), F.A.C."/>
    <x v="4"/>
    <x v="4"/>
    <x v="14"/>
    <n v="4112"/>
    <s v="Scrubby Pine flatwoods"/>
    <n v="4112"/>
    <s v="City of West Melbourne   Brevard County       SJRWMD C-1 Diversion"/>
    <n v="39"/>
    <n v="14.381414087401645"/>
    <n v="0"/>
    <n v="0"/>
    <n v="28.124791893881941"/>
    <n v="5.3251093236641376"/>
    <n v="14.381414087401645"/>
    <n v="97.655527409312285"/>
    <n v="28.124791893881941"/>
    <n v="47235.579607435677"/>
    <n v="0.28800000000000003"/>
    <n v="0.46899999999999997"/>
    <n v="11.354177662396882"/>
    <n v="5.3251093236641376"/>
  </r>
  <r>
    <n v="4491"/>
    <n v="0"/>
    <x v="2"/>
    <x v="2"/>
    <x v="4"/>
    <s v="62-304.520 (7), F.A.C."/>
    <x v="4"/>
    <x v="4"/>
    <x v="6"/>
    <n v="4112"/>
    <s v="Scrubby Pine flatwoods"/>
    <n v="4112"/>
    <s v="FDOT District 5                                          Brevard County"/>
    <n v="5"/>
    <n v="0.23105613510241596"/>
    <n v="0"/>
    <n v="0"/>
    <n v="0.88231592023763672"/>
    <n v="8.9095675946211358E-2"/>
    <n v="0.23105613510241596"/>
    <n v="0.88231592023763672"/>
    <n v="0.88231592023763672"/>
    <n v="447.06703576809815"/>
    <n v="1"/>
    <n v="1"/>
    <n v="8.9095675946211358E-2"/>
    <n v="8.9095675946211358E-2"/>
  </r>
  <r>
    <n v="1890"/>
    <n v="0"/>
    <x v="2"/>
    <x v="3"/>
    <x v="4"/>
    <s v="62-304.520 (7), F.A.C."/>
    <x v="4"/>
    <x v="4"/>
    <x v="6"/>
    <n v="4112"/>
    <s v="Scrubby Pine flatwoods"/>
    <n v="4112"/>
    <s v="FDOT District 5                                       City of West Melbourne   Brevard County       SJRWMD C-1 Diversion"/>
    <n v="4"/>
    <n v="3.3642628520563815E-2"/>
    <n v="0"/>
    <n v="0"/>
    <n v="7.4492479038796078E-2"/>
    <n v="1.4986919205622973E-2"/>
    <n v="3.3642628520563815E-2"/>
    <n v="0.25865444110693081"/>
    <n v="7.4492479038796078E-2"/>
    <n v="122.41310211087142"/>
    <n v="0.28800000000000003"/>
    <n v="0.46899999999999997"/>
    <n v="3.1955051611136404E-2"/>
    <n v="1.4986919205622973E-2"/>
  </r>
  <r>
    <n v="4492"/>
    <n v="0"/>
    <x v="2"/>
    <x v="2"/>
    <x v="4"/>
    <s v="62-304.520 (7), F.A.C."/>
    <x v="4"/>
    <x v="4"/>
    <x v="6"/>
    <n v="4112"/>
    <s v="Scrubby Pine flatwoods"/>
    <n v="4112"/>
    <s v="FDOT District 5                              City of Palm Bay            Brevard County"/>
    <n v="16"/>
    <n v="0.86471974740388546"/>
    <n v="0"/>
    <n v="0"/>
    <n v="3.3789008208424622"/>
    <n v="0.34632938264485075"/>
    <n v="0.86471974740388546"/>
    <n v="3.3789008208424622"/>
    <n v="3.3789008208424622"/>
    <n v="1691.3653975910256"/>
    <n v="1"/>
    <n v="1"/>
    <n v="0.34632938264485075"/>
    <n v="0.34632938264485075"/>
  </r>
  <r>
    <n v="2081"/>
    <n v="0"/>
    <x v="2"/>
    <x v="3"/>
    <x v="4"/>
    <s v="62-304.520 (7), F.A.C."/>
    <x v="4"/>
    <x v="4"/>
    <x v="22"/>
    <n v="4112"/>
    <s v="Scrubby Pine flatwoods"/>
    <n v="4112"/>
    <s v="MTWCD                                    Brevard County       SJRWMD C-1 Diversion"/>
    <n v="2"/>
    <n v="7.3429757899083391E-3"/>
    <n v="0"/>
    <n v="0"/>
    <n v="1.6596086593012996E-2"/>
    <n v="3.594737785928284E-3"/>
    <n v="7.3429757899083391E-3"/>
    <n v="5.7625300670184003E-2"/>
    <n v="1.6596086593012996E-2"/>
    <n v="27.346065877668636"/>
    <n v="0.28800000000000003"/>
    <n v="0.46899999999999997"/>
    <n v="7.6646861107212885E-3"/>
    <n v="3.594737785928284E-3"/>
  </r>
  <r>
    <n v="2239"/>
    <n v="0"/>
    <x v="2"/>
    <x v="3"/>
    <x v="4"/>
    <s v="62-304.520 (7), F.A.C."/>
    <x v="4"/>
    <x v="4"/>
    <x v="24"/>
    <n v="4112"/>
    <s v="Scrubby Pine flatwoods"/>
    <n v="4112"/>
    <s v="Town of Grant-Valkaria                      Brevard County"/>
    <n v="70"/>
    <n v="21.059750100811492"/>
    <n v="0"/>
    <n v="0"/>
    <n v="108.86765440113524"/>
    <n v="13.492617196237633"/>
    <n v="21.059750100811492"/>
    <n v="108.86765440113524"/>
    <n v="108.86765440113524"/>
    <n v="52633.090856220821"/>
    <n v="1"/>
    <n v="1"/>
    <n v="13.492617196237633"/>
    <n v="13.492617196237633"/>
  </r>
  <r>
    <n v="4749"/>
    <n v="0"/>
    <x v="2"/>
    <x v="2"/>
    <x v="4"/>
    <s v="62-304.520 (7), F.A.C."/>
    <x v="4"/>
    <x v="4"/>
    <x v="24"/>
    <n v="4112"/>
    <s v="Scrubby Pine flatwoods"/>
    <n v="4112"/>
    <s v="Town of Grant-Valkaria                      Brevard County"/>
    <n v="2"/>
    <n v="3.8702180095361471E-2"/>
    <n v="0"/>
    <n v="0"/>
    <n v="0.13701887601842785"/>
    <n v="1.3969494094325619E-2"/>
    <n v="3.8702180095361471E-2"/>
    <n v="0.13701887601842785"/>
    <n v="0.13701887601842785"/>
    <n v="84.976196845311463"/>
    <n v="1"/>
    <n v="1"/>
    <n v="1.3969494094325619E-2"/>
    <n v="1.3969494094325619E-2"/>
  </r>
  <r>
    <n v="2375"/>
    <n v="0"/>
    <x v="2"/>
    <x v="3"/>
    <x v="4"/>
    <s v="62-304.520 (7), F.A.C."/>
    <x v="4"/>
    <x v="4"/>
    <x v="26"/>
    <n v="4112"/>
    <s v="Scrubby Pine flatwoods"/>
    <n v="4112"/>
    <s v="Town of Malabar                  Brevard County"/>
    <n v="98"/>
    <n v="32.519043592187778"/>
    <n v="0"/>
    <n v="0"/>
    <n v="155.53624149517375"/>
    <n v="18.885426116574639"/>
    <n v="32.519043592187778"/>
    <n v="155.53624149517375"/>
    <n v="155.53624149517375"/>
    <n v="76344.316379418029"/>
    <n v="1"/>
    <n v="1"/>
    <n v="18.885426116574639"/>
    <n v="18.885426116574639"/>
  </r>
  <r>
    <n v="4127"/>
    <n v="0"/>
    <x v="2"/>
    <x v="2"/>
    <x v="4"/>
    <s v="62-304.520 (7), F.A.C."/>
    <x v="4"/>
    <x v="4"/>
    <x v="1"/>
    <n v="4113"/>
    <s v="Hydric pine flatwoods"/>
    <n v="4113"/>
    <s v="Brevard County"/>
    <n v="107"/>
    <n v="41.080053889982317"/>
    <n v="0"/>
    <n v="0"/>
    <n v="190.05164265041697"/>
    <n v="21.27985189435168"/>
    <n v="41.080053889982317"/>
    <n v="190.05164265041697"/>
    <n v="190.05164265041697"/>
    <n v="92039.472983156549"/>
    <n v="1"/>
    <n v="1"/>
    <n v="21.27985189435168"/>
    <n v="21.27985189435168"/>
  </r>
  <r>
    <n v="1320"/>
    <n v="0"/>
    <x v="2"/>
    <x v="3"/>
    <x v="4"/>
    <s v="62-304.520 (7), F.A.C."/>
    <x v="4"/>
    <x v="4"/>
    <x v="1"/>
    <n v="4113"/>
    <s v="Hydric pine flatwoods"/>
    <n v="4113"/>
    <s v="Brevard County       SJRWMD C-1 Diversion"/>
    <n v="1"/>
    <n v="9.9529752227130834E-3"/>
    <n v="0"/>
    <n v="0"/>
    <n v="1.9966214431671531E-2"/>
    <n v="4.1358699705295729E-3"/>
    <n v="9.9529752227130834E-3"/>
    <n v="6.932713344330392E-2"/>
    <n v="1.9966214431671531E-2"/>
    <n v="32.310872124939166"/>
    <n v="0.28800000000000003"/>
    <n v="0.46899999999999997"/>
    <n v="8.8184860778882154E-3"/>
    <n v="4.1358699705295729E-3"/>
  </r>
  <r>
    <n v="2240"/>
    <n v="0"/>
    <x v="2"/>
    <x v="3"/>
    <x v="4"/>
    <s v="62-304.520 (7), F.A.C."/>
    <x v="4"/>
    <x v="4"/>
    <x v="24"/>
    <n v="4113"/>
    <s v="Hydric pine flatwoods"/>
    <n v="4113"/>
    <s v="Town of Grant-Valkaria                      Brevard County"/>
    <n v="36"/>
    <n v="7.5587333793518932"/>
    <n v="0"/>
    <n v="0"/>
    <n v="35.970183729875032"/>
    <n v="3.344409616938103"/>
    <n v="7.5587333793518932"/>
    <n v="35.970183729875032"/>
    <n v="35.970183729875032"/>
    <n v="15476.46579724746"/>
    <n v="1"/>
    <n v="1"/>
    <n v="3.344409616938103"/>
    <n v="3.344409616938103"/>
  </r>
  <r>
    <n v="2376"/>
    <n v="0"/>
    <x v="2"/>
    <x v="3"/>
    <x v="4"/>
    <s v="62-304.520 (7), F.A.C."/>
    <x v="4"/>
    <x v="4"/>
    <x v="26"/>
    <n v="4113"/>
    <s v="Hydric pine flatwoods"/>
    <n v="4113"/>
    <s v="Town of Malabar                  Brevard County"/>
    <n v="91"/>
    <n v="22.791847579161011"/>
    <n v="0"/>
    <n v="0"/>
    <n v="123.33146046259982"/>
    <n v="9.3906912542334862"/>
    <n v="22.791847579161011"/>
    <n v="123.33146046259982"/>
    <n v="123.33146046259982"/>
    <n v="52584.192695696373"/>
    <n v="1"/>
    <n v="1"/>
    <n v="9.3906912542334862"/>
    <n v="9.3906912542334862"/>
  </r>
  <r>
    <n v="862"/>
    <n v="0"/>
    <x v="2"/>
    <x v="3"/>
    <x v="4"/>
    <s v="62-304.520 (7)(b),(16), F.A.C."/>
    <x v="4"/>
    <x v="4"/>
    <x v="8"/>
    <n v="4120"/>
    <s v="Longleaf pine - xeric oak"/>
    <n v="4120"/>
    <s v="City of Melbourne                 Brevard County"/>
    <n v="13"/>
    <n v="1.1926047301204772"/>
    <n v="0"/>
    <n v="0"/>
    <n v="8.6990400233754741"/>
    <n v="3.3896690273411254"/>
    <n v="1.1926047301204772"/>
    <n v="8.6990400233754741"/>
    <n v="8.6990400233754741"/>
    <n v="4096.8751851883026"/>
    <n v="1"/>
    <n v="1"/>
    <n v="3.3896690273411254"/>
    <n v="3.3896690273411254"/>
  </r>
  <r>
    <n v="4339"/>
    <n v="0"/>
    <x v="2"/>
    <x v="2"/>
    <x v="4"/>
    <s v="62-304.520 (7), F.A.C."/>
    <x v="4"/>
    <x v="4"/>
    <x v="16"/>
    <n v="4120"/>
    <s v="Longleaf pine - xeric oak"/>
    <n v="4120"/>
    <s v="City of Sebastian      Indian River County"/>
    <n v="12"/>
    <n v="0.32720034135320808"/>
    <n v="0"/>
    <n v="0"/>
    <n v="2.2830002321418403"/>
    <n v="0.52712921356485931"/>
    <n v="0.32720034135320808"/>
    <n v="2.2830002321418403"/>
    <n v="2.2830002321418403"/>
    <n v="1174.4437527350135"/>
    <n v="1"/>
    <n v="1"/>
    <n v="0.52712921356485931"/>
    <n v="0.52712921356485931"/>
  </r>
  <r>
    <n v="4665"/>
    <n v="0"/>
    <x v="2"/>
    <x v="2"/>
    <x v="4"/>
    <s v="62-304.520 (7), F.A.C."/>
    <x v="4"/>
    <x v="4"/>
    <x v="12"/>
    <n v="4120"/>
    <s v="Longleaf pine - xeric oak"/>
    <n v="4120"/>
    <s v="Indian River County"/>
    <n v="5"/>
    <n v="0.71870036275584781"/>
    <n v="0"/>
    <n v="0"/>
    <n v="4.6514448823302041"/>
    <n v="1.3907374062629325"/>
    <n v="0.71870036275584781"/>
    <n v="4.6514448823302041"/>
    <n v="4.6514448823302041"/>
    <n v="2413.7939555540761"/>
    <n v="1"/>
    <n v="1"/>
    <n v="1.3907374062629325"/>
    <n v="1.3907374062629325"/>
  </r>
  <r>
    <n v="2586"/>
    <n v="0"/>
    <x v="2"/>
    <x v="4"/>
    <x v="4"/>
    <s v="62-304.520 (8), F.A.C."/>
    <x v="4"/>
    <x v="4"/>
    <x v="11"/>
    <n v="4130"/>
    <s v="Sand pine"/>
    <n v="2000"/>
    <s v="Indian River County"/>
    <n v="3"/>
    <n v="6.32940579233887E-4"/>
    <n v="4.1013706572807168E-3"/>
    <n v="5.6421557326111346E-4"/>
    <n v="4.1013706572807168E-3"/>
    <n v="5.6421557326111346E-4"/>
    <n v="6.32940579233887E-4"/>
    <n v="4.1013706572807168E-3"/>
    <n v="4.1013706572807168E-3"/>
    <n v="1.9945121200271076"/>
    <n v="1"/>
    <n v="1"/>
    <n v="5.6421557326111346E-4"/>
    <n v="5.6421557326111346E-4"/>
  </r>
  <r>
    <n v="3513"/>
    <n v="0"/>
    <x v="2"/>
    <x v="2"/>
    <x v="4"/>
    <s v="62-304.520 (7)(b),(19), F.A.C."/>
    <x v="4"/>
    <x v="4"/>
    <x v="16"/>
    <n v="4130"/>
    <s v="Sand pine"/>
    <n v="3000"/>
    <s v="City of Sebastian      Indian River County"/>
    <n v="1"/>
    <n v="5.2435882977028064E-3"/>
    <n v="0"/>
    <n v="0"/>
    <n v="4.7285379335117395E-2"/>
    <n v="6.98975513596396E-3"/>
    <n v="5.2435882977028064E-3"/>
    <n v="4.7285379335117395E-2"/>
    <n v="4.7285379335117395E-2"/>
    <n v="19.950718669109825"/>
    <n v="1"/>
    <n v="1"/>
    <n v="6.98975513596396E-3"/>
    <n v="6.98975513596396E-3"/>
  </r>
  <r>
    <n v="1321"/>
    <n v="0"/>
    <x v="2"/>
    <x v="3"/>
    <x v="4"/>
    <s v="62-304.520 (7), F.A.C."/>
    <x v="4"/>
    <x v="4"/>
    <x v="1"/>
    <n v="4130"/>
    <s v="Sand pine"/>
    <n v="4130"/>
    <s v="Brevard County"/>
    <n v="13"/>
    <n v="0.34354757849872336"/>
    <n v="0"/>
    <n v="0"/>
    <n v="2.3945090472029156"/>
    <n v="0.33426933180392804"/>
    <n v="0.34354757849872336"/>
    <n v="2.3945090472029156"/>
    <n v="2.3945090472029156"/>
    <n v="1052.0346451471717"/>
    <n v="1"/>
    <n v="1"/>
    <n v="0.33426933180392804"/>
    <n v="0.33426933180392804"/>
  </r>
  <r>
    <n v="3786"/>
    <n v="0"/>
    <x v="2"/>
    <x v="2"/>
    <x v="4"/>
    <s v="62-304.520 (7)(b),(20), F.A.C."/>
    <x v="4"/>
    <x v="4"/>
    <x v="1"/>
    <n v="4130"/>
    <s v="Sand pine"/>
    <n v="4130"/>
    <s v="Brevard County"/>
    <n v="125"/>
    <n v="20.597642324825436"/>
    <n v="0"/>
    <n v="0"/>
    <n v="121.06505755728836"/>
    <n v="16.92846336789184"/>
    <n v="20.597642324825436"/>
    <n v="121.06505755728836"/>
    <n v="121.06505755728836"/>
    <n v="55308.904045907031"/>
    <n v="1"/>
    <n v="1"/>
    <n v="16.92846336789184"/>
    <n v="16.92846336789184"/>
  </r>
  <r>
    <n v="4128"/>
    <n v="0"/>
    <x v="2"/>
    <x v="2"/>
    <x v="4"/>
    <s v="62-304.520 (7), F.A.C."/>
    <x v="4"/>
    <x v="4"/>
    <x v="1"/>
    <n v="4130"/>
    <s v="Sand pine"/>
    <n v="4130"/>
    <s v="Brevard County"/>
    <n v="160"/>
    <n v="53.41301072471795"/>
    <n v="0"/>
    <n v="0"/>
    <n v="326.45568457079634"/>
    <n v="44.448262948198959"/>
    <n v="53.41301072471795"/>
    <n v="326.45568457079634"/>
    <n v="326.45568457079634"/>
    <n v="150744.92228459145"/>
    <n v="1"/>
    <n v="1"/>
    <n v="44.448262948198959"/>
    <n v="44.448262948198959"/>
  </r>
  <r>
    <n v="1542"/>
    <n v="0"/>
    <x v="2"/>
    <x v="3"/>
    <x v="4"/>
    <s v="62-304.520 (7), F.A.C."/>
    <x v="4"/>
    <x v="4"/>
    <x v="15"/>
    <n v="4130"/>
    <s v="Sand pine"/>
    <n v="4130"/>
    <s v="City of Palm Bay            Brevard County"/>
    <n v="369"/>
    <n v="114.60917296205491"/>
    <n v="0"/>
    <n v="0"/>
    <n v="649.14087313354219"/>
    <n v="89.742256910603629"/>
    <n v="114.60917296205491"/>
    <n v="649.14087313354219"/>
    <n v="649.14087313354219"/>
    <n v="321742.26720885816"/>
    <n v="1"/>
    <n v="1"/>
    <n v="89.742256910603629"/>
    <n v="89.742256910603629"/>
  </r>
  <r>
    <n v="3514"/>
    <n v="0"/>
    <x v="2"/>
    <x v="2"/>
    <x v="4"/>
    <s v="62-304.520 (7)(b),(19), F.A.C."/>
    <x v="4"/>
    <x v="4"/>
    <x v="16"/>
    <n v="4130"/>
    <s v="Sand pine"/>
    <n v="4130"/>
    <s v="City of Sebastian      Indian River County"/>
    <n v="39"/>
    <n v="7.2817748144603307"/>
    <n v="0"/>
    <n v="0"/>
    <n v="47.459460544202692"/>
    <n v="6.4319018350298141"/>
    <n v="7.2817748144603307"/>
    <n v="47.459460544202692"/>
    <n v="47.459460544202692"/>
    <n v="22802.17295769924"/>
    <n v="1"/>
    <n v="1"/>
    <n v="6.4319018350298141"/>
    <n v="6.4319018350298141"/>
  </r>
  <r>
    <n v="3803"/>
    <n v="0"/>
    <x v="2"/>
    <x v="2"/>
    <x v="4"/>
    <s v="62-304.520 (7)(b),(20), F.A.C."/>
    <x v="4"/>
    <x v="4"/>
    <x v="16"/>
    <n v="4130"/>
    <s v="Sand pine"/>
    <n v="4130"/>
    <s v="City of Sebastian      Indian River County"/>
    <n v="1"/>
    <n v="2.4125555898545915E-2"/>
    <n v="0"/>
    <n v="0"/>
    <n v="0.18340129188730311"/>
    <n v="2.5001382911663469E-2"/>
    <n v="2.4125555898545915E-2"/>
    <n v="0.18340129188730311"/>
    <n v="0.18340129188730311"/>
    <n v="85.910853320077194"/>
    <n v="1"/>
    <n v="1"/>
    <n v="2.5001382911663469E-2"/>
    <n v="2.5001382911663469E-2"/>
  </r>
  <r>
    <n v="4340"/>
    <n v="0"/>
    <x v="2"/>
    <x v="2"/>
    <x v="4"/>
    <s v="62-304.520 (7), F.A.C."/>
    <x v="4"/>
    <x v="4"/>
    <x v="16"/>
    <n v="4130"/>
    <s v="Sand pine"/>
    <n v="4130"/>
    <s v="City of Sebastian      Indian River County"/>
    <n v="27"/>
    <n v="2.5878420852843691"/>
    <n v="0"/>
    <n v="0"/>
    <n v="18.937985119346525"/>
    <n v="2.5174119409404527"/>
    <n v="2.5878420852843691"/>
    <n v="18.937985119346525"/>
    <n v="18.937985119346525"/>
    <n v="8695.2642336663484"/>
    <n v="1"/>
    <n v="1"/>
    <n v="2.5174119409404527"/>
    <n v="2.5174119409404527"/>
  </r>
  <r>
    <n v="4951"/>
    <n v="0"/>
    <x v="2"/>
    <x v="5"/>
    <x v="5"/>
    <s v="C-25 and South Indian River Lagoon"/>
    <x v="5"/>
    <x v="5"/>
    <x v="18"/>
    <n v="4130"/>
    <s v="Sand pine"/>
    <n v="4130"/>
    <s v="FDOT District 4                                         St. Lucie County"/>
    <n v="37"/>
    <n v="2.461643134153344"/>
    <n v="0"/>
    <n v="0"/>
    <n v="18.229570703846104"/>
    <n v="2.4334212009977616"/>
    <n v="2.461643134153344"/>
    <n v="18.229570703846104"/>
    <n v="18.229570703846104"/>
    <n v="8281.8140127682709"/>
    <n v="1"/>
    <n v="1"/>
    <n v="2.4334212009977616"/>
    <n v="2.4334212009977616"/>
  </r>
  <r>
    <n v="2823"/>
    <n v="0"/>
    <x v="2"/>
    <x v="4"/>
    <x v="4"/>
    <s v="62-304.520 (8), F.A.C."/>
    <x v="4"/>
    <x v="4"/>
    <x v="18"/>
    <n v="4130"/>
    <s v="Sand pine"/>
    <n v="4130"/>
    <s v="FDOT District 4                                       Indian River County"/>
    <n v="11"/>
    <n v="0.95367516815549491"/>
    <n v="0"/>
    <n v="0"/>
    <n v="5.1151096829755156"/>
    <n v="0.70989984692451769"/>
    <n v="0.95367516815549491"/>
    <n v="5.1151096829755156"/>
    <n v="5.1151096829755156"/>
    <n v="2907.0836187367231"/>
    <n v="1"/>
    <n v="1"/>
    <n v="0.70989984692451769"/>
    <n v="0.70989984692451769"/>
  </r>
  <r>
    <n v="4431"/>
    <n v="0"/>
    <x v="2"/>
    <x v="2"/>
    <x v="4"/>
    <s v="62-304.520 (7), F.A.C."/>
    <x v="4"/>
    <x v="4"/>
    <x v="18"/>
    <n v="4130"/>
    <s v="Sand pine"/>
    <n v="4130"/>
    <s v="FDOT District 4                                       Indian River County"/>
    <n v="18"/>
    <n v="0.38606357476989533"/>
    <n v="0"/>
    <n v="0"/>
    <n v="2.9394570795274881"/>
    <n v="0.39285579016893418"/>
    <n v="0.38606357476989533"/>
    <n v="2.9394570795274881"/>
    <n v="2.9394570795274881"/>
    <n v="1325.4354123599114"/>
    <n v="1"/>
    <n v="1"/>
    <n v="0.39285579016893418"/>
    <n v="0.39285579016893418"/>
  </r>
  <r>
    <n v="3553"/>
    <n v="0"/>
    <x v="2"/>
    <x v="2"/>
    <x v="4"/>
    <s v="62-304.520 (7)(b),(19), F.A.C."/>
    <x v="4"/>
    <x v="4"/>
    <x v="18"/>
    <n v="4130"/>
    <s v="Sand pine"/>
    <n v="4130"/>
    <s v="FDOT District 4                                 City of Sebastian      Indian River County"/>
    <n v="2"/>
    <n v="5.3404982425736186E-2"/>
    <n v="0"/>
    <n v="0"/>
    <n v="0.32455194131219106"/>
    <n v="4.4530593973669909E-2"/>
    <n v="5.3404982425736186E-2"/>
    <n v="0.32455194131219106"/>
    <n v="0.32455194131219106"/>
    <n v="162.70545365206056"/>
    <n v="1"/>
    <n v="1"/>
    <n v="4.4530593973669909E-2"/>
    <n v="4.4530593973669909E-2"/>
  </r>
  <r>
    <n v="3806"/>
    <n v="0"/>
    <x v="2"/>
    <x v="2"/>
    <x v="4"/>
    <s v="62-304.520 (7)(b),(20), F.A.C."/>
    <x v="4"/>
    <x v="4"/>
    <x v="18"/>
    <n v="4130"/>
    <s v="Sand pine"/>
    <n v="4130"/>
    <s v="FDOT District 4                                 City of Sebastian      Indian River County"/>
    <n v="1"/>
    <n v="1.5810306334367436E-3"/>
    <n v="0"/>
    <n v="0"/>
    <n v="1.2018917280292637E-2"/>
    <n v="1.6384265891259409E-3"/>
    <n v="1.5810306334367436E-3"/>
    <n v="1.2018917280292637E-2"/>
    <n v="1.2018917280292637E-2"/>
    <n v="5.6300336213980939"/>
    <n v="1"/>
    <n v="1"/>
    <n v="1.6384265891259409E-3"/>
    <n v="1.6384265891259409E-3"/>
  </r>
  <r>
    <n v="4432"/>
    <n v="0"/>
    <x v="2"/>
    <x v="2"/>
    <x v="4"/>
    <s v="62-304.520 (7), F.A.C."/>
    <x v="4"/>
    <x v="4"/>
    <x v="18"/>
    <n v="4130"/>
    <s v="Sand pine"/>
    <n v="4130"/>
    <s v="FDOT District 4                                 City of Sebastian      Indian River County"/>
    <n v="13"/>
    <n v="0.53154328794516448"/>
    <n v="0"/>
    <n v="0"/>
    <n v="3.7984264103473113"/>
    <n v="0.511815352918083"/>
    <n v="0.53154328794516448"/>
    <n v="3.7984264103473113"/>
    <n v="3.7984264103473113"/>
    <n v="1783.0614296600345"/>
    <n v="1"/>
    <n v="1"/>
    <n v="0.511815352918083"/>
    <n v="0.511815352918083"/>
  </r>
  <r>
    <n v="1891"/>
    <n v="0"/>
    <x v="2"/>
    <x v="3"/>
    <x v="4"/>
    <s v="62-304.520 (7), F.A.C."/>
    <x v="4"/>
    <x v="4"/>
    <x v="6"/>
    <n v="4130"/>
    <s v="Sand pine"/>
    <n v="4130"/>
    <s v="FDOT District 5                              City of Palm Bay            Brevard County"/>
    <n v="4"/>
    <n v="8.9931476961248001E-3"/>
    <n v="0"/>
    <n v="0"/>
    <n v="6.6848236196394073E-2"/>
    <n v="9.411298524348936E-3"/>
    <n v="8.9931476961248001E-3"/>
    <n v="6.6848236196394073E-2"/>
    <n v="6.6848236196394073E-2"/>
    <n v="30.387278939908406"/>
    <n v="1"/>
    <n v="1"/>
    <n v="9.411298524348936E-3"/>
    <n v="9.411298524348936E-3"/>
  </r>
  <r>
    <n v="2945"/>
    <n v="0"/>
    <x v="2"/>
    <x v="4"/>
    <x v="4"/>
    <s v="62-304.520 (8), F.A.C."/>
    <x v="4"/>
    <x v="4"/>
    <x v="12"/>
    <n v="4130"/>
    <s v="Sand pine"/>
    <n v="4130"/>
    <s v="Indian River County"/>
    <n v="257"/>
    <n v="88.917371052926413"/>
    <n v="0"/>
    <n v="0"/>
    <n v="527.23158722031087"/>
    <n v="70.071325046073554"/>
    <n v="88.917371052926413"/>
    <n v="527.23158722031087"/>
    <n v="527.23158722031087"/>
    <n v="256569.20520216823"/>
    <n v="1"/>
    <n v="1"/>
    <n v="70.071325046073554"/>
    <n v="70.071325046073554"/>
  </r>
  <r>
    <n v="3630"/>
    <n v="0"/>
    <x v="2"/>
    <x v="2"/>
    <x v="4"/>
    <s v="62-304.520 (7)(b),(19), F.A.C."/>
    <x v="4"/>
    <x v="4"/>
    <x v="12"/>
    <n v="4130"/>
    <s v="Sand pine"/>
    <n v="4130"/>
    <s v="Indian River County"/>
    <n v="54"/>
    <n v="10.460802811731318"/>
    <n v="0"/>
    <n v="0"/>
    <n v="71.127300350795295"/>
    <n v="9.5272170489329486"/>
    <n v="10.460802811731318"/>
    <n v="71.127300350795295"/>
    <n v="71.127300350795295"/>
    <n v="33092.057390718503"/>
    <n v="1"/>
    <n v="1"/>
    <n v="9.5272170489329486"/>
    <n v="9.5272170489329486"/>
  </r>
  <r>
    <n v="3830"/>
    <n v="0"/>
    <x v="2"/>
    <x v="2"/>
    <x v="4"/>
    <s v="62-304.520 (7)(b),(20), F.A.C."/>
    <x v="4"/>
    <x v="4"/>
    <x v="12"/>
    <n v="4130"/>
    <s v="Sand pine"/>
    <n v="4130"/>
    <s v="Indian River County"/>
    <n v="80"/>
    <n v="18.684959313880789"/>
    <n v="0"/>
    <n v="0"/>
    <n v="125.32985039027663"/>
    <n v="17.262334749752451"/>
    <n v="18.684959313880789"/>
    <n v="125.32985039027663"/>
    <n v="125.32985039027663"/>
    <n v="58597.709892836014"/>
    <n v="1"/>
    <n v="1"/>
    <n v="17.262334749752451"/>
    <n v="17.262334749752451"/>
  </r>
  <r>
    <n v="4666"/>
    <n v="0"/>
    <x v="2"/>
    <x v="2"/>
    <x v="4"/>
    <s v="62-304.520 (7), F.A.C."/>
    <x v="4"/>
    <x v="4"/>
    <x v="12"/>
    <n v="4130"/>
    <s v="Sand pine"/>
    <n v="4130"/>
    <s v="Indian River County"/>
    <n v="98"/>
    <n v="28.601005511519926"/>
    <n v="0"/>
    <n v="0"/>
    <n v="178.31640534810958"/>
    <n v="24.939501620591578"/>
    <n v="28.601005511519926"/>
    <n v="178.31640534810958"/>
    <n v="178.31640534810958"/>
    <n v="86177.884726285512"/>
    <n v="1"/>
    <n v="1"/>
    <n v="24.939501620591578"/>
    <n v="24.939501620591578"/>
  </r>
  <r>
    <n v="3110"/>
    <n v="0"/>
    <x v="2"/>
    <x v="4"/>
    <x v="4"/>
    <s v="62-304.520 (8), F.A.C."/>
    <x v="4"/>
    <x v="4"/>
    <x v="20"/>
    <n v="4130"/>
    <s v="Sand pine"/>
    <n v="4130"/>
    <s v="IRFWCD                                      Indian River County"/>
    <n v="2"/>
    <n v="2.4397149717440694E-2"/>
    <n v="0"/>
    <n v="0"/>
    <n v="0.23359593332838646"/>
    <n v="3.9141179613631692E-2"/>
    <n v="2.4397149717440694E-2"/>
    <n v="0.23359593332838646"/>
    <n v="0.23359593332838646"/>
    <n v="90.944963356546495"/>
    <n v="1"/>
    <n v="1"/>
    <n v="3.9141179613631692E-2"/>
    <n v="3.9141179613631692E-2"/>
  </r>
  <r>
    <n v="5115"/>
    <n v="0"/>
    <x v="2"/>
    <x v="5"/>
    <x v="5"/>
    <s v="C-25 and South Indian River Lagoon"/>
    <x v="5"/>
    <x v="5"/>
    <x v="23"/>
    <n v="4130"/>
    <s v="Sand pine"/>
    <n v="4130"/>
    <s v="St. Lucie County"/>
    <n v="167"/>
    <n v="70.892371322678386"/>
    <n v="0"/>
    <n v="0"/>
    <n v="377.9684862142214"/>
    <n v="49.20821632774377"/>
    <n v="70.892371322678386"/>
    <n v="377.9684862142214"/>
    <n v="377.9684862142214"/>
    <n v="183294.94458918989"/>
    <n v="1"/>
    <n v="1"/>
    <n v="49.20821632774377"/>
    <n v="49.20821632774377"/>
  </r>
  <r>
    <n v="2241"/>
    <n v="0"/>
    <x v="2"/>
    <x v="3"/>
    <x v="4"/>
    <s v="62-304.520 (7), F.A.C."/>
    <x v="4"/>
    <x v="4"/>
    <x v="24"/>
    <n v="4130"/>
    <s v="Sand pine"/>
    <n v="4130"/>
    <s v="Town of Grant-Valkaria                      Brevard County"/>
    <n v="42"/>
    <n v="6.1312185970286226"/>
    <n v="0"/>
    <n v="0"/>
    <n v="38.721843290078674"/>
    <n v="5.3823567843704394"/>
    <n v="6.1312185970286226"/>
    <n v="38.721843290078674"/>
    <n v="38.721843290078674"/>
    <n v="17967.292733203823"/>
    <n v="1"/>
    <n v="1"/>
    <n v="5.3823567843704394"/>
    <n v="5.3823567843704394"/>
  </r>
  <r>
    <n v="4750"/>
    <n v="0"/>
    <x v="2"/>
    <x v="2"/>
    <x v="4"/>
    <s v="62-304.520 (7), F.A.C."/>
    <x v="4"/>
    <x v="4"/>
    <x v="24"/>
    <n v="4130"/>
    <s v="Sand pine"/>
    <n v="4130"/>
    <s v="Town of Grant-Valkaria                      Brevard County"/>
    <n v="55"/>
    <n v="8.1563737259595097"/>
    <n v="0"/>
    <n v="0"/>
    <n v="43.788926340917413"/>
    <n v="5.8831854802226999"/>
    <n v="8.1563737259595097"/>
    <n v="43.788926340917413"/>
    <n v="43.788926340917413"/>
    <n v="21932.550074776642"/>
    <n v="1"/>
    <n v="1"/>
    <n v="5.8831854802226999"/>
    <n v="5.8831854802226999"/>
  </r>
  <r>
    <n v="2242"/>
    <n v="0"/>
    <x v="2"/>
    <x v="3"/>
    <x v="4"/>
    <s v="62-304.520 (7), F.A.C."/>
    <x v="4"/>
    <x v="4"/>
    <x v="24"/>
    <n v="4130"/>
    <s v="Sand pine"/>
    <n v="4130"/>
    <s v="Town of Grant-Valkaria    Town of Malabar                  Brevard County"/>
    <n v="1"/>
    <n v="2.2433178650072019E-4"/>
    <n v="0"/>
    <n v="0"/>
    <n v="9.6703677354643286E-4"/>
    <n v="1.3821376400033003E-4"/>
    <n v="2.2433178650072019E-4"/>
    <n v="9.6703677354643286E-4"/>
    <n v="9.6703677354643286E-4"/>
    <n v="0.45564705661428662"/>
    <n v="1"/>
    <n v="1"/>
    <n v="1.3821376400033003E-4"/>
    <n v="1.3821376400033003E-4"/>
  </r>
  <r>
    <n v="2377"/>
    <n v="0"/>
    <x v="2"/>
    <x v="3"/>
    <x v="4"/>
    <s v="62-304.520 (7), F.A.C."/>
    <x v="4"/>
    <x v="4"/>
    <x v="26"/>
    <n v="4130"/>
    <s v="Sand pine"/>
    <n v="4130"/>
    <s v="Town of Malabar                  Brevard County"/>
    <n v="406"/>
    <n v="152.50692065363077"/>
    <n v="0"/>
    <n v="0"/>
    <n v="713.17011459241712"/>
    <n v="94.252535994859258"/>
    <n v="152.50692065363077"/>
    <n v="713.17011459241712"/>
    <n v="713.17011459241712"/>
    <n v="353203.80722542218"/>
    <n v="1"/>
    <n v="1"/>
    <n v="94.252535994859258"/>
    <n v="94.252535994859258"/>
  </r>
  <r>
    <n v="2378"/>
    <n v="0"/>
    <x v="2"/>
    <x v="3"/>
    <x v="4"/>
    <s v="62-304.520 (7), F.A.C."/>
    <x v="4"/>
    <x v="4"/>
    <x v="26"/>
    <n v="4130"/>
    <s v="Sand pine"/>
    <n v="4130"/>
    <s v="Town of Malabar      City of Palm Bay            Brevard County"/>
    <n v="15"/>
    <n v="0.95295166483423654"/>
    <n v="0"/>
    <n v="0"/>
    <n v="4.9459091042955619"/>
    <n v="0.6765576263380767"/>
    <n v="0.95295166483423654"/>
    <n v="4.9459091042955619"/>
    <n v="4.9459091042955619"/>
    <n v="2458.6248845263622"/>
    <n v="1"/>
    <n v="1"/>
    <n v="0.6765576263380767"/>
    <n v="0.6765576263380767"/>
  </r>
  <r>
    <n v="1089"/>
    <n v="0"/>
    <x v="2"/>
    <x v="3"/>
    <x v="4"/>
    <s v="62-304.520 (7)(b),(16), F.A.C."/>
    <x v="4"/>
    <x v="4"/>
    <x v="34"/>
    <n v="4140"/>
    <s v="Upland Mixed Forest"/>
    <n v="3000"/>
    <s v="Town of Melbourne Village               Brevard County"/>
    <n v="9"/>
    <n v="1.0028878982015452"/>
    <n v="0"/>
    <n v="0"/>
    <n v="8.1379389081663085"/>
    <n v="2.2983932982578801"/>
    <n v="1.0028878982015452"/>
    <n v="8.1379389081663085"/>
    <n v="8.1379389081663085"/>
    <n v="3590.0171100384355"/>
    <n v="1"/>
    <n v="1"/>
    <n v="2.2983932982578801"/>
    <n v="2.2983932982578801"/>
  </r>
  <r>
    <n v="1090"/>
    <n v="0"/>
    <x v="2"/>
    <x v="3"/>
    <x v="4"/>
    <s v="62-304.520 (7)(b),(16), F.A.C."/>
    <x v="4"/>
    <x v="4"/>
    <x v="34"/>
    <n v="4140"/>
    <s v="Upland Mixed Forest"/>
    <n v="3000"/>
    <s v="Town of Melbourne Village            City of West Melbourne   Brevard County"/>
    <n v="1"/>
    <n v="7.3128920239934813E-3"/>
    <n v="0"/>
    <n v="0"/>
    <n v="6.0916476722246454E-2"/>
    <n v="9.1710372785117848E-3"/>
    <n v="7.3128920239934813E-3"/>
    <n v="6.0916476722246454E-2"/>
    <n v="6.0916476722246454E-2"/>
    <n v="28.585822288001907"/>
    <n v="1"/>
    <n v="1"/>
    <n v="9.1710372785117848E-3"/>
    <n v="9.1710372785117848E-3"/>
  </r>
  <r>
    <n v="813"/>
    <n v="0"/>
    <x v="2"/>
    <x v="3"/>
    <x v="4"/>
    <s v="62-304.520 (7)(b),(16), F.A.C."/>
    <x v="4"/>
    <x v="4"/>
    <x v="1"/>
    <n v="4140"/>
    <s v="Upland Mixed Forest"/>
    <n v="4140"/>
    <s v="Brevard County"/>
    <n v="12"/>
    <n v="1.3833340579691922"/>
    <n v="0"/>
    <n v="0"/>
    <n v="9.0161980346089976"/>
    <n v="2.1540247296601751"/>
    <n v="1.3833340579691922"/>
    <n v="9.0161980346089976"/>
    <n v="9.0161980346089976"/>
    <n v="4299.5451715232593"/>
    <n v="1"/>
    <n v="1"/>
    <n v="2.1540247296601751"/>
    <n v="2.1540247296601751"/>
  </r>
  <r>
    <n v="1322"/>
    <n v="0"/>
    <x v="2"/>
    <x v="3"/>
    <x v="4"/>
    <s v="62-304.520 (7), F.A.C."/>
    <x v="4"/>
    <x v="4"/>
    <x v="1"/>
    <n v="4140"/>
    <s v="Upland Mixed Forest"/>
    <n v="4140"/>
    <s v="Brevard County       SJRWMD C-1 Diversion"/>
    <n v="18"/>
    <n v="3.1341544899570257"/>
    <n v="0"/>
    <n v="0"/>
    <n v="5.4532257341686048"/>
    <n v="4.1944519353397807"/>
    <n v="3.1341544899570257"/>
    <n v="18.934811576974319"/>
    <n v="5.4532257341686048"/>
    <n v="9520.4904037047563"/>
    <n v="0.28800000000000003"/>
    <n v="0.46899999999999997"/>
    <n v="8.9433943184217082"/>
    <n v="4.1944519353397807"/>
  </r>
  <r>
    <n v="4257"/>
    <n v="0"/>
    <x v="2"/>
    <x v="2"/>
    <x v="4"/>
    <s v="62-304.520 (7), F.A.C."/>
    <x v="4"/>
    <x v="4"/>
    <x v="15"/>
    <n v="4140"/>
    <s v="Upland Mixed Forest"/>
    <n v="4140"/>
    <s v="City of Palm Bay            Brevard County"/>
    <n v="66"/>
    <n v="24.599980612110837"/>
    <n v="0"/>
    <n v="0"/>
    <n v="105.87012540330204"/>
    <n v="72.192512607311173"/>
    <n v="24.599980612110837"/>
    <n v="105.87012540330204"/>
    <n v="105.87012540330204"/>
    <n v="55046.92205423765"/>
    <n v="1"/>
    <n v="1"/>
    <n v="72.192512607311173"/>
    <n v="72.192512607311173"/>
  </r>
  <r>
    <n v="1543"/>
    <n v="0"/>
    <x v="2"/>
    <x v="3"/>
    <x v="4"/>
    <s v="62-304.520 (7), F.A.C."/>
    <x v="4"/>
    <x v="4"/>
    <x v="15"/>
    <n v="4140"/>
    <s v="Upland Mixed Forest"/>
    <n v="4140"/>
    <s v="City of Palm Bay            Brevard County       SJRWMD C-1 Diversion"/>
    <n v="2"/>
    <n v="4.5491730510428041E-2"/>
    <n v="0"/>
    <n v="0"/>
    <n v="0.14808682374278873"/>
    <n v="3.8923149079771395E-2"/>
    <n v="4.5491730510428041E-2"/>
    <n v="0.51419036021801634"/>
    <n v="0.14808682374278873"/>
    <n v="211.05195034555049"/>
    <n v="0.28800000000000003"/>
    <n v="0.46899999999999997"/>
    <n v="8.299178908266823E-2"/>
    <n v="3.8923149079771395E-2"/>
  </r>
  <r>
    <n v="960"/>
    <n v="0"/>
    <x v="2"/>
    <x v="3"/>
    <x v="4"/>
    <s v="62-304.520 (7)(b),(16), F.A.C."/>
    <x v="4"/>
    <x v="4"/>
    <x v="14"/>
    <n v="4140"/>
    <s v="Upland Mixed Forest"/>
    <n v="4140"/>
    <s v="City of West Melbourne   Brevard County"/>
    <n v="1"/>
    <n v="1.268638641951216E-5"/>
    <n v="0"/>
    <n v="0"/>
    <n v="7.7271449448491553E-5"/>
    <n v="2.3876619908016822E-5"/>
    <n v="1.268638641951216E-5"/>
    <n v="7.7271449448491553E-5"/>
    <n v="7.7271449448491553E-5"/>
    <n v="3.5733691947352465E-2"/>
    <n v="1"/>
    <n v="1"/>
    <n v="2.3876619908016822E-5"/>
    <n v="2.3876619908016822E-5"/>
  </r>
  <r>
    <n v="1666"/>
    <n v="0"/>
    <x v="2"/>
    <x v="3"/>
    <x v="4"/>
    <s v="62-304.520 (7), F.A.C."/>
    <x v="4"/>
    <x v="4"/>
    <x v="14"/>
    <n v="4140"/>
    <s v="Upland Mixed Forest"/>
    <n v="4140"/>
    <s v="City of West Melbourne   Brevard County       SJRWMD C-1 Diversion"/>
    <n v="66"/>
    <n v="8.0317151076669155"/>
    <n v="0"/>
    <n v="0"/>
    <n v="15.956542902563362"/>
    <n v="7.3616126443203713"/>
    <n v="8.0317151076669155"/>
    <n v="55.404662856122776"/>
    <n v="15.956542902563362"/>
    <n v="25319.633563537162"/>
    <n v="0.28800000000000003"/>
    <n v="0.46899999999999997"/>
    <n v="15.696402226695888"/>
    <n v="7.3616126443203713"/>
  </r>
  <r>
    <n v="1892"/>
    <n v="0"/>
    <x v="2"/>
    <x v="3"/>
    <x v="4"/>
    <s v="62-304.520 (7), F.A.C."/>
    <x v="4"/>
    <x v="4"/>
    <x v="6"/>
    <n v="4140"/>
    <s v="Upland Mixed Forest"/>
    <n v="4140"/>
    <s v="FDOT District 5                        Town of Malabar                  Brevard County"/>
    <n v="22"/>
    <n v="0.47519779555385128"/>
    <n v="0"/>
    <n v="0"/>
    <n v="2.8419151834352356"/>
    <n v="1.1053198957973918"/>
    <n v="0.47519779555385128"/>
    <n v="2.8419151834352356"/>
    <n v="2.8419151834352356"/>
    <n v="1339.6137065214216"/>
    <n v="1"/>
    <n v="1"/>
    <n v="1.1053198957973918"/>
    <n v="1.1053198957973918"/>
  </r>
  <r>
    <n v="2082"/>
    <n v="0"/>
    <x v="2"/>
    <x v="3"/>
    <x v="4"/>
    <s v="62-304.520 (7), F.A.C."/>
    <x v="4"/>
    <x v="4"/>
    <x v="22"/>
    <n v="4140"/>
    <s v="Upland Mixed Forest"/>
    <n v="4140"/>
    <s v="MTWCD                                    Brevard County       SJRWMD C-1 Diversion"/>
    <n v="5"/>
    <n v="2.0640554327006799E-2"/>
    <n v="0"/>
    <n v="0"/>
    <n v="5.2509407314044999E-2"/>
    <n v="1.3870000760958854E-2"/>
    <n v="2.0640554327006799E-2"/>
    <n v="0.18232433095154513"/>
    <n v="5.2509407314044999E-2"/>
    <n v="76.75194216483996"/>
    <n v="0.28800000000000003"/>
    <n v="0.46899999999999997"/>
    <n v="2.9573562390104169E-2"/>
    <n v="1.3870000760958854E-2"/>
  </r>
  <r>
    <n v="2083"/>
    <n v="0"/>
    <x v="2"/>
    <x v="3"/>
    <x v="4"/>
    <s v="62-304.520 (7), F.A.C."/>
    <x v="4"/>
    <x v="4"/>
    <x v="22"/>
    <n v="4140"/>
    <s v="Upland Mixed Forest"/>
    <n v="4140"/>
    <s v="MTWCD                                 City of West Melbourne   Brevard County       SJRWMD C-1 Diversion"/>
    <n v="33"/>
    <n v="3.0405184866980308"/>
    <n v="0"/>
    <n v="0"/>
    <n v="6.22831280585521"/>
    <n v="3.3551955718718669"/>
    <n v="3.0405184866980308"/>
    <n v="21.626086131441699"/>
    <n v="6.22831280585521"/>
    <n v="8924.7904112069573"/>
    <n v="0.28800000000000003"/>
    <n v="0.46899999999999997"/>
    <n v="7.1539351212619771"/>
    <n v="3.3551955718718669"/>
  </r>
  <r>
    <n v="2243"/>
    <n v="0"/>
    <x v="2"/>
    <x v="3"/>
    <x v="4"/>
    <s v="62-304.520 (7), F.A.C."/>
    <x v="4"/>
    <x v="4"/>
    <x v="24"/>
    <n v="4140"/>
    <s v="Upland Mixed Forest"/>
    <n v="4140"/>
    <s v="Town of Grant-Valkaria                      Brevard County"/>
    <n v="94"/>
    <n v="21.316838600056172"/>
    <n v="0"/>
    <n v="0"/>
    <n v="111.72632183517892"/>
    <n v="55.85830298286708"/>
    <n v="21.316838600056172"/>
    <n v="111.72632183517892"/>
    <n v="111.72632183517892"/>
    <n v="53941.42201030592"/>
    <n v="1"/>
    <n v="1"/>
    <n v="55.85830298286708"/>
    <n v="55.85830298286708"/>
  </r>
  <r>
    <n v="2244"/>
    <n v="0"/>
    <x v="2"/>
    <x v="3"/>
    <x v="4"/>
    <s v="62-304.520 (7), F.A.C."/>
    <x v="4"/>
    <x v="4"/>
    <x v="24"/>
    <n v="4140"/>
    <s v="Upland Mixed Forest"/>
    <n v="4140"/>
    <s v="Town of Grant-Valkaria    Town of Malabar                  Brevard County"/>
    <n v="5"/>
    <n v="0.93580394066547323"/>
    <n v="0"/>
    <n v="0"/>
    <n v="4.327097304492546"/>
    <n v="1.9810686351020816"/>
    <n v="0.93580394066547323"/>
    <n v="4.327097304492546"/>
    <n v="4.327097304492546"/>
    <n v="2168.0025604109451"/>
    <n v="1"/>
    <n v="1"/>
    <n v="1.9810686351020816"/>
    <n v="1.9810686351020816"/>
  </r>
  <r>
    <n v="756"/>
    <n v="0"/>
    <x v="2"/>
    <x v="3"/>
    <x v="4"/>
    <s v="62-304.520 (12), F.A.C."/>
    <x v="5"/>
    <x v="0"/>
    <x v="26"/>
    <n v="4140"/>
    <s v="Upland Mixed Forest"/>
    <n v="4140"/>
    <s v="Town of Malabar                  Brevard County"/>
    <n v="18"/>
    <n v="3.0898193282445332"/>
    <n v="0"/>
    <n v="0"/>
    <n v="12.807238547038393"/>
    <n v="7.770370604888206"/>
    <n v="3.0898193282445332"/>
    <n v="12.807238547038393"/>
    <n v="12.807238547038393"/>
    <n v="6614.7803571257864"/>
    <n v="1"/>
    <n v="1"/>
    <n v="7.770370604888206"/>
    <n v="7.770370604888206"/>
  </r>
  <r>
    <n v="2379"/>
    <n v="0"/>
    <x v="2"/>
    <x v="3"/>
    <x v="4"/>
    <s v="62-304.520 (7), F.A.C."/>
    <x v="4"/>
    <x v="4"/>
    <x v="26"/>
    <n v="4140"/>
    <s v="Upland Mixed Forest"/>
    <n v="4140"/>
    <s v="Town of Malabar                  Brevard County"/>
    <n v="154"/>
    <n v="43.044770728975394"/>
    <n v="0"/>
    <n v="0"/>
    <n v="183.44140241440587"/>
    <n v="127.44230090522328"/>
    <n v="43.044770728975394"/>
    <n v="183.44140241440587"/>
    <n v="183.44140241440587"/>
    <n v="97857.705413509728"/>
    <n v="1"/>
    <n v="1"/>
    <n v="127.44230090522328"/>
    <n v="127.44230090522328"/>
  </r>
  <r>
    <n v="3373"/>
    <n v="0"/>
    <x v="2"/>
    <x v="2"/>
    <x v="4"/>
    <s v="62-304.520 (7)(b),(19), F.A.C."/>
    <x v="4"/>
    <x v="4"/>
    <x v="11"/>
    <n v="4200"/>
    <s v="Upland Hardwood Forest"/>
    <n v="2000"/>
    <s v="City of Sebastian      Indian River County"/>
    <n v="13"/>
    <n v="2.928006544875713E-3"/>
    <n v="2.047517127595936E-2"/>
    <n v="2.3736068906241004E-3"/>
    <n v="2.047517127595936E-2"/>
    <n v="2.3736068906241004E-3"/>
    <n v="2.928006544875713E-3"/>
    <n v="2.047517127595936E-2"/>
    <n v="2.047517127595936E-2"/>
    <n v="9.1077955540908633"/>
    <n v="1"/>
    <n v="1"/>
    <n v="2.3736068906241004E-3"/>
    <n v="2.3736068906241004E-3"/>
  </r>
  <r>
    <n v="4048"/>
    <n v="0"/>
    <x v="2"/>
    <x v="2"/>
    <x v="4"/>
    <s v="62-304.520 (7), F.A.C."/>
    <x v="4"/>
    <x v="4"/>
    <x v="11"/>
    <n v="4200"/>
    <s v="Upland Hardwood Forest"/>
    <n v="2000"/>
    <s v="City of Sebastian      Indian River County"/>
    <n v="8"/>
    <n v="1.2568402702196092E-3"/>
    <n v="8.3073645280551354E-3"/>
    <n v="1.1669082794680064E-3"/>
    <n v="8.3073645280551354E-3"/>
    <n v="1.1669082794680064E-3"/>
    <n v="1.2568402702196092E-3"/>
    <n v="8.3073645280551354E-3"/>
    <n v="8.3073645280551354E-3"/>
    <n v="4.1245525928098559"/>
    <n v="1"/>
    <n v="1"/>
    <n v="1.1669082794680064E-3"/>
    <n v="1.1669082794680064E-3"/>
  </r>
  <r>
    <n v="2587"/>
    <n v="0"/>
    <x v="2"/>
    <x v="4"/>
    <x v="4"/>
    <s v="62-304.520 (8), F.A.C."/>
    <x v="4"/>
    <x v="4"/>
    <x v="11"/>
    <n v="4200"/>
    <s v="Upland Hardwood Forest"/>
    <n v="2000"/>
    <s v="City of Vero Beach    Indian River County"/>
    <n v="3"/>
    <n v="1.568686672925513E-4"/>
    <n v="8.3533859492374561E-4"/>
    <n v="9.1435699407642243E-5"/>
    <n v="8.3533859492374561E-4"/>
    <n v="9.1435699407642243E-5"/>
    <n v="1.568686672925513E-4"/>
    <n v="8.3533859492374561E-4"/>
    <n v="8.3533859492374561E-4"/>
    <n v="0.41169016551787585"/>
    <n v="1"/>
    <n v="1"/>
    <n v="9.1435699407642243E-5"/>
    <n v="9.1435699407642243E-5"/>
  </r>
  <r>
    <n v="2588"/>
    <n v="0"/>
    <x v="2"/>
    <x v="4"/>
    <x v="4"/>
    <s v="62-304.520 (8), F.A.C."/>
    <x v="4"/>
    <x v="4"/>
    <x v="11"/>
    <n v="4200"/>
    <s v="Upland Hardwood Forest"/>
    <n v="2000"/>
    <s v="Indian River County"/>
    <n v="222"/>
    <n v="43.562827913228041"/>
    <n v="268.52676406467134"/>
    <n v="31.496898689553735"/>
    <n v="268.52676406467134"/>
    <n v="31.496898689553735"/>
    <n v="43.562827913228041"/>
    <n v="268.52676406467134"/>
    <n v="268.52676406467134"/>
    <n v="127821.75677079886"/>
    <n v="1"/>
    <n v="1"/>
    <n v="31.496898689553735"/>
    <n v="31.496898689553735"/>
  </r>
  <r>
    <n v="3374"/>
    <n v="0"/>
    <x v="2"/>
    <x v="2"/>
    <x v="4"/>
    <s v="62-304.520 (7)(b),(19), F.A.C."/>
    <x v="4"/>
    <x v="4"/>
    <x v="11"/>
    <n v="4200"/>
    <s v="Upland Hardwood Forest"/>
    <n v="2000"/>
    <s v="Indian River County"/>
    <n v="21"/>
    <n v="0.69448148308840374"/>
    <n v="4.4383250392457967"/>
    <n v="0.48753119631377462"/>
    <n v="4.4383250392457967"/>
    <n v="0.48753119631377462"/>
    <n v="0.69448148308840374"/>
    <n v="4.4383250392457967"/>
    <n v="4.4383250392457967"/>
    <n v="2074.3438254183729"/>
    <n v="1"/>
    <n v="1"/>
    <n v="0.48753119631377462"/>
    <n v="0.48753119631377462"/>
  </r>
  <r>
    <n v="2589"/>
    <n v="0"/>
    <x v="2"/>
    <x v="4"/>
    <x v="4"/>
    <s v="62-304.520 (8), F.A.C."/>
    <x v="4"/>
    <x v="4"/>
    <x v="11"/>
    <n v="4200"/>
    <s v="Upland Hardwood Forest"/>
    <n v="2000"/>
    <s v="IRFWCD                                      Indian River County"/>
    <n v="24"/>
    <n v="0.43091683275391335"/>
    <n v="2.9985554665489631"/>
    <n v="0.34619730500403068"/>
    <n v="2.9985554665489631"/>
    <n v="0.34619730500403068"/>
    <n v="0.43091683275391335"/>
    <n v="2.9985554665489631"/>
    <n v="2.9985554665489631"/>
    <n v="1302.6407733250587"/>
    <n v="1"/>
    <n v="1"/>
    <n v="0.34619730500403068"/>
    <n v="0.34619730500403068"/>
  </r>
  <r>
    <n v="3375"/>
    <n v="0"/>
    <x v="2"/>
    <x v="2"/>
    <x v="4"/>
    <s v="62-304.520 (7)(b),(19), F.A.C."/>
    <x v="4"/>
    <x v="4"/>
    <x v="11"/>
    <n v="4200"/>
    <s v="Upland Hardwood Forest"/>
    <n v="2000"/>
    <s v="SRIDROW                                 Indian River County"/>
    <n v="5"/>
    <n v="2.7463073969077135E-4"/>
    <n v="1.9828714940458292E-3"/>
    <n v="2.5094316039422145E-4"/>
    <n v="1.9828714940458292E-3"/>
    <n v="2.5094316039422145E-4"/>
    <n v="2.7463073969077135E-4"/>
    <n v="1.9828714940458292E-3"/>
    <n v="1.9828714940458292E-3"/>
    <n v="0.83315276020021667"/>
    <n v="1"/>
    <n v="1"/>
    <n v="2.5094316039422145E-4"/>
    <n v="2.5094316039422145E-4"/>
  </r>
  <r>
    <n v="3376"/>
    <n v="0"/>
    <x v="2"/>
    <x v="2"/>
    <x v="4"/>
    <s v="62-304.520 (7)(b),(19), F.A.C."/>
    <x v="4"/>
    <x v="4"/>
    <x v="11"/>
    <n v="4200"/>
    <s v="Upland Hardwood Forest"/>
    <n v="2000"/>
    <s v="SRIDROW                           City of Sebastian      Indian River County"/>
    <n v="1"/>
    <n v="5.3536830099282508E-5"/>
    <n v="4.4003830530908267E-4"/>
    <n v="5.6095241557735434E-5"/>
    <n v="4.4003830530908267E-4"/>
    <n v="5.6095241557735434E-5"/>
    <n v="5.3536830099282508E-5"/>
    <n v="4.4003830530908267E-4"/>
    <n v="4.4003830530908267E-4"/>
    <n v="0.18387466136550371"/>
    <n v="1"/>
    <n v="1"/>
    <n v="5.6095241557735434E-5"/>
    <n v="5.6095241557735434E-5"/>
  </r>
  <r>
    <n v="4341"/>
    <n v="0"/>
    <x v="2"/>
    <x v="2"/>
    <x v="4"/>
    <s v="62-304.520 (7), F.A.C."/>
    <x v="4"/>
    <x v="4"/>
    <x v="16"/>
    <n v="4200"/>
    <s v="Upland Hardwood Forest"/>
    <n v="3000"/>
    <s v="City of Sebastian      Indian River County"/>
    <n v="70"/>
    <n v="20.079123161252973"/>
    <n v="0"/>
    <n v="0"/>
    <n v="98.669830402960358"/>
    <n v="10.643131745813147"/>
    <n v="20.079123161252973"/>
    <n v="98.669830402960358"/>
    <n v="98.669830402960358"/>
    <n v="48825.529883025221"/>
    <n v="1"/>
    <n v="1"/>
    <n v="10.643131745813147"/>
    <n v="10.643131745813147"/>
  </r>
  <r>
    <n v="5116"/>
    <n v="0"/>
    <x v="2"/>
    <x v="5"/>
    <x v="5"/>
    <s v="C-25 and South Indian River Lagoon"/>
    <x v="5"/>
    <x v="5"/>
    <x v="23"/>
    <n v="4200"/>
    <s v="Upland Hardwood Forest"/>
    <n v="3000"/>
    <s v="St. Lucie County"/>
    <n v="39"/>
    <n v="5.397265118367554"/>
    <n v="0"/>
    <n v="0"/>
    <n v="27.081462392065546"/>
    <n v="3.6609837806516166"/>
    <n v="5.397265118367554"/>
    <n v="27.081462392065546"/>
    <n v="27.081462392065546"/>
    <n v="12603.675167449812"/>
    <n v="1"/>
    <n v="1"/>
    <n v="3.6609837806516166"/>
    <n v="3.6609837806516166"/>
  </r>
  <r>
    <n v="5178"/>
    <n v="0"/>
    <x v="2"/>
    <x v="5"/>
    <x v="5"/>
    <s v="C-25 and South Indian River Lagoon"/>
    <x v="5"/>
    <x v="5"/>
    <x v="31"/>
    <n v="4200"/>
    <s v="Upland Hardwood Forest"/>
    <n v="3000"/>
    <s v="Town of St. Lucie Village       St. Lucie County"/>
    <n v="10"/>
    <n v="2.4523722402856881E-2"/>
    <n v="0"/>
    <n v="0"/>
    <n v="0.1850267140261472"/>
    <n v="2.5600996493019498E-2"/>
    <n v="2.4523722402856881E-2"/>
    <n v="0.1850267140261472"/>
    <n v="0.1850267140261472"/>
    <n v="84.859506479428092"/>
    <n v="1"/>
    <n v="1"/>
    <n v="2.5600996493019498E-2"/>
    <n v="2.5600996493019498E-2"/>
  </r>
  <r>
    <n v="814"/>
    <n v="0"/>
    <x v="2"/>
    <x v="3"/>
    <x v="4"/>
    <s v="62-304.520 (7)(b),(16), F.A.C."/>
    <x v="4"/>
    <x v="4"/>
    <x v="1"/>
    <n v="4200"/>
    <s v="Upland Hardwood Forest"/>
    <n v="4200"/>
    <s v="Brevard County"/>
    <n v="42"/>
    <n v="14.041075325998328"/>
    <n v="0"/>
    <n v="0"/>
    <n v="97.956008190261372"/>
    <n v="12.362577885568669"/>
    <n v="14.041075325998328"/>
    <n v="97.956008190261372"/>
    <n v="97.956008190261372"/>
    <n v="44876.894667522545"/>
    <n v="1"/>
    <n v="1"/>
    <n v="12.362577885568669"/>
    <n v="12.362577885568669"/>
  </r>
  <r>
    <n v="1323"/>
    <n v="0"/>
    <x v="2"/>
    <x v="3"/>
    <x v="4"/>
    <s v="62-304.520 (7), F.A.C."/>
    <x v="4"/>
    <x v="4"/>
    <x v="1"/>
    <n v="4200"/>
    <s v="Upland Hardwood Forest"/>
    <n v="4200"/>
    <s v="Brevard County"/>
    <n v="496"/>
    <n v="152.48544948841021"/>
    <n v="0"/>
    <n v="0"/>
    <n v="762.32884681319422"/>
    <n v="103.7770827664183"/>
    <n v="152.48544948841021"/>
    <n v="762.32884681319422"/>
    <n v="762.32884681319422"/>
    <n v="380406.81399353483"/>
    <n v="1"/>
    <n v="1"/>
    <n v="103.7770827664183"/>
    <n v="103.7770827664183"/>
  </r>
  <r>
    <n v="3238"/>
    <n v="0"/>
    <x v="2"/>
    <x v="2"/>
    <x v="4"/>
    <s v="62-304.520 (7)(b),(18), F.A.C."/>
    <x v="4"/>
    <x v="4"/>
    <x v="1"/>
    <n v="4200"/>
    <s v="Upland Hardwood Forest"/>
    <n v="4200"/>
    <s v="Brevard County"/>
    <n v="53"/>
    <n v="11.876156198651827"/>
    <n v="0"/>
    <n v="0"/>
    <n v="34.094428241087044"/>
    <n v="4.0232788653894005"/>
    <n v="11.876156198651827"/>
    <n v="34.094428241087044"/>
    <n v="34.094428241087044"/>
    <n v="16331.720009764649"/>
    <n v="1"/>
    <n v="1"/>
    <n v="4.0232788653894005"/>
    <n v="4.0232788653894005"/>
  </r>
  <r>
    <n v="3787"/>
    <n v="0"/>
    <x v="2"/>
    <x v="2"/>
    <x v="4"/>
    <s v="62-304.520 (7)(b),(20), F.A.C."/>
    <x v="4"/>
    <x v="4"/>
    <x v="1"/>
    <n v="4200"/>
    <s v="Upland Hardwood Forest"/>
    <n v="4200"/>
    <s v="Brevard County"/>
    <n v="6"/>
    <n v="1.3478812152553417"/>
    <n v="0"/>
    <n v="0"/>
    <n v="6.3524042802915472"/>
    <n v="0.79580931607974459"/>
    <n v="1.3478812152553417"/>
    <n v="6.3524042802915472"/>
    <n v="6.3524042802915472"/>
    <n v="3002.4800433082178"/>
    <n v="1"/>
    <n v="1"/>
    <n v="0.79580931607974459"/>
    <n v="0.79580931607974459"/>
  </r>
  <r>
    <n v="4129"/>
    <n v="0"/>
    <x v="2"/>
    <x v="2"/>
    <x v="4"/>
    <s v="62-304.520 (7), F.A.C."/>
    <x v="4"/>
    <x v="4"/>
    <x v="1"/>
    <n v="4200"/>
    <s v="Upland Hardwood Forest"/>
    <n v="4200"/>
    <s v="Brevard County"/>
    <n v="669"/>
    <n v="210.85134726098332"/>
    <n v="0"/>
    <n v="0"/>
    <n v="1071.804906426084"/>
    <n v="124.83115756372133"/>
    <n v="210.85134726098332"/>
    <n v="1071.804906426084"/>
    <n v="1071.804906426084"/>
    <n v="506177.14407273469"/>
    <n v="1"/>
    <n v="1"/>
    <n v="124.83115756372133"/>
    <n v="124.83115756372133"/>
  </r>
  <r>
    <n v="815"/>
    <n v="0"/>
    <x v="2"/>
    <x v="3"/>
    <x v="4"/>
    <s v="62-304.520 (7)(b),(16), F.A.C."/>
    <x v="4"/>
    <x v="4"/>
    <x v="1"/>
    <n v="4200"/>
    <s v="Upland Hardwood Forest"/>
    <n v="4200"/>
    <s v="Brevard County       SJRWMD C-1 Diversion"/>
    <n v="5"/>
    <n v="0.35307746570642767"/>
    <n v="0"/>
    <n v="0"/>
    <n v="0.66044742399757594"/>
    <n v="0.1393389039516795"/>
    <n v="0.35307746570642767"/>
    <n v="2.2932202222138049"/>
    <n v="0.66044742399757594"/>
    <n v="1199.5851353543192"/>
    <n v="0.28800000000000003"/>
    <n v="0.46899999999999997"/>
    <n v="0.29709787622959383"/>
    <n v="0.1393389039516795"/>
  </r>
  <r>
    <n v="1324"/>
    <n v="0"/>
    <x v="2"/>
    <x v="3"/>
    <x v="4"/>
    <s v="62-304.520 (7), F.A.C."/>
    <x v="4"/>
    <x v="4"/>
    <x v="1"/>
    <n v="4200"/>
    <s v="Upland Hardwood Forest"/>
    <n v="4200"/>
    <s v="Brevard County       SJRWMD C-1 Diversion"/>
    <n v="94"/>
    <n v="16.806146647560876"/>
    <n v="0"/>
    <n v="0"/>
    <n v="32.001548055084683"/>
    <n v="6.8059240161803061"/>
    <n v="16.806146647560876"/>
    <n v="111.11648630237735"/>
    <n v="32.001548055084683"/>
    <n v="55372.144036181773"/>
    <n v="0.28800000000000003"/>
    <n v="0.46899999999999997"/>
    <n v="14.511565066482531"/>
    <n v="6.8059240161803061"/>
  </r>
  <r>
    <n v="3453"/>
    <n v="0"/>
    <x v="2"/>
    <x v="2"/>
    <x v="4"/>
    <s v="62-304.520 (7)(b),(19), F.A.C."/>
    <x v="4"/>
    <x v="4"/>
    <x v="13"/>
    <n v="4200"/>
    <s v="Upland Hardwood Forest"/>
    <n v="4200"/>
    <s v="City of Fellsmere                      Indian River County"/>
    <n v="132"/>
    <n v="30.863719701563504"/>
    <n v="0"/>
    <n v="0"/>
    <n v="187.95841921864513"/>
    <n v="24.502298535067464"/>
    <n v="30.863719701563504"/>
    <n v="187.95841921864513"/>
    <n v="187.95841921864513"/>
    <n v="75895.195852227407"/>
    <n v="1"/>
    <n v="1"/>
    <n v="24.502298535067464"/>
    <n v="24.502298535067464"/>
  </r>
  <r>
    <n v="4215"/>
    <n v="0"/>
    <x v="2"/>
    <x v="2"/>
    <x v="4"/>
    <s v="62-304.520 (7), F.A.C."/>
    <x v="4"/>
    <x v="4"/>
    <x v="13"/>
    <n v="4200"/>
    <s v="Upland Hardwood Forest"/>
    <n v="4200"/>
    <s v="City of Fellsmere                      Indian River County"/>
    <n v="22"/>
    <n v="6.0430976161833705"/>
    <n v="0"/>
    <n v="0"/>
    <n v="34.252756525110669"/>
    <n v="4.1906171953031439"/>
    <n v="6.0430976161833705"/>
    <n v="34.252756525110669"/>
    <n v="34.252756525110669"/>
    <n v="15755.337021250611"/>
    <n v="1"/>
    <n v="1"/>
    <n v="4.1906171953031439"/>
    <n v="4.1906171953031439"/>
  </r>
  <r>
    <n v="4879"/>
    <n v="0"/>
    <x v="2"/>
    <x v="5"/>
    <x v="5"/>
    <s v="C-25 and South Indian River Lagoon"/>
    <x v="5"/>
    <x v="5"/>
    <x v="29"/>
    <n v="4200"/>
    <s v="Upland Hardwood Forest"/>
    <n v="4200"/>
    <s v="City of Fort Pierce                           St. Lucie County"/>
    <n v="55"/>
    <n v="13.031999326115915"/>
    <n v="0"/>
    <n v="0"/>
    <n v="76.687600427116237"/>
    <n v="10.498071103342667"/>
    <n v="13.031999326115915"/>
    <n v="76.687600427116237"/>
    <n v="76.687600427116237"/>
    <n v="37397.355556515453"/>
    <n v="1"/>
    <n v="1"/>
    <n v="10.498071103342667"/>
    <n v="10.498071103342667"/>
  </r>
  <r>
    <n v="863"/>
    <n v="0"/>
    <x v="2"/>
    <x v="3"/>
    <x v="4"/>
    <s v="62-304.520 (7)(b),(16), F.A.C."/>
    <x v="4"/>
    <x v="4"/>
    <x v="8"/>
    <n v="4200"/>
    <s v="Upland Hardwood Forest"/>
    <n v="4200"/>
    <s v="City of Melbourne                 Brevard County"/>
    <n v="13"/>
    <n v="3.6445596012501014"/>
    <n v="0"/>
    <n v="0"/>
    <n v="24.328789499116162"/>
    <n v="2.9343951673067128"/>
    <n v="3.6445596012501014"/>
    <n v="24.328789499116162"/>
    <n v="24.328789499116162"/>
    <n v="11742.639705581007"/>
    <n v="1"/>
    <n v="1"/>
    <n v="2.9343951673067128"/>
    <n v="2.9343951673067128"/>
  </r>
  <r>
    <n v="1421"/>
    <n v="0"/>
    <x v="2"/>
    <x v="3"/>
    <x v="4"/>
    <s v="62-304.520 (7), F.A.C."/>
    <x v="4"/>
    <x v="4"/>
    <x v="8"/>
    <n v="4200"/>
    <s v="Upland Hardwood Forest"/>
    <n v="4200"/>
    <s v="City of Melbourne                 Brevard County       SJRWMD C-1 Diversion"/>
    <n v="19"/>
    <n v="0.6766330667090994"/>
    <n v="0"/>
    <n v="0"/>
    <n v="1.182583267237018"/>
    <n v="0.76688467132590987"/>
    <n v="0.6766330667090994"/>
    <n v="4.1061919001285343"/>
    <n v="1.182583267237018"/>
    <n v="1730.7599999279294"/>
    <n v="0.28800000000000003"/>
    <n v="0.46899999999999997"/>
    <n v="1.6351485529337098"/>
    <n v="0.76688467132590987"/>
  </r>
  <r>
    <n v="1544"/>
    <n v="0"/>
    <x v="2"/>
    <x v="3"/>
    <x v="4"/>
    <s v="62-304.520 (7), F.A.C."/>
    <x v="4"/>
    <x v="4"/>
    <x v="15"/>
    <n v="4200"/>
    <s v="Upland Hardwood Forest"/>
    <n v="4200"/>
    <s v="City of Palm Bay            Brevard County"/>
    <n v="23"/>
    <n v="7.1435595407127392"/>
    <n v="0"/>
    <n v="0"/>
    <n v="40.518600715866739"/>
    <n v="6.219482821356487"/>
    <n v="7.1435595407127392"/>
    <n v="40.518600715866739"/>
    <n v="40.518600715866739"/>
    <n v="18555.654846777306"/>
    <n v="1"/>
    <n v="1"/>
    <n v="6.219482821356487"/>
    <n v="6.219482821356487"/>
  </r>
  <r>
    <n v="4258"/>
    <n v="0"/>
    <x v="2"/>
    <x v="2"/>
    <x v="4"/>
    <s v="62-304.520 (7), F.A.C."/>
    <x v="4"/>
    <x v="4"/>
    <x v="15"/>
    <n v="4200"/>
    <s v="Upland Hardwood Forest"/>
    <n v="4200"/>
    <s v="City of Palm Bay            Brevard County"/>
    <n v="10"/>
    <n v="0.59793300638840075"/>
    <n v="0"/>
    <n v="0"/>
    <n v="3.3905266672799383"/>
    <n v="0.45295816054791521"/>
    <n v="0.59793300638840075"/>
    <n v="3.3905266672799383"/>
    <n v="3.3905266672799383"/>
    <n v="1668.1668095397979"/>
    <n v="1"/>
    <n v="1"/>
    <n v="0.45295816054791521"/>
    <n v="0.45295816054791521"/>
  </r>
  <r>
    <n v="1545"/>
    <n v="0"/>
    <x v="2"/>
    <x v="3"/>
    <x v="4"/>
    <s v="62-304.520 (7), F.A.C."/>
    <x v="4"/>
    <x v="4"/>
    <x v="15"/>
    <n v="4200"/>
    <s v="Upland Hardwood Forest"/>
    <n v="4200"/>
    <s v="City of Palm Bay            Brevard County       SJRWMD C-1 Diversion"/>
    <n v="84"/>
    <n v="25.839705046649986"/>
    <n v="0"/>
    <n v="0"/>
    <n v="51.10141334622044"/>
    <n v="9.633137745737244"/>
    <n v="25.839705046649986"/>
    <n v="177.43546300770984"/>
    <n v="51.10141334622044"/>
    <n v="85876.142997254661"/>
    <n v="0.28800000000000003"/>
    <n v="0.46899999999999997"/>
    <n v="20.53973932993016"/>
    <n v="9.633137745737244"/>
  </r>
  <r>
    <n v="3515"/>
    <n v="0"/>
    <x v="2"/>
    <x v="2"/>
    <x v="4"/>
    <s v="62-304.520 (7)(b),(19), F.A.C."/>
    <x v="4"/>
    <x v="4"/>
    <x v="16"/>
    <n v="4200"/>
    <s v="Upland Hardwood Forest"/>
    <n v="4200"/>
    <s v="City of Sebastian      Indian River County"/>
    <n v="77"/>
    <n v="20.733901171298239"/>
    <n v="0"/>
    <n v="0"/>
    <n v="136.0236316474851"/>
    <n v="16.038064456560193"/>
    <n v="20.733901171298239"/>
    <n v="136.0236316474851"/>
    <n v="136.0236316474851"/>
    <n v="64939.102032173731"/>
    <n v="1"/>
    <n v="1"/>
    <n v="16.038064456560193"/>
    <n v="16.038064456560193"/>
  </r>
  <r>
    <n v="4342"/>
    <n v="0"/>
    <x v="2"/>
    <x v="2"/>
    <x v="4"/>
    <s v="62-304.520 (7), F.A.C."/>
    <x v="4"/>
    <x v="4"/>
    <x v="16"/>
    <n v="4200"/>
    <s v="Upland Hardwood Forest"/>
    <n v="4200"/>
    <s v="City of Sebastian      Indian River County"/>
    <n v="88"/>
    <n v="22.551857767519806"/>
    <n v="0"/>
    <n v="0"/>
    <n v="120.47200766642567"/>
    <n v="15.5706026972489"/>
    <n v="22.551857767519806"/>
    <n v="120.47200766642567"/>
    <n v="120.47200766642567"/>
    <n v="67570.4948485778"/>
    <n v="1"/>
    <n v="1"/>
    <n v="15.5706026972489"/>
    <n v="15.5706026972489"/>
  </r>
  <r>
    <n v="2686"/>
    <n v="0"/>
    <x v="2"/>
    <x v="4"/>
    <x v="4"/>
    <s v="62-304.520 (8), F.A.C."/>
    <x v="4"/>
    <x v="4"/>
    <x v="17"/>
    <n v="4200"/>
    <s v="Upland Hardwood Forest"/>
    <n v="4200"/>
    <s v="City of Vero Beach    Indian River County"/>
    <n v="69"/>
    <n v="23.259537929766804"/>
    <n v="0"/>
    <n v="0"/>
    <n v="126.09771432908103"/>
    <n v="13.881841066012226"/>
    <n v="23.259537929766804"/>
    <n v="126.09771432908103"/>
    <n v="126.09771432908103"/>
    <n v="60878.438544647295"/>
    <n v="1"/>
    <n v="1"/>
    <n v="13.881841066012226"/>
    <n v="13.881841066012226"/>
  </r>
  <r>
    <n v="1667"/>
    <n v="0"/>
    <x v="2"/>
    <x v="3"/>
    <x v="4"/>
    <s v="62-304.520 (7), F.A.C."/>
    <x v="4"/>
    <x v="4"/>
    <x v="14"/>
    <n v="4200"/>
    <s v="Upland Hardwood Forest"/>
    <n v="4200"/>
    <s v="City of West Melbourne   Brevard County       SJRWMD C-1 Diversion"/>
    <n v="26"/>
    <n v="8.9878962692073952"/>
    <n v="0"/>
    <n v="0"/>
    <n v="18.066010706799172"/>
    <n v="3.5072433636048377"/>
    <n v="8.9878962692073952"/>
    <n v="62.72920384305268"/>
    <n v="18.066010706799172"/>
    <n v="30183.523726546158"/>
    <n v="0.28800000000000003"/>
    <n v="0.46899999999999997"/>
    <n v="7.4781308392427244"/>
    <n v="3.5072433636048377"/>
  </r>
  <r>
    <n v="4952"/>
    <n v="0"/>
    <x v="2"/>
    <x v="5"/>
    <x v="5"/>
    <s v="C-25 and South Indian River Lagoon"/>
    <x v="5"/>
    <x v="5"/>
    <x v="18"/>
    <n v="4200"/>
    <s v="Upland Hardwood Forest"/>
    <n v="4200"/>
    <s v="FDOT District 4                                         St. Lucie County"/>
    <n v="272"/>
    <n v="27.595355586770211"/>
    <n v="0"/>
    <n v="0"/>
    <n v="154.19368920394112"/>
    <n v="20.61320833632146"/>
    <n v="27.595355586770211"/>
    <n v="154.19368920394112"/>
    <n v="154.19368920394112"/>
    <n v="74543.523994502306"/>
    <n v="1"/>
    <n v="1"/>
    <n v="20.61320833632146"/>
    <n v="20.61320833632146"/>
  </r>
  <r>
    <n v="2824"/>
    <n v="0"/>
    <x v="2"/>
    <x v="4"/>
    <x v="4"/>
    <s v="62-304.520 (8), F.A.C."/>
    <x v="4"/>
    <x v="4"/>
    <x v="18"/>
    <n v="4200"/>
    <s v="Upland Hardwood Forest"/>
    <n v="4200"/>
    <s v="FDOT District 4                                       Indian River County"/>
    <n v="99"/>
    <n v="5.9239158912353727"/>
    <n v="0"/>
    <n v="0"/>
    <n v="42.78405460720181"/>
    <n v="5.8822218436202407"/>
    <n v="5.9239158912353727"/>
    <n v="42.78405460720181"/>
    <n v="42.78405460720181"/>
    <n v="20119.186665140267"/>
    <n v="1"/>
    <n v="1"/>
    <n v="5.8822218436202407"/>
    <n v="5.8822218436202407"/>
  </r>
  <r>
    <n v="4433"/>
    <n v="0"/>
    <x v="2"/>
    <x v="2"/>
    <x v="4"/>
    <s v="62-304.520 (7), F.A.C."/>
    <x v="4"/>
    <x v="4"/>
    <x v="18"/>
    <n v="4200"/>
    <s v="Upland Hardwood Forest"/>
    <n v="4200"/>
    <s v="FDOT District 4                                       Indian River County"/>
    <n v="287"/>
    <n v="36.478832416996632"/>
    <n v="0"/>
    <n v="0"/>
    <n v="211.99874344253544"/>
    <n v="28.520261365248047"/>
    <n v="36.478832416996632"/>
    <n v="211.99874344253544"/>
    <n v="211.99874344253544"/>
    <n v="103858.28653497261"/>
    <n v="1"/>
    <n v="1"/>
    <n v="28.520261365248047"/>
    <n v="28.520261365248047"/>
  </r>
  <r>
    <n v="4953"/>
    <n v="0"/>
    <x v="2"/>
    <x v="5"/>
    <x v="5"/>
    <s v="C-25 and South Indian River Lagoon"/>
    <x v="5"/>
    <x v="5"/>
    <x v="18"/>
    <n v="4200"/>
    <s v="Upland Hardwood Forest"/>
    <n v="4200"/>
    <s v="FDOT District 4                                  Town of St. Lucie Village       St. Lucie County"/>
    <n v="21"/>
    <n v="0.60514677647849502"/>
    <n v="0"/>
    <n v="0"/>
    <n v="4.3871527197165481"/>
    <n v="0.58397140677994863"/>
    <n v="0.60514677647849502"/>
    <n v="4.3871527197165481"/>
    <n v="4.3871527197165481"/>
    <n v="1991.6850227971458"/>
    <n v="1"/>
    <n v="1"/>
    <n v="0.58397140677994863"/>
    <n v="0.58397140677994863"/>
  </r>
  <r>
    <n v="4434"/>
    <n v="0"/>
    <x v="2"/>
    <x v="2"/>
    <x v="4"/>
    <s v="62-304.520 (7), F.A.C."/>
    <x v="4"/>
    <x v="4"/>
    <x v="18"/>
    <n v="4200"/>
    <s v="Upland Hardwood Forest"/>
    <n v="4200"/>
    <s v="FDOT District 4                           Town of Orchid            Indian River County"/>
    <n v="41"/>
    <n v="7.465957984524608"/>
    <n v="0"/>
    <n v="0"/>
    <n v="42.722619539961599"/>
    <n v="6.1747451595820158"/>
    <n v="7.465957984524608"/>
    <n v="42.722619539961599"/>
    <n v="42.722619539961599"/>
    <n v="20222.886094384947"/>
    <n v="1"/>
    <n v="1"/>
    <n v="6.1747451595820158"/>
    <n v="6.1747451595820158"/>
  </r>
  <r>
    <n v="2825"/>
    <n v="0"/>
    <x v="2"/>
    <x v="4"/>
    <x v="4"/>
    <s v="62-304.520 (8), F.A.C."/>
    <x v="4"/>
    <x v="4"/>
    <x v="18"/>
    <n v="4200"/>
    <s v="Upland Hardwood Forest"/>
    <n v="4200"/>
    <s v="FDOT District 4                     Town of Indian River Shores                  Indian River County"/>
    <n v="45"/>
    <n v="7.5327153558388922"/>
    <n v="0"/>
    <n v="0"/>
    <n v="47.49686320504204"/>
    <n v="6.7428249163774501"/>
    <n v="7.5327153558388922"/>
    <n v="47.49686320504204"/>
    <n v="47.49686320504204"/>
    <n v="23087.92156798135"/>
    <n v="1"/>
    <n v="1"/>
    <n v="6.7428249163774501"/>
    <n v="6.7428249163774501"/>
  </r>
  <r>
    <n v="4954"/>
    <n v="0"/>
    <x v="2"/>
    <x v="5"/>
    <x v="5"/>
    <s v="C-25 and South Indian River Lagoon"/>
    <x v="5"/>
    <x v="5"/>
    <x v="18"/>
    <n v="4200"/>
    <s v="Upland Hardwood Forest"/>
    <n v="4200"/>
    <s v="FDOT District 4   FPFWCD                                      St. Lucie County"/>
    <n v="5"/>
    <n v="0.25799001253748094"/>
    <n v="0"/>
    <n v="0"/>
    <n v="1.4611367907898209"/>
    <n v="0.17869460623656638"/>
    <n v="0.25799001253748094"/>
    <n v="1.4611367907898209"/>
    <n v="1.4611367907898209"/>
    <n v="679.70867015245062"/>
    <n v="1"/>
    <n v="1"/>
    <n v="0.17869460623656638"/>
    <n v="0.17869460623656638"/>
  </r>
  <r>
    <n v="1043"/>
    <n v="0"/>
    <x v="2"/>
    <x v="3"/>
    <x v="4"/>
    <s v="62-304.520 (7)(b),(16), F.A.C."/>
    <x v="4"/>
    <x v="4"/>
    <x v="6"/>
    <n v="4200"/>
    <s v="Upland Hardwood Forest"/>
    <n v="4200"/>
    <s v="FDOT District 5                                          Brevard County"/>
    <n v="10"/>
    <n v="0.29397709753395812"/>
    <n v="0"/>
    <n v="0"/>
    <n v="1.8345660302872864"/>
    <n v="0.2170353888397098"/>
    <n v="0.29397709753395812"/>
    <n v="1.8345660302872864"/>
    <n v="1.8345660302872864"/>
    <n v="892.94640228327694"/>
    <n v="1"/>
    <n v="1"/>
    <n v="0.2170353888397098"/>
    <n v="0.2170353888397098"/>
  </r>
  <r>
    <n v="1893"/>
    <n v="0"/>
    <x v="2"/>
    <x v="3"/>
    <x v="4"/>
    <s v="62-304.520 (7), F.A.C."/>
    <x v="4"/>
    <x v="4"/>
    <x v="6"/>
    <n v="4200"/>
    <s v="Upland Hardwood Forest"/>
    <n v="4200"/>
    <s v="FDOT District 5                                          Brevard County"/>
    <n v="17"/>
    <n v="1.1612049688125308"/>
    <n v="0"/>
    <n v="0"/>
    <n v="6.6913351426544372"/>
    <n v="0.93279853354586328"/>
    <n v="1.1612049688125308"/>
    <n v="6.6913351426544372"/>
    <n v="6.6913351426544372"/>
    <n v="3265.1293917587977"/>
    <n v="1"/>
    <n v="1"/>
    <n v="0.93279853354586328"/>
    <n v="0.93279853354586328"/>
  </r>
  <r>
    <n v="3812"/>
    <n v="0"/>
    <x v="2"/>
    <x v="2"/>
    <x v="4"/>
    <s v="62-304.520 (7)(b),(20), F.A.C."/>
    <x v="4"/>
    <x v="4"/>
    <x v="6"/>
    <n v="4200"/>
    <s v="Upland Hardwood Forest"/>
    <n v="4200"/>
    <s v="FDOT District 5                                          Brevard County"/>
    <n v="4"/>
    <n v="0.13036698777451375"/>
    <n v="0"/>
    <n v="0"/>
    <n v="0.83698342840659057"/>
    <n v="0.11067348850350581"/>
    <n v="0.13036698777451375"/>
    <n v="0.83698342840659057"/>
    <n v="0.83698342840659057"/>
    <n v="380.95975563183902"/>
    <n v="1"/>
    <n v="1"/>
    <n v="0.11067348850350581"/>
    <n v="0.11067348850350581"/>
  </r>
  <r>
    <n v="4493"/>
    <n v="0"/>
    <x v="2"/>
    <x v="2"/>
    <x v="4"/>
    <s v="62-304.520 (7), F.A.C."/>
    <x v="4"/>
    <x v="4"/>
    <x v="6"/>
    <n v="4200"/>
    <s v="Upland Hardwood Forest"/>
    <n v="4200"/>
    <s v="FDOT District 5                                          Brevard County"/>
    <n v="77"/>
    <n v="11.355662517952053"/>
    <n v="0"/>
    <n v="0"/>
    <n v="63.746974725689789"/>
    <n v="7.7860176077598036"/>
    <n v="11.355662517952053"/>
    <n v="63.746974725689789"/>
    <n v="63.746974725689789"/>
    <n v="31506.886698535578"/>
    <n v="1"/>
    <n v="1"/>
    <n v="7.7860176077598036"/>
    <n v="7.7860176077598036"/>
  </r>
  <r>
    <n v="1894"/>
    <n v="0"/>
    <x v="2"/>
    <x v="3"/>
    <x v="4"/>
    <s v="62-304.520 (7), F.A.C."/>
    <x v="4"/>
    <x v="4"/>
    <x v="6"/>
    <n v="4200"/>
    <s v="Upland Hardwood Forest"/>
    <n v="4200"/>
    <s v="FDOT District 5                              City of Palm Bay            Brevard County"/>
    <n v="7"/>
    <n v="0.2992584077788697"/>
    <n v="0"/>
    <n v="0"/>
    <n v="2.0402955327432593"/>
    <n v="0.28574868315252239"/>
    <n v="0.2992584077788697"/>
    <n v="2.0402955327432593"/>
    <n v="2.0402955327432593"/>
    <n v="916.82676309558337"/>
    <n v="1"/>
    <n v="1"/>
    <n v="0.28574868315252239"/>
    <n v="0.28574868315252239"/>
  </r>
  <r>
    <n v="1895"/>
    <n v="0"/>
    <x v="2"/>
    <x v="3"/>
    <x v="4"/>
    <s v="62-304.520 (7), F.A.C."/>
    <x v="4"/>
    <x v="4"/>
    <x v="6"/>
    <n v="4200"/>
    <s v="Upland Hardwood Forest"/>
    <n v="4200"/>
    <s v="FDOT District 5                        Town of Malabar                  Brevard County"/>
    <n v="15"/>
    <n v="1.2702021774591932"/>
    <n v="0"/>
    <n v="0"/>
    <n v="9.6338484773177644"/>
    <n v="1.2611837714932366"/>
    <n v="1.2702021774591932"/>
    <n v="9.6338484773177644"/>
    <n v="9.6338484773177644"/>
    <n v="4123.324928087658"/>
    <n v="1"/>
    <n v="1"/>
    <n v="1.2611837714932366"/>
    <n v="1.2611837714932366"/>
  </r>
  <r>
    <n v="5021"/>
    <n v="0"/>
    <x v="2"/>
    <x v="5"/>
    <x v="5"/>
    <s v="C-25 and South Indian River Lagoon"/>
    <x v="5"/>
    <x v="5"/>
    <x v="30"/>
    <n v="4200"/>
    <s v="Upland Hardwood Forest"/>
    <n v="4200"/>
    <s v="FPFWCD                                      St. Lucie County"/>
    <n v="84"/>
    <n v="18.605887244023204"/>
    <n v="0"/>
    <n v="0"/>
    <n v="108.86569705648324"/>
    <n v="13.352933022726802"/>
    <n v="18.605887244023204"/>
    <n v="108.86569705648324"/>
    <n v="108.86569705648324"/>
    <n v="50630.092671121733"/>
    <n v="1"/>
    <n v="1"/>
    <n v="13.352933022726802"/>
    <n v="13.352933022726802"/>
  </r>
  <r>
    <n v="4580"/>
    <n v="0"/>
    <x v="2"/>
    <x v="2"/>
    <x v="4"/>
    <s v="62-304.520 (7), F.A.C."/>
    <x v="4"/>
    <x v="4"/>
    <x v="19"/>
    <n v="4200"/>
    <s v="Upland Hardwood Forest"/>
    <n v="4200"/>
    <s v="FWCD                                     Indian River County"/>
    <n v="3"/>
    <n v="0.10649648757925045"/>
    <n v="0"/>
    <n v="0"/>
    <n v="0.57242401554483657"/>
    <n v="5.4331779228566322E-2"/>
    <n v="0.10649648757925045"/>
    <n v="0.57242401554483657"/>
    <n v="0.57242401554483657"/>
    <n v="260.83791862398266"/>
    <n v="1"/>
    <n v="1"/>
    <n v="5.4331779228566322E-2"/>
    <n v="5.4331779228566322E-2"/>
  </r>
  <r>
    <n v="4581"/>
    <n v="0"/>
    <x v="2"/>
    <x v="2"/>
    <x v="4"/>
    <s v="62-304.520 (7), F.A.C."/>
    <x v="4"/>
    <x v="4"/>
    <x v="19"/>
    <n v="4200"/>
    <s v="Upland Hardwood Forest"/>
    <n v="4200"/>
    <s v="FWCD               City of Fellsmere                      Indian River County"/>
    <n v="12"/>
    <n v="0.63155868515709157"/>
    <n v="0"/>
    <n v="0"/>
    <n v="3.9374115512576564"/>
    <n v="0.52748559459175115"/>
    <n v="0.63155868515709157"/>
    <n v="3.9374115512576564"/>
    <n v="3.9374115512576564"/>
    <n v="1640.411050907597"/>
    <n v="1"/>
    <n v="1"/>
    <n v="0.52748559459175115"/>
    <n v="0.52748559459175115"/>
  </r>
  <r>
    <n v="2946"/>
    <n v="0"/>
    <x v="2"/>
    <x v="4"/>
    <x v="4"/>
    <s v="62-304.520 (8), F.A.C."/>
    <x v="4"/>
    <x v="4"/>
    <x v="12"/>
    <n v="4200"/>
    <s v="Upland Hardwood Forest"/>
    <n v="4200"/>
    <s v="Indian River County"/>
    <n v="1914"/>
    <n v="650.93751636795946"/>
    <n v="0"/>
    <n v="0"/>
    <n v="3853.2367768955355"/>
    <n v="461.47004474593228"/>
    <n v="650.93751636795946"/>
    <n v="3853.2367768955355"/>
    <n v="3853.2367768955355"/>
    <n v="1875322.7638588648"/>
    <n v="1"/>
    <n v="1"/>
    <n v="461.47004474593228"/>
    <n v="461.47004474593228"/>
  </r>
  <r>
    <n v="3631"/>
    <n v="0"/>
    <x v="2"/>
    <x v="2"/>
    <x v="4"/>
    <s v="62-304.520 (7)(b),(19), F.A.C."/>
    <x v="4"/>
    <x v="4"/>
    <x v="12"/>
    <n v="4200"/>
    <s v="Upland Hardwood Forest"/>
    <n v="4200"/>
    <s v="Indian River County"/>
    <n v="427"/>
    <n v="146.66226669558574"/>
    <n v="0"/>
    <n v="0"/>
    <n v="883.22765057952734"/>
    <n v="101.15413627500486"/>
    <n v="146.66226669558574"/>
    <n v="883.22765057952734"/>
    <n v="883.22765057952734"/>
    <n v="427652.3035976839"/>
    <n v="1"/>
    <n v="1"/>
    <n v="101.15413627500486"/>
    <n v="101.15413627500486"/>
  </r>
  <r>
    <n v="3831"/>
    <n v="0"/>
    <x v="2"/>
    <x v="2"/>
    <x v="4"/>
    <s v="62-304.520 (7)(b),(20), F.A.C."/>
    <x v="4"/>
    <x v="4"/>
    <x v="12"/>
    <n v="4200"/>
    <s v="Upland Hardwood Forest"/>
    <n v="4200"/>
    <s v="Indian River County"/>
    <n v="27"/>
    <n v="4.2241259686085257"/>
    <n v="0"/>
    <n v="0"/>
    <n v="28.647740534432572"/>
    <n v="4.0281719313608377"/>
    <n v="4.2241259686085257"/>
    <n v="28.647740534432572"/>
    <n v="28.647740534432572"/>
    <n v="13479.212610562307"/>
    <n v="1"/>
    <n v="1"/>
    <n v="4.0281719313608377"/>
    <n v="4.0281719313608377"/>
  </r>
  <r>
    <n v="4667"/>
    <n v="0"/>
    <x v="2"/>
    <x v="2"/>
    <x v="4"/>
    <s v="62-304.520 (7), F.A.C."/>
    <x v="4"/>
    <x v="4"/>
    <x v="12"/>
    <n v="4200"/>
    <s v="Upland Hardwood Forest"/>
    <n v="4200"/>
    <s v="Indian River County"/>
    <n v="601"/>
    <n v="140.66502069145233"/>
    <n v="0"/>
    <n v="0"/>
    <n v="881.77999395012762"/>
    <n v="116.5326591735322"/>
    <n v="140.66502069145233"/>
    <n v="881.77999395012762"/>
    <n v="881.77999395012762"/>
    <n v="428725.46444931708"/>
    <n v="1"/>
    <n v="1"/>
    <n v="116.5326591735322"/>
    <n v="116.5326591735322"/>
  </r>
  <r>
    <n v="5047"/>
    <n v="0"/>
    <x v="2"/>
    <x v="5"/>
    <x v="5"/>
    <s v="C-25 and South Indian River Lagoon"/>
    <x v="5"/>
    <x v="5"/>
    <x v="12"/>
    <n v="4200"/>
    <s v="Upland Hardwood Forest"/>
    <n v="4200"/>
    <s v="Indian River County"/>
    <n v="3"/>
    <n v="3.3381795328681031E-3"/>
    <n v="0"/>
    <n v="0"/>
    <n v="1.9935686320271942E-2"/>
    <n v="2.4316683034440621E-3"/>
    <n v="3.3381795328681031E-3"/>
    <n v="1.9935686320271942E-2"/>
    <n v="1.9935686320271942E-2"/>
    <n v="9.8567061125786424"/>
    <n v="1"/>
    <n v="1"/>
    <n v="2.4316683034440621E-3"/>
    <n v="2.4316683034440621E-3"/>
  </r>
  <r>
    <n v="3111"/>
    <n v="0"/>
    <x v="2"/>
    <x v="4"/>
    <x v="4"/>
    <s v="62-304.520 (8), F.A.C."/>
    <x v="4"/>
    <x v="4"/>
    <x v="20"/>
    <n v="4200"/>
    <s v="Upland Hardwood Forest"/>
    <n v="4200"/>
    <s v="IRFWCD                                      Indian River County"/>
    <n v="94"/>
    <n v="2.8696047005437979"/>
    <n v="0"/>
    <n v="0"/>
    <n v="21.97217174409516"/>
    <n v="2.8941680172032318"/>
    <n v="2.8696047005437979"/>
    <n v="21.97217174409516"/>
    <n v="21.97217174409516"/>
    <n v="9512.6223765373434"/>
    <n v="1"/>
    <n v="1"/>
    <n v="2.8941680172032318"/>
    <n v="2.8941680172032318"/>
  </r>
  <r>
    <n v="3112"/>
    <n v="0"/>
    <x v="2"/>
    <x v="4"/>
    <x v="4"/>
    <s v="62-304.520 (8), F.A.C."/>
    <x v="4"/>
    <x v="4"/>
    <x v="20"/>
    <n v="4200"/>
    <s v="Upland Hardwood Forest"/>
    <n v="4200"/>
    <s v="IRFWCD                                  City of Vero Beach    Indian River County"/>
    <n v="2"/>
    <n v="5.4999476909596612E-2"/>
    <n v="0"/>
    <n v="0"/>
    <n v="0.36219701651981318"/>
    <n v="4.5193796829730883E-2"/>
    <n v="5.4999476909596612E-2"/>
    <n v="0.36219701651981318"/>
    <n v="0.36219701651981318"/>
    <n v="168.04134148555104"/>
    <n v="1"/>
    <n v="1"/>
    <n v="4.5193796829730883E-2"/>
    <n v="4.5193796829730883E-2"/>
  </r>
  <r>
    <n v="2084"/>
    <n v="0"/>
    <x v="2"/>
    <x v="3"/>
    <x v="4"/>
    <s v="62-304.520 (7), F.A.C."/>
    <x v="4"/>
    <x v="4"/>
    <x v="22"/>
    <n v="4200"/>
    <s v="Upland Hardwood Forest"/>
    <n v="4200"/>
    <s v="MTWCD                                    Brevard County       SJRWMD C-1 Diversion"/>
    <n v="12"/>
    <n v="0.94301720120499488"/>
    <n v="0"/>
    <n v="0"/>
    <n v="2.4407487321607495"/>
    <n v="0.55488613042446933"/>
    <n v="0.94301720120499488"/>
    <n v="8.4748219866692676"/>
    <n v="2.4407487321607495"/>
    <n v="3580.9074707458135"/>
    <n v="0.28800000000000003"/>
    <n v="0.46899999999999997"/>
    <n v="1.1831260776641137"/>
    <n v="0.55488613042446933"/>
  </r>
  <r>
    <n v="2085"/>
    <n v="0"/>
    <x v="2"/>
    <x v="3"/>
    <x v="4"/>
    <s v="62-304.520 (7), F.A.C."/>
    <x v="4"/>
    <x v="4"/>
    <x v="22"/>
    <n v="4200"/>
    <s v="Upland Hardwood Forest"/>
    <n v="4200"/>
    <s v="MTWCD                        City of Palm Bay            Brevard County       SJRWMD C-1 Diversion"/>
    <n v="2"/>
    <n v="5.6629198796161379E-2"/>
    <n v="0"/>
    <n v="0"/>
    <n v="0.10840286809066257"/>
    <n v="2.1888267380606789E-2"/>
    <n v="5.6629198796161379E-2"/>
    <n v="0.3763988475370228"/>
    <n v="0.10840286809066257"/>
    <n v="170.00379967548199"/>
    <n v="0.28800000000000003"/>
    <n v="0.46899999999999997"/>
    <n v="4.6670079702786332E-2"/>
    <n v="2.1888267380606789E-2"/>
  </r>
  <r>
    <n v="3704"/>
    <n v="0"/>
    <x v="2"/>
    <x v="2"/>
    <x v="4"/>
    <s v="62-304.520 (7)(b),(19), F.A.C."/>
    <x v="4"/>
    <x v="4"/>
    <x v="21"/>
    <n v="4200"/>
    <s v="Upland Hardwood Forest"/>
    <n v="4200"/>
    <s v="SRIDROW                                 Indian River County"/>
    <n v="43"/>
    <n v="6.4733135449833767"/>
    <n v="0"/>
    <n v="0"/>
    <n v="43.231696449527128"/>
    <n v="5.3365501673174434"/>
    <n v="6.4733135449833767"/>
    <n v="43.231696449527128"/>
    <n v="43.231696449527128"/>
    <n v="19554.267028479724"/>
    <n v="1"/>
    <n v="1"/>
    <n v="5.3365501673174434"/>
    <n v="5.3365501673174434"/>
  </r>
  <r>
    <n v="3705"/>
    <n v="0"/>
    <x v="2"/>
    <x v="2"/>
    <x v="4"/>
    <s v="62-304.520 (7)(b),(19), F.A.C."/>
    <x v="4"/>
    <x v="4"/>
    <x v="21"/>
    <n v="4200"/>
    <s v="Upland Hardwood Forest"/>
    <n v="4200"/>
    <s v="SRIDROW                           City of Sebastian      Indian River County"/>
    <n v="7"/>
    <n v="0.9713185084880126"/>
    <n v="0"/>
    <n v="0"/>
    <n v="6.5806236719846494"/>
    <n v="0.77122909415678143"/>
    <n v="0.9713185084880126"/>
    <n v="6.5806236719846494"/>
    <n v="6.5806236719846494"/>
    <n v="3052.2168610742174"/>
    <n v="1"/>
    <n v="1"/>
    <n v="0.77122909415678143"/>
    <n v="0.77122909415678143"/>
  </r>
  <r>
    <n v="5117"/>
    <n v="0"/>
    <x v="2"/>
    <x v="5"/>
    <x v="5"/>
    <s v="C-25 and South Indian River Lagoon"/>
    <x v="5"/>
    <x v="5"/>
    <x v="23"/>
    <n v="4200"/>
    <s v="Upland Hardwood Forest"/>
    <n v="4200"/>
    <s v="St. Lucie County"/>
    <n v="1610"/>
    <n v="573.82693036243779"/>
    <n v="0"/>
    <n v="0"/>
    <n v="2917.9877562757556"/>
    <n v="379.2426948505655"/>
    <n v="573.82693036243779"/>
    <n v="2917.9877562757556"/>
    <n v="2917.9877562757556"/>
    <n v="1422402.6460194304"/>
    <n v="1"/>
    <n v="1"/>
    <n v="379.2426948505655"/>
    <n v="379.2426948505655"/>
  </r>
  <r>
    <n v="2245"/>
    <n v="0"/>
    <x v="2"/>
    <x v="3"/>
    <x v="4"/>
    <s v="62-304.520 (7), F.A.C."/>
    <x v="4"/>
    <x v="4"/>
    <x v="24"/>
    <n v="4200"/>
    <s v="Upland Hardwood Forest"/>
    <n v="4200"/>
    <s v="Town of Grant-Valkaria                      Brevard County"/>
    <n v="24"/>
    <n v="3.1625398597905634"/>
    <n v="0"/>
    <n v="0"/>
    <n v="17.200379302950463"/>
    <n v="1.9864272081179317"/>
    <n v="3.1625398597905634"/>
    <n v="17.200379302950463"/>
    <n v="17.200379302950463"/>
    <n v="7951.1885262949709"/>
    <n v="1"/>
    <n v="1"/>
    <n v="1.9864272081179317"/>
    <n v="1.9864272081179317"/>
  </r>
  <r>
    <n v="4751"/>
    <n v="0"/>
    <x v="2"/>
    <x v="2"/>
    <x v="4"/>
    <s v="62-304.520 (7), F.A.C."/>
    <x v="4"/>
    <x v="4"/>
    <x v="24"/>
    <n v="4200"/>
    <s v="Upland Hardwood Forest"/>
    <n v="4200"/>
    <s v="Town of Grant-Valkaria                      Brevard County"/>
    <n v="37"/>
    <n v="9.5769908868547766"/>
    <n v="0"/>
    <n v="0"/>
    <n v="51.796371286667423"/>
    <n v="5.285733081501891"/>
    <n v="9.5769908868547766"/>
    <n v="51.796371286667423"/>
    <n v="51.796371286667423"/>
    <n v="24000.835924664214"/>
    <n v="1"/>
    <n v="1"/>
    <n v="5.285733081501891"/>
    <n v="5.285733081501891"/>
  </r>
  <r>
    <n v="3204"/>
    <n v="0"/>
    <x v="2"/>
    <x v="4"/>
    <x v="4"/>
    <s v="62-304.520 (8), F.A.C."/>
    <x v="4"/>
    <x v="4"/>
    <x v="25"/>
    <n v="4200"/>
    <s v="Upland Hardwood Forest"/>
    <n v="4200"/>
    <s v="Town of Indian River Shores                  Indian River County"/>
    <n v="182"/>
    <n v="40.722965515639657"/>
    <n v="0"/>
    <n v="0"/>
    <n v="252.73055253466597"/>
    <n v="34.485907441368347"/>
    <n v="40.722965515639657"/>
    <n v="252.73055253466597"/>
    <n v="252.73055253466597"/>
    <n v="123663.6167039401"/>
    <n v="1"/>
    <n v="1"/>
    <n v="34.485907441368347"/>
    <n v="34.485907441368347"/>
  </r>
  <r>
    <n v="2380"/>
    <n v="0"/>
    <x v="2"/>
    <x v="3"/>
    <x v="4"/>
    <s v="62-304.520 (7), F.A.C."/>
    <x v="4"/>
    <x v="4"/>
    <x v="26"/>
    <n v="4200"/>
    <s v="Upland Hardwood Forest"/>
    <n v="4200"/>
    <s v="Town of Malabar                  Brevard County"/>
    <n v="56"/>
    <n v="15.122718038342185"/>
    <n v="0"/>
    <n v="0"/>
    <n v="82.99698420264977"/>
    <n v="9.8032883614146797"/>
    <n v="15.122718038342185"/>
    <n v="82.99698420264977"/>
    <n v="82.99698420264977"/>
    <n v="40695.969027505344"/>
    <n v="1"/>
    <n v="1"/>
    <n v="9.8032883614146797"/>
    <n v="9.8032883614146797"/>
  </r>
  <r>
    <n v="4795"/>
    <n v="0"/>
    <x v="2"/>
    <x v="2"/>
    <x v="4"/>
    <s v="62-304.520 (7), F.A.C."/>
    <x v="4"/>
    <x v="4"/>
    <x v="27"/>
    <n v="4200"/>
    <s v="Upland Hardwood Forest"/>
    <n v="4200"/>
    <s v="Town of Orchid            Indian River County"/>
    <n v="168"/>
    <n v="38.30673548649154"/>
    <n v="0"/>
    <n v="0"/>
    <n v="190.06163062311657"/>
    <n v="26.077174035567793"/>
    <n v="38.30673548649154"/>
    <n v="190.06163062311657"/>
    <n v="190.06163062311657"/>
    <n v="99337.521717659576"/>
    <n v="1"/>
    <n v="1"/>
    <n v="26.077174035567793"/>
    <n v="26.077174035567793"/>
  </r>
  <r>
    <n v="5179"/>
    <n v="0"/>
    <x v="2"/>
    <x v="5"/>
    <x v="5"/>
    <s v="C-25 and South Indian River Lagoon"/>
    <x v="5"/>
    <x v="5"/>
    <x v="31"/>
    <n v="4200"/>
    <s v="Upland Hardwood Forest"/>
    <n v="4200"/>
    <s v="Town of St. Lucie Village       St. Lucie County"/>
    <n v="188"/>
    <n v="47.371658551347878"/>
    <n v="0"/>
    <n v="0"/>
    <n v="274.30804582772839"/>
    <n v="37.681777562659704"/>
    <n v="47.371658551347878"/>
    <n v="274.30804582772839"/>
    <n v="274.30804582772839"/>
    <n v="132354.62591438822"/>
    <n v="1"/>
    <n v="1"/>
    <n v="37.681777562659704"/>
    <n v="37.681777562659704"/>
  </r>
  <r>
    <n v="1325"/>
    <n v="0"/>
    <x v="2"/>
    <x v="3"/>
    <x v="4"/>
    <s v="62-304.520 (7), F.A.C."/>
    <x v="4"/>
    <x v="4"/>
    <x v="1"/>
    <n v="4210"/>
    <s v="Xeric oak"/>
    <n v="4210"/>
    <s v="Brevard County"/>
    <n v="11"/>
    <n v="1.2779373539681529"/>
    <n v="0"/>
    <n v="0"/>
    <n v="9.4414032842627496"/>
    <n v="1.3952187931304003"/>
    <n v="1.2779373539681529"/>
    <n v="9.4414032842627496"/>
    <n v="9.4414032842627496"/>
    <n v="4452.9260822148017"/>
    <n v="1"/>
    <n v="1"/>
    <n v="1.3952187931304003"/>
    <n v="1.3952187931304003"/>
  </r>
  <r>
    <n v="4130"/>
    <n v="0"/>
    <x v="2"/>
    <x v="2"/>
    <x v="4"/>
    <s v="62-304.520 (7), F.A.C."/>
    <x v="4"/>
    <x v="4"/>
    <x v="1"/>
    <n v="4210"/>
    <s v="Xeric oak"/>
    <n v="4210"/>
    <s v="Brevard County"/>
    <n v="248"/>
    <n v="104.09624642880109"/>
    <n v="0"/>
    <n v="0"/>
    <n v="348.57700330362144"/>
    <n v="65.343420213046656"/>
    <n v="104.09624642880109"/>
    <n v="348.57700330362144"/>
    <n v="348.57700330362144"/>
    <n v="174956.56587697795"/>
    <n v="1"/>
    <n v="1"/>
    <n v="65.343420213046656"/>
    <n v="65.343420213046656"/>
  </r>
  <r>
    <n v="4494"/>
    <n v="0"/>
    <x v="2"/>
    <x v="2"/>
    <x v="4"/>
    <s v="62-304.520 (7), F.A.C."/>
    <x v="4"/>
    <x v="4"/>
    <x v="6"/>
    <n v="4210"/>
    <s v="Xeric oak"/>
    <n v="4210"/>
    <s v="FDOT District 5                                          Brevard County"/>
    <n v="5"/>
    <n v="0.1633687469928225"/>
    <n v="0"/>
    <n v="0"/>
    <n v="1.1179521714878091"/>
    <n v="0.1729663373171075"/>
    <n v="0.1633687469928225"/>
    <n v="1.1179521714878091"/>
    <n v="1.1179521714878091"/>
    <n v="535.17072216110012"/>
    <n v="1"/>
    <n v="1"/>
    <n v="0.1729663373171075"/>
    <n v="0.1729663373171075"/>
  </r>
  <r>
    <n v="1896"/>
    <n v="0"/>
    <x v="2"/>
    <x v="3"/>
    <x v="4"/>
    <s v="62-304.520 (7), F.A.C."/>
    <x v="4"/>
    <x v="4"/>
    <x v="6"/>
    <n v="4210"/>
    <s v="Xeric oak"/>
    <n v="4210"/>
    <s v="FDOT District 5                    Town of Grant-Valkaria                      Brevard County"/>
    <n v="4"/>
    <n v="3.4912296673197986E-2"/>
    <n v="0"/>
    <n v="0"/>
    <n v="0.25044016407417108"/>
    <n v="3.7319508135459631E-2"/>
    <n v="3.4912296673197986E-2"/>
    <n v="0.25044016407417108"/>
    <n v="0.25044016407417108"/>
    <n v="114.46626902524652"/>
    <n v="1"/>
    <n v="1"/>
    <n v="3.7319508135459631E-2"/>
    <n v="3.7319508135459631E-2"/>
  </r>
  <r>
    <n v="4495"/>
    <n v="0"/>
    <x v="2"/>
    <x v="2"/>
    <x v="4"/>
    <s v="62-304.520 (7), F.A.C."/>
    <x v="4"/>
    <x v="4"/>
    <x v="6"/>
    <n v="4210"/>
    <s v="Xeric oak"/>
    <n v="4210"/>
    <s v="FDOT District 5                    Town of Grant-Valkaria                      Brevard County"/>
    <n v="15"/>
    <n v="0.43038573839035738"/>
    <n v="0"/>
    <n v="0"/>
    <n v="3.1069780696425031"/>
    <n v="0.4547902737336173"/>
    <n v="0.43038573839035738"/>
    <n v="3.1069780696425031"/>
    <n v="3.1069780696425031"/>
    <n v="1422.6869714441198"/>
    <n v="1"/>
    <n v="1"/>
    <n v="0.4547902737336173"/>
    <n v="0.4547902737336173"/>
  </r>
  <r>
    <n v="2947"/>
    <n v="0"/>
    <x v="2"/>
    <x v="4"/>
    <x v="4"/>
    <s v="62-304.520 (8), F.A.C."/>
    <x v="4"/>
    <x v="4"/>
    <x v="12"/>
    <n v="4210"/>
    <s v="Xeric oak"/>
    <n v="4210"/>
    <s v="Indian River County"/>
    <n v="9"/>
    <n v="2.5009327473928535"/>
    <n v="0"/>
    <n v="0"/>
    <n v="13.033644015923663"/>
    <n v="2.1421799644426769"/>
    <n v="2.5009327473928535"/>
    <n v="13.033644015923663"/>
    <n v="13.033644015923663"/>
    <n v="6420.0889366017145"/>
    <n v="1"/>
    <n v="1"/>
    <n v="2.1421799644426769"/>
    <n v="2.1421799644426769"/>
  </r>
  <r>
    <n v="4668"/>
    <n v="0"/>
    <x v="2"/>
    <x v="2"/>
    <x v="4"/>
    <s v="62-304.520 (7), F.A.C."/>
    <x v="4"/>
    <x v="4"/>
    <x v="12"/>
    <n v="4210"/>
    <s v="Xeric oak"/>
    <n v="4210"/>
    <s v="Indian River County"/>
    <n v="4"/>
    <n v="0.73801111029803801"/>
    <n v="0"/>
    <n v="0"/>
    <n v="2.9029693909073817"/>
    <n v="0.35160219234613543"/>
    <n v="0.73801111029803801"/>
    <n v="2.9029693909073817"/>
    <n v="2.9029693909073817"/>
    <n v="1355.243677948014"/>
    <n v="1"/>
    <n v="1"/>
    <n v="0.35160219234613543"/>
    <n v="0.35160219234613543"/>
  </r>
  <r>
    <n v="3113"/>
    <n v="0"/>
    <x v="2"/>
    <x v="4"/>
    <x v="4"/>
    <s v="62-304.520 (8), F.A.C."/>
    <x v="4"/>
    <x v="4"/>
    <x v="20"/>
    <n v="4210"/>
    <s v="Xeric oak"/>
    <n v="4210"/>
    <s v="IRFWCD                                      Indian River County"/>
    <n v="2"/>
    <n v="6.3212627474731997E-2"/>
    <n v="0"/>
    <n v="0"/>
    <n v="0.32958177886112594"/>
    <n v="5.548601135431161E-2"/>
    <n v="6.3212627474731997E-2"/>
    <n v="0.32958177886112594"/>
    <n v="0.32958177886112594"/>
    <n v="163.60152074982915"/>
    <n v="1"/>
    <n v="1"/>
    <n v="5.548601135431161E-2"/>
    <n v="5.548601135431161E-2"/>
  </r>
  <r>
    <n v="2246"/>
    <n v="0"/>
    <x v="2"/>
    <x v="3"/>
    <x v="4"/>
    <s v="62-304.520 (7), F.A.C."/>
    <x v="4"/>
    <x v="4"/>
    <x v="24"/>
    <n v="4210"/>
    <s v="Xeric oak"/>
    <n v="4210"/>
    <s v="Town of Grant-Valkaria                      Brevard County"/>
    <n v="28"/>
    <n v="8.0794729384050594"/>
    <n v="0"/>
    <n v="0"/>
    <n v="52.451262306427196"/>
    <n v="8.5133732745007595"/>
    <n v="8.0794729384050594"/>
    <n v="52.451262306427196"/>
    <n v="52.451262306427196"/>
    <n v="24067.9932888601"/>
    <n v="1"/>
    <n v="1"/>
    <n v="8.5133732745007595"/>
    <n v="8.5133732745007595"/>
  </r>
  <r>
    <n v="4752"/>
    <n v="0"/>
    <x v="2"/>
    <x v="2"/>
    <x v="4"/>
    <s v="62-304.520 (7), F.A.C."/>
    <x v="4"/>
    <x v="4"/>
    <x v="24"/>
    <n v="4210"/>
    <s v="Xeric oak"/>
    <n v="4210"/>
    <s v="Town of Grant-Valkaria                      Brevard County"/>
    <n v="80"/>
    <n v="21.818621745022579"/>
    <n v="0"/>
    <n v="0"/>
    <n v="123.97478190115505"/>
    <n v="20.691628946177701"/>
    <n v="21.818621745022579"/>
    <n v="123.97478190115505"/>
    <n v="123.97478190115505"/>
    <n v="60796.476056045896"/>
    <n v="1"/>
    <n v="1"/>
    <n v="20.691628946177701"/>
    <n v="20.691628946177701"/>
  </r>
  <r>
    <n v="2381"/>
    <n v="0"/>
    <x v="2"/>
    <x v="3"/>
    <x v="4"/>
    <s v="62-304.520 (7), F.A.C."/>
    <x v="4"/>
    <x v="4"/>
    <x v="26"/>
    <n v="4210"/>
    <s v="Xeric oak"/>
    <n v="4210"/>
    <s v="Town of Malabar                  Brevard County"/>
    <n v="109"/>
    <n v="34.325522663963895"/>
    <n v="0"/>
    <n v="0"/>
    <n v="142.54713363831618"/>
    <n v="25.384321936115775"/>
    <n v="34.325522663963895"/>
    <n v="142.54713363831618"/>
    <n v="142.54713363831618"/>
    <n v="68974.363144934498"/>
    <n v="1"/>
    <n v="1"/>
    <n v="25.384321936115775"/>
    <n v="25.384321936115775"/>
  </r>
  <r>
    <n v="4880"/>
    <n v="0"/>
    <x v="2"/>
    <x v="5"/>
    <x v="5"/>
    <s v="C-25 and South Indian River Lagoon"/>
    <x v="5"/>
    <x v="5"/>
    <x v="29"/>
    <n v="4220"/>
    <s v="Brazilian Pepper"/>
    <n v="4220"/>
    <s v="City of Fort Pierce                           St. Lucie County"/>
    <n v="24"/>
    <n v="5.5904905848093795"/>
    <n v="0"/>
    <n v="0"/>
    <n v="33.20924359518952"/>
    <n v="4.9190416140767006"/>
    <n v="5.5904905848093795"/>
    <n v="33.20924359518952"/>
    <n v="33.20924359518952"/>
    <n v="15811.8123232732"/>
    <n v="1"/>
    <n v="1"/>
    <n v="4.9190416140767006"/>
    <n v="4.9190416140767006"/>
  </r>
  <r>
    <n v="4955"/>
    <n v="0"/>
    <x v="2"/>
    <x v="5"/>
    <x v="5"/>
    <s v="C-25 and South Indian River Lagoon"/>
    <x v="5"/>
    <x v="5"/>
    <x v="18"/>
    <n v="4220"/>
    <s v="Brazilian Pepper"/>
    <n v="4220"/>
    <s v="FDOT District 4                                         St. Lucie County"/>
    <n v="42"/>
    <n v="8.8885987349780642"/>
    <n v="0"/>
    <n v="0"/>
    <n v="50.589244682934648"/>
    <n v="8.2903492087792205"/>
    <n v="8.8885987349780642"/>
    <n v="50.589244682934648"/>
    <n v="50.589244682934648"/>
    <n v="22567.139992051005"/>
    <n v="1"/>
    <n v="1"/>
    <n v="8.2903492087792205"/>
    <n v="8.2903492087792205"/>
  </r>
  <r>
    <n v="4956"/>
    <n v="0"/>
    <x v="2"/>
    <x v="5"/>
    <x v="5"/>
    <s v="C-25 and South Indian River Lagoon"/>
    <x v="5"/>
    <x v="5"/>
    <x v="18"/>
    <n v="4220"/>
    <s v="Brazilian Pepper"/>
    <n v="4220"/>
    <s v="FDOT District 4   FPFWCD                                      St. Lucie County"/>
    <n v="33"/>
    <n v="6.694197531288574"/>
    <n v="0"/>
    <n v="0"/>
    <n v="38.812059366754212"/>
    <n v="6.8647809361353946"/>
    <n v="6.694197531288574"/>
    <n v="38.812059366754212"/>
    <n v="38.812059366754212"/>
    <n v="17089.782580231913"/>
    <n v="1"/>
    <n v="1"/>
    <n v="6.8647809361353946"/>
    <n v="6.8647809361353946"/>
  </r>
  <r>
    <n v="5022"/>
    <n v="0"/>
    <x v="2"/>
    <x v="5"/>
    <x v="5"/>
    <s v="C-25 and South Indian River Lagoon"/>
    <x v="5"/>
    <x v="5"/>
    <x v="30"/>
    <n v="4220"/>
    <s v="Brazilian Pepper"/>
    <n v="4220"/>
    <s v="FPFWCD                                      St. Lucie County"/>
    <n v="141"/>
    <n v="38.106016042148752"/>
    <n v="0"/>
    <n v="0"/>
    <n v="192.87011321389303"/>
    <n v="31.77179070180533"/>
    <n v="38.106016042148752"/>
    <n v="192.87011321389303"/>
    <n v="192.87011321389303"/>
    <n v="87638.859090271697"/>
    <n v="1"/>
    <n v="1"/>
    <n v="31.77179070180533"/>
    <n v="31.77179070180533"/>
  </r>
  <r>
    <n v="5118"/>
    <n v="0"/>
    <x v="2"/>
    <x v="5"/>
    <x v="5"/>
    <s v="C-25 and South Indian River Lagoon"/>
    <x v="5"/>
    <x v="5"/>
    <x v="23"/>
    <n v="4220"/>
    <s v="Brazilian Pepper"/>
    <n v="4220"/>
    <s v="St. Lucie County"/>
    <n v="523"/>
    <n v="166.73469848718022"/>
    <n v="0"/>
    <n v="0"/>
    <n v="872.91869864959233"/>
    <n v="150.8157691399027"/>
    <n v="166.73469848718022"/>
    <n v="872.91869864959233"/>
    <n v="872.91869864959233"/>
    <n v="393116.74699832493"/>
    <n v="1"/>
    <n v="1"/>
    <n v="150.8157691399027"/>
    <n v="150.8157691399027"/>
  </r>
  <r>
    <n v="5180"/>
    <n v="0"/>
    <x v="2"/>
    <x v="5"/>
    <x v="5"/>
    <s v="C-25 and South Indian River Lagoon"/>
    <x v="5"/>
    <x v="5"/>
    <x v="31"/>
    <n v="4220"/>
    <s v="Brazilian Pepper"/>
    <n v="4220"/>
    <s v="Town of St. Lucie Village       St. Lucie County"/>
    <n v="31"/>
    <n v="1.9247956155800603"/>
    <n v="0"/>
    <n v="0"/>
    <n v="16.187845999999652"/>
    <n v="2.7369538132171174"/>
    <n v="1.9247956155800603"/>
    <n v="16.187845999999652"/>
    <n v="16.187845999999652"/>
    <n v="6353.273123029403"/>
    <n v="1"/>
    <n v="1"/>
    <n v="2.7369538132171174"/>
    <n v="2.7369538132171174"/>
  </r>
  <r>
    <n v="4131"/>
    <n v="0"/>
    <x v="2"/>
    <x v="2"/>
    <x v="4"/>
    <s v="62-304.520 (7), F.A.C."/>
    <x v="4"/>
    <x v="4"/>
    <x v="1"/>
    <n v="4260"/>
    <s v="Tropical Hardwood Hammock"/>
    <n v="4260"/>
    <s v="Brevard County"/>
    <n v="6"/>
    <n v="0.40234121021881858"/>
    <n v="0"/>
    <n v="0"/>
    <n v="2.413837394955014"/>
    <n v="0.5266788834552758"/>
    <n v="0.40234121021881858"/>
    <n v="2.413837394955014"/>
    <n v="2.413837394955014"/>
    <n v="1151.3866205278487"/>
    <n v="1"/>
    <n v="1"/>
    <n v="0.5266788834552758"/>
    <n v="0.5266788834552758"/>
  </r>
  <r>
    <n v="4496"/>
    <n v="0"/>
    <x v="2"/>
    <x v="2"/>
    <x v="4"/>
    <s v="62-304.520 (7), F.A.C."/>
    <x v="4"/>
    <x v="4"/>
    <x v="6"/>
    <n v="4260"/>
    <s v="Tropical Hardwood Hammock"/>
    <n v="4260"/>
    <s v="FDOT District 5                                          Brevard County"/>
    <n v="3"/>
    <n v="3.5629142794704736E-3"/>
    <n v="0"/>
    <n v="0"/>
    <n v="2.274110061192532E-2"/>
    <n v="2.6925842111198131E-3"/>
    <n v="3.5629142794704736E-3"/>
    <n v="2.274110061192532E-2"/>
    <n v="2.274110061192532E-2"/>
    <n v="10.710315622054344"/>
    <n v="1"/>
    <n v="1"/>
    <n v="2.6925842111198131E-3"/>
    <n v="2.6925842111198131E-3"/>
  </r>
  <r>
    <n v="4132"/>
    <n v="0"/>
    <x v="2"/>
    <x v="2"/>
    <x v="4"/>
    <s v="62-304.520 (7), F.A.C."/>
    <x v="4"/>
    <x v="4"/>
    <x v="1"/>
    <n v="4270"/>
    <s v="Maritime Hammock"/>
    <n v="4270"/>
    <s v="Brevard County"/>
    <n v="12"/>
    <n v="1.3849163623691734"/>
    <n v="0"/>
    <n v="0"/>
    <n v="7.4485929395781714"/>
    <n v="3.1293002622907458"/>
    <n v="1.3849163623691734"/>
    <n v="7.4485929395781714"/>
    <n v="7.4485929395781714"/>
    <n v="3784.8634239039529"/>
    <n v="1"/>
    <n v="1"/>
    <n v="3.1293002622907458"/>
    <n v="3.1293002622907458"/>
  </r>
  <r>
    <n v="3788"/>
    <n v="0"/>
    <x v="2"/>
    <x v="2"/>
    <x v="4"/>
    <s v="62-304.520 (7)(b),(20), F.A.C."/>
    <x v="4"/>
    <x v="4"/>
    <x v="1"/>
    <n v="4271"/>
    <s v="Coastal Temperate Hammock"/>
    <n v="4271"/>
    <s v="Brevard County"/>
    <n v="1"/>
    <n v="1.5689283611505619E-2"/>
    <n v="0"/>
    <n v="0"/>
    <n v="0.1265043586362827"/>
    <n v="1.8355203502070361E-2"/>
    <n v="1.5689283611505619E-2"/>
    <n v="0.1265043586362827"/>
    <n v="0.1265043586362827"/>
    <n v="52.950976202413742"/>
    <n v="1"/>
    <n v="1"/>
    <n v="1.8355203502070361E-2"/>
    <n v="1.8355203502070361E-2"/>
  </r>
  <r>
    <n v="4133"/>
    <n v="0"/>
    <x v="2"/>
    <x v="2"/>
    <x v="4"/>
    <s v="62-304.520 (7), F.A.C."/>
    <x v="4"/>
    <x v="4"/>
    <x v="1"/>
    <n v="4271"/>
    <s v="Coastal Temperate Hammock"/>
    <n v="4271"/>
    <s v="Brevard County"/>
    <n v="117"/>
    <n v="39.727160555585463"/>
    <n v="0"/>
    <n v="0"/>
    <n v="137.48792960809647"/>
    <n v="78.631794346741046"/>
    <n v="39.727160555585463"/>
    <n v="137.48792960809647"/>
    <n v="137.48792960809647"/>
    <n v="77192.874280875869"/>
    <n v="1"/>
    <n v="1"/>
    <n v="78.631794346741046"/>
    <n v="78.631794346741046"/>
  </r>
  <r>
    <n v="1422"/>
    <n v="0"/>
    <x v="2"/>
    <x v="3"/>
    <x v="4"/>
    <s v="62-304.520 (7), F.A.C."/>
    <x v="4"/>
    <x v="4"/>
    <x v="8"/>
    <n v="4271"/>
    <s v="Coastal Temperate Hammock"/>
    <n v="4271"/>
    <s v="City of Melbourne                 Brevard County       SJRWMD C-1 Diversion"/>
    <n v="30"/>
    <n v="9.5361234669815893"/>
    <n v="0"/>
    <n v="0"/>
    <n v="14.635286493221644"/>
    <n v="14.352966983833419"/>
    <n v="9.5361234669815893"/>
    <n v="50.816966990352924"/>
    <n v="14.635286493221644"/>
    <n v="24268.397006290616"/>
    <n v="0.28800000000000003"/>
    <n v="0.46899999999999997"/>
    <n v="30.603341116915608"/>
    <n v="14.352966983833419"/>
  </r>
  <r>
    <n v="2247"/>
    <n v="0"/>
    <x v="2"/>
    <x v="3"/>
    <x v="4"/>
    <s v="62-304.520 (7), F.A.C."/>
    <x v="4"/>
    <x v="4"/>
    <x v="24"/>
    <n v="4271"/>
    <s v="Coastal Temperate Hammock"/>
    <n v="4271"/>
    <s v="Town of Grant-Valkaria                      Brevard County"/>
    <n v="50"/>
    <n v="8.8445689011168955"/>
    <n v="0"/>
    <n v="0"/>
    <n v="48.596258732306033"/>
    <n v="21.860930381542552"/>
    <n v="8.8445689011168955"/>
    <n v="48.596258732306033"/>
    <n v="48.596258732306033"/>
    <n v="22645.027964154931"/>
    <n v="1"/>
    <n v="1"/>
    <n v="21.860930381542552"/>
    <n v="21.860930381542552"/>
  </r>
  <r>
    <n v="740"/>
    <n v="0"/>
    <x v="2"/>
    <x v="3"/>
    <x v="4"/>
    <s v="62-304.520 (12), F.A.C."/>
    <x v="5"/>
    <x v="0"/>
    <x v="24"/>
    <n v="4271"/>
    <s v="Coastal Temperate Hammock"/>
    <n v="4271"/>
    <s v="Town of Grant-Valkaria    Town of Malabar                  Brevard County"/>
    <n v="4"/>
    <n v="0.22146239699355688"/>
    <n v="0"/>
    <n v="0"/>
    <n v="0.85254977915955821"/>
    <n v="0.39004944286102322"/>
    <n v="0.22146239699355688"/>
    <n v="0.85254977915955821"/>
    <n v="0.85254977915955821"/>
    <n v="410.51186750534498"/>
    <n v="1"/>
    <n v="1"/>
    <n v="0.39004944286102322"/>
    <n v="0.39004944286102322"/>
  </r>
  <r>
    <n v="2248"/>
    <n v="0"/>
    <x v="2"/>
    <x v="3"/>
    <x v="4"/>
    <s v="62-304.520 (7), F.A.C."/>
    <x v="4"/>
    <x v="4"/>
    <x v="24"/>
    <n v="4271"/>
    <s v="Coastal Temperate Hammock"/>
    <n v="4271"/>
    <s v="Town of Grant-Valkaria    Town of Malabar                  Brevard County"/>
    <n v="2"/>
    <n v="7.2883709204669328E-2"/>
    <n v="0"/>
    <n v="0"/>
    <n v="0.40107125891111123"/>
    <n v="0.10166756174240094"/>
    <n v="7.2883709204669328E-2"/>
    <n v="0.40107125891111123"/>
    <n v="0.40107125891111123"/>
    <n v="140.81390415580171"/>
    <n v="1"/>
    <n v="1"/>
    <n v="0.10166756174240094"/>
    <n v="0.10166756174240094"/>
  </r>
  <r>
    <n v="757"/>
    <n v="0"/>
    <x v="2"/>
    <x v="3"/>
    <x v="4"/>
    <s v="62-304.520 (12), F.A.C."/>
    <x v="5"/>
    <x v="0"/>
    <x v="26"/>
    <n v="4271"/>
    <s v="Coastal Temperate Hammock"/>
    <n v="4271"/>
    <s v="Town of Malabar                  Brevard County"/>
    <n v="13"/>
    <n v="2.4048132826444819"/>
    <n v="0"/>
    <n v="0"/>
    <n v="9.7717689176133291"/>
    <n v="4.8377678721058919"/>
    <n v="2.4048132826444819"/>
    <n v="9.7717689176133291"/>
    <n v="9.7717689176133291"/>
    <n v="5067.9755490193174"/>
    <n v="1"/>
    <n v="1"/>
    <n v="4.8377678721058919"/>
    <n v="4.8377678721058919"/>
  </r>
  <r>
    <n v="2382"/>
    <n v="0"/>
    <x v="2"/>
    <x v="3"/>
    <x v="4"/>
    <s v="62-304.520 (7), F.A.C."/>
    <x v="4"/>
    <x v="4"/>
    <x v="26"/>
    <n v="4271"/>
    <s v="Coastal Temperate Hammock"/>
    <n v="4271"/>
    <s v="Town of Malabar                  Brevard County"/>
    <n v="48"/>
    <n v="5.5377990745428072"/>
    <n v="0"/>
    <n v="0"/>
    <n v="25.087377315250812"/>
    <n v="11.324338240391254"/>
    <n v="5.5377990745428072"/>
    <n v="25.087377315250812"/>
    <n v="25.087377315250812"/>
    <n v="12492.581543600698"/>
    <n v="1"/>
    <n v="1"/>
    <n v="11.324338240391254"/>
    <n v="11.324338240391254"/>
  </r>
  <r>
    <n v="4134"/>
    <n v="0"/>
    <x v="2"/>
    <x v="2"/>
    <x v="4"/>
    <s v="62-304.520 (7), F.A.C."/>
    <x v="4"/>
    <x v="4"/>
    <x v="1"/>
    <n v="4272"/>
    <s v="Prairie Hammock"/>
    <n v="4272"/>
    <s v="Brevard County"/>
    <n v="260"/>
    <n v="70.407680331322766"/>
    <n v="0"/>
    <n v="0"/>
    <n v="356.78625621457905"/>
    <n v="156.32828645734398"/>
    <n v="70.407680331322766"/>
    <n v="356.78625621457905"/>
    <n v="356.78625621457905"/>
    <n v="186541.46222391544"/>
    <n v="1"/>
    <n v="1"/>
    <n v="156.32828645734398"/>
    <n v="156.32828645734398"/>
  </r>
  <r>
    <n v="4259"/>
    <n v="0"/>
    <x v="2"/>
    <x v="2"/>
    <x v="4"/>
    <s v="62-304.520 (7), F.A.C."/>
    <x v="4"/>
    <x v="4"/>
    <x v="15"/>
    <n v="4272"/>
    <s v="Prairie Hammock"/>
    <n v="4272"/>
    <s v="City of Palm Bay            Brevard County"/>
    <n v="145"/>
    <n v="36.211815067015898"/>
    <n v="0"/>
    <n v="0"/>
    <n v="192.3501888586718"/>
    <n v="95.686183773361165"/>
    <n v="36.211815067015898"/>
    <n v="192.3501888586718"/>
    <n v="192.3501888586718"/>
    <n v="89120.439616531308"/>
    <n v="1"/>
    <n v="1"/>
    <n v="95.686183773361165"/>
    <n v="95.686183773361165"/>
  </r>
  <r>
    <n v="1546"/>
    <n v="0"/>
    <x v="2"/>
    <x v="3"/>
    <x v="4"/>
    <s v="62-304.520 (7), F.A.C."/>
    <x v="4"/>
    <x v="4"/>
    <x v="15"/>
    <n v="4272"/>
    <s v="Prairie Hammock"/>
    <n v="4272"/>
    <s v="City of Palm Bay            Brevard County       SJRWMD C-1 Diversion"/>
    <n v="118"/>
    <n v="39.418355602357813"/>
    <n v="0"/>
    <n v="0"/>
    <n v="72.118900609957421"/>
    <n v="58.436759318201702"/>
    <n v="39.418355602357813"/>
    <n v="250.41284934012992"/>
    <n v="72.118900609957421"/>
    <n v="125490.24445300609"/>
    <n v="0.28800000000000003"/>
    <n v="0.46899999999999997"/>
    <n v="124.59863394072858"/>
    <n v="58.436759318201702"/>
  </r>
  <r>
    <n v="4753"/>
    <n v="0"/>
    <x v="2"/>
    <x v="2"/>
    <x v="4"/>
    <s v="62-304.520 (7), F.A.C."/>
    <x v="4"/>
    <x v="4"/>
    <x v="24"/>
    <n v="4272"/>
    <s v="Prairie Hammock"/>
    <n v="4272"/>
    <s v="Town of Grant-Valkaria                      Brevard County"/>
    <n v="4"/>
    <n v="0.49470320212241875"/>
    <n v="0"/>
    <n v="0"/>
    <n v="2.5062801491221123"/>
    <n v="0.71353251344024382"/>
    <n v="0.49470320212241875"/>
    <n v="2.5062801491221123"/>
    <n v="2.5062801491221123"/>
    <n v="1265.3858990101266"/>
    <n v="1"/>
    <n v="1"/>
    <n v="0.71353251344024382"/>
    <n v="0.71353251344024382"/>
  </r>
  <r>
    <n v="2383"/>
    <n v="0"/>
    <x v="2"/>
    <x v="3"/>
    <x v="4"/>
    <s v="62-304.520 (7), F.A.C."/>
    <x v="4"/>
    <x v="4"/>
    <x v="26"/>
    <n v="4272"/>
    <s v="Prairie Hammock"/>
    <n v="4272"/>
    <s v="Town of Malabar                  Brevard County"/>
    <n v="8"/>
    <n v="1.2776727596094197"/>
    <n v="0"/>
    <n v="0"/>
    <n v="9.7262485985084339"/>
    <n v="3.194906924598182"/>
    <n v="1.2776727596094197"/>
    <n v="9.7262485985084339"/>
    <n v="9.7262485985084339"/>
    <n v="3905.6075354507643"/>
    <n v="1"/>
    <n v="1"/>
    <n v="3.194906924598182"/>
    <n v="3.194906924598182"/>
  </r>
  <r>
    <n v="1423"/>
    <n v="0"/>
    <x v="2"/>
    <x v="3"/>
    <x v="4"/>
    <s v="62-304.520 (7), F.A.C."/>
    <x v="4"/>
    <x v="4"/>
    <x v="8"/>
    <n v="4275"/>
    <s v="Red Cedar- Cabbage Palm Hammock"/>
    <n v="4275"/>
    <s v="City of Melbourne                 Brevard County       SJRWMD C-1 Diversion"/>
    <n v="58"/>
    <n v="12.323610660181876"/>
    <n v="0"/>
    <n v="0"/>
    <n v="25.99802666611938"/>
    <n v="17.076025519620934"/>
    <n v="12.323610660181876"/>
    <n v="90.270925924025619"/>
    <n v="25.99802666611938"/>
    <n v="39296.4669577026"/>
    <n v="0.28800000000000003"/>
    <n v="0.46899999999999997"/>
    <n v="36.409436075950822"/>
    <n v="17.076025519620934"/>
  </r>
  <r>
    <n v="2086"/>
    <n v="0"/>
    <x v="2"/>
    <x v="3"/>
    <x v="4"/>
    <s v="62-304.520 (7), F.A.C."/>
    <x v="4"/>
    <x v="4"/>
    <x v="22"/>
    <n v="4275"/>
    <s v="Red Cedar- Cabbage Palm Hammock"/>
    <n v="4275"/>
    <s v="MTWCD                   City of Melbourne                 Brevard County       SJRWMD C-1 Diversion"/>
    <n v="2"/>
    <n v="1.8188720991440286E-2"/>
    <n v="0"/>
    <n v="0"/>
    <n v="3.7798366920114276E-2"/>
    <n v="2.7197415869305241E-2"/>
    <n v="1.8188720991440286E-2"/>
    <n v="0.13124432958373011"/>
    <n v="3.7798366920114276E-2"/>
    <n v="58.944563612575877"/>
    <n v="0.28800000000000003"/>
    <n v="0.46899999999999997"/>
    <n v="5.7990225734126315E-2"/>
    <n v="2.7197415869305241E-2"/>
  </r>
  <r>
    <n v="4049"/>
    <n v="0"/>
    <x v="2"/>
    <x v="2"/>
    <x v="4"/>
    <s v="62-304.520 (7), F.A.C."/>
    <x v="4"/>
    <x v="4"/>
    <x v="11"/>
    <n v="4280"/>
    <s v="Cabbage palm"/>
    <n v="2000"/>
    <s v="FWCD                                     Indian River County"/>
    <n v="1"/>
    <n v="2.5550680482895093E-9"/>
    <n v="2.184876612945422E-8"/>
    <n v="3.1187883353321245E-9"/>
    <n v="2.184876612945422E-8"/>
    <n v="3.1187883353321245E-9"/>
    <n v="2.5550680482895093E-9"/>
    <n v="2.184876612945422E-8"/>
    <n v="2.184876612945422E-8"/>
    <n v="8.1271216622082097E-6"/>
    <n v="1"/>
    <n v="1"/>
    <n v="3.1187883353321245E-9"/>
    <n v="3.1187883353321245E-9"/>
  </r>
  <r>
    <n v="4050"/>
    <n v="0"/>
    <x v="2"/>
    <x v="2"/>
    <x v="4"/>
    <s v="62-304.520 (7), F.A.C."/>
    <x v="4"/>
    <x v="4"/>
    <x v="11"/>
    <n v="4280"/>
    <s v="Cabbage palm"/>
    <n v="2000"/>
    <s v="Indian River County"/>
    <n v="6"/>
    <n v="4.5747588173095333E-4"/>
    <n v="3.5346200991972234E-3"/>
    <n v="5.0728466869638222E-4"/>
    <n v="3.5346200991972234E-3"/>
    <n v="5.0728466869638222E-4"/>
    <n v="4.5747588173095333E-4"/>
    <n v="3.5346200991972234E-3"/>
    <n v="3.5346200991972234E-3"/>
    <n v="1.2431223528283402"/>
    <n v="1"/>
    <n v="1"/>
    <n v="5.0728466869638222E-4"/>
    <n v="5.0728466869638222E-4"/>
  </r>
  <r>
    <n v="3205"/>
    <n v="0"/>
    <x v="2"/>
    <x v="4"/>
    <x v="4"/>
    <s v="62-304.520 (8), F.A.C."/>
    <x v="4"/>
    <x v="4"/>
    <x v="25"/>
    <n v="4280"/>
    <s v="Cabbage palm"/>
    <n v="3000"/>
    <s v="Town of Indian River Shores                  Indian River County"/>
    <n v="4"/>
    <n v="1.1603922326023072E-2"/>
    <n v="0"/>
    <n v="0"/>
    <n v="6.9361457814694744E-2"/>
    <n v="8.6400442722884378E-3"/>
    <n v="1.1603922326023072E-2"/>
    <n v="6.9361457814694744E-2"/>
    <n v="6.9361457814694744E-2"/>
    <n v="36.369096432439903"/>
    <n v="1"/>
    <n v="1"/>
    <n v="8.6400442722884378E-3"/>
    <n v="8.6400442722884378E-3"/>
  </r>
  <r>
    <n v="1326"/>
    <n v="0"/>
    <x v="2"/>
    <x v="3"/>
    <x v="4"/>
    <s v="62-304.520 (7), F.A.C."/>
    <x v="4"/>
    <x v="4"/>
    <x v="1"/>
    <n v="4280"/>
    <s v="Cabbage palm"/>
    <n v="4280"/>
    <s v="Brevard County"/>
    <n v="1"/>
    <n v="4.0005729479315006E-3"/>
    <n v="0"/>
    <n v="0"/>
    <n v="2.4128072947708624E-2"/>
    <n v="2.0632255900376387E-3"/>
    <n v="4.0005729479315006E-3"/>
    <n v="2.4128072947708624E-2"/>
    <n v="2.4128072947708624E-2"/>
    <n v="9.7457109153750405"/>
    <n v="1"/>
    <n v="1"/>
    <n v="2.0632255900376387E-3"/>
    <n v="2.0632255900376387E-3"/>
  </r>
  <r>
    <n v="4135"/>
    <n v="0"/>
    <x v="2"/>
    <x v="2"/>
    <x v="4"/>
    <s v="62-304.520 (7), F.A.C."/>
    <x v="4"/>
    <x v="4"/>
    <x v="1"/>
    <n v="4280"/>
    <s v="Cabbage palm"/>
    <n v="4280"/>
    <s v="Brevard County"/>
    <n v="159"/>
    <n v="69.823475541608829"/>
    <n v="0"/>
    <n v="0"/>
    <n v="226.22335425938783"/>
    <n v="7.9077126619888602"/>
    <n v="69.823475541608829"/>
    <n v="226.22335425938783"/>
    <n v="226.22335425938783"/>
    <n v="94558.688976779071"/>
    <n v="1"/>
    <n v="1"/>
    <n v="7.9077126619888602"/>
    <n v="7.9077126619888602"/>
  </r>
  <r>
    <n v="1327"/>
    <n v="0"/>
    <x v="2"/>
    <x v="3"/>
    <x v="4"/>
    <s v="62-304.520 (7), F.A.C."/>
    <x v="4"/>
    <x v="4"/>
    <x v="1"/>
    <n v="4280"/>
    <s v="Cabbage palm"/>
    <n v="4280"/>
    <s v="Brevard County       SJRWMD C-1 Diversion"/>
    <n v="67"/>
    <n v="5.6835753459523106"/>
    <n v="0"/>
    <n v="0"/>
    <n v="10.785201292279922"/>
    <n v="1.7836291694344888"/>
    <n v="5.6835753459523106"/>
    <n v="37.448615598194166"/>
    <n v="10.785201292279922"/>
    <n v="16852.020002913076"/>
    <n v="0.28800000000000003"/>
    <n v="0.46899999999999997"/>
    <n v="3.8030472695831321"/>
    <n v="1.7836291694344888"/>
  </r>
  <r>
    <n v="864"/>
    <n v="0"/>
    <x v="2"/>
    <x v="3"/>
    <x v="4"/>
    <s v="62-304.520 (7)(b),(16), F.A.C."/>
    <x v="4"/>
    <x v="4"/>
    <x v="8"/>
    <n v="4280"/>
    <s v="Cabbage palm"/>
    <n v="4280"/>
    <s v="City of Melbourne                 Brevard County"/>
    <n v="19"/>
    <n v="5.0393306645263749"/>
    <n v="0"/>
    <n v="0"/>
    <n v="33.89709514013137"/>
    <n v="2.8512608959512074"/>
    <n v="5.0393306645263749"/>
    <n v="33.89709514013137"/>
    <n v="33.89709514013137"/>
    <n v="15495.217349811959"/>
    <n v="1"/>
    <n v="1"/>
    <n v="2.8512608959512074"/>
    <n v="2.8512608959512074"/>
  </r>
  <r>
    <n v="1424"/>
    <n v="0"/>
    <x v="2"/>
    <x v="3"/>
    <x v="4"/>
    <s v="62-304.520 (7), F.A.C."/>
    <x v="4"/>
    <x v="4"/>
    <x v="8"/>
    <n v="4280"/>
    <s v="Cabbage palm"/>
    <n v="4280"/>
    <s v="City of Melbourne                 Brevard County       SJRWMD C-1 Diversion"/>
    <n v="280"/>
    <n v="89.464223008732887"/>
    <n v="0"/>
    <n v="0"/>
    <n v="168.07828332829391"/>
    <n v="24.052629040525375"/>
    <n v="89.464223008732887"/>
    <n v="583.60515044546491"/>
    <n v="168.07828332829391"/>
    <n v="252904.88018925334"/>
    <n v="0.28800000000000003"/>
    <n v="0.46899999999999997"/>
    <n v="51.28492332734622"/>
    <n v="24.052629040525375"/>
  </r>
  <r>
    <n v="1547"/>
    <n v="0"/>
    <x v="2"/>
    <x v="3"/>
    <x v="4"/>
    <s v="62-304.520 (7), F.A.C."/>
    <x v="4"/>
    <x v="4"/>
    <x v="15"/>
    <n v="4280"/>
    <s v="Cabbage palm"/>
    <n v="4280"/>
    <s v="City of Palm Bay            Brevard County       SJRWMD C-1 Diversion"/>
    <n v="994"/>
    <n v="379.80806979780931"/>
    <n v="0"/>
    <n v="0"/>
    <n v="762.78797025389156"/>
    <n v="114.69745019725276"/>
    <n v="379.80806979780931"/>
    <n v="2648.5693411593452"/>
    <n v="762.78797025389156"/>
    <n v="1207088.8629348811"/>
    <n v="0.28800000000000003"/>
    <n v="0.46899999999999997"/>
    <n v="244.55746310714878"/>
    <n v="114.69745019725276"/>
  </r>
  <r>
    <n v="1668"/>
    <n v="0"/>
    <x v="2"/>
    <x v="3"/>
    <x v="4"/>
    <s v="62-304.520 (7), F.A.C."/>
    <x v="4"/>
    <x v="4"/>
    <x v="14"/>
    <n v="4280"/>
    <s v="Cabbage palm"/>
    <n v="4280"/>
    <s v="City of West Melbourne   Brevard County       SJRWMD C-1 Diversion"/>
    <n v="40"/>
    <n v="9.0389824846012683"/>
    <n v="0"/>
    <n v="0"/>
    <n v="18.184236835647063"/>
    <n v="3.3856668524413744"/>
    <n v="9.0389824846012683"/>
    <n v="63.139711234885631"/>
    <n v="18.184236835647063"/>
    <n v="25713.864952120006"/>
    <n v="0.28800000000000003"/>
    <n v="0.46899999999999997"/>
    <n v="7.218905868744935"/>
    <n v="3.3856668524413744"/>
  </r>
  <r>
    <n v="4957"/>
    <n v="0"/>
    <x v="2"/>
    <x v="5"/>
    <x v="5"/>
    <s v="C-25 and South Indian River Lagoon"/>
    <x v="5"/>
    <x v="5"/>
    <x v="18"/>
    <n v="4280"/>
    <s v="Cabbage palm"/>
    <n v="4280"/>
    <s v="FDOT District 4   FPFWCD                                      St. Lucie County"/>
    <n v="9"/>
    <n v="1.2470765811730287"/>
    <n v="0"/>
    <n v="0"/>
    <n v="8.9457733542185291"/>
    <n v="0.93061920919578978"/>
    <n v="1.2470765811730287"/>
    <n v="8.9457733542185291"/>
    <n v="8.9457733542185291"/>
    <n v="3970.9765122846343"/>
    <n v="1"/>
    <n v="1"/>
    <n v="0.93061920919578978"/>
    <n v="0.93061920919578978"/>
  </r>
  <r>
    <n v="1897"/>
    <n v="0"/>
    <x v="2"/>
    <x v="3"/>
    <x v="4"/>
    <s v="62-304.520 (7), F.A.C."/>
    <x v="4"/>
    <x v="4"/>
    <x v="6"/>
    <n v="4280"/>
    <s v="Cabbage palm"/>
    <n v="4280"/>
    <s v="FDOT District 5                        Town of Malabar                  Brevard County"/>
    <n v="16"/>
    <n v="0.7838811957902585"/>
    <n v="0"/>
    <n v="0"/>
    <n v="5.1101825138073984"/>
    <n v="1.4810912387679778"/>
    <n v="0.7838811957902585"/>
    <n v="5.1101825138073984"/>
    <n v="5.1101825138073984"/>
    <n v="2327.6220197760058"/>
    <n v="1"/>
    <n v="1"/>
    <n v="1.4810912387679778"/>
    <n v="1.4810912387679778"/>
  </r>
  <r>
    <n v="5023"/>
    <n v="0"/>
    <x v="2"/>
    <x v="5"/>
    <x v="5"/>
    <s v="C-25 and South Indian River Lagoon"/>
    <x v="5"/>
    <x v="5"/>
    <x v="30"/>
    <n v="4280"/>
    <s v="Cabbage palm"/>
    <n v="4280"/>
    <s v="FPFWCD                                      St. Lucie County"/>
    <n v="16"/>
    <n v="1.5369066432500182"/>
    <n v="0"/>
    <n v="0"/>
    <n v="10.764176366656462"/>
    <n v="1.3989611249661404"/>
    <n v="1.5369066432500182"/>
    <n v="10.764176366656462"/>
    <n v="10.764176366656462"/>
    <n v="4447.0778289106329"/>
    <n v="1"/>
    <n v="1"/>
    <n v="1.3989611249661404"/>
    <n v="1.3989611249661404"/>
  </r>
  <r>
    <n v="4582"/>
    <n v="0"/>
    <x v="2"/>
    <x v="2"/>
    <x v="4"/>
    <s v="62-304.520 (7), F.A.C."/>
    <x v="4"/>
    <x v="4"/>
    <x v="19"/>
    <n v="4280"/>
    <s v="Cabbage palm"/>
    <n v="4280"/>
    <s v="FWCD                                     Indian River County"/>
    <n v="1"/>
    <n v="6.730925306977594E-3"/>
    <n v="0"/>
    <n v="0"/>
    <n v="5.7557141370629686E-2"/>
    <n v="8.2159578283822286E-3"/>
    <n v="6.730925306977594E-3"/>
    <n v="5.7557141370629686E-2"/>
    <n v="5.7557141370629686E-2"/>
    <n v="21.409625041361991"/>
    <n v="1"/>
    <n v="1"/>
    <n v="8.2159578283822286E-3"/>
    <n v="8.2159578283822286E-3"/>
  </r>
  <r>
    <n v="2948"/>
    <n v="0"/>
    <x v="2"/>
    <x v="4"/>
    <x v="4"/>
    <s v="62-304.520 (8), F.A.C."/>
    <x v="4"/>
    <x v="4"/>
    <x v="12"/>
    <n v="4280"/>
    <s v="Cabbage palm"/>
    <n v="4280"/>
    <s v="Indian River County"/>
    <n v="36"/>
    <n v="9.1585084244736965"/>
    <n v="0"/>
    <n v="0"/>
    <n v="51.976465317509714"/>
    <n v="4.7755326490355143"/>
    <n v="9.1585084244736965"/>
    <n v="51.976465317509714"/>
    <n v="51.976465317509714"/>
    <n v="25921.422775551557"/>
    <n v="1"/>
    <n v="1"/>
    <n v="4.7755326490355143"/>
    <n v="4.7755326490355143"/>
  </r>
  <r>
    <n v="4669"/>
    <n v="0"/>
    <x v="2"/>
    <x v="2"/>
    <x v="4"/>
    <s v="62-304.520 (7), F.A.C."/>
    <x v="4"/>
    <x v="4"/>
    <x v="12"/>
    <n v="4280"/>
    <s v="Cabbage palm"/>
    <n v="4280"/>
    <s v="Indian River County"/>
    <n v="96"/>
    <n v="16.165930562946592"/>
    <n v="0"/>
    <n v="0"/>
    <n v="116.64543735493058"/>
    <n v="13.971782417379215"/>
    <n v="16.165930562946592"/>
    <n v="116.64543735493058"/>
    <n v="116.64543735493058"/>
    <n v="46838.655785354582"/>
    <n v="1"/>
    <n v="1"/>
    <n v="13.971782417379215"/>
    <n v="13.971782417379215"/>
  </r>
  <r>
    <n v="3114"/>
    <n v="0"/>
    <x v="2"/>
    <x v="4"/>
    <x v="4"/>
    <s v="62-304.520 (8), F.A.C."/>
    <x v="4"/>
    <x v="4"/>
    <x v="20"/>
    <n v="4280"/>
    <s v="Cabbage palm"/>
    <n v="4280"/>
    <s v="IRFWCD                                      Indian River County"/>
    <n v="4"/>
    <n v="6.6788908682839931E-2"/>
    <n v="0"/>
    <n v="0"/>
    <n v="0.4592165377916152"/>
    <n v="5.5047677429432847E-2"/>
    <n v="6.6788908682839931E-2"/>
    <n v="0.4592165377916152"/>
    <n v="0.4592165377916152"/>
    <n v="226.09457466224876"/>
    <n v="1"/>
    <n v="1"/>
    <n v="5.5047677429432847E-2"/>
    <n v="5.5047677429432847E-2"/>
  </r>
  <r>
    <n v="2087"/>
    <n v="0"/>
    <x v="2"/>
    <x v="3"/>
    <x v="4"/>
    <s v="62-304.520 (7), F.A.C."/>
    <x v="4"/>
    <x v="4"/>
    <x v="22"/>
    <n v="4280"/>
    <s v="Cabbage palm"/>
    <n v="4280"/>
    <s v="MTWCD                                    Brevard County       SJRWMD C-1 Diversion"/>
    <n v="97"/>
    <n v="16.371755366393895"/>
    <n v="0"/>
    <n v="0"/>
    <n v="35.233171786881016"/>
    <n v="6.193893614564864"/>
    <n v="16.371755366393895"/>
    <n v="122.33740203778129"/>
    <n v="35.233171786881016"/>
    <n v="53509.190890903876"/>
    <n v="0.28800000000000003"/>
    <n v="0.46899999999999997"/>
    <n v="13.206596193102056"/>
    <n v="6.193893614564864"/>
  </r>
  <r>
    <n v="2088"/>
    <n v="0"/>
    <x v="2"/>
    <x v="3"/>
    <x v="4"/>
    <s v="62-304.520 (7), F.A.C."/>
    <x v="4"/>
    <x v="4"/>
    <x v="22"/>
    <n v="4280"/>
    <s v="Cabbage palm"/>
    <n v="4280"/>
    <s v="MTWCD                        City of Palm Bay            Brevard County       SJRWMD C-1 Diversion"/>
    <n v="27"/>
    <n v="3.67400999702742"/>
    <n v="0"/>
    <n v="0"/>
    <n v="7.4629299769396047"/>
    <n v="1.116057709202569"/>
    <n v="3.67400999702742"/>
    <n v="25.912951308818069"/>
    <n v="7.4629299769396047"/>
    <n v="11459.437846519661"/>
    <n v="0.28800000000000003"/>
    <n v="0.46899999999999997"/>
    <n v="2.3796539641845822"/>
    <n v="1.116057709202569"/>
  </r>
  <r>
    <n v="2089"/>
    <n v="0"/>
    <x v="2"/>
    <x v="3"/>
    <x v="4"/>
    <s v="62-304.520 (7), F.A.C."/>
    <x v="4"/>
    <x v="4"/>
    <x v="22"/>
    <n v="4280"/>
    <s v="Cabbage palm"/>
    <n v="4280"/>
    <s v="MTWCD                   City of Melbourne                 Brevard County       SJRWMD C-1 Diversion"/>
    <n v="19"/>
    <n v="0.70556179131593688"/>
    <n v="0"/>
    <n v="0"/>
    <n v="1.4588176040263552"/>
    <n v="0.3308516517468762"/>
    <n v="0.70556179131593688"/>
    <n v="5.0653389028692883"/>
    <n v="1.4588176040263552"/>
    <n v="1762.8033979195952"/>
    <n v="0.28800000000000003"/>
    <n v="0.46899999999999997"/>
    <n v="0.70544062206156977"/>
    <n v="0.3308516517468762"/>
  </r>
  <r>
    <n v="5119"/>
    <n v="0"/>
    <x v="2"/>
    <x v="5"/>
    <x v="5"/>
    <s v="C-25 and South Indian River Lagoon"/>
    <x v="5"/>
    <x v="5"/>
    <x v="23"/>
    <n v="4280"/>
    <s v="Cabbage palm"/>
    <n v="4280"/>
    <s v="St. Lucie County"/>
    <n v="110"/>
    <n v="22.569354670757807"/>
    <n v="0"/>
    <n v="0"/>
    <n v="123.98008469356181"/>
    <n v="11.884194856516707"/>
    <n v="22.569354670757807"/>
    <n v="123.98008469356181"/>
    <n v="123.98008469356181"/>
    <n v="56127.416223313368"/>
    <n v="1"/>
    <n v="1"/>
    <n v="11.884194856516707"/>
    <n v="11.884194856516707"/>
  </r>
  <r>
    <n v="2249"/>
    <n v="0"/>
    <x v="2"/>
    <x v="3"/>
    <x v="4"/>
    <s v="62-304.520 (7), F.A.C."/>
    <x v="4"/>
    <x v="4"/>
    <x v="24"/>
    <n v="4280"/>
    <s v="Cabbage palm"/>
    <n v="4280"/>
    <s v="Town of Grant-Valkaria                      Brevard County"/>
    <n v="16"/>
    <n v="0.69442489470019819"/>
    <n v="0"/>
    <n v="0"/>
    <n v="4.73384471830542"/>
    <n v="0.64451990521237845"/>
    <n v="0.69442489470019819"/>
    <n v="4.73384471830542"/>
    <n v="4.73384471830542"/>
    <n v="1575.2484207031573"/>
    <n v="1"/>
    <n v="1"/>
    <n v="0.64451990521237845"/>
    <n v="0.64451990521237845"/>
  </r>
  <r>
    <n v="4754"/>
    <n v="0"/>
    <x v="2"/>
    <x v="2"/>
    <x v="4"/>
    <s v="62-304.520 (7), F.A.C."/>
    <x v="4"/>
    <x v="4"/>
    <x v="24"/>
    <n v="4280"/>
    <s v="Cabbage palm"/>
    <n v="4280"/>
    <s v="Town of Grant-Valkaria                      Brevard County"/>
    <n v="2"/>
    <n v="1.546783538130527E-2"/>
    <n v="0"/>
    <n v="0"/>
    <n v="8.3988816798731492E-2"/>
    <n v="9.6754309398575915E-3"/>
    <n v="1.546783538130527E-2"/>
    <n v="8.3988816798731492E-2"/>
    <n v="8.3988816798731492E-2"/>
    <n v="38.41230746338163"/>
    <n v="1"/>
    <n v="1"/>
    <n v="9.6754309398575915E-3"/>
    <n v="9.6754309398575915E-3"/>
  </r>
  <r>
    <n v="3206"/>
    <n v="0"/>
    <x v="2"/>
    <x v="4"/>
    <x v="4"/>
    <s v="62-304.520 (8), F.A.C."/>
    <x v="4"/>
    <x v="4"/>
    <x v="25"/>
    <n v="4280"/>
    <s v="Cabbage palm"/>
    <n v="4280"/>
    <s v="Town of Indian River Shores                  Indian River County"/>
    <n v="9"/>
    <n v="1.13583165407193"/>
    <n v="0"/>
    <n v="0"/>
    <n v="6.5792657773619796"/>
    <n v="0.84644682635188451"/>
    <n v="1.13583165407193"/>
    <n v="6.5792657773619796"/>
    <n v="6.5792657773619796"/>
    <n v="3381.3940962576271"/>
    <n v="1"/>
    <n v="1"/>
    <n v="0.84644682635188451"/>
    <n v="0.84644682635188451"/>
  </r>
  <r>
    <n v="2384"/>
    <n v="0"/>
    <x v="2"/>
    <x v="3"/>
    <x v="4"/>
    <s v="62-304.520 (7), F.A.C."/>
    <x v="4"/>
    <x v="4"/>
    <x v="26"/>
    <n v="4280"/>
    <s v="Cabbage palm"/>
    <n v="4280"/>
    <s v="Town of Malabar                  Brevard County"/>
    <n v="99"/>
    <n v="26.633983423199865"/>
    <n v="0"/>
    <n v="0"/>
    <n v="100.16006959940131"/>
    <n v="7.2959254645258929"/>
    <n v="26.633983423199865"/>
    <n v="100.16006959940131"/>
    <n v="100.16006959940131"/>
    <n v="42451.663136653493"/>
    <n v="1"/>
    <n v="1"/>
    <n v="7.2959254645258929"/>
    <n v="7.2959254645258929"/>
  </r>
  <r>
    <n v="4136"/>
    <n v="0"/>
    <x v="2"/>
    <x v="2"/>
    <x v="4"/>
    <s v="62-304.520 (7), F.A.C."/>
    <x v="4"/>
    <x v="4"/>
    <x v="1"/>
    <n v="4321"/>
    <s v="Xeric Oak Scrub"/>
    <n v="4321"/>
    <s v="Brevard County"/>
    <n v="32"/>
    <n v="8.6465608152068878"/>
    <n v="0"/>
    <n v="0"/>
    <n v="44.579048696187321"/>
    <n v="6.8263806133942637"/>
    <n v="8.6465608152068878"/>
    <n v="44.579048696187321"/>
    <n v="44.579048696187321"/>
    <n v="21989.428043673397"/>
    <n v="1"/>
    <n v="1"/>
    <n v="6.8263806133942637"/>
    <n v="6.8263806133942637"/>
  </r>
  <r>
    <n v="4260"/>
    <n v="0"/>
    <x v="2"/>
    <x v="2"/>
    <x v="4"/>
    <s v="62-304.520 (7), F.A.C."/>
    <x v="4"/>
    <x v="4"/>
    <x v="15"/>
    <n v="4321"/>
    <s v="Xeric Oak Scrub"/>
    <n v="4321"/>
    <s v="City of Palm Bay            Brevard County"/>
    <n v="36"/>
    <n v="9.8363445653964252"/>
    <n v="0"/>
    <n v="0"/>
    <n v="42.272620541113227"/>
    <n v="6.9036024476564961"/>
    <n v="9.8363445653964252"/>
    <n v="42.272620541113227"/>
    <n v="42.272620541113227"/>
    <n v="20836.814087512434"/>
    <n v="1"/>
    <n v="1"/>
    <n v="6.9036024476564961"/>
    <n v="6.9036024476564961"/>
  </r>
  <r>
    <n v="2250"/>
    <n v="0"/>
    <x v="2"/>
    <x v="3"/>
    <x v="4"/>
    <s v="62-304.520 (7), F.A.C."/>
    <x v="4"/>
    <x v="4"/>
    <x v="24"/>
    <n v="4321"/>
    <s v="Xeric Oak Scrub"/>
    <n v="4321"/>
    <s v="Town of Grant-Valkaria                      Brevard County"/>
    <n v="10"/>
    <n v="2.0544558591456719"/>
    <n v="0"/>
    <n v="0"/>
    <n v="11.862423241409125"/>
    <n v="1.9433500975780467"/>
    <n v="2.0544558591456719"/>
    <n v="11.862423241409125"/>
    <n v="11.862423241409125"/>
    <n v="5676.5630042958528"/>
    <n v="1"/>
    <n v="1"/>
    <n v="1.9433500975780467"/>
    <n v="1.9433500975780467"/>
  </r>
  <r>
    <n v="2251"/>
    <n v="0"/>
    <x v="2"/>
    <x v="3"/>
    <x v="4"/>
    <s v="62-304.520 (7), F.A.C."/>
    <x v="4"/>
    <x v="4"/>
    <x v="24"/>
    <n v="4321"/>
    <s v="Xeric Oak Scrub"/>
    <n v="4321"/>
    <s v="Town of Grant-Valkaria    Town of Malabar                  Brevard County"/>
    <n v="2"/>
    <n v="8.9226958440061215E-3"/>
    <n v="0"/>
    <n v="0"/>
    <n v="4.8083579810818573E-2"/>
    <n v="7.1279186782416994E-3"/>
    <n v="8.9226958440061215E-3"/>
    <n v="4.8083579810818573E-2"/>
    <n v="4.8083579810818573E-2"/>
    <n v="22.70479080818432"/>
    <n v="1"/>
    <n v="1"/>
    <n v="7.1279186782416994E-3"/>
    <n v="7.1279186782416994E-3"/>
  </r>
  <r>
    <n v="2385"/>
    <n v="0"/>
    <x v="2"/>
    <x v="3"/>
    <x v="4"/>
    <s v="62-304.520 (7), F.A.C."/>
    <x v="4"/>
    <x v="4"/>
    <x v="26"/>
    <n v="4321"/>
    <s v="Xeric Oak Scrub"/>
    <n v="4321"/>
    <s v="Town of Malabar                  Brevard County"/>
    <n v="49"/>
    <n v="12.749317910476305"/>
    <n v="0"/>
    <n v="0"/>
    <n v="55.909156825997513"/>
    <n v="9.5724988438722178"/>
    <n v="12.749317910476305"/>
    <n v="55.909156825997513"/>
    <n v="55.909156825997513"/>
    <n v="27741.532092811271"/>
    <n v="1"/>
    <n v="1"/>
    <n v="9.5724988438722178"/>
    <n v="9.5724988438722178"/>
  </r>
  <r>
    <n v="4261"/>
    <n v="0"/>
    <x v="2"/>
    <x v="2"/>
    <x v="4"/>
    <s v="62-304.520 (7), F.A.C."/>
    <x v="4"/>
    <x v="4"/>
    <x v="15"/>
    <n v="4322"/>
    <s v="Xeric Hammock"/>
    <n v="4322"/>
    <s v="City of Palm Bay            Brevard County"/>
    <n v="21"/>
    <n v="5.859938023139418"/>
    <n v="0"/>
    <n v="0"/>
    <n v="34.589732721149673"/>
    <n v="5.6224538185374211"/>
    <n v="5.859938023139418"/>
    <n v="34.589732721149673"/>
    <n v="34.589732721149673"/>
    <n v="16475.066138964077"/>
    <n v="1"/>
    <n v="1"/>
    <n v="5.6224538185374211"/>
    <n v="5.6224538185374211"/>
  </r>
  <r>
    <n v="4051"/>
    <n v="0"/>
    <x v="2"/>
    <x v="2"/>
    <x v="4"/>
    <s v="62-304.520 (7), F.A.C."/>
    <x v="4"/>
    <x v="4"/>
    <x v="11"/>
    <n v="4340"/>
    <s v="Hardwood Conifer Mixed"/>
    <n v="2000"/>
    <s v="City of Fellsmere                      Indian River County"/>
    <n v="4"/>
    <n v="6.8073311383018897E-3"/>
    <n v="4.3720294590967969E-2"/>
    <n v="5.4566923555740424E-3"/>
    <n v="4.3720294590967969E-2"/>
    <n v="5.4566923555740424E-3"/>
    <n v="6.8073311383018897E-3"/>
    <n v="4.3720294590967969E-2"/>
    <n v="4.3720294590967969E-2"/>
    <n v="20.838281544571664"/>
    <n v="1"/>
    <n v="1"/>
    <n v="5.4566923555740424E-3"/>
    <n v="5.4566923555740424E-3"/>
  </r>
  <r>
    <n v="3377"/>
    <n v="0"/>
    <x v="2"/>
    <x v="2"/>
    <x v="4"/>
    <s v="62-304.520 (7)(b),(19), F.A.C."/>
    <x v="4"/>
    <x v="4"/>
    <x v="11"/>
    <n v="4340"/>
    <s v="Hardwood Conifer Mixed"/>
    <n v="2000"/>
    <s v="City of Sebastian      Indian River County"/>
    <n v="10"/>
    <n v="7.8972516421955074E-4"/>
    <n v="5.8461438373755585E-3"/>
    <n v="6.9848311455376867E-4"/>
    <n v="5.8461438373755585E-3"/>
    <n v="6.9848311455376867E-4"/>
    <n v="7.8972516421955074E-4"/>
    <n v="5.8461438373755585E-3"/>
    <n v="5.8461438373755585E-3"/>
    <n v="2.5612263616964093"/>
    <n v="1"/>
    <n v="1"/>
    <n v="6.9848311455376867E-4"/>
    <n v="6.9848311455376867E-4"/>
  </r>
  <r>
    <n v="4052"/>
    <n v="0"/>
    <x v="2"/>
    <x v="2"/>
    <x v="4"/>
    <s v="62-304.520 (7), F.A.C."/>
    <x v="4"/>
    <x v="4"/>
    <x v="11"/>
    <n v="4340"/>
    <s v="Hardwood Conifer Mixed"/>
    <n v="2000"/>
    <s v="City of Sebastian      Indian River County"/>
    <n v="11"/>
    <n v="1.0197884808996052"/>
    <n v="7.7312499021385817"/>
    <n v="1.0461665607613331"/>
    <n v="7.7312499021385817"/>
    <n v="1.0461665607613331"/>
    <n v="1.0197884808996052"/>
    <n v="7.7312499021385817"/>
    <n v="7.7312499021385817"/>
    <n v="3541.2135282155386"/>
    <n v="1"/>
    <n v="1"/>
    <n v="1.0461665607613331"/>
    <n v="1.0461665607613331"/>
  </r>
  <r>
    <n v="3378"/>
    <n v="0"/>
    <x v="2"/>
    <x v="2"/>
    <x v="4"/>
    <s v="62-304.520 (7)(b),(19), F.A.C."/>
    <x v="4"/>
    <x v="4"/>
    <x v="11"/>
    <n v="4340"/>
    <s v="Hardwood Conifer Mixed"/>
    <n v="2000"/>
    <s v="FWCD                                     Indian River County"/>
    <n v="1"/>
    <n v="1.1911474463286745E-4"/>
    <n v="5.4373117429390298E-4"/>
    <n v="5.6344628783930388E-5"/>
    <n v="5.4373117429390298E-4"/>
    <n v="5.6344628783930388E-5"/>
    <n v="1.1911474463286745E-4"/>
    <n v="5.4373117429390298E-4"/>
    <n v="5.4373117429390298E-4"/>
    <n v="0.27367977060123694"/>
    <n v="1"/>
    <n v="1"/>
    <n v="5.6344628783930388E-5"/>
    <n v="5.6344628783930388E-5"/>
  </r>
  <r>
    <n v="4053"/>
    <n v="0"/>
    <x v="2"/>
    <x v="2"/>
    <x v="4"/>
    <s v="62-304.520 (7), F.A.C."/>
    <x v="4"/>
    <x v="4"/>
    <x v="11"/>
    <n v="4340"/>
    <s v="Hardwood Conifer Mixed"/>
    <n v="2000"/>
    <s v="FWCD                                     Indian River County"/>
    <n v="147"/>
    <n v="21.295658733977476"/>
    <n v="79.660007374252658"/>
    <n v="8.4865833079605792"/>
    <n v="79.660007374252658"/>
    <n v="8.4865833079605792"/>
    <n v="21.295658733977476"/>
    <n v="79.660007374252658"/>
    <n v="79.660007374252658"/>
    <n v="38022.230592238993"/>
    <n v="1"/>
    <n v="1"/>
    <n v="8.4865833079605792"/>
    <n v="8.4865833079605792"/>
  </r>
  <r>
    <n v="2590"/>
    <n v="0"/>
    <x v="2"/>
    <x v="4"/>
    <x v="4"/>
    <s v="62-304.520 (8), F.A.C."/>
    <x v="4"/>
    <x v="4"/>
    <x v="11"/>
    <n v="4340"/>
    <s v="Hardwood Conifer Mixed"/>
    <n v="2000"/>
    <s v="Indian River County"/>
    <n v="500"/>
    <n v="46.160195967253649"/>
    <n v="305.71980631637086"/>
    <n v="36.069862246351512"/>
    <n v="305.71980631637086"/>
    <n v="36.069862246351512"/>
    <n v="46.160195967253649"/>
    <n v="305.71980631637086"/>
    <n v="305.71980631637086"/>
    <n v="143511.83547073533"/>
    <n v="1"/>
    <n v="1"/>
    <n v="36.069862246351512"/>
    <n v="36.069862246351512"/>
  </r>
  <r>
    <n v="3379"/>
    <n v="0"/>
    <x v="2"/>
    <x v="2"/>
    <x v="4"/>
    <s v="62-304.520 (7)(b),(19), F.A.C."/>
    <x v="4"/>
    <x v="4"/>
    <x v="11"/>
    <n v="4340"/>
    <s v="Hardwood Conifer Mixed"/>
    <n v="2000"/>
    <s v="Indian River County"/>
    <n v="46"/>
    <n v="0.79221144449637082"/>
    <n v="5.0444262862282034"/>
    <n v="0.56787920243057433"/>
    <n v="5.0444262862282034"/>
    <n v="0.56787920243057433"/>
    <n v="0.79221144449637082"/>
    <n v="5.0444262862282034"/>
    <n v="5.0444262862282034"/>
    <n v="2189.8141376337844"/>
    <n v="1"/>
    <n v="1"/>
    <n v="0.56787920243057433"/>
    <n v="0.56787920243057433"/>
  </r>
  <r>
    <n v="4054"/>
    <n v="0"/>
    <x v="2"/>
    <x v="2"/>
    <x v="4"/>
    <s v="62-304.520 (7), F.A.C."/>
    <x v="4"/>
    <x v="4"/>
    <x v="11"/>
    <n v="4340"/>
    <s v="Hardwood Conifer Mixed"/>
    <n v="2000"/>
    <s v="Indian River County"/>
    <n v="112"/>
    <n v="5.4241855253698983"/>
    <n v="26.049834303008872"/>
    <n v="3.090493258437891"/>
    <n v="26.049834303008872"/>
    <n v="3.090493258437891"/>
    <n v="5.4241855253698983"/>
    <n v="26.049834303008872"/>
    <n v="26.049834303008872"/>
    <n v="12463.065302219045"/>
    <n v="1"/>
    <n v="1"/>
    <n v="3.090493258437891"/>
    <n v="3.090493258437891"/>
  </r>
  <r>
    <n v="4850"/>
    <n v="0"/>
    <x v="2"/>
    <x v="5"/>
    <x v="5"/>
    <s v="C-25 and South Indian River Lagoon"/>
    <x v="5"/>
    <x v="5"/>
    <x v="11"/>
    <n v="4340"/>
    <s v="Hardwood Conifer Mixed"/>
    <n v="2000"/>
    <s v="Indian River County"/>
    <n v="2"/>
    <n v="3.7752640733150922E-3"/>
    <n v="2.2504696964965036E-2"/>
    <n v="2.5840293508550931E-3"/>
    <n v="2.2504696964965036E-2"/>
    <n v="2.5840293508550931E-3"/>
    <n v="3.7752640733150922E-3"/>
    <n v="2.2504696964965036E-2"/>
    <n v="2.2504696964965036E-2"/>
    <n v="11.125285551405513"/>
    <n v="1"/>
    <n v="1"/>
    <n v="2.5840293508550931E-3"/>
    <n v="2.5840293508550931E-3"/>
  </r>
  <r>
    <n v="2591"/>
    <n v="0"/>
    <x v="2"/>
    <x v="4"/>
    <x v="4"/>
    <s v="62-304.520 (8), F.A.C."/>
    <x v="4"/>
    <x v="4"/>
    <x v="11"/>
    <n v="4340"/>
    <s v="Hardwood Conifer Mixed"/>
    <n v="2000"/>
    <s v="IRFWCD                                      Indian River County"/>
    <n v="55"/>
    <n v="0.76305641651537448"/>
    <n v="5.1152454869232793"/>
    <n v="0.60747901701105622"/>
    <n v="5.1152454869232793"/>
    <n v="0.60747901701105622"/>
    <n v="0.76305641651537448"/>
    <n v="5.1152454869232793"/>
    <n v="5.1152454869232793"/>
    <n v="2399.2276262247451"/>
    <n v="1"/>
    <n v="1"/>
    <n v="0.60747901701105622"/>
    <n v="0.60747901701105622"/>
  </r>
  <r>
    <n v="3380"/>
    <n v="0"/>
    <x v="2"/>
    <x v="2"/>
    <x v="4"/>
    <s v="62-304.520 (7)(b),(19), F.A.C."/>
    <x v="4"/>
    <x v="4"/>
    <x v="11"/>
    <n v="4340"/>
    <s v="Hardwood Conifer Mixed"/>
    <n v="2000"/>
    <s v="SRIDROW                                 Indian River County"/>
    <n v="9"/>
    <n v="0.10367605950549771"/>
    <n v="0.52518388084255763"/>
    <n v="5.8987229112608439E-2"/>
    <n v="0.52518388084255763"/>
    <n v="5.8987229112608439E-2"/>
    <n v="0.10367605950549771"/>
    <n v="0.52518388084255763"/>
    <n v="0.52518388084255763"/>
    <n v="229.0773963437457"/>
    <n v="1"/>
    <n v="1"/>
    <n v="5.8987229112608439E-2"/>
    <n v="5.8987229112608439E-2"/>
  </r>
  <r>
    <n v="4851"/>
    <n v="0"/>
    <x v="2"/>
    <x v="5"/>
    <x v="5"/>
    <s v="C-25 and South Indian River Lagoon"/>
    <x v="5"/>
    <x v="5"/>
    <x v="11"/>
    <n v="4340"/>
    <s v="Hardwood Conifer Mixed"/>
    <n v="2000"/>
    <s v="St. Lucie County"/>
    <n v="2"/>
    <n v="9.0667943763611814E-3"/>
    <n v="5.2555387035774517E-2"/>
    <n v="6.8808063679794522E-3"/>
    <n v="5.2555387035774517E-2"/>
    <n v="6.8808063679794522E-3"/>
    <n v="9.0667943763611814E-3"/>
    <n v="5.2555387035774517E-2"/>
    <n v="5.2555387035774517E-2"/>
    <n v="23.491694033794211"/>
    <n v="1"/>
    <n v="1"/>
    <n v="6.8808063679794522E-3"/>
    <n v="6.8808063679794522E-3"/>
  </r>
  <r>
    <n v="4343"/>
    <n v="0"/>
    <x v="2"/>
    <x v="2"/>
    <x v="4"/>
    <s v="62-304.520 (7), F.A.C."/>
    <x v="4"/>
    <x v="4"/>
    <x v="16"/>
    <n v="4340"/>
    <s v="Hardwood Conifer Mixed"/>
    <n v="3000"/>
    <s v="City of Sebastian      Indian River County"/>
    <n v="83"/>
    <n v="20.73447646204901"/>
    <n v="0"/>
    <n v="0"/>
    <n v="91.400614697276509"/>
    <n v="9.7063988607791725"/>
    <n v="20.73447646204901"/>
    <n v="91.400614697276509"/>
    <n v="91.400614697276509"/>
    <n v="49270.172022642546"/>
    <n v="1"/>
    <n v="1"/>
    <n v="9.7063988607791725"/>
    <n v="9.7063988607791725"/>
  </r>
  <r>
    <n v="2687"/>
    <n v="0"/>
    <x v="2"/>
    <x v="4"/>
    <x v="4"/>
    <s v="62-304.520 (8), F.A.C."/>
    <x v="4"/>
    <x v="4"/>
    <x v="17"/>
    <n v="4340"/>
    <s v="Hardwood Conifer Mixed"/>
    <n v="3000"/>
    <s v="City of Vero Beach    Indian River County"/>
    <n v="41"/>
    <n v="7.8010950915263333E-2"/>
    <n v="0"/>
    <n v="0"/>
    <n v="0.40542836606340915"/>
    <n v="5.3430736584238102E-2"/>
    <n v="7.8010950915263333E-2"/>
    <n v="0.40542836606340915"/>
    <n v="0.40542836606340915"/>
    <n v="191.87835688907819"/>
    <n v="1"/>
    <n v="1"/>
    <n v="5.3430736584238102E-2"/>
    <n v="5.3430736584238102E-2"/>
  </r>
  <r>
    <n v="2949"/>
    <n v="0"/>
    <x v="2"/>
    <x v="4"/>
    <x v="4"/>
    <s v="62-304.520 (8), F.A.C."/>
    <x v="4"/>
    <x v="4"/>
    <x v="12"/>
    <n v="4340"/>
    <s v="Hardwood Conifer Mixed"/>
    <n v="3000"/>
    <s v="Indian River County"/>
    <n v="2"/>
    <n v="1.2241841003536821E-5"/>
    <n v="0"/>
    <n v="0"/>
    <n v="1.1359968158201788E-4"/>
    <n v="1.6157920002981717E-5"/>
    <n v="1.2241841003536821E-5"/>
    <n v="1.1359968158201788E-4"/>
    <n v="1.1359968158201788E-4"/>
    <n v="4.8851379504992853E-2"/>
    <n v="1"/>
    <n v="1"/>
    <n v="1.6157920002981717E-5"/>
    <n v="1.6157920002981717E-5"/>
  </r>
  <r>
    <n v="5120"/>
    <n v="0"/>
    <x v="2"/>
    <x v="5"/>
    <x v="5"/>
    <s v="C-25 and South Indian River Lagoon"/>
    <x v="5"/>
    <x v="5"/>
    <x v="23"/>
    <n v="4340"/>
    <s v="Hardwood Conifer Mixed"/>
    <n v="3000"/>
    <s v="St. Lucie County"/>
    <n v="13"/>
    <n v="2.011177206616205"/>
    <n v="0"/>
    <n v="0"/>
    <n v="9.8294947312657985"/>
    <n v="1.2732864553899992"/>
    <n v="2.011177206616205"/>
    <n v="9.8294947312657985"/>
    <n v="9.8294947312657985"/>
    <n v="4839.3257979377922"/>
    <n v="1"/>
    <n v="1"/>
    <n v="1.2732864553899992"/>
    <n v="1.2732864553899992"/>
  </r>
  <r>
    <n v="1091"/>
    <n v="0"/>
    <x v="2"/>
    <x v="3"/>
    <x v="4"/>
    <s v="62-304.520 (7)(b),(16), F.A.C."/>
    <x v="4"/>
    <x v="4"/>
    <x v="34"/>
    <n v="4340"/>
    <s v="Hardwood Conifer Mixed"/>
    <n v="3000"/>
    <s v="Town of Melbourne Village               Brevard County"/>
    <n v="4"/>
    <n v="9.3657171497204372E-2"/>
    <n v="0"/>
    <n v="0"/>
    <n v="0.80676430222573814"/>
    <n v="0.11373429553716512"/>
    <n v="9.3657171497204372E-2"/>
    <n v="0.80676430222573814"/>
    <n v="0.80676430222573814"/>
    <n v="343.31034894137605"/>
    <n v="1"/>
    <n v="1"/>
    <n v="0.11373429553716512"/>
    <n v="0.11373429553716512"/>
  </r>
  <r>
    <n v="816"/>
    <n v="0"/>
    <x v="2"/>
    <x v="3"/>
    <x v="4"/>
    <s v="62-304.520 (7)(b),(16), F.A.C."/>
    <x v="4"/>
    <x v="4"/>
    <x v="1"/>
    <n v="4340"/>
    <s v="Hardwood Conifer Mixed"/>
    <n v="4340"/>
    <s v="Brevard County"/>
    <n v="122"/>
    <n v="22.779765923391722"/>
    <n v="0"/>
    <n v="0"/>
    <n v="150.83754658985208"/>
    <n v="18.933522391453899"/>
    <n v="22.779765923391722"/>
    <n v="150.83754658985208"/>
    <n v="150.83754658985208"/>
    <n v="72795.546676472135"/>
    <n v="1"/>
    <n v="1"/>
    <n v="18.933522391453899"/>
    <n v="18.933522391453899"/>
  </r>
  <r>
    <n v="1328"/>
    <n v="0"/>
    <x v="2"/>
    <x v="3"/>
    <x v="4"/>
    <s v="62-304.520 (7), F.A.C."/>
    <x v="4"/>
    <x v="4"/>
    <x v="1"/>
    <n v="4340"/>
    <s v="Hardwood Conifer Mixed"/>
    <n v="4340"/>
    <s v="Brevard County"/>
    <n v="55"/>
    <n v="4.7544439365195101"/>
    <n v="0"/>
    <n v="0"/>
    <n v="33.365297407401719"/>
    <n v="4.5233430302514561"/>
    <n v="4.7544439365195101"/>
    <n v="33.365297407401719"/>
    <n v="33.365297407401719"/>
    <n v="15720.333470292217"/>
    <n v="1"/>
    <n v="1"/>
    <n v="4.5233430302514561"/>
    <n v="4.5233430302514561"/>
  </r>
  <r>
    <n v="3239"/>
    <n v="0"/>
    <x v="2"/>
    <x v="2"/>
    <x v="4"/>
    <s v="62-304.520 (7)(b),(18), F.A.C."/>
    <x v="4"/>
    <x v="4"/>
    <x v="1"/>
    <n v="4340"/>
    <s v="Hardwood Conifer Mixed"/>
    <n v="4340"/>
    <s v="Brevard County"/>
    <n v="125"/>
    <n v="37.432576681842185"/>
    <n v="0"/>
    <n v="0"/>
    <n v="133.41882608550142"/>
    <n v="16.000181856154093"/>
    <n v="37.432576681842185"/>
    <n v="133.41882608550142"/>
    <n v="133.41882608550142"/>
    <n v="64752.517613097618"/>
    <n v="1"/>
    <n v="1"/>
    <n v="16.000181856154093"/>
    <n v="16.000181856154093"/>
  </r>
  <r>
    <n v="3430"/>
    <n v="0"/>
    <x v="2"/>
    <x v="2"/>
    <x v="4"/>
    <s v="62-304.520 (7)(b),(19), F.A.C."/>
    <x v="4"/>
    <x v="4"/>
    <x v="1"/>
    <n v="4340"/>
    <s v="Hardwood Conifer Mixed"/>
    <n v="4340"/>
    <s v="Brevard County"/>
    <n v="28"/>
    <n v="7.7879296451103093"/>
    <n v="0"/>
    <n v="0"/>
    <n v="26.003387158769428"/>
    <n v="3.2503201605127892"/>
    <n v="7.7879296451103093"/>
    <n v="26.003387158769428"/>
    <n v="26.003387158769428"/>
    <n v="12887.216190140858"/>
    <n v="1"/>
    <n v="1"/>
    <n v="3.2503201605127892"/>
    <n v="3.2503201605127892"/>
  </r>
  <r>
    <n v="3789"/>
    <n v="0"/>
    <x v="2"/>
    <x v="2"/>
    <x v="4"/>
    <s v="62-304.520 (7)(b),(20), F.A.C."/>
    <x v="4"/>
    <x v="4"/>
    <x v="1"/>
    <n v="4340"/>
    <s v="Hardwood Conifer Mixed"/>
    <n v="4340"/>
    <s v="Brevard County"/>
    <n v="150"/>
    <n v="25.120424093854417"/>
    <n v="0"/>
    <n v="0"/>
    <n v="141.67026825499084"/>
    <n v="19.633073356084793"/>
    <n v="25.120424093854417"/>
    <n v="141.67026825499084"/>
    <n v="141.67026825499084"/>
    <n v="65220.795070541491"/>
    <n v="1"/>
    <n v="1"/>
    <n v="19.633073356084793"/>
    <n v="19.633073356084793"/>
  </r>
  <r>
    <n v="4137"/>
    <n v="0"/>
    <x v="2"/>
    <x v="2"/>
    <x v="4"/>
    <s v="62-304.520 (7), F.A.C."/>
    <x v="4"/>
    <x v="4"/>
    <x v="1"/>
    <n v="4340"/>
    <s v="Hardwood Conifer Mixed"/>
    <n v="4340"/>
    <s v="Brevard County"/>
    <n v="1384"/>
    <n v="415.51130323350827"/>
    <n v="0"/>
    <n v="0"/>
    <n v="2059.6833535312462"/>
    <n v="261.11703140147682"/>
    <n v="415.51130323350827"/>
    <n v="2059.6833535312462"/>
    <n v="2059.6833535312462"/>
    <n v="1003552.5359987422"/>
    <n v="1"/>
    <n v="1"/>
    <n v="261.11703140147682"/>
    <n v="261.11703140147682"/>
  </r>
  <r>
    <n v="817"/>
    <n v="0"/>
    <x v="2"/>
    <x v="3"/>
    <x v="4"/>
    <s v="62-304.520 (7)(b),(16), F.A.C."/>
    <x v="4"/>
    <x v="4"/>
    <x v="1"/>
    <n v="4340"/>
    <s v="Hardwood Conifer Mixed"/>
    <n v="4340"/>
    <s v="Brevard County       SJRWMD C-1 Diversion"/>
    <n v="8"/>
    <n v="1.3111795465553466"/>
    <n v="0"/>
    <n v="0"/>
    <n v="3.0498048826635022"/>
    <n v="0.62991059800933336"/>
    <n v="1.3111795465553466"/>
    <n v="10.589600287026048"/>
    <n v="3.0498048826635022"/>
    <n v="4746.4234446500504"/>
    <n v="0.28800000000000003"/>
    <n v="0.46899999999999997"/>
    <n v="1.3430929595081735"/>
    <n v="0.62991059800933336"/>
  </r>
  <r>
    <n v="1329"/>
    <n v="0"/>
    <x v="2"/>
    <x v="3"/>
    <x v="4"/>
    <s v="62-304.520 (7), F.A.C."/>
    <x v="4"/>
    <x v="4"/>
    <x v="1"/>
    <n v="4340"/>
    <s v="Hardwood Conifer Mixed"/>
    <n v="4340"/>
    <s v="Brevard County       SJRWMD C-1 Diversion"/>
    <n v="200"/>
    <n v="45.139943852948036"/>
    <n v="0"/>
    <n v="0"/>
    <n v="85.498513471286714"/>
    <n v="16.585295479399864"/>
    <n v="45.139943852948036"/>
    <n v="296.86983844196772"/>
    <n v="85.498513471286714"/>
    <n v="142458.1329458254"/>
    <n v="0.28800000000000003"/>
    <n v="0.46899999999999997"/>
    <n v="35.363103367590334"/>
    <n v="16.585295479399864"/>
  </r>
  <r>
    <n v="3454"/>
    <n v="0"/>
    <x v="2"/>
    <x v="2"/>
    <x v="4"/>
    <s v="62-304.520 (7)(b),(19), F.A.C."/>
    <x v="4"/>
    <x v="4"/>
    <x v="13"/>
    <n v="4340"/>
    <s v="Hardwood Conifer Mixed"/>
    <n v="4340"/>
    <s v="City of Fellsmere                      Indian River County"/>
    <n v="1465"/>
    <n v="544.39317239167588"/>
    <n v="0"/>
    <n v="0"/>
    <n v="2689.6977646986229"/>
    <n v="293.24285950721173"/>
    <n v="544.39317239167588"/>
    <n v="2689.6977646986229"/>
    <n v="2689.6977646986229"/>
    <n v="1304979.3009313447"/>
    <n v="1"/>
    <n v="1"/>
    <n v="293.24285950721173"/>
    <n v="293.24285950721173"/>
  </r>
  <r>
    <n v="4216"/>
    <n v="0"/>
    <x v="2"/>
    <x v="2"/>
    <x v="4"/>
    <s v="62-304.520 (7), F.A.C."/>
    <x v="4"/>
    <x v="4"/>
    <x v="13"/>
    <n v="4340"/>
    <s v="Hardwood Conifer Mixed"/>
    <n v="4340"/>
    <s v="City of Fellsmere                      Indian River County"/>
    <n v="266"/>
    <n v="69.651908791865978"/>
    <n v="0"/>
    <n v="0"/>
    <n v="385.40903534185657"/>
    <n v="44.023472422293899"/>
    <n v="69.651908791865978"/>
    <n v="385.40903534185657"/>
    <n v="385.40903534185657"/>
    <n v="186538.18255562487"/>
    <n v="1"/>
    <n v="1"/>
    <n v="44.023472422293899"/>
    <n v="44.023472422293899"/>
  </r>
  <r>
    <n v="865"/>
    <n v="0"/>
    <x v="2"/>
    <x v="3"/>
    <x v="4"/>
    <s v="62-304.520 (7)(b),(16), F.A.C."/>
    <x v="4"/>
    <x v="4"/>
    <x v="8"/>
    <n v="4340"/>
    <s v="Hardwood Conifer Mixed"/>
    <n v="4340"/>
    <s v="City of Melbourne                 Brevard County"/>
    <n v="396"/>
    <n v="96.174169294097268"/>
    <n v="0"/>
    <n v="0"/>
    <n v="646.43797884029595"/>
    <n v="83.976041393698722"/>
    <n v="96.174169294097268"/>
    <n v="646.43797884029595"/>
    <n v="646.43797884029595"/>
    <n v="318154.16372200928"/>
    <n v="1"/>
    <n v="1"/>
    <n v="83.976041393698722"/>
    <n v="83.976041393698722"/>
  </r>
  <r>
    <n v="1425"/>
    <n v="0"/>
    <x v="2"/>
    <x v="3"/>
    <x v="4"/>
    <s v="62-304.520 (7), F.A.C."/>
    <x v="4"/>
    <x v="4"/>
    <x v="8"/>
    <n v="4340"/>
    <s v="Hardwood Conifer Mixed"/>
    <n v="4340"/>
    <s v="City of Melbourne                 Brevard County"/>
    <n v="16"/>
    <n v="3.3062688727871503"/>
    <n v="0"/>
    <n v="0"/>
    <n v="22.61654395102391"/>
    <n v="2.6480640095102599"/>
    <n v="3.3062688727871503"/>
    <n v="22.61654395102391"/>
    <n v="22.61654395102391"/>
    <n v="10808.649614634842"/>
    <n v="1"/>
    <n v="1"/>
    <n v="2.6480640095102599"/>
    <n v="2.6480640095102599"/>
  </r>
  <r>
    <n v="1426"/>
    <n v="0"/>
    <x v="2"/>
    <x v="3"/>
    <x v="4"/>
    <s v="62-304.520 (7), F.A.C."/>
    <x v="4"/>
    <x v="4"/>
    <x v="8"/>
    <n v="4340"/>
    <s v="Hardwood Conifer Mixed"/>
    <n v="4340"/>
    <s v="City of Melbourne                 Brevard County       SJRWMD C-1 Diversion"/>
    <n v="43"/>
    <n v="4.0109253879913824"/>
    <n v="0"/>
    <n v="0"/>
    <n v="9.1484998867917664"/>
    <n v="2.1006471224128553"/>
    <n v="4.0109253879913824"/>
    <n v="31.76562460691585"/>
    <n v="9.1484998867917664"/>
    <n v="12735.419406966234"/>
    <n v="0.28800000000000003"/>
    <n v="0.46899999999999997"/>
    <n v="4.4789917322235722"/>
    <n v="2.1006471224128553"/>
  </r>
  <r>
    <n v="904"/>
    <n v="0"/>
    <x v="2"/>
    <x v="3"/>
    <x v="4"/>
    <s v="62-304.520 (7)(b),(16), F.A.C."/>
    <x v="4"/>
    <x v="4"/>
    <x v="15"/>
    <n v="4340"/>
    <s v="Hardwood Conifer Mixed"/>
    <n v="4340"/>
    <s v="City of Palm Bay            Brevard County"/>
    <n v="5"/>
    <n v="0.71668606711794081"/>
    <n v="0"/>
    <n v="0"/>
    <n v="3.1609124025296866"/>
    <n v="0.46898336100073507"/>
    <n v="0.71668606711794081"/>
    <n v="3.1609124025296866"/>
    <n v="3.1609124025296866"/>
    <n v="1904.9859537595687"/>
    <n v="1"/>
    <n v="1"/>
    <n v="0.46898336100073507"/>
    <n v="0.46898336100073507"/>
  </r>
  <r>
    <n v="1548"/>
    <n v="0"/>
    <x v="2"/>
    <x v="3"/>
    <x v="4"/>
    <s v="62-304.520 (7), F.A.C."/>
    <x v="4"/>
    <x v="4"/>
    <x v="15"/>
    <n v="4340"/>
    <s v="Hardwood Conifer Mixed"/>
    <n v="4340"/>
    <s v="City of Palm Bay            Brevard County"/>
    <n v="451"/>
    <n v="103.63416381633036"/>
    <n v="0"/>
    <n v="0"/>
    <n v="668.87830510801314"/>
    <n v="91.03283088595208"/>
    <n v="103.63416381633036"/>
    <n v="668.87830510801314"/>
    <n v="668.87830510801314"/>
    <n v="318113.40788094274"/>
    <n v="1"/>
    <n v="1"/>
    <n v="91.03283088595208"/>
    <n v="91.03283088595208"/>
  </r>
  <r>
    <n v="4262"/>
    <n v="0"/>
    <x v="2"/>
    <x v="2"/>
    <x v="4"/>
    <s v="62-304.520 (7), F.A.C."/>
    <x v="4"/>
    <x v="4"/>
    <x v="15"/>
    <n v="4340"/>
    <s v="Hardwood Conifer Mixed"/>
    <n v="4340"/>
    <s v="City of Palm Bay            Brevard County"/>
    <n v="102"/>
    <n v="17.748979069870988"/>
    <n v="0"/>
    <n v="0"/>
    <n v="75.818571124844439"/>
    <n v="9.3820324800199497"/>
    <n v="17.748979069870988"/>
    <n v="75.818571124844439"/>
    <n v="75.818571124844439"/>
    <n v="36788.421099556399"/>
    <n v="1"/>
    <n v="1"/>
    <n v="9.3820324800199497"/>
    <n v="9.3820324800199497"/>
  </r>
  <r>
    <n v="1549"/>
    <n v="0"/>
    <x v="2"/>
    <x v="3"/>
    <x v="4"/>
    <s v="62-304.520 (7), F.A.C."/>
    <x v="4"/>
    <x v="4"/>
    <x v="15"/>
    <n v="4340"/>
    <s v="Hardwood Conifer Mixed"/>
    <n v="4340"/>
    <s v="City of Palm Bay            Brevard County       SJRWMD C-1 Diversion"/>
    <n v="739"/>
    <n v="225.80484126387964"/>
    <n v="0"/>
    <n v="0"/>
    <n v="459.56981977883487"/>
    <n v="92.362307420291003"/>
    <n v="225.80484126387964"/>
    <n v="1595.728540898732"/>
    <n v="459.56981977883487"/>
    <n v="774903.10551751428"/>
    <n v="0.28800000000000003"/>
    <n v="0.46899999999999997"/>
    <n v="196.93455739934117"/>
    <n v="92.362307420291003"/>
  </r>
  <r>
    <n v="3516"/>
    <n v="0"/>
    <x v="2"/>
    <x v="2"/>
    <x v="4"/>
    <s v="62-304.520 (7)(b),(19), F.A.C."/>
    <x v="4"/>
    <x v="4"/>
    <x v="16"/>
    <n v="4340"/>
    <s v="Hardwood Conifer Mixed"/>
    <n v="4340"/>
    <s v="City of Sebastian      Indian River County"/>
    <n v="23"/>
    <n v="3.0700261760087013"/>
    <n v="0"/>
    <n v="0"/>
    <n v="24.32754012012952"/>
    <n v="3.1733142613981427"/>
    <n v="3.0700261760087013"/>
    <n v="24.32754012012952"/>
    <n v="24.32754012012952"/>
    <n v="10704.358723002844"/>
    <n v="1"/>
    <n v="1"/>
    <n v="3.1733142613981427"/>
    <n v="3.1733142613981427"/>
  </r>
  <r>
    <n v="4344"/>
    <n v="0"/>
    <x v="2"/>
    <x v="2"/>
    <x v="4"/>
    <s v="62-304.520 (7), F.A.C."/>
    <x v="4"/>
    <x v="4"/>
    <x v="16"/>
    <n v="4340"/>
    <s v="Hardwood Conifer Mixed"/>
    <n v="4340"/>
    <s v="City of Sebastian      Indian River County"/>
    <n v="180"/>
    <n v="39.955458726772008"/>
    <n v="0"/>
    <n v="0"/>
    <n v="248.78643444797075"/>
    <n v="34.477178795662411"/>
    <n v="39.955458726772008"/>
    <n v="248.78643444797075"/>
    <n v="248.78643444797075"/>
    <n v="116562.54701205104"/>
    <n v="1"/>
    <n v="1"/>
    <n v="34.477178795662411"/>
    <n v="34.477178795662411"/>
  </r>
  <r>
    <n v="2688"/>
    <n v="0"/>
    <x v="2"/>
    <x v="4"/>
    <x v="4"/>
    <s v="62-304.520 (8), F.A.C."/>
    <x v="4"/>
    <x v="4"/>
    <x v="17"/>
    <n v="4340"/>
    <s v="Hardwood Conifer Mixed"/>
    <n v="4340"/>
    <s v="City of Vero Beach    Indian River County"/>
    <n v="386"/>
    <n v="120.93789594158865"/>
    <n v="0"/>
    <n v="0"/>
    <n v="696.48702885489388"/>
    <n v="82.757451473154831"/>
    <n v="120.93789594158865"/>
    <n v="696.48702885489388"/>
    <n v="696.48702885489388"/>
    <n v="338550.19425706437"/>
    <n v="1"/>
    <n v="1"/>
    <n v="82.757451473154831"/>
    <n v="82.757451473154831"/>
  </r>
  <r>
    <n v="961"/>
    <n v="0"/>
    <x v="2"/>
    <x v="3"/>
    <x v="4"/>
    <s v="62-304.520 (7)(b),(16), F.A.C."/>
    <x v="4"/>
    <x v="4"/>
    <x v="14"/>
    <n v="4340"/>
    <s v="Hardwood Conifer Mixed"/>
    <n v="4340"/>
    <s v="City of West Melbourne   Brevard County"/>
    <n v="281"/>
    <n v="90.531491325949901"/>
    <n v="0"/>
    <n v="0"/>
    <n v="598.2231206990183"/>
    <n v="73.305668431423967"/>
    <n v="90.531491325949901"/>
    <n v="598.2231206990183"/>
    <n v="598.2231206990183"/>
    <n v="288608.44906310248"/>
    <n v="1"/>
    <n v="1"/>
    <n v="73.305668431423967"/>
    <n v="73.305668431423967"/>
  </r>
  <r>
    <n v="1669"/>
    <n v="0"/>
    <x v="2"/>
    <x v="3"/>
    <x v="4"/>
    <s v="62-304.520 (7), F.A.C."/>
    <x v="4"/>
    <x v="4"/>
    <x v="14"/>
    <n v="4340"/>
    <s v="Hardwood Conifer Mixed"/>
    <n v="4340"/>
    <s v="City of West Melbourne   Brevard County"/>
    <n v="13"/>
    <n v="2.471159164198641"/>
    <n v="0"/>
    <n v="0"/>
    <n v="18.672328350470814"/>
    <n v="2.3393272626849346"/>
    <n v="2.471159164198641"/>
    <n v="18.672328350470814"/>
    <n v="18.672328350470814"/>
    <n v="8522.0177124768943"/>
    <n v="1"/>
    <n v="1"/>
    <n v="2.3393272626849346"/>
    <n v="2.3393272626849346"/>
  </r>
  <r>
    <n v="1670"/>
    <n v="0"/>
    <x v="2"/>
    <x v="3"/>
    <x v="4"/>
    <s v="62-304.520 (7), F.A.C."/>
    <x v="4"/>
    <x v="4"/>
    <x v="14"/>
    <n v="4340"/>
    <s v="Hardwood Conifer Mixed"/>
    <n v="4340"/>
    <s v="City of West Melbourne   Brevard County       SJRWMD C-1 Diversion"/>
    <n v="97"/>
    <n v="25.175966481778207"/>
    <n v="0"/>
    <n v="0"/>
    <n v="49.489995156973734"/>
    <n v="9.65689751629548"/>
    <n v="25.175966481778207"/>
    <n v="171.84026096171434"/>
    <n v="49.489995156973734"/>
    <n v="84503.034647221721"/>
    <n v="0.28800000000000003"/>
    <n v="0.46899999999999997"/>
    <n v="20.590399821525544"/>
    <n v="9.65689751629548"/>
  </r>
  <r>
    <n v="4958"/>
    <n v="0"/>
    <x v="2"/>
    <x v="5"/>
    <x v="5"/>
    <s v="C-25 and South Indian River Lagoon"/>
    <x v="5"/>
    <x v="5"/>
    <x v="18"/>
    <n v="4340"/>
    <s v="Hardwood Conifer Mixed"/>
    <n v="4340"/>
    <s v="FDOT District 4                                         St. Lucie County"/>
    <n v="72"/>
    <n v="3.9940060788552376"/>
    <n v="0"/>
    <n v="0"/>
    <n v="26.33684609549114"/>
    <n v="3.3946271252784177"/>
    <n v="3.9940060788552376"/>
    <n v="26.33684609549114"/>
    <n v="26.33684609549114"/>
    <n v="11784.270095879161"/>
    <n v="1"/>
    <n v="1"/>
    <n v="3.3946271252784177"/>
    <n v="3.3946271252784177"/>
  </r>
  <r>
    <n v="2826"/>
    <n v="0"/>
    <x v="2"/>
    <x v="4"/>
    <x v="4"/>
    <s v="62-304.520 (8), F.A.C."/>
    <x v="4"/>
    <x v="4"/>
    <x v="18"/>
    <n v="4340"/>
    <s v="Hardwood Conifer Mixed"/>
    <n v="4340"/>
    <s v="FDOT District 4                                       Indian River County"/>
    <n v="309"/>
    <n v="18.483964402942391"/>
    <n v="0"/>
    <n v="0"/>
    <n v="131.54335732009852"/>
    <n v="16.910241769338381"/>
    <n v="18.483964402942391"/>
    <n v="131.54335732009852"/>
    <n v="131.54335732009852"/>
    <n v="60591.535982254572"/>
    <n v="1"/>
    <n v="1"/>
    <n v="16.910241769338381"/>
    <n v="16.910241769338381"/>
  </r>
  <r>
    <n v="3554"/>
    <n v="0"/>
    <x v="2"/>
    <x v="2"/>
    <x v="4"/>
    <s v="62-304.520 (7)(b),(19), F.A.C."/>
    <x v="4"/>
    <x v="4"/>
    <x v="18"/>
    <n v="4340"/>
    <s v="Hardwood Conifer Mixed"/>
    <n v="4340"/>
    <s v="FDOT District 4                                       Indian River County"/>
    <n v="5"/>
    <n v="0.24856987520663792"/>
    <n v="0"/>
    <n v="0"/>
    <n v="7.8014911472082379E-2"/>
    <n v="5.9236300942934316E-3"/>
    <n v="0.24856987520663792"/>
    <n v="7.8014911472082379E-2"/>
    <n v="7.8014911472082379E-2"/>
    <n v="366.48666689615038"/>
    <n v="1"/>
    <n v="1"/>
    <n v="5.9236300942934316E-3"/>
    <n v="5.9236300942934316E-3"/>
  </r>
  <r>
    <n v="4435"/>
    <n v="0"/>
    <x v="2"/>
    <x v="2"/>
    <x v="4"/>
    <s v="62-304.520 (7), F.A.C."/>
    <x v="4"/>
    <x v="4"/>
    <x v="18"/>
    <n v="4340"/>
    <s v="Hardwood Conifer Mixed"/>
    <n v="4340"/>
    <s v="FDOT District 4                                       Indian River County"/>
    <n v="46"/>
    <n v="1.632455036976342"/>
    <n v="0"/>
    <n v="0"/>
    <n v="13.184785284373728"/>
    <n v="1.7455855628956181"/>
    <n v="1.632455036976342"/>
    <n v="13.184785284373728"/>
    <n v="13.184785284373728"/>
    <n v="5732.5943958569269"/>
    <n v="1"/>
    <n v="1"/>
    <n v="1.7455855628956181"/>
    <n v="1.7455855628956181"/>
  </r>
  <r>
    <n v="2827"/>
    <n v="0"/>
    <x v="2"/>
    <x v="4"/>
    <x v="4"/>
    <s v="62-304.520 (8), F.A.C."/>
    <x v="4"/>
    <x v="4"/>
    <x v="18"/>
    <n v="4340"/>
    <s v="Hardwood Conifer Mixed"/>
    <n v="4340"/>
    <s v="FDOT District 4                                   City of Vero Beach    Indian River County"/>
    <n v="6"/>
    <n v="1.6747338319255983E-2"/>
    <n v="0"/>
    <n v="0"/>
    <n v="0.12939456325090651"/>
    <n v="1.6359032114525461E-2"/>
    <n v="1.6747338319255983E-2"/>
    <n v="0.12939456325090651"/>
    <n v="0.12939456325090651"/>
    <n v="57.4855977869653"/>
    <n v="1"/>
    <n v="1"/>
    <n v="1.6359032114525461E-2"/>
    <n v="1.6359032114525461E-2"/>
  </r>
  <r>
    <n v="3555"/>
    <n v="0"/>
    <x v="2"/>
    <x v="2"/>
    <x v="4"/>
    <s v="62-304.520 (7)(b),(19), F.A.C."/>
    <x v="4"/>
    <x v="4"/>
    <x v="18"/>
    <n v="4340"/>
    <s v="Hardwood Conifer Mixed"/>
    <n v="4340"/>
    <s v="FDOT District 4                 City of Fellsmere                      Indian River County"/>
    <n v="26"/>
    <n v="2.6727859964546643"/>
    <n v="0"/>
    <n v="0"/>
    <n v="18.170809132076471"/>
    <n v="2.1907264332022947"/>
    <n v="2.6727859964546643"/>
    <n v="18.170809132076471"/>
    <n v="18.170809132076471"/>
    <n v="8285.8369036283948"/>
    <n v="1"/>
    <n v="1"/>
    <n v="2.1907264332022947"/>
    <n v="2.1907264332022947"/>
  </r>
  <r>
    <n v="4959"/>
    <n v="0"/>
    <x v="2"/>
    <x v="5"/>
    <x v="5"/>
    <s v="C-25 and South Indian River Lagoon"/>
    <x v="5"/>
    <x v="5"/>
    <x v="18"/>
    <n v="4340"/>
    <s v="Hardwood Conifer Mixed"/>
    <n v="4340"/>
    <s v="FDOT District 4   FPFWCD                                      St. Lucie County"/>
    <n v="41"/>
    <n v="3.9712810593110941"/>
    <n v="0"/>
    <n v="0"/>
    <n v="27.740697348742422"/>
    <n v="3.790112395193816"/>
    <n v="3.9712810593110941"/>
    <n v="27.740697348742422"/>
    <n v="27.740697348742422"/>
    <n v="12129.18807046256"/>
    <n v="1"/>
    <n v="1"/>
    <n v="3.790112395193816"/>
    <n v="3.790112395193816"/>
  </r>
  <r>
    <n v="2828"/>
    <n v="0"/>
    <x v="2"/>
    <x v="4"/>
    <x v="4"/>
    <s v="62-304.520 (8), F.A.C."/>
    <x v="4"/>
    <x v="4"/>
    <x v="18"/>
    <n v="4340"/>
    <s v="Hardwood Conifer Mixed"/>
    <n v="4340"/>
    <s v="FDOT District 4 IRFWCD                                      Indian River County"/>
    <n v="3"/>
    <n v="4.7739957069745473E-2"/>
    <n v="0"/>
    <n v="0"/>
    <n v="0.46177930096470349"/>
    <n v="5.9908367546837711E-2"/>
    <n v="4.7739957069745473E-2"/>
    <n v="0.46177930096470349"/>
    <n v="0.46177930096470349"/>
    <n v="184.2907070462318"/>
    <n v="1"/>
    <n v="1"/>
    <n v="5.9908367546837711E-2"/>
    <n v="5.9908367546837711E-2"/>
  </r>
  <r>
    <n v="1044"/>
    <n v="0"/>
    <x v="2"/>
    <x v="3"/>
    <x v="4"/>
    <s v="62-304.520 (7)(b),(16), F.A.C."/>
    <x v="4"/>
    <x v="4"/>
    <x v="6"/>
    <n v="4340"/>
    <s v="Hardwood Conifer Mixed"/>
    <n v="4340"/>
    <s v="FDOT District 5                                          Brevard County"/>
    <n v="5"/>
    <n v="4.3880342663439736E-3"/>
    <n v="0"/>
    <n v="0"/>
    <n v="3.5287642386573649E-2"/>
    <n v="4.4271683231893472E-3"/>
    <n v="4.3880342663439736E-3"/>
    <n v="3.5287642386573649E-2"/>
    <n v="3.5287642386573649E-2"/>
    <n v="15.899438143882968"/>
    <n v="1"/>
    <n v="1"/>
    <n v="4.4271683231893472E-3"/>
    <n v="4.4271683231893472E-3"/>
  </r>
  <r>
    <n v="3813"/>
    <n v="0"/>
    <x v="2"/>
    <x v="2"/>
    <x v="4"/>
    <s v="62-304.520 (7)(b),(20), F.A.C."/>
    <x v="4"/>
    <x v="4"/>
    <x v="6"/>
    <n v="4340"/>
    <s v="Hardwood Conifer Mixed"/>
    <n v="4340"/>
    <s v="FDOT District 5                                          Brevard County"/>
    <n v="4"/>
    <n v="5.2351480309946019E-2"/>
    <n v="0"/>
    <n v="0"/>
    <n v="0.38332902413172626"/>
    <n v="5.1013427400710007E-2"/>
    <n v="5.2351480309946019E-2"/>
    <n v="0.38332902413172626"/>
    <n v="0.38332902413172626"/>
    <n v="155.3529106779425"/>
    <n v="1"/>
    <n v="1"/>
    <n v="5.1013427400710007E-2"/>
    <n v="5.1013427400710007E-2"/>
  </r>
  <r>
    <n v="4497"/>
    <n v="0"/>
    <x v="2"/>
    <x v="2"/>
    <x v="4"/>
    <s v="62-304.520 (7), F.A.C."/>
    <x v="4"/>
    <x v="4"/>
    <x v="6"/>
    <n v="4340"/>
    <s v="Hardwood Conifer Mixed"/>
    <n v="4340"/>
    <s v="FDOT District 5                                          Brevard County"/>
    <n v="63"/>
    <n v="4.6857312513362004"/>
    <n v="0"/>
    <n v="0"/>
    <n v="21.555580567218517"/>
    <n v="2.6185409957049663"/>
    <n v="4.6857312513362004"/>
    <n v="21.555580567218517"/>
    <n v="21.555580567218517"/>
    <n v="10154.816694183384"/>
    <n v="1"/>
    <n v="1"/>
    <n v="2.6185409957049663"/>
    <n v="2.6185409957049663"/>
  </r>
  <r>
    <n v="1045"/>
    <n v="0"/>
    <x v="2"/>
    <x v="3"/>
    <x v="4"/>
    <s v="62-304.520 (7)(b),(16), F.A.C."/>
    <x v="4"/>
    <x v="4"/>
    <x v="6"/>
    <n v="4340"/>
    <s v="Hardwood Conifer Mixed"/>
    <n v="4340"/>
    <s v="FDOT District 5                                          Brevard County       SJRWMD C-1 Diversion"/>
    <n v="4"/>
    <n v="3.7178084022689347E-3"/>
    <n v="0"/>
    <n v="0"/>
    <n v="9.1632720510972029E-3"/>
    <n v="1.8960777263532353E-3"/>
    <n v="3.7178084022689347E-3"/>
    <n v="3.1816916844087509E-2"/>
    <n v="9.1632720510972029E-3"/>
    <n v="13.929398160809516"/>
    <n v="0.28800000000000003"/>
    <n v="0.46899999999999997"/>
    <n v="4.0428096510729964E-3"/>
    <n v="1.8960777263532353E-3"/>
  </r>
  <r>
    <n v="1898"/>
    <n v="0"/>
    <x v="2"/>
    <x v="3"/>
    <x v="4"/>
    <s v="62-304.520 (7), F.A.C."/>
    <x v="4"/>
    <x v="4"/>
    <x v="6"/>
    <n v="4340"/>
    <s v="Hardwood Conifer Mixed"/>
    <n v="4340"/>
    <s v="FDOT District 5                                          Brevard County       SJRWMD C-1 Diversion"/>
    <n v="29"/>
    <n v="2.0318388307824331"/>
    <n v="0"/>
    <n v="0"/>
    <n v="4.4965083119403255"/>
    <n v="0.93431933658736765"/>
    <n v="2.0318388307824331"/>
    <n v="15.61287608312613"/>
    <n v="4.4965083119403255"/>
    <n v="7336.48528909181"/>
    <n v="0.28800000000000003"/>
    <n v="0.46899999999999997"/>
    <n v="1.9921521035977989"/>
    <n v="0.93431933658736765"/>
  </r>
  <r>
    <n v="1899"/>
    <n v="0"/>
    <x v="2"/>
    <x v="3"/>
    <x v="4"/>
    <s v="62-304.520 (7), F.A.C."/>
    <x v="4"/>
    <x v="4"/>
    <x v="6"/>
    <n v="4340"/>
    <s v="Hardwood Conifer Mixed"/>
    <n v="4340"/>
    <s v="FDOT District 5                                       City of West Melbourne   Brevard County       SJRWMD C-1 Diversion"/>
    <n v="24"/>
    <n v="0.52690282627889962"/>
    <n v="0"/>
    <n v="0"/>
    <n v="1.008834530970645"/>
    <n v="0.19974132990219234"/>
    <n v="0.52690282627889962"/>
    <n v="3.502897676981406"/>
    <n v="1.008834530970645"/>
    <n v="1764.3424259436949"/>
    <n v="0.28800000000000003"/>
    <n v="0.46899999999999997"/>
    <n v="0.42588769701959989"/>
    <n v="0.19974132990219234"/>
  </r>
  <r>
    <n v="1900"/>
    <n v="0"/>
    <x v="2"/>
    <x v="3"/>
    <x v="4"/>
    <s v="62-304.520 (7), F.A.C."/>
    <x v="4"/>
    <x v="4"/>
    <x v="6"/>
    <n v="4340"/>
    <s v="Hardwood Conifer Mixed"/>
    <n v="4340"/>
    <s v="FDOT District 5                              City of Palm Bay            Brevard County"/>
    <n v="14"/>
    <n v="0.4492837762123626"/>
    <n v="0"/>
    <n v="0"/>
    <n v="3.8340664300570166"/>
    <n v="0.55201785271411363"/>
    <n v="0.4492837762123626"/>
    <n v="3.8340664300570166"/>
    <n v="3.8340664300570166"/>
    <n v="1590.6065023312008"/>
    <n v="1"/>
    <n v="1"/>
    <n v="0.55201785271411363"/>
    <n v="0.55201785271411363"/>
  </r>
  <r>
    <n v="4498"/>
    <n v="0"/>
    <x v="2"/>
    <x v="2"/>
    <x v="4"/>
    <s v="62-304.520 (7), F.A.C."/>
    <x v="4"/>
    <x v="4"/>
    <x v="6"/>
    <n v="4340"/>
    <s v="Hardwood Conifer Mixed"/>
    <n v="4340"/>
    <s v="FDOT District 5                              City of Palm Bay            Brevard County"/>
    <n v="12"/>
    <n v="0.76116701767541661"/>
    <n v="0"/>
    <n v="0"/>
    <n v="4.3373372493000462"/>
    <n v="0.8117554242857854"/>
    <n v="0.76116701767541661"/>
    <n v="4.3373372493000462"/>
    <n v="4.3373372493000462"/>
    <n v="2044.0287036428194"/>
    <n v="1"/>
    <n v="1"/>
    <n v="0.8117554242857854"/>
    <n v="0.8117554242857854"/>
  </r>
  <r>
    <n v="1046"/>
    <n v="0"/>
    <x v="2"/>
    <x v="3"/>
    <x v="4"/>
    <s v="62-304.520 (7)(b),(16), F.A.C."/>
    <x v="4"/>
    <x v="4"/>
    <x v="6"/>
    <n v="4340"/>
    <s v="Hardwood Conifer Mixed"/>
    <n v="4340"/>
    <s v="FDOT District 5                         City of Melbourne                 Brevard County"/>
    <n v="4"/>
    <n v="0.12019072622071625"/>
    <n v="0"/>
    <n v="0"/>
    <n v="1.0802292274456491"/>
    <n v="0.14322029655232316"/>
    <n v="0.12019072622071625"/>
    <n v="1.0802292274456491"/>
    <n v="1.0802292274456491"/>
    <n v="476.9318240501193"/>
    <n v="1"/>
    <n v="1"/>
    <n v="0.14322029655232316"/>
    <n v="0.14322029655232316"/>
  </r>
  <r>
    <n v="722"/>
    <n v="0"/>
    <x v="2"/>
    <x v="3"/>
    <x v="4"/>
    <s v="62-304.520 (12), F.A.C."/>
    <x v="5"/>
    <x v="0"/>
    <x v="6"/>
    <n v="4340"/>
    <s v="Hardwood Conifer Mixed"/>
    <n v="4340"/>
    <s v="FDOT District 5                        Town of Malabar                  Brevard County"/>
    <n v="2"/>
    <n v="7.3781264459656468E-3"/>
    <n v="0"/>
    <n v="0"/>
    <n v="3.9408527373252344E-2"/>
    <n v="1.3617745061806776E-2"/>
    <n v="7.3781264459656468E-3"/>
    <n v="3.9408527373252344E-2"/>
    <n v="3.9408527373252344E-2"/>
    <n v="17.921907678451266"/>
    <n v="1"/>
    <n v="1"/>
    <n v="1.3617745061806776E-2"/>
    <n v="1.3617745061806776E-2"/>
  </r>
  <r>
    <n v="1901"/>
    <n v="0"/>
    <x v="2"/>
    <x v="3"/>
    <x v="4"/>
    <s v="62-304.520 (7), F.A.C."/>
    <x v="4"/>
    <x v="4"/>
    <x v="6"/>
    <n v="4340"/>
    <s v="Hardwood Conifer Mixed"/>
    <n v="4340"/>
    <s v="FDOT District 5                        Town of Malabar                  Brevard County"/>
    <n v="54"/>
    <n v="3.9330401235991475"/>
    <n v="0"/>
    <n v="0"/>
    <n v="21.580486216856638"/>
    <n v="2.9900993515698175"/>
    <n v="3.9330401235991475"/>
    <n v="21.580486216856638"/>
    <n v="21.580486216856638"/>
    <n v="10131.40982287782"/>
    <n v="1"/>
    <n v="1"/>
    <n v="2.9900993515698175"/>
    <n v="2.9900993515698175"/>
  </r>
  <r>
    <n v="1902"/>
    <n v="0"/>
    <x v="2"/>
    <x v="3"/>
    <x v="4"/>
    <s v="62-304.520 (7), F.A.C."/>
    <x v="4"/>
    <x v="4"/>
    <x v="6"/>
    <n v="4340"/>
    <s v="Hardwood Conifer Mixed"/>
    <n v="4340"/>
    <s v="FDOT District 5                    Town of Grant-Valkaria                      Brevard County"/>
    <n v="28"/>
    <n v="1.529899366384154"/>
    <n v="0"/>
    <n v="0"/>
    <n v="11.343114190440774"/>
    <n v="1.426426074740212"/>
    <n v="1.529899366384154"/>
    <n v="11.343114190440774"/>
    <n v="11.343114190440774"/>
    <n v="5136.300796034544"/>
    <n v="1"/>
    <n v="1"/>
    <n v="1.426426074740212"/>
    <n v="1.426426074740212"/>
  </r>
  <r>
    <n v="4499"/>
    <n v="0"/>
    <x v="2"/>
    <x v="2"/>
    <x v="4"/>
    <s v="62-304.520 (7), F.A.C."/>
    <x v="4"/>
    <x v="4"/>
    <x v="6"/>
    <n v="4340"/>
    <s v="Hardwood Conifer Mixed"/>
    <n v="4340"/>
    <s v="FDOT District 5                    Town of Grant-Valkaria                      Brevard County"/>
    <n v="1"/>
    <n v="1.0344981975280028E-2"/>
    <n v="0"/>
    <n v="0"/>
    <n v="8.388443209486135E-2"/>
    <n v="1.1110518000772826E-2"/>
    <n v="1.0344981975280028E-2"/>
    <n v="8.388443209486135E-2"/>
    <n v="8.388443209486135E-2"/>
    <n v="37.747593117548739"/>
    <n v="1"/>
    <n v="1"/>
    <n v="1.1110518000772826E-2"/>
    <n v="1.1110518000772826E-2"/>
  </r>
  <r>
    <n v="1903"/>
    <n v="0"/>
    <x v="2"/>
    <x v="3"/>
    <x v="4"/>
    <s v="62-304.520 (7), F.A.C."/>
    <x v="4"/>
    <x v="4"/>
    <x v="6"/>
    <n v="4340"/>
    <s v="Hardwood Conifer Mixed"/>
    <n v="4340"/>
    <s v="FDOT District 5      MTWCD                                    Brevard County       SJRWMD C-1 Diversion"/>
    <n v="2"/>
    <n v="7.7570235341334851E-2"/>
    <n v="0"/>
    <n v="0"/>
    <n v="0.19042287811488151"/>
    <n v="3.9516906024030275E-2"/>
    <n v="7.7570235341334851E-2"/>
    <n v="0.66119054901000518"/>
    <n v="0.19042287811488151"/>
    <n v="297.45061886309446"/>
    <n v="0.28800000000000003"/>
    <n v="0.46899999999999997"/>
    <n v="8.4257795360405716E-2"/>
    <n v="3.9516906024030275E-2"/>
  </r>
  <r>
    <n v="5024"/>
    <n v="0"/>
    <x v="2"/>
    <x v="5"/>
    <x v="5"/>
    <s v="C-25 and South Indian River Lagoon"/>
    <x v="5"/>
    <x v="5"/>
    <x v="30"/>
    <n v="4340"/>
    <s v="Hardwood Conifer Mixed"/>
    <n v="4340"/>
    <s v="FPFWCD                                      St. Lucie County"/>
    <n v="329"/>
    <n v="74.652896019817803"/>
    <n v="0"/>
    <n v="0"/>
    <n v="435.06933294710274"/>
    <n v="56.858536183408546"/>
    <n v="74.652896019817803"/>
    <n v="435.06933294710274"/>
    <n v="435.06933294710274"/>
    <n v="200002.49708654886"/>
    <n v="1"/>
    <n v="1"/>
    <n v="56.858536183408546"/>
    <n v="56.858536183408546"/>
  </r>
  <r>
    <n v="2881"/>
    <n v="0"/>
    <x v="2"/>
    <x v="4"/>
    <x v="4"/>
    <s v="62-304.520 (8), F.A.C."/>
    <x v="4"/>
    <x v="4"/>
    <x v="30"/>
    <n v="4340"/>
    <s v="Hardwood Conifer Mixed"/>
    <n v="4340"/>
    <s v="FPFWCD                                    Indian River County"/>
    <n v="9"/>
    <n v="0.73568448686632515"/>
    <n v="0"/>
    <n v="0"/>
    <n v="5.6406331577524123"/>
    <n v="0.85525471907750217"/>
    <n v="0.73568448686632515"/>
    <n v="5.6406331577524123"/>
    <n v="5.6406331577524123"/>
    <n v="2471.5963811102774"/>
    <n v="1"/>
    <n v="1"/>
    <n v="0.85525471907750217"/>
    <n v="0.85525471907750217"/>
  </r>
  <r>
    <n v="5025"/>
    <n v="0"/>
    <x v="2"/>
    <x v="5"/>
    <x v="5"/>
    <s v="C-25 and South Indian River Lagoon"/>
    <x v="5"/>
    <x v="5"/>
    <x v="30"/>
    <n v="4340"/>
    <s v="Hardwood Conifer Mixed"/>
    <n v="4340"/>
    <s v="FPFWCD                                    Indian River County"/>
    <n v="1"/>
    <n v="7.0772827737420943E-5"/>
    <n v="0"/>
    <n v="0"/>
    <n v="4.6805268191722532E-4"/>
    <n v="6.441399354140363E-5"/>
    <n v="7.0772827737420943E-5"/>
    <n v="4.6805268191722532E-4"/>
    <n v="4.6805268191722532E-4"/>
    <n v="0.22386061665677684"/>
    <n v="1"/>
    <n v="1"/>
    <n v="6.441399354140363E-5"/>
    <n v="6.441399354140363E-5"/>
  </r>
  <r>
    <n v="4583"/>
    <n v="0"/>
    <x v="2"/>
    <x v="2"/>
    <x v="4"/>
    <s v="62-304.520 (7), F.A.C."/>
    <x v="4"/>
    <x v="4"/>
    <x v="19"/>
    <n v="4340"/>
    <s v="Hardwood Conifer Mixed"/>
    <n v="4340"/>
    <s v="FWCD                                      Brevard County"/>
    <n v="88"/>
    <n v="4.8587126751797518"/>
    <n v="0"/>
    <n v="0"/>
    <n v="16.361904818737727"/>
    <n v="2.2002835470182114"/>
    <n v="4.8587126751797518"/>
    <n v="16.361904818737727"/>
    <n v="16.361904818737727"/>
    <n v="8320.357063684869"/>
    <n v="1"/>
    <n v="1"/>
    <n v="2.2002835470182114"/>
    <n v="2.2002835470182114"/>
  </r>
  <r>
    <n v="3579"/>
    <n v="0"/>
    <x v="2"/>
    <x v="2"/>
    <x v="4"/>
    <s v="62-304.520 (7)(b),(19), F.A.C."/>
    <x v="4"/>
    <x v="4"/>
    <x v="19"/>
    <n v="4340"/>
    <s v="Hardwood Conifer Mixed"/>
    <n v="4340"/>
    <s v="FWCD                                     Indian River County"/>
    <n v="3"/>
    <n v="0.1722014249085016"/>
    <n v="0"/>
    <n v="0"/>
    <n v="0.78437727177721539"/>
    <n v="7.6963131965758325E-2"/>
    <n v="0.1722014249085016"/>
    <n v="0.78437727177721539"/>
    <n v="0.78437727177721539"/>
    <n v="380.62470487169776"/>
    <n v="1"/>
    <n v="1"/>
    <n v="7.6963131965758325E-2"/>
    <n v="7.6963131965758325E-2"/>
  </r>
  <r>
    <n v="4584"/>
    <n v="0"/>
    <x v="2"/>
    <x v="2"/>
    <x v="4"/>
    <s v="62-304.520 (7), F.A.C."/>
    <x v="4"/>
    <x v="4"/>
    <x v="19"/>
    <n v="4340"/>
    <s v="Hardwood Conifer Mixed"/>
    <n v="4340"/>
    <s v="FWCD                                     Indian River County"/>
    <n v="570"/>
    <n v="77.258553357033051"/>
    <n v="0"/>
    <n v="0"/>
    <n v="370.01156329234317"/>
    <n v="45.145288612793181"/>
    <n v="77.258553357033051"/>
    <n v="370.01156329234317"/>
    <n v="370.01156329234317"/>
    <n v="170869.46392835444"/>
    <n v="1"/>
    <n v="1"/>
    <n v="45.145288612793181"/>
    <n v="45.145288612793181"/>
  </r>
  <r>
    <n v="4585"/>
    <n v="0"/>
    <x v="2"/>
    <x v="2"/>
    <x v="4"/>
    <s v="62-304.520 (7), F.A.C."/>
    <x v="4"/>
    <x v="4"/>
    <x v="19"/>
    <n v="4340"/>
    <s v="Hardwood Conifer Mixed"/>
    <n v="4340"/>
    <s v="FWCD               City of Fellsmere                      Indian River County"/>
    <n v="67"/>
    <n v="4.6445833835416508"/>
    <n v="0"/>
    <n v="0"/>
    <n v="29.530781856767277"/>
    <n v="3.7707003006546875"/>
    <n v="4.6445833835416508"/>
    <n v="29.530781856767277"/>
    <n v="29.530781856767277"/>
    <n v="12820.964771204288"/>
    <n v="1"/>
    <n v="1"/>
    <n v="3.7707003006546875"/>
    <n v="3.7707003006546875"/>
  </r>
  <r>
    <n v="2950"/>
    <n v="0"/>
    <x v="2"/>
    <x v="4"/>
    <x v="4"/>
    <s v="62-304.520 (8), F.A.C."/>
    <x v="4"/>
    <x v="4"/>
    <x v="12"/>
    <n v="4340"/>
    <s v="Hardwood Conifer Mixed"/>
    <n v="4340"/>
    <s v="Indian River County"/>
    <n v="6157"/>
    <n v="1733.5056150371231"/>
    <n v="0"/>
    <n v="0"/>
    <n v="10418.112670663819"/>
    <n v="1294.7715861640652"/>
    <n v="1733.5056150371231"/>
    <n v="10418.112670663819"/>
    <n v="10418.112670663819"/>
    <n v="4985130.0144330272"/>
    <n v="1"/>
    <n v="1"/>
    <n v="1294.7715861640652"/>
    <n v="1294.7715861640652"/>
  </r>
  <r>
    <n v="3632"/>
    <n v="0"/>
    <x v="2"/>
    <x v="2"/>
    <x v="4"/>
    <s v="62-304.520 (7)(b),(19), F.A.C."/>
    <x v="4"/>
    <x v="4"/>
    <x v="12"/>
    <n v="4340"/>
    <s v="Hardwood Conifer Mixed"/>
    <n v="4340"/>
    <s v="Indian River County"/>
    <n v="911"/>
    <n v="231.9613333161997"/>
    <n v="0"/>
    <n v="0"/>
    <n v="1267.7784986331978"/>
    <n v="147.83930452895274"/>
    <n v="231.9613333161997"/>
    <n v="1267.7784986331978"/>
    <n v="1267.7784986331978"/>
    <n v="609412.83883241052"/>
    <n v="1"/>
    <n v="1"/>
    <n v="147.83930452895274"/>
    <n v="147.83930452895274"/>
  </r>
  <r>
    <n v="3832"/>
    <n v="0"/>
    <x v="2"/>
    <x v="2"/>
    <x v="4"/>
    <s v="62-304.520 (7)(b),(20), F.A.C."/>
    <x v="4"/>
    <x v="4"/>
    <x v="12"/>
    <n v="4340"/>
    <s v="Hardwood Conifer Mixed"/>
    <n v="4340"/>
    <s v="Indian River County"/>
    <n v="14"/>
    <n v="0.29910234668506197"/>
    <n v="0"/>
    <n v="0"/>
    <n v="2.566193548158922"/>
    <n v="0.35865450067090698"/>
    <n v="0.29910234668506197"/>
    <n v="2.566193548158922"/>
    <n v="2.566193548158922"/>
    <n v="1122.4846108351533"/>
    <n v="1"/>
    <n v="1"/>
    <n v="0.35865450067090698"/>
    <n v="0.35865450067090698"/>
  </r>
  <r>
    <n v="4670"/>
    <n v="0"/>
    <x v="2"/>
    <x v="2"/>
    <x v="4"/>
    <s v="62-304.520 (7), F.A.C."/>
    <x v="4"/>
    <x v="4"/>
    <x v="12"/>
    <n v="4340"/>
    <s v="Hardwood Conifer Mixed"/>
    <n v="4340"/>
    <s v="Indian River County"/>
    <n v="1746"/>
    <n v="476.90939364947843"/>
    <n v="0"/>
    <n v="0"/>
    <n v="2478.0579374670042"/>
    <n v="288.50884595988663"/>
    <n v="476.90939364947843"/>
    <n v="2478.0579374670042"/>
    <n v="2478.0579374670042"/>
    <n v="1175196.9812870324"/>
    <n v="1"/>
    <n v="1"/>
    <n v="288.50884595988663"/>
    <n v="288.50884595988663"/>
  </r>
  <r>
    <n v="5048"/>
    <n v="0"/>
    <x v="2"/>
    <x v="5"/>
    <x v="5"/>
    <s v="C-25 and South Indian River Lagoon"/>
    <x v="5"/>
    <x v="5"/>
    <x v="12"/>
    <n v="4340"/>
    <s v="Hardwood Conifer Mixed"/>
    <n v="4340"/>
    <s v="Indian River County"/>
    <n v="20"/>
    <n v="0.22456113351893955"/>
    <n v="0"/>
    <n v="0"/>
    <n v="1.5669887981345914"/>
    <n v="0.24920975421003327"/>
    <n v="0.22456113351893955"/>
    <n v="1.5669887981345914"/>
    <n v="1.5669887981345914"/>
    <n v="695.18435176898038"/>
    <n v="1"/>
    <n v="1"/>
    <n v="0.24920975421003327"/>
    <n v="0.24920975421003327"/>
  </r>
  <r>
    <n v="3115"/>
    <n v="0"/>
    <x v="2"/>
    <x v="4"/>
    <x v="4"/>
    <s v="62-304.520 (8), F.A.C."/>
    <x v="4"/>
    <x v="4"/>
    <x v="20"/>
    <n v="4340"/>
    <s v="Hardwood Conifer Mixed"/>
    <n v="4340"/>
    <s v="IRFWCD                                      Indian River County"/>
    <n v="916"/>
    <n v="41.501269872554019"/>
    <n v="0"/>
    <n v="0"/>
    <n v="278.7287678119755"/>
    <n v="35.133466601533279"/>
    <n v="41.501269872554019"/>
    <n v="278.7287678119755"/>
    <n v="278.7287678119755"/>
    <n v="126458.46096291512"/>
    <n v="1"/>
    <n v="1"/>
    <n v="35.133466601533279"/>
    <n v="35.133466601533279"/>
  </r>
  <r>
    <n v="3116"/>
    <n v="0"/>
    <x v="2"/>
    <x v="4"/>
    <x v="4"/>
    <s v="62-304.520 (8), F.A.C."/>
    <x v="4"/>
    <x v="4"/>
    <x v="20"/>
    <n v="4340"/>
    <s v="Hardwood Conifer Mixed"/>
    <n v="4340"/>
    <s v="IRFWCD                                  City of Vero Beach    Indian River County"/>
    <n v="1"/>
    <n v="1.7200245530007097E-2"/>
    <n v="0"/>
    <n v="0"/>
    <n v="0.15092141845320342"/>
    <n v="2.0350367511136058E-2"/>
    <n v="1.7200245530007097E-2"/>
    <n v="0.15092141845320342"/>
    <n v="0.15092141845320342"/>
    <n v="68.444151775910882"/>
    <n v="1"/>
    <n v="1"/>
    <n v="2.0350367511136058E-2"/>
    <n v="2.0350367511136058E-2"/>
  </r>
  <r>
    <n v="3157"/>
    <n v="0"/>
    <x v="2"/>
    <x v="4"/>
    <x v="4"/>
    <s v="62-304.520 (8), F.A.C."/>
    <x v="4"/>
    <x v="4"/>
    <x v="21"/>
    <n v="4340"/>
    <s v="Hardwood Conifer Mixed"/>
    <n v="4340"/>
    <s v="IRFWCD     SRIDROW                                 Indian River County"/>
    <n v="1"/>
    <n v="3.1082544586911589E-2"/>
    <n v="0"/>
    <n v="0"/>
    <n v="0.22241335184058059"/>
    <n v="3.0015869796362411E-2"/>
    <n v="3.1082544586911589E-2"/>
    <n v="0.22241335184058059"/>
    <n v="0.22241335184058059"/>
    <n v="101.72781088960694"/>
    <n v="1"/>
    <n v="1"/>
    <n v="3.0015869796362411E-2"/>
    <n v="3.0015869796362411E-2"/>
  </r>
  <r>
    <n v="2090"/>
    <n v="0"/>
    <x v="2"/>
    <x v="3"/>
    <x v="4"/>
    <s v="62-304.520 (7), F.A.C."/>
    <x v="4"/>
    <x v="4"/>
    <x v="22"/>
    <n v="4340"/>
    <s v="Hardwood Conifer Mixed"/>
    <n v="4340"/>
    <s v="MTWCD                                    Brevard County       SJRWMD C-1 Diversion"/>
    <n v="141"/>
    <n v="21.319438035136436"/>
    <n v="0"/>
    <n v="0"/>
    <n v="45.152242091407196"/>
    <n v="9.3455850558672964"/>
    <n v="21.319438035136436"/>
    <n v="156.77861837294162"/>
    <n v="45.152242091407196"/>
    <n v="71815.370737449819"/>
    <n v="0.28800000000000003"/>
    <n v="0.46899999999999997"/>
    <n v="19.926620588203193"/>
    <n v="9.3455850558672964"/>
  </r>
  <r>
    <n v="2091"/>
    <n v="0"/>
    <x v="2"/>
    <x v="3"/>
    <x v="4"/>
    <s v="62-304.520 (7), F.A.C."/>
    <x v="4"/>
    <x v="4"/>
    <x v="22"/>
    <n v="4340"/>
    <s v="Hardwood Conifer Mixed"/>
    <n v="4340"/>
    <s v="MTWCD                                 City of West Melbourne   Brevard County       SJRWMD C-1 Diversion"/>
    <n v="21"/>
    <n v="2.0997134236417052"/>
    <n v="0"/>
    <n v="0"/>
    <n v="3.9223078796023998"/>
    <n v="0.77514671886017972"/>
    <n v="2.0997134236417052"/>
    <n v="13.619124581952775"/>
    <n v="3.9223078796023998"/>
    <n v="6703.1047614141953"/>
    <n v="0.28800000000000003"/>
    <n v="0.46899999999999997"/>
    <n v="1.652764858976929"/>
    <n v="0.77514671886017972"/>
  </r>
  <r>
    <n v="2092"/>
    <n v="0"/>
    <x v="2"/>
    <x v="3"/>
    <x v="4"/>
    <s v="62-304.520 (7), F.A.C."/>
    <x v="4"/>
    <x v="4"/>
    <x v="22"/>
    <n v="4340"/>
    <s v="Hardwood Conifer Mixed"/>
    <n v="4340"/>
    <s v="MTWCD                        City of Palm Bay            Brevard County"/>
    <n v="27"/>
    <n v="1.5986913326008163"/>
    <n v="0"/>
    <n v="0"/>
    <n v="14.762926579128287"/>
    <n v="2.1027949123942569"/>
    <n v="1.5986913326008163"/>
    <n v="14.762926579128287"/>
    <n v="14.762926579128287"/>
    <n v="6211.2757551907007"/>
    <n v="1"/>
    <n v="1"/>
    <n v="2.1027949123942569"/>
    <n v="2.1027949123942569"/>
  </r>
  <r>
    <n v="2093"/>
    <n v="0"/>
    <x v="2"/>
    <x v="3"/>
    <x v="4"/>
    <s v="62-304.520 (7), F.A.C."/>
    <x v="4"/>
    <x v="4"/>
    <x v="22"/>
    <n v="4340"/>
    <s v="Hardwood Conifer Mixed"/>
    <n v="4340"/>
    <s v="MTWCD                        City of Palm Bay            Brevard County       SJRWMD C-1 Diversion"/>
    <n v="183"/>
    <n v="26.643000926303973"/>
    <n v="0"/>
    <n v="0"/>
    <n v="56.825442076288603"/>
    <n v="12.02884342237958"/>
    <n v="26.643000926303973"/>
    <n v="197.31056276489096"/>
    <n v="56.825442076288603"/>
    <n v="88683.446665291223"/>
    <n v="0.28800000000000003"/>
    <n v="0.46899999999999997"/>
    <n v="25.647853779060942"/>
    <n v="12.02884342237958"/>
  </r>
  <r>
    <n v="2094"/>
    <n v="0"/>
    <x v="2"/>
    <x v="3"/>
    <x v="4"/>
    <s v="62-304.520 (7), F.A.C."/>
    <x v="4"/>
    <x v="4"/>
    <x v="22"/>
    <n v="4340"/>
    <s v="Hardwood Conifer Mixed"/>
    <n v="4340"/>
    <s v="MTWCD                   City of Melbourne                 Brevard County       SJRWMD C-1 Diversion"/>
    <n v="37"/>
    <n v="3.9773140534414182"/>
    <n v="0"/>
    <n v="0"/>
    <n v="8.7831427269079363"/>
    <n v="1.9126638892120711"/>
    <n v="3.9773140534414182"/>
    <n v="30.497023357319218"/>
    <n v="8.7831427269079363"/>
    <n v="12698.30102425975"/>
    <n v="0.28800000000000003"/>
    <n v="0.46899999999999997"/>
    <n v="4.0781746038636912"/>
    <n v="1.9126638892120711"/>
  </r>
  <r>
    <n v="3158"/>
    <n v="0"/>
    <x v="2"/>
    <x v="4"/>
    <x v="4"/>
    <s v="62-304.520 (8), F.A.C."/>
    <x v="4"/>
    <x v="4"/>
    <x v="21"/>
    <n v="4340"/>
    <s v="Hardwood Conifer Mixed"/>
    <n v="4340"/>
    <s v="SRIDROW                                 Indian River County"/>
    <n v="1"/>
    <n v="5.1410262610368518E-2"/>
    <n v="0"/>
    <n v="0"/>
    <n v="0.36786977958655809"/>
    <n v="4.9645991639931761E-2"/>
    <n v="5.1410262610368518E-2"/>
    <n v="0.36786977958655809"/>
    <n v="0.36786977958655809"/>
    <n v="168.25692819289998"/>
    <n v="1"/>
    <n v="1"/>
    <n v="4.9645991639931761E-2"/>
    <n v="4.9645991639931761E-2"/>
  </r>
  <r>
    <n v="3706"/>
    <n v="0"/>
    <x v="2"/>
    <x v="2"/>
    <x v="4"/>
    <s v="62-304.520 (7)(b),(19), F.A.C."/>
    <x v="4"/>
    <x v="4"/>
    <x v="21"/>
    <n v="4340"/>
    <s v="Hardwood Conifer Mixed"/>
    <n v="4340"/>
    <s v="SRIDROW                                 Indian River County"/>
    <n v="40"/>
    <n v="7.3941745881001708"/>
    <n v="0"/>
    <n v="0"/>
    <n v="46.16544709311944"/>
    <n v="5.5325337265083148"/>
    <n v="7.3941745881001708"/>
    <n v="46.16544709311944"/>
    <n v="46.16544709311944"/>
    <n v="20466.857824858456"/>
    <n v="1"/>
    <n v="1"/>
    <n v="5.5325337265083148"/>
    <n v="5.5325337265083148"/>
  </r>
  <r>
    <n v="4723"/>
    <n v="0"/>
    <x v="2"/>
    <x v="2"/>
    <x v="4"/>
    <s v="62-304.520 (7), F.A.C."/>
    <x v="4"/>
    <x v="4"/>
    <x v="21"/>
    <n v="4340"/>
    <s v="Hardwood Conifer Mixed"/>
    <n v="4340"/>
    <s v="SRIDROW                                 Indian River County"/>
    <n v="6"/>
    <n v="0.71325602078987671"/>
    <n v="0"/>
    <n v="0"/>
    <n v="4.9524981445021634"/>
    <n v="0.61984306940209888"/>
    <n v="0.71325602078987671"/>
    <n v="4.9524981445021634"/>
    <n v="4.9524981445021634"/>
    <n v="2320.2682199199439"/>
    <n v="1"/>
    <n v="1"/>
    <n v="0.61984306940209888"/>
    <n v="0.61984306940209888"/>
  </r>
  <r>
    <n v="3171"/>
    <n v="0"/>
    <x v="2"/>
    <x v="4"/>
    <x v="4"/>
    <s v="62-304.520 (8), F.A.C."/>
    <x v="4"/>
    <x v="4"/>
    <x v="23"/>
    <n v="4340"/>
    <s v="Hardwood Conifer Mixed"/>
    <n v="4340"/>
    <s v="St. Lucie County"/>
    <n v="15"/>
    <n v="3.1411375901998467E-2"/>
    <n v="0"/>
    <n v="0"/>
    <n v="0.20149846153676471"/>
    <n v="2.3350787347841951E-2"/>
    <n v="3.1411375901998467E-2"/>
    <n v="0.20149846153676471"/>
    <n v="0.20149846153676471"/>
    <n v="91.803043113715745"/>
    <n v="1"/>
    <n v="1"/>
    <n v="2.3350787347841951E-2"/>
    <n v="2.3350787347841951E-2"/>
  </r>
  <r>
    <n v="5121"/>
    <n v="0"/>
    <x v="2"/>
    <x v="5"/>
    <x v="5"/>
    <s v="C-25 and South Indian River Lagoon"/>
    <x v="5"/>
    <x v="5"/>
    <x v="23"/>
    <n v="4340"/>
    <s v="Hardwood Conifer Mixed"/>
    <n v="4340"/>
    <s v="St. Lucie County"/>
    <n v="1369"/>
    <n v="406.32592728972247"/>
    <n v="0"/>
    <n v="0"/>
    <n v="2157.5023674686358"/>
    <n v="275.39387417520311"/>
    <n v="406.32592728972247"/>
    <n v="2157.5023674686358"/>
    <n v="2157.5023674686358"/>
    <n v="1023894.6765247647"/>
    <n v="1"/>
    <n v="1"/>
    <n v="275.39387417520311"/>
    <n v="275.39387417520311"/>
  </r>
  <r>
    <n v="741"/>
    <n v="0"/>
    <x v="2"/>
    <x v="3"/>
    <x v="4"/>
    <s v="62-304.520 (12), F.A.C."/>
    <x v="5"/>
    <x v="0"/>
    <x v="24"/>
    <n v="4340"/>
    <s v="Hardwood Conifer Mixed"/>
    <n v="4340"/>
    <s v="Town of Grant-Valkaria                      Brevard County"/>
    <n v="26"/>
    <n v="3.622861686037941"/>
    <n v="0"/>
    <n v="0"/>
    <n v="22.315248412341557"/>
    <n v="3.1505234721413466"/>
    <n v="3.622861686037941"/>
    <n v="22.315248412341557"/>
    <n v="22.315248412341557"/>
    <n v="10352.799950129373"/>
    <n v="1"/>
    <n v="1"/>
    <n v="3.1505234721413466"/>
    <n v="3.1505234721413466"/>
  </r>
  <r>
    <n v="2252"/>
    <n v="0"/>
    <x v="2"/>
    <x v="3"/>
    <x v="4"/>
    <s v="62-304.520 (7), F.A.C."/>
    <x v="4"/>
    <x v="4"/>
    <x v="24"/>
    <n v="4340"/>
    <s v="Hardwood Conifer Mixed"/>
    <n v="4340"/>
    <s v="Town of Grant-Valkaria                      Brevard County"/>
    <n v="777"/>
    <n v="254.24169407232836"/>
    <n v="0"/>
    <n v="0"/>
    <n v="1220.8154198927425"/>
    <n v="141.35889819318766"/>
    <n v="254.24169407232836"/>
    <n v="1220.8154198927425"/>
    <n v="1220.8154198927425"/>
    <n v="594332.42432762298"/>
    <n v="1"/>
    <n v="1"/>
    <n v="141.35889819318766"/>
    <n v="141.35889819318766"/>
  </r>
  <r>
    <n v="4755"/>
    <n v="0"/>
    <x v="2"/>
    <x v="2"/>
    <x v="4"/>
    <s v="62-304.520 (7), F.A.C."/>
    <x v="4"/>
    <x v="4"/>
    <x v="24"/>
    <n v="4340"/>
    <s v="Hardwood Conifer Mixed"/>
    <n v="4340"/>
    <s v="Town of Grant-Valkaria                      Brevard County"/>
    <n v="327"/>
    <n v="110.52949653101847"/>
    <n v="0"/>
    <n v="0"/>
    <n v="565.27847609769458"/>
    <n v="65.620019662237368"/>
    <n v="110.52949653101847"/>
    <n v="565.27847609769458"/>
    <n v="565.27847609769458"/>
    <n v="275549.84529690153"/>
    <n v="1"/>
    <n v="1"/>
    <n v="65.620019662237368"/>
    <n v="65.620019662237368"/>
  </r>
  <r>
    <n v="2253"/>
    <n v="0"/>
    <x v="2"/>
    <x v="3"/>
    <x v="4"/>
    <s v="62-304.520 (7), F.A.C."/>
    <x v="4"/>
    <x v="4"/>
    <x v="24"/>
    <n v="4340"/>
    <s v="Hardwood Conifer Mixed"/>
    <n v="4340"/>
    <s v="Town of Grant-Valkaria          City of Palm Bay            Brevard County"/>
    <n v="4"/>
    <n v="0.51260463924017419"/>
    <n v="0"/>
    <n v="0"/>
    <n v="2.3704721016651042"/>
    <n v="0.24143637600598689"/>
    <n v="0.51260463924017419"/>
    <n v="2.3704721016651042"/>
    <n v="2.3704721016651042"/>
    <n v="1089.209656901681"/>
    <n v="1"/>
    <n v="1"/>
    <n v="0.24143637600598689"/>
    <n v="0.24143637600598689"/>
  </r>
  <r>
    <n v="742"/>
    <n v="0"/>
    <x v="2"/>
    <x v="3"/>
    <x v="4"/>
    <s v="62-304.520 (12), F.A.C."/>
    <x v="5"/>
    <x v="0"/>
    <x v="24"/>
    <n v="4340"/>
    <s v="Hardwood Conifer Mixed"/>
    <n v="4340"/>
    <s v="Town of Grant-Valkaria    Town of Malabar                  Brevard County"/>
    <n v="2"/>
    <n v="0.15430095530527013"/>
    <n v="0"/>
    <n v="0"/>
    <n v="0.70480610349542783"/>
    <n v="0.36770216459327759"/>
    <n v="0.15430095530527013"/>
    <n v="0.70480610349542783"/>
    <n v="0.70480610349542783"/>
    <n v="352.17139465203775"/>
    <n v="1"/>
    <n v="1"/>
    <n v="0.36770216459327759"/>
    <n v="0.36770216459327759"/>
  </r>
  <r>
    <n v="3207"/>
    <n v="0"/>
    <x v="2"/>
    <x v="4"/>
    <x v="4"/>
    <s v="62-304.520 (8), F.A.C."/>
    <x v="4"/>
    <x v="4"/>
    <x v="25"/>
    <n v="4340"/>
    <s v="Hardwood Conifer Mixed"/>
    <n v="4340"/>
    <s v="Town of Indian River Shores                  Indian River County"/>
    <n v="50"/>
    <n v="11.816334438313582"/>
    <n v="0"/>
    <n v="0"/>
    <n v="73.313594723627133"/>
    <n v="9.4020000012970737"/>
    <n v="11.816334438313582"/>
    <n v="73.313594723627133"/>
    <n v="73.313594723627133"/>
    <n v="35127.529873905245"/>
    <n v="1"/>
    <n v="1"/>
    <n v="9.4020000012970737"/>
    <n v="9.4020000012970737"/>
  </r>
  <r>
    <n v="758"/>
    <n v="0"/>
    <x v="2"/>
    <x v="3"/>
    <x v="4"/>
    <s v="62-304.520 (12), F.A.C."/>
    <x v="5"/>
    <x v="0"/>
    <x v="26"/>
    <n v="4340"/>
    <s v="Hardwood Conifer Mixed"/>
    <n v="4340"/>
    <s v="Town of Malabar                  Brevard County"/>
    <n v="20"/>
    <n v="1.8946660271961657"/>
    <n v="0"/>
    <n v="0"/>
    <n v="7.6816378002272101"/>
    <n v="2.9440515472673634"/>
    <n v="1.8946660271961657"/>
    <n v="7.6816378002272101"/>
    <n v="7.6816378002272101"/>
    <n v="3982.0813757042165"/>
    <n v="1"/>
    <n v="1"/>
    <n v="2.9440515472673634"/>
    <n v="2.9440515472673634"/>
  </r>
  <r>
    <n v="2386"/>
    <n v="0"/>
    <x v="2"/>
    <x v="3"/>
    <x v="4"/>
    <s v="62-304.520 (7), F.A.C."/>
    <x v="4"/>
    <x v="4"/>
    <x v="26"/>
    <n v="4340"/>
    <s v="Hardwood Conifer Mixed"/>
    <n v="4340"/>
    <s v="Town of Malabar                  Brevard County"/>
    <n v="775"/>
    <n v="257.28275558738125"/>
    <n v="0"/>
    <n v="0"/>
    <n v="1170.4667147341761"/>
    <n v="139.17894544699783"/>
    <n v="257.28275558738125"/>
    <n v="1170.4667147341761"/>
    <n v="1170.4667147341761"/>
    <n v="563760.41144223697"/>
    <n v="1"/>
    <n v="1"/>
    <n v="139.17894544699783"/>
    <n v="139.17894544699783"/>
  </r>
  <r>
    <n v="2387"/>
    <n v="0"/>
    <x v="2"/>
    <x v="3"/>
    <x v="4"/>
    <s v="62-304.520 (7), F.A.C."/>
    <x v="4"/>
    <x v="4"/>
    <x v="26"/>
    <n v="4340"/>
    <s v="Hardwood Conifer Mixed"/>
    <n v="4340"/>
    <s v="Town of Malabar      City of Palm Bay            Brevard County"/>
    <n v="19"/>
    <n v="0.67880961972957365"/>
    <n v="0"/>
    <n v="0"/>
    <n v="4.2502747087577459"/>
    <n v="0.60178186728850624"/>
    <n v="0.67880961972957365"/>
    <n v="4.2502747087577459"/>
    <n v="4.2502747087577459"/>
    <n v="1882.4105079670248"/>
    <n v="1"/>
    <n v="1"/>
    <n v="0.60178186728850624"/>
    <n v="0.60178186728850624"/>
  </r>
  <r>
    <n v="1092"/>
    <n v="0"/>
    <x v="2"/>
    <x v="3"/>
    <x v="4"/>
    <s v="62-304.520 (7)(b),(16), F.A.C."/>
    <x v="4"/>
    <x v="4"/>
    <x v="34"/>
    <n v="4340"/>
    <s v="Hardwood Conifer Mixed"/>
    <n v="4340"/>
    <s v="Town of Melbourne Village               Brevard County"/>
    <n v="28"/>
    <n v="2.711359092855123"/>
    <n v="0"/>
    <n v="0"/>
    <n v="22.197349536041212"/>
    <n v="2.8782452602675979"/>
    <n v="2.711359092855123"/>
    <n v="22.197349536041212"/>
    <n v="22.197349536041212"/>
    <n v="9492.2240337806052"/>
    <n v="1"/>
    <n v="1"/>
    <n v="2.8782452602675979"/>
    <n v="2.8782452602675979"/>
  </r>
  <r>
    <n v="4796"/>
    <n v="0"/>
    <x v="2"/>
    <x v="2"/>
    <x v="4"/>
    <s v="62-304.520 (7), F.A.C."/>
    <x v="4"/>
    <x v="4"/>
    <x v="27"/>
    <n v="4340"/>
    <s v="Hardwood Conifer Mixed"/>
    <n v="4340"/>
    <s v="Town of Orchid            Indian River County"/>
    <n v="31"/>
    <n v="4.084410810087677"/>
    <n v="0"/>
    <n v="0"/>
    <n v="19.581871260871608"/>
    <n v="2.5739675831346815"/>
    <n v="4.084410810087677"/>
    <n v="19.581871260871608"/>
    <n v="19.581871260871608"/>
    <n v="9390.8607938994937"/>
    <n v="1"/>
    <n v="1"/>
    <n v="2.5739675831346815"/>
    <n v="2.5739675831346815"/>
  </r>
  <r>
    <n v="5181"/>
    <n v="0"/>
    <x v="2"/>
    <x v="5"/>
    <x v="5"/>
    <s v="C-25 and South Indian River Lagoon"/>
    <x v="5"/>
    <x v="5"/>
    <x v="31"/>
    <n v="4340"/>
    <s v="Hardwood Conifer Mixed"/>
    <n v="4340"/>
    <s v="Town of St. Lucie Village       St. Lucie County"/>
    <n v="39"/>
    <n v="2.5507263382755307"/>
    <n v="0"/>
    <n v="0"/>
    <n v="22.337955729029673"/>
    <n v="3.8848797605301493"/>
    <n v="2.5507263382755307"/>
    <n v="22.337955729029673"/>
    <n v="22.337955729029673"/>
    <n v="8384.8900751200526"/>
    <n v="1"/>
    <n v="1"/>
    <n v="3.8848797605301493"/>
    <n v="3.8848797605301493"/>
  </r>
  <r>
    <n v="2424"/>
    <n v="0"/>
    <x v="2"/>
    <x v="3"/>
    <x v="4"/>
    <s v="62-304.520 (7), F.A.C."/>
    <x v="4"/>
    <x v="4"/>
    <x v="9"/>
    <n v="4340"/>
    <s v="Hardwood Conifer Mixed"/>
    <n v="4340"/>
    <s v="US Air Force                 City of Palm Bay            Brevard County       SJRWMD C-1 Diversion"/>
    <n v="14"/>
    <n v="4.1568173706424449"/>
    <n v="0"/>
    <n v="0"/>
    <n v="8.3730494726405063"/>
    <n v="1.5928756094374619"/>
    <n v="4.1568173706424449"/>
    <n v="29.073088446668418"/>
    <n v="8.3730494726405063"/>
    <n v="14198.633746940452"/>
    <n v="0.28800000000000003"/>
    <n v="0.46899999999999997"/>
    <n v="3.3963232610606866"/>
    <n v="1.5928756094374619"/>
  </r>
  <r>
    <n v="3740"/>
    <n v="0"/>
    <x v="2"/>
    <x v="2"/>
    <x v="4"/>
    <s v="62-304.520 (7)(b),(19), F.A.C."/>
    <x v="4"/>
    <x v="4"/>
    <x v="28"/>
    <n v="4340"/>
    <s v="Hardwood Conifer Mixed"/>
    <n v="4340"/>
    <s v="VLWCD                                Indian River County"/>
    <n v="7"/>
    <n v="0.20110793936970817"/>
    <n v="0"/>
    <n v="0"/>
    <n v="1.1523848386950264"/>
    <n v="0.13023424584841864"/>
    <n v="0.20110793936970817"/>
    <n v="1.1523848386950264"/>
    <n v="1.1523848386950264"/>
    <n v="570.64689909293259"/>
    <n v="1"/>
    <n v="1"/>
    <n v="0.13023424584841864"/>
    <n v="0.13023424584841864"/>
  </r>
  <r>
    <n v="3741"/>
    <n v="0"/>
    <x v="2"/>
    <x v="2"/>
    <x v="4"/>
    <s v="62-304.520 (7)(b),(19), F.A.C."/>
    <x v="4"/>
    <x v="4"/>
    <x v="28"/>
    <n v="4340"/>
    <s v="Hardwood Conifer Mixed"/>
    <n v="4340"/>
    <s v="VLWCD          City of Fellsmere                      Indian River County"/>
    <n v="233"/>
    <n v="26.168084255562434"/>
    <n v="0"/>
    <n v="0"/>
    <n v="156.8566042555442"/>
    <n v="18.528702898340352"/>
    <n v="26.168084255562434"/>
    <n v="156.8566042555442"/>
    <n v="156.8566042555442"/>
    <n v="73600.156488248685"/>
    <n v="1"/>
    <n v="1"/>
    <n v="18.528702898340352"/>
    <n v="18.528702898340352"/>
  </r>
  <r>
    <n v="4805"/>
    <n v="0"/>
    <x v="2"/>
    <x v="2"/>
    <x v="4"/>
    <s v="62-304.520 (7), F.A.C."/>
    <x v="4"/>
    <x v="4"/>
    <x v="28"/>
    <n v="4340"/>
    <s v="Hardwood Conifer Mixed"/>
    <n v="4340"/>
    <s v="VLWCD          City of Fellsmere                      Indian River County"/>
    <n v="6"/>
    <n v="9.744013639770073E-2"/>
    <n v="0"/>
    <n v="0"/>
    <n v="0.46454690511735131"/>
    <n v="3.7026652087532898E-2"/>
    <n v="9.744013639770073E-2"/>
    <n v="0.46454690511735131"/>
    <n v="0.46454690511735131"/>
    <n v="213.57586472543284"/>
    <n v="1"/>
    <n v="1"/>
    <n v="3.7026652087532898E-2"/>
    <n v="3.7026652087532898E-2"/>
  </r>
  <r>
    <n v="2592"/>
    <n v="0"/>
    <x v="2"/>
    <x v="4"/>
    <x v="4"/>
    <s v="62-304.520 (8), F.A.C."/>
    <x v="4"/>
    <x v="4"/>
    <x v="11"/>
    <n v="4370"/>
    <s v="Australian pine"/>
    <n v="2000"/>
    <s v="FDOT District 4                                       Indian River County"/>
    <n v="5"/>
    <n v="0.32830753374788629"/>
    <n v="3.0057267921303032"/>
    <n v="0.42721778302581886"/>
    <n v="3.0057267921303032"/>
    <n v="0.42721778302581886"/>
    <n v="0.32830753374788629"/>
    <n v="3.0057267921303032"/>
    <n v="3.0057267921303032"/>
    <n v="1302.5511572000087"/>
    <n v="1"/>
    <n v="1"/>
    <n v="0.42721778302581886"/>
    <n v="0.42721778302581886"/>
  </r>
  <r>
    <n v="2593"/>
    <n v="0"/>
    <x v="2"/>
    <x v="4"/>
    <x v="4"/>
    <s v="62-304.520 (8), F.A.C."/>
    <x v="4"/>
    <x v="4"/>
    <x v="11"/>
    <n v="4370"/>
    <s v="Australian pine"/>
    <n v="2000"/>
    <s v="Indian River County"/>
    <n v="21"/>
    <n v="3.5082538913553361"/>
    <n v="23.396817053823728"/>
    <n v="3.3009541657431365"/>
    <n v="23.396817053823728"/>
    <n v="3.3009541657431365"/>
    <n v="3.5082538913553361"/>
    <n v="23.396817053823728"/>
    <n v="23.396817053823728"/>
    <n v="11778.473619798006"/>
    <n v="1"/>
    <n v="1"/>
    <n v="3.3009541657431365"/>
    <n v="3.3009541657431365"/>
  </r>
  <r>
    <n v="3381"/>
    <n v="0"/>
    <x v="2"/>
    <x v="2"/>
    <x v="4"/>
    <s v="62-304.520 (7)(b),(19), F.A.C."/>
    <x v="4"/>
    <x v="4"/>
    <x v="11"/>
    <n v="4370"/>
    <s v="Australian pine"/>
    <n v="2000"/>
    <s v="Indian River County"/>
    <n v="2"/>
    <n v="9.9187129227671178E-5"/>
    <n v="6.2484756322532553E-4"/>
    <n v="7.7564085603337073E-5"/>
    <n v="6.2484756322532553E-4"/>
    <n v="7.7564085603337073E-5"/>
    <n v="9.9187129227671178E-5"/>
    <n v="6.2484756322532553E-4"/>
    <n v="6.2484756322532553E-4"/>
    <n v="0.26607676553484233"/>
    <n v="1"/>
    <n v="1"/>
    <n v="7.7564085603337073E-5"/>
    <n v="7.7564085603337073E-5"/>
  </r>
  <r>
    <n v="4055"/>
    <n v="0"/>
    <x v="2"/>
    <x v="2"/>
    <x v="4"/>
    <s v="62-304.520 (7), F.A.C."/>
    <x v="4"/>
    <x v="4"/>
    <x v="11"/>
    <n v="4370"/>
    <s v="Australian pine"/>
    <n v="2000"/>
    <s v="Indian River County"/>
    <n v="12"/>
    <n v="2.3068567232347875E-2"/>
    <n v="0.14792267249420732"/>
    <n v="2.5546602589588505E-2"/>
    <n v="0.14792267249420732"/>
    <n v="2.5546602589588505E-2"/>
    <n v="2.3068567232347875E-2"/>
    <n v="0.14792267249420732"/>
    <n v="0.14792267249420732"/>
    <n v="70.439031239208688"/>
    <n v="1"/>
    <n v="1"/>
    <n v="2.5546602589588505E-2"/>
    <n v="2.5546602589588505E-2"/>
  </r>
  <r>
    <n v="2689"/>
    <n v="0"/>
    <x v="2"/>
    <x v="4"/>
    <x v="4"/>
    <s v="62-304.520 (8), F.A.C."/>
    <x v="4"/>
    <x v="4"/>
    <x v="17"/>
    <n v="4370"/>
    <s v="Australian pine"/>
    <n v="3000"/>
    <s v="City of Vero Beach    Indian River County"/>
    <n v="9"/>
    <n v="3.3126648286300651E-2"/>
    <n v="0"/>
    <n v="0"/>
    <n v="0.15643087939229475"/>
    <n v="2.3290152638083463E-2"/>
    <n v="3.3126648286300651E-2"/>
    <n v="0.15643087939229475"/>
    <n v="0.15643087939229475"/>
    <n v="76.722203956638282"/>
    <n v="1"/>
    <n v="1"/>
    <n v="2.3290152638083463E-2"/>
    <n v="2.3290152638083463E-2"/>
  </r>
  <r>
    <n v="3208"/>
    <n v="0"/>
    <x v="2"/>
    <x v="4"/>
    <x v="4"/>
    <s v="62-304.520 (8), F.A.C."/>
    <x v="4"/>
    <x v="4"/>
    <x v="25"/>
    <n v="4370"/>
    <s v="Australian pine"/>
    <n v="3000"/>
    <s v="Town of Indian River Shores                  Indian River County"/>
    <n v="26"/>
    <n v="4.5932871045014041E-2"/>
    <n v="0"/>
    <n v="0"/>
    <n v="0.20269142895529196"/>
    <n v="2.8370641019524447E-2"/>
    <n v="4.5932871045014041E-2"/>
    <n v="0.20269142895529196"/>
    <n v="0.20269142895529196"/>
    <n v="94.975423860509466"/>
    <n v="1"/>
    <n v="1"/>
    <n v="2.8370641019524447E-2"/>
    <n v="2.8370641019524447E-2"/>
  </r>
  <r>
    <n v="1330"/>
    <n v="0"/>
    <x v="2"/>
    <x v="3"/>
    <x v="4"/>
    <s v="62-304.520 (7), F.A.C."/>
    <x v="4"/>
    <x v="4"/>
    <x v="1"/>
    <n v="4370"/>
    <s v="Australian pine"/>
    <n v="4370"/>
    <s v="Brevard County"/>
    <n v="144"/>
    <n v="37.739825088798696"/>
    <n v="0"/>
    <n v="0"/>
    <n v="173.85509152787566"/>
    <n v="29.142235723812185"/>
    <n v="37.739825088798696"/>
    <n v="173.85509152787566"/>
    <n v="173.85509152787566"/>
    <n v="87319.2084941262"/>
    <n v="1"/>
    <n v="1"/>
    <n v="29.142235723812185"/>
    <n v="29.142235723812185"/>
  </r>
  <r>
    <n v="4138"/>
    <n v="0"/>
    <x v="2"/>
    <x v="2"/>
    <x v="4"/>
    <s v="62-304.520 (7), F.A.C."/>
    <x v="4"/>
    <x v="4"/>
    <x v="1"/>
    <n v="4370"/>
    <s v="Australian pine"/>
    <n v="4370"/>
    <s v="Brevard County"/>
    <n v="246"/>
    <n v="60.267389805299956"/>
    <n v="0"/>
    <n v="0"/>
    <n v="273.00523120775341"/>
    <n v="45.488380367905215"/>
    <n v="60.267389805299956"/>
    <n v="273.00523120775341"/>
    <n v="273.00523120775341"/>
    <n v="137918.97062358577"/>
    <n v="1"/>
    <n v="1"/>
    <n v="45.488380367905215"/>
    <n v="45.488380367905215"/>
  </r>
  <r>
    <n v="4217"/>
    <n v="0"/>
    <x v="2"/>
    <x v="2"/>
    <x v="4"/>
    <s v="62-304.520 (7), F.A.C."/>
    <x v="4"/>
    <x v="4"/>
    <x v="13"/>
    <n v="4370"/>
    <s v="Australian pine"/>
    <n v="4370"/>
    <s v="City of Fellsmere                      Indian River County"/>
    <n v="9"/>
    <n v="1.2852778548369375"/>
    <n v="0"/>
    <n v="0"/>
    <n v="6.4119030564434194"/>
    <n v="0.99685490435951984"/>
    <n v="1.2852778548369375"/>
    <n v="6.4119030564434194"/>
    <n v="6.4119030564434194"/>
    <n v="3505.2408351329286"/>
    <n v="1"/>
    <n v="1"/>
    <n v="0.99685490435951984"/>
    <n v="0.99685490435951984"/>
  </r>
  <r>
    <n v="2690"/>
    <n v="0"/>
    <x v="2"/>
    <x v="4"/>
    <x v="4"/>
    <s v="62-304.520 (8), F.A.C."/>
    <x v="4"/>
    <x v="4"/>
    <x v="17"/>
    <n v="4370"/>
    <s v="Australian pine"/>
    <n v="4370"/>
    <s v="City of Vero Beach    Indian River County"/>
    <n v="26"/>
    <n v="2.02586025647871"/>
    <n v="0"/>
    <n v="0"/>
    <n v="11.499607462939915"/>
    <n v="1.7076527411796396"/>
    <n v="2.02586025647871"/>
    <n v="11.499607462939915"/>
    <n v="11.499607462939915"/>
    <n v="5521.1296047494643"/>
    <n v="1"/>
    <n v="1"/>
    <n v="1.7076527411796396"/>
    <n v="1.7076527411796396"/>
  </r>
  <r>
    <n v="4960"/>
    <n v="0"/>
    <x v="2"/>
    <x v="5"/>
    <x v="5"/>
    <s v="C-25 and South Indian River Lagoon"/>
    <x v="5"/>
    <x v="5"/>
    <x v="18"/>
    <n v="4370"/>
    <s v="Australian pine"/>
    <n v="4370"/>
    <s v="FDOT District 4                                         St. Lucie County"/>
    <n v="10"/>
    <n v="0.96417117127600949"/>
    <n v="0"/>
    <n v="0"/>
    <n v="7.6002769772488259"/>
    <n v="1.3277636421601042"/>
    <n v="0.96417117127600949"/>
    <n v="7.6002769772488259"/>
    <n v="7.6002769772488259"/>
    <n v="3066.9688715113866"/>
    <n v="1"/>
    <n v="1"/>
    <n v="1.3277636421601042"/>
    <n v="1.3277636421601042"/>
  </r>
  <r>
    <n v="2829"/>
    <n v="0"/>
    <x v="2"/>
    <x v="4"/>
    <x v="4"/>
    <s v="62-304.520 (8), F.A.C."/>
    <x v="4"/>
    <x v="4"/>
    <x v="18"/>
    <n v="4370"/>
    <s v="Australian pine"/>
    <n v="4370"/>
    <s v="FDOT District 4                                       Indian River County"/>
    <n v="4"/>
    <n v="3.177014271760413E-2"/>
    <n v="0"/>
    <n v="0"/>
    <n v="0.27721434610575513"/>
    <n v="3.6570100868421912E-2"/>
    <n v="3.177014271760413E-2"/>
    <n v="0.27721434610575513"/>
    <n v="0.27721434610575513"/>
    <n v="124.49053572013199"/>
    <n v="1"/>
    <n v="1"/>
    <n v="3.6570100868421912E-2"/>
    <n v="3.6570100868421912E-2"/>
  </r>
  <r>
    <n v="4436"/>
    <n v="0"/>
    <x v="2"/>
    <x v="2"/>
    <x v="4"/>
    <s v="62-304.520 (7), F.A.C."/>
    <x v="4"/>
    <x v="4"/>
    <x v="18"/>
    <n v="4370"/>
    <s v="Australian pine"/>
    <n v="4370"/>
    <s v="FDOT District 4                                       Indian River County"/>
    <n v="39"/>
    <n v="2.4885609712449783"/>
    <n v="0"/>
    <n v="0"/>
    <n v="15.09783092770212"/>
    <n v="2.2552974361619951"/>
    <n v="2.4885609712449783"/>
    <n v="15.09783092770212"/>
    <n v="15.09783092770212"/>
    <n v="7281.9045819961766"/>
    <n v="1"/>
    <n v="1"/>
    <n v="2.2552974361619951"/>
    <n v="2.2552974361619951"/>
  </r>
  <r>
    <n v="2830"/>
    <n v="0"/>
    <x v="2"/>
    <x v="4"/>
    <x v="4"/>
    <s v="62-304.520 (8), F.A.C."/>
    <x v="4"/>
    <x v="4"/>
    <x v="18"/>
    <n v="4370"/>
    <s v="Australian pine"/>
    <n v="4370"/>
    <s v="FDOT District 4 IRFWCD                                      Indian River County"/>
    <n v="1"/>
    <n v="6.9291567609503476E-3"/>
    <n v="0"/>
    <n v="0"/>
    <n v="6.7843872199376154E-2"/>
    <n v="8.8949974322745425E-3"/>
    <n v="6.9291567609503476E-3"/>
    <n v="6.7843872199376154E-2"/>
    <n v="6.7843872199376154E-2"/>
    <n v="29.081592622530327"/>
    <n v="1"/>
    <n v="1"/>
    <n v="8.8949974322745425E-3"/>
    <n v="8.8949974322745425E-3"/>
  </r>
  <r>
    <n v="4586"/>
    <n v="0"/>
    <x v="2"/>
    <x v="2"/>
    <x v="4"/>
    <s v="62-304.520 (7), F.A.C."/>
    <x v="4"/>
    <x v="4"/>
    <x v="19"/>
    <n v="4370"/>
    <s v="Australian pine"/>
    <n v="4370"/>
    <s v="FWCD                                     Indian River County"/>
    <n v="7"/>
    <n v="0.46036035985848972"/>
    <n v="0"/>
    <n v="0"/>
    <n v="2.7092444280068371"/>
    <n v="0.31549685646228037"/>
    <n v="0.46036035985848972"/>
    <n v="2.7092444280068371"/>
    <n v="2.7092444280068371"/>
    <n v="1219.9031519342502"/>
    <n v="1"/>
    <n v="1"/>
    <n v="0.31549685646228037"/>
    <n v="0.31549685646228037"/>
  </r>
  <r>
    <n v="2951"/>
    <n v="0"/>
    <x v="2"/>
    <x v="4"/>
    <x v="4"/>
    <s v="62-304.520 (8), F.A.C."/>
    <x v="4"/>
    <x v="4"/>
    <x v="12"/>
    <n v="4370"/>
    <s v="Australian pine"/>
    <n v="4370"/>
    <s v="Indian River County"/>
    <n v="364"/>
    <n v="82.38031302139504"/>
    <n v="0"/>
    <n v="0"/>
    <n v="402.06117718170646"/>
    <n v="65.474262654174424"/>
    <n v="82.38031302139504"/>
    <n v="402.06117718170646"/>
    <n v="402.06117718170646"/>
    <n v="199114.01007294285"/>
    <n v="1"/>
    <n v="1"/>
    <n v="65.474262654174424"/>
    <n v="65.474262654174424"/>
  </r>
  <r>
    <n v="3633"/>
    <n v="0"/>
    <x v="2"/>
    <x v="2"/>
    <x v="4"/>
    <s v="62-304.520 (7)(b),(19), F.A.C."/>
    <x v="4"/>
    <x v="4"/>
    <x v="12"/>
    <n v="4370"/>
    <s v="Australian pine"/>
    <n v="4370"/>
    <s v="Indian River County"/>
    <n v="8"/>
    <n v="1.0142896189447517"/>
    <n v="0"/>
    <n v="0"/>
    <n v="7.3552370620884648"/>
    <n v="1.0630072006889193"/>
    <n v="1.0142896189447517"/>
    <n v="7.3552370620884648"/>
    <n v="7.3552370620884648"/>
    <n v="3344.4872258196024"/>
    <n v="1"/>
    <n v="1"/>
    <n v="1.0630072006889193"/>
    <n v="1.0630072006889193"/>
  </r>
  <r>
    <n v="4671"/>
    <n v="0"/>
    <x v="2"/>
    <x v="2"/>
    <x v="4"/>
    <s v="62-304.520 (7), F.A.C."/>
    <x v="4"/>
    <x v="4"/>
    <x v="12"/>
    <n v="4370"/>
    <s v="Australian pine"/>
    <n v="4370"/>
    <s v="Indian River County"/>
    <n v="242"/>
    <n v="37.847993950761882"/>
    <n v="0"/>
    <n v="0"/>
    <n v="234.2446601181872"/>
    <n v="35.611504207999999"/>
    <n v="37.847993950761882"/>
    <n v="234.2446601181872"/>
    <n v="234.2446601181872"/>
    <n v="109914.4604220278"/>
    <n v="1"/>
    <n v="1"/>
    <n v="35.611504207999999"/>
    <n v="35.611504207999999"/>
  </r>
  <r>
    <n v="3117"/>
    <n v="0"/>
    <x v="2"/>
    <x v="4"/>
    <x v="4"/>
    <s v="62-304.520 (8), F.A.C."/>
    <x v="4"/>
    <x v="4"/>
    <x v="20"/>
    <n v="4370"/>
    <s v="Australian pine"/>
    <n v="4370"/>
    <s v="IRFWCD                                      Indian River County"/>
    <n v="14"/>
    <n v="0.44942601200568777"/>
    <n v="0"/>
    <n v="0"/>
    <n v="3.2157930801185275"/>
    <n v="0.48640134633494903"/>
    <n v="0.44942601200568777"/>
    <n v="3.2157930801185275"/>
    <n v="3.2157930801185275"/>
    <n v="1408.5170462347751"/>
    <n v="1"/>
    <n v="1"/>
    <n v="0.48640134633494903"/>
    <n v="0.48640134633494903"/>
  </r>
  <r>
    <n v="3159"/>
    <n v="0"/>
    <x v="2"/>
    <x v="4"/>
    <x v="4"/>
    <s v="62-304.520 (8), F.A.C."/>
    <x v="4"/>
    <x v="4"/>
    <x v="21"/>
    <n v="4370"/>
    <s v="Australian pine"/>
    <n v="4370"/>
    <s v="IRFWCD     SRIDROW                                 Indian River County"/>
    <n v="1"/>
    <n v="1.1003714982445099E-2"/>
    <n v="0"/>
    <n v="0"/>
    <n v="7.8737862825252178E-2"/>
    <n v="1.0626095146934432E-2"/>
    <n v="1.1003714982445099E-2"/>
    <n v="7.8737862825252178E-2"/>
    <n v="7.8737862825252178E-2"/>
    <n v="36.013262482012678"/>
    <n v="1"/>
    <n v="1"/>
    <n v="1.0626095146934432E-2"/>
    <n v="1.0626095146934432E-2"/>
  </r>
  <r>
    <n v="3160"/>
    <n v="0"/>
    <x v="2"/>
    <x v="4"/>
    <x v="4"/>
    <s v="62-304.520 (8), F.A.C."/>
    <x v="4"/>
    <x v="4"/>
    <x v="21"/>
    <n v="4370"/>
    <s v="Australian pine"/>
    <n v="4370"/>
    <s v="SRIDROW                                 Indian River County"/>
    <n v="1"/>
    <n v="1.6480381264960091E-2"/>
    <n v="0"/>
    <n v="0"/>
    <n v="0.11792653675767438"/>
    <n v="1.5914816010647738E-2"/>
    <n v="1.6480381264960091E-2"/>
    <n v="0.11792653675767438"/>
    <n v="0.11792653675767438"/>
    <n v="53.937447239002346"/>
    <n v="1"/>
    <n v="1"/>
    <n v="1.5914816010647738E-2"/>
    <n v="1.5914816010647738E-2"/>
  </r>
  <r>
    <n v="4724"/>
    <n v="0"/>
    <x v="2"/>
    <x v="2"/>
    <x v="4"/>
    <s v="62-304.520 (7), F.A.C."/>
    <x v="4"/>
    <x v="4"/>
    <x v="21"/>
    <n v="4370"/>
    <s v="Australian pine"/>
    <n v="4370"/>
    <s v="SRIDROW                                 Indian River County"/>
    <n v="7"/>
    <n v="0.46349603349459934"/>
    <n v="0"/>
    <n v="0"/>
    <n v="3.042213046507166"/>
    <n v="0.47035059496011911"/>
    <n v="0.46349603349459934"/>
    <n v="3.042213046507166"/>
    <n v="3.042213046507166"/>
    <n v="1487.5209160440224"/>
    <n v="1"/>
    <n v="1"/>
    <n v="0.47035059496011911"/>
    <n v="0.47035059496011911"/>
  </r>
  <r>
    <n v="5122"/>
    <n v="0"/>
    <x v="2"/>
    <x v="5"/>
    <x v="5"/>
    <s v="C-25 and South Indian River Lagoon"/>
    <x v="5"/>
    <x v="5"/>
    <x v="23"/>
    <n v="4370"/>
    <s v="Australian pine"/>
    <n v="4370"/>
    <s v="St. Lucie County"/>
    <n v="273"/>
    <n v="77.730403781407873"/>
    <n v="0"/>
    <n v="0"/>
    <n v="336.22893438994993"/>
    <n v="58.816467137888608"/>
    <n v="77.730403781407873"/>
    <n v="336.22893438994993"/>
    <n v="336.22893438994993"/>
    <n v="165177.62491730388"/>
    <n v="1"/>
    <n v="1"/>
    <n v="58.816467137888608"/>
    <n v="58.816467137888608"/>
  </r>
  <r>
    <n v="3209"/>
    <n v="0"/>
    <x v="2"/>
    <x v="4"/>
    <x v="4"/>
    <s v="62-304.520 (8), F.A.C."/>
    <x v="4"/>
    <x v="4"/>
    <x v="25"/>
    <n v="4370"/>
    <s v="Australian pine"/>
    <n v="4370"/>
    <s v="Town of Indian River Shores                  Indian River County"/>
    <n v="77"/>
    <n v="8.8540941650375569"/>
    <n v="0"/>
    <n v="0"/>
    <n v="42.463230998673929"/>
    <n v="6.7151460289382294"/>
    <n v="8.8540941650375569"/>
    <n v="42.463230998673929"/>
    <n v="42.463230998673929"/>
    <n v="21137.73949564969"/>
    <n v="1"/>
    <n v="1"/>
    <n v="6.7151460289382294"/>
    <n v="6.7151460289382294"/>
  </r>
  <r>
    <n v="4139"/>
    <n v="0"/>
    <x v="2"/>
    <x v="2"/>
    <x v="4"/>
    <s v="62-304.520 (7), F.A.C."/>
    <x v="4"/>
    <x v="4"/>
    <x v="1"/>
    <n v="4410"/>
    <s v="Coniferous pine"/>
    <n v="4410"/>
    <s v="Brevard County"/>
    <n v="507"/>
    <n v="212.27969305686747"/>
    <n v="0"/>
    <n v="0"/>
    <n v="1003.3647992238996"/>
    <n v="167.44809310240061"/>
    <n v="212.27969305686747"/>
    <n v="1003.3647992238996"/>
    <n v="1003.3647992238996"/>
    <n v="501211.12029811169"/>
    <n v="1"/>
    <n v="1"/>
    <n v="167.44809310240061"/>
    <n v="167.44809310240061"/>
  </r>
  <r>
    <n v="4263"/>
    <n v="0"/>
    <x v="2"/>
    <x v="2"/>
    <x v="4"/>
    <s v="62-304.520 (7), F.A.C."/>
    <x v="4"/>
    <x v="4"/>
    <x v="15"/>
    <n v="4410"/>
    <s v="Coniferous pine"/>
    <n v="4410"/>
    <s v="City of Palm Bay            Brevard County"/>
    <n v="17"/>
    <n v="0.56637372352721305"/>
    <n v="0"/>
    <n v="0"/>
    <n v="2.9477335796985247"/>
    <n v="0.40129926535362914"/>
    <n v="0.56637372352721305"/>
    <n v="2.9477335796985247"/>
    <n v="2.9477335796985247"/>
    <n v="1441.7784081185628"/>
    <n v="1"/>
    <n v="1"/>
    <n v="0.40129926535362914"/>
    <n v="0.40129926535362914"/>
  </r>
  <r>
    <n v="1671"/>
    <n v="0"/>
    <x v="2"/>
    <x v="3"/>
    <x v="4"/>
    <s v="62-304.520 (7), F.A.C."/>
    <x v="4"/>
    <x v="4"/>
    <x v="14"/>
    <n v="4410"/>
    <s v="Coniferous pine"/>
    <n v="4410"/>
    <s v="City of West Melbourne   Brevard County       SJRWMD C-1 Diversion"/>
    <n v="7"/>
    <n v="0.19001290428006501"/>
    <n v="0"/>
    <n v="0"/>
    <n v="0.42604416788728311"/>
    <n v="0.10430809755329304"/>
    <n v="0.19001290428006501"/>
    <n v="1.4793200273863996"/>
    <n v="0.42604416788728311"/>
    <n v="695.60722180998357"/>
    <n v="0.28800000000000003"/>
    <n v="0.46899999999999997"/>
    <n v="0.22240532527354595"/>
    <n v="0.10430809755329304"/>
  </r>
  <r>
    <n v="2952"/>
    <n v="0"/>
    <x v="2"/>
    <x v="4"/>
    <x v="4"/>
    <s v="62-304.520 (8), F.A.C."/>
    <x v="4"/>
    <x v="4"/>
    <x v="12"/>
    <n v="4410"/>
    <s v="Coniferous pine"/>
    <n v="4410"/>
    <s v="Indian River County"/>
    <n v="15"/>
    <n v="2.1922341286453855"/>
    <n v="0"/>
    <n v="0"/>
    <n v="16.325828982363085"/>
    <n v="2.4984603159536607"/>
    <n v="2.1922341286453855"/>
    <n v="16.325828982363085"/>
    <n v="16.325828982363085"/>
    <n v="7909.2240671645313"/>
    <n v="1"/>
    <n v="1"/>
    <n v="2.4984603159536607"/>
    <n v="2.4984603159536607"/>
  </r>
  <r>
    <n v="3634"/>
    <n v="0"/>
    <x v="2"/>
    <x v="2"/>
    <x v="4"/>
    <s v="62-304.520 (7)(b),(19), F.A.C."/>
    <x v="4"/>
    <x v="4"/>
    <x v="12"/>
    <n v="4410"/>
    <s v="Coniferous pine"/>
    <n v="4410"/>
    <s v="Indian River County"/>
    <n v="11"/>
    <n v="2.5589734372869555"/>
    <n v="0"/>
    <n v="0"/>
    <n v="9.5946114310681914"/>
    <n v="1.538278035588232"/>
    <n v="2.5589734372869555"/>
    <n v="9.5946114310681914"/>
    <n v="9.5946114310681914"/>
    <n v="4740.223600973939"/>
    <n v="1"/>
    <n v="1"/>
    <n v="1.538278035588232"/>
    <n v="1.538278035588232"/>
  </r>
  <r>
    <n v="2095"/>
    <n v="0"/>
    <x v="2"/>
    <x v="3"/>
    <x v="4"/>
    <s v="62-304.520 (7), F.A.C."/>
    <x v="4"/>
    <x v="4"/>
    <x v="22"/>
    <n v="4410"/>
    <s v="Coniferous pine"/>
    <n v="4410"/>
    <s v="MTWCD                                 City of West Melbourne   Brevard County       SJRWMD C-1 Diversion"/>
    <n v="6"/>
    <n v="1.2039901859869395"/>
    <n v="0"/>
    <n v="0"/>
    <n v="2.4223100667372925"/>
    <n v="0.55729455735473354"/>
    <n v="1.2039901859869395"/>
    <n v="8.4107988428378206"/>
    <n v="2.4223100667372925"/>
    <n v="4097.513357498523"/>
    <n v="0.28800000000000003"/>
    <n v="0.46899999999999997"/>
    <n v="1.1882613163213935"/>
    <n v="0.55729455735473354"/>
  </r>
  <r>
    <n v="2254"/>
    <n v="0"/>
    <x v="2"/>
    <x v="3"/>
    <x v="4"/>
    <s v="62-304.520 (7), F.A.C."/>
    <x v="4"/>
    <x v="4"/>
    <x v="24"/>
    <n v="4410"/>
    <s v="Coniferous pine"/>
    <n v="4410"/>
    <s v="Town of Grant-Valkaria                      Brevard County"/>
    <n v="19"/>
    <n v="4.3507589091077827"/>
    <n v="0"/>
    <n v="0"/>
    <n v="20.089417156083023"/>
    <n v="3.0452675997996077"/>
    <n v="4.3507589091077827"/>
    <n v="20.089417156083023"/>
    <n v="20.089417156083023"/>
    <n v="9664.6137223622227"/>
    <n v="1"/>
    <n v="1"/>
    <n v="3.0452675997996077"/>
    <n v="3.0452675997996077"/>
  </r>
  <r>
    <n v="3635"/>
    <n v="0"/>
    <x v="2"/>
    <x v="2"/>
    <x v="4"/>
    <s v="62-304.520 (7)(b),(19), F.A.C."/>
    <x v="4"/>
    <x v="4"/>
    <x v="12"/>
    <n v="4430"/>
    <s v="Forest regeneration"/>
    <n v="4430"/>
    <s v="Indian River County"/>
    <n v="6"/>
    <n v="1.1625114634144111"/>
    <n v="0"/>
    <n v="0"/>
    <n v="5.2534559202709747"/>
    <n v="0.85598643997422164"/>
    <n v="1.1625114634144111"/>
    <n v="5.2534559202709747"/>
    <n v="5.2534559202709747"/>
    <n v="2373.4669534291183"/>
    <n v="1"/>
    <n v="1"/>
    <n v="0.85598643997422164"/>
    <n v="0.85598643997422164"/>
  </r>
  <r>
    <n v="2255"/>
    <n v="0"/>
    <x v="2"/>
    <x v="3"/>
    <x v="4"/>
    <s v="62-304.520 (7), F.A.C."/>
    <x v="4"/>
    <x v="4"/>
    <x v="24"/>
    <n v="4430"/>
    <s v="Forest regeneration"/>
    <n v="4430"/>
    <s v="Town of Grant-Valkaria                      Brevard County"/>
    <n v="143"/>
    <n v="53.990278557885972"/>
    <n v="0"/>
    <n v="0"/>
    <n v="265.185573367769"/>
    <n v="47.378127329515458"/>
    <n v="53.990278557885972"/>
    <n v="265.185573367769"/>
    <n v="265.185573367769"/>
    <n v="115573.02134737768"/>
    <n v="1"/>
    <n v="1"/>
    <n v="47.378127329515458"/>
    <n v="47.378127329515458"/>
  </r>
  <r>
    <n v="4056"/>
    <n v="0"/>
    <x v="2"/>
    <x v="2"/>
    <x v="4"/>
    <s v="62-304.520 (7), F.A.C."/>
    <x v="4"/>
    <x v="4"/>
    <x v="11"/>
    <n v="5100"/>
    <s v="Streams and waterways"/>
    <n v="2000"/>
    <s v="FWCD                                     Indian River County"/>
    <n v="33"/>
    <n v="2.9507929281233157E-2"/>
    <n v="0.12763437003488351"/>
    <n v="1.2902323680647277E-2"/>
    <n v="0.12763437003488351"/>
    <n v="1.2902323680647277E-2"/>
    <n v="2.9507929281233157E-2"/>
    <n v="0.12763437003488351"/>
    <n v="0.12763437003488351"/>
    <n v="52.712173022343933"/>
    <n v="1"/>
    <n v="1"/>
    <n v="1.2902323680647277E-2"/>
    <n v="1.2902323680647277E-2"/>
  </r>
  <r>
    <n v="4057"/>
    <n v="0"/>
    <x v="2"/>
    <x v="2"/>
    <x v="4"/>
    <s v="62-304.520 (7), F.A.C."/>
    <x v="4"/>
    <x v="4"/>
    <x v="11"/>
    <n v="5100"/>
    <s v="Streams and waterways"/>
    <n v="2000"/>
    <s v="FWCD               City of Fellsmere                      Indian River County"/>
    <n v="2"/>
    <n v="1.5817881799361128E-2"/>
    <n v="0.10995840305657131"/>
    <n v="1.4381902935246806E-2"/>
    <n v="0.10995840305657131"/>
    <n v="1.4381902935246806E-2"/>
    <n v="1.5817881799361128E-2"/>
    <n v="0.10995840305657131"/>
    <n v="0.10995840305657131"/>
    <n v="41.958203772836782"/>
    <n v="1"/>
    <n v="1"/>
    <n v="1.4381902935246806E-2"/>
    <n v="1.4381902935246806E-2"/>
  </r>
  <r>
    <n v="2594"/>
    <n v="0"/>
    <x v="2"/>
    <x v="4"/>
    <x v="4"/>
    <s v="62-304.520 (8), F.A.C."/>
    <x v="4"/>
    <x v="4"/>
    <x v="11"/>
    <n v="5100"/>
    <s v="Streams and waterways"/>
    <n v="2000"/>
    <s v="Indian River County"/>
    <n v="171"/>
    <n v="0.2521736691318528"/>
    <n v="1.2485886545974216"/>
    <n v="0.1438707029291813"/>
    <n v="1.2485886545974216"/>
    <n v="0.1438707029291813"/>
    <n v="0.2521736691318528"/>
    <n v="1.2485886545974216"/>
    <n v="1.2485886545974216"/>
    <n v="505.02959314798983"/>
    <n v="1"/>
    <n v="1"/>
    <n v="0.1438707029291813"/>
    <n v="0.1438707029291813"/>
  </r>
  <r>
    <n v="3382"/>
    <n v="0"/>
    <x v="2"/>
    <x v="2"/>
    <x v="4"/>
    <s v="62-304.520 (7)(b),(19), F.A.C."/>
    <x v="4"/>
    <x v="4"/>
    <x v="11"/>
    <n v="5100"/>
    <s v="Streams and waterways"/>
    <n v="2000"/>
    <s v="Indian River County"/>
    <n v="52"/>
    <n v="1.5423957450506363E-2"/>
    <n v="7.8609645238223794E-2"/>
    <n v="8.8443494088314353E-3"/>
    <n v="7.8609645238223794E-2"/>
    <n v="8.8443494088314353E-3"/>
    <n v="1.5423957450506363E-2"/>
    <n v="7.8609645238223794E-2"/>
    <n v="7.8609645238223794E-2"/>
    <n v="32.342887645283383"/>
    <n v="1"/>
    <n v="1"/>
    <n v="8.8443494088314353E-3"/>
    <n v="8.8443494088314353E-3"/>
  </r>
  <r>
    <n v="2595"/>
    <n v="0"/>
    <x v="2"/>
    <x v="4"/>
    <x v="4"/>
    <s v="62-304.520 (8), F.A.C."/>
    <x v="4"/>
    <x v="4"/>
    <x v="11"/>
    <n v="5100"/>
    <s v="Streams and waterways"/>
    <n v="2000"/>
    <s v="IRFWCD                                      Indian River County"/>
    <n v="63"/>
    <n v="8.3208948088037263E-2"/>
    <n v="0.4214577155004971"/>
    <n v="4.8414923494346965E-2"/>
    <n v="0.4214577155004971"/>
    <n v="4.8414923494346965E-2"/>
    <n v="8.3208948088037263E-2"/>
    <n v="0.4214577155004971"/>
    <n v="0.4214577155004971"/>
    <n v="171.61390575790034"/>
    <n v="1"/>
    <n v="1"/>
    <n v="4.8414923494346965E-2"/>
    <n v="4.8414923494346965E-2"/>
  </r>
  <r>
    <n v="3383"/>
    <n v="0"/>
    <x v="2"/>
    <x v="2"/>
    <x v="4"/>
    <s v="62-304.520 (7)(b),(19), F.A.C."/>
    <x v="4"/>
    <x v="4"/>
    <x v="11"/>
    <n v="5100"/>
    <s v="Streams and waterways"/>
    <n v="2000"/>
    <s v="SRIDROW                                 Indian River County"/>
    <n v="158"/>
    <n v="14.559324119097953"/>
    <n v="68.314695995599692"/>
    <n v="7.8330267879927025"/>
    <n v="68.314695995599692"/>
    <n v="7.8330267879927025"/>
    <n v="14.559324119097953"/>
    <n v="68.314695995599692"/>
    <n v="68.314695995599692"/>
    <n v="27247.358326646536"/>
    <n v="1"/>
    <n v="1"/>
    <n v="7.8330267879927025"/>
    <n v="7.8330267879927025"/>
  </r>
  <r>
    <n v="2691"/>
    <n v="0"/>
    <x v="2"/>
    <x v="4"/>
    <x v="4"/>
    <s v="62-304.520 (8), F.A.C."/>
    <x v="4"/>
    <x v="4"/>
    <x v="17"/>
    <n v="5100"/>
    <s v="Streams and waterways"/>
    <n v="3000"/>
    <s v="City of Vero Beach    Indian River County"/>
    <n v="1"/>
    <n v="2.6672180676654122E-3"/>
    <n v="0"/>
    <n v="0"/>
    <n v="1.5029287422797093E-2"/>
    <n v="2.0530042822866244E-3"/>
    <n v="2.6672180676654122E-3"/>
    <n v="1.5029287422797093E-2"/>
    <n v="1.5029287422797093E-2"/>
    <n v="6.7344610830577665"/>
    <n v="1"/>
    <n v="1"/>
    <n v="2.0530042822866244E-3"/>
    <n v="2.0530042822866244E-3"/>
  </r>
  <r>
    <n v="3636"/>
    <n v="0"/>
    <x v="2"/>
    <x v="2"/>
    <x v="4"/>
    <s v="62-304.520 (7)(b),(19), F.A.C."/>
    <x v="4"/>
    <x v="4"/>
    <x v="12"/>
    <n v="5100"/>
    <s v="Streams and waterways"/>
    <n v="3000"/>
    <s v="Indian River County"/>
    <n v="1"/>
    <n v="2.564731275671893E-4"/>
    <n v="0"/>
    <n v="0"/>
    <n v="1.3795794525563857E-3"/>
    <n v="1.8953197370670901E-4"/>
    <n v="2.564731275671893E-4"/>
    <n v="1.3795794525563857E-3"/>
    <n v="1.3795794525563857E-3"/>
    <n v="0.62556538796900585"/>
    <n v="1"/>
    <n v="1"/>
    <n v="1.8953197370670901E-4"/>
    <n v="1.8953197370670901E-4"/>
  </r>
  <r>
    <n v="5123"/>
    <n v="0"/>
    <x v="2"/>
    <x v="5"/>
    <x v="5"/>
    <s v="C-25 and South Indian River Lagoon"/>
    <x v="5"/>
    <x v="5"/>
    <x v="23"/>
    <n v="5100"/>
    <s v="Streams and waterways"/>
    <n v="3000"/>
    <s v="St. Lucie County"/>
    <n v="6"/>
    <n v="6.2474820992160145E-5"/>
    <n v="0"/>
    <n v="0"/>
    <n v="1.2397604189405591E-4"/>
    <n v="1.4572408044895448E-5"/>
    <n v="6.2474820992160145E-5"/>
    <n v="1.2397604189405591E-4"/>
    <n v="1.2397604189405591E-4"/>
    <n v="4.8927878525777846E-2"/>
    <n v="1"/>
    <n v="1"/>
    <n v="1.4572408044895448E-5"/>
    <n v="1.4572408044895448E-5"/>
  </r>
  <r>
    <n v="1331"/>
    <n v="0"/>
    <x v="2"/>
    <x v="3"/>
    <x v="4"/>
    <s v="62-304.520 (7), F.A.C."/>
    <x v="4"/>
    <x v="4"/>
    <x v="1"/>
    <n v="5100"/>
    <s v="Streams and waterways"/>
    <n v="5100"/>
    <s v="Brevard County"/>
    <n v="127"/>
    <n v="16.237596565652279"/>
    <n v="0"/>
    <n v="0"/>
    <n v="79.082378228800636"/>
    <n v="11.153934197412067"/>
    <n v="16.237596565652279"/>
    <n v="79.082378228800636"/>
    <n v="79.082378228800636"/>
    <n v="31943.884752358899"/>
    <n v="1"/>
    <n v="1"/>
    <n v="11.153934197412067"/>
    <n v="11.153934197412067"/>
  </r>
  <r>
    <n v="3240"/>
    <n v="0"/>
    <x v="2"/>
    <x v="2"/>
    <x v="4"/>
    <s v="62-304.520 (7)(b),(18), F.A.C."/>
    <x v="4"/>
    <x v="4"/>
    <x v="1"/>
    <n v="5100"/>
    <s v="Streams and waterways"/>
    <n v="5100"/>
    <s v="Brevard County"/>
    <n v="329"/>
    <n v="100.44679332642602"/>
    <n v="0"/>
    <n v="0"/>
    <n v="101.39846357199519"/>
    <n v="12.58689648103802"/>
    <n v="100.44679332642602"/>
    <n v="101.39846357199519"/>
    <n v="101.39846357199519"/>
    <n v="42954.601060328023"/>
    <n v="1"/>
    <n v="1"/>
    <n v="12.58689648103802"/>
    <n v="12.58689648103802"/>
  </r>
  <r>
    <n v="3431"/>
    <n v="0"/>
    <x v="2"/>
    <x v="2"/>
    <x v="4"/>
    <s v="62-304.520 (7)(b),(19), F.A.C."/>
    <x v="4"/>
    <x v="4"/>
    <x v="1"/>
    <n v="5100"/>
    <s v="Streams and waterways"/>
    <n v="5100"/>
    <s v="Brevard County"/>
    <n v="140"/>
    <n v="41.591230002116575"/>
    <n v="0"/>
    <n v="0"/>
    <n v="29.937774358905841"/>
    <n v="3.1057211994125722"/>
    <n v="41.591230002116575"/>
    <n v="29.937774358905841"/>
    <n v="29.937774358905841"/>
    <n v="12059.837756250523"/>
    <n v="1"/>
    <n v="1"/>
    <n v="3.1057211994125722"/>
    <n v="3.1057211994125722"/>
  </r>
  <r>
    <n v="3790"/>
    <n v="0"/>
    <x v="2"/>
    <x v="2"/>
    <x v="4"/>
    <s v="62-304.520 (7)(b),(20), F.A.C."/>
    <x v="4"/>
    <x v="4"/>
    <x v="1"/>
    <n v="5100"/>
    <s v="Streams and waterways"/>
    <n v="5100"/>
    <s v="Brevard County"/>
    <n v="375"/>
    <n v="159.24398737352675"/>
    <n v="0"/>
    <n v="0"/>
    <n v="62.090777549008614"/>
    <n v="9.2255034405737852"/>
    <n v="159.24398737352675"/>
    <n v="62.090777549008614"/>
    <n v="62.090777549008614"/>
    <n v="24970.45712153137"/>
    <n v="1"/>
    <n v="1"/>
    <n v="9.2255034405737852"/>
    <n v="9.2255034405737852"/>
  </r>
  <r>
    <n v="4140"/>
    <n v="0"/>
    <x v="2"/>
    <x v="2"/>
    <x v="4"/>
    <s v="62-304.520 (7), F.A.C."/>
    <x v="4"/>
    <x v="4"/>
    <x v="1"/>
    <n v="5100"/>
    <s v="Streams and waterways"/>
    <n v="5100"/>
    <s v="Brevard County"/>
    <n v="1216"/>
    <n v="263.980713003971"/>
    <n v="0"/>
    <n v="0"/>
    <n v="477.10904149556507"/>
    <n v="60.969255752200269"/>
    <n v="263.980713003971"/>
    <n v="477.10904149556507"/>
    <n v="477.10904149556507"/>
    <n v="230380.12755075417"/>
    <n v="1"/>
    <n v="1"/>
    <n v="60.969255752200269"/>
    <n v="60.969255752200269"/>
  </r>
  <r>
    <n v="1332"/>
    <n v="0"/>
    <x v="2"/>
    <x v="3"/>
    <x v="4"/>
    <s v="62-304.520 (7), F.A.C."/>
    <x v="4"/>
    <x v="4"/>
    <x v="1"/>
    <n v="5100"/>
    <s v="Streams and waterways"/>
    <n v="5100"/>
    <s v="Brevard County       SJRWMD C-1 Diversion"/>
    <n v="37"/>
    <n v="4.6990266004012327"/>
    <n v="0"/>
    <n v="0"/>
    <n v="5.3230657423558867"/>
    <n v="0.9192501751316603"/>
    <n v="4.6990266004012327"/>
    <n v="18.482867160957937"/>
    <n v="5.3230657423558867"/>
    <n v="8112.3282364593997"/>
    <n v="0.28800000000000003"/>
    <n v="0.46899999999999997"/>
    <n v="1.9600216953766745"/>
    <n v="0.9192501751316603"/>
  </r>
  <r>
    <n v="3455"/>
    <n v="0"/>
    <x v="2"/>
    <x v="2"/>
    <x v="4"/>
    <s v="62-304.520 (7)(b),(19), F.A.C."/>
    <x v="4"/>
    <x v="4"/>
    <x v="13"/>
    <n v="5100"/>
    <s v="Streams and waterways"/>
    <n v="5100"/>
    <s v="City of Fellsmere                      Indian River County"/>
    <n v="2"/>
    <n v="0.12162612798400642"/>
    <n v="0"/>
    <n v="0"/>
    <n v="0.44560360489312639"/>
    <n v="4.5411710221804243E-2"/>
    <n v="0.12162612798400642"/>
    <n v="0.44560360489312639"/>
    <n v="0.44560360489312639"/>
    <n v="215.49159142573475"/>
    <n v="1"/>
    <n v="1"/>
    <n v="4.5411710221804243E-2"/>
    <n v="4.5411710221804243E-2"/>
  </r>
  <r>
    <n v="866"/>
    <n v="0"/>
    <x v="2"/>
    <x v="3"/>
    <x v="4"/>
    <s v="62-304.520 (7)(b),(16), F.A.C."/>
    <x v="4"/>
    <x v="4"/>
    <x v="8"/>
    <n v="5100"/>
    <s v="Streams and waterways"/>
    <n v="5100"/>
    <s v="City of Melbourne                 Brevard County"/>
    <n v="189"/>
    <n v="41.836230145828509"/>
    <n v="0"/>
    <n v="0"/>
    <n v="115.19448365983492"/>
    <n v="15.669301928175946"/>
    <n v="41.836230145828509"/>
    <n v="115.19448365983492"/>
    <n v="115.19448365983492"/>
    <n v="49804.902972459538"/>
    <n v="1"/>
    <n v="1"/>
    <n v="15.669301928175946"/>
    <n v="15.669301928175946"/>
  </r>
  <r>
    <n v="1427"/>
    <n v="0"/>
    <x v="2"/>
    <x v="3"/>
    <x v="4"/>
    <s v="62-304.520 (7), F.A.C."/>
    <x v="4"/>
    <x v="4"/>
    <x v="8"/>
    <n v="5100"/>
    <s v="Streams and waterways"/>
    <n v="5100"/>
    <s v="City of Melbourne                 Brevard County       SJRWMD C-1 Diversion"/>
    <n v="1"/>
    <n v="1.069164724408333E-2"/>
    <n v="0"/>
    <n v="0"/>
    <n v="1.5769096897080802E-2"/>
    <n v="3.587090483457552E-3"/>
    <n v="1.069164724408333E-2"/>
    <n v="5.4753808670419443E-2"/>
    <n v="1.5769096897080802E-2"/>
    <n v="19.531382277241939"/>
    <n v="0.28800000000000003"/>
    <n v="0.46899999999999997"/>
    <n v="7.6483805617431821E-3"/>
    <n v="3.587090483457552E-3"/>
  </r>
  <r>
    <n v="1550"/>
    <n v="0"/>
    <x v="2"/>
    <x v="3"/>
    <x v="4"/>
    <s v="62-304.520 (7), F.A.C."/>
    <x v="4"/>
    <x v="4"/>
    <x v="15"/>
    <n v="5100"/>
    <s v="Streams and waterways"/>
    <n v="5100"/>
    <s v="City of Palm Bay            Brevard County"/>
    <n v="260"/>
    <n v="55.289345986900777"/>
    <n v="0"/>
    <n v="0"/>
    <n v="172.27774386305981"/>
    <n v="22.041865752009979"/>
    <n v="55.289345986900777"/>
    <n v="172.27774386305981"/>
    <n v="172.27774386305981"/>
    <n v="68569.106284226917"/>
    <n v="1"/>
    <n v="1"/>
    <n v="22.041865752009979"/>
    <n v="22.041865752009979"/>
  </r>
  <r>
    <n v="4264"/>
    <n v="0"/>
    <x v="2"/>
    <x v="2"/>
    <x v="4"/>
    <s v="62-304.520 (7), F.A.C."/>
    <x v="4"/>
    <x v="4"/>
    <x v="15"/>
    <n v="5100"/>
    <s v="Streams and waterways"/>
    <n v="5100"/>
    <s v="City of Palm Bay            Brevard County"/>
    <n v="165"/>
    <n v="24.371087292740462"/>
    <n v="0"/>
    <n v="0"/>
    <n v="49.575951402884399"/>
    <n v="6.4068275695853991"/>
    <n v="24.371087292740462"/>
    <n v="49.575951402884399"/>
    <n v="49.575951402884399"/>
    <n v="24442.1642355847"/>
    <n v="1"/>
    <n v="1"/>
    <n v="6.4068275695853991"/>
    <n v="6.4068275695853991"/>
  </r>
  <r>
    <n v="1551"/>
    <n v="0"/>
    <x v="2"/>
    <x v="3"/>
    <x v="4"/>
    <s v="62-304.520 (7), F.A.C."/>
    <x v="4"/>
    <x v="4"/>
    <x v="15"/>
    <n v="5100"/>
    <s v="Streams and waterways"/>
    <n v="5100"/>
    <s v="City of Palm Bay            Brevard County       SJRWMD C-1 Diversion"/>
    <n v="183"/>
    <n v="12.802364368853173"/>
    <n v="0"/>
    <n v="0"/>
    <n v="19.993784611689708"/>
    <n v="4.6179129332005804"/>
    <n v="12.802364368853173"/>
    <n v="69.422863235033702"/>
    <n v="19.993784611689708"/>
    <n v="29916.720482325025"/>
    <n v="0.28800000000000003"/>
    <n v="0.46899999999999997"/>
    <n v="9.8462962328370587"/>
    <n v="4.6179129332005804"/>
  </r>
  <r>
    <n v="3517"/>
    <n v="0"/>
    <x v="2"/>
    <x v="2"/>
    <x v="4"/>
    <s v="62-304.520 (7)(b),(19), F.A.C."/>
    <x v="4"/>
    <x v="4"/>
    <x v="16"/>
    <n v="5100"/>
    <s v="Streams and waterways"/>
    <n v="5100"/>
    <s v="City of Sebastian      Indian River County"/>
    <n v="75"/>
    <n v="8.3055330546031545"/>
    <n v="0"/>
    <n v="0"/>
    <n v="40.196978851117656"/>
    <n v="5.0456261214991827"/>
    <n v="8.3055330546031545"/>
    <n v="40.196978851117656"/>
    <n v="40.196978851117656"/>
    <n v="17695.649373113236"/>
    <n v="1"/>
    <n v="1"/>
    <n v="5.0456261214991827"/>
    <n v="5.0456261214991827"/>
  </r>
  <r>
    <n v="4345"/>
    <n v="0"/>
    <x v="2"/>
    <x v="2"/>
    <x v="4"/>
    <s v="62-304.520 (7), F.A.C."/>
    <x v="4"/>
    <x v="4"/>
    <x v="16"/>
    <n v="5100"/>
    <s v="Streams and waterways"/>
    <n v="5100"/>
    <s v="City of Sebastian      Indian River County"/>
    <n v="386"/>
    <n v="67.020025834244123"/>
    <n v="0"/>
    <n v="0"/>
    <n v="348.97093602714159"/>
    <n v="50.447451915758123"/>
    <n v="67.020025834244123"/>
    <n v="348.97093602714159"/>
    <n v="348.97093602714159"/>
    <n v="143875.56440824209"/>
    <n v="1"/>
    <n v="1"/>
    <n v="50.447451915758123"/>
    <n v="50.447451915758123"/>
  </r>
  <r>
    <n v="2692"/>
    <n v="0"/>
    <x v="2"/>
    <x v="4"/>
    <x v="4"/>
    <s v="62-304.520 (8), F.A.C."/>
    <x v="4"/>
    <x v="4"/>
    <x v="17"/>
    <n v="5100"/>
    <s v="Streams and waterways"/>
    <n v="5100"/>
    <s v="City of Vero Beach    Indian River County"/>
    <n v="130"/>
    <n v="4.9791586440433493"/>
    <n v="0"/>
    <n v="0"/>
    <n v="27.54948646004776"/>
    <n v="3.373233622401874"/>
    <n v="4.9791586440433493"/>
    <n v="27.54948646004776"/>
    <n v="27.54948646004776"/>
    <n v="11247.87132277403"/>
    <n v="1"/>
    <n v="1"/>
    <n v="3.373233622401874"/>
    <n v="3.373233622401874"/>
  </r>
  <r>
    <n v="1672"/>
    <n v="0"/>
    <x v="2"/>
    <x v="3"/>
    <x v="4"/>
    <s v="62-304.520 (7), F.A.C."/>
    <x v="4"/>
    <x v="4"/>
    <x v="14"/>
    <n v="5100"/>
    <s v="Streams and waterways"/>
    <n v="5100"/>
    <s v="City of West Melbourne   Brevard County       SJRWMD C-1 Diversion"/>
    <n v="2"/>
    <n v="6.7344496061372688E-2"/>
    <n v="0"/>
    <n v="0"/>
    <n v="0.12263589544979292"/>
    <n v="3.0718490088189318E-2"/>
    <n v="6.7344496061372688E-2"/>
    <n v="0.42581908142289204"/>
    <n v="0.12263589544979292"/>
    <n v="194.5132370204449"/>
    <n v="0.28800000000000003"/>
    <n v="0.46899999999999997"/>
    <n v="6.5497846669913262E-2"/>
    <n v="3.0718490088189318E-2"/>
  </r>
  <r>
    <n v="2831"/>
    <n v="0"/>
    <x v="2"/>
    <x v="4"/>
    <x v="4"/>
    <s v="62-304.520 (8), F.A.C."/>
    <x v="4"/>
    <x v="4"/>
    <x v="18"/>
    <n v="5100"/>
    <s v="Streams and waterways"/>
    <n v="5100"/>
    <s v="FDOT District 4                                       Indian River County"/>
    <n v="17"/>
    <n v="0.62611507637437325"/>
    <n v="0"/>
    <n v="0"/>
    <n v="4.0223636204402498"/>
    <n v="0.57016954812752862"/>
    <n v="0.62611507637437325"/>
    <n v="4.0223636204402498"/>
    <n v="4.0223636204402498"/>
    <n v="1601.1476260257323"/>
    <n v="1"/>
    <n v="1"/>
    <n v="0.57016954812752862"/>
    <n v="0.57016954812752862"/>
  </r>
  <r>
    <n v="3807"/>
    <n v="0"/>
    <x v="2"/>
    <x v="2"/>
    <x v="4"/>
    <s v="62-304.520 (7)(b),(20), F.A.C."/>
    <x v="4"/>
    <x v="4"/>
    <x v="18"/>
    <n v="5100"/>
    <s v="Streams and waterways"/>
    <n v="5100"/>
    <s v="FDOT District 4                                       Indian River County"/>
    <n v="15"/>
    <n v="2.2613209767359295"/>
    <n v="0"/>
    <n v="0"/>
    <n v="2.3005516418220417"/>
    <n v="0.31096915827881288"/>
    <n v="2.2613209767359295"/>
    <n v="2.3005516418220417"/>
    <n v="2.3005516418220417"/>
    <n v="1096.8460382761025"/>
    <n v="1"/>
    <n v="1"/>
    <n v="0.31096915827881288"/>
    <n v="0.31096915827881288"/>
  </r>
  <r>
    <n v="2832"/>
    <n v="0"/>
    <x v="2"/>
    <x v="4"/>
    <x v="4"/>
    <s v="62-304.520 (8), F.A.C."/>
    <x v="4"/>
    <x v="4"/>
    <x v="18"/>
    <n v="5100"/>
    <s v="Streams and waterways"/>
    <n v="5100"/>
    <s v="FDOT District 4                                   City of Vero Beach    Indian River County"/>
    <n v="3"/>
    <n v="0.17162154189674214"/>
    <n v="0"/>
    <n v="0"/>
    <n v="1.1597478831343229"/>
    <n v="0.15120229844019004"/>
    <n v="0.17162154189674214"/>
    <n v="1.1597478831343229"/>
    <n v="1.1597478831343229"/>
    <n v="454.04881407617785"/>
    <n v="1"/>
    <n v="1"/>
    <n v="0.15120229844019004"/>
    <n v="0.15120229844019004"/>
  </r>
  <r>
    <n v="2833"/>
    <n v="0"/>
    <x v="2"/>
    <x v="4"/>
    <x v="4"/>
    <s v="62-304.520 (8), F.A.C."/>
    <x v="4"/>
    <x v="4"/>
    <x v="18"/>
    <n v="5100"/>
    <s v="Streams and waterways"/>
    <n v="5100"/>
    <s v="FDOT District 4 IRFWCD                                      Indian River County"/>
    <n v="5"/>
    <n v="0.1472558690998344"/>
    <n v="0"/>
    <n v="0"/>
    <n v="0.77206816874153616"/>
    <n v="0.10885635692213971"/>
    <n v="0.1472558690998344"/>
    <n v="0.77206816874153616"/>
    <n v="0.77206816874153616"/>
    <n v="303.71816557686674"/>
    <n v="1"/>
    <n v="1"/>
    <n v="0.10885635692213971"/>
    <n v="0.10885635692213971"/>
  </r>
  <r>
    <n v="2834"/>
    <n v="0"/>
    <x v="2"/>
    <x v="4"/>
    <x v="4"/>
    <s v="62-304.520 (8), F.A.C."/>
    <x v="4"/>
    <x v="4"/>
    <x v="18"/>
    <n v="5100"/>
    <s v="Streams and waterways"/>
    <n v="5100"/>
    <s v="FDOT District 4 IRFWCD                                  City of Vero Beach    Indian River County"/>
    <n v="4"/>
    <n v="0.13124837431316483"/>
    <n v="0"/>
    <n v="0"/>
    <n v="0.7850756641305553"/>
    <n v="9.5093374588149454E-2"/>
    <n v="0.13124837431316483"/>
    <n v="0.7850756641305553"/>
    <n v="0.7850756641305553"/>
    <n v="309.45547756407069"/>
    <n v="1"/>
    <n v="1"/>
    <n v="9.5093374588149454E-2"/>
    <n v="9.5093374588149454E-2"/>
  </r>
  <r>
    <n v="4500"/>
    <n v="0"/>
    <x v="2"/>
    <x v="2"/>
    <x v="4"/>
    <s v="62-304.520 (7), F.A.C."/>
    <x v="4"/>
    <x v="4"/>
    <x v="6"/>
    <n v="5100"/>
    <s v="Streams and waterways"/>
    <n v="5100"/>
    <s v="FDOT District 5                                          Brevard County"/>
    <n v="21"/>
    <n v="2.9498530105405094"/>
    <n v="0"/>
    <n v="0"/>
    <n v="4.754707340539893"/>
    <n v="0.57950358898755172"/>
    <n v="2.9498530105405094"/>
    <n v="4.754707340539893"/>
    <n v="4.754707340539893"/>
    <n v="2200.757904863523"/>
    <n v="1"/>
    <n v="1"/>
    <n v="0.57950358898755172"/>
    <n v="0.57950358898755172"/>
  </r>
  <r>
    <n v="1904"/>
    <n v="0"/>
    <x v="2"/>
    <x v="3"/>
    <x v="4"/>
    <s v="62-304.520 (7), F.A.C."/>
    <x v="4"/>
    <x v="4"/>
    <x v="6"/>
    <n v="5100"/>
    <s v="Streams and waterways"/>
    <n v="5100"/>
    <s v="FDOT District 5                              City of Palm Bay            Brevard County"/>
    <n v="2"/>
    <n v="3.3418714793040413E-2"/>
    <n v="0"/>
    <n v="0"/>
    <n v="0.21938682109845231"/>
    <n v="2.9128681311068473E-2"/>
    <n v="3.3418714793040413E-2"/>
    <n v="0.21938682109845231"/>
    <n v="0.21938682109845231"/>
    <n v="93.19711539940343"/>
    <n v="1"/>
    <n v="1"/>
    <n v="2.9128681311068473E-2"/>
    <n v="2.9128681311068473E-2"/>
  </r>
  <r>
    <n v="4501"/>
    <n v="0"/>
    <x v="2"/>
    <x v="2"/>
    <x v="4"/>
    <s v="62-304.520 (7), F.A.C."/>
    <x v="4"/>
    <x v="4"/>
    <x v="6"/>
    <n v="5100"/>
    <s v="Streams and waterways"/>
    <n v="5100"/>
    <s v="FDOT District 5                              City of Palm Bay            Brevard County"/>
    <n v="1"/>
    <n v="8.623654537460489E-3"/>
    <n v="0"/>
    <n v="0"/>
    <n v="2.4798475703458011E-2"/>
    <n v="2.9185852459317992E-3"/>
    <n v="8.623654537460489E-3"/>
    <n v="2.4798475703458011E-2"/>
    <n v="2.4798475703458011E-2"/>
    <n v="10.543530683537043"/>
    <n v="1"/>
    <n v="1"/>
    <n v="2.9185852459317992E-3"/>
    <n v="2.9185852459317992E-3"/>
  </r>
  <r>
    <n v="1047"/>
    <n v="0"/>
    <x v="2"/>
    <x v="3"/>
    <x v="4"/>
    <s v="62-304.520 (7)(b),(16), F.A.C."/>
    <x v="4"/>
    <x v="4"/>
    <x v="6"/>
    <n v="5100"/>
    <s v="Streams and waterways"/>
    <n v="5100"/>
    <s v="FDOT District 5                         City of Melbourne                 Brevard County"/>
    <n v="5"/>
    <n v="2.607962270216535E-2"/>
    <n v="0"/>
    <n v="0"/>
    <n v="0.18904660966610748"/>
    <n v="2.4682786229591934E-2"/>
    <n v="2.607962270216535E-2"/>
    <n v="0.18904660966610748"/>
    <n v="0.18904660966610748"/>
    <n v="79.714043364572959"/>
    <n v="1"/>
    <n v="1"/>
    <n v="2.4682786229591934E-2"/>
    <n v="2.4682786229591934E-2"/>
  </r>
  <r>
    <n v="723"/>
    <n v="0"/>
    <x v="2"/>
    <x v="3"/>
    <x v="4"/>
    <s v="62-304.520 (12), F.A.C."/>
    <x v="5"/>
    <x v="0"/>
    <x v="6"/>
    <n v="5100"/>
    <s v="Streams and waterways"/>
    <n v="5100"/>
    <s v="FDOT District 5                        Town of Malabar                  Brevard County"/>
    <n v="1"/>
    <n v="1.5431283886216949E-4"/>
    <n v="0"/>
    <n v="0"/>
    <n v="5.4787563620134483E-4"/>
    <n v="7.0696613580602114E-5"/>
    <n v="1.5431283886216949E-4"/>
    <n v="5.4787563620134483E-4"/>
    <n v="5.4787563620134483E-4"/>
    <n v="0.22744214357504444"/>
    <n v="1"/>
    <n v="1"/>
    <n v="7.0696613580602114E-5"/>
    <n v="7.0696613580602114E-5"/>
  </r>
  <r>
    <n v="724"/>
    <n v="0"/>
    <x v="2"/>
    <x v="3"/>
    <x v="4"/>
    <s v="62-304.520 (12), F.A.C."/>
    <x v="5"/>
    <x v="0"/>
    <x v="6"/>
    <n v="5100"/>
    <s v="Streams and waterways"/>
    <n v="5100"/>
    <s v="FDOT District 5                    Town of Grant-Valkaria                      Brevard County"/>
    <n v="4"/>
    <n v="5.3617779574315169E-2"/>
    <n v="0"/>
    <n v="0"/>
    <n v="0.27433865217391812"/>
    <n v="3.4730776744234117E-2"/>
    <n v="5.3617779574315169E-2"/>
    <n v="0.27433865217391812"/>
    <n v="0.27433865217391812"/>
    <n v="116.59349100674096"/>
    <n v="1"/>
    <n v="1"/>
    <n v="3.4730776744234117E-2"/>
    <n v="3.4730776744234117E-2"/>
  </r>
  <r>
    <n v="1905"/>
    <n v="0"/>
    <x v="2"/>
    <x v="3"/>
    <x v="4"/>
    <s v="62-304.520 (7), F.A.C."/>
    <x v="4"/>
    <x v="4"/>
    <x v="6"/>
    <n v="5100"/>
    <s v="Streams and waterways"/>
    <n v="5100"/>
    <s v="FDOT District 5                    Town of Grant-Valkaria                      Brevard County"/>
    <n v="1"/>
    <n v="3.1669712866480619E-2"/>
    <n v="0"/>
    <n v="0"/>
    <n v="0.1286999204747559"/>
    <n v="1.6320120965992748E-2"/>
    <n v="3.1669712866480619E-2"/>
    <n v="0.1286999204747559"/>
    <n v="0.1286999204747559"/>
    <n v="55.213751728135179"/>
    <n v="1"/>
    <n v="1"/>
    <n v="1.6320120965992748E-2"/>
    <n v="1.6320120965992748E-2"/>
  </r>
  <r>
    <n v="725"/>
    <n v="0"/>
    <x v="2"/>
    <x v="3"/>
    <x v="4"/>
    <s v="62-304.520 (12), F.A.C."/>
    <x v="5"/>
    <x v="0"/>
    <x v="6"/>
    <n v="5100"/>
    <s v="Streams and waterways"/>
    <n v="5100"/>
    <s v="FDOT District 5                    Town of Grant-Valkaria    Town of Malabar                  Brevard County"/>
    <n v="2"/>
    <n v="2.2572999233880169E-2"/>
    <n v="0"/>
    <n v="0"/>
    <n v="8.4907871609991414E-2"/>
    <n v="1.0872214314454572E-2"/>
    <n v="2.2572999233880169E-2"/>
    <n v="8.4907871609991414E-2"/>
    <n v="8.4907871609991414E-2"/>
    <n v="35.771515389883376"/>
    <n v="1"/>
    <n v="1"/>
    <n v="1.0872214314454572E-2"/>
    <n v="1.0872214314454572E-2"/>
  </r>
  <r>
    <n v="1906"/>
    <n v="0"/>
    <x v="2"/>
    <x v="3"/>
    <x v="4"/>
    <s v="62-304.520 (7), F.A.C."/>
    <x v="4"/>
    <x v="4"/>
    <x v="6"/>
    <n v="5100"/>
    <s v="Streams and waterways"/>
    <n v="5100"/>
    <s v="FDOT District 5                    Town of Grant-Valkaria    Town of Malabar                  Brevard County"/>
    <n v="1"/>
    <n v="5.927745704198336E-2"/>
    <n v="0"/>
    <n v="0"/>
    <n v="0.24089274315219963"/>
    <n v="3.0547017384092719E-2"/>
    <n v="5.927745704198336E-2"/>
    <n v="0.24089274315219963"/>
    <n v="0.24089274315219963"/>
    <n v="103.34576792628134"/>
    <n v="1"/>
    <n v="1"/>
    <n v="3.0547017384092719E-2"/>
    <n v="3.0547017384092719E-2"/>
  </r>
  <r>
    <n v="1907"/>
    <n v="0"/>
    <x v="2"/>
    <x v="3"/>
    <x v="4"/>
    <s v="62-304.520 (7), F.A.C."/>
    <x v="4"/>
    <x v="4"/>
    <x v="6"/>
    <n v="5100"/>
    <s v="Streams and waterways"/>
    <n v="5100"/>
    <s v="FDOT District 5      MTWCD                        City of Palm Bay            Brevard County       SJRWMD C-1 Diversion"/>
    <n v="11"/>
    <n v="0.57407592072657943"/>
    <n v="0"/>
    <n v="0"/>
    <n v="9.88398516254404E-2"/>
    <n v="1.9902620875268014E-2"/>
    <n v="0.57407592072657943"/>
    <n v="0.34319392925500136"/>
    <n v="9.88398516254404E-2"/>
    <n v="135.48860641364078"/>
    <n v="0.28800000000000003"/>
    <n v="0.46899999999999997"/>
    <n v="4.2436291844921141E-2"/>
    <n v="1.9902620875268014E-2"/>
  </r>
  <r>
    <n v="4587"/>
    <n v="0"/>
    <x v="2"/>
    <x v="2"/>
    <x v="4"/>
    <s v="62-304.520 (7), F.A.C."/>
    <x v="4"/>
    <x v="4"/>
    <x v="19"/>
    <n v="5100"/>
    <s v="Streams and waterways"/>
    <n v="5100"/>
    <s v="FWCD                                      Brevard County"/>
    <n v="2"/>
    <n v="0.11859299192475575"/>
    <n v="0"/>
    <n v="0"/>
    <n v="0.42412732542855913"/>
    <n v="5.707436486361965E-2"/>
    <n v="0.11859299192475575"/>
    <n v="0.42412732542855913"/>
    <n v="0.42412732542855913"/>
    <n v="215.37534845736218"/>
    <n v="1"/>
    <n v="1"/>
    <n v="5.707436486361965E-2"/>
    <n v="5.707436486361965E-2"/>
  </r>
  <r>
    <n v="4588"/>
    <n v="0"/>
    <x v="2"/>
    <x v="2"/>
    <x v="4"/>
    <s v="62-304.520 (7), F.A.C."/>
    <x v="4"/>
    <x v="4"/>
    <x v="19"/>
    <n v="5100"/>
    <s v="Streams and waterways"/>
    <n v="5100"/>
    <s v="FWCD                                     Indian River County"/>
    <n v="301"/>
    <n v="49.582295412102582"/>
    <n v="0"/>
    <n v="0"/>
    <n v="166.27921327322494"/>
    <n v="20.337037815404194"/>
    <n v="49.582295412102582"/>
    <n v="166.27921327322494"/>
    <n v="166.27921327322494"/>
    <n v="76740.256740095414"/>
    <n v="1"/>
    <n v="1"/>
    <n v="20.337037815404194"/>
    <n v="20.337037815404194"/>
  </r>
  <r>
    <n v="4589"/>
    <n v="0"/>
    <x v="2"/>
    <x v="2"/>
    <x v="4"/>
    <s v="62-304.520 (7), F.A.C."/>
    <x v="4"/>
    <x v="4"/>
    <x v="19"/>
    <n v="5100"/>
    <s v="Streams and waterways"/>
    <n v="5100"/>
    <s v="FWCD               City of Fellsmere                      Indian River County"/>
    <n v="7"/>
    <n v="0.11645323547711808"/>
    <n v="0"/>
    <n v="0"/>
    <n v="0.56906993575483023"/>
    <n v="6.7906514295854717E-2"/>
    <n v="0.11645323547711808"/>
    <n v="0.56906993575483023"/>
    <n v="0.56906993575483023"/>
    <n v="260.53456987023065"/>
    <n v="1"/>
    <n v="1"/>
    <n v="6.7906514295854717E-2"/>
    <n v="6.7906514295854717E-2"/>
  </r>
  <r>
    <n v="2953"/>
    <n v="0"/>
    <x v="2"/>
    <x v="4"/>
    <x v="4"/>
    <s v="62-304.520 (8), F.A.C."/>
    <x v="4"/>
    <x v="4"/>
    <x v="12"/>
    <n v="5100"/>
    <s v="Streams and waterways"/>
    <n v="5100"/>
    <s v="Indian River County"/>
    <n v="1532"/>
    <n v="81.769978355656548"/>
    <n v="0"/>
    <n v="0"/>
    <n v="438.98647211992039"/>
    <n v="57.853506646451812"/>
    <n v="81.769978355656548"/>
    <n v="438.98647211992039"/>
    <n v="438.98647211992039"/>
    <n v="183959.9163312017"/>
    <n v="1"/>
    <n v="1"/>
    <n v="57.853506646451812"/>
    <n v="57.853506646451812"/>
  </r>
  <r>
    <n v="3637"/>
    <n v="0"/>
    <x v="2"/>
    <x v="2"/>
    <x v="4"/>
    <s v="62-304.520 (7)(b),(19), F.A.C."/>
    <x v="4"/>
    <x v="4"/>
    <x v="12"/>
    <n v="5100"/>
    <s v="Streams and waterways"/>
    <n v="5100"/>
    <s v="Indian River County"/>
    <n v="741"/>
    <n v="189.53015841918744"/>
    <n v="0"/>
    <n v="0"/>
    <n v="369.74765579976668"/>
    <n v="41.933891916058933"/>
    <n v="189.53015841918744"/>
    <n v="369.74765579976668"/>
    <n v="369.74765579976668"/>
    <n v="154129.37278463878"/>
    <n v="1"/>
    <n v="1"/>
    <n v="41.933891916058933"/>
    <n v="41.933891916058933"/>
  </r>
  <r>
    <n v="3833"/>
    <n v="0"/>
    <x v="2"/>
    <x v="2"/>
    <x v="4"/>
    <s v="62-304.520 (7)(b),(20), F.A.C."/>
    <x v="4"/>
    <x v="4"/>
    <x v="12"/>
    <n v="5100"/>
    <s v="Streams and waterways"/>
    <n v="5100"/>
    <s v="Indian River County"/>
    <n v="293"/>
    <n v="132.56524434058645"/>
    <n v="0"/>
    <n v="0"/>
    <n v="44.158819387140049"/>
    <n v="6.5269928876873786"/>
    <n v="132.56524434058645"/>
    <n v="44.158819387140049"/>
    <n v="44.158819387140049"/>
    <n v="17715.855632545979"/>
    <n v="1"/>
    <n v="1"/>
    <n v="6.5269928876873786"/>
    <n v="6.5269928876873786"/>
  </r>
  <r>
    <n v="4672"/>
    <n v="0"/>
    <x v="2"/>
    <x v="2"/>
    <x v="4"/>
    <s v="62-304.520 (7), F.A.C."/>
    <x v="4"/>
    <x v="4"/>
    <x v="12"/>
    <n v="5100"/>
    <s v="Streams and waterways"/>
    <n v="5100"/>
    <s v="Indian River County"/>
    <n v="64"/>
    <n v="9.8979443354879759"/>
    <n v="0"/>
    <n v="0"/>
    <n v="30.249272067826414"/>
    <n v="3.3758104621362515"/>
    <n v="9.8979443354879759"/>
    <n v="30.249272067826414"/>
    <n v="30.249272067826414"/>
    <n v="14693.751014148294"/>
    <n v="1"/>
    <n v="1"/>
    <n v="3.3758104621362515"/>
    <n v="3.3758104621362515"/>
  </r>
  <r>
    <n v="3118"/>
    <n v="0"/>
    <x v="2"/>
    <x v="4"/>
    <x v="4"/>
    <s v="62-304.520 (8), F.A.C."/>
    <x v="4"/>
    <x v="4"/>
    <x v="20"/>
    <n v="5100"/>
    <s v="Streams and waterways"/>
    <n v="5100"/>
    <s v="IRFWCD                                      Indian River County"/>
    <n v="1332"/>
    <n v="140.31463690630829"/>
    <n v="0"/>
    <n v="0"/>
    <n v="756.26788439153836"/>
    <n v="100.11163537581598"/>
    <n v="140.31463690630829"/>
    <n v="756.26788439153836"/>
    <n v="756.26788439153836"/>
    <n v="315850.0248205862"/>
    <n v="1"/>
    <n v="1"/>
    <n v="100.11163537581598"/>
    <n v="100.11163537581598"/>
  </r>
  <r>
    <n v="3119"/>
    <n v="0"/>
    <x v="2"/>
    <x v="4"/>
    <x v="4"/>
    <s v="62-304.520 (8), F.A.C."/>
    <x v="4"/>
    <x v="4"/>
    <x v="20"/>
    <n v="5100"/>
    <s v="Streams and waterways"/>
    <n v="5100"/>
    <s v="IRFWCD                                  City of Vero Beach    Indian River County"/>
    <n v="118"/>
    <n v="11.203459122139302"/>
    <n v="0"/>
    <n v="0"/>
    <n v="69.337110331088908"/>
    <n v="9.282978723976532"/>
    <n v="11.203459122139302"/>
    <n v="69.337110331088908"/>
    <n v="69.337110331088908"/>
    <n v="27644.014636070482"/>
    <n v="1"/>
    <n v="1"/>
    <n v="9.282978723976532"/>
    <n v="9.282978723976532"/>
  </r>
  <r>
    <n v="2096"/>
    <n v="0"/>
    <x v="2"/>
    <x v="3"/>
    <x v="4"/>
    <s v="62-304.520 (7), F.A.C."/>
    <x v="4"/>
    <x v="4"/>
    <x v="22"/>
    <n v="5100"/>
    <s v="Streams and waterways"/>
    <n v="5100"/>
    <s v="MTWCD                                    Brevard County       SJRWMD C-1 Diversion"/>
    <n v="3"/>
    <n v="0.16251034876401804"/>
    <n v="0"/>
    <n v="0"/>
    <n v="0.29494201475625081"/>
    <n v="5.4166408021436283E-2"/>
    <n v="0.16251034876401804"/>
    <n v="1.0241042179036486"/>
    <n v="0.29494201475625081"/>
    <n v="472.30988226238384"/>
    <n v="0.28800000000000003"/>
    <n v="0.46899999999999997"/>
    <n v="0.11549340729517332"/>
    <n v="5.4166408021436283E-2"/>
  </r>
  <r>
    <n v="2097"/>
    <n v="0"/>
    <x v="2"/>
    <x v="3"/>
    <x v="4"/>
    <s v="62-304.520 (7), F.A.C."/>
    <x v="4"/>
    <x v="4"/>
    <x v="22"/>
    <n v="5100"/>
    <s v="Streams and waterways"/>
    <n v="5100"/>
    <s v="MTWCD                                 City of West Melbourne   Brevard County       SJRWMD C-1 Diversion"/>
    <n v="41"/>
    <n v="7.7190414931922051"/>
    <n v="0"/>
    <n v="0"/>
    <n v="10.827561073101347"/>
    <n v="2.6413376101526609"/>
    <n v="7.7190414931922051"/>
    <n v="37.595698170490785"/>
    <n v="10.827561073101347"/>
    <n v="18309.654096675986"/>
    <n v="0.28800000000000003"/>
    <n v="0.46899999999999997"/>
    <n v="5.6318499150376571"/>
    <n v="2.6413376101526609"/>
  </r>
  <r>
    <n v="2098"/>
    <n v="0"/>
    <x v="2"/>
    <x v="3"/>
    <x v="4"/>
    <s v="62-304.520 (7), F.A.C."/>
    <x v="4"/>
    <x v="4"/>
    <x v="22"/>
    <n v="5100"/>
    <s v="Streams and waterways"/>
    <n v="5100"/>
    <s v="MTWCD                        City of Palm Bay            Brevard County"/>
    <n v="66"/>
    <n v="7.9383572977260597"/>
    <n v="0"/>
    <n v="0"/>
    <n v="48.985429838120652"/>
    <n v="6.7455873020880599"/>
    <n v="7.9383572977260597"/>
    <n v="48.985429838120652"/>
    <n v="48.985429838120652"/>
    <n v="21143.822029595576"/>
    <n v="1"/>
    <n v="1"/>
    <n v="6.7455873020880599"/>
    <n v="6.7455873020880599"/>
  </r>
  <r>
    <n v="2099"/>
    <n v="0"/>
    <x v="2"/>
    <x v="3"/>
    <x v="4"/>
    <s v="62-304.520 (7), F.A.C."/>
    <x v="4"/>
    <x v="4"/>
    <x v="22"/>
    <n v="5100"/>
    <s v="Streams and waterways"/>
    <n v="5100"/>
    <s v="MTWCD                        City of Palm Bay            Brevard County       SJRWMD C-1 Diversion"/>
    <n v="1661"/>
    <n v="237.18846150890448"/>
    <n v="0"/>
    <n v="0"/>
    <n v="353.88888115497423"/>
    <n v="77.688635660012764"/>
    <n v="237.18846150890448"/>
    <n v="1228.7808373436603"/>
    <n v="353.88888115497423"/>
    <n v="528516.69517957745"/>
    <n v="0.28800000000000003"/>
    <n v="0.46899999999999997"/>
    <n v="165.64741078893979"/>
    <n v="77.688635660012764"/>
  </r>
  <r>
    <n v="2100"/>
    <n v="0"/>
    <x v="2"/>
    <x v="3"/>
    <x v="4"/>
    <s v="62-304.520 (7), F.A.C."/>
    <x v="4"/>
    <x v="4"/>
    <x v="22"/>
    <n v="5100"/>
    <s v="Streams and waterways"/>
    <n v="5100"/>
    <s v="MTWCD                   City of Melbourne                 Brevard County       SJRWMD C-1 Diversion"/>
    <n v="19"/>
    <n v="2.6630045848777755"/>
    <n v="0"/>
    <n v="0"/>
    <n v="4.6161698425720035"/>
    <n v="1.1560097473930766"/>
    <n v="2.6630045848777755"/>
    <n v="16.028367508930565"/>
    <n v="4.6161698425720035"/>
    <n v="5451.2280640191684"/>
    <n v="0.28800000000000003"/>
    <n v="0.46899999999999997"/>
    <n v="2.4648395466803339"/>
    <n v="1.1560097473930766"/>
  </r>
  <r>
    <n v="2101"/>
    <n v="0"/>
    <x v="2"/>
    <x v="3"/>
    <x v="4"/>
    <s v="62-304.520 (7), F.A.C."/>
    <x v="4"/>
    <x v="4"/>
    <x v="22"/>
    <n v="5100"/>
    <s v="Streams and waterways"/>
    <n v="5100"/>
    <s v="MTWCD       US Air Force                 City of Palm Bay            Brevard County       SJRWMD C-1 Diversion"/>
    <n v="38"/>
    <n v="1.8055954599924389"/>
    <n v="0"/>
    <n v="0"/>
    <n v="2.4949021463192596"/>
    <n v="0.4602470381955448"/>
    <n v="1.8055954599924389"/>
    <n v="8.6628546747196502"/>
    <n v="2.4949021463192596"/>
    <n v="4168.0666730999683"/>
    <n v="0.28800000000000003"/>
    <n v="0.46899999999999997"/>
    <n v="0.98133696843399754"/>
    <n v="0.4602470381955448"/>
  </r>
  <r>
    <n v="3707"/>
    <n v="0"/>
    <x v="2"/>
    <x v="2"/>
    <x v="4"/>
    <s v="62-304.520 (7)(b),(19), F.A.C."/>
    <x v="4"/>
    <x v="4"/>
    <x v="21"/>
    <n v="5100"/>
    <s v="Streams and waterways"/>
    <n v="5100"/>
    <s v="SRIDROW                                 Indian River County"/>
    <n v="160"/>
    <n v="15.925135298293034"/>
    <n v="0"/>
    <n v="0"/>
    <n v="96.247078656961165"/>
    <n v="13.45965696217494"/>
    <n v="15.925135298293034"/>
    <n v="96.247078656961165"/>
    <n v="96.247078656961165"/>
    <n v="35133.254177630202"/>
    <n v="1"/>
    <n v="1"/>
    <n v="13.45965696217494"/>
    <n v="13.45965696217494"/>
  </r>
  <r>
    <n v="3708"/>
    <n v="0"/>
    <x v="2"/>
    <x v="2"/>
    <x v="4"/>
    <s v="62-304.520 (7)(b),(19), F.A.C."/>
    <x v="4"/>
    <x v="4"/>
    <x v="21"/>
    <n v="5100"/>
    <s v="Streams and waterways"/>
    <n v="5100"/>
    <s v="SRIDROW                           City of Sebastian      Indian River County"/>
    <n v="29"/>
    <n v="2.2038194034371279"/>
    <n v="0"/>
    <n v="0"/>
    <n v="13.271790474150537"/>
    <n v="1.6716370545977186"/>
    <n v="2.2038194034371279"/>
    <n v="13.271790474150537"/>
    <n v="13.271790474150537"/>
    <n v="5998.3633566384706"/>
    <n v="1"/>
    <n v="1"/>
    <n v="1.6716370545977186"/>
    <n v="1.6716370545977186"/>
  </r>
  <r>
    <n v="5124"/>
    <n v="0"/>
    <x v="2"/>
    <x v="5"/>
    <x v="5"/>
    <s v="C-25 and South Indian River Lagoon"/>
    <x v="5"/>
    <x v="5"/>
    <x v="23"/>
    <n v="5100"/>
    <s v="Streams and waterways"/>
    <n v="5100"/>
    <s v="St. Lucie County"/>
    <n v="293"/>
    <n v="66.398785357378472"/>
    <n v="0"/>
    <n v="0"/>
    <n v="169.77709228937528"/>
    <n v="23.115944685502161"/>
    <n v="66.398785357378472"/>
    <n v="169.77709228937528"/>
    <n v="169.77709228937528"/>
    <n v="63940.37011972761"/>
    <n v="1"/>
    <n v="1"/>
    <n v="23.115944685502161"/>
    <n v="23.115944685502161"/>
  </r>
  <r>
    <n v="743"/>
    <n v="0"/>
    <x v="2"/>
    <x v="3"/>
    <x v="4"/>
    <s v="62-304.520 (12), F.A.C."/>
    <x v="5"/>
    <x v="0"/>
    <x v="24"/>
    <n v="5100"/>
    <s v="Streams and waterways"/>
    <n v="5100"/>
    <s v="Town of Grant-Valkaria                      Brevard County"/>
    <n v="33"/>
    <n v="3.1164451760799929"/>
    <n v="0"/>
    <n v="0"/>
    <n v="19.957681597772812"/>
    <n v="3.048019441006248"/>
    <n v="3.1164451760799929"/>
    <n v="19.957681597772812"/>
    <n v="19.957681597772812"/>
    <n v="7769.5468670527443"/>
    <n v="1"/>
    <n v="1"/>
    <n v="3.048019441006248"/>
    <n v="3.048019441006248"/>
  </r>
  <r>
    <n v="2256"/>
    <n v="0"/>
    <x v="2"/>
    <x v="3"/>
    <x v="4"/>
    <s v="62-304.520 (7), F.A.C."/>
    <x v="4"/>
    <x v="4"/>
    <x v="24"/>
    <n v="5100"/>
    <s v="Streams and waterways"/>
    <n v="5100"/>
    <s v="Town of Grant-Valkaria                      Brevard County"/>
    <n v="6"/>
    <n v="0.17139135757364185"/>
    <n v="0"/>
    <n v="0"/>
    <n v="0.65628195266845868"/>
    <n v="0.34490235485430681"/>
    <n v="0.17139135757364185"/>
    <n v="0.65628195266845868"/>
    <n v="0.65628195266845868"/>
    <n v="321.97542980458041"/>
    <n v="1"/>
    <n v="1"/>
    <n v="0.34490235485430681"/>
    <n v="0.34490235485430681"/>
  </r>
  <r>
    <n v="744"/>
    <n v="0"/>
    <x v="2"/>
    <x v="3"/>
    <x v="4"/>
    <s v="62-304.520 (12), F.A.C."/>
    <x v="5"/>
    <x v="0"/>
    <x v="24"/>
    <n v="5100"/>
    <s v="Streams and waterways"/>
    <n v="5100"/>
    <s v="Town of Grant-Valkaria    Town of Malabar                  Brevard County"/>
    <n v="3"/>
    <n v="0.41458789639073745"/>
    <n v="0"/>
    <n v="0"/>
    <n v="1.2092256998627975"/>
    <n v="0.19026752192366092"/>
    <n v="0.41458789639073745"/>
    <n v="1.2092256998627975"/>
    <n v="1.2092256998627975"/>
    <n v="486.09363837026706"/>
    <n v="1"/>
    <n v="1"/>
    <n v="0.19026752192366092"/>
    <n v="0.19026752192366092"/>
  </r>
  <r>
    <n v="2257"/>
    <n v="0"/>
    <x v="2"/>
    <x v="3"/>
    <x v="4"/>
    <s v="62-304.520 (7), F.A.C."/>
    <x v="4"/>
    <x v="4"/>
    <x v="24"/>
    <n v="5100"/>
    <s v="Streams and waterways"/>
    <n v="5100"/>
    <s v="Town of Grant-Valkaria    Town of Malabar                  Brevard County"/>
    <n v="2"/>
    <n v="0.18880860493982382"/>
    <n v="0"/>
    <n v="0"/>
    <n v="0.59340673659848697"/>
    <n v="7.0385860371258588E-2"/>
    <n v="0.18880860493982382"/>
    <n v="0.59340673659848697"/>
    <n v="0.59340673659848697"/>
    <n v="246.21451077364023"/>
    <n v="1"/>
    <n v="1"/>
    <n v="7.0385860371258588E-2"/>
    <n v="7.0385860371258588E-2"/>
  </r>
  <r>
    <n v="759"/>
    <n v="0"/>
    <x v="2"/>
    <x v="3"/>
    <x v="4"/>
    <s v="62-304.520 (12), F.A.C."/>
    <x v="5"/>
    <x v="0"/>
    <x v="26"/>
    <n v="5100"/>
    <s v="Streams and waterways"/>
    <n v="5100"/>
    <s v="Town of Malabar                  Brevard County"/>
    <n v="11"/>
    <n v="1.1033989875413903"/>
    <n v="0"/>
    <n v="0"/>
    <n v="3.6432689354568688"/>
    <n v="0.94324794528060996"/>
    <n v="1.1033989875413903"/>
    <n v="3.6432689354568688"/>
    <n v="3.6432689354568688"/>
    <n v="1627.2308225848576"/>
    <n v="1"/>
    <n v="1"/>
    <n v="0.94324794528060996"/>
    <n v="0.94324794528060996"/>
  </r>
  <r>
    <n v="2388"/>
    <n v="0"/>
    <x v="2"/>
    <x v="3"/>
    <x v="4"/>
    <s v="62-304.520 (7), F.A.C."/>
    <x v="4"/>
    <x v="4"/>
    <x v="26"/>
    <n v="5100"/>
    <s v="Streams and waterways"/>
    <n v="5100"/>
    <s v="Town of Malabar                  Brevard County"/>
    <n v="4"/>
    <n v="5.4690611685953038E-2"/>
    <n v="0"/>
    <n v="0"/>
    <n v="0.21034561784544809"/>
    <n v="2.5835000917267099E-2"/>
    <n v="5.4690611685953038E-2"/>
    <n v="0.21034561784544809"/>
    <n v="0.21034561784544809"/>
    <n v="91.016746039709759"/>
    <n v="1"/>
    <n v="1"/>
    <n v="2.5835000917267099E-2"/>
    <n v="2.5835000917267099E-2"/>
  </r>
  <r>
    <n v="5125"/>
    <n v="0"/>
    <x v="2"/>
    <x v="5"/>
    <x v="5"/>
    <s v="C-25 and South Indian River Lagoon"/>
    <x v="5"/>
    <x v="5"/>
    <x v="23"/>
    <n v="5120"/>
    <s v="Channelized waterways, canals"/>
    <n v="3000"/>
    <s v="St. Lucie County"/>
    <n v="12"/>
    <n v="1.0068370303200227"/>
    <n v="0"/>
    <n v="0"/>
    <n v="5.6151441973701512"/>
    <n v="0.75333762112100089"/>
    <n v="1.0068370303200227"/>
    <n v="5.6151441973701512"/>
    <n v="5.6151441973701512"/>
    <n v="2796.9911668442437"/>
    <n v="1"/>
    <n v="1"/>
    <n v="0.75333762112100089"/>
    <n v="0.75333762112100089"/>
  </r>
  <r>
    <n v="4881"/>
    <n v="0"/>
    <x v="2"/>
    <x v="5"/>
    <x v="5"/>
    <s v="C-25 and South Indian River Lagoon"/>
    <x v="5"/>
    <x v="5"/>
    <x v="29"/>
    <n v="5120"/>
    <s v="Channelized waterways, canals"/>
    <n v="5120"/>
    <s v="City of Fort Pierce                           St. Lucie County"/>
    <n v="9"/>
    <n v="0.25879752913589404"/>
    <n v="0"/>
    <n v="0"/>
    <n v="0.8810385198352455"/>
    <n v="0.12206429027849476"/>
    <n v="0.25879752913589404"/>
    <n v="0.8810385198352455"/>
    <n v="0.8810385198352455"/>
    <n v="411.82936545549904"/>
    <n v="1"/>
    <n v="1"/>
    <n v="0.12206429027849476"/>
    <n v="0.12206429027849476"/>
  </r>
  <r>
    <n v="4961"/>
    <n v="0"/>
    <x v="2"/>
    <x v="5"/>
    <x v="5"/>
    <s v="C-25 and South Indian River Lagoon"/>
    <x v="5"/>
    <x v="5"/>
    <x v="18"/>
    <n v="5120"/>
    <s v="Channelized waterways, canals"/>
    <n v="5120"/>
    <s v="FDOT District 4                                         St. Lucie County"/>
    <n v="8"/>
    <n v="1.3665675637131787"/>
    <n v="0"/>
    <n v="0"/>
    <n v="2.2800342164549918"/>
    <n v="0.30507081361818184"/>
    <n v="1.3665675637131787"/>
    <n v="2.2800342164549918"/>
    <n v="2.2800342164549918"/>
    <n v="778.73094735709083"/>
    <n v="1"/>
    <n v="1"/>
    <n v="0.30507081361818184"/>
    <n v="0.30507081361818184"/>
  </r>
  <r>
    <n v="4962"/>
    <n v="0"/>
    <x v="2"/>
    <x v="5"/>
    <x v="5"/>
    <s v="C-25 and South Indian River Lagoon"/>
    <x v="5"/>
    <x v="5"/>
    <x v="18"/>
    <n v="5120"/>
    <s v="Channelized waterways, canals"/>
    <n v="5120"/>
    <s v="FDOT District 4   FPFWCD                                      St. Lucie County"/>
    <n v="14"/>
    <n v="0.78816022781805728"/>
    <n v="0"/>
    <n v="0"/>
    <n v="3.2617466764803553"/>
    <n v="0.4329466442144983"/>
    <n v="0.78816022781805728"/>
    <n v="3.2617466764803553"/>
    <n v="3.2617466764803553"/>
    <n v="1402.8251363525656"/>
    <n v="1"/>
    <n v="1"/>
    <n v="0.4329466442144983"/>
    <n v="0.4329466442144983"/>
  </r>
  <r>
    <n v="4990"/>
    <n v="0"/>
    <x v="2"/>
    <x v="5"/>
    <x v="5"/>
    <s v="C-25 and South Indian River Lagoon"/>
    <x v="5"/>
    <x v="5"/>
    <x v="35"/>
    <n v="5120"/>
    <s v="Channelized waterways, canals"/>
    <n v="5120"/>
    <s v="FL Turnpike                                          St. Lucie County"/>
    <n v="5"/>
    <n v="0.8348736323186503"/>
    <n v="0"/>
    <n v="0"/>
    <n v="3.8727325824194772"/>
    <n v="0.46362264756252836"/>
    <n v="0.8348736323186503"/>
    <n v="3.8727325824194772"/>
    <n v="3.8727325824194772"/>
    <n v="1627.4495624560266"/>
    <n v="1"/>
    <n v="1"/>
    <n v="0.46362264756252836"/>
    <n v="0.46362264756252836"/>
  </r>
  <r>
    <n v="5026"/>
    <n v="0"/>
    <x v="2"/>
    <x v="5"/>
    <x v="5"/>
    <s v="C-25 and South Indian River Lagoon"/>
    <x v="5"/>
    <x v="5"/>
    <x v="30"/>
    <n v="5120"/>
    <s v="Channelized waterways, canals"/>
    <n v="5120"/>
    <s v="FPFWCD                                      St. Lucie County"/>
    <n v="508"/>
    <n v="94.992940621785493"/>
    <n v="0"/>
    <n v="0"/>
    <n v="353.71935708330017"/>
    <n v="51.483342935296243"/>
    <n v="94.992940621785493"/>
    <n v="353.71935708330017"/>
    <n v="353.71935708330017"/>
    <n v="138954.17606289499"/>
    <n v="1"/>
    <n v="1"/>
    <n v="51.483342935296243"/>
    <n v="51.483342935296243"/>
  </r>
  <r>
    <n v="5055"/>
    <n v="0"/>
    <x v="2"/>
    <x v="5"/>
    <x v="5"/>
    <s v="C-25 and South Indian River Lagoon"/>
    <x v="5"/>
    <x v="5"/>
    <x v="36"/>
    <n v="5120"/>
    <s v="Channelized waterways, canals"/>
    <n v="5120"/>
    <s v="SFWMD CP                                            St. Lucie County"/>
    <n v="47"/>
    <n v="4.900981012986084"/>
    <n v="0"/>
    <n v="0"/>
    <n v="24.144307421809703"/>
    <n v="4.285426275642183"/>
    <n v="4.900981012986084"/>
    <n v="24.144307421809703"/>
    <n v="24.144307421809703"/>
    <n v="7166.4201575091556"/>
    <n v="1"/>
    <n v="1"/>
    <n v="4.285426275642183"/>
    <n v="4.285426275642183"/>
  </r>
  <r>
    <n v="5126"/>
    <n v="0"/>
    <x v="2"/>
    <x v="5"/>
    <x v="5"/>
    <s v="C-25 and South Indian River Lagoon"/>
    <x v="5"/>
    <x v="5"/>
    <x v="23"/>
    <n v="5120"/>
    <s v="Channelized waterways, canals"/>
    <n v="5120"/>
    <s v="St. Lucie County"/>
    <n v="584"/>
    <n v="100.91919148353382"/>
    <n v="0"/>
    <n v="0"/>
    <n v="441.96395442817561"/>
    <n v="73.449080481514983"/>
    <n v="100.91919148353382"/>
    <n v="441.96395442817561"/>
    <n v="441.96395442817561"/>
    <n v="162540.11719805049"/>
    <n v="1"/>
    <n v="1"/>
    <n v="73.449080481514983"/>
    <n v="73.449080481514983"/>
  </r>
  <r>
    <n v="5182"/>
    <n v="0"/>
    <x v="2"/>
    <x v="5"/>
    <x v="5"/>
    <s v="C-25 and South Indian River Lagoon"/>
    <x v="5"/>
    <x v="5"/>
    <x v="31"/>
    <n v="5120"/>
    <s v="Channelized waterways, canals"/>
    <n v="5120"/>
    <s v="Town of St. Lucie Village       St. Lucie County"/>
    <n v="24"/>
    <n v="4.6159562411593367"/>
    <n v="0"/>
    <n v="0"/>
    <n v="28.069898614612157"/>
    <n v="5.3785159950213011"/>
    <n v="4.6159562411593367"/>
    <n v="28.069898614612157"/>
    <n v="28.069898614612157"/>
    <n v="9535.0042702751925"/>
    <n v="1"/>
    <n v="1"/>
    <n v="5.3785159950213011"/>
    <n v="5.3785159950213011"/>
  </r>
  <r>
    <n v="2596"/>
    <n v="0"/>
    <x v="2"/>
    <x v="4"/>
    <x v="4"/>
    <s v="62-304.520 (8), F.A.C."/>
    <x v="4"/>
    <x v="4"/>
    <x v="11"/>
    <n v="5200"/>
    <s v="Lakes"/>
    <n v="2000"/>
    <s v="Indian River County"/>
    <n v="9"/>
    <n v="1.4873509112315083E-3"/>
    <n v="5.7036784564749631E-3"/>
    <n v="1.0019138547676422E-3"/>
    <n v="5.7036784564749631E-3"/>
    <n v="1.0019138547676422E-3"/>
    <n v="1.4873509112315083E-3"/>
    <n v="5.7036784564749631E-3"/>
    <n v="5.7036784564749631E-3"/>
    <n v="2.8992824563311421"/>
    <n v="1"/>
    <n v="1"/>
    <n v="1.0019138547676422E-3"/>
    <n v="1.0019138547676422E-3"/>
  </r>
  <r>
    <n v="4141"/>
    <n v="0"/>
    <x v="2"/>
    <x v="2"/>
    <x v="4"/>
    <s v="62-304.520 (7), F.A.C."/>
    <x v="4"/>
    <x v="4"/>
    <x v="1"/>
    <n v="5200"/>
    <s v="Lakes"/>
    <n v="5200"/>
    <s v="Brevard County"/>
    <n v="160"/>
    <n v="74.12205715628933"/>
    <n v="0"/>
    <n v="0"/>
    <n v="9.2369356342619167"/>
    <n v="0.58977352576183983"/>
    <n v="74.12205715628933"/>
    <n v="9.2369356342619167"/>
    <n v="9.2369356342619167"/>
    <n v="61842.471055803398"/>
    <n v="1"/>
    <n v="1"/>
    <n v="0.58977352576183983"/>
    <n v="0.58977352576183983"/>
  </r>
  <r>
    <n v="3456"/>
    <n v="0"/>
    <x v="2"/>
    <x v="2"/>
    <x v="4"/>
    <s v="62-304.520 (7)(b),(19), F.A.C."/>
    <x v="4"/>
    <x v="4"/>
    <x v="13"/>
    <n v="5200"/>
    <s v="Lakes"/>
    <n v="5200"/>
    <s v="City of Fellsmere                      Indian River County"/>
    <n v="69"/>
    <n v="21.191205731815455"/>
    <n v="0"/>
    <n v="0"/>
    <n v="6.6085284472968109"/>
    <n v="0.33383834450884026"/>
    <n v="21.191205731815455"/>
    <n v="6.6085284472968109"/>
    <n v="6.6085284472968109"/>
    <n v="21876.123591937328"/>
    <n v="1"/>
    <n v="1"/>
    <n v="0.33383834450884026"/>
    <n v="0.33383834450884026"/>
  </r>
  <r>
    <n v="4265"/>
    <n v="0"/>
    <x v="2"/>
    <x v="2"/>
    <x v="4"/>
    <s v="62-304.520 (7), F.A.C."/>
    <x v="4"/>
    <x v="4"/>
    <x v="15"/>
    <n v="5200"/>
    <s v="Lakes"/>
    <n v="5200"/>
    <s v="City of Palm Bay            Brevard County"/>
    <n v="7"/>
    <n v="0.79558100268183518"/>
    <n v="0"/>
    <n v="0"/>
    <n v="3.0408908144005084E-4"/>
    <n v="1.2058883102629655E-5"/>
    <n v="0.79558100268183518"/>
    <n v="3.0408908144005084E-4"/>
    <n v="3.0408908144005084E-4"/>
    <n v="701.0348233965243"/>
    <n v="1"/>
    <n v="1"/>
    <n v="1.2058883102629655E-5"/>
    <n v="1.2058883102629655E-5"/>
  </r>
  <r>
    <n v="1552"/>
    <n v="0"/>
    <x v="2"/>
    <x v="3"/>
    <x v="4"/>
    <s v="62-304.520 (7), F.A.C."/>
    <x v="4"/>
    <x v="4"/>
    <x v="15"/>
    <n v="5200"/>
    <s v="Lakes"/>
    <n v="5200"/>
    <s v="City of Palm Bay            Brevard County       SJRWMD C-1 Diversion"/>
    <n v="13"/>
    <n v="2.0143222921850255"/>
    <n v="0"/>
    <n v="0"/>
    <n v="2.3603197528039397"/>
    <n v="0.5764865763982675"/>
    <n v="2.0143222921850255"/>
    <n v="8.1955546972359006"/>
    <n v="2.3603197528039397"/>
    <n v="6890.1998291397613"/>
    <n v="0.28800000000000003"/>
    <n v="0.46899999999999997"/>
    <n v="1.2291824656679478"/>
    <n v="0.5764865763982675"/>
  </r>
  <r>
    <n v="4346"/>
    <n v="0"/>
    <x v="2"/>
    <x v="2"/>
    <x v="4"/>
    <s v="62-304.520 (7), F.A.C."/>
    <x v="4"/>
    <x v="4"/>
    <x v="16"/>
    <n v="5200"/>
    <s v="Lakes"/>
    <n v="5200"/>
    <s v="City of Sebastian      Indian River County"/>
    <n v="6"/>
    <n v="1.2261358181930853"/>
    <n v="0"/>
    <n v="0"/>
    <n v="0.4374354604612774"/>
    <n v="4.8208101977501916E-2"/>
    <n v="1.2261358181930853"/>
    <n v="0.4374354604612774"/>
    <n v="0.4374354604612774"/>
    <n v="1752.661958400816"/>
    <n v="1"/>
    <n v="1"/>
    <n v="4.8208101977501916E-2"/>
    <n v="4.8208101977501916E-2"/>
  </r>
  <r>
    <n v="2693"/>
    <n v="0"/>
    <x v="2"/>
    <x v="4"/>
    <x v="4"/>
    <s v="62-304.520 (8), F.A.C."/>
    <x v="4"/>
    <x v="4"/>
    <x v="17"/>
    <n v="5200"/>
    <s v="Lakes"/>
    <n v="5200"/>
    <s v="City of Vero Beach    Indian River County"/>
    <n v="2"/>
    <n v="5.6407696247366926E-2"/>
    <n v="0"/>
    <n v="0"/>
    <n v="0.29633250291869151"/>
    <n v="3.7675974743891547E-2"/>
    <n v="5.6407696247366926E-2"/>
    <n v="0.29633250291869151"/>
    <n v="0.29633250291869151"/>
    <n v="150.30100109417728"/>
    <n v="1"/>
    <n v="1"/>
    <n v="3.7675974743891547E-2"/>
    <n v="3.7675974743891547E-2"/>
  </r>
  <r>
    <n v="962"/>
    <n v="0"/>
    <x v="2"/>
    <x v="3"/>
    <x v="4"/>
    <s v="62-304.520 (7)(b),(16), F.A.C."/>
    <x v="4"/>
    <x v="4"/>
    <x v="14"/>
    <n v="5200"/>
    <s v="Lakes"/>
    <n v="5200"/>
    <s v="City of West Melbourne   Brevard County"/>
    <n v="5"/>
    <n v="1.1167294631224174"/>
    <n v="0"/>
    <n v="0"/>
    <n v="5.2234692081868511E-2"/>
    <n v="2.5186606909653286E-3"/>
    <n v="1.1167294631224174"/>
    <n v="5.2234692081868511E-2"/>
    <n v="5.2234692081868511E-2"/>
    <n v="1678.7148965862771"/>
    <n v="1"/>
    <n v="1"/>
    <n v="2.5186606909653286E-3"/>
    <n v="2.5186606909653286E-3"/>
  </r>
  <r>
    <n v="2954"/>
    <n v="0"/>
    <x v="2"/>
    <x v="4"/>
    <x v="4"/>
    <s v="62-304.520 (8), F.A.C."/>
    <x v="4"/>
    <x v="4"/>
    <x v="12"/>
    <n v="5200"/>
    <s v="Lakes"/>
    <n v="5200"/>
    <s v="Indian River County"/>
    <n v="42"/>
    <n v="6.5179645834349875"/>
    <n v="0"/>
    <n v="0"/>
    <n v="9.1169706687346999"/>
    <n v="1.2783816175604388"/>
    <n v="6.5179645834349875"/>
    <n v="9.1169706687346999"/>
    <n v="9.1169706687346999"/>
    <n v="10268.179796618651"/>
    <n v="1"/>
    <n v="1"/>
    <n v="1.2783816175604388"/>
    <n v="1.2783816175604388"/>
  </r>
  <r>
    <n v="3172"/>
    <n v="0"/>
    <x v="2"/>
    <x v="4"/>
    <x v="4"/>
    <s v="62-304.520 (8), F.A.C."/>
    <x v="4"/>
    <x v="4"/>
    <x v="23"/>
    <n v="5200"/>
    <s v="Lakes"/>
    <n v="5200"/>
    <s v="St. Lucie County"/>
    <n v="2"/>
    <n v="6.1674379368988259E-4"/>
    <n v="0"/>
    <n v="0"/>
    <n v="1.5263429431321776E-3"/>
    <n v="1.2573189666019777E-4"/>
    <n v="6.1674379368988259E-4"/>
    <n v="1.5263429431321776E-3"/>
    <n v="1.5263429431321776E-3"/>
    <n v="1.2306977694150112"/>
    <n v="1"/>
    <n v="1"/>
    <n v="1.2573189666019777E-4"/>
    <n v="1.2573189666019777E-4"/>
  </r>
  <r>
    <n v="5127"/>
    <n v="0"/>
    <x v="2"/>
    <x v="5"/>
    <x v="5"/>
    <s v="C-25 and South Indian River Lagoon"/>
    <x v="5"/>
    <x v="5"/>
    <x v="23"/>
    <n v="5200"/>
    <s v="Lakes"/>
    <n v="5200"/>
    <s v="St. Lucie County"/>
    <n v="2"/>
    <n v="7.3469742424254303E-2"/>
    <n v="0"/>
    <n v="0"/>
    <n v="0.17455093088674925"/>
    <n v="1.5275287338340108E-2"/>
    <n v="7.3469742424254303E-2"/>
    <n v="0.17455093088674925"/>
    <n v="0.17455093088674925"/>
    <n v="145.65323351330863"/>
    <n v="1"/>
    <n v="1"/>
    <n v="1.5275287338340108E-2"/>
    <n v="1.5275287338340108E-2"/>
  </r>
  <r>
    <n v="2258"/>
    <n v="0"/>
    <x v="2"/>
    <x v="3"/>
    <x v="4"/>
    <s v="62-304.520 (7), F.A.C."/>
    <x v="4"/>
    <x v="4"/>
    <x v="24"/>
    <n v="5200"/>
    <s v="Lakes"/>
    <n v="5200"/>
    <s v="Town of Grant-Valkaria                      Brevard County"/>
    <n v="29"/>
    <n v="4.9066166187195552"/>
    <n v="0"/>
    <n v="0"/>
    <n v="3.1483122026991492"/>
    <n v="0.17233572373824163"/>
    <n v="4.9066166187195552"/>
    <n v="3.1483122026991492"/>
    <n v="3.1483122026991492"/>
    <n v="6784.1832347745585"/>
    <n v="1"/>
    <n v="1"/>
    <n v="0.17233572373824163"/>
    <n v="0.17233572373824163"/>
  </r>
  <r>
    <n v="4756"/>
    <n v="0"/>
    <x v="2"/>
    <x v="2"/>
    <x v="4"/>
    <s v="62-304.520 (7), F.A.C."/>
    <x v="4"/>
    <x v="4"/>
    <x v="24"/>
    <n v="5200"/>
    <s v="Lakes"/>
    <n v="5200"/>
    <s v="Town of Grant-Valkaria                      Brevard County"/>
    <n v="5"/>
    <n v="0.5135612783020953"/>
    <n v="0"/>
    <n v="0"/>
    <n v="0.61181419848207941"/>
    <n v="4.2909352163529008E-2"/>
    <n v="0.5135612783020953"/>
    <n v="0.61181419848207941"/>
    <n v="0.61181419848207941"/>
    <n v="1001.4131397995908"/>
    <n v="1"/>
    <n v="1"/>
    <n v="4.2909352163529008E-2"/>
    <n v="4.2909352163529008E-2"/>
  </r>
  <r>
    <n v="2259"/>
    <n v="0"/>
    <x v="2"/>
    <x v="3"/>
    <x v="4"/>
    <s v="62-304.520 (7), F.A.C."/>
    <x v="4"/>
    <x v="4"/>
    <x v="24"/>
    <n v="5200"/>
    <s v="Lakes"/>
    <n v="5200"/>
    <s v="Town of Grant-Valkaria    Town of Malabar                  Brevard County"/>
    <n v="3"/>
    <n v="0.48532013888174408"/>
    <n v="0"/>
    <n v="0"/>
    <n v="4.7151942124106852E-3"/>
    <n v="4.5565866907358013E-4"/>
    <n v="0.48532013888174408"/>
    <n v="4.7151942124106852E-3"/>
    <n v="4.7151942124106852E-3"/>
    <n v="639.43009868138483"/>
    <n v="1"/>
    <n v="1"/>
    <n v="4.5565866907358013E-4"/>
    <n v="4.5565866907358013E-4"/>
  </r>
  <r>
    <n v="2389"/>
    <n v="0"/>
    <x v="2"/>
    <x v="3"/>
    <x v="4"/>
    <s v="62-304.520 (7), F.A.C."/>
    <x v="4"/>
    <x v="4"/>
    <x v="26"/>
    <n v="5200"/>
    <s v="Lakes"/>
    <n v="5200"/>
    <s v="Town of Malabar                  Brevard County"/>
    <n v="158"/>
    <n v="46.204982651300874"/>
    <n v="0"/>
    <n v="0"/>
    <n v="18.339951407499441"/>
    <n v="5.4714355765277345"/>
    <n v="46.204982651300874"/>
    <n v="18.339951407499441"/>
    <n v="18.339951407499441"/>
    <n v="49342.828589337681"/>
    <n v="1"/>
    <n v="1"/>
    <n v="5.4714355765277345"/>
    <n v="5.4714355765277345"/>
  </r>
  <r>
    <n v="4142"/>
    <n v="0"/>
    <x v="2"/>
    <x v="2"/>
    <x v="4"/>
    <s v="62-304.520 (7), F.A.C."/>
    <x v="4"/>
    <x v="4"/>
    <x v="1"/>
    <n v="5201"/>
    <s v="Pond"/>
    <n v="5201"/>
    <s v="Brevard County"/>
    <n v="11"/>
    <n v="2.6990878323964616"/>
    <n v="0"/>
    <n v="0"/>
    <n v="1.1696658636348944"/>
    <n v="0.11604010752666197"/>
    <n v="2.6990878323964616"/>
    <n v="1.1696658636348944"/>
    <n v="1.1696658636348944"/>
    <n v="4024.0917988288375"/>
    <n v="1"/>
    <n v="1"/>
    <n v="0.11604010752666197"/>
    <n v="0.11604010752666197"/>
  </r>
  <r>
    <n v="4266"/>
    <n v="0"/>
    <x v="2"/>
    <x v="2"/>
    <x v="4"/>
    <s v="62-304.520 (7), F.A.C."/>
    <x v="4"/>
    <x v="4"/>
    <x v="15"/>
    <n v="5201"/>
    <s v="Pond"/>
    <n v="5201"/>
    <s v="City of Palm Bay            Brevard County"/>
    <n v="5"/>
    <n v="0.47305272752858313"/>
    <n v="0"/>
    <n v="0"/>
    <n v="0.45436750203852549"/>
    <n v="3.9880771568863702E-2"/>
    <n v="0.47305272752858313"/>
    <n v="0.45436750203852549"/>
    <n v="0.45436750203852549"/>
    <n v="666.99243890534058"/>
    <n v="1"/>
    <n v="1"/>
    <n v="3.9880771568863702E-2"/>
    <n v="3.9880771568863702E-2"/>
  </r>
  <r>
    <n v="2260"/>
    <n v="0"/>
    <x v="2"/>
    <x v="3"/>
    <x v="4"/>
    <s v="62-304.520 (7), F.A.C."/>
    <x v="4"/>
    <x v="4"/>
    <x v="24"/>
    <n v="5201"/>
    <s v="Pond"/>
    <n v="5201"/>
    <s v="Town of Grant-Valkaria                      Brevard County"/>
    <n v="4"/>
    <n v="0.81085744076993083"/>
    <n v="0"/>
    <n v="0"/>
    <n v="0.45541379916443875"/>
    <n v="7.385402755883945E-2"/>
    <n v="0.81085744076993083"/>
    <n v="0.45541379916443875"/>
    <n v="0.45541379916443875"/>
    <n v="1013.0004102191809"/>
    <n v="1"/>
    <n v="1"/>
    <n v="7.385402755883945E-2"/>
    <n v="7.385402755883945E-2"/>
  </r>
  <r>
    <n v="4757"/>
    <n v="0"/>
    <x v="2"/>
    <x v="2"/>
    <x v="4"/>
    <s v="62-304.520 (7), F.A.C."/>
    <x v="4"/>
    <x v="4"/>
    <x v="24"/>
    <n v="5201"/>
    <s v="Pond"/>
    <n v="5201"/>
    <s v="Town of Grant-Valkaria                      Brevard County"/>
    <n v="15"/>
    <n v="2.6167098117253054"/>
    <n v="0"/>
    <n v="0"/>
    <n v="2.289473461862805"/>
    <n v="0.1748324108084944"/>
    <n v="2.6167098117253054"/>
    <n v="2.289473461862805"/>
    <n v="2.289473461862805"/>
    <n v="4257.4429553729915"/>
    <n v="1"/>
    <n v="1"/>
    <n v="0.1748324108084944"/>
    <n v="0.1748324108084944"/>
  </r>
  <r>
    <n v="1673"/>
    <n v="0"/>
    <x v="2"/>
    <x v="3"/>
    <x v="4"/>
    <s v="62-304.520 (7), F.A.C."/>
    <x v="4"/>
    <x v="4"/>
    <x v="14"/>
    <n v="5300"/>
    <s v="Reservoirs"/>
    <n v="1000"/>
    <s v="City of West Melbourne   Brevard County       SJRWMD C-1 Diversion"/>
    <n v="2"/>
    <n v="5.0888115439652356E-5"/>
    <n v="5.4318342690736882E-5"/>
    <n v="4.4171473443760608E-6"/>
    <n v="5.4318342690736882E-5"/>
    <n v="4.4171473443760608E-6"/>
    <n v="5.0888115439652356E-5"/>
    <n v="1.8860535656505859E-4"/>
    <n v="5.4318342690736882E-5"/>
    <n v="0.12845588026009822"/>
    <n v="0.28800000000000003"/>
    <n v="0.46899999999999997"/>
    <n v="9.4182246148743299E-6"/>
    <n v="4.4171473443760608E-6"/>
  </r>
  <r>
    <n v="3384"/>
    <n v="0"/>
    <x v="2"/>
    <x v="2"/>
    <x v="4"/>
    <s v="62-304.520 (7)(b),(19), F.A.C."/>
    <x v="4"/>
    <x v="4"/>
    <x v="11"/>
    <n v="5300"/>
    <s v="Reservoirs"/>
    <n v="2000"/>
    <s v="City of Fellsmere                      Indian River County"/>
    <n v="3"/>
    <n v="4.9912153833452729E-4"/>
    <n v="2.5242298264574262E-3"/>
    <n v="4.428246358175815E-4"/>
    <n v="2.5242298264574262E-3"/>
    <n v="4.428246358175815E-4"/>
    <n v="4.9912153833452729E-4"/>
    <n v="2.5242298264574262E-3"/>
    <n v="2.5242298264574262E-3"/>
    <n v="0.92118233978992214"/>
    <n v="1"/>
    <n v="1"/>
    <n v="4.428246358175815E-4"/>
    <n v="4.428246358175815E-4"/>
  </r>
  <r>
    <n v="4058"/>
    <n v="0"/>
    <x v="2"/>
    <x v="2"/>
    <x v="4"/>
    <s v="62-304.520 (7), F.A.C."/>
    <x v="4"/>
    <x v="4"/>
    <x v="11"/>
    <n v="5300"/>
    <s v="Reservoirs"/>
    <n v="2000"/>
    <s v="City of Sebastian      Indian River County"/>
    <n v="42"/>
    <n v="1.3659474085397372"/>
    <n v="1.0131092586997652"/>
    <n v="0.12206664658618152"/>
    <n v="1.0131092586997652"/>
    <n v="0.12206664658618152"/>
    <n v="1.3659474085397372"/>
    <n v="1.0131092586997652"/>
    <n v="1.0131092586997652"/>
    <n v="2341.9525681293417"/>
    <n v="1"/>
    <n v="1"/>
    <n v="0.12206664658618152"/>
    <n v="0.12206664658618152"/>
  </r>
  <r>
    <n v="3385"/>
    <n v="0"/>
    <x v="2"/>
    <x v="2"/>
    <x v="4"/>
    <s v="62-304.520 (7)(b),(19), F.A.C."/>
    <x v="4"/>
    <x v="4"/>
    <x v="11"/>
    <n v="5300"/>
    <s v="Reservoirs"/>
    <n v="2000"/>
    <s v="FDOT District 4                 City of Fellsmere                      Indian River County"/>
    <n v="1"/>
    <n v="6.5081838014397717E-6"/>
    <n v="3.2805977193605502E-5"/>
    <n v="2.8143390362787137E-6"/>
    <n v="3.2805977193605502E-5"/>
    <n v="2.8143390362787137E-6"/>
    <n v="6.5081838014397717E-6"/>
    <n v="3.2805977193605502E-5"/>
    <n v="3.2805977193605502E-5"/>
    <n v="1.384229715750933E-2"/>
    <n v="1"/>
    <n v="1"/>
    <n v="2.8143390362787137E-6"/>
    <n v="2.8143390362787137E-6"/>
  </r>
  <r>
    <n v="2597"/>
    <n v="0"/>
    <x v="2"/>
    <x v="4"/>
    <x v="4"/>
    <s v="62-304.520 (8), F.A.C."/>
    <x v="4"/>
    <x v="4"/>
    <x v="11"/>
    <n v="5300"/>
    <s v="Reservoirs"/>
    <n v="2000"/>
    <s v="Indian River County"/>
    <n v="293"/>
    <n v="11.918058925337562"/>
    <n v="18.793397371612851"/>
    <n v="2.3991209756822149"/>
    <n v="18.793397371612851"/>
    <n v="2.3991209756822149"/>
    <n v="11.918058925337562"/>
    <n v="18.793397371612851"/>
    <n v="18.793397371612851"/>
    <n v="22938.68021867119"/>
    <n v="1"/>
    <n v="1"/>
    <n v="2.3991209756822149"/>
    <n v="2.3991209756822149"/>
  </r>
  <r>
    <n v="3386"/>
    <n v="0"/>
    <x v="2"/>
    <x v="2"/>
    <x v="4"/>
    <s v="62-304.520 (7)(b),(19), F.A.C."/>
    <x v="4"/>
    <x v="4"/>
    <x v="11"/>
    <n v="5300"/>
    <s v="Reservoirs"/>
    <n v="2000"/>
    <s v="Indian River County"/>
    <n v="52"/>
    <n v="1.5411196927146429"/>
    <n v="3.8256003434851893"/>
    <n v="0.75475477200392749"/>
    <n v="3.8256003434851893"/>
    <n v="0.75475477200392749"/>
    <n v="1.5411196927146429"/>
    <n v="3.8256003434851893"/>
    <n v="3.8256003434851893"/>
    <n v="3211.216140111856"/>
    <n v="1"/>
    <n v="1"/>
    <n v="0.75475477200392749"/>
    <n v="0.75475477200392749"/>
  </r>
  <r>
    <n v="4059"/>
    <n v="0"/>
    <x v="2"/>
    <x v="2"/>
    <x v="4"/>
    <s v="62-304.520 (7), F.A.C."/>
    <x v="4"/>
    <x v="4"/>
    <x v="11"/>
    <n v="5300"/>
    <s v="Reservoirs"/>
    <n v="2000"/>
    <s v="Indian River County"/>
    <n v="25"/>
    <n v="6.9851217290959932E-3"/>
    <n v="1.0668588305810241E-2"/>
    <n v="1.9820594181592264E-3"/>
    <n v="1.0668588305810241E-2"/>
    <n v="1.9820594181592264E-3"/>
    <n v="6.9851217290959932E-3"/>
    <n v="1.0668588305810241E-2"/>
    <n v="1.0668588305810241E-2"/>
    <n v="10.620400522395297"/>
    <n v="1"/>
    <n v="1"/>
    <n v="1.9820594181592264E-3"/>
    <n v="1.9820594181592264E-3"/>
  </r>
  <r>
    <n v="3387"/>
    <n v="0"/>
    <x v="2"/>
    <x v="2"/>
    <x v="4"/>
    <s v="62-304.520 (7)(b),(19), F.A.C."/>
    <x v="4"/>
    <x v="4"/>
    <x v="11"/>
    <n v="5300"/>
    <s v="Reservoirs"/>
    <n v="2000"/>
    <s v="SRIDROW                                 Indian River County"/>
    <n v="1"/>
    <n v="7.8279029626192559E-5"/>
    <n v="5.5538636644515997E-4"/>
    <n v="6.2484147640802789E-5"/>
    <n v="5.5538636644515997E-4"/>
    <n v="6.2484147640802789E-5"/>
    <n v="7.8279029626192559E-5"/>
    <n v="5.5538636644515997E-4"/>
    <n v="5.5538636644515997E-4"/>
    <n v="0.22290478795497848"/>
    <n v="1"/>
    <n v="1"/>
    <n v="6.2484147640802789E-5"/>
    <n v="6.2484147640802789E-5"/>
  </r>
  <r>
    <n v="4852"/>
    <n v="0"/>
    <x v="2"/>
    <x v="5"/>
    <x v="5"/>
    <s v="C-25 and South Indian River Lagoon"/>
    <x v="5"/>
    <x v="5"/>
    <x v="11"/>
    <n v="5300"/>
    <s v="Reservoirs"/>
    <n v="2000"/>
    <s v="St. Lucie County"/>
    <n v="43"/>
    <n v="13.102723835081983"/>
    <n v="4.4103934663581636"/>
    <n v="0.39320334796231238"/>
    <n v="4.4103934663581636"/>
    <n v="0.39320334796231238"/>
    <n v="13.102723835081983"/>
    <n v="4.4103934663581636"/>
    <n v="4.4103934663581636"/>
    <n v="15145.076768794061"/>
    <n v="1"/>
    <n v="1"/>
    <n v="0.39320334796231238"/>
    <n v="0.39320334796231238"/>
  </r>
  <r>
    <n v="4347"/>
    <n v="0"/>
    <x v="2"/>
    <x v="2"/>
    <x v="4"/>
    <s v="62-304.520 (7), F.A.C."/>
    <x v="4"/>
    <x v="4"/>
    <x v="16"/>
    <n v="5300"/>
    <s v="Reservoirs"/>
    <n v="3000"/>
    <s v="City of Sebastian      Indian River County"/>
    <n v="83"/>
    <n v="25.070289631966677"/>
    <n v="0"/>
    <n v="0"/>
    <n v="0.83547372849619062"/>
    <n v="3.720787679678747E-2"/>
    <n v="25.070289631966677"/>
    <n v="0.83547372849619062"/>
    <n v="0.83547372849619062"/>
    <n v="23004.540665872981"/>
    <n v="1"/>
    <n v="1"/>
    <n v="3.720787679678747E-2"/>
    <n v="3.720787679678747E-2"/>
  </r>
  <r>
    <n v="3709"/>
    <n v="0"/>
    <x v="2"/>
    <x v="2"/>
    <x v="4"/>
    <s v="62-304.520 (7)(b),(19), F.A.C."/>
    <x v="4"/>
    <x v="4"/>
    <x v="21"/>
    <n v="5300"/>
    <s v="Reservoirs"/>
    <n v="3000"/>
    <s v="SRIDROW                           City of Sebastian      Indian River County"/>
    <n v="3"/>
    <n v="5.4171747644887729E-3"/>
    <n v="0"/>
    <n v="0"/>
    <n v="2.2311135846096192E-3"/>
    <n v="3.133251920941393E-4"/>
    <n v="5.4171747644887729E-3"/>
    <n v="2.2311135846096192E-3"/>
    <n v="2.2311135846096192E-3"/>
    <n v="11.89384029418391"/>
    <n v="1"/>
    <n v="1"/>
    <n v="3.133251920941393E-4"/>
    <n v="3.133251920941393E-4"/>
  </r>
  <r>
    <n v="818"/>
    <n v="0"/>
    <x v="2"/>
    <x v="3"/>
    <x v="4"/>
    <s v="62-304.520 (7)(b),(16), F.A.C."/>
    <x v="4"/>
    <x v="4"/>
    <x v="1"/>
    <n v="5300"/>
    <s v="Reservoirs"/>
    <n v="5300"/>
    <s v="Brevard County"/>
    <n v="83"/>
    <n v="28.697072686524095"/>
    <n v="0"/>
    <n v="0"/>
    <n v="9.7675729214333096"/>
    <n v="1.2449494122222577"/>
    <n v="28.697072686524095"/>
    <n v="9.7675729214333096"/>
    <n v="9.7675729214333096"/>
    <n v="34316.326775839465"/>
    <n v="1"/>
    <n v="1"/>
    <n v="1.2449494122222577"/>
    <n v="1.2449494122222577"/>
  </r>
  <r>
    <n v="1333"/>
    <n v="0"/>
    <x v="2"/>
    <x v="3"/>
    <x v="4"/>
    <s v="62-304.520 (7), F.A.C."/>
    <x v="4"/>
    <x v="4"/>
    <x v="1"/>
    <n v="5300"/>
    <s v="Reservoirs"/>
    <n v="5300"/>
    <s v="Brevard County"/>
    <n v="111"/>
    <n v="17.331567401172137"/>
    <n v="0"/>
    <n v="0"/>
    <n v="28.826114157545106"/>
    <n v="4.083707525105515"/>
    <n v="17.331567401172137"/>
    <n v="28.826114157545106"/>
    <n v="28.826114157545106"/>
    <n v="33518.086175160803"/>
    <n v="1"/>
    <n v="1"/>
    <n v="4.083707525105515"/>
    <n v="4.083707525105515"/>
  </r>
  <r>
    <n v="3241"/>
    <n v="0"/>
    <x v="2"/>
    <x v="2"/>
    <x v="4"/>
    <s v="62-304.520 (7)(b),(18), F.A.C."/>
    <x v="4"/>
    <x v="4"/>
    <x v="1"/>
    <n v="5300"/>
    <s v="Reservoirs"/>
    <n v="5300"/>
    <s v="Brevard County"/>
    <n v="5"/>
    <n v="0.23623912159260141"/>
    <n v="0"/>
    <n v="0"/>
    <n v="1.2814470112016112"/>
    <n v="0.18169743864053928"/>
    <n v="0.23623912159260141"/>
    <n v="1.2814470112016112"/>
    <n v="1.2814470112016112"/>
    <n v="742.44595307604561"/>
    <n v="1"/>
    <n v="1"/>
    <n v="0.18169743864053928"/>
    <n v="0.18169743864053928"/>
  </r>
  <r>
    <n v="3791"/>
    <n v="0"/>
    <x v="2"/>
    <x v="2"/>
    <x v="4"/>
    <s v="62-304.520 (7)(b),(20), F.A.C."/>
    <x v="4"/>
    <x v="4"/>
    <x v="1"/>
    <n v="5300"/>
    <s v="Reservoirs"/>
    <n v="5300"/>
    <s v="Brevard County"/>
    <n v="12"/>
    <n v="3.6110197215864908"/>
    <n v="0"/>
    <n v="0"/>
    <n v="2.2340000993543021"/>
    <n v="0.33885622045997227"/>
    <n v="3.6110197215864908"/>
    <n v="2.2340000993543021"/>
    <n v="2.2340000993543021"/>
    <n v="3323.4738375170673"/>
    <n v="1"/>
    <n v="1"/>
    <n v="0.33885622045997227"/>
    <n v="0.33885622045997227"/>
  </r>
  <r>
    <n v="4143"/>
    <n v="0"/>
    <x v="2"/>
    <x v="2"/>
    <x v="4"/>
    <s v="62-304.520 (7), F.A.C."/>
    <x v="4"/>
    <x v="4"/>
    <x v="1"/>
    <n v="5300"/>
    <s v="Reservoirs"/>
    <n v="5300"/>
    <s v="Brevard County"/>
    <n v="500"/>
    <n v="98.587159987348329"/>
    <n v="0"/>
    <n v="0"/>
    <n v="132.7138960658913"/>
    <n v="19.837769559517142"/>
    <n v="98.587159987348329"/>
    <n v="132.7138960658913"/>
    <n v="132.7138960658913"/>
    <n v="151728.96566991237"/>
    <n v="1"/>
    <n v="1"/>
    <n v="19.837769559517142"/>
    <n v="19.837769559517142"/>
  </r>
  <r>
    <n v="1334"/>
    <n v="0"/>
    <x v="2"/>
    <x v="3"/>
    <x v="4"/>
    <s v="62-304.520 (7), F.A.C."/>
    <x v="4"/>
    <x v="4"/>
    <x v="1"/>
    <n v="5300"/>
    <s v="Reservoirs"/>
    <n v="5300"/>
    <s v="Brevard County       SJRWMD C-1 Diversion"/>
    <n v="167"/>
    <n v="43.560055582694474"/>
    <n v="0"/>
    <n v="0"/>
    <n v="7.5537380846618376"/>
    <n v="1.7077229111488437"/>
    <n v="43.560055582694474"/>
    <n v="26.228257238409157"/>
    <n v="7.5537380846618376"/>
    <n v="53860.371363946411"/>
    <n v="0.28800000000000003"/>
    <n v="0.46899999999999997"/>
    <n v="3.6412002369911383"/>
    <n v="1.7077229111488437"/>
  </r>
  <r>
    <n v="3457"/>
    <n v="0"/>
    <x v="2"/>
    <x v="2"/>
    <x v="4"/>
    <s v="62-304.520 (7)(b),(19), F.A.C."/>
    <x v="4"/>
    <x v="4"/>
    <x v="13"/>
    <n v="5300"/>
    <s v="Reservoirs"/>
    <n v="5300"/>
    <s v="City of Fellsmere                      Indian River County"/>
    <n v="319"/>
    <n v="108.53433564766928"/>
    <n v="0"/>
    <n v="0"/>
    <n v="18.584144060000845"/>
    <n v="1.8527094943911011"/>
    <n v="108.53433564766928"/>
    <n v="18.584144060000845"/>
    <n v="18.584144060000845"/>
    <n v="97432.277090366581"/>
    <n v="1"/>
    <n v="1"/>
    <n v="1.8527094943911011"/>
    <n v="1.8527094943911011"/>
  </r>
  <r>
    <n v="4218"/>
    <n v="0"/>
    <x v="2"/>
    <x v="2"/>
    <x v="4"/>
    <s v="62-304.520 (7), F.A.C."/>
    <x v="4"/>
    <x v="4"/>
    <x v="13"/>
    <n v="5300"/>
    <s v="Reservoirs"/>
    <n v="5300"/>
    <s v="City of Fellsmere                      Indian River County"/>
    <n v="21"/>
    <n v="3.0758565018085005"/>
    <n v="0"/>
    <n v="0"/>
    <n v="5.705973682310856"/>
    <n v="0.80255543259602791"/>
    <n v="3.0758565018085005"/>
    <n v="5.705973682310856"/>
    <n v="5.705973682310856"/>
    <n v="5908.0597932163082"/>
    <n v="1"/>
    <n v="1"/>
    <n v="0.80255543259602791"/>
    <n v="0.80255543259602791"/>
  </r>
  <r>
    <n v="867"/>
    <n v="0"/>
    <x v="2"/>
    <x v="3"/>
    <x v="4"/>
    <s v="62-304.520 (7)(b),(16), F.A.C."/>
    <x v="4"/>
    <x v="4"/>
    <x v="8"/>
    <n v="5300"/>
    <s v="Reservoirs"/>
    <n v="5300"/>
    <s v="City of Melbourne                 Brevard County"/>
    <n v="434"/>
    <n v="100.22861478443977"/>
    <n v="0"/>
    <n v="0"/>
    <n v="82.456594308212772"/>
    <n v="11.682474564197506"/>
    <n v="100.22861478443977"/>
    <n v="82.456594308212772"/>
    <n v="82.456594308212772"/>
    <n v="134139.24072417748"/>
    <n v="1"/>
    <n v="1"/>
    <n v="11.682474564197506"/>
    <n v="11.682474564197506"/>
  </r>
  <r>
    <n v="1428"/>
    <n v="0"/>
    <x v="2"/>
    <x v="3"/>
    <x v="4"/>
    <s v="62-304.520 (7), F.A.C."/>
    <x v="4"/>
    <x v="4"/>
    <x v="8"/>
    <n v="5300"/>
    <s v="Reservoirs"/>
    <n v="5300"/>
    <s v="City of Melbourne                 Brevard County"/>
    <n v="303"/>
    <n v="60.311595663864068"/>
    <n v="0"/>
    <n v="0"/>
    <n v="61.938944530503775"/>
    <n v="10.913482042074646"/>
    <n v="60.311595663864068"/>
    <n v="61.938944530503775"/>
    <n v="61.938944530503775"/>
    <n v="106802.2136963932"/>
    <n v="1"/>
    <n v="1"/>
    <n v="10.913482042074646"/>
    <n v="10.913482042074646"/>
  </r>
  <r>
    <n v="1429"/>
    <n v="0"/>
    <x v="2"/>
    <x v="3"/>
    <x v="4"/>
    <s v="62-304.520 (7), F.A.C."/>
    <x v="4"/>
    <x v="4"/>
    <x v="8"/>
    <n v="5300"/>
    <s v="Reservoirs"/>
    <n v="5300"/>
    <s v="City of Melbourne                 Brevard County       SJRWMD C-1 Diversion"/>
    <n v="9"/>
    <n v="0.77852295400091998"/>
    <n v="0"/>
    <n v="0"/>
    <n v="1.0167250478691829"/>
    <n v="0.27811060781810709"/>
    <n v="0.77852295400091998"/>
    <n v="3.5302953051013293"/>
    <n v="1.0167250478691829"/>
    <n v="1676.8465114647606"/>
    <n v="0.28800000000000003"/>
    <n v="0.46899999999999997"/>
    <n v="0.59298637061430082"/>
    <n v="0.27811060781810709"/>
  </r>
  <r>
    <n v="905"/>
    <n v="0"/>
    <x v="2"/>
    <x v="3"/>
    <x v="4"/>
    <s v="62-304.520 (7)(b),(16), F.A.C."/>
    <x v="4"/>
    <x v="4"/>
    <x v="15"/>
    <n v="5300"/>
    <s v="Reservoirs"/>
    <n v="5300"/>
    <s v="City of Palm Bay            Brevard County"/>
    <n v="8"/>
    <n v="0.64905074236608606"/>
    <n v="0"/>
    <n v="0"/>
    <n v="0.90459752408566596"/>
    <n v="0.10708445187737574"/>
    <n v="0.64905074236608606"/>
    <n v="0.90459752408566596"/>
    <n v="0.90459752408566596"/>
    <n v="1396.805906565839"/>
    <n v="1"/>
    <n v="1"/>
    <n v="0.10708445187737574"/>
    <n v="0.10708445187737574"/>
  </r>
  <r>
    <n v="1553"/>
    <n v="0"/>
    <x v="2"/>
    <x v="3"/>
    <x v="4"/>
    <s v="62-304.520 (7), F.A.C."/>
    <x v="4"/>
    <x v="4"/>
    <x v="15"/>
    <n v="5300"/>
    <s v="Reservoirs"/>
    <n v="5300"/>
    <s v="City of Palm Bay            Brevard County"/>
    <n v="247"/>
    <n v="60.697315041138026"/>
    <n v="0"/>
    <n v="0"/>
    <n v="45.740933466378038"/>
    <n v="5.8613674808865284"/>
    <n v="60.697315041138026"/>
    <n v="45.740933466378038"/>
    <n v="45.740933466378038"/>
    <n v="77471.798952482073"/>
    <n v="1"/>
    <n v="1"/>
    <n v="5.8613674808865284"/>
    <n v="5.8613674808865284"/>
  </r>
  <r>
    <n v="4267"/>
    <n v="0"/>
    <x v="2"/>
    <x v="2"/>
    <x v="4"/>
    <s v="62-304.520 (7), F.A.C."/>
    <x v="4"/>
    <x v="4"/>
    <x v="15"/>
    <n v="5300"/>
    <s v="Reservoirs"/>
    <n v="5300"/>
    <s v="City of Palm Bay            Brevard County"/>
    <n v="717"/>
    <n v="270.40753374850965"/>
    <n v="0"/>
    <n v="0"/>
    <n v="63.918914669174008"/>
    <n v="10.540312268005989"/>
    <n v="270.40753374850965"/>
    <n v="63.918914669174008"/>
    <n v="63.918914669174008"/>
    <n v="256503.03580509609"/>
    <n v="1"/>
    <n v="1"/>
    <n v="10.540312268005989"/>
    <n v="10.540312268005989"/>
  </r>
  <r>
    <n v="1554"/>
    <n v="0"/>
    <x v="2"/>
    <x v="3"/>
    <x v="4"/>
    <s v="62-304.520 (7), F.A.C."/>
    <x v="4"/>
    <x v="4"/>
    <x v="15"/>
    <n v="5300"/>
    <s v="Reservoirs"/>
    <n v="5300"/>
    <s v="City of Palm Bay            Brevard County       SJRWMD C-1 Diversion"/>
    <n v="1267"/>
    <n v="266.0744859708546"/>
    <n v="0"/>
    <n v="0"/>
    <n v="70.200113585101235"/>
    <n v="16.835458042673743"/>
    <n v="266.0744859708546"/>
    <n v="243.75039439271259"/>
    <n v="70.200113585101235"/>
    <n v="429471.74603860686"/>
    <n v="0.28800000000000003"/>
    <n v="0.46899999999999997"/>
    <n v="35.896499024890709"/>
    <n v="16.835458042673743"/>
  </r>
  <r>
    <n v="3518"/>
    <n v="0"/>
    <x v="2"/>
    <x v="2"/>
    <x v="4"/>
    <s v="62-304.520 (7)(b),(19), F.A.C."/>
    <x v="4"/>
    <x v="4"/>
    <x v="16"/>
    <n v="5300"/>
    <s v="Reservoirs"/>
    <n v="5300"/>
    <s v="City of Sebastian      Indian River County"/>
    <n v="115"/>
    <n v="19.624138438423007"/>
    <n v="0"/>
    <n v="0"/>
    <n v="23.270318818425785"/>
    <n v="3.1732085516449442"/>
    <n v="19.624138438423007"/>
    <n v="23.270318818425785"/>
    <n v="23.270318818425785"/>
    <n v="33496.755841830323"/>
    <n v="1"/>
    <n v="1"/>
    <n v="3.1732085516449442"/>
    <n v="3.1732085516449442"/>
  </r>
  <r>
    <n v="4348"/>
    <n v="0"/>
    <x v="2"/>
    <x v="2"/>
    <x v="4"/>
    <s v="62-304.520 (7), F.A.C."/>
    <x v="4"/>
    <x v="4"/>
    <x v="16"/>
    <n v="5300"/>
    <s v="Reservoirs"/>
    <n v="5300"/>
    <s v="City of Sebastian      Indian River County"/>
    <n v="274"/>
    <n v="58.310972693722491"/>
    <n v="0"/>
    <n v="0"/>
    <n v="48.43427127183277"/>
    <n v="6.7265490290710428"/>
    <n v="58.310972693722491"/>
    <n v="48.43427127183277"/>
    <n v="48.43427127183277"/>
    <n v="87735.144326345355"/>
    <n v="1"/>
    <n v="1"/>
    <n v="6.7265490290710428"/>
    <n v="6.7265490290710428"/>
  </r>
  <r>
    <n v="2694"/>
    <n v="0"/>
    <x v="2"/>
    <x v="4"/>
    <x v="4"/>
    <s v="62-304.520 (8), F.A.C."/>
    <x v="4"/>
    <x v="4"/>
    <x v="17"/>
    <n v="5300"/>
    <s v="Reservoirs"/>
    <n v="5300"/>
    <s v="City of Vero Beach    Indian River County"/>
    <n v="104"/>
    <n v="15.371687441491156"/>
    <n v="0"/>
    <n v="0"/>
    <n v="22.91337861070831"/>
    <n v="3.1402351067283236"/>
    <n v="15.371687441491156"/>
    <n v="22.91337861070831"/>
    <n v="22.91337861070831"/>
    <n v="29887.391097136329"/>
    <n v="1"/>
    <n v="1"/>
    <n v="3.1402351067283236"/>
    <n v="3.1402351067283236"/>
  </r>
  <r>
    <n v="963"/>
    <n v="0"/>
    <x v="2"/>
    <x v="3"/>
    <x v="4"/>
    <s v="62-304.520 (7)(b),(16), F.A.C."/>
    <x v="4"/>
    <x v="4"/>
    <x v="14"/>
    <n v="5300"/>
    <s v="Reservoirs"/>
    <n v="5300"/>
    <s v="City of West Melbourne   Brevard County"/>
    <n v="189"/>
    <n v="38.779201661109404"/>
    <n v="0"/>
    <n v="0"/>
    <n v="35.142906129184993"/>
    <n v="5.4559696418804977"/>
    <n v="38.779201661109404"/>
    <n v="35.142906129184993"/>
    <n v="35.142906129184993"/>
    <n v="63253.112121464052"/>
    <n v="1"/>
    <n v="1"/>
    <n v="5.4559696418804977"/>
    <n v="5.4559696418804977"/>
  </r>
  <r>
    <n v="1674"/>
    <n v="0"/>
    <x v="2"/>
    <x v="3"/>
    <x v="4"/>
    <s v="62-304.520 (7), F.A.C."/>
    <x v="4"/>
    <x v="4"/>
    <x v="14"/>
    <n v="5300"/>
    <s v="Reservoirs"/>
    <n v="5300"/>
    <s v="City of West Melbourne   Brevard County"/>
    <n v="54"/>
    <n v="9.0076063525037391"/>
    <n v="0"/>
    <n v="0"/>
    <n v="17.150840269390468"/>
    <n v="2.6189828625881209"/>
    <n v="9.0076063525037391"/>
    <n v="17.150840269390468"/>
    <n v="17.150840269390468"/>
    <n v="19775.360161031957"/>
    <n v="1"/>
    <n v="1"/>
    <n v="2.6189828625881209"/>
    <n v="2.6189828625881209"/>
  </r>
  <r>
    <n v="1675"/>
    <n v="0"/>
    <x v="2"/>
    <x v="3"/>
    <x v="4"/>
    <s v="62-304.520 (7), F.A.C."/>
    <x v="4"/>
    <x v="4"/>
    <x v="14"/>
    <n v="5300"/>
    <s v="Reservoirs"/>
    <n v="5300"/>
    <s v="City of West Melbourne   Brevard County       SJRWMD C-1 Diversion"/>
    <n v="714"/>
    <n v="185.58650456708335"/>
    <n v="0"/>
    <n v="0"/>
    <n v="34.147791215423631"/>
    <n v="7.8424099642779801"/>
    <n v="185.58650456708335"/>
    <n v="118.56871949799871"/>
    <n v="34.147791215423631"/>
    <n v="271288.54781008145"/>
    <n v="0.28800000000000003"/>
    <n v="0.46899999999999997"/>
    <n v="16.721556427031942"/>
    <n v="7.8424099642779801"/>
  </r>
  <r>
    <n v="3556"/>
    <n v="0"/>
    <x v="2"/>
    <x v="2"/>
    <x v="4"/>
    <s v="62-304.520 (7)(b),(19), F.A.C."/>
    <x v="4"/>
    <x v="4"/>
    <x v="18"/>
    <n v="5300"/>
    <s v="Reservoirs"/>
    <n v="5300"/>
    <s v="FDOT District 4                                       Indian River County"/>
    <n v="136"/>
    <n v="50.310744803666012"/>
    <n v="0"/>
    <n v="0"/>
    <n v="5.1089445796045672"/>
    <n v="0.15039796363298982"/>
    <n v="50.310744803666012"/>
    <n v="5.1089445796045672"/>
    <n v="5.1089445796045672"/>
    <n v="44234.511397275637"/>
    <n v="1"/>
    <n v="1"/>
    <n v="0.15039796363298982"/>
    <n v="0.15039796363298982"/>
  </r>
  <r>
    <n v="2835"/>
    <n v="0"/>
    <x v="2"/>
    <x v="4"/>
    <x v="4"/>
    <s v="62-304.520 (8), F.A.C."/>
    <x v="4"/>
    <x v="4"/>
    <x v="18"/>
    <n v="5300"/>
    <s v="Reservoirs"/>
    <n v="5300"/>
    <s v="FDOT District 4                                   City of Vero Beach    Indian River County"/>
    <n v="7"/>
    <n v="0.53041658742155384"/>
    <n v="0"/>
    <n v="0"/>
    <n v="1.5192211683367658"/>
    <n v="0.17322316265161974"/>
    <n v="0.53041658742155384"/>
    <n v="1.5192211683367658"/>
    <n v="1.5192211683367658"/>
    <n v="1214.9904040856102"/>
    <n v="1"/>
    <n v="1"/>
    <n v="0.17322316265161974"/>
    <n v="0.17322316265161974"/>
  </r>
  <r>
    <n v="3557"/>
    <n v="0"/>
    <x v="2"/>
    <x v="2"/>
    <x v="4"/>
    <s v="62-304.520 (7)(b),(19), F.A.C."/>
    <x v="4"/>
    <x v="4"/>
    <x v="18"/>
    <n v="5300"/>
    <s v="Reservoirs"/>
    <n v="5300"/>
    <s v="FDOT District 4                 City of Fellsmere                      Indian River County"/>
    <n v="48"/>
    <n v="11.050264991103429"/>
    <n v="0"/>
    <n v="0"/>
    <n v="2.2323543930571335"/>
    <n v="0.22595762488223903"/>
    <n v="11.050264991103429"/>
    <n v="2.2323543930571335"/>
    <n v="2.2323543930571335"/>
    <n v="10075.701172297602"/>
    <n v="1"/>
    <n v="1"/>
    <n v="0.22595762488223903"/>
    <n v="0.22595762488223903"/>
  </r>
  <r>
    <n v="3558"/>
    <n v="0"/>
    <x v="2"/>
    <x v="2"/>
    <x v="4"/>
    <s v="62-304.520 (7)(b),(19), F.A.C."/>
    <x v="4"/>
    <x v="4"/>
    <x v="18"/>
    <n v="5300"/>
    <s v="Reservoirs"/>
    <n v="5300"/>
    <s v="FDOT District 4       VLWCD                                Indian River County"/>
    <n v="3"/>
    <n v="0.18124395083196568"/>
    <n v="0"/>
    <n v="0"/>
    <n v="0.32765067428230643"/>
    <n v="3.3939975648947823E-2"/>
    <n v="0.18124395083196568"/>
    <n v="0.32765067428230643"/>
    <n v="0.32765067428230643"/>
    <n v="357.80525179554201"/>
    <n v="1"/>
    <n v="1"/>
    <n v="3.3939975648947823E-2"/>
    <n v="3.3939975648947823E-2"/>
  </r>
  <r>
    <n v="1048"/>
    <n v="0"/>
    <x v="2"/>
    <x v="3"/>
    <x v="4"/>
    <s v="62-304.520 (7)(b),(16), F.A.C."/>
    <x v="4"/>
    <x v="4"/>
    <x v="6"/>
    <n v="5300"/>
    <s v="Reservoirs"/>
    <n v="5300"/>
    <s v="FDOT District 5                                          Brevard County"/>
    <n v="4"/>
    <n v="0.50194387422461462"/>
    <n v="0"/>
    <n v="0"/>
    <n v="1.1943360613677463"/>
    <n v="0.10957517170629091"/>
    <n v="0.50194387422461462"/>
    <n v="1.1943360613677463"/>
    <n v="1.1943360613677463"/>
    <n v="841.47138414861649"/>
    <n v="1"/>
    <n v="1"/>
    <n v="0.10957517170629091"/>
    <n v="0.10957517170629091"/>
  </r>
  <r>
    <n v="4502"/>
    <n v="0"/>
    <x v="2"/>
    <x v="2"/>
    <x v="4"/>
    <s v="62-304.520 (7), F.A.C."/>
    <x v="4"/>
    <x v="4"/>
    <x v="6"/>
    <n v="5300"/>
    <s v="Reservoirs"/>
    <n v="5300"/>
    <s v="FDOT District 5                                          Brevard County"/>
    <n v="15"/>
    <n v="4.924234223588642"/>
    <n v="0"/>
    <n v="0"/>
    <n v="1.2710961377415504"/>
    <n v="5.8225910014676634E-2"/>
    <n v="4.924234223588642"/>
    <n v="1.2710961377415504"/>
    <n v="1.2710961377415504"/>
    <n v="4982.5029382462253"/>
    <n v="1"/>
    <n v="1"/>
    <n v="5.8225910014676634E-2"/>
    <n v="5.8225910014676634E-2"/>
  </r>
  <r>
    <n v="1049"/>
    <n v="0"/>
    <x v="2"/>
    <x v="3"/>
    <x v="4"/>
    <s v="62-304.520 (7)(b),(16), F.A.C."/>
    <x v="4"/>
    <x v="4"/>
    <x v="6"/>
    <n v="5300"/>
    <s v="Reservoirs"/>
    <n v="5300"/>
    <s v="FDOT District 5                                       City of West Melbourne   Brevard County"/>
    <n v="3"/>
    <n v="0.36394826002351183"/>
    <n v="0"/>
    <n v="0"/>
    <n v="1.0905445083609129"/>
    <n v="0.17171276796497822"/>
    <n v="0.36394826002351183"/>
    <n v="1.0905445083609129"/>
    <n v="1.0905445083609129"/>
    <n v="992.80626228995789"/>
    <n v="1"/>
    <n v="1"/>
    <n v="0.17171276796497822"/>
    <n v="0.17171276796497822"/>
  </r>
  <r>
    <n v="1908"/>
    <n v="0"/>
    <x v="2"/>
    <x v="3"/>
    <x v="4"/>
    <s v="62-304.520 (7), F.A.C."/>
    <x v="4"/>
    <x v="4"/>
    <x v="6"/>
    <n v="5300"/>
    <s v="Reservoirs"/>
    <n v="5300"/>
    <s v="FDOT District 5                                       City of West Melbourne   Brevard County       SJRWMD C-1 Diversion"/>
    <n v="17"/>
    <n v="3.8990762765708804"/>
    <n v="0"/>
    <n v="0"/>
    <n v="0.34751629216963309"/>
    <n v="6.8377230830224067E-2"/>
    <n v="3.8990762765708804"/>
    <n v="1.2066537922556704"/>
    <n v="0.34751629216963309"/>
    <n v="5121.4304086820011"/>
    <n v="0.28800000000000003"/>
    <n v="0.46899999999999997"/>
    <n v="0.14579366914759931"/>
    <n v="6.8377230830224067E-2"/>
  </r>
  <r>
    <n v="1909"/>
    <n v="0"/>
    <x v="2"/>
    <x v="3"/>
    <x v="4"/>
    <s v="62-304.520 (7), F.A.C."/>
    <x v="4"/>
    <x v="4"/>
    <x v="6"/>
    <n v="5300"/>
    <s v="Reservoirs"/>
    <n v="5300"/>
    <s v="FDOT District 5                              City of Palm Bay            Brevard County"/>
    <n v="20"/>
    <n v="3.4389849580572691"/>
    <n v="0"/>
    <n v="0"/>
    <n v="5.710715983970287"/>
    <n v="0.77998499897167151"/>
    <n v="3.4389849580572691"/>
    <n v="5.710715983970287"/>
    <n v="5.710715983970287"/>
    <n v="4773.5638501254771"/>
    <n v="1"/>
    <n v="1"/>
    <n v="0.77998499897167151"/>
    <n v="0.77998499897167151"/>
  </r>
  <r>
    <n v="4503"/>
    <n v="0"/>
    <x v="2"/>
    <x v="2"/>
    <x v="4"/>
    <s v="62-304.520 (7), F.A.C."/>
    <x v="4"/>
    <x v="4"/>
    <x v="6"/>
    <n v="5300"/>
    <s v="Reservoirs"/>
    <n v="5300"/>
    <s v="FDOT District 5                              City of Palm Bay            Brevard County"/>
    <n v="6"/>
    <n v="0.19235961900287279"/>
    <n v="0"/>
    <n v="0"/>
    <n v="8.445060920739822E-2"/>
    <n v="2.4078409841742439E-3"/>
    <n v="0.19235961900287279"/>
    <n v="8.445060920739822E-2"/>
    <n v="8.445060920739822E-2"/>
    <n v="220.05355288961249"/>
    <n v="1"/>
    <n v="1"/>
    <n v="2.4078409841742439E-3"/>
    <n v="2.4078409841742439E-3"/>
  </r>
  <r>
    <n v="1910"/>
    <n v="0"/>
    <x v="2"/>
    <x v="3"/>
    <x v="4"/>
    <s v="62-304.520 (7), F.A.C."/>
    <x v="4"/>
    <x v="4"/>
    <x v="6"/>
    <n v="5300"/>
    <s v="Reservoirs"/>
    <n v="5300"/>
    <s v="FDOT District 5                              City of Palm Bay            Brevard County       SJRWMD C-1 Diversion"/>
    <n v="16"/>
    <n v="3.4777205313052022"/>
    <n v="0"/>
    <n v="0"/>
    <n v="1.3432955641859543"/>
    <n v="0.27471157835833898"/>
    <n v="3.4777205313052022"/>
    <n v="4.6642207089790073"/>
    <n v="1.3432955641859543"/>
    <n v="6714.6635611325182"/>
    <n v="0.28800000000000003"/>
    <n v="0.46899999999999997"/>
    <n v="0.58573897304549893"/>
    <n v="0.27471157835833898"/>
  </r>
  <r>
    <n v="1050"/>
    <n v="0"/>
    <x v="2"/>
    <x v="3"/>
    <x v="4"/>
    <s v="62-304.520 (7)(b),(16), F.A.C."/>
    <x v="4"/>
    <x v="4"/>
    <x v="6"/>
    <n v="5300"/>
    <s v="Reservoirs"/>
    <n v="5300"/>
    <s v="FDOT District 5                         City of Melbourne                 Brevard County"/>
    <n v="5"/>
    <n v="0.48546416119905639"/>
    <n v="0"/>
    <n v="0"/>
    <n v="1.6271848251573222"/>
    <n v="0.19914038652963639"/>
    <n v="0.48546416119905639"/>
    <n v="1.6271848251573222"/>
    <n v="1.6271848251573222"/>
    <n v="1270.2295821115399"/>
    <n v="1"/>
    <n v="1"/>
    <n v="0.19914038652963639"/>
    <n v="0.19914038652963639"/>
  </r>
  <r>
    <n v="1911"/>
    <n v="0"/>
    <x v="2"/>
    <x v="3"/>
    <x v="4"/>
    <s v="62-304.520 (7), F.A.C."/>
    <x v="4"/>
    <x v="4"/>
    <x v="6"/>
    <n v="5300"/>
    <s v="Reservoirs"/>
    <n v="5300"/>
    <s v="FDOT District 5                    Town of Grant-Valkaria                      Brevard County"/>
    <n v="2"/>
    <n v="2.432594688140665E-2"/>
    <n v="0"/>
    <n v="0"/>
    <n v="8.4443858059089522E-2"/>
    <n v="8.5549011007573141E-3"/>
    <n v="2.432594688140665E-2"/>
    <n v="8.4443858059089522E-2"/>
    <n v="8.4443858059089522E-2"/>
    <n v="66.486931054144208"/>
    <n v="1"/>
    <n v="1"/>
    <n v="8.5549011007573141E-3"/>
    <n v="8.5549011007573141E-3"/>
  </r>
  <r>
    <n v="5027"/>
    <n v="0"/>
    <x v="2"/>
    <x v="5"/>
    <x v="5"/>
    <s v="C-25 and South Indian River Lagoon"/>
    <x v="5"/>
    <x v="5"/>
    <x v="30"/>
    <n v="5300"/>
    <s v="Reservoirs"/>
    <n v="5300"/>
    <s v="FPFWCD                                      St. Lucie County"/>
    <n v="50"/>
    <n v="10.627240483041195"/>
    <n v="0"/>
    <n v="0"/>
    <n v="4.0318350721055021"/>
    <n v="0.49242650384121195"/>
    <n v="10.627240483041195"/>
    <n v="4.0318350721055021"/>
    <n v="4.0318350721055021"/>
    <n v="12390.172893025772"/>
    <n v="1"/>
    <n v="1"/>
    <n v="0.49242650384121195"/>
    <n v="0.49242650384121195"/>
  </r>
  <r>
    <n v="2955"/>
    <n v="0"/>
    <x v="2"/>
    <x v="4"/>
    <x v="4"/>
    <s v="62-304.520 (8), F.A.C."/>
    <x v="4"/>
    <x v="4"/>
    <x v="12"/>
    <n v="5300"/>
    <s v="Reservoirs"/>
    <n v="5300"/>
    <s v="Indian River County"/>
    <n v="3710"/>
    <n v="807.7148530466485"/>
    <n v="0"/>
    <n v="0"/>
    <n v="717.95785021096447"/>
    <n v="105.51537498451636"/>
    <n v="807.7148530466485"/>
    <n v="717.95785021096447"/>
    <n v="717.95785021096447"/>
    <n v="1197346.6050228281"/>
    <n v="1"/>
    <n v="1"/>
    <n v="105.51537498451636"/>
    <n v="105.51537498451636"/>
  </r>
  <r>
    <n v="3638"/>
    <n v="0"/>
    <x v="2"/>
    <x v="2"/>
    <x v="4"/>
    <s v="62-304.520 (7)(b),(19), F.A.C."/>
    <x v="4"/>
    <x v="4"/>
    <x v="12"/>
    <n v="5300"/>
    <s v="Reservoirs"/>
    <n v="5300"/>
    <s v="Indian River County"/>
    <n v="706"/>
    <n v="174.11718565456087"/>
    <n v="0"/>
    <n v="0"/>
    <n v="100.41736416885199"/>
    <n v="13.074081753958559"/>
    <n v="174.11718565456087"/>
    <n v="100.41736416885199"/>
    <n v="100.41736416885199"/>
    <n v="227759.28224941727"/>
    <n v="1"/>
    <n v="1"/>
    <n v="13.074081753958559"/>
    <n v="13.074081753958559"/>
  </r>
  <r>
    <n v="4673"/>
    <n v="0"/>
    <x v="2"/>
    <x v="2"/>
    <x v="4"/>
    <s v="62-304.520 (7), F.A.C."/>
    <x v="4"/>
    <x v="4"/>
    <x v="12"/>
    <n v="5300"/>
    <s v="Reservoirs"/>
    <n v="5300"/>
    <s v="Indian River County"/>
    <n v="514"/>
    <n v="107.48477537091568"/>
    <n v="0"/>
    <n v="0"/>
    <n v="101.18427443110738"/>
    <n v="15.086854961310053"/>
    <n v="107.48477537091568"/>
    <n v="101.18427443110738"/>
    <n v="101.18427443110738"/>
    <n v="166929.69665561963"/>
    <n v="1"/>
    <n v="1"/>
    <n v="15.086854961310053"/>
    <n v="15.086854961310053"/>
  </r>
  <r>
    <n v="3120"/>
    <n v="0"/>
    <x v="2"/>
    <x v="4"/>
    <x v="4"/>
    <s v="62-304.520 (8), F.A.C."/>
    <x v="4"/>
    <x v="4"/>
    <x v="20"/>
    <n v="5300"/>
    <s v="Reservoirs"/>
    <n v="5300"/>
    <s v="IRFWCD                                      Indian River County"/>
    <n v="7"/>
    <n v="0.64603892457691647"/>
    <n v="0"/>
    <n v="0"/>
    <n v="3.4159513629478977"/>
    <n v="0.44533422837602377"/>
    <n v="0.64603892457691647"/>
    <n v="3.4159513629478977"/>
    <n v="3.4159513629478977"/>
    <n v="2084.2714152054991"/>
    <n v="1"/>
    <n v="1"/>
    <n v="0.44533422837602377"/>
    <n v="0.44533422837602377"/>
  </r>
  <r>
    <n v="2102"/>
    <n v="0"/>
    <x v="2"/>
    <x v="3"/>
    <x v="4"/>
    <s v="62-304.520 (7), F.A.C."/>
    <x v="4"/>
    <x v="4"/>
    <x v="22"/>
    <n v="5300"/>
    <s v="Reservoirs"/>
    <n v="5300"/>
    <s v="MTWCD                                    Brevard County       SJRWMD C-1 Diversion"/>
    <n v="61"/>
    <n v="7.9001904403930263"/>
    <n v="0"/>
    <n v="0"/>
    <n v="4.8337759566103227"/>
    <n v="1.3366232444563819"/>
    <n v="7.9001904403930263"/>
    <n v="16.78394429378584"/>
    <n v="4.8337759566103227"/>
    <n v="20775.960857270391"/>
    <n v="0.28800000000000003"/>
    <n v="0.46899999999999997"/>
    <n v="2.8499429519325843"/>
    <n v="1.3366232444563819"/>
  </r>
  <r>
    <n v="2103"/>
    <n v="0"/>
    <x v="2"/>
    <x v="3"/>
    <x v="4"/>
    <s v="62-304.520 (7), F.A.C."/>
    <x v="4"/>
    <x v="4"/>
    <x v="22"/>
    <n v="5300"/>
    <s v="Reservoirs"/>
    <n v="5300"/>
    <s v="MTWCD                                 City of West Melbourne   Brevard County       SJRWMD C-1 Diversion"/>
    <n v="25"/>
    <n v="3.8866958330539756"/>
    <n v="0"/>
    <n v="0"/>
    <n v="1.9469150631165442"/>
    <n v="0.38299558107302067"/>
    <n v="3.8866958330539756"/>
    <n v="6.7601217469324446"/>
    <n v="1.9469150631165442"/>
    <n v="9181.1561989966085"/>
    <n v="0.28800000000000003"/>
    <n v="0.46899999999999997"/>
    <n v="0.81662170804482026"/>
    <n v="0.38299558107302067"/>
  </r>
  <r>
    <n v="2104"/>
    <n v="0"/>
    <x v="2"/>
    <x v="3"/>
    <x v="4"/>
    <s v="62-304.520 (7), F.A.C."/>
    <x v="4"/>
    <x v="4"/>
    <x v="22"/>
    <n v="5300"/>
    <s v="Reservoirs"/>
    <n v="5300"/>
    <s v="MTWCD                        City of Palm Bay            Brevard County"/>
    <n v="5"/>
    <n v="3.5776900478569761E-2"/>
    <n v="0"/>
    <n v="0"/>
    <n v="0.29060200225851068"/>
    <n v="3.3855886676596184E-2"/>
    <n v="3.5776900478569761E-2"/>
    <n v="0.29060200225851068"/>
    <n v="0.29060200225851068"/>
    <n v="135.53093280689816"/>
    <n v="1"/>
    <n v="1"/>
    <n v="3.3855886676596184E-2"/>
    <n v="3.3855886676596184E-2"/>
  </r>
  <r>
    <n v="2105"/>
    <n v="0"/>
    <x v="2"/>
    <x v="3"/>
    <x v="4"/>
    <s v="62-304.520 (7), F.A.C."/>
    <x v="4"/>
    <x v="4"/>
    <x v="22"/>
    <n v="5300"/>
    <s v="Reservoirs"/>
    <n v="5300"/>
    <s v="MTWCD                        City of Palm Bay            Brevard County       SJRWMD C-1 Diversion"/>
    <n v="62"/>
    <n v="9.27229167707622"/>
    <n v="0"/>
    <n v="0"/>
    <n v="2.4704792456870286"/>
    <n v="0.57820207752810115"/>
    <n v="9.27229167707622"/>
    <n v="8.5780529364132931"/>
    <n v="2.4704792456870286"/>
    <n v="16584.247151146443"/>
    <n v="0.28800000000000003"/>
    <n v="0.46899999999999997"/>
    <n v="1.2328402505929663"/>
    <n v="0.57820207752810115"/>
  </r>
  <r>
    <n v="3710"/>
    <n v="0"/>
    <x v="2"/>
    <x v="2"/>
    <x v="4"/>
    <s v="62-304.520 (7)(b),(19), F.A.C."/>
    <x v="4"/>
    <x v="4"/>
    <x v="21"/>
    <n v="5300"/>
    <s v="Reservoirs"/>
    <n v="5300"/>
    <s v="SRIDROW                                 Indian River County"/>
    <n v="3"/>
    <n v="5.3769538257550355E-2"/>
    <n v="0"/>
    <n v="0"/>
    <n v="0.30281172658212585"/>
    <n v="3.2909864857204811E-2"/>
    <n v="5.3769538257550355E-2"/>
    <n v="0.30281172658212585"/>
    <n v="0.30281172658212585"/>
    <n v="138.94091789634135"/>
    <n v="1"/>
    <n v="1"/>
    <n v="3.2909864857204811E-2"/>
    <n v="3.2909864857204811E-2"/>
  </r>
  <r>
    <n v="3711"/>
    <n v="0"/>
    <x v="2"/>
    <x v="2"/>
    <x v="4"/>
    <s v="62-304.520 (7)(b),(19), F.A.C."/>
    <x v="4"/>
    <x v="4"/>
    <x v="21"/>
    <n v="5300"/>
    <s v="Reservoirs"/>
    <n v="5300"/>
    <s v="SRIDROW                           City of Sebastian      Indian River County"/>
    <n v="6"/>
    <n v="0.35375771491613628"/>
    <n v="0"/>
    <n v="0"/>
    <n v="0.80571247825207182"/>
    <n v="0.11008299135554619"/>
    <n v="0.35375771491613628"/>
    <n v="0.80571247825207182"/>
    <n v="0.80571247825207182"/>
    <n v="870.26727707531234"/>
    <n v="1"/>
    <n v="1"/>
    <n v="0.11008299135554619"/>
    <n v="0.11008299135554619"/>
  </r>
  <r>
    <n v="5128"/>
    <n v="0"/>
    <x v="2"/>
    <x v="5"/>
    <x v="5"/>
    <s v="C-25 and South Indian River Lagoon"/>
    <x v="5"/>
    <x v="5"/>
    <x v="23"/>
    <n v="5300"/>
    <s v="Reservoirs"/>
    <n v="5300"/>
    <s v="St. Lucie County"/>
    <n v="998"/>
    <n v="251.50938985539381"/>
    <n v="0"/>
    <n v="0"/>
    <n v="196.65995929857274"/>
    <n v="32.022600179439827"/>
    <n v="251.50938985539381"/>
    <n v="196.65995929857274"/>
    <n v="196.65995929857274"/>
    <n v="341562.56617146084"/>
    <n v="1"/>
    <n v="1"/>
    <n v="32.022600179439827"/>
    <n v="32.022600179439827"/>
  </r>
  <r>
    <n v="2261"/>
    <n v="0"/>
    <x v="2"/>
    <x v="3"/>
    <x v="4"/>
    <s v="62-304.520 (7), F.A.C."/>
    <x v="4"/>
    <x v="4"/>
    <x v="24"/>
    <n v="5300"/>
    <s v="Reservoirs"/>
    <n v="5300"/>
    <s v="Town of Grant-Valkaria                      Brevard County"/>
    <n v="446"/>
    <n v="133.98495631537011"/>
    <n v="0"/>
    <n v="0"/>
    <n v="59.385124964749487"/>
    <n v="8.2121189462736908"/>
    <n v="133.98495631537011"/>
    <n v="59.385124964749487"/>
    <n v="59.385124964749487"/>
    <n v="155327.88359130474"/>
    <n v="1"/>
    <n v="1"/>
    <n v="8.2121189462736908"/>
    <n v="8.2121189462736908"/>
  </r>
  <r>
    <n v="4758"/>
    <n v="0"/>
    <x v="2"/>
    <x v="2"/>
    <x v="4"/>
    <s v="62-304.520 (7), F.A.C."/>
    <x v="4"/>
    <x v="4"/>
    <x v="24"/>
    <n v="5300"/>
    <s v="Reservoirs"/>
    <n v="5300"/>
    <s v="Town of Grant-Valkaria                      Brevard County"/>
    <n v="167"/>
    <n v="29.20035046814905"/>
    <n v="0"/>
    <n v="0"/>
    <n v="14.302785138729122"/>
    <n v="1.7411738415222306"/>
    <n v="29.20035046814905"/>
    <n v="14.302785138729122"/>
    <n v="14.302785138729122"/>
    <n v="43183.367708920749"/>
    <n v="1"/>
    <n v="1"/>
    <n v="1.7411738415222306"/>
    <n v="1.7411738415222306"/>
  </r>
  <r>
    <n v="3210"/>
    <n v="0"/>
    <x v="2"/>
    <x v="4"/>
    <x v="4"/>
    <s v="62-304.520 (8), F.A.C."/>
    <x v="4"/>
    <x v="4"/>
    <x v="25"/>
    <n v="5300"/>
    <s v="Reservoirs"/>
    <n v="5300"/>
    <s v="Town of Indian River Shores                  Indian River County"/>
    <n v="262"/>
    <n v="45.332704065827798"/>
    <n v="0"/>
    <n v="0"/>
    <n v="60.054581174857972"/>
    <n v="9.1753815748312668"/>
    <n v="45.332704065827798"/>
    <n v="60.054581174857972"/>
    <n v="60.054581174857972"/>
    <n v="92205.064500207955"/>
    <n v="1"/>
    <n v="1"/>
    <n v="9.1753815748312668"/>
    <n v="9.1753815748312668"/>
  </r>
  <r>
    <n v="2390"/>
    <n v="0"/>
    <x v="2"/>
    <x v="3"/>
    <x v="4"/>
    <s v="62-304.520 (7), F.A.C."/>
    <x v="4"/>
    <x v="4"/>
    <x v="26"/>
    <n v="5300"/>
    <s v="Reservoirs"/>
    <n v="5300"/>
    <s v="Town of Malabar                  Brevard County"/>
    <n v="286"/>
    <n v="68.984901885936281"/>
    <n v="0"/>
    <n v="0"/>
    <n v="35.843432507762778"/>
    <n v="4.9350575564736872"/>
    <n v="68.984901885936281"/>
    <n v="35.843432507762778"/>
    <n v="35.843432507762778"/>
    <n v="80274.081076740418"/>
    <n v="1"/>
    <n v="1"/>
    <n v="4.9350575564736872"/>
    <n v="4.9350575564736872"/>
  </r>
  <r>
    <n v="2391"/>
    <n v="0"/>
    <x v="2"/>
    <x v="3"/>
    <x v="4"/>
    <s v="62-304.520 (7), F.A.C."/>
    <x v="4"/>
    <x v="4"/>
    <x v="26"/>
    <n v="5300"/>
    <s v="Reservoirs"/>
    <n v="5300"/>
    <s v="Town of Malabar      City of Palm Bay            Brevard County"/>
    <n v="2"/>
    <n v="1.0742790139408452E-2"/>
    <n v="0"/>
    <n v="0"/>
    <n v="7.3644216666899492E-2"/>
    <n v="9.0482076570980903E-3"/>
    <n v="1.0742790139408452E-2"/>
    <n v="7.3644216666899492E-2"/>
    <n v="7.3644216666899492E-2"/>
    <n v="39.413398875349429"/>
    <n v="1"/>
    <n v="1"/>
    <n v="9.0482076570980903E-3"/>
    <n v="9.0482076570980903E-3"/>
  </r>
  <r>
    <n v="4797"/>
    <n v="0"/>
    <x v="2"/>
    <x v="2"/>
    <x v="4"/>
    <s v="62-304.520 (7), F.A.C."/>
    <x v="4"/>
    <x v="4"/>
    <x v="27"/>
    <n v="5300"/>
    <s v="Reservoirs"/>
    <n v="5300"/>
    <s v="Town of Orchid            Indian River County"/>
    <n v="291"/>
    <n v="61.259755397613695"/>
    <n v="0"/>
    <n v="0"/>
    <n v="60.505570531868244"/>
    <n v="8.5352063181807569"/>
    <n v="61.259755397613695"/>
    <n v="60.505570531868244"/>
    <n v="60.505570531868244"/>
    <n v="102706.18503207037"/>
    <n v="1"/>
    <n v="1"/>
    <n v="8.5352063181807569"/>
    <n v="8.5352063181807569"/>
  </r>
  <r>
    <n v="3742"/>
    <n v="0"/>
    <x v="2"/>
    <x v="2"/>
    <x v="4"/>
    <s v="62-304.520 (7)(b),(19), F.A.C."/>
    <x v="4"/>
    <x v="4"/>
    <x v="28"/>
    <n v="5300"/>
    <s v="Reservoirs"/>
    <n v="5300"/>
    <s v="VLWCD                                Indian River County"/>
    <n v="1"/>
    <n v="9.3526283873800631E-4"/>
    <n v="0"/>
    <n v="0"/>
    <n v="1.8966159692894548E-3"/>
    <n v="2.0010635083963154E-4"/>
    <n v="9.3526283873800631E-4"/>
    <n v="1.8966159692894548E-3"/>
    <n v="1.8966159692894548E-3"/>
    <n v="1.8844816637158419"/>
    <n v="1"/>
    <n v="1"/>
    <n v="2.0010635083963154E-4"/>
    <n v="2.0010635083963154E-4"/>
  </r>
  <r>
    <n v="3743"/>
    <n v="0"/>
    <x v="2"/>
    <x v="2"/>
    <x v="4"/>
    <s v="62-304.520 (7)(b),(19), F.A.C."/>
    <x v="4"/>
    <x v="4"/>
    <x v="28"/>
    <n v="5300"/>
    <s v="Reservoirs"/>
    <n v="5300"/>
    <s v="VLWCD          City of Fellsmere                      Indian River County"/>
    <n v="1"/>
    <n v="1.2333573917158615E-2"/>
    <n v="0"/>
    <n v="0"/>
    <n v="2.5011207845335639E-2"/>
    <n v="2.6388586899311552E-3"/>
    <n v="1.2333573917158615E-2"/>
    <n v="2.5011207845335639E-2"/>
    <n v="2.5011207845335639E-2"/>
    <n v="24.851189347297712"/>
    <n v="1"/>
    <n v="1"/>
    <n v="2.6388586899311552E-3"/>
    <n v="2.6388586899311552E-3"/>
  </r>
  <r>
    <n v="4349"/>
    <n v="0"/>
    <x v="2"/>
    <x v="2"/>
    <x v="4"/>
    <s v="62-304.520 (7), F.A.C."/>
    <x v="4"/>
    <x v="4"/>
    <x v="16"/>
    <n v="5400"/>
    <s v="Bays and estuaries"/>
    <n v="3000"/>
    <s v="City of Sebastian      Indian River County"/>
    <n v="10"/>
    <n v="0.12629090978319346"/>
    <n v="0"/>
    <n v="0"/>
    <n v="0.67304380067004077"/>
    <n v="8.9197225785613704E-2"/>
    <n v="0.12629090978319346"/>
    <n v="0.67304380067004077"/>
    <n v="0.67304380067004077"/>
    <n v="287.91196045861972"/>
    <n v="1"/>
    <n v="1"/>
    <n v="8.9197225785613704E-2"/>
    <n v="8.9197225785613704E-2"/>
  </r>
  <r>
    <n v="2695"/>
    <n v="0"/>
    <x v="2"/>
    <x v="4"/>
    <x v="4"/>
    <s v="62-304.520 (8), F.A.C."/>
    <x v="4"/>
    <x v="4"/>
    <x v="17"/>
    <n v="5400"/>
    <s v="Bays and estuaries"/>
    <n v="3000"/>
    <s v="City of Vero Beach    Indian River County"/>
    <n v="474"/>
    <n v="1.0816668006878554"/>
    <n v="0"/>
    <n v="0"/>
    <n v="5.6232406391822538"/>
    <n v="0.8261940607396846"/>
    <n v="1.0816668006878554"/>
    <n v="5.6232406391822538"/>
    <n v="5.6232406391822538"/>
    <n v="2301.6113191893664"/>
    <n v="1"/>
    <n v="1"/>
    <n v="0.8261940607396846"/>
    <n v="0.8261940607396846"/>
  </r>
  <r>
    <n v="2836"/>
    <n v="0"/>
    <x v="2"/>
    <x v="4"/>
    <x v="4"/>
    <s v="62-304.520 (8), F.A.C."/>
    <x v="4"/>
    <x v="4"/>
    <x v="18"/>
    <n v="5400"/>
    <s v="Bays and estuaries"/>
    <n v="3000"/>
    <s v="FDOT District 4                                   City of Vero Beach    Indian River County"/>
    <n v="2"/>
    <n v="2.2546599303295189E-5"/>
    <n v="0"/>
    <n v="0"/>
    <n v="9.3399811925899236E-6"/>
    <n v="1.3560205861392909E-6"/>
    <n v="2.2546599303295189E-5"/>
    <n v="9.3399811925899236E-6"/>
    <n v="9.3399811925899236E-6"/>
    <n v="3.0813862336195579E-3"/>
    <n v="1"/>
    <n v="1"/>
    <n v="1.3560205861392909E-6"/>
    <n v="1.3560205861392909E-6"/>
  </r>
  <r>
    <n v="2956"/>
    <n v="0"/>
    <x v="2"/>
    <x v="4"/>
    <x v="4"/>
    <s v="62-304.520 (8), F.A.C."/>
    <x v="4"/>
    <x v="4"/>
    <x v="12"/>
    <n v="5400"/>
    <s v="Bays and estuaries"/>
    <n v="3000"/>
    <s v="Indian River County"/>
    <n v="3"/>
    <n v="3.5590753408652736E-5"/>
    <n v="0"/>
    <n v="0"/>
    <n v="2.6554119200605027E-4"/>
    <n v="3.6357141818498383E-5"/>
    <n v="3.5590753408652736E-5"/>
    <n v="2.6554119200605027E-4"/>
    <n v="2.6554119200605027E-4"/>
    <n v="0.10978648377787997"/>
    <n v="1"/>
    <n v="1"/>
    <n v="3.6357141818498383E-5"/>
    <n v="3.6357141818498383E-5"/>
  </r>
  <r>
    <n v="3121"/>
    <n v="0"/>
    <x v="2"/>
    <x v="4"/>
    <x v="4"/>
    <s v="62-304.520 (8), F.A.C."/>
    <x v="4"/>
    <x v="4"/>
    <x v="20"/>
    <n v="5400"/>
    <s v="Bays and estuaries"/>
    <n v="3000"/>
    <s v="IRFWCD                                  City of Vero Beach    Indian River County"/>
    <n v="1"/>
    <n v="7.4047097344613712E-7"/>
    <n v="0"/>
    <n v="0"/>
    <n v="8.979143861162227E-6"/>
    <n v="1.423033651179868E-6"/>
    <n v="7.4047097344613712E-7"/>
    <n v="8.979143861162227E-6"/>
    <n v="8.979143861162227E-6"/>
    <n v="3.0011780784871913E-3"/>
    <n v="1"/>
    <n v="1"/>
    <n v="1.423033651179868E-6"/>
    <n v="1.423033651179868E-6"/>
  </r>
  <r>
    <n v="3211"/>
    <n v="0"/>
    <x v="2"/>
    <x v="4"/>
    <x v="4"/>
    <s v="62-304.520 (8), F.A.C."/>
    <x v="4"/>
    <x v="4"/>
    <x v="25"/>
    <n v="5400"/>
    <s v="Bays and estuaries"/>
    <n v="3000"/>
    <s v="Town of Indian River Shores                  Indian River County"/>
    <n v="299"/>
    <n v="0.78596914046958499"/>
    <n v="0"/>
    <n v="0"/>
    <n v="3.2883793567928987"/>
    <n v="0.45922625075818602"/>
    <n v="0.78596914046958499"/>
    <n v="3.2883793567928987"/>
    <n v="3.2883793567928987"/>
    <n v="1460.5956320777871"/>
    <n v="1"/>
    <n v="1"/>
    <n v="0.45922625075818602"/>
    <n v="0.45922625075818602"/>
  </r>
  <r>
    <n v="2696"/>
    <n v="0"/>
    <x v="2"/>
    <x v="4"/>
    <x v="4"/>
    <s v="62-304.520 (8), F.A.C."/>
    <x v="4"/>
    <x v="4"/>
    <x v="17"/>
    <n v="5400"/>
    <s v="Bays and estuaries"/>
    <n v="3000"/>
    <s v="Town of Indian River Shores              City of Vero Beach    Indian River County"/>
    <n v="11"/>
    <n v="2.6857331436172901E-4"/>
    <n v="0"/>
    <n v="0"/>
    <n v="1.7464349536818382E-3"/>
    <n v="2.4918444107080272E-4"/>
    <n v="2.6857331436172901E-4"/>
    <n v="1.7464349536818382E-3"/>
    <n v="1.7464349536818382E-3"/>
    <n v="0.745290178945193"/>
    <n v="1"/>
    <n v="1"/>
    <n v="2.4918444107080272E-4"/>
    <n v="2.4918444107080272E-4"/>
  </r>
  <r>
    <n v="4798"/>
    <n v="0"/>
    <x v="2"/>
    <x v="2"/>
    <x v="4"/>
    <s v="62-304.520 (7), F.A.C."/>
    <x v="4"/>
    <x v="4"/>
    <x v="27"/>
    <n v="5400"/>
    <s v="Bays and estuaries"/>
    <n v="3000"/>
    <s v="Town of Orchid            Indian River County"/>
    <n v="1"/>
    <n v="3.9929788262623377E-5"/>
    <n v="0"/>
    <n v="0"/>
    <n v="5.2652386294384762E-6"/>
    <n v="4.3429473368238035E-7"/>
    <n v="3.9929788262623377E-5"/>
    <n v="5.2652386294384762E-6"/>
    <n v="5.2652386294384762E-6"/>
    <n v="1.6742611033932946E-3"/>
    <n v="1"/>
    <n v="1"/>
    <n v="4.3429473368238035E-7"/>
    <n v="4.3429473368238035E-7"/>
  </r>
  <r>
    <n v="1335"/>
    <n v="0"/>
    <x v="2"/>
    <x v="3"/>
    <x v="4"/>
    <s v="62-304.520 (7), F.A.C."/>
    <x v="4"/>
    <x v="4"/>
    <x v="1"/>
    <n v="5400"/>
    <s v="Bays and estuaries"/>
    <n v="5400"/>
    <s v="Brevard County"/>
    <n v="12733"/>
    <n v="7103.297940063454"/>
    <n v="0"/>
    <n v="0"/>
    <n v="610.61081618169021"/>
    <n v="82.259797026504344"/>
    <n v="7103.297940063454"/>
    <n v="610.61081618169021"/>
    <n v="610.61081618169021"/>
    <n v="249449.90276944698"/>
    <n v="1"/>
    <n v="1"/>
    <n v="82.259797026504344"/>
    <n v="82.259797026504344"/>
  </r>
  <r>
    <n v="3792"/>
    <n v="0"/>
    <x v="2"/>
    <x v="2"/>
    <x v="4"/>
    <s v="62-304.520 (7)(b),(20), F.A.C."/>
    <x v="4"/>
    <x v="4"/>
    <x v="1"/>
    <n v="5400"/>
    <s v="Bays and estuaries"/>
    <n v="5400"/>
    <s v="Brevard County"/>
    <n v="3"/>
    <n v="0.13852132399727299"/>
    <n v="0"/>
    <n v="0"/>
    <n v="0"/>
    <n v="0"/>
    <n v="0.13852132399727299"/>
    <n v="0"/>
    <n v="0"/>
    <n v="0"/>
    <n v="1"/>
    <n v="1"/>
    <n v="0"/>
    <n v="0"/>
  </r>
  <r>
    <n v="4144"/>
    <n v="0"/>
    <x v="2"/>
    <x v="2"/>
    <x v="4"/>
    <s v="62-304.520 (7), F.A.C."/>
    <x v="4"/>
    <x v="4"/>
    <x v="1"/>
    <n v="5400"/>
    <s v="Bays and estuaries"/>
    <n v="5400"/>
    <s v="Brevard County"/>
    <n v="9821"/>
    <n v="5512.8751694465673"/>
    <n v="0"/>
    <n v="0"/>
    <n v="605.83256369905757"/>
    <n v="78.994801835111289"/>
    <n v="5512.8751694465673"/>
    <n v="605.83256369905757"/>
    <n v="605.83256369905757"/>
    <n v="252670.23604160253"/>
    <n v="1"/>
    <n v="1"/>
    <n v="78.994801835111289"/>
    <n v="78.994801835111289"/>
  </r>
  <r>
    <n v="868"/>
    <n v="0"/>
    <x v="2"/>
    <x v="3"/>
    <x v="4"/>
    <s v="62-304.520 (7)(b),(16), F.A.C."/>
    <x v="4"/>
    <x v="4"/>
    <x v="8"/>
    <n v="5400"/>
    <s v="Bays and estuaries"/>
    <n v="5400"/>
    <s v="City of Melbourne                 Brevard County"/>
    <n v="21"/>
    <n v="3.3316751667955922"/>
    <n v="0"/>
    <n v="0"/>
    <n v="13.158992044784512"/>
    <n v="1.7977838834782496"/>
    <n v="3.3316751667955922"/>
    <n v="13.158992044784512"/>
    <n v="13.158992044784512"/>
    <n v="5554.8778419773435"/>
    <n v="1"/>
    <n v="1"/>
    <n v="1.7977838834782496"/>
    <n v="1.7977838834782496"/>
  </r>
  <r>
    <n v="1430"/>
    <n v="0"/>
    <x v="2"/>
    <x v="3"/>
    <x v="4"/>
    <s v="62-304.520 (7), F.A.C."/>
    <x v="4"/>
    <x v="4"/>
    <x v="8"/>
    <n v="5400"/>
    <s v="Bays and estuaries"/>
    <n v="5400"/>
    <s v="City of Melbourne                 Brevard County"/>
    <n v="988"/>
    <n v="557.23091466213816"/>
    <n v="0"/>
    <n v="0"/>
    <n v="57.169266105520457"/>
    <n v="8.3784478913893015"/>
    <n v="557.23091466213816"/>
    <n v="57.169266105520457"/>
    <n v="57.169266105520457"/>
    <n v="23120.891851159649"/>
    <n v="1"/>
    <n v="1"/>
    <n v="8.3784478913893015"/>
    <n v="8.3784478913893015"/>
  </r>
  <r>
    <n v="1431"/>
    <n v="0"/>
    <x v="2"/>
    <x v="3"/>
    <x v="4"/>
    <s v="62-304.520 (7), F.A.C."/>
    <x v="4"/>
    <x v="4"/>
    <x v="8"/>
    <n v="5400"/>
    <s v="Bays and estuaries"/>
    <n v="5400"/>
    <s v="City of Melbourne     City of Palm Bay            Brevard County"/>
    <n v="24"/>
    <n v="1.5513918303795877"/>
    <n v="0"/>
    <n v="0"/>
    <n v="6.9848158142924773E-3"/>
    <n v="1.0333632873812434E-3"/>
    <n v="1.5513918303795877"/>
    <n v="6.9848158142924773E-3"/>
    <n v="6.9848158142924773E-3"/>
    <n v="2.7302670777208018"/>
    <n v="1"/>
    <n v="1"/>
    <n v="1.0333632873812434E-3"/>
    <n v="1.0333632873812434E-3"/>
  </r>
  <r>
    <n v="1555"/>
    <n v="0"/>
    <x v="2"/>
    <x v="3"/>
    <x v="4"/>
    <s v="62-304.520 (7), F.A.C."/>
    <x v="4"/>
    <x v="4"/>
    <x v="15"/>
    <n v="5400"/>
    <s v="Bays and estuaries"/>
    <n v="5400"/>
    <s v="City of Palm Bay            Brevard County"/>
    <n v="3229"/>
    <n v="1837.7962284595528"/>
    <n v="0"/>
    <n v="0"/>
    <n v="122.22992700302572"/>
    <n v="17.561709532169608"/>
    <n v="1837.7962284595528"/>
    <n v="122.22992700302572"/>
    <n v="122.22992700302572"/>
    <n v="51109.55305380073"/>
    <n v="1"/>
    <n v="1"/>
    <n v="17.561709532169608"/>
    <n v="17.561709532169608"/>
  </r>
  <r>
    <n v="4350"/>
    <n v="0"/>
    <x v="2"/>
    <x v="2"/>
    <x v="4"/>
    <s v="62-304.520 (7), F.A.C."/>
    <x v="4"/>
    <x v="4"/>
    <x v="16"/>
    <n v="5400"/>
    <s v="Bays and estuaries"/>
    <n v="5400"/>
    <s v="City of Sebastian      Indian River County"/>
    <n v="808"/>
    <n v="433.67153148966275"/>
    <n v="0"/>
    <n v="0"/>
    <n v="67.575764650259742"/>
    <n v="9.4488777905493233"/>
    <n v="433.67153148966275"/>
    <n v="67.575764650259742"/>
    <n v="67.575764650259742"/>
    <n v="27637.605815146482"/>
    <n v="1"/>
    <n v="1"/>
    <n v="9.4488777905493233"/>
    <n v="9.4488777905493233"/>
  </r>
  <r>
    <n v="2697"/>
    <n v="0"/>
    <x v="2"/>
    <x v="4"/>
    <x v="4"/>
    <s v="62-304.520 (8), F.A.C."/>
    <x v="4"/>
    <x v="4"/>
    <x v="17"/>
    <n v="5400"/>
    <s v="Bays and estuaries"/>
    <n v="5400"/>
    <s v="City of Vero Beach    Indian River County"/>
    <n v="2588"/>
    <n v="1104.4822150826838"/>
    <n v="0"/>
    <n v="0"/>
    <n v="805.68143752842923"/>
    <n v="114.92366785324026"/>
    <n v="1104.4822150826838"/>
    <n v="805.68143752842923"/>
    <n v="805.68143752842923"/>
    <n v="331566.59349010891"/>
    <n v="1"/>
    <n v="1"/>
    <n v="114.92366785324026"/>
    <n v="114.92366785324026"/>
  </r>
  <r>
    <n v="4504"/>
    <n v="0"/>
    <x v="2"/>
    <x v="2"/>
    <x v="4"/>
    <s v="62-304.520 (7), F.A.C."/>
    <x v="4"/>
    <x v="4"/>
    <x v="6"/>
    <n v="5400"/>
    <s v="Bays and estuaries"/>
    <n v="5400"/>
    <s v="FDOT District 4                                        Brevard County"/>
    <n v="3"/>
    <n v="6.1093328841704451E-2"/>
    <n v="0"/>
    <n v="0"/>
    <n v="1.5181681143157954E-3"/>
    <n v="1.8653269635286068E-4"/>
    <n v="6.1093328841704451E-2"/>
    <n v="1.5181681143157954E-3"/>
    <n v="1.5181681143157954E-3"/>
    <n v="0.72452993889221573"/>
    <n v="1"/>
    <n v="1"/>
    <n v="1.8653269635286068E-4"/>
    <n v="1.8653269635286068E-4"/>
  </r>
  <r>
    <n v="2837"/>
    <n v="0"/>
    <x v="2"/>
    <x v="4"/>
    <x v="4"/>
    <s v="62-304.520 (8), F.A.C."/>
    <x v="4"/>
    <x v="4"/>
    <x v="18"/>
    <n v="5400"/>
    <s v="Bays and estuaries"/>
    <n v="5400"/>
    <s v="FDOT District 4                                       Indian River County"/>
    <n v="67"/>
    <n v="8.2203801314190645"/>
    <n v="0"/>
    <n v="0"/>
    <n v="23.98227229270514"/>
    <n v="3.5931360603582441"/>
    <n v="8.2203801314190645"/>
    <n v="23.98227229270514"/>
    <n v="23.98227229270514"/>
    <n v="10357.423312624123"/>
    <n v="1"/>
    <n v="1"/>
    <n v="3.5931360603582441"/>
    <n v="3.5931360603582441"/>
  </r>
  <r>
    <n v="3808"/>
    <n v="0"/>
    <x v="2"/>
    <x v="2"/>
    <x v="4"/>
    <s v="62-304.520 (7)(b),(20), F.A.C."/>
    <x v="4"/>
    <x v="4"/>
    <x v="18"/>
    <n v="5400"/>
    <s v="Bays and estuaries"/>
    <n v="5400"/>
    <s v="FDOT District 4                                       Indian River County"/>
    <n v="7"/>
    <n v="0.67803307350534059"/>
    <n v="0"/>
    <n v="0"/>
    <n v="0.19123167594302304"/>
    <n v="2.4381646203163215E-2"/>
    <n v="0.67803307350534059"/>
    <n v="0.19123167594302304"/>
    <n v="0.19123167594302304"/>
    <n v="75.655060120898682"/>
    <n v="1"/>
    <n v="1"/>
    <n v="2.4381646203163215E-2"/>
    <n v="2.4381646203163215E-2"/>
  </r>
  <r>
    <n v="4437"/>
    <n v="0"/>
    <x v="2"/>
    <x v="2"/>
    <x v="4"/>
    <s v="62-304.520 (7), F.A.C."/>
    <x v="4"/>
    <x v="4"/>
    <x v="18"/>
    <n v="5400"/>
    <s v="Bays and estuaries"/>
    <n v="5400"/>
    <s v="FDOT District 4                                       Indian River County"/>
    <n v="184"/>
    <n v="26.723991419995414"/>
    <n v="0"/>
    <n v="0"/>
    <n v="43.139507684247562"/>
    <n v="5.7998273207082107"/>
    <n v="26.723991419995414"/>
    <n v="43.139507684247562"/>
    <n v="43.139507684247562"/>
    <n v="18759.36277004661"/>
    <n v="1"/>
    <n v="1"/>
    <n v="5.7998273207082107"/>
    <n v="5.7998273207082107"/>
  </r>
  <r>
    <n v="2838"/>
    <n v="0"/>
    <x v="2"/>
    <x v="4"/>
    <x v="4"/>
    <s v="62-304.520 (8), F.A.C."/>
    <x v="4"/>
    <x v="4"/>
    <x v="18"/>
    <n v="5400"/>
    <s v="Bays and estuaries"/>
    <n v="5400"/>
    <s v="FDOT District 4                                   City of Vero Beach    Indian River County"/>
    <n v="119"/>
    <n v="36.283024672969148"/>
    <n v="0"/>
    <n v="0"/>
    <n v="19.550955906730554"/>
    <n v="2.4244615730168739"/>
    <n v="36.283024672969148"/>
    <n v="19.550955906730554"/>
    <n v="19.550955906730554"/>
    <n v="8200.4649129926656"/>
    <n v="1"/>
    <n v="1"/>
    <n v="2.4244615730168739"/>
    <n v="2.4244615730168739"/>
  </r>
  <r>
    <n v="4438"/>
    <n v="0"/>
    <x v="2"/>
    <x v="2"/>
    <x v="4"/>
    <s v="62-304.520 (7), F.A.C."/>
    <x v="4"/>
    <x v="4"/>
    <x v="18"/>
    <n v="5400"/>
    <s v="Bays and estuaries"/>
    <n v="5400"/>
    <s v="FDOT District 4                                 City of Sebastian      Indian River County"/>
    <n v="3"/>
    <n v="0.16647909399857258"/>
    <n v="0"/>
    <n v="0"/>
    <n v="1.1037069476879415"/>
    <n v="0.15629859174330157"/>
    <n v="0.16647909399857258"/>
    <n v="1.1037069476879415"/>
    <n v="1.1037069476879415"/>
    <n v="451.32072741541856"/>
    <n v="1"/>
    <n v="1"/>
    <n v="0.15629859174330157"/>
    <n v="0.15629859174330157"/>
  </r>
  <r>
    <n v="4439"/>
    <n v="0"/>
    <x v="2"/>
    <x v="2"/>
    <x v="4"/>
    <s v="62-304.520 (7), F.A.C."/>
    <x v="4"/>
    <x v="4"/>
    <x v="18"/>
    <n v="5400"/>
    <s v="Bays and estuaries"/>
    <n v="5400"/>
    <s v="FDOT District 4                           Town of Orchid            Indian River County"/>
    <n v="11"/>
    <n v="1.886331001550436"/>
    <n v="0"/>
    <n v="0"/>
    <n v="0.66945738275066657"/>
    <n v="8.8961447764789425E-2"/>
    <n v="1.886331001550436"/>
    <n v="0.66945738275066657"/>
    <n v="0.66945738275066657"/>
    <n v="269.40273612918043"/>
    <n v="1"/>
    <n v="1"/>
    <n v="8.8961447764789425E-2"/>
    <n v="8.8961447764789425E-2"/>
  </r>
  <r>
    <n v="2839"/>
    <n v="0"/>
    <x v="2"/>
    <x v="4"/>
    <x v="4"/>
    <s v="62-304.520 (8), F.A.C."/>
    <x v="4"/>
    <x v="4"/>
    <x v="18"/>
    <n v="5400"/>
    <s v="Bays and estuaries"/>
    <n v="5400"/>
    <s v="FDOT District 4 IRFWCD                                  City of Vero Beach    Indian River County"/>
    <n v="1"/>
    <n v="5.7447467487967453E-2"/>
    <n v="0"/>
    <n v="0"/>
    <n v="0.37428369406167283"/>
    <n v="5.2907056841742003E-2"/>
    <n v="5.7447467487967453E-2"/>
    <n v="0.37428369406167283"/>
    <n v="0.37428369406167283"/>
    <n v="139.81037574585383"/>
    <n v="1"/>
    <n v="1"/>
    <n v="5.2907056841742003E-2"/>
    <n v="5.2907056841742003E-2"/>
  </r>
  <r>
    <n v="3814"/>
    <n v="0"/>
    <x v="2"/>
    <x v="2"/>
    <x v="4"/>
    <s v="62-304.520 (7)(b),(20), F.A.C."/>
    <x v="4"/>
    <x v="4"/>
    <x v="6"/>
    <n v="5400"/>
    <s v="Bays and estuaries"/>
    <n v="5400"/>
    <s v="FDOT District 5                                          Brevard County"/>
    <n v="2"/>
    <n v="0.12215513649774845"/>
    <n v="0"/>
    <n v="0"/>
    <n v="0"/>
    <n v="0"/>
    <n v="0.12215513649774845"/>
    <n v="0"/>
    <n v="0"/>
    <n v="0"/>
    <n v="1"/>
    <n v="1"/>
    <n v="0"/>
    <n v="0"/>
  </r>
  <r>
    <n v="4505"/>
    <n v="0"/>
    <x v="2"/>
    <x v="2"/>
    <x v="4"/>
    <s v="62-304.520 (7), F.A.C."/>
    <x v="4"/>
    <x v="4"/>
    <x v="6"/>
    <n v="5400"/>
    <s v="Bays and estuaries"/>
    <n v="5400"/>
    <s v="FDOT District 5                                          Brevard County"/>
    <n v="11"/>
    <n v="0.76227594480939198"/>
    <n v="0"/>
    <n v="0"/>
    <n v="0.31723061300791577"/>
    <n v="4.1785566178071318E-2"/>
    <n v="0.76227594480939198"/>
    <n v="0.31723061300791577"/>
    <n v="0.31723061300791577"/>
    <n v="141.21654222038285"/>
    <n v="1"/>
    <n v="1"/>
    <n v="4.1785566178071318E-2"/>
    <n v="4.1785566178071318E-2"/>
  </r>
  <r>
    <n v="3809"/>
    <n v="0"/>
    <x v="2"/>
    <x v="2"/>
    <x v="4"/>
    <s v="62-304.520 (7)(b),(20), F.A.C."/>
    <x v="4"/>
    <x v="4"/>
    <x v="18"/>
    <n v="5400"/>
    <s v="Bays and estuaries"/>
    <n v="5400"/>
    <s v="FDOT District 5                                         Indian River County"/>
    <n v="1"/>
    <n v="1.064939906315036E-3"/>
    <n v="0"/>
    <n v="0"/>
    <n v="0"/>
    <n v="0"/>
    <n v="1.064939906315036E-3"/>
    <n v="0"/>
    <n v="0"/>
    <n v="0"/>
    <n v="1"/>
    <n v="1"/>
    <n v="0"/>
    <n v="0"/>
  </r>
  <r>
    <n v="4440"/>
    <n v="0"/>
    <x v="2"/>
    <x v="2"/>
    <x v="4"/>
    <s v="62-304.520 (7), F.A.C."/>
    <x v="4"/>
    <x v="4"/>
    <x v="18"/>
    <n v="5400"/>
    <s v="Bays and estuaries"/>
    <n v="5400"/>
    <s v="FDOT District 5                                         Indian River County"/>
    <n v="2"/>
    <n v="7.8457141942154195E-4"/>
    <n v="0"/>
    <n v="0"/>
    <n v="0"/>
    <n v="0"/>
    <n v="7.8457141942154195E-4"/>
    <n v="0"/>
    <n v="0"/>
    <n v="0"/>
    <n v="1"/>
    <n v="1"/>
    <n v="0"/>
    <n v="0"/>
  </r>
  <r>
    <n v="1912"/>
    <n v="0"/>
    <x v="2"/>
    <x v="3"/>
    <x v="4"/>
    <s v="62-304.520 (7), F.A.C."/>
    <x v="4"/>
    <x v="4"/>
    <x v="6"/>
    <n v="5400"/>
    <s v="Bays and estuaries"/>
    <n v="5400"/>
    <s v="FDOT District 5                        Town of Malabar                  Brevard County"/>
    <n v="2"/>
    <n v="2.9370634922146607E-3"/>
    <n v="0"/>
    <n v="0"/>
    <n v="1.387956121300887E-2"/>
    <n v="1.8272489704813045E-3"/>
    <n v="2.9370634922146607E-3"/>
    <n v="1.387956121300887E-2"/>
    <n v="1.387956121300887E-2"/>
    <n v="6.2137098866655949"/>
    <n v="1"/>
    <n v="1"/>
    <n v="1.8272489704813045E-3"/>
    <n v="1.8272489704813045E-3"/>
  </r>
  <r>
    <n v="4506"/>
    <n v="0"/>
    <x v="2"/>
    <x v="2"/>
    <x v="4"/>
    <s v="62-304.520 (7), F.A.C."/>
    <x v="4"/>
    <x v="4"/>
    <x v="6"/>
    <n v="5400"/>
    <s v="Bays and estuaries"/>
    <n v="5400"/>
    <s v="FDOT District 5  FDOT District 4                                        Brevard County"/>
    <n v="3"/>
    <n v="0.1195663756402229"/>
    <n v="0"/>
    <n v="0"/>
    <n v="0.11233591536122833"/>
    <n v="1.3802372077245415E-2"/>
    <n v="0.1195663756402229"/>
    <n v="0.11233591536122833"/>
    <n v="0.11233591536122833"/>
    <n v="53.611146963623895"/>
    <n v="1"/>
    <n v="1"/>
    <n v="1.3802372077245415E-2"/>
    <n v="1.3802372077245415E-2"/>
  </r>
  <r>
    <n v="2957"/>
    <n v="0"/>
    <x v="2"/>
    <x v="4"/>
    <x v="4"/>
    <s v="62-304.520 (8), F.A.C."/>
    <x v="4"/>
    <x v="4"/>
    <x v="12"/>
    <n v="5400"/>
    <s v="Bays and estuaries"/>
    <n v="5400"/>
    <s v="Indian River County"/>
    <n v="11606"/>
    <n v="6080.9565466555341"/>
    <n v="0"/>
    <n v="0"/>
    <n v="1500.8268821911572"/>
    <n v="200.8698366485666"/>
    <n v="6080.9565466555341"/>
    <n v="1500.8268821911572"/>
    <n v="1500.8268821911572"/>
    <n v="624477.91641349753"/>
    <n v="1"/>
    <n v="1"/>
    <n v="200.8698366485666"/>
    <n v="200.8698366485666"/>
  </r>
  <r>
    <n v="3834"/>
    <n v="0"/>
    <x v="2"/>
    <x v="2"/>
    <x v="4"/>
    <s v="62-304.520 (7)(b),(20), F.A.C."/>
    <x v="4"/>
    <x v="4"/>
    <x v="12"/>
    <n v="5400"/>
    <s v="Bays and estuaries"/>
    <n v="5400"/>
    <s v="Indian River County"/>
    <n v="1"/>
    <n v="1.9615151521643247E-2"/>
    <n v="0"/>
    <n v="0"/>
    <n v="0"/>
    <n v="0"/>
    <n v="1.9615151521643247E-2"/>
    <n v="0"/>
    <n v="0"/>
    <n v="0"/>
    <n v="1"/>
    <n v="1"/>
    <n v="0"/>
    <n v="0"/>
  </r>
  <r>
    <n v="4674"/>
    <n v="0"/>
    <x v="2"/>
    <x v="2"/>
    <x v="4"/>
    <s v="62-304.520 (7), F.A.C."/>
    <x v="4"/>
    <x v="4"/>
    <x v="12"/>
    <n v="5400"/>
    <s v="Bays and estuaries"/>
    <n v="5400"/>
    <s v="Indian River County"/>
    <n v="11831"/>
    <n v="6626.7329722958948"/>
    <n v="0"/>
    <n v="0"/>
    <n v="925.6542437736997"/>
    <n v="120.50104476219241"/>
    <n v="6626.7329722958948"/>
    <n v="925.6542437736997"/>
    <n v="925.6542437736997"/>
    <n v="379274.93424952036"/>
    <n v="1"/>
    <n v="1"/>
    <n v="120.50104476219241"/>
    <n v="120.50104476219241"/>
  </r>
  <r>
    <n v="5049"/>
    <n v="0"/>
    <x v="2"/>
    <x v="5"/>
    <x v="5"/>
    <s v="C-25 and South Indian River Lagoon"/>
    <x v="5"/>
    <x v="5"/>
    <x v="12"/>
    <n v="5400"/>
    <s v="Bays and estuaries"/>
    <n v="5400"/>
    <s v="Indian River County"/>
    <n v="21"/>
    <n v="1.0265608079106071E-2"/>
    <n v="0"/>
    <n v="0"/>
    <n v="8.6304166693071177E-4"/>
    <n v="8.142793640310678E-5"/>
    <n v="1.0265608079106071E-2"/>
    <n v="8.6304166693071177E-4"/>
    <n v="8.6304166693071177E-4"/>
    <n v="0.32671016871311648"/>
    <n v="1"/>
    <n v="1"/>
    <n v="8.142793640310678E-5"/>
    <n v="8.142793640310678E-5"/>
  </r>
  <r>
    <n v="3122"/>
    <n v="0"/>
    <x v="2"/>
    <x v="4"/>
    <x v="4"/>
    <s v="62-304.520 (8), F.A.C."/>
    <x v="4"/>
    <x v="4"/>
    <x v="20"/>
    <n v="5400"/>
    <s v="Bays and estuaries"/>
    <n v="5400"/>
    <s v="IRFWCD                                      Indian River County"/>
    <n v="1"/>
    <n v="6.0786874976913718E-6"/>
    <n v="0"/>
    <n v="0"/>
    <n v="5.096953519634604E-6"/>
    <n v="4.1591566448347309E-7"/>
    <n v="6.0786874976913718E-6"/>
    <n v="5.096953519634604E-6"/>
    <n v="5.096953519634604E-6"/>
    <n v="1.7677086145681373E-3"/>
    <n v="1"/>
    <n v="1"/>
    <n v="4.1591566448347309E-7"/>
    <n v="4.1591566448347309E-7"/>
  </r>
  <r>
    <n v="3123"/>
    <n v="0"/>
    <x v="2"/>
    <x v="4"/>
    <x v="4"/>
    <s v="62-304.520 (8), F.A.C."/>
    <x v="4"/>
    <x v="4"/>
    <x v="20"/>
    <n v="5400"/>
    <s v="Bays and estuaries"/>
    <n v="5400"/>
    <s v="IRFWCD                                  City of Vero Beach    Indian River County"/>
    <n v="28"/>
    <n v="7.2776070142965485"/>
    <n v="0"/>
    <n v="0"/>
    <n v="17.612232890360374"/>
    <n v="2.5965414366293365"/>
    <n v="7.2776070142965485"/>
    <n v="17.612232890360374"/>
    <n v="17.612232890360374"/>
    <n v="5907.4362364093513"/>
    <n v="1"/>
    <n v="1"/>
    <n v="2.5965414366293365"/>
    <n v="2.5965414366293365"/>
  </r>
  <r>
    <n v="3173"/>
    <n v="0"/>
    <x v="2"/>
    <x v="4"/>
    <x v="4"/>
    <s v="62-304.520 (8), F.A.C."/>
    <x v="4"/>
    <x v="4"/>
    <x v="23"/>
    <n v="5400"/>
    <s v="Bays and estuaries"/>
    <n v="5400"/>
    <s v="St. Lucie County"/>
    <n v="23"/>
    <n v="0.10042678828671044"/>
    <n v="0"/>
    <n v="0"/>
    <n v="4.5906907426081145E-3"/>
    <n v="5.3322736533423991E-4"/>
    <n v="0.10042678828671044"/>
    <n v="4.5906907426081145E-3"/>
    <n v="4.5906907426081145E-3"/>
    <n v="2.0205800797520146"/>
    <n v="1"/>
    <n v="1"/>
    <n v="5.3322736533423991E-4"/>
    <n v="5.3322736533423991E-4"/>
  </r>
  <r>
    <n v="5129"/>
    <n v="0"/>
    <x v="2"/>
    <x v="5"/>
    <x v="5"/>
    <s v="C-25 and South Indian River Lagoon"/>
    <x v="5"/>
    <x v="5"/>
    <x v="23"/>
    <n v="5400"/>
    <s v="Bays and estuaries"/>
    <n v="5400"/>
    <s v="St. Lucie County"/>
    <n v="606"/>
    <n v="331.35631886203254"/>
    <n v="0"/>
    <n v="0"/>
    <n v="16.50906500403191"/>
    <n v="2.0229597662491523"/>
    <n v="331.35631886203254"/>
    <n v="16.50906500403191"/>
    <n v="16.50906500403191"/>
    <n v="6942.1395596037273"/>
    <n v="1"/>
    <n v="1"/>
    <n v="2.0229597662491523"/>
    <n v="2.0229597662491523"/>
  </r>
  <r>
    <n v="2173"/>
    <n v="0"/>
    <x v="2"/>
    <x v="3"/>
    <x v="4"/>
    <s v="62-304.520 (7), F.A.C."/>
    <x v="4"/>
    <x v="4"/>
    <x v="32"/>
    <n v="5400"/>
    <s v="Bays and estuaries"/>
    <n v="5400"/>
    <s v="Town Melbourne Beach                Brevard County"/>
    <n v="56"/>
    <n v="6.4088465753605197"/>
    <n v="0"/>
    <n v="0"/>
    <n v="30.179210001060845"/>
    <n v="4.4724600175971281"/>
    <n v="6.4088465753605197"/>
    <n v="30.179210001060845"/>
    <n v="30.179210001060845"/>
    <n v="11706.895748171177"/>
    <n v="1"/>
    <n v="1"/>
    <n v="4.4724600175971281"/>
    <n v="4.4724600175971281"/>
  </r>
  <r>
    <n v="2262"/>
    <n v="0"/>
    <x v="2"/>
    <x v="3"/>
    <x v="4"/>
    <s v="62-304.520 (7), F.A.C."/>
    <x v="4"/>
    <x v="4"/>
    <x v="24"/>
    <n v="5400"/>
    <s v="Bays and estuaries"/>
    <n v="5400"/>
    <s v="Town of Grant-Valkaria                      Brevard County"/>
    <n v="2320"/>
    <n v="1212.5598481310722"/>
    <n v="0"/>
    <n v="0"/>
    <n v="154.00290133653479"/>
    <n v="21.510971917380523"/>
    <n v="1212.5598481310722"/>
    <n v="154.00290133653479"/>
    <n v="154.00290133653479"/>
    <n v="65781.357485788292"/>
    <n v="1"/>
    <n v="1"/>
    <n v="21.510971917380523"/>
    <n v="21.510971917380523"/>
  </r>
  <r>
    <n v="4759"/>
    <n v="0"/>
    <x v="2"/>
    <x v="2"/>
    <x v="4"/>
    <s v="62-304.520 (7), F.A.C."/>
    <x v="4"/>
    <x v="4"/>
    <x v="24"/>
    <n v="5400"/>
    <s v="Bays and estuaries"/>
    <n v="5400"/>
    <s v="Town of Grant-Valkaria                      Brevard County"/>
    <n v="1293"/>
    <n v="697.6913433440377"/>
    <n v="0"/>
    <n v="0"/>
    <n v="89.666834747348176"/>
    <n v="12.072697744172389"/>
    <n v="697.6913433440377"/>
    <n v="89.666834747348176"/>
    <n v="89.666834747348176"/>
    <n v="39979.061881969501"/>
    <n v="1"/>
    <n v="1"/>
    <n v="12.072697744172389"/>
    <n v="12.072697744172389"/>
  </r>
  <r>
    <n v="2263"/>
    <n v="0"/>
    <x v="2"/>
    <x v="3"/>
    <x v="4"/>
    <s v="62-304.520 (7), F.A.C."/>
    <x v="4"/>
    <x v="4"/>
    <x v="24"/>
    <n v="5400"/>
    <s v="Bays and estuaries"/>
    <n v="5400"/>
    <s v="Town of Grant-Valkaria    Town of Malabar                  Brevard County"/>
    <n v="32"/>
    <n v="5.9183939275536348"/>
    <n v="0"/>
    <n v="0"/>
    <n v="0.62400699214477118"/>
    <n v="6.2954157949491565E-2"/>
    <n v="5.9183939275536348"/>
    <n v="0.62400699214477118"/>
    <n v="0.62400699214477118"/>
    <n v="255.84637629187728"/>
    <n v="1"/>
    <n v="1"/>
    <n v="6.2954157949491565E-2"/>
    <n v="6.2954157949491565E-2"/>
  </r>
  <r>
    <n v="2328"/>
    <n v="0"/>
    <x v="2"/>
    <x v="3"/>
    <x v="4"/>
    <s v="62-304.520 (7), F.A.C."/>
    <x v="4"/>
    <x v="4"/>
    <x v="33"/>
    <n v="5400"/>
    <s v="Bays and estuaries"/>
    <n v="5400"/>
    <s v="Town of Indialantic                     Brevard County"/>
    <n v="15"/>
    <n v="0.13600399057607457"/>
    <n v="0"/>
    <n v="0"/>
    <n v="0.49071391107482509"/>
    <n v="7.0831855133584781E-2"/>
    <n v="0.13600399057607457"/>
    <n v="0.49071391107482509"/>
    <n v="0.49071391107482509"/>
    <n v="197.99336830596329"/>
    <n v="1"/>
    <n v="1"/>
    <n v="7.0831855133584781E-2"/>
    <n v="7.0831855133584781E-2"/>
  </r>
  <r>
    <n v="3212"/>
    <n v="0"/>
    <x v="2"/>
    <x v="4"/>
    <x v="4"/>
    <s v="62-304.520 (8), F.A.C."/>
    <x v="4"/>
    <x v="4"/>
    <x v="25"/>
    <n v="5400"/>
    <s v="Bays and estuaries"/>
    <n v="5400"/>
    <s v="Town of Indian River Shores                  Indian River County"/>
    <n v="2635"/>
    <n v="1070.8785318478554"/>
    <n v="0"/>
    <n v="0"/>
    <n v="821.9716633953874"/>
    <n v="110.21124688086783"/>
    <n v="1070.8785318478554"/>
    <n v="821.9716633953874"/>
    <n v="821.9716633953874"/>
    <n v="356923.50138354825"/>
    <n v="1"/>
    <n v="1"/>
    <n v="110.21124688086783"/>
    <n v="110.21124688086783"/>
  </r>
  <r>
    <n v="2698"/>
    <n v="0"/>
    <x v="2"/>
    <x v="4"/>
    <x v="4"/>
    <s v="62-304.520 (8), F.A.C."/>
    <x v="4"/>
    <x v="4"/>
    <x v="17"/>
    <n v="5400"/>
    <s v="Bays and estuaries"/>
    <n v="5400"/>
    <s v="Town of Indian River Shores              City of Vero Beach    Indian River County"/>
    <n v="28"/>
    <n v="3.7764146961017402"/>
    <n v="0"/>
    <n v="0"/>
    <n v="13.143436931196147"/>
    <n v="1.8280203121644407"/>
    <n v="3.7764146961017402"/>
    <n v="13.143436931196147"/>
    <n v="13.143436931196147"/>
    <n v="5779.5359060458823"/>
    <n v="1"/>
    <n v="1"/>
    <n v="1.8280203121644407"/>
    <n v="1.8280203121644407"/>
  </r>
  <r>
    <n v="2392"/>
    <n v="0"/>
    <x v="2"/>
    <x v="3"/>
    <x v="4"/>
    <s v="62-304.520 (7), F.A.C."/>
    <x v="4"/>
    <x v="4"/>
    <x v="26"/>
    <n v="5400"/>
    <s v="Bays and estuaries"/>
    <n v="5400"/>
    <s v="Town of Malabar                  Brevard County"/>
    <n v="2665"/>
    <n v="1454.6242177342106"/>
    <n v="0"/>
    <n v="0"/>
    <n v="75.907211820948589"/>
    <n v="10.287561659198909"/>
    <n v="1454.6242177342106"/>
    <n v="75.907211820948589"/>
    <n v="75.907211820948589"/>
    <n v="33356.909893341122"/>
    <n v="1"/>
    <n v="1"/>
    <n v="10.287561659198909"/>
    <n v="10.287561659198909"/>
  </r>
  <r>
    <n v="2393"/>
    <n v="0"/>
    <x v="2"/>
    <x v="3"/>
    <x v="4"/>
    <s v="62-304.520 (7), F.A.C."/>
    <x v="4"/>
    <x v="4"/>
    <x v="26"/>
    <n v="5400"/>
    <s v="Bays and estuaries"/>
    <n v="5400"/>
    <s v="Town of Malabar      City of Palm Bay            Brevard County"/>
    <n v="21"/>
    <n v="0.4817381509631336"/>
    <n v="0"/>
    <n v="0"/>
    <n v="1.6689755193945246E-2"/>
    <n v="2.3967175647015698E-3"/>
    <n v="0.4817381509631336"/>
    <n v="1.6689755193945246E-2"/>
    <n v="1.6689755193945246E-2"/>
    <n v="6.1719336173126482"/>
    <n v="1"/>
    <n v="1"/>
    <n v="2.3967175647015698E-3"/>
    <n v="2.3967175647015698E-3"/>
  </r>
  <r>
    <n v="4799"/>
    <n v="0"/>
    <x v="2"/>
    <x v="2"/>
    <x v="4"/>
    <s v="62-304.520 (7), F.A.C."/>
    <x v="4"/>
    <x v="4"/>
    <x v="27"/>
    <n v="5400"/>
    <s v="Bays and estuaries"/>
    <n v="5400"/>
    <s v="Town of Orchid            Indian River County"/>
    <n v="860"/>
    <n v="392.7461930944217"/>
    <n v="0"/>
    <n v="0"/>
    <n v="189.07334695006872"/>
    <n v="21.695189402358036"/>
    <n v="392.7461930944217"/>
    <n v="189.07334695006872"/>
    <n v="189.07334695006872"/>
    <n v="78441.890996711387"/>
    <n v="1"/>
    <n v="1"/>
    <n v="21.695189402358036"/>
    <n v="21.695189402358036"/>
  </r>
  <r>
    <n v="5130"/>
    <n v="0"/>
    <x v="2"/>
    <x v="5"/>
    <x v="5"/>
    <s v="C-25 and South Indian River Lagoon"/>
    <x v="5"/>
    <x v="5"/>
    <x v="23"/>
    <n v="5410"/>
    <s v="Embayments opening directly to the Gulf or Ocean"/>
    <n v="3000"/>
    <s v="St. Lucie County"/>
    <n v="16"/>
    <n v="0.18773213477172357"/>
    <n v="0"/>
    <n v="0"/>
    <n v="0.65772994109487581"/>
    <n v="7.9391306476805604E-2"/>
    <n v="0.18773213477172357"/>
    <n v="0.65772994109487581"/>
    <n v="0.65772994109487581"/>
    <n v="304.49674557846686"/>
    <n v="1"/>
    <n v="1"/>
    <n v="7.9391306476805604E-2"/>
    <n v="7.9391306476805604E-2"/>
  </r>
  <r>
    <n v="4882"/>
    <n v="0"/>
    <x v="2"/>
    <x v="5"/>
    <x v="5"/>
    <s v="C-25 and South Indian River Lagoon"/>
    <x v="5"/>
    <x v="5"/>
    <x v="29"/>
    <n v="5410"/>
    <s v="Embayments opening directly to the Gulf or Ocean"/>
    <n v="5410"/>
    <s v="City of Fort Pierce                           St. Lucie County"/>
    <n v="28"/>
    <n v="0.29894258550302449"/>
    <n v="0"/>
    <n v="0"/>
    <n v="0.96705446070870382"/>
    <n v="0.13378037088495665"/>
    <n v="0.29894258550302449"/>
    <n v="0.96705446070870382"/>
    <n v="0.96705446070870382"/>
    <n v="475.46339287558732"/>
    <n v="1"/>
    <n v="1"/>
    <n v="0.13378037088495665"/>
    <n v="0.13378037088495665"/>
  </r>
  <r>
    <n v="4963"/>
    <n v="0"/>
    <x v="2"/>
    <x v="5"/>
    <x v="5"/>
    <s v="C-25 and South Indian River Lagoon"/>
    <x v="5"/>
    <x v="5"/>
    <x v="18"/>
    <n v="5410"/>
    <s v="Embayments opening directly to the Gulf or Ocean"/>
    <n v="5410"/>
    <s v="FDOT District 4                                         St. Lucie County"/>
    <n v="114"/>
    <n v="22.310392174418357"/>
    <n v="0"/>
    <n v="0"/>
    <n v="14.949585408826369"/>
    <n v="1.9910201496087856"/>
    <n v="22.310392174418357"/>
    <n v="14.949585408826369"/>
    <n v="14.949585408826369"/>
    <n v="7031.3040551336444"/>
    <n v="1"/>
    <n v="1"/>
    <n v="1.9910201496087856"/>
    <n v="1.9910201496087856"/>
  </r>
  <r>
    <n v="4964"/>
    <n v="0"/>
    <x v="2"/>
    <x v="5"/>
    <x v="5"/>
    <s v="C-25 and South Indian River Lagoon"/>
    <x v="5"/>
    <x v="5"/>
    <x v="18"/>
    <n v="5410"/>
    <s v="Embayments opening directly to the Gulf or Ocean"/>
    <n v="5410"/>
    <s v="FDOT District 4              City of Fort Pierce                           St. Lucie County"/>
    <n v="5"/>
    <n v="1.7956738811217281E-2"/>
    <n v="0"/>
    <n v="0"/>
    <n v="5.3444284299333109E-2"/>
    <n v="7.1378366557307161E-3"/>
    <n v="1.7956738811217281E-2"/>
    <n v="5.3444284299333109E-2"/>
    <n v="5.3444284299333109E-2"/>
    <n v="25.54549132550985"/>
    <n v="1"/>
    <n v="1"/>
    <n v="7.1378366557307161E-3"/>
    <n v="7.1378366557307161E-3"/>
  </r>
  <r>
    <n v="2958"/>
    <n v="0"/>
    <x v="2"/>
    <x v="4"/>
    <x v="4"/>
    <s v="62-304.520 (8), F.A.C."/>
    <x v="4"/>
    <x v="4"/>
    <x v="12"/>
    <n v="5410"/>
    <s v="Embayments opening directly to the Gulf or Ocean"/>
    <n v="5410"/>
    <s v="Indian River County"/>
    <n v="8"/>
    <n v="0.45219363104094423"/>
    <n v="0"/>
    <n v="0"/>
    <n v="8.2347988932110691E-2"/>
    <n v="7.1201103444982275E-3"/>
    <n v="0.45219363104094423"/>
    <n v="8.2347988932110691E-2"/>
    <n v="8.2347988932110691E-2"/>
    <n v="29.747007217812886"/>
    <n v="1"/>
    <n v="1"/>
    <n v="7.1201103444982275E-3"/>
    <n v="7.1201103444982275E-3"/>
  </r>
  <r>
    <n v="5050"/>
    <n v="0"/>
    <x v="2"/>
    <x v="5"/>
    <x v="5"/>
    <s v="C-25 and South Indian River Lagoon"/>
    <x v="5"/>
    <x v="5"/>
    <x v="12"/>
    <n v="5410"/>
    <s v="Embayments opening directly to the Gulf or Ocean"/>
    <n v="5410"/>
    <s v="Indian River County"/>
    <n v="5"/>
    <n v="3.1780150198297281E-2"/>
    <n v="0"/>
    <n v="0"/>
    <n v="7.8186232284293208E-3"/>
    <n v="6.8946196377017439E-4"/>
    <n v="3.1780150198297281E-2"/>
    <n v="7.8186232284293208E-3"/>
    <n v="7.8186232284293208E-3"/>
    <n v="2.8638635328260302"/>
    <n v="1"/>
    <n v="1"/>
    <n v="6.8946196377017439E-4"/>
    <n v="6.8946196377017439E-4"/>
  </r>
  <r>
    <n v="3174"/>
    <n v="0"/>
    <x v="2"/>
    <x v="4"/>
    <x v="4"/>
    <s v="62-304.520 (8), F.A.C."/>
    <x v="4"/>
    <x v="4"/>
    <x v="23"/>
    <n v="5410"/>
    <s v="Embayments opening directly to the Gulf or Ocean"/>
    <n v="5410"/>
    <s v="St. Lucie County"/>
    <n v="3"/>
    <n v="1.0218315575229373E-3"/>
    <n v="0"/>
    <n v="0"/>
    <n v="4.9324147566352143E-4"/>
    <n v="4.0839442635544029E-5"/>
    <n v="1.0218315575229373E-3"/>
    <n v="4.9324147566352143E-4"/>
    <n v="4.9324147566352143E-4"/>
    <n v="0.17286049072418821"/>
    <n v="1"/>
    <n v="1"/>
    <n v="4.0839442635544029E-5"/>
    <n v="4.0839442635544029E-5"/>
  </r>
  <r>
    <n v="5131"/>
    <n v="0"/>
    <x v="2"/>
    <x v="5"/>
    <x v="5"/>
    <s v="C-25 and South Indian River Lagoon"/>
    <x v="5"/>
    <x v="5"/>
    <x v="23"/>
    <n v="5410"/>
    <s v="Embayments opening directly to the Gulf or Ocean"/>
    <n v="5410"/>
    <s v="St. Lucie County"/>
    <n v="9141"/>
    <n v="4655.3602323980049"/>
    <n v="0"/>
    <n v="0"/>
    <n v="1117.2198540280617"/>
    <n v="137.52555708081275"/>
    <n v="4655.3602323980049"/>
    <n v="1117.2198540280617"/>
    <n v="1117.2198540280617"/>
    <n v="434229.27104353072"/>
    <n v="1"/>
    <n v="1"/>
    <n v="137.52555708081275"/>
    <n v="137.52555708081275"/>
  </r>
  <r>
    <n v="5183"/>
    <n v="0"/>
    <x v="2"/>
    <x v="5"/>
    <x v="5"/>
    <s v="C-25 and South Indian River Lagoon"/>
    <x v="5"/>
    <x v="5"/>
    <x v="31"/>
    <n v="5410"/>
    <s v="Embayments opening directly to the Gulf or Ocean"/>
    <n v="5410"/>
    <s v="Town of St. Lucie Village       St. Lucie County"/>
    <n v="46"/>
    <n v="0.91503806451362546"/>
    <n v="0"/>
    <n v="0"/>
    <n v="3.4944230389996447"/>
    <n v="0.66472883284205631"/>
    <n v="0.91503806451362546"/>
    <n v="3.4944230389996447"/>
    <n v="3.4944230389996447"/>
    <n v="1193.2993290176291"/>
    <n v="1"/>
    <n v="1"/>
    <n v="0.66472883284205631"/>
    <n v="0.66472883284205631"/>
  </r>
  <r>
    <n v="5132"/>
    <n v="0"/>
    <x v="2"/>
    <x v="5"/>
    <x v="5"/>
    <s v="C-25 and South Indian River Lagoon"/>
    <x v="5"/>
    <x v="5"/>
    <x v="23"/>
    <n v="5420"/>
    <s v="Embayments Not Opening Directly to Gulf or Ocean"/>
    <n v="5420"/>
    <s v="St. Lucie County"/>
    <n v="46"/>
    <n v="8.9082447952010142"/>
    <n v="0"/>
    <n v="0"/>
    <n v="21.253730715778808"/>
    <n v="1.8117690299619187"/>
    <n v="8.9082447952010142"/>
    <n v="21.253730715778808"/>
    <n v="21.253730715778808"/>
    <n v="7601.4311465793953"/>
    <n v="1"/>
    <n v="1"/>
    <n v="1.8117690299619187"/>
    <n v="1.8117690299619187"/>
  </r>
  <r>
    <n v="2699"/>
    <n v="0"/>
    <x v="2"/>
    <x v="4"/>
    <x v="4"/>
    <s v="62-304.520 (8), F.A.C."/>
    <x v="4"/>
    <x v="4"/>
    <x v="17"/>
    <n v="5430"/>
    <s v="Enclosed saltwater ponds within a salt marsh"/>
    <n v="3000"/>
    <s v="City of Vero Beach    Indian River County"/>
    <n v="10"/>
    <n v="3.0911017875480052E-2"/>
    <n v="0"/>
    <n v="0"/>
    <n v="0.18680675684942516"/>
    <n v="2.5620844021342532E-2"/>
    <n v="3.0911017875480052E-2"/>
    <n v="0.18680675684942516"/>
    <n v="0.18680675684942516"/>
    <n v="82.842284427341284"/>
    <n v="1"/>
    <n v="1"/>
    <n v="2.5620844021342532E-2"/>
    <n v="2.5620844021342532E-2"/>
  </r>
  <r>
    <n v="1336"/>
    <n v="0"/>
    <x v="2"/>
    <x v="3"/>
    <x v="4"/>
    <s v="62-304.520 (7), F.A.C."/>
    <x v="4"/>
    <x v="4"/>
    <x v="1"/>
    <n v="5430"/>
    <s v="Enclosed saltwater ponds within a salt marsh"/>
    <n v="5430"/>
    <s v="Brevard County"/>
    <n v="79"/>
    <n v="16.487152823525591"/>
    <n v="0"/>
    <n v="0"/>
    <n v="32.408220691124882"/>
    <n v="2.9913287916997269"/>
    <n v="16.487152823525591"/>
    <n v="32.408220691124882"/>
    <n v="32.408220691124882"/>
    <n v="12656.183723671973"/>
    <n v="1"/>
    <n v="1"/>
    <n v="2.9913287916997269"/>
    <n v="2.9913287916997269"/>
  </r>
  <r>
    <n v="4145"/>
    <n v="0"/>
    <x v="2"/>
    <x v="2"/>
    <x v="4"/>
    <s v="62-304.520 (7), F.A.C."/>
    <x v="4"/>
    <x v="4"/>
    <x v="1"/>
    <n v="5430"/>
    <s v="Enclosed saltwater ponds within a salt marsh"/>
    <n v="5430"/>
    <s v="Brevard County"/>
    <n v="71"/>
    <n v="10.96618933817982"/>
    <n v="0"/>
    <n v="0"/>
    <n v="33.882806127969204"/>
    <n v="3.2093553701909427"/>
    <n v="10.96618933817982"/>
    <n v="33.882806127969204"/>
    <n v="33.882806127969204"/>
    <n v="13169.530399930252"/>
    <n v="1"/>
    <n v="1"/>
    <n v="3.2093553701909427"/>
    <n v="3.2093553701909427"/>
  </r>
  <r>
    <n v="2700"/>
    <n v="0"/>
    <x v="2"/>
    <x v="4"/>
    <x v="4"/>
    <s v="62-304.520 (8), F.A.C."/>
    <x v="4"/>
    <x v="4"/>
    <x v="17"/>
    <n v="5430"/>
    <s v="Enclosed saltwater ponds within a salt marsh"/>
    <n v="5430"/>
    <s v="City of Vero Beach    Indian River County"/>
    <n v="25"/>
    <n v="2.5269737574462963"/>
    <n v="0"/>
    <n v="0"/>
    <n v="8.9781334258883856"/>
    <n v="1.063482621245688"/>
    <n v="2.5269737574462963"/>
    <n v="8.9781334258883856"/>
    <n v="8.9781334258883856"/>
    <n v="3703.337565869947"/>
    <n v="1"/>
    <n v="1"/>
    <n v="1.063482621245688"/>
    <n v="1.063482621245688"/>
  </r>
  <r>
    <n v="2840"/>
    <n v="0"/>
    <x v="2"/>
    <x v="4"/>
    <x v="4"/>
    <s v="62-304.520 (8), F.A.C."/>
    <x v="4"/>
    <x v="4"/>
    <x v="18"/>
    <n v="5430"/>
    <s v="Enclosed saltwater ponds within a salt marsh"/>
    <n v="5430"/>
    <s v="FDOT District 4                                   City of Vero Beach    Indian River County"/>
    <n v="10"/>
    <n v="1.4804251164398297"/>
    <n v="0"/>
    <n v="0"/>
    <n v="5.3720856299747313"/>
    <n v="0.5980245201316855"/>
    <n v="1.4804251164398297"/>
    <n v="5.3720856299747313"/>
    <n v="5.3720856299747313"/>
    <n v="2162.2407849277965"/>
    <n v="1"/>
    <n v="1"/>
    <n v="0.5980245201316855"/>
    <n v="0.5980245201316855"/>
  </r>
  <r>
    <n v="2959"/>
    <n v="0"/>
    <x v="2"/>
    <x v="4"/>
    <x v="4"/>
    <s v="62-304.520 (8), F.A.C."/>
    <x v="4"/>
    <x v="4"/>
    <x v="12"/>
    <n v="5430"/>
    <s v="Enclosed saltwater ponds within a salt marsh"/>
    <n v="5430"/>
    <s v="Indian River County"/>
    <n v="275"/>
    <n v="56.706046369832919"/>
    <n v="0"/>
    <n v="0"/>
    <n v="121.77411167358927"/>
    <n v="12.921537347439029"/>
    <n v="56.706046369832919"/>
    <n v="121.77411167358927"/>
    <n v="121.77411167358927"/>
    <n v="47709.902575811357"/>
    <n v="1"/>
    <n v="1"/>
    <n v="12.921537347439029"/>
    <n v="12.921537347439029"/>
  </r>
  <r>
    <n v="4675"/>
    <n v="0"/>
    <x v="2"/>
    <x v="2"/>
    <x v="4"/>
    <s v="62-304.520 (7), F.A.C."/>
    <x v="4"/>
    <x v="4"/>
    <x v="12"/>
    <n v="5430"/>
    <s v="Enclosed saltwater ponds within a salt marsh"/>
    <n v="5430"/>
    <s v="Indian River County"/>
    <n v="119"/>
    <n v="26.521603247186274"/>
    <n v="0"/>
    <n v="0"/>
    <n v="61.978605253658806"/>
    <n v="6.1083898302413315"/>
    <n v="26.521603247186274"/>
    <n v="61.978605253658806"/>
    <n v="61.978605253658806"/>
    <n v="24309.383881452672"/>
    <n v="1"/>
    <n v="1"/>
    <n v="6.1083898302413315"/>
    <n v="6.1083898302413315"/>
  </r>
  <r>
    <n v="5133"/>
    <n v="0"/>
    <x v="2"/>
    <x v="5"/>
    <x v="5"/>
    <s v="C-25 and South Indian River Lagoon"/>
    <x v="5"/>
    <x v="5"/>
    <x v="23"/>
    <n v="5430"/>
    <s v="Enclosed saltwater ponds within a salt marsh"/>
    <n v="5430"/>
    <s v="St. Lucie County"/>
    <n v="72"/>
    <n v="15.148944564830016"/>
    <n v="0"/>
    <n v="0"/>
    <n v="31.587634586478242"/>
    <n v="2.8258025088899785"/>
    <n v="15.148944564830016"/>
    <n v="31.587634586478242"/>
    <n v="31.587634586478242"/>
    <n v="11792.54524384447"/>
    <n v="1"/>
    <n v="1"/>
    <n v="2.8258025088899785"/>
    <n v="2.8258025088899785"/>
  </r>
  <r>
    <n v="3213"/>
    <n v="0"/>
    <x v="2"/>
    <x v="4"/>
    <x v="4"/>
    <s v="62-304.520 (8), F.A.C."/>
    <x v="4"/>
    <x v="4"/>
    <x v="25"/>
    <n v="5430"/>
    <s v="Enclosed saltwater ponds within a salt marsh"/>
    <n v="5430"/>
    <s v="Town of Indian River Shores                  Indian River County"/>
    <n v="229"/>
    <n v="40.241576221770735"/>
    <n v="0"/>
    <n v="0"/>
    <n v="105.41734665643212"/>
    <n v="10.428132034345143"/>
    <n v="40.241576221770735"/>
    <n v="105.41734665643212"/>
    <n v="105.41734665643212"/>
    <n v="41433.482954049119"/>
    <n v="1"/>
    <n v="1"/>
    <n v="10.428132034345143"/>
    <n v="10.428132034345143"/>
  </r>
  <r>
    <n v="5134"/>
    <n v="0"/>
    <x v="2"/>
    <x v="5"/>
    <x v="5"/>
    <s v="C-25 and South Indian River Lagoon"/>
    <x v="5"/>
    <x v="5"/>
    <x v="23"/>
    <n v="5710"/>
    <s v="Atlantic Ocean"/>
    <n v="3000"/>
    <s v="St. Lucie County"/>
    <n v="2"/>
    <n v="2.0004912875370953E-2"/>
    <n v="0"/>
    <n v="0"/>
    <n v="7.723661244174046E-2"/>
    <n v="1.0281119444883774E-2"/>
    <n v="2.0004912875370953E-2"/>
    <n v="7.723661244174046E-2"/>
    <n v="7.723661244174046E-2"/>
    <n v="45.697132740881244"/>
    <n v="1"/>
    <n v="1"/>
    <n v="1.0281119444883774E-2"/>
    <n v="1.0281119444883774E-2"/>
  </r>
  <r>
    <n v="5135"/>
    <n v="0"/>
    <x v="2"/>
    <x v="5"/>
    <x v="5"/>
    <s v="C-25 and South Indian River Lagoon"/>
    <x v="5"/>
    <x v="5"/>
    <x v="23"/>
    <n v="5710"/>
    <s v="Atlantic Ocean"/>
    <n v="5710"/>
    <s v="St. Lucie County"/>
    <n v="11"/>
    <n v="2.9710926164793294"/>
    <n v="0"/>
    <n v="0"/>
    <n v="4.8692588069344449E-2"/>
    <n v="6.4605349394303247E-3"/>
    <n v="2.9710926164793294"/>
    <n v="4.8692588069344449E-2"/>
    <n v="4.8692588069344449E-2"/>
    <n v="1687.6697906627116"/>
    <n v="1"/>
    <n v="1"/>
    <n v="6.4605349394303247E-3"/>
    <n v="6.4605349394303247E-3"/>
  </r>
  <r>
    <n v="3519"/>
    <n v="0"/>
    <x v="2"/>
    <x v="2"/>
    <x v="4"/>
    <s v="62-304.520 (7)(b),(19), F.A.C."/>
    <x v="4"/>
    <x v="4"/>
    <x v="16"/>
    <n v="6110"/>
    <s v="Bay swamps"/>
    <n v="3000"/>
    <s v="City of Sebastian      Indian River County"/>
    <n v="7"/>
    <n v="8.2206157033815532E-3"/>
    <n v="0"/>
    <n v="0"/>
    <n v="5.3522522440426337E-2"/>
    <n v="7.062354616935787E-3"/>
    <n v="8.2206157033815532E-3"/>
    <n v="5.3522522440426337E-2"/>
    <n v="5.3522522440426337E-2"/>
    <n v="26.113010246796705"/>
    <n v="1"/>
    <n v="1"/>
    <n v="7.062354616935787E-3"/>
    <n v="7.062354616935787E-3"/>
  </r>
  <r>
    <n v="3520"/>
    <n v="0"/>
    <x v="2"/>
    <x v="2"/>
    <x v="4"/>
    <s v="62-304.520 (7)(b),(19), F.A.C."/>
    <x v="4"/>
    <x v="4"/>
    <x v="16"/>
    <n v="6110"/>
    <s v="Bay swamps"/>
    <n v="6110"/>
    <s v="City of Sebastian      Indian River County"/>
    <n v="9"/>
    <n v="5.228266686187906E-2"/>
    <n v="0"/>
    <n v="0"/>
    <n v="0.33873810028031726"/>
    <n v="4.4653666259939009E-2"/>
    <n v="5.228266686187906E-2"/>
    <n v="0.33873810028031726"/>
    <n v="0.33873810028031726"/>
    <n v="165.16518935091671"/>
    <n v="1"/>
    <n v="1"/>
    <n v="4.4653666259939009E-2"/>
    <n v="4.4653666259939009E-2"/>
  </r>
  <r>
    <n v="1913"/>
    <n v="0"/>
    <x v="2"/>
    <x v="3"/>
    <x v="4"/>
    <s v="62-304.520 (7), F.A.C."/>
    <x v="4"/>
    <x v="4"/>
    <x v="6"/>
    <n v="6110"/>
    <s v="Bay swamps"/>
    <n v="6110"/>
    <s v="FDOT District 5                        Town of Malabar                  Brevard County"/>
    <n v="2"/>
    <n v="8.1961962628012391E-2"/>
    <n v="0"/>
    <n v="0"/>
    <n v="0.41685721201947706"/>
    <n v="3.4479145239962712E-2"/>
    <n v="8.1961962628012391E-2"/>
    <n v="0.41685721201947706"/>
    <n v="0.41685721201947706"/>
    <n v="172.08979992090875"/>
    <n v="1"/>
    <n v="1"/>
    <n v="3.4479145239962712E-2"/>
    <n v="3.4479145239962712E-2"/>
  </r>
  <r>
    <n v="3639"/>
    <n v="0"/>
    <x v="2"/>
    <x v="2"/>
    <x v="4"/>
    <s v="62-304.520 (7)(b),(19), F.A.C."/>
    <x v="4"/>
    <x v="4"/>
    <x v="12"/>
    <n v="6110"/>
    <s v="Bay swamps"/>
    <n v="6110"/>
    <s v="Indian River County"/>
    <n v="15"/>
    <n v="4.7193275301247413"/>
    <n v="0"/>
    <n v="0"/>
    <n v="27.012051653590007"/>
    <n v="3.4494310224393314"/>
    <n v="4.7193275301247413"/>
    <n v="27.012051653590007"/>
    <n v="27.012051653590007"/>
    <n v="12830.855198634483"/>
    <n v="1"/>
    <n v="1"/>
    <n v="3.4494310224393314"/>
    <n v="3.4494310224393314"/>
  </r>
  <r>
    <n v="2394"/>
    <n v="0"/>
    <x v="2"/>
    <x v="3"/>
    <x v="4"/>
    <s v="62-304.520 (7), F.A.C."/>
    <x v="4"/>
    <x v="4"/>
    <x v="26"/>
    <n v="6110"/>
    <s v="Bay swamps"/>
    <n v="6110"/>
    <s v="Town of Malabar                  Brevard County"/>
    <n v="6"/>
    <n v="0.38279298846028531"/>
    <n v="0"/>
    <n v="0"/>
    <n v="2.7331278020265062"/>
    <n v="0.33946987982885607"/>
    <n v="0.38279298846028531"/>
    <n v="2.7331278020265062"/>
    <n v="2.7331278020265062"/>
    <n v="1133.0836461606764"/>
    <n v="1"/>
    <n v="1"/>
    <n v="0.33946987982885607"/>
    <n v="0.33946987982885607"/>
  </r>
  <r>
    <n v="4060"/>
    <n v="0"/>
    <x v="2"/>
    <x v="2"/>
    <x v="4"/>
    <s v="62-304.520 (7), F.A.C."/>
    <x v="4"/>
    <x v="4"/>
    <x v="11"/>
    <n v="6120"/>
    <s v="Mangrove swamp"/>
    <n v="2000"/>
    <s v="Indian River County"/>
    <n v="9"/>
    <n v="1.8981499789352532E-3"/>
    <n v="1.5931127288800837E-2"/>
    <n v="2.021009921407415E-3"/>
    <n v="1.5931127288800837E-2"/>
    <n v="2.021009921407415E-3"/>
    <n v="1.8981499789352532E-3"/>
    <n v="1.5931127288800837E-2"/>
    <n v="1.5931127288800837E-2"/>
    <n v="6.8477489583603557"/>
    <n v="1"/>
    <n v="1"/>
    <n v="2.021009921407415E-3"/>
    <n v="2.021009921407415E-3"/>
  </r>
  <r>
    <n v="2701"/>
    <n v="0"/>
    <x v="2"/>
    <x v="4"/>
    <x v="4"/>
    <s v="62-304.520 (8), F.A.C."/>
    <x v="4"/>
    <x v="4"/>
    <x v="17"/>
    <n v="6120"/>
    <s v="Mangrove swamp"/>
    <n v="3000"/>
    <s v="City of Vero Beach    Indian River County"/>
    <n v="55"/>
    <n v="8.1395978858620016E-2"/>
    <n v="0"/>
    <n v="0"/>
    <n v="0.55153875312314127"/>
    <n v="7.1224455965411368E-2"/>
    <n v="8.1395978858620016E-2"/>
    <n v="0.55153875312314127"/>
    <n v="0.55153875312314127"/>
    <n v="231.76285769165028"/>
    <n v="1"/>
    <n v="1"/>
    <n v="7.1224455965411368E-2"/>
    <n v="7.1224455965411368E-2"/>
  </r>
  <r>
    <n v="2841"/>
    <n v="0"/>
    <x v="2"/>
    <x v="4"/>
    <x v="4"/>
    <s v="62-304.520 (8), F.A.C."/>
    <x v="4"/>
    <x v="4"/>
    <x v="18"/>
    <n v="6120"/>
    <s v="Mangrove swamp"/>
    <n v="3000"/>
    <s v="FDOT District 4                                   City of Vero Beach    Indian River County"/>
    <n v="3"/>
    <n v="2.6734700486433532E-5"/>
    <n v="0"/>
    <n v="0"/>
    <n v="1.9391607821555952E-4"/>
    <n v="2.1274743391593915E-5"/>
    <n v="2.6734700486433532E-5"/>
    <n v="1.9391607821555952E-4"/>
    <n v="1.9391607821555952E-4"/>
    <n v="8.0126134944209504E-2"/>
    <n v="1"/>
    <n v="1"/>
    <n v="2.1274743391593915E-5"/>
    <n v="2.1274743391593915E-5"/>
  </r>
  <r>
    <n v="2960"/>
    <n v="0"/>
    <x v="2"/>
    <x v="4"/>
    <x v="4"/>
    <s v="62-304.520 (8), F.A.C."/>
    <x v="4"/>
    <x v="4"/>
    <x v="12"/>
    <n v="6120"/>
    <s v="Mangrove swamp"/>
    <n v="3000"/>
    <s v="Indian River County"/>
    <n v="3"/>
    <n v="8.7327213977740524E-6"/>
    <n v="0"/>
    <n v="0"/>
    <n v="7.1590220810066016E-5"/>
    <n v="1.0332587405931273E-5"/>
    <n v="8.7327213977740524E-6"/>
    <n v="7.1590220810066016E-5"/>
    <n v="7.1590220810066016E-5"/>
    <n v="3.3133286010072427E-2"/>
    <n v="1"/>
    <n v="1"/>
    <n v="1.0332587405931273E-5"/>
    <n v="1.0332587405931273E-5"/>
  </r>
  <r>
    <n v="5136"/>
    <n v="0"/>
    <x v="2"/>
    <x v="5"/>
    <x v="5"/>
    <s v="C-25 and South Indian River Lagoon"/>
    <x v="5"/>
    <x v="5"/>
    <x v="23"/>
    <n v="6120"/>
    <s v="Mangrove swamp"/>
    <n v="3000"/>
    <s v="St. Lucie County"/>
    <n v="59"/>
    <n v="9.3011488662928645"/>
    <n v="0"/>
    <n v="0"/>
    <n v="58.541194243048011"/>
    <n v="6.0039877244270379"/>
    <n v="9.3011488662928645"/>
    <n v="58.541194243048011"/>
    <n v="58.541194243048011"/>
    <n v="23847.445109645592"/>
    <n v="1"/>
    <n v="1"/>
    <n v="6.0039877244270379"/>
    <n v="6.0039877244270379"/>
  </r>
  <r>
    <n v="3214"/>
    <n v="0"/>
    <x v="2"/>
    <x v="4"/>
    <x v="4"/>
    <s v="62-304.520 (8), F.A.C."/>
    <x v="4"/>
    <x v="4"/>
    <x v="25"/>
    <n v="6120"/>
    <s v="Mangrove swamp"/>
    <n v="3000"/>
    <s v="Town of Indian River Shores                  Indian River County"/>
    <n v="92"/>
    <n v="0.18068869353708858"/>
    <n v="0"/>
    <n v="0"/>
    <n v="0.95420703593874256"/>
    <n v="0.1277123308302493"/>
    <n v="0.18068869353708858"/>
    <n v="0.95420703593874256"/>
    <n v="0.95420703593874256"/>
    <n v="429.82970332552048"/>
    <n v="1"/>
    <n v="1"/>
    <n v="0.1277123308302493"/>
    <n v="0.1277123308302493"/>
  </r>
  <r>
    <n v="4800"/>
    <n v="0"/>
    <x v="2"/>
    <x v="2"/>
    <x v="4"/>
    <s v="62-304.520 (7), F.A.C."/>
    <x v="4"/>
    <x v="4"/>
    <x v="27"/>
    <n v="6120"/>
    <s v="Mangrove swamp"/>
    <n v="3000"/>
    <s v="Town of Orchid            Indian River County"/>
    <n v="47"/>
    <n v="8.6124575895979841E-2"/>
    <n v="0"/>
    <n v="0"/>
    <n v="0.46019663270695704"/>
    <n v="5.7929809817825174E-2"/>
    <n v="8.6124575895979841E-2"/>
    <n v="0.46019663270695704"/>
    <n v="0.46019663270695704"/>
    <n v="243.72781140487328"/>
    <n v="1"/>
    <n v="1"/>
    <n v="5.7929809817825174E-2"/>
    <n v="5.7929809817825174E-2"/>
  </r>
  <r>
    <n v="5184"/>
    <n v="0"/>
    <x v="2"/>
    <x v="5"/>
    <x v="5"/>
    <s v="C-25 and South Indian River Lagoon"/>
    <x v="5"/>
    <x v="5"/>
    <x v="31"/>
    <n v="6120"/>
    <s v="Mangrove swamp"/>
    <n v="3000"/>
    <s v="Town of St. Lucie Village       St. Lucie County"/>
    <n v="2"/>
    <n v="3.4289485325363315E-5"/>
    <n v="0"/>
    <n v="0"/>
    <n v="1.5667331246478874E-4"/>
    <n v="1.9920778925279578E-5"/>
    <n v="3.4289485325363315E-5"/>
    <n v="1.5667331246478874E-4"/>
    <n v="1.5667331246478874E-4"/>
    <n v="7.0869202481954829E-2"/>
    <n v="1"/>
    <n v="1"/>
    <n v="1.9920778925279578E-5"/>
    <n v="1.9920778925279578E-5"/>
  </r>
  <r>
    <n v="1337"/>
    <n v="0"/>
    <x v="2"/>
    <x v="3"/>
    <x v="4"/>
    <s v="62-304.520 (7), F.A.C."/>
    <x v="4"/>
    <x v="4"/>
    <x v="1"/>
    <n v="6120"/>
    <s v="Mangrove swamp"/>
    <n v="6120"/>
    <s v="Brevard County"/>
    <n v="1102"/>
    <n v="390.20822249396718"/>
    <n v="0"/>
    <n v="0"/>
    <n v="2116.9287078311741"/>
    <n v="208.52328570421324"/>
    <n v="390.20822249396718"/>
    <n v="2116.9287078311741"/>
    <n v="2116.9287078311741"/>
    <n v="850656.32896090799"/>
    <n v="1"/>
    <n v="1"/>
    <n v="208.52328570421324"/>
    <n v="208.52328570421324"/>
  </r>
  <r>
    <n v="4146"/>
    <n v="0"/>
    <x v="2"/>
    <x v="2"/>
    <x v="4"/>
    <s v="62-304.520 (7), F.A.C."/>
    <x v="4"/>
    <x v="4"/>
    <x v="1"/>
    <n v="6120"/>
    <s v="Mangrove swamp"/>
    <n v="6120"/>
    <s v="Brevard County"/>
    <n v="1052"/>
    <n v="334.57786827562904"/>
    <n v="0"/>
    <n v="0"/>
    <n v="1939.8488685225418"/>
    <n v="193.53499707974132"/>
    <n v="334.57786827562904"/>
    <n v="1939.8488685225418"/>
    <n v="1939.8488685225418"/>
    <n v="775778.59691184142"/>
    <n v="1"/>
    <n v="1"/>
    <n v="193.53499707974132"/>
    <n v="193.53499707974132"/>
  </r>
  <r>
    <n v="4883"/>
    <n v="0"/>
    <x v="2"/>
    <x v="5"/>
    <x v="5"/>
    <s v="C-25 and South Indian River Lagoon"/>
    <x v="5"/>
    <x v="5"/>
    <x v="29"/>
    <n v="6120"/>
    <s v="Mangrove swamp"/>
    <n v="6120"/>
    <s v="City of Fort Pierce                           St. Lucie County"/>
    <n v="9"/>
    <n v="0.30834911442102814"/>
    <n v="0"/>
    <n v="0"/>
    <n v="2.4340251189882709"/>
    <n v="0.3184481064673787"/>
    <n v="0.30834911442102814"/>
    <n v="2.4340251189882709"/>
    <n v="2.4340251189882709"/>
    <n v="1123.6626714004724"/>
    <n v="1"/>
    <n v="1"/>
    <n v="0.3184481064673787"/>
    <n v="0.3184481064673787"/>
  </r>
  <r>
    <n v="1432"/>
    <n v="0"/>
    <x v="2"/>
    <x v="3"/>
    <x v="4"/>
    <s v="62-304.520 (7), F.A.C."/>
    <x v="4"/>
    <x v="4"/>
    <x v="8"/>
    <n v="6120"/>
    <s v="Mangrove swamp"/>
    <n v="6120"/>
    <s v="City of Melbourne                 Brevard County"/>
    <n v="4"/>
    <n v="0.57078792097731601"/>
    <n v="0"/>
    <n v="0"/>
    <n v="3.2824925285875159"/>
    <n v="0.40486495842388104"/>
    <n v="0.57078792097731601"/>
    <n v="3.2824925285875159"/>
    <n v="3.2824925285875159"/>
    <n v="1441.0196979232671"/>
    <n v="1"/>
    <n v="1"/>
    <n v="0.40486495842388104"/>
    <n v="0.40486495842388104"/>
  </r>
  <r>
    <n v="1556"/>
    <n v="0"/>
    <x v="2"/>
    <x v="3"/>
    <x v="4"/>
    <s v="62-304.520 (7), F.A.C."/>
    <x v="4"/>
    <x v="4"/>
    <x v="15"/>
    <n v="6120"/>
    <s v="Mangrove swamp"/>
    <n v="6120"/>
    <s v="City of Palm Bay            Brevard County"/>
    <n v="7"/>
    <n v="4.6215202170085824E-2"/>
    <n v="0"/>
    <n v="0"/>
    <n v="0.2561277679149046"/>
    <n v="3.3584999599083502E-2"/>
    <n v="4.6215202170085824E-2"/>
    <n v="0.2561277679149046"/>
    <n v="0.2561277679149046"/>
    <n v="118.76475848579108"/>
    <n v="1"/>
    <n v="1"/>
    <n v="3.3584999599083502E-2"/>
    <n v="3.3584999599083502E-2"/>
  </r>
  <r>
    <n v="4351"/>
    <n v="0"/>
    <x v="2"/>
    <x v="2"/>
    <x v="4"/>
    <s v="62-304.520 (7), F.A.C."/>
    <x v="4"/>
    <x v="4"/>
    <x v="16"/>
    <n v="6120"/>
    <s v="Mangrove swamp"/>
    <n v="6120"/>
    <s v="City of Sebastian      Indian River County"/>
    <n v="7"/>
    <n v="0.41481256926899451"/>
    <n v="0"/>
    <n v="0"/>
    <n v="2.6185398953603825"/>
    <n v="0.33742026742713882"/>
    <n v="0.41481256926899451"/>
    <n v="2.6185398953603825"/>
    <n v="2.6185398953603825"/>
    <n v="984.3966121680013"/>
    <n v="1"/>
    <n v="1"/>
    <n v="0.33742026742713882"/>
    <n v="0.33742026742713882"/>
  </r>
  <r>
    <n v="2702"/>
    <n v="0"/>
    <x v="2"/>
    <x v="4"/>
    <x v="4"/>
    <s v="62-304.520 (8), F.A.C."/>
    <x v="4"/>
    <x v="4"/>
    <x v="17"/>
    <n v="6120"/>
    <s v="Mangrove swamp"/>
    <n v="6120"/>
    <s v="City of Vero Beach    Indian River County"/>
    <n v="345"/>
    <n v="45.829030140794536"/>
    <n v="0"/>
    <n v="0"/>
    <n v="270.53456883253256"/>
    <n v="29.682087033366152"/>
    <n v="45.829030140794536"/>
    <n v="270.53456883253256"/>
    <n v="270.53456883253256"/>
    <n v="110529.06266437723"/>
    <n v="1"/>
    <n v="1"/>
    <n v="29.682087033366152"/>
    <n v="29.682087033366152"/>
  </r>
  <r>
    <n v="4965"/>
    <n v="0"/>
    <x v="2"/>
    <x v="5"/>
    <x v="5"/>
    <s v="C-25 and South Indian River Lagoon"/>
    <x v="5"/>
    <x v="5"/>
    <x v="18"/>
    <n v="6120"/>
    <s v="Mangrove swamp"/>
    <n v="6120"/>
    <s v="FDOT District 4                                         St. Lucie County"/>
    <n v="54"/>
    <n v="2.7885181258106555"/>
    <n v="0"/>
    <n v="0"/>
    <n v="22.381169908627712"/>
    <n v="2.8570690168266211"/>
    <n v="2.7885181258106555"/>
    <n v="22.381169908627712"/>
    <n v="22.381169908627712"/>
    <n v="10316.983499162532"/>
    <n v="1"/>
    <n v="1"/>
    <n v="2.8570690168266211"/>
    <n v="2.8570690168266211"/>
  </r>
  <r>
    <n v="2842"/>
    <n v="0"/>
    <x v="2"/>
    <x v="4"/>
    <x v="4"/>
    <s v="62-304.520 (8), F.A.C."/>
    <x v="4"/>
    <x v="4"/>
    <x v="18"/>
    <n v="6120"/>
    <s v="Mangrove swamp"/>
    <n v="6120"/>
    <s v="FDOT District 4                                       Indian River County"/>
    <n v="112"/>
    <n v="7.1269748113935112"/>
    <n v="0"/>
    <n v="0"/>
    <n v="47.920914196152872"/>
    <n v="5.5003543179278616"/>
    <n v="7.1269748113935112"/>
    <n v="47.920914196152872"/>
    <n v="47.920914196152872"/>
    <n v="20221.743491408797"/>
    <n v="1"/>
    <n v="1"/>
    <n v="5.5003543179278616"/>
    <n v="5.5003543179278616"/>
  </r>
  <r>
    <n v="4441"/>
    <n v="0"/>
    <x v="2"/>
    <x v="2"/>
    <x v="4"/>
    <s v="62-304.520 (7), F.A.C."/>
    <x v="4"/>
    <x v="4"/>
    <x v="18"/>
    <n v="6120"/>
    <s v="Mangrove swamp"/>
    <n v="6120"/>
    <s v="FDOT District 4                                       Indian River County"/>
    <n v="80"/>
    <n v="4.6033675479256591"/>
    <n v="0"/>
    <n v="0"/>
    <n v="33.109945507407076"/>
    <n v="4.1335115372218656"/>
    <n v="4.6033675479256591"/>
    <n v="33.109945507407076"/>
    <n v="33.109945507407076"/>
    <n v="14189.173746834695"/>
    <n v="1"/>
    <n v="1"/>
    <n v="4.1335115372218656"/>
    <n v="4.1335115372218656"/>
  </r>
  <r>
    <n v="2843"/>
    <n v="0"/>
    <x v="2"/>
    <x v="4"/>
    <x v="4"/>
    <s v="62-304.520 (8), F.A.C."/>
    <x v="4"/>
    <x v="4"/>
    <x v="18"/>
    <n v="6120"/>
    <s v="Mangrove swamp"/>
    <n v="6120"/>
    <s v="FDOT District 4                                   City of Vero Beach    Indian River County"/>
    <n v="105"/>
    <n v="14.791266166867185"/>
    <n v="0"/>
    <n v="0"/>
    <n v="95.06057885021589"/>
    <n v="10.529054800587799"/>
    <n v="14.791266166867185"/>
    <n v="95.06057885021589"/>
    <n v="95.06057885021589"/>
    <n v="39768.474537556227"/>
    <n v="1"/>
    <n v="1"/>
    <n v="10.529054800587799"/>
    <n v="10.529054800587799"/>
  </r>
  <r>
    <n v="4442"/>
    <n v="0"/>
    <x v="2"/>
    <x v="2"/>
    <x v="4"/>
    <s v="62-304.520 (7), F.A.C."/>
    <x v="4"/>
    <x v="4"/>
    <x v="18"/>
    <n v="6120"/>
    <s v="Mangrove swamp"/>
    <n v="6120"/>
    <s v="FDOT District 4                           Town of Orchid            Indian River County"/>
    <n v="4"/>
    <n v="0.50855663806054452"/>
    <n v="0"/>
    <n v="0"/>
    <n v="3.9328392994049031"/>
    <n v="0.52709030447607685"/>
    <n v="0.50855663806054452"/>
    <n v="3.9328392994049031"/>
    <n v="3.9328392994049031"/>
    <n v="1602.1576778555414"/>
    <n v="1"/>
    <n v="1"/>
    <n v="0.52709030447607685"/>
    <n v="0.52709030447607685"/>
  </r>
  <r>
    <n v="2844"/>
    <n v="0"/>
    <x v="2"/>
    <x v="4"/>
    <x v="4"/>
    <s v="62-304.520 (8), F.A.C."/>
    <x v="4"/>
    <x v="4"/>
    <x v="18"/>
    <n v="6120"/>
    <s v="Mangrove swamp"/>
    <n v="6120"/>
    <s v="FDOT District 4                     Town of Indian River Shores                  Indian River County"/>
    <n v="1"/>
    <n v="8.1119751944711913E-3"/>
    <n v="0"/>
    <n v="0"/>
    <n v="9.0304794968779897E-2"/>
    <n v="1.6857494897707742E-2"/>
    <n v="8.1119751944711913E-3"/>
    <n v="9.0304794968779897E-2"/>
    <n v="9.0304794968779897E-2"/>
    <n v="31.758948459450806"/>
    <n v="1"/>
    <n v="1"/>
    <n v="1.6857494897707742E-2"/>
    <n v="1.6857494897707742E-2"/>
  </r>
  <r>
    <n v="2845"/>
    <n v="0"/>
    <x v="2"/>
    <x v="4"/>
    <x v="4"/>
    <s v="62-304.520 (8), F.A.C."/>
    <x v="4"/>
    <x v="4"/>
    <x v="18"/>
    <n v="6120"/>
    <s v="Mangrove swamp"/>
    <n v="6120"/>
    <s v="FDOT District 4 IRFWCD                                  City of Vero Beach    Indian River County"/>
    <n v="3"/>
    <n v="3.3821268591370683E-2"/>
    <n v="0"/>
    <n v="0"/>
    <n v="0.2052936631422646"/>
    <n v="2.5960191385937095E-2"/>
    <n v="3.3821268591370683E-2"/>
    <n v="0.2052936631422646"/>
    <n v="0.2052936631422646"/>
    <n v="79.524705959786758"/>
    <n v="1"/>
    <n v="1"/>
    <n v="2.5960191385937095E-2"/>
    <n v="2.5960191385937095E-2"/>
  </r>
  <r>
    <n v="4507"/>
    <n v="0"/>
    <x v="2"/>
    <x v="2"/>
    <x v="4"/>
    <s v="62-304.520 (7), F.A.C."/>
    <x v="4"/>
    <x v="4"/>
    <x v="6"/>
    <n v="6120"/>
    <s v="Mangrove swamp"/>
    <n v="6120"/>
    <s v="FDOT District 5                                          Brevard County"/>
    <n v="8"/>
    <n v="0.16452043322086754"/>
    <n v="0"/>
    <n v="0"/>
    <n v="1.0104572182478224"/>
    <n v="0.11973429831151185"/>
    <n v="0.16452043322086754"/>
    <n v="1.0104572182478224"/>
    <n v="1.0104572182478224"/>
    <n v="465.50008344006335"/>
    <n v="1"/>
    <n v="1"/>
    <n v="0.11973429831151185"/>
    <n v="0.11973429831151185"/>
  </r>
  <r>
    <n v="1914"/>
    <n v="0"/>
    <x v="2"/>
    <x v="3"/>
    <x v="4"/>
    <s v="62-304.520 (7), F.A.C."/>
    <x v="4"/>
    <x v="4"/>
    <x v="6"/>
    <n v="6120"/>
    <s v="Mangrove swamp"/>
    <n v="6120"/>
    <s v="FDOT District 5                              City of Palm Bay            Brevard County"/>
    <n v="6"/>
    <n v="0.22732324934869855"/>
    <n v="0"/>
    <n v="0"/>
    <n v="1.6978662227993213"/>
    <n v="0.21817832665567599"/>
    <n v="0.22732324934869855"/>
    <n v="1.6978662227993213"/>
    <n v="1.6978662227993213"/>
    <n v="750.42720016873875"/>
    <n v="1"/>
    <n v="1"/>
    <n v="0.21817832665567599"/>
    <n v="0.21817832665567599"/>
  </r>
  <r>
    <n v="1915"/>
    <n v="0"/>
    <x v="2"/>
    <x v="3"/>
    <x v="4"/>
    <s v="62-304.520 (7), F.A.C."/>
    <x v="4"/>
    <x v="4"/>
    <x v="6"/>
    <n v="6120"/>
    <s v="Mangrove swamp"/>
    <n v="6120"/>
    <s v="FDOT District 5                    Town of Grant-Valkaria                      Brevard County"/>
    <n v="4"/>
    <n v="0.1191635653680416"/>
    <n v="0"/>
    <n v="0"/>
    <n v="0.6751717978261117"/>
    <n v="7.5859180762862272E-2"/>
    <n v="0.1191635653680416"/>
    <n v="0.6751717978261117"/>
    <n v="0.6751717978261117"/>
    <n v="273.89339835606154"/>
    <n v="1"/>
    <n v="1"/>
    <n v="7.5859180762862272E-2"/>
    <n v="7.5859180762862272E-2"/>
  </r>
  <r>
    <n v="1916"/>
    <n v="0"/>
    <x v="2"/>
    <x v="3"/>
    <x v="4"/>
    <s v="62-304.520 (7), F.A.C."/>
    <x v="4"/>
    <x v="4"/>
    <x v="6"/>
    <n v="6120"/>
    <s v="Mangrove swamp"/>
    <n v="6120"/>
    <s v="FDOT District 5                    Town of Grant-Valkaria    Town of Malabar                  Brevard County"/>
    <n v="2"/>
    <n v="5.4974902233322796E-3"/>
    <n v="0"/>
    <n v="0"/>
    <n v="9.255543198436007E-3"/>
    <n v="8.0773434800584349E-4"/>
    <n v="5.4974902233322796E-3"/>
    <n v="9.255543198436007E-3"/>
    <n v="9.255543198436007E-3"/>
    <n v="3.3413078540679657"/>
    <n v="1"/>
    <n v="1"/>
    <n v="8.0773434800584349E-4"/>
    <n v="8.0773434800584349E-4"/>
  </r>
  <r>
    <n v="2961"/>
    <n v="0"/>
    <x v="2"/>
    <x v="4"/>
    <x v="4"/>
    <s v="62-304.520 (8), F.A.C."/>
    <x v="4"/>
    <x v="4"/>
    <x v="12"/>
    <n v="6120"/>
    <s v="Mangrove swamp"/>
    <n v="6120"/>
    <s v="Indian River County"/>
    <n v="3528"/>
    <n v="937.10502028067685"/>
    <n v="0"/>
    <n v="0"/>
    <n v="5643.0673981658583"/>
    <n v="586.87699363215677"/>
    <n v="937.10502028067685"/>
    <n v="5643.0673981658583"/>
    <n v="5643.0673981658583"/>
    <n v="2287447.6157304454"/>
    <n v="1"/>
    <n v="1"/>
    <n v="586.87699363215677"/>
    <n v="586.87699363215677"/>
  </r>
  <r>
    <n v="4676"/>
    <n v="0"/>
    <x v="2"/>
    <x v="2"/>
    <x v="4"/>
    <s v="62-304.520 (7), F.A.C."/>
    <x v="4"/>
    <x v="4"/>
    <x v="12"/>
    <n v="6120"/>
    <s v="Mangrove swamp"/>
    <n v="6120"/>
    <s v="Indian River County"/>
    <n v="1262"/>
    <n v="226.71794579376427"/>
    <n v="0"/>
    <n v="0"/>
    <n v="1397.3135271665358"/>
    <n v="149.6559281398012"/>
    <n v="226.71794579376427"/>
    <n v="1397.3135271665358"/>
    <n v="1397.3135271665358"/>
    <n v="576041.1385716506"/>
    <n v="1"/>
    <n v="1"/>
    <n v="149.6559281398012"/>
    <n v="149.6559281398012"/>
  </r>
  <r>
    <n v="5051"/>
    <n v="0"/>
    <x v="2"/>
    <x v="5"/>
    <x v="5"/>
    <s v="C-25 and South Indian River Lagoon"/>
    <x v="5"/>
    <x v="5"/>
    <x v="12"/>
    <n v="6120"/>
    <s v="Mangrove swamp"/>
    <n v="6120"/>
    <s v="Indian River County"/>
    <n v="12"/>
    <n v="2.4932535348760429E-2"/>
    <n v="0"/>
    <n v="0"/>
    <n v="0.14230649593244651"/>
    <n v="1.3721695802668167E-2"/>
    <n v="2.4932535348760429E-2"/>
    <n v="0.14230649593244651"/>
    <n v="0.14230649593244651"/>
    <n v="55.586334182953031"/>
    <n v="1"/>
    <n v="1"/>
    <n v="1.3721695802668167E-2"/>
    <n v="1.3721695802668167E-2"/>
  </r>
  <r>
    <n v="3124"/>
    <n v="0"/>
    <x v="2"/>
    <x v="4"/>
    <x v="4"/>
    <s v="62-304.520 (8), F.A.C."/>
    <x v="4"/>
    <x v="4"/>
    <x v="20"/>
    <n v="6120"/>
    <s v="Mangrove swamp"/>
    <n v="6120"/>
    <s v="IRFWCD                                      Indian River County"/>
    <n v="10"/>
    <n v="2.6765879317727503E-2"/>
    <n v="0"/>
    <n v="0"/>
    <n v="0.12999197727856668"/>
    <n v="1.27272424945585E-2"/>
    <n v="2.6765879317727503E-2"/>
    <n v="0.12999197727856668"/>
    <n v="0.12999197727856668"/>
    <n v="51.3315537854795"/>
    <n v="1"/>
    <n v="1"/>
    <n v="1.27272424945585E-2"/>
    <n v="1.27272424945585E-2"/>
  </r>
  <r>
    <n v="3125"/>
    <n v="0"/>
    <x v="2"/>
    <x v="4"/>
    <x v="4"/>
    <s v="62-304.520 (8), F.A.C."/>
    <x v="4"/>
    <x v="4"/>
    <x v="20"/>
    <n v="6120"/>
    <s v="Mangrove swamp"/>
    <n v="6120"/>
    <s v="IRFWCD                                  City of Vero Beach    Indian River County"/>
    <n v="22"/>
    <n v="0.39463785992954981"/>
    <n v="0"/>
    <n v="0"/>
    <n v="1.491516828605266"/>
    <n v="0.20598582261124904"/>
    <n v="0.39463785992954981"/>
    <n v="1.491516828605266"/>
    <n v="1.491516828605266"/>
    <n v="533.66388668179104"/>
    <n v="1"/>
    <n v="1"/>
    <n v="0.20598582261124904"/>
    <n v="0.20598582261124904"/>
  </r>
  <r>
    <n v="3175"/>
    <n v="0"/>
    <x v="2"/>
    <x v="4"/>
    <x v="4"/>
    <s v="62-304.520 (8), F.A.C."/>
    <x v="4"/>
    <x v="4"/>
    <x v="23"/>
    <n v="6120"/>
    <s v="Mangrove swamp"/>
    <n v="6120"/>
    <s v="St. Lucie County"/>
    <n v="4"/>
    <n v="5.9352393525299888E-3"/>
    <n v="0"/>
    <n v="0"/>
    <n v="3.3524683641017898E-2"/>
    <n v="3.8801911034029553E-3"/>
    <n v="5.9352393525299888E-3"/>
    <n v="3.3524683641017898E-2"/>
    <n v="3.3524683641017898E-2"/>
    <n v="14.71821227269383"/>
    <n v="1"/>
    <n v="1"/>
    <n v="3.8801911034029553E-3"/>
    <n v="3.8801911034029553E-3"/>
  </r>
  <r>
    <n v="5137"/>
    <n v="0"/>
    <x v="2"/>
    <x v="5"/>
    <x v="5"/>
    <s v="C-25 and South Indian River Lagoon"/>
    <x v="5"/>
    <x v="5"/>
    <x v="23"/>
    <n v="6120"/>
    <s v="Mangrove swamp"/>
    <n v="6120"/>
    <s v="St. Lucie County"/>
    <n v="3727"/>
    <n v="1300.0024379366414"/>
    <n v="0"/>
    <n v="0"/>
    <n v="7079.2756709691357"/>
    <n v="657.61763530182589"/>
    <n v="1300.0024379366414"/>
    <n v="7079.2756709691357"/>
    <n v="7079.2756709691357"/>
    <n v="2656816.6094202227"/>
    <n v="1"/>
    <n v="1"/>
    <n v="657.61763530182589"/>
    <n v="657.61763530182589"/>
  </r>
  <r>
    <n v="2264"/>
    <n v="0"/>
    <x v="2"/>
    <x v="3"/>
    <x v="4"/>
    <s v="62-304.520 (7), F.A.C."/>
    <x v="4"/>
    <x v="4"/>
    <x v="24"/>
    <n v="6120"/>
    <s v="Mangrove swamp"/>
    <n v="6120"/>
    <s v="Town of Grant-Valkaria                      Brevard County"/>
    <n v="32"/>
    <n v="3.3456591671385287"/>
    <n v="0"/>
    <n v="0"/>
    <n v="15.761510681659006"/>
    <n v="1.7389919411365016"/>
    <n v="3.3456591671385287"/>
    <n v="15.761510681659006"/>
    <n v="15.761510681659006"/>
    <n v="6465.3001152392699"/>
    <n v="1"/>
    <n v="1"/>
    <n v="1.7389919411365016"/>
    <n v="1.7389919411365016"/>
  </r>
  <r>
    <n v="4760"/>
    <n v="0"/>
    <x v="2"/>
    <x v="2"/>
    <x v="4"/>
    <s v="62-304.520 (7), F.A.C."/>
    <x v="4"/>
    <x v="4"/>
    <x v="24"/>
    <n v="6120"/>
    <s v="Mangrove swamp"/>
    <n v="6120"/>
    <s v="Town of Grant-Valkaria                      Brevard County"/>
    <n v="40"/>
    <n v="5.9637096187697329"/>
    <n v="0"/>
    <n v="0"/>
    <n v="24.785960294520251"/>
    <n v="2.9872869833187456"/>
    <n v="5.9637096187697329"/>
    <n v="24.785960294520251"/>
    <n v="24.785960294520251"/>
    <n v="12454.344659747521"/>
    <n v="1"/>
    <n v="1"/>
    <n v="2.9872869833187456"/>
    <n v="2.9872869833187456"/>
  </r>
  <r>
    <n v="2265"/>
    <n v="0"/>
    <x v="2"/>
    <x v="3"/>
    <x v="4"/>
    <s v="62-304.520 (7), F.A.C."/>
    <x v="4"/>
    <x v="4"/>
    <x v="24"/>
    <n v="6120"/>
    <s v="Mangrove swamp"/>
    <n v="6120"/>
    <s v="Town of Grant-Valkaria    Town of Malabar                  Brevard County"/>
    <n v="2"/>
    <n v="7.8515625152230359E-2"/>
    <n v="0"/>
    <n v="0"/>
    <n v="0.1390392384296181"/>
    <n v="1.2596448439532788E-2"/>
    <n v="7.8515625152230359E-2"/>
    <n v="0.1390392384296181"/>
    <n v="0.1390392384296181"/>
    <n v="50.989444153732947"/>
    <n v="1"/>
    <n v="1"/>
    <n v="1.2596448439532788E-2"/>
    <n v="1.2596448439532788E-2"/>
  </r>
  <r>
    <n v="3215"/>
    <n v="0"/>
    <x v="2"/>
    <x v="4"/>
    <x v="4"/>
    <s v="62-304.520 (8), F.A.C."/>
    <x v="4"/>
    <x v="4"/>
    <x v="25"/>
    <n v="6120"/>
    <s v="Mangrove swamp"/>
    <n v="6120"/>
    <s v="Town of Indian River Shores                  Indian River County"/>
    <n v="1153"/>
    <n v="253.68431870321285"/>
    <n v="0"/>
    <n v="0"/>
    <n v="1500.1525459280326"/>
    <n v="154.49429470105719"/>
    <n v="253.68431870321285"/>
    <n v="1500.1525459280326"/>
    <n v="1500.1525459280326"/>
    <n v="600644.7976324975"/>
    <n v="1"/>
    <n v="1"/>
    <n v="154.49429470105719"/>
    <n v="154.49429470105719"/>
  </r>
  <r>
    <n v="4801"/>
    <n v="0"/>
    <x v="2"/>
    <x v="2"/>
    <x v="4"/>
    <s v="62-304.520 (7), F.A.C."/>
    <x v="4"/>
    <x v="4"/>
    <x v="27"/>
    <n v="6120"/>
    <s v="Mangrove swamp"/>
    <n v="6120"/>
    <s v="Town of Orchid            Indian River County"/>
    <n v="398"/>
    <n v="36.663783798144301"/>
    <n v="0"/>
    <n v="0"/>
    <n v="183.66388170766044"/>
    <n v="21.933887520067266"/>
    <n v="36.663783798144301"/>
    <n v="183.66388170766044"/>
    <n v="183.66388170766044"/>
    <n v="79184.491850738661"/>
    <n v="1"/>
    <n v="1"/>
    <n v="21.933887520067266"/>
    <n v="21.933887520067266"/>
  </r>
  <r>
    <n v="5185"/>
    <n v="0"/>
    <x v="2"/>
    <x v="5"/>
    <x v="5"/>
    <s v="C-25 and South Indian River Lagoon"/>
    <x v="5"/>
    <x v="5"/>
    <x v="31"/>
    <n v="6120"/>
    <s v="Mangrove swamp"/>
    <n v="6120"/>
    <s v="Town of St. Lucie Village       St. Lucie County"/>
    <n v="8"/>
    <n v="1.8432891009790994E-2"/>
    <n v="0"/>
    <n v="0"/>
    <n v="8.0491763458034646E-2"/>
    <n v="1.1894379309089802E-2"/>
    <n v="1.8432891009790994E-2"/>
    <n v="8.0491763458034646E-2"/>
    <n v="8.0491763458034646E-2"/>
    <n v="33.395143462210939"/>
    <n v="1"/>
    <n v="1"/>
    <n v="1.1894379309089802E-2"/>
    <n v="1.1894379309089802E-2"/>
  </r>
  <r>
    <n v="4147"/>
    <n v="0"/>
    <x v="2"/>
    <x v="2"/>
    <x v="4"/>
    <s v="62-304.520 (7), F.A.C."/>
    <x v="4"/>
    <x v="4"/>
    <x v="1"/>
    <n v="6151"/>
    <s v="Willow Swamp"/>
    <n v="6151"/>
    <s v="Brevard County"/>
    <n v="29"/>
    <n v="7.7588131993333009"/>
    <n v="0"/>
    <n v="0"/>
    <n v="34.76766775809805"/>
    <n v="3.2010702364638814"/>
    <n v="7.7588131993333009"/>
    <n v="34.76766775809805"/>
    <n v="34.76766775809805"/>
    <n v="16278.085930314641"/>
    <n v="1"/>
    <n v="1"/>
    <n v="3.2010702364638814"/>
    <n v="3.2010702364638814"/>
  </r>
  <r>
    <n v="4268"/>
    <n v="0"/>
    <x v="2"/>
    <x v="2"/>
    <x v="4"/>
    <s v="62-304.520 (7), F.A.C."/>
    <x v="4"/>
    <x v="4"/>
    <x v="15"/>
    <n v="6151"/>
    <s v="Willow Swamp"/>
    <n v="6151"/>
    <s v="City of Palm Bay            Brevard County"/>
    <n v="17"/>
    <n v="5.6751810072050413"/>
    <n v="0"/>
    <n v="0"/>
    <n v="33.661220656898685"/>
    <n v="3.1898619817118763"/>
    <n v="5.6751810072050413"/>
    <n v="33.661220656898685"/>
    <n v="33.661220656898685"/>
    <n v="12981.053401343132"/>
    <n v="1"/>
    <n v="1"/>
    <n v="3.1898619817118763"/>
    <n v="3.1898619817118763"/>
  </r>
  <r>
    <n v="4148"/>
    <n v="0"/>
    <x v="2"/>
    <x v="2"/>
    <x v="4"/>
    <s v="62-304.520 (7), F.A.C."/>
    <x v="4"/>
    <x v="4"/>
    <x v="1"/>
    <n v="6152"/>
    <s v="Red Maple Swamp"/>
    <n v="6152"/>
    <s v="Brevard County"/>
    <n v="74"/>
    <n v="19.425021862752804"/>
    <n v="0"/>
    <n v="0"/>
    <n v="122.46600116676402"/>
    <n v="13.465784031178798"/>
    <n v="19.425021862752804"/>
    <n v="122.46600116676402"/>
    <n v="122.46600116676402"/>
    <n v="47741.498394065253"/>
    <n v="1"/>
    <n v="1"/>
    <n v="13.465784031178798"/>
    <n v="13.465784031178798"/>
  </r>
  <r>
    <n v="4269"/>
    <n v="0"/>
    <x v="2"/>
    <x v="2"/>
    <x v="4"/>
    <s v="62-304.520 (7), F.A.C."/>
    <x v="4"/>
    <x v="4"/>
    <x v="15"/>
    <n v="6152"/>
    <s v="Red Maple Swamp"/>
    <n v="6152"/>
    <s v="City of Palm Bay            Brevard County"/>
    <n v="160"/>
    <n v="55.146905999237475"/>
    <n v="0"/>
    <n v="0"/>
    <n v="276.6387267503049"/>
    <n v="22.806662064159497"/>
    <n v="55.146905999237475"/>
    <n v="276.6387267503049"/>
    <n v="276.6387267503049"/>
    <n v="102358.06472837307"/>
    <n v="1"/>
    <n v="1"/>
    <n v="22.806662064159497"/>
    <n v="22.806662064159497"/>
  </r>
  <r>
    <n v="2266"/>
    <n v="0"/>
    <x v="2"/>
    <x v="3"/>
    <x v="4"/>
    <s v="62-304.520 (7), F.A.C."/>
    <x v="4"/>
    <x v="4"/>
    <x v="24"/>
    <n v="6152"/>
    <s v="Red Maple Swamp"/>
    <n v="6152"/>
    <s v="Town of Grant-Valkaria                      Brevard County"/>
    <n v="8"/>
    <n v="1.3604619914837337"/>
    <n v="0"/>
    <n v="0"/>
    <n v="7.0332545410903826"/>
    <n v="0.53068274418197792"/>
    <n v="1.3604619914837337"/>
    <n v="7.0332545410903826"/>
    <n v="7.0332545410903826"/>
    <n v="2625.5233683993374"/>
    <n v="1"/>
    <n v="1"/>
    <n v="0.53068274418197792"/>
    <n v="0.53068274418197792"/>
  </r>
  <r>
    <n v="4761"/>
    <n v="0"/>
    <x v="2"/>
    <x v="2"/>
    <x v="4"/>
    <s v="62-304.520 (7), F.A.C."/>
    <x v="4"/>
    <x v="4"/>
    <x v="24"/>
    <n v="6152"/>
    <s v="Red Maple Swamp"/>
    <n v="6152"/>
    <s v="Town of Grant-Valkaria                      Brevard County"/>
    <n v="2"/>
    <n v="9.9774733802188112E-2"/>
    <n v="0"/>
    <n v="0"/>
    <n v="0.64051746734355397"/>
    <n v="6.085383390843252E-2"/>
    <n v="9.9774733802188112E-2"/>
    <n v="0.64051746734355397"/>
    <n v="0.64051746734355397"/>
    <n v="247.46674945975636"/>
    <n v="1"/>
    <n v="1"/>
    <n v="6.085383390843252E-2"/>
    <n v="6.085383390843252E-2"/>
  </r>
  <r>
    <n v="2395"/>
    <n v="0"/>
    <x v="2"/>
    <x v="3"/>
    <x v="4"/>
    <s v="62-304.520 (7), F.A.C."/>
    <x v="4"/>
    <x v="4"/>
    <x v="26"/>
    <n v="6152"/>
    <s v="Red Maple Swamp"/>
    <n v="6152"/>
    <s v="Town of Malabar                  Brevard County"/>
    <n v="16"/>
    <n v="5.6688074408813796"/>
    <n v="0"/>
    <n v="0"/>
    <n v="33.531505954319982"/>
    <n v="5.0717079473837865"/>
    <n v="5.6688074408813796"/>
    <n v="33.531505954319982"/>
    <n v="33.531505954319982"/>
    <n v="12789.463052955714"/>
    <n v="1"/>
    <n v="1"/>
    <n v="5.0717079473837865"/>
    <n v="5.0717079473837865"/>
  </r>
  <r>
    <n v="4149"/>
    <n v="0"/>
    <x v="2"/>
    <x v="2"/>
    <x v="4"/>
    <s v="62-304.520 (7), F.A.C."/>
    <x v="4"/>
    <x v="4"/>
    <x v="1"/>
    <n v="6153"/>
    <s v="Shrub Swamp"/>
    <n v="6153"/>
    <s v="Brevard County"/>
    <n v="112"/>
    <n v="28.226411355422719"/>
    <n v="0"/>
    <n v="0"/>
    <n v="154.52513684110835"/>
    <n v="16.247896334419131"/>
    <n v="28.226411355422719"/>
    <n v="154.52513684110835"/>
    <n v="154.52513684110835"/>
    <n v="73191.142566362105"/>
    <n v="1"/>
    <n v="1"/>
    <n v="16.247896334419131"/>
    <n v="16.247896334419131"/>
  </r>
  <r>
    <n v="1338"/>
    <n v="0"/>
    <x v="2"/>
    <x v="3"/>
    <x v="4"/>
    <s v="62-304.520 (7), F.A.C."/>
    <x v="4"/>
    <x v="4"/>
    <x v="1"/>
    <n v="6153"/>
    <s v="Shrub Swamp"/>
    <n v="6153"/>
    <s v="Brevard County       SJRWMD C-1 Diversion"/>
    <n v="23"/>
    <n v="5.0254714005948777"/>
    <n v="0"/>
    <n v="0"/>
    <n v="10.3621079662482"/>
    <n v="1.9676127803303385"/>
    <n v="5.0254714005948777"/>
    <n v="35.979541549472913"/>
    <n v="10.3621079662482"/>
    <n v="14959.288117637032"/>
    <n v="0.28800000000000003"/>
    <n v="0.46899999999999997"/>
    <n v="4.1953364186147946"/>
    <n v="1.9676127803303385"/>
  </r>
  <r>
    <n v="1433"/>
    <n v="0"/>
    <x v="2"/>
    <x v="3"/>
    <x v="4"/>
    <s v="62-304.520 (7), F.A.C."/>
    <x v="4"/>
    <x v="4"/>
    <x v="8"/>
    <n v="6153"/>
    <s v="Shrub Swamp"/>
    <n v="6153"/>
    <s v="City of Melbourne                 Brevard County       SJRWMD C-1 Diversion"/>
    <n v="71"/>
    <n v="26.436319215859935"/>
    <n v="0"/>
    <n v="0"/>
    <n v="63.055279627168794"/>
    <n v="11.528205609878755"/>
    <n v="26.436319215859935"/>
    <n v="218.94194314989161"/>
    <n v="63.055279627168794"/>
    <n v="86814.500157985982"/>
    <n v="0.28800000000000003"/>
    <n v="0.46899999999999997"/>
    <n v="24.58039575667112"/>
    <n v="11.528205609878755"/>
  </r>
  <r>
    <n v="4270"/>
    <n v="0"/>
    <x v="2"/>
    <x v="2"/>
    <x v="4"/>
    <s v="62-304.520 (7), F.A.C."/>
    <x v="4"/>
    <x v="4"/>
    <x v="15"/>
    <n v="6153"/>
    <s v="Shrub Swamp"/>
    <n v="6153"/>
    <s v="City of Palm Bay            Brevard County"/>
    <n v="229"/>
    <n v="82.449318135049495"/>
    <n v="0"/>
    <n v="0"/>
    <n v="476.12518321062294"/>
    <n v="45.728081234544639"/>
    <n v="82.449318135049495"/>
    <n v="476.12518321062294"/>
    <n v="476.12518321062294"/>
    <n v="180305.11601185106"/>
    <n v="1"/>
    <n v="1"/>
    <n v="45.728081234544639"/>
    <n v="45.728081234544639"/>
  </r>
  <r>
    <n v="1676"/>
    <n v="0"/>
    <x v="2"/>
    <x v="3"/>
    <x v="4"/>
    <s v="62-304.520 (7), F.A.C."/>
    <x v="4"/>
    <x v="4"/>
    <x v="14"/>
    <n v="6153"/>
    <s v="Shrub Swamp"/>
    <n v="6153"/>
    <s v="City of West Melbourne   Brevard County       SJRWMD C-1 Diversion"/>
    <n v="58"/>
    <n v="18.602226517028772"/>
    <n v="0"/>
    <n v="0"/>
    <n v="42.029554194935038"/>
    <n v="7.3347696830175293"/>
    <n v="18.602226517028772"/>
    <n v="145.93595206574665"/>
    <n v="42.029554194935038"/>
    <n v="60258.176560223837"/>
    <n v="0.28800000000000003"/>
    <n v="0.46899999999999997"/>
    <n v="15.639167767627995"/>
    <n v="7.3347696830175293"/>
  </r>
  <r>
    <n v="2267"/>
    <n v="0"/>
    <x v="2"/>
    <x v="3"/>
    <x v="4"/>
    <s v="62-304.520 (7), F.A.C."/>
    <x v="4"/>
    <x v="4"/>
    <x v="24"/>
    <n v="6153"/>
    <s v="Shrub Swamp"/>
    <n v="6153"/>
    <s v="Town of Grant-Valkaria                      Brevard County"/>
    <n v="16"/>
    <n v="4.5642546691417376"/>
    <n v="0"/>
    <n v="0"/>
    <n v="22.767254082676821"/>
    <n v="1.6739906120135493"/>
    <n v="4.5642546691417376"/>
    <n v="22.767254082676821"/>
    <n v="22.767254082676821"/>
    <n v="8379.2605140841606"/>
    <n v="1"/>
    <n v="1"/>
    <n v="1.6739906120135493"/>
    <n v="1.6739906120135493"/>
  </r>
  <r>
    <n v="4762"/>
    <n v="0"/>
    <x v="2"/>
    <x v="2"/>
    <x v="4"/>
    <s v="62-304.520 (7), F.A.C."/>
    <x v="4"/>
    <x v="4"/>
    <x v="24"/>
    <n v="6153"/>
    <s v="Shrub Swamp"/>
    <n v="6153"/>
    <s v="Town of Grant-Valkaria                      Brevard County"/>
    <n v="28"/>
    <n v="6.4038133788488594"/>
    <n v="0"/>
    <n v="0"/>
    <n v="35.612852880672961"/>
    <n v="3.0973230000515817"/>
    <n v="6.4038133788488594"/>
    <n v="35.612852880672961"/>
    <n v="35.612852880672961"/>
    <n v="13749.071805779018"/>
    <n v="1"/>
    <n v="1"/>
    <n v="3.0973230000515817"/>
    <n v="3.0973230000515817"/>
  </r>
  <r>
    <n v="2268"/>
    <n v="0"/>
    <x v="2"/>
    <x v="3"/>
    <x v="4"/>
    <s v="62-304.520 (7), F.A.C."/>
    <x v="4"/>
    <x v="4"/>
    <x v="24"/>
    <n v="6153"/>
    <s v="Shrub Swamp"/>
    <n v="6153"/>
    <s v="Town of Grant-Valkaria    Town of Malabar                  Brevard County"/>
    <n v="2"/>
    <n v="0.11382933923573432"/>
    <n v="0"/>
    <n v="0"/>
    <n v="0.53066264193371704"/>
    <n v="3.5889150058301379E-2"/>
    <n v="0.11382933923573432"/>
    <n v="0.53066264193371704"/>
    <n v="0.53066264193371704"/>
    <n v="200.48034915518417"/>
    <n v="1"/>
    <n v="1"/>
    <n v="3.5889150058301379E-2"/>
    <n v="3.5889150058301379E-2"/>
  </r>
  <r>
    <n v="2396"/>
    <n v="0"/>
    <x v="2"/>
    <x v="3"/>
    <x v="4"/>
    <s v="62-304.520 (7), F.A.C."/>
    <x v="4"/>
    <x v="4"/>
    <x v="26"/>
    <n v="6153"/>
    <s v="Shrub Swamp"/>
    <n v="6153"/>
    <s v="Town of Malabar                  Brevard County"/>
    <n v="122"/>
    <n v="30.078365979416365"/>
    <n v="0"/>
    <n v="0"/>
    <n v="167.30490844623736"/>
    <n v="17.007283375531031"/>
    <n v="30.078365979416365"/>
    <n v="167.30490844623736"/>
    <n v="167.30490844623736"/>
    <n v="75415.838648368008"/>
    <n v="1"/>
    <n v="1"/>
    <n v="17.007283375531031"/>
    <n v="17.007283375531031"/>
  </r>
  <r>
    <n v="3388"/>
    <n v="0"/>
    <x v="2"/>
    <x v="2"/>
    <x v="4"/>
    <s v="62-304.520 (7)(b),(19), F.A.C."/>
    <x v="4"/>
    <x v="4"/>
    <x v="11"/>
    <n v="6170"/>
    <s v="Mixed wetland hardwoods"/>
    <n v="2000"/>
    <s v="City of Fellsmere                      Indian River County"/>
    <n v="2"/>
    <n v="1.0493594289993996E-2"/>
    <n v="6.0591626164103463E-2"/>
    <n v="5.0691102555809452E-3"/>
    <n v="6.0591626164103463E-2"/>
    <n v="5.0691102555809452E-3"/>
    <n v="1.0493594289993996E-2"/>
    <n v="6.0591626164103463E-2"/>
    <n v="6.0591626164103463E-2"/>
    <n v="23.795544794491253"/>
    <n v="1"/>
    <n v="1"/>
    <n v="5.0691102555809452E-3"/>
    <n v="5.0691102555809452E-3"/>
  </r>
  <r>
    <n v="3389"/>
    <n v="0"/>
    <x v="2"/>
    <x v="2"/>
    <x v="4"/>
    <s v="62-304.520 (7)(b),(19), F.A.C."/>
    <x v="4"/>
    <x v="4"/>
    <x v="11"/>
    <n v="6170"/>
    <s v="Mixed wetland hardwoods"/>
    <n v="2000"/>
    <s v="City of Sebastian      Indian River County"/>
    <n v="17"/>
    <n v="7.5232221614555561E-2"/>
    <n v="0.55798030748356064"/>
    <n v="5.8272832128702157E-2"/>
    <n v="0.55798030748356064"/>
    <n v="5.8272832128702157E-2"/>
    <n v="7.5232221614555561E-2"/>
    <n v="0.55798030748356064"/>
    <n v="0.55798030748356064"/>
    <n v="223.22822615526118"/>
    <n v="1"/>
    <n v="1"/>
    <n v="5.8272832128702157E-2"/>
    <n v="5.8272832128702157E-2"/>
  </r>
  <r>
    <n v="2598"/>
    <n v="0"/>
    <x v="2"/>
    <x v="4"/>
    <x v="4"/>
    <s v="62-304.520 (8), F.A.C."/>
    <x v="4"/>
    <x v="4"/>
    <x v="11"/>
    <n v="6170"/>
    <s v="Mixed wetland hardwoods"/>
    <n v="2000"/>
    <s v="Indian River County"/>
    <n v="22"/>
    <n v="0.40881588611778175"/>
    <n v="2.9896236077219442"/>
    <n v="0.34254311403715032"/>
    <n v="2.9896236077219442"/>
    <n v="0.34254311403715032"/>
    <n v="0.40881588611778175"/>
    <n v="2.9896236077219442"/>
    <n v="2.9896236077219442"/>
    <n v="1170.5574974923609"/>
    <n v="1"/>
    <n v="1"/>
    <n v="0.34254311403715032"/>
    <n v="0.34254311403715032"/>
  </r>
  <r>
    <n v="3390"/>
    <n v="0"/>
    <x v="2"/>
    <x v="2"/>
    <x v="4"/>
    <s v="62-304.520 (7)(b),(19), F.A.C."/>
    <x v="4"/>
    <x v="4"/>
    <x v="11"/>
    <n v="6170"/>
    <s v="Mixed wetland hardwoods"/>
    <n v="2000"/>
    <s v="Indian River County"/>
    <n v="18"/>
    <n v="2.0049109503009414E-2"/>
    <n v="0.14238854640233436"/>
    <n v="1.5181441434909371E-2"/>
    <n v="0.14238854640233436"/>
    <n v="1.5181441434909371E-2"/>
    <n v="2.0049109503009414E-2"/>
    <n v="0.14238854640233436"/>
    <n v="0.14238854640233436"/>
    <n v="56.331476124506629"/>
    <n v="1"/>
    <n v="1"/>
    <n v="1.5181441434909371E-2"/>
    <n v="1.5181441434909371E-2"/>
  </r>
  <r>
    <n v="4061"/>
    <n v="0"/>
    <x v="2"/>
    <x v="2"/>
    <x v="4"/>
    <s v="62-304.520 (7), F.A.C."/>
    <x v="4"/>
    <x v="4"/>
    <x v="11"/>
    <n v="6170"/>
    <s v="Mixed wetland hardwoods"/>
    <n v="2000"/>
    <s v="Indian River County"/>
    <n v="1"/>
    <n v="5.1760052491125161E-5"/>
    <n v="3.5941641124071188E-4"/>
    <n v="4.0025589695376884E-5"/>
    <n v="3.5941641124071188E-4"/>
    <n v="4.0025589695376884E-5"/>
    <n v="5.1760052491125161E-5"/>
    <n v="3.5941641124071188E-4"/>
    <n v="3.5941641124071188E-4"/>
    <n v="0.15758555873224978"/>
    <n v="1"/>
    <n v="1"/>
    <n v="4.0025589695376884E-5"/>
    <n v="4.0025589695376884E-5"/>
  </r>
  <r>
    <n v="3391"/>
    <n v="0"/>
    <x v="2"/>
    <x v="2"/>
    <x v="4"/>
    <s v="62-304.520 (7)(b),(19), F.A.C."/>
    <x v="4"/>
    <x v="4"/>
    <x v="11"/>
    <n v="6170"/>
    <s v="Mixed wetland hardwoods"/>
    <n v="2000"/>
    <s v="SRIDROW                                 Indian River County"/>
    <n v="21"/>
    <n v="0.21902622120423337"/>
    <n v="1.6204268355378035"/>
    <n v="0.17152548485682814"/>
    <n v="1.6204268355378035"/>
    <n v="0.17152548485682814"/>
    <n v="0.21902622120423337"/>
    <n v="1.6204268355378035"/>
    <n v="1.6204268355378035"/>
    <n v="645.73392552317944"/>
    <n v="1"/>
    <n v="1"/>
    <n v="0.17152548485682814"/>
    <n v="0.17152548485682814"/>
  </r>
  <r>
    <n v="3392"/>
    <n v="0"/>
    <x v="2"/>
    <x v="2"/>
    <x v="4"/>
    <s v="62-304.520 (7)(b),(19), F.A.C."/>
    <x v="4"/>
    <x v="4"/>
    <x v="11"/>
    <n v="6170"/>
    <s v="Mixed wetland hardwoods"/>
    <n v="2000"/>
    <s v="SRIDROW                           City of Sebastian      Indian River County"/>
    <n v="3"/>
    <n v="0.4933509376586328"/>
    <n v="3.726815120105754"/>
    <n v="0.38449349341612199"/>
    <n v="3.726815120105754"/>
    <n v="0.38449349341612199"/>
    <n v="0.4933509376586328"/>
    <n v="3.726815120105754"/>
    <n v="3.726815120105754"/>
    <n v="1488.8041504403077"/>
    <n v="1"/>
    <n v="1"/>
    <n v="0.38449349341612199"/>
    <n v="0.38449349341612199"/>
  </r>
  <r>
    <n v="3521"/>
    <n v="0"/>
    <x v="2"/>
    <x v="2"/>
    <x v="4"/>
    <s v="62-304.520 (7)(b),(19), F.A.C."/>
    <x v="4"/>
    <x v="4"/>
    <x v="16"/>
    <n v="6170"/>
    <s v="Mixed wetland hardwoods"/>
    <n v="3000"/>
    <s v="City of Sebastian      Indian River County"/>
    <n v="26"/>
    <n v="5.0664097447998074E-2"/>
    <n v="0"/>
    <n v="0"/>
    <n v="0.36443643458622188"/>
    <n v="4.5675638011307626E-2"/>
    <n v="5.0664097447998074E-2"/>
    <n v="0.36443643458622188"/>
    <n v="0.36443643458622188"/>
    <n v="160.52588529755454"/>
    <n v="1"/>
    <n v="1"/>
    <n v="4.5675638011307626E-2"/>
    <n v="4.5675638011307626E-2"/>
  </r>
  <r>
    <n v="4352"/>
    <n v="0"/>
    <x v="2"/>
    <x v="2"/>
    <x v="4"/>
    <s v="62-304.520 (7), F.A.C."/>
    <x v="4"/>
    <x v="4"/>
    <x v="16"/>
    <n v="6170"/>
    <s v="Mixed wetland hardwoods"/>
    <n v="3000"/>
    <s v="City of Sebastian      Indian River County"/>
    <n v="52"/>
    <n v="13.605367811321248"/>
    <n v="0"/>
    <n v="0"/>
    <n v="87.754746710865774"/>
    <n v="8.6060835674770964"/>
    <n v="13.605367811321248"/>
    <n v="87.754746710865774"/>
    <n v="87.754746710865774"/>
    <n v="35097.715514555312"/>
    <n v="1"/>
    <n v="1"/>
    <n v="8.6060835674770964"/>
    <n v="8.6060835674770964"/>
  </r>
  <r>
    <n v="3640"/>
    <n v="0"/>
    <x v="2"/>
    <x v="2"/>
    <x v="4"/>
    <s v="62-304.520 (7)(b),(19), F.A.C."/>
    <x v="4"/>
    <x v="4"/>
    <x v="12"/>
    <n v="6170"/>
    <s v="Mixed wetland hardwoods"/>
    <n v="3000"/>
    <s v="Indian River County"/>
    <n v="13"/>
    <n v="2.3167476047579922E-2"/>
    <n v="0"/>
    <n v="0"/>
    <n v="0.13495980831352911"/>
    <n v="1.6227123324813967E-2"/>
    <n v="2.3167476047579922E-2"/>
    <n v="0.13495980831352911"/>
    <n v="0.13495980831352911"/>
    <n v="56.849609608734141"/>
    <n v="1"/>
    <n v="1"/>
    <n v="1.6227123324813967E-2"/>
    <n v="1.6227123324813967E-2"/>
  </r>
  <r>
    <n v="1093"/>
    <n v="0"/>
    <x v="2"/>
    <x v="3"/>
    <x v="4"/>
    <s v="62-304.520 (7)(b),(16), F.A.C."/>
    <x v="4"/>
    <x v="4"/>
    <x v="34"/>
    <n v="6170"/>
    <s v="Mixed wetland hardwoods"/>
    <n v="3000"/>
    <s v="Town of Melbourne Village               Brevard County"/>
    <n v="33"/>
    <n v="9.1925729071838678"/>
    <n v="0"/>
    <n v="0"/>
    <n v="73.81966428595608"/>
    <n v="8.3518802475319767"/>
    <n v="9.1925729071838678"/>
    <n v="73.81966428595608"/>
    <n v="73.81966428595608"/>
    <n v="29969.041703350293"/>
    <n v="1"/>
    <n v="1"/>
    <n v="8.3518802475319767"/>
    <n v="8.3518802475319767"/>
  </r>
  <r>
    <n v="1094"/>
    <n v="0"/>
    <x v="2"/>
    <x v="3"/>
    <x v="4"/>
    <s v="62-304.520 (7)(b),(16), F.A.C."/>
    <x v="4"/>
    <x v="4"/>
    <x v="34"/>
    <n v="6170"/>
    <s v="Mixed wetland hardwoods"/>
    <n v="3000"/>
    <s v="Town of Melbourne Village            City of West Melbourne   Brevard County"/>
    <n v="9"/>
    <n v="5.3262365538411065E-2"/>
    <n v="0"/>
    <n v="0"/>
    <n v="0.44524080909633484"/>
    <n v="5.5296827990889905E-2"/>
    <n v="5.3262365538411065E-2"/>
    <n v="0.44524080909633484"/>
    <n v="0.44524080909633484"/>
    <n v="195.58914782239438"/>
    <n v="1"/>
    <n v="1"/>
    <n v="5.5296827990889905E-2"/>
    <n v="5.5296827990889905E-2"/>
  </r>
  <r>
    <n v="5186"/>
    <n v="0"/>
    <x v="2"/>
    <x v="5"/>
    <x v="5"/>
    <s v="C-25 and South Indian River Lagoon"/>
    <x v="5"/>
    <x v="5"/>
    <x v="31"/>
    <n v="6170"/>
    <s v="Mixed wetland hardwoods"/>
    <n v="3000"/>
    <s v="Town of St. Lucie Village       St. Lucie County"/>
    <n v="5"/>
    <n v="5.1159316341582222E-3"/>
    <n v="0"/>
    <n v="0"/>
    <n v="4.2447955928184067E-2"/>
    <n v="5.6374368712231657E-3"/>
    <n v="5.1159316341582222E-3"/>
    <n v="4.2447955928184067E-2"/>
    <n v="4.2447955928184067E-2"/>
    <n v="17.528007417782867"/>
    <n v="1"/>
    <n v="1"/>
    <n v="5.6374368712231657E-3"/>
    <n v="5.6374368712231657E-3"/>
  </r>
  <r>
    <n v="1339"/>
    <n v="0"/>
    <x v="2"/>
    <x v="3"/>
    <x v="4"/>
    <s v="62-304.520 (7), F.A.C."/>
    <x v="4"/>
    <x v="4"/>
    <x v="1"/>
    <n v="6170"/>
    <s v="Mixed wetland hardwoods"/>
    <n v="6170"/>
    <s v="Brevard County"/>
    <n v="114"/>
    <n v="27.565605777333641"/>
    <n v="0"/>
    <n v="0"/>
    <n v="156.40986017412681"/>
    <n v="15.035214402972937"/>
    <n v="27.565605777333641"/>
    <n v="156.40986017412681"/>
    <n v="156.40986017412681"/>
    <n v="62109.662005569662"/>
    <n v="1"/>
    <n v="1"/>
    <n v="15.035214402972937"/>
    <n v="15.035214402972937"/>
  </r>
  <r>
    <n v="3242"/>
    <n v="0"/>
    <x v="2"/>
    <x v="2"/>
    <x v="4"/>
    <s v="62-304.520 (7)(b),(18), F.A.C."/>
    <x v="4"/>
    <x v="4"/>
    <x v="1"/>
    <n v="6170"/>
    <s v="Mixed wetland hardwoods"/>
    <n v="6170"/>
    <s v="Brevard County"/>
    <n v="64"/>
    <n v="16.554080058555602"/>
    <n v="0"/>
    <n v="0"/>
    <n v="65.607951037616061"/>
    <n v="5.3075964533822004"/>
    <n v="16.554080058555602"/>
    <n v="65.607951037616061"/>
    <n v="65.607951037616061"/>
    <n v="22741.769275248163"/>
    <n v="1"/>
    <n v="1"/>
    <n v="5.3075964533822004"/>
    <n v="5.3075964533822004"/>
  </r>
  <r>
    <n v="4150"/>
    <n v="0"/>
    <x v="2"/>
    <x v="2"/>
    <x v="4"/>
    <s v="62-304.520 (7), F.A.C."/>
    <x v="4"/>
    <x v="4"/>
    <x v="1"/>
    <n v="6170"/>
    <s v="Mixed wetland hardwoods"/>
    <n v="6170"/>
    <s v="Brevard County"/>
    <n v="1266"/>
    <n v="441.05838187864742"/>
    <n v="0"/>
    <n v="0"/>
    <n v="2182.8563738094908"/>
    <n v="190.93493924240428"/>
    <n v="441.05838187864742"/>
    <n v="2182.8563738094908"/>
    <n v="2182.8563738094908"/>
    <n v="801582.19256745162"/>
    <n v="1"/>
    <n v="1"/>
    <n v="190.93493924240428"/>
    <n v="190.93493924240428"/>
  </r>
  <r>
    <n v="3458"/>
    <n v="0"/>
    <x v="2"/>
    <x v="2"/>
    <x v="4"/>
    <s v="62-304.520 (7)(b),(19), F.A.C."/>
    <x v="4"/>
    <x v="4"/>
    <x v="13"/>
    <n v="6170"/>
    <s v="Mixed wetland hardwoods"/>
    <n v="6170"/>
    <s v="City of Fellsmere                      Indian River County"/>
    <n v="1688"/>
    <n v="629.88317431879136"/>
    <n v="0"/>
    <n v="0"/>
    <n v="3312.2041864661337"/>
    <n v="291.57937238111339"/>
    <n v="629.88317431879136"/>
    <n v="3312.2041864661337"/>
    <n v="3312.2041864661337"/>
    <n v="1215014.4006612634"/>
    <n v="1"/>
    <n v="1"/>
    <n v="291.57937238111339"/>
    <n v="291.57937238111339"/>
  </r>
  <r>
    <n v="869"/>
    <n v="0"/>
    <x v="2"/>
    <x v="3"/>
    <x v="4"/>
    <s v="62-304.520 (7)(b),(16), F.A.C."/>
    <x v="4"/>
    <x v="4"/>
    <x v="8"/>
    <n v="6170"/>
    <s v="Mixed wetland hardwoods"/>
    <n v="6170"/>
    <s v="City of Melbourne                 Brevard County"/>
    <n v="203"/>
    <n v="40.626670077080256"/>
    <n v="0"/>
    <n v="0"/>
    <n v="298.60553238987404"/>
    <n v="35.336325836629449"/>
    <n v="40.626670077080256"/>
    <n v="298.60553238987404"/>
    <n v="298.60553238987404"/>
    <n v="127277.28160856756"/>
    <n v="1"/>
    <n v="1"/>
    <n v="35.336325836629449"/>
    <n v="35.336325836629449"/>
  </r>
  <r>
    <n v="964"/>
    <n v="0"/>
    <x v="2"/>
    <x v="3"/>
    <x v="4"/>
    <s v="62-304.520 (7)(b),(16), F.A.C."/>
    <x v="4"/>
    <x v="4"/>
    <x v="14"/>
    <n v="6170"/>
    <s v="Mixed wetland hardwoods"/>
    <n v="6170"/>
    <s v="City of Melbourne              City of West Melbourne   Brevard County"/>
    <n v="2"/>
    <n v="3.6167982117413885E-2"/>
    <n v="0"/>
    <n v="0"/>
    <n v="0.34354136861052464"/>
    <n v="4.4813010305172735E-2"/>
    <n v="3.6167982117413885E-2"/>
    <n v="0.34354136861052464"/>
    <n v="0.34354136861052464"/>
    <n v="142.07731872043917"/>
    <n v="1"/>
    <n v="1"/>
    <n v="4.4813010305172735E-2"/>
    <n v="4.4813010305172735E-2"/>
  </r>
  <r>
    <n v="1557"/>
    <n v="0"/>
    <x v="2"/>
    <x v="3"/>
    <x v="4"/>
    <s v="62-304.520 (7), F.A.C."/>
    <x v="4"/>
    <x v="4"/>
    <x v="15"/>
    <n v="6170"/>
    <s v="Mixed wetland hardwoods"/>
    <n v="6170"/>
    <s v="City of Palm Bay            Brevard County"/>
    <n v="595"/>
    <n v="145.27678037383794"/>
    <n v="0"/>
    <n v="0"/>
    <n v="906.93224353295489"/>
    <n v="101.35323246516916"/>
    <n v="145.27678037383794"/>
    <n v="906.93224353295489"/>
    <n v="906.93224353295489"/>
    <n v="375734.7580475735"/>
    <n v="1"/>
    <n v="1"/>
    <n v="101.35323246516916"/>
    <n v="101.35323246516916"/>
  </r>
  <r>
    <n v="4271"/>
    <n v="0"/>
    <x v="2"/>
    <x v="2"/>
    <x v="4"/>
    <s v="62-304.520 (7), F.A.C."/>
    <x v="4"/>
    <x v="4"/>
    <x v="15"/>
    <n v="6170"/>
    <s v="Mixed wetland hardwoods"/>
    <n v="6170"/>
    <s v="City of Palm Bay            Brevard County"/>
    <n v="208"/>
    <n v="84.116920037895895"/>
    <n v="0"/>
    <n v="0"/>
    <n v="476.44660638493099"/>
    <n v="43.502486943145733"/>
    <n v="84.116920037895895"/>
    <n v="476.44660638493099"/>
    <n v="476.44660638493099"/>
    <n v="177407.28020517627"/>
    <n v="1"/>
    <n v="1"/>
    <n v="43.502486943145733"/>
    <n v="43.502486943145733"/>
  </r>
  <r>
    <n v="1558"/>
    <n v="0"/>
    <x v="2"/>
    <x v="3"/>
    <x v="4"/>
    <s v="62-304.520 (7), F.A.C."/>
    <x v="4"/>
    <x v="4"/>
    <x v="15"/>
    <n v="6170"/>
    <s v="Mixed wetland hardwoods"/>
    <n v="6170"/>
    <s v="City of Palm Bay            Brevard County       SJRWMD C-1 Diversion"/>
    <n v="365"/>
    <n v="111.46618820564773"/>
    <n v="0"/>
    <n v="0"/>
    <n v="278.49718603892757"/>
    <n v="50.533189603234554"/>
    <n v="111.46618820564773"/>
    <n v="967.00411819072065"/>
    <n v="278.49718603892757"/>
    <n v="409884.75305659667"/>
    <n v="0.28800000000000003"/>
    <n v="0.46899999999999997"/>
    <n v="107.74667292800545"/>
    <n v="50.533189603234554"/>
  </r>
  <r>
    <n v="3522"/>
    <n v="0"/>
    <x v="2"/>
    <x v="2"/>
    <x v="4"/>
    <s v="62-304.520 (7)(b),(19), F.A.C."/>
    <x v="4"/>
    <x v="4"/>
    <x v="16"/>
    <n v="6170"/>
    <s v="Mixed wetland hardwoods"/>
    <n v="6170"/>
    <s v="City of Sebastian      Indian River County"/>
    <n v="252"/>
    <n v="27.993105849878834"/>
    <n v="0"/>
    <n v="0"/>
    <n v="192.92050296662902"/>
    <n v="21.379638560563315"/>
    <n v="27.993105849878834"/>
    <n v="192.92050296662902"/>
    <n v="192.92050296662902"/>
    <n v="81302.367149254918"/>
    <n v="1"/>
    <n v="1"/>
    <n v="21.379638560563315"/>
    <n v="21.379638560563315"/>
  </r>
  <r>
    <n v="4353"/>
    <n v="0"/>
    <x v="2"/>
    <x v="2"/>
    <x v="4"/>
    <s v="62-304.520 (7), F.A.C."/>
    <x v="4"/>
    <x v="4"/>
    <x v="16"/>
    <n v="6170"/>
    <s v="Mixed wetland hardwoods"/>
    <n v="6170"/>
    <s v="City of Sebastian      Indian River County"/>
    <n v="88"/>
    <n v="15.260887497462237"/>
    <n v="0"/>
    <n v="0"/>
    <n v="101.79188584886698"/>
    <n v="11.86540072498587"/>
    <n v="15.260887497462237"/>
    <n v="101.79188584886698"/>
    <n v="101.79188584886698"/>
    <n v="46664.416881280602"/>
    <n v="1"/>
    <n v="1"/>
    <n v="11.86540072498587"/>
    <n v="11.86540072498587"/>
  </r>
  <r>
    <n v="2703"/>
    <n v="0"/>
    <x v="2"/>
    <x v="4"/>
    <x v="4"/>
    <s v="62-304.520 (8), F.A.C."/>
    <x v="4"/>
    <x v="4"/>
    <x v="17"/>
    <n v="6170"/>
    <s v="Mixed wetland hardwoods"/>
    <n v="6170"/>
    <s v="City of Vero Beach    Indian River County"/>
    <n v="31"/>
    <n v="5.4475575728897017"/>
    <n v="0"/>
    <n v="0"/>
    <n v="32.639628392030218"/>
    <n v="3.2701004765337953"/>
    <n v="5.4475575728897017"/>
    <n v="32.639628392030218"/>
    <n v="32.639628392030218"/>
    <n v="12715.99452090643"/>
    <n v="1"/>
    <n v="1"/>
    <n v="3.2701004765337953"/>
    <n v="3.2701004765337953"/>
  </r>
  <r>
    <n v="965"/>
    <n v="0"/>
    <x v="2"/>
    <x v="3"/>
    <x v="4"/>
    <s v="62-304.520 (7)(b),(16), F.A.C."/>
    <x v="4"/>
    <x v="4"/>
    <x v="14"/>
    <n v="6170"/>
    <s v="Mixed wetland hardwoods"/>
    <n v="6170"/>
    <s v="City of West Melbourne   Brevard County"/>
    <n v="39"/>
    <n v="5.2900435711016129"/>
    <n v="0"/>
    <n v="0"/>
    <n v="35.28187542053201"/>
    <n v="4.3830411897083188"/>
    <n v="5.2900435711016129"/>
    <n v="35.28187542053201"/>
    <n v="35.28187542053201"/>
    <n v="16534.786654326468"/>
    <n v="1"/>
    <n v="1"/>
    <n v="4.3830411897083188"/>
    <n v="4.3830411897083188"/>
  </r>
  <r>
    <n v="1677"/>
    <n v="0"/>
    <x v="2"/>
    <x v="3"/>
    <x v="4"/>
    <s v="62-304.520 (7), F.A.C."/>
    <x v="4"/>
    <x v="4"/>
    <x v="14"/>
    <n v="6170"/>
    <s v="Mixed wetland hardwoods"/>
    <n v="6170"/>
    <s v="City of West Melbourne   Brevard County"/>
    <n v="5"/>
    <n v="1.0187504798479485"/>
    <n v="0"/>
    <n v="0"/>
    <n v="7.6855421050803638"/>
    <n v="0.83881197186496914"/>
    <n v="1.0187504798479485"/>
    <n v="7.6855421050803638"/>
    <n v="7.6855421050803638"/>
    <n v="3305.5331537624643"/>
    <n v="1"/>
    <n v="1"/>
    <n v="0.83881197186496914"/>
    <n v="0.83881197186496914"/>
  </r>
  <r>
    <n v="1678"/>
    <n v="0"/>
    <x v="2"/>
    <x v="3"/>
    <x v="4"/>
    <s v="62-304.520 (7), F.A.C."/>
    <x v="4"/>
    <x v="4"/>
    <x v="14"/>
    <n v="6170"/>
    <s v="Mixed wetland hardwoods"/>
    <n v="6170"/>
    <s v="City of West Melbourne   Brevard County       SJRWMD C-1 Diversion"/>
    <n v="7"/>
    <n v="9.5624104175642696E-2"/>
    <n v="0"/>
    <n v="0"/>
    <n v="0.2240859091970076"/>
    <n v="4.7812622594914055E-2"/>
    <n v="9.5624104175642696E-2"/>
    <n v="0.77807607360072073"/>
    <n v="0.2240859091970076"/>
    <n v="398.98496633562104"/>
    <n v="0.28800000000000003"/>
    <n v="0.46899999999999997"/>
    <n v="0.10194589039427304"/>
    <n v="4.7812622594914055E-2"/>
  </r>
  <r>
    <n v="4966"/>
    <n v="0"/>
    <x v="2"/>
    <x v="5"/>
    <x v="5"/>
    <s v="C-25 and South Indian River Lagoon"/>
    <x v="5"/>
    <x v="5"/>
    <x v="18"/>
    <n v="6170"/>
    <s v="Mixed wetland hardwoods"/>
    <n v="6170"/>
    <s v="FDOT District 4                                         St. Lucie County"/>
    <n v="8"/>
    <n v="0.16569982519137644"/>
    <n v="0"/>
    <n v="0"/>
    <n v="1.3565721972720377"/>
    <n v="0.17693597014362211"/>
    <n v="0.16569982519137644"/>
    <n v="1.3565721972720377"/>
    <n v="1.3565721972720377"/>
    <n v="535.67441775636985"/>
    <n v="1"/>
    <n v="1"/>
    <n v="0.17693597014362211"/>
    <n v="0.17693597014362211"/>
  </r>
  <r>
    <n v="2846"/>
    <n v="0"/>
    <x v="2"/>
    <x v="4"/>
    <x v="4"/>
    <s v="62-304.520 (8), F.A.C."/>
    <x v="4"/>
    <x v="4"/>
    <x v="18"/>
    <n v="6170"/>
    <s v="Mixed wetland hardwoods"/>
    <n v="6170"/>
    <s v="FDOT District 4                                       Indian River County"/>
    <n v="69"/>
    <n v="5.9471010254090135"/>
    <n v="0"/>
    <n v="0"/>
    <n v="46.771424159116044"/>
    <n v="5.4540531602775735"/>
    <n v="5.9471010254090135"/>
    <n v="46.771424159116044"/>
    <n v="46.771424159116044"/>
    <n v="19703.672639767206"/>
    <n v="1"/>
    <n v="1"/>
    <n v="5.4540531602775735"/>
    <n v="5.4540531602775735"/>
  </r>
  <r>
    <n v="3559"/>
    <n v="0"/>
    <x v="2"/>
    <x v="2"/>
    <x v="4"/>
    <s v="62-304.520 (7)(b),(19), F.A.C."/>
    <x v="4"/>
    <x v="4"/>
    <x v="18"/>
    <n v="6170"/>
    <s v="Mixed wetland hardwoods"/>
    <n v="6170"/>
    <s v="FDOT District 4                                       Indian River County"/>
    <n v="16"/>
    <n v="1.7283046929577959"/>
    <n v="0"/>
    <n v="0"/>
    <n v="8.7320858336081741"/>
    <n v="0.86130691167778317"/>
    <n v="1.7283046929577959"/>
    <n v="8.7320858336081741"/>
    <n v="8.7320858336081741"/>
    <n v="3953.085907700829"/>
    <n v="1"/>
    <n v="1"/>
    <n v="0.86130691167778317"/>
    <n v="0.86130691167778317"/>
  </r>
  <r>
    <n v="4443"/>
    <n v="0"/>
    <x v="2"/>
    <x v="2"/>
    <x v="4"/>
    <s v="62-304.520 (7), F.A.C."/>
    <x v="4"/>
    <x v="4"/>
    <x v="18"/>
    <n v="6170"/>
    <s v="Mixed wetland hardwoods"/>
    <n v="6170"/>
    <s v="FDOT District 4                                       Indian River County"/>
    <n v="8"/>
    <n v="0.62299900214053261"/>
    <n v="0"/>
    <n v="0"/>
    <n v="4.7509037126566502"/>
    <n v="0.49832515902476349"/>
    <n v="0.62299900214053261"/>
    <n v="4.7509037126566502"/>
    <n v="4.7509037126566502"/>
    <n v="1973.4662127646905"/>
    <n v="1"/>
    <n v="1"/>
    <n v="0.49832515902476349"/>
    <n v="0.49832515902476349"/>
  </r>
  <r>
    <n v="2847"/>
    <n v="0"/>
    <x v="2"/>
    <x v="4"/>
    <x v="4"/>
    <s v="62-304.520 (8), F.A.C."/>
    <x v="4"/>
    <x v="4"/>
    <x v="18"/>
    <n v="6170"/>
    <s v="Mixed wetland hardwoods"/>
    <n v="6170"/>
    <s v="FDOT District 4                                   City of Vero Beach    Indian River County"/>
    <n v="2"/>
    <n v="8.1375897600863403E-2"/>
    <n v="0"/>
    <n v="0"/>
    <n v="0.48793602886271314"/>
    <n v="5.6177921532939802E-2"/>
    <n v="8.1375897600863403E-2"/>
    <n v="0.48793602886271314"/>
    <n v="0.48793602886271314"/>
    <n v="200.4636284284914"/>
    <n v="1"/>
    <n v="1"/>
    <n v="5.6177921532939802E-2"/>
    <n v="5.6177921532939802E-2"/>
  </r>
  <r>
    <n v="3560"/>
    <n v="0"/>
    <x v="2"/>
    <x v="2"/>
    <x v="4"/>
    <s v="62-304.520 (7)(b),(19), F.A.C."/>
    <x v="4"/>
    <x v="4"/>
    <x v="18"/>
    <n v="6170"/>
    <s v="Mixed wetland hardwoods"/>
    <n v="6170"/>
    <s v="FDOT District 4                 City of Fellsmere                      Indian River County"/>
    <n v="83"/>
    <n v="7.5373350718408583"/>
    <n v="0"/>
    <n v="0"/>
    <n v="51.318440347592002"/>
    <n v="5.5913067692438618"/>
    <n v="7.5373350718408583"/>
    <n v="51.318440347592002"/>
    <n v="51.318440347592002"/>
    <n v="20338.297898494133"/>
    <n v="1"/>
    <n v="1"/>
    <n v="5.5913067692438618"/>
    <n v="5.5913067692438618"/>
  </r>
  <r>
    <n v="3561"/>
    <n v="0"/>
    <x v="2"/>
    <x v="2"/>
    <x v="4"/>
    <s v="62-304.520 (7)(b),(19), F.A.C."/>
    <x v="4"/>
    <x v="4"/>
    <x v="18"/>
    <n v="6170"/>
    <s v="Mixed wetland hardwoods"/>
    <n v="6170"/>
    <s v="FDOT District 4       VLWCD          City of Fellsmere                      Indian River County"/>
    <n v="7"/>
    <n v="0.38956034069335133"/>
    <n v="0"/>
    <n v="0"/>
    <n v="3.0112809573640105"/>
    <n v="0.34571881813034588"/>
    <n v="0.38956034069335133"/>
    <n v="3.0112809573640105"/>
    <n v="3.0112809573640105"/>
    <n v="1241.3872553734479"/>
    <n v="1"/>
    <n v="1"/>
    <n v="0.34571881813034588"/>
    <n v="0.34571881813034588"/>
  </r>
  <r>
    <n v="4967"/>
    <n v="0"/>
    <x v="2"/>
    <x v="5"/>
    <x v="5"/>
    <s v="C-25 and South Indian River Lagoon"/>
    <x v="5"/>
    <x v="5"/>
    <x v="18"/>
    <n v="6170"/>
    <s v="Mixed wetland hardwoods"/>
    <n v="6170"/>
    <s v="FDOT District 4   FPFWCD                                      St. Lucie County"/>
    <n v="2"/>
    <n v="4.6109027041320666E-2"/>
    <n v="0"/>
    <n v="0"/>
    <n v="0.28394020481283744"/>
    <n v="3.1230198435239949E-2"/>
    <n v="4.6109027041320666E-2"/>
    <n v="0.28394020481283744"/>
    <n v="0.28394020481283744"/>
    <n v="120.02915952965924"/>
    <n v="1"/>
    <n v="1"/>
    <n v="3.1230198435239949E-2"/>
    <n v="3.1230198435239949E-2"/>
  </r>
  <r>
    <n v="2848"/>
    <n v="0"/>
    <x v="2"/>
    <x v="4"/>
    <x v="4"/>
    <s v="62-304.520 (8), F.A.C."/>
    <x v="4"/>
    <x v="4"/>
    <x v="18"/>
    <n v="6170"/>
    <s v="Mixed wetland hardwoods"/>
    <n v="6170"/>
    <s v="FDOT District 4 IRFWCD                                      Indian River County"/>
    <n v="2"/>
    <n v="1.2832696687114384E-2"/>
    <n v="0"/>
    <n v="0"/>
    <n v="8.7101414045707495E-2"/>
    <n v="9.4056965997890551E-3"/>
    <n v="1.2832696687114384E-2"/>
    <n v="8.7101414045707495E-2"/>
    <n v="8.7101414045707495E-2"/>
    <n v="33.880070370776799"/>
    <n v="1"/>
    <n v="1"/>
    <n v="9.4056965997890551E-3"/>
    <n v="9.4056965997890551E-3"/>
  </r>
  <r>
    <n v="2849"/>
    <n v="0"/>
    <x v="2"/>
    <x v="4"/>
    <x v="4"/>
    <s v="62-304.520 (8), F.A.C."/>
    <x v="4"/>
    <x v="4"/>
    <x v="18"/>
    <n v="6170"/>
    <s v="Mixed wetland hardwoods"/>
    <n v="6170"/>
    <s v="FDOT District 4 IRFWCD                                  City of Vero Beach    Indian River County"/>
    <n v="1"/>
    <n v="2.4859236742005825E-2"/>
    <n v="0"/>
    <n v="0"/>
    <n v="0.14592308778803431"/>
    <n v="1.7033282712850772E-2"/>
    <n v="2.4859236742005825E-2"/>
    <n v="0.14592308778803431"/>
    <n v="0.14592308778803431"/>
    <n v="58.158469447609356"/>
    <n v="1"/>
    <n v="1"/>
    <n v="1.7033282712850772E-2"/>
    <n v="1.7033282712850772E-2"/>
  </r>
  <r>
    <n v="4508"/>
    <n v="0"/>
    <x v="2"/>
    <x v="2"/>
    <x v="4"/>
    <s v="62-304.520 (7), F.A.C."/>
    <x v="4"/>
    <x v="4"/>
    <x v="6"/>
    <n v="6170"/>
    <s v="Mixed wetland hardwoods"/>
    <n v="6170"/>
    <s v="FDOT District 5                                          Brevard County"/>
    <n v="10"/>
    <n v="1.2006146121441392"/>
    <n v="0"/>
    <n v="0"/>
    <n v="7.14895975495096"/>
    <n v="0.75627068625805072"/>
    <n v="1.2006146121441392"/>
    <n v="7.14895975495096"/>
    <n v="7.14895975495096"/>
    <n v="2719.7934504987793"/>
    <n v="1"/>
    <n v="1"/>
    <n v="0.75627068625805072"/>
    <n v="0.75627068625805072"/>
  </r>
  <r>
    <n v="1917"/>
    <n v="0"/>
    <x v="2"/>
    <x v="3"/>
    <x v="4"/>
    <s v="62-304.520 (7), F.A.C."/>
    <x v="4"/>
    <x v="4"/>
    <x v="6"/>
    <n v="6170"/>
    <s v="Mixed wetland hardwoods"/>
    <n v="6170"/>
    <s v="FDOT District 5                              City of Palm Bay            Brevard County"/>
    <n v="19"/>
    <n v="0.1597979789063734"/>
    <n v="0"/>
    <n v="0"/>
    <n v="1.4824832946094615"/>
    <n v="0.19328971788184346"/>
    <n v="0.1597979789063734"/>
    <n v="1.4824832946094615"/>
    <n v="1.4824832946094615"/>
    <n v="634.86558161018024"/>
    <n v="1"/>
    <n v="1"/>
    <n v="0.19328971788184346"/>
    <n v="0.19328971788184346"/>
  </r>
  <r>
    <n v="4509"/>
    <n v="0"/>
    <x v="2"/>
    <x v="2"/>
    <x v="4"/>
    <s v="62-304.520 (7), F.A.C."/>
    <x v="4"/>
    <x v="4"/>
    <x v="6"/>
    <n v="6170"/>
    <s v="Mixed wetland hardwoods"/>
    <n v="6170"/>
    <s v="FDOT District 5                              City of Palm Bay            Brevard County"/>
    <n v="12"/>
    <n v="2.1421360210814755"/>
    <n v="0"/>
    <n v="0"/>
    <n v="14.506958890155669"/>
    <n v="1.4953601035427224"/>
    <n v="2.1421360210814755"/>
    <n v="14.506958890155669"/>
    <n v="14.506958890155669"/>
    <n v="5751.3203157800535"/>
    <n v="1"/>
    <n v="1"/>
    <n v="1.4953601035427224"/>
    <n v="1.4953601035427224"/>
  </r>
  <r>
    <n v="1918"/>
    <n v="0"/>
    <x v="2"/>
    <x v="3"/>
    <x v="4"/>
    <s v="62-304.520 (7), F.A.C."/>
    <x v="4"/>
    <x v="4"/>
    <x v="6"/>
    <n v="6170"/>
    <s v="Mixed wetland hardwoods"/>
    <n v="6170"/>
    <s v="FDOT District 5                              City of Palm Bay            Brevard County       SJRWMD C-1 Diversion"/>
    <n v="16"/>
    <n v="0.69403090133974321"/>
    <n v="0"/>
    <n v="0"/>
    <n v="1.8546630059976228"/>
    <n v="0.35046460612928559"/>
    <n v="0.69403090133974321"/>
    <n v="6.4398021041584119"/>
    <n v="1.8546630059976228"/>
    <n v="2690.1468798181786"/>
    <n v="0.28800000000000003"/>
    <n v="0.46899999999999997"/>
    <n v="0.74725928812214415"/>
    <n v="0.35046460612928559"/>
  </r>
  <r>
    <n v="1051"/>
    <n v="0"/>
    <x v="2"/>
    <x v="3"/>
    <x v="4"/>
    <s v="62-304.520 (7)(b),(16), F.A.C."/>
    <x v="4"/>
    <x v="4"/>
    <x v="6"/>
    <n v="6170"/>
    <s v="Mixed wetland hardwoods"/>
    <n v="6170"/>
    <s v="FDOT District 5                         City of Melbourne                 Brevard County"/>
    <n v="8"/>
    <n v="0.17789661559673384"/>
    <n v="0"/>
    <n v="0"/>
    <n v="1.653341952748838"/>
    <n v="0.21622352090156077"/>
    <n v="0.17789661559673384"/>
    <n v="1.653341952748838"/>
    <n v="1.653341952748838"/>
    <n v="647.16462373233958"/>
    <n v="1"/>
    <n v="1"/>
    <n v="0.21622352090156077"/>
    <n v="0.21622352090156077"/>
  </r>
  <r>
    <n v="1919"/>
    <n v="0"/>
    <x v="2"/>
    <x v="3"/>
    <x v="4"/>
    <s v="62-304.520 (7), F.A.C."/>
    <x v="4"/>
    <x v="4"/>
    <x v="6"/>
    <n v="6170"/>
    <s v="Mixed wetland hardwoods"/>
    <n v="6170"/>
    <s v="FDOT District 5                        Town of Malabar                  Brevard County"/>
    <n v="11"/>
    <n v="0.97267300225307896"/>
    <n v="0"/>
    <n v="0"/>
    <n v="8.0507215334677156"/>
    <n v="0.94663984618104569"/>
    <n v="0.97267300225307896"/>
    <n v="8.0507215334677156"/>
    <n v="8.0507215334677156"/>
    <n v="3274.6537218745675"/>
    <n v="1"/>
    <n v="1"/>
    <n v="0.94663984618104569"/>
    <n v="0.94663984618104569"/>
  </r>
  <r>
    <n v="726"/>
    <n v="0"/>
    <x v="2"/>
    <x v="3"/>
    <x v="4"/>
    <s v="62-304.520 (12), F.A.C."/>
    <x v="5"/>
    <x v="0"/>
    <x v="6"/>
    <n v="6170"/>
    <s v="Mixed wetland hardwoods"/>
    <n v="6170"/>
    <s v="FDOT District 5                    Town of Grant-Valkaria                      Brevard County"/>
    <n v="2"/>
    <n v="3.0901071042942138E-2"/>
    <n v="0"/>
    <n v="0"/>
    <n v="0.25092608801416422"/>
    <n v="3.1599616921177791E-2"/>
    <n v="3.0901071042942138E-2"/>
    <n v="0.25092608801416422"/>
    <n v="0.25092608801416422"/>
    <n v="106.64804802536368"/>
    <n v="1"/>
    <n v="1"/>
    <n v="3.1599616921177791E-2"/>
    <n v="3.1599616921177791E-2"/>
  </r>
  <r>
    <n v="1920"/>
    <n v="0"/>
    <x v="2"/>
    <x v="3"/>
    <x v="4"/>
    <s v="62-304.520 (7), F.A.C."/>
    <x v="4"/>
    <x v="4"/>
    <x v="6"/>
    <n v="6170"/>
    <s v="Mixed wetland hardwoods"/>
    <n v="6170"/>
    <s v="FDOT District 5                    Town of Grant-Valkaria                      Brevard County"/>
    <n v="14"/>
    <n v="0.9050187332198365"/>
    <n v="0"/>
    <n v="0"/>
    <n v="6.6157167226426292"/>
    <n v="0.72603545355051402"/>
    <n v="0.9050187332198365"/>
    <n v="6.6157167226426292"/>
    <n v="6.6157167226426292"/>
    <n v="2670.9049060371231"/>
    <n v="1"/>
    <n v="1"/>
    <n v="0.72603545355051402"/>
    <n v="0.72603545355051402"/>
  </r>
  <r>
    <n v="1921"/>
    <n v="0"/>
    <x v="2"/>
    <x v="3"/>
    <x v="4"/>
    <s v="62-304.520 (7), F.A.C."/>
    <x v="4"/>
    <x v="4"/>
    <x v="6"/>
    <n v="6170"/>
    <s v="Mixed wetland hardwoods"/>
    <n v="6170"/>
    <s v="FDOT District 5      MTWCD                        City of Palm Bay            Brevard County       SJRWMD C-1 Diversion"/>
    <n v="1"/>
    <n v="6.8308142277711649E-3"/>
    <n v="0"/>
    <n v="0"/>
    <n v="1.9566874361466431E-2"/>
    <n v="3.9662619245890533E-3"/>
    <n v="6.8308142277711649E-3"/>
    <n v="6.794053597731399E-2"/>
    <n v="1.9566874361466431E-2"/>
    <n v="28.267793562033358"/>
    <n v="0.28800000000000003"/>
    <n v="0.46899999999999997"/>
    <n v="8.4568484532815645E-3"/>
    <n v="3.9662619245890533E-3"/>
  </r>
  <r>
    <n v="5028"/>
    <n v="0"/>
    <x v="2"/>
    <x v="5"/>
    <x v="5"/>
    <s v="C-25 and South Indian River Lagoon"/>
    <x v="5"/>
    <x v="5"/>
    <x v="30"/>
    <n v="6170"/>
    <s v="Mixed wetland hardwoods"/>
    <n v="6170"/>
    <s v="FPFWCD                                      St. Lucie County"/>
    <n v="33"/>
    <n v="7.5094339727663373"/>
    <n v="0"/>
    <n v="0"/>
    <n v="49.254710305109214"/>
    <n v="5.0842975171278688"/>
    <n v="7.5094339727663373"/>
    <n v="49.254710305109214"/>
    <n v="49.254710305109214"/>
    <n v="19601.279943154757"/>
    <n v="1"/>
    <n v="1"/>
    <n v="5.0842975171278688"/>
    <n v="5.0842975171278688"/>
  </r>
  <r>
    <n v="2962"/>
    <n v="0"/>
    <x v="2"/>
    <x v="4"/>
    <x v="4"/>
    <s v="62-304.520 (8), F.A.C."/>
    <x v="4"/>
    <x v="4"/>
    <x v="12"/>
    <n v="6170"/>
    <s v="Mixed wetland hardwoods"/>
    <n v="6170"/>
    <s v="Indian River County"/>
    <n v="861"/>
    <n v="232.6695178932184"/>
    <n v="0"/>
    <n v="0"/>
    <n v="1455.7861632258762"/>
    <n v="153.23936304656311"/>
    <n v="232.6695178932184"/>
    <n v="1455.7861632258762"/>
    <n v="1455.7861632258762"/>
    <n v="606086.39570686081"/>
    <n v="1"/>
    <n v="1"/>
    <n v="153.23936304656311"/>
    <n v="153.23936304656311"/>
  </r>
  <r>
    <n v="3641"/>
    <n v="0"/>
    <x v="2"/>
    <x v="2"/>
    <x v="4"/>
    <s v="62-304.520 (7)(b),(19), F.A.C."/>
    <x v="4"/>
    <x v="4"/>
    <x v="12"/>
    <n v="6170"/>
    <s v="Mixed wetland hardwoods"/>
    <n v="6170"/>
    <s v="Indian River County"/>
    <n v="1397"/>
    <n v="405.22149669114549"/>
    <n v="0"/>
    <n v="0"/>
    <n v="2243.9850772460327"/>
    <n v="214.57907328029972"/>
    <n v="405.22149669114549"/>
    <n v="2243.9850772460327"/>
    <n v="2243.9850772460327"/>
    <n v="868395.01551059703"/>
    <n v="1"/>
    <n v="1"/>
    <n v="214.57907328029972"/>
    <n v="214.57907328029972"/>
  </r>
  <r>
    <n v="4677"/>
    <n v="0"/>
    <x v="2"/>
    <x v="2"/>
    <x v="4"/>
    <s v="62-304.520 (7), F.A.C."/>
    <x v="4"/>
    <x v="4"/>
    <x v="12"/>
    <n v="6170"/>
    <s v="Mixed wetland hardwoods"/>
    <n v="6170"/>
    <s v="Indian River County"/>
    <n v="74"/>
    <n v="15.595422105418463"/>
    <n v="0"/>
    <n v="0"/>
    <n v="115.13920094980882"/>
    <n v="12.202539026781279"/>
    <n v="15.595422105418463"/>
    <n v="115.13920094980882"/>
    <n v="115.13920094980882"/>
    <n v="46632.140182411917"/>
    <n v="1"/>
    <n v="1"/>
    <n v="12.202539026781279"/>
    <n v="12.202539026781279"/>
  </r>
  <r>
    <n v="3126"/>
    <n v="0"/>
    <x v="2"/>
    <x v="4"/>
    <x v="4"/>
    <s v="62-304.520 (8), F.A.C."/>
    <x v="4"/>
    <x v="4"/>
    <x v="20"/>
    <n v="6170"/>
    <s v="Mixed wetland hardwoods"/>
    <n v="6170"/>
    <s v="IRFWCD                                      Indian River County"/>
    <n v="26"/>
    <n v="1.6443117675426144"/>
    <n v="0"/>
    <n v="0"/>
    <n v="8.1737064936147803"/>
    <n v="0.70634951413008495"/>
    <n v="1.6443117675426144"/>
    <n v="8.1737064936147803"/>
    <n v="8.1737064936147803"/>
    <n v="2978.6658681818767"/>
    <n v="1"/>
    <n v="1"/>
    <n v="0.70634951413008495"/>
    <n v="0.70634951413008495"/>
  </r>
  <r>
    <n v="3127"/>
    <n v="0"/>
    <x v="2"/>
    <x v="4"/>
    <x v="4"/>
    <s v="62-304.520 (8), F.A.C."/>
    <x v="4"/>
    <x v="4"/>
    <x v="20"/>
    <n v="6170"/>
    <s v="Mixed wetland hardwoods"/>
    <n v="6170"/>
    <s v="IRFWCD                                  City of Vero Beach    Indian River County"/>
    <n v="8"/>
    <n v="0.38756679510770048"/>
    <n v="0"/>
    <n v="0"/>
    <n v="1.9579660251094739"/>
    <n v="0.20078187460803607"/>
    <n v="0.38756679510770048"/>
    <n v="1.9579660251094739"/>
    <n v="1.9579660251094739"/>
    <n v="761.91559130229086"/>
    <n v="1"/>
    <n v="1"/>
    <n v="0.20078187460803607"/>
    <n v="0.20078187460803607"/>
  </r>
  <r>
    <n v="2106"/>
    <n v="0"/>
    <x v="2"/>
    <x v="3"/>
    <x v="4"/>
    <s v="62-304.520 (7), F.A.C."/>
    <x v="4"/>
    <x v="4"/>
    <x v="22"/>
    <n v="6170"/>
    <s v="Mixed wetland hardwoods"/>
    <n v="6170"/>
    <s v="MTWCD                                 City of West Melbourne   Brevard County       SJRWMD C-1 Diversion"/>
    <n v="1"/>
    <n v="3.3949523125992163E-2"/>
    <n v="0"/>
    <n v="0"/>
    <n v="8.7607483932679225E-2"/>
    <n v="1.8537935328478559E-2"/>
    <n v="3.3949523125992163E-2"/>
    <n v="0.30419265254402506"/>
    <n v="8.7607483932679225E-2"/>
    <n v="142.13302997750409"/>
    <n v="0.28800000000000003"/>
    <n v="0.46899999999999997"/>
    <n v="3.9526514559655779E-2"/>
    <n v="1.8537935328478559E-2"/>
  </r>
  <r>
    <n v="2107"/>
    <n v="0"/>
    <x v="2"/>
    <x v="3"/>
    <x v="4"/>
    <s v="62-304.520 (7), F.A.C."/>
    <x v="4"/>
    <x v="4"/>
    <x v="22"/>
    <n v="6170"/>
    <s v="Mixed wetland hardwoods"/>
    <n v="6170"/>
    <s v="MTWCD                        City of Palm Bay            Brevard County"/>
    <n v="6"/>
    <n v="0.4850444942290722"/>
    <n v="0"/>
    <n v="0"/>
    <n v="2.3082657611817021"/>
    <n v="0.27227629221345651"/>
    <n v="0.4850444942290722"/>
    <n v="2.3082657611817021"/>
    <n v="2.3082657611817021"/>
    <n v="950.94144300438768"/>
    <n v="1"/>
    <n v="1"/>
    <n v="0.27227629221345651"/>
    <n v="0.27227629221345651"/>
  </r>
  <r>
    <n v="2108"/>
    <n v="0"/>
    <x v="2"/>
    <x v="3"/>
    <x v="4"/>
    <s v="62-304.520 (7), F.A.C."/>
    <x v="4"/>
    <x v="4"/>
    <x v="22"/>
    <n v="6170"/>
    <s v="Mixed wetland hardwoods"/>
    <n v="6170"/>
    <s v="MTWCD                        City of Palm Bay            Brevard County       SJRWMD C-1 Diversion"/>
    <n v="20"/>
    <n v="2.3741283407776685"/>
    <n v="0"/>
    <n v="0"/>
    <n v="6.017251636757031"/>
    <n v="1.1150209945366696"/>
    <n v="2.3741283407776685"/>
    <n v="20.893234849850799"/>
    <n v="6.017251636757031"/>
    <n v="8947.0762500071596"/>
    <n v="0.28800000000000003"/>
    <n v="0.46899999999999997"/>
    <n v="2.3774434851528139"/>
    <n v="1.1150209945366696"/>
  </r>
  <r>
    <n v="3712"/>
    <n v="0"/>
    <x v="2"/>
    <x v="2"/>
    <x v="4"/>
    <s v="62-304.520 (7)(b),(19), F.A.C."/>
    <x v="4"/>
    <x v="4"/>
    <x v="21"/>
    <n v="6170"/>
    <s v="Mixed wetland hardwoods"/>
    <n v="6170"/>
    <s v="SRIDROW                                 Indian River County"/>
    <n v="104"/>
    <n v="16.900481317689003"/>
    <n v="0"/>
    <n v="0"/>
    <n v="124.93773366126329"/>
    <n v="13.360928140865958"/>
    <n v="16.900481317689003"/>
    <n v="124.93773366126329"/>
    <n v="124.93773366126329"/>
    <n v="50798.341139613723"/>
    <n v="1"/>
    <n v="1"/>
    <n v="13.360928140865958"/>
    <n v="13.360928140865958"/>
  </r>
  <r>
    <n v="4725"/>
    <n v="0"/>
    <x v="2"/>
    <x v="2"/>
    <x v="4"/>
    <s v="62-304.520 (7), F.A.C."/>
    <x v="4"/>
    <x v="4"/>
    <x v="21"/>
    <n v="6170"/>
    <s v="Mixed wetland hardwoods"/>
    <n v="6170"/>
    <s v="SRIDROW                                 Indian River County"/>
    <n v="1"/>
    <n v="8.2631316570230567E-2"/>
    <n v="0"/>
    <n v="0"/>
    <n v="0.513833454769695"/>
    <n v="5.2978715820533442E-2"/>
    <n v="8.2631316570230567E-2"/>
    <n v="0.513833454769695"/>
    <n v="0.513833454769695"/>
    <n v="231.69608242588572"/>
    <n v="1"/>
    <n v="1"/>
    <n v="5.2978715820533442E-2"/>
    <n v="5.2978715820533442E-2"/>
  </r>
  <r>
    <n v="3713"/>
    <n v="0"/>
    <x v="2"/>
    <x v="2"/>
    <x v="4"/>
    <s v="62-304.520 (7)(b),(19), F.A.C."/>
    <x v="4"/>
    <x v="4"/>
    <x v="21"/>
    <n v="6170"/>
    <s v="Mixed wetland hardwoods"/>
    <n v="6170"/>
    <s v="SRIDROW                           City of Sebastian      Indian River County"/>
    <n v="93"/>
    <n v="7.1952944361642839"/>
    <n v="0"/>
    <n v="0"/>
    <n v="52.375227430558397"/>
    <n v="6.0309810291344279"/>
    <n v="7.1952944361642839"/>
    <n v="52.375227430558397"/>
    <n v="52.375227430558397"/>
    <n v="22662.505379623493"/>
    <n v="1"/>
    <n v="1"/>
    <n v="6.0309810291344279"/>
    <n v="6.0309810291344279"/>
  </r>
  <r>
    <n v="4726"/>
    <n v="0"/>
    <x v="2"/>
    <x v="2"/>
    <x v="4"/>
    <s v="62-304.520 (7), F.A.C."/>
    <x v="4"/>
    <x v="4"/>
    <x v="21"/>
    <n v="6170"/>
    <s v="Mixed wetland hardwoods"/>
    <n v="6170"/>
    <s v="SRIDROW                           City of Sebastian      Indian River County"/>
    <n v="2"/>
    <n v="6.1363871027512513E-2"/>
    <n v="0"/>
    <n v="0"/>
    <n v="0.38158402071074565"/>
    <n v="3.9343136060559634E-2"/>
    <n v="6.1363871027512513E-2"/>
    <n v="0.38158402071074565"/>
    <n v="0.38158402071074565"/>
    <n v="172.06265078538979"/>
    <n v="1"/>
    <n v="1"/>
    <n v="3.9343136060559634E-2"/>
    <n v="3.9343136060559634E-2"/>
  </r>
  <r>
    <n v="3176"/>
    <n v="0"/>
    <x v="2"/>
    <x v="4"/>
    <x v="4"/>
    <s v="62-304.520 (8), F.A.C."/>
    <x v="4"/>
    <x v="4"/>
    <x v="23"/>
    <n v="6170"/>
    <s v="Mixed wetland hardwoods"/>
    <n v="6170"/>
    <s v="St. Lucie County"/>
    <n v="6"/>
    <n v="0.12503041569781836"/>
    <n v="0"/>
    <n v="0"/>
    <n v="0.72198288046547843"/>
    <n v="6.8723903620627066E-2"/>
    <n v="0.12503041569781836"/>
    <n v="0.72198288046547843"/>
    <n v="0.72198288046547843"/>
    <n v="273.39291209210865"/>
    <n v="1"/>
    <n v="1"/>
    <n v="6.8723903620627066E-2"/>
    <n v="6.8723903620627066E-2"/>
  </r>
  <r>
    <n v="5138"/>
    <n v="0"/>
    <x v="2"/>
    <x v="5"/>
    <x v="5"/>
    <s v="C-25 and South Indian River Lagoon"/>
    <x v="5"/>
    <x v="5"/>
    <x v="23"/>
    <n v="6170"/>
    <s v="Mixed wetland hardwoods"/>
    <n v="6170"/>
    <s v="St. Lucie County"/>
    <n v="374"/>
    <n v="102.29524990652706"/>
    <n v="0"/>
    <n v="0"/>
    <n v="653.92972521074842"/>
    <n v="66.876449882419578"/>
    <n v="102.29524990652706"/>
    <n v="653.92972521074842"/>
    <n v="653.92972521074842"/>
    <n v="260375.3446118577"/>
    <n v="1"/>
    <n v="1"/>
    <n v="66.876449882419578"/>
    <n v="66.876449882419578"/>
  </r>
  <r>
    <n v="745"/>
    <n v="0"/>
    <x v="2"/>
    <x v="3"/>
    <x v="4"/>
    <s v="62-304.520 (12), F.A.C."/>
    <x v="5"/>
    <x v="0"/>
    <x v="24"/>
    <n v="6170"/>
    <s v="Mixed wetland hardwoods"/>
    <n v="6170"/>
    <s v="Town of Grant-Valkaria                      Brevard County"/>
    <n v="34"/>
    <n v="4.1172211929052285"/>
    <n v="0"/>
    <n v="0"/>
    <n v="25.583971140035953"/>
    <n v="2.8954863532442285"/>
    <n v="4.1172211929052285"/>
    <n v="25.583971140035953"/>
    <n v="25.583971140035953"/>
    <n v="9679.320496165823"/>
    <n v="1"/>
    <n v="1"/>
    <n v="2.8954863532442285"/>
    <n v="2.8954863532442285"/>
  </r>
  <r>
    <n v="2269"/>
    <n v="0"/>
    <x v="2"/>
    <x v="3"/>
    <x v="4"/>
    <s v="62-304.520 (7), F.A.C."/>
    <x v="4"/>
    <x v="4"/>
    <x v="24"/>
    <n v="6170"/>
    <s v="Mixed wetland hardwoods"/>
    <n v="6170"/>
    <s v="Town of Grant-Valkaria                      Brevard County"/>
    <n v="462"/>
    <n v="136.95703411670362"/>
    <n v="0"/>
    <n v="0"/>
    <n v="816.96998809996251"/>
    <n v="78.392736125519903"/>
    <n v="136.95703411670362"/>
    <n v="816.96998809996251"/>
    <n v="816.96998809996251"/>
    <n v="310990.96211881068"/>
    <n v="1"/>
    <n v="1"/>
    <n v="78.392736125519903"/>
    <n v="78.392736125519903"/>
  </r>
  <r>
    <n v="4763"/>
    <n v="0"/>
    <x v="2"/>
    <x v="2"/>
    <x v="4"/>
    <s v="62-304.520 (7), F.A.C."/>
    <x v="4"/>
    <x v="4"/>
    <x v="24"/>
    <n v="6170"/>
    <s v="Mixed wetland hardwoods"/>
    <n v="6170"/>
    <s v="Town of Grant-Valkaria                      Brevard County"/>
    <n v="64"/>
    <n v="22.417269629422446"/>
    <n v="0"/>
    <n v="0"/>
    <n v="135.33630733764693"/>
    <n v="12.49717734249889"/>
    <n v="22.417269629422446"/>
    <n v="135.33630733764693"/>
    <n v="135.33630733764693"/>
    <n v="51342.880498026207"/>
    <n v="1"/>
    <n v="1"/>
    <n v="12.49717734249889"/>
    <n v="12.49717734249889"/>
  </r>
  <r>
    <n v="2270"/>
    <n v="0"/>
    <x v="2"/>
    <x v="3"/>
    <x v="4"/>
    <s v="62-304.520 (7), F.A.C."/>
    <x v="4"/>
    <x v="4"/>
    <x v="24"/>
    <n v="6170"/>
    <s v="Mixed wetland hardwoods"/>
    <n v="6170"/>
    <s v="Town of Grant-Valkaria          City of Palm Bay            Brevard County"/>
    <n v="12"/>
    <n v="1.0013138584789887"/>
    <n v="0"/>
    <n v="0"/>
    <n v="5.7548667366247823"/>
    <n v="0.53439048580627113"/>
    <n v="1.0013138584789887"/>
    <n v="5.7548667366247823"/>
    <n v="5.7548667366247823"/>
    <n v="2215.150662452621"/>
    <n v="1"/>
    <n v="1"/>
    <n v="0.53439048580627113"/>
    <n v="0.53439048580627113"/>
  </r>
  <r>
    <n v="1559"/>
    <n v="0"/>
    <x v="2"/>
    <x v="3"/>
    <x v="4"/>
    <s v="62-304.520 (7), F.A.C."/>
    <x v="4"/>
    <x v="4"/>
    <x v="15"/>
    <n v="6170"/>
    <s v="Mixed wetland hardwoods"/>
    <n v="6170"/>
    <s v="Town of Grant-Valkaria          City of Palm Bay            Brevard County       SJRWMD C-1 Diversion"/>
    <n v="2"/>
    <n v="1.6749400867722093E-2"/>
    <n v="0"/>
    <n v="0"/>
    <n v="5.0693545856780826E-2"/>
    <n v="1.1997469838890888E-2"/>
    <n v="1.6749400867722093E-2"/>
    <n v="0.17601925644715563"/>
    <n v="5.0693545856780826E-2"/>
    <n v="70.670876554721104"/>
    <n v="0.28800000000000003"/>
    <n v="0.46899999999999997"/>
    <n v="2.558095914475669E-2"/>
    <n v="1.1997469838890888E-2"/>
  </r>
  <r>
    <n v="746"/>
    <n v="0"/>
    <x v="2"/>
    <x v="3"/>
    <x v="4"/>
    <s v="62-304.520 (12), F.A.C."/>
    <x v="5"/>
    <x v="0"/>
    <x v="24"/>
    <n v="6170"/>
    <s v="Mixed wetland hardwoods"/>
    <n v="6170"/>
    <s v="Town of Grant-Valkaria    Town of Malabar                  Brevard County"/>
    <n v="3"/>
    <n v="0.15507842961878329"/>
    <n v="0"/>
    <n v="0"/>
    <n v="0.65515856008390039"/>
    <n v="7.5428146215470782E-2"/>
    <n v="0.15507842961878329"/>
    <n v="0.65515856008390039"/>
    <n v="0.65515856008390039"/>
    <n v="260.65269933807832"/>
    <n v="1"/>
    <n v="1"/>
    <n v="7.5428146215470782E-2"/>
    <n v="7.5428146215470782E-2"/>
  </r>
  <r>
    <n v="2271"/>
    <n v="0"/>
    <x v="2"/>
    <x v="3"/>
    <x v="4"/>
    <s v="62-304.520 (7), F.A.C."/>
    <x v="4"/>
    <x v="4"/>
    <x v="24"/>
    <n v="6170"/>
    <s v="Mixed wetland hardwoods"/>
    <n v="6170"/>
    <s v="Town of Grant-Valkaria    Town of Malabar                  Brevard County"/>
    <n v="8"/>
    <n v="0.52088490943269927"/>
    <n v="0"/>
    <n v="0"/>
    <n v="2.9981144754627116"/>
    <n v="0.3254524149051099"/>
    <n v="0.52088490943269927"/>
    <n v="2.9981144754627116"/>
    <n v="2.9981144754627116"/>
    <n v="1256.5802004450322"/>
    <n v="1"/>
    <n v="1"/>
    <n v="0.3254524149051099"/>
    <n v="0.3254524149051099"/>
  </r>
  <r>
    <n v="3216"/>
    <n v="0"/>
    <x v="2"/>
    <x v="4"/>
    <x v="4"/>
    <s v="62-304.520 (8), F.A.C."/>
    <x v="4"/>
    <x v="4"/>
    <x v="25"/>
    <n v="6170"/>
    <s v="Mixed wetland hardwoods"/>
    <n v="6170"/>
    <s v="Town of Indian River Shores                  Indian River County"/>
    <n v="4"/>
    <n v="0.66232074850514766"/>
    <n v="0"/>
    <n v="0"/>
    <n v="4.5544740383040336"/>
    <n v="0.53403349907900755"/>
    <n v="0.66232074850514766"/>
    <n v="4.5544740383040336"/>
    <n v="4.5544740383040336"/>
    <n v="2073.5027735164331"/>
    <n v="1"/>
    <n v="1"/>
    <n v="0.53403349907900755"/>
    <n v="0.53403349907900755"/>
  </r>
  <r>
    <n v="760"/>
    <n v="0"/>
    <x v="2"/>
    <x v="3"/>
    <x v="4"/>
    <s v="62-304.520 (12), F.A.C."/>
    <x v="5"/>
    <x v="0"/>
    <x v="26"/>
    <n v="6170"/>
    <s v="Mixed wetland hardwoods"/>
    <n v="6170"/>
    <s v="Town of Malabar                  Brevard County"/>
    <n v="3"/>
    <n v="0.481954254870118"/>
    <n v="0"/>
    <n v="0"/>
    <n v="1.893352348296379"/>
    <n v="0.18458928392985988"/>
    <n v="0.481954254870118"/>
    <n v="1.893352348296379"/>
    <n v="1.893352348296379"/>
    <n v="748.11854634025735"/>
    <n v="1"/>
    <n v="1"/>
    <n v="0.18458928392985988"/>
    <n v="0.18458928392985988"/>
  </r>
  <r>
    <n v="2397"/>
    <n v="0"/>
    <x v="2"/>
    <x v="3"/>
    <x v="4"/>
    <s v="62-304.520 (7), F.A.C."/>
    <x v="4"/>
    <x v="4"/>
    <x v="26"/>
    <n v="6170"/>
    <s v="Mixed wetland hardwoods"/>
    <n v="6170"/>
    <s v="Town of Malabar                  Brevard County"/>
    <n v="312"/>
    <n v="83.292220673523815"/>
    <n v="0"/>
    <n v="0"/>
    <n v="472.40977019112159"/>
    <n v="51.589541305363014"/>
    <n v="83.292220673523815"/>
    <n v="472.40977019112159"/>
    <n v="472.40977019112159"/>
    <n v="201715.43315217993"/>
    <n v="1"/>
    <n v="1"/>
    <n v="51.589541305363014"/>
    <n v="51.589541305363014"/>
  </r>
  <r>
    <n v="2398"/>
    <n v="0"/>
    <x v="2"/>
    <x v="3"/>
    <x v="4"/>
    <s v="62-304.520 (7), F.A.C."/>
    <x v="4"/>
    <x v="4"/>
    <x v="26"/>
    <n v="6170"/>
    <s v="Mixed wetland hardwoods"/>
    <n v="6170"/>
    <s v="Town of Malabar      City of Palm Bay            Brevard County"/>
    <n v="20"/>
    <n v="1.3457210916206588"/>
    <n v="0"/>
    <n v="0"/>
    <n v="6.415115654788841"/>
    <n v="0.68367826493259176"/>
    <n v="1.3457210916206588"/>
    <n v="6.415115654788841"/>
    <n v="6.415115654788841"/>
    <n v="2875.0698963041632"/>
    <n v="1"/>
    <n v="1"/>
    <n v="0.68367826493259176"/>
    <n v="0.68367826493259176"/>
  </r>
  <r>
    <n v="1095"/>
    <n v="0"/>
    <x v="2"/>
    <x v="3"/>
    <x v="4"/>
    <s v="62-304.520 (7)(b),(16), F.A.C."/>
    <x v="4"/>
    <x v="4"/>
    <x v="34"/>
    <n v="6170"/>
    <s v="Mixed wetland hardwoods"/>
    <n v="6170"/>
    <s v="Town of Melbourne Village               Brevard County"/>
    <n v="3"/>
    <n v="0.14246847129325571"/>
    <n v="0"/>
    <n v="0"/>
    <n v="1.290051214144724"/>
    <n v="0.21032422259510516"/>
    <n v="0.14246847129325571"/>
    <n v="1.290051214144724"/>
    <n v="1.290051214144724"/>
    <n v="522.02002284203979"/>
    <n v="1"/>
    <n v="1"/>
    <n v="0.21032422259510516"/>
    <n v="0.21032422259510516"/>
  </r>
  <r>
    <n v="5187"/>
    <n v="0"/>
    <x v="2"/>
    <x v="5"/>
    <x v="5"/>
    <s v="C-25 and South Indian River Lagoon"/>
    <x v="5"/>
    <x v="5"/>
    <x v="31"/>
    <n v="6170"/>
    <s v="Mixed wetland hardwoods"/>
    <n v="6170"/>
    <s v="Town of St. Lucie Village       St. Lucie County"/>
    <n v="129"/>
    <n v="21.500238490783826"/>
    <n v="0"/>
    <n v="0"/>
    <n v="159.49866307295287"/>
    <n v="20.174033402766955"/>
    <n v="21.500238490783826"/>
    <n v="159.49866307295287"/>
    <n v="159.49866307295287"/>
    <n v="62554.41034636955"/>
    <n v="1"/>
    <n v="1"/>
    <n v="20.174033402766955"/>
    <n v="20.174033402766955"/>
  </r>
  <r>
    <n v="3744"/>
    <n v="0"/>
    <x v="2"/>
    <x v="2"/>
    <x v="4"/>
    <s v="62-304.520 (7)(b),(19), F.A.C."/>
    <x v="4"/>
    <x v="4"/>
    <x v="28"/>
    <n v="6170"/>
    <s v="Mixed wetland hardwoods"/>
    <n v="6170"/>
    <s v="VLWCD                                Indian River County"/>
    <n v="6"/>
    <n v="0.189394588847281"/>
    <n v="0"/>
    <n v="0"/>
    <n v="1.1205509192862981"/>
    <n v="0.10139765004298582"/>
    <n v="0.189394588847281"/>
    <n v="1.1205509192862981"/>
    <n v="1.1205509192862981"/>
    <n v="459.41088159641578"/>
    <n v="1"/>
    <n v="1"/>
    <n v="0.10139765004298582"/>
    <n v="0.10139765004298582"/>
  </r>
  <r>
    <n v="3745"/>
    <n v="0"/>
    <x v="2"/>
    <x v="2"/>
    <x v="4"/>
    <s v="62-304.520 (7)(b),(19), F.A.C."/>
    <x v="4"/>
    <x v="4"/>
    <x v="28"/>
    <n v="6170"/>
    <s v="Mixed wetland hardwoods"/>
    <n v="6170"/>
    <s v="VLWCD          City of Fellsmere                      Indian River County"/>
    <n v="65"/>
    <n v="12.198451397450549"/>
    <n v="0"/>
    <n v="0"/>
    <n v="72.461128484846611"/>
    <n v="6.9302003705969994"/>
    <n v="12.198451397450549"/>
    <n v="72.461128484846611"/>
    <n v="72.461128484846611"/>
    <n v="28141.864570300571"/>
    <n v="1"/>
    <n v="1"/>
    <n v="6.9302003705969994"/>
    <n v="6.9302003705969994"/>
  </r>
  <r>
    <n v="5139"/>
    <n v="0"/>
    <x v="2"/>
    <x v="5"/>
    <x v="5"/>
    <s v="C-25 and South Indian River Lagoon"/>
    <x v="5"/>
    <x v="5"/>
    <x v="23"/>
    <n v="6172"/>
    <s v="Mixed Shrubs"/>
    <n v="3000"/>
    <s v="St. Lucie County"/>
    <n v="45"/>
    <n v="4.810354695129579"/>
    <n v="0"/>
    <n v="0"/>
    <n v="26.461376634275684"/>
    <n v="2.8221608707552148"/>
    <n v="4.810354695129579"/>
    <n v="26.461376634275684"/>
    <n v="26.461376634275684"/>
    <n v="12979.755172536514"/>
    <n v="1"/>
    <n v="1"/>
    <n v="2.8221608707552148"/>
    <n v="2.8221608707552148"/>
  </r>
  <r>
    <n v="4968"/>
    <n v="0"/>
    <x v="2"/>
    <x v="5"/>
    <x v="5"/>
    <s v="C-25 and South Indian River Lagoon"/>
    <x v="5"/>
    <x v="5"/>
    <x v="18"/>
    <n v="6172"/>
    <s v="Mixed Shrubs"/>
    <n v="6172"/>
    <s v="FDOT District 4                                         St. Lucie County"/>
    <n v="30"/>
    <n v="1.9497844937996933"/>
    <n v="0"/>
    <n v="0"/>
    <n v="14.859854455267929"/>
    <n v="1.8509212279155911"/>
    <n v="1.9497844937996933"/>
    <n v="14.859854455267929"/>
    <n v="14.859854455267929"/>
    <n v="6734.1253019921078"/>
    <n v="1"/>
    <n v="1"/>
    <n v="1.8509212279155911"/>
    <n v="1.8509212279155911"/>
  </r>
  <r>
    <n v="4991"/>
    <n v="0"/>
    <x v="2"/>
    <x v="5"/>
    <x v="5"/>
    <s v="C-25 and South Indian River Lagoon"/>
    <x v="5"/>
    <x v="5"/>
    <x v="35"/>
    <n v="6172"/>
    <s v="Mixed Shrubs"/>
    <n v="6172"/>
    <s v="FL Turnpike                                          St. Lucie County"/>
    <n v="223"/>
    <n v="38.228238851393016"/>
    <n v="0"/>
    <n v="0"/>
    <n v="274.36837931224642"/>
    <n v="34.14009100350448"/>
    <n v="38.228238851393016"/>
    <n v="274.36837931224642"/>
    <n v="274.36837931224642"/>
    <n v="120079.90626258995"/>
    <n v="1"/>
    <n v="1"/>
    <n v="34.14009100350448"/>
    <n v="34.14009100350448"/>
  </r>
  <r>
    <n v="2963"/>
    <n v="0"/>
    <x v="2"/>
    <x v="4"/>
    <x v="4"/>
    <s v="62-304.520 (8), F.A.C."/>
    <x v="4"/>
    <x v="4"/>
    <x v="12"/>
    <n v="6172"/>
    <s v="Mixed Shrubs"/>
    <n v="6172"/>
    <s v="Indian River County"/>
    <n v="24"/>
    <n v="1.4311254324486506"/>
    <n v="0"/>
    <n v="0"/>
    <n v="8.6861911357273431"/>
    <n v="1.0196506519808124"/>
    <n v="1.4311254324486506"/>
    <n v="8.6861911357273431"/>
    <n v="8.6861911357273431"/>
    <n v="4254.489333125568"/>
    <n v="1"/>
    <n v="1"/>
    <n v="1.0196506519808124"/>
    <n v="1.0196506519808124"/>
  </r>
  <r>
    <n v="5052"/>
    <n v="0"/>
    <x v="2"/>
    <x v="5"/>
    <x v="5"/>
    <s v="C-25 and South Indian River Lagoon"/>
    <x v="5"/>
    <x v="5"/>
    <x v="12"/>
    <n v="6172"/>
    <s v="Mixed Shrubs"/>
    <n v="6172"/>
    <s v="Indian River County"/>
    <n v="7"/>
    <n v="1.3370801976300183E-3"/>
    <n v="0"/>
    <n v="0"/>
    <n v="6.2257669260553112E-3"/>
    <n v="5.4658101489257814E-4"/>
    <n v="1.3370801976300183E-3"/>
    <n v="6.2257669260553112E-3"/>
    <n v="6.2257669260553112E-3"/>
    <n v="3.2748544420367991"/>
    <n v="1"/>
    <n v="1"/>
    <n v="5.4658101489257814E-4"/>
    <n v="5.4658101489257814E-4"/>
  </r>
  <r>
    <n v="3177"/>
    <n v="0"/>
    <x v="2"/>
    <x v="4"/>
    <x v="4"/>
    <s v="62-304.520 (8), F.A.C."/>
    <x v="4"/>
    <x v="4"/>
    <x v="23"/>
    <n v="6172"/>
    <s v="Mixed Shrubs"/>
    <n v="6172"/>
    <s v="St. Lucie County"/>
    <n v="5"/>
    <n v="1.6445680694620243E-4"/>
    <n v="0"/>
    <n v="0"/>
    <n v="6.2239528708272606E-4"/>
    <n v="5.0751277487811892E-5"/>
    <n v="1.6445680694620243E-4"/>
    <n v="6.2239528708272606E-4"/>
    <n v="6.2239528708272606E-4"/>
    <n v="0.37521726387441934"/>
    <n v="1"/>
    <n v="1"/>
    <n v="5.0751277487811892E-5"/>
    <n v="5.0751277487811892E-5"/>
  </r>
  <r>
    <n v="5140"/>
    <n v="0"/>
    <x v="2"/>
    <x v="5"/>
    <x v="5"/>
    <s v="C-25 and South Indian River Lagoon"/>
    <x v="5"/>
    <x v="5"/>
    <x v="23"/>
    <n v="6172"/>
    <s v="Mixed Shrubs"/>
    <n v="6172"/>
    <s v="St. Lucie County"/>
    <n v="1124"/>
    <n v="293.06143273748302"/>
    <n v="0"/>
    <n v="0"/>
    <n v="1387.7485522625036"/>
    <n v="132.25777124539223"/>
    <n v="293.06143273748302"/>
    <n v="1387.7485522625036"/>
    <n v="1387.7485522625036"/>
    <n v="704973.39341103577"/>
    <n v="1"/>
    <n v="1"/>
    <n v="132.25777124539223"/>
    <n v="132.25777124539223"/>
  </r>
  <r>
    <n v="5188"/>
    <n v="0"/>
    <x v="2"/>
    <x v="5"/>
    <x v="5"/>
    <s v="C-25 and South Indian River Lagoon"/>
    <x v="5"/>
    <x v="5"/>
    <x v="31"/>
    <n v="6172"/>
    <s v="Mixed Shrubs"/>
    <n v="6172"/>
    <s v="Town of St. Lucie Village       St. Lucie County"/>
    <n v="36"/>
    <n v="3.8685480686740075"/>
    <n v="0"/>
    <n v="0"/>
    <n v="26.331353223386767"/>
    <n v="3.4276563430862064"/>
    <n v="3.8685480686740075"/>
    <n v="26.331353223386767"/>
    <n v="26.331353223386767"/>
    <n v="11542.550950476436"/>
    <n v="1"/>
    <n v="1"/>
    <n v="3.4276563430862064"/>
    <n v="3.4276563430862064"/>
  </r>
  <r>
    <n v="4062"/>
    <n v="0"/>
    <x v="2"/>
    <x v="2"/>
    <x v="4"/>
    <s v="62-304.520 (7), F.A.C."/>
    <x v="4"/>
    <x v="4"/>
    <x v="11"/>
    <n v="6181"/>
    <s v="Cabbage palm hammock"/>
    <n v="2000"/>
    <s v="FWCD                                     Indian River County"/>
    <n v="1"/>
    <n v="4.9800304443740255E-5"/>
    <n v="3.0270906048221913E-4"/>
    <n v="3.0477272666315765E-5"/>
    <n v="3.0270906048221913E-4"/>
    <n v="3.0477272666315765E-5"/>
    <n v="4.9800304443740255E-5"/>
    <n v="3.0270906048221913E-4"/>
    <n v="3.0270906048221913E-4"/>
    <n v="0.13372787181964221"/>
    <n v="1"/>
    <n v="1"/>
    <n v="3.0477272666315765E-5"/>
    <n v="3.0477272666315765E-5"/>
  </r>
  <r>
    <n v="3393"/>
    <n v="0"/>
    <x v="2"/>
    <x v="2"/>
    <x v="4"/>
    <s v="62-304.520 (7)(b),(19), F.A.C."/>
    <x v="4"/>
    <x v="4"/>
    <x v="11"/>
    <n v="6181"/>
    <s v="Cabbage palm hammock"/>
    <n v="2000"/>
    <s v="Indian River County"/>
    <n v="5"/>
    <n v="6.0245046334441723E-4"/>
    <n v="4.1790462001904567E-3"/>
    <n v="4.6350593809107624E-4"/>
    <n v="4.1790462001904567E-3"/>
    <n v="4.6350593809107624E-4"/>
    <n v="6.0245046334441723E-4"/>
    <n v="4.1790462001904567E-3"/>
    <n v="4.1790462001904567E-3"/>
    <n v="1.9022000291065817"/>
    <n v="1"/>
    <n v="1"/>
    <n v="4.6350593809107624E-4"/>
    <n v="4.6350593809107624E-4"/>
  </r>
  <r>
    <n v="4063"/>
    <n v="0"/>
    <x v="2"/>
    <x v="2"/>
    <x v="4"/>
    <s v="62-304.520 (7), F.A.C."/>
    <x v="4"/>
    <x v="4"/>
    <x v="11"/>
    <n v="6181"/>
    <s v="Cabbage palm hammock"/>
    <n v="2000"/>
    <s v="Indian River County"/>
    <n v="2"/>
    <n v="5.0200336991667997E-5"/>
    <n v="3.5605382018772964E-4"/>
    <n v="4.7085404933599876E-5"/>
    <n v="3.5605382018772964E-4"/>
    <n v="4.7085404933599876E-5"/>
    <n v="5.0200336991667997E-5"/>
    <n v="3.5605382018772964E-4"/>
    <n v="3.5605382018772964E-4"/>
    <n v="0.13529220764150643"/>
    <n v="1"/>
    <n v="1"/>
    <n v="4.7085404933599876E-5"/>
    <n v="4.7085404933599876E-5"/>
  </r>
  <r>
    <n v="1340"/>
    <n v="0"/>
    <x v="2"/>
    <x v="3"/>
    <x v="4"/>
    <s v="62-304.520 (7), F.A.C."/>
    <x v="4"/>
    <x v="4"/>
    <x v="1"/>
    <n v="6181"/>
    <s v="Cabbage palm hammock"/>
    <n v="6181"/>
    <s v="Brevard County"/>
    <n v="310"/>
    <n v="117.04665474586078"/>
    <n v="0"/>
    <n v="0"/>
    <n v="529.71712297680983"/>
    <n v="42.848719546213424"/>
    <n v="117.04665474586078"/>
    <n v="529.71712297680983"/>
    <n v="529.71712297680983"/>
    <n v="242316.77518237109"/>
    <n v="1"/>
    <n v="1"/>
    <n v="42.848719546213424"/>
    <n v="42.848719546213424"/>
  </r>
  <r>
    <n v="4151"/>
    <n v="0"/>
    <x v="2"/>
    <x v="2"/>
    <x v="4"/>
    <s v="62-304.520 (7), F.A.C."/>
    <x v="4"/>
    <x v="4"/>
    <x v="1"/>
    <n v="6181"/>
    <s v="Cabbage palm hammock"/>
    <n v="6181"/>
    <s v="Brevard County"/>
    <n v="413"/>
    <n v="136.43541107165953"/>
    <n v="0"/>
    <n v="0"/>
    <n v="594.23805751629948"/>
    <n v="44.406941962034132"/>
    <n v="136.43541107165953"/>
    <n v="594.23805751629948"/>
    <n v="594.23805751629948"/>
    <n v="271404.14215903741"/>
    <n v="1"/>
    <n v="1"/>
    <n v="44.406941962034132"/>
    <n v="44.406941962034132"/>
  </r>
  <r>
    <n v="3459"/>
    <n v="0"/>
    <x v="2"/>
    <x v="2"/>
    <x v="4"/>
    <s v="62-304.520 (7)(b),(19), F.A.C."/>
    <x v="4"/>
    <x v="4"/>
    <x v="13"/>
    <n v="6181"/>
    <s v="Cabbage palm hammock"/>
    <n v="6181"/>
    <s v="City of Fellsmere                      Indian River County"/>
    <n v="26"/>
    <n v="4.7746102711868765"/>
    <n v="0"/>
    <n v="0"/>
    <n v="25.040648350392694"/>
    <n v="2.7801629273286594"/>
    <n v="4.7746102711868765"/>
    <n v="25.040648350392694"/>
    <n v="25.040648350392694"/>
    <n v="9339.338496085913"/>
    <n v="1"/>
    <n v="1"/>
    <n v="2.7801629273286594"/>
    <n v="2.7801629273286594"/>
  </r>
  <r>
    <n v="870"/>
    <n v="0"/>
    <x v="2"/>
    <x v="3"/>
    <x v="4"/>
    <s v="62-304.520 (7)(b),(16), F.A.C."/>
    <x v="4"/>
    <x v="4"/>
    <x v="8"/>
    <n v="6181"/>
    <s v="Cabbage palm hammock"/>
    <n v="6181"/>
    <s v="City of Melbourne                 Brevard County"/>
    <n v="8"/>
    <n v="1.751737925962811"/>
    <n v="0"/>
    <n v="0"/>
    <n v="12.033018009189199"/>
    <n v="1.2005888162864531"/>
    <n v="1.751737925962811"/>
    <n v="12.033018009189199"/>
    <n v="12.033018009189199"/>
    <n v="5691.7880498515815"/>
    <n v="1"/>
    <n v="1"/>
    <n v="1.2005888162864531"/>
    <n v="1.2005888162864531"/>
  </r>
  <r>
    <n v="1560"/>
    <n v="0"/>
    <x v="2"/>
    <x v="3"/>
    <x v="4"/>
    <s v="62-304.520 (7), F.A.C."/>
    <x v="4"/>
    <x v="4"/>
    <x v="15"/>
    <n v="6181"/>
    <s v="Cabbage palm hammock"/>
    <n v="6181"/>
    <s v="City of Palm Bay            Brevard County       SJRWMD C-1 Diversion"/>
    <n v="493"/>
    <n v="204.198408135579"/>
    <n v="0"/>
    <n v="0"/>
    <n v="397.41261739247113"/>
    <n v="59.378403252081156"/>
    <n v="204.198408135579"/>
    <n v="1379.9049215016357"/>
    <n v="397.41261739247113"/>
    <n v="647868.2682511959"/>
    <n v="0.28800000000000003"/>
    <n v="0.46899999999999997"/>
    <n v="126.60640352256111"/>
    <n v="59.378403252081156"/>
  </r>
  <r>
    <n v="2850"/>
    <n v="0"/>
    <x v="2"/>
    <x v="4"/>
    <x v="4"/>
    <s v="62-304.520 (8), F.A.C."/>
    <x v="4"/>
    <x v="4"/>
    <x v="18"/>
    <n v="6181"/>
    <s v="Cabbage palm hammock"/>
    <n v="6181"/>
    <s v="FDOT District 4                                       Indian River County"/>
    <n v="9"/>
    <n v="1.1595356449087215"/>
    <n v="0"/>
    <n v="0"/>
    <n v="7.0009573324449024"/>
    <n v="0.63281603315535184"/>
    <n v="1.1595356449087215"/>
    <n v="7.0009573324449024"/>
    <n v="7.0009573324449024"/>
    <n v="3297.5623855490658"/>
    <n v="1"/>
    <n v="1"/>
    <n v="0.63281603315535184"/>
    <n v="0.63281603315535184"/>
  </r>
  <r>
    <n v="4510"/>
    <n v="0"/>
    <x v="2"/>
    <x v="2"/>
    <x v="4"/>
    <s v="62-304.520 (7), F.A.C."/>
    <x v="4"/>
    <x v="4"/>
    <x v="6"/>
    <n v="6181"/>
    <s v="Cabbage palm hammock"/>
    <n v="6181"/>
    <s v="FDOT District 5                                          Brevard County"/>
    <n v="20"/>
    <n v="1.5582266891770309"/>
    <n v="0"/>
    <n v="0"/>
    <n v="10.043599170117561"/>
    <n v="1.0364452699731328"/>
    <n v="1.5582266891770309"/>
    <n v="10.043599170117561"/>
    <n v="10.043599170117561"/>
    <n v="4770.3606146236025"/>
    <n v="1"/>
    <n v="1"/>
    <n v="1.0364452699731328"/>
    <n v="1.0364452699731328"/>
  </r>
  <r>
    <n v="4590"/>
    <n v="0"/>
    <x v="2"/>
    <x v="2"/>
    <x v="4"/>
    <s v="62-304.520 (7), F.A.C."/>
    <x v="4"/>
    <x v="4"/>
    <x v="19"/>
    <n v="6181"/>
    <s v="Cabbage palm hammock"/>
    <n v="6181"/>
    <s v="FWCD                                     Indian River County"/>
    <n v="4"/>
    <n v="0.70986994126643443"/>
    <n v="0"/>
    <n v="0"/>
    <n v="4.3930109810349922"/>
    <n v="0.43964670761935132"/>
    <n v="0.70986994126643443"/>
    <n v="4.3930109810349922"/>
    <n v="4.3930109810349922"/>
    <n v="1901.8883861331142"/>
    <n v="1"/>
    <n v="1"/>
    <n v="0.43964670761935132"/>
    <n v="0.43964670761935132"/>
  </r>
  <r>
    <n v="2964"/>
    <n v="0"/>
    <x v="2"/>
    <x v="4"/>
    <x v="4"/>
    <s v="62-304.520 (8), F.A.C."/>
    <x v="4"/>
    <x v="4"/>
    <x v="12"/>
    <n v="6181"/>
    <s v="Cabbage palm hammock"/>
    <n v="6181"/>
    <s v="Indian River County"/>
    <n v="77"/>
    <n v="23.010644283051029"/>
    <n v="0"/>
    <n v="0"/>
    <n v="135.67570449106427"/>
    <n v="12.915861762109381"/>
    <n v="23.010644283051029"/>
    <n v="135.67570449106427"/>
    <n v="135.67570449106427"/>
    <n v="64744.642696970797"/>
    <n v="1"/>
    <n v="1"/>
    <n v="12.915861762109381"/>
    <n v="12.915861762109381"/>
  </r>
  <r>
    <n v="3642"/>
    <n v="0"/>
    <x v="2"/>
    <x v="2"/>
    <x v="4"/>
    <s v="62-304.520 (7)(b),(19), F.A.C."/>
    <x v="4"/>
    <x v="4"/>
    <x v="12"/>
    <n v="6181"/>
    <s v="Cabbage palm hammock"/>
    <n v="6181"/>
    <s v="Indian River County"/>
    <n v="8"/>
    <n v="0.8221245283169909"/>
    <n v="0"/>
    <n v="0"/>
    <n v="5.4907615304586974"/>
    <n v="0.5610641485722927"/>
    <n v="0.8221245283169909"/>
    <n v="5.4907615304586974"/>
    <n v="5.4907615304586974"/>
    <n v="2437.4625520585523"/>
    <n v="1"/>
    <n v="1"/>
    <n v="0.5610641485722927"/>
    <n v="0.5610641485722927"/>
  </r>
  <r>
    <n v="4678"/>
    <n v="0"/>
    <x v="2"/>
    <x v="2"/>
    <x v="4"/>
    <s v="62-304.520 (7), F.A.C."/>
    <x v="4"/>
    <x v="4"/>
    <x v="12"/>
    <n v="6181"/>
    <s v="Cabbage palm hammock"/>
    <n v="6181"/>
    <s v="Indian River County"/>
    <n v="77"/>
    <n v="10.348768120503113"/>
    <n v="0"/>
    <n v="0"/>
    <n v="50.79389215681455"/>
    <n v="5.6670022533397075"/>
    <n v="10.348768120503113"/>
    <n v="50.79389215681455"/>
    <n v="50.79389215681455"/>
    <n v="23138.488525615187"/>
    <n v="1"/>
    <n v="1"/>
    <n v="5.6670022533397075"/>
    <n v="5.6670022533397075"/>
  </r>
  <r>
    <n v="2272"/>
    <n v="0"/>
    <x v="2"/>
    <x v="3"/>
    <x v="4"/>
    <s v="62-304.520 (7), F.A.C."/>
    <x v="4"/>
    <x v="4"/>
    <x v="24"/>
    <n v="6181"/>
    <s v="Cabbage palm hammock"/>
    <n v="6181"/>
    <s v="Town of Grant-Valkaria                      Brevard County"/>
    <n v="598"/>
    <n v="265.17914478453469"/>
    <n v="0"/>
    <n v="0"/>
    <n v="1284.9169742247259"/>
    <n v="97.646841039029013"/>
    <n v="265.17914478453469"/>
    <n v="1284.9169742247259"/>
    <n v="1284.9169742247259"/>
    <n v="589445.39656759414"/>
    <n v="1"/>
    <n v="1"/>
    <n v="97.646841039029013"/>
    <n v="97.646841039029013"/>
  </r>
  <r>
    <n v="4764"/>
    <n v="0"/>
    <x v="2"/>
    <x v="2"/>
    <x v="4"/>
    <s v="62-304.520 (7), F.A.C."/>
    <x v="4"/>
    <x v="4"/>
    <x v="24"/>
    <n v="6181"/>
    <s v="Cabbage palm hammock"/>
    <n v="6181"/>
    <s v="Town of Grant-Valkaria                      Brevard County"/>
    <n v="21"/>
    <n v="5.641235909184533"/>
    <n v="0"/>
    <n v="0"/>
    <n v="31.221895504069451"/>
    <n v="3.0013458046205388"/>
    <n v="5.641235909184533"/>
    <n v="31.221895504069451"/>
    <n v="31.221895504069451"/>
    <n v="14975.078043251846"/>
    <n v="1"/>
    <n v="1"/>
    <n v="3.0013458046205388"/>
    <n v="3.0013458046205388"/>
  </r>
  <r>
    <n v="1561"/>
    <n v="0"/>
    <x v="2"/>
    <x v="3"/>
    <x v="4"/>
    <s v="62-304.520 (7), F.A.C."/>
    <x v="4"/>
    <x v="4"/>
    <x v="15"/>
    <n v="6182"/>
    <s v="Cabbage palm savannah"/>
    <n v="6182"/>
    <s v="City of Palm Bay            Brevard County       SJRWMD C-1 Diversion"/>
    <n v="48"/>
    <n v="16.132948565006355"/>
    <n v="0"/>
    <n v="0"/>
    <n v="31.909548272106417"/>
    <n v="4.8562019135880794"/>
    <n v="16.132948565006355"/>
    <n v="110.79704261148061"/>
    <n v="31.909548272106417"/>
    <n v="51881.623193056024"/>
    <n v="0.28800000000000003"/>
    <n v="0.46899999999999997"/>
    <n v="10.354375082277356"/>
    <n v="4.8562019135880794"/>
  </r>
  <r>
    <n v="3643"/>
    <n v="0"/>
    <x v="2"/>
    <x v="2"/>
    <x v="4"/>
    <s v="62-304.520 (7)(b),(19), F.A.C."/>
    <x v="4"/>
    <x v="4"/>
    <x v="12"/>
    <n v="6182"/>
    <s v="Cabbage palm savannah"/>
    <n v="6182"/>
    <s v="Indian River County"/>
    <n v="52"/>
    <n v="20.297339710441996"/>
    <n v="0"/>
    <n v="0"/>
    <n v="108.95804042469624"/>
    <n v="8.9984739049766844"/>
    <n v="20.297339710441996"/>
    <n v="108.95804042469624"/>
    <n v="108.95804042469624"/>
    <n v="51031.468512204294"/>
    <n v="1"/>
    <n v="1"/>
    <n v="8.9984739049766844"/>
    <n v="8.9984739049766844"/>
  </r>
  <r>
    <n v="2599"/>
    <n v="0"/>
    <x v="2"/>
    <x v="4"/>
    <x v="4"/>
    <s v="62-304.520 (8), F.A.C."/>
    <x v="4"/>
    <x v="4"/>
    <x v="11"/>
    <n v="6210"/>
    <s v="Cypress"/>
    <n v="2000"/>
    <s v="Indian River County"/>
    <n v="1"/>
    <n v="2.2107766788334634E-5"/>
    <n v="1.2417424566999258E-4"/>
    <n v="1.5490182003498287E-5"/>
    <n v="1.2417424566999258E-4"/>
    <n v="1.5490182003498287E-5"/>
    <n v="2.2107766788334634E-5"/>
    <n v="1.2417424566999258E-4"/>
    <n v="1.2417424566999258E-4"/>
    <n v="6.2712466833128089E-2"/>
    <n v="1"/>
    <n v="1"/>
    <n v="1.5490182003498287E-5"/>
    <n v="1.5490182003498287E-5"/>
  </r>
  <r>
    <n v="1341"/>
    <n v="0"/>
    <x v="2"/>
    <x v="3"/>
    <x v="4"/>
    <s v="62-304.520 (7), F.A.C."/>
    <x v="4"/>
    <x v="4"/>
    <x v="1"/>
    <n v="6210"/>
    <s v="Cypress"/>
    <n v="6210"/>
    <s v="Brevard County"/>
    <n v="3"/>
    <n v="0.52742550305347713"/>
    <n v="0"/>
    <n v="0"/>
    <n v="3.1497942645366499"/>
    <n v="0.28563181084840211"/>
    <n v="0.52742550305347713"/>
    <n v="3.1497942645366499"/>
    <n v="3.1497942645366499"/>
    <n v="1279.035032053753"/>
    <n v="1"/>
    <n v="1"/>
    <n v="0.28563181084840211"/>
    <n v="0.28563181084840211"/>
  </r>
  <r>
    <n v="3243"/>
    <n v="0"/>
    <x v="2"/>
    <x v="2"/>
    <x v="4"/>
    <s v="62-304.520 (7)(b),(18), F.A.C."/>
    <x v="4"/>
    <x v="4"/>
    <x v="1"/>
    <n v="6210"/>
    <s v="Cypress"/>
    <n v="6210"/>
    <s v="Brevard County"/>
    <n v="18"/>
    <n v="3.0792526721607243"/>
    <n v="0"/>
    <n v="0"/>
    <n v="15.808865621715768"/>
    <n v="1.3855391804659987"/>
    <n v="3.0792526721607243"/>
    <n v="15.808865621715768"/>
    <n v="15.808865621715768"/>
    <n v="6140.8744067437519"/>
    <n v="1"/>
    <n v="1"/>
    <n v="1.3855391804659987"/>
    <n v="1.3855391804659987"/>
  </r>
  <r>
    <n v="4152"/>
    <n v="0"/>
    <x v="2"/>
    <x v="2"/>
    <x v="4"/>
    <s v="62-304.520 (7), F.A.C."/>
    <x v="4"/>
    <x v="4"/>
    <x v="1"/>
    <n v="6210"/>
    <s v="Cypress"/>
    <n v="6210"/>
    <s v="Brevard County"/>
    <n v="2670"/>
    <n v="976.60049390729273"/>
    <n v="0"/>
    <n v="0"/>
    <n v="4904.3647018793281"/>
    <n v="424.5424080105293"/>
    <n v="976.60049390729273"/>
    <n v="4904.3647018793281"/>
    <n v="4904.3647018793281"/>
    <n v="1806059.908961941"/>
    <n v="1"/>
    <n v="1"/>
    <n v="424.5424080105293"/>
    <n v="424.5424080105293"/>
  </r>
  <r>
    <n v="3460"/>
    <n v="0"/>
    <x v="2"/>
    <x v="2"/>
    <x v="4"/>
    <s v="62-304.520 (7)(b),(19), F.A.C."/>
    <x v="4"/>
    <x v="4"/>
    <x v="13"/>
    <n v="6210"/>
    <s v="Cypress"/>
    <n v="6210"/>
    <s v="City of Fellsmere                      Indian River County"/>
    <n v="29"/>
    <n v="9.1083850778994488"/>
    <n v="0"/>
    <n v="0"/>
    <n v="61.710354992478223"/>
    <n v="6.1549060618087426"/>
    <n v="9.1083850778994488"/>
    <n v="61.710354992478223"/>
    <n v="61.710354992478223"/>
    <n v="24558.050108852287"/>
    <n v="1"/>
    <n v="1"/>
    <n v="6.1549060618087426"/>
    <n v="6.1549060618087426"/>
  </r>
  <r>
    <n v="1562"/>
    <n v="0"/>
    <x v="2"/>
    <x v="3"/>
    <x v="4"/>
    <s v="62-304.520 (7), F.A.C."/>
    <x v="4"/>
    <x v="4"/>
    <x v="15"/>
    <n v="6210"/>
    <s v="Cypress"/>
    <n v="6210"/>
    <s v="City of Palm Bay            Brevard County"/>
    <n v="6"/>
    <n v="0.50638348586584547"/>
    <n v="0"/>
    <n v="0"/>
    <n v="5.0879101202545192"/>
    <n v="0.58311420788183754"/>
    <n v="0.50638348586584547"/>
    <n v="5.0879101202545192"/>
    <n v="5.0879101202545192"/>
    <n v="2227.7895869113499"/>
    <n v="1"/>
    <n v="1"/>
    <n v="0.58311420788183754"/>
    <n v="0.58311420788183754"/>
  </r>
  <r>
    <n v="4272"/>
    <n v="0"/>
    <x v="2"/>
    <x v="2"/>
    <x v="4"/>
    <s v="62-304.520 (7), F.A.C."/>
    <x v="4"/>
    <x v="4"/>
    <x v="15"/>
    <n v="6210"/>
    <s v="Cypress"/>
    <n v="6210"/>
    <s v="City of Palm Bay            Brevard County"/>
    <n v="521"/>
    <n v="175.92711985521592"/>
    <n v="0"/>
    <n v="0"/>
    <n v="995.71270036284932"/>
    <n v="87.710054776966615"/>
    <n v="175.92711985521592"/>
    <n v="995.71270036284932"/>
    <n v="995.71270036284932"/>
    <n v="378481.41996890464"/>
    <n v="1"/>
    <n v="1"/>
    <n v="87.710054776966615"/>
    <n v="87.710054776966615"/>
  </r>
  <r>
    <n v="1563"/>
    <n v="0"/>
    <x v="2"/>
    <x v="3"/>
    <x v="4"/>
    <s v="62-304.520 (7), F.A.C."/>
    <x v="4"/>
    <x v="4"/>
    <x v="15"/>
    <n v="6210"/>
    <s v="Cypress"/>
    <n v="6210"/>
    <s v="City of Palm Bay            Brevard County       SJRWMD C-1 Diversion"/>
    <n v="69"/>
    <n v="14.324132036755573"/>
    <n v="0"/>
    <n v="0"/>
    <n v="35.115299963183574"/>
    <n v="7.0204585392062162"/>
    <n v="14.324132036755573"/>
    <n v="121.92812487216517"/>
    <n v="35.115299963183574"/>
    <n v="58773.444908256235"/>
    <n v="0.28800000000000003"/>
    <n v="0.46899999999999997"/>
    <n v="14.968994753104939"/>
    <n v="7.0204585392062162"/>
  </r>
  <r>
    <n v="4511"/>
    <n v="0"/>
    <x v="2"/>
    <x v="2"/>
    <x v="4"/>
    <s v="62-304.520 (7), F.A.C."/>
    <x v="4"/>
    <x v="4"/>
    <x v="6"/>
    <n v="6210"/>
    <s v="Cypress"/>
    <n v="6210"/>
    <s v="FDOT District 5                                          Brevard County"/>
    <n v="4"/>
    <n v="0.39907114604886607"/>
    <n v="0"/>
    <n v="0"/>
    <n v="2.3995055787694284"/>
    <n v="0.25106918450325522"/>
    <n v="0.39907114604886607"/>
    <n v="2.3995055787694284"/>
    <n v="2.3995055787694284"/>
    <n v="935.76679695046914"/>
    <n v="1"/>
    <n v="1"/>
    <n v="0.25106918450325522"/>
    <n v="0.25106918450325522"/>
  </r>
  <r>
    <n v="4512"/>
    <n v="0"/>
    <x v="2"/>
    <x v="2"/>
    <x v="4"/>
    <s v="62-304.520 (7), F.A.C."/>
    <x v="4"/>
    <x v="4"/>
    <x v="6"/>
    <n v="6210"/>
    <s v="Cypress"/>
    <n v="6210"/>
    <s v="FDOT District 5                              City of Palm Bay            Brevard County"/>
    <n v="11"/>
    <n v="0.25777992288533219"/>
    <n v="0"/>
    <n v="0"/>
    <n v="1.5477445047869081"/>
    <n v="0.16129157656880383"/>
    <n v="0.25777992288533219"/>
    <n v="1.5477445047869081"/>
    <n v="1.5477445047869081"/>
    <n v="609.51248680997026"/>
    <n v="1"/>
    <n v="1"/>
    <n v="0.16129157656880383"/>
    <n v="0.16129157656880383"/>
  </r>
  <r>
    <n v="1922"/>
    <n v="0"/>
    <x v="2"/>
    <x v="3"/>
    <x v="4"/>
    <s v="62-304.520 (7), F.A.C."/>
    <x v="4"/>
    <x v="4"/>
    <x v="6"/>
    <n v="6210"/>
    <s v="Cypress"/>
    <n v="6210"/>
    <s v="FDOT District 5                    Town of Grant-Valkaria                      Brevard County"/>
    <n v="26"/>
    <n v="2.1558666946950278"/>
    <n v="0"/>
    <n v="0"/>
    <n v="15.808882749255552"/>
    <n v="1.6943005929963981"/>
    <n v="2.1558666946950278"/>
    <n v="15.808882749255552"/>
    <n v="15.808882749255552"/>
    <n v="6271.8176320265566"/>
    <n v="1"/>
    <n v="1"/>
    <n v="1.6943005929963981"/>
    <n v="1.6943005929963981"/>
  </r>
  <r>
    <n v="2965"/>
    <n v="0"/>
    <x v="2"/>
    <x v="4"/>
    <x v="4"/>
    <s v="62-304.520 (8), F.A.C."/>
    <x v="4"/>
    <x v="4"/>
    <x v="12"/>
    <n v="6210"/>
    <s v="Cypress"/>
    <n v="6210"/>
    <s v="Indian River County"/>
    <n v="8"/>
    <n v="2.0261206382354398"/>
    <n v="0"/>
    <n v="0"/>
    <n v="11.633949035836553"/>
    <n v="1.4089035237646681"/>
    <n v="2.0261206382354398"/>
    <n v="11.633949035836553"/>
    <n v="11.633949035836553"/>
    <n v="6050.4773468514768"/>
    <n v="1"/>
    <n v="1"/>
    <n v="1.4089035237646681"/>
    <n v="1.4089035237646681"/>
  </r>
  <r>
    <n v="3644"/>
    <n v="0"/>
    <x v="2"/>
    <x v="2"/>
    <x v="4"/>
    <s v="62-304.520 (7)(b),(19), F.A.C."/>
    <x v="4"/>
    <x v="4"/>
    <x v="12"/>
    <n v="6210"/>
    <s v="Cypress"/>
    <n v="6210"/>
    <s v="Indian River County"/>
    <n v="205"/>
    <n v="66.291881652640342"/>
    <n v="0"/>
    <n v="0"/>
    <n v="317.34840381474572"/>
    <n v="27.215323818847818"/>
    <n v="66.291881652640342"/>
    <n v="317.34840381474572"/>
    <n v="317.34840381474572"/>
    <n v="117372.1415067065"/>
    <n v="1"/>
    <n v="1"/>
    <n v="27.215323818847818"/>
    <n v="27.215323818847818"/>
  </r>
  <r>
    <n v="4679"/>
    <n v="0"/>
    <x v="2"/>
    <x v="2"/>
    <x v="4"/>
    <s v="62-304.520 (7), F.A.C."/>
    <x v="4"/>
    <x v="4"/>
    <x v="12"/>
    <n v="6210"/>
    <s v="Cypress"/>
    <n v="6210"/>
    <s v="Indian River County"/>
    <n v="30"/>
    <n v="6.8828438582403342"/>
    <n v="0"/>
    <n v="0"/>
    <n v="30.009972852357727"/>
    <n v="2.4435138577365958"/>
    <n v="6.8828438582403342"/>
    <n v="30.009972852357727"/>
    <n v="30.009972852357727"/>
    <n v="10495.889907548008"/>
    <n v="1"/>
    <n v="1"/>
    <n v="2.4435138577365958"/>
    <n v="2.4435138577365958"/>
  </r>
  <r>
    <n v="2273"/>
    <n v="0"/>
    <x v="2"/>
    <x v="3"/>
    <x v="4"/>
    <s v="62-304.520 (7), F.A.C."/>
    <x v="4"/>
    <x v="4"/>
    <x v="24"/>
    <n v="6210"/>
    <s v="Cypress"/>
    <n v="6210"/>
    <s v="Town of Grant-Valkaria                      Brevard County"/>
    <n v="776"/>
    <n v="236.40529010762091"/>
    <n v="0"/>
    <n v="0"/>
    <n v="1323.6315792816572"/>
    <n v="117.62301887236842"/>
    <n v="236.40529010762091"/>
    <n v="1323.6315792816572"/>
    <n v="1323.6315792816572"/>
    <n v="503270.31547797692"/>
    <n v="1"/>
    <n v="1"/>
    <n v="117.62301887236842"/>
    <n v="117.62301887236842"/>
  </r>
  <r>
    <n v="4765"/>
    <n v="0"/>
    <x v="2"/>
    <x v="2"/>
    <x v="4"/>
    <s v="62-304.520 (7), F.A.C."/>
    <x v="4"/>
    <x v="4"/>
    <x v="24"/>
    <n v="6210"/>
    <s v="Cypress"/>
    <n v="6210"/>
    <s v="Town of Grant-Valkaria                      Brevard County"/>
    <n v="1288"/>
    <n v="548.90713794264286"/>
    <n v="0"/>
    <n v="0"/>
    <n v="3090.1692942822679"/>
    <n v="276.27791106054224"/>
    <n v="548.90713794264286"/>
    <n v="3090.1692942822679"/>
    <n v="3090.1692942822679"/>
    <n v="1158248.8656683823"/>
    <n v="1"/>
    <n v="1"/>
    <n v="276.27791106054224"/>
    <n v="276.27791106054224"/>
  </r>
  <r>
    <n v="2274"/>
    <n v="0"/>
    <x v="2"/>
    <x v="3"/>
    <x v="4"/>
    <s v="62-304.520 (7), F.A.C."/>
    <x v="4"/>
    <x v="4"/>
    <x v="24"/>
    <n v="6210"/>
    <s v="Cypress"/>
    <n v="6210"/>
    <s v="Town of Grant-Valkaria          City of Palm Bay            Brevard County"/>
    <n v="2"/>
    <n v="0.1575129382809447"/>
    <n v="0"/>
    <n v="0"/>
    <n v="0.93802811472435166"/>
    <n v="8.5628579574559216E-2"/>
    <n v="0.1575129382809447"/>
    <n v="0.93802811472435166"/>
    <n v="0.93802811472435166"/>
    <n v="389.57137690098125"/>
    <n v="1"/>
    <n v="1"/>
    <n v="8.5628579574559216E-2"/>
    <n v="8.5628579574559216E-2"/>
  </r>
  <r>
    <n v="3746"/>
    <n v="0"/>
    <x v="2"/>
    <x v="2"/>
    <x v="4"/>
    <s v="62-304.520 (7)(b),(19), F.A.C."/>
    <x v="4"/>
    <x v="4"/>
    <x v="28"/>
    <n v="6210"/>
    <s v="Cypress"/>
    <n v="6210"/>
    <s v="VLWCD          City of Fellsmere                      Indian River County"/>
    <n v="2"/>
    <n v="9.9733388037610365E-2"/>
    <n v="0"/>
    <n v="0"/>
    <n v="0.64938864166700505"/>
    <n v="6.8302356048125651E-2"/>
    <n v="9.9733388037610365E-2"/>
    <n v="0.64938864166700505"/>
    <n v="0.64938864166700505"/>
    <n v="274.28129341867168"/>
    <n v="1"/>
    <n v="1"/>
    <n v="6.8302356048125651E-2"/>
    <n v="6.8302356048125651E-2"/>
  </r>
  <r>
    <n v="4680"/>
    <n v="0"/>
    <x v="2"/>
    <x v="2"/>
    <x v="4"/>
    <s v="62-304.520 (7), F.A.C."/>
    <x v="4"/>
    <x v="4"/>
    <x v="12"/>
    <n v="6220"/>
    <s v="Pond pine"/>
    <n v="6220"/>
    <s v="Indian River County"/>
    <n v="28"/>
    <n v="8.7329331494513767"/>
    <n v="0"/>
    <n v="0"/>
    <n v="56.7852354899969"/>
    <n v="5.3582277532727023"/>
    <n v="8.7329331494513767"/>
    <n v="56.7852354899969"/>
    <n v="56.7852354899969"/>
    <n v="22911.240568284327"/>
    <n v="1"/>
    <n v="1"/>
    <n v="5.3582277532727023"/>
    <n v="5.3582277532727023"/>
  </r>
  <r>
    <n v="1679"/>
    <n v="0"/>
    <x v="2"/>
    <x v="3"/>
    <x v="4"/>
    <s v="62-304.520 (7), F.A.C."/>
    <x v="4"/>
    <x v="4"/>
    <x v="14"/>
    <n v="6250"/>
    <s v="Hydric pine flatwoods"/>
    <n v="1000"/>
    <s v="City of West Melbourne   Brevard County       SJRWMD C-1 Diversion"/>
    <n v="319"/>
    <n v="97.438393293534389"/>
    <n v="170.40284343534501"/>
    <n v="31.314586892591837"/>
    <n v="170.40284343534501"/>
    <n v="31.314586892591837"/>
    <n v="97.438393293534389"/>
    <n v="591.67653970605897"/>
    <n v="170.40284343534501"/>
    <n v="283875.97136488365"/>
    <n v="0.28800000000000003"/>
    <n v="0.46899999999999997"/>
    <n v="66.768841988468736"/>
    <n v="31.314586892591837"/>
  </r>
  <r>
    <n v="3394"/>
    <n v="0"/>
    <x v="2"/>
    <x v="2"/>
    <x v="4"/>
    <s v="62-304.520 (7)(b),(19), F.A.C."/>
    <x v="4"/>
    <x v="4"/>
    <x v="11"/>
    <n v="6250"/>
    <s v="Hydric pine flatwoods"/>
    <n v="2000"/>
    <s v="City of Fellsmere                      Indian River County"/>
    <n v="10"/>
    <n v="2.0586178128530443"/>
    <n v="9.4933939165902927"/>
    <n v="0.97636906600336837"/>
    <n v="9.4933939165902927"/>
    <n v="0.97636906600336837"/>
    <n v="2.0586178128530443"/>
    <n v="9.4933939165902927"/>
    <n v="9.4933939165902927"/>
    <n v="4267.4066376453729"/>
    <n v="1"/>
    <n v="1"/>
    <n v="0.97636906600336837"/>
    <n v="0.97636906600336837"/>
  </r>
  <r>
    <n v="4064"/>
    <n v="0"/>
    <x v="2"/>
    <x v="2"/>
    <x v="4"/>
    <s v="62-304.520 (7), F.A.C."/>
    <x v="4"/>
    <x v="4"/>
    <x v="11"/>
    <n v="6250"/>
    <s v="Hydric pine flatwoods"/>
    <n v="2000"/>
    <s v="FWCD                                     Indian River County"/>
    <n v="3"/>
    <n v="3.2560431399007425E-2"/>
    <n v="0.17293958858610739"/>
    <n v="1.85010857924627E-2"/>
    <n v="0.17293958858610739"/>
    <n v="1.85010857924627E-2"/>
    <n v="3.2560431399007425E-2"/>
    <n v="0.17293958858610739"/>
    <n v="0.17293958858610739"/>
    <n v="76.585754176490653"/>
    <n v="1"/>
    <n v="1"/>
    <n v="1.85010857924627E-2"/>
    <n v="1.85010857924627E-2"/>
  </r>
  <r>
    <n v="3395"/>
    <n v="0"/>
    <x v="2"/>
    <x v="2"/>
    <x v="4"/>
    <s v="62-304.520 (7)(b),(19), F.A.C."/>
    <x v="4"/>
    <x v="4"/>
    <x v="11"/>
    <n v="6250"/>
    <s v="Hydric pine flatwoods"/>
    <n v="2000"/>
    <s v="Indian River County"/>
    <n v="11"/>
    <n v="2.2245273101686018E-3"/>
    <n v="1.2462941289016656E-2"/>
    <n v="1.3600319889724274E-3"/>
    <n v="1.2462941289016656E-2"/>
    <n v="1.3600319889724274E-3"/>
    <n v="2.2245273101686018E-3"/>
    <n v="1.2462941289016656E-2"/>
    <n v="1.2462941289016656E-2"/>
    <n v="5.6396846182981895"/>
    <n v="1"/>
    <n v="1"/>
    <n v="1.3600319889724274E-3"/>
    <n v="1.3600319889724274E-3"/>
  </r>
  <r>
    <n v="4065"/>
    <n v="0"/>
    <x v="2"/>
    <x v="2"/>
    <x v="4"/>
    <s v="62-304.520 (7), F.A.C."/>
    <x v="4"/>
    <x v="4"/>
    <x v="11"/>
    <n v="6250"/>
    <s v="Hydric pine flatwoods"/>
    <n v="2000"/>
    <s v="Indian River County"/>
    <n v="2"/>
    <n v="1.3302116029949948E-3"/>
    <n v="9.2802540346578755E-3"/>
    <n v="1.3093727187189165E-3"/>
    <n v="9.2802540346578755E-3"/>
    <n v="1.3093727187189165E-3"/>
    <n v="1.3302116029949948E-3"/>
    <n v="9.2802540346578755E-3"/>
    <n v="9.2802540346578755E-3"/>
    <n v="3.3861337757330539"/>
    <n v="1"/>
    <n v="1"/>
    <n v="1.3093727187189165E-3"/>
    <n v="1.3093727187189165E-3"/>
  </r>
  <r>
    <n v="3244"/>
    <n v="0"/>
    <x v="2"/>
    <x v="2"/>
    <x v="4"/>
    <s v="62-304.520 (7)(b),(18), F.A.C."/>
    <x v="4"/>
    <x v="4"/>
    <x v="1"/>
    <n v="6250"/>
    <s v="Hydric pine flatwoods"/>
    <n v="6250"/>
    <s v="Brevard County"/>
    <n v="60"/>
    <n v="12.68827663216083"/>
    <n v="0"/>
    <n v="0"/>
    <n v="54.585668104717435"/>
    <n v="5.4400616733959444"/>
    <n v="12.68827663216083"/>
    <n v="54.585668104717435"/>
    <n v="54.585668104717435"/>
    <n v="24765.36070092758"/>
    <n v="1"/>
    <n v="1"/>
    <n v="5.4400616733959444"/>
    <n v="5.4400616733959444"/>
  </r>
  <r>
    <n v="3432"/>
    <n v="0"/>
    <x v="2"/>
    <x v="2"/>
    <x v="4"/>
    <s v="62-304.520 (7)(b),(19), F.A.C."/>
    <x v="4"/>
    <x v="4"/>
    <x v="1"/>
    <n v="6250"/>
    <s v="Hydric pine flatwoods"/>
    <n v="6250"/>
    <s v="Brevard County"/>
    <n v="7"/>
    <n v="1.5144472513304099"/>
    <n v="0"/>
    <n v="0"/>
    <n v="6.5814372069324554"/>
    <n v="0.72177829526185544"/>
    <n v="1.5144472513304099"/>
    <n v="6.5814372069324554"/>
    <n v="6.5814372069324554"/>
    <n v="3139.5809013017279"/>
    <n v="1"/>
    <n v="1"/>
    <n v="0.72177829526185544"/>
    <n v="0.72177829526185544"/>
  </r>
  <r>
    <n v="4153"/>
    <n v="0"/>
    <x v="2"/>
    <x v="2"/>
    <x v="4"/>
    <s v="62-304.520 (7), F.A.C."/>
    <x v="4"/>
    <x v="4"/>
    <x v="1"/>
    <n v="6250"/>
    <s v="Hydric pine flatwoods"/>
    <n v="6250"/>
    <s v="Brevard County"/>
    <n v="2843"/>
    <n v="934.02728125586441"/>
    <n v="0"/>
    <n v="0"/>
    <n v="3791.0549971016562"/>
    <n v="377.49811919676569"/>
    <n v="934.02728125586441"/>
    <n v="3791.0549971016562"/>
    <n v="3791.0549971016562"/>
    <n v="1817183.0578888552"/>
    <n v="1"/>
    <n v="1"/>
    <n v="377.49811919676569"/>
    <n v="377.49811919676569"/>
  </r>
  <r>
    <n v="1342"/>
    <n v="0"/>
    <x v="2"/>
    <x v="3"/>
    <x v="4"/>
    <s v="62-304.520 (7), F.A.C."/>
    <x v="4"/>
    <x v="4"/>
    <x v="1"/>
    <n v="6250"/>
    <s v="Hydric pine flatwoods"/>
    <n v="6250"/>
    <s v="Brevard County       SJRWMD C-1 Diversion"/>
    <n v="4"/>
    <n v="0.46976540860072513"/>
    <n v="0"/>
    <n v="0"/>
    <n v="0.86646075252861743"/>
    <n v="0.17085217473955494"/>
    <n v="0.46976540860072513"/>
    <n v="3.0085442796132544"/>
    <n v="0.86646075252861743"/>
    <n v="1467.5810472321286"/>
    <n v="0.28800000000000003"/>
    <n v="0.46899999999999997"/>
    <n v="0.36429035125704678"/>
    <n v="0.17085217473955494"/>
  </r>
  <r>
    <n v="3461"/>
    <n v="0"/>
    <x v="2"/>
    <x v="2"/>
    <x v="4"/>
    <s v="62-304.520 (7)(b),(19), F.A.C."/>
    <x v="4"/>
    <x v="4"/>
    <x v="13"/>
    <n v="6250"/>
    <s v="Hydric pine flatwoods"/>
    <n v="6250"/>
    <s v="City of Fellsmere                      Indian River County"/>
    <n v="991"/>
    <n v="280.35098628116151"/>
    <n v="0"/>
    <n v="0"/>
    <n v="1295.770730172542"/>
    <n v="132.3575960437739"/>
    <n v="280.35098628116151"/>
    <n v="1295.770730172542"/>
    <n v="1295.770730172542"/>
    <n v="626177.251586686"/>
    <n v="1"/>
    <n v="1"/>
    <n v="132.3575960437739"/>
    <n v="132.3575960437739"/>
  </r>
  <r>
    <n v="4219"/>
    <n v="0"/>
    <x v="2"/>
    <x v="2"/>
    <x v="4"/>
    <s v="62-304.520 (7), F.A.C."/>
    <x v="4"/>
    <x v="4"/>
    <x v="13"/>
    <n v="6250"/>
    <s v="Hydric pine flatwoods"/>
    <n v="6250"/>
    <s v="City of Fellsmere                      Indian River County"/>
    <n v="27"/>
    <n v="7.6301969820094806"/>
    <n v="0"/>
    <n v="0"/>
    <n v="37.166098631275702"/>
    <n v="4.1387142773148842"/>
    <n v="7.6301969820094806"/>
    <n v="37.166098631275702"/>
    <n v="37.166098631275702"/>
    <n v="17262.603408056311"/>
    <n v="1"/>
    <n v="1"/>
    <n v="4.1387142773148842"/>
    <n v="4.1387142773148842"/>
  </r>
  <r>
    <n v="871"/>
    <n v="0"/>
    <x v="2"/>
    <x v="3"/>
    <x v="4"/>
    <s v="62-304.520 (7)(b),(16), F.A.C."/>
    <x v="4"/>
    <x v="4"/>
    <x v="8"/>
    <n v="6250"/>
    <s v="Hydric pine flatwoods"/>
    <n v="6250"/>
    <s v="City of Melbourne                 Brevard County"/>
    <n v="153"/>
    <n v="44.36540325328383"/>
    <n v="0"/>
    <n v="0"/>
    <n v="223.30822831573553"/>
    <n v="23.326143018095841"/>
    <n v="44.36540325328383"/>
    <n v="223.30822831573553"/>
    <n v="223.30822831573553"/>
    <n v="108039.36402979586"/>
    <n v="1"/>
    <n v="1"/>
    <n v="23.326143018095841"/>
    <n v="23.326143018095841"/>
  </r>
  <r>
    <n v="1680"/>
    <n v="0"/>
    <x v="2"/>
    <x v="3"/>
    <x v="4"/>
    <s v="62-304.520 (7), F.A.C."/>
    <x v="4"/>
    <x v="4"/>
    <x v="14"/>
    <n v="6250"/>
    <s v="Hydric pine flatwoods"/>
    <n v="6250"/>
    <s v="City of Melbourne              City of West Melbourne   Brevard County       SJRWMD C-1 Diversion"/>
    <n v="7"/>
    <n v="2.6606529935952108E-2"/>
    <n v="0"/>
    <n v="0"/>
    <n v="5.8646143072895798E-2"/>
    <n v="1.4269563309642059E-2"/>
    <n v="2.6606529935952108E-2"/>
    <n v="0.20363244122533261"/>
    <n v="5.8646143072895798E-2"/>
    <n v="73.960178604457838"/>
    <n v="0.28800000000000003"/>
    <n v="0.46899999999999997"/>
    <n v="3.042550812290418E-2"/>
    <n v="1.4269563309642059E-2"/>
  </r>
  <r>
    <n v="1564"/>
    <n v="0"/>
    <x v="2"/>
    <x v="3"/>
    <x v="4"/>
    <s v="62-304.520 (7), F.A.C."/>
    <x v="4"/>
    <x v="4"/>
    <x v="15"/>
    <n v="6250"/>
    <s v="Hydric pine flatwoods"/>
    <n v="6250"/>
    <s v="City of Palm Bay            Brevard County"/>
    <n v="28"/>
    <n v="6.8817459497976765"/>
    <n v="0"/>
    <n v="0"/>
    <n v="47.828107464018849"/>
    <n v="5.996057040558239"/>
    <n v="6.8817459497976765"/>
    <n v="47.828107464018849"/>
    <n v="47.828107464018849"/>
    <n v="22702.900806595437"/>
    <n v="1"/>
    <n v="1"/>
    <n v="5.996057040558239"/>
    <n v="5.996057040558239"/>
  </r>
  <r>
    <n v="4273"/>
    <n v="0"/>
    <x v="2"/>
    <x v="2"/>
    <x v="4"/>
    <s v="62-304.520 (7), F.A.C."/>
    <x v="4"/>
    <x v="4"/>
    <x v="15"/>
    <n v="6250"/>
    <s v="Hydric pine flatwoods"/>
    <n v="6250"/>
    <s v="City of Palm Bay            Brevard County"/>
    <n v="29"/>
    <n v="4.056302630599748"/>
    <n v="0"/>
    <n v="0"/>
    <n v="19.444003941260885"/>
    <n v="2.2125788347402517"/>
    <n v="4.056302630599748"/>
    <n v="19.444003941260885"/>
    <n v="19.444003941260885"/>
    <n v="8408.4733879049782"/>
    <n v="1"/>
    <n v="1"/>
    <n v="2.2125788347402517"/>
    <n v="2.2125788347402517"/>
  </r>
  <r>
    <n v="1565"/>
    <n v="0"/>
    <x v="2"/>
    <x v="3"/>
    <x v="4"/>
    <s v="62-304.520 (7), F.A.C."/>
    <x v="4"/>
    <x v="4"/>
    <x v="15"/>
    <n v="6250"/>
    <s v="Hydric pine flatwoods"/>
    <n v="6250"/>
    <s v="City of Palm Bay            Brevard County       SJRWMD C-1 Diversion"/>
    <n v="200"/>
    <n v="68.044551471012596"/>
    <n v="0"/>
    <n v="0"/>
    <n v="112.18270319614193"/>
    <n v="23.309738239127629"/>
    <n v="68.044551471012596"/>
    <n v="389.52327498660389"/>
    <n v="112.18270319614193"/>
    <n v="211255.62905415572"/>
    <n v="0.28800000000000003"/>
    <n v="0.46899999999999997"/>
    <n v="49.700934411785994"/>
    <n v="23.309738239127629"/>
  </r>
  <r>
    <n v="4354"/>
    <n v="0"/>
    <x v="2"/>
    <x v="2"/>
    <x v="4"/>
    <s v="62-304.520 (7), F.A.C."/>
    <x v="4"/>
    <x v="4"/>
    <x v="16"/>
    <n v="6250"/>
    <s v="Hydric pine flatwoods"/>
    <n v="6250"/>
    <s v="City of Sebastian      Indian River County"/>
    <n v="2"/>
    <n v="1.472890116579505E-2"/>
    <n v="0"/>
    <n v="0"/>
    <n v="0.11064669181386239"/>
    <n v="1.5486858834374048E-2"/>
    <n v="1.472890116579505E-2"/>
    <n v="0.11064669181386239"/>
    <n v="0.11064669181386239"/>
    <n v="56.490095291082497"/>
    <n v="1"/>
    <n v="1"/>
    <n v="1.5486858834374048E-2"/>
    <n v="1.5486858834374048E-2"/>
  </r>
  <r>
    <n v="2704"/>
    <n v="0"/>
    <x v="2"/>
    <x v="4"/>
    <x v="4"/>
    <s v="62-304.520 (8), F.A.C."/>
    <x v="4"/>
    <x v="4"/>
    <x v="17"/>
    <n v="6250"/>
    <s v="Hydric pine flatwoods"/>
    <n v="6250"/>
    <s v="City of Vero Beach    Indian River County"/>
    <n v="12"/>
    <n v="2.8287875783457199"/>
    <n v="0"/>
    <n v="0"/>
    <n v="15.643265549098887"/>
    <n v="1.7403723565313423"/>
    <n v="2.8287875783457199"/>
    <n v="15.643265549098887"/>
    <n v="15.643265549098887"/>
    <n v="7252.6472321207993"/>
    <n v="1"/>
    <n v="1"/>
    <n v="1.7403723565313423"/>
    <n v="1.7403723565313423"/>
  </r>
  <r>
    <n v="1681"/>
    <n v="0"/>
    <x v="2"/>
    <x v="3"/>
    <x v="4"/>
    <s v="62-304.520 (7), F.A.C."/>
    <x v="4"/>
    <x v="4"/>
    <x v="14"/>
    <n v="6250"/>
    <s v="Hydric pine flatwoods"/>
    <n v="6250"/>
    <s v="City of West Melbourne   Brevard County       SJRWMD C-1 Diversion"/>
    <n v="282"/>
    <n v="46.589927952592681"/>
    <n v="0"/>
    <n v="0"/>
    <n v="77.057100356262026"/>
    <n v="14.834951966753883"/>
    <n v="46.589927952592681"/>
    <n v="267.5593762370209"/>
    <n v="77.057100356262026"/>
    <n v="139073.88509034962"/>
    <n v="0.28800000000000003"/>
    <n v="0.46899999999999997"/>
    <n v="31.631027647662865"/>
    <n v="14.834951966753883"/>
  </r>
  <r>
    <n v="3562"/>
    <n v="0"/>
    <x v="2"/>
    <x v="2"/>
    <x v="4"/>
    <s v="62-304.520 (7)(b),(19), F.A.C."/>
    <x v="4"/>
    <x v="4"/>
    <x v="18"/>
    <n v="6250"/>
    <s v="Hydric pine flatwoods"/>
    <n v="6250"/>
    <s v="FDOT District 4                                       Indian River County"/>
    <n v="41"/>
    <n v="7.2482338808745608"/>
    <n v="0"/>
    <n v="0"/>
    <n v="34.415300713687643"/>
    <n v="3.6553285975223639"/>
    <n v="7.2482338808745608"/>
    <n v="34.415300713687643"/>
    <n v="34.415300713687643"/>
    <n v="15570.26916997939"/>
    <n v="1"/>
    <n v="1"/>
    <n v="3.6553285975223639"/>
    <n v="3.6553285975223639"/>
  </r>
  <r>
    <n v="3563"/>
    <n v="0"/>
    <x v="2"/>
    <x v="2"/>
    <x v="4"/>
    <s v="62-304.520 (7)(b),(19), F.A.C."/>
    <x v="4"/>
    <x v="4"/>
    <x v="18"/>
    <n v="6250"/>
    <s v="Hydric pine flatwoods"/>
    <n v="6250"/>
    <s v="FDOT District 4                 City of Fellsmere                      Indian River County"/>
    <n v="1"/>
    <n v="4.0638583853295399E-2"/>
    <n v="0"/>
    <n v="0"/>
    <n v="0.28915114347153237"/>
    <n v="3.361871975972798E-2"/>
    <n v="4.0638583853295399E-2"/>
    <n v="0.28915114347153237"/>
    <n v="0.28915114347153237"/>
    <n v="122.80007940395787"/>
    <n v="1"/>
    <n v="1"/>
    <n v="3.361871975972798E-2"/>
    <n v="3.361871975972798E-2"/>
  </r>
  <r>
    <n v="3564"/>
    <n v="0"/>
    <x v="2"/>
    <x v="2"/>
    <x v="4"/>
    <s v="62-304.520 (7)(b),(19), F.A.C."/>
    <x v="4"/>
    <x v="4"/>
    <x v="18"/>
    <n v="6250"/>
    <s v="Hydric pine flatwoods"/>
    <n v="6250"/>
    <s v="FDOT District 4       VLWCD                                Indian River County"/>
    <n v="1"/>
    <n v="6.4972240138798903E-2"/>
    <n v="0"/>
    <n v="0"/>
    <n v="0.40496766553069219"/>
    <n v="4.8607424766253071E-2"/>
    <n v="6.4972240138798903E-2"/>
    <n v="0.40496766553069219"/>
    <n v="0.40496766553069219"/>
    <n v="185.49093597529338"/>
    <n v="1"/>
    <n v="1"/>
    <n v="4.8607424766253071E-2"/>
    <n v="4.8607424766253071E-2"/>
  </r>
  <r>
    <n v="4513"/>
    <n v="0"/>
    <x v="2"/>
    <x v="2"/>
    <x v="4"/>
    <s v="62-304.520 (7), F.A.C."/>
    <x v="4"/>
    <x v="4"/>
    <x v="6"/>
    <n v="6250"/>
    <s v="Hydric pine flatwoods"/>
    <n v="6250"/>
    <s v="FDOT District 5                                          Brevard County"/>
    <n v="30"/>
    <n v="1.1312989915788469"/>
    <n v="0"/>
    <n v="0"/>
    <n v="7.2526281110116368"/>
    <n v="0.8694950654612692"/>
    <n v="1.1312989915788469"/>
    <n v="7.2526281110116368"/>
    <n v="7.2526281110116368"/>
    <n v="3253.174053986219"/>
    <n v="1"/>
    <n v="1"/>
    <n v="0.8694950654612692"/>
    <n v="0.8694950654612692"/>
  </r>
  <r>
    <n v="4591"/>
    <n v="0"/>
    <x v="2"/>
    <x v="2"/>
    <x v="4"/>
    <s v="62-304.520 (7), F.A.C."/>
    <x v="4"/>
    <x v="4"/>
    <x v="19"/>
    <n v="6250"/>
    <s v="Hydric pine flatwoods"/>
    <n v="6250"/>
    <s v="FWCD                                     Indian River County"/>
    <n v="8"/>
    <n v="0.7013699573848251"/>
    <n v="0"/>
    <n v="0"/>
    <n v="4.5649867086265017"/>
    <n v="0.59248414197131305"/>
    <n v="0.7013699573848251"/>
    <n v="4.5649867086265017"/>
    <n v="4.5649867086265017"/>
    <n v="1977.6663412167975"/>
    <n v="1"/>
    <n v="1"/>
    <n v="0.59248414197131305"/>
    <n v="0.59248414197131305"/>
  </r>
  <r>
    <n v="4592"/>
    <n v="0"/>
    <x v="2"/>
    <x v="2"/>
    <x v="4"/>
    <s v="62-304.520 (7), F.A.C."/>
    <x v="4"/>
    <x v="4"/>
    <x v="19"/>
    <n v="6250"/>
    <s v="Hydric pine flatwoods"/>
    <n v="6250"/>
    <s v="FWCD               City of Fellsmere                      Indian River County"/>
    <n v="3"/>
    <n v="0.15720605627003056"/>
    <n v="0"/>
    <n v="0"/>
    <n v="0.66283279171628851"/>
    <n v="6.2118601113339757E-2"/>
    <n v="0.15720605627003056"/>
    <n v="0.66283279171628851"/>
    <n v="0.66283279171628851"/>
    <n v="315.14011459654233"/>
    <n v="1"/>
    <n v="1"/>
    <n v="6.2118601113339757E-2"/>
    <n v="6.2118601113339757E-2"/>
  </r>
  <r>
    <n v="2966"/>
    <n v="0"/>
    <x v="2"/>
    <x v="4"/>
    <x v="4"/>
    <s v="62-304.520 (8), F.A.C."/>
    <x v="4"/>
    <x v="4"/>
    <x v="12"/>
    <n v="6250"/>
    <s v="Hydric pine flatwoods"/>
    <n v="6250"/>
    <s v="Indian River County"/>
    <n v="6"/>
    <n v="0.6095352963609455"/>
    <n v="0"/>
    <n v="0"/>
    <n v="5.4490329252880576"/>
    <n v="0.76933696654200823"/>
    <n v="0.6095352963609455"/>
    <n v="5.4490329252880576"/>
    <n v="5.4490329252880576"/>
    <n v="2188.2622935656264"/>
    <n v="1"/>
    <n v="1"/>
    <n v="0.76933696654200823"/>
    <n v="0.76933696654200823"/>
  </r>
  <r>
    <n v="3645"/>
    <n v="0"/>
    <x v="2"/>
    <x v="2"/>
    <x v="4"/>
    <s v="62-304.520 (7)(b),(19), F.A.C."/>
    <x v="4"/>
    <x v="4"/>
    <x v="12"/>
    <n v="6250"/>
    <s v="Hydric pine flatwoods"/>
    <n v="6250"/>
    <s v="Indian River County"/>
    <n v="1286"/>
    <n v="476.3673038790364"/>
    <n v="0"/>
    <n v="0"/>
    <n v="1815.6002509671769"/>
    <n v="181.04734396044645"/>
    <n v="476.3673038790364"/>
    <n v="1815.6002509671769"/>
    <n v="1815.6002509671769"/>
    <n v="876887.13145335345"/>
    <n v="1"/>
    <n v="1"/>
    <n v="181.04734396044645"/>
    <n v="181.04734396044645"/>
  </r>
  <r>
    <n v="4681"/>
    <n v="0"/>
    <x v="2"/>
    <x v="2"/>
    <x v="4"/>
    <s v="62-304.520 (7), F.A.C."/>
    <x v="4"/>
    <x v="4"/>
    <x v="12"/>
    <n v="6250"/>
    <s v="Hydric pine flatwoods"/>
    <n v="6250"/>
    <s v="Indian River County"/>
    <n v="1530"/>
    <n v="505.50550995098746"/>
    <n v="0"/>
    <n v="0"/>
    <n v="2126.1707799675883"/>
    <n v="223.87287183829665"/>
    <n v="505.50550995098746"/>
    <n v="2126.1707799675883"/>
    <n v="2126.1707799675883"/>
    <n v="1022638.1397144854"/>
    <n v="1"/>
    <n v="1"/>
    <n v="223.87287183829665"/>
    <n v="223.87287183829665"/>
  </r>
  <r>
    <n v="2109"/>
    <n v="0"/>
    <x v="2"/>
    <x v="3"/>
    <x v="4"/>
    <s v="62-304.520 (7), F.A.C."/>
    <x v="4"/>
    <x v="4"/>
    <x v="22"/>
    <n v="6250"/>
    <s v="Hydric pine flatwoods"/>
    <n v="6250"/>
    <s v="MTWCD                                 City of West Melbourne   Brevard County       SJRWMD C-1 Diversion"/>
    <n v="2"/>
    <n v="9.4445495216323851E-4"/>
    <n v="0"/>
    <n v="0"/>
    <n v="1.6707331415786978E-3"/>
    <n v="3.0267245727303615E-4"/>
    <n v="9.4445495216323851E-4"/>
    <n v="5.8011567415926996E-3"/>
    <n v="1.6707331415786978E-3"/>
    <n v="2.71928635301864"/>
    <n v="0.28800000000000003"/>
    <n v="0.46899999999999997"/>
    <n v="6.4535705175487452E-4"/>
    <n v="3.0267245727303615E-4"/>
  </r>
  <r>
    <n v="2110"/>
    <n v="0"/>
    <x v="2"/>
    <x v="3"/>
    <x v="4"/>
    <s v="62-304.520 (7), F.A.C."/>
    <x v="4"/>
    <x v="4"/>
    <x v="22"/>
    <n v="6250"/>
    <s v="Hydric pine flatwoods"/>
    <n v="6250"/>
    <s v="MTWCD                        City of Palm Bay            Brevard County       SJRWMD C-1 Diversion"/>
    <n v="3"/>
    <n v="0.24048230338968513"/>
    <n v="0"/>
    <n v="0"/>
    <n v="0.61252057298633977"/>
    <n v="0.13907300306210812"/>
    <n v="0.24048230338968513"/>
    <n v="2.1268075450914572"/>
    <n v="0.61252057298633977"/>
    <n v="984.67146068395959"/>
    <n v="0.28800000000000003"/>
    <n v="0.46899999999999997"/>
    <n v="0.2965309233733649"/>
    <n v="0.13907300306210812"/>
  </r>
  <r>
    <n v="5141"/>
    <n v="0"/>
    <x v="2"/>
    <x v="5"/>
    <x v="5"/>
    <s v="C-25 and South Indian River Lagoon"/>
    <x v="5"/>
    <x v="5"/>
    <x v="23"/>
    <n v="6250"/>
    <s v="Hydric pine flatwoods"/>
    <n v="6250"/>
    <s v="St. Lucie County"/>
    <n v="150"/>
    <n v="35.838906339837614"/>
    <n v="0"/>
    <n v="0"/>
    <n v="190.11748828299741"/>
    <n v="22.117727780666261"/>
    <n v="35.838906339837614"/>
    <n v="190.11748828299741"/>
    <n v="190.11748828299741"/>
    <n v="89571.160098817927"/>
    <n v="1"/>
    <n v="1"/>
    <n v="22.117727780666261"/>
    <n v="22.117727780666261"/>
  </r>
  <r>
    <n v="2275"/>
    <n v="0"/>
    <x v="2"/>
    <x v="3"/>
    <x v="4"/>
    <s v="62-304.520 (7), F.A.C."/>
    <x v="4"/>
    <x v="4"/>
    <x v="24"/>
    <n v="6250"/>
    <s v="Hydric pine flatwoods"/>
    <n v="6250"/>
    <s v="Town of Grant-Valkaria                      Brevard County"/>
    <n v="1112"/>
    <n v="335.59750914271183"/>
    <n v="0"/>
    <n v="0"/>
    <n v="1622.2880589001713"/>
    <n v="169.82371546004131"/>
    <n v="335.59750914271183"/>
    <n v="1622.2880589001713"/>
    <n v="1622.2880589001713"/>
    <n v="775142.91235214227"/>
    <n v="1"/>
    <n v="1"/>
    <n v="169.82371546004131"/>
    <n v="169.82371546004131"/>
  </r>
  <r>
    <n v="4766"/>
    <n v="0"/>
    <x v="2"/>
    <x v="2"/>
    <x v="4"/>
    <s v="62-304.520 (7), F.A.C."/>
    <x v="4"/>
    <x v="4"/>
    <x v="24"/>
    <n v="6250"/>
    <s v="Hydric pine flatwoods"/>
    <n v="6250"/>
    <s v="Town of Grant-Valkaria                      Brevard County"/>
    <n v="254"/>
    <n v="69.188990558419221"/>
    <n v="0"/>
    <n v="0"/>
    <n v="291.8949194141527"/>
    <n v="28.848742641251206"/>
    <n v="69.188990558419221"/>
    <n v="291.8949194141527"/>
    <n v="291.8949194141527"/>
    <n v="137157.6281239973"/>
    <n v="1"/>
    <n v="1"/>
    <n v="28.848742641251206"/>
    <n v="28.848742641251206"/>
  </r>
  <r>
    <n v="2276"/>
    <n v="0"/>
    <x v="2"/>
    <x v="3"/>
    <x v="4"/>
    <s v="62-304.520 (7), F.A.C."/>
    <x v="4"/>
    <x v="4"/>
    <x v="24"/>
    <n v="6250"/>
    <s v="Hydric pine flatwoods"/>
    <n v="6250"/>
    <s v="Town of Grant-Valkaria                      Brevard County       SJRWMD C-1 Diversion"/>
    <n v="15"/>
    <n v="2.7145501859719099"/>
    <n v="0"/>
    <n v="0"/>
    <n v="4.4024650680653208"/>
    <n v="0.81199618836476029"/>
    <n v="2.7145501859719099"/>
    <n v="15.286337041893473"/>
    <n v="4.4024650680653208"/>
    <n v="7099.6403767803849"/>
    <n v="0.28800000000000003"/>
    <n v="0.46899999999999997"/>
    <n v="1.7313351564280604"/>
    <n v="0.81199618836476029"/>
  </r>
  <r>
    <n v="2277"/>
    <n v="0"/>
    <x v="2"/>
    <x v="3"/>
    <x v="4"/>
    <s v="62-304.520 (7), F.A.C."/>
    <x v="4"/>
    <x v="4"/>
    <x v="24"/>
    <n v="6250"/>
    <s v="Hydric pine flatwoods"/>
    <n v="6250"/>
    <s v="Town of Grant-Valkaria          City of Palm Bay            Brevard County"/>
    <n v="3"/>
    <n v="0.25894763030696955"/>
    <n v="0"/>
    <n v="0"/>
    <n v="1.5238931020360418"/>
    <n v="0.17660793589176263"/>
    <n v="0.25894763030696955"/>
    <n v="1.5238931020360418"/>
    <n v="1.5238931020360418"/>
    <n v="694.76816752470768"/>
    <n v="1"/>
    <n v="1"/>
    <n v="0.17660793589176263"/>
    <n v="0.17660793589176263"/>
  </r>
  <r>
    <n v="2278"/>
    <n v="0"/>
    <x v="2"/>
    <x v="3"/>
    <x v="4"/>
    <s v="62-304.520 (7), F.A.C."/>
    <x v="4"/>
    <x v="4"/>
    <x v="24"/>
    <n v="6250"/>
    <s v="Hydric pine flatwoods"/>
    <n v="6250"/>
    <s v="Town of Grant-Valkaria    Town of Malabar                  Brevard County"/>
    <n v="8"/>
    <n v="0.20577873904151639"/>
    <n v="0"/>
    <n v="0"/>
    <n v="1.1928429051736027"/>
    <n v="0.1459559589749361"/>
    <n v="0.20577873904151639"/>
    <n v="1.1928429051736027"/>
    <n v="1.1928429051736027"/>
    <n v="534.10365623992266"/>
    <n v="1"/>
    <n v="1"/>
    <n v="0.1459559589749361"/>
    <n v="0.1459559589749361"/>
  </r>
  <r>
    <n v="2399"/>
    <n v="0"/>
    <x v="2"/>
    <x v="3"/>
    <x v="4"/>
    <s v="62-304.520 (7), F.A.C."/>
    <x v="4"/>
    <x v="4"/>
    <x v="26"/>
    <n v="6250"/>
    <s v="Hydric pine flatwoods"/>
    <n v="6250"/>
    <s v="Town of Malabar                  Brevard County"/>
    <n v="213"/>
    <n v="58.681730300235103"/>
    <n v="0"/>
    <n v="0"/>
    <n v="307.71662436669897"/>
    <n v="33.087231271248704"/>
    <n v="58.681730300235103"/>
    <n v="307.71662436669897"/>
    <n v="307.71662436669897"/>
    <n v="144931.97213076439"/>
    <n v="1"/>
    <n v="1"/>
    <n v="33.087231271248704"/>
    <n v="33.087231271248704"/>
  </r>
  <r>
    <n v="2425"/>
    <n v="0"/>
    <x v="2"/>
    <x v="3"/>
    <x v="4"/>
    <s v="62-304.520 (7), F.A.C."/>
    <x v="4"/>
    <x v="4"/>
    <x v="9"/>
    <n v="6250"/>
    <s v="Hydric pine flatwoods"/>
    <n v="6250"/>
    <s v="US Air Force                 City of Palm Bay            Brevard County       SJRWMD C-1 Diversion"/>
    <n v="14"/>
    <n v="3.1704059791929975"/>
    <n v="0"/>
    <n v="0"/>
    <n v="7.0158918030387731"/>
    <n v="0.9735115953758029"/>
    <n v="3.1704059791929975"/>
    <n v="24.360735427217961"/>
    <n v="7.0158918030387731"/>
    <n v="11173.651226560032"/>
    <n v="0.28800000000000003"/>
    <n v="0.46899999999999997"/>
    <n v="2.0757176873684497"/>
    <n v="0.9735115953758029"/>
  </r>
  <r>
    <n v="3747"/>
    <n v="0"/>
    <x v="2"/>
    <x v="2"/>
    <x v="4"/>
    <s v="62-304.520 (7)(b),(19), F.A.C."/>
    <x v="4"/>
    <x v="4"/>
    <x v="28"/>
    <n v="6250"/>
    <s v="Hydric pine flatwoods"/>
    <n v="6250"/>
    <s v="VLWCD                                Indian River County"/>
    <n v="1"/>
    <n v="1.8397959367942255E-2"/>
    <n v="0"/>
    <n v="0"/>
    <n v="0.11467326107038328"/>
    <n v="1.3763992497709933E-2"/>
    <n v="1.8397959367942255E-2"/>
    <n v="0.11467326107038328"/>
    <n v="0.11467326107038328"/>
    <n v="52.524812072119545"/>
    <n v="1"/>
    <n v="1"/>
    <n v="1.3763992497709933E-2"/>
    <n v="1.3763992497709933E-2"/>
  </r>
  <r>
    <n v="3748"/>
    <n v="0"/>
    <x v="2"/>
    <x v="2"/>
    <x v="4"/>
    <s v="62-304.520 (7)(b),(19), F.A.C."/>
    <x v="4"/>
    <x v="4"/>
    <x v="28"/>
    <n v="6250"/>
    <s v="Hydric pine flatwoods"/>
    <n v="6250"/>
    <s v="VLWCD          City of Fellsmere                      Indian River County"/>
    <n v="18"/>
    <n v="2.7592251745453535"/>
    <n v="0"/>
    <n v="0"/>
    <n v="12.744580752607938"/>
    <n v="1.3139904886459584"/>
    <n v="2.7592251745453535"/>
    <n v="12.744580752607938"/>
    <n v="12.744580752607938"/>
    <n v="6081.9115509725752"/>
    <n v="1"/>
    <n v="1"/>
    <n v="1.3139904886459584"/>
    <n v="1.3139904886459584"/>
  </r>
  <r>
    <n v="3396"/>
    <n v="0"/>
    <x v="2"/>
    <x v="2"/>
    <x v="4"/>
    <s v="62-304.520 (7)(b),(19), F.A.C."/>
    <x v="4"/>
    <x v="4"/>
    <x v="11"/>
    <n v="6300"/>
    <s v="Wetland Forested Mixed"/>
    <n v="2000"/>
    <s v="City of Fellsmere                      Indian River County"/>
    <n v="5"/>
    <n v="1.589581052733136"/>
    <n v="9.5618063219478238"/>
    <n v="1.0021068724156978"/>
    <n v="9.5618063219478238"/>
    <n v="1.0021068724156978"/>
    <n v="1.589581052733136"/>
    <n v="9.5618063219478238"/>
    <n v="9.5618063219478238"/>
    <n v="3524.3849103172724"/>
    <n v="1"/>
    <n v="1"/>
    <n v="1.0021068724156978"/>
    <n v="1.0021068724156978"/>
  </r>
  <r>
    <n v="4066"/>
    <n v="0"/>
    <x v="2"/>
    <x v="2"/>
    <x v="4"/>
    <s v="62-304.520 (7), F.A.C."/>
    <x v="4"/>
    <x v="4"/>
    <x v="11"/>
    <n v="6300"/>
    <s v="Wetland Forested Mixed"/>
    <n v="2000"/>
    <s v="FWCD                                     Indian River County"/>
    <n v="4"/>
    <n v="0.21479723670575884"/>
    <n v="1.3191321321447105"/>
    <n v="0.1511612121736613"/>
    <n v="1.3191321321447105"/>
    <n v="0.1511612121736613"/>
    <n v="0.21479723670575884"/>
    <n v="1.3191321321447105"/>
    <n v="1.3191321321447105"/>
    <n v="593.2235654480105"/>
    <n v="1"/>
    <n v="1"/>
    <n v="0.1511612121736613"/>
    <n v="0.1511612121736613"/>
  </r>
  <r>
    <n v="2600"/>
    <n v="0"/>
    <x v="2"/>
    <x v="4"/>
    <x v="4"/>
    <s v="62-304.520 (8), F.A.C."/>
    <x v="4"/>
    <x v="4"/>
    <x v="11"/>
    <n v="6300"/>
    <s v="Wetland Forested Mixed"/>
    <n v="2000"/>
    <s v="Indian River County"/>
    <n v="5"/>
    <n v="8.0064125753079697E-4"/>
    <n v="5.7388347590074376E-3"/>
    <n v="7.5466387553505432E-4"/>
    <n v="5.7388347590074376E-3"/>
    <n v="7.5466387553505432E-4"/>
    <n v="8.0064125753079697E-4"/>
    <n v="5.7388347590074376E-3"/>
    <n v="5.7388347590074376E-3"/>
    <n v="2.5532568988334754"/>
    <n v="1"/>
    <n v="1"/>
    <n v="7.5466387553505432E-4"/>
    <n v="7.5466387553505432E-4"/>
  </r>
  <r>
    <n v="4067"/>
    <n v="0"/>
    <x v="2"/>
    <x v="2"/>
    <x v="4"/>
    <s v="62-304.520 (7), F.A.C."/>
    <x v="4"/>
    <x v="4"/>
    <x v="11"/>
    <n v="6300"/>
    <s v="Wetland Forested Mixed"/>
    <n v="2000"/>
    <s v="Indian River County"/>
    <n v="9"/>
    <n v="0.69204036821153025"/>
    <n v="5.8660310060795675"/>
    <n v="0.78753599907899585"/>
    <n v="5.8660310060795675"/>
    <n v="0.78753599907899585"/>
    <n v="0.69204036821153025"/>
    <n v="5.8660310060795675"/>
    <n v="5.8660310060795675"/>
    <n v="2259.4223930665162"/>
    <n v="1"/>
    <n v="1"/>
    <n v="0.78753599907899585"/>
    <n v="0.78753599907899585"/>
  </r>
  <r>
    <n v="1343"/>
    <n v="0"/>
    <x v="2"/>
    <x v="3"/>
    <x v="4"/>
    <s v="62-304.520 (7), F.A.C."/>
    <x v="4"/>
    <x v="4"/>
    <x v="1"/>
    <n v="6300"/>
    <s v="Wetland Forested Mixed"/>
    <n v="6300"/>
    <s v="Brevard County"/>
    <n v="2"/>
    <n v="0.22187391857006589"/>
    <n v="0"/>
    <n v="0"/>
    <n v="1.404883324439141"/>
    <n v="0.12184978491422002"/>
    <n v="0.22187391857006589"/>
    <n v="1.404883324439141"/>
    <n v="1.404883324439141"/>
    <n v="555.28593781758934"/>
    <n v="1"/>
    <n v="1"/>
    <n v="0.12184978491422002"/>
    <n v="0.12184978491422002"/>
  </r>
  <r>
    <n v="3245"/>
    <n v="0"/>
    <x v="2"/>
    <x v="2"/>
    <x v="4"/>
    <s v="62-304.520 (7)(b),(18), F.A.C."/>
    <x v="4"/>
    <x v="4"/>
    <x v="1"/>
    <n v="6300"/>
    <s v="Wetland Forested Mixed"/>
    <n v="6300"/>
    <s v="Brevard County"/>
    <n v="7"/>
    <n v="1.3647362509815035"/>
    <n v="0"/>
    <n v="0"/>
    <n v="6.8966642504800966"/>
    <n v="0.67656851880272129"/>
    <n v="1.3647362509815035"/>
    <n v="6.8966642504800966"/>
    <n v="6.8966642504800966"/>
    <n v="2688.1700927648353"/>
    <n v="1"/>
    <n v="1"/>
    <n v="0.67656851880272129"/>
    <n v="0.67656851880272129"/>
  </r>
  <r>
    <n v="4154"/>
    <n v="0"/>
    <x v="2"/>
    <x v="2"/>
    <x v="4"/>
    <s v="62-304.520 (7), F.A.C."/>
    <x v="4"/>
    <x v="4"/>
    <x v="1"/>
    <n v="6300"/>
    <s v="Wetland Forested Mixed"/>
    <n v="6300"/>
    <s v="Brevard County"/>
    <n v="883"/>
    <n v="291.10534560174926"/>
    <n v="0"/>
    <n v="0"/>
    <n v="1525.0673632572079"/>
    <n v="137.26552553241899"/>
    <n v="291.10534560174926"/>
    <n v="1525.0673632572079"/>
    <n v="1525.0673632572079"/>
    <n v="578462.39330018661"/>
    <n v="1"/>
    <n v="1"/>
    <n v="137.26552553241899"/>
    <n v="137.26552553241899"/>
  </r>
  <r>
    <n v="3462"/>
    <n v="0"/>
    <x v="2"/>
    <x v="2"/>
    <x v="4"/>
    <s v="62-304.520 (7)(b),(19), F.A.C."/>
    <x v="4"/>
    <x v="4"/>
    <x v="13"/>
    <n v="6300"/>
    <s v="Wetland Forested Mixed"/>
    <n v="6300"/>
    <s v="City of Fellsmere                      Indian River County"/>
    <n v="434"/>
    <n v="132.82043276535558"/>
    <n v="0"/>
    <n v="0"/>
    <n v="782.51583528494393"/>
    <n v="74.148114520043421"/>
    <n v="132.82043276535558"/>
    <n v="782.51583528494393"/>
    <n v="782.51583528494393"/>
    <n v="305980.72731236211"/>
    <n v="1"/>
    <n v="1"/>
    <n v="74.148114520043421"/>
    <n v="74.148114520043421"/>
  </r>
  <r>
    <n v="872"/>
    <n v="0"/>
    <x v="2"/>
    <x v="3"/>
    <x v="4"/>
    <s v="62-304.520 (7)(b),(16), F.A.C."/>
    <x v="4"/>
    <x v="4"/>
    <x v="8"/>
    <n v="6300"/>
    <s v="Wetland Forested Mixed"/>
    <n v="6300"/>
    <s v="City of Melbourne                 Brevard County"/>
    <n v="18"/>
    <n v="2.4834862420295556"/>
    <n v="0"/>
    <n v="0"/>
    <n v="13.558771412162722"/>
    <n v="1.8064821122517769"/>
    <n v="2.4834862420295556"/>
    <n v="13.558771412162722"/>
    <n v="13.558771412162722"/>
    <n v="7527.7203298920613"/>
    <n v="1"/>
    <n v="1"/>
    <n v="1.8064821122517769"/>
    <n v="1.8064821122517769"/>
  </r>
  <r>
    <n v="1434"/>
    <n v="0"/>
    <x v="2"/>
    <x v="3"/>
    <x v="4"/>
    <s v="62-304.520 (7), F.A.C."/>
    <x v="4"/>
    <x v="4"/>
    <x v="8"/>
    <n v="6300"/>
    <s v="Wetland Forested Mixed"/>
    <n v="6300"/>
    <s v="City of Melbourne                 Brevard County       SJRWMD C-1 Diversion"/>
    <n v="6"/>
    <n v="0.32934059323873144"/>
    <n v="0"/>
    <n v="0"/>
    <n v="0.86998537326982339"/>
    <n v="0.20994616763592217"/>
    <n v="0.32934059323873144"/>
    <n v="3.0207825460757753"/>
    <n v="0.86998537326982339"/>
    <n v="1054.2288696778644"/>
    <n v="0.28800000000000003"/>
    <n v="0.46899999999999997"/>
    <n v="0.44764641286977008"/>
    <n v="0.20994616763592217"/>
  </r>
  <r>
    <n v="1566"/>
    <n v="0"/>
    <x v="2"/>
    <x v="3"/>
    <x v="4"/>
    <s v="62-304.520 (7), F.A.C."/>
    <x v="4"/>
    <x v="4"/>
    <x v="15"/>
    <n v="6300"/>
    <s v="Wetland Forested Mixed"/>
    <n v="6300"/>
    <s v="City of Palm Bay            Brevard County"/>
    <n v="137"/>
    <n v="44.591420273692854"/>
    <n v="0"/>
    <n v="0"/>
    <n v="358.07158940871631"/>
    <n v="42.883612450433418"/>
    <n v="44.591420273692854"/>
    <n v="358.07158940871631"/>
    <n v="358.07158940871631"/>
    <n v="174234.9285411415"/>
    <n v="1"/>
    <n v="1"/>
    <n v="42.883612450433418"/>
    <n v="42.883612450433418"/>
  </r>
  <r>
    <n v="4274"/>
    <n v="0"/>
    <x v="2"/>
    <x v="2"/>
    <x v="4"/>
    <s v="62-304.520 (7), F.A.C."/>
    <x v="4"/>
    <x v="4"/>
    <x v="15"/>
    <n v="6300"/>
    <s v="Wetland Forested Mixed"/>
    <n v="6300"/>
    <s v="City of Palm Bay            Brevard County"/>
    <n v="52"/>
    <n v="12.113996940869871"/>
    <n v="0"/>
    <n v="0"/>
    <n v="70.942324753946423"/>
    <n v="6.7691612593013124"/>
    <n v="12.113996940869871"/>
    <n v="70.942324753946423"/>
    <n v="70.942324753946423"/>
    <n v="27278.143093398896"/>
    <n v="1"/>
    <n v="1"/>
    <n v="6.7691612593013124"/>
    <n v="6.7691612593013124"/>
  </r>
  <r>
    <n v="1567"/>
    <n v="0"/>
    <x v="2"/>
    <x v="3"/>
    <x v="4"/>
    <s v="62-304.520 (7), F.A.C."/>
    <x v="4"/>
    <x v="4"/>
    <x v="15"/>
    <n v="6300"/>
    <s v="Wetland Forested Mixed"/>
    <n v="6300"/>
    <s v="City of Palm Bay            Brevard County       SJRWMD C-1 Diversion"/>
    <n v="158"/>
    <n v="46.783342387490421"/>
    <n v="0"/>
    <n v="0"/>
    <n v="102.46869435856895"/>
    <n v="17.89612460381878"/>
    <n v="46.783342387490421"/>
    <n v="355.79407763391993"/>
    <n v="102.46869435856895"/>
    <n v="145366.75067918957"/>
    <n v="0.28800000000000003"/>
    <n v="0.46899999999999997"/>
    <n v="38.158048195775656"/>
    <n v="17.89612460381878"/>
  </r>
  <r>
    <n v="4355"/>
    <n v="0"/>
    <x v="2"/>
    <x v="2"/>
    <x v="4"/>
    <s v="62-304.520 (7), F.A.C."/>
    <x v="4"/>
    <x v="4"/>
    <x v="16"/>
    <n v="6300"/>
    <s v="Wetland Forested Mixed"/>
    <n v="6300"/>
    <s v="City of Sebastian      Indian River County"/>
    <n v="4"/>
    <n v="6.5957382628452854E-2"/>
    <n v="0"/>
    <n v="0"/>
    <n v="0.51239434068518142"/>
    <n v="6.7880036343624814E-2"/>
    <n v="6.5957382628452854E-2"/>
    <n v="0.51239434068518142"/>
    <n v="0.51239434068518142"/>
    <n v="251.90779392312979"/>
    <n v="1"/>
    <n v="1"/>
    <n v="6.7880036343624814E-2"/>
    <n v="6.7880036343624814E-2"/>
  </r>
  <r>
    <n v="4969"/>
    <n v="0"/>
    <x v="2"/>
    <x v="5"/>
    <x v="5"/>
    <s v="C-25 and South Indian River Lagoon"/>
    <x v="5"/>
    <x v="5"/>
    <x v="18"/>
    <n v="6300"/>
    <s v="Wetland Forested Mixed"/>
    <n v="6300"/>
    <s v="FDOT District 4                                         St. Lucie County"/>
    <n v="15"/>
    <n v="3.9181831520715953"/>
    <n v="0"/>
    <n v="0"/>
    <n v="29.198016224498449"/>
    <n v="3.1419720594489888"/>
    <n v="3.9181831520715953"/>
    <n v="29.198016224498449"/>
    <n v="29.198016224498449"/>
    <n v="11871.053202877752"/>
    <n v="1"/>
    <n v="1"/>
    <n v="3.1419720594489888"/>
    <n v="3.1419720594489888"/>
  </r>
  <r>
    <n v="3565"/>
    <n v="0"/>
    <x v="2"/>
    <x v="2"/>
    <x v="4"/>
    <s v="62-304.520 (7)(b),(19), F.A.C."/>
    <x v="4"/>
    <x v="4"/>
    <x v="18"/>
    <n v="6300"/>
    <s v="Wetland Forested Mixed"/>
    <n v="6300"/>
    <s v="FDOT District 4                                       Indian River County"/>
    <n v="28"/>
    <n v="2.6495133569105458"/>
    <n v="0"/>
    <n v="0"/>
    <n v="19.165782727129425"/>
    <n v="2.212420561328631"/>
    <n v="2.6495133569105458"/>
    <n v="19.165782727129425"/>
    <n v="19.165782727129425"/>
    <n v="7819.8133634888345"/>
    <n v="1"/>
    <n v="1"/>
    <n v="2.212420561328631"/>
    <n v="2.212420561328631"/>
  </r>
  <r>
    <n v="3566"/>
    <n v="0"/>
    <x v="2"/>
    <x v="2"/>
    <x v="4"/>
    <s v="62-304.520 (7)(b),(19), F.A.C."/>
    <x v="4"/>
    <x v="4"/>
    <x v="18"/>
    <n v="6300"/>
    <s v="Wetland Forested Mixed"/>
    <n v="6300"/>
    <s v="FDOT District 4                 City of Fellsmere                      Indian River County"/>
    <n v="47"/>
    <n v="5.0187492876479647"/>
    <n v="0"/>
    <n v="0"/>
    <n v="37.013003189836446"/>
    <n v="4.1045615487955898"/>
    <n v="5.0187492876479647"/>
    <n v="37.013003189836446"/>
    <n v="37.013003189836446"/>
    <n v="14942.308581242227"/>
    <n v="1"/>
    <n v="1"/>
    <n v="4.1045615487955898"/>
    <n v="4.1045615487955898"/>
  </r>
  <r>
    <n v="4514"/>
    <n v="0"/>
    <x v="2"/>
    <x v="2"/>
    <x v="4"/>
    <s v="62-304.520 (7), F.A.C."/>
    <x v="4"/>
    <x v="4"/>
    <x v="6"/>
    <n v="6300"/>
    <s v="Wetland Forested Mixed"/>
    <n v="6300"/>
    <s v="FDOT District 5                                          Brevard County"/>
    <n v="21"/>
    <n v="3.7006415190209396"/>
    <n v="0"/>
    <n v="0"/>
    <n v="24.176765886975158"/>
    <n v="2.3826834439179181"/>
    <n v="3.7006415190209396"/>
    <n v="24.176765886975158"/>
    <n v="24.176765886975158"/>
    <n v="9846.2709546758288"/>
    <n v="1"/>
    <n v="1"/>
    <n v="2.3826834439179181"/>
    <n v="2.3826834439179181"/>
  </r>
  <r>
    <n v="1923"/>
    <n v="0"/>
    <x v="2"/>
    <x v="3"/>
    <x v="4"/>
    <s v="62-304.520 (7), F.A.C."/>
    <x v="4"/>
    <x v="4"/>
    <x v="6"/>
    <n v="6300"/>
    <s v="Wetland Forested Mixed"/>
    <n v="6300"/>
    <s v="FDOT District 5                              City of Palm Bay            Brevard County"/>
    <n v="5"/>
    <n v="0.4554983646678793"/>
    <n v="0"/>
    <n v="0"/>
    <n v="4.5940288921022763"/>
    <n v="0.56955164533079017"/>
    <n v="0.4554983646678793"/>
    <n v="4.5940288921022763"/>
    <n v="4.5940288921022763"/>
    <n v="1881.6406213174018"/>
    <n v="1"/>
    <n v="1"/>
    <n v="0.56955164533079017"/>
    <n v="0.56955164533079017"/>
  </r>
  <r>
    <n v="4515"/>
    <n v="0"/>
    <x v="2"/>
    <x v="2"/>
    <x v="4"/>
    <s v="62-304.520 (7), F.A.C."/>
    <x v="4"/>
    <x v="4"/>
    <x v="6"/>
    <n v="6300"/>
    <s v="Wetland Forested Mixed"/>
    <n v="6300"/>
    <s v="FDOT District 5                              City of Palm Bay            Brevard County"/>
    <n v="4"/>
    <n v="0.38508397044841203"/>
    <n v="0"/>
    <n v="0"/>
    <n v="2.765099903572231"/>
    <n v="0.32204282712267412"/>
    <n v="0.38508397044841203"/>
    <n v="2.765099903572231"/>
    <n v="2.765099903572231"/>
    <n v="1174.5790229292465"/>
    <n v="1"/>
    <n v="1"/>
    <n v="0.32204282712267412"/>
    <n v="0.32204282712267412"/>
  </r>
  <r>
    <n v="1924"/>
    <n v="0"/>
    <x v="2"/>
    <x v="3"/>
    <x v="4"/>
    <s v="62-304.520 (7), F.A.C."/>
    <x v="4"/>
    <x v="4"/>
    <x v="6"/>
    <n v="6300"/>
    <s v="Wetland Forested Mixed"/>
    <n v="6300"/>
    <s v="FDOT District 5                              City of Palm Bay            Brevard County       SJRWMD C-1 Diversion"/>
    <n v="9"/>
    <n v="0.8128892455594674"/>
    <n v="0"/>
    <n v="0"/>
    <n v="2.164697439501083"/>
    <n v="0.40620107489342056"/>
    <n v="0.8128892455594674"/>
    <n v="7.516310553823204"/>
    <n v="2.164697439501083"/>
    <n v="3156.8406325949459"/>
    <n v="0.28800000000000003"/>
    <n v="0.46899999999999997"/>
    <n v="0.86610037290708008"/>
    <n v="0.40620107489342056"/>
  </r>
  <r>
    <n v="1925"/>
    <n v="0"/>
    <x v="2"/>
    <x v="3"/>
    <x v="4"/>
    <s v="62-304.520 (7), F.A.C."/>
    <x v="4"/>
    <x v="4"/>
    <x v="6"/>
    <n v="6300"/>
    <s v="Wetland Forested Mixed"/>
    <n v="6300"/>
    <s v="FDOT District 5                    Town of Grant-Valkaria                      Brevard County"/>
    <n v="8"/>
    <n v="1.14833422246274"/>
    <n v="0"/>
    <n v="0"/>
    <n v="7.7190376221191102"/>
    <n v="0.84357116427121981"/>
    <n v="1.14833422246274"/>
    <n v="7.7190376221191102"/>
    <n v="7.7190376221191102"/>
    <n v="3140.9866824466826"/>
    <n v="1"/>
    <n v="1"/>
    <n v="0.84357116427121981"/>
    <n v="0.84357116427121981"/>
  </r>
  <r>
    <n v="1926"/>
    <n v="0"/>
    <x v="2"/>
    <x v="3"/>
    <x v="4"/>
    <s v="62-304.520 (7), F.A.C."/>
    <x v="4"/>
    <x v="4"/>
    <x v="6"/>
    <n v="6300"/>
    <s v="Wetland Forested Mixed"/>
    <n v="6300"/>
    <s v="FDOT District 5      MTWCD                        City of Palm Bay            Brevard County"/>
    <n v="1"/>
    <n v="0.10073170122603022"/>
    <n v="0"/>
    <n v="0"/>
    <n v="0.95815193359074535"/>
    <n v="0.10823883242427297"/>
    <n v="0.10073170122603022"/>
    <n v="0.95815193359074535"/>
    <n v="0.95815193359074535"/>
    <n v="398.54063530333866"/>
    <n v="1"/>
    <n v="1"/>
    <n v="0.10823883242427297"/>
    <n v="0.10823883242427297"/>
  </r>
  <r>
    <n v="5029"/>
    <n v="0"/>
    <x v="2"/>
    <x v="5"/>
    <x v="5"/>
    <s v="C-25 and South Indian River Lagoon"/>
    <x v="5"/>
    <x v="5"/>
    <x v="30"/>
    <n v="6300"/>
    <s v="Wetland Forested Mixed"/>
    <n v="6300"/>
    <s v="FPFWCD                                      St. Lucie County"/>
    <n v="16"/>
    <n v="1.9813106865735228"/>
    <n v="0"/>
    <n v="0"/>
    <n v="14.724676667605904"/>
    <n v="1.8790429627934053"/>
    <n v="1.9813106865735228"/>
    <n v="14.724676667605904"/>
    <n v="14.724676667605904"/>
    <n v="6248.8227156665298"/>
    <n v="1"/>
    <n v="1"/>
    <n v="1.8790429627934053"/>
    <n v="1.8790429627934053"/>
  </r>
  <r>
    <n v="4593"/>
    <n v="0"/>
    <x v="2"/>
    <x v="2"/>
    <x v="4"/>
    <s v="62-304.520 (7), F.A.C."/>
    <x v="4"/>
    <x v="4"/>
    <x v="19"/>
    <n v="6300"/>
    <s v="Wetland Forested Mixed"/>
    <n v="6300"/>
    <s v="FWCD                                     Indian River County"/>
    <n v="3"/>
    <n v="1.7140882623275018E-2"/>
    <n v="0"/>
    <n v="0"/>
    <n v="0.10627163012358606"/>
    <n v="1.2476842998687948E-2"/>
    <n v="1.7140882623275018E-2"/>
    <n v="0.10627163012358606"/>
    <n v="0.10627163012358606"/>
    <n v="41.911636433999689"/>
    <n v="1"/>
    <n v="1"/>
    <n v="1.2476842998687948E-2"/>
    <n v="1.2476842998687948E-2"/>
  </r>
  <r>
    <n v="2967"/>
    <n v="0"/>
    <x v="2"/>
    <x v="4"/>
    <x v="4"/>
    <s v="62-304.520 (8), F.A.C."/>
    <x v="4"/>
    <x v="4"/>
    <x v="12"/>
    <n v="6300"/>
    <s v="Wetland Forested Mixed"/>
    <n v="6300"/>
    <s v="Indian River County"/>
    <n v="169"/>
    <n v="45.316207255400769"/>
    <n v="0"/>
    <n v="0"/>
    <n v="293.24300559563898"/>
    <n v="31.258635491270852"/>
    <n v="45.316207255400769"/>
    <n v="293.24300559563898"/>
    <n v="293.24300559563898"/>
    <n v="126072.94181964578"/>
    <n v="1"/>
    <n v="1"/>
    <n v="31.258635491270852"/>
    <n v="31.258635491270852"/>
  </r>
  <r>
    <n v="3646"/>
    <n v="0"/>
    <x v="2"/>
    <x v="2"/>
    <x v="4"/>
    <s v="62-304.520 (7)(b),(19), F.A.C."/>
    <x v="4"/>
    <x v="4"/>
    <x v="12"/>
    <n v="6300"/>
    <s v="Wetland Forested Mixed"/>
    <n v="6300"/>
    <s v="Indian River County"/>
    <n v="950"/>
    <n v="377.27773484289582"/>
    <n v="0"/>
    <n v="0"/>
    <n v="1675.8576559059732"/>
    <n v="135.8006220462708"/>
    <n v="377.27773484289582"/>
    <n v="1675.8576559059732"/>
    <n v="1675.8576559059732"/>
    <n v="583157.08952217165"/>
    <n v="1"/>
    <n v="1"/>
    <n v="135.8006220462708"/>
    <n v="135.8006220462708"/>
  </r>
  <r>
    <n v="4682"/>
    <n v="0"/>
    <x v="2"/>
    <x v="2"/>
    <x v="4"/>
    <s v="62-304.520 (7), F.A.C."/>
    <x v="4"/>
    <x v="4"/>
    <x v="12"/>
    <n v="6300"/>
    <s v="Wetland Forested Mixed"/>
    <n v="6300"/>
    <s v="Indian River County"/>
    <n v="682"/>
    <n v="234.83212727623066"/>
    <n v="0"/>
    <n v="0"/>
    <n v="1143.2979391767635"/>
    <n v="102.946997421701"/>
    <n v="234.83212727623066"/>
    <n v="1143.2979391767635"/>
    <n v="1143.2979391767635"/>
    <n v="425355.470615834"/>
    <n v="1"/>
    <n v="1"/>
    <n v="102.946997421701"/>
    <n v="102.946997421701"/>
  </r>
  <r>
    <n v="3128"/>
    <n v="0"/>
    <x v="2"/>
    <x v="4"/>
    <x v="4"/>
    <s v="62-304.520 (8), F.A.C."/>
    <x v="4"/>
    <x v="4"/>
    <x v="20"/>
    <n v="6300"/>
    <s v="Wetland Forested Mixed"/>
    <n v="6300"/>
    <s v="IRFWCD                                      Indian River County"/>
    <n v="7"/>
    <n v="9.2471811758013153E-2"/>
    <n v="0"/>
    <n v="0"/>
    <n v="0.82602811482952931"/>
    <n v="0.11511923709912909"/>
    <n v="9.2471811758013153E-2"/>
    <n v="0.82602811482952931"/>
    <n v="0.82602811482952931"/>
    <n v="355.68766706424304"/>
    <n v="1"/>
    <n v="1"/>
    <n v="0.11511923709912909"/>
    <n v="0.11511923709912909"/>
  </r>
  <r>
    <n v="2111"/>
    <n v="0"/>
    <x v="2"/>
    <x v="3"/>
    <x v="4"/>
    <s v="62-304.520 (7), F.A.C."/>
    <x v="4"/>
    <x v="4"/>
    <x v="22"/>
    <n v="6300"/>
    <s v="Wetland Forested Mixed"/>
    <n v="6300"/>
    <s v="MTWCD                        City of Palm Bay            Brevard County"/>
    <n v="54"/>
    <n v="10.543128785854661"/>
    <n v="0"/>
    <n v="0"/>
    <n v="83.932580659702367"/>
    <n v="10.358120926389672"/>
    <n v="10.543128785854661"/>
    <n v="83.932580659702367"/>
    <n v="83.932580659702367"/>
    <n v="33945.307196415619"/>
    <n v="1"/>
    <n v="1"/>
    <n v="10.358120926389672"/>
    <n v="10.358120926389672"/>
  </r>
  <r>
    <n v="2112"/>
    <n v="0"/>
    <x v="2"/>
    <x v="3"/>
    <x v="4"/>
    <s v="62-304.520 (7), F.A.C."/>
    <x v="4"/>
    <x v="4"/>
    <x v="22"/>
    <n v="6300"/>
    <s v="Wetland Forested Mixed"/>
    <n v="6300"/>
    <s v="MTWCD                        City of Palm Bay            Brevard County       SJRWMD C-1 Diversion"/>
    <n v="48"/>
    <n v="6.2823199347708565"/>
    <n v="0"/>
    <n v="0"/>
    <n v="9.8341798069465245"/>
    <n v="1.8981289622323576"/>
    <n v="6.2823199347708565"/>
    <n v="34.146457663008761"/>
    <n v="9.8341798069465245"/>
    <n v="13082.356771940724"/>
    <n v="0.28800000000000003"/>
    <n v="0.46899999999999997"/>
    <n v="4.0471832883419143"/>
    <n v="1.8981289622323576"/>
  </r>
  <r>
    <n v="2113"/>
    <n v="0"/>
    <x v="2"/>
    <x v="3"/>
    <x v="4"/>
    <s v="62-304.520 (7), F.A.C."/>
    <x v="4"/>
    <x v="4"/>
    <x v="22"/>
    <n v="6300"/>
    <s v="Wetland Forested Mixed"/>
    <n v="6300"/>
    <s v="MTWCD                   City of Melbourne                 Brevard County       SJRWMD C-1 Diversion"/>
    <n v="10"/>
    <n v="0.51770400058924171"/>
    <n v="0"/>
    <n v="0"/>
    <n v="1.35995871879157"/>
    <n v="0.32782206625879873"/>
    <n v="0.51770400058924171"/>
    <n v="4.7220788846929507"/>
    <n v="1.35995871879157"/>
    <n v="1656.7286600632262"/>
    <n v="0.28800000000000003"/>
    <n v="0.46899999999999997"/>
    <n v="0.69898095151129791"/>
    <n v="0.32782206625879873"/>
  </r>
  <r>
    <n v="5142"/>
    <n v="0"/>
    <x v="2"/>
    <x v="5"/>
    <x v="5"/>
    <s v="C-25 and South Indian River Lagoon"/>
    <x v="5"/>
    <x v="5"/>
    <x v="23"/>
    <n v="6300"/>
    <s v="Wetland Forested Mixed"/>
    <n v="6300"/>
    <s v="St. Lucie County"/>
    <n v="11"/>
    <n v="0.86642250772337681"/>
    <n v="0"/>
    <n v="0"/>
    <n v="7.0324272382631676"/>
    <n v="0.96338443761128922"/>
    <n v="0.86642250772337681"/>
    <n v="7.0324272382631676"/>
    <n v="7.0324272382631676"/>
    <n v="2924.6313759501004"/>
    <n v="1"/>
    <n v="1"/>
    <n v="0.96338443761128922"/>
    <n v="0.96338443761128922"/>
  </r>
  <r>
    <n v="747"/>
    <n v="0"/>
    <x v="2"/>
    <x v="3"/>
    <x v="4"/>
    <s v="62-304.520 (12), F.A.C."/>
    <x v="5"/>
    <x v="0"/>
    <x v="24"/>
    <n v="6300"/>
    <s v="Wetland Forested Mixed"/>
    <n v="6300"/>
    <s v="Town of Grant-Valkaria                      Brevard County"/>
    <n v="18"/>
    <n v="4.2908313637876203"/>
    <n v="0"/>
    <n v="0"/>
    <n v="27.094471296311436"/>
    <n v="2.9392167797526003"/>
    <n v="4.2908313637876203"/>
    <n v="27.094471296311436"/>
    <n v="27.094471296311436"/>
    <n v="10500.53343447117"/>
    <n v="1"/>
    <n v="1"/>
    <n v="2.9392167797526003"/>
    <n v="2.9392167797526003"/>
  </r>
  <r>
    <n v="2279"/>
    <n v="0"/>
    <x v="2"/>
    <x v="3"/>
    <x v="4"/>
    <s v="62-304.520 (7), F.A.C."/>
    <x v="4"/>
    <x v="4"/>
    <x v="24"/>
    <n v="6300"/>
    <s v="Wetland Forested Mixed"/>
    <n v="6300"/>
    <s v="Town of Grant-Valkaria                      Brevard County"/>
    <n v="459"/>
    <n v="128.61080394353425"/>
    <n v="0"/>
    <n v="0"/>
    <n v="748.10366589444686"/>
    <n v="70.93032810558833"/>
    <n v="128.61080394353425"/>
    <n v="748.10366589444686"/>
    <n v="748.10366589444686"/>
    <n v="291791.38744061696"/>
    <n v="1"/>
    <n v="1"/>
    <n v="70.93032810558833"/>
    <n v="70.93032810558833"/>
  </r>
  <r>
    <n v="4767"/>
    <n v="0"/>
    <x v="2"/>
    <x v="2"/>
    <x v="4"/>
    <s v="62-304.520 (7), F.A.C."/>
    <x v="4"/>
    <x v="4"/>
    <x v="24"/>
    <n v="6300"/>
    <s v="Wetland Forested Mixed"/>
    <n v="6300"/>
    <s v="Town of Grant-Valkaria                      Brevard County"/>
    <n v="138"/>
    <n v="42.643876312035083"/>
    <n v="0"/>
    <n v="0"/>
    <n v="246.89293215419559"/>
    <n v="22.485068187046338"/>
    <n v="42.643876312035083"/>
    <n v="246.89293215419559"/>
    <n v="246.89293215419559"/>
    <n v="97194.924137752183"/>
    <n v="1"/>
    <n v="1"/>
    <n v="22.485068187046338"/>
    <n v="22.485068187046338"/>
  </r>
  <r>
    <n v="2280"/>
    <n v="0"/>
    <x v="2"/>
    <x v="3"/>
    <x v="4"/>
    <s v="62-304.520 (7), F.A.C."/>
    <x v="4"/>
    <x v="4"/>
    <x v="24"/>
    <n v="6300"/>
    <s v="Wetland Forested Mixed"/>
    <n v="6300"/>
    <s v="Town of Grant-Valkaria          City of Palm Bay            Brevard County"/>
    <n v="4"/>
    <n v="0.12091862259340504"/>
    <n v="0"/>
    <n v="0"/>
    <n v="0.79230384614040217"/>
    <n v="7.3101291404739116E-2"/>
    <n v="0.12091862259340504"/>
    <n v="0.79230384614040217"/>
    <n v="0.79230384614040217"/>
    <n v="309.50007497138358"/>
    <n v="1"/>
    <n v="1"/>
    <n v="7.3101291404739116E-2"/>
    <n v="7.3101291404739116E-2"/>
  </r>
  <r>
    <n v="2281"/>
    <n v="0"/>
    <x v="2"/>
    <x v="3"/>
    <x v="4"/>
    <s v="62-304.520 (7), F.A.C."/>
    <x v="4"/>
    <x v="4"/>
    <x v="24"/>
    <n v="6300"/>
    <s v="Wetland Forested Mixed"/>
    <n v="6300"/>
    <s v="Town of Grant-Valkaria    Town of Malabar                  Brevard County"/>
    <n v="1"/>
    <n v="1.1049535380058698E-3"/>
    <n v="0"/>
    <n v="0"/>
    <n v="6.1463268710918919E-3"/>
    <n v="5.5411819025334328E-4"/>
    <n v="1.1049535380058698E-3"/>
    <n v="6.1463268710918919E-3"/>
    <n v="6.1463268710918919E-3"/>
    <n v="2.2595547557994622"/>
    <n v="1"/>
    <n v="1"/>
    <n v="5.5411819025334328E-4"/>
    <n v="5.5411819025334328E-4"/>
  </r>
  <r>
    <n v="2400"/>
    <n v="0"/>
    <x v="2"/>
    <x v="3"/>
    <x v="4"/>
    <s v="62-304.520 (7), F.A.C."/>
    <x v="4"/>
    <x v="4"/>
    <x v="26"/>
    <n v="6300"/>
    <s v="Wetland Forested Mixed"/>
    <n v="6300"/>
    <s v="Town of Malabar                  Brevard County"/>
    <n v="263"/>
    <n v="80.156495032420437"/>
    <n v="0"/>
    <n v="0"/>
    <n v="500.54896105925934"/>
    <n v="50.680774940299187"/>
    <n v="80.156495032420437"/>
    <n v="500.54896105925934"/>
    <n v="500.54896105925934"/>
    <n v="192607.98344885968"/>
    <n v="1"/>
    <n v="1"/>
    <n v="50.680774940299187"/>
    <n v="50.680774940299187"/>
  </r>
  <r>
    <n v="3749"/>
    <n v="0"/>
    <x v="2"/>
    <x v="2"/>
    <x v="4"/>
    <s v="62-304.520 (7)(b),(19), F.A.C."/>
    <x v="4"/>
    <x v="4"/>
    <x v="28"/>
    <n v="6300"/>
    <s v="Wetland Forested Mixed"/>
    <n v="6300"/>
    <s v="VLWCD          City of Fellsmere                      Indian River County"/>
    <n v="35"/>
    <n v="4.3664060083556677"/>
    <n v="0"/>
    <n v="0"/>
    <n v="27.121460425556283"/>
    <n v="2.6417623259382759"/>
    <n v="4.3664060083556677"/>
    <n v="27.121460425556283"/>
    <n v="27.121460425556283"/>
    <n v="10710.178575238113"/>
    <n v="1"/>
    <n v="1"/>
    <n v="2.6417623259382759"/>
    <n v="2.6417623259382759"/>
  </r>
  <r>
    <n v="3397"/>
    <n v="0"/>
    <x v="2"/>
    <x v="2"/>
    <x v="4"/>
    <s v="62-304.520 (7)(b),(19), F.A.C."/>
    <x v="4"/>
    <x v="4"/>
    <x v="11"/>
    <n v="6410"/>
    <s v="Freshwater marshes"/>
    <n v="2000"/>
    <s v="City of Fellsmere                      Indian River County"/>
    <n v="7"/>
    <n v="8.3254039379026933E-3"/>
    <n v="5.3032998706682877E-2"/>
    <n v="4.9916116852674816E-3"/>
    <n v="5.3032998706682877E-2"/>
    <n v="4.9916116852674816E-3"/>
    <n v="8.3254039379026933E-3"/>
    <n v="5.3032998706682877E-2"/>
    <n v="5.3032998706682877E-2"/>
    <n v="20.59291611657456"/>
    <n v="1"/>
    <n v="1"/>
    <n v="4.9916116852674816E-3"/>
    <n v="4.9916116852674816E-3"/>
  </r>
  <r>
    <n v="4068"/>
    <n v="0"/>
    <x v="2"/>
    <x v="2"/>
    <x v="4"/>
    <s v="62-304.520 (7), F.A.C."/>
    <x v="4"/>
    <x v="4"/>
    <x v="11"/>
    <n v="6410"/>
    <s v="Freshwater marshes"/>
    <n v="2000"/>
    <s v="City of Fellsmere                      Indian River County"/>
    <n v="1"/>
    <n v="1.5419594090834889E-5"/>
    <n v="1.310492928994989E-4"/>
    <n v="1.8829424177732641E-5"/>
    <n v="1.310492928994989E-4"/>
    <n v="1.8829424177732641E-5"/>
    <n v="1.5419594090834889E-5"/>
    <n v="1.310492928994989E-4"/>
    <n v="1.310492928994989E-4"/>
    <n v="5.0975594993213122E-2"/>
    <n v="1"/>
    <n v="1"/>
    <n v="1.8829424177732641E-5"/>
    <n v="1.8829424177732641E-5"/>
  </r>
  <r>
    <n v="4069"/>
    <n v="0"/>
    <x v="2"/>
    <x v="2"/>
    <x v="4"/>
    <s v="62-304.520 (7), F.A.C."/>
    <x v="4"/>
    <x v="4"/>
    <x v="11"/>
    <n v="6410"/>
    <s v="Freshwater marshes"/>
    <n v="2000"/>
    <s v="FWCD                                     Indian River County"/>
    <n v="16"/>
    <n v="0.85953767447479479"/>
    <n v="5.7936475439379418"/>
    <n v="0.62079385315241742"/>
    <n v="5.7936475439379418"/>
    <n v="0.62079385315241742"/>
    <n v="0.85953767447479479"/>
    <n v="5.7936475439379418"/>
    <n v="5.7936475439379418"/>
    <n v="2310.398500223851"/>
    <n v="1"/>
    <n v="1"/>
    <n v="0.62079385315241742"/>
    <n v="0.62079385315241742"/>
  </r>
  <r>
    <n v="2601"/>
    <n v="0"/>
    <x v="2"/>
    <x v="4"/>
    <x v="4"/>
    <s v="62-304.520 (8), F.A.C."/>
    <x v="4"/>
    <x v="4"/>
    <x v="11"/>
    <n v="6410"/>
    <s v="Freshwater marshes"/>
    <n v="2000"/>
    <s v="Indian River County"/>
    <n v="43"/>
    <n v="5.0917751158166773"/>
    <n v="38.67630046659626"/>
    <n v="4.2212927576880066"/>
    <n v="38.67630046659626"/>
    <n v="4.2212927576880066"/>
    <n v="5.0917751158166773"/>
    <n v="38.67630046659626"/>
    <n v="38.67630046659626"/>
    <n v="14910.528024645646"/>
    <n v="1"/>
    <n v="1"/>
    <n v="4.2212927576880066"/>
    <n v="4.2212927576880066"/>
  </r>
  <r>
    <n v="3398"/>
    <n v="0"/>
    <x v="2"/>
    <x v="2"/>
    <x v="4"/>
    <s v="62-304.520 (7)(b),(19), F.A.C."/>
    <x v="4"/>
    <x v="4"/>
    <x v="11"/>
    <n v="6410"/>
    <s v="Freshwater marshes"/>
    <n v="2000"/>
    <s v="Indian River County"/>
    <n v="74"/>
    <n v="0.90659877751068374"/>
    <n v="6.6081392858279147"/>
    <n v="0.66969288952996819"/>
    <n v="6.6081392858279147"/>
    <n v="0.66969288952996819"/>
    <n v="0.90659877751068374"/>
    <n v="6.6081392858279147"/>
    <n v="6.6081392858279147"/>
    <n v="2684.6835667722098"/>
    <n v="1"/>
    <n v="1"/>
    <n v="0.66969288952996819"/>
    <n v="0.66969288952996819"/>
  </r>
  <r>
    <n v="4070"/>
    <n v="0"/>
    <x v="2"/>
    <x v="2"/>
    <x v="4"/>
    <s v="62-304.520 (7), F.A.C."/>
    <x v="4"/>
    <x v="4"/>
    <x v="11"/>
    <n v="6410"/>
    <s v="Freshwater marshes"/>
    <n v="2000"/>
    <s v="Indian River County"/>
    <n v="42"/>
    <n v="2.257060425911626"/>
    <n v="15.633567120485528"/>
    <n v="1.6459793051947365"/>
    <n v="15.633567120485528"/>
    <n v="1.6459793051947365"/>
    <n v="2.257060425911626"/>
    <n v="15.633567120485528"/>
    <n v="15.633567120485528"/>
    <n v="6287.1604190424587"/>
    <n v="1"/>
    <n v="1"/>
    <n v="1.6459793051947365"/>
    <n v="1.6459793051947365"/>
  </r>
  <r>
    <n v="3399"/>
    <n v="0"/>
    <x v="2"/>
    <x v="2"/>
    <x v="4"/>
    <s v="62-304.520 (7)(b),(19), F.A.C."/>
    <x v="4"/>
    <x v="4"/>
    <x v="11"/>
    <n v="6410"/>
    <s v="Freshwater marshes"/>
    <n v="2000"/>
    <s v="SRIDROW                                 Indian River County"/>
    <n v="7"/>
    <n v="8.934151602759681E-2"/>
    <n v="0.63987767194317613"/>
    <n v="7.1100434495044662E-2"/>
    <n v="0.63987767194317613"/>
    <n v="7.1100434495044662E-2"/>
    <n v="8.934151602759681E-2"/>
    <n v="0.63987767194317613"/>
    <n v="0.63987767194317613"/>
    <n v="253.3558520990085"/>
    <n v="1"/>
    <n v="1"/>
    <n v="7.1100434495044662E-2"/>
    <n v="7.1100434495044662E-2"/>
  </r>
  <r>
    <n v="4356"/>
    <n v="0"/>
    <x v="2"/>
    <x v="2"/>
    <x v="4"/>
    <s v="62-304.520 (7), F.A.C."/>
    <x v="4"/>
    <x v="4"/>
    <x v="16"/>
    <n v="6410"/>
    <s v="Freshwater marshes"/>
    <n v="3000"/>
    <s v="City of Sebastian      Indian River County"/>
    <n v="13"/>
    <n v="2.0919652001775222"/>
    <n v="0"/>
    <n v="0"/>
    <n v="8.45301917218044"/>
    <n v="0.7082130177907523"/>
    <n v="2.0919652001775222"/>
    <n v="8.45301917218044"/>
    <n v="8.45301917218044"/>
    <n v="4602.5414535187756"/>
    <n v="1"/>
    <n v="1"/>
    <n v="0.7082130177907523"/>
    <n v="0.7082130177907523"/>
  </r>
  <r>
    <n v="5143"/>
    <n v="0"/>
    <x v="2"/>
    <x v="5"/>
    <x v="5"/>
    <s v="C-25 and South Indian River Lagoon"/>
    <x v="5"/>
    <x v="5"/>
    <x v="23"/>
    <n v="6410"/>
    <s v="Freshwater marshes"/>
    <n v="3000"/>
    <s v="St. Lucie County"/>
    <n v="31"/>
    <n v="4.6829896309075716"/>
    <n v="0"/>
    <n v="0"/>
    <n v="34.41816490105105"/>
    <n v="4.0265188388594959"/>
    <n v="4.6829896309075716"/>
    <n v="34.41816490105105"/>
    <n v="34.41816490105105"/>
    <n v="14282.323354111009"/>
    <n v="1"/>
    <n v="1"/>
    <n v="4.0265188388594959"/>
    <n v="4.0265188388594959"/>
  </r>
  <r>
    <n v="1344"/>
    <n v="0"/>
    <x v="2"/>
    <x v="3"/>
    <x v="4"/>
    <s v="62-304.520 (7), F.A.C."/>
    <x v="4"/>
    <x v="4"/>
    <x v="1"/>
    <n v="6410"/>
    <s v="Freshwater marshes"/>
    <n v="6410"/>
    <s v="Brevard County"/>
    <n v="63"/>
    <n v="8.2709924684534304"/>
    <n v="0"/>
    <n v="0"/>
    <n v="64.0521986078586"/>
    <n v="6.8236773122021885"/>
    <n v="8.2709924684534304"/>
    <n v="64.0521986078586"/>
    <n v="64.0521986078586"/>
    <n v="27091.58522088013"/>
    <n v="1"/>
    <n v="1"/>
    <n v="6.8236773122021885"/>
    <n v="6.8236773122021885"/>
  </r>
  <r>
    <n v="3246"/>
    <n v="0"/>
    <x v="2"/>
    <x v="2"/>
    <x v="4"/>
    <s v="62-304.520 (7)(b),(18), F.A.C."/>
    <x v="4"/>
    <x v="4"/>
    <x v="1"/>
    <n v="6410"/>
    <s v="Freshwater marshes"/>
    <n v="6410"/>
    <s v="Brevard County"/>
    <n v="137"/>
    <n v="30.228006248385153"/>
    <n v="0"/>
    <n v="0"/>
    <n v="147.0836635805739"/>
    <n v="12.934217047601148"/>
    <n v="30.228006248385153"/>
    <n v="147.0836635805739"/>
    <n v="147.0836635805739"/>
    <n v="56925.492882917941"/>
    <n v="1"/>
    <n v="1"/>
    <n v="12.934217047601148"/>
    <n v="12.934217047601148"/>
  </r>
  <r>
    <n v="3433"/>
    <n v="0"/>
    <x v="2"/>
    <x v="2"/>
    <x v="4"/>
    <s v="62-304.520 (7)(b),(19), F.A.C."/>
    <x v="4"/>
    <x v="4"/>
    <x v="1"/>
    <n v="6410"/>
    <s v="Freshwater marshes"/>
    <n v="6410"/>
    <s v="Brevard County"/>
    <n v="40"/>
    <n v="8.1375528731342026"/>
    <n v="0"/>
    <n v="0"/>
    <n v="40.881440491249997"/>
    <n v="4.0426350862010256"/>
    <n v="8.1375528731342026"/>
    <n v="40.881440491249997"/>
    <n v="40.881440491249997"/>
    <n v="15922.223819185745"/>
    <n v="1"/>
    <n v="1"/>
    <n v="4.0426350862010256"/>
    <n v="4.0426350862010256"/>
  </r>
  <r>
    <n v="3793"/>
    <n v="0"/>
    <x v="2"/>
    <x v="2"/>
    <x v="4"/>
    <s v="62-304.520 (7)(b),(20), F.A.C."/>
    <x v="4"/>
    <x v="4"/>
    <x v="1"/>
    <n v="6410"/>
    <s v="Freshwater marshes"/>
    <n v="6410"/>
    <s v="Brevard County"/>
    <n v="82"/>
    <n v="16.561179091214346"/>
    <n v="0"/>
    <n v="0"/>
    <n v="96.69218680660984"/>
    <n v="9.7070584886827866"/>
    <n v="16.561179091214346"/>
    <n v="96.69218680660984"/>
    <n v="96.69218680660984"/>
    <n v="39186.913682383914"/>
    <n v="1"/>
    <n v="1"/>
    <n v="9.7070584886827866"/>
    <n v="9.7070584886827866"/>
  </r>
  <r>
    <n v="4155"/>
    <n v="0"/>
    <x v="2"/>
    <x v="2"/>
    <x v="4"/>
    <s v="62-304.520 (7), F.A.C."/>
    <x v="4"/>
    <x v="4"/>
    <x v="1"/>
    <n v="6410"/>
    <s v="Freshwater marshes"/>
    <n v="6410"/>
    <s v="Brevard County"/>
    <n v="5209"/>
    <n v="2385.8317076533035"/>
    <n v="0"/>
    <n v="0"/>
    <n v="13195.561166560583"/>
    <n v="1239.407971602333"/>
    <n v="2385.8317076533035"/>
    <n v="13195.561166560583"/>
    <n v="13195.561166560583"/>
    <n v="5106383.2880092906"/>
    <n v="1"/>
    <n v="1"/>
    <n v="1239.407971602333"/>
    <n v="1239.407971602333"/>
  </r>
  <r>
    <n v="1345"/>
    <n v="0"/>
    <x v="2"/>
    <x v="3"/>
    <x v="4"/>
    <s v="62-304.520 (7), F.A.C."/>
    <x v="4"/>
    <x v="4"/>
    <x v="1"/>
    <n v="6410"/>
    <s v="Freshwater marshes"/>
    <n v="6410"/>
    <s v="Brevard County       SJRWMD C-1 Diversion"/>
    <n v="655"/>
    <n v="237.59065758932749"/>
    <n v="0"/>
    <n v="0"/>
    <n v="462.28604278647828"/>
    <n v="74.238412948503878"/>
    <n v="237.59065758932749"/>
    <n v="1605.1598707863827"/>
    <n v="462.28604278647828"/>
    <n v="641206.90935641096"/>
    <n v="0.28800000000000003"/>
    <n v="0.46899999999999997"/>
    <n v="158.29085916525349"/>
    <n v="74.238412948503878"/>
  </r>
  <r>
    <n v="3463"/>
    <n v="0"/>
    <x v="2"/>
    <x v="2"/>
    <x v="4"/>
    <s v="62-304.520 (7)(b),(19), F.A.C."/>
    <x v="4"/>
    <x v="4"/>
    <x v="13"/>
    <n v="6410"/>
    <s v="Freshwater marshes"/>
    <n v="6410"/>
    <s v="City of Fellsmere                      Indian River County"/>
    <n v="3409"/>
    <n v="933.17454635051638"/>
    <n v="0"/>
    <n v="0"/>
    <n v="5239.0415357942202"/>
    <n v="498.36475427291543"/>
    <n v="933.17454635051638"/>
    <n v="5239.0415357942202"/>
    <n v="5239.0415357942202"/>
    <n v="2022195.6713564522"/>
    <n v="1"/>
    <n v="1"/>
    <n v="498.36475427291543"/>
    <n v="498.36475427291543"/>
  </r>
  <r>
    <n v="4220"/>
    <n v="0"/>
    <x v="2"/>
    <x v="2"/>
    <x v="4"/>
    <s v="62-304.520 (7), F.A.C."/>
    <x v="4"/>
    <x v="4"/>
    <x v="13"/>
    <n v="6410"/>
    <s v="Freshwater marshes"/>
    <n v="6410"/>
    <s v="City of Fellsmere                      Indian River County"/>
    <n v="30"/>
    <n v="4.3817867409484705"/>
    <n v="0"/>
    <n v="0"/>
    <n v="20.334598844998958"/>
    <n v="2.5062529941886882"/>
    <n v="4.3817867409484705"/>
    <n v="20.334598844998958"/>
    <n v="20.334598844998958"/>
    <n v="11029.255482354431"/>
    <n v="1"/>
    <n v="1"/>
    <n v="2.5062529941886882"/>
    <n v="2.5062529941886882"/>
  </r>
  <r>
    <n v="873"/>
    <n v="0"/>
    <x v="2"/>
    <x v="3"/>
    <x v="4"/>
    <s v="62-304.520 (7)(b),(16), F.A.C."/>
    <x v="4"/>
    <x v="4"/>
    <x v="8"/>
    <n v="6410"/>
    <s v="Freshwater marshes"/>
    <n v="6410"/>
    <s v="City of Melbourne                 Brevard County"/>
    <n v="143"/>
    <n v="43.41773192466195"/>
    <n v="0"/>
    <n v="0"/>
    <n v="275.76138392245446"/>
    <n v="29.017256025884063"/>
    <n v="43.41773192466195"/>
    <n v="275.76138392245446"/>
    <n v="275.76138392245446"/>
    <n v="123686.24994327212"/>
    <n v="1"/>
    <n v="1"/>
    <n v="29.017256025884063"/>
    <n v="29.017256025884063"/>
  </r>
  <r>
    <n v="1435"/>
    <n v="0"/>
    <x v="2"/>
    <x v="3"/>
    <x v="4"/>
    <s v="62-304.520 (7), F.A.C."/>
    <x v="4"/>
    <x v="4"/>
    <x v="8"/>
    <n v="6410"/>
    <s v="Freshwater marshes"/>
    <n v="6410"/>
    <s v="City of Melbourne                 Brevard County"/>
    <n v="75"/>
    <n v="12.731778036141002"/>
    <n v="0"/>
    <n v="0"/>
    <n v="87.315521136471133"/>
    <n v="10.603532206839359"/>
    <n v="12.731778036141002"/>
    <n v="87.315521136471133"/>
    <n v="87.315521136471133"/>
    <n v="42699.120833075845"/>
    <n v="1"/>
    <n v="1"/>
    <n v="10.603532206839359"/>
    <n v="10.603532206839359"/>
  </r>
  <r>
    <n v="1436"/>
    <n v="0"/>
    <x v="2"/>
    <x v="3"/>
    <x v="4"/>
    <s v="62-304.520 (7), F.A.C."/>
    <x v="4"/>
    <x v="4"/>
    <x v="8"/>
    <n v="6410"/>
    <s v="Freshwater marshes"/>
    <n v="6410"/>
    <s v="City of Melbourne                 Brevard County       SJRWMD C-1 Diversion"/>
    <n v="33"/>
    <n v="5.482331698020281"/>
    <n v="0"/>
    <n v="0"/>
    <n v="11.178773182195531"/>
    <n v="1.9483801404887076"/>
    <n v="5.482331698020281"/>
    <n v="38.815184660401144"/>
    <n v="11.178773182195531"/>
    <n v="15753.668330937131"/>
    <n v="0.28800000000000003"/>
    <n v="0.46899999999999997"/>
    <n v="4.1543286577584384"/>
    <n v="1.9483801404887076"/>
  </r>
  <r>
    <n v="1682"/>
    <n v="0"/>
    <x v="2"/>
    <x v="3"/>
    <x v="4"/>
    <s v="62-304.520 (7), F.A.C."/>
    <x v="4"/>
    <x v="4"/>
    <x v="14"/>
    <n v="6410"/>
    <s v="Freshwater marshes"/>
    <n v="6410"/>
    <s v="City of Melbourne              City of West Melbourne   Brevard County"/>
    <n v="1"/>
    <n v="6.1419571762227323E-4"/>
    <n v="0"/>
    <n v="0"/>
    <n v="4.8698852404988119E-3"/>
    <n v="5.2379539170011946E-4"/>
    <n v="6.1419571762227323E-4"/>
    <n v="4.8698852404988119E-3"/>
    <n v="4.8698852404988119E-3"/>
    <n v="2.0348090011273383"/>
    <n v="1"/>
    <n v="1"/>
    <n v="5.2379539170011946E-4"/>
    <n v="5.2379539170011946E-4"/>
  </r>
  <r>
    <n v="1568"/>
    <n v="0"/>
    <x v="2"/>
    <x v="3"/>
    <x v="4"/>
    <s v="62-304.520 (7), F.A.C."/>
    <x v="4"/>
    <x v="4"/>
    <x v="15"/>
    <n v="6410"/>
    <s v="Freshwater marshes"/>
    <n v="6410"/>
    <s v="City of Palm Bay            Brevard County"/>
    <n v="61"/>
    <n v="7.7247759428956559"/>
    <n v="0"/>
    <n v="0"/>
    <n v="51.846640690165245"/>
    <n v="6.5056800181574994"/>
    <n v="7.7247759428956559"/>
    <n v="51.846640690165245"/>
    <n v="51.846640690165245"/>
    <n v="22417.048066736606"/>
    <n v="1"/>
    <n v="1"/>
    <n v="6.5056800181574994"/>
    <n v="6.5056800181574994"/>
  </r>
  <r>
    <n v="4275"/>
    <n v="0"/>
    <x v="2"/>
    <x v="2"/>
    <x v="4"/>
    <s v="62-304.520 (7), F.A.C."/>
    <x v="4"/>
    <x v="4"/>
    <x v="15"/>
    <n v="6410"/>
    <s v="Freshwater marshes"/>
    <n v="6410"/>
    <s v="City of Palm Bay            Brevard County"/>
    <n v="402"/>
    <n v="97.260467360827533"/>
    <n v="0"/>
    <n v="0"/>
    <n v="555.42103878536568"/>
    <n v="53.387274006771563"/>
    <n v="97.260467360827533"/>
    <n v="555.42103878536568"/>
    <n v="555.42103878536568"/>
    <n v="215506.92003171504"/>
    <n v="1"/>
    <n v="1"/>
    <n v="53.387274006771563"/>
    <n v="53.387274006771563"/>
  </r>
  <r>
    <n v="1569"/>
    <n v="0"/>
    <x v="2"/>
    <x v="3"/>
    <x v="4"/>
    <s v="62-304.520 (7), F.A.C."/>
    <x v="4"/>
    <x v="4"/>
    <x v="15"/>
    <n v="6410"/>
    <s v="Freshwater marshes"/>
    <n v="6410"/>
    <s v="City of Palm Bay            Brevard County       SJRWMD C-1 Diversion"/>
    <n v="570"/>
    <n v="131.07688932899217"/>
    <n v="0"/>
    <n v="0"/>
    <n v="278.71755580833059"/>
    <n v="50.847873877138419"/>
    <n v="131.07688932899217"/>
    <n v="967.76929100114785"/>
    <n v="278.71755580833059"/>
    <n v="434692.93668272067"/>
    <n v="0.28800000000000003"/>
    <n v="0.46899999999999997"/>
    <n v="108.41764152907979"/>
    <n v="50.847873877138419"/>
  </r>
  <r>
    <n v="3523"/>
    <n v="0"/>
    <x v="2"/>
    <x v="2"/>
    <x v="4"/>
    <s v="62-304.520 (7)(b),(19), F.A.C."/>
    <x v="4"/>
    <x v="4"/>
    <x v="16"/>
    <n v="6410"/>
    <s v="Freshwater marshes"/>
    <n v="6410"/>
    <s v="City of Sebastian      Indian River County"/>
    <n v="27"/>
    <n v="2.0157177233048356"/>
    <n v="0"/>
    <n v="0"/>
    <n v="15.957167244730723"/>
    <n v="1.8716413718355933"/>
    <n v="2.0157177233048356"/>
    <n v="15.957167244730723"/>
    <n v="15.957167244730723"/>
    <n v="6765.7209282191443"/>
    <n v="1"/>
    <n v="1"/>
    <n v="1.8716413718355933"/>
    <n v="1.8716413718355933"/>
  </r>
  <r>
    <n v="4357"/>
    <n v="0"/>
    <x v="2"/>
    <x v="2"/>
    <x v="4"/>
    <s v="62-304.520 (7), F.A.C."/>
    <x v="4"/>
    <x v="4"/>
    <x v="16"/>
    <n v="6410"/>
    <s v="Freshwater marshes"/>
    <n v="6410"/>
    <s v="City of Sebastian      Indian River County"/>
    <n v="60"/>
    <n v="7.270953797034359"/>
    <n v="0"/>
    <n v="0"/>
    <n v="50.902796580544219"/>
    <n v="6.6132128521065194"/>
    <n v="7.270953797034359"/>
    <n v="50.902796580544219"/>
    <n v="50.902796580544219"/>
    <n v="25487.242775454128"/>
    <n v="1"/>
    <n v="1"/>
    <n v="6.6132128521065194"/>
    <n v="6.6132128521065194"/>
  </r>
  <r>
    <n v="966"/>
    <n v="0"/>
    <x v="2"/>
    <x v="3"/>
    <x v="4"/>
    <s v="62-304.520 (7)(b),(16), F.A.C."/>
    <x v="4"/>
    <x v="4"/>
    <x v="14"/>
    <n v="6410"/>
    <s v="Freshwater marshes"/>
    <n v="6410"/>
    <s v="City of West Melbourne   Brevard County"/>
    <n v="7"/>
    <n v="1.0934863382433575"/>
    <n v="0"/>
    <n v="0"/>
    <n v="8.0378590373840204"/>
    <n v="1.0718220540255805"/>
    <n v="1.0934863382433575"/>
    <n v="8.0378590373840204"/>
    <n v="8.0378590373840204"/>
    <n v="3917.8306338828579"/>
    <n v="1"/>
    <n v="1"/>
    <n v="1.0718220540255805"/>
    <n v="1.0718220540255805"/>
  </r>
  <r>
    <n v="1683"/>
    <n v="0"/>
    <x v="2"/>
    <x v="3"/>
    <x v="4"/>
    <s v="62-304.520 (7), F.A.C."/>
    <x v="4"/>
    <x v="4"/>
    <x v="14"/>
    <n v="6410"/>
    <s v="Freshwater marshes"/>
    <n v="6410"/>
    <s v="City of West Melbourne   Brevard County"/>
    <n v="30"/>
    <n v="5.3451876937000353"/>
    <n v="0"/>
    <n v="0"/>
    <n v="41.641471031435522"/>
    <n v="4.5490223800209595"/>
    <n v="5.3451876937000353"/>
    <n v="41.641471031435522"/>
    <n v="41.641471031435522"/>
    <n v="17785.316516941206"/>
    <n v="1"/>
    <n v="1"/>
    <n v="4.5490223800209595"/>
    <n v="4.5490223800209595"/>
  </r>
  <r>
    <n v="1684"/>
    <n v="0"/>
    <x v="2"/>
    <x v="3"/>
    <x v="4"/>
    <s v="62-304.520 (7), F.A.C."/>
    <x v="4"/>
    <x v="4"/>
    <x v="14"/>
    <n v="6410"/>
    <s v="Freshwater marshes"/>
    <n v="6410"/>
    <s v="City of West Melbourne   Brevard County       SJRWMD C-1 Diversion"/>
    <n v="187"/>
    <n v="47.73532506165968"/>
    <n v="0"/>
    <n v="0"/>
    <n v="82.321099067315572"/>
    <n v="16.262430910357548"/>
    <n v="47.73532506165968"/>
    <n v="285.83714953929012"/>
    <n v="82.321099067315572"/>
    <n v="153234.85277663253"/>
    <n v="0.28800000000000003"/>
    <n v="0.46899999999999997"/>
    <n v="34.674692772617377"/>
    <n v="16.262430910357548"/>
  </r>
  <r>
    <n v="4970"/>
    <n v="0"/>
    <x v="2"/>
    <x v="5"/>
    <x v="5"/>
    <s v="C-25 and South Indian River Lagoon"/>
    <x v="5"/>
    <x v="5"/>
    <x v="18"/>
    <n v="6410"/>
    <s v="Freshwater marshes"/>
    <n v="6410"/>
    <s v="FDOT District 4                                         St. Lucie County"/>
    <n v="15"/>
    <n v="0.55677734759109698"/>
    <n v="0"/>
    <n v="0"/>
    <n v="3.7607489549342445"/>
    <n v="0.58603548285203322"/>
    <n v="0.55677734759109698"/>
    <n v="3.7607489549342445"/>
    <n v="3.7607489549342445"/>
    <n v="1570.9762415589103"/>
    <n v="1"/>
    <n v="1"/>
    <n v="0.58603548285203322"/>
    <n v="0.58603548285203322"/>
  </r>
  <r>
    <n v="2851"/>
    <n v="0"/>
    <x v="2"/>
    <x v="4"/>
    <x v="4"/>
    <s v="62-304.520 (8), F.A.C."/>
    <x v="4"/>
    <x v="4"/>
    <x v="18"/>
    <n v="6410"/>
    <s v="Freshwater marshes"/>
    <n v="6410"/>
    <s v="FDOT District 4                                       Indian River County"/>
    <n v="30"/>
    <n v="1.7947840744926389"/>
    <n v="0"/>
    <n v="0"/>
    <n v="15.175359602498343"/>
    <n v="1.8410379866105135"/>
    <n v="1.7947840744926389"/>
    <n v="15.175359602498343"/>
    <n v="15.175359602498343"/>
    <n v="6419.0264896826238"/>
    <n v="1"/>
    <n v="1"/>
    <n v="1.8410379866105135"/>
    <n v="1.8410379866105135"/>
  </r>
  <r>
    <n v="3567"/>
    <n v="0"/>
    <x v="2"/>
    <x v="2"/>
    <x v="4"/>
    <s v="62-304.520 (7)(b),(19), F.A.C."/>
    <x v="4"/>
    <x v="4"/>
    <x v="18"/>
    <n v="6410"/>
    <s v="Freshwater marshes"/>
    <n v="6410"/>
    <s v="FDOT District 4                                       Indian River County"/>
    <n v="14"/>
    <n v="0.91386300801273834"/>
    <n v="0"/>
    <n v="0"/>
    <n v="4.2548971833146387"/>
    <n v="0.37795998264882447"/>
    <n v="0.91386300801273834"/>
    <n v="4.2548971833146387"/>
    <n v="4.2548971833146387"/>
    <n v="1761.2968322556219"/>
    <n v="1"/>
    <n v="1"/>
    <n v="0.37795998264882447"/>
    <n v="0.37795998264882447"/>
  </r>
  <r>
    <n v="4444"/>
    <n v="0"/>
    <x v="2"/>
    <x v="2"/>
    <x v="4"/>
    <s v="62-304.520 (7), F.A.C."/>
    <x v="4"/>
    <x v="4"/>
    <x v="18"/>
    <n v="6410"/>
    <s v="Freshwater marshes"/>
    <n v="6410"/>
    <s v="FDOT District 4                                       Indian River County"/>
    <n v="3"/>
    <n v="0.14577843002600072"/>
    <n v="0"/>
    <n v="0"/>
    <n v="1.1056011792170894"/>
    <n v="0.11468706957816188"/>
    <n v="0.14577843002600072"/>
    <n v="1.1056011792170894"/>
    <n v="1.1056011792170894"/>
    <n v="443.24510705070168"/>
    <n v="1"/>
    <n v="1"/>
    <n v="0.11468706957816188"/>
    <n v="0.11468706957816188"/>
  </r>
  <r>
    <n v="3568"/>
    <n v="0"/>
    <x v="2"/>
    <x v="2"/>
    <x v="4"/>
    <s v="62-304.520 (7)(b),(19), F.A.C."/>
    <x v="4"/>
    <x v="4"/>
    <x v="18"/>
    <n v="6410"/>
    <s v="Freshwater marshes"/>
    <n v="6410"/>
    <s v="FDOT District 4                 City of Fellsmere                      Indian River County"/>
    <n v="113"/>
    <n v="23.802612944164718"/>
    <n v="0"/>
    <n v="0"/>
    <n v="148.69330630827778"/>
    <n v="14.344273837619516"/>
    <n v="23.802612944164718"/>
    <n v="148.69330630827778"/>
    <n v="148.69330630827778"/>
    <n v="58353.914845257779"/>
    <n v="1"/>
    <n v="1"/>
    <n v="14.344273837619516"/>
    <n v="14.344273837619516"/>
  </r>
  <r>
    <n v="3569"/>
    <n v="0"/>
    <x v="2"/>
    <x v="2"/>
    <x v="4"/>
    <s v="62-304.520 (7)(b),(19), F.A.C."/>
    <x v="4"/>
    <x v="4"/>
    <x v="18"/>
    <n v="6410"/>
    <s v="Freshwater marshes"/>
    <n v="6410"/>
    <s v="FDOT District 4       VLWCD          City of Fellsmere                      Indian River County"/>
    <n v="16"/>
    <n v="1.5149474538627987"/>
    <n v="0"/>
    <n v="0"/>
    <n v="9.6319102271390005"/>
    <n v="0.92555460001418688"/>
    <n v="1.5149474538627987"/>
    <n v="9.6319102271390005"/>
    <n v="9.6319102271390005"/>
    <n v="3789.7207629159643"/>
    <n v="1"/>
    <n v="1"/>
    <n v="0.92555460001418688"/>
    <n v="0.92555460001418688"/>
  </r>
  <r>
    <n v="4516"/>
    <n v="0"/>
    <x v="2"/>
    <x v="2"/>
    <x v="4"/>
    <s v="62-304.520 (7), F.A.C."/>
    <x v="4"/>
    <x v="4"/>
    <x v="6"/>
    <n v="6410"/>
    <s v="Freshwater marshes"/>
    <n v="6410"/>
    <s v="FDOT District 5                                          Brevard County"/>
    <n v="32"/>
    <n v="2.8330356743833152"/>
    <n v="0"/>
    <n v="0"/>
    <n v="12.551654144050932"/>
    <n v="1.2424353750459398"/>
    <n v="2.8330356743833152"/>
    <n v="12.551654144050932"/>
    <n v="12.551654144050932"/>
    <n v="5765.4239652556862"/>
    <n v="1"/>
    <n v="1"/>
    <n v="1.2424353750459398"/>
    <n v="1.2424353750459398"/>
  </r>
  <r>
    <n v="1927"/>
    <n v="0"/>
    <x v="2"/>
    <x v="3"/>
    <x v="4"/>
    <s v="62-304.520 (7), F.A.C."/>
    <x v="4"/>
    <x v="4"/>
    <x v="6"/>
    <n v="6410"/>
    <s v="Freshwater marshes"/>
    <n v="6410"/>
    <s v="FDOT District 5                              City of Palm Bay            Brevard County"/>
    <n v="28"/>
    <n v="4.2414862781399911"/>
    <n v="0"/>
    <n v="0"/>
    <n v="27.578831732764268"/>
    <n v="3.3222482386865186"/>
    <n v="4.2414862781399911"/>
    <n v="27.578831732764268"/>
    <n v="27.578831732764268"/>
    <n v="13129.161455710724"/>
    <n v="1"/>
    <n v="1"/>
    <n v="3.3222482386865186"/>
    <n v="3.3222482386865186"/>
  </r>
  <r>
    <n v="4517"/>
    <n v="0"/>
    <x v="2"/>
    <x v="2"/>
    <x v="4"/>
    <s v="62-304.520 (7), F.A.C."/>
    <x v="4"/>
    <x v="4"/>
    <x v="6"/>
    <n v="6410"/>
    <s v="Freshwater marshes"/>
    <n v="6410"/>
    <s v="FDOT District 5                              City of Palm Bay            Brevard County"/>
    <n v="15"/>
    <n v="1.0176905536580649"/>
    <n v="0"/>
    <n v="0"/>
    <n v="2.6648048309922716"/>
    <n v="0.2581954774390729"/>
    <n v="1.0176905536580649"/>
    <n v="2.6648048309922716"/>
    <n v="2.6648048309922716"/>
    <n v="1808.6305825426705"/>
    <n v="1"/>
    <n v="1"/>
    <n v="0.2581954774390729"/>
    <n v="0.2581954774390729"/>
  </r>
  <r>
    <n v="1052"/>
    <n v="0"/>
    <x v="2"/>
    <x v="3"/>
    <x v="4"/>
    <s v="62-304.520 (7)(b),(16), F.A.C."/>
    <x v="4"/>
    <x v="4"/>
    <x v="6"/>
    <n v="6410"/>
    <s v="Freshwater marshes"/>
    <n v="6410"/>
    <s v="FDOT District 5                         City of Melbourne                 Brevard County"/>
    <n v="7"/>
    <n v="0.44888291839949013"/>
    <n v="0"/>
    <n v="0"/>
    <n v="2.8803653760742431"/>
    <n v="0.3640937819365454"/>
    <n v="0.44888291839949013"/>
    <n v="2.8803653760742431"/>
    <n v="2.8803653760742431"/>
    <n v="1428.2478932137324"/>
    <n v="1"/>
    <n v="1"/>
    <n v="0.3640937819365454"/>
    <n v="0.3640937819365454"/>
  </r>
  <r>
    <n v="1928"/>
    <n v="0"/>
    <x v="2"/>
    <x v="3"/>
    <x v="4"/>
    <s v="62-304.520 (7), F.A.C."/>
    <x v="4"/>
    <x v="4"/>
    <x v="6"/>
    <n v="6410"/>
    <s v="Freshwater marshes"/>
    <n v="6410"/>
    <s v="FDOT District 5                         City of Melbourne                 Brevard County"/>
    <n v="12"/>
    <n v="2.1505470483962199"/>
    <n v="0"/>
    <n v="0"/>
    <n v="11.202825729435615"/>
    <n v="1.380410381610041"/>
    <n v="2.1505470483962199"/>
    <n v="11.202825729435615"/>
    <n v="11.202825729435615"/>
    <n v="5936.160929136815"/>
    <n v="1"/>
    <n v="1"/>
    <n v="1.380410381610041"/>
    <n v="1.380410381610041"/>
  </r>
  <r>
    <n v="1929"/>
    <n v="0"/>
    <x v="2"/>
    <x v="3"/>
    <x v="4"/>
    <s v="62-304.520 (7), F.A.C."/>
    <x v="4"/>
    <x v="4"/>
    <x v="6"/>
    <n v="6410"/>
    <s v="Freshwater marshes"/>
    <n v="6410"/>
    <s v="FDOT District 5                        Town of Malabar                  Brevard County"/>
    <n v="7"/>
    <n v="0.3263793007974275"/>
    <n v="0"/>
    <n v="0"/>
    <n v="2.3969202685183393"/>
    <n v="0.28614982656589549"/>
    <n v="0.3263793007974275"/>
    <n v="2.3969202685183393"/>
    <n v="2.3969202685183393"/>
    <n v="992.44619005693164"/>
    <n v="1"/>
    <n v="1"/>
    <n v="0.28614982656589549"/>
    <n v="0.28614982656589549"/>
  </r>
  <r>
    <n v="1930"/>
    <n v="0"/>
    <x v="2"/>
    <x v="3"/>
    <x v="4"/>
    <s v="62-304.520 (7), F.A.C."/>
    <x v="4"/>
    <x v="4"/>
    <x v="6"/>
    <n v="6410"/>
    <s v="Freshwater marshes"/>
    <n v="6410"/>
    <s v="FDOT District 5                    Town of Grant-Valkaria                      Brevard County"/>
    <n v="54"/>
    <n v="6.4140368200033464"/>
    <n v="0"/>
    <n v="0"/>
    <n v="46.903672106634254"/>
    <n v="5.0499429437656351"/>
    <n v="6.4140368200033464"/>
    <n v="46.903672106634254"/>
    <n v="46.903672106634254"/>
    <n v="18862.52071095752"/>
    <n v="1"/>
    <n v="1"/>
    <n v="5.0499429437656351"/>
    <n v="5.0499429437656351"/>
  </r>
  <r>
    <n v="4518"/>
    <n v="0"/>
    <x v="2"/>
    <x v="2"/>
    <x v="4"/>
    <s v="62-304.520 (7), F.A.C."/>
    <x v="4"/>
    <x v="4"/>
    <x v="6"/>
    <n v="6410"/>
    <s v="Freshwater marshes"/>
    <n v="6410"/>
    <s v="FDOT District 5                    Town of Grant-Valkaria                      Brevard County"/>
    <n v="3"/>
    <n v="0.11845959436392009"/>
    <n v="0"/>
    <n v="0"/>
    <n v="0.89377022723486577"/>
    <n v="0.1073341154627495"/>
    <n v="0.11845959436392009"/>
    <n v="0.89377022723486577"/>
    <n v="0.89377022723486577"/>
    <n v="386.90447219529119"/>
    <n v="1"/>
    <n v="1"/>
    <n v="0.1073341154627495"/>
    <n v="0.1073341154627495"/>
  </r>
  <r>
    <n v="5030"/>
    <n v="0"/>
    <x v="2"/>
    <x v="5"/>
    <x v="5"/>
    <s v="C-25 and South Indian River Lagoon"/>
    <x v="5"/>
    <x v="5"/>
    <x v="30"/>
    <n v="6410"/>
    <s v="Freshwater marshes"/>
    <n v="6410"/>
    <s v="FPFWCD                                      St. Lucie County"/>
    <n v="8"/>
    <n v="0.90540856191460373"/>
    <n v="0"/>
    <n v="0"/>
    <n v="5.9726217485978497"/>
    <n v="0.69369580738555037"/>
    <n v="0.90540856191460373"/>
    <n v="5.9726217485978497"/>
    <n v="5.9726217485978497"/>
    <n v="2582.7551795671211"/>
    <n v="1"/>
    <n v="1"/>
    <n v="0.69369580738555037"/>
    <n v="0.69369580738555037"/>
  </r>
  <r>
    <n v="4594"/>
    <n v="0"/>
    <x v="2"/>
    <x v="2"/>
    <x v="4"/>
    <s v="62-304.520 (7), F.A.C."/>
    <x v="4"/>
    <x v="4"/>
    <x v="19"/>
    <n v="6410"/>
    <s v="Freshwater marshes"/>
    <n v="6410"/>
    <s v="FWCD                                     Indian River County"/>
    <n v="17"/>
    <n v="0.38862233122307244"/>
    <n v="0"/>
    <n v="0"/>
    <n v="2.5595243627672621"/>
    <n v="0.24976980187022471"/>
    <n v="0.38862233122307244"/>
    <n v="2.5595243627672621"/>
    <n v="2.5595243627672621"/>
    <n v="1045.3199200676363"/>
    <n v="1"/>
    <n v="1"/>
    <n v="0.24976980187022471"/>
    <n v="0.24976980187022471"/>
  </r>
  <r>
    <n v="2968"/>
    <n v="0"/>
    <x v="2"/>
    <x v="4"/>
    <x v="4"/>
    <s v="62-304.520 (8), F.A.C."/>
    <x v="4"/>
    <x v="4"/>
    <x v="12"/>
    <n v="6410"/>
    <s v="Freshwater marshes"/>
    <n v="6410"/>
    <s v="Indian River County"/>
    <n v="546"/>
    <n v="108.16125834669883"/>
    <n v="0"/>
    <n v="0"/>
    <n v="704.50708134597483"/>
    <n v="78.555029578449307"/>
    <n v="108.16125834669883"/>
    <n v="704.50708134597483"/>
    <n v="704.50708134597483"/>
    <n v="310383.62703658576"/>
    <n v="1"/>
    <n v="1"/>
    <n v="78.555029578449307"/>
    <n v="78.555029578449307"/>
  </r>
  <r>
    <n v="3647"/>
    <n v="0"/>
    <x v="2"/>
    <x v="2"/>
    <x v="4"/>
    <s v="62-304.520 (7)(b),(19), F.A.C."/>
    <x v="4"/>
    <x v="4"/>
    <x v="12"/>
    <n v="6410"/>
    <s v="Freshwater marshes"/>
    <n v="6410"/>
    <s v="Indian River County"/>
    <n v="1912"/>
    <n v="519.16499411936445"/>
    <n v="0"/>
    <n v="0"/>
    <n v="2876.0900441450476"/>
    <n v="269.88966870684419"/>
    <n v="519.16499411936445"/>
    <n v="2876.0900441450476"/>
    <n v="2876.0900441450476"/>
    <n v="1116117.9688097355"/>
    <n v="1"/>
    <n v="1"/>
    <n v="269.88966870684419"/>
    <n v="269.88966870684419"/>
  </r>
  <r>
    <n v="4683"/>
    <n v="0"/>
    <x v="2"/>
    <x v="2"/>
    <x v="4"/>
    <s v="62-304.520 (7), F.A.C."/>
    <x v="4"/>
    <x v="4"/>
    <x v="12"/>
    <n v="6410"/>
    <s v="Freshwater marshes"/>
    <n v="6410"/>
    <s v="Indian River County"/>
    <n v="855"/>
    <n v="198.00957437361674"/>
    <n v="0"/>
    <n v="0"/>
    <n v="1126.0062172954267"/>
    <n v="112.22269153782918"/>
    <n v="198.00957437361674"/>
    <n v="1126.0062172954267"/>
    <n v="1126.0062172954267"/>
    <n v="437112.66188737733"/>
    <n v="1"/>
    <n v="1"/>
    <n v="112.22269153782918"/>
    <n v="112.22269153782918"/>
  </r>
  <r>
    <n v="2114"/>
    <n v="0"/>
    <x v="2"/>
    <x v="3"/>
    <x v="4"/>
    <s v="62-304.520 (7), F.A.C."/>
    <x v="4"/>
    <x v="4"/>
    <x v="22"/>
    <n v="6410"/>
    <s v="Freshwater marshes"/>
    <n v="6410"/>
    <s v="MTWCD                                    Brevard County       SJRWMD C-1 Diversion"/>
    <n v="8"/>
    <n v="1.1214874941644761"/>
    <n v="0"/>
    <n v="0"/>
    <n v="2.2403970672008615"/>
    <n v="0.37232099066712504"/>
    <n v="1.1214874941644761"/>
    <n v="7.7791564833363234"/>
    <n v="2.2403970672008615"/>
    <n v="3209.7268452432409"/>
    <n v="0.28800000000000003"/>
    <n v="0.46899999999999997"/>
    <n v="0.79386138734994682"/>
    <n v="0.37232099066712504"/>
  </r>
  <r>
    <n v="2115"/>
    <n v="0"/>
    <x v="2"/>
    <x v="3"/>
    <x v="4"/>
    <s v="62-304.520 (7), F.A.C."/>
    <x v="4"/>
    <x v="4"/>
    <x v="22"/>
    <n v="6410"/>
    <s v="Freshwater marshes"/>
    <n v="6410"/>
    <s v="MTWCD                        City of Palm Bay            Brevard County       SJRWMD C-1 Diversion"/>
    <n v="36"/>
    <n v="5.5725493509227109"/>
    <n v="0"/>
    <n v="0"/>
    <n v="12.586167493860957"/>
    <n v="2.6298942045446312"/>
    <n v="5.5725493509227109"/>
    <n v="43.701970464794982"/>
    <n v="12.586167493860957"/>
    <n v="18870.574536568649"/>
    <n v="0.28800000000000003"/>
    <n v="0.46899999999999997"/>
    <n v="5.6074503295194695"/>
    <n v="2.6298942045446312"/>
  </r>
  <r>
    <n v="2116"/>
    <n v="0"/>
    <x v="2"/>
    <x v="3"/>
    <x v="4"/>
    <s v="62-304.520 (7), F.A.C."/>
    <x v="4"/>
    <x v="4"/>
    <x v="22"/>
    <n v="6410"/>
    <s v="Freshwater marshes"/>
    <n v="6410"/>
    <s v="MTWCD                   City of Melbourne                 Brevard County       SJRWMD C-1 Diversion"/>
    <n v="3"/>
    <n v="8.9512921973498333E-2"/>
    <n v="0"/>
    <n v="0"/>
    <n v="0.2037910259635598"/>
    <n v="6.8262544133845804E-2"/>
    <n v="8.9512921973498333E-2"/>
    <n v="0.70760772904013813"/>
    <n v="0.2037910259635598"/>
    <n v="261.30395504057412"/>
    <n v="0.28800000000000003"/>
    <n v="0.46899999999999997"/>
    <n v="0.14554913461374372"/>
    <n v="6.8262544133845804E-2"/>
  </r>
  <r>
    <n v="3714"/>
    <n v="0"/>
    <x v="2"/>
    <x v="2"/>
    <x v="4"/>
    <s v="62-304.520 (7)(b),(19), F.A.C."/>
    <x v="4"/>
    <x v="4"/>
    <x v="21"/>
    <n v="6410"/>
    <s v="Freshwater marshes"/>
    <n v="6410"/>
    <s v="SRIDROW                                 Indian River County"/>
    <n v="47"/>
    <n v="5.9062333263982589"/>
    <n v="0"/>
    <n v="0"/>
    <n v="41.02098693363773"/>
    <n v="5.1410590369076248"/>
    <n v="5.9062333263982589"/>
    <n v="41.02098693363773"/>
    <n v="41.02098693363773"/>
    <n v="16916.912253060073"/>
    <n v="1"/>
    <n v="1"/>
    <n v="5.1410590369076248"/>
    <n v="5.1410590369076248"/>
  </r>
  <r>
    <n v="3715"/>
    <n v="0"/>
    <x v="2"/>
    <x v="2"/>
    <x v="4"/>
    <s v="62-304.520 (7)(b),(19), F.A.C."/>
    <x v="4"/>
    <x v="4"/>
    <x v="21"/>
    <n v="6410"/>
    <s v="Freshwater marshes"/>
    <n v="6410"/>
    <s v="SRIDROW                           City of Sebastian      Indian River County"/>
    <n v="35"/>
    <n v="4.9072595367338678"/>
    <n v="0"/>
    <n v="0"/>
    <n v="37.101752730341779"/>
    <n v="4.2457392706158927"/>
    <n v="4.9072595367338678"/>
    <n v="37.101752730341779"/>
    <n v="37.101752730341779"/>
    <n v="16261.387599718626"/>
    <n v="1"/>
    <n v="1"/>
    <n v="4.2457392706158927"/>
    <n v="4.2457392706158927"/>
  </r>
  <r>
    <n v="5144"/>
    <n v="0"/>
    <x v="2"/>
    <x v="5"/>
    <x v="5"/>
    <s v="C-25 and South Indian River Lagoon"/>
    <x v="5"/>
    <x v="5"/>
    <x v="23"/>
    <n v="6410"/>
    <s v="Freshwater marshes"/>
    <n v="6410"/>
    <s v="St. Lucie County"/>
    <n v="978"/>
    <n v="317.7577022762942"/>
    <n v="0"/>
    <n v="0"/>
    <n v="1989.9195392022471"/>
    <n v="204.56185593899113"/>
    <n v="317.7577022762942"/>
    <n v="1989.9195392022471"/>
    <n v="1989.9195392022471"/>
    <n v="767276.66995695466"/>
    <n v="1"/>
    <n v="1"/>
    <n v="204.56185593899113"/>
    <n v="204.56185593899113"/>
  </r>
  <r>
    <n v="2282"/>
    <n v="0"/>
    <x v="2"/>
    <x v="3"/>
    <x v="4"/>
    <s v="62-304.520 (7), F.A.C."/>
    <x v="4"/>
    <x v="4"/>
    <x v="24"/>
    <n v="6410"/>
    <s v="Freshwater marshes"/>
    <n v="6410"/>
    <s v="Town of Grant-Valkaria                      Brevard County"/>
    <n v="1920"/>
    <n v="525.8730258148164"/>
    <n v="0"/>
    <n v="0"/>
    <n v="3058.0160420561861"/>
    <n v="291.56217751888499"/>
    <n v="525.8730258148164"/>
    <n v="3058.0160420561861"/>
    <n v="3058.0160420561861"/>
    <n v="1218521.2661143867"/>
    <n v="1"/>
    <n v="1"/>
    <n v="291.56217751888499"/>
    <n v="291.56217751888499"/>
  </r>
  <r>
    <n v="4768"/>
    <n v="0"/>
    <x v="2"/>
    <x v="2"/>
    <x v="4"/>
    <s v="62-304.520 (7), F.A.C."/>
    <x v="4"/>
    <x v="4"/>
    <x v="24"/>
    <n v="6410"/>
    <s v="Freshwater marshes"/>
    <n v="6410"/>
    <s v="Town of Grant-Valkaria                      Brevard County"/>
    <n v="469"/>
    <n v="112.96247243429092"/>
    <n v="0"/>
    <n v="0"/>
    <n v="644.78024141823835"/>
    <n v="60.931465137956877"/>
    <n v="112.96247243429092"/>
    <n v="644.78024141823835"/>
    <n v="644.78024141823835"/>
    <n v="254858.54444284175"/>
    <n v="1"/>
    <n v="1"/>
    <n v="60.931465137956877"/>
    <n v="60.931465137956877"/>
  </r>
  <r>
    <n v="2283"/>
    <n v="0"/>
    <x v="2"/>
    <x v="3"/>
    <x v="4"/>
    <s v="62-304.520 (7), F.A.C."/>
    <x v="4"/>
    <x v="4"/>
    <x v="24"/>
    <n v="6410"/>
    <s v="Freshwater marshes"/>
    <n v="6410"/>
    <s v="Town of Grant-Valkaria                      Brevard County       SJRWMD C-1 Diversion"/>
    <n v="21"/>
    <n v="3.462822344856348"/>
    <n v="0"/>
    <n v="0"/>
    <n v="6.088898339317268"/>
    <n v="1.0399446831134225"/>
    <n v="3.462822344856348"/>
    <n v="21.142008122629399"/>
    <n v="6.088898339317268"/>
    <n v="8804.6983154841"/>
    <n v="0.28800000000000003"/>
    <n v="0.46899999999999997"/>
    <n v="2.217366062075528"/>
    <n v="1.0399446831134225"/>
  </r>
  <r>
    <n v="4769"/>
    <n v="0"/>
    <x v="2"/>
    <x v="2"/>
    <x v="4"/>
    <s v="62-304.520 (7), F.A.C."/>
    <x v="4"/>
    <x v="4"/>
    <x v="24"/>
    <n v="6410"/>
    <s v="Freshwater marshes"/>
    <n v="6410"/>
    <s v="Town of Grant-Valkaria          City of Palm Bay            Brevard County"/>
    <n v="3"/>
    <n v="7.1528032080898446E-2"/>
    <n v="0"/>
    <n v="0"/>
    <n v="0.38749934211745657"/>
    <n v="4.4227455677347954E-2"/>
    <n v="7.1528032080898446E-2"/>
    <n v="0.38749934211745657"/>
    <n v="0.38749934211745657"/>
    <n v="171.15627591683224"/>
    <n v="1"/>
    <n v="1"/>
    <n v="4.4227455677347954E-2"/>
    <n v="4.4227455677347954E-2"/>
  </r>
  <r>
    <n v="1570"/>
    <n v="0"/>
    <x v="2"/>
    <x v="3"/>
    <x v="4"/>
    <s v="62-304.520 (7), F.A.C."/>
    <x v="4"/>
    <x v="4"/>
    <x v="15"/>
    <n v="6410"/>
    <s v="Freshwater marshes"/>
    <n v="6410"/>
    <s v="Town of Grant-Valkaria          City of Palm Bay            Brevard County       SJRWMD C-1 Diversion"/>
    <n v="2"/>
    <n v="4.7279073057710334E-2"/>
    <n v="0"/>
    <n v="0"/>
    <n v="7.7952293234252415E-2"/>
    <n v="9.4390346065425929E-3"/>
    <n v="4.7279073057710334E-2"/>
    <n v="0.27066768484115417"/>
    <n v="7.7952293234252415E-2"/>
    <n v="116.72152559445956"/>
    <n v="0.28800000000000003"/>
    <n v="0.46899999999999997"/>
    <n v="2.0125873361498067E-2"/>
    <n v="9.4390346065425929E-3"/>
  </r>
  <r>
    <n v="2284"/>
    <n v="0"/>
    <x v="2"/>
    <x v="3"/>
    <x v="4"/>
    <s v="62-304.520 (7), F.A.C."/>
    <x v="4"/>
    <x v="4"/>
    <x v="24"/>
    <n v="6410"/>
    <s v="Freshwater marshes"/>
    <n v="6410"/>
    <s v="Town of Grant-Valkaria    Town of Malabar                  Brevard County"/>
    <n v="1"/>
    <n v="4.5310494876918579E-4"/>
    <n v="0"/>
    <n v="0"/>
    <n v="2.5663740235340252E-3"/>
    <n v="2.5938505586612824E-4"/>
    <n v="4.5310494876918579E-4"/>
    <n v="2.5663740235340252E-3"/>
    <n v="2.5663740235340252E-3"/>
    <n v="1.061110417841201"/>
    <n v="1"/>
    <n v="1"/>
    <n v="2.5938505586612824E-4"/>
    <n v="2.5938505586612824E-4"/>
  </r>
  <r>
    <n v="2401"/>
    <n v="0"/>
    <x v="2"/>
    <x v="3"/>
    <x v="4"/>
    <s v="62-304.520 (7), F.A.C."/>
    <x v="4"/>
    <x v="4"/>
    <x v="26"/>
    <n v="6410"/>
    <s v="Freshwater marshes"/>
    <n v="6410"/>
    <s v="Town of Malabar                  Brevard County"/>
    <n v="489"/>
    <n v="131.84722582597212"/>
    <n v="0"/>
    <n v="0"/>
    <n v="728.35657914883336"/>
    <n v="70.799407585060962"/>
    <n v="131.84722582597212"/>
    <n v="728.35657914883336"/>
    <n v="728.35657914883336"/>
    <n v="284184.54869941255"/>
    <n v="1"/>
    <n v="1"/>
    <n v="70.799407585060962"/>
    <n v="70.799407585060962"/>
  </r>
  <r>
    <n v="4802"/>
    <n v="0"/>
    <x v="2"/>
    <x v="2"/>
    <x v="4"/>
    <s v="62-304.520 (7), F.A.C."/>
    <x v="4"/>
    <x v="4"/>
    <x v="27"/>
    <n v="6410"/>
    <s v="Freshwater marshes"/>
    <n v="6410"/>
    <s v="Town of Orchid            Indian River County"/>
    <n v="8"/>
    <n v="0.52263066583655338"/>
    <n v="0"/>
    <n v="0"/>
    <n v="2.4983172390806545"/>
    <n v="0.3483977849864508"/>
    <n v="0.52263066583655338"/>
    <n v="2.4983172390806545"/>
    <n v="2.4983172390806545"/>
    <n v="1574.9752335758453"/>
    <n v="1"/>
    <n v="1"/>
    <n v="0.3483977849864508"/>
    <n v="0.3483977849864508"/>
  </r>
  <r>
    <n v="3750"/>
    <n v="0"/>
    <x v="2"/>
    <x v="2"/>
    <x v="4"/>
    <s v="62-304.520 (7)(b),(19), F.A.C."/>
    <x v="4"/>
    <x v="4"/>
    <x v="28"/>
    <n v="6410"/>
    <s v="Freshwater marshes"/>
    <n v="6410"/>
    <s v="VLWCD          City of Fellsmere                      Indian River County"/>
    <n v="183"/>
    <n v="24.659317447899827"/>
    <n v="0"/>
    <n v="0"/>
    <n v="131.04905655782414"/>
    <n v="12.349952975199651"/>
    <n v="24.659317447899827"/>
    <n v="131.04905655782414"/>
    <n v="131.04905655782414"/>
    <n v="52673.153547927592"/>
    <n v="1"/>
    <n v="1"/>
    <n v="12.349952975199651"/>
    <n v="12.349952975199651"/>
  </r>
  <r>
    <n v="4806"/>
    <n v="0"/>
    <x v="2"/>
    <x v="2"/>
    <x v="4"/>
    <s v="62-304.520 (7), F.A.C."/>
    <x v="4"/>
    <x v="4"/>
    <x v="28"/>
    <n v="6410"/>
    <s v="Freshwater marshes"/>
    <n v="6410"/>
    <s v="VLWCD          City of Fellsmere                      Indian River County"/>
    <n v="8"/>
    <n v="1.0731295358503306"/>
    <n v="0"/>
    <n v="0"/>
    <n v="6.0380644725054875"/>
    <n v="0.55437798059046495"/>
    <n v="1.0731295358503306"/>
    <n v="6.0380644725054875"/>
    <n v="6.0380644725054875"/>
    <n v="2357.7020404958071"/>
    <n v="1"/>
    <n v="1"/>
    <n v="0.55437798059046495"/>
    <n v="0.55437798059046495"/>
  </r>
  <r>
    <n v="4156"/>
    <n v="0"/>
    <x v="2"/>
    <x v="2"/>
    <x v="4"/>
    <s v="62-304.520 (7), F.A.C."/>
    <x v="4"/>
    <x v="4"/>
    <x v="1"/>
    <n v="6411"/>
    <s v="Sawgrass marsh"/>
    <n v="6411"/>
    <s v="Brevard County"/>
    <n v="590"/>
    <n v="144.2939503942963"/>
    <n v="0"/>
    <n v="0"/>
    <n v="795.69790118512424"/>
    <n v="87.895479057144726"/>
    <n v="144.2939503942963"/>
    <n v="795.69790118512424"/>
    <n v="795.69790118512424"/>
    <n v="341451.58481149736"/>
    <n v="1"/>
    <n v="1"/>
    <n v="87.895479057144726"/>
    <n v="87.895479057144726"/>
  </r>
  <r>
    <n v="4276"/>
    <n v="0"/>
    <x v="2"/>
    <x v="2"/>
    <x v="4"/>
    <s v="62-304.520 (7), F.A.C."/>
    <x v="4"/>
    <x v="4"/>
    <x v="15"/>
    <n v="6411"/>
    <s v="Sawgrass marsh"/>
    <n v="6411"/>
    <s v="City of Palm Bay            Brevard County"/>
    <n v="102"/>
    <n v="20.691444235062374"/>
    <n v="0"/>
    <n v="0"/>
    <n v="136.24824723878999"/>
    <n v="15.375232771653524"/>
    <n v="20.691444235062374"/>
    <n v="136.24824723878999"/>
    <n v="136.24824723878999"/>
    <n v="52231.889401355525"/>
    <n v="1"/>
    <n v="1"/>
    <n v="15.375232771653524"/>
    <n v="15.375232771653524"/>
  </r>
  <r>
    <n v="1571"/>
    <n v="0"/>
    <x v="2"/>
    <x v="3"/>
    <x v="4"/>
    <s v="62-304.520 (7), F.A.C."/>
    <x v="4"/>
    <x v="4"/>
    <x v="15"/>
    <n v="6411"/>
    <s v="Sawgrass marsh"/>
    <n v="6411"/>
    <s v="City of Palm Bay            Brevard County       SJRWMD C-1 Diversion"/>
    <n v="45"/>
    <n v="13.292919459278796"/>
    <n v="0"/>
    <n v="0"/>
    <n v="28.662904642486307"/>
    <n v="6.6337987406626278"/>
    <n v="13.292919459278796"/>
    <n v="99.523974453077443"/>
    <n v="28.662904642486307"/>
    <n v="42213.260683180626"/>
    <n v="0.28800000000000003"/>
    <n v="0.46899999999999997"/>
    <n v="14.14456021463247"/>
    <n v="6.6337987406626278"/>
  </r>
  <r>
    <n v="1685"/>
    <n v="0"/>
    <x v="2"/>
    <x v="3"/>
    <x v="4"/>
    <s v="62-304.520 (7), F.A.C."/>
    <x v="4"/>
    <x v="4"/>
    <x v="14"/>
    <n v="6411"/>
    <s v="Sawgrass marsh"/>
    <n v="6411"/>
    <s v="City of West Melbourne   Brevard County       SJRWMD C-1 Diversion"/>
    <n v="5"/>
    <n v="0.54092035916667802"/>
    <n v="0"/>
    <n v="0"/>
    <n v="1.04295416962441"/>
    <n v="0.32871427175681728"/>
    <n v="0.54092035916667802"/>
    <n v="3.621368644529201"/>
    <n v="1.04295416962441"/>
    <n v="1876.0262511714479"/>
    <n v="0.28800000000000003"/>
    <n v="0.46899999999999997"/>
    <n v="0.70088330864993031"/>
    <n v="0.32871427175681728"/>
  </r>
  <r>
    <n v="2285"/>
    <n v="0"/>
    <x v="2"/>
    <x v="3"/>
    <x v="4"/>
    <s v="62-304.520 (7), F.A.C."/>
    <x v="4"/>
    <x v="4"/>
    <x v="24"/>
    <n v="6411"/>
    <s v="Sawgrass marsh"/>
    <n v="6411"/>
    <s v="Town of Grant-Valkaria                      Brevard County"/>
    <n v="30"/>
    <n v="4.3207221323784211"/>
    <n v="0"/>
    <n v="0"/>
    <n v="25.838389858818143"/>
    <n v="2.36276846057158"/>
    <n v="4.3207221323784211"/>
    <n v="25.838389858818143"/>
    <n v="25.838389858818143"/>
    <n v="10383.483267183254"/>
    <n v="1"/>
    <n v="1"/>
    <n v="2.36276846057158"/>
    <n v="2.36276846057158"/>
  </r>
  <r>
    <n v="2402"/>
    <n v="0"/>
    <x v="2"/>
    <x v="3"/>
    <x v="4"/>
    <s v="62-304.520 (7), F.A.C."/>
    <x v="4"/>
    <x v="4"/>
    <x v="26"/>
    <n v="6411"/>
    <s v="Sawgrass marsh"/>
    <n v="6411"/>
    <s v="Town of Malabar                  Brevard County"/>
    <n v="7"/>
    <n v="1.4673910796298482"/>
    <n v="0"/>
    <n v="0"/>
    <n v="9.4687916370479375"/>
    <n v="0.84141216555891174"/>
    <n v="1.4673910796298482"/>
    <n v="9.4687916370479375"/>
    <n v="9.4687916370479375"/>
    <n v="3649.6272505504817"/>
    <n v="1"/>
    <n v="1"/>
    <n v="0.84141216555891174"/>
    <n v="0.84141216555891174"/>
  </r>
  <r>
    <n v="4157"/>
    <n v="0"/>
    <x v="2"/>
    <x v="2"/>
    <x v="4"/>
    <s v="62-304.520 (7), F.A.C."/>
    <x v="4"/>
    <x v="4"/>
    <x v="1"/>
    <n v="6412"/>
    <s v="Cattail marsh"/>
    <n v="6412"/>
    <s v="Brevard County"/>
    <n v="219"/>
    <n v="85.812381485293997"/>
    <n v="0"/>
    <n v="0"/>
    <n v="466.2389797882575"/>
    <n v="45.9725762109545"/>
    <n v="85.812381485293997"/>
    <n v="466.2389797882575"/>
    <n v="466.2389797882575"/>
    <n v="196534.82468754321"/>
    <n v="1"/>
    <n v="1"/>
    <n v="45.9725762109545"/>
    <n v="45.9725762109545"/>
  </r>
  <r>
    <n v="4277"/>
    <n v="0"/>
    <x v="2"/>
    <x v="2"/>
    <x v="4"/>
    <s v="62-304.520 (7), F.A.C."/>
    <x v="4"/>
    <x v="4"/>
    <x v="15"/>
    <n v="6412"/>
    <s v="Cattail marsh"/>
    <n v="6412"/>
    <s v="City of Palm Bay            Brevard County"/>
    <n v="470"/>
    <n v="204.80081745560929"/>
    <n v="0"/>
    <n v="0"/>
    <n v="1175.1114124762826"/>
    <n v="110.00854123021819"/>
    <n v="204.80081745560929"/>
    <n v="1175.1114124762826"/>
    <n v="1175.1114124762826"/>
    <n v="452148.41762292013"/>
    <n v="1"/>
    <n v="1"/>
    <n v="110.00854123021819"/>
    <n v="110.00854123021819"/>
  </r>
  <r>
    <n v="2286"/>
    <n v="0"/>
    <x v="2"/>
    <x v="3"/>
    <x v="4"/>
    <s v="62-304.520 (7), F.A.C."/>
    <x v="4"/>
    <x v="4"/>
    <x v="24"/>
    <n v="6412"/>
    <s v="Cattail marsh"/>
    <n v="6412"/>
    <s v="Town of Grant-Valkaria                      Brevard County"/>
    <n v="7"/>
    <n v="1.0435070203150558"/>
    <n v="0"/>
    <n v="0"/>
    <n v="5.8982371363506001"/>
    <n v="0.4783479469534444"/>
    <n v="1.0435070203150558"/>
    <n v="5.8982371363506001"/>
    <n v="5.8982371363506001"/>
    <n v="2419.97333695102"/>
    <n v="1"/>
    <n v="1"/>
    <n v="0.4783479469534444"/>
    <n v="0.4783479469534444"/>
  </r>
  <r>
    <n v="4158"/>
    <n v="0"/>
    <x v="2"/>
    <x v="2"/>
    <x v="4"/>
    <s v="62-304.520 (7), F.A.C."/>
    <x v="4"/>
    <x v="4"/>
    <x v="1"/>
    <n v="6414"/>
    <s v="Graminoid marsh"/>
    <n v="6414"/>
    <s v="Brevard County"/>
    <n v="211"/>
    <n v="50.244359484082302"/>
    <n v="0"/>
    <n v="0"/>
    <n v="291.70568916493278"/>
    <n v="32.888149335212177"/>
    <n v="50.244359484082302"/>
    <n v="291.70568916493278"/>
    <n v="291.70568916493278"/>
    <n v="125415.66507699987"/>
    <n v="1"/>
    <n v="1"/>
    <n v="32.888149335212177"/>
    <n v="32.888149335212177"/>
  </r>
  <r>
    <n v="1346"/>
    <n v="0"/>
    <x v="2"/>
    <x v="3"/>
    <x v="4"/>
    <s v="62-304.520 (7), F.A.C."/>
    <x v="4"/>
    <x v="4"/>
    <x v="1"/>
    <n v="6414"/>
    <s v="Graminoid marsh"/>
    <n v="6414"/>
    <s v="Brevard County       SJRWMD C-1 Diversion"/>
    <n v="7"/>
    <n v="0.52684436143956692"/>
    <n v="0"/>
    <n v="0"/>
    <n v="1.2311737591890615"/>
    <n v="0.22715874215915138"/>
    <n v="0.52684436143956692"/>
    <n v="4.2749088860731295"/>
    <n v="1.2311737591890615"/>
    <n v="1730.0274256911584"/>
    <n v="0.28800000000000003"/>
    <n v="0.46899999999999997"/>
    <n v="0.48434699820714583"/>
    <n v="0.22715874215915138"/>
  </r>
  <r>
    <n v="874"/>
    <n v="0"/>
    <x v="2"/>
    <x v="3"/>
    <x v="4"/>
    <s v="62-304.520 (7)(b),(16), F.A.C."/>
    <x v="4"/>
    <x v="4"/>
    <x v="8"/>
    <n v="6414"/>
    <s v="Graminoid marsh"/>
    <n v="6414"/>
    <s v="City of Melbourne                 Brevard County"/>
    <n v="15"/>
    <n v="4.2030878095946225"/>
    <n v="0"/>
    <n v="0"/>
    <n v="14.425295025437102"/>
    <n v="1.5521033946842575"/>
    <n v="4.2030878095946225"/>
    <n v="14.425295025437102"/>
    <n v="14.425295025437102"/>
    <n v="8116.8694634339563"/>
    <n v="1"/>
    <n v="1"/>
    <n v="1.5521033946842575"/>
    <n v="1.5521033946842575"/>
  </r>
  <r>
    <n v="1437"/>
    <n v="0"/>
    <x v="2"/>
    <x v="3"/>
    <x v="4"/>
    <s v="62-304.520 (7), F.A.C."/>
    <x v="4"/>
    <x v="4"/>
    <x v="8"/>
    <n v="6414"/>
    <s v="Graminoid marsh"/>
    <n v="6414"/>
    <s v="City of Melbourne                 Brevard County       SJRWMD C-1 Diversion"/>
    <n v="437"/>
    <n v="130.96741253335838"/>
    <n v="0"/>
    <n v="0"/>
    <n v="291.18656159620122"/>
    <n v="54.144944412629172"/>
    <n v="130.96741253335838"/>
    <n v="1011.0644499868096"/>
    <n v="291.18656159620122"/>
    <n v="389226.85737333243"/>
    <n v="0.28800000000000003"/>
    <n v="0.46899999999999997"/>
    <n v="115.44764267085112"/>
    <n v="54.144944412629172"/>
  </r>
  <r>
    <n v="1572"/>
    <n v="0"/>
    <x v="2"/>
    <x v="3"/>
    <x v="4"/>
    <s v="62-304.520 (7), F.A.C."/>
    <x v="4"/>
    <x v="4"/>
    <x v="15"/>
    <n v="6414"/>
    <s v="Graminoid marsh"/>
    <n v="6414"/>
    <s v="City of Palm Bay            Brevard County"/>
    <n v="8"/>
    <n v="2.1018522782867399"/>
    <n v="0"/>
    <n v="0"/>
    <n v="14.100455705197014"/>
    <n v="1.3473053356693316"/>
    <n v="2.1018522782867399"/>
    <n v="14.100455705197014"/>
    <n v="14.100455705197014"/>
    <n v="5710.3372707666631"/>
    <n v="1"/>
    <n v="1"/>
    <n v="1.3473053356693316"/>
    <n v="1.3473053356693316"/>
  </r>
  <r>
    <n v="4278"/>
    <n v="0"/>
    <x v="2"/>
    <x v="2"/>
    <x v="4"/>
    <s v="62-304.520 (7), F.A.C."/>
    <x v="4"/>
    <x v="4"/>
    <x v="15"/>
    <n v="6414"/>
    <s v="Graminoid marsh"/>
    <n v="6414"/>
    <s v="City of Palm Bay            Brevard County"/>
    <n v="17"/>
    <n v="1.6611742341196047"/>
    <n v="0"/>
    <n v="0"/>
    <n v="11.969899125754306"/>
    <n v="1.5456325658183465"/>
    <n v="1.6611742341196047"/>
    <n v="11.969899125754306"/>
    <n v="11.969899125754306"/>
    <n v="4340.2928026038471"/>
    <n v="1"/>
    <n v="1"/>
    <n v="1.5456325658183465"/>
    <n v="1.5456325658183465"/>
  </r>
  <r>
    <n v="1573"/>
    <n v="0"/>
    <x v="2"/>
    <x v="3"/>
    <x v="4"/>
    <s v="62-304.520 (7), F.A.C."/>
    <x v="4"/>
    <x v="4"/>
    <x v="15"/>
    <n v="6414"/>
    <s v="Graminoid marsh"/>
    <n v="6414"/>
    <s v="City of Palm Bay            Brevard County       SJRWMD C-1 Diversion"/>
    <n v="530"/>
    <n v="114.89114056569188"/>
    <n v="0"/>
    <n v="0"/>
    <n v="283.07541818943423"/>
    <n v="57.785568281629246"/>
    <n v="114.89114056569188"/>
    <n v="982.90075760220213"/>
    <n v="283.07541818943423"/>
    <n v="373159.25050576299"/>
    <n v="0.28800000000000003"/>
    <n v="0.46899999999999997"/>
    <n v="123.21016691178944"/>
    <n v="57.785568281629246"/>
  </r>
  <r>
    <n v="1686"/>
    <n v="0"/>
    <x v="2"/>
    <x v="3"/>
    <x v="4"/>
    <s v="62-304.520 (7), F.A.C."/>
    <x v="4"/>
    <x v="4"/>
    <x v="14"/>
    <n v="6414"/>
    <s v="Graminoid marsh"/>
    <n v="6414"/>
    <s v="City of West Melbourne   Brevard County       SJRWMD C-1 Diversion"/>
    <n v="5"/>
    <n v="0.94405380516278403"/>
    <n v="0"/>
    <n v="0"/>
    <n v="1.691485899947736"/>
    <n v="0.27262254867746821"/>
    <n v="0.94405380516278403"/>
    <n v="5.8732149303740826"/>
    <n v="1.691485899947736"/>
    <n v="2245.916370012229"/>
    <n v="0.28800000000000003"/>
    <n v="0.46899999999999997"/>
    <n v="0.58128475197754415"/>
    <n v="0.27262254867746821"/>
  </r>
  <r>
    <n v="2117"/>
    <n v="0"/>
    <x v="2"/>
    <x v="3"/>
    <x v="4"/>
    <s v="62-304.520 (7), F.A.C."/>
    <x v="4"/>
    <x v="4"/>
    <x v="22"/>
    <n v="6414"/>
    <s v="Graminoid marsh"/>
    <n v="6414"/>
    <s v="MTWCD                                    Brevard County       SJRWMD C-1 Diversion"/>
    <n v="7"/>
    <n v="0.53730278589313185"/>
    <n v="0"/>
    <n v="0"/>
    <n v="1.2474514853510723"/>
    <n v="0.2156029258587083"/>
    <n v="0.53730278589313185"/>
    <n v="4.3314287685801114"/>
    <n v="1.2474514853510723"/>
    <n v="1760.9134481727258"/>
    <n v="0.28800000000000003"/>
    <n v="0.46899999999999997"/>
    <n v="0.45970773104202201"/>
    <n v="0.2156029258587083"/>
  </r>
  <r>
    <n v="2118"/>
    <n v="0"/>
    <x v="2"/>
    <x v="3"/>
    <x v="4"/>
    <s v="62-304.520 (7), F.A.C."/>
    <x v="4"/>
    <x v="4"/>
    <x v="22"/>
    <n v="6414"/>
    <s v="Graminoid marsh"/>
    <n v="6414"/>
    <s v="MTWCD                        City of Palm Bay            Brevard County       SJRWMD C-1 Diversion"/>
    <n v="3"/>
    <n v="6.7821275194213911E-3"/>
    <n v="0"/>
    <n v="0"/>
    <n v="1.563405303475101E-2"/>
    <n v="2.6113298169509291E-3"/>
    <n v="6.7821275194213911E-3"/>
    <n v="5.4284906370663216E-2"/>
    <n v="1.563405303475101E-2"/>
    <n v="22.197474865866699"/>
    <n v="0.28800000000000003"/>
    <n v="0.46899999999999997"/>
    <n v="5.5678674135414274E-3"/>
    <n v="2.6113298169509291E-3"/>
  </r>
  <r>
    <n v="2119"/>
    <n v="0"/>
    <x v="2"/>
    <x v="3"/>
    <x v="4"/>
    <s v="62-304.520 (7), F.A.C."/>
    <x v="4"/>
    <x v="4"/>
    <x v="22"/>
    <n v="6414"/>
    <s v="Graminoid marsh"/>
    <n v="6414"/>
    <s v="MTWCD                   City of Melbourne                 Brevard County       SJRWMD C-1 Diversion"/>
    <n v="10"/>
    <n v="1.228262656433833"/>
    <n v="0"/>
    <n v="0"/>
    <n v="2.8908359156976897"/>
    <n v="0.5636912619598432"/>
    <n v="1.228262656433833"/>
    <n v="10.037624707283644"/>
    <n v="2.8908359156976897"/>
    <n v="4365.6729310032015"/>
    <n v="0.28800000000000003"/>
    <n v="0.46899999999999997"/>
    <n v="1.2019003453301562"/>
    <n v="0.5636912619598432"/>
  </r>
  <r>
    <n v="2287"/>
    <n v="0"/>
    <x v="2"/>
    <x v="3"/>
    <x v="4"/>
    <s v="62-304.520 (7), F.A.C."/>
    <x v="4"/>
    <x v="4"/>
    <x v="24"/>
    <n v="6414"/>
    <s v="Graminoid marsh"/>
    <n v="6414"/>
    <s v="Town of Grant-Valkaria                      Brevard County"/>
    <n v="8"/>
    <n v="1.0405530450385794"/>
    <n v="0"/>
    <n v="0"/>
    <n v="5.1137897131186776"/>
    <n v="0.38984929076292535"/>
    <n v="1.0405530450385794"/>
    <n v="5.1137897131186776"/>
    <n v="5.1137897131186776"/>
    <n v="1987.9882017667592"/>
    <n v="1"/>
    <n v="1"/>
    <n v="0.38984929076292535"/>
    <n v="0.38984929076292535"/>
  </r>
  <r>
    <n v="2288"/>
    <n v="0"/>
    <x v="2"/>
    <x v="3"/>
    <x v="4"/>
    <s v="62-304.520 (7), F.A.C."/>
    <x v="4"/>
    <x v="4"/>
    <x v="24"/>
    <n v="6414"/>
    <s v="Graminoid marsh"/>
    <n v="6414"/>
    <s v="Town of Grant-Valkaria          City of Palm Bay            Brevard County"/>
    <n v="1"/>
    <n v="2.012263694946757E-2"/>
    <n v="0"/>
    <n v="0"/>
    <n v="0.10831679310931151"/>
    <n v="1.1576992218654499E-2"/>
    <n v="2.012263694946757E-2"/>
    <n v="0.10831679310931151"/>
    <n v="0.10831679310931151"/>
    <n v="45.203848340477485"/>
    <n v="1"/>
    <n v="1"/>
    <n v="1.1576992218654499E-2"/>
    <n v="1.1576992218654499E-2"/>
  </r>
  <r>
    <n v="4159"/>
    <n v="0"/>
    <x v="2"/>
    <x v="2"/>
    <x v="4"/>
    <s v="62-304.520 (7), F.A.C."/>
    <x v="4"/>
    <x v="4"/>
    <x v="1"/>
    <n v="6416"/>
    <s v="Flag marsh"/>
    <n v="6416"/>
    <s v="Brevard County"/>
    <n v="36"/>
    <n v="6.2223711794615006"/>
    <n v="0"/>
    <n v="0"/>
    <n v="41.663515548222669"/>
    <n v="4.9277398046688736"/>
    <n v="6.2223711794615006"/>
    <n v="41.663515548222669"/>
    <n v="41.663515548222669"/>
    <n v="16843.779901819638"/>
    <n v="1"/>
    <n v="1"/>
    <n v="4.9277398046688736"/>
    <n v="4.9277398046688736"/>
  </r>
  <r>
    <n v="1347"/>
    <n v="0"/>
    <x v="2"/>
    <x v="3"/>
    <x v="4"/>
    <s v="62-304.520 (7), F.A.C."/>
    <x v="4"/>
    <x v="4"/>
    <x v="1"/>
    <n v="6416"/>
    <s v="Flag marsh"/>
    <n v="6416"/>
    <s v="Brevard County       SJRWMD C-1 Diversion"/>
    <n v="2"/>
    <n v="4.1728621729156742E-2"/>
    <n v="0"/>
    <n v="0"/>
    <n v="9.6116371039360021E-2"/>
    <n v="1.9950417195895409E-2"/>
    <n v="4.1728621729156742E-2"/>
    <n v="0.33373739944222225"/>
    <n v="9.6116371039360021E-2"/>
    <n v="137.28231738372892"/>
    <n v="0.28800000000000003"/>
    <n v="0.46899999999999997"/>
    <n v="4.2538202976322839E-2"/>
    <n v="1.9950417195895409E-2"/>
  </r>
  <r>
    <n v="4279"/>
    <n v="0"/>
    <x v="2"/>
    <x v="2"/>
    <x v="4"/>
    <s v="62-304.520 (7), F.A.C."/>
    <x v="4"/>
    <x v="4"/>
    <x v="15"/>
    <n v="6416"/>
    <s v="Flag marsh"/>
    <n v="6416"/>
    <s v="City of Palm Bay            Brevard County"/>
    <n v="24"/>
    <n v="7.5792678490368939"/>
    <n v="0"/>
    <n v="0"/>
    <n v="53.816947802811221"/>
    <n v="6.2370217907562324"/>
    <n v="7.5792678490368939"/>
    <n v="53.816947802811221"/>
    <n v="53.816947802811221"/>
    <n v="20503.225449969981"/>
    <n v="1"/>
    <n v="1"/>
    <n v="6.2370217907562324"/>
    <n v="6.2370217907562324"/>
  </r>
  <r>
    <n v="1574"/>
    <n v="0"/>
    <x v="2"/>
    <x v="3"/>
    <x v="4"/>
    <s v="62-304.520 (7), F.A.C."/>
    <x v="4"/>
    <x v="4"/>
    <x v="15"/>
    <n v="6416"/>
    <s v="Flag marsh"/>
    <n v="6416"/>
    <s v="City of Palm Bay            Brevard County       SJRWMD C-1 Diversion"/>
    <n v="35"/>
    <n v="7.4386657621145362"/>
    <n v="0"/>
    <n v="0"/>
    <n v="18.042818778780404"/>
    <n v="3.5978337001872842"/>
    <n v="7.4386657621145362"/>
    <n v="62.648676315209734"/>
    <n v="18.042818778780404"/>
    <n v="23927.609961435475"/>
    <n v="0.28800000000000003"/>
    <n v="0.46899999999999997"/>
    <n v="7.6712872072223552"/>
    <n v="3.5978337001872842"/>
  </r>
  <r>
    <n v="2120"/>
    <n v="0"/>
    <x v="2"/>
    <x v="3"/>
    <x v="4"/>
    <s v="62-304.520 (7), F.A.C."/>
    <x v="4"/>
    <x v="4"/>
    <x v="22"/>
    <n v="6416"/>
    <s v="Flag marsh"/>
    <n v="6416"/>
    <s v="MTWCD                                    Brevard County       SJRWMD C-1 Diversion"/>
    <n v="2"/>
    <n v="7.0229903002989702E-2"/>
    <n v="0"/>
    <n v="0"/>
    <n v="0.16309624534242056"/>
    <n v="3.4311038188342476E-2"/>
    <n v="7.0229903002989702E-2"/>
    <n v="0.56630640743896021"/>
    <n v="0.16309624534242056"/>
    <n v="231.10399933191837"/>
    <n v="0.28800000000000003"/>
    <n v="0.46899999999999997"/>
    <n v="7.3157863941028731E-2"/>
    <n v="3.4311038188342476E-2"/>
  </r>
  <r>
    <n v="2289"/>
    <n v="0"/>
    <x v="2"/>
    <x v="3"/>
    <x v="4"/>
    <s v="62-304.520 (7), F.A.C."/>
    <x v="4"/>
    <x v="4"/>
    <x v="24"/>
    <n v="6416"/>
    <s v="Flag marsh"/>
    <n v="6416"/>
    <s v="Town of Grant-Valkaria                      Brevard County"/>
    <n v="5"/>
    <n v="0.77698849722801477"/>
    <n v="0"/>
    <n v="0"/>
    <n v="4.977166612762673"/>
    <n v="0.70229081777267632"/>
    <n v="0.77698849722801477"/>
    <n v="4.977166612762673"/>
    <n v="4.977166612762673"/>
    <n v="1682.6029561429541"/>
    <n v="1"/>
    <n v="1"/>
    <n v="0.70229081777267632"/>
    <n v="0.70229081777267632"/>
  </r>
  <r>
    <n v="2403"/>
    <n v="0"/>
    <x v="2"/>
    <x v="3"/>
    <x v="4"/>
    <s v="62-304.520 (7), F.A.C."/>
    <x v="4"/>
    <x v="4"/>
    <x v="26"/>
    <n v="6416"/>
    <s v="Flag marsh"/>
    <n v="6416"/>
    <s v="Town of Malabar                  Brevard County"/>
    <n v="4"/>
    <n v="0.62924000114425305"/>
    <n v="0"/>
    <n v="0"/>
    <n v="3.0396012696960915"/>
    <n v="0.25285346047073975"/>
    <n v="0.62924000114425305"/>
    <n v="3.0396012696960915"/>
    <n v="3.0396012696960915"/>
    <n v="1443.8850005629547"/>
    <n v="1"/>
    <n v="1"/>
    <n v="0.25285346047073975"/>
    <n v="0.25285346047073975"/>
  </r>
  <r>
    <n v="5145"/>
    <n v="0"/>
    <x v="2"/>
    <x v="5"/>
    <x v="5"/>
    <s v="C-25 and South Indian River Lagoon"/>
    <x v="5"/>
    <x v="5"/>
    <x v="23"/>
    <n v="6420"/>
    <s v="Saltwater marshes"/>
    <n v="3000"/>
    <s v="St. Lucie County"/>
    <n v="20"/>
    <n v="4.3463158217578597"/>
    <n v="0"/>
    <n v="0"/>
    <n v="29.668798793135007"/>
    <n v="3.3527556900743578"/>
    <n v="4.3463158217578597"/>
    <n v="29.668798793135007"/>
    <n v="29.668798793135007"/>
    <n v="12959.748788727442"/>
    <n v="1"/>
    <n v="1"/>
    <n v="3.3527556900743578"/>
    <n v="3.3527556900743578"/>
  </r>
  <r>
    <n v="1348"/>
    <n v="0"/>
    <x v="2"/>
    <x v="3"/>
    <x v="4"/>
    <s v="62-304.520 (7), F.A.C."/>
    <x v="4"/>
    <x v="4"/>
    <x v="1"/>
    <n v="6420"/>
    <s v="Saltwater marshes"/>
    <n v="6420"/>
    <s v="Brevard County"/>
    <n v="52"/>
    <n v="13.650093886174307"/>
    <n v="0"/>
    <n v="0"/>
    <n v="91.985058649046451"/>
    <n v="9.3555943375748587"/>
    <n v="13.650093886174307"/>
    <n v="91.985058649046451"/>
    <n v="91.985058649046451"/>
    <n v="36735.853032017614"/>
    <n v="1"/>
    <n v="1"/>
    <n v="9.3555943375748587"/>
    <n v="9.3555943375748587"/>
  </r>
  <r>
    <n v="3794"/>
    <n v="0"/>
    <x v="2"/>
    <x v="2"/>
    <x v="4"/>
    <s v="62-304.520 (7)(b),(20), F.A.C."/>
    <x v="4"/>
    <x v="4"/>
    <x v="1"/>
    <n v="6420"/>
    <s v="Saltwater marshes"/>
    <n v="6420"/>
    <s v="Brevard County"/>
    <n v="6"/>
    <n v="1.2035678899198359"/>
    <n v="0"/>
    <n v="0"/>
    <n v="5.9564053059558804"/>
    <n v="0.68168082984248668"/>
    <n v="1.2035678899198359"/>
    <n v="5.9564053059558804"/>
    <n v="5.9564053059558804"/>
    <n v="2504.8522622191099"/>
    <n v="1"/>
    <n v="1"/>
    <n v="0.68168082984248668"/>
    <n v="0.68168082984248668"/>
  </r>
  <r>
    <n v="4160"/>
    <n v="0"/>
    <x v="2"/>
    <x v="2"/>
    <x v="4"/>
    <s v="62-304.520 (7), F.A.C."/>
    <x v="4"/>
    <x v="4"/>
    <x v="1"/>
    <n v="6420"/>
    <s v="Saltwater marshes"/>
    <n v="6420"/>
    <s v="Brevard County"/>
    <n v="19"/>
    <n v="6.4829885092835857"/>
    <n v="0"/>
    <n v="0"/>
    <n v="45.867441434665032"/>
    <n v="4.6358016079911808"/>
    <n v="6.4829885092835857"/>
    <n v="45.867441434665032"/>
    <n v="45.867441434665032"/>
    <n v="18572.166310523397"/>
    <n v="1"/>
    <n v="1"/>
    <n v="4.6358016079911808"/>
    <n v="4.6358016079911808"/>
  </r>
  <r>
    <n v="2705"/>
    <n v="0"/>
    <x v="2"/>
    <x v="4"/>
    <x v="4"/>
    <s v="62-304.520 (8), F.A.C."/>
    <x v="4"/>
    <x v="4"/>
    <x v="17"/>
    <n v="6420"/>
    <s v="Saltwater marshes"/>
    <n v="6420"/>
    <s v="City of Vero Beach    Indian River County"/>
    <n v="31"/>
    <n v="6.72232591868522"/>
    <n v="0"/>
    <n v="0"/>
    <n v="43.786833714727024"/>
    <n v="4.4074706937432788"/>
    <n v="6.72232591868522"/>
    <n v="43.786833714727024"/>
    <n v="43.786833714727024"/>
    <n v="17262.26766994888"/>
    <n v="1"/>
    <n v="1"/>
    <n v="4.4074706937432788"/>
    <n v="4.4074706937432788"/>
  </r>
  <r>
    <n v="4971"/>
    <n v="0"/>
    <x v="2"/>
    <x v="5"/>
    <x v="5"/>
    <s v="C-25 and South Indian River Lagoon"/>
    <x v="5"/>
    <x v="5"/>
    <x v="18"/>
    <n v="6420"/>
    <s v="Saltwater marshes"/>
    <n v="6420"/>
    <s v="FDOT District 4                                         St. Lucie County"/>
    <n v="9"/>
    <n v="0.64254147683483465"/>
    <n v="0"/>
    <n v="0"/>
    <n v="4.3508974182929565"/>
    <n v="0.46621527623311027"/>
    <n v="0.64254147683483465"/>
    <n v="4.3508974182929565"/>
    <n v="4.3508974182929565"/>
    <n v="1812.5514604605476"/>
    <n v="1"/>
    <n v="1"/>
    <n v="0.46621527623311027"/>
    <n v="0.46621527623311027"/>
  </r>
  <r>
    <n v="2852"/>
    <n v="0"/>
    <x v="2"/>
    <x v="4"/>
    <x v="4"/>
    <s v="62-304.520 (8), F.A.C."/>
    <x v="4"/>
    <x v="4"/>
    <x v="18"/>
    <n v="6420"/>
    <s v="Saltwater marshes"/>
    <n v="6420"/>
    <s v="FDOT District 4                                       Indian River County"/>
    <n v="1"/>
    <n v="6.9139241835863875E-3"/>
    <n v="0"/>
    <n v="0"/>
    <n v="4.9211346584320845E-2"/>
    <n v="7.9413286825327709E-3"/>
    <n v="6.9139241835863875E-3"/>
    <n v="4.9211346584320845E-2"/>
    <n v="4.9211346584320845E-2"/>
    <n v="19.317203978549038"/>
    <n v="1"/>
    <n v="1"/>
    <n v="7.9413286825327709E-3"/>
    <n v="7.9413286825327709E-3"/>
  </r>
  <r>
    <n v="4972"/>
    <n v="0"/>
    <x v="2"/>
    <x v="5"/>
    <x v="5"/>
    <s v="C-25 and South Indian River Lagoon"/>
    <x v="5"/>
    <x v="5"/>
    <x v="18"/>
    <n v="6420"/>
    <s v="Saltwater marshes"/>
    <n v="6420"/>
    <s v="FDOT District 4              City of Fort Pierce                           St. Lucie County"/>
    <n v="1"/>
    <n v="3.6566231906578475E-3"/>
    <n v="0"/>
    <n v="0"/>
    <n v="2.7877711054840749E-2"/>
    <n v="3.7072478901482428E-3"/>
    <n v="3.6566231906578475E-3"/>
    <n v="2.7877711054840749E-2"/>
    <n v="2.7877711054840749E-2"/>
    <n v="13.312140827760247"/>
    <n v="1"/>
    <n v="1"/>
    <n v="3.7072478901482428E-3"/>
    <n v="3.7072478901482428E-3"/>
  </r>
  <r>
    <n v="2969"/>
    <n v="0"/>
    <x v="2"/>
    <x v="4"/>
    <x v="4"/>
    <s v="62-304.520 (8), F.A.C."/>
    <x v="4"/>
    <x v="4"/>
    <x v="12"/>
    <n v="6420"/>
    <s v="Saltwater marshes"/>
    <n v="6420"/>
    <s v="Indian River County"/>
    <n v="86"/>
    <n v="22.174196173343457"/>
    <n v="0"/>
    <n v="0"/>
    <n v="129.26553033990106"/>
    <n v="13.563959999756584"/>
    <n v="22.174196173343457"/>
    <n v="129.26553033990106"/>
    <n v="129.26553033990106"/>
    <n v="50969.66730980861"/>
    <n v="1"/>
    <n v="1"/>
    <n v="13.563959999756584"/>
    <n v="13.563959999756584"/>
  </r>
  <r>
    <n v="4684"/>
    <n v="0"/>
    <x v="2"/>
    <x v="2"/>
    <x v="4"/>
    <s v="62-304.520 (7), F.A.C."/>
    <x v="4"/>
    <x v="4"/>
    <x v="12"/>
    <n v="6420"/>
    <s v="Saltwater marshes"/>
    <n v="6420"/>
    <s v="Indian River County"/>
    <n v="46"/>
    <n v="10.447876002117054"/>
    <n v="0"/>
    <n v="0"/>
    <n v="79.80151272507679"/>
    <n v="9.4806484376153044"/>
    <n v="10.447876002117054"/>
    <n v="79.80151272507679"/>
    <n v="79.80151272507679"/>
    <n v="31857.531355247451"/>
    <n v="1"/>
    <n v="1"/>
    <n v="9.4806484376153044"/>
    <n v="9.4806484376153044"/>
  </r>
  <r>
    <n v="5146"/>
    <n v="0"/>
    <x v="2"/>
    <x v="5"/>
    <x v="5"/>
    <s v="C-25 and South Indian River Lagoon"/>
    <x v="5"/>
    <x v="5"/>
    <x v="23"/>
    <n v="6420"/>
    <s v="Saltwater marshes"/>
    <n v="6420"/>
    <s v="St. Lucie County"/>
    <n v="487"/>
    <n v="187.65894866914721"/>
    <n v="0"/>
    <n v="0"/>
    <n v="1197.5902991658284"/>
    <n v="117.44536527605386"/>
    <n v="187.65894866914721"/>
    <n v="1197.5902991658284"/>
    <n v="1197.5902991658284"/>
    <n v="469471.39346330747"/>
    <n v="1"/>
    <n v="1"/>
    <n v="117.44536527605386"/>
    <n v="117.44536527605386"/>
  </r>
  <r>
    <n v="1687"/>
    <n v="0"/>
    <x v="2"/>
    <x v="3"/>
    <x v="4"/>
    <s v="62-304.520 (7), F.A.C."/>
    <x v="4"/>
    <x v="4"/>
    <x v="14"/>
    <n v="6430"/>
    <s v="Wet prairies"/>
    <n v="1000"/>
    <s v="City of West Melbourne   Brevard County       SJRWMD C-1 Diversion"/>
    <n v="24"/>
    <n v="1.6448043268308485"/>
    <n v="2.6388115413795488"/>
    <n v="0.45216855923734922"/>
    <n v="2.6388115413795488"/>
    <n v="0.45216855923734922"/>
    <n v="1.6448043268308485"/>
    <n v="9.1625400742345438"/>
    <n v="2.6388115413795488"/>
    <n v="4709.6758801434398"/>
    <n v="0.28800000000000003"/>
    <n v="0.46899999999999997"/>
    <n v="0.96411206660415616"/>
    <n v="0.45216855923734922"/>
  </r>
  <r>
    <n v="3400"/>
    <n v="0"/>
    <x v="2"/>
    <x v="2"/>
    <x v="4"/>
    <s v="62-304.520 (7)(b),(19), F.A.C."/>
    <x v="4"/>
    <x v="4"/>
    <x v="11"/>
    <n v="6430"/>
    <s v="Wet prairies"/>
    <n v="2000"/>
    <s v="City of Fellsmere                      Indian River County"/>
    <n v="17"/>
    <n v="0.64099656775502223"/>
    <n v="4.3704746299684505"/>
    <n v="0.60243696562451954"/>
    <n v="4.3704746299684505"/>
    <n v="0.60243696562451954"/>
    <n v="0.64099656775502223"/>
    <n v="4.3704746299684505"/>
    <n v="4.3704746299684505"/>
    <n v="1716.0580947005301"/>
    <n v="1"/>
    <n v="1"/>
    <n v="0.60243696562451954"/>
    <n v="0.60243696562451954"/>
  </r>
  <r>
    <n v="3401"/>
    <n v="0"/>
    <x v="2"/>
    <x v="2"/>
    <x v="4"/>
    <s v="62-304.520 (7)(b),(19), F.A.C."/>
    <x v="4"/>
    <x v="4"/>
    <x v="11"/>
    <n v="6430"/>
    <s v="Wet prairies"/>
    <n v="2000"/>
    <s v="FWCD                                     Indian River County"/>
    <n v="2"/>
    <n v="5.4372905425624771E-2"/>
    <n v="0.24404537004448282"/>
    <n v="2.4415868831060023E-2"/>
    <n v="0.24404537004448282"/>
    <n v="2.4415868831060023E-2"/>
    <n v="5.4372905425624771E-2"/>
    <n v="0.24404537004448282"/>
    <n v="0.24404537004448282"/>
    <n v="124.37335545377734"/>
    <n v="1"/>
    <n v="1"/>
    <n v="2.4415868831060023E-2"/>
    <n v="2.4415868831060023E-2"/>
  </r>
  <r>
    <n v="4071"/>
    <n v="0"/>
    <x v="2"/>
    <x v="2"/>
    <x v="4"/>
    <s v="62-304.520 (7), F.A.C."/>
    <x v="4"/>
    <x v="4"/>
    <x v="11"/>
    <n v="6430"/>
    <s v="Wet prairies"/>
    <n v="2000"/>
    <s v="FWCD                                     Indian River County"/>
    <n v="9"/>
    <n v="1.2968114408985274"/>
    <n v="6.5041769598712866"/>
    <n v="0.6410338313350461"/>
    <n v="6.5041769598712866"/>
    <n v="0.6410338313350461"/>
    <n v="1.2968114408985274"/>
    <n v="6.5041769598712866"/>
    <n v="6.5041769598712866"/>
    <n v="3322.0720416568274"/>
    <n v="1"/>
    <n v="1"/>
    <n v="0.6410338313350461"/>
    <n v="0.6410338313350461"/>
  </r>
  <r>
    <n v="2602"/>
    <n v="0"/>
    <x v="2"/>
    <x v="4"/>
    <x v="4"/>
    <s v="62-304.520 (8), F.A.C."/>
    <x v="4"/>
    <x v="4"/>
    <x v="11"/>
    <n v="6430"/>
    <s v="Wet prairies"/>
    <n v="2000"/>
    <s v="Indian River County"/>
    <n v="118"/>
    <n v="25.172419396958325"/>
    <n v="145.7923341870987"/>
    <n v="14.608949748138253"/>
    <n v="145.7923341870987"/>
    <n v="14.608949748138253"/>
    <n v="25.172419396958325"/>
    <n v="145.7923341870987"/>
    <n v="145.7923341870987"/>
    <n v="75476.308662680211"/>
    <n v="1"/>
    <n v="1"/>
    <n v="14.608949748138253"/>
    <n v="14.608949748138253"/>
  </r>
  <r>
    <n v="3402"/>
    <n v="0"/>
    <x v="2"/>
    <x v="2"/>
    <x v="4"/>
    <s v="62-304.520 (7)(b),(19), F.A.C."/>
    <x v="4"/>
    <x v="4"/>
    <x v="11"/>
    <n v="6430"/>
    <s v="Wet prairies"/>
    <n v="2000"/>
    <s v="Indian River County"/>
    <n v="39"/>
    <n v="0.37088975879337838"/>
    <n v="2.141966777070238"/>
    <n v="0.25369343213602391"/>
    <n v="2.141966777070238"/>
    <n v="0.25369343213602391"/>
    <n v="0.37088975879337838"/>
    <n v="2.141966777070238"/>
    <n v="2.141966777070238"/>
    <n v="942.64600710602167"/>
    <n v="1"/>
    <n v="1"/>
    <n v="0.25369343213602391"/>
    <n v="0.25369343213602391"/>
  </r>
  <r>
    <n v="4072"/>
    <n v="0"/>
    <x v="2"/>
    <x v="2"/>
    <x v="4"/>
    <s v="62-304.520 (7), F.A.C."/>
    <x v="4"/>
    <x v="4"/>
    <x v="11"/>
    <n v="6430"/>
    <s v="Wet prairies"/>
    <n v="2000"/>
    <s v="Indian River County"/>
    <n v="22"/>
    <n v="5.3392604797895531E-2"/>
    <n v="0.25260020410773187"/>
    <n v="2.3739845449436144E-2"/>
    <n v="0.25260020410773187"/>
    <n v="2.3739845449436144E-2"/>
    <n v="5.3392604797895531E-2"/>
    <n v="0.25260020410773187"/>
    <n v="0.25260020410773187"/>
    <n v="129.88317641303232"/>
    <n v="1"/>
    <n v="1"/>
    <n v="2.3739845449436144E-2"/>
    <n v="2.3739845449436144E-2"/>
  </r>
  <r>
    <n v="2603"/>
    <n v="0"/>
    <x v="2"/>
    <x v="4"/>
    <x v="4"/>
    <s v="62-304.520 (8), F.A.C."/>
    <x v="4"/>
    <x v="4"/>
    <x v="11"/>
    <n v="6430"/>
    <s v="Wet prairies"/>
    <n v="2000"/>
    <s v="IRFWCD                                      Indian River County"/>
    <n v="17"/>
    <n v="0.48764056334488493"/>
    <n v="3.9650935179984006"/>
    <n v="0.55788019798512456"/>
    <n v="3.9650935179984006"/>
    <n v="0.55788019798512456"/>
    <n v="0.48764056334488493"/>
    <n v="3.9650935179984006"/>
    <n v="3.9650935179984006"/>
    <n v="1565.1860516225497"/>
    <n v="1"/>
    <n v="1"/>
    <n v="0.55788019798512456"/>
    <n v="0.55788019798512456"/>
  </r>
  <r>
    <n v="4358"/>
    <n v="0"/>
    <x v="2"/>
    <x v="2"/>
    <x v="4"/>
    <s v="62-304.520 (7), F.A.C."/>
    <x v="4"/>
    <x v="4"/>
    <x v="16"/>
    <n v="6430"/>
    <s v="Wet prairies"/>
    <n v="3000"/>
    <s v="City of Sebastian      Indian River County"/>
    <n v="45"/>
    <n v="9.8160824036360399"/>
    <n v="0"/>
    <n v="0"/>
    <n v="35.652395152659018"/>
    <n v="3.3893265549442724"/>
    <n v="9.8160824036360399"/>
    <n v="35.652395152659018"/>
    <n v="35.652395152659018"/>
    <n v="22794.121196334992"/>
    <n v="1"/>
    <n v="1"/>
    <n v="3.3893265549442724"/>
    <n v="3.3893265549442724"/>
  </r>
  <r>
    <n v="1349"/>
    <n v="0"/>
    <x v="2"/>
    <x v="3"/>
    <x v="4"/>
    <s v="62-304.520 (7), F.A.C."/>
    <x v="4"/>
    <x v="4"/>
    <x v="1"/>
    <n v="6430"/>
    <s v="Wet prairies"/>
    <n v="6430"/>
    <s v="Brevard County"/>
    <n v="7"/>
    <n v="0.84670864785939393"/>
    <n v="0"/>
    <n v="0"/>
    <n v="5.0244468394934945"/>
    <n v="0.55230489013633466"/>
    <n v="0.84670864785939393"/>
    <n v="5.0244468394934945"/>
    <n v="5.0244468394934945"/>
    <n v="2378.8632514707961"/>
    <n v="1"/>
    <n v="1"/>
    <n v="0.55230489013633466"/>
    <n v="0.55230489013633466"/>
  </r>
  <r>
    <n v="3247"/>
    <n v="0"/>
    <x v="2"/>
    <x v="2"/>
    <x v="4"/>
    <s v="62-304.520 (7)(b),(18), F.A.C."/>
    <x v="4"/>
    <x v="4"/>
    <x v="1"/>
    <n v="6430"/>
    <s v="Wet prairies"/>
    <n v="6430"/>
    <s v="Brevard County"/>
    <n v="190"/>
    <n v="56.16851492989408"/>
    <n v="0"/>
    <n v="0"/>
    <n v="210.75196166683037"/>
    <n v="16.064749191294208"/>
    <n v="56.16851492989408"/>
    <n v="210.75196166683037"/>
    <n v="210.75196166683037"/>
    <n v="107207.21633939564"/>
    <n v="1"/>
    <n v="1"/>
    <n v="16.064749191294208"/>
    <n v="16.064749191294208"/>
  </r>
  <r>
    <n v="3434"/>
    <n v="0"/>
    <x v="2"/>
    <x v="2"/>
    <x v="4"/>
    <s v="62-304.520 (7)(b),(19), F.A.C."/>
    <x v="4"/>
    <x v="4"/>
    <x v="1"/>
    <n v="6430"/>
    <s v="Wet prairies"/>
    <n v="6430"/>
    <s v="Brevard County"/>
    <n v="13"/>
    <n v="1.5308282089657284"/>
    <n v="0"/>
    <n v="0"/>
    <n v="6.3237200498646429"/>
    <n v="0.49801139455206467"/>
    <n v="1.5308282089657284"/>
    <n v="6.3237200498646429"/>
    <n v="6.3237200498646429"/>
    <n v="3058.4963144800704"/>
    <n v="1"/>
    <n v="1"/>
    <n v="0.49801139455206467"/>
    <n v="0.49801139455206467"/>
  </r>
  <r>
    <n v="3795"/>
    <n v="0"/>
    <x v="2"/>
    <x v="2"/>
    <x v="4"/>
    <s v="62-304.520 (7)(b),(20), F.A.C."/>
    <x v="4"/>
    <x v="4"/>
    <x v="1"/>
    <n v="6430"/>
    <s v="Wet prairies"/>
    <n v="6430"/>
    <s v="Brevard County"/>
    <n v="9"/>
    <n v="0.90973437000600788"/>
    <n v="0"/>
    <n v="0"/>
    <n v="5.816696286913543"/>
    <n v="0.89001271172194996"/>
    <n v="0.90973437000600788"/>
    <n v="5.816696286913543"/>
    <n v="5.816696286913543"/>
    <n v="2535.8105334565325"/>
    <n v="1"/>
    <n v="1"/>
    <n v="0.89001271172194996"/>
    <n v="0.89001271172194996"/>
  </r>
  <r>
    <n v="4161"/>
    <n v="0"/>
    <x v="2"/>
    <x v="2"/>
    <x v="4"/>
    <s v="62-304.520 (7), F.A.C."/>
    <x v="4"/>
    <x v="4"/>
    <x v="1"/>
    <n v="6430"/>
    <s v="Wet prairies"/>
    <n v="6430"/>
    <s v="Brevard County"/>
    <n v="4901"/>
    <n v="1432.5372457652859"/>
    <n v="0"/>
    <n v="0"/>
    <n v="6376.0355064856412"/>
    <n v="606.42363908681295"/>
    <n v="1432.5372457652859"/>
    <n v="6376.0355064856412"/>
    <n v="6376.0355064856412"/>
    <n v="3251513.423225827"/>
    <n v="1"/>
    <n v="1"/>
    <n v="606.42363908681295"/>
    <n v="606.42363908681295"/>
  </r>
  <r>
    <n v="1350"/>
    <n v="0"/>
    <x v="2"/>
    <x v="3"/>
    <x v="4"/>
    <s v="62-304.520 (7), F.A.C."/>
    <x v="4"/>
    <x v="4"/>
    <x v="1"/>
    <n v="6430"/>
    <s v="Wet prairies"/>
    <n v="6430"/>
    <s v="Brevard County       SJRWMD C-1 Diversion"/>
    <n v="1276"/>
    <n v="629.33680724831322"/>
    <n v="0"/>
    <n v="0"/>
    <n v="1043.073163684722"/>
    <n v="163.69004726484064"/>
    <n v="629.33680724831322"/>
    <n v="3621.7818183497288"/>
    <n v="1043.073163684722"/>
    <n v="1907509.3822627002"/>
    <n v="0.28800000000000003"/>
    <n v="0.46899999999999997"/>
    <n v="349.01929054337029"/>
    <n v="163.69004726484064"/>
  </r>
  <r>
    <n v="3464"/>
    <n v="0"/>
    <x v="2"/>
    <x v="2"/>
    <x v="4"/>
    <s v="62-304.520 (7)(b),(19), F.A.C."/>
    <x v="4"/>
    <x v="4"/>
    <x v="13"/>
    <n v="6430"/>
    <s v="Wet prairies"/>
    <n v="6430"/>
    <s v="City of Fellsmere                      Indian River County"/>
    <n v="3701"/>
    <n v="1210.8909972669233"/>
    <n v="0"/>
    <n v="0"/>
    <n v="5200.6370611735274"/>
    <n v="449.67845883127734"/>
    <n v="1210.8909972669233"/>
    <n v="5200.6370611735274"/>
    <n v="5200.6370611735274"/>
    <n v="2662785.2108931392"/>
    <n v="1"/>
    <n v="1"/>
    <n v="449.67845883127734"/>
    <n v="449.67845883127734"/>
  </r>
  <r>
    <n v="875"/>
    <n v="0"/>
    <x v="2"/>
    <x v="3"/>
    <x v="4"/>
    <s v="62-304.520 (7)(b),(16), F.A.C."/>
    <x v="4"/>
    <x v="4"/>
    <x v="8"/>
    <n v="6430"/>
    <s v="Wet prairies"/>
    <n v="6430"/>
    <s v="City of Melbourne                 Brevard County"/>
    <n v="297"/>
    <n v="73.137999860194824"/>
    <n v="0"/>
    <n v="0"/>
    <n v="375.37272221680706"/>
    <n v="40.51123455060614"/>
    <n v="73.137999860194824"/>
    <n v="375.37272221680706"/>
    <n v="375.37272221680706"/>
    <n v="200027.54534621153"/>
    <n v="1"/>
    <n v="1"/>
    <n v="40.51123455060614"/>
    <n v="40.51123455060614"/>
  </r>
  <r>
    <n v="1438"/>
    <n v="0"/>
    <x v="2"/>
    <x v="3"/>
    <x v="4"/>
    <s v="62-304.520 (7), F.A.C."/>
    <x v="4"/>
    <x v="4"/>
    <x v="8"/>
    <n v="6430"/>
    <s v="Wet prairies"/>
    <n v="6430"/>
    <s v="City of Melbourne                 Brevard County"/>
    <n v="41"/>
    <n v="8.6264096916399939"/>
    <n v="0"/>
    <n v="0"/>
    <n v="48.208818842112855"/>
    <n v="5.7590648504488851"/>
    <n v="8.6264096916399939"/>
    <n v="48.208818842112855"/>
    <n v="48.208818842112855"/>
    <n v="27763.91386829616"/>
    <n v="1"/>
    <n v="1"/>
    <n v="5.7590648504488851"/>
    <n v="5.7590648504488851"/>
  </r>
  <r>
    <n v="1439"/>
    <n v="0"/>
    <x v="2"/>
    <x v="3"/>
    <x v="4"/>
    <s v="62-304.520 (7), F.A.C."/>
    <x v="4"/>
    <x v="4"/>
    <x v="8"/>
    <n v="6430"/>
    <s v="Wet prairies"/>
    <n v="6430"/>
    <s v="City of Melbourne                 Brevard County       SJRWMD C-1 Diversion"/>
    <n v="441"/>
    <n v="164.52878735363998"/>
    <n v="0"/>
    <n v="0"/>
    <n v="275.69004878511186"/>
    <n v="46.199871476418807"/>
    <n v="164.52878735363998"/>
    <n v="957.25711383719386"/>
    <n v="275.69004878511186"/>
    <n v="479237.98567278608"/>
    <n v="0.28800000000000003"/>
    <n v="0.46899999999999997"/>
    <n v="98.507188649080618"/>
    <n v="46.199871476418807"/>
  </r>
  <r>
    <n v="1688"/>
    <n v="0"/>
    <x v="2"/>
    <x v="3"/>
    <x v="4"/>
    <s v="62-304.520 (7), F.A.C."/>
    <x v="4"/>
    <x v="4"/>
    <x v="14"/>
    <n v="6430"/>
    <s v="Wet prairies"/>
    <n v="6430"/>
    <s v="City of Melbourne              City of West Melbourne   Brevard County       SJRWMD C-1 Diversion"/>
    <n v="6"/>
    <n v="6.8004015792245326E-2"/>
    <n v="0"/>
    <n v="0"/>
    <n v="0.1271077555882619"/>
    <n v="2.4805752678072761E-2"/>
    <n v="6.8004015792245326E-2"/>
    <n v="0.44134637357035378"/>
    <n v="0.1271077555882619"/>
    <n v="205.23794023666196"/>
    <n v="0.28800000000000003"/>
    <n v="0.46899999999999997"/>
    <n v="5.2890730656871561E-2"/>
    <n v="2.4805752678072761E-2"/>
  </r>
  <r>
    <n v="1575"/>
    <n v="0"/>
    <x v="2"/>
    <x v="3"/>
    <x v="4"/>
    <s v="62-304.520 (7), F.A.C."/>
    <x v="4"/>
    <x v="4"/>
    <x v="15"/>
    <n v="6430"/>
    <s v="Wet prairies"/>
    <n v="6430"/>
    <s v="City of Palm Bay            Brevard County"/>
    <n v="117"/>
    <n v="23.263802909535755"/>
    <n v="0"/>
    <n v="0"/>
    <n v="174.44976104595798"/>
    <n v="21.932661974284517"/>
    <n v="23.263802909535755"/>
    <n v="174.44976104595798"/>
    <n v="174.44976104595798"/>
    <n v="90189.230510312322"/>
    <n v="1"/>
    <n v="1"/>
    <n v="21.932661974284517"/>
    <n v="21.932661974284517"/>
  </r>
  <r>
    <n v="4280"/>
    <n v="0"/>
    <x v="2"/>
    <x v="2"/>
    <x v="4"/>
    <s v="62-304.520 (7), F.A.C."/>
    <x v="4"/>
    <x v="4"/>
    <x v="15"/>
    <n v="6430"/>
    <s v="Wet prairies"/>
    <n v="6430"/>
    <s v="City of Palm Bay            Brevard County"/>
    <n v="381"/>
    <n v="93.379011933483383"/>
    <n v="0"/>
    <n v="0"/>
    <n v="476.47419374320987"/>
    <n v="52.121219257054008"/>
    <n v="93.379011933483383"/>
    <n v="476.47419374320987"/>
    <n v="476.47419374320987"/>
    <n v="227612.31401332366"/>
    <n v="1"/>
    <n v="1"/>
    <n v="52.121219257054008"/>
    <n v="52.121219257054008"/>
  </r>
  <r>
    <n v="1576"/>
    <n v="0"/>
    <x v="2"/>
    <x v="3"/>
    <x v="4"/>
    <s v="62-304.520 (7), F.A.C."/>
    <x v="4"/>
    <x v="4"/>
    <x v="15"/>
    <n v="6430"/>
    <s v="Wet prairies"/>
    <n v="6430"/>
    <s v="City of Palm Bay            Brevard County       SJRWMD C-1 Diversion"/>
    <n v="1096"/>
    <n v="288.58054682520327"/>
    <n v="0"/>
    <n v="0"/>
    <n v="514.47322629748373"/>
    <n v="90.874130860094567"/>
    <n v="288.58054682520327"/>
    <n v="1786.3653690884851"/>
    <n v="514.47322629748373"/>
    <n v="912913.76892013627"/>
    <n v="0.28800000000000003"/>
    <n v="0.46899999999999997"/>
    <n v="193.76147304924217"/>
    <n v="90.874130860094567"/>
  </r>
  <r>
    <n v="3524"/>
    <n v="0"/>
    <x v="2"/>
    <x v="2"/>
    <x v="4"/>
    <s v="62-304.520 (7)(b),(19), F.A.C."/>
    <x v="4"/>
    <x v="4"/>
    <x v="16"/>
    <n v="6430"/>
    <s v="Wet prairies"/>
    <n v="6430"/>
    <s v="City of Sebastian      Indian River County"/>
    <n v="3"/>
    <n v="5.8912750835866598E-2"/>
    <n v="0"/>
    <n v="0"/>
    <n v="0.24866140204125053"/>
    <n v="2.9529593764532458E-2"/>
    <n v="5.8912750835866598E-2"/>
    <n v="0.24866140204125053"/>
    <n v="0.24866140204125053"/>
    <n v="148.37639784920245"/>
    <n v="1"/>
    <n v="1"/>
    <n v="2.9529593764532458E-2"/>
    <n v="2.9529593764532458E-2"/>
  </r>
  <r>
    <n v="4359"/>
    <n v="0"/>
    <x v="2"/>
    <x v="2"/>
    <x v="4"/>
    <s v="62-304.520 (7), F.A.C."/>
    <x v="4"/>
    <x v="4"/>
    <x v="16"/>
    <n v="6430"/>
    <s v="Wet prairies"/>
    <n v="6430"/>
    <s v="City of Sebastian      Indian River County"/>
    <n v="64"/>
    <n v="11.10773452933992"/>
    <n v="0"/>
    <n v="0"/>
    <n v="69.826525414776256"/>
    <n v="7.3671741070273651"/>
    <n v="11.10773452933992"/>
    <n v="69.826525414776256"/>
    <n v="69.826525414776256"/>
    <n v="34850.79567548124"/>
    <n v="1"/>
    <n v="1"/>
    <n v="7.3671741070273651"/>
    <n v="7.3671741070273651"/>
  </r>
  <r>
    <n v="967"/>
    <n v="0"/>
    <x v="2"/>
    <x v="3"/>
    <x v="4"/>
    <s v="62-304.520 (7)(b),(16), F.A.C."/>
    <x v="4"/>
    <x v="4"/>
    <x v="14"/>
    <n v="6430"/>
    <s v="Wet prairies"/>
    <n v="6430"/>
    <s v="City of West Melbourne   Brevard County"/>
    <n v="9"/>
    <n v="2.1221645227328518"/>
    <n v="0"/>
    <n v="0"/>
    <n v="7.1707593768054734"/>
    <n v="0.90300186146453798"/>
    <n v="2.1221645227328518"/>
    <n v="7.1707593768054734"/>
    <n v="7.1707593768054734"/>
    <n v="5624.7110051441005"/>
    <n v="1"/>
    <n v="1"/>
    <n v="0.90300186146453798"/>
    <n v="0.90300186146453798"/>
  </r>
  <r>
    <n v="1689"/>
    <n v="0"/>
    <x v="2"/>
    <x v="3"/>
    <x v="4"/>
    <s v="62-304.520 (7), F.A.C."/>
    <x v="4"/>
    <x v="4"/>
    <x v="14"/>
    <n v="6430"/>
    <s v="Wet prairies"/>
    <n v="6430"/>
    <s v="City of West Melbourne   Brevard County"/>
    <n v="38"/>
    <n v="9.3058972518440441"/>
    <n v="0"/>
    <n v="0"/>
    <n v="53.6419075163003"/>
    <n v="6.9006225517185698"/>
    <n v="9.3058972518440441"/>
    <n v="53.6419075163003"/>
    <n v="53.6419075163003"/>
    <n v="30856.056879446198"/>
    <n v="1"/>
    <n v="1"/>
    <n v="6.9006225517185698"/>
    <n v="6.9006225517185698"/>
  </r>
  <r>
    <n v="1690"/>
    <n v="0"/>
    <x v="2"/>
    <x v="3"/>
    <x v="4"/>
    <s v="62-304.520 (7), F.A.C."/>
    <x v="4"/>
    <x v="4"/>
    <x v="14"/>
    <n v="6430"/>
    <s v="Wet prairies"/>
    <n v="6430"/>
    <s v="City of West Melbourne   Brevard County       SJRWMD C-1 Diversion"/>
    <n v="232"/>
    <n v="60.130277264109651"/>
    <n v="0"/>
    <n v="0"/>
    <n v="104.41301867269647"/>
    <n v="17.740919819731264"/>
    <n v="60.130277264109651"/>
    <n v="362.54520372464049"/>
    <n v="104.41301867269647"/>
    <n v="194753.88779401354"/>
    <n v="0.28800000000000003"/>
    <n v="0.46899999999999997"/>
    <n v="37.827121150812935"/>
    <n v="17.740919819731264"/>
  </r>
  <r>
    <n v="2853"/>
    <n v="0"/>
    <x v="2"/>
    <x v="4"/>
    <x v="4"/>
    <s v="62-304.520 (8), F.A.C."/>
    <x v="4"/>
    <x v="4"/>
    <x v="18"/>
    <n v="6430"/>
    <s v="Wet prairies"/>
    <n v="6430"/>
    <s v="FDOT District 4                                       Indian River County"/>
    <n v="14"/>
    <n v="0.64976971158478158"/>
    <n v="0"/>
    <n v="0"/>
    <n v="4.9336206563185394"/>
    <n v="0.5888308572313552"/>
    <n v="0.64976971158478158"/>
    <n v="4.9336206563185394"/>
    <n v="4.9336206563185394"/>
    <n v="2258.4884215555694"/>
    <n v="1"/>
    <n v="1"/>
    <n v="0.5888308572313552"/>
    <n v="0.5888308572313552"/>
  </r>
  <r>
    <n v="3570"/>
    <n v="0"/>
    <x v="2"/>
    <x v="2"/>
    <x v="4"/>
    <s v="62-304.520 (7)(b),(19), F.A.C."/>
    <x v="4"/>
    <x v="4"/>
    <x v="18"/>
    <n v="6430"/>
    <s v="Wet prairies"/>
    <n v="6430"/>
    <s v="FDOT District 4                                       Indian River County"/>
    <n v="7"/>
    <n v="0.54239755286820124"/>
    <n v="0"/>
    <n v="0"/>
    <n v="3.000013174869574"/>
    <n v="0.323365013891112"/>
    <n v="0.54239755286820124"/>
    <n v="3.000013174869574"/>
    <n v="3.000013174869574"/>
    <n v="1418.4790400749616"/>
    <n v="1"/>
    <n v="1"/>
    <n v="0.323365013891112"/>
    <n v="0.323365013891112"/>
  </r>
  <r>
    <n v="4519"/>
    <n v="0"/>
    <x v="2"/>
    <x v="2"/>
    <x v="4"/>
    <s v="62-304.520 (7), F.A.C."/>
    <x v="4"/>
    <x v="4"/>
    <x v="6"/>
    <n v="6430"/>
    <s v="Wet prairies"/>
    <n v="6430"/>
    <s v="FDOT District 5                                          Brevard County"/>
    <n v="86"/>
    <n v="15.373760444383079"/>
    <n v="0"/>
    <n v="0"/>
    <n v="83.852368085531936"/>
    <n v="8.5817157384993621"/>
    <n v="15.373760444383079"/>
    <n v="83.852368085531936"/>
    <n v="83.852368085531936"/>
    <n v="40557.194178430218"/>
    <n v="1"/>
    <n v="1"/>
    <n v="8.5817157384993621"/>
    <n v="8.5817157384993621"/>
  </r>
  <r>
    <n v="1931"/>
    <n v="0"/>
    <x v="2"/>
    <x v="3"/>
    <x v="4"/>
    <s v="62-304.520 (7), F.A.C."/>
    <x v="4"/>
    <x v="4"/>
    <x v="6"/>
    <n v="6430"/>
    <s v="Wet prairies"/>
    <n v="6430"/>
    <s v="FDOT District 5                                          Brevard County       SJRWMD C-1 Diversion"/>
    <n v="3"/>
    <n v="6.965596870683996E-2"/>
    <n v="0"/>
    <n v="0"/>
    <n v="0.16881346441369172"/>
    <n v="3.3943165130981098E-2"/>
    <n v="6.965596870683996E-2"/>
    <n v="0.58615786254754065"/>
    <n v="0.16881346441369172"/>
    <n v="266.57918423699152"/>
    <n v="0.28800000000000003"/>
    <n v="0.46899999999999997"/>
    <n v="7.2373486420002339E-2"/>
    <n v="3.3943165130981098E-2"/>
  </r>
  <r>
    <n v="1932"/>
    <n v="0"/>
    <x v="2"/>
    <x v="3"/>
    <x v="4"/>
    <s v="62-304.520 (7), F.A.C."/>
    <x v="4"/>
    <x v="4"/>
    <x v="6"/>
    <n v="6430"/>
    <s v="Wet prairies"/>
    <n v="6430"/>
    <s v="FDOT District 5                              City of Palm Bay            Brevard County"/>
    <n v="5"/>
    <n v="3.8039666341354826E-3"/>
    <n v="0"/>
    <n v="0"/>
    <n v="3.2636785372861812E-2"/>
    <n v="3.5137517094698438E-3"/>
    <n v="3.8039666341354826E-3"/>
    <n v="3.2636785372861812E-2"/>
    <n v="3.2636785372861812E-2"/>
    <n v="14.402711877471983"/>
    <n v="1"/>
    <n v="1"/>
    <n v="3.5137517094698438E-3"/>
    <n v="3.5137517094698438E-3"/>
  </r>
  <r>
    <n v="4520"/>
    <n v="0"/>
    <x v="2"/>
    <x v="2"/>
    <x v="4"/>
    <s v="62-304.520 (7), F.A.C."/>
    <x v="4"/>
    <x v="4"/>
    <x v="6"/>
    <n v="6430"/>
    <s v="Wet prairies"/>
    <n v="6430"/>
    <s v="FDOT District 5                              City of Palm Bay            Brevard County"/>
    <n v="16"/>
    <n v="1.0040973150765782"/>
    <n v="0"/>
    <n v="0"/>
    <n v="5.379120858230964"/>
    <n v="0.74113473458298706"/>
    <n v="1.0040973150765782"/>
    <n v="5.379120858230964"/>
    <n v="5.379120858230964"/>
    <n v="2529.9652444168846"/>
    <n v="1"/>
    <n v="1"/>
    <n v="0.74113473458298706"/>
    <n v="0.74113473458298706"/>
  </r>
  <r>
    <n v="1053"/>
    <n v="0"/>
    <x v="2"/>
    <x v="3"/>
    <x v="4"/>
    <s v="62-304.520 (7)(b),(16), F.A.C."/>
    <x v="4"/>
    <x v="4"/>
    <x v="6"/>
    <n v="6430"/>
    <s v="Wet prairies"/>
    <n v="6430"/>
    <s v="FDOT District 5                         City of Melbourne                 Brevard County"/>
    <n v="3"/>
    <n v="3.4140422403048307E-2"/>
    <n v="0"/>
    <n v="0"/>
    <n v="0.26058798637649222"/>
    <n v="3.2048411626536356E-2"/>
    <n v="3.4140422403048307E-2"/>
    <n v="0.26058798637649222"/>
    <n v="0.26058798637649222"/>
    <n v="114.35619493875734"/>
    <n v="1"/>
    <n v="1"/>
    <n v="3.2048411626536356E-2"/>
    <n v="3.2048411626536356E-2"/>
  </r>
  <r>
    <n v="1933"/>
    <n v="0"/>
    <x v="2"/>
    <x v="3"/>
    <x v="4"/>
    <s v="62-304.520 (7), F.A.C."/>
    <x v="4"/>
    <x v="4"/>
    <x v="6"/>
    <n v="6430"/>
    <s v="Wet prairies"/>
    <n v="6430"/>
    <s v="FDOT District 5                        Town of Malabar                  Brevard County"/>
    <n v="16"/>
    <n v="1.2071163497808806"/>
    <n v="0"/>
    <n v="0"/>
    <n v="9.1697459634888023"/>
    <n v="1.0742925467698883"/>
    <n v="1.2071163497808806"/>
    <n v="9.1697459634888023"/>
    <n v="9.1697459634888023"/>
    <n v="4316.4366969975654"/>
    <n v="1"/>
    <n v="1"/>
    <n v="1.0742925467698883"/>
    <n v="1.0742925467698883"/>
  </r>
  <r>
    <n v="1934"/>
    <n v="0"/>
    <x v="2"/>
    <x v="3"/>
    <x v="4"/>
    <s v="62-304.520 (7), F.A.C."/>
    <x v="4"/>
    <x v="4"/>
    <x v="6"/>
    <n v="6430"/>
    <s v="Wet prairies"/>
    <n v="6430"/>
    <s v="FDOT District 5                    Town of Grant-Valkaria                      Brevard County"/>
    <n v="34"/>
    <n v="3.0806375291729404"/>
    <n v="0"/>
    <n v="0"/>
    <n v="20.250977966897846"/>
    <n v="2.2197335228811639"/>
    <n v="3.0806375291729404"/>
    <n v="20.250977966897846"/>
    <n v="20.250977966897846"/>
    <n v="9299.9973556091627"/>
    <n v="1"/>
    <n v="1"/>
    <n v="2.2197335228811639"/>
    <n v="2.2197335228811639"/>
  </r>
  <r>
    <n v="4521"/>
    <n v="0"/>
    <x v="2"/>
    <x v="2"/>
    <x v="4"/>
    <s v="62-304.520 (7), F.A.C."/>
    <x v="4"/>
    <x v="4"/>
    <x v="6"/>
    <n v="6430"/>
    <s v="Wet prairies"/>
    <n v="6430"/>
    <s v="FDOT District 5                    Town of Grant-Valkaria                      Brevard County"/>
    <n v="5"/>
    <n v="6.6082308154246858E-2"/>
    <n v="0"/>
    <n v="0"/>
    <n v="0.51837891143788561"/>
    <n v="6.5349013251963975E-2"/>
    <n v="6.6082308154246858E-2"/>
    <n v="0.51837891143788561"/>
    <n v="0.51837891143788561"/>
    <n v="232.80195081247274"/>
    <n v="1"/>
    <n v="1"/>
    <n v="6.5349013251963975E-2"/>
    <n v="6.5349013251963975E-2"/>
  </r>
  <r>
    <n v="3580"/>
    <n v="0"/>
    <x v="2"/>
    <x v="2"/>
    <x v="4"/>
    <s v="62-304.520 (7)(b),(19), F.A.C."/>
    <x v="4"/>
    <x v="4"/>
    <x v="19"/>
    <n v="6430"/>
    <s v="Wet prairies"/>
    <n v="6430"/>
    <s v="FWCD                                     Indian River County"/>
    <n v="1"/>
    <n v="4.873243561058207E-3"/>
    <n v="0"/>
    <n v="0"/>
    <n v="2.0043231232748496E-2"/>
    <n v="1.6139736318456892E-3"/>
    <n v="4.873243561058207E-3"/>
    <n v="2.0043231232748496E-2"/>
    <n v="2.0043231232748496E-2"/>
    <n v="10.902858165665144"/>
    <n v="1"/>
    <n v="1"/>
    <n v="1.6139736318456892E-3"/>
    <n v="1.6139736318456892E-3"/>
  </r>
  <r>
    <n v="4595"/>
    <n v="0"/>
    <x v="2"/>
    <x v="2"/>
    <x v="4"/>
    <s v="62-304.520 (7), F.A.C."/>
    <x v="4"/>
    <x v="4"/>
    <x v="19"/>
    <n v="6430"/>
    <s v="Wet prairies"/>
    <n v="6430"/>
    <s v="FWCD                                     Indian River County"/>
    <n v="20"/>
    <n v="0.94098730122926877"/>
    <n v="0"/>
    <n v="0"/>
    <n v="5.5154464545443993"/>
    <n v="0.67757558780345406"/>
    <n v="0.94098730122926877"/>
    <n v="5.5154464545443993"/>
    <n v="5.5154464545443993"/>
    <n v="2403.2871059201302"/>
    <n v="1"/>
    <n v="1"/>
    <n v="0.67757558780345406"/>
    <n v="0.67757558780345406"/>
  </r>
  <r>
    <n v="3581"/>
    <n v="0"/>
    <x v="2"/>
    <x v="2"/>
    <x v="4"/>
    <s v="62-304.520 (7)(b),(19), F.A.C."/>
    <x v="4"/>
    <x v="4"/>
    <x v="19"/>
    <n v="6430"/>
    <s v="Wet prairies"/>
    <n v="6430"/>
    <s v="FWCD               City of Fellsmere                      Indian River County"/>
    <n v="1"/>
    <n v="6.19809066998675E-3"/>
    <n v="0"/>
    <n v="0"/>
    <n v="2.5492213336677425E-2"/>
    <n v="2.0527508596297527E-3"/>
    <n v="6.19809066998675E-3"/>
    <n v="2.5492213336677425E-2"/>
    <n v="2.5492213336677425E-2"/>
    <n v="13.866925103600581"/>
    <n v="1"/>
    <n v="1"/>
    <n v="2.0527508596297527E-3"/>
    <n v="2.0527508596297527E-3"/>
  </r>
  <r>
    <n v="3751"/>
    <n v="0"/>
    <x v="2"/>
    <x v="2"/>
    <x v="4"/>
    <s v="62-304.520 (7)(b),(19), F.A.C."/>
    <x v="4"/>
    <x v="4"/>
    <x v="28"/>
    <n v="6430"/>
    <s v="Wet prairies"/>
    <n v="6430"/>
    <s v="FWCD     VLWCD          City of Fellsmere                      Indian River County"/>
    <n v="1"/>
    <n v="4.4426635533288281E-2"/>
    <n v="0"/>
    <n v="0"/>
    <n v="0.1827229272926755"/>
    <n v="1.4713694771039905E-2"/>
    <n v="4.4426635533288281E-2"/>
    <n v="0.1827229272926755"/>
    <n v="0.1827229272926755"/>
    <n v="99.39525901552939"/>
    <n v="1"/>
    <n v="1"/>
    <n v="1.4713694771039905E-2"/>
    <n v="1.4713694771039905E-2"/>
  </r>
  <r>
    <n v="2970"/>
    <n v="0"/>
    <x v="2"/>
    <x v="4"/>
    <x v="4"/>
    <s v="62-304.520 (8), F.A.C."/>
    <x v="4"/>
    <x v="4"/>
    <x v="12"/>
    <n v="6430"/>
    <s v="Wet prairies"/>
    <n v="6430"/>
    <s v="Indian River County"/>
    <n v="673"/>
    <n v="232.39924675802246"/>
    <n v="0"/>
    <n v="0"/>
    <n v="1297.5356996857874"/>
    <n v="131.08967591420941"/>
    <n v="232.39924675802246"/>
    <n v="1297.5356996857874"/>
    <n v="1297.5356996857874"/>
    <n v="678830.07264018629"/>
    <n v="1"/>
    <n v="1"/>
    <n v="131.08967591420941"/>
    <n v="131.08967591420941"/>
  </r>
  <r>
    <n v="3648"/>
    <n v="0"/>
    <x v="2"/>
    <x v="2"/>
    <x v="4"/>
    <s v="62-304.520 (7)(b),(19), F.A.C."/>
    <x v="4"/>
    <x v="4"/>
    <x v="12"/>
    <n v="6430"/>
    <s v="Wet prairies"/>
    <n v="6430"/>
    <s v="Indian River County"/>
    <n v="1741"/>
    <n v="563.24242431003199"/>
    <n v="0"/>
    <n v="0"/>
    <n v="2486.8433464002578"/>
    <n v="219.12238276730326"/>
    <n v="563.24242431003199"/>
    <n v="2486.8433464002578"/>
    <n v="2486.8433464002578"/>
    <n v="1281306.6102091561"/>
    <n v="1"/>
    <n v="1"/>
    <n v="219.12238276730326"/>
    <n v="219.12238276730326"/>
  </r>
  <r>
    <n v="4685"/>
    <n v="0"/>
    <x v="2"/>
    <x v="2"/>
    <x v="4"/>
    <s v="62-304.520 (7), F.A.C."/>
    <x v="4"/>
    <x v="4"/>
    <x v="12"/>
    <n v="6430"/>
    <s v="Wet prairies"/>
    <n v="6430"/>
    <s v="Indian River County"/>
    <n v="834"/>
    <n v="173.78018101389983"/>
    <n v="0"/>
    <n v="0"/>
    <n v="803.26800139071588"/>
    <n v="79.543567973332841"/>
    <n v="173.78018101389983"/>
    <n v="803.26800139071588"/>
    <n v="803.26800139071588"/>
    <n v="391391.28591220325"/>
    <n v="1"/>
    <n v="1"/>
    <n v="79.543567973332841"/>
    <n v="79.543567973332841"/>
  </r>
  <r>
    <n v="3129"/>
    <n v="0"/>
    <x v="2"/>
    <x v="4"/>
    <x v="4"/>
    <s v="62-304.520 (8), F.A.C."/>
    <x v="4"/>
    <x v="4"/>
    <x v="20"/>
    <n v="6430"/>
    <s v="Wet prairies"/>
    <n v="6430"/>
    <s v="IRFWCD                                      Indian River County"/>
    <n v="18"/>
    <n v="0.64768046068003637"/>
    <n v="0"/>
    <n v="0"/>
    <n v="3.9078812860539065"/>
    <n v="0.40033747689659038"/>
    <n v="0.64768046068003637"/>
    <n v="3.9078812860539065"/>
    <n v="3.9078812860539065"/>
    <n v="2035.3046463235717"/>
    <n v="1"/>
    <n v="1"/>
    <n v="0.40033747689659038"/>
    <n v="0.40033747689659038"/>
  </r>
  <r>
    <n v="2121"/>
    <n v="0"/>
    <x v="2"/>
    <x v="3"/>
    <x v="4"/>
    <s v="62-304.520 (7), F.A.C."/>
    <x v="4"/>
    <x v="4"/>
    <x v="22"/>
    <n v="6430"/>
    <s v="Wet prairies"/>
    <n v="6430"/>
    <s v="MTWCD                                    Brevard County       SJRWMD C-1 Diversion"/>
    <n v="158"/>
    <n v="31.551431007895015"/>
    <n v="0"/>
    <n v="0"/>
    <n v="54.111310324511244"/>
    <n v="8.8134678345576116"/>
    <n v="31.551431007895015"/>
    <n v="187.88649418233069"/>
    <n v="54.111310324511244"/>
    <n v="97693.719395091801"/>
    <n v="0.28800000000000003"/>
    <n v="0.46899999999999997"/>
    <n v="18.792042291167618"/>
    <n v="8.8134678345576116"/>
  </r>
  <r>
    <n v="2122"/>
    <n v="0"/>
    <x v="2"/>
    <x v="3"/>
    <x v="4"/>
    <s v="62-304.520 (7), F.A.C."/>
    <x v="4"/>
    <x v="4"/>
    <x v="22"/>
    <n v="6430"/>
    <s v="Wet prairies"/>
    <n v="6430"/>
    <s v="MTWCD                        City of Palm Bay            Brevard County       SJRWMD C-1 Diversion"/>
    <n v="17"/>
    <n v="0.95043770332577748"/>
    <n v="0"/>
    <n v="0"/>
    <n v="1.5132669639504104"/>
    <n v="0.27440679585388411"/>
    <n v="0.95043770332577748"/>
    <n v="5.254399180383369"/>
    <n v="1.5132669639504104"/>
    <n v="2551.4550929580519"/>
    <n v="0.28800000000000003"/>
    <n v="0.46899999999999997"/>
    <n v="0.58508911695924126"/>
    <n v="0.27440679585388411"/>
  </r>
  <r>
    <n v="5147"/>
    <n v="0"/>
    <x v="2"/>
    <x v="5"/>
    <x v="5"/>
    <s v="C-25 and South Indian River Lagoon"/>
    <x v="5"/>
    <x v="5"/>
    <x v="23"/>
    <n v="6430"/>
    <s v="Wet prairies"/>
    <n v="6430"/>
    <s v="St. Lucie County"/>
    <n v="34"/>
    <n v="5.6756409064242117"/>
    <n v="0"/>
    <n v="0"/>
    <n v="30.495638981163566"/>
    <n v="3.2514105861953349"/>
    <n v="5.6756409064242117"/>
    <n v="30.495638981163566"/>
    <n v="30.495638981163566"/>
    <n v="13919.171392044513"/>
    <n v="1"/>
    <n v="1"/>
    <n v="3.2514105861953349"/>
    <n v="3.2514105861953349"/>
  </r>
  <r>
    <n v="2290"/>
    <n v="0"/>
    <x v="2"/>
    <x v="3"/>
    <x v="4"/>
    <s v="62-304.520 (7), F.A.C."/>
    <x v="4"/>
    <x v="4"/>
    <x v="24"/>
    <n v="6430"/>
    <s v="Wet prairies"/>
    <n v="6430"/>
    <s v="Town of Grant-Valkaria                      Brevard County"/>
    <n v="2432"/>
    <n v="768.82652528903088"/>
    <n v="0"/>
    <n v="0"/>
    <n v="3273.2728736385461"/>
    <n v="269.70595557566531"/>
    <n v="768.82652528903088"/>
    <n v="3273.2728736385461"/>
    <n v="3273.2728736385461"/>
    <n v="1689475.6917115629"/>
    <n v="1"/>
    <n v="1"/>
    <n v="269.70595557566531"/>
    <n v="269.70595557566531"/>
  </r>
  <r>
    <n v="4770"/>
    <n v="0"/>
    <x v="2"/>
    <x v="2"/>
    <x v="4"/>
    <s v="62-304.520 (7), F.A.C."/>
    <x v="4"/>
    <x v="4"/>
    <x v="24"/>
    <n v="6430"/>
    <s v="Wet prairies"/>
    <n v="6430"/>
    <s v="Town of Grant-Valkaria                      Brevard County"/>
    <n v="426"/>
    <n v="112.90951188944187"/>
    <n v="0"/>
    <n v="0"/>
    <n v="495.9157279247936"/>
    <n v="42.960494937845496"/>
    <n v="112.90951188944187"/>
    <n v="495.9157279247936"/>
    <n v="495.9157279247936"/>
    <n v="253767.07658087116"/>
    <n v="1"/>
    <n v="1"/>
    <n v="42.960494937845496"/>
    <n v="42.960494937845496"/>
  </r>
  <r>
    <n v="2291"/>
    <n v="0"/>
    <x v="2"/>
    <x v="3"/>
    <x v="4"/>
    <s v="62-304.520 (7), F.A.C."/>
    <x v="4"/>
    <x v="4"/>
    <x v="24"/>
    <n v="6430"/>
    <s v="Wet prairies"/>
    <n v="6430"/>
    <s v="Town of Grant-Valkaria                      Brevard County       SJRWMD C-1 Diversion"/>
    <n v="32"/>
    <n v="8.1490173256752385"/>
    <n v="0"/>
    <n v="0"/>
    <n v="12.688336541369173"/>
    <n v="2.0551749509239783"/>
    <n v="8.1490173256752385"/>
    <n v="44.056724101976293"/>
    <n v="12.688336541369173"/>
    <n v="21687.192215869622"/>
    <n v="0.28800000000000003"/>
    <n v="0.46899999999999997"/>
    <n v="4.3820361426950498"/>
    <n v="2.0551749509239783"/>
  </r>
  <r>
    <n v="2292"/>
    <n v="0"/>
    <x v="2"/>
    <x v="3"/>
    <x v="4"/>
    <s v="62-304.520 (7), F.A.C."/>
    <x v="4"/>
    <x v="4"/>
    <x v="24"/>
    <n v="6430"/>
    <s v="Wet prairies"/>
    <n v="6430"/>
    <s v="Town of Grant-Valkaria          City of Palm Bay            Brevard County"/>
    <n v="2"/>
    <n v="5.6923334188973378E-2"/>
    <n v="0"/>
    <n v="0"/>
    <n v="0.34663890209469916"/>
    <n v="3.2578361671258327E-2"/>
    <n v="5.6923334188973378E-2"/>
    <n v="0.34663890209469916"/>
    <n v="0.34663890209469916"/>
    <n v="144.00675883244224"/>
    <n v="1"/>
    <n v="1"/>
    <n v="3.2578361671258327E-2"/>
    <n v="3.2578361671258327E-2"/>
  </r>
  <r>
    <n v="4771"/>
    <n v="0"/>
    <x v="2"/>
    <x v="2"/>
    <x v="4"/>
    <s v="62-304.520 (7), F.A.C."/>
    <x v="4"/>
    <x v="4"/>
    <x v="24"/>
    <n v="6430"/>
    <s v="Wet prairies"/>
    <n v="6430"/>
    <s v="Town of Grant-Valkaria          City of Palm Bay            Brevard County"/>
    <n v="5"/>
    <n v="1.3280387677184646E-2"/>
    <n v="0"/>
    <n v="0"/>
    <n v="6.1237580557743185E-2"/>
    <n v="5.3076941433453364E-3"/>
    <n v="1.3280387677184646E-2"/>
    <n v="6.1237580557743185E-2"/>
    <n v="6.1237580557743185E-2"/>
    <n v="32.223018389895188"/>
    <n v="1"/>
    <n v="1"/>
    <n v="5.3076941433453364E-3"/>
    <n v="5.3076941433453364E-3"/>
  </r>
  <r>
    <n v="2293"/>
    <n v="0"/>
    <x v="2"/>
    <x v="3"/>
    <x v="4"/>
    <s v="62-304.520 (7), F.A.C."/>
    <x v="4"/>
    <x v="4"/>
    <x v="24"/>
    <n v="6430"/>
    <s v="Wet prairies"/>
    <n v="6430"/>
    <s v="Town of Grant-Valkaria    Town of Malabar                  Brevard County"/>
    <n v="6"/>
    <n v="0.5235113031030133"/>
    <n v="0"/>
    <n v="0"/>
    <n v="2.2919176033744355"/>
    <n v="0.17080948227457665"/>
    <n v="0.5235113031030133"/>
    <n v="2.2919176033744355"/>
    <n v="2.2919176033744355"/>
    <n v="927.57601063702805"/>
    <n v="1"/>
    <n v="1"/>
    <n v="0.17080948227457665"/>
    <n v="0.17080948227457665"/>
  </r>
  <r>
    <n v="2404"/>
    <n v="0"/>
    <x v="2"/>
    <x v="3"/>
    <x v="4"/>
    <s v="62-304.520 (7), F.A.C."/>
    <x v="4"/>
    <x v="4"/>
    <x v="26"/>
    <n v="6430"/>
    <s v="Wet prairies"/>
    <n v="6430"/>
    <s v="Town of Malabar                  Brevard County"/>
    <n v="829"/>
    <n v="201.02175270130704"/>
    <n v="0"/>
    <n v="0"/>
    <n v="885.87589462977246"/>
    <n v="81.376522917756191"/>
    <n v="201.02175270130704"/>
    <n v="885.87589462977246"/>
    <n v="885.87589462977246"/>
    <n v="449177.76017120283"/>
    <n v="1"/>
    <n v="1"/>
    <n v="81.376522917756191"/>
    <n v="81.376522917756191"/>
  </r>
  <r>
    <n v="3752"/>
    <n v="0"/>
    <x v="2"/>
    <x v="2"/>
    <x v="4"/>
    <s v="62-304.520 (7)(b),(19), F.A.C."/>
    <x v="4"/>
    <x v="4"/>
    <x v="28"/>
    <n v="6430"/>
    <s v="Wet prairies"/>
    <n v="6430"/>
    <s v="VLWCD          City of Fellsmere                      Indian River County"/>
    <n v="179"/>
    <n v="24.582127397557588"/>
    <n v="0"/>
    <n v="0"/>
    <n v="110.47862112965593"/>
    <n v="9.9509779258044109"/>
    <n v="24.582127397557588"/>
    <n v="110.47862112965593"/>
    <n v="110.47862112965593"/>
    <n v="55698.910458610742"/>
    <n v="1"/>
    <n v="1"/>
    <n v="9.9509779258044109"/>
    <n v="9.9509779258044109"/>
  </r>
  <r>
    <n v="2604"/>
    <n v="0"/>
    <x v="2"/>
    <x v="4"/>
    <x v="4"/>
    <s v="62-304.520 (8), F.A.C."/>
    <x v="4"/>
    <x v="4"/>
    <x v="11"/>
    <n v="6440"/>
    <s v="Emergent aquatic vegetation"/>
    <n v="2000"/>
    <s v="Indian River County"/>
    <n v="9"/>
    <n v="9.3130506972018915E-4"/>
    <n v="7.4125918236125294E-3"/>
    <n v="9.4423807414084843E-4"/>
    <n v="7.4125918236125294E-3"/>
    <n v="9.4423807414084843E-4"/>
    <n v="9.3130506972018915E-4"/>
    <n v="7.4125918236125294E-3"/>
    <n v="7.4125918236125294E-3"/>
    <n v="2.7247620160961143"/>
    <n v="1"/>
    <n v="1"/>
    <n v="9.4423807414084843E-4"/>
    <n v="9.4423807414084843E-4"/>
  </r>
  <r>
    <n v="3403"/>
    <n v="0"/>
    <x v="2"/>
    <x v="2"/>
    <x v="4"/>
    <s v="62-304.520 (7)(b),(19), F.A.C."/>
    <x v="4"/>
    <x v="4"/>
    <x v="11"/>
    <n v="6440"/>
    <s v="Emergent aquatic vegetation"/>
    <n v="2000"/>
    <s v="Indian River County"/>
    <n v="2"/>
    <n v="7.6372269918214728E-4"/>
    <n v="5.5673118886604587E-3"/>
    <n v="6.1748568049124731E-4"/>
    <n v="5.5673118886604587E-3"/>
    <n v="6.1748568049124731E-4"/>
    <n v="7.6372269918214728E-4"/>
    <n v="5.5673118886604587E-3"/>
    <n v="5.5673118886604587E-3"/>
    <n v="2.2241965543068241"/>
    <n v="1"/>
    <n v="1"/>
    <n v="6.1748568049124731E-4"/>
    <n v="6.1748568049124731E-4"/>
  </r>
  <r>
    <n v="819"/>
    <n v="0"/>
    <x v="2"/>
    <x v="3"/>
    <x v="4"/>
    <s v="62-304.520 (7)(b),(16), F.A.C."/>
    <x v="4"/>
    <x v="4"/>
    <x v="1"/>
    <n v="6440"/>
    <s v="Emergent aquatic vegetation"/>
    <n v="6440"/>
    <s v="Brevard County"/>
    <n v="6"/>
    <n v="1.1533722910004542"/>
    <n v="0"/>
    <n v="0"/>
    <n v="7.8681959591232076"/>
    <n v="0.90392121737068665"/>
    <n v="1.1533722910004542"/>
    <n v="7.8681959591232076"/>
    <n v="7.8681959591232076"/>
    <n v="3406.496117771268"/>
    <n v="1"/>
    <n v="1"/>
    <n v="0.90392121737068665"/>
    <n v="0.90392121737068665"/>
  </r>
  <r>
    <n v="1351"/>
    <n v="0"/>
    <x v="2"/>
    <x v="3"/>
    <x v="4"/>
    <s v="62-304.520 (7), F.A.C."/>
    <x v="4"/>
    <x v="4"/>
    <x v="1"/>
    <n v="6440"/>
    <s v="Emergent aquatic vegetation"/>
    <n v="6440"/>
    <s v="Brevard County"/>
    <n v="3"/>
    <n v="1.3017456661918827E-2"/>
    <n v="0"/>
    <n v="0"/>
    <n v="9.1683592844483602E-2"/>
    <n v="9.3894669667686347E-3"/>
    <n v="1.3017456661918827E-2"/>
    <n v="9.1683592844483602E-2"/>
    <n v="9.1683592844483602E-2"/>
    <n v="36.532464980218023"/>
    <n v="1"/>
    <n v="1"/>
    <n v="9.3894669667686347E-3"/>
    <n v="9.3894669667686347E-3"/>
  </r>
  <r>
    <n v="3796"/>
    <n v="0"/>
    <x v="2"/>
    <x v="2"/>
    <x v="4"/>
    <s v="62-304.520 (7)(b),(20), F.A.C."/>
    <x v="4"/>
    <x v="4"/>
    <x v="1"/>
    <n v="6440"/>
    <s v="Emergent aquatic vegetation"/>
    <n v="6440"/>
    <s v="Brevard County"/>
    <n v="8"/>
    <n v="1.3560858651803389"/>
    <n v="0"/>
    <n v="0"/>
    <n v="9.069875586228445"/>
    <n v="1.0093108170862353"/>
    <n v="1.3560858651803389"/>
    <n v="9.069875586228445"/>
    <n v="9.069875586228445"/>
    <n v="3603.7315934881549"/>
    <n v="1"/>
    <n v="1"/>
    <n v="1.0093108170862353"/>
    <n v="1.0093108170862353"/>
  </r>
  <r>
    <n v="4162"/>
    <n v="0"/>
    <x v="2"/>
    <x v="2"/>
    <x v="4"/>
    <s v="62-304.520 (7), F.A.C."/>
    <x v="4"/>
    <x v="4"/>
    <x v="1"/>
    <n v="6440"/>
    <s v="Emergent aquatic vegetation"/>
    <n v="6440"/>
    <s v="Brevard County"/>
    <n v="15"/>
    <n v="2.5054087657596753"/>
    <n v="0"/>
    <n v="0"/>
    <n v="12.909398886290521"/>
    <n v="1.2833240800267793"/>
    <n v="2.5054087657596753"/>
    <n v="12.909398886290521"/>
    <n v="12.909398886290521"/>
    <n v="5842.6596643562825"/>
    <n v="1"/>
    <n v="1"/>
    <n v="1.2833240800267793"/>
    <n v="1.2833240800267793"/>
  </r>
  <r>
    <n v="1352"/>
    <n v="0"/>
    <x v="2"/>
    <x v="3"/>
    <x v="4"/>
    <s v="62-304.520 (7), F.A.C."/>
    <x v="4"/>
    <x v="4"/>
    <x v="1"/>
    <n v="6440"/>
    <s v="Emergent aquatic vegetation"/>
    <n v="6440"/>
    <s v="Brevard County       SJRWMD C-1 Diversion"/>
    <n v="18"/>
    <n v="2.5257961756589555"/>
    <n v="0"/>
    <n v="0"/>
    <n v="4.5858689861459476"/>
    <n v="0.84398245113507908"/>
    <n v="2.5257961756589555"/>
    <n v="15.923156201895649"/>
    <n v="4.5858689861459476"/>
    <n v="7091.5400691553268"/>
    <n v="0.28800000000000003"/>
    <n v="0.46899999999999997"/>
    <n v="1.799536143145158"/>
    <n v="0.84398245113507908"/>
  </r>
  <r>
    <n v="876"/>
    <n v="0"/>
    <x v="2"/>
    <x v="3"/>
    <x v="4"/>
    <s v="62-304.520 (7)(b),(16), F.A.C."/>
    <x v="4"/>
    <x v="4"/>
    <x v="8"/>
    <n v="6440"/>
    <s v="Emergent aquatic vegetation"/>
    <n v="6440"/>
    <s v="City of Melbourne                 Brevard County"/>
    <n v="21"/>
    <n v="1.5949150320312562"/>
    <n v="0"/>
    <n v="0"/>
    <n v="12.22338726750276"/>
    <n v="1.546021575225984"/>
    <n v="1.5949150320312562"/>
    <n v="12.22338726750276"/>
    <n v="12.22338726750276"/>
    <n v="5768.8342414346116"/>
    <n v="1"/>
    <n v="1"/>
    <n v="1.546021575225984"/>
    <n v="1.546021575225984"/>
  </r>
  <r>
    <n v="1577"/>
    <n v="0"/>
    <x v="2"/>
    <x v="3"/>
    <x v="4"/>
    <s v="62-304.520 (7), F.A.C."/>
    <x v="4"/>
    <x v="4"/>
    <x v="15"/>
    <n v="6440"/>
    <s v="Emergent aquatic vegetation"/>
    <n v="6440"/>
    <s v="City of Palm Bay            Brevard County"/>
    <n v="15"/>
    <n v="1.5907224383448153"/>
    <n v="0"/>
    <n v="0"/>
    <n v="5.0246832209208891"/>
    <n v="0.67491810567417099"/>
    <n v="1.5907224383448153"/>
    <n v="5.0246832209208891"/>
    <n v="5.0246832209208891"/>
    <n v="4009.4657201985601"/>
    <n v="1"/>
    <n v="1"/>
    <n v="0.67491810567417099"/>
    <n v="0.67491810567417099"/>
  </r>
  <r>
    <n v="4281"/>
    <n v="0"/>
    <x v="2"/>
    <x v="2"/>
    <x v="4"/>
    <s v="62-304.520 (7), F.A.C."/>
    <x v="4"/>
    <x v="4"/>
    <x v="15"/>
    <n v="6440"/>
    <s v="Emergent aquatic vegetation"/>
    <n v="6440"/>
    <s v="City of Palm Bay            Brevard County"/>
    <n v="156"/>
    <n v="55.550279426535887"/>
    <n v="0"/>
    <n v="0"/>
    <n v="315.20178427992533"/>
    <n v="29.270245780299998"/>
    <n v="55.550279426535887"/>
    <n v="315.20178427992533"/>
    <n v="315.20178427992533"/>
    <n v="119792.18367292784"/>
    <n v="1"/>
    <n v="1"/>
    <n v="29.270245780299998"/>
    <n v="29.270245780299998"/>
  </r>
  <r>
    <n v="1578"/>
    <n v="0"/>
    <x v="2"/>
    <x v="3"/>
    <x v="4"/>
    <s v="62-304.520 (7), F.A.C."/>
    <x v="4"/>
    <x v="4"/>
    <x v="15"/>
    <n v="6440"/>
    <s v="Emergent aquatic vegetation"/>
    <n v="6440"/>
    <s v="City of Palm Bay            Brevard County       SJRWMD C-1 Diversion"/>
    <n v="21"/>
    <n v="2.1448874439595844"/>
    <n v="0"/>
    <n v="0"/>
    <n v="4.214702448747655"/>
    <n v="0.86505431772259755"/>
    <n v="2.1448874439595844"/>
    <n v="14.634383502596023"/>
    <n v="4.214702448747655"/>
    <n v="7640.0456316363561"/>
    <n v="0.28800000000000003"/>
    <n v="0.46899999999999997"/>
    <n v="1.8444654962102294"/>
    <n v="0.86505431772259755"/>
  </r>
  <r>
    <n v="4360"/>
    <n v="0"/>
    <x v="2"/>
    <x v="2"/>
    <x v="4"/>
    <s v="62-304.520 (7), F.A.C."/>
    <x v="4"/>
    <x v="4"/>
    <x v="16"/>
    <n v="6440"/>
    <s v="Emergent aquatic vegetation"/>
    <n v="6440"/>
    <s v="City of Sebastian      Indian River County"/>
    <n v="45"/>
    <n v="4.3826980027318063"/>
    <n v="0"/>
    <n v="0"/>
    <n v="38.354487830360149"/>
    <n v="4.9816437264132007"/>
    <n v="4.3826980027318063"/>
    <n v="38.354487830360149"/>
    <n v="38.354487830360149"/>
    <n v="16001.489115225246"/>
    <n v="1"/>
    <n v="1"/>
    <n v="4.9816437264132007"/>
    <n v="4.9816437264132007"/>
  </r>
  <r>
    <n v="4973"/>
    <n v="0"/>
    <x v="2"/>
    <x v="5"/>
    <x v="5"/>
    <s v="C-25 and South Indian River Lagoon"/>
    <x v="5"/>
    <x v="5"/>
    <x v="18"/>
    <n v="6440"/>
    <s v="Emergent aquatic vegetation"/>
    <n v="6440"/>
    <s v="FDOT District 4                                         St. Lucie County"/>
    <n v="3"/>
    <n v="0.4253684377030621"/>
    <n v="0"/>
    <n v="0"/>
    <n v="3.1646010038208603"/>
    <n v="0.34582329336121725"/>
    <n v="0.4253684377030621"/>
    <n v="3.1646010038208603"/>
    <n v="3.1646010038208603"/>
    <n v="1332.6733848412496"/>
    <n v="1"/>
    <n v="1"/>
    <n v="0.34582329336121725"/>
    <n v="0.34582329336121725"/>
  </r>
  <r>
    <n v="4974"/>
    <n v="0"/>
    <x v="2"/>
    <x v="5"/>
    <x v="5"/>
    <s v="C-25 and South Indian River Lagoon"/>
    <x v="5"/>
    <x v="5"/>
    <x v="18"/>
    <n v="6440"/>
    <s v="Emergent aquatic vegetation"/>
    <n v="6440"/>
    <s v="FDOT District 4   FPFWCD                                      St. Lucie County"/>
    <n v="2"/>
    <n v="0.37220654354530591"/>
    <n v="0"/>
    <n v="0"/>
    <n v="2.6858074410164532"/>
    <n v="0.32002837987206195"/>
    <n v="0.37220654354530591"/>
    <n v="2.6858074410164532"/>
    <n v="2.6858074410164532"/>
    <n v="1134.8553343333047"/>
    <n v="1"/>
    <n v="1"/>
    <n v="0.32002837987206195"/>
    <n v="0.32002837987206195"/>
  </r>
  <r>
    <n v="1935"/>
    <n v="0"/>
    <x v="2"/>
    <x v="3"/>
    <x v="4"/>
    <s v="62-304.520 (7), F.A.C."/>
    <x v="4"/>
    <x v="4"/>
    <x v="6"/>
    <n v="6440"/>
    <s v="Emergent aquatic vegetation"/>
    <n v="6440"/>
    <s v="FDOT District 5                              City of Palm Bay            Brevard County"/>
    <n v="2"/>
    <n v="7.737975736147833E-3"/>
    <n v="0"/>
    <n v="0"/>
    <n v="2.0168543881686818E-2"/>
    <n v="2.6213716460984551E-3"/>
    <n v="7.737975736147833E-3"/>
    <n v="2.0168543881686818E-2"/>
    <n v="2.0168543881686818E-2"/>
    <n v="20.529126820416444"/>
    <n v="1"/>
    <n v="1"/>
    <n v="2.6213716460984551E-3"/>
    <n v="2.6213716460984551E-3"/>
  </r>
  <r>
    <n v="1054"/>
    <n v="0"/>
    <x v="2"/>
    <x v="3"/>
    <x v="4"/>
    <s v="62-304.520 (7)(b),(16), F.A.C."/>
    <x v="4"/>
    <x v="4"/>
    <x v="6"/>
    <n v="6440"/>
    <s v="Emergent aquatic vegetation"/>
    <n v="6440"/>
    <s v="FDOT District 5                         City of Melbourne                 Brevard County"/>
    <n v="33"/>
    <n v="4.0689152560117172"/>
    <n v="0"/>
    <n v="0"/>
    <n v="28.124450405722499"/>
    <n v="3.5133970170785123"/>
    <n v="4.0689152560117172"/>
    <n v="28.124450405722499"/>
    <n v="28.124450405722499"/>
    <n v="13882.624894503853"/>
    <n v="1"/>
    <n v="1"/>
    <n v="3.5133970170785123"/>
    <n v="3.5133970170785123"/>
  </r>
  <r>
    <n v="1936"/>
    <n v="0"/>
    <x v="2"/>
    <x v="3"/>
    <x v="4"/>
    <s v="62-304.520 (7), F.A.C."/>
    <x v="4"/>
    <x v="4"/>
    <x v="6"/>
    <n v="6440"/>
    <s v="Emergent aquatic vegetation"/>
    <n v="6440"/>
    <s v="FDOT District 5                    Town of Grant-Valkaria                      Brevard County"/>
    <n v="2"/>
    <n v="0.1067463393342338"/>
    <n v="0"/>
    <n v="0"/>
    <n v="0.69022639865094226"/>
    <n v="6.6344695813760041E-2"/>
    <n v="0.1067463393342338"/>
    <n v="0.69022639865094226"/>
    <n v="0.69022639865094226"/>
    <n v="300.52259980409644"/>
    <n v="1"/>
    <n v="1"/>
    <n v="6.6344695813760041E-2"/>
    <n v="6.6344695813760041E-2"/>
  </r>
  <r>
    <n v="4992"/>
    <n v="0"/>
    <x v="2"/>
    <x v="5"/>
    <x v="5"/>
    <s v="C-25 and South Indian River Lagoon"/>
    <x v="5"/>
    <x v="5"/>
    <x v="35"/>
    <n v="6440"/>
    <s v="Emergent aquatic vegetation"/>
    <n v="6440"/>
    <s v="FL Turnpike                                          St. Lucie County"/>
    <n v="43"/>
    <n v="6.9600584641079504"/>
    <n v="0"/>
    <n v="0"/>
    <n v="51.779450526000815"/>
    <n v="5.5713768865691007"/>
    <n v="6.9600584641079504"/>
    <n v="51.779450526000815"/>
    <n v="51.779450526000815"/>
    <n v="21399.435921511493"/>
    <n v="1"/>
    <n v="1"/>
    <n v="5.5713768865691007"/>
    <n v="5.5713768865691007"/>
  </r>
  <r>
    <n v="5031"/>
    <n v="0"/>
    <x v="2"/>
    <x v="5"/>
    <x v="5"/>
    <s v="C-25 and South Indian River Lagoon"/>
    <x v="5"/>
    <x v="5"/>
    <x v="30"/>
    <n v="6440"/>
    <s v="Emergent aquatic vegetation"/>
    <n v="6440"/>
    <s v="FPFWCD                                      St. Lucie County"/>
    <n v="1"/>
    <n v="5.0458000481480225E-3"/>
    <n v="0"/>
    <n v="0"/>
    <n v="2.7694040662565186E-2"/>
    <n v="3.3618863749872527E-3"/>
    <n v="5.0458000481480225E-3"/>
    <n v="2.7694040662565186E-2"/>
    <n v="2.7694040662565186E-2"/>
    <n v="12.160779270422918"/>
    <n v="1"/>
    <n v="1"/>
    <n v="3.3618863749872527E-3"/>
    <n v="3.3618863749872527E-3"/>
  </r>
  <r>
    <n v="2971"/>
    <n v="0"/>
    <x v="2"/>
    <x v="4"/>
    <x v="4"/>
    <s v="62-304.520 (8), F.A.C."/>
    <x v="4"/>
    <x v="4"/>
    <x v="12"/>
    <n v="6440"/>
    <s v="Emergent aquatic vegetation"/>
    <n v="6440"/>
    <s v="Indian River County"/>
    <n v="30"/>
    <n v="4.3149237761241146"/>
    <n v="0"/>
    <n v="0"/>
    <n v="29.185268393890766"/>
    <n v="3.1355950391026588"/>
    <n v="4.3149237761241146"/>
    <n v="29.185268393890766"/>
    <n v="29.185268393890766"/>
    <n v="11581.144422868236"/>
    <n v="1"/>
    <n v="1"/>
    <n v="3.1355950391026588"/>
    <n v="3.1355950391026588"/>
  </r>
  <r>
    <n v="3649"/>
    <n v="0"/>
    <x v="2"/>
    <x v="2"/>
    <x v="4"/>
    <s v="62-304.520 (7)(b),(19), F.A.C."/>
    <x v="4"/>
    <x v="4"/>
    <x v="12"/>
    <n v="6440"/>
    <s v="Emergent aquatic vegetation"/>
    <n v="6440"/>
    <s v="Indian River County"/>
    <n v="34"/>
    <n v="5.3599695649721593"/>
    <n v="0"/>
    <n v="0"/>
    <n v="39.438358871370781"/>
    <n v="4.6737841673502638"/>
    <n v="5.3599695649721593"/>
    <n v="39.438358871370781"/>
    <n v="39.438358871370781"/>
    <n v="16209.036067616553"/>
    <n v="1"/>
    <n v="1"/>
    <n v="4.6737841673502638"/>
    <n v="4.6737841673502638"/>
  </r>
  <r>
    <n v="3130"/>
    <n v="0"/>
    <x v="2"/>
    <x v="4"/>
    <x v="4"/>
    <s v="62-304.520 (8), F.A.C."/>
    <x v="4"/>
    <x v="4"/>
    <x v="20"/>
    <n v="6440"/>
    <s v="Emergent aquatic vegetation"/>
    <n v="6440"/>
    <s v="IRFWCD                                      Indian River County"/>
    <n v="4"/>
    <n v="0.14240479717471016"/>
    <n v="0"/>
    <n v="0"/>
    <n v="0.74927671981274646"/>
    <n v="6.6707126529947175E-2"/>
    <n v="0.14240479717471016"/>
    <n v="0.74927671981274646"/>
    <n v="0.74927671981274646"/>
    <n v="279.35458848451611"/>
    <n v="1"/>
    <n v="1"/>
    <n v="6.6707126529947175E-2"/>
    <n v="6.6707126529947175E-2"/>
  </r>
  <r>
    <n v="2123"/>
    <n v="0"/>
    <x v="2"/>
    <x v="3"/>
    <x v="4"/>
    <s v="62-304.520 (7), F.A.C."/>
    <x v="4"/>
    <x v="4"/>
    <x v="22"/>
    <n v="6440"/>
    <s v="Emergent aquatic vegetation"/>
    <n v="6440"/>
    <s v="MTWCD                        City of Palm Bay            Brevard County       SJRWMD C-1 Diversion"/>
    <n v="18"/>
    <n v="2.1507244114193975"/>
    <n v="0"/>
    <n v="0"/>
    <n v="2.5003659782244041"/>
    <n v="0.43928619026661619"/>
    <n v="2.1507244114193975"/>
    <n v="8.6818263132791795"/>
    <n v="2.5003659782244041"/>
    <n v="3715.9281484031098"/>
    <n v="0.28800000000000003"/>
    <n v="0.46899999999999997"/>
    <n v="0.93664432892668703"/>
    <n v="0.43928619026661619"/>
  </r>
  <r>
    <n v="5148"/>
    <n v="0"/>
    <x v="2"/>
    <x v="5"/>
    <x v="5"/>
    <s v="C-25 and South Indian River Lagoon"/>
    <x v="5"/>
    <x v="5"/>
    <x v="23"/>
    <n v="6440"/>
    <s v="Emergent aquatic vegetation"/>
    <n v="6440"/>
    <s v="St. Lucie County"/>
    <n v="104"/>
    <n v="20.454175331568283"/>
    <n v="0"/>
    <n v="0"/>
    <n v="135.04419827760557"/>
    <n v="14.736755168354646"/>
    <n v="20.454175331568283"/>
    <n v="135.04419827760557"/>
    <n v="135.04419827760557"/>
    <n v="55466.991327207252"/>
    <n v="1"/>
    <n v="1"/>
    <n v="14.736755168354646"/>
    <n v="14.736755168354646"/>
  </r>
  <r>
    <n v="2294"/>
    <n v="0"/>
    <x v="2"/>
    <x v="3"/>
    <x v="4"/>
    <s v="62-304.520 (7), F.A.C."/>
    <x v="4"/>
    <x v="4"/>
    <x v="24"/>
    <n v="6440"/>
    <s v="Emergent aquatic vegetation"/>
    <n v="6440"/>
    <s v="Town of Grant-Valkaria                      Brevard County"/>
    <n v="12"/>
    <n v="1.0285254411321187"/>
    <n v="0"/>
    <n v="0"/>
    <n v="6.02737248587108"/>
    <n v="0.70807126646387875"/>
    <n v="1.0285254411321187"/>
    <n v="6.02737248587108"/>
    <n v="6.02737248587108"/>
    <n v="2931.3030819012283"/>
    <n v="1"/>
    <n v="1"/>
    <n v="0.70807126646387875"/>
    <n v="0.70807126646387875"/>
  </r>
  <r>
    <n v="2405"/>
    <n v="0"/>
    <x v="2"/>
    <x v="3"/>
    <x v="4"/>
    <s v="62-304.520 (7), F.A.C."/>
    <x v="4"/>
    <x v="4"/>
    <x v="26"/>
    <n v="6440"/>
    <s v="Emergent aquatic vegetation"/>
    <n v="6440"/>
    <s v="Town of Malabar                  Brevard County"/>
    <n v="38"/>
    <n v="10.153178251162803"/>
    <n v="0"/>
    <n v="0"/>
    <n v="48.16577726204283"/>
    <n v="4.8733625165495358"/>
    <n v="10.153178251162803"/>
    <n v="48.16577726204283"/>
    <n v="48.16577726204283"/>
    <n v="21643.231660115358"/>
    <n v="1"/>
    <n v="1"/>
    <n v="4.8733625165495358"/>
    <n v="4.8733625165495358"/>
  </r>
  <r>
    <n v="1691"/>
    <n v="0"/>
    <x v="2"/>
    <x v="3"/>
    <x v="4"/>
    <s v="62-304.520 (7), F.A.C."/>
    <x v="4"/>
    <x v="4"/>
    <x v="14"/>
    <n v="6460"/>
    <s v="Mixed scrub-shrub wetland"/>
    <n v="1000"/>
    <s v="City of West Melbourne   Brevard County       SJRWMD C-1 Diversion"/>
    <n v="47"/>
    <n v="12.987167796402144"/>
    <n v="28.205985261963512"/>
    <n v="4.6646281311083504"/>
    <n v="28.205985261963512"/>
    <n v="4.6646281311083504"/>
    <n v="12.987167796402144"/>
    <n v="97.937448826262184"/>
    <n v="28.205985261963512"/>
    <n v="39879.356318467901"/>
    <n v="0.28800000000000003"/>
    <n v="0.46899999999999997"/>
    <n v="9.9459021985252676"/>
    <n v="4.6646281311083504"/>
  </r>
  <r>
    <n v="3404"/>
    <n v="0"/>
    <x v="2"/>
    <x v="2"/>
    <x v="4"/>
    <s v="62-304.520 (7)(b),(19), F.A.C."/>
    <x v="4"/>
    <x v="4"/>
    <x v="11"/>
    <n v="6460"/>
    <s v="Mixed scrub-shrub wetland"/>
    <n v="2000"/>
    <s v="City of Fellsmere                      Indian River County"/>
    <n v="9"/>
    <n v="4.569959515494855E-4"/>
    <n v="3.5069481681668509E-3"/>
    <n v="5.1674344474388946E-4"/>
    <n v="3.5069481681668509E-3"/>
    <n v="5.1674344474388946E-4"/>
    <n v="4.569959515494855E-4"/>
    <n v="3.5069481681668509E-3"/>
    <n v="3.5069481681668509E-3"/>
    <n v="1.3565935354401932"/>
    <n v="1"/>
    <n v="1"/>
    <n v="5.1674344474388946E-4"/>
    <n v="5.1674344474388946E-4"/>
  </r>
  <r>
    <n v="4073"/>
    <n v="0"/>
    <x v="2"/>
    <x v="2"/>
    <x v="4"/>
    <s v="62-304.520 (7), F.A.C."/>
    <x v="4"/>
    <x v="4"/>
    <x v="11"/>
    <n v="6460"/>
    <s v="Mixed scrub-shrub wetland"/>
    <n v="2000"/>
    <s v="City of Fellsmere                      Indian River County"/>
    <n v="4"/>
    <n v="3.6437740617431017E-3"/>
    <n v="2.1075989381323604E-2"/>
    <n v="2.2246145713755343E-3"/>
    <n v="2.1075989381323604E-2"/>
    <n v="2.2246145713755343E-3"/>
    <n v="3.6437740617431017E-3"/>
    <n v="2.1075989381323604E-2"/>
    <n v="2.1075989381323604E-2"/>
    <n v="8.4451780316558498"/>
    <n v="1"/>
    <n v="1"/>
    <n v="2.2246145713755343E-3"/>
    <n v="2.2246145713755343E-3"/>
  </r>
  <r>
    <n v="4074"/>
    <n v="0"/>
    <x v="2"/>
    <x v="2"/>
    <x v="4"/>
    <s v="62-304.520 (7), F.A.C."/>
    <x v="4"/>
    <x v="4"/>
    <x v="11"/>
    <n v="6460"/>
    <s v="Mixed scrub-shrub wetland"/>
    <n v="2000"/>
    <s v="City of Sebastian      Indian River County"/>
    <n v="14"/>
    <n v="2.0540491807562975"/>
    <n v="15.038772128835337"/>
    <n v="1.6338235859692174"/>
    <n v="15.038772128835337"/>
    <n v="1.6338235859692174"/>
    <n v="2.0540491807562975"/>
    <n v="15.038772128835337"/>
    <n v="15.038772128835337"/>
    <n v="6385.2407585125693"/>
    <n v="1"/>
    <n v="1"/>
    <n v="1.6338235859692174"/>
    <n v="1.6338235859692174"/>
  </r>
  <r>
    <n v="3405"/>
    <n v="0"/>
    <x v="2"/>
    <x v="2"/>
    <x v="4"/>
    <s v="62-304.520 (7)(b),(19), F.A.C."/>
    <x v="4"/>
    <x v="4"/>
    <x v="11"/>
    <n v="6460"/>
    <s v="Mixed scrub-shrub wetland"/>
    <n v="2000"/>
    <s v="FDOT District 4                 City of Fellsmere                      Indian River County"/>
    <n v="1"/>
    <n v="9.1602241694780295E-4"/>
    <n v="4.6174188431145711E-3"/>
    <n v="3.9611629369660112E-4"/>
    <n v="4.6174188431145711E-3"/>
    <n v="3.9611629369660112E-4"/>
    <n v="9.1602241694780295E-4"/>
    <n v="4.6174188431145711E-3"/>
    <n v="4.6174188431145711E-3"/>
    <n v="1.9482938535826699"/>
    <n v="1"/>
    <n v="1"/>
    <n v="3.9611629369660112E-4"/>
    <n v="3.9611629369660112E-4"/>
  </r>
  <r>
    <n v="4075"/>
    <n v="0"/>
    <x v="2"/>
    <x v="2"/>
    <x v="4"/>
    <s v="62-304.520 (7), F.A.C."/>
    <x v="4"/>
    <x v="4"/>
    <x v="11"/>
    <n v="6460"/>
    <s v="Mixed scrub-shrub wetland"/>
    <n v="2000"/>
    <s v="FWCD                                     Indian River County"/>
    <n v="13"/>
    <n v="0.23309875351750486"/>
    <n v="1.9710736238370183"/>
    <n v="0.26814227795122625"/>
    <n v="1.9710736238370183"/>
    <n v="0.26814227795122625"/>
    <n v="0.23309875351750486"/>
    <n v="1.9710736238370183"/>
    <n v="1.9710736238370183"/>
    <n v="761.58455702611582"/>
    <n v="1"/>
    <n v="1"/>
    <n v="0.26814227795122625"/>
    <n v="0.26814227795122625"/>
  </r>
  <r>
    <n v="2605"/>
    <n v="0"/>
    <x v="2"/>
    <x v="4"/>
    <x v="4"/>
    <s v="62-304.520 (8), F.A.C."/>
    <x v="4"/>
    <x v="4"/>
    <x v="11"/>
    <n v="6460"/>
    <s v="Mixed scrub-shrub wetland"/>
    <n v="2000"/>
    <s v="Indian River County"/>
    <n v="100"/>
    <n v="10.994572857547768"/>
    <n v="79.349018148685516"/>
    <n v="8.9075114100206001"/>
    <n v="79.349018148685516"/>
    <n v="8.9075114100206001"/>
    <n v="10.994572857547768"/>
    <n v="79.349018148685516"/>
    <n v="79.349018148685516"/>
    <n v="32042.734064188095"/>
    <n v="1"/>
    <n v="1"/>
    <n v="8.9075114100206001"/>
    <n v="8.9075114100206001"/>
  </r>
  <r>
    <n v="3406"/>
    <n v="0"/>
    <x v="2"/>
    <x v="2"/>
    <x v="4"/>
    <s v="62-304.520 (7)(b),(19), F.A.C."/>
    <x v="4"/>
    <x v="4"/>
    <x v="11"/>
    <n v="6460"/>
    <s v="Mixed scrub-shrub wetland"/>
    <n v="2000"/>
    <s v="Indian River County"/>
    <n v="5"/>
    <n v="4.5195683129893582E-4"/>
    <n v="3.0954600695651136E-3"/>
    <n v="3.2000711880536179E-4"/>
    <n v="3.0954600695651136E-3"/>
    <n v="3.2000711880536179E-4"/>
    <n v="4.5195683129893582E-4"/>
    <n v="3.0954600695651136E-3"/>
    <n v="3.0954600695651136E-3"/>
    <n v="1.2610147045763747"/>
    <n v="1"/>
    <n v="1"/>
    <n v="3.2000711880536179E-4"/>
    <n v="3.2000711880536179E-4"/>
  </r>
  <r>
    <n v="4076"/>
    <n v="0"/>
    <x v="2"/>
    <x v="2"/>
    <x v="4"/>
    <s v="62-304.520 (7), F.A.C."/>
    <x v="4"/>
    <x v="4"/>
    <x v="11"/>
    <n v="6460"/>
    <s v="Mixed scrub-shrub wetland"/>
    <n v="2000"/>
    <s v="Indian River County"/>
    <n v="47"/>
    <n v="1.2449295626000876"/>
    <n v="8.7343431382906864"/>
    <n v="0.99309359746439307"/>
    <n v="8.7343431382906864"/>
    <n v="0.99309359746439307"/>
    <n v="1.2449295626000876"/>
    <n v="8.7343431382906864"/>
    <n v="8.7343431382906864"/>
    <n v="3531.6741780285051"/>
    <n v="1"/>
    <n v="1"/>
    <n v="0.99309359746439307"/>
    <n v="0.99309359746439307"/>
  </r>
  <r>
    <n v="2606"/>
    <n v="0"/>
    <x v="2"/>
    <x v="4"/>
    <x v="4"/>
    <s v="62-304.520 (8), F.A.C."/>
    <x v="4"/>
    <x v="4"/>
    <x v="11"/>
    <n v="6460"/>
    <s v="Mixed scrub-shrub wetland"/>
    <n v="2000"/>
    <s v="IRFWCD                                      Indian River County"/>
    <n v="1"/>
    <n v="2.8765168185157258E-5"/>
    <n v="2.8192465840731258E-4"/>
    <n v="4.7192970466952714E-5"/>
    <n v="2.8192465840731258E-4"/>
    <n v="4.7192970466952714E-5"/>
    <n v="2.8765168185157258E-5"/>
    <n v="2.8192465840731258E-4"/>
    <n v="2.8192465840731258E-4"/>
    <n v="0.10422854072954085"/>
    <n v="1"/>
    <n v="1"/>
    <n v="4.7192970466952714E-5"/>
    <n v="4.7192970466952714E-5"/>
  </r>
  <r>
    <n v="3407"/>
    <n v="0"/>
    <x v="2"/>
    <x v="2"/>
    <x v="4"/>
    <s v="62-304.520 (7)(b),(19), F.A.C."/>
    <x v="4"/>
    <x v="4"/>
    <x v="11"/>
    <n v="6460"/>
    <s v="Mixed scrub-shrub wetland"/>
    <n v="2000"/>
    <s v="VLWCD          City of Fellsmere                      Indian River County"/>
    <n v="1"/>
    <n v="1.7342969623121409E-5"/>
    <n v="1.2784290728988341E-4"/>
    <n v="1.7053401874399878E-5"/>
    <n v="1.2784290728988341E-4"/>
    <n v="1.7053401874399878E-5"/>
    <n v="1.7342969623121409E-5"/>
    <n v="1.2784290728988341E-4"/>
    <n v="1.2784290728988341E-4"/>
    <n v="6.1075285709022147E-2"/>
    <n v="1"/>
    <n v="1"/>
    <n v="1.7053401874399878E-5"/>
    <n v="1.7053401874399878E-5"/>
  </r>
  <r>
    <n v="4361"/>
    <n v="0"/>
    <x v="2"/>
    <x v="2"/>
    <x v="4"/>
    <s v="62-304.520 (7), F.A.C."/>
    <x v="4"/>
    <x v="4"/>
    <x v="16"/>
    <n v="6460"/>
    <s v="Mixed scrub-shrub wetland"/>
    <n v="3000"/>
    <s v="City of Sebastian      Indian River County"/>
    <n v="46"/>
    <n v="10.642351069120027"/>
    <n v="0"/>
    <n v="0"/>
    <n v="64.228238036485862"/>
    <n v="6.16412434137718"/>
    <n v="10.642351069120027"/>
    <n v="64.228238036485862"/>
    <n v="64.228238036485862"/>
    <n v="25996.062073788347"/>
    <n v="1"/>
    <n v="1"/>
    <n v="6.16412434137718"/>
    <n v="6.16412434137718"/>
  </r>
  <r>
    <n v="2706"/>
    <n v="0"/>
    <x v="2"/>
    <x v="4"/>
    <x v="4"/>
    <s v="62-304.520 (8), F.A.C."/>
    <x v="4"/>
    <x v="4"/>
    <x v="17"/>
    <n v="6460"/>
    <s v="Mixed scrub-shrub wetland"/>
    <n v="3000"/>
    <s v="City of Vero Beach    Indian River County"/>
    <n v="4"/>
    <n v="3.7406597979394393E-3"/>
    <n v="0"/>
    <n v="0"/>
    <n v="2.9944975893816062E-2"/>
    <n v="4.0077563861548142E-3"/>
    <n v="3.7406597979394393E-3"/>
    <n v="2.9944975893816062E-2"/>
    <n v="2.9944975893816062E-2"/>
    <n v="13.961375242226026"/>
    <n v="1"/>
    <n v="1"/>
    <n v="4.0077563861548142E-3"/>
    <n v="4.0077563861548142E-3"/>
  </r>
  <r>
    <n v="1353"/>
    <n v="0"/>
    <x v="2"/>
    <x v="3"/>
    <x v="4"/>
    <s v="62-304.520 (7), F.A.C."/>
    <x v="4"/>
    <x v="4"/>
    <x v="1"/>
    <n v="6460"/>
    <s v="Mixed scrub-shrub wetland"/>
    <n v="6460"/>
    <s v="Brevard County"/>
    <n v="115"/>
    <n v="26.146621335370394"/>
    <n v="0"/>
    <n v="0"/>
    <n v="145.67033043133699"/>
    <n v="13.776179444413797"/>
    <n v="26.146621335370394"/>
    <n v="145.67033043133699"/>
    <n v="145.67033043133699"/>
    <n v="57436.108150387903"/>
    <n v="1"/>
    <n v="1"/>
    <n v="13.776179444413797"/>
    <n v="13.776179444413797"/>
  </r>
  <r>
    <n v="3248"/>
    <n v="0"/>
    <x v="2"/>
    <x v="2"/>
    <x v="4"/>
    <s v="62-304.520 (7)(b),(18), F.A.C."/>
    <x v="4"/>
    <x v="4"/>
    <x v="1"/>
    <n v="6460"/>
    <s v="Mixed scrub-shrub wetland"/>
    <n v="6460"/>
    <s v="Brevard County"/>
    <n v="195"/>
    <n v="60.695507393492605"/>
    <n v="0"/>
    <n v="0"/>
    <n v="261.38564869605727"/>
    <n v="22.228778761879209"/>
    <n v="60.695507393492605"/>
    <n v="261.38564869605727"/>
    <n v="261.38564869605727"/>
    <n v="94661.085011199524"/>
    <n v="1"/>
    <n v="1"/>
    <n v="22.228778761879209"/>
    <n v="22.228778761879209"/>
  </r>
  <r>
    <n v="3435"/>
    <n v="0"/>
    <x v="2"/>
    <x v="2"/>
    <x v="4"/>
    <s v="62-304.520 (7)(b),(19), F.A.C."/>
    <x v="4"/>
    <x v="4"/>
    <x v="1"/>
    <n v="6460"/>
    <s v="Mixed scrub-shrub wetland"/>
    <n v="6460"/>
    <s v="Brevard County"/>
    <n v="79"/>
    <n v="16.309569854093183"/>
    <n v="0"/>
    <n v="0"/>
    <n v="75.418499619131225"/>
    <n v="7.5875776077953958"/>
    <n v="16.309569854093183"/>
    <n v="75.418499619131225"/>
    <n v="75.418499619131225"/>
    <n v="27655.309644561636"/>
    <n v="1"/>
    <n v="1"/>
    <n v="7.5875776077953958"/>
    <n v="7.5875776077953958"/>
  </r>
  <r>
    <n v="3797"/>
    <n v="0"/>
    <x v="2"/>
    <x v="2"/>
    <x v="4"/>
    <s v="62-304.520 (7)(b),(20), F.A.C."/>
    <x v="4"/>
    <x v="4"/>
    <x v="1"/>
    <n v="6460"/>
    <s v="Mixed scrub-shrub wetland"/>
    <n v="6460"/>
    <s v="Brevard County"/>
    <n v="16"/>
    <n v="1.5900591056491169"/>
    <n v="0"/>
    <n v="0"/>
    <n v="9.8952878515311564"/>
    <n v="1.0876393087982152"/>
    <n v="1.5900591056491169"/>
    <n v="9.8952878515311564"/>
    <n v="9.8952878515311564"/>
    <n v="3945.6893425968015"/>
    <n v="1"/>
    <n v="1"/>
    <n v="1.0876393087982152"/>
    <n v="1.0876393087982152"/>
  </r>
  <r>
    <n v="4163"/>
    <n v="0"/>
    <x v="2"/>
    <x v="2"/>
    <x v="4"/>
    <s v="62-304.520 (7), F.A.C."/>
    <x v="4"/>
    <x v="4"/>
    <x v="1"/>
    <n v="6460"/>
    <s v="Mixed scrub-shrub wetland"/>
    <n v="6460"/>
    <s v="Brevard County"/>
    <n v="1887"/>
    <n v="573.46468780515079"/>
    <n v="0"/>
    <n v="0"/>
    <n v="3141.2752825498424"/>
    <n v="292.79828676914548"/>
    <n v="573.46468780515079"/>
    <n v="3141.2752825498424"/>
    <n v="3141.2752825498424"/>
    <n v="1213585.5184254779"/>
    <n v="1"/>
    <n v="1"/>
    <n v="292.79828676914548"/>
    <n v="292.79828676914548"/>
  </r>
  <r>
    <n v="1354"/>
    <n v="0"/>
    <x v="2"/>
    <x v="3"/>
    <x v="4"/>
    <s v="62-304.520 (7), F.A.C."/>
    <x v="4"/>
    <x v="4"/>
    <x v="1"/>
    <n v="6460"/>
    <s v="Mixed scrub-shrub wetland"/>
    <n v="6460"/>
    <s v="Brevard County       SJRWMD C-1 Diversion"/>
    <n v="358"/>
    <n v="142.86691173882392"/>
    <n v="0"/>
    <n v="0"/>
    <n v="308.3524294902918"/>
    <n v="51.334205407732874"/>
    <n v="142.86691173882392"/>
    <n v="1070.668157952402"/>
    <n v="308.3524294902918"/>
    <n v="434268.99257830984"/>
    <n v="0.28800000000000003"/>
    <n v="0.46899999999999997"/>
    <n v="109.45459575209568"/>
    <n v="51.334205407732874"/>
  </r>
  <r>
    <n v="3465"/>
    <n v="0"/>
    <x v="2"/>
    <x v="2"/>
    <x v="4"/>
    <s v="62-304.520 (7)(b),(19), F.A.C."/>
    <x v="4"/>
    <x v="4"/>
    <x v="13"/>
    <n v="6460"/>
    <s v="Mixed scrub-shrub wetland"/>
    <n v="6460"/>
    <s v="City of Fellsmere                      Indian River County"/>
    <n v="2385"/>
    <n v="726.73052377743647"/>
    <n v="0"/>
    <n v="0"/>
    <n v="4064.2864084790053"/>
    <n v="383.68984990259031"/>
    <n v="726.73052377743647"/>
    <n v="4064.2864084790053"/>
    <n v="4064.2864084790053"/>
    <n v="1554796.1958177965"/>
    <n v="1"/>
    <n v="1"/>
    <n v="383.68984990259031"/>
    <n v="383.68984990259031"/>
  </r>
  <r>
    <n v="4221"/>
    <n v="0"/>
    <x v="2"/>
    <x v="2"/>
    <x v="4"/>
    <s v="62-304.520 (7), F.A.C."/>
    <x v="4"/>
    <x v="4"/>
    <x v="13"/>
    <n v="6460"/>
    <s v="Mixed scrub-shrub wetland"/>
    <n v="6460"/>
    <s v="City of Fellsmere                      Indian River County"/>
    <n v="31"/>
    <n v="7.2539045262726534"/>
    <n v="0"/>
    <n v="0"/>
    <n v="40.106688870545121"/>
    <n v="4.3758380277671165"/>
    <n v="7.2539045262726534"/>
    <n v="40.106688870545121"/>
    <n v="40.106688870545121"/>
    <n v="16405.101735611948"/>
    <n v="1"/>
    <n v="1"/>
    <n v="4.3758380277671165"/>
    <n v="4.3758380277671165"/>
  </r>
  <r>
    <n v="877"/>
    <n v="0"/>
    <x v="2"/>
    <x v="3"/>
    <x v="4"/>
    <s v="62-304.520 (7)(b),(16), F.A.C."/>
    <x v="4"/>
    <x v="4"/>
    <x v="8"/>
    <n v="6460"/>
    <s v="Mixed scrub-shrub wetland"/>
    <n v="6460"/>
    <s v="City of Melbourne                 Brevard County"/>
    <n v="361"/>
    <n v="102.43374766275171"/>
    <n v="0"/>
    <n v="0"/>
    <n v="695.40969791351563"/>
    <n v="76.553961538931915"/>
    <n v="102.43374766275171"/>
    <n v="695.40969791351563"/>
    <n v="695.40969791351563"/>
    <n v="310034.01756892132"/>
    <n v="1"/>
    <n v="1"/>
    <n v="76.553961538931915"/>
    <n v="76.553961538931915"/>
  </r>
  <r>
    <n v="1440"/>
    <n v="0"/>
    <x v="2"/>
    <x v="3"/>
    <x v="4"/>
    <s v="62-304.520 (7), F.A.C."/>
    <x v="4"/>
    <x v="4"/>
    <x v="8"/>
    <n v="6460"/>
    <s v="Mixed scrub-shrub wetland"/>
    <n v="6460"/>
    <s v="City of Melbourne                 Brevard County"/>
    <n v="52"/>
    <n v="12.673626171318427"/>
    <n v="0"/>
    <n v="0"/>
    <n v="83.413434642765353"/>
    <n v="9.0335744541772911"/>
    <n v="12.673626171318427"/>
    <n v="83.413434642765353"/>
    <n v="83.413434642765353"/>
    <n v="37381.2893669638"/>
    <n v="1"/>
    <n v="1"/>
    <n v="9.0335744541772911"/>
    <n v="9.0335744541772911"/>
  </r>
  <r>
    <n v="1441"/>
    <n v="0"/>
    <x v="2"/>
    <x v="3"/>
    <x v="4"/>
    <s v="62-304.520 (7), F.A.C."/>
    <x v="4"/>
    <x v="4"/>
    <x v="8"/>
    <n v="6460"/>
    <s v="Mixed scrub-shrub wetland"/>
    <n v="6460"/>
    <s v="City of Melbourne                 Brevard County       SJRWMD C-1 Diversion"/>
    <n v="15"/>
    <n v="1.0535039742027936"/>
    <n v="0"/>
    <n v="0"/>
    <n v="2.4274946484166522"/>
    <n v="0.68561313217810982"/>
    <n v="1.0535039742027936"/>
    <n v="8.4288008625578197"/>
    <n v="2.4274946484166522"/>
    <n v="3232.2796345591232"/>
    <n v="0.28800000000000003"/>
    <n v="0.46899999999999997"/>
    <n v="1.4618616890791256"/>
    <n v="0.68561313217810982"/>
  </r>
  <r>
    <n v="906"/>
    <n v="0"/>
    <x v="2"/>
    <x v="3"/>
    <x v="4"/>
    <s v="62-304.520 (7)(b),(16), F.A.C."/>
    <x v="4"/>
    <x v="4"/>
    <x v="15"/>
    <n v="6460"/>
    <s v="Mixed scrub-shrub wetland"/>
    <n v="6460"/>
    <s v="City of Palm Bay            Brevard County"/>
    <n v="15"/>
    <n v="4.145038210207284"/>
    <n v="0"/>
    <n v="0"/>
    <n v="26.719703673162886"/>
    <n v="2.9271892540031046"/>
    <n v="4.145038210207284"/>
    <n v="26.719703673162886"/>
    <n v="26.719703673162886"/>
    <n v="12050.296353476166"/>
    <n v="1"/>
    <n v="1"/>
    <n v="2.9271892540031046"/>
    <n v="2.9271892540031046"/>
  </r>
  <r>
    <n v="1579"/>
    <n v="0"/>
    <x v="2"/>
    <x v="3"/>
    <x v="4"/>
    <s v="62-304.520 (7), F.A.C."/>
    <x v="4"/>
    <x v="4"/>
    <x v="15"/>
    <n v="6460"/>
    <s v="Mixed scrub-shrub wetland"/>
    <n v="6460"/>
    <s v="City of Palm Bay            Brevard County"/>
    <n v="193"/>
    <n v="39.442332135367231"/>
    <n v="0"/>
    <n v="0"/>
    <n v="261.73477075724469"/>
    <n v="29.015593133404163"/>
    <n v="39.442332135367231"/>
    <n v="261.73477075724469"/>
    <n v="261.73477075724469"/>
    <n v="111033.07648244131"/>
    <n v="1"/>
    <n v="1"/>
    <n v="29.015593133404163"/>
    <n v="29.015593133404163"/>
  </r>
  <r>
    <n v="4282"/>
    <n v="0"/>
    <x v="2"/>
    <x v="2"/>
    <x v="4"/>
    <s v="62-304.520 (7), F.A.C."/>
    <x v="4"/>
    <x v="4"/>
    <x v="15"/>
    <n v="6460"/>
    <s v="Mixed scrub-shrub wetland"/>
    <n v="6460"/>
    <s v="City of Palm Bay            Brevard County"/>
    <n v="234"/>
    <n v="51.381293041481904"/>
    <n v="0"/>
    <n v="0"/>
    <n v="290.88402510059996"/>
    <n v="28.128800195481169"/>
    <n v="51.381293041481904"/>
    <n v="290.88402510059996"/>
    <n v="290.88402510059996"/>
    <n v="113180.86662622617"/>
    <n v="1"/>
    <n v="1"/>
    <n v="28.128800195481169"/>
    <n v="28.128800195481169"/>
  </r>
  <r>
    <n v="1580"/>
    <n v="0"/>
    <x v="2"/>
    <x v="3"/>
    <x v="4"/>
    <s v="62-304.520 (7), F.A.C."/>
    <x v="4"/>
    <x v="4"/>
    <x v="15"/>
    <n v="6460"/>
    <s v="Mixed scrub-shrub wetland"/>
    <n v="6460"/>
    <s v="City of Palm Bay            Brevard County       SJRWMD C-1 Diversion"/>
    <n v="823"/>
    <n v="200.17750977350966"/>
    <n v="0"/>
    <n v="0"/>
    <n v="427.95011496141188"/>
    <n v="74.68246832228543"/>
    <n v="200.17750977350966"/>
    <n v="1485.9378991715689"/>
    <n v="427.95011496141188"/>
    <n v="638868.88050297147"/>
    <n v="0.28800000000000003"/>
    <n v="0.46899999999999997"/>
    <n v="159.23767232896682"/>
    <n v="74.68246832228543"/>
  </r>
  <r>
    <n v="3525"/>
    <n v="0"/>
    <x v="2"/>
    <x v="2"/>
    <x v="4"/>
    <s v="62-304.520 (7)(b),(19), F.A.C."/>
    <x v="4"/>
    <x v="4"/>
    <x v="16"/>
    <n v="6460"/>
    <s v="Mixed scrub-shrub wetland"/>
    <n v="6460"/>
    <s v="City of Sebastian      Indian River County"/>
    <n v="38"/>
    <n v="4.5161408982865066"/>
    <n v="0"/>
    <n v="0"/>
    <n v="32.160969129321458"/>
    <n v="3.7420432962506207"/>
    <n v="4.5161408982865066"/>
    <n v="32.160969129321458"/>
    <n v="32.160969129321458"/>
    <n v="14066.492952949551"/>
    <n v="1"/>
    <n v="1"/>
    <n v="3.7420432962506207"/>
    <n v="3.7420432962506207"/>
  </r>
  <r>
    <n v="4362"/>
    <n v="0"/>
    <x v="2"/>
    <x v="2"/>
    <x v="4"/>
    <s v="62-304.520 (7), F.A.C."/>
    <x v="4"/>
    <x v="4"/>
    <x v="16"/>
    <n v="6460"/>
    <s v="Mixed scrub-shrub wetland"/>
    <n v="6460"/>
    <s v="City of Sebastian      Indian River County"/>
    <n v="38"/>
    <n v="4.7226506985046166"/>
    <n v="0"/>
    <n v="0"/>
    <n v="36.676030161067231"/>
    <n v="4.4176323794963759"/>
    <n v="4.7226506985046166"/>
    <n v="36.676030161067231"/>
    <n v="36.676030161067231"/>
    <n v="16484.770340345276"/>
    <n v="1"/>
    <n v="1"/>
    <n v="4.4176323794963759"/>
    <n v="4.4176323794963759"/>
  </r>
  <r>
    <n v="2707"/>
    <n v="0"/>
    <x v="2"/>
    <x v="4"/>
    <x v="4"/>
    <s v="62-304.520 (8), F.A.C."/>
    <x v="4"/>
    <x v="4"/>
    <x v="17"/>
    <n v="6460"/>
    <s v="Mixed scrub-shrub wetland"/>
    <n v="6460"/>
    <s v="City of Vero Beach    Indian River County"/>
    <n v="5"/>
    <n v="0.15160163817526692"/>
    <n v="0"/>
    <n v="0"/>
    <n v="1.2066785950790273"/>
    <n v="0.15864264744946666"/>
    <n v="0.15160163817526692"/>
    <n v="1.2066785950790273"/>
    <n v="1.2066785950790273"/>
    <n v="558.27445271218937"/>
    <n v="1"/>
    <n v="1"/>
    <n v="0.15864264744946666"/>
    <n v="0.15864264744946666"/>
  </r>
  <r>
    <n v="1692"/>
    <n v="0"/>
    <x v="2"/>
    <x v="3"/>
    <x v="4"/>
    <s v="62-304.520 (7), F.A.C."/>
    <x v="4"/>
    <x v="4"/>
    <x v="14"/>
    <n v="6460"/>
    <s v="Mixed scrub-shrub wetland"/>
    <n v="6460"/>
    <s v="City of West Melbourne   Brevard County"/>
    <n v="9"/>
    <n v="2.046404244676101"/>
    <n v="0"/>
    <n v="0"/>
    <n v="9.4791333025776456"/>
    <n v="1.2088969760443624"/>
    <n v="2.046404244676101"/>
    <n v="9.4791333025776456"/>
    <n v="9.4791333025776456"/>
    <n v="6073.6433227944553"/>
    <n v="1"/>
    <n v="1"/>
    <n v="1.2088969760443624"/>
    <n v="1.2088969760443624"/>
  </r>
  <r>
    <n v="1693"/>
    <n v="0"/>
    <x v="2"/>
    <x v="3"/>
    <x v="4"/>
    <s v="62-304.520 (7), F.A.C."/>
    <x v="4"/>
    <x v="4"/>
    <x v="14"/>
    <n v="6460"/>
    <s v="Mixed scrub-shrub wetland"/>
    <n v="6460"/>
    <s v="City of West Melbourne   Brevard County       SJRWMD C-1 Diversion"/>
    <n v="88"/>
    <n v="20.398746786390344"/>
    <n v="0"/>
    <n v="0"/>
    <n v="39.753361344494721"/>
    <n v="7.3463867052349077"/>
    <n v="20.398746786390344"/>
    <n v="138.03250466838443"/>
    <n v="39.753361344494721"/>
    <n v="66738.376785539323"/>
    <n v="0.28800000000000003"/>
    <n v="0.46899999999999997"/>
    <n v="15.663937537814302"/>
    <n v="7.3463867052349077"/>
  </r>
  <r>
    <n v="2854"/>
    <n v="0"/>
    <x v="2"/>
    <x v="4"/>
    <x v="4"/>
    <s v="62-304.520 (8), F.A.C."/>
    <x v="4"/>
    <x v="4"/>
    <x v="18"/>
    <n v="6460"/>
    <s v="Mixed scrub-shrub wetland"/>
    <n v="6460"/>
    <s v="FDOT District 4                                       Indian River County"/>
    <n v="66"/>
    <n v="4.5912889284084626"/>
    <n v="0"/>
    <n v="0"/>
    <n v="35.149977182156711"/>
    <n v="4.0296793573814833"/>
    <n v="4.5912889284084626"/>
    <n v="35.149977182156711"/>
    <n v="35.149977182156711"/>
    <n v="14787.813739464966"/>
    <n v="1"/>
    <n v="1"/>
    <n v="4.0296793573814833"/>
    <n v="4.0296793573814833"/>
  </r>
  <r>
    <n v="3571"/>
    <n v="0"/>
    <x v="2"/>
    <x v="2"/>
    <x v="4"/>
    <s v="62-304.520 (7)(b),(19), F.A.C."/>
    <x v="4"/>
    <x v="4"/>
    <x v="18"/>
    <n v="6460"/>
    <s v="Mixed scrub-shrub wetland"/>
    <n v="6460"/>
    <s v="FDOT District 4                                       Indian River County"/>
    <n v="24"/>
    <n v="2.1602024439394274"/>
    <n v="0"/>
    <n v="0"/>
    <n v="13.966487980226923"/>
    <n v="1.5265663924924113"/>
    <n v="2.1602024439394274"/>
    <n v="13.966487980226923"/>
    <n v="13.966487980226923"/>
    <n v="5472.1774351262884"/>
    <n v="1"/>
    <n v="1"/>
    <n v="1.5265663924924113"/>
    <n v="1.5265663924924113"/>
  </r>
  <r>
    <n v="4445"/>
    <n v="0"/>
    <x v="2"/>
    <x v="2"/>
    <x v="4"/>
    <s v="62-304.520 (7), F.A.C."/>
    <x v="4"/>
    <x v="4"/>
    <x v="18"/>
    <n v="6460"/>
    <s v="Mixed scrub-shrub wetland"/>
    <n v="6460"/>
    <s v="FDOT District 4                                       Indian River County"/>
    <n v="33"/>
    <n v="2.1227245592360444"/>
    <n v="0"/>
    <n v="0"/>
    <n v="13.315660383652151"/>
    <n v="1.4221093061074979"/>
    <n v="2.1227245592360444"/>
    <n v="13.315660383652151"/>
    <n v="13.315660383652151"/>
    <n v="5581.1203532380214"/>
    <n v="1"/>
    <n v="1"/>
    <n v="1.4221093061074979"/>
    <n v="1.4221093061074979"/>
  </r>
  <r>
    <n v="3572"/>
    <n v="0"/>
    <x v="2"/>
    <x v="2"/>
    <x v="4"/>
    <s v="62-304.520 (7)(b),(19), F.A.C."/>
    <x v="4"/>
    <x v="4"/>
    <x v="18"/>
    <n v="6460"/>
    <s v="Mixed scrub-shrub wetland"/>
    <n v="6460"/>
    <s v="FDOT District 4                 City of Fellsmere                      Indian River County"/>
    <n v="41"/>
    <n v="2.7323200428559211"/>
    <n v="0"/>
    <n v="0"/>
    <n v="19.933996451852916"/>
    <n v="2.2753230004681524"/>
    <n v="2.7323200428559211"/>
    <n v="19.933996451852916"/>
    <n v="19.933996451852916"/>
    <n v="8370.2801687565152"/>
    <n v="1"/>
    <n v="1"/>
    <n v="2.2753230004681524"/>
    <n v="2.2753230004681524"/>
  </r>
  <r>
    <n v="3573"/>
    <n v="0"/>
    <x v="2"/>
    <x v="2"/>
    <x v="4"/>
    <s v="62-304.520 (7)(b),(19), F.A.C."/>
    <x v="4"/>
    <x v="4"/>
    <x v="18"/>
    <n v="6460"/>
    <s v="Mixed scrub-shrub wetland"/>
    <n v="6460"/>
    <s v="FDOT District 4       VLWCD          City of Fellsmere                      Indian River County"/>
    <n v="1"/>
    <n v="7.6510971413075252E-2"/>
    <n v="0"/>
    <n v="0"/>
    <n v="0.54473127880336492"/>
    <n v="5.5925785986047187E-2"/>
    <n v="7.6510971413075252E-2"/>
    <n v="0.54473127880336492"/>
    <n v="0.54473127880336492"/>
    <n v="216.34684218737689"/>
    <n v="1"/>
    <n v="1"/>
    <n v="5.5925785986047187E-2"/>
    <n v="5.5925785986047187E-2"/>
  </r>
  <r>
    <n v="2855"/>
    <n v="0"/>
    <x v="2"/>
    <x v="4"/>
    <x v="4"/>
    <s v="62-304.520 (8), F.A.C."/>
    <x v="4"/>
    <x v="4"/>
    <x v="18"/>
    <n v="6460"/>
    <s v="Mixed scrub-shrub wetland"/>
    <n v="6460"/>
    <s v="FDOT District 4 IRFWCD                                      Indian River County"/>
    <n v="3"/>
    <n v="1.4243631146270119E-2"/>
    <n v="0"/>
    <n v="0"/>
    <n v="0.10023892791187521"/>
    <n v="8.9375067134241058E-3"/>
    <n v="1.4243631146270119E-2"/>
    <n v="0.10023892791187521"/>
    <n v="0.10023892791187521"/>
    <n v="42.724029431217865"/>
    <n v="1"/>
    <n v="1"/>
    <n v="8.9375067134241058E-3"/>
    <n v="8.9375067134241058E-3"/>
  </r>
  <r>
    <n v="4522"/>
    <n v="0"/>
    <x v="2"/>
    <x v="2"/>
    <x v="4"/>
    <s v="62-304.520 (7), F.A.C."/>
    <x v="4"/>
    <x v="4"/>
    <x v="6"/>
    <n v="6460"/>
    <s v="Mixed scrub-shrub wetland"/>
    <n v="6460"/>
    <s v="FDOT District 5                                          Brevard County"/>
    <n v="26"/>
    <n v="3.9464237048516302"/>
    <n v="0"/>
    <n v="0"/>
    <n v="22.218159780616844"/>
    <n v="2.1083295470167407"/>
    <n v="3.9464237048516302"/>
    <n v="22.218159780616844"/>
    <n v="22.218159780616844"/>
    <n v="8919.8741622690613"/>
    <n v="1"/>
    <n v="1"/>
    <n v="2.1083295470167407"/>
    <n v="2.1083295470167407"/>
  </r>
  <r>
    <n v="1937"/>
    <n v="0"/>
    <x v="2"/>
    <x v="3"/>
    <x v="4"/>
    <s v="62-304.520 (7), F.A.C."/>
    <x v="4"/>
    <x v="4"/>
    <x v="6"/>
    <n v="6460"/>
    <s v="Mixed scrub-shrub wetland"/>
    <n v="6460"/>
    <s v="FDOT District 5                        Town of Malabar                  Brevard County"/>
    <n v="8"/>
    <n v="0.25909336939101468"/>
    <n v="0"/>
    <n v="0"/>
    <n v="1.8505673765447639"/>
    <n v="0.21877374487687348"/>
    <n v="0.25909336939101468"/>
    <n v="1.8505673765447639"/>
    <n v="1.8505673765447639"/>
    <n v="746.11053980733277"/>
    <n v="1"/>
    <n v="1"/>
    <n v="0.21877374487687348"/>
    <n v="0.21877374487687348"/>
  </r>
  <r>
    <n v="1938"/>
    <n v="0"/>
    <x v="2"/>
    <x v="3"/>
    <x v="4"/>
    <s v="62-304.520 (7), F.A.C."/>
    <x v="4"/>
    <x v="4"/>
    <x v="6"/>
    <n v="6460"/>
    <s v="Mixed scrub-shrub wetland"/>
    <n v="6460"/>
    <s v="FDOT District 5                    Town of Grant-Valkaria                      Brevard County"/>
    <n v="22"/>
    <n v="2.5078873797859691"/>
    <n v="0"/>
    <n v="0"/>
    <n v="17.465691492734969"/>
    <n v="1.8312161875126298"/>
    <n v="2.5078873797859691"/>
    <n v="17.465691492734969"/>
    <n v="17.465691492734969"/>
    <n v="6935.02230353699"/>
    <n v="1"/>
    <n v="1"/>
    <n v="1.8312161875126298"/>
    <n v="1.8312161875126298"/>
  </r>
  <r>
    <n v="4596"/>
    <n v="0"/>
    <x v="2"/>
    <x v="2"/>
    <x v="4"/>
    <s v="62-304.520 (7), F.A.C."/>
    <x v="4"/>
    <x v="4"/>
    <x v="19"/>
    <n v="6460"/>
    <s v="Mixed scrub-shrub wetland"/>
    <n v="6460"/>
    <s v="FWCD                                     Indian River County"/>
    <n v="18"/>
    <n v="0.78791780672695277"/>
    <n v="0"/>
    <n v="0"/>
    <n v="5.5826822431206331"/>
    <n v="0.63221345600811862"/>
    <n v="0.78791780672695277"/>
    <n v="5.5826822431206331"/>
    <n v="5.5826822431206331"/>
    <n v="2155.2304204902644"/>
    <n v="1"/>
    <n v="1"/>
    <n v="0.63221345600811862"/>
    <n v="0.63221345600811862"/>
  </r>
  <r>
    <n v="4597"/>
    <n v="0"/>
    <x v="2"/>
    <x v="2"/>
    <x v="4"/>
    <s v="62-304.520 (7), F.A.C."/>
    <x v="4"/>
    <x v="4"/>
    <x v="19"/>
    <n v="6460"/>
    <s v="Mixed scrub-shrub wetland"/>
    <n v="6460"/>
    <s v="FWCD               City of Fellsmere                      Indian River County"/>
    <n v="2"/>
    <n v="2.1337683556978321E-2"/>
    <n v="0"/>
    <n v="0"/>
    <n v="0.14277998800171474"/>
    <n v="1.344504767191481E-2"/>
    <n v="2.1337683556978321E-2"/>
    <n v="0.14277998800171474"/>
    <n v="0.14277998800171474"/>
    <n v="60.379470410421874"/>
    <n v="1"/>
    <n v="1"/>
    <n v="1.344504767191481E-2"/>
    <n v="1.344504767191481E-2"/>
  </r>
  <r>
    <n v="2972"/>
    <n v="0"/>
    <x v="2"/>
    <x v="4"/>
    <x v="4"/>
    <s v="62-304.520 (8), F.A.C."/>
    <x v="4"/>
    <x v="4"/>
    <x v="12"/>
    <n v="6460"/>
    <s v="Mixed scrub-shrub wetland"/>
    <n v="6460"/>
    <s v="Indian River County"/>
    <n v="1240"/>
    <n v="336.35088430687557"/>
    <n v="0"/>
    <n v="0"/>
    <n v="2235.154997706667"/>
    <n v="240.68543808048997"/>
    <n v="336.35088430687557"/>
    <n v="2235.154997706667"/>
    <n v="2235.154997706667"/>
    <n v="947918.65366742923"/>
    <n v="1"/>
    <n v="1"/>
    <n v="240.68543808048997"/>
    <n v="240.68543808048997"/>
  </r>
  <r>
    <n v="3650"/>
    <n v="0"/>
    <x v="2"/>
    <x v="2"/>
    <x v="4"/>
    <s v="62-304.520 (7)(b),(19), F.A.C."/>
    <x v="4"/>
    <x v="4"/>
    <x v="12"/>
    <n v="6460"/>
    <s v="Mixed scrub-shrub wetland"/>
    <n v="6460"/>
    <s v="Indian River County"/>
    <n v="1053"/>
    <n v="270.21623241041988"/>
    <n v="0"/>
    <n v="0"/>
    <n v="1400.341721257663"/>
    <n v="128.84313206271372"/>
    <n v="270.21623241041988"/>
    <n v="1400.341721257663"/>
    <n v="1400.341721257663"/>
    <n v="540435.64504712611"/>
    <n v="1"/>
    <n v="1"/>
    <n v="128.84313206271372"/>
    <n v="128.84313206271372"/>
  </r>
  <r>
    <n v="3835"/>
    <n v="0"/>
    <x v="2"/>
    <x v="2"/>
    <x v="4"/>
    <s v="62-304.520 (7)(b),(20), F.A.C."/>
    <x v="4"/>
    <x v="4"/>
    <x v="12"/>
    <n v="6460"/>
    <s v="Mixed scrub-shrub wetland"/>
    <n v="6460"/>
    <s v="Indian River County"/>
    <n v="9"/>
    <n v="1.3554147146659841"/>
    <n v="0"/>
    <n v="0"/>
    <n v="9.9311705500812142"/>
    <n v="1.2903760975582803"/>
    <n v="1.3554147146659841"/>
    <n v="9.9311705500812142"/>
    <n v="9.9311705500812142"/>
    <n v="4365.3266902452833"/>
    <n v="1"/>
    <n v="1"/>
    <n v="1.2903760975582803"/>
    <n v="1.2903760975582803"/>
  </r>
  <r>
    <n v="4686"/>
    <n v="0"/>
    <x v="2"/>
    <x v="2"/>
    <x v="4"/>
    <s v="62-304.520 (7), F.A.C."/>
    <x v="4"/>
    <x v="4"/>
    <x v="12"/>
    <n v="6460"/>
    <s v="Mixed scrub-shrub wetland"/>
    <n v="6460"/>
    <s v="Indian River County"/>
    <n v="1046"/>
    <n v="275.21848264530485"/>
    <n v="0"/>
    <n v="0"/>
    <n v="1498.4414451470141"/>
    <n v="143.91587021517088"/>
    <n v="275.21848264530485"/>
    <n v="1498.4414451470141"/>
    <n v="1498.4414451470141"/>
    <n v="581099.92037412536"/>
    <n v="1"/>
    <n v="1"/>
    <n v="143.91587021517088"/>
    <n v="143.91587021517088"/>
  </r>
  <r>
    <n v="5053"/>
    <n v="0"/>
    <x v="2"/>
    <x v="5"/>
    <x v="5"/>
    <s v="C-25 and South Indian River Lagoon"/>
    <x v="5"/>
    <x v="5"/>
    <x v="12"/>
    <n v="6460"/>
    <s v="Mixed scrub-shrub wetland"/>
    <n v="6460"/>
    <s v="Indian River County"/>
    <n v="3"/>
    <n v="9.6837486202836886E-4"/>
    <n v="0"/>
    <n v="0"/>
    <n v="6.0326430287118106E-3"/>
    <n v="5.6748168306445027E-4"/>
    <n v="9.6837486202836886E-4"/>
    <n v="6.0326430287118106E-3"/>
    <n v="6.0326430287118106E-3"/>
    <n v="2.3841817770132812"/>
    <n v="1"/>
    <n v="1"/>
    <n v="5.6748168306445027E-4"/>
    <n v="5.6748168306445027E-4"/>
  </r>
  <r>
    <n v="3131"/>
    <n v="0"/>
    <x v="2"/>
    <x v="4"/>
    <x v="4"/>
    <s v="62-304.520 (8), F.A.C."/>
    <x v="4"/>
    <x v="4"/>
    <x v="20"/>
    <n v="6460"/>
    <s v="Mixed scrub-shrub wetland"/>
    <n v="6460"/>
    <s v="IRFWCD                                      Indian River County"/>
    <n v="26"/>
    <n v="0.40684592312322826"/>
    <n v="0"/>
    <n v="0"/>
    <n v="2.9695600840769063"/>
    <n v="0.36378571704592982"/>
    <n v="0.40684592312322826"/>
    <n v="2.9695600840769063"/>
    <n v="2.9695600840769063"/>
    <n v="1235.0673928448882"/>
    <n v="1"/>
    <n v="1"/>
    <n v="0.36378571704592982"/>
    <n v="0.36378571704592982"/>
  </r>
  <r>
    <n v="2124"/>
    <n v="0"/>
    <x v="2"/>
    <x v="3"/>
    <x v="4"/>
    <s v="62-304.520 (7), F.A.C."/>
    <x v="4"/>
    <x v="4"/>
    <x v="22"/>
    <n v="6460"/>
    <s v="Mixed scrub-shrub wetland"/>
    <n v="6460"/>
    <s v="MTWCD                                    Brevard County       SJRWMD C-1 Diversion"/>
    <n v="26"/>
    <n v="1.7213769694481484"/>
    <n v="0"/>
    <n v="0"/>
    <n v="3.8627451223930285"/>
    <n v="0.76332260838129928"/>
    <n v="1.7213769694481484"/>
    <n v="13.41230945275357"/>
    <n v="3.8627451223930285"/>
    <n v="5381.262304650958"/>
    <n v="0.28800000000000003"/>
    <n v="0.46899999999999997"/>
    <n v="1.6275535359942417"/>
    <n v="0.76332260838129928"/>
  </r>
  <r>
    <n v="2125"/>
    <n v="0"/>
    <x v="2"/>
    <x v="3"/>
    <x v="4"/>
    <s v="62-304.520 (7), F.A.C."/>
    <x v="4"/>
    <x v="4"/>
    <x v="22"/>
    <n v="6460"/>
    <s v="Mixed scrub-shrub wetland"/>
    <n v="6460"/>
    <s v="MTWCD                        City of Palm Bay            Brevard County       SJRWMD C-1 Diversion"/>
    <n v="78"/>
    <n v="7.5641139884164632"/>
    <n v="0"/>
    <n v="0"/>
    <n v="12.251255730484399"/>
    <n v="2.0653416000938489"/>
    <n v="7.5641139884164632"/>
    <n v="42.539082397515266"/>
    <n v="12.251255730484399"/>
    <n v="17994.301139281732"/>
    <n v="0.28800000000000003"/>
    <n v="0.46899999999999997"/>
    <n v="4.4037134330359251"/>
    <n v="2.0653416000938489"/>
  </r>
  <r>
    <n v="2126"/>
    <n v="0"/>
    <x v="2"/>
    <x v="3"/>
    <x v="4"/>
    <s v="62-304.520 (7), F.A.C."/>
    <x v="4"/>
    <x v="4"/>
    <x v="22"/>
    <n v="6460"/>
    <s v="Mixed scrub-shrub wetland"/>
    <n v="6460"/>
    <s v="MTWCD                   City of Melbourne                 Brevard County       SJRWMD C-1 Diversion"/>
    <n v="8"/>
    <n v="0.96754906917635575"/>
    <n v="0"/>
    <n v="0"/>
    <n v="1.81774429929319"/>
    <n v="0.2965001886867864"/>
    <n v="0.96754906917635575"/>
    <n v="6.311612150323576"/>
    <n v="1.81774429929319"/>
    <n v="2627.8175183645349"/>
    <n v="0.28800000000000003"/>
    <n v="0.46899999999999997"/>
    <n v="0.63219656436415017"/>
    <n v="0.2965001886867864"/>
  </r>
  <r>
    <n v="3716"/>
    <n v="0"/>
    <x v="2"/>
    <x v="2"/>
    <x v="4"/>
    <s v="62-304.520 (7)(b),(19), F.A.C."/>
    <x v="4"/>
    <x v="4"/>
    <x v="21"/>
    <n v="6460"/>
    <s v="Mixed scrub-shrub wetland"/>
    <n v="6460"/>
    <s v="SRIDROW                                 Indian River County"/>
    <n v="6"/>
    <n v="0.75919976969679592"/>
    <n v="0"/>
    <n v="0"/>
    <n v="5.6867601584813254"/>
    <n v="0.603286418718881"/>
    <n v="0.75919976969679592"/>
    <n v="5.6867601584813254"/>
    <n v="5.6867601584813254"/>
    <n v="2409.1508877866286"/>
    <n v="1"/>
    <n v="1"/>
    <n v="0.603286418718881"/>
    <n v="0.603286418718881"/>
  </r>
  <r>
    <n v="3717"/>
    <n v="0"/>
    <x v="2"/>
    <x v="2"/>
    <x v="4"/>
    <s v="62-304.520 (7)(b),(19), F.A.C."/>
    <x v="4"/>
    <x v="4"/>
    <x v="21"/>
    <n v="6460"/>
    <s v="Mixed scrub-shrub wetland"/>
    <n v="6460"/>
    <s v="SRIDROW                           City of Sebastian      Indian River County"/>
    <n v="8"/>
    <n v="0.13713686196522351"/>
    <n v="0"/>
    <n v="0"/>
    <n v="0.98582494741744697"/>
    <n v="0.12611943176930998"/>
    <n v="0.13713686196522351"/>
    <n v="0.98582494741744697"/>
    <n v="0.98582494741744697"/>
    <n v="480.63291791072425"/>
    <n v="1"/>
    <n v="1"/>
    <n v="0.12611943176930998"/>
    <n v="0.12611943176930998"/>
  </r>
  <r>
    <n v="5149"/>
    <n v="0"/>
    <x v="2"/>
    <x v="5"/>
    <x v="5"/>
    <s v="C-25 and South Indian River Lagoon"/>
    <x v="5"/>
    <x v="5"/>
    <x v="23"/>
    <n v="6460"/>
    <s v="Mixed scrub-shrub wetland"/>
    <n v="6460"/>
    <s v="St. Lucie County"/>
    <n v="51"/>
    <n v="14.186973045381627"/>
    <n v="0"/>
    <n v="0"/>
    <n v="85.779206018757066"/>
    <n v="8.053925764819148"/>
    <n v="14.186973045381627"/>
    <n v="85.779206018757066"/>
    <n v="85.779206018757066"/>
    <n v="33821.634867140769"/>
    <n v="1"/>
    <n v="1"/>
    <n v="8.053925764819148"/>
    <n v="8.053925764819148"/>
  </r>
  <r>
    <n v="748"/>
    <n v="0"/>
    <x v="2"/>
    <x v="3"/>
    <x v="4"/>
    <s v="62-304.520 (12), F.A.C."/>
    <x v="5"/>
    <x v="0"/>
    <x v="24"/>
    <n v="6460"/>
    <s v="Mixed scrub-shrub wetland"/>
    <n v="6460"/>
    <s v="Town of Grant-Valkaria                      Brevard County"/>
    <n v="2"/>
    <n v="1.707930177684313E-2"/>
    <n v="0"/>
    <n v="0"/>
    <n v="0.10717547563981358"/>
    <n v="1.7614564143002109E-2"/>
    <n v="1.707930177684313E-2"/>
    <n v="0.10717547563981358"/>
    <n v="0.10717547563981358"/>
    <n v="39.55333701353878"/>
    <n v="1"/>
    <n v="1"/>
    <n v="1.7614564143002109E-2"/>
    <n v="1.7614564143002109E-2"/>
  </r>
  <r>
    <n v="2295"/>
    <n v="0"/>
    <x v="2"/>
    <x v="3"/>
    <x v="4"/>
    <s v="62-304.520 (7), F.A.C."/>
    <x v="4"/>
    <x v="4"/>
    <x v="24"/>
    <n v="6460"/>
    <s v="Mixed scrub-shrub wetland"/>
    <n v="6460"/>
    <s v="Town of Grant-Valkaria                      Brevard County"/>
    <n v="2414"/>
    <n v="718.55644966438092"/>
    <n v="0"/>
    <n v="0"/>
    <n v="4095.5318565722914"/>
    <n v="375.28865112332579"/>
    <n v="718.55644966438092"/>
    <n v="4095.5318565722914"/>
    <n v="4095.5318565722914"/>
    <n v="1586905.5180131888"/>
    <n v="1"/>
    <n v="1"/>
    <n v="375.28865112332579"/>
    <n v="375.28865112332579"/>
  </r>
  <r>
    <n v="4772"/>
    <n v="0"/>
    <x v="2"/>
    <x v="2"/>
    <x v="4"/>
    <s v="62-304.520 (7), F.A.C."/>
    <x v="4"/>
    <x v="4"/>
    <x v="24"/>
    <n v="6460"/>
    <s v="Mixed scrub-shrub wetland"/>
    <n v="6460"/>
    <s v="Town of Grant-Valkaria                      Brevard County"/>
    <n v="160"/>
    <n v="45.662666539515349"/>
    <n v="0"/>
    <n v="0"/>
    <n v="270.79291126620586"/>
    <n v="25.40909226437152"/>
    <n v="45.662666539515349"/>
    <n v="270.79291126620586"/>
    <n v="270.79291126620586"/>
    <n v="104666.05382035427"/>
    <n v="1"/>
    <n v="1"/>
    <n v="25.40909226437152"/>
    <n v="25.40909226437152"/>
  </r>
  <r>
    <n v="2296"/>
    <n v="0"/>
    <x v="2"/>
    <x v="3"/>
    <x v="4"/>
    <s v="62-304.520 (7), F.A.C."/>
    <x v="4"/>
    <x v="4"/>
    <x v="24"/>
    <n v="6460"/>
    <s v="Mixed scrub-shrub wetland"/>
    <n v="6460"/>
    <s v="Town of Grant-Valkaria                      Brevard County       SJRWMD C-1 Diversion"/>
    <n v="28"/>
    <n v="8.3393805325686756"/>
    <n v="0"/>
    <n v="0"/>
    <n v="15.756228069577249"/>
    <n v="2.6376686851745159"/>
    <n v="8.3393805325686756"/>
    <n v="54.709125241587664"/>
    <n v="15.756228069577249"/>
    <n v="22558.696196301975"/>
    <n v="0.28800000000000003"/>
    <n v="0.46899999999999997"/>
    <n v="5.6240270472804177"/>
    <n v="2.6376686851745159"/>
  </r>
  <r>
    <n v="2297"/>
    <n v="0"/>
    <x v="2"/>
    <x v="3"/>
    <x v="4"/>
    <s v="62-304.520 (7), F.A.C."/>
    <x v="4"/>
    <x v="4"/>
    <x v="24"/>
    <n v="6460"/>
    <s v="Mixed scrub-shrub wetland"/>
    <n v="6460"/>
    <s v="Town of Grant-Valkaria          City of Palm Bay            Brevard County"/>
    <n v="7"/>
    <n v="0.47866703638277908"/>
    <n v="0"/>
    <n v="0"/>
    <n v="2.4322638558154503"/>
    <n v="0.21149738029647544"/>
    <n v="0.47866703638277908"/>
    <n v="2.4322638558154503"/>
    <n v="2.4322638558154503"/>
    <n v="885.24326499960262"/>
    <n v="1"/>
    <n v="1"/>
    <n v="0.21149738029647544"/>
    <n v="0.21149738029647544"/>
  </r>
  <r>
    <n v="1581"/>
    <n v="0"/>
    <x v="2"/>
    <x v="3"/>
    <x v="4"/>
    <s v="62-304.520 (7), F.A.C."/>
    <x v="4"/>
    <x v="4"/>
    <x v="15"/>
    <n v="6460"/>
    <s v="Mixed scrub-shrub wetland"/>
    <n v="6460"/>
    <s v="Town of Grant-Valkaria          City of Palm Bay            Brevard County       SJRWMD C-1 Diversion"/>
    <n v="3"/>
    <n v="0.20054910510263449"/>
    <n v="0"/>
    <n v="0"/>
    <n v="0.48055826783448163"/>
    <n v="9.8024864532661557E-2"/>
    <n v="0.20054910510263449"/>
    <n v="1.6686050966475054"/>
    <n v="0.48055826783448163"/>
    <n v="651.89240878564306"/>
    <n v="0.28800000000000003"/>
    <n v="0.46899999999999997"/>
    <n v="0.20900823994170908"/>
    <n v="9.8024864532661557E-2"/>
  </r>
  <r>
    <n v="749"/>
    <n v="0"/>
    <x v="2"/>
    <x v="3"/>
    <x v="4"/>
    <s v="62-304.520 (12), F.A.C."/>
    <x v="5"/>
    <x v="0"/>
    <x v="24"/>
    <n v="6460"/>
    <s v="Mixed scrub-shrub wetland"/>
    <n v="6460"/>
    <s v="Town of Grant-Valkaria    Town of Malabar                  Brevard County"/>
    <n v="4"/>
    <n v="0.1142140409499931"/>
    <n v="0"/>
    <n v="0"/>
    <n v="0.53972939253812346"/>
    <n v="9.7360835115930508E-2"/>
    <n v="0.1142140409499931"/>
    <n v="0.53972939253812346"/>
    <n v="0.53972939253812346"/>
    <n v="243.73373726201078"/>
    <n v="1"/>
    <n v="1"/>
    <n v="9.7360835115930508E-2"/>
    <n v="9.7360835115930508E-2"/>
  </r>
  <r>
    <n v="2298"/>
    <n v="0"/>
    <x v="2"/>
    <x v="3"/>
    <x v="4"/>
    <s v="62-304.520 (7), F.A.C."/>
    <x v="4"/>
    <x v="4"/>
    <x v="24"/>
    <n v="6460"/>
    <s v="Mixed scrub-shrub wetland"/>
    <n v="6460"/>
    <s v="Town of Grant-Valkaria    Town of Malabar                  Brevard County"/>
    <n v="24"/>
    <n v="1.1490525899821071"/>
    <n v="0"/>
    <n v="0"/>
    <n v="5.9208985134177796"/>
    <n v="0.56022999135057194"/>
    <n v="1.1490525899821071"/>
    <n v="5.9208985134177796"/>
    <n v="5.9208985134177796"/>
    <n v="2267.0438073947994"/>
    <n v="1"/>
    <n v="1"/>
    <n v="0.56022999135057194"/>
    <n v="0.56022999135057194"/>
  </r>
  <r>
    <n v="761"/>
    <n v="0"/>
    <x v="2"/>
    <x v="3"/>
    <x v="4"/>
    <s v="62-304.520 (12), F.A.C."/>
    <x v="5"/>
    <x v="0"/>
    <x v="26"/>
    <n v="6460"/>
    <s v="Mixed scrub-shrub wetland"/>
    <n v="6460"/>
    <s v="Town of Malabar                  Brevard County"/>
    <n v="2"/>
    <n v="2.5278723657466452E-3"/>
    <n v="0"/>
    <n v="0"/>
    <n v="1.2070347748607768E-2"/>
    <n v="1.6758191769339881E-3"/>
    <n v="2.5278723657466452E-3"/>
    <n v="1.2070347748607768E-2"/>
    <n v="1.2070347748607768E-2"/>
    <n v="5.407977172883613"/>
    <n v="1"/>
    <n v="1"/>
    <n v="1.6758191769339881E-3"/>
    <n v="1.6758191769339881E-3"/>
  </r>
  <r>
    <n v="2406"/>
    <n v="0"/>
    <x v="2"/>
    <x v="3"/>
    <x v="4"/>
    <s v="62-304.520 (7), F.A.C."/>
    <x v="4"/>
    <x v="4"/>
    <x v="26"/>
    <n v="6460"/>
    <s v="Mixed scrub-shrub wetland"/>
    <n v="6460"/>
    <s v="Town of Malabar                  Brevard County"/>
    <n v="886"/>
    <n v="243.9036594432082"/>
    <n v="0"/>
    <n v="0"/>
    <n v="1457.9050775742382"/>
    <n v="144.53451362693625"/>
    <n v="243.9036594432082"/>
    <n v="1457.9050775742382"/>
    <n v="1457.9050775742382"/>
    <n v="566260.73893897957"/>
    <n v="1"/>
    <n v="1"/>
    <n v="144.53451362693625"/>
    <n v="144.53451362693625"/>
  </r>
  <r>
    <n v="2407"/>
    <n v="0"/>
    <x v="2"/>
    <x v="3"/>
    <x v="4"/>
    <s v="62-304.520 (7), F.A.C."/>
    <x v="4"/>
    <x v="4"/>
    <x v="26"/>
    <n v="6460"/>
    <s v="Mixed scrub-shrub wetland"/>
    <n v="6460"/>
    <s v="Town of Malabar      City of Palm Bay            Brevard County"/>
    <n v="3"/>
    <n v="0.13385030134610876"/>
    <n v="0"/>
    <n v="0"/>
    <n v="1.2961481798626773"/>
    <n v="0.18450191249645409"/>
    <n v="0.13385030134610876"/>
    <n v="1.2961481798626773"/>
    <n v="1.2961481798626773"/>
    <n v="520.66617608129604"/>
    <n v="1"/>
    <n v="1"/>
    <n v="0.18450191249645409"/>
    <n v="0.18450191249645409"/>
  </r>
  <r>
    <n v="1096"/>
    <n v="0"/>
    <x v="2"/>
    <x v="3"/>
    <x v="4"/>
    <s v="62-304.520 (7)(b),(16), F.A.C."/>
    <x v="4"/>
    <x v="4"/>
    <x v="34"/>
    <n v="6460"/>
    <s v="Mixed scrub-shrub wetland"/>
    <n v="6460"/>
    <s v="Town of Melbourne Village               Brevard County"/>
    <n v="1"/>
    <n v="3.5540435029547228E-2"/>
    <n v="0"/>
    <n v="0"/>
    <n v="0.35407112514657185"/>
    <n v="5.13257208877392E-2"/>
    <n v="3.5540435029547228E-2"/>
    <n v="0.35407112514657185"/>
    <n v="0.35407112514657185"/>
    <n v="139.39656406177829"/>
    <n v="1"/>
    <n v="1"/>
    <n v="5.13257208877392E-2"/>
    <n v="5.13257208877392E-2"/>
  </r>
  <r>
    <n v="1097"/>
    <n v="0"/>
    <x v="2"/>
    <x v="3"/>
    <x v="4"/>
    <s v="62-304.520 (7)(b),(16), F.A.C."/>
    <x v="4"/>
    <x v="4"/>
    <x v="34"/>
    <n v="6460"/>
    <s v="Mixed scrub-shrub wetland"/>
    <n v="6460"/>
    <s v="Town of Melbourne Village            City of West Melbourne   Brevard County"/>
    <n v="1"/>
    <n v="1.702363657952541E-4"/>
    <n v="0"/>
    <n v="0"/>
    <n v="1.6959775964440944E-3"/>
    <n v="2.4584685551784025E-4"/>
    <n v="1.702363657952541E-4"/>
    <n v="1.6959775964440944E-3"/>
    <n v="1.6959775964440944E-3"/>
    <n v="0.66770045021941249"/>
    <n v="1"/>
    <n v="1"/>
    <n v="2.4584685551784025E-4"/>
    <n v="2.4584685551784025E-4"/>
  </r>
  <r>
    <n v="2426"/>
    <n v="0"/>
    <x v="2"/>
    <x v="3"/>
    <x v="4"/>
    <s v="62-304.520 (7), F.A.C."/>
    <x v="4"/>
    <x v="4"/>
    <x v="9"/>
    <n v="6460"/>
    <s v="Mixed scrub-shrub wetland"/>
    <n v="6460"/>
    <s v="US Air Force                 City of Palm Bay            Brevard County       SJRWMD C-1 Diversion"/>
    <n v="96"/>
    <n v="32.465376589662242"/>
    <n v="0"/>
    <n v="0"/>
    <n v="73.877367427564096"/>
    <n v="11.127910400818758"/>
    <n v="32.465376589662242"/>
    <n v="256.51863690126419"/>
    <n v="73.877367427564096"/>
    <n v="114739.29252260299"/>
    <n v="0.28800000000000003"/>
    <n v="0.46899999999999997"/>
    <n v="23.72688784822763"/>
    <n v="11.127910400818758"/>
  </r>
  <r>
    <n v="3753"/>
    <n v="0"/>
    <x v="2"/>
    <x v="2"/>
    <x v="4"/>
    <s v="62-304.520 (7)(b),(19), F.A.C."/>
    <x v="4"/>
    <x v="4"/>
    <x v="28"/>
    <n v="6460"/>
    <s v="Mixed scrub-shrub wetland"/>
    <n v="6460"/>
    <s v="VLWCD          City of Fellsmere                      Indian River County"/>
    <n v="131"/>
    <n v="16.396225953440698"/>
    <n v="0"/>
    <n v="0"/>
    <n v="94.739562706620319"/>
    <n v="8.9294316214799831"/>
    <n v="16.396225953440698"/>
    <n v="94.739562706620319"/>
    <n v="94.739562706620319"/>
    <n v="36934.451324917041"/>
    <n v="1"/>
    <n v="1"/>
    <n v="8.9294316214799831"/>
    <n v="8.9294316214799831"/>
  </r>
  <r>
    <n v="1355"/>
    <n v="0"/>
    <x v="2"/>
    <x v="3"/>
    <x v="4"/>
    <s v="62-304.520 (7), F.A.C."/>
    <x v="4"/>
    <x v="4"/>
    <x v="1"/>
    <n v="6500"/>
    <s v="Non-vegetated Wetland"/>
    <n v="6500"/>
    <s v="Brevard County"/>
    <n v="17"/>
    <n v="2.2582430871481094"/>
    <n v="0"/>
    <n v="0"/>
    <n v="14.212725746317753"/>
    <n v="1.3429733995765187"/>
    <n v="2.2582430871481094"/>
    <n v="14.212725746317753"/>
    <n v="14.212725746317753"/>
    <n v="5469.5711543288126"/>
    <n v="1"/>
    <n v="1"/>
    <n v="1.3429733995765187"/>
    <n v="1.3429733995765187"/>
  </r>
  <r>
    <n v="2973"/>
    <n v="0"/>
    <x v="2"/>
    <x v="4"/>
    <x v="4"/>
    <s v="62-304.520 (8), F.A.C."/>
    <x v="4"/>
    <x v="4"/>
    <x v="12"/>
    <n v="6500"/>
    <s v="Non-vegetated Wetland"/>
    <n v="6500"/>
    <s v="Indian River County"/>
    <n v="23"/>
    <n v="2.0128941957888804"/>
    <n v="0"/>
    <n v="0"/>
    <n v="14.823498156208872"/>
    <n v="1.7503696497346724"/>
    <n v="2.0128941957888804"/>
    <n v="14.823498156208872"/>
    <n v="14.823498156208872"/>
    <n v="6300.5201278931163"/>
    <n v="1"/>
    <n v="1"/>
    <n v="1.7503696497346724"/>
    <n v="1.7503696497346724"/>
  </r>
  <r>
    <n v="4687"/>
    <n v="0"/>
    <x v="2"/>
    <x v="2"/>
    <x v="4"/>
    <s v="62-304.520 (7), F.A.C."/>
    <x v="4"/>
    <x v="4"/>
    <x v="12"/>
    <n v="6500"/>
    <s v="Non-vegetated Wetland"/>
    <n v="6500"/>
    <s v="Indian River County"/>
    <n v="26"/>
    <n v="2.4624616252223475"/>
    <n v="0"/>
    <n v="0"/>
    <n v="5.831418480577228"/>
    <n v="0.6160360570167851"/>
    <n v="2.4624616252223475"/>
    <n v="5.831418480577228"/>
    <n v="5.831418480577228"/>
    <n v="2465.1877451484302"/>
    <n v="1"/>
    <n v="1"/>
    <n v="0.6160360570167851"/>
    <n v="0.6160360570167851"/>
  </r>
  <r>
    <n v="3217"/>
    <n v="0"/>
    <x v="2"/>
    <x v="4"/>
    <x v="4"/>
    <s v="62-304.520 (8), F.A.C."/>
    <x v="4"/>
    <x v="4"/>
    <x v="25"/>
    <n v="6500"/>
    <s v="Non-vegetated Wetland"/>
    <n v="6500"/>
    <s v="Town of Indian River Shores                  Indian River County"/>
    <n v="187"/>
    <n v="37.522882659356078"/>
    <n v="0"/>
    <n v="0"/>
    <n v="252.18765286170739"/>
    <n v="25.227766025848549"/>
    <n v="37.522882659356078"/>
    <n v="252.18765286170739"/>
    <n v="252.18765286170739"/>
    <n v="100163.32474650825"/>
    <n v="1"/>
    <n v="1"/>
    <n v="25.227766025848549"/>
    <n v="25.227766025848549"/>
  </r>
  <r>
    <n v="3249"/>
    <n v="0"/>
    <x v="2"/>
    <x v="2"/>
    <x v="4"/>
    <s v="62-304.520 (7)(b),(18), F.A.C."/>
    <x v="4"/>
    <x v="4"/>
    <x v="1"/>
    <n v="6510"/>
    <s v="Tidal creek"/>
    <n v="6510"/>
    <s v="Brevard County"/>
    <n v="4"/>
    <n v="0.21879099937217791"/>
    <n v="0"/>
    <n v="0"/>
    <n v="0.99150687666277637"/>
    <n v="0.13068231455083548"/>
    <n v="0.21879099937217791"/>
    <n v="0.99150687666277637"/>
    <n v="0.99150687666277637"/>
    <n v="449.54902446124635"/>
    <n v="1"/>
    <n v="1"/>
    <n v="0.13068231455083548"/>
    <n v="0.13068231455083548"/>
  </r>
  <r>
    <n v="3798"/>
    <n v="0"/>
    <x v="2"/>
    <x v="2"/>
    <x v="4"/>
    <s v="62-304.520 (7)(b),(20), F.A.C."/>
    <x v="4"/>
    <x v="4"/>
    <x v="1"/>
    <n v="6510"/>
    <s v="Tidal creek"/>
    <n v="6510"/>
    <s v="Brevard County"/>
    <n v="1"/>
    <n v="5.3262263878230305E-2"/>
    <n v="0"/>
    <n v="0"/>
    <n v="0.22360314185934782"/>
    <n v="2.9454239358245815E-2"/>
    <n v="5.3262263878230305E-2"/>
    <n v="0.22360314185934782"/>
    <n v="0.22360314185934782"/>
    <n v="108.33689093750363"/>
    <n v="1"/>
    <n v="1"/>
    <n v="2.9454239358245815E-2"/>
    <n v="2.9454239358245815E-2"/>
  </r>
  <r>
    <n v="4164"/>
    <n v="0"/>
    <x v="2"/>
    <x v="2"/>
    <x v="4"/>
    <s v="62-304.520 (7), F.A.C."/>
    <x v="4"/>
    <x v="4"/>
    <x v="1"/>
    <n v="6510"/>
    <s v="Tidal creek"/>
    <n v="6510"/>
    <s v="Brevard County"/>
    <n v="51"/>
    <n v="3.3822754561798991"/>
    <n v="0"/>
    <n v="0"/>
    <n v="20.125586745228787"/>
    <n v="2.6279997454864295"/>
    <n v="3.3822754561798991"/>
    <n v="20.125586745228787"/>
    <n v="20.125586745228787"/>
    <n v="9410.869223745467"/>
    <n v="1"/>
    <n v="1"/>
    <n v="2.6279997454864295"/>
    <n v="2.6279997454864295"/>
  </r>
  <r>
    <n v="1582"/>
    <n v="0"/>
    <x v="2"/>
    <x v="3"/>
    <x v="4"/>
    <s v="62-304.520 (7), F.A.C."/>
    <x v="4"/>
    <x v="4"/>
    <x v="15"/>
    <n v="6510"/>
    <s v="Tidal creek"/>
    <n v="6510"/>
    <s v="City of Palm Bay            Brevard County"/>
    <n v="3"/>
    <n v="0.30238126507690832"/>
    <n v="0"/>
    <n v="0"/>
    <n v="1.7175089497241289"/>
    <n v="0.2249062069389261"/>
    <n v="0.30238126507690832"/>
    <n v="1.7175089497241289"/>
    <n v="1.7175089497241289"/>
    <n v="745.63091755955679"/>
    <n v="1"/>
    <n v="1"/>
    <n v="0.2249062069389261"/>
    <n v="0.2249062069389261"/>
  </r>
  <r>
    <n v="4283"/>
    <n v="0"/>
    <x v="2"/>
    <x v="2"/>
    <x v="4"/>
    <s v="62-304.520 (7), F.A.C."/>
    <x v="4"/>
    <x v="4"/>
    <x v="15"/>
    <n v="6510"/>
    <s v="Tidal creek"/>
    <n v="6510"/>
    <s v="City of Palm Bay            Brevard County"/>
    <n v="6"/>
    <n v="0.43142795863257355"/>
    <n v="0"/>
    <n v="0"/>
    <n v="2.2699130171867958"/>
    <n v="0.29008816484640965"/>
    <n v="0.43142795863257355"/>
    <n v="2.2699130171867958"/>
    <n v="2.2699130171867958"/>
    <n v="1055.6879754684935"/>
    <n v="1"/>
    <n v="1"/>
    <n v="0.29008816484640965"/>
    <n v="0.29008816484640965"/>
  </r>
  <r>
    <n v="5150"/>
    <n v="0"/>
    <x v="2"/>
    <x v="5"/>
    <x v="5"/>
    <s v="C-25 and South Indian River Lagoon"/>
    <x v="5"/>
    <x v="5"/>
    <x v="23"/>
    <n v="6510"/>
    <s v="Tidal creek"/>
    <n v="6510"/>
    <s v="St. Lucie County"/>
    <n v="394"/>
    <n v="106.79369922165125"/>
    <n v="0"/>
    <n v="0"/>
    <n v="578.31952145934963"/>
    <n v="54.606807840751536"/>
    <n v="106.79369922165125"/>
    <n v="578.31952145934963"/>
    <n v="578.31952145934963"/>
    <n v="221397.78196274745"/>
    <n v="1"/>
    <n v="1"/>
    <n v="54.606807840751536"/>
    <n v="54.606807840751536"/>
  </r>
  <r>
    <n v="750"/>
    <n v="0"/>
    <x v="2"/>
    <x v="3"/>
    <x v="4"/>
    <s v="62-304.520 (12), F.A.C."/>
    <x v="5"/>
    <x v="0"/>
    <x v="24"/>
    <n v="6510"/>
    <s v="Tidal creek"/>
    <n v="6510"/>
    <s v="Town of Grant-Valkaria                      Brevard County"/>
    <n v="1"/>
    <n v="2.5879126975489282E-2"/>
    <n v="0"/>
    <n v="0"/>
    <n v="0.12606023616912515"/>
    <n v="1.9254622957748799E-2"/>
    <n v="2.5879126975489282E-2"/>
    <n v="0.12606023616912515"/>
    <n v="0.12606023616912515"/>
    <n v="54.489981622353035"/>
    <n v="1"/>
    <n v="1"/>
    <n v="1.9254622957748799E-2"/>
    <n v="1.9254622957748799E-2"/>
  </r>
  <r>
    <n v="2299"/>
    <n v="0"/>
    <x v="2"/>
    <x v="3"/>
    <x v="4"/>
    <s v="62-304.520 (7), F.A.C."/>
    <x v="4"/>
    <x v="4"/>
    <x v="24"/>
    <n v="6510"/>
    <s v="Tidal creek"/>
    <n v="6510"/>
    <s v="Town of Grant-Valkaria                      Brevard County"/>
    <n v="1"/>
    <n v="1.3542374828330193E-3"/>
    <n v="0"/>
    <n v="0"/>
    <n v="6.596648220656769E-3"/>
    <n v="1.0075815985561315E-3"/>
    <n v="1.3542374828330193E-3"/>
    <n v="6.596648220656769E-3"/>
    <n v="6.596648220656769E-3"/>
    <n v="2.8514244557694433"/>
    <n v="1"/>
    <n v="1"/>
    <n v="1.0075815985561315E-3"/>
    <n v="1.0075815985561315E-3"/>
  </r>
  <r>
    <n v="751"/>
    <n v="0"/>
    <x v="2"/>
    <x v="3"/>
    <x v="4"/>
    <s v="62-304.520 (12), F.A.C."/>
    <x v="5"/>
    <x v="0"/>
    <x v="24"/>
    <n v="6510"/>
    <s v="Tidal creek"/>
    <n v="6510"/>
    <s v="Town of Grant-Valkaria    Town of Malabar                  Brevard County"/>
    <n v="1"/>
    <n v="1.020754056161534E-2"/>
    <n v="0"/>
    <n v="0"/>
    <n v="3.8976436874030407E-2"/>
    <n v="3.7602323793804512E-3"/>
    <n v="1.020754056161534E-2"/>
    <n v="3.8976436874030407E-2"/>
    <n v="3.8976436874030407E-2"/>
    <n v="14.590558605579353"/>
    <n v="1"/>
    <n v="1"/>
    <n v="3.7602323793804512E-3"/>
    <n v="3.7602323793804512E-3"/>
  </r>
  <r>
    <n v="762"/>
    <n v="0"/>
    <x v="2"/>
    <x v="3"/>
    <x v="4"/>
    <s v="62-304.520 (12), F.A.C."/>
    <x v="5"/>
    <x v="0"/>
    <x v="26"/>
    <n v="6510"/>
    <s v="Tidal creek"/>
    <n v="6510"/>
    <s v="Town of Malabar                  Brevard County"/>
    <n v="15"/>
    <n v="0.44090306031133453"/>
    <n v="0"/>
    <n v="0"/>
    <n v="1.6777761000062477"/>
    <n v="0.61095679762774835"/>
    <n v="0.44090306031133453"/>
    <n v="1.6777761000062477"/>
    <n v="1.6777761000062477"/>
    <n v="772.17944933391709"/>
    <n v="1"/>
    <n v="1"/>
    <n v="0.61095679762774835"/>
    <n v="0.61095679762774835"/>
  </r>
  <r>
    <n v="2300"/>
    <n v="0"/>
    <x v="2"/>
    <x v="3"/>
    <x v="4"/>
    <s v="62-304.520 (7), F.A.C."/>
    <x v="4"/>
    <x v="4"/>
    <x v="24"/>
    <n v="7100"/>
    <s v="Beaches other than swimming beaches"/>
    <n v="7100"/>
    <s v="Town of Grant-Valkaria                      Brevard County"/>
    <n v="3"/>
    <n v="0.24631747135267845"/>
    <n v="0.41563110697913075"/>
    <n v="4.7113656570420402E-2"/>
    <m/>
    <m/>
    <m/>
    <n v="0.41563110697913075"/>
    <n v="0.41563110697913075"/>
    <n v="201.34259512979452"/>
    <n v="1"/>
    <n v="1"/>
    <n v="4.7113656570420402E-2"/>
    <n v="4.7113656570420402E-2"/>
  </r>
  <r>
    <n v="4688"/>
    <n v="0"/>
    <x v="2"/>
    <x v="2"/>
    <x v="4"/>
    <s v="62-304.520 (7), F.A.C."/>
    <x v="4"/>
    <x v="4"/>
    <x v="12"/>
    <n v="7200"/>
    <s v="Sand other than beaches"/>
    <n v="3000"/>
    <s v="Indian River County"/>
    <n v="6"/>
    <n v="5.8761169776116701E-2"/>
    <n v="0"/>
    <n v="0"/>
    <m/>
    <m/>
    <m/>
    <n v="0.19240737745675807"/>
    <n v="0.19240737745675807"/>
    <n v="86.673466989732972"/>
    <n v="1"/>
    <n v="1"/>
    <n v="2.4843567314441879E-2"/>
    <n v="2.4843567314441879E-2"/>
  </r>
  <r>
    <n v="1583"/>
    <n v="0"/>
    <x v="2"/>
    <x v="3"/>
    <x v="4"/>
    <s v="62-304.520 (7), F.A.C."/>
    <x v="4"/>
    <x v="4"/>
    <x v="15"/>
    <n v="7200"/>
    <s v="Sand other than beaches"/>
    <n v="7200"/>
    <s v="City of Palm Bay            Brevard County"/>
    <n v="2"/>
    <n v="4.8187927281157179E-2"/>
    <n v="0.30132345057001236"/>
    <n v="4.7425404190620149E-2"/>
    <m/>
    <m/>
    <m/>
    <n v="0.30132345057001236"/>
    <n v="0.30132345057001236"/>
    <n v="128.77730740641167"/>
    <n v="1"/>
    <n v="1"/>
    <n v="4.7425404190620149E-2"/>
    <n v="4.7425404190620149E-2"/>
  </r>
  <r>
    <n v="1356"/>
    <n v="0"/>
    <x v="2"/>
    <x v="3"/>
    <x v="4"/>
    <s v="62-304.520 (7), F.A.C."/>
    <x v="4"/>
    <x v="4"/>
    <x v="1"/>
    <n v="7200"/>
    <s v="Sand other than beaches"/>
    <n v="7200"/>
    <s v="Brevard County"/>
    <n v="2"/>
    <n v="9.0989885423457234E-2"/>
    <n v="0.56720704508083886"/>
    <n v="8.911431114068244E-2"/>
    <m/>
    <m/>
    <m/>
    <n v="0.56720704508083886"/>
    <n v="0.56720704508083886"/>
    <n v="242.73118674408755"/>
    <n v="1"/>
    <n v="1"/>
    <n v="8.911431114068244E-2"/>
    <n v="8.911431114068244E-2"/>
  </r>
  <r>
    <n v="2408"/>
    <n v="0"/>
    <x v="2"/>
    <x v="3"/>
    <x v="4"/>
    <s v="62-304.520 (7), F.A.C."/>
    <x v="4"/>
    <x v="4"/>
    <x v="26"/>
    <n v="7200"/>
    <s v="Sand other than beaches"/>
    <n v="7200"/>
    <s v="Town of Malabar                  Brevard County"/>
    <n v="6"/>
    <n v="0.56701171665977945"/>
    <n v="2.9695877105769739"/>
    <n v="0.43014165336510574"/>
    <m/>
    <m/>
    <m/>
    <n v="2.9695877105769739"/>
    <n v="2.9695877105769739"/>
    <n v="1388.1303259906963"/>
    <n v="1"/>
    <n v="1"/>
    <n v="0.43014165336510574"/>
    <n v="0.43014165336510574"/>
  </r>
  <r>
    <n v="4773"/>
    <n v="0"/>
    <x v="2"/>
    <x v="2"/>
    <x v="4"/>
    <s v="62-304.520 (7), F.A.C."/>
    <x v="4"/>
    <x v="4"/>
    <x v="24"/>
    <n v="7200"/>
    <s v="Sand other than beaches"/>
    <n v="7200"/>
    <s v="Town of Grant-Valkaria                      Brevard County"/>
    <n v="13"/>
    <n v="3.1913694772244079"/>
    <n v="13.525032679481757"/>
    <n v="1.77869775809786"/>
    <m/>
    <m/>
    <m/>
    <n v="13.525032679481757"/>
    <n v="13.525032679481757"/>
    <n v="6823.0574717183226"/>
    <n v="1"/>
    <n v="1"/>
    <n v="1.77869775809786"/>
    <n v="1.77869775809786"/>
  </r>
  <r>
    <n v="4077"/>
    <n v="0"/>
    <x v="2"/>
    <x v="2"/>
    <x v="4"/>
    <s v="62-304.520 (7), F.A.C."/>
    <x v="4"/>
    <x v="4"/>
    <x v="11"/>
    <n v="7400"/>
    <s v="Disturbed land"/>
    <n v="2000"/>
    <s v="FWCD                                     Indian River County"/>
    <n v="1"/>
    <n v="4.2206213198973784E-5"/>
    <n v="2.643770214181298E-4"/>
    <n v="4.1314941761255064E-5"/>
    <m/>
    <m/>
    <m/>
    <n v="2.643770214181298E-4"/>
    <n v="2.643770214181298E-4"/>
    <n v="7.6847056448022061E-2"/>
    <n v="1"/>
    <n v="1"/>
    <n v="4.1314941761255064E-5"/>
    <n v="4.1314941761255064E-5"/>
  </r>
  <r>
    <n v="2607"/>
    <n v="0"/>
    <x v="2"/>
    <x v="4"/>
    <x v="4"/>
    <s v="62-304.520 (8), F.A.C."/>
    <x v="4"/>
    <x v="4"/>
    <x v="11"/>
    <n v="7400"/>
    <s v="Disturbed land"/>
    <n v="2000"/>
    <s v="Indian River County"/>
    <n v="16"/>
    <n v="1.7275332599466839"/>
    <n v="7.5424749514136566"/>
    <n v="0.82788995076490635"/>
    <m/>
    <m/>
    <m/>
    <n v="7.5424749514136566"/>
    <n v="7.5424749514136566"/>
    <n v="4518.581644850824"/>
    <n v="1"/>
    <n v="1"/>
    <n v="0.82788995076490635"/>
    <n v="0.82788995076490635"/>
  </r>
  <r>
    <n v="4078"/>
    <n v="0"/>
    <x v="2"/>
    <x v="2"/>
    <x v="4"/>
    <s v="62-304.520 (7), F.A.C."/>
    <x v="4"/>
    <x v="4"/>
    <x v="11"/>
    <n v="7400"/>
    <s v="Disturbed land"/>
    <n v="2000"/>
    <s v="Indian River County"/>
    <n v="10"/>
    <n v="5.7645466201635645E-2"/>
    <n v="0.24727509624361499"/>
    <n v="2.4415615637868815E-2"/>
    <m/>
    <m/>
    <m/>
    <n v="0.24727509624361499"/>
    <n v="0.24727509624361499"/>
    <n v="111.13901052347165"/>
    <n v="1"/>
    <n v="1"/>
    <n v="2.4415615637868815E-2"/>
    <n v="2.4415615637868815E-2"/>
  </r>
  <r>
    <n v="4853"/>
    <n v="0"/>
    <x v="2"/>
    <x v="5"/>
    <x v="5"/>
    <s v="C-25 and South Indian River Lagoon"/>
    <x v="5"/>
    <x v="5"/>
    <x v="11"/>
    <n v="7400"/>
    <s v="Disturbed land"/>
    <n v="2000"/>
    <s v="St. Lucie County"/>
    <n v="30"/>
    <n v="9.926860058682152"/>
    <n v="50.556001478317015"/>
    <n v="6.1489741099748159"/>
    <m/>
    <m/>
    <m/>
    <n v="50.556001478317015"/>
    <n v="50.556001478317015"/>
    <n v="23624.055797254823"/>
    <n v="1"/>
    <n v="1"/>
    <n v="6.1489741099748159"/>
    <n v="6.1489741099748159"/>
  </r>
  <r>
    <n v="5151"/>
    <n v="0"/>
    <x v="2"/>
    <x v="5"/>
    <x v="5"/>
    <s v="C-25 and South Indian River Lagoon"/>
    <x v="5"/>
    <x v="5"/>
    <x v="23"/>
    <n v="7400"/>
    <s v="Disturbed land"/>
    <n v="3000"/>
    <s v="St. Lucie County"/>
    <n v="5"/>
    <n v="2.2089114083858781E-2"/>
    <n v="0"/>
    <n v="0"/>
    <m/>
    <m/>
    <m/>
    <n v="0.14305806765416437"/>
    <n v="0.14305806765416437"/>
    <n v="65.598464350989389"/>
    <n v="1"/>
    <n v="1"/>
    <n v="1.7629830536230691E-2"/>
    <n v="1.7629830536230691E-2"/>
  </r>
  <r>
    <n v="4285"/>
    <n v="0"/>
    <x v="2"/>
    <x v="2"/>
    <x v="4"/>
    <s v="62-304.520 (7), F.A.C."/>
    <x v="4"/>
    <x v="4"/>
    <x v="15"/>
    <n v="7400"/>
    <s v="Disturbed land"/>
    <n v="7400"/>
    <s v="City of Palm Bay            Brevard County       SJRWMD C-1 Diversion"/>
    <n v="1"/>
    <n v="2.0419700262553508E-4"/>
    <n v="4.9501776263132543E-4"/>
    <n v="1.1403554531174911E-4"/>
    <m/>
    <m/>
    <m/>
    <n v="1.7188116758032131E-3"/>
    <n v="4.9501776263132543E-4"/>
    <n v="0.77929316178749075"/>
    <n v="0.28800000000000003"/>
    <n v="0.46899999999999997"/>
    <n v="2.4314615205063778E-4"/>
    <n v="1.1403554531174911E-4"/>
  </r>
  <r>
    <n v="4166"/>
    <n v="0"/>
    <x v="2"/>
    <x v="2"/>
    <x v="4"/>
    <s v="62-304.520 (7), F.A.C."/>
    <x v="4"/>
    <x v="4"/>
    <x v="1"/>
    <n v="7400"/>
    <s v="Disturbed land"/>
    <n v="7400"/>
    <s v="Brevard County       SJRWMD C-1 Diversion"/>
    <n v="7"/>
    <n v="5.4404933724536081E-3"/>
    <n v="8.8748475984090618E-3"/>
    <n v="1.563396787396332E-3"/>
    <m/>
    <m/>
    <m/>
    <n v="3.0815443050031463E-2"/>
    <n v="8.8748475984090618E-3"/>
    <n v="13.667177826005066"/>
    <n v="0.28800000000000003"/>
    <n v="0.46899999999999997"/>
    <n v="3.3334686298429257E-3"/>
    <n v="1.563396787396332E-3"/>
  </r>
  <r>
    <n v="1586"/>
    <n v="0"/>
    <x v="2"/>
    <x v="3"/>
    <x v="4"/>
    <s v="62-304.520 (7), F.A.C."/>
    <x v="4"/>
    <x v="4"/>
    <x v="15"/>
    <n v="7400"/>
    <s v="Disturbed land"/>
    <n v="7400"/>
    <s v="Town of Grant-Valkaria          City of Palm Bay            Brevard County       SJRWMD C-1 Diversion"/>
    <n v="3"/>
    <n v="5.643286835107968E-3"/>
    <n v="9.8012971143270969E-3"/>
    <n v="1.5293338941364028E-3"/>
    <m/>
    <m/>
    <m/>
    <n v="3.403228164696908E-2"/>
    <n v="9.8012971143270969E-3"/>
    <n v="14.03779631901174"/>
    <n v="0.28800000000000003"/>
    <n v="0.46899999999999997"/>
    <n v="3.2608398595658913E-3"/>
    <n v="1.5293338941364028E-3"/>
  </r>
  <r>
    <n v="1940"/>
    <n v="0"/>
    <x v="2"/>
    <x v="3"/>
    <x v="4"/>
    <s v="62-304.520 (7), F.A.C."/>
    <x v="4"/>
    <x v="4"/>
    <x v="6"/>
    <n v="7400"/>
    <s v="Disturbed land"/>
    <n v="7400"/>
    <s v="FDOT District 5                        Town of Malabar                  Brevard County"/>
    <n v="3"/>
    <n v="8.3128420284242811E-3"/>
    <n v="2.6202446906538664E-2"/>
    <n v="3.1684871989926693E-3"/>
    <m/>
    <m/>
    <m/>
    <n v="2.6202446906538664E-2"/>
    <n v="2.6202446906538664E-2"/>
    <n v="11.780886540080383"/>
    <n v="1"/>
    <n v="1"/>
    <n v="3.1684871989926693E-3"/>
    <n v="3.1684871989926693E-3"/>
  </r>
  <r>
    <n v="1939"/>
    <n v="0"/>
    <x v="2"/>
    <x v="3"/>
    <x v="4"/>
    <s v="62-304.520 (7), F.A.C."/>
    <x v="4"/>
    <x v="4"/>
    <x v="6"/>
    <n v="7400"/>
    <s v="Disturbed land"/>
    <n v="7400"/>
    <s v="FDOT District 5                                       City of West Melbourne   Brevard County       SJRWMD C-1 Diversion"/>
    <n v="2"/>
    <n v="7.7908105263960383E-3"/>
    <n v="1.8771764771899183E-2"/>
    <n v="3.7093715462432598E-3"/>
    <m/>
    <m/>
    <m/>
    <n v="6.5179738791316597E-2"/>
    <n v="1.8771764771899183E-2"/>
    <n v="29.497975945994163"/>
    <n v="0.28800000000000003"/>
    <n v="0.46899999999999997"/>
    <n v="7.9091077745058851E-3"/>
    <n v="3.7093715462432598E-3"/>
  </r>
  <r>
    <n v="2302"/>
    <n v="0"/>
    <x v="2"/>
    <x v="3"/>
    <x v="4"/>
    <s v="62-304.520 (7), F.A.C."/>
    <x v="4"/>
    <x v="4"/>
    <x v="24"/>
    <n v="7400"/>
    <s v="Disturbed land"/>
    <n v="7400"/>
    <s v="Town of Grant-Valkaria          City of Palm Bay            Brevard County"/>
    <n v="1"/>
    <n v="3.9763340534291598E-2"/>
    <n v="0.19740994692462091"/>
    <n v="2.4003357329431457E-2"/>
    <m/>
    <m/>
    <m/>
    <n v="0.19740994692462091"/>
    <n v="0.19740994692462091"/>
    <n v="91.63056125989884"/>
    <n v="1"/>
    <n v="1"/>
    <n v="2.4003357329431457E-2"/>
    <n v="2.4003357329431457E-2"/>
  </r>
  <r>
    <n v="2303"/>
    <n v="0"/>
    <x v="2"/>
    <x v="3"/>
    <x v="4"/>
    <s v="62-304.520 (7), F.A.C."/>
    <x v="4"/>
    <x v="4"/>
    <x v="24"/>
    <n v="7400"/>
    <s v="Disturbed land"/>
    <n v="7400"/>
    <s v="Town of Grant-Valkaria    Town of Malabar                  Brevard County"/>
    <n v="2"/>
    <n v="6.6899073056996425E-2"/>
    <n v="0.30334980034241565"/>
    <n v="4.1385787758324022E-2"/>
    <m/>
    <m/>
    <m/>
    <n v="0.30334980034241565"/>
    <n v="0.30334980034241565"/>
    <n v="148.29803526419224"/>
    <n v="1"/>
    <n v="1"/>
    <n v="4.1385787758324022E-2"/>
    <n v="4.1385787758324022E-2"/>
  </r>
  <r>
    <n v="2128"/>
    <n v="0"/>
    <x v="2"/>
    <x v="3"/>
    <x v="4"/>
    <s v="62-304.520 (7), F.A.C."/>
    <x v="4"/>
    <x v="4"/>
    <x v="22"/>
    <n v="7400"/>
    <s v="Disturbed land"/>
    <n v="7400"/>
    <s v="MTWCD                                 City of West Melbourne   Brevard County       SJRWMD C-1 Diversion"/>
    <n v="6"/>
    <n v="0.26424817940853107"/>
    <n v="0.52586784713221124"/>
    <n v="0.11946612898732045"/>
    <m/>
    <m/>
    <m/>
    <n v="1.825930024764622"/>
    <n v="0.52586784713221124"/>
    <n v="896.07959767015359"/>
    <n v="0.28800000000000003"/>
    <n v="0.46899999999999997"/>
    <n v="0.25472522172136558"/>
    <n v="0.11946612898732045"/>
  </r>
  <r>
    <n v="1357"/>
    <n v="0"/>
    <x v="2"/>
    <x v="3"/>
    <x v="4"/>
    <s v="62-304.520 (7), F.A.C."/>
    <x v="4"/>
    <x v="4"/>
    <x v="1"/>
    <n v="7400"/>
    <s v="Disturbed land"/>
    <n v="7400"/>
    <s v="Brevard County"/>
    <n v="8"/>
    <n v="0.1900338775139736"/>
    <n v="0.95781951242756247"/>
    <n v="0.12296812573585372"/>
    <m/>
    <m/>
    <m/>
    <n v="0.95781951242756247"/>
    <n v="0.95781951242756247"/>
    <n v="452.87871679812957"/>
    <n v="1"/>
    <n v="1"/>
    <n v="0.12296812573585372"/>
    <n v="0.12296812573585372"/>
  </r>
  <r>
    <n v="4524"/>
    <n v="0"/>
    <x v="2"/>
    <x v="2"/>
    <x v="4"/>
    <s v="62-304.520 (7), F.A.C."/>
    <x v="4"/>
    <x v="4"/>
    <x v="6"/>
    <n v="7400"/>
    <s v="Disturbed land"/>
    <n v="7400"/>
    <s v="FDOT District 5                              City of Palm Bay            Brevard County"/>
    <n v="6"/>
    <n v="0.32321140445851793"/>
    <n v="1.1357980284438569"/>
    <n v="0.11192844180558628"/>
    <m/>
    <m/>
    <m/>
    <n v="1.1357980284438569"/>
    <n v="1.1357980284438569"/>
    <n v="628.7466674379765"/>
    <n v="1"/>
    <n v="1"/>
    <n v="0.11192844180558628"/>
    <n v="0.11192844180558628"/>
  </r>
  <r>
    <n v="2856"/>
    <n v="0"/>
    <x v="2"/>
    <x v="4"/>
    <x v="4"/>
    <s v="62-304.520 (8), F.A.C."/>
    <x v="4"/>
    <x v="4"/>
    <x v="18"/>
    <n v="7400"/>
    <s v="Disturbed land"/>
    <n v="7400"/>
    <s v="FDOT District 4                                       Indian River County"/>
    <n v="7"/>
    <n v="0.18993674797182838"/>
    <n v="1.4441868076230551"/>
    <n v="0.1787555539299395"/>
    <m/>
    <m/>
    <m/>
    <n v="1.4441868076230551"/>
    <n v="1.4441868076230551"/>
    <n v="651.78798252418721"/>
    <n v="1"/>
    <n v="1"/>
    <n v="0.1787555539299395"/>
    <n v="0.1787555539299395"/>
  </r>
  <r>
    <n v="753"/>
    <n v="0"/>
    <x v="2"/>
    <x v="3"/>
    <x v="4"/>
    <s v="62-304.520 (12), F.A.C."/>
    <x v="5"/>
    <x v="0"/>
    <x v="24"/>
    <n v="7400"/>
    <s v="Disturbed land"/>
    <n v="7400"/>
    <s v="Town of Grant-Valkaria    Town of Malabar                  Brevard County"/>
    <n v="8"/>
    <n v="0.47022699543872681"/>
    <n v="2.2965804771497602"/>
    <n v="0.38241524985414443"/>
    <m/>
    <m/>
    <m/>
    <n v="2.2965804771497602"/>
    <n v="2.2965804771497602"/>
    <n v="1040.8682410646322"/>
    <n v="1"/>
    <n v="1"/>
    <n v="0.38241524985414443"/>
    <n v="0.38241524985414443"/>
  </r>
  <r>
    <n v="2127"/>
    <n v="0"/>
    <x v="2"/>
    <x v="3"/>
    <x v="4"/>
    <s v="62-304.520 (7), F.A.C."/>
    <x v="4"/>
    <x v="4"/>
    <x v="22"/>
    <n v="7400"/>
    <s v="Disturbed land"/>
    <n v="7400"/>
    <s v="MTWCD                                    Brevard County       SJRWMD C-1 Diversion"/>
    <n v="12"/>
    <n v="0.69248142748427166"/>
    <n v="1.5455177791709083"/>
    <n v="0.31120560070496794"/>
    <m/>
    <m/>
    <m/>
    <n v="5.3663811776767645"/>
    <n v="1.5455177791709083"/>
    <n v="2334.767499689784"/>
    <n v="0.28800000000000003"/>
    <n v="0.46899999999999997"/>
    <n v="0.66355138743063535"/>
    <n v="0.31120560070496794"/>
  </r>
  <r>
    <n v="3132"/>
    <n v="0"/>
    <x v="2"/>
    <x v="4"/>
    <x v="4"/>
    <s v="62-304.520 (8), F.A.C."/>
    <x v="4"/>
    <x v="4"/>
    <x v="20"/>
    <n v="7400"/>
    <s v="Disturbed land"/>
    <n v="7400"/>
    <s v="IRFWCD                                      Indian River County"/>
    <n v="24"/>
    <n v="0.50072480285761578"/>
    <n v="3.2966872628918442"/>
    <n v="0.42758071897715533"/>
    <m/>
    <m/>
    <m/>
    <n v="3.2966872628918442"/>
    <n v="3.2966872628918442"/>
    <n v="1592.8298305321453"/>
    <n v="1"/>
    <n v="1"/>
    <n v="0.42758071897715533"/>
    <n v="0.42758071897715533"/>
  </r>
  <r>
    <n v="752"/>
    <n v="0"/>
    <x v="2"/>
    <x v="3"/>
    <x v="4"/>
    <s v="62-304.520 (12), F.A.C."/>
    <x v="5"/>
    <x v="0"/>
    <x v="24"/>
    <n v="7400"/>
    <s v="Disturbed land"/>
    <n v="7400"/>
    <s v="Town of Grant-Valkaria                      Brevard County"/>
    <n v="6"/>
    <n v="0.84070210134129975"/>
    <n v="5.2915975669302187"/>
    <n v="0.85427172102307047"/>
    <m/>
    <m/>
    <m/>
    <n v="5.2915975669302187"/>
    <n v="5.2915975669302187"/>
    <n v="2197.2143670557539"/>
    <n v="1"/>
    <n v="1"/>
    <n v="0.85427172102307047"/>
    <n v="0.85427172102307047"/>
  </r>
  <r>
    <n v="4975"/>
    <n v="0"/>
    <x v="2"/>
    <x v="5"/>
    <x v="5"/>
    <s v="C-25 and South Indian River Lagoon"/>
    <x v="5"/>
    <x v="5"/>
    <x v="18"/>
    <n v="7400"/>
    <s v="Disturbed land"/>
    <n v="7400"/>
    <s v="FDOT District 4                                         St. Lucie County"/>
    <n v="26"/>
    <n v="0.90212310760919734"/>
    <n v="6.9796946277523935"/>
    <n v="0.92224588681381259"/>
    <m/>
    <m/>
    <m/>
    <n v="6.9796946277523935"/>
    <n v="6.9796946277523935"/>
    <n v="3145.3680904593703"/>
    <n v="1"/>
    <n v="1"/>
    <n v="0.92224588681381259"/>
    <n v="0.92224588681381259"/>
  </r>
  <r>
    <n v="2130"/>
    <n v="0"/>
    <x v="2"/>
    <x v="3"/>
    <x v="4"/>
    <s v="62-304.520 (7), F.A.C."/>
    <x v="4"/>
    <x v="4"/>
    <x v="22"/>
    <n v="7400"/>
    <s v="Disturbed land"/>
    <n v="7400"/>
    <s v="MTWCD                   City of Melbourne                 Brevard County       SJRWMD C-1 Diversion"/>
    <n v="14"/>
    <n v="1.9593128591514082"/>
    <n v="4.8597540622565099"/>
    <n v="1.1918182647492528"/>
    <m/>
    <m/>
    <m/>
    <n v="16.874146049501768"/>
    <n v="4.8597540622565099"/>
    <n v="6204.5961581679167"/>
    <n v="0.28800000000000003"/>
    <n v="0.46899999999999997"/>
    <n v="2.541190329955763"/>
    <n v="1.1918182647492528"/>
  </r>
  <r>
    <n v="820"/>
    <n v="0"/>
    <x v="2"/>
    <x v="3"/>
    <x v="4"/>
    <s v="62-304.520 (7)(b),(16), F.A.C."/>
    <x v="4"/>
    <x v="4"/>
    <x v="1"/>
    <n v="7400"/>
    <s v="Disturbed land"/>
    <n v="7400"/>
    <s v="Brevard County"/>
    <n v="9"/>
    <n v="2.1807432033420051"/>
    <n v="14.028599146399767"/>
    <n v="2.0103173545617334"/>
    <m/>
    <m/>
    <m/>
    <n v="14.028599146399767"/>
    <n v="14.028599146399767"/>
    <n v="6643.9297064588418"/>
    <n v="1"/>
    <n v="1"/>
    <n v="2.0103173545617334"/>
    <n v="2.0103173545617334"/>
  </r>
  <r>
    <n v="4598"/>
    <n v="0"/>
    <x v="2"/>
    <x v="2"/>
    <x v="4"/>
    <s v="62-304.520 (7), F.A.C."/>
    <x v="4"/>
    <x v="4"/>
    <x v="19"/>
    <n v="7400"/>
    <s v="Disturbed land"/>
    <n v="7400"/>
    <s v="FWCD                                     Indian River County"/>
    <n v="36"/>
    <n v="3.28712656078276"/>
    <n v="14.115075612505345"/>
    <n v="1.5136739242001611"/>
    <m/>
    <m/>
    <m/>
    <n v="14.115075612505345"/>
    <n v="14.115075612505345"/>
    <n v="6484.6715024432042"/>
    <n v="1"/>
    <n v="1"/>
    <n v="1.5136739242001611"/>
    <n v="1.5136739242001611"/>
  </r>
  <r>
    <n v="3250"/>
    <n v="0"/>
    <x v="2"/>
    <x v="2"/>
    <x v="4"/>
    <s v="62-304.520 (7)(b),(18), F.A.C."/>
    <x v="4"/>
    <x v="4"/>
    <x v="1"/>
    <n v="7400"/>
    <s v="Disturbed land"/>
    <n v="7400"/>
    <s v="Brevard County"/>
    <n v="23"/>
    <n v="3.5733124907833398"/>
    <n v="16.395339580370663"/>
    <n v="1.4834916217024581"/>
    <m/>
    <m/>
    <m/>
    <n v="16.395339580370663"/>
    <n v="16.395339580370663"/>
    <n v="7594.2185060797538"/>
    <n v="1"/>
    <n v="1"/>
    <n v="1.4834916217024581"/>
    <n v="1.4834916217024581"/>
  </r>
  <r>
    <n v="4523"/>
    <n v="0"/>
    <x v="2"/>
    <x v="2"/>
    <x v="4"/>
    <s v="62-304.520 (7), F.A.C."/>
    <x v="4"/>
    <x v="4"/>
    <x v="6"/>
    <n v="7400"/>
    <s v="Disturbed land"/>
    <n v="7400"/>
    <s v="FDOT District 5                                          Brevard County"/>
    <n v="15"/>
    <n v="6.18965228306371"/>
    <n v="20.413881574915198"/>
    <n v="1.9673745455331508"/>
    <m/>
    <m/>
    <m/>
    <n v="20.413881574915198"/>
    <n v="20.413881574915198"/>
    <n v="11712.52419888839"/>
    <n v="1"/>
    <n v="1"/>
    <n v="1.9673745455331508"/>
    <n v="1.9673745455331508"/>
  </r>
  <r>
    <n v="3218"/>
    <n v="0"/>
    <x v="2"/>
    <x v="4"/>
    <x v="4"/>
    <s v="62-304.520 (8), F.A.C."/>
    <x v="4"/>
    <x v="4"/>
    <x v="25"/>
    <n v="7400"/>
    <s v="Disturbed land"/>
    <n v="7400"/>
    <s v="Town of Indian River Shores                  Indian River County"/>
    <n v="18"/>
    <n v="3.078036166104714"/>
    <n v="20.967898871135301"/>
    <n v="2.8761215081622313"/>
    <m/>
    <m/>
    <m/>
    <n v="20.967898871135301"/>
    <n v="20.967898871135301"/>
    <n v="9847.6730727443446"/>
    <n v="1"/>
    <n v="1"/>
    <n v="2.8761215081622313"/>
    <n v="2.8761215081622313"/>
  </r>
  <r>
    <n v="2129"/>
    <n v="0"/>
    <x v="2"/>
    <x v="3"/>
    <x v="4"/>
    <s v="62-304.520 (7), F.A.C."/>
    <x v="4"/>
    <x v="4"/>
    <x v="22"/>
    <n v="7400"/>
    <s v="Disturbed land"/>
    <n v="7400"/>
    <s v="MTWCD                        City of Palm Bay            Brevard County       SJRWMD C-1 Diversion"/>
    <n v="59"/>
    <n v="7.398435948604595"/>
    <n v="13.103317955602451"/>
    <n v="2.5669927660394891"/>
    <m/>
    <m/>
    <m/>
    <n v="45.497631790286285"/>
    <n v="13.103317955602451"/>
    <n v="19323.467940758066"/>
    <n v="0.28800000000000003"/>
    <n v="0.46899999999999997"/>
    <n v="5.4733321237515762"/>
    <n v="2.5669927660394891"/>
  </r>
  <r>
    <n v="1442"/>
    <n v="0"/>
    <x v="2"/>
    <x v="3"/>
    <x v="4"/>
    <s v="62-304.520 (7), F.A.C."/>
    <x v="4"/>
    <x v="4"/>
    <x v="8"/>
    <n v="7400"/>
    <s v="Disturbed land"/>
    <n v="7400"/>
    <s v="City of Melbourne                 Brevard County"/>
    <n v="16"/>
    <n v="3.2061284220820068"/>
    <n v="23.553346342821769"/>
    <n v="2.701810605112549"/>
    <m/>
    <m/>
    <m/>
    <n v="23.553346342821769"/>
    <n v="23.553346342821769"/>
    <n v="10743.310036138748"/>
    <n v="1"/>
    <n v="1"/>
    <n v="2.701810605112549"/>
    <n v="2.701810605112549"/>
  </r>
  <r>
    <n v="763"/>
    <n v="0"/>
    <x v="2"/>
    <x v="3"/>
    <x v="4"/>
    <s v="62-304.520 (12), F.A.C."/>
    <x v="5"/>
    <x v="0"/>
    <x v="26"/>
    <n v="7400"/>
    <s v="Disturbed land"/>
    <n v="7400"/>
    <s v="Town of Malabar                  Brevard County"/>
    <n v="30"/>
    <n v="6.5911682207125111"/>
    <n v="27.088049389552328"/>
    <n v="6.3089916592828823"/>
    <m/>
    <m/>
    <m/>
    <n v="27.088049389552328"/>
    <n v="27.088049389552328"/>
    <n v="13495.823239451431"/>
    <n v="1"/>
    <n v="1"/>
    <n v="6.3089916592828823"/>
    <n v="6.3089916592828823"/>
  </r>
  <r>
    <n v="3651"/>
    <n v="0"/>
    <x v="2"/>
    <x v="2"/>
    <x v="4"/>
    <s v="62-304.520 (7)(b),(19), F.A.C."/>
    <x v="4"/>
    <x v="4"/>
    <x v="12"/>
    <n v="7400"/>
    <s v="Disturbed land"/>
    <n v="7400"/>
    <s v="Indian River County"/>
    <n v="23"/>
    <n v="5.2470485554375221"/>
    <n v="27.975220746671337"/>
    <n v="3.2562457850412159"/>
    <m/>
    <m/>
    <m/>
    <n v="27.975220746671337"/>
    <n v="27.975220746671337"/>
    <n v="13864.539605243273"/>
    <n v="1"/>
    <n v="1"/>
    <n v="3.2562457850412159"/>
    <n v="3.2562457850412159"/>
  </r>
  <r>
    <n v="4363"/>
    <n v="0"/>
    <x v="2"/>
    <x v="2"/>
    <x v="4"/>
    <s v="62-304.520 (7), F.A.C."/>
    <x v="4"/>
    <x v="4"/>
    <x v="16"/>
    <n v="7400"/>
    <s v="Disturbed land"/>
    <n v="7400"/>
    <s v="City of Sebastian      Indian River County"/>
    <n v="21"/>
    <n v="4.792681795014607"/>
    <n v="29.681036928061218"/>
    <n v="4.0201189391466583"/>
    <m/>
    <m/>
    <m/>
    <n v="29.681036928061218"/>
    <n v="29.681036928061218"/>
    <n v="14973.243396290522"/>
    <n v="1"/>
    <n v="1"/>
    <n v="4.0201189391466583"/>
    <n v="4.0201189391466583"/>
  </r>
  <r>
    <n v="3526"/>
    <n v="0"/>
    <x v="2"/>
    <x v="2"/>
    <x v="4"/>
    <s v="62-304.520 (7)(b),(19), F.A.C."/>
    <x v="4"/>
    <x v="4"/>
    <x v="16"/>
    <n v="7400"/>
    <s v="Disturbed land"/>
    <n v="7400"/>
    <s v="City of Sebastian      Indian River County"/>
    <n v="22"/>
    <n v="6.5857962509997625"/>
    <n v="44.991361535316919"/>
    <n v="5.432203380388728"/>
    <m/>
    <m/>
    <m/>
    <n v="44.991361535316919"/>
    <n v="44.991361535316919"/>
    <n v="20313.501270834666"/>
    <n v="1"/>
    <n v="1"/>
    <n v="5.432203380388728"/>
    <n v="5.432203380388728"/>
  </r>
  <r>
    <n v="4774"/>
    <n v="0"/>
    <x v="2"/>
    <x v="2"/>
    <x v="4"/>
    <s v="62-304.520 (7), F.A.C."/>
    <x v="4"/>
    <x v="4"/>
    <x v="24"/>
    <n v="7400"/>
    <s v="Disturbed land"/>
    <n v="7400"/>
    <s v="Town of Grant-Valkaria                      Brevard County"/>
    <n v="94"/>
    <n v="18.571251588888639"/>
    <n v="95.23266559880922"/>
    <n v="11.285245325830607"/>
    <m/>
    <m/>
    <m/>
    <n v="95.23266559880922"/>
    <n v="95.23266559880922"/>
    <n v="49108.809193124056"/>
    <n v="1"/>
    <n v="1"/>
    <n v="11.285245325830607"/>
    <n v="11.285245325830607"/>
  </r>
  <r>
    <n v="4689"/>
    <n v="0"/>
    <x v="2"/>
    <x v="2"/>
    <x v="4"/>
    <s v="62-304.520 (7), F.A.C."/>
    <x v="4"/>
    <x v="4"/>
    <x v="12"/>
    <n v="7400"/>
    <s v="Disturbed land"/>
    <n v="7400"/>
    <s v="Indian River County"/>
    <n v="81"/>
    <n v="21.055075727618068"/>
    <n v="102.71272155689567"/>
    <n v="12.093151582274047"/>
    <m/>
    <m/>
    <m/>
    <n v="102.71272155689567"/>
    <n v="102.71272155689567"/>
    <n v="46580.248855405189"/>
    <n v="1"/>
    <n v="1"/>
    <n v="12.093151582274047"/>
    <n v="12.093151582274047"/>
  </r>
  <r>
    <n v="1358"/>
    <n v="0"/>
    <x v="2"/>
    <x v="3"/>
    <x v="4"/>
    <s v="62-304.520 (7), F.A.C."/>
    <x v="4"/>
    <x v="4"/>
    <x v="1"/>
    <n v="7400"/>
    <s v="Disturbed land"/>
    <n v="7400"/>
    <s v="Brevard County       SJRWMD C-1 Diversion"/>
    <n v="174"/>
    <n v="43.388635344497764"/>
    <n v="82.162291900453823"/>
    <n v="17.244052706201707"/>
    <m/>
    <m/>
    <m/>
    <n v="285.28573576546461"/>
    <n v="82.162291900453823"/>
    <n v="130169.41565168949"/>
    <n v="0.28800000000000003"/>
    <n v="0.46899999999999997"/>
    <n v="36.767702998297885"/>
    <n v="17.244052706201707"/>
  </r>
  <r>
    <n v="5152"/>
    <n v="0"/>
    <x v="2"/>
    <x v="5"/>
    <x v="5"/>
    <s v="C-25 and South Indian River Lagoon"/>
    <x v="5"/>
    <x v="5"/>
    <x v="23"/>
    <n v="7400"/>
    <s v="Disturbed land"/>
    <n v="7400"/>
    <s v="St. Lucie County"/>
    <n v="136"/>
    <n v="34.699982779802447"/>
    <n v="183.15668045288086"/>
    <n v="23.260667522248657"/>
    <m/>
    <m/>
    <m/>
    <n v="183.15668045288086"/>
    <n v="183.15668045288086"/>
    <n v="89017.603657660991"/>
    <n v="1"/>
    <n v="1"/>
    <n v="23.260667522248657"/>
    <n v="23.260667522248657"/>
  </r>
  <r>
    <n v="2409"/>
    <n v="0"/>
    <x v="2"/>
    <x v="3"/>
    <x v="4"/>
    <s v="62-304.520 (7), F.A.C."/>
    <x v="4"/>
    <x v="4"/>
    <x v="26"/>
    <n v="7400"/>
    <s v="Disturbed land"/>
    <n v="7400"/>
    <s v="Town of Malabar                  Brevard County"/>
    <n v="124"/>
    <n v="35.779510444107387"/>
    <n v="189.64206081066732"/>
    <n v="23.752419780216435"/>
    <m/>
    <m/>
    <m/>
    <n v="189.64206081066732"/>
    <n v="189.64206081066732"/>
    <n v="89563.244274803612"/>
    <n v="1"/>
    <n v="1"/>
    <n v="23.752419780216435"/>
    <n v="23.752419780216435"/>
  </r>
  <r>
    <n v="1694"/>
    <n v="0"/>
    <x v="2"/>
    <x v="3"/>
    <x v="4"/>
    <s v="62-304.520 (7), F.A.C."/>
    <x v="4"/>
    <x v="4"/>
    <x v="14"/>
    <n v="7400"/>
    <s v="Disturbed land"/>
    <n v="7400"/>
    <s v="City of West Melbourne   Brevard County       SJRWMD C-1 Diversion"/>
    <n v="205"/>
    <n v="61.601702976324503"/>
    <n v="121.40862053856681"/>
    <n v="24.213085383075871"/>
    <m/>
    <m/>
    <m/>
    <n v="421.55771020335692"/>
    <n v="121.40862053856681"/>
    <n v="208912.24866172066"/>
    <n v="0.28800000000000003"/>
    <n v="0.46899999999999997"/>
    <n v="51.627047725108469"/>
    <n v="24.213085383075871"/>
  </r>
  <r>
    <n v="1584"/>
    <n v="0"/>
    <x v="2"/>
    <x v="3"/>
    <x v="4"/>
    <s v="62-304.520 (7), F.A.C."/>
    <x v="4"/>
    <x v="4"/>
    <x v="15"/>
    <n v="7400"/>
    <s v="Disturbed land"/>
    <n v="7400"/>
    <s v="City of Palm Bay            Brevard County"/>
    <n v="100"/>
    <n v="33.865571710706732"/>
    <n v="199.31509296080662"/>
    <n v="25.162430490014771"/>
    <m/>
    <m/>
    <m/>
    <n v="199.31509296080662"/>
    <n v="199.31509296080662"/>
    <n v="99193.30028663305"/>
    <n v="1"/>
    <n v="1"/>
    <n v="25.162430490014771"/>
    <n v="25.162430490014771"/>
  </r>
  <r>
    <n v="878"/>
    <n v="0"/>
    <x v="2"/>
    <x v="3"/>
    <x v="4"/>
    <s v="62-304.520 (7)(b),(16), F.A.C."/>
    <x v="4"/>
    <x v="4"/>
    <x v="8"/>
    <n v="7400"/>
    <s v="Disturbed land"/>
    <n v="7400"/>
    <s v="City of Melbourne                 Brevard County"/>
    <n v="141"/>
    <n v="39.022678898714155"/>
    <n v="239.98789345587204"/>
    <n v="26.749373025777839"/>
    <m/>
    <m/>
    <m/>
    <n v="239.98789345587204"/>
    <n v="239.98789345587204"/>
    <n v="117827.48134035974"/>
    <n v="1"/>
    <n v="1"/>
    <n v="26.749373025777839"/>
    <n v="26.749373025777839"/>
  </r>
  <r>
    <n v="2301"/>
    <n v="0"/>
    <x v="2"/>
    <x v="3"/>
    <x v="4"/>
    <s v="62-304.520 (7), F.A.C."/>
    <x v="4"/>
    <x v="4"/>
    <x v="24"/>
    <n v="7400"/>
    <s v="Disturbed land"/>
    <n v="7400"/>
    <s v="Town of Grant-Valkaria                      Brevard County"/>
    <n v="208"/>
    <n v="49.024248168689375"/>
    <n v="247.17342294446271"/>
    <n v="31.222627561948531"/>
    <m/>
    <m/>
    <m/>
    <n v="247.17342294446271"/>
    <n v="247.17342294446271"/>
    <n v="121144.18236674684"/>
    <n v="1"/>
    <n v="1"/>
    <n v="31.222627561948531"/>
    <n v="31.222627561948531"/>
  </r>
  <r>
    <n v="1585"/>
    <n v="0"/>
    <x v="2"/>
    <x v="3"/>
    <x v="4"/>
    <s v="62-304.520 (7), F.A.C."/>
    <x v="4"/>
    <x v="4"/>
    <x v="15"/>
    <n v="7400"/>
    <s v="Disturbed land"/>
    <n v="7400"/>
    <s v="City of Palm Bay            Brevard County       SJRWMD C-1 Diversion"/>
    <n v="515"/>
    <n v="140.36741505685268"/>
    <n v="270.19525714896611"/>
    <n v="54.207360876252416"/>
    <m/>
    <m/>
    <m/>
    <n v="938.17797621168779"/>
    <n v="270.19525714896611"/>
    <n v="452643.84298948647"/>
    <n v="0.28800000000000003"/>
    <n v="0.46899999999999997"/>
    <n v="115.58072681503714"/>
    <n v="54.207360876252416"/>
  </r>
  <r>
    <n v="1443"/>
    <n v="0"/>
    <x v="2"/>
    <x v="3"/>
    <x v="4"/>
    <s v="62-304.520 (7), F.A.C."/>
    <x v="4"/>
    <x v="4"/>
    <x v="8"/>
    <n v="7400"/>
    <s v="Disturbed land"/>
    <n v="7400"/>
    <s v="City of Melbourne                 Brevard County       SJRWMD C-1 Diversion"/>
    <n v="477"/>
    <n v="215.72331782019762"/>
    <n v="420.8378275055482"/>
    <n v="80.951055596520391"/>
    <m/>
    <m/>
    <m/>
    <n v="1461.2424566164866"/>
    <n v="420.8378275055482"/>
    <n v="696318.73294266069"/>
    <n v="0.28800000000000003"/>
    <n v="0.46899999999999997"/>
    <n v="172.60353005654667"/>
    <n v="80.951055596520391"/>
  </r>
  <r>
    <n v="2974"/>
    <n v="0"/>
    <x v="2"/>
    <x v="4"/>
    <x v="4"/>
    <s v="62-304.520 (8), F.A.C."/>
    <x v="4"/>
    <x v="4"/>
    <x v="12"/>
    <n v="7400"/>
    <s v="Disturbed land"/>
    <n v="7400"/>
    <s v="Indian River County"/>
    <n v="650"/>
    <n v="215.54173978831071"/>
    <n v="1081.039222073395"/>
    <n v="132.77131923414149"/>
    <m/>
    <m/>
    <m/>
    <n v="1081.039222073395"/>
    <n v="1081.039222073395"/>
    <n v="550857.80361232709"/>
    <n v="1"/>
    <n v="1"/>
    <n v="132.77131923414149"/>
    <n v="132.77131923414149"/>
  </r>
  <r>
    <n v="4284"/>
    <n v="0"/>
    <x v="2"/>
    <x v="2"/>
    <x v="4"/>
    <s v="62-304.520 (7), F.A.C."/>
    <x v="4"/>
    <x v="4"/>
    <x v="15"/>
    <n v="7400"/>
    <s v="Disturbed land"/>
    <n v="7400"/>
    <s v="City of Palm Bay            Brevard County"/>
    <n v="643"/>
    <n v="237.5876264216046"/>
    <n v="1332.1803743922719"/>
    <n v="158.99635706426895"/>
    <m/>
    <m/>
    <m/>
    <n v="1332.1803743922719"/>
    <n v="1332.1803743922719"/>
    <n v="607269.52559685335"/>
    <n v="1"/>
    <n v="1"/>
    <n v="158.99635706426895"/>
    <n v="158.99635706426895"/>
  </r>
  <r>
    <n v="4165"/>
    <n v="0"/>
    <x v="2"/>
    <x v="2"/>
    <x v="4"/>
    <s v="62-304.520 (7), F.A.C."/>
    <x v="4"/>
    <x v="4"/>
    <x v="1"/>
    <n v="7400"/>
    <s v="Disturbed land"/>
    <n v="7400"/>
    <s v="Brevard County"/>
    <n v="856"/>
    <n v="281.80976691037642"/>
    <n v="1644.6192588098368"/>
    <n v="196.50430825578817"/>
    <m/>
    <m/>
    <m/>
    <n v="1644.6192588098368"/>
    <n v="1644.6192588098368"/>
    <n v="777092.98846196884"/>
    <n v="1"/>
    <n v="1"/>
    <n v="196.50430825578817"/>
    <n v="196.50430825578817"/>
  </r>
  <r>
    <n v="3408"/>
    <n v="0"/>
    <x v="2"/>
    <x v="2"/>
    <x v="4"/>
    <s v="62-304.520 (7)(b),(19), F.A.C."/>
    <x v="4"/>
    <x v="4"/>
    <x v="11"/>
    <n v="7410"/>
    <s v="Rural land in transition without positive indicators of intended activity"/>
    <n v="2000"/>
    <s v="City of Fellsmere                      Indian River County"/>
    <n v="108"/>
    <n v="48.739026673773779"/>
    <n v="306.64918063257687"/>
    <n v="35.404698072197256"/>
    <m/>
    <m/>
    <m/>
    <n v="306.64918063257687"/>
    <n v="306.64918063257687"/>
    <n v="145088.81870148872"/>
    <n v="1"/>
    <n v="1"/>
    <n v="35.404698072197256"/>
    <n v="35.404698072197256"/>
  </r>
  <r>
    <n v="3409"/>
    <n v="0"/>
    <x v="2"/>
    <x v="2"/>
    <x v="4"/>
    <s v="62-304.520 (7)(b),(19), F.A.C."/>
    <x v="4"/>
    <x v="4"/>
    <x v="11"/>
    <n v="7410"/>
    <s v="Rural land in transition without positive indicators of intended activity"/>
    <n v="2000"/>
    <s v="City of Sebastian      Indian River County"/>
    <n v="12"/>
    <n v="2.6057298993119359E-3"/>
    <n v="1.9119854282823374E-2"/>
    <n v="2.1710994779717062E-3"/>
    <m/>
    <m/>
    <m/>
    <n v="1.9119854282823374E-2"/>
    <n v="1.9119854282823374E-2"/>
    <n v="7.9836255063089698"/>
    <n v="1"/>
    <n v="1"/>
    <n v="2.1710994779717062E-3"/>
    <n v="2.1710994779717062E-3"/>
  </r>
  <r>
    <n v="4079"/>
    <n v="0"/>
    <x v="2"/>
    <x v="2"/>
    <x v="4"/>
    <s v="62-304.520 (7), F.A.C."/>
    <x v="4"/>
    <x v="4"/>
    <x v="11"/>
    <n v="7410"/>
    <s v="Rural land in transition without positive indicators of intended activity"/>
    <n v="2000"/>
    <s v="FWCD                                     Indian River County"/>
    <n v="16"/>
    <n v="0.96170173378836687"/>
    <n v="6.4295737351569855"/>
    <n v="0.77631160687979284"/>
    <m/>
    <m/>
    <m/>
    <n v="6.4295737351569855"/>
    <n v="6.4295737351569855"/>
    <n v="2761.6958477908033"/>
    <n v="1"/>
    <n v="1"/>
    <n v="0.77631160687979284"/>
    <n v="0.77631160687979284"/>
  </r>
  <r>
    <n v="2608"/>
    <n v="0"/>
    <x v="2"/>
    <x v="4"/>
    <x v="4"/>
    <s v="62-304.520 (8), F.A.C."/>
    <x v="4"/>
    <x v="4"/>
    <x v="11"/>
    <n v="7410"/>
    <s v="Rural land in transition without positive indicators of intended activity"/>
    <n v="2000"/>
    <s v="Indian River County"/>
    <n v="167"/>
    <n v="42.730849494634697"/>
    <n v="267.94170104723918"/>
    <n v="31.642475176665357"/>
    <m/>
    <m/>
    <m/>
    <n v="267.94170104723918"/>
    <n v="267.94170104723918"/>
    <n v="128025.42991235619"/>
    <n v="1"/>
    <n v="1"/>
    <n v="31.642475176665357"/>
    <n v="31.642475176665357"/>
  </r>
  <r>
    <n v="3410"/>
    <n v="0"/>
    <x v="2"/>
    <x v="2"/>
    <x v="4"/>
    <s v="62-304.520 (7)(b),(19), F.A.C."/>
    <x v="4"/>
    <x v="4"/>
    <x v="11"/>
    <n v="7410"/>
    <s v="Rural land in transition without positive indicators of intended activity"/>
    <n v="2000"/>
    <s v="Indian River County"/>
    <n v="5"/>
    <n v="6.6209583794755653E-4"/>
    <n v="4.2611380936397802E-3"/>
    <n v="7.6312376482505246E-4"/>
    <m/>
    <m/>
    <m/>
    <n v="4.2611380936397802E-3"/>
    <n v="4.2611380936397802E-3"/>
    <n v="1.9307930364436758"/>
    <n v="1"/>
    <n v="1"/>
    <n v="7.6312376482505246E-4"/>
    <n v="7.6312376482505246E-4"/>
  </r>
  <r>
    <n v="4080"/>
    <n v="0"/>
    <x v="2"/>
    <x v="2"/>
    <x v="4"/>
    <s v="62-304.520 (7), F.A.C."/>
    <x v="4"/>
    <x v="4"/>
    <x v="11"/>
    <n v="7410"/>
    <s v="Rural land in transition without positive indicators of intended activity"/>
    <n v="2000"/>
    <s v="Indian River County"/>
    <n v="46"/>
    <n v="18.250049890146773"/>
    <n v="106.16304047631129"/>
    <n v="12.15360166585832"/>
    <m/>
    <m/>
    <m/>
    <n v="106.16304047631129"/>
    <n v="106.16304047631129"/>
    <n v="49849.830750666006"/>
    <n v="1"/>
    <n v="1"/>
    <n v="12.15360166585832"/>
    <n v="12.15360166585832"/>
  </r>
  <r>
    <n v="2609"/>
    <n v="0"/>
    <x v="2"/>
    <x v="4"/>
    <x v="4"/>
    <s v="62-304.520 (8), F.A.C."/>
    <x v="4"/>
    <x v="4"/>
    <x v="11"/>
    <n v="7410"/>
    <s v="Rural land in transition without positive indicators of intended activity"/>
    <n v="2000"/>
    <s v="IRFWCD                                      Indian River County"/>
    <n v="6"/>
    <n v="0.17703273032306832"/>
    <n v="1.4258046009176137"/>
    <n v="0.17973073088106278"/>
    <m/>
    <m/>
    <m/>
    <n v="1.4258046009176137"/>
    <n v="1.4258046009176137"/>
    <n v="592.12968429955947"/>
    <n v="1"/>
    <n v="1"/>
    <n v="0.17973073088106278"/>
    <n v="0.17973073088106278"/>
  </r>
  <r>
    <n v="3411"/>
    <n v="0"/>
    <x v="2"/>
    <x v="2"/>
    <x v="4"/>
    <s v="62-304.520 (7)(b),(19), F.A.C."/>
    <x v="4"/>
    <x v="4"/>
    <x v="11"/>
    <n v="7410"/>
    <s v="Rural land in transition without positive indicators of intended activity"/>
    <n v="2000"/>
    <s v="SRIDROW                                 Indian River County"/>
    <n v="21"/>
    <n v="0.81692046174468824"/>
    <n v="4.2332254737961854"/>
    <n v="0.47659224592490368"/>
    <m/>
    <m/>
    <m/>
    <n v="4.2332254737961854"/>
    <n v="4.2332254737961854"/>
    <n v="1802.8265812216509"/>
    <n v="1"/>
    <n v="1"/>
    <n v="0.47659224592490368"/>
    <n v="0.47659224592490368"/>
  </r>
  <r>
    <n v="3412"/>
    <n v="0"/>
    <x v="2"/>
    <x v="2"/>
    <x v="4"/>
    <s v="62-304.520 (7)(b),(19), F.A.C."/>
    <x v="4"/>
    <x v="4"/>
    <x v="11"/>
    <n v="7410"/>
    <s v="Rural land in transition without positive indicators of intended activity"/>
    <n v="2000"/>
    <s v="SRIDROW                           City of Sebastian      Indian River County"/>
    <n v="6"/>
    <n v="6.6958820155006064E-4"/>
    <n v="4.7316898876813623E-3"/>
    <n v="5.6128592101615832E-4"/>
    <m/>
    <m/>
    <m/>
    <n v="4.7316898876813623E-3"/>
    <n v="4.7316898876813623E-3"/>
    <n v="2.1634362066649544"/>
    <n v="1"/>
    <n v="1"/>
    <n v="5.6128592101615832E-4"/>
    <n v="5.6128592101615832E-4"/>
  </r>
  <r>
    <n v="3413"/>
    <n v="0"/>
    <x v="2"/>
    <x v="2"/>
    <x v="4"/>
    <s v="62-304.520 (7)(b),(19), F.A.C."/>
    <x v="4"/>
    <x v="4"/>
    <x v="11"/>
    <n v="7410"/>
    <s v="Rural land in transition without positive indicators of intended activity"/>
    <n v="2000"/>
    <s v="VLWCD          City of Fellsmere                      Indian River County"/>
    <n v="9"/>
    <n v="0.10188487453540129"/>
    <n v="0.68316356105530074"/>
    <n v="8.2756760839661464E-2"/>
    <m/>
    <m/>
    <m/>
    <n v="0.68316356105530074"/>
    <n v="0.68316356105530074"/>
    <n v="313.48599064883172"/>
    <n v="1"/>
    <n v="1"/>
    <n v="8.2756760839661464E-2"/>
    <n v="8.2756760839661464E-2"/>
  </r>
  <r>
    <n v="3527"/>
    <n v="0"/>
    <x v="2"/>
    <x v="2"/>
    <x v="4"/>
    <s v="62-304.520 (7)(b),(19), F.A.C."/>
    <x v="4"/>
    <x v="4"/>
    <x v="16"/>
    <n v="7410"/>
    <s v="Rural land in transition without positive indicators of intended activity"/>
    <n v="3000"/>
    <s v="City of Sebastian      Indian River County"/>
    <n v="31"/>
    <n v="6.8362083393216824E-2"/>
    <n v="0"/>
    <n v="0"/>
    <m/>
    <m/>
    <m/>
    <n v="0.45716862392643765"/>
    <n v="0.45716862392643765"/>
    <n v="235.58233822736614"/>
    <n v="1"/>
    <n v="1"/>
    <n v="5.9608880666942955E-2"/>
    <n v="5.9608880666942955E-2"/>
  </r>
  <r>
    <n v="4364"/>
    <n v="0"/>
    <x v="2"/>
    <x v="2"/>
    <x v="4"/>
    <s v="62-304.520 (7), F.A.C."/>
    <x v="4"/>
    <x v="4"/>
    <x v="16"/>
    <n v="7410"/>
    <s v="Rural land in transition without positive indicators of intended activity"/>
    <n v="3000"/>
    <s v="City of Sebastian      Indian River County"/>
    <n v="17"/>
    <n v="0.50200341569656548"/>
    <n v="0"/>
    <n v="0"/>
    <m/>
    <m/>
    <m/>
    <n v="3.2420775998754738"/>
    <n v="3.2420775998754738"/>
    <n v="1638.4752828941289"/>
    <n v="1"/>
    <n v="1"/>
    <n v="0.42067089244215217"/>
    <n v="0.42067089244215217"/>
  </r>
  <r>
    <n v="2708"/>
    <n v="0"/>
    <x v="2"/>
    <x v="4"/>
    <x v="4"/>
    <s v="62-304.520 (8), F.A.C."/>
    <x v="4"/>
    <x v="4"/>
    <x v="17"/>
    <n v="7410"/>
    <s v="Rural land in transition without positive indicators of intended activity"/>
    <n v="3000"/>
    <s v="City of Vero Beach    Indian River County"/>
    <n v="1"/>
    <n v="1.9455145518436286E-5"/>
    <n v="0"/>
    <n v="0"/>
    <m/>
    <m/>
    <m/>
    <n v="1.5226893580959881E-4"/>
    <n v="1.5226893580959881E-4"/>
    <n v="6.8304778908770805E-2"/>
    <n v="1"/>
    <n v="1"/>
    <n v="1.7939311166880584E-5"/>
    <n v="1.7939311166880584E-5"/>
  </r>
  <r>
    <n v="4690"/>
    <n v="0"/>
    <x v="2"/>
    <x v="2"/>
    <x v="4"/>
    <s v="62-304.520 (7), F.A.C."/>
    <x v="4"/>
    <x v="4"/>
    <x v="12"/>
    <n v="7410"/>
    <s v="Rural land in transition without positive indicators of intended activity"/>
    <n v="3000"/>
    <s v="Indian River County"/>
    <n v="2"/>
    <n v="2.3788209745579807E-4"/>
    <n v="0"/>
    <n v="0"/>
    <m/>
    <m/>
    <m/>
    <n v="1.4023008366772873E-3"/>
    <n v="1.4023008366772873E-3"/>
    <n v="0.64096663357401162"/>
    <n v="1"/>
    <n v="1"/>
    <n v="1.5307257173660383E-4"/>
    <n v="1.5307257173660383E-4"/>
  </r>
  <r>
    <n v="3718"/>
    <n v="0"/>
    <x v="2"/>
    <x v="2"/>
    <x v="4"/>
    <s v="62-304.520 (7)(b),(19), F.A.C."/>
    <x v="4"/>
    <x v="4"/>
    <x v="21"/>
    <n v="7410"/>
    <s v="Rural land in transition without positive indicators of intended activity"/>
    <n v="3000"/>
    <s v="SRIDROW                           City of Sebastian      Indian River County"/>
    <n v="5"/>
    <n v="3.0592459764992013E-3"/>
    <n v="0"/>
    <n v="0"/>
    <m/>
    <m/>
    <m/>
    <n v="1.7709033865981171E-2"/>
    <n v="1.7709033865981171E-2"/>
    <n v="9.7359980240554052"/>
    <n v="1"/>
    <n v="1"/>
    <n v="2.210128685855474E-3"/>
    <n v="2.210128685855474E-3"/>
  </r>
  <r>
    <n v="2858"/>
    <n v="0"/>
    <x v="2"/>
    <x v="4"/>
    <x v="4"/>
    <s v="62-304.520 (8), F.A.C."/>
    <x v="4"/>
    <x v="4"/>
    <x v="18"/>
    <n v="7410"/>
    <s v="Rural land in transition without positive indicators of intended activity"/>
    <n v="7410"/>
    <s v="FDOT District 4 IRFWCD                                      Indian River County"/>
    <n v="1"/>
    <n v="1.2495849391934853E-3"/>
    <n v="1.1588459020720476E-2"/>
    <n v="1.4727635387218692E-3"/>
    <m/>
    <m/>
    <m/>
    <n v="1.1588459020720476E-2"/>
    <n v="1.1588459020720476E-2"/>
    <n v="4.816984008321878"/>
    <n v="1"/>
    <n v="1"/>
    <n v="1.4727635387218692E-3"/>
    <n v="1.4727635387218692E-3"/>
  </r>
  <r>
    <n v="2709"/>
    <n v="0"/>
    <x v="2"/>
    <x v="4"/>
    <x v="4"/>
    <s v="62-304.520 (8), F.A.C."/>
    <x v="4"/>
    <x v="4"/>
    <x v="17"/>
    <n v="7410"/>
    <s v="Rural land in transition without positive indicators of intended activity"/>
    <n v="7410"/>
    <s v="City of Vero Beach    Indian River County"/>
    <n v="1"/>
    <n v="2.9696070447628791E-3"/>
    <n v="2.324212399492117E-2"/>
    <n v="2.7382321437215214E-3"/>
    <m/>
    <m/>
    <m/>
    <n v="2.324212399492117E-2"/>
    <n v="2.324212399492117E-2"/>
    <n v="10.425948880528335"/>
    <n v="1"/>
    <n v="1"/>
    <n v="2.7382321437215214E-3"/>
    <n v="2.7382321437215214E-3"/>
  </r>
  <r>
    <n v="4727"/>
    <n v="0"/>
    <x v="2"/>
    <x v="2"/>
    <x v="4"/>
    <s v="62-304.520 (7), F.A.C."/>
    <x v="4"/>
    <x v="4"/>
    <x v="21"/>
    <n v="7410"/>
    <s v="Rural land in transition without positive indicators of intended activity"/>
    <n v="7410"/>
    <s v="SRIDROW                           City of Sebastian      Indian River County"/>
    <n v="1"/>
    <n v="4.0767135988701428E-3"/>
    <n v="2.9817171897546318E-2"/>
    <n v="3.9040755805423038E-3"/>
    <m/>
    <m/>
    <m/>
    <n v="2.9817171897546318E-2"/>
    <n v="2.9817171897546318E-2"/>
    <n v="14.699555953454595"/>
    <n v="1"/>
    <n v="1"/>
    <n v="3.9040755805423038E-3"/>
    <n v="3.9040755805423038E-3"/>
  </r>
  <r>
    <n v="3755"/>
    <n v="0"/>
    <x v="2"/>
    <x v="2"/>
    <x v="4"/>
    <s v="62-304.520 (7)(b),(19), F.A.C."/>
    <x v="4"/>
    <x v="4"/>
    <x v="28"/>
    <n v="7410"/>
    <s v="Rural land in transition without positive indicators of intended activity"/>
    <n v="7410"/>
    <s v="VLWCD          City of Fellsmere                      Indian River County       VLWCD"/>
    <n v="2"/>
    <n v="2.5593438382925601E-2"/>
    <n v="0.18239291319197487"/>
    <n v="2.2814315747273141E-2"/>
    <m/>
    <m/>
    <m/>
    <n v="0.18239291319197487"/>
    <n v="0.18239291319197487"/>
    <n v="81.016031763315397"/>
    <n v="1"/>
    <n v="1"/>
    <n v="2.2814315747273141E-2"/>
    <n v="2.2814315747273141E-2"/>
  </r>
  <r>
    <n v="3721"/>
    <n v="0"/>
    <x v="2"/>
    <x v="2"/>
    <x v="4"/>
    <s v="62-304.520 (7)(b),(19), F.A.C."/>
    <x v="4"/>
    <x v="4"/>
    <x v="21"/>
    <n v="7410"/>
    <s v="Rural land in transition without positive indicators of intended activity"/>
    <n v="7410"/>
    <s v="SRIDROW                           City of Sebastian      Indian River County       SRID Canals &amp; ROW"/>
    <n v="5"/>
    <n v="2.8701446803905576E-2"/>
    <n v="0.20927998369928938"/>
    <n v="2.7179333344697527E-2"/>
    <m/>
    <m/>
    <m/>
    <n v="0.20927998369928938"/>
    <n v="0.20927998369928938"/>
    <n v="98.102722127018211"/>
    <n v="1"/>
    <n v="1"/>
    <n v="2.7179333344697527E-2"/>
    <n v="2.7179333344697527E-2"/>
  </r>
  <r>
    <n v="3754"/>
    <n v="0"/>
    <x v="2"/>
    <x v="2"/>
    <x v="4"/>
    <s v="62-304.520 (7)(b),(19), F.A.C."/>
    <x v="4"/>
    <x v="4"/>
    <x v="28"/>
    <n v="7410"/>
    <s v="Rural land in transition without positive indicators of intended activity"/>
    <n v="7410"/>
    <s v="VLWCD          City of Fellsmere                      Indian River County"/>
    <n v="9"/>
    <n v="5.4265139853336482E-2"/>
    <n v="0.36400117581560248"/>
    <n v="4.410406473183353E-2"/>
    <m/>
    <m/>
    <m/>
    <n v="0.36400117581560248"/>
    <n v="0.36400117581560248"/>
    <n v="166.99725770867963"/>
    <n v="1"/>
    <n v="1"/>
    <n v="4.410406473183353E-2"/>
    <n v="4.410406473183353E-2"/>
  </r>
  <r>
    <n v="3016"/>
    <n v="0"/>
    <x v="2"/>
    <x v="4"/>
    <x v="4"/>
    <s v="62-304.520 (8), F.A.C."/>
    <x v="4"/>
    <x v="4"/>
    <x v="12"/>
    <n v="7410"/>
    <s v="Rural land in transition without positive indicators of intended activity"/>
    <n v="7410"/>
    <s v="City of Vero Beach    Indian River County    Indian River County"/>
    <n v="2"/>
    <n v="0.16047641741919316"/>
    <n v="1.2560396946441355"/>
    <n v="0.14799998644165918"/>
    <m/>
    <m/>
    <m/>
    <n v="1.2560396946441355"/>
    <n v="1.2560396946441355"/>
    <n v="563.49539444265258"/>
    <n v="1"/>
    <n v="1"/>
    <n v="0.14799998644165918"/>
    <n v="0.14799998644165918"/>
  </r>
  <r>
    <n v="4286"/>
    <n v="0"/>
    <x v="2"/>
    <x v="2"/>
    <x v="4"/>
    <s v="62-304.520 (7), F.A.C."/>
    <x v="4"/>
    <x v="4"/>
    <x v="15"/>
    <n v="7410"/>
    <s v="Rural land in transition without positive indicators of intended activity"/>
    <n v="7410"/>
    <s v="City of Palm Bay            Brevard County"/>
    <n v="6"/>
    <n v="0.38124359594731894"/>
    <n v="2.1061142673385636"/>
    <n v="0.32371993739083127"/>
    <m/>
    <m/>
    <m/>
    <n v="2.1061142673385636"/>
    <n v="2.1061142673385636"/>
    <n v="1048.9662559237465"/>
    <n v="1"/>
    <n v="1"/>
    <n v="0.32371993739083127"/>
    <n v="0.32371993739083127"/>
  </r>
  <r>
    <n v="2132"/>
    <n v="0"/>
    <x v="2"/>
    <x v="3"/>
    <x v="4"/>
    <s v="62-304.520 (7), F.A.C."/>
    <x v="4"/>
    <x v="4"/>
    <x v="22"/>
    <n v="7410"/>
    <s v="Rural land in transition without positive indicators of intended activity"/>
    <n v="7410"/>
    <s v="MTWCD                        City of Palm Bay            Brevard County       SJRWMD C-1 Diversion"/>
    <n v="13"/>
    <n v="1.4269395768581248"/>
    <n v="2.3922687040004686"/>
    <n v="0.45097192556765514"/>
    <m/>
    <m/>
    <m/>
    <n v="8.3064885555571824"/>
    <n v="2.3922687040004686"/>
    <n v="4006.9453843377346"/>
    <n v="0.28800000000000003"/>
    <n v="0.46899999999999997"/>
    <n v="0.96156060888625838"/>
    <n v="0.45097192556765514"/>
  </r>
  <r>
    <n v="1444"/>
    <n v="0"/>
    <x v="2"/>
    <x v="3"/>
    <x v="4"/>
    <s v="62-304.520 (7), F.A.C."/>
    <x v="4"/>
    <x v="4"/>
    <x v="8"/>
    <n v="7410"/>
    <s v="Rural land in transition without positive indicators of intended activity"/>
    <n v="7410"/>
    <s v="City of Melbourne                 Brevard County       SJRWMD C-1 Diversion"/>
    <n v="20"/>
    <n v="1.3694457276116225"/>
    <n v="3.0421421702145852"/>
    <n v="0.66113719941114313"/>
    <m/>
    <m/>
    <m/>
    <n v="10.56299364657842"/>
    <n v="3.0421421702145852"/>
    <n v="4633.5749282683282"/>
    <n v="0.28800000000000003"/>
    <n v="0.46899999999999997"/>
    <n v="1.409674199170881"/>
    <n v="0.66113719941114313"/>
  </r>
  <r>
    <n v="2131"/>
    <n v="0"/>
    <x v="2"/>
    <x v="3"/>
    <x v="4"/>
    <s v="62-304.520 (7), F.A.C."/>
    <x v="4"/>
    <x v="4"/>
    <x v="22"/>
    <n v="7410"/>
    <s v="Rural land in transition without positive indicators of intended activity"/>
    <n v="7410"/>
    <s v="MTWCD                                    Brevard County       SJRWMD C-1 Diversion"/>
    <n v="18"/>
    <n v="1.5112811519624687"/>
    <n v="3.145093402643623"/>
    <n v="0.63693431942326462"/>
    <m/>
    <m/>
    <m/>
    <n v="10.92046320362369"/>
    <n v="3.145093402643623"/>
    <n v="4899.0395577227073"/>
    <n v="0.28800000000000003"/>
    <n v="0.46899999999999997"/>
    <n v="1.3580689113502444"/>
    <n v="0.63693431942326462"/>
  </r>
  <r>
    <n v="4599"/>
    <n v="0"/>
    <x v="2"/>
    <x v="2"/>
    <x v="4"/>
    <s v="62-304.520 (7), F.A.C."/>
    <x v="4"/>
    <x v="4"/>
    <x v="19"/>
    <n v="7410"/>
    <s v="Rural land in transition without positive indicators of intended activity"/>
    <n v="7410"/>
    <s v="FWCD                                     Indian River County"/>
    <n v="22"/>
    <n v="1.2337601428540068"/>
    <n v="6.1312523466278259"/>
    <n v="0.57288847969639156"/>
    <m/>
    <m/>
    <m/>
    <n v="6.1312523466278259"/>
    <n v="6.1312523466278259"/>
    <n v="2691.7270474416455"/>
    <n v="1"/>
    <n v="1"/>
    <n v="0.57288847969639156"/>
    <n v="0.57288847969639156"/>
  </r>
  <r>
    <n v="2857"/>
    <n v="0"/>
    <x v="2"/>
    <x v="4"/>
    <x v="4"/>
    <s v="62-304.520 (8), F.A.C."/>
    <x v="4"/>
    <x v="4"/>
    <x v="18"/>
    <n v="7410"/>
    <s v="Rural land in transition without positive indicators of intended activity"/>
    <n v="7410"/>
    <s v="FDOT District 4                                       Indian River County"/>
    <n v="29"/>
    <n v="0.93342007522295367"/>
    <n v="6.5110640762849306"/>
    <n v="0.81119322478080214"/>
    <m/>
    <m/>
    <m/>
    <n v="6.5110640762849306"/>
    <n v="6.5110640762849306"/>
    <n v="2975.8319712271577"/>
    <n v="1"/>
    <n v="1"/>
    <n v="0.81119322478080214"/>
    <n v="0.81119322478080214"/>
  </r>
  <r>
    <n v="3720"/>
    <n v="0"/>
    <x v="2"/>
    <x v="2"/>
    <x v="4"/>
    <s v="62-304.520 (7)(b),(19), F.A.C."/>
    <x v="4"/>
    <x v="4"/>
    <x v="21"/>
    <n v="7410"/>
    <s v="Rural land in transition without positive indicators of intended activity"/>
    <n v="7410"/>
    <s v="SRIDROW                           City of Sebastian      Indian River County"/>
    <n v="24"/>
    <n v="1.1646423927372365"/>
    <n v="7.5064713232406808"/>
    <n v="0.95185476643164602"/>
    <m/>
    <m/>
    <m/>
    <n v="7.5064713232406808"/>
    <n v="7.5064713232406808"/>
    <n v="3718.4198471035374"/>
    <n v="1"/>
    <n v="1"/>
    <n v="0.95185476643164602"/>
    <n v="0.95185476643164602"/>
  </r>
  <r>
    <n v="2305"/>
    <n v="0"/>
    <x v="2"/>
    <x v="3"/>
    <x v="4"/>
    <s v="62-304.520 (7), F.A.C."/>
    <x v="4"/>
    <x v="4"/>
    <x v="24"/>
    <n v="7410"/>
    <s v="Rural land in transition without positive indicators of intended activity"/>
    <n v="7410"/>
    <s v="Town of Grant-Valkaria                      Brevard County       SJRWMD C-1 Diversion"/>
    <n v="11"/>
    <n v="2.809460601079806"/>
    <n v="4.7482044114474968"/>
    <n v="0.87578246252989034"/>
    <m/>
    <m/>
    <m/>
    <n v="16.486820873081584"/>
    <n v="4.7482044114474968"/>
    <n v="7374.0244579591526"/>
    <n v="0.28800000000000003"/>
    <n v="0.46899999999999997"/>
    <n v="1.8673400053942226"/>
    <n v="0.87578246252989034"/>
  </r>
  <r>
    <n v="3133"/>
    <n v="0"/>
    <x v="2"/>
    <x v="4"/>
    <x v="4"/>
    <s v="62-304.520 (8), F.A.C."/>
    <x v="4"/>
    <x v="4"/>
    <x v="20"/>
    <n v="7410"/>
    <s v="Rural land in transition without positive indicators of intended activity"/>
    <n v="7410"/>
    <s v="IRFWCD                                      Indian River County"/>
    <n v="42"/>
    <n v="1.2951947284910925"/>
    <n v="7.8518359187312567"/>
    <n v="0.96328963365897813"/>
    <m/>
    <m/>
    <m/>
    <n v="7.8518359187312567"/>
    <n v="7.8518359187312567"/>
    <n v="3765.4475957832897"/>
    <n v="1"/>
    <n v="1"/>
    <n v="0.96328963365897813"/>
    <n v="0.96328963365897813"/>
  </r>
  <r>
    <n v="2133"/>
    <n v="0"/>
    <x v="2"/>
    <x v="3"/>
    <x v="4"/>
    <s v="62-304.520 (7), F.A.C."/>
    <x v="4"/>
    <x v="4"/>
    <x v="22"/>
    <n v="7410"/>
    <s v="Rural land in transition without positive indicators of intended activity"/>
    <n v="7410"/>
    <s v="MTWCD                   City of Melbourne                 Brevard County       SJRWMD C-1 Diversion"/>
    <n v="17"/>
    <n v="3.5096233423680596"/>
    <n v="8.3049080039345107"/>
    <n v="1.9104110893809714"/>
    <m/>
    <m/>
    <m/>
    <n v="28.836486124772602"/>
    <n v="8.3049080039345107"/>
    <n v="11586.014414689313"/>
    <n v="0.28800000000000003"/>
    <n v="0.46899999999999997"/>
    <n v="4.0733711927099607"/>
    <n v="1.9104110893809714"/>
  </r>
  <r>
    <n v="4167"/>
    <n v="0"/>
    <x v="2"/>
    <x v="2"/>
    <x v="4"/>
    <s v="62-304.520 (7), F.A.C."/>
    <x v="4"/>
    <x v="4"/>
    <x v="1"/>
    <n v="7410"/>
    <s v="Rural land in transition without positive indicators of intended activity"/>
    <n v="7410"/>
    <s v="Brevard County"/>
    <n v="10"/>
    <n v="2.898833977907818"/>
    <n v="15.087920405455511"/>
    <n v="2.0659539111865368"/>
    <m/>
    <m/>
    <m/>
    <n v="15.087920405455511"/>
    <n v="15.087920405455511"/>
    <n v="7970.225057745216"/>
    <n v="1"/>
    <n v="1"/>
    <n v="2.0659539111865368"/>
    <n v="2.0659539111865368"/>
  </r>
  <r>
    <n v="1359"/>
    <n v="0"/>
    <x v="2"/>
    <x v="3"/>
    <x v="4"/>
    <s v="62-304.520 (7), F.A.C."/>
    <x v="4"/>
    <x v="4"/>
    <x v="1"/>
    <n v="7410"/>
    <s v="Rural land in transition without positive indicators of intended activity"/>
    <n v="7410"/>
    <s v="Brevard County       SJRWMD C-1 Diversion"/>
    <n v="26"/>
    <n v="6.4158296869219367"/>
    <n v="11.427740932257759"/>
    <n v="2.1295702328242174"/>
    <m/>
    <m/>
    <m/>
    <n v="39.67965601478388"/>
    <n v="11.427740932257759"/>
    <n v="18562.902399859155"/>
    <n v="0.28800000000000003"/>
    <n v="0.46899999999999997"/>
    <n v="4.5406614772371379"/>
    <n v="2.1295702328242174"/>
  </r>
  <r>
    <n v="821"/>
    <n v="0"/>
    <x v="2"/>
    <x v="3"/>
    <x v="4"/>
    <s v="62-304.520 (7)(b),(16), F.A.C."/>
    <x v="4"/>
    <x v="4"/>
    <x v="1"/>
    <n v="7410"/>
    <s v="Rural land in transition without positive indicators of intended activity"/>
    <n v="7410"/>
    <s v="Brevard County"/>
    <n v="13"/>
    <n v="3.2392383598603391"/>
    <n v="22.13641262468137"/>
    <n v="2.9819286031631207"/>
    <m/>
    <m/>
    <m/>
    <n v="22.13641262468137"/>
    <n v="22.13641262468137"/>
    <n v="9954.1710464229636"/>
    <n v="1"/>
    <n v="1"/>
    <n v="2.9819286031631207"/>
    <n v="2.9819286031631207"/>
  </r>
  <r>
    <n v="3719"/>
    <n v="0"/>
    <x v="2"/>
    <x v="2"/>
    <x v="4"/>
    <s v="62-304.520 (7)(b),(19), F.A.C."/>
    <x v="4"/>
    <x v="4"/>
    <x v="21"/>
    <n v="7410"/>
    <s v="Rural land in transition without positive indicators of intended activity"/>
    <n v="7410"/>
    <s v="SRIDROW                                 Indian River County"/>
    <n v="42"/>
    <n v="6.6456727116684959"/>
    <n v="41.431310367900444"/>
    <n v="5.0132932372734356"/>
    <m/>
    <m/>
    <m/>
    <n v="41.431310367900444"/>
    <n v="41.431310367900444"/>
    <n v="19591.710701198539"/>
    <n v="1"/>
    <n v="1"/>
    <n v="5.0132932372734356"/>
    <n v="5.0132932372734356"/>
  </r>
  <r>
    <n v="4691"/>
    <n v="0"/>
    <x v="2"/>
    <x v="2"/>
    <x v="4"/>
    <s v="62-304.520 (7), F.A.C."/>
    <x v="4"/>
    <x v="4"/>
    <x v="12"/>
    <n v="7410"/>
    <s v="Rural land in transition without positive indicators of intended activity"/>
    <n v="7410"/>
    <s v="Indian River County"/>
    <n v="83"/>
    <n v="7.0887053562985205"/>
    <n v="43.0706779232884"/>
    <n v="5.445070576488372"/>
    <m/>
    <m/>
    <m/>
    <n v="43.0706779232884"/>
    <n v="43.0706779232884"/>
    <n v="19392.803476081157"/>
    <n v="1"/>
    <n v="1"/>
    <n v="5.445070576488372"/>
    <n v="5.445070576488372"/>
  </r>
  <r>
    <n v="1587"/>
    <n v="0"/>
    <x v="2"/>
    <x v="3"/>
    <x v="4"/>
    <s v="62-304.520 (7), F.A.C."/>
    <x v="4"/>
    <x v="4"/>
    <x v="15"/>
    <n v="7410"/>
    <s v="Rural land in transition without positive indicators of intended activity"/>
    <n v="7410"/>
    <s v="City of Palm Bay            Brevard County"/>
    <n v="44"/>
    <n v="8.5754979569945249"/>
    <n v="60.601632975265588"/>
    <n v="8.3081986830241892"/>
    <m/>
    <m/>
    <m/>
    <n v="60.601632975265588"/>
    <n v="60.601632975265588"/>
    <n v="30646.336100562788"/>
    <n v="1"/>
    <n v="1"/>
    <n v="8.3081986830241892"/>
    <n v="8.3081986830241892"/>
  </r>
  <r>
    <n v="2304"/>
    <n v="0"/>
    <x v="2"/>
    <x v="3"/>
    <x v="4"/>
    <s v="62-304.520 (7), F.A.C."/>
    <x v="4"/>
    <x v="4"/>
    <x v="24"/>
    <n v="7410"/>
    <s v="Rural land in transition without positive indicators of intended activity"/>
    <n v="7410"/>
    <s v="Town of Grant-Valkaria                      Brevard County"/>
    <n v="67"/>
    <n v="16.316197856519878"/>
    <n v="68.098905816699542"/>
    <n v="6.9051676039529193"/>
    <m/>
    <m/>
    <m/>
    <n v="68.098905816699542"/>
    <n v="68.098905816699542"/>
    <n v="31640.978253825066"/>
    <n v="1"/>
    <n v="1"/>
    <n v="6.9051676039529193"/>
    <n v="6.9051676039529193"/>
  </r>
  <r>
    <n v="2410"/>
    <n v="0"/>
    <x v="2"/>
    <x v="3"/>
    <x v="4"/>
    <s v="62-304.520 (7), F.A.C."/>
    <x v="4"/>
    <x v="4"/>
    <x v="26"/>
    <n v="7410"/>
    <s v="Rural land in transition without positive indicators of intended activity"/>
    <n v="7410"/>
    <s v="Town of Malabar                  Brevard County"/>
    <n v="90"/>
    <n v="20.284802601809009"/>
    <n v="114.0515956429503"/>
    <n v="14.234511595557384"/>
    <m/>
    <m/>
    <m/>
    <n v="114.0515956429503"/>
    <n v="114.0515956429503"/>
    <n v="56483.940204861392"/>
    <n v="1"/>
    <n v="1"/>
    <n v="14.234511595557384"/>
    <n v="14.234511595557384"/>
  </r>
  <r>
    <n v="3652"/>
    <n v="0"/>
    <x v="2"/>
    <x v="2"/>
    <x v="4"/>
    <s v="62-304.520 (7)(b),(19), F.A.C."/>
    <x v="4"/>
    <x v="4"/>
    <x v="12"/>
    <n v="7410"/>
    <s v="Rural land in transition without positive indicators of intended activity"/>
    <n v="7410"/>
    <s v="Indian River County"/>
    <n v="86"/>
    <n v="35.454298130025599"/>
    <n v="217.74213389352661"/>
    <n v="24.687522327812108"/>
    <m/>
    <m/>
    <m/>
    <n v="217.74213389352661"/>
    <n v="217.74213389352661"/>
    <n v="103724.35273924339"/>
    <n v="1"/>
    <n v="1"/>
    <n v="24.687522327812108"/>
    <n v="24.687522327812108"/>
  </r>
  <r>
    <n v="1588"/>
    <n v="0"/>
    <x v="2"/>
    <x v="3"/>
    <x v="4"/>
    <s v="62-304.520 (7), F.A.C."/>
    <x v="4"/>
    <x v="4"/>
    <x v="15"/>
    <n v="7410"/>
    <s v="Rural land in transition without positive indicators of intended activity"/>
    <n v="7410"/>
    <s v="City of Palm Bay            Brevard County       SJRWMD C-1 Diversion"/>
    <n v="202"/>
    <n v="79.089443790894748"/>
    <n v="148.62546974857293"/>
    <n v="28.369086193420944"/>
    <m/>
    <m/>
    <m/>
    <n v="516.06065884921145"/>
    <n v="148.62546974857293"/>
    <n v="247594.48232757219"/>
    <n v="0.28800000000000003"/>
    <n v="0.46899999999999997"/>
    <n v="60.488456702390074"/>
    <n v="28.369086193420944"/>
  </r>
  <r>
    <n v="4365"/>
    <n v="0"/>
    <x v="2"/>
    <x v="2"/>
    <x v="4"/>
    <s v="62-304.520 (7), F.A.C."/>
    <x v="4"/>
    <x v="4"/>
    <x v="16"/>
    <n v="7410"/>
    <s v="Rural land in transition without positive indicators of intended activity"/>
    <n v="7410"/>
    <s v="City of Sebastian      Indian River County"/>
    <n v="169"/>
    <n v="58.640049720428507"/>
    <n v="333.12864791459589"/>
    <n v="44.754579980048597"/>
    <m/>
    <m/>
    <m/>
    <n v="333.12864791459589"/>
    <n v="333.12864791459589"/>
    <n v="180529.00650242416"/>
    <n v="1"/>
    <n v="1"/>
    <n v="44.754579980048597"/>
    <n v="44.754579980048597"/>
  </r>
  <r>
    <n v="3528"/>
    <n v="0"/>
    <x v="2"/>
    <x v="2"/>
    <x v="4"/>
    <s v="62-304.520 (7)(b),(19), F.A.C."/>
    <x v="4"/>
    <x v="4"/>
    <x v="16"/>
    <n v="7410"/>
    <s v="Rural land in transition without positive indicators of intended activity"/>
    <n v="7410"/>
    <s v="City of Sebastian      Indian River County"/>
    <n v="182"/>
    <n v="60.846912908691053"/>
    <n v="376.21041156556515"/>
    <n v="46.717161492223759"/>
    <m/>
    <m/>
    <m/>
    <n v="376.21041156556515"/>
    <n v="376.21041156556515"/>
    <n v="192210.19021110938"/>
    <n v="1"/>
    <n v="1"/>
    <n v="46.717161492223759"/>
    <n v="46.717161492223759"/>
  </r>
  <r>
    <n v="2975"/>
    <n v="0"/>
    <x v="2"/>
    <x v="4"/>
    <x v="4"/>
    <s v="62-304.520 (8), F.A.C."/>
    <x v="4"/>
    <x v="4"/>
    <x v="12"/>
    <n v="7410"/>
    <s v="Rural land in transition without positive indicators of intended activity"/>
    <n v="7410"/>
    <s v="Indian River County"/>
    <n v="1488"/>
    <n v="641.04531476002182"/>
    <n v="3551.9949685209908"/>
    <n v="427.01385614613343"/>
    <m/>
    <m/>
    <m/>
    <n v="3551.9949685209908"/>
    <n v="3551.9949685209908"/>
    <n v="1756572.8786449162"/>
    <n v="1"/>
    <n v="1"/>
    <n v="427.01385614613343"/>
    <n v="427.01385614613343"/>
  </r>
  <r>
    <n v="2610"/>
    <n v="0"/>
    <x v="2"/>
    <x v="4"/>
    <x v="4"/>
    <s v="62-304.520 (8), F.A.C."/>
    <x v="4"/>
    <x v="4"/>
    <x v="11"/>
    <n v="7420"/>
    <s v="Borrow areas"/>
    <n v="2000"/>
    <s v="Indian River County"/>
    <n v="6"/>
    <n v="5.5294486952091868E-4"/>
    <n v="1.360896795402109E-4"/>
    <n v="9.3689491683662586E-6"/>
    <m/>
    <m/>
    <m/>
    <n v="1.360896795402109E-4"/>
    <n v="1.360896795402109E-4"/>
    <n v="0.79362440585524019"/>
    <n v="1"/>
    <n v="1"/>
    <n v="9.3689491683662586E-6"/>
    <n v="9.3689491683662586E-6"/>
  </r>
  <r>
    <n v="2611"/>
    <n v="0"/>
    <x v="2"/>
    <x v="4"/>
    <x v="4"/>
    <s v="62-304.520 (8), F.A.C."/>
    <x v="4"/>
    <x v="4"/>
    <x v="11"/>
    <n v="7420"/>
    <s v="Borrow areas"/>
    <n v="2000"/>
    <s v="IRFWCD                                      Indian River County"/>
    <n v="1"/>
    <n v="5.5828713493159362E-6"/>
    <n v="1.0066192398658911E-5"/>
    <n v="6.9299630376573971E-7"/>
    <m/>
    <m/>
    <m/>
    <n v="1.0066192398658911E-5"/>
    <n v="1.0066192398658911E-5"/>
    <n v="1.1968754429222543E-2"/>
    <n v="1"/>
    <n v="1"/>
    <n v="6.9299630376573971E-7"/>
    <n v="6.9299630376573971E-7"/>
  </r>
  <r>
    <n v="3466"/>
    <n v="0"/>
    <x v="2"/>
    <x v="2"/>
    <x v="4"/>
    <s v="62-304.520 (7)(b),(19), F.A.C."/>
    <x v="4"/>
    <x v="4"/>
    <x v="13"/>
    <n v="7420"/>
    <s v="Borrow areas"/>
    <n v="3000"/>
    <s v="City of Fellsmere                      Indian River County"/>
    <n v="3"/>
    <n v="4.4044896442884819E-2"/>
    <n v="0"/>
    <n v="0"/>
    <m/>
    <m/>
    <m/>
    <n v="0.24650015822154514"/>
    <n v="0.24650015822154514"/>
    <n v="115.86141709560553"/>
    <n v="1"/>
    <n v="1"/>
    <n v="2.2575057015323419E-2"/>
    <n v="2.2575057015323419E-2"/>
  </r>
  <r>
    <n v="2976"/>
    <n v="0"/>
    <x v="2"/>
    <x v="4"/>
    <x v="4"/>
    <s v="62-304.520 (8), F.A.C."/>
    <x v="4"/>
    <x v="4"/>
    <x v="12"/>
    <n v="7420"/>
    <s v="Borrow areas"/>
    <n v="3000"/>
    <s v="Indian River County"/>
    <n v="23"/>
    <n v="0.31639715479114039"/>
    <n v="0"/>
    <n v="0"/>
    <m/>
    <m/>
    <m/>
    <n v="0"/>
    <n v="0"/>
    <n v="232.43133718612327"/>
    <n v="1"/>
    <n v="1"/>
    <n v="0"/>
    <n v="0"/>
  </r>
  <r>
    <n v="3134"/>
    <n v="0"/>
    <x v="2"/>
    <x v="4"/>
    <x v="4"/>
    <s v="62-304.520 (8), F.A.C."/>
    <x v="4"/>
    <x v="4"/>
    <x v="20"/>
    <n v="7420"/>
    <s v="Borrow areas"/>
    <n v="7420"/>
    <s v="IRFWCD                                      Indian River County"/>
    <n v="1"/>
    <n v="3.5870232672654562E-3"/>
    <n v="6.4675798684102649E-3"/>
    <n v="4.4525365357760773E-4"/>
    <m/>
    <m/>
    <m/>
    <n v="6.4675798684102649E-3"/>
    <n v="6.4675798684102649E-3"/>
    <n v="7.6899856599898548"/>
    <n v="1"/>
    <n v="1"/>
    <n v="4.4525365357760773E-4"/>
    <n v="4.4525365357760773E-4"/>
  </r>
  <r>
    <n v="1942"/>
    <n v="0"/>
    <x v="2"/>
    <x v="3"/>
    <x v="4"/>
    <s v="62-304.520 (7), F.A.C."/>
    <x v="4"/>
    <x v="4"/>
    <x v="6"/>
    <n v="7420"/>
    <s v="Borrow areas"/>
    <n v="7420"/>
    <s v="FDOT District 5                                       City of West Melbourne   Brevard County       SJRWMD C-1 Diversion"/>
    <n v="6"/>
    <n v="5.1545031714507125E-2"/>
    <n v="2.4053676878045823E-2"/>
    <n v="5.015355931671287E-3"/>
    <m/>
    <m/>
    <m/>
    <n v="8.351971138210354E-2"/>
    <n v="2.4053676878045823E-2"/>
    <n v="92.791465948790815"/>
    <n v="0.28800000000000003"/>
    <n v="0.46899999999999997"/>
    <n v="1.0693722668808714E-2"/>
    <n v="5.015355931671287E-3"/>
  </r>
  <r>
    <n v="1695"/>
    <n v="0"/>
    <x v="2"/>
    <x v="3"/>
    <x v="4"/>
    <s v="62-304.520 (7), F.A.C."/>
    <x v="4"/>
    <x v="4"/>
    <x v="14"/>
    <n v="7420"/>
    <s v="Borrow areas"/>
    <n v="7420"/>
    <s v="City of West Melbourne   Brevard County       SJRWMD C-1 Diversion"/>
    <n v="14"/>
    <n v="3.4382210974061111"/>
    <n v="0.21101497818470771"/>
    <n v="4.7931326749531697E-2"/>
    <m/>
    <m/>
    <m/>
    <n v="0.73269089647467944"/>
    <n v="0.21101497818470771"/>
    <n v="3808.7057111866593"/>
    <n v="0.28800000000000003"/>
    <n v="0.46899999999999997"/>
    <n v="0.10219899093716781"/>
    <n v="4.7931326749531697E-2"/>
  </r>
  <r>
    <n v="3674"/>
    <n v="0"/>
    <x v="2"/>
    <x v="2"/>
    <x v="4"/>
    <s v="62-304.520 (7)(b),(19), F.A.C."/>
    <x v="4"/>
    <x v="4"/>
    <x v="20"/>
    <n v="7420"/>
    <s v="Borrow areas"/>
    <n v="7420"/>
    <s v="IRFWCD                                      Indian River County"/>
    <n v="15"/>
    <n v="0.33680201405671106"/>
    <n v="0.56400975460537106"/>
    <n v="5.4719499907028193E-2"/>
    <m/>
    <m/>
    <m/>
    <n v="0.56400975460537106"/>
    <n v="0.56400975460537106"/>
    <n v="593.94099721623252"/>
    <n v="1"/>
    <n v="1"/>
    <n v="5.4719499907028193E-2"/>
    <n v="5.4719499907028193E-2"/>
  </r>
  <r>
    <n v="1941"/>
    <n v="0"/>
    <x v="2"/>
    <x v="3"/>
    <x v="4"/>
    <s v="62-304.520 (7), F.A.C."/>
    <x v="4"/>
    <x v="4"/>
    <x v="6"/>
    <n v="7420"/>
    <s v="Borrow areas"/>
    <n v="7420"/>
    <s v="FDOT District 5                                          Brevard County       SJRWMD C-1 Diversion"/>
    <n v="23"/>
    <n v="1.1666753936174288"/>
    <n v="1.2244616096582972"/>
    <n v="0.31178809518646133"/>
    <m/>
    <m/>
    <m/>
    <n v="4.2516028113135311"/>
    <n v="1.2244616096582972"/>
    <n v="2969.0736174244189"/>
    <n v="0.28800000000000003"/>
    <n v="0.46899999999999997"/>
    <n v="0.66479337992848897"/>
    <n v="0.31178809518646133"/>
  </r>
  <r>
    <n v="1360"/>
    <n v="0"/>
    <x v="2"/>
    <x v="3"/>
    <x v="4"/>
    <s v="62-304.520 (7), F.A.C."/>
    <x v="4"/>
    <x v="4"/>
    <x v="1"/>
    <n v="7420"/>
    <s v="Borrow areas"/>
    <n v="7420"/>
    <s v="Brevard County       SJRWMD C-1 Diversion"/>
    <n v="23"/>
    <n v="4.8975586015986217"/>
    <n v="1.6092158615056855"/>
    <n v="0.41602431611763568"/>
    <m/>
    <m/>
    <m/>
    <n v="5.5875550746725189"/>
    <n v="1.6092158615056855"/>
    <n v="7562.3028132646596"/>
    <n v="0.28800000000000003"/>
    <n v="0.46899999999999997"/>
    <n v="0.88704545014421254"/>
    <n v="0.41602431611763568"/>
  </r>
  <r>
    <n v="2977"/>
    <n v="0"/>
    <x v="2"/>
    <x v="4"/>
    <x v="4"/>
    <s v="62-304.520 (8), F.A.C."/>
    <x v="4"/>
    <x v="4"/>
    <x v="12"/>
    <n v="7420"/>
    <s v="Borrow areas"/>
    <n v="7420"/>
    <s v="Indian River County"/>
    <n v="62"/>
    <n v="17.644465290848199"/>
    <n v="4.5221293068580231"/>
    <n v="0.44506332609116445"/>
    <m/>
    <m/>
    <m/>
    <n v="4.5221293068580231"/>
    <n v="4.5221293068580231"/>
    <n v="19309.241525888818"/>
    <n v="1"/>
    <n v="1"/>
    <n v="0.44506332609116445"/>
    <n v="0.44506332609116445"/>
  </r>
  <r>
    <n v="3653"/>
    <n v="0"/>
    <x v="2"/>
    <x v="2"/>
    <x v="4"/>
    <s v="62-304.520 (7)(b),(19), F.A.C."/>
    <x v="4"/>
    <x v="4"/>
    <x v="12"/>
    <n v="7420"/>
    <s v="Borrow areas"/>
    <n v="7420"/>
    <s v="Indian River County"/>
    <n v="30"/>
    <n v="3.1287888300222071"/>
    <n v="5.4193154634581964"/>
    <n v="0.6715839580906835"/>
    <m/>
    <m/>
    <m/>
    <n v="5.4193154634581964"/>
    <n v="5.4193154634581964"/>
    <n v="5410.0238705754637"/>
    <n v="1"/>
    <n v="1"/>
    <n v="0.6715839580906835"/>
    <n v="0.6715839580906835"/>
  </r>
  <r>
    <n v="4287"/>
    <n v="0"/>
    <x v="2"/>
    <x v="2"/>
    <x v="4"/>
    <s v="62-304.520 (7), F.A.C."/>
    <x v="4"/>
    <x v="4"/>
    <x v="15"/>
    <n v="7420"/>
    <s v="Borrow areas"/>
    <n v="7420"/>
    <s v="City of Palm Bay            Brevard County"/>
    <n v="354"/>
    <n v="122.4795598616668"/>
    <n v="18.990956621924401"/>
    <n v="3.1438257590833962"/>
    <m/>
    <m/>
    <m/>
    <n v="18.990956621924401"/>
    <n v="18.990956621924401"/>
    <n v="101084.8786368021"/>
    <n v="1"/>
    <n v="1"/>
    <n v="3.1438257590833962"/>
    <n v="3.1438257590833962"/>
  </r>
  <r>
    <n v="4854"/>
    <n v="0"/>
    <x v="2"/>
    <x v="5"/>
    <x v="5"/>
    <s v="C-25 and South Indian River Lagoon"/>
    <x v="5"/>
    <x v="5"/>
    <x v="11"/>
    <n v="7430"/>
    <s v="Spoil areas"/>
    <n v="2000"/>
    <s v="FPFWCD                                      St. Lucie County"/>
    <n v="11"/>
    <n v="0.21090651535520905"/>
    <n v="1.342700574653958"/>
    <n v="0.17687852922746644"/>
    <m/>
    <m/>
    <m/>
    <n v="1.342700574653958"/>
    <n v="1.342700574653958"/>
    <n v="633.7887905640232"/>
    <n v="1"/>
    <n v="1"/>
    <n v="0.17687852922746644"/>
    <n v="0.17687852922746644"/>
  </r>
  <r>
    <n v="4081"/>
    <n v="0"/>
    <x v="2"/>
    <x v="2"/>
    <x v="4"/>
    <s v="62-304.520 (7), F.A.C."/>
    <x v="4"/>
    <x v="4"/>
    <x v="11"/>
    <n v="7430"/>
    <s v="Spoil areas"/>
    <n v="2000"/>
    <s v="FWCD                                     Indian River County"/>
    <n v="125"/>
    <n v="0.13431776412556018"/>
    <n v="0.85277761861512569"/>
    <n v="0.10427308936283626"/>
    <m/>
    <m/>
    <m/>
    <n v="0.85277761861512569"/>
    <n v="0.85277761861512569"/>
    <n v="371.76442630945758"/>
    <n v="1"/>
    <n v="1"/>
    <n v="0.10427308936283626"/>
    <n v="0.10427308936283626"/>
  </r>
  <r>
    <n v="2612"/>
    <n v="0"/>
    <x v="2"/>
    <x v="4"/>
    <x v="4"/>
    <s v="62-304.520 (8), F.A.C."/>
    <x v="4"/>
    <x v="4"/>
    <x v="11"/>
    <n v="7430"/>
    <s v="Spoil areas"/>
    <n v="2000"/>
    <s v="Indian River County"/>
    <n v="14"/>
    <n v="0.57329550803985085"/>
    <n v="3.6888503824258843"/>
    <n v="0.51390630783385516"/>
    <m/>
    <m/>
    <m/>
    <n v="3.6888503824258843"/>
    <n v="3.6888503824258843"/>
    <n v="1740.1580769817917"/>
    <n v="1"/>
    <n v="1"/>
    <n v="0.51390630783385516"/>
    <n v="0.51390630783385516"/>
  </r>
  <r>
    <n v="4082"/>
    <n v="0"/>
    <x v="2"/>
    <x v="2"/>
    <x v="4"/>
    <s v="62-304.520 (7), F.A.C."/>
    <x v="4"/>
    <x v="4"/>
    <x v="11"/>
    <n v="7430"/>
    <s v="Spoil areas"/>
    <n v="2000"/>
    <s v="Indian River County"/>
    <n v="48"/>
    <n v="1.6036566443093989"/>
    <n v="10.287958975084765"/>
    <n v="1.2275513910582667"/>
    <m/>
    <m/>
    <m/>
    <n v="10.287958975084765"/>
    <n v="10.287958975084765"/>
    <n v="4526.2321012217171"/>
    <n v="1"/>
    <n v="1"/>
    <n v="1.2275513910582667"/>
    <n v="1.2275513910582667"/>
  </r>
  <r>
    <n v="4855"/>
    <n v="0"/>
    <x v="2"/>
    <x v="5"/>
    <x v="5"/>
    <s v="C-25 and South Indian River Lagoon"/>
    <x v="5"/>
    <x v="5"/>
    <x v="11"/>
    <n v="7430"/>
    <s v="Spoil areas"/>
    <n v="2000"/>
    <s v="Indian River County"/>
    <n v="1"/>
    <n v="1.2258052697673087E-4"/>
    <n v="7.8851196673513865E-4"/>
    <n v="1.0928750900992533E-4"/>
    <m/>
    <m/>
    <m/>
    <n v="7.8851196673513865E-4"/>
    <n v="7.8851196673513865E-4"/>
    <n v="0.37180777592355541"/>
    <n v="1"/>
    <n v="1"/>
    <n v="1.0928750900992533E-4"/>
    <n v="1.0928750900992533E-4"/>
  </r>
  <r>
    <n v="2613"/>
    <n v="0"/>
    <x v="2"/>
    <x v="4"/>
    <x v="4"/>
    <s v="62-304.520 (8), F.A.C."/>
    <x v="4"/>
    <x v="4"/>
    <x v="11"/>
    <n v="7430"/>
    <s v="Spoil areas"/>
    <n v="2000"/>
    <s v="St. Lucie County"/>
    <n v="5"/>
    <n v="8.6714404650090338E-3"/>
    <n v="5.5843935285955992E-2"/>
    <n v="7.8562160830458819E-3"/>
    <m/>
    <m/>
    <m/>
    <n v="5.5843935285955992E-2"/>
    <n v="5.5843935285955992E-2"/>
    <n v="26.326762954885019"/>
    <n v="1"/>
    <n v="1"/>
    <n v="7.8562160830458819E-3"/>
    <n v="7.8562160830458819E-3"/>
  </r>
  <r>
    <n v="4856"/>
    <n v="0"/>
    <x v="2"/>
    <x v="5"/>
    <x v="5"/>
    <s v="C-25 and South Indian River Lagoon"/>
    <x v="5"/>
    <x v="5"/>
    <x v="11"/>
    <n v="7430"/>
    <s v="Spoil areas"/>
    <n v="2000"/>
    <s v="St. Lucie County"/>
    <n v="142"/>
    <n v="57.241508533037127"/>
    <n v="318.83415295958122"/>
    <n v="37.799917430753787"/>
    <m/>
    <m/>
    <m/>
    <n v="318.83415295958122"/>
    <n v="318.83415295958122"/>
    <n v="163898.96107624972"/>
    <n v="1"/>
    <n v="1"/>
    <n v="37.799917430753787"/>
    <n v="37.799917430753787"/>
  </r>
  <r>
    <n v="3467"/>
    <n v="0"/>
    <x v="2"/>
    <x v="2"/>
    <x v="4"/>
    <s v="62-304.520 (7)(b),(19), F.A.C."/>
    <x v="4"/>
    <x v="4"/>
    <x v="13"/>
    <n v="7430"/>
    <s v="Spoil areas"/>
    <n v="3000"/>
    <s v="City of Fellsmere                      Indian River County"/>
    <n v="25"/>
    <n v="8.3117628292225945"/>
    <n v="0"/>
    <n v="0"/>
    <m/>
    <m/>
    <m/>
    <n v="31.987072286166558"/>
    <n v="31.987072286166558"/>
    <n v="15415.584568737733"/>
    <n v="1"/>
    <n v="1"/>
    <n v="3.0365095236078852"/>
    <n v="3.0365095236078852"/>
  </r>
  <r>
    <n v="4366"/>
    <n v="0"/>
    <x v="2"/>
    <x v="2"/>
    <x v="4"/>
    <s v="62-304.520 (7), F.A.C."/>
    <x v="4"/>
    <x v="4"/>
    <x v="16"/>
    <n v="7430"/>
    <s v="Spoil areas"/>
    <n v="3000"/>
    <s v="City of Sebastian      Indian River County"/>
    <n v="2"/>
    <n v="1.3689280316152134E-2"/>
    <n v="0"/>
    <n v="0"/>
    <m/>
    <m/>
    <m/>
    <n v="0.11715997757243227"/>
    <n v="0.11715997757243227"/>
    <n v="56.59803800542327"/>
    <n v="1"/>
    <n v="1"/>
    <n v="1.5798868639058328E-2"/>
    <n v="1.5798868639058328E-2"/>
  </r>
  <r>
    <n v="3468"/>
    <n v="0"/>
    <x v="2"/>
    <x v="2"/>
    <x v="4"/>
    <s v="62-304.520 (7)(b),(19), F.A.C."/>
    <x v="4"/>
    <x v="4"/>
    <x v="13"/>
    <n v="7430"/>
    <s v="Spoil areas"/>
    <n v="7430"/>
    <s v="City of Fellsmere                      Indian River County"/>
    <n v="1"/>
    <n v="4.7422415247492086E-5"/>
    <n v="1.5429356740852143E-4"/>
    <n v="9.9099498585903837E-6"/>
    <m/>
    <m/>
    <m/>
    <n v="1.5429356740852143E-4"/>
    <n v="1.5429356740852143E-4"/>
    <n v="8.5128478793384005E-2"/>
    <n v="1"/>
    <n v="1"/>
    <n v="9.9099498585903837E-6"/>
    <n v="9.9099498585903837E-6"/>
  </r>
  <r>
    <n v="3178"/>
    <n v="0"/>
    <x v="2"/>
    <x v="4"/>
    <x v="4"/>
    <s v="62-304.520 (8), F.A.C."/>
    <x v="4"/>
    <x v="4"/>
    <x v="23"/>
    <n v="7430"/>
    <s v="Spoil areas"/>
    <n v="7430"/>
    <s v="St. Lucie County"/>
    <n v="4"/>
    <n v="1.498723195854511E-3"/>
    <n v="9.6128496538082382E-3"/>
    <n v="1.3056163625526068E-3"/>
    <m/>
    <m/>
    <m/>
    <n v="9.6128496538082382E-3"/>
    <n v="9.6128496538082382E-3"/>
    <n v="4.5472220295540451"/>
    <n v="1"/>
    <n v="1"/>
    <n v="1.3056163625526068E-3"/>
    <n v="1.3056163625526068E-3"/>
  </r>
  <r>
    <n v="2978"/>
    <n v="0"/>
    <x v="2"/>
    <x v="4"/>
    <x v="4"/>
    <s v="62-304.520 (8), F.A.C."/>
    <x v="4"/>
    <x v="4"/>
    <x v="12"/>
    <n v="7430"/>
    <s v="Spoil areas"/>
    <n v="7430"/>
    <s v="Indian River County"/>
    <n v="3"/>
    <n v="5.60836299769479E-2"/>
    <n v="0.3943167127877199"/>
    <n v="5.0200417211707392E-2"/>
    <m/>
    <m/>
    <m/>
    <n v="0.3943167127877199"/>
    <n v="0.3943167127877199"/>
    <n v="202.27529673975224"/>
    <n v="1"/>
    <n v="1"/>
    <n v="5.0200417211707392E-2"/>
    <n v="5.0200417211707392E-2"/>
  </r>
  <r>
    <n v="2135"/>
    <n v="0"/>
    <x v="2"/>
    <x v="3"/>
    <x v="4"/>
    <s v="62-304.520 (7), F.A.C."/>
    <x v="4"/>
    <x v="4"/>
    <x v="22"/>
    <n v="7430"/>
    <s v="Spoil areas"/>
    <n v="7430"/>
    <s v="MTWCD                                 City of West Melbourne   Brevard County       SJRWMD C-1 Diversion"/>
    <n v="13"/>
    <n v="0.24274586693095113"/>
    <n v="0.32351518864868239"/>
    <n v="6.9245277381423082E-2"/>
    <m/>
    <m/>
    <m/>
    <n v="1.1233166272523694"/>
    <n v="0.32351518864868239"/>
    <n v="595.48680429964486"/>
    <n v="0.28800000000000003"/>
    <n v="0.46899999999999997"/>
    <n v="0.14764451467254389"/>
    <n v="6.9245277381423082E-2"/>
  </r>
  <r>
    <n v="2411"/>
    <n v="0"/>
    <x v="2"/>
    <x v="3"/>
    <x v="4"/>
    <s v="62-304.520 (7), F.A.C."/>
    <x v="4"/>
    <x v="4"/>
    <x v="26"/>
    <n v="7430"/>
    <s v="Spoil areas"/>
    <n v="7430"/>
    <s v="Town of Malabar                  Brevard County"/>
    <n v="6"/>
    <n v="0.73527851123964683"/>
    <n v="1.563927318409112"/>
    <n v="0.16686629165241648"/>
    <m/>
    <m/>
    <m/>
    <n v="1.563927318409112"/>
    <n v="1.563927318409112"/>
    <n v="737.61623049733657"/>
    <n v="1"/>
    <n v="1"/>
    <n v="0.16686629165241648"/>
    <n v="0.16686629165241648"/>
  </r>
  <r>
    <n v="4446"/>
    <n v="0"/>
    <x v="2"/>
    <x v="2"/>
    <x v="4"/>
    <s v="62-304.520 (7), F.A.C."/>
    <x v="4"/>
    <x v="4"/>
    <x v="18"/>
    <n v="7430"/>
    <s v="Spoil areas"/>
    <n v="7430"/>
    <s v="FDOT District 4                                       Indian River County"/>
    <n v="6"/>
    <n v="0.51349691943593456"/>
    <n v="2.2148812870845367"/>
    <n v="0.25453939975135109"/>
    <m/>
    <m/>
    <m/>
    <n v="2.2148812870845367"/>
    <n v="2.2148812870845367"/>
    <n v="1048.5015033371064"/>
    <n v="1"/>
    <n v="1"/>
    <n v="0.25453939975135109"/>
    <n v="0.25453939975135109"/>
  </r>
  <r>
    <n v="3529"/>
    <n v="0"/>
    <x v="2"/>
    <x v="2"/>
    <x v="4"/>
    <s v="62-304.520 (7)(b),(19), F.A.C."/>
    <x v="4"/>
    <x v="4"/>
    <x v="16"/>
    <n v="7430"/>
    <s v="Spoil areas"/>
    <n v="7430"/>
    <s v="City of Sebastian      Indian River County"/>
    <n v="7"/>
    <n v="0.43683257174127554"/>
    <n v="3.5033259271571522"/>
    <n v="0.46079275145200493"/>
    <m/>
    <m/>
    <m/>
    <n v="3.5033259271571522"/>
    <n v="3.5033259271571522"/>
    <n v="1553.3041106710709"/>
    <n v="1"/>
    <n v="1"/>
    <n v="0.46079275145200493"/>
    <n v="0.46079275145200493"/>
  </r>
  <r>
    <n v="2306"/>
    <n v="0"/>
    <x v="2"/>
    <x v="3"/>
    <x v="4"/>
    <s v="62-304.520 (7), F.A.C."/>
    <x v="4"/>
    <x v="4"/>
    <x v="24"/>
    <n v="7430"/>
    <s v="Spoil areas"/>
    <n v="7430"/>
    <s v="Town of Grant-Valkaria                      Brevard County"/>
    <n v="6"/>
    <n v="0.97348047533778592"/>
    <n v="4.8314027658891545"/>
    <n v="0.65373499617606601"/>
    <m/>
    <m/>
    <m/>
    <n v="4.8314027658891545"/>
    <n v="4.8314027658891545"/>
    <n v="2461.020260066809"/>
    <n v="1"/>
    <n v="1"/>
    <n v="0.65373499617606601"/>
    <n v="0.65373499617606601"/>
  </r>
  <r>
    <n v="4602"/>
    <n v="0"/>
    <x v="2"/>
    <x v="2"/>
    <x v="4"/>
    <s v="62-304.520 (7), F.A.C."/>
    <x v="4"/>
    <x v="4"/>
    <x v="19"/>
    <n v="7430"/>
    <s v="Spoil areas"/>
    <n v="7430"/>
    <s v="FWCD               City of Fellsmere                      Indian River County"/>
    <n v="45"/>
    <n v="0.88145904002615139"/>
    <n v="4.8728733553509507"/>
    <n v="0.54835549369982883"/>
    <m/>
    <m/>
    <m/>
    <n v="4.8728733553509507"/>
    <n v="4.8728733553509507"/>
    <n v="2355.2912428473646"/>
    <n v="1"/>
    <n v="1"/>
    <n v="0.54835549369982883"/>
    <n v="0.54835549369982883"/>
  </r>
  <r>
    <n v="5153"/>
    <n v="0"/>
    <x v="2"/>
    <x v="5"/>
    <x v="5"/>
    <s v="C-25 and South Indian River Lagoon"/>
    <x v="5"/>
    <x v="5"/>
    <x v="23"/>
    <n v="7430"/>
    <s v="Spoil areas"/>
    <n v="7430"/>
    <s v="St. Lucie County"/>
    <n v="46"/>
    <n v="0.85988535042510583"/>
    <n v="5.5020568520347455"/>
    <n v="0.80887465630523336"/>
    <m/>
    <m/>
    <m/>
    <n v="5.5020568520347455"/>
    <n v="5.5020568520347455"/>
    <n v="2574.7741671862163"/>
    <n v="1"/>
    <n v="1"/>
    <n v="0.80887465630523336"/>
    <n v="0.80887465630523336"/>
  </r>
  <r>
    <n v="1445"/>
    <n v="0"/>
    <x v="2"/>
    <x v="3"/>
    <x v="4"/>
    <s v="62-304.520 (7), F.A.C."/>
    <x v="4"/>
    <x v="4"/>
    <x v="8"/>
    <n v="7430"/>
    <s v="Spoil areas"/>
    <n v="7430"/>
    <s v="City of Melbourne                 Brevard County       SJRWMD C-1 Diversion"/>
    <n v="21"/>
    <n v="1.7529778591905063"/>
    <n v="4.4077413881120266"/>
    <n v="1.0691198235974491"/>
    <m/>
    <m/>
    <m/>
    <n v="15.304657597611202"/>
    <n v="4.4077413881120266"/>
    <n v="5769.3028237097424"/>
    <n v="0.28800000000000003"/>
    <n v="0.46899999999999997"/>
    <n v="2.2795731846427487"/>
    <n v="1.0691198235974491"/>
  </r>
  <r>
    <n v="4775"/>
    <n v="0"/>
    <x v="2"/>
    <x v="2"/>
    <x v="4"/>
    <s v="62-304.520 (7), F.A.C."/>
    <x v="4"/>
    <x v="4"/>
    <x v="24"/>
    <n v="7430"/>
    <s v="Spoil areas"/>
    <n v="7430"/>
    <s v="Town of Grant-Valkaria                      Brevard County"/>
    <n v="8"/>
    <n v="1.6469543367056816"/>
    <n v="7.5333159102123606"/>
    <n v="1.01578207530525"/>
    <m/>
    <m/>
    <m/>
    <n v="7.5333159102123606"/>
    <n v="7.5333159102123606"/>
    <n v="3828.6093313172469"/>
    <n v="1"/>
    <n v="1"/>
    <n v="1.01578207530525"/>
    <n v="1.01578207530525"/>
  </r>
  <r>
    <n v="4525"/>
    <n v="0"/>
    <x v="2"/>
    <x v="2"/>
    <x v="4"/>
    <s v="62-304.520 (7), F.A.C."/>
    <x v="4"/>
    <x v="4"/>
    <x v="6"/>
    <n v="7430"/>
    <s v="Spoil areas"/>
    <n v="7430"/>
    <s v="FDOT District 5                                          Brevard County"/>
    <n v="15"/>
    <n v="1.5803405408578728"/>
    <n v="7.7115259566439303"/>
    <n v="1.0065271247899832"/>
    <m/>
    <m/>
    <m/>
    <n v="7.7115259566439303"/>
    <n v="7.7115259566439303"/>
    <n v="3586.313181854709"/>
    <n v="1"/>
    <n v="1"/>
    <n v="1.0065271247899832"/>
    <n v="1.0065271247899832"/>
  </r>
  <r>
    <n v="4603"/>
    <n v="0"/>
    <x v="2"/>
    <x v="2"/>
    <x v="4"/>
    <s v="62-304.520 (7), F.A.C."/>
    <x v="4"/>
    <x v="4"/>
    <x v="19"/>
    <n v="7430"/>
    <s v="Spoil areas"/>
    <n v="7430"/>
    <s v="FWCD               City of Fellsmere                      Indian River County       FWCD"/>
    <n v="43"/>
    <n v="1.6201341607983304"/>
    <n v="9.2316703422226016"/>
    <n v="1.0426552155227002"/>
    <m/>
    <m/>
    <m/>
    <n v="9.2316703422226016"/>
    <n v="9.2316703422226016"/>
    <n v="4357.6163301054257"/>
    <n v="1"/>
    <n v="1"/>
    <n v="1.0426552155227002"/>
    <n v="1.0426552155227002"/>
  </r>
  <r>
    <n v="4367"/>
    <n v="0"/>
    <x v="2"/>
    <x v="2"/>
    <x v="4"/>
    <s v="62-304.520 (7), F.A.C."/>
    <x v="4"/>
    <x v="4"/>
    <x v="16"/>
    <n v="7430"/>
    <s v="Spoil areas"/>
    <n v="7430"/>
    <s v="City of Sebastian      Indian River County"/>
    <n v="9"/>
    <n v="1.957562451721987"/>
    <n v="10.40122009638694"/>
    <n v="1.3150989183056714"/>
    <m/>
    <m/>
    <m/>
    <n v="10.40122009638694"/>
    <n v="10.40122009638694"/>
    <n v="5735.4590765493131"/>
    <n v="1"/>
    <n v="1"/>
    <n v="1.3150989183056714"/>
    <n v="1.3150989183056714"/>
  </r>
  <r>
    <n v="4222"/>
    <n v="0"/>
    <x v="2"/>
    <x v="2"/>
    <x v="4"/>
    <s v="62-304.520 (7), F.A.C."/>
    <x v="4"/>
    <x v="4"/>
    <x v="13"/>
    <n v="7430"/>
    <s v="Spoil areas"/>
    <n v="7430"/>
    <s v="City of Fellsmere                      Indian River County"/>
    <n v="42"/>
    <n v="1.9722672628347311"/>
    <n v="11.315102551751334"/>
    <n v="1.275108133765551"/>
    <m/>
    <m/>
    <m/>
    <n v="11.315102551751334"/>
    <n v="11.315102551751334"/>
    <n v="5285.3263163966085"/>
    <n v="1"/>
    <n v="1"/>
    <n v="1.275108133765551"/>
    <n v="1.275108133765551"/>
  </r>
  <r>
    <n v="2859"/>
    <n v="0"/>
    <x v="2"/>
    <x v="4"/>
    <x v="4"/>
    <s v="62-304.520 (8), F.A.C."/>
    <x v="4"/>
    <x v="4"/>
    <x v="18"/>
    <n v="7430"/>
    <s v="Spoil areas"/>
    <n v="7430"/>
    <s v="FDOT District 4                                       Indian River County"/>
    <n v="12"/>
    <n v="2.6590910458273198"/>
    <n v="15.116362204648629"/>
    <n v="1.7810427278524461"/>
    <m/>
    <m/>
    <m/>
    <n v="15.116362204648629"/>
    <n v="15.116362204648629"/>
    <n v="7291.4015514494122"/>
    <n v="1"/>
    <n v="1"/>
    <n v="1.7810427278524461"/>
    <n v="1.7810427278524461"/>
  </r>
  <r>
    <n v="1361"/>
    <n v="0"/>
    <x v="2"/>
    <x v="3"/>
    <x v="4"/>
    <s v="62-304.520 (7), F.A.C."/>
    <x v="4"/>
    <x v="4"/>
    <x v="1"/>
    <n v="7430"/>
    <s v="Spoil areas"/>
    <n v="7430"/>
    <s v="Brevard County       SJRWMD C-1 Diversion"/>
    <n v="161"/>
    <n v="5.6089935694615027"/>
    <n v="11.131875645408691"/>
    <n v="2.1401252593241256"/>
    <m/>
    <m/>
    <m/>
    <n v="38.652345991002392"/>
    <n v="11.131875645408691"/>
    <n v="17821.672766974989"/>
    <n v="0.28800000000000003"/>
    <n v="0.46899999999999997"/>
    <n v="4.5631668642305447"/>
    <n v="2.1401252593241256"/>
  </r>
  <r>
    <n v="1696"/>
    <n v="0"/>
    <x v="2"/>
    <x v="3"/>
    <x v="4"/>
    <s v="62-304.520 (7), F.A.C."/>
    <x v="4"/>
    <x v="4"/>
    <x v="14"/>
    <n v="7430"/>
    <s v="Spoil areas"/>
    <n v="7430"/>
    <s v="City of West Melbourne   Brevard County       SJRWMD C-1 Diversion"/>
    <n v="29"/>
    <n v="6.841011226404687"/>
    <n v="13.101279353663324"/>
    <n v="2.4790514257175826"/>
    <m/>
    <m/>
    <m/>
    <n v="45.490553311330984"/>
    <n v="13.101279353663324"/>
    <n v="22850.05276703414"/>
    <n v="0.28800000000000003"/>
    <n v="0.46899999999999997"/>
    <n v="5.2858239354319458"/>
    <n v="2.4790514257175826"/>
  </r>
  <r>
    <n v="2138"/>
    <n v="0"/>
    <x v="2"/>
    <x v="3"/>
    <x v="4"/>
    <s v="62-304.520 (7), F.A.C."/>
    <x v="4"/>
    <x v="4"/>
    <x v="22"/>
    <n v="7430"/>
    <s v="Spoil areas"/>
    <n v="7430"/>
    <s v="MTWCD       US Air Force                 City of Palm Bay            Brevard County       SJRWMD C-1 Diversion"/>
    <n v="52"/>
    <n v="12.381758810402458"/>
    <n v="21.176004763995788"/>
    <n v="3.6901163565755897"/>
    <m/>
    <m/>
    <m/>
    <n v="73.527794319429816"/>
    <n v="21.176004763995788"/>
    <n v="34972.055148189102"/>
    <n v="0.28800000000000003"/>
    <n v="0.46899999999999997"/>
    <n v="7.8680519329969938"/>
    <n v="3.6901163565755897"/>
  </r>
  <r>
    <n v="2137"/>
    <n v="0"/>
    <x v="2"/>
    <x v="3"/>
    <x v="4"/>
    <s v="62-304.520 (7), F.A.C."/>
    <x v="4"/>
    <x v="4"/>
    <x v="22"/>
    <n v="7430"/>
    <s v="Spoil areas"/>
    <n v="7430"/>
    <s v="MTWCD                   City of Melbourne                 Brevard County       SJRWMD C-1 Diversion"/>
    <n v="58"/>
    <n v="10.236247694313018"/>
    <n v="22.227435672364507"/>
    <n v="4.6977677725802627"/>
    <m/>
    <m/>
    <m/>
    <n v="77.178596084598979"/>
    <n v="22.227435672364507"/>
    <n v="34225.207346887662"/>
    <n v="0.28800000000000003"/>
    <n v="0.46899999999999997"/>
    <n v="10.016562414883291"/>
    <n v="4.6977677725802627"/>
  </r>
  <r>
    <n v="5032"/>
    <n v="0"/>
    <x v="2"/>
    <x v="5"/>
    <x v="5"/>
    <s v="C-25 and South Indian River Lagoon"/>
    <x v="5"/>
    <x v="5"/>
    <x v="30"/>
    <n v="7430"/>
    <s v="Spoil areas"/>
    <n v="7430"/>
    <s v="FPFWCD                                      St. Lucie County"/>
    <n v="20"/>
    <n v="5.7651327934835139"/>
    <n v="39.362845414830623"/>
    <n v="4.859950591681069"/>
    <m/>
    <m/>
    <m/>
    <n v="39.362845414830623"/>
    <n v="39.362845414830623"/>
    <n v="18439.937813987617"/>
    <n v="1"/>
    <n v="1"/>
    <n v="4.859950591681069"/>
    <n v="4.859950591681069"/>
  </r>
  <r>
    <n v="2134"/>
    <n v="0"/>
    <x v="2"/>
    <x v="3"/>
    <x v="4"/>
    <s v="62-304.520 (7), F.A.C."/>
    <x v="4"/>
    <x v="4"/>
    <x v="22"/>
    <n v="7430"/>
    <s v="Spoil areas"/>
    <n v="7430"/>
    <s v="MTWCD                                    Brevard County       SJRWMD C-1 Diversion"/>
    <n v="165"/>
    <n v="14.175729255169475"/>
    <n v="31.252897142752293"/>
    <n v="6.3411644657913806"/>
    <m/>
    <m/>
    <m/>
    <n v="108.51700396788989"/>
    <n v="31.252897142752293"/>
    <n v="46548.448026608879"/>
    <n v="0.28800000000000003"/>
    <n v="0.46899999999999997"/>
    <n v="13.520606536868616"/>
    <n v="6.3411644657913806"/>
  </r>
  <r>
    <n v="879"/>
    <n v="0"/>
    <x v="2"/>
    <x v="3"/>
    <x v="4"/>
    <s v="62-304.520 (7)(b),(16), F.A.C."/>
    <x v="4"/>
    <x v="4"/>
    <x v="8"/>
    <n v="7430"/>
    <s v="Spoil areas"/>
    <n v="7430"/>
    <s v="City of Melbourne                 Brevard County"/>
    <n v="44"/>
    <n v="9.2808186552001608"/>
    <n v="68.544825652991392"/>
    <n v="8.2226821146553721"/>
    <m/>
    <m/>
    <m/>
    <n v="68.544825652991392"/>
    <n v="68.544825652991392"/>
    <n v="31396.061556245346"/>
    <n v="1"/>
    <n v="1"/>
    <n v="8.2226821146553721"/>
    <n v="8.2226821146553721"/>
  </r>
  <r>
    <n v="3799"/>
    <n v="0"/>
    <x v="2"/>
    <x v="2"/>
    <x v="4"/>
    <s v="62-304.520 (7)(b),(20), F.A.C."/>
    <x v="4"/>
    <x v="4"/>
    <x v="1"/>
    <n v="7430"/>
    <s v="Spoil areas"/>
    <n v="7430"/>
    <s v="Brevard County"/>
    <n v="54"/>
    <n v="11.072711026871916"/>
    <n v="74.29816813350476"/>
    <n v="10.11899401655681"/>
    <m/>
    <m/>
    <m/>
    <n v="74.29816813350476"/>
    <n v="74.29816813350476"/>
    <n v="33121.755392463434"/>
    <n v="1"/>
    <n v="1"/>
    <n v="10.11899401655681"/>
    <n v="10.11899401655681"/>
  </r>
  <r>
    <n v="4692"/>
    <n v="0"/>
    <x v="2"/>
    <x v="2"/>
    <x v="4"/>
    <s v="62-304.520 (7), F.A.C."/>
    <x v="4"/>
    <x v="4"/>
    <x v="12"/>
    <n v="7430"/>
    <s v="Spoil areas"/>
    <n v="7430"/>
    <s v="Indian River County"/>
    <n v="250"/>
    <n v="29.865283876727975"/>
    <n v="160.5355961557197"/>
    <n v="19.508715165312001"/>
    <m/>
    <m/>
    <m/>
    <n v="160.5355961557197"/>
    <n v="160.5355961557197"/>
    <n v="70826.42908925291"/>
    <n v="1"/>
    <n v="1"/>
    <n v="19.508715165312001"/>
    <n v="19.508715165312001"/>
  </r>
  <r>
    <n v="4600"/>
    <n v="0"/>
    <x v="2"/>
    <x v="2"/>
    <x v="4"/>
    <s v="62-304.520 (7), F.A.C."/>
    <x v="4"/>
    <x v="4"/>
    <x v="19"/>
    <n v="7430"/>
    <s v="Spoil areas"/>
    <n v="7430"/>
    <s v="FWCD                                      Brevard County"/>
    <n v="276"/>
    <n v="52.604387001302648"/>
    <n v="237.21186241047801"/>
    <n v="31.815532270203391"/>
    <m/>
    <m/>
    <m/>
    <n v="237.21186241047801"/>
    <n v="237.21186241047801"/>
    <n v="119403.24420858467"/>
    <n v="1"/>
    <n v="1"/>
    <n v="31.815532270203391"/>
    <n v="31.815532270203391"/>
  </r>
  <r>
    <n v="3251"/>
    <n v="0"/>
    <x v="2"/>
    <x v="2"/>
    <x v="4"/>
    <s v="62-304.520 (7)(b),(18), F.A.C."/>
    <x v="4"/>
    <x v="4"/>
    <x v="1"/>
    <n v="7430"/>
    <s v="Spoil areas"/>
    <n v="7430"/>
    <s v="Brevard County"/>
    <n v="183"/>
    <n v="69.054923508873543"/>
    <n v="267.95867816377972"/>
    <n v="34.574069946517561"/>
    <m/>
    <m/>
    <m/>
    <n v="267.95867816377972"/>
    <n v="267.95867816377972"/>
    <n v="133669.80750642391"/>
    <n v="1"/>
    <n v="1"/>
    <n v="34.574069946517561"/>
    <n v="34.574069946517561"/>
  </r>
  <r>
    <n v="4288"/>
    <n v="0"/>
    <x v="2"/>
    <x v="2"/>
    <x v="4"/>
    <s v="62-304.520 (7), F.A.C."/>
    <x v="4"/>
    <x v="4"/>
    <x v="15"/>
    <n v="7430"/>
    <s v="Spoil areas"/>
    <n v="7430"/>
    <s v="City of Palm Bay            Brevard County"/>
    <n v="270"/>
    <n v="78.429690973585906"/>
    <n v="372.16988269594185"/>
    <n v="47.674651820753816"/>
    <m/>
    <m/>
    <m/>
    <n v="372.16988269594185"/>
    <n v="372.16988269594185"/>
    <n v="178302.69512968164"/>
    <n v="1"/>
    <n v="1"/>
    <n v="47.674651820753816"/>
    <n v="47.674651820753816"/>
  </r>
  <r>
    <n v="4601"/>
    <n v="0"/>
    <x v="2"/>
    <x v="2"/>
    <x v="4"/>
    <s v="62-304.520 (7), F.A.C."/>
    <x v="4"/>
    <x v="4"/>
    <x v="19"/>
    <n v="7430"/>
    <s v="Spoil areas"/>
    <n v="7430"/>
    <s v="FWCD                                     Indian River County"/>
    <n v="451"/>
    <n v="71.849361838685496"/>
    <n v="390.75751469483316"/>
    <n v="48.483149261695765"/>
    <m/>
    <m/>
    <m/>
    <n v="390.75751469483316"/>
    <n v="390.75751469483316"/>
    <n v="176252.09740540161"/>
    <n v="1"/>
    <n v="1"/>
    <n v="48.483149261695765"/>
    <n v="48.483149261695765"/>
  </r>
  <r>
    <n v="1589"/>
    <n v="0"/>
    <x v="2"/>
    <x v="3"/>
    <x v="4"/>
    <s v="62-304.520 (7), F.A.C."/>
    <x v="4"/>
    <x v="4"/>
    <x v="15"/>
    <n v="7430"/>
    <s v="Spoil areas"/>
    <n v="7430"/>
    <s v="City of Palm Bay            Brevard County       SJRWMD C-1 Diversion"/>
    <n v="917"/>
    <n v="125.06072910956921"/>
    <n v="268.68282283186949"/>
    <n v="56.897914730147107"/>
    <m/>
    <m/>
    <m/>
    <n v="932.92646816621345"/>
    <n v="268.68282283186949"/>
    <n v="417541.38173599105"/>
    <n v="0.28800000000000003"/>
    <n v="0.46899999999999997"/>
    <n v="121.31751541609192"/>
    <n v="56.897914730147107"/>
  </r>
  <r>
    <n v="2136"/>
    <n v="0"/>
    <x v="2"/>
    <x v="3"/>
    <x v="4"/>
    <s v="62-304.520 (7), F.A.C."/>
    <x v="4"/>
    <x v="4"/>
    <x v="22"/>
    <n v="7430"/>
    <s v="Spoil areas"/>
    <n v="7430"/>
    <s v="MTWCD                        City of Palm Bay            Brevard County       SJRWMD C-1 Diversion"/>
    <n v="1254"/>
    <n v="227.78889790204147"/>
    <n v="440.265589695843"/>
    <n v="89.33302435705663"/>
    <m/>
    <m/>
    <m/>
    <n v="1528.699964221677"/>
    <n v="440.265589695843"/>
    <n v="703535.05724797933"/>
    <n v="0.28800000000000003"/>
    <n v="0.46899999999999997"/>
    <n v="190.47553167815914"/>
    <n v="89.33302435705663"/>
  </r>
  <r>
    <n v="4168"/>
    <n v="0"/>
    <x v="2"/>
    <x v="2"/>
    <x v="4"/>
    <s v="62-304.520 (7), F.A.C."/>
    <x v="4"/>
    <x v="4"/>
    <x v="1"/>
    <n v="7430"/>
    <s v="Spoil areas"/>
    <n v="7430"/>
    <s v="Brevard County"/>
    <n v="1769"/>
    <n v="511.13658316099702"/>
    <n v="2166.8838491367851"/>
    <n v="278.1621868069617"/>
    <m/>
    <m/>
    <m/>
    <n v="2166.8838491367851"/>
    <n v="2166.8838491367851"/>
    <n v="1053608.8749403723"/>
    <n v="1"/>
    <n v="1"/>
    <n v="278.1621868069617"/>
    <n v="278.1621868069617"/>
  </r>
  <r>
    <n v="5154"/>
    <n v="0"/>
    <x v="2"/>
    <x v="5"/>
    <x v="5"/>
    <s v="C-25 and South Indian River Lagoon"/>
    <x v="5"/>
    <x v="5"/>
    <x v="23"/>
    <n v="8100"/>
    <s v="Transportation"/>
    <n v="8100"/>
    <s v="St. Lucie County"/>
    <n v="1"/>
    <n v="5.9414480076037904E-2"/>
    <n v="0.200784630594321"/>
    <n v="2.6564310695234884E-2"/>
    <m/>
    <m/>
    <m/>
    <n v="0.200784630594321"/>
    <n v="0.200784630594321"/>
    <n v="87.891760079672707"/>
    <n v="1"/>
    <n v="1"/>
    <n v="2.6564310695234884E-2"/>
    <n v="2.6564310695234884E-2"/>
  </r>
  <r>
    <n v="2614"/>
    <n v="0"/>
    <x v="2"/>
    <x v="4"/>
    <x v="4"/>
    <s v="62-304.520 (8), F.A.C."/>
    <x v="4"/>
    <x v="4"/>
    <x v="11"/>
    <n v="8110"/>
    <s v="Airports"/>
    <n v="2000"/>
    <s v="Indian River County"/>
    <n v="14"/>
    <n v="0.16148434295295819"/>
    <n v="1.2503278047229061"/>
    <n v="0.16985945841342354"/>
    <m/>
    <m/>
    <m/>
    <n v="1.2503278047229061"/>
    <n v="1.2503278047229061"/>
    <n v="605.76631960018108"/>
    <n v="1"/>
    <n v="1"/>
    <n v="0.16985945841342354"/>
    <n v="0.16985945841342354"/>
  </r>
  <r>
    <n v="2615"/>
    <n v="0"/>
    <x v="2"/>
    <x v="4"/>
    <x v="4"/>
    <s v="62-304.520 (8), F.A.C."/>
    <x v="4"/>
    <x v="4"/>
    <x v="11"/>
    <n v="8110"/>
    <s v="Airports"/>
    <n v="2000"/>
    <s v="IRFWCD                                      Indian River County"/>
    <n v="3"/>
    <n v="6.5921564499254396E-5"/>
    <n v="5.4513192101562013E-4"/>
    <n v="7.6096444170360768E-5"/>
    <m/>
    <m/>
    <m/>
    <n v="5.4513192101562013E-4"/>
    <n v="5.4513192101562013E-4"/>
    <n v="0.27111057638908287"/>
    <n v="1"/>
    <n v="1"/>
    <n v="7.6096444170360768E-5"/>
    <n v="7.6096444170360768E-5"/>
  </r>
  <r>
    <n v="2710"/>
    <n v="0"/>
    <x v="2"/>
    <x v="4"/>
    <x v="4"/>
    <s v="62-304.520 (8), F.A.C."/>
    <x v="4"/>
    <x v="4"/>
    <x v="17"/>
    <n v="8110"/>
    <s v="Airports"/>
    <n v="3000"/>
    <s v="City of Vero Beach    Indian River County"/>
    <n v="1"/>
    <n v="6.1187773752378991E-5"/>
    <n v="0"/>
    <n v="0"/>
    <m/>
    <m/>
    <m/>
    <n v="4.6846971837606757E-4"/>
    <n v="4.6846971837606757E-4"/>
    <n v="0.21977589011726914"/>
    <n v="1"/>
    <n v="1"/>
    <n v="5.6795573378300888E-5"/>
    <n v="5.6795573378300888E-5"/>
  </r>
  <r>
    <n v="822"/>
    <n v="0"/>
    <x v="2"/>
    <x v="3"/>
    <x v="4"/>
    <s v="62-304.520 (7)(b),(16), F.A.C."/>
    <x v="4"/>
    <x v="4"/>
    <x v="1"/>
    <n v="8110"/>
    <s v="Airports"/>
    <n v="8110"/>
    <s v="Brevard County"/>
    <n v="4"/>
    <n v="4.7424079831913518E-2"/>
    <n v="0.40965706735315188"/>
    <n v="5.4839579395345533E-2"/>
    <m/>
    <m/>
    <m/>
    <n v="0.40965706735315188"/>
    <n v="0.40965706735315188"/>
    <n v="186.36799532350173"/>
    <n v="1"/>
    <n v="1"/>
    <n v="5.4839579395345533E-2"/>
    <n v="5.4839579395345533E-2"/>
  </r>
  <r>
    <n v="3136"/>
    <n v="0"/>
    <x v="2"/>
    <x v="4"/>
    <x v="4"/>
    <s v="62-304.520 (8), F.A.C."/>
    <x v="4"/>
    <x v="4"/>
    <x v="20"/>
    <n v="8110"/>
    <s v="Airports"/>
    <n v="8110"/>
    <s v="IRFWCD                                      Indian River County"/>
    <n v="10"/>
    <n v="7.432607067266446E-2"/>
    <n v="0.59718160575121337"/>
    <n v="7.8358038684134892E-2"/>
    <m/>
    <m/>
    <m/>
    <n v="0.59718160575121337"/>
    <n v="0.59718160575121337"/>
    <n v="280.87465811720432"/>
    <n v="1"/>
    <n v="1"/>
    <n v="7.8358038684134892E-2"/>
    <n v="7.8358038684134892E-2"/>
  </r>
  <r>
    <n v="3137"/>
    <n v="0"/>
    <x v="2"/>
    <x v="4"/>
    <x v="4"/>
    <s v="62-304.520 (8), F.A.C."/>
    <x v="4"/>
    <x v="4"/>
    <x v="20"/>
    <n v="8110"/>
    <s v="Airports"/>
    <n v="8110"/>
    <s v="IRFWCD                                  City of Vero Beach    Indian River County"/>
    <n v="8"/>
    <n v="0.14895298811258553"/>
    <n v="1.0038979767793099"/>
    <n v="0.13390868760054375"/>
    <m/>
    <m/>
    <m/>
    <n v="1.0038979767793099"/>
    <n v="1.0038979767793099"/>
    <n v="467.8747340053942"/>
    <n v="1"/>
    <n v="1"/>
    <n v="0.13390868760054375"/>
    <n v="0.13390868760054375"/>
  </r>
  <r>
    <n v="1055"/>
    <n v="0"/>
    <x v="2"/>
    <x v="3"/>
    <x v="4"/>
    <s v="62-304.520 (7)(b),(16), F.A.C."/>
    <x v="4"/>
    <x v="4"/>
    <x v="6"/>
    <n v="8110"/>
    <s v="Airports"/>
    <n v="8110"/>
    <s v="FDOT District 5                         City of Melbourne                 Brevard County"/>
    <n v="26"/>
    <n v="0.143734962583288"/>
    <n v="1.2095004430788696"/>
    <n v="0.16133071391270593"/>
    <m/>
    <m/>
    <m/>
    <n v="1.2095004430788696"/>
    <n v="1.2095004430788696"/>
    <n v="564.00582624133665"/>
    <n v="1"/>
    <n v="1"/>
    <n v="0.16133071391270593"/>
    <n v="0.16133071391270593"/>
  </r>
  <r>
    <n v="2307"/>
    <n v="0"/>
    <x v="2"/>
    <x v="3"/>
    <x v="4"/>
    <s v="62-304.520 (7), F.A.C."/>
    <x v="4"/>
    <x v="4"/>
    <x v="24"/>
    <n v="8110"/>
    <s v="Airports"/>
    <n v="8110"/>
    <s v="Town of Grant-Valkaria                      Brevard County"/>
    <n v="29"/>
    <n v="2.6276619290774974"/>
    <n v="20.165785396058375"/>
    <n v="2.7124616522163576"/>
    <m/>
    <m/>
    <m/>
    <n v="20.165785396058375"/>
    <n v="20.165785396058375"/>
    <n v="10299.367774001907"/>
    <n v="1"/>
    <n v="1"/>
    <n v="2.7124616522163576"/>
    <n v="2.7124616522163576"/>
  </r>
  <r>
    <n v="3135"/>
    <n v="0"/>
    <x v="2"/>
    <x v="4"/>
    <x v="4"/>
    <s v="62-304.520 (8), F.A.C."/>
    <x v="4"/>
    <x v="4"/>
    <x v="20"/>
    <n v="8110"/>
    <s v="Airports"/>
    <n v="8110"/>
    <s v="City of Vero Beach    Indian River County    IRFWCD"/>
    <n v="44"/>
    <n v="3.4900178158458415"/>
    <n v="25.89132493201787"/>
    <n v="3.4883068450726951"/>
    <m/>
    <m/>
    <m/>
    <n v="25.89132493201787"/>
    <n v="25.89132493201787"/>
    <n v="12276.115420868049"/>
    <n v="1"/>
    <n v="1"/>
    <n v="3.4883068450726951"/>
    <n v="3.4883068450726951"/>
  </r>
  <r>
    <n v="5033"/>
    <n v="0"/>
    <x v="2"/>
    <x v="5"/>
    <x v="5"/>
    <s v="C-25 and South Indian River Lagoon"/>
    <x v="5"/>
    <x v="5"/>
    <x v="30"/>
    <n v="8110"/>
    <s v="Airports"/>
    <n v="8110"/>
    <s v="FPFWCD                                      St. Lucie County"/>
    <n v="69"/>
    <n v="8.5172747417553918"/>
    <n v="65.18978322201005"/>
    <n v="8.5581565445302825"/>
    <m/>
    <m/>
    <m/>
    <n v="65.18978322201005"/>
    <n v="65.18978322201005"/>
    <n v="29146.766341671369"/>
    <n v="1"/>
    <n v="1"/>
    <n v="8.5581565445302825"/>
    <n v="8.5581565445302825"/>
  </r>
  <r>
    <n v="2979"/>
    <n v="0"/>
    <x v="2"/>
    <x v="4"/>
    <x v="4"/>
    <s v="62-304.520 (8), F.A.C."/>
    <x v="4"/>
    <x v="4"/>
    <x v="12"/>
    <n v="8110"/>
    <s v="Airports"/>
    <n v="8110"/>
    <s v="Indian River County"/>
    <n v="116"/>
    <n v="9.2703029033541728"/>
    <n v="78.070213611526128"/>
    <n v="10.550417771225836"/>
    <m/>
    <m/>
    <m/>
    <n v="78.070213611526128"/>
    <n v="78.070213611526128"/>
    <n v="35532.958629717279"/>
    <n v="1"/>
    <n v="1"/>
    <n v="10.550417771225836"/>
    <n v="10.550417771225836"/>
  </r>
  <r>
    <n v="3017"/>
    <n v="0"/>
    <x v="2"/>
    <x v="4"/>
    <x v="4"/>
    <s v="62-304.520 (8), F.A.C."/>
    <x v="4"/>
    <x v="4"/>
    <x v="12"/>
    <n v="8110"/>
    <s v="Airports"/>
    <n v="8110"/>
    <s v="City of Vero Beach    Indian River County    Indian River County"/>
    <n v="65"/>
    <n v="14.096172000281696"/>
    <n v="116.40454526206942"/>
    <n v="15.151703974416526"/>
    <m/>
    <m/>
    <m/>
    <n v="116.40454526206942"/>
    <n v="116.40454526206942"/>
    <n v="55629.391855368434"/>
    <n v="1"/>
    <n v="1"/>
    <n v="15.151703974416526"/>
    <n v="15.151703974416526"/>
  </r>
  <r>
    <n v="2711"/>
    <n v="0"/>
    <x v="2"/>
    <x v="4"/>
    <x v="4"/>
    <s v="62-304.520 (8), F.A.C."/>
    <x v="4"/>
    <x v="4"/>
    <x v="17"/>
    <n v="8110"/>
    <s v="Airports"/>
    <n v="8110"/>
    <s v="City of Vero Beach    Indian River County"/>
    <n v="198"/>
    <n v="19.039993649116642"/>
    <n v="157.32315558101823"/>
    <n v="21.221730166543217"/>
    <m/>
    <m/>
    <m/>
    <n v="157.32315558101823"/>
    <n v="157.32315558101823"/>
    <n v="75637.475200873829"/>
    <n v="1"/>
    <n v="1"/>
    <n v="21.221730166543217"/>
    <n v="21.221730166543217"/>
  </r>
  <r>
    <n v="5155"/>
    <n v="0"/>
    <x v="2"/>
    <x v="5"/>
    <x v="5"/>
    <s v="C-25 and South Indian River Lagoon"/>
    <x v="5"/>
    <x v="5"/>
    <x v="23"/>
    <n v="8110"/>
    <s v="Airports"/>
    <n v="8110"/>
    <s v="St. Lucie County"/>
    <n v="327"/>
    <n v="109.411583737161"/>
    <n v="887.9512440493445"/>
    <n v="116.16479492097795"/>
    <m/>
    <m/>
    <m/>
    <n v="887.9512440493445"/>
    <n v="887.9512440493445"/>
    <n v="395771.95987356588"/>
    <n v="1"/>
    <n v="1"/>
    <n v="116.16479492097795"/>
    <n v="116.16479492097795"/>
  </r>
  <r>
    <n v="880"/>
    <n v="0"/>
    <x v="2"/>
    <x v="3"/>
    <x v="4"/>
    <s v="62-304.520 (7)(b),(16), F.A.C."/>
    <x v="4"/>
    <x v="4"/>
    <x v="8"/>
    <n v="8110"/>
    <s v="Airports"/>
    <n v="8110"/>
    <s v="City of Melbourne                 Brevard County"/>
    <n v="2484"/>
    <n v="1051.3374493589947"/>
    <n v="8384.9274338100568"/>
    <n v="1134.6817785069329"/>
    <m/>
    <m/>
    <m/>
    <n v="8384.9274338100568"/>
    <n v="8384.9274338100568"/>
    <n v="4090918.5771346441"/>
    <n v="1"/>
    <n v="1"/>
    <n v="1134.6817785069329"/>
    <n v="1134.6817785069329"/>
  </r>
  <r>
    <n v="2712"/>
    <n v="0"/>
    <x v="2"/>
    <x v="4"/>
    <x v="4"/>
    <s v="62-304.520 (8), F.A.C."/>
    <x v="4"/>
    <x v="4"/>
    <x v="17"/>
    <n v="8130"/>
    <s v="Bus and truck terminals"/>
    <n v="3000"/>
    <s v="City of Vero Beach    Indian River County"/>
    <n v="58"/>
    <n v="11.169083616598774"/>
    <n v="0"/>
    <n v="0"/>
    <m/>
    <m/>
    <m/>
    <n v="137.26018625567718"/>
    <n v="137.26018625567718"/>
    <n v="45472.495643976268"/>
    <n v="1"/>
    <n v="1"/>
    <n v="19.231413525714821"/>
    <n v="19.231413525714821"/>
  </r>
  <r>
    <n v="3138"/>
    <n v="0"/>
    <x v="2"/>
    <x v="4"/>
    <x v="4"/>
    <s v="62-304.520 (8), F.A.C."/>
    <x v="4"/>
    <x v="4"/>
    <x v="20"/>
    <n v="8130"/>
    <s v="Bus and truck terminals"/>
    <n v="3000"/>
    <s v="City of Vero Beach    Indian River County    IRFWCD"/>
    <n v="3"/>
    <n v="3.0116784217022844E-4"/>
    <n v="0"/>
    <n v="0"/>
    <m/>
    <m/>
    <m/>
    <n v="3.6520396857919334E-3"/>
    <n v="3.6520396857919334E-3"/>
    <n v="1.2206532845710887"/>
    <n v="1"/>
    <n v="1"/>
    <n v="5.7878294954209547E-4"/>
    <n v="5.7878294954209547E-4"/>
  </r>
  <r>
    <n v="3139"/>
    <n v="0"/>
    <x v="2"/>
    <x v="4"/>
    <x v="4"/>
    <s v="62-304.520 (8), F.A.C."/>
    <x v="4"/>
    <x v="4"/>
    <x v="20"/>
    <n v="8130"/>
    <s v="Bus and truck terminals"/>
    <n v="3000"/>
    <s v="IRFWCD                                  City of Vero Beach    Indian River County"/>
    <n v="4"/>
    <n v="2.773714590319594E-3"/>
    <n v="0"/>
    <n v="0"/>
    <m/>
    <m/>
    <m/>
    <n v="3.0018165821807573E-2"/>
    <n v="3.0018165821807573E-2"/>
    <n v="11.015555336151369"/>
    <n v="1"/>
    <n v="1"/>
    <n v="4.0988062191186997E-3"/>
    <n v="4.0988062191186997E-3"/>
  </r>
  <r>
    <n v="3140"/>
    <n v="0"/>
    <x v="2"/>
    <x v="4"/>
    <x v="4"/>
    <s v="62-304.520 (8), F.A.C."/>
    <x v="4"/>
    <x v="4"/>
    <x v="20"/>
    <n v="8130"/>
    <s v="Bus and truck terminals"/>
    <n v="8130"/>
    <s v="IRFWCD                                      Indian River County"/>
    <n v="2"/>
    <n v="1.6405365942545055E-5"/>
    <n v="1.5895114473633856E-4"/>
    <n v="2.1729236278904382E-5"/>
    <m/>
    <m/>
    <m/>
    <n v="1.5895114473633856E-4"/>
    <n v="1.5895114473633856E-4"/>
    <n v="6.6019099967151607E-2"/>
    <n v="1"/>
    <n v="1"/>
    <n v="2.1729236278904382E-5"/>
    <n v="2.1729236278904382E-5"/>
  </r>
  <r>
    <n v="4447"/>
    <n v="0"/>
    <x v="2"/>
    <x v="2"/>
    <x v="4"/>
    <s v="62-304.520 (7), F.A.C."/>
    <x v="4"/>
    <x v="4"/>
    <x v="18"/>
    <n v="8130"/>
    <s v="Bus and truck terminals"/>
    <n v="8130"/>
    <s v="FDOT District 4                                 City of Sebastian      Indian River County"/>
    <n v="1"/>
    <n v="4.583193819797193E-3"/>
    <n v="4.104066948031556E-2"/>
    <n v="5.4232449268225716E-3"/>
    <m/>
    <m/>
    <m/>
    <n v="4.104066948031556E-2"/>
    <n v="4.104066948031556E-2"/>
    <n v="18.515021718478341"/>
    <n v="1"/>
    <n v="1"/>
    <n v="5.4232449268225716E-3"/>
    <n v="5.4232449268225716E-3"/>
  </r>
  <r>
    <n v="3141"/>
    <n v="0"/>
    <x v="2"/>
    <x v="4"/>
    <x v="4"/>
    <s v="62-304.520 (8), F.A.C."/>
    <x v="4"/>
    <x v="4"/>
    <x v="20"/>
    <n v="8130"/>
    <s v="Bus and truck terminals"/>
    <n v="8130"/>
    <s v="IRFWCD                                  City of Vero Beach    Indian River County"/>
    <n v="2"/>
    <n v="8.723574099943612E-3"/>
    <n v="9.3098557351476013E-2"/>
    <n v="1.2444553156840012E-2"/>
    <m/>
    <m/>
    <m/>
    <n v="9.3098557351476013E-2"/>
    <n v="9.3098557351476013E-2"/>
    <n v="34.562766936265227"/>
    <n v="1"/>
    <n v="1"/>
    <n v="1.2444553156840012E-2"/>
    <n v="1.2444553156840012E-2"/>
  </r>
  <r>
    <n v="2860"/>
    <n v="0"/>
    <x v="2"/>
    <x v="4"/>
    <x v="4"/>
    <s v="62-304.520 (8), F.A.C."/>
    <x v="4"/>
    <x v="4"/>
    <x v="18"/>
    <n v="8130"/>
    <s v="Bus and truck terminals"/>
    <n v="8130"/>
    <s v="FDOT District 4                                   City of Vero Beach    Indian River County"/>
    <n v="3"/>
    <n v="6.30685238510902E-2"/>
    <n v="0.48430196080510451"/>
    <n v="6.6143215838024544E-2"/>
    <m/>
    <m/>
    <m/>
    <n v="0.48430196080510451"/>
    <n v="0.48430196080510451"/>
    <n v="225.16159008962225"/>
    <n v="1"/>
    <n v="1"/>
    <n v="6.6143215838024544E-2"/>
    <n v="6.6143215838024544E-2"/>
  </r>
  <r>
    <n v="3219"/>
    <n v="0"/>
    <x v="2"/>
    <x v="4"/>
    <x v="4"/>
    <s v="62-304.520 (8), F.A.C."/>
    <x v="4"/>
    <x v="4"/>
    <x v="25"/>
    <n v="8130"/>
    <s v="Bus and truck terminals"/>
    <n v="8130"/>
    <s v="Town of Indian River Shores                  Indian River County"/>
    <n v="10"/>
    <n v="0.18392707178474912"/>
    <n v="0.87385587524889252"/>
    <n v="0.10912296982086969"/>
    <m/>
    <m/>
    <m/>
    <n v="0.87385587524889252"/>
    <n v="0.87385587524889252"/>
    <n v="399.66644430938084"/>
    <n v="1"/>
    <n v="1"/>
    <n v="0.10912296982086969"/>
    <n v="0.10912296982086969"/>
  </r>
  <r>
    <n v="4368"/>
    <n v="0"/>
    <x v="2"/>
    <x v="2"/>
    <x v="4"/>
    <s v="62-304.520 (7), F.A.C."/>
    <x v="4"/>
    <x v="4"/>
    <x v="16"/>
    <n v="8130"/>
    <s v="Bus and truck terminals"/>
    <n v="8130"/>
    <s v="City of Sebastian      Indian River County"/>
    <n v="9"/>
    <n v="1.4812320611973271"/>
    <n v="11.972591583791441"/>
    <n v="1.7007508494005692"/>
    <m/>
    <m/>
    <m/>
    <n v="11.972591583791441"/>
    <n v="11.972591583791441"/>
    <n v="5039.5839149614058"/>
    <n v="1"/>
    <n v="1"/>
    <n v="1.7007508494005692"/>
    <n v="1.7007508494005692"/>
  </r>
  <r>
    <n v="2713"/>
    <n v="0"/>
    <x v="2"/>
    <x v="4"/>
    <x v="4"/>
    <s v="62-304.520 (8), F.A.C."/>
    <x v="4"/>
    <x v="4"/>
    <x v="17"/>
    <n v="8130"/>
    <s v="Bus and truck terminals"/>
    <n v="8130"/>
    <s v="City of Vero Beach    Indian River County"/>
    <n v="30"/>
    <n v="3.1267277342067423"/>
    <n v="29.439135720946421"/>
    <n v="3.9873598533147305"/>
    <m/>
    <m/>
    <m/>
    <n v="29.439135720946421"/>
    <n v="29.439135720946421"/>
    <n v="12443.126664622832"/>
    <n v="1"/>
    <n v="1"/>
    <n v="3.9873598533147305"/>
    <n v="3.9873598533147305"/>
  </r>
  <r>
    <n v="2980"/>
    <n v="0"/>
    <x v="2"/>
    <x v="4"/>
    <x v="4"/>
    <s v="62-304.520 (8), F.A.C."/>
    <x v="4"/>
    <x v="4"/>
    <x v="12"/>
    <n v="8130"/>
    <s v="Bus and truck terminals"/>
    <n v="8130"/>
    <s v="Indian River County"/>
    <n v="140"/>
    <n v="42.666084315103348"/>
    <n v="445.16066104039533"/>
    <n v="61.360581267102546"/>
    <m/>
    <m/>
    <m/>
    <n v="445.16066104039533"/>
    <n v="445.16066104039533"/>
    <n v="173114.49868274108"/>
    <n v="1"/>
    <n v="1"/>
    <n v="61.360581267102546"/>
    <n v="61.360581267102546"/>
  </r>
  <r>
    <n v="2616"/>
    <n v="0"/>
    <x v="2"/>
    <x v="4"/>
    <x v="4"/>
    <s v="62-304.520 (8), F.A.C."/>
    <x v="4"/>
    <x v="4"/>
    <x v="11"/>
    <n v="8140"/>
    <s v="Roads and Highways"/>
    <n v="2000"/>
    <s v="FDOT District 4                                       Indian River County"/>
    <n v="154"/>
    <n v="20.177219183699645"/>
    <n v="195.22146994380813"/>
    <n v="24.957807879096194"/>
    <m/>
    <m/>
    <m/>
    <n v="195.22146994380813"/>
    <n v="195.22146994380813"/>
    <n v="81140.228652153397"/>
    <n v="1"/>
    <n v="1"/>
    <n v="24.957807879096194"/>
    <n v="24.957807879096194"/>
  </r>
  <r>
    <n v="3414"/>
    <n v="0"/>
    <x v="2"/>
    <x v="2"/>
    <x v="4"/>
    <s v="62-304.520 (7)(b),(19), F.A.C."/>
    <x v="4"/>
    <x v="4"/>
    <x v="11"/>
    <n v="8140"/>
    <s v="Roads and Highways"/>
    <n v="2000"/>
    <s v="FDOT District 4                                       Indian River County"/>
    <n v="4"/>
    <n v="1.5414066713093388E-3"/>
    <n v="1.2923090914437298E-2"/>
    <n v="1.7727131259878976E-3"/>
    <m/>
    <m/>
    <m/>
    <n v="1.2923090914437298E-2"/>
    <n v="1.2923090914437298E-2"/>
    <n v="4.9194571499679007"/>
    <n v="1"/>
    <n v="1"/>
    <n v="1.7727131259878976E-3"/>
    <n v="1.7727131259878976E-3"/>
  </r>
  <r>
    <n v="3415"/>
    <n v="0"/>
    <x v="2"/>
    <x v="2"/>
    <x v="4"/>
    <s v="62-304.520 (7)(b),(19), F.A.C."/>
    <x v="4"/>
    <x v="4"/>
    <x v="11"/>
    <n v="8140"/>
    <s v="Roads and Highways"/>
    <n v="2000"/>
    <s v="FDOT District 4                 City of Fellsmere                      Indian River County"/>
    <n v="6"/>
    <n v="1.1216679844113939E-2"/>
    <n v="9.6599067536076708E-2"/>
    <n v="1.257552159988729E-2"/>
    <m/>
    <m/>
    <m/>
    <n v="9.6599067536076708E-2"/>
    <n v="9.6599067536076708E-2"/>
    <n v="42.02221279058994"/>
    <n v="1"/>
    <n v="1"/>
    <n v="1.257552159988729E-2"/>
    <n v="1.257552159988729E-2"/>
  </r>
  <r>
    <n v="2617"/>
    <n v="0"/>
    <x v="2"/>
    <x v="4"/>
    <x v="4"/>
    <s v="62-304.520 (8), F.A.C."/>
    <x v="4"/>
    <x v="4"/>
    <x v="11"/>
    <n v="8140"/>
    <s v="Roads and Highways"/>
    <n v="2000"/>
    <s v="FDOT District 4 IRFWCD                                      Indian River County"/>
    <n v="2"/>
    <n v="1.3702417262971615E-2"/>
    <n v="0.12785756973231666"/>
    <n v="1.6509593688696245E-2"/>
    <m/>
    <m/>
    <m/>
    <n v="0.12785756973231666"/>
    <n v="0.12785756973231666"/>
    <n v="55.112263980264977"/>
    <n v="1"/>
    <n v="1"/>
    <n v="1.6509593688696245E-2"/>
    <n v="1.6509593688696245E-2"/>
  </r>
  <r>
    <n v="4083"/>
    <n v="0"/>
    <x v="2"/>
    <x v="2"/>
    <x v="4"/>
    <s v="62-304.520 (7), F.A.C."/>
    <x v="4"/>
    <x v="4"/>
    <x v="11"/>
    <n v="8140"/>
    <s v="Roads and Highways"/>
    <n v="2000"/>
    <s v="FWCD                                     Indian River County"/>
    <n v="7"/>
    <n v="5.2013994117152303E-3"/>
    <n v="4.2217599154026869E-2"/>
    <n v="5.9206476206324788E-3"/>
    <m/>
    <m/>
    <m/>
    <n v="4.2217599154026869E-2"/>
    <n v="4.2217599154026869E-2"/>
    <n v="15.70414704027586"/>
    <n v="1"/>
    <n v="1"/>
    <n v="5.9206476206324788E-3"/>
    <n v="5.9206476206324788E-3"/>
  </r>
  <r>
    <n v="2618"/>
    <n v="0"/>
    <x v="2"/>
    <x v="4"/>
    <x v="4"/>
    <s v="62-304.520 (8), F.A.C."/>
    <x v="4"/>
    <x v="4"/>
    <x v="11"/>
    <n v="8140"/>
    <s v="Roads and Highways"/>
    <n v="2000"/>
    <s v="Indian River County"/>
    <n v="82"/>
    <n v="2.6925830329545906"/>
    <n v="24.061653009343264"/>
    <n v="2.9734540316039428"/>
    <m/>
    <m/>
    <m/>
    <n v="24.061653009343264"/>
    <n v="24.061653009343264"/>
    <n v="9905.1670950934003"/>
    <n v="1"/>
    <n v="1"/>
    <n v="2.9734540316039428"/>
    <n v="2.9734540316039428"/>
  </r>
  <r>
    <n v="3416"/>
    <n v="0"/>
    <x v="2"/>
    <x v="2"/>
    <x v="4"/>
    <s v="62-304.520 (7)(b),(19), F.A.C."/>
    <x v="4"/>
    <x v="4"/>
    <x v="11"/>
    <n v="8140"/>
    <s v="Roads and Highways"/>
    <n v="2000"/>
    <s v="Indian River County"/>
    <n v="29"/>
    <n v="4.0193885541839041E-3"/>
    <n v="3.5949435239418369E-2"/>
    <n v="5.0296033187064507E-3"/>
    <m/>
    <m/>
    <m/>
    <n v="3.5949435239418369E-2"/>
    <n v="3.5949435239418369E-2"/>
    <n v="13.516231473012363"/>
    <n v="1"/>
    <n v="1"/>
    <n v="5.0296033187064507E-3"/>
    <n v="5.0296033187064507E-3"/>
  </r>
  <r>
    <n v="4084"/>
    <n v="0"/>
    <x v="2"/>
    <x v="2"/>
    <x v="4"/>
    <s v="62-304.520 (7), F.A.C."/>
    <x v="4"/>
    <x v="4"/>
    <x v="11"/>
    <n v="8140"/>
    <s v="Roads and Highways"/>
    <n v="2000"/>
    <s v="Indian River County"/>
    <n v="40"/>
    <n v="1.1858666391568001E-2"/>
    <n v="0.10259803695540774"/>
    <n v="1.4946757761153413E-2"/>
    <m/>
    <m/>
    <m/>
    <n v="0.10259803695540774"/>
    <n v="0.10259803695540774"/>
    <n v="38.901906947613213"/>
    <n v="1"/>
    <n v="1"/>
    <n v="1.4946757761153413E-2"/>
    <n v="1.4946757761153413E-2"/>
  </r>
  <r>
    <n v="2619"/>
    <n v="0"/>
    <x v="2"/>
    <x v="4"/>
    <x v="4"/>
    <s v="62-304.520 (8), F.A.C."/>
    <x v="4"/>
    <x v="4"/>
    <x v="11"/>
    <n v="8140"/>
    <s v="Roads and Highways"/>
    <n v="2000"/>
    <s v="IRFWCD                                      Indian River County"/>
    <n v="6"/>
    <n v="8.0485941611406573E-3"/>
    <n v="5.5457986046720385E-2"/>
    <n v="7.0044147671566468E-3"/>
    <m/>
    <m/>
    <m/>
    <n v="5.5457986046720385E-2"/>
    <n v="5.5457986046720385E-2"/>
    <n v="25.832068066319074"/>
    <n v="1"/>
    <n v="1"/>
    <n v="7.0044147671566468E-3"/>
    <n v="7.0044147671566468E-3"/>
  </r>
  <r>
    <n v="4857"/>
    <n v="0"/>
    <x v="2"/>
    <x v="5"/>
    <x v="5"/>
    <s v="C-25 and South Indian River Lagoon"/>
    <x v="5"/>
    <x v="5"/>
    <x v="11"/>
    <n v="8140"/>
    <s v="Roads and Highways"/>
    <n v="2000"/>
    <s v="St. Lucie County"/>
    <n v="10"/>
    <n v="2.2705603199070598E-2"/>
    <n v="0.19155360875688807"/>
    <n v="2.67666361527455E-2"/>
    <m/>
    <m/>
    <m/>
    <n v="0.19155360875688807"/>
    <n v="0.19155360875688807"/>
    <n v="73.029829251903379"/>
    <n v="1"/>
    <n v="1"/>
    <n v="2.67666361527455E-2"/>
    <n v="2.67666361527455E-2"/>
  </r>
  <r>
    <n v="2714"/>
    <n v="0"/>
    <x v="2"/>
    <x v="4"/>
    <x v="4"/>
    <s v="62-304.520 (8), F.A.C."/>
    <x v="4"/>
    <x v="4"/>
    <x v="17"/>
    <n v="8140"/>
    <s v="Roads and Highways"/>
    <n v="3000"/>
    <s v="City of Vero Beach    Indian River County"/>
    <n v="24"/>
    <n v="0.47459000181716476"/>
    <n v="0"/>
    <n v="0"/>
    <m/>
    <m/>
    <m/>
    <n v="3.4863605861390341"/>
    <n v="3.4863605861390341"/>
    <n v="1501.4770741062857"/>
    <n v="1"/>
    <n v="1"/>
    <n v="0.43247911207552731"/>
    <n v="0.43247911207552731"/>
  </r>
  <r>
    <n v="3018"/>
    <n v="0"/>
    <x v="2"/>
    <x v="4"/>
    <x v="4"/>
    <s v="62-304.520 (8), F.A.C."/>
    <x v="4"/>
    <x v="4"/>
    <x v="12"/>
    <n v="8140"/>
    <s v="Roads and Highways"/>
    <n v="3000"/>
    <s v="City of Vero Beach    Indian River County    Indian River County"/>
    <n v="7"/>
    <n v="1.575677424315873E-2"/>
    <n v="0"/>
    <n v="0"/>
    <m/>
    <m/>
    <m/>
    <n v="0.10919039263827607"/>
    <n v="0.10919039263827607"/>
    <n v="47.953687384597679"/>
    <n v="1"/>
    <n v="1"/>
    <n v="1.4308849975367979E-2"/>
    <n v="1.4308849975367979E-2"/>
  </r>
  <r>
    <n v="2861"/>
    <n v="0"/>
    <x v="2"/>
    <x v="4"/>
    <x v="4"/>
    <s v="62-304.520 (8), F.A.C."/>
    <x v="4"/>
    <x v="4"/>
    <x v="18"/>
    <n v="8140"/>
    <s v="Roads and Highways"/>
    <n v="3000"/>
    <s v="FDOT District 4                                   City of Vero Beach    Indian River County"/>
    <n v="6"/>
    <n v="2.4737184847417822E-2"/>
    <n v="0"/>
    <n v="0"/>
    <m/>
    <m/>
    <m/>
    <n v="0.16474724853709818"/>
    <n v="0.16474724853709818"/>
    <n v="68.158731635907316"/>
    <n v="1"/>
    <n v="1"/>
    <n v="2.1812814636429794E-2"/>
    <n v="2.1812814636429794E-2"/>
  </r>
  <r>
    <n v="2862"/>
    <n v="0"/>
    <x v="2"/>
    <x v="4"/>
    <x v="4"/>
    <s v="62-304.520 (8), F.A.C."/>
    <x v="4"/>
    <x v="4"/>
    <x v="18"/>
    <n v="8140"/>
    <s v="Roads and Highways"/>
    <n v="3000"/>
    <s v="FDOT District 4 IRFWCD                                  City of Vero Beach    Indian River County"/>
    <n v="2"/>
    <n v="7.0780116857764282E-3"/>
    <n v="0"/>
    <n v="0"/>
    <m/>
    <m/>
    <m/>
    <n v="4.5601465938622673E-2"/>
    <n v="4.5601465938622673E-2"/>
    <n v="17.150862547558695"/>
    <n v="1"/>
    <n v="1"/>
    <n v="6.330987507647174E-3"/>
    <n v="6.330987507647174E-3"/>
  </r>
  <r>
    <n v="2981"/>
    <n v="0"/>
    <x v="2"/>
    <x v="4"/>
    <x v="4"/>
    <s v="62-304.520 (8), F.A.C."/>
    <x v="4"/>
    <x v="4"/>
    <x v="12"/>
    <n v="8140"/>
    <s v="Roads and Highways"/>
    <n v="3000"/>
    <s v="Indian River County"/>
    <n v="11"/>
    <n v="1.5232510237270198E-2"/>
    <n v="0"/>
    <n v="0"/>
    <m/>
    <m/>
    <m/>
    <n v="0.12168131306902097"/>
    <n v="0.12168131306902097"/>
    <n v="49.190659616635124"/>
    <n v="1"/>
    <n v="1"/>
    <n v="1.4444892787094663E-2"/>
    <n v="1.4444892787094663E-2"/>
  </r>
  <r>
    <n v="4"/>
    <n v="0"/>
    <x v="2"/>
    <x v="3"/>
    <x v="4"/>
    <s v="62-304.520 (7)(b),(16), F.A.C."/>
    <x v="4"/>
    <x v="4"/>
    <x v="8"/>
    <n v="8140"/>
    <s v="Roads and Highways"/>
    <n v="8140"/>
    <s v="City of Melbourne                 Brevard County"/>
    <n v="1"/>
    <n v="1.4640902928040966E-3"/>
    <n v="0"/>
    <n v="0"/>
    <m/>
    <m/>
    <m/>
    <n v="0"/>
    <n v="0"/>
    <n v="0"/>
    <n v="1"/>
    <n v="1"/>
    <n v="0"/>
    <n v="0"/>
  </r>
  <r>
    <n v="3179"/>
    <n v="0"/>
    <x v="2"/>
    <x v="4"/>
    <x v="4"/>
    <s v="62-304.520 (8), F.A.C."/>
    <x v="4"/>
    <x v="4"/>
    <x v="23"/>
    <n v="8140"/>
    <s v="Roads and Highways"/>
    <n v="8140"/>
    <s v="St. Lucie County"/>
    <n v="1"/>
    <n v="4.474549134044688E-7"/>
    <n v="3.8096526697731656E-6"/>
    <n v="4.4851269713586618E-7"/>
    <m/>
    <m/>
    <m/>
    <n v="3.8096526697731656E-6"/>
    <n v="3.8096526697731656E-6"/>
    <n v="1.5979517831814253E-3"/>
    <n v="1"/>
    <n v="1"/>
    <n v="4.4851269713586618E-7"/>
    <n v="4.4851269713586618E-7"/>
  </r>
  <r>
    <n v="3815"/>
    <n v="0"/>
    <x v="2"/>
    <x v="2"/>
    <x v="4"/>
    <s v="62-304.520 (7)(b),(20), F.A.C."/>
    <x v="4"/>
    <x v="4"/>
    <x v="6"/>
    <n v="8140"/>
    <s v="Roads and Highways"/>
    <n v="8140"/>
    <s v="FDOT District 5                                          Brevard County"/>
    <n v="2"/>
    <n v="2.0030566982261869E-4"/>
    <n v="1.5250147072327375E-3"/>
    <n v="2.0233490656974888E-4"/>
    <m/>
    <m/>
    <m/>
    <n v="1.5250147072327375E-3"/>
    <n v="1.5250147072327375E-3"/>
    <n v="0.6225917824356203"/>
    <n v="1"/>
    <n v="1"/>
    <n v="2.0233490656974888E-4"/>
    <n v="2.0233490656974888E-4"/>
  </r>
  <r>
    <n v="764"/>
    <n v="0"/>
    <x v="2"/>
    <x v="3"/>
    <x v="4"/>
    <s v="62-304.520 (12), F.A.C."/>
    <x v="5"/>
    <x v="0"/>
    <x v="26"/>
    <n v="8140"/>
    <s v="Roads and Highways"/>
    <n v="8140"/>
    <s v="Town of Malabar                  Brevard County"/>
    <n v="2"/>
    <n v="2.0246072770183448E-3"/>
    <n v="8.3096677596559403E-3"/>
    <n v="1.0734846314822896E-3"/>
    <m/>
    <m/>
    <m/>
    <n v="8.3096677596559403E-3"/>
    <n v="8.3096677596559403E-3"/>
    <n v="3.4636701042545357"/>
    <n v="1"/>
    <n v="1"/>
    <n v="1.0734846314822896E-3"/>
    <n v="1.0734846314822896E-3"/>
  </r>
  <r>
    <n v="1062"/>
    <n v="0"/>
    <x v="2"/>
    <x v="3"/>
    <x v="4"/>
    <s v="62-304.520 (7)(b),(16), F.A.C."/>
    <x v="4"/>
    <x v="4"/>
    <x v="6"/>
    <n v="8140"/>
    <s v="Roads and Highways"/>
    <n v="8140"/>
    <s v="FDOT District 5                           Town of Melbourne Village            City of West Melbourne   Brevard County"/>
    <n v="2"/>
    <n v="3.66000193402555E-3"/>
    <n v="3.8686978725553031E-2"/>
    <n v="5.133411663664416E-3"/>
    <m/>
    <m/>
    <m/>
    <n v="3.8686978725553031E-2"/>
    <n v="3.8686978725553031E-2"/>
    <n v="14.932247785044474"/>
    <n v="1"/>
    <n v="1"/>
    <n v="5.133411663664416E-3"/>
    <n v="5.133411663664416E-3"/>
  </r>
  <r>
    <n v="2864"/>
    <n v="0"/>
    <x v="2"/>
    <x v="4"/>
    <x v="4"/>
    <s v="62-304.520 (8), F.A.C."/>
    <x v="4"/>
    <x v="4"/>
    <x v="18"/>
    <n v="8140"/>
    <s v="Roads and Highways"/>
    <n v="8140"/>
    <s v="FDOT District 4                                         St. Lucie County"/>
    <n v="4"/>
    <n v="4.2213903065090649E-3"/>
    <n v="3.9987263025137713E-2"/>
    <n v="5.4473411028386192E-3"/>
    <m/>
    <m/>
    <m/>
    <n v="3.9987263025137713E-2"/>
    <n v="3.9987263025137713E-2"/>
    <n v="16.291067143608018"/>
    <n v="1"/>
    <n v="1"/>
    <n v="5.4473411028386192E-3"/>
    <n v="5.4473411028386192E-3"/>
  </r>
  <r>
    <n v="2309"/>
    <n v="0"/>
    <x v="2"/>
    <x v="3"/>
    <x v="4"/>
    <s v="62-304.520 (7), F.A.C."/>
    <x v="4"/>
    <x v="4"/>
    <x v="24"/>
    <n v="8140"/>
    <s v="Roads and Highways"/>
    <n v="8140"/>
    <s v="Town of Grant-Valkaria    Town of Malabar                  Brevard County"/>
    <n v="2"/>
    <n v="1.3694312617587879E-2"/>
    <n v="5.5651181691179927E-2"/>
    <n v="7.0569897304532097E-3"/>
    <m/>
    <m/>
    <m/>
    <n v="5.5651181691179927E-2"/>
    <n v="5.5651181691179927E-2"/>
    <n v="23.874999440087869"/>
    <n v="1"/>
    <n v="1"/>
    <n v="7.0569897304532097E-3"/>
    <n v="7.0569897304532097E-3"/>
  </r>
  <r>
    <n v="1448"/>
    <n v="0"/>
    <x v="2"/>
    <x v="3"/>
    <x v="4"/>
    <s v="62-304.520 (7), F.A.C."/>
    <x v="4"/>
    <x v="4"/>
    <x v="8"/>
    <n v="8140"/>
    <s v="Roads and Highways"/>
    <n v="8140"/>
    <s v="City of Melbourne     City of Palm Bay            Brevard County"/>
    <n v="2"/>
    <n v="5.549576555085577E-3"/>
    <n v="5.8611302682897159E-2"/>
    <n v="7.7443724249334784E-3"/>
    <m/>
    <m/>
    <m/>
    <n v="5.8611302682897159E-2"/>
    <n v="5.8611302682897159E-2"/>
    <n v="22.317271720146881"/>
    <n v="1"/>
    <n v="1"/>
    <n v="7.7443724249334784E-3"/>
    <n v="7.7443724249334784E-3"/>
  </r>
  <r>
    <n v="4530"/>
    <n v="0"/>
    <x v="2"/>
    <x v="2"/>
    <x v="4"/>
    <s v="62-304.520 (7), F.A.C."/>
    <x v="4"/>
    <x v="4"/>
    <x v="6"/>
    <n v="8140"/>
    <s v="Roads and Highways"/>
    <n v="8140"/>
    <s v="FDOT District 5  FDOT District 4                                        Brevard County"/>
    <n v="3"/>
    <n v="1.2396219847043078E-2"/>
    <n v="7.8639410959185807E-2"/>
    <n v="8.1852792261801529E-3"/>
    <m/>
    <m/>
    <m/>
    <n v="7.8639410959185807E-2"/>
    <n v="7.8639410959185807E-2"/>
    <n v="33.715914541563983"/>
    <n v="1"/>
    <n v="1"/>
    <n v="8.1852792261801529E-3"/>
    <n v="8.1852792261801529E-3"/>
  </r>
  <r>
    <n v="4289"/>
    <n v="0"/>
    <x v="2"/>
    <x v="2"/>
    <x v="4"/>
    <s v="62-304.520 (7), F.A.C."/>
    <x v="4"/>
    <x v="4"/>
    <x v="15"/>
    <n v="8140"/>
    <s v="Roads and Highways"/>
    <n v="8140"/>
    <s v="City of Palm Bay            Brevard County"/>
    <n v="3"/>
    <n v="1.7437494374930019E-2"/>
    <n v="8.7802610861711719E-2"/>
    <n v="3.0738500386457094E-2"/>
    <m/>
    <m/>
    <m/>
    <n v="8.7802610861711719E-2"/>
    <n v="8.7802610861711719E-2"/>
    <n v="42.46341108992543"/>
    <n v="1"/>
    <n v="1"/>
    <n v="3.0738500386457094E-2"/>
    <n v="3.0738500386457094E-2"/>
  </r>
  <r>
    <n v="1098"/>
    <n v="0"/>
    <x v="2"/>
    <x v="3"/>
    <x v="4"/>
    <s v="62-304.520 (7)(b),(16), F.A.C."/>
    <x v="4"/>
    <x v="4"/>
    <x v="34"/>
    <n v="8140"/>
    <s v="Roads and Highways"/>
    <n v="8140"/>
    <s v="Town of Melbourne Village               Brevard County"/>
    <n v="6"/>
    <n v="1.2084733908218863E-2"/>
    <n v="0.11208525544255116"/>
    <n v="1.4978285859528361E-2"/>
    <m/>
    <m/>
    <m/>
    <n v="0.11208525544255116"/>
    <n v="0.11208525544255116"/>
    <n v="49.503996407067959"/>
    <n v="1"/>
    <n v="1"/>
    <n v="1.4978285859528361E-2"/>
    <n v="1.4978285859528361E-2"/>
  </r>
  <r>
    <n v="2144"/>
    <n v="0"/>
    <x v="2"/>
    <x v="3"/>
    <x v="4"/>
    <s v="62-304.520 (7), F.A.C."/>
    <x v="4"/>
    <x v="4"/>
    <x v="22"/>
    <n v="8140"/>
    <s v="Roads and Highways"/>
    <n v="8140"/>
    <s v="MTWCD       US Air Force                 City of Palm Bay            Brevard County       SJRWMD C-1 Diversion"/>
    <n v="2"/>
    <n v="2.7709197806683426E-2"/>
    <n v="7.0806324367919157E-2"/>
    <n v="1.4278642794055737E-2"/>
    <m/>
    <m/>
    <m/>
    <n v="0.24585529294416372"/>
    <n v="7.0806324367919157E-2"/>
    <n v="108.39374290619511"/>
    <n v="0.28800000000000003"/>
    <n v="0.46899999999999997"/>
    <n v="3.0444867364724387E-2"/>
    <n v="1.4278642794055737E-2"/>
  </r>
  <r>
    <n v="3469"/>
    <n v="0"/>
    <x v="2"/>
    <x v="2"/>
    <x v="4"/>
    <s v="62-304.520 (7)(b),(19), F.A.C."/>
    <x v="4"/>
    <x v="4"/>
    <x v="13"/>
    <n v="8140"/>
    <s v="Roads and Highways"/>
    <n v="8140"/>
    <s v="City of Fellsmere                      Indian River County"/>
    <n v="3"/>
    <n v="1.6901143254853805E-2"/>
    <n v="0.16432969070802361"/>
    <n v="2.1098909839729237E-2"/>
    <m/>
    <m/>
    <m/>
    <n v="0.16432969070802361"/>
    <n v="0.16432969070802361"/>
    <n v="63.987963065740047"/>
    <n v="1"/>
    <n v="1"/>
    <n v="2.1098909839729237E-2"/>
    <n v="2.1098909839729237E-2"/>
  </r>
  <r>
    <n v="3144"/>
    <n v="0"/>
    <x v="2"/>
    <x v="4"/>
    <x v="4"/>
    <s v="62-304.520 (8), F.A.C."/>
    <x v="4"/>
    <x v="4"/>
    <x v="20"/>
    <n v="8140"/>
    <s v="Roads and Highways"/>
    <n v="8140"/>
    <s v="IRFWCD                                  City of Vero Beach    Indian River County"/>
    <n v="5"/>
    <n v="2.9033160509075687E-2"/>
    <n v="0.20378194295470412"/>
    <n v="2.6789614819120795E-2"/>
    <m/>
    <m/>
    <m/>
    <n v="0.20378194295470412"/>
    <n v="0.20378194295470412"/>
    <n v="88.932290648387891"/>
    <n v="1"/>
    <n v="1"/>
    <n v="2.6789614819120795E-2"/>
    <n v="2.6789614819120795E-2"/>
  </r>
  <r>
    <n v="2868"/>
    <n v="0"/>
    <x v="2"/>
    <x v="4"/>
    <x v="4"/>
    <s v="62-304.520 (8), F.A.C."/>
    <x v="4"/>
    <x v="4"/>
    <x v="18"/>
    <n v="8140"/>
    <s v="Roads and Highways"/>
    <n v="8140"/>
    <s v="FDOT District 4 IRFWCD                                  City of Vero Beach    Indian River County"/>
    <n v="6"/>
    <n v="3.3880812202127651E-2"/>
    <n v="0.20485031287259323"/>
    <n v="2.5307065029838496E-2"/>
    <m/>
    <m/>
    <m/>
    <n v="0.20485031287259323"/>
    <n v="0.20485031287259323"/>
    <n v="80.259030105277901"/>
    <n v="1"/>
    <n v="1"/>
    <n v="2.5307065029838496E-2"/>
    <n v="2.5307065029838496E-2"/>
  </r>
  <r>
    <n v="2143"/>
    <n v="0"/>
    <x v="2"/>
    <x v="3"/>
    <x v="4"/>
    <s v="62-304.520 (7), F.A.C."/>
    <x v="4"/>
    <x v="4"/>
    <x v="22"/>
    <n v="8140"/>
    <s v="Roads and Highways"/>
    <n v="8140"/>
    <s v="MTWCD                   City of Melbourne                 Brevard County       SJRWMD C-1 Diversion"/>
    <n v="4"/>
    <n v="7.1585561625028937E-2"/>
    <n v="0.17995890161962994"/>
    <n v="3.3748982479289924E-2"/>
    <m/>
    <m/>
    <m/>
    <n v="0.62485729729038164"/>
    <n v="0.17995890161962994"/>
    <n v="276.91036884746978"/>
    <n v="0.28800000000000003"/>
    <n v="0.46899999999999997"/>
    <n v="7.1959450915330334E-2"/>
    <n v="3.3748982479289924E-2"/>
  </r>
  <r>
    <n v="824"/>
    <n v="0"/>
    <x v="2"/>
    <x v="3"/>
    <x v="4"/>
    <s v="62-304.520 (7)(b),(16), F.A.C."/>
    <x v="4"/>
    <x v="4"/>
    <x v="1"/>
    <n v="8140"/>
    <s v="Roads and Highways"/>
    <n v="8140"/>
    <s v="Brevard County       SJRWMD C-1 Diversion"/>
    <n v="14"/>
    <n v="7.6673434266118556E-2"/>
    <n v="0.18332508163687306"/>
    <n v="4.0635646915195146E-2"/>
    <m/>
    <m/>
    <m/>
    <n v="0.63654542235025358"/>
    <n v="0.18332508163687306"/>
    <n v="287.7378658297506"/>
    <n v="0.28800000000000003"/>
    <n v="0.46899999999999997"/>
    <n v="8.664317039487239E-2"/>
    <n v="4.0635646915195146E-2"/>
  </r>
  <r>
    <n v="729"/>
    <n v="0"/>
    <x v="2"/>
    <x v="3"/>
    <x v="4"/>
    <s v="62-304.520 (12), F.A.C."/>
    <x v="5"/>
    <x v="0"/>
    <x v="6"/>
    <n v="8140"/>
    <s v="Roads and Highways"/>
    <n v="8140"/>
    <s v="FDOT District 5                    Town of Grant-Valkaria    Town of Malabar                  Brevard County"/>
    <n v="2"/>
    <n v="9.8076798509115382E-2"/>
    <n v="0.34954231307865685"/>
    <n v="4.5080688200887932E-2"/>
    <m/>
    <m/>
    <m/>
    <n v="0.34954231307865685"/>
    <n v="0.34954231307865685"/>
    <n v="145.25302368571349"/>
    <n v="1"/>
    <n v="1"/>
    <n v="4.5080688200887932E-2"/>
    <n v="4.5080688200887932E-2"/>
  </r>
  <r>
    <n v="2863"/>
    <n v="0"/>
    <x v="2"/>
    <x v="4"/>
    <x v="4"/>
    <s v="62-304.520 (8), F.A.C."/>
    <x v="4"/>
    <x v="4"/>
    <x v="18"/>
    <n v="8140"/>
    <s v="Roads and Highways"/>
    <n v="8140"/>
    <s v="City of Vero Beach    Indian River County    FDOT-4"/>
    <n v="19"/>
    <n v="4.0304118147426835E-2"/>
    <n v="0.37996150731622547"/>
    <n v="5.1502505308793606E-2"/>
    <m/>
    <m/>
    <m/>
    <n v="0.37996150731622547"/>
    <n v="0.37996150731622547"/>
    <n v="166.75514064879317"/>
    <n v="1"/>
    <n v="1"/>
    <n v="5.1502505308793606E-2"/>
    <n v="5.1502505308793606E-2"/>
  </r>
  <r>
    <n v="4979"/>
    <n v="0"/>
    <x v="2"/>
    <x v="5"/>
    <x v="5"/>
    <s v="C-25 and South Indian River Lagoon"/>
    <x v="5"/>
    <x v="5"/>
    <x v="18"/>
    <n v="8140"/>
    <s v="Roads and Highways"/>
    <n v="8140"/>
    <s v="FDOT District 4                                  Town of St. Lucie Village       St. Lucie County"/>
    <n v="14"/>
    <n v="5.5124007211280426E-2"/>
    <n v="0.42507283302649168"/>
    <n v="5.728180299153595E-2"/>
    <m/>
    <m/>
    <m/>
    <n v="0.42507283302649168"/>
    <n v="0.42507283302649168"/>
    <n v="188.99977422734977"/>
    <n v="1"/>
    <n v="1"/>
    <n v="5.728180299153595E-2"/>
    <n v="5.728180299153595E-2"/>
  </r>
  <r>
    <n v="4776"/>
    <n v="0"/>
    <x v="2"/>
    <x v="2"/>
    <x v="4"/>
    <s v="62-304.520 (7), F.A.C."/>
    <x v="4"/>
    <x v="4"/>
    <x v="24"/>
    <n v="8140"/>
    <s v="Roads and Highways"/>
    <n v="8140"/>
    <s v="Town of Grant-Valkaria                      Brevard County"/>
    <n v="24"/>
    <n v="6.2101867884431575E-2"/>
    <n v="0.46289994310836452"/>
    <n v="6.2987802992755082E-2"/>
    <m/>
    <m/>
    <m/>
    <n v="0.46289994310836452"/>
    <n v="0.46289994310836452"/>
    <n v="199.01393740102034"/>
    <n v="1"/>
    <n v="1"/>
    <n v="6.2987802992755082E-2"/>
    <n v="6.2987802992755082E-2"/>
  </r>
  <r>
    <n v="4978"/>
    <n v="0"/>
    <x v="2"/>
    <x v="5"/>
    <x v="5"/>
    <s v="C-25 and South Indian River Lagoon"/>
    <x v="5"/>
    <x v="5"/>
    <x v="18"/>
    <n v="8140"/>
    <s v="Roads and Highways"/>
    <n v="8140"/>
    <s v="FDOT District 4                                         St. Lucie County    FPFWCD"/>
    <n v="7"/>
    <n v="5.0966341823125878E-2"/>
    <n v="0.46641145455339084"/>
    <n v="5.899890219734881E-2"/>
    <m/>
    <m/>
    <m/>
    <n v="0.46641145455339084"/>
    <n v="0.46641145455339084"/>
    <n v="193.3589689197135"/>
    <n v="1"/>
    <n v="1"/>
    <n v="5.899890219734881E-2"/>
    <n v="5.899890219734881E-2"/>
  </r>
  <r>
    <n v="3142"/>
    <n v="0"/>
    <x v="2"/>
    <x v="4"/>
    <x v="4"/>
    <s v="62-304.520 (8), F.A.C."/>
    <x v="4"/>
    <x v="4"/>
    <x v="20"/>
    <n v="8140"/>
    <s v="Roads and Highways"/>
    <n v="8140"/>
    <s v="City of Vero Beach    Indian River County    IRFWCD"/>
    <n v="9"/>
    <n v="6.2169267448608546E-2"/>
    <n v="0.55973371600013389"/>
    <n v="7.4552372243560899E-2"/>
    <m/>
    <m/>
    <m/>
    <n v="0.55973371600013389"/>
    <n v="0.55973371600013389"/>
    <n v="238.2646717588855"/>
    <n v="1"/>
    <n v="1"/>
    <n v="7.4552372243560899E-2"/>
    <n v="7.4552372243560899E-2"/>
  </r>
  <r>
    <n v="970"/>
    <n v="0"/>
    <x v="2"/>
    <x v="3"/>
    <x v="4"/>
    <s v="62-304.520 (7)(b),(16), F.A.C."/>
    <x v="4"/>
    <x v="4"/>
    <x v="14"/>
    <n v="8140"/>
    <s v="Roads and Highways"/>
    <n v="8140"/>
    <s v="City of West Melbourne   Brevard County       SJRWMD C-1 Diversion"/>
    <n v="12"/>
    <n v="0.12328662095920713"/>
    <n v="0.35736578360599874"/>
    <n v="7.6436709436057723E-2"/>
    <m/>
    <m/>
    <m/>
    <n v="1.2408534152986066"/>
    <n v="0.35736578360599874"/>
    <n v="501.71876652150513"/>
    <n v="0.28800000000000003"/>
    <n v="0.46899999999999997"/>
    <n v="0.162978058499057"/>
    <n v="7.6436709436057723E-2"/>
  </r>
  <r>
    <n v="1061"/>
    <n v="0"/>
    <x v="2"/>
    <x v="3"/>
    <x v="4"/>
    <s v="62-304.520 (7)(b),(16), F.A.C."/>
    <x v="4"/>
    <x v="4"/>
    <x v="6"/>
    <n v="8140"/>
    <s v="Roads and Highways"/>
    <n v="8140"/>
    <s v="FDOT District 5                           Town of Melbourne Village               Brevard County       SJRWMD C-1 Diversion"/>
    <n v="5"/>
    <n v="0.14447829627308503"/>
    <n v="0.38850997100570056"/>
    <n v="8.4099756189913791E-2"/>
    <m/>
    <m/>
    <m/>
    <n v="1.3489929548809045"/>
    <n v="0.38850997100570056"/>
    <n v="591.53759445787023"/>
    <n v="0.28800000000000003"/>
    <n v="0.46899999999999997"/>
    <n v="0.17931717737721492"/>
    <n v="8.4099756189913791E-2"/>
  </r>
  <r>
    <n v="4526"/>
    <n v="0"/>
    <x v="2"/>
    <x v="2"/>
    <x v="4"/>
    <s v="62-304.520 (7), F.A.C."/>
    <x v="4"/>
    <x v="4"/>
    <x v="6"/>
    <n v="8140"/>
    <s v="Roads and Highways"/>
    <n v="8140"/>
    <s v="FDOT District 4                                        Brevard County"/>
    <n v="5"/>
    <n v="9.2423547697272707E-2"/>
    <n v="0.65591749812936484"/>
    <n v="7.521070099942935E-2"/>
    <m/>
    <m/>
    <m/>
    <n v="0.65591749812936484"/>
    <n v="0.65591749812936484"/>
    <n v="281.4327482920437"/>
    <n v="1"/>
    <n v="1"/>
    <n v="7.521070099942935E-2"/>
    <n v="7.521070099942935E-2"/>
  </r>
  <r>
    <n v="4982"/>
    <n v="0"/>
    <x v="2"/>
    <x v="5"/>
    <x v="5"/>
    <s v="C-25 and South Indian River Lagoon"/>
    <x v="5"/>
    <x v="5"/>
    <x v="18"/>
    <n v="8140"/>
    <s v="Roads and Highways"/>
    <n v="8140"/>
    <s v="St. Lucie County    FDOT-4"/>
    <n v="32"/>
    <n v="9.9251743994203459E-2"/>
    <n v="0.92846435057341414"/>
    <n v="0.12154087342160089"/>
    <m/>
    <m/>
    <m/>
    <n v="0.92846435057341414"/>
    <n v="0.92846435057341414"/>
    <n v="377.53205951679217"/>
    <n v="1"/>
    <n v="1"/>
    <n v="0.12154087342160089"/>
    <n v="0.12154087342160089"/>
  </r>
  <r>
    <n v="4223"/>
    <n v="0"/>
    <x v="2"/>
    <x v="2"/>
    <x v="4"/>
    <s v="62-304.520 (7), F.A.C."/>
    <x v="4"/>
    <x v="4"/>
    <x v="13"/>
    <n v="8140"/>
    <s v="Roads and Highways"/>
    <n v="8140"/>
    <s v="City of Fellsmere                      Indian River County"/>
    <n v="3"/>
    <n v="0.10727057843999484"/>
    <n v="0.95714218376194582"/>
    <n v="0.13262406418254361"/>
    <m/>
    <m/>
    <m/>
    <n v="0.95714218376194582"/>
    <n v="0.95714218376194582"/>
    <n v="388.24641287165076"/>
    <n v="1"/>
    <n v="1"/>
    <n v="0.13262406418254361"/>
    <n v="0.13262406418254361"/>
  </r>
  <r>
    <n v="727"/>
    <n v="0"/>
    <x v="2"/>
    <x v="3"/>
    <x v="4"/>
    <s v="62-304.520 (12), F.A.C."/>
    <x v="5"/>
    <x v="0"/>
    <x v="6"/>
    <n v="8140"/>
    <s v="Roads and Highways"/>
    <n v="8140"/>
    <s v="FDOT District 5                        Town of Malabar                  Brevard County"/>
    <n v="3"/>
    <n v="0.17279786798798213"/>
    <n v="1.0492313132579809"/>
    <n v="0.14573075478987763"/>
    <m/>
    <m/>
    <m/>
    <n v="1.0492313132579809"/>
    <n v="1.0492313132579809"/>
    <n v="442.64446011454845"/>
    <n v="1"/>
    <n v="1"/>
    <n v="0.14573075478987763"/>
    <n v="0.14573075478987763"/>
  </r>
  <r>
    <n v="728"/>
    <n v="0"/>
    <x v="2"/>
    <x v="3"/>
    <x v="4"/>
    <s v="62-304.520 (12), F.A.C."/>
    <x v="5"/>
    <x v="0"/>
    <x v="6"/>
    <n v="8140"/>
    <s v="Roads and Highways"/>
    <n v="8140"/>
    <s v="FDOT District 5                    Town of Grant-Valkaria                      Brevard County"/>
    <n v="2"/>
    <n v="0.13094948276059148"/>
    <n v="1.0626481165237771"/>
    <n v="0.1338250671462676"/>
    <m/>
    <m/>
    <m/>
    <n v="1.0626481165237771"/>
    <n v="1.0626481165237771"/>
    <n v="451.65153011980624"/>
    <n v="1"/>
    <n v="1"/>
    <n v="0.1338250671462676"/>
    <n v="0.1338250671462676"/>
  </r>
  <r>
    <n v="4884"/>
    <n v="0"/>
    <x v="2"/>
    <x v="5"/>
    <x v="5"/>
    <s v="C-25 and South Indian River Lagoon"/>
    <x v="5"/>
    <x v="5"/>
    <x v="29"/>
    <n v="8140"/>
    <s v="Roads and Highways"/>
    <n v="8140"/>
    <s v="St. Lucie County City of Fort Pierce"/>
    <n v="3"/>
    <n v="0.14720180582348596"/>
    <n v="1.0731788556167834"/>
    <n v="0.11611887402053547"/>
    <m/>
    <m/>
    <m/>
    <n v="1.0731788556167834"/>
    <n v="1.0731788556167834"/>
    <n v="453.14951000733515"/>
    <n v="1"/>
    <n v="1"/>
    <n v="0.11611887402053547"/>
    <n v="0.11611887402053547"/>
  </r>
  <r>
    <n v="1064"/>
    <n v="0"/>
    <x v="2"/>
    <x v="3"/>
    <x v="4"/>
    <s v="62-304.520 (7)(b),(16), F.A.C."/>
    <x v="4"/>
    <x v="4"/>
    <x v="6"/>
    <n v="8140"/>
    <s v="Roads and Highways"/>
    <n v="8140"/>
    <s v="FDOT District 5                         City of Melbourne              City of West Melbourne   Brevard County"/>
    <n v="13"/>
    <n v="0.12503797883514009"/>
    <n v="1.1958623078776207"/>
    <n v="0.15700129482767053"/>
    <m/>
    <m/>
    <m/>
    <n v="1.1958623078776207"/>
    <n v="1.1958623078776207"/>
    <n v="502.69801425523121"/>
    <n v="1"/>
    <n v="1"/>
    <n v="0.15700129482767053"/>
    <n v="0.15700129482767053"/>
  </r>
  <r>
    <n v="4605"/>
    <n v="0"/>
    <x v="2"/>
    <x v="2"/>
    <x v="4"/>
    <s v="62-304.520 (7), F.A.C."/>
    <x v="4"/>
    <x v="4"/>
    <x v="19"/>
    <n v="8140"/>
    <s v="Roads and Highways"/>
    <n v="8140"/>
    <s v="FWCD               City of Fellsmere                      Indian River County"/>
    <n v="4"/>
    <n v="0.14614697000351437"/>
    <n v="1.2088371517832459"/>
    <n v="0.16577598972871849"/>
    <m/>
    <m/>
    <m/>
    <n v="1.2088371517832459"/>
    <n v="1.2088371517832459"/>
    <n v="495.83978742696149"/>
    <n v="1"/>
    <n v="1"/>
    <n v="0.16577598972871849"/>
    <n v="0.16577598972871849"/>
  </r>
  <r>
    <n v="2427"/>
    <n v="0"/>
    <x v="2"/>
    <x v="3"/>
    <x v="4"/>
    <s v="62-304.520 (7), F.A.C."/>
    <x v="4"/>
    <x v="4"/>
    <x v="9"/>
    <n v="8140"/>
    <s v="Roads and Highways"/>
    <n v="8140"/>
    <s v="US Air Force                 City of Palm Bay            Brevard County       SJRWMD C-1 Diversion"/>
    <n v="30"/>
    <n v="0.34501076468761122"/>
    <n v="0.92756630180316857"/>
    <n v="0.18604031787819061"/>
    <m/>
    <m/>
    <m/>
    <n v="3.2207163257054461"/>
    <n v="0.92756630180316857"/>
    <n v="1330.6657289378804"/>
    <n v="0.28800000000000003"/>
    <n v="0.46899999999999997"/>
    <n v="0.39667445176586486"/>
    <n v="0.18604031787819061"/>
  </r>
  <r>
    <n v="2329"/>
    <n v="0"/>
    <x v="2"/>
    <x v="3"/>
    <x v="4"/>
    <s v="62-304.520 (7), F.A.C."/>
    <x v="4"/>
    <x v="4"/>
    <x v="33"/>
    <n v="8140"/>
    <s v="Roads and Highways"/>
    <n v="8140"/>
    <s v="Town of Indialantic                     Brevard County"/>
    <n v="18"/>
    <n v="0.16107000108867761"/>
    <n v="1.5912859445913627"/>
    <n v="0.21037269507457737"/>
    <m/>
    <m/>
    <m/>
    <n v="1.5912859445913627"/>
    <n v="1.5912859445913627"/>
    <n v="620.01224239257863"/>
    <n v="1"/>
    <n v="1"/>
    <n v="0.21037269507457737"/>
    <n v="0.21037269507457737"/>
  </r>
  <r>
    <n v="1943"/>
    <n v="0"/>
    <x v="2"/>
    <x v="3"/>
    <x v="4"/>
    <s v="62-304.520 (7), F.A.C."/>
    <x v="4"/>
    <x v="4"/>
    <x v="6"/>
    <n v="8140"/>
    <s v="Roads and Highways"/>
    <n v="8140"/>
    <s v="FDOT District 5                                          Brevard County"/>
    <n v="14"/>
    <n v="0.3848755041224034"/>
    <n v="1.6982363498025492"/>
    <n v="0.22041845219956255"/>
    <m/>
    <m/>
    <m/>
    <n v="1.6982363498025492"/>
    <n v="1.6982363498025492"/>
    <n v="712.86044523648536"/>
    <n v="1"/>
    <n v="1"/>
    <n v="0.22041845219956255"/>
    <n v="0.22041845219956255"/>
  </r>
  <r>
    <n v="3722"/>
    <n v="0"/>
    <x v="2"/>
    <x v="2"/>
    <x v="4"/>
    <s v="62-304.520 (7)(b),(19), F.A.C."/>
    <x v="4"/>
    <x v="4"/>
    <x v="21"/>
    <n v="8140"/>
    <s v="Roads and Highways"/>
    <n v="8140"/>
    <s v="SRIDROW                                 Indian River County"/>
    <n v="4"/>
    <n v="0.22575875276967292"/>
    <n v="1.9538061385794305"/>
    <n v="0.24428781476439981"/>
    <m/>
    <m/>
    <m/>
    <n v="1.9538061385794305"/>
    <n v="1.9538061385794305"/>
    <n v="829.25799970228036"/>
    <n v="1"/>
    <n v="1"/>
    <n v="0.24428781476439981"/>
    <n v="0.24428781476439981"/>
  </r>
  <r>
    <n v="1952"/>
    <n v="0"/>
    <x v="2"/>
    <x v="3"/>
    <x v="4"/>
    <s v="62-304.520 (7), F.A.C."/>
    <x v="4"/>
    <x v="4"/>
    <x v="6"/>
    <n v="8140"/>
    <s v="Roads and Highways"/>
    <n v="8140"/>
    <s v="FDOT District 5                        Town of Malabar      City of Palm Bay            Brevard County"/>
    <n v="5"/>
    <n v="0.20600761173677368"/>
    <n v="2.0889251606767454"/>
    <n v="0.26884067775681758"/>
    <m/>
    <m/>
    <m/>
    <n v="2.0889251606767454"/>
    <n v="2.0889251606767454"/>
    <n v="883.29321285302206"/>
    <n v="1"/>
    <n v="1"/>
    <n v="0.26884067775681758"/>
    <n v="0.26884067775681758"/>
  </r>
  <r>
    <n v="1697"/>
    <n v="0"/>
    <x v="2"/>
    <x v="3"/>
    <x v="4"/>
    <s v="62-304.520 (7), F.A.C."/>
    <x v="4"/>
    <x v="4"/>
    <x v="14"/>
    <n v="8140"/>
    <s v="Roads and Highways"/>
    <n v="8140"/>
    <s v="City of West Melbourne   Brevard County"/>
    <n v="16"/>
    <n v="0.27881127372219455"/>
    <n v="2.6538011861597326"/>
    <n v="0.36075242514154376"/>
    <m/>
    <m/>
    <m/>
    <n v="2.6538011861597326"/>
    <n v="2.6538011861597326"/>
    <n v="1112.0159038793561"/>
    <n v="1"/>
    <n v="1"/>
    <n v="0.36075242514154376"/>
    <n v="0.36075242514154376"/>
  </r>
  <r>
    <n v="1950"/>
    <n v="0"/>
    <x v="2"/>
    <x v="3"/>
    <x v="4"/>
    <s v="62-304.520 (7), F.A.C."/>
    <x v="4"/>
    <x v="4"/>
    <x v="6"/>
    <n v="8140"/>
    <s v="Roads and Highways"/>
    <n v="8140"/>
    <s v="FDOT District 5                         City of Melbourne     City of Palm Bay            Brevard County"/>
    <n v="6"/>
    <n v="0.29827814179212958"/>
    <n v="2.8661592751472735"/>
    <n v="0.375935217511842"/>
    <m/>
    <m/>
    <m/>
    <n v="2.8661592751472735"/>
    <n v="2.8661592751472735"/>
    <n v="1150.0009521342627"/>
    <n v="1"/>
    <n v="1"/>
    <n v="0.375935217511842"/>
    <n v="0.375935217511842"/>
  </r>
  <r>
    <n v="1955"/>
    <n v="0"/>
    <x v="2"/>
    <x v="3"/>
    <x v="4"/>
    <s v="62-304.520 (7), F.A.C."/>
    <x v="4"/>
    <x v="4"/>
    <x v="6"/>
    <n v="8140"/>
    <s v="Roads and Highways"/>
    <n v="8140"/>
    <s v="FDOT District 5                    Town of Grant-Valkaria    Town of Malabar                  Brevard County"/>
    <n v="4"/>
    <n v="0.3734447808350837"/>
    <n v="2.932700449761001"/>
    <n v="0.36638216327473183"/>
    <m/>
    <m/>
    <m/>
    <n v="2.932700449761001"/>
    <n v="2.932700449761001"/>
    <n v="1204.5927414638372"/>
    <n v="1"/>
    <n v="1"/>
    <n v="0.36638216327473183"/>
    <n v="0.36638216327473183"/>
  </r>
  <r>
    <n v="5034"/>
    <n v="0"/>
    <x v="2"/>
    <x v="5"/>
    <x v="5"/>
    <s v="C-25 and South Indian River Lagoon"/>
    <x v="5"/>
    <x v="5"/>
    <x v="30"/>
    <n v="8140"/>
    <s v="Roads and Highways"/>
    <n v="8140"/>
    <s v="FPFWCD                                      St. Lucie County"/>
    <n v="18"/>
    <n v="0.4022903275267033"/>
    <n v="2.9468071150918895"/>
    <n v="0.4154339180433369"/>
    <m/>
    <m/>
    <m/>
    <n v="2.9468071150918895"/>
    <n v="2.9468071150918895"/>
    <n v="1257.6566119223148"/>
    <n v="1"/>
    <n v="1"/>
    <n v="0.4154339180433369"/>
    <n v="0.4154339180433369"/>
  </r>
  <r>
    <n v="2412"/>
    <n v="0"/>
    <x v="2"/>
    <x v="3"/>
    <x v="4"/>
    <s v="62-304.520 (7), F.A.C."/>
    <x v="4"/>
    <x v="4"/>
    <x v="26"/>
    <n v="8140"/>
    <s v="Roads and Highways"/>
    <n v="8140"/>
    <s v="Town of Malabar                  Brevard County"/>
    <n v="38"/>
    <n v="0.47798474105949401"/>
    <n v="3.0523904948856844"/>
    <n v="0.47773028804977841"/>
    <m/>
    <m/>
    <m/>
    <n v="3.0523904948856844"/>
    <n v="3.0523904948856844"/>
    <n v="1355.369016744826"/>
    <n v="1"/>
    <n v="1"/>
    <n v="0.47773028804977841"/>
    <n v="0.47773028804977841"/>
  </r>
  <r>
    <n v="907"/>
    <n v="0"/>
    <x v="2"/>
    <x v="3"/>
    <x v="4"/>
    <s v="62-304.520 (7)(b),(16), F.A.C."/>
    <x v="4"/>
    <x v="4"/>
    <x v="15"/>
    <n v="8140"/>
    <s v="Roads and Highways"/>
    <n v="8140"/>
    <s v="City of Palm Bay            Brevard County"/>
    <n v="4"/>
    <n v="0.35914879213483597"/>
    <n v="3.32955565603717"/>
    <n v="0.43115360352476595"/>
    <m/>
    <m/>
    <m/>
    <n v="3.32955565603717"/>
    <n v="3.32955565603717"/>
    <n v="1345.2444380669292"/>
    <n v="1"/>
    <n v="1"/>
    <n v="0.43115360352476595"/>
    <n v="0.43115360352476595"/>
  </r>
  <r>
    <n v="3143"/>
    <n v="0"/>
    <x v="2"/>
    <x v="4"/>
    <x v="4"/>
    <s v="62-304.520 (8), F.A.C."/>
    <x v="4"/>
    <x v="4"/>
    <x v="20"/>
    <n v="8140"/>
    <s v="Roads and Highways"/>
    <n v="8140"/>
    <s v="IRFWCD                                      Indian River County"/>
    <n v="47"/>
    <n v="0.35043304328948455"/>
    <n v="3.3435421215402381"/>
    <n v="0.4731562611106705"/>
    <m/>
    <m/>
    <m/>
    <n v="3.3435421215402381"/>
    <n v="3.3435421215402381"/>
    <n v="1387.1171739426302"/>
    <n v="1"/>
    <n v="1"/>
    <n v="0.4731562611106705"/>
    <n v="0.4731562611106705"/>
  </r>
  <r>
    <n v="3576"/>
    <n v="0"/>
    <x v="2"/>
    <x v="2"/>
    <x v="4"/>
    <s v="62-304.520 (7)(b),(19), F.A.C."/>
    <x v="4"/>
    <x v="4"/>
    <x v="18"/>
    <n v="8140"/>
    <s v="Roads and Highways"/>
    <n v="8140"/>
    <s v="FDOT District 4       VLWCD                                Indian River County"/>
    <n v="3"/>
    <n v="0.42770659971536984"/>
    <n v="3.5575058727882549"/>
    <n v="0.455196185182004"/>
    <m/>
    <m/>
    <m/>
    <n v="3.5575058727882549"/>
    <n v="3.5575058727882549"/>
    <n v="1552.1771737210754"/>
    <n v="1"/>
    <n v="1"/>
    <n v="0.455196185182004"/>
    <n v="0.455196185182004"/>
  </r>
  <r>
    <n v="1447"/>
    <n v="0"/>
    <x v="2"/>
    <x v="3"/>
    <x v="4"/>
    <s v="62-304.520 (7), F.A.C."/>
    <x v="4"/>
    <x v="4"/>
    <x v="8"/>
    <n v="8140"/>
    <s v="Roads and Highways"/>
    <n v="8140"/>
    <s v="City of Melbourne                 Brevard County       SJRWMD C-1 Diversion"/>
    <n v="10"/>
    <n v="0.82859024146237958"/>
    <n v="2.2564972423944076"/>
    <n v="0.44745850523715475"/>
    <m/>
    <m/>
    <m/>
    <n v="7.8350598694250255"/>
    <n v="2.2564972423944076"/>
    <n v="3288.2860183978582"/>
    <n v="0.28800000000000003"/>
    <n v="0.46899999999999997"/>
    <n v="0.95406930754190777"/>
    <n v="0.44745850523715475"/>
  </r>
  <r>
    <n v="3810"/>
    <n v="0"/>
    <x v="2"/>
    <x v="2"/>
    <x v="4"/>
    <s v="62-304.520 (7)(b),(20), F.A.C."/>
    <x v="4"/>
    <x v="4"/>
    <x v="18"/>
    <n v="8140"/>
    <s v="Roads and Highways"/>
    <n v="8140"/>
    <s v="FDOT District 4                                       Indian River County"/>
    <n v="12"/>
    <n v="0.81986587567767588"/>
    <n v="5.4235887862697449"/>
    <n v="0.71697257533094594"/>
    <m/>
    <m/>
    <m/>
    <n v="5.4235887862697449"/>
    <n v="5.4235887862697449"/>
    <n v="2445.1752893647335"/>
    <n v="1"/>
    <n v="1"/>
    <n v="0.71697257533094594"/>
    <n v="0.71697257533094594"/>
  </r>
  <r>
    <n v="1057"/>
    <n v="0"/>
    <x v="2"/>
    <x v="3"/>
    <x v="4"/>
    <s v="62-304.520 (7)(b),(16), F.A.C."/>
    <x v="4"/>
    <x v="4"/>
    <x v="6"/>
    <n v="8140"/>
    <s v="Roads and Highways"/>
    <n v="8140"/>
    <s v="FDOT District 5                                          Brevard County       SJRWMD C-1 Diversion"/>
    <n v="37"/>
    <n v="1.2863014954779284"/>
    <n v="3.441022854498947"/>
    <n v="0.73983466564755429"/>
    <m/>
    <m/>
    <m/>
    <n v="11.947996022565787"/>
    <n v="3.441022854498947"/>
    <n v="5033.3196231623579"/>
    <n v="0.28800000000000003"/>
    <n v="0.46899999999999997"/>
    <n v="1.577472634642973"/>
    <n v="0.73983466564755429"/>
  </r>
  <r>
    <n v="5035"/>
    <n v="0"/>
    <x v="2"/>
    <x v="5"/>
    <x v="5"/>
    <s v="C-25 and South Indian River Lagoon"/>
    <x v="5"/>
    <x v="5"/>
    <x v="30"/>
    <n v="8140"/>
    <s v="Roads and Highways"/>
    <n v="8140"/>
    <s v="St. Lucie County    FPFWCD"/>
    <n v="8"/>
    <n v="0.63666138228113511"/>
    <n v="5.6876525302743897"/>
    <n v="0.71592547040056731"/>
    <m/>
    <m/>
    <m/>
    <n v="5.6876525302743897"/>
    <n v="5.6876525302743897"/>
    <n v="2382.6747739607854"/>
    <n v="1"/>
    <n v="1"/>
    <n v="0.71592547040056731"/>
    <n v="0.71592547040056731"/>
  </r>
  <r>
    <n v="2867"/>
    <n v="0"/>
    <x v="2"/>
    <x v="4"/>
    <x v="4"/>
    <s v="62-304.520 (8), F.A.C."/>
    <x v="4"/>
    <x v="4"/>
    <x v="18"/>
    <n v="8140"/>
    <s v="Roads and Highways"/>
    <n v="8140"/>
    <s v="FDOT District 4 IRFWCD                                      Indian River County"/>
    <n v="46"/>
    <n v="0.63879657192024841"/>
    <n v="6.0474239943716448"/>
    <n v="0.79800510195784191"/>
    <m/>
    <m/>
    <m/>
    <n v="6.0474239943716448"/>
    <n v="6.0474239943716448"/>
    <n v="2542.8563696775004"/>
    <n v="1"/>
    <n v="1"/>
    <n v="0.79800510195784191"/>
    <n v="0.79800510195784191"/>
  </r>
  <r>
    <n v="3666"/>
    <n v="0"/>
    <x v="2"/>
    <x v="2"/>
    <x v="4"/>
    <s v="62-304.520 (7)(b),(19), F.A.C."/>
    <x v="4"/>
    <x v="4"/>
    <x v="12"/>
    <n v="8140"/>
    <s v="Roads and Highways"/>
    <n v="8140"/>
    <s v="City of Fellsmere                      Indian River County     Indian River County"/>
    <n v="11"/>
    <n v="0.97538455672128221"/>
    <n v="8.0515244224431015"/>
    <n v="0.99643839131568912"/>
    <m/>
    <m/>
    <m/>
    <n v="8.0515244224431015"/>
    <n v="8.0515244224431015"/>
    <n v="3480.8044096047424"/>
    <n v="1"/>
    <n v="1"/>
    <n v="0.99643839131568912"/>
    <n v="0.99643839131568912"/>
  </r>
  <r>
    <n v="968"/>
    <n v="0"/>
    <x v="2"/>
    <x v="3"/>
    <x v="4"/>
    <s v="62-304.520 (7)(b),(16), F.A.C."/>
    <x v="4"/>
    <x v="4"/>
    <x v="14"/>
    <n v="8140"/>
    <s v="Roads and Highways"/>
    <n v="8140"/>
    <s v="City of Melbourne              City of West Melbourne   Brevard County"/>
    <n v="19"/>
    <n v="0.99191380522800043"/>
    <n v="8.4566404058915694"/>
    <n v="1.0916400767189836"/>
    <m/>
    <m/>
    <m/>
    <n v="8.4566404058915694"/>
    <n v="8.4566404058915694"/>
    <n v="3749.5892527047922"/>
    <n v="1"/>
    <n v="1"/>
    <n v="1.0916400767189836"/>
    <n v="1.0916400767189836"/>
  </r>
  <r>
    <n v="4604"/>
    <n v="0"/>
    <x v="2"/>
    <x v="2"/>
    <x v="4"/>
    <s v="62-304.520 (7), F.A.C."/>
    <x v="4"/>
    <x v="4"/>
    <x v="19"/>
    <n v="8140"/>
    <s v="Roads and Highways"/>
    <n v="8140"/>
    <s v="FWCD                                     Indian River County"/>
    <n v="21"/>
    <n v="1.029474529989262"/>
    <n v="8.5490896967445806"/>
    <n v="1.1418539078083871"/>
    <m/>
    <m/>
    <m/>
    <n v="8.5490896967445806"/>
    <n v="8.5490896967445806"/>
    <n v="3451.4377310892419"/>
    <n v="1"/>
    <n v="1"/>
    <n v="1.1418539078083871"/>
    <n v="1.1418539078083871"/>
  </r>
  <r>
    <n v="2141"/>
    <n v="0"/>
    <x v="2"/>
    <x v="3"/>
    <x v="4"/>
    <s v="62-304.520 (7), F.A.C."/>
    <x v="4"/>
    <x v="4"/>
    <x v="22"/>
    <n v="8140"/>
    <s v="Roads and Highways"/>
    <n v="8140"/>
    <s v="MTWCD                        City of Palm Bay            Brevard County"/>
    <n v="25"/>
    <n v="0.96390752650775113"/>
    <n v="10.701758744026691"/>
    <n v="1.4141466591394545"/>
    <m/>
    <m/>
    <m/>
    <n v="10.701758744026691"/>
    <n v="10.701758744026691"/>
    <n v="4330.3401875149484"/>
    <n v="1"/>
    <n v="1"/>
    <n v="1.4141466591394545"/>
    <n v="1.4141466591394545"/>
  </r>
  <r>
    <n v="1059"/>
    <n v="0"/>
    <x v="2"/>
    <x v="3"/>
    <x v="4"/>
    <s v="62-304.520 (7)(b),(16), F.A.C."/>
    <x v="4"/>
    <x v="4"/>
    <x v="6"/>
    <n v="8140"/>
    <s v="Roads and Highways"/>
    <n v="8140"/>
    <s v="FDOT District 5                                       City of West Melbourne   Brevard County       SJRWMD C-1 Diversion"/>
    <n v="25"/>
    <n v="2.3076533463192956"/>
    <n v="6.6710707324877649"/>
    <n v="1.4273299441930987"/>
    <m/>
    <m/>
    <m/>
    <n v="23.163440043360293"/>
    <n v="6.6710707324877649"/>
    <n v="9384.3996436941452"/>
    <n v="0.28800000000000003"/>
    <n v="0.46899999999999997"/>
    <n v="3.0433474289831528"/>
    <n v="1.4273299441930987"/>
  </r>
  <r>
    <n v="1959"/>
    <n v="0"/>
    <x v="2"/>
    <x v="3"/>
    <x v="4"/>
    <s v="62-304.520 (7), F.A.C."/>
    <x v="4"/>
    <x v="4"/>
    <x v="6"/>
    <n v="8140"/>
    <s v="Roads and Highways"/>
    <n v="8140"/>
    <s v="FDOT District 5      MTWCD                        City of Palm Bay            Brevard County       SJRWMD C-1 Diversion"/>
    <n v="24"/>
    <n v="2.753282101131195"/>
    <n v="7.5805857234924598"/>
    <n v="1.616594066222798"/>
    <m/>
    <m/>
    <m/>
    <n v="26.321478206571037"/>
    <n v="7.5805857234924598"/>
    <n v="11272.657918947632"/>
    <n v="0.28800000000000003"/>
    <n v="0.46899999999999997"/>
    <n v="3.4468956635880557"/>
    <n v="1.616594066222798"/>
  </r>
  <r>
    <n v="2139"/>
    <n v="0"/>
    <x v="2"/>
    <x v="3"/>
    <x v="4"/>
    <s v="62-304.520 (7), F.A.C."/>
    <x v="4"/>
    <x v="4"/>
    <x v="22"/>
    <n v="8140"/>
    <s v="Roads and Highways"/>
    <n v="8140"/>
    <s v="MTWCD                                    Brevard County       SJRWMD C-1 Diversion"/>
    <n v="74"/>
    <n v="2.6170966336353083"/>
    <n v="7.5977801846687596"/>
    <n v="1.6346317516871032"/>
    <m/>
    <m/>
    <m/>
    <n v="26.381181196766523"/>
    <n v="7.5977801846687596"/>
    <n v="10986.63508859222"/>
    <n v="0.28800000000000003"/>
    <n v="0.46899999999999997"/>
    <n v="3.4853555473072566"/>
    <n v="1.6346317516871032"/>
  </r>
  <r>
    <n v="1956"/>
    <n v="0"/>
    <x v="2"/>
    <x v="3"/>
    <x v="4"/>
    <s v="62-304.520 (7), F.A.C."/>
    <x v="4"/>
    <x v="4"/>
    <x v="6"/>
    <n v="8140"/>
    <s v="Roads and Highways"/>
    <n v="8140"/>
    <s v="FDOT District 5      MTWCD                                    Brevard County       SJRWMD C-1 Diversion"/>
    <n v="32"/>
    <n v="3.1140931473748705"/>
    <n v="8.6049629607942233"/>
    <n v="1.8494210533877971"/>
    <m/>
    <m/>
    <m/>
    <n v="29.878343613868825"/>
    <n v="8.6049629607942233"/>
    <n v="12770.953044012967"/>
    <n v="0.28800000000000003"/>
    <n v="0.46899999999999997"/>
    <n v="3.9433284720422113"/>
    <n v="1.8494210533877971"/>
  </r>
  <r>
    <n v="1060"/>
    <n v="0"/>
    <x v="2"/>
    <x v="3"/>
    <x v="4"/>
    <s v="62-304.520 (7)(b),(16), F.A.C."/>
    <x v="4"/>
    <x v="4"/>
    <x v="6"/>
    <n v="8140"/>
    <s v="Roads and Highways"/>
    <n v="8140"/>
    <s v="FDOT District 5                           Town of Melbourne Village               Brevard County"/>
    <n v="19"/>
    <n v="1.6948053290770371"/>
    <n v="15.948043344288676"/>
    <n v="2.161769208740794"/>
    <m/>
    <m/>
    <m/>
    <n v="15.948043344288676"/>
    <n v="15.948043344288676"/>
    <n v="6911.0311521373715"/>
    <n v="1"/>
    <n v="1"/>
    <n v="2.161769208740794"/>
    <n v="2.161769208740794"/>
  </r>
  <r>
    <n v="1957"/>
    <n v="0"/>
    <x v="2"/>
    <x v="3"/>
    <x v="4"/>
    <s v="62-304.520 (7), F.A.C."/>
    <x v="4"/>
    <x v="4"/>
    <x v="6"/>
    <n v="8140"/>
    <s v="Roads and Highways"/>
    <n v="8140"/>
    <s v="FDOT District 5      MTWCD                                 City of West Melbourne   Brevard County       SJRWMD C-1 Diversion"/>
    <n v="18"/>
    <n v="4.2218368942195967"/>
    <n v="10.304392981204568"/>
    <n v="2.192888286195628"/>
    <m/>
    <m/>
    <m/>
    <n v="35.779142295849191"/>
    <n v="10.304392981204568"/>
    <n v="16591.539851772159"/>
    <n v="0.28800000000000003"/>
    <n v="0.46899999999999997"/>
    <n v="4.6756679876239406"/>
    <n v="2.192888286195628"/>
  </r>
  <r>
    <n v="2142"/>
    <n v="0"/>
    <x v="2"/>
    <x v="3"/>
    <x v="4"/>
    <s v="62-304.520 (7), F.A.C."/>
    <x v="4"/>
    <x v="4"/>
    <x v="22"/>
    <n v="8140"/>
    <s v="Roads and Highways"/>
    <n v="8140"/>
    <s v="MTWCD                        City of Palm Bay            Brevard County       SJRWMD C-1 Diversion"/>
    <n v="57"/>
    <n v="3.9305954809803589"/>
    <n v="11.578607458502114"/>
    <n v="2.511382440091535"/>
    <m/>
    <m/>
    <m/>
    <n v="40.203498119799001"/>
    <n v="11.578607458502114"/>
    <n v="17205.964881854292"/>
    <n v="0.28800000000000003"/>
    <n v="0.46899999999999997"/>
    <n v="5.3547600001951707"/>
    <n v="2.511382440091535"/>
  </r>
  <r>
    <n v="2140"/>
    <n v="0"/>
    <x v="2"/>
    <x v="3"/>
    <x v="4"/>
    <s v="62-304.520 (7), F.A.C."/>
    <x v="4"/>
    <x v="4"/>
    <x v="22"/>
    <n v="8140"/>
    <s v="Roads and Highways"/>
    <n v="8140"/>
    <s v="MTWCD                                 City of West Melbourne   Brevard County       SJRWMD C-1 Diversion"/>
    <n v="50"/>
    <n v="4.9149023758199322"/>
    <n v="13.203514737580713"/>
    <n v="2.840165329456303"/>
    <m/>
    <m/>
    <m/>
    <n v="45.84553728326636"/>
    <n v="13.203514737580713"/>
    <n v="19919.767448315877"/>
    <n v="0.28800000000000003"/>
    <n v="0.46899999999999997"/>
    <n v="6.0557896150454225"/>
    <n v="2.840165329456303"/>
  </r>
  <r>
    <n v="3577"/>
    <n v="0"/>
    <x v="2"/>
    <x v="2"/>
    <x v="4"/>
    <s v="62-304.520 (7)(b),(19), F.A.C."/>
    <x v="4"/>
    <x v="4"/>
    <x v="18"/>
    <n v="8140"/>
    <s v="Roads and Highways"/>
    <n v="8140"/>
    <s v="FDOT District 4       VLWCD          City of Fellsmere                      Indian River County"/>
    <n v="27"/>
    <n v="3.5995500808694079"/>
    <n v="29.843664507601016"/>
    <n v="3.665883931988037"/>
    <m/>
    <m/>
    <m/>
    <n v="29.843664507601016"/>
    <n v="29.843664507601016"/>
    <n v="12820.979689314829"/>
    <n v="1"/>
    <n v="1"/>
    <n v="3.665883931988037"/>
    <n v="3.665883931988037"/>
  </r>
  <r>
    <n v="1953"/>
    <n v="0"/>
    <x v="2"/>
    <x v="3"/>
    <x v="4"/>
    <s v="62-304.520 (7), F.A.C."/>
    <x v="4"/>
    <x v="4"/>
    <x v="6"/>
    <n v="8140"/>
    <s v="Roads and Highways"/>
    <n v="8140"/>
    <s v="FDOT District 5                     Town of Indialantic                     Brevard County"/>
    <n v="20"/>
    <n v="3.2651212063672701"/>
    <n v="32.890935698103696"/>
    <n v="4.3496917576661582"/>
    <m/>
    <m/>
    <m/>
    <n v="32.890935698103696"/>
    <n v="32.890935698103696"/>
    <n v="12634.421761799731"/>
    <n v="1"/>
    <n v="1"/>
    <n v="4.3496917576661582"/>
    <n v="4.3496917576661582"/>
  </r>
  <r>
    <n v="4977"/>
    <n v="0"/>
    <x v="2"/>
    <x v="5"/>
    <x v="5"/>
    <s v="C-25 and South Indian River Lagoon"/>
    <x v="5"/>
    <x v="5"/>
    <x v="18"/>
    <n v="8140"/>
    <s v="Roads and Highways"/>
    <n v="8140"/>
    <s v="FDOT District 4                                         St. Lucie County    FDOT-4"/>
    <n v="69"/>
    <n v="3.8500065883614112"/>
    <n v="36.459233707269988"/>
    <n v="4.7484056629250553"/>
    <m/>
    <m/>
    <m/>
    <n v="36.459233707269988"/>
    <n v="36.459233707269988"/>
    <n v="14879.749742482554"/>
    <n v="1"/>
    <n v="1"/>
    <n v="4.7484056629250553"/>
    <n v="4.7484056629250553"/>
  </r>
  <r>
    <n v="1945"/>
    <n v="0"/>
    <x v="2"/>
    <x v="3"/>
    <x v="4"/>
    <s v="62-304.520 (7), F.A.C."/>
    <x v="4"/>
    <x v="4"/>
    <x v="6"/>
    <n v="8140"/>
    <s v="Roads and Highways"/>
    <n v="8140"/>
    <s v="FDOT District 5                                       City of West Melbourne   Brevard County"/>
    <n v="27"/>
    <n v="3.9208355496175513"/>
    <n v="36.708316284471465"/>
    <n v="5.0974854191404617"/>
    <m/>
    <m/>
    <m/>
    <n v="36.708316284471465"/>
    <n v="36.708316284471465"/>
    <n v="15825.765563911544"/>
    <n v="1"/>
    <n v="1"/>
    <n v="5.0974854191404617"/>
    <n v="5.0974854191404617"/>
  </r>
  <r>
    <n v="2308"/>
    <n v="0"/>
    <x v="2"/>
    <x v="3"/>
    <x v="4"/>
    <s v="62-304.520 (7), F.A.C."/>
    <x v="4"/>
    <x v="4"/>
    <x v="24"/>
    <n v="8140"/>
    <s v="Roads and Highways"/>
    <n v="8140"/>
    <s v="Town of Grant-Valkaria                      Brevard County"/>
    <n v="126"/>
    <n v="4.9474521208059743"/>
    <n v="38.466019567823125"/>
    <n v="5.0782302963854287"/>
    <m/>
    <m/>
    <m/>
    <n v="38.466019567823125"/>
    <n v="38.466019567823125"/>
    <n v="16520.732723469031"/>
    <n v="1"/>
    <n v="1"/>
    <n v="5.0782302963854287"/>
    <n v="5.0782302963854287"/>
  </r>
  <r>
    <n v="1958"/>
    <n v="0"/>
    <x v="2"/>
    <x v="3"/>
    <x v="4"/>
    <s v="62-304.520 (7), F.A.C."/>
    <x v="4"/>
    <x v="4"/>
    <x v="6"/>
    <n v="8140"/>
    <s v="Roads and Highways"/>
    <n v="8140"/>
    <s v="FDOT District 5      MTWCD                        City of Palm Bay            Brevard County"/>
    <n v="37"/>
    <n v="3.8574840548686833"/>
    <n v="41.652402436968913"/>
    <n v="5.6352619849973378"/>
    <m/>
    <m/>
    <m/>
    <n v="41.652402436968913"/>
    <n v="41.652402436968913"/>
    <n v="17275.30744606529"/>
    <n v="1"/>
    <n v="1"/>
    <n v="5.6352619849973378"/>
    <n v="5.6352619849973378"/>
  </r>
  <r>
    <n v="4169"/>
    <n v="0"/>
    <x v="2"/>
    <x v="2"/>
    <x v="4"/>
    <s v="62-304.520 (7), F.A.C."/>
    <x v="4"/>
    <x v="4"/>
    <x v="1"/>
    <n v="8140"/>
    <s v="Roads and Highways"/>
    <n v="8140"/>
    <s v="Brevard County"/>
    <n v="100"/>
    <n v="5.9669372005498014"/>
    <n v="45.121366114587005"/>
    <n v="5.5476963566959361"/>
    <m/>
    <m/>
    <m/>
    <n v="45.121366114587005"/>
    <n v="45.121366114587005"/>
    <n v="19186.322892226995"/>
    <n v="1"/>
    <n v="1"/>
    <n v="5.5476963566959361"/>
    <n v="5.5476963566959361"/>
  </r>
  <r>
    <n v="2715"/>
    <n v="0"/>
    <x v="2"/>
    <x v="4"/>
    <x v="4"/>
    <s v="62-304.520 (8), F.A.C."/>
    <x v="4"/>
    <x v="4"/>
    <x v="17"/>
    <n v="8140"/>
    <s v="Roads and Highways"/>
    <n v="8140"/>
    <s v="City of Vero Beach    Indian River County"/>
    <n v="181"/>
    <n v="5.1566621701823863"/>
    <n v="48.468237976330684"/>
    <n v="6.5623732220709163"/>
    <m/>
    <m/>
    <m/>
    <n v="48.468237976330684"/>
    <n v="48.468237976330684"/>
    <n v="20772.736769370473"/>
    <n v="1"/>
    <n v="1"/>
    <n v="6.5623732220709163"/>
    <n v="6.5623732220709163"/>
  </r>
  <r>
    <n v="4980"/>
    <n v="0"/>
    <x v="2"/>
    <x v="5"/>
    <x v="5"/>
    <s v="C-25 and South Indian River Lagoon"/>
    <x v="5"/>
    <x v="5"/>
    <x v="18"/>
    <n v="8140"/>
    <s v="Roads and Highways"/>
    <n v="8140"/>
    <s v="FDOT District 4              City of Fort Pierce                           St. Lucie County"/>
    <n v="29"/>
    <n v="6.6850121938324891"/>
    <n v="60.042241171188849"/>
    <n v="7.9228526837877462"/>
    <m/>
    <m/>
    <m/>
    <n v="60.042241171188849"/>
    <n v="60.042241171188849"/>
    <n v="25202.071298371553"/>
    <n v="1"/>
    <n v="1"/>
    <n v="7.9228526837877462"/>
    <n v="7.9228526837877462"/>
  </r>
  <r>
    <n v="823"/>
    <n v="0"/>
    <x v="2"/>
    <x v="3"/>
    <x v="4"/>
    <s v="62-304.520 (7)(b),(16), F.A.C."/>
    <x v="4"/>
    <x v="4"/>
    <x v="1"/>
    <n v="8140"/>
    <s v="Roads and Highways"/>
    <n v="8140"/>
    <s v="Brevard County"/>
    <n v="96"/>
    <n v="7.3291501328628934"/>
    <n v="67.368843979118253"/>
    <n v="9.0575178051266079"/>
    <m/>
    <m/>
    <m/>
    <n v="67.368843979118253"/>
    <n v="67.368843979118253"/>
    <n v="28705.96254969879"/>
    <n v="1"/>
    <n v="1"/>
    <n v="9.0575178051266079"/>
    <n v="9.0575178051266079"/>
  </r>
  <r>
    <n v="1362"/>
    <n v="0"/>
    <x v="2"/>
    <x v="3"/>
    <x v="4"/>
    <s v="62-304.520 (7), F.A.C."/>
    <x v="4"/>
    <x v="4"/>
    <x v="1"/>
    <n v="8140"/>
    <s v="Roads and Highways"/>
    <n v="8140"/>
    <s v="Brevard County"/>
    <n v="92"/>
    <n v="10.076409590778946"/>
    <n v="93.664656858537853"/>
    <n v="12.641736535180325"/>
    <m/>
    <m/>
    <m/>
    <n v="93.664656858537853"/>
    <n v="93.664656858537853"/>
    <n v="38806.354577957885"/>
    <n v="1"/>
    <n v="1"/>
    <n v="12.641736535180325"/>
    <n v="12.641736535180325"/>
  </r>
  <r>
    <n v="969"/>
    <n v="0"/>
    <x v="2"/>
    <x v="3"/>
    <x v="4"/>
    <s v="62-304.520 (7)(b),(16), F.A.C."/>
    <x v="4"/>
    <x v="4"/>
    <x v="14"/>
    <n v="8140"/>
    <s v="Roads and Highways"/>
    <n v="8140"/>
    <s v="City of West Melbourne   Brevard County"/>
    <n v="121"/>
    <n v="11.984869613294668"/>
    <n v="123.21335314630055"/>
    <n v="16.567451341005498"/>
    <m/>
    <m/>
    <m/>
    <n v="123.21335314630055"/>
    <n v="123.21335314630055"/>
    <n v="48467.56927808714"/>
    <n v="1"/>
    <n v="1"/>
    <n v="16.567451341005498"/>
    <n v="16.567451341005498"/>
  </r>
  <r>
    <n v="1698"/>
    <n v="0"/>
    <x v="2"/>
    <x v="3"/>
    <x v="4"/>
    <s v="62-304.520 (7), F.A.C."/>
    <x v="4"/>
    <x v="4"/>
    <x v="14"/>
    <n v="8140"/>
    <s v="Roads and Highways"/>
    <n v="8140"/>
    <s v="City of West Melbourne   Brevard County       SJRWMD C-1 Diversion"/>
    <n v="201"/>
    <n v="33.983466796117952"/>
    <n v="88.671154527012632"/>
    <n v="18.566819616642601"/>
    <m/>
    <m/>
    <m/>
    <n v="307.88595321879382"/>
    <n v="88.671154527012632"/>
    <n v="135113.94275998644"/>
    <n v="0.28800000000000003"/>
    <n v="0.46899999999999997"/>
    <n v="39.588101528022605"/>
    <n v="18.566819616642601"/>
  </r>
  <r>
    <n v="4693"/>
    <n v="0"/>
    <x v="2"/>
    <x v="2"/>
    <x v="4"/>
    <s v="62-304.520 (7), F.A.C."/>
    <x v="4"/>
    <x v="4"/>
    <x v="12"/>
    <n v="8140"/>
    <s v="Roads and Highways"/>
    <n v="8140"/>
    <s v="Indian River County"/>
    <n v="131"/>
    <n v="18.119646832744539"/>
    <n v="150.02916241331781"/>
    <n v="19.225192127982098"/>
    <m/>
    <m/>
    <m/>
    <n v="150.02916241331781"/>
    <n v="150.02916241331781"/>
    <n v="62216.355259985343"/>
    <n v="1"/>
    <n v="1"/>
    <n v="19.225192127982098"/>
    <n v="19.225192127982098"/>
  </r>
  <r>
    <n v="1949"/>
    <n v="0"/>
    <x v="2"/>
    <x v="3"/>
    <x v="4"/>
    <s v="62-304.520 (7), F.A.C."/>
    <x v="4"/>
    <x v="4"/>
    <x v="6"/>
    <n v="8140"/>
    <s v="Roads and Highways"/>
    <n v="8140"/>
    <s v="FDOT District 5                         City of Melbourne                 Brevard County"/>
    <n v="90"/>
    <n v="16.410604668649498"/>
    <n v="152.8069092802867"/>
    <n v="19.96531871867932"/>
    <m/>
    <m/>
    <m/>
    <n v="152.8069092802867"/>
    <n v="152.8069092802867"/>
    <n v="62207.207989007147"/>
    <n v="1"/>
    <n v="1"/>
    <n v="19.96531871867932"/>
    <n v="19.96531871867932"/>
  </r>
  <r>
    <n v="3019"/>
    <n v="0"/>
    <x v="2"/>
    <x v="4"/>
    <x v="4"/>
    <s v="62-304.520 (8), F.A.C."/>
    <x v="4"/>
    <x v="4"/>
    <x v="12"/>
    <n v="8140"/>
    <s v="Roads and Highways"/>
    <n v="8140"/>
    <s v="City of Vero Beach    Indian River County    Indian River County"/>
    <n v="97"/>
    <n v="22.109718224092166"/>
    <n v="191.72290376029119"/>
    <n v="25.586933045391554"/>
    <m/>
    <m/>
    <m/>
    <n v="191.72290376029119"/>
    <n v="191.72290376029119"/>
    <n v="81233.950830553164"/>
    <n v="1"/>
    <n v="1"/>
    <n v="25.586933045391554"/>
    <n v="25.586933045391554"/>
  </r>
  <r>
    <n v="4981"/>
    <n v="0"/>
    <x v="2"/>
    <x v="5"/>
    <x v="5"/>
    <s v="C-25 and South Indian River Lagoon"/>
    <x v="5"/>
    <x v="5"/>
    <x v="18"/>
    <n v="8140"/>
    <s v="Roads and Highways"/>
    <n v="8140"/>
    <s v="FDOT District 4   FPFWCD                                      St. Lucie County"/>
    <n v="89"/>
    <n v="21.28864888273111"/>
    <n v="193.6802580477821"/>
    <n v="25.341620151128343"/>
    <m/>
    <m/>
    <m/>
    <n v="193.6802580477821"/>
    <n v="193.6802580477821"/>
    <n v="80890.488715779153"/>
    <n v="1"/>
    <n v="1"/>
    <n v="25.341620151128343"/>
    <n v="25.341620151128343"/>
  </r>
  <r>
    <n v="1946"/>
    <n v="0"/>
    <x v="2"/>
    <x v="3"/>
    <x v="4"/>
    <s v="62-304.520 (7), F.A.C."/>
    <x v="4"/>
    <x v="4"/>
    <x v="6"/>
    <n v="8140"/>
    <s v="Roads and Highways"/>
    <n v="8140"/>
    <s v="FDOT District 5                                       City of West Melbourne   Brevard County       SJRWMD C-1 Diversion"/>
    <n v="146"/>
    <n v="49.664461742727681"/>
    <n v="126.71246724193186"/>
    <n v="26.775075889818847"/>
    <m/>
    <m/>
    <m/>
    <n v="439.97384459004115"/>
    <n v="126.71246724193186"/>
    <n v="197155.55437642944"/>
    <n v="0.28800000000000003"/>
    <n v="0.46899999999999997"/>
    <n v="57.089714050786455"/>
    <n v="26.775075889818847"/>
  </r>
  <r>
    <n v="1363"/>
    <n v="0"/>
    <x v="2"/>
    <x v="3"/>
    <x v="4"/>
    <s v="62-304.520 (7), F.A.C."/>
    <x v="4"/>
    <x v="4"/>
    <x v="1"/>
    <n v="8140"/>
    <s v="Roads and Highways"/>
    <n v="8140"/>
    <s v="Brevard County       SJRWMD C-1 Diversion"/>
    <n v="265"/>
    <n v="47.390381276095781"/>
    <n v="126.87947578113234"/>
    <n v="26.985573031530109"/>
    <m/>
    <m/>
    <m/>
    <n v="440.55373535115393"/>
    <n v="126.87947578113234"/>
    <n v="190555.54189832704"/>
    <n v="0.28800000000000003"/>
    <n v="0.46899999999999997"/>
    <n v="57.538535248465053"/>
    <n v="26.985573031530109"/>
  </r>
  <r>
    <n v="5156"/>
    <n v="0"/>
    <x v="2"/>
    <x v="5"/>
    <x v="5"/>
    <s v="C-25 and South Indian River Lagoon"/>
    <x v="5"/>
    <x v="5"/>
    <x v="23"/>
    <n v="8140"/>
    <s v="Roads and Highways"/>
    <n v="8140"/>
    <s v="St. Lucie County"/>
    <n v="441"/>
    <n v="25.18300323138844"/>
    <n v="223.34709062046915"/>
    <n v="29.006548736554322"/>
    <m/>
    <m/>
    <m/>
    <n v="223.34709062046915"/>
    <n v="223.34709062046915"/>
    <n v="89848.271096789118"/>
    <n v="1"/>
    <n v="1"/>
    <n v="29.006548736554322"/>
    <n v="29.006548736554322"/>
  </r>
  <r>
    <n v="4449"/>
    <n v="0"/>
    <x v="2"/>
    <x v="2"/>
    <x v="4"/>
    <s v="62-304.520 (7), F.A.C."/>
    <x v="4"/>
    <x v="4"/>
    <x v="18"/>
    <n v="8140"/>
    <s v="Roads and Highways"/>
    <n v="8140"/>
    <s v="FDOT District 4                                 City of Sebastian      Indian River County"/>
    <n v="149"/>
    <n v="25.174890261629645"/>
    <n v="242.50124277576435"/>
    <n v="32.21834771531752"/>
    <m/>
    <m/>
    <m/>
    <n v="242.50124277576435"/>
    <n v="242.50124277576435"/>
    <n v="100177.35167401553"/>
    <n v="1"/>
    <n v="1"/>
    <n v="32.21834771531752"/>
    <n v="32.21834771531752"/>
  </r>
  <r>
    <n v="4529"/>
    <n v="0"/>
    <x v="2"/>
    <x v="2"/>
    <x v="4"/>
    <s v="62-304.520 (7), F.A.C."/>
    <x v="4"/>
    <x v="4"/>
    <x v="6"/>
    <n v="8140"/>
    <s v="Roads and Highways"/>
    <n v="8140"/>
    <s v="FDOT District 5                    Town of Grant-Valkaria                      Brevard County"/>
    <n v="147"/>
    <n v="29.286277757929366"/>
    <n v="249.45832082979831"/>
    <n v="33.839815124874519"/>
    <m/>
    <m/>
    <m/>
    <n v="249.45832082979831"/>
    <n v="249.45832082979831"/>
    <n v="108038.28739893796"/>
    <n v="1"/>
    <n v="1"/>
    <n v="33.839815124874519"/>
    <n v="33.839815124874519"/>
  </r>
  <r>
    <n v="4528"/>
    <n v="0"/>
    <x v="2"/>
    <x v="2"/>
    <x v="4"/>
    <s v="62-304.520 (7), F.A.C."/>
    <x v="4"/>
    <x v="4"/>
    <x v="6"/>
    <n v="8140"/>
    <s v="Roads and Highways"/>
    <n v="8140"/>
    <s v="FDOT District 5                              City of Palm Bay            Brevard County"/>
    <n v="115"/>
    <n v="32.11019249755185"/>
    <n v="257.57225345963678"/>
    <n v="33.166176204690629"/>
    <m/>
    <m/>
    <m/>
    <n v="257.57225345963678"/>
    <n v="257.57225345963678"/>
    <n v="111059.61628000093"/>
    <n v="1"/>
    <n v="1"/>
    <n v="33.166176204690629"/>
    <n v="33.166176204690629"/>
  </r>
  <r>
    <n v="3530"/>
    <n v="0"/>
    <x v="2"/>
    <x v="2"/>
    <x v="4"/>
    <s v="62-304.520 (7)(b),(19), F.A.C."/>
    <x v="4"/>
    <x v="4"/>
    <x v="16"/>
    <n v="8140"/>
    <s v="Roads and Highways"/>
    <n v="8140"/>
    <s v="City of Sebastian      Indian River County"/>
    <n v="131"/>
    <n v="32.358100867764371"/>
    <n v="298.81774263305283"/>
    <n v="40.17560858684795"/>
    <m/>
    <m/>
    <m/>
    <n v="298.81774263305283"/>
    <n v="298.81774263305283"/>
    <n v="130655.94187469014"/>
    <n v="1"/>
    <n v="1"/>
    <n v="40.17560858684795"/>
    <n v="40.17560858684795"/>
  </r>
  <r>
    <n v="1446"/>
    <n v="0"/>
    <x v="2"/>
    <x v="3"/>
    <x v="4"/>
    <s v="62-304.520 (7), F.A.C."/>
    <x v="4"/>
    <x v="4"/>
    <x v="8"/>
    <n v="8140"/>
    <s v="Roads and Highways"/>
    <n v="8140"/>
    <s v="City of Melbourne                 Brevard County"/>
    <n v="262"/>
    <n v="35.789246812023883"/>
    <n v="309.01488373073039"/>
    <n v="43.175993535774715"/>
    <m/>
    <m/>
    <m/>
    <n v="309.01488373073039"/>
    <n v="309.01488373073039"/>
    <n v="140652.7922651156"/>
    <n v="1"/>
    <n v="1"/>
    <n v="43.175993535774715"/>
    <n v="43.175993535774715"/>
  </r>
  <r>
    <n v="1948"/>
    <n v="0"/>
    <x v="2"/>
    <x v="3"/>
    <x v="4"/>
    <s v="62-304.520 (7), F.A.C."/>
    <x v="4"/>
    <x v="4"/>
    <x v="6"/>
    <n v="8140"/>
    <s v="Roads and Highways"/>
    <n v="8140"/>
    <s v="FDOT District 5                              City of Palm Bay            Brevard County       SJRWMD C-1 Diversion"/>
    <n v="284"/>
    <n v="79.801230305590323"/>
    <n v="225.08357941250031"/>
    <n v="48.173756595436288"/>
    <m/>
    <m/>
    <m/>
    <n v="781.5402062934038"/>
    <n v="225.08357941250031"/>
    <n v="342139.46759963228"/>
    <n v="0.28800000000000003"/>
    <n v="0.46899999999999997"/>
    <n v="102.7158989241712"/>
    <n v="48.173756595436288"/>
  </r>
  <r>
    <n v="4369"/>
    <n v="0"/>
    <x v="2"/>
    <x v="2"/>
    <x v="4"/>
    <s v="62-304.520 (7), F.A.C."/>
    <x v="4"/>
    <x v="4"/>
    <x v="16"/>
    <n v="8140"/>
    <s v="Roads and Highways"/>
    <n v="8140"/>
    <s v="City of Sebastian      Indian River County"/>
    <n v="226"/>
    <n v="39.244915686843385"/>
    <n v="368.87286057576728"/>
    <n v="49.523661891727556"/>
    <m/>
    <m/>
    <m/>
    <n v="368.87286057576728"/>
    <n v="368.87286057576728"/>
    <n v="157097.37990958808"/>
    <n v="1"/>
    <n v="1"/>
    <n v="49.523661891727556"/>
    <n v="49.523661891727556"/>
  </r>
  <r>
    <n v="1058"/>
    <n v="0"/>
    <x v="2"/>
    <x v="3"/>
    <x v="4"/>
    <s v="62-304.520 (7)(b),(16), F.A.C."/>
    <x v="4"/>
    <x v="4"/>
    <x v="6"/>
    <n v="8140"/>
    <s v="Roads and Highways"/>
    <n v="8140"/>
    <s v="FDOT District 5                                       City of West Melbourne   Brevard County"/>
    <n v="191"/>
    <n v="40.23304342929125"/>
    <n v="379.1944956018076"/>
    <n v="49.741255912777234"/>
    <m/>
    <m/>
    <m/>
    <n v="379.1944956018076"/>
    <n v="379.1944956018076"/>
    <n v="158465.52610222378"/>
    <n v="1"/>
    <n v="1"/>
    <n v="49.741255912777234"/>
    <n v="49.741255912777234"/>
  </r>
  <r>
    <n v="1056"/>
    <n v="0"/>
    <x v="2"/>
    <x v="3"/>
    <x v="4"/>
    <s v="62-304.520 (7)(b),(16), F.A.C."/>
    <x v="4"/>
    <x v="4"/>
    <x v="6"/>
    <n v="8140"/>
    <s v="Roads and Highways"/>
    <n v="8140"/>
    <s v="FDOT District 5                                          Brevard County"/>
    <n v="198"/>
    <n v="41.867336462738983"/>
    <n v="405.24861845901614"/>
    <n v="56.779908668228146"/>
    <m/>
    <m/>
    <m/>
    <n v="405.24861845901614"/>
    <n v="405.24861845901614"/>
    <n v="166118.04910273518"/>
    <n v="1"/>
    <n v="1"/>
    <n v="56.779908668228146"/>
    <n v="56.779908668228146"/>
  </r>
  <r>
    <n v="1591"/>
    <n v="0"/>
    <x v="2"/>
    <x v="3"/>
    <x v="4"/>
    <s v="62-304.520 (7), F.A.C."/>
    <x v="4"/>
    <x v="4"/>
    <x v="15"/>
    <n v="8140"/>
    <s v="Roads and Highways"/>
    <n v="8140"/>
    <s v="City of Palm Bay            Brevard County       SJRWMD C-1 Diversion"/>
    <n v="437"/>
    <n v="85.345483581862055"/>
    <n v="257.82629763160173"/>
    <n v="55.323912317360985"/>
    <m/>
    <m/>
    <m/>
    <n v="895.23020010972812"/>
    <n v="257.82629763160173"/>
    <n v="378851.09134238178"/>
    <n v="0.28800000000000003"/>
    <n v="0.46899999999999997"/>
    <n v="117.96143351249678"/>
    <n v="55.323912317360985"/>
  </r>
  <r>
    <n v="4993"/>
    <n v="0"/>
    <x v="2"/>
    <x v="5"/>
    <x v="5"/>
    <s v="C-25 and South Indian River Lagoon"/>
    <x v="5"/>
    <x v="5"/>
    <x v="35"/>
    <n v="8140"/>
    <s v="Roads and Highways"/>
    <n v="8140"/>
    <s v="FL Turnpike                                          St. Lucie County"/>
    <n v="179"/>
    <n v="56.34010308481988"/>
    <n v="477.7727437379491"/>
    <n v="59.15542637497213"/>
    <m/>
    <m/>
    <m/>
    <n v="477.7727437379491"/>
    <n v="477.7727437379491"/>
    <n v="206301.11514868186"/>
    <n v="1"/>
    <n v="1"/>
    <n v="59.15542637497213"/>
    <n v="59.15542637497213"/>
  </r>
  <r>
    <n v="1944"/>
    <n v="0"/>
    <x v="2"/>
    <x v="3"/>
    <x v="4"/>
    <s v="62-304.520 (7), F.A.C."/>
    <x v="4"/>
    <x v="4"/>
    <x v="6"/>
    <n v="8140"/>
    <s v="Roads and Highways"/>
    <n v="8140"/>
    <s v="FDOT District 5                                          Brevard County       SJRWMD C-1 Diversion"/>
    <n v="362"/>
    <n v="110.40885782039602"/>
    <n v="295.94139270485863"/>
    <n v="63.512147086101997"/>
    <m/>
    <m/>
    <m/>
    <n v="1027.5742802252034"/>
    <n v="295.94139270485863"/>
    <n v="446867.76510168321"/>
    <n v="0.28800000000000003"/>
    <n v="0.46899999999999997"/>
    <n v="135.42035626034541"/>
    <n v="63.512147086101997"/>
  </r>
  <r>
    <n v="3654"/>
    <n v="0"/>
    <x v="2"/>
    <x v="2"/>
    <x v="4"/>
    <s v="62-304.520 (7)(b),(19), F.A.C."/>
    <x v="4"/>
    <x v="4"/>
    <x v="12"/>
    <n v="8140"/>
    <s v="Roads and Highways"/>
    <n v="8140"/>
    <s v="Indian River County"/>
    <n v="227"/>
    <n v="61.322646588593798"/>
    <n v="507.33829725148581"/>
    <n v="64.645972490041174"/>
    <m/>
    <m/>
    <m/>
    <n v="507.33829725148581"/>
    <n v="507.33829725148581"/>
    <n v="218658.77783818732"/>
    <n v="1"/>
    <n v="1"/>
    <n v="64.645972490041174"/>
    <n v="64.645972490041174"/>
  </r>
  <r>
    <n v="2866"/>
    <n v="0"/>
    <x v="2"/>
    <x v="4"/>
    <x v="4"/>
    <s v="62-304.520 (8), F.A.C."/>
    <x v="4"/>
    <x v="4"/>
    <x v="18"/>
    <n v="8140"/>
    <s v="Roads and Highways"/>
    <n v="8140"/>
    <s v="FDOT District 4                                   City of Vero Beach    Indian River County"/>
    <n v="266"/>
    <n v="54.366526276585311"/>
    <n v="520.45071522716864"/>
    <n v="70.189898373164908"/>
    <m/>
    <m/>
    <m/>
    <n v="520.45071522716864"/>
    <n v="520.45071522716864"/>
    <n v="218595.96258708771"/>
    <n v="1"/>
    <n v="1"/>
    <n v="70.189898373164908"/>
    <n v="70.189898373164908"/>
  </r>
  <r>
    <n v="1951"/>
    <n v="0"/>
    <x v="2"/>
    <x v="3"/>
    <x v="4"/>
    <s v="62-304.520 (7), F.A.C."/>
    <x v="4"/>
    <x v="4"/>
    <x v="6"/>
    <n v="8140"/>
    <s v="Roads and Highways"/>
    <n v="8140"/>
    <s v="FDOT District 5                        Town of Malabar                  Brevard County"/>
    <n v="319"/>
    <n v="69.738431097591828"/>
    <n v="567.53335761718461"/>
    <n v="77.849864741891153"/>
    <m/>
    <m/>
    <m/>
    <n v="567.53335761718461"/>
    <n v="567.53335761718461"/>
    <n v="245665.9650846181"/>
    <n v="1"/>
    <n v="1"/>
    <n v="77.849864741891153"/>
    <n v="77.849864741891153"/>
  </r>
  <r>
    <n v="1590"/>
    <n v="0"/>
    <x v="2"/>
    <x v="3"/>
    <x v="4"/>
    <s v="62-304.520 (7), F.A.C."/>
    <x v="4"/>
    <x v="4"/>
    <x v="15"/>
    <n v="8140"/>
    <s v="Roads and Highways"/>
    <n v="8140"/>
    <s v="City of Palm Bay            Brevard County"/>
    <n v="506"/>
    <n v="66.651181967344598"/>
    <n v="620.93712381574778"/>
    <n v="81.904647683907612"/>
    <m/>
    <m/>
    <m/>
    <n v="620.93712381574778"/>
    <n v="620.93712381574778"/>
    <n v="261222.51857363494"/>
    <n v="1"/>
    <n v="1"/>
    <n v="81.904647683907612"/>
    <n v="81.904647683907612"/>
  </r>
  <r>
    <n v="1063"/>
    <n v="0"/>
    <x v="2"/>
    <x v="3"/>
    <x v="4"/>
    <s v="62-304.520 (7)(b),(16), F.A.C."/>
    <x v="4"/>
    <x v="4"/>
    <x v="6"/>
    <n v="8140"/>
    <s v="Roads and Highways"/>
    <n v="8140"/>
    <s v="FDOT District 5                         City of Melbourne                 Brevard County"/>
    <n v="392"/>
    <n v="71.382974958472474"/>
    <n v="666.39350646531682"/>
    <n v="87.98476847631099"/>
    <m/>
    <m/>
    <m/>
    <n v="666.39350646531682"/>
    <n v="666.39350646531682"/>
    <n v="276004.50169876538"/>
    <n v="1"/>
    <n v="1"/>
    <n v="87.98476847631099"/>
    <n v="87.98476847631099"/>
  </r>
  <r>
    <n v="4448"/>
    <n v="0"/>
    <x v="2"/>
    <x v="2"/>
    <x v="4"/>
    <s v="62-304.520 (7), F.A.C."/>
    <x v="4"/>
    <x v="4"/>
    <x v="18"/>
    <n v="8140"/>
    <s v="Roads and Highways"/>
    <n v="8140"/>
    <s v="FDOT District 4                                       Indian River County"/>
    <n v="419"/>
    <n v="80.431970795037103"/>
    <n v="728.94164405807646"/>
    <n v="96.724697986589149"/>
    <m/>
    <m/>
    <m/>
    <n v="728.94164405807646"/>
    <n v="728.94164405807646"/>
    <n v="303971.78488302772"/>
    <n v="1"/>
    <n v="1"/>
    <n v="96.724697986589149"/>
    <n v="96.724697986589149"/>
  </r>
  <r>
    <n v="3574"/>
    <n v="0"/>
    <x v="2"/>
    <x v="2"/>
    <x v="4"/>
    <s v="62-304.520 (7)(b),(19), F.A.C."/>
    <x v="4"/>
    <x v="4"/>
    <x v="18"/>
    <n v="8140"/>
    <s v="Roads and Highways"/>
    <n v="8140"/>
    <s v="FDOT District 4                                       Indian River County"/>
    <n v="364"/>
    <n v="103.73870571961393"/>
    <n v="804.05717320186875"/>
    <n v="97.431317691472415"/>
    <m/>
    <m/>
    <m/>
    <n v="804.05717320186875"/>
    <n v="804.05717320186875"/>
    <n v="337121.40291340381"/>
    <n v="1"/>
    <n v="1"/>
    <n v="97.431317691472415"/>
    <n v="97.431317691472415"/>
  </r>
  <r>
    <n v="881"/>
    <n v="0"/>
    <x v="2"/>
    <x v="3"/>
    <x v="4"/>
    <s v="62-304.520 (7)(b),(16), F.A.C."/>
    <x v="4"/>
    <x v="4"/>
    <x v="8"/>
    <n v="8140"/>
    <s v="Roads and Highways"/>
    <n v="8140"/>
    <s v="City of Melbourne                 Brevard County"/>
    <n v="737"/>
    <n v="116.23587952838488"/>
    <n v="1044.8741557584042"/>
    <n v="140.38032101257468"/>
    <m/>
    <m/>
    <m/>
    <n v="1044.8741557584042"/>
    <n v="1044.8741557584042"/>
    <n v="450104.37999883696"/>
    <n v="1"/>
    <n v="1"/>
    <n v="140.38032101257468"/>
    <n v="140.38032101257468"/>
  </r>
  <r>
    <n v="1954"/>
    <n v="0"/>
    <x v="2"/>
    <x v="3"/>
    <x v="4"/>
    <s v="62-304.520 (7), F.A.C."/>
    <x v="4"/>
    <x v="4"/>
    <x v="6"/>
    <n v="8140"/>
    <s v="Roads and Highways"/>
    <n v="8140"/>
    <s v="FDOT District 5                    Town of Grant-Valkaria                      Brevard County"/>
    <n v="547"/>
    <n v="143.60441023704078"/>
    <n v="1258.5903291029065"/>
    <n v="160.60277957798209"/>
    <m/>
    <m/>
    <m/>
    <n v="1258.5903291029065"/>
    <n v="1258.5903291029065"/>
    <n v="540104.07511040068"/>
    <n v="1"/>
    <n v="1"/>
    <n v="160.60277957798209"/>
    <n v="160.60277957798209"/>
  </r>
  <r>
    <n v="4527"/>
    <n v="0"/>
    <x v="2"/>
    <x v="2"/>
    <x v="4"/>
    <s v="62-304.520 (7), F.A.C."/>
    <x v="4"/>
    <x v="4"/>
    <x v="6"/>
    <n v="8140"/>
    <s v="Roads and Highways"/>
    <n v="8140"/>
    <s v="FDOT District 5                                          Brevard County"/>
    <n v="628"/>
    <n v="171.21261654213072"/>
    <n v="1381.5318961230098"/>
    <n v="178.99700299414292"/>
    <m/>
    <m/>
    <m/>
    <n v="1381.5318961230098"/>
    <n v="1381.5318961230098"/>
    <n v="589936.66980029398"/>
    <n v="1"/>
    <n v="1"/>
    <n v="178.99700299414292"/>
    <n v="178.99700299414292"/>
  </r>
  <r>
    <n v="1947"/>
    <n v="0"/>
    <x v="2"/>
    <x v="3"/>
    <x v="4"/>
    <s v="62-304.520 (7), F.A.C."/>
    <x v="4"/>
    <x v="4"/>
    <x v="6"/>
    <n v="8140"/>
    <s v="Roads and Highways"/>
    <n v="8140"/>
    <s v="FDOT District 5                              City of Palm Bay            Brevard County"/>
    <n v="672"/>
    <n v="153.56394314396812"/>
    <n v="1542.5936104757343"/>
    <n v="206.83503502544795"/>
    <m/>
    <m/>
    <m/>
    <n v="1542.5936104757343"/>
    <n v="1542.5936104757343"/>
    <n v="651227.40173810755"/>
    <n v="1"/>
    <n v="1"/>
    <n v="206.83503502544795"/>
    <n v="206.83503502544795"/>
  </r>
  <r>
    <n v="3575"/>
    <n v="0"/>
    <x v="2"/>
    <x v="2"/>
    <x v="4"/>
    <s v="62-304.520 (7)(b),(19), F.A.C."/>
    <x v="4"/>
    <x v="4"/>
    <x v="18"/>
    <n v="8140"/>
    <s v="Roads and Highways"/>
    <n v="8140"/>
    <s v="FDOT District 4                 City of Fellsmere                      Indian River County"/>
    <n v="929"/>
    <n v="215.43958574937326"/>
    <n v="1737.6187704659951"/>
    <n v="211.37638783199881"/>
    <m/>
    <m/>
    <m/>
    <n v="1737.6187704659951"/>
    <n v="1737.6187704659951"/>
    <n v="741868.27491507912"/>
    <n v="1"/>
    <n v="1"/>
    <n v="211.37638783199881"/>
    <n v="211.37638783199881"/>
  </r>
  <r>
    <n v="2982"/>
    <n v="0"/>
    <x v="2"/>
    <x v="4"/>
    <x v="4"/>
    <s v="62-304.520 (8), F.A.C."/>
    <x v="4"/>
    <x v="4"/>
    <x v="12"/>
    <n v="8140"/>
    <s v="Roads and Highways"/>
    <n v="8140"/>
    <s v="Indian River County"/>
    <n v="1254"/>
    <n v="227.65734136692149"/>
    <n v="1990.6672026228498"/>
    <n v="267.41509388959599"/>
    <m/>
    <m/>
    <m/>
    <n v="1990.6672026228498"/>
    <n v="1990.6672026228498"/>
    <n v="853762.34721300157"/>
    <n v="1"/>
    <n v="1"/>
    <n v="267.41509388959599"/>
    <n v="267.41509388959599"/>
  </r>
  <r>
    <n v="4976"/>
    <n v="0"/>
    <x v="2"/>
    <x v="5"/>
    <x v="5"/>
    <s v="C-25 and South Indian River Lagoon"/>
    <x v="5"/>
    <x v="5"/>
    <x v="18"/>
    <n v="8140"/>
    <s v="Roads and Highways"/>
    <n v="8140"/>
    <s v="FDOT District 4                                         St. Lucie County"/>
    <n v="1290"/>
    <n v="384.57363922067691"/>
    <n v="3522.8264908518231"/>
    <n v="462.65692278706888"/>
    <m/>
    <m/>
    <m/>
    <n v="3522.8264908518231"/>
    <n v="3522.8264908518231"/>
    <n v="1467098.4521936341"/>
    <n v="1"/>
    <n v="1"/>
    <n v="462.65692278706888"/>
    <n v="462.65692278706888"/>
  </r>
  <r>
    <n v="2865"/>
    <n v="0"/>
    <x v="2"/>
    <x v="4"/>
    <x v="4"/>
    <s v="62-304.520 (8), F.A.C."/>
    <x v="4"/>
    <x v="4"/>
    <x v="18"/>
    <n v="8140"/>
    <s v="Roads and Highways"/>
    <n v="8140"/>
    <s v="FDOT District 4                                       Indian River County"/>
    <n v="2054"/>
    <n v="488.45252969432079"/>
    <n v="4511.3822720068611"/>
    <n v="589.8572086568563"/>
    <m/>
    <m/>
    <m/>
    <n v="4511.3822720068611"/>
    <n v="4511.3822720068611"/>
    <n v="1922878.8850853373"/>
    <n v="1"/>
    <n v="1"/>
    <n v="589.8572086568563"/>
    <n v="589.8572086568563"/>
  </r>
  <r>
    <n v="4983"/>
    <n v="0"/>
    <x v="2"/>
    <x v="5"/>
    <x v="5"/>
    <s v="C-25 and South Indian River Lagoon"/>
    <x v="5"/>
    <x v="5"/>
    <x v="18"/>
    <n v="8150"/>
    <s v="Port facilities"/>
    <n v="8150"/>
    <s v="FDOT District 4                                         St. Lucie County"/>
    <n v="1"/>
    <n v="8.6265978453575743E-4"/>
    <n v="2.1127341371713986E-4"/>
    <n v="2.7621129008294941E-5"/>
    <m/>
    <m/>
    <m/>
    <n v="2.1127341371713986E-4"/>
    <n v="2.1127341371713986E-4"/>
    <n v="5.9814749982473971E-2"/>
    <n v="1"/>
    <n v="1"/>
    <n v="2.7621129008294941E-5"/>
    <n v="2.7621129008294941E-5"/>
  </r>
  <r>
    <n v="5157"/>
    <n v="0"/>
    <x v="2"/>
    <x v="5"/>
    <x v="5"/>
    <s v="C-25 and South Indian River Lagoon"/>
    <x v="5"/>
    <x v="5"/>
    <x v="23"/>
    <n v="8150"/>
    <s v="Port facilities"/>
    <n v="8150"/>
    <s v="St. Lucie County"/>
    <n v="21"/>
    <n v="0.16601919784272315"/>
    <n v="7.9038617121706498E-2"/>
    <n v="1.0339781822505448E-2"/>
    <m/>
    <m/>
    <m/>
    <n v="7.9038617121706498E-2"/>
    <n v="7.9038617121706498E-2"/>
    <n v="22.592495546558176"/>
    <n v="1"/>
    <n v="1"/>
    <n v="1.0339781822505448E-2"/>
    <n v="1.0339781822505448E-2"/>
  </r>
  <r>
    <n v="3146"/>
    <n v="0"/>
    <x v="2"/>
    <x v="4"/>
    <x v="4"/>
    <s v="62-304.520 (8), F.A.C."/>
    <x v="4"/>
    <x v="4"/>
    <x v="20"/>
    <n v="8160"/>
    <s v="Canals and Locks"/>
    <n v="8160"/>
    <s v="IRFWCD                                  City of Vero Beach    Indian River County"/>
    <n v="5"/>
    <n v="6.2678445807983652E-2"/>
    <n v="0.47855793157256576"/>
    <n v="6.3220007950675741E-2"/>
    <m/>
    <m/>
    <m/>
    <n v="0.47855793157256576"/>
    <n v="0.47855793157256576"/>
    <n v="183.78504546098557"/>
    <n v="1"/>
    <n v="1"/>
    <n v="6.3220007950675741E-2"/>
    <n v="6.3220007950675741E-2"/>
  </r>
  <r>
    <n v="3145"/>
    <n v="0"/>
    <x v="2"/>
    <x v="4"/>
    <x v="4"/>
    <s v="62-304.520 (8), F.A.C."/>
    <x v="4"/>
    <x v="4"/>
    <x v="20"/>
    <n v="8160"/>
    <s v="Canals and Locks"/>
    <n v="8160"/>
    <s v="City of Vero Beach    Indian River County    IRFWCD"/>
    <n v="7"/>
    <n v="1.2684384290882669"/>
    <n v="11.355161762353923"/>
    <n v="1.5061874936314514"/>
    <m/>
    <m/>
    <m/>
    <n v="11.355161762353923"/>
    <n v="11.355161762353923"/>
    <n v="4340.0835526978908"/>
    <n v="1"/>
    <n v="1"/>
    <n v="1.5061874936314514"/>
    <n v="1.5061874936314514"/>
  </r>
  <r>
    <n v="4370"/>
    <n v="0"/>
    <x v="2"/>
    <x v="2"/>
    <x v="4"/>
    <s v="62-304.520 (7), F.A.C."/>
    <x v="4"/>
    <x v="4"/>
    <x v="16"/>
    <n v="8180"/>
    <s v="Auto parking facilities - when not directly related to other land uses"/>
    <n v="8180"/>
    <s v="City of Sebastian      Indian River County"/>
    <n v="12"/>
    <n v="1.0589792090070551"/>
    <n v="10.444588953120977"/>
    <n v="1.4082049800995413"/>
    <m/>
    <m/>
    <m/>
    <n v="10.444588953120977"/>
    <n v="10.444588953120977"/>
    <n v="4258.6237925411906"/>
    <n v="1"/>
    <n v="1"/>
    <n v="1.4082049800995413"/>
    <n v="1.4082049800995413"/>
  </r>
  <r>
    <n v="4085"/>
    <n v="0"/>
    <x v="2"/>
    <x v="2"/>
    <x v="4"/>
    <s v="62-304.520 (7), F.A.C."/>
    <x v="4"/>
    <x v="4"/>
    <x v="11"/>
    <n v="8200"/>
    <s v="Communications"/>
    <n v="2000"/>
    <s v="FWCD                                     Indian River County"/>
    <n v="2"/>
    <n v="3.6342345856976939E-2"/>
    <n v="0.29348439667703952"/>
    <n v="4.2860476889175915E-2"/>
    <m/>
    <m/>
    <m/>
    <n v="0.29348439667703952"/>
    <n v="0.29348439667703952"/>
    <n v="114.35058020607852"/>
    <n v="1"/>
    <n v="1"/>
    <n v="4.2860476889175915E-2"/>
    <n v="4.2860476889175915E-2"/>
  </r>
  <r>
    <n v="3417"/>
    <n v="0"/>
    <x v="2"/>
    <x v="2"/>
    <x v="4"/>
    <s v="62-304.520 (7)(b),(19), F.A.C."/>
    <x v="4"/>
    <x v="4"/>
    <x v="11"/>
    <n v="8200"/>
    <s v="Communications"/>
    <n v="2000"/>
    <s v="Indian River County"/>
    <n v="5"/>
    <n v="1.2061138443264174E-3"/>
    <n v="8.6824384729409093E-3"/>
    <n v="9.8706889377694592E-4"/>
    <m/>
    <m/>
    <m/>
    <n v="8.6824384729409093E-3"/>
    <n v="8.6824384729409093E-3"/>
    <n v="3.7176398658880263"/>
    <n v="1"/>
    <n v="1"/>
    <n v="9.8706889377694592E-4"/>
    <n v="9.8706889377694592E-4"/>
  </r>
  <r>
    <n v="3470"/>
    <n v="0"/>
    <x v="2"/>
    <x v="2"/>
    <x v="4"/>
    <s v="62-304.520 (7)(b),(19), F.A.C."/>
    <x v="4"/>
    <x v="4"/>
    <x v="13"/>
    <n v="8200"/>
    <s v="Communications"/>
    <n v="3000"/>
    <s v="City of Fellsmere                      Indian River County"/>
    <n v="7"/>
    <n v="0.43449302176726273"/>
    <n v="0"/>
    <n v="0"/>
    <m/>
    <m/>
    <m/>
    <n v="3.235584443742249"/>
    <n v="3.235584443742249"/>
    <n v="1543.392505646199"/>
    <n v="1"/>
    <n v="1"/>
    <n v="0.4372933534094357"/>
    <n v="0.4372933534094357"/>
  </r>
  <r>
    <n v="2414"/>
    <n v="0"/>
    <x v="2"/>
    <x v="3"/>
    <x v="4"/>
    <s v="62-304.520 (7), F.A.C."/>
    <x v="4"/>
    <x v="4"/>
    <x v="26"/>
    <n v="8200"/>
    <s v="Communications"/>
    <n v="8200"/>
    <s v="Town of Malabar                  Brevard County       SJRWMD C-1 Diversion"/>
    <n v="1"/>
    <n v="4.1156275432645354E-4"/>
    <n v="1.0129998110495015E-3"/>
    <n v="2.0882411996548685E-4"/>
    <m/>
    <m/>
    <m/>
    <n v="3.5173604550329911E-3"/>
    <n v="1.0129998110495015E-3"/>
    <n v="1.6192042559481132"/>
    <n v="0.28800000000000003"/>
    <n v="0.46899999999999997"/>
    <n v="4.4525398713323426E-4"/>
    <n v="2.0882411996548685E-4"/>
  </r>
  <r>
    <n v="4608"/>
    <n v="0"/>
    <x v="2"/>
    <x v="2"/>
    <x v="4"/>
    <s v="62-304.520 (7), F.A.C."/>
    <x v="4"/>
    <x v="4"/>
    <x v="19"/>
    <n v="8200"/>
    <s v="Communications"/>
    <n v="8200"/>
    <s v="FWCD                                     Indian River County       FWCD"/>
    <n v="2"/>
    <n v="4.4792828409854716E-3"/>
    <n v="3.6777127627890066E-2"/>
    <n v="5.487975697179133E-3"/>
    <m/>
    <m/>
    <m/>
    <n v="3.6777127627890066E-2"/>
    <n v="3.6777127627890066E-2"/>
    <n v="14.425454767399868"/>
    <n v="1"/>
    <n v="1"/>
    <n v="5.487975697179133E-3"/>
    <n v="5.487975697179133E-3"/>
  </r>
  <r>
    <n v="4610"/>
    <n v="0"/>
    <x v="2"/>
    <x v="2"/>
    <x v="4"/>
    <s v="62-304.520 (7), F.A.C."/>
    <x v="4"/>
    <x v="4"/>
    <x v="19"/>
    <n v="8200"/>
    <s v="Communications"/>
    <n v="8200"/>
    <s v="FWCD               City of Fellsmere                      Indian River County       FWCD"/>
    <n v="2"/>
    <n v="7.2794662530859516E-3"/>
    <n v="5.9715870661049747E-2"/>
    <n v="8.9010212943485423E-3"/>
    <m/>
    <m/>
    <m/>
    <n v="5.9715870661049747E-2"/>
    <n v="5.9715870661049747E-2"/>
    <n v="23.414801956077802"/>
    <n v="1"/>
    <n v="1"/>
    <n v="8.9010212943485423E-3"/>
    <n v="8.9010212943485423E-3"/>
  </r>
  <r>
    <n v="4606"/>
    <n v="0"/>
    <x v="2"/>
    <x v="2"/>
    <x v="4"/>
    <s v="62-304.520 (7), F.A.C."/>
    <x v="4"/>
    <x v="4"/>
    <x v="19"/>
    <n v="8200"/>
    <s v="Communications"/>
    <n v="8200"/>
    <s v="City of Fellsmere                      Indian River County       FWCD"/>
    <n v="2"/>
    <n v="1.3252758228001761E-2"/>
    <n v="0.10879193486939953"/>
    <n v="1.6230442536445924E-2"/>
    <m/>
    <m/>
    <m/>
    <n v="0.10879193486939953"/>
    <n v="0.10879193486939953"/>
    <n v="42.669445543727662"/>
    <n v="1"/>
    <n v="1"/>
    <n v="1.6230442536445924E-2"/>
    <n v="1.6230442536445924E-2"/>
  </r>
  <r>
    <n v="2415"/>
    <n v="0"/>
    <x v="2"/>
    <x v="3"/>
    <x v="4"/>
    <s v="62-304.520 (7), F.A.C."/>
    <x v="4"/>
    <x v="4"/>
    <x v="26"/>
    <n v="8200"/>
    <s v="Communications"/>
    <n v="8200"/>
    <s v="Town of Malabar      City of Palm Bay            Brevard County"/>
    <n v="2"/>
    <n v="1.2608195027460295E-2"/>
    <n v="0.11293653008039586"/>
    <n v="1.2135114746300652E-2"/>
    <m/>
    <m/>
    <m/>
    <n v="0.11293653008039586"/>
    <n v="0.11293653008039586"/>
    <n v="51.734819647652515"/>
    <n v="1"/>
    <n v="1"/>
    <n v="1.2135114746300652E-2"/>
    <n v="1.2135114746300652E-2"/>
  </r>
  <r>
    <n v="4531"/>
    <n v="0"/>
    <x v="2"/>
    <x v="2"/>
    <x v="4"/>
    <s v="62-304.520 (7), F.A.C."/>
    <x v="4"/>
    <x v="4"/>
    <x v="6"/>
    <n v="8200"/>
    <s v="Communications"/>
    <n v="8200"/>
    <s v="FDOT District 5                                          Brevard County"/>
    <n v="2"/>
    <n v="2.7955402330952499E-2"/>
    <n v="0.20725231714957074"/>
    <n v="2.7391045874499025E-2"/>
    <m/>
    <m/>
    <m/>
    <n v="0.20725231714957074"/>
    <n v="0.20725231714957074"/>
    <n v="90.861319700120092"/>
    <n v="1"/>
    <n v="1"/>
    <n v="2.7391045874499025E-2"/>
    <n v="2.7391045874499025E-2"/>
  </r>
  <r>
    <n v="4609"/>
    <n v="0"/>
    <x v="2"/>
    <x v="2"/>
    <x v="4"/>
    <s v="62-304.520 (7), F.A.C."/>
    <x v="4"/>
    <x v="4"/>
    <x v="19"/>
    <n v="8200"/>
    <s v="Communications"/>
    <n v="8200"/>
    <s v="FWCD               City of Fellsmere                      Indian River County"/>
    <n v="3"/>
    <n v="4.7740202479983902E-2"/>
    <n v="0.34531237613715648"/>
    <n v="4.5080784149831521E-2"/>
    <m/>
    <m/>
    <m/>
    <n v="0.34531237613715648"/>
    <n v="0.34531237613715648"/>
    <n v="161.74073398777875"/>
    <n v="1"/>
    <n v="1"/>
    <n v="4.5080784149831521E-2"/>
    <n v="4.5080784149831521E-2"/>
  </r>
  <r>
    <n v="4170"/>
    <n v="0"/>
    <x v="2"/>
    <x v="2"/>
    <x v="4"/>
    <s v="62-304.520 (7), F.A.C."/>
    <x v="4"/>
    <x v="4"/>
    <x v="1"/>
    <n v="8200"/>
    <s v="Communications"/>
    <n v="8200"/>
    <s v="Brevard County"/>
    <n v="3"/>
    <n v="7.2839611091690321E-2"/>
    <n v="0.53887709118943183"/>
    <n v="7.1190960613248908E-2"/>
    <m/>
    <m/>
    <m/>
    <n v="0.53887709118943183"/>
    <n v="0.53887709118943183"/>
    <n v="236.31146601071899"/>
    <n v="1"/>
    <n v="1"/>
    <n v="7.1190960613248908E-2"/>
    <n v="7.1190960613248908E-2"/>
  </r>
  <r>
    <n v="3756"/>
    <n v="0"/>
    <x v="2"/>
    <x v="2"/>
    <x v="4"/>
    <s v="62-304.520 (7)(b),(19), F.A.C."/>
    <x v="4"/>
    <x v="4"/>
    <x v="28"/>
    <n v="8200"/>
    <s v="Communications"/>
    <n v="8200"/>
    <s v="VLWCD          City of Fellsmere                      Indian River County       VLWCD"/>
    <n v="2"/>
    <n v="8.5311510286856629E-2"/>
    <n v="0.68395623436320307"/>
    <n v="9.4344496548156159E-2"/>
    <m/>
    <m/>
    <m/>
    <n v="0.68395623436320307"/>
    <n v="0.68395623436320307"/>
    <n v="307.98814834528008"/>
    <n v="1"/>
    <n v="1"/>
    <n v="9.4344496548156159E-2"/>
    <n v="9.4344496548156159E-2"/>
  </r>
  <r>
    <n v="4224"/>
    <n v="0"/>
    <x v="2"/>
    <x v="2"/>
    <x v="4"/>
    <s v="62-304.520 (7), F.A.C."/>
    <x v="4"/>
    <x v="4"/>
    <x v="13"/>
    <n v="8200"/>
    <s v="Communications"/>
    <n v="8200"/>
    <s v="City of Fellsmere                      Indian River County"/>
    <n v="5"/>
    <n v="0.14046904829544465"/>
    <n v="0.92772683900079433"/>
    <n v="0.11437367100221391"/>
    <m/>
    <m/>
    <m/>
    <n v="0.92772683900079433"/>
    <n v="0.92772683900079433"/>
    <n v="417.32401394530177"/>
    <n v="1"/>
    <n v="1"/>
    <n v="0.11437367100221391"/>
    <n v="0.11437367100221391"/>
  </r>
  <r>
    <n v="3020"/>
    <n v="0"/>
    <x v="2"/>
    <x v="4"/>
    <x v="4"/>
    <s v="62-304.520 (8), F.A.C."/>
    <x v="4"/>
    <x v="4"/>
    <x v="12"/>
    <n v="8200"/>
    <s v="Communications"/>
    <n v="8200"/>
    <s v="City of Vero Beach    Indian River County    Indian River County"/>
    <n v="4"/>
    <n v="0.10120396140992144"/>
    <n v="0.99148186274246064"/>
    <n v="0.13731182006003989"/>
    <m/>
    <m/>
    <m/>
    <n v="0.99148186274246064"/>
    <n v="0.99148186274246064"/>
    <n v="417.66822417302933"/>
    <n v="1"/>
    <n v="1"/>
    <n v="0.13731182006003989"/>
    <n v="0.13731182006003989"/>
  </r>
  <r>
    <n v="1364"/>
    <n v="0"/>
    <x v="2"/>
    <x v="3"/>
    <x v="4"/>
    <s v="62-304.520 (7), F.A.C."/>
    <x v="4"/>
    <x v="4"/>
    <x v="1"/>
    <n v="8200"/>
    <s v="Communications"/>
    <n v="8200"/>
    <s v="Brevard County"/>
    <n v="2"/>
    <n v="0.10557548509044969"/>
    <n v="1.0012850111202891"/>
    <n v="0.15978526142372032"/>
    <m/>
    <m/>
    <m/>
    <n v="1.0012850111202891"/>
    <n v="1.0012850111202891"/>
    <n v="356.16559907948459"/>
    <n v="1"/>
    <n v="1"/>
    <n v="0.15978526142372032"/>
    <n v="0.15978526142372032"/>
  </r>
  <r>
    <n v="4607"/>
    <n v="0"/>
    <x v="2"/>
    <x v="2"/>
    <x v="4"/>
    <s v="62-304.520 (7), F.A.C."/>
    <x v="4"/>
    <x v="4"/>
    <x v="19"/>
    <n v="8200"/>
    <s v="Communications"/>
    <n v="8200"/>
    <s v="FWCD                                     Indian River County"/>
    <n v="3"/>
    <n v="0.1755082428461609"/>
    <n v="1.4582551986142702"/>
    <n v="0.22087177408846498"/>
    <m/>
    <m/>
    <m/>
    <n v="1.4582551986142702"/>
    <n v="1.4582551986142702"/>
    <n v="574.64719735230142"/>
    <n v="1"/>
    <n v="1"/>
    <n v="0.22087177408846498"/>
    <n v="0.22087177408846498"/>
  </r>
  <r>
    <n v="1593"/>
    <n v="0"/>
    <x v="2"/>
    <x v="3"/>
    <x v="4"/>
    <s v="62-304.520 (7), F.A.C."/>
    <x v="4"/>
    <x v="4"/>
    <x v="15"/>
    <n v="8200"/>
    <s v="Communications"/>
    <n v="8200"/>
    <s v="City of Palm Bay            Brevard County       SJRWMD C-1 Diversion"/>
    <n v="5"/>
    <n v="0.44358623784183265"/>
    <n v="0.91268503015878588"/>
    <n v="0.19787294984020123"/>
    <m/>
    <m/>
    <m/>
    <n v="3.1690452436068952"/>
    <n v="0.91268503015878588"/>
    <n v="1589.8957370206817"/>
    <n v="0.28800000000000003"/>
    <n v="0.46899999999999997"/>
    <n v="0.42190394422217747"/>
    <n v="0.19787294984020123"/>
  </r>
  <r>
    <n v="1365"/>
    <n v="0"/>
    <x v="2"/>
    <x v="3"/>
    <x v="4"/>
    <s v="62-304.520 (7), F.A.C."/>
    <x v="4"/>
    <x v="4"/>
    <x v="1"/>
    <n v="8200"/>
    <s v="Communications"/>
    <n v="8200"/>
    <s v="Brevard County       SJRWMD C-1 Diversion"/>
    <n v="6"/>
    <n v="1.1871638007905936"/>
    <n v="3.098608692391124"/>
    <n v="0.74770736790000647"/>
    <m/>
    <m/>
    <m/>
    <n v="10.759057959691402"/>
    <n v="3.098608692391124"/>
    <n v="4676.3832717490668"/>
    <n v="0.28800000000000003"/>
    <n v="0.46899999999999997"/>
    <n v="1.5942587801705896"/>
    <n v="0.74770736790000647"/>
  </r>
  <r>
    <n v="2413"/>
    <n v="0"/>
    <x v="2"/>
    <x v="3"/>
    <x v="4"/>
    <s v="62-304.520 (7), F.A.C."/>
    <x v="4"/>
    <x v="4"/>
    <x v="26"/>
    <n v="8200"/>
    <s v="Communications"/>
    <n v="8200"/>
    <s v="Town of Malabar                  Brevard County"/>
    <n v="10"/>
    <n v="0.68591665594955276"/>
    <n v="6.5553864064053"/>
    <n v="0.87216927418998724"/>
    <m/>
    <m/>
    <m/>
    <n v="6.5553864064053"/>
    <n v="6.5553864064053"/>
    <n v="3067.1123075472401"/>
    <n v="1"/>
    <n v="1"/>
    <n v="0.87216927418998724"/>
    <n v="0.87216927418998724"/>
  </r>
  <r>
    <n v="3220"/>
    <n v="0"/>
    <x v="2"/>
    <x v="4"/>
    <x v="4"/>
    <s v="62-304.520 (8), F.A.C."/>
    <x v="4"/>
    <x v="4"/>
    <x v="25"/>
    <n v="8200"/>
    <s v="Communications"/>
    <n v="8200"/>
    <s v="Town of Indian River Shores                  Indian River County"/>
    <n v="14"/>
    <n v="1.3984747807894697"/>
    <n v="9.0710041220541289"/>
    <n v="1.2436611352867819"/>
    <m/>
    <m/>
    <m/>
    <n v="9.0710041220541289"/>
    <n v="9.0710041220541289"/>
    <n v="4214.0388861968477"/>
    <n v="1"/>
    <n v="1"/>
    <n v="1.2436611352867819"/>
    <n v="1.2436611352867819"/>
  </r>
  <r>
    <n v="1592"/>
    <n v="0"/>
    <x v="2"/>
    <x v="3"/>
    <x v="4"/>
    <s v="62-304.520 (7), F.A.C."/>
    <x v="4"/>
    <x v="4"/>
    <x v="15"/>
    <n v="8200"/>
    <s v="Communications"/>
    <n v="8200"/>
    <s v="City of Palm Bay            Brevard County"/>
    <n v="6"/>
    <n v="1.3230102976677449"/>
    <n v="11.211244358849928"/>
    <n v="1.5264350324908293"/>
    <m/>
    <m/>
    <m/>
    <n v="11.211244358849928"/>
    <n v="11.211244358849928"/>
    <n v="6089.4166996805534"/>
    <n v="1"/>
    <n v="1"/>
    <n v="1.5264350324908293"/>
    <n v="1.5264350324908293"/>
  </r>
  <r>
    <n v="3655"/>
    <n v="0"/>
    <x v="2"/>
    <x v="2"/>
    <x v="4"/>
    <s v="62-304.520 (7)(b),(19), F.A.C."/>
    <x v="4"/>
    <x v="4"/>
    <x v="12"/>
    <n v="8200"/>
    <s v="Communications"/>
    <n v="8200"/>
    <s v="Indian River County"/>
    <n v="9"/>
    <n v="2.0284878803137896"/>
    <n v="16.079149899581097"/>
    <n v="2.1449232777008205"/>
    <m/>
    <m/>
    <m/>
    <n v="16.079149899581097"/>
    <n v="16.079149899581097"/>
    <n v="7495.3439877858555"/>
    <n v="1"/>
    <n v="1"/>
    <n v="2.1449232777008205"/>
    <n v="2.1449232777008205"/>
  </r>
  <r>
    <n v="2983"/>
    <n v="0"/>
    <x v="2"/>
    <x v="4"/>
    <x v="4"/>
    <s v="62-304.520 (8), F.A.C."/>
    <x v="4"/>
    <x v="4"/>
    <x v="12"/>
    <n v="8200"/>
    <s v="Communications"/>
    <n v="8200"/>
    <s v="Indian River County"/>
    <n v="8"/>
    <n v="1.9124751611404605"/>
    <n v="16.941113401648416"/>
    <n v="2.4520598072648649"/>
    <m/>
    <m/>
    <m/>
    <n v="16.941113401648416"/>
    <n v="16.941113401648416"/>
    <n v="7901.7850037449143"/>
    <n v="1"/>
    <n v="1"/>
    <n v="2.4520598072648649"/>
    <n v="2.4520598072648649"/>
  </r>
  <r>
    <n v="2716"/>
    <n v="0"/>
    <x v="2"/>
    <x v="4"/>
    <x v="4"/>
    <s v="62-304.520 (8), F.A.C."/>
    <x v="4"/>
    <x v="4"/>
    <x v="17"/>
    <n v="8200"/>
    <s v="Communications"/>
    <n v="8200"/>
    <s v="City of Vero Beach    Indian River County"/>
    <n v="20"/>
    <n v="2.5223887134313743"/>
    <n v="22.572059383571695"/>
    <n v="3.1757430199111263"/>
    <m/>
    <m/>
    <m/>
    <n v="22.572059383571695"/>
    <n v="22.572059383571695"/>
    <n v="10130.320823481621"/>
    <n v="1"/>
    <n v="1"/>
    <n v="3.1757430199111263"/>
    <n v="3.1757430199111263"/>
  </r>
  <r>
    <n v="4694"/>
    <n v="0"/>
    <x v="2"/>
    <x v="2"/>
    <x v="4"/>
    <s v="62-304.520 (7), F.A.C."/>
    <x v="4"/>
    <x v="4"/>
    <x v="12"/>
    <n v="8200"/>
    <s v="Communications"/>
    <n v="8200"/>
    <s v="Indian River County"/>
    <n v="20"/>
    <n v="3.5164834820856972"/>
    <n v="25.93380620738213"/>
    <n v="3.4910538638506732"/>
    <m/>
    <m/>
    <m/>
    <n v="25.93380620738213"/>
    <n v="25.93380620738213"/>
    <n v="11943.379485810512"/>
    <n v="1"/>
    <n v="1"/>
    <n v="3.4910538638506732"/>
    <n v="3.4910538638506732"/>
  </r>
  <r>
    <n v="882"/>
    <n v="0"/>
    <x v="2"/>
    <x v="3"/>
    <x v="4"/>
    <s v="62-304.520 (7)(b),(16), F.A.C."/>
    <x v="4"/>
    <x v="4"/>
    <x v="8"/>
    <n v="8200"/>
    <s v="Communications"/>
    <n v="8200"/>
    <s v="City of Melbourne                 Brevard County"/>
    <n v="28"/>
    <n v="4.2364482137522996"/>
    <n v="34.100746440866843"/>
    <n v="4.4825333621243226"/>
    <m/>
    <m/>
    <m/>
    <n v="34.100746440866843"/>
    <n v="34.100746440866843"/>
    <n v="15549.557273111521"/>
    <n v="1"/>
    <n v="1"/>
    <n v="4.4825333621243226"/>
    <n v="4.4825333621243226"/>
  </r>
  <r>
    <n v="2428"/>
    <n v="0"/>
    <x v="2"/>
    <x v="3"/>
    <x v="4"/>
    <s v="62-304.520 (7), F.A.C."/>
    <x v="4"/>
    <x v="4"/>
    <x v="9"/>
    <n v="8200"/>
    <s v="Communications"/>
    <n v="8200"/>
    <s v="US Air Force                 City of Palm Bay            Brevard County       SJRWMD C-1 Diversion"/>
    <n v="83"/>
    <n v="34.177325848874219"/>
    <n v="82.659308577770176"/>
    <n v="16.767984688636819"/>
    <m/>
    <m/>
    <m/>
    <n v="287.0114881172575"/>
    <n v="82.659308577770176"/>
    <n v="131599.54035226477"/>
    <n v="0.28800000000000003"/>
    <n v="0.46899999999999997"/>
    <n v="35.752632598372749"/>
    <n v="16.767984688636819"/>
  </r>
  <r>
    <n v="1961"/>
    <n v="0"/>
    <x v="2"/>
    <x v="3"/>
    <x v="4"/>
    <s v="62-304.520 (7), F.A.C."/>
    <x v="4"/>
    <x v="4"/>
    <x v="6"/>
    <n v="8220"/>
    <s v="Communication Facilities"/>
    <n v="8220"/>
    <s v="FDOT District 5                    Town of Grant-Valkaria                      Brevard County"/>
    <n v="2"/>
    <n v="2.2887944562329878E-3"/>
    <n v="2.02474230900665E-2"/>
    <n v="2.6600862091944082E-3"/>
    <m/>
    <m/>
    <m/>
    <n v="2.02474230900665E-2"/>
    <n v="2.02474230900665E-2"/>
    <n v="8.8411333301238795"/>
    <n v="1"/>
    <n v="1"/>
    <n v="2.6600862091944082E-3"/>
    <n v="2.6600862091944082E-3"/>
  </r>
  <r>
    <n v="1367"/>
    <n v="0"/>
    <x v="2"/>
    <x v="3"/>
    <x v="4"/>
    <s v="62-304.520 (7), F.A.C."/>
    <x v="4"/>
    <x v="4"/>
    <x v="1"/>
    <n v="8220"/>
    <s v="Communication Facilities"/>
    <n v="8220"/>
    <s v="Brevard County       SJRWMD C-1 Diversion"/>
    <n v="2"/>
    <n v="6.2220056850860815E-2"/>
    <n v="0.16790752550395283"/>
    <n v="3.7149241670105554E-2"/>
    <m/>
    <m/>
    <m/>
    <n v="0.58301224133316942"/>
    <n v="0.16790752550395283"/>
    <n v="250.54712442776096"/>
    <n v="0.28800000000000003"/>
    <n v="0.46899999999999997"/>
    <n v="7.9209470511952151E-2"/>
    <n v="3.7149241670105554E-2"/>
  </r>
  <r>
    <n v="3800"/>
    <n v="0"/>
    <x v="2"/>
    <x v="2"/>
    <x v="4"/>
    <s v="62-304.520 (7)(b),(20), F.A.C."/>
    <x v="4"/>
    <x v="4"/>
    <x v="1"/>
    <n v="8220"/>
    <s v="Communication Facilities"/>
    <n v="8220"/>
    <s v="Brevard County"/>
    <n v="2"/>
    <n v="5.6883861860387429E-2"/>
    <n v="0.28690234290494204"/>
    <n v="3.9259789740089965E-2"/>
    <m/>
    <m/>
    <m/>
    <n v="0.28690234290494204"/>
    <n v="0.28690234290494204"/>
    <n v="141.71790856545616"/>
    <n v="1"/>
    <n v="1"/>
    <n v="3.9259789740089965E-2"/>
    <n v="3.9259789740089965E-2"/>
  </r>
  <r>
    <n v="1065"/>
    <n v="0"/>
    <x v="2"/>
    <x v="3"/>
    <x v="4"/>
    <s v="62-304.520 (7)(b),(16), F.A.C."/>
    <x v="4"/>
    <x v="4"/>
    <x v="6"/>
    <n v="8220"/>
    <s v="Communication Facilities"/>
    <n v="8220"/>
    <s v="FDOT District 5                         City of Melbourne                 Brevard County"/>
    <n v="2"/>
    <n v="4.0208732969095273E-2"/>
    <n v="0.35733551337618247"/>
    <n v="4.7086845572224645E-2"/>
    <m/>
    <m/>
    <m/>
    <n v="0.35733551337618247"/>
    <n v="0.35733551337618247"/>
    <n v="151.33701860230843"/>
    <n v="1"/>
    <n v="1"/>
    <n v="4.7086845572224645E-2"/>
    <n v="4.7086845572224645E-2"/>
  </r>
  <r>
    <n v="1960"/>
    <n v="0"/>
    <x v="2"/>
    <x v="3"/>
    <x v="4"/>
    <s v="62-304.520 (7), F.A.C."/>
    <x v="4"/>
    <x v="4"/>
    <x v="6"/>
    <n v="8220"/>
    <s v="Communication Facilities"/>
    <n v="8220"/>
    <s v="FDOT District 5                        Town of Malabar                  Brevard County"/>
    <n v="4"/>
    <n v="6.8584429496154134E-2"/>
    <n v="0.55427931666113128"/>
    <n v="7.4479057465695372E-2"/>
    <m/>
    <m/>
    <m/>
    <n v="0.55427931666113128"/>
    <n v="0.55427931666113128"/>
    <n v="247.90397524649822"/>
    <n v="1"/>
    <n v="1"/>
    <n v="7.4479057465695372E-2"/>
    <n v="7.4479057465695372E-2"/>
  </r>
  <r>
    <n v="2416"/>
    <n v="0"/>
    <x v="2"/>
    <x v="3"/>
    <x v="4"/>
    <s v="62-304.520 (7), F.A.C."/>
    <x v="4"/>
    <x v="4"/>
    <x v="26"/>
    <n v="8220"/>
    <s v="Communication Facilities"/>
    <n v="8220"/>
    <s v="Town of Malabar                  Brevard County"/>
    <n v="5"/>
    <n v="0.34006634049503498"/>
    <n v="2.5117544961374403"/>
    <n v="0.34083261993530334"/>
    <m/>
    <m/>
    <m/>
    <n v="2.5117544961374403"/>
    <n v="2.5117544961374403"/>
    <n v="1119.9718208532261"/>
    <n v="1"/>
    <n v="1"/>
    <n v="0.34083261993530334"/>
    <n v="0.34083261993530334"/>
  </r>
  <r>
    <n v="2310"/>
    <n v="0"/>
    <x v="2"/>
    <x v="3"/>
    <x v="4"/>
    <s v="62-304.520 (7), F.A.C."/>
    <x v="4"/>
    <x v="4"/>
    <x v="24"/>
    <n v="8220"/>
    <s v="Communication Facilities"/>
    <n v="8220"/>
    <s v="Town of Grant-Valkaria                      Brevard County"/>
    <n v="8"/>
    <n v="0.82645396058878884"/>
    <n v="7.0784326717809805"/>
    <n v="0.92841106011083263"/>
    <m/>
    <m/>
    <m/>
    <n v="7.0784326717809805"/>
    <n v="7.0784326717809805"/>
    <n v="3337.5441531017968"/>
    <n v="1"/>
    <n v="1"/>
    <n v="0.92841106011083263"/>
    <n v="0.92841106011083263"/>
  </r>
  <r>
    <n v="1366"/>
    <n v="0"/>
    <x v="2"/>
    <x v="3"/>
    <x v="4"/>
    <s v="62-304.520 (7), F.A.C."/>
    <x v="4"/>
    <x v="4"/>
    <x v="1"/>
    <n v="8220"/>
    <s v="Communication Facilities"/>
    <n v="8220"/>
    <s v="Brevard County"/>
    <n v="6"/>
    <n v="1.0051270589763361"/>
    <n v="7.9047589614145757"/>
    <n v="1.1138787258841429"/>
    <m/>
    <m/>
    <m/>
    <n v="7.9047589614145757"/>
    <n v="7.9047589614145757"/>
    <n v="3820.0668202156621"/>
    <n v="1"/>
    <n v="1"/>
    <n v="1.1138787258841429"/>
    <n v="1.1138787258841429"/>
  </r>
  <r>
    <n v="883"/>
    <n v="0"/>
    <x v="2"/>
    <x v="3"/>
    <x v="4"/>
    <s v="62-304.520 (7)(b),(16), F.A.C."/>
    <x v="4"/>
    <x v="4"/>
    <x v="8"/>
    <n v="8220"/>
    <s v="Communication Facilities"/>
    <n v="8220"/>
    <s v="City of Melbourne                 Brevard County"/>
    <n v="13"/>
    <n v="1.650745770736507"/>
    <n v="15.426338338285857"/>
    <n v="2.1259576597978649"/>
    <m/>
    <m/>
    <m/>
    <n v="15.426338338285857"/>
    <n v="15.426338338285857"/>
    <n v="6376.8147490564061"/>
    <n v="1"/>
    <n v="1"/>
    <n v="2.1259576597978649"/>
    <n v="2.1259576597978649"/>
  </r>
  <r>
    <n v="1594"/>
    <n v="0"/>
    <x v="2"/>
    <x v="3"/>
    <x v="4"/>
    <s v="62-304.520 (7), F.A.C."/>
    <x v="4"/>
    <x v="4"/>
    <x v="15"/>
    <n v="8220"/>
    <s v="Communication Facilities"/>
    <n v="8220"/>
    <s v="City of Palm Bay            Brevard County"/>
    <n v="12"/>
    <n v="2.3728173940141311"/>
    <n v="20.092385593086924"/>
    <n v="2.8765713077973096"/>
    <m/>
    <m/>
    <m/>
    <n v="20.092385593086924"/>
    <n v="20.092385593086924"/>
    <n v="9098.2333349063538"/>
    <n v="1"/>
    <n v="1"/>
    <n v="2.8765713077973096"/>
    <n v="2.8765713077973096"/>
  </r>
  <r>
    <n v="4171"/>
    <n v="0"/>
    <x v="2"/>
    <x v="2"/>
    <x v="4"/>
    <s v="62-304.520 (7), F.A.C."/>
    <x v="4"/>
    <x v="4"/>
    <x v="1"/>
    <n v="8220"/>
    <s v="Communication Facilities"/>
    <n v="8220"/>
    <s v="Brevard County"/>
    <n v="9"/>
    <n v="2.4436079072906276"/>
    <n v="20.880493021630457"/>
    <n v="3.2320986493226243"/>
    <m/>
    <m/>
    <m/>
    <n v="20.880493021630457"/>
    <n v="20.880493021630457"/>
    <n v="9685.2171804694335"/>
    <n v="1"/>
    <n v="1"/>
    <n v="3.2320986493226243"/>
    <n v="3.2320986493226243"/>
  </r>
  <r>
    <n v="971"/>
    <n v="0"/>
    <x v="2"/>
    <x v="3"/>
    <x v="4"/>
    <s v="62-304.520 (7)(b),(16), F.A.C."/>
    <x v="4"/>
    <x v="4"/>
    <x v="14"/>
    <n v="8220"/>
    <s v="Communication Facilities"/>
    <n v="8220"/>
    <s v="City of West Melbourne   Brevard County"/>
    <n v="9"/>
    <n v="2.8444691372437005"/>
    <n v="22.410983437144505"/>
    <n v="3.1312685290446196"/>
    <m/>
    <m/>
    <m/>
    <n v="22.410983437144505"/>
    <n v="22.410983437144505"/>
    <n v="11436.296010394537"/>
    <n v="1"/>
    <n v="1"/>
    <n v="3.1312685290446196"/>
    <n v="3.1312685290446196"/>
  </r>
  <r>
    <n v="1595"/>
    <n v="0"/>
    <x v="2"/>
    <x v="3"/>
    <x v="4"/>
    <s v="62-304.520 (7), F.A.C."/>
    <x v="4"/>
    <x v="4"/>
    <x v="15"/>
    <n v="8220"/>
    <s v="Communication Facilities"/>
    <n v="8220"/>
    <s v="City of Palm Bay            Brevard County       SJRWMD C-1 Diversion"/>
    <n v="79"/>
    <n v="19.586070684724216"/>
    <n v="49.481970981722341"/>
    <n v="11.513064395086987"/>
    <m/>
    <m/>
    <m/>
    <n v="171.81239924209143"/>
    <n v="49.481970981722341"/>
    <n v="81485.815539118572"/>
    <n v="0.28800000000000003"/>
    <n v="0.46899999999999997"/>
    <n v="24.548111716603387"/>
    <n v="11.513064395086987"/>
  </r>
  <r>
    <n v="3418"/>
    <n v="0"/>
    <x v="2"/>
    <x v="2"/>
    <x v="4"/>
    <s v="62-304.520 (7)(b),(19), F.A.C."/>
    <x v="4"/>
    <x v="4"/>
    <x v="11"/>
    <n v="8300"/>
    <s v="Utilities"/>
    <n v="2000"/>
    <s v="City of Fellsmere                      Indian River County"/>
    <n v="1"/>
    <n v="1.9133506232439629E-5"/>
    <n v="8.8359815260981037E-5"/>
    <n v="1.0791423540781225E-5"/>
    <m/>
    <m/>
    <m/>
    <n v="8.8359815260981037E-5"/>
    <n v="8.8359815260981037E-5"/>
    <n v="4.2175665880821479E-2"/>
    <n v="1"/>
    <n v="1"/>
    <n v="1.0791423540781225E-5"/>
    <n v="1.0791423540781225E-5"/>
  </r>
  <r>
    <n v="4086"/>
    <n v="0"/>
    <x v="2"/>
    <x v="2"/>
    <x v="4"/>
    <s v="62-304.520 (7), F.A.C."/>
    <x v="4"/>
    <x v="4"/>
    <x v="11"/>
    <n v="8300"/>
    <s v="Utilities"/>
    <n v="2000"/>
    <s v="City of Sebastian      Indian River County"/>
    <n v="7"/>
    <n v="1.8677089986955074E-2"/>
    <n v="0.13614803898897265"/>
    <n v="1.8720623773274769E-2"/>
    <m/>
    <m/>
    <m/>
    <n v="0.13614803898897265"/>
    <n v="0.13614803898897265"/>
    <n v="68.207344916065097"/>
    <n v="1"/>
    <n v="1"/>
    <n v="1.8720623773274769E-2"/>
    <n v="1.8720623773274769E-2"/>
  </r>
  <r>
    <n v="2620"/>
    <n v="0"/>
    <x v="2"/>
    <x v="4"/>
    <x v="4"/>
    <s v="62-304.520 (8), F.A.C."/>
    <x v="4"/>
    <x v="4"/>
    <x v="11"/>
    <n v="8300"/>
    <s v="Utilities"/>
    <n v="2000"/>
    <s v="Indian River County"/>
    <n v="8"/>
    <n v="2.347281287026675E-2"/>
    <n v="0.20494461166905059"/>
    <n v="3.0299464548169657E-2"/>
    <m/>
    <m/>
    <m/>
    <n v="0.20494461166905059"/>
    <n v="0.20494461166905059"/>
    <n v="88.335388099702271"/>
    <n v="1"/>
    <n v="1"/>
    <n v="3.0299464548169657E-2"/>
    <n v="3.0299464548169657E-2"/>
  </r>
  <r>
    <n v="3419"/>
    <n v="0"/>
    <x v="2"/>
    <x v="2"/>
    <x v="4"/>
    <s v="62-304.520 (7)(b),(19), F.A.C."/>
    <x v="4"/>
    <x v="4"/>
    <x v="11"/>
    <n v="8300"/>
    <s v="Utilities"/>
    <n v="2000"/>
    <s v="Indian River County"/>
    <n v="1"/>
    <n v="3.4578686727775536E-6"/>
    <n v="2.6268162238375491E-5"/>
    <n v="3.2197215706711245E-6"/>
    <m/>
    <m/>
    <m/>
    <n v="2.6268162238375491E-5"/>
    <n v="2.6268162238375491E-5"/>
    <n v="1.1426550581105069E-2"/>
    <n v="1"/>
    <n v="1"/>
    <n v="3.2197215706711245E-6"/>
    <n v="3.2197215706711245E-6"/>
  </r>
  <r>
    <n v="4087"/>
    <n v="0"/>
    <x v="2"/>
    <x v="2"/>
    <x v="4"/>
    <s v="62-304.520 (7), F.A.C."/>
    <x v="4"/>
    <x v="4"/>
    <x v="11"/>
    <n v="8300"/>
    <s v="Utilities"/>
    <n v="2000"/>
    <s v="Indian River County"/>
    <n v="22"/>
    <n v="2.5503464236896322E-2"/>
    <n v="0.21035099806183008"/>
    <n v="3.089562904396791E-2"/>
    <m/>
    <m/>
    <m/>
    <n v="0.21035099806183008"/>
    <n v="0.21035099806183008"/>
    <n v="89.856892759664973"/>
    <n v="1"/>
    <n v="1"/>
    <n v="3.089562904396791E-2"/>
    <n v="3.089562904396791E-2"/>
  </r>
  <r>
    <n v="3531"/>
    <n v="0"/>
    <x v="2"/>
    <x v="2"/>
    <x v="4"/>
    <s v="62-304.520 (7)(b),(19), F.A.C."/>
    <x v="4"/>
    <x v="4"/>
    <x v="16"/>
    <n v="8300"/>
    <s v="Utilities"/>
    <n v="3000"/>
    <s v="City of Sebastian      Indian River County"/>
    <n v="25"/>
    <n v="4.1916240518507113E-2"/>
    <n v="0"/>
    <n v="0"/>
    <m/>
    <m/>
    <m/>
    <n v="0.3306054970292438"/>
    <n v="0.3306054970292438"/>
    <n v="162.11926092307974"/>
    <n v="1"/>
    <n v="1"/>
    <n v="4.5995938961720842E-2"/>
    <n v="4.5995938961720842E-2"/>
  </r>
  <r>
    <n v="4371"/>
    <n v="0"/>
    <x v="2"/>
    <x v="2"/>
    <x v="4"/>
    <s v="62-304.520 (7), F.A.C."/>
    <x v="4"/>
    <x v="4"/>
    <x v="16"/>
    <n v="8300"/>
    <s v="Utilities"/>
    <n v="3000"/>
    <s v="City of Sebastian      Indian River County"/>
    <n v="6"/>
    <n v="1.4442566666552279E-2"/>
    <n v="0"/>
    <n v="0"/>
    <m/>
    <m/>
    <m/>
    <n v="0.11521462139504024"/>
    <n v="0.11521462139504024"/>
    <n v="56.395001577136547"/>
    <n v="1"/>
    <n v="1"/>
    <n v="1.6128359071808221E-2"/>
    <n v="1.6128359071808221E-2"/>
  </r>
  <r>
    <n v="2717"/>
    <n v="0"/>
    <x v="2"/>
    <x v="4"/>
    <x v="4"/>
    <s v="62-304.520 (8), F.A.C."/>
    <x v="4"/>
    <x v="4"/>
    <x v="17"/>
    <n v="8300"/>
    <s v="Utilities"/>
    <n v="3000"/>
    <s v="City of Vero Beach    Indian River County"/>
    <n v="2"/>
    <n v="2.9586513842966641E-5"/>
    <n v="0"/>
    <n v="0"/>
    <m/>
    <m/>
    <m/>
    <n v="2.4334802989529525E-4"/>
    <n v="2.4334802989529525E-4"/>
    <n v="0.11402770246687713"/>
    <n v="1"/>
    <n v="1"/>
    <n v="3.3961053463407647E-5"/>
    <n v="3.3961053463407647E-5"/>
  </r>
  <r>
    <n v="3656"/>
    <n v="0"/>
    <x v="2"/>
    <x v="2"/>
    <x v="4"/>
    <s v="62-304.520 (7)(b),(19), F.A.C."/>
    <x v="4"/>
    <x v="4"/>
    <x v="12"/>
    <n v="8300"/>
    <s v="Utilities"/>
    <n v="3000"/>
    <s v="Indian River County"/>
    <n v="3"/>
    <n v="1.0142408408222014E-2"/>
    <n v="0"/>
    <n v="0"/>
    <m/>
    <m/>
    <m/>
    <n v="8.2532631514083576E-2"/>
    <n v="8.2532631514083576E-2"/>
    <n v="40.200247766995581"/>
    <n v="1"/>
    <n v="1"/>
    <n v="1.159951359493315E-2"/>
    <n v="1.159951359493315E-2"/>
  </r>
  <r>
    <n v="4611"/>
    <n v="0"/>
    <x v="2"/>
    <x v="2"/>
    <x v="4"/>
    <s v="62-304.520 (7), F.A.C."/>
    <x v="4"/>
    <x v="4"/>
    <x v="19"/>
    <n v="8300"/>
    <s v="Utilities"/>
    <n v="8300"/>
    <s v="FWCD                                     Indian River County"/>
    <n v="1"/>
    <n v="1.0417883865863299E-3"/>
    <n v="8.6091386679711304E-3"/>
    <n v="1.1344089896342241E-3"/>
    <m/>
    <m/>
    <m/>
    <n v="8.6091386679711304E-3"/>
    <n v="8.6091386679711304E-3"/>
    <n v="3.2809129212040506"/>
    <n v="1"/>
    <n v="1"/>
    <n v="1.1344089896342241E-3"/>
    <n v="1.1344089896342241E-3"/>
  </r>
  <r>
    <n v="4984"/>
    <n v="0"/>
    <x v="2"/>
    <x v="5"/>
    <x v="5"/>
    <s v="C-25 and South Indian River Lagoon"/>
    <x v="5"/>
    <x v="5"/>
    <x v="18"/>
    <n v="8300"/>
    <s v="Utilities"/>
    <n v="8300"/>
    <s v="FDOT District 4                                         St. Lucie County"/>
    <n v="7"/>
    <n v="1.2519517038937018E-2"/>
    <n v="0.11238413175940595"/>
    <n v="1.5201262748619875E-2"/>
    <m/>
    <m/>
    <m/>
    <n v="0.11238413175940595"/>
    <n v="0.11238413175940595"/>
    <n v="47.879048446505969"/>
    <n v="1"/>
    <n v="1"/>
    <n v="1.5201262748619875E-2"/>
    <n v="1.5201262748619875E-2"/>
  </r>
  <r>
    <n v="3021"/>
    <n v="0"/>
    <x v="2"/>
    <x v="4"/>
    <x v="4"/>
    <s v="62-304.520 (8), F.A.C."/>
    <x v="4"/>
    <x v="4"/>
    <x v="12"/>
    <n v="8300"/>
    <s v="Utilities"/>
    <n v="8300"/>
    <s v="City of Vero Beach    Indian River County    Indian River County"/>
    <n v="2"/>
    <n v="1.1731764224022008E-2"/>
    <n v="0.11946769840043417"/>
    <n v="1.6354129155716417E-2"/>
    <m/>
    <m/>
    <m/>
    <n v="0.11946769840043417"/>
    <n v="0.11946769840043417"/>
    <n v="48.295081583719245"/>
    <n v="1"/>
    <n v="1"/>
    <n v="1.6354129155716417E-2"/>
    <n v="1.6354129155716417E-2"/>
  </r>
  <r>
    <n v="2870"/>
    <n v="0"/>
    <x v="2"/>
    <x v="4"/>
    <x v="4"/>
    <s v="62-304.520 (8), F.A.C."/>
    <x v="4"/>
    <x v="4"/>
    <x v="18"/>
    <n v="8300"/>
    <s v="Utilities"/>
    <n v="8300"/>
    <s v="FDOT District 4                                   City of Vero Beach    Indian River County"/>
    <n v="5"/>
    <n v="4.3176051430761392E-2"/>
    <n v="0.3969675510878119"/>
    <n v="5.36594532848233E-2"/>
    <m/>
    <m/>
    <m/>
    <n v="0.3969675510878119"/>
    <n v="0.3969675510878119"/>
    <n v="176.70640445683014"/>
    <n v="1"/>
    <n v="1"/>
    <n v="5.36594532848233E-2"/>
    <n v="5.36594532848233E-2"/>
  </r>
  <r>
    <n v="884"/>
    <n v="0"/>
    <x v="2"/>
    <x v="3"/>
    <x v="4"/>
    <s v="62-304.520 (7)(b),(16), F.A.C."/>
    <x v="4"/>
    <x v="4"/>
    <x v="8"/>
    <n v="8300"/>
    <s v="Utilities"/>
    <n v="8300"/>
    <s v="City of Melbourne                 Brevard County"/>
    <n v="4"/>
    <n v="0.21630611439281192"/>
    <n v="2.159573981923717"/>
    <n v="0.29769967319041218"/>
    <m/>
    <m/>
    <m/>
    <n v="2.159573981923717"/>
    <n v="2.159573981923717"/>
    <n v="849.52956053321577"/>
    <n v="1"/>
    <n v="1"/>
    <n v="0.29769967319041218"/>
    <n v="0.29769967319041218"/>
  </r>
  <r>
    <n v="2869"/>
    <n v="0"/>
    <x v="2"/>
    <x v="4"/>
    <x v="4"/>
    <s v="62-304.520 (8), F.A.C."/>
    <x v="4"/>
    <x v="4"/>
    <x v="18"/>
    <n v="8300"/>
    <s v="Utilities"/>
    <n v="8300"/>
    <s v="FDOT District 4                                       Indian River County"/>
    <n v="25"/>
    <n v="0.27721022585538413"/>
    <n v="2.3045717078437775"/>
    <n v="0.32103545176562481"/>
    <m/>
    <m/>
    <m/>
    <n v="2.3045717078437775"/>
    <n v="2.3045717078437775"/>
    <n v="1049.7668571271529"/>
    <n v="1"/>
    <n v="1"/>
    <n v="0.32103545176562481"/>
    <n v="0.32103545176562481"/>
  </r>
  <r>
    <n v="2145"/>
    <n v="0"/>
    <x v="2"/>
    <x v="3"/>
    <x v="4"/>
    <s v="62-304.520 (7), F.A.C."/>
    <x v="4"/>
    <x v="4"/>
    <x v="22"/>
    <n v="8300"/>
    <s v="Utilities"/>
    <n v="8300"/>
    <s v="MTWCD                                    Brevard County       SJRWMD C-1 Diversion"/>
    <n v="4"/>
    <n v="0.63942637890600618"/>
    <n v="1.497868764506523"/>
    <n v="0.33284162599385447"/>
    <m/>
    <m/>
    <m/>
    <n v="5.2009332100920931"/>
    <n v="1.497868764506523"/>
    <n v="2578.0473286422543"/>
    <n v="0.28800000000000003"/>
    <n v="0.46899999999999997"/>
    <n v="0.70968363751354901"/>
    <n v="0.33284162599385447"/>
  </r>
  <r>
    <n v="3757"/>
    <n v="0"/>
    <x v="2"/>
    <x v="2"/>
    <x v="4"/>
    <s v="62-304.520 (7)(b),(19), F.A.C."/>
    <x v="4"/>
    <x v="4"/>
    <x v="28"/>
    <n v="8300"/>
    <s v="Utilities"/>
    <n v="8300"/>
    <s v="VLWCD          City of Fellsmere                      Indian River County"/>
    <n v="4"/>
    <n v="0.75763312522889315"/>
    <n v="5.6387828299534029"/>
    <n v="0.78063806183327777"/>
    <m/>
    <m/>
    <m/>
    <n v="5.6387828299534029"/>
    <n v="5.6387828299534029"/>
    <n v="2843.8044449017489"/>
    <n v="1"/>
    <n v="1"/>
    <n v="0.78063806183327777"/>
    <n v="0.78063806183327777"/>
  </r>
  <r>
    <n v="4172"/>
    <n v="0"/>
    <x v="2"/>
    <x v="2"/>
    <x v="4"/>
    <s v="62-304.520 (7), F.A.C."/>
    <x v="4"/>
    <x v="4"/>
    <x v="1"/>
    <n v="8300"/>
    <s v="Utilities"/>
    <n v="8300"/>
    <s v="Brevard County"/>
    <n v="3"/>
    <n v="0.91811646631654886"/>
    <n v="7.4953893756308538"/>
    <n v="1.0321731548382305"/>
    <m/>
    <m/>
    <m/>
    <n v="7.4953893756308538"/>
    <n v="7.4953893756308538"/>
    <n v="3513.538610949161"/>
    <n v="1"/>
    <n v="1"/>
    <n v="1.0321731548382305"/>
    <n v="1.0321731548382305"/>
  </r>
  <r>
    <n v="5036"/>
    <n v="0"/>
    <x v="2"/>
    <x v="5"/>
    <x v="5"/>
    <s v="C-25 and South Indian River Lagoon"/>
    <x v="5"/>
    <x v="5"/>
    <x v="30"/>
    <n v="8300"/>
    <s v="Utilities"/>
    <n v="8300"/>
    <s v="FPFWCD                                      St. Lucie County"/>
    <n v="10"/>
    <n v="1.9213454367600986"/>
    <n v="16.685170055610175"/>
    <n v="2.5771088367679247"/>
    <m/>
    <m/>
    <m/>
    <n v="16.685170055610175"/>
    <n v="16.685170055610175"/>
    <n v="7631.383912839623"/>
    <n v="1"/>
    <n v="1"/>
    <n v="2.5771088367679247"/>
    <n v="2.5771088367679247"/>
  </r>
  <r>
    <n v="4225"/>
    <n v="0"/>
    <x v="2"/>
    <x v="2"/>
    <x v="4"/>
    <s v="62-304.520 (7), F.A.C."/>
    <x v="4"/>
    <x v="4"/>
    <x v="13"/>
    <n v="8300"/>
    <s v="Utilities"/>
    <n v="8300"/>
    <s v="City of Fellsmere                      Indian River County"/>
    <n v="8"/>
    <n v="2.0088887585547903"/>
    <n v="17.647315039831199"/>
    <n v="2.5433144531715195"/>
    <m/>
    <m/>
    <m/>
    <n v="17.647315039831199"/>
    <n v="17.647315039831199"/>
    <n v="7781.0734033419012"/>
    <n v="1"/>
    <n v="1"/>
    <n v="2.5433144531715195"/>
    <n v="2.5433144531715195"/>
  </r>
  <r>
    <n v="1368"/>
    <n v="0"/>
    <x v="2"/>
    <x v="3"/>
    <x v="4"/>
    <s v="62-304.520 (7), F.A.C."/>
    <x v="4"/>
    <x v="4"/>
    <x v="1"/>
    <n v="8300"/>
    <s v="Utilities"/>
    <n v="8300"/>
    <s v="Brevard County       SJRWMD C-1 Diversion"/>
    <n v="16"/>
    <n v="5.9795761878613733"/>
    <n v="14.312066835887665"/>
    <n v="3.2642457358654564"/>
    <m/>
    <m/>
    <m/>
    <n v="49.694676513498827"/>
    <n v="14.312066835887665"/>
    <n v="24734.877809015859"/>
    <n v="0.28800000000000003"/>
    <n v="0.46899999999999997"/>
    <n v="6.9600122299903129"/>
    <n v="3.2642457358654564"/>
  </r>
  <r>
    <n v="3836"/>
    <n v="0"/>
    <x v="2"/>
    <x v="2"/>
    <x v="4"/>
    <s v="62-304.520 (7)(b),(20), F.A.C."/>
    <x v="4"/>
    <x v="4"/>
    <x v="12"/>
    <n v="8300"/>
    <s v="Utilities"/>
    <n v="8300"/>
    <s v="Indian River County"/>
    <n v="25"/>
    <n v="4.1863406709684581"/>
    <n v="32.605072050436085"/>
    <n v="4.6336060511101147"/>
    <m/>
    <m/>
    <m/>
    <n v="32.605072050436085"/>
    <n v="32.605072050436085"/>
    <n v="15164.205894300752"/>
    <n v="1"/>
    <n v="1"/>
    <n v="4.6336060511101147"/>
    <n v="4.6336060511101147"/>
  </r>
  <r>
    <n v="3657"/>
    <n v="0"/>
    <x v="2"/>
    <x v="2"/>
    <x v="4"/>
    <s v="62-304.520 (7)(b),(19), F.A.C."/>
    <x v="4"/>
    <x v="4"/>
    <x v="12"/>
    <n v="8300"/>
    <s v="Utilities"/>
    <n v="8300"/>
    <s v="Indian River County"/>
    <n v="42"/>
    <n v="5.9209216224245429"/>
    <n v="46.146101894646058"/>
    <n v="6.2966540172737053"/>
    <m/>
    <m/>
    <m/>
    <n v="46.146101894646058"/>
    <n v="46.146101894646058"/>
    <n v="21521.248339132555"/>
    <n v="1"/>
    <n v="1"/>
    <n v="6.2966540172737053"/>
    <n v="6.2966540172737053"/>
  </r>
  <r>
    <n v="3471"/>
    <n v="0"/>
    <x v="2"/>
    <x v="2"/>
    <x v="4"/>
    <s v="62-304.520 (7)(b),(19), F.A.C."/>
    <x v="4"/>
    <x v="4"/>
    <x v="13"/>
    <n v="8300"/>
    <s v="Utilities"/>
    <n v="8300"/>
    <s v="City of Fellsmere                      Indian River County"/>
    <n v="23"/>
    <n v="6.3912806815655205"/>
    <n v="46.249737759569797"/>
    <n v="6.350319701736761"/>
    <m/>
    <m/>
    <m/>
    <n v="46.249737759569797"/>
    <n v="46.249737759569797"/>
    <n v="23214.445538562042"/>
    <n v="1"/>
    <n v="1"/>
    <n v="6.350319701736761"/>
    <n v="6.350319701736761"/>
  </r>
  <r>
    <n v="3532"/>
    <n v="0"/>
    <x v="2"/>
    <x v="2"/>
    <x v="4"/>
    <s v="62-304.520 (7)(b),(19), F.A.C."/>
    <x v="4"/>
    <x v="4"/>
    <x v="16"/>
    <n v="8300"/>
    <s v="Utilities"/>
    <n v="8300"/>
    <s v="City of Sebastian      Indian River County"/>
    <n v="62"/>
    <n v="10.063854762271554"/>
    <n v="80.683972340505761"/>
    <n v="11.247223328835316"/>
    <m/>
    <m/>
    <m/>
    <n v="80.683972340505761"/>
    <n v="80.683972340505761"/>
    <n v="38825.043491043456"/>
    <n v="1"/>
    <n v="1"/>
    <n v="11.247223328835316"/>
    <n v="11.247223328835316"/>
  </r>
  <r>
    <n v="4372"/>
    <n v="0"/>
    <x v="2"/>
    <x v="2"/>
    <x v="4"/>
    <s v="62-304.520 (7), F.A.C."/>
    <x v="4"/>
    <x v="4"/>
    <x v="16"/>
    <n v="8300"/>
    <s v="Utilities"/>
    <n v="8300"/>
    <s v="City of Sebastian      Indian River County"/>
    <n v="196"/>
    <n v="18.205746923312311"/>
    <n v="158.85882828423721"/>
    <n v="21.956817696401302"/>
    <m/>
    <m/>
    <m/>
    <n v="158.85882828423721"/>
    <n v="158.85882828423721"/>
    <n v="70932.558788594921"/>
    <n v="1"/>
    <n v="1"/>
    <n v="21.956817696401302"/>
    <n v="21.956817696401302"/>
  </r>
  <r>
    <n v="5158"/>
    <n v="0"/>
    <x v="2"/>
    <x v="5"/>
    <x v="5"/>
    <s v="C-25 and South Indian River Lagoon"/>
    <x v="5"/>
    <x v="5"/>
    <x v="23"/>
    <n v="8300"/>
    <s v="Utilities"/>
    <n v="8300"/>
    <s v="St. Lucie County"/>
    <n v="92"/>
    <n v="24.924969893109427"/>
    <n v="205.94982476325248"/>
    <n v="30.079639006437052"/>
    <m/>
    <m/>
    <m/>
    <n v="205.94982476325248"/>
    <n v="205.94982476325248"/>
    <n v="95149.851352533646"/>
    <n v="1"/>
    <n v="1"/>
    <n v="30.079639006437052"/>
    <n v="30.079639006437052"/>
  </r>
  <r>
    <n v="2718"/>
    <n v="0"/>
    <x v="2"/>
    <x v="4"/>
    <x v="4"/>
    <s v="62-304.520 (8), F.A.C."/>
    <x v="4"/>
    <x v="4"/>
    <x v="17"/>
    <n v="8300"/>
    <s v="Utilities"/>
    <n v="8300"/>
    <s v="City of Vero Beach    Indian River County"/>
    <n v="191"/>
    <n v="28.419532943249166"/>
    <n v="255.2898645658743"/>
    <n v="35.316893691068188"/>
    <m/>
    <m/>
    <m/>
    <n v="255.2898645658743"/>
    <n v="255.2898645658743"/>
    <n v="115351.55672924848"/>
    <n v="1"/>
    <n v="1"/>
    <n v="35.316893691068188"/>
    <n v="35.316893691068188"/>
  </r>
  <r>
    <n v="4695"/>
    <n v="0"/>
    <x v="2"/>
    <x v="2"/>
    <x v="4"/>
    <s v="62-304.520 (7), F.A.C."/>
    <x v="4"/>
    <x v="4"/>
    <x v="12"/>
    <n v="8300"/>
    <s v="Utilities"/>
    <n v="8300"/>
    <s v="Indian River County"/>
    <n v="306"/>
    <n v="56.587833677122283"/>
    <n v="461.53519488645065"/>
    <n v="63.777958187051944"/>
    <m/>
    <m/>
    <m/>
    <n v="461.53519488645065"/>
    <n v="461.53519488645065"/>
    <n v="216471.38694669525"/>
    <n v="1"/>
    <n v="1"/>
    <n v="63.777958187051944"/>
    <n v="63.777958187051944"/>
  </r>
  <r>
    <n v="2984"/>
    <n v="0"/>
    <x v="2"/>
    <x v="4"/>
    <x v="4"/>
    <s v="62-304.520 (8), F.A.C."/>
    <x v="4"/>
    <x v="4"/>
    <x v="12"/>
    <n v="8300"/>
    <s v="Utilities"/>
    <n v="8300"/>
    <s v="Indian River County"/>
    <n v="823"/>
    <n v="159.67705028282217"/>
    <n v="1327.3578260596571"/>
    <n v="185.73055653461685"/>
    <m/>
    <m/>
    <m/>
    <n v="1327.3578260596571"/>
    <n v="1327.3578260596571"/>
    <n v="615554.06766103883"/>
    <n v="1"/>
    <n v="1"/>
    <n v="185.73055653461685"/>
    <n v="185.73055653461685"/>
  </r>
  <r>
    <n v="3420"/>
    <n v="0"/>
    <x v="2"/>
    <x v="2"/>
    <x v="4"/>
    <s v="62-304.520 (7)(b),(19), F.A.C."/>
    <x v="4"/>
    <x v="4"/>
    <x v="11"/>
    <n v="8310"/>
    <s v="Electrical power facilities"/>
    <n v="2000"/>
    <s v="City of Fellsmere                      Indian River County"/>
    <n v="3"/>
    <n v="3.0191623740776483E-4"/>
    <n v="1.7633231462457375E-3"/>
    <n v="2.3120400212900161E-4"/>
    <m/>
    <m/>
    <m/>
    <n v="1.7633231462457375E-3"/>
    <n v="1.7633231462457375E-3"/>
    <n v="0.86699310054781731"/>
    <n v="1"/>
    <n v="1"/>
    <n v="2.3120400212900161E-4"/>
    <n v="2.3120400212900161E-4"/>
  </r>
  <r>
    <n v="3421"/>
    <n v="0"/>
    <x v="2"/>
    <x v="2"/>
    <x v="4"/>
    <s v="62-304.520 (7)(b),(19), F.A.C."/>
    <x v="4"/>
    <x v="4"/>
    <x v="11"/>
    <n v="8310"/>
    <s v="Electrical power facilities"/>
    <n v="2000"/>
    <s v="Indian River County"/>
    <n v="2"/>
    <n v="4.0398022382987127E-4"/>
    <n v="3.0367565087705507E-3"/>
    <n v="3.6386653278566293E-4"/>
    <m/>
    <m/>
    <m/>
    <n v="3.0367565087705507E-3"/>
    <n v="3.0367565087705507E-3"/>
    <n v="1.2690681142386038"/>
    <n v="1"/>
    <n v="1"/>
    <n v="3.6386653278566293E-4"/>
    <n v="3.6386653278566293E-4"/>
  </r>
  <r>
    <n v="3422"/>
    <n v="0"/>
    <x v="2"/>
    <x v="2"/>
    <x v="4"/>
    <s v="62-304.520 (7)(b),(19), F.A.C."/>
    <x v="4"/>
    <x v="4"/>
    <x v="11"/>
    <n v="8310"/>
    <s v="Electrical power facilities"/>
    <n v="2000"/>
    <s v="VLWCD          City of Fellsmere                      Indian River County"/>
    <n v="1"/>
    <n v="1.1832700365546576E-4"/>
    <n v="6.6843303407132298E-4"/>
    <n v="8.683039422378859E-5"/>
    <m/>
    <m/>
    <m/>
    <n v="6.6843303407132298E-4"/>
    <n v="6.6843303407132298E-4"/>
    <n v="0.32762999165865886"/>
    <n v="1"/>
    <n v="1"/>
    <n v="8.683039422378859E-5"/>
    <n v="8.683039422378859E-5"/>
  </r>
  <r>
    <n v="3472"/>
    <n v="0"/>
    <x v="2"/>
    <x v="2"/>
    <x v="4"/>
    <s v="62-304.520 (7)(b),(19), F.A.C."/>
    <x v="4"/>
    <x v="4"/>
    <x v="13"/>
    <n v="8310"/>
    <s v="Electrical power facilities"/>
    <n v="3000"/>
    <s v="City of Fellsmere                      Indian River County"/>
    <n v="2"/>
    <n v="5.6801557215397834E-2"/>
    <n v="0"/>
    <n v="0"/>
    <m/>
    <m/>
    <m/>
    <n v="0.35618506370417957"/>
    <n v="0.35618506370417957"/>
    <n v="175.86871394304927"/>
    <n v="1"/>
    <n v="1"/>
    <n v="4.7709753784327173E-2"/>
    <n v="4.7709753784327173E-2"/>
  </r>
  <r>
    <n v="2719"/>
    <n v="0"/>
    <x v="2"/>
    <x v="4"/>
    <x v="4"/>
    <s v="62-304.520 (8), F.A.C."/>
    <x v="4"/>
    <x v="4"/>
    <x v="17"/>
    <n v="8310"/>
    <s v="Electrical power facilities"/>
    <n v="3000"/>
    <s v="City of Vero Beach    Indian River County"/>
    <n v="3"/>
    <n v="3.4055048868927594E-2"/>
    <n v="0"/>
    <n v="0"/>
    <m/>
    <m/>
    <m/>
    <n v="0.22597479224801514"/>
    <n v="0.22597479224801514"/>
    <n v="102.86155222441801"/>
    <n v="1"/>
    <n v="1"/>
    <n v="3.0206512266210586E-2"/>
    <n v="3.0206512266210586E-2"/>
  </r>
  <r>
    <n v="3022"/>
    <n v="0"/>
    <x v="2"/>
    <x v="4"/>
    <x v="4"/>
    <s v="62-304.520 (8), F.A.C."/>
    <x v="4"/>
    <x v="4"/>
    <x v="12"/>
    <n v="8310"/>
    <s v="Electrical power facilities"/>
    <n v="3000"/>
    <s v="City of Vero Beach    Indian River County    Indian River County"/>
    <n v="1"/>
    <n v="4.3098756366237434E-4"/>
    <n v="0"/>
    <n v="0"/>
    <m/>
    <m/>
    <m/>
    <n v="2.9155470963982124E-3"/>
    <n v="2.9155470963982124E-3"/>
    <n v="1.3198817846400053"/>
    <n v="1"/>
    <n v="1"/>
    <n v="3.9216072849317189E-4"/>
    <n v="3.9216072849317189E-4"/>
  </r>
  <r>
    <n v="1451"/>
    <n v="0"/>
    <x v="2"/>
    <x v="3"/>
    <x v="4"/>
    <s v="62-304.520 (7), F.A.C."/>
    <x v="4"/>
    <x v="4"/>
    <x v="8"/>
    <n v="8310"/>
    <s v="Electrical power facilities"/>
    <n v="8310"/>
    <s v="City of Melbourne     City of Palm Bay            Brevard County"/>
    <n v="1"/>
    <n v="1.0724172088165692E-4"/>
    <n v="8.0535285304770827E-4"/>
    <n v="1.0152845183329535E-4"/>
    <m/>
    <m/>
    <m/>
    <n v="8.0535285304770827E-4"/>
    <n v="8.0535285304770827E-4"/>
    <n v="0.36528057701272698"/>
    <n v="1"/>
    <n v="1"/>
    <n v="1.0152845183329535E-4"/>
    <n v="1.0152845183329535E-4"/>
  </r>
  <r>
    <n v="3758"/>
    <n v="0"/>
    <x v="2"/>
    <x v="2"/>
    <x v="4"/>
    <s v="62-304.520 (7)(b),(19), F.A.C."/>
    <x v="4"/>
    <x v="4"/>
    <x v="28"/>
    <n v="8310"/>
    <s v="Electrical power facilities"/>
    <n v="8310"/>
    <s v="VLWCD          City of Fellsmere                      Indian River County"/>
    <n v="1"/>
    <n v="1.860205546975021E-3"/>
    <n v="1.0508360723654468E-2"/>
    <n v="1.365050884339349E-3"/>
    <m/>
    <m/>
    <m/>
    <n v="1.0508360723654468E-2"/>
    <n v="1.0508360723654468E-2"/>
    <n v="5.150634335450472"/>
    <n v="1"/>
    <n v="1"/>
    <n v="1.365050884339349E-3"/>
    <n v="1.365050884339349E-3"/>
  </r>
  <r>
    <n v="3147"/>
    <n v="0"/>
    <x v="2"/>
    <x v="4"/>
    <x v="4"/>
    <s v="62-304.520 (8), F.A.C."/>
    <x v="4"/>
    <x v="4"/>
    <x v="20"/>
    <n v="8310"/>
    <s v="Electrical power facilities"/>
    <n v="8310"/>
    <s v="IRFWCD                                      Indian River County"/>
    <n v="2"/>
    <n v="1.554594689029158E-2"/>
    <n v="0.12643874533137586"/>
    <n v="1.7708769485952774E-2"/>
    <m/>
    <m/>
    <m/>
    <n v="0.12643874533137586"/>
    <n v="0.12643874533137586"/>
    <n v="60.215862096199558"/>
    <n v="1"/>
    <n v="1"/>
    <n v="1.7708769485952774E-2"/>
    <n v="1.7708769485952774E-2"/>
  </r>
  <r>
    <n v="1450"/>
    <n v="0"/>
    <x v="2"/>
    <x v="3"/>
    <x v="4"/>
    <s v="62-304.520 (7), F.A.C."/>
    <x v="4"/>
    <x v="4"/>
    <x v="8"/>
    <n v="8310"/>
    <s v="Electrical power facilities"/>
    <n v="8310"/>
    <s v="City of Melbourne                 Brevard County       SJRWMD C-1 Diversion"/>
    <n v="5"/>
    <n v="5.613939161316972E-2"/>
    <n v="0.13240759018723278"/>
    <n v="2.99491657345268E-2"/>
    <m/>
    <m/>
    <m/>
    <n v="0.45974857703900268"/>
    <n v="0.13240759018723278"/>
    <n v="208.54913180905692"/>
    <n v="0.28800000000000003"/>
    <n v="0.46899999999999997"/>
    <n v="6.3857496235664821E-2"/>
    <n v="2.99491657345268E-2"/>
  </r>
  <r>
    <n v="2720"/>
    <n v="0"/>
    <x v="2"/>
    <x v="4"/>
    <x v="4"/>
    <s v="62-304.520 (8), F.A.C."/>
    <x v="4"/>
    <x v="4"/>
    <x v="17"/>
    <n v="8310"/>
    <s v="Electrical power facilities"/>
    <n v="8310"/>
    <s v="City of Vero Beach    Indian River County"/>
    <n v="14"/>
    <n v="7.1252613772674583E-2"/>
    <n v="0.63990765528261428"/>
    <n v="8.6524938606967958E-2"/>
    <m/>
    <m/>
    <m/>
    <n v="0.63990765528261428"/>
    <n v="0.63990765528261428"/>
    <n v="290.73535630395469"/>
    <n v="1"/>
    <n v="1"/>
    <n v="8.6524938606967958E-2"/>
    <n v="8.6524938606967958E-2"/>
  </r>
  <r>
    <n v="2147"/>
    <n v="0"/>
    <x v="2"/>
    <x v="3"/>
    <x v="4"/>
    <s v="62-304.520 (7), F.A.C."/>
    <x v="4"/>
    <x v="4"/>
    <x v="22"/>
    <n v="8310"/>
    <s v="Electrical power facilities"/>
    <n v="8310"/>
    <s v="MTWCD                        City of Palm Bay            Brevard County"/>
    <n v="6"/>
    <n v="5.2735552822017348E-2"/>
    <n v="0.6438479221884007"/>
    <n v="8.7172845353659614E-2"/>
    <m/>
    <m/>
    <m/>
    <n v="0.6438479221884007"/>
    <n v="0.6438479221884007"/>
    <n v="251.27503884652569"/>
    <n v="1"/>
    <n v="1"/>
    <n v="8.7172845353659614E-2"/>
    <n v="8.7172845353659614E-2"/>
  </r>
  <r>
    <n v="3473"/>
    <n v="0"/>
    <x v="2"/>
    <x v="2"/>
    <x v="4"/>
    <s v="62-304.520 (7)(b),(19), F.A.C."/>
    <x v="4"/>
    <x v="4"/>
    <x v="13"/>
    <n v="8310"/>
    <s v="Electrical power facilities"/>
    <n v="8310"/>
    <s v="City of Fellsmere                      Indian River County"/>
    <n v="8"/>
    <n v="0.14677846660294452"/>
    <n v="0.89784394916870414"/>
    <n v="0.11865542925792355"/>
    <m/>
    <m/>
    <m/>
    <n v="0.89784394916870414"/>
    <n v="0.89784394916870414"/>
    <n v="442.04183233997514"/>
    <n v="1"/>
    <n v="1"/>
    <n v="0.11865542925792355"/>
    <n v="0.11865542925792355"/>
  </r>
  <r>
    <n v="2871"/>
    <n v="0"/>
    <x v="2"/>
    <x v="4"/>
    <x v="4"/>
    <s v="62-304.520 (8), F.A.C."/>
    <x v="4"/>
    <x v="4"/>
    <x v="18"/>
    <n v="8310"/>
    <s v="Electrical power facilities"/>
    <n v="8310"/>
    <s v="FDOT District 4                                   City of Vero Beach    Indian River County"/>
    <n v="11"/>
    <n v="0.10493289685159865"/>
    <n v="1.0409833317118331"/>
    <n v="0.13887873046025195"/>
    <m/>
    <m/>
    <m/>
    <n v="1.0409833317118331"/>
    <n v="1.0409833317118331"/>
    <n v="430.68275156356395"/>
    <n v="1"/>
    <n v="1"/>
    <n v="0.13887873046025195"/>
    <n v="0.13887873046025195"/>
  </r>
  <r>
    <n v="2146"/>
    <n v="0"/>
    <x v="2"/>
    <x v="3"/>
    <x v="4"/>
    <s v="62-304.520 (7), F.A.C."/>
    <x v="4"/>
    <x v="4"/>
    <x v="22"/>
    <n v="8310"/>
    <s v="Electrical power facilities"/>
    <n v="8310"/>
    <s v="MTWCD                                    Brevard County       SJRWMD C-1 Diversion"/>
    <n v="15"/>
    <n v="0.38552758357029471"/>
    <n v="0.89148538349048112"/>
    <n v="0.19409382154667196"/>
    <m/>
    <m/>
    <m/>
    <n v="3.0954353593419479"/>
    <n v="0.89148538349048112"/>
    <n v="1507.7083698766762"/>
    <n v="0.28800000000000003"/>
    <n v="0.46899999999999997"/>
    <n v="0.41384610137883149"/>
    <n v="0.19409382154667196"/>
  </r>
  <r>
    <n v="5037"/>
    <n v="0"/>
    <x v="2"/>
    <x v="5"/>
    <x v="5"/>
    <s v="C-25 and South Indian River Lagoon"/>
    <x v="5"/>
    <x v="5"/>
    <x v="30"/>
    <n v="8310"/>
    <s v="Electrical power facilities"/>
    <n v="8310"/>
    <s v="FPFWCD                                      St. Lucie County"/>
    <n v="3"/>
    <n v="0.16836429776742567"/>
    <n v="1.5391636434836657"/>
    <n v="0.21724804514777052"/>
    <m/>
    <m/>
    <m/>
    <n v="1.5391636434836657"/>
    <n v="1.5391636434836657"/>
    <n v="661.48787758327035"/>
    <n v="1"/>
    <n v="1"/>
    <n v="0.21724804514777052"/>
    <n v="0.21724804514777052"/>
  </r>
  <r>
    <n v="3658"/>
    <n v="0"/>
    <x v="2"/>
    <x v="2"/>
    <x v="4"/>
    <s v="62-304.520 (7)(b),(19), F.A.C."/>
    <x v="4"/>
    <x v="4"/>
    <x v="12"/>
    <n v="8310"/>
    <s v="Electrical power facilities"/>
    <n v="8310"/>
    <s v="Indian River County"/>
    <n v="6"/>
    <n v="0.20791395654149955"/>
    <n v="1.6084443477482027"/>
    <n v="0.20591341277933173"/>
    <m/>
    <m/>
    <m/>
    <n v="1.6084443477482027"/>
    <n v="1.6084443477482027"/>
    <n v="721.38515690384827"/>
    <n v="1"/>
    <n v="1"/>
    <n v="0.20591341277933173"/>
    <n v="0.20591341277933173"/>
  </r>
  <r>
    <n v="1449"/>
    <n v="0"/>
    <x v="2"/>
    <x v="3"/>
    <x v="4"/>
    <s v="62-304.520 (7), F.A.C."/>
    <x v="4"/>
    <x v="4"/>
    <x v="8"/>
    <n v="8310"/>
    <s v="Electrical power facilities"/>
    <n v="8310"/>
    <s v="City of Melbourne                 Brevard County"/>
    <n v="5"/>
    <n v="0.32124040826634204"/>
    <n v="2.1713301168670154"/>
    <n v="0.26425706938097221"/>
    <m/>
    <m/>
    <m/>
    <n v="2.1713301168670154"/>
    <n v="2.1713301168670154"/>
    <n v="1072.8320372915364"/>
    <n v="1"/>
    <n v="1"/>
    <n v="0.26425706938097221"/>
    <n v="0.26425706938097221"/>
  </r>
  <r>
    <n v="4986"/>
    <n v="0"/>
    <x v="2"/>
    <x v="5"/>
    <x v="5"/>
    <s v="C-25 and South Indian River Lagoon"/>
    <x v="5"/>
    <x v="5"/>
    <x v="18"/>
    <n v="8310"/>
    <s v="Electrical power facilities"/>
    <n v="8310"/>
    <s v="FDOT District 4   FPFWCD                                      St. Lucie County"/>
    <n v="3"/>
    <n v="0.29968187813279867"/>
    <n v="2.7397728801303463"/>
    <n v="0.38670016519107603"/>
    <m/>
    <m/>
    <m/>
    <n v="2.7397728801303463"/>
    <n v="2.7397728801303463"/>
    <n v="1177.3484669533468"/>
    <n v="1"/>
    <n v="1"/>
    <n v="0.38670016519107603"/>
    <n v="0.38670016519107603"/>
  </r>
  <r>
    <n v="4985"/>
    <n v="0"/>
    <x v="2"/>
    <x v="5"/>
    <x v="5"/>
    <s v="C-25 and South Indian River Lagoon"/>
    <x v="5"/>
    <x v="5"/>
    <x v="18"/>
    <n v="8310"/>
    <s v="Electrical power facilities"/>
    <n v="8310"/>
    <s v="FDOT District 4                                         St. Lucie County"/>
    <n v="4"/>
    <n v="0.49742864082665306"/>
    <n v="3.983363722097387"/>
    <n v="0.57118238271942745"/>
    <m/>
    <m/>
    <m/>
    <n v="3.983363722097387"/>
    <n v="3.983363722097387"/>
    <n v="1911.7033922371834"/>
    <n v="1"/>
    <n v="1"/>
    <n v="0.57118238271942745"/>
    <n v="0.57118238271942745"/>
  </r>
  <r>
    <n v="3023"/>
    <n v="0"/>
    <x v="2"/>
    <x v="4"/>
    <x v="4"/>
    <s v="62-304.520 (8), F.A.C."/>
    <x v="4"/>
    <x v="4"/>
    <x v="12"/>
    <n v="8310"/>
    <s v="Electrical power facilities"/>
    <n v="8310"/>
    <s v="City of Vero Beach    Indian River County    Indian River County"/>
    <n v="6"/>
    <n v="0.56040526779779953"/>
    <n v="4.7870059258387236"/>
    <n v="0.64389822434473243"/>
    <m/>
    <m/>
    <m/>
    <n v="4.7870059258387236"/>
    <n v="4.7870059258387236"/>
    <n v="2176.4745501157631"/>
    <n v="1"/>
    <n v="1"/>
    <n v="0.64389822434473243"/>
    <n v="0.64389822434473243"/>
  </r>
  <r>
    <n v="5159"/>
    <n v="0"/>
    <x v="2"/>
    <x v="5"/>
    <x v="5"/>
    <s v="C-25 and South Indian River Lagoon"/>
    <x v="5"/>
    <x v="5"/>
    <x v="23"/>
    <n v="8310"/>
    <s v="Electrical power facilities"/>
    <n v="8310"/>
    <s v="St. Lucie County"/>
    <n v="8"/>
    <n v="0.68581789762886136"/>
    <n v="5.2545992997155739"/>
    <n v="0.74094045304193223"/>
    <m/>
    <m/>
    <m/>
    <n v="5.2545992997155739"/>
    <n v="5.2545992997155739"/>
    <n v="2543.6433610839631"/>
    <n v="1"/>
    <n v="1"/>
    <n v="0.74094045304193223"/>
    <n v="0.74094045304193223"/>
  </r>
  <r>
    <n v="2985"/>
    <n v="0"/>
    <x v="2"/>
    <x v="4"/>
    <x v="4"/>
    <s v="62-304.520 (8), F.A.C."/>
    <x v="4"/>
    <x v="4"/>
    <x v="12"/>
    <n v="8310"/>
    <s v="Electrical power facilities"/>
    <n v="8310"/>
    <s v="Indian River County"/>
    <n v="24"/>
    <n v="1.4253161850969989"/>
    <n v="9.9873690359141118"/>
    <n v="1.3624281904017643"/>
    <m/>
    <m/>
    <m/>
    <n v="9.9873690359141118"/>
    <n v="9.9873690359141118"/>
    <n v="4723.4297556246311"/>
    <n v="1"/>
    <n v="1"/>
    <n v="1.3624281904017643"/>
    <n v="1.3624281904017643"/>
  </r>
  <r>
    <n v="2311"/>
    <n v="0"/>
    <x v="2"/>
    <x v="3"/>
    <x v="4"/>
    <s v="62-304.520 (7), F.A.C."/>
    <x v="4"/>
    <x v="4"/>
    <x v="24"/>
    <n v="8310"/>
    <s v="Electrical power facilities"/>
    <n v="8310"/>
    <s v="Town of Grant-Valkaria                      Brevard County"/>
    <n v="8"/>
    <n v="1.8940679225341917"/>
    <n v="15.597430844846286"/>
    <n v="2.2611963215273794"/>
    <m/>
    <m/>
    <m/>
    <n v="15.597430844846286"/>
    <n v="15.597430844846286"/>
    <n v="7330.3928239749248"/>
    <n v="1"/>
    <n v="1"/>
    <n v="2.2611963215273794"/>
    <n v="2.2611963215273794"/>
  </r>
  <r>
    <n v="1597"/>
    <n v="0"/>
    <x v="2"/>
    <x v="3"/>
    <x v="4"/>
    <s v="62-304.520 (7), F.A.C."/>
    <x v="4"/>
    <x v="4"/>
    <x v="15"/>
    <n v="8310"/>
    <s v="Electrical power facilities"/>
    <n v="8310"/>
    <s v="City of Palm Bay            Brevard County       SJRWMD C-1 Diversion"/>
    <n v="35"/>
    <n v="12.842538160345599"/>
    <n v="32.567721348023063"/>
    <n v="7.6256537233532864"/>
    <m/>
    <m/>
    <m/>
    <n v="113.08236579174674"/>
    <n v="32.567721348023063"/>
    <n v="54743.27261061527"/>
    <n v="0.28800000000000003"/>
    <n v="0.46899999999999997"/>
    <n v="16.259389602032595"/>
    <n v="7.6256537233532864"/>
  </r>
  <r>
    <n v="1370"/>
    <n v="0"/>
    <x v="2"/>
    <x v="3"/>
    <x v="4"/>
    <s v="62-304.520 (7), F.A.C."/>
    <x v="4"/>
    <x v="4"/>
    <x v="1"/>
    <n v="8310"/>
    <s v="Electrical power facilities"/>
    <n v="8310"/>
    <s v="Brevard County       SJRWMD C-1 Diversion"/>
    <n v="43"/>
    <n v="17.853323726526906"/>
    <n v="42.691656854883789"/>
    <n v="9.7550873142525756"/>
    <m/>
    <m/>
    <m/>
    <n v="148.23491963501314"/>
    <n v="42.691656854883789"/>
    <n v="72410.958517033097"/>
    <n v="0.28800000000000003"/>
    <n v="0.46899999999999997"/>
    <n v="20.799759731881824"/>
    <n v="9.7550873142525756"/>
  </r>
  <r>
    <n v="4173"/>
    <n v="0"/>
    <x v="2"/>
    <x v="2"/>
    <x v="4"/>
    <s v="62-304.520 (7), F.A.C."/>
    <x v="4"/>
    <x v="4"/>
    <x v="1"/>
    <n v="8310"/>
    <s v="Electrical power facilities"/>
    <n v="8310"/>
    <s v="Brevard County"/>
    <n v="36"/>
    <n v="10.096026975130412"/>
    <n v="72.421507898030569"/>
    <n v="10.134162285764997"/>
    <m/>
    <m/>
    <m/>
    <n v="72.421507898030569"/>
    <n v="72.421507898030569"/>
    <n v="35925.311401598752"/>
    <n v="1"/>
    <n v="1"/>
    <n v="10.134162285764997"/>
    <n v="10.134162285764997"/>
  </r>
  <r>
    <n v="1369"/>
    <n v="0"/>
    <x v="2"/>
    <x v="3"/>
    <x v="4"/>
    <s v="62-304.520 (7), F.A.C."/>
    <x v="4"/>
    <x v="4"/>
    <x v="1"/>
    <n v="8310"/>
    <s v="Electrical power facilities"/>
    <n v="8310"/>
    <s v="Brevard County"/>
    <n v="33"/>
    <n v="10.761652312571643"/>
    <n v="86.177814336453068"/>
    <n v="12.198972702333057"/>
    <m/>
    <m/>
    <m/>
    <n v="86.177814336453068"/>
    <n v="86.177814336453068"/>
    <n v="41865.280857804901"/>
    <n v="1"/>
    <n v="1"/>
    <n v="12.198972702333057"/>
    <n v="12.198972702333057"/>
  </r>
  <r>
    <n v="1596"/>
    <n v="0"/>
    <x v="2"/>
    <x v="3"/>
    <x v="4"/>
    <s v="62-304.520 (7), F.A.C."/>
    <x v="4"/>
    <x v="4"/>
    <x v="15"/>
    <n v="8310"/>
    <s v="Electrical power facilities"/>
    <n v="8310"/>
    <s v="City of Palm Bay            Brevard County"/>
    <n v="48"/>
    <n v="13.595023932448266"/>
    <n v="131.46039733826538"/>
    <n v="18.577510833999899"/>
    <m/>
    <m/>
    <m/>
    <n v="131.46039733826538"/>
    <n v="131.46039733826538"/>
    <n v="61052.867557957288"/>
    <n v="1"/>
    <n v="1"/>
    <n v="18.577510833999899"/>
    <n v="18.577510833999899"/>
  </r>
  <r>
    <n v="972"/>
    <n v="0"/>
    <x v="2"/>
    <x v="3"/>
    <x v="4"/>
    <s v="62-304.520 (7)(b),(16), F.A.C."/>
    <x v="4"/>
    <x v="4"/>
    <x v="14"/>
    <n v="8310"/>
    <s v="Electrical power facilities"/>
    <n v="8310"/>
    <s v="City of West Melbourne   Brevard County"/>
    <n v="84"/>
    <n v="36.174040335562779"/>
    <n v="282.55656137703045"/>
    <n v="39.843647474679081"/>
    <m/>
    <m/>
    <m/>
    <n v="282.55656137703045"/>
    <n v="282.55656137703045"/>
    <n v="145025.21743112989"/>
    <n v="1"/>
    <n v="1"/>
    <n v="39.843647474679081"/>
    <n v="39.843647474679081"/>
  </r>
  <r>
    <n v="3423"/>
    <n v="0"/>
    <x v="2"/>
    <x v="2"/>
    <x v="4"/>
    <s v="62-304.520 (7)(b),(19), F.A.C."/>
    <x v="4"/>
    <x v="4"/>
    <x v="11"/>
    <n v="8320"/>
    <s v="Electrical power transmission lines"/>
    <n v="2000"/>
    <s v="City of Fellsmere                      Indian River County"/>
    <n v="10"/>
    <n v="2.1197933296208142E-3"/>
    <n v="9.7523826509493677E-3"/>
    <n v="1.1203613918446338E-3"/>
    <m/>
    <m/>
    <m/>
    <n v="9.7523826509493677E-3"/>
    <n v="9.7523826509493677E-3"/>
    <n v="4.6175590246470088"/>
    <n v="1"/>
    <n v="1"/>
    <n v="1.1203613918446338E-3"/>
    <n v="1.1203613918446338E-3"/>
  </r>
  <r>
    <n v="4088"/>
    <n v="0"/>
    <x v="2"/>
    <x v="2"/>
    <x v="4"/>
    <s v="62-304.520 (7), F.A.C."/>
    <x v="4"/>
    <x v="4"/>
    <x v="11"/>
    <n v="8320"/>
    <s v="Electrical power transmission lines"/>
    <n v="2000"/>
    <s v="FWCD                                     Indian River County"/>
    <n v="3"/>
    <n v="2.6097670205999028E-4"/>
    <n v="7.3879923476488543E-4"/>
    <n v="6.6967980962191412E-5"/>
    <m/>
    <m/>
    <m/>
    <n v="7.3879923476488543E-4"/>
    <n v="7.3879923476488543E-4"/>
    <n v="0.36481419451437314"/>
    <n v="1"/>
    <n v="1"/>
    <n v="6.6967980962191412E-5"/>
    <n v="6.6967980962191412E-5"/>
  </r>
  <r>
    <n v="3424"/>
    <n v="0"/>
    <x v="2"/>
    <x v="2"/>
    <x v="4"/>
    <s v="62-304.520 (7)(b),(19), F.A.C."/>
    <x v="4"/>
    <x v="4"/>
    <x v="11"/>
    <n v="8320"/>
    <s v="Electrical power transmission lines"/>
    <n v="2000"/>
    <s v="Indian River County"/>
    <n v="21"/>
    <n v="3.8588635858047664E-3"/>
    <n v="1.4174231322807184E-2"/>
    <n v="1.7599098285972293E-3"/>
    <m/>
    <m/>
    <m/>
    <n v="1.4174231322807184E-2"/>
    <n v="1.4174231322807184E-2"/>
    <n v="7.1898052713902239"/>
    <n v="1"/>
    <n v="1"/>
    <n v="1.7599098285972293E-3"/>
    <n v="1.7599098285972293E-3"/>
  </r>
  <r>
    <n v="4089"/>
    <n v="0"/>
    <x v="2"/>
    <x v="2"/>
    <x v="4"/>
    <s v="62-304.520 (7), F.A.C."/>
    <x v="4"/>
    <x v="4"/>
    <x v="11"/>
    <n v="8320"/>
    <s v="Electrical power transmission lines"/>
    <n v="2000"/>
    <s v="Indian River County"/>
    <n v="1"/>
    <n v="1.5872968395132681E-4"/>
    <n v="6.1482465502623728E-4"/>
    <n v="5.3535244347194613E-5"/>
    <m/>
    <m/>
    <m/>
    <n v="6.1482465502623728E-4"/>
    <n v="6.1482465502623728E-4"/>
    <n v="0.28612578636467206"/>
    <n v="1"/>
    <n v="1"/>
    <n v="5.3535244347194613E-5"/>
    <n v="5.3535244347194613E-5"/>
  </r>
  <r>
    <n v="4291"/>
    <n v="0"/>
    <x v="2"/>
    <x v="2"/>
    <x v="4"/>
    <s v="62-304.520 (7), F.A.C."/>
    <x v="4"/>
    <x v="4"/>
    <x v="15"/>
    <n v="8320"/>
    <s v="Electrical power transmission lines"/>
    <n v="8320"/>
    <s v="City of Palm Bay            Brevard County       SJRWMD C-1 Diversion"/>
    <n v="2"/>
    <n v="5.3579811326981137E-4"/>
    <n v="9.2906682568261103E-4"/>
    <n v="2.0588737368627043E-4"/>
    <m/>
    <m/>
    <m/>
    <n v="3.2259264780646214E-3"/>
    <n v="9.2906682568261103E-4"/>
    <n v="1.7098241690672484"/>
    <n v="0.28800000000000003"/>
    <n v="0.46899999999999997"/>
    <n v="4.3899226798778347E-4"/>
    <n v="2.0588737368627043E-4"/>
  </r>
  <r>
    <n v="1701"/>
    <n v="0"/>
    <x v="2"/>
    <x v="3"/>
    <x v="4"/>
    <s v="62-304.520 (7), F.A.C."/>
    <x v="4"/>
    <x v="4"/>
    <x v="14"/>
    <n v="8320"/>
    <s v="Electrical power transmission lines"/>
    <n v="8320"/>
    <s v="City of West Melbourne   Brevard County"/>
    <n v="1"/>
    <n v="3.348700936184965E-4"/>
    <n v="2.4558622593179522E-3"/>
    <n v="3.0647976034219233E-4"/>
    <m/>
    <m/>
    <m/>
    <n v="2.4558622593179522E-3"/>
    <n v="2.4558622593179522E-3"/>
    <n v="1.1983832435844584"/>
    <n v="1"/>
    <n v="1"/>
    <n v="3.0647976034219233E-4"/>
    <n v="3.0647976034219233E-4"/>
  </r>
  <r>
    <n v="1699"/>
    <n v="0"/>
    <x v="2"/>
    <x v="3"/>
    <x v="4"/>
    <s v="62-304.520 (7), F.A.C."/>
    <x v="4"/>
    <x v="4"/>
    <x v="14"/>
    <n v="8320"/>
    <s v="Electrical power transmission lines"/>
    <n v="8320"/>
    <s v="City of Melbourne              City of West Melbourne   Brevard County"/>
    <n v="1"/>
    <n v="4.8448048503473451E-4"/>
    <n v="3.5530713588546748E-3"/>
    <n v="4.434061618923663E-4"/>
    <m/>
    <m/>
    <m/>
    <n v="3.5530713588546748E-3"/>
    <n v="3.5530713588546748E-3"/>
    <n v="1.7337866419649404"/>
    <n v="1"/>
    <n v="1"/>
    <n v="4.434061618923663E-4"/>
    <n v="4.434061618923663E-4"/>
  </r>
  <r>
    <n v="1700"/>
    <n v="0"/>
    <x v="2"/>
    <x v="3"/>
    <x v="4"/>
    <s v="62-304.520 (7), F.A.C."/>
    <x v="4"/>
    <x v="4"/>
    <x v="14"/>
    <n v="8320"/>
    <s v="Electrical power transmission lines"/>
    <n v="8320"/>
    <s v="City of Melbourne              City of West Melbourne   Brevard County       SJRWMD C-1 Diversion"/>
    <n v="3"/>
    <n v="2.4107741989277485E-3"/>
    <n v="5.5708561491699662E-3"/>
    <n v="1.2963659013333513E-3"/>
    <m/>
    <m/>
    <m/>
    <n v="1.9343250517951268E-2"/>
    <n v="5.5708561491699662E-3"/>
    <n v="8.221141438647237"/>
    <n v="0.28800000000000003"/>
    <n v="0.46899999999999997"/>
    <n v="2.7641063994314529E-3"/>
    <n v="1.2963659013333513E-3"/>
  </r>
  <r>
    <n v="1966"/>
    <n v="0"/>
    <x v="2"/>
    <x v="3"/>
    <x v="4"/>
    <s v="62-304.520 (7), F.A.C."/>
    <x v="4"/>
    <x v="4"/>
    <x v="6"/>
    <n v="8320"/>
    <s v="Electrical power transmission lines"/>
    <n v="8320"/>
    <s v="FDOT District 5                         City of Melbourne     City of Palm Bay            Brevard County"/>
    <n v="1"/>
    <n v="1.6640770032351766E-3"/>
    <n v="1.2033123316630326E-2"/>
    <n v="1.5393179252198561E-3"/>
    <m/>
    <m/>
    <m/>
    <n v="1.2033123316630326E-2"/>
    <n v="1.2033123316630326E-2"/>
    <n v="5.7667992927926344"/>
    <n v="1"/>
    <n v="1"/>
    <n v="1.5393179252198561E-3"/>
    <n v="1.5393179252198561E-3"/>
  </r>
  <r>
    <n v="4614"/>
    <n v="0"/>
    <x v="2"/>
    <x v="2"/>
    <x v="4"/>
    <s v="62-304.520 (7), F.A.C."/>
    <x v="4"/>
    <x v="4"/>
    <x v="19"/>
    <n v="8320"/>
    <s v="Electrical power transmission lines"/>
    <n v="8320"/>
    <s v="FWCD                                     Indian River County       FWCD"/>
    <n v="2"/>
    <n v="1.8306106393446174E-2"/>
    <n v="3.0804290428439105E-2"/>
    <n v="3.1855207726372301E-3"/>
    <m/>
    <m/>
    <m/>
    <n v="3.0804290428439105E-2"/>
    <n v="3.0804290428439105E-2"/>
    <n v="14.739940281752471"/>
    <n v="1"/>
    <n v="1"/>
    <n v="3.1855207726372301E-3"/>
    <n v="3.1855207726372301E-3"/>
  </r>
  <r>
    <n v="2151"/>
    <n v="0"/>
    <x v="2"/>
    <x v="3"/>
    <x v="4"/>
    <s v="62-304.520 (7), F.A.C."/>
    <x v="4"/>
    <x v="4"/>
    <x v="22"/>
    <n v="8320"/>
    <s v="Electrical power transmission lines"/>
    <n v="8320"/>
    <s v="MTWCD                   City of Melbourne                 Brevard County       SJRWMD C-1 Diversion"/>
    <n v="3"/>
    <n v="1.3157948074200424E-2"/>
    <n v="3.0126883659839256E-2"/>
    <n v="7.187188727035468E-3"/>
    <m/>
    <m/>
    <m/>
    <n v="0.10460723492999741"/>
    <n v="3.0126883659839256E-2"/>
    <n v="42.559931636325494"/>
    <n v="0.28800000000000003"/>
    <n v="0.46899999999999997"/>
    <n v="1.5324496219691831E-2"/>
    <n v="7.187188727035468E-3"/>
  </r>
  <r>
    <n v="754"/>
    <n v="0"/>
    <x v="2"/>
    <x v="3"/>
    <x v="4"/>
    <s v="62-304.520 (12), F.A.C."/>
    <x v="5"/>
    <x v="0"/>
    <x v="24"/>
    <n v="8320"/>
    <s v="Electrical power transmission lines"/>
    <n v="8320"/>
    <s v="Town of Grant-Valkaria                      Brevard County"/>
    <n v="1"/>
    <n v="6.8542685342721276E-3"/>
    <n v="6.4797212338275373E-2"/>
    <n v="9.445265067644459E-3"/>
    <m/>
    <m/>
    <m/>
    <n v="6.4797212338275373E-2"/>
    <n v="6.4797212338275373E-2"/>
    <n v="26.80141092729821"/>
    <n v="1"/>
    <n v="1"/>
    <n v="9.445265067644459E-3"/>
    <n v="9.445265067644459E-3"/>
  </r>
  <r>
    <n v="1964"/>
    <n v="0"/>
    <x v="2"/>
    <x v="3"/>
    <x v="4"/>
    <s v="62-304.520 (7), F.A.C."/>
    <x v="4"/>
    <x v="4"/>
    <x v="6"/>
    <n v="8320"/>
    <s v="Electrical power transmission lines"/>
    <n v="8320"/>
    <s v="FDOT District 5                              City of Palm Bay            Brevard County"/>
    <n v="2"/>
    <n v="1.9804446682414031E-2"/>
    <n v="0.15247406401344407"/>
    <n v="1.8863284381391395E-2"/>
    <m/>
    <m/>
    <m/>
    <n v="0.15247406401344407"/>
    <n v="0.15247406401344407"/>
    <n v="69.425585308588452"/>
    <n v="1"/>
    <n v="1"/>
    <n v="1.8863284381391395E-2"/>
    <n v="1.8863284381391395E-2"/>
  </r>
  <r>
    <n v="3148"/>
    <n v="0"/>
    <x v="2"/>
    <x v="4"/>
    <x v="4"/>
    <s v="62-304.520 (8), F.A.C."/>
    <x v="4"/>
    <x v="4"/>
    <x v="20"/>
    <n v="8320"/>
    <s v="Electrical power transmission lines"/>
    <n v="8320"/>
    <s v="IRFWCD                                      Indian River County"/>
    <n v="2"/>
    <n v="2.4898728255207239E-2"/>
    <n v="0.15267598731299803"/>
    <n v="1.6902930348893501E-2"/>
    <m/>
    <m/>
    <m/>
    <n v="0.15267598731299803"/>
    <n v="0.15267598731299803"/>
    <n v="70.464099029719975"/>
    <n v="1"/>
    <n v="1"/>
    <n v="1.6902930348893501E-2"/>
    <n v="1.6902930348893501E-2"/>
  </r>
  <r>
    <n v="3675"/>
    <n v="0"/>
    <x v="2"/>
    <x v="2"/>
    <x v="4"/>
    <s v="62-304.520 (7)(b),(19), F.A.C."/>
    <x v="4"/>
    <x v="4"/>
    <x v="20"/>
    <n v="8320"/>
    <s v="Electrical power transmission lines"/>
    <n v="8320"/>
    <s v="IRFWCD                                      Indian River County"/>
    <n v="2"/>
    <n v="3.0714833034593231E-2"/>
    <n v="0.15304269300121326"/>
    <n v="1.5867076665558158E-2"/>
    <m/>
    <m/>
    <m/>
    <n v="0.15304269300121326"/>
    <n v="0.15304269300121326"/>
    <n v="71.612413884229809"/>
    <n v="1"/>
    <n v="1"/>
    <n v="1.5867076665558158E-2"/>
    <n v="1.5867076665558158E-2"/>
  </r>
  <r>
    <n v="1965"/>
    <n v="0"/>
    <x v="2"/>
    <x v="3"/>
    <x v="4"/>
    <s v="62-304.520 (7), F.A.C."/>
    <x v="4"/>
    <x v="4"/>
    <x v="6"/>
    <n v="8320"/>
    <s v="Electrical power transmission lines"/>
    <n v="8320"/>
    <s v="FDOT District 5                         City of Melbourne                 Brevard County"/>
    <n v="3"/>
    <n v="2.156352911750074E-2"/>
    <n v="0.15659122706185249"/>
    <n v="2.0126985684350798E-2"/>
    <m/>
    <m/>
    <m/>
    <n v="0.15659122706185249"/>
    <n v="0.15659122706185249"/>
    <n v="74.940904541770038"/>
    <n v="1"/>
    <n v="1"/>
    <n v="2.0126985684350798E-2"/>
    <n v="2.0126985684350798E-2"/>
  </r>
  <r>
    <n v="1969"/>
    <n v="0"/>
    <x v="2"/>
    <x v="3"/>
    <x v="4"/>
    <s v="62-304.520 (7), F.A.C."/>
    <x v="4"/>
    <x v="4"/>
    <x v="6"/>
    <n v="8320"/>
    <s v="Electrical power transmission lines"/>
    <n v="8320"/>
    <s v="FDOT District 5      MTWCD                                 City of West Melbourne   Brevard County       SJRWMD C-1 Diversion"/>
    <n v="1"/>
    <n v="3.5831337259771875E-2"/>
    <n v="9.8825663810161529E-2"/>
    <n v="2.6356759156291716E-2"/>
    <m/>
    <m/>
    <m/>
    <n v="0.34314466600750526"/>
    <n v="9.8825663810161529E-2"/>
    <n v="137.09542327445831"/>
    <n v="0.28800000000000003"/>
    <n v="0.46899999999999997"/>
    <n v="5.6197780717039909E-2"/>
    <n v="2.6356759156291716E-2"/>
  </r>
  <r>
    <n v="1968"/>
    <n v="0"/>
    <x v="2"/>
    <x v="3"/>
    <x v="4"/>
    <s v="62-304.520 (7), F.A.C."/>
    <x v="4"/>
    <x v="4"/>
    <x v="6"/>
    <n v="8320"/>
    <s v="Electrical power transmission lines"/>
    <n v="8320"/>
    <s v="FDOT District 5      MTWCD                                    Brevard County       SJRWMD C-1 Diversion"/>
    <n v="1"/>
    <n v="5.3611173036686222E-2"/>
    <n v="0.1478638579571025"/>
    <n v="3.9435223016379646E-2"/>
    <m/>
    <m/>
    <m/>
    <n v="0.5134161734621614"/>
    <n v="0.1478638579571025"/>
    <n v="205.12342049696389"/>
    <n v="0.28800000000000003"/>
    <n v="0.46899999999999997"/>
    <n v="8.4083631164988584E-2"/>
    <n v="3.9435223016379646E-2"/>
  </r>
  <r>
    <n v="1963"/>
    <n v="0"/>
    <x v="2"/>
    <x v="3"/>
    <x v="4"/>
    <s v="62-304.520 (7), F.A.C."/>
    <x v="4"/>
    <x v="4"/>
    <x v="6"/>
    <n v="8320"/>
    <s v="Electrical power transmission lines"/>
    <n v="8320"/>
    <s v="FDOT District 5                                       City of West Melbourne   Brevard County       SJRWMD C-1 Diversion"/>
    <n v="6"/>
    <n v="0.12208487337617291"/>
    <n v="0.29512178886147228"/>
    <n v="6.2533615061528949E-2"/>
    <m/>
    <m/>
    <m/>
    <n v="1.0247284335467786"/>
    <n v="0.29512178886147228"/>
    <n v="457.82086443311113"/>
    <n v="0.28800000000000003"/>
    <n v="0.46899999999999997"/>
    <n v="0.13333393403311078"/>
    <n v="6.2533615061528949E-2"/>
  </r>
  <r>
    <n v="2313"/>
    <n v="0"/>
    <x v="2"/>
    <x v="3"/>
    <x v="4"/>
    <s v="62-304.520 (7), F.A.C."/>
    <x v="4"/>
    <x v="4"/>
    <x v="24"/>
    <n v="8320"/>
    <s v="Electrical power transmission lines"/>
    <n v="8320"/>
    <s v="Town of Grant-Valkaria    Town of Malabar                  Brevard County"/>
    <n v="1"/>
    <n v="7.3680659868706103E-2"/>
    <n v="0.50651494385227669"/>
    <n v="7.2605953925926114E-2"/>
    <m/>
    <m/>
    <m/>
    <n v="0.50651494385227669"/>
    <n v="0.50651494385227669"/>
    <n v="169.76144640904596"/>
    <n v="1"/>
    <n v="1"/>
    <n v="7.2605953925926114E-2"/>
    <n v="7.2605953925926114E-2"/>
  </r>
  <r>
    <n v="5038"/>
    <n v="0"/>
    <x v="2"/>
    <x v="5"/>
    <x v="5"/>
    <s v="C-25 and South Indian River Lagoon"/>
    <x v="5"/>
    <x v="5"/>
    <x v="30"/>
    <n v="8320"/>
    <s v="Electrical power transmission lines"/>
    <n v="8320"/>
    <s v="FPFWCD                                      St. Lucie County"/>
    <n v="2"/>
    <n v="0.14985548302908347"/>
    <n v="1.1073962758440912"/>
    <n v="0.14061847484444867"/>
    <m/>
    <m/>
    <m/>
    <n v="1.1073962758440912"/>
    <n v="1.1073962758440912"/>
    <n v="500.60332430316896"/>
    <n v="1"/>
    <n v="1"/>
    <n v="0.14061847484444867"/>
    <n v="0.14061847484444867"/>
  </r>
  <r>
    <n v="1962"/>
    <n v="0"/>
    <x v="2"/>
    <x v="3"/>
    <x v="4"/>
    <s v="62-304.520 (7), F.A.C."/>
    <x v="4"/>
    <x v="4"/>
    <x v="6"/>
    <n v="8320"/>
    <s v="Electrical power transmission lines"/>
    <n v="8320"/>
    <s v="FDOT District 5                                          Brevard County       SJRWMD C-1 Diversion"/>
    <n v="10"/>
    <n v="0.31067041443473387"/>
    <n v="0.87086673017022964"/>
    <n v="0.2207465788594424"/>
    <m/>
    <m/>
    <m/>
    <n v="3.0238428130910746"/>
    <n v="0.87086673017022964"/>
    <n v="1226.6853657044953"/>
    <n v="0.28800000000000003"/>
    <n v="0.46899999999999997"/>
    <n v="0.47067500822908831"/>
    <n v="0.2207465788594424"/>
  </r>
  <r>
    <n v="3759"/>
    <n v="0"/>
    <x v="2"/>
    <x v="2"/>
    <x v="4"/>
    <s v="62-304.520 (7)(b),(19), F.A.C."/>
    <x v="4"/>
    <x v="4"/>
    <x v="28"/>
    <n v="8320"/>
    <s v="Electrical power transmission lines"/>
    <n v="8320"/>
    <s v="VLWCD                                Indian River County"/>
    <n v="4"/>
    <n v="0.24788578815641921"/>
    <n v="1.459001774742174"/>
    <n v="0.14624797156348709"/>
    <m/>
    <m/>
    <m/>
    <n v="1.459001774742174"/>
    <n v="1.459001774742174"/>
    <n v="652.46942099089779"/>
    <n v="1"/>
    <n v="1"/>
    <n v="0.14624797156348709"/>
    <n v="0.14624797156348709"/>
  </r>
  <r>
    <n v="1371"/>
    <n v="0"/>
    <x v="2"/>
    <x v="3"/>
    <x v="4"/>
    <s v="62-304.520 (7), F.A.C."/>
    <x v="4"/>
    <x v="4"/>
    <x v="1"/>
    <n v="8320"/>
    <s v="Electrical power transmission lines"/>
    <n v="8320"/>
    <s v="Brevard County"/>
    <n v="3"/>
    <n v="0.24528913804852046"/>
    <n v="1.9153050706123069"/>
    <n v="0.23215873021001049"/>
    <m/>
    <m/>
    <m/>
    <n v="1.9153050706123069"/>
    <n v="1.9153050706123069"/>
    <n v="862.30055066525961"/>
    <n v="1"/>
    <n v="1"/>
    <n v="0.23215873021001049"/>
    <n v="0.23215873021001049"/>
  </r>
  <r>
    <n v="4612"/>
    <n v="0"/>
    <x v="2"/>
    <x v="2"/>
    <x v="4"/>
    <s v="62-304.520 (7), F.A.C."/>
    <x v="4"/>
    <x v="4"/>
    <x v="19"/>
    <n v="8320"/>
    <s v="Electrical power transmission lines"/>
    <n v="8320"/>
    <s v="FWCD                                      Brevard County"/>
    <n v="6"/>
    <n v="0.60097213982839603"/>
    <n v="2.1626098377730694"/>
    <n v="0.28778060776562114"/>
    <m/>
    <m/>
    <m/>
    <n v="2.1626098377730694"/>
    <n v="2.1626098377730694"/>
    <n v="1094.2531079797429"/>
    <n v="1"/>
    <n v="1"/>
    <n v="0.28778060776562114"/>
    <n v="0.28778060776562114"/>
  </r>
  <r>
    <n v="4373"/>
    <n v="0"/>
    <x v="2"/>
    <x v="2"/>
    <x v="4"/>
    <s v="62-304.520 (7), F.A.C."/>
    <x v="4"/>
    <x v="4"/>
    <x v="16"/>
    <n v="8320"/>
    <s v="Electrical power transmission lines"/>
    <n v="8320"/>
    <s v="City of Sebastian      Indian River County"/>
    <n v="7"/>
    <n v="0.32705384379435909"/>
    <n v="2.6180260217791291"/>
    <n v="0.35514539865058664"/>
    <m/>
    <m/>
    <m/>
    <n v="2.6180260217791291"/>
    <n v="2.6180260217791291"/>
    <n v="1241.5280654885189"/>
    <n v="1"/>
    <n v="1"/>
    <n v="0.35514539865058664"/>
    <n v="0.35514539865058664"/>
  </r>
  <r>
    <n v="1454"/>
    <n v="0"/>
    <x v="2"/>
    <x v="3"/>
    <x v="4"/>
    <s v="62-304.520 (7), F.A.C."/>
    <x v="4"/>
    <x v="4"/>
    <x v="8"/>
    <n v="8320"/>
    <s v="Electrical power transmission lines"/>
    <n v="8320"/>
    <s v="City of Melbourne     City of Palm Bay            Brevard County"/>
    <n v="16"/>
    <n v="0.55942823382790774"/>
    <n v="3.5595837413926095"/>
    <n v="0.51225011865811887"/>
    <m/>
    <m/>
    <m/>
    <n v="3.5595837413926095"/>
    <n v="3.5595837413926095"/>
    <n v="1856.7728025863689"/>
    <n v="1"/>
    <n v="1"/>
    <n v="0.51225011865811887"/>
    <n v="0.51225011865811887"/>
  </r>
  <r>
    <n v="4613"/>
    <n v="0"/>
    <x v="2"/>
    <x v="2"/>
    <x v="4"/>
    <s v="62-304.520 (7), F.A.C."/>
    <x v="4"/>
    <x v="4"/>
    <x v="19"/>
    <n v="8320"/>
    <s v="Electrical power transmission lines"/>
    <n v="8320"/>
    <s v="FWCD                                     Indian River County"/>
    <n v="11"/>
    <n v="1.2686688400037092"/>
    <n v="3.979025955028193"/>
    <n v="0.42414256644811749"/>
    <m/>
    <m/>
    <m/>
    <n v="3.979025955028193"/>
    <n v="3.979025955028193"/>
    <n v="1941.0154723773533"/>
    <n v="1"/>
    <n v="1"/>
    <n v="0.42414256644811749"/>
    <n v="0.42414256644811749"/>
  </r>
  <r>
    <n v="4534"/>
    <n v="0"/>
    <x v="2"/>
    <x v="2"/>
    <x v="4"/>
    <s v="62-304.520 (7), F.A.C."/>
    <x v="4"/>
    <x v="4"/>
    <x v="6"/>
    <n v="8320"/>
    <s v="Electrical power transmission lines"/>
    <n v="8320"/>
    <s v="FDOT District 5                    Town of Grant-Valkaria                      Brevard County"/>
    <n v="7"/>
    <n v="0.60302740216541173"/>
    <n v="4.2482148196142608"/>
    <n v="0.51730553471820884"/>
    <m/>
    <m/>
    <m/>
    <n v="4.2482148196142608"/>
    <n v="4.2482148196142608"/>
    <n v="1898.5984519075878"/>
    <n v="1"/>
    <n v="1"/>
    <n v="0.51730553471820884"/>
    <n v="0.51730553471820884"/>
  </r>
  <r>
    <n v="2148"/>
    <n v="0"/>
    <x v="2"/>
    <x v="3"/>
    <x v="4"/>
    <s v="62-304.520 (7), F.A.C."/>
    <x v="4"/>
    <x v="4"/>
    <x v="22"/>
    <n v="8320"/>
    <s v="Electrical power transmission lines"/>
    <n v="8320"/>
    <s v="MTWCD                                    Brevard County       SJRWMD C-1 Diversion"/>
    <n v="40"/>
    <n v="1.7867070798157938"/>
    <n v="4.138994502203067"/>
    <n v="0.94807199882143323"/>
    <m/>
    <m/>
    <m/>
    <n v="14.371508688205092"/>
    <n v="4.138994502203067"/>
    <n v="6103.9242167376051"/>
    <n v="0.28800000000000003"/>
    <n v="0.46899999999999997"/>
    <n v="2.0214754772312009"/>
    <n v="0.94807199882143323"/>
  </r>
  <r>
    <n v="2149"/>
    <n v="0"/>
    <x v="2"/>
    <x v="3"/>
    <x v="4"/>
    <s v="62-304.520 (7), F.A.C."/>
    <x v="4"/>
    <x v="4"/>
    <x v="22"/>
    <n v="8320"/>
    <s v="Electrical power transmission lines"/>
    <n v="8320"/>
    <s v="MTWCD                                 City of West Melbourne   Brevard County       SJRWMD C-1 Diversion"/>
    <n v="35"/>
    <n v="1.8915579687867037"/>
    <n v="4.6198361310583431"/>
    <n v="1.0755752454297456"/>
    <m/>
    <m/>
    <m/>
    <n v="16.041097677285912"/>
    <n v="4.6198361310583431"/>
    <n v="6979.7617269212724"/>
    <n v="0.28800000000000003"/>
    <n v="0.46899999999999997"/>
    <n v="2.2933374102979651"/>
    <n v="1.0755752454297456"/>
  </r>
  <r>
    <n v="3760"/>
    <n v="0"/>
    <x v="2"/>
    <x v="2"/>
    <x v="4"/>
    <s v="62-304.520 (7)(b),(19), F.A.C."/>
    <x v="4"/>
    <x v="4"/>
    <x v="28"/>
    <n v="8320"/>
    <s v="Electrical power transmission lines"/>
    <n v="8320"/>
    <s v="VLWCD          City of Fellsmere                      Indian River County"/>
    <n v="58"/>
    <n v="4.6042864060305275"/>
    <n v="23.566606192836019"/>
    <n v="2.5471397500809561"/>
    <m/>
    <m/>
    <m/>
    <n v="23.566606192836019"/>
    <n v="23.566606192836019"/>
    <n v="10807.946489497797"/>
    <n v="1"/>
    <n v="1"/>
    <n v="2.5471397500809561"/>
    <n v="2.5471397500809561"/>
  </r>
  <r>
    <n v="1453"/>
    <n v="0"/>
    <x v="2"/>
    <x v="3"/>
    <x v="4"/>
    <s v="62-304.520 (7), F.A.C."/>
    <x v="4"/>
    <x v="4"/>
    <x v="8"/>
    <n v="8320"/>
    <s v="Electrical power transmission lines"/>
    <n v="8320"/>
    <s v="City of Melbourne                 Brevard County       SJRWMD C-1 Diversion"/>
    <n v="69"/>
    <n v="8.6271655992319243"/>
    <n v="18.961361623098163"/>
    <n v="4.0095773016961624"/>
    <m/>
    <m/>
    <m/>
    <n v="65.838061191313059"/>
    <n v="18.961361623098163"/>
    <n v="28692.604936102958"/>
    <n v="0.28800000000000003"/>
    <n v="0.46899999999999997"/>
    <n v="8.549205334106956"/>
    <n v="4.0095773016961624"/>
  </r>
  <r>
    <n v="4533"/>
    <n v="0"/>
    <x v="2"/>
    <x v="2"/>
    <x v="4"/>
    <s v="62-304.520 (7), F.A.C."/>
    <x v="4"/>
    <x v="4"/>
    <x v="6"/>
    <n v="8320"/>
    <s v="Electrical power transmission lines"/>
    <n v="8320"/>
    <s v="FDOT District 5                              City of Palm Bay            Brevard County"/>
    <n v="62"/>
    <n v="5.8244249547732094"/>
    <n v="35.773719056305453"/>
    <n v="4.1883319506031675"/>
    <m/>
    <m/>
    <m/>
    <n v="35.773719056305453"/>
    <n v="35.773719056305453"/>
    <n v="16273.060368440167"/>
    <n v="1"/>
    <n v="1"/>
    <n v="4.1883319506031675"/>
    <n v="4.1883319506031675"/>
  </r>
  <r>
    <n v="1372"/>
    <n v="0"/>
    <x v="2"/>
    <x v="3"/>
    <x v="4"/>
    <s v="62-304.520 (7), F.A.C."/>
    <x v="4"/>
    <x v="4"/>
    <x v="1"/>
    <n v="8320"/>
    <s v="Electrical power transmission lines"/>
    <n v="8320"/>
    <s v="Brevard County       SJRWMD C-1 Diversion"/>
    <n v="108"/>
    <n v="13.027103507013051"/>
    <n v="28.354037747929024"/>
    <n v="6.1695724046024472"/>
    <m/>
    <m/>
    <m/>
    <n v="98.451519958086877"/>
    <n v="28.354037747929024"/>
    <n v="43748.430012984238"/>
    <n v="0.28800000000000003"/>
    <n v="0.46899999999999997"/>
    <n v="13.154738602563853"/>
    <n v="6.1695724046024472"/>
  </r>
  <r>
    <n v="3578"/>
    <n v="0"/>
    <x v="2"/>
    <x v="2"/>
    <x v="4"/>
    <s v="62-304.520 (7)(b),(19), F.A.C."/>
    <x v="4"/>
    <x v="4"/>
    <x v="18"/>
    <n v="8320"/>
    <s v="Electrical power transmission lines"/>
    <n v="8320"/>
    <s v="FDOT District 4                 City of Fellsmere                      Indian River County"/>
    <n v="111"/>
    <n v="10.491545363617059"/>
    <n v="62.962130283186177"/>
    <n v="7.7012360936243294"/>
    <m/>
    <m/>
    <m/>
    <n v="62.962130283186177"/>
    <n v="62.962130283186177"/>
    <n v="28154.260079610071"/>
    <n v="1"/>
    <n v="1"/>
    <n v="7.7012360936243294"/>
    <n v="7.7012360936243294"/>
  </r>
  <r>
    <n v="1967"/>
    <n v="0"/>
    <x v="2"/>
    <x v="3"/>
    <x v="4"/>
    <s v="62-304.520 (7), F.A.C."/>
    <x v="4"/>
    <x v="4"/>
    <x v="6"/>
    <n v="8320"/>
    <s v="Electrical power transmission lines"/>
    <n v="8320"/>
    <s v="FDOT District 5                    Town of Grant-Valkaria                      Brevard County"/>
    <n v="92"/>
    <n v="9.8886099261882805"/>
    <n v="66.282538160409374"/>
    <n v="7.9229173635221208"/>
    <m/>
    <m/>
    <m/>
    <n v="66.282538160409374"/>
    <n v="66.282538160409374"/>
    <n v="29892.220634222238"/>
    <n v="1"/>
    <n v="1"/>
    <n v="7.9229173635221208"/>
    <n v="7.9229173635221208"/>
  </r>
  <r>
    <n v="4777"/>
    <n v="0"/>
    <x v="2"/>
    <x v="2"/>
    <x v="4"/>
    <s v="62-304.520 (7), F.A.C."/>
    <x v="4"/>
    <x v="4"/>
    <x v="24"/>
    <n v="8320"/>
    <s v="Electrical power transmission lines"/>
    <n v="8320"/>
    <s v="Town of Grant-Valkaria                      Brevard County"/>
    <n v="132"/>
    <n v="13.123045410540474"/>
    <n v="68.485745136726209"/>
    <n v="7.6897669951206469"/>
    <m/>
    <m/>
    <m/>
    <n v="68.485745136726209"/>
    <n v="68.485745136726209"/>
    <n v="31954.722181217436"/>
    <n v="1"/>
    <n v="1"/>
    <n v="7.6897669951206469"/>
    <n v="7.6897669951206469"/>
  </r>
  <r>
    <n v="2417"/>
    <n v="0"/>
    <x v="2"/>
    <x v="3"/>
    <x v="4"/>
    <s v="62-304.520 (7), F.A.C."/>
    <x v="4"/>
    <x v="4"/>
    <x v="26"/>
    <n v="8320"/>
    <s v="Electrical power transmission lines"/>
    <n v="8320"/>
    <s v="Town of Malabar                  Brevard County"/>
    <n v="105"/>
    <n v="16.326117225857509"/>
    <n v="75.313455805542603"/>
    <n v="7.307202707586292"/>
    <m/>
    <m/>
    <m/>
    <n v="75.313455805542603"/>
    <n v="75.313455805542603"/>
    <n v="35642.622828760024"/>
    <n v="1"/>
    <n v="1"/>
    <n v="7.307202707586292"/>
    <n v="7.307202707586292"/>
  </r>
  <r>
    <n v="2986"/>
    <n v="0"/>
    <x v="2"/>
    <x v="4"/>
    <x v="4"/>
    <s v="62-304.520 (8), F.A.C."/>
    <x v="4"/>
    <x v="4"/>
    <x v="12"/>
    <n v="8320"/>
    <s v="Electrical power transmission lines"/>
    <n v="8320"/>
    <s v="Indian River County"/>
    <n v="72"/>
    <n v="14.202952431199503"/>
    <n v="80.935599509434866"/>
    <n v="9.74941257642263"/>
    <m/>
    <m/>
    <m/>
    <n v="80.935599509434866"/>
    <n v="80.935599509434866"/>
    <n v="39182.373296015016"/>
    <n v="1"/>
    <n v="1"/>
    <n v="9.74941257642263"/>
    <n v="9.74941257642263"/>
  </r>
  <r>
    <n v="1598"/>
    <n v="0"/>
    <x v="2"/>
    <x v="3"/>
    <x v="4"/>
    <s v="62-304.520 (7), F.A.C."/>
    <x v="4"/>
    <x v="4"/>
    <x v="15"/>
    <n v="8320"/>
    <s v="Electrical power transmission lines"/>
    <n v="8320"/>
    <s v="City of Palm Bay            Brevard County"/>
    <n v="73"/>
    <n v="14.576561758498466"/>
    <n v="107.74170659311365"/>
    <n v="14.387522587835097"/>
    <m/>
    <m/>
    <m/>
    <n v="107.74170659311365"/>
    <n v="107.74170659311365"/>
    <n v="48651.212662520011"/>
    <n v="1"/>
    <n v="1"/>
    <n v="14.387522587835097"/>
    <n v="14.387522587835097"/>
  </r>
  <r>
    <n v="1452"/>
    <n v="0"/>
    <x v="2"/>
    <x v="3"/>
    <x v="4"/>
    <s v="62-304.520 (7), F.A.C."/>
    <x v="4"/>
    <x v="4"/>
    <x v="8"/>
    <n v="8320"/>
    <s v="Electrical power transmission lines"/>
    <n v="8320"/>
    <s v="City of Melbourne                 Brevard County"/>
    <n v="82"/>
    <n v="15.219451160997471"/>
    <n v="107.84225603537165"/>
    <n v="14.181649723455447"/>
    <m/>
    <m/>
    <m/>
    <n v="107.84225603537165"/>
    <n v="107.84225603537165"/>
    <n v="51927.972322851274"/>
    <n v="1"/>
    <n v="1"/>
    <n v="14.181649723455447"/>
    <n v="14.181649723455447"/>
  </r>
  <r>
    <n v="2150"/>
    <n v="0"/>
    <x v="2"/>
    <x v="3"/>
    <x v="4"/>
    <s v="62-304.520 (7), F.A.C."/>
    <x v="4"/>
    <x v="4"/>
    <x v="22"/>
    <n v="8320"/>
    <s v="Electrical power transmission lines"/>
    <n v="8320"/>
    <s v="MTWCD                        City of Palm Bay            Brevard County       SJRWMD C-1 Diversion"/>
    <n v="477"/>
    <n v="44.249618179144392"/>
    <n v="76.210178768939002"/>
    <n v="14.959388562196603"/>
    <m/>
    <m/>
    <m/>
    <n v="264.61867628103818"/>
    <n v="76.210178768939002"/>
    <n v="123977.08537023893"/>
    <n v="0.28800000000000003"/>
    <n v="0.46899999999999997"/>
    <n v="31.896350878884014"/>
    <n v="14.959388562196603"/>
  </r>
  <r>
    <n v="4532"/>
    <n v="0"/>
    <x v="2"/>
    <x v="2"/>
    <x v="4"/>
    <s v="62-304.520 (7), F.A.C."/>
    <x v="4"/>
    <x v="4"/>
    <x v="6"/>
    <n v="8320"/>
    <s v="Electrical power transmission lines"/>
    <n v="8320"/>
    <s v="FDOT District 5                                          Brevard County"/>
    <n v="155"/>
    <n v="23.042476219060084"/>
    <n v="129.52590549668889"/>
    <n v="15.353758824918673"/>
    <m/>
    <m/>
    <m/>
    <n v="129.52590549668889"/>
    <n v="129.52590549668889"/>
    <n v="59079.592719552129"/>
    <n v="1"/>
    <n v="1"/>
    <n v="15.353758824918673"/>
    <n v="15.353758824918673"/>
  </r>
  <r>
    <n v="1702"/>
    <n v="0"/>
    <x v="2"/>
    <x v="3"/>
    <x v="4"/>
    <s v="62-304.520 (7), F.A.C."/>
    <x v="4"/>
    <x v="4"/>
    <x v="14"/>
    <n v="8320"/>
    <s v="Electrical power transmission lines"/>
    <n v="8320"/>
    <s v="City of West Melbourne   Brevard County       SJRWMD C-1 Diversion"/>
    <n v="145"/>
    <n v="41.683711032399948"/>
    <n v="81.156145107825353"/>
    <n v="16.095676834001893"/>
    <m/>
    <m/>
    <m/>
    <n v="281.79217051328243"/>
    <n v="81.156145107825353"/>
    <n v="137114.97527411772"/>
    <n v="0.28800000000000003"/>
    <n v="0.46899999999999997"/>
    <n v="34.319140371006171"/>
    <n v="16.095676834001893"/>
  </r>
  <r>
    <n v="4290"/>
    <n v="0"/>
    <x v="2"/>
    <x v="2"/>
    <x v="4"/>
    <s v="62-304.520 (7), F.A.C."/>
    <x v="4"/>
    <x v="4"/>
    <x v="15"/>
    <n v="8320"/>
    <s v="Electrical power transmission lines"/>
    <n v="8320"/>
    <s v="City of Palm Bay            Brevard County"/>
    <n v="141"/>
    <n v="25.223296137803029"/>
    <n v="139.37571452007799"/>
    <n v="16.576886645180739"/>
    <m/>
    <m/>
    <m/>
    <n v="139.37571452007799"/>
    <n v="139.37571452007799"/>
    <n v="66260.530968970575"/>
    <n v="1"/>
    <n v="1"/>
    <n v="16.576886645180739"/>
    <n v="16.576886645180739"/>
  </r>
  <r>
    <n v="2312"/>
    <n v="0"/>
    <x v="2"/>
    <x v="3"/>
    <x v="4"/>
    <s v="62-304.520 (7), F.A.C."/>
    <x v="4"/>
    <x v="4"/>
    <x v="24"/>
    <n v="8320"/>
    <s v="Electrical power transmission lines"/>
    <n v="8320"/>
    <s v="Town of Grant-Valkaria                      Brevard County"/>
    <n v="215"/>
    <n v="28.682291905689606"/>
    <n v="158.3458730467697"/>
    <n v="18.856015020497491"/>
    <m/>
    <m/>
    <m/>
    <n v="158.3458730467697"/>
    <n v="158.3458730467697"/>
    <n v="74403.496693762063"/>
    <n v="1"/>
    <n v="1"/>
    <n v="18.856015020497491"/>
    <n v="18.856015020497491"/>
  </r>
  <r>
    <n v="3659"/>
    <n v="0"/>
    <x v="2"/>
    <x v="2"/>
    <x v="4"/>
    <s v="62-304.520 (7)(b),(19), F.A.C."/>
    <x v="4"/>
    <x v="4"/>
    <x v="12"/>
    <n v="8320"/>
    <s v="Electrical power transmission lines"/>
    <n v="8320"/>
    <s v="Indian River County"/>
    <n v="263"/>
    <n v="58.84659369876811"/>
    <n v="226.52623248918346"/>
    <n v="23.794772738667785"/>
    <m/>
    <m/>
    <m/>
    <n v="226.52623248918346"/>
    <n v="226.52623248918346"/>
    <n v="104259.15291021569"/>
    <n v="1"/>
    <n v="1"/>
    <n v="23.794772738667785"/>
    <n v="23.794772738667785"/>
  </r>
  <r>
    <n v="4696"/>
    <n v="0"/>
    <x v="2"/>
    <x v="2"/>
    <x v="4"/>
    <s v="62-304.520 (7), F.A.C."/>
    <x v="4"/>
    <x v="4"/>
    <x v="12"/>
    <n v="8320"/>
    <s v="Electrical power transmission lines"/>
    <n v="8320"/>
    <s v="Indian River County"/>
    <n v="264"/>
    <n v="63.307462964767623"/>
    <n v="237.50413256840449"/>
    <n v="25.52352925818338"/>
    <m/>
    <m/>
    <m/>
    <n v="237.50413256840449"/>
    <n v="237.50413256840449"/>
    <n v="111938.93654918041"/>
    <n v="1"/>
    <n v="1"/>
    <n v="25.52352925818338"/>
    <n v="25.52352925818338"/>
  </r>
  <r>
    <n v="4174"/>
    <n v="0"/>
    <x v="2"/>
    <x v="2"/>
    <x v="4"/>
    <s v="62-304.520 (7), F.A.C."/>
    <x v="4"/>
    <x v="4"/>
    <x v="1"/>
    <n v="8320"/>
    <s v="Electrical power transmission lines"/>
    <n v="8320"/>
    <s v="Brevard County"/>
    <n v="740"/>
    <n v="134.48994825890873"/>
    <n v="581.89102814651142"/>
    <n v="60.901535469201349"/>
    <m/>
    <m/>
    <m/>
    <n v="581.89102814651142"/>
    <n v="581.89102814651142"/>
    <n v="268029.58369536535"/>
    <n v="1"/>
    <n v="1"/>
    <n v="60.901535469201349"/>
    <n v="60.901535469201349"/>
  </r>
  <r>
    <n v="3474"/>
    <n v="0"/>
    <x v="2"/>
    <x v="2"/>
    <x v="4"/>
    <s v="62-304.520 (7)(b),(19), F.A.C."/>
    <x v="4"/>
    <x v="4"/>
    <x v="13"/>
    <n v="8320"/>
    <s v="Electrical power transmission lines"/>
    <n v="8320"/>
    <s v="City of Fellsmere                      Indian River County"/>
    <n v="727"/>
    <n v="140.24173275540721"/>
    <n v="666.80202039891822"/>
    <n v="72.130397006959313"/>
    <m/>
    <m/>
    <m/>
    <n v="666.80202039891822"/>
    <n v="666.80202039891822"/>
    <n v="308337.99111962348"/>
    <n v="1"/>
    <n v="1"/>
    <n v="72.130397006959313"/>
    <n v="72.130397006959313"/>
  </r>
  <r>
    <n v="1599"/>
    <n v="0"/>
    <x v="2"/>
    <x v="3"/>
    <x v="4"/>
    <s v="62-304.520 (7), F.A.C."/>
    <x v="4"/>
    <x v="4"/>
    <x v="15"/>
    <n v="8320"/>
    <s v="Electrical power transmission lines"/>
    <n v="8320"/>
    <s v="City of Palm Bay            Brevard County       SJRWMD C-1 Diversion"/>
    <n v="1079"/>
    <n v="209.57935785903305"/>
    <n v="438.79193441618872"/>
    <n v="89.781920058276995"/>
    <m/>
    <m/>
    <m/>
    <n v="1523.5831056117663"/>
    <n v="438.79193441618872"/>
    <n v="711002.89753465995"/>
    <n v="0.28800000000000003"/>
    <n v="0.46899999999999997"/>
    <n v="191.43266536946055"/>
    <n v="89.781920058276995"/>
  </r>
  <r>
    <n v="3837"/>
    <n v="0"/>
    <x v="2"/>
    <x v="2"/>
    <x v="4"/>
    <s v="62-304.520 (7)(b),(20), F.A.C."/>
    <x v="4"/>
    <x v="4"/>
    <x v="12"/>
    <n v="8330"/>
    <s v="Water supply plants"/>
    <n v="8330"/>
    <s v="Indian River County"/>
    <n v="1"/>
    <n v="9.7682747650997478E-3"/>
    <n v="8.598379055730232E-2"/>
    <n v="1.1609319071233576E-2"/>
    <m/>
    <m/>
    <m/>
    <n v="8.598379055730232E-2"/>
    <n v="8.598379055730232E-2"/>
    <n v="37.524139979303882"/>
    <n v="1"/>
    <n v="1"/>
    <n v="1.1609319071233576E-2"/>
    <n v="1.1609319071233576E-2"/>
  </r>
  <r>
    <n v="2152"/>
    <n v="0"/>
    <x v="2"/>
    <x v="3"/>
    <x v="4"/>
    <s v="62-304.520 (7), F.A.C."/>
    <x v="4"/>
    <x v="4"/>
    <x v="22"/>
    <n v="8330"/>
    <s v="Water supply plants"/>
    <n v="8330"/>
    <s v="MTWCD                        City of Palm Bay            Brevard County       SJRWMD C-1 Diversion"/>
    <n v="2"/>
    <n v="3.9890786962670288E-2"/>
    <n v="9.662424637758267E-2"/>
    <n v="2.1967326622688018E-2"/>
    <m/>
    <m/>
    <m/>
    <n v="0.33550085547771757"/>
    <n v="9.662424637758267E-2"/>
    <n v="164.2833599612166"/>
    <n v="0.28800000000000003"/>
    <n v="0.46899999999999997"/>
    <n v="4.6838649515326264E-2"/>
    <n v="2.1967326622688018E-2"/>
  </r>
  <r>
    <n v="1600"/>
    <n v="0"/>
    <x v="2"/>
    <x v="3"/>
    <x v="4"/>
    <s v="62-304.520 (7), F.A.C."/>
    <x v="4"/>
    <x v="4"/>
    <x v="15"/>
    <n v="8330"/>
    <s v="Water supply plants"/>
    <n v="8330"/>
    <s v="City of Palm Bay            Brevard County"/>
    <n v="2"/>
    <n v="2.1592808170157341E-2"/>
    <n v="0.17368719905433111"/>
    <n v="2.4443502421205979E-2"/>
    <m/>
    <m/>
    <m/>
    <n v="0.17368719905433111"/>
    <n v="0.17368719905433111"/>
    <n v="81.299437757146421"/>
    <n v="1"/>
    <n v="1"/>
    <n v="2.4443502421205979E-2"/>
    <n v="2.4443502421205979E-2"/>
  </r>
  <r>
    <n v="1703"/>
    <n v="0"/>
    <x v="2"/>
    <x v="3"/>
    <x v="4"/>
    <s v="62-304.520 (7), F.A.C."/>
    <x v="4"/>
    <x v="4"/>
    <x v="14"/>
    <n v="8330"/>
    <s v="Water supply plants"/>
    <n v="8330"/>
    <s v="City of West Melbourne   Brevard County       SJRWMD C-1 Diversion"/>
    <n v="3"/>
    <n v="6.2971185920647266E-2"/>
    <n v="0.18584148687120586"/>
    <n v="4.1060668910375055E-2"/>
    <m/>
    <m/>
    <m/>
    <n v="0.64528294052502022"/>
    <n v="0.18584148687120586"/>
    <n v="259.02510612937022"/>
    <n v="0.28800000000000003"/>
    <n v="0.46899999999999997"/>
    <n v="8.7549400661780505E-2"/>
    <n v="4.1060668910375055E-2"/>
  </r>
  <r>
    <n v="2721"/>
    <n v="0"/>
    <x v="2"/>
    <x v="4"/>
    <x v="4"/>
    <s v="62-304.520 (8), F.A.C."/>
    <x v="4"/>
    <x v="4"/>
    <x v="17"/>
    <n v="8330"/>
    <s v="Water supply plants"/>
    <n v="8330"/>
    <s v="City of Vero Beach    Indian River County"/>
    <n v="3"/>
    <n v="9.9642705070733362E-2"/>
    <n v="0.9153908565070088"/>
    <n v="0.12645757903159272"/>
    <m/>
    <m/>
    <m/>
    <n v="0.9153908565070088"/>
    <n v="0.9153908565070088"/>
    <n v="404.46183356801805"/>
    <n v="1"/>
    <n v="1"/>
    <n v="0.12645757903159272"/>
    <n v="0.12645757903159272"/>
  </r>
  <r>
    <n v="3221"/>
    <n v="0"/>
    <x v="2"/>
    <x v="4"/>
    <x v="4"/>
    <s v="62-304.520 (8), F.A.C."/>
    <x v="4"/>
    <x v="4"/>
    <x v="25"/>
    <n v="8330"/>
    <s v="Water supply plants"/>
    <n v="8330"/>
    <s v="Town of Indian River Shores                  Indian River County"/>
    <n v="6"/>
    <n v="0.65435847267571079"/>
    <n v="5.2652298319825022"/>
    <n v="0.7600240140662391"/>
    <m/>
    <m/>
    <m/>
    <n v="5.2652298319825022"/>
    <n v="5.2652298319825022"/>
    <n v="2529.5318415013289"/>
    <n v="1"/>
    <n v="1"/>
    <n v="0.7600240140662391"/>
    <n v="0.7600240140662391"/>
  </r>
  <r>
    <n v="4374"/>
    <n v="0"/>
    <x v="2"/>
    <x v="2"/>
    <x v="4"/>
    <s v="62-304.520 (7), F.A.C."/>
    <x v="4"/>
    <x v="4"/>
    <x v="16"/>
    <n v="8330"/>
    <s v="Water supply plants"/>
    <n v="8330"/>
    <s v="City of Sebastian      Indian River County"/>
    <n v="5"/>
    <n v="0.69093567947580903"/>
    <n v="5.88638310408514"/>
    <n v="0.83963701594830431"/>
    <m/>
    <m/>
    <m/>
    <n v="5.88638310408514"/>
    <n v="5.88638310408514"/>
    <n v="2764.5815922094034"/>
    <n v="1"/>
    <n v="1"/>
    <n v="0.83963701594830431"/>
    <n v="0.83963701594830431"/>
  </r>
  <r>
    <n v="3801"/>
    <n v="0"/>
    <x v="2"/>
    <x v="2"/>
    <x v="4"/>
    <s v="62-304.520 (7)(b),(20), F.A.C."/>
    <x v="4"/>
    <x v="4"/>
    <x v="1"/>
    <n v="8330"/>
    <s v="Water supply plants"/>
    <n v="8330"/>
    <s v="Brevard County"/>
    <n v="4"/>
    <n v="0.71126296226549601"/>
    <n v="6.3937644312069102"/>
    <n v="0.86562281947651398"/>
    <m/>
    <m/>
    <m/>
    <n v="6.3937644312069102"/>
    <n v="6.3937644312069102"/>
    <n v="2749.0824849228197"/>
    <n v="1"/>
    <n v="1"/>
    <n v="0.86562281947651398"/>
    <n v="0.86562281947651398"/>
  </r>
  <r>
    <n v="4226"/>
    <n v="0"/>
    <x v="2"/>
    <x v="2"/>
    <x v="4"/>
    <s v="62-304.520 (7), F.A.C."/>
    <x v="4"/>
    <x v="4"/>
    <x v="13"/>
    <n v="8330"/>
    <s v="Water supply plants"/>
    <n v="8330"/>
    <s v="City of Fellsmere                      Indian River County"/>
    <n v="8"/>
    <n v="0.8174839845636408"/>
    <n v="6.7430888173553551"/>
    <n v="0.95070714839961323"/>
    <m/>
    <m/>
    <m/>
    <n v="6.7430888173553551"/>
    <n v="6.7430888173553551"/>
    <n v="3153.2340504260033"/>
    <n v="1"/>
    <n v="1"/>
    <n v="0.95070714839961323"/>
    <n v="0.95070714839961323"/>
  </r>
  <r>
    <n v="885"/>
    <n v="0"/>
    <x v="2"/>
    <x v="3"/>
    <x v="4"/>
    <s v="62-304.520 (7)(b),(16), F.A.C."/>
    <x v="4"/>
    <x v="4"/>
    <x v="8"/>
    <n v="8330"/>
    <s v="Water supply plants"/>
    <n v="8330"/>
    <s v="City of Melbourne                 Brevard County"/>
    <n v="4"/>
    <n v="0.77966708410858365"/>
    <n v="7.2799963730081458"/>
    <n v="1.0481955101706426"/>
    <m/>
    <m/>
    <m/>
    <n v="7.2799963730081458"/>
    <n v="7.2799963730081458"/>
    <n v="3245.5073195793484"/>
    <n v="1"/>
    <n v="1"/>
    <n v="1.0481955101706426"/>
    <n v="1.0481955101706426"/>
  </r>
  <r>
    <n v="2987"/>
    <n v="0"/>
    <x v="2"/>
    <x v="4"/>
    <x v="4"/>
    <s v="62-304.520 (8), F.A.C."/>
    <x v="4"/>
    <x v="4"/>
    <x v="12"/>
    <n v="8330"/>
    <s v="Water supply plants"/>
    <n v="8330"/>
    <s v="Indian River County"/>
    <n v="16"/>
    <n v="1.155121036748521"/>
    <n v="9.925325702501901"/>
    <n v="1.3833831960049889"/>
    <m/>
    <m/>
    <m/>
    <n v="9.925325702501901"/>
    <n v="9.925325702501901"/>
    <n v="4700.787455959311"/>
    <n v="1"/>
    <n v="1"/>
    <n v="1.3833831960049889"/>
    <n v="1.3833831960049889"/>
  </r>
  <r>
    <n v="1373"/>
    <n v="0"/>
    <x v="2"/>
    <x v="3"/>
    <x v="4"/>
    <s v="62-304.520 (7), F.A.C."/>
    <x v="4"/>
    <x v="4"/>
    <x v="1"/>
    <n v="8330"/>
    <s v="Water supply plants"/>
    <n v="8330"/>
    <s v="Brevard County"/>
    <n v="18"/>
    <n v="2.4660548162913352"/>
    <n v="16.436642750187357"/>
    <n v="2.3969697489677957"/>
    <m/>
    <m/>
    <m/>
    <n v="16.436642750187357"/>
    <n v="16.436642750187357"/>
    <n v="7966.3570498248528"/>
    <n v="1"/>
    <n v="1"/>
    <n v="2.3969697489677957"/>
    <n v="2.3969697489677957"/>
  </r>
  <r>
    <n v="973"/>
    <n v="0"/>
    <x v="2"/>
    <x v="3"/>
    <x v="4"/>
    <s v="62-304.520 (7)(b),(16), F.A.C."/>
    <x v="4"/>
    <x v="4"/>
    <x v="14"/>
    <n v="8330"/>
    <s v="Water supply plants"/>
    <n v="8330"/>
    <s v="City of West Melbourne   Brevard County"/>
    <n v="11"/>
    <n v="2.4705259626171348"/>
    <n v="20.842071872962368"/>
    <n v="3.0805730782933352"/>
    <m/>
    <m/>
    <m/>
    <n v="20.842071872962368"/>
    <n v="20.842071872962368"/>
    <n v="9772.2242012622482"/>
    <n v="1"/>
    <n v="1"/>
    <n v="3.0805730782933352"/>
    <n v="3.0805730782933352"/>
  </r>
  <r>
    <n v="1601"/>
    <n v="0"/>
    <x v="2"/>
    <x v="3"/>
    <x v="4"/>
    <s v="62-304.520 (7), F.A.C."/>
    <x v="4"/>
    <x v="4"/>
    <x v="15"/>
    <n v="8330"/>
    <s v="Water supply plants"/>
    <n v="8330"/>
    <s v="City of Palm Bay            Brevard County       SJRWMD C-1 Diversion"/>
    <n v="59"/>
    <n v="11.713680564175199"/>
    <n v="29.853943971985323"/>
    <n v="6.8435541886164888"/>
    <m/>
    <m/>
    <m/>
    <n v="103.65952768050458"/>
    <n v="29.853943971985323"/>
    <n v="50480.012374910963"/>
    <n v="0.28800000000000003"/>
    <n v="0.46899999999999997"/>
    <n v="14.591799975728122"/>
    <n v="6.8435541886164888"/>
  </r>
  <r>
    <n v="4778"/>
    <n v="0"/>
    <x v="2"/>
    <x v="2"/>
    <x v="4"/>
    <s v="62-304.520 (7), F.A.C."/>
    <x v="4"/>
    <x v="4"/>
    <x v="24"/>
    <n v="8330"/>
    <s v="Water supply plants"/>
    <n v="8330"/>
    <s v="Town of Grant-Valkaria                      Brevard County"/>
    <n v="94"/>
    <n v="10.319284975846037"/>
    <n v="71.303567610223624"/>
    <n v="9.2043986728988347"/>
    <m/>
    <m/>
    <m/>
    <n v="71.303567610223624"/>
    <n v="71.303567610223624"/>
    <n v="34735.142544660572"/>
    <n v="1"/>
    <n v="1"/>
    <n v="9.2043986728988347"/>
    <n v="9.2043986728988347"/>
  </r>
  <r>
    <n v="4175"/>
    <n v="0"/>
    <x v="2"/>
    <x v="2"/>
    <x v="4"/>
    <s v="62-304.520 (7), F.A.C."/>
    <x v="4"/>
    <x v="4"/>
    <x v="1"/>
    <n v="8330"/>
    <s v="Water supply plants"/>
    <n v="8330"/>
    <s v="Brevard County"/>
    <n v="688"/>
    <n v="350.59293895047205"/>
    <n v="2782.525301275989"/>
    <n v="399.84397266341108"/>
    <m/>
    <m/>
    <m/>
    <n v="2782.525301275989"/>
    <n v="2782.525301275989"/>
    <n v="1369296.9057786318"/>
    <n v="1"/>
    <n v="1"/>
    <n v="399.84397266341108"/>
    <n v="399.84397266341108"/>
  </r>
  <r>
    <n v="3425"/>
    <n v="0"/>
    <x v="2"/>
    <x v="2"/>
    <x v="4"/>
    <s v="62-304.520 (7)(b),(19), F.A.C."/>
    <x v="4"/>
    <x v="4"/>
    <x v="11"/>
    <n v="8340"/>
    <s v="Sewage Treatment"/>
    <n v="2000"/>
    <s v="City of Fellsmere                      Indian River County"/>
    <n v="6"/>
    <n v="1.5082666667913787"/>
    <n v="10.787517480492225"/>
    <n v="1.5114166838360819"/>
    <m/>
    <m/>
    <m/>
    <n v="10.787517480492225"/>
    <n v="10.787517480492225"/>
    <n v="5221.6632113985934"/>
    <n v="1"/>
    <n v="1"/>
    <n v="1.5114166838360819"/>
    <n v="1.5114166838360819"/>
  </r>
  <r>
    <n v="4090"/>
    <n v="0"/>
    <x v="2"/>
    <x v="2"/>
    <x v="4"/>
    <s v="62-304.520 (7), F.A.C."/>
    <x v="4"/>
    <x v="4"/>
    <x v="11"/>
    <n v="8340"/>
    <s v="Sewage Treatment"/>
    <n v="2000"/>
    <s v="FWCD                                     Indian River County"/>
    <n v="12"/>
    <n v="1.2073048549624212"/>
    <n v="9.8483014138655651"/>
    <n v="1.509829856992329"/>
    <m/>
    <m/>
    <m/>
    <n v="9.8483014138655651"/>
    <n v="9.8483014138655651"/>
    <n v="4041.8605958935896"/>
    <n v="1"/>
    <n v="1"/>
    <n v="1.509829856992329"/>
    <n v="1.509829856992329"/>
  </r>
  <r>
    <n v="4091"/>
    <n v="0"/>
    <x v="2"/>
    <x v="2"/>
    <x v="4"/>
    <s v="62-304.520 (7), F.A.C."/>
    <x v="4"/>
    <x v="4"/>
    <x v="11"/>
    <n v="8340"/>
    <s v="Sewage Treatment"/>
    <n v="2000"/>
    <s v="Indian River County"/>
    <n v="23"/>
    <n v="9.0314276447189208"/>
    <n v="73.454188879430518"/>
    <n v="11.025968495293837"/>
    <m/>
    <m/>
    <m/>
    <n v="73.454188879430518"/>
    <n v="73.454188879430518"/>
    <n v="33660.562463959483"/>
    <n v="1"/>
    <n v="1"/>
    <n v="11.025968495293837"/>
    <n v="11.025968495293837"/>
  </r>
  <r>
    <n v="3475"/>
    <n v="0"/>
    <x v="2"/>
    <x v="2"/>
    <x v="4"/>
    <s v="62-304.520 (7)(b),(19), F.A.C."/>
    <x v="4"/>
    <x v="4"/>
    <x v="13"/>
    <n v="8340"/>
    <s v="Sewage Treatment"/>
    <n v="3000"/>
    <s v="City of Fellsmere                      Indian River County"/>
    <n v="90"/>
    <n v="33.313859270531808"/>
    <n v="0"/>
    <n v="0"/>
    <m/>
    <m/>
    <m/>
    <n v="257.67227745122875"/>
    <n v="257.67227745122875"/>
    <n v="120617.57150902911"/>
    <n v="1"/>
    <n v="1"/>
    <n v="36.482069953790436"/>
    <n v="36.482069953790436"/>
  </r>
  <r>
    <n v="2722"/>
    <n v="0"/>
    <x v="2"/>
    <x v="4"/>
    <x v="4"/>
    <s v="62-304.520 (8), F.A.C."/>
    <x v="4"/>
    <x v="4"/>
    <x v="17"/>
    <n v="8340"/>
    <s v="Sewage Treatment"/>
    <n v="3000"/>
    <s v="City of Vero Beach    Indian River County"/>
    <n v="1024"/>
    <n v="417.56839582207942"/>
    <n v="0"/>
    <n v="0"/>
    <m/>
    <m/>
    <m/>
    <n v="3455.4471160426838"/>
    <n v="3455.4471160426838"/>
    <n v="1618062.4117493213"/>
    <n v="1"/>
    <n v="1"/>
    <n v="519.74563228637578"/>
    <n v="519.74563228637578"/>
  </r>
  <r>
    <n v="3024"/>
    <n v="0"/>
    <x v="2"/>
    <x v="4"/>
    <x v="4"/>
    <s v="62-304.520 (8), F.A.C."/>
    <x v="4"/>
    <x v="4"/>
    <x v="12"/>
    <n v="8340"/>
    <s v="Sewage Treatment"/>
    <n v="3000"/>
    <s v="City of Vero Beach    Indian River County    Indian River County"/>
    <n v="2"/>
    <n v="1.0067768587944826E-3"/>
    <n v="0"/>
    <n v="0"/>
    <m/>
    <m/>
    <m/>
    <n v="8.8947421197203055E-3"/>
    <n v="8.8947421197203055E-3"/>
    <n v="3.5084821169945362"/>
    <n v="1"/>
    <n v="1"/>
    <n v="1.1945457429897134E-3"/>
    <n v="1.1945457429897134E-3"/>
  </r>
  <r>
    <n v="2872"/>
    <n v="0"/>
    <x v="2"/>
    <x v="4"/>
    <x v="4"/>
    <s v="62-304.520 (8), F.A.C."/>
    <x v="4"/>
    <x v="4"/>
    <x v="18"/>
    <n v="8340"/>
    <s v="Sewage Treatment"/>
    <n v="3000"/>
    <s v="FDOT District 4                                       Indian River County"/>
    <n v="9"/>
    <n v="0.12306743664663516"/>
    <n v="0"/>
    <n v="0"/>
    <m/>
    <m/>
    <m/>
    <n v="0.97168928617279748"/>
    <n v="0.97168928617279748"/>
    <n v="457.55262524088636"/>
    <n v="1"/>
    <n v="1"/>
    <n v="0.14553286876123875"/>
    <n v="0.14553286876123875"/>
  </r>
  <r>
    <n v="4450"/>
    <n v="0"/>
    <x v="2"/>
    <x v="2"/>
    <x v="4"/>
    <s v="62-304.520 (7), F.A.C."/>
    <x v="4"/>
    <x v="4"/>
    <x v="18"/>
    <n v="8340"/>
    <s v="Sewage Treatment"/>
    <n v="3000"/>
    <s v="FDOT District 4                                       Indian River County"/>
    <n v="5"/>
    <n v="7.4457119842481732E-3"/>
    <n v="0"/>
    <n v="0"/>
    <m/>
    <m/>
    <m/>
    <n v="6.6130315068270593E-2"/>
    <n v="6.6130315068270593E-2"/>
    <n v="28.458234356252166"/>
    <n v="1"/>
    <n v="1"/>
    <n v="9.6166907646222481E-3"/>
    <n v="9.6166907646222481E-3"/>
  </r>
  <r>
    <n v="2873"/>
    <n v="0"/>
    <x v="2"/>
    <x v="4"/>
    <x v="4"/>
    <s v="62-304.520 (8), F.A.C."/>
    <x v="4"/>
    <x v="4"/>
    <x v="18"/>
    <n v="8340"/>
    <s v="Sewage Treatment"/>
    <n v="3000"/>
    <s v="FDOT District 4                                   City of Vero Beach    Indian River County"/>
    <n v="6"/>
    <n v="1.7661255959709257E-3"/>
    <n v="0"/>
    <n v="0"/>
    <m/>
    <m/>
    <m/>
    <n v="1.4475307015387372E-2"/>
    <n v="1.4475307015387372E-2"/>
    <n v="6.5470564847394357"/>
    <n v="1"/>
    <n v="1"/>
    <n v="2.0810087280297798E-3"/>
    <n v="2.0810087280297798E-3"/>
  </r>
  <r>
    <n v="2988"/>
    <n v="0"/>
    <x v="2"/>
    <x v="4"/>
    <x v="4"/>
    <s v="62-304.520 (8), F.A.C."/>
    <x v="4"/>
    <x v="4"/>
    <x v="12"/>
    <n v="8340"/>
    <s v="Sewage Treatment"/>
    <n v="3000"/>
    <s v="Indian River County"/>
    <n v="821"/>
    <n v="247.49718600475967"/>
    <n v="0"/>
    <n v="0"/>
    <m/>
    <m/>
    <m/>
    <n v="2021.312257008175"/>
    <n v="2021.312257008175"/>
    <n v="944539.44987786142"/>
    <n v="1"/>
    <n v="1"/>
    <n v="300.45214480645586"/>
    <n v="300.45214480645586"/>
  </r>
  <r>
    <n v="3660"/>
    <n v="0"/>
    <x v="2"/>
    <x v="2"/>
    <x v="4"/>
    <s v="62-304.520 (7)(b),(19), F.A.C."/>
    <x v="4"/>
    <x v="4"/>
    <x v="12"/>
    <n v="8340"/>
    <s v="Sewage Treatment"/>
    <n v="3000"/>
    <s v="Indian River County"/>
    <n v="7"/>
    <n v="8.8171489328691538E-3"/>
    <n v="0"/>
    <n v="0"/>
    <m/>
    <m/>
    <m/>
    <n v="2.3300279339478532E-2"/>
    <n v="2.3300279339478532E-2"/>
    <n v="12.059343742488672"/>
    <n v="1"/>
    <n v="1"/>
    <n v="3.128786562240091E-3"/>
    <n v="3.128786562240091E-3"/>
  </r>
  <r>
    <n v="4697"/>
    <n v="0"/>
    <x v="2"/>
    <x v="2"/>
    <x v="4"/>
    <s v="62-304.520 (7), F.A.C."/>
    <x v="4"/>
    <x v="4"/>
    <x v="12"/>
    <n v="8340"/>
    <s v="Sewage Treatment"/>
    <n v="3000"/>
    <s v="Indian River County"/>
    <n v="26"/>
    <n v="2.2185453298756252"/>
    <n v="0"/>
    <n v="0"/>
    <m/>
    <m/>
    <m/>
    <n v="19.55863679007637"/>
    <n v="19.55863679007637"/>
    <n v="8917.3413325780493"/>
    <n v="1"/>
    <n v="1"/>
    <n v="2.9669282097431151"/>
    <n v="2.9669282097431151"/>
  </r>
  <r>
    <n v="3222"/>
    <n v="0"/>
    <x v="2"/>
    <x v="4"/>
    <x v="4"/>
    <s v="62-304.520 (8), F.A.C."/>
    <x v="4"/>
    <x v="4"/>
    <x v="25"/>
    <n v="8340"/>
    <s v="Sewage Treatment"/>
    <n v="3000"/>
    <s v="Town of Indian River Shores                  Indian River County"/>
    <n v="1821"/>
    <n v="552.7593870542197"/>
    <n v="0"/>
    <n v="0"/>
    <m/>
    <m/>
    <m/>
    <n v="4359.6265452437656"/>
    <n v="4359.6265452437656"/>
    <n v="2050182.2856496251"/>
    <n v="1"/>
    <n v="1"/>
    <n v="645.65647662569836"/>
    <n v="645.65647662569836"/>
  </r>
  <r>
    <n v="4615"/>
    <n v="0"/>
    <x v="2"/>
    <x v="2"/>
    <x v="4"/>
    <s v="62-304.520 (7), F.A.C."/>
    <x v="4"/>
    <x v="4"/>
    <x v="19"/>
    <n v="8340"/>
    <s v="Sewage Treatment"/>
    <n v="8340"/>
    <s v="FWCD                                     Indian River County"/>
    <n v="7"/>
    <n v="6.9902535527067058E-2"/>
    <n v="0.53702182695711798"/>
    <n v="7.9573020777544565E-2"/>
    <m/>
    <m/>
    <m/>
    <n v="0.53702182695711798"/>
    <n v="0.53702182695711798"/>
    <n v="233.16808926274439"/>
    <n v="1"/>
    <n v="1"/>
    <n v="7.9573020777544565E-2"/>
    <n v="7.9573020777544565E-2"/>
  </r>
  <r>
    <n v="2875"/>
    <n v="0"/>
    <x v="2"/>
    <x v="4"/>
    <x v="4"/>
    <s v="62-304.520 (8), F.A.C."/>
    <x v="4"/>
    <x v="4"/>
    <x v="18"/>
    <n v="8340"/>
    <s v="Sewage Treatment"/>
    <n v="8340"/>
    <s v="FDOT District 4                                   City of Vero Beach    Indian River County"/>
    <n v="5"/>
    <n v="9.0819986474416484E-2"/>
    <n v="0.81159145826379198"/>
    <n v="0.10773320061916984"/>
    <m/>
    <m/>
    <m/>
    <n v="0.81159145826379198"/>
    <n v="0.81159145826379198"/>
    <n v="365.65482412218387"/>
    <n v="1"/>
    <n v="1"/>
    <n v="0.10773320061916984"/>
    <n v="0.10773320061916984"/>
  </r>
  <r>
    <n v="2723"/>
    <n v="0"/>
    <x v="2"/>
    <x v="4"/>
    <x v="4"/>
    <s v="62-304.520 (8), F.A.C."/>
    <x v="4"/>
    <x v="4"/>
    <x v="17"/>
    <n v="8340"/>
    <s v="Sewage Treatment"/>
    <n v="8340"/>
    <s v="City of Vero Beach    Indian River County"/>
    <n v="113"/>
    <n v="0.26275238103226323"/>
    <n v="1.9123739947693308"/>
    <n v="0.25733683388218687"/>
    <m/>
    <m/>
    <m/>
    <n v="1.9123739947693308"/>
    <n v="1.9123739947693308"/>
    <n v="857.33274344377287"/>
    <n v="1"/>
    <n v="1"/>
    <n v="0.25733683388218687"/>
    <n v="0.25733683388218687"/>
  </r>
  <r>
    <n v="4451"/>
    <n v="0"/>
    <x v="2"/>
    <x v="2"/>
    <x v="4"/>
    <s v="62-304.520 (7), F.A.C."/>
    <x v="4"/>
    <x v="4"/>
    <x v="18"/>
    <n v="8340"/>
    <s v="Sewage Treatment"/>
    <n v="8340"/>
    <s v="FDOT District 4                                       Indian River County"/>
    <n v="10"/>
    <n v="0.48498865142267583"/>
    <n v="3.5947432600178804"/>
    <n v="0.53143457399317895"/>
    <m/>
    <m/>
    <m/>
    <n v="3.5947432600178804"/>
    <n v="3.5947432600178804"/>
    <n v="1524.1862150761599"/>
    <n v="1"/>
    <n v="1"/>
    <n v="0.53143457399317895"/>
    <n v="0.53143457399317895"/>
  </r>
  <r>
    <n v="3025"/>
    <n v="0"/>
    <x v="2"/>
    <x v="4"/>
    <x v="4"/>
    <s v="62-304.520 (8), F.A.C."/>
    <x v="4"/>
    <x v="4"/>
    <x v="12"/>
    <n v="8340"/>
    <s v="Sewage Treatment"/>
    <n v="8340"/>
    <s v="City of Vero Beach    Indian River County    Indian River County"/>
    <n v="8"/>
    <n v="0.59854589361516242"/>
    <n v="5.4628997112871858"/>
    <n v="0.73356673902810887"/>
    <m/>
    <m/>
    <m/>
    <n v="5.4628997112871858"/>
    <n v="5.4628997112871858"/>
    <n v="2436.5863954215229"/>
    <n v="1"/>
    <n v="1"/>
    <n v="0.73356673902810887"/>
    <n v="0.73356673902810887"/>
  </r>
  <r>
    <n v="4987"/>
    <n v="0"/>
    <x v="2"/>
    <x v="5"/>
    <x v="5"/>
    <s v="C-25 and South Indian River Lagoon"/>
    <x v="5"/>
    <x v="5"/>
    <x v="18"/>
    <n v="8340"/>
    <s v="Sewage Treatment"/>
    <n v="8340"/>
    <s v="FDOT District 4                                         St. Lucie County"/>
    <n v="13"/>
    <n v="0.892232515522286"/>
    <n v="6.46932616968554"/>
    <n v="0.80003151998462596"/>
    <m/>
    <m/>
    <m/>
    <n v="6.46932616968554"/>
    <n v="6.46932616968554"/>
    <n v="3059.0190281170126"/>
    <n v="1"/>
    <n v="1"/>
    <n v="0.80003151998462596"/>
    <n v="0.80003151998462596"/>
  </r>
  <r>
    <n v="2874"/>
    <n v="0"/>
    <x v="2"/>
    <x v="4"/>
    <x v="4"/>
    <s v="62-304.520 (8), F.A.C."/>
    <x v="4"/>
    <x v="4"/>
    <x v="18"/>
    <n v="8340"/>
    <s v="Sewage Treatment"/>
    <n v="8340"/>
    <s v="FDOT District 4                                       Indian River County"/>
    <n v="38"/>
    <n v="1.3983284570999543"/>
    <n v="11.17183464043959"/>
    <n v="1.6555518238138576"/>
    <m/>
    <m/>
    <m/>
    <n v="11.17183464043959"/>
    <n v="11.17183464043959"/>
    <n v="5234.0504894877849"/>
    <n v="1"/>
    <n v="1"/>
    <n v="1.6555518238138576"/>
    <n v="1.6555518238138576"/>
  </r>
  <r>
    <n v="4176"/>
    <n v="0"/>
    <x v="2"/>
    <x v="2"/>
    <x v="4"/>
    <s v="62-304.520 (7), F.A.C."/>
    <x v="4"/>
    <x v="4"/>
    <x v="1"/>
    <n v="8340"/>
    <s v="Sewage Treatment"/>
    <n v="8340"/>
    <s v="Brevard County"/>
    <n v="21"/>
    <n v="2.0989106592410023"/>
    <n v="14.285337888264841"/>
    <n v="1.9869244949959728"/>
    <m/>
    <m/>
    <m/>
    <n v="14.285337888264841"/>
    <n v="14.285337888264841"/>
    <n v="7078.5350960453179"/>
    <n v="1"/>
    <n v="1"/>
    <n v="1.9869244949959728"/>
    <n v="1.9869244949959728"/>
  </r>
  <r>
    <n v="5160"/>
    <n v="0"/>
    <x v="2"/>
    <x v="5"/>
    <x v="5"/>
    <s v="C-25 and South Indian River Lagoon"/>
    <x v="5"/>
    <x v="5"/>
    <x v="23"/>
    <n v="8340"/>
    <s v="Sewage Treatment"/>
    <n v="8340"/>
    <s v="St. Lucie County"/>
    <n v="29"/>
    <n v="2.2427483412953459"/>
    <n v="18.432864916113843"/>
    <n v="2.8819682272383451"/>
    <m/>
    <m/>
    <m/>
    <n v="18.432864916113843"/>
    <n v="18.432864916113843"/>
    <n v="8577.5730751850388"/>
    <n v="1"/>
    <n v="1"/>
    <n v="2.8819682272383451"/>
    <n v="2.8819682272383451"/>
  </r>
  <r>
    <n v="4227"/>
    <n v="0"/>
    <x v="2"/>
    <x v="2"/>
    <x v="4"/>
    <s v="62-304.520 (7), F.A.C."/>
    <x v="4"/>
    <x v="4"/>
    <x v="13"/>
    <n v="8340"/>
    <s v="Sewage Treatment"/>
    <n v="8340"/>
    <s v="City of Fellsmere                      Indian River County"/>
    <n v="16"/>
    <n v="3.4399408838086676"/>
    <n v="22.654658565121256"/>
    <n v="3.0192822058288273"/>
    <m/>
    <m/>
    <m/>
    <n v="22.654658565121256"/>
    <n v="22.654658565121256"/>
    <n v="10801.85557871315"/>
    <n v="1"/>
    <n v="1"/>
    <n v="3.0192822058288273"/>
    <n v="3.0192822058288273"/>
  </r>
  <r>
    <n v="886"/>
    <n v="0"/>
    <x v="2"/>
    <x v="3"/>
    <x v="4"/>
    <s v="62-304.520 (7)(b),(16), F.A.C."/>
    <x v="4"/>
    <x v="4"/>
    <x v="8"/>
    <n v="8340"/>
    <s v="Sewage Treatment"/>
    <n v="8340"/>
    <s v="City of Melbourne                 Brevard County"/>
    <n v="37"/>
    <n v="3.4918331377273097"/>
    <n v="27.05256191252678"/>
    <n v="3.7006498106500025"/>
    <m/>
    <m/>
    <m/>
    <n v="27.05256191252678"/>
    <n v="27.05256191252678"/>
    <n v="12926.340248719727"/>
    <n v="1"/>
    <n v="1"/>
    <n v="3.7006498106500025"/>
    <n v="3.7006498106500025"/>
  </r>
  <r>
    <n v="3149"/>
    <n v="0"/>
    <x v="2"/>
    <x v="4"/>
    <x v="4"/>
    <s v="62-304.520 (8), F.A.C."/>
    <x v="4"/>
    <x v="4"/>
    <x v="20"/>
    <n v="8340"/>
    <s v="Sewage Treatment"/>
    <n v="8340"/>
    <s v="IRFWCD                                      Indian River County"/>
    <n v="85"/>
    <n v="4.0005136306051492"/>
    <n v="34.603632581431889"/>
    <n v="4.7932210495130114"/>
    <m/>
    <m/>
    <m/>
    <n v="34.603632581431889"/>
    <n v="34.603632581431889"/>
    <n v="15792.445108588348"/>
    <n v="1"/>
    <n v="1"/>
    <n v="4.7932210495130114"/>
    <n v="4.7932210495130114"/>
  </r>
  <r>
    <n v="974"/>
    <n v="0"/>
    <x v="2"/>
    <x v="3"/>
    <x v="4"/>
    <s v="62-304.520 (7)(b),(16), F.A.C."/>
    <x v="4"/>
    <x v="4"/>
    <x v="14"/>
    <n v="8340"/>
    <s v="Sewage Treatment"/>
    <n v="8340"/>
    <s v="City of West Melbourne   Brevard County"/>
    <n v="30"/>
    <n v="4.4414892835595952"/>
    <n v="39.031575455864676"/>
    <n v="5.9262146779925828"/>
    <m/>
    <m/>
    <m/>
    <n v="39.031575455864676"/>
    <n v="39.031575455864676"/>
    <n v="17716.952543340696"/>
    <n v="1"/>
    <n v="1"/>
    <n v="5.9262146779925828"/>
    <n v="5.9262146779925828"/>
  </r>
  <r>
    <n v="1602"/>
    <n v="0"/>
    <x v="2"/>
    <x v="3"/>
    <x v="4"/>
    <s v="62-304.520 (7), F.A.C."/>
    <x v="4"/>
    <x v="4"/>
    <x v="15"/>
    <n v="8340"/>
    <s v="Sewage Treatment"/>
    <n v="8340"/>
    <s v="City of Palm Bay            Brevard County"/>
    <n v="53"/>
    <n v="6.7738307676760696"/>
    <n v="50.115263698401179"/>
    <n v="6.9002912751697325"/>
    <m/>
    <m/>
    <m/>
    <n v="50.115263698401179"/>
    <n v="50.115263698401179"/>
    <n v="24647.365318753375"/>
    <n v="1"/>
    <n v="1"/>
    <n v="6.9002912751697325"/>
    <n v="6.9002912751697325"/>
  </r>
  <r>
    <n v="4698"/>
    <n v="0"/>
    <x v="2"/>
    <x v="2"/>
    <x v="4"/>
    <s v="62-304.520 (7), F.A.C."/>
    <x v="4"/>
    <x v="4"/>
    <x v="12"/>
    <n v="8340"/>
    <s v="Sewage Treatment"/>
    <n v="8340"/>
    <s v="Indian River County"/>
    <n v="47"/>
    <n v="11.584749920118805"/>
    <n v="102.36690518405182"/>
    <n v="15.966092613636183"/>
    <m/>
    <m/>
    <m/>
    <n v="102.36690518405182"/>
    <n v="102.36690518405182"/>
    <n v="45683.479388969157"/>
    <n v="1"/>
    <n v="1"/>
    <n v="15.966092613636183"/>
    <n v="15.966092613636183"/>
  </r>
  <r>
    <n v="3661"/>
    <n v="0"/>
    <x v="2"/>
    <x v="2"/>
    <x v="4"/>
    <s v="62-304.520 (7)(b),(19), F.A.C."/>
    <x v="4"/>
    <x v="4"/>
    <x v="12"/>
    <n v="8340"/>
    <s v="Sewage Treatment"/>
    <n v="8340"/>
    <s v="Indian River County"/>
    <n v="68"/>
    <n v="18.534128443837083"/>
    <n v="122.93412291443734"/>
    <n v="16.988274999543247"/>
    <m/>
    <m/>
    <m/>
    <n v="122.93412291443734"/>
    <n v="122.93412291443734"/>
    <n v="64497.748998769304"/>
    <n v="1"/>
    <n v="1"/>
    <n v="16.988274999543247"/>
    <n v="16.988274999543247"/>
  </r>
  <r>
    <n v="3223"/>
    <n v="0"/>
    <x v="2"/>
    <x v="4"/>
    <x v="4"/>
    <s v="62-304.520 (8), F.A.C."/>
    <x v="4"/>
    <x v="4"/>
    <x v="25"/>
    <n v="8340"/>
    <s v="Sewage Treatment"/>
    <n v="8340"/>
    <s v="Town of Indian River Shores                  Indian River County"/>
    <n v="190"/>
    <n v="23.779984775840383"/>
    <n v="172.88412669689629"/>
    <n v="24.67254819658579"/>
    <m/>
    <m/>
    <m/>
    <n v="172.88412669689629"/>
    <n v="172.88412669689629"/>
    <n v="84615.588128543386"/>
    <n v="1"/>
    <n v="1"/>
    <n v="24.67254819658579"/>
    <n v="24.67254819658579"/>
  </r>
  <r>
    <n v="2989"/>
    <n v="0"/>
    <x v="2"/>
    <x v="4"/>
    <x v="4"/>
    <s v="62-304.520 (8), F.A.C."/>
    <x v="4"/>
    <x v="4"/>
    <x v="12"/>
    <n v="8340"/>
    <s v="Sewage Treatment"/>
    <n v="8340"/>
    <s v="Indian River County"/>
    <n v="1125"/>
    <n v="297.67494904147929"/>
    <n v="2405.5370387023099"/>
    <n v="352.72503991372429"/>
    <m/>
    <m/>
    <m/>
    <n v="2405.5370387023099"/>
    <n v="2405.5370387023099"/>
    <n v="1150361.7444659683"/>
    <n v="1"/>
    <n v="1"/>
    <n v="352.72503991372429"/>
    <n v="352.72503991372429"/>
  </r>
  <r>
    <n v="2621"/>
    <n v="0"/>
    <x v="2"/>
    <x v="4"/>
    <x v="4"/>
    <s v="62-304.520 (8), F.A.C."/>
    <x v="4"/>
    <x v="4"/>
    <x v="11"/>
    <n v="8350"/>
    <s v="Solid waste disposal"/>
    <n v="2000"/>
    <s v="Indian River County"/>
    <n v="7"/>
    <n v="1.9220148921422259E-3"/>
    <n v="1.721603224441115E-2"/>
    <n v="2.3584857092513222E-3"/>
    <m/>
    <m/>
    <m/>
    <n v="1.721603224441115E-2"/>
    <n v="1.721603224441115E-2"/>
    <n v="7.1218913668982067"/>
    <n v="1"/>
    <n v="1"/>
    <n v="2.3584857092513222E-3"/>
    <n v="2.3584857092513222E-3"/>
  </r>
  <r>
    <n v="2877"/>
    <n v="0"/>
    <x v="2"/>
    <x v="4"/>
    <x v="4"/>
    <s v="62-304.520 (8), F.A.C."/>
    <x v="4"/>
    <x v="4"/>
    <x v="18"/>
    <n v="8350"/>
    <s v="Solid waste disposal"/>
    <n v="8350"/>
    <s v="FDOT District 4 IRFWCD                                      Indian River County"/>
    <n v="4"/>
    <n v="2.308350116791456E-2"/>
    <n v="0.21824302933674744"/>
    <n v="2.9843633806263651E-2"/>
    <m/>
    <m/>
    <m/>
    <n v="0.21824302933674744"/>
    <n v="0.21824302933674744"/>
    <n v="94.336845715777642"/>
    <n v="1"/>
    <n v="1"/>
    <n v="2.9843633806263651E-2"/>
    <n v="2.9843633806263651E-2"/>
  </r>
  <r>
    <n v="3150"/>
    <n v="0"/>
    <x v="2"/>
    <x v="4"/>
    <x v="4"/>
    <s v="62-304.520 (8), F.A.C."/>
    <x v="4"/>
    <x v="4"/>
    <x v="20"/>
    <n v="8350"/>
    <s v="Solid waste disposal"/>
    <n v="8350"/>
    <s v="IRFWCD                                      Indian River County"/>
    <n v="65"/>
    <n v="1.6806635049643621"/>
    <n v="15.260909516503853"/>
    <n v="2.0840411311073326"/>
    <m/>
    <m/>
    <m/>
    <n v="15.260909516503853"/>
    <n v="15.260909516503853"/>
    <n v="6821.0600160280947"/>
    <n v="1"/>
    <n v="1"/>
    <n v="2.0840411311073326"/>
    <n v="2.0840411311073326"/>
  </r>
  <r>
    <n v="2876"/>
    <n v="0"/>
    <x v="2"/>
    <x v="4"/>
    <x v="4"/>
    <s v="62-304.520 (8), F.A.C."/>
    <x v="4"/>
    <x v="4"/>
    <x v="18"/>
    <n v="8350"/>
    <s v="Solid waste disposal"/>
    <n v="8350"/>
    <s v="FDOT District 4                                       Indian River County"/>
    <n v="26"/>
    <n v="3.3346614832603287"/>
    <n v="29.234879762600539"/>
    <n v="3.9782462566286783"/>
    <m/>
    <m/>
    <m/>
    <n v="29.234879762600539"/>
    <n v="29.234879762600539"/>
    <n v="13828.976489715431"/>
    <n v="1"/>
    <n v="1"/>
    <n v="3.9782462566286783"/>
    <n v="3.9782462566286783"/>
  </r>
  <r>
    <n v="2990"/>
    <n v="0"/>
    <x v="2"/>
    <x v="4"/>
    <x v="4"/>
    <s v="62-304.520 (8), F.A.C."/>
    <x v="4"/>
    <x v="4"/>
    <x v="12"/>
    <n v="8350"/>
    <s v="Solid waste disposal"/>
    <n v="8350"/>
    <s v="Indian River County"/>
    <n v="147"/>
    <n v="17.260395343852043"/>
    <n v="148.93047865984229"/>
    <n v="20.475978853471517"/>
    <m/>
    <m/>
    <m/>
    <n v="148.93047865984229"/>
    <n v="148.93047865984229"/>
    <n v="68007.200536621342"/>
    <n v="1"/>
    <n v="1"/>
    <n v="20.475978853471517"/>
    <n v="20.475978853471517"/>
  </r>
  <r>
    <n v="887"/>
    <n v="0"/>
    <x v="2"/>
    <x v="3"/>
    <x v="4"/>
    <s v="62-304.520 (7)(b),(16), F.A.C."/>
    <x v="4"/>
    <x v="4"/>
    <x v="8"/>
    <n v="8350"/>
    <s v="Solid waste disposal"/>
    <n v="8350"/>
    <s v="City of Melbourne                 Brevard County"/>
    <n v="248"/>
    <n v="105.97301003386856"/>
    <n v="745.12174078529131"/>
    <n v="104.70602745725282"/>
    <m/>
    <m/>
    <m/>
    <n v="745.12174078529131"/>
    <n v="745.12174078529131"/>
    <n v="403403.24643923115"/>
    <n v="1"/>
    <n v="1"/>
    <n v="104.70602745725282"/>
    <n v="104.70602745725282"/>
  </r>
  <r>
    <n v="975"/>
    <n v="0"/>
    <x v="2"/>
    <x v="3"/>
    <x v="4"/>
    <s v="62-304.520 (7)(b),(16), F.A.C."/>
    <x v="4"/>
    <x v="4"/>
    <x v="14"/>
    <n v="8360"/>
    <s v="Other treatment ponds"/>
    <n v="8360"/>
    <s v="City of West Melbourne   Brevard County"/>
    <n v="6"/>
    <n v="2.1492271337995819"/>
    <n v="17.793137789545728"/>
    <n v="2.6121404087516464"/>
    <m/>
    <m/>
    <m/>
    <n v="17.793137789545728"/>
    <n v="17.793137789545728"/>
    <n v="8597.9178369426118"/>
    <n v="1"/>
    <n v="1"/>
    <n v="2.6121404087516464"/>
    <n v="2.6121404087516464"/>
  </r>
  <r>
    <n v="4228"/>
    <n v="0"/>
    <x v="2"/>
    <x v="2"/>
    <x v="4"/>
    <s v="62-304.520 (7), F.A.C."/>
    <x v="4"/>
    <x v="4"/>
    <x v="13"/>
    <n v="8360"/>
    <s v="Other treatment ponds"/>
    <n v="8360"/>
    <s v="City of Fellsmere                      Indian River County"/>
    <n v="15"/>
    <n v="3.3997435252419459"/>
    <n v="25.676911926792965"/>
    <n v="3.7002648240910005"/>
    <m/>
    <m/>
    <m/>
    <n v="25.676911926792965"/>
    <n v="25.676911926792965"/>
    <n v="12099.558300488337"/>
    <n v="1"/>
    <n v="1"/>
    <n v="3.7002648240910005"/>
    <n v="3.7002648240910005"/>
  </r>
  <r>
    <n v="4177"/>
    <n v="0"/>
    <x v="2"/>
    <x v="2"/>
    <x v="4"/>
    <s v="62-304.520 (7), F.A.C."/>
    <x v="4"/>
    <x v="4"/>
    <x v="1"/>
    <n v="8360"/>
    <s v="Other treatment ponds"/>
    <n v="8360"/>
    <s v="Brevard County"/>
    <n v="14"/>
    <n v="3.3139314925994374"/>
    <n v="30.177971974176991"/>
    <n v="4.4862498165603366"/>
    <m/>
    <m/>
    <m/>
    <n v="30.177971974176991"/>
    <n v="30.177971974176991"/>
    <n v="13078.502370503638"/>
    <n v="1"/>
    <n v="1"/>
    <n v="4.4862498165603366"/>
    <n v="4.4862498165603366"/>
  </r>
  <r>
    <n v="888"/>
    <n v="0"/>
    <x v="2"/>
    <x v="3"/>
    <x v="4"/>
    <s v="62-304.520 (7)(b),(16), F.A.C."/>
    <x v="4"/>
    <x v="4"/>
    <x v="8"/>
    <n v="8360"/>
    <s v="Other treatment ponds"/>
    <n v="8360"/>
    <s v="City of Melbourne                 Brevard County"/>
    <n v="83"/>
    <n v="29.303759192651111"/>
    <n v="211.63721483690961"/>
    <n v="30.298080291495452"/>
    <m/>
    <m/>
    <m/>
    <n v="211.63721483690961"/>
    <n v="211.63721483690961"/>
    <n v="116297.73365377988"/>
    <n v="1"/>
    <n v="1"/>
    <n v="30.298080291495452"/>
    <n v="30.298080291495452"/>
  </r>
  <r>
    <n v="2622"/>
    <n v="0"/>
    <x v="2"/>
    <x v="4"/>
    <x v="4"/>
    <s v="62-304.520 (8), F.A.C."/>
    <x v="4"/>
    <x v="4"/>
    <x v="11"/>
    <n v="8370"/>
    <s v="Surface Water Collection Basin"/>
    <n v="2000"/>
    <s v="Indian River County"/>
    <n v="1"/>
    <n v="3.0008736948912133E-6"/>
    <n v="2.3230308525951538E-5"/>
    <n v="2.8009301204098353E-6"/>
    <m/>
    <m/>
    <m/>
    <n v="2.3230308525951538E-5"/>
    <n v="2.3230308525951538E-5"/>
    <n v="9.8155635273440532E-3"/>
    <n v="1"/>
    <n v="1"/>
    <n v="2.8009301204098353E-6"/>
    <n v="2.8009301204098353E-6"/>
  </r>
  <r>
    <n v="3426"/>
    <n v="0"/>
    <x v="2"/>
    <x v="2"/>
    <x v="4"/>
    <s v="62-304.520 (7)(b),(19), F.A.C."/>
    <x v="4"/>
    <x v="4"/>
    <x v="11"/>
    <n v="8370"/>
    <s v="Surface Water Collection Basin"/>
    <n v="2000"/>
    <s v="Indian River County"/>
    <n v="32"/>
    <n v="2.1664333584986801"/>
    <n v="3.0745658197351489"/>
    <n v="0.53449170999649331"/>
    <m/>
    <m/>
    <m/>
    <n v="3.0745658197351489"/>
    <n v="3.0745658197351489"/>
    <n v="3849.1865811915422"/>
    <n v="1"/>
    <n v="1"/>
    <n v="0.53449170999649331"/>
    <n v="0.53449170999649331"/>
  </r>
  <r>
    <n v="4375"/>
    <n v="0"/>
    <x v="2"/>
    <x v="2"/>
    <x v="4"/>
    <s v="62-304.520 (7), F.A.C."/>
    <x v="4"/>
    <x v="4"/>
    <x v="16"/>
    <n v="8370"/>
    <s v="Surface Water Collection Basin"/>
    <n v="3000"/>
    <s v="City of Sebastian      Indian River County"/>
    <n v="98"/>
    <n v="11.944284740888481"/>
    <n v="0"/>
    <n v="0"/>
    <m/>
    <m/>
    <m/>
    <n v="5.2840806317936524"/>
    <n v="5.2840806317936524"/>
    <n v="14798.30985715418"/>
    <n v="1"/>
    <n v="1"/>
    <n v="0.43247164015000428"/>
    <n v="0.43247164015000428"/>
  </r>
  <r>
    <n v="2991"/>
    <n v="0"/>
    <x v="2"/>
    <x v="4"/>
    <x v="4"/>
    <s v="62-304.520 (8), F.A.C."/>
    <x v="4"/>
    <x v="4"/>
    <x v="12"/>
    <n v="8370"/>
    <s v="Surface Water Collection Basin"/>
    <n v="3000"/>
    <s v="Indian River County"/>
    <n v="151"/>
    <n v="0.64117090782737451"/>
    <n v="0"/>
    <n v="0"/>
    <m/>
    <m/>
    <m/>
    <n v="0.61349242252972946"/>
    <n v="0.61349242252972946"/>
    <n v="1071.7423884417497"/>
    <n v="1"/>
    <n v="1"/>
    <n v="8.91283064571851E-2"/>
    <n v="8.91283064571851E-2"/>
  </r>
  <r>
    <n v="3224"/>
    <n v="0"/>
    <x v="2"/>
    <x v="4"/>
    <x v="4"/>
    <s v="62-304.520 (8), F.A.C."/>
    <x v="4"/>
    <x v="4"/>
    <x v="25"/>
    <n v="8370"/>
    <s v="Surface Water Collection Basin"/>
    <n v="3000"/>
    <s v="Town of Indian River Shores                  Indian River County"/>
    <n v="7"/>
    <n v="5.1127662545909683E-2"/>
    <n v="0"/>
    <n v="0"/>
    <m/>
    <m/>
    <m/>
    <n v="8.6014336402934835E-2"/>
    <n v="8.6014336402934835E-2"/>
    <n v="129.52288633099468"/>
    <n v="1"/>
    <n v="1"/>
    <n v="1.4536708512995858E-2"/>
    <n v="1.4536708512995858E-2"/>
  </r>
  <r>
    <n v="1374"/>
    <n v="0"/>
    <x v="2"/>
    <x v="3"/>
    <x v="4"/>
    <s v="62-304.520 (7), F.A.C."/>
    <x v="4"/>
    <x v="4"/>
    <x v="1"/>
    <n v="8370"/>
    <s v="Surface Water Collection Basin"/>
    <n v="8370"/>
    <s v="Brevard County"/>
    <n v="1"/>
    <n v="1.5184672620444006E-3"/>
    <n v="0"/>
    <n v="0"/>
    <m/>
    <m/>
    <m/>
    <n v="0"/>
    <n v="0"/>
    <n v="2.0796868866373504"/>
    <n v="1"/>
    <n v="1"/>
    <n v="0"/>
    <n v="0"/>
  </r>
  <r>
    <n v="2154"/>
    <n v="0"/>
    <x v="2"/>
    <x v="3"/>
    <x v="4"/>
    <s v="62-304.520 (7), F.A.C."/>
    <x v="4"/>
    <x v="4"/>
    <x v="22"/>
    <n v="8370"/>
    <s v="Surface Water Collection Basin"/>
    <n v="8370"/>
    <s v="MTWCD                        City of Palm Bay            Brevard County"/>
    <n v="1"/>
    <n v="1.2452817923154655E-5"/>
    <n v="4.1854238341225976E-5"/>
    <n v="3.0798078673624047E-6"/>
    <m/>
    <m/>
    <m/>
    <n v="4.1854238341225976E-5"/>
    <n v="4.1854238341225976E-5"/>
    <n v="3.4617530839531153E-2"/>
    <n v="1"/>
    <n v="1"/>
    <n v="3.0798078673624047E-6"/>
    <n v="3.0798078673624047E-6"/>
  </r>
  <r>
    <n v="1456"/>
    <n v="0"/>
    <x v="2"/>
    <x v="3"/>
    <x v="4"/>
    <s v="62-304.520 (7), F.A.C."/>
    <x v="4"/>
    <x v="4"/>
    <x v="8"/>
    <n v="8370"/>
    <s v="Surface Water Collection Basin"/>
    <n v="8370"/>
    <s v="City of Melbourne     City of Palm Bay            Brevard County"/>
    <n v="1"/>
    <n v="8.6762798209348167E-4"/>
    <n v="9.5172775119598124E-3"/>
    <n v="1.260011796451622E-3"/>
    <m/>
    <m/>
    <m/>
    <n v="9.5172775119598124E-3"/>
    <n v="9.5172775119598124E-3"/>
    <n v="3.4772542587960338"/>
    <n v="1"/>
    <n v="1"/>
    <n v="1.260011796451622E-3"/>
    <n v="1.260011796451622E-3"/>
  </r>
  <r>
    <n v="2724"/>
    <n v="0"/>
    <x v="2"/>
    <x v="4"/>
    <x v="4"/>
    <s v="62-304.520 (8), F.A.C."/>
    <x v="4"/>
    <x v="4"/>
    <x v="17"/>
    <n v="8370"/>
    <s v="Surface Water Collection Basin"/>
    <n v="8370"/>
    <s v="City of Vero Beach    Indian River County"/>
    <n v="5"/>
    <n v="0.13352680089650756"/>
    <n v="4.6973078736876249E-2"/>
    <n v="4.7914686174618405E-3"/>
    <m/>
    <m/>
    <m/>
    <n v="4.6973078736876249E-2"/>
    <n v="4.6973078736876249E-2"/>
    <n v="228.47488898226089"/>
    <n v="1"/>
    <n v="1"/>
    <n v="4.7914686174618405E-3"/>
    <n v="4.7914686174618405E-3"/>
  </r>
  <r>
    <n v="1704"/>
    <n v="0"/>
    <x v="2"/>
    <x v="3"/>
    <x v="4"/>
    <s v="62-304.520 (7), F.A.C."/>
    <x v="4"/>
    <x v="4"/>
    <x v="14"/>
    <n v="8370"/>
    <s v="Surface Water Collection Basin"/>
    <n v="8370"/>
    <s v="City of West Melbourne   Brevard County"/>
    <n v="8"/>
    <n v="0.50592735811778144"/>
    <n v="5.8709665684609849E-2"/>
    <n v="7.8519700991931535E-3"/>
    <m/>
    <m/>
    <m/>
    <n v="5.8709665684609849E-2"/>
    <n v="5.8709665684609849E-2"/>
    <n v="667.83565702576993"/>
    <n v="1"/>
    <n v="1"/>
    <n v="7.8519700991931535E-3"/>
    <n v="7.8519700991931535E-3"/>
  </r>
  <r>
    <n v="4616"/>
    <n v="0"/>
    <x v="2"/>
    <x v="2"/>
    <x v="4"/>
    <s v="62-304.520 (7), F.A.C."/>
    <x v="4"/>
    <x v="4"/>
    <x v="19"/>
    <n v="8370"/>
    <s v="Surface Water Collection Basin"/>
    <n v="8370"/>
    <s v="FWCD               City of Fellsmere                      Indian River County"/>
    <n v="5"/>
    <n v="3.4057617837879264E-2"/>
    <n v="0.24391229393489064"/>
    <n v="3.2260370066632876E-2"/>
    <m/>
    <m/>
    <m/>
    <n v="0.24391229393489064"/>
    <n v="0.24391229393489064"/>
    <n v="117.70945588593489"/>
    <n v="1"/>
    <n v="1"/>
    <n v="3.2260370066632876E-2"/>
    <n v="3.2260370066632876E-2"/>
  </r>
  <r>
    <n v="1974"/>
    <n v="0"/>
    <x v="2"/>
    <x v="3"/>
    <x v="4"/>
    <s v="62-304.520 (7), F.A.C."/>
    <x v="4"/>
    <x v="4"/>
    <x v="6"/>
    <n v="8370"/>
    <s v="Surface Water Collection Basin"/>
    <n v="8370"/>
    <s v="FDOT District 5      MTWCD                                 City of West Melbourne   Brevard County       SJRWMD C-1 Diversion"/>
    <n v="5"/>
    <n v="9.6868650712790133E-2"/>
    <n v="0.16862163442367029"/>
    <n v="3.5194189138317344E-2"/>
    <m/>
    <m/>
    <m/>
    <n v="0.58549178619329956"/>
    <n v="0.16862163442367029"/>
    <n v="329.61358956135263"/>
    <n v="0.28800000000000003"/>
    <n v="0.46899999999999997"/>
    <n v="7.5040915007073231E-2"/>
    <n v="3.5194189138317344E-2"/>
  </r>
  <r>
    <n v="2153"/>
    <n v="0"/>
    <x v="2"/>
    <x v="3"/>
    <x v="4"/>
    <s v="62-304.520 (7), F.A.C."/>
    <x v="4"/>
    <x v="4"/>
    <x v="22"/>
    <n v="8370"/>
    <s v="Surface Water Collection Basin"/>
    <n v="8370"/>
    <s v="MTWCD                                 City of West Melbourne   Brevard County       SJRWMD C-1 Diversion"/>
    <n v="5"/>
    <n v="0.24742233825162646"/>
    <n v="0.20788673885062528"/>
    <n v="4.9264477586275349E-2"/>
    <m/>
    <m/>
    <m/>
    <n v="0.72182895434244876"/>
    <n v="0.20788673885062528"/>
    <n v="527.64646443160746"/>
    <n v="0.28800000000000003"/>
    <n v="0.46899999999999997"/>
    <n v="0.10504153003470224"/>
    <n v="4.9264477586275349E-2"/>
  </r>
  <r>
    <n v="1973"/>
    <n v="0"/>
    <x v="2"/>
    <x v="3"/>
    <x v="4"/>
    <s v="62-304.520 (7), F.A.C."/>
    <x v="4"/>
    <x v="4"/>
    <x v="6"/>
    <n v="8370"/>
    <s v="Surface Water Collection Basin"/>
    <n v="8370"/>
    <s v="FDOT District 5                    Town of Grant-Valkaria                      Brevard County"/>
    <n v="6"/>
    <n v="0.21864594766351925"/>
    <n v="1.1023971730959716"/>
    <n v="0.1279080712183237"/>
    <m/>
    <m/>
    <m/>
    <n v="1.1023971730959716"/>
    <n v="1.1023971730959716"/>
    <n v="677.8718303478397"/>
    <n v="1"/>
    <n v="1"/>
    <n v="0.1279080712183237"/>
    <n v="0.1279080712183237"/>
  </r>
  <r>
    <n v="3225"/>
    <n v="0"/>
    <x v="2"/>
    <x v="4"/>
    <x v="4"/>
    <s v="62-304.520 (8), F.A.C."/>
    <x v="4"/>
    <x v="4"/>
    <x v="25"/>
    <n v="8370"/>
    <s v="Surface Water Collection Basin"/>
    <n v="8370"/>
    <s v="Town of Indian River Shores                  Indian River County"/>
    <n v="6"/>
    <n v="0.4921632193735932"/>
    <n v="1.2092981697535796"/>
    <n v="0.19879595722875548"/>
    <m/>
    <m/>
    <m/>
    <n v="1.2092981697535796"/>
    <n v="1.2092981697535796"/>
    <n v="1292.308724443451"/>
    <n v="1"/>
    <n v="1"/>
    <n v="0.19879595722875548"/>
    <n v="0.19879595722875548"/>
  </r>
  <r>
    <n v="3533"/>
    <n v="0"/>
    <x v="2"/>
    <x v="2"/>
    <x v="4"/>
    <s v="62-304.520 (7)(b),(19), F.A.C."/>
    <x v="4"/>
    <x v="4"/>
    <x v="16"/>
    <n v="8370"/>
    <s v="Surface Water Collection Basin"/>
    <n v="8370"/>
    <s v="City of Sebastian      Indian River County"/>
    <n v="7"/>
    <n v="0.19163681071868582"/>
    <n v="1.210723492086345"/>
    <n v="0.1677432677044946"/>
    <m/>
    <m/>
    <m/>
    <n v="1.210723492086345"/>
    <n v="1.210723492086345"/>
    <n v="660.95358189833314"/>
    <n v="1"/>
    <n v="1"/>
    <n v="0.1677432677044946"/>
    <n v="0.1677432677044946"/>
  </r>
  <r>
    <n v="1066"/>
    <n v="0"/>
    <x v="2"/>
    <x v="3"/>
    <x v="4"/>
    <s v="62-304.520 (7)(b),(16), F.A.C."/>
    <x v="4"/>
    <x v="4"/>
    <x v="6"/>
    <n v="8370"/>
    <s v="Surface Water Collection Basin"/>
    <n v="8370"/>
    <s v="FDOT District 5                         City of Melbourne                 Brevard County"/>
    <n v="9"/>
    <n v="0.54322639375716231"/>
    <n v="1.5255723354118438"/>
    <n v="0.17556652753543614"/>
    <m/>
    <m/>
    <m/>
    <n v="1.5255723354118438"/>
    <n v="1.5255723354118438"/>
    <n v="1196.7143730098792"/>
    <n v="1"/>
    <n v="1"/>
    <n v="0.17556652753543614"/>
    <n v="0.17556652753543614"/>
  </r>
  <r>
    <n v="4699"/>
    <n v="0"/>
    <x v="2"/>
    <x v="2"/>
    <x v="4"/>
    <s v="62-304.520 (7), F.A.C."/>
    <x v="4"/>
    <x v="4"/>
    <x v="12"/>
    <n v="8370"/>
    <s v="Surface Water Collection Basin"/>
    <n v="8370"/>
    <s v="Indian River County"/>
    <n v="13"/>
    <n v="0.78912752545750142"/>
    <n v="1.5473524415231743"/>
    <n v="0.1605964912428221"/>
    <m/>
    <m/>
    <m/>
    <n v="1.5473524415231743"/>
    <n v="1.5473524415231743"/>
    <n v="1706.5547432960209"/>
    <n v="1"/>
    <n v="1"/>
    <n v="0.1605964912428221"/>
    <n v="0.1605964912428221"/>
  </r>
  <r>
    <n v="4178"/>
    <n v="0"/>
    <x v="2"/>
    <x v="2"/>
    <x v="4"/>
    <s v="62-304.520 (7), F.A.C."/>
    <x v="4"/>
    <x v="4"/>
    <x v="1"/>
    <n v="8370"/>
    <s v="Surface Water Collection Basin"/>
    <n v="8370"/>
    <s v="Brevard County"/>
    <n v="18"/>
    <n v="1.7579643348567267"/>
    <n v="1.5818644706149603"/>
    <n v="0.19050167464625722"/>
    <m/>
    <m/>
    <m/>
    <n v="1.5818644706149603"/>
    <n v="1.5818644706149603"/>
    <n v="2674.0662920190452"/>
    <n v="1"/>
    <n v="1"/>
    <n v="0.19050167464625722"/>
    <n v="0.19050167464625722"/>
  </r>
  <r>
    <n v="1375"/>
    <n v="0"/>
    <x v="2"/>
    <x v="3"/>
    <x v="4"/>
    <s v="62-304.520 (7), F.A.C."/>
    <x v="4"/>
    <x v="4"/>
    <x v="1"/>
    <n v="8370"/>
    <s v="Surface Water Collection Basin"/>
    <n v="8370"/>
    <s v="Brevard County       SJRWMD C-1 Diversion"/>
    <n v="12"/>
    <n v="0.86140615476053461"/>
    <n v="1.007091294041178"/>
    <n v="0.21570475100804143"/>
    <m/>
    <m/>
    <m/>
    <n v="3.4968447709763124"/>
    <n v="1.007091294041178"/>
    <n v="1917.8364540806165"/>
    <n v="0.28800000000000003"/>
    <n v="0.46899999999999997"/>
    <n v="0.45992484223462993"/>
    <n v="0.21570475100804143"/>
  </r>
  <r>
    <n v="2155"/>
    <n v="0"/>
    <x v="2"/>
    <x v="3"/>
    <x v="4"/>
    <s v="62-304.520 (7), F.A.C."/>
    <x v="4"/>
    <x v="4"/>
    <x v="22"/>
    <n v="8370"/>
    <s v="Surface Water Collection Basin"/>
    <n v="8370"/>
    <s v="MTWCD                        City of Palm Bay            Brevard County       SJRWMD C-1 Diversion"/>
    <n v="49"/>
    <n v="3.0704670483169663"/>
    <n v="1.2738778640256869"/>
    <n v="0.28315405181601427"/>
    <m/>
    <m/>
    <m/>
    <n v="4.4231870278669678"/>
    <n v="1.2738778640256869"/>
    <n v="5625.402811424392"/>
    <n v="0.28800000000000003"/>
    <n v="0.46899999999999997"/>
    <n v="0.60373998255013706"/>
    <n v="0.28315405181601427"/>
  </r>
  <r>
    <n v="4229"/>
    <n v="0"/>
    <x v="2"/>
    <x v="2"/>
    <x v="4"/>
    <s v="62-304.520 (7), F.A.C."/>
    <x v="4"/>
    <x v="4"/>
    <x v="13"/>
    <n v="8370"/>
    <s v="Surface Water Collection Basin"/>
    <n v="8370"/>
    <s v="City of Fellsmere                      Indian River County"/>
    <n v="14"/>
    <n v="0.42625356399647585"/>
    <n v="2.1740918798275435"/>
    <n v="0.32791192966736527"/>
    <m/>
    <m/>
    <m/>
    <n v="2.1740918798275435"/>
    <n v="2.1740918798275435"/>
    <n v="1203.8916960694205"/>
    <n v="1"/>
    <n v="1"/>
    <n v="0.32791192966736527"/>
    <n v="0.32791192966736527"/>
  </r>
  <r>
    <n v="908"/>
    <n v="0"/>
    <x v="2"/>
    <x v="3"/>
    <x v="4"/>
    <s v="62-304.520 (7)(b),(16), F.A.C."/>
    <x v="4"/>
    <x v="4"/>
    <x v="15"/>
    <n v="8370"/>
    <s v="Surface Water Collection Basin"/>
    <n v="8370"/>
    <s v="City of Palm Bay            Brevard County"/>
    <n v="8"/>
    <n v="0.71589048682031775"/>
    <n v="2.2886822008010852"/>
    <n v="0.25320174182182603"/>
    <m/>
    <m/>
    <m/>
    <n v="2.2886822008010852"/>
    <n v="2.2886822008010852"/>
    <n v="1729.9884359111063"/>
    <n v="1"/>
    <n v="1"/>
    <n v="0.25320174182182603"/>
    <n v="0.25320174182182603"/>
  </r>
  <r>
    <n v="1970"/>
    <n v="0"/>
    <x v="2"/>
    <x v="3"/>
    <x v="4"/>
    <s v="62-304.520 (7), F.A.C."/>
    <x v="4"/>
    <x v="4"/>
    <x v="6"/>
    <n v="8370"/>
    <s v="Surface Water Collection Basin"/>
    <n v="8370"/>
    <s v="FDOT District 5                                       City of West Melbourne   Brevard County       SJRWMD C-1 Diversion"/>
    <n v="23"/>
    <n v="2.771242666728075"/>
    <n v="1.6258316202251535"/>
    <n v="0.33514315786557369"/>
    <m/>
    <m/>
    <m/>
    <n v="5.6452486813373381"/>
    <n v="1.6258316202251535"/>
    <n v="5713.2448451022219"/>
    <n v="0.28800000000000003"/>
    <n v="0.46899999999999997"/>
    <n v="0.71459095493725744"/>
    <n v="0.33514315786557369"/>
  </r>
  <r>
    <n v="2878"/>
    <n v="0"/>
    <x v="2"/>
    <x v="4"/>
    <x v="4"/>
    <s v="62-304.520 (8), F.A.C."/>
    <x v="4"/>
    <x v="4"/>
    <x v="18"/>
    <n v="8370"/>
    <s v="Surface Water Collection Basin"/>
    <n v="8370"/>
    <s v="FDOT District 4                                       Indian River County"/>
    <n v="16"/>
    <n v="3.7632791786998734"/>
    <n v="3.2577387077296516"/>
    <n v="0.40986845889564144"/>
    <m/>
    <m/>
    <m/>
    <n v="3.2577387077296516"/>
    <n v="3.2577387077296516"/>
    <n v="5793.9189849478098"/>
    <n v="1"/>
    <n v="1"/>
    <n v="0.40986845889564144"/>
    <n v="0.40986845889564144"/>
  </r>
  <r>
    <n v="1972"/>
    <n v="0"/>
    <x v="2"/>
    <x v="3"/>
    <x v="4"/>
    <s v="62-304.520 (7), F.A.C."/>
    <x v="4"/>
    <x v="4"/>
    <x v="6"/>
    <n v="8370"/>
    <s v="Surface Water Collection Basin"/>
    <n v="8370"/>
    <s v="FDOT District 5                         City of Melbourne                 Brevard County"/>
    <n v="10"/>
    <n v="0.89626001466225391"/>
    <n v="3.5807250222725817"/>
    <n v="0.38400940460590716"/>
    <m/>
    <m/>
    <m/>
    <n v="3.5807250222725817"/>
    <n v="3.5807250222725817"/>
    <n v="2308.2986090792242"/>
    <n v="1"/>
    <n v="1"/>
    <n v="0.38400940460590716"/>
    <n v="0.38400940460590716"/>
  </r>
  <r>
    <n v="976"/>
    <n v="0"/>
    <x v="2"/>
    <x v="3"/>
    <x v="4"/>
    <s v="62-304.520 (7)(b),(16), F.A.C."/>
    <x v="4"/>
    <x v="4"/>
    <x v="14"/>
    <n v="8370"/>
    <s v="Surface Water Collection Basin"/>
    <n v="8370"/>
    <s v="City of West Melbourne   Brevard County"/>
    <n v="32"/>
    <n v="3.1331733631769878"/>
    <n v="6.1110466325526724"/>
    <n v="0.92148837491747648"/>
    <m/>
    <m/>
    <m/>
    <n v="6.1110466325526724"/>
    <n v="6.1110466325526724"/>
    <n v="6520.8783124990459"/>
    <n v="1"/>
    <n v="1"/>
    <n v="0.92148837491747648"/>
    <n v="0.92148837491747648"/>
  </r>
  <r>
    <n v="2418"/>
    <n v="0"/>
    <x v="2"/>
    <x v="3"/>
    <x v="4"/>
    <s v="62-304.520 (7), F.A.C."/>
    <x v="4"/>
    <x v="4"/>
    <x v="26"/>
    <n v="8370"/>
    <s v="Surface Water Collection Basin"/>
    <n v="8370"/>
    <s v="Town of Malabar                  Brevard County"/>
    <n v="106"/>
    <n v="7.8142710431876079"/>
    <n v="6.8904916234397433"/>
    <n v="0.81027753352018661"/>
    <m/>
    <m/>
    <m/>
    <n v="6.8904916234397433"/>
    <n v="6.8904916234397433"/>
    <n v="10909.474533251861"/>
    <n v="1"/>
    <n v="1"/>
    <n v="0.81027753352018661"/>
    <n v="0.81027753352018661"/>
  </r>
  <r>
    <n v="4376"/>
    <n v="0"/>
    <x v="2"/>
    <x v="2"/>
    <x v="4"/>
    <s v="62-304.520 (7), F.A.C."/>
    <x v="4"/>
    <x v="4"/>
    <x v="16"/>
    <n v="8370"/>
    <s v="Surface Water Collection Basin"/>
    <n v="8370"/>
    <s v="City of Sebastian      Indian River County"/>
    <n v="38"/>
    <n v="1.5565274625912144"/>
    <n v="7.8164434247081509"/>
    <n v="1.0385812933600238"/>
    <m/>
    <m/>
    <m/>
    <n v="7.8164434247081509"/>
    <n v="7.8164434247081509"/>
    <n v="4691.7462556591572"/>
    <n v="1"/>
    <n v="1"/>
    <n v="1.0385812933600238"/>
    <n v="1.0385812933600238"/>
  </r>
  <r>
    <n v="1705"/>
    <n v="0"/>
    <x v="2"/>
    <x v="3"/>
    <x v="4"/>
    <s v="62-304.520 (7), F.A.C."/>
    <x v="4"/>
    <x v="4"/>
    <x v="14"/>
    <n v="8370"/>
    <s v="Surface Water Collection Basin"/>
    <n v="8370"/>
    <s v="City of West Melbourne   Brevard County       SJRWMD C-1 Diversion"/>
    <n v="169"/>
    <n v="14.527564610546671"/>
    <n v="5.1539193013450602"/>
    <n v="1.0914690569886711"/>
    <m/>
    <m/>
    <m/>
    <n v="17.895553129670347"/>
    <n v="5.1539193013450602"/>
    <n v="25903.927756792909"/>
    <n v="0.28800000000000003"/>
    <n v="0.46899999999999997"/>
    <n v="2.3272261343042029"/>
    <n v="1.0914690569886711"/>
  </r>
  <r>
    <n v="2314"/>
    <n v="0"/>
    <x v="2"/>
    <x v="3"/>
    <x v="4"/>
    <s v="62-304.520 (7), F.A.C."/>
    <x v="4"/>
    <x v="4"/>
    <x v="24"/>
    <n v="8370"/>
    <s v="Surface Water Collection Basin"/>
    <n v="8370"/>
    <s v="Town of Grant-Valkaria                      Brevard County"/>
    <n v="109"/>
    <n v="8.7189909177765355"/>
    <n v="8.5785741360154528"/>
    <n v="1.2762968751383084"/>
    <m/>
    <m/>
    <m/>
    <n v="8.5785741360154528"/>
    <n v="8.5785741360154528"/>
    <n v="13551.124263664369"/>
    <n v="1"/>
    <n v="1"/>
    <n v="1.2762968751383084"/>
    <n v="1.2762968751383084"/>
  </r>
  <r>
    <n v="3662"/>
    <n v="0"/>
    <x v="2"/>
    <x v="2"/>
    <x v="4"/>
    <s v="62-304.520 (7)(b),(19), F.A.C."/>
    <x v="4"/>
    <x v="4"/>
    <x v="12"/>
    <n v="8370"/>
    <s v="Surface Water Collection Basin"/>
    <n v="8370"/>
    <s v="Indian River County"/>
    <n v="141"/>
    <n v="11.253338162236627"/>
    <n v="16.15080251809237"/>
    <n v="1.9788558278565089"/>
    <m/>
    <m/>
    <m/>
    <n v="16.15080251809237"/>
    <n v="16.15080251809237"/>
    <n v="19979.353413439585"/>
    <n v="1"/>
    <n v="1"/>
    <n v="1.9788558278565089"/>
    <n v="1.9788558278565089"/>
  </r>
  <r>
    <n v="4779"/>
    <n v="0"/>
    <x v="2"/>
    <x v="2"/>
    <x v="4"/>
    <s v="62-304.520 (7), F.A.C."/>
    <x v="4"/>
    <x v="4"/>
    <x v="24"/>
    <n v="8370"/>
    <s v="Surface Water Collection Basin"/>
    <n v="8370"/>
    <s v="Town of Grant-Valkaria                      Brevard County"/>
    <n v="145"/>
    <n v="15.701508424871355"/>
    <n v="17.17217584589584"/>
    <n v="2.3638883409236273"/>
    <m/>
    <m/>
    <m/>
    <n v="17.17217584589584"/>
    <n v="17.17217584589584"/>
    <n v="30147.577562583629"/>
    <n v="1"/>
    <n v="1"/>
    <n v="2.3638883409236273"/>
    <n v="2.3638883409236273"/>
  </r>
  <r>
    <n v="1455"/>
    <n v="0"/>
    <x v="2"/>
    <x v="3"/>
    <x v="4"/>
    <s v="62-304.520 (7), F.A.C."/>
    <x v="4"/>
    <x v="4"/>
    <x v="8"/>
    <n v="8370"/>
    <s v="Surface Water Collection Basin"/>
    <n v="8370"/>
    <s v="City of Melbourne                 Brevard County"/>
    <n v="123"/>
    <n v="9.5755034546713862"/>
    <n v="18.520390818565744"/>
    <n v="3.0369937132776608"/>
    <m/>
    <m/>
    <m/>
    <n v="18.520390818565744"/>
    <n v="18.520390818565744"/>
    <n v="21219.713314430141"/>
    <n v="1"/>
    <n v="1"/>
    <n v="3.0369937132776608"/>
    <n v="3.0369937132776608"/>
  </r>
  <r>
    <n v="889"/>
    <n v="0"/>
    <x v="2"/>
    <x v="3"/>
    <x v="4"/>
    <s v="62-304.520 (7)(b),(16), F.A.C."/>
    <x v="4"/>
    <x v="4"/>
    <x v="8"/>
    <n v="8370"/>
    <s v="Surface Water Collection Basin"/>
    <n v="8370"/>
    <s v="City of Melbourne                 Brevard County"/>
    <n v="125"/>
    <n v="12.994276746267298"/>
    <n v="20.268530142100389"/>
    <n v="2.6706567008636872"/>
    <m/>
    <m/>
    <m/>
    <n v="20.268530142100389"/>
    <n v="20.268530142100389"/>
    <n v="22697.065231850716"/>
    <n v="1"/>
    <n v="1"/>
    <n v="2.6706567008636872"/>
    <n v="2.6706567008636872"/>
  </r>
  <r>
    <n v="1971"/>
    <n v="0"/>
    <x v="2"/>
    <x v="3"/>
    <x v="4"/>
    <s v="62-304.520 (7), F.A.C."/>
    <x v="4"/>
    <x v="4"/>
    <x v="6"/>
    <n v="8370"/>
    <s v="Surface Water Collection Basin"/>
    <n v="8370"/>
    <s v="FDOT District 5                              City of Palm Bay            Brevard County"/>
    <n v="56"/>
    <n v="7.5299557528122456"/>
    <n v="27.270736985698868"/>
    <n v="3.4980129884677864"/>
    <m/>
    <m/>
    <m/>
    <n v="27.270736985698868"/>
    <n v="27.270736985698868"/>
    <n v="20371.556080547351"/>
    <n v="1"/>
    <n v="1"/>
    <n v="3.4980129884677864"/>
    <n v="3.4980129884677864"/>
  </r>
  <r>
    <n v="1604"/>
    <n v="0"/>
    <x v="2"/>
    <x v="3"/>
    <x v="4"/>
    <s v="62-304.520 (7), F.A.C."/>
    <x v="4"/>
    <x v="4"/>
    <x v="15"/>
    <n v="8370"/>
    <s v="Surface Water Collection Basin"/>
    <n v="8370"/>
    <s v="City of Palm Bay            Brevard County       SJRWMD C-1 Diversion"/>
    <n v="461"/>
    <n v="43.278411545761621"/>
    <n v="21.505163749408382"/>
    <n v="5.1861825677217581"/>
    <m/>
    <m/>
    <m/>
    <n v="74.670707463223536"/>
    <n v="21.505163749408382"/>
    <n v="92557.601580755261"/>
    <n v="0.28800000000000003"/>
    <n v="0.46899999999999997"/>
    <n v="11.057958566570914"/>
    <n v="5.1861825677217581"/>
  </r>
  <r>
    <n v="1603"/>
    <n v="0"/>
    <x v="2"/>
    <x v="3"/>
    <x v="4"/>
    <s v="62-304.520 (7), F.A.C."/>
    <x v="4"/>
    <x v="4"/>
    <x v="15"/>
    <n v="8370"/>
    <s v="Surface Water Collection Basin"/>
    <n v="8370"/>
    <s v="City of Palm Bay            Brevard County"/>
    <n v="174"/>
    <n v="20.116016374614002"/>
    <n v="36.294192230707324"/>
    <n v="5.1366528771482454"/>
    <m/>
    <m/>
    <m/>
    <n v="36.294192230707324"/>
    <n v="36.294192230707324"/>
    <n v="36475.45556784889"/>
    <n v="1"/>
    <n v="1"/>
    <n v="5.1366528771482454"/>
    <n v="5.1366528771482454"/>
  </r>
  <r>
    <n v="2992"/>
    <n v="0"/>
    <x v="2"/>
    <x v="4"/>
    <x v="4"/>
    <s v="62-304.520 (8), F.A.C."/>
    <x v="4"/>
    <x v="4"/>
    <x v="12"/>
    <n v="8370"/>
    <s v="Surface Water Collection Basin"/>
    <n v="8370"/>
    <s v="Indian River County"/>
    <n v="674"/>
    <n v="58.400534108948349"/>
    <n v="106.49944544500721"/>
    <n v="14.815846987492286"/>
    <m/>
    <m/>
    <m/>
    <n v="106.49944544500721"/>
    <n v="106.49944544500721"/>
    <n v="121571.62679883908"/>
    <n v="1"/>
    <n v="1"/>
    <n v="14.815846987492286"/>
    <n v="14.815846987492286"/>
  </r>
  <r>
    <n v="2725"/>
    <n v="0"/>
    <x v="2"/>
    <x v="4"/>
    <x v="4"/>
    <s v="62-304.520 (8), F.A.C."/>
    <x v="4"/>
    <x v="4"/>
    <x v="17"/>
    <n v="9999"/>
    <s v="Other Open Lands- Unclassified"/>
    <n v="9999"/>
    <s v="City of Vero Beach    Indian River County"/>
    <n v="11"/>
    <n v="7.5520236627795168E-2"/>
    <n v="0.64915183006780386"/>
    <n v="0.1103183703730094"/>
    <m/>
    <m/>
    <m/>
    <n v="0.64915183006780386"/>
    <n v="0.64915183006780386"/>
    <n v="261.44409926485838"/>
    <n v="1"/>
    <n v="1"/>
    <n v="0.1103183703730094"/>
    <n v="0.1103183703730094"/>
  </r>
  <r>
    <n v="5161"/>
    <n v="0"/>
    <x v="2"/>
    <x v="5"/>
    <x v="5"/>
    <s v="C-25 and South Indian River Lagoon"/>
    <x v="5"/>
    <x v="5"/>
    <x v="23"/>
    <n v="9999"/>
    <s v="Other Open Lands- Unclassified"/>
    <n v="9999"/>
    <s v="St. Lucie County"/>
    <n v="4"/>
    <n v="9.0265345281467402E-2"/>
    <n v="0.72666384874904655"/>
    <n v="0.12368091712506736"/>
    <m/>
    <m/>
    <m/>
    <n v="0.72666384874904655"/>
    <n v="0.72666384874904655"/>
    <n v="295.87304130282575"/>
    <n v="1"/>
    <n v="1"/>
    <n v="0.12368091712506736"/>
    <n v="0.12368091712506736"/>
  </r>
  <r>
    <n v="2993"/>
    <n v="0"/>
    <x v="2"/>
    <x v="4"/>
    <x v="4"/>
    <s v="62-304.520 (8), F.A.C."/>
    <x v="4"/>
    <x v="4"/>
    <x v="12"/>
    <n v="9999"/>
    <s v="Other Open Lands- Unclassified"/>
    <n v="9999"/>
    <s v="Indian River County"/>
    <n v="27"/>
    <n v="0.4246587255113965"/>
    <n v="2.7818126666523542"/>
    <n v="0.41930005824812772"/>
    <m/>
    <m/>
    <m/>
    <n v="2.7818126666523542"/>
    <n v="2.7818126666523542"/>
    <n v="1278.6730972011358"/>
    <n v="1"/>
    <n v="1"/>
    <n v="0.41930005824812772"/>
    <n v="0.41930005824812772"/>
  </r>
  <r>
    <n v="3226"/>
    <n v="0"/>
    <x v="2"/>
    <x v="4"/>
    <x v="4"/>
    <s v="62-304.520 (8), F.A.C."/>
    <x v="4"/>
    <x v="4"/>
    <x v="25"/>
    <n v="9999"/>
    <s v="Other Open Lands- Unclassified"/>
    <n v="9999"/>
    <s v="Town of Indian River Shores                  Indian River County"/>
    <n v="46"/>
    <n v="2.8975354442415968"/>
    <n v="20.232154831537226"/>
    <n v="2.9679572234835838"/>
    <m/>
    <m/>
    <m/>
    <n v="20.232154831537226"/>
    <n v="20.232154831537226"/>
    <n v="9487.6884775919043"/>
    <n v="1"/>
    <n v="1"/>
    <n v="2.9679572234835838"/>
    <n v="2.9679572234835838"/>
  </r>
  <r>
    <n v="5248"/>
    <n v="0"/>
    <x v="3"/>
    <x v="3"/>
    <x v="6"/>
    <s v="62-304.520 (3), F.A.C."/>
    <x v="6"/>
    <x v="6"/>
    <x v="1"/>
    <n v="1100"/>
    <s v="Residential, Low Density-Less than two dwelling units/acre"/>
    <n v="1100"/>
    <s v="Brevard County"/>
    <n v="1817"/>
    <n v="259.96626808710369"/>
    <n v="2150.9101997596413"/>
    <n v="317.71366294110885"/>
    <m/>
    <m/>
    <m/>
    <n v="2150.9101997596413"/>
    <n v="2150.9101997596413"/>
    <n v="931809.26859862532"/>
    <n v="1"/>
    <n v="1"/>
    <n v="317.71366294110885"/>
    <n v="317.71366294110885"/>
  </r>
  <r>
    <n v="5643"/>
    <n v="0"/>
    <x v="3"/>
    <x v="3"/>
    <x v="6"/>
    <s v="62-304.520 (4), F.A.C."/>
    <x v="6"/>
    <x v="6"/>
    <x v="1"/>
    <n v="1100"/>
    <s v="Residential, Low Density-Less than two dwelling units/acre"/>
    <n v="1100"/>
    <s v="Brevard County"/>
    <n v="41"/>
    <n v="5.1916452530323962"/>
    <n v="43.350915446071205"/>
    <n v="6.2404981349308564"/>
    <m/>
    <m/>
    <m/>
    <n v="43.350915446071205"/>
    <n v="43.350915446071205"/>
    <n v="19608.123152380496"/>
    <n v="1"/>
    <n v="1"/>
    <n v="6.2404981349308564"/>
    <n v="6.2404981349308564"/>
  </r>
  <r>
    <n v="5854"/>
    <n v="0"/>
    <x v="3"/>
    <x v="4"/>
    <x v="7"/>
    <s v="62-304.520 (5), F.A.C."/>
    <x v="5"/>
    <x v="7"/>
    <x v="1"/>
    <n v="1100"/>
    <s v="Residential, Low Density-Less than two dwelling units/acre"/>
    <n v="1100"/>
    <s v="Brevard County"/>
    <n v="2562"/>
    <n v="368.81346504271482"/>
    <n v="2758.9419119956892"/>
    <n v="392.43266965218862"/>
    <m/>
    <m/>
    <m/>
    <n v="2758.9419119956892"/>
    <n v="2758.9419119956892"/>
    <n v="1276060.5840809077"/>
    <n v="1"/>
    <n v="1"/>
    <n v="392.43266965218862"/>
    <n v="392.43266965218862"/>
  </r>
  <r>
    <n v="6159"/>
    <n v="0"/>
    <x v="3"/>
    <x v="4"/>
    <x v="8"/>
    <s v="62-304.520 (6), F.A.C."/>
    <x v="5"/>
    <x v="4"/>
    <x v="1"/>
    <n v="1100"/>
    <s v="Residential, Low Density-Less than two dwelling units/acre"/>
    <n v="1100"/>
    <s v="Brevard County"/>
    <n v="1841"/>
    <n v="231.84717923304095"/>
    <n v="1776.5870181583589"/>
    <n v="253.31994359678797"/>
    <m/>
    <m/>
    <m/>
    <n v="1776.5870181583589"/>
    <n v="1776.5870181583589"/>
    <n v="818611.42791079718"/>
    <n v="1"/>
    <n v="1"/>
    <n v="253.31994359678797"/>
    <n v="253.31994359678797"/>
  </r>
  <r>
    <n v="6569"/>
    <n v="0"/>
    <x v="3"/>
    <x v="4"/>
    <x v="9"/>
    <s v="62-304.520 (15), F.A.C."/>
    <x v="7"/>
    <x v="5"/>
    <x v="1"/>
    <n v="1100"/>
    <s v="Residential, Low Density-Less than two dwelling units/acre"/>
    <n v="1100"/>
    <s v="Brevard County"/>
    <n v="227"/>
    <n v="34.460647764997418"/>
    <n v="282.11786663099252"/>
    <n v="40.058832337650202"/>
    <m/>
    <m/>
    <m/>
    <n v="282.11786663099252"/>
    <n v="282.11786663099252"/>
    <n v="124095.49653292412"/>
    <n v="1"/>
    <n v="1"/>
    <n v="40.058832337650202"/>
    <n v="40.058832337650202"/>
  </r>
  <r>
    <n v="5944"/>
    <n v="0"/>
    <x v="3"/>
    <x v="4"/>
    <x v="7"/>
    <s v="62-304.520 (5), F.A.C."/>
    <x v="5"/>
    <x v="7"/>
    <x v="37"/>
    <n v="1100"/>
    <s v="Residential, Low Density-Less than two dwelling units/acre"/>
    <n v="1100"/>
    <s v="City of Cocoa                            Brevard County"/>
    <n v="171"/>
    <n v="13.882178441060168"/>
    <n v="117.98497312916656"/>
    <n v="17.7227213297882"/>
    <m/>
    <m/>
    <m/>
    <n v="117.98497312916656"/>
    <n v="117.98497312916656"/>
    <n v="49722.274400467402"/>
    <n v="1"/>
    <n v="1"/>
    <n v="17.7227213297882"/>
    <n v="17.7227213297882"/>
  </r>
  <r>
    <n v="5323"/>
    <n v="0"/>
    <x v="3"/>
    <x v="3"/>
    <x v="6"/>
    <s v="62-304.520 (3), F.A.C."/>
    <x v="6"/>
    <x v="6"/>
    <x v="38"/>
    <n v="1100"/>
    <s v="Residential, Low Density-Less than two dwelling units/acre"/>
    <n v="1100"/>
    <s v="City of Edgewater                      Volusia County"/>
    <n v="57"/>
    <n v="4.9791943354818216"/>
    <n v="34.145906143184853"/>
    <n v="4.5872363292195164"/>
    <m/>
    <m/>
    <m/>
    <n v="34.145906143184853"/>
    <n v="34.145906143184853"/>
    <n v="15113.64962196347"/>
    <n v="1"/>
    <n v="1"/>
    <n v="4.5872363292195164"/>
    <n v="4.5872363292195164"/>
  </r>
  <r>
    <n v="6273"/>
    <n v="0"/>
    <x v="3"/>
    <x v="4"/>
    <x v="8"/>
    <s v="62-304.520 (6), F.A.C."/>
    <x v="5"/>
    <x v="4"/>
    <x v="8"/>
    <n v="1100"/>
    <s v="Residential, Low Density-Less than two dwelling units/acre"/>
    <n v="1100"/>
    <s v="City of Melbourne                 Brevard County"/>
    <n v="232"/>
    <n v="27.313516282525963"/>
    <n v="224.93287549052172"/>
    <n v="32.883046921965509"/>
    <m/>
    <m/>
    <m/>
    <n v="224.93287549052172"/>
    <n v="224.93287549052172"/>
    <n v="100508.04702254053"/>
    <n v="1"/>
    <n v="1"/>
    <n v="32.883046921965509"/>
    <n v="32.883046921965509"/>
  </r>
  <r>
    <n v="6601"/>
    <n v="0"/>
    <x v="3"/>
    <x v="4"/>
    <x v="9"/>
    <s v="62-304.520 (15), F.A.C."/>
    <x v="7"/>
    <x v="5"/>
    <x v="8"/>
    <n v="1100"/>
    <s v="Residential, Low Density-Less than two dwelling units/acre"/>
    <n v="1100"/>
    <s v="City of Melbourne                 Brevard County"/>
    <n v="69"/>
    <n v="4.6814651056026646"/>
    <n v="34.846171416612492"/>
    <n v="5.0953162953545714"/>
    <m/>
    <m/>
    <m/>
    <n v="34.846171416612492"/>
    <n v="34.846171416612492"/>
    <n v="16454.358588237767"/>
    <n v="1"/>
    <n v="1"/>
    <n v="5.0953162953545714"/>
    <n v="5.0953162953545714"/>
  </r>
  <r>
    <n v="5362"/>
    <n v="0"/>
    <x v="3"/>
    <x v="3"/>
    <x v="6"/>
    <s v="62-304.520 (3), F.A.C."/>
    <x v="6"/>
    <x v="6"/>
    <x v="39"/>
    <n v="1100"/>
    <s v="Residential, Low Density-Less than two dwelling units/acre"/>
    <n v="1100"/>
    <s v="City of Oak Hill            Volusia County"/>
    <n v="22"/>
    <n v="2.598781515424629"/>
    <n v="19.706578974413759"/>
    <n v="2.6532233484614833"/>
    <m/>
    <m/>
    <m/>
    <n v="19.706578974413759"/>
    <n v="19.706578974413759"/>
    <n v="8085.261744105208"/>
    <n v="1"/>
    <n v="1"/>
    <n v="2.6532233484614833"/>
    <n v="2.6532233484614833"/>
  </r>
  <r>
    <n v="6338"/>
    <n v="0"/>
    <x v="3"/>
    <x v="4"/>
    <x v="8"/>
    <s v="62-304.520 (6), F.A.C."/>
    <x v="5"/>
    <x v="4"/>
    <x v="40"/>
    <n v="1100"/>
    <s v="Residential, Low Density-Less than two dwelling units/acre"/>
    <n v="1100"/>
    <s v="City of Rockledge         Brevard County"/>
    <n v="351"/>
    <n v="36.356369115898886"/>
    <n v="286.98515792365998"/>
    <n v="41.826363772658233"/>
    <m/>
    <m/>
    <m/>
    <n v="286.98515792365998"/>
    <n v="286.98515792365998"/>
    <n v="128727.40154424821"/>
    <n v="1"/>
    <n v="1"/>
    <n v="41.826363772658233"/>
    <n v="41.826363772658233"/>
  </r>
  <r>
    <n v="5377"/>
    <n v="0"/>
    <x v="3"/>
    <x v="3"/>
    <x v="6"/>
    <s v="62-304.520 (3), F.A.C."/>
    <x v="6"/>
    <x v="6"/>
    <x v="41"/>
    <n v="1100"/>
    <s v="Residential, Low Density-Less than two dwelling units/acre"/>
    <n v="1100"/>
    <s v="City of Titusville    Brevard County"/>
    <n v="186"/>
    <n v="33.126985046723931"/>
    <n v="283.34442328558544"/>
    <n v="40.523559836791073"/>
    <m/>
    <m/>
    <m/>
    <n v="283.34442328558544"/>
    <n v="283.34442328558544"/>
    <n v="129243.62162983087"/>
    <n v="1"/>
    <n v="1"/>
    <n v="40.523559836791073"/>
    <n v="40.523559836791073"/>
  </r>
  <r>
    <n v="5686"/>
    <n v="0"/>
    <x v="3"/>
    <x v="3"/>
    <x v="6"/>
    <s v="62-304.520 (4), F.A.C."/>
    <x v="6"/>
    <x v="6"/>
    <x v="41"/>
    <n v="1100"/>
    <s v="Residential, Low Density-Less than two dwelling units/acre"/>
    <n v="1100"/>
    <s v="City of Titusville    Brevard County"/>
    <n v="194"/>
    <n v="36.156379827665035"/>
    <n v="297.89034800016628"/>
    <n v="42.09399689764593"/>
    <m/>
    <m/>
    <m/>
    <n v="297.89034800016628"/>
    <n v="297.89034800016628"/>
    <n v="135831.32295767462"/>
    <n v="1"/>
    <n v="1"/>
    <n v="42.09399689764593"/>
    <n v="42.09399689764593"/>
  </r>
  <r>
    <n v="5989"/>
    <n v="0"/>
    <x v="3"/>
    <x v="4"/>
    <x v="7"/>
    <s v="62-304.520 (5), F.A.C."/>
    <x v="5"/>
    <x v="7"/>
    <x v="41"/>
    <n v="1100"/>
    <s v="Residential, Low Density-Less than two dwelling units/acre"/>
    <n v="1100"/>
    <s v="City of Titusville    Brevard County"/>
    <n v="3"/>
    <n v="0.17171744543427275"/>
    <n v="1.4515284333275498"/>
    <n v="0.19884181075780699"/>
    <m/>
    <m/>
    <m/>
    <n v="1.4515284333275498"/>
    <n v="1.4515284333275498"/>
    <n v="658.68670512204994"/>
    <n v="1"/>
    <n v="1"/>
    <n v="0.19884181075780699"/>
    <n v="0.19884181075780699"/>
  </r>
  <r>
    <n v="5427"/>
    <n v="0"/>
    <x v="3"/>
    <x v="3"/>
    <x v="6"/>
    <s v="62-304.520 (3), F.A.C."/>
    <x v="6"/>
    <x v="6"/>
    <x v="6"/>
    <n v="1100"/>
    <s v="Residential, Low Density-Less than two dwelling units/acre"/>
    <n v="1100"/>
    <s v="FDOT District 5                                          Brevard County"/>
    <n v="60"/>
    <n v="3.391478198412313"/>
    <n v="29.336501530553765"/>
    <n v="4.0225410573670288"/>
    <m/>
    <m/>
    <m/>
    <n v="29.336501530553765"/>
    <n v="29.336501530553765"/>
    <n v="12972.473858796793"/>
    <n v="1"/>
    <n v="1"/>
    <n v="4.0225410573670288"/>
    <n v="4.0225410573670288"/>
  </r>
  <r>
    <n v="6017"/>
    <n v="0"/>
    <x v="3"/>
    <x v="4"/>
    <x v="7"/>
    <s v="62-304.520 (5), F.A.C."/>
    <x v="5"/>
    <x v="7"/>
    <x v="6"/>
    <n v="1100"/>
    <s v="Residential, Low Density-Less than two dwelling units/acre"/>
    <n v="1100"/>
    <s v="FDOT District 5                                          Brevard County"/>
    <n v="110"/>
    <n v="3.4155703803959931"/>
    <n v="27.166016442470628"/>
    <n v="3.7411668791906005"/>
    <m/>
    <m/>
    <m/>
    <n v="27.166016442470628"/>
    <n v="27.166016442470628"/>
    <n v="12206.735330901529"/>
    <n v="1"/>
    <n v="1"/>
    <n v="3.7411668791906005"/>
    <n v="3.7411668791906005"/>
  </r>
  <r>
    <n v="6396"/>
    <n v="0"/>
    <x v="3"/>
    <x v="4"/>
    <x v="8"/>
    <s v="62-304.520 (6), F.A.C."/>
    <x v="5"/>
    <x v="4"/>
    <x v="6"/>
    <n v="1100"/>
    <s v="Residential, Low Density-Less than two dwelling units/acre"/>
    <n v="1100"/>
    <s v="FDOT District 5                                          Brevard County"/>
    <n v="63"/>
    <n v="2.2629400091130032"/>
    <n v="20.096466751836939"/>
    <n v="2.7741154859299844"/>
    <m/>
    <m/>
    <m/>
    <n v="20.096466751836939"/>
    <n v="20.096466751836939"/>
    <n v="8704.1166332825051"/>
    <n v="1"/>
    <n v="1"/>
    <n v="2.7741154859299844"/>
    <n v="2.7741154859299844"/>
  </r>
  <r>
    <n v="5428"/>
    <n v="0"/>
    <x v="3"/>
    <x v="3"/>
    <x v="6"/>
    <s v="62-304.520 (3), F.A.C."/>
    <x v="6"/>
    <x v="6"/>
    <x v="6"/>
    <n v="1100"/>
    <s v="Residential, Low Density-Less than two dwelling units/acre"/>
    <n v="1100"/>
    <s v="FDOT District 5                                        Volusia County"/>
    <n v="3"/>
    <n v="0.20547025540745434"/>
    <n v="1.5717820364763735"/>
    <n v="0.22172878453785261"/>
    <m/>
    <m/>
    <m/>
    <n v="1.5717820364763735"/>
    <n v="1.5717820364763735"/>
    <n v="718.77018419009357"/>
    <n v="1"/>
    <n v="1"/>
    <n v="0.22172878453785261"/>
    <n v="0.22172878453785261"/>
  </r>
  <r>
    <n v="5749"/>
    <n v="0"/>
    <x v="3"/>
    <x v="3"/>
    <x v="6"/>
    <s v="62-304.520 (4), F.A.C."/>
    <x v="6"/>
    <x v="6"/>
    <x v="6"/>
    <n v="1100"/>
    <s v="Residential, Low Density-Less than two dwelling units/acre"/>
    <n v="1100"/>
    <s v="FDOT District 5                                      City of Titusville    Brevard County"/>
    <n v="27"/>
    <n v="2.7351116228507872"/>
    <n v="24.691993331488046"/>
    <n v="3.4740357105575668"/>
    <m/>
    <m/>
    <m/>
    <n v="24.691993331488046"/>
    <n v="24.691993331488046"/>
    <n v="10750.870576093932"/>
    <n v="1"/>
    <n v="1"/>
    <n v="3.4740357105575668"/>
    <n v="3.4740357105575668"/>
  </r>
  <r>
    <n v="6397"/>
    <n v="0"/>
    <x v="3"/>
    <x v="4"/>
    <x v="8"/>
    <s v="62-304.520 (6), F.A.C."/>
    <x v="5"/>
    <x v="4"/>
    <x v="6"/>
    <n v="1100"/>
    <s v="Residential, Low Density-Less than two dwelling units/acre"/>
    <n v="1100"/>
    <s v="FDOT District 5                               Town of Palm Shores           Brevard County"/>
    <n v="25"/>
    <n v="1.3003916651774059"/>
    <n v="11.806249498351505"/>
    <n v="1.6714179773011604"/>
    <m/>
    <m/>
    <m/>
    <n v="11.806249498351505"/>
    <n v="11.806249498351505"/>
    <n v="5011.8470751790628"/>
    <n v="1"/>
    <n v="1"/>
    <n v="1.6714179773011604"/>
    <n v="1.6714179773011604"/>
  </r>
  <r>
    <n v="6398"/>
    <n v="0"/>
    <x v="3"/>
    <x v="4"/>
    <x v="8"/>
    <s v="62-304.520 (6), F.A.C."/>
    <x v="5"/>
    <x v="4"/>
    <x v="6"/>
    <n v="1100"/>
    <s v="Residential, Low Density-Less than two dwelling units/acre"/>
    <n v="1100"/>
    <s v="FDOT District 5                         City of Melbourne                 Brevard County"/>
    <n v="30"/>
    <n v="1.5984022110788527"/>
    <n v="13.941572860640163"/>
    <n v="1.9726870405885748"/>
    <m/>
    <m/>
    <m/>
    <n v="13.941572860640163"/>
    <n v="13.941572860640163"/>
    <n v="6035.9154524511277"/>
    <n v="1"/>
    <n v="1"/>
    <n v="1.9726870405885748"/>
    <n v="1.9726870405885748"/>
  </r>
  <r>
    <n v="6655"/>
    <n v="0"/>
    <x v="3"/>
    <x v="4"/>
    <x v="9"/>
    <s v="62-304.520 (15), F.A.C."/>
    <x v="7"/>
    <x v="5"/>
    <x v="6"/>
    <n v="1100"/>
    <s v="Residential, Low Density-Less than two dwelling units/acre"/>
    <n v="1100"/>
    <s v="FDOT District 5                         City of Melbourne                 Brevard County"/>
    <n v="11"/>
    <n v="0.34670588585514772"/>
    <n v="2.9887507199330021"/>
    <n v="0.41565112877237914"/>
    <m/>
    <m/>
    <m/>
    <n v="2.9887507199330021"/>
    <n v="2.9887507199330021"/>
    <n v="1293.2223943190274"/>
    <n v="1"/>
    <n v="1"/>
    <n v="0.41565112877237914"/>
    <n v="0.41565112877237914"/>
  </r>
  <r>
    <n v="5429"/>
    <n v="0"/>
    <x v="3"/>
    <x v="3"/>
    <x v="6"/>
    <s v="62-304.520 (3), F.A.C."/>
    <x v="6"/>
    <x v="6"/>
    <x v="6"/>
    <n v="1100"/>
    <s v="Residential, Low Density-Less than two dwelling units/acre"/>
    <n v="1100"/>
    <s v="FDOT District 5                  City of Edgewater                      Volusia County"/>
    <n v="5"/>
    <n v="3.6985896873478759E-2"/>
    <n v="0.3255299782623966"/>
    <n v="4.1899082580988338E-2"/>
    <m/>
    <m/>
    <m/>
    <n v="0.3255299782623966"/>
    <n v="0.3255299782623966"/>
    <n v="128.98209397593345"/>
    <n v="1"/>
    <n v="1"/>
    <n v="4.1899082580988338E-2"/>
    <n v="4.1899082580988338E-2"/>
  </r>
  <r>
    <n v="6091"/>
    <n v="0"/>
    <x v="3"/>
    <x v="4"/>
    <x v="7"/>
    <s v="62-304.520 (5), F.A.C."/>
    <x v="5"/>
    <x v="7"/>
    <x v="7"/>
    <n v="1100"/>
    <s v="Residential, Low Density-Less than two dwelling units/acre"/>
    <n v="1100"/>
    <s v="Kennedy Space Center                               Brevard County"/>
    <n v="2"/>
    <n v="6.9031070422708285E-2"/>
    <n v="0.17589481015679032"/>
    <n v="1.4962389177249336E-2"/>
    <m/>
    <m/>
    <m/>
    <n v="0.17589481015679032"/>
    <n v="0.17589481015679032"/>
    <n v="80.622791339981404"/>
    <n v="1"/>
    <n v="1"/>
    <n v="1.4962389177249336E-2"/>
    <n v="1.4962389177249336E-2"/>
  </r>
  <r>
    <n v="5533"/>
    <n v="0"/>
    <x v="3"/>
    <x v="3"/>
    <x v="6"/>
    <s v="62-304.520 (3), F.A.C."/>
    <x v="6"/>
    <x v="6"/>
    <x v="7"/>
    <n v="1100"/>
    <s v="Residential, Low Density-Less than two dwelling units/acre"/>
    <n v="1100"/>
    <s v="Kennedy Space Center                             Volusia County"/>
    <n v="7"/>
    <n v="0.64433118116473176"/>
    <n v="3.1596122784682237"/>
    <n v="0.40253596896638205"/>
    <m/>
    <m/>
    <m/>
    <n v="3.1596122784682237"/>
    <n v="3.1596122784682237"/>
    <n v="1397.7219378998402"/>
    <n v="1"/>
    <n v="1"/>
    <n v="0.40253596896638205"/>
    <n v="0.40253596896638205"/>
  </r>
  <r>
    <n v="6514"/>
    <n v="0"/>
    <x v="3"/>
    <x v="4"/>
    <x v="8"/>
    <s v="62-304.520 (6), F.A.C."/>
    <x v="5"/>
    <x v="4"/>
    <x v="33"/>
    <n v="1100"/>
    <s v="Residential, Low Density-Less than two dwelling units/acre"/>
    <n v="1100"/>
    <s v="Town of Indialantic                     Brevard County"/>
    <n v="15"/>
    <n v="0.50990797259440734"/>
    <n v="4.5633920873628471"/>
    <n v="0.67235992398611732"/>
    <m/>
    <m/>
    <m/>
    <n v="4.5633920873628471"/>
    <n v="4.5633920873628471"/>
    <n v="1879.5179632864961"/>
    <n v="1"/>
    <n v="1"/>
    <n v="0.67235992398611732"/>
    <n v="0.67235992398611732"/>
  </r>
  <r>
    <n v="6530"/>
    <n v="0"/>
    <x v="3"/>
    <x v="4"/>
    <x v="8"/>
    <s v="62-304.520 (6), F.A.C."/>
    <x v="5"/>
    <x v="4"/>
    <x v="42"/>
    <n v="1100"/>
    <s v="Residential, Low Density-Less than two dwelling units/acre"/>
    <n v="1100"/>
    <s v="Town of Palm Shores           Brevard County"/>
    <n v="37"/>
    <n v="2.1237919552291009"/>
    <n v="17.103846353845842"/>
    <n v="2.4819253060632529"/>
    <m/>
    <m/>
    <m/>
    <n v="17.103846353845842"/>
    <n v="17.103846353845842"/>
    <n v="7459.2355136430233"/>
    <n v="1"/>
    <n v="1"/>
    <n v="2.4819253060632529"/>
    <n v="2.4819253060632529"/>
  </r>
  <r>
    <n v="5583"/>
    <n v="0"/>
    <x v="3"/>
    <x v="3"/>
    <x v="6"/>
    <s v="62-304.520 (3), F.A.C."/>
    <x v="6"/>
    <x v="6"/>
    <x v="43"/>
    <n v="1100"/>
    <s v="Residential, Low Density-Less than two dwelling units/acre"/>
    <n v="1100"/>
    <s v="Volusia County"/>
    <n v="916"/>
    <n v="154.70012994113085"/>
    <n v="1032.6655566660636"/>
    <n v="139.62198052104463"/>
    <m/>
    <m/>
    <m/>
    <n v="1032.6655566660636"/>
    <n v="1032.6655566660636"/>
    <n v="474018.79278330423"/>
    <n v="1"/>
    <n v="1"/>
    <n v="139.62198052104463"/>
    <n v="139.62198052104463"/>
  </r>
  <r>
    <n v="5584"/>
    <n v="0"/>
    <x v="3"/>
    <x v="3"/>
    <x v="6"/>
    <s v="62-304.520 (3), F.A.C."/>
    <x v="6"/>
    <x v="6"/>
    <x v="43"/>
    <n v="1110"/>
    <s v="Fixed Single Family Units"/>
    <n v="1110"/>
    <s v="Volusia County"/>
    <n v="435"/>
    <n v="151.50533296806546"/>
    <n v="1035.4443239207337"/>
    <n v="140.41343624369171"/>
    <m/>
    <m/>
    <m/>
    <n v="1035.4443239207337"/>
    <n v="1035.4443239207337"/>
    <n v="502920.75808008533"/>
    <n v="1"/>
    <n v="1"/>
    <n v="140.41343624369171"/>
    <n v="140.41343624369171"/>
  </r>
  <r>
    <n v="5249"/>
    <n v="0"/>
    <x v="3"/>
    <x v="3"/>
    <x v="6"/>
    <s v="62-304.520 (3), F.A.C."/>
    <x v="6"/>
    <x v="6"/>
    <x v="1"/>
    <n v="1180"/>
    <s v="Residential, Rural &lt; or = 0.5 dwelling units/acre"/>
    <n v="1180"/>
    <s v="Brevard County"/>
    <n v="677"/>
    <n v="100.05201417743521"/>
    <n v="777.12158726748987"/>
    <n v="109.66659217044321"/>
    <m/>
    <m/>
    <m/>
    <n v="777.12158726748987"/>
    <n v="777.12158726748987"/>
    <n v="343879.90156226279"/>
    <n v="1"/>
    <n v="1"/>
    <n v="109.66659217044321"/>
    <n v="109.66659217044321"/>
  </r>
  <r>
    <n v="5855"/>
    <n v="0"/>
    <x v="3"/>
    <x v="4"/>
    <x v="7"/>
    <s v="62-304.520 (5), F.A.C."/>
    <x v="5"/>
    <x v="7"/>
    <x v="1"/>
    <n v="1180"/>
    <s v="Residential, Rural &lt; or = 0.5 dwelling units/acre"/>
    <n v="1180"/>
    <s v="Brevard County"/>
    <n v="260"/>
    <n v="43.207356965515707"/>
    <n v="324.54657866763461"/>
    <n v="44.827376238350453"/>
    <m/>
    <m/>
    <m/>
    <n v="324.54657866763461"/>
    <n v="324.54657866763461"/>
    <n v="140684.55498346465"/>
    <n v="1"/>
    <n v="1"/>
    <n v="44.827376238350453"/>
    <n v="44.827376238350453"/>
  </r>
  <r>
    <n v="6160"/>
    <n v="0"/>
    <x v="3"/>
    <x v="4"/>
    <x v="8"/>
    <s v="62-304.520 (6), F.A.C."/>
    <x v="5"/>
    <x v="4"/>
    <x v="1"/>
    <n v="1180"/>
    <s v="Residential, Rural &lt; or = 0.5 dwelling units/acre"/>
    <n v="1180"/>
    <s v="Brevard County"/>
    <n v="70"/>
    <n v="13.359071729677797"/>
    <n v="96.55328855274702"/>
    <n v="13.596350377213524"/>
    <m/>
    <m/>
    <m/>
    <n v="96.55328855274702"/>
    <n v="96.55328855274702"/>
    <n v="47080.607850056098"/>
    <n v="1"/>
    <n v="1"/>
    <n v="13.596350377213524"/>
    <n v="13.596350377213524"/>
  </r>
  <r>
    <n v="6570"/>
    <n v="0"/>
    <x v="3"/>
    <x v="4"/>
    <x v="9"/>
    <s v="62-304.520 (15), F.A.C."/>
    <x v="7"/>
    <x v="5"/>
    <x v="1"/>
    <n v="1180"/>
    <s v="Residential, Rural &lt; or = 0.5 dwelling units/acre"/>
    <n v="1180"/>
    <s v="Brevard County"/>
    <n v="23"/>
    <n v="2.3148974300678598"/>
    <n v="18.331413281801591"/>
    <n v="2.5485559830713278"/>
    <m/>
    <m/>
    <m/>
    <n v="18.331413281801591"/>
    <n v="18.331413281801591"/>
    <n v="7755.409624141932"/>
    <n v="1"/>
    <n v="1"/>
    <n v="2.5485559830713278"/>
    <n v="2.5485559830713278"/>
  </r>
  <r>
    <n v="6602"/>
    <n v="0"/>
    <x v="3"/>
    <x v="4"/>
    <x v="9"/>
    <s v="62-304.520 (15), F.A.C."/>
    <x v="7"/>
    <x v="5"/>
    <x v="8"/>
    <n v="1180"/>
    <s v="Residential, Rural &lt; or = 0.5 dwelling units/acre"/>
    <n v="1180"/>
    <s v="City of Melbourne                 Brevard County"/>
    <n v="16"/>
    <n v="0.29725997913587543"/>
    <n v="2.5958899540972977"/>
    <n v="0.36894673104832842"/>
    <m/>
    <m/>
    <m/>
    <n v="2.5958899540972977"/>
    <n v="2.5958899540972977"/>
    <n v="1068.373755199545"/>
    <n v="1"/>
    <n v="1"/>
    <n v="0.36894673104832842"/>
    <n v="0.36894673104832842"/>
  </r>
  <r>
    <n v="5378"/>
    <n v="0"/>
    <x v="3"/>
    <x v="3"/>
    <x v="6"/>
    <s v="62-304.520 (3), F.A.C."/>
    <x v="6"/>
    <x v="6"/>
    <x v="41"/>
    <n v="1180"/>
    <s v="Residential, Rural &lt; or = 0.5 dwelling units/acre"/>
    <n v="1180"/>
    <s v="City of Titusville    Brevard County"/>
    <n v="2"/>
    <n v="1.0580362896646114E-2"/>
    <n v="5.1990670732804889E-2"/>
    <n v="7.1140902706833898E-3"/>
    <m/>
    <m/>
    <m/>
    <n v="5.1990670732804889E-2"/>
    <n v="5.1990670732804889E-2"/>
    <n v="26.343951130235411"/>
    <n v="1"/>
    <n v="1"/>
    <n v="7.1140902706833898E-3"/>
    <n v="7.1140902706833898E-3"/>
  </r>
  <r>
    <n v="6018"/>
    <n v="0"/>
    <x v="3"/>
    <x v="4"/>
    <x v="7"/>
    <s v="62-304.520 (5), F.A.C."/>
    <x v="5"/>
    <x v="7"/>
    <x v="6"/>
    <n v="1180"/>
    <s v="Residential, Rural &lt; or = 0.5 dwelling units/acre"/>
    <n v="1180"/>
    <s v="FDOT District 5                                          Brevard County"/>
    <n v="8"/>
    <n v="0.27666804300623515"/>
    <n v="2.476110007714893"/>
    <n v="0.33660786628418465"/>
    <m/>
    <m/>
    <m/>
    <n v="2.476110007714893"/>
    <n v="2.476110007714893"/>
    <n v="1008.6584825953069"/>
    <n v="1"/>
    <n v="1"/>
    <n v="0.33660786628418465"/>
    <n v="0.33660786628418465"/>
  </r>
  <r>
    <n v="6092"/>
    <n v="0"/>
    <x v="3"/>
    <x v="4"/>
    <x v="7"/>
    <s v="62-304.520 (5), F.A.C."/>
    <x v="5"/>
    <x v="7"/>
    <x v="7"/>
    <n v="1180"/>
    <s v="Residential, Rural &lt; or = 0.5 dwelling units/acre"/>
    <n v="1180"/>
    <s v="Kennedy Space Center                               Brevard County"/>
    <n v="7"/>
    <n v="0.10873855726957447"/>
    <n v="0.53537869973361962"/>
    <n v="6.5924001908242866E-2"/>
    <m/>
    <m/>
    <m/>
    <n v="0.53537869973361962"/>
    <n v="0.53537869973361962"/>
    <n v="245.6390216657654"/>
    <n v="1"/>
    <n v="1"/>
    <n v="6.5924001908242866E-2"/>
    <n v="6.5924001908242866E-2"/>
  </r>
  <r>
    <n v="5585"/>
    <n v="0"/>
    <x v="3"/>
    <x v="3"/>
    <x v="6"/>
    <s v="62-304.520 (3), F.A.C."/>
    <x v="6"/>
    <x v="6"/>
    <x v="43"/>
    <n v="1180"/>
    <s v="Residential, Rural &lt; or = 0.5 dwelling units/acre"/>
    <n v="1180"/>
    <s v="Volusia County"/>
    <n v="411"/>
    <n v="83.708997712456323"/>
    <n v="505.81096545109722"/>
    <n v="65.896376997427026"/>
    <m/>
    <m/>
    <m/>
    <n v="505.81096545109722"/>
    <n v="505.81096545109722"/>
    <n v="240939.43606049017"/>
    <n v="1"/>
    <n v="1"/>
    <n v="65.896376997427026"/>
    <n v="65.896376997427026"/>
  </r>
  <r>
    <n v="5644"/>
    <n v="0"/>
    <x v="3"/>
    <x v="3"/>
    <x v="6"/>
    <s v="62-304.520 (4), F.A.C."/>
    <x v="6"/>
    <x v="6"/>
    <x v="1"/>
    <n v="1190"/>
    <s v="Low Density Under Construction"/>
    <n v="1190"/>
    <s v="Brevard County"/>
    <n v="2"/>
    <n v="0.13096058906004696"/>
    <n v="1.073439731260716"/>
    <n v="0.14455393847927073"/>
    <m/>
    <m/>
    <m/>
    <n v="1.073439731260716"/>
    <n v="1.073439731260716"/>
    <n v="513.09204970500889"/>
    <n v="1"/>
    <n v="1"/>
    <n v="0.14455393847927073"/>
    <n v="0.14455393847927073"/>
  </r>
  <r>
    <n v="5856"/>
    <n v="0"/>
    <x v="3"/>
    <x v="4"/>
    <x v="7"/>
    <s v="62-304.520 (5), F.A.C."/>
    <x v="5"/>
    <x v="7"/>
    <x v="1"/>
    <n v="1190"/>
    <s v="Low Density Under Construction"/>
    <n v="1190"/>
    <s v="Brevard County"/>
    <n v="529"/>
    <n v="204.32604676900277"/>
    <n v="1399.2006667525363"/>
    <n v="189.69321760970683"/>
    <m/>
    <m/>
    <m/>
    <n v="1399.2006667525363"/>
    <n v="1399.2006667525363"/>
    <n v="705222.27759999293"/>
    <n v="1"/>
    <n v="1"/>
    <n v="189.69321760970683"/>
    <n v="189.69321760970683"/>
  </r>
  <r>
    <n v="6161"/>
    <n v="0"/>
    <x v="3"/>
    <x v="4"/>
    <x v="8"/>
    <s v="62-304.520 (6), F.A.C."/>
    <x v="5"/>
    <x v="4"/>
    <x v="1"/>
    <n v="1190"/>
    <s v="Low Density Under Construction"/>
    <n v="1190"/>
    <s v="Brevard County"/>
    <n v="70"/>
    <n v="20.84780302302207"/>
    <n v="151.50439535613813"/>
    <n v="20.736559069706267"/>
    <m/>
    <m/>
    <m/>
    <n v="151.50439535613813"/>
    <n v="151.50439535613813"/>
    <n v="75460.625975693154"/>
    <n v="1"/>
    <n v="1"/>
    <n v="20.736559069706267"/>
    <n v="20.736559069706267"/>
  </r>
  <r>
    <n v="6274"/>
    <n v="0"/>
    <x v="3"/>
    <x v="4"/>
    <x v="8"/>
    <s v="62-304.520 (6), F.A.C."/>
    <x v="5"/>
    <x v="4"/>
    <x v="8"/>
    <n v="1190"/>
    <s v="Low Density Under Construction"/>
    <n v="1190"/>
    <s v="City of Melbourne                 Brevard County"/>
    <n v="2"/>
    <n v="0.81130535294961281"/>
    <n v="6.288995903637133"/>
    <n v="0.85692058556959227"/>
    <m/>
    <m/>
    <m/>
    <n v="6.288995903637133"/>
    <n v="6.288995903637133"/>
    <n v="3096.3382043228603"/>
    <n v="1"/>
    <n v="1"/>
    <n v="0.85692058556959227"/>
    <n v="0.85692058556959227"/>
  </r>
  <r>
    <n v="6339"/>
    <n v="0"/>
    <x v="3"/>
    <x v="4"/>
    <x v="8"/>
    <s v="62-304.520 (6), F.A.C."/>
    <x v="5"/>
    <x v="4"/>
    <x v="40"/>
    <n v="1190"/>
    <s v="Low Density Under Construction"/>
    <n v="1190"/>
    <s v="City of Rockledge         Brevard County"/>
    <n v="11"/>
    <n v="1.2518002948842644"/>
    <n v="9.8323321649713566"/>
    <n v="1.3713778498013314"/>
    <m/>
    <m/>
    <m/>
    <n v="9.8323321649713566"/>
    <n v="9.8323321649713566"/>
    <n v="4897.2941125278758"/>
    <n v="1"/>
    <n v="1"/>
    <n v="1.3713778498013314"/>
    <n v="1.3713778498013314"/>
  </r>
  <r>
    <n v="5687"/>
    <n v="0"/>
    <x v="3"/>
    <x v="3"/>
    <x v="6"/>
    <s v="62-304.520 (4), F.A.C."/>
    <x v="6"/>
    <x v="6"/>
    <x v="41"/>
    <n v="1190"/>
    <s v="Low Density Under Construction"/>
    <n v="1190"/>
    <s v="City of Titusville    Brevard County"/>
    <n v="2"/>
    <n v="1.9350987557955558E-3"/>
    <n v="1.5857131873898037E-2"/>
    <n v="2.1352016897678641E-3"/>
    <m/>
    <m/>
    <m/>
    <n v="1.5857131873898037E-2"/>
    <n v="1.5857131873898037E-2"/>
    <n v="7.5815026679231963"/>
    <n v="1"/>
    <n v="1"/>
    <n v="2.1352016897678641E-3"/>
    <n v="2.1352016897678641E-3"/>
  </r>
  <r>
    <n v="6399"/>
    <n v="0"/>
    <x v="3"/>
    <x v="4"/>
    <x v="8"/>
    <s v="62-304.520 (6), F.A.C."/>
    <x v="5"/>
    <x v="4"/>
    <x v="6"/>
    <n v="1190"/>
    <s v="Low Density Under Construction"/>
    <n v="1190"/>
    <s v="FDOT District 5                                          Brevard County"/>
    <n v="20"/>
    <n v="1.8146867953899459"/>
    <n v="14.258889078968938"/>
    <n v="1.9110994696158459"/>
    <m/>
    <m/>
    <m/>
    <n v="14.258889078968938"/>
    <n v="14.258889078968938"/>
    <n v="6748.7642009516348"/>
    <n v="1"/>
    <n v="1"/>
    <n v="1.9110994696158459"/>
    <n v="1.9110994696158459"/>
  </r>
  <r>
    <n v="6400"/>
    <n v="0"/>
    <x v="3"/>
    <x v="4"/>
    <x v="8"/>
    <s v="62-304.520 (6), F.A.C."/>
    <x v="5"/>
    <x v="4"/>
    <x v="6"/>
    <n v="1190"/>
    <s v="Low Density Under Construction"/>
    <n v="1190"/>
    <s v="FDOT District 5                         City of Melbourne                 Brevard County"/>
    <n v="4"/>
    <n v="0.21379509018687301"/>
    <n v="1.6702199930837682"/>
    <n v="0.22762250802792869"/>
    <m/>
    <m/>
    <m/>
    <n v="1.6702199930837682"/>
    <n v="1.6702199930837682"/>
    <n v="816.72112404029554"/>
    <n v="1"/>
    <n v="1"/>
    <n v="0.22762250802792869"/>
    <n v="0.22762250802792869"/>
  </r>
  <r>
    <n v="5250"/>
    <n v="0"/>
    <x v="3"/>
    <x v="3"/>
    <x v="6"/>
    <s v="62-304.520 (3), F.A.C."/>
    <x v="6"/>
    <x v="6"/>
    <x v="1"/>
    <n v="1200"/>
    <s v="Residential, Medium Density-Two-five dwellingunits per acre"/>
    <n v="1200"/>
    <s v="Brevard County"/>
    <n v="1233"/>
    <n v="248.89179196074781"/>
    <n v="2324.1022273870744"/>
    <n v="348.6551181295855"/>
    <m/>
    <m/>
    <m/>
    <n v="2324.1022273870744"/>
    <n v="2324.1022273870744"/>
    <n v="920685.65692106041"/>
    <n v="1"/>
    <n v="1"/>
    <n v="348.6551181295855"/>
    <n v="348.6551181295855"/>
  </r>
  <r>
    <n v="5645"/>
    <n v="0"/>
    <x v="3"/>
    <x v="3"/>
    <x v="6"/>
    <s v="62-304.520 (4), F.A.C."/>
    <x v="6"/>
    <x v="6"/>
    <x v="1"/>
    <n v="1200"/>
    <s v="Residential, Medium Density-Two-five dwellingunits per acre"/>
    <n v="1200"/>
    <s v="Brevard County"/>
    <n v="76"/>
    <n v="7.7863235789974814"/>
    <n v="73.609996383263777"/>
    <n v="10.684569957243657"/>
    <m/>
    <m/>
    <m/>
    <n v="73.609996383263777"/>
    <n v="73.609996383263777"/>
    <n v="29862.982711930508"/>
    <n v="1"/>
    <n v="1"/>
    <n v="10.684569957243657"/>
    <n v="10.684569957243657"/>
  </r>
  <r>
    <n v="5857"/>
    <n v="0"/>
    <x v="3"/>
    <x v="4"/>
    <x v="7"/>
    <s v="62-304.520 (5), F.A.C."/>
    <x v="5"/>
    <x v="7"/>
    <x v="1"/>
    <n v="1200"/>
    <s v="Residential, Medium Density-Two-five dwellingunits per acre"/>
    <n v="1200"/>
    <s v="Brevard County"/>
    <n v="4587"/>
    <n v="682.05402590744905"/>
    <n v="6015.3746446075893"/>
    <n v="906.27753411105095"/>
    <m/>
    <m/>
    <m/>
    <n v="6015.3746446075893"/>
    <n v="6015.3746446075893"/>
    <n v="2506122.7693831944"/>
    <n v="1"/>
    <n v="1"/>
    <n v="906.27753411105095"/>
    <n v="906.27753411105095"/>
  </r>
  <r>
    <n v="6162"/>
    <n v="0"/>
    <x v="3"/>
    <x v="4"/>
    <x v="8"/>
    <s v="62-304.520 (6), F.A.C."/>
    <x v="5"/>
    <x v="4"/>
    <x v="1"/>
    <n v="1200"/>
    <s v="Residential, Medium Density-Two-five dwellingunits per acre"/>
    <n v="1200"/>
    <s v="Brevard County"/>
    <n v="6517"/>
    <n v="852.43955330558322"/>
    <n v="6857.6565739176795"/>
    <n v="998.47177320663718"/>
    <m/>
    <m/>
    <m/>
    <n v="6857.6565739176795"/>
    <n v="6857.6565739176795"/>
    <n v="3112079.7020183834"/>
    <n v="1"/>
    <n v="1"/>
    <n v="998.47177320663718"/>
    <n v="998.47177320663718"/>
  </r>
  <r>
    <n v="6571"/>
    <n v="0"/>
    <x v="3"/>
    <x v="4"/>
    <x v="9"/>
    <s v="62-304.520 (15), F.A.C."/>
    <x v="7"/>
    <x v="5"/>
    <x v="1"/>
    <n v="1200"/>
    <s v="Residential, Medium Density-Two-five dwellingunits per acre"/>
    <n v="1200"/>
    <s v="Brevard County"/>
    <n v="602"/>
    <n v="77.936357504936751"/>
    <n v="655.01476163515565"/>
    <n v="96.642215677371624"/>
    <m/>
    <m/>
    <m/>
    <n v="655.01476163515565"/>
    <n v="655.01476163515565"/>
    <n v="276172.73233584641"/>
    <n v="1"/>
    <n v="1"/>
    <n v="96.642215677371624"/>
    <n v="96.642215677371624"/>
  </r>
  <r>
    <n v="5945"/>
    <n v="0"/>
    <x v="3"/>
    <x v="4"/>
    <x v="7"/>
    <s v="62-304.520 (5), F.A.C."/>
    <x v="5"/>
    <x v="7"/>
    <x v="37"/>
    <n v="1200"/>
    <s v="Residential, Medium Density-Two-five dwellingunits per acre"/>
    <n v="1200"/>
    <s v="City of Cocoa                            Brevard County"/>
    <n v="1303"/>
    <n v="194.37498556447406"/>
    <n v="1860.4926676747614"/>
    <n v="274.75848955132028"/>
    <m/>
    <m/>
    <m/>
    <n v="1860.4926676747614"/>
    <n v="1860.4926676747614"/>
    <n v="742074.27113764861"/>
    <n v="1"/>
    <n v="1"/>
    <n v="274.75848955132028"/>
    <n v="274.75848955132028"/>
  </r>
  <r>
    <n v="6242"/>
    <n v="0"/>
    <x v="3"/>
    <x v="4"/>
    <x v="8"/>
    <s v="62-304.520 (6), F.A.C."/>
    <x v="5"/>
    <x v="4"/>
    <x v="37"/>
    <n v="1200"/>
    <s v="Residential, Medium Density-Two-five dwellingunits per acre"/>
    <n v="1200"/>
    <s v="City of Cocoa                            Brevard County"/>
    <n v="214"/>
    <n v="44.895346645658854"/>
    <n v="439.22159231839521"/>
    <n v="64.678080164225904"/>
    <m/>
    <m/>
    <m/>
    <n v="439.22159231839521"/>
    <n v="439.22159231839521"/>
    <n v="173066.0108698752"/>
    <n v="1"/>
    <n v="1"/>
    <n v="64.678080164225904"/>
    <n v="64.678080164225904"/>
  </r>
  <r>
    <n v="6128"/>
    <n v="0"/>
    <x v="3"/>
    <x v="4"/>
    <x v="8"/>
    <s v="62-304.520 (6), F.A.C."/>
    <x v="5"/>
    <x v="4"/>
    <x v="44"/>
    <n v="1200"/>
    <s v="Residential, Medium Density-Two-five dwellingunits per acre"/>
    <n v="1200"/>
    <s v="City of Cocoa                   City of Rockledge         Brevard County"/>
    <n v="8"/>
    <n v="0.15131341219545133"/>
    <n v="1.2491813115163013"/>
    <n v="0.17034739890649353"/>
    <m/>
    <m/>
    <m/>
    <n v="1.2491813115163013"/>
    <n v="1.2491813115163013"/>
    <n v="559.65115221774067"/>
    <n v="1"/>
    <n v="1"/>
    <n v="0.17034739890649353"/>
    <n v="0.17034739890649353"/>
  </r>
  <r>
    <n v="5324"/>
    <n v="0"/>
    <x v="3"/>
    <x v="3"/>
    <x v="6"/>
    <s v="62-304.520 (3), F.A.C."/>
    <x v="6"/>
    <x v="6"/>
    <x v="38"/>
    <n v="1200"/>
    <s v="Residential, Medium Density-Two-five dwellingunits per acre"/>
    <n v="1200"/>
    <s v="City of Edgewater                      Volusia County"/>
    <n v="157"/>
    <n v="20.887815108665151"/>
    <n v="199.78844220817979"/>
    <n v="27.430817078177512"/>
    <m/>
    <m/>
    <m/>
    <n v="199.78844220817979"/>
    <n v="199.78844220817979"/>
    <n v="71426.755226181602"/>
    <n v="1"/>
    <n v="1"/>
    <n v="27.430817078177512"/>
    <n v="27.430817078177512"/>
  </r>
  <r>
    <n v="6275"/>
    <n v="0"/>
    <x v="3"/>
    <x v="4"/>
    <x v="8"/>
    <s v="62-304.520 (6), F.A.C."/>
    <x v="5"/>
    <x v="4"/>
    <x v="8"/>
    <n v="1200"/>
    <s v="Residential, Medium Density-Two-five dwellingunits per acre"/>
    <n v="1200"/>
    <s v="City of Melbourne                 Brevard County"/>
    <n v="3453"/>
    <n v="557.40287066838221"/>
    <n v="4833.2346492810493"/>
    <n v="710.83836850196701"/>
    <m/>
    <m/>
    <m/>
    <n v="4833.2346492810493"/>
    <n v="4833.2346492810493"/>
    <n v="2080003.0992282603"/>
    <n v="1"/>
    <n v="1"/>
    <n v="710.83836850196701"/>
    <n v="710.83836850196701"/>
  </r>
  <r>
    <n v="6603"/>
    <n v="0"/>
    <x v="3"/>
    <x v="4"/>
    <x v="9"/>
    <s v="62-304.520 (15), F.A.C."/>
    <x v="7"/>
    <x v="5"/>
    <x v="8"/>
    <n v="1200"/>
    <s v="Residential, Medium Density-Two-five dwellingunits per acre"/>
    <n v="1200"/>
    <s v="City of Melbourne                 Brevard County"/>
    <n v="2635"/>
    <n v="372.57674645364432"/>
    <n v="3293.8869043984851"/>
    <n v="483.69176286116476"/>
    <m/>
    <m/>
    <m/>
    <n v="3293.8869043984851"/>
    <n v="3293.8869043984851"/>
    <n v="1389622.5812394214"/>
    <n v="1"/>
    <n v="1"/>
    <n v="483.69176286116476"/>
    <n v="483.69176286116476"/>
  </r>
  <r>
    <n v="5363"/>
    <n v="0"/>
    <x v="3"/>
    <x v="3"/>
    <x v="6"/>
    <s v="62-304.520 (3), F.A.C."/>
    <x v="6"/>
    <x v="6"/>
    <x v="39"/>
    <n v="1200"/>
    <s v="Residential, Medium Density-Two-five dwellingunits per acre"/>
    <n v="1200"/>
    <s v="City of Oak Hill            Volusia County"/>
    <n v="18"/>
    <n v="2.4595016951377078"/>
    <n v="19.37924796933623"/>
    <n v="2.6517597295483957"/>
    <m/>
    <m/>
    <m/>
    <n v="19.37924796933623"/>
    <n v="19.37924796933623"/>
    <n v="7546.7798176948809"/>
    <n v="1"/>
    <n v="1"/>
    <n v="2.6517597295483957"/>
    <n v="2.6517597295483957"/>
  </r>
  <r>
    <n v="6340"/>
    <n v="0"/>
    <x v="3"/>
    <x v="4"/>
    <x v="8"/>
    <s v="62-304.520 (6), F.A.C."/>
    <x v="5"/>
    <x v="4"/>
    <x v="40"/>
    <n v="1200"/>
    <s v="Residential, Medium Density-Two-five dwellingunits per acre"/>
    <n v="1200"/>
    <s v="City of Rockledge         Brevard County"/>
    <n v="2400"/>
    <n v="336.51947218892417"/>
    <n v="2962.3185685217654"/>
    <n v="434.29537094731512"/>
    <m/>
    <m/>
    <m/>
    <n v="2962.3185685217654"/>
    <n v="2962.3185685217654"/>
    <n v="1304926.9321790922"/>
    <n v="1"/>
    <n v="1"/>
    <n v="434.29537094731512"/>
    <n v="434.29537094731512"/>
  </r>
  <r>
    <n v="5379"/>
    <n v="0"/>
    <x v="3"/>
    <x v="3"/>
    <x v="6"/>
    <s v="62-304.520 (3), F.A.C."/>
    <x v="6"/>
    <x v="6"/>
    <x v="41"/>
    <n v="1200"/>
    <s v="Residential, Medium Density-Two-five dwellingunits per acre"/>
    <n v="1200"/>
    <s v="City of Titusville    Brevard County"/>
    <n v="608"/>
    <n v="91.422270749790627"/>
    <n v="912.38932556185227"/>
    <n v="136.08968132799922"/>
    <m/>
    <m/>
    <m/>
    <n v="912.38932556185227"/>
    <n v="912.38932556185227"/>
    <n v="364000.32120705897"/>
    <n v="1"/>
    <n v="1"/>
    <n v="136.08968132799922"/>
    <n v="136.08968132799922"/>
  </r>
  <r>
    <n v="5688"/>
    <n v="0"/>
    <x v="3"/>
    <x v="3"/>
    <x v="6"/>
    <s v="62-304.520 (4), F.A.C."/>
    <x v="6"/>
    <x v="6"/>
    <x v="41"/>
    <n v="1200"/>
    <s v="Residential, Medium Density-Two-five dwellingunits per acre"/>
    <n v="1200"/>
    <s v="City of Titusville    Brevard County"/>
    <n v="3285"/>
    <n v="543.4697057022853"/>
    <n v="5060.8805485546936"/>
    <n v="743.68021726997051"/>
    <m/>
    <m/>
    <m/>
    <n v="5060.8805485546936"/>
    <n v="5060.8805485546936"/>
    <n v="2098628.9978628703"/>
    <n v="1"/>
    <n v="1"/>
    <n v="743.68021726997051"/>
    <n v="743.68021726997051"/>
  </r>
  <r>
    <n v="5990"/>
    <n v="0"/>
    <x v="3"/>
    <x v="4"/>
    <x v="7"/>
    <s v="62-304.520 (5), F.A.C."/>
    <x v="5"/>
    <x v="7"/>
    <x v="41"/>
    <n v="1200"/>
    <s v="Residential, Medium Density-Two-five dwellingunits per acre"/>
    <n v="1200"/>
    <s v="City of Titusville    Brevard County"/>
    <n v="12"/>
    <n v="0.69096006205658811"/>
    <n v="6.0136055656712122"/>
    <n v="0.83914390699616237"/>
    <m/>
    <m/>
    <m/>
    <n v="6.0136055656712122"/>
    <n v="6.0136055656712122"/>
    <n v="2609.1766619155424"/>
    <n v="1"/>
    <n v="1"/>
    <n v="0.83914390699616237"/>
    <n v="0.83914390699616237"/>
  </r>
  <r>
    <n v="5430"/>
    <n v="0"/>
    <x v="3"/>
    <x v="3"/>
    <x v="6"/>
    <s v="62-304.520 (3), F.A.C."/>
    <x v="6"/>
    <x v="6"/>
    <x v="6"/>
    <n v="1200"/>
    <s v="Residential, Medium Density-Two-five dwellingunits per acre"/>
    <n v="1200"/>
    <s v="FDOT District 5                                          Brevard County"/>
    <n v="27"/>
    <n v="1.899855815497669"/>
    <n v="17.590736798531992"/>
    <n v="2.4642898901986987"/>
    <m/>
    <m/>
    <m/>
    <n v="17.590736798531992"/>
    <n v="17.590736798531992"/>
    <n v="6936.9877816407534"/>
    <n v="1"/>
    <n v="1"/>
    <n v="2.4642898901986987"/>
    <n v="2.4642898901986987"/>
  </r>
  <r>
    <n v="6019"/>
    <n v="0"/>
    <x v="3"/>
    <x v="4"/>
    <x v="7"/>
    <s v="62-304.520 (5), F.A.C."/>
    <x v="5"/>
    <x v="7"/>
    <x v="6"/>
    <n v="1200"/>
    <s v="Residential, Medium Density-Two-five dwellingunits per acre"/>
    <n v="1200"/>
    <s v="FDOT District 5                                          Brevard County"/>
    <n v="80"/>
    <n v="4.3245357821605026"/>
    <n v="39.360807258382678"/>
    <n v="5.7080845224148842"/>
    <m/>
    <m/>
    <m/>
    <n v="39.360807258382678"/>
    <n v="39.360807258382678"/>
    <n v="16046.118856719973"/>
    <n v="1"/>
    <n v="1"/>
    <n v="5.7080845224148842"/>
    <n v="5.7080845224148842"/>
  </r>
  <r>
    <n v="6401"/>
    <n v="0"/>
    <x v="3"/>
    <x v="4"/>
    <x v="8"/>
    <s v="62-304.520 (6), F.A.C."/>
    <x v="5"/>
    <x v="4"/>
    <x v="6"/>
    <n v="1200"/>
    <s v="Residential, Medium Density-Two-five dwellingunits per acre"/>
    <n v="1200"/>
    <s v="FDOT District 5                                          Brevard County"/>
    <n v="96"/>
    <n v="2.239336520748537"/>
    <n v="20.4674666290781"/>
    <n v="2.9018553450037108"/>
    <m/>
    <m/>
    <m/>
    <n v="20.4674666290781"/>
    <n v="20.4674666290781"/>
    <n v="8549.635305887643"/>
    <n v="1"/>
    <n v="1"/>
    <n v="2.9018553450037108"/>
    <n v="2.9018553450037108"/>
  </r>
  <r>
    <n v="6656"/>
    <n v="0"/>
    <x v="3"/>
    <x v="4"/>
    <x v="9"/>
    <s v="62-304.520 (15), F.A.C."/>
    <x v="7"/>
    <x v="5"/>
    <x v="6"/>
    <n v="1200"/>
    <s v="Residential, Medium Density-Two-five dwellingunits per acre"/>
    <n v="1200"/>
    <s v="FDOT District 5                                          Brevard County"/>
    <n v="1"/>
    <n v="1.7920575908968318E-3"/>
    <n v="1.4703988618380062E-2"/>
    <n v="1.9507698897588358E-3"/>
    <m/>
    <m/>
    <m/>
    <n v="1.4703988618380062E-2"/>
    <n v="1.4703988618380062E-2"/>
    <n v="6.7837623054888967"/>
    <n v="1"/>
    <n v="1"/>
    <n v="1.9507698897588358E-3"/>
    <n v="1.9507698897588358E-3"/>
  </r>
  <r>
    <n v="5431"/>
    <n v="0"/>
    <x v="3"/>
    <x v="3"/>
    <x v="6"/>
    <s v="62-304.520 (3), F.A.C."/>
    <x v="6"/>
    <x v="6"/>
    <x v="6"/>
    <n v="1200"/>
    <s v="Residential, Medium Density-Two-five dwellingunits per acre"/>
    <n v="1200"/>
    <s v="FDOT District 5                                        Volusia County"/>
    <n v="1"/>
    <n v="2.6992150154203306E-2"/>
    <n v="0.24948240444053779"/>
    <n v="3.3967629861856675E-2"/>
    <m/>
    <m/>
    <m/>
    <n v="0.24948240444053779"/>
    <n v="0.24948240444053779"/>
    <n v="94.566303450499205"/>
    <n v="1"/>
    <n v="1"/>
    <n v="3.3967629861856675E-2"/>
    <n v="3.3967629861856675E-2"/>
  </r>
  <r>
    <n v="5432"/>
    <n v="0"/>
    <x v="3"/>
    <x v="3"/>
    <x v="6"/>
    <s v="62-304.520 (3), F.A.C."/>
    <x v="6"/>
    <x v="6"/>
    <x v="6"/>
    <n v="1200"/>
    <s v="Residential, Medium Density-Two-five dwellingunits per acre"/>
    <n v="1200"/>
    <s v="FDOT District 5                                      City of Titusville    Brevard County"/>
    <n v="11"/>
    <n v="0.62836072441040181"/>
    <n v="6.7041243653372451"/>
    <n v="0.96557803037956824"/>
    <m/>
    <m/>
    <m/>
    <n v="6.7041243653372451"/>
    <n v="6.7041243653372451"/>
    <n v="2517.0171549935385"/>
    <n v="1"/>
    <n v="1"/>
    <n v="0.96557803037956824"/>
    <n v="0.96557803037956824"/>
  </r>
  <r>
    <n v="5750"/>
    <n v="0"/>
    <x v="3"/>
    <x v="3"/>
    <x v="6"/>
    <s v="62-304.520 (4), F.A.C."/>
    <x v="6"/>
    <x v="6"/>
    <x v="6"/>
    <n v="1200"/>
    <s v="Residential, Medium Density-Two-five dwellingunits per acre"/>
    <n v="1200"/>
    <s v="FDOT District 5                                      City of Titusville    Brevard County"/>
    <n v="28"/>
    <n v="1.7024424777213212"/>
    <n v="16.760669974784388"/>
    <n v="2.4632953441618994"/>
    <m/>
    <m/>
    <m/>
    <n v="16.760669974784388"/>
    <n v="16.760669974784388"/>
    <n v="6745.0239595786061"/>
    <n v="1"/>
    <n v="1"/>
    <n v="2.4632953441618994"/>
    <n v="2.4632953441618994"/>
  </r>
  <r>
    <n v="6402"/>
    <n v="0"/>
    <x v="3"/>
    <x v="4"/>
    <x v="8"/>
    <s v="62-304.520 (6), F.A.C."/>
    <x v="5"/>
    <x v="4"/>
    <x v="6"/>
    <n v="1200"/>
    <s v="Residential, Medium Density-Two-five dwellingunits per acre"/>
    <n v="1200"/>
    <s v="FDOT District 5                                 City of Rockledge         Brevard County"/>
    <n v="1"/>
    <n v="6.3771892931254565E-4"/>
    <n v="6.5415000319518054E-3"/>
    <n v="8.6753106157876146E-4"/>
    <m/>
    <m/>
    <m/>
    <n v="6.5415000319518054E-3"/>
    <n v="6.5415000319518054E-3"/>
    <n v="2.4648717252156582"/>
    <n v="1"/>
    <n v="1"/>
    <n v="8.6753106157876146E-4"/>
    <n v="8.6753106157876146E-4"/>
  </r>
  <r>
    <n v="6403"/>
    <n v="0"/>
    <x v="3"/>
    <x v="4"/>
    <x v="8"/>
    <s v="62-304.520 (6), F.A.C."/>
    <x v="5"/>
    <x v="4"/>
    <x v="6"/>
    <n v="1200"/>
    <s v="Residential, Medium Density-Two-five dwellingunits per acre"/>
    <n v="1200"/>
    <s v="FDOT District 5                               Town of Palm Shores           Brevard County"/>
    <n v="16"/>
    <n v="0.17453905438287642"/>
    <n v="0.98723438292484189"/>
    <n v="0.13488614625822695"/>
    <m/>
    <m/>
    <m/>
    <n v="0.98723438292484189"/>
    <n v="0.98723438292484189"/>
    <n v="550.49912918272014"/>
    <n v="1"/>
    <n v="1"/>
    <n v="0.13488614625822695"/>
    <n v="0.13488614625822695"/>
  </r>
  <r>
    <n v="6404"/>
    <n v="0"/>
    <x v="3"/>
    <x v="4"/>
    <x v="8"/>
    <s v="62-304.520 (6), F.A.C."/>
    <x v="5"/>
    <x v="4"/>
    <x v="6"/>
    <n v="1200"/>
    <s v="Residential, Medium Density-Two-five dwellingunits per acre"/>
    <n v="1200"/>
    <s v="FDOT District 5                         City of Melbourne                 Brevard County"/>
    <n v="26"/>
    <n v="0.65257459629853942"/>
    <n v="5.4619399037430245"/>
    <n v="0.76609285278272654"/>
    <m/>
    <m/>
    <m/>
    <n v="5.4619399037430245"/>
    <n v="5.4619399037430245"/>
    <n v="2356.1398512289911"/>
    <n v="1"/>
    <n v="1"/>
    <n v="0.76609285278272654"/>
    <n v="0.76609285278272654"/>
  </r>
  <r>
    <n v="6657"/>
    <n v="0"/>
    <x v="3"/>
    <x v="4"/>
    <x v="9"/>
    <s v="62-304.520 (15), F.A.C."/>
    <x v="7"/>
    <x v="5"/>
    <x v="6"/>
    <n v="1200"/>
    <s v="Residential, Medium Density-Two-five dwellingunits per acre"/>
    <n v="1200"/>
    <s v="FDOT District 5                         City of Melbourne                 Brevard County"/>
    <n v="25"/>
    <n v="0.9770738004022137"/>
    <n v="8.9046549121499599"/>
    <n v="1.2576438136480741"/>
    <m/>
    <m/>
    <m/>
    <n v="8.9046549121499599"/>
    <n v="8.9046549121499599"/>
    <n v="3653.7900661600734"/>
    <n v="1"/>
    <n v="1"/>
    <n v="1.2576438136480741"/>
    <n v="1.2576438136480741"/>
  </r>
  <r>
    <n v="5433"/>
    <n v="0"/>
    <x v="3"/>
    <x v="3"/>
    <x v="6"/>
    <s v="62-304.520 (3), F.A.C."/>
    <x v="6"/>
    <x v="6"/>
    <x v="6"/>
    <n v="1200"/>
    <s v="Residential, Medium Density-Two-five dwellingunits per acre"/>
    <n v="1200"/>
    <s v="FDOT District 5                  City of Edgewater                      Volusia County"/>
    <n v="2"/>
    <n v="0.10666257038141277"/>
    <n v="0.88613307871433666"/>
    <n v="0.11691249825108131"/>
    <m/>
    <m/>
    <m/>
    <n v="0.88613307871433666"/>
    <n v="0.88613307871433666"/>
    <n v="362.06992818068551"/>
    <n v="1"/>
    <n v="1"/>
    <n v="0.11691249825108131"/>
    <n v="0.11691249825108131"/>
  </r>
  <r>
    <n v="6020"/>
    <n v="0"/>
    <x v="3"/>
    <x v="4"/>
    <x v="7"/>
    <s v="62-304.520 (5), F.A.C."/>
    <x v="5"/>
    <x v="7"/>
    <x v="6"/>
    <n v="1200"/>
    <s v="Residential, Medium Density-Two-five dwellingunits per acre"/>
    <n v="1200"/>
    <s v="FDOT District 5              City of Cocoa                            Brevard County"/>
    <n v="59"/>
    <n v="3.8595566644779367"/>
    <n v="34.852663435246349"/>
    <n v="4.9060570300608779"/>
    <m/>
    <m/>
    <m/>
    <n v="34.852663435246349"/>
    <n v="34.852663435246349"/>
    <n v="14749.858241893364"/>
    <n v="1"/>
    <n v="1"/>
    <n v="4.9060570300608779"/>
    <n v="4.9060570300608779"/>
  </r>
  <r>
    <n v="6515"/>
    <n v="0"/>
    <x v="3"/>
    <x v="4"/>
    <x v="8"/>
    <s v="62-304.520 (6), F.A.C."/>
    <x v="5"/>
    <x v="4"/>
    <x v="33"/>
    <n v="1200"/>
    <s v="Residential, Medium Density-Two-five dwellingunits per acre"/>
    <n v="1200"/>
    <s v="Town of Indialantic                     Brevard County"/>
    <n v="256"/>
    <n v="38.857884447015486"/>
    <n v="374.1182974256248"/>
    <n v="55.958236962704184"/>
    <m/>
    <m/>
    <m/>
    <n v="374.1182974256248"/>
    <n v="374.1182974256248"/>
    <n v="149141.84878305643"/>
    <n v="1"/>
    <n v="1"/>
    <n v="55.958236962704184"/>
    <n v="55.958236962704184"/>
  </r>
  <r>
    <n v="6531"/>
    <n v="0"/>
    <x v="3"/>
    <x v="4"/>
    <x v="8"/>
    <s v="62-304.520 (6), F.A.C."/>
    <x v="5"/>
    <x v="4"/>
    <x v="42"/>
    <n v="1200"/>
    <s v="Residential, Medium Density-Two-five dwellingunits per acre"/>
    <n v="1200"/>
    <s v="Town of Palm Shores           Brevard County"/>
    <n v="214"/>
    <n v="22.145595535346803"/>
    <n v="163.81060965698776"/>
    <n v="23.167568345611919"/>
    <m/>
    <m/>
    <m/>
    <n v="163.81060965698776"/>
    <n v="163.81060965698776"/>
    <n v="80900.945258049745"/>
    <n v="1"/>
    <n v="1"/>
    <n v="23.167568345611919"/>
    <n v="23.167568345611919"/>
  </r>
  <r>
    <n v="5586"/>
    <n v="0"/>
    <x v="3"/>
    <x v="3"/>
    <x v="6"/>
    <s v="62-304.520 (3), F.A.C."/>
    <x v="6"/>
    <x v="6"/>
    <x v="43"/>
    <n v="1200"/>
    <s v="Residential, Medium Density-Two-five dwellingunits per acre"/>
    <n v="1200"/>
    <s v="Volusia County"/>
    <n v="100"/>
    <n v="6.2145044453132243"/>
    <n v="47.950454562982813"/>
    <n v="6.210713870149613"/>
    <m/>
    <m/>
    <m/>
    <n v="47.950454562982813"/>
    <n v="47.950454562982813"/>
    <n v="17489.210413650741"/>
    <n v="1"/>
    <n v="1"/>
    <n v="6.210713870149613"/>
    <n v="6.210713870149613"/>
  </r>
  <r>
    <n v="5251"/>
    <n v="0"/>
    <x v="3"/>
    <x v="3"/>
    <x v="6"/>
    <s v="62-304.520 (3), F.A.C."/>
    <x v="6"/>
    <x v="6"/>
    <x v="1"/>
    <n v="1210"/>
    <s v="Fixed Single Family Units"/>
    <n v="1210"/>
    <s v="Brevard County"/>
    <n v="9411"/>
    <n v="2120.1574846037875"/>
    <n v="19382.077357456892"/>
    <n v="2854.7130895620535"/>
    <m/>
    <m/>
    <m/>
    <n v="19382.077357456892"/>
    <n v="19382.077357456892"/>
    <n v="7735718.7639804045"/>
    <n v="1"/>
    <n v="1"/>
    <n v="2854.7130895620535"/>
    <n v="2854.7130895620535"/>
  </r>
  <r>
    <n v="5646"/>
    <n v="0"/>
    <x v="3"/>
    <x v="3"/>
    <x v="6"/>
    <s v="62-304.520 (4), F.A.C."/>
    <x v="6"/>
    <x v="6"/>
    <x v="1"/>
    <n v="1210"/>
    <s v="Fixed Single Family Units"/>
    <n v="1210"/>
    <s v="Brevard County"/>
    <n v="506"/>
    <n v="54.061008660029401"/>
    <n v="497.84469175662997"/>
    <n v="72.551762004244026"/>
    <m/>
    <m/>
    <m/>
    <n v="497.84469175662997"/>
    <n v="497.84469175662997"/>
    <n v="201839.10973198729"/>
    <n v="1"/>
    <n v="1"/>
    <n v="72.551762004244026"/>
    <n v="72.551762004244026"/>
  </r>
  <r>
    <n v="5858"/>
    <n v="0"/>
    <x v="3"/>
    <x v="4"/>
    <x v="7"/>
    <s v="62-304.520 (5), F.A.C."/>
    <x v="5"/>
    <x v="7"/>
    <x v="1"/>
    <n v="1210"/>
    <s v="Fixed Single Family Units"/>
    <n v="1210"/>
    <s v="Brevard County"/>
    <n v="23464"/>
    <n v="3314.2182142407314"/>
    <n v="29034.287986304622"/>
    <n v="4269.8363747576032"/>
    <m/>
    <m/>
    <m/>
    <n v="29034.287986304622"/>
    <n v="29034.287986304622"/>
    <n v="12091035.569161274"/>
    <n v="1"/>
    <n v="1"/>
    <n v="4269.8363747576032"/>
    <n v="4269.8363747576032"/>
  </r>
  <r>
    <n v="6163"/>
    <n v="0"/>
    <x v="3"/>
    <x v="4"/>
    <x v="8"/>
    <s v="62-304.520 (6), F.A.C."/>
    <x v="5"/>
    <x v="4"/>
    <x v="1"/>
    <n v="1210"/>
    <s v="Fixed Single Family Units"/>
    <n v="1210"/>
    <s v="Brevard County"/>
    <n v="32669"/>
    <n v="3380.4722192809486"/>
    <n v="27691.028744557676"/>
    <n v="4047.1666053743411"/>
    <m/>
    <m/>
    <m/>
    <n v="27691.028744557676"/>
    <n v="27691.028744557676"/>
    <n v="12348068.145853"/>
    <n v="1"/>
    <n v="1"/>
    <n v="4047.1666053743411"/>
    <n v="4047.1666053743411"/>
  </r>
  <r>
    <n v="6572"/>
    <n v="0"/>
    <x v="3"/>
    <x v="4"/>
    <x v="9"/>
    <s v="62-304.520 (15), F.A.C."/>
    <x v="7"/>
    <x v="5"/>
    <x v="1"/>
    <n v="1210"/>
    <s v="Fixed Single Family Units"/>
    <n v="1210"/>
    <s v="Brevard County"/>
    <n v="3140"/>
    <n v="501.29848708866336"/>
    <n v="4361.643732377257"/>
    <n v="640.47129533691009"/>
    <m/>
    <m/>
    <m/>
    <n v="4361.643732377257"/>
    <n v="4361.643732377257"/>
    <n v="1792279.9198238649"/>
    <n v="1"/>
    <n v="1"/>
    <n v="640.47129533691009"/>
    <n v="640.47129533691009"/>
  </r>
  <r>
    <n v="5946"/>
    <n v="0"/>
    <x v="3"/>
    <x v="4"/>
    <x v="7"/>
    <s v="62-304.520 (5), F.A.C."/>
    <x v="5"/>
    <x v="7"/>
    <x v="37"/>
    <n v="1210"/>
    <s v="Fixed Single Family Units"/>
    <n v="1210"/>
    <s v="City of Cocoa                            Brevard County"/>
    <n v="6026"/>
    <n v="492.63211924513587"/>
    <n v="4724.6538561507805"/>
    <n v="698.98176623683207"/>
    <m/>
    <m/>
    <m/>
    <n v="4724.6538561507805"/>
    <n v="4724.6538561507805"/>
    <n v="1885834.9326054722"/>
    <n v="1"/>
    <n v="1"/>
    <n v="698.98176623683207"/>
    <n v="698.98176623683207"/>
  </r>
  <r>
    <n v="6243"/>
    <n v="0"/>
    <x v="3"/>
    <x v="4"/>
    <x v="8"/>
    <s v="62-304.520 (6), F.A.C."/>
    <x v="5"/>
    <x v="4"/>
    <x v="37"/>
    <n v="1210"/>
    <s v="Fixed Single Family Units"/>
    <n v="1210"/>
    <s v="City of Cocoa                            Brevard County"/>
    <n v="514"/>
    <n v="36.561663747770908"/>
    <n v="368.97851943268313"/>
    <n v="54.315668516177134"/>
    <m/>
    <m/>
    <m/>
    <n v="368.97851943268313"/>
    <n v="368.97851943268313"/>
    <n v="141025.37777546307"/>
    <n v="1"/>
    <n v="1"/>
    <n v="54.315668516177134"/>
    <n v="54.315668516177134"/>
  </r>
  <r>
    <n v="6129"/>
    <n v="0"/>
    <x v="3"/>
    <x v="4"/>
    <x v="8"/>
    <s v="62-304.520 (6), F.A.C."/>
    <x v="5"/>
    <x v="4"/>
    <x v="44"/>
    <n v="1210"/>
    <s v="Fixed Single Family Units"/>
    <n v="1210"/>
    <s v="City of Cocoa                   City of Rockledge         Brevard County"/>
    <n v="2"/>
    <n v="2.4420868051207062E-3"/>
    <n v="2.4109477141214392E-2"/>
    <n v="3.849591262048817E-3"/>
    <m/>
    <m/>
    <m/>
    <n v="2.4109477141214392E-2"/>
    <n v="2.4109477141214392E-2"/>
    <n v="9.3273968352401777"/>
    <n v="1"/>
    <n v="1"/>
    <n v="3.849591262048817E-3"/>
    <n v="3.849591262048817E-3"/>
  </r>
  <r>
    <n v="6276"/>
    <n v="0"/>
    <x v="3"/>
    <x v="4"/>
    <x v="8"/>
    <s v="62-304.520 (6), F.A.C."/>
    <x v="5"/>
    <x v="4"/>
    <x v="8"/>
    <n v="1210"/>
    <s v="Fixed Single Family Units"/>
    <n v="1210"/>
    <s v="City of Melbourne                 Brevard County"/>
    <n v="18314"/>
    <n v="1467.0128852175467"/>
    <n v="12488.978505221714"/>
    <n v="1844.2554540181268"/>
    <m/>
    <m/>
    <m/>
    <n v="12488.978505221714"/>
    <n v="12488.978505221714"/>
    <n v="5485975.2808079142"/>
    <n v="1"/>
    <n v="1"/>
    <n v="1844.2554540181268"/>
    <n v="1844.2554540181268"/>
  </r>
  <r>
    <n v="6604"/>
    <n v="0"/>
    <x v="3"/>
    <x v="4"/>
    <x v="9"/>
    <s v="62-304.520 (15), F.A.C."/>
    <x v="7"/>
    <x v="5"/>
    <x v="8"/>
    <n v="1210"/>
    <s v="Fixed Single Family Units"/>
    <n v="1210"/>
    <s v="City of Melbourne                 Brevard County"/>
    <n v="17791"/>
    <n v="1425.3770157697959"/>
    <n v="12922.172191157943"/>
    <n v="1935.1342614437956"/>
    <m/>
    <m/>
    <m/>
    <n v="12922.172191157943"/>
    <n v="12922.172191157943"/>
    <n v="5365328.3472424569"/>
    <n v="1"/>
    <n v="1"/>
    <n v="1935.1342614437956"/>
    <n v="1935.1342614437956"/>
  </r>
  <r>
    <n v="6341"/>
    <n v="0"/>
    <x v="3"/>
    <x v="4"/>
    <x v="8"/>
    <s v="62-304.520 (6), F.A.C."/>
    <x v="5"/>
    <x v="4"/>
    <x v="40"/>
    <n v="1210"/>
    <s v="Fixed Single Family Units"/>
    <n v="1210"/>
    <s v="City of Rockledge         Brevard County"/>
    <n v="12783"/>
    <n v="1113.4759666834877"/>
    <n v="9557.3306429932891"/>
    <n v="1394.2059211624917"/>
    <m/>
    <m/>
    <m/>
    <n v="9557.3306429932891"/>
    <n v="9557.3306429932891"/>
    <n v="4309735.4749057237"/>
    <n v="1"/>
    <n v="1"/>
    <n v="1394.2059211624917"/>
    <n v="1394.2059211624917"/>
  </r>
  <r>
    <n v="5380"/>
    <n v="0"/>
    <x v="3"/>
    <x v="3"/>
    <x v="6"/>
    <s v="62-304.520 (3), F.A.C."/>
    <x v="6"/>
    <x v="6"/>
    <x v="41"/>
    <n v="1210"/>
    <s v="Fixed Single Family Units"/>
    <n v="1210"/>
    <s v="City of Titusville    Brevard County"/>
    <n v="2948"/>
    <n v="262.37633418803063"/>
    <n v="2630.8067188390551"/>
    <n v="392.22467535172694"/>
    <m/>
    <m/>
    <m/>
    <n v="2630.8067188390551"/>
    <n v="2630.8067188390551"/>
    <n v="1046577.4447417129"/>
    <n v="1"/>
    <n v="1"/>
    <n v="392.22467535172694"/>
    <n v="392.22467535172694"/>
  </r>
  <r>
    <n v="5689"/>
    <n v="0"/>
    <x v="3"/>
    <x v="3"/>
    <x v="6"/>
    <s v="62-304.520 (4), F.A.C."/>
    <x v="6"/>
    <x v="6"/>
    <x v="41"/>
    <n v="1210"/>
    <s v="Fixed Single Family Units"/>
    <n v="1210"/>
    <s v="City of Titusville    Brevard County"/>
    <n v="16382"/>
    <n v="1388.4503403256838"/>
    <n v="12848.096305029905"/>
    <n v="1890.7761258453365"/>
    <m/>
    <m/>
    <m/>
    <n v="12848.096305029905"/>
    <n v="12848.096305029905"/>
    <n v="5384452.0356442016"/>
    <n v="1"/>
    <n v="1"/>
    <n v="1890.7761258453365"/>
    <n v="1890.7761258453365"/>
  </r>
  <r>
    <n v="5434"/>
    <n v="0"/>
    <x v="3"/>
    <x v="3"/>
    <x v="6"/>
    <s v="62-304.520 (3), F.A.C."/>
    <x v="6"/>
    <x v="6"/>
    <x v="6"/>
    <n v="1210"/>
    <s v="Fixed Single Family Units"/>
    <n v="1210"/>
    <s v="FDOT District 5                                          Brevard County"/>
    <n v="90"/>
    <n v="0.38874223260722657"/>
    <n v="3.4515112427358243"/>
    <n v="0.47296267324952806"/>
    <m/>
    <m/>
    <m/>
    <n v="3.4515112427358243"/>
    <n v="3.4515112427358243"/>
    <n v="1448.5219253476366"/>
    <n v="1"/>
    <n v="1"/>
    <n v="0.47296267324952806"/>
    <n v="0.47296267324952806"/>
  </r>
  <r>
    <n v="6021"/>
    <n v="0"/>
    <x v="3"/>
    <x v="4"/>
    <x v="7"/>
    <s v="62-304.520 (5), F.A.C."/>
    <x v="5"/>
    <x v="7"/>
    <x v="6"/>
    <n v="1210"/>
    <s v="Fixed Single Family Units"/>
    <n v="1210"/>
    <s v="FDOT District 5                                          Brevard County"/>
    <n v="131"/>
    <n v="0.66809634636638826"/>
    <n v="6.2932659674884999"/>
    <n v="0.90558871290383636"/>
    <m/>
    <m/>
    <m/>
    <n v="6.2932659674884999"/>
    <n v="6.2932659674884999"/>
    <n v="2532.9544390727815"/>
    <n v="1"/>
    <n v="1"/>
    <n v="0.90558871290383636"/>
    <n v="0.90558871290383636"/>
  </r>
  <r>
    <n v="6405"/>
    <n v="0"/>
    <x v="3"/>
    <x v="4"/>
    <x v="8"/>
    <s v="62-304.520 (6), F.A.C."/>
    <x v="5"/>
    <x v="4"/>
    <x v="6"/>
    <n v="1210"/>
    <s v="Fixed Single Family Units"/>
    <n v="1210"/>
    <s v="FDOT District 5                                          Brevard County"/>
    <n v="131"/>
    <n v="0.45126623473222632"/>
    <n v="4.1453343949027541"/>
    <n v="0.57471173916105178"/>
    <m/>
    <m/>
    <m/>
    <n v="4.1453343949027541"/>
    <n v="4.1453343949027541"/>
    <n v="1726.0727793341946"/>
    <n v="1"/>
    <n v="1"/>
    <n v="0.57471173916105178"/>
    <n v="0.57471173916105178"/>
  </r>
  <r>
    <n v="5435"/>
    <n v="0"/>
    <x v="3"/>
    <x v="3"/>
    <x v="6"/>
    <s v="62-304.520 (3), F.A.C."/>
    <x v="6"/>
    <x v="6"/>
    <x v="6"/>
    <n v="1210"/>
    <s v="Fixed Single Family Units"/>
    <n v="1210"/>
    <s v="FDOT District 5                                      City of Titusville    Brevard County"/>
    <n v="13"/>
    <n v="1.892426496389691E-2"/>
    <n v="0.19812737930356125"/>
    <n v="3.033425733656489E-2"/>
    <m/>
    <m/>
    <m/>
    <n v="0.19812737930356125"/>
    <n v="0.19812737930356125"/>
    <n v="75.582190647423062"/>
    <n v="1"/>
    <n v="1"/>
    <n v="3.033425733656489E-2"/>
    <n v="3.033425733656489E-2"/>
  </r>
  <r>
    <n v="5751"/>
    <n v="0"/>
    <x v="3"/>
    <x v="3"/>
    <x v="6"/>
    <s v="62-304.520 (4), F.A.C."/>
    <x v="6"/>
    <x v="6"/>
    <x v="6"/>
    <n v="1210"/>
    <s v="Fixed Single Family Units"/>
    <n v="1210"/>
    <s v="FDOT District 5                                      City of Titusville    Brevard County"/>
    <n v="40"/>
    <n v="8.1183652811614368E-2"/>
    <n v="0.75220659154996783"/>
    <n v="0.10665996781352877"/>
    <m/>
    <m/>
    <m/>
    <n v="0.75220659154996783"/>
    <n v="0.75220659154996783"/>
    <n v="318.71026907954445"/>
    <n v="1"/>
    <n v="1"/>
    <n v="0.10665996781352877"/>
    <n v="0.10665996781352877"/>
  </r>
  <r>
    <n v="6406"/>
    <n v="0"/>
    <x v="3"/>
    <x v="4"/>
    <x v="8"/>
    <s v="62-304.520 (6), F.A.C."/>
    <x v="5"/>
    <x v="4"/>
    <x v="6"/>
    <n v="1210"/>
    <s v="Fixed Single Family Units"/>
    <n v="1210"/>
    <s v="FDOT District 5                                 City of Rockledge         Brevard County"/>
    <n v="12"/>
    <n v="2.3427154263039575E-2"/>
    <n v="0.21569067830425265"/>
    <n v="2.9940717597890302E-2"/>
    <m/>
    <m/>
    <m/>
    <n v="0.21569067830425265"/>
    <n v="0.21569067830425265"/>
    <n v="90.637592765863886"/>
    <n v="1"/>
    <n v="1"/>
    <n v="2.9940717597890302E-2"/>
    <n v="2.9940717597890302E-2"/>
  </r>
  <r>
    <n v="6407"/>
    <n v="0"/>
    <x v="3"/>
    <x v="4"/>
    <x v="8"/>
    <s v="62-304.520 (6), F.A.C."/>
    <x v="5"/>
    <x v="4"/>
    <x v="6"/>
    <n v="1210"/>
    <s v="Fixed Single Family Units"/>
    <n v="1210"/>
    <s v="FDOT District 5                               Town of Palm Shores           Brevard County"/>
    <n v="39"/>
    <n v="7.7171087978365555E-2"/>
    <n v="0.65874627032709065"/>
    <n v="9.1174742548805837E-2"/>
    <m/>
    <m/>
    <m/>
    <n v="0.65874627032709065"/>
    <n v="0.65874627032709065"/>
    <n v="278.23395441210425"/>
    <n v="1"/>
    <n v="1"/>
    <n v="9.1174742548805837E-2"/>
    <n v="9.1174742548805837E-2"/>
  </r>
  <r>
    <n v="6408"/>
    <n v="0"/>
    <x v="3"/>
    <x v="4"/>
    <x v="8"/>
    <s v="62-304.520 (6), F.A.C."/>
    <x v="5"/>
    <x v="4"/>
    <x v="6"/>
    <n v="1210"/>
    <s v="Fixed Single Family Units"/>
    <n v="1210"/>
    <s v="FDOT District 5                         City of Melbourne                 Brevard County"/>
    <n v="23"/>
    <n v="3.2751062616622431E-2"/>
    <n v="0.28527663087789812"/>
    <n v="4.0167956052666716E-2"/>
    <m/>
    <m/>
    <m/>
    <n v="0.28527663087789812"/>
    <n v="0.28527663087789812"/>
    <n v="123.41818739165375"/>
    <n v="1"/>
    <n v="1"/>
    <n v="4.0167956052666716E-2"/>
    <n v="4.0167956052666716E-2"/>
  </r>
  <r>
    <n v="6658"/>
    <n v="0"/>
    <x v="3"/>
    <x v="4"/>
    <x v="9"/>
    <s v="62-304.520 (15), F.A.C."/>
    <x v="7"/>
    <x v="5"/>
    <x v="6"/>
    <n v="1210"/>
    <s v="Fixed Single Family Units"/>
    <n v="1210"/>
    <s v="FDOT District 5                         City of Melbourne                 Brevard County"/>
    <n v="54"/>
    <n v="0.20722723527428155"/>
    <n v="1.6313554046869323"/>
    <n v="0.23014319314973267"/>
    <m/>
    <m/>
    <m/>
    <n v="1.6313554046869323"/>
    <n v="1.6313554046869323"/>
    <n v="704.02678913690272"/>
    <n v="1"/>
    <n v="1"/>
    <n v="0.23014319314973267"/>
    <n v="0.23014319314973267"/>
  </r>
  <r>
    <n v="6022"/>
    <n v="0"/>
    <x v="3"/>
    <x v="4"/>
    <x v="7"/>
    <s v="62-304.520 (5), F.A.C."/>
    <x v="5"/>
    <x v="7"/>
    <x v="6"/>
    <n v="1210"/>
    <s v="Fixed Single Family Units"/>
    <n v="1210"/>
    <s v="FDOT District 5              City of Cocoa                            Brevard County"/>
    <n v="34"/>
    <n v="8.7037798000083669E-2"/>
    <n v="0.85845698840026285"/>
    <n v="0.11993115424831335"/>
    <m/>
    <m/>
    <m/>
    <n v="0.85845698840026285"/>
    <n v="0.85845698840026285"/>
    <n v="338.79945333936888"/>
    <n v="1"/>
    <n v="1"/>
    <n v="0.11993115424831335"/>
    <n v="0.11993115424831335"/>
  </r>
  <r>
    <n v="6093"/>
    <n v="0"/>
    <x v="3"/>
    <x v="4"/>
    <x v="7"/>
    <s v="62-304.520 (5), F.A.C."/>
    <x v="5"/>
    <x v="7"/>
    <x v="7"/>
    <n v="1210"/>
    <s v="Fixed Single Family Units"/>
    <n v="1210"/>
    <s v="Kennedy Space Center                               Brevard County"/>
    <n v="1"/>
    <n v="2.8768217740354732E-3"/>
    <n v="1.1417666728799602E-2"/>
    <n v="8.9581318308876048E-4"/>
    <m/>
    <m/>
    <m/>
    <n v="1.1417666728799602E-2"/>
    <n v="1.1417666728799602E-2"/>
    <n v="3.4939911242754715"/>
    <n v="1"/>
    <n v="1"/>
    <n v="8.9581318308876048E-4"/>
    <n v="8.9581318308876048E-4"/>
  </r>
  <r>
    <n v="6516"/>
    <n v="0"/>
    <x v="3"/>
    <x v="4"/>
    <x v="8"/>
    <s v="62-304.520 (6), F.A.C."/>
    <x v="5"/>
    <x v="4"/>
    <x v="33"/>
    <n v="1210"/>
    <s v="Fixed Single Family Units"/>
    <n v="1210"/>
    <s v="Town of Indialantic                     Brevard County"/>
    <n v="863"/>
    <n v="77.12145288767617"/>
    <n v="734.8838436499027"/>
    <n v="108.54934511234561"/>
    <m/>
    <m/>
    <m/>
    <n v="734.8838436499027"/>
    <n v="734.8838436499027"/>
    <n v="295172.27244746359"/>
    <n v="1"/>
    <n v="1"/>
    <n v="108.54934511234561"/>
    <n v="108.54934511234561"/>
  </r>
  <r>
    <n v="6532"/>
    <n v="0"/>
    <x v="3"/>
    <x v="4"/>
    <x v="8"/>
    <s v="62-304.520 (6), F.A.C."/>
    <x v="5"/>
    <x v="4"/>
    <x v="42"/>
    <n v="1210"/>
    <s v="Fixed Single Family Units"/>
    <n v="1210"/>
    <s v="Town of Palm Shores           Brevard County"/>
    <n v="942"/>
    <n v="83.884361556121434"/>
    <n v="629.9124397471337"/>
    <n v="90.116652717716434"/>
    <m/>
    <m/>
    <m/>
    <n v="629.9124397471337"/>
    <n v="629.9124397471337"/>
    <n v="306608.11531393317"/>
    <n v="1"/>
    <n v="1"/>
    <n v="90.116652717716434"/>
    <n v="90.116652717716434"/>
  </r>
  <r>
    <n v="5647"/>
    <n v="0"/>
    <x v="3"/>
    <x v="3"/>
    <x v="6"/>
    <s v="62-304.520 (4), F.A.C."/>
    <x v="6"/>
    <x v="6"/>
    <x v="1"/>
    <n v="1290"/>
    <s v="Medium Density Under Construction"/>
    <n v="1290"/>
    <s v="Brevard County"/>
    <n v="16"/>
    <n v="2.0753687552224864"/>
    <n v="17.451482983675753"/>
    <n v="2.5918547162141499"/>
    <m/>
    <m/>
    <m/>
    <n v="17.451482983675753"/>
    <n v="17.451482983675753"/>
    <n v="7850.097852762955"/>
    <n v="1"/>
    <n v="1"/>
    <n v="2.5918547162141499"/>
    <n v="2.5918547162141499"/>
  </r>
  <r>
    <n v="6164"/>
    <n v="0"/>
    <x v="3"/>
    <x v="4"/>
    <x v="8"/>
    <s v="62-304.520 (6), F.A.C."/>
    <x v="5"/>
    <x v="4"/>
    <x v="1"/>
    <n v="1290"/>
    <s v="Medium Density Under Construction"/>
    <n v="1290"/>
    <s v="Brevard County"/>
    <n v="94"/>
    <n v="16.18670702938309"/>
    <n v="117.72630390242044"/>
    <n v="16.725387915154567"/>
    <m/>
    <m/>
    <m/>
    <n v="117.72630390242044"/>
    <n v="117.72630390242044"/>
    <n v="60679.30205156991"/>
    <n v="1"/>
    <n v="1"/>
    <n v="16.725387915154567"/>
    <n v="16.725387915154567"/>
  </r>
  <r>
    <n v="6277"/>
    <n v="0"/>
    <x v="3"/>
    <x v="4"/>
    <x v="8"/>
    <s v="62-304.520 (6), F.A.C."/>
    <x v="5"/>
    <x v="4"/>
    <x v="8"/>
    <n v="1290"/>
    <s v="Medium Density Under Construction"/>
    <n v="1290"/>
    <s v="City of Melbourne                 Brevard County"/>
    <n v="32"/>
    <n v="5.0170852931240555"/>
    <n v="39.367535559741548"/>
    <n v="5.6378904258117064"/>
    <m/>
    <m/>
    <m/>
    <n v="39.367535559741548"/>
    <n v="39.367535559741548"/>
    <n v="18028.00178733455"/>
    <n v="1"/>
    <n v="1"/>
    <n v="5.6378904258117064"/>
    <n v="5.6378904258117064"/>
  </r>
  <r>
    <n v="6342"/>
    <n v="0"/>
    <x v="3"/>
    <x v="4"/>
    <x v="8"/>
    <s v="62-304.520 (6), F.A.C."/>
    <x v="5"/>
    <x v="4"/>
    <x v="40"/>
    <n v="1290"/>
    <s v="Medium Density Under Construction"/>
    <n v="1290"/>
    <s v="City of Rockledge         Brevard County"/>
    <n v="16"/>
    <n v="3.8173350860800404"/>
    <n v="29.579605368148794"/>
    <n v="4.2144758326947303"/>
    <m/>
    <m/>
    <m/>
    <n v="29.579605368148794"/>
    <n v="29.579605368148794"/>
    <n v="15082.225873894293"/>
    <n v="1"/>
    <n v="1"/>
    <n v="4.2144758326947303"/>
    <n v="4.2144758326947303"/>
  </r>
  <r>
    <n v="5690"/>
    <n v="0"/>
    <x v="3"/>
    <x v="3"/>
    <x v="6"/>
    <s v="62-304.520 (4), F.A.C."/>
    <x v="6"/>
    <x v="6"/>
    <x v="41"/>
    <n v="1290"/>
    <s v="Medium Density Under Construction"/>
    <n v="1290"/>
    <s v="City of Titusville    Brevard County"/>
    <n v="124"/>
    <n v="23.798198018640687"/>
    <n v="187.29313482459119"/>
    <n v="26.490214622263132"/>
    <m/>
    <m/>
    <m/>
    <n v="187.29313482459119"/>
    <n v="187.29313482459119"/>
    <n v="90869.834168622285"/>
    <n v="1"/>
    <n v="1"/>
    <n v="26.490214622263132"/>
    <n v="26.490214622263132"/>
  </r>
  <r>
    <n v="5252"/>
    <n v="0"/>
    <x v="3"/>
    <x v="3"/>
    <x v="6"/>
    <s v="62-304.520 (3), F.A.C."/>
    <x v="6"/>
    <x v="6"/>
    <x v="1"/>
    <n v="1300"/>
    <s v="Residential, High Density"/>
    <n v="1300"/>
    <s v="Brevard County"/>
    <n v="252"/>
    <n v="52.105007196412629"/>
    <n v="448.62506852176523"/>
    <n v="76.835312119796981"/>
    <m/>
    <m/>
    <m/>
    <n v="448.62506852176523"/>
    <n v="448.62506852176523"/>
    <n v="201584.87900447851"/>
    <n v="1"/>
    <n v="1"/>
    <n v="76.835312119796981"/>
    <n v="76.835312119796981"/>
  </r>
  <r>
    <n v="5648"/>
    <n v="0"/>
    <x v="3"/>
    <x v="3"/>
    <x v="6"/>
    <s v="62-304.520 (4), F.A.C."/>
    <x v="6"/>
    <x v="6"/>
    <x v="1"/>
    <n v="1300"/>
    <s v="Residential, High Density"/>
    <n v="1300"/>
    <s v="Brevard County"/>
    <n v="41"/>
    <n v="4.1847972386543493"/>
    <n v="44.757678032761106"/>
    <n v="8.4181491703282934"/>
    <m/>
    <m/>
    <m/>
    <n v="44.757678032761106"/>
    <n v="44.757678032761106"/>
    <n v="16085.100562116928"/>
    <n v="1"/>
    <n v="1"/>
    <n v="8.4181491703282934"/>
    <n v="8.4181491703282934"/>
  </r>
  <r>
    <n v="5859"/>
    <n v="0"/>
    <x v="3"/>
    <x v="4"/>
    <x v="7"/>
    <s v="62-304.520 (5), F.A.C."/>
    <x v="5"/>
    <x v="7"/>
    <x v="1"/>
    <n v="1300"/>
    <s v="Residential, High Density"/>
    <n v="1300"/>
    <s v="Brevard County"/>
    <n v="1786"/>
    <n v="350.93925201412117"/>
    <n v="3105.4761275420819"/>
    <n v="520.76593666652843"/>
    <m/>
    <m/>
    <m/>
    <n v="3105.4761275420819"/>
    <n v="3105.4761275420819"/>
    <n v="1302516.3082812084"/>
    <n v="1"/>
    <n v="1"/>
    <n v="520.76593666652843"/>
    <n v="520.76593666652843"/>
  </r>
  <r>
    <n v="6165"/>
    <n v="0"/>
    <x v="3"/>
    <x v="4"/>
    <x v="8"/>
    <s v="62-304.520 (6), F.A.C."/>
    <x v="5"/>
    <x v="4"/>
    <x v="1"/>
    <n v="1300"/>
    <s v="Residential, High Density"/>
    <n v="1300"/>
    <s v="Brevard County"/>
    <n v="3877"/>
    <n v="538.30595724788191"/>
    <n v="4791.0065385285106"/>
    <n v="831.39462096872774"/>
    <m/>
    <m/>
    <m/>
    <n v="4791.0065385285106"/>
    <n v="4791.0065385285106"/>
    <n v="2017919.6116619334"/>
    <n v="1"/>
    <n v="1"/>
    <n v="831.39462096872774"/>
    <n v="831.39462096872774"/>
  </r>
  <r>
    <n v="6573"/>
    <n v="0"/>
    <x v="3"/>
    <x v="4"/>
    <x v="9"/>
    <s v="62-304.520 (15), F.A.C."/>
    <x v="7"/>
    <x v="5"/>
    <x v="1"/>
    <n v="1300"/>
    <s v="Residential, High Density"/>
    <n v="1300"/>
    <s v="Brevard County"/>
    <n v="91"/>
    <n v="5.8025654556485247"/>
    <n v="56.498904020745663"/>
    <n v="9.6577566327605346"/>
    <m/>
    <m/>
    <m/>
    <n v="56.498904020745663"/>
    <n v="56.498904020745663"/>
    <n v="21031.35949221304"/>
    <n v="1"/>
    <n v="1"/>
    <n v="9.6577566327605346"/>
    <n v="9.6577566327605346"/>
  </r>
  <r>
    <n v="5947"/>
    <n v="0"/>
    <x v="3"/>
    <x v="4"/>
    <x v="7"/>
    <s v="62-304.520 (5), F.A.C."/>
    <x v="5"/>
    <x v="7"/>
    <x v="37"/>
    <n v="1300"/>
    <s v="Residential, High Density"/>
    <n v="1300"/>
    <s v="City of Cocoa                            Brevard County"/>
    <n v="625"/>
    <n v="92.375438578091803"/>
    <n v="915.83066896037758"/>
    <n v="160.35365597101224"/>
    <m/>
    <m/>
    <m/>
    <n v="915.83066896037758"/>
    <n v="915.83066896037758"/>
    <n v="355662.90064247325"/>
    <n v="1"/>
    <n v="1"/>
    <n v="160.35365597101224"/>
    <n v="160.35365597101224"/>
  </r>
  <r>
    <n v="6244"/>
    <n v="0"/>
    <x v="3"/>
    <x v="4"/>
    <x v="8"/>
    <s v="62-304.520 (6), F.A.C."/>
    <x v="5"/>
    <x v="4"/>
    <x v="37"/>
    <n v="1300"/>
    <s v="Residential, High Density"/>
    <n v="1300"/>
    <s v="City of Cocoa                            Brevard County"/>
    <n v="136"/>
    <n v="14.46870852321619"/>
    <n v="129.28929119769111"/>
    <n v="21.11850914235016"/>
    <m/>
    <m/>
    <m/>
    <n v="129.28929119769111"/>
    <n v="129.28929119769111"/>
    <n v="50529.09146394932"/>
    <n v="1"/>
    <n v="1"/>
    <n v="21.11850914235016"/>
    <n v="21.11850914235016"/>
  </r>
  <r>
    <n v="6130"/>
    <n v="0"/>
    <x v="3"/>
    <x v="4"/>
    <x v="8"/>
    <s v="62-304.520 (6), F.A.C."/>
    <x v="5"/>
    <x v="4"/>
    <x v="44"/>
    <n v="1300"/>
    <s v="Residential, High Density"/>
    <n v="1300"/>
    <s v="City of Cocoa                   City of Rockledge         Brevard County"/>
    <n v="1"/>
    <n v="6.8064751589679088E-5"/>
    <n v="6.1015044742743511E-4"/>
    <n v="1.1590365057203639E-4"/>
    <m/>
    <m/>
    <m/>
    <n v="6.1015044742743511E-4"/>
    <n v="6.1015044742743511E-4"/>
    <n v="0.21372798549669175"/>
    <n v="1"/>
    <n v="1"/>
    <n v="1.1590365057203639E-4"/>
    <n v="1.1590365057203639E-4"/>
  </r>
  <r>
    <n v="5325"/>
    <n v="0"/>
    <x v="3"/>
    <x v="3"/>
    <x v="6"/>
    <s v="62-304.520 (3), F.A.C."/>
    <x v="6"/>
    <x v="6"/>
    <x v="38"/>
    <n v="1300"/>
    <s v="Residential, High Density"/>
    <n v="1300"/>
    <s v="City of Edgewater                      Volusia County"/>
    <n v="102"/>
    <n v="12.602987180592685"/>
    <n v="73.014097287266864"/>
    <n v="11.369405967399683"/>
    <m/>
    <m/>
    <m/>
    <n v="73.014097287266864"/>
    <n v="73.014097287266864"/>
    <n v="39838.332177034637"/>
    <n v="1"/>
    <n v="1"/>
    <n v="11.369405967399683"/>
    <n v="11.369405967399683"/>
  </r>
  <r>
    <n v="6268"/>
    <n v="0"/>
    <x v="3"/>
    <x v="4"/>
    <x v="8"/>
    <s v="62-304.520 (6), F.A.C."/>
    <x v="5"/>
    <x v="4"/>
    <x v="4"/>
    <n v="1300"/>
    <s v="Residential, High Density"/>
    <n v="1300"/>
    <s v="City of Indian Harbour Beach                    Brevard County"/>
    <n v="9"/>
    <n v="0.86729351438569346"/>
    <n v="7.6968846363264865"/>
    <n v="1.2044171273292426"/>
    <m/>
    <m/>
    <m/>
    <n v="7.6968846363264865"/>
    <n v="7.6968846363264865"/>
    <n v="3381.1356169078399"/>
    <n v="1"/>
    <n v="1"/>
    <n v="1.2044171273292426"/>
    <n v="1.2044171273292426"/>
  </r>
  <r>
    <n v="6278"/>
    <n v="0"/>
    <x v="3"/>
    <x v="4"/>
    <x v="8"/>
    <s v="62-304.520 (6), F.A.C."/>
    <x v="5"/>
    <x v="4"/>
    <x v="8"/>
    <n v="1300"/>
    <s v="Residential, High Density"/>
    <n v="1300"/>
    <s v="City of Melbourne                 Brevard County"/>
    <n v="2289"/>
    <n v="368.46060725729603"/>
    <n v="3299.581148753417"/>
    <n v="557.52371111962509"/>
    <m/>
    <m/>
    <m/>
    <n v="3299.581148753417"/>
    <n v="3299.581148753417"/>
    <n v="1383987.6189057583"/>
    <n v="1"/>
    <n v="1"/>
    <n v="557.52371111962509"/>
    <n v="557.52371111962509"/>
  </r>
  <r>
    <n v="6605"/>
    <n v="0"/>
    <x v="3"/>
    <x v="4"/>
    <x v="9"/>
    <s v="62-304.520 (15), F.A.C."/>
    <x v="7"/>
    <x v="5"/>
    <x v="8"/>
    <n v="1300"/>
    <s v="Residential, High Density"/>
    <n v="1300"/>
    <s v="City of Melbourne                 Brevard County"/>
    <n v="1631"/>
    <n v="263.55995620839411"/>
    <n v="2499.9470517012128"/>
    <n v="420.65370908473483"/>
    <m/>
    <m/>
    <m/>
    <n v="2499.9470517012128"/>
    <n v="2499.9470517012128"/>
    <n v="1006613.4929138342"/>
    <n v="1"/>
    <n v="1"/>
    <n v="420.65370908473483"/>
    <n v="420.65370908473483"/>
  </r>
  <r>
    <n v="6343"/>
    <n v="0"/>
    <x v="3"/>
    <x v="4"/>
    <x v="8"/>
    <s v="62-304.520 (6), F.A.C."/>
    <x v="5"/>
    <x v="4"/>
    <x v="40"/>
    <n v="1300"/>
    <s v="Residential, High Density"/>
    <n v="1300"/>
    <s v="City of Rockledge         Brevard County"/>
    <n v="774"/>
    <n v="120.77045669202197"/>
    <n v="1147.6788293660936"/>
    <n v="197.69595080536203"/>
    <m/>
    <m/>
    <m/>
    <n v="1147.6788293660936"/>
    <n v="1147.6788293660936"/>
    <n v="470489.87706028135"/>
    <n v="1"/>
    <n v="1"/>
    <n v="197.69595080536203"/>
    <n v="197.69595080536203"/>
  </r>
  <r>
    <n v="5381"/>
    <n v="0"/>
    <x v="3"/>
    <x v="3"/>
    <x v="6"/>
    <s v="62-304.520 (3), F.A.C."/>
    <x v="6"/>
    <x v="6"/>
    <x v="41"/>
    <n v="1300"/>
    <s v="Residential, High Density"/>
    <n v="1300"/>
    <s v="City of Titusville    Brevard County"/>
    <n v="221"/>
    <n v="31.364773416256323"/>
    <n v="341.06510941484765"/>
    <n v="61.016134122416105"/>
    <m/>
    <m/>
    <m/>
    <n v="341.06510941484765"/>
    <n v="341.06510941484765"/>
    <n v="125686.12054331413"/>
    <n v="1"/>
    <n v="1"/>
    <n v="61.016134122416105"/>
    <n v="61.016134122416105"/>
  </r>
  <r>
    <n v="5691"/>
    <n v="0"/>
    <x v="3"/>
    <x v="3"/>
    <x v="6"/>
    <s v="62-304.520 (4), F.A.C."/>
    <x v="6"/>
    <x v="6"/>
    <x v="41"/>
    <n v="1300"/>
    <s v="Residential, High Density"/>
    <n v="1300"/>
    <s v="City of Titusville    Brevard County"/>
    <n v="2098"/>
    <n v="349.44123566353198"/>
    <n v="3399.9383883447763"/>
    <n v="584.77524357130653"/>
    <m/>
    <m/>
    <m/>
    <n v="3399.9383883447763"/>
    <n v="3399.9383883447763"/>
    <n v="1338360.6053020039"/>
    <n v="1"/>
    <n v="1"/>
    <n v="584.77524357130653"/>
    <n v="584.77524357130653"/>
  </r>
  <r>
    <n v="5436"/>
    <n v="0"/>
    <x v="3"/>
    <x v="3"/>
    <x v="6"/>
    <s v="62-304.520 (3), F.A.C."/>
    <x v="6"/>
    <x v="6"/>
    <x v="6"/>
    <n v="1300"/>
    <s v="Residential, High Density"/>
    <n v="1300"/>
    <s v="FDOT District 5                                          Brevard County"/>
    <n v="18"/>
    <n v="0.67681306554061893"/>
    <n v="6.7385846195192229"/>
    <n v="1.1132251332408121"/>
    <m/>
    <m/>
    <m/>
    <n v="6.7385846195192229"/>
    <n v="6.7385846195192229"/>
    <n v="2635.355696091432"/>
    <n v="1"/>
    <n v="1"/>
    <n v="1.1132251332408121"/>
    <n v="1.1132251332408121"/>
  </r>
  <r>
    <n v="6023"/>
    <n v="0"/>
    <x v="3"/>
    <x v="4"/>
    <x v="7"/>
    <s v="62-304.520 (5), F.A.C."/>
    <x v="5"/>
    <x v="7"/>
    <x v="6"/>
    <n v="1300"/>
    <s v="Residential, High Density"/>
    <n v="1300"/>
    <s v="FDOT District 5                                          Brevard County"/>
    <n v="138"/>
    <n v="2.5656525334328868"/>
    <n v="25.635947695492106"/>
    <n v="4.3109077905264472"/>
    <m/>
    <m/>
    <m/>
    <n v="25.635947695492106"/>
    <n v="25.635947695492106"/>
    <n v="9885.2310824030174"/>
    <n v="1"/>
    <n v="1"/>
    <n v="4.3109077905264472"/>
    <n v="4.3109077905264472"/>
  </r>
  <r>
    <n v="6409"/>
    <n v="0"/>
    <x v="3"/>
    <x v="4"/>
    <x v="8"/>
    <s v="62-304.520 (6), F.A.C."/>
    <x v="5"/>
    <x v="4"/>
    <x v="6"/>
    <n v="1300"/>
    <s v="Residential, High Density"/>
    <n v="1300"/>
    <s v="FDOT District 5                                          Brevard County"/>
    <n v="68"/>
    <n v="1.4043521594850574"/>
    <n v="14.008329526048385"/>
    <n v="2.3073522602199654"/>
    <m/>
    <m/>
    <m/>
    <n v="14.008329526048385"/>
    <n v="14.008329526048385"/>
    <n v="5389.9501925005679"/>
    <n v="1"/>
    <n v="1"/>
    <n v="2.3073522602199654"/>
    <n v="2.3073522602199654"/>
  </r>
  <r>
    <n v="5437"/>
    <n v="0"/>
    <x v="3"/>
    <x v="3"/>
    <x v="6"/>
    <s v="62-304.520 (3), F.A.C."/>
    <x v="6"/>
    <x v="6"/>
    <x v="6"/>
    <n v="1300"/>
    <s v="Residential, High Density"/>
    <n v="1300"/>
    <s v="FDOT District 5                                      City of Titusville    Brevard County"/>
    <n v="30"/>
    <n v="1.4865721968798395"/>
    <n v="16.096718247878648"/>
    <n v="2.6705977443234636"/>
    <m/>
    <m/>
    <m/>
    <n v="16.096718247878648"/>
    <n v="16.096718247878648"/>
    <n v="5954.343792666531"/>
    <n v="1"/>
    <n v="1"/>
    <n v="2.6705977443234636"/>
    <n v="2.6705977443234636"/>
  </r>
  <r>
    <n v="5752"/>
    <n v="0"/>
    <x v="3"/>
    <x v="3"/>
    <x v="6"/>
    <s v="62-304.520 (4), F.A.C."/>
    <x v="6"/>
    <x v="6"/>
    <x v="6"/>
    <n v="1300"/>
    <s v="Residential, High Density"/>
    <n v="1300"/>
    <s v="FDOT District 5                                      City of Titusville    Brevard County"/>
    <n v="72"/>
    <n v="2.0067937655519841"/>
    <n v="20.971025582784819"/>
    <n v="3.36059686860931"/>
    <m/>
    <m/>
    <m/>
    <n v="20.971025582784819"/>
    <n v="20.971025582784819"/>
    <n v="7922.8367189034898"/>
    <n v="1"/>
    <n v="1"/>
    <n v="3.36059686860931"/>
    <n v="3.36059686860931"/>
  </r>
  <r>
    <n v="6410"/>
    <n v="0"/>
    <x v="3"/>
    <x v="4"/>
    <x v="8"/>
    <s v="62-304.520 (6), F.A.C."/>
    <x v="5"/>
    <x v="4"/>
    <x v="6"/>
    <n v="1300"/>
    <s v="Residential, High Density"/>
    <n v="1300"/>
    <s v="FDOT District 5                                 City of Rockledge         Brevard County"/>
    <n v="6"/>
    <n v="1.7148533007267118E-2"/>
    <n v="0.14839813377963201"/>
    <n v="2.1591728579139133E-2"/>
    <m/>
    <m/>
    <m/>
    <n v="0.14839813377963201"/>
    <n v="0.14839813377963201"/>
    <n v="67.643707968041838"/>
    <n v="1"/>
    <n v="1"/>
    <n v="2.1591728579139133E-2"/>
    <n v="2.1591728579139133E-2"/>
  </r>
  <r>
    <n v="6411"/>
    <n v="0"/>
    <x v="3"/>
    <x v="4"/>
    <x v="8"/>
    <s v="62-304.520 (6), F.A.C."/>
    <x v="5"/>
    <x v="4"/>
    <x v="6"/>
    <n v="1300"/>
    <s v="Residential, High Density"/>
    <n v="1300"/>
    <s v="FDOT District 5                               Town of Palm Shores           Brevard County"/>
    <n v="15"/>
    <n v="5.1678119525038063E-2"/>
    <n v="0.53314130263601145"/>
    <n v="7.8373197068132908E-2"/>
    <m/>
    <m/>
    <m/>
    <n v="0.53314130263601145"/>
    <n v="0.53314130263601145"/>
    <n v="196.52140340041873"/>
    <n v="1"/>
    <n v="1"/>
    <n v="7.8373197068132908E-2"/>
    <n v="7.8373197068132908E-2"/>
  </r>
  <r>
    <n v="6412"/>
    <n v="0"/>
    <x v="3"/>
    <x v="4"/>
    <x v="8"/>
    <s v="62-304.520 (6), F.A.C."/>
    <x v="5"/>
    <x v="4"/>
    <x v="6"/>
    <n v="1300"/>
    <s v="Residential, High Density"/>
    <n v="1300"/>
    <s v="FDOT District 5                         City of Melbourne                 Brevard County"/>
    <n v="77"/>
    <n v="2.7089078637438404"/>
    <n v="24.219171480644697"/>
    <n v="3.8235078765884376"/>
    <m/>
    <m/>
    <m/>
    <n v="24.219171480644697"/>
    <n v="24.219171480644697"/>
    <n v="10197.287199100427"/>
    <n v="1"/>
    <n v="1"/>
    <n v="3.8235078765884376"/>
    <n v="3.8235078765884376"/>
  </r>
  <r>
    <n v="6659"/>
    <n v="0"/>
    <x v="3"/>
    <x v="4"/>
    <x v="9"/>
    <s v="62-304.520 (15), F.A.C."/>
    <x v="7"/>
    <x v="5"/>
    <x v="6"/>
    <n v="1300"/>
    <s v="Residential, High Density"/>
    <n v="1300"/>
    <s v="FDOT District 5                         City of Melbourne                 Brevard County"/>
    <n v="45"/>
    <n v="1.3516698444965882"/>
    <n v="12.660031356274347"/>
    <n v="1.9010242796281631"/>
    <m/>
    <m/>
    <m/>
    <n v="12.660031356274347"/>
    <n v="12.660031356274347"/>
    <n v="5236.4503604021165"/>
    <n v="1"/>
    <n v="1"/>
    <n v="1.9010242796281631"/>
    <n v="1.9010242796281631"/>
  </r>
  <r>
    <n v="6517"/>
    <n v="0"/>
    <x v="3"/>
    <x v="4"/>
    <x v="8"/>
    <s v="62-304.520 (6), F.A.C."/>
    <x v="5"/>
    <x v="4"/>
    <x v="33"/>
    <n v="1300"/>
    <s v="Residential, High Density"/>
    <n v="1300"/>
    <s v="Town of Indialantic                     Brevard County"/>
    <n v="41"/>
    <n v="9.0375425363309496"/>
    <n v="98.75575875665001"/>
    <n v="17.703367108344953"/>
    <m/>
    <m/>
    <m/>
    <n v="98.75575875665001"/>
    <n v="98.75575875665001"/>
    <n v="35168.001468624156"/>
    <n v="1"/>
    <n v="1"/>
    <n v="17.703367108344953"/>
    <n v="17.703367108344953"/>
  </r>
  <r>
    <n v="6533"/>
    <n v="0"/>
    <x v="3"/>
    <x v="4"/>
    <x v="8"/>
    <s v="62-304.520 (6), F.A.C."/>
    <x v="5"/>
    <x v="4"/>
    <x v="42"/>
    <n v="1300"/>
    <s v="Residential, High Density"/>
    <n v="1300"/>
    <s v="Town of Palm Shores           Brevard County"/>
    <n v="51"/>
    <n v="4.6592917351010357"/>
    <n v="43.798579507175212"/>
    <n v="7.747031574862179"/>
    <m/>
    <m/>
    <m/>
    <n v="43.798579507175212"/>
    <n v="43.798579507175212"/>
    <n v="16456.657955274317"/>
    <n v="1"/>
    <n v="1"/>
    <n v="7.747031574862179"/>
    <n v="7.747031574862179"/>
  </r>
  <r>
    <n v="5587"/>
    <n v="0"/>
    <x v="3"/>
    <x v="3"/>
    <x v="6"/>
    <s v="62-304.520 (3), F.A.C."/>
    <x v="6"/>
    <x v="6"/>
    <x v="43"/>
    <n v="1300"/>
    <s v="Residential, High Density"/>
    <n v="1300"/>
    <s v="Volusia County"/>
    <n v="44"/>
    <n v="8.7423734649766747"/>
    <n v="74.235470143994462"/>
    <n v="13.621045003814354"/>
    <m/>
    <m/>
    <m/>
    <n v="74.235470143994462"/>
    <n v="74.235470143994462"/>
    <n v="25205.445683295726"/>
    <n v="1"/>
    <n v="1"/>
    <n v="13.621045003814354"/>
    <n v="13.621045003814354"/>
  </r>
  <r>
    <n v="5253"/>
    <n v="0"/>
    <x v="3"/>
    <x v="3"/>
    <x v="6"/>
    <s v="62-304.520 (3), F.A.C."/>
    <x v="6"/>
    <x v="6"/>
    <x v="1"/>
    <n v="1310"/>
    <s v="Fixed Single Family Units"/>
    <n v="1310"/>
    <s v="Brevard County"/>
    <n v="94"/>
    <n v="27.01567484396211"/>
    <n v="275.64385184005187"/>
    <n v="54.981563073237972"/>
    <m/>
    <m/>
    <m/>
    <n v="275.64385184005187"/>
    <n v="275.64385184005187"/>
    <n v="94817.934130768277"/>
    <n v="1"/>
    <n v="1"/>
    <n v="54.981563073237972"/>
    <n v="54.981563073237972"/>
  </r>
  <r>
    <n v="5860"/>
    <n v="0"/>
    <x v="3"/>
    <x v="4"/>
    <x v="7"/>
    <s v="62-304.520 (5), F.A.C."/>
    <x v="5"/>
    <x v="7"/>
    <x v="1"/>
    <n v="1310"/>
    <s v="Fixed Single Family Units"/>
    <n v="1310"/>
    <s v="Brevard County"/>
    <n v="134"/>
    <n v="26.20424254229107"/>
    <n v="264.59913731324121"/>
    <n v="48.264741342422177"/>
    <m/>
    <m/>
    <m/>
    <n v="264.59913731324121"/>
    <n v="264.59913731324121"/>
    <n v="95723.849730365997"/>
    <n v="1"/>
    <n v="1"/>
    <n v="48.264741342422177"/>
    <n v="48.264741342422177"/>
  </r>
  <r>
    <n v="6166"/>
    <n v="0"/>
    <x v="3"/>
    <x v="4"/>
    <x v="8"/>
    <s v="62-304.520 (6), F.A.C."/>
    <x v="5"/>
    <x v="4"/>
    <x v="1"/>
    <n v="1310"/>
    <s v="Fixed Single Family Units"/>
    <n v="1310"/>
    <s v="Brevard County"/>
    <n v="7"/>
    <n v="0.39426504078871472"/>
    <n v="3.9322289966681767"/>
    <n v="0.63632807722489637"/>
    <m/>
    <m/>
    <m/>
    <n v="3.9322289966681767"/>
    <n v="3.9322289966681767"/>
    <n v="1512.3572833502226"/>
    <n v="1"/>
    <n v="1"/>
    <n v="0.63632807722489637"/>
    <n v="0.63632807722489637"/>
  </r>
  <r>
    <n v="6574"/>
    <n v="0"/>
    <x v="3"/>
    <x v="4"/>
    <x v="9"/>
    <s v="62-304.520 (15), F.A.C."/>
    <x v="7"/>
    <x v="5"/>
    <x v="1"/>
    <n v="1310"/>
    <s v="Fixed Single Family Units"/>
    <n v="1310"/>
    <s v="Brevard County"/>
    <n v="4"/>
    <n v="0.23789092130070283"/>
    <n v="2.3748683281594447"/>
    <n v="0.38134708679863305"/>
    <m/>
    <m/>
    <m/>
    <n v="2.3748683281594447"/>
    <n v="2.3748683281594447"/>
    <n v="885.23386067377942"/>
    <n v="1"/>
    <n v="1"/>
    <n v="0.38134708679863305"/>
    <n v="0.38134708679863305"/>
  </r>
  <r>
    <n v="5326"/>
    <n v="0"/>
    <x v="3"/>
    <x v="3"/>
    <x v="6"/>
    <s v="62-304.520 (3), F.A.C."/>
    <x v="6"/>
    <x v="6"/>
    <x v="38"/>
    <n v="1310"/>
    <s v="Fixed Single Family Units"/>
    <n v="1310"/>
    <s v="City of Edgewater                      Volusia County"/>
    <n v="254"/>
    <n v="13.302350429263937"/>
    <n v="80.098337490828186"/>
    <n v="12.727007299736888"/>
    <m/>
    <m/>
    <m/>
    <n v="80.098337490828186"/>
    <n v="80.098337490828186"/>
    <n v="40210.997969130818"/>
    <n v="1"/>
    <n v="1"/>
    <n v="12.727007299736888"/>
    <n v="12.727007299736888"/>
  </r>
  <r>
    <n v="5382"/>
    <n v="0"/>
    <x v="3"/>
    <x v="3"/>
    <x v="6"/>
    <s v="62-304.520 (3), F.A.C."/>
    <x v="6"/>
    <x v="6"/>
    <x v="41"/>
    <n v="1310"/>
    <s v="Fixed Single Family Units"/>
    <n v="1310"/>
    <s v="City of Titusville    Brevard County"/>
    <n v="4"/>
    <n v="0.41743181222525122"/>
    <n v="4.565019106218795"/>
    <n v="0.81123600984131528"/>
    <m/>
    <m/>
    <m/>
    <n v="4.565019106218795"/>
    <n v="4.565019106218795"/>
    <n v="1674.4830836974677"/>
    <n v="1"/>
    <n v="1"/>
    <n v="0.81123600984131528"/>
    <n v="0.81123600984131528"/>
  </r>
  <r>
    <n v="5588"/>
    <n v="0"/>
    <x v="3"/>
    <x v="3"/>
    <x v="6"/>
    <s v="62-304.520 (3), F.A.C."/>
    <x v="6"/>
    <x v="6"/>
    <x v="43"/>
    <n v="1310"/>
    <s v="Fixed Single Family Units"/>
    <n v="1310"/>
    <s v="Volusia County"/>
    <n v="17"/>
    <n v="8.1474892406857513E-2"/>
    <n v="0.41884446364637962"/>
    <n v="5.6610012700051997E-2"/>
    <m/>
    <m/>
    <m/>
    <n v="0.41884446364637962"/>
    <n v="0.41884446364637962"/>
    <n v="181.50088472438597"/>
    <n v="1"/>
    <n v="1"/>
    <n v="5.6610012700051997E-2"/>
    <n v="5.6610012700051997E-2"/>
  </r>
  <r>
    <n v="5254"/>
    <n v="0"/>
    <x v="3"/>
    <x v="3"/>
    <x v="6"/>
    <s v="62-304.520 (3), F.A.C."/>
    <x v="6"/>
    <x v="6"/>
    <x v="1"/>
    <n v="1320"/>
    <s v="Mobile Home Units"/>
    <n v="1320"/>
    <s v="Brevard County"/>
    <n v="2896"/>
    <n v="525.23037520159244"/>
    <n v="5539.4221179233109"/>
    <n v="1033.1966911142711"/>
    <m/>
    <m/>
    <m/>
    <n v="5539.4221179233109"/>
    <n v="5539.4221179233109"/>
    <n v="1970756.3893850148"/>
    <n v="1"/>
    <n v="1"/>
    <n v="1033.1966911142711"/>
    <n v="1033.1966911142711"/>
  </r>
  <r>
    <n v="5861"/>
    <n v="0"/>
    <x v="3"/>
    <x v="4"/>
    <x v="7"/>
    <s v="62-304.520 (5), F.A.C."/>
    <x v="5"/>
    <x v="7"/>
    <x v="1"/>
    <n v="1320"/>
    <s v="Mobile Home Units"/>
    <n v="1320"/>
    <s v="Brevard County"/>
    <n v="3221"/>
    <n v="561.86337020502322"/>
    <n v="6121.8478946812611"/>
    <n v="1150.8394420147438"/>
    <m/>
    <m/>
    <m/>
    <n v="6121.8478946812611"/>
    <n v="6121.8478946812611"/>
    <n v="2147278.0580391395"/>
    <n v="1"/>
    <n v="1"/>
    <n v="1150.8394420147438"/>
    <n v="1150.8394420147438"/>
  </r>
  <r>
    <n v="6167"/>
    <n v="0"/>
    <x v="3"/>
    <x v="4"/>
    <x v="8"/>
    <s v="62-304.520 (6), F.A.C."/>
    <x v="5"/>
    <x v="4"/>
    <x v="1"/>
    <n v="1320"/>
    <s v="Mobile Home Units"/>
    <n v="1320"/>
    <s v="Brevard County"/>
    <n v="201"/>
    <n v="60.754034846164544"/>
    <n v="647.23725878374125"/>
    <n v="120.73022174842535"/>
    <m/>
    <m/>
    <m/>
    <n v="647.23725878374125"/>
    <n v="647.23725878374125"/>
    <n v="230667.58785188684"/>
    <n v="1"/>
    <n v="1"/>
    <n v="120.73022174842535"/>
    <n v="120.73022174842535"/>
  </r>
  <r>
    <n v="6575"/>
    <n v="0"/>
    <x v="3"/>
    <x v="4"/>
    <x v="9"/>
    <s v="62-304.520 (15), F.A.C."/>
    <x v="7"/>
    <x v="5"/>
    <x v="1"/>
    <n v="1320"/>
    <s v="Mobile Home Units"/>
    <n v="1320"/>
    <s v="Brevard County"/>
    <n v="196"/>
    <n v="31.854802905511988"/>
    <n v="320.70176192432126"/>
    <n v="58.695772440970622"/>
    <m/>
    <m/>
    <m/>
    <n v="320.70176192432126"/>
    <n v="320.70176192432126"/>
    <n v="115479.79731753076"/>
    <n v="1"/>
    <n v="1"/>
    <n v="58.695772440970622"/>
    <n v="58.695772440970622"/>
  </r>
  <r>
    <n v="5948"/>
    <n v="0"/>
    <x v="3"/>
    <x v="4"/>
    <x v="7"/>
    <s v="62-304.520 (5), F.A.C."/>
    <x v="5"/>
    <x v="7"/>
    <x v="37"/>
    <n v="1320"/>
    <s v="Mobile Home Units"/>
    <n v="1320"/>
    <s v="City of Cocoa                            Brevard County"/>
    <n v="64"/>
    <n v="16.069027829392596"/>
    <n v="174.71625690824459"/>
    <n v="32.51840561329189"/>
    <m/>
    <m/>
    <m/>
    <n v="174.71625690824459"/>
    <n v="174.71625690824459"/>
    <n v="61457.074174151276"/>
    <n v="1"/>
    <n v="1"/>
    <n v="32.51840561329189"/>
    <n v="32.51840561329189"/>
  </r>
  <r>
    <n v="6245"/>
    <n v="0"/>
    <x v="3"/>
    <x v="4"/>
    <x v="8"/>
    <s v="62-304.520 (6), F.A.C."/>
    <x v="5"/>
    <x v="4"/>
    <x v="37"/>
    <n v="1320"/>
    <s v="Mobile Home Units"/>
    <n v="1320"/>
    <s v="City of Cocoa                            Brevard County"/>
    <n v="16"/>
    <n v="4.312281097488202"/>
    <n v="48.551448207057383"/>
    <n v="8.6921061133154627"/>
    <m/>
    <m/>
    <m/>
    <n v="48.551448207057383"/>
    <n v="48.551448207057383"/>
    <n v="16766.462681889931"/>
    <n v="1"/>
    <n v="1"/>
    <n v="8.6921061133154627"/>
    <n v="8.6921061133154627"/>
  </r>
  <r>
    <n v="6131"/>
    <n v="0"/>
    <x v="3"/>
    <x v="4"/>
    <x v="8"/>
    <s v="62-304.520 (6), F.A.C."/>
    <x v="5"/>
    <x v="4"/>
    <x v="44"/>
    <n v="1320"/>
    <s v="Mobile Home Units"/>
    <n v="1320"/>
    <s v="City of Cocoa                   City of Rockledge         Brevard County"/>
    <n v="2"/>
    <n v="2.6663246186209859E-3"/>
    <n v="3.1804592509918926E-2"/>
    <n v="4.3113826719771309E-3"/>
    <m/>
    <m/>
    <m/>
    <n v="3.1804592509918926E-2"/>
    <n v="3.1804592509918926E-2"/>
    <n v="10.410824489886849"/>
    <n v="1"/>
    <n v="1"/>
    <n v="4.3113826719771309E-3"/>
    <n v="4.3113826719771309E-3"/>
  </r>
  <r>
    <n v="5327"/>
    <n v="0"/>
    <x v="3"/>
    <x v="3"/>
    <x v="6"/>
    <s v="62-304.520 (3), F.A.C."/>
    <x v="6"/>
    <x v="6"/>
    <x v="38"/>
    <n v="1320"/>
    <s v="Mobile Home Units"/>
    <n v="1320"/>
    <s v="City of Edgewater                      Volusia County"/>
    <n v="39"/>
    <n v="9.2815513085297674"/>
    <n v="87.255466098757282"/>
    <n v="16.097804850313569"/>
    <m/>
    <m/>
    <m/>
    <n v="87.255466098757282"/>
    <n v="87.255466098757282"/>
    <n v="31389.800933025741"/>
    <n v="1"/>
    <n v="1"/>
    <n v="16.097804850313569"/>
    <n v="16.097804850313569"/>
  </r>
  <r>
    <n v="6279"/>
    <n v="0"/>
    <x v="3"/>
    <x v="4"/>
    <x v="8"/>
    <s v="62-304.520 (6), F.A.C."/>
    <x v="5"/>
    <x v="4"/>
    <x v="8"/>
    <n v="1320"/>
    <s v="Mobile Home Units"/>
    <n v="1320"/>
    <s v="City of Melbourne                 Brevard County"/>
    <n v="77"/>
    <n v="22.233051497885722"/>
    <n v="188.1806674891173"/>
    <n v="30.839167202601526"/>
    <m/>
    <m/>
    <m/>
    <n v="188.1806674891173"/>
    <n v="188.1806674891173"/>
    <n v="84593.950983155242"/>
    <n v="1"/>
    <n v="1"/>
    <n v="30.839167202601526"/>
    <n v="30.839167202601526"/>
  </r>
  <r>
    <n v="6606"/>
    <n v="0"/>
    <x v="3"/>
    <x v="4"/>
    <x v="9"/>
    <s v="62-304.520 (15), F.A.C."/>
    <x v="7"/>
    <x v="5"/>
    <x v="8"/>
    <n v="1320"/>
    <s v="Mobile Home Units"/>
    <n v="1320"/>
    <s v="City of Melbourne                 Brevard County"/>
    <n v="80"/>
    <n v="26.99059374049882"/>
    <n v="279.28290611050068"/>
    <n v="52.162238762208425"/>
    <m/>
    <m/>
    <m/>
    <n v="279.28290611050068"/>
    <n v="279.28290611050068"/>
    <n v="100005.90250684656"/>
    <n v="1"/>
    <n v="1"/>
    <n v="52.162238762208425"/>
    <n v="52.162238762208425"/>
  </r>
  <r>
    <n v="5364"/>
    <n v="0"/>
    <x v="3"/>
    <x v="3"/>
    <x v="6"/>
    <s v="62-304.520 (3), F.A.C."/>
    <x v="6"/>
    <x v="6"/>
    <x v="39"/>
    <n v="1320"/>
    <s v="Mobile Home Units"/>
    <n v="1320"/>
    <s v="City of Oak Hill            Volusia County"/>
    <n v="5"/>
    <n v="0.30457651257316959"/>
    <n v="2.6755775158350055"/>
    <n v="0.446879316422164"/>
    <m/>
    <m/>
    <m/>
    <n v="2.6755775158350055"/>
    <n v="2.6755775158350055"/>
    <n v="1051.7387550992507"/>
    <n v="1"/>
    <n v="1"/>
    <n v="0.446879316422164"/>
    <n v="0.446879316422164"/>
  </r>
  <r>
    <n v="6344"/>
    <n v="0"/>
    <x v="3"/>
    <x v="4"/>
    <x v="8"/>
    <s v="62-304.520 (6), F.A.C."/>
    <x v="5"/>
    <x v="4"/>
    <x v="40"/>
    <n v="1320"/>
    <s v="Mobile Home Units"/>
    <n v="1320"/>
    <s v="City of Rockledge         Brevard County"/>
    <n v="498"/>
    <n v="47.335129516809431"/>
    <n v="552.18639022198147"/>
    <n v="104.50685405688321"/>
    <m/>
    <m/>
    <m/>
    <n v="552.18639022198147"/>
    <n v="552.18639022198147"/>
    <n v="190768.24669064689"/>
    <n v="1"/>
    <n v="1"/>
    <n v="104.50685405688321"/>
    <n v="104.50685405688321"/>
  </r>
  <r>
    <n v="5383"/>
    <n v="0"/>
    <x v="3"/>
    <x v="3"/>
    <x v="6"/>
    <s v="62-304.520 (3), F.A.C."/>
    <x v="6"/>
    <x v="6"/>
    <x v="41"/>
    <n v="1320"/>
    <s v="Mobile Home Units"/>
    <n v="1320"/>
    <s v="City of Titusville    Brevard County"/>
    <n v="133"/>
    <n v="28.228818005529792"/>
    <n v="312.57265173239307"/>
    <n v="57.247497001524586"/>
    <m/>
    <m/>
    <m/>
    <n v="312.57265173239307"/>
    <n v="312.57265173239307"/>
    <n v="112617.5790417103"/>
    <n v="1"/>
    <n v="1"/>
    <n v="57.247497001524586"/>
    <n v="57.247497001524586"/>
  </r>
  <r>
    <n v="5692"/>
    <n v="0"/>
    <x v="3"/>
    <x v="3"/>
    <x v="6"/>
    <s v="62-304.520 (4), F.A.C."/>
    <x v="6"/>
    <x v="6"/>
    <x v="41"/>
    <n v="1320"/>
    <s v="Mobile Home Units"/>
    <n v="1320"/>
    <s v="City of Titusville    Brevard County"/>
    <n v="325"/>
    <n v="38.202410192480485"/>
    <n v="363.01220955643441"/>
    <n v="60.248159828504377"/>
    <m/>
    <m/>
    <m/>
    <n v="363.01220955643441"/>
    <n v="363.01220955643441"/>
    <n v="148456.88700364402"/>
    <n v="1"/>
    <n v="1"/>
    <n v="60.248159828504377"/>
    <n v="60.248159828504377"/>
  </r>
  <r>
    <n v="5438"/>
    <n v="0"/>
    <x v="3"/>
    <x v="3"/>
    <x v="6"/>
    <s v="62-304.520 (3), F.A.C."/>
    <x v="6"/>
    <x v="6"/>
    <x v="6"/>
    <n v="1320"/>
    <s v="Mobile Home Units"/>
    <n v="1320"/>
    <s v="FDOT District 5                                          Brevard County"/>
    <n v="11"/>
    <n v="2.1407737512458343E-2"/>
    <n v="0.22475949749718946"/>
    <n v="3.8340748212850558E-2"/>
    <m/>
    <m/>
    <m/>
    <n v="0.22475949749718946"/>
    <n v="0.22475949749718946"/>
    <n v="84.599874825187385"/>
    <n v="1"/>
    <n v="1"/>
    <n v="3.8340748212850558E-2"/>
    <n v="3.8340748212850558E-2"/>
  </r>
  <r>
    <n v="6024"/>
    <n v="0"/>
    <x v="3"/>
    <x v="4"/>
    <x v="7"/>
    <s v="62-304.520 (5), F.A.C."/>
    <x v="5"/>
    <x v="7"/>
    <x v="6"/>
    <n v="1320"/>
    <s v="Mobile Home Units"/>
    <n v="1320"/>
    <s v="FDOT District 5                                          Brevard County"/>
    <n v="41"/>
    <n v="0.7237320606462615"/>
    <n v="7.7623481559701517"/>
    <n v="1.3408335500398656"/>
    <m/>
    <m/>
    <m/>
    <n v="7.7623481559701517"/>
    <n v="7.7623481559701517"/>
    <n v="2847.3438545861904"/>
    <n v="1"/>
    <n v="1"/>
    <n v="1.3408335500398656"/>
    <n v="1.3408335500398656"/>
  </r>
  <r>
    <n v="5439"/>
    <n v="0"/>
    <x v="3"/>
    <x v="3"/>
    <x v="6"/>
    <s v="62-304.520 (3), F.A.C."/>
    <x v="6"/>
    <x v="6"/>
    <x v="6"/>
    <n v="1320"/>
    <s v="Mobile Home Units"/>
    <n v="1320"/>
    <s v="FDOT District 5                                      City of Titusville    Brevard County"/>
    <n v="2"/>
    <n v="2.7997071991879503E-4"/>
    <n v="2.973584216206884E-3"/>
    <n v="5.4030538832208308E-4"/>
    <m/>
    <m/>
    <m/>
    <n v="2.973584216206884E-3"/>
    <n v="2.973584216206884E-3"/>
    <n v="1.1242198533031822"/>
    <n v="1"/>
    <n v="1"/>
    <n v="5.4030538832208308E-4"/>
    <n v="5.4030538832208308E-4"/>
  </r>
  <r>
    <n v="6413"/>
    <n v="0"/>
    <x v="3"/>
    <x v="4"/>
    <x v="8"/>
    <s v="62-304.520 (6), F.A.C."/>
    <x v="5"/>
    <x v="4"/>
    <x v="6"/>
    <n v="1320"/>
    <s v="Mobile Home Units"/>
    <n v="1320"/>
    <s v="FDOT District 5                               Town of Palm Shores           Brevard County"/>
    <n v="7"/>
    <n v="4.2017923810134042E-2"/>
    <n v="0.40737751374789577"/>
    <n v="6.26574318807709E-2"/>
    <m/>
    <m/>
    <m/>
    <n v="0.40737751374789577"/>
    <n v="0.40737751374789577"/>
    <n v="158.0070763839756"/>
    <n v="1"/>
    <n v="1"/>
    <n v="6.26574318807709E-2"/>
    <n v="6.26574318807709E-2"/>
  </r>
  <r>
    <n v="6414"/>
    <n v="0"/>
    <x v="3"/>
    <x v="4"/>
    <x v="8"/>
    <s v="62-304.520 (6), F.A.C."/>
    <x v="5"/>
    <x v="4"/>
    <x v="6"/>
    <n v="1320"/>
    <s v="Mobile Home Units"/>
    <n v="1320"/>
    <s v="FDOT District 5                         City of Melbourne                 Brevard County"/>
    <n v="3"/>
    <n v="4.7461777085145748E-2"/>
    <n v="0.44618766088222966"/>
    <n v="6.3357508477041427E-2"/>
    <m/>
    <m/>
    <m/>
    <n v="0.44618766088222966"/>
    <n v="0.44618766088222966"/>
    <n v="185.19613364764169"/>
    <n v="1"/>
    <n v="1"/>
    <n v="6.3357508477041427E-2"/>
    <n v="6.3357508477041427E-2"/>
  </r>
  <r>
    <n v="6094"/>
    <n v="0"/>
    <x v="3"/>
    <x v="4"/>
    <x v="7"/>
    <s v="62-304.520 (5), F.A.C."/>
    <x v="5"/>
    <x v="7"/>
    <x v="7"/>
    <n v="1320"/>
    <s v="Mobile Home Units"/>
    <n v="1320"/>
    <s v="Kennedy Space Center                               Brevard County"/>
    <n v="5"/>
    <n v="8.2480559725937527E-2"/>
    <n v="0.40215130414605527"/>
    <n v="5.1204801197499407E-2"/>
    <m/>
    <m/>
    <m/>
    <n v="0.40215130414605527"/>
    <n v="0.40215130414605527"/>
    <n v="123.44064364771543"/>
    <n v="1"/>
    <n v="1"/>
    <n v="5.1204801197499407E-2"/>
    <n v="5.1204801197499407E-2"/>
  </r>
  <r>
    <n v="5534"/>
    <n v="0"/>
    <x v="3"/>
    <x v="3"/>
    <x v="6"/>
    <s v="62-304.520 (3), F.A.C."/>
    <x v="6"/>
    <x v="6"/>
    <x v="7"/>
    <n v="1320"/>
    <s v="Mobile Home Units"/>
    <n v="1320"/>
    <s v="Kennedy Space Center                             Volusia County"/>
    <n v="2"/>
    <n v="2.2539838855295615E-2"/>
    <n v="0.10233985907886027"/>
    <n v="1.4884351851202769E-2"/>
    <m/>
    <m/>
    <m/>
    <n v="0.10233985907886027"/>
    <n v="0.10233985907886027"/>
    <n v="40.625827271117295"/>
    <n v="1"/>
    <n v="1"/>
    <n v="1.4884351851202769E-2"/>
    <n v="1.4884351851202769E-2"/>
  </r>
  <r>
    <n v="6534"/>
    <n v="0"/>
    <x v="3"/>
    <x v="4"/>
    <x v="8"/>
    <s v="62-304.520 (6), F.A.C."/>
    <x v="5"/>
    <x v="4"/>
    <x v="42"/>
    <n v="1320"/>
    <s v="Mobile Home Units"/>
    <n v="1320"/>
    <s v="Town of Palm Shores           Brevard County"/>
    <n v="63"/>
    <n v="15.417119394177032"/>
    <n v="165.43983724076543"/>
    <n v="30.809894033075814"/>
    <m/>
    <m/>
    <m/>
    <n v="165.43983724076543"/>
    <n v="165.43983724076543"/>
    <n v="59233.996842518995"/>
    <n v="1"/>
    <n v="1"/>
    <n v="30.809894033075814"/>
    <n v="30.809894033075814"/>
  </r>
  <r>
    <n v="5589"/>
    <n v="0"/>
    <x v="3"/>
    <x v="3"/>
    <x v="6"/>
    <s v="62-304.520 (3), F.A.C."/>
    <x v="6"/>
    <x v="6"/>
    <x v="43"/>
    <n v="1320"/>
    <s v="Mobile Home Units"/>
    <n v="1320"/>
    <s v="Volusia County"/>
    <n v="1665"/>
    <n v="524.8550501979978"/>
    <n v="4852.9103770914417"/>
    <n v="900.86036185868352"/>
    <m/>
    <m/>
    <m/>
    <n v="4852.9103770914417"/>
    <n v="4852.9103770914417"/>
    <n v="1728948.8642369262"/>
    <n v="1"/>
    <n v="1"/>
    <n v="900.86036185868352"/>
    <n v="900.86036185868352"/>
  </r>
  <r>
    <n v="5328"/>
    <n v="0"/>
    <x v="3"/>
    <x v="3"/>
    <x v="6"/>
    <s v="62-304.520 (3), F.A.C."/>
    <x v="6"/>
    <x v="6"/>
    <x v="38"/>
    <n v="1320"/>
    <s v="Mobile Home Units"/>
    <n v="3000"/>
    <s v="City of Edgewater                      Volusia County"/>
    <n v="19"/>
    <n v="5.8669616653193426"/>
    <n v="0"/>
    <n v="0"/>
    <m/>
    <m/>
    <m/>
    <n v="51.929828425524811"/>
    <n v="51.929828425524811"/>
    <n v="18564.620436731188"/>
    <n v="1"/>
    <n v="1"/>
    <n v="9.7218632910367795"/>
    <n v="9.7218632910367795"/>
  </r>
  <r>
    <n v="5255"/>
    <n v="0"/>
    <x v="3"/>
    <x v="3"/>
    <x v="6"/>
    <s v="62-304.520 (3), F.A.C."/>
    <x v="6"/>
    <x v="6"/>
    <x v="1"/>
    <n v="1330"/>
    <s v="Residential, High density; Multiple Dwelling Units, Low Rise &lt;Two stories or less&gt;"/>
    <n v="1330"/>
    <s v="Brevard County"/>
    <n v="216"/>
    <n v="55.59686839806669"/>
    <n v="563.96339432020625"/>
    <n v="103.08938834059224"/>
    <m/>
    <m/>
    <m/>
    <n v="563.96339432020625"/>
    <n v="563.96339432020625"/>
    <n v="202836.44544237596"/>
    <n v="1"/>
    <n v="1"/>
    <n v="103.08938834059224"/>
    <n v="103.08938834059224"/>
  </r>
  <r>
    <n v="5649"/>
    <n v="0"/>
    <x v="3"/>
    <x v="3"/>
    <x v="6"/>
    <s v="62-304.520 (4), F.A.C."/>
    <x v="6"/>
    <x v="6"/>
    <x v="1"/>
    <n v="1330"/>
    <s v="Residential, High density; Multiple Dwelling Units, Low Rise &lt;Two stories or less&gt;"/>
    <n v="1330"/>
    <s v="Brevard County"/>
    <n v="160"/>
    <n v="17.525659595940425"/>
    <n v="185.96985448820826"/>
    <n v="35.168257971865465"/>
    <m/>
    <m/>
    <m/>
    <n v="185.96985448820826"/>
    <n v="185.96985448820826"/>
    <n v="66282.827923714969"/>
    <n v="1"/>
    <n v="1"/>
    <n v="35.168257971865465"/>
    <n v="35.168257971865465"/>
  </r>
  <r>
    <n v="5862"/>
    <n v="0"/>
    <x v="3"/>
    <x v="4"/>
    <x v="7"/>
    <s v="62-304.520 (5), F.A.C."/>
    <x v="5"/>
    <x v="7"/>
    <x v="1"/>
    <n v="1330"/>
    <s v="Residential, High density; Multiple Dwelling Units, Low Rise &lt;Two stories or less&gt;"/>
    <n v="1330"/>
    <s v="Brevard County"/>
    <n v="1138"/>
    <n v="153.94949438184935"/>
    <n v="1540.6466067018791"/>
    <n v="277.57203208497276"/>
    <m/>
    <m/>
    <m/>
    <n v="1540.6466067018791"/>
    <n v="1540.6466067018791"/>
    <n v="564847.7356989017"/>
    <n v="1"/>
    <n v="1"/>
    <n v="277.57203208497276"/>
    <n v="277.57203208497276"/>
  </r>
  <r>
    <n v="6168"/>
    <n v="0"/>
    <x v="3"/>
    <x v="4"/>
    <x v="8"/>
    <s v="62-304.520 (6), F.A.C."/>
    <x v="5"/>
    <x v="4"/>
    <x v="1"/>
    <n v="1330"/>
    <s v="Residential, High density; Multiple Dwelling Units, Low Rise &lt;Two stories or less&gt;"/>
    <n v="1330"/>
    <s v="Brevard County"/>
    <n v="3257"/>
    <n v="184.66101105698905"/>
    <n v="1625.2987687973807"/>
    <n v="283.25888614840949"/>
    <m/>
    <m/>
    <m/>
    <n v="1625.2987687973807"/>
    <n v="1625.2987687973807"/>
    <n v="689275.80678965221"/>
    <n v="1"/>
    <n v="1"/>
    <n v="283.25888614840949"/>
    <n v="283.25888614840949"/>
  </r>
  <r>
    <n v="6576"/>
    <n v="0"/>
    <x v="3"/>
    <x v="4"/>
    <x v="9"/>
    <s v="62-304.520 (15), F.A.C."/>
    <x v="7"/>
    <x v="5"/>
    <x v="1"/>
    <n v="1330"/>
    <s v="Residential, High density; Multiple Dwelling Units, Low Rise &lt;Two stories or less&gt;"/>
    <n v="1330"/>
    <s v="Brevard County"/>
    <n v="66"/>
    <n v="7.5903408872043281"/>
    <n v="77.69199887673858"/>
    <n v="13.813729338995961"/>
    <m/>
    <m/>
    <m/>
    <n v="77.69199887673858"/>
    <n v="77.69199887673858"/>
    <n v="28110.444466114343"/>
    <n v="1"/>
    <n v="1"/>
    <n v="13.813729338995961"/>
    <n v="13.813729338995961"/>
  </r>
  <r>
    <n v="5949"/>
    <n v="0"/>
    <x v="3"/>
    <x v="4"/>
    <x v="7"/>
    <s v="62-304.520 (5), F.A.C."/>
    <x v="5"/>
    <x v="7"/>
    <x v="37"/>
    <n v="1330"/>
    <s v="Residential, High density; Multiple Dwelling Units, Low Rise &lt;Two stories or less&gt;"/>
    <n v="1330"/>
    <s v="City of Cocoa                            Brevard County"/>
    <n v="636"/>
    <n v="61.858716102884493"/>
    <n v="656.91532506701719"/>
    <n v="118.98619006564527"/>
    <m/>
    <m/>
    <m/>
    <n v="656.91532506701719"/>
    <n v="656.91532506701719"/>
    <n v="237750.75323315876"/>
    <n v="1"/>
    <n v="1"/>
    <n v="118.98619006564527"/>
    <n v="118.98619006564527"/>
  </r>
  <r>
    <n v="6246"/>
    <n v="0"/>
    <x v="3"/>
    <x v="4"/>
    <x v="8"/>
    <s v="62-304.520 (6), F.A.C."/>
    <x v="5"/>
    <x v="4"/>
    <x v="37"/>
    <n v="1330"/>
    <s v="Residential, High density; Multiple Dwelling Units, Low Rise &lt;Two stories or less&gt;"/>
    <n v="1330"/>
    <s v="City of Cocoa                            Brevard County"/>
    <n v="79"/>
    <n v="6.0065796388624495"/>
    <n v="62.601072188806853"/>
    <n v="10.258202675512926"/>
    <m/>
    <m/>
    <m/>
    <n v="62.601072188806853"/>
    <n v="62.601072188806853"/>
    <n v="23039.666551900322"/>
    <n v="1"/>
    <n v="1"/>
    <n v="10.258202675512926"/>
    <n v="10.258202675512926"/>
  </r>
  <r>
    <n v="6132"/>
    <n v="0"/>
    <x v="3"/>
    <x v="4"/>
    <x v="8"/>
    <s v="62-304.520 (6), F.A.C."/>
    <x v="5"/>
    <x v="4"/>
    <x v="44"/>
    <n v="1330"/>
    <s v="Residential, High density; Multiple Dwelling Units, Low Rise &lt;Two stories or less&gt;"/>
    <n v="1330"/>
    <s v="City of Cocoa                   City of Rockledge         Brevard County"/>
    <n v="1"/>
    <n v="3.8405623262889615E-4"/>
    <n v="3.4427817145129872E-3"/>
    <n v="6.539878328650512E-4"/>
    <m/>
    <m/>
    <m/>
    <n v="3.4427817145129872E-3"/>
    <n v="3.4427817145129872E-3"/>
    <n v="1.2059628956270132"/>
    <n v="1"/>
    <n v="1"/>
    <n v="6.539878328650512E-4"/>
    <n v="6.539878328650512E-4"/>
  </r>
  <r>
    <n v="6269"/>
    <n v="0"/>
    <x v="3"/>
    <x v="4"/>
    <x v="8"/>
    <s v="62-304.520 (6), F.A.C."/>
    <x v="5"/>
    <x v="4"/>
    <x v="4"/>
    <n v="1330"/>
    <s v="Residential, High density; Multiple Dwelling Units, Low Rise &lt;Two stories or less&gt;"/>
    <n v="1330"/>
    <s v="City of Indian Harbour Beach                    Brevard County"/>
    <n v="40"/>
    <n v="1.4584343746344808"/>
    <n v="12.763938462233735"/>
    <n v="1.9708122542114426"/>
    <m/>
    <m/>
    <m/>
    <n v="12.763938462233735"/>
    <n v="12.763938462233735"/>
    <n v="5688.3611303315056"/>
    <n v="1"/>
    <n v="1"/>
    <n v="1.9708122542114426"/>
    <n v="1.9708122542114426"/>
  </r>
  <r>
    <n v="6280"/>
    <n v="0"/>
    <x v="3"/>
    <x v="4"/>
    <x v="8"/>
    <s v="62-304.520 (6), F.A.C."/>
    <x v="5"/>
    <x v="4"/>
    <x v="8"/>
    <n v="1330"/>
    <s v="Residential, High density; Multiple Dwelling Units, Low Rise &lt;Two stories or less&gt;"/>
    <n v="1330"/>
    <s v="City of Melbourne                 Brevard County"/>
    <n v="2952"/>
    <n v="132.21092871769355"/>
    <n v="1223.6174800584402"/>
    <n v="213.80391281630429"/>
    <m/>
    <m/>
    <m/>
    <n v="1223.6174800584402"/>
    <n v="1223.6174800584402"/>
    <n v="493125.4735650713"/>
    <n v="1"/>
    <n v="1"/>
    <n v="213.80391281630429"/>
    <n v="213.80391281630429"/>
  </r>
  <r>
    <n v="6607"/>
    <n v="0"/>
    <x v="3"/>
    <x v="4"/>
    <x v="9"/>
    <s v="62-304.520 (15), F.A.C."/>
    <x v="7"/>
    <x v="5"/>
    <x v="8"/>
    <n v="1330"/>
    <s v="Residential, High density; Multiple Dwelling Units, Low Rise &lt;Two stories or less&gt;"/>
    <n v="1330"/>
    <s v="City of Melbourne                 Brevard County"/>
    <n v="739"/>
    <n v="60.770785641031907"/>
    <n v="606.3112086296702"/>
    <n v="107.77791779572773"/>
    <m/>
    <m/>
    <m/>
    <n v="606.3112086296702"/>
    <n v="606.3112086296702"/>
    <n v="231118.93071950108"/>
    <n v="1"/>
    <n v="1"/>
    <n v="107.77791779572773"/>
    <n v="107.77791779572773"/>
  </r>
  <r>
    <n v="6345"/>
    <n v="0"/>
    <x v="3"/>
    <x v="4"/>
    <x v="8"/>
    <s v="62-304.520 (6), F.A.C."/>
    <x v="5"/>
    <x v="4"/>
    <x v="40"/>
    <n v="1330"/>
    <s v="Residential, High density; Multiple Dwelling Units, Low Rise &lt;Two stories or less&gt;"/>
    <n v="1330"/>
    <s v="City of Rockledge         Brevard County"/>
    <n v="711"/>
    <n v="48.900100866072556"/>
    <n v="487.86570976088217"/>
    <n v="84.591045182683288"/>
    <m/>
    <m/>
    <m/>
    <n v="487.86570976088217"/>
    <n v="487.86570976088217"/>
    <n v="186966.42494934754"/>
    <n v="1"/>
    <n v="1"/>
    <n v="84.591045182683288"/>
    <n v="84.591045182683288"/>
  </r>
  <r>
    <n v="5384"/>
    <n v="0"/>
    <x v="3"/>
    <x v="3"/>
    <x v="6"/>
    <s v="62-304.520 (3), F.A.C."/>
    <x v="6"/>
    <x v="6"/>
    <x v="41"/>
    <n v="1330"/>
    <s v="Residential, High density; Multiple Dwelling Units, Low Rise &lt;Two stories or less&gt;"/>
    <n v="1330"/>
    <s v="City of Titusville    Brevard County"/>
    <n v="308"/>
    <n v="22.931815782683678"/>
    <n v="244.98899007529874"/>
    <n v="42.848602368755685"/>
    <m/>
    <m/>
    <m/>
    <n v="244.98899007529874"/>
    <n v="244.98899007529874"/>
    <n v="91270.135746622749"/>
    <n v="1"/>
    <n v="1"/>
    <n v="42.848602368755685"/>
    <n v="42.848602368755685"/>
  </r>
  <r>
    <n v="5693"/>
    <n v="0"/>
    <x v="3"/>
    <x v="3"/>
    <x v="6"/>
    <s v="62-304.520 (4), F.A.C."/>
    <x v="6"/>
    <x v="6"/>
    <x v="41"/>
    <n v="1330"/>
    <s v="Residential, High density; Multiple Dwelling Units, Low Rise &lt;Two stories or less&gt;"/>
    <n v="1330"/>
    <s v="City of Titusville    Brevard County"/>
    <n v="2407"/>
    <n v="128.55995275269953"/>
    <n v="1313.4328577934939"/>
    <n v="228.13217409762015"/>
    <m/>
    <m/>
    <m/>
    <n v="1313.4328577934939"/>
    <n v="1313.4328577934939"/>
    <n v="501821.61846702651"/>
    <n v="1"/>
    <n v="1"/>
    <n v="228.13217409762015"/>
    <n v="228.13217409762015"/>
  </r>
  <r>
    <n v="6025"/>
    <n v="0"/>
    <x v="3"/>
    <x v="4"/>
    <x v="7"/>
    <s v="62-304.520 (5), F.A.C."/>
    <x v="5"/>
    <x v="7"/>
    <x v="6"/>
    <n v="1330"/>
    <s v="Residential, High density; Multiple Dwelling Units, Low Rise &lt;Two stories or less&gt;"/>
    <n v="1330"/>
    <s v="FDOT District 5                                          Brevard County"/>
    <n v="22"/>
    <n v="4.968105421355249E-2"/>
    <n v="0.51326632341997047"/>
    <n v="8.513668505667582E-2"/>
    <m/>
    <m/>
    <m/>
    <n v="0.51326632341997047"/>
    <n v="0.51326632341997047"/>
    <n v="196.55329633116818"/>
    <n v="1"/>
    <n v="1"/>
    <n v="8.513668505667582E-2"/>
    <n v="8.513668505667582E-2"/>
  </r>
  <r>
    <n v="6415"/>
    <n v="0"/>
    <x v="3"/>
    <x v="4"/>
    <x v="8"/>
    <s v="62-304.520 (6), F.A.C."/>
    <x v="5"/>
    <x v="4"/>
    <x v="6"/>
    <n v="1330"/>
    <s v="Residential, High density; Multiple Dwelling Units, Low Rise &lt;Two stories or less&gt;"/>
    <n v="1330"/>
    <s v="FDOT District 5                                          Brevard County"/>
    <n v="11"/>
    <n v="1.8151837619339892E-2"/>
    <n v="0.17305809587578083"/>
    <n v="2.6718880330195396E-2"/>
    <m/>
    <m/>
    <m/>
    <n v="0.17305809587578083"/>
    <n v="0.17305809587578083"/>
    <n v="70.229372624073534"/>
    <n v="1"/>
    <n v="1"/>
    <n v="2.6718880330195396E-2"/>
    <n v="2.6718880330195396E-2"/>
  </r>
  <r>
    <n v="5753"/>
    <n v="0"/>
    <x v="3"/>
    <x v="3"/>
    <x v="6"/>
    <s v="62-304.520 (4), F.A.C."/>
    <x v="6"/>
    <x v="6"/>
    <x v="6"/>
    <n v="1330"/>
    <s v="Residential, High density; Multiple Dwelling Units, Low Rise &lt;Two stories or less&gt;"/>
    <n v="1330"/>
    <s v="FDOT District 5                                      City of Titusville    Brevard County"/>
    <n v="9"/>
    <n v="1.2818775180504016E-2"/>
    <n v="0.1276347577822273"/>
    <n v="2.0396283725874351E-2"/>
    <m/>
    <m/>
    <m/>
    <n v="0.1276347577822273"/>
    <n v="0.1276347577822273"/>
    <n v="50.786593433690634"/>
    <n v="1"/>
    <n v="1"/>
    <n v="2.0396283725874351E-2"/>
    <n v="2.0396283725874351E-2"/>
  </r>
  <r>
    <n v="6416"/>
    <n v="0"/>
    <x v="3"/>
    <x v="4"/>
    <x v="8"/>
    <s v="62-304.520 (6), F.A.C."/>
    <x v="5"/>
    <x v="4"/>
    <x v="6"/>
    <n v="1330"/>
    <s v="Residential, High density; Multiple Dwelling Units, Low Rise &lt;Two stories or less&gt;"/>
    <n v="1330"/>
    <s v="FDOT District 5                               Town of Palm Shores           Brevard County"/>
    <n v="2"/>
    <n v="3.9295484861698289E-3"/>
    <n v="3.8565325875941449E-2"/>
    <n v="6.4468448919025121E-3"/>
    <m/>
    <m/>
    <m/>
    <n v="3.8565325875941449E-2"/>
    <n v="3.8565325875941449E-2"/>
    <n v="15.241255681771307"/>
    <n v="1"/>
    <n v="1"/>
    <n v="6.4468448919025121E-3"/>
    <n v="6.4468448919025121E-3"/>
  </r>
  <r>
    <n v="6417"/>
    <n v="0"/>
    <x v="3"/>
    <x v="4"/>
    <x v="8"/>
    <s v="62-304.520 (6), F.A.C."/>
    <x v="5"/>
    <x v="4"/>
    <x v="6"/>
    <n v="1330"/>
    <s v="Residential, High density; Multiple Dwelling Units, Low Rise &lt;Two stories or less&gt;"/>
    <n v="1330"/>
    <s v="FDOT District 5                         City of Melbourne                 Brevard County"/>
    <n v="4"/>
    <n v="4.7830192757289365E-3"/>
    <n v="4.780802217127926E-2"/>
    <n v="6.8257718057880201E-3"/>
    <m/>
    <m/>
    <m/>
    <n v="4.780802217127926E-2"/>
    <n v="4.780802217127926E-2"/>
    <n v="18.63068386488845"/>
    <n v="1"/>
    <n v="1"/>
    <n v="6.8257718057880201E-3"/>
    <n v="6.8257718057880201E-3"/>
  </r>
  <r>
    <n v="6518"/>
    <n v="0"/>
    <x v="3"/>
    <x v="4"/>
    <x v="8"/>
    <s v="62-304.520 (6), F.A.C."/>
    <x v="5"/>
    <x v="4"/>
    <x v="33"/>
    <n v="1330"/>
    <s v="Residential, High density; Multiple Dwelling Units, Low Rise &lt;Two stories or less&gt;"/>
    <n v="1330"/>
    <s v="Town of Indialantic                     Brevard County"/>
    <n v="157"/>
    <n v="10.727262201199721"/>
    <n v="112.85820208121204"/>
    <n v="19.6286172977048"/>
    <m/>
    <m/>
    <m/>
    <n v="112.85820208121204"/>
    <n v="112.85820208121204"/>
    <n v="41352.315783914928"/>
    <n v="1"/>
    <n v="1"/>
    <n v="19.6286172977048"/>
    <n v="19.6286172977048"/>
  </r>
  <r>
    <n v="6535"/>
    <n v="0"/>
    <x v="3"/>
    <x v="4"/>
    <x v="8"/>
    <s v="62-304.520 (6), F.A.C."/>
    <x v="5"/>
    <x v="4"/>
    <x v="42"/>
    <n v="1330"/>
    <s v="Residential, High density; Multiple Dwelling Units, Low Rise &lt;Two stories or less&gt;"/>
    <n v="1330"/>
    <s v="Town of Palm Shores           Brevard County"/>
    <n v="8"/>
    <n v="1.1783551029142441"/>
    <n v="11.823094438782492"/>
    <n v="2.1929325961954644"/>
    <m/>
    <m/>
    <m/>
    <n v="11.823094438782492"/>
    <n v="11.823094438782492"/>
    <n v="4274.2542738481461"/>
    <n v="1"/>
    <n v="1"/>
    <n v="2.1929325961954644"/>
    <n v="2.1929325961954644"/>
  </r>
  <r>
    <n v="5863"/>
    <n v="0"/>
    <x v="3"/>
    <x v="4"/>
    <x v="7"/>
    <s v="62-304.520 (5), F.A.C."/>
    <x v="5"/>
    <x v="7"/>
    <x v="1"/>
    <n v="1340"/>
    <s v="Residential, High density; Multiple Dwelling Units, High Rise &lt;Three stories or more&gt;"/>
    <n v="1340"/>
    <s v="Brevard County"/>
    <n v="71"/>
    <n v="28.912557995663803"/>
    <n v="313.71973936961029"/>
    <n v="59.959405013994719"/>
    <m/>
    <m/>
    <m/>
    <n v="313.71973936961029"/>
    <n v="313.71973936961029"/>
    <n v="107736.72370059368"/>
    <n v="1"/>
    <n v="1"/>
    <n v="59.959405013994719"/>
    <n v="59.959405013994719"/>
  </r>
  <r>
    <n v="6169"/>
    <n v="0"/>
    <x v="3"/>
    <x v="4"/>
    <x v="8"/>
    <s v="62-304.520 (6), F.A.C."/>
    <x v="5"/>
    <x v="4"/>
    <x v="1"/>
    <n v="1340"/>
    <s v="Residential, High density; Multiple Dwelling Units, High Rise &lt;Three stories or more&gt;"/>
    <n v="1340"/>
    <s v="Brevard County"/>
    <n v="132"/>
    <n v="49.521125792134832"/>
    <n v="486.49649942706662"/>
    <n v="87.746534716349601"/>
    <m/>
    <m/>
    <m/>
    <n v="486.49649942706662"/>
    <n v="486.49649942706662"/>
    <n v="187430.05303730251"/>
    <n v="1"/>
    <n v="1"/>
    <n v="87.746534716349601"/>
    <n v="87.746534716349601"/>
  </r>
  <r>
    <n v="5950"/>
    <n v="0"/>
    <x v="3"/>
    <x v="4"/>
    <x v="7"/>
    <s v="62-304.520 (5), F.A.C."/>
    <x v="5"/>
    <x v="7"/>
    <x v="37"/>
    <n v="1340"/>
    <s v="Residential, High density; Multiple Dwelling Units, High Rise &lt;Three stories or more&gt;"/>
    <n v="1340"/>
    <s v="City of Cocoa                            Brevard County"/>
    <n v="67"/>
    <n v="17.090627543651294"/>
    <n v="182.44181643553043"/>
    <n v="32.85064960776694"/>
    <m/>
    <m/>
    <m/>
    <n v="182.44181643553043"/>
    <n v="182.44181643553043"/>
    <n v="65532.634500314118"/>
    <n v="1"/>
    <n v="1"/>
    <n v="32.85064960776694"/>
    <n v="32.85064960776694"/>
  </r>
  <r>
    <n v="6247"/>
    <n v="0"/>
    <x v="3"/>
    <x v="4"/>
    <x v="8"/>
    <s v="62-304.520 (6), F.A.C."/>
    <x v="5"/>
    <x v="4"/>
    <x v="37"/>
    <n v="1340"/>
    <s v="Residential, High density; Multiple Dwelling Units, High Rise &lt;Three stories or more&gt;"/>
    <n v="1340"/>
    <s v="City of Cocoa                            Brevard County"/>
    <n v="11"/>
    <n v="1.4945692527325538"/>
    <n v="16.376873145577914"/>
    <n v="2.7658081459046269"/>
    <m/>
    <m/>
    <m/>
    <n v="16.376873145577914"/>
    <n v="16.376873145577914"/>
    <n v="5781.0064189213799"/>
    <n v="1"/>
    <n v="1"/>
    <n v="2.7658081459046269"/>
    <n v="2.7658081459046269"/>
  </r>
  <r>
    <n v="6281"/>
    <n v="0"/>
    <x v="3"/>
    <x v="4"/>
    <x v="8"/>
    <s v="62-304.520 (6), F.A.C."/>
    <x v="5"/>
    <x v="4"/>
    <x v="8"/>
    <n v="1340"/>
    <s v="Residential, High density; Multiple Dwelling Units, High Rise &lt;Three stories or more&gt;"/>
    <n v="1340"/>
    <s v="City of Melbourne                 Brevard County"/>
    <n v="526"/>
    <n v="173.72589935896835"/>
    <n v="1585.8823727432041"/>
    <n v="282.77964360611293"/>
    <m/>
    <m/>
    <m/>
    <n v="1585.8823727432041"/>
    <n v="1585.8823727432041"/>
    <n v="641272.44591759832"/>
    <n v="1"/>
    <n v="1"/>
    <n v="282.77964360611293"/>
    <n v="282.77964360611293"/>
  </r>
  <r>
    <n v="6608"/>
    <n v="0"/>
    <x v="3"/>
    <x v="4"/>
    <x v="9"/>
    <s v="62-304.520 (15), F.A.C."/>
    <x v="7"/>
    <x v="5"/>
    <x v="8"/>
    <n v="1340"/>
    <s v="Residential, High density; Multiple Dwelling Units, High Rise &lt;Three stories or more&gt;"/>
    <n v="1340"/>
    <s v="City of Melbourne                 Brevard County"/>
    <n v="398"/>
    <n v="151.67951293680454"/>
    <n v="1319.3328064629216"/>
    <n v="231.22702782623907"/>
    <m/>
    <m/>
    <m/>
    <n v="1319.3328064629216"/>
    <n v="1319.3328064629216"/>
    <n v="563228.0216483312"/>
    <n v="1"/>
    <n v="1"/>
    <n v="231.22702782623907"/>
    <n v="231.22702782623907"/>
  </r>
  <r>
    <n v="6346"/>
    <n v="0"/>
    <x v="3"/>
    <x v="4"/>
    <x v="8"/>
    <s v="62-304.520 (6), F.A.C."/>
    <x v="5"/>
    <x v="4"/>
    <x v="40"/>
    <n v="1340"/>
    <s v="Residential, High density; Multiple Dwelling Units, High Rise &lt;Three stories or more&gt;"/>
    <n v="1340"/>
    <s v="City of Rockledge         Brevard County"/>
    <n v="22"/>
    <n v="3.6596454404331804"/>
    <n v="40.520000594955746"/>
    <n v="7.2680379918853983"/>
    <m/>
    <m/>
    <m/>
    <n v="40.520000594955746"/>
    <n v="40.520000594955746"/>
    <n v="14562.142349637717"/>
    <n v="1"/>
    <n v="1"/>
    <n v="7.2680379918853983"/>
    <n v="7.2680379918853983"/>
  </r>
  <r>
    <n v="5385"/>
    <n v="0"/>
    <x v="3"/>
    <x v="3"/>
    <x v="6"/>
    <s v="62-304.520 (3), F.A.C."/>
    <x v="6"/>
    <x v="6"/>
    <x v="41"/>
    <n v="1340"/>
    <s v="Residential, High density; Multiple Dwelling Units, High Rise &lt;Three stories or more&gt;"/>
    <n v="1340"/>
    <s v="City of Titusville    Brevard County"/>
    <n v="41"/>
    <n v="9.1888181862861291"/>
    <n v="104.39543982624943"/>
    <n v="19.254591126019196"/>
    <m/>
    <m/>
    <m/>
    <n v="104.39543982624943"/>
    <n v="104.39543982624943"/>
    <n v="36904.895866983752"/>
    <n v="1"/>
    <n v="1"/>
    <n v="19.254591126019196"/>
    <n v="19.254591126019196"/>
  </r>
  <r>
    <n v="5694"/>
    <n v="0"/>
    <x v="3"/>
    <x v="3"/>
    <x v="6"/>
    <s v="62-304.520 (4), F.A.C."/>
    <x v="6"/>
    <x v="6"/>
    <x v="41"/>
    <n v="1340"/>
    <s v="Residential, High density; Multiple Dwelling Units, High Rise &lt;Three stories or more&gt;"/>
    <n v="1340"/>
    <s v="City of Titusville    Brevard County"/>
    <n v="270"/>
    <n v="88.789537252034236"/>
    <n v="952.2914855136479"/>
    <n v="176.49885690778152"/>
    <m/>
    <m/>
    <m/>
    <n v="952.2914855136479"/>
    <n v="952.2914855136479"/>
    <n v="348527.93603051879"/>
    <n v="1"/>
    <n v="1"/>
    <n v="176.49885690778152"/>
    <n v="176.49885690778152"/>
  </r>
  <r>
    <n v="6418"/>
    <n v="0"/>
    <x v="3"/>
    <x v="4"/>
    <x v="8"/>
    <s v="62-304.520 (6), F.A.C."/>
    <x v="5"/>
    <x v="4"/>
    <x v="6"/>
    <n v="1340"/>
    <s v="Residential, High density; Multiple Dwelling Units, High Rise &lt;Three stories or more&gt;"/>
    <n v="1340"/>
    <s v="FDOT District 5                         City of Melbourne                 Brevard County"/>
    <n v="10"/>
    <n v="0.48140852024962133"/>
    <n v="4.5430235180462937"/>
    <n v="0.70888883401256497"/>
    <m/>
    <m/>
    <m/>
    <n v="4.5430235180462937"/>
    <n v="4.5430235180462937"/>
    <n v="1813.9050740980056"/>
    <n v="1"/>
    <n v="1"/>
    <n v="0.70888883401256497"/>
    <n v="0.70888883401256497"/>
  </r>
  <r>
    <n v="5864"/>
    <n v="0"/>
    <x v="3"/>
    <x v="4"/>
    <x v="7"/>
    <s v="62-304.520 (5), F.A.C."/>
    <x v="5"/>
    <x v="7"/>
    <x v="1"/>
    <n v="1350"/>
    <s v="Residential, High density; Mixed Units &lt;Fixed and mobile Homes&gt;"/>
    <n v="1350"/>
    <s v="Brevard County"/>
    <n v="16"/>
    <n v="2.1450579568645467"/>
    <n v="21.812791201277118"/>
    <n v="3.7692467088195722"/>
    <m/>
    <m/>
    <m/>
    <n v="21.812791201277118"/>
    <n v="21.812791201277118"/>
    <n v="8286.7618521519962"/>
    <n v="1"/>
    <n v="1"/>
    <n v="3.7692467088195722"/>
    <n v="3.7692467088195722"/>
  </r>
  <r>
    <n v="6170"/>
    <n v="0"/>
    <x v="3"/>
    <x v="4"/>
    <x v="8"/>
    <s v="62-304.520 (6), F.A.C."/>
    <x v="5"/>
    <x v="4"/>
    <x v="1"/>
    <n v="1350"/>
    <s v="Residential, High density; Mixed Units &lt;Fixed and mobile Homes&gt;"/>
    <n v="1350"/>
    <s v="Brevard County"/>
    <n v="10"/>
    <n v="2.3695767590580394"/>
    <n v="23.260661754411892"/>
    <n v="3.847703806901301"/>
    <m/>
    <m/>
    <m/>
    <n v="23.260661754411892"/>
    <n v="23.260661754411892"/>
    <n v="9106.476993958966"/>
    <n v="1"/>
    <n v="1"/>
    <n v="3.847703806901301"/>
    <n v="3.847703806901301"/>
  </r>
  <r>
    <n v="6577"/>
    <n v="0"/>
    <x v="3"/>
    <x v="4"/>
    <x v="9"/>
    <s v="62-304.520 (15), F.A.C."/>
    <x v="7"/>
    <x v="5"/>
    <x v="1"/>
    <n v="1350"/>
    <s v="Residential, High density; Mixed Units &lt;Fixed and mobile Homes&gt;"/>
    <n v="1350"/>
    <s v="Brevard County"/>
    <n v="4"/>
    <n v="0.78031481540854253"/>
    <n v="8.074420439027465"/>
    <n v="1.3626683371869421"/>
    <m/>
    <m/>
    <m/>
    <n v="8.074420439027465"/>
    <n v="8.074420439027465"/>
    <n v="2926.0712068228049"/>
    <n v="1"/>
    <n v="1"/>
    <n v="1.3626683371869421"/>
    <n v="1.3626683371869421"/>
  </r>
  <r>
    <n v="6282"/>
    <n v="0"/>
    <x v="3"/>
    <x v="4"/>
    <x v="8"/>
    <s v="62-304.520 (6), F.A.C."/>
    <x v="5"/>
    <x v="4"/>
    <x v="8"/>
    <n v="1350"/>
    <s v="Residential, High density; Mixed Units &lt;Fixed and mobile Homes&gt;"/>
    <n v="1350"/>
    <s v="City of Melbourne                 Brevard County"/>
    <n v="4"/>
    <n v="0.22272956488105794"/>
    <n v="2.3790880451940817"/>
    <n v="0.43858043756474407"/>
    <m/>
    <m/>
    <m/>
    <n v="2.3790880451940817"/>
    <n v="2.3790880451940817"/>
    <n v="851.82375499236673"/>
    <n v="1"/>
    <n v="1"/>
    <n v="0.43858043756474407"/>
    <n v="0.43858043756474407"/>
  </r>
  <r>
    <n v="6609"/>
    <n v="0"/>
    <x v="3"/>
    <x v="4"/>
    <x v="9"/>
    <s v="62-304.520 (15), F.A.C."/>
    <x v="7"/>
    <x v="5"/>
    <x v="8"/>
    <n v="1350"/>
    <s v="Residential, High density; Mixed Units &lt;Fixed and mobile Homes&gt;"/>
    <n v="1350"/>
    <s v="City of Melbourne                 Brevard County"/>
    <n v="3"/>
    <n v="0.63288325581323168"/>
    <n v="6.6341481683128798"/>
    <n v="1.2110425210588196"/>
    <m/>
    <m/>
    <m/>
    <n v="6.6341481683128798"/>
    <n v="6.6341481683128798"/>
    <n v="2324.2128319479489"/>
    <n v="1"/>
    <n v="1"/>
    <n v="1.2110425210588196"/>
    <n v="1.2110425210588196"/>
  </r>
  <r>
    <n v="6347"/>
    <n v="0"/>
    <x v="3"/>
    <x v="4"/>
    <x v="8"/>
    <s v="62-304.520 (6), F.A.C."/>
    <x v="5"/>
    <x v="4"/>
    <x v="40"/>
    <n v="1350"/>
    <s v="Residential, High density; Mixed Units &lt;Fixed and mobile Homes&gt;"/>
    <n v="1350"/>
    <s v="City of Rockledge         Brevard County"/>
    <n v="4"/>
    <n v="0.23482698668311777"/>
    <n v="2.4341691993310288"/>
    <n v="0.3938305323982334"/>
    <m/>
    <m/>
    <m/>
    <n v="2.4341691993310288"/>
    <n v="2.4341691993310288"/>
    <n v="946.4660983350218"/>
    <n v="1"/>
    <n v="1"/>
    <n v="0.3938305323982334"/>
    <n v="0.3938305323982334"/>
  </r>
  <r>
    <n v="5386"/>
    <n v="0"/>
    <x v="3"/>
    <x v="3"/>
    <x v="6"/>
    <s v="62-304.520 (3), F.A.C."/>
    <x v="6"/>
    <x v="6"/>
    <x v="41"/>
    <n v="1350"/>
    <s v="Residential, High density; Mixed Units &lt;Fixed and mobile Homes&gt;"/>
    <n v="1350"/>
    <s v="City of Titusville    Brevard County"/>
    <n v="4"/>
    <n v="0.44034469883566218"/>
    <n v="4.9007998596012481"/>
    <n v="0.89537812384321613"/>
    <m/>
    <m/>
    <m/>
    <n v="4.9007998596012481"/>
    <n v="4.9007998596012481"/>
    <n v="1768.5736284212926"/>
    <n v="1"/>
    <n v="1"/>
    <n v="0.89537812384321613"/>
    <n v="0.89537812384321613"/>
  </r>
  <r>
    <n v="5695"/>
    <n v="0"/>
    <x v="3"/>
    <x v="3"/>
    <x v="6"/>
    <s v="62-304.520 (4), F.A.C."/>
    <x v="6"/>
    <x v="6"/>
    <x v="41"/>
    <n v="1350"/>
    <s v="Residential, High density; Mixed Units &lt;Fixed and mobile Homes&gt;"/>
    <n v="1350"/>
    <s v="City of Titusville    Brevard County"/>
    <n v="4"/>
    <n v="0.68177605336247649"/>
    <n v="7.029040500524725"/>
    <n v="1.1662580608925441"/>
    <m/>
    <m/>
    <m/>
    <n v="7.029040500524725"/>
    <n v="7.029040500524725"/>
    <n v="2673.2517802724542"/>
    <n v="1"/>
    <n v="1"/>
    <n v="1.1662580608925441"/>
    <n v="1.1662580608925441"/>
  </r>
  <r>
    <n v="5650"/>
    <n v="0"/>
    <x v="3"/>
    <x v="3"/>
    <x v="6"/>
    <s v="62-304.520 (4), F.A.C."/>
    <x v="6"/>
    <x v="6"/>
    <x v="1"/>
    <n v="1390"/>
    <s v="High Density Under Construction"/>
    <n v="1390"/>
    <s v="Brevard County"/>
    <n v="3"/>
    <n v="4.9635581111234187E-2"/>
    <n v="0.34019662589819283"/>
    <n v="4.8462723383664141E-2"/>
    <m/>
    <m/>
    <m/>
    <n v="0.34019662589819283"/>
    <n v="0.34019662589819283"/>
    <n v="156.78131858397995"/>
    <n v="1"/>
    <n v="1"/>
    <n v="4.8462723383664141E-2"/>
    <n v="4.8462723383664141E-2"/>
  </r>
  <r>
    <n v="5865"/>
    <n v="0"/>
    <x v="3"/>
    <x v="4"/>
    <x v="7"/>
    <s v="62-304.520 (5), F.A.C."/>
    <x v="5"/>
    <x v="7"/>
    <x v="1"/>
    <n v="1390"/>
    <s v="High Density Under Construction"/>
    <n v="1390"/>
    <s v="Brevard County"/>
    <n v="14"/>
    <n v="3.6622348303992123"/>
    <n v="39.634579455862301"/>
    <n v="7.2489459786902897"/>
    <m/>
    <m/>
    <m/>
    <n v="39.634579455862301"/>
    <n v="39.634579455862301"/>
    <n v="13885.468326100026"/>
    <n v="1"/>
    <n v="1"/>
    <n v="7.2489459786902897"/>
    <n v="7.2489459786902897"/>
  </r>
  <r>
    <n v="6171"/>
    <n v="0"/>
    <x v="3"/>
    <x v="4"/>
    <x v="8"/>
    <s v="62-304.520 (6), F.A.C."/>
    <x v="5"/>
    <x v="4"/>
    <x v="1"/>
    <n v="1390"/>
    <s v="High Density Under Construction"/>
    <n v="1390"/>
    <s v="Brevard County"/>
    <n v="14"/>
    <n v="1.0211355453704043"/>
    <n v="4.6003824269687392"/>
    <n v="0.73159630297232803"/>
    <m/>
    <m/>
    <m/>
    <n v="4.6003824269687392"/>
    <n v="4.6003824269687392"/>
    <n v="3118.9608056354996"/>
    <n v="1"/>
    <n v="1"/>
    <n v="0.73159630297232803"/>
    <n v="0.73159630297232803"/>
  </r>
  <r>
    <n v="6578"/>
    <n v="0"/>
    <x v="3"/>
    <x v="4"/>
    <x v="9"/>
    <s v="62-304.520 (15), F.A.C."/>
    <x v="7"/>
    <x v="5"/>
    <x v="1"/>
    <n v="1390"/>
    <s v="High Density Under Construction"/>
    <n v="1390"/>
    <s v="Brevard County"/>
    <n v="12"/>
    <n v="4.5307438034680007E-2"/>
    <n v="0.38450256759476586"/>
    <n v="6.4720244340553748E-2"/>
    <m/>
    <m/>
    <m/>
    <n v="0.38450256759476586"/>
    <n v="0.38450256759476586"/>
    <n v="169.15278125968908"/>
    <n v="1"/>
    <n v="1"/>
    <n v="6.4720244340553748E-2"/>
    <n v="6.4720244340553748E-2"/>
  </r>
  <r>
    <n v="6283"/>
    <n v="0"/>
    <x v="3"/>
    <x v="4"/>
    <x v="8"/>
    <s v="62-304.520 (6), F.A.C."/>
    <x v="5"/>
    <x v="4"/>
    <x v="8"/>
    <n v="1390"/>
    <s v="High Density Under Construction"/>
    <n v="1390"/>
    <s v="City of Melbourne                 Brevard County"/>
    <n v="203"/>
    <n v="29.479596001874643"/>
    <n v="232.46452184020305"/>
    <n v="39.431931871351395"/>
    <m/>
    <m/>
    <m/>
    <n v="232.46452184020305"/>
    <n v="232.46452184020305"/>
    <n v="106705.5999538857"/>
    <n v="1"/>
    <n v="1"/>
    <n v="39.431931871351395"/>
    <n v="39.431931871351395"/>
  </r>
  <r>
    <n v="6610"/>
    <n v="0"/>
    <x v="3"/>
    <x v="4"/>
    <x v="9"/>
    <s v="62-304.520 (15), F.A.C."/>
    <x v="7"/>
    <x v="5"/>
    <x v="8"/>
    <n v="1390"/>
    <s v="High Density Under Construction"/>
    <n v="1390"/>
    <s v="City of Melbourne                 Brevard County"/>
    <n v="45"/>
    <n v="12.820499694467982"/>
    <n v="107.06232213727708"/>
    <n v="18.101207511803633"/>
    <m/>
    <m/>
    <m/>
    <n v="107.06232213727708"/>
    <n v="107.06232213727708"/>
    <n v="49286.044118304133"/>
    <n v="1"/>
    <n v="1"/>
    <n v="18.101207511803633"/>
    <n v="18.101207511803633"/>
  </r>
  <r>
    <n v="6348"/>
    <n v="0"/>
    <x v="3"/>
    <x v="4"/>
    <x v="8"/>
    <s v="62-304.520 (6), F.A.C."/>
    <x v="5"/>
    <x v="4"/>
    <x v="40"/>
    <n v="1390"/>
    <s v="High Density Under Construction"/>
    <n v="1390"/>
    <s v="City of Rockledge         Brevard County"/>
    <n v="117"/>
    <n v="16.612342855219332"/>
    <n v="136.27290984670475"/>
    <n v="22.963143114633027"/>
    <m/>
    <m/>
    <m/>
    <n v="136.27290984670475"/>
    <n v="136.27290984670475"/>
    <n v="62038.96692329643"/>
    <n v="1"/>
    <n v="1"/>
    <n v="22.963143114633027"/>
    <n v="22.963143114633027"/>
  </r>
  <r>
    <n v="5696"/>
    <n v="0"/>
    <x v="3"/>
    <x v="3"/>
    <x v="6"/>
    <s v="62-304.520 (4), F.A.C."/>
    <x v="6"/>
    <x v="6"/>
    <x v="41"/>
    <n v="1390"/>
    <s v="High Density Under Construction"/>
    <n v="1390"/>
    <s v="City of Titusville    Brevard County"/>
    <n v="328"/>
    <n v="96.877666981574606"/>
    <n v="860.06887610499132"/>
    <n v="144.03949352531811"/>
    <m/>
    <m/>
    <m/>
    <n v="860.06887610499132"/>
    <n v="860.06887610499132"/>
    <n v="372056.83963435661"/>
    <n v="1"/>
    <n v="1"/>
    <n v="144.03949352531811"/>
    <n v="144.03949352531811"/>
  </r>
  <r>
    <n v="6026"/>
    <n v="0"/>
    <x v="3"/>
    <x v="4"/>
    <x v="7"/>
    <s v="62-304.520 (5), F.A.C."/>
    <x v="5"/>
    <x v="7"/>
    <x v="6"/>
    <n v="1390"/>
    <s v="High Density Under Construction"/>
    <n v="1390"/>
    <s v="FDOT District 5                                          Brevard County"/>
    <n v="1"/>
    <n v="1.1693881827945578E-2"/>
    <n v="0.13047552545153115"/>
    <n v="2.3441679886700737E-2"/>
    <m/>
    <m/>
    <m/>
    <n v="0.13047552545153115"/>
    <n v="0.13047552545153115"/>
    <n v="44.498561329448741"/>
    <n v="1"/>
    <n v="1"/>
    <n v="2.3441679886700737E-2"/>
    <n v="2.3441679886700737E-2"/>
  </r>
  <r>
    <n v="6419"/>
    <n v="0"/>
    <x v="3"/>
    <x v="4"/>
    <x v="8"/>
    <s v="62-304.520 (6), F.A.C."/>
    <x v="5"/>
    <x v="4"/>
    <x v="6"/>
    <n v="1390"/>
    <s v="High Density Under Construction"/>
    <n v="1390"/>
    <s v="FDOT District 5                         City of Melbourne                 Brevard County"/>
    <n v="2"/>
    <n v="0.17856584516865337"/>
    <n v="1.5856234448970692"/>
    <n v="0.24129581701420183"/>
    <m/>
    <m/>
    <m/>
    <n v="1.5856234448970692"/>
    <n v="1.5856234448970692"/>
    <n v="695.02766483200787"/>
    <n v="1"/>
    <n v="1"/>
    <n v="0.24129581701420183"/>
    <n v="0.24129581701420183"/>
  </r>
  <r>
    <n v="6660"/>
    <n v="0"/>
    <x v="3"/>
    <x v="4"/>
    <x v="9"/>
    <s v="62-304.520 (15), F.A.C."/>
    <x v="7"/>
    <x v="5"/>
    <x v="6"/>
    <n v="1390"/>
    <s v="High Density Under Construction"/>
    <n v="1390"/>
    <s v="FDOT District 5                         City of Melbourne                 Brevard County"/>
    <n v="4"/>
    <n v="0.16123000055999687"/>
    <n v="1.3089754627940839"/>
    <n v="0.17935448400540058"/>
    <m/>
    <m/>
    <m/>
    <n v="1.3089754627940839"/>
    <n v="1.3089754627940839"/>
    <n v="587.50876678938164"/>
    <n v="1"/>
    <n v="1"/>
    <n v="0.17935448400540058"/>
    <n v="0.17935448400540058"/>
  </r>
  <r>
    <n v="5256"/>
    <n v="0"/>
    <x v="3"/>
    <x v="3"/>
    <x v="6"/>
    <s v="62-304.520 (3), F.A.C."/>
    <x v="6"/>
    <x v="6"/>
    <x v="1"/>
    <n v="1400"/>
    <s v="Commercial and Services"/>
    <n v="1400"/>
    <s v="Brevard County"/>
    <n v="187"/>
    <n v="24.483441554982111"/>
    <n v="250.0189693654946"/>
    <n v="33.331976891340496"/>
    <m/>
    <m/>
    <m/>
    <n v="250.0189693654946"/>
    <n v="250.0189693654946"/>
    <n v="88653.246643505903"/>
    <n v="1"/>
    <n v="1"/>
    <n v="33.331976891340496"/>
    <n v="33.331976891340496"/>
  </r>
  <r>
    <n v="5651"/>
    <n v="0"/>
    <x v="3"/>
    <x v="3"/>
    <x v="6"/>
    <s v="62-304.520 (4), F.A.C."/>
    <x v="6"/>
    <x v="6"/>
    <x v="1"/>
    <n v="1400"/>
    <s v="Commercial and Services"/>
    <n v="1400"/>
    <s v="Brevard County"/>
    <n v="18"/>
    <n v="1.8585417077654385"/>
    <n v="18.123260976742419"/>
    <n v="2.3438062193228881"/>
    <m/>
    <m/>
    <m/>
    <n v="18.123260976742419"/>
    <n v="18.123260976742419"/>
    <n v="7019.7141294382618"/>
    <n v="1"/>
    <n v="1"/>
    <n v="2.3438062193228881"/>
    <n v="2.3438062193228881"/>
  </r>
  <r>
    <n v="5866"/>
    <n v="0"/>
    <x v="3"/>
    <x v="4"/>
    <x v="7"/>
    <s v="62-304.520 (5), F.A.C."/>
    <x v="5"/>
    <x v="7"/>
    <x v="1"/>
    <n v="1400"/>
    <s v="Commercial and Services"/>
    <n v="1400"/>
    <s v="Brevard County"/>
    <n v="1124"/>
    <n v="139.80537934771547"/>
    <n v="1370.5325754954756"/>
    <n v="187.04438392624326"/>
    <m/>
    <m/>
    <m/>
    <n v="1370.5325754954756"/>
    <n v="1370.5325754954756"/>
    <n v="515953.19496053318"/>
    <n v="1"/>
    <n v="1"/>
    <n v="187.04438392624326"/>
    <n v="187.04438392624326"/>
  </r>
  <r>
    <n v="6172"/>
    <n v="0"/>
    <x v="3"/>
    <x v="4"/>
    <x v="8"/>
    <s v="62-304.520 (6), F.A.C."/>
    <x v="5"/>
    <x v="4"/>
    <x v="1"/>
    <n v="1400"/>
    <s v="Commercial and Services"/>
    <n v="1400"/>
    <s v="Brevard County"/>
    <n v="1212"/>
    <n v="144.78265917905227"/>
    <n v="1369.7212781139513"/>
    <n v="186.06163636976714"/>
    <m/>
    <m/>
    <m/>
    <n v="1369.7212781139513"/>
    <n v="1369.7212781139513"/>
    <n v="545692.4628636135"/>
    <n v="1"/>
    <n v="1"/>
    <n v="186.06163636976714"/>
    <n v="186.06163636976714"/>
  </r>
  <r>
    <n v="6579"/>
    <n v="0"/>
    <x v="3"/>
    <x v="4"/>
    <x v="9"/>
    <s v="62-304.520 (15), F.A.C."/>
    <x v="7"/>
    <x v="5"/>
    <x v="1"/>
    <n v="1400"/>
    <s v="Commercial and Services"/>
    <n v="1400"/>
    <s v="Brevard County"/>
    <n v="160"/>
    <n v="23.094516260495062"/>
    <n v="243.01161555417551"/>
    <n v="32.642425083790656"/>
    <m/>
    <m/>
    <m/>
    <n v="243.01161555417551"/>
    <n v="243.01161555417551"/>
    <n v="85111.387440192906"/>
    <n v="1"/>
    <n v="1"/>
    <n v="32.642425083790656"/>
    <n v="32.642425083790656"/>
  </r>
  <r>
    <n v="5951"/>
    <n v="0"/>
    <x v="3"/>
    <x v="4"/>
    <x v="7"/>
    <s v="62-304.520 (5), F.A.C."/>
    <x v="5"/>
    <x v="7"/>
    <x v="37"/>
    <n v="1400"/>
    <s v="Commercial and Services"/>
    <n v="1400"/>
    <s v="City of Cocoa                            Brevard County"/>
    <n v="887"/>
    <n v="116.18008497269265"/>
    <n v="1242.4920383283661"/>
    <n v="168.34293346389072"/>
    <m/>
    <m/>
    <m/>
    <n v="1242.4920383283661"/>
    <n v="1242.4920383283661"/>
    <n v="449683.34107483359"/>
    <n v="1"/>
    <n v="1"/>
    <n v="168.34293346389072"/>
    <n v="168.34293346389072"/>
  </r>
  <r>
    <n v="6248"/>
    <n v="0"/>
    <x v="3"/>
    <x v="4"/>
    <x v="8"/>
    <s v="62-304.520 (6), F.A.C."/>
    <x v="5"/>
    <x v="4"/>
    <x v="37"/>
    <n v="1400"/>
    <s v="Commercial and Services"/>
    <n v="1400"/>
    <s v="City of Cocoa                            Brevard County"/>
    <n v="317"/>
    <n v="63.996551062583677"/>
    <n v="712.65626028957638"/>
    <n v="96.822944331198954"/>
    <m/>
    <m/>
    <m/>
    <n v="712.65626028957638"/>
    <n v="712.65626028957638"/>
    <n v="247690.44347935155"/>
    <n v="1"/>
    <n v="1"/>
    <n v="96.822944331198954"/>
    <n v="96.822944331198954"/>
  </r>
  <r>
    <n v="6133"/>
    <n v="0"/>
    <x v="3"/>
    <x v="4"/>
    <x v="8"/>
    <s v="62-304.520 (6), F.A.C."/>
    <x v="5"/>
    <x v="4"/>
    <x v="44"/>
    <n v="1400"/>
    <s v="Commercial and Services"/>
    <n v="1400"/>
    <s v="City of Cocoa                   City of Rockledge         Brevard County"/>
    <n v="8"/>
    <n v="0.40561417276831169"/>
    <n v="4.0056163593674103"/>
    <n v="0.55513821247495598"/>
    <m/>
    <m/>
    <m/>
    <n v="4.0056163593674103"/>
    <n v="4.0056163593674103"/>
    <n v="1583.045216757349"/>
    <n v="1"/>
    <n v="1"/>
    <n v="0.55513821247495598"/>
    <n v="0.55513821247495598"/>
  </r>
  <r>
    <n v="5329"/>
    <n v="0"/>
    <x v="3"/>
    <x v="3"/>
    <x v="6"/>
    <s v="62-304.520 (3), F.A.C."/>
    <x v="6"/>
    <x v="6"/>
    <x v="38"/>
    <n v="1400"/>
    <s v="Commercial and Services"/>
    <n v="1400"/>
    <s v="City of Edgewater                      Volusia County"/>
    <n v="1154"/>
    <n v="129.66596075245258"/>
    <n v="1156.2887698259394"/>
    <n v="155.09412396021372"/>
    <m/>
    <m/>
    <m/>
    <n v="1156.2887698259394"/>
    <n v="1156.2887698259394"/>
    <n v="431831.48820148245"/>
    <n v="1"/>
    <n v="1"/>
    <n v="155.09412396021372"/>
    <n v="155.09412396021372"/>
  </r>
  <r>
    <n v="6284"/>
    <n v="0"/>
    <x v="3"/>
    <x v="4"/>
    <x v="8"/>
    <s v="62-304.520 (6), F.A.C."/>
    <x v="5"/>
    <x v="4"/>
    <x v="8"/>
    <n v="1400"/>
    <s v="Commercial and Services"/>
    <n v="1400"/>
    <s v="City of Melbourne                 Brevard County"/>
    <n v="1293"/>
    <n v="162.09005204428297"/>
    <n v="1606.9673784704137"/>
    <n v="217.97258100939561"/>
    <m/>
    <m/>
    <m/>
    <n v="1606.9673784704137"/>
    <n v="1606.9673784704137"/>
    <n v="626081.24034308933"/>
    <n v="1"/>
    <n v="1"/>
    <n v="217.97258100939561"/>
    <n v="217.97258100939561"/>
  </r>
  <r>
    <n v="6611"/>
    <n v="0"/>
    <x v="3"/>
    <x v="4"/>
    <x v="9"/>
    <s v="62-304.520 (15), F.A.C."/>
    <x v="7"/>
    <x v="5"/>
    <x v="8"/>
    <n v="1400"/>
    <s v="Commercial and Services"/>
    <n v="1400"/>
    <s v="City of Melbourne                 Brevard County"/>
    <n v="869"/>
    <n v="92.413659599117864"/>
    <n v="908.2242971963434"/>
    <n v="122.79390771776242"/>
    <m/>
    <m/>
    <m/>
    <n v="908.2242971963434"/>
    <n v="908.2242971963434"/>
    <n v="348195.7230804913"/>
    <n v="1"/>
    <n v="1"/>
    <n v="122.79390771776242"/>
    <n v="122.79390771776242"/>
  </r>
  <r>
    <n v="5365"/>
    <n v="0"/>
    <x v="3"/>
    <x v="3"/>
    <x v="6"/>
    <s v="62-304.520 (3), F.A.C."/>
    <x v="6"/>
    <x v="6"/>
    <x v="39"/>
    <n v="1400"/>
    <s v="Commercial and Services"/>
    <n v="1400"/>
    <s v="City of Oak Hill            Volusia County"/>
    <n v="117"/>
    <n v="33.080320213786202"/>
    <n v="327.6542285900432"/>
    <n v="42.876959937544029"/>
    <m/>
    <m/>
    <m/>
    <n v="327.6542285900432"/>
    <n v="327.6542285900432"/>
    <n v="108870.68748498586"/>
    <n v="1"/>
    <n v="1"/>
    <n v="42.876959937544029"/>
    <n v="42.876959937544029"/>
  </r>
  <r>
    <n v="6349"/>
    <n v="0"/>
    <x v="3"/>
    <x v="4"/>
    <x v="8"/>
    <s v="62-304.520 (6), F.A.C."/>
    <x v="5"/>
    <x v="4"/>
    <x v="40"/>
    <n v="1400"/>
    <s v="Commercial and Services"/>
    <n v="1400"/>
    <s v="City of Rockledge         Brevard County"/>
    <n v="1159"/>
    <n v="171.25170767382448"/>
    <n v="1710.1557296297176"/>
    <n v="229.72376718336301"/>
    <m/>
    <m/>
    <m/>
    <n v="1710.1557296297176"/>
    <n v="1710.1557296297176"/>
    <n v="670686.42837112374"/>
    <n v="1"/>
    <n v="1"/>
    <n v="229.72376718336301"/>
    <n v="229.72376718336301"/>
  </r>
  <r>
    <n v="5387"/>
    <n v="0"/>
    <x v="3"/>
    <x v="3"/>
    <x v="6"/>
    <s v="62-304.520 (3), F.A.C."/>
    <x v="6"/>
    <x v="6"/>
    <x v="41"/>
    <n v="1400"/>
    <s v="Commercial and Services"/>
    <n v="1400"/>
    <s v="City of Titusville    Brevard County"/>
    <n v="283"/>
    <n v="30.026068726592694"/>
    <n v="315.91040300710534"/>
    <n v="42.82452646833255"/>
    <m/>
    <m/>
    <m/>
    <n v="315.91040300710534"/>
    <n v="315.91040300710534"/>
    <n v="118208.4842010128"/>
    <n v="1"/>
    <n v="1"/>
    <n v="42.82452646833255"/>
    <n v="42.82452646833255"/>
  </r>
  <r>
    <n v="5697"/>
    <n v="0"/>
    <x v="3"/>
    <x v="3"/>
    <x v="6"/>
    <s v="62-304.520 (4), F.A.C."/>
    <x v="6"/>
    <x v="6"/>
    <x v="41"/>
    <n v="1400"/>
    <s v="Commercial and Services"/>
    <n v="1400"/>
    <s v="City of Titusville    Brevard County"/>
    <n v="1211"/>
    <n v="195.26370731370716"/>
    <n v="2157.9193046811479"/>
    <n v="293.64941428355559"/>
    <m/>
    <m/>
    <m/>
    <n v="2157.9193046811479"/>
    <n v="2157.9193046811479"/>
    <n v="766809.56456875266"/>
    <n v="1"/>
    <n v="1"/>
    <n v="293.64941428355559"/>
    <n v="293.64941428355559"/>
  </r>
  <r>
    <n v="5991"/>
    <n v="0"/>
    <x v="3"/>
    <x v="4"/>
    <x v="7"/>
    <s v="62-304.520 (5), F.A.C."/>
    <x v="5"/>
    <x v="7"/>
    <x v="41"/>
    <n v="1400"/>
    <s v="Commercial and Services"/>
    <n v="1400"/>
    <s v="City of Titusville    Brevard County"/>
    <n v="57"/>
    <n v="5.5976028221437657"/>
    <n v="45.947379209691313"/>
    <n v="6.2158716544553743"/>
    <m/>
    <m/>
    <m/>
    <n v="45.947379209691313"/>
    <n v="45.947379209691313"/>
    <n v="20445.580362930068"/>
    <n v="1"/>
    <n v="1"/>
    <n v="6.2158716544553743"/>
    <n v="6.2158716544553743"/>
  </r>
  <r>
    <n v="5440"/>
    <n v="0"/>
    <x v="3"/>
    <x v="3"/>
    <x v="6"/>
    <s v="62-304.520 (3), F.A.C."/>
    <x v="6"/>
    <x v="6"/>
    <x v="6"/>
    <n v="1400"/>
    <s v="Commercial and Services"/>
    <n v="1400"/>
    <s v="FDOT District 5                                          Brevard County"/>
    <n v="92"/>
    <n v="6.0078888265631862"/>
    <n v="59.265469358413021"/>
    <n v="7.8262472750613803"/>
    <m/>
    <m/>
    <m/>
    <n v="59.265469358413021"/>
    <n v="59.265469358413021"/>
    <n v="22690.261831201962"/>
    <n v="1"/>
    <n v="1"/>
    <n v="7.8262472750613803"/>
    <n v="7.8262472750613803"/>
  </r>
  <r>
    <n v="5754"/>
    <n v="0"/>
    <x v="3"/>
    <x v="3"/>
    <x v="6"/>
    <s v="62-304.520 (4), F.A.C."/>
    <x v="6"/>
    <x v="6"/>
    <x v="6"/>
    <n v="1400"/>
    <s v="Commercial and Services"/>
    <n v="1400"/>
    <s v="FDOT District 5                                          Brevard County"/>
    <n v="7"/>
    <n v="4.6066638215815053E-2"/>
    <n v="0.42978884927834793"/>
    <n v="5.6776297537223644E-2"/>
    <m/>
    <m/>
    <m/>
    <n v="0.42978884927834793"/>
    <n v="0.42978884927834793"/>
    <n v="184.10809161168808"/>
    <n v="1"/>
    <n v="1"/>
    <n v="5.6776297537223644E-2"/>
    <n v="5.6776297537223644E-2"/>
  </r>
  <r>
    <n v="6027"/>
    <n v="0"/>
    <x v="3"/>
    <x v="4"/>
    <x v="7"/>
    <s v="62-304.520 (5), F.A.C."/>
    <x v="5"/>
    <x v="7"/>
    <x v="6"/>
    <n v="1400"/>
    <s v="Commercial and Services"/>
    <n v="1400"/>
    <s v="FDOT District 5                                          Brevard County"/>
    <n v="346"/>
    <n v="15.108505647547055"/>
    <n v="149.52061090741645"/>
    <n v="20.099490571044289"/>
    <m/>
    <m/>
    <m/>
    <n v="149.52061090741645"/>
    <n v="149.52061090741645"/>
    <n v="58513.692440115832"/>
    <n v="1"/>
    <n v="1"/>
    <n v="20.099490571044289"/>
    <n v="20.099490571044289"/>
  </r>
  <r>
    <n v="6420"/>
    <n v="0"/>
    <x v="3"/>
    <x v="4"/>
    <x v="8"/>
    <s v="62-304.520 (6), F.A.C."/>
    <x v="5"/>
    <x v="4"/>
    <x v="6"/>
    <n v="1400"/>
    <s v="Commercial and Services"/>
    <n v="1400"/>
    <s v="FDOT District 5                                          Brevard County"/>
    <n v="179"/>
    <n v="6.8989121216222049"/>
    <n v="65.98596975184951"/>
    <n v="8.8022798910476325"/>
    <m/>
    <m/>
    <m/>
    <n v="65.98596975184951"/>
    <n v="65.98596975184951"/>
    <n v="26381.513496709456"/>
    <n v="1"/>
    <n v="1"/>
    <n v="8.8022798910476325"/>
    <n v="8.8022798910476325"/>
  </r>
  <r>
    <n v="5441"/>
    <n v="0"/>
    <x v="3"/>
    <x v="3"/>
    <x v="6"/>
    <s v="62-304.520 (3), F.A.C."/>
    <x v="6"/>
    <x v="6"/>
    <x v="6"/>
    <n v="1400"/>
    <s v="Commercial and Services"/>
    <n v="1400"/>
    <s v="FDOT District 5                                        Volusia County"/>
    <n v="5"/>
    <n v="4.2545772218303371E-2"/>
    <n v="0.41138073758629012"/>
    <n v="5.531961296080129E-2"/>
    <m/>
    <m/>
    <m/>
    <n v="0.41138073758629012"/>
    <n v="0.41138073758629012"/>
    <n v="148.01007281761366"/>
    <n v="1"/>
    <n v="1"/>
    <n v="5.531961296080129E-2"/>
    <n v="5.531961296080129E-2"/>
  </r>
  <r>
    <n v="5442"/>
    <n v="0"/>
    <x v="3"/>
    <x v="3"/>
    <x v="6"/>
    <s v="62-304.520 (3), F.A.C."/>
    <x v="6"/>
    <x v="6"/>
    <x v="6"/>
    <n v="1400"/>
    <s v="Commercial and Services"/>
    <n v="1400"/>
    <s v="FDOT District 5                                      City of Titusville    Brevard County"/>
    <n v="129"/>
    <n v="15.125058535205248"/>
    <n v="170.0022050811971"/>
    <n v="22.676229993604323"/>
    <m/>
    <m/>
    <m/>
    <n v="170.0022050811971"/>
    <n v="170.0022050811971"/>
    <n v="60851.242094853274"/>
    <n v="1"/>
    <n v="1"/>
    <n v="22.676229993604323"/>
    <n v="22.676229993604323"/>
  </r>
  <r>
    <n v="5755"/>
    <n v="0"/>
    <x v="3"/>
    <x v="3"/>
    <x v="6"/>
    <s v="62-304.520 (4), F.A.C."/>
    <x v="6"/>
    <x v="6"/>
    <x v="6"/>
    <n v="1400"/>
    <s v="Commercial and Services"/>
    <n v="1400"/>
    <s v="FDOT District 5                                      City of Titusville    Brevard County"/>
    <n v="293"/>
    <n v="22.132252819481455"/>
    <n v="246.48678053642257"/>
    <n v="32.794927072889408"/>
    <m/>
    <m/>
    <m/>
    <n v="246.48678053642257"/>
    <n v="246.48678053642257"/>
    <n v="88113.086822606288"/>
    <n v="1"/>
    <n v="1"/>
    <n v="32.794927072889408"/>
    <n v="32.794927072889408"/>
  </r>
  <r>
    <n v="6028"/>
    <n v="0"/>
    <x v="3"/>
    <x v="4"/>
    <x v="7"/>
    <s v="62-304.520 (5), F.A.C."/>
    <x v="5"/>
    <x v="7"/>
    <x v="6"/>
    <n v="1400"/>
    <s v="Commercial and Services"/>
    <n v="1400"/>
    <s v="FDOT District 5                                      City of Titusville    Brevard County"/>
    <n v="12"/>
    <n v="0.6119651720793764"/>
    <n v="5.7897902671953858"/>
    <n v="0.77128207378897229"/>
    <m/>
    <m/>
    <m/>
    <n v="5.7897902671953858"/>
    <n v="5.7897902671953858"/>
    <n v="2416.2728576014188"/>
    <n v="1"/>
    <n v="1"/>
    <n v="0.77128207378897229"/>
    <n v="0.77128207378897229"/>
  </r>
  <r>
    <n v="6421"/>
    <n v="0"/>
    <x v="3"/>
    <x v="4"/>
    <x v="8"/>
    <s v="62-304.520 (6), F.A.C."/>
    <x v="5"/>
    <x v="4"/>
    <x v="6"/>
    <n v="1400"/>
    <s v="Commercial and Services"/>
    <n v="1400"/>
    <s v="FDOT District 5                                 City of Rockledge         Brevard County"/>
    <n v="57"/>
    <n v="1.419468633396167"/>
    <n v="13.881328785713949"/>
    <n v="1.8437276613439091"/>
    <m/>
    <m/>
    <m/>
    <n v="13.881328785713949"/>
    <n v="13.881328785713949"/>
    <n v="5630.1381022632449"/>
    <n v="1"/>
    <n v="1"/>
    <n v="1.8437276613439091"/>
    <n v="1.8437276613439091"/>
  </r>
  <r>
    <n v="6422"/>
    <n v="0"/>
    <x v="3"/>
    <x v="4"/>
    <x v="8"/>
    <s v="62-304.520 (6), F.A.C."/>
    <x v="5"/>
    <x v="4"/>
    <x v="6"/>
    <n v="1400"/>
    <s v="Commercial and Services"/>
    <n v="1400"/>
    <s v="FDOT District 5                               Town of Palm Shores           Brevard County"/>
    <n v="22"/>
    <n v="0.92539531059650537"/>
    <n v="9.4876283520184259"/>
    <n v="1.2741777039486115"/>
    <m/>
    <m/>
    <m/>
    <n v="9.4876283520184259"/>
    <n v="9.4876283520184259"/>
    <n v="3400.2343945535968"/>
    <n v="1"/>
    <n v="1"/>
    <n v="1.2741777039486115"/>
    <n v="1.2741777039486115"/>
  </r>
  <r>
    <n v="6423"/>
    <n v="0"/>
    <x v="3"/>
    <x v="4"/>
    <x v="8"/>
    <s v="62-304.520 (6), F.A.C."/>
    <x v="5"/>
    <x v="4"/>
    <x v="6"/>
    <n v="1400"/>
    <s v="Commercial and Services"/>
    <n v="1400"/>
    <s v="FDOT District 5                         City of Melbourne                 Brevard County"/>
    <n v="285"/>
    <n v="12.499480227310459"/>
    <n v="124.37800378335542"/>
    <n v="16.554941300195605"/>
    <m/>
    <m/>
    <m/>
    <n v="124.37800378335542"/>
    <n v="124.37800378335542"/>
    <n v="48223.462625299078"/>
    <n v="1"/>
    <n v="1"/>
    <n v="16.554941300195605"/>
    <n v="16.554941300195605"/>
  </r>
  <r>
    <n v="6661"/>
    <n v="0"/>
    <x v="3"/>
    <x v="4"/>
    <x v="9"/>
    <s v="62-304.520 (15), F.A.C."/>
    <x v="7"/>
    <x v="5"/>
    <x v="6"/>
    <n v="1400"/>
    <s v="Commercial and Services"/>
    <n v="1400"/>
    <s v="FDOT District 5                         City of Melbourne                 Brevard County"/>
    <n v="151"/>
    <n v="6.9537062229254554"/>
    <n v="70.989712781358378"/>
    <n v="9.4854399892123791"/>
    <m/>
    <m/>
    <m/>
    <n v="70.989712781358378"/>
    <n v="70.989712781358378"/>
    <n v="27076.245496192198"/>
    <n v="1"/>
    <n v="1"/>
    <n v="9.4854399892123791"/>
    <n v="9.4854399892123791"/>
  </r>
  <r>
    <n v="6424"/>
    <n v="0"/>
    <x v="3"/>
    <x v="4"/>
    <x v="8"/>
    <s v="62-304.520 (6), F.A.C."/>
    <x v="5"/>
    <x v="4"/>
    <x v="6"/>
    <n v="1400"/>
    <s v="Commercial and Services"/>
    <n v="1400"/>
    <s v="FDOT District 5                      City of Indian Harbour Beach                    Brevard County"/>
    <n v="1"/>
    <n v="1.3410781743141925E-3"/>
    <n v="1.2082767316792142E-2"/>
    <n v="1.5965241633876099E-3"/>
    <m/>
    <m/>
    <m/>
    <n v="1.2082767316792142E-2"/>
    <n v="1.2082767316792142E-2"/>
    <n v="5.2655495886644754"/>
    <n v="1"/>
    <n v="1"/>
    <n v="1.5965241633876099E-3"/>
    <n v="1.5965241633876099E-3"/>
  </r>
  <r>
    <n v="6425"/>
    <n v="0"/>
    <x v="3"/>
    <x v="4"/>
    <x v="8"/>
    <s v="62-304.520 (6), F.A.C."/>
    <x v="5"/>
    <x v="4"/>
    <x v="6"/>
    <n v="1400"/>
    <s v="Commercial and Services"/>
    <n v="1400"/>
    <s v="FDOT District 5                      City of Indian Harbour Beach   City of Melbourne                 Brevard County"/>
    <n v="1"/>
    <n v="9.3825283117592668E-4"/>
    <n v="8.4534152151254146E-3"/>
    <n v="1.1169694243254925E-3"/>
    <m/>
    <m/>
    <m/>
    <n v="8.4534152151254146E-3"/>
    <n v="8.4534152151254146E-3"/>
    <n v="3.6839141102181814"/>
    <n v="1"/>
    <n v="1"/>
    <n v="1.1169694243254925E-3"/>
    <n v="1.1169694243254925E-3"/>
  </r>
  <r>
    <n v="5443"/>
    <n v="0"/>
    <x v="3"/>
    <x v="3"/>
    <x v="6"/>
    <s v="62-304.520 (3), F.A.C."/>
    <x v="6"/>
    <x v="6"/>
    <x v="6"/>
    <n v="1400"/>
    <s v="Commercial and Services"/>
    <n v="1400"/>
    <s v="FDOT District 5                  City of Edgewater                      Volusia County"/>
    <n v="4"/>
    <n v="2.140948499304188E-3"/>
    <n v="1.8442687136449993E-2"/>
    <n v="2.4206551008226721E-3"/>
    <m/>
    <m/>
    <m/>
    <n v="1.8442687136449993E-2"/>
    <n v="1.8442687136449993E-2"/>
    <n v="7.276029306292453"/>
    <n v="1"/>
    <n v="1"/>
    <n v="2.4206551008226721E-3"/>
    <n v="2.4206551008226721E-3"/>
  </r>
  <r>
    <n v="6029"/>
    <n v="0"/>
    <x v="3"/>
    <x v="4"/>
    <x v="7"/>
    <s v="62-304.520 (5), F.A.C."/>
    <x v="5"/>
    <x v="7"/>
    <x v="6"/>
    <n v="1400"/>
    <s v="Commercial and Services"/>
    <n v="1400"/>
    <s v="FDOT District 5              City of Cocoa                            Brevard County"/>
    <n v="154"/>
    <n v="8.140927651307182"/>
    <n v="89.323019993595352"/>
    <n v="11.919763442609618"/>
    <m/>
    <m/>
    <m/>
    <n v="89.323019993595352"/>
    <n v="89.323019993595352"/>
    <n v="31663.7093438089"/>
    <n v="1"/>
    <n v="1"/>
    <n v="11.919763442609618"/>
    <n v="11.919763442609618"/>
  </r>
  <r>
    <n v="6426"/>
    <n v="0"/>
    <x v="3"/>
    <x v="4"/>
    <x v="8"/>
    <s v="62-304.520 (6), F.A.C."/>
    <x v="5"/>
    <x v="4"/>
    <x v="6"/>
    <n v="1400"/>
    <s v="Commercial and Services"/>
    <n v="1400"/>
    <s v="FDOT District 5              City of Cocoa                            Brevard County"/>
    <n v="13"/>
    <n v="0.79433467684927861"/>
    <n v="9.0446204388533644"/>
    <n v="1.1929288332598247"/>
    <m/>
    <m/>
    <m/>
    <n v="9.0446204388533644"/>
    <n v="9.0446204388533644"/>
    <n v="3071.6314480376323"/>
    <n v="1"/>
    <n v="1"/>
    <n v="1.1929288332598247"/>
    <n v="1.1929288332598247"/>
  </r>
  <r>
    <n v="6030"/>
    <n v="0"/>
    <x v="3"/>
    <x v="4"/>
    <x v="7"/>
    <s v="62-304.520 (5), F.A.C."/>
    <x v="5"/>
    <x v="7"/>
    <x v="6"/>
    <n v="1400"/>
    <s v="Commercial and Services"/>
    <n v="1400"/>
    <s v="FDOT District 5           Kennedy Space Center                               Brevard County"/>
    <n v="5"/>
    <n v="7.7210284698908158E-2"/>
    <n v="0.82330030562471723"/>
    <n v="0.1077951178750871"/>
    <m/>
    <m/>
    <m/>
    <n v="0.82330030562471723"/>
    <n v="0.82330030562471723"/>
    <n v="294.62911877255362"/>
    <n v="1"/>
    <n v="1"/>
    <n v="0.1077951178750871"/>
    <n v="0.1077951178750871"/>
  </r>
  <r>
    <n v="6095"/>
    <n v="0"/>
    <x v="3"/>
    <x v="4"/>
    <x v="7"/>
    <s v="62-304.520 (5), F.A.C."/>
    <x v="5"/>
    <x v="7"/>
    <x v="7"/>
    <n v="1400"/>
    <s v="Commercial and Services"/>
    <n v="1400"/>
    <s v="Kennedy Space Center                               Brevard County"/>
    <n v="33"/>
    <n v="10.985714919924316"/>
    <n v="95.362486820317173"/>
    <n v="12.549343037427185"/>
    <m/>
    <m/>
    <m/>
    <n v="95.362486820317173"/>
    <n v="95.362486820317173"/>
    <n v="40525.036518232737"/>
    <n v="1"/>
    <n v="1"/>
    <n v="12.549343037427185"/>
    <n v="12.549343037427185"/>
  </r>
  <r>
    <n v="6096"/>
    <n v="0"/>
    <x v="3"/>
    <x v="4"/>
    <x v="7"/>
    <s v="62-304.520 (5), F.A.C."/>
    <x v="5"/>
    <x v="7"/>
    <x v="7"/>
    <n v="1400"/>
    <s v="Commercial and Services"/>
    <n v="1400"/>
    <s v="Kennedy Space Center                           City of Titusville    Brevard County"/>
    <n v="2"/>
    <n v="9.4671841298380049E-3"/>
    <n v="8.030890486123704E-2"/>
    <n v="1.0689120656457867E-2"/>
    <m/>
    <m/>
    <m/>
    <n v="8.030890486123704E-2"/>
    <n v="8.030890486123704E-2"/>
    <n v="35.723288918591983"/>
    <n v="1"/>
    <n v="1"/>
    <n v="1.0689120656457867E-2"/>
    <n v="1.0689120656457867E-2"/>
  </r>
  <r>
    <n v="6519"/>
    <n v="0"/>
    <x v="3"/>
    <x v="4"/>
    <x v="8"/>
    <s v="62-304.520 (6), F.A.C."/>
    <x v="5"/>
    <x v="4"/>
    <x v="33"/>
    <n v="1400"/>
    <s v="Commercial and Services"/>
    <n v="1400"/>
    <s v="Town of Indialantic                     Brevard County"/>
    <n v="48"/>
    <n v="5.0339305063622373"/>
    <n v="54.922281441003804"/>
    <n v="7.7061038847989876"/>
    <m/>
    <m/>
    <m/>
    <n v="54.922281441003804"/>
    <n v="54.922281441003804"/>
    <n v="19721.018653748601"/>
    <n v="1"/>
    <n v="1"/>
    <n v="7.7061038847989876"/>
    <n v="7.7061038847989876"/>
  </r>
  <r>
    <n v="6536"/>
    <n v="0"/>
    <x v="3"/>
    <x v="4"/>
    <x v="8"/>
    <s v="62-304.520 (6), F.A.C."/>
    <x v="5"/>
    <x v="4"/>
    <x v="42"/>
    <n v="1400"/>
    <s v="Commercial and Services"/>
    <n v="1400"/>
    <s v="Town of Palm Shores           Brevard County"/>
    <n v="146"/>
    <n v="11.844909004163188"/>
    <n v="113.25323974106097"/>
    <n v="15.37923706716345"/>
    <m/>
    <m/>
    <m/>
    <n v="113.25323974106097"/>
    <n v="113.25323974106097"/>
    <n v="44564.453103800653"/>
    <n v="1"/>
    <n v="1"/>
    <n v="15.37923706716345"/>
    <n v="15.37923706716345"/>
  </r>
  <r>
    <n v="5590"/>
    <n v="0"/>
    <x v="3"/>
    <x v="3"/>
    <x v="6"/>
    <s v="62-304.520 (3), F.A.C."/>
    <x v="6"/>
    <x v="6"/>
    <x v="43"/>
    <n v="1400"/>
    <s v="Commercial and Services"/>
    <n v="1400"/>
    <s v="Volusia County"/>
    <n v="5296"/>
    <n v="1581.44238621403"/>
    <n v="13729.11377312024"/>
    <n v="1820.1898626566622"/>
    <m/>
    <m/>
    <m/>
    <n v="13729.11377312024"/>
    <n v="13729.11377312024"/>
    <n v="5299059.9976988314"/>
    <n v="1"/>
    <n v="1"/>
    <n v="1820.1898626566622"/>
    <n v="1820.1898626566622"/>
  </r>
  <r>
    <n v="5330"/>
    <n v="0"/>
    <x v="3"/>
    <x v="3"/>
    <x v="6"/>
    <s v="62-304.520 (3), F.A.C."/>
    <x v="6"/>
    <x v="6"/>
    <x v="38"/>
    <n v="1400"/>
    <s v="Commercial and Services"/>
    <n v="3000"/>
    <s v="City of Edgewater                      Volusia County"/>
    <n v="3"/>
    <n v="1.3300238534292983"/>
    <n v="0"/>
    <n v="0"/>
    <m/>
    <m/>
    <m/>
    <n v="8.6587375289720576"/>
    <n v="8.6587375289720576"/>
    <n v="4711.7673549011206"/>
    <n v="1"/>
    <n v="1"/>
    <n v="1.1492132267477555"/>
    <n v="1.1492132267477555"/>
  </r>
  <r>
    <n v="5257"/>
    <n v="0"/>
    <x v="3"/>
    <x v="3"/>
    <x v="6"/>
    <s v="62-304.520 (3), F.A.C."/>
    <x v="6"/>
    <x v="6"/>
    <x v="1"/>
    <n v="1410"/>
    <s v="Retail Sales and Services"/>
    <n v="1410"/>
    <s v="Brevard County"/>
    <n v="250"/>
    <n v="52.020076277259498"/>
    <n v="541.50516923386203"/>
    <n v="72.799098157464599"/>
    <m/>
    <m/>
    <m/>
    <n v="541.50516923386203"/>
    <n v="541.50516923386203"/>
    <n v="198276.40504874705"/>
    <n v="1"/>
    <n v="1"/>
    <n v="72.799098157464599"/>
    <n v="72.799098157464599"/>
  </r>
  <r>
    <n v="5867"/>
    <n v="0"/>
    <x v="3"/>
    <x v="4"/>
    <x v="7"/>
    <s v="62-304.520 (5), F.A.C."/>
    <x v="5"/>
    <x v="7"/>
    <x v="1"/>
    <n v="1410"/>
    <s v="Retail Sales and Services"/>
    <n v="1410"/>
    <s v="Brevard County"/>
    <n v="1220"/>
    <n v="296.57511214499146"/>
    <n v="2977.488031901984"/>
    <n v="407.74344282550425"/>
    <m/>
    <m/>
    <m/>
    <n v="2977.488031901984"/>
    <n v="2977.488031901984"/>
    <n v="1128239.8269042172"/>
    <n v="1"/>
    <n v="1"/>
    <n v="407.74344282550425"/>
    <n v="407.74344282550425"/>
  </r>
  <r>
    <n v="6173"/>
    <n v="0"/>
    <x v="3"/>
    <x v="4"/>
    <x v="8"/>
    <s v="62-304.520 (6), F.A.C."/>
    <x v="5"/>
    <x v="4"/>
    <x v="1"/>
    <n v="1410"/>
    <s v="Retail Sales and Services"/>
    <n v="1410"/>
    <s v="Brevard County"/>
    <n v="1206"/>
    <n v="271.9632100605283"/>
    <n v="2366.2604307745987"/>
    <n v="320.80461716965988"/>
    <m/>
    <m/>
    <m/>
    <n v="2366.2604307745987"/>
    <n v="2366.2604307745987"/>
    <n v="1047390.1731794063"/>
    <n v="1"/>
    <n v="1"/>
    <n v="320.80461716965988"/>
    <n v="320.80461716965988"/>
  </r>
  <r>
    <n v="6580"/>
    <n v="0"/>
    <x v="3"/>
    <x v="4"/>
    <x v="9"/>
    <s v="62-304.520 (15), F.A.C."/>
    <x v="7"/>
    <x v="5"/>
    <x v="1"/>
    <n v="1410"/>
    <s v="Retail Sales and Services"/>
    <n v="1410"/>
    <s v="Brevard County"/>
    <n v="145"/>
    <n v="23.699292783267303"/>
    <n v="237.16969400872418"/>
    <n v="32.009787151955443"/>
    <m/>
    <m/>
    <m/>
    <n v="237.16969400872418"/>
    <n v="237.16969400872418"/>
    <n v="88360.887260131931"/>
    <n v="1"/>
    <n v="1"/>
    <n v="32.009787151955443"/>
    <n v="32.009787151955443"/>
  </r>
  <r>
    <n v="5952"/>
    <n v="0"/>
    <x v="3"/>
    <x v="4"/>
    <x v="7"/>
    <s v="62-304.520 (5), F.A.C."/>
    <x v="5"/>
    <x v="7"/>
    <x v="37"/>
    <n v="1410"/>
    <s v="Retail Sales and Services"/>
    <n v="1410"/>
    <s v="City of Cocoa                            Brevard County"/>
    <n v="783"/>
    <n v="139.43835841850316"/>
    <n v="1489.1233251724659"/>
    <n v="199.97580214501912"/>
    <m/>
    <m/>
    <m/>
    <n v="1489.1233251724659"/>
    <n v="1489.1233251724659"/>
    <n v="547084.27902849915"/>
    <n v="1"/>
    <n v="1"/>
    <n v="199.97580214501912"/>
    <n v="199.97580214501912"/>
  </r>
  <r>
    <n v="6249"/>
    <n v="0"/>
    <x v="3"/>
    <x v="4"/>
    <x v="8"/>
    <s v="62-304.520 (6), F.A.C."/>
    <x v="5"/>
    <x v="4"/>
    <x v="37"/>
    <n v="1410"/>
    <s v="Retail Sales and Services"/>
    <n v="1410"/>
    <s v="City of Cocoa                            Brevard County"/>
    <n v="339"/>
    <n v="33.85611985710635"/>
    <n v="377.15274224301044"/>
    <n v="50.323494636837793"/>
    <m/>
    <m/>
    <m/>
    <n v="377.15274224301044"/>
    <n v="377.15274224301044"/>
    <n v="131891.23402838857"/>
    <n v="1"/>
    <n v="1"/>
    <n v="50.323494636837793"/>
    <n v="50.323494636837793"/>
  </r>
  <r>
    <n v="6134"/>
    <n v="0"/>
    <x v="3"/>
    <x v="4"/>
    <x v="8"/>
    <s v="62-304.520 (6), F.A.C."/>
    <x v="5"/>
    <x v="4"/>
    <x v="44"/>
    <n v="1410"/>
    <s v="Retail Sales and Services"/>
    <n v="1410"/>
    <s v="City of Cocoa                   City of Rockledge         Brevard County"/>
    <n v="3"/>
    <n v="1.1574250443927226E-2"/>
    <n v="0.13630621909025001"/>
    <n v="1.8624375897865759E-2"/>
    <m/>
    <m/>
    <m/>
    <n v="0.13630621909025001"/>
    <n v="0.13630621909025001"/>
    <n v="45.162218319956338"/>
    <n v="1"/>
    <n v="1"/>
    <n v="1.8624375897865759E-2"/>
    <n v="1.8624375897865759E-2"/>
  </r>
  <r>
    <n v="5331"/>
    <n v="0"/>
    <x v="3"/>
    <x v="3"/>
    <x v="6"/>
    <s v="62-304.520 (3), F.A.C."/>
    <x v="6"/>
    <x v="6"/>
    <x v="38"/>
    <n v="1410"/>
    <s v="Retail Sales and Services"/>
    <n v="1410"/>
    <s v="City of Edgewater                      Volusia County"/>
    <n v="23"/>
    <n v="5.696008774755132"/>
    <n v="47.029052725774321"/>
    <n v="6.8111630507413228"/>
    <m/>
    <m/>
    <m/>
    <n v="47.029052725774321"/>
    <n v="47.029052725774321"/>
    <n v="19702.849291650902"/>
    <n v="1"/>
    <n v="1"/>
    <n v="6.8111630507413228"/>
    <n v="6.8111630507413228"/>
  </r>
  <r>
    <n v="6270"/>
    <n v="0"/>
    <x v="3"/>
    <x v="4"/>
    <x v="8"/>
    <s v="62-304.520 (6), F.A.C."/>
    <x v="5"/>
    <x v="4"/>
    <x v="4"/>
    <n v="1410"/>
    <s v="Retail Sales and Services"/>
    <n v="1410"/>
    <s v="City of Indian Harbour Beach                    Brevard County"/>
    <n v="6"/>
    <n v="0.1066127679658565"/>
    <n v="0.99257133518519181"/>
    <n v="0.13728719422549374"/>
    <m/>
    <m/>
    <m/>
    <n v="0.99257133518519181"/>
    <n v="0.99257133518519181"/>
    <n v="416.87921536229356"/>
    <n v="1"/>
    <n v="1"/>
    <n v="0.13728719422549374"/>
    <n v="0.13728719422549374"/>
  </r>
  <r>
    <n v="6285"/>
    <n v="0"/>
    <x v="3"/>
    <x v="4"/>
    <x v="8"/>
    <s v="62-304.520 (6), F.A.C."/>
    <x v="5"/>
    <x v="4"/>
    <x v="8"/>
    <n v="1410"/>
    <s v="Retail Sales and Services"/>
    <n v="1410"/>
    <s v="City of Melbourne                 Brevard County"/>
    <n v="1406"/>
    <n v="252.34992791952669"/>
    <n v="2533.7092233561598"/>
    <n v="343.99057770256411"/>
    <m/>
    <m/>
    <m/>
    <n v="2533.7092233561598"/>
    <n v="2533.7092233561598"/>
    <n v="992929.06353819487"/>
    <n v="1"/>
    <n v="1"/>
    <n v="343.99057770256411"/>
    <n v="343.99057770256411"/>
  </r>
  <r>
    <n v="6612"/>
    <n v="0"/>
    <x v="3"/>
    <x v="4"/>
    <x v="9"/>
    <s v="62-304.520 (15), F.A.C."/>
    <x v="7"/>
    <x v="5"/>
    <x v="8"/>
    <n v="1410"/>
    <s v="Retail Sales and Services"/>
    <n v="1410"/>
    <s v="City of Melbourne                 Brevard County"/>
    <n v="1147"/>
    <n v="239.12415671840174"/>
    <n v="2225.0835193936459"/>
    <n v="299.61862086876033"/>
    <m/>
    <m/>
    <m/>
    <n v="2225.0835193936459"/>
    <n v="2225.0835193936459"/>
    <n v="913487.20445893938"/>
    <n v="1"/>
    <n v="1"/>
    <n v="299.61862086876033"/>
    <n v="299.61862086876033"/>
  </r>
  <r>
    <n v="6350"/>
    <n v="0"/>
    <x v="3"/>
    <x v="4"/>
    <x v="8"/>
    <s v="62-304.520 (6), F.A.C."/>
    <x v="5"/>
    <x v="4"/>
    <x v="40"/>
    <n v="1410"/>
    <s v="Retail Sales and Services"/>
    <n v="1410"/>
    <s v="City of Rockledge         Brevard County"/>
    <n v="884"/>
    <n v="192.95329644369664"/>
    <n v="1984.7021834233412"/>
    <n v="266.75008814747446"/>
    <m/>
    <m/>
    <m/>
    <n v="1984.7021834233412"/>
    <n v="1984.7021834233412"/>
    <n v="771930.95617863699"/>
    <n v="1"/>
    <n v="1"/>
    <n v="266.75008814747446"/>
    <n v="266.75008814747446"/>
  </r>
  <r>
    <n v="5388"/>
    <n v="0"/>
    <x v="3"/>
    <x v="3"/>
    <x v="6"/>
    <s v="62-304.520 (3), F.A.C."/>
    <x v="6"/>
    <x v="6"/>
    <x v="41"/>
    <n v="1410"/>
    <s v="Retail Sales and Services"/>
    <n v="1410"/>
    <s v="City of Titusville    Brevard County"/>
    <n v="330"/>
    <n v="59.354616867906678"/>
    <n v="649.80541219282713"/>
    <n v="88.630117305886031"/>
    <m/>
    <m/>
    <m/>
    <n v="649.80541219282713"/>
    <n v="649.80541219282713"/>
    <n v="237538.19624524924"/>
    <n v="1"/>
    <n v="1"/>
    <n v="88.630117305886031"/>
    <n v="88.630117305886031"/>
  </r>
  <r>
    <n v="5698"/>
    <n v="0"/>
    <x v="3"/>
    <x v="3"/>
    <x v="6"/>
    <s v="62-304.520 (4), F.A.C."/>
    <x v="6"/>
    <x v="6"/>
    <x v="41"/>
    <n v="1410"/>
    <s v="Retail Sales and Services"/>
    <n v="1410"/>
    <s v="City of Titusville    Brevard County"/>
    <n v="1402"/>
    <n v="267.84280918060551"/>
    <n v="2885.5278852646402"/>
    <n v="390.06818875530405"/>
    <m/>
    <m/>
    <m/>
    <n v="2885.5278852646402"/>
    <n v="2885.5278852646402"/>
    <n v="1045121.5755713009"/>
    <n v="1"/>
    <n v="1"/>
    <n v="390.06818875530405"/>
    <n v="390.06818875530405"/>
  </r>
  <r>
    <n v="5992"/>
    <n v="0"/>
    <x v="3"/>
    <x v="4"/>
    <x v="7"/>
    <s v="62-304.520 (5), F.A.C."/>
    <x v="5"/>
    <x v="7"/>
    <x v="41"/>
    <n v="1410"/>
    <s v="Retail Sales and Services"/>
    <n v="1410"/>
    <s v="City of Titusville    Brevard County"/>
    <n v="2"/>
    <n v="1.2438717538736231E-2"/>
    <n v="0.11295983175428374"/>
    <n v="1.5197349878658804E-2"/>
    <m/>
    <m/>
    <m/>
    <n v="0.11295983175428374"/>
    <n v="0.11295983175428374"/>
    <n v="48.569053920368709"/>
    <n v="1"/>
    <n v="1"/>
    <n v="1.5197349878658804E-2"/>
    <n v="1.5197349878658804E-2"/>
  </r>
  <r>
    <n v="5444"/>
    <n v="0"/>
    <x v="3"/>
    <x v="3"/>
    <x v="6"/>
    <s v="62-304.520 (3), F.A.C."/>
    <x v="6"/>
    <x v="6"/>
    <x v="6"/>
    <n v="1410"/>
    <s v="Retail Sales and Services"/>
    <n v="1410"/>
    <s v="FDOT District 5                                          Brevard County"/>
    <n v="46"/>
    <n v="0.10877697256539991"/>
    <n v="1.0997565840292101"/>
    <n v="0.14681320950856613"/>
    <m/>
    <m/>
    <m/>
    <n v="1.0997565840292101"/>
    <n v="1.0997565840292101"/>
    <n v="424.01750120036104"/>
    <n v="1"/>
    <n v="1"/>
    <n v="0.14681320950856613"/>
    <n v="0.14681320950856613"/>
  </r>
  <r>
    <n v="6031"/>
    <n v="0"/>
    <x v="3"/>
    <x v="4"/>
    <x v="7"/>
    <s v="62-304.520 (5), F.A.C."/>
    <x v="5"/>
    <x v="7"/>
    <x v="6"/>
    <n v="1410"/>
    <s v="Retail Sales and Services"/>
    <n v="1410"/>
    <s v="FDOT District 5                                          Brevard County"/>
    <n v="125"/>
    <n v="1.98917576149927"/>
    <n v="19.369376829900641"/>
    <n v="2.6005058590956955"/>
    <m/>
    <m/>
    <m/>
    <n v="19.369376829900641"/>
    <n v="19.369376829900641"/>
    <n v="7812.3389208370836"/>
    <n v="1"/>
    <n v="1"/>
    <n v="2.6005058590956955"/>
    <n v="2.6005058590956955"/>
  </r>
  <r>
    <n v="6427"/>
    <n v="0"/>
    <x v="3"/>
    <x v="4"/>
    <x v="8"/>
    <s v="62-304.520 (6), F.A.C."/>
    <x v="5"/>
    <x v="4"/>
    <x v="6"/>
    <n v="1410"/>
    <s v="Retail Sales and Services"/>
    <n v="1410"/>
    <s v="FDOT District 5                                          Brevard County"/>
    <n v="92"/>
    <n v="0.5916387631999086"/>
    <n v="5.6974776510149319"/>
    <n v="0.76463185691964486"/>
    <m/>
    <m/>
    <m/>
    <n v="5.6974776510149319"/>
    <n v="5.6974776510149319"/>
    <n v="2282.0637664697169"/>
    <n v="1"/>
    <n v="1"/>
    <n v="0.76463185691964486"/>
    <n v="0.76463185691964486"/>
  </r>
  <r>
    <n v="5445"/>
    <n v="0"/>
    <x v="3"/>
    <x v="3"/>
    <x v="6"/>
    <s v="62-304.520 (3), F.A.C."/>
    <x v="6"/>
    <x v="6"/>
    <x v="6"/>
    <n v="1410"/>
    <s v="Retail Sales and Services"/>
    <n v="1410"/>
    <s v="FDOT District 5                                      City of Titusville    Brevard County"/>
    <n v="62"/>
    <n v="0.23863282996791865"/>
    <n v="2.7084255729758842"/>
    <n v="0.35874295511201509"/>
    <m/>
    <m/>
    <m/>
    <n v="2.7084255729758842"/>
    <n v="2.7084255729758842"/>
    <n v="961.96676757876753"/>
    <n v="1"/>
    <n v="1"/>
    <n v="0.35874295511201509"/>
    <n v="0.35874295511201509"/>
  </r>
  <r>
    <n v="5756"/>
    <n v="0"/>
    <x v="3"/>
    <x v="3"/>
    <x v="6"/>
    <s v="62-304.520 (4), F.A.C."/>
    <x v="6"/>
    <x v="6"/>
    <x v="6"/>
    <n v="1410"/>
    <s v="Retail Sales and Services"/>
    <n v="1410"/>
    <s v="FDOT District 5                                      City of Titusville    Brevard County"/>
    <n v="134"/>
    <n v="0.35848125690193716"/>
    <n v="3.5766410738254919"/>
    <n v="0.48723288242115453"/>
    <m/>
    <m/>
    <m/>
    <n v="3.5766410738254919"/>
    <n v="3.5766410738254919"/>
    <n v="1417.079055916128"/>
    <n v="1"/>
    <n v="1"/>
    <n v="0.48723288242115453"/>
    <n v="0.48723288242115453"/>
  </r>
  <r>
    <n v="6428"/>
    <n v="0"/>
    <x v="3"/>
    <x v="4"/>
    <x v="8"/>
    <s v="62-304.520 (6), F.A.C."/>
    <x v="5"/>
    <x v="4"/>
    <x v="6"/>
    <n v="1410"/>
    <s v="Retail Sales and Services"/>
    <n v="1410"/>
    <s v="FDOT District 5                                 City of Rockledge         Brevard County"/>
    <n v="34"/>
    <n v="8.2089916358215179E-2"/>
    <n v="0.79887661995790504"/>
    <n v="0.10561739553131277"/>
    <m/>
    <m/>
    <m/>
    <n v="0.79887661995790504"/>
    <n v="0.79887661995790504"/>
    <n v="324.18488460680436"/>
    <n v="1"/>
    <n v="1"/>
    <n v="0.10561739553131277"/>
    <n v="0.10561739553131277"/>
  </r>
  <r>
    <n v="6429"/>
    <n v="0"/>
    <x v="3"/>
    <x v="4"/>
    <x v="8"/>
    <s v="62-304.520 (6), F.A.C."/>
    <x v="5"/>
    <x v="4"/>
    <x v="6"/>
    <n v="1410"/>
    <s v="Retail Sales and Services"/>
    <n v="1410"/>
    <s v="FDOT District 5                               Town of Palm Shores           Brevard County"/>
    <n v="15"/>
    <n v="1.9781089234452522E-2"/>
    <n v="0.1917658753765504"/>
    <n v="2.5602719180067554E-2"/>
    <m/>
    <m/>
    <m/>
    <n v="0.1917658753765504"/>
    <n v="0.1917658753765504"/>
    <n v="76.639317836413582"/>
    <n v="1"/>
    <n v="1"/>
    <n v="2.5602719180067554E-2"/>
    <n v="2.5602719180067554E-2"/>
  </r>
  <r>
    <n v="6430"/>
    <n v="0"/>
    <x v="3"/>
    <x v="4"/>
    <x v="8"/>
    <s v="62-304.520 (6), F.A.C."/>
    <x v="5"/>
    <x v="4"/>
    <x v="6"/>
    <n v="1410"/>
    <s v="Retail Sales and Services"/>
    <n v="1410"/>
    <s v="FDOT District 5                         City of Melbourne                 Brevard County"/>
    <n v="139"/>
    <n v="2.7051685270873334"/>
    <n v="23.600061351365582"/>
    <n v="3.2048044779776852"/>
    <m/>
    <m/>
    <m/>
    <n v="23.600061351365582"/>
    <n v="23.600061351365582"/>
    <n v="10127.600069647246"/>
    <n v="1"/>
    <n v="1"/>
    <n v="3.2048044779776852"/>
    <n v="3.2048044779776852"/>
  </r>
  <r>
    <n v="6662"/>
    <n v="0"/>
    <x v="3"/>
    <x v="4"/>
    <x v="9"/>
    <s v="62-304.520 (15), F.A.C."/>
    <x v="7"/>
    <x v="5"/>
    <x v="6"/>
    <n v="1410"/>
    <s v="Retail Sales and Services"/>
    <n v="1410"/>
    <s v="FDOT District 5                         City of Melbourne                 Brevard County"/>
    <n v="89"/>
    <n v="1.8473148315931995"/>
    <n v="19.054750932505197"/>
    <n v="2.5383434758813141"/>
    <m/>
    <m/>
    <m/>
    <n v="19.054750932505197"/>
    <n v="19.054750932505197"/>
    <n v="7291.8996747100391"/>
    <n v="1"/>
    <n v="1"/>
    <n v="2.5383434758813141"/>
    <n v="2.5383434758813141"/>
  </r>
  <r>
    <n v="6431"/>
    <n v="0"/>
    <x v="3"/>
    <x v="4"/>
    <x v="8"/>
    <s v="62-304.520 (6), F.A.C."/>
    <x v="5"/>
    <x v="4"/>
    <x v="6"/>
    <n v="1410"/>
    <s v="Retail Sales and Services"/>
    <n v="1410"/>
    <s v="FDOT District 5                      City of Indian Harbour Beach                    Brevard County"/>
    <n v="1"/>
    <n v="2.061224351516712E-2"/>
    <n v="0.18571098019560589"/>
    <n v="2.4538423981452489E-2"/>
    <m/>
    <m/>
    <m/>
    <n v="0.18571098019560589"/>
    <n v="0.18571098019560589"/>
    <n v="80.9309945098789"/>
    <n v="1"/>
    <n v="1"/>
    <n v="2.4538423981452489E-2"/>
    <n v="2.4538423981452489E-2"/>
  </r>
  <r>
    <n v="6432"/>
    <n v="0"/>
    <x v="3"/>
    <x v="4"/>
    <x v="8"/>
    <s v="62-304.520 (6), F.A.C."/>
    <x v="5"/>
    <x v="4"/>
    <x v="6"/>
    <n v="1410"/>
    <s v="Retail Sales and Services"/>
    <n v="1410"/>
    <s v="FDOT District 5                      City of Indian Harbour Beach   City of Melbourne                 Brevard County"/>
    <n v="1"/>
    <n v="2.1871539830368189E-4"/>
    <n v="1.9705691412466248E-3"/>
    <n v="2.6037588634632888E-4"/>
    <m/>
    <m/>
    <m/>
    <n v="1.9705691412466248E-3"/>
    <n v="1.9705691412466248E-3"/>
    <n v="0.85875439450909119"/>
    <n v="1"/>
    <n v="1"/>
    <n v="2.6037588634632888E-4"/>
    <n v="2.6037588634632888E-4"/>
  </r>
  <r>
    <n v="6433"/>
    <n v="0"/>
    <x v="3"/>
    <x v="4"/>
    <x v="8"/>
    <s v="62-304.520 (6), F.A.C."/>
    <x v="5"/>
    <x v="4"/>
    <x v="6"/>
    <n v="1410"/>
    <s v="Retail Sales and Services"/>
    <n v="1410"/>
    <s v="FDOT District 5                     Town of Indialantic                     Brevard County"/>
    <n v="1"/>
    <n v="5.6019831447819543E-5"/>
    <n v="5.3966559695228236E-4"/>
    <n v="7.1398300146118419E-5"/>
    <m/>
    <m/>
    <m/>
    <n v="5.3966559695228236E-4"/>
    <n v="5.3966559695228236E-4"/>
    <n v="0.22050734662703747"/>
    <n v="1"/>
    <n v="1"/>
    <n v="7.1398300146118419E-5"/>
    <n v="7.1398300146118419E-5"/>
  </r>
  <r>
    <n v="6032"/>
    <n v="0"/>
    <x v="3"/>
    <x v="4"/>
    <x v="7"/>
    <s v="62-304.520 (5), F.A.C."/>
    <x v="5"/>
    <x v="7"/>
    <x v="6"/>
    <n v="1410"/>
    <s v="Retail Sales and Services"/>
    <n v="1410"/>
    <s v="FDOT District 5              City of Cocoa                            Brevard County"/>
    <n v="77"/>
    <n v="2.0873113110914603"/>
    <n v="23.353086522535857"/>
    <n v="3.0885845815937611"/>
    <m/>
    <m/>
    <m/>
    <n v="23.353086522535857"/>
    <n v="23.353086522535857"/>
    <n v="8123.7156755447841"/>
    <n v="1"/>
    <n v="1"/>
    <n v="3.0885845815937611"/>
    <n v="3.0885845815937611"/>
  </r>
  <r>
    <n v="6434"/>
    <n v="0"/>
    <x v="3"/>
    <x v="4"/>
    <x v="8"/>
    <s v="62-304.520 (6), F.A.C."/>
    <x v="5"/>
    <x v="4"/>
    <x v="6"/>
    <n v="1410"/>
    <s v="Retail Sales and Services"/>
    <n v="1410"/>
    <s v="FDOT District 5              City of Cocoa                            Brevard County"/>
    <n v="3"/>
    <n v="0.11291706254129877"/>
    <n v="1.2665794223389693"/>
    <n v="0.16693306309259529"/>
    <m/>
    <m/>
    <m/>
    <n v="1.2665794223389693"/>
    <n v="1.2665794223389693"/>
    <n v="437.52294820692543"/>
    <n v="1"/>
    <n v="1"/>
    <n v="0.16693306309259529"/>
    <n v="0.16693306309259529"/>
  </r>
  <r>
    <n v="6520"/>
    <n v="0"/>
    <x v="3"/>
    <x v="4"/>
    <x v="8"/>
    <s v="62-304.520 (6), F.A.C."/>
    <x v="5"/>
    <x v="4"/>
    <x v="33"/>
    <n v="1410"/>
    <s v="Retail Sales and Services"/>
    <n v="1410"/>
    <s v="Town of Indialantic                     Brevard County"/>
    <n v="90"/>
    <n v="8.6019628227635803"/>
    <n v="93.645121969484379"/>
    <n v="12.791431308033022"/>
    <m/>
    <m/>
    <m/>
    <n v="93.645121969484379"/>
    <n v="93.645121969484379"/>
    <n v="33739.780840918429"/>
    <n v="1"/>
    <n v="1"/>
    <n v="12.791431308033022"/>
    <n v="12.791431308033022"/>
  </r>
  <r>
    <n v="6537"/>
    <n v="0"/>
    <x v="3"/>
    <x v="4"/>
    <x v="8"/>
    <s v="62-304.520 (6), F.A.C."/>
    <x v="5"/>
    <x v="4"/>
    <x v="42"/>
    <n v="1410"/>
    <s v="Retail Sales and Services"/>
    <n v="1410"/>
    <s v="Town of Palm Shores           Brevard County"/>
    <n v="101"/>
    <n v="20.258216780546636"/>
    <n v="203.31647540867476"/>
    <n v="27.095730725288384"/>
    <m/>
    <m/>
    <m/>
    <n v="203.31647540867476"/>
    <n v="203.31647540867476"/>
    <n v="76543.930352378447"/>
    <n v="1"/>
    <n v="1"/>
    <n v="27.095730725288384"/>
    <n v="27.095730725288384"/>
  </r>
  <r>
    <n v="5258"/>
    <n v="0"/>
    <x v="3"/>
    <x v="3"/>
    <x v="6"/>
    <s v="62-304.520 (3), F.A.C."/>
    <x v="6"/>
    <x v="6"/>
    <x v="1"/>
    <n v="1420"/>
    <s v="Wholesale Sales and Services &lt;Excluding warehouses associated with industrial use&gt;"/>
    <n v="1420"/>
    <s v="Brevard County"/>
    <n v="239"/>
    <n v="71.845882016127391"/>
    <n v="663.83494471396602"/>
    <n v="89.362185340817931"/>
    <m/>
    <m/>
    <m/>
    <n v="663.83494471396602"/>
    <n v="663.83494471396602"/>
    <n v="275920.34530068788"/>
    <n v="1"/>
    <n v="1"/>
    <n v="89.362185340817931"/>
    <n v="89.362185340817931"/>
  </r>
  <r>
    <n v="5868"/>
    <n v="0"/>
    <x v="3"/>
    <x v="4"/>
    <x v="7"/>
    <s v="62-304.520 (5), F.A.C."/>
    <x v="5"/>
    <x v="7"/>
    <x v="1"/>
    <n v="1420"/>
    <s v="Wholesale Sales and Services &lt;Excluding warehouses associated with industrial use&gt;"/>
    <n v="1420"/>
    <s v="Brevard County"/>
    <n v="594"/>
    <n v="141.52954840785858"/>
    <n v="1372.3797733990382"/>
    <n v="186.08643415321026"/>
    <m/>
    <m/>
    <m/>
    <n v="1372.3797733990382"/>
    <n v="1372.3797733990382"/>
    <n v="551522.26224334014"/>
    <n v="1"/>
    <n v="1"/>
    <n v="186.08643415321026"/>
    <n v="186.08643415321026"/>
  </r>
  <r>
    <n v="6174"/>
    <n v="0"/>
    <x v="3"/>
    <x v="4"/>
    <x v="8"/>
    <s v="62-304.520 (6), F.A.C."/>
    <x v="5"/>
    <x v="4"/>
    <x v="1"/>
    <n v="1420"/>
    <s v="Wholesale Sales and Services &lt;Excluding warehouses associated with industrial use&gt;"/>
    <n v="1420"/>
    <s v="Brevard County"/>
    <n v="829"/>
    <n v="222.98793554974512"/>
    <n v="1955.3082358527938"/>
    <n v="263.01904089607501"/>
    <m/>
    <m/>
    <m/>
    <n v="1955.3082358527938"/>
    <n v="1955.3082358527938"/>
    <n v="861102.42770913837"/>
    <n v="1"/>
    <n v="1"/>
    <n v="263.01904089607501"/>
    <n v="263.01904089607501"/>
  </r>
  <r>
    <n v="6581"/>
    <n v="0"/>
    <x v="3"/>
    <x v="4"/>
    <x v="9"/>
    <s v="62-304.520 (15), F.A.C."/>
    <x v="7"/>
    <x v="5"/>
    <x v="1"/>
    <n v="1420"/>
    <s v="Wholesale Sales and Services &lt;Excluding warehouses associated with industrial use&gt;"/>
    <n v="1420"/>
    <s v="Brevard County"/>
    <n v="191"/>
    <n v="41.124545203217323"/>
    <n v="410.30216744075682"/>
    <n v="55.452376929480181"/>
    <m/>
    <m/>
    <m/>
    <n v="410.30216744075682"/>
    <n v="410.30216744075682"/>
    <n v="154221.11745866959"/>
    <n v="1"/>
    <n v="1"/>
    <n v="55.452376929480181"/>
    <n v="55.452376929480181"/>
  </r>
  <r>
    <n v="5953"/>
    <n v="0"/>
    <x v="3"/>
    <x v="4"/>
    <x v="7"/>
    <s v="62-304.520 (5), F.A.C."/>
    <x v="5"/>
    <x v="7"/>
    <x v="37"/>
    <n v="1420"/>
    <s v="Wholesale Sales and Services &lt;Excluding warehouses associated with industrial use&gt;"/>
    <n v="1420"/>
    <s v="City of Cocoa                            Brevard County"/>
    <n v="452"/>
    <n v="89.4374907884647"/>
    <n v="915.70149865626979"/>
    <n v="123.0154778468229"/>
    <m/>
    <m/>
    <m/>
    <n v="915.70149865626979"/>
    <n v="915.70149865626979"/>
    <n v="353282.92094925401"/>
    <n v="1"/>
    <n v="1"/>
    <n v="123.0154778468229"/>
    <n v="123.0154778468229"/>
  </r>
  <r>
    <n v="6250"/>
    <n v="0"/>
    <x v="3"/>
    <x v="4"/>
    <x v="8"/>
    <s v="62-304.520 (6), F.A.C."/>
    <x v="5"/>
    <x v="4"/>
    <x v="37"/>
    <n v="1420"/>
    <s v="Wholesale Sales and Services &lt;Excluding warehouses associated with industrial use&gt;"/>
    <n v="1420"/>
    <s v="City of Cocoa                            Brevard County"/>
    <n v="72"/>
    <n v="9.0644306810552759"/>
    <n v="103.61873387118894"/>
    <n v="13.813765157569829"/>
    <m/>
    <m/>
    <m/>
    <n v="103.61873387118894"/>
    <n v="103.61873387118894"/>
    <n v="35390.514786126609"/>
    <n v="1"/>
    <n v="1"/>
    <n v="13.813765157569829"/>
    <n v="13.813765157569829"/>
  </r>
  <r>
    <n v="6286"/>
    <n v="0"/>
    <x v="3"/>
    <x v="4"/>
    <x v="8"/>
    <s v="62-304.520 (6), F.A.C."/>
    <x v="5"/>
    <x v="4"/>
    <x v="8"/>
    <n v="1420"/>
    <s v="Wholesale Sales and Services &lt;Excluding warehouses associated with industrial use&gt;"/>
    <n v="1420"/>
    <s v="City of Melbourne                 Brevard County"/>
    <n v="642"/>
    <n v="140.31197968574298"/>
    <n v="1336.0674400423657"/>
    <n v="180.63425133199254"/>
    <m/>
    <m/>
    <m/>
    <n v="1336.0674400423657"/>
    <n v="1336.0674400423657"/>
    <n v="556770.96646453475"/>
    <n v="1"/>
    <n v="1"/>
    <n v="180.63425133199254"/>
    <n v="180.63425133199254"/>
  </r>
  <r>
    <n v="6613"/>
    <n v="0"/>
    <x v="3"/>
    <x v="4"/>
    <x v="9"/>
    <s v="62-304.520 (15), F.A.C."/>
    <x v="7"/>
    <x v="5"/>
    <x v="8"/>
    <n v="1420"/>
    <s v="Wholesale Sales and Services &lt;Excluding warehouses associated with industrial use&gt;"/>
    <n v="1420"/>
    <s v="City of Melbourne                 Brevard County"/>
    <n v="581"/>
    <n v="126.49952457641628"/>
    <n v="1188.0910220519736"/>
    <n v="160.10053345457871"/>
    <m/>
    <m/>
    <m/>
    <n v="1188.0910220519736"/>
    <n v="1188.0910220519736"/>
    <n v="487532.42522667185"/>
    <n v="1"/>
    <n v="1"/>
    <n v="160.10053345457871"/>
    <n v="160.10053345457871"/>
  </r>
  <r>
    <n v="6351"/>
    <n v="0"/>
    <x v="3"/>
    <x v="4"/>
    <x v="8"/>
    <s v="62-304.520 (6), F.A.C."/>
    <x v="5"/>
    <x v="4"/>
    <x v="40"/>
    <n v="1420"/>
    <s v="Wholesale Sales and Services &lt;Excluding warehouses associated with industrial use&gt;"/>
    <n v="1420"/>
    <s v="City of Rockledge         Brevard County"/>
    <n v="765"/>
    <n v="174.87638519268006"/>
    <n v="1680.7261110372638"/>
    <n v="225.95074989365639"/>
    <m/>
    <m/>
    <m/>
    <n v="1680.7261110372638"/>
    <n v="1680.7261110372638"/>
    <n v="700541.21252205723"/>
    <n v="1"/>
    <n v="1"/>
    <n v="225.95074989365639"/>
    <n v="225.95074989365639"/>
  </r>
  <r>
    <n v="5389"/>
    <n v="0"/>
    <x v="3"/>
    <x v="3"/>
    <x v="6"/>
    <s v="62-304.520 (3), F.A.C."/>
    <x v="6"/>
    <x v="6"/>
    <x v="41"/>
    <n v="1420"/>
    <s v="Wholesale Sales and Services &lt;Excluding warehouses associated with industrial use&gt;"/>
    <n v="1420"/>
    <s v="City of Titusville    Brevard County"/>
    <n v="157"/>
    <n v="22.331074490884816"/>
    <n v="244.84184203409623"/>
    <n v="33.121562294089969"/>
    <m/>
    <m/>
    <m/>
    <n v="244.84184203409623"/>
    <n v="244.84184203409623"/>
    <n v="89192.183251325871"/>
    <n v="1"/>
    <n v="1"/>
    <n v="33.121562294089969"/>
    <n v="33.121562294089969"/>
  </r>
  <r>
    <n v="5699"/>
    <n v="0"/>
    <x v="3"/>
    <x v="3"/>
    <x v="6"/>
    <s v="62-304.520 (4), F.A.C."/>
    <x v="6"/>
    <x v="6"/>
    <x v="41"/>
    <n v="1420"/>
    <s v="Wholesale Sales and Services &lt;Excluding warehouses associated with industrial use&gt;"/>
    <n v="1420"/>
    <s v="City of Titusville    Brevard County"/>
    <n v="429"/>
    <n v="88.240433251601502"/>
    <n v="916.21841892496934"/>
    <n v="123.00886510435683"/>
    <m/>
    <m/>
    <m/>
    <n v="916.21841892496934"/>
    <n v="916.21841892496934"/>
    <n v="347372.43942699989"/>
    <n v="1"/>
    <n v="1"/>
    <n v="123.00886510435683"/>
    <n v="123.00886510435683"/>
  </r>
  <r>
    <n v="5993"/>
    <n v="0"/>
    <x v="3"/>
    <x v="4"/>
    <x v="7"/>
    <s v="62-304.520 (5), F.A.C."/>
    <x v="5"/>
    <x v="7"/>
    <x v="41"/>
    <n v="1420"/>
    <s v="Wholesale Sales and Services &lt;Excluding warehouses associated with industrial use&gt;"/>
    <n v="1420"/>
    <s v="City of Titusville    Brevard County"/>
    <n v="98"/>
    <n v="45.882057556269807"/>
    <n v="527.81600467519945"/>
    <n v="69.239517841486702"/>
    <m/>
    <m/>
    <m/>
    <n v="527.81600467519945"/>
    <n v="527.81600467519945"/>
    <n v="176554.50179732766"/>
    <n v="1"/>
    <n v="1"/>
    <n v="69.239517841486702"/>
    <n v="69.239517841486702"/>
  </r>
  <r>
    <n v="5446"/>
    <n v="0"/>
    <x v="3"/>
    <x v="3"/>
    <x v="6"/>
    <s v="62-304.520 (3), F.A.C."/>
    <x v="6"/>
    <x v="6"/>
    <x v="6"/>
    <n v="1420"/>
    <s v="Wholesale Sales and Services &lt;Excluding warehouses associated with industrial use&gt;"/>
    <n v="1420"/>
    <s v="FDOT District 5                                          Brevard County"/>
    <n v="41"/>
    <n v="0.17513184775682414"/>
    <n v="1.6090859793928178"/>
    <n v="0.21344127541956356"/>
    <m/>
    <m/>
    <m/>
    <n v="1.6090859793928178"/>
    <n v="1.6090859793928178"/>
    <n v="680.41395550419736"/>
    <n v="1"/>
    <n v="1"/>
    <n v="0.21344127541956356"/>
    <n v="0.21344127541956356"/>
  </r>
  <r>
    <n v="6033"/>
    <n v="0"/>
    <x v="3"/>
    <x v="4"/>
    <x v="7"/>
    <s v="62-304.520 (5), F.A.C."/>
    <x v="5"/>
    <x v="7"/>
    <x v="6"/>
    <n v="1420"/>
    <s v="Wholesale Sales and Services &lt;Excluding warehouses associated with industrial use&gt;"/>
    <n v="1420"/>
    <s v="FDOT District 5                                          Brevard County"/>
    <n v="50"/>
    <n v="1.0916655885729494"/>
    <n v="10.296026440120961"/>
    <n v="1.375623594392692"/>
    <m/>
    <m/>
    <m/>
    <n v="10.296026440120961"/>
    <n v="10.296026440120961"/>
    <n v="4326.9556935083456"/>
    <n v="1"/>
    <n v="1"/>
    <n v="1.375623594392692"/>
    <n v="1.375623594392692"/>
  </r>
  <r>
    <n v="6435"/>
    <n v="0"/>
    <x v="3"/>
    <x v="4"/>
    <x v="8"/>
    <s v="62-304.520 (6), F.A.C."/>
    <x v="5"/>
    <x v="4"/>
    <x v="6"/>
    <n v="1420"/>
    <s v="Wholesale Sales and Services &lt;Excluding warehouses associated with industrial use&gt;"/>
    <n v="1420"/>
    <s v="FDOT District 5                                          Brevard County"/>
    <n v="12"/>
    <n v="2.7858406342909432E-2"/>
    <n v="0.2567406836907884"/>
    <n v="3.4380633973701807E-2"/>
    <m/>
    <m/>
    <m/>
    <n v="0.2567406836907884"/>
    <n v="0.2567406836907884"/>
    <n v="108.40551110655723"/>
    <n v="1"/>
    <n v="1"/>
    <n v="3.4380633973701807E-2"/>
    <n v="3.4380633973701807E-2"/>
  </r>
  <r>
    <n v="5447"/>
    <n v="0"/>
    <x v="3"/>
    <x v="3"/>
    <x v="6"/>
    <s v="62-304.520 (3), F.A.C."/>
    <x v="6"/>
    <x v="6"/>
    <x v="6"/>
    <n v="1420"/>
    <s v="Wholesale Sales and Services &lt;Excluding warehouses associated with industrial use&gt;"/>
    <n v="1420"/>
    <s v="FDOT District 5                                      City of Titusville    Brevard County"/>
    <n v="9"/>
    <n v="7.0660906788721681E-2"/>
    <n v="0.87042069880510242"/>
    <n v="0.11500077132685639"/>
    <m/>
    <m/>
    <m/>
    <n v="0.87042069880510242"/>
    <n v="0.87042069880510242"/>
    <n v="285.18559542912169"/>
    <n v="1"/>
    <n v="1"/>
    <n v="0.11500077132685639"/>
    <n v="0.11500077132685639"/>
  </r>
  <r>
    <n v="5757"/>
    <n v="0"/>
    <x v="3"/>
    <x v="3"/>
    <x v="6"/>
    <s v="62-304.520 (4), F.A.C."/>
    <x v="6"/>
    <x v="6"/>
    <x v="6"/>
    <n v="1420"/>
    <s v="Wholesale Sales and Services &lt;Excluding warehouses associated with industrial use&gt;"/>
    <n v="1420"/>
    <s v="FDOT District 5                                      City of Titusville    Brevard County"/>
    <n v="32"/>
    <n v="0.27480790940020139"/>
    <n v="2.7013061624100838"/>
    <n v="0.3587943230172525"/>
    <m/>
    <m/>
    <m/>
    <n v="2.7013061624100838"/>
    <n v="2.7013061624100838"/>
    <n v="1104.4685438252807"/>
    <n v="1"/>
    <n v="1"/>
    <n v="0.3587943230172525"/>
    <n v="0.3587943230172525"/>
  </r>
  <r>
    <n v="6436"/>
    <n v="0"/>
    <x v="3"/>
    <x v="4"/>
    <x v="8"/>
    <s v="62-304.520 (6), F.A.C."/>
    <x v="5"/>
    <x v="4"/>
    <x v="6"/>
    <n v="1420"/>
    <s v="Wholesale Sales and Services &lt;Excluding warehouses associated with industrial use&gt;"/>
    <n v="1420"/>
    <s v="FDOT District 5                                 City of Rockledge         Brevard County"/>
    <n v="14"/>
    <n v="3.4046109349791284E-2"/>
    <n v="0.32082989963185721"/>
    <n v="4.2350284144124964E-2"/>
    <m/>
    <m/>
    <m/>
    <n v="0.32082989963185721"/>
    <n v="0.32082989963185721"/>
    <n v="133.8162386486575"/>
    <n v="1"/>
    <n v="1"/>
    <n v="4.2350284144124964E-2"/>
    <n v="4.2350284144124964E-2"/>
  </r>
  <r>
    <n v="6437"/>
    <n v="0"/>
    <x v="3"/>
    <x v="4"/>
    <x v="8"/>
    <s v="62-304.520 (6), F.A.C."/>
    <x v="5"/>
    <x v="4"/>
    <x v="6"/>
    <n v="1420"/>
    <s v="Wholesale Sales and Services &lt;Excluding warehouses associated with industrial use&gt;"/>
    <n v="1420"/>
    <s v="FDOT District 5                               Town of Palm Shores           Brevard County"/>
    <n v="9"/>
    <n v="2.1829384156864962E-2"/>
    <n v="0.10876814280471679"/>
    <n v="1.4376645937069943E-2"/>
    <m/>
    <m/>
    <m/>
    <n v="0.10876814280471679"/>
    <n v="0.10876814280471679"/>
    <n v="60.005362362518696"/>
    <n v="1"/>
    <n v="1"/>
    <n v="1.4376645937069943E-2"/>
    <n v="1.4376645937069943E-2"/>
  </r>
  <r>
    <n v="6438"/>
    <n v="0"/>
    <x v="3"/>
    <x v="4"/>
    <x v="8"/>
    <s v="62-304.520 (6), F.A.C."/>
    <x v="5"/>
    <x v="4"/>
    <x v="6"/>
    <n v="1420"/>
    <s v="Wholesale Sales and Services &lt;Excluding warehouses associated with industrial use&gt;"/>
    <n v="1420"/>
    <s v="FDOT District 5                         City of Melbourne                 Brevard County"/>
    <n v="61"/>
    <n v="0.53552635795927073"/>
    <n v="5.30271456611902"/>
    <n v="0.70260280836041478"/>
    <m/>
    <m/>
    <m/>
    <n v="5.30271456611902"/>
    <n v="5.30271456611902"/>
    <n v="2114.3659969085711"/>
    <n v="1"/>
    <n v="1"/>
    <n v="0.70260280836041478"/>
    <n v="0.70260280836041478"/>
  </r>
  <r>
    <n v="6663"/>
    <n v="0"/>
    <x v="3"/>
    <x v="4"/>
    <x v="9"/>
    <s v="62-304.520 (15), F.A.C."/>
    <x v="7"/>
    <x v="5"/>
    <x v="6"/>
    <n v="1420"/>
    <s v="Wholesale Sales and Services &lt;Excluding warehouses associated with industrial use&gt;"/>
    <n v="1420"/>
    <s v="FDOT District 5                         City of Melbourne                 Brevard County"/>
    <n v="13"/>
    <n v="4.7937062144715839E-2"/>
    <n v="0.51244291535524245"/>
    <n v="6.8197214211564328E-2"/>
    <m/>
    <m/>
    <m/>
    <n v="0.51244291535524245"/>
    <n v="0.51244291535524245"/>
    <n v="190.72536360221133"/>
    <n v="1"/>
    <n v="1"/>
    <n v="6.8197214211564328E-2"/>
    <n v="6.8197214211564328E-2"/>
  </r>
  <r>
    <n v="6034"/>
    <n v="0"/>
    <x v="3"/>
    <x v="4"/>
    <x v="7"/>
    <s v="62-304.520 (5), F.A.C."/>
    <x v="5"/>
    <x v="7"/>
    <x v="6"/>
    <n v="1420"/>
    <s v="Wholesale Sales and Services &lt;Excluding warehouses associated with industrial use&gt;"/>
    <n v="1420"/>
    <s v="FDOT District 5              City of Cocoa                            Brevard County"/>
    <n v="15"/>
    <n v="0.25900349219561825"/>
    <n v="2.8570462109852572"/>
    <n v="0.37654213588676738"/>
    <m/>
    <m/>
    <m/>
    <n v="2.8570462109852572"/>
    <n v="2.8570462109852572"/>
    <n v="1004.5566158462809"/>
    <n v="1"/>
    <n v="1"/>
    <n v="0.37654213588676738"/>
    <n v="0.37654213588676738"/>
  </r>
  <r>
    <n v="6439"/>
    <n v="0"/>
    <x v="3"/>
    <x v="4"/>
    <x v="8"/>
    <s v="62-304.520 (6), F.A.C."/>
    <x v="5"/>
    <x v="4"/>
    <x v="6"/>
    <n v="1420"/>
    <s v="Wholesale Sales and Services &lt;Excluding warehouses associated with industrial use&gt;"/>
    <n v="1420"/>
    <s v="FDOT District 5              City of Cocoa                            Brevard County"/>
    <n v="4"/>
    <n v="0.18010489528258553"/>
    <n v="1.9861971044014468"/>
    <n v="0.26156946980359608"/>
    <m/>
    <m/>
    <m/>
    <n v="1.9861971044014468"/>
    <n v="1.9861971044014468"/>
    <n v="701.15129917025695"/>
    <n v="1"/>
    <n v="1"/>
    <n v="0.26156946980359608"/>
    <n v="0.26156946980359608"/>
  </r>
  <r>
    <n v="6538"/>
    <n v="0"/>
    <x v="3"/>
    <x v="4"/>
    <x v="8"/>
    <s v="62-304.520 (6), F.A.C."/>
    <x v="5"/>
    <x v="4"/>
    <x v="42"/>
    <n v="1420"/>
    <s v="Wholesale Sales and Services &lt;Excluding warehouses associated with industrial use&gt;"/>
    <n v="1420"/>
    <s v="Town of Palm Shores           Brevard County"/>
    <n v="47"/>
    <n v="11.252597187241246"/>
    <n v="92.969822527738287"/>
    <n v="12.499007393789693"/>
    <m/>
    <m/>
    <m/>
    <n v="92.969822527738287"/>
    <n v="92.969822527738287"/>
    <n v="42314.696001322714"/>
    <n v="1"/>
    <n v="1"/>
    <n v="12.499007393789693"/>
    <n v="12.499007393789693"/>
  </r>
  <r>
    <n v="5591"/>
    <n v="0"/>
    <x v="3"/>
    <x v="3"/>
    <x v="6"/>
    <s v="62-304.520 (3), F.A.C."/>
    <x v="6"/>
    <x v="6"/>
    <x v="43"/>
    <n v="1420"/>
    <s v="Wholesale Sales and Services &lt;Excluding warehouses associated with industrial use&gt;"/>
    <n v="1420"/>
    <s v="Volusia County"/>
    <n v="126"/>
    <n v="47.991591327100807"/>
    <n v="347.62921784819991"/>
    <n v="46.611217108711806"/>
    <m/>
    <m/>
    <m/>
    <n v="347.62921784819991"/>
    <n v="347.62921784819991"/>
    <n v="159585.72722057597"/>
    <n v="1"/>
    <n v="1"/>
    <n v="46.611217108711806"/>
    <n v="46.611217108711806"/>
  </r>
  <r>
    <n v="5259"/>
    <n v="0"/>
    <x v="3"/>
    <x v="3"/>
    <x v="6"/>
    <s v="62-304.520 (3), F.A.C."/>
    <x v="6"/>
    <x v="6"/>
    <x v="1"/>
    <n v="1430"/>
    <s v="Professional Services"/>
    <n v="1430"/>
    <s v="Brevard County"/>
    <n v="16"/>
    <n v="4.7956928181648477"/>
    <n v="49.663796920662087"/>
    <n v="6.5649264714875288"/>
    <m/>
    <m/>
    <m/>
    <n v="49.663796920662087"/>
    <n v="49.663796920662087"/>
    <n v="17667.789419678396"/>
    <n v="1"/>
    <n v="1"/>
    <n v="6.5649264714875288"/>
    <n v="6.5649264714875288"/>
  </r>
  <r>
    <n v="5652"/>
    <n v="0"/>
    <x v="3"/>
    <x v="3"/>
    <x v="6"/>
    <s v="62-304.520 (4), F.A.C."/>
    <x v="6"/>
    <x v="6"/>
    <x v="1"/>
    <n v="1430"/>
    <s v="Professional Services"/>
    <n v="1430"/>
    <s v="Brevard County"/>
    <n v="9"/>
    <n v="2.669381830144003E-2"/>
    <n v="0.24698334409750197"/>
    <n v="3.2497506017542692E-2"/>
    <m/>
    <m/>
    <m/>
    <n v="0.24698334409750197"/>
    <n v="0.24698334409750197"/>
    <n v="104.58905109007846"/>
    <n v="1"/>
    <n v="1"/>
    <n v="3.2497506017542692E-2"/>
    <n v="3.2497506017542692E-2"/>
  </r>
  <r>
    <n v="5869"/>
    <n v="0"/>
    <x v="3"/>
    <x v="4"/>
    <x v="7"/>
    <s v="62-304.520 (5), F.A.C."/>
    <x v="5"/>
    <x v="7"/>
    <x v="1"/>
    <n v="1430"/>
    <s v="Professional Services"/>
    <n v="1430"/>
    <s v="Brevard County"/>
    <n v="466"/>
    <n v="83.47204650703523"/>
    <n v="813.24538561158454"/>
    <n v="111.29371661004483"/>
    <m/>
    <m/>
    <m/>
    <n v="813.24538561158454"/>
    <n v="813.24538561158454"/>
    <n v="319762.05258223898"/>
    <n v="1"/>
    <n v="1"/>
    <n v="111.29371661004483"/>
    <n v="111.29371661004483"/>
  </r>
  <r>
    <n v="6175"/>
    <n v="0"/>
    <x v="3"/>
    <x v="4"/>
    <x v="8"/>
    <s v="62-304.520 (6), F.A.C."/>
    <x v="5"/>
    <x v="4"/>
    <x v="1"/>
    <n v="1430"/>
    <s v="Professional Services"/>
    <n v="1430"/>
    <s v="Brevard County"/>
    <n v="578"/>
    <n v="112.55816281718644"/>
    <n v="982.26455628725637"/>
    <n v="132.80391570676341"/>
    <m/>
    <m/>
    <m/>
    <n v="982.26455628725637"/>
    <n v="982.26455628725637"/>
    <n v="437030.2425420935"/>
    <n v="1"/>
    <n v="1"/>
    <n v="132.80391570676341"/>
    <n v="132.80391570676341"/>
  </r>
  <r>
    <n v="6582"/>
    <n v="0"/>
    <x v="3"/>
    <x v="4"/>
    <x v="9"/>
    <s v="62-304.520 (15), F.A.C."/>
    <x v="7"/>
    <x v="5"/>
    <x v="1"/>
    <n v="1430"/>
    <s v="Professional Services"/>
    <n v="1430"/>
    <s v="Brevard County"/>
    <n v="36"/>
    <n v="4.7508673769681353"/>
    <n v="52.846474008319383"/>
    <n v="7.0808334699825828"/>
    <m/>
    <m/>
    <m/>
    <n v="52.846474008319383"/>
    <n v="52.846474008319383"/>
    <n v="17850.829314109524"/>
    <n v="1"/>
    <n v="1"/>
    <n v="7.0808334699825828"/>
    <n v="7.0808334699825828"/>
  </r>
  <r>
    <n v="5954"/>
    <n v="0"/>
    <x v="3"/>
    <x v="4"/>
    <x v="7"/>
    <s v="62-304.520 (5), F.A.C."/>
    <x v="5"/>
    <x v="7"/>
    <x v="37"/>
    <n v="1430"/>
    <s v="Professional Services"/>
    <n v="1430"/>
    <s v="City of Cocoa                            Brevard County"/>
    <n v="200"/>
    <n v="32.022190872184439"/>
    <n v="332.41299292363493"/>
    <n v="44.864386830881074"/>
    <m/>
    <m/>
    <m/>
    <n v="332.41299292363493"/>
    <n v="332.41299292363493"/>
    <n v="126863.41403287301"/>
    <n v="1"/>
    <n v="1"/>
    <n v="44.864386830881074"/>
    <n v="44.864386830881074"/>
  </r>
  <r>
    <n v="6251"/>
    <n v="0"/>
    <x v="3"/>
    <x v="4"/>
    <x v="8"/>
    <s v="62-304.520 (6), F.A.C."/>
    <x v="5"/>
    <x v="4"/>
    <x v="37"/>
    <n v="1430"/>
    <s v="Professional Services"/>
    <n v="1430"/>
    <s v="City of Cocoa                            Brevard County"/>
    <n v="96"/>
    <n v="7.0984839646662392"/>
    <n v="80.107971150162172"/>
    <n v="10.803709630759034"/>
    <m/>
    <m/>
    <m/>
    <n v="80.107971150162172"/>
    <n v="80.107971150162172"/>
    <n v="27542.761444668376"/>
    <n v="1"/>
    <n v="1"/>
    <n v="10.803709630759034"/>
    <n v="10.803709630759034"/>
  </r>
  <r>
    <n v="6135"/>
    <n v="0"/>
    <x v="3"/>
    <x v="4"/>
    <x v="8"/>
    <s v="62-304.520 (6), F.A.C."/>
    <x v="5"/>
    <x v="4"/>
    <x v="44"/>
    <n v="1430"/>
    <s v="Professional Services"/>
    <n v="1430"/>
    <s v="City of Cocoa                   City of Rockledge         Brevard County"/>
    <n v="4"/>
    <n v="2.9602983527751717E-2"/>
    <n v="0.25672971290017937"/>
    <n v="3.4517877166540006E-2"/>
    <m/>
    <m/>
    <m/>
    <n v="0.25672971290017937"/>
    <n v="0.25672971290017937"/>
    <n v="113.81506329399249"/>
    <n v="1"/>
    <n v="1"/>
    <n v="3.4517877166540006E-2"/>
    <n v="3.4517877166540006E-2"/>
  </r>
  <r>
    <n v="6287"/>
    <n v="0"/>
    <x v="3"/>
    <x v="4"/>
    <x v="8"/>
    <s v="62-304.520 (6), F.A.C."/>
    <x v="5"/>
    <x v="4"/>
    <x v="8"/>
    <n v="1430"/>
    <s v="Professional Services"/>
    <n v="1430"/>
    <s v="City of Melbourne                 Brevard County"/>
    <n v="866"/>
    <n v="132.76176945041502"/>
    <n v="1344.8897895068324"/>
    <n v="182.59266061466172"/>
    <m/>
    <m/>
    <m/>
    <n v="1344.8897895068324"/>
    <n v="1344.8897895068324"/>
    <n v="523728.78132303414"/>
    <n v="1"/>
    <n v="1"/>
    <n v="182.59266061466172"/>
    <n v="182.59266061466172"/>
  </r>
  <r>
    <n v="6614"/>
    <n v="0"/>
    <x v="3"/>
    <x v="4"/>
    <x v="9"/>
    <s v="62-304.520 (15), F.A.C."/>
    <x v="7"/>
    <x v="5"/>
    <x v="8"/>
    <n v="1430"/>
    <s v="Professional Services"/>
    <n v="1430"/>
    <s v="City of Melbourne                 Brevard County"/>
    <n v="584"/>
    <n v="89.300460764301164"/>
    <n v="892.87454527366583"/>
    <n v="121.81737341809534"/>
    <m/>
    <m/>
    <m/>
    <n v="892.87454527366583"/>
    <n v="892.87454527366583"/>
    <n v="349665.42073587421"/>
    <n v="1"/>
    <n v="1"/>
    <n v="121.81737341809534"/>
    <n v="121.81737341809534"/>
  </r>
  <r>
    <n v="6352"/>
    <n v="0"/>
    <x v="3"/>
    <x v="4"/>
    <x v="8"/>
    <s v="62-304.520 (6), F.A.C."/>
    <x v="5"/>
    <x v="4"/>
    <x v="40"/>
    <n v="1430"/>
    <s v="Professional Services"/>
    <n v="1430"/>
    <s v="City of Rockledge         Brevard County"/>
    <n v="443"/>
    <n v="75.973919367051948"/>
    <n v="752.85696843127278"/>
    <n v="101.87028668776391"/>
    <m/>
    <m/>
    <m/>
    <n v="752.85696843127278"/>
    <n v="752.85696843127278"/>
    <n v="302974.18457299087"/>
    <n v="1"/>
    <n v="1"/>
    <n v="101.87028668776391"/>
    <n v="101.87028668776391"/>
  </r>
  <r>
    <n v="5390"/>
    <n v="0"/>
    <x v="3"/>
    <x v="3"/>
    <x v="6"/>
    <s v="62-304.520 (3), F.A.C."/>
    <x v="6"/>
    <x v="6"/>
    <x v="41"/>
    <n v="1430"/>
    <s v="Professional Services"/>
    <n v="1430"/>
    <s v="City of Titusville    Brevard County"/>
    <n v="194"/>
    <n v="30.251352920134458"/>
    <n v="315.008585278081"/>
    <n v="42.211545578672762"/>
    <m/>
    <m/>
    <m/>
    <n v="315.008585278081"/>
    <n v="315.008585278081"/>
    <n v="120714.46249983984"/>
    <n v="1"/>
    <n v="1"/>
    <n v="42.211545578672762"/>
    <n v="42.211545578672762"/>
  </r>
  <r>
    <n v="5700"/>
    <n v="0"/>
    <x v="3"/>
    <x v="3"/>
    <x v="6"/>
    <s v="62-304.520 (4), F.A.C."/>
    <x v="6"/>
    <x v="6"/>
    <x v="41"/>
    <n v="1430"/>
    <s v="Professional Services"/>
    <n v="1430"/>
    <s v="City of Titusville    Brevard County"/>
    <n v="473"/>
    <n v="69.146689307698836"/>
    <n v="692.50589876166873"/>
    <n v="94.765208524894518"/>
    <m/>
    <m/>
    <m/>
    <n v="692.50589876166873"/>
    <n v="692.50589876166873"/>
    <n v="271844.61277460406"/>
    <n v="1"/>
    <n v="1"/>
    <n v="94.765208524894518"/>
    <n v="94.765208524894518"/>
  </r>
  <r>
    <n v="5994"/>
    <n v="0"/>
    <x v="3"/>
    <x v="4"/>
    <x v="7"/>
    <s v="62-304.520 (5), F.A.C."/>
    <x v="5"/>
    <x v="7"/>
    <x v="41"/>
    <n v="1430"/>
    <s v="Professional Services"/>
    <n v="1430"/>
    <s v="City of Titusville    Brevard County"/>
    <n v="74"/>
    <n v="22.445846361599905"/>
    <n v="192.77653945463376"/>
    <n v="26.121611713135788"/>
    <m/>
    <m/>
    <m/>
    <n v="192.77653945463376"/>
    <n v="192.77653945463376"/>
    <n v="86863.139623955518"/>
    <n v="1"/>
    <n v="1"/>
    <n v="26.121611713135788"/>
    <n v="26.121611713135788"/>
  </r>
  <r>
    <n v="6035"/>
    <n v="0"/>
    <x v="3"/>
    <x v="4"/>
    <x v="7"/>
    <s v="62-304.520 (5), F.A.C."/>
    <x v="5"/>
    <x v="7"/>
    <x v="6"/>
    <n v="1430"/>
    <s v="Professional Services"/>
    <n v="1430"/>
    <s v="FDOT District 5                                          Brevard County"/>
    <n v="37"/>
    <n v="0.27460302195945729"/>
    <n v="2.6237721141021586"/>
    <n v="0.36378567311197108"/>
    <m/>
    <m/>
    <m/>
    <n v="2.6237721141021586"/>
    <n v="2.6237721141021586"/>
    <n v="1065.3403446482419"/>
    <n v="1"/>
    <n v="1"/>
    <n v="0.36378567311197108"/>
    <n v="0.36378567311197108"/>
  </r>
  <r>
    <n v="6440"/>
    <n v="0"/>
    <x v="3"/>
    <x v="4"/>
    <x v="8"/>
    <s v="62-304.520 (6), F.A.C."/>
    <x v="5"/>
    <x v="4"/>
    <x v="6"/>
    <n v="1430"/>
    <s v="Professional Services"/>
    <n v="1430"/>
    <s v="FDOT District 5                                          Brevard County"/>
    <n v="26"/>
    <n v="6.9668737613553827E-2"/>
    <n v="0.6426677142274575"/>
    <n v="8.6478170993175035E-2"/>
    <m/>
    <m/>
    <m/>
    <n v="0.6426677142274575"/>
    <n v="0.6426677142274575"/>
    <n v="274.9763299839064"/>
    <n v="1"/>
    <n v="1"/>
    <n v="8.6478170993175035E-2"/>
    <n v="8.6478170993175035E-2"/>
  </r>
  <r>
    <n v="5448"/>
    <n v="0"/>
    <x v="3"/>
    <x v="3"/>
    <x v="6"/>
    <s v="62-304.520 (3), F.A.C."/>
    <x v="6"/>
    <x v="6"/>
    <x v="6"/>
    <n v="1430"/>
    <s v="Professional Services"/>
    <n v="1430"/>
    <s v="FDOT District 5                                      City of Titusville    Brevard County"/>
    <n v="40"/>
    <n v="0.11964453007554966"/>
    <n v="1.3310520747413443"/>
    <n v="0.17695759159012733"/>
    <m/>
    <m/>
    <m/>
    <n v="1.3310520747413443"/>
    <n v="1.3310520747413443"/>
    <n v="483.51655332649284"/>
    <n v="1"/>
    <n v="1"/>
    <n v="0.17695759159012733"/>
    <n v="0.17695759159012733"/>
  </r>
  <r>
    <n v="5758"/>
    <n v="0"/>
    <x v="3"/>
    <x v="3"/>
    <x v="6"/>
    <s v="62-304.520 (4), F.A.C."/>
    <x v="6"/>
    <x v="6"/>
    <x v="6"/>
    <n v="1430"/>
    <s v="Professional Services"/>
    <n v="1430"/>
    <s v="FDOT District 5                                      City of Titusville    Brevard County"/>
    <n v="64"/>
    <n v="0.21623583610793382"/>
    <n v="2.5347030853266843"/>
    <n v="0.34023981526652081"/>
    <m/>
    <m/>
    <m/>
    <n v="2.5347030853266843"/>
    <n v="2.5347030853266843"/>
    <n v="867.30618175449479"/>
    <n v="1"/>
    <n v="1"/>
    <n v="0.34023981526652081"/>
    <n v="0.34023981526652081"/>
  </r>
  <r>
    <n v="6036"/>
    <n v="0"/>
    <x v="3"/>
    <x v="4"/>
    <x v="7"/>
    <s v="62-304.520 (5), F.A.C."/>
    <x v="5"/>
    <x v="7"/>
    <x v="6"/>
    <n v="1430"/>
    <s v="Professional Services"/>
    <n v="1430"/>
    <s v="FDOT District 5                                      City of Titusville    Brevard County"/>
    <n v="9"/>
    <n v="4.1143654401112673E-2"/>
    <n v="0.37476263629572704"/>
    <n v="5.0048379264321083E-2"/>
    <m/>
    <m/>
    <m/>
    <n v="0.37476263629572704"/>
    <n v="0.37476263629572704"/>
    <n v="159.56451320671295"/>
    <n v="1"/>
    <n v="1"/>
    <n v="5.0048379264321083E-2"/>
    <n v="5.0048379264321083E-2"/>
  </r>
  <r>
    <n v="6441"/>
    <n v="0"/>
    <x v="3"/>
    <x v="4"/>
    <x v="8"/>
    <s v="62-304.520 (6), F.A.C."/>
    <x v="5"/>
    <x v="4"/>
    <x v="6"/>
    <n v="1430"/>
    <s v="Professional Services"/>
    <n v="1430"/>
    <s v="FDOT District 5                                 City of Rockledge         Brevard County"/>
    <n v="4"/>
    <n v="1.3359896075637992E-2"/>
    <n v="0.12624768274897794"/>
    <n v="1.7013126851149765E-2"/>
    <m/>
    <m/>
    <m/>
    <n v="0.12624768274897794"/>
    <n v="0.12624768274897794"/>
    <n v="53.070877369825482"/>
    <n v="1"/>
    <n v="1"/>
    <n v="1.7013126851149765E-2"/>
    <n v="1.7013126851149765E-2"/>
  </r>
  <r>
    <n v="6442"/>
    <n v="0"/>
    <x v="3"/>
    <x v="4"/>
    <x v="8"/>
    <s v="62-304.520 (6), F.A.C."/>
    <x v="5"/>
    <x v="4"/>
    <x v="6"/>
    <n v="1430"/>
    <s v="Professional Services"/>
    <n v="1430"/>
    <s v="FDOT District 5                               Town of Palm Shores           Brevard County"/>
    <n v="9"/>
    <n v="2.49279022138548E-2"/>
    <n v="0.17450107858205735"/>
    <n v="2.3369702489416722E-2"/>
    <m/>
    <m/>
    <m/>
    <n v="0.17450107858205735"/>
    <n v="0.17450107858205735"/>
    <n v="78.350577146940992"/>
    <n v="1"/>
    <n v="1"/>
    <n v="2.3369702489416722E-2"/>
    <n v="2.3369702489416722E-2"/>
  </r>
  <r>
    <n v="6443"/>
    <n v="0"/>
    <x v="3"/>
    <x v="4"/>
    <x v="8"/>
    <s v="62-304.520 (6), F.A.C."/>
    <x v="5"/>
    <x v="4"/>
    <x v="6"/>
    <n v="1430"/>
    <s v="Professional Services"/>
    <n v="1430"/>
    <s v="FDOT District 5                         City of Melbourne                 Brevard County"/>
    <n v="60"/>
    <n v="1.1922511627494399"/>
    <n v="11.5989775741124"/>
    <n v="1.5831019059741274"/>
    <m/>
    <m/>
    <m/>
    <n v="11.5989775741124"/>
    <n v="11.5989775741124"/>
    <n v="4534.7685787282035"/>
    <n v="1"/>
    <n v="1"/>
    <n v="1.5831019059741274"/>
    <n v="1.5831019059741274"/>
  </r>
  <r>
    <n v="6664"/>
    <n v="0"/>
    <x v="3"/>
    <x v="4"/>
    <x v="9"/>
    <s v="62-304.520 (15), F.A.C."/>
    <x v="7"/>
    <x v="5"/>
    <x v="6"/>
    <n v="1430"/>
    <s v="Professional Services"/>
    <n v="1430"/>
    <s v="FDOT District 5                         City of Melbourne                 Brevard County"/>
    <n v="78"/>
    <n v="1.4930572199571155"/>
    <n v="15.045576604058988"/>
    <n v="2.0776145788968621"/>
    <m/>
    <m/>
    <m/>
    <n v="15.045576604058988"/>
    <n v="15.045576604058988"/>
    <n v="5828.055942668544"/>
    <n v="1"/>
    <n v="1"/>
    <n v="2.0776145788968621"/>
    <n v="2.0776145788968621"/>
  </r>
  <r>
    <n v="6037"/>
    <n v="0"/>
    <x v="3"/>
    <x v="4"/>
    <x v="7"/>
    <s v="62-304.520 (5), F.A.C."/>
    <x v="5"/>
    <x v="7"/>
    <x v="6"/>
    <n v="1430"/>
    <s v="Professional Services"/>
    <n v="1430"/>
    <s v="FDOT District 5              City of Cocoa                            Brevard County"/>
    <n v="15"/>
    <n v="0.48967403139498106"/>
    <n v="5.5106637120077373"/>
    <n v="0.72778553373560961"/>
    <m/>
    <m/>
    <m/>
    <n v="5.5106637120077373"/>
    <n v="5.5106637120077373"/>
    <n v="1898.5514073032416"/>
    <n v="1"/>
    <n v="1"/>
    <n v="0.72778553373560961"/>
    <n v="0.72778553373560961"/>
  </r>
  <r>
    <n v="6444"/>
    <n v="0"/>
    <x v="3"/>
    <x v="4"/>
    <x v="8"/>
    <s v="62-304.520 (6), F.A.C."/>
    <x v="5"/>
    <x v="4"/>
    <x v="6"/>
    <n v="1430"/>
    <s v="Professional Services"/>
    <n v="1430"/>
    <s v="FDOT District 5              City of Cocoa                            Brevard County"/>
    <n v="5"/>
    <n v="0.22081967799081312"/>
    <n v="2.591224051748267"/>
    <n v="0.34197205214591808"/>
    <m/>
    <m/>
    <m/>
    <n v="2.591224051748267"/>
    <n v="2.591224051748267"/>
    <n v="857.50919000483043"/>
    <n v="1"/>
    <n v="1"/>
    <n v="0.34197205214591808"/>
    <n v="0.34197205214591808"/>
  </r>
  <r>
    <n v="6521"/>
    <n v="0"/>
    <x v="3"/>
    <x v="4"/>
    <x v="8"/>
    <s v="62-304.520 (6), F.A.C."/>
    <x v="5"/>
    <x v="4"/>
    <x v="33"/>
    <n v="1430"/>
    <s v="Professional Services"/>
    <n v="1430"/>
    <s v="Town of Indialantic                     Brevard County"/>
    <n v="68"/>
    <n v="6.0557313412984328"/>
    <n v="66.261196777529634"/>
    <n v="9.2248665857128245"/>
    <m/>
    <m/>
    <m/>
    <n v="66.261196777529634"/>
    <n v="66.261196777529634"/>
    <n v="23695.216821607581"/>
    <n v="1"/>
    <n v="1"/>
    <n v="9.2248665857128245"/>
    <n v="9.2248665857128245"/>
  </r>
  <r>
    <n v="6539"/>
    <n v="0"/>
    <x v="3"/>
    <x v="4"/>
    <x v="8"/>
    <s v="62-304.520 (6), F.A.C."/>
    <x v="5"/>
    <x v="4"/>
    <x v="42"/>
    <n v="1430"/>
    <s v="Professional Services"/>
    <n v="1430"/>
    <s v="Town of Palm Shores           Brevard County"/>
    <n v="75"/>
    <n v="18.782180577961746"/>
    <n v="163.54914449252578"/>
    <n v="22.132043918030526"/>
    <m/>
    <m/>
    <m/>
    <n v="163.54914449252578"/>
    <n v="163.54914449252578"/>
    <n v="72715.403487683274"/>
    <n v="1"/>
    <n v="1"/>
    <n v="22.132043918030526"/>
    <n v="22.132043918030526"/>
  </r>
  <r>
    <n v="5870"/>
    <n v="0"/>
    <x v="3"/>
    <x v="4"/>
    <x v="7"/>
    <s v="62-304.520 (5), F.A.C."/>
    <x v="5"/>
    <x v="7"/>
    <x v="1"/>
    <n v="1440"/>
    <s v="Cultural and Entertainment"/>
    <n v="1440"/>
    <s v="Brevard County"/>
    <n v="131"/>
    <n v="49.029331023975224"/>
    <n v="553.26865660312535"/>
    <n v="73.438476572652363"/>
    <m/>
    <m/>
    <m/>
    <n v="553.26865660312535"/>
    <n v="553.26865660312535"/>
    <n v="186160.31235953007"/>
    <n v="1"/>
    <n v="1"/>
    <n v="73.438476572652363"/>
    <n v="73.438476572652363"/>
  </r>
  <r>
    <n v="6583"/>
    <n v="0"/>
    <x v="3"/>
    <x v="4"/>
    <x v="9"/>
    <s v="62-304.520 (15), F.A.C."/>
    <x v="7"/>
    <x v="5"/>
    <x v="1"/>
    <n v="1440"/>
    <s v="Cultural and Entertainment"/>
    <n v="1440"/>
    <s v="Brevard County"/>
    <n v="6"/>
    <n v="0.92785324826967719"/>
    <n v="10.280578749644649"/>
    <n v="1.4407807302550186"/>
    <m/>
    <m/>
    <m/>
    <n v="10.280578749644649"/>
    <n v="10.280578749644649"/>
    <n v="3518.1525230024217"/>
    <n v="1"/>
    <n v="1"/>
    <n v="1.4407807302550186"/>
    <n v="1.4407807302550186"/>
  </r>
  <r>
    <n v="6252"/>
    <n v="0"/>
    <x v="3"/>
    <x v="4"/>
    <x v="8"/>
    <s v="62-304.520 (6), F.A.C."/>
    <x v="5"/>
    <x v="4"/>
    <x v="37"/>
    <n v="1440"/>
    <s v="Cultural and Entertainment"/>
    <n v="1440"/>
    <s v="City of Cocoa                            Brevard County"/>
    <n v="2"/>
    <n v="0.20484240744041085"/>
    <n v="2.3881493998850991"/>
    <n v="0.32443228870912405"/>
    <m/>
    <m/>
    <m/>
    <n v="2.3881493998850991"/>
    <n v="2.3881493998850991"/>
    <n v="796.60553564252496"/>
    <n v="1"/>
    <n v="1"/>
    <n v="0.32443228870912405"/>
    <n v="0.32443228870912405"/>
  </r>
  <r>
    <n v="6288"/>
    <n v="0"/>
    <x v="3"/>
    <x v="4"/>
    <x v="8"/>
    <s v="62-304.520 (6), F.A.C."/>
    <x v="5"/>
    <x v="4"/>
    <x v="8"/>
    <n v="1440"/>
    <s v="Cultural and Entertainment"/>
    <n v="1440"/>
    <s v="City of Melbourne                 Brevard County"/>
    <n v="20"/>
    <n v="2.6036403230845315"/>
    <n v="28.761795163194186"/>
    <n v="3.8634108487143943"/>
    <m/>
    <m/>
    <m/>
    <n v="28.761795163194186"/>
    <n v="28.761795163194186"/>
    <n v="10242.85604585299"/>
    <n v="1"/>
    <n v="1"/>
    <n v="3.8634108487143943"/>
    <n v="3.8634108487143943"/>
  </r>
  <r>
    <n v="6615"/>
    <n v="0"/>
    <x v="3"/>
    <x v="4"/>
    <x v="9"/>
    <s v="62-304.520 (15), F.A.C."/>
    <x v="7"/>
    <x v="5"/>
    <x v="8"/>
    <n v="1440"/>
    <s v="Cultural and Entertainment"/>
    <n v="1440"/>
    <s v="City of Melbourne                 Brevard County"/>
    <n v="26"/>
    <n v="6.2268969582384743"/>
    <n v="69.880129338787569"/>
    <n v="9.8674688290473007"/>
    <m/>
    <m/>
    <m/>
    <n v="69.880129338787569"/>
    <n v="69.880129338787569"/>
    <n v="24054.923458686044"/>
    <n v="1"/>
    <n v="1"/>
    <n v="9.8674688290473007"/>
    <n v="9.8674688290473007"/>
  </r>
  <r>
    <n v="6353"/>
    <n v="0"/>
    <x v="3"/>
    <x v="4"/>
    <x v="8"/>
    <s v="62-304.520 (6), F.A.C."/>
    <x v="5"/>
    <x v="4"/>
    <x v="40"/>
    <n v="1440"/>
    <s v="Cultural and Entertainment"/>
    <n v="1440"/>
    <s v="City of Rockledge         Brevard County"/>
    <n v="12"/>
    <n v="3.6945200225594701"/>
    <n v="34.465079488073442"/>
    <n v="4.850412167677467"/>
    <m/>
    <m/>
    <m/>
    <n v="34.465079488073442"/>
    <n v="34.465079488073442"/>
    <n v="15281.232973544669"/>
    <n v="1"/>
    <n v="1"/>
    <n v="4.850412167677467"/>
    <n v="4.850412167677467"/>
  </r>
  <r>
    <n v="5701"/>
    <n v="0"/>
    <x v="3"/>
    <x v="3"/>
    <x v="6"/>
    <s v="62-304.520 (4), F.A.C."/>
    <x v="6"/>
    <x v="6"/>
    <x v="41"/>
    <n v="1440"/>
    <s v="Cultural and Entertainment"/>
    <n v="1440"/>
    <s v="City of Titusville    Brevard County"/>
    <n v="15"/>
    <n v="2.3510452983948222"/>
    <n v="27.867554820215855"/>
    <n v="3.7149719513084283"/>
    <m/>
    <m/>
    <m/>
    <n v="27.867554820215855"/>
    <n v="27.867554820215855"/>
    <n v="9332.8897884311427"/>
    <n v="1"/>
    <n v="1"/>
    <n v="3.7149719513084283"/>
    <n v="3.7149719513084283"/>
  </r>
  <r>
    <n v="5759"/>
    <n v="0"/>
    <x v="3"/>
    <x v="3"/>
    <x v="6"/>
    <s v="62-304.520 (4), F.A.C."/>
    <x v="6"/>
    <x v="6"/>
    <x v="6"/>
    <n v="1440"/>
    <s v="Cultural and Entertainment"/>
    <n v="1440"/>
    <s v="FDOT District 5                                      City of Titusville    Brevard County"/>
    <n v="1"/>
    <n v="3.9590792232042032E-5"/>
    <n v="4.0697640373398957E-4"/>
    <n v="5.3436806151815246E-5"/>
    <m/>
    <m/>
    <m/>
    <n v="4.0697640373398957E-4"/>
    <n v="4.0697640373398957E-4"/>
    <n v="0.15698773028043808"/>
    <n v="1"/>
    <n v="1"/>
    <n v="5.3436806151815246E-5"/>
    <n v="5.3436806151815246E-5"/>
  </r>
  <r>
    <n v="5260"/>
    <n v="0"/>
    <x v="3"/>
    <x v="3"/>
    <x v="6"/>
    <s v="62-304.520 (3), F.A.C."/>
    <x v="6"/>
    <x v="6"/>
    <x v="1"/>
    <n v="1450"/>
    <s v="Tourist Services"/>
    <n v="1450"/>
    <s v="Brevard County"/>
    <n v="3"/>
    <n v="0.49072270300410636"/>
    <n v="5.3732398596806492"/>
    <n v="0.70994484002421288"/>
    <m/>
    <m/>
    <m/>
    <n v="5.3732398596806492"/>
    <n v="5.3732398596806492"/>
    <n v="1819.2249699203301"/>
    <n v="1"/>
    <n v="1"/>
    <n v="0.70994484002421288"/>
    <n v="0.70994484002421288"/>
  </r>
  <r>
    <n v="5871"/>
    <n v="0"/>
    <x v="3"/>
    <x v="4"/>
    <x v="7"/>
    <s v="62-304.520 (5), F.A.C."/>
    <x v="5"/>
    <x v="7"/>
    <x v="1"/>
    <n v="1450"/>
    <s v="Tourist Services"/>
    <n v="1450"/>
    <s v="Brevard County"/>
    <n v="31"/>
    <n v="5.4172889022801849"/>
    <n v="64.183124305935962"/>
    <n v="8.5204280373189683"/>
    <m/>
    <m/>
    <m/>
    <n v="64.183124305935962"/>
    <n v="64.183124305935962"/>
    <n v="21505.747235416442"/>
    <n v="1"/>
    <n v="1"/>
    <n v="8.5204280373189683"/>
    <n v="8.5204280373189683"/>
  </r>
  <r>
    <n v="6176"/>
    <n v="0"/>
    <x v="3"/>
    <x v="4"/>
    <x v="8"/>
    <s v="62-304.520 (6), F.A.C."/>
    <x v="5"/>
    <x v="4"/>
    <x v="1"/>
    <n v="1450"/>
    <s v="Tourist Services"/>
    <n v="1450"/>
    <s v="Brevard County"/>
    <n v="12"/>
    <n v="0.99801821968486559"/>
    <n v="10.466345562360251"/>
    <n v="1.4114035820670636"/>
    <m/>
    <m/>
    <m/>
    <n v="10.466345562360251"/>
    <n v="10.466345562360251"/>
    <n v="3837.4519691531414"/>
    <n v="1"/>
    <n v="1"/>
    <n v="1.4114035820670636"/>
    <n v="1.4114035820670636"/>
  </r>
  <r>
    <n v="5955"/>
    <n v="0"/>
    <x v="3"/>
    <x v="4"/>
    <x v="7"/>
    <s v="62-304.520 (5), F.A.C."/>
    <x v="5"/>
    <x v="7"/>
    <x v="37"/>
    <n v="1450"/>
    <s v="Tourist Services"/>
    <n v="1450"/>
    <s v="City of Cocoa                            Brevard County"/>
    <n v="30"/>
    <n v="5.1142556386428737"/>
    <n v="58.026522647887873"/>
    <n v="7.7055295277204721"/>
    <m/>
    <m/>
    <m/>
    <n v="58.026522647887873"/>
    <n v="58.026522647887873"/>
    <n v="19921.748697736512"/>
    <n v="1"/>
    <n v="1"/>
    <n v="7.7055295277204721"/>
    <n v="7.7055295277204721"/>
  </r>
  <r>
    <n v="6253"/>
    <n v="0"/>
    <x v="3"/>
    <x v="4"/>
    <x v="8"/>
    <s v="62-304.520 (6), F.A.C."/>
    <x v="5"/>
    <x v="4"/>
    <x v="37"/>
    <n v="1450"/>
    <s v="Tourist Services"/>
    <n v="1450"/>
    <s v="City of Cocoa                            Brevard County"/>
    <n v="4"/>
    <n v="0.3711440951892761"/>
    <n v="3.8311910204908504"/>
    <n v="0.54060382118610062"/>
    <m/>
    <m/>
    <m/>
    <n v="3.8311910204908504"/>
    <n v="3.8311910204908504"/>
    <n v="1437.5228564434894"/>
    <n v="1"/>
    <n v="1"/>
    <n v="0.54060382118610062"/>
    <n v="0.54060382118610062"/>
  </r>
  <r>
    <n v="6289"/>
    <n v="0"/>
    <x v="3"/>
    <x v="4"/>
    <x v="8"/>
    <s v="62-304.520 (6), F.A.C."/>
    <x v="5"/>
    <x v="4"/>
    <x v="8"/>
    <n v="1450"/>
    <s v="Tourist Services"/>
    <n v="1450"/>
    <s v="City of Melbourne                 Brevard County"/>
    <n v="43"/>
    <n v="10.18416921912276"/>
    <n v="120.04581507360685"/>
    <n v="16.483430175614508"/>
    <m/>
    <m/>
    <m/>
    <n v="120.04581507360685"/>
    <n v="120.04581507360685"/>
    <n v="40051.941776925334"/>
    <n v="1"/>
    <n v="1"/>
    <n v="16.483430175614508"/>
    <n v="16.483430175614508"/>
  </r>
  <r>
    <n v="6354"/>
    <n v="0"/>
    <x v="3"/>
    <x v="4"/>
    <x v="8"/>
    <s v="62-304.520 (6), F.A.C."/>
    <x v="5"/>
    <x v="4"/>
    <x v="40"/>
    <n v="1450"/>
    <s v="Tourist Services"/>
    <n v="1450"/>
    <s v="City of Rockledge         Brevard County"/>
    <n v="35"/>
    <n v="11.443689688169188"/>
    <n v="138.15108597388408"/>
    <n v="18.914290008317053"/>
    <m/>
    <m/>
    <m/>
    <n v="138.15108597388408"/>
    <n v="138.15108597388408"/>
    <n v="46581.364366235597"/>
    <n v="1"/>
    <n v="1"/>
    <n v="18.914290008317053"/>
    <n v="18.914290008317053"/>
  </r>
  <r>
    <n v="5391"/>
    <n v="0"/>
    <x v="3"/>
    <x v="3"/>
    <x v="6"/>
    <s v="62-304.520 (3), F.A.C."/>
    <x v="6"/>
    <x v="6"/>
    <x v="41"/>
    <n v="1450"/>
    <s v="Tourist Services"/>
    <n v="1450"/>
    <s v="City of Titusville    Brevard County"/>
    <n v="4"/>
    <n v="0.7286817890443309"/>
    <n v="8.8518909353015029"/>
    <n v="1.1674529769047703"/>
    <m/>
    <m/>
    <m/>
    <n v="8.8518909353015029"/>
    <n v="8.8518909353015029"/>
    <n v="2946.6434262075077"/>
    <n v="1"/>
    <n v="1"/>
    <n v="1.1674529769047703"/>
    <n v="1.1674529769047703"/>
  </r>
  <r>
    <n v="5702"/>
    <n v="0"/>
    <x v="3"/>
    <x v="3"/>
    <x v="6"/>
    <s v="62-304.520 (4), F.A.C."/>
    <x v="6"/>
    <x v="6"/>
    <x v="41"/>
    <n v="1450"/>
    <s v="Tourist Services"/>
    <n v="1450"/>
    <s v="City of Titusville    Brevard County"/>
    <n v="39"/>
    <n v="6.1522152795586225"/>
    <n v="72.438657565164988"/>
    <n v="9.7680900790331755"/>
    <m/>
    <m/>
    <m/>
    <n v="72.438657565164988"/>
    <n v="72.438657565164988"/>
    <n v="24531.728214334285"/>
    <n v="1"/>
    <n v="1"/>
    <n v="9.7680900790331755"/>
    <n v="9.7680900790331755"/>
  </r>
  <r>
    <n v="5995"/>
    <n v="0"/>
    <x v="3"/>
    <x v="4"/>
    <x v="7"/>
    <s v="62-304.520 (5), F.A.C."/>
    <x v="5"/>
    <x v="7"/>
    <x v="41"/>
    <n v="1450"/>
    <s v="Tourist Services"/>
    <n v="1450"/>
    <s v="City of Titusville    Brevard County"/>
    <n v="44"/>
    <n v="15.963015863675146"/>
    <n v="138.71520505450613"/>
    <n v="18.75497498588792"/>
    <m/>
    <m/>
    <m/>
    <n v="138.71520505450613"/>
    <n v="138.71520505450613"/>
    <n v="62408.491738743738"/>
    <n v="1"/>
    <n v="1"/>
    <n v="18.75497498588792"/>
    <n v="18.75497498588792"/>
  </r>
  <r>
    <n v="6038"/>
    <n v="0"/>
    <x v="3"/>
    <x v="4"/>
    <x v="7"/>
    <s v="62-304.520 (5), F.A.C."/>
    <x v="5"/>
    <x v="7"/>
    <x v="6"/>
    <n v="1450"/>
    <s v="Tourist Services"/>
    <n v="1450"/>
    <s v="FDOT District 5                                          Brevard County"/>
    <n v="2"/>
    <n v="2.1943893601487793E-2"/>
    <n v="0.22375671394784086"/>
    <n v="2.9375109816369038E-2"/>
    <m/>
    <m/>
    <m/>
    <n v="0.22375671394784086"/>
    <n v="0.22375671394784086"/>
    <n v="81.29127393573981"/>
    <n v="1"/>
    <n v="1"/>
    <n v="2.9375109816369038E-2"/>
    <n v="2.9375109816369038E-2"/>
  </r>
  <r>
    <n v="6445"/>
    <n v="0"/>
    <x v="3"/>
    <x v="4"/>
    <x v="8"/>
    <s v="62-304.520 (6), F.A.C."/>
    <x v="5"/>
    <x v="4"/>
    <x v="6"/>
    <n v="1450"/>
    <s v="Tourist Services"/>
    <n v="1450"/>
    <s v="FDOT District 5                                          Brevard County"/>
    <n v="3"/>
    <n v="1.1808109074040707E-2"/>
    <n v="0.11086640760356276"/>
    <n v="1.457048112848711E-2"/>
    <m/>
    <m/>
    <m/>
    <n v="0.11086640760356276"/>
    <n v="0.11086640760356276"/>
    <n v="45.156577160006051"/>
    <n v="1"/>
    <n v="1"/>
    <n v="1.457048112848711E-2"/>
    <n v="1.457048112848711E-2"/>
  </r>
  <r>
    <n v="5449"/>
    <n v="0"/>
    <x v="3"/>
    <x v="3"/>
    <x v="6"/>
    <s v="62-304.520 (3), F.A.C."/>
    <x v="6"/>
    <x v="6"/>
    <x v="6"/>
    <n v="1450"/>
    <s v="Tourist Services"/>
    <n v="1450"/>
    <s v="FDOT District 5                                      City of Titusville    Brevard County"/>
    <n v="2"/>
    <n v="4.2177892184036029E-3"/>
    <n v="4.8868156420824066E-2"/>
    <n v="6.4392388987126806E-3"/>
    <m/>
    <m/>
    <m/>
    <n v="4.8868156420824066E-2"/>
    <n v="4.8868156420824066E-2"/>
    <n v="17.071728530143282"/>
    <n v="1"/>
    <n v="1"/>
    <n v="6.4392388987126806E-3"/>
    <n v="6.4392388987126806E-3"/>
  </r>
  <r>
    <n v="5760"/>
    <n v="0"/>
    <x v="3"/>
    <x v="3"/>
    <x v="6"/>
    <s v="62-304.520 (4), F.A.C."/>
    <x v="6"/>
    <x v="6"/>
    <x v="6"/>
    <n v="1450"/>
    <s v="Tourist Services"/>
    <n v="1450"/>
    <s v="FDOT District 5                                      City of Titusville    Brevard County"/>
    <n v="9"/>
    <n v="2.6828065041694715E-2"/>
    <n v="0.32267019681687448"/>
    <n v="4.2770096126627778E-2"/>
    <m/>
    <m/>
    <m/>
    <n v="0.32267019681687448"/>
    <n v="0.32267019681687448"/>
    <n v="107.43164047565025"/>
    <n v="1"/>
    <n v="1"/>
    <n v="4.2770096126627778E-2"/>
    <n v="4.2770096126627778E-2"/>
  </r>
  <r>
    <n v="6446"/>
    <n v="0"/>
    <x v="3"/>
    <x v="4"/>
    <x v="8"/>
    <s v="62-304.520 (6), F.A.C."/>
    <x v="5"/>
    <x v="4"/>
    <x v="6"/>
    <n v="1450"/>
    <s v="Tourist Services"/>
    <n v="1450"/>
    <s v="FDOT District 5                               Town of Palm Shores           Brevard County"/>
    <n v="2"/>
    <n v="4.1297647703679372E-3"/>
    <n v="3.6422269569598625E-2"/>
    <n v="4.7660820031775143E-3"/>
    <m/>
    <m/>
    <m/>
    <n v="3.6422269569598625E-2"/>
    <n v="3.6422269569598625E-2"/>
    <n v="15.288658002528726"/>
    <n v="1"/>
    <n v="1"/>
    <n v="4.7660820031775143E-3"/>
    <n v="4.7660820031775143E-3"/>
  </r>
  <r>
    <n v="6447"/>
    <n v="0"/>
    <x v="3"/>
    <x v="4"/>
    <x v="8"/>
    <s v="62-304.520 (6), F.A.C."/>
    <x v="5"/>
    <x v="4"/>
    <x v="6"/>
    <n v="1450"/>
    <s v="Tourist Services"/>
    <n v="1450"/>
    <s v="FDOT District 5                         City of Melbourne                 Brevard County"/>
    <n v="2"/>
    <n v="5.2534362082810419E-3"/>
    <n v="5.6456745346214199E-2"/>
    <n v="7.4243687625787638E-3"/>
    <m/>
    <m/>
    <m/>
    <n v="5.6456745346214199E-2"/>
    <n v="5.6456745346214199E-2"/>
    <n v="20.850937252787194"/>
    <n v="1"/>
    <n v="1"/>
    <n v="7.4243687625787638E-3"/>
    <n v="7.4243687625787638E-3"/>
  </r>
  <r>
    <n v="6039"/>
    <n v="0"/>
    <x v="3"/>
    <x v="4"/>
    <x v="7"/>
    <s v="62-304.520 (5), F.A.C."/>
    <x v="5"/>
    <x v="7"/>
    <x v="6"/>
    <n v="1450"/>
    <s v="Tourist Services"/>
    <n v="1450"/>
    <s v="FDOT District 5              City of Cocoa                            Brevard County"/>
    <n v="6"/>
    <n v="0.14656554360313004"/>
    <n v="1.5850441493581855"/>
    <n v="0.20974086431725328"/>
    <m/>
    <m/>
    <m/>
    <n v="1.5850441493581855"/>
    <n v="1.5850441493581855"/>
    <n v="572.37360564036487"/>
    <n v="1"/>
    <n v="1"/>
    <n v="0.20974086431725328"/>
    <n v="0.20974086431725328"/>
  </r>
  <r>
    <n v="6097"/>
    <n v="0"/>
    <x v="3"/>
    <x v="4"/>
    <x v="7"/>
    <s v="62-304.520 (5), F.A.C."/>
    <x v="5"/>
    <x v="7"/>
    <x v="7"/>
    <n v="1450"/>
    <s v="Tourist Services"/>
    <n v="1450"/>
    <s v="Kennedy Space Center                               Brevard County"/>
    <n v="2"/>
    <n v="4.8482492706963306E-3"/>
    <n v="1.0815006126244902E-2"/>
    <n v="1.4638231058201475E-3"/>
    <m/>
    <m/>
    <m/>
    <n v="1.0815006126244902E-2"/>
    <n v="1.0815006126244902E-2"/>
    <n v="4.787731906178351"/>
    <n v="1"/>
    <n v="1"/>
    <n v="1.4638231058201475E-3"/>
    <n v="1.4638231058201475E-3"/>
  </r>
  <r>
    <n v="6098"/>
    <n v="0"/>
    <x v="3"/>
    <x v="4"/>
    <x v="7"/>
    <s v="62-304.520 (5), F.A.C."/>
    <x v="5"/>
    <x v="7"/>
    <x v="7"/>
    <n v="1450"/>
    <s v="Tourist Services"/>
    <n v="1450"/>
    <s v="Kennedy Space Center                           City of Titusville    Brevard County"/>
    <n v="9"/>
    <n v="0.89431976163530513"/>
    <n v="6.4499306382752284"/>
    <n v="0.86634275235827451"/>
    <m/>
    <m/>
    <m/>
    <n v="6.4499306382752284"/>
    <n v="6.4499306382752284"/>
    <n v="2903.4460154255225"/>
    <n v="1"/>
    <n v="1"/>
    <n v="0.86634275235827451"/>
    <n v="0.86634275235827451"/>
  </r>
  <r>
    <n v="6540"/>
    <n v="0"/>
    <x v="3"/>
    <x v="4"/>
    <x v="8"/>
    <s v="62-304.520 (6), F.A.C."/>
    <x v="5"/>
    <x v="4"/>
    <x v="42"/>
    <n v="1450"/>
    <s v="Tourist Services"/>
    <n v="1450"/>
    <s v="Town of Palm Shores           Brevard County"/>
    <n v="34"/>
    <n v="6.0475846558214732"/>
    <n v="62.888217076204874"/>
    <n v="8.4656877080652233"/>
    <m/>
    <m/>
    <m/>
    <n v="62.888217076204874"/>
    <n v="62.888217076204874"/>
    <n v="23497.32834695997"/>
    <n v="1"/>
    <n v="1"/>
    <n v="8.4656877080652233"/>
    <n v="8.4656877080652233"/>
  </r>
  <r>
    <n v="5261"/>
    <n v="0"/>
    <x v="3"/>
    <x v="3"/>
    <x v="6"/>
    <s v="62-304.520 (3), F.A.C."/>
    <x v="6"/>
    <x v="6"/>
    <x v="1"/>
    <n v="1480"/>
    <s v="Cemeteries"/>
    <n v="1480"/>
    <s v="Brevard County"/>
    <n v="10"/>
    <n v="1.8093424227343387"/>
    <n v="14.217735842944638"/>
    <n v="1.9892467787763142"/>
    <m/>
    <m/>
    <m/>
    <n v="14.217735842944638"/>
    <n v="14.217735842944638"/>
    <n v="6892.608160315056"/>
    <n v="1"/>
    <n v="1"/>
    <n v="1.9892467787763142"/>
    <n v="1.9892467787763142"/>
  </r>
  <r>
    <n v="5872"/>
    <n v="0"/>
    <x v="3"/>
    <x v="4"/>
    <x v="7"/>
    <s v="62-304.520 (5), F.A.C."/>
    <x v="5"/>
    <x v="7"/>
    <x v="1"/>
    <n v="1480"/>
    <s v="Cemeteries"/>
    <n v="1480"/>
    <s v="Brevard County"/>
    <n v="99"/>
    <n v="40.023801343803981"/>
    <n v="323.87073853079556"/>
    <n v="46.501623126055854"/>
    <m/>
    <m/>
    <m/>
    <n v="323.87073853079556"/>
    <n v="323.87073853079556"/>
    <n v="150283.98718772951"/>
    <n v="1"/>
    <n v="1"/>
    <n v="46.501623126055854"/>
    <n v="46.501623126055854"/>
  </r>
  <r>
    <n v="6177"/>
    <n v="0"/>
    <x v="3"/>
    <x v="4"/>
    <x v="8"/>
    <s v="62-304.520 (6), F.A.C."/>
    <x v="5"/>
    <x v="4"/>
    <x v="1"/>
    <n v="1480"/>
    <s v="Cemeteries"/>
    <n v="1480"/>
    <s v="Brevard County"/>
    <n v="142"/>
    <n v="59.758468106233479"/>
    <n v="435.09377878969877"/>
    <n v="59.958682889827763"/>
    <m/>
    <m/>
    <m/>
    <n v="435.09377878969877"/>
    <n v="435.09377878969877"/>
    <n v="218692.4513916524"/>
    <n v="1"/>
    <n v="1"/>
    <n v="59.958682889827763"/>
    <n v="59.958682889827763"/>
  </r>
  <r>
    <n v="6290"/>
    <n v="0"/>
    <x v="3"/>
    <x v="4"/>
    <x v="8"/>
    <s v="62-304.520 (6), F.A.C."/>
    <x v="5"/>
    <x v="4"/>
    <x v="8"/>
    <n v="1480"/>
    <s v="Cemeteries"/>
    <n v="1480"/>
    <s v="City of Melbourne                 Brevard County"/>
    <n v="27"/>
    <n v="11.171468467599201"/>
    <n v="89.79589412710115"/>
    <n v="12.334005149989862"/>
    <m/>
    <m/>
    <m/>
    <n v="89.79589412710115"/>
    <n v="89.79589412710115"/>
    <n v="42692.036512661623"/>
    <n v="1"/>
    <n v="1"/>
    <n v="12.334005149989862"/>
    <n v="12.334005149989862"/>
  </r>
  <r>
    <n v="5392"/>
    <n v="0"/>
    <x v="3"/>
    <x v="3"/>
    <x v="6"/>
    <s v="62-304.520 (3), F.A.C."/>
    <x v="6"/>
    <x v="6"/>
    <x v="41"/>
    <n v="1480"/>
    <s v="Cemeteries"/>
    <n v="1480"/>
    <s v="City of Titusville    Brevard County"/>
    <n v="79"/>
    <n v="31.573619337860205"/>
    <n v="255.4190536799469"/>
    <n v="35.720580493591164"/>
    <m/>
    <m/>
    <m/>
    <n v="255.4190536799469"/>
    <n v="255.4190536799469"/>
    <n v="124153.15250440685"/>
    <n v="1"/>
    <n v="1"/>
    <n v="35.720580493591164"/>
    <n v="35.720580493591164"/>
  </r>
  <r>
    <n v="5703"/>
    <n v="0"/>
    <x v="3"/>
    <x v="3"/>
    <x v="6"/>
    <s v="62-304.520 (4), F.A.C."/>
    <x v="6"/>
    <x v="6"/>
    <x v="41"/>
    <n v="1480"/>
    <s v="Cemeteries"/>
    <n v="1480"/>
    <s v="City of Titusville    Brevard County"/>
    <n v="17"/>
    <n v="5.6987411567930764"/>
    <n v="45.541089869493"/>
    <n v="6.5205962789963259"/>
    <m/>
    <m/>
    <m/>
    <n v="45.541089869493"/>
    <n v="45.541089869493"/>
    <n v="22330.691155270455"/>
    <n v="1"/>
    <n v="1"/>
    <n v="6.5205962789963259"/>
    <n v="6.5205962789963259"/>
  </r>
  <r>
    <n v="6448"/>
    <n v="0"/>
    <x v="3"/>
    <x v="4"/>
    <x v="8"/>
    <s v="62-304.520 (6), F.A.C."/>
    <x v="5"/>
    <x v="4"/>
    <x v="6"/>
    <n v="1480"/>
    <s v="Cemeteries"/>
    <n v="1480"/>
    <s v="FDOT District 5                                          Brevard County"/>
    <n v="20"/>
    <n v="0.57415249880276353"/>
    <n v="4.7270008508274799"/>
    <n v="0.64051413857622352"/>
    <m/>
    <m/>
    <m/>
    <n v="4.7270008508274799"/>
    <n v="4.7270008508274799"/>
    <n v="2167.7964168182366"/>
    <n v="1"/>
    <n v="1"/>
    <n v="0.64051413857622352"/>
    <n v="0.64051413857622352"/>
  </r>
  <r>
    <n v="5450"/>
    <n v="0"/>
    <x v="3"/>
    <x v="3"/>
    <x v="6"/>
    <s v="62-304.520 (3), F.A.C."/>
    <x v="6"/>
    <x v="6"/>
    <x v="6"/>
    <n v="1480"/>
    <s v="Cemeteries"/>
    <n v="1480"/>
    <s v="FDOT District 5                                      City of Titusville    Brevard County"/>
    <n v="3"/>
    <n v="2.242239912878663E-2"/>
    <n v="0.20858809030895553"/>
    <n v="2.8684655333841489E-2"/>
    <m/>
    <m/>
    <m/>
    <n v="0.20858809030895553"/>
    <n v="0.20858809030895553"/>
    <n v="89.594550489233853"/>
    <n v="1"/>
    <n v="1"/>
    <n v="2.8684655333841489E-2"/>
    <n v="2.8684655333841489E-2"/>
  </r>
  <r>
    <n v="5262"/>
    <n v="0"/>
    <x v="3"/>
    <x v="3"/>
    <x v="6"/>
    <s v="62-304.520 (3), F.A.C."/>
    <x v="6"/>
    <x v="6"/>
    <x v="1"/>
    <n v="1490"/>
    <s v="Commercial and Services Under Construction"/>
    <n v="1490"/>
    <s v="Brevard County"/>
    <n v="27"/>
    <n v="7.3174514155203223"/>
    <n v="80.240027872607655"/>
    <n v="10.887203832597034"/>
    <m/>
    <m/>
    <m/>
    <n v="80.240027872607655"/>
    <n v="80.240027872607655"/>
    <n v="27886.297936123625"/>
    <n v="1"/>
    <n v="1"/>
    <n v="10.887203832597034"/>
    <n v="10.887203832597034"/>
  </r>
  <r>
    <n v="5653"/>
    <n v="0"/>
    <x v="3"/>
    <x v="3"/>
    <x v="6"/>
    <s v="62-304.520 (4), F.A.C."/>
    <x v="6"/>
    <x v="6"/>
    <x v="1"/>
    <n v="1490"/>
    <s v="Commercial and Services Under Construction"/>
    <n v="1490"/>
    <s v="Brevard County"/>
    <n v="13"/>
    <n v="1.0123503114260182"/>
    <n v="9.6804556682383147"/>
    <n v="1.3238986502981687"/>
    <m/>
    <m/>
    <m/>
    <n v="9.6804556682383147"/>
    <n v="9.6804556682383147"/>
    <n v="3533.5687976452073"/>
    <n v="1"/>
    <n v="1"/>
    <n v="1.3238986502981687"/>
    <n v="1.3238986502981687"/>
  </r>
  <r>
    <n v="5873"/>
    <n v="0"/>
    <x v="3"/>
    <x v="4"/>
    <x v="7"/>
    <s v="62-304.520 (5), F.A.C."/>
    <x v="5"/>
    <x v="7"/>
    <x v="1"/>
    <n v="1490"/>
    <s v="Commercial and Services Under Construction"/>
    <n v="1490"/>
    <s v="Brevard County"/>
    <n v="6"/>
    <n v="1.3181328993763524"/>
    <n v="12.054186537306478"/>
    <n v="1.6516630610857037"/>
    <m/>
    <m/>
    <m/>
    <n v="12.054186537306478"/>
    <n v="12.054186537306478"/>
    <n v="5190.8322446404964"/>
    <n v="1"/>
    <n v="1"/>
    <n v="1.6516630610857037"/>
    <n v="1.6516630610857037"/>
  </r>
  <r>
    <n v="6178"/>
    <n v="0"/>
    <x v="3"/>
    <x v="4"/>
    <x v="8"/>
    <s v="62-304.520 (6), F.A.C."/>
    <x v="5"/>
    <x v="4"/>
    <x v="1"/>
    <n v="1490"/>
    <s v="Commercial and Services Under Construction"/>
    <n v="1490"/>
    <s v="Brevard County"/>
    <n v="32"/>
    <n v="2.3059366655540878"/>
    <n v="20.428420527265555"/>
    <n v="2.7050503867161826"/>
    <m/>
    <m/>
    <m/>
    <n v="20.428420527265555"/>
    <n v="20.428420527265555"/>
    <n v="8538.1670777926684"/>
    <n v="1"/>
    <n v="1"/>
    <n v="2.7050503867161826"/>
    <n v="2.7050503867161826"/>
  </r>
  <r>
    <n v="5956"/>
    <n v="0"/>
    <x v="3"/>
    <x v="4"/>
    <x v="7"/>
    <s v="62-304.520 (5), F.A.C."/>
    <x v="5"/>
    <x v="7"/>
    <x v="37"/>
    <n v="1490"/>
    <s v="Commercial and Services Under Construction"/>
    <n v="1490"/>
    <s v="City of Cocoa                            Brevard County"/>
    <n v="15"/>
    <n v="4.2663781840226491"/>
    <n v="50.395941318849893"/>
    <n v="6.7870722946120248"/>
    <m/>
    <m/>
    <m/>
    <n v="50.395941318849893"/>
    <n v="50.395941318849893"/>
    <n v="17190.108054938308"/>
    <n v="1"/>
    <n v="1"/>
    <n v="6.7870722946120248"/>
    <n v="6.7870722946120248"/>
  </r>
  <r>
    <n v="6616"/>
    <n v="0"/>
    <x v="3"/>
    <x v="4"/>
    <x v="9"/>
    <s v="62-304.520 (15), F.A.C."/>
    <x v="7"/>
    <x v="5"/>
    <x v="8"/>
    <n v="1490"/>
    <s v="Commercial and Services Under Construction"/>
    <n v="1490"/>
    <s v="City of Melbourne                 Brevard County"/>
    <n v="65"/>
    <n v="15.127432282660187"/>
    <n v="126.04372594153598"/>
    <n v="16.855351864758621"/>
    <m/>
    <m/>
    <m/>
    <n v="126.04372594153598"/>
    <n v="126.04372594153598"/>
    <n v="52600.835534359256"/>
    <n v="1"/>
    <n v="1"/>
    <n v="16.855351864758621"/>
    <n v="16.855351864758621"/>
  </r>
  <r>
    <n v="5704"/>
    <n v="0"/>
    <x v="3"/>
    <x v="3"/>
    <x v="6"/>
    <s v="62-304.520 (4), F.A.C."/>
    <x v="6"/>
    <x v="6"/>
    <x v="41"/>
    <n v="1490"/>
    <s v="Commercial and Services Under Construction"/>
    <n v="1490"/>
    <s v="City of Titusville    Brevard County"/>
    <n v="51"/>
    <n v="16.221419954350758"/>
    <n v="128.95259392669499"/>
    <n v="17.331468768442161"/>
    <m/>
    <m/>
    <m/>
    <n v="128.95259392669499"/>
    <n v="128.95259392669499"/>
    <n v="63971.769596496786"/>
    <n v="1"/>
    <n v="1"/>
    <n v="17.331468768442161"/>
    <n v="17.331468768442161"/>
  </r>
  <r>
    <n v="6040"/>
    <n v="0"/>
    <x v="3"/>
    <x v="4"/>
    <x v="7"/>
    <s v="62-304.520 (5), F.A.C."/>
    <x v="5"/>
    <x v="7"/>
    <x v="6"/>
    <n v="1490"/>
    <s v="Commercial and Services Under Construction"/>
    <n v="1490"/>
    <s v="FDOT District 5                                          Brevard County"/>
    <n v="3"/>
    <n v="2.3554145129683172E-2"/>
    <n v="0.17166500786524672"/>
    <n v="2.2932841250082964E-2"/>
    <m/>
    <m/>
    <m/>
    <n v="0.17166500786524672"/>
    <n v="0.17166500786524672"/>
    <n v="77.289538304184134"/>
    <n v="1"/>
    <n v="1"/>
    <n v="2.2932841250082964E-2"/>
    <n v="2.2932841250082964E-2"/>
  </r>
  <r>
    <n v="6449"/>
    <n v="0"/>
    <x v="3"/>
    <x v="4"/>
    <x v="8"/>
    <s v="62-304.520 (6), F.A.C."/>
    <x v="5"/>
    <x v="4"/>
    <x v="6"/>
    <n v="1490"/>
    <s v="Commercial and Services Under Construction"/>
    <n v="1490"/>
    <s v="FDOT District 5                                          Brevard County"/>
    <n v="6"/>
    <n v="9.2801292738798835E-2"/>
    <n v="0.84652925905653875"/>
    <n v="0.11182929236044034"/>
    <m/>
    <m/>
    <m/>
    <n v="0.84652925905653875"/>
    <n v="0.84652925905653875"/>
    <n v="363.92158810990031"/>
    <n v="1"/>
    <n v="1"/>
    <n v="0.11182929236044034"/>
    <n v="0.11182929236044034"/>
  </r>
  <r>
    <n v="5761"/>
    <n v="0"/>
    <x v="3"/>
    <x v="3"/>
    <x v="6"/>
    <s v="62-304.520 (4), F.A.C."/>
    <x v="6"/>
    <x v="6"/>
    <x v="6"/>
    <n v="1490"/>
    <s v="Commercial and Services Under Construction"/>
    <n v="1490"/>
    <s v="FDOT District 5                                      City of Titusville    Brevard County"/>
    <n v="14"/>
    <n v="0.48124749871006672"/>
    <n v="4.5735347066037377"/>
    <n v="0.6030934298444901"/>
    <m/>
    <m/>
    <m/>
    <n v="4.5735347066037377"/>
    <n v="4.5735347066037377"/>
    <n v="1830.1407902030778"/>
    <n v="1"/>
    <n v="1"/>
    <n v="0.6030934298444901"/>
    <n v="0.6030934298444901"/>
  </r>
  <r>
    <n v="6665"/>
    <n v="0"/>
    <x v="3"/>
    <x v="4"/>
    <x v="9"/>
    <s v="62-304.520 (15), F.A.C."/>
    <x v="7"/>
    <x v="5"/>
    <x v="6"/>
    <n v="1490"/>
    <s v="Commercial and Services Under Construction"/>
    <n v="1490"/>
    <s v="FDOT District 5                         City of Melbourne                 Brevard County"/>
    <n v="5"/>
    <n v="0.13460609626717771"/>
    <n v="1.2752014069102844"/>
    <n v="0.17135482121213641"/>
    <m/>
    <m/>
    <m/>
    <n v="1.2752014069102844"/>
    <n v="1.2752014069102844"/>
    <n v="530.71498319492093"/>
    <n v="1"/>
    <n v="1"/>
    <n v="0.17135482121213641"/>
    <n v="0.17135482121213641"/>
  </r>
  <r>
    <n v="6541"/>
    <n v="0"/>
    <x v="3"/>
    <x v="4"/>
    <x v="8"/>
    <s v="62-304.520 (6), F.A.C."/>
    <x v="5"/>
    <x v="4"/>
    <x v="42"/>
    <n v="1490"/>
    <s v="Commercial and Services Under Construction"/>
    <n v="1490"/>
    <s v="Town of Palm Shores           Brevard County"/>
    <n v="21"/>
    <n v="3.0420683184832149"/>
    <n v="29.185416789200694"/>
    <n v="3.8654600107221095"/>
    <m/>
    <m/>
    <m/>
    <n v="29.185416789200694"/>
    <n v="29.185416789200694"/>
    <n v="10795.633068816975"/>
    <n v="1"/>
    <n v="1"/>
    <n v="3.8654600107221095"/>
    <n v="3.8654600107221095"/>
  </r>
  <r>
    <n v="5263"/>
    <n v="0"/>
    <x v="3"/>
    <x v="3"/>
    <x v="6"/>
    <s v="62-304.520 (3), F.A.C."/>
    <x v="6"/>
    <x v="6"/>
    <x v="1"/>
    <n v="1510"/>
    <s v="Food Processing"/>
    <n v="1510"/>
    <s v="Brevard County"/>
    <n v="13"/>
    <n v="1.0786364790910485"/>
    <n v="9.1356543501063374"/>
    <n v="1.2388335743245977"/>
    <m/>
    <m/>
    <m/>
    <n v="9.1356543501063374"/>
    <n v="9.1356543501063374"/>
    <n v="3993.6424752836983"/>
    <n v="1"/>
    <n v="1"/>
    <n v="1.2388335743245977"/>
    <n v="1.2388335743245977"/>
  </r>
  <r>
    <n v="5874"/>
    <n v="0"/>
    <x v="3"/>
    <x v="4"/>
    <x v="7"/>
    <s v="62-304.520 (5), F.A.C."/>
    <x v="5"/>
    <x v="7"/>
    <x v="1"/>
    <n v="1510"/>
    <s v="Food Processing"/>
    <n v="1510"/>
    <s v="Brevard County"/>
    <n v="12"/>
    <n v="3.2633478704518559"/>
    <n v="25.937072462303981"/>
    <n v="3.7357860756655694"/>
    <m/>
    <m/>
    <m/>
    <n v="25.937072462303981"/>
    <n v="25.937072462303981"/>
    <n v="12283.135892857736"/>
    <n v="1"/>
    <n v="1"/>
    <n v="3.7357860756655694"/>
    <n v="3.7357860756655694"/>
  </r>
  <r>
    <n v="6179"/>
    <n v="0"/>
    <x v="3"/>
    <x v="4"/>
    <x v="8"/>
    <s v="62-304.520 (6), F.A.C."/>
    <x v="5"/>
    <x v="4"/>
    <x v="1"/>
    <n v="1510"/>
    <s v="Food Processing"/>
    <n v="1510"/>
    <s v="Brevard County"/>
    <n v="34"/>
    <n v="6.6439292939994417"/>
    <n v="55.752760333320296"/>
    <n v="7.8947046729211809"/>
    <m/>
    <m/>
    <m/>
    <n v="55.752760333320296"/>
    <n v="55.752760333320296"/>
    <n v="25231.980107741547"/>
    <n v="1"/>
    <n v="1"/>
    <n v="7.8947046729211809"/>
    <n v="7.8947046729211809"/>
  </r>
  <r>
    <n v="6291"/>
    <n v="0"/>
    <x v="3"/>
    <x v="4"/>
    <x v="8"/>
    <s v="62-304.520 (6), F.A.C."/>
    <x v="5"/>
    <x v="4"/>
    <x v="8"/>
    <n v="1510"/>
    <s v="Food Processing"/>
    <n v="1510"/>
    <s v="City of Melbourne                 Brevard County"/>
    <n v="3"/>
    <n v="0.25931429693789432"/>
    <n v="2.8185408901996425"/>
    <n v="0.38176108094268107"/>
    <m/>
    <m/>
    <m/>
    <n v="2.8185408901996425"/>
    <n v="2.8185408901996425"/>
    <n v="1027.0761798614487"/>
    <n v="1"/>
    <n v="1"/>
    <n v="0.38176108094268107"/>
    <n v="0.38176108094268107"/>
  </r>
  <r>
    <n v="6617"/>
    <n v="0"/>
    <x v="3"/>
    <x v="4"/>
    <x v="9"/>
    <s v="62-304.520 (15), F.A.C."/>
    <x v="7"/>
    <x v="5"/>
    <x v="8"/>
    <n v="1510"/>
    <s v="Food Processing"/>
    <n v="1510"/>
    <s v="City of Melbourne                 Brevard County"/>
    <n v="2"/>
    <n v="0.10430942129414766"/>
    <n v="1.1865807096236076"/>
    <n v="0.15770909969531349"/>
    <m/>
    <m/>
    <m/>
    <n v="1.1865807096236076"/>
    <n v="1.1865807096236076"/>
    <n v="411.67593390306183"/>
    <n v="1"/>
    <n v="1"/>
    <n v="0.15770909969531349"/>
    <n v="0.15770909969531349"/>
  </r>
  <r>
    <n v="6355"/>
    <n v="0"/>
    <x v="3"/>
    <x v="4"/>
    <x v="8"/>
    <s v="62-304.520 (6), F.A.C."/>
    <x v="5"/>
    <x v="4"/>
    <x v="40"/>
    <n v="1510"/>
    <s v="Food Processing"/>
    <n v="1510"/>
    <s v="City of Rockledge         Brevard County"/>
    <n v="29"/>
    <n v="6.5128430233207792"/>
    <n v="54.439955085796001"/>
    <n v="7.6291560421077609"/>
    <m/>
    <m/>
    <m/>
    <n v="54.439955085796001"/>
    <n v="54.439955085796001"/>
    <n v="24939.831035446627"/>
    <n v="1"/>
    <n v="1"/>
    <n v="7.6291560421077609"/>
    <n v="7.6291560421077609"/>
  </r>
  <r>
    <n v="5705"/>
    <n v="0"/>
    <x v="3"/>
    <x v="3"/>
    <x v="6"/>
    <s v="62-304.520 (4), F.A.C."/>
    <x v="6"/>
    <x v="6"/>
    <x v="41"/>
    <n v="1510"/>
    <s v="Food Processing"/>
    <n v="1510"/>
    <s v="City of Titusville    Brevard County"/>
    <n v="28"/>
    <n v="4.8749701586141612"/>
    <n v="42.823249984773064"/>
    <n v="6.4857321601438729"/>
    <m/>
    <m/>
    <m/>
    <n v="42.823249984773064"/>
    <n v="42.823249984773064"/>
    <n v="19431.825636373858"/>
    <n v="1"/>
    <n v="1"/>
    <n v="6.4857321601438729"/>
    <n v="6.4857321601438729"/>
  </r>
  <r>
    <n v="5451"/>
    <n v="0"/>
    <x v="3"/>
    <x v="3"/>
    <x v="6"/>
    <s v="62-304.520 (3), F.A.C."/>
    <x v="6"/>
    <x v="6"/>
    <x v="6"/>
    <n v="1510"/>
    <s v="Food Processing"/>
    <n v="1510"/>
    <s v="FDOT District 5                                          Brevard County"/>
    <n v="8"/>
    <n v="0.17840161279083469"/>
    <n v="1.7255315028269118"/>
    <n v="0.22875008697145599"/>
    <m/>
    <m/>
    <m/>
    <n v="1.7255315028269118"/>
    <n v="1.7255315028269118"/>
    <n v="690.06608058921449"/>
    <n v="1"/>
    <n v="1"/>
    <n v="0.22875008697145599"/>
    <n v="0.22875008697145599"/>
  </r>
  <r>
    <n v="6041"/>
    <n v="0"/>
    <x v="3"/>
    <x v="4"/>
    <x v="7"/>
    <s v="62-304.520 (5), F.A.C."/>
    <x v="5"/>
    <x v="7"/>
    <x v="6"/>
    <n v="1510"/>
    <s v="Food Processing"/>
    <n v="1510"/>
    <s v="FDOT District 5                                          Brevard County"/>
    <n v="2"/>
    <n v="4.6182903808264109E-3"/>
    <n v="3.5698754110798661E-2"/>
    <n v="5.1125109384708338E-3"/>
    <m/>
    <m/>
    <m/>
    <n v="3.5698754110798661E-2"/>
    <n v="3.5698754110798661E-2"/>
    <n v="17.643630350075604"/>
    <n v="1"/>
    <n v="1"/>
    <n v="5.1125109384708338E-3"/>
    <n v="5.1125109384708338E-3"/>
  </r>
  <r>
    <n v="6450"/>
    <n v="0"/>
    <x v="3"/>
    <x v="4"/>
    <x v="8"/>
    <s v="62-304.520 (6), F.A.C."/>
    <x v="5"/>
    <x v="4"/>
    <x v="6"/>
    <n v="1510"/>
    <s v="Food Processing"/>
    <n v="1510"/>
    <s v="FDOT District 5                                          Brevard County"/>
    <n v="19"/>
    <n v="1.1497898438128185"/>
    <n v="9.8785105300388789"/>
    <n v="1.3583803175921172"/>
    <m/>
    <m/>
    <m/>
    <n v="9.8785105300388789"/>
    <n v="9.8785105300388789"/>
    <n v="4434.1797073197276"/>
    <n v="1"/>
    <n v="1"/>
    <n v="1.3583803175921172"/>
    <n v="1.3583803175921172"/>
  </r>
  <r>
    <n v="5452"/>
    <n v="0"/>
    <x v="3"/>
    <x v="3"/>
    <x v="6"/>
    <s v="62-304.520 (3), F.A.C."/>
    <x v="6"/>
    <x v="6"/>
    <x v="6"/>
    <n v="1510"/>
    <s v="Food Processing"/>
    <n v="1510"/>
    <s v="FDOT District 5                                        Volusia County"/>
    <n v="10"/>
    <n v="0.24030556818640933"/>
    <n v="1.9832542514626519"/>
    <n v="0.26599490506200257"/>
    <m/>
    <m/>
    <m/>
    <n v="1.9832542514626519"/>
    <n v="1.9832542514626519"/>
    <n v="839.69389152160522"/>
    <n v="1"/>
    <n v="1"/>
    <n v="0.26599490506200257"/>
    <n v="0.26599490506200257"/>
  </r>
  <r>
    <n v="5762"/>
    <n v="0"/>
    <x v="3"/>
    <x v="3"/>
    <x v="6"/>
    <s v="62-304.520 (4), F.A.C."/>
    <x v="6"/>
    <x v="6"/>
    <x v="6"/>
    <n v="1510"/>
    <s v="Food Processing"/>
    <n v="1510"/>
    <s v="FDOT District 5                                      City of Titusville    Brevard County"/>
    <n v="3"/>
    <n v="3.0044180592254593E-2"/>
    <n v="0.29567201480974326"/>
    <n v="4.0097506754909626E-2"/>
    <m/>
    <m/>
    <m/>
    <n v="0.29567201480974326"/>
    <n v="0.29567201480974326"/>
    <n v="119.59335509692083"/>
    <n v="1"/>
    <n v="1"/>
    <n v="4.0097506754909626E-2"/>
    <n v="4.0097506754909626E-2"/>
  </r>
  <r>
    <n v="6451"/>
    <n v="0"/>
    <x v="3"/>
    <x v="4"/>
    <x v="8"/>
    <s v="62-304.520 (6), F.A.C."/>
    <x v="5"/>
    <x v="4"/>
    <x v="6"/>
    <n v="1510"/>
    <s v="Food Processing"/>
    <n v="1510"/>
    <s v="FDOT District 5                                 City of Rockledge         Brevard County"/>
    <n v="8"/>
    <n v="3.3286011281948732E-2"/>
    <n v="0.31485847784802656"/>
    <n v="4.2330914436208268E-2"/>
    <m/>
    <m/>
    <m/>
    <n v="0.31485847784802656"/>
    <n v="0.31485847784802656"/>
    <n v="130.34086288859027"/>
    <n v="1"/>
    <n v="1"/>
    <n v="4.2330914436208268E-2"/>
    <n v="4.2330914436208268E-2"/>
  </r>
  <r>
    <n v="6452"/>
    <n v="0"/>
    <x v="3"/>
    <x v="4"/>
    <x v="8"/>
    <s v="62-304.520 (6), F.A.C."/>
    <x v="5"/>
    <x v="4"/>
    <x v="6"/>
    <n v="1510"/>
    <s v="Food Processing"/>
    <n v="1510"/>
    <s v="FDOT District 5                         City of Melbourne                 Brevard County"/>
    <n v="2"/>
    <n v="2.6519924591329393E-3"/>
    <n v="3.0648413563994448E-2"/>
    <n v="4.0671513557430216E-3"/>
    <m/>
    <m/>
    <m/>
    <n v="3.0648413563994448E-2"/>
    <n v="3.0648413563994448E-2"/>
    <n v="10.465368242143358"/>
    <n v="1"/>
    <n v="1"/>
    <n v="4.0671513557430216E-3"/>
    <n v="4.0671513557430216E-3"/>
  </r>
  <r>
    <n v="6666"/>
    <n v="0"/>
    <x v="3"/>
    <x v="4"/>
    <x v="9"/>
    <s v="62-304.520 (15), F.A.C."/>
    <x v="7"/>
    <x v="5"/>
    <x v="6"/>
    <n v="1510"/>
    <s v="Food Processing"/>
    <n v="1510"/>
    <s v="FDOT District 5                         City of Melbourne                 Brevard County"/>
    <n v="1"/>
    <n v="6.8992818986720467E-3"/>
    <n v="7.9784059730525311E-2"/>
    <n v="1.0585149208298571E-2"/>
    <m/>
    <m/>
    <m/>
    <n v="7.9784059730525311E-2"/>
    <n v="7.9784059730525311E-2"/>
    <n v="27.224904595245853"/>
    <n v="1"/>
    <n v="1"/>
    <n v="1.0585149208298571E-2"/>
    <n v="1.0585149208298571E-2"/>
  </r>
  <r>
    <n v="5592"/>
    <n v="0"/>
    <x v="3"/>
    <x v="3"/>
    <x v="6"/>
    <s v="62-304.520 (3), F.A.C."/>
    <x v="6"/>
    <x v="6"/>
    <x v="43"/>
    <n v="1510"/>
    <s v="Food Processing"/>
    <n v="1510"/>
    <s v="Volusia County"/>
    <n v="36"/>
    <n v="4.389534267091971"/>
    <n v="31.51502580107071"/>
    <n v="4.0843962201770072"/>
    <m/>
    <m/>
    <m/>
    <n v="31.51502580107071"/>
    <n v="31.51502580107071"/>
    <n v="12406.911085608259"/>
    <n v="1"/>
    <n v="1"/>
    <n v="4.0843962201770072"/>
    <n v="4.0843962201770072"/>
  </r>
  <r>
    <n v="5264"/>
    <n v="0"/>
    <x v="3"/>
    <x v="3"/>
    <x v="6"/>
    <s v="62-304.520 (3), F.A.C."/>
    <x v="6"/>
    <x v="6"/>
    <x v="1"/>
    <n v="1520"/>
    <s v="Timber Processing"/>
    <n v="1520"/>
    <s v="Brevard County"/>
    <n v="5"/>
    <n v="2.0314626752388147E-2"/>
    <n v="0.18209956093960544"/>
    <n v="2.9738557592650653E-2"/>
    <m/>
    <m/>
    <m/>
    <n v="0.18209956093960544"/>
    <n v="0.18209956093960544"/>
    <n v="78.619050780938181"/>
    <n v="1"/>
    <n v="1"/>
    <n v="2.9738557592650653E-2"/>
    <n v="2.9738557592650653E-2"/>
  </r>
  <r>
    <n v="6180"/>
    <n v="0"/>
    <x v="3"/>
    <x v="4"/>
    <x v="8"/>
    <s v="62-304.520 (6), F.A.C."/>
    <x v="5"/>
    <x v="4"/>
    <x v="1"/>
    <n v="1520"/>
    <s v="Timber Processing"/>
    <n v="1520"/>
    <s v="Brevard County"/>
    <n v="112"/>
    <n v="27.868242071011203"/>
    <n v="220.70591767026175"/>
    <n v="31.115310291690651"/>
    <m/>
    <m/>
    <m/>
    <n v="220.70591767026175"/>
    <n v="220.70591767026175"/>
    <n v="106357.82973405722"/>
    <n v="1"/>
    <n v="1"/>
    <n v="31.115310291690651"/>
    <n v="31.115310291690651"/>
  </r>
  <r>
    <n v="6292"/>
    <n v="0"/>
    <x v="3"/>
    <x v="4"/>
    <x v="8"/>
    <s v="62-304.520 (6), F.A.C."/>
    <x v="5"/>
    <x v="4"/>
    <x v="8"/>
    <n v="1520"/>
    <s v="Timber Processing"/>
    <n v="1520"/>
    <s v="City of Melbourne                 Brevard County"/>
    <n v="17"/>
    <n v="3.7829918214961356"/>
    <n v="33.345823111173807"/>
    <n v="4.6785315851363727"/>
    <m/>
    <m/>
    <m/>
    <n v="33.345823111173807"/>
    <n v="33.345823111173807"/>
    <n v="14519.9706756377"/>
    <n v="1"/>
    <n v="1"/>
    <n v="4.6785315851363727"/>
    <n v="4.6785315851363727"/>
  </r>
  <r>
    <n v="6356"/>
    <n v="0"/>
    <x v="3"/>
    <x v="4"/>
    <x v="8"/>
    <s v="62-304.520 (6), F.A.C."/>
    <x v="5"/>
    <x v="4"/>
    <x v="40"/>
    <n v="1520"/>
    <s v="Timber Processing"/>
    <n v="1520"/>
    <s v="City of Rockledge         Brevard County"/>
    <n v="9"/>
    <n v="1.9624209054262793"/>
    <n v="16.106904347172044"/>
    <n v="2.2290690161876574"/>
    <m/>
    <m/>
    <m/>
    <n v="16.106904347172044"/>
    <n v="16.106904347172044"/>
    <n v="7713.7405504944118"/>
    <n v="1"/>
    <n v="1"/>
    <n v="2.2290690161876574"/>
    <n v="2.2290690161876574"/>
  </r>
  <r>
    <n v="5393"/>
    <n v="0"/>
    <x v="3"/>
    <x v="3"/>
    <x v="6"/>
    <s v="62-304.520 (3), F.A.C."/>
    <x v="6"/>
    <x v="6"/>
    <x v="41"/>
    <n v="1520"/>
    <s v="Timber Processing"/>
    <n v="1520"/>
    <s v="City of Titusville    Brevard County"/>
    <n v="13"/>
    <n v="4.7704145307804611"/>
    <n v="38.612133469801428"/>
    <n v="5.7679833689335132"/>
    <m/>
    <m/>
    <m/>
    <n v="38.612133469801428"/>
    <n v="38.612133469801428"/>
    <n v="18329.731621377232"/>
    <n v="1"/>
    <n v="1"/>
    <n v="5.7679833689335132"/>
    <n v="5.7679833689335132"/>
  </r>
  <r>
    <n v="6542"/>
    <n v="0"/>
    <x v="3"/>
    <x v="4"/>
    <x v="8"/>
    <s v="62-304.520 (6), F.A.C."/>
    <x v="5"/>
    <x v="4"/>
    <x v="42"/>
    <n v="1520"/>
    <s v="Timber Processing"/>
    <n v="1520"/>
    <s v="Town of Palm Shores           Brevard County"/>
    <n v="24"/>
    <n v="7.0895082020087656"/>
    <n v="53.666636915456991"/>
    <n v="7.3960610911831139"/>
    <m/>
    <m/>
    <m/>
    <n v="53.666636915456991"/>
    <n v="53.666636915456991"/>
    <n v="26377.006979031543"/>
    <n v="1"/>
    <n v="1"/>
    <n v="7.3960610911831139"/>
    <n v="7.3960610911831139"/>
  </r>
  <r>
    <n v="5265"/>
    <n v="0"/>
    <x v="3"/>
    <x v="3"/>
    <x v="6"/>
    <s v="62-304.520 (3), F.A.C."/>
    <x v="6"/>
    <x v="6"/>
    <x v="1"/>
    <n v="1530"/>
    <s v="Mineral Processing"/>
    <n v="1530"/>
    <s v="Brevard County"/>
    <n v="58"/>
    <n v="20.453186799913261"/>
    <n v="149.56875553531037"/>
    <n v="21.426497114632767"/>
    <m/>
    <m/>
    <m/>
    <n v="149.56875553531037"/>
    <n v="149.56875553531037"/>
    <n v="71731.717331524633"/>
    <n v="1"/>
    <n v="1"/>
    <n v="21.426497114632767"/>
    <n v="21.426497114632767"/>
  </r>
  <r>
    <n v="5875"/>
    <n v="0"/>
    <x v="3"/>
    <x v="4"/>
    <x v="7"/>
    <s v="62-304.520 (5), F.A.C."/>
    <x v="5"/>
    <x v="7"/>
    <x v="1"/>
    <n v="1530"/>
    <s v="Mineral Processing"/>
    <n v="1530"/>
    <s v="Brevard County"/>
    <n v="52"/>
    <n v="6.6607205603112263"/>
    <n v="51.897972666093786"/>
    <n v="7.4215574635316983"/>
    <m/>
    <m/>
    <m/>
    <n v="51.897972666093786"/>
    <n v="51.897972666093786"/>
    <n v="23604.978189991278"/>
    <n v="1"/>
    <n v="1"/>
    <n v="7.4215574635316983"/>
    <n v="7.4215574635316983"/>
  </r>
  <r>
    <n v="6181"/>
    <n v="0"/>
    <x v="3"/>
    <x v="4"/>
    <x v="8"/>
    <s v="62-304.520 (6), F.A.C."/>
    <x v="5"/>
    <x v="4"/>
    <x v="1"/>
    <n v="1530"/>
    <s v="Mineral Processing"/>
    <n v="1530"/>
    <s v="Brevard County"/>
    <n v="141"/>
    <n v="55.750328423028208"/>
    <n v="419.14537843428394"/>
    <n v="59.26641141316307"/>
    <m/>
    <m/>
    <m/>
    <n v="419.14537843428394"/>
    <n v="419.14537843428394"/>
    <n v="212407.73466143853"/>
    <n v="1"/>
    <n v="1"/>
    <n v="59.26641141316307"/>
    <n v="59.26641141316307"/>
  </r>
  <r>
    <n v="5957"/>
    <n v="0"/>
    <x v="3"/>
    <x v="4"/>
    <x v="7"/>
    <s v="62-304.520 (5), F.A.C."/>
    <x v="5"/>
    <x v="7"/>
    <x v="37"/>
    <n v="1530"/>
    <s v="Mineral Processing"/>
    <n v="1530"/>
    <s v="City of Cocoa                            Brevard County"/>
    <n v="8"/>
    <n v="0.94673812384841427"/>
    <n v="7.5572645623968153"/>
    <n v="1.0365164316275495"/>
    <m/>
    <m/>
    <m/>
    <n v="7.5572645623968153"/>
    <n v="7.5572645623968153"/>
    <n v="3707.154113267155"/>
    <n v="1"/>
    <n v="1"/>
    <n v="1.0365164316275495"/>
    <n v="1.0365164316275495"/>
  </r>
  <r>
    <n v="6293"/>
    <n v="0"/>
    <x v="3"/>
    <x v="4"/>
    <x v="8"/>
    <s v="62-304.520 (6), F.A.C."/>
    <x v="5"/>
    <x v="4"/>
    <x v="8"/>
    <n v="1530"/>
    <s v="Mineral Processing"/>
    <n v="1530"/>
    <s v="City of Melbourne                 Brevard County"/>
    <n v="56"/>
    <n v="7.9645785518518277"/>
    <n v="62.748585046586363"/>
    <n v="8.9683297059458766"/>
    <m/>
    <m/>
    <m/>
    <n v="62.748585046586363"/>
    <n v="62.748585046586363"/>
    <n v="29271.624274723021"/>
    <n v="1"/>
    <n v="1"/>
    <n v="8.9683297059458766"/>
    <n v="8.9683297059458766"/>
  </r>
  <r>
    <n v="6182"/>
    <n v="0"/>
    <x v="3"/>
    <x v="4"/>
    <x v="8"/>
    <s v="62-304.520 (6), F.A.C."/>
    <x v="5"/>
    <x v="4"/>
    <x v="1"/>
    <n v="1540"/>
    <s v="Oil and Gas Processing"/>
    <n v="1540"/>
    <s v="Brevard County"/>
    <n v="10"/>
    <n v="0.4664170341663153"/>
    <n v="3.6307835503481432"/>
    <n v="0.49652103371898215"/>
    <m/>
    <m/>
    <m/>
    <n v="3.6307835503481432"/>
    <n v="3.6307835503481432"/>
    <n v="1718.7814968339148"/>
    <n v="1"/>
    <n v="1"/>
    <n v="0.49652103371898215"/>
    <n v="0.49652103371898215"/>
  </r>
  <r>
    <n v="6453"/>
    <n v="0"/>
    <x v="3"/>
    <x v="4"/>
    <x v="8"/>
    <s v="62-304.520 (6), F.A.C."/>
    <x v="5"/>
    <x v="4"/>
    <x v="6"/>
    <n v="1540"/>
    <s v="Oil and Gas Processing"/>
    <n v="1540"/>
    <s v="FDOT District 5                                          Brevard County"/>
    <n v="6"/>
    <n v="0.28337381851568566"/>
    <n v="2.3621812674073657"/>
    <n v="0.32172180822923252"/>
    <m/>
    <m/>
    <m/>
    <n v="2.3621812674073657"/>
    <n v="2.3621812674073657"/>
    <n v="1101.0732968478271"/>
    <n v="1"/>
    <n v="1"/>
    <n v="0.32172180822923252"/>
    <n v="0.32172180822923252"/>
  </r>
  <r>
    <n v="5266"/>
    <n v="0"/>
    <x v="3"/>
    <x v="3"/>
    <x v="6"/>
    <s v="62-304.520 (3), F.A.C."/>
    <x v="6"/>
    <x v="6"/>
    <x v="1"/>
    <n v="1550"/>
    <s v="Other Light Industrial"/>
    <n v="1550"/>
    <s v="Brevard County"/>
    <n v="28"/>
    <n v="5.6222872340636476"/>
    <n v="43.285194562522406"/>
    <n v="6.1042603043332653"/>
    <m/>
    <m/>
    <m/>
    <n v="43.285194562522406"/>
    <n v="43.285194562522406"/>
    <n v="19885.288281124271"/>
    <n v="1"/>
    <n v="1"/>
    <n v="6.1042603043332653"/>
    <n v="6.1042603043332653"/>
  </r>
  <r>
    <n v="5876"/>
    <n v="0"/>
    <x v="3"/>
    <x v="4"/>
    <x v="7"/>
    <s v="62-304.520 (5), F.A.C."/>
    <x v="5"/>
    <x v="7"/>
    <x v="1"/>
    <n v="1550"/>
    <s v="Other Light Industrial"/>
    <n v="1550"/>
    <s v="Brevard County"/>
    <n v="548"/>
    <n v="171.82335771718107"/>
    <n v="1280.4544468874681"/>
    <n v="178.80724593234424"/>
    <m/>
    <m/>
    <m/>
    <n v="1280.4544468874681"/>
    <n v="1280.4544468874681"/>
    <n v="642696.82973553357"/>
    <n v="1"/>
    <n v="1"/>
    <n v="178.80724593234424"/>
    <n v="178.80724593234424"/>
  </r>
  <r>
    <n v="6183"/>
    <n v="0"/>
    <x v="3"/>
    <x v="4"/>
    <x v="8"/>
    <s v="62-304.520 (6), F.A.C."/>
    <x v="5"/>
    <x v="4"/>
    <x v="1"/>
    <n v="1550"/>
    <s v="Other Light Industrial"/>
    <n v="1550"/>
    <s v="Brevard County"/>
    <n v="403"/>
    <n v="90.94682640319661"/>
    <n v="728.1151606020004"/>
    <n v="102.47869754560507"/>
    <m/>
    <m/>
    <m/>
    <n v="728.1151606020004"/>
    <n v="728.1151606020004"/>
    <n v="347744.64272123185"/>
    <n v="1"/>
    <n v="1"/>
    <n v="102.47869754560507"/>
    <n v="102.47869754560507"/>
  </r>
  <r>
    <n v="5958"/>
    <n v="0"/>
    <x v="3"/>
    <x v="4"/>
    <x v="7"/>
    <s v="62-304.520 (5), F.A.C."/>
    <x v="5"/>
    <x v="7"/>
    <x v="37"/>
    <n v="1550"/>
    <s v="Other Light Industrial"/>
    <n v="1550"/>
    <s v="City of Cocoa                            Brevard County"/>
    <n v="73"/>
    <n v="8.4145359815168028"/>
    <n v="77.852022257025212"/>
    <n v="10.649408976101899"/>
    <m/>
    <m/>
    <m/>
    <n v="77.852022257025212"/>
    <n v="77.852022257025212"/>
    <n v="32121.405826602717"/>
    <n v="1"/>
    <n v="1"/>
    <n v="10.649408976101899"/>
    <n v="10.649408976101899"/>
  </r>
  <r>
    <n v="6254"/>
    <n v="0"/>
    <x v="3"/>
    <x v="4"/>
    <x v="8"/>
    <s v="62-304.520 (6), F.A.C."/>
    <x v="5"/>
    <x v="4"/>
    <x v="37"/>
    <n v="1550"/>
    <s v="Other Light Industrial"/>
    <n v="1550"/>
    <s v="City of Cocoa                            Brevard County"/>
    <n v="20"/>
    <n v="1.9411274786043273"/>
    <n v="19.102961491395607"/>
    <n v="2.6693612815291541"/>
    <m/>
    <m/>
    <m/>
    <n v="19.102961491395607"/>
    <n v="19.102961491395607"/>
    <n v="7587.5541045563314"/>
    <n v="1"/>
    <n v="1"/>
    <n v="2.6693612815291541"/>
    <n v="2.6693612815291541"/>
  </r>
  <r>
    <n v="5332"/>
    <n v="0"/>
    <x v="3"/>
    <x v="3"/>
    <x v="6"/>
    <s v="62-304.520 (3), F.A.C."/>
    <x v="6"/>
    <x v="6"/>
    <x v="38"/>
    <n v="1550"/>
    <s v="Other Light Industrial"/>
    <n v="1550"/>
    <s v="City of Edgewater                      Volusia County"/>
    <n v="16"/>
    <n v="2.3805764222613184"/>
    <n v="13.682148647939549"/>
    <n v="1.9018215302383195"/>
    <m/>
    <m/>
    <m/>
    <n v="13.682148647939549"/>
    <n v="13.682148647939549"/>
    <n v="6420.9173427134001"/>
    <n v="1"/>
    <n v="1"/>
    <n v="1.9018215302383195"/>
    <n v="1.9018215302383195"/>
  </r>
  <r>
    <n v="6294"/>
    <n v="0"/>
    <x v="3"/>
    <x v="4"/>
    <x v="8"/>
    <s v="62-304.520 (6), F.A.C."/>
    <x v="5"/>
    <x v="4"/>
    <x v="8"/>
    <n v="1550"/>
    <s v="Other Light Industrial"/>
    <n v="1550"/>
    <s v="City of Melbourne                 Brevard County"/>
    <n v="190"/>
    <n v="44.307186081977932"/>
    <n v="377.43795740718315"/>
    <n v="53.378960511130899"/>
    <m/>
    <m/>
    <m/>
    <n v="377.43795740718315"/>
    <n v="377.43795740718315"/>
    <n v="172914.15907948773"/>
    <n v="1"/>
    <n v="1"/>
    <n v="53.378960511130899"/>
    <n v="53.378960511130899"/>
  </r>
  <r>
    <n v="6618"/>
    <n v="0"/>
    <x v="3"/>
    <x v="4"/>
    <x v="9"/>
    <s v="62-304.520 (15), F.A.C."/>
    <x v="7"/>
    <x v="5"/>
    <x v="8"/>
    <n v="1550"/>
    <s v="Other Light Industrial"/>
    <n v="1550"/>
    <s v="City of Melbourne                 Brevard County"/>
    <n v="65"/>
    <n v="7.0433125360007152"/>
    <n v="63.450418400615455"/>
    <n v="8.8430759723142316"/>
    <m/>
    <m/>
    <m/>
    <n v="63.450418400615455"/>
    <n v="63.450418400615455"/>
    <n v="26826.219255520722"/>
    <n v="1"/>
    <n v="1"/>
    <n v="8.8430759723142316"/>
    <n v="8.8430759723142316"/>
  </r>
  <r>
    <n v="6357"/>
    <n v="0"/>
    <x v="3"/>
    <x v="4"/>
    <x v="8"/>
    <s v="62-304.520 (6), F.A.C."/>
    <x v="5"/>
    <x v="4"/>
    <x v="40"/>
    <n v="1550"/>
    <s v="Other Light Industrial"/>
    <n v="1550"/>
    <s v="City of Rockledge         Brevard County"/>
    <n v="494"/>
    <n v="106.97462058689615"/>
    <n v="853.8566914593963"/>
    <n v="119.0759067659943"/>
    <m/>
    <m/>
    <m/>
    <n v="853.8566914593963"/>
    <n v="853.8566914593963"/>
    <n v="417149.05367820035"/>
    <n v="1"/>
    <n v="1"/>
    <n v="119.0759067659943"/>
    <n v="119.0759067659943"/>
  </r>
  <r>
    <n v="5394"/>
    <n v="0"/>
    <x v="3"/>
    <x v="3"/>
    <x v="6"/>
    <s v="62-304.520 (3), F.A.C."/>
    <x v="6"/>
    <x v="6"/>
    <x v="41"/>
    <n v="1550"/>
    <s v="Other Light Industrial"/>
    <n v="1550"/>
    <s v="City of Titusville    Brevard County"/>
    <n v="112"/>
    <n v="14.373082963383306"/>
    <n v="102.16785499412269"/>
    <n v="14.343205792195512"/>
    <m/>
    <m/>
    <m/>
    <n v="102.16785499412269"/>
    <n v="102.16785499412269"/>
    <n v="47847.827765666858"/>
    <n v="1"/>
    <n v="1"/>
    <n v="14.343205792195512"/>
    <n v="14.343205792195512"/>
  </r>
  <r>
    <n v="5706"/>
    <n v="0"/>
    <x v="3"/>
    <x v="3"/>
    <x v="6"/>
    <s v="62-304.520 (4), F.A.C."/>
    <x v="6"/>
    <x v="6"/>
    <x v="41"/>
    <n v="1550"/>
    <s v="Other Light Industrial"/>
    <n v="1550"/>
    <s v="City of Titusville    Brevard County"/>
    <n v="92"/>
    <n v="15.485975388585016"/>
    <n v="136.1118204014785"/>
    <n v="19.090574312718246"/>
    <m/>
    <m/>
    <m/>
    <n v="136.1118204014785"/>
    <n v="136.1118204014785"/>
    <n v="59211.698568384607"/>
    <n v="1"/>
    <n v="1"/>
    <n v="19.090574312718246"/>
    <n v="19.090574312718246"/>
  </r>
  <r>
    <n v="5996"/>
    <n v="0"/>
    <x v="3"/>
    <x v="4"/>
    <x v="7"/>
    <s v="62-304.520 (5), F.A.C."/>
    <x v="5"/>
    <x v="7"/>
    <x v="41"/>
    <n v="1550"/>
    <s v="Other Light Industrial"/>
    <n v="1550"/>
    <s v="City of Titusville    Brevard County"/>
    <n v="16"/>
    <n v="0.19299741941891921"/>
    <n v="1.2985893161366229"/>
    <n v="0.17281584556338056"/>
    <m/>
    <m/>
    <m/>
    <n v="1.2985893161366229"/>
    <n v="1.2985893161366229"/>
    <n v="661.50684995857421"/>
    <n v="1"/>
    <n v="1"/>
    <n v="0.17281584556338056"/>
    <n v="0.17281584556338056"/>
  </r>
  <r>
    <n v="5453"/>
    <n v="0"/>
    <x v="3"/>
    <x v="3"/>
    <x v="6"/>
    <s v="62-304.520 (3), F.A.C."/>
    <x v="6"/>
    <x v="6"/>
    <x v="6"/>
    <n v="1550"/>
    <s v="Other Light Industrial"/>
    <n v="1550"/>
    <s v="FDOT District 5                                          Brevard County"/>
    <n v="3"/>
    <n v="7.8915345564835905E-3"/>
    <n v="6.2880199338020415E-2"/>
    <n v="8.6827156985074105E-3"/>
    <m/>
    <m/>
    <m/>
    <n v="6.2880199338020415E-2"/>
    <n v="6.2880199338020415E-2"/>
    <n v="28.303872203711492"/>
    <n v="1"/>
    <n v="1"/>
    <n v="8.6827156985074105E-3"/>
    <n v="8.6827156985074105E-3"/>
  </r>
  <r>
    <n v="6042"/>
    <n v="0"/>
    <x v="3"/>
    <x v="4"/>
    <x v="7"/>
    <s v="62-304.520 (5), F.A.C."/>
    <x v="5"/>
    <x v="7"/>
    <x v="6"/>
    <n v="1550"/>
    <s v="Other Light Industrial"/>
    <n v="1550"/>
    <s v="FDOT District 5                                          Brevard County"/>
    <n v="44"/>
    <n v="2.2678388592015457"/>
    <n v="18.589447346458716"/>
    <n v="2.5535465338127996"/>
    <m/>
    <m/>
    <m/>
    <n v="18.589447346458716"/>
    <n v="18.589447346458716"/>
    <n v="8568.6822966935615"/>
    <n v="1"/>
    <n v="1"/>
    <n v="2.5535465338127996"/>
    <n v="2.5535465338127996"/>
  </r>
  <r>
    <n v="5763"/>
    <n v="0"/>
    <x v="3"/>
    <x v="3"/>
    <x v="6"/>
    <s v="62-304.520 (4), F.A.C."/>
    <x v="6"/>
    <x v="6"/>
    <x v="6"/>
    <n v="1550"/>
    <s v="Other Light Industrial"/>
    <n v="1550"/>
    <s v="FDOT District 5                                      City of Titusville    Brevard County"/>
    <n v="6"/>
    <n v="4.6773636903105507E-2"/>
    <n v="0.50458896182008983"/>
    <n v="6.6475602597203504E-2"/>
    <m/>
    <m/>
    <m/>
    <n v="0.50458896182008983"/>
    <n v="0.50458896182008983"/>
    <n v="184.38284356002734"/>
    <n v="1"/>
    <n v="1"/>
    <n v="6.6475602597203504E-2"/>
    <n v="6.6475602597203504E-2"/>
  </r>
  <r>
    <n v="6454"/>
    <n v="0"/>
    <x v="3"/>
    <x v="4"/>
    <x v="8"/>
    <s v="62-304.520 (6), F.A.C."/>
    <x v="5"/>
    <x v="4"/>
    <x v="6"/>
    <n v="1550"/>
    <s v="Other Light Industrial"/>
    <n v="1550"/>
    <s v="FDOT District 5                                 City of Rockledge         Brevard County"/>
    <n v="4"/>
    <n v="6.76712988664393E-2"/>
    <n v="0.58438265821148394"/>
    <n v="7.879478083400511E-2"/>
    <m/>
    <m/>
    <m/>
    <n v="0.58438265821148394"/>
    <n v="0.58438265821148394"/>
    <n v="265.7216573181438"/>
    <n v="1"/>
    <n v="1"/>
    <n v="7.879478083400511E-2"/>
    <n v="7.879478083400511E-2"/>
  </r>
  <r>
    <n v="6455"/>
    <n v="0"/>
    <x v="3"/>
    <x v="4"/>
    <x v="8"/>
    <s v="62-304.520 (6), F.A.C."/>
    <x v="5"/>
    <x v="4"/>
    <x v="6"/>
    <n v="1550"/>
    <s v="Other Light Industrial"/>
    <n v="1550"/>
    <s v="FDOT District 5                         City of Melbourne                 Brevard County"/>
    <n v="16"/>
    <n v="0.30247802799044016"/>
    <n v="2.451572073159328"/>
    <n v="0.33522514345099985"/>
    <m/>
    <m/>
    <m/>
    <n v="2.451572073159328"/>
    <n v="2.451572073159328"/>
    <n v="1143.0071037106175"/>
    <n v="1"/>
    <n v="1"/>
    <n v="0.33522514345099985"/>
    <n v="0.33522514345099985"/>
  </r>
  <r>
    <n v="5454"/>
    <n v="0"/>
    <x v="3"/>
    <x v="3"/>
    <x v="6"/>
    <s v="62-304.520 (3), F.A.C."/>
    <x v="6"/>
    <x v="6"/>
    <x v="6"/>
    <n v="1550"/>
    <s v="Other Light Industrial"/>
    <n v="1550"/>
    <s v="FDOT District 5                  City of Edgewater                      Volusia County"/>
    <n v="1"/>
    <n v="2.2017031633705525E-3"/>
    <n v="1.7025208461329457E-2"/>
    <n v="2.3145855590826834E-3"/>
    <m/>
    <m/>
    <m/>
    <n v="1.7025208461329457E-2"/>
    <n v="1.7025208461329457E-2"/>
    <n v="7.740892419962873"/>
    <n v="1"/>
    <n v="1"/>
    <n v="2.3145855590826834E-3"/>
    <n v="2.3145855590826834E-3"/>
  </r>
  <r>
    <n v="6126"/>
    <n v="0"/>
    <x v="3"/>
    <x v="4"/>
    <x v="7"/>
    <s v="62-304.520 (5), F.A.C."/>
    <x v="5"/>
    <x v="7"/>
    <x v="10"/>
    <n v="1550"/>
    <s v="Other Light Industrial"/>
    <n v="1550"/>
    <s v="Port Canaveral          Brevard County"/>
    <n v="2"/>
    <n v="4.4433766208197369E-2"/>
    <n v="0.21019634687627758"/>
    <n v="2.9180531509322368E-2"/>
    <m/>
    <m/>
    <m/>
    <n v="0.21019634687627758"/>
    <n v="0.21019634687627758"/>
    <n v="104.40309416360172"/>
    <n v="1"/>
    <n v="1"/>
    <n v="2.9180531509322368E-2"/>
    <n v="2.9180531509322368E-2"/>
  </r>
  <r>
    <n v="6543"/>
    <n v="0"/>
    <x v="3"/>
    <x v="4"/>
    <x v="8"/>
    <s v="62-304.520 (6), F.A.C."/>
    <x v="5"/>
    <x v="4"/>
    <x v="42"/>
    <n v="1550"/>
    <s v="Other Light Industrial"/>
    <n v="1550"/>
    <s v="Town of Palm Shores           Brevard County"/>
    <n v="9"/>
    <n v="7.752512039758841E-2"/>
    <n v="0.69464161479790709"/>
    <n v="9.3035732769454677E-2"/>
    <m/>
    <m/>
    <m/>
    <n v="0.69464161479790709"/>
    <n v="0.69464161479790709"/>
    <n v="274.76467318461408"/>
    <n v="1"/>
    <n v="1"/>
    <n v="9.3035732769454677E-2"/>
    <n v="9.3035732769454677E-2"/>
  </r>
  <r>
    <n v="5593"/>
    <n v="0"/>
    <x v="3"/>
    <x v="3"/>
    <x v="6"/>
    <s v="62-304.520 (3), F.A.C."/>
    <x v="6"/>
    <x v="6"/>
    <x v="43"/>
    <n v="1550"/>
    <s v="Other Light Industrial"/>
    <n v="1550"/>
    <s v="Volusia County"/>
    <n v="27"/>
    <n v="10.140879759990529"/>
    <n v="73.035115824919586"/>
    <n v="10.393655394982037"/>
    <m/>
    <m/>
    <m/>
    <n v="73.035115824919586"/>
    <n v="73.035115824919586"/>
    <n v="34820.107190549039"/>
    <n v="1"/>
    <n v="1"/>
    <n v="10.393655394982037"/>
    <n v="10.393655394982037"/>
  </r>
  <r>
    <n v="5267"/>
    <n v="0"/>
    <x v="3"/>
    <x v="3"/>
    <x v="6"/>
    <s v="62-304.520 (3), F.A.C."/>
    <x v="6"/>
    <x v="6"/>
    <x v="1"/>
    <n v="1560"/>
    <s v="Other Heavy Industrial"/>
    <n v="1560"/>
    <s v="Brevard County"/>
    <n v="33"/>
    <n v="0.56892472630500235"/>
    <n v="4.9470334172327393"/>
    <n v="0.77407259400198813"/>
    <m/>
    <m/>
    <m/>
    <n v="4.9470334172327393"/>
    <n v="4.9470334172327393"/>
    <n v="2193.2208570097005"/>
    <n v="1"/>
    <n v="1"/>
    <n v="0.77407259400198813"/>
    <n v="0.77407259400198813"/>
  </r>
  <r>
    <n v="5877"/>
    <n v="0"/>
    <x v="3"/>
    <x v="4"/>
    <x v="7"/>
    <s v="62-304.520 (5), F.A.C."/>
    <x v="5"/>
    <x v="7"/>
    <x v="1"/>
    <n v="1560"/>
    <s v="Other Heavy Industrial"/>
    <n v="1560"/>
    <s v="Brevard County"/>
    <n v="57"/>
    <n v="19.903185931188965"/>
    <n v="153.53785035524604"/>
    <n v="22.823461176674755"/>
    <m/>
    <m/>
    <m/>
    <n v="153.53785035524604"/>
    <n v="153.53785035524604"/>
    <n v="71846.395349696206"/>
    <n v="1"/>
    <n v="1"/>
    <n v="22.823461176674755"/>
    <n v="22.823461176674755"/>
  </r>
  <r>
    <n v="6184"/>
    <n v="0"/>
    <x v="3"/>
    <x v="4"/>
    <x v="8"/>
    <s v="62-304.520 (6), F.A.C."/>
    <x v="5"/>
    <x v="4"/>
    <x v="1"/>
    <n v="1560"/>
    <s v="Other Heavy Industrial"/>
    <n v="1560"/>
    <s v="Brevard County"/>
    <n v="76"/>
    <n v="32.084105657527843"/>
    <n v="248.33861864060256"/>
    <n v="34.404877839694571"/>
    <m/>
    <m/>
    <m/>
    <n v="248.33861864060256"/>
    <n v="248.33861864060256"/>
    <n v="122609.93259932571"/>
    <n v="1"/>
    <n v="1"/>
    <n v="34.404877839694571"/>
    <n v="34.404877839694571"/>
  </r>
  <r>
    <n v="5959"/>
    <n v="0"/>
    <x v="3"/>
    <x v="4"/>
    <x v="7"/>
    <s v="62-304.520 (5), F.A.C."/>
    <x v="5"/>
    <x v="7"/>
    <x v="37"/>
    <n v="1560"/>
    <s v="Other Heavy Industrial"/>
    <n v="1560"/>
    <s v="City of Cocoa                            Brevard County"/>
    <n v="5"/>
    <n v="0.40322001897771637"/>
    <n v="3.2206512412364319"/>
    <n v="0.45114145895644742"/>
    <m/>
    <m/>
    <m/>
    <n v="3.2206512412364319"/>
    <n v="3.2206512412364319"/>
    <n v="1597.9862225653405"/>
    <n v="1"/>
    <n v="1"/>
    <n v="0.45114145895644742"/>
    <n v="0.45114145895644742"/>
  </r>
  <r>
    <n v="6295"/>
    <n v="0"/>
    <x v="3"/>
    <x v="4"/>
    <x v="8"/>
    <s v="62-304.520 (6), F.A.C."/>
    <x v="5"/>
    <x v="4"/>
    <x v="8"/>
    <n v="1560"/>
    <s v="Other Heavy Industrial"/>
    <n v="1560"/>
    <s v="City of Melbourne                 Brevard County"/>
    <n v="79"/>
    <n v="26.336260559088995"/>
    <n v="199.21257208359057"/>
    <n v="28.747186026417392"/>
    <m/>
    <m/>
    <m/>
    <n v="199.21257208359057"/>
    <n v="199.21257208359057"/>
    <n v="98038.755149420263"/>
    <n v="1"/>
    <n v="1"/>
    <n v="28.747186026417392"/>
    <n v="28.747186026417392"/>
  </r>
  <r>
    <n v="6358"/>
    <n v="0"/>
    <x v="3"/>
    <x v="4"/>
    <x v="8"/>
    <s v="62-304.520 (6), F.A.C."/>
    <x v="5"/>
    <x v="4"/>
    <x v="40"/>
    <n v="1560"/>
    <s v="Other Heavy Industrial"/>
    <n v="1560"/>
    <s v="City of Rockledge         Brevard County"/>
    <n v="34"/>
    <n v="12.578220043893868"/>
    <n v="97.712712499931513"/>
    <n v="13.586441308066837"/>
    <m/>
    <m/>
    <m/>
    <n v="97.712712499931513"/>
    <n v="97.712712499931513"/>
    <n v="48690.581089526175"/>
    <n v="1"/>
    <n v="1"/>
    <n v="13.586441308066837"/>
    <n v="13.586441308066837"/>
  </r>
  <r>
    <n v="5395"/>
    <n v="0"/>
    <x v="3"/>
    <x v="3"/>
    <x v="6"/>
    <s v="62-304.520 (3), F.A.C."/>
    <x v="6"/>
    <x v="6"/>
    <x v="41"/>
    <n v="1560"/>
    <s v="Other Heavy Industrial"/>
    <n v="1560"/>
    <s v="City of Titusville    Brevard County"/>
    <n v="39"/>
    <n v="14.228765987488"/>
    <n v="112.31519109578842"/>
    <n v="15.764793335935884"/>
    <m/>
    <m/>
    <m/>
    <n v="112.31519109578842"/>
    <n v="112.31519109578842"/>
    <n v="55475.00980981192"/>
    <n v="1"/>
    <n v="1"/>
    <n v="15.764793335935884"/>
    <n v="15.764793335935884"/>
  </r>
  <r>
    <n v="5707"/>
    <n v="0"/>
    <x v="3"/>
    <x v="3"/>
    <x v="6"/>
    <s v="62-304.520 (4), F.A.C."/>
    <x v="6"/>
    <x v="6"/>
    <x v="41"/>
    <n v="1560"/>
    <s v="Other Heavy Industrial"/>
    <n v="1560"/>
    <s v="City of Titusville    Brevard County"/>
    <n v="12"/>
    <n v="4.3880229006062832"/>
    <n v="38.436127939425603"/>
    <n v="5.4695554455295401"/>
    <m/>
    <m/>
    <m/>
    <n v="38.436127939425603"/>
    <n v="38.436127939425603"/>
    <n v="17554.260769491761"/>
    <n v="1"/>
    <n v="1"/>
    <n v="5.4695554455295401"/>
    <n v="5.4695554455295401"/>
  </r>
  <r>
    <n v="6043"/>
    <n v="0"/>
    <x v="3"/>
    <x v="4"/>
    <x v="7"/>
    <s v="62-304.520 (5), F.A.C."/>
    <x v="5"/>
    <x v="7"/>
    <x v="6"/>
    <n v="1560"/>
    <s v="Other Heavy Industrial"/>
    <n v="1560"/>
    <s v="FDOT District 5                                          Brevard County"/>
    <n v="3"/>
    <n v="2.7519741000599444E-2"/>
    <n v="0.2258315139434823"/>
    <n v="3.2020340415768803E-2"/>
    <m/>
    <m/>
    <m/>
    <n v="0.2258315139434823"/>
    <n v="0.2258315139434823"/>
    <n v="104.02798107169851"/>
    <n v="1"/>
    <n v="1"/>
    <n v="3.2020340415768803E-2"/>
    <n v="3.2020340415768803E-2"/>
  </r>
  <r>
    <n v="5455"/>
    <n v="0"/>
    <x v="3"/>
    <x v="3"/>
    <x v="6"/>
    <s v="62-304.520 (3), F.A.C."/>
    <x v="6"/>
    <x v="6"/>
    <x v="6"/>
    <n v="1560"/>
    <s v="Other Heavy Industrial"/>
    <n v="1560"/>
    <s v="FDOT District 5                                      City of Titusville    Brevard County"/>
    <n v="2"/>
    <n v="1.4806702062049266E-4"/>
    <n v="1.6352548141692952E-3"/>
    <n v="2.207110398359937E-4"/>
    <m/>
    <m/>
    <m/>
    <n v="1.6352548141692952E-3"/>
    <n v="1.6352548141692952E-3"/>
    <n v="0.59693826730268196"/>
    <n v="1"/>
    <n v="1"/>
    <n v="2.207110398359937E-4"/>
    <n v="2.207110398359937E-4"/>
  </r>
  <r>
    <n v="6185"/>
    <n v="0"/>
    <x v="3"/>
    <x v="4"/>
    <x v="8"/>
    <s v="62-304.520 (6), F.A.C."/>
    <x v="5"/>
    <x v="4"/>
    <x v="1"/>
    <n v="1562"/>
    <s v="Prestressed concrete plants"/>
    <n v="1562"/>
    <s v="Brevard County"/>
    <n v="23"/>
    <n v="1.8030750705797332"/>
    <n v="12.89846744106036"/>
    <n v="1.7815605772036569"/>
    <m/>
    <m/>
    <m/>
    <n v="12.89846744106036"/>
    <n v="12.89846744106036"/>
    <n v="6522.7963933644987"/>
    <n v="1"/>
    <n v="1"/>
    <n v="1.7815605772036569"/>
    <n v="1.7815605772036569"/>
  </r>
  <r>
    <n v="5396"/>
    <n v="0"/>
    <x v="3"/>
    <x v="3"/>
    <x v="6"/>
    <s v="62-304.520 (3), F.A.C."/>
    <x v="6"/>
    <x v="6"/>
    <x v="41"/>
    <n v="1562"/>
    <s v="Prestressed concrete plants"/>
    <n v="1562"/>
    <s v="City of Titusville    Brevard County"/>
    <n v="1"/>
    <n v="1.8870937581249409E-4"/>
    <n v="2.1668257365014608E-3"/>
    <n v="2.8973399028826629E-4"/>
    <m/>
    <m/>
    <m/>
    <n v="2.1668257365014608E-3"/>
    <n v="2.1668257365014608E-3"/>
    <n v="0.7622736591720326"/>
    <n v="1"/>
    <n v="1"/>
    <n v="2.8973399028826629E-4"/>
    <n v="2.8973399028826629E-4"/>
  </r>
  <r>
    <n v="5708"/>
    <n v="0"/>
    <x v="3"/>
    <x v="3"/>
    <x v="6"/>
    <s v="62-304.520 (4), F.A.C."/>
    <x v="6"/>
    <x v="6"/>
    <x v="41"/>
    <n v="1562"/>
    <s v="Prestressed concrete plants"/>
    <n v="1562"/>
    <s v="City of Titusville    Brevard County"/>
    <n v="20"/>
    <n v="3.1309415927652733"/>
    <n v="28.640160120568233"/>
    <n v="4.0494485768797617"/>
    <m/>
    <m/>
    <m/>
    <n v="28.640160120568233"/>
    <n v="28.640160120568233"/>
    <n v="12553.98211560191"/>
    <n v="1"/>
    <n v="1"/>
    <n v="4.0494485768797617"/>
    <n v="4.0494485768797617"/>
  </r>
  <r>
    <n v="5268"/>
    <n v="0"/>
    <x v="3"/>
    <x v="3"/>
    <x v="6"/>
    <s v="62-304.520 (3), F.A.C."/>
    <x v="6"/>
    <x v="6"/>
    <x v="1"/>
    <n v="1620"/>
    <s v="Sand and Gravel Pits"/>
    <n v="1620"/>
    <s v="Brevard County"/>
    <n v="109"/>
    <n v="29.367135598589471"/>
    <n v="111.58897629026586"/>
    <n v="15.577692550001165"/>
    <m/>
    <m/>
    <m/>
    <n v="111.58897629026586"/>
    <n v="111.58897629026586"/>
    <n v="60838.940653486025"/>
    <n v="1"/>
    <n v="1"/>
    <n v="15.577692550001165"/>
    <n v="15.577692550001165"/>
  </r>
  <r>
    <n v="5878"/>
    <n v="0"/>
    <x v="3"/>
    <x v="4"/>
    <x v="7"/>
    <s v="62-304.520 (5), F.A.C."/>
    <x v="5"/>
    <x v="7"/>
    <x v="1"/>
    <n v="1620"/>
    <s v="Sand and Gravel Pits"/>
    <n v="1620"/>
    <s v="Brevard County"/>
    <n v="69"/>
    <n v="17.414675296853204"/>
    <n v="96.670996234192273"/>
    <n v="13.230038925101658"/>
    <m/>
    <m/>
    <m/>
    <n v="96.670996234192273"/>
    <n v="96.670996234192273"/>
    <n v="49797.035459305727"/>
    <n v="1"/>
    <n v="1"/>
    <n v="13.230038925101658"/>
    <n v="13.230038925101658"/>
  </r>
  <r>
    <n v="6359"/>
    <n v="0"/>
    <x v="3"/>
    <x v="4"/>
    <x v="8"/>
    <s v="62-304.520 (6), F.A.C."/>
    <x v="5"/>
    <x v="4"/>
    <x v="40"/>
    <n v="1620"/>
    <s v="Sand and Gravel Pits"/>
    <n v="1620"/>
    <s v="City of Rockledge         Brevard County"/>
    <n v="47"/>
    <n v="13.82668524928852"/>
    <n v="91.888307119975323"/>
    <n v="12.158691104731572"/>
    <m/>
    <m/>
    <m/>
    <n v="91.888307119975323"/>
    <n v="91.888307119975323"/>
    <n v="43504.162195879624"/>
    <n v="1"/>
    <n v="1"/>
    <n v="12.158691104731572"/>
    <n v="12.158691104731572"/>
  </r>
  <r>
    <n v="5997"/>
    <n v="0"/>
    <x v="3"/>
    <x v="4"/>
    <x v="7"/>
    <s v="62-304.520 (5), F.A.C."/>
    <x v="5"/>
    <x v="7"/>
    <x v="41"/>
    <n v="1620"/>
    <s v="Sand and Gravel Pits"/>
    <n v="1620"/>
    <s v="City of Titusville    Brevard County"/>
    <n v="31"/>
    <n v="6.8429910965152994"/>
    <n v="39.358899455999186"/>
    <n v="5.3816679061220265"/>
    <m/>
    <m/>
    <m/>
    <n v="39.358899455999186"/>
    <n v="39.358899455999186"/>
    <n v="19368.142962578433"/>
    <n v="1"/>
    <n v="1"/>
    <n v="5.3816679061220265"/>
    <n v="5.3816679061220265"/>
  </r>
  <r>
    <n v="5594"/>
    <n v="0"/>
    <x v="3"/>
    <x v="3"/>
    <x v="6"/>
    <s v="62-304.520 (3), F.A.C."/>
    <x v="6"/>
    <x v="6"/>
    <x v="43"/>
    <n v="1620"/>
    <s v="Sand and Gravel Pits"/>
    <n v="1620"/>
    <s v="Volusia County"/>
    <n v="57"/>
    <n v="22.377892314195904"/>
    <n v="42.753594211765595"/>
    <n v="5.4978455449536705"/>
    <m/>
    <m/>
    <m/>
    <n v="42.753594211765595"/>
    <n v="42.753594211765595"/>
    <n v="18747.667236751629"/>
    <n v="1"/>
    <n v="1"/>
    <n v="5.4978455449536705"/>
    <n v="5.4978455449536705"/>
  </r>
  <r>
    <n v="5595"/>
    <n v="0"/>
    <x v="3"/>
    <x v="3"/>
    <x v="6"/>
    <s v="62-304.520 (3), F.A.C."/>
    <x v="6"/>
    <x v="6"/>
    <x v="43"/>
    <n v="1632"/>
    <s v="Limerock or dolomite quarries"/>
    <n v="1632"/>
    <s v="Volusia County"/>
    <n v="71"/>
    <n v="15.691716672155501"/>
    <n v="27.106024350009541"/>
    <n v="3.756081963354613"/>
    <m/>
    <m/>
    <m/>
    <n v="27.106024350009541"/>
    <n v="27.106024350009541"/>
    <n v="11708.410860823491"/>
    <n v="1"/>
    <n v="1"/>
    <n v="3.756081963354613"/>
    <n v="3.756081963354613"/>
  </r>
  <r>
    <n v="5879"/>
    <n v="0"/>
    <x v="3"/>
    <x v="4"/>
    <x v="7"/>
    <s v="62-304.520 (5), F.A.C."/>
    <x v="5"/>
    <x v="7"/>
    <x v="1"/>
    <n v="1660"/>
    <s v="Holding Ponds"/>
    <n v="1660"/>
    <s v="Brevard County"/>
    <n v="74"/>
    <n v="33.169522578343269"/>
    <n v="182.99461106288047"/>
    <n v="25.09650994938578"/>
    <m/>
    <m/>
    <m/>
    <n v="182.99461106288047"/>
    <n v="182.99461106288047"/>
    <n v="92102.863540076505"/>
    <n v="1"/>
    <n v="1"/>
    <n v="25.09650994938578"/>
    <n v="25.09650994938578"/>
  </r>
  <r>
    <n v="6360"/>
    <n v="0"/>
    <x v="3"/>
    <x v="4"/>
    <x v="8"/>
    <s v="62-304.520 (6), F.A.C."/>
    <x v="5"/>
    <x v="4"/>
    <x v="40"/>
    <n v="1660"/>
    <s v="Holding Ponds"/>
    <n v="1660"/>
    <s v="City of Rockledge         Brevard County"/>
    <n v="129"/>
    <n v="47.907791248114762"/>
    <n v="221.06343221188041"/>
    <n v="29.84135545581033"/>
    <m/>
    <m/>
    <m/>
    <n v="221.06343221188041"/>
    <n v="221.06343221188041"/>
    <n v="129631.47150584607"/>
    <n v="1"/>
    <n v="1"/>
    <n v="29.84135545581033"/>
    <n v="29.84135545581033"/>
  </r>
  <r>
    <n v="5596"/>
    <n v="0"/>
    <x v="3"/>
    <x v="3"/>
    <x v="6"/>
    <s v="62-304.520 (3), F.A.C."/>
    <x v="6"/>
    <x v="6"/>
    <x v="43"/>
    <n v="1660"/>
    <s v="Holding Ponds"/>
    <n v="1660"/>
    <s v="Volusia County"/>
    <n v="50"/>
    <n v="15.520410147159261"/>
    <n v="25.444171640674032"/>
    <n v="3.4248582037736051"/>
    <m/>
    <m/>
    <m/>
    <n v="25.444171640674032"/>
    <n v="25.444171640674032"/>
    <n v="11530.512313322057"/>
    <n v="1"/>
    <n v="1"/>
    <n v="3.4248582037736051"/>
    <n v="3.4248582037736051"/>
  </r>
  <r>
    <n v="5269"/>
    <n v="0"/>
    <x v="3"/>
    <x v="3"/>
    <x v="6"/>
    <s v="62-304.520 (3), F.A.C."/>
    <x v="6"/>
    <x v="6"/>
    <x v="1"/>
    <n v="1700"/>
    <s v="Institutional (Educational,religious,health and military facilities)"/>
    <n v="1700"/>
    <s v="Brevard County"/>
    <n v="124"/>
    <n v="7.2671989524349341"/>
    <n v="55.630140808646189"/>
    <n v="7.5731547907265222"/>
    <m/>
    <m/>
    <m/>
    <n v="55.630140808646189"/>
    <n v="55.630140808646189"/>
    <n v="25433.424743277952"/>
    <n v="1"/>
    <n v="1"/>
    <n v="7.5731547907265222"/>
    <n v="7.5731547907265222"/>
  </r>
  <r>
    <n v="5654"/>
    <n v="0"/>
    <x v="3"/>
    <x v="3"/>
    <x v="6"/>
    <s v="62-304.520 (4), F.A.C."/>
    <x v="6"/>
    <x v="6"/>
    <x v="1"/>
    <n v="1700"/>
    <s v="Institutional (Educational,religious,health and military facilities)"/>
    <n v="1700"/>
    <s v="Brevard County"/>
    <n v="3"/>
    <n v="1.2864376319366768E-2"/>
    <n v="0.11862204204919281"/>
    <n v="1.7857686222369596E-2"/>
    <m/>
    <m/>
    <m/>
    <n v="0.11862204204919281"/>
    <n v="0.11862204204919281"/>
    <n v="50.367101156867577"/>
    <n v="1"/>
    <n v="1"/>
    <n v="1.7857686222369596E-2"/>
    <n v="1.7857686222369596E-2"/>
  </r>
  <r>
    <n v="5880"/>
    <n v="0"/>
    <x v="3"/>
    <x v="4"/>
    <x v="7"/>
    <s v="62-304.520 (5), F.A.C."/>
    <x v="5"/>
    <x v="7"/>
    <x v="1"/>
    <n v="1700"/>
    <s v="Institutional (Educational,religious,health and military facilities)"/>
    <n v="1700"/>
    <s v="Brevard County"/>
    <n v="450"/>
    <n v="114.62925549938667"/>
    <n v="847.33413567781065"/>
    <n v="116.15841513303619"/>
    <m/>
    <m/>
    <m/>
    <n v="847.33413567781065"/>
    <n v="847.33413567781065"/>
    <n v="413845.09518591606"/>
    <n v="1"/>
    <n v="1"/>
    <n v="116.15841513303619"/>
    <n v="116.15841513303619"/>
  </r>
  <r>
    <n v="6186"/>
    <n v="0"/>
    <x v="3"/>
    <x v="4"/>
    <x v="8"/>
    <s v="62-304.520 (6), F.A.C."/>
    <x v="5"/>
    <x v="4"/>
    <x v="1"/>
    <n v="1700"/>
    <s v="Institutional (Educational,religious,health and military facilities)"/>
    <n v="1700"/>
    <s v="Brevard County"/>
    <n v="247"/>
    <n v="18.826923749901738"/>
    <n v="146.04484740562322"/>
    <n v="20.108645540872505"/>
    <m/>
    <m/>
    <m/>
    <n v="146.04484740562322"/>
    <n v="146.04484740562322"/>
    <n v="68633.970482543722"/>
    <n v="1"/>
    <n v="1"/>
    <n v="20.108645540872505"/>
    <n v="20.108645540872505"/>
  </r>
  <r>
    <n v="6584"/>
    <n v="0"/>
    <x v="3"/>
    <x v="4"/>
    <x v="9"/>
    <s v="62-304.520 (15), F.A.C."/>
    <x v="7"/>
    <x v="5"/>
    <x v="1"/>
    <n v="1700"/>
    <s v="Institutional (Educational,religious,health and military facilities)"/>
    <n v="1700"/>
    <s v="Brevard County"/>
    <n v="62"/>
    <n v="3.9406454280118903"/>
    <n v="30.606571030689739"/>
    <n v="4.2038573473176326"/>
    <m/>
    <m/>
    <m/>
    <n v="30.606571030689739"/>
    <n v="30.606571030689739"/>
    <n v="13728.675828355788"/>
    <n v="1"/>
    <n v="1"/>
    <n v="4.2038573473176326"/>
    <n v="4.2038573473176326"/>
  </r>
  <r>
    <n v="5960"/>
    <n v="0"/>
    <x v="3"/>
    <x v="4"/>
    <x v="7"/>
    <s v="62-304.520 (5), F.A.C."/>
    <x v="5"/>
    <x v="7"/>
    <x v="37"/>
    <n v="1700"/>
    <s v="Institutional (Educational,religious,health and military facilities)"/>
    <n v="1700"/>
    <s v="City of Cocoa                            Brevard County"/>
    <n v="134"/>
    <n v="11.620737795605425"/>
    <n v="102.06879201947579"/>
    <n v="14.148098702750579"/>
    <m/>
    <m/>
    <m/>
    <n v="102.06879201947579"/>
    <n v="102.06879201947579"/>
    <n v="45277.306638878341"/>
    <n v="1"/>
    <n v="1"/>
    <n v="14.148098702750579"/>
    <n v="14.148098702750579"/>
  </r>
  <r>
    <n v="6255"/>
    <n v="0"/>
    <x v="3"/>
    <x v="4"/>
    <x v="8"/>
    <s v="62-304.520 (6), F.A.C."/>
    <x v="5"/>
    <x v="4"/>
    <x v="37"/>
    <n v="1700"/>
    <s v="Institutional (Educational,religious,health and military facilities)"/>
    <n v="1700"/>
    <s v="City of Cocoa                            Brevard County"/>
    <n v="30"/>
    <n v="2.597332429551924"/>
    <n v="24.261581026762535"/>
    <n v="3.3825720921332554"/>
    <m/>
    <m/>
    <m/>
    <n v="24.261581026762535"/>
    <n v="24.261581026762535"/>
    <n v="10058.819515294788"/>
    <n v="1"/>
    <n v="1"/>
    <n v="3.3825720921332554"/>
    <n v="3.3825720921332554"/>
  </r>
  <r>
    <n v="6136"/>
    <n v="0"/>
    <x v="3"/>
    <x v="4"/>
    <x v="8"/>
    <s v="62-304.520 (6), F.A.C."/>
    <x v="5"/>
    <x v="4"/>
    <x v="44"/>
    <n v="1700"/>
    <s v="Institutional (Educational,religious,health and military facilities)"/>
    <n v="1700"/>
    <s v="City of Cocoa                   City of Rockledge         Brevard County"/>
    <n v="7"/>
    <n v="0.40553169065079109"/>
    <n v="3.5335638644736602"/>
    <n v="0.48447019739019381"/>
    <m/>
    <m/>
    <m/>
    <n v="3.5335638644736602"/>
    <n v="3.5335638644736602"/>
    <n v="1567.422204649283"/>
    <n v="1"/>
    <n v="1"/>
    <n v="0.48447019739019381"/>
    <n v="0.48447019739019381"/>
  </r>
  <r>
    <n v="6296"/>
    <n v="0"/>
    <x v="3"/>
    <x v="4"/>
    <x v="8"/>
    <s v="62-304.520 (6), F.A.C."/>
    <x v="5"/>
    <x v="4"/>
    <x v="8"/>
    <n v="1700"/>
    <s v="Institutional (Educational,religious,health and military facilities)"/>
    <n v="1700"/>
    <s v="City of Melbourne                 Brevard County"/>
    <n v="492"/>
    <n v="44.544967734540279"/>
    <n v="378.72627025612854"/>
    <n v="52.087924284910386"/>
    <m/>
    <m/>
    <m/>
    <n v="378.72627025612854"/>
    <n v="378.72627025612854"/>
    <n v="169410.44198910412"/>
    <n v="1"/>
    <n v="1"/>
    <n v="52.087924284910386"/>
    <n v="52.087924284910386"/>
  </r>
  <r>
    <n v="6619"/>
    <n v="0"/>
    <x v="3"/>
    <x v="4"/>
    <x v="9"/>
    <s v="62-304.520 (15), F.A.C."/>
    <x v="7"/>
    <x v="5"/>
    <x v="8"/>
    <n v="1700"/>
    <s v="Institutional (Educational,religious,health and military facilities)"/>
    <n v="1700"/>
    <s v="City of Melbourne                 Brevard County"/>
    <n v="288"/>
    <n v="40.644311658816946"/>
    <n v="312.64914289689682"/>
    <n v="43.573743802563122"/>
    <m/>
    <m/>
    <m/>
    <n v="312.64914289689682"/>
    <n v="312.64914289689682"/>
    <n v="147188.00428817759"/>
    <n v="1"/>
    <n v="1"/>
    <n v="43.573743802563122"/>
    <n v="43.573743802563122"/>
  </r>
  <r>
    <n v="6361"/>
    <n v="0"/>
    <x v="3"/>
    <x v="4"/>
    <x v="8"/>
    <s v="62-304.520 (6), F.A.C."/>
    <x v="5"/>
    <x v="4"/>
    <x v="40"/>
    <n v="1700"/>
    <s v="Institutional (Educational,religious,health and military facilities)"/>
    <n v="1700"/>
    <s v="City of Rockledge         Brevard County"/>
    <n v="199"/>
    <n v="26.420525710810615"/>
    <n v="222.56025053830709"/>
    <n v="30.595889452830235"/>
    <m/>
    <m/>
    <m/>
    <n v="222.56025053830709"/>
    <n v="222.56025053830709"/>
    <n v="101102.78610723642"/>
    <n v="1"/>
    <n v="1"/>
    <n v="30.595889452830235"/>
    <n v="30.595889452830235"/>
  </r>
  <r>
    <n v="5397"/>
    <n v="0"/>
    <x v="3"/>
    <x v="3"/>
    <x v="6"/>
    <s v="62-304.520 (3), F.A.C."/>
    <x v="6"/>
    <x v="6"/>
    <x v="41"/>
    <n v="1700"/>
    <s v="Institutional (Educational,religious,health and military facilities)"/>
    <n v="1700"/>
    <s v="City of Titusville    Brevard County"/>
    <n v="388"/>
    <n v="118.89285908493491"/>
    <n v="838.48531031384562"/>
    <n v="113.5049922775938"/>
    <m/>
    <m/>
    <m/>
    <n v="838.48531031384562"/>
    <n v="838.48531031384562"/>
    <n v="447395.01005654241"/>
    <n v="1"/>
    <n v="1"/>
    <n v="113.5049922775938"/>
    <n v="113.5049922775938"/>
  </r>
  <r>
    <n v="5709"/>
    <n v="0"/>
    <x v="3"/>
    <x v="3"/>
    <x v="6"/>
    <s v="62-304.520 (4), F.A.C."/>
    <x v="6"/>
    <x v="6"/>
    <x v="41"/>
    <n v="1700"/>
    <s v="Institutional (Educational,religious,health and military facilities)"/>
    <n v="1700"/>
    <s v="City of Titusville    Brevard County"/>
    <n v="381"/>
    <n v="57.112776364816717"/>
    <n v="472.36098319145162"/>
    <n v="65.213521767042167"/>
    <m/>
    <m/>
    <m/>
    <n v="472.36098319145162"/>
    <n v="472.36098319145162"/>
    <n v="217553.34301049684"/>
    <n v="1"/>
    <n v="1"/>
    <n v="65.213521767042167"/>
    <n v="65.213521767042167"/>
  </r>
  <r>
    <n v="5998"/>
    <n v="0"/>
    <x v="3"/>
    <x v="4"/>
    <x v="7"/>
    <s v="62-304.520 (5), F.A.C."/>
    <x v="5"/>
    <x v="7"/>
    <x v="41"/>
    <n v="1700"/>
    <s v="Institutional (Educational,religious,health and military facilities)"/>
    <n v="1700"/>
    <s v="City of Titusville    Brevard County"/>
    <n v="5"/>
    <n v="0.24581563128201925"/>
    <n v="1.7466255999821956"/>
    <n v="0.2068346911998902"/>
    <m/>
    <m/>
    <m/>
    <n v="1.7466255999821956"/>
    <n v="1.7466255999821956"/>
    <n v="832.65629128373359"/>
    <n v="1"/>
    <n v="1"/>
    <n v="0.2068346911998902"/>
    <n v="0.2068346911998902"/>
  </r>
  <r>
    <n v="5456"/>
    <n v="0"/>
    <x v="3"/>
    <x v="3"/>
    <x v="6"/>
    <s v="62-304.520 (3), F.A.C."/>
    <x v="6"/>
    <x v="6"/>
    <x v="6"/>
    <n v="1700"/>
    <s v="Institutional (Educational,religious,health and military facilities)"/>
    <n v="1700"/>
    <s v="FDOT District 5                                          Brevard County"/>
    <n v="18"/>
    <n v="1.2853187887882769"/>
    <n v="11.681225303724316"/>
    <n v="1.6273548113491778"/>
    <m/>
    <m/>
    <m/>
    <n v="11.681225303724316"/>
    <n v="11.681225303724316"/>
    <n v="5094.4675556411166"/>
    <n v="1"/>
    <n v="1"/>
    <n v="1.6273548113491778"/>
    <n v="1.6273548113491778"/>
  </r>
  <r>
    <n v="6044"/>
    <n v="0"/>
    <x v="3"/>
    <x v="4"/>
    <x v="7"/>
    <s v="62-304.520 (5), F.A.C."/>
    <x v="5"/>
    <x v="7"/>
    <x v="6"/>
    <n v="1700"/>
    <s v="Institutional (Educational,religious,health and military facilities)"/>
    <n v="1700"/>
    <s v="FDOT District 5                                          Brevard County"/>
    <n v="50"/>
    <n v="2.1729307025391082"/>
    <n v="18.065473010355731"/>
    <n v="2.4223545010144316"/>
    <m/>
    <m/>
    <m/>
    <n v="18.065473010355731"/>
    <n v="18.065473010355731"/>
    <n v="8073.6186660233479"/>
    <n v="1"/>
    <n v="1"/>
    <n v="2.4223545010144316"/>
    <n v="2.4223545010144316"/>
  </r>
  <r>
    <n v="6456"/>
    <n v="0"/>
    <x v="3"/>
    <x v="4"/>
    <x v="8"/>
    <s v="62-304.520 (6), F.A.C."/>
    <x v="5"/>
    <x v="4"/>
    <x v="6"/>
    <n v="1700"/>
    <s v="Institutional (Educational,religious,health and military facilities)"/>
    <n v="1700"/>
    <s v="FDOT District 5                                          Brevard County"/>
    <n v="12"/>
    <n v="0.77273775360472019"/>
    <n v="6.5732781841285783"/>
    <n v="0.87431668288606268"/>
    <m/>
    <m/>
    <m/>
    <n v="6.5732781841285783"/>
    <n v="6.5732781841285783"/>
    <n v="2986.3028843683951"/>
    <n v="1"/>
    <n v="1"/>
    <n v="0.87431668288606268"/>
    <n v="0.87431668288606268"/>
  </r>
  <r>
    <n v="5457"/>
    <n v="0"/>
    <x v="3"/>
    <x v="3"/>
    <x v="6"/>
    <s v="62-304.520 (3), F.A.C."/>
    <x v="6"/>
    <x v="6"/>
    <x v="6"/>
    <n v="1700"/>
    <s v="Institutional (Educational,religious,health and military facilities)"/>
    <n v="1700"/>
    <s v="FDOT District 5                                      City of Titusville    Brevard County"/>
    <n v="18"/>
    <n v="1.0579395028196519"/>
    <n v="9.0951382134890384"/>
    <n v="1.2089716504106365"/>
    <m/>
    <m/>
    <m/>
    <n v="9.0951382134890384"/>
    <n v="9.0951382134890384"/>
    <n v="4219.1829411852077"/>
    <n v="1"/>
    <n v="1"/>
    <n v="1.2089716504106365"/>
    <n v="1.2089716504106365"/>
  </r>
  <r>
    <n v="5764"/>
    <n v="0"/>
    <x v="3"/>
    <x v="3"/>
    <x v="6"/>
    <s v="62-304.520 (4), F.A.C."/>
    <x v="6"/>
    <x v="6"/>
    <x v="6"/>
    <n v="1700"/>
    <s v="Institutional (Educational,religious,health and military facilities)"/>
    <n v="1700"/>
    <s v="FDOT District 5                                      City of Titusville    Brevard County"/>
    <n v="27"/>
    <n v="1.3919627628477935"/>
    <n v="12.281146566002914"/>
    <n v="1.6674553888734192"/>
    <m/>
    <m/>
    <m/>
    <n v="12.281146566002914"/>
    <n v="12.281146566002914"/>
    <n v="5474.7594956705971"/>
    <n v="1"/>
    <n v="1"/>
    <n v="1.6674553888734192"/>
    <n v="1.6674553888734192"/>
  </r>
  <r>
    <n v="6045"/>
    <n v="0"/>
    <x v="3"/>
    <x v="4"/>
    <x v="7"/>
    <s v="62-304.520 (5), F.A.C."/>
    <x v="5"/>
    <x v="7"/>
    <x v="6"/>
    <n v="1700"/>
    <s v="Institutional (Educational,religious,health and military facilities)"/>
    <n v="1700"/>
    <s v="FDOT District 5                                      City of Titusville    Brevard County"/>
    <n v="9"/>
    <n v="0.19981511637591726"/>
    <n v="1.6631512644851527"/>
    <n v="0.21782867250955201"/>
    <m/>
    <m/>
    <m/>
    <n v="1.6631512644851527"/>
    <n v="1.6631512644851527"/>
    <n v="764.75021316247808"/>
    <n v="1"/>
    <n v="1"/>
    <n v="0.21782867250955201"/>
    <n v="0.21782867250955201"/>
  </r>
  <r>
    <n v="6457"/>
    <n v="0"/>
    <x v="3"/>
    <x v="4"/>
    <x v="8"/>
    <s v="62-304.520 (6), F.A.C."/>
    <x v="5"/>
    <x v="4"/>
    <x v="6"/>
    <n v="1700"/>
    <s v="Institutional (Educational,religious,health and military facilities)"/>
    <n v="1700"/>
    <s v="FDOT District 5                         City of Melbourne                 Brevard County"/>
    <n v="22"/>
    <n v="1.4488267127171959"/>
    <n v="12.523367239371936"/>
    <n v="1.7019110875971424"/>
    <m/>
    <m/>
    <m/>
    <n v="12.523367239371936"/>
    <n v="12.523367239371936"/>
    <n v="5518.6259219921603"/>
    <n v="1"/>
    <n v="1"/>
    <n v="1.7019110875971424"/>
    <n v="1.7019110875971424"/>
  </r>
  <r>
    <n v="6667"/>
    <n v="0"/>
    <x v="3"/>
    <x v="4"/>
    <x v="9"/>
    <s v="62-304.520 (15), F.A.C."/>
    <x v="7"/>
    <x v="5"/>
    <x v="6"/>
    <n v="1700"/>
    <s v="Institutional (Educational,religious,health and military facilities)"/>
    <n v="1700"/>
    <s v="FDOT District 5                         City of Melbourne                 Brevard County"/>
    <n v="23"/>
    <n v="0.73390026461405578"/>
    <n v="6.3507442560266192"/>
    <n v="0.85078940461014152"/>
    <m/>
    <m/>
    <m/>
    <n v="6.3507442560266192"/>
    <n v="6.3507442560266192"/>
    <n v="2808.8118613739639"/>
    <n v="1"/>
    <n v="1"/>
    <n v="0.85078940461014152"/>
    <n v="0.85078940461014152"/>
  </r>
  <r>
    <n v="6522"/>
    <n v="0"/>
    <x v="3"/>
    <x v="4"/>
    <x v="8"/>
    <s v="62-304.520 (6), F.A.C."/>
    <x v="5"/>
    <x v="4"/>
    <x v="33"/>
    <n v="1700"/>
    <s v="Institutional (Educational,religious,health and military facilities)"/>
    <n v="1700"/>
    <s v="Town of Indialantic                     Brevard County"/>
    <n v="12"/>
    <n v="0.52871961967510972"/>
    <n v="4.3861393801700839"/>
    <n v="0.60591116370614007"/>
    <m/>
    <m/>
    <m/>
    <n v="4.3861393801700839"/>
    <n v="4.3861393801700839"/>
    <n v="1971.4695138227817"/>
    <n v="1"/>
    <n v="1"/>
    <n v="0.60591116370614007"/>
    <n v="0.60591116370614007"/>
  </r>
  <r>
    <n v="6544"/>
    <n v="0"/>
    <x v="3"/>
    <x v="4"/>
    <x v="8"/>
    <s v="62-304.520 (6), F.A.C."/>
    <x v="5"/>
    <x v="4"/>
    <x v="42"/>
    <n v="1700"/>
    <s v="Institutional (Educational,religious,health and military facilities)"/>
    <n v="1700"/>
    <s v="Town of Palm Shores           Brevard County"/>
    <n v="10"/>
    <n v="0.42958127468187612"/>
    <n v="3.0238296853223741"/>
    <n v="0.40282192635717895"/>
    <m/>
    <m/>
    <m/>
    <n v="3.0238296853223741"/>
    <n v="3.0238296853223741"/>
    <n v="1504.3471502919433"/>
    <n v="1"/>
    <n v="1"/>
    <n v="0.40282192635717895"/>
    <n v="0.40282192635717895"/>
  </r>
  <r>
    <n v="5270"/>
    <n v="0"/>
    <x v="3"/>
    <x v="3"/>
    <x v="6"/>
    <s v="62-304.520 (3), F.A.C."/>
    <x v="6"/>
    <x v="6"/>
    <x v="1"/>
    <n v="1710"/>
    <s v="Educational Facilities"/>
    <n v="1710"/>
    <s v="Brevard County"/>
    <n v="61"/>
    <n v="21.86279133988053"/>
    <n v="167.59769557704013"/>
    <n v="22.685991378817679"/>
    <m/>
    <m/>
    <m/>
    <n v="167.59769557704013"/>
    <n v="167.59769557704013"/>
    <n v="79242.670582501712"/>
    <n v="1"/>
    <n v="1"/>
    <n v="22.685991378817679"/>
    <n v="22.685991378817679"/>
  </r>
  <r>
    <n v="5881"/>
    <n v="0"/>
    <x v="3"/>
    <x v="4"/>
    <x v="7"/>
    <s v="62-304.520 (5), F.A.C."/>
    <x v="5"/>
    <x v="7"/>
    <x v="1"/>
    <n v="1710"/>
    <s v="Educational Facilities"/>
    <n v="1710"/>
    <s v="Brevard County"/>
    <n v="91"/>
    <n v="37.422087203404338"/>
    <n v="278.84756558299932"/>
    <n v="38.427726667798524"/>
    <m/>
    <m/>
    <m/>
    <n v="278.84756558299932"/>
    <n v="278.84756558299932"/>
    <n v="137662.19681360509"/>
    <n v="1"/>
    <n v="1"/>
    <n v="38.427726667798524"/>
    <n v="38.427726667798524"/>
  </r>
  <r>
    <n v="6187"/>
    <n v="0"/>
    <x v="3"/>
    <x v="4"/>
    <x v="8"/>
    <s v="62-304.520 (6), F.A.C."/>
    <x v="5"/>
    <x v="4"/>
    <x v="1"/>
    <n v="1710"/>
    <s v="Educational Facilities"/>
    <n v="1710"/>
    <s v="Brevard County"/>
    <n v="250"/>
    <n v="103.61043735920209"/>
    <n v="815.90065330835728"/>
    <n v="111.34659744024412"/>
    <m/>
    <m/>
    <m/>
    <n v="815.90065330835728"/>
    <n v="815.90065330835728"/>
    <n v="394500.46547838376"/>
    <n v="1"/>
    <n v="1"/>
    <n v="111.34659744024412"/>
    <n v="111.34659744024412"/>
  </r>
  <r>
    <n v="6585"/>
    <n v="0"/>
    <x v="3"/>
    <x v="4"/>
    <x v="9"/>
    <s v="62-304.520 (15), F.A.C."/>
    <x v="7"/>
    <x v="5"/>
    <x v="1"/>
    <n v="1710"/>
    <s v="Educational Facilities"/>
    <n v="1710"/>
    <s v="Brevard County"/>
    <n v="9"/>
    <n v="1.4862239578194219E-2"/>
    <n v="0.1257983597544004"/>
    <n v="1.8124323119068222E-2"/>
    <m/>
    <m/>
    <m/>
    <n v="0.1257983597544004"/>
    <n v="0.1257983597544004"/>
    <n v="55.113280858619596"/>
    <n v="1"/>
    <n v="1"/>
    <n v="1.8124323119068222E-2"/>
    <n v="1.8124323119068222E-2"/>
  </r>
  <r>
    <n v="5961"/>
    <n v="0"/>
    <x v="3"/>
    <x v="4"/>
    <x v="7"/>
    <s v="62-304.520 (5), F.A.C."/>
    <x v="5"/>
    <x v="7"/>
    <x v="37"/>
    <n v="1710"/>
    <s v="Educational Facilities"/>
    <n v="1710"/>
    <s v="City of Cocoa                            Brevard County"/>
    <n v="84"/>
    <n v="32.640514451085558"/>
    <n v="261.46614339880449"/>
    <n v="36.114633003946587"/>
    <m/>
    <m/>
    <m/>
    <n v="261.46614339880449"/>
    <n v="261.46614339880449"/>
    <n v="126350.1902011085"/>
    <n v="1"/>
    <n v="1"/>
    <n v="36.114633003946587"/>
    <n v="36.114633003946587"/>
  </r>
  <r>
    <n v="6137"/>
    <n v="0"/>
    <x v="3"/>
    <x v="4"/>
    <x v="8"/>
    <s v="62-304.520 (6), F.A.C."/>
    <x v="5"/>
    <x v="4"/>
    <x v="44"/>
    <n v="1710"/>
    <s v="Educational Facilities"/>
    <n v="1710"/>
    <s v="City of Cocoa                   City of Rockledge         Brevard County"/>
    <n v="5"/>
    <n v="4.6946639643014272E-2"/>
    <n v="0.40123519412524933"/>
    <n v="5.589090373766855E-2"/>
    <m/>
    <m/>
    <m/>
    <n v="0.40123519412524933"/>
    <n v="0.40123519412524933"/>
    <n v="181.09322870242275"/>
    <n v="1"/>
    <n v="1"/>
    <n v="5.589090373766855E-2"/>
    <n v="5.589090373766855E-2"/>
  </r>
  <r>
    <n v="5333"/>
    <n v="0"/>
    <x v="3"/>
    <x v="3"/>
    <x v="6"/>
    <s v="62-304.520 (3), F.A.C."/>
    <x v="6"/>
    <x v="6"/>
    <x v="38"/>
    <n v="1710"/>
    <s v="Educational Facilities"/>
    <n v="1710"/>
    <s v="City of Edgewater                      Volusia County"/>
    <n v="57"/>
    <n v="15.879667722873238"/>
    <n v="116.90322032491362"/>
    <n v="15.483688112680261"/>
    <m/>
    <m/>
    <m/>
    <n v="116.90322032491362"/>
    <n v="116.90322032491362"/>
    <n v="53728.524954631604"/>
    <n v="1"/>
    <n v="1"/>
    <n v="15.483688112680261"/>
    <n v="15.483688112680261"/>
  </r>
  <r>
    <n v="6297"/>
    <n v="0"/>
    <x v="3"/>
    <x v="4"/>
    <x v="8"/>
    <s v="62-304.520 (6), F.A.C."/>
    <x v="5"/>
    <x v="4"/>
    <x v="8"/>
    <n v="1710"/>
    <s v="Educational Facilities"/>
    <n v="1710"/>
    <s v="City of Melbourne                 Brevard County"/>
    <n v="586"/>
    <n v="254.27123278232725"/>
    <n v="1921.8990577621937"/>
    <n v="261.44619812769372"/>
    <m/>
    <m/>
    <m/>
    <n v="1921.8990577621937"/>
    <n v="1921.8990577621937"/>
    <n v="964750.84540317662"/>
    <n v="1"/>
    <n v="1"/>
    <n v="261.44619812769372"/>
    <n v="261.44619812769372"/>
  </r>
  <r>
    <n v="6620"/>
    <n v="0"/>
    <x v="3"/>
    <x v="4"/>
    <x v="9"/>
    <s v="62-304.520 (15), F.A.C."/>
    <x v="7"/>
    <x v="5"/>
    <x v="8"/>
    <n v="1710"/>
    <s v="Educational Facilities"/>
    <n v="1710"/>
    <s v="City of Melbourne                 Brevard County"/>
    <n v="263"/>
    <n v="109.40122272508286"/>
    <n v="850.08631875173751"/>
    <n v="118.51055152499349"/>
    <m/>
    <m/>
    <m/>
    <n v="850.08631875173751"/>
    <n v="850.08631875173751"/>
    <n v="413212.70628423337"/>
    <n v="1"/>
    <n v="1"/>
    <n v="118.51055152499349"/>
    <n v="118.51055152499349"/>
  </r>
  <r>
    <n v="6362"/>
    <n v="0"/>
    <x v="3"/>
    <x v="4"/>
    <x v="8"/>
    <s v="62-304.520 (6), F.A.C."/>
    <x v="5"/>
    <x v="4"/>
    <x v="40"/>
    <n v="1710"/>
    <s v="Educational Facilities"/>
    <n v="1710"/>
    <s v="City of Rockledge         Brevard County"/>
    <n v="282"/>
    <n v="121.51383699417831"/>
    <n v="969.03667764119484"/>
    <n v="132.50397765601693"/>
    <m/>
    <m/>
    <m/>
    <n v="969.03667764119484"/>
    <n v="969.03667764119484"/>
    <n v="475198.45121010841"/>
    <n v="1"/>
    <n v="1"/>
    <n v="132.50397765601693"/>
    <n v="132.50397765601693"/>
  </r>
  <r>
    <n v="5398"/>
    <n v="0"/>
    <x v="3"/>
    <x v="3"/>
    <x v="6"/>
    <s v="62-304.520 (3), F.A.C."/>
    <x v="6"/>
    <x v="6"/>
    <x v="41"/>
    <n v="1710"/>
    <s v="Educational Facilities"/>
    <n v="1710"/>
    <s v="City of Titusville    Brevard County"/>
    <n v="260"/>
    <n v="123.78450822023588"/>
    <n v="944.86970484002836"/>
    <n v="127.90867874876817"/>
    <m/>
    <m/>
    <m/>
    <n v="944.86970484002836"/>
    <n v="944.86970484002836"/>
    <n v="485969.47638741205"/>
    <n v="1"/>
    <n v="1"/>
    <n v="127.90867874876817"/>
    <n v="127.90867874876817"/>
  </r>
  <r>
    <n v="5710"/>
    <n v="0"/>
    <x v="3"/>
    <x v="3"/>
    <x v="6"/>
    <s v="62-304.520 (4), F.A.C."/>
    <x v="6"/>
    <x v="6"/>
    <x v="41"/>
    <n v="1710"/>
    <s v="Educational Facilities"/>
    <n v="1710"/>
    <s v="City of Titusville    Brevard County"/>
    <n v="215"/>
    <n v="85.173145325633726"/>
    <n v="686.00850625071644"/>
    <n v="93.770249939833491"/>
    <m/>
    <m/>
    <m/>
    <n v="686.00850625071644"/>
    <n v="686.00850625071644"/>
    <n v="332784.05069149262"/>
    <n v="1"/>
    <n v="1"/>
    <n v="93.770249939833491"/>
    <n v="93.770249939833491"/>
  </r>
  <r>
    <n v="5458"/>
    <n v="0"/>
    <x v="3"/>
    <x v="3"/>
    <x v="6"/>
    <s v="62-304.520 (3), F.A.C."/>
    <x v="6"/>
    <x v="6"/>
    <x v="6"/>
    <n v="1710"/>
    <s v="Educational Facilities"/>
    <n v="1710"/>
    <s v="FDOT District 5                                          Brevard County"/>
    <n v="4"/>
    <n v="6.0798870066741456E-3"/>
    <n v="5.5580768016126492E-2"/>
    <n v="7.3934948861823944E-3"/>
    <m/>
    <m/>
    <m/>
    <n v="5.5580768016126492E-2"/>
    <n v="5.5580768016126492E-2"/>
    <n v="24.319386701733286"/>
    <n v="1"/>
    <n v="1"/>
    <n v="7.3934948861823944E-3"/>
    <n v="7.3934948861823944E-3"/>
  </r>
  <r>
    <n v="5459"/>
    <n v="0"/>
    <x v="3"/>
    <x v="3"/>
    <x v="6"/>
    <s v="62-304.520 (3), F.A.C."/>
    <x v="6"/>
    <x v="6"/>
    <x v="6"/>
    <n v="1710"/>
    <s v="Educational Facilities"/>
    <n v="1710"/>
    <s v="FDOT District 5                                      City of Titusville    Brevard County"/>
    <n v="4"/>
    <n v="6.224789389766029E-3"/>
    <n v="5.6875799360695534E-2"/>
    <n v="7.5665974834023975E-3"/>
    <m/>
    <m/>
    <m/>
    <n v="5.6875799360695534E-2"/>
    <n v="5.6875799360695534E-2"/>
    <n v="24.898122619086251"/>
    <n v="1"/>
    <n v="1"/>
    <n v="7.5665974834023975E-3"/>
    <n v="7.5665974834023975E-3"/>
  </r>
  <r>
    <n v="6458"/>
    <n v="0"/>
    <x v="3"/>
    <x v="4"/>
    <x v="8"/>
    <s v="62-304.520 (6), F.A.C."/>
    <x v="5"/>
    <x v="4"/>
    <x v="6"/>
    <n v="1710"/>
    <s v="Educational Facilities"/>
    <n v="1710"/>
    <s v="FDOT District 5                         City of Melbourne                 Brevard County"/>
    <n v="8"/>
    <n v="2.4904017639671198E-2"/>
    <n v="0.20066918732791594"/>
    <n v="2.6847524379695883E-2"/>
    <m/>
    <m/>
    <m/>
    <n v="0.20066918732791594"/>
    <n v="0.20066918732791594"/>
    <n v="93.850678840140162"/>
    <n v="1"/>
    <n v="1"/>
    <n v="2.6847524379695883E-2"/>
    <n v="2.6847524379695883E-2"/>
  </r>
  <r>
    <n v="6668"/>
    <n v="0"/>
    <x v="3"/>
    <x v="4"/>
    <x v="9"/>
    <s v="62-304.520 (15), F.A.C."/>
    <x v="7"/>
    <x v="5"/>
    <x v="6"/>
    <n v="1710"/>
    <s v="Educational Facilities"/>
    <n v="1710"/>
    <s v="FDOT District 5                         City of Melbourne                 Brevard County"/>
    <n v="9"/>
    <n v="0.31477157392914007"/>
    <n v="2.4216452009604321"/>
    <n v="0.33036932375621453"/>
    <m/>
    <m/>
    <m/>
    <n v="2.4216452009604321"/>
    <n v="2.4216452009604321"/>
    <n v="1214.9105674940749"/>
    <n v="1"/>
    <n v="1"/>
    <n v="0.33036932375621453"/>
    <n v="0.33036932375621453"/>
  </r>
  <r>
    <n v="5597"/>
    <n v="0"/>
    <x v="3"/>
    <x v="3"/>
    <x v="6"/>
    <s v="62-304.520 (3), F.A.C."/>
    <x v="6"/>
    <x v="6"/>
    <x v="43"/>
    <n v="1710"/>
    <s v="Educational Facilities"/>
    <n v="1710"/>
    <s v="Volusia County"/>
    <n v="5"/>
    <n v="4.8544691772121576E-2"/>
    <n v="0.13170762718321966"/>
    <n v="1.7262420620100312E-2"/>
    <m/>
    <m/>
    <m/>
    <n v="0.13170762718321966"/>
    <n v="0.13170762718321966"/>
    <n v="111.09354177015626"/>
    <n v="1"/>
    <n v="1"/>
    <n v="1.7262420620100312E-2"/>
    <n v="1.7262420620100312E-2"/>
  </r>
  <r>
    <n v="5189"/>
    <n v="0"/>
    <x v="3"/>
    <x v="3"/>
    <x v="6"/>
    <s v="62-304.520 (3), F.A.C."/>
    <x v="6"/>
    <x v="6"/>
    <x v="11"/>
    <n v="1710"/>
    <s v="Educational Facilities"/>
    <n v="2000"/>
    <s v="City of Edgewater                      Volusia County"/>
    <n v="29"/>
    <n v="10.412717862869437"/>
    <n v="72.419733374165304"/>
    <n v="9.5330101111702792"/>
    <m/>
    <m/>
    <m/>
    <n v="72.419733374165304"/>
    <n v="72.419733374165304"/>
    <n v="33925.762736357072"/>
    <n v="1"/>
    <n v="1"/>
    <n v="9.5330101111702792"/>
    <n v="9.5330101111702792"/>
  </r>
  <r>
    <n v="5271"/>
    <n v="0"/>
    <x v="3"/>
    <x v="3"/>
    <x v="6"/>
    <s v="62-304.520 (3), F.A.C."/>
    <x v="6"/>
    <x v="6"/>
    <x v="1"/>
    <n v="1720"/>
    <s v="Religious"/>
    <n v="1720"/>
    <s v="Brevard County"/>
    <n v="123"/>
    <n v="29.985976388320928"/>
    <n v="253.50733086064807"/>
    <n v="34.799938062590847"/>
    <m/>
    <m/>
    <m/>
    <n v="253.50733086064807"/>
    <n v="253.50733086064807"/>
    <n v="114610.68248178059"/>
    <n v="1"/>
    <n v="1"/>
    <n v="34.799938062590847"/>
    <n v="34.799938062590847"/>
  </r>
  <r>
    <n v="5882"/>
    <n v="0"/>
    <x v="3"/>
    <x v="4"/>
    <x v="7"/>
    <s v="62-304.520 (5), F.A.C."/>
    <x v="5"/>
    <x v="7"/>
    <x v="1"/>
    <n v="1720"/>
    <s v="Religious"/>
    <n v="1720"/>
    <s v="Brevard County"/>
    <n v="892"/>
    <n v="407.98516281678883"/>
    <n v="3084.9676198152029"/>
    <n v="421.55097264055007"/>
    <m/>
    <m/>
    <m/>
    <n v="3084.9676198152029"/>
    <n v="3084.9676198152029"/>
    <n v="1510541.112162469"/>
    <n v="1"/>
    <n v="1"/>
    <n v="421.55097264055007"/>
    <n v="421.55097264055007"/>
  </r>
  <r>
    <n v="6188"/>
    <n v="0"/>
    <x v="3"/>
    <x v="4"/>
    <x v="8"/>
    <s v="62-304.520 (6), F.A.C."/>
    <x v="5"/>
    <x v="4"/>
    <x v="1"/>
    <n v="1720"/>
    <s v="Religious"/>
    <n v="1720"/>
    <s v="Brevard County"/>
    <n v="379"/>
    <n v="120.35370811890645"/>
    <n v="920.50937478403387"/>
    <n v="125.91240895746276"/>
    <m/>
    <m/>
    <m/>
    <n v="920.50937478403387"/>
    <n v="920.50937478403387"/>
    <n v="450706.76661303936"/>
    <n v="1"/>
    <n v="1"/>
    <n v="125.91240895746276"/>
    <n v="125.91240895746276"/>
  </r>
  <r>
    <n v="6586"/>
    <n v="0"/>
    <x v="3"/>
    <x v="4"/>
    <x v="9"/>
    <s v="62-304.520 (15), F.A.C."/>
    <x v="7"/>
    <x v="5"/>
    <x v="1"/>
    <n v="1720"/>
    <s v="Religious"/>
    <n v="1720"/>
    <s v="Brevard County"/>
    <n v="27"/>
    <n v="5.6823152980579428"/>
    <n v="42.737446893975665"/>
    <n v="5.7990479777020765"/>
    <m/>
    <m/>
    <m/>
    <n v="42.737446893975665"/>
    <n v="42.737446893975665"/>
    <n v="19749.338940797348"/>
    <n v="1"/>
    <n v="1"/>
    <n v="5.7990479777020765"/>
    <n v="5.7990479777020765"/>
  </r>
  <r>
    <n v="5962"/>
    <n v="0"/>
    <x v="3"/>
    <x v="4"/>
    <x v="7"/>
    <s v="62-304.520 (5), F.A.C."/>
    <x v="5"/>
    <x v="7"/>
    <x v="37"/>
    <n v="1720"/>
    <s v="Religious"/>
    <n v="1720"/>
    <s v="City of Cocoa                            Brevard County"/>
    <n v="161"/>
    <n v="35.263559683334741"/>
    <n v="294.71331541284843"/>
    <n v="40.319034371748259"/>
    <m/>
    <m/>
    <m/>
    <n v="294.71331541284843"/>
    <n v="294.71331541284843"/>
    <n v="136213.30386296439"/>
    <n v="1"/>
    <n v="1"/>
    <n v="40.319034371748259"/>
    <n v="40.319034371748259"/>
  </r>
  <r>
    <n v="6256"/>
    <n v="0"/>
    <x v="3"/>
    <x v="4"/>
    <x v="8"/>
    <s v="62-304.520 (6), F.A.C."/>
    <x v="5"/>
    <x v="4"/>
    <x v="37"/>
    <n v="1720"/>
    <s v="Religious"/>
    <n v="1720"/>
    <s v="City of Cocoa                            Brevard County"/>
    <n v="48"/>
    <n v="7.5501573797259915"/>
    <n v="68.278542884584738"/>
    <n v="9.3845918277371414"/>
    <m/>
    <m/>
    <m/>
    <n v="68.278542884584738"/>
    <n v="68.278542884584738"/>
    <n v="29092.771046255868"/>
    <n v="1"/>
    <n v="1"/>
    <n v="9.3845918277371414"/>
    <n v="9.3845918277371414"/>
  </r>
  <r>
    <n v="6138"/>
    <n v="0"/>
    <x v="3"/>
    <x v="4"/>
    <x v="8"/>
    <s v="62-304.520 (6), F.A.C."/>
    <x v="5"/>
    <x v="4"/>
    <x v="44"/>
    <n v="1720"/>
    <s v="Religious"/>
    <n v="1720"/>
    <s v="City of Cocoa                   City of Rockledge         Brevard County"/>
    <n v="1"/>
    <n v="2.1972097863317336E-5"/>
    <n v="1.784183267556519E-4"/>
    <n v="2.4297606115076706E-5"/>
    <m/>
    <m/>
    <m/>
    <n v="1.784183267556519E-4"/>
    <n v="1.784183267556519E-4"/>
    <n v="8.536317909232731E-2"/>
    <n v="1"/>
    <n v="1"/>
    <n v="2.4297606115076706E-5"/>
    <n v="2.4297606115076706E-5"/>
  </r>
  <r>
    <n v="6298"/>
    <n v="0"/>
    <x v="3"/>
    <x v="4"/>
    <x v="8"/>
    <s v="62-304.520 (6), F.A.C."/>
    <x v="5"/>
    <x v="4"/>
    <x v="8"/>
    <n v="1720"/>
    <s v="Religious"/>
    <n v="1720"/>
    <s v="City of Melbourne                 Brevard County"/>
    <n v="313"/>
    <n v="88.580338751235018"/>
    <n v="695.9675840275745"/>
    <n v="95.660270723622247"/>
    <m/>
    <m/>
    <m/>
    <n v="695.9675840275745"/>
    <n v="695.9675840275745"/>
    <n v="335213.11506613629"/>
    <n v="1"/>
    <n v="1"/>
    <n v="95.660270723622247"/>
    <n v="95.660270723622247"/>
  </r>
  <r>
    <n v="6621"/>
    <n v="0"/>
    <x v="3"/>
    <x v="4"/>
    <x v="9"/>
    <s v="62-304.520 (15), F.A.C."/>
    <x v="7"/>
    <x v="5"/>
    <x v="8"/>
    <n v="1720"/>
    <s v="Religious"/>
    <n v="1720"/>
    <s v="City of Melbourne                 Brevard County"/>
    <n v="277"/>
    <n v="76.899322491592415"/>
    <n v="613.50121636974723"/>
    <n v="85.20879019781124"/>
    <m/>
    <m/>
    <m/>
    <n v="613.50121636974723"/>
    <n v="613.50121636974723"/>
    <n v="285860.81497689628"/>
    <n v="1"/>
    <n v="1"/>
    <n v="85.20879019781124"/>
    <n v="85.20879019781124"/>
  </r>
  <r>
    <n v="6363"/>
    <n v="0"/>
    <x v="3"/>
    <x v="4"/>
    <x v="8"/>
    <s v="62-304.520 (6), F.A.C."/>
    <x v="5"/>
    <x v="4"/>
    <x v="40"/>
    <n v="1720"/>
    <s v="Religious"/>
    <n v="1720"/>
    <s v="City of Rockledge         Brevard County"/>
    <n v="131"/>
    <n v="41.549117085791593"/>
    <n v="347.36528204161687"/>
    <n v="48.005351903675461"/>
    <m/>
    <m/>
    <m/>
    <n v="347.36528204161687"/>
    <n v="347.36528204161687"/>
    <n v="161855.25312495994"/>
    <n v="1"/>
    <n v="1"/>
    <n v="48.005351903675461"/>
    <n v="48.005351903675461"/>
  </r>
  <r>
    <n v="5399"/>
    <n v="0"/>
    <x v="3"/>
    <x v="3"/>
    <x v="6"/>
    <s v="62-304.520 (3), F.A.C."/>
    <x v="6"/>
    <x v="6"/>
    <x v="41"/>
    <n v="1720"/>
    <s v="Religious"/>
    <n v="1720"/>
    <s v="City of Titusville    Brevard County"/>
    <n v="82"/>
    <n v="22.409731623728788"/>
    <n v="185.82791847925702"/>
    <n v="25.676568027992602"/>
    <m/>
    <m/>
    <m/>
    <n v="185.82791847925702"/>
    <n v="185.82791847925702"/>
    <n v="88113.789314225112"/>
    <n v="1"/>
    <n v="1"/>
    <n v="25.676568027992602"/>
    <n v="25.676568027992602"/>
  </r>
  <r>
    <n v="5711"/>
    <n v="0"/>
    <x v="3"/>
    <x v="3"/>
    <x v="6"/>
    <s v="62-304.520 (4), F.A.C."/>
    <x v="6"/>
    <x v="6"/>
    <x v="41"/>
    <n v="1720"/>
    <s v="Religious"/>
    <n v="1720"/>
    <s v="City of Titusville    Brevard County"/>
    <n v="347"/>
    <n v="88.585722201658385"/>
    <n v="747.22560249070921"/>
    <n v="103.63776154007405"/>
    <m/>
    <m/>
    <m/>
    <n v="747.22560249070921"/>
    <n v="747.22560249070921"/>
    <n v="343433.65559658303"/>
    <n v="1"/>
    <n v="1"/>
    <n v="103.63776154007405"/>
    <n v="103.63776154007405"/>
  </r>
  <r>
    <n v="5999"/>
    <n v="0"/>
    <x v="3"/>
    <x v="4"/>
    <x v="7"/>
    <s v="62-304.520 (5), F.A.C."/>
    <x v="5"/>
    <x v="7"/>
    <x v="41"/>
    <n v="1720"/>
    <s v="Religious"/>
    <n v="1720"/>
    <s v="City of Titusville    Brevard County"/>
    <n v="47"/>
    <n v="19.079737488839868"/>
    <n v="151.34737234091767"/>
    <n v="20.418093074963469"/>
    <m/>
    <m/>
    <m/>
    <n v="151.34737234091767"/>
    <n v="151.34737234091767"/>
    <n v="73172.603994425444"/>
    <n v="1"/>
    <n v="1"/>
    <n v="20.418093074963469"/>
    <n v="20.418093074963469"/>
  </r>
  <r>
    <n v="6046"/>
    <n v="0"/>
    <x v="3"/>
    <x v="4"/>
    <x v="7"/>
    <s v="62-304.520 (5), F.A.C."/>
    <x v="5"/>
    <x v="7"/>
    <x v="6"/>
    <n v="1720"/>
    <s v="Religious"/>
    <n v="1720"/>
    <s v="FDOT District 5                                          Brevard County"/>
    <n v="12"/>
    <n v="5.1885950408126116E-2"/>
    <n v="0.41107872863539602"/>
    <n v="5.3733480741794779E-2"/>
    <m/>
    <m/>
    <m/>
    <n v="0.41107872863539602"/>
    <n v="0.41107872863539602"/>
    <n v="190.76168878507713"/>
    <n v="1"/>
    <n v="1"/>
    <n v="5.3733480741794779E-2"/>
    <n v="5.3733480741794779E-2"/>
  </r>
  <r>
    <n v="6459"/>
    <n v="0"/>
    <x v="3"/>
    <x v="4"/>
    <x v="8"/>
    <s v="62-304.520 (6), F.A.C."/>
    <x v="5"/>
    <x v="4"/>
    <x v="6"/>
    <n v="1720"/>
    <s v="Religious"/>
    <n v="1720"/>
    <s v="FDOT District 5                                          Brevard County"/>
    <n v="4"/>
    <n v="1.1405654372994151E-2"/>
    <n v="0.10748309301018544"/>
    <n v="1.4181741824472294E-2"/>
    <m/>
    <m/>
    <m/>
    <n v="0.10748309301018544"/>
    <n v="0.10748309301018544"/>
    <n v="44.269378125767474"/>
    <n v="1"/>
    <n v="1"/>
    <n v="1.4181741824472294E-2"/>
    <n v="1.4181741824472294E-2"/>
  </r>
  <r>
    <n v="5460"/>
    <n v="0"/>
    <x v="3"/>
    <x v="3"/>
    <x v="6"/>
    <s v="62-304.520 (3), F.A.C."/>
    <x v="6"/>
    <x v="6"/>
    <x v="6"/>
    <n v="1720"/>
    <s v="Religious"/>
    <n v="1720"/>
    <s v="FDOT District 5                                      City of Titusville    Brevard County"/>
    <n v="3"/>
    <n v="1.5317685651151883E-3"/>
    <n v="1.5195357699292453E-2"/>
    <n v="2.009001178217716E-3"/>
    <m/>
    <m/>
    <m/>
    <n v="1.5195357699292453E-2"/>
    <n v="1.5195357699292453E-2"/>
    <n v="6.1703465331858869"/>
    <n v="1"/>
    <n v="1"/>
    <n v="2.009001178217716E-3"/>
    <n v="2.009001178217716E-3"/>
  </r>
  <r>
    <n v="5765"/>
    <n v="0"/>
    <x v="3"/>
    <x v="3"/>
    <x v="6"/>
    <s v="62-304.520 (4), F.A.C."/>
    <x v="6"/>
    <x v="6"/>
    <x v="6"/>
    <n v="1720"/>
    <s v="Religious"/>
    <n v="1720"/>
    <s v="FDOT District 5                                      City of Titusville    Brevard County"/>
    <n v="8"/>
    <n v="1.6611424810622218E-2"/>
    <n v="0.16269352866963183"/>
    <n v="2.1660606023761887E-2"/>
    <m/>
    <m/>
    <m/>
    <n v="0.16269352866963183"/>
    <n v="0.16269352866963183"/>
    <n v="65.499633373309052"/>
    <n v="1"/>
    <n v="1"/>
    <n v="2.1660606023761887E-2"/>
    <n v="2.1660606023761887E-2"/>
  </r>
  <r>
    <n v="6047"/>
    <n v="0"/>
    <x v="3"/>
    <x v="4"/>
    <x v="7"/>
    <s v="62-304.520 (5), F.A.C."/>
    <x v="5"/>
    <x v="7"/>
    <x v="6"/>
    <n v="1720"/>
    <s v="Religious"/>
    <n v="1720"/>
    <s v="FDOT District 5                                      City of Titusville    Brevard County"/>
    <n v="14"/>
    <n v="6.513957262403873E-2"/>
    <n v="0.54213568885703634"/>
    <n v="7.1761043673631383E-2"/>
    <m/>
    <m/>
    <m/>
    <n v="0.54213568885703634"/>
    <n v="0.54213568885703634"/>
    <n v="251.57830300656644"/>
    <n v="1"/>
    <n v="1"/>
    <n v="7.1761043673631383E-2"/>
    <n v="7.1761043673631383E-2"/>
  </r>
  <r>
    <n v="6460"/>
    <n v="0"/>
    <x v="3"/>
    <x v="4"/>
    <x v="8"/>
    <s v="62-304.520 (6), F.A.C."/>
    <x v="5"/>
    <x v="4"/>
    <x v="6"/>
    <n v="1720"/>
    <s v="Religious"/>
    <n v="1720"/>
    <s v="FDOT District 5                         City of Melbourne                 Brevard County"/>
    <n v="1"/>
    <n v="3.6623860061227925E-3"/>
    <n v="3.5083072088941451E-2"/>
    <n v="4.7196275896288159E-3"/>
    <m/>
    <m/>
    <m/>
    <n v="3.5083072088941451E-2"/>
    <n v="3.5083072088941451E-2"/>
    <n v="14.453943905153119"/>
    <n v="1"/>
    <n v="1"/>
    <n v="4.7196275896288159E-3"/>
    <n v="4.7196275896288159E-3"/>
  </r>
  <r>
    <n v="6669"/>
    <n v="0"/>
    <x v="3"/>
    <x v="4"/>
    <x v="9"/>
    <s v="62-304.520 (15), F.A.C."/>
    <x v="7"/>
    <x v="5"/>
    <x v="6"/>
    <n v="1720"/>
    <s v="Religious"/>
    <n v="1720"/>
    <s v="FDOT District 5                         City of Melbourne                 Brevard County"/>
    <n v="19"/>
    <n v="1.6053167927888527E-2"/>
    <n v="0.15075021913109926"/>
    <n v="1.9945690540029315E-2"/>
    <m/>
    <m/>
    <m/>
    <n v="0.15075021913109926"/>
    <n v="0.15075021913109926"/>
    <n v="62.736923407123356"/>
    <n v="1"/>
    <n v="1"/>
    <n v="1.9945690540029315E-2"/>
    <n v="1.9945690540029315E-2"/>
  </r>
  <r>
    <n v="6461"/>
    <n v="0"/>
    <x v="3"/>
    <x v="4"/>
    <x v="8"/>
    <s v="62-304.520 (6), F.A.C."/>
    <x v="5"/>
    <x v="4"/>
    <x v="6"/>
    <n v="1720"/>
    <s v="Religious"/>
    <n v="1720"/>
    <s v="FDOT District 5                     Town of Indialantic                     Brevard County"/>
    <n v="2"/>
    <n v="7.5334091677123514E-3"/>
    <n v="6.3442453125291898E-2"/>
    <n v="8.4990236019282118E-3"/>
    <m/>
    <m/>
    <m/>
    <n v="6.3442453125291898E-2"/>
    <n v="6.3442453125291898E-2"/>
    <n v="29.243493953316854"/>
    <n v="1"/>
    <n v="1"/>
    <n v="8.4990236019282118E-3"/>
    <n v="8.4990236019282118E-3"/>
  </r>
  <r>
    <n v="6048"/>
    <n v="0"/>
    <x v="3"/>
    <x v="4"/>
    <x v="7"/>
    <s v="62-304.520 (5), F.A.C."/>
    <x v="5"/>
    <x v="7"/>
    <x v="6"/>
    <n v="1720"/>
    <s v="Religious"/>
    <n v="1720"/>
    <s v="FDOT District 5              City of Cocoa                            Brevard County"/>
    <n v="2"/>
    <n v="6.6499580782418799E-2"/>
    <n v="0.56473372174796277"/>
    <n v="7.5533467930622447E-2"/>
    <m/>
    <m/>
    <m/>
    <n v="0.56473372174796277"/>
    <n v="0.56473372174796277"/>
    <n v="258.10310768955389"/>
    <n v="1"/>
    <n v="1"/>
    <n v="7.5533467930622447E-2"/>
    <n v="7.5533467930622447E-2"/>
  </r>
  <r>
    <n v="6523"/>
    <n v="0"/>
    <x v="3"/>
    <x v="4"/>
    <x v="8"/>
    <s v="62-304.520 (6), F.A.C."/>
    <x v="5"/>
    <x v="4"/>
    <x v="33"/>
    <n v="1720"/>
    <s v="Religious"/>
    <n v="1720"/>
    <s v="Town of Indialantic                     Brevard County"/>
    <n v="13"/>
    <n v="3.237354952704075"/>
    <n v="26.259077137558961"/>
    <n v="3.5895750220765072"/>
    <m/>
    <m/>
    <m/>
    <n v="26.259077137558961"/>
    <n v="26.259077137558961"/>
    <n v="12356.825764585597"/>
    <n v="1"/>
    <n v="1"/>
    <n v="3.5895750220765072"/>
    <n v="3.5895750220765072"/>
  </r>
  <r>
    <n v="6545"/>
    <n v="0"/>
    <x v="3"/>
    <x v="4"/>
    <x v="8"/>
    <s v="62-304.520 (6), F.A.C."/>
    <x v="5"/>
    <x v="4"/>
    <x v="42"/>
    <n v="1720"/>
    <s v="Religious"/>
    <n v="1720"/>
    <s v="Town of Palm Shores           Brevard County"/>
    <n v="32"/>
    <n v="8.1335330458944988"/>
    <n v="59.554972823885457"/>
    <n v="8.032937953485952"/>
    <m/>
    <m/>
    <m/>
    <n v="59.554972823885457"/>
    <n v="59.554972823885457"/>
    <n v="30280.758950577358"/>
    <n v="1"/>
    <n v="1"/>
    <n v="8.032937953485952"/>
    <n v="8.032937953485952"/>
  </r>
  <r>
    <n v="5598"/>
    <n v="0"/>
    <x v="3"/>
    <x v="3"/>
    <x v="6"/>
    <s v="62-304.520 (3), F.A.C."/>
    <x v="6"/>
    <x v="6"/>
    <x v="43"/>
    <n v="1720"/>
    <s v="Religious"/>
    <n v="1720"/>
    <s v="Volusia County"/>
    <n v="3"/>
    <n v="0.43819857058345357"/>
    <n v="3.0780326071467501"/>
    <n v="0.4173105390026291"/>
    <m/>
    <m/>
    <m/>
    <n v="3.0780326071467501"/>
    <n v="3.0780326071467501"/>
    <n v="1511.5308481386555"/>
    <n v="1"/>
    <n v="1"/>
    <n v="0.4173105390026291"/>
    <n v="0.4173105390026291"/>
  </r>
  <r>
    <n v="6622"/>
    <n v="0"/>
    <x v="3"/>
    <x v="4"/>
    <x v="9"/>
    <s v="62-304.520 (15), F.A.C."/>
    <x v="7"/>
    <x v="5"/>
    <x v="8"/>
    <n v="1730"/>
    <s v="Military"/>
    <n v="1730"/>
    <s v="City of Melbourne                 Brevard County"/>
    <n v="21"/>
    <n v="7.3984892443917882"/>
    <n v="57.056157017806328"/>
    <n v="7.8832725619002755"/>
    <m/>
    <m/>
    <m/>
    <n v="57.056157017806328"/>
    <n v="57.056157017806328"/>
    <n v="27863.948317625745"/>
    <n v="1"/>
    <n v="1"/>
    <n v="7.8832725619002755"/>
    <n v="7.8832725619002755"/>
  </r>
  <r>
    <n v="5272"/>
    <n v="0"/>
    <x v="3"/>
    <x v="3"/>
    <x v="6"/>
    <s v="62-304.520 (3), F.A.C."/>
    <x v="6"/>
    <x v="6"/>
    <x v="1"/>
    <n v="1740"/>
    <s v="Medical and Health Care"/>
    <n v="1740"/>
    <s v="Brevard County"/>
    <n v="2"/>
    <n v="7.3732948292129649E-4"/>
    <n v="5.8478842871313884E-3"/>
    <n v="7.8545016375694001E-4"/>
    <m/>
    <m/>
    <m/>
    <n v="5.8478842871313884E-3"/>
    <n v="5.8478842871313884E-3"/>
    <n v="2.9334398087538402"/>
    <n v="1"/>
    <n v="1"/>
    <n v="7.8545016375694001E-4"/>
    <n v="7.8545016375694001E-4"/>
  </r>
  <r>
    <n v="5883"/>
    <n v="0"/>
    <x v="3"/>
    <x v="4"/>
    <x v="7"/>
    <s v="62-304.520 (5), F.A.C."/>
    <x v="5"/>
    <x v="7"/>
    <x v="1"/>
    <n v="1740"/>
    <s v="Medical and Health Care"/>
    <n v="1740"/>
    <s v="Brevard County"/>
    <n v="119"/>
    <n v="39.140574577286223"/>
    <n v="300.28619238565756"/>
    <n v="40.977970599674649"/>
    <m/>
    <m/>
    <m/>
    <n v="300.28619238565756"/>
    <n v="300.28619238565756"/>
    <n v="145084.85904547037"/>
    <n v="1"/>
    <n v="1"/>
    <n v="40.977970599674649"/>
    <n v="40.977970599674649"/>
  </r>
  <r>
    <n v="6189"/>
    <n v="0"/>
    <x v="3"/>
    <x v="4"/>
    <x v="8"/>
    <s v="62-304.520 (6), F.A.C."/>
    <x v="5"/>
    <x v="4"/>
    <x v="1"/>
    <n v="1740"/>
    <s v="Medical and Health Care"/>
    <n v="1740"/>
    <s v="Brevard County"/>
    <n v="18"/>
    <n v="5.1156618463008838"/>
    <n v="41.338559646364061"/>
    <n v="5.6239118112150974"/>
    <m/>
    <m/>
    <m/>
    <n v="41.338559646364061"/>
    <n v="41.338559646364061"/>
    <n v="19775.289910440832"/>
    <n v="1"/>
    <n v="1"/>
    <n v="5.6239118112150974"/>
    <n v="5.6239118112150974"/>
  </r>
  <r>
    <n v="5963"/>
    <n v="0"/>
    <x v="3"/>
    <x v="4"/>
    <x v="7"/>
    <s v="62-304.520 (5), F.A.C."/>
    <x v="5"/>
    <x v="7"/>
    <x v="37"/>
    <n v="1740"/>
    <s v="Medical and Health Care"/>
    <n v="1740"/>
    <s v="City of Cocoa                            Brevard County"/>
    <n v="8"/>
    <n v="0.88025166932761223"/>
    <n v="6.8798832363305369"/>
    <n v="0.93736065128356083"/>
    <m/>
    <m/>
    <m/>
    <n v="6.8798832363305369"/>
    <n v="6.8798832363305369"/>
    <n v="3133.9763243495995"/>
    <n v="1"/>
    <n v="1"/>
    <n v="0.93736065128356083"/>
    <n v="0.93736065128356083"/>
  </r>
  <r>
    <n v="6299"/>
    <n v="0"/>
    <x v="3"/>
    <x v="4"/>
    <x v="8"/>
    <s v="62-304.520 (6), F.A.C."/>
    <x v="5"/>
    <x v="4"/>
    <x v="8"/>
    <n v="1740"/>
    <s v="Medical and Health Care"/>
    <n v="1740"/>
    <s v="City of Melbourne                 Brevard County"/>
    <n v="232"/>
    <n v="63.487527924389966"/>
    <n v="514.78387460615943"/>
    <n v="70.631792768455895"/>
    <m/>
    <m/>
    <m/>
    <n v="514.78387460615943"/>
    <n v="514.78387460615943"/>
    <n v="240894.61186772145"/>
    <n v="1"/>
    <n v="1"/>
    <n v="70.631792768455895"/>
    <n v="70.631792768455895"/>
  </r>
  <r>
    <n v="6623"/>
    <n v="0"/>
    <x v="3"/>
    <x v="4"/>
    <x v="9"/>
    <s v="62-304.520 (15), F.A.C."/>
    <x v="7"/>
    <x v="5"/>
    <x v="8"/>
    <n v="1740"/>
    <s v="Medical and Health Care"/>
    <n v="1740"/>
    <s v="City of Melbourne                 Brevard County"/>
    <n v="2"/>
    <n v="7.4930020976350341E-3"/>
    <n v="7.1071403061992083E-2"/>
    <n v="9.8176592682577002E-3"/>
    <m/>
    <m/>
    <m/>
    <n v="7.1071403061992083E-2"/>
    <n v="7.1071403061992083E-2"/>
    <n v="29.729965181875272"/>
    <n v="1"/>
    <n v="1"/>
    <n v="9.8176592682577002E-3"/>
    <n v="9.8176592682577002E-3"/>
  </r>
  <r>
    <n v="6364"/>
    <n v="0"/>
    <x v="3"/>
    <x v="4"/>
    <x v="8"/>
    <s v="62-304.520 (6), F.A.C."/>
    <x v="5"/>
    <x v="4"/>
    <x v="40"/>
    <n v="1740"/>
    <s v="Medical and Health Care"/>
    <n v="1740"/>
    <s v="City of Rockledge         Brevard County"/>
    <n v="86"/>
    <n v="28.932990475234476"/>
    <n v="256.35972152532054"/>
    <n v="34.308092969076718"/>
    <m/>
    <m/>
    <m/>
    <n v="256.35972152532054"/>
    <n v="256.35972152532054"/>
    <n v="114205.42574360341"/>
    <n v="1"/>
    <n v="1"/>
    <n v="34.308092969076718"/>
    <n v="34.308092969076718"/>
  </r>
  <r>
    <n v="5400"/>
    <n v="0"/>
    <x v="3"/>
    <x v="3"/>
    <x v="6"/>
    <s v="62-304.520 (3), F.A.C."/>
    <x v="6"/>
    <x v="6"/>
    <x v="41"/>
    <n v="1740"/>
    <s v="Medical and Health Care"/>
    <n v="1740"/>
    <s v="City of Titusville    Brevard County"/>
    <n v="208"/>
    <n v="86.84961340823331"/>
    <n v="681.60001401735246"/>
    <n v="92.443304185838429"/>
    <m/>
    <m/>
    <m/>
    <n v="681.60001401735246"/>
    <n v="681.60001401735246"/>
    <n v="342979.52130218007"/>
    <n v="1"/>
    <n v="1"/>
    <n v="92.443304185838429"/>
    <n v="92.443304185838429"/>
  </r>
  <r>
    <n v="5712"/>
    <n v="0"/>
    <x v="3"/>
    <x v="3"/>
    <x v="6"/>
    <s v="62-304.520 (4), F.A.C."/>
    <x v="6"/>
    <x v="6"/>
    <x v="41"/>
    <n v="1740"/>
    <s v="Medical and Health Care"/>
    <n v="1740"/>
    <s v="City of Titusville    Brevard County"/>
    <n v="36"/>
    <n v="15.925785568725864"/>
    <n v="121.71402051120727"/>
    <n v="16.371145876075602"/>
    <m/>
    <m/>
    <m/>
    <n v="121.71402051120727"/>
    <n v="121.71402051120727"/>
    <n v="58752.297111077351"/>
    <n v="1"/>
    <n v="1"/>
    <n v="16.371145876075602"/>
    <n v="16.371145876075602"/>
  </r>
  <r>
    <n v="5461"/>
    <n v="0"/>
    <x v="3"/>
    <x v="3"/>
    <x v="6"/>
    <s v="62-304.520 (3), F.A.C."/>
    <x v="6"/>
    <x v="6"/>
    <x v="6"/>
    <n v="1740"/>
    <s v="Medical and Health Care"/>
    <n v="1740"/>
    <s v="FDOT District 5                                          Brevard County"/>
    <n v="8"/>
    <n v="1.1750325648763073E-2"/>
    <n v="0.10179354435165951"/>
    <n v="1.3504631364314498E-2"/>
    <m/>
    <m/>
    <m/>
    <n v="0.10179354435165951"/>
    <n v="0.10179354435165951"/>
    <n v="46.833634714809143"/>
    <n v="1"/>
    <n v="1"/>
    <n v="1.3504631364314498E-2"/>
    <n v="1.3504631364314498E-2"/>
  </r>
  <r>
    <n v="5462"/>
    <n v="0"/>
    <x v="3"/>
    <x v="3"/>
    <x v="6"/>
    <s v="62-304.520 (3), F.A.C."/>
    <x v="6"/>
    <x v="6"/>
    <x v="6"/>
    <n v="1740"/>
    <s v="Medical and Health Care"/>
    <n v="1740"/>
    <s v="FDOT District 5                                      City of Titusville    Brevard County"/>
    <n v="22"/>
    <n v="5.6288618322710288E-2"/>
    <n v="0.47971440121794107"/>
    <n v="6.3946202014146733E-2"/>
    <m/>
    <m/>
    <m/>
    <n v="0.47971440121794107"/>
    <n v="0.47971440121794107"/>
    <n v="224.56055859220569"/>
    <n v="1"/>
    <n v="1"/>
    <n v="6.3946202014146733E-2"/>
    <n v="6.3946202014146733E-2"/>
  </r>
  <r>
    <n v="6462"/>
    <n v="0"/>
    <x v="3"/>
    <x v="4"/>
    <x v="8"/>
    <s v="62-304.520 (6), F.A.C."/>
    <x v="5"/>
    <x v="4"/>
    <x v="6"/>
    <n v="1740"/>
    <s v="Medical and Health Care"/>
    <n v="1740"/>
    <s v="FDOT District 5                         City of Melbourne                 Brevard County"/>
    <n v="26"/>
    <n v="0.85096842553155561"/>
    <n v="6.9801932432818621"/>
    <n v="0.94952225239409094"/>
    <m/>
    <m/>
    <m/>
    <n v="6.9801932432818621"/>
    <n v="6.9801932432818621"/>
    <n v="3262.6783757453559"/>
    <n v="1"/>
    <n v="1"/>
    <n v="0.94952225239409094"/>
    <n v="0.94952225239409094"/>
  </r>
  <r>
    <n v="5273"/>
    <n v="0"/>
    <x v="3"/>
    <x v="3"/>
    <x v="6"/>
    <s v="62-304.520 (3), F.A.C."/>
    <x v="6"/>
    <x v="6"/>
    <x v="1"/>
    <n v="1750"/>
    <s v="Governmental"/>
    <n v="1750"/>
    <s v="Brevard County"/>
    <n v="117"/>
    <n v="35.390667226263972"/>
    <n v="285.27906155380936"/>
    <n v="39.09390786336202"/>
    <m/>
    <m/>
    <m/>
    <n v="285.27906155380936"/>
    <n v="285.27906155380936"/>
    <n v="134806.46645949996"/>
    <n v="1"/>
    <n v="1"/>
    <n v="39.09390786336202"/>
    <n v="39.09390786336202"/>
  </r>
  <r>
    <n v="5655"/>
    <n v="0"/>
    <x v="3"/>
    <x v="3"/>
    <x v="6"/>
    <s v="62-304.520 (4), F.A.C."/>
    <x v="6"/>
    <x v="6"/>
    <x v="1"/>
    <n v="1750"/>
    <s v="Governmental"/>
    <n v="1750"/>
    <s v="Brevard County"/>
    <n v="68"/>
    <n v="3.3110233992204208"/>
    <n v="27.967105328621621"/>
    <n v="3.8545942344817199"/>
    <m/>
    <m/>
    <m/>
    <n v="27.967105328621621"/>
    <n v="27.967105328621621"/>
    <n v="12605.258209730104"/>
    <n v="1"/>
    <n v="1"/>
    <n v="3.8545942344817199"/>
    <n v="3.8545942344817199"/>
  </r>
  <r>
    <n v="5884"/>
    <n v="0"/>
    <x v="3"/>
    <x v="4"/>
    <x v="7"/>
    <s v="62-304.520 (5), F.A.C."/>
    <x v="5"/>
    <x v="7"/>
    <x v="1"/>
    <n v="1750"/>
    <s v="Governmental"/>
    <n v="1750"/>
    <s v="Brevard County"/>
    <n v="1460"/>
    <n v="578.3787092452875"/>
    <n v="4326.4429364566467"/>
    <n v="588.34352355482088"/>
    <m/>
    <m/>
    <m/>
    <n v="4326.4429364566467"/>
    <n v="4326.4429364566467"/>
    <n v="2126653.9083779627"/>
    <n v="1"/>
    <n v="1"/>
    <n v="588.34352355482088"/>
    <n v="588.34352355482088"/>
  </r>
  <r>
    <n v="6190"/>
    <n v="0"/>
    <x v="3"/>
    <x v="4"/>
    <x v="8"/>
    <s v="62-304.520 (6), F.A.C."/>
    <x v="5"/>
    <x v="4"/>
    <x v="1"/>
    <n v="1750"/>
    <s v="Governmental"/>
    <n v="1750"/>
    <s v="Brevard County"/>
    <n v="279"/>
    <n v="74.812666414576725"/>
    <n v="558.43622961507765"/>
    <n v="76.588829226292034"/>
    <m/>
    <m/>
    <m/>
    <n v="558.43622961507765"/>
    <n v="558.43622961507765"/>
    <n v="274170.53913715127"/>
    <n v="1"/>
    <n v="1"/>
    <n v="76.588829226292034"/>
    <n v="76.588829226292034"/>
  </r>
  <r>
    <n v="6587"/>
    <n v="0"/>
    <x v="3"/>
    <x v="4"/>
    <x v="9"/>
    <s v="62-304.520 (15), F.A.C."/>
    <x v="7"/>
    <x v="5"/>
    <x v="1"/>
    <n v="1750"/>
    <s v="Governmental"/>
    <n v="1750"/>
    <s v="Brevard County"/>
    <n v="1"/>
    <n v="3.3287333426315727E-4"/>
    <n v="2.830965953647905E-3"/>
    <n v="3.916549637162173E-4"/>
    <m/>
    <m/>
    <m/>
    <n v="2.830965953647905E-3"/>
    <n v="2.830965953647905E-3"/>
    <n v="1.1960225779564997"/>
    <n v="1"/>
    <n v="1"/>
    <n v="3.916549637162173E-4"/>
    <n v="3.916549637162173E-4"/>
  </r>
  <r>
    <n v="5964"/>
    <n v="0"/>
    <x v="3"/>
    <x v="4"/>
    <x v="7"/>
    <s v="62-304.520 (5), F.A.C."/>
    <x v="5"/>
    <x v="7"/>
    <x v="37"/>
    <n v="1750"/>
    <s v="Governmental"/>
    <n v="1750"/>
    <s v="City of Cocoa                            Brevard County"/>
    <n v="253"/>
    <n v="68.932036141064359"/>
    <n v="590.67866155116758"/>
    <n v="81.472640130950055"/>
    <m/>
    <m/>
    <m/>
    <n v="590.67866155116758"/>
    <n v="590.67866155116758"/>
    <n v="266097.42325859965"/>
    <n v="1"/>
    <n v="1"/>
    <n v="81.472640130950055"/>
    <n v="81.472640130950055"/>
  </r>
  <r>
    <n v="6257"/>
    <n v="0"/>
    <x v="3"/>
    <x v="4"/>
    <x v="8"/>
    <s v="62-304.520 (6), F.A.C."/>
    <x v="5"/>
    <x v="4"/>
    <x v="37"/>
    <n v="1750"/>
    <s v="Governmental"/>
    <n v="1750"/>
    <s v="City of Cocoa                            Brevard County"/>
    <n v="223"/>
    <n v="40.771461191461682"/>
    <n v="361.41323979180521"/>
    <n v="49.171706697502906"/>
    <m/>
    <m/>
    <m/>
    <n v="361.41323979180521"/>
    <n v="361.41323979180521"/>
    <n v="153580.99542238456"/>
    <n v="1"/>
    <n v="1"/>
    <n v="49.171706697502906"/>
    <n v="49.171706697502906"/>
  </r>
  <r>
    <n v="5334"/>
    <n v="0"/>
    <x v="3"/>
    <x v="3"/>
    <x v="6"/>
    <s v="62-304.520 (3), F.A.C."/>
    <x v="6"/>
    <x v="6"/>
    <x v="38"/>
    <n v="1750"/>
    <s v="Governmental"/>
    <n v="1750"/>
    <s v="City of Edgewater                      Volusia County"/>
    <n v="200"/>
    <n v="89.275541930733638"/>
    <n v="621.0161334889367"/>
    <n v="83.376576178435485"/>
    <m/>
    <m/>
    <m/>
    <n v="621.0161334889367"/>
    <n v="621.0161334889367"/>
    <n v="298089.07202140399"/>
    <n v="1"/>
    <n v="1"/>
    <n v="83.376576178435485"/>
    <n v="83.376576178435485"/>
  </r>
  <r>
    <n v="6271"/>
    <n v="0"/>
    <x v="3"/>
    <x v="4"/>
    <x v="8"/>
    <s v="62-304.520 (6), F.A.C."/>
    <x v="5"/>
    <x v="4"/>
    <x v="4"/>
    <n v="1750"/>
    <s v="Governmental"/>
    <n v="1750"/>
    <s v="City of Indian Harbour Beach                    Brevard County"/>
    <n v="3"/>
    <n v="1.3727913975237663E-2"/>
    <n v="0.11688600678033575"/>
    <n v="1.8115510288114905E-2"/>
    <m/>
    <m/>
    <m/>
    <n v="0.11688600678033575"/>
    <n v="0.11688600678033575"/>
    <n v="53.257469872163675"/>
    <n v="1"/>
    <n v="1"/>
    <n v="1.8115510288114905E-2"/>
    <n v="1.8115510288114905E-2"/>
  </r>
  <r>
    <n v="6300"/>
    <n v="0"/>
    <x v="3"/>
    <x v="4"/>
    <x v="8"/>
    <s v="62-304.520 (6), F.A.C."/>
    <x v="5"/>
    <x v="4"/>
    <x v="8"/>
    <n v="1750"/>
    <s v="Governmental"/>
    <n v="1750"/>
    <s v="City of Melbourne                 Brevard County"/>
    <n v="880"/>
    <n v="328.25035358132254"/>
    <n v="2542.9456639511673"/>
    <n v="350.64776241886511"/>
    <m/>
    <m/>
    <m/>
    <n v="2542.9456639511673"/>
    <n v="2542.9456639511673"/>
    <n v="1228583.2851204094"/>
    <n v="1"/>
    <n v="1"/>
    <n v="350.64776241886511"/>
    <n v="350.64776241886511"/>
  </r>
  <r>
    <n v="6624"/>
    <n v="0"/>
    <x v="3"/>
    <x v="4"/>
    <x v="9"/>
    <s v="62-304.520 (15), F.A.C."/>
    <x v="7"/>
    <x v="5"/>
    <x v="8"/>
    <n v="1750"/>
    <s v="Governmental"/>
    <n v="1750"/>
    <s v="City of Melbourne                 Brevard County"/>
    <n v="252"/>
    <n v="78.975752116166376"/>
    <n v="638.95964072296658"/>
    <n v="87.51437404045717"/>
    <m/>
    <m/>
    <m/>
    <n v="638.95964072296658"/>
    <n v="638.95964072296658"/>
    <n v="299429.80101212952"/>
    <n v="1"/>
    <n v="1"/>
    <n v="87.51437404045717"/>
    <n v="87.51437404045717"/>
  </r>
  <r>
    <n v="6365"/>
    <n v="0"/>
    <x v="3"/>
    <x v="4"/>
    <x v="8"/>
    <s v="62-304.520 (6), F.A.C."/>
    <x v="5"/>
    <x v="4"/>
    <x v="40"/>
    <n v="1750"/>
    <s v="Governmental"/>
    <n v="1750"/>
    <s v="City of Rockledge         Brevard County"/>
    <n v="609"/>
    <n v="212.25519133202729"/>
    <n v="1625.76502162005"/>
    <n v="221.62779982359012"/>
    <m/>
    <m/>
    <m/>
    <n v="1625.76502162005"/>
    <n v="1625.76502162005"/>
    <n v="815733.31095664774"/>
    <n v="1"/>
    <n v="1"/>
    <n v="221.62779982359012"/>
    <n v="221.62779982359012"/>
  </r>
  <r>
    <n v="5401"/>
    <n v="0"/>
    <x v="3"/>
    <x v="3"/>
    <x v="6"/>
    <s v="62-304.520 (3), F.A.C."/>
    <x v="6"/>
    <x v="6"/>
    <x v="41"/>
    <n v="1750"/>
    <s v="Governmental"/>
    <n v="1750"/>
    <s v="City of Titusville    Brevard County"/>
    <n v="416"/>
    <n v="133.0999688471926"/>
    <n v="1043.5467296845115"/>
    <n v="142.24571109514778"/>
    <m/>
    <m/>
    <m/>
    <n v="1043.5467296845115"/>
    <n v="1043.5467296845115"/>
    <n v="511760.41823877249"/>
    <n v="1"/>
    <n v="1"/>
    <n v="142.24571109514778"/>
    <n v="142.24571109514778"/>
  </r>
  <r>
    <n v="5713"/>
    <n v="0"/>
    <x v="3"/>
    <x v="3"/>
    <x v="6"/>
    <s v="62-304.520 (4), F.A.C."/>
    <x v="6"/>
    <x v="6"/>
    <x v="41"/>
    <n v="1750"/>
    <s v="Governmental"/>
    <n v="1750"/>
    <s v="City of Titusville    Brevard County"/>
    <n v="1261"/>
    <n v="508.15366548305434"/>
    <n v="4145.2309458438549"/>
    <n v="556.34669057047051"/>
    <m/>
    <m/>
    <m/>
    <n v="4145.2309458438549"/>
    <n v="4145.2309458438549"/>
    <n v="1923590.7634176346"/>
    <n v="1"/>
    <n v="1"/>
    <n v="556.34669057047051"/>
    <n v="556.34669057047051"/>
  </r>
  <r>
    <n v="6000"/>
    <n v="0"/>
    <x v="3"/>
    <x v="4"/>
    <x v="7"/>
    <s v="62-304.520 (5), F.A.C."/>
    <x v="5"/>
    <x v="7"/>
    <x v="41"/>
    <n v="1750"/>
    <s v="Governmental"/>
    <n v="1750"/>
    <s v="City of Titusville    Brevard County"/>
    <n v="779"/>
    <n v="315.70630156510595"/>
    <n v="2454.2774504885087"/>
    <n v="332.99387229429675"/>
    <m/>
    <m/>
    <m/>
    <n v="2454.2774504885087"/>
    <n v="2454.2774504885087"/>
    <n v="1217902.6735063191"/>
    <n v="1"/>
    <n v="1"/>
    <n v="332.99387229429675"/>
    <n v="332.99387229429675"/>
  </r>
  <r>
    <n v="5463"/>
    <n v="0"/>
    <x v="3"/>
    <x v="3"/>
    <x v="6"/>
    <s v="62-304.520 (3), F.A.C."/>
    <x v="6"/>
    <x v="6"/>
    <x v="6"/>
    <n v="1750"/>
    <s v="Governmental"/>
    <n v="1750"/>
    <s v="FDOT District 5                                          Brevard County"/>
    <n v="9"/>
    <n v="2.9094493546115263E-2"/>
    <n v="0.24341374627568629"/>
    <n v="3.2435761698507225E-2"/>
    <m/>
    <m/>
    <m/>
    <n v="0.24341374627568629"/>
    <n v="0.24341374627568629"/>
    <n v="108.83434975863246"/>
    <n v="1"/>
    <n v="1"/>
    <n v="3.2435761698507225E-2"/>
    <n v="3.2435761698507225E-2"/>
  </r>
  <r>
    <n v="6049"/>
    <n v="0"/>
    <x v="3"/>
    <x v="4"/>
    <x v="7"/>
    <s v="62-304.520 (5), F.A.C."/>
    <x v="5"/>
    <x v="7"/>
    <x v="6"/>
    <n v="1750"/>
    <s v="Governmental"/>
    <n v="1750"/>
    <s v="FDOT District 5                                          Brevard County"/>
    <n v="47"/>
    <n v="0.8774775018504426"/>
    <n v="7.3735556905144888"/>
    <n v="0.98755699502741479"/>
    <m/>
    <m/>
    <m/>
    <n v="7.3735556905144888"/>
    <n v="7.3735556905144888"/>
    <n v="3423.5614358900275"/>
    <n v="1"/>
    <n v="1"/>
    <n v="0.98755699502741479"/>
    <n v="0.98755699502741479"/>
  </r>
  <r>
    <n v="6463"/>
    <n v="0"/>
    <x v="3"/>
    <x v="4"/>
    <x v="8"/>
    <s v="62-304.520 (6), F.A.C."/>
    <x v="5"/>
    <x v="4"/>
    <x v="6"/>
    <n v="1750"/>
    <s v="Governmental"/>
    <n v="1750"/>
    <s v="FDOT District 5                                          Brevard County"/>
    <n v="28"/>
    <n v="9.5053600764318208E-2"/>
    <n v="0.77221820616733283"/>
    <n v="0.10281390903122152"/>
    <m/>
    <m/>
    <m/>
    <n v="0.77221820616733283"/>
    <n v="0.77221820616733283"/>
    <n v="359.32709473242551"/>
    <n v="1"/>
    <n v="1"/>
    <n v="0.10281390903122152"/>
    <n v="0.10281390903122152"/>
  </r>
  <r>
    <n v="5464"/>
    <n v="0"/>
    <x v="3"/>
    <x v="3"/>
    <x v="6"/>
    <s v="62-304.520 (3), F.A.C."/>
    <x v="6"/>
    <x v="6"/>
    <x v="6"/>
    <n v="1750"/>
    <s v="Governmental"/>
    <n v="1750"/>
    <s v="FDOT District 5                                      City of Titusville    Brevard County"/>
    <n v="13"/>
    <n v="3.52551657968471E-2"/>
    <n v="0.28172379419787358"/>
    <n v="3.7926275424510408E-2"/>
    <m/>
    <m/>
    <m/>
    <n v="0.28172379419787358"/>
    <n v="0.28172379419787358"/>
    <n v="131.99331510691803"/>
    <n v="1"/>
    <n v="1"/>
    <n v="3.7926275424510408E-2"/>
    <n v="3.7926275424510408E-2"/>
  </r>
  <r>
    <n v="5766"/>
    <n v="0"/>
    <x v="3"/>
    <x v="3"/>
    <x v="6"/>
    <s v="62-304.520 (4), F.A.C."/>
    <x v="6"/>
    <x v="6"/>
    <x v="6"/>
    <n v="1750"/>
    <s v="Governmental"/>
    <n v="1750"/>
    <s v="FDOT District 5                                      City of Titusville    Brevard County"/>
    <n v="61"/>
    <n v="0.17982518199263645"/>
    <n v="1.5456387546792045"/>
    <n v="0.20598910386979585"/>
    <m/>
    <m/>
    <m/>
    <n v="1.5456387546792045"/>
    <n v="1.5456387546792045"/>
    <n v="685.07364575831764"/>
    <n v="1"/>
    <n v="1"/>
    <n v="0.20598910386979585"/>
    <n v="0.20598910386979585"/>
  </r>
  <r>
    <n v="6464"/>
    <n v="0"/>
    <x v="3"/>
    <x v="4"/>
    <x v="8"/>
    <s v="62-304.520 (6), F.A.C."/>
    <x v="5"/>
    <x v="4"/>
    <x v="6"/>
    <n v="1750"/>
    <s v="Governmental"/>
    <n v="1750"/>
    <s v="FDOT District 5                                 City of Rockledge         Brevard County"/>
    <n v="2"/>
    <n v="1.5958622908949743E-3"/>
    <n v="1.4402589933464816E-2"/>
    <n v="1.9750038343596885E-3"/>
    <m/>
    <m/>
    <m/>
    <n v="1.4402589933464816E-2"/>
    <n v="1.4402589933464816E-2"/>
    <n v="6.2934153465328642"/>
    <n v="1"/>
    <n v="1"/>
    <n v="1.9750038343596885E-3"/>
    <n v="1.9750038343596885E-3"/>
  </r>
  <r>
    <n v="6465"/>
    <n v="0"/>
    <x v="3"/>
    <x v="4"/>
    <x v="8"/>
    <s v="62-304.520 (6), F.A.C."/>
    <x v="5"/>
    <x v="4"/>
    <x v="6"/>
    <n v="1750"/>
    <s v="Governmental"/>
    <n v="1750"/>
    <s v="FDOT District 5                               Town of Palm Shores           Brevard County"/>
    <n v="24"/>
    <n v="3.6819017871638078"/>
    <n v="28.074462275805903"/>
    <n v="3.9533271027587058"/>
    <m/>
    <m/>
    <m/>
    <n v="28.074462275805903"/>
    <n v="28.074462275805903"/>
    <n v="13533.140398463855"/>
    <n v="1"/>
    <n v="1"/>
    <n v="3.9533271027587058"/>
    <n v="3.9533271027587058"/>
  </r>
  <r>
    <n v="6466"/>
    <n v="0"/>
    <x v="3"/>
    <x v="4"/>
    <x v="8"/>
    <s v="62-304.520 (6), F.A.C."/>
    <x v="5"/>
    <x v="4"/>
    <x v="6"/>
    <n v="1750"/>
    <s v="Governmental"/>
    <n v="1750"/>
    <s v="FDOT District 5                         City of Melbourne                 Brevard County"/>
    <n v="23"/>
    <n v="0.1548297980738749"/>
    <n v="1.1599521084726534"/>
    <n v="0.15350166488482031"/>
    <m/>
    <m/>
    <m/>
    <n v="1.1599521084726534"/>
    <n v="1.1599521084726534"/>
    <n v="534.53041073861436"/>
    <n v="1"/>
    <n v="1"/>
    <n v="0.15350166488482031"/>
    <n v="0.15350166488482031"/>
  </r>
  <r>
    <n v="6670"/>
    <n v="0"/>
    <x v="3"/>
    <x v="4"/>
    <x v="9"/>
    <s v="62-304.520 (15), F.A.C."/>
    <x v="7"/>
    <x v="5"/>
    <x v="6"/>
    <n v="1750"/>
    <s v="Governmental"/>
    <n v="1750"/>
    <s v="FDOT District 5                         City of Melbourne                 Brevard County"/>
    <n v="8"/>
    <n v="0.24252554775035917"/>
    <n v="2.3353146009934909"/>
    <n v="0.31713895624241206"/>
    <m/>
    <m/>
    <m/>
    <n v="2.3353146009934909"/>
    <n v="2.3353146009934909"/>
    <n v="945.05555825865156"/>
    <n v="1"/>
    <n v="1"/>
    <n v="0.31713895624241206"/>
    <n v="0.31713895624241206"/>
  </r>
  <r>
    <n v="6050"/>
    <n v="0"/>
    <x v="3"/>
    <x v="4"/>
    <x v="7"/>
    <s v="62-304.520 (5), F.A.C."/>
    <x v="5"/>
    <x v="7"/>
    <x v="6"/>
    <n v="1750"/>
    <s v="Governmental"/>
    <n v="1750"/>
    <s v="FDOT District 5              City of Cocoa                            Brevard County"/>
    <n v="5"/>
    <n v="0.18892185281188986"/>
    <n v="1.8540313727518174"/>
    <n v="0.2472803355233418"/>
    <m/>
    <m/>
    <m/>
    <n v="1.8540313727518174"/>
    <n v="1.8540313727518174"/>
    <n v="729.95153011139371"/>
    <n v="1"/>
    <n v="1"/>
    <n v="0.2472803355233418"/>
    <n v="0.2472803355233418"/>
  </r>
  <r>
    <n v="5535"/>
    <n v="0"/>
    <x v="3"/>
    <x v="3"/>
    <x v="6"/>
    <s v="62-304.520 (3), F.A.C."/>
    <x v="6"/>
    <x v="6"/>
    <x v="7"/>
    <n v="1750"/>
    <s v="Governmental"/>
    <n v="1750"/>
    <s v="Kennedy Space Center                               Brevard County"/>
    <n v="12"/>
    <n v="3.7979116748185651"/>
    <n v="18.6994830745546"/>
    <n v="2.5566297477329671"/>
    <m/>
    <m/>
    <m/>
    <n v="18.6994830745546"/>
    <n v="18.6994830745546"/>
    <n v="9534.7503203098368"/>
    <n v="1"/>
    <n v="1"/>
    <n v="2.5566297477329671"/>
    <n v="2.5566297477329671"/>
  </r>
  <r>
    <n v="5791"/>
    <n v="0"/>
    <x v="3"/>
    <x v="3"/>
    <x v="6"/>
    <s v="62-304.520 (4), F.A.C."/>
    <x v="6"/>
    <x v="6"/>
    <x v="7"/>
    <n v="1750"/>
    <s v="Governmental"/>
    <n v="1750"/>
    <s v="Kennedy Space Center                               Brevard County"/>
    <n v="2979"/>
    <n v="1236.4179986390759"/>
    <n v="9123.0960769743015"/>
    <n v="1191.0475226118297"/>
    <m/>
    <m/>
    <m/>
    <n v="9123.0960769743015"/>
    <n v="9123.0960769743015"/>
    <n v="4091063.6009602398"/>
    <n v="1"/>
    <n v="1"/>
    <n v="1191.0475226118297"/>
    <n v="1191.0475226118297"/>
  </r>
  <r>
    <n v="6099"/>
    <n v="0"/>
    <x v="3"/>
    <x v="4"/>
    <x v="7"/>
    <s v="62-304.520 (5), F.A.C."/>
    <x v="5"/>
    <x v="7"/>
    <x v="7"/>
    <n v="1750"/>
    <s v="Governmental"/>
    <n v="1750"/>
    <s v="Kennedy Space Center                               Brevard County"/>
    <n v="431"/>
    <n v="185.15095482195213"/>
    <n v="1344.6997989514662"/>
    <n v="175.23086170666693"/>
    <m/>
    <m/>
    <m/>
    <n v="1344.6997989514662"/>
    <n v="1344.6997989514662"/>
    <n v="629782.75687652908"/>
    <n v="1"/>
    <n v="1"/>
    <n v="175.23086170666693"/>
    <n v="175.23086170666693"/>
  </r>
  <r>
    <n v="6524"/>
    <n v="0"/>
    <x v="3"/>
    <x v="4"/>
    <x v="8"/>
    <s v="62-304.520 (6), F.A.C."/>
    <x v="5"/>
    <x v="4"/>
    <x v="33"/>
    <n v="1750"/>
    <s v="Governmental"/>
    <n v="1750"/>
    <s v="Town of Indialantic                     Brevard County"/>
    <n v="13"/>
    <n v="1.3614557459289507"/>
    <n v="13.08856024431949"/>
    <n v="1.8014554110806567"/>
    <m/>
    <m/>
    <m/>
    <n v="13.08856024431949"/>
    <n v="13.08856024431949"/>
    <n v="5278.4611001949124"/>
    <n v="1"/>
    <n v="1"/>
    <n v="1.8014554110806567"/>
    <n v="1.8014554110806567"/>
  </r>
  <r>
    <n v="6546"/>
    <n v="0"/>
    <x v="3"/>
    <x v="4"/>
    <x v="8"/>
    <s v="62-304.520 (6), F.A.C."/>
    <x v="5"/>
    <x v="4"/>
    <x v="42"/>
    <n v="1750"/>
    <s v="Governmental"/>
    <n v="1750"/>
    <s v="Town of Palm Shores           Brevard County"/>
    <n v="30"/>
    <n v="2.1210567903743645"/>
    <n v="17.321186253654943"/>
    <n v="2.4741070379992491"/>
    <m/>
    <m/>
    <m/>
    <n v="17.321186253654943"/>
    <n v="17.321186253654943"/>
    <n v="7877.5996707889753"/>
    <n v="1"/>
    <n v="1"/>
    <n v="2.4741070379992491"/>
    <n v="2.4741070379992491"/>
  </r>
  <r>
    <n v="5599"/>
    <n v="0"/>
    <x v="3"/>
    <x v="3"/>
    <x v="6"/>
    <s v="62-304.520 (3), F.A.C."/>
    <x v="6"/>
    <x v="6"/>
    <x v="43"/>
    <n v="1750"/>
    <s v="Governmental"/>
    <n v="1750"/>
    <s v="Volusia County"/>
    <n v="243"/>
    <n v="106.89853801199583"/>
    <n v="709.65769728098053"/>
    <n v="94.473244102697549"/>
    <m/>
    <m/>
    <m/>
    <n v="709.65769728098053"/>
    <n v="709.65769728098053"/>
    <n v="346734.43153071968"/>
    <n v="1"/>
    <n v="1"/>
    <n v="94.473244102697549"/>
    <n v="94.473244102697549"/>
  </r>
  <r>
    <n v="5656"/>
    <n v="0"/>
    <x v="3"/>
    <x v="3"/>
    <x v="6"/>
    <s v="62-304.520 (4), F.A.C."/>
    <x v="6"/>
    <x v="6"/>
    <x v="1"/>
    <n v="1780"/>
    <s v="Commercial Child Care"/>
    <n v="1780"/>
    <s v="Brevard County"/>
    <n v="3"/>
    <n v="1.597401736793486E-2"/>
    <n v="8.8968024069275148E-2"/>
    <n v="1.0818470561229416E-2"/>
    <m/>
    <m/>
    <m/>
    <n v="8.8968024069275148E-2"/>
    <n v="8.8968024069275148E-2"/>
    <n v="42.596051358760803"/>
    <n v="1"/>
    <n v="1"/>
    <n v="1.0818470561229416E-2"/>
    <n v="1.0818470561229416E-2"/>
  </r>
  <r>
    <n v="5885"/>
    <n v="0"/>
    <x v="3"/>
    <x v="4"/>
    <x v="7"/>
    <s v="62-304.520 (5), F.A.C."/>
    <x v="5"/>
    <x v="7"/>
    <x v="1"/>
    <n v="1780"/>
    <s v="Commercial Child Care"/>
    <n v="1780"/>
    <s v="Brevard County"/>
    <n v="33"/>
    <n v="4.1731040357062765"/>
    <n v="37.994877275637862"/>
    <n v="5.2873281751610834"/>
    <m/>
    <m/>
    <m/>
    <n v="37.994877275637862"/>
    <n v="37.994877275637862"/>
    <n v="15809.408346903181"/>
    <n v="1"/>
    <n v="1"/>
    <n v="5.2873281751610834"/>
    <n v="5.2873281751610834"/>
  </r>
  <r>
    <n v="6191"/>
    <n v="0"/>
    <x v="3"/>
    <x v="4"/>
    <x v="8"/>
    <s v="62-304.520 (6), F.A.C."/>
    <x v="5"/>
    <x v="4"/>
    <x v="1"/>
    <n v="1780"/>
    <s v="Commercial Child Care"/>
    <n v="1780"/>
    <s v="Brevard County"/>
    <n v="18"/>
    <n v="3.5452959476674448"/>
    <n v="28.917055431783417"/>
    <n v="3.910999932452575"/>
    <m/>
    <m/>
    <m/>
    <n v="28.917055431783417"/>
    <n v="28.917055431783417"/>
    <n v="13281.005526039484"/>
    <n v="1"/>
    <n v="1"/>
    <n v="3.910999932452575"/>
    <n v="3.910999932452575"/>
  </r>
  <r>
    <n v="6588"/>
    <n v="0"/>
    <x v="3"/>
    <x v="4"/>
    <x v="9"/>
    <s v="62-304.520 (15), F.A.C."/>
    <x v="7"/>
    <x v="5"/>
    <x v="1"/>
    <n v="1780"/>
    <s v="Commercial Child Care"/>
    <n v="1780"/>
    <s v="Brevard County"/>
    <n v="7"/>
    <n v="1.5342066188579737"/>
    <n v="12.117372935635331"/>
    <n v="1.6344168542209241"/>
    <m/>
    <m/>
    <m/>
    <n v="12.117372935635331"/>
    <n v="12.117372935635331"/>
    <n v="5428.3692740003326"/>
    <n v="1"/>
    <n v="1"/>
    <n v="1.6344168542209241"/>
    <n v="1.6344168542209241"/>
  </r>
  <r>
    <n v="5965"/>
    <n v="0"/>
    <x v="3"/>
    <x v="4"/>
    <x v="7"/>
    <s v="62-304.520 (5), F.A.C."/>
    <x v="5"/>
    <x v="7"/>
    <x v="37"/>
    <n v="1780"/>
    <s v="Commercial Child Care"/>
    <n v="1780"/>
    <s v="City of Cocoa                            Brevard County"/>
    <n v="18"/>
    <n v="1.5943884211999053"/>
    <n v="16.334699717250718"/>
    <n v="2.393486523667312"/>
    <m/>
    <m/>
    <m/>
    <n v="16.334699717250718"/>
    <n v="16.334699717250718"/>
    <n v="6195.3498066020938"/>
    <n v="1"/>
    <n v="1"/>
    <n v="2.393486523667312"/>
    <n v="2.393486523667312"/>
  </r>
  <r>
    <n v="6258"/>
    <n v="0"/>
    <x v="3"/>
    <x v="4"/>
    <x v="8"/>
    <s v="62-304.520 (6), F.A.C."/>
    <x v="5"/>
    <x v="4"/>
    <x v="37"/>
    <n v="1780"/>
    <s v="Commercial Child Care"/>
    <n v="1780"/>
    <s v="City of Cocoa                            Brevard County"/>
    <n v="2"/>
    <n v="6.8087124848304093E-2"/>
    <n v="0.73368774513260249"/>
    <n v="9.7773247641454009E-2"/>
    <m/>
    <m/>
    <m/>
    <n v="0.73368774513260249"/>
    <n v="0.73368774513260249"/>
    <n v="266.53640174179372"/>
    <n v="1"/>
    <n v="1"/>
    <n v="9.7773247641454009E-2"/>
    <n v="9.7773247641454009E-2"/>
  </r>
  <r>
    <n v="6301"/>
    <n v="0"/>
    <x v="3"/>
    <x v="4"/>
    <x v="8"/>
    <s v="62-304.520 (6), F.A.C."/>
    <x v="5"/>
    <x v="4"/>
    <x v="8"/>
    <n v="1780"/>
    <s v="Commercial Child Care"/>
    <n v="1780"/>
    <s v="City of Melbourne                 Brevard County"/>
    <n v="23"/>
    <n v="3.4420789571417063"/>
    <n v="29.184499361249372"/>
    <n v="3.9306944599783931"/>
    <m/>
    <m/>
    <m/>
    <n v="29.184499361249372"/>
    <n v="29.184499361249372"/>
    <n v="13264.316618312476"/>
    <n v="1"/>
    <n v="1"/>
    <n v="3.9306944599783931"/>
    <n v="3.9306944599783931"/>
  </r>
  <r>
    <n v="6625"/>
    <n v="0"/>
    <x v="3"/>
    <x v="4"/>
    <x v="9"/>
    <s v="62-304.520 (15), F.A.C."/>
    <x v="7"/>
    <x v="5"/>
    <x v="8"/>
    <n v="1780"/>
    <s v="Commercial Child Care"/>
    <n v="1780"/>
    <s v="City of Melbourne                 Brevard County"/>
    <n v="11"/>
    <n v="1.7781833023342202"/>
    <n v="15.903054202678684"/>
    <n v="2.1412396581440709"/>
    <m/>
    <m/>
    <m/>
    <n v="15.903054202678684"/>
    <n v="15.903054202678684"/>
    <n v="6627.186091660612"/>
    <n v="1"/>
    <n v="1"/>
    <n v="2.1412396581440709"/>
    <n v="2.1412396581440709"/>
  </r>
  <r>
    <n v="6366"/>
    <n v="0"/>
    <x v="3"/>
    <x v="4"/>
    <x v="8"/>
    <s v="62-304.520 (6), F.A.C."/>
    <x v="5"/>
    <x v="4"/>
    <x v="40"/>
    <n v="1780"/>
    <s v="Commercial Child Care"/>
    <n v="1780"/>
    <s v="City of Rockledge         Brevard County"/>
    <n v="10"/>
    <n v="1.6004313198090367"/>
    <n v="15.15714909708562"/>
    <n v="2.0372763124037117"/>
    <m/>
    <m/>
    <m/>
    <n v="15.15714909708562"/>
    <n v="15.15714909708562"/>
    <n v="6369.9677208686217"/>
    <n v="1"/>
    <n v="1"/>
    <n v="2.0372763124037117"/>
    <n v="2.0372763124037117"/>
  </r>
  <r>
    <n v="5402"/>
    <n v="0"/>
    <x v="3"/>
    <x v="3"/>
    <x v="6"/>
    <s v="62-304.520 (3), F.A.C."/>
    <x v="6"/>
    <x v="6"/>
    <x v="41"/>
    <n v="1780"/>
    <s v="Commercial Child Care"/>
    <n v="1780"/>
    <s v="City of Titusville    Brevard County"/>
    <n v="8"/>
    <n v="0.85855458001319163"/>
    <n v="8.5711003104953942"/>
    <n v="1.2043837563459945"/>
    <m/>
    <m/>
    <m/>
    <n v="8.5711003104953942"/>
    <n v="8.5711003104953942"/>
    <n v="3432.4921800720936"/>
    <n v="1"/>
    <n v="1"/>
    <n v="1.2043837563459945"/>
    <n v="1.2043837563459945"/>
  </r>
  <r>
    <n v="5714"/>
    <n v="0"/>
    <x v="3"/>
    <x v="3"/>
    <x v="6"/>
    <s v="62-304.520 (4), F.A.C."/>
    <x v="6"/>
    <x v="6"/>
    <x v="41"/>
    <n v="1780"/>
    <s v="Commercial Child Care"/>
    <n v="1780"/>
    <s v="City of Titusville    Brevard County"/>
    <n v="47"/>
    <n v="10.537015137427829"/>
    <n v="84.407515635146808"/>
    <n v="11.395220886435983"/>
    <m/>
    <m/>
    <m/>
    <n v="84.407515635146808"/>
    <n v="84.407515635146808"/>
    <n v="39362.469430866528"/>
    <n v="1"/>
    <n v="1"/>
    <n v="11.395220886435983"/>
    <n v="11.395220886435983"/>
  </r>
  <r>
    <n v="6051"/>
    <n v="0"/>
    <x v="3"/>
    <x v="4"/>
    <x v="7"/>
    <s v="62-304.520 (5), F.A.C."/>
    <x v="5"/>
    <x v="7"/>
    <x v="6"/>
    <n v="1780"/>
    <s v="Commercial Child Care"/>
    <n v="1780"/>
    <s v="FDOT District 5                                          Brevard County"/>
    <n v="4"/>
    <n v="9.6026722129712253E-3"/>
    <n v="8.8647620241446221E-2"/>
    <n v="1.1863607806652243E-2"/>
    <m/>
    <m/>
    <m/>
    <n v="8.8647620241446221E-2"/>
    <n v="8.8647620241446221E-2"/>
    <n v="37.33417869473621"/>
    <n v="1"/>
    <n v="1"/>
    <n v="1.1863607806652243E-2"/>
    <n v="1.1863607806652243E-2"/>
  </r>
  <r>
    <n v="5465"/>
    <n v="0"/>
    <x v="3"/>
    <x v="3"/>
    <x v="6"/>
    <s v="62-304.520 (3), F.A.C."/>
    <x v="6"/>
    <x v="6"/>
    <x v="6"/>
    <n v="1780"/>
    <s v="Commercial Child Care"/>
    <n v="1780"/>
    <s v="FDOT District 5                                      City of Titusville    Brevard County"/>
    <n v="2"/>
    <n v="2.1482522770312129E-3"/>
    <n v="2.4850233272123837E-2"/>
    <n v="3.32355268706173E-3"/>
    <m/>
    <m/>
    <m/>
    <n v="2.4850233272123837E-2"/>
    <n v="2.4850233272123837E-2"/>
    <n v="8.6512972183768895"/>
    <n v="1"/>
    <n v="1"/>
    <n v="3.32355268706173E-3"/>
    <n v="3.32355268706173E-3"/>
  </r>
  <r>
    <n v="6192"/>
    <n v="0"/>
    <x v="3"/>
    <x v="4"/>
    <x v="8"/>
    <s v="62-304.520 (6), F.A.C."/>
    <x v="5"/>
    <x v="4"/>
    <x v="1"/>
    <n v="1810"/>
    <s v="Swimming Beach"/>
    <n v="1810"/>
    <s v="Brevard County"/>
    <n v="8"/>
    <n v="0.26745898800073975"/>
    <n v="0.80444649688351477"/>
    <n v="0.10531910682005585"/>
    <m/>
    <m/>
    <m/>
    <n v="0.80444649688351477"/>
    <n v="0.80444649688351477"/>
    <n v="369.2313526060758"/>
    <n v="1"/>
    <n v="1"/>
    <n v="0.10531910682005585"/>
    <n v="0.10531910682005585"/>
  </r>
  <r>
    <n v="5274"/>
    <n v="0"/>
    <x v="3"/>
    <x v="3"/>
    <x v="6"/>
    <s v="62-304.520 (3), F.A.C."/>
    <x v="6"/>
    <x v="6"/>
    <x v="1"/>
    <n v="1820"/>
    <s v="Golf Course"/>
    <n v="1820"/>
    <s v="Brevard County"/>
    <n v="52"/>
    <n v="10.703371100044521"/>
    <n v="76.01402652791127"/>
    <n v="10.942468989162286"/>
    <m/>
    <m/>
    <m/>
    <n v="76.01402652791127"/>
    <n v="76.01402652791127"/>
    <n v="38261.966519677429"/>
    <n v="1"/>
    <n v="1"/>
    <n v="10.942468989162286"/>
    <n v="10.942468989162286"/>
  </r>
  <r>
    <n v="5886"/>
    <n v="0"/>
    <x v="3"/>
    <x v="4"/>
    <x v="7"/>
    <s v="62-304.520 (5), F.A.C."/>
    <x v="5"/>
    <x v="7"/>
    <x v="1"/>
    <n v="1820"/>
    <s v="Golf Course"/>
    <n v="1820"/>
    <s v="Brevard County"/>
    <n v="60"/>
    <n v="19.317271343876794"/>
    <n v="151.84152271133112"/>
    <n v="21.34582773467449"/>
    <m/>
    <m/>
    <m/>
    <n v="151.84152271133112"/>
    <n v="151.84152271133112"/>
    <n v="74461.667485967075"/>
    <n v="1"/>
    <n v="1"/>
    <n v="21.34582773467449"/>
    <n v="21.34582773467449"/>
  </r>
  <r>
    <n v="6193"/>
    <n v="0"/>
    <x v="3"/>
    <x v="4"/>
    <x v="8"/>
    <s v="62-304.520 (6), F.A.C."/>
    <x v="5"/>
    <x v="4"/>
    <x v="1"/>
    <n v="1820"/>
    <s v="Golf Course"/>
    <n v="1820"/>
    <s v="Brevard County"/>
    <n v="1069"/>
    <n v="345.88133154499513"/>
    <n v="2292.3503343444404"/>
    <n v="325.50507547652757"/>
    <m/>
    <m/>
    <m/>
    <n v="2292.3503343444404"/>
    <n v="2292.3503343444404"/>
    <n v="1190499.088986964"/>
    <n v="1"/>
    <n v="1"/>
    <n v="325.50507547652757"/>
    <n v="325.50507547652757"/>
  </r>
  <r>
    <n v="6302"/>
    <n v="0"/>
    <x v="3"/>
    <x v="4"/>
    <x v="8"/>
    <s v="62-304.520 (6), F.A.C."/>
    <x v="5"/>
    <x v="4"/>
    <x v="8"/>
    <n v="1820"/>
    <s v="Golf Course"/>
    <n v="1820"/>
    <s v="City of Melbourne                 Brevard County"/>
    <n v="39"/>
    <n v="2.1887872113938762"/>
    <n v="16.616289362566526"/>
    <n v="2.3117153032226527"/>
    <m/>
    <m/>
    <m/>
    <n v="16.616289362566526"/>
    <n v="16.616289362566526"/>
    <n v="7750.7111071567952"/>
    <n v="1"/>
    <n v="1"/>
    <n v="2.3117153032226527"/>
    <n v="2.3117153032226527"/>
  </r>
  <r>
    <n v="5715"/>
    <n v="0"/>
    <x v="3"/>
    <x v="3"/>
    <x v="6"/>
    <s v="62-304.520 (4), F.A.C."/>
    <x v="6"/>
    <x v="6"/>
    <x v="41"/>
    <n v="1820"/>
    <s v="Golf Course"/>
    <n v="1820"/>
    <s v="City of Titusville    Brevard County"/>
    <n v="240"/>
    <n v="77.635522142292629"/>
    <n v="553.77354985943384"/>
    <n v="78.809757995733079"/>
    <m/>
    <m/>
    <m/>
    <n v="553.77354985943384"/>
    <n v="553.77354985943384"/>
    <n v="276357.52678451157"/>
    <n v="1"/>
    <n v="1"/>
    <n v="78.809757995733079"/>
    <n v="78.809757995733079"/>
  </r>
  <r>
    <n v="6052"/>
    <n v="0"/>
    <x v="3"/>
    <x v="4"/>
    <x v="7"/>
    <s v="62-304.520 (5), F.A.C."/>
    <x v="5"/>
    <x v="7"/>
    <x v="6"/>
    <n v="1820"/>
    <s v="Golf Course"/>
    <n v="1820"/>
    <s v="FDOT District 5                                          Brevard County"/>
    <n v="13"/>
    <n v="1.3599058736988874"/>
    <n v="11.327048501950131"/>
    <n v="1.5374424918769056"/>
    <m/>
    <m/>
    <m/>
    <n v="11.327048501950131"/>
    <n v="11.327048501950131"/>
    <n v="5313.5945236016814"/>
    <n v="1"/>
    <n v="1"/>
    <n v="1.5374424918769056"/>
    <n v="1.5374424918769056"/>
  </r>
  <r>
    <n v="6626"/>
    <n v="0"/>
    <x v="3"/>
    <x v="4"/>
    <x v="9"/>
    <s v="62-304.520 (15), F.A.C."/>
    <x v="7"/>
    <x v="5"/>
    <x v="8"/>
    <n v="1830"/>
    <s v="Race Tracks(horse, dog, car, motorcycle)"/>
    <n v="1830"/>
    <s v="City of Melbourne                 Brevard County"/>
    <n v="43"/>
    <n v="17.20042231391972"/>
    <n v="106.95013802982605"/>
    <n v="14.213861726215187"/>
    <m/>
    <m/>
    <m/>
    <n v="106.95013802982605"/>
    <n v="106.95013802982605"/>
    <n v="60406.202162818758"/>
    <n v="1"/>
    <n v="1"/>
    <n v="14.213861726215187"/>
    <n v="14.213861726215187"/>
  </r>
  <r>
    <n v="5275"/>
    <n v="0"/>
    <x v="3"/>
    <x v="3"/>
    <x v="6"/>
    <s v="62-304.520 (3), F.A.C."/>
    <x v="6"/>
    <x v="6"/>
    <x v="1"/>
    <n v="1840"/>
    <s v="Marinas and Fish Camps"/>
    <n v="1840"/>
    <s v="Brevard County"/>
    <n v="51"/>
    <n v="4.3973340782310091"/>
    <n v="28.131967880649409"/>
    <n v="3.8023138576678597"/>
    <m/>
    <m/>
    <m/>
    <n v="28.131967880649409"/>
    <n v="28.131967880649409"/>
    <n v="12343.222083206996"/>
    <n v="1"/>
    <n v="1"/>
    <n v="3.8023138576678597"/>
    <n v="3.8023138576678597"/>
  </r>
  <r>
    <n v="5657"/>
    <n v="0"/>
    <x v="3"/>
    <x v="3"/>
    <x v="6"/>
    <s v="62-304.520 (4), F.A.C."/>
    <x v="6"/>
    <x v="6"/>
    <x v="1"/>
    <n v="1840"/>
    <s v="Marinas and Fish Camps"/>
    <n v="1840"/>
    <s v="Brevard County"/>
    <n v="1"/>
    <n v="3.6249865880855015E-3"/>
    <n v="6.6467733829428865E-3"/>
    <n v="9.4042134029621296E-4"/>
    <m/>
    <m/>
    <m/>
    <n v="6.6467733829428865E-3"/>
    <n v="6.6467733829428865E-3"/>
    <n v="3.1050053438406149"/>
    <n v="1"/>
    <n v="1"/>
    <n v="9.4042134029621296E-4"/>
    <n v="9.4042134029621296E-4"/>
  </r>
  <r>
    <n v="5887"/>
    <n v="0"/>
    <x v="3"/>
    <x v="4"/>
    <x v="7"/>
    <s v="62-304.520 (5), F.A.C."/>
    <x v="5"/>
    <x v="7"/>
    <x v="1"/>
    <n v="1840"/>
    <s v="Marinas and Fish Camps"/>
    <n v="1840"/>
    <s v="Brevard County"/>
    <n v="122"/>
    <n v="38.506428143517454"/>
    <n v="285.63160641515856"/>
    <n v="41.721634954705685"/>
    <m/>
    <m/>
    <m/>
    <n v="285.63160641515856"/>
    <n v="285.63160641515856"/>
    <n v="132408.3666379191"/>
    <n v="1"/>
    <n v="1"/>
    <n v="41.721634954705685"/>
    <n v="41.721634954705685"/>
  </r>
  <r>
    <n v="6194"/>
    <n v="0"/>
    <x v="3"/>
    <x v="4"/>
    <x v="8"/>
    <s v="62-304.520 (6), F.A.C."/>
    <x v="5"/>
    <x v="4"/>
    <x v="1"/>
    <n v="1840"/>
    <s v="Marinas and Fish Camps"/>
    <n v="1840"/>
    <s v="Brevard County"/>
    <n v="41"/>
    <n v="5.6136900627869872"/>
    <n v="42.183359746292659"/>
    <n v="5.9362443579122415"/>
    <m/>
    <m/>
    <m/>
    <n v="42.183359746292659"/>
    <n v="42.183359746292659"/>
    <n v="19099.996048962679"/>
    <n v="1"/>
    <n v="1"/>
    <n v="5.9362443579122415"/>
    <n v="5.9362443579122415"/>
  </r>
  <r>
    <n v="5966"/>
    <n v="0"/>
    <x v="3"/>
    <x v="4"/>
    <x v="7"/>
    <s v="62-304.520 (5), F.A.C."/>
    <x v="5"/>
    <x v="7"/>
    <x v="37"/>
    <n v="1840"/>
    <s v="Marinas and Fish Camps"/>
    <n v="1840"/>
    <s v="City of Cocoa                            Brevard County"/>
    <n v="28"/>
    <n v="5.663356396321328"/>
    <n v="40.269734081060086"/>
    <n v="5.7236247641021736"/>
    <m/>
    <m/>
    <m/>
    <n v="40.269734081060086"/>
    <n v="40.269734081060086"/>
    <n v="19035.909850258729"/>
    <n v="1"/>
    <n v="1"/>
    <n v="5.7236247641021736"/>
    <n v="5.7236247641021736"/>
  </r>
  <r>
    <n v="6259"/>
    <n v="0"/>
    <x v="3"/>
    <x v="4"/>
    <x v="8"/>
    <s v="62-304.520 (6), F.A.C."/>
    <x v="5"/>
    <x v="4"/>
    <x v="37"/>
    <n v="1840"/>
    <s v="Marinas and Fish Camps"/>
    <n v="1840"/>
    <s v="City of Cocoa                            Brevard County"/>
    <n v="18"/>
    <n v="5.2686896712842932"/>
    <n v="35.506166694737601"/>
    <n v="4.8902876319735826"/>
    <m/>
    <m/>
    <m/>
    <n v="35.506166694737601"/>
    <n v="35.506166694737601"/>
    <n v="17394.408005489571"/>
    <n v="1"/>
    <n v="1"/>
    <n v="4.8902876319735826"/>
    <n v="4.8902876319735826"/>
  </r>
  <r>
    <n v="6303"/>
    <n v="0"/>
    <x v="3"/>
    <x v="4"/>
    <x v="8"/>
    <s v="62-304.520 (6), F.A.C."/>
    <x v="5"/>
    <x v="4"/>
    <x v="8"/>
    <n v="1840"/>
    <s v="Marinas and Fish Camps"/>
    <n v="1840"/>
    <s v="City of Melbourne                 Brevard County"/>
    <n v="80"/>
    <n v="12.650353341874382"/>
    <n v="66.615772606997993"/>
    <n v="9.2757524829663822"/>
    <m/>
    <m/>
    <m/>
    <n v="66.615772606997993"/>
    <n v="66.615772606997993"/>
    <n v="32412.988839731526"/>
    <n v="1"/>
    <n v="1"/>
    <n v="9.2757524829663822"/>
    <n v="9.2757524829663822"/>
  </r>
  <r>
    <n v="6627"/>
    <n v="0"/>
    <x v="3"/>
    <x v="4"/>
    <x v="9"/>
    <s v="62-304.520 (15), F.A.C."/>
    <x v="7"/>
    <x v="5"/>
    <x v="8"/>
    <n v="1840"/>
    <s v="Marinas and Fish Camps"/>
    <n v="1840"/>
    <s v="City of Melbourne                 Brevard County"/>
    <n v="22"/>
    <n v="5.5602170891902318"/>
    <n v="42.532484343824152"/>
    <n v="6.3792390723239398"/>
    <m/>
    <m/>
    <m/>
    <n v="42.532484343824152"/>
    <n v="42.532484343824152"/>
    <n v="17812.90647673123"/>
    <n v="1"/>
    <n v="1"/>
    <n v="6.3792390723239398"/>
    <n v="6.3792390723239398"/>
  </r>
  <r>
    <n v="5403"/>
    <n v="0"/>
    <x v="3"/>
    <x v="3"/>
    <x v="6"/>
    <s v="62-304.520 (3), F.A.C."/>
    <x v="6"/>
    <x v="6"/>
    <x v="41"/>
    <n v="1840"/>
    <s v="Marinas and Fish Camps"/>
    <n v="1840"/>
    <s v="City of Titusville    Brevard County"/>
    <n v="111"/>
    <n v="31.128146550873524"/>
    <n v="201.42113800429527"/>
    <n v="27.806154181391147"/>
    <m/>
    <m/>
    <m/>
    <n v="201.42113800429527"/>
    <n v="201.42113800429527"/>
    <n v="99042.126879955715"/>
    <n v="1"/>
    <n v="1"/>
    <n v="27.806154181391147"/>
    <n v="27.806154181391147"/>
  </r>
  <r>
    <n v="5716"/>
    <n v="0"/>
    <x v="3"/>
    <x v="3"/>
    <x v="6"/>
    <s v="62-304.520 (4), F.A.C."/>
    <x v="6"/>
    <x v="6"/>
    <x v="41"/>
    <n v="1840"/>
    <s v="Marinas and Fish Camps"/>
    <n v="1840"/>
    <s v="City of Titusville    Brevard County"/>
    <n v="39"/>
    <n v="5.1419804749651741"/>
    <n v="29.793887138699926"/>
    <n v="4.2934391562101766"/>
    <m/>
    <m/>
    <m/>
    <n v="29.793887138699926"/>
    <n v="29.793887138699926"/>
    <n v="13684.973261437637"/>
    <n v="1"/>
    <n v="1"/>
    <n v="4.2934391562101766"/>
    <n v="4.2934391562101766"/>
  </r>
  <r>
    <n v="6053"/>
    <n v="0"/>
    <x v="3"/>
    <x v="4"/>
    <x v="7"/>
    <s v="62-304.520 (5), F.A.C."/>
    <x v="5"/>
    <x v="7"/>
    <x v="6"/>
    <n v="1840"/>
    <s v="Marinas and Fish Camps"/>
    <n v="1840"/>
    <s v="FDOT District 5                                          Brevard County"/>
    <n v="23"/>
    <n v="1.5931690899969919"/>
    <n v="12.038535533464504"/>
    <n v="1.6431342342656952"/>
    <m/>
    <m/>
    <m/>
    <n v="12.038535533464504"/>
    <n v="12.038535533464504"/>
    <n v="5736.6443710444182"/>
    <n v="1"/>
    <n v="1"/>
    <n v="1.6431342342656952"/>
    <n v="1.6431342342656952"/>
  </r>
  <r>
    <n v="6467"/>
    <n v="0"/>
    <x v="3"/>
    <x v="4"/>
    <x v="8"/>
    <s v="62-304.520 (6), F.A.C."/>
    <x v="5"/>
    <x v="4"/>
    <x v="6"/>
    <n v="1840"/>
    <s v="Marinas and Fish Camps"/>
    <n v="1840"/>
    <s v="FDOT District 5                                          Brevard County"/>
    <n v="29"/>
    <n v="1.5467853736026504"/>
    <n v="12.79835048182629"/>
    <n v="1.7151047163242243"/>
    <m/>
    <m/>
    <m/>
    <n v="12.79835048182629"/>
    <n v="12.79835048182629"/>
    <n v="5914.3984115527228"/>
    <n v="1"/>
    <n v="1"/>
    <n v="1.7151047163242243"/>
    <n v="1.7151047163242243"/>
  </r>
  <r>
    <n v="5466"/>
    <n v="0"/>
    <x v="3"/>
    <x v="3"/>
    <x v="6"/>
    <s v="62-304.520 (3), F.A.C."/>
    <x v="6"/>
    <x v="6"/>
    <x v="6"/>
    <n v="1840"/>
    <s v="Marinas and Fish Camps"/>
    <n v="1840"/>
    <s v="FDOT District 5                                      City of Titusville    Brevard County"/>
    <n v="18"/>
    <n v="3.0331547531720311"/>
    <n v="24.51299993423304"/>
    <n v="3.3381473266654691"/>
    <m/>
    <m/>
    <m/>
    <n v="24.51299993423304"/>
    <n v="24.51299993423304"/>
    <n v="11709.425856185888"/>
    <n v="1"/>
    <n v="1"/>
    <n v="3.3381473266654691"/>
    <n v="3.3381473266654691"/>
  </r>
  <r>
    <n v="5767"/>
    <n v="0"/>
    <x v="3"/>
    <x v="3"/>
    <x v="6"/>
    <s v="62-304.520 (4), F.A.C."/>
    <x v="6"/>
    <x v="6"/>
    <x v="6"/>
    <n v="1840"/>
    <s v="Marinas and Fish Camps"/>
    <n v="1840"/>
    <s v="FDOT District 5                                      City of Titusville    Brevard County"/>
    <n v="12"/>
    <n v="0.87992594546549696"/>
    <n v="7.6161701976726741"/>
    <n v="1.0705356046444752"/>
    <m/>
    <m/>
    <m/>
    <n v="7.6161701976726741"/>
    <n v="7.6161701976726741"/>
    <n v="3436.698558782487"/>
    <n v="1"/>
    <n v="1"/>
    <n v="1.0705356046444752"/>
    <n v="1.0705356046444752"/>
  </r>
  <r>
    <n v="6468"/>
    <n v="0"/>
    <x v="3"/>
    <x v="4"/>
    <x v="8"/>
    <s v="62-304.520 (6), F.A.C."/>
    <x v="5"/>
    <x v="4"/>
    <x v="6"/>
    <n v="1840"/>
    <s v="Marinas and Fish Camps"/>
    <n v="1840"/>
    <s v="FDOT District 5                         City of Melbourne                 Brevard County"/>
    <n v="54"/>
    <n v="7.877309691726512"/>
    <n v="52.003920126162932"/>
    <n v="7.2127986499053245"/>
    <m/>
    <m/>
    <m/>
    <n v="52.003920126162932"/>
    <n v="52.003920126162932"/>
    <n v="25622.854235285806"/>
    <n v="1"/>
    <n v="1"/>
    <n v="7.2127986499053245"/>
    <n v="7.2127986499053245"/>
  </r>
  <r>
    <n v="6054"/>
    <n v="0"/>
    <x v="3"/>
    <x v="4"/>
    <x v="7"/>
    <s v="62-304.520 (5), F.A.C."/>
    <x v="5"/>
    <x v="7"/>
    <x v="6"/>
    <n v="1840"/>
    <s v="Marinas and Fish Camps"/>
    <n v="1840"/>
    <s v="FDOT District 5              City of Cocoa                            Brevard County"/>
    <n v="13"/>
    <n v="1.5794481235149469"/>
    <n v="10.759551777515581"/>
    <n v="1.5020573740469425"/>
    <m/>
    <m/>
    <m/>
    <n v="10.759551777515581"/>
    <n v="10.759551777515581"/>
    <n v="5286.1442981359678"/>
    <n v="1"/>
    <n v="1"/>
    <n v="1.5020573740469425"/>
    <n v="1.5020573740469425"/>
  </r>
  <r>
    <n v="6469"/>
    <n v="0"/>
    <x v="3"/>
    <x v="4"/>
    <x v="8"/>
    <s v="62-304.520 (6), F.A.C."/>
    <x v="5"/>
    <x v="4"/>
    <x v="6"/>
    <n v="1840"/>
    <s v="Marinas and Fish Camps"/>
    <n v="1840"/>
    <s v="FDOT District 5              City of Cocoa                            Brevard County"/>
    <n v="2"/>
    <n v="8.0486235387307439E-2"/>
    <n v="0.66227542039990128"/>
    <n v="8.5397888432869759E-2"/>
    <m/>
    <m/>
    <m/>
    <n v="0.66227542039990128"/>
    <n v="0.66227542039990128"/>
    <n v="291.76288586711598"/>
    <n v="1"/>
    <n v="1"/>
    <n v="8.5397888432869759E-2"/>
    <n v="8.5397888432869759E-2"/>
  </r>
  <r>
    <n v="5536"/>
    <n v="0"/>
    <x v="3"/>
    <x v="3"/>
    <x v="6"/>
    <s v="62-304.520 (3), F.A.C."/>
    <x v="6"/>
    <x v="6"/>
    <x v="7"/>
    <n v="1840"/>
    <s v="Marinas and Fish Camps"/>
    <n v="1840"/>
    <s v="Kennedy Space Center                               Brevard County"/>
    <n v="74"/>
    <n v="28.928763279863652"/>
    <n v="181.17184604418293"/>
    <n v="24.888112796237198"/>
    <m/>
    <m/>
    <m/>
    <n v="181.17184604418293"/>
    <n v="181.17184604418293"/>
    <n v="90065.635419975632"/>
    <n v="1"/>
    <n v="1"/>
    <n v="24.888112796237198"/>
    <n v="24.888112796237198"/>
  </r>
  <r>
    <n v="5792"/>
    <n v="0"/>
    <x v="3"/>
    <x v="3"/>
    <x v="6"/>
    <s v="62-304.520 (4), F.A.C."/>
    <x v="6"/>
    <x v="6"/>
    <x v="7"/>
    <n v="1840"/>
    <s v="Marinas and Fish Camps"/>
    <n v="1840"/>
    <s v="Kennedy Space Center                               Brevard County"/>
    <n v="4"/>
    <n v="0.79831602222685449"/>
    <n v="6.0857440612372624"/>
    <n v="0.74928584182845781"/>
    <m/>
    <m/>
    <m/>
    <n v="6.0857440612372624"/>
    <n v="6.0857440612372624"/>
    <n v="2838.3589855129972"/>
    <n v="1"/>
    <n v="1"/>
    <n v="0.74928584182845781"/>
    <n v="0.74928584182845781"/>
  </r>
  <r>
    <n v="5537"/>
    <n v="0"/>
    <x v="3"/>
    <x v="3"/>
    <x v="6"/>
    <s v="62-304.520 (3), F.A.C."/>
    <x v="6"/>
    <x v="6"/>
    <x v="7"/>
    <n v="1840"/>
    <s v="Marinas and Fish Camps"/>
    <n v="1840"/>
    <s v="Kennedy Space Center                           City of Titusville    Brevard County"/>
    <n v="3"/>
    <n v="0.32546500417033508"/>
    <n v="2.499106931560318"/>
    <n v="0.30897710764823128"/>
    <m/>
    <m/>
    <m/>
    <n v="2.499106931560318"/>
    <n v="2.499106931560318"/>
    <n v="1170.0179563905508"/>
    <n v="1"/>
    <n v="1"/>
    <n v="0.30897710764823128"/>
    <n v="0.30897710764823128"/>
  </r>
  <r>
    <n v="5793"/>
    <n v="0"/>
    <x v="3"/>
    <x v="3"/>
    <x v="6"/>
    <s v="62-304.520 (4), F.A.C."/>
    <x v="6"/>
    <x v="6"/>
    <x v="7"/>
    <n v="1840"/>
    <s v="Marinas and Fish Camps"/>
    <n v="1840"/>
    <s v="Kennedy Space Center                           City of Titusville    Brevard County"/>
    <n v="1"/>
    <n v="4.1749514542976048E-2"/>
    <n v="0.3192854489586277"/>
    <n v="4.0119259435290509E-2"/>
    <m/>
    <m/>
    <m/>
    <n v="0.3192854489586277"/>
    <n v="0.3192854489586277"/>
    <n v="151.19431831527345"/>
    <n v="1"/>
    <n v="1"/>
    <n v="4.0119259435290509E-2"/>
    <n v="4.0119259435290509E-2"/>
  </r>
  <r>
    <n v="5888"/>
    <n v="0"/>
    <x v="3"/>
    <x v="4"/>
    <x v="7"/>
    <s v="62-304.520 (5), F.A.C."/>
    <x v="5"/>
    <x v="7"/>
    <x v="1"/>
    <n v="1850"/>
    <s v="Parks and Zoos"/>
    <n v="1850"/>
    <s v="Brevard County"/>
    <n v="66"/>
    <n v="7.3236621147735956"/>
    <n v="56.838357903681455"/>
    <n v="7.7667273301009185"/>
    <m/>
    <m/>
    <m/>
    <n v="56.838357903681455"/>
    <n v="56.838357903681455"/>
    <n v="27295.295960071413"/>
    <n v="1"/>
    <n v="1"/>
    <n v="7.7667273301009185"/>
    <n v="7.7667273301009185"/>
  </r>
  <r>
    <n v="6195"/>
    <n v="0"/>
    <x v="3"/>
    <x v="4"/>
    <x v="8"/>
    <s v="62-304.520 (6), F.A.C."/>
    <x v="5"/>
    <x v="4"/>
    <x v="1"/>
    <n v="1850"/>
    <s v="Parks and Zoos"/>
    <n v="1850"/>
    <s v="Brevard County"/>
    <n v="12"/>
    <n v="0.5316288657586834"/>
    <n v="3.336131451230643"/>
    <n v="0.51072700315401132"/>
    <m/>
    <m/>
    <m/>
    <n v="3.336131451230643"/>
    <n v="3.336131451230643"/>
    <n v="1414.8658664553759"/>
    <n v="1"/>
    <n v="1"/>
    <n v="0.51072700315401132"/>
    <n v="0.51072700315401132"/>
  </r>
  <r>
    <n v="6260"/>
    <n v="0"/>
    <x v="3"/>
    <x v="4"/>
    <x v="8"/>
    <s v="62-304.520 (6), F.A.C."/>
    <x v="5"/>
    <x v="4"/>
    <x v="37"/>
    <n v="1850"/>
    <s v="Parks and Zoos"/>
    <n v="1850"/>
    <s v="City of Cocoa                            Brevard County"/>
    <n v="17"/>
    <n v="0.8256595239273159"/>
    <n v="7.76391893288642"/>
    <n v="1.0787112706466107"/>
    <m/>
    <m/>
    <m/>
    <n v="7.76391893288642"/>
    <n v="7.76391893288642"/>
    <n v="3167.9933266664702"/>
    <n v="1"/>
    <n v="1"/>
    <n v="1.0787112706466107"/>
    <n v="1.0787112706466107"/>
  </r>
  <r>
    <n v="6304"/>
    <n v="0"/>
    <x v="3"/>
    <x v="4"/>
    <x v="8"/>
    <s v="62-304.520 (6), F.A.C."/>
    <x v="5"/>
    <x v="4"/>
    <x v="8"/>
    <n v="1850"/>
    <s v="Parks and Zoos"/>
    <n v="1850"/>
    <s v="City of Melbourne                 Brevard County"/>
    <n v="487"/>
    <n v="188.00276570975774"/>
    <n v="1210.8915657401226"/>
    <n v="162.55528847627568"/>
    <m/>
    <m/>
    <m/>
    <n v="1210.8915657401226"/>
    <n v="1210.8915657401226"/>
    <n v="655311.30903510831"/>
    <n v="1"/>
    <n v="1"/>
    <n v="162.55528847627568"/>
    <n v="162.55528847627568"/>
  </r>
  <r>
    <n v="6628"/>
    <n v="0"/>
    <x v="3"/>
    <x v="4"/>
    <x v="9"/>
    <s v="62-304.520 (15), F.A.C."/>
    <x v="7"/>
    <x v="5"/>
    <x v="8"/>
    <n v="1850"/>
    <s v="Parks and Zoos"/>
    <n v="1850"/>
    <s v="City of Melbourne                 Brevard County"/>
    <n v="37"/>
    <n v="6.2175281698808806"/>
    <n v="47.788002958798486"/>
    <n v="6.5002911304222186"/>
    <m/>
    <m/>
    <m/>
    <n v="47.788002958798486"/>
    <n v="47.788002958798486"/>
    <n v="22587.765240548768"/>
    <n v="1"/>
    <n v="1"/>
    <n v="6.5002911304222186"/>
    <n v="6.5002911304222186"/>
  </r>
  <r>
    <n v="6367"/>
    <n v="0"/>
    <x v="3"/>
    <x v="4"/>
    <x v="8"/>
    <s v="62-304.520 (6), F.A.C."/>
    <x v="5"/>
    <x v="4"/>
    <x v="40"/>
    <n v="1850"/>
    <s v="Parks and Zoos"/>
    <n v="1850"/>
    <s v="City of Rockledge         Brevard County"/>
    <n v="37"/>
    <n v="4.3630292807409798"/>
    <n v="35.478454578449423"/>
    <n v="4.8835392313186361"/>
    <m/>
    <m/>
    <m/>
    <n v="35.478454578449423"/>
    <n v="35.478454578449423"/>
    <n v="16288.74651587526"/>
    <n v="1"/>
    <n v="1"/>
    <n v="4.8835392313186361"/>
    <n v="4.8835392313186361"/>
  </r>
  <r>
    <n v="5404"/>
    <n v="0"/>
    <x v="3"/>
    <x v="3"/>
    <x v="6"/>
    <s v="62-304.520 (3), F.A.C."/>
    <x v="6"/>
    <x v="6"/>
    <x v="41"/>
    <n v="1850"/>
    <s v="Parks and Zoos"/>
    <n v="1850"/>
    <s v="City of Titusville    Brevard County"/>
    <n v="26"/>
    <n v="3.6892949862293438"/>
    <n v="30.687714039442184"/>
    <n v="4.1641768019969101"/>
    <m/>
    <m/>
    <m/>
    <n v="30.687714039442184"/>
    <n v="30.687714039442184"/>
    <n v="14464.752546490434"/>
    <n v="1"/>
    <n v="1"/>
    <n v="4.1641768019969101"/>
    <n v="4.1641768019969101"/>
  </r>
  <r>
    <n v="5717"/>
    <n v="0"/>
    <x v="3"/>
    <x v="3"/>
    <x v="6"/>
    <s v="62-304.520 (4), F.A.C."/>
    <x v="6"/>
    <x v="6"/>
    <x v="41"/>
    <n v="1850"/>
    <s v="Parks and Zoos"/>
    <n v="1850"/>
    <s v="City of Titusville    Brevard County"/>
    <n v="34"/>
    <n v="8.1109587601315329"/>
    <n v="56.949318650361192"/>
    <n v="7.8165178194326401"/>
    <m/>
    <m/>
    <m/>
    <n v="56.949318650361192"/>
    <n v="56.949318650361192"/>
    <n v="29557.929693284288"/>
    <n v="1"/>
    <n v="1"/>
    <n v="7.8165178194326401"/>
    <n v="7.8165178194326401"/>
  </r>
  <r>
    <n v="6055"/>
    <n v="0"/>
    <x v="3"/>
    <x v="4"/>
    <x v="7"/>
    <s v="62-304.520 (5), F.A.C."/>
    <x v="5"/>
    <x v="7"/>
    <x v="6"/>
    <n v="1850"/>
    <s v="Parks and Zoos"/>
    <n v="1850"/>
    <s v="FDOT District 5                                          Brevard County"/>
    <n v="16"/>
    <n v="0.45947043465269172"/>
    <n v="3.9698266442929593"/>
    <n v="0.53634415020858572"/>
    <m/>
    <m/>
    <m/>
    <n v="3.9698266442929593"/>
    <n v="3.9698266442929593"/>
    <n v="1799.0859217665998"/>
    <n v="1"/>
    <n v="1"/>
    <n v="0.53634415020858572"/>
    <n v="0.53634415020858572"/>
  </r>
  <r>
    <n v="5768"/>
    <n v="0"/>
    <x v="3"/>
    <x v="3"/>
    <x v="6"/>
    <s v="62-304.520 (4), F.A.C."/>
    <x v="6"/>
    <x v="6"/>
    <x v="6"/>
    <n v="1850"/>
    <s v="Parks and Zoos"/>
    <n v="1850"/>
    <s v="FDOT District 5                                      City of Titusville    Brevard County"/>
    <n v="2"/>
    <n v="1.0582418212131998E-3"/>
    <n v="1.0005186177552236E-2"/>
    <n v="1.3340405968088856E-3"/>
    <m/>
    <m/>
    <m/>
    <n v="1.0005186177552236E-2"/>
    <n v="1.0005186177552236E-2"/>
    <n v="4.2498143548941973"/>
    <n v="1"/>
    <n v="1"/>
    <n v="1.3340405968088856E-3"/>
    <n v="1.3340405968088856E-3"/>
  </r>
  <r>
    <n v="6470"/>
    <n v="0"/>
    <x v="3"/>
    <x v="4"/>
    <x v="8"/>
    <s v="62-304.520 (6), F.A.C."/>
    <x v="5"/>
    <x v="4"/>
    <x v="6"/>
    <n v="1850"/>
    <s v="Parks and Zoos"/>
    <n v="1850"/>
    <s v="FDOT District 5                         City of Melbourne                 Brevard County"/>
    <n v="17"/>
    <n v="1.0801196736054819"/>
    <n v="7.1743731081793758"/>
    <n v="0.93267189794932592"/>
    <m/>
    <m/>
    <m/>
    <n v="7.1743731081793758"/>
    <n v="7.1743731081793758"/>
    <n v="3645.0747002689386"/>
    <n v="1"/>
    <n v="1"/>
    <n v="0.93267189794932592"/>
    <n v="0.93267189794932592"/>
  </r>
  <r>
    <n v="6525"/>
    <n v="0"/>
    <x v="3"/>
    <x v="4"/>
    <x v="8"/>
    <s v="62-304.520 (6), F.A.C."/>
    <x v="5"/>
    <x v="4"/>
    <x v="33"/>
    <n v="1850"/>
    <s v="Parks and Zoos"/>
    <n v="1850"/>
    <s v="Town of Indialantic                     Brevard County"/>
    <n v="10"/>
    <n v="1.6614206568851206"/>
    <n v="10.463632092178971"/>
    <n v="1.4047658688857196"/>
    <m/>
    <m/>
    <m/>
    <n v="10.463632092178971"/>
    <n v="10.463632092178971"/>
    <n v="4905.0467537897675"/>
    <n v="1"/>
    <n v="1"/>
    <n v="1.4047658688857196"/>
    <n v="1.4047658688857196"/>
  </r>
  <r>
    <n v="5889"/>
    <n v="0"/>
    <x v="3"/>
    <x v="4"/>
    <x v="7"/>
    <s v="62-304.520 (5), F.A.C."/>
    <x v="5"/>
    <x v="7"/>
    <x v="1"/>
    <n v="1860"/>
    <s v="Community Recreational Facilities"/>
    <n v="1860"/>
    <s v="Brevard County"/>
    <n v="27"/>
    <n v="6.0167999522774469"/>
    <n v="26.989021543375241"/>
    <n v="3.6043721685838408"/>
    <m/>
    <m/>
    <m/>
    <n v="26.989021543375241"/>
    <n v="26.989021543375241"/>
    <n v="18273.075830583508"/>
    <n v="1"/>
    <n v="1"/>
    <n v="3.6043721685838408"/>
    <n v="3.6043721685838408"/>
  </r>
  <r>
    <n v="6196"/>
    <n v="0"/>
    <x v="3"/>
    <x v="4"/>
    <x v="8"/>
    <s v="62-304.520 (6), F.A.C."/>
    <x v="5"/>
    <x v="4"/>
    <x v="1"/>
    <n v="1860"/>
    <s v="Community Recreational Facilities"/>
    <n v="1860"/>
    <s v="Brevard County"/>
    <n v="57"/>
    <n v="6.9756620796080426"/>
    <n v="50.329152348608289"/>
    <n v="7.1338435601038954"/>
    <m/>
    <m/>
    <m/>
    <n v="50.329152348608289"/>
    <n v="50.329152348608289"/>
    <n v="25158.687639695148"/>
    <n v="1"/>
    <n v="1"/>
    <n v="7.1338435601038954"/>
    <n v="7.1338435601038954"/>
  </r>
  <r>
    <n v="6305"/>
    <n v="0"/>
    <x v="3"/>
    <x v="4"/>
    <x v="8"/>
    <s v="62-304.520 (6), F.A.C."/>
    <x v="5"/>
    <x v="4"/>
    <x v="8"/>
    <n v="1860"/>
    <s v="Community Recreational Facilities"/>
    <n v="1860"/>
    <s v="City of Melbourne                 Brevard County"/>
    <n v="72"/>
    <n v="12.113167979560492"/>
    <n v="89.837260284002056"/>
    <n v="12.232993677317213"/>
    <m/>
    <m/>
    <m/>
    <n v="89.837260284002056"/>
    <n v="89.837260284002056"/>
    <n v="44343.081745157739"/>
    <n v="1"/>
    <n v="1"/>
    <n v="12.232993677317213"/>
    <n v="12.232993677317213"/>
  </r>
  <r>
    <n v="6629"/>
    <n v="0"/>
    <x v="3"/>
    <x v="4"/>
    <x v="9"/>
    <s v="62-304.520 (15), F.A.C."/>
    <x v="7"/>
    <x v="5"/>
    <x v="8"/>
    <n v="1860"/>
    <s v="Community Recreational Facilities"/>
    <n v="1860"/>
    <s v="City of Melbourne                 Brevard County"/>
    <n v="9"/>
    <n v="0.20025811556397199"/>
    <n v="1.5227337565777439"/>
    <n v="0.21014710999976649"/>
    <m/>
    <m/>
    <m/>
    <n v="1.5227337565777439"/>
    <n v="1.5227337565777439"/>
    <n v="715.62749761886346"/>
    <n v="1"/>
    <n v="1"/>
    <n v="0.21014710999976649"/>
    <n v="0.21014710999976649"/>
  </r>
  <r>
    <n v="5366"/>
    <n v="0"/>
    <x v="3"/>
    <x v="3"/>
    <x v="6"/>
    <s v="62-304.520 (3), F.A.C."/>
    <x v="6"/>
    <x v="6"/>
    <x v="39"/>
    <n v="1860"/>
    <s v="Community Recreational Facilities"/>
    <n v="1860"/>
    <s v="City of Oak Hill            Volusia County"/>
    <n v="2"/>
    <n v="0.1841017694944696"/>
    <n v="1.6485238050445183"/>
    <n v="0.22037024729680915"/>
    <m/>
    <m/>
    <m/>
    <n v="1.6485238050445183"/>
    <n v="1.6485238050445183"/>
    <n v="627.89971529610762"/>
    <n v="1"/>
    <n v="1"/>
    <n v="0.22037024729680915"/>
    <n v="0.22037024729680915"/>
  </r>
  <r>
    <n v="6368"/>
    <n v="0"/>
    <x v="3"/>
    <x v="4"/>
    <x v="8"/>
    <s v="62-304.520 (6), F.A.C."/>
    <x v="5"/>
    <x v="4"/>
    <x v="40"/>
    <n v="1860"/>
    <s v="Community Recreational Facilities"/>
    <n v="1860"/>
    <s v="City of Rockledge         Brevard County"/>
    <n v="48"/>
    <n v="4.7124495661816361"/>
    <n v="39.981938510181543"/>
    <n v="5.4162804190513478"/>
    <m/>
    <m/>
    <m/>
    <n v="39.981938510181543"/>
    <n v="39.981938510181543"/>
    <n v="18552.226699140709"/>
    <n v="1"/>
    <n v="1"/>
    <n v="5.4162804190513478"/>
    <n v="5.4162804190513478"/>
  </r>
  <r>
    <n v="5405"/>
    <n v="0"/>
    <x v="3"/>
    <x v="3"/>
    <x v="6"/>
    <s v="62-304.520 (3), F.A.C."/>
    <x v="6"/>
    <x v="6"/>
    <x v="41"/>
    <n v="1860"/>
    <s v="Community Recreational Facilities"/>
    <n v="1860"/>
    <s v="City of Titusville    Brevard County"/>
    <n v="42"/>
    <n v="2.2194979559612138"/>
    <n v="17.588265408733264"/>
    <n v="2.4120451372778606"/>
    <m/>
    <m/>
    <m/>
    <n v="17.588265408733264"/>
    <n v="17.588265408733264"/>
    <n v="8321.1577042071494"/>
    <n v="1"/>
    <n v="1"/>
    <n v="2.4120451372778606"/>
    <n v="2.4120451372778606"/>
  </r>
  <r>
    <n v="5718"/>
    <n v="0"/>
    <x v="3"/>
    <x v="3"/>
    <x v="6"/>
    <s v="62-304.520 (4), F.A.C."/>
    <x v="6"/>
    <x v="6"/>
    <x v="41"/>
    <n v="1860"/>
    <s v="Community Recreational Facilities"/>
    <n v="1860"/>
    <s v="City of Titusville    Brevard County"/>
    <n v="27"/>
    <n v="4.5592736382366388"/>
    <n v="37.572676829225877"/>
    <n v="5.2696892602729255"/>
    <m/>
    <m/>
    <m/>
    <n v="37.572676829225877"/>
    <n v="37.572676829225877"/>
    <n v="17901.802200650949"/>
    <n v="1"/>
    <n v="1"/>
    <n v="5.2696892602729255"/>
    <n v="5.2696892602729255"/>
  </r>
  <r>
    <n v="5467"/>
    <n v="0"/>
    <x v="3"/>
    <x v="3"/>
    <x v="6"/>
    <s v="62-304.520 (3), F.A.C."/>
    <x v="6"/>
    <x v="6"/>
    <x v="6"/>
    <n v="1860"/>
    <s v="Community Recreational Facilities"/>
    <n v="1860"/>
    <s v="FDOT District 5                                      City of Titusville    Brevard County"/>
    <n v="31"/>
    <n v="5.5653077381527822"/>
    <n v="48.285356644405603"/>
    <n v="6.835088162380881"/>
    <m/>
    <m/>
    <m/>
    <n v="48.285356644405603"/>
    <n v="48.285356644405603"/>
    <n v="21413.736749373293"/>
    <n v="1"/>
    <n v="1"/>
    <n v="6.835088162380881"/>
    <n v="6.835088162380881"/>
  </r>
  <r>
    <n v="5769"/>
    <n v="0"/>
    <x v="3"/>
    <x v="3"/>
    <x v="6"/>
    <s v="62-304.520 (4), F.A.C."/>
    <x v="6"/>
    <x v="6"/>
    <x v="6"/>
    <n v="1860"/>
    <s v="Community Recreational Facilities"/>
    <n v="1860"/>
    <s v="FDOT District 5                                      City of Titusville    Brevard County"/>
    <n v="8"/>
    <n v="0.30879267005438427"/>
    <n v="2.7342910603807531"/>
    <n v="0.4101064937050925"/>
    <m/>
    <m/>
    <m/>
    <n v="2.7342910603807531"/>
    <n v="2.7342910603807531"/>
    <n v="1198.7211407335787"/>
    <n v="1"/>
    <n v="1"/>
    <n v="0.4101064937050925"/>
    <n v="0.4101064937050925"/>
  </r>
  <r>
    <n v="5406"/>
    <n v="0"/>
    <x v="3"/>
    <x v="3"/>
    <x v="6"/>
    <s v="62-304.520 (3), F.A.C."/>
    <x v="6"/>
    <x v="6"/>
    <x v="41"/>
    <n v="1870"/>
    <s v="Stadiums (not associated withhigh schools, colleges, or universities)"/>
    <n v="1870"/>
    <s v="City of Titusville    Brevard County"/>
    <n v="9"/>
    <n v="0.19355571841745492"/>
    <n v="1.705676086988825"/>
    <n v="0.24761046561996686"/>
    <m/>
    <m/>
    <m/>
    <n v="1.705676086988825"/>
    <n v="1.705676086988825"/>
    <n v="764.70624022781749"/>
    <n v="1"/>
    <n v="1"/>
    <n v="0.24761046561996686"/>
    <n v="0.24761046561996686"/>
  </r>
  <r>
    <n v="5890"/>
    <n v="0"/>
    <x v="3"/>
    <x v="4"/>
    <x v="7"/>
    <s v="62-304.520 (5), F.A.C."/>
    <x v="5"/>
    <x v="7"/>
    <x v="1"/>
    <n v="1890"/>
    <s v="Other Recreational(Riding stables, go-carttracks, skeet ranges, etc)"/>
    <n v="1890"/>
    <s v="Brevard County"/>
    <n v="20"/>
    <n v="6.6530761443323945"/>
    <n v="52.575668868509553"/>
    <n v="7.0165430141130631"/>
    <m/>
    <m/>
    <m/>
    <n v="52.575668868509553"/>
    <n v="52.575668868509553"/>
    <n v="22204.442489266839"/>
    <n v="1"/>
    <n v="1"/>
    <n v="7.0165430141130631"/>
    <n v="7.0165430141130631"/>
  </r>
  <r>
    <n v="6197"/>
    <n v="0"/>
    <x v="3"/>
    <x v="4"/>
    <x v="8"/>
    <s v="62-304.520 (6), F.A.C."/>
    <x v="5"/>
    <x v="4"/>
    <x v="1"/>
    <n v="1890"/>
    <s v="Other Recreational(Riding stables, go-carttracks, skeet ranges, etc)"/>
    <n v="1890"/>
    <s v="Brevard County"/>
    <n v="40"/>
    <n v="13.574005073211751"/>
    <n v="106.76184845778386"/>
    <n v="14.589696007614252"/>
    <m/>
    <m/>
    <m/>
    <n v="106.76184845778386"/>
    <n v="106.76184845778386"/>
    <n v="51455.031147237692"/>
    <n v="1"/>
    <n v="1"/>
    <n v="14.589696007614252"/>
    <n v="14.589696007614252"/>
  </r>
  <r>
    <n v="6589"/>
    <n v="0"/>
    <x v="3"/>
    <x v="4"/>
    <x v="9"/>
    <s v="62-304.520 (15), F.A.C."/>
    <x v="7"/>
    <x v="5"/>
    <x v="1"/>
    <n v="1890"/>
    <s v="Other Recreational(Riding stables, go-carttracks, skeet ranges, etc)"/>
    <n v="1890"/>
    <s v="Brevard County"/>
    <n v="17"/>
    <n v="3.8009147268863543"/>
    <n v="31.124976379819145"/>
    <n v="4.087624142054513"/>
    <m/>
    <m/>
    <m/>
    <n v="31.124976379819145"/>
    <n v="31.124976379819145"/>
    <n v="13250.060953567354"/>
    <n v="1"/>
    <n v="1"/>
    <n v="4.087624142054513"/>
    <n v="4.087624142054513"/>
  </r>
  <r>
    <n v="5719"/>
    <n v="0"/>
    <x v="3"/>
    <x v="3"/>
    <x v="6"/>
    <s v="62-304.520 (4), F.A.C."/>
    <x v="6"/>
    <x v="6"/>
    <x v="41"/>
    <n v="1890"/>
    <s v="Other Recreational(Riding stables, go-carttracks, skeet ranges, etc)"/>
    <n v="1890"/>
    <s v="City of Titusville    Brevard County"/>
    <n v="14"/>
    <n v="5.9485089800902182"/>
    <n v="48.970944224387722"/>
    <n v="6.6966825721672896"/>
    <m/>
    <m/>
    <m/>
    <n v="48.970944224387722"/>
    <n v="48.970944224387722"/>
    <n v="22529.756103235522"/>
    <n v="1"/>
    <n v="1"/>
    <n v="6.6966825721672896"/>
    <n v="6.6966825721672896"/>
  </r>
  <r>
    <n v="6471"/>
    <n v="0"/>
    <x v="3"/>
    <x v="4"/>
    <x v="8"/>
    <s v="62-304.520 (6), F.A.C."/>
    <x v="5"/>
    <x v="4"/>
    <x v="6"/>
    <n v="1890"/>
    <s v="Other Recreational(Riding stables, go-carttracks, skeet ranges, etc)"/>
    <n v="1890"/>
    <s v="FDOT District 5                                          Brevard County"/>
    <n v="5"/>
    <n v="0.21843890548898801"/>
    <n v="1.8614039329433529"/>
    <n v="0.24592506262862776"/>
    <m/>
    <m/>
    <m/>
    <n v="1.8614039329433529"/>
    <n v="1.8614039329433529"/>
    <n v="838.2519255806684"/>
    <n v="1"/>
    <n v="1"/>
    <n v="0.24592506262862776"/>
    <n v="0.24592506262862776"/>
  </r>
  <r>
    <n v="5190"/>
    <n v="0"/>
    <x v="3"/>
    <x v="3"/>
    <x v="6"/>
    <s v="62-304.520 (3), F.A.C."/>
    <x v="6"/>
    <x v="6"/>
    <x v="11"/>
    <n v="2110"/>
    <s v="Improved Pasture"/>
    <n v="2000"/>
    <s v="City of Edgewater                      Volusia County"/>
    <n v="387"/>
    <n v="141.38478172615791"/>
    <n v="624.75927751694633"/>
    <n v="102.61906819266198"/>
    <m/>
    <m/>
    <m/>
    <n v="624.75927751694633"/>
    <n v="624.75927751694633"/>
    <n v="162366.96625675229"/>
    <n v="1"/>
    <n v="1"/>
    <n v="102.61906819266198"/>
    <n v="102.61906819266198"/>
  </r>
  <r>
    <n v="5191"/>
    <n v="0"/>
    <x v="3"/>
    <x v="3"/>
    <x v="6"/>
    <s v="62-304.520 (3), F.A.C."/>
    <x v="6"/>
    <x v="6"/>
    <x v="11"/>
    <n v="2110"/>
    <s v="Improved Pasture"/>
    <n v="2110"/>
    <s v="Brevard County"/>
    <n v="5377"/>
    <n v="2056.6409123257031"/>
    <n v="13307.705491724926"/>
    <n v="2227.3703403052968"/>
    <m/>
    <m/>
    <m/>
    <n v="13307.705491724926"/>
    <n v="13307.705491724926"/>
    <n v="3856367.1989903962"/>
    <n v="1"/>
    <n v="1"/>
    <n v="2227.3703403052968"/>
    <n v="2227.3703403052968"/>
  </r>
  <r>
    <n v="5832"/>
    <n v="0"/>
    <x v="3"/>
    <x v="4"/>
    <x v="7"/>
    <s v="62-304.520 (5), F.A.C."/>
    <x v="5"/>
    <x v="7"/>
    <x v="11"/>
    <n v="2110"/>
    <s v="Improved Pasture"/>
    <n v="2110"/>
    <s v="Brevard County"/>
    <n v="2068"/>
    <n v="793.81467601031295"/>
    <n v="4773.6472555684513"/>
    <n v="816.64777964858922"/>
    <m/>
    <m/>
    <m/>
    <n v="4773.6472555684513"/>
    <n v="4773.6472555684513"/>
    <n v="1395597.9361263174"/>
    <n v="1"/>
    <n v="1"/>
    <n v="816.64777964858922"/>
    <n v="816.64777964858922"/>
  </r>
  <r>
    <n v="6141"/>
    <n v="0"/>
    <x v="3"/>
    <x v="4"/>
    <x v="8"/>
    <s v="62-304.520 (6), F.A.C."/>
    <x v="5"/>
    <x v="4"/>
    <x v="11"/>
    <n v="2110"/>
    <s v="Improved Pasture"/>
    <n v="2110"/>
    <s v="Brevard County"/>
    <n v="138"/>
    <n v="49.682772320386277"/>
    <n v="350.14216339086789"/>
    <n v="54.352227796020657"/>
    <m/>
    <m/>
    <m/>
    <n v="350.14216339086789"/>
    <n v="350.14216339086789"/>
    <n v="160188.39595575648"/>
    <n v="1"/>
    <n v="1"/>
    <n v="54.352227796020657"/>
    <n v="54.352227796020657"/>
  </r>
  <r>
    <n v="6561"/>
    <n v="0"/>
    <x v="3"/>
    <x v="4"/>
    <x v="9"/>
    <s v="62-304.520 (15), F.A.C."/>
    <x v="7"/>
    <x v="5"/>
    <x v="11"/>
    <n v="2110"/>
    <s v="Improved Pasture"/>
    <n v="2110"/>
    <s v="Brevard County"/>
    <n v="12"/>
    <n v="1.193254846386314"/>
    <n v="10.036902384510928"/>
    <n v="1.6734028348966539"/>
    <m/>
    <m/>
    <m/>
    <n v="10.036902384510928"/>
    <n v="10.036902384510928"/>
    <n v="3463.6112252223525"/>
    <n v="1"/>
    <n v="1"/>
    <n v="1.6734028348966539"/>
    <n v="1.6734028348966539"/>
  </r>
  <r>
    <n v="5192"/>
    <n v="0"/>
    <x v="3"/>
    <x v="3"/>
    <x v="6"/>
    <s v="62-304.520 (3), F.A.C."/>
    <x v="6"/>
    <x v="6"/>
    <x v="11"/>
    <n v="2110"/>
    <s v="Improved Pasture"/>
    <n v="2110"/>
    <s v="City of Edgewater                      Volusia County"/>
    <n v="40"/>
    <n v="2.6082799309845375"/>
    <n v="8.5011586467221623"/>
    <n v="1.2177164968431928"/>
    <m/>
    <m/>
    <m/>
    <n v="8.5011586467221623"/>
    <n v="8.5011586467221623"/>
    <n v="3713.9089895024763"/>
    <n v="1"/>
    <n v="1"/>
    <n v="1.2177164968431928"/>
    <n v="1.2177164968431928"/>
  </r>
  <r>
    <n v="6142"/>
    <n v="0"/>
    <x v="3"/>
    <x v="4"/>
    <x v="8"/>
    <s v="62-304.520 (6), F.A.C."/>
    <x v="5"/>
    <x v="4"/>
    <x v="11"/>
    <n v="2110"/>
    <s v="Improved Pasture"/>
    <n v="2110"/>
    <s v="City of Melbourne                 Brevard County"/>
    <n v="96"/>
    <n v="41.351288356753436"/>
    <n v="289.82379914129331"/>
    <n v="41.388336889576927"/>
    <m/>
    <m/>
    <m/>
    <n v="289.82379914129331"/>
    <n v="289.82379914129331"/>
    <n v="133901.18571135646"/>
    <n v="1"/>
    <n v="1"/>
    <n v="41.388336889576927"/>
    <n v="41.388336889576927"/>
  </r>
  <r>
    <n v="6562"/>
    <n v="0"/>
    <x v="3"/>
    <x v="4"/>
    <x v="9"/>
    <s v="62-304.520 (15), F.A.C."/>
    <x v="7"/>
    <x v="5"/>
    <x v="11"/>
    <n v="2110"/>
    <s v="Improved Pasture"/>
    <n v="2110"/>
    <s v="City of Melbourne                 Brevard County"/>
    <n v="12"/>
    <n v="1.6696276608257052"/>
    <n v="12.885783703779795"/>
    <n v="2.0580229269116872"/>
    <m/>
    <m/>
    <m/>
    <n v="12.885783703779795"/>
    <n v="12.885783703779795"/>
    <n v="4372.4539063240218"/>
    <n v="1"/>
    <n v="1"/>
    <n v="2.0580229269116872"/>
    <n v="2.0580229269116872"/>
  </r>
  <r>
    <n v="5193"/>
    <n v="0"/>
    <x v="3"/>
    <x v="3"/>
    <x v="6"/>
    <s v="62-304.520 (3), F.A.C."/>
    <x v="6"/>
    <x v="6"/>
    <x v="11"/>
    <n v="2110"/>
    <s v="Improved Pasture"/>
    <n v="2110"/>
    <s v="City of Oak Hill            Volusia County"/>
    <n v="1"/>
    <n v="7.2894658068160782E-6"/>
    <n v="7.0503304706551209E-5"/>
    <n v="1.3574624325303987E-5"/>
    <m/>
    <m/>
    <m/>
    <n v="7.0503304706551209E-5"/>
    <n v="7.0503304706551209E-5"/>
    <n v="2.452064369637966E-2"/>
    <n v="1"/>
    <n v="1"/>
    <n v="1.3574624325303987E-5"/>
    <n v="1.3574624325303987E-5"/>
  </r>
  <r>
    <n v="6143"/>
    <n v="0"/>
    <x v="3"/>
    <x v="4"/>
    <x v="8"/>
    <s v="62-304.520 (6), F.A.C."/>
    <x v="5"/>
    <x v="4"/>
    <x v="11"/>
    <n v="2110"/>
    <s v="Improved Pasture"/>
    <n v="2110"/>
    <s v="City of Rockledge         Brevard County"/>
    <n v="11"/>
    <n v="0.78377228942037835"/>
    <n v="6.9044201797755029"/>
    <n v="1.0242945729265107"/>
    <m/>
    <m/>
    <m/>
    <n v="6.9044201797755029"/>
    <n v="6.9044201797755029"/>
    <n v="2914.6726724032815"/>
    <n v="1"/>
    <n v="1"/>
    <n v="1.0242945729265107"/>
    <n v="1.0242945729265107"/>
  </r>
  <r>
    <n v="5194"/>
    <n v="0"/>
    <x v="3"/>
    <x v="3"/>
    <x v="6"/>
    <s v="62-304.520 (3), F.A.C."/>
    <x v="6"/>
    <x v="6"/>
    <x v="11"/>
    <n v="2110"/>
    <s v="Improved Pasture"/>
    <n v="2110"/>
    <s v="FDOT District 5                                          Brevard County"/>
    <n v="32"/>
    <n v="1.5842035636771454"/>
    <n v="10.212890487314205"/>
    <n v="1.3643054428208441"/>
    <m/>
    <m/>
    <m/>
    <n v="10.212890487314205"/>
    <n v="10.212890487314205"/>
    <n v="4471.1347343813459"/>
    <n v="1"/>
    <n v="1"/>
    <n v="1.3643054428208441"/>
    <n v="1.3643054428208441"/>
  </r>
  <r>
    <n v="5833"/>
    <n v="0"/>
    <x v="3"/>
    <x v="4"/>
    <x v="7"/>
    <s v="62-304.520 (5), F.A.C."/>
    <x v="5"/>
    <x v="7"/>
    <x v="11"/>
    <n v="2110"/>
    <s v="Improved Pasture"/>
    <n v="2110"/>
    <s v="FDOT District 5                                          Brevard County"/>
    <n v="21"/>
    <n v="2.1497943186270942E-2"/>
    <n v="0.16711285000755877"/>
    <n v="2.4032486033868747E-2"/>
    <m/>
    <m/>
    <m/>
    <n v="0.16711285000755877"/>
    <n v="0.16711285000755877"/>
    <n v="60.571467986729488"/>
    <n v="1"/>
    <n v="1"/>
    <n v="2.4032486033868747E-2"/>
    <n v="2.4032486033868747E-2"/>
  </r>
  <r>
    <n v="5195"/>
    <n v="0"/>
    <x v="3"/>
    <x v="3"/>
    <x v="6"/>
    <s v="62-304.520 (3), F.A.C."/>
    <x v="6"/>
    <x v="6"/>
    <x v="11"/>
    <n v="2110"/>
    <s v="Improved Pasture"/>
    <n v="2110"/>
    <s v="FDOT District 5                                        Volusia County"/>
    <n v="8"/>
    <n v="0.41118227245742089"/>
    <n v="2.7198572102258445"/>
    <n v="0.39883426989184867"/>
    <m/>
    <m/>
    <m/>
    <n v="2.7198572102258445"/>
    <n v="2.7198572102258445"/>
    <n v="967.66383716888299"/>
    <n v="1"/>
    <n v="1"/>
    <n v="0.39883426989184867"/>
    <n v="0.39883426989184867"/>
  </r>
  <r>
    <n v="5196"/>
    <n v="0"/>
    <x v="3"/>
    <x v="3"/>
    <x v="6"/>
    <s v="62-304.520 (3), F.A.C."/>
    <x v="6"/>
    <x v="6"/>
    <x v="11"/>
    <n v="2110"/>
    <s v="Improved Pasture"/>
    <n v="2110"/>
    <s v="FDOT District 5                  City of Edgewater                      Volusia County"/>
    <n v="58"/>
    <n v="4.3787838411524378"/>
    <n v="29.14099455297093"/>
    <n v="4.2893002646895795"/>
    <m/>
    <m/>
    <m/>
    <n v="29.14099455297093"/>
    <n v="29.14099455297093"/>
    <n v="10320.659302411505"/>
    <n v="1"/>
    <n v="1"/>
    <n v="4.2893002646895795"/>
    <n v="4.2893002646895795"/>
  </r>
  <r>
    <n v="5834"/>
    <n v="0"/>
    <x v="3"/>
    <x v="4"/>
    <x v="7"/>
    <s v="62-304.520 (5), F.A.C."/>
    <x v="5"/>
    <x v="7"/>
    <x v="11"/>
    <n v="2110"/>
    <s v="Improved Pasture"/>
    <n v="2110"/>
    <s v="Kennedy Space Center                               Brevard County"/>
    <n v="3"/>
    <n v="6.8857036629963717E-2"/>
    <n v="0.37583365933145496"/>
    <n v="6.1162614764213731E-2"/>
    <m/>
    <m/>
    <m/>
    <n v="0.37583365933145496"/>
    <n v="0.37583365933145496"/>
    <n v="108.70734244429727"/>
    <n v="1"/>
    <n v="1"/>
    <n v="6.1162614764213731E-2"/>
    <n v="6.1162614764213731E-2"/>
  </r>
  <r>
    <n v="5197"/>
    <n v="0"/>
    <x v="3"/>
    <x v="3"/>
    <x v="6"/>
    <s v="62-304.520 (3), F.A.C."/>
    <x v="6"/>
    <x v="6"/>
    <x v="11"/>
    <n v="2110"/>
    <s v="Improved Pasture"/>
    <n v="2110"/>
    <s v="Volusia County"/>
    <n v="724"/>
    <n v="214.49891669179735"/>
    <n v="980.99312342234384"/>
    <n v="158.20894876013392"/>
    <m/>
    <m/>
    <m/>
    <n v="980.99312342234384"/>
    <n v="980.99312342234384"/>
    <n v="269426.48614729469"/>
    <n v="1"/>
    <n v="1"/>
    <n v="158.20894876013392"/>
    <n v="158.20894876013392"/>
  </r>
  <r>
    <n v="5276"/>
    <n v="0"/>
    <x v="3"/>
    <x v="3"/>
    <x v="6"/>
    <s v="62-304.520 (3), F.A.C."/>
    <x v="6"/>
    <x v="6"/>
    <x v="1"/>
    <n v="2110"/>
    <s v="Improved Pasture"/>
    <n v="3000"/>
    <s v="Brevard County"/>
    <n v="44"/>
    <n v="19.704633823090845"/>
    <n v="0"/>
    <n v="0"/>
    <m/>
    <m/>
    <m/>
    <n v="108.1234726178202"/>
    <n v="108.1234726178202"/>
    <n v="25237.472519797506"/>
    <n v="1"/>
    <n v="1"/>
    <n v="20.693014385223869"/>
    <n v="20.693014385223869"/>
  </r>
  <r>
    <n v="5891"/>
    <n v="0"/>
    <x v="3"/>
    <x v="4"/>
    <x v="7"/>
    <s v="62-304.520 (5), F.A.C."/>
    <x v="5"/>
    <x v="7"/>
    <x v="1"/>
    <n v="2110"/>
    <s v="Improved Pasture"/>
    <n v="3000"/>
    <s v="Brevard County"/>
    <n v="39"/>
    <n v="17.601866854560274"/>
    <n v="0"/>
    <n v="0"/>
    <m/>
    <m/>
    <m/>
    <n v="99.6134968404034"/>
    <n v="99.6134968404034"/>
    <n v="22544.518874347286"/>
    <n v="1"/>
    <n v="1"/>
    <n v="17.360692484828448"/>
    <n v="17.360692484828448"/>
  </r>
  <r>
    <n v="5198"/>
    <n v="0"/>
    <x v="3"/>
    <x v="3"/>
    <x v="6"/>
    <s v="62-304.520 (3), F.A.C."/>
    <x v="6"/>
    <x v="6"/>
    <x v="11"/>
    <n v="2120"/>
    <s v="Unimproved Pastures"/>
    <n v="2120"/>
    <s v="Brevard County"/>
    <n v="149"/>
    <n v="68.190482463692661"/>
    <n v="263.93351613759387"/>
    <n v="41.943064007219"/>
    <m/>
    <m/>
    <m/>
    <n v="263.93351613759387"/>
    <n v="263.93351613759387"/>
    <n v="109998.91223230134"/>
    <n v="1"/>
    <n v="1"/>
    <n v="41.943064007219"/>
    <n v="41.943064007219"/>
  </r>
  <r>
    <n v="5835"/>
    <n v="0"/>
    <x v="3"/>
    <x v="4"/>
    <x v="7"/>
    <s v="62-304.520 (5), F.A.C."/>
    <x v="5"/>
    <x v="7"/>
    <x v="11"/>
    <n v="2120"/>
    <s v="Unimproved Pastures"/>
    <n v="2120"/>
    <s v="Brevard County"/>
    <n v="210"/>
    <n v="59.611370868775154"/>
    <n v="360.52104635426281"/>
    <n v="60.032389400550002"/>
    <m/>
    <m/>
    <m/>
    <n v="360.52104635426281"/>
    <n v="360.52104635426281"/>
    <n v="120093.11477636349"/>
    <n v="1"/>
    <n v="1"/>
    <n v="60.032389400550002"/>
    <n v="60.032389400550002"/>
  </r>
  <r>
    <n v="6144"/>
    <n v="0"/>
    <x v="3"/>
    <x v="4"/>
    <x v="8"/>
    <s v="62-304.520 (6), F.A.C."/>
    <x v="5"/>
    <x v="4"/>
    <x v="11"/>
    <n v="2120"/>
    <s v="Unimproved Pastures"/>
    <n v="2120"/>
    <s v="Brevard County"/>
    <n v="13"/>
    <n v="2.3070543730602542"/>
    <n v="18.709797707042828"/>
    <n v="2.8530446619804239"/>
    <m/>
    <m/>
    <m/>
    <n v="18.709797707042828"/>
    <n v="18.709797707042828"/>
    <n v="6739.581385026624"/>
    <n v="1"/>
    <n v="1"/>
    <n v="2.8530446619804239"/>
    <n v="2.8530446619804239"/>
  </r>
  <r>
    <n v="5199"/>
    <n v="0"/>
    <x v="3"/>
    <x v="3"/>
    <x v="6"/>
    <s v="62-304.520 (3), F.A.C."/>
    <x v="6"/>
    <x v="6"/>
    <x v="11"/>
    <n v="2130"/>
    <s v="Woodland Pasture"/>
    <n v="2130"/>
    <s v="Brevard County"/>
    <n v="374"/>
    <n v="105.05475821576046"/>
    <n v="759.12370876859563"/>
    <n v="124.93808119086019"/>
    <m/>
    <m/>
    <m/>
    <n v="759.12370876859563"/>
    <n v="759.12370876859563"/>
    <n v="233631.76660678993"/>
    <n v="1"/>
    <n v="1"/>
    <n v="124.93808119086019"/>
    <n v="124.93808119086019"/>
  </r>
  <r>
    <n v="5836"/>
    <n v="0"/>
    <x v="3"/>
    <x v="4"/>
    <x v="7"/>
    <s v="62-304.520 (5), F.A.C."/>
    <x v="5"/>
    <x v="7"/>
    <x v="11"/>
    <n v="2130"/>
    <s v="Woodland Pasture"/>
    <n v="2130"/>
    <s v="Brevard County"/>
    <n v="54"/>
    <n v="4.6483046984980065"/>
    <n v="31.754040591488415"/>
    <n v="5.726269729373155"/>
    <m/>
    <m/>
    <m/>
    <n v="31.754040591488415"/>
    <n v="31.754040591488415"/>
    <n v="13386.0930988153"/>
    <n v="1"/>
    <n v="1"/>
    <n v="5.726269729373155"/>
    <n v="5.726269729373155"/>
  </r>
  <r>
    <n v="6563"/>
    <n v="0"/>
    <x v="3"/>
    <x v="4"/>
    <x v="9"/>
    <s v="62-304.520 (15), F.A.C."/>
    <x v="7"/>
    <x v="5"/>
    <x v="11"/>
    <n v="2130"/>
    <s v="Woodland Pasture"/>
    <n v="2130"/>
    <s v="Brevard County"/>
    <n v="14"/>
    <n v="4.5061159284974899"/>
    <n v="30.800398710780179"/>
    <n v="4.9309648801574717"/>
    <m/>
    <m/>
    <m/>
    <n v="30.800398710780179"/>
    <n v="30.800398710780179"/>
    <n v="9667.0160731166725"/>
    <n v="1"/>
    <n v="1"/>
    <n v="4.9309648801574717"/>
    <n v="4.9309648801574717"/>
  </r>
  <r>
    <n v="6564"/>
    <n v="0"/>
    <x v="3"/>
    <x v="4"/>
    <x v="9"/>
    <s v="62-304.520 (15), F.A.C."/>
    <x v="7"/>
    <x v="5"/>
    <x v="11"/>
    <n v="2130"/>
    <s v="Woodland Pasture"/>
    <n v="2130"/>
    <s v="City of Melbourne                 Brevard County"/>
    <n v="2"/>
    <n v="2.1681950759143715E-3"/>
    <n v="1.588085566373016E-2"/>
    <n v="2.5810957082546175E-3"/>
    <m/>
    <m/>
    <m/>
    <n v="1.588085566373016E-2"/>
    <n v="1.588085566373016E-2"/>
    <n v="5.0214234893241514"/>
    <n v="1"/>
    <n v="1"/>
    <n v="2.5810957082546175E-3"/>
    <n v="2.5810957082546175E-3"/>
  </r>
  <r>
    <n v="5200"/>
    <n v="0"/>
    <x v="3"/>
    <x v="3"/>
    <x v="6"/>
    <s v="62-304.520 (3), F.A.C."/>
    <x v="6"/>
    <x v="6"/>
    <x v="11"/>
    <n v="2130"/>
    <s v="Woodland Pasture"/>
    <n v="2130"/>
    <s v="FDOT District 5                                        Volusia County"/>
    <n v="23"/>
    <n v="1.7555687333907279"/>
    <n v="11.989008113355888"/>
    <n v="1.7722329409227724"/>
    <m/>
    <m/>
    <m/>
    <n v="11.989008113355888"/>
    <n v="11.989008113355888"/>
    <n v="3931.3899978981362"/>
    <n v="1"/>
    <n v="1"/>
    <n v="1.7722329409227724"/>
    <n v="1.7722329409227724"/>
  </r>
  <r>
    <n v="5201"/>
    <n v="0"/>
    <x v="3"/>
    <x v="3"/>
    <x v="6"/>
    <s v="62-304.520 (3), F.A.C."/>
    <x v="6"/>
    <x v="6"/>
    <x v="11"/>
    <n v="2130"/>
    <s v="Woodland Pasture"/>
    <n v="2130"/>
    <s v="Volusia County"/>
    <n v="211"/>
    <n v="78.178428024280961"/>
    <n v="351.15473181187519"/>
    <n v="60.535827560809416"/>
    <m/>
    <m/>
    <m/>
    <n v="351.15473181187519"/>
    <n v="351.15473181187519"/>
    <n v="71611.915412962393"/>
    <n v="1"/>
    <n v="1"/>
    <n v="60.535827560809416"/>
    <n v="60.535827560809416"/>
  </r>
  <r>
    <n v="5202"/>
    <n v="0"/>
    <x v="3"/>
    <x v="3"/>
    <x v="6"/>
    <s v="62-304.520 (3), F.A.C."/>
    <x v="6"/>
    <x v="6"/>
    <x v="11"/>
    <n v="2140"/>
    <s v="Row Crops"/>
    <n v="2140"/>
    <s v="Brevard County"/>
    <n v="21"/>
    <n v="1.5795153557148436"/>
    <n v="10.878167316211707"/>
    <n v="1.8450779743868739"/>
    <m/>
    <m/>
    <m/>
    <n v="10.878167316211707"/>
    <n v="10.878167316211707"/>
    <n v="3607.1716925608712"/>
    <n v="1"/>
    <n v="1"/>
    <n v="1.8450779743868739"/>
    <n v="1.8450779743868739"/>
  </r>
  <r>
    <n v="5203"/>
    <n v="0"/>
    <x v="3"/>
    <x v="3"/>
    <x v="6"/>
    <s v="62-304.520 (3), F.A.C."/>
    <x v="6"/>
    <x v="6"/>
    <x v="11"/>
    <n v="2150"/>
    <s v="Field Crops"/>
    <n v="2150"/>
    <s v="Brevard County"/>
    <n v="227"/>
    <n v="93.136929545234935"/>
    <n v="618.7390038332428"/>
    <n v="118.45866427719906"/>
    <m/>
    <m/>
    <m/>
    <n v="618.7390038332428"/>
    <n v="618.7390038332428"/>
    <n v="134044.58841961931"/>
    <n v="1"/>
    <n v="1"/>
    <n v="118.45866427719906"/>
    <n v="118.45866427719906"/>
  </r>
  <r>
    <n v="5204"/>
    <n v="0"/>
    <x v="3"/>
    <x v="3"/>
    <x v="6"/>
    <s v="62-304.520 (3), F.A.C."/>
    <x v="6"/>
    <x v="6"/>
    <x v="11"/>
    <n v="2150"/>
    <s v="Field Crops"/>
    <n v="2150"/>
    <s v="Volusia County"/>
    <n v="92"/>
    <n v="26.51461225247585"/>
    <n v="146.84562982179278"/>
    <n v="26.547859793556768"/>
    <m/>
    <m/>
    <m/>
    <n v="146.84562982179278"/>
    <n v="146.84562982179278"/>
    <n v="32268.038076159901"/>
    <n v="1"/>
    <n v="1"/>
    <n v="26.547859793556768"/>
    <n v="26.547859793556768"/>
  </r>
  <r>
    <n v="5205"/>
    <n v="0"/>
    <x v="3"/>
    <x v="3"/>
    <x v="6"/>
    <s v="62-304.520 (3), F.A.C."/>
    <x v="6"/>
    <x v="6"/>
    <x v="11"/>
    <n v="2200"/>
    <s v="Tree Crops"/>
    <n v="2200"/>
    <s v="Brevard County"/>
    <n v="9"/>
    <n v="0.91722254685616245"/>
    <n v="4.7270169334336369"/>
    <n v="0.69903191987774027"/>
    <m/>
    <m/>
    <m/>
    <n v="4.7270169334336369"/>
    <n v="4.7270169334336369"/>
    <n v="1675.1277808159698"/>
    <n v="1"/>
    <n v="1"/>
    <n v="0.69903191987774027"/>
    <n v="0.69903191987774027"/>
  </r>
  <r>
    <n v="5837"/>
    <n v="0"/>
    <x v="3"/>
    <x v="4"/>
    <x v="7"/>
    <s v="62-304.520 (5), F.A.C."/>
    <x v="5"/>
    <x v="7"/>
    <x v="11"/>
    <n v="2200"/>
    <s v="Tree Crops"/>
    <n v="2200"/>
    <s v="Brevard County"/>
    <n v="45"/>
    <n v="11.302809677207479"/>
    <n v="77.597617673800073"/>
    <n v="9.7850203649588821"/>
    <m/>
    <m/>
    <m/>
    <n v="77.597617673800073"/>
    <n v="77.597617673800073"/>
    <n v="32088.739919716263"/>
    <n v="1"/>
    <n v="1"/>
    <n v="9.7850203649588821"/>
    <n v="9.7850203649588821"/>
  </r>
  <r>
    <n v="6145"/>
    <n v="0"/>
    <x v="3"/>
    <x v="4"/>
    <x v="8"/>
    <s v="62-304.520 (6), F.A.C."/>
    <x v="5"/>
    <x v="4"/>
    <x v="11"/>
    <n v="2200"/>
    <s v="Tree Crops"/>
    <n v="2200"/>
    <s v="Brevard County"/>
    <n v="20"/>
    <n v="4.1095766477688755"/>
    <n v="26.038181812314342"/>
    <n v="3.5782354068904425"/>
    <m/>
    <m/>
    <m/>
    <n v="26.038181812314342"/>
    <n v="26.038181812314342"/>
    <n v="12606.265915334116"/>
    <n v="1"/>
    <n v="1"/>
    <n v="3.5782354068904425"/>
    <n v="3.5782354068904425"/>
  </r>
  <r>
    <n v="5206"/>
    <n v="0"/>
    <x v="3"/>
    <x v="3"/>
    <x v="6"/>
    <s v="62-304.520 (3), F.A.C."/>
    <x v="6"/>
    <x v="6"/>
    <x v="11"/>
    <n v="2200"/>
    <s v="Tree Crops"/>
    <n v="2200"/>
    <s v="Volusia County"/>
    <n v="35"/>
    <n v="7.6340149372501536"/>
    <n v="26.653197176271732"/>
    <n v="2.3488309897691542"/>
    <m/>
    <m/>
    <m/>
    <n v="26.653197176271732"/>
    <n v="26.653197176271732"/>
    <n v="7774.1094789966173"/>
    <n v="1"/>
    <n v="1"/>
    <n v="2.3488309897691542"/>
    <n v="2.3488309897691542"/>
  </r>
  <r>
    <n v="5207"/>
    <n v="0"/>
    <x v="3"/>
    <x v="3"/>
    <x v="6"/>
    <s v="62-304.520 (3), F.A.C."/>
    <x v="6"/>
    <x v="6"/>
    <x v="11"/>
    <n v="2210"/>
    <s v="Citrus groves"/>
    <n v="2210"/>
    <s v="Brevard County"/>
    <n v="2393"/>
    <n v="611.94170058562963"/>
    <n v="3255.4355203157183"/>
    <n v="398.87982859471481"/>
    <m/>
    <m/>
    <m/>
    <n v="3255.4355203157183"/>
    <n v="3255.4355203157183"/>
    <n v="1254540.0082091286"/>
    <n v="1"/>
    <n v="1"/>
    <n v="398.87982859471481"/>
    <n v="398.87982859471481"/>
  </r>
  <r>
    <n v="5838"/>
    <n v="0"/>
    <x v="3"/>
    <x v="4"/>
    <x v="7"/>
    <s v="62-304.520 (5), F.A.C."/>
    <x v="5"/>
    <x v="7"/>
    <x v="11"/>
    <n v="2210"/>
    <s v="Citrus groves"/>
    <n v="2210"/>
    <s v="Brevard County"/>
    <n v="1365"/>
    <n v="358.77496697043875"/>
    <n v="1891.8395389633799"/>
    <n v="233.52063536053413"/>
    <m/>
    <m/>
    <m/>
    <n v="1891.8395389633799"/>
    <n v="1891.8395389633799"/>
    <n v="756020.92822513776"/>
    <n v="1"/>
    <n v="1"/>
    <n v="233.52063536053413"/>
    <n v="233.52063536053413"/>
  </r>
  <r>
    <n v="6146"/>
    <n v="0"/>
    <x v="3"/>
    <x v="4"/>
    <x v="8"/>
    <s v="62-304.520 (6), F.A.C."/>
    <x v="5"/>
    <x v="4"/>
    <x v="11"/>
    <n v="2210"/>
    <s v="Citrus groves"/>
    <n v="2210"/>
    <s v="Brevard County"/>
    <n v="70"/>
    <n v="12.451555804652029"/>
    <n v="86.86781086088719"/>
    <n v="12.30765381292569"/>
    <m/>
    <m/>
    <m/>
    <n v="86.86781086088719"/>
    <n v="86.86781086088719"/>
    <n v="41465.875716698109"/>
    <n v="1"/>
    <n v="1"/>
    <n v="12.30765381292569"/>
    <n v="12.30765381292569"/>
  </r>
  <r>
    <n v="6565"/>
    <n v="0"/>
    <x v="3"/>
    <x v="4"/>
    <x v="9"/>
    <s v="62-304.520 (15), F.A.C."/>
    <x v="7"/>
    <x v="5"/>
    <x v="11"/>
    <n v="2210"/>
    <s v="Citrus groves"/>
    <n v="2210"/>
    <s v="Brevard County"/>
    <n v="6"/>
    <n v="1.1701303407027919"/>
    <n v="7.9736093470788312"/>
    <n v="1.0481458167737023"/>
    <m/>
    <m/>
    <m/>
    <n v="7.9736093470788312"/>
    <n v="7.9736093470788312"/>
    <n v="3158.9433144778181"/>
    <n v="1"/>
    <n v="1"/>
    <n v="1.0481458167737023"/>
    <n v="1.0481458167737023"/>
  </r>
  <r>
    <n v="5208"/>
    <n v="0"/>
    <x v="3"/>
    <x v="3"/>
    <x v="6"/>
    <s v="62-304.520 (3), F.A.C."/>
    <x v="6"/>
    <x v="6"/>
    <x v="11"/>
    <n v="2210"/>
    <s v="Citrus groves"/>
    <n v="2210"/>
    <s v="City of Oak Hill            Volusia County"/>
    <n v="12"/>
    <n v="1.161420114340169"/>
    <n v="4.5089074630998125"/>
    <n v="0.45715823151212187"/>
    <m/>
    <m/>
    <m/>
    <n v="4.5089074630998125"/>
    <n v="4.5089074630998125"/>
    <n v="1494.5959967493716"/>
    <n v="1"/>
    <n v="1"/>
    <n v="0.45715823151212187"/>
    <n v="0.45715823151212187"/>
  </r>
  <r>
    <n v="6147"/>
    <n v="0"/>
    <x v="3"/>
    <x v="4"/>
    <x v="8"/>
    <s v="62-304.520 (6), F.A.C."/>
    <x v="5"/>
    <x v="4"/>
    <x v="11"/>
    <n v="2210"/>
    <s v="Citrus groves"/>
    <n v="2210"/>
    <s v="City of Rockledge         Brevard County"/>
    <n v="15"/>
    <n v="4.3052520317356109"/>
    <n v="30.099925075832921"/>
    <n v="4.5500093468073892"/>
    <m/>
    <m/>
    <m/>
    <n v="30.099925075832921"/>
    <n v="30.099925075832921"/>
    <n v="14678.576150264949"/>
    <n v="1"/>
    <n v="1"/>
    <n v="4.5500093468073892"/>
    <n v="4.5500093468073892"/>
  </r>
  <r>
    <n v="5209"/>
    <n v="0"/>
    <x v="3"/>
    <x v="3"/>
    <x v="6"/>
    <s v="62-304.520 (3), F.A.C."/>
    <x v="6"/>
    <x v="6"/>
    <x v="11"/>
    <n v="2210"/>
    <s v="Citrus groves"/>
    <n v="2210"/>
    <s v="City of Titusville    Brevard County"/>
    <n v="148"/>
    <n v="62.710412693756517"/>
    <n v="316.22405383027746"/>
    <n v="37.864249411560515"/>
    <m/>
    <m/>
    <m/>
    <n v="316.22405383027746"/>
    <n v="316.22405383027746"/>
    <n v="130134.2499130425"/>
    <n v="1"/>
    <n v="1"/>
    <n v="37.864249411560515"/>
    <n v="37.864249411560515"/>
  </r>
  <r>
    <n v="5636"/>
    <n v="0"/>
    <x v="3"/>
    <x v="3"/>
    <x v="6"/>
    <s v="62-304.520 (4), F.A.C."/>
    <x v="6"/>
    <x v="6"/>
    <x v="11"/>
    <n v="2210"/>
    <s v="Citrus groves"/>
    <n v="2210"/>
    <s v="City of Titusville    Brevard County"/>
    <n v="16"/>
    <n v="4.8818236826865897"/>
    <n v="30.002883581525353"/>
    <n v="4.2181682142269592"/>
    <m/>
    <m/>
    <m/>
    <n v="30.002883581525353"/>
    <n v="30.002883581525353"/>
    <n v="14300.257718413366"/>
    <n v="1"/>
    <n v="1"/>
    <n v="4.2181682142269592"/>
    <n v="4.2181682142269592"/>
  </r>
  <r>
    <n v="5210"/>
    <n v="0"/>
    <x v="3"/>
    <x v="3"/>
    <x v="6"/>
    <s v="62-304.520 (3), F.A.C."/>
    <x v="6"/>
    <x v="6"/>
    <x v="11"/>
    <n v="2210"/>
    <s v="Citrus groves"/>
    <n v="2210"/>
    <s v="FDOT District 5                                          Brevard County"/>
    <n v="12"/>
    <n v="0.45828653274639042"/>
    <n v="3.6602007911002636"/>
    <n v="0.49959519657799484"/>
    <m/>
    <m/>
    <m/>
    <n v="3.6602007911002636"/>
    <n v="3.6602007911002636"/>
    <n v="1613.4719204440478"/>
    <n v="1"/>
    <n v="1"/>
    <n v="0.49959519657799484"/>
    <n v="0.49959519657799484"/>
  </r>
  <r>
    <n v="5839"/>
    <n v="0"/>
    <x v="3"/>
    <x v="4"/>
    <x v="7"/>
    <s v="62-304.520 (5), F.A.C."/>
    <x v="5"/>
    <x v="7"/>
    <x v="11"/>
    <n v="2210"/>
    <s v="Citrus groves"/>
    <n v="2210"/>
    <s v="FDOT District 5                                          Brevard County"/>
    <n v="36"/>
    <n v="1.7207647278044569"/>
    <n v="12.518040179479858"/>
    <n v="1.6801216216540882"/>
    <m/>
    <m/>
    <m/>
    <n v="12.518040179479858"/>
    <n v="12.518040179479858"/>
    <n v="5118.9833554176939"/>
    <n v="1"/>
    <n v="1"/>
    <n v="1.6801216216540882"/>
    <n v="1.6801216216540882"/>
  </r>
  <r>
    <n v="6148"/>
    <n v="0"/>
    <x v="3"/>
    <x v="4"/>
    <x v="8"/>
    <s v="62-304.520 (6), F.A.C."/>
    <x v="5"/>
    <x v="4"/>
    <x v="11"/>
    <n v="2210"/>
    <s v="Citrus groves"/>
    <n v="2210"/>
    <s v="FDOT District 5                                          Brevard County"/>
    <n v="5"/>
    <n v="0.2255709023228496"/>
    <n v="1.7553824985502922"/>
    <n v="0.2342159954245944"/>
    <m/>
    <m/>
    <m/>
    <n v="1.7553824985502922"/>
    <n v="1.7553824985502922"/>
    <n v="809.24338526173301"/>
    <n v="1"/>
    <n v="1"/>
    <n v="0.2342159954245944"/>
    <n v="0.2342159954245944"/>
  </r>
  <r>
    <n v="5211"/>
    <n v="0"/>
    <x v="3"/>
    <x v="3"/>
    <x v="6"/>
    <s v="62-304.520 (3), F.A.C."/>
    <x v="6"/>
    <x v="6"/>
    <x v="11"/>
    <n v="2210"/>
    <s v="Citrus groves"/>
    <n v="2210"/>
    <s v="FDOT District 5                                        Volusia County"/>
    <n v="39"/>
    <n v="2.2982864609235958"/>
    <n v="14.374582424974097"/>
    <n v="1.736932630785496"/>
    <m/>
    <m/>
    <m/>
    <n v="14.374582424974097"/>
    <n v="14.374582424974097"/>
    <n v="5321.4347400882216"/>
    <n v="1"/>
    <n v="1"/>
    <n v="1.736932630785496"/>
    <n v="1.736932630785496"/>
  </r>
  <r>
    <n v="5212"/>
    <n v="0"/>
    <x v="3"/>
    <x v="3"/>
    <x v="6"/>
    <s v="62-304.520 (3), F.A.C."/>
    <x v="6"/>
    <x v="6"/>
    <x v="11"/>
    <n v="2210"/>
    <s v="Citrus groves"/>
    <n v="2210"/>
    <s v="FDOT District 5                  City of Edgewater                      Volusia County"/>
    <n v="5"/>
    <n v="0.13982567240766569"/>
    <n v="1.2442726830497208"/>
    <n v="0.16083439154755408"/>
    <m/>
    <m/>
    <m/>
    <n v="1.2442726830497208"/>
    <n v="1.2442726830497208"/>
    <n v="453.46037440863336"/>
    <n v="1"/>
    <n v="1"/>
    <n v="0.16083439154755408"/>
    <n v="0.16083439154755408"/>
  </r>
  <r>
    <n v="5840"/>
    <n v="0"/>
    <x v="3"/>
    <x v="4"/>
    <x v="7"/>
    <s v="62-304.520 (5), F.A.C."/>
    <x v="5"/>
    <x v="7"/>
    <x v="11"/>
    <n v="2210"/>
    <s v="Citrus groves"/>
    <n v="2210"/>
    <s v="FDOT District 5              City of Cocoa                            Brevard County"/>
    <n v="11"/>
    <n v="0.80500463881772277"/>
    <n v="7.0773596962132572"/>
    <n v="0.98520139781972427"/>
    <m/>
    <m/>
    <m/>
    <n v="7.0773596962132572"/>
    <n v="7.0773596962132572"/>
    <n v="3023.5627957057859"/>
    <n v="1"/>
    <n v="1"/>
    <n v="0.98520139781972427"/>
    <n v="0.98520139781972427"/>
  </r>
  <r>
    <n v="5213"/>
    <n v="0"/>
    <x v="3"/>
    <x v="3"/>
    <x v="6"/>
    <s v="62-304.520 (3), F.A.C."/>
    <x v="6"/>
    <x v="6"/>
    <x v="11"/>
    <n v="2210"/>
    <s v="Citrus groves"/>
    <n v="2210"/>
    <s v="Kennedy Space Center                               Brevard County"/>
    <n v="224"/>
    <n v="85.660650243876972"/>
    <n v="222.12953186961684"/>
    <n v="30.312727365858095"/>
    <m/>
    <m/>
    <m/>
    <n v="222.12953186961684"/>
    <n v="222.12953186961684"/>
    <n v="113198.56527041936"/>
    <n v="1"/>
    <n v="1"/>
    <n v="30.312727365858095"/>
    <n v="30.312727365858095"/>
  </r>
  <r>
    <n v="5637"/>
    <n v="0"/>
    <x v="3"/>
    <x v="3"/>
    <x v="6"/>
    <s v="62-304.520 (4), F.A.C."/>
    <x v="6"/>
    <x v="6"/>
    <x v="11"/>
    <n v="2210"/>
    <s v="Citrus groves"/>
    <n v="2210"/>
    <s v="Kennedy Space Center                               Brevard County"/>
    <n v="361"/>
    <n v="158.32569241727606"/>
    <n v="535.99215348821451"/>
    <n v="44.784885586651235"/>
    <m/>
    <m/>
    <m/>
    <n v="535.99215348821451"/>
    <n v="535.99215348821451"/>
    <n v="152088.1128951901"/>
    <n v="1"/>
    <n v="1"/>
    <n v="44.784885586651235"/>
    <n v="44.784885586651235"/>
  </r>
  <r>
    <n v="5841"/>
    <n v="0"/>
    <x v="3"/>
    <x v="4"/>
    <x v="7"/>
    <s v="62-304.520 (5), F.A.C."/>
    <x v="5"/>
    <x v="7"/>
    <x v="11"/>
    <n v="2210"/>
    <s v="Citrus groves"/>
    <n v="2210"/>
    <s v="Kennedy Space Center                               Brevard County"/>
    <n v="1500"/>
    <n v="695.96165396022877"/>
    <n v="2459.8027562773805"/>
    <n v="232.24312768037734"/>
    <m/>
    <m/>
    <m/>
    <n v="2459.8027562773805"/>
    <n v="2459.8027562773805"/>
    <n v="842402.26392890525"/>
    <n v="1"/>
    <n v="1"/>
    <n v="232.24312768037734"/>
    <n v="232.24312768037734"/>
  </r>
  <r>
    <n v="5214"/>
    <n v="0"/>
    <x v="3"/>
    <x v="3"/>
    <x v="6"/>
    <s v="62-304.520 (3), F.A.C."/>
    <x v="6"/>
    <x v="6"/>
    <x v="11"/>
    <n v="2210"/>
    <s v="Citrus groves"/>
    <n v="2210"/>
    <s v="Volusia County"/>
    <n v="1838"/>
    <n v="759.84281344518149"/>
    <n v="2445.6016419134603"/>
    <n v="233.45987904868025"/>
    <m/>
    <m/>
    <m/>
    <n v="2445.6016419134603"/>
    <n v="2445.6016419134603"/>
    <n v="758257.50626576168"/>
    <n v="1"/>
    <n v="1"/>
    <n v="233.45987904868025"/>
    <n v="233.45987904868025"/>
  </r>
  <r>
    <n v="5277"/>
    <n v="0"/>
    <x v="3"/>
    <x v="3"/>
    <x v="6"/>
    <s v="62-304.520 (3), F.A.C."/>
    <x v="6"/>
    <x v="6"/>
    <x v="1"/>
    <n v="2210"/>
    <s v="Citrus groves"/>
    <n v="3000"/>
    <s v="Brevard County"/>
    <n v="13"/>
    <n v="0.95361103521999357"/>
    <n v="0"/>
    <n v="0"/>
    <m/>
    <m/>
    <m/>
    <n v="4.7459582995897556"/>
    <n v="4.7459582995897556"/>
    <n v="2400.6021888590199"/>
    <n v="1"/>
    <n v="1"/>
    <n v="0.64703330324390906"/>
    <n v="0.64703330324390906"/>
  </r>
  <r>
    <n v="5335"/>
    <n v="0"/>
    <x v="3"/>
    <x v="3"/>
    <x v="6"/>
    <s v="62-304.520 (3), F.A.C."/>
    <x v="6"/>
    <x v="6"/>
    <x v="38"/>
    <n v="2210"/>
    <s v="Citrus groves"/>
    <n v="3000"/>
    <s v="City of Edgewater                      Volusia County"/>
    <n v="9"/>
    <n v="0.46127011229281506"/>
    <n v="0"/>
    <n v="0"/>
    <m/>
    <m/>
    <m/>
    <n v="2.8104138119886759"/>
    <n v="2.8104138119886759"/>
    <n v="972.60046667531469"/>
    <n v="1"/>
    <n v="1"/>
    <n v="0.34476557493388238"/>
    <n v="0.34476557493388238"/>
  </r>
  <r>
    <n v="5538"/>
    <n v="0"/>
    <x v="3"/>
    <x v="3"/>
    <x v="6"/>
    <s v="62-304.520 (3), F.A.C."/>
    <x v="6"/>
    <x v="6"/>
    <x v="7"/>
    <n v="2210"/>
    <s v="Citrus groves"/>
    <n v="3000"/>
    <s v="Kennedy Space Center                               Brevard County"/>
    <n v="109"/>
    <n v="41.747994182891802"/>
    <n v="0"/>
    <n v="0"/>
    <m/>
    <m/>
    <m/>
    <n v="220.90019576357014"/>
    <n v="220.90019576357014"/>
    <n v="111203.91962064408"/>
    <n v="1"/>
    <n v="1"/>
    <n v="29.755194233995578"/>
    <n v="29.755194233995578"/>
  </r>
  <r>
    <n v="6100"/>
    <n v="0"/>
    <x v="3"/>
    <x v="4"/>
    <x v="7"/>
    <s v="62-304.520 (5), F.A.C."/>
    <x v="5"/>
    <x v="7"/>
    <x v="7"/>
    <n v="2210"/>
    <s v="Citrus groves"/>
    <n v="3000"/>
    <s v="Kennedy Space Center                               Brevard County"/>
    <n v="311"/>
    <n v="115.44563225965165"/>
    <n v="0"/>
    <n v="0"/>
    <m/>
    <m/>
    <m/>
    <n v="392.73260639418305"/>
    <n v="392.73260639418305"/>
    <n v="111678.52094200316"/>
    <n v="1"/>
    <n v="1"/>
    <n v="32.537745247075577"/>
    <n v="32.537745247075577"/>
  </r>
  <r>
    <n v="5215"/>
    <n v="0"/>
    <x v="3"/>
    <x v="3"/>
    <x v="6"/>
    <s v="62-304.520 (3), F.A.C."/>
    <x v="6"/>
    <x v="6"/>
    <x v="11"/>
    <n v="2240"/>
    <s v="Abandoned tree crops"/>
    <n v="2240"/>
    <s v="Brevard County"/>
    <n v="608"/>
    <n v="243.31136895622294"/>
    <n v="920.58259977922307"/>
    <n v="178.93582213183765"/>
    <m/>
    <m/>
    <m/>
    <n v="920.58259977922307"/>
    <n v="920.58259977922307"/>
    <n v="391610.18645975925"/>
    <n v="1"/>
    <n v="1"/>
    <n v="178.93582213183765"/>
    <n v="178.93582213183765"/>
  </r>
  <r>
    <n v="5842"/>
    <n v="0"/>
    <x v="3"/>
    <x v="4"/>
    <x v="7"/>
    <s v="62-304.520 (5), F.A.C."/>
    <x v="5"/>
    <x v="7"/>
    <x v="11"/>
    <n v="2240"/>
    <s v="Abandoned tree crops"/>
    <n v="2240"/>
    <s v="Brevard County"/>
    <n v="16"/>
    <n v="0.77720286140577943"/>
    <n v="4.2960933520085618"/>
    <n v="0.67406653555764151"/>
    <m/>
    <m/>
    <m/>
    <n v="4.2960933520085618"/>
    <n v="4.2960933520085618"/>
    <n v="1915.924830581391"/>
    <n v="1"/>
    <n v="1"/>
    <n v="0.67406653555764151"/>
    <n v="0.67406653555764151"/>
  </r>
  <r>
    <n v="5216"/>
    <n v="0"/>
    <x v="3"/>
    <x v="3"/>
    <x v="6"/>
    <s v="62-304.520 (3), F.A.C."/>
    <x v="6"/>
    <x v="6"/>
    <x v="11"/>
    <n v="2240"/>
    <s v="Abandoned tree crops"/>
    <n v="2240"/>
    <s v="City of Oak Hill            Volusia County"/>
    <n v="6"/>
    <n v="0.25264804945706365"/>
    <n v="2.1899933219942009"/>
    <n v="0.30215472968657797"/>
    <m/>
    <m/>
    <m/>
    <n v="2.1899933219942009"/>
    <n v="2.1899933219942009"/>
    <n v="772.55427534710338"/>
    <n v="1"/>
    <n v="1"/>
    <n v="0.30215472968657797"/>
    <n v="0.30215472968657797"/>
  </r>
  <r>
    <n v="5217"/>
    <n v="0"/>
    <x v="3"/>
    <x v="3"/>
    <x v="6"/>
    <s v="62-304.520 (3), F.A.C."/>
    <x v="6"/>
    <x v="6"/>
    <x v="11"/>
    <n v="2240"/>
    <s v="Abandoned tree crops"/>
    <n v="2240"/>
    <s v="City of Titusville    Brevard County"/>
    <n v="6"/>
    <n v="1.0834074781221048"/>
    <n v="7.0205823017741054"/>
    <n v="1.1693500252346283"/>
    <m/>
    <m/>
    <m/>
    <n v="7.0205823017741054"/>
    <n v="7.0205823017741054"/>
    <n v="2809.8872718198927"/>
    <n v="1"/>
    <n v="1"/>
    <n v="1.1693500252346283"/>
    <n v="1.1693500252346283"/>
  </r>
  <r>
    <n v="5638"/>
    <n v="0"/>
    <x v="3"/>
    <x v="3"/>
    <x v="6"/>
    <s v="62-304.520 (4), F.A.C."/>
    <x v="6"/>
    <x v="6"/>
    <x v="11"/>
    <n v="2240"/>
    <s v="Abandoned tree crops"/>
    <n v="2240"/>
    <s v="City of Titusville    Brevard County"/>
    <n v="4"/>
    <n v="0.20371631703448068"/>
    <n v="2.0366910360867698"/>
    <n v="0.28765891829669854"/>
    <m/>
    <m/>
    <m/>
    <n v="2.0366910360867698"/>
    <n v="2.0366910360867698"/>
    <n v="740.70696515345082"/>
    <n v="1"/>
    <n v="1"/>
    <n v="0.28765891829669854"/>
    <n v="0.28765891829669854"/>
  </r>
  <r>
    <n v="5218"/>
    <n v="0"/>
    <x v="3"/>
    <x v="3"/>
    <x v="6"/>
    <s v="62-304.520 (3), F.A.C."/>
    <x v="6"/>
    <x v="6"/>
    <x v="11"/>
    <n v="2240"/>
    <s v="Abandoned tree crops"/>
    <n v="2240"/>
    <s v="FDOT District 5                                          Brevard County"/>
    <n v="4"/>
    <n v="8.3992184237827228E-2"/>
    <n v="0.60474658922484714"/>
    <n v="8.0691978510394266E-2"/>
    <m/>
    <m/>
    <m/>
    <n v="0.60474658922484714"/>
    <n v="0.60474658922484714"/>
    <n v="271.62984791282736"/>
    <n v="1"/>
    <n v="1"/>
    <n v="8.0691978510394266E-2"/>
    <n v="8.0691978510394266E-2"/>
  </r>
  <r>
    <n v="5219"/>
    <n v="0"/>
    <x v="3"/>
    <x v="3"/>
    <x v="6"/>
    <s v="62-304.520 (3), F.A.C."/>
    <x v="6"/>
    <x v="6"/>
    <x v="11"/>
    <n v="2240"/>
    <s v="Abandoned tree crops"/>
    <n v="2240"/>
    <s v="Kennedy Space Center                               Brevard County"/>
    <n v="86"/>
    <n v="39.184450287171188"/>
    <n v="195.28990036875703"/>
    <n v="28.776122196965019"/>
    <m/>
    <m/>
    <m/>
    <n v="195.28990036875703"/>
    <n v="195.28990036875703"/>
    <n v="95815.459258281859"/>
    <n v="1"/>
    <n v="1"/>
    <n v="28.776122196965019"/>
    <n v="28.776122196965019"/>
  </r>
  <r>
    <n v="5639"/>
    <n v="0"/>
    <x v="3"/>
    <x v="3"/>
    <x v="6"/>
    <s v="62-304.520 (4), F.A.C."/>
    <x v="6"/>
    <x v="6"/>
    <x v="11"/>
    <n v="2240"/>
    <s v="Abandoned tree crops"/>
    <n v="2240"/>
    <s v="Kennedy Space Center                               Brevard County"/>
    <n v="432"/>
    <n v="191.17010268014519"/>
    <n v="497.66765500970206"/>
    <n v="111.38752729871224"/>
    <m/>
    <m/>
    <m/>
    <n v="497.66765500970206"/>
    <n v="497.66765500970206"/>
    <n v="177867.5906111201"/>
    <n v="1"/>
    <n v="1"/>
    <n v="111.38752729871224"/>
    <n v="111.38752729871224"/>
  </r>
  <r>
    <n v="5843"/>
    <n v="0"/>
    <x v="3"/>
    <x v="4"/>
    <x v="7"/>
    <s v="62-304.520 (5), F.A.C."/>
    <x v="5"/>
    <x v="7"/>
    <x v="11"/>
    <n v="2240"/>
    <s v="Abandoned tree crops"/>
    <n v="2240"/>
    <s v="Kennedy Space Center                               Brevard County"/>
    <n v="52"/>
    <n v="17.876662484513634"/>
    <n v="50.500837510887727"/>
    <n v="9.4932897936385956"/>
    <m/>
    <m/>
    <m/>
    <n v="50.500837510887727"/>
    <n v="50.500837510887727"/>
    <n v="17192.000525753385"/>
    <n v="1"/>
    <n v="1"/>
    <n v="9.4932897936385956"/>
    <n v="9.4932897936385956"/>
  </r>
  <r>
    <n v="5220"/>
    <n v="0"/>
    <x v="3"/>
    <x v="3"/>
    <x v="6"/>
    <s v="62-304.520 (3), F.A.C."/>
    <x v="6"/>
    <x v="6"/>
    <x v="11"/>
    <n v="2240"/>
    <s v="Abandoned tree crops"/>
    <n v="2240"/>
    <s v="Volusia County"/>
    <n v="229"/>
    <n v="105.3133800146084"/>
    <n v="346.33440289802161"/>
    <n v="74.117695589606967"/>
    <m/>
    <m/>
    <m/>
    <n v="346.33440289802161"/>
    <n v="346.33440289802161"/>
    <n v="137047.98033487154"/>
    <n v="1"/>
    <n v="1"/>
    <n v="74.117695589606967"/>
    <n v="74.117695589606967"/>
  </r>
  <r>
    <n v="5221"/>
    <n v="0"/>
    <x v="3"/>
    <x v="3"/>
    <x v="6"/>
    <s v="62-304.520 (3), F.A.C."/>
    <x v="6"/>
    <x v="6"/>
    <x v="11"/>
    <n v="2320"/>
    <s v="Poultry feeding operations"/>
    <n v="2000"/>
    <s v="City of Edgewater                      Volusia County"/>
    <n v="7"/>
    <n v="0.40173215630986953"/>
    <n v="3.1288930108018738"/>
    <n v="0.45652058208762397"/>
    <m/>
    <m/>
    <m/>
    <n v="3.1288930108018738"/>
    <n v="3.1288930108018738"/>
    <n v="980.88613983700975"/>
    <n v="1"/>
    <n v="1"/>
    <n v="0.45652058208762397"/>
    <n v="0.45652058208762397"/>
  </r>
  <r>
    <n v="5222"/>
    <n v="0"/>
    <x v="3"/>
    <x v="3"/>
    <x v="6"/>
    <s v="62-304.520 (3), F.A.C."/>
    <x v="6"/>
    <x v="6"/>
    <x v="11"/>
    <n v="2320"/>
    <s v="Poultry feeding operations"/>
    <n v="2320"/>
    <s v="City of Edgewater                      Volusia County"/>
    <n v="13"/>
    <n v="1.3751223984551486"/>
    <n v="10.266555442073468"/>
    <n v="1.4931496873915691"/>
    <m/>
    <m/>
    <m/>
    <n v="10.266555442073468"/>
    <n v="10.266555442073468"/>
    <n v="3250.1725885490368"/>
    <n v="1"/>
    <n v="1"/>
    <n v="1.4931496873915691"/>
    <n v="1.4931496873915691"/>
  </r>
  <r>
    <n v="5223"/>
    <n v="0"/>
    <x v="3"/>
    <x v="3"/>
    <x v="6"/>
    <s v="62-304.520 (3), F.A.C."/>
    <x v="6"/>
    <x v="6"/>
    <x v="11"/>
    <n v="2320"/>
    <s v="Poultry feeding operations"/>
    <n v="2320"/>
    <s v="Volusia County"/>
    <n v="9"/>
    <n v="0.83232261138189989"/>
    <n v="4.6011457408887519"/>
    <n v="0.64116871806918641"/>
    <m/>
    <m/>
    <m/>
    <n v="4.6011457408887519"/>
    <n v="4.6011457408887519"/>
    <n v="1690.1104452517429"/>
    <n v="1"/>
    <n v="1"/>
    <n v="0.64116871806918641"/>
    <n v="0.64116871806918641"/>
  </r>
  <r>
    <n v="5224"/>
    <n v="0"/>
    <x v="3"/>
    <x v="3"/>
    <x v="6"/>
    <s v="62-304.520 (3), F.A.C."/>
    <x v="6"/>
    <x v="6"/>
    <x v="11"/>
    <n v="2400"/>
    <s v="Nurseries and Vineyards"/>
    <n v="2400"/>
    <s v="Brevard County"/>
    <n v="22"/>
    <n v="5.9697112019366125"/>
    <n v="27.555188196643993"/>
    <n v="4.2464304375379083"/>
    <m/>
    <m/>
    <m/>
    <n v="27.555188196643993"/>
    <n v="27.555188196643993"/>
    <n v="12007.669636347748"/>
    <n v="1"/>
    <n v="1"/>
    <n v="4.2464304375379083"/>
    <n v="4.2464304375379083"/>
  </r>
  <r>
    <n v="5844"/>
    <n v="0"/>
    <x v="3"/>
    <x v="4"/>
    <x v="7"/>
    <s v="62-304.520 (5), F.A.C."/>
    <x v="5"/>
    <x v="7"/>
    <x v="11"/>
    <n v="2400"/>
    <s v="Nurseries and Vineyards"/>
    <n v="2400"/>
    <s v="Brevard County"/>
    <n v="40"/>
    <n v="4.5907181667699151"/>
    <n v="18.273403362036387"/>
    <n v="2.8179521778501559"/>
    <m/>
    <m/>
    <m/>
    <n v="18.273403362036387"/>
    <n v="18.273403362036387"/>
    <n v="7096.0408018708995"/>
    <n v="1"/>
    <n v="1"/>
    <n v="2.8179521778501559"/>
    <n v="2.8179521778501559"/>
  </r>
  <r>
    <n v="6149"/>
    <n v="0"/>
    <x v="3"/>
    <x v="4"/>
    <x v="8"/>
    <s v="62-304.520 (6), F.A.C."/>
    <x v="5"/>
    <x v="4"/>
    <x v="11"/>
    <n v="2400"/>
    <s v="Nurseries and Vineyards"/>
    <n v="2400"/>
    <s v="Brevard County"/>
    <n v="29"/>
    <n v="4.8180365793277407"/>
    <n v="29.772384856826783"/>
    <n v="6.8798352730810297"/>
    <m/>
    <m/>
    <m/>
    <n v="29.772384856826783"/>
    <n v="29.772384856826783"/>
    <n v="13850.591529888681"/>
    <n v="1"/>
    <n v="1"/>
    <n v="6.8798352730810297"/>
    <n v="6.8798352730810297"/>
  </r>
  <r>
    <n v="5225"/>
    <n v="0"/>
    <x v="3"/>
    <x v="3"/>
    <x v="6"/>
    <s v="62-304.520 (3), F.A.C."/>
    <x v="6"/>
    <x v="6"/>
    <x v="11"/>
    <n v="2400"/>
    <s v="Nurseries and Vineyards"/>
    <n v="2400"/>
    <s v="FDOT District 5                                          Brevard County"/>
    <n v="10"/>
    <n v="0.56838228309222982"/>
    <n v="3.8545257940628264"/>
    <n v="0.52116055903368885"/>
    <m/>
    <m/>
    <m/>
    <n v="3.8545257940628264"/>
    <n v="3.8545257940628264"/>
    <n v="1765.2430445835078"/>
    <n v="1"/>
    <n v="1"/>
    <n v="0.52116055903368885"/>
    <n v="0.52116055903368885"/>
  </r>
  <r>
    <n v="6150"/>
    <n v="0"/>
    <x v="3"/>
    <x v="4"/>
    <x v="8"/>
    <s v="62-304.520 (6), F.A.C."/>
    <x v="5"/>
    <x v="4"/>
    <x v="11"/>
    <n v="2400"/>
    <s v="Nurseries and Vineyards"/>
    <n v="2400"/>
    <s v="FDOT District 5                                          Brevard County"/>
    <n v="6"/>
    <n v="5.8014069309384214E-2"/>
    <n v="0.46299631929104212"/>
    <n v="5.9818464015766487E-2"/>
    <m/>
    <m/>
    <m/>
    <n v="0.46299631929104212"/>
    <n v="0.46299631929104212"/>
    <n v="196.65753557227492"/>
    <n v="1"/>
    <n v="1"/>
    <n v="5.9818464015766487E-2"/>
    <n v="5.9818464015766487E-2"/>
  </r>
  <r>
    <n v="5226"/>
    <n v="0"/>
    <x v="3"/>
    <x v="3"/>
    <x v="6"/>
    <s v="62-304.520 (3), F.A.C."/>
    <x v="6"/>
    <x v="6"/>
    <x v="11"/>
    <n v="2410"/>
    <s v="Tree nurseries"/>
    <n v="2410"/>
    <s v="Brevard County"/>
    <n v="17"/>
    <n v="1.1573390435164241"/>
    <n v="5.6333605785035603"/>
    <n v="0.92781760917003264"/>
    <m/>
    <m/>
    <m/>
    <n v="5.6333605785035603"/>
    <n v="5.6333605785035603"/>
    <n v="1538.9367001732865"/>
    <n v="1"/>
    <n v="1"/>
    <n v="0.92781760917003264"/>
    <n v="0.92781760917003264"/>
  </r>
  <r>
    <n v="5845"/>
    <n v="0"/>
    <x v="3"/>
    <x v="4"/>
    <x v="7"/>
    <s v="62-304.520 (5), F.A.C."/>
    <x v="5"/>
    <x v="7"/>
    <x v="11"/>
    <n v="2410"/>
    <s v="Tree nurseries"/>
    <n v="2410"/>
    <s v="Brevard County"/>
    <n v="105"/>
    <n v="34.231732602204431"/>
    <n v="224.86917601514475"/>
    <n v="32.477482304137396"/>
    <m/>
    <m/>
    <m/>
    <n v="224.86917601514475"/>
    <n v="224.86917601514475"/>
    <n v="100110.6341386041"/>
    <n v="1"/>
    <n v="1"/>
    <n v="32.477482304137396"/>
    <n v="32.477482304137396"/>
  </r>
  <r>
    <n v="6151"/>
    <n v="0"/>
    <x v="3"/>
    <x v="4"/>
    <x v="8"/>
    <s v="62-304.520 (6), F.A.C."/>
    <x v="5"/>
    <x v="4"/>
    <x v="11"/>
    <n v="2410"/>
    <s v="Tree nurseries"/>
    <n v="2410"/>
    <s v="Brevard County"/>
    <n v="61"/>
    <n v="16.329779460013967"/>
    <n v="123.24768644394534"/>
    <n v="18.478523838221641"/>
    <m/>
    <m/>
    <m/>
    <n v="123.24768644394534"/>
    <n v="123.24768644394534"/>
    <n v="52052.747831333116"/>
    <n v="1"/>
    <n v="1"/>
    <n v="18.478523838221641"/>
    <n v="18.478523838221641"/>
  </r>
  <r>
    <n v="5227"/>
    <n v="0"/>
    <x v="3"/>
    <x v="3"/>
    <x v="6"/>
    <s v="62-304.520 (3), F.A.C."/>
    <x v="6"/>
    <x v="6"/>
    <x v="11"/>
    <n v="2410"/>
    <s v="Tree nurseries"/>
    <n v="2410"/>
    <s v="Volusia County"/>
    <n v="39"/>
    <n v="10.682692778986306"/>
    <n v="49.397847691583173"/>
    <n v="7.8282971828836132"/>
    <m/>
    <m/>
    <m/>
    <n v="49.397847691583173"/>
    <n v="49.397847691583173"/>
    <n v="14961.215990401599"/>
    <n v="1"/>
    <n v="1"/>
    <n v="7.8282971828836132"/>
    <n v="7.8282971828836132"/>
  </r>
  <r>
    <n v="5228"/>
    <n v="0"/>
    <x v="3"/>
    <x v="3"/>
    <x v="6"/>
    <s v="62-304.520 (3), F.A.C."/>
    <x v="6"/>
    <x v="6"/>
    <x v="11"/>
    <n v="2420"/>
    <s v="Sod farms"/>
    <n v="2420"/>
    <s v="Brevard County"/>
    <n v="123"/>
    <n v="52.426517539535332"/>
    <n v="323.30056888729968"/>
    <n v="54.26095560325053"/>
    <m/>
    <m/>
    <m/>
    <n v="323.30056888729968"/>
    <n v="323.30056888729968"/>
    <n v="98217.10950566933"/>
    <n v="1"/>
    <n v="1"/>
    <n v="54.26095560325053"/>
    <n v="54.26095560325053"/>
  </r>
  <r>
    <n v="5229"/>
    <n v="0"/>
    <x v="3"/>
    <x v="3"/>
    <x v="6"/>
    <s v="62-304.520 (3), F.A.C."/>
    <x v="6"/>
    <x v="6"/>
    <x v="11"/>
    <n v="2430"/>
    <s v="Ornamentals"/>
    <n v="2430"/>
    <s v="Brevard County"/>
    <n v="4"/>
    <n v="0.4650849408568507"/>
    <n v="2.9712196332353438"/>
    <n v="0.44692428994158595"/>
    <m/>
    <m/>
    <m/>
    <n v="2.9712196332353438"/>
    <n v="2.9712196332353438"/>
    <n v="1167.9158312226743"/>
    <n v="1"/>
    <n v="1"/>
    <n v="0.44692428994158595"/>
    <n v="0.44692428994158595"/>
  </r>
  <r>
    <n v="5846"/>
    <n v="0"/>
    <x v="3"/>
    <x v="4"/>
    <x v="7"/>
    <s v="62-304.520 (5), F.A.C."/>
    <x v="5"/>
    <x v="7"/>
    <x v="11"/>
    <n v="2430"/>
    <s v="Ornamentals"/>
    <n v="2430"/>
    <s v="Brevard County"/>
    <n v="64"/>
    <n v="18.913802695510121"/>
    <n v="121.05739245697416"/>
    <n v="18.387821467945965"/>
    <m/>
    <m/>
    <m/>
    <n v="121.05739245697416"/>
    <n v="121.05739245697416"/>
    <n v="47210.446831082707"/>
    <n v="1"/>
    <n v="1"/>
    <n v="18.387821467945965"/>
    <n v="18.387821467945965"/>
  </r>
  <r>
    <n v="6152"/>
    <n v="0"/>
    <x v="3"/>
    <x v="4"/>
    <x v="8"/>
    <s v="62-304.520 (6), F.A.C."/>
    <x v="5"/>
    <x v="4"/>
    <x v="11"/>
    <n v="2430"/>
    <s v="Ornamentals"/>
    <n v="2430"/>
    <s v="Brevard County"/>
    <n v="18"/>
    <n v="2.6566220785978909"/>
    <n v="24.592319004395836"/>
    <n v="3.6900991942119545"/>
    <m/>
    <m/>
    <m/>
    <n v="24.592319004395836"/>
    <n v="24.592319004395836"/>
    <n v="9256.8558439966146"/>
    <n v="1"/>
    <n v="1"/>
    <n v="3.6900991942119545"/>
    <n v="3.6900991942119545"/>
  </r>
  <r>
    <n v="6566"/>
    <n v="0"/>
    <x v="3"/>
    <x v="4"/>
    <x v="9"/>
    <s v="62-304.520 (15), F.A.C."/>
    <x v="7"/>
    <x v="5"/>
    <x v="11"/>
    <n v="2430"/>
    <s v="Ornamentals"/>
    <n v="2430"/>
    <s v="Brevard County"/>
    <n v="8"/>
    <n v="1.7247498236422141"/>
    <n v="13.273438451982276"/>
    <n v="1.9983246855489647"/>
    <m/>
    <m/>
    <m/>
    <n v="13.273438451982276"/>
    <n v="13.273438451982276"/>
    <n v="5146.5200809993985"/>
    <n v="1"/>
    <n v="1"/>
    <n v="1.9983246855489647"/>
    <n v="1.9983246855489647"/>
  </r>
  <r>
    <n v="6153"/>
    <n v="0"/>
    <x v="3"/>
    <x v="4"/>
    <x v="8"/>
    <s v="62-304.520 (6), F.A.C."/>
    <x v="5"/>
    <x v="4"/>
    <x v="11"/>
    <n v="2430"/>
    <s v="Ornamentals"/>
    <n v="2430"/>
    <s v="City of Rockledge         Brevard County"/>
    <n v="66"/>
    <n v="16.551604710976971"/>
    <n v="135.36741185740999"/>
    <n v="19.893959396368228"/>
    <m/>
    <m/>
    <m/>
    <n v="135.36741185740999"/>
    <n v="135.36741185740999"/>
    <n v="57829.891487536479"/>
    <n v="1"/>
    <n v="1"/>
    <n v="19.893959396368228"/>
    <n v="19.893959396368228"/>
  </r>
  <r>
    <n v="5230"/>
    <n v="0"/>
    <x v="3"/>
    <x v="3"/>
    <x v="6"/>
    <s v="62-304.520 (3), F.A.C."/>
    <x v="6"/>
    <x v="6"/>
    <x v="11"/>
    <n v="2430"/>
    <s v="Ornamentals"/>
    <n v="2430"/>
    <s v="FDOT District 5                                          Brevard County"/>
    <n v="3"/>
    <n v="0.1740127838708892"/>
    <n v="1.360309724737941"/>
    <n v="0.18720752339206956"/>
    <m/>
    <m/>
    <m/>
    <n v="1.360309724737941"/>
    <n v="1.360309724737941"/>
    <n v="577.81669911921063"/>
    <n v="1"/>
    <n v="1"/>
    <n v="0.18720752339206956"/>
    <n v="0.18720752339206956"/>
  </r>
  <r>
    <n v="5847"/>
    <n v="0"/>
    <x v="3"/>
    <x v="4"/>
    <x v="7"/>
    <s v="62-304.520 (5), F.A.C."/>
    <x v="5"/>
    <x v="7"/>
    <x v="11"/>
    <n v="2430"/>
    <s v="Ornamentals"/>
    <n v="2430"/>
    <s v="FDOT District 5                                          Brevard County"/>
    <n v="3"/>
    <n v="7.1288292168409859E-3"/>
    <n v="5.0234403480124569E-2"/>
    <n v="6.7816884931074326E-3"/>
    <m/>
    <m/>
    <m/>
    <n v="5.0234403480124569E-2"/>
    <n v="5.0234403480124569E-2"/>
    <n v="24.811812281191173"/>
    <n v="1"/>
    <n v="1"/>
    <n v="6.7816884931074326E-3"/>
    <n v="6.7816884931074326E-3"/>
  </r>
  <r>
    <n v="6154"/>
    <n v="0"/>
    <x v="3"/>
    <x v="4"/>
    <x v="8"/>
    <s v="62-304.520 (6), F.A.C."/>
    <x v="5"/>
    <x v="4"/>
    <x v="11"/>
    <n v="2430"/>
    <s v="Ornamentals"/>
    <n v="2430"/>
    <s v="FDOT District 5                                 City of Rockledge         Brevard County"/>
    <n v="15"/>
    <n v="0.60546845932571236"/>
    <n v="4.8170707455845978"/>
    <n v="0.65556860512736659"/>
    <m/>
    <m/>
    <m/>
    <n v="4.8170707455845978"/>
    <n v="4.8170707455845978"/>
    <n v="2188.860619435457"/>
    <n v="1"/>
    <n v="1"/>
    <n v="0.65556860512736659"/>
    <n v="0.65556860512736659"/>
  </r>
  <r>
    <n v="5231"/>
    <n v="0"/>
    <x v="3"/>
    <x v="3"/>
    <x v="6"/>
    <s v="62-304.520 (3), F.A.C."/>
    <x v="6"/>
    <x v="6"/>
    <x v="11"/>
    <n v="2510"/>
    <s v="Horse Farms"/>
    <n v="2510"/>
    <s v="Brevard County"/>
    <n v="55"/>
    <n v="8.6925633175478421"/>
    <n v="59.742657999789699"/>
    <n v="9.7089625382005877"/>
    <m/>
    <m/>
    <m/>
    <n v="59.742657999789699"/>
    <n v="59.742657999789699"/>
    <n v="19831.088961291807"/>
    <n v="1"/>
    <n v="1"/>
    <n v="9.7089625382005877"/>
    <n v="9.7089625382005877"/>
  </r>
  <r>
    <n v="5848"/>
    <n v="0"/>
    <x v="3"/>
    <x v="4"/>
    <x v="7"/>
    <s v="62-304.520 (5), F.A.C."/>
    <x v="5"/>
    <x v="7"/>
    <x v="11"/>
    <n v="2510"/>
    <s v="Horse Farms"/>
    <n v="2510"/>
    <s v="Brevard County"/>
    <n v="31"/>
    <n v="7.2771203889350504"/>
    <n v="51.726538622411113"/>
    <n v="7.5900074777862567"/>
    <m/>
    <m/>
    <m/>
    <n v="51.726538622411113"/>
    <n v="51.726538622411113"/>
    <n v="21080.532618533372"/>
    <n v="1"/>
    <n v="1"/>
    <n v="7.5900074777862567"/>
    <n v="7.5900074777862567"/>
  </r>
  <r>
    <n v="5232"/>
    <n v="0"/>
    <x v="3"/>
    <x v="3"/>
    <x v="6"/>
    <s v="62-304.520 (3), F.A.C."/>
    <x v="6"/>
    <x v="6"/>
    <x v="11"/>
    <n v="2510"/>
    <s v="Horse Farms"/>
    <n v="2510"/>
    <s v="City of Oak Hill            Volusia County"/>
    <n v="3"/>
    <n v="0.22653787961719149"/>
    <n v="1.6468553555655236"/>
    <n v="0.22466983538816374"/>
    <m/>
    <m/>
    <m/>
    <n v="1.6468553555655236"/>
    <n v="1.6468553555655236"/>
    <n v="518.43562890129203"/>
    <n v="1"/>
    <n v="1"/>
    <n v="0.22466983538816374"/>
    <n v="0.22466983538816374"/>
  </r>
  <r>
    <n v="5233"/>
    <n v="0"/>
    <x v="3"/>
    <x v="3"/>
    <x v="6"/>
    <s v="62-304.520 (3), F.A.C."/>
    <x v="6"/>
    <x v="6"/>
    <x v="11"/>
    <n v="2510"/>
    <s v="Horse Farms"/>
    <n v="2510"/>
    <s v="Volusia County"/>
    <n v="39"/>
    <n v="2.6346454565085256"/>
    <n v="16.84747883243886"/>
    <n v="2.3473615297550832"/>
    <m/>
    <m/>
    <m/>
    <n v="16.84747883243886"/>
    <n v="16.84747883243886"/>
    <n v="6030.4930257577907"/>
    <n v="1"/>
    <n v="1"/>
    <n v="2.3473615297550832"/>
    <n v="2.3473615297550832"/>
  </r>
  <r>
    <n v="5234"/>
    <n v="0"/>
    <x v="3"/>
    <x v="3"/>
    <x v="6"/>
    <s v="62-304.520 (3), F.A.C."/>
    <x v="6"/>
    <x v="6"/>
    <x v="11"/>
    <n v="2540"/>
    <s v="Aquaculture"/>
    <n v="2540"/>
    <s v="FDOT District 5                                        Volusia County"/>
    <n v="6"/>
    <n v="8.579774273926466E-2"/>
    <n v="0.63508028395020832"/>
    <n v="8.5230498791265152E-2"/>
    <m/>
    <m/>
    <m/>
    <n v="0.63508028395020832"/>
    <n v="0.63508028395020832"/>
    <n v="279.34884169654055"/>
    <n v="1"/>
    <n v="1"/>
    <n v="8.5230498791265152E-2"/>
    <n v="8.5230498791265152E-2"/>
  </r>
  <r>
    <n v="5235"/>
    <n v="0"/>
    <x v="3"/>
    <x v="3"/>
    <x v="6"/>
    <s v="62-304.520 (3), F.A.C."/>
    <x v="6"/>
    <x v="6"/>
    <x v="11"/>
    <n v="2540"/>
    <s v="Aquaculture"/>
    <n v="2540"/>
    <s v="Volusia County"/>
    <n v="13"/>
    <n v="1.4856517865469334"/>
    <n v="8.666690012749962"/>
    <n v="1.1483370960843426"/>
    <m/>
    <m/>
    <m/>
    <n v="8.666690012749962"/>
    <n v="8.666690012749962"/>
    <n v="3832.0826143822001"/>
    <n v="1"/>
    <n v="1"/>
    <n v="1.1483370960843426"/>
    <n v="1.1483370960843426"/>
  </r>
  <r>
    <n v="5278"/>
    <n v="0"/>
    <x v="3"/>
    <x v="3"/>
    <x v="6"/>
    <s v="62-304.520 (3), F.A.C."/>
    <x v="6"/>
    <x v="6"/>
    <x v="1"/>
    <n v="3100"/>
    <s v="Herbaceous Dry Prairie"/>
    <n v="3100"/>
    <s v="Brevard County"/>
    <n v="1097"/>
    <n v="207.90278556359686"/>
    <n v="0"/>
    <n v="0"/>
    <n v="1045.9368432556762"/>
    <n v="120.81535649707914"/>
    <n v="207.90278556359686"/>
    <n v="1045.9368432556762"/>
    <n v="1045.9368432556762"/>
    <n v="419389.23323343706"/>
    <n v="1"/>
    <n v="1"/>
    <n v="120.81535649707914"/>
    <n v="120.81535649707914"/>
  </r>
  <r>
    <n v="5658"/>
    <n v="0"/>
    <x v="3"/>
    <x v="3"/>
    <x v="6"/>
    <s v="62-304.520 (4), F.A.C."/>
    <x v="6"/>
    <x v="6"/>
    <x v="1"/>
    <n v="3100"/>
    <s v="Herbaceous Dry Prairie"/>
    <n v="3100"/>
    <s v="Brevard County"/>
    <n v="232"/>
    <n v="19.24879883780315"/>
    <n v="0"/>
    <n v="0"/>
    <n v="72.850253400374072"/>
    <n v="7.7369842455618087"/>
    <n v="19.24879883780315"/>
    <n v="72.850253400374072"/>
    <n v="72.850253400374072"/>
    <n v="30495.99454854185"/>
    <n v="1"/>
    <n v="1"/>
    <n v="7.7369842455618087"/>
    <n v="7.7369842455618087"/>
  </r>
  <r>
    <n v="5892"/>
    <n v="0"/>
    <x v="3"/>
    <x v="4"/>
    <x v="7"/>
    <s v="62-304.520 (5), F.A.C."/>
    <x v="5"/>
    <x v="7"/>
    <x v="1"/>
    <n v="3100"/>
    <s v="Herbaceous Dry Prairie"/>
    <n v="3100"/>
    <s v="Brevard County"/>
    <n v="580"/>
    <n v="168.50828424271228"/>
    <n v="0"/>
    <n v="0"/>
    <n v="811.01727385137394"/>
    <n v="88.86780433178852"/>
    <n v="168.50828424271228"/>
    <n v="811.01727385137394"/>
    <n v="811.01727385137394"/>
    <n v="327695.92146324751"/>
    <n v="1"/>
    <n v="1"/>
    <n v="88.86780433178852"/>
    <n v="88.86780433178852"/>
  </r>
  <r>
    <n v="6198"/>
    <n v="0"/>
    <x v="3"/>
    <x v="4"/>
    <x v="8"/>
    <s v="62-304.520 (6), F.A.C."/>
    <x v="5"/>
    <x v="4"/>
    <x v="1"/>
    <n v="3100"/>
    <s v="Herbaceous Dry Prairie"/>
    <n v="3100"/>
    <s v="Brevard County"/>
    <n v="387"/>
    <n v="84.311492829847026"/>
    <n v="0"/>
    <n v="0"/>
    <n v="535.33658629525075"/>
    <n v="66.876232223235377"/>
    <n v="84.311492829847026"/>
    <n v="535.33658629525075"/>
    <n v="535.33658629525075"/>
    <n v="245126.92718395771"/>
    <n v="1"/>
    <n v="1"/>
    <n v="66.876232223235377"/>
    <n v="66.876232223235377"/>
  </r>
  <r>
    <n v="6590"/>
    <n v="0"/>
    <x v="3"/>
    <x v="4"/>
    <x v="9"/>
    <s v="62-304.520 (15), F.A.C."/>
    <x v="7"/>
    <x v="5"/>
    <x v="1"/>
    <n v="3100"/>
    <s v="Herbaceous Dry Prairie"/>
    <n v="3100"/>
    <s v="Brevard County"/>
    <n v="26"/>
    <n v="6.7940495665247207"/>
    <n v="0"/>
    <n v="0"/>
    <n v="35.44688738190338"/>
    <n v="3.7946587673362866"/>
    <n v="6.7940495665247207"/>
    <n v="35.44688738190338"/>
    <n v="35.44688738190338"/>
    <n v="14151.138164043026"/>
    <n v="1"/>
    <n v="1"/>
    <n v="3.7946587673362866"/>
    <n v="3.7946587673362866"/>
  </r>
  <r>
    <n v="5967"/>
    <n v="0"/>
    <x v="3"/>
    <x v="4"/>
    <x v="7"/>
    <s v="62-304.520 (5), F.A.C."/>
    <x v="5"/>
    <x v="7"/>
    <x v="37"/>
    <n v="3100"/>
    <s v="Herbaceous Dry Prairie"/>
    <n v="3100"/>
    <s v="City of Cocoa                            Brevard County"/>
    <n v="187"/>
    <n v="44.890651675998164"/>
    <n v="0"/>
    <n v="0"/>
    <n v="240.30630752085358"/>
    <n v="31.748153663740968"/>
    <n v="44.890651675998164"/>
    <n v="240.30630752085358"/>
    <n v="240.30630752085358"/>
    <n v="125821.301580121"/>
    <n v="1"/>
    <n v="1"/>
    <n v="31.748153663740968"/>
    <n v="31.748153663740968"/>
  </r>
  <r>
    <n v="6261"/>
    <n v="0"/>
    <x v="3"/>
    <x v="4"/>
    <x v="8"/>
    <s v="62-304.520 (6), F.A.C."/>
    <x v="5"/>
    <x v="4"/>
    <x v="37"/>
    <n v="3100"/>
    <s v="Herbaceous Dry Prairie"/>
    <n v="3100"/>
    <s v="City of Cocoa                            Brevard County"/>
    <n v="30"/>
    <n v="5.8865973436565069"/>
    <n v="0"/>
    <n v="0"/>
    <n v="48.415583744008011"/>
    <n v="6.1410208788167875"/>
    <n v="5.8865973436565069"/>
    <n v="48.415583744008011"/>
    <n v="48.415583744008011"/>
    <n v="19785.108294008362"/>
    <n v="1"/>
    <n v="1"/>
    <n v="6.1410208788167875"/>
    <n v="6.1410208788167875"/>
  </r>
  <r>
    <n v="5336"/>
    <n v="0"/>
    <x v="3"/>
    <x v="3"/>
    <x v="6"/>
    <s v="62-304.520 (3), F.A.C."/>
    <x v="6"/>
    <x v="6"/>
    <x v="38"/>
    <n v="3100"/>
    <s v="Herbaceous Dry Prairie"/>
    <n v="3100"/>
    <s v="City of Edgewater                      Volusia County"/>
    <n v="214"/>
    <n v="46.102374516279248"/>
    <n v="0"/>
    <n v="0"/>
    <n v="158.63834464525888"/>
    <n v="15.719463584635283"/>
    <n v="46.102374516279248"/>
    <n v="158.63834464525888"/>
    <n v="158.63834464525888"/>
    <n v="65325.629827442441"/>
    <n v="1"/>
    <n v="1"/>
    <n v="15.719463584635283"/>
    <n v="15.719463584635283"/>
  </r>
  <r>
    <n v="6306"/>
    <n v="0"/>
    <x v="3"/>
    <x v="4"/>
    <x v="8"/>
    <s v="62-304.520 (6), F.A.C."/>
    <x v="5"/>
    <x v="4"/>
    <x v="8"/>
    <n v="3100"/>
    <s v="Herbaceous Dry Prairie"/>
    <n v="3100"/>
    <s v="City of Melbourne                 Brevard County"/>
    <n v="316"/>
    <n v="57.824755911723308"/>
    <n v="0"/>
    <n v="0"/>
    <n v="379.96357386928042"/>
    <n v="49.915936786744517"/>
    <n v="57.824755911723308"/>
    <n v="379.96357386928042"/>
    <n v="379.96357386928042"/>
    <n v="178881.90810665931"/>
    <n v="1"/>
    <n v="1"/>
    <n v="49.915936786744517"/>
    <n v="49.915936786744517"/>
  </r>
  <r>
    <n v="6630"/>
    <n v="0"/>
    <x v="3"/>
    <x v="4"/>
    <x v="9"/>
    <s v="62-304.520 (15), F.A.C."/>
    <x v="7"/>
    <x v="5"/>
    <x v="8"/>
    <n v="3100"/>
    <s v="Herbaceous Dry Prairie"/>
    <n v="3100"/>
    <s v="City of Melbourne                 Brevard County"/>
    <n v="139"/>
    <n v="27.700251599790011"/>
    <n v="0"/>
    <n v="0"/>
    <n v="181.4434278518535"/>
    <n v="24.624989037609897"/>
    <n v="27.700251599790011"/>
    <n v="181.4434278518535"/>
    <n v="181.4434278518535"/>
    <n v="84660.581789436357"/>
    <n v="1"/>
    <n v="1"/>
    <n v="24.624989037609897"/>
    <n v="24.624989037609897"/>
  </r>
  <r>
    <n v="5367"/>
    <n v="0"/>
    <x v="3"/>
    <x v="3"/>
    <x v="6"/>
    <s v="62-304.520 (3), F.A.C."/>
    <x v="6"/>
    <x v="6"/>
    <x v="39"/>
    <n v="3100"/>
    <s v="Herbaceous Dry Prairie"/>
    <n v="3100"/>
    <s v="City of Oak Hill            Volusia County"/>
    <n v="57"/>
    <n v="25.422730236590972"/>
    <n v="0"/>
    <n v="0"/>
    <n v="83.171065836592135"/>
    <n v="7.1764234584851758"/>
    <n v="25.422730236590972"/>
    <n v="83.171065836592135"/>
    <n v="83.171065836592135"/>
    <n v="28961.867849987251"/>
    <n v="1"/>
    <n v="1"/>
    <n v="7.1764234584851758"/>
    <n v="7.1764234584851758"/>
  </r>
  <r>
    <n v="6369"/>
    <n v="0"/>
    <x v="3"/>
    <x v="4"/>
    <x v="8"/>
    <s v="62-304.520 (6), F.A.C."/>
    <x v="5"/>
    <x v="4"/>
    <x v="40"/>
    <n v="3100"/>
    <s v="Herbaceous Dry Prairie"/>
    <n v="3100"/>
    <s v="City of Rockledge         Brevard County"/>
    <n v="271"/>
    <n v="64.523270463908133"/>
    <n v="0"/>
    <n v="0"/>
    <n v="427.16651122339437"/>
    <n v="53.216091129666736"/>
    <n v="64.523270463908133"/>
    <n v="427.16651122339437"/>
    <n v="427.16651122339437"/>
    <n v="205973.00999271637"/>
    <n v="1"/>
    <n v="1"/>
    <n v="53.216091129666736"/>
    <n v="53.216091129666736"/>
  </r>
  <r>
    <n v="5407"/>
    <n v="0"/>
    <x v="3"/>
    <x v="3"/>
    <x v="6"/>
    <s v="62-304.520 (3), F.A.C."/>
    <x v="6"/>
    <x v="6"/>
    <x v="41"/>
    <n v="3100"/>
    <s v="Herbaceous Dry Prairie"/>
    <n v="3100"/>
    <s v="City of Titusville    Brevard County"/>
    <n v="2"/>
    <n v="3.9858501812580834E-2"/>
    <n v="0"/>
    <n v="0"/>
    <n v="0.33727346572684391"/>
    <n v="4.7147761290034257E-2"/>
    <n v="3.9858501812580834E-2"/>
    <n v="0.33727346572684391"/>
    <n v="0.33727346572684391"/>
    <n v="155.45874328614116"/>
    <n v="1"/>
    <n v="1"/>
    <n v="4.7147761290034257E-2"/>
    <n v="4.7147761290034257E-2"/>
  </r>
  <r>
    <n v="5720"/>
    <n v="0"/>
    <x v="3"/>
    <x v="3"/>
    <x v="6"/>
    <s v="62-304.520 (4), F.A.C."/>
    <x v="6"/>
    <x v="6"/>
    <x v="41"/>
    <n v="3100"/>
    <s v="Herbaceous Dry Prairie"/>
    <n v="3100"/>
    <s v="City of Titusville    Brevard County"/>
    <n v="152"/>
    <n v="32.268726093484538"/>
    <n v="0"/>
    <n v="0"/>
    <n v="187.75053553066482"/>
    <n v="23.951082514830834"/>
    <n v="32.268726093484538"/>
    <n v="187.75053553066482"/>
    <n v="187.75053553066482"/>
    <n v="81404.927577727256"/>
    <n v="1"/>
    <n v="1"/>
    <n v="23.951082514830834"/>
    <n v="23.951082514830834"/>
  </r>
  <r>
    <n v="6001"/>
    <n v="0"/>
    <x v="3"/>
    <x v="4"/>
    <x v="7"/>
    <s v="62-304.520 (5), F.A.C."/>
    <x v="5"/>
    <x v="7"/>
    <x v="41"/>
    <n v="3100"/>
    <s v="Herbaceous Dry Prairie"/>
    <n v="3100"/>
    <s v="City of Titusville    Brevard County"/>
    <n v="59"/>
    <n v="17.838266873985816"/>
    <n v="0"/>
    <n v="0"/>
    <n v="80.750725737299604"/>
    <n v="10.974698326621599"/>
    <n v="17.838266873985816"/>
    <n v="80.750725737299604"/>
    <n v="80.750725737299604"/>
    <n v="40479.788860564266"/>
    <n v="1"/>
    <n v="1"/>
    <n v="10.974698326621599"/>
    <n v="10.974698326621599"/>
  </r>
  <r>
    <n v="5468"/>
    <n v="0"/>
    <x v="3"/>
    <x v="3"/>
    <x v="6"/>
    <s v="62-304.520 (3), F.A.C."/>
    <x v="6"/>
    <x v="6"/>
    <x v="6"/>
    <n v="3100"/>
    <s v="Herbaceous Dry Prairie"/>
    <n v="3100"/>
    <s v="FDOT District 5                                          Brevard County"/>
    <n v="20"/>
    <n v="0.96796267261559987"/>
    <n v="0"/>
    <n v="0"/>
    <n v="6.13904167150673"/>
    <n v="0.82124422732495794"/>
    <n v="0.96796267261559987"/>
    <n v="6.13904167150673"/>
    <n v="6.13904167150673"/>
    <n v="2826.358069647772"/>
    <n v="1"/>
    <n v="1"/>
    <n v="0.82124422732495794"/>
    <n v="0.82124422732495794"/>
  </r>
  <r>
    <n v="5770"/>
    <n v="0"/>
    <x v="3"/>
    <x v="3"/>
    <x v="6"/>
    <s v="62-304.520 (4), F.A.C."/>
    <x v="6"/>
    <x v="6"/>
    <x v="6"/>
    <n v="3100"/>
    <s v="Herbaceous Dry Prairie"/>
    <n v="3100"/>
    <s v="FDOT District 5                                          Brevard County"/>
    <n v="7"/>
    <n v="0.1656118789640478"/>
    <n v="0"/>
    <n v="0"/>
    <n v="1.1597610492845594"/>
    <n v="0.14482366346078476"/>
    <n v="0.1656118789640478"/>
    <n v="1.1597610492845594"/>
    <n v="1.1597610492845594"/>
    <n v="496.84261853062401"/>
    <n v="1"/>
    <n v="1"/>
    <n v="0.14482366346078476"/>
    <n v="0.14482366346078476"/>
  </r>
  <r>
    <n v="6056"/>
    <n v="0"/>
    <x v="3"/>
    <x v="4"/>
    <x v="7"/>
    <s v="62-304.520 (5), F.A.C."/>
    <x v="5"/>
    <x v="7"/>
    <x v="6"/>
    <n v="3100"/>
    <s v="Herbaceous Dry Prairie"/>
    <n v="3100"/>
    <s v="FDOT District 5                                          Brevard County"/>
    <n v="75"/>
    <n v="3.3504514566701724"/>
    <n v="0"/>
    <n v="0"/>
    <n v="23.484061960195341"/>
    <n v="3.2302936288203825"/>
    <n v="3.3504514566701724"/>
    <n v="23.484061960195341"/>
    <n v="23.484061960195341"/>
    <n v="9749.81693482017"/>
    <n v="1"/>
    <n v="1"/>
    <n v="3.2302936288203825"/>
    <n v="3.2302936288203825"/>
  </r>
  <r>
    <n v="6472"/>
    <n v="0"/>
    <x v="3"/>
    <x v="4"/>
    <x v="8"/>
    <s v="62-304.520 (6), F.A.C."/>
    <x v="5"/>
    <x v="4"/>
    <x v="6"/>
    <n v="3100"/>
    <s v="Herbaceous Dry Prairie"/>
    <n v="3100"/>
    <s v="FDOT District 5                                          Brevard County"/>
    <n v="27"/>
    <n v="0.81435650007088067"/>
    <n v="0"/>
    <n v="0"/>
    <n v="5.9624140085692634"/>
    <n v="0.76864937438627057"/>
    <n v="0.81435650007088067"/>
    <n v="5.9624140085692634"/>
    <n v="5.9624140085692634"/>
    <n v="2610.1597991688327"/>
    <n v="1"/>
    <n v="1"/>
    <n v="0.76864937438627057"/>
    <n v="0.76864937438627057"/>
  </r>
  <r>
    <n v="5469"/>
    <n v="0"/>
    <x v="3"/>
    <x v="3"/>
    <x v="6"/>
    <s v="62-304.520 (3), F.A.C."/>
    <x v="6"/>
    <x v="6"/>
    <x v="6"/>
    <n v="3100"/>
    <s v="Herbaceous Dry Prairie"/>
    <n v="3100"/>
    <s v="FDOT District 5                                        Volusia County"/>
    <n v="23"/>
    <n v="0.67967757047202693"/>
    <n v="0"/>
    <n v="0"/>
    <n v="2.7506291848659306"/>
    <n v="0.33495541438008969"/>
    <n v="0.67967757047202693"/>
    <n v="2.7506291848659306"/>
    <n v="2.7506291848659306"/>
    <n v="1277.8685477704885"/>
    <n v="1"/>
    <n v="1"/>
    <n v="0.33495541438008969"/>
    <n v="0.33495541438008969"/>
  </r>
  <r>
    <n v="5470"/>
    <n v="0"/>
    <x v="3"/>
    <x v="3"/>
    <x v="6"/>
    <s v="62-304.520 (3), F.A.C."/>
    <x v="6"/>
    <x v="6"/>
    <x v="6"/>
    <n v="3100"/>
    <s v="Herbaceous Dry Prairie"/>
    <n v="3100"/>
    <s v="FDOT District 5                                      City of Titusville    Brevard County"/>
    <n v="1"/>
    <n v="1.4858011394624199E-2"/>
    <n v="0"/>
    <n v="0"/>
    <n v="0.12572507166569197"/>
    <n v="1.757522090951345E-2"/>
    <n v="1.4858011394624199E-2"/>
    <n v="0.12572507166569197"/>
    <n v="0.12572507166569197"/>
    <n v="57.950190651932139"/>
    <n v="1"/>
    <n v="1"/>
    <n v="1.757522090951345E-2"/>
    <n v="1.757522090951345E-2"/>
  </r>
  <r>
    <n v="5771"/>
    <n v="0"/>
    <x v="3"/>
    <x v="3"/>
    <x v="6"/>
    <s v="62-304.520 (4), F.A.C."/>
    <x v="6"/>
    <x v="6"/>
    <x v="6"/>
    <n v="3100"/>
    <s v="Herbaceous Dry Prairie"/>
    <n v="3100"/>
    <s v="FDOT District 5                                      City of Titusville    Brevard County"/>
    <n v="63"/>
    <n v="3.0998552688570244"/>
    <n v="0"/>
    <n v="0"/>
    <n v="22.554995531549757"/>
    <n v="2.981016274341274"/>
    <n v="3.0998552688570244"/>
    <n v="22.554995531549757"/>
    <n v="22.554995531549757"/>
    <n v="10002.127447688044"/>
    <n v="1"/>
    <n v="1"/>
    <n v="2.981016274341274"/>
    <n v="2.981016274341274"/>
  </r>
  <r>
    <n v="6473"/>
    <n v="0"/>
    <x v="3"/>
    <x v="4"/>
    <x v="8"/>
    <s v="62-304.520 (6), F.A.C."/>
    <x v="5"/>
    <x v="4"/>
    <x v="6"/>
    <n v="3100"/>
    <s v="Herbaceous Dry Prairie"/>
    <n v="3100"/>
    <s v="FDOT District 5                         City of Melbourne                 Brevard County"/>
    <n v="51"/>
    <n v="2.5863996547052563"/>
    <n v="0"/>
    <n v="0"/>
    <n v="18.031878556491041"/>
    <n v="2.4819750404466032"/>
    <n v="2.5863996547052563"/>
    <n v="18.031878556491041"/>
    <n v="18.031878556491041"/>
    <n v="8239.2736047063736"/>
    <n v="1"/>
    <n v="1"/>
    <n v="2.4819750404466032"/>
    <n v="2.4819750404466032"/>
  </r>
  <r>
    <n v="6671"/>
    <n v="0"/>
    <x v="3"/>
    <x v="4"/>
    <x v="9"/>
    <s v="62-304.520 (15), F.A.C."/>
    <x v="7"/>
    <x v="5"/>
    <x v="6"/>
    <n v="3100"/>
    <s v="Herbaceous Dry Prairie"/>
    <n v="3100"/>
    <s v="FDOT District 5                         City of Melbourne                 Brevard County"/>
    <n v="10"/>
    <n v="0.32968984434548088"/>
    <n v="0"/>
    <n v="0"/>
    <n v="2.5292716968154845"/>
    <n v="0.32863703591264487"/>
    <n v="0.32968984434548088"/>
    <n v="2.5292716968154845"/>
    <n v="2.5292716968154845"/>
    <n v="1121.223514922337"/>
    <n v="1"/>
    <n v="1"/>
    <n v="0.32863703591264487"/>
    <n v="0.32863703591264487"/>
  </r>
  <r>
    <n v="5471"/>
    <n v="0"/>
    <x v="3"/>
    <x v="3"/>
    <x v="6"/>
    <s v="62-304.520 (3), F.A.C."/>
    <x v="6"/>
    <x v="6"/>
    <x v="6"/>
    <n v="3100"/>
    <s v="Herbaceous Dry Prairie"/>
    <n v="3100"/>
    <s v="FDOT District 5                  City of Edgewater                      Volusia County"/>
    <n v="14"/>
    <n v="0.75482187046236671"/>
    <n v="0"/>
    <n v="0"/>
    <n v="1.9507127855876407"/>
    <n v="0.14483264962275741"/>
    <n v="0.75482187046236671"/>
    <n v="1.9507127855876407"/>
    <n v="1.9507127855876407"/>
    <n v="756.86041474149283"/>
    <n v="1"/>
    <n v="1"/>
    <n v="0.14483264962275741"/>
    <n v="0.14483264962275741"/>
  </r>
  <r>
    <n v="5539"/>
    <n v="0"/>
    <x v="3"/>
    <x v="3"/>
    <x v="6"/>
    <s v="62-304.520 (3), F.A.C."/>
    <x v="6"/>
    <x v="6"/>
    <x v="7"/>
    <n v="3100"/>
    <s v="Herbaceous Dry Prairie"/>
    <n v="3100"/>
    <s v="Kennedy Space Center                               Brevard County"/>
    <n v="1691"/>
    <n v="223.71590908062555"/>
    <n v="0"/>
    <n v="0"/>
    <n v="821.95534774152964"/>
    <n v="95.24850022389046"/>
    <n v="223.71590908062555"/>
    <n v="821.95534774152964"/>
    <n v="821.95534774152964"/>
    <n v="365524.60083653987"/>
    <n v="1"/>
    <n v="1"/>
    <n v="95.24850022389046"/>
    <n v="95.24850022389046"/>
  </r>
  <r>
    <n v="5794"/>
    <n v="0"/>
    <x v="3"/>
    <x v="3"/>
    <x v="6"/>
    <s v="62-304.520 (4), F.A.C."/>
    <x v="6"/>
    <x v="6"/>
    <x v="7"/>
    <n v="3100"/>
    <s v="Herbaceous Dry Prairie"/>
    <n v="3100"/>
    <s v="Kennedy Space Center                               Brevard County"/>
    <n v="1761"/>
    <n v="290.99837481615521"/>
    <n v="0"/>
    <n v="0"/>
    <n v="1423.1648900024848"/>
    <n v="152.5512170705029"/>
    <n v="290.99837481615521"/>
    <n v="1423.1648900024848"/>
    <n v="1423.1648900024848"/>
    <n v="590758.61110434425"/>
    <n v="1"/>
    <n v="1"/>
    <n v="152.5512170705029"/>
    <n v="152.5512170705029"/>
  </r>
  <r>
    <n v="6101"/>
    <n v="0"/>
    <x v="3"/>
    <x v="4"/>
    <x v="7"/>
    <s v="62-304.520 (5), F.A.C."/>
    <x v="5"/>
    <x v="7"/>
    <x v="7"/>
    <n v="3100"/>
    <s v="Herbaceous Dry Prairie"/>
    <n v="3100"/>
    <s v="Kennedy Space Center                               Brevard County"/>
    <n v="280"/>
    <n v="80.242577257972556"/>
    <n v="0"/>
    <n v="0"/>
    <n v="215.97330201610075"/>
    <n v="20.472997665502579"/>
    <n v="80.242577257972556"/>
    <n v="215.97330201610075"/>
    <n v="215.97330201610075"/>
    <n v="91666.897798142862"/>
    <n v="1"/>
    <n v="1"/>
    <n v="20.472997665502579"/>
    <n v="20.472997665502579"/>
  </r>
  <r>
    <n v="6526"/>
    <n v="0"/>
    <x v="3"/>
    <x v="4"/>
    <x v="8"/>
    <s v="62-304.520 (6), F.A.C."/>
    <x v="5"/>
    <x v="4"/>
    <x v="33"/>
    <n v="3100"/>
    <s v="Herbaceous Dry Prairie"/>
    <n v="3100"/>
    <s v="Town of Indialantic                     Brevard County"/>
    <n v="19"/>
    <n v="2.3635960673094885"/>
    <n v="0"/>
    <n v="0"/>
    <n v="18.605016337073405"/>
    <n v="2.7051827738694336"/>
    <n v="2.3635960673094885"/>
    <n v="18.605016337073405"/>
    <n v="18.605016337073405"/>
    <n v="8398.2072027664271"/>
    <n v="1"/>
    <n v="1"/>
    <n v="2.7051827738694336"/>
    <n v="2.7051827738694336"/>
  </r>
  <r>
    <n v="6547"/>
    <n v="0"/>
    <x v="3"/>
    <x v="4"/>
    <x v="8"/>
    <s v="62-304.520 (6), F.A.C."/>
    <x v="5"/>
    <x v="4"/>
    <x v="42"/>
    <n v="3100"/>
    <s v="Herbaceous Dry Prairie"/>
    <n v="3100"/>
    <s v="Town of Palm Shores           Brevard County"/>
    <n v="64"/>
    <n v="13.109504417783"/>
    <n v="0"/>
    <n v="0"/>
    <n v="84.774986999711146"/>
    <n v="12.007641915091906"/>
    <n v="13.109504417783"/>
    <n v="84.774986999711146"/>
    <n v="84.774986999711146"/>
    <n v="39921.025648166353"/>
    <n v="1"/>
    <n v="1"/>
    <n v="12.007641915091906"/>
    <n v="12.007641915091906"/>
  </r>
  <r>
    <n v="5600"/>
    <n v="0"/>
    <x v="3"/>
    <x v="3"/>
    <x v="6"/>
    <s v="62-304.520 (3), F.A.C."/>
    <x v="6"/>
    <x v="6"/>
    <x v="43"/>
    <n v="3100"/>
    <s v="Herbaceous Dry Prairie"/>
    <n v="3100"/>
    <s v="Volusia County"/>
    <n v="236"/>
    <n v="62.091045748583305"/>
    <n v="0"/>
    <n v="0"/>
    <n v="174.67104187538706"/>
    <n v="14.484452970455827"/>
    <n v="62.091045748583305"/>
    <n v="174.67104187538706"/>
    <n v="174.67104187538706"/>
    <n v="57123.131384815642"/>
    <n v="1"/>
    <n v="1"/>
    <n v="14.484452970455827"/>
    <n v="14.484452970455827"/>
  </r>
  <r>
    <n v="5279"/>
    <n v="0"/>
    <x v="3"/>
    <x v="3"/>
    <x v="6"/>
    <s v="62-304.520 (3), F.A.C."/>
    <x v="6"/>
    <x v="6"/>
    <x v="1"/>
    <n v="3200"/>
    <s v="Shrub and Brushland"/>
    <n v="3200"/>
    <s v="Brevard County"/>
    <n v="1603"/>
    <n v="427.18552355758089"/>
    <n v="0"/>
    <n v="0"/>
    <n v="1476.523468304076"/>
    <n v="186.9897603701217"/>
    <n v="427.18552355758089"/>
    <n v="1476.523468304076"/>
    <n v="1476.523468304076"/>
    <n v="691384.09194133489"/>
    <n v="1"/>
    <n v="1"/>
    <n v="186.9897603701217"/>
    <n v="186.9897603701217"/>
  </r>
  <r>
    <n v="5659"/>
    <n v="0"/>
    <x v="3"/>
    <x v="3"/>
    <x v="6"/>
    <s v="62-304.520 (4), F.A.C."/>
    <x v="6"/>
    <x v="6"/>
    <x v="1"/>
    <n v="3200"/>
    <s v="Shrub and Brushland"/>
    <n v="3200"/>
    <s v="Brevard County"/>
    <n v="231"/>
    <n v="28.914691798415607"/>
    <n v="0"/>
    <n v="0"/>
    <n v="99.400370335518105"/>
    <n v="12.22341749763979"/>
    <n v="28.914691798415607"/>
    <n v="99.400370335518105"/>
    <n v="99.400370335518105"/>
    <n v="46188.328254451138"/>
    <n v="1"/>
    <n v="1"/>
    <n v="12.22341749763979"/>
    <n v="12.22341749763979"/>
  </r>
  <r>
    <n v="5893"/>
    <n v="0"/>
    <x v="3"/>
    <x v="4"/>
    <x v="7"/>
    <s v="62-304.520 (5), F.A.C."/>
    <x v="5"/>
    <x v="7"/>
    <x v="1"/>
    <n v="3200"/>
    <s v="Shrub and Brushland"/>
    <n v="3200"/>
    <s v="Brevard County"/>
    <n v="1026"/>
    <n v="284.79459327792489"/>
    <n v="0"/>
    <n v="0"/>
    <n v="1261.7787702208261"/>
    <n v="152.16264323342915"/>
    <n v="284.79459327792489"/>
    <n v="1261.7787702208261"/>
    <n v="1261.7787702208261"/>
    <n v="584244.67237608111"/>
    <n v="1"/>
    <n v="1"/>
    <n v="152.16264323342915"/>
    <n v="152.16264323342915"/>
  </r>
  <r>
    <n v="6199"/>
    <n v="0"/>
    <x v="3"/>
    <x v="4"/>
    <x v="8"/>
    <s v="62-304.520 (6), F.A.C."/>
    <x v="5"/>
    <x v="4"/>
    <x v="1"/>
    <n v="3200"/>
    <s v="Shrub and Brushland"/>
    <n v="3200"/>
    <s v="Brevard County"/>
    <n v="609"/>
    <n v="159.38544782908474"/>
    <n v="0"/>
    <n v="0"/>
    <n v="909.04050965130239"/>
    <n v="115.96111274364678"/>
    <n v="159.38544782908474"/>
    <n v="909.04050965130239"/>
    <n v="909.04050965130239"/>
    <n v="459418.66486538551"/>
    <n v="1"/>
    <n v="1"/>
    <n v="115.96111274364678"/>
    <n v="115.96111274364678"/>
  </r>
  <r>
    <n v="5968"/>
    <n v="0"/>
    <x v="3"/>
    <x v="4"/>
    <x v="7"/>
    <s v="62-304.520 (5), F.A.C."/>
    <x v="5"/>
    <x v="7"/>
    <x v="37"/>
    <n v="3200"/>
    <s v="Shrub and Brushland"/>
    <n v="3200"/>
    <s v="City of Cocoa                            Brevard County"/>
    <n v="95"/>
    <n v="24.030424467062101"/>
    <n v="0"/>
    <n v="0"/>
    <n v="163.08802851117176"/>
    <n v="20.982059625615484"/>
    <n v="24.030424467062101"/>
    <n v="163.08802851117176"/>
    <n v="163.08802851117176"/>
    <n v="77139.485762049444"/>
    <n v="1"/>
    <n v="1"/>
    <n v="20.982059625615484"/>
    <n v="20.982059625615484"/>
  </r>
  <r>
    <n v="5337"/>
    <n v="0"/>
    <x v="3"/>
    <x v="3"/>
    <x v="6"/>
    <s v="62-304.520 (3), F.A.C."/>
    <x v="6"/>
    <x v="6"/>
    <x v="38"/>
    <n v="3200"/>
    <s v="Shrub and Brushland"/>
    <n v="3200"/>
    <s v="City of Edgewater                      Volusia County"/>
    <n v="207"/>
    <n v="76.107907488317835"/>
    <n v="0"/>
    <n v="0"/>
    <n v="192.63420137033577"/>
    <n v="22.5003032201877"/>
    <n v="76.107907488317835"/>
    <n v="192.63420137033577"/>
    <n v="192.63420137033577"/>
    <n v="88964.819839505086"/>
    <n v="1"/>
    <n v="1"/>
    <n v="22.5003032201877"/>
    <n v="22.5003032201877"/>
  </r>
  <r>
    <n v="6307"/>
    <n v="0"/>
    <x v="3"/>
    <x v="4"/>
    <x v="8"/>
    <s v="62-304.520 (6), F.A.C."/>
    <x v="5"/>
    <x v="4"/>
    <x v="8"/>
    <n v="3200"/>
    <s v="Shrub and Brushland"/>
    <n v="3200"/>
    <s v="City of Melbourne                 Brevard County"/>
    <n v="588"/>
    <n v="181.28125400881132"/>
    <n v="0"/>
    <n v="0"/>
    <n v="1057.7036858237034"/>
    <n v="137.27630377476672"/>
    <n v="181.28125400881132"/>
    <n v="1057.7036858237034"/>
    <n v="1057.7036858237034"/>
    <n v="517845.91922862484"/>
    <n v="1"/>
    <n v="1"/>
    <n v="137.27630377476672"/>
    <n v="137.27630377476672"/>
  </r>
  <r>
    <n v="6631"/>
    <n v="0"/>
    <x v="3"/>
    <x v="4"/>
    <x v="9"/>
    <s v="62-304.520 (15), F.A.C."/>
    <x v="7"/>
    <x v="5"/>
    <x v="8"/>
    <n v="3200"/>
    <s v="Shrub and Brushland"/>
    <n v="3200"/>
    <s v="City of Melbourne                 Brevard County"/>
    <n v="103"/>
    <n v="27.973849171943481"/>
    <n v="0"/>
    <n v="0"/>
    <n v="162.20001253438588"/>
    <n v="20.496277333567694"/>
    <n v="27.973849171943481"/>
    <n v="162.20001253438588"/>
    <n v="162.20001253438588"/>
    <n v="77732.218424803417"/>
    <n v="1"/>
    <n v="1"/>
    <n v="20.496277333567694"/>
    <n v="20.496277333567694"/>
  </r>
  <r>
    <n v="5368"/>
    <n v="0"/>
    <x v="3"/>
    <x v="3"/>
    <x v="6"/>
    <s v="62-304.520 (3), F.A.C."/>
    <x v="6"/>
    <x v="6"/>
    <x v="39"/>
    <n v="3200"/>
    <s v="Shrub and Brushland"/>
    <n v="3200"/>
    <s v="City of Oak Hill            Volusia County"/>
    <n v="6"/>
    <n v="1.0367403417832883"/>
    <n v="0"/>
    <n v="0"/>
    <n v="3.0354448279192798"/>
    <n v="0.41121005215291306"/>
    <n v="1.0367403417832883"/>
    <n v="3.0354448279192798"/>
    <n v="3.0354448279192798"/>
    <n v="1468.6320926074177"/>
    <n v="1"/>
    <n v="1"/>
    <n v="0.41121005215291306"/>
    <n v="0.41121005215291306"/>
  </r>
  <r>
    <n v="6370"/>
    <n v="0"/>
    <x v="3"/>
    <x v="4"/>
    <x v="8"/>
    <s v="62-304.520 (6), F.A.C."/>
    <x v="5"/>
    <x v="4"/>
    <x v="40"/>
    <n v="3200"/>
    <s v="Shrub and Brushland"/>
    <n v="3200"/>
    <s v="City of Rockledge         Brevard County"/>
    <n v="276"/>
    <n v="101.63325397931887"/>
    <n v="0"/>
    <n v="0"/>
    <n v="691.55695194955297"/>
    <n v="87.131502008336881"/>
    <n v="101.63325397931887"/>
    <n v="691.55695194955297"/>
    <n v="691.55695194955297"/>
    <n v="336384.78361835278"/>
    <n v="1"/>
    <n v="1"/>
    <n v="87.131502008336881"/>
    <n v="87.131502008336881"/>
  </r>
  <r>
    <n v="5408"/>
    <n v="0"/>
    <x v="3"/>
    <x v="3"/>
    <x v="6"/>
    <s v="62-304.520 (3), F.A.C."/>
    <x v="6"/>
    <x v="6"/>
    <x v="41"/>
    <n v="3200"/>
    <s v="Shrub and Brushland"/>
    <n v="3200"/>
    <s v="City of Titusville    Brevard County"/>
    <n v="7"/>
    <n v="0.51171438518248369"/>
    <n v="0"/>
    <n v="0"/>
    <n v="5.5280766422846224"/>
    <n v="0.73772885289372114"/>
    <n v="0.51171438518248369"/>
    <n v="5.5280766422846224"/>
    <n v="5.5280766422846224"/>
    <n v="1964.8070486426352"/>
    <n v="1"/>
    <n v="1"/>
    <n v="0.73772885289372114"/>
    <n v="0.73772885289372114"/>
  </r>
  <r>
    <n v="5721"/>
    <n v="0"/>
    <x v="3"/>
    <x v="3"/>
    <x v="6"/>
    <s v="62-304.520 (4), F.A.C."/>
    <x v="6"/>
    <x v="6"/>
    <x v="41"/>
    <n v="3200"/>
    <s v="Shrub and Brushland"/>
    <n v="3200"/>
    <s v="City of Titusville    Brevard County"/>
    <n v="796"/>
    <n v="331.48743243449371"/>
    <n v="0"/>
    <n v="0"/>
    <n v="1212.3303325643355"/>
    <n v="154.22224337376483"/>
    <n v="331.48743243449371"/>
    <n v="1212.3303325643355"/>
    <n v="1212.3303325643355"/>
    <n v="590555.17511481105"/>
    <n v="1"/>
    <n v="1"/>
    <n v="154.22224337376483"/>
    <n v="154.22224337376483"/>
  </r>
  <r>
    <n v="6002"/>
    <n v="0"/>
    <x v="3"/>
    <x v="4"/>
    <x v="7"/>
    <s v="62-304.520 (5), F.A.C."/>
    <x v="5"/>
    <x v="7"/>
    <x v="41"/>
    <n v="3200"/>
    <s v="Shrub and Brushland"/>
    <n v="3200"/>
    <s v="City of Titusville    Brevard County"/>
    <n v="324"/>
    <n v="115.01973857221851"/>
    <n v="0"/>
    <n v="0"/>
    <n v="535.57373487299515"/>
    <n v="70.744152206385522"/>
    <n v="115.01973857221851"/>
    <n v="535.57373487299515"/>
    <n v="535.57373487299515"/>
    <n v="263431.30804721249"/>
    <n v="1"/>
    <n v="1"/>
    <n v="70.744152206385522"/>
    <n v="70.744152206385522"/>
  </r>
  <r>
    <n v="5472"/>
    <n v="0"/>
    <x v="3"/>
    <x v="3"/>
    <x v="6"/>
    <s v="62-304.520 (3), F.A.C."/>
    <x v="6"/>
    <x v="6"/>
    <x v="6"/>
    <n v="3200"/>
    <s v="Shrub and Brushland"/>
    <n v="3200"/>
    <s v="FDOT District 5                                          Brevard County"/>
    <n v="14"/>
    <n v="0.16258768535004867"/>
    <n v="0"/>
    <n v="0"/>
    <n v="1.0809099527852455"/>
    <n v="0.1445796703208172"/>
    <n v="0.16258768535004867"/>
    <n v="1.0809099527852455"/>
    <n v="1.0809099527852455"/>
    <n v="485.13347921148619"/>
    <n v="1"/>
    <n v="1"/>
    <n v="0.1445796703208172"/>
    <n v="0.1445796703208172"/>
  </r>
  <r>
    <n v="6057"/>
    <n v="0"/>
    <x v="3"/>
    <x v="4"/>
    <x v="7"/>
    <s v="62-304.520 (5), F.A.C."/>
    <x v="5"/>
    <x v="7"/>
    <x v="6"/>
    <n v="3200"/>
    <s v="Shrub and Brushland"/>
    <n v="3200"/>
    <s v="FDOT District 5                                          Brevard County"/>
    <n v="45"/>
    <n v="2.6192464891268137"/>
    <n v="0"/>
    <n v="0"/>
    <n v="16.711846888399656"/>
    <n v="2.1981796309784838"/>
    <n v="2.6192464891268137"/>
    <n v="16.711846888399656"/>
    <n v="16.711846888399656"/>
    <n v="7665.8111421269741"/>
    <n v="1"/>
    <n v="1"/>
    <n v="2.1981796309784838"/>
    <n v="2.1981796309784838"/>
  </r>
  <r>
    <n v="6474"/>
    <n v="0"/>
    <x v="3"/>
    <x v="4"/>
    <x v="8"/>
    <s v="62-304.520 (6), F.A.C."/>
    <x v="5"/>
    <x v="4"/>
    <x v="6"/>
    <n v="3200"/>
    <s v="Shrub and Brushland"/>
    <n v="3200"/>
    <s v="FDOT District 5                                          Brevard County"/>
    <n v="20"/>
    <n v="0.51969094982448183"/>
    <n v="0"/>
    <n v="0"/>
    <n v="4.3744413583538639"/>
    <n v="0.58492504696156278"/>
    <n v="0.51969094982448183"/>
    <n v="4.3744413583538639"/>
    <n v="4.3744413583538639"/>
    <n v="1827.2466015955854"/>
    <n v="1"/>
    <n v="1"/>
    <n v="0.58492504696156278"/>
    <n v="0.58492504696156278"/>
  </r>
  <r>
    <n v="5473"/>
    <n v="0"/>
    <x v="3"/>
    <x v="3"/>
    <x v="6"/>
    <s v="62-304.520 (3), F.A.C."/>
    <x v="6"/>
    <x v="6"/>
    <x v="6"/>
    <n v="3200"/>
    <s v="Shrub and Brushland"/>
    <n v="3200"/>
    <s v="FDOT District 5                                        Volusia County"/>
    <n v="99"/>
    <n v="11.426953111577372"/>
    <n v="0"/>
    <n v="0"/>
    <n v="32.713527805543983"/>
    <n v="3.8914237580876958"/>
    <n v="11.426953111577372"/>
    <n v="32.713527805543983"/>
    <n v="32.713527805543983"/>
    <n v="15999.704074986996"/>
    <n v="1"/>
    <n v="1"/>
    <n v="3.8914237580876958"/>
    <n v="3.8914237580876958"/>
  </r>
  <r>
    <n v="5474"/>
    <n v="0"/>
    <x v="3"/>
    <x v="3"/>
    <x v="6"/>
    <s v="62-304.520 (3), F.A.C."/>
    <x v="6"/>
    <x v="6"/>
    <x v="6"/>
    <n v="3200"/>
    <s v="Shrub and Brushland"/>
    <n v="3200"/>
    <s v="FDOT District 5                                      City of Titusville    Brevard County"/>
    <n v="7"/>
    <n v="0.79844389904192914"/>
    <n v="0"/>
    <n v="0"/>
    <n v="7.853952431020895"/>
    <n v="1.0395797430157163"/>
    <n v="0.79844389904192914"/>
    <n v="7.853952431020895"/>
    <n v="7.853952431020895"/>
    <n v="3054.0627932093898"/>
    <n v="1"/>
    <n v="1"/>
    <n v="1.0395797430157163"/>
    <n v="1.0395797430157163"/>
  </r>
  <r>
    <n v="5772"/>
    <n v="0"/>
    <x v="3"/>
    <x v="3"/>
    <x v="6"/>
    <s v="62-304.520 (4), F.A.C."/>
    <x v="6"/>
    <x v="6"/>
    <x v="6"/>
    <n v="3200"/>
    <s v="Shrub and Brushland"/>
    <n v="3200"/>
    <s v="FDOT District 5                                      City of Titusville    Brevard County"/>
    <n v="12"/>
    <n v="0.3601663842485463"/>
    <n v="0"/>
    <n v="0"/>
    <n v="2.1028833045049518"/>
    <n v="0.25954998441624433"/>
    <n v="0.3601663842485463"/>
    <n v="2.1028833045049518"/>
    <n v="2.1028833045049518"/>
    <n v="949.46366369342354"/>
    <n v="1"/>
    <n v="1"/>
    <n v="0.25954998441624433"/>
    <n v="0.25954998441624433"/>
  </r>
  <r>
    <n v="6058"/>
    <n v="0"/>
    <x v="3"/>
    <x v="4"/>
    <x v="7"/>
    <s v="62-304.520 (5), F.A.C."/>
    <x v="5"/>
    <x v="7"/>
    <x v="6"/>
    <n v="3200"/>
    <s v="Shrub and Brushland"/>
    <n v="3200"/>
    <s v="FDOT District 5                                      City of Titusville    Brevard County"/>
    <n v="33"/>
    <n v="1.1572015597541694"/>
    <n v="0"/>
    <n v="0"/>
    <n v="7.9614937627505951"/>
    <n v="1.0553312291613812"/>
    <n v="1.1572015597541694"/>
    <n v="7.9614937627505951"/>
    <n v="7.9614937627505951"/>
    <n v="3635.5629895601505"/>
    <n v="1"/>
    <n v="1"/>
    <n v="1.0553312291613812"/>
    <n v="1.0553312291613812"/>
  </r>
  <r>
    <n v="6475"/>
    <n v="0"/>
    <x v="3"/>
    <x v="4"/>
    <x v="8"/>
    <s v="62-304.520 (6), F.A.C."/>
    <x v="5"/>
    <x v="4"/>
    <x v="6"/>
    <n v="3200"/>
    <s v="Shrub and Brushland"/>
    <n v="3200"/>
    <s v="FDOT District 5                               Town of Palm Shores           Brevard County"/>
    <n v="23"/>
    <n v="0.70061077224581936"/>
    <n v="0"/>
    <n v="0"/>
    <n v="4.7178341109986714"/>
    <n v="0.61980060497263767"/>
    <n v="0.70061077224581936"/>
    <n v="4.7178341109986714"/>
    <n v="4.7178341109986714"/>
    <n v="2085.0777158202518"/>
    <n v="1"/>
    <n v="1"/>
    <n v="0.61980060497263767"/>
    <n v="0.61980060497263767"/>
  </r>
  <r>
    <n v="6476"/>
    <n v="0"/>
    <x v="3"/>
    <x v="4"/>
    <x v="8"/>
    <s v="62-304.520 (6), F.A.C."/>
    <x v="5"/>
    <x v="4"/>
    <x v="6"/>
    <n v="3200"/>
    <s v="Shrub and Brushland"/>
    <n v="3200"/>
    <s v="FDOT District 5                         City of Melbourne                 Brevard County"/>
    <n v="21"/>
    <n v="0.42434640584745559"/>
    <n v="0"/>
    <n v="0"/>
    <n v="2.9820411818801285"/>
    <n v="0.39529510930511869"/>
    <n v="0.42434640584745559"/>
    <n v="2.9820411818801285"/>
    <n v="2.9820411818801285"/>
    <n v="1334.6465771666551"/>
    <n v="1"/>
    <n v="1"/>
    <n v="0.39529510930511869"/>
    <n v="0.39529510930511869"/>
  </r>
  <r>
    <n v="6672"/>
    <n v="0"/>
    <x v="3"/>
    <x v="4"/>
    <x v="9"/>
    <s v="62-304.520 (15), F.A.C."/>
    <x v="7"/>
    <x v="5"/>
    <x v="6"/>
    <n v="3200"/>
    <s v="Shrub and Brushland"/>
    <n v="3200"/>
    <s v="FDOT District 5                         City of Melbourne                 Brevard County"/>
    <n v="3"/>
    <n v="6.5678383719334418E-3"/>
    <n v="0"/>
    <n v="0"/>
    <n v="5.180255087889675E-2"/>
    <n v="6.8304963368046121E-3"/>
    <n v="6.5678383719334418E-3"/>
    <n v="5.180255087889675E-2"/>
    <n v="5.180255087889675E-2"/>
    <n v="23.245042079783289"/>
    <n v="1"/>
    <n v="1"/>
    <n v="6.8304963368046121E-3"/>
    <n v="6.8304963368046121E-3"/>
  </r>
  <r>
    <n v="5540"/>
    <n v="0"/>
    <x v="3"/>
    <x v="3"/>
    <x v="6"/>
    <s v="62-304.520 (3), F.A.C."/>
    <x v="6"/>
    <x v="6"/>
    <x v="7"/>
    <n v="3200"/>
    <s v="Shrub and Brushland"/>
    <n v="3200"/>
    <s v="Kennedy Space Center                               Brevard County"/>
    <n v="3577"/>
    <n v="1133.7329123664338"/>
    <n v="0"/>
    <n v="0"/>
    <n v="3439.4831872426839"/>
    <n v="401.22972125735316"/>
    <n v="1133.7329123664338"/>
    <n v="3439.4831872426839"/>
    <n v="3439.4831872426839"/>
    <n v="1590097.7544276018"/>
    <n v="1"/>
    <n v="1"/>
    <n v="401.22972125735316"/>
    <n v="401.22972125735316"/>
  </r>
  <r>
    <n v="5795"/>
    <n v="0"/>
    <x v="3"/>
    <x v="3"/>
    <x v="6"/>
    <s v="62-304.520 (4), F.A.C."/>
    <x v="6"/>
    <x v="6"/>
    <x v="7"/>
    <n v="3200"/>
    <s v="Shrub and Brushland"/>
    <n v="3200"/>
    <s v="Kennedy Space Center                               Brevard County"/>
    <n v="19060"/>
    <n v="7586.5928414691234"/>
    <n v="0"/>
    <n v="0"/>
    <n v="22183.653160053611"/>
    <n v="2391.3678072605671"/>
    <n v="7586.5928414691234"/>
    <n v="22183.653160053611"/>
    <n v="22183.653160053611"/>
    <n v="9784663.1893300917"/>
    <n v="1"/>
    <n v="1"/>
    <n v="2391.3678072605671"/>
    <n v="2391.3678072605671"/>
  </r>
  <r>
    <n v="6102"/>
    <n v="0"/>
    <x v="3"/>
    <x v="4"/>
    <x v="7"/>
    <s v="62-304.520 (5), F.A.C."/>
    <x v="5"/>
    <x v="7"/>
    <x v="7"/>
    <n v="3200"/>
    <s v="Shrub and Brushland"/>
    <n v="3200"/>
    <s v="Kennedy Space Center                               Brevard County"/>
    <n v="828"/>
    <n v="285.93554287917902"/>
    <n v="0"/>
    <n v="0"/>
    <n v="831.60134566817362"/>
    <n v="84.061771930567517"/>
    <n v="285.93554287917902"/>
    <n v="831.60134566817362"/>
    <n v="831.60134566817362"/>
    <n v="362734.65574039728"/>
    <n v="1"/>
    <n v="1"/>
    <n v="84.061771930567517"/>
    <n v="84.061771930567517"/>
  </r>
  <r>
    <n v="5541"/>
    <n v="0"/>
    <x v="3"/>
    <x v="3"/>
    <x v="6"/>
    <s v="62-304.520 (3), F.A.C."/>
    <x v="6"/>
    <x v="6"/>
    <x v="7"/>
    <n v="3200"/>
    <s v="Shrub and Brushland"/>
    <n v="3200"/>
    <s v="Kennedy Space Center                             Volusia County"/>
    <n v="470"/>
    <n v="131.8979749587975"/>
    <n v="0"/>
    <n v="0"/>
    <n v="79.983870269798715"/>
    <n v="8.2642187754734397"/>
    <n v="131.8979749587975"/>
    <n v="79.983870269798715"/>
    <n v="79.983870269798715"/>
    <n v="34193.645370380291"/>
    <n v="1"/>
    <n v="1"/>
    <n v="8.2642187754734397"/>
    <n v="8.2642187754734397"/>
  </r>
  <r>
    <n v="5796"/>
    <n v="0"/>
    <x v="3"/>
    <x v="3"/>
    <x v="6"/>
    <s v="62-304.520 (4), F.A.C."/>
    <x v="6"/>
    <x v="6"/>
    <x v="7"/>
    <n v="3200"/>
    <s v="Shrub and Brushland"/>
    <n v="3200"/>
    <s v="Kennedy Space Center                           City of Titusville    Brevard County"/>
    <n v="2"/>
    <n v="4.181058335524622E-2"/>
    <n v="0"/>
    <n v="0"/>
    <n v="0.11320939459199621"/>
    <n v="1.54531075009304E-2"/>
    <n v="4.181058335524622E-2"/>
    <n v="0.11320939459199621"/>
    <n v="0.11320939459199621"/>
    <n v="57.652118702271785"/>
    <n v="1"/>
    <n v="1"/>
    <n v="1.54531075009304E-2"/>
    <n v="1.54531075009304E-2"/>
  </r>
  <r>
    <n v="6548"/>
    <n v="0"/>
    <x v="3"/>
    <x v="4"/>
    <x v="8"/>
    <s v="62-304.520 (6), F.A.C."/>
    <x v="5"/>
    <x v="4"/>
    <x v="42"/>
    <n v="3200"/>
    <s v="Shrub and Brushland"/>
    <n v="3200"/>
    <s v="Town of Palm Shores           Brevard County"/>
    <n v="144"/>
    <n v="34.741616436483632"/>
    <n v="0"/>
    <n v="0"/>
    <n v="193.11066225348375"/>
    <n v="24.431225814507233"/>
    <n v="34.741616436483632"/>
    <n v="193.11066225348375"/>
    <n v="193.11066225348375"/>
    <n v="96462.20130221048"/>
    <n v="1"/>
    <n v="1"/>
    <n v="24.431225814507233"/>
    <n v="24.431225814507233"/>
  </r>
  <r>
    <n v="5601"/>
    <n v="0"/>
    <x v="3"/>
    <x v="3"/>
    <x v="6"/>
    <s v="62-304.520 (3), F.A.C."/>
    <x v="6"/>
    <x v="6"/>
    <x v="43"/>
    <n v="3200"/>
    <s v="Shrub and Brushland"/>
    <n v="3200"/>
    <s v="Volusia County"/>
    <n v="3212"/>
    <n v="1179.9090108663236"/>
    <n v="0"/>
    <n v="0"/>
    <n v="2570.3129244698234"/>
    <n v="263.67126920619171"/>
    <n v="1179.9090108663236"/>
    <n v="2570.3129244698234"/>
    <n v="2570.3129244698234"/>
    <n v="1093487.0682223937"/>
    <n v="1"/>
    <n v="1"/>
    <n v="263.67126920619171"/>
    <n v="263.67126920619171"/>
  </r>
  <r>
    <n v="6308"/>
    <n v="0"/>
    <x v="3"/>
    <x v="4"/>
    <x v="8"/>
    <s v="62-304.520 (6), F.A.C."/>
    <x v="5"/>
    <x v="4"/>
    <x v="8"/>
    <n v="3210"/>
    <s v="Palmetto Prairies"/>
    <n v="3210"/>
    <s v="City of Melbourne                 Brevard County"/>
    <n v="1"/>
    <n v="0.15279102224676"/>
    <n v="0"/>
    <n v="0"/>
    <n v="0.85826175909421698"/>
    <n v="0.10267280580015746"/>
    <n v="0.15279102224676"/>
    <n v="0.85826175909421698"/>
    <n v="0.85826175909421698"/>
    <n v="398.36972597069519"/>
    <n v="1"/>
    <n v="1"/>
    <n v="0.10267280580015746"/>
    <n v="0.10267280580015746"/>
  </r>
  <r>
    <n v="6632"/>
    <n v="0"/>
    <x v="3"/>
    <x v="4"/>
    <x v="9"/>
    <s v="62-304.520 (15), F.A.C."/>
    <x v="7"/>
    <x v="5"/>
    <x v="8"/>
    <n v="3210"/>
    <s v="Palmetto Prairies"/>
    <n v="3210"/>
    <s v="City of Melbourne                 Brevard County"/>
    <n v="4"/>
    <n v="0.3212124376074228"/>
    <n v="0"/>
    <n v="0"/>
    <n v="1.1779022946408966"/>
    <n v="0.13186659473375828"/>
    <n v="0.3212124376074228"/>
    <n v="1.1779022946408966"/>
    <n v="1.1779022946408966"/>
    <n v="642.65029874983702"/>
    <n v="1"/>
    <n v="1"/>
    <n v="0.13186659473375828"/>
    <n v="0.13186659473375828"/>
  </r>
  <r>
    <n v="5280"/>
    <n v="0"/>
    <x v="3"/>
    <x v="3"/>
    <x v="6"/>
    <s v="62-304.520 (3), F.A.C."/>
    <x v="6"/>
    <x v="6"/>
    <x v="1"/>
    <n v="3211"/>
    <s v="Palmetto-Oak Shrubland"/>
    <n v="3211"/>
    <s v="Brevard County"/>
    <n v="79"/>
    <n v="25.679955849699397"/>
    <n v="0"/>
    <n v="0"/>
    <n v="136.0997121406557"/>
    <n v="15.26258513358135"/>
    <n v="25.679955849699397"/>
    <n v="136.0997121406557"/>
    <n v="136.0997121406557"/>
    <n v="58026.425126028145"/>
    <n v="1"/>
    <n v="1"/>
    <n v="15.26258513358135"/>
    <n v="15.26258513358135"/>
  </r>
  <r>
    <n v="5475"/>
    <n v="0"/>
    <x v="3"/>
    <x v="3"/>
    <x v="6"/>
    <s v="62-304.520 (3), F.A.C."/>
    <x v="6"/>
    <x v="6"/>
    <x v="6"/>
    <n v="3211"/>
    <s v="Palmetto-Oak Shrubland"/>
    <n v="3211"/>
    <s v="FDOT District 5                                          Brevard County"/>
    <n v="2"/>
    <n v="4.6682279722354194E-3"/>
    <n v="0"/>
    <n v="0"/>
    <n v="2.3640422945573766E-2"/>
    <n v="3.147946594862088E-3"/>
    <n v="4.6682279722354194E-3"/>
    <n v="2.3640422945573766E-2"/>
    <n v="2.3640422945573766E-2"/>
    <n v="11.083686549209462"/>
    <n v="1"/>
    <n v="1"/>
    <n v="3.147946594862088E-3"/>
    <n v="3.147946594862088E-3"/>
  </r>
  <r>
    <n v="5236"/>
    <n v="0"/>
    <x v="3"/>
    <x v="3"/>
    <x v="6"/>
    <s v="62-304.520 (3), F.A.C."/>
    <x v="6"/>
    <x v="6"/>
    <x v="11"/>
    <n v="3300"/>
    <s v="Mixed Rangeland"/>
    <n v="2000"/>
    <s v="City of Edgewater                      Volusia County"/>
    <n v="179"/>
    <n v="35.818519159156189"/>
    <n v="108.27952971684425"/>
    <n v="10.412773288014671"/>
    <m/>
    <m/>
    <m/>
    <n v="108.27952971684425"/>
    <n v="108.27952971684425"/>
    <n v="41893.653599105084"/>
    <n v="1"/>
    <n v="1"/>
    <n v="10.412773288014671"/>
    <n v="10.412773288014671"/>
  </r>
  <r>
    <n v="5281"/>
    <n v="0"/>
    <x v="3"/>
    <x v="3"/>
    <x v="6"/>
    <s v="62-304.520 (3), F.A.C."/>
    <x v="6"/>
    <x v="6"/>
    <x v="1"/>
    <n v="3300"/>
    <s v="Mixed Rangeland"/>
    <n v="3000"/>
    <s v="Brevard County"/>
    <n v="24"/>
    <n v="5.2626479870400074"/>
    <n v="0"/>
    <n v="0"/>
    <m/>
    <m/>
    <m/>
    <n v="27.328264806754895"/>
    <n v="27.328264806754895"/>
    <n v="11693.23500883166"/>
    <n v="1"/>
    <n v="1"/>
    <n v="3.0810921358188805"/>
    <n v="3.0810921358188805"/>
  </r>
  <r>
    <n v="5660"/>
    <n v="0"/>
    <x v="3"/>
    <x v="3"/>
    <x v="6"/>
    <s v="62-304.520 (4), F.A.C."/>
    <x v="6"/>
    <x v="6"/>
    <x v="1"/>
    <n v="3300"/>
    <s v="Mixed Rangeland"/>
    <n v="3000"/>
    <s v="Brevard County"/>
    <n v="19"/>
    <n v="1.6483768319410816"/>
    <n v="0"/>
    <n v="0"/>
    <m/>
    <m/>
    <m/>
    <n v="5.847593594897762"/>
    <n v="5.847593594897762"/>
    <n v="2482.2079386494133"/>
    <n v="1"/>
    <n v="1"/>
    <n v="0.65329876006032772"/>
    <n v="0.65329876006032772"/>
  </r>
  <r>
    <n v="5542"/>
    <n v="0"/>
    <x v="3"/>
    <x v="3"/>
    <x v="6"/>
    <s v="62-304.520 (3), F.A.C."/>
    <x v="6"/>
    <x v="6"/>
    <x v="7"/>
    <n v="3300"/>
    <s v="Mixed Rangeland"/>
    <n v="3000"/>
    <s v="Kennedy Space Center                               Brevard County"/>
    <n v="36"/>
    <n v="8.3905401510717237"/>
    <n v="0"/>
    <n v="0"/>
    <m/>
    <m/>
    <m/>
    <n v="39.294544105667597"/>
    <n v="39.294544105667597"/>
    <n v="19768.770531529597"/>
    <n v="1"/>
    <n v="1"/>
    <n v="5.3025088992284077"/>
    <n v="5.3025088992284077"/>
  </r>
  <r>
    <n v="5797"/>
    <n v="0"/>
    <x v="3"/>
    <x v="3"/>
    <x v="6"/>
    <s v="62-304.520 (4), F.A.C."/>
    <x v="6"/>
    <x v="6"/>
    <x v="7"/>
    <n v="3300"/>
    <s v="Mixed Rangeland"/>
    <n v="3000"/>
    <s v="Kennedy Space Center                               Brevard County"/>
    <n v="423"/>
    <n v="142.94343188349811"/>
    <n v="0"/>
    <n v="0"/>
    <m/>
    <m/>
    <m/>
    <n v="817.74894388467419"/>
    <n v="817.74894388467419"/>
    <n v="331505.89556307666"/>
    <n v="1"/>
    <n v="1"/>
    <n v="85.358331893009179"/>
    <n v="85.358331893009179"/>
  </r>
  <r>
    <n v="5602"/>
    <n v="0"/>
    <x v="3"/>
    <x v="3"/>
    <x v="6"/>
    <s v="62-304.520 (3), F.A.C."/>
    <x v="6"/>
    <x v="6"/>
    <x v="43"/>
    <n v="3300"/>
    <s v="Mixed Rangeland"/>
    <n v="3000"/>
    <s v="Volusia County"/>
    <n v="5"/>
    <n v="0.83051758067945225"/>
    <n v="0"/>
    <n v="0"/>
    <m/>
    <m/>
    <m/>
    <n v="1.8687545215886474"/>
    <n v="1.8687545215886474"/>
    <n v="687.31325235618738"/>
    <n v="1"/>
    <n v="1"/>
    <n v="0.24955100229797297"/>
    <n v="0.24955100229797297"/>
  </r>
  <r>
    <n v="6567"/>
    <n v="0"/>
    <x v="3"/>
    <x v="4"/>
    <x v="9"/>
    <s v="62-304.520 (15), F.A.C."/>
    <x v="7"/>
    <x v="5"/>
    <x v="11"/>
    <n v="3300"/>
    <s v="Mixed Rangeland"/>
    <n v="3300"/>
    <s v="Brevard County"/>
    <n v="1"/>
    <n v="7.6284560387646853E-5"/>
    <n v="4.420394279084761E-4"/>
    <n v="6.5377900873526731E-5"/>
    <m/>
    <m/>
    <m/>
    <n v="4.420394279084761E-4"/>
    <n v="4.420394279084761E-4"/>
    <n v="0.1962660157463787"/>
    <n v="1"/>
    <n v="1"/>
    <n v="6.5377900873526731E-5"/>
    <n v="6.5377900873526731E-5"/>
  </r>
  <r>
    <n v="5640"/>
    <n v="0"/>
    <x v="3"/>
    <x v="3"/>
    <x v="6"/>
    <s v="62-304.520 (4), F.A.C."/>
    <x v="6"/>
    <x v="6"/>
    <x v="11"/>
    <n v="3300"/>
    <s v="Mixed Rangeland"/>
    <n v="3300"/>
    <s v="Brevard County"/>
    <n v="1"/>
    <n v="1.813209479042837E-2"/>
    <n v="9.55787499631474E-2"/>
    <n v="9.8973455114502052E-3"/>
    <m/>
    <m/>
    <m/>
    <n v="9.55787499631474E-2"/>
    <n v="9.55787499631474E-2"/>
    <n v="42.314943569634742"/>
    <n v="1"/>
    <n v="1"/>
    <n v="9.8973455114502052E-3"/>
    <n v="9.8973455114502052E-3"/>
  </r>
  <r>
    <n v="5243"/>
    <n v="0"/>
    <x v="3"/>
    <x v="3"/>
    <x v="6"/>
    <s v="62-304.520 (3), F.A.C."/>
    <x v="6"/>
    <x v="6"/>
    <x v="11"/>
    <n v="3300"/>
    <s v="Mixed Rangeland"/>
    <n v="3300"/>
    <s v="FDOT District 5                  City of Edgewater                      Volusia County"/>
    <n v="8"/>
    <n v="0.22728103418823531"/>
    <n v="0.38936757164839436"/>
    <n v="4.9981281703932734E-2"/>
    <m/>
    <m/>
    <m/>
    <n v="0.38936757164839436"/>
    <n v="0.38936757164839436"/>
    <n v="420.56788937343089"/>
    <n v="1"/>
    <n v="1"/>
    <n v="4.9981281703932734E-2"/>
    <n v="4.9981281703932734E-2"/>
  </r>
  <r>
    <n v="6158"/>
    <n v="0"/>
    <x v="3"/>
    <x v="4"/>
    <x v="8"/>
    <s v="62-304.520 (6), F.A.C."/>
    <x v="5"/>
    <x v="4"/>
    <x v="11"/>
    <n v="3300"/>
    <s v="Mixed Rangeland"/>
    <n v="3300"/>
    <s v="FDOT District 5                         City of Melbourne                 Brevard County"/>
    <n v="13"/>
    <n v="0.19337062791148885"/>
    <n v="1.4561124784396582"/>
    <n v="0.19239269540435311"/>
    <m/>
    <m/>
    <m/>
    <n v="1.4561124784396582"/>
    <n v="1.4561124784396582"/>
    <n v="616.618659549884"/>
    <n v="1"/>
    <n v="1"/>
    <n v="0.19239269540435311"/>
    <n v="0.19239269540435311"/>
  </r>
  <r>
    <n v="5852"/>
    <n v="0"/>
    <x v="3"/>
    <x v="4"/>
    <x v="7"/>
    <s v="62-304.520 (5), F.A.C."/>
    <x v="5"/>
    <x v="7"/>
    <x v="11"/>
    <n v="3300"/>
    <s v="Mixed Rangeland"/>
    <n v="3300"/>
    <s v="FDOT District 5                                          Brevard County"/>
    <n v="17"/>
    <n v="1.1124822229916118"/>
    <n v="7.0154308791483304"/>
    <n v="0.79245247045713163"/>
    <m/>
    <m/>
    <m/>
    <n v="7.0154308791483304"/>
    <n v="7.0154308791483304"/>
    <n v="2813.093656293398"/>
    <n v="1"/>
    <n v="1"/>
    <n v="0.79245247045713163"/>
    <n v="0.79245247045713163"/>
  </r>
  <r>
    <n v="5241"/>
    <n v="0"/>
    <x v="3"/>
    <x v="3"/>
    <x v="6"/>
    <s v="62-304.520 (3), F.A.C."/>
    <x v="6"/>
    <x v="6"/>
    <x v="11"/>
    <n v="3300"/>
    <s v="Mixed Rangeland"/>
    <n v="3300"/>
    <s v="FDOT District 5                                          Brevard County"/>
    <n v="16"/>
    <n v="1.6884503932457791"/>
    <n v="9.2976903582678592"/>
    <n v="1.2341904753272785"/>
    <m/>
    <m/>
    <m/>
    <n v="9.2976903582678592"/>
    <n v="9.2976903582678592"/>
    <n v="4295.0139170875173"/>
    <n v="1"/>
    <n v="1"/>
    <n v="1.2341904753272785"/>
    <n v="1.2341904753272785"/>
  </r>
  <r>
    <n v="5238"/>
    <n v="0"/>
    <x v="3"/>
    <x v="3"/>
    <x v="6"/>
    <s v="62-304.520 (3), F.A.C."/>
    <x v="6"/>
    <x v="6"/>
    <x v="11"/>
    <n v="3300"/>
    <s v="Mixed Rangeland"/>
    <n v="3300"/>
    <s v="City of Edgewater                      Volusia County"/>
    <n v="67"/>
    <n v="3.122239583126114"/>
    <n v="11.091734871379458"/>
    <n v="1.3773159246165676"/>
    <m/>
    <m/>
    <m/>
    <n v="11.091734871379458"/>
    <n v="11.091734871379458"/>
    <n v="5138.4062735826246"/>
    <n v="1"/>
    <n v="1"/>
    <n v="1.3773159246165676"/>
    <n v="1.3773159246165676"/>
  </r>
  <r>
    <n v="5244"/>
    <n v="0"/>
    <x v="3"/>
    <x v="3"/>
    <x v="6"/>
    <s v="62-304.520 (3), F.A.C."/>
    <x v="6"/>
    <x v="6"/>
    <x v="11"/>
    <n v="3300"/>
    <s v="Mixed Rangeland"/>
    <n v="3300"/>
    <s v="Kennedy Space Center                               Brevard County"/>
    <n v="45"/>
    <n v="4.3574451305467532"/>
    <n v="11.583621184832422"/>
    <n v="1.636620210643037"/>
    <m/>
    <m/>
    <m/>
    <n v="11.583621184832422"/>
    <n v="11.583621184832422"/>
    <n v="5717.1037655766286"/>
    <n v="1"/>
    <n v="1"/>
    <n v="1.636620210643037"/>
    <n v="1.636620210643037"/>
  </r>
  <r>
    <n v="5240"/>
    <n v="0"/>
    <x v="3"/>
    <x v="3"/>
    <x v="6"/>
    <s v="62-304.520 (3), F.A.C."/>
    <x v="6"/>
    <x v="6"/>
    <x v="11"/>
    <n v="3300"/>
    <s v="Mixed Rangeland"/>
    <n v="3300"/>
    <s v="City of Titusville    Brevard County"/>
    <n v="8"/>
    <n v="2.043209462597285"/>
    <n v="11.806737690004116"/>
    <n v="1.4149359866202589"/>
    <m/>
    <m/>
    <m/>
    <n v="11.806737690004116"/>
    <n v="11.806737690004116"/>
    <n v="4714.1909671756594"/>
    <n v="1"/>
    <n v="1"/>
    <n v="1.4149359866202589"/>
    <n v="1.4149359866202589"/>
  </r>
  <r>
    <n v="5242"/>
    <n v="0"/>
    <x v="3"/>
    <x v="3"/>
    <x v="6"/>
    <s v="62-304.520 (3), F.A.C."/>
    <x v="6"/>
    <x v="6"/>
    <x v="11"/>
    <n v="3300"/>
    <s v="Mixed Rangeland"/>
    <n v="3300"/>
    <s v="FDOT District 5                                        Volusia County"/>
    <n v="53"/>
    <n v="4.1565993175089471"/>
    <n v="12.981582552280882"/>
    <n v="1.3105218210243388"/>
    <m/>
    <m/>
    <m/>
    <n v="12.981582552280882"/>
    <n v="12.981582552280882"/>
    <n v="5547.0167545827426"/>
    <n v="1"/>
    <n v="1"/>
    <n v="1.3105218210243388"/>
    <n v="1.3105218210243388"/>
  </r>
  <r>
    <n v="5239"/>
    <n v="0"/>
    <x v="3"/>
    <x v="3"/>
    <x v="6"/>
    <s v="62-304.520 (3), F.A.C."/>
    <x v="6"/>
    <x v="6"/>
    <x v="11"/>
    <n v="3300"/>
    <s v="Mixed Rangeland"/>
    <n v="3300"/>
    <s v="City of Oak Hill            Volusia County"/>
    <n v="26"/>
    <n v="3.6502468485019728"/>
    <n v="16.552762129943812"/>
    <n v="1.8349758408938583"/>
    <m/>
    <m/>
    <m/>
    <n v="16.552762129943812"/>
    <n v="16.552762129943812"/>
    <n v="5685.665117040935"/>
    <n v="1"/>
    <n v="1"/>
    <n v="1.8349758408938583"/>
    <n v="1.8349758408938583"/>
  </r>
  <r>
    <n v="5245"/>
    <n v="0"/>
    <x v="3"/>
    <x v="3"/>
    <x v="6"/>
    <s v="62-304.520 (3), F.A.C."/>
    <x v="6"/>
    <x v="6"/>
    <x v="11"/>
    <n v="3300"/>
    <s v="Mixed Rangeland"/>
    <n v="3300"/>
    <s v="Kennedy Space Center                             Volusia County"/>
    <n v="87"/>
    <n v="29.524237993991164"/>
    <n v="21.538616850285777"/>
    <n v="2.8414399449305257"/>
    <m/>
    <m/>
    <m/>
    <n v="21.538616850285777"/>
    <n v="21.538616850285777"/>
    <n v="10647.992848431093"/>
    <n v="1"/>
    <n v="1"/>
    <n v="2.8414399449305257"/>
    <n v="2.8414399449305257"/>
  </r>
  <r>
    <n v="6568"/>
    <n v="0"/>
    <x v="3"/>
    <x v="4"/>
    <x v="9"/>
    <s v="62-304.520 (15), F.A.C."/>
    <x v="7"/>
    <x v="5"/>
    <x v="11"/>
    <n v="3300"/>
    <s v="Mixed Rangeland"/>
    <n v="3300"/>
    <s v="City of Melbourne                 Brevard County"/>
    <n v="35"/>
    <n v="7.5316823365237999"/>
    <n v="33.572644068487463"/>
    <n v="4.467276084254947"/>
    <m/>
    <m/>
    <m/>
    <n v="33.572644068487463"/>
    <n v="33.572644068487463"/>
    <n v="16904.403123287149"/>
    <n v="1"/>
    <n v="1"/>
    <n v="4.467276084254947"/>
    <n v="4.467276084254947"/>
  </r>
  <r>
    <n v="5853"/>
    <n v="0"/>
    <x v="3"/>
    <x v="4"/>
    <x v="7"/>
    <s v="62-304.520 (5), F.A.C."/>
    <x v="5"/>
    <x v="7"/>
    <x v="11"/>
    <n v="3300"/>
    <s v="Mixed Rangeland"/>
    <n v="3300"/>
    <s v="Kennedy Space Center                               Brevard County"/>
    <n v="33"/>
    <n v="6.3559844864534201"/>
    <n v="35.650388264039272"/>
    <n v="4.7169106333549671"/>
    <m/>
    <m/>
    <m/>
    <n v="35.650388264039272"/>
    <n v="35.650388264039272"/>
    <n v="16795.471304062343"/>
    <n v="1"/>
    <n v="1"/>
    <n v="4.7169106333549671"/>
    <n v="4.7169106333549671"/>
  </r>
  <r>
    <n v="5642"/>
    <n v="0"/>
    <x v="3"/>
    <x v="3"/>
    <x v="6"/>
    <s v="62-304.520 (4), F.A.C."/>
    <x v="6"/>
    <x v="6"/>
    <x v="11"/>
    <n v="3300"/>
    <s v="Mixed Rangeland"/>
    <n v="3300"/>
    <s v="Kennedy Space Center                               Brevard County"/>
    <n v="120"/>
    <n v="22.919883601730433"/>
    <n v="45.210560845021512"/>
    <n v="4.0455268444897419"/>
    <m/>
    <m/>
    <m/>
    <n v="45.210560845021512"/>
    <n v="45.210560845021512"/>
    <n v="27315.223348424555"/>
    <n v="1"/>
    <n v="1"/>
    <n v="4.0455268444897419"/>
    <n v="4.0455268444897419"/>
  </r>
  <r>
    <n v="5641"/>
    <n v="0"/>
    <x v="3"/>
    <x v="3"/>
    <x v="6"/>
    <s v="62-304.520 (4), F.A.C."/>
    <x v="6"/>
    <x v="6"/>
    <x v="11"/>
    <n v="3300"/>
    <s v="Mixed Rangeland"/>
    <n v="3300"/>
    <s v="City of Titusville    Brevard County"/>
    <n v="48"/>
    <n v="10.944585343030772"/>
    <n v="49.103603780698734"/>
    <n v="6.5519790784939289"/>
    <m/>
    <m/>
    <m/>
    <n v="49.103603780698734"/>
    <n v="49.103603780698734"/>
    <n v="24523.500718155778"/>
    <n v="1"/>
    <n v="1"/>
    <n v="6.5519790784939289"/>
    <n v="6.5519790784939289"/>
  </r>
  <r>
    <n v="5850"/>
    <n v="0"/>
    <x v="3"/>
    <x v="4"/>
    <x v="7"/>
    <s v="62-304.520 (5), F.A.C."/>
    <x v="5"/>
    <x v="7"/>
    <x v="11"/>
    <n v="3300"/>
    <s v="Mixed Rangeland"/>
    <n v="3300"/>
    <s v="City of Cocoa                            Brevard County"/>
    <n v="44"/>
    <n v="12.560685161812668"/>
    <n v="82.621584094763008"/>
    <n v="10.507832563100331"/>
    <m/>
    <m/>
    <m/>
    <n v="82.621584094763008"/>
    <n v="82.621584094763008"/>
    <n v="39063.373028673646"/>
    <n v="1"/>
    <n v="1"/>
    <n v="10.507832563100331"/>
    <n v="10.507832563100331"/>
  </r>
  <r>
    <n v="5851"/>
    <n v="0"/>
    <x v="3"/>
    <x v="4"/>
    <x v="7"/>
    <s v="62-304.520 (5), F.A.C."/>
    <x v="5"/>
    <x v="7"/>
    <x v="11"/>
    <n v="3300"/>
    <s v="Mixed Rangeland"/>
    <n v="3300"/>
    <s v="City of Titusville    Brevard County"/>
    <n v="69"/>
    <n v="15.871125148721054"/>
    <n v="106.04343914108541"/>
    <n v="13.774009754635076"/>
    <m/>
    <m/>
    <m/>
    <n v="106.04343914108541"/>
    <n v="106.04343914108541"/>
    <n v="47781.85166846995"/>
    <n v="1"/>
    <n v="1"/>
    <n v="13.774009754635076"/>
    <n v="13.774009754635076"/>
  </r>
  <r>
    <n v="6156"/>
    <n v="0"/>
    <x v="3"/>
    <x v="4"/>
    <x v="8"/>
    <s v="62-304.520 (6), F.A.C."/>
    <x v="5"/>
    <x v="4"/>
    <x v="11"/>
    <n v="3300"/>
    <s v="Mixed Rangeland"/>
    <n v="3300"/>
    <s v="City of Melbourne                 Brevard County"/>
    <n v="131"/>
    <n v="33.815858025285394"/>
    <n v="227.96085104160534"/>
    <n v="28.0663766808022"/>
    <m/>
    <m/>
    <m/>
    <n v="227.96085104160534"/>
    <n v="227.96085104160534"/>
    <n v="104966.76657562361"/>
    <n v="1"/>
    <n v="1"/>
    <n v="28.0663766808022"/>
    <n v="28.0663766808022"/>
  </r>
  <r>
    <n v="6157"/>
    <n v="0"/>
    <x v="3"/>
    <x v="4"/>
    <x v="8"/>
    <s v="62-304.520 (6), F.A.C."/>
    <x v="5"/>
    <x v="4"/>
    <x v="11"/>
    <n v="3300"/>
    <s v="Mixed Rangeland"/>
    <n v="3300"/>
    <s v="City of Rockledge         Brevard County"/>
    <n v="150"/>
    <n v="38.210663991947499"/>
    <n v="281.98434108177992"/>
    <n v="35.46647967534151"/>
    <m/>
    <m/>
    <m/>
    <n v="281.98434108177992"/>
    <n v="281.98434108177992"/>
    <n v="130239.92059322563"/>
    <n v="1"/>
    <n v="1"/>
    <n v="35.46647967534151"/>
    <n v="35.46647967534151"/>
  </r>
  <r>
    <n v="5849"/>
    <n v="0"/>
    <x v="3"/>
    <x v="4"/>
    <x v="7"/>
    <s v="62-304.520 (5), F.A.C."/>
    <x v="5"/>
    <x v="7"/>
    <x v="11"/>
    <n v="3300"/>
    <s v="Mixed Rangeland"/>
    <n v="3300"/>
    <s v="Brevard County"/>
    <n v="438"/>
    <n v="124.42431816775684"/>
    <n v="608.79270120553861"/>
    <n v="68.044545799165846"/>
    <m/>
    <m/>
    <m/>
    <n v="608.79270120553861"/>
    <n v="608.79270120553861"/>
    <n v="244026.37265815074"/>
    <n v="1"/>
    <n v="1"/>
    <n v="68.044545799165846"/>
    <n v="68.044545799165846"/>
  </r>
  <r>
    <n v="6155"/>
    <n v="0"/>
    <x v="3"/>
    <x v="4"/>
    <x v="8"/>
    <s v="62-304.520 (6), F.A.C."/>
    <x v="5"/>
    <x v="4"/>
    <x v="11"/>
    <n v="3300"/>
    <s v="Mixed Rangeland"/>
    <n v="3300"/>
    <s v="Brevard County"/>
    <n v="489"/>
    <n v="117.54105007743637"/>
    <n v="716.93258821418397"/>
    <n v="92.448855276194436"/>
    <m/>
    <m/>
    <m/>
    <n v="716.93258821418397"/>
    <n v="716.93258821418397"/>
    <n v="349694.85242263583"/>
    <n v="1"/>
    <n v="1"/>
    <n v="92.448855276194436"/>
    <n v="92.448855276194436"/>
  </r>
  <r>
    <n v="5237"/>
    <n v="0"/>
    <x v="3"/>
    <x v="3"/>
    <x v="6"/>
    <s v="62-304.520 (3), F.A.C."/>
    <x v="6"/>
    <x v="6"/>
    <x v="11"/>
    <n v="3300"/>
    <s v="Mixed Rangeland"/>
    <n v="3300"/>
    <s v="Brevard County"/>
    <n v="980"/>
    <n v="243.71049323975268"/>
    <n v="1027.3121623632082"/>
    <n v="122.92693595344613"/>
    <m/>
    <m/>
    <m/>
    <n v="1027.3121623632082"/>
    <n v="1027.3121623632082"/>
    <n v="450364.98506374384"/>
    <n v="1"/>
    <n v="1"/>
    <n v="122.92693595344613"/>
    <n v="122.92693595344613"/>
  </r>
  <r>
    <n v="5246"/>
    <n v="0"/>
    <x v="3"/>
    <x v="3"/>
    <x v="6"/>
    <s v="62-304.520 (3), F.A.C."/>
    <x v="6"/>
    <x v="6"/>
    <x v="11"/>
    <n v="3300"/>
    <s v="Mixed Rangeland"/>
    <n v="3300"/>
    <s v="Volusia County"/>
    <n v="1077"/>
    <n v="381.45905271889262"/>
    <n v="1093.1763576835385"/>
    <n v="93.340982602197002"/>
    <m/>
    <m/>
    <m/>
    <n v="1093.1763576835385"/>
    <n v="1093.1763576835385"/>
    <n v="363578.19513969345"/>
    <n v="1"/>
    <n v="1"/>
    <n v="93.340982602197002"/>
    <n v="93.340982602197002"/>
  </r>
  <r>
    <n v="5282"/>
    <n v="0"/>
    <x v="3"/>
    <x v="3"/>
    <x v="6"/>
    <s v="62-304.520 (3), F.A.C."/>
    <x v="6"/>
    <x v="6"/>
    <x v="1"/>
    <n v="4110"/>
    <s v="Pine flatwoods"/>
    <n v="4110"/>
    <s v="Brevard County"/>
    <n v="702"/>
    <n v="166.19716229083036"/>
    <n v="0"/>
    <n v="0"/>
    <n v="843.12110034457965"/>
    <n v="76.47738216096667"/>
    <n v="166.19716229083036"/>
    <n v="843.12110034457965"/>
    <n v="843.12110034457965"/>
    <n v="358657.31097794464"/>
    <n v="1"/>
    <n v="1"/>
    <n v="76.47738216096667"/>
    <n v="76.47738216096667"/>
  </r>
  <r>
    <n v="5661"/>
    <n v="0"/>
    <x v="3"/>
    <x v="3"/>
    <x v="6"/>
    <s v="62-304.520 (4), F.A.C."/>
    <x v="6"/>
    <x v="6"/>
    <x v="1"/>
    <n v="4110"/>
    <s v="Pine flatwoods"/>
    <n v="4110"/>
    <s v="Brevard County"/>
    <n v="17"/>
    <n v="0.76781212636895313"/>
    <n v="0"/>
    <n v="0"/>
    <n v="4.1964240117136145"/>
    <n v="0.36549173539276997"/>
    <n v="0.76781212636895313"/>
    <n v="4.1964240117136145"/>
    <n v="4.1964240117136145"/>
    <n v="1770.1941609667351"/>
    <n v="1"/>
    <n v="1"/>
    <n v="0.36549173539276997"/>
    <n v="0.36549173539276997"/>
  </r>
  <r>
    <n v="5894"/>
    <n v="0"/>
    <x v="3"/>
    <x v="4"/>
    <x v="7"/>
    <s v="62-304.520 (5), F.A.C."/>
    <x v="5"/>
    <x v="7"/>
    <x v="1"/>
    <n v="4110"/>
    <s v="Pine flatwoods"/>
    <n v="4110"/>
    <s v="Brevard County"/>
    <n v="1143"/>
    <n v="359.06974189012055"/>
    <n v="0"/>
    <n v="0"/>
    <n v="1694.2267054159329"/>
    <n v="134.54084951193741"/>
    <n v="359.06974189012055"/>
    <n v="1694.2267054159329"/>
    <n v="1694.2267054159329"/>
    <n v="721903.70063556323"/>
    <n v="1"/>
    <n v="1"/>
    <n v="134.54084951193741"/>
    <n v="134.54084951193741"/>
  </r>
  <r>
    <n v="6200"/>
    <n v="0"/>
    <x v="3"/>
    <x v="4"/>
    <x v="8"/>
    <s v="62-304.520 (6), F.A.C."/>
    <x v="5"/>
    <x v="4"/>
    <x v="1"/>
    <n v="4110"/>
    <s v="Pine flatwoods"/>
    <n v="4110"/>
    <s v="Brevard County"/>
    <n v="657"/>
    <n v="150.53182928585474"/>
    <n v="0"/>
    <n v="0"/>
    <n v="945.55148933807618"/>
    <n v="93.593425754538586"/>
    <n v="150.53182928585474"/>
    <n v="945.55148933807618"/>
    <n v="945.55148933807618"/>
    <n v="444540.38599764486"/>
    <n v="1"/>
    <n v="1"/>
    <n v="93.593425754538586"/>
    <n v="93.593425754538586"/>
  </r>
  <r>
    <n v="6591"/>
    <n v="0"/>
    <x v="3"/>
    <x v="4"/>
    <x v="9"/>
    <s v="62-304.520 (15), F.A.C."/>
    <x v="7"/>
    <x v="5"/>
    <x v="1"/>
    <n v="4110"/>
    <s v="Pine flatwoods"/>
    <n v="4110"/>
    <s v="Brevard County"/>
    <n v="18"/>
    <n v="3.6997272376223269"/>
    <n v="0"/>
    <n v="0"/>
    <n v="23.031877508251391"/>
    <n v="2.3163614709328826"/>
    <n v="3.6997272376223269"/>
    <n v="23.031877508251391"/>
    <n v="23.031877508251391"/>
    <n v="9851.087880191666"/>
    <n v="1"/>
    <n v="1"/>
    <n v="2.3163614709328826"/>
    <n v="2.3163614709328826"/>
  </r>
  <r>
    <n v="5969"/>
    <n v="0"/>
    <x v="3"/>
    <x v="4"/>
    <x v="7"/>
    <s v="62-304.520 (5), F.A.C."/>
    <x v="5"/>
    <x v="7"/>
    <x v="37"/>
    <n v="4110"/>
    <s v="Pine flatwoods"/>
    <n v="4110"/>
    <s v="City of Cocoa                            Brevard County"/>
    <n v="184"/>
    <n v="46.18952410071951"/>
    <n v="0"/>
    <n v="0"/>
    <n v="321.91365372360002"/>
    <n v="34.240353935387283"/>
    <n v="46.18952410071951"/>
    <n v="321.91365372360002"/>
    <n v="321.91365372360002"/>
    <n v="143555.4226000112"/>
    <n v="1"/>
    <n v="1"/>
    <n v="34.240353935387283"/>
    <n v="34.240353935387283"/>
  </r>
  <r>
    <n v="5338"/>
    <n v="0"/>
    <x v="3"/>
    <x v="3"/>
    <x v="6"/>
    <s v="62-304.520 (3), F.A.C."/>
    <x v="6"/>
    <x v="6"/>
    <x v="38"/>
    <n v="4110"/>
    <s v="Pine flatwoods"/>
    <n v="4110"/>
    <s v="City of Edgewater                      Volusia County"/>
    <n v="1998"/>
    <n v="782.37751711146097"/>
    <n v="0"/>
    <n v="0"/>
    <n v="2260.5154124134074"/>
    <n v="64.189075173213908"/>
    <n v="782.37751711146097"/>
    <n v="2260.5154124134074"/>
    <n v="2260.5154124134074"/>
    <n v="864751.14051898138"/>
    <n v="1"/>
    <n v="1"/>
    <n v="64.189075173213908"/>
    <n v="64.189075173213908"/>
  </r>
  <r>
    <n v="6309"/>
    <n v="0"/>
    <x v="3"/>
    <x v="4"/>
    <x v="8"/>
    <s v="62-304.520 (6), F.A.C."/>
    <x v="5"/>
    <x v="4"/>
    <x v="8"/>
    <n v="4110"/>
    <s v="Pine flatwoods"/>
    <n v="4110"/>
    <s v="City of Melbourne                 Brevard County"/>
    <n v="474"/>
    <n v="135.80385001220228"/>
    <n v="0"/>
    <n v="0"/>
    <n v="810.27315084571956"/>
    <n v="80.121073754071475"/>
    <n v="135.80385001220228"/>
    <n v="810.27315084571956"/>
    <n v="810.27315084571956"/>
    <n v="387561.03149245377"/>
    <n v="1"/>
    <n v="1"/>
    <n v="80.121073754071475"/>
    <n v="80.121073754071475"/>
  </r>
  <r>
    <n v="6633"/>
    <n v="0"/>
    <x v="3"/>
    <x v="4"/>
    <x v="9"/>
    <s v="62-304.520 (15), F.A.C."/>
    <x v="7"/>
    <x v="5"/>
    <x v="8"/>
    <n v="4110"/>
    <s v="Pine flatwoods"/>
    <n v="4110"/>
    <s v="City of Melbourne                 Brevard County"/>
    <n v="188"/>
    <n v="44.256228575387077"/>
    <n v="0"/>
    <n v="0"/>
    <n v="245.53639354596785"/>
    <n v="24.643859526975433"/>
    <n v="44.256228575387077"/>
    <n v="245.53639354596785"/>
    <n v="245.53639354596785"/>
    <n v="120623.97591246836"/>
    <n v="1"/>
    <n v="1"/>
    <n v="24.643859526975433"/>
    <n v="24.643859526975433"/>
  </r>
  <r>
    <n v="5369"/>
    <n v="0"/>
    <x v="3"/>
    <x v="3"/>
    <x v="6"/>
    <s v="62-304.520 (3), F.A.C."/>
    <x v="6"/>
    <x v="6"/>
    <x v="39"/>
    <n v="4110"/>
    <s v="Pine flatwoods"/>
    <n v="4110"/>
    <s v="City of Oak Hill            Volusia County"/>
    <n v="44"/>
    <n v="14.926358626509648"/>
    <n v="0"/>
    <n v="0"/>
    <n v="47.082139442396574"/>
    <n v="1.9281076090060589"/>
    <n v="14.926358626509648"/>
    <n v="47.082139442396574"/>
    <n v="47.082139442396574"/>
    <n v="18045.63614031762"/>
    <n v="1"/>
    <n v="1"/>
    <n v="1.9281076090060589"/>
    <n v="1.9281076090060589"/>
  </r>
  <r>
    <n v="6371"/>
    <n v="0"/>
    <x v="3"/>
    <x v="4"/>
    <x v="8"/>
    <s v="62-304.520 (6), F.A.C."/>
    <x v="5"/>
    <x v="4"/>
    <x v="40"/>
    <n v="4110"/>
    <s v="Pine flatwoods"/>
    <n v="4110"/>
    <s v="City of Rockledge         Brevard County"/>
    <n v="145"/>
    <n v="36.480103406981634"/>
    <n v="0"/>
    <n v="0"/>
    <n v="261.66249555243479"/>
    <n v="26.394113190018505"/>
    <n v="36.480103406981634"/>
    <n v="261.66249555243479"/>
    <n v="261.66249555243479"/>
    <n v="121981.81475120885"/>
    <n v="1"/>
    <n v="1"/>
    <n v="26.394113190018505"/>
    <n v="26.394113190018505"/>
  </r>
  <r>
    <n v="5722"/>
    <n v="0"/>
    <x v="3"/>
    <x v="3"/>
    <x v="6"/>
    <s v="62-304.520 (4), F.A.C."/>
    <x v="6"/>
    <x v="6"/>
    <x v="41"/>
    <n v="4110"/>
    <s v="Pine flatwoods"/>
    <n v="4110"/>
    <s v="City of Titusville    Brevard County"/>
    <n v="661"/>
    <n v="227.14265995562158"/>
    <n v="0"/>
    <n v="0"/>
    <n v="1200.9743824189418"/>
    <n v="96.615224009974014"/>
    <n v="227.14265995562158"/>
    <n v="1200.9743824189418"/>
    <n v="1200.9743824189418"/>
    <n v="515669.56796964991"/>
    <n v="1"/>
    <n v="1"/>
    <n v="96.615224009974014"/>
    <n v="96.615224009974014"/>
  </r>
  <r>
    <n v="6003"/>
    <n v="0"/>
    <x v="3"/>
    <x v="4"/>
    <x v="7"/>
    <s v="62-304.520 (5), F.A.C."/>
    <x v="5"/>
    <x v="7"/>
    <x v="41"/>
    <n v="4110"/>
    <s v="Pine flatwoods"/>
    <n v="4110"/>
    <s v="City of Titusville    Brevard County"/>
    <n v="111"/>
    <n v="30.861011842997392"/>
    <n v="0"/>
    <n v="0"/>
    <n v="151.13796721598112"/>
    <n v="17.273730401842247"/>
    <n v="30.861011842997392"/>
    <n v="151.13796721598112"/>
    <n v="151.13796721598112"/>
    <n v="73189.022327274564"/>
    <n v="1"/>
    <n v="1"/>
    <n v="17.273730401842247"/>
    <n v="17.273730401842247"/>
  </r>
  <r>
    <n v="5476"/>
    <n v="0"/>
    <x v="3"/>
    <x v="3"/>
    <x v="6"/>
    <s v="62-304.520 (3), F.A.C."/>
    <x v="6"/>
    <x v="6"/>
    <x v="6"/>
    <n v="4110"/>
    <s v="Pine flatwoods"/>
    <n v="4110"/>
    <s v="FDOT District 5                                          Brevard County"/>
    <n v="25"/>
    <n v="1.1338955574903424"/>
    <n v="0"/>
    <n v="0"/>
    <n v="7.6641716006570277"/>
    <n v="0.78767900311315009"/>
    <n v="1.1338955574903424"/>
    <n v="7.6641716006570277"/>
    <n v="7.6641716006570277"/>
    <n v="3275.142286062046"/>
    <n v="1"/>
    <n v="1"/>
    <n v="0.78767900311315009"/>
    <n v="0.78767900311315009"/>
  </r>
  <r>
    <n v="5773"/>
    <n v="0"/>
    <x v="3"/>
    <x v="3"/>
    <x v="6"/>
    <s v="62-304.520 (4), F.A.C."/>
    <x v="6"/>
    <x v="6"/>
    <x v="6"/>
    <n v="4110"/>
    <s v="Pine flatwoods"/>
    <n v="4110"/>
    <s v="FDOT District 5                                          Brevard County"/>
    <n v="1"/>
    <n v="1.0805342444443532E-4"/>
    <n v="0"/>
    <n v="0"/>
    <n v="8.7338959654833972E-4"/>
    <n v="1.0457717309468958E-4"/>
    <n v="1.0805342444443532E-4"/>
    <n v="8.7338959654833972E-4"/>
    <n v="8.7338959654833972E-4"/>
    <n v="0.36877372881348869"/>
    <n v="1"/>
    <n v="1"/>
    <n v="1.0457717309468958E-4"/>
    <n v="1.0457717309468958E-4"/>
  </r>
  <r>
    <n v="6059"/>
    <n v="0"/>
    <x v="3"/>
    <x v="4"/>
    <x v="7"/>
    <s v="62-304.520 (5), F.A.C."/>
    <x v="5"/>
    <x v="7"/>
    <x v="6"/>
    <n v="4110"/>
    <s v="Pine flatwoods"/>
    <n v="4110"/>
    <s v="FDOT District 5                                          Brevard County"/>
    <n v="46"/>
    <n v="2.463721312757424"/>
    <n v="0"/>
    <n v="0"/>
    <n v="15.236546817146186"/>
    <n v="1.5719667872661154"/>
    <n v="2.463721312757424"/>
    <n v="15.236546817146186"/>
    <n v="15.236546817146186"/>
    <n v="6474.8025987555029"/>
    <n v="1"/>
    <n v="1"/>
    <n v="1.5719667872661154"/>
    <n v="1.5719667872661154"/>
  </r>
  <r>
    <n v="5477"/>
    <n v="0"/>
    <x v="3"/>
    <x v="3"/>
    <x v="6"/>
    <s v="62-304.520 (3), F.A.C."/>
    <x v="6"/>
    <x v="6"/>
    <x v="6"/>
    <n v="4110"/>
    <s v="Pine flatwoods"/>
    <n v="4110"/>
    <s v="FDOT District 5                                        Volusia County"/>
    <n v="202"/>
    <n v="13.154583961737373"/>
    <n v="0"/>
    <n v="0"/>
    <n v="60.728625786154439"/>
    <n v="5.821729588823799"/>
    <n v="13.154583961737373"/>
    <n v="60.728625786154439"/>
    <n v="60.728625786154439"/>
    <n v="25787.561701786923"/>
    <n v="1"/>
    <n v="1"/>
    <n v="5.821729588823799"/>
    <n v="5.821729588823799"/>
  </r>
  <r>
    <n v="5774"/>
    <n v="0"/>
    <x v="3"/>
    <x v="3"/>
    <x v="6"/>
    <s v="62-304.520 (4), F.A.C."/>
    <x v="6"/>
    <x v="6"/>
    <x v="6"/>
    <n v="4110"/>
    <s v="Pine flatwoods"/>
    <n v="4110"/>
    <s v="FDOT District 5                                      City of Titusville    Brevard County"/>
    <n v="30"/>
    <n v="0.7353650094650247"/>
    <n v="0"/>
    <n v="0"/>
    <n v="5.03755093096823"/>
    <n v="0.53582283139119091"/>
    <n v="0.7353650094650247"/>
    <n v="5.03755093096823"/>
    <n v="5.03755093096823"/>
    <n v="2121.0124998699171"/>
    <n v="1"/>
    <n v="1"/>
    <n v="0.53582283139119091"/>
    <n v="0.53582283139119091"/>
  </r>
  <r>
    <n v="6060"/>
    <n v="0"/>
    <x v="3"/>
    <x v="4"/>
    <x v="7"/>
    <s v="62-304.520 (5), F.A.C."/>
    <x v="5"/>
    <x v="7"/>
    <x v="6"/>
    <n v="4110"/>
    <s v="Pine flatwoods"/>
    <n v="4110"/>
    <s v="FDOT District 5                                      City of Titusville    Brevard County"/>
    <n v="11"/>
    <n v="0.31549831400834188"/>
    <n v="0"/>
    <n v="0"/>
    <n v="2.3229075298682633"/>
    <n v="0.29074611447631904"/>
    <n v="0.31549831400834188"/>
    <n v="2.3229075298682633"/>
    <n v="2.3229075298682633"/>
    <n v="1059.0412464309704"/>
    <n v="1"/>
    <n v="1"/>
    <n v="0.29074611447631904"/>
    <n v="0.29074611447631904"/>
  </r>
  <r>
    <n v="6477"/>
    <n v="0"/>
    <x v="3"/>
    <x v="4"/>
    <x v="8"/>
    <s v="62-304.520 (6), F.A.C."/>
    <x v="5"/>
    <x v="4"/>
    <x v="6"/>
    <n v="4110"/>
    <s v="Pine flatwoods"/>
    <n v="4110"/>
    <s v="FDOT District 5                         City of Melbourne                 Brevard County"/>
    <n v="34"/>
    <n v="1.4382674995710032"/>
    <n v="0"/>
    <n v="0"/>
    <n v="10.548542030896146"/>
    <n v="1.2365189578146123"/>
    <n v="1.4382674995710032"/>
    <n v="10.548542030896146"/>
    <n v="10.548542030896146"/>
    <n v="4454.7603437504167"/>
    <n v="1"/>
    <n v="1"/>
    <n v="1.2365189578146123"/>
    <n v="1.2365189578146123"/>
  </r>
  <r>
    <n v="6673"/>
    <n v="0"/>
    <x v="3"/>
    <x v="4"/>
    <x v="9"/>
    <s v="62-304.520 (15), F.A.C."/>
    <x v="7"/>
    <x v="5"/>
    <x v="6"/>
    <n v="4110"/>
    <s v="Pine flatwoods"/>
    <n v="4110"/>
    <s v="FDOT District 5                         City of Melbourne                 Brevard County"/>
    <n v="1"/>
    <n v="4.6511294359335635E-5"/>
    <n v="0"/>
    <n v="0"/>
    <n v="3.4508248210016841E-4"/>
    <n v="4.4333915469548723E-5"/>
    <n v="4.6511294359335635E-5"/>
    <n v="3.4508248210016841E-4"/>
    <n v="3.4508248210016841E-4"/>
    <n v="0.15857676748311278"/>
    <n v="1"/>
    <n v="1"/>
    <n v="4.4333915469548723E-5"/>
    <n v="4.4333915469548723E-5"/>
  </r>
  <r>
    <n v="5478"/>
    <n v="0"/>
    <x v="3"/>
    <x v="3"/>
    <x v="6"/>
    <s v="62-304.520 (3), F.A.C."/>
    <x v="6"/>
    <x v="6"/>
    <x v="6"/>
    <n v="4110"/>
    <s v="Pine flatwoods"/>
    <n v="4110"/>
    <s v="FDOT District 5                  City of Edgewater                      Volusia County"/>
    <n v="113"/>
    <n v="5.0775621091788787"/>
    <n v="0"/>
    <n v="0"/>
    <n v="13.732303710965558"/>
    <n v="1.0280694591244075"/>
    <n v="5.0775621091788787"/>
    <n v="13.732303710965558"/>
    <n v="13.732303710965558"/>
    <n v="7437.3909249297476"/>
    <n v="1"/>
    <n v="1"/>
    <n v="1.0280694591244075"/>
    <n v="1.0280694591244075"/>
  </r>
  <r>
    <n v="5543"/>
    <n v="0"/>
    <x v="3"/>
    <x v="3"/>
    <x v="6"/>
    <s v="62-304.520 (3), F.A.C."/>
    <x v="6"/>
    <x v="6"/>
    <x v="7"/>
    <n v="4110"/>
    <s v="Pine flatwoods"/>
    <n v="4110"/>
    <s v="Kennedy Space Center                               Brevard County"/>
    <n v="161"/>
    <n v="46.811024085870855"/>
    <n v="0"/>
    <n v="0"/>
    <n v="253.33314379020197"/>
    <n v="21.876413969765022"/>
    <n v="46.811024085870855"/>
    <n v="253.33314379020197"/>
    <n v="253.33314379020197"/>
    <n v="115511.41588379437"/>
    <n v="1"/>
    <n v="1"/>
    <n v="21.876413969765022"/>
    <n v="21.876413969765022"/>
  </r>
  <r>
    <n v="5798"/>
    <n v="0"/>
    <x v="3"/>
    <x v="3"/>
    <x v="6"/>
    <s v="62-304.520 (4), F.A.C."/>
    <x v="6"/>
    <x v="6"/>
    <x v="7"/>
    <n v="4110"/>
    <s v="Pine flatwoods"/>
    <n v="4110"/>
    <s v="Kennedy Space Center                               Brevard County"/>
    <n v="617"/>
    <n v="189.76062959664418"/>
    <n v="0"/>
    <n v="0"/>
    <n v="798.64527695908725"/>
    <n v="47.642604138261632"/>
    <n v="189.76062959664418"/>
    <n v="798.64527695908725"/>
    <n v="798.64527695908725"/>
    <n v="332606.88982576551"/>
    <n v="1"/>
    <n v="1"/>
    <n v="47.642604138261632"/>
    <n v="47.642604138261632"/>
  </r>
  <r>
    <n v="6103"/>
    <n v="0"/>
    <x v="3"/>
    <x v="4"/>
    <x v="7"/>
    <s v="62-304.520 (5), F.A.C."/>
    <x v="5"/>
    <x v="7"/>
    <x v="7"/>
    <n v="4110"/>
    <s v="Pine flatwoods"/>
    <n v="4110"/>
    <s v="Kennedy Space Center                               Brevard County"/>
    <n v="136"/>
    <n v="40.410876973876363"/>
    <n v="0"/>
    <n v="0"/>
    <n v="136.25356756986912"/>
    <n v="6.062410013308611"/>
    <n v="40.410876973876363"/>
    <n v="136.25356756986912"/>
    <n v="136.25356756986912"/>
    <n v="54834.728715085315"/>
    <n v="1"/>
    <n v="1"/>
    <n v="6.062410013308611"/>
    <n v="6.062410013308611"/>
  </r>
  <r>
    <n v="5544"/>
    <n v="0"/>
    <x v="3"/>
    <x v="3"/>
    <x v="6"/>
    <s v="62-304.520 (3), F.A.C."/>
    <x v="6"/>
    <x v="6"/>
    <x v="7"/>
    <n v="4110"/>
    <s v="Pine flatwoods"/>
    <n v="4110"/>
    <s v="Kennedy Space Center                             Volusia County"/>
    <n v="202"/>
    <n v="64.798911470210271"/>
    <n v="0"/>
    <n v="0"/>
    <n v="32.000955899849501"/>
    <n v="0.55876761682052933"/>
    <n v="64.798911470210271"/>
    <n v="32.000955899849501"/>
    <n v="32.000955899849501"/>
    <n v="11730.413797711919"/>
    <n v="1"/>
    <n v="1"/>
    <n v="0.55876761682052933"/>
    <n v="0.55876761682052933"/>
  </r>
  <r>
    <n v="6104"/>
    <n v="0"/>
    <x v="3"/>
    <x v="4"/>
    <x v="7"/>
    <s v="62-304.520 (5), F.A.C."/>
    <x v="5"/>
    <x v="7"/>
    <x v="7"/>
    <n v="4110"/>
    <s v="Pine flatwoods"/>
    <n v="4110"/>
    <s v="Kennedy Space Center                           City of Titusville    Brevard County"/>
    <n v="6"/>
    <n v="2.7457813873524368E-2"/>
    <n v="0"/>
    <n v="0"/>
    <n v="0.21359107829644286"/>
    <n v="2.6178278365570216E-2"/>
    <n v="2.7457813873524368E-2"/>
    <n v="0.21359107829644286"/>
    <n v="0.21359107829644286"/>
    <n v="95.379347795577544"/>
    <n v="1"/>
    <n v="1"/>
    <n v="2.6178278365570216E-2"/>
    <n v="2.6178278365570216E-2"/>
  </r>
  <r>
    <n v="6549"/>
    <n v="0"/>
    <x v="3"/>
    <x v="4"/>
    <x v="8"/>
    <s v="62-304.520 (6), F.A.C."/>
    <x v="5"/>
    <x v="4"/>
    <x v="42"/>
    <n v="4110"/>
    <s v="Pine flatwoods"/>
    <n v="4110"/>
    <s v="Town of Palm Shores           Brevard County"/>
    <n v="17"/>
    <n v="0.57691605228529197"/>
    <n v="0"/>
    <n v="0"/>
    <n v="3.7761003957944594"/>
    <n v="0.43748464835058443"/>
    <n v="0.57691605228529197"/>
    <n v="3.7761003957944594"/>
    <n v="3.7761003957944594"/>
    <n v="1724.248760957008"/>
    <n v="1"/>
    <n v="1"/>
    <n v="0.43748464835058443"/>
    <n v="0.43748464835058443"/>
  </r>
  <r>
    <n v="5603"/>
    <n v="0"/>
    <x v="3"/>
    <x v="3"/>
    <x v="6"/>
    <s v="62-304.520 (3), F.A.C."/>
    <x v="6"/>
    <x v="6"/>
    <x v="43"/>
    <n v="4110"/>
    <s v="Pine flatwoods"/>
    <n v="4110"/>
    <s v="Volusia County"/>
    <n v="2923"/>
    <n v="1068.4769854870578"/>
    <n v="0"/>
    <n v="0"/>
    <n v="3081.3171703342909"/>
    <n v="95.336163353310099"/>
    <n v="1068.4769854870578"/>
    <n v="3081.3171703342909"/>
    <n v="3081.3171703342909"/>
    <n v="1173595.7512538831"/>
    <n v="1"/>
    <n v="1"/>
    <n v="95.336163353310099"/>
    <n v="95.336163353310099"/>
  </r>
  <r>
    <n v="5283"/>
    <n v="0"/>
    <x v="3"/>
    <x v="3"/>
    <x v="6"/>
    <s v="62-304.520 (3), F.A.C."/>
    <x v="6"/>
    <x v="6"/>
    <x v="1"/>
    <n v="4111"/>
    <s v="Mesic longleaf pine flatwoods"/>
    <n v="4111"/>
    <s v="Brevard County"/>
    <n v="23"/>
    <n v="5.9081541533498996"/>
    <n v="0"/>
    <n v="0"/>
    <n v="21.06531101634053"/>
    <n v="5.8455869285339999"/>
    <n v="5.9081541533498996"/>
    <n v="21.06531101634053"/>
    <n v="21.06531101634053"/>
    <n v="10570.565643924492"/>
    <n v="1"/>
    <n v="1"/>
    <n v="5.8455869285339999"/>
    <n v="5.8455869285339999"/>
  </r>
  <r>
    <n v="6310"/>
    <n v="0"/>
    <x v="3"/>
    <x v="4"/>
    <x v="8"/>
    <s v="62-304.520 (6), F.A.C."/>
    <x v="5"/>
    <x v="4"/>
    <x v="8"/>
    <n v="4111"/>
    <s v="Mesic longleaf pine flatwoods"/>
    <n v="4111"/>
    <s v="City of Melbourne                 Brevard County"/>
    <n v="5"/>
    <n v="0.56164497444278494"/>
    <n v="0"/>
    <n v="0"/>
    <n v="3.0549746140049079"/>
    <n v="0.36679238738700992"/>
    <n v="0.56164497444278494"/>
    <n v="3.0549746140049079"/>
    <n v="3.0549746140049079"/>
    <n v="1529.5586699496239"/>
    <n v="1"/>
    <n v="1"/>
    <n v="0.36679238738700992"/>
    <n v="0.36679238738700992"/>
  </r>
  <r>
    <n v="5284"/>
    <n v="0"/>
    <x v="3"/>
    <x v="3"/>
    <x v="6"/>
    <s v="62-304.520 (3), F.A.C."/>
    <x v="6"/>
    <x v="6"/>
    <x v="1"/>
    <n v="4112"/>
    <s v="Scrubby Pine flatwoods"/>
    <n v="4112"/>
    <s v="Brevard County"/>
    <n v="33"/>
    <n v="6.8618159684961313"/>
    <n v="0"/>
    <n v="0"/>
    <n v="36.548793288073519"/>
    <n v="4.4432560887279902"/>
    <n v="6.8618159684961313"/>
    <n v="36.548793288073519"/>
    <n v="36.548793288073519"/>
    <n v="16192.033772573808"/>
    <n v="1"/>
    <n v="1"/>
    <n v="4.4432560887279902"/>
    <n v="4.4432560887279902"/>
  </r>
  <r>
    <n v="5662"/>
    <n v="0"/>
    <x v="3"/>
    <x v="3"/>
    <x v="6"/>
    <s v="62-304.520 (4), F.A.C."/>
    <x v="6"/>
    <x v="6"/>
    <x v="1"/>
    <n v="4112"/>
    <s v="Scrubby Pine flatwoods"/>
    <n v="4112"/>
    <s v="Brevard County"/>
    <n v="2"/>
    <n v="1.7172433892494688E-3"/>
    <n v="0"/>
    <n v="0"/>
    <n v="8.9407699707176012E-3"/>
    <n v="1.2513746242156785E-3"/>
    <n v="1.7172433892494688E-3"/>
    <n v="8.9407699707176012E-3"/>
    <n v="8.9407699707176012E-3"/>
    <n v="4.4768003451115872"/>
    <n v="1"/>
    <n v="1"/>
    <n v="1.2513746242156785E-3"/>
    <n v="1.2513746242156785E-3"/>
  </r>
  <r>
    <n v="6201"/>
    <n v="0"/>
    <x v="3"/>
    <x v="4"/>
    <x v="8"/>
    <s v="62-304.520 (6), F.A.C."/>
    <x v="5"/>
    <x v="4"/>
    <x v="1"/>
    <n v="4112"/>
    <s v="Scrubby Pine flatwoods"/>
    <n v="4112"/>
    <s v="Brevard County"/>
    <n v="6"/>
    <n v="0.74406637509030116"/>
    <n v="0"/>
    <n v="0"/>
    <n v="6.5093799398384089"/>
    <n v="0.91489572870997304"/>
    <n v="0.74406637509030116"/>
    <n v="6.5093799398384089"/>
    <n v="6.5093799398384089"/>
    <n v="2643.8764242043435"/>
    <n v="1"/>
    <n v="1"/>
    <n v="0.91489572870997304"/>
    <n v="0.91489572870997304"/>
  </r>
  <r>
    <n v="5723"/>
    <n v="0"/>
    <x v="3"/>
    <x v="3"/>
    <x v="6"/>
    <s v="62-304.520 (4), F.A.C."/>
    <x v="6"/>
    <x v="6"/>
    <x v="41"/>
    <n v="4112"/>
    <s v="Scrubby Pine flatwoods"/>
    <n v="4112"/>
    <s v="City of Titusville    Brevard County"/>
    <n v="8"/>
    <n v="1.9028884366062848"/>
    <n v="0"/>
    <n v="0"/>
    <n v="10.224300500221178"/>
    <n v="1.3894015163578346"/>
    <n v="1.9028884366062848"/>
    <n v="10.224300500221178"/>
    <n v="10.224300500221178"/>
    <n v="4807.8325128416118"/>
    <n v="1"/>
    <n v="1"/>
    <n v="1.3894015163578346"/>
    <n v="1.3894015163578346"/>
  </r>
  <r>
    <n v="5479"/>
    <n v="0"/>
    <x v="3"/>
    <x v="3"/>
    <x v="6"/>
    <s v="62-304.520 (3), F.A.C."/>
    <x v="6"/>
    <x v="6"/>
    <x v="6"/>
    <n v="4112"/>
    <s v="Scrubby Pine flatwoods"/>
    <n v="4112"/>
    <s v="FDOT District 5                                          Brevard County"/>
    <n v="5"/>
    <n v="2.400416692450065E-2"/>
    <n v="0"/>
    <n v="0"/>
    <n v="0.14959362695693607"/>
    <n v="1.9468978807080581E-2"/>
    <n v="2.400416692450065E-2"/>
    <n v="0.14959362695693607"/>
    <n v="0.14959362695693607"/>
    <n v="67.975151290392702"/>
    <n v="1"/>
    <n v="1"/>
    <n v="1.9468978807080581E-2"/>
    <n v="1.9468978807080581E-2"/>
  </r>
  <r>
    <n v="6478"/>
    <n v="0"/>
    <x v="3"/>
    <x v="4"/>
    <x v="8"/>
    <s v="62-304.520 (6), F.A.C."/>
    <x v="5"/>
    <x v="4"/>
    <x v="6"/>
    <n v="4112"/>
    <s v="Scrubby Pine flatwoods"/>
    <n v="4112"/>
    <s v="FDOT District 5                                          Brevard County"/>
    <n v="1"/>
    <n v="1.7818210476276721E-4"/>
    <n v="0"/>
    <n v="0"/>
    <n v="1.7836349428703639E-3"/>
    <n v="2.441408120188847E-4"/>
    <n v="1.7818210476276721E-4"/>
    <n v="1.7836349428703639E-3"/>
    <n v="1.7836349428703639E-3"/>
    <n v="0.6571223635947635"/>
    <n v="1"/>
    <n v="1"/>
    <n v="2.441408120188847E-4"/>
    <n v="2.441408120188847E-4"/>
  </r>
  <r>
    <n v="6550"/>
    <n v="0"/>
    <x v="3"/>
    <x v="4"/>
    <x v="8"/>
    <s v="62-304.520 (6), F.A.C."/>
    <x v="5"/>
    <x v="4"/>
    <x v="42"/>
    <n v="4112"/>
    <s v="Scrubby Pine flatwoods"/>
    <n v="4112"/>
    <s v="Town of Palm Shores           Brevard County"/>
    <n v="4"/>
    <n v="1.2558920387835943"/>
    <n v="0"/>
    <n v="0"/>
    <n v="8.2652295751651366"/>
    <n v="1.1216727340914139"/>
    <n v="1.2558920387835943"/>
    <n v="8.2652295751651366"/>
    <n v="8.2652295751651366"/>
    <n v="3947.0237739211711"/>
    <n v="1"/>
    <n v="1"/>
    <n v="1.1216727340914139"/>
    <n v="1.1216727340914139"/>
  </r>
  <r>
    <n v="5285"/>
    <n v="0"/>
    <x v="3"/>
    <x v="3"/>
    <x v="6"/>
    <s v="62-304.520 (3), F.A.C."/>
    <x v="6"/>
    <x v="6"/>
    <x v="1"/>
    <n v="4113"/>
    <s v="Hydric pine flatwoods"/>
    <n v="4113"/>
    <s v="Brevard County"/>
    <n v="31"/>
    <n v="3.0367949063182129"/>
    <n v="0"/>
    <n v="0"/>
    <n v="15.626139476982278"/>
    <n v="1.620100781410347"/>
    <n v="3.0367949063182129"/>
    <n v="15.626139476982278"/>
    <n v="15.626139476982278"/>
    <n v="6630.1523382668311"/>
    <n v="1"/>
    <n v="1"/>
    <n v="1.620100781410347"/>
    <n v="1.620100781410347"/>
  </r>
  <r>
    <n v="5895"/>
    <n v="0"/>
    <x v="3"/>
    <x v="4"/>
    <x v="7"/>
    <s v="62-304.520 (5), F.A.C."/>
    <x v="5"/>
    <x v="7"/>
    <x v="1"/>
    <n v="4113"/>
    <s v="Hydric pine flatwoods"/>
    <n v="4113"/>
    <s v="Brevard County"/>
    <n v="6"/>
    <n v="1.2010427453722972"/>
    <n v="0"/>
    <n v="0"/>
    <n v="5.751650629087087"/>
    <n v="0.52787330595444026"/>
    <n v="1.2010427453722972"/>
    <n v="5.751650629087087"/>
    <n v="5.751650629087087"/>
    <n v="2430.4669663119548"/>
    <n v="1"/>
    <n v="1"/>
    <n v="0.52787330595444026"/>
    <n v="0.52787330595444026"/>
  </r>
  <r>
    <n v="5896"/>
    <n v="0"/>
    <x v="3"/>
    <x v="4"/>
    <x v="7"/>
    <s v="62-304.520 (5), F.A.C."/>
    <x v="5"/>
    <x v="7"/>
    <x v="1"/>
    <n v="4120"/>
    <s v="Longleaf pine - xeric oak"/>
    <n v="4120"/>
    <s v="Brevard County"/>
    <n v="28"/>
    <n v="6.9212750476995888"/>
    <n v="0"/>
    <n v="0"/>
    <n v="42.7719020312311"/>
    <n v="21.345998193757666"/>
    <n v="6.9212750476995888"/>
    <n v="42.7719020312311"/>
    <n v="42.7719020312311"/>
    <n v="20404.295929679134"/>
    <n v="1"/>
    <n v="1"/>
    <n v="21.345998193757666"/>
    <n v="21.345998193757666"/>
  </r>
  <r>
    <n v="6061"/>
    <n v="0"/>
    <x v="3"/>
    <x v="4"/>
    <x v="7"/>
    <s v="62-304.520 (5), F.A.C."/>
    <x v="5"/>
    <x v="7"/>
    <x v="6"/>
    <n v="4120"/>
    <s v="Longleaf pine - xeric oak"/>
    <n v="4120"/>
    <s v="FDOT District 5                                          Brevard County"/>
    <n v="10"/>
    <n v="0.53483223933843582"/>
    <n v="0"/>
    <n v="0"/>
    <n v="4.1954719161827541"/>
    <n v="0.99365167106747299"/>
    <n v="0.53483223933843582"/>
    <n v="4.1954719161827541"/>
    <n v="4.1954719161827541"/>
    <n v="1919.0850317879153"/>
    <n v="1"/>
    <n v="1"/>
    <n v="0.99365167106747299"/>
    <n v="0.99365167106747299"/>
  </r>
  <r>
    <n v="5799"/>
    <n v="0"/>
    <x v="3"/>
    <x v="3"/>
    <x v="6"/>
    <s v="62-304.520 (4), F.A.C."/>
    <x v="6"/>
    <x v="6"/>
    <x v="7"/>
    <n v="4120"/>
    <s v="Longleaf pine - xeric oak"/>
    <n v="4120"/>
    <s v="Kennedy Space Center                               Brevard County"/>
    <n v="15"/>
    <n v="3.6310681862797902"/>
    <n v="0"/>
    <n v="0"/>
    <n v="7.710523203277579"/>
    <n v="9.6842447197660899"/>
    <n v="3.6310681862797902"/>
    <n v="7.710523203277579"/>
    <n v="7.710523203277579"/>
    <n v="4246.9426385701636"/>
    <n v="1"/>
    <n v="1"/>
    <n v="9.6842447197660899"/>
    <n v="9.6842447197660899"/>
  </r>
  <r>
    <n v="5286"/>
    <n v="0"/>
    <x v="3"/>
    <x v="3"/>
    <x v="6"/>
    <s v="62-304.520 (3), F.A.C."/>
    <x v="6"/>
    <x v="6"/>
    <x v="1"/>
    <n v="4130"/>
    <s v="Sand pine"/>
    <n v="4130"/>
    <s v="Brevard County"/>
    <n v="29"/>
    <n v="4.1268026880185582"/>
    <n v="0"/>
    <n v="0"/>
    <n v="22.445085712740738"/>
    <n v="3.183228475104801"/>
    <n v="4.1268026880185582"/>
    <n v="22.445085712740738"/>
    <n v="22.445085712740738"/>
    <n v="10319.991407168996"/>
    <n v="1"/>
    <n v="1"/>
    <n v="3.183228475104801"/>
    <n v="3.183228475104801"/>
  </r>
  <r>
    <n v="6202"/>
    <n v="0"/>
    <x v="3"/>
    <x v="4"/>
    <x v="8"/>
    <s v="62-304.520 (6), F.A.C."/>
    <x v="5"/>
    <x v="4"/>
    <x v="1"/>
    <n v="4130"/>
    <s v="Sand pine"/>
    <n v="4130"/>
    <s v="Brevard County"/>
    <n v="182"/>
    <n v="43.046856225544857"/>
    <n v="0"/>
    <n v="0"/>
    <n v="254.45321874916513"/>
    <n v="34.260612102691645"/>
    <n v="43.046856225544857"/>
    <n v="254.45321874916513"/>
    <n v="254.45321874916513"/>
    <n v="128792.63763451047"/>
    <n v="1"/>
    <n v="1"/>
    <n v="34.260612102691645"/>
    <n v="34.260612102691645"/>
  </r>
  <r>
    <n v="5339"/>
    <n v="0"/>
    <x v="3"/>
    <x v="3"/>
    <x v="6"/>
    <s v="62-304.520 (3), F.A.C."/>
    <x v="6"/>
    <x v="6"/>
    <x v="38"/>
    <n v="4130"/>
    <s v="Sand pine"/>
    <n v="4130"/>
    <s v="City of Edgewater                      Volusia County"/>
    <n v="14"/>
    <n v="5.650057623861735"/>
    <n v="0"/>
    <n v="0"/>
    <n v="13.066019748292234"/>
    <n v="1.7639762435314832"/>
    <n v="5.650057623861735"/>
    <n v="13.066019748292234"/>
    <n v="13.066019748292234"/>
    <n v="6343.8799622660636"/>
    <n v="1"/>
    <n v="1"/>
    <n v="1.7639762435314832"/>
    <n v="1.7639762435314832"/>
  </r>
  <r>
    <n v="6311"/>
    <n v="0"/>
    <x v="3"/>
    <x v="4"/>
    <x v="8"/>
    <s v="62-304.520 (6), F.A.C."/>
    <x v="5"/>
    <x v="4"/>
    <x v="8"/>
    <n v="4130"/>
    <s v="Sand pine"/>
    <n v="4130"/>
    <s v="City of Melbourne                 Brevard County"/>
    <n v="8"/>
    <n v="1.4952227023648601"/>
    <n v="0"/>
    <n v="0"/>
    <n v="4.6853674083644732"/>
    <n v="0.64888625743972506"/>
    <n v="1.4952227023648601"/>
    <n v="4.6853674083644732"/>
    <n v="4.6853674083644732"/>
    <n v="3539.0372845571001"/>
    <n v="1"/>
    <n v="1"/>
    <n v="0.64888625743972506"/>
    <n v="0.64888625743972506"/>
  </r>
  <r>
    <n v="6634"/>
    <n v="0"/>
    <x v="3"/>
    <x v="4"/>
    <x v="9"/>
    <s v="62-304.520 (15), F.A.C."/>
    <x v="7"/>
    <x v="5"/>
    <x v="8"/>
    <n v="4130"/>
    <s v="Sand pine"/>
    <n v="4130"/>
    <s v="City of Melbourne                 Brevard County"/>
    <n v="9"/>
    <n v="2.5914799767972299"/>
    <n v="0"/>
    <n v="0"/>
    <n v="16.616110677607633"/>
    <n v="2.1878988584472134"/>
    <n v="2.5914799767972299"/>
    <n v="16.616110677607633"/>
    <n v="16.616110677607633"/>
    <n v="8125.320586685315"/>
    <n v="1"/>
    <n v="1"/>
    <n v="2.1878988584472134"/>
    <n v="2.1878988584472134"/>
  </r>
  <r>
    <n v="5480"/>
    <n v="0"/>
    <x v="3"/>
    <x v="3"/>
    <x v="6"/>
    <s v="62-304.520 (3), F.A.C."/>
    <x v="6"/>
    <x v="6"/>
    <x v="6"/>
    <n v="4130"/>
    <s v="Sand pine"/>
    <n v="4130"/>
    <s v="FDOT District 5                                          Brevard County"/>
    <n v="2"/>
    <n v="4.339432819031268E-3"/>
    <n v="0"/>
    <n v="0"/>
    <n v="3.5192421310816333E-2"/>
    <n v="4.6063237102096227E-3"/>
    <n v="4.339432819031268E-3"/>
    <n v="3.5192421310816333E-2"/>
    <n v="3.5192421310816333E-2"/>
    <n v="15.522853147119221"/>
    <n v="1"/>
    <n v="1"/>
    <n v="4.6063237102096227E-3"/>
    <n v="4.6063237102096227E-3"/>
  </r>
  <r>
    <n v="5287"/>
    <n v="0"/>
    <x v="3"/>
    <x v="3"/>
    <x v="6"/>
    <s v="62-304.520 (3), F.A.C."/>
    <x v="6"/>
    <x v="6"/>
    <x v="1"/>
    <n v="4140"/>
    <s v="Upland Mixed Forest"/>
    <n v="4140"/>
    <s v="Brevard County"/>
    <n v="40"/>
    <n v="3.2735190570249721"/>
    <n v="0"/>
    <n v="0"/>
    <n v="11.821553950210834"/>
    <n v="5.9181329036824764"/>
    <n v="3.2735190570249721"/>
    <n v="11.821553950210834"/>
    <n v="11.821553950210834"/>
    <n v="5914.1237181649885"/>
    <n v="1"/>
    <n v="1"/>
    <n v="5.9181329036824764"/>
    <n v="5.9181329036824764"/>
  </r>
  <r>
    <n v="5897"/>
    <n v="0"/>
    <x v="3"/>
    <x v="4"/>
    <x v="7"/>
    <s v="62-304.520 (5), F.A.C."/>
    <x v="5"/>
    <x v="7"/>
    <x v="1"/>
    <n v="4140"/>
    <s v="Upland Mixed Forest"/>
    <n v="4140"/>
    <s v="Brevard County"/>
    <n v="201"/>
    <n v="56.6913058280496"/>
    <n v="0"/>
    <n v="0"/>
    <n v="172.89766716402718"/>
    <n v="155.85728253218352"/>
    <n v="56.6913058280496"/>
    <n v="172.89766716402718"/>
    <n v="172.89766716402718"/>
    <n v="83457.348942836616"/>
    <n v="1"/>
    <n v="1"/>
    <n v="155.85728253218352"/>
    <n v="155.85728253218352"/>
  </r>
  <r>
    <n v="6203"/>
    <n v="0"/>
    <x v="3"/>
    <x v="4"/>
    <x v="8"/>
    <s v="62-304.520 (6), F.A.C."/>
    <x v="5"/>
    <x v="4"/>
    <x v="1"/>
    <n v="4140"/>
    <s v="Upland Mixed Forest"/>
    <n v="4140"/>
    <s v="Brevard County"/>
    <n v="10"/>
    <n v="2.8419852778720305"/>
    <n v="0"/>
    <n v="0"/>
    <n v="17.078907714221348"/>
    <n v="8.0777793948854839"/>
    <n v="2.8419852778720305"/>
    <n v="17.078907714221348"/>
    <n v="17.078907714221348"/>
    <n v="8849.3162288436542"/>
    <n v="1"/>
    <n v="1"/>
    <n v="8.0777793948854839"/>
    <n v="8.0777793948854839"/>
  </r>
  <r>
    <n v="6635"/>
    <n v="0"/>
    <x v="3"/>
    <x v="4"/>
    <x v="9"/>
    <s v="62-304.520 (15), F.A.C."/>
    <x v="7"/>
    <x v="5"/>
    <x v="8"/>
    <n v="4140"/>
    <s v="Upland Mixed Forest"/>
    <n v="4140"/>
    <s v="City of Melbourne                 Brevard County"/>
    <n v="3"/>
    <n v="5.3950507995431246E-2"/>
    <n v="0"/>
    <n v="0"/>
    <n v="0.24918509802669542"/>
    <n v="3.2647867233196466E-2"/>
    <n v="5.3950507995431246E-2"/>
    <n v="0.24918509802669542"/>
    <n v="0.24918509802669542"/>
    <n v="139.43711380776162"/>
    <n v="1"/>
    <n v="1"/>
    <n v="3.2647867233196466E-2"/>
    <n v="3.2647867233196466E-2"/>
  </r>
  <r>
    <n v="5409"/>
    <n v="0"/>
    <x v="3"/>
    <x v="3"/>
    <x v="6"/>
    <s v="62-304.520 (3), F.A.C."/>
    <x v="6"/>
    <x v="6"/>
    <x v="41"/>
    <n v="4140"/>
    <s v="Upland Mixed Forest"/>
    <n v="4140"/>
    <s v="City of Titusville    Brevard County"/>
    <n v="9"/>
    <n v="1.3233587411334098"/>
    <n v="0"/>
    <n v="0"/>
    <n v="9.598092316937878"/>
    <n v="3.4450767841812828"/>
    <n v="1.3233587411334098"/>
    <n v="9.598092316937878"/>
    <n v="9.598092316937878"/>
    <n v="4280.8972862867822"/>
    <n v="1"/>
    <n v="1"/>
    <n v="3.4450767841812828"/>
    <n v="3.4450767841812828"/>
  </r>
  <r>
    <n v="6004"/>
    <n v="0"/>
    <x v="3"/>
    <x v="4"/>
    <x v="7"/>
    <s v="62-304.520 (5), F.A.C."/>
    <x v="5"/>
    <x v="7"/>
    <x v="41"/>
    <n v="4140"/>
    <s v="Upland Mixed Forest"/>
    <n v="4140"/>
    <s v="City of Titusville    Brevard County"/>
    <n v="5"/>
    <n v="2.0715124289389392E-3"/>
    <n v="0"/>
    <n v="0"/>
    <n v="5.0423215767739279E-3"/>
    <n v="5.6435574486607941E-4"/>
    <n v="2.0715124289389392E-3"/>
    <n v="5.0423215767739279E-3"/>
    <n v="5.0423215767739279E-3"/>
    <n v="2.3302208893051559"/>
    <n v="1"/>
    <n v="1"/>
    <n v="5.6435574486607941E-4"/>
    <n v="5.6435574486607941E-4"/>
  </r>
  <r>
    <n v="5481"/>
    <n v="0"/>
    <x v="3"/>
    <x v="3"/>
    <x v="6"/>
    <s v="62-304.520 (3), F.A.C."/>
    <x v="6"/>
    <x v="6"/>
    <x v="6"/>
    <n v="4140"/>
    <s v="Upland Mixed Forest"/>
    <n v="4140"/>
    <s v="FDOT District 5                                          Brevard County"/>
    <n v="3"/>
    <n v="2.2936621398895246E-3"/>
    <n v="0"/>
    <n v="0"/>
    <n v="1.6114280200843222E-2"/>
    <n v="5.8028061950060146E-3"/>
    <n v="2.2936621398895246E-3"/>
    <n v="1.6114280200843222E-2"/>
    <n v="1.6114280200843222E-2"/>
    <n v="7.5165287609133502"/>
    <n v="1"/>
    <n v="1"/>
    <n v="5.8028061950060146E-3"/>
    <n v="5.8028061950060146E-3"/>
  </r>
  <r>
    <n v="5482"/>
    <n v="0"/>
    <x v="3"/>
    <x v="3"/>
    <x v="6"/>
    <s v="62-304.520 (3), F.A.C."/>
    <x v="6"/>
    <x v="6"/>
    <x v="6"/>
    <n v="4140"/>
    <s v="Upland Mixed Forest"/>
    <n v="4140"/>
    <s v="FDOT District 5                                      City of Titusville    Brevard County"/>
    <n v="3"/>
    <n v="2.9157328157762008E-3"/>
    <n v="0"/>
    <n v="0"/>
    <n v="2.0356647657392344E-2"/>
    <n v="7.4501035630798228E-3"/>
    <n v="2.9157328157762008E-3"/>
    <n v="2.0356647657392344E-2"/>
    <n v="2.0356647657392344E-2"/>
    <n v="9.5150055767232526"/>
    <n v="1"/>
    <n v="1"/>
    <n v="7.4501035630798228E-3"/>
    <n v="7.4501035630798228E-3"/>
  </r>
  <r>
    <n v="5288"/>
    <n v="0"/>
    <x v="3"/>
    <x v="3"/>
    <x v="6"/>
    <s v="62-304.520 (3), F.A.C."/>
    <x v="6"/>
    <x v="6"/>
    <x v="1"/>
    <n v="4200"/>
    <s v="Upland Hardwood Forest"/>
    <n v="4200"/>
    <s v="Brevard County"/>
    <n v="1414"/>
    <n v="530.15243276331864"/>
    <n v="0"/>
    <n v="0"/>
    <n v="2170.6906548564543"/>
    <n v="253.17444898634534"/>
    <n v="530.15243276331864"/>
    <n v="2170.6906548564543"/>
    <n v="2170.6906548564543"/>
    <n v="1037780.2524646835"/>
    <n v="1"/>
    <n v="1"/>
    <n v="253.17444898634534"/>
    <n v="253.17444898634534"/>
  </r>
  <r>
    <n v="5663"/>
    <n v="0"/>
    <x v="3"/>
    <x v="3"/>
    <x v="6"/>
    <s v="62-304.520 (4), F.A.C."/>
    <x v="6"/>
    <x v="6"/>
    <x v="1"/>
    <n v="4200"/>
    <s v="Upland Hardwood Forest"/>
    <n v="4200"/>
    <s v="Brevard County"/>
    <n v="113"/>
    <n v="2.2997284607510089"/>
    <n v="0"/>
    <n v="0"/>
    <n v="2.3415371527427893"/>
    <n v="0.27859136275378621"/>
    <n v="2.2997284607510089"/>
    <n v="2.3415371527427893"/>
    <n v="2.3415371527427893"/>
    <n v="1131.7612106807951"/>
    <n v="1"/>
    <n v="1"/>
    <n v="0.27859136275378621"/>
    <n v="0.27859136275378621"/>
  </r>
  <r>
    <n v="5898"/>
    <n v="0"/>
    <x v="3"/>
    <x v="4"/>
    <x v="7"/>
    <s v="62-304.520 (5), F.A.C."/>
    <x v="5"/>
    <x v="7"/>
    <x v="1"/>
    <n v="4200"/>
    <s v="Upland Hardwood Forest"/>
    <n v="4200"/>
    <s v="Brevard County"/>
    <n v="251"/>
    <n v="64.951174929664049"/>
    <n v="0"/>
    <n v="0"/>
    <n v="224.61946743788937"/>
    <n v="25.570527324413003"/>
    <n v="64.951174929664049"/>
    <n v="224.61946743788937"/>
    <n v="224.61946743788937"/>
    <n v="102158.65552630667"/>
    <n v="1"/>
    <n v="1"/>
    <n v="25.570527324413003"/>
    <n v="25.570527324413003"/>
  </r>
  <r>
    <n v="6204"/>
    <n v="0"/>
    <x v="3"/>
    <x v="4"/>
    <x v="8"/>
    <s v="62-304.520 (6), F.A.C."/>
    <x v="5"/>
    <x v="4"/>
    <x v="1"/>
    <n v="4200"/>
    <s v="Upland Hardwood Forest"/>
    <n v="4200"/>
    <s v="Brevard County"/>
    <n v="135"/>
    <n v="29.496495658180475"/>
    <n v="0"/>
    <n v="0"/>
    <n v="179.06616583988847"/>
    <n v="23.353339989772646"/>
    <n v="29.496495658180475"/>
    <n v="179.06616583988847"/>
    <n v="179.06616583988847"/>
    <n v="89197.52531500395"/>
    <n v="1"/>
    <n v="1"/>
    <n v="23.353339989772646"/>
    <n v="23.353339989772646"/>
  </r>
  <r>
    <n v="6592"/>
    <n v="0"/>
    <x v="3"/>
    <x v="4"/>
    <x v="9"/>
    <s v="62-304.520 (15), F.A.C."/>
    <x v="7"/>
    <x v="5"/>
    <x v="1"/>
    <n v="4200"/>
    <s v="Upland Hardwood Forest"/>
    <n v="4200"/>
    <s v="Brevard County"/>
    <n v="17"/>
    <n v="3.3824070724451776"/>
    <n v="0"/>
    <n v="0"/>
    <n v="19.828434152685755"/>
    <n v="2.5512699189829182"/>
    <n v="3.3824070724451776"/>
    <n v="19.828434152685755"/>
    <n v="19.828434152685755"/>
    <n v="8853.2257333678681"/>
    <n v="1"/>
    <n v="1"/>
    <n v="2.5512699189829182"/>
    <n v="2.5512699189829182"/>
  </r>
  <r>
    <n v="5970"/>
    <n v="0"/>
    <x v="3"/>
    <x v="4"/>
    <x v="7"/>
    <s v="62-304.520 (5), F.A.C."/>
    <x v="5"/>
    <x v="7"/>
    <x v="37"/>
    <n v="4200"/>
    <s v="Upland Hardwood Forest"/>
    <n v="4200"/>
    <s v="City of Cocoa                            Brevard County"/>
    <n v="82"/>
    <n v="19.548513772189931"/>
    <n v="0"/>
    <n v="0"/>
    <n v="131.48324900836249"/>
    <n v="17.952416415754488"/>
    <n v="19.548513772189931"/>
    <n v="131.48324900836249"/>
    <n v="131.48324900836249"/>
    <n v="63063.751876308772"/>
    <n v="1"/>
    <n v="1"/>
    <n v="17.952416415754488"/>
    <n v="17.952416415754488"/>
  </r>
  <r>
    <n v="6312"/>
    <n v="0"/>
    <x v="3"/>
    <x v="4"/>
    <x v="8"/>
    <s v="62-304.520 (6), F.A.C."/>
    <x v="5"/>
    <x v="4"/>
    <x v="8"/>
    <n v="4200"/>
    <s v="Upland Hardwood Forest"/>
    <n v="4200"/>
    <s v="City of Melbourne                 Brevard County"/>
    <n v="46"/>
    <n v="4.8435732998389183"/>
    <n v="0"/>
    <n v="0"/>
    <n v="40.294379086883836"/>
    <n v="5.5592098658355322"/>
    <n v="4.8435732998389183"/>
    <n v="40.294379086883836"/>
    <n v="40.294379086883836"/>
    <n v="17095.502135351788"/>
    <n v="1"/>
    <n v="1"/>
    <n v="5.5592098658355322"/>
    <n v="5.5592098658355322"/>
  </r>
  <r>
    <n v="6636"/>
    <n v="0"/>
    <x v="3"/>
    <x v="4"/>
    <x v="9"/>
    <s v="62-304.520 (15), F.A.C."/>
    <x v="7"/>
    <x v="5"/>
    <x v="8"/>
    <n v="4200"/>
    <s v="Upland Hardwood Forest"/>
    <n v="4200"/>
    <s v="City of Melbourne                 Brevard County"/>
    <n v="32"/>
    <n v="9.9681267947347916"/>
    <n v="0"/>
    <n v="0"/>
    <n v="52.688063520846768"/>
    <n v="7.1490579481523957"/>
    <n v="9.9681267947347916"/>
    <n v="52.688063520846768"/>
    <n v="52.688063520846768"/>
    <n v="26786.792802611599"/>
    <n v="1"/>
    <n v="1"/>
    <n v="7.1490579481523957"/>
    <n v="7.1490579481523957"/>
  </r>
  <r>
    <n v="6372"/>
    <n v="0"/>
    <x v="3"/>
    <x v="4"/>
    <x v="8"/>
    <s v="62-304.520 (6), F.A.C."/>
    <x v="5"/>
    <x v="4"/>
    <x v="40"/>
    <n v="4200"/>
    <s v="Upland Hardwood Forest"/>
    <n v="4200"/>
    <s v="City of Rockledge         Brevard County"/>
    <n v="220"/>
    <n v="64.241764093660791"/>
    <n v="0"/>
    <n v="0"/>
    <n v="432.91945637618579"/>
    <n v="59.560584753148639"/>
    <n v="64.241764093660791"/>
    <n v="432.91945637618579"/>
    <n v="432.91945637618579"/>
    <n v="215822.42856032416"/>
    <n v="1"/>
    <n v="1"/>
    <n v="59.560584753148639"/>
    <n v="59.560584753148639"/>
  </r>
  <r>
    <n v="5410"/>
    <n v="0"/>
    <x v="3"/>
    <x v="3"/>
    <x v="6"/>
    <s v="62-304.520 (3), F.A.C."/>
    <x v="6"/>
    <x v="6"/>
    <x v="41"/>
    <n v="4200"/>
    <s v="Upland Hardwood Forest"/>
    <n v="4200"/>
    <s v="City of Titusville    Brevard County"/>
    <n v="71"/>
    <n v="22.823498051878079"/>
    <n v="0"/>
    <n v="0"/>
    <n v="83.458655435226149"/>
    <n v="10.397383399013645"/>
    <n v="22.823498051878079"/>
    <n v="83.458655435226149"/>
    <n v="83.458655435226149"/>
    <n v="50999.900203788551"/>
    <n v="1"/>
    <n v="1"/>
    <n v="10.397383399013645"/>
    <n v="10.397383399013645"/>
  </r>
  <r>
    <n v="5724"/>
    <n v="0"/>
    <x v="3"/>
    <x v="3"/>
    <x v="6"/>
    <s v="62-304.520 (4), F.A.C."/>
    <x v="6"/>
    <x v="6"/>
    <x v="41"/>
    <n v="4200"/>
    <s v="Upland Hardwood Forest"/>
    <n v="4200"/>
    <s v="City of Titusville    Brevard County"/>
    <n v="43"/>
    <n v="12.809854368794625"/>
    <n v="0"/>
    <n v="0"/>
    <n v="68.996641816804711"/>
    <n v="8.6940647305170398"/>
    <n v="12.809854368794625"/>
    <n v="68.996641816804711"/>
    <n v="68.996641816804711"/>
    <n v="32196.528318765937"/>
    <n v="1"/>
    <n v="1"/>
    <n v="8.6940647305170398"/>
    <n v="8.6940647305170398"/>
  </r>
  <r>
    <n v="5483"/>
    <n v="0"/>
    <x v="3"/>
    <x v="3"/>
    <x v="6"/>
    <s v="62-304.520 (3), F.A.C."/>
    <x v="6"/>
    <x v="6"/>
    <x v="6"/>
    <n v="4200"/>
    <s v="Upland Hardwood Forest"/>
    <n v="4200"/>
    <s v="FDOT District 5                                          Brevard County"/>
    <n v="2"/>
    <n v="4.6918170569455367E-2"/>
    <n v="0"/>
    <n v="0"/>
    <n v="0.38493375949560904"/>
    <n v="5.1774623685989542E-2"/>
    <n v="4.6918170569455367E-2"/>
    <n v="0.38493375949560904"/>
    <n v="0.38493375949560904"/>
    <n v="169.36238757077274"/>
    <n v="1"/>
    <n v="1"/>
    <n v="5.1774623685989542E-2"/>
    <n v="5.1774623685989542E-2"/>
  </r>
  <r>
    <n v="6062"/>
    <n v="0"/>
    <x v="3"/>
    <x v="4"/>
    <x v="7"/>
    <s v="62-304.520 (5), F.A.C."/>
    <x v="5"/>
    <x v="7"/>
    <x v="6"/>
    <n v="4200"/>
    <s v="Upland Hardwood Forest"/>
    <n v="4200"/>
    <s v="FDOT District 5                                          Brevard County"/>
    <n v="6"/>
    <n v="0.33856187301834784"/>
    <n v="0"/>
    <n v="0"/>
    <n v="2.3218240140687052"/>
    <n v="0.33011394721079934"/>
    <n v="0.33856187301834784"/>
    <n v="2.3218240140687052"/>
    <n v="2.3218240140687052"/>
    <n v="830.8288782272873"/>
    <n v="1"/>
    <n v="1"/>
    <n v="0.33011394721079934"/>
    <n v="0.33011394721079934"/>
  </r>
  <r>
    <n v="6479"/>
    <n v="0"/>
    <x v="3"/>
    <x v="4"/>
    <x v="8"/>
    <s v="62-304.520 (6), F.A.C."/>
    <x v="5"/>
    <x v="4"/>
    <x v="6"/>
    <n v="4200"/>
    <s v="Upland Hardwood Forest"/>
    <n v="4200"/>
    <s v="FDOT District 5                                          Brevard County"/>
    <n v="3"/>
    <n v="6.8599078800942778E-2"/>
    <n v="0"/>
    <n v="0"/>
    <n v="0.48955625145604564"/>
    <n v="5.7889898902738303E-2"/>
    <n v="6.8599078800942778E-2"/>
    <n v="0.48955625145604564"/>
    <n v="0.48955625145604564"/>
    <n v="215.27568562420089"/>
    <n v="1"/>
    <n v="1"/>
    <n v="5.7889898902738303E-2"/>
    <n v="5.7889898902738303E-2"/>
  </r>
  <r>
    <n v="5484"/>
    <n v="0"/>
    <x v="3"/>
    <x v="3"/>
    <x v="6"/>
    <s v="62-304.520 (3), F.A.C."/>
    <x v="6"/>
    <x v="6"/>
    <x v="6"/>
    <n v="4200"/>
    <s v="Upland Hardwood Forest"/>
    <n v="4200"/>
    <s v="FDOT District 5                                        Volusia County"/>
    <n v="7"/>
    <n v="0.31960722515753415"/>
    <n v="0"/>
    <n v="0"/>
    <n v="2.2151461637615779"/>
    <n v="0.27604975750620531"/>
    <n v="0.31960722515753415"/>
    <n v="2.2151461637615779"/>
    <n v="2.2151461637615779"/>
    <n v="879.56501264078224"/>
    <n v="1"/>
    <n v="1"/>
    <n v="0.27604975750620531"/>
    <n v="0.27604975750620531"/>
  </r>
  <r>
    <n v="6480"/>
    <n v="0"/>
    <x v="3"/>
    <x v="4"/>
    <x v="8"/>
    <s v="62-304.520 (6), F.A.C."/>
    <x v="5"/>
    <x v="4"/>
    <x v="6"/>
    <n v="4200"/>
    <s v="Upland Hardwood Forest"/>
    <n v="4200"/>
    <s v="FDOT District 5                                 City of Rockledge         Brevard County"/>
    <n v="8"/>
    <n v="0.12272336420602503"/>
    <n v="0"/>
    <n v="0"/>
    <n v="0.99554969183639475"/>
    <n v="0.13865242046382734"/>
    <n v="0.12272336420602503"/>
    <n v="0.99554969183639475"/>
    <n v="0.99554969183639475"/>
    <n v="456.56269917601685"/>
    <n v="1"/>
    <n v="1"/>
    <n v="0.13865242046382734"/>
    <n v="0.13865242046382734"/>
  </r>
  <r>
    <n v="6481"/>
    <n v="0"/>
    <x v="3"/>
    <x v="4"/>
    <x v="8"/>
    <s v="62-304.520 (6), F.A.C."/>
    <x v="5"/>
    <x v="4"/>
    <x v="6"/>
    <n v="4200"/>
    <s v="Upland Hardwood Forest"/>
    <n v="4200"/>
    <s v="FDOT District 5                         City of Melbourne                 Brevard County"/>
    <n v="25"/>
    <n v="1.6361713554794786"/>
    <n v="0"/>
    <n v="0"/>
    <n v="13.404599960023042"/>
    <n v="1.76531142382282"/>
    <n v="1.6361713554794786"/>
    <n v="13.404599960023042"/>
    <n v="13.404599960023042"/>
    <n v="5805.2675438280212"/>
    <n v="1"/>
    <n v="1"/>
    <n v="1.76531142382282"/>
    <n v="1.76531142382282"/>
  </r>
  <r>
    <n v="6674"/>
    <n v="0"/>
    <x v="3"/>
    <x v="4"/>
    <x v="9"/>
    <s v="62-304.520 (15), F.A.C."/>
    <x v="7"/>
    <x v="5"/>
    <x v="6"/>
    <n v="4200"/>
    <s v="Upland Hardwood Forest"/>
    <n v="4200"/>
    <s v="FDOT District 5                         City of Melbourne                 Brevard County"/>
    <n v="3"/>
    <n v="5.2768965140735598E-2"/>
    <n v="0"/>
    <n v="0"/>
    <n v="0.39554206324439523"/>
    <n v="5.0850170892212582E-2"/>
    <n v="5.2768965140735598E-2"/>
    <n v="0.39554206324439523"/>
    <n v="0.39554206324439523"/>
    <n v="175.19235278941687"/>
    <n v="1"/>
    <n v="1"/>
    <n v="5.0850170892212582E-2"/>
    <n v="5.0850170892212582E-2"/>
  </r>
  <r>
    <n v="5545"/>
    <n v="0"/>
    <x v="3"/>
    <x v="3"/>
    <x v="6"/>
    <s v="62-304.520 (3), F.A.C."/>
    <x v="6"/>
    <x v="6"/>
    <x v="7"/>
    <n v="4200"/>
    <s v="Upland Hardwood Forest"/>
    <n v="4200"/>
    <s v="Kennedy Space Center                               Brevard County"/>
    <n v="346"/>
    <n v="135.81734271481176"/>
    <n v="0"/>
    <n v="0"/>
    <n v="179.66984272458066"/>
    <n v="23.681588199889603"/>
    <n v="135.81734271481176"/>
    <n v="179.66984272458066"/>
    <n v="179.66984272458066"/>
    <n v="90928.803321870466"/>
    <n v="1"/>
    <n v="1"/>
    <n v="23.681588199889603"/>
    <n v="23.681588199889603"/>
  </r>
  <r>
    <n v="5800"/>
    <n v="0"/>
    <x v="3"/>
    <x v="3"/>
    <x v="6"/>
    <s v="62-304.520 (4), F.A.C."/>
    <x v="6"/>
    <x v="6"/>
    <x v="7"/>
    <n v="4200"/>
    <s v="Upland Hardwood Forest"/>
    <n v="4200"/>
    <s v="Kennedy Space Center                               Brevard County"/>
    <n v="1700"/>
    <n v="603.06038916809757"/>
    <n v="0"/>
    <n v="0"/>
    <n v="2162.6289908559634"/>
    <n v="234.46778442487636"/>
    <n v="603.06038916809757"/>
    <n v="2162.6289908559634"/>
    <n v="2162.6289908559634"/>
    <n v="1042060.5494413765"/>
    <n v="1"/>
    <n v="1"/>
    <n v="234.46778442487636"/>
    <n v="234.46778442487636"/>
  </r>
  <r>
    <n v="6105"/>
    <n v="0"/>
    <x v="3"/>
    <x v="4"/>
    <x v="7"/>
    <s v="62-304.520 (5), F.A.C."/>
    <x v="5"/>
    <x v="7"/>
    <x v="7"/>
    <n v="4200"/>
    <s v="Upland Hardwood Forest"/>
    <n v="4200"/>
    <s v="Kennedy Space Center                               Brevard County"/>
    <n v="121"/>
    <n v="43.355386784571309"/>
    <n v="0"/>
    <n v="0"/>
    <n v="149.65660648852653"/>
    <n v="16.21720003703939"/>
    <n v="43.355386784571309"/>
    <n v="149.65660648852653"/>
    <n v="149.65660648852653"/>
    <n v="73122.623204924676"/>
    <n v="1"/>
    <n v="1"/>
    <n v="16.21720003703939"/>
    <n v="16.21720003703939"/>
  </r>
  <r>
    <n v="5546"/>
    <n v="0"/>
    <x v="3"/>
    <x v="3"/>
    <x v="6"/>
    <s v="62-304.520 (3), F.A.C."/>
    <x v="6"/>
    <x v="6"/>
    <x v="7"/>
    <n v="4200"/>
    <s v="Upland Hardwood Forest"/>
    <n v="4200"/>
    <s v="Kennedy Space Center                             Volusia County"/>
    <n v="317"/>
    <n v="150.53312206765881"/>
    <n v="0"/>
    <n v="0"/>
    <n v="88.878118863804843"/>
    <n v="10.918080490142705"/>
    <n v="150.53312206765881"/>
    <n v="88.878118863804843"/>
    <n v="88.878118863804843"/>
    <n v="44405.793764341783"/>
    <n v="1"/>
    <n v="1"/>
    <n v="10.918080490142705"/>
    <n v="10.918080490142705"/>
  </r>
  <r>
    <n v="5604"/>
    <n v="0"/>
    <x v="3"/>
    <x v="3"/>
    <x v="6"/>
    <s v="62-304.520 (3), F.A.C."/>
    <x v="6"/>
    <x v="6"/>
    <x v="43"/>
    <n v="4200"/>
    <s v="Upland Hardwood Forest"/>
    <n v="4200"/>
    <s v="Volusia County"/>
    <n v="702"/>
    <n v="276.260076785438"/>
    <n v="0"/>
    <n v="0"/>
    <n v="497.51352237630704"/>
    <n v="32.371437099436818"/>
    <n v="276.260076785438"/>
    <n v="497.51352237630704"/>
    <n v="497.51352237630704"/>
    <n v="211668.03838509772"/>
    <n v="1"/>
    <n v="1"/>
    <n v="32.371437099436818"/>
    <n v="32.371437099436818"/>
  </r>
  <r>
    <n v="6205"/>
    <n v="0"/>
    <x v="3"/>
    <x v="4"/>
    <x v="8"/>
    <s v="62-304.520 (6), F.A.C."/>
    <x v="5"/>
    <x v="4"/>
    <x v="1"/>
    <n v="4210"/>
    <s v="Xeric oak"/>
    <n v="4210"/>
    <s v="Brevard County"/>
    <n v="28"/>
    <n v="9.7649337502675913"/>
    <n v="0"/>
    <n v="0"/>
    <n v="61.26679352432734"/>
    <n v="9.9571656860296276"/>
    <n v="9.7649337502675913"/>
    <n v="61.26679352432734"/>
    <n v="61.26679352432734"/>
    <n v="30573.228576824906"/>
    <n v="1"/>
    <n v="1"/>
    <n v="9.9571656860296276"/>
    <n v="9.9571656860296276"/>
  </r>
  <r>
    <n v="5340"/>
    <n v="0"/>
    <x v="3"/>
    <x v="3"/>
    <x v="6"/>
    <s v="62-304.520 (3), F.A.C."/>
    <x v="6"/>
    <x v="6"/>
    <x v="38"/>
    <n v="4210"/>
    <s v="Xeric oak"/>
    <n v="4210"/>
    <s v="City of Edgewater                      Volusia County"/>
    <n v="10"/>
    <n v="1.2255684147914658"/>
    <n v="0"/>
    <n v="0"/>
    <n v="2.1135446614123792"/>
    <n v="0.25114547483223576"/>
    <n v="1.2255684147914658"/>
    <n v="2.1135446614123792"/>
    <n v="2.1135446614123792"/>
    <n v="956.93205112251815"/>
    <n v="1"/>
    <n v="1"/>
    <n v="0.25114547483223576"/>
    <n v="0.25114547483223576"/>
  </r>
  <r>
    <n v="6373"/>
    <n v="0"/>
    <x v="3"/>
    <x v="4"/>
    <x v="8"/>
    <s v="62-304.520 (6), F.A.C."/>
    <x v="5"/>
    <x v="4"/>
    <x v="40"/>
    <n v="4210"/>
    <s v="Xeric oak"/>
    <n v="4210"/>
    <s v="City of Rockledge         Brevard County"/>
    <n v="105"/>
    <n v="33.995733951311642"/>
    <n v="0"/>
    <n v="0"/>
    <n v="228.31351965259805"/>
    <n v="37.427376385257894"/>
    <n v="33.995733951311642"/>
    <n v="228.31351965259805"/>
    <n v="228.31351965259805"/>
    <n v="113793.66765662095"/>
    <n v="1"/>
    <n v="1"/>
    <n v="37.427376385257894"/>
    <n v="37.427376385257894"/>
  </r>
  <r>
    <n v="6206"/>
    <n v="0"/>
    <x v="3"/>
    <x v="4"/>
    <x v="8"/>
    <s v="62-304.520 (6), F.A.C."/>
    <x v="5"/>
    <x v="4"/>
    <x v="1"/>
    <n v="4260"/>
    <s v="Tropical Hardwood Hammock"/>
    <n v="4260"/>
    <s v="Brevard County"/>
    <n v="1"/>
    <n v="3.5604319580856956E-3"/>
    <n v="0"/>
    <n v="0"/>
    <n v="2.9791742107020489E-2"/>
    <n v="4.2990759880261135E-3"/>
    <n v="3.5604319580856956E-3"/>
    <n v="2.9791742107020489E-2"/>
    <n v="2.9791742107020489E-2"/>
    <n v="12.683442940506216"/>
    <n v="1"/>
    <n v="1"/>
    <n v="4.2990759880261135E-3"/>
    <n v="4.2990759880261135E-3"/>
  </r>
  <r>
    <n v="6207"/>
    <n v="0"/>
    <x v="3"/>
    <x v="4"/>
    <x v="8"/>
    <s v="62-304.520 (6), F.A.C."/>
    <x v="5"/>
    <x v="4"/>
    <x v="1"/>
    <n v="4270"/>
    <s v="Maritime Hammock"/>
    <n v="4270"/>
    <s v="Brevard County"/>
    <n v="2"/>
    <n v="0.18139208643048782"/>
    <n v="0"/>
    <n v="0"/>
    <n v="1.3761673133728329"/>
    <n v="0.27068995668293694"/>
    <n v="0.18139208643048782"/>
    <n v="1.3761673133728329"/>
    <n v="1.3761673133728329"/>
    <n v="666.79465300801212"/>
    <n v="1"/>
    <n v="1"/>
    <n v="0.27068995668293694"/>
    <n v="0.27068995668293694"/>
  </r>
  <r>
    <n v="5289"/>
    <n v="0"/>
    <x v="3"/>
    <x v="3"/>
    <x v="6"/>
    <s v="62-304.520 (3), F.A.C."/>
    <x v="6"/>
    <x v="6"/>
    <x v="1"/>
    <n v="4271"/>
    <s v="Coastal Temperate Hammock"/>
    <n v="4271"/>
    <s v="Brevard County"/>
    <n v="324"/>
    <n v="76.959774020901747"/>
    <n v="0"/>
    <n v="0"/>
    <n v="255.84695107884042"/>
    <n v="161.58264895421476"/>
    <n v="76.959774020901747"/>
    <n v="255.84695107884042"/>
    <n v="255.84695107884042"/>
    <n v="122326.17526069176"/>
    <n v="1"/>
    <n v="1"/>
    <n v="161.58264895421476"/>
    <n v="161.58264895421476"/>
  </r>
  <r>
    <n v="5899"/>
    <n v="0"/>
    <x v="3"/>
    <x v="4"/>
    <x v="7"/>
    <s v="62-304.520 (5), F.A.C."/>
    <x v="5"/>
    <x v="7"/>
    <x v="1"/>
    <n v="4271"/>
    <s v="Coastal Temperate Hammock"/>
    <n v="4271"/>
    <s v="Brevard County"/>
    <n v="304"/>
    <n v="74.839057826791276"/>
    <n v="0"/>
    <n v="0"/>
    <n v="261.17628941148411"/>
    <n v="190.00179611967536"/>
    <n v="74.839057826791276"/>
    <n v="261.17628941148411"/>
    <n v="261.17628941148411"/>
    <n v="120173.11769307476"/>
    <n v="1"/>
    <n v="1"/>
    <n v="190.00179611967536"/>
    <n v="190.00179611967536"/>
  </r>
  <r>
    <n v="6208"/>
    <n v="0"/>
    <x v="3"/>
    <x v="4"/>
    <x v="8"/>
    <s v="62-304.520 (6), F.A.C."/>
    <x v="5"/>
    <x v="4"/>
    <x v="1"/>
    <n v="4271"/>
    <s v="Coastal Temperate Hammock"/>
    <n v="4271"/>
    <s v="Brevard County"/>
    <n v="72"/>
    <n v="14.538391042266442"/>
    <n v="0"/>
    <n v="0"/>
    <n v="88.508312841666708"/>
    <n v="38.206577470350553"/>
    <n v="14.538391042266442"/>
    <n v="88.508312841666708"/>
    <n v="88.508312841666708"/>
    <n v="43089.239087153939"/>
    <n v="1"/>
    <n v="1"/>
    <n v="38.206577470350553"/>
    <n v="38.206577470350553"/>
  </r>
  <r>
    <n v="6374"/>
    <n v="0"/>
    <x v="3"/>
    <x v="4"/>
    <x v="8"/>
    <s v="62-304.520 (6), F.A.C."/>
    <x v="5"/>
    <x v="4"/>
    <x v="40"/>
    <n v="4271"/>
    <s v="Coastal Temperate Hammock"/>
    <n v="4271"/>
    <s v="City of Rockledge         Brevard County"/>
    <n v="7"/>
    <n v="0.61488660540609208"/>
    <n v="0"/>
    <n v="0"/>
    <n v="4.0912401213618379"/>
    <n v="0.98166753301009446"/>
    <n v="0.61488660540609208"/>
    <n v="4.0912401213618379"/>
    <n v="4.0912401213618379"/>
    <n v="2059.0676485516433"/>
    <n v="1"/>
    <n v="1"/>
    <n v="0.98166753301009446"/>
    <n v="0.98166753301009446"/>
  </r>
  <r>
    <n v="5605"/>
    <n v="0"/>
    <x v="3"/>
    <x v="3"/>
    <x v="6"/>
    <s v="62-304.520 (3), F.A.C."/>
    <x v="6"/>
    <x v="6"/>
    <x v="43"/>
    <n v="4271"/>
    <s v="Coastal Temperate Hammock"/>
    <n v="4271"/>
    <s v="Volusia County"/>
    <n v="7"/>
    <n v="0.1600161000461352"/>
    <n v="0"/>
    <n v="0"/>
    <n v="0.28776057665090821"/>
    <n v="0.14237289345018866"/>
    <n v="0.1600161000461352"/>
    <n v="0.28776057665090821"/>
    <n v="0.28776057665090821"/>
    <n v="171.03268309631451"/>
    <n v="1"/>
    <n v="1"/>
    <n v="0.14237289345018866"/>
    <n v="0.14237289345018866"/>
  </r>
  <r>
    <n v="5290"/>
    <n v="0"/>
    <x v="3"/>
    <x v="3"/>
    <x v="6"/>
    <s v="62-304.520 (3), F.A.C."/>
    <x v="6"/>
    <x v="6"/>
    <x v="1"/>
    <n v="4275"/>
    <s v="Red Cedar- Cabbage Palm Hammock"/>
    <n v="4275"/>
    <s v="Brevard County"/>
    <n v="154"/>
    <n v="52.968053090503382"/>
    <n v="0"/>
    <n v="0"/>
    <n v="177.20222483877549"/>
    <n v="145.13031657332473"/>
    <n v="52.968053090503382"/>
    <n v="177.20222483877549"/>
    <n v="177.20222483877549"/>
    <n v="92297.357763811509"/>
    <n v="1"/>
    <n v="1"/>
    <n v="145.13031657332473"/>
    <n v="145.13031657332473"/>
  </r>
  <r>
    <n v="5900"/>
    <n v="0"/>
    <x v="3"/>
    <x v="4"/>
    <x v="7"/>
    <s v="62-304.520 (5), F.A.C."/>
    <x v="5"/>
    <x v="7"/>
    <x v="1"/>
    <n v="4275"/>
    <s v="Red Cedar- Cabbage Palm Hammock"/>
    <n v="4275"/>
    <s v="Brevard County"/>
    <n v="156"/>
    <n v="37.550905381222158"/>
    <n v="0"/>
    <n v="0"/>
    <n v="119.08291888242479"/>
    <n v="96.052751211088292"/>
    <n v="37.550905381222158"/>
    <n v="119.08291888242479"/>
    <n v="119.08291888242479"/>
    <n v="56578.404136422774"/>
    <n v="1"/>
    <n v="1"/>
    <n v="96.052751211088292"/>
    <n v="96.052751211088292"/>
  </r>
  <r>
    <n v="5664"/>
    <n v="0"/>
    <x v="3"/>
    <x v="3"/>
    <x v="6"/>
    <s v="62-304.520 (4), F.A.C."/>
    <x v="6"/>
    <x v="6"/>
    <x v="1"/>
    <n v="4280"/>
    <s v="Cabbage palm"/>
    <n v="4280"/>
    <s v="Brevard County"/>
    <n v="10"/>
    <n v="0.91874604127626358"/>
    <n v="0"/>
    <n v="0"/>
    <n v="2.4268111672305035"/>
    <n v="3.0186070086804611E-2"/>
    <n v="0.91874604127626358"/>
    <n v="2.4268111672305035"/>
    <n v="2.4268111672305035"/>
    <n v="929.47013970364935"/>
    <n v="1"/>
    <n v="1"/>
    <n v="3.0186070086804611E-2"/>
    <n v="3.0186070086804611E-2"/>
  </r>
  <r>
    <n v="5801"/>
    <n v="0"/>
    <x v="3"/>
    <x v="3"/>
    <x v="6"/>
    <s v="62-304.520 (4), F.A.C."/>
    <x v="6"/>
    <x v="6"/>
    <x v="7"/>
    <n v="4280"/>
    <s v="Cabbage palm"/>
    <n v="4280"/>
    <s v="Kennedy Space Center                               Brevard County"/>
    <n v="180"/>
    <n v="72.036152821552562"/>
    <n v="0"/>
    <n v="0"/>
    <n v="197.25391882038994"/>
    <n v="3.8605389821071912"/>
    <n v="72.036152821552562"/>
    <n v="197.25391882038994"/>
    <n v="197.25391882038994"/>
    <n v="75115.376692270031"/>
    <n v="1"/>
    <n v="1"/>
    <n v="3.8605389821071912"/>
    <n v="3.8605389821071912"/>
  </r>
  <r>
    <n v="6209"/>
    <n v="0"/>
    <x v="3"/>
    <x v="4"/>
    <x v="8"/>
    <s v="62-304.520 (6), F.A.C."/>
    <x v="5"/>
    <x v="4"/>
    <x v="1"/>
    <n v="4321"/>
    <s v="Xeric Oak Scrub"/>
    <n v="4321"/>
    <s v="Brevard County"/>
    <n v="24"/>
    <n v="2.9138270089621412"/>
    <n v="0"/>
    <n v="0"/>
    <n v="19.111398046153038"/>
    <n v="2.9373770283546721"/>
    <n v="2.9138270089621412"/>
    <n v="19.111398046153038"/>
    <n v="19.111398046153038"/>
    <n v="9203.809053010893"/>
    <n v="1"/>
    <n v="1"/>
    <n v="2.9373770283546721"/>
    <n v="2.9373770283546721"/>
  </r>
  <r>
    <n v="6313"/>
    <n v="0"/>
    <x v="3"/>
    <x v="4"/>
    <x v="8"/>
    <s v="62-304.520 (6), F.A.C."/>
    <x v="5"/>
    <x v="4"/>
    <x v="8"/>
    <n v="4321"/>
    <s v="Xeric Oak Scrub"/>
    <n v="4321"/>
    <s v="City of Melbourne                 Brevard County"/>
    <n v="1"/>
    <n v="6.3278905535896187E-3"/>
    <n v="0"/>
    <n v="0"/>
    <n v="3.7310070115790697E-2"/>
    <n v="3.9229488391025105E-3"/>
    <n v="6.3278905535896187E-3"/>
    <n v="3.7310070115790697E-2"/>
    <n v="3.7310070115790697E-2"/>
    <n v="16.833793915613548"/>
    <n v="1"/>
    <n v="1"/>
    <n v="3.9229488391025105E-3"/>
    <n v="3.9229488391025105E-3"/>
  </r>
  <r>
    <n v="5291"/>
    <n v="0"/>
    <x v="3"/>
    <x v="3"/>
    <x v="6"/>
    <s v="62-304.520 (3), F.A.C."/>
    <x v="6"/>
    <x v="6"/>
    <x v="1"/>
    <n v="4322"/>
    <s v="Xeric Hammock"/>
    <n v="4322"/>
    <s v="Brevard County"/>
    <n v="19"/>
    <n v="6.204570003304867"/>
    <n v="0"/>
    <n v="0"/>
    <n v="22.75816876324247"/>
    <n v="5.4393519267088717"/>
    <n v="6.204570003304867"/>
    <n v="22.75816876324247"/>
    <n v="22.75816876324247"/>
    <n v="11177.227535750173"/>
    <n v="1"/>
    <n v="1"/>
    <n v="5.4393519267088717"/>
    <n v="5.4393519267088717"/>
  </r>
  <r>
    <n v="5292"/>
    <n v="0"/>
    <x v="3"/>
    <x v="3"/>
    <x v="6"/>
    <s v="62-304.520 (3), F.A.C."/>
    <x v="6"/>
    <x v="6"/>
    <x v="1"/>
    <n v="4340"/>
    <s v="Hardwood Conifer Mixed"/>
    <n v="4340"/>
    <s v="Brevard County"/>
    <n v="1286"/>
    <n v="293.0828352166763"/>
    <n v="0"/>
    <n v="0"/>
    <n v="1287.5141054213159"/>
    <n v="162.46019075574165"/>
    <n v="293.0828352166763"/>
    <n v="1287.5141054213159"/>
    <n v="1287.5141054213159"/>
    <n v="601889.47432260867"/>
    <n v="1"/>
    <n v="1"/>
    <n v="162.46019075574165"/>
    <n v="162.46019075574165"/>
  </r>
  <r>
    <n v="5665"/>
    <n v="0"/>
    <x v="3"/>
    <x v="3"/>
    <x v="6"/>
    <s v="62-304.520 (4), F.A.C."/>
    <x v="6"/>
    <x v="6"/>
    <x v="1"/>
    <n v="4340"/>
    <s v="Hardwood Conifer Mixed"/>
    <n v="4340"/>
    <s v="Brevard County"/>
    <n v="258"/>
    <n v="53.021106001718167"/>
    <n v="0"/>
    <n v="0"/>
    <n v="157.66940190707416"/>
    <n v="15.685731263025595"/>
    <n v="53.021106001718167"/>
    <n v="157.66940190707416"/>
    <n v="157.66940190707416"/>
    <n v="72010.785863919649"/>
    <n v="1"/>
    <n v="1"/>
    <n v="15.685731263025595"/>
    <n v="15.685731263025595"/>
  </r>
  <r>
    <n v="5901"/>
    <n v="0"/>
    <x v="3"/>
    <x v="4"/>
    <x v="7"/>
    <s v="62-304.520 (5), F.A.C."/>
    <x v="5"/>
    <x v="7"/>
    <x v="1"/>
    <n v="4340"/>
    <s v="Hardwood Conifer Mixed"/>
    <n v="4340"/>
    <s v="Brevard County"/>
    <n v="1802"/>
    <n v="431.79932658866693"/>
    <n v="0"/>
    <n v="0"/>
    <n v="2110.7764649689429"/>
    <n v="266.12657929170661"/>
    <n v="431.79932658866693"/>
    <n v="2110.7764649689429"/>
    <n v="2110.7764649689429"/>
    <n v="978270.94494297809"/>
    <n v="1"/>
    <n v="1"/>
    <n v="266.12657929170661"/>
    <n v="266.12657929170661"/>
  </r>
  <r>
    <n v="6210"/>
    <n v="0"/>
    <x v="3"/>
    <x v="4"/>
    <x v="8"/>
    <s v="62-304.520 (6), F.A.C."/>
    <x v="5"/>
    <x v="4"/>
    <x v="1"/>
    <n v="4340"/>
    <s v="Hardwood Conifer Mixed"/>
    <n v="4340"/>
    <s v="Brevard County"/>
    <n v="779"/>
    <n v="141.04356252918654"/>
    <n v="0"/>
    <n v="0"/>
    <n v="868.48138389460939"/>
    <n v="115.20677835981638"/>
    <n v="141.04356252918654"/>
    <n v="868.48138389460939"/>
    <n v="868.48138389460939"/>
    <n v="431203.28659396182"/>
    <n v="1"/>
    <n v="1"/>
    <n v="115.20677835981638"/>
    <n v="115.20677835981638"/>
  </r>
  <r>
    <n v="6593"/>
    <n v="0"/>
    <x v="3"/>
    <x v="4"/>
    <x v="9"/>
    <s v="62-304.520 (15), F.A.C."/>
    <x v="7"/>
    <x v="5"/>
    <x v="1"/>
    <n v="4340"/>
    <s v="Hardwood Conifer Mixed"/>
    <n v="4340"/>
    <s v="Brevard County"/>
    <n v="224"/>
    <n v="31.114406705812652"/>
    <n v="0"/>
    <n v="0"/>
    <n v="198.4591407996715"/>
    <n v="26.315761307649307"/>
    <n v="31.114406705812652"/>
    <n v="198.4591407996715"/>
    <n v="198.4591407996715"/>
    <n v="85571.900124799198"/>
    <n v="1"/>
    <n v="1"/>
    <n v="26.315761307649307"/>
    <n v="26.315761307649307"/>
  </r>
  <r>
    <n v="5971"/>
    <n v="0"/>
    <x v="3"/>
    <x v="4"/>
    <x v="7"/>
    <s v="62-304.520 (5), F.A.C."/>
    <x v="5"/>
    <x v="7"/>
    <x v="37"/>
    <n v="4340"/>
    <s v="Hardwood Conifer Mixed"/>
    <n v="4340"/>
    <s v="City of Cocoa                            Brevard County"/>
    <n v="158"/>
    <n v="47.658192938907831"/>
    <n v="0"/>
    <n v="0"/>
    <n v="286.5792659388319"/>
    <n v="36.828039309379783"/>
    <n v="47.658192938907831"/>
    <n v="286.5792659388319"/>
    <n v="286.5792659388319"/>
    <n v="143181.16379545419"/>
    <n v="1"/>
    <n v="1"/>
    <n v="36.828039309379783"/>
    <n v="36.828039309379783"/>
  </r>
  <r>
    <n v="6139"/>
    <n v="0"/>
    <x v="3"/>
    <x v="4"/>
    <x v="8"/>
    <s v="62-304.520 (6), F.A.C."/>
    <x v="5"/>
    <x v="4"/>
    <x v="44"/>
    <n v="4340"/>
    <s v="Hardwood Conifer Mixed"/>
    <n v="4340"/>
    <s v="City of Cocoa                   City of Rockledge         Brevard County"/>
    <n v="3"/>
    <n v="0.10265608258529139"/>
    <n v="0"/>
    <n v="0"/>
    <n v="0.80705673671563927"/>
    <n v="0.10683232034644713"/>
    <n v="0.10265608258529139"/>
    <n v="0.80705673671563927"/>
    <n v="0.80705673671563927"/>
    <n v="360.50414667240739"/>
    <n v="1"/>
    <n v="1"/>
    <n v="0.10683232034644713"/>
    <n v="0.10683232034644713"/>
  </r>
  <r>
    <n v="5341"/>
    <n v="0"/>
    <x v="3"/>
    <x v="3"/>
    <x v="6"/>
    <s v="62-304.520 (3), F.A.C."/>
    <x v="6"/>
    <x v="6"/>
    <x v="38"/>
    <n v="4340"/>
    <s v="Hardwood Conifer Mixed"/>
    <n v="4340"/>
    <s v="City of Edgewater                      Volusia County"/>
    <n v="186"/>
    <n v="36.725689857692508"/>
    <n v="0"/>
    <n v="0"/>
    <n v="116.08372453974359"/>
    <n v="12.21647722347282"/>
    <n v="36.725689857692508"/>
    <n v="116.08372453974359"/>
    <n v="116.08372453974359"/>
    <n v="50354.934630218173"/>
    <n v="1"/>
    <n v="1"/>
    <n v="12.21647722347282"/>
    <n v="12.21647722347282"/>
  </r>
  <r>
    <n v="6314"/>
    <n v="0"/>
    <x v="3"/>
    <x v="4"/>
    <x v="8"/>
    <s v="62-304.520 (6), F.A.C."/>
    <x v="5"/>
    <x v="4"/>
    <x v="8"/>
    <n v="4340"/>
    <s v="Hardwood Conifer Mixed"/>
    <n v="4340"/>
    <s v="City of Melbourne                 Brevard County"/>
    <n v="438"/>
    <n v="130.82846666900912"/>
    <n v="0"/>
    <n v="0"/>
    <n v="810.44564826046405"/>
    <n v="104.98659530204881"/>
    <n v="130.82846666900912"/>
    <n v="810.44564826046405"/>
    <n v="810.44564826046405"/>
    <n v="401650.32008261484"/>
    <n v="1"/>
    <n v="1"/>
    <n v="104.98659530204881"/>
    <n v="104.98659530204881"/>
  </r>
  <r>
    <n v="6637"/>
    <n v="0"/>
    <x v="3"/>
    <x v="4"/>
    <x v="9"/>
    <s v="62-304.520 (15), F.A.C."/>
    <x v="7"/>
    <x v="5"/>
    <x v="8"/>
    <n v="4340"/>
    <s v="Hardwood Conifer Mixed"/>
    <n v="4340"/>
    <s v="City of Melbourne                 Brevard County"/>
    <n v="107"/>
    <n v="21.958094930777431"/>
    <n v="0"/>
    <n v="0"/>
    <n v="122.20631283140807"/>
    <n v="15.139288049926988"/>
    <n v="21.958094930777431"/>
    <n v="122.20631283140807"/>
    <n v="122.20631283140807"/>
    <n v="58526.49083964726"/>
    <n v="1"/>
    <n v="1"/>
    <n v="15.139288049926988"/>
    <n v="15.139288049926988"/>
  </r>
  <r>
    <n v="5370"/>
    <n v="0"/>
    <x v="3"/>
    <x v="3"/>
    <x v="6"/>
    <s v="62-304.520 (3), F.A.C."/>
    <x v="6"/>
    <x v="6"/>
    <x v="39"/>
    <n v="4340"/>
    <s v="Hardwood Conifer Mixed"/>
    <n v="4340"/>
    <s v="City of Oak Hill            Volusia County"/>
    <n v="15"/>
    <n v="1.0690549695181406"/>
    <n v="0"/>
    <n v="0"/>
    <n v="4.9748844454039896"/>
    <n v="0.6213838798908432"/>
    <n v="1.0690549695181406"/>
    <n v="4.9748844454039896"/>
    <n v="4.9748844454039896"/>
    <n v="1922.8376354948923"/>
    <n v="1"/>
    <n v="1"/>
    <n v="0.6213838798908432"/>
    <n v="0.6213838798908432"/>
  </r>
  <r>
    <n v="6375"/>
    <n v="0"/>
    <x v="3"/>
    <x v="4"/>
    <x v="8"/>
    <s v="62-304.520 (6), F.A.C."/>
    <x v="5"/>
    <x v="4"/>
    <x v="40"/>
    <n v="4340"/>
    <s v="Hardwood Conifer Mixed"/>
    <n v="4340"/>
    <s v="City of Rockledge         Brevard County"/>
    <n v="309"/>
    <n v="89.163022663885087"/>
    <n v="0"/>
    <n v="0"/>
    <n v="594.04190270285085"/>
    <n v="72.632806293323014"/>
    <n v="89.163022663885087"/>
    <n v="594.04190270285085"/>
    <n v="594.04190270285085"/>
    <n v="290745.15703538415"/>
    <n v="1"/>
    <n v="1"/>
    <n v="72.632806293323014"/>
    <n v="72.632806293323014"/>
  </r>
  <r>
    <n v="5411"/>
    <n v="0"/>
    <x v="3"/>
    <x v="3"/>
    <x v="6"/>
    <s v="62-304.520 (3), F.A.C."/>
    <x v="6"/>
    <x v="6"/>
    <x v="41"/>
    <n v="4340"/>
    <s v="Hardwood Conifer Mixed"/>
    <n v="4340"/>
    <s v="City of Titusville    Brevard County"/>
    <n v="272"/>
    <n v="77.067633850071729"/>
    <n v="0"/>
    <n v="0"/>
    <n v="467.15926382107563"/>
    <n v="61.463645685439303"/>
    <n v="77.067633850071729"/>
    <n v="467.15926382107563"/>
    <n v="467.15926382107563"/>
    <n v="225594.44770210658"/>
    <n v="1"/>
    <n v="1"/>
    <n v="61.463645685439303"/>
    <n v="61.463645685439303"/>
  </r>
  <r>
    <n v="5725"/>
    <n v="0"/>
    <x v="3"/>
    <x v="3"/>
    <x v="6"/>
    <s v="62-304.520 (4), F.A.C."/>
    <x v="6"/>
    <x v="6"/>
    <x v="41"/>
    <n v="4340"/>
    <s v="Hardwood Conifer Mixed"/>
    <n v="4340"/>
    <s v="City of Titusville    Brevard County"/>
    <n v="619"/>
    <n v="175.61427772819783"/>
    <n v="0"/>
    <n v="0"/>
    <n v="825.23003091929741"/>
    <n v="104.56498795216876"/>
    <n v="175.61427772819783"/>
    <n v="825.23003091929741"/>
    <n v="825.23003091929741"/>
    <n v="396516.04009396851"/>
    <n v="1"/>
    <n v="1"/>
    <n v="104.56498795216876"/>
    <n v="104.56498795216876"/>
  </r>
  <r>
    <n v="6005"/>
    <n v="0"/>
    <x v="3"/>
    <x v="4"/>
    <x v="7"/>
    <s v="62-304.520 (5), F.A.C."/>
    <x v="5"/>
    <x v="7"/>
    <x v="41"/>
    <n v="4340"/>
    <s v="Hardwood Conifer Mixed"/>
    <n v="4340"/>
    <s v="City of Titusville    Brevard County"/>
    <n v="219"/>
    <n v="59.762037972123764"/>
    <n v="0"/>
    <n v="0"/>
    <n v="330.36558756469589"/>
    <n v="43.404907477018746"/>
    <n v="59.762037972123764"/>
    <n v="330.36558756469589"/>
    <n v="330.36558756469589"/>
    <n v="163450.65194287582"/>
    <n v="1"/>
    <n v="1"/>
    <n v="43.404907477018746"/>
    <n v="43.404907477018746"/>
  </r>
  <r>
    <n v="5485"/>
    <n v="0"/>
    <x v="3"/>
    <x v="3"/>
    <x v="6"/>
    <s v="62-304.520 (3), F.A.C."/>
    <x v="6"/>
    <x v="6"/>
    <x v="6"/>
    <n v="4340"/>
    <s v="Hardwood Conifer Mixed"/>
    <n v="4340"/>
    <s v="FDOT District 5                                          Brevard County"/>
    <n v="31"/>
    <n v="1.7244834945978118"/>
    <n v="0"/>
    <n v="0"/>
    <n v="12.430766891346879"/>
    <n v="1.5945593409134236"/>
    <n v="1.7244834945978118"/>
    <n v="12.430766891346879"/>
    <n v="12.430766891346879"/>
    <n v="5504.3050475973123"/>
    <n v="1"/>
    <n v="1"/>
    <n v="1.5945593409134236"/>
    <n v="1.5945593409134236"/>
  </r>
  <r>
    <n v="5775"/>
    <n v="0"/>
    <x v="3"/>
    <x v="3"/>
    <x v="6"/>
    <s v="62-304.520 (4), F.A.C."/>
    <x v="6"/>
    <x v="6"/>
    <x v="6"/>
    <n v="4340"/>
    <s v="Hardwood Conifer Mixed"/>
    <n v="4340"/>
    <s v="FDOT District 5                                          Brevard County"/>
    <n v="29"/>
    <n v="1.3828076378004142"/>
    <n v="0"/>
    <n v="0"/>
    <n v="7.2212924841441533"/>
    <n v="0.86259648182940496"/>
    <n v="1.3828076378004142"/>
    <n v="7.2212924841441533"/>
    <n v="7.2212924841441533"/>
    <n v="3266.0288983641162"/>
    <n v="1"/>
    <n v="1"/>
    <n v="0.86259648182940496"/>
    <n v="0.86259648182940496"/>
  </r>
  <r>
    <n v="6063"/>
    <n v="0"/>
    <x v="3"/>
    <x v="4"/>
    <x v="7"/>
    <s v="62-304.520 (5), F.A.C."/>
    <x v="5"/>
    <x v="7"/>
    <x v="6"/>
    <n v="4340"/>
    <s v="Hardwood Conifer Mixed"/>
    <n v="4340"/>
    <s v="FDOT District 5                                          Brevard County"/>
    <n v="85"/>
    <n v="2.2425186028494637"/>
    <n v="0"/>
    <n v="0"/>
    <n v="15.666518193481668"/>
    <n v="2.1014214626293319"/>
    <n v="2.2425186028494637"/>
    <n v="15.666518193481668"/>
    <n v="15.666518193481668"/>
    <n v="6814.3969029216551"/>
    <n v="1"/>
    <n v="1"/>
    <n v="2.1014214626293319"/>
    <n v="2.1014214626293319"/>
  </r>
  <r>
    <n v="6482"/>
    <n v="0"/>
    <x v="3"/>
    <x v="4"/>
    <x v="8"/>
    <s v="62-304.520 (6), F.A.C."/>
    <x v="5"/>
    <x v="4"/>
    <x v="6"/>
    <n v="4340"/>
    <s v="Hardwood Conifer Mixed"/>
    <n v="4340"/>
    <s v="FDOT District 5                                          Brevard County"/>
    <n v="38"/>
    <n v="1.9819915133640351"/>
    <n v="0"/>
    <n v="0"/>
    <n v="14.993990180826922"/>
    <n v="1.991427851574664"/>
    <n v="1.9819915133640351"/>
    <n v="14.993990180826922"/>
    <n v="14.993990180826922"/>
    <n v="6929.636692067681"/>
    <n v="1"/>
    <n v="1"/>
    <n v="1.991427851574664"/>
    <n v="1.991427851574664"/>
  </r>
  <r>
    <n v="5486"/>
    <n v="0"/>
    <x v="3"/>
    <x v="3"/>
    <x v="6"/>
    <s v="62-304.520 (3), F.A.C."/>
    <x v="6"/>
    <x v="6"/>
    <x v="6"/>
    <n v="4340"/>
    <s v="Hardwood Conifer Mixed"/>
    <n v="4340"/>
    <s v="FDOT District 5                                        Volusia County"/>
    <n v="59"/>
    <n v="5.183172333339769"/>
    <n v="0"/>
    <n v="0"/>
    <n v="18.17356835020329"/>
    <n v="2.021764417983233"/>
    <n v="5.183172333339769"/>
    <n v="18.17356835020329"/>
    <n v="18.17356835020329"/>
    <n v="8484.984997373278"/>
    <n v="1"/>
    <n v="1"/>
    <n v="2.021764417983233"/>
    <n v="2.021764417983233"/>
  </r>
  <r>
    <n v="5487"/>
    <n v="0"/>
    <x v="3"/>
    <x v="3"/>
    <x v="6"/>
    <s v="62-304.520 (3), F.A.C."/>
    <x v="6"/>
    <x v="6"/>
    <x v="6"/>
    <n v="4340"/>
    <s v="Hardwood Conifer Mixed"/>
    <n v="4340"/>
    <s v="FDOT District 5                                      City of Titusville    Brevard County"/>
    <n v="20"/>
    <n v="1.4466706839644403"/>
    <n v="0"/>
    <n v="0"/>
    <n v="11.389411350245121"/>
    <n v="1.4722394328923543"/>
    <n v="1.4466706839644403"/>
    <n v="11.389411350245121"/>
    <n v="11.389411350245121"/>
    <n v="5285.4557488111941"/>
    <n v="1"/>
    <n v="1"/>
    <n v="1.4722394328923543"/>
    <n v="1.4722394328923543"/>
  </r>
  <r>
    <n v="5776"/>
    <n v="0"/>
    <x v="3"/>
    <x v="3"/>
    <x v="6"/>
    <s v="62-304.520 (4), F.A.C."/>
    <x v="6"/>
    <x v="6"/>
    <x v="6"/>
    <n v="4340"/>
    <s v="Hardwood Conifer Mixed"/>
    <n v="4340"/>
    <s v="FDOT District 5                                      City of Titusville    Brevard County"/>
    <n v="66"/>
    <n v="4.2181689296624434"/>
    <n v="0"/>
    <n v="0"/>
    <n v="27.08699389511003"/>
    <n v="3.4700622552623499"/>
    <n v="4.2181689296624434"/>
    <n v="27.08699389511003"/>
    <n v="27.08699389511003"/>
    <n v="12227.401484553115"/>
    <n v="1"/>
    <n v="1"/>
    <n v="3.4700622552623499"/>
    <n v="3.4700622552623499"/>
  </r>
  <r>
    <n v="6064"/>
    <n v="0"/>
    <x v="3"/>
    <x v="4"/>
    <x v="7"/>
    <s v="62-304.520 (5), F.A.C."/>
    <x v="5"/>
    <x v="7"/>
    <x v="6"/>
    <n v="4340"/>
    <s v="Hardwood Conifer Mixed"/>
    <n v="4340"/>
    <s v="FDOT District 5                                      City of Titusville    Brevard County"/>
    <n v="12"/>
    <n v="3.5822242291246045E-2"/>
    <n v="0"/>
    <n v="0"/>
    <n v="0.23249132742565226"/>
    <n v="3.0652930290309154E-2"/>
    <n v="3.5822242291246045E-2"/>
    <n v="0.23249132742565226"/>
    <n v="0.23249132742565226"/>
    <n v="106.74931333897136"/>
    <n v="1"/>
    <n v="1"/>
    <n v="3.0652930290309154E-2"/>
    <n v="3.0652930290309154E-2"/>
  </r>
  <r>
    <n v="6483"/>
    <n v="0"/>
    <x v="3"/>
    <x v="4"/>
    <x v="8"/>
    <s v="62-304.520 (6), F.A.C."/>
    <x v="5"/>
    <x v="4"/>
    <x v="6"/>
    <n v="4340"/>
    <s v="Hardwood Conifer Mixed"/>
    <n v="4340"/>
    <s v="FDOT District 5                               Town of Palm Shores           Brevard County"/>
    <n v="13"/>
    <n v="0.42732647755657166"/>
    <n v="0"/>
    <n v="0"/>
    <n v="2.6396046533087234"/>
    <n v="0.3411821188271017"/>
    <n v="0.42732647755657166"/>
    <n v="2.6396046533087234"/>
    <n v="2.6396046533087234"/>
    <n v="1333.3626442593909"/>
    <n v="1"/>
    <n v="1"/>
    <n v="0.3411821188271017"/>
    <n v="0.3411821188271017"/>
  </r>
  <r>
    <n v="6484"/>
    <n v="0"/>
    <x v="3"/>
    <x v="4"/>
    <x v="8"/>
    <s v="62-304.520 (6), F.A.C."/>
    <x v="5"/>
    <x v="4"/>
    <x v="6"/>
    <n v="4340"/>
    <s v="Hardwood Conifer Mixed"/>
    <n v="4340"/>
    <s v="FDOT District 5                         City of Melbourne                 Brevard County"/>
    <n v="28"/>
    <n v="1.5353629313649348"/>
    <n v="0"/>
    <n v="0"/>
    <n v="11.077139055903274"/>
    <n v="1.4867337721291092"/>
    <n v="1.5353629313649348"/>
    <n v="11.077139055903274"/>
    <n v="11.077139055903274"/>
    <n v="5201.6152701155524"/>
    <n v="1"/>
    <n v="1"/>
    <n v="1.4867337721291092"/>
    <n v="1.4867337721291092"/>
  </r>
  <r>
    <n v="6675"/>
    <n v="0"/>
    <x v="3"/>
    <x v="4"/>
    <x v="9"/>
    <s v="62-304.520 (15), F.A.C."/>
    <x v="7"/>
    <x v="5"/>
    <x v="6"/>
    <n v="4340"/>
    <s v="Hardwood Conifer Mixed"/>
    <n v="4340"/>
    <s v="FDOT District 5                         City of Melbourne                 Brevard County"/>
    <n v="6"/>
    <n v="0.22151062764897886"/>
    <n v="0"/>
    <n v="0"/>
    <n v="1.6877299830177046"/>
    <n v="0.23253498417947566"/>
    <n v="0.22151062764897886"/>
    <n v="1.6877299830177046"/>
    <n v="1.6877299830177046"/>
    <n v="772.21901190584481"/>
    <n v="1"/>
    <n v="1"/>
    <n v="0.23253498417947566"/>
    <n v="0.23253498417947566"/>
  </r>
  <r>
    <n v="5488"/>
    <n v="0"/>
    <x v="3"/>
    <x v="3"/>
    <x v="6"/>
    <s v="62-304.520 (3), F.A.C."/>
    <x v="6"/>
    <x v="6"/>
    <x v="6"/>
    <n v="4340"/>
    <s v="Hardwood Conifer Mixed"/>
    <n v="4340"/>
    <s v="FDOT District 5                  City of Edgewater                      Volusia County"/>
    <n v="28"/>
    <n v="1.9537862966912447"/>
    <n v="0"/>
    <n v="0"/>
    <n v="7.6408137867085344"/>
    <n v="0.8847004253245444"/>
    <n v="1.9537862966912447"/>
    <n v="7.6408137867085344"/>
    <n v="7.6408137867085344"/>
    <n v="3431.399410882068"/>
    <n v="1"/>
    <n v="1"/>
    <n v="0.8847004253245444"/>
    <n v="0.8847004253245444"/>
  </r>
  <r>
    <n v="5547"/>
    <n v="0"/>
    <x v="3"/>
    <x v="3"/>
    <x v="6"/>
    <s v="62-304.520 (3), F.A.C."/>
    <x v="6"/>
    <x v="6"/>
    <x v="7"/>
    <n v="4340"/>
    <s v="Hardwood Conifer Mixed"/>
    <n v="4340"/>
    <s v="Kennedy Space Center                               Brevard County"/>
    <n v="1215"/>
    <n v="421.07378972206669"/>
    <n v="0"/>
    <n v="0"/>
    <n v="1406.022964019221"/>
    <n v="171.05754966849659"/>
    <n v="421.07378972206669"/>
    <n v="1406.022964019221"/>
    <n v="1406.022964019221"/>
    <n v="697725.72753179772"/>
    <n v="1"/>
    <n v="1"/>
    <n v="171.05754966849659"/>
    <n v="171.05754966849659"/>
  </r>
  <r>
    <n v="5802"/>
    <n v="0"/>
    <x v="3"/>
    <x v="3"/>
    <x v="6"/>
    <s v="62-304.520 (4), F.A.C."/>
    <x v="6"/>
    <x v="6"/>
    <x v="7"/>
    <n v="4340"/>
    <s v="Hardwood Conifer Mixed"/>
    <n v="4340"/>
    <s v="Kennedy Space Center                               Brevard County"/>
    <n v="2140"/>
    <n v="736.59993419501507"/>
    <n v="0"/>
    <n v="0"/>
    <n v="2126.05962612336"/>
    <n v="191.07449851844459"/>
    <n v="736.59993419501507"/>
    <n v="2126.05962612336"/>
    <n v="2126.05962612336"/>
    <n v="989271.31546230428"/>
    <n v="1"/>
    <n v="1"/>
    <n v="191.07449851844459"/>
    <n v="191.07449851844459"/>
  </r>
  <r>
    <n v="6106"/>
    <n v="0"/>
    <x v="3"/>
    <x v="4"/>
    <x v="7"/>
    <s v="62-304.520 (5), F.A.C."/>
    <x v="5"/>
    <x v="7"/>
    <x v="7"/>
    <n v="4340"/>
    <s v="Hardwood Conifer Mixed"/>
    <n v="4340"/>
    <s v="Kennedy Space Center                               Brevard County"/>
    <n v="299"/>
    <n v="105.05379171013897"/>
    <n v="0"/>
    <n v="0"/>
    <n v="263.12054877077065"/>
    <n v="21.31109788845454"/>
    <n v="105.05379171013897"/>
    <n v="263.12054877077065"/>
    <n v="263.12054877077065"/>
    <n v="120942.01576079293"/>
    <n v="1"/>
    <n v="1"/>
    <n v="21.31109788845454"/>
    <n v="21.31109788845454"/>
  </r>
  <r>
    <n v="5548"/>
    <n v="0"/>
    <x v="3"/>
    <x v="3"/>
    <x v="6"/>
    <s v="62-304.520 (3), F.A.C."/>
    <x v="6"/>
    <x v="6"/>
    <x v="7"/>
    <n v="4340"/>
    <s v="Hardwood Conifer Mixed"/>
    <n v="4340"/>
    <s v="Kennedy Space Center                             Volusia County"/>
    <n v="81"/>
    <n v="28.895359244247132"/>
    <n v="0"/>
    <n v="0"/>
    <n v="18.812953831091235"/>
    <n v="2.3490352044631666"/>
    <n v="28.895359244247132"/>
    <n v="18.812953831091235"/>
    <n v="18.812953831091235"/>
    <n v="9247.3659843794667"/>
    <n v="1"/>
    <n v="1"/>
    <n v="2.3490352044631666"/>
    <n v="2.3490352044631666"/>
  </r>
  <r>
    <n v="6127"/>
    <n v="0"/>
    <x v="3"/>
    <x v="4"/>
    <x v="7"/>
    <s v="62-304.520 (5), F.A.C."/>
    <x v="5"/>
    <x v="7"/>
    <x v="10"/>
    <n v="4340"/>
    <s v="Hardwood Conifer Mixed"/>
    <n v="4340"/>
    <s v="Port Canaveral          Brevard County"/>
    <n v="1"/>
    <n v="8.980061989913575E-2"/>
    <n v="0"/>
    <n v="0"/>
    <n v="0.42480671482088345"/>
    <n v="5.8973839990182596E-2"/>
    <n v="8.980061989913575E-2"/>
    <n v="0.42480671482088345"/>
    <n v="0.42480671482088345"/>
    <n v="210.99860253461139"/>
    <n v="1"/>
    <n v="1"/>
    <n v="5.8973839990182596E-2"/>
    <n v="5.8973839990182596E-2"/>
  </r>
  <r>
    <n v="6551"/>
    <n v="0"/>
    <x v="3"/>
    <x v="4"/>
    <x v="8"/>
    <s v="62-304.520 (6), F.A.C."/>
    <x v="5"/>
    <x v="4"/>
    <x v="42"/>
    <n v="4340"/>
    <s v="Hardwood Conifer Mixed"/>
    <n v="4340"/>
    <s v="Town of Palm Shores           Brevard County"/>
    <n v="241"/>
    <n v="61.547734222560472"/>
    <n v="0"/>
    <n v="0"/>
    <n v="384.14482658739536"/>
    <n v="50.561753673656362"/>
    <n v="61.547734222560472"/>
    <n v="384.14482658739536"/>
    <n v="384.14482658739536"/>
    <n v="186410.34004399291"/>
    <n v="1"/>
    <n v="1"/>
    <n v="50.561753673656362"/>
    <n v="50.561753673656362"/>
  </r>
  <r>
    <n v="5606"/>
    <n v="0"/>
    <x v="3"/>
    <x v="3"/>
    <x v="6"/>
    <s v="62-304.520 (3), F.A.C."/>
    <x v="6"/>
    <x v="6"/>
    <x v="43"/>
    <n v="4340"/>
    <s v="Hardwood Conifer Mixed"/>
    <n v="4340"/>
    <s v="Volusia County"/>
    <n v="3762"/>
    <n v="1422.7139596488462"/>
    <n v="0"/>
    <n v="0"/>
    <n v="2889.362184381896"/>
    <n v="264.56879252544337"/>
    <n v="1422.7139596488462"/>
    <n v="2889.362184381896"/>
    <n v="2889.362184381896"/>
    <n v="1283748.3965350434"/>
    <n v="1"/>
    <n v="1"/>
    <n v="264.56879252544337"/>
    <n v="264.56879252544337"/>
  </r>
  <r>
    <n v="5666"/>
    <n v="0"/>
    <x v="3"/>
    <x v="3"/>
    <x v="6"/>
    <s v="62-304.520 (4), F.A.C."/>
    <x v="6"/>
    <x v="6"/>
    <x v="1"/>
    <n v="4370"/>
    <s v="Australian pine"/>
    <n v="4370"/>
    <s v="Brevard County"/>
    <n v="1"/>
    <n v="2.7417891694031797E-2"/>
    <n v="0"/>
    <n v="0"/>
    <n v="7.176637499209379E-2"/>
    <n v="1.1261174450137195E-3"/>
    <n v="2.7417891694031797E-2"/>
    <n v="7.176637499209379E-2"/>
    <n v="7.176637499209379E-2"/>
    <n v="27.549960218487808"/>
    <n v="1"/>
    <n v="1"/>
    <n v="1.1261174450137195E-3"/>
    <n v="1.1261174450137195E-3"/>
  </r>
  <r>
    <n v="5902"/>
    <n v="0"/>
    <x v="3"/>
    <x v="4"/>
    <x v="7"/>
    <s v="62-304.520 (5), F.A.C."/>
    <x v="5"/>
    <x v="7"/>
    <x v="1"/>
    <n v="4370"/>
    <s v="Australian pine"/>
    <n v="4370"/>
    <s v="Brevard County"/>
    <n v="275"/>
    <n v="45.69708832435176"/>
    <n v="0"/>
    <n v="0"/>
    <n v="158.92510618687604"/>
    <n v="24.775264779306937"/>
    <n v="45.69708832435176"/>
    <n v="158.92510618687604"/>
    <n v="158.92510618687604"/>
    <n v="72153.053078085388"/>
    <n v="1"/>
    <n v="1"/>
    <n v="24.775264779306937"/>
    <n v="24.775264779306937"/>
  </r>
  <r>
    <n v="6065"/>
    <n v="0"/>
    <x v="3"/>
    <x v="4"/>
    <x v="7"/>
    <s v="62-304.520 (5), F.A.C."/>
    <x v="5"/>
    <x v="7"/>
    <x v="6"/>
    <n v="4370"/>
    <s v="Australian pine"/>
    <n v="4370"/>
    <s v="FDOT District 5                                          Brevard County"/>
    <n v="6"/>
    <n v="0.16132771734817328"/>
    <n v="0"/>
    <n v="0"/>
    <n v="1.2696377201843727"/>
    <n v="0.174148300394038"/>
    <n v="0.16132771734817328"/>
    <n v="1.2696377201843727"/>
    <n v="1.2696377201843727"/>
    <n v="529.30778785062682"/>
    <n v="1"/>
    <n v="1"/>
    <n v="0.174148300394038"/>
    <n v="0.174148300394038"/>
  </r>
  <r>
    <n v="5803"/>
    <n v="0"/>
    <x v="3"/>
    <x v="3"/>
    <x v="6"/>
    <s v="62-304.520 (4), F.A.C."/>
    <x v="6"/>
    <x v="6"/>
    <x v="7"/>
    <n v="4370"/>
    <s v="Australian pine"/>
    <n v="4370"/>
    <s v="Kennedy Space Center                               Brevard County"/>
    <n v="216"/>
    <n v="49.267081889923162"/>
    <n v="0"/>
    <n v="0"/>
    <n v="153.04016359227916"/>
    <n v="23.792303679661455"/>
    <n v="49.267081889923162"/>
    <n v="153.04016359227916"/>
    <n v="153.04016359227916"/>
    <n v="70431.094588419131"/>
    <n v="1"/>
    <n v="1"/>
    <n v="23.792303679661455"/>
    <n v="23.792303679661455"/>
  </r>
  <r>
    <n v="6107"/>
    <n v="0"/>
    <x v="3"/>
    <x v="4"/>
    <x v="7"/>
    <s v="62-304.520 (5), F.A.C."/>
    <x v="5"/>
    <x v="7"/>
    <x v="7"/>
    <n v="4370"/>
    <s v="Australian pine"/>
    <n v="4370"/>
    <s v="Kennedy Space Center                               Brevard County"/>
    <n v="40"/>
    <n v="9.6499204714321465"/>
    <n v="0"/>
    <n v="0"/>
    <n v="21.925794546560663"/>
    <n v="3.5619940501364655"/>
    <n v="9.6499204714321465"/>
    <n v="21.925794546560663"/>
    <n v="21.925794546560663"/>
    <n v="8572.8120684871847"/>
    <n v="1"/>
    <n v="1"/>
    <n v="3.5619940501364655"/>
    <n v="3.5619940501364655"/>
  </r>
  <r>
    <n v="5342"/>
    <n v="0"/>
    <x v="3"/>
    <x v="3"/>
    <x v="6"/>
    <s v="62-304.520 (3), F.A.C."/>
    <x v="6"/>
    <x v="6"/>
    <x v="38"/>
    <n v="4410"/>
    <s v="Coniferous pine"/>
    <n v="4410"/>
    <s v="City of Edgewater                      Volusia County"/>
    <n v="749"/>
    <n v="285.73088125238928"/>
    <n v="0"/>
    <n v="0"/>
    <n v="716.46969435358335"/>
    <n v="136.61556986310927"/>
    <n v="285.73088125238928"/>
    <n v="716.46969435358335"/>
    <n v="716.46969435358335"/>
    <n v="341141.18160670839"/>
    <n v="1"/>
    <n v="1"/>
    <n v="136.61556986310927"/>
    <n v="136.61556986310927"/>
  </r>
  <r>
    <n v="5489"/>
    <n v="0"/>
    <x v="3"/>
    <x v="3"/>
    <x v="6"/>
    <s v="62-304.520 (3), F.A.C."/>
    <x v="6"/>
    <x v="6"/>
    <x v="6"/>
    <n v="4410"/>
    <s v="Coniferous pine"/>
    <n v="4410"/>
    <s v="FDOT District 5                                        Volusia County"/>
    <n v="25"/>
    <n v="2.3749990365139189"/>
    <n v="0"/>
    <n v="0"/>
    <n v="11.829075839183888"/>
    <n v="1.8530664016055489"/>
    <n v="2.3749990365139189"/>
    <n v="11.829075839183888"/>
    <n v="11.829075839183888"/>
    <n v="5454.6986204786372"/>
    <n v="1"/>
    <n v="1"/>
    <n v="1.8530664016055489"/>
    <n v="1.8530664016055489"/>
  </r>
  <r>
    <n v="5490"/>
    <n v="0"/>
    <x v="3"/>
    <x v="3"/>
    <x v="6"/>
    <s v="62-304.520 (3), F.A.C."/>
    <x v="6"/>
    <x v="6"/>
    <x v="6"/>
    <n v="4410"/>
    <s v="Coniferous pine"/>
    <n v="4410"/>
    <s v="FDOT District 5                  City of Edgewater                      Volusia County"/>
    <n v="20"/>
    <n v="0.4340237297958891"/>
    <n v="0"/>
    <n v="0"/>
    <n v="2.3672534355506243"/>
    <n v="0.35938683499307572"/>
    <n v="0.4340237297958891"/>
    <n v="2.3672534355506243"/>
    <n v="2.3672534355506243"/>
    <n v="1069.6947025970658"/>
    <n v="1"/>
    <n v="1"/>
    <n v="0.35938683499307572"/>
    <n v="0.35938683499307572"/>
  </r>
  <r>
    <n v="5549"/>
    <n v="0"/>
    <x v="3"/>
    <x v="3"/>
    <x v="6"/>
    <s v="62-304.520 (3), F.A.C."/>
    <x v="6"/>
    <x v="6"/>
    <x v="7"/>
    <n v="4410"/>
    <s v="Coniferous pine"/>
    <n v="4410"/>
    <s v="Kennedy Space Center                               Brevard County"/>
    <n v="52"/>
    <n v="14.820608828533347"/>
    <n v="0"/>
    <n v="0"/>
    <n v="32.788014574275707"/>
    <n v="4.9066261275121885"/>
    <n v="14.820608828533347"/>
    <n v="32.788014574275707"/>
    <n v="32.788014574275707"/>
    <n v="16686.296996728543"/>
    <n v="1"/>
    <n v="1"/>
    <n v="4.9066261275121885"/>
    <n v="4.9066261275121885"/>
  </r>
  <r>
    <n v="5804"/>
    <n v="0"/>
    <x v="3"/>
    <x v="3"/>
    <x v="6"/>
    <s v="62-304.520 (4), F.A.C."/>
    <x v="6"/>
    <x v="6"/>
    <x v="7"/>
    <n v="4410"/>
    <s v="Coniferous pine"/>
    <n v="4410"/>
    <s v="Kennedy Space Center                               Brevard County"/>
    <n v="61"/>
    <n v="23.746682411010799"/>
    <n v="0"/>
    <n v="0"/>
    <n v="39.017088843850658"/>
    <n v="8.5235019476262863"/>
    <n v="23.746682411010799"/>
    <n v="39.017088843850658"/>
    <n v="39.017088843850658"/>
    <n v="17974.56933653092"/>
    <n v="1"/>
    <n v="1"/>
    <n v="8.5235019476262863"/>
    <n v="8.5235019476262863"/>
  </r>
  <r>
    <n v="5607"/>
    <n v="0"/>
    <x v="3"/>
    <x v="3"/>
    <x v="6"/>
    <s v="62-304.520 (3), F.A.C."/>
    <x v="6"/>
    <x v="6"/>
    <x v="43"/>
    <n v="4410"/>
    <s v="Coniferous pine"/>
    <n v="4410"/>
    <s v="Volusia County"/>
    <n v="1702"/>
    <n v="659.88180153439089"/>
    <n v="0"/>
    <n v="0"/>
    <n v="1510.6322400069298"/>
    <n v="292.16936016229982"/>
    <n v="659.88180153439089"/>
    <n v="1510.6322400069298"/>
    <n v="1510.6322400069298"/>
    <n v="714462.02510894788"/>
    <n v="1"/>
    <n v="1"/>
    <n v="292.16936016229982"/>
    <n v="292.16936016229982"/>
  </r>
  <r>
    <n v="6211"/>
    <n v="0"/>
    <x v="3"/>
    <x v="4"/>
    <x v="8"/>
    <s v="62-304.520 (6), F.A.C."/>
    <x v="5"/>
    <x v="4"/>
    <x v="1"/>
    <n v="4430"/>
    <s v="Forest regeneration"/>
    <n v="4430"/>
    <s v="Brevard County"/>
    <n v="8"/>
    <n v="1.5707124608546119"/>
    <n v="0"/>
    <n v="0"/>
    <n v="9.8689637729501669"/>
    <n v="1.3930653374689814"/>
    <n v="1.5707124608546119"/>
    <n v="9.8689637729501669"/>
    <n v="9.8689637729501669"/>
    <n v="5042.1150318513082"/>
    <n v="1"/>
    <n v="1"/>
    <n v="1.3930653374689814"/>
    <n v="1.3930653374689814"/>
  </r>
  <r>
    <n v="5343"/>
    <n v="0"/>
    <x v="3"/>
    <x v="3"/>
    <x v="6"/>
    <s v="62-304.520 (3), F.A.C."/>
    <x v="6"/>
    <x v="6"/>
    <x v="38"/>
    <n v="4430"/>
    <s v="Forest regeneration"/>
    <n v="4430"/>
    <s v="City of Edgewater                      Volusia County"/>
    <n v="629"/>
    <n v="270.45274771575833"/>
    <n v="0"/>
    <n v="0"/>
    <n v="898.81335898498378"/>
    <n v="177.60095936674483"/>
    <n v="270.45274771575833"/>
    <n v="898.81335898498378"/>
    <n v="898.81335898498378"/>
    <n v="361838.23496024596"/>
    <n v="1"/>
    <n v="1"/>
    <n v="177.60095936674483"/>
    <n v="177.60095936674483"/>
  </r>
  <r>
    <n v="6485"/>
    <n v="0"/>
    <x v="3"/>
    <x v="4"/>
    <x v="8"/>
    <s v="62-304.520 (6), F.A.C."/>
    <x v="5"/>
    <x v="4"/>
    <x v="6"/>
    <n v="4430"/>
    <s v="Forest regeneration"/>
    <n v="4430"/>
    <s v="FDOT District 5                                          Brevard County"/>
    <n v="4"/>
    <n v="0.1671824863882147"/>
    <n v="0"/>
    <n v="0"/>
    <n v="1.2499634992681172"/>
    <n v="0.16953541308089659"/>
    <n v="0.1671824863882147"/>
    <n v="1.2499634992681172"/>
    <n v="1.2499634992681172"/>
    <n v="585.94621245428868"/>
    <n v="1"/>
    <n v="1"/>
    <n v="0.16953541308089659"/>
    <n v="0.16953541308089659"/>
  </r>
  <r>
    <n v="5491"/>
    <n v="0"/>
    <x v="3"/>
    <x v="3"/>
    <x v="6"/>
    <s v="62-304.520 (3), F.A.C."/>
    <x v="6"/>
    <x v="6"/>
    <x v="6"/>
    <n v="4430"/>
    <s v="Forest regeneration"/>
    <n v="4430"/>
    <s v="FDOT District 5                                        Volusia County"/>
    <n v="31"/>
    <n v="3.8799017156751794"/>
    <n v="0"/>
    <n v="0"/>
    <n v="18.131259580360521"/>
    <n v="3.0430956544633863"/>
    <n v="3.8799017156751794"/>
    <n v="18.131259580360521"/>
    <n v="18.131259580360521"/>
    <n v="7421.6767962887834"/>
    <n v="1"/>
    <n v="1"/>
    <n v="3.0430956544633863"/>
    <n v="3.0430956544633863"/>
  </r>
  <r>
    <n v="5492"/>
    <n v="0"/>
    <x v="3"/>
    <x v="3"/>
    <x v="6"/>
    <s v="62-304.520 (3), F.A.C."/>
    <x v="6"/>
    <x v="6"/>
    <x v="6"/>
    <n v="4430"/>
    <s v="Forest regeneration"/>
    <n v="4430"/>
    <s v="FDOT District 5                  City of Edgewater                      Volusia County"/>
    <n v="24"/>
    <n v="6.8113597082378463E-2"/>
    <n v="0"/>
    <n v="0"/>
    <n v="0.26313978271583777"/>
    <n v="4.8793603405130878E-2"/>
    <n v="6.8113597082378463E-2"/>
    <n v="0.26313978271583777"/>
    <n v="0.26313978271583777"/>
    <n v="106.18714693275676"/>
    <n v="1"/>
    <n v="1"/>
    <n v="4.8793603405130878E-2"/>
    <n v="4.8793603405130878E-2"/>
  </r>
  <r>
    <n v="5805"/>
    <n v="0"/>
    <x v="3"/>
    <x v="3"/>
    <x v="6"/>
    <s v="62-304.520 (4), F.A.C."/>
    <x v="6"/>
    <x v="6"/>
    <x v="7"/>
    <n v="4430"/>
    <s v="Forest regeneration"/>
    <n v="4430"/>
    <s v="Kennedy Space Center                               Brevard County"/>
    <n v="348"/>
    <n v="159.63701163184476"/>
    <n v="0"/>
    <n v="0"/>
    <n v="381.0613573500778"/>
    <n v="86.56354442629943"/>
    <n v="159.63701163184476"/>
    <n v="381.0613573500778"/>
    <n v="381.0613573500778"/>
    <n v="136381.7835227866"/>
    <n v="1"/>
    <n v="1"/>
    <n v="86.56354442629943"/>
    <n v="86.56354442629943"/>
  </r>
  <r>
    <n v="5608"/>
    <n v="0"/>
    <x v="3"/>
    <x v="3"/>
    <x v="6"/>
    <s v="62-304.520 (3), F.A.C."/>
    <x v="6"/>
    <x v="6"/>
    <x v="43"/>
    <n v="4430"/>
    <s v="Forest regeneration"/>
    <n v="4430"/>
    <s v="Volusia County"/>
    <n v="166"/>
    <n v="69.063266133931634"/>
    <n v="0"/>
    <n v="0"/>
    <n v="103.32674281769221"/>
    <n v="17.144396465556621"/>
    <n v="69.063266133931634"/>
    <n v="103.32674281769221"/>
    <n v="103.32674281769221"/>
    <n v="46441.190167586385"/>
    <n v="1"/>
    <n v="1"/>
    <n v="17.144396465556621"/>
    <n v="17.144396465556621"/>
  </r>
  <r>
    <n v="5293"/>
    <n v="0"/>
    <x v="3"/>
    <x v="3"/>
    <x v="6"/>
    <s v="62-304.520 (3), F.A.C."/>
    <x v="6"/>
    <x v="6"/>
    <x v="1"/>
    <n v="5100"/>
    <s v="Streams and waterways"/>
    <n v="5100"/>
    <s v="Brevard County"/>
    <n v="27"/>
    <n v="3.9289998639779533"/>
    <n v="0"/>
    <n v="0"/>
    <n v="8.2000210633837458"/>
    <n v="1.3367290300734758"/>
    <n v="3.9289998639779533"/>
    <n v="8.2000210633837458"/>
    <n v="8.2000210633837458"/>
    <n v="3167.6701831853702"/>
    <n v="1"/>
    <n v="1"/>
    <n v="1.3367290300734758"/>
    <n v="1.3367290300734758"/>
  </r>
  <r>
    <n v="5667"/>
    <n v="0"/>
    <x v="3"/>
    <x v="3"/>
    <x v="6"/>
    <s v="62-304.520 (4), F.A.C."/>
    <x v="6"/>
    <x v="6"/>
    <x v="1"/>
    <n v="5100"/>
    <s v="Streams and waterways"/>
    <n v="5100"/>
    <s v="Brevard County"/>
    <n v="3"/>
    <n v="1.504392576137392E-2"/>
    <n v="0"/>
    <n v="0"/>
    <n v="2.0798715725364861E-2"/>
    <n v="1.7682154796752245E-3"/>
    <n v="1.504392576137392E-2"/>
    <n v="2.0798715725364861E-2"/>
    <n v="2.0798715725364861E-2"/>
    <n v="7.424682079071717"/>
    <n v="1"/>
    <n v="1"/>
    <n v="1.7682154796752245E-3"/>
    <n v="1.7682154796752245E-3"/>
  </r>
  <r>
    <n v="5903"/>
    <n v="0"/>
    <x v="3"/>
    <x v="4"/>
    <x v="7"/>
    <s v="62-304.520 (5), F.A.C."/>
    <x v="5"/>
    <x v="7"/>
    <x v="1"/>
    <n v="5100"/>
    <s v="Streams and waterways"/>
    <n v="5100"/>
    <s v="Brevard County"/>
    <n v="1000"/>
    <n v="254.71832880426638"/>
    <n v="0"/>
    <n v="0"/>
    <n v="327.09572054076034"/>
    <n v="31.232588168275001"/>
    <n v="254.71832880426638"/>
    <n v="327.09572054076034"/>
    <n v="327.09572054076034"/>
    <n v="124073.9297449739"/>
    <n v="1"/>
    <n v="1"/>
    <n v="31.232588168275001"/>
    <n v="31.232588168275001"/>
  </r>
  <r>
    <n v="6212"/>
    <n v="0"/>
    <x v="3"/>
    <x v="4"/>
    <x v="8"/>
    <s v="62-304.520 (6), F.A.C."/>
    <x v="5"/>
    <x v="4"/>
    <x v="1"/>
    <n v="5100"/>
    <s v="Streams and waterways"/>
    <n v="5100"/>
    <s v="Brevard County"/>
    <n v="87"/>
    <n v="11.296280752618527"/>
    <n v="0"/>
    <n v="0"/>
    <n v="57.720090130594002"/>
    <n v="8.310312092750527"/>
    <n v="11.296280752618527"/>
    <n v="57.720090130594002"/>
    <n v="57.720090130594002"/>
    <n v="24553.129598716885"/>
    <n v="1"/>
    <n v="1"/>
    <n v="8.310312092750527"/>
    <n v="8.310312092750527"/>
  </r>
  <r>
    <n v="6594"/>
    <n v="0"/>
    <x v="3"/>
    <x v="4"/>
    <x v="9"/>
    <s v="62-304.520 (15), F.A.C."/>
    <x v="7"/>
    <x v="5"/>
    <x v="1"/>
    <n v="5100"/>
    <s v="Streams and waterways"/>
    <n v="5100"/>
    <s v="Brevard County"/>
    <n v="34"/>
    <n v="3.0890074191826118"/>
    <n v="0"/>
    <n v="0"/>
    <n v="20.045164026455122"/>
    <n v="2.7762168098546915"/>
    <n v="3.0890074191826118"/>
    <n v="20.045164026455122"/>
    <n v="20.045164026455122"/>
    <n v="7884.2749664634912"/>
    <n v="1"/>
    <n v="1"/>
    <n v="2.7762168098546915"/>
    <n v="2.7762168098546915"/>
  </r>
  <r>
    <n v="6315"/>
    <n v="0"/>
    <x v="3"/>
    <x v="4"/>
    <x v="8"/>
    <s v="62-304.520 (6), F.A.C."/>
    <x v="5"/>
    <x v="4"/>
    <x v="8"/>
    <n v="5100"/>
    <s v="Streams and waterways"/>
    <n v="5100"/>
    <s v="City of Melbourne                 Brevard County"/>
    <n v="15"/>
    <n v="1.3285121919354992"/>
    <n v="0"/>
    <n v="0"/>
    <n v="7.9904340896593995"/>
    <n v="1.0116860043242764"/>
    <n v="1.3285121919354992"/>
    <n v="7.9904340896593995"/>
    <n v="7.9904340896593995"/>
    <n v="3229.4809292887699"/>
    <n v="1"/>
    <n v="1"/>
    <n v="1.0116860043242764"/>
    <n v="1.0116860043242764"/>
  </r>
  <r>
    <n v="6638"/>
    <n v="0"/>
    <x v="3"/>
    <x v="4"/>
    <x v="9"/>
    <s v="62-304.520 (15), F.A.C."/>
    <x v="7"/>
    <x v="5"/>
    <x v="8"/>
    <n v="5100"/>
    <s v="Streams and waterways"/>
    <n v="5100"/>
    <s v="City of Melbourne                 Brevard County"/>
    <n v="195"/>
    <n v="46.062675658622148"/>
    <n v="0"/>
    <n v="0"/>
    <n v="126.45112341666673"/>
    <n v="18.423896462086688"/>
    <n v="46.062675658622148"/>
    <n v="126.45112341666673"/>
    <n v="126.45112341666673"/>
    <n v="49632.67492186719"/>
    <n v="1"/>
    <n v="1"/>
    <n v="18.423896462086688"/>
    <n v="18.423896462086688"/>
  </r>
  <r>
    <n v="6376"/>
    <n v="0"/>
    <x v="3"/>
    <x v="4"/>
    <x v="8"/>
    <s v="62-304.520 (6), F.A.C."/>
    <x v="5"/>
    <x v="4"/>
    <x v="40"/>
    <n v="5100"/>
    <s v="Streams and waterways"/>
    <n v="5100"/>
    <s v="City of Rockledge         Brevard County"/>
    <n v="82"/>
    <n v="9.4695861696156864"/>
    <n v="0"/>
    <n v="0"/>
    <n v="53.651268006768078"/>
    <n v="7.6724562404155199"/>
    <n v="9.4695861696156864"/>
    <n v="53.651268006768078"/>
    <n v="53.651268006768078"/>
    <n v="26860.227066826781"/>
    <n v="1"/>
    <n v="1"/>
    <n v="7.6724562404155199"/>
    <n v="7.6724562404155199"/>
  </r>
  <r>
    <n v="6066"/>
    <n v="0"/>
    <x v="3"/>
    <x v="4"/>
    <x v="7"/>
    <s v="62-304.520 (5), F.A.C."/>
    <x v="5"/>
    <x v="7"/>
    <x v="6"/>
    <n v="5100"/>
    <s v="Streams and waterways"/>
    <n v="5100"/>
    <s v="FDOT District 5                                          Brevard County"/>
    <n v="6"/>
    <n v="0.87257796287258904"/>
    <n v="0"/>
    <n v="0"/>
    <n v="2.8571485354811288"/>
    <n v="0.37397080156140511"/>
    <n v="0.87257796287258904"/>
    <n v="2.8571485354811288"/>
    <n v="2.8571485354811288"/>
    <n v="1256.2545330718954"/>
    <n v="1"/>
    <n v="1"/>
    <n v="0.37397080156140511"/>
    <n v="0.37397080156140511"/>
  </r>
  <r>
    <n v="6486"/>
    <n v="0"/>
    <x v="3"/>
    <x v="4"/>
    <x v="8"/>
    <s v="62-304.520 (6), F.A.C."/>
    <x v="5"/>
    <x v="4"/>
    <x v="6"/>
    <n v="5100"/>
    <s v="Streams and waterways"/>
    <n v="5100"/>
    <s v="FDOT District 5                                          Brevard County"/>
    <n v="1"/>
    <n v="7.0906200853413023E-3"/>
    <n v="0"/>
    <n v="0"/>
    <n v="7.0463881918886695E-2"/>
    <n v="1.0807691643141515E-2"/>
    <n v="7.0906200853413023E-3"/>
    <n v="7.0463881918886695E-2"/>
    <n v="7.0463881918886695E-2"/>
    <n v="25.952671915139433"/>
    <n v="1"/>
    <n v="1"/>
    <n v="1.0807691643141515E-2"/>
    <n v="1.0807691643141515E-2"/>
  </r>
  <r>
    <n v="5493"/>
    <n v="0"/>
    <x v="3"/>
    <x v="3"/>
    <x v="6"/>
    <s v="62-304.520 (3), F.A.C."/>
    <x v="6"/>
    <x v="6"/>
    <x v="6"/>
    <n v="5100"/>
    <s v="Streams and waterways"/>
    <n v="5100"/>
    <s v="FDOT District 5                                        Volusia County"/>
    <n v="2"/>
    <n v="6.5055361293620911E-2"/>
    <n v="0"/>
    <n v="0"/>
    <n v="0.39254263390961452"/>
    <n v="4.7011748087674263E-2"/>
    <n v="6.5055361293620911E-2"/>
    <n v="0.39254263390961452"/>
    <n v="0.39254263390961452"/>
    <n v="151.47140089982491"/>
    <n v="1"/>
    <n v="1"/>
    <n v="4.7011748087674263E-2"/>
    <n v="4.7011748087674263E-2"/>
  </r>
  <r>
    <n v="6487"/>
    <n v="0"/>
    <x v="3"/>
    <x v="4"/>
    <x v="8"/>
    <s v="62-304.520 (6), F.A.C."/>
    <x v="5"/>
    <x v="4"/>
    <x v="6"/>
    <n v="5100"/>
    <s v="Streams and waterways"/>
    <n v="5100"/>
    <s v="FDOT District 5                         City of Melbourne                 Brevard County"/>
    <n v="4"/>
    <n v="0.15190213614605336"/>
    <n v="0"/>
    <n v="0"/>
    <n v="0.93181193368061355"/>
    <n v="0.1188510584309419"/>
    <n v="0.15190213614605336"/>
    <n v="0.93181193368061355"/>
    <n v="0.93181193368061355"/>
    <n v="391.92822962117174"/>
    <n v="1"/>
    <n v="1"/>
    <n v="0.1188510584309419"/>
    <n v="0.1188510584309419"/>
  </r>
  <r>
    <n v="6676"/>
    <n v="0"/>
    <x v="3"/>
    <x v="4"/>
    <x v="9"/>
    <s v="62-304.520 (15), F.A.C."/>
    <x v="7"/>
    <x v="5"/>
    <x v="6"/>
    <n v="5100"/>
    <s v="Streams and waterways"/>
    <n v="5100"/>
    <s v="FDOT District 5                         City of Melbourne                 Brevard County"/>
    <n v="5"/>
    <n v="0.18502058643335689"/>
    <n v="0"/>
    <n v="0"/>
    <n v="0.74920158616779797"/>
    <n v="9.9906083573822718E-2"/>
    <n v="0.18502058643335689"/>
    <n v="0.74920158616779797"/>
    <n v="0.74920158616779797"/>
    <n v="312.41055894710252"/>
    <n v="1"/>
    <n v="1"/>
    <n v="9.9906083573822718E-2"/>
    <n v="9.9906083573822718E-2"/>
  </r>
  <r>
    <n v="5550"/>
    <n v="0"/>
    <x v="3"/>
    <x v="3"/>
    <x v="6"/>
    <s v="62-304.520 (3), F.A.C."/>
    <x v="6"/>
    <x v="6"/>
    <x v="7"/>
    <n v="5100"/>
    <s v="Streams and waterways"/>
    <n v="5100"/>
    <s v="Kennedy Space Center                               Brevard County"/>
    <n v="445"/>
    <n v="45.097010068136072"/>
    <n v="0"/>
    <n v="0"/>
    <n v="78.781580782704182"/>
    <n v="9.2704310625169875"/>
    <n v="45.097010068136072"/>
    <n v="78.781580782704182"/>
    <n v="78.781580782704182"/>
    <n v="36132.393547699634"/>
    <n v="1"/>
    <n v="1"/>
    <n v="9.2704310625169875"/>
    <n v="9.2704310625169875"/>
  </r>
  <r>
    <n v="5806"/>
    <n v="0"/>
    <x v="3"/>
    <x v="3"/>
    <x v="6"/>
    <s v="62-304.520 (4), F.A.C."/>
    <x v="6"/>
    <x v="6"/>
    <x v="7"/>
    <n v="5100"/>
    <s v="Streams and waterways"/>
    <n v="5100"/>
    <s v="Kennedy Space Center                               Brevard County"/>
    <n v="1161"/>
    <n v="216.44177119122972"/>
    <n v="0"/>
    <n v="0"/>
    <n v="723.01389444344989"/>
    <n v="89.19084942150856"/>
    <n v="216.44177119122972"/>
    <n v="723.01389444344989"/>
    <n v="723.01389444344989"/>
    <n v="305233.76524027548"/>
    <n v="1"/>
    <n v="1"/>
    <n v="89.19084942150856"/>
    <n v="89.19084942150856"/>
  </r>
  <r>
    <n v="6108"/>
    <n v="0"/>
    <x v="3"/>
    <x v="4"/>
    <x v="7"/>
    <s v="62-304.520 (5), F.A.C."/>
    <x v="5"/>
    <x v="7"/>
    <x v="7"/>
    <n v="5100"/>
    <s v="Streams and waterways"/>
    <n v="5100"/>
    <s v="Kennedy Space Center                               Brevard County"/>
    <n v="289"/>
    <n v="43.635520421114684"/>
    <n v="0"/>
    <n v="0"/>
    <n v="136.72437050641875"/>
    <n v="14.087946569923437"/>
    <n v="43.635520421114684"/>
    <n v="136.72437050641875"/>
    <n v="136.72437050641875"/>
    <n v="50717.729281383494"/>
    <n v="1"/>
    <n v="1"/>
    <n v="14.087946569923437"/>
    <n v="14.087946569923437"/>
  </r>
  <r>
    <n v="5551"/>
    <n v="0"/>
    <x v="3"/>
    <x v="3"/>
    <x v="6"/>
    <s v="62-304.520 (3), F.A.C."/>
    <x v="6"/>
    <x v="6"/>
    <x v="7"/>
    <n v="5100"/>
    <s v="Streams and waterways"/>
    <n v="5100"/>
    <s v="Kennedy Space Center                             Volusia County"/>
    <n v="14"/>
    <n v="0.6098501804808788"/>
    <n v="0"/>
    <n v="0"/>
    <n v="1.4324602341180908"/>
    <n v="0.13687987069177679"/>
    <n v="0.6098501804808788"/>
    <n v="1.4324602341180908"/>
    <n v="1.4324602341180908"/>
    <n v="555.74734629548539"/>
    <n v="1"/>
    <n v="1"/>
    <n v="0.13687987069177679"/>
    <n v="0.13687987069177679"/>
  </r>
  <r>
    <n v="6552"/>
    <n v="0"/>
    <x v="3"/>
    <x v="4"/>
    <x v="8"/>
    <s v="62-304.520 (6), F.A.C."/>
    <x v="5"/>
    <x v="4"/>
    <x v="42"/>
    <n v="5100"/>
    <s v="Streams and waterways"/>
    <n v="5100"/>
    <s v="Town of Palm Shores           Brevard County"/>
    <n v="3"/>
    <n v="1.6544012854250553E-2"/>
    <n v="0"/>
    <n v="0"/>
    <n v="0.18066078967022831"/>
    <n v="2.7180216554563562E-2"/>
    <n v="1.6544012854250553E-2"/>
    <n v="0.18066078967022831"/>
    <n v="0.18066078967022831"/>
    <n v="62.189203846627564"/>
    <n v="1"/>
    <n v="1"/>
    <n v="2.7180216554563562E-2"/>
    <n v="2.7180216554563562E-2"/>
  </r>
  <r>
    <n v="5609"/>
    <n v="0"/>
    <x v="3"/>
    <x v="3"/>
    <x v="6"/>
    <s v="62-304.520 (3), F.A.C."/>
    <x v="6"/>
    <x v="6"/>
    <x v="43"/>
    <n v="5100"/>
    <s v="Streams and waterways"/>
    <n v="5100"/>
    <s v="Volusia County"/>
    <n v="503"/>
    <n v="92.993653438239164"/>
    <n v="0"/>
    <n v="0"/>
    <n v="165.15584418309805"/>
    <n v="13.262321570250693"/>
    <n v="92.993653438239164"/>
    <n v="165.15584418309805"/>
    <n v="165.15584418309805"/>
    <n v="53880.763008408081"/>
    <n v="1"/>
    <n v="1"/>
    <n v="13.262321570250693"/>
    <n v="13.262321570250693"/>
  </r>
  <r>
    <n v="5294"/>
    <n v="0"/>
    <x v="3"/>
    <x v="3"/>
    <x v="6"/>
    <s v="62-304.520 (3), F.A.C."/>
    <x v="6"/>
    <x v="6"/>
    <x v="1"/>
    <n v="5200"/>
    <s v="Lakes"/>
    <n v="5200"/>
    <s v="Brevard County"/>
    <n v="10"/>
    <n v="1.3163791847381574"/>
    <n v="0"/>
    <n v="0"/>
    <n v="1.415447285744639"/>
    <n v="0.16316061976978752"/>
    <n v="1.3163791847381574"/>
    <n v="1.415447285744639"/>
    <n v="1.415447285744639"/>
    <n v="1716.9234964957634"/>
    <n v="1"/>
    <n v="1"/>
    <n v="0.16316061976978752"/>
    <n v="0.16316061976978752"/>
  </r>
  <r>
    <n v="5904"/>
    <n v="0"/>
    <x v="3"/>
    <x v="4"/>
    <x v="7"/>
    <s v="62-304.520 (5), F.A.C."/>
    <x v="5"/>
    <x v="7"/>
    <x v="1"/>
    <n v="5200"/>
    <s v="Lakes"/>
    <n v="5200"/>
    <s v="Brevard County"/>
    <n v="351"/>
    <n v="90.02719852288331"/>
    <n v="0"/>
    <n v="0"/>
    <n v="34.190901204880412"/>
    <n v="2.0696449105227117"/>
    <n v="90.02719852288331"/>
    <n v="34.190901204880412"/>
    <n v="34.190901204880412"/>
    <n v="94943.986829593036"/>
    <n v="1"/>
    <n v="1"/>
    <n v="2.0696449105227117"/>
    <n v="2.0696449105227117"/>
  </r>
  <r>
    <n v="6213"/>
    <n v="0"/>
    <x v="3"/>
    <x v="4"/>
    <x v="8"/>
    <s v="62-304.520 (6), F.A.C."/>
    <x v="5"/>
    <x v="4"/>
    <x v="1"/>
    <n v="5200"/>
    <s v="Lakes"/>
    <n v="5200"/>
    <s v="Brevard County"/>
    <n v="113"/>
    <n v="31.604525778589451"/>
    <n v="0"/>
    <n v="0"/>
    <n v="25.956787576666475"/>
    <n v="4.00154883070363"/>
    <n v="31.604525778589451"/>
    <n v="25.956787576666475"/>
    <n v="25.956787576666475"/>
    <n v="45139.408669434204"/>
    <n v="1"/>
    <n v="1"/>
    <n v="4.00154883070363"/>
    <n v="4.00154883070363"/>
  </r>
  <r>
    <n v="5972"/>
    <n v="0"/>
    <x v="3"/>
    <x v="4"/>
    <x v="7"/>
    <s v="62-304.520 (5), F.A.C."/>
    <x v="5"/>
    <x v="7"/>
    <x v="37"/>
    <n v="5200"/>
    <s v="Lakes"/>
    <n v="5200"/>
    <s v="City of Cocoa                            Brevard County"/>
    <n v="5"/>
    <n v="0.72405954119798022"/>
    <n v="0"/>
    <n v="0"/>
    <n v="1.5410767688807097"/>
    <n v="0.14376298022545159"/>
    <n v="0.72405954119798022"/>
    <n v="1.5410767688807097"/>
    <n v="1.5410767688807097"/>
    <n v="1489.5164301253265"/>
    <n v="1"/>
    <n v="1"/>
    <n v="0.14376298022545159"/>
    <n v="0.14376298022545159"/>
  </r>
  <r>
    <n v="5552"/>
    <n v="0"/>
    <x v="3"/>
    <x v="3"/>
    <x v="6"/>
    <s v="62-304.520 (3), F.A.C."/>
    <x v="6"/>
    <x v="6"/>
    <x v="7"/>
    <n v="5200"/>
    <s v="Lakes"/>
    <n v="5200"/>
    <s v="Kennedy Space Center                               Brevard County"/>
    <n v="18"/>
    <n v="3.6741673013535139"/>
    <n v="0"/>
    <n v="0"/>
    <n v="0.19025648461231817"/>
    <n v="2.108666176330911E-2"/>
    <n v="3.6741673013535139"/>
    <n v="0.19025648461231817"/>
    <n v="0.19025648461231817"/>
    <n v="85.974747438361518"/>
    <n v="1"/>
    <n v="1"/>
    <n v="2.108666176330911E-2"/>
    <n v="2.108666176330911E-2"/>
  </r>
  <r>
    <n v="5807"/>
    <n v="0"/>
    <x v="3"/>
    <x v="3"/>
    <x v="6"/>
    <s v="62-304.520 (4), F.A.C."/>
    <x v="6"/>
    <x v="6"/>
    <x v="7"/>
    <n v="5200"/>
    <s v="Lakes"/>
    <n v="5200"/>
    <s v="Kennedy Space Center                               Brevard County"/>
    <n v="117"/>
    <n v="22.050246322498079"/>
    <n v="0"/>
    <n v="0"/>
    <n v="11.16892039615124"/>
    <n v="0.620734127193597"/>
    <n v="22.050246322498079"/>
    <n v="11.16892039615124"/>
    <n v="11.16892039615124"/>
    <n v="30357.682950233375"/>
    <n v="1"/>
    <n v="1"/>
    <n v="0.620734127193597"/>
    <n v="0.620734127193597"/>
  </r>
  <r>
    <n v="6109"/>
    <n v="0"/>
    <x v="3"/>
    <x v="4"/>
    <x v="7"/>
    <s v="62-304.520 (5), F.A.C."/>
    <x v="5"/>
    <x v="7"/>
    <x v="7"/>
    <n v="5200"/>
    <s v="Lakes"/>
    <n v="5200"/>
    <s v="Kennedy Space Center                               Brevard County"/>
    <n v="137"/>
    <n v="24.744280465436685"/>
    <n v="0"/>
    <n v="0"/>
    <n v="15.419300513258278"/>
    <n v="0.66500913839707876"/>
    <n v="24.744280465436685"/>
    <n v="15.419300513258278"/>
    <n v="15.419300513258278"/>
    <n v="29579.161865212875"/>
    <n v="1"/>
    <n v="1"/>
    <n v="0.66500913839707876"/>
    <n v="0.66500913839707876"/>
  </r>
  <r>
    <n v="5610"/>
    <n v="0"/>
    <x v="3"/>
    <x v="3"/>
    <x v="6"/>
    <s v="62-304.520 (3), F.A.C."/>
    <x v="6"/>
    <x v="6"/>
    <x v="43"/>
    <n v="5200"/>
    <s v="Lakes"/>
    <n v="5200"/>
    <s v="Volusia County"/>
    <n v="12"/>
    <n v="1.9578264071803237"/>
    <n v="0"/>
    <n v="0"/>
    <n v="1.411381044159187"/>
    <n v="0.13454261114370072"/>
    <n v="1.9578264071803237"/>
    <n v="1.411381044159187"/>
    <n v="1.411381044159187"/>
    <n v="2306.2816519109938"/>
    <n v="1"/>
    <n v="1"/>
    <n v="0.13454261114370072"/>
    <n v="0.13454261114370072"/>
  </r>
  <r>
    <n v="5905"/>
    <n v="0"/>
    <x v="3"/>
    <x v="4"/>
    <x v="7"/>
    <s v="62-304.520 (5), F.A.C."/>
    <x v="5"/>
    <x v="7"/>
    <x v="1"/>
    <n v="5201"/>
    <s v="Pond"/>
    <n v="5201"/>
    <s v="Brevard County"/>
    <n v="14"/>
    <n v="2.9468410552631323"/>
    <n v="0"/>
    <n v="0"/>
    <n v="0.51658632627714807"/>
    <n v="6.2520694553456102E-2"/>
    <n v="2.9468410552631323"/>
    <n v="0.51658632627714807"/>
    <n v="0.51658632627714807"/>
    <n v="2797.7362649422239"/>
    <n v="1"/>
    <n v="1"/>
    <n v="6.2520694553456102E-2"/>
    <n v="6.2520694553456102E-2"/>
  </r>
  <r>
    <n v="6214"/>
    <n v="0"/>
    <x v="3"/>
    <x v="4"/>
    <x v="8"/>
    <s v="62-304.520 (6), F.A.C."/>
    <x v="5"/>
    <x v="4"/>
    <x v="1"/>
    <n v="5201"/>
    <s v="Pond"/>
    <n v="5201"/>
    <s v="Brevard County"/>
    <n v="2"/>
    <n v="0.3026597180151594"/>
    <n v="0"/>
    <n v="0"/>
    <n v="0.90513767158146319"/>
    <n v="6.6162692201551229E-2"/>
    <n v="0.3026597180151594"/>
    <n v="0.90513767158146319"/>
    <n v="0.90513767158146319"/>
    <n v="704.61886992282575"/>
    <n v="1"/>
    <n v="1"/>
    <n v="6.6162692201551229E-2"/>
    <n v="6.6162692201551229E-2"/>
  </r>
  <r>
    <n v="5808"/>
    <n v="0"/>
    <x v="3"/>
    <x v="3"/>
    <x v="6"/>
    <s v="62-304.520 (4), F.A.C."/>
    <x v="6"/>
    <x v="6"/>
    <x v="7"/>
    <n v="5250"/>
    <s v="Marshy Lakes"/>
    <n v="5250"/>
    <s v="Kennedy Space Center                               Brevard County"/>
    <n v="9"/>
    <n v="1.4992030004263817"/>
    <n v="0"/>
    <n v="0"/>
    <n v="0.9514779790702137"/>
    <n v="5.5702459255890013E-2"/>
    <n v="1.4992030004263817"/>
    <n v="0.9514779790702137"/>
    <n v="0.9514779790702137"/>
    <n v="1745.5955672711827"/>
    <n v="1"/>
    <n v="1"/>
    <n v="5.5702459255890013E-2"/>
    <n v="5.5702459255890013E-2"/>
  </r>
  <r>
    <n v="5295"/>
    <n v="0"/>
    <x v="3"/>
    <x v="3"/>
    <x v="6"/>
    <s v="62-304.520 (3), F.A.C."/>
    <x v="6"/>
    <x v="6"/>
    <x v="1"/>
    <n v="5300"/>
    <s v="Reservoirs"/>
    <n v="5300"/>
    <s v="Brevard County"/>
    <n v="261"/>
    <n v="54.240429058016147"/>
    <n v="0"/>
    <n v="0"/>
    <n v="28.386940953266961"/>
    <n v="4.6946719069268807"/>
    <n v="54.240429058016147"/>
    <n v="28.386940953266961"/>
    <n v="28.386940953266961"/>
    <n v="62986.592641931842"/>
    <n v="1"/>
    <n v="1"/>
    <n v="4.6946719069268807"/>
    <n v="4.6946719069268807"/>
  </r>
  <r>
    <n v="5906"/>
    <n v="0"/>
    <x v="3"/>
    <x v="4"/>
    <x v="7"/>
    <s v="62-304.520 (5), F.A.C."/>
    <x v="5"/>
    <x v="7"/>
    <x v="1"/>
    <n v="5300"/>
    <s v="Reservoirs"/>
    <n v="5300"/>
    <s v="Brevard County"/>
    <n v="1261"/>
    <n v="286.2808207296149"/>
    <n v="0"/>
    <n v="0"/>
    <n v="220.69510617798548"/>
    <n v="31.479568116957367"/>
    <n v="286.2808207296149"/>
    <n v="220.69510617798548"/>
    <n v="220.69510617798548"/>
    <n v="362067.95018825872"/>
    <n v="1"/>
    <n v="1"/>
    <n v="31.479568116957367"/>
    <n v="31.479568116957367"/>
  </r>
  <r>
    <n v="6215"/>
    <n v="0"/>
    <x v="3"/>
    <x v="4"/>
    <x v="8"/>
    <s v="62-304.520 (6), F.A.C."/>
    <x v="5"/>
    <x v="4"/>
    <x v="1"/>
    <n v="5300"/>
    <s v="Reservoirs"/>
    <n v="5300"/>
    <s v="Brevard County"/>
    <n v="2226"/>
    <n v="490.63013104914381"/>
    <n v="0"/>
    <n v="0"/>
    <n v="454.8787695873711"/>
    <n v="66.532930781122943"/>
    <n v="490.63013104914381"/>
    <n v="454.8787695873711"/>
    <n v="454.8787695873711"/>
    <n v="750947.2488379128"/>
    <n v="1"/>
    <n v="1"/>
    <n v="66.532930781122943"/>
    <n v="66.532930781122943"/>
  </r>
  <r>
    <n v="6595"/>
    <n v="0"/>
    <x v="3"/>
    <x v="4"/>
    <x v="9"/>
    <s v="62-304.520 (15), F.A.C."/>
    <x v="7"/>
    <x v="5"/>
    <x v="1"/>
    <n v="5300"/>
    <s v="Reservoirs"/>
    <n v="5300"/>
    <s v="Brevard County"/>
    <n v="27"/>
    <n v="3.546998877117769"/>
    <n v="0"/>
    <n v="0"/>
    <n v="8.7526581836353419"/>
    <n v="1.2726033447091583"/>
    <n v="3.546998877117769"/>
    <n v="8.7526581836353419"/>
    <n v="8.7526581836353419"/>
    <n v="8249.8035628121106"/>
    <n v="1"/>
    <n v="1"/>
    <n v="1.2726033447091583"/>
    <n v="1.2726033447091583"/>
  </r>
  <r>
    <n v="5973"/>
    <n v="0"/>
    <x v="3"/>
    <x v="4"/>
    <x v="7"/>
    <s v="62-304.520 (5), F.A.C."/>
    <x v="5"/>
    <x v="7"/>
    <x v="37"/>
    <n v="5300"/>
    <s v="Reservoirs"/>
    <n v="5300"/>
    <s v="City of Cocoa                            Brevard County"/>
    <n v="159"/>
    <n v="51.416828807180273"/>
    <n v="0"/>
    <n v="0"/>
    <n v="18.165490726669699"/>
    <n v="2.2205938958998348"/>
    <n v="51.416828807180273"/>
    <n v="18.165490726669699"/>
    <n v="18.165490726669699"/>
    <n v="57823.948735182734"/>
    <n v="1"/>
    <n v="1"/>
    <n v="2.2205938958998348"/>
    <n v="2.2205938958998348"/>
  </r>
  <r>
    <n v="5344"/>
    <n v="0"/>
    <x v="3"/>
    <x v="3"/>
    <x v="6"/>
    <s v="62-304.520 (3), F.A.C."/>
    <x v="6"/>
    <x v="6"/>
    <x v="38"/>
    <n v="5300"/>
    <s v="Reservoirs"/>
    <n v="5300"/>
    <s v="City of Edgewater                      Volusia County"/>
    <n v="292"/>
    <n v="106.61109738762553"/>
    <n v="0"/>
    <n v="0"/>
    <n v="15.260572173681645"/>
    <n v="1.8190249529465392"/>
    <n v="106.61109738762553"/>
    <n v="15.260572173681645"/>
    <n v="15.260572173681645"/>
    <n v="80492.260936972962"/>
    <n v="1"/>
    <n v="1"/>
    <n v="1.8190249529465392"/>
    <n v="1.8190249529465392"/>
  </r>
  <r>
    <n v="6316"/>
    <n v="0"/>
    <x v="3"/>
    <x v="4"/>
    <x v="8"/>
    <s v="62-304.520 (6), F.A.C."/>
    <x v="5"/>
    <x v="4"/>
    <x v="8"/>
    <n v="5300"/>
    <s v="Reservoirs"/>
    <n v="5300"/>
    <s v="City of Melbourne                 Brevard County"/>
    <n v="515"/>
    <n v="95.660281131346807"/>
    <n v="0"/>
    <n v="0"/>
    <n v="92.936610781793163"/>
    <n v="14.567748529874057"/>
    <n v="95.660281131346807"/>
    <n v="92.936610781793163"/>
    <n v="92.936610781793163"/>
    <n v="162187.40722338029"/>
    <n v="1"/>
    <n v="1"/>
    <n v="14.567748529874057"/>
    <n v="14.567748529874057"/>
  </r>
  <r>
    <n v="6639"/>
    <n v="0"/>
    <x v="3"/>
    <x v="4"/>
    <x v="9"/>
    <s v="62-304.520 (15), F.A.C."/>
    <x v="7"/>
    <x v="5"/>
    <x v="8"/>
    <n v="5300"/>
    <s v="Reservoirs"/>
    <n v="5300"/>
    <s v="City of Melbourne                 Brevard County"/>
    <n v="271"/>
    <n v="50.414948235833371"/>
    <n v="0"/>
    <n v="0"/>
    <n v="52.533968019809286"/>
    <n v="8.2709891595043512"/>
    <n v="50.414948235833371"/>
    <n v="52.533968019809286"/>
    <n v="52.533968019809286"/>
    <n v="83782.318606538101"/>
    <n v="1"/>
    <n v="1"/>
    <n v="8.2709891595043512"/>
    <n v="8.2709891595043512"/>
  </r>
  <r>
    <n v="6377"/>
    <n v="0"/>
    <x v="3"/>
    <x v="4"/>
    <x v="8"/>
    <s v="62-304.520 (6), F.A.C."/>
    <x v="5"/>
    <x v="4"/>
    <x v="40"/>
    <n v="5300"/>
    <s v="Reservoirs"/>
    <n v="5300"/>
    <s v="City of Rockledge         Brevard County"/>
    <n v="382"/>
    <n v="100.94851620913539"/>
    <n v="0"/>
    <n v="0"/>
    <n v="61.558826081120039"/>
    <n v="8.8512604099138876"/>
    <n v="100.94851620913539"/>
    <n v="61.558826081120039"/>
    <n v="61.558826081120039"/>
    <n v="133934.0893377972"/>
    <n v="1"/>
    <n v="1"/>
    <n v="8.8512604099138876"/>
    <n v="8.8512604099138876"/>
  </r>
  <r>
    <n v="5412"/>
    <n v="0"/>
    <x v="3"/>
    <x v="3"/>
    <x v="6"/>
    <s v="62-304.520 (3), F.A.C."/>
    <x v="6"/>
    <x v="6"/>
    <x v="41"/>
    <n v="5300"/>
    <s v="Reservoirs"/>
    <n v="5300"/>
    <s v="City of Titusville    Brevard County"/>
    <n v="77"/>
    <n v="20.144239783356145"/>
    <n v="0"/>
    <n v="0"/>
    <n v="9.6717474343689656"/>
    <n v="1.2900008090689672"/>
    <n v="20.144239783356145"/>
    <n v="9.6717474343689656"/>
    <n v="9.6717474343689656"/>
    <n v="26392.258024261668"/>
    <n v="1"/>
    <n v="1"/>
    <n v="1.2900008090689672"/>
    <n v="1.2900008090689672"/>
  </r>
  <r>
    <n v="5726"/>
    <n v="0"/>
    <x v="3"/>
    <x v="3"/>
    <x v="6"/>
    <s v="62-304.520 (4), F.A.C."/>
    <x v="6"/>
    <x v="6"/>
    <x v="41"/>
    <n v="5300"/>
    <s v="Reservoirs"/>
    <n v="5300"/>
    <s v="City of Titusville    Brevard County"/>
    <n v="219"/>
    <n v="39.846973647290248"/>
    <n v="0"/>
    <n v="0"/>
    <n v="55.960279799187134"/>
    <n v="8.6783997666433716"/>
    <n v="39.846973647290248"/>
    <n v="55.960279799187134"/>
    <n v="55.960279799187134"/>
    <n v="74060.327661098112"/>
    <n v="1"/>
    <n v="1"/>
    <n v="8.6783997666433716"/>
    <n v="8.6783997666433716"/>
  </r>
  <r>
    <n v="6006"/>
    <n v="0"/>
    <x v="3"/>
    <x v="4"/>
    <x v="7"/>
    <s v="62-304.520 (5), F.A.C."/>
    <x v="5"/>
    <x v="7"/>
    <x v="41"/>
    <n v="5300"/>
    <s v="Reservoirs"/>
    <n v="5300"/>
    <s v="City of Titusville    Brevard County"/>
    <n v="12"/>
    <n v="2.196053884854114"/>
    <n v="0"/>
    <n v="0"/>
    <n v="0.10250787897405904"/>
    <n v="1.3441387570354004E-2"/>
    <n v="2.196053884854114"/>
    <n v="0.10250787897405904"/>
    <n v="0.10250787897405904"/>
    <n v="1969.9486560839005"/>
    <n v="1"/>
    <n v="1"/>
    <n v="1.3441387570354004E-2"/>
    <n v="1.3441387570354004E-2"/>
  </r>
  <r>
    <n v="6067"/>
    <n v="0"/>
    <x v="3"/>
    <x v="4"/>
    <x v="7"/>
    <s v="62-304.520 (5), F.A.C."/>
    <x v="5"/>
    <x v="7"/>
    <x v="6"/>
    <n v="5300"/>
    <s v="Reservoirs"/>
    <n v="5300"/>
    <s v="FDOT District 5                                          Brevard County"/>
    <n v="8"/>
    <n v="0.9135476910262138"/>
    <n v="0"/>
    <n v="0"/>
    <n v="0.6884031875028126"/>
    <n v="9.3322763911227041E-2"/>
    <n v="0.9135476910262138"/>
    <n v="0.6884031875028126"/>
    <n v="0.6884031875028126"/>
    <n v="1231.4050122168082"/>
    <n v="1"/>
    <n v="1"/>
    <n v="9.3322763911227041E-2"/>
    <n v="9.3322763911227041E-2"/>
  </r>
  <r>
    <n v="6488"/>
    <n v="0"/>
    <x v="3"/>
    <x v="4"/>
    <x v="8"/>
    <s v="62-304.520 (6), F.A.C."/>
    <x v="5"/>
    <x v="4"/>
    <x v="6"/>
    <n v="5300"/>
    <s v="Reservoirs"/>
    <n v="5300"/>
    <s v="FDOT District 5                                          Brevard County"/>
    <n v="10"/>
    <n v="1.6139864707361498"/>
    <n v="0"/>
    <n v="0"/>
    <n v="0.1859206435801862"/>
    <n v="3.4531209222431088E-2"/>
    <n v="1.6139864707361498"/>
    <n v="0.1859206435801862"/>
    <n v="0.1859206435801862"/>
    <n v="1812.8427320286685"/>
    <n v="1"/>
    <n v="1"/>
    <n v="3.4531209222431088E-2"/>
    <n v="3.4531209222431088E-2"/>
  </r>
  <r>
    <n v="5494"/>
    <n v="0"/>
    <x v="3"/>
    <x v="3"/>
    <x v="6"/>
    <s v="62-304.520 (3), F.A.C."/>
    <x v="6"/>
    <x v="6"/>
    <x v="6"/>
    <n v="5300"/>
    <s v="Reservoirs"/>
    <n v="5300"/>
    <s v="FDOT District 5                                        Volusia County"/>
    <n v="82"/>
    <n v="7.4801267072471918"/>
    <n v="0"/>
    <n v="0"/>
    <n v="0.84935758780954773"/>
    <n v="1.9741717714013313E-2"/>
    <n v="7.4801267072471918"/>
    <n v="0.84935758780954773"/>
    <n v="0.84935758780954773"/>
    <n v="6081.6902740288424"/>
    <n v="1"/>
    <n v="1"/>
    <n v="1.9741717714013313E-2"/>
    <n v="1.9741717714013313E-2"/>
  </r>
  <r>
    <n v="5495"/>
    <n v="0"/>
    <x v="3"/>
    <x v="3"/>
    <x v="6"/>
    <s v="62-304.520 (3), F.A.C."/>
    <x v="6"/>
    <x v="6"/>
    <x v="6"/>
    <n v="5300"/>
    <s v="Reservoirs"/>
    <n v="5300"/>
    <s v="FDOT District 5                                      City of Titusville    Brevard County"/>
    <n v="5"/>
    <n v="0.11291241845930797"/>
    <n v="0"/>
    <n v="0"/>
    <n v="0.81525630683983663"/>
    <n v="0.10814096819764253"/>
    <n v="0.11291241845930797"/>
    <n v="0.81525630683983663"/>
    <n v="0.81525630683983663"/>
    <n v="400.2567792770314"/>
    <n v="1"/>
    <n v="1"/>
    <n v="0.10814096819764253"/>
    <n v="0.10814096819764253"/>
  </r>
  <r>
    <n v="6489"/>
    <n v="0"/>
    <x v="3"/>
    <x v="4"/>
    <x v="8"/>
    <s v="62-304.520 (6), F.A.C."/>
    <x v="5"/>
    <x v="4"/>
    <x v="6"/>
    <n v="5300"/>
    <s v="Reservoirs"/>
    <n v="5300"/>
    <s v="FDOT District 5                               Town of Palm Shores           Brevard County"/>
    <n v="10"/>
    <n v="2.1205768696529743"/>
    <n v="0"/>
    <n v="0"/>
    <n v="0.13214366740016492"/>
    <n v="1.5785033454052695E-2"/>
    <n v="2.1205768696529743"/>
    <n v="0.13214366740016492"/>
    <n v="0.13214366740016492"/>
    <n v="2520.9803330106392"/>
    <n v="1"/>
    <n v="1"/>
    <n v="1.5785033454052695E-2"/>
    <n v="1.5785033454052695E-2"/>
  </r>
  <r>
    <n v="6490"/>
    <n v="0"/>
    <x v="3"/>
    <x v="4"/>
    <x v="8"/>
    <s v="62-304.520 (6), F.A.C."/>
    <x v="5"/>
    <x v="4"/>
    <x v="6"/>
    <n v="5300"/>
    <s v="Reservoirs"/>
    <n v="5300"/>
    <s v="FDOT District 5                         City of Melbourne                 Brevard County"/>
    <n v="10"/>
    <n v="1.8284744992243622"/>
    <n v="0"/>
    <n v="0"/>
    <n v="1.8579333905004882"/>
    <n v="0.23036632583969335"/>
    <n v="1.8284744992243622"/>
    <n v="1.8579333905004882"/>
    <n v="1.8579333905004882"/>
    <n v="2568.7340826847212"/>
    <n v="1"/>
    <n v="1"/>
    <n v="0.23036632583969335"/>
    <n v="0.23036632583969335"/>
  </r>
  <r>
    <n v="6677"/>
    <n v="0"/>
    <x v="3"/>
    <x v="4"/>
    <x v="9"/>
    <s v="62-304.520 (15), F.A.C."/>
    <x v="7"/>
    <x v="5"/>
    <x v="6"/>
    <n v="5300"/>
    <s v="Reservoirs"/>
    <n v="5300"/>
    <s v="FDOT District 5                         City of Melbourne                 Brevard County"/>
    <n v="6"/>
    <n v="0.74025743046925341"/>
    <n v="0"/>
    <n v="0"/>
    <n v="2.1986621196345513"/>
    <n v="0.31606353224676703"/>
    <n v="0.74025743046925341"/>
    <n v="2.1986621196345513"/>
    <n v="2.1986621196345513"/>
    <n v="1806.3544007666296"/>
    <n v="1"/>
    <n v="1"/>
    <n v="0.31606353224676703"/>
    <n v="0.31606353224676703"/>
  </r>
  <r>
    <n v="5496"/>
    <n v="0"/>
    <x v="3"/>
    <x v="3"/>
    <x v="6"/>
    <s v="62-304.520 (3), F.A.C."/>
    <x v="6"/>
    <x v="6"/>
    <x v="6"/>
    <n v="5300"/>
    <s v="Reservoirs"/>
    <n v="5300"/>
    <s v="FDOT District 5                  City of Edgewater                      Volusia County"/>
    <n v="30"/>
    <n v="2.1857945106942589"/>
    <n v="0"/>
    <n v="0"/>
    <n v="0.22343805529719274"/>
    <n v="1.6090042743578089E-3"/>
    <n v="2.1857945106942589"/>
    <n v="0.22343805529719274"/>
    <n v="0.22343805529719274"/>
    <n v="1442.5836388422545"/>
    <n v="1"/>
    <n v="1"/>
    <n v="1.6090042743578089E-3"/>
    <n v="1.6090042743578089E-3"/>
  </r>
  <r>
    <n v="5553"/>
    <n v="0"/>
    <x v="3"/>
    <x v="3"/>
    <x v="6"/>
    <s v="62-304.520 (3), F.A.C."/>
    <x v="6"/>
    <x v="6"/>
    <x v="7"/>
    <n v="5300"/>
    <s v="Reservoirs"/>
    <n v="5300"/>
    <s v="Kennedy Space Center                               Brevard County"/>
    <n v="25"/>
    <n v="4.2170093556695631"/>
    <n v="0"/>
    <n v="0"/>
    <n v="0.38151109235486869"/>
    <n v="1.8978963492724984E-2"/>
    <n v="4.2170093556695631"/>
    <n v="0.38151109235486869"/>
    <n v="0.38151109235486869"/>
    <n v="3421.5244483222077"/>
    <n v="1"/>
    <n v="1"/>
    <n v="1.8978963492724984E-2"/>
    <n v="1.8978963492724984E-2"/>
  </r>
  <r>
    <n v="5809"/>
    <n v="0"/>
    <x v="3"/>
    <x v="3"/>
    <x v="6"/>
    <s v="62-304.520 (4), F.A.C."/>
    <x v="6"/>
    <x v="6"/>
    <x v="7"/>
    <n v="5300"/>
    <s v="Reservoirs"/>
    <n v="5300"/>
    <s v="Kennedy Space Center                               Brevard County"/>
    <n v="539"/>
    <n v="150.9234582061284"/>
    <n v="0"/>
    <n v="0"/>
    <n v="33.4994149894858"/>
    <n v="2.1056096057321509"/>
    <n v="150.9234582061284"/>
    <n v="33.4994149894858"/>
    <n v="33.4994149894858"/>
    <n v="142299.97855394916"/>
    <n v="1"/>
    <n v="1"/>
    <n v="2.1056096057321509"/>
    <n v="2.1056096057321509"/>
  </r>
  <r>
    <n v="6110"/>
    <n v="0"/>
    <x v="3"/>
    <x v="4"/>
    <x v="7"/>
    <s v="62-304.520 (5), F.A.C."/>
    <x v="5"/>
    <x v="7"/>
    <x v="7"/>
    <n v="5300"/>
    <s v="Reservoirs"/>
    <n v="5300"/>
    <s v="Kennedy Space Center                               Brevard County"/>
    <n v="239"/>
    <n v="64.777135093091886"/>
    <n v="0"/>
    <n v="0"/>
    <n v="18.910383420588914"/>
    <n v="1.5716220066724025"/>
    <n v="64.777135093091886"/>
    <n v="18.910383420588914"/>
    <n v="18.910383420588914"/>
    <n v="61630.6215622417"/>
    <n v="1"/>
    <n v="1"/>
    <n v="1.5716220066724025"/>
    <n v="1.5716220066724025"/>
  </r>
  <r>
    <n v="5554"/>
    <n v="0"/>
    <x v="3"/>
    <x v="3"/>
    <x v="6"/>
    <s v="62-304.520 (3), F.A.C."/>
    <x v="6"/>
    <x v="6"/>
    <x v="7"/>
    <n v="5300"/>
    <s v="Reservoirs"/>
    <n v="5300"/>
    <s v="Kennedy Space Center                             Volusia County"/>
    <n v="4"/>
    <n v="0.63870059176834215"/>
    <n v="0"/>
    <n v="0"/>
    <n v="5.0556543890920005E-3"/>
    <n v="6.9615105583434051E-4"/>
    <n v="0.63870059176834215"/>
    <n v="5.0556543890920005E-3"/>
    <n v="5.0556543890920005E-3"/>
    <n v="2.5878259389403357"/>
    <n v="1"/>
    <n v="1"/>
    <n v="6.9615105583434051E-4"/>
    <n v="6.9615105583434051E-4"/>
  </r>
  <r>
    <n v="6553"/>
    <n v="0"/>
    <x v="3"/>
    <x v="4"/>
    <x v="8"/>
    <s v="62-304.520 (6), F.A.C."/>
    <x v="5"/>
    <x v="4"/>
    <x v="42"/>
    <n v="5300"/>
    <s v="Reservoirs"/>
    <n v="5300"/>
    <s v="Town of Palm Shores           Brevard County"/>
    <n v="27"/>
    <n v="4.6936899921925104"/>
    <n v="0"/>
    <n v="0"/>
    <n v="3.8448192287699565"/>
    <n v="0.54705552807514635"/>
    <n v="4.6936899921925104"/>
    <n v="3.8448192287699565"/>
    <n v="3.8448192287699565"/>
    <n v="8540.3159836463692"/>
    <n v="1"/>
    <n v="1"/>
    <n v="0.54705552807514635"/>
    <n v="0.54705552807514635"/>
  </r>
  <r>
    <n v="5611"/>
    <n v="0"/>
    <x v="3"/>
    <x v="3"/>
    <x v="6"/>
    <s v="62-304.520 (3), F.A.C."/>
    <x v="6"/>
    <x v="6"/>
    <x v="43"/>
    <n v="5300"/>
    <s v="Reservoirs"/>
    <n v="5300"/>
    <s v="Volusia County"/>
    <n v="526"/>
    <n v="149.62293183471459"/>
    <n v="0"/>
    <n v="0"/>
    <n v="29.092795171815052"/>
    <n v="3.2795457594624842"/>
    <n v="149.62293183471459"/>
    <n v="29.092795171815052"/>
    <n v="29.092795171815052"/>
    <n v="118127.11474782885"/>
    <n v="1"/>
    <n v="1"/>
    <n v="3.2795457594624842"/>
    <n v="3.2795457594624842"/>
  </r>
  <r>
    <n v="5296"/>
    <n v="0"/>
    <x v="3"/>
    <x v="3"/>
    <x v="6"/>
    <s v="62-304.520 (3), F.A.C."/>
    <x v="6"/>
    <x v="6"/>
    <x v="1"/>
    <n v="5400"/>
    <s v="Bays and estuaries"/>
    <n v="5400"/>
    <s v="Brevard County"/>
    <n v="40940"/>
    <n v="23988.577934369809"/>
    <n v="0"/>
    <n v="0"/>
    <n v="944.52815396349274"/>
    <n v="98.928757941943388"/>
    <n v="23988.577934369809"/>
    <n v="944.52815396349274"/>
    <n v="944.52815396349274"/>
    <n v="395991.223535383"/>
    <n v="1"/>
    <n v="1"/>
    <n v="98.928757941943388"/>
    <n v="98.928757941943388"/>
  </r>
  <r>
    <n v="5668"/>
    <n v="0"/>
    <x v="3"/>
    <x v="3"/>
    <x v="6"/>
    <s v="62-304.520 (4), F.A.C."/>
    <x v="6"/>
    <x v="6"/>
    <x v="1"/>
    <n v="5400"/>
    <s v="Bays and estuaries"/>
    <n v="5400"/>
    <s v="Brevard County"/>
    <n v="27916"/>
    <n v="16183.237241476972"/>
    <n v="0"/>
    <n v="0"/>
    <n v="907.43960309266197"/>
    <n v="94.779598156153227"/>
    <n v="16183.237241476972"/>
    <n v="907.43960309266197"/>
    <n v="907.43960309266197"/>
    <n v="372716.73362597922"/>
    <n v="1"/>
    <n v="1"/>
    <n v="94.779598156153227"/>
    <n v="94.779598156153227"/>
  </r>
  <r>
    <n v="5907"/>
    <n v="0"/>
    <x v="3"/>
    <x v="4"/>
    <x v="7"/>
    <s v="62-304.520 (5), F.A.C."/>
    <x v="5"/>
    <x v="7"/>
    <x v="1"/>
    <n v="5400"/>
    <s v="Bays and estuaries"/>
    <n v="5400"/>
    <s v="Brevard County"/>
    <n v="27127"/>
    <n v="16035.234889496825"/>
    <n v="0"/>
    <n v="0"/>
    <n v="916.00388843441294"/>
    <n v="127.1725599563344"/>
    <n v="16035.234889496825"/>
    <n v="916.00388843441294"/>
    <n v="916.00388843441294"/>
    <n v="381164.76183223253"/>
    <n v="1"/>
    <n v="1"/>
    <n v="127.1725599563344"/>
    <n v="127.1725599563344"/>
  </r>
  <r>
    <n v="6216"/>
    <n v="0"/>
    <x v="3"/>
    <x v="4"/>
    <x v="8"/>
    <s v="62-304.520 (6), F.A.C."/>
    <x v="5"/>
    <x v="4"/>
    <x v="1"/>
    <n v="5400"/>
    <s v="Bays and estuaries"/>
    <n v="5400"/>
    <s v="Brevard County"/>
    <n v="20270"/>
    <n v="11319.733156287441"/>
    <n v="0"/>
    <n v="0"/>
    <n v="983.09318051485309"/>
    <n v="145.79551288158635"/>
    <n v="11319.733156287441"/>
    <n v="983.09318051485309"/>
    <n v="983.09318051485309"/>
    <n v="396710.13394979585"/>
    <n v="1"/>
    <n v="1"/>
    <n v="145.79551288158635"/>
    <n v="145.79551288158635"/>
  </r>
  <r>
    <n v="5974"/>
    <n v="0"/>
    <x v="3"/>
    <x v="4"/>
    <x v="7"/>
    <s v="62-304.520 (5), F.A.C."/>
    <x v="5"/>
    <x v="7"/>
    <x v="37"/>
    <n v="5400"/>
    <s v="Bays and estuaries"/>
    <n v="5400"/>
    <s v="City of Cocoa                            Brevard County"/>
    <n v="129"/>
    <n v="10.143491925658408"/>
    <n v="0"/>
    <n v="0"/>
    <n v="23.34466357983117"/>
    <n v="3.6363740138765794"/>
    <n v="10.143491925658408"/>
    <n v="23.34466357983117"/>
    <n v="23.34466357983117"/>
    <n v="9334.4006188226012"/>
    <n v="1"/>
    <n v="1"/>
    <n v="3.6363740138765794"/>
    <n v="3.6363740138765794"/>
  </r>
  <r>
    <n v="6262"/>
    <n v="0"/>
    <x v="3"/>
    <x v="4"/>
    <x v="8"/>
    <s v="62-304.520 (6), F.A.C."/>
    <x v="5"/>
    <x v="4"/>
    <x v="37"/>
    <n v="5400"/>
    <s v="Bays and estuaries"/>
    <n v="5400"/>
    <s v="City of Cocoa                            Brevard County"/>
    <n v="29"/>
    <n v="2.1590009979145877"/>
    <n v="0"/>
    <n v="0"/>
    <n v="6.2382332301879329"/>
    <n v="0.84935028569232573"/>
    <n v="2.1590009979145877"/>
    <n v="6.2382332301879329"/>
    <n v="6.2382332301879329"/>
    <n v="2858.7569625690376"/>
    <n v="1"/>
    <n v="1"/>
    <n v="0.84935028569232573"/>
    <n v="0.84935028569232573"/>
  </r>
  <r>
    <n v="6272"/>
    <n v="0"/>
    <x v="3"/>
    <x v="4"/>
    <x v="8"/>
    <s v="62-304.520 (6), F.A.C."/>
    <x v="5"/>
    <x v="4"/>
    <x v="4"/>
    <n v="5400"/>
    <s v="Bays and estuaries"/>
    <n v="5400"/>
    <s v="City of Indian Harbour Beach                    Brevard County"/>
    <n v="4"/>
    <n v="0.76879603889137615"/>
    <n v="0"/>
    <n v="0"/>
    <n v="0"/>
    <n v="0"/>
    <n v="0.76879603889137615"/>
    <n v="0"/>
    <n v="0"/>
    <n v="0"/>
    <n v="1"/>
    <n v="1"/>
    <n v="0"/>
    <n v="0"/>
  </r>
  <r>
    <n v="6317"/>
    <n v="0"/>
    <x v="3"/>
    <x v="4"/>
    <x v="8"/>
    <s v="62-304.520 (6), F.A.C."/>
    <x v="5"/>
    <x v="4"/>
    <x v="8"/>
    <n v="5400"/>
    <s v="Bays and estuaries"/>
    <n v="5400"/>
    <s v="City of Melbourne                 Brevard County"/>
    <n v="6571"/>
    <n v="3711.7117104350345"/>
    <n v="0"/>
    <n v="0"/>
    <n v="268.09032156246411"/>
    <n v="38.23964878144816"/>
    <n v="3711.7117104350345"/>
    <n v="268.09032156246411"/>
    <n v="268.09032156246411"/>
    <n v="110110.0539951414"/>
    <n v="1"/>
    <n v="1"/>
    <n v="38.23964878144816"/>
    <n v="38.23964878144816"/>
  </r>
  <r>
    <n v="6640"/>
    <n v="0"/>
    <x v="3"/>
    <x v="4"/>
    <x v="9"/>
    <s v="62-304.520 (15), F.A.C."/>
    <x v="7"/>
    <x v="5"/>
    <x v="8"/>
    <n v="5400"/>
    <s v="Bays and estuaries"/>
    <n v="5400"/>
    <s v="City of Melbourne                 Brevard County"/>
    <n v="118"/>
    <n v="38.765199646725485"/>
    <n v="0"/>
    <n v="0"/>
    <n v="65.985813249472912"/>
    <n v="9.661229321126461"/>
    <n v="38.765199646725485"/>
    <n v="65.985813249472912"/>
    <n v="65.985813249472912"/>
    <n v="26033.918004755094"/>
    <n v="1"/>
    <n v="1"/>
    <n v="9.661229321126461"/>
    <n v="9.661229321126461"/>
  </r>
  <r>
    <n v="6378"/>
    <n v="0"/>
    <x v="3"/>
    <x v="4"/>
    <x v="8"/>
    <s v="62-304.520 (6), F.A.C."/>
    <x v="5"/>
    <x v="4"/>
    <x v="40"/>
    <n v="5400"/>
    <s v="Bays and estuaries"/>
    <n v="5400"/>
    <s v="City of Rockledge         Brevard County"/>
    <n v="1726"/>
    <n v="961.40401069887605"/>
    <n v="0"/>
    <n v="0"/>
    <n v="98.948897552940835"/>
    <n v="15.208150924721574"/>
    <n v="961.40401069887605"/>
    <n v="98.948897552940835"/>
    <n v="98.948897552940835"/>
    <n v="39567.284587133407"/>
    <n v="1"/>
    <n v="1"/>
    <n v="15.208150924721574"/>
    <n v="15.208150924721574"/>
  </r>
  <r>
    <n v="5413"/>
    <n v="0"/>
    <x v="3"/>
    <x v="3"/>
    <x v="6"/>
    <s v="62-304.520 (3), F.A.C."/>
    <x v="6"/>
    <x v="6"/>
    <x v="41"/>
    <n v="5400"/>
    <s v="Bays and estuaries"/>
    <n v="5400"/>
    <s v="City of Titusville    Brevard County"/>
    <n v="830"/>
    <n v="383.74066067402867"/>
    <n v="0"/>
    <n v="0"/>
    <n v="103.09122926187719"/>
    <n v="13.771868655489778"/>
    <n v="383.74066067402867"/>
    <n v="103.09122926187719"/>
    <n v="103.09122926187719"/>
    <n v="47401.093408123095"/>
    <n v="1"/>
    <n v="1"/>
    <n v="13.771868655489778"/>
    <n v="13.771868655489778"/>
  </r>
  <r>
    <n v="5727"/>
    <n v="0"/>
    <x v="3"/>
    <x v="3"/>
    <x v="6"/>
    <s v="62-304.520 (4), F.A.C."/>
    <x v="6"/>
    <x v="6"/>
    <x v="41"/>
    <n v="5400"/>
    <s v="Bays and estuaries"/>
    <n v="5400"/>
    <s v="City of Titusville    Brevard County"/>
    <n v="4617"/>
    <n v="2633.7197193922179"/>
    <n v="0"/>
    <n v="0"/>
    <n v="232.25199431818456"/>
    <n v="36.56811505124908"/>
    <n v="2633.7197193922179"/>
    <n v="232.25199431818456"/>
    <n v="232.25199431818456"/>
    <n v="91849.06367581978"/>
    <n v="1"/>
    <n v="1"/>
    <n v="36.56811505124908"/>
    <n v="36.56811505124908"/>
  </r>
  <r>
    <n v="6007"/>
    <n v="0"/>
    <x v="3"/>
    <x v="4"/>
    <x v="7"/>
    <s v="62-304.520 (5), F.A.C."/>
    <x v="5"/>
    <x v="7"/>
    <x v="41"/>
    <n v="5400"/>
    <s v="Bays and estuaries"/>
    <n v="5400"/>
    <s v="City of Titusville    Brevard County"/>
    <n v="30"/>
    <n v="1.0113946231809723"/>
    <n v="0"/>
    <n v="0"/>
    <n v="1.8367081961201359"/>
    <n v="0.22566811324371647"/>
    <n v="1.0113946231809723"/>
    <n v="1.8367081961201359"/>
    <n v="1.8367081961201359"/>
    <n v="880.88694982477705"/>
    <n v="1"/>
    <n v="1"/>
    <n v="0.22566811324371647"/>
    <n v="0.22566811324371647"/>
  </r>
  <r>
    <n v="6068"/>
    <n v="0"/>
    <x v="3"/>
    <x v="4"/>
    <x v="7"/>
    <s v="62-304.520 (5), F.A.C."/>
    <x v="5"/>
    <x v="7"/>
    <x v="6"/>
    <n v="5400"/>
    <s v="Bays and estuaries"/>
    <n v="5400"/>
    <s v="FDOT District 5                                          Brevard County"/>
    <n v="50"/>
    <n v="4.1507797435751455"/>
    <n v="0"/>
    <n v="0"/>
    <n v="5.6350884702628896"/>
    <n v="0.73564416567844715"/>
    <n v="4.1507797435751455"/>
    <n v="5.6350884702628896"/>
    <n v="5.6350884702628896"/>
    <n v="2407.0467010486454"/>
    <n v="1"/>
    <n v="1"/>
    <n v="0.73564416567844715"/>
    <n v="0.73564416567844715"/>
  </r>
  <r>
    <n v="6491"/>
    <n v="0"/>
    <x v="3"/>
    <x v="4"/>
    <x v="8"/>
    <s v="62-304.520 (6), F.A.C."/>
    <x v="5"/>
    <x v="4"/>
    <x v="6"/>
    <n v="5400"/>
    <s v="Bays and estuaries"/>
    <n v="5400"/>
    <s v="FDOT District 5                                          Brevard County"/>
    <n v="59"/>
    <n v="4.4434583446799767"/>
    <n v="0"/>
    <n v="0"/>
    <n v="3.0988430344075715"/>
    <n v="0.39827364374629948"/>
    <n v="4.4434583446799767"/>
    <n v="3.0988430344075715"/>
    <n v="3.0988430344075715"/>
    <n v="1329.2111636962209"/>
    <n v="1"/>
    <n v="1"/>
    <n v="0.39827364374629948"/>
    <n v="0.39827364374629948"/>
  </r>
  <r>
    <n v="5497"/>
    <n v="0"/>
    <x v="3"/>
    <x v="3"/>
    <x v="6"/>
    <s v="62-304.520 (3), F.A.C."/>
    <x v="6"/>
    <x v="6"/>
    <x v="6"/>
    <n v="5400"/>
    <s v="Bays and estuaries"/>
    <n v="5400"/>
    <s v="FDOT District 5                                      City of Titusville    Brevard County"/>
    <n v="19"/>
    <n v="1.5898257506208455"/>
    <n v="0"/>
    <n v="0"/>
    <n v="0.93692069198406591"/>
    <n v="0.12348548001407113"/>
    <n v="1.5898257506208455"/>
    <n v="0.93692069198406591"/>
    <n v="0.93692069198406591"/>
    <n v="407.27739181247517"/>
    <n v="1"/>
    <n v="1"/>
    <n v="0.12348548001407113"/>
    <n v="0.12348548001407113"/>
  </r>
  <r>
    <n v="5777"/>
    <n v="0"/>
    <x v="3"/>
    <x v="3"/>
    <x v="6"/>
    <s v="62-304.520 (4), F.A.C."/>
    <x v="6"/>
    <x v="6"/>
    <x v="6"/>
    <n v="5400"/>
    <s v="Bays and estuaries"/>
    <n v="5400"/>
    <s v="FDOT District 5                                      City of Titusville    Brevard County"/>
    <n v="1"/>
    <n v="4.5899891676037686E-3"/>
    <n v="0"/>
    <n v="0"/>
    <n v="0"/>
    <n v="0"/>
    <n v="4.5899891676037686E-3"/>
    <n v="0"/>
    <n v="0"/>
    <n v="0"/>
    <n v="1"/>
    <n v="1"/>
    <n v="0"/>
    <n v="0"/>
  </r>
  <r>
    <n v="6492"/>
    <n v="0"/>
    <x v="3"/>
    <x v="4"/>
    <x v="8"/>
    <s v="62-304.520 (6), F.A.C."/>
    <x v="5"/>
    <x v="4"/>
    <x v="6"/>
    <n v="5400"/>
    <s v="Bays and estuaries"/>
    <n v="5400"/>
    <s v="FDOT District 5                         City of Melbourne                 Brevard County"/>
    <n v="48"/>
    <n v="6.6307660227053349"/>
    <n v="0"/>
    <n v="0"/>
    <n v="1.4340371407426304"/>
    <n v="0.19659547234436286"/>
    <n v="6.6307660227053349"/>
    <n v="1.4340371407426304"/>
    <n v="1.4340371407426304"/>
    <n v="628.8007702320765"/>
    <n v="1"/>
    <n v="1"/>
    <n v="0.19659547234436286"/>
    <n v="0.19659547234436286"/>
  </r>
  <r>
    <n v="6069"/>
    <n v="0"/>
    <x v="3"/>
    <x v="4"/>
    <x v="7"/>
    <s v="62-304.520 (5), F.A.C."/>
    <x v="5"/>
    <x v="7"/>
    <x v="6"/>
    <n v="5400"/>
    <s v="Bays and estuaries"/>
    <n v="5400"/>
    <s v="FDOT District 5              City of Cocoa                            Brevard County"/>
    <n v="1"/>
    <n v="1.8276861443377462E-2"/>
    <n v="0"/>
    <n v="0"/>
    <n v="4.0156555084623596E-2"/>
    <n v="5.579350576031877E-3"/>
    <n v="1.8276861443377462E-2"/>
    <n v="4.0156555084623596E-2"/>
    <n v="4.0156555084623596E-2"/>
    <n v="19.965766270634898"/>
    <n v="1"/>
    <n v="1"/>
    <n v="5.579350576031877E-3"/>
    <n v="5.579350576031877E-3"/>
  </r>
  <r>
    <n v="5555"/>
    <n v="0"/>
    <x v="3"/>
    <x v="3"/>
    <x v="6"/>
    <s v="62-304.520 (3), F.A.C."/>
    <x v="6"/>
    <x v="6"/>
    <x v="7"/>
    <n v="5400"/>
    <s v="Bays and estuaries"/>
    <n v="5400"/>
    <s v="Kennedy Space Center                               Brevard County"/>
    <n v="1415"/>
    <n v="55.520552926484328"/>
    <n v="0"/>
    <n v="0"/>
    <n v="25.804397537242853"/>
    <n v="2.9811527517070244"/>
    <n v="55.520552926484328"/>
    <n v="25.804397537242853"/>
    <n v="25.804397537242853"/>
    <n v="11705.484857460806"/>
    <n v="1"/>
    <n v="1"/>
    <n v="2.9811527517070244"/>
    <n v="2.9811527517070244"/>
  </r>
  <r>
    <n v="5810"/>
    <n v="0"/>
    <x v="3"/>
    <x v="3"/>
    <x v="6"/>
    <s v="62-304.520 (4), F.A.C."/>
    <x v="6"/>
    <x v="6"/>
    <x v="7"/>
    <n v="5400"/>
    <s v="Bays and estuaries"/>
    <n v="5400"/>
    <s v="Kennedy Space Center                               Brevard County"/>
    <n v="1270"/>
    <n v="16.962996366986502"/>
    <n v="0"/>
    <n v="0"/>
    <n v="42.347178844752371"/>
    <n v="4.287819920351704"/>
    <n v="16.962996366986502"/>
    <n v="42.347178844752371"/>
    <n v="42.347178844752371"/>
    <n v="16963.664386616212"/>
    <n v="1"/>
    <n v="1"/>
    <n v="4.287819920351704"/>
    <n v="4.287819920351704"/>
  </r>
  <r>
    <n v="6111"/>
    <n v="0"/>
    <x v="3"/>
    <x v="4"/>
    <x v="7"/>
    <s v="62-304.520 (5), F.A.C."/>
    <x v="5"/>
    <x v="7"/>
    <x v="7"/>
    <n v="5400"/>
    <s v="Bays and estuaries"/>
    <n v="5400"/>
    <s v="Kennedy Space Center                               Brevard County"/>
    <n v="89"/>
    <n v="4.9161739900918313"/>
    <n v="0"/>
    <n v="0"/>
    <n v="11.112464476481103"/>
    <n v="1.2853978513110405"/>
    <n v="4.9161739900918313"/>
    <n v="11.112464476481103"/>
    <n v="11.112464476481103"/>
    <n v="4785.4736717049982"/>
    <n v="1"/>
    <n v="1"/>
    <n v="1.2853978513110405"/>
    <n v="1.2853978513110405"/>
  </r>
  <r>
    <n v="5556"/>
    <n v="0"/>
    <x v="3"/>
    <x v="3"/>
    <x v="6"/>
    <s v="62-304.520 (3), F.A.C."/>
    <x v="6"/>
    <x v="6"/>
    <x v="7"/>
    <n v="5400"/>
    <s v="Bays and estuaries"/>
    <n v="5400"/>
    <s v="Kennedy Space Center                             Volusia County"/>
    <n v="145"/>
    <n v="17.465588180010528"/>
    <n v="0"/>
    <n v="0"/>
    <n v="4.7035045416976446"/>
    <n v="0.63108631684637007"/>
    <n v="17.465588180010528"/>
    <n v="4.7035045416976446"/>
    <n v="4.7035045416976446"/>
    <n v="2360.8509058182817"/>
    <n v="1"/>
    <n v="1"/>
    <n v="0.63108631684637007"/>
    <n v="0.63108631684637007"/>
  </r>
  <r>
    <n v="5811"/>
    <n v="0"/>
    <x v="3"/>
    <x v="3"/>
    <x v="6"/>
    <s v="62-304.520 (4), F.A.C."/>
    <x v="6"/>
    <x v="6"/>
    <x v="7"/>
    <n v="5400"/>
    <s v="Bays and estuaries"/>
    <n v="5400"/>
    <s v="Kennedy Space Center                           City of Titusville    Brevard County"/>
    <n v="1"/>
    <n v="4.9052773359538663E-4"/>
    <n v="0"/>
    <n v="0"/>
    <n v="6.3568340916877707E-5"/>
    <n v="8.5460356065465749E-6"/>
    <n v="4.9052773359538663E-4"/>
    <n v="6.3568340916877707E-5"/>
    <n v="6.3568340916877707E-5"/>
    <n v="3.2086005388656386E-2"/>
    <n v="1"/>
    <n v="1"/>
    <n v="8.5460356065465749E-6"/>
    <n v="8.5460356065465749E-6"/>
  </r>
  <r>
    <n v="6527"/>
    <n v="0"/>
    <x v="3"/>
    <x v="4"/>
    <x v="8"/>
    <s v="62-304.520 (6), F.A.C."/>
    <x v="5"/>
    <x v="4"/>
    <x v="33"/>
    <n v="5400"/>
    <s v="Bays and estuaries"/>
    <n v="5400"/>
    <s v="Town of Indialantic                     Brevard County"/>
    <n v="4"/>
    <n v="1.304720189622346E-2"/>
    <n v="0"/>
    <n v="0"/>
    <n v="8.6929356562777574E-2"/>
    <n v="1.2635713989947575E-2"/>
    <n v="1.304720189622346E-2"/>
    <n v="8.6929356562777574E-2"/>
    <n v="8.6929356562777574E-2"/>
    <n v="35.215881795796051"/>
    <n v="1"/>
    <n v="1"/>
    <n v="1.2635713989947575E-2"/>
    <n v="1.2635713989947575E-2"/>
  </r>
  <r>
    <n v="6554"/>
    <n v="0"/>
    <x v="3"/>
    <x v="4"/>
    <x v="8"/>
    <s v="62-304.520 (6), F.A.C."/>
    <x v="5"/>
    <x v="4"/>
    <x v="42"/>
    <n v="5400"/>
    <s v="Bays and estuaries"/>
    <n v="5400"/>
    <s v="Town of Palm Shores           Brevard County"/>
    <n v="40"/>
    <n v="2.2691810167894784"/>
    <n v="0"/>
    <n v="0"/>
    <n v="3.305638848455335"/>
    <n v="0.42498085903600946"/>
    <n v="2.2691810167894784"/>
    <n v="3.305638848455335"/>
    <n v="3.305638848455335"/>
    <n v="1542.4998681659911"/>
    <n v="1"/>
    <n v="1"/>
    <n v="0.42498085903600946"/>
    <n v="0.42498085903600946"/>
  </r>
  <r>
    <n v="5612"/>
    <n v="0"/>
    <x v="3"/>
    <x v="3"/>
    <x v="6"/>
    <s v="62-304.520 (3), F.A.C."/>
    <x v="6"/>
    <x v="6"/>
    <x v="43"/>
    <n v="5400"/>
    <s v="Bays and estuaries"/>
    <n v="5400"/>
    <s v="Volusia County"/>
    <n v="688"/>
    <n v="331.16412978728732"/>
    <n v="0"/>
    <n v="0"/>
    <n v="27.088246339094077"/>
    <n v="2.5772563417473178"/>
    <n v="331.16412978728732"/>
    <n v="27.088246339094077"/>
    <n v="27.088246339094077"/>
    <n v="10535.156405274989"/>
    <n v="1"/>
    <n v="1"/>
    <n v="2.5772563417473178"/>
    <n v="2.5772563417473178"/>
  </r>
  <r>
    <n v="5297"/>
    <n v="0"/>
    <x v="3"/>
    <x v="3"/>
    <x v="6"/>
    <s v="62-304.520 (3), F.A.C."/>
    <x v="6"/>
    <x v="6"/>
    <x v="1"/>
    <n v="5430"/>
    <s v="Enclosed saltwater ponds within a salt marsh"/>
    <n v="5430"/>
    <s v="Brevard County"/>
    <n v="252"/>
    <n v="47.212082070990618"/>
    <n v="0"/>
    <n v="0"/>
    <n v="88.346245566582127"/>
    <n v="7.6724509889245871"/>
    <n v="47.212082070990618"/>
    <n v="88.346245566582127"/>
    <n v="88.346245566582127"/>
    <n v="32055.899258385489"/>
    <n v="1"/>
    <n v="1"/>
    <n v="7.6724509889245871"/>
    <n v="7.6724509889245871"/>
  </r>
  <r>
    <n v="5669"/>
    <n v="0"/>
    <x v="3"/>
    <x v="3"/>
    <x v="6"/>
    <s v="62-304.520 (4), F.A.C."/>
    <x v="6"/>
    <x v="6"/>
    <x v="1"/>
    <n v="5430"/>
    <s v="Enclosed saltwater ponds within a salt marsh"/>
    <n v="5430"/>
    <s v="Brevard County"/>
    <n v="335"/>
    <n v="134.2183874146443"/>
    <n v="0"/>
    <n v="0"/>
    <n v="22.700246939572491"/>
    <n v="2.7806969454832249"/>
    <n v="134.2183874146443"/>
    <n v="22.700246939572491"/>
    <n v="22.700246939572491"/>
    <n v="10905.141155549905"/>
    <n v="1"/>
    <n v="1"/>
    <n v="2.7806969454832249"/>
    <n v="2.7806969454832249"/>
  </r>
  <r>
    <n v="5908"/>
    <n v="0"/>
    <x v="3"/>
    <x v="4"/>
    <x v="7"/>
    <s v="62-304.520 (5), F.A.C."/>
    <x v="5"/>
    <x v="7"/>
    <x v="1"/>
    <n v="5430"/>
    <s v="Enclosed saltwater ponds within a salt marsh"/>
    <n v="5430"/>
    <s v="Brevard County"/>
    <n v="269"/>
    <n v="60.212781249782218"/>
    <n v="0"/>
    <n v="0"/>
    <n v="117.48649116680954"/>
    <n v="9.9468621511730362"/>
    <n v="60.212781249782218"/>
    <n v="117.48649116680954"/>
    <n v="117.48649116680954"/>
    <n v="42272.891768002257"/>
    <n v="1"/>
    <n v="1"/>
    <n v="9.9468621511730362"/>
    <n v="9.9468621511730362"/>
  </r>
  <r>
    <n v="5728"/>
    <n v="0"/>
    <x v="3"/>
    <x v="3"/>
    <x v="6"/>
    <s v="62-304.520 (4), F.A.C."/>
    <x v="6"/>
    <x v="6"/>
    <x v="41"/>
    <n v="5430"/>
    <s v="Enclosed saltwater ponds within a salt marsh"/>
    <n v="5430"/>
    <s v="City of Titusville    Brevard County"/>
    <n v="14"/>
    <n v="2.9037039028739908"/>
    <n v="0"/>
    <n v="0"/>
    <n v="7.2520889174094201"/>
    <n v="1.0108450964642259"/>
    <n v="2.9037039028739908"/>
    <n v="7.2520889174094201"/>
    <n v="7.2520889174094201"/>
    <n v="3599.0783616426884"/>
    <n v="1"/>
    <n v="1"/>
    <n v="1.0108450964642259"/>
    <n v="1.0108450964642259"/>
  </r>
  <r>
    <n v="5557"/>
    <n v="0"/>
    <x v="3"/>
    <x v="3"/>
    <x v="6"/>
    <s v="62-304.520 (3), F.A.C."/>
    <x v="6"/>
    <x v="6"/>
    <x v="7"/>
    <n v="5430"/>
    <s v="Enclosed saltwater ponds within a salt marsh"/>
    <n v="5430"/>
    <s v="Kennedy Space Center                               Brevard County"/>
    <n v="4218"/>
    <n v="1414.9967884766429"/>
    <n v="0"/>
    <n v="0"/>
    <n v="961.53341059479737"/>
    <n v="108.09108003744664"/>
    <n v="1414.9967884766429"/>
    <n v="961.53341059479737"/>
    <n v="961.53341059479737"/>
    <n v="421809.15053954581"/>
    <n v="1"/>
    <n v="1"/>
    <n v="108.09108003744664"/>
    <n v="108.09108003744664"/>
  </r>
  <r>
    <n v="5812"/>
    <n v="0"/>
    <x v="3"/>
    <x v="3"/>
    <x v="6"/>
    <s v="62-304.520 (4), F.A.C."/>
    <x v="6"/>
    <x v="6"/>
    <x v="7"/>
    <n v="5430"/>
    <s v="Enclosed saltwater ponds within a salt marsh"/>
    <n v="5430"/>
    <s v="Kennedy Space Center                               Brevard County"/>
    <n v="6130"/>
    <n v="1906.1381515876649"/>
    <n v="0"/>
    <n v="0"/>
    <n v="1544.1183657561003"/>
    <n v="171.85943652655115"/>
    <n v="1906.1381515876649"/>
    <n v="1544.1183657561003"/>
    <n v="1544.1183657561003"/>
    <n v="677065.08231273131"/>
    <n v="1"/>
    <n v="1"/>
    <n v="171.85943652655115"/>
    <n v="171.85943652655115"/>
  </r>
  <r>
    <n v="6112"/>
    <n v="0"/>
    <x v="3"/>
    <x v="4"/>
    <x v="7"/>
    <s v="62-304.520 (5), F.A.C."/>
    <x v="5"/>
    <x v="7"/>
    <x v="7"/>
    <n v="5430"/>
    <s v="Enclosed saltwater ponds within a salt marsh"/>
    <n v="5430"/>
    <s v="Kennedy Space Center                               Brevard County"/>
    <n v="270"/>
    <n v="75.288379433029419"/>
    <n v="0"/>
    <n v="0"/>
    <n v="110.95125051754601"/>
    <n v="9.7648019117006264"/>
    <n v="75.288379433029419"/>
    <n v="110.95125051754601"/>
    <n v="110.95125051754601"/>
    <n v="41608.961930206067"/>
    <n v="1"/>
    <n v="1"/>
    <n v="9.7648019117006264"/>
    <n v="9.7648019117006264"/>
  </r>
  <r>
    <n v="5558"/>
    <n v="0"/>
    <x v="3"/>
    <x v="3"/>
    <x v="6"/>
    <s v="62-304.520 (3), F.A.C."/>
    <x v="6"/>
    <x v="6"/>
    <x v="7"/>
    <n v="5430"/>
    <s v="Enclosed saltwater ponds within a salt marsh"/>
    <n v="5430"/>
    <s v="Kennedy Space Center                             Volusia County"/>
    <n v="99"/>
    <n v="20.785362973088997"/>
    <n v="0"/>
    <n v="0"/>
    <n v="4.8857740130871443"/>
    <n v="0.56592305933101239"/>
    <n v="20.785362973088997"/>
    <n v="4.8857740130871443"/>
    <n v="4.8857740130871443"/>
    <n v="2200.5744340906267"/>
    <n v="1"/>
    <n v="1"/>
    <n v="0.56592305933101239"/>
    <n v="0.56592305933101239"/>
  </r>
  <r>
    <n v="5613"/>
    <n v="0"/>
    <x v="3"/>
    <x v="3"/>
    <x v="6"/>
    <s v="62-304.520 (3), F.A.C."/>
    <x v="6"/>
    <x v="6"/>
    <x v="43"/>
    <n v="5430"/>
    <s v="Enclosed saltwater ponds within a salt marsh"/>
    <n v="5430"/>
    <s v="Volusia County"/>
    <n v="9"/>
    <n v="1.0218482605417352"/>
    <n v="0"/>
    <n v="0"/>
    <n v="2.1538355720107458"/>
    <n v="0.17561077822016802"/>
    <n v="1.0218482605417352"/>
    <n v="2.1538355720107458"/>
    <n v="2.1538355720107458"/>
    <n v="747.39538408107023"/>
    <n v="1"/>
    <n v="1"/>
    <n v="0.17561077822016802"/>
    <n v="0.17561077822016802"/>
  </r>
  <r>
    <n v="5909"/>
    <n v="0"/>
    <x v="3"/>
    <x v="4"/>
    <x v="7"/>
    <s v="62-304.520 (5), F.A.C."/>
    <x v="5"/>
    <x v="7"/>
    <x v="1"/>
    <n v="5474"/>
    <s v="Spoil islands/coastal islands"/>
    <n v="5474"/>
    <s v="Brevard County"/>
    <n v="6"/>
    <n v="0.63437138372026602"/>
    <n v="0"/>
    <n v="0"/>
    <n v="0.93055037074680613"/>
    <n v="0.12408168054332659"/>
    <n v="0.63437138372026602"/>
    <n v="0.93055037074680613"/>
    <n v="0.93055037074680613"/>
    <n v="431.4163308249386"/>
    <n v="1"/>
    <n v="1"/>
    <n v="0.12408168054332659"/>
    <n v="0.12408168054332659"/>
  </r>
  <r>
    <n v="5910"/>
    <n v="0"/>
    <x v="3"/>
    <x v="4"/>
    <x v="7"/>
    <s v="62-304.520 (5), F.A.C."/>
    <x v="5"/>
    <x v="7"/>
    <x v="1"/>
    <n v="6110"/>
    <s v="Bay swamps"/>
    <n v="6110"/>
    <s v="Brevard County"/>
    <n v="10"/>
    <n v="2.2032268075348296"/>
    <n v="0"/>
    <n v="0"/>
    <n v="8.4730368141025245"/>
    <n v="0.57133907923216953"/>
    <n v="2.2032268075348296"/>
    <n v="8.4730368141025245"/>
    <n v="8.4730368141025245"/>
    <n v="2586.6091963499107"/>
    <n v="1"/>
    <n v="1"/>
    <n v="0.57133907923216953"/>
    <n v="0.57133907923216953"/>
  </r>
  <r>
    <n v="6217"/>
    <n v="0"/>
    <x v="3"/>
    <x v="4"/>
    <x v="8"/>
    <s v="62-304.520 (6), F.A.C."/>
    <x v="5"/>
    <x v="4"/>
    <x v="1"/>
    <n v="6110"/>
    <s v="Bay swamps"/>
    <n v="6110"/>
    <s v="Brevard County"/>
    <n v="9"/>
    <n v="1.1383859675769956"/>
    <n v="0"/>
    <n v="0"/>
    <n v="5.1735241235882983"/>
    <n v="0.45319867811530062"/>
    <n v="1.1383859675769956"/>
    <n v="5.1735241235882983"/>
    <n v="5.1735241235882983"/>
    <n v="2800.3655995896956"/>
    <n v="1"/>
    <n v="1"/>
    <n v="0.45319867811530062"/>
    <n v="0.45319867811530062"/>
  </r>
  <r>
    <n v="6318"/>
    <n v="0"/>
    <x v="3"/>
    <x v="4"/>
    <x v="8"/>
    <s v="62-304.520 (6), F.A.C."/>
    <x v="5"/>
    <x v="4"/>
    <x v="8"/>
    <n v="6110"/>
    <s v="Bay swamps"/>
    <n v="6110"/>
    <s v="City of Melbourne                 Brevard County"/>
    <n v="4"/>
    <n v="0.16195470374485688"/>
    <n v="0"/>
    <n v="0"/>
    <n v="1.3613090763998708"/>
    <n v="0.20410643478257445"/>
    <n v="0.16195470374485688"/>
    <n v="1.3613090763998708"/>
    <n v="1.3613090763998708"/>
    <n v="528.91985747023705"/>
    <n v="1"/>
    <n v="1"/>
    <n v="0.20410643478257445"/>
    <n v="0.20410643478257445"/>
  </r>
  <r>
    <n v="5729"/>
    <n v="0"/>
    <x v="3"/>
    <x v="3"/>
    <x v="6"/>
    <s v="62-304.520 (4), F.A.C."/>
    <x v="6"/>
    <x v="6"/>
    <x v="41"/>
    <n v="6110"/>
    <s v="Bay swamps"/>
    <n v="6110"/>
    <s v="City of Titusville    Brevard County"/>
    <n v="40"/>
    <n v="9.1595655874714197"/>
    <n v="0"/>
    <n v="0"/>
    <n v="51.29563753240042"/>
    <n v="4.6468618090760918"/>
    <n v="9.1595655874714197"/>
    <n v="51.29563753240042"/>
    <n v="51.29563753240042"/>
    <n v="19610.814675678022"/>
    <n v="1"/>
    <n v="1"/>
    <n v="4.6468618090760918"/>
    <n v="4.6468618090760918"/>
  </r>
  <r>
    <n v="5813"/>
    <n v="0"/>
    <x v="3"/>
    <x v="3"/>
    <x v="6"/>
    <s v="62-304.520 (4), F.A.C."/>
    <x v="6"/>
    <x v="6"/>
    <x v="7"/>
    <n v="6110"/>
    <s v="Bay swamps"/>
    <n v="6110"/>
    <s v="Kennedy Space Center                               Brevard County"/>
    <n v="15"/>
    <n v="2.8032601902924541"/>
    <n v="0"/>
    <n v="0"/>
    <n v="19.404346560576606"/>
    <n v="1.9178443339735747"/>
    <n v="2.8032601902924541"/>
    <n v="19.404346560576606"/>
    <n v="19.404346560576606"/>
    <n v="7810.402631396928"/>
    <n v="1"/>
    <n v="1"/>
    <n v="1.9178443339735747"/>
    <n v="1.9178443339735747"/>
  </r>
  <r>
    <n v="5298"/>
    <n v="0"/>
    <x v="3"/>
    <x v="3"/>
    <x v="6"/>
    <s v="62-304.520 (3), F.A.C."/>
    <x v="6"/>
    <x v="6"/>
    <x v="1"/>
    <n v="6120"/>
    <s v="Mangrove swamp"/>
    <n v="6120"/>
    <s v="Brevard County"/>
    <n v="637"/>
    <n v="157.17622239775463"/>
    <n v="0"/>
    <n v="0"/>
    <n v="721.74676847476599"/>
    <n v="64.000098887642295"/>
    <n v="157.17622239775463"/>
    <n v="721.74676847476599"/>
    <n v="721.74676847476599"/>
    <n v="268700.18426188763"/>
    <n v="1"/>
    <n v="1"/>
    <n v="64.000098887642295"/>
    <n v="64.000098887642295"/>
  </r>
  <r>
    <n v="5670"/>
    <n v="0"/>
    <x v="3"/>
    <x v="3"/>
    <x v="6"/>
    <s v="62-304.520 (4), F.A.C."/>
    <x v="6"/>
    <x v="6"/>
    <x v="1"/>
    <n v="6120"/>
    <s v="Mangrove swamp"/>
    <n v="6120"/>
    <s v="Brevard County"/>
    <n v="706"/>
    <n v="9.5402870535098518"/>
    <n v="0"/>
    <n v="0"/>
    <n v="26.394421497054296"/>
    <n v="2.5989772192733414"/>
    <n v="9.5402870535098518"/>
    <n v="26.394421497054296"/>
    <n v="26.394421497054296"/>
    <n v="10462.739938098566"/>
    <n v="1"/>
    <n v="1"/>
    <n v="2.5989772192733414"/>
    <n v="2.5989772192733414"/>
  </r>
  <r>
    <n v="5911"/>
    <n v="0"/>
    <x v="3"/>
    <x v="4"/>
    <x v="7"/>
    <s v="62-304.520 (5), F.A.C."/>
    <x v="5"/>
    <x v="7"/>
    <x v="1"/>
    <n v="6120"/>
    <s v="Mangrove swamp"/>
    <n v="6120"/>
    <s v="Brevard County"/>
    <n v="1190"/>
    <n v="248.1017128446619"/>
    <n v="0"/>
    <n v="0"/>
    <n v="1146.8997956157766"/>
    <n v="107.04787762726403"/>
    <n v="248.1017128446619"/>
    <n v="1146.8997956157766"/>
    <n v="1146.8997956157766"/>
    <n v="469781.01839495928"/>
    <n v="1"/>
    <n v="1"/>
    <n v="107.04787762726403"/>
    <n v="107.04787762726403"/>
  </r>
  <r>
    <n v="6218"/>
    <n v="0"/>
    <x v="3"/>
    <x v="4"/>
    <x v="8"/>
    <s v="62-304.520 (6), F.A.C."/>
    <x v="5"/>
    <x v="4"/>
    <x v="1"/>
    <n v="6120"/>
    <s v="Mangrove swamp"/>
    <n v="6120"/>
    <s v="Brevard County"/>
    <n v="38"/>
    <n v="3.505949016582365"/>
    <n v="0"/>
    <n v="0"/>
    <n v="17.0264344717691"/>
    <n v="2.2500994042247617"/>
    <n v="3.505949016582365"/>
    <n v="17.0264344717691"/>
    <n v="17.0264344717691"/>
    <n v="7981.056816790041"/>
    <n v="1"/>
    <n v="1"/>
    <n v="2.2500994042247617"/>
    <n v="2.2500994042247617"/>
  </r>
  <r>
    <n v="6319"/>
    <n v="0"/>
    <x v="3"/>
    <x v="4"/>
    <x v="8"/>
    <s v="62-304.520 (6), F.A.C."/>
    <x v="5"/>
    <x v="4"/>
    <x v="8"/>
    <n v="6120"/>
    <s v="Mangrove swamp"/>
    <n v="6120"/>
    <s v="City of Melbourne                 Brevard County"/>
    <n v="8"/>
    <n v="0.89612605363264108"/>
    <n v="0"/>
    <n v="0"/>
    <n v="5.7280607645172434"/>
    <n v="0.66751970033341956"/>
    <n v="0.89612605363264108"/>
    <n v="5.7280607645172434"/>
    <n v="5.7280607645172434"/>
    <n v="2470.5414949243095"/>
    <n v="1"/>
    <n v="1"/>
    <n v="0.66751970033341956"/>
    <n v="0.66751970033341956"/>
  </r>
  <r>
    <n v="5414"/>
    <n v="0"/>
    <x v="3"/>
    <x v="3"/>
    <x v="6"/>
    <s v="62-304.520 (3), F.A.C."/>
    <x v="6"/>
    <x v="6"/>
    <x v="41"/>
    <n v="6120"/>
    <s v="Mangrove swamp"/>
    <n v="6120"/>
    <s v="City of Titusville    Brevard County"/>
    <n v="4"/>
    <n v="0.39275658631778693"/>
    <n v="0"/>
    <n v="0"/>
    <n v="2.9331418152301776"/>
    <n v="0.36324934783567503"/>
    <n v="0.39275658631778693"/>
    <n v="2.9331418152301776"/>
    <n v="2.9331418152301776"/>
    <n v="1374.9833845870314"/>
    <n v="1"/>
    <n v="1"/>
    <n v="0.36324934783567503"/>
    <n v="0.36324934783567503"/>
  </r>
  <r>
    <n v="5730"/>
    <n v="0"/>
    <x v="3"/>
    <x v="3"/>
    <x v="6"/>
    <s v="62-304.520 (4), F.A.C."/>
    <x v="6"/>
    <x v="6"/>
    <x v="41"/>
    <n v="6120"/>
    <s v="Mangrove swamp"/>
    <n v="6120"/>
    <s v="City of Titusville    Brevard County"/>
    <n v="5"/>
    <n v="0.54985039803156932"/>
    <n v="0"/>
    <n v="0"/>
    <n v="2.9574254644203095"/>
    <n v="0.35299397358500345"/>
    <n v="0.54985039803156932"/>
    <n v="2.9574254644203095"/>
    <n v="2.9574254644203095"/>
    <n v="1280.1473229964975"/>
    <n v="1"/>
    <n v="1"/>
    <n v="0.35299397358500345"/>
    <n v="0.35299397358500345"/>
  </r>
  <r>
    <n v="5778"/>
    <n v="0"/>
    <x v="3"/>
    <x v="3"/>
    <x v="6"/>
    <s v="62-304.520 (4), F.A.C."/>
    <x v="6"/>
    <x v="6"/>
    <x v="6"/>
    <n v="6120"/>
    <s v="Mangrove swamp"/>
    <n v="6120"/>
    <s v="FDOT District 5                                      City of Titusville    Brevard County"/>
    <n v="3"/>
    <n v="4.0838626573674139E-2"/>
    <n v="0"/>
    <n v="0"/>
    <n v="0.25886651455510618"/>
    <n v="3.2358132905280182E-2"/>
    <n v="4.0838626573674139E-2"/>
    <n v="0.25886651455510618"/>
    <n v="0.25886651455510618"/>
    <n v="113.68424866113332"/>
    <n v="1"/>
    <n v="1"/>
    <n v="3.2358132905280182E-2"/>
    <n v="3.2358132905280182E-2"/>
  </r>
  <r>
    <n v="6493"/>
    <n v="0"/>
    <x v="3"/>
    <x v="4"/>
    <x v="8"/>
    <s v="62-304.520 (6), F.A.C."/>
    <x v="5"/>
    <x v="4"/>
    <x v="6"/>
    <n v="6120"/>
    <s v="Mangrove swamp"/>
    <n v="6120"/>
    <s v="FDOT District 5                         City of Melbourne                 Brevard County"/>
    <n v="2"/>
    <n v="2.2255602853714695E-2"/>
    <n v="0"/>
    <n v="0"/>
    <n v="9.4683967003023867E-2"/>
    <n v="1.1485335783463738E-2"/>
    <n v="2.2255602853714695E-2"/>
    <n v="9.4683967003023867E-2"/>
    <n v="9.4683967003023867E-2"/>
    <n v="60.639268102773855"/>
    <n v="1"/>
    <n v="1"/>
    <n v="1.1485335783463738E-2"/>
    <n v="1.1485335783463738E-2"/>
  </r>
  <r>
    <n v="5559"/>
    <n v="0"/>
    <x v="3"/>
    <x v="3"/>
    <x v="6"/>
    <s v="62-304.520 (3), F.A.C."/>
    <x v="6"/>
    <x v="6"/>
    <x v="7"/>
    <n v="6120"/>
    <s v="Mangrove swamp"/>
    <n v="6120"/>
    <s v="Kennedy Space Center                               Brevard County"/>
    <n v="1001"/>
    <n v="189.50741968308398"/>
    <n v="0"/>
    <n v="0"/>
    <n v="721.06688022825483"/>
    <n v="79.957256468154583"/>
    <n v="189.50741968308398"/>
    <n v="721.06688022825483"/>
    <n v="721.06688022825483"/>
    <n v="313329.8592512933"/>
    <n v="1"/>
    <n v="1"/>
    <n v="79.957256468154583"/>
    <n v="79.957256468154583"/>
  </r>
  <r>
    <n v="5814"/>
    <n v="0"/>
    <x v="3"/>
    <x v="3"/>
    <x v="6"/>
    <s v="62-304.520 (4), F.A.C."/>
    <x v="6"/>
    <x v="6"/>
    <x v="7"/>
    <n v="6120"/>
    <s v="Mangrove swamp"/>
    <n v="6120"/>
    <s v="Kennedy Space Center                               Brevard County"/>
    <n v="4772"/>
    <n v="1060.035029427487"/>
    <n v="0"/>
    <n v="0"/>
    <n v="4874.6568626578992"/>
    <n v="510.44436757176936"/>
    <n v="1060.035029427487"/>
    <n v="4874.6568626578992"/>
    <n v="4874.6568626578992"/>
    <n v="2028566.1474737085"/>
    <n v="1"/>
    <n v="1"/>
    <n v="510.44436757176936"/>
    <n v="510.44436757176936"/>
  </r>
  <r>
    <n v="6113"/>
    <n v="0"/>
    <x v="3"/>
    <x v="4"/>
    <x v="7"/>
    <s v="62-304.520 (5), F.A.C."/>
    <x v="5"/>
    <x v="7"/>
    <x v="7"/>
    <n v="6120"/>
    <s v="Mangrove swamp"/>
    <n v="6120"/>
    <s v="Kennedy Space Center                               Brevard County"/>
    <n v="550"/>
    <n v="144.73852552028924"/>
    <n v="0"/>
    <n v="0"/>
    <n v="761.45395560792417"/>
    <n v="70.263425285265271"/>
    <n v="144.73852552028924"/>
    <n v="761.45395560792417"/>
    <n v="761.45395560792417"/>
    <n v="293767.91536294582"/>
    <n v="1"/>
    <n v="1"/>
    <n v="70.263425285265271"/>
    <n v="70.263425285265271"/>
  </r>
  <r>
    <n v="5560"/>
    <n v="0"/>
    <x v="3"/>
    <x v="3"/>
    <x v="6"/>
    <s v="62-304.520 (3), F.A.C."/>
    <x v="6"/>
    <x v="6"/>
    <x v="7"/>
    <n v="6120"/>
    <s v="Mangrove swamp"/>
    <n v="6120"/>
    <s v="Kennedy Space Center                           City of Titusville    Brevard County"/>
    <n v="1"/>
    <n v="0.16283697591846316"/>
    <n v="0"/>
    <n v="0"/>
    <n v="1.2531767947130661"/>
    <n v="0.15393858683726375"/>
    <n v="0.16283697591846316"/>
    <n v="1.2531767947130661"/>
    <n v="1.2531767947130661"/>
    <n v="583.89515035989632"/>
    <n v="1"/>
    <n v="1"/>
    <n v="0.15393858683726375"/>
    <n v="0.15393858683726375"/>
  </r>
  <r>
    <n v="5815"/>
    <n v="0"/>
    <x v="3"/>
    <x v="3"/>
    <x v="6"/>
    <s v="62-304.520 (4), F.A.C."/>
    <x v="6"/>
    <x v="6"/>
    <x v="7"/>
    <n v="6120"/>
    <s v="Mangrove swamp"/>
    <n v="6120"/>
    <s v="Kennedy Space Center                           City of Titusville    Brevard County"/>
    <n v="1"/>
    <n v="1.5997770224781625E-2"/>
    <n v="0"/>
    <n v="0"/>
    <n v="0.10409448626160867"/>
    <n v="1.082661148281722E-2"/>
    <n v="1.5997770224781625E-2"/>
    <n v="0.10409448626160867"/>
    <n v="0.10409448626160867"/>
    <n v="42.971866000462242"/>
    <n v="1"/>
    <n v="1"/>
    <n v="1.082661148281722E-2"/>
    <n v="1.082661148281722E-2"/>
  </r>
  <r>
    <n v="5912"/>
    <n v="0"/>
    <x v="3"/>
    <x v="4"/>
    <x v="7"/>
    <s v="62-304.520 (5), F.A.C."/>
    <x v="5"/>
    <x v="7"/>
    <x v="1"/>
    <n v="6150"/>
    <s v="Lowland Harwdood Forest/Swamp"/>
    <n v="6150"/>
    <s v="Brevard County"/>
    <n v="125"/>
    <n v="37.863473670661826"/>
    <n v="0"/>
    <n v="0"/>
    <n v="248.12496523627462"/>
    <n v="26.417698177868981"/>
    <n v="37.863473670661826"/>
    <n v="248.12496523627462"/>
    <n v="248.12496523627462"/>
    <n v="96749.515588367591"/>
    <n v="1"/>
    <n v="1"/>
    <n v="26.417698177868981"/>
    <n v="26.417698177868981"/>
  </r>
  <r>
    <n v="5299"/>
    <n v="0"/>
    <x v="3"/>
    <x v="3"/>
    <x v="6"/>
    <s v="62-304.520 (3), F.A.C."/>
    <x v="6"/>
    <x v="6"/>
    <x v="1"/>
    <n v="6151"/>
    <s v="Willow Swamp"/>
    <n v="6151"/>
    <s v="Brevard County"/>
    <n v="59"/>
    <n v="18.830594414198575"/>
    <n v="0"/>
    <n v="0"/>
    <n v="88.091987639825263"/>
    <n v="13.046966239379207"/>
    <n v="18.830594414198575"/>
    <n v="88.091987639825263"/>
    <n v="88.091987639825263"/>
    <n v="32093.971111885276"/>
    <n v="1"/>
    <n v="1"/>
    <n v="13.046966239379207"/>
    <n v="13.046966239379207"/>
  </r>
  <r>
    <n v="5913"/>
    <n v="0"/>
    <x v="3"/>
    <x v="4"/>
    <x v="7"/>
    <s v="62-304.520 (5), F.A.C."/>
    <x v="5"/>
    <x v="7"/>
    <x v="1"/>
    <n v="6151"/>
    <s v="Willow Swamp"/>
    <n v="6151"/>
    <s v="Brevard County"/>
    <n v="12"/>
    <n v="0.47293020568650501"/>
    <n v="0"/>
    <n v="0"/>
    <n v="2.2272761284687284"/>
    <n v="0.2338584357896947"/>
    <n v="0.47293020568650501"/>
    <n v="2.2272761284687284"/>
    <n v="2.2272761284687284"/>
    <n v="782.0754994938153"/>
    <n v="1"/>
    <n v="1"/>
    <n v="0.2338584357896947"/>
    <n v="0.2338584357896947"/>
  </r>
  <r>
    <n v="5300"/>
    <n v="0"/>
    <x v="3"/>
    <x v="3"/>
    <x v="6"/>
    <s v="62-304.520 (3), F.A.C."/>
    <x v="6"/>
    <x v="6"/>
    <x v="1"/>
    <n v="6152"/>
    <s v="Red Maple Swamp"/>
    <n v="6152"/>
    <s v="Brevard County"/>
    <n v="6"/>
    <n v="1.4985514048703648"/>
    <n v="0"/>
    <n v="0"/>
    <n v="6.7869569569602932"/>
    <n v="0.69615154619517428"/>
    <n v="1.4985514048703648"/>
    <n v="6.7869569569602932"/>
    <n v="6.7869569569602932"/>
    <n v="2601.1107420104086"/>
    <n v="1"/>
    <n v="1"/>
    <n v="0.69615154619517428"/>
    <n v="0.69615154619517428"/>
  </r>
  <r>
    <n v="5914"/>
    <n v="0"/>
    <x v="3"/>
    <x v="4"/>
    <x v="7"/>
    <s v="62-304.520 (5), F.A.C."/>
    <x v="5"/>
    <x v="7"/>
    <x v="1"/>
    <n v="6152"/>
    <s v="Red Maple Swamp"/>
    <n v="6152"/>
    <s v="Brevard County"/>
    <n v="49"/>
    <n v="5.9655914698279737"/>
    <n v="0"/>
    <n v="0"/>
    <n v="36.675742714701144"/>
    <n v="4.8098220297782373"/>
    <n v="5.9655914698279737"/>
    <n v="36.675742714701144"/>
    <n v="36.675742714701144"/>
    <n v="14159.497572096869"/>
    <n v="1"/>
    <n v="1"/>
    <n v="4.8098220297782373"/>
    <n v="4.8098220297782373"/>
  </r>
  <r>
    <n v="5301"/>
    <n v="0"/>
    <x v="3"/>
    <x v="3"/>
    <x v="6"/>
    <s v="62-304.520 (3), F.A.C."/>
    <x v="6"/>
    <x v="6"/>
    <x v="1"/>
    <n v="6153"/>
    <s v="Shrub Swamp"/>
    <n v="6153"/>
    <s v="Brevard County"/>
    <n v="17"/>
    <n v="2.9250636328866992"/>
    <n v="0"/>
    <n v="0"/>
    <n v="14.646286407790944"/>
    <n v="1.5237558599348371"/>
    <n v="2.9250636328866992"/>
    <n v="14.646286407790944"/>
    <n v="14.646286407790944"/>
    <n v="5361.428672505087"/>
    <n v="1"/>
    <n v="1"/>
    <n v="1.5237558599348371"/>
    <n v="1.5237558599348371"/>
  </r>
  <r>
    <n v="5915"/>
    <n v="0"/>
    <x v="3"/>
    <x v="4"/>
    <x v="7"/>
    <s v="62-304.520 (5), F.A.C."/>
    <x v="5"/>
    <x v="7"/>
    <x v="1"/>
    <n v="6153"/>
    <s v="Shrub Swamp"/>
    <n v="6153"/>
    <s v="Brevard County"/>
    <n v="74"/>
    <n v="19.533746916681803"/>
    <n v="0"/>
    <n v="0"/>
    <n v="82.437647571267519"/>
    <n v="9.356989301007296"/>
    <n v="19.533746916681803"/>
    <n v="82.437647571267519"/>
    <n v="82.437647571267519"/>
    <n v="28708.086076745691"/>
    <n v="1"/>
    <n v="1"/>
    <n v="9.356989301007296"/>
    <n v="9.356989301007296"/>
  </r>
  <r>
    <n v="6219"/>
    <n v="0"/>
    <x v="3"/>
    <x v="4"/>
    <x v="8"/>
    <s v="62-304.520 (6), F.A.C."/>
    <x v="5"/>
    <x v="4"/>
    <x v="1"/>
    <n v="6153"/>
    <s v="Shrub Swamp"/>
    <n v="6153"/>
    <s v="Brevard County"/>
    <n v="13"/>
    <n v="2.2745395757191007"/>
    <n v="0"/>
    <n v="0"/>
    <n v="12.120829671317255"/>
    <n v="2.8312868717891302"/>
    <n v="2.2745395757191007"/>
    <n v="12.120829671317255"/>
    <n v="12.120829671317255"/>
    <n v="6179.2332851893188"/>
    <n v="1"/>
    <n v="1"/>
    <n v="2.8312868717891302"/>
    <n v="2.8312868717891302"/>
  </r>
  <r>
    <n v="5498"/>
    <n v="0"/>
    <x v="3"/>
    <x v="3"/>
    <x v="6"/>
    <s v="62-304.520 (3), F.A.C."/>
    <x v="6"/>
    <x v="6"/>
    <x v="6"/>
    <n v="6153"/>
    <s v="Shrub Swamp"/>
    <n v="6153"/>
    <s v="FDOT District 5                                          Brevard County"/>
    <n v="6"/>
    <n v="6.7986336277263016E-3"/>
    <n v="0"/>
    <n v="0"/>
    <n v="4.7186836256052751E-2"/>
    <n v="5.6186724111103419E-3"/>
    <n v="6.7986336277263016E-3"/>
    <n v="4.7186836256052751E-2"/>
    <n v="4.7186836256052751E-2"/>
    <n v="19.591848811152705"/>
    <n v="1"/>
    <n v="1"/>
    <n v="5.6186724111103419E-3"/>
    <n v="5.6186724111103419E-3"/>
  </r>
  <r>
    <n v="5302"/>
    <n v="0"/>
    <x v="3"/>
    <x v="3"/>
    <x v="6"/>
    <s v="62-304.520 (3), F.A.C."/>
    <x v="6"/>
    <x v="6"/>
    <x v="1"/>
    <n v="6170"/>
    <s v="Mixed wetland hardwoods"/>
    <n v="6170"/>
    <s v="Brevard County"/>
    <n v="433"/>
    <n v="119.32563812838933"/>
    <n v="0"/>
    <n v="0"/>
    <n v="611.89969526857897"/>
    <n v="65.964036977685581"/>
    <n v="119.32563812838933"/>
    <n v="611.89969526857897"/>
    <n v="611.89969526857897"/>
    <n v="232925.77209290647"/>
    <n v="1"/>
    <n v="1"/>
    <n v="65.964036977685581"/>
    <n v="65.964036977685581"/>
  </r>
  <r>
    <n v="5671"/>
    <n v="0"/>
    <x v="3"/>
    <x v="3"/>
    <x v="6"/>
    <s v="62-304.520 (4), F.A.C."/>
    <x v="6"/>
    <x v="6"/>
    <x v="1"/>
    <n v="6170"/>
    <s v="Mixed wetland hardwoods"/>
    <n v="6170"/>
    <s v="Brevard County"/>
    <n v="143"/>
    <n v="30.404781256879922"/>
    <n v="0"/>
    <n v="0"/>
    <n v="172.02847227596928"/>
    <n v="15.877040259401204"/>
    <n v="30.404781256879922"/>
    <n v="172.02847227596928"/>
    <n v="172.02847227596928"/>
    <n v="65433.204205566864"/>
    <n v="1"/>
    <n v="1"/>
    <n v="15.877040259401204"/>
    <n v="15.877040259401204"/>
  </r>
  <r>
    <n v="5916"/>
    <n v="0"/>
    <x v="3"/>
    <x v="4"/>
    <x v="7"/>
    <s v="62-304.520 (5), F.A.C."/>
    <x v="5"/>
    <x v="7"/>
    <x v="1"/>
    <n v="6170"/>
    <s v="Mixed wetland hardwoods"/>
    <n v="6170"/>
    <s v="Brevard County"/>
    <n v="2462"/>
    <n v="722.76086707871661"/>
    <n v="0"/>
    <n v="0"/>
    <n v="3720.0224727044688"/>
    <n v="354.56271535279132"/>
    <n v="722.76086707871661"/>
    <n v="3720.0224727044688"/>
    <n v="3720.0224727044688"/>
    <n v="1403175.0609705371"/>
    <n v="1"/>
    <n v="1"/>
    <n v="354.56271535279132"/>
    <n v="354.56271535279132"/>
  </r>
  <r>
    <n v="6220"/>
    <n v="0"/>
    <x v="3"/>
    <x v="4"/>
    <x v="8"/>
    <s v="62-304.520 (6), F.A.C."/>
    <x v="5"/>
    <x v="4"/>
    <x v="1"/>
    <n v="6170"/>
    <s v="Mixed wetland hardwoods"/>
    <n v="6170"/>
    <s v="Brevard County"/>
    <n v="557"/>
    <n v="168.90728117523352"/>
    <n v="0"/>
    <n v="0"/>
    <n v="1138.0082945312367"/>
    <n v="123.57620954841097"/>
    <n v="168.90728117523352"/>
    <n v="1138.0082945312367"/>
    <n v="1138.0082945312367"/>
    <n v="496753.7519915828"/>
    <n v="1"/>
    <n v="1"/>
    <n v="123.57620954841097"/>
    <n v="123.57620954841097"/>
  </r>
  <r>
    <n v="6596"/>
    <n v="0"/>
    <x v="3"/>
    <x v="4"/>
    <x v="9"/>
    <s v="62-304.520 (15), F.A.C."/>
    <x v="7"/>
    <x v="5"/>
    <x v="1"/>
    <n v="6170"/>
    <s v="Mixed wetland hardwoods"/>
    <n v="6170"/>
    <s v="Brevard County"/>
    <n v="41"/>
    <n v="7.1650265318281043"/>
    <n v="0"/>
    <n v="0"/>
    <n v="45.816729923925834"/>
    <n v="5.488550380551116"/>
    <n v="7.1650265318281043"/>
    <n v="45.816729923925834"/>
    <n v="45.816729923925834"/>
    <n v="17535.418255102057"/>
    <n v="1"/>
    <n v="1"/>
    <n v="5.488550380551116"/>
    <n v="5.488550380551116"/>
  </r>
  <r>
    <n v="5975"/>
    <n v="0"/>
    <x v="3"/>
    <x v="4"/>
    <x v="7"/>
    <s v="62-304.520 (5), F.A.C."/>
    <x v="5"/>
    <x v="7"/>
    <x v="37"/>
    <n v="6170"/>
    <s v="Mixed wetland hardwoods"/>
    <n v="6170"/>
    <s v="City of Cocoa                            Brevard County"/>
    <n v="48"/>
    <n v="10.853336902519212"/>
    <n v="0"/>
    <n v="0"/>
    <n v="82.906685979532966"/>
    <n v="9.3551764614740431"/>
    <n v="10.853336902519212"/>
    <n v="82.906685979532966"/>
    <n v="82.906685979532966"/>
    <n v="33272.773716087977"/>
    <n v="1"/>
    <n v="1"/>
    <n v="9.3551764614740431"/>
    <n v="9.3551764614740431"/>
  </r>
  <r>
    <n v="5345"/>
    <n v="0"/>
    <x v="3"/>
    <x v="3"/>
    <x v="6"/>
    <s v="62-304.520 (3), F.A.C."/>
    <x v="6"/>
    <x v="6"/>
    <x v="38"/>
    <n v="6170"/>
    <s v="Mixed wetland hardwoods"/>
    <n v="6170"/>
    <s v="City of Edgewater                      Volusia County"/>
    <n v="673"/>
    <n v="234.30871074660024"/>
    <n v="0"/>
    <n v="0"/>
    <n v="956.21889348697505"/>
    <n v="78.08889212811907"/>
    <n v="234.30871074660024"/>
    <n v="956.21889348697505"/>
    <n v="956.21889348697505"/>
    <n v="328212.06194473774"/>
    <n v="1"/>
    <n v="1"/>
    <n v="78.08889212811907"/>
    <n v="78.08889212811907"/>
  </r>
  <r>
    <n v="6320"/>
    <n v="0"/>
    <x v="3"/>
    <x v="4"/>
    <x v="8"/>
    <s v="62-304.520 (6), F.A.C."/>
    <x v="5"/>
    <x v="4"/>
    <x v="8"/>
    <n v="6170"/>
    <s v="Mixed wetland hardwoods"/>
    <n v="6170"/>
    <s v="City of Melbourne                 Brevard County"/>
    <n v="76"/>
    <n v="20.610689731793578"/>
    <n v="0"/>
    <n v="0"/>
    <n v="112.43855225451691"/>
    <n v="13.809117237531181"/>
    <n v="20.610689731793578"/>
    <n v="112.43855225451691"/>
    <n v="112.43855225451691"/>
    <n v="58164.542503185854"/>
    <n v="1"/>
    <n v="1"/>
    <n v="13.809117237531181"/>
    <n v="13.809117237531181"/>
  </r>
  <r>
    <n v="6641"/>
    <n v="0"/>
    <x v="3"/>
    <x v="4"/>
    <x v="9"/>
    <s v="62-304.520 (15), F.A.C."/>
    <x v="7"/>
    <x v="5"/>
    <x v="8"/>
    <n v="6170"/>
    <s v="Mixed wetland hardwoods"/>
    <n v="6170"/>
    <s v="City of Melbourne                 Brevard County"/>
    <n v="111"/>
    <n v="21.058936779637378"/>
    <n v="0"/>
    <n v="0"/>
    <n v="158.6434952096424"/>
    <n v="18.821988603583421"/>
    <n v="21.058936779637378"/>
    <n v="158.6434952096424"/>
    <n v="158.6434952096424"/>
    <n v="67304.114983247666"/>
    <n v="1"/>
    <n v="1"/>
    <n v="18.821988603583421"/>
    <n v="18.821988603583421"/>
  </r>
  <r>
    <n v="5371"/>
    <n v="0"/>
    <x v="3"/>
    <x v="3"/>
    <x v="6"/>
    <s v="62-304.520 (3), F.A.C."/>
    <x v="6"/>
    <x v="6"/>
    <x v="39"/>
    <n v="6170"/>
    <s v="Mixed wetland hardwoods"/>
    <n v="6170"/>
    <s v="City of Oak Hill            Volusia County"/>
    <n v="34"/>
    <n v="10.076940640942698"/>
    <n v="0"/>
    <n v="0"/>
    <n v="38.337039956650706"/>
    <n v="2.9361223408392854"/>
    <n v="10.076940640942698"/>
    <n v="38.337039956650706"/>
    <n v="38.337039956650706"/>
    <n v="12509.964175265792"/>
    <n v="1"/>
    <n v="1"/>
    <n v="2.9361223408392854"/>
    <n v="2.9361223408392854"/>
  </r>
  <r>
    <n v="6379"/>
    <n v="0"/>
    <x v="3"/>
    <x v="4"/>
    <x v="8"/>
    <s v="62-304.520 (6), F.A.C."/>
    <x v="5"/>
    <x v="4"/>
    <x v="40"/>
    <n v="6170"/>
    <s v="Mixed wetland hardwoods"/>
    <n v="6170"/>
    <s v="City of Rockledge         Brevard County"/>
    <n v="24"/>
    <n v="10.043605992875023"/>
    <n v="0"/>
    <n v="0"/>
    <n v="75.011081634740663"/>
    <n v="10.275596749167624"/>
    <n v="10.043605992875023"/>
    <n v="75.011081634740663"/>
    <n v="75.011081634740663"/>
    <n v="34064.45198342127"/>
    <n v="1"/>
    <n v="1"/>
    <n v="10.275596749167624"/>
    <n v="10.275596749167624"/>
  </r>
  <r>
    <n v="5415"/>
    <n v="0"/>
    <x v="3"/>
    <x v="3"/>
    <x v="6"/>
    <s v="62-304.520 (3), F.A.C."/>
    <x v="6"/>
    <x v="6"/>
    <x v="41"/>
    <n v="6170"/>
    <s v="Mixed wetland hardwoods"/>
    <n v="6170"/>
    <s v="City of Titusville    Brevard County"/>
    <n v="53"/>
    <n v="10.361628475837403"/>
    <n v="0"/>
    <n v="0"/>
    <n v="59.402964789174121"/>
    <n v="6.3118500808318014"/>
    <n v="10.361628475837403"/>
    <n v="59.402964789174121"/>
    <n v="59.402964789174121"/>
    <n v="22039.01875642105"/>
    <n v="1"/>
    <n v="1"/>
    <n v="6.3118500808318014"/>
    <n v="6.3118500808318014"/>
  </r>
  <r>
    <n v="5731"/>
    <n v="0"/>
    <x v="3"/>
    <x v="3"/>
    <x v="6"/>
    <s v="62-304.520 (4), F.A.C."/>
    <x v="6"/>
    <x v="6"/>
    <x v="41"/>
    <n v="6170"/>
    <s v="Mixed wetland hardwoods"/>
    <n v="6170"/>
    <s v="City of Titusville    Brevard County"/>
    <n v="661"/>
    <n v="266.81579263918655"/>
    <n v="0"/>
    <n v="0"/>
    <n v="1397.1625311912533"/>
    <n v="127.08369696047444"/>
    <n v="266.81579263918655"/>
    <n v="1397.1625311912533"/>
    <n v="1397.1625311912533"/>
    <n v="520856.09024646453"/>
    <n v="1"/>
    <n v="1"/>
    <n v="127.08369696047444"/>
    <n v="127.08369696047444"/>
  </r>
  <r>
    <n v="6008"/>
    <n v="0"/>
    <x v="3"/>
    <x v="4"/>
    <x v="7"/>
    <s v="62-304.520 (5), F.A.C."/>
    <x v="5"/>
    <x v="7"/>
    <x v="41"/>
    <n v="6170"/>
    <s v="Mixed wetland hardwoods"/>
    <n v="6170"/>
    <s v="City of Titusville    Brevard County"/>
    <n v="127"/>
    <n v="27.324658493391048"/>
    <n v="0"/>
    <n v="0"/>
    <n v="163.51185406606419"/>
    <n v="16.655812121893973"/>
    <n v="27.324658493391048"/>
    <n v="163.51185406606419"/>
    <n v="163.51185406606419"/>
    <n v="66064.542321278146"/>
    <n v="1"/>
    <n v="1"/>
    <n v="16.655812121893973"/>
    <n v="16.655812121893973"/>
  </r>
  <r>
    <n v="5499"/>
    <n v="0"/>
    <x v="3"/>
    <x v="3"/>
    <x v="6"/>
    <s v="62-304.520 (3), F.A.C."/>
    <x v="6"/>
    <x v="6"/>
    <x v="6"/>
    <n v="6170"/>
    <s v="Mixed wetland hardwoods"/>
    <n v="6170"/>
    <s v="FDOT District 5                                          Brevard County"/>
    <n v="12"/>
    <n v="0.37261864960590807"/>
    <n v="0"/>
    <n v="0"/>
    <n v="2.8931262370671424"/>
    <n v="0.36867545836888144"/>
    <n v="0.37261864960590807"/>
    <n v="2.8931262370671424"/>
    <n v="2.8931262370671424"/>
    <n v="1303.3378182959982"/>
    <n v="1"/>
    <n v="1"/>
    <n v="0.36867545836888144"/>
    <n v="0.36867545836888144"/>
  </r>
  <r>
    <n v="5779"/>
    <n v="0"/>
    <x v="3"/>
    <x v="3"/>
    <x v="6"/>
    <s v="62-304.520 (4), F.A.C."/>
    <x v="6"/>
    <x v="6"/>
    <x v="6"/>
    <n v="6170"/>
    <s v="Mixed wetland hardwoods"/>
    <n v="6170"/>
    <s v="FDOT District 5                                          Brevard County"/>
    <n v="4"/>
    <n v="0.25488690031747135"/>
    <n v="0"/>
    <n v="0"/>
    <n v="1.9796072827861431"/>
    <n v="0.23842181486861136"/>
    <n v="0.25488690031747135"/>
    <n v="1.9796072827861431"/>
    <n v="1.9796072827861431"/>
    <n v="816.94045619159851"/>
    <n v="1"/>
    <n v="1"/>
    <n v="0.23842181486861136"/>
    <n v="0.23842181486861136"/>
  </r>
  <r>
    <n v="6070"/>
    <n v="0"/>
    <x v="3"/>
    <x v="4"/>
    <x v="7"/>
    <s v="62-304.520 (5), F.A.C."/>
    <x v="5"/>
    <x v="7"/>
    <x v="6"/>
    <n v="6170"/>
    <s v="Mixed wetland hardwoods"/>
    <n v="6170"/>
    <s v="FDOT District 5                                          Brevard County"/>
    <n v="36"/>
    <n v="2.3357442015008014"/>
    <n v="0"/>
    <n v="0"/>
    <n v="17.134297907535924"/>
    <n v="1.9416665894622083"/>
    <n v="2.3357442015008014"/>
    <n v="17.134297907535924"/>
    <n v="17.134297907535924"/>
    <n v="6978.4116789200625"/>
    <n v="1"/>
    <n v="1"/>
    <n v="1.9416665894622083"/>
    <n v="1.9416665894622083"/>
  </r>
  <r>
    <n v="6494"/>
    <n v="0"/>
    <x v="3"/>
    <x v="4"/>
    <x v="8"/>
    <s v="62-304.520 (6), F.A.C."/>
    <x v="5"/>
    <x v="4"/>
    <x v="6"/>
    <n v="6170"/>
    <s v="Mixed wetland hardwoods"/>
    <n v="6170"/>
    <s v="FDOT District 5                                          Brevard County"/>
    <n v="20"/>
    <n v="0.66019803631678275"/>
    <n v="0"/>
    <n v="0"/>
    <n v="5.3099346435154313"/>
    <n v="0.64500997156245043"/>
    <n v="0.66019803631678275"/>
    <n v="5.3099346435154313"/>
    <n v="5.3099346435154313"/>
    <n v="2275.9799043942062"/>
    <n v="1"/>
    <n v="1"/>
    <n v="0.64500997156245043"/>
    <n v="0.64500997156245043"/>
  </r>
  <r>
    <n v="5500"/>
    <n v="0"/>
    <x v="3"/>
    <x v="3"/>
    <x v="6"/>
    <s v="62-304.520 (3), F.A.C."/>
    <x v="6"/>
    <x v="6"/>
    <x v="6"/>
    <n v="6170"/>
    <s v="Mixed wetland hardwoods"/>
    <n v="6170"/>
    <s v="FDOT District 5                                        Volusia County"/>
    <n v="170"/>
    <n v="10.965987709386397"/>
    <n v="0"/>
    <n v="0"/>
    <n v="56.545613143590352"/>
    <n v="5.9810023679756243"/>
    <n v="10.965987709386397"/>
    <n v="56.545613143590352"/>
    <n v="56.545613143590352"/>
    <n v="21151.376064978514"/>
    <n v="1"/>
    <n v="1"/>
    <n v="5.9810023679756243"/>
    <n v="5.9810023679756243"/>
  </r>
  <r>
    <n v="5501"/>
    <n v="0"/>
    <x v="3"/>
    <x v="3"/>
    <x v="6"/>
    <s v="62-304.520 (3), F.A.C."/>
    <x v="6"/>
    <x v="6"/>
    <x v="6"/>
    <n v="6170"/>
    <s v="Mixed wetland hardwoods"/>
    <n v="6170"/>
    <s v="FDOT District 5                                      City of Titusville    Brevard County"/>
    <n v="6"/>
    <n v="0.81857182391826644"/>
    <n v="0"/>
    <n v="0"/>
    <n v="6.9865922797156657"/>
    <n v="0.90357259160801195"/>
    <n v="0.81857182391826644"/>
    <n v="6.9865922797156657"/>
    <n v="6.9865922797156657"/>
    <n v="3017.2290281423439"/>
    <n v="1"/>
    <n v="1"/>
    <n v="0.90357259160801195"/>
    <n v="0.90357259160801195"/>
  </r>
  <r>
    <n v="5780"/>
    <n v="0"/>
    <x v="3"/>
    <x v="3"/>
    <x v="6"/>
    <s v="62-304.520 (4), F.A.C."/>
    <x v="6"/>
    <x v="6"/>
    <x v="6"/>
    <n v="6170"/>
    <s v="Mixed wetland hardwoods"/>
    <n v="6170"/>
    <s v="FDOT District 5                                      City of Titusville    Brevard County"/>
    <n v="22"/>
    <n v="1.9022074124238177"/>
    <n v="0"/>
    <n v="0"/>
    <n v="13.679484309228339"/>
    <n v="1.6235771783282242"/>
    <n v="1.9022074124238177"/>
    <n v="13.679484309228339"/>
    <n v="13.679484309228339"/>
    <n v="5668.5583387692595"/>
    <n v="1"/>
    <n v="1"/>
    <n v="1.6235771783282242"/>
    <n v="1.6235771783282242"/>
  </r>
  <r>
    <n v="6071"/>
    <n v="0"/>
    <x v="3"/>
    <x v="4"/>
    <x v="7"/>
    <s v="62-304.520 (5), F.A.C."/>
    <x v="5"/>
    <x v="7"/>
    <x v="6"/>
    <n v="6170"/>
    <s v="Mixed wetland hardwoods"/>
    <n v="6170"/>
    <s v="FDOT District 5                                      City of Titusville    Brevard County"/>
    <n v="1"/>
    <n v="1.0827429187807924E-3"/>
    <n v="0"/>
    <n v="0"/>
    <n v="8.9322302225785036E-3"/>
    <n v="1.1658222460988953E-3"/>
    <n v="1.0827429187807924E-3"/>
    <n v="8.9322302225785036E-3"/>
    <n v="8.9322302225785036E-3"/>
    <n v="3.9488184648842966"/>
    <n v="1"/>
    <n v="1"/>
    <n v="1.1658222460988953E-3"/>
    <n v="1.1658222460988953E-3"/>
  </r>
  <r>
    <n v="6678"/>
    <n v="0"/>
    <x v="3"/>
    <x v="4"/>
    <x v="9"/>
    <s v="62-304.520 (15), F.A.C."/>
    <x v="7"/>
    <x v="5"/>
    <x v="6"/>
    <n v="6170"/>
    <s v="Mixed wetland hardwoods"/>
    <n v="6170"/>
    <s v="FDOT District 5                         City of Melbourne                 Brevard County"/>
    <n v="14"/>
    <n v="0.27102102275073597"/>
    <n v="0"/>
    <n v="0"/>
    <n v="2.0542000275723344"/>
    <n v="0.26121891614469689"/>
    <n v="0.27102102275073597"/>
    <n v="2.0542000275723344"/>
    <n v="2.0542000275723344"/>
    <n v="917.36892813903717"/>
    <n v="1"/>
    <n v="1"/>
    <n v="0.26121891614469689"/>
    <n v="0.26121891614469689"/>
  </r>
  <r>
    <n v="5502"/>
    <n v="0"/>
    <x v="3"/>
    <x v="3"/>
    <x v="6"/>
    <s v="62-304.520 (3), F.A.C."/>
    <x v="6"/>
    <x v="6"/>
    <x v="6"/>
    <n v="6170"/>
    <s v="Mixed wetland hardwoods"/>
    <n v="6170"/>
    <s v="FDOT District 5                  City of Edgewater                      Volusia County"/>
    <n v="72"/>
    <n v="3.5117130457963044"/>
    <n v="0"/>
    <n v="0"/>
    <n v="20.579826272069447"/>
    <n v="2.2468543766218989"/>
    <n v="3.5117130457963044"/>
    <n v="20.579826272069447"/>
    <n v="20.579826272069447"/>
    <n v="7912.634220111132"/>
    <n v="1"/>
    <n v="1"/>
    <n v="2.2468543766218989"/>
    <n v="2.2468543766218989"/>
  </r>
  <r>
    <n v="5561"/>
    <n v="0"/>
    <x v="3"/>
    <x v="3"/>
    <x v="6"/>
    <s v="62-304.520 (3), F.A.C."/>
    <x v="6"/>
    <x v="6"/>
    <x v="7"/>
    <n v="6170"/>
    <s v="Mixed wetland hardwoods"/>
    <n v="6170"/>
    <s v="Kennedy Space Center                               Brevard County"/>
    <n v="1105"/>
    <n v="338.77457262597176"/>
    <n v="0"/>
    <n v="0"/>
    <n v="1139.4961860480912"/>
    <n v="111.66679421658345"/>
    <n v="338.77457262597176"/>
    <n v="1139.4961860480912"/>
    <n v="1139.4961860480912"/>
    <n v="450454.09913159901"/>
    <n v="1"/>
    <n v="1"/>
    <n v="111.66679421658345"/>
    <n v="111.66679421658345"/>
  </r>
  <r>
    <n v="5816"/>
    <n v="0"/>
    <x v="3"/>
    <x v="3"/>
    <x v="6"/>
    <s v="62-304.520 (4), F.A.C."/>
    <x v="6"/>
    <x v="6"/>
    <x v="7"/>
    <n v="6170"/>
    <s v="Mixed wetland hardwoods"/>
    <n v="6170"/>
    <s v="Kennedy Space Center                               Brevard County"/>
    <n v="10035"/>
    <n v="3343.4494354421281"/>
    <n v="0"/>
    <n v="0"/>
    <n v="13764.847311474248"/>
    <n v="1110.9134301941319"/>
    <n v="3343.4494354421281"/>
    <n v="13764.847311474248"/>
    <n v="13764.847311474248"/>
    <n v="4788276.3462618049"/>
    <n v="1"/>
    <n v="1"/>
    <n v="1110.9134301941319"/>
    <n v="1110.9134301941319"/>
  </r>
  <r>
    <n v="6114"/>
    <n v="0"/>
    <x v="3"/>
    <x v="4"/>
    <x v="7"/>
    <s v="62-304.520 (5), F.A.C."/>
    <x v="5"/>
    <x v="7"/>
    <x v="7"/>
    <n v="6170"/>
    <s v="Mixed wetland hardwoods"/>
    <n v="6170"/>
    <s v="Kennedy Space Center                               Brevard County"/>
    <n v="3224"/>
    <n v="1118.514474271401"/>
    <n v="0"/>
    <n v="0"/>
    <n v="4174.8624578878225"/>
    <n v="286.97617525734773"/>
    <n v="1118.514474271401"/>
    <n v="4174.8624578878225"/>
    <n v="4174.8624578878225"/>
    <n v="1284006.1766531649"/>
    <n v="1"/>
    <n v="1"/>
    <n v="286.97617525734773"/>
    <n v="286.97617525734773"/>
  </r>
  <r>
    <n v="5562"/>
    <n v="0"/>
    <x v="3"/>
    <x v="3"/>
    <x v="6"/>
    <s v="62-304.520 (3), F.A.C."/>
    <x v="6"/>
    <x v="6"/>
    <x v="7"/>
    <n v="6170"/>
    <s v="Mixed wetland hardwoods"/>
    <n v="6170"/>
    <s v="Kennedy Space Center                             Volusia County"/>
    <n v="1818"/>
    <n v="814.31636136571251"/>
    <n v="0"/>
    <n v="0"/>
    <n v="59.988730614859946"/>
    <n v="5.2379563116950196"/>
    <n v="814.31636136571251"/>
    <n v="59.988730614859946"/>
    <n v="59.988730614859946"/>
    <n v="21794.61299012131"/>
    <n v="1"/>
    <n v="1"/>
    <n v="5.2379563116950196"/>
    <n v="5.2379563116950196"/>
  </r>
  <r>
    <n v="5614"/>
    <n v="0"/>
    <x v="3"/>
    <x v="3"/>
    <x v="6"/>
    <s v="62-304.520 (3), F.A.C."/>
    <x v="6"/>
    <x v="6"/>
    <x v="43"/>
    <n v="6170"/>
    <s v="Mixed wetland hardwoods"/>
    <n v="6170"/>
    <s v="Volusia County"/>
    <n v="18677"/>
    <n v="9251.1151091856973"/>
    <n v="0"/>
    <n v="0"/>
    <n v="31204.818152707874"/>
    <n v="2079.0469879614338"/>
    <n v="9251.1151091856973"/>
    <n v="31204.818152707874"/>
    <n v="31204.818152707874"/>
    <n v="9342443.4948132131"/>
    <n v="1"/>
    <n v="1"/>
    <n v="2079.0469879614338"/>
    <n v="2079.0469879614338"/>
  </r>
  <r>
    <n v="5303"/>
    <n v="0"/>
    <x v="3"/>
    <x v="3"/>
    <x v="6"/>
    <s v="62-304.520 (3), F.A.C."/>
    <x v="6"/>
    <x v="6"/>
    <x v="1"/>
    <n v="6181"/>
    <s v="Cabbage palm hammock"/>
    <n v="6181"/>
    <s v="Brevard County"/>
    <n v="1258"/>
    <n v="503.20097973093067"/>
    <n v="0"/>
    <n v="0"/>
    <n v="1897.9562949548015"/>
    <n v="173.50319150676083"/>
    <n v="503.20097973093067"/>
    <n v="1897.9562949548015"/>
    <n v="1897.9562949548015"/>
    <n v="878499.94124001253"/>
    <n v="1"/>
    <n v="1"/>
    <n v="173.50319150676083"/>
    <n v="173.50319150676083"/>
  </r>
  <r>
    <n v="5672"/>
    <n v="0"/>
    <x v="3"/>
    <x v="3"/>
    <x v="6"/>
    <s v="62-304.520 (4), F.A.C."/>
    <x v="6"/>
    <x v="6"/>
    <x v="1"/>
    <n v="6181"/>
    <s v="Cabbage palm hammock"/>
    <n v="6181"/>
    <s v="Brevard County"/>
    <n v="4"/>
    <n v="2.1270658296823709E-2"/>
    <n v="0"/>
    <n v="0"/>
    <n v="3.3539588958968164E-2"/>
    <n v="1.6310406932616823E-3"/>
    <n v="2.1270658296823709E-2"/>
    <n v="3.3539588958968164E-2"/>
    <n v="3.3539588958968164E-2"/>
    <n v="13.741760089814045"/>
    <n v="1"/>
    <n v="1"/>
    <n v="1.6310406932616823E-3"/>
    <n v="1.6310406932616823E-3"/>
  </r>
  <r>
    <n v="5917"/>
    <n v="0"/>
    <x v="3"/>
    <x v="4"/>
    <x v="7"/>
    <s v="62-304.520 (5), F.A.C."/>
    <x v="5"/>
    <x v="7"/>
    <x v="1"/>
    <n v="6181"/>
    <s v="Cabbage palm hammock"/>
    <n v="6181"/>
    <s v="Brevard County"/>
    <n v="521"/>
    <n v="162.24331957581313"/>
    <n v="0"/>
    <n v="0"/>
    <n v="640.78201617165803"/>
    <n v="44.517811498566843"/>
    <n v="162.24331957581313"/>
    <n v="640.78201617165803"/>
    <n v="640.78201617165803"/>
    <n v="282092.98092921084"/>
    <n v="1"/>
    <n v="1"/>
    <n v="44.517811498566843"/>
    <n v="44.517811498566843"/>
  </r>
  <r>
    <n v="6221"/>
    <n v="0"/>
    <x v="3"/>
    <x v="4"/>
    <x v="8"/>
    <s v="62-304.520 (6), F.A.C."/>
    <x v="5"/>
    <x v="4"/>
    <x v="1"/>
    <n v="6181"/>
    <s v="Cabbage palm hammock"/>
    <n v="6181"/>
    <s v="Brevard County"/>
    <n v="3"/>
    <n v="0.22090621714820141"/>
    <n v="0"/>
    <n v="0"/>
    <n v="1.6516766470553554"/>
    <n v="0.18207047428747317"/>
    <n v="0.22090621714820141"/>
    <n v="1.6516766470553554"/>
    <n v="1.6516766470553554"/>
    <n v="689.42329154968172"/>
    <n v="1"/>
    <n v="1"/>
    <n v="0.18207047428747317"/>
    <n v="0.18207047428747317"/>
  </r>
  <r>
    <n v="5416"/>
    <n v="0"/>
    <x v="3"/>
    <x v="3"/>
    <x v="6"/>
    <s v="62-304.520 (3), F.A.C."/>
    <x v="6"/>
    <x v="6"/>
    <x v="41"/>
    <n v="6181"/>
    <s v="Cabbage palm hammock"/>
    <n v="6181"/>
    <s v="City of Titusville    Brevard County"/>
    <n v="8"/>
    <n v="1.0169728445241193"/>
    <n v="0"/>
    <n v="0"/>
    <n v="3.972639502735253"/>
    <n v="0.42299105311513813"/>
    <n v="1.0169728445241193"/>
    <n v="3.972639502735253"/>
    <n v="3.972639502735253"/>
    <n v="2101.9670164157487"/>
    <n v="1"/>
    <n v="1"/>
    <n v="0.42299105311513813"/>
    <n v="0.42299105311513813"/>
  </r>
  <r>
    <n v="5503"/>
    <n v="0"/>
    <x v="3"/>
    <x v="3"/>
    <x v="6"/>
    <s v="62-304.520 (3), F.A.C."/>
    <x v="6"/>
    <x v="6"/>
    <x v="6"/>
    <n v="6181"/>
    <s v="Cabbage palm hammock"/>
    <n v="6181"/>
    <s v="FDOT District 5                                        Volusia County"/>
    <n v="47"/>
    <n v="2.2867346126147687"/>
    <n v="0"/>
    <n v="0"/>
    <n v="10.939586759656532"/>
    <n v="1.0539111982853537"/>
    <n v="2.2867346126147687"/>
    <n v="10.939586759656532"/>
    <n v="10.939586759656532"/>
    <n v="4474.4009520412719"/>
    <n v="1"/>
    <n v="1"/>
    <n v="1.0539111982853537"/>
    <n v="1.0539111982853537"/>
  </r>
  <r>
    <n v="5563"/>
    <n v="0"/>
    <x v="3"/>
    <x v="3"/>
    <x v="6"/>
    <s v="62-304.520 (3), F.A.C."/>
    <x v="6"/>
    <x v="6"/>
    <x v="7"/>
    <n v="6181"/>
    <s v="Cabbage palm hammock"/>
    <n v="6181"/>
    <s v="Kennedy Space Center                               Brevard County"/>
    <n v="1469"/>
    <n v="463.63930765730498"/>
    <n v="0"/>
    <n v="0"/>
    <n v="924.12783432642539"/>
    <n v="107.73760967938055"/>
    <n v="463.63930765730498"/>
    <n v="924.12783432642539"/>
    <n v="924.12783432642539"/>
    <n v="450688.55262009532"/>
    <n v="1"/>
    <n v="1"/>
    <n v="107.73760967938055"/>
    <n v="107.73760967938055"/>
  </r>
  <r>
    <n v="5817"/>
    <n v="0"/>
    <x v="3"/>
    <x v="3"/>
    <x v="6"/>
    <s v="62-304.520 (4), F.A.C."/>
    <x v="6"/>
    <x v="6"/>
    <x v="7"/>
    <n v="6181"/>
    <s v="Cabbage palm hammock"/>
    <n v="6181"/>
    <s v="Kennedy Space Center                               Brevard County"/>
    <n v="3744"/>
    <n v="1266.1963978799633"/>
    <n v="0"/>
    <n v="0"/>
    <n v="4787.2740351282018"/>
    <n v="327.53286073231448"/>
    <n v="1266.1963978799633"/>
    <n v="4787.2740351282018"/>
    <n v="4787.2740351282018"/>
    <n v="2090511.5682578748"/>
    <n v="1"/>
    <n v="1"/>
    <n v="327.53286073231448"/>
    <n v="327.53286073231448"/>
  </r>
  <r>
    <n v="6115"/>
    <n v="0"/>
    <x v="3"/>
    <x v="4"/>
    <x v="7"/>
    <s v="62-304.520 (5), F.A.C."/>
    <x v="5"/>
    <x v="7"/>
    <x v="7"/>
    <n v="6181"/>
    <s v="Cabbage palm hammock"/>
    <n v="6181"/>
    <s v="Kennedy Space Center                               Brevard County"/>
    <n v="633"/>
    <n v="180.018034550501"/>
    <n v="0"/>
    <n v="0"/>
    <n v="614.05148082622827"/>
    <n v="35.454810417284008"/>
    <n v="180.018034550501"/>
    <n v="614.05148082622827"/>
    <n v="614.05148082622827"/>
    <n v="263660.44622594392"/>
    <n v="1"/>
    <n v="1"/>
    <n v="35.454810417284008"/>
    <n v="35.454810417284008"/>
  </r>
  <r>
    <n v="5564"/>
    <n v="0"/>
    <x v="3"/>
    <x v="3"/>
    <x v="6"/>
    <s v="62-304.520 (3), F.A.C."/>
    <x v="6"/>
    <x v="6"/>
    <x v="7"/>
    <n v="6181"/>
    <s v="Cabbage palm hammock"/>
    <n v="6181"/>
    <s v="Kennedy Space Center                             Volusia County"/>
    <n v="241"/>
    <n v="95.186566005902961"/>
    <n v="0"/>
    <n v="0"/>
    <n v="24.080195519351712"/>
    <n v="0.66419529074649708"/>
    <n v="95.186566005902961"/>
    <n v="24.080195519351712"/>
    <n v="24.080195519351712"/>
    <n v="9635.40305512942"/>
    <n v="1"/>
    <n v="1"/>
    <n v="0.66419529074649708"/>
    <n v="0.66419529074649708"/>
  </r>
  <r>
    <n v="5615"/>
    <n v="0"/>
    <x v="3"/>
    <x v="3"/>
    <x v="6"/>
    <s v="62-304.520 (3), F.A.C."/>
    <x v="6"/>
    <x v="6"/>
    <x v="43"/>
    <n v="6181"/>
    <s v="Cabbage palm hammock"/>
    <n v="6181"/>
    <s v="Volusia County"/>
    <n v="1322"/>
    <n v="570.02348312262029"/>
    <n v="0"/>
    <n v="0"/>
    <n v="1650.1206971738684"/>
    <n v="72.838628088385335"/>
    <n v="570.02348312262029"/>
    <n v="1650.1206971738684"/>
    <n v="1650.1206971738684"/>
    <n v="691679.85694687848"/>
    <n v="1"/>
    <n v="1"/>
    <n v="72.838628088385335"/>
    <n v="72.838628088385335"/>
  </r>
  <r>
    <n v="5565"/>
    <n v="0"/>
    <x v="3"/>
    <x v="3"/>
    <x v="6"/>
    <s v="62-304.520 (3), F.A.C."/>
    <x v="6"/>
    <x v="6"/>
    <x v="7"/>
    <n v="6182"/>
    <s v="Cabbage palm savannah"/>
    <n v="6182"/>
    <s v="Kennedy Space Center                               Brevard County"/>
    <n v="17"/>
    <n v="4.6695854032846871"/>
    <n v="0"/>
    <n v="0"/>
    <n v="14.856400832275305"/>
    <n v="1.3040507663398935"/>
    <n v="4.6695854032846871"/>
    <n v="14.856400832275305"/>
    <n v="14.856400832275305"/>
    <n v="6840.0820560173079"/>
    <n v="1"/>
    <n v="1"/>
    <n v="1.3040507663398935"/>
    <n v="1.3040507663398935"/>
  </r>
  <r>
    <n v="5818"/>
    <n v="0"/>
    <x v="3"/>
    <x v="3"/>
    <x v="6"/>
    <s v="62-304.520 (4), F.A.C."/>
    <x v="6"/>
    <x v="6"/>
    <x v="7"/>
    <n v="6182"/>
    <s v="Cabbage palm savannah"/>
    <n v="6182"/>
    <s v="Kennedy Space Center                               Brevard County"/>
    <n v="748"/>
    <n v="203.89384785039738"/>
    <n v="0"/>
    <n v="0"/>
    <n v="645.67710943587235"/>
    <n v="47.411624365498177"/>
    <n v="203.89384785039738"/>
    <n v="645.67710943587235"/>
    <n v="645.67710943587235"/>
    <n v="282766.26449295436"/>
    <n v="1"/>
    <n v="1"/>
    <n v="47.411624365498177"/>
    <n v="47.411624365498177"/>
  </r>
  <r>
    <n v="5566"/>
    <n v="0"/>
    <x v="3"/>
    <x v="3"/>
    <x v="6"/>
    <s v="62-304.520 (3), F.A.C."/>
    <x v="6"/>
    <x v="6"/>
    <x v="7"/>
    <n v="6182"/>
    <s v="Cabbage palm savannah"/>
    <n v="6182"/>
    <s v="Kennedy Space Center                             Volusia County"/>
    <n v="99"/>
    <n v="39.591309423982636"/>
    <n v="0"/>
    <n v="0"/>
    <n v="1.2463125956227838"/>
    <n v="7.9127176080342504E-2"/>
    <n v="39.591309423982636"/>
    <n v="1.2463125956227838"/>
    <n v="1.2463125956227838"/>
    <n v="410.14344162402841"/>
    <n v="1"/>
    <n v="1"/>
    <n v="7.9127176080342504E-2"/>
    <n v="7.9127176080342504E-2"/>
  </r>
  <r>
    <n v="5616"/>
    <n v="0"/>
    <x v="3"/>
    <x v="3"/>
    <x v="6"/>
    <s v="62-304.520 (3), F.A.C."/>
    <x v="6"/>
    <x v="6"/>
    <x v="43"/>
    <n v="6182"/>
    <s v="Cabbage palm savannah"/>
    <n v="6182"/>
    <s v="Volusia County"/>
    <n v="61"/>
    <n v="23.646065297143597"/>
    <n v="0"/>
    <n v="0"/>
    <n v="59.093496053662271"/>
    <n v="1.5169646832693966"/>
    <n v="23.646065297143597"/>
    <n v="59.093496053662271"/>
    <n v="59.093496053662271"/>
    <n v="24063.147302429057"/>
    <n v="1"/>
    <n v="1"/>
    <n v="1.5169646832693966"/>
    <n v="1.5169646832693966"/>
  </r>
  <r>
    <n v="5673"/>
    <n v="0"/>
    <x v="3"/>
    <x v="3"/>
    <x v="6"/>
    <s v="62-304.520 (4), F.A.C."/>
    <x v="6"/>
    <x v="6"/>
    <x v="1"/>
    <n v="6210"/>
    <s v="Cypress"/>
    <n v="6210"/>
    <s v="Brevard County"/>
    <n v="18"/>
    <n v="4.8815911348560546"/>
    <n v="0"/>
    <n v="0"/>
    <n v="13.687227307094789"/>
    <n v="0.84731305661351952"/>
    <n v="4.8815911348560546"/>
    <n v="13.687227307094789"/>
    <n v="13.687227307094789"/>
    <n v="4415.934577525908"/>
    <n v="1"/>
    <n v="1"/>
    <n v="0.84731305661351952"/>
    <n v="0.84731305661351952"/>
  </r>
  <r>
    <n v="5918"/>
    <n v="0"/>
    <x v="3"/>
    <x v="4"/>
    <x v="7"/>
    <s v="62-304.520 (5), F.A.C."/>
    <x v="5"/>
    <x v="7"/>
    <x v="1"/>
    <n v="6210"/>
    <s v="Cypress"/>
    <n v="6210"/>
    <s v="Brevard County"/>
    <n v="35"/>
    <n v="9.0541301481303833"/>
    <n v="0"/>
    <n v="0"/>
    <n v="38.092614420159229"/>
    <n v="3.0817740794179191"/>
    <n v="9.0541301481303833"/>
    <n v="38.092614420159229"/>
    <n v="38.092614420159229"/>
    <n v="12626.564570230828"/>
    <n v="1"/>
    <n v="1"/>
    <n v="3.0817740794179191"/>
    <n v="3.0817740794179191"/>
  </r>
  <r>
    <n v="5346"/>
    <n v="0"/>
    <x v="3"/>
    <x v="3"/>
    <x v="6"/>
    <s v="62-304.520 (3), F.A.C."/>
    <x v="6"/>
    <x v="6"/>
    <x v="38"/>
    <n v="6210"/>
    <s v="Cypress"/>
    <n v="6210"/>
    <s v="City of Edgewater                      Volusia County"/>
    <n v="759"/>
    <n v="230.51078831686155"/>
    <n v="0"/>
    <n v="0"/>
    <n v="802.69874387589391"/>
    <n v="59.112990087715509"/>
    <n v="230.51078831686155"/>
    <n v="802.69874387589391"/>
    <n v="802.69874387589391"/>
    <n v="258120.44287103877"/>
    <n v="1"/>
    <n v="1"/>
    <n v="59.112990087715509"/>
    <n v="59.112990087715509"/>
  </r>
  <r>
    <n v="5504"/>
    <n v="0"/>
    <x v="3"/>
    <x v="3"/>
    <x v="6"/>
    <s v="62-304.520 (3), F.A.C."/>
    <x v="6"/>
    <x v="6"/>
    <x v="6"/>
    <n v="6210"/>
    <s v="Cypress"/>
    <n v="6210"/>
    <s v="FDOT District 5                                        Volusia County"/>
    <n v="12"/>
    <n v="1.2567599129089277"/>
    <n v="0"/>
    <n v="0"/>
    <n v="6.1413839648073676"/>
    <n v="0.60993864028983857"/>
    <n v="1.2567599129089277"/>
    <n v="6.1413839648073676"/>
    <n v="6.1413839648073676"/>
    <n v="2312.4246120462763"/>
    <n v="1"/>
    <n v="1"/>
    <n v="0.60993864028983857"/>
    <n v="0.60993864028983857"/>
  </r>
  <r>
    <n v="5505"/>
    <n v="0"/>
    <x v="3"/>
    <x v="3"/>
    <x v="6"/>
    <s v="62-304.520 (3), F.A.C."/>
    <x v="6"/>
    <x v="6"/>
    <x v="6"/>
    <n v="6210"/>
    <s v="Cypress"/>
    <n v="6210"/>
    <s v="FDOT District 5                  City of Edgewater                      Volusia County"/>
    <n v="16"/>
    <n v="0.818090540563157"/>
    <n v="0"/>
    <n v="0"/>
    <n v="4.1522682539125544"/>
    <n v="0.42361485375548569"/>
    <n v="0.818090540563157"/>
    <n v="4.1522682539125544"/>
    <n v="4.1522682539125544"/>
    <n v="1520.6654021789141"/>
    <n v="1"/>
    <n v="1"/>
    <n v="0.42361485375548569"/>
    <n v="0.42361485375548569"/>
  </r>
  <r>
    <n v="5819"/>
    <n v="0"/>
    <x v="3"/>
    <x v="3"/>
    <x v="6"/>
    <s v="62-304.520 (4), F.A.C."/>
    <x v="6"/>
    <x v="6"/>
    <x v="7"/>
    <n v="6210"/>
    <s v="Cypress"/>
    <n v="6210"/>
    <s v="Kennedy Space Center                               Brevard County"/>
    <n v="547"/>
    <n v="162.95019421080946"/>
    <n v="0"/>
    <n v="0"/>
    <n v="597.34409390188637"/>
    <n v="40.794236750378829"/>
    <n v="162.95019421080946"/>
    <n v="597.34409390188637"/>
    <n v="597.34409390188637"/>
    <n v="189650.2318824399"/>
    <n v="1"/>
    <n v="1"/>
    <n v="40.794236750378829"/>
    <n v="40.794236750378829"/>
  </r>
  <r>
    <n v="6116"/>
    <n v="0"/>
    <x v="3"/>
    <x v="4"/>
    <x v="7"/>
    <s v="62-304.520 (5), F.A.C."/>
    <x v="5"/>
    <x v="7"/>
    <x v="7"/>
    <n v="6210"/>
    <s v="Cypress"/>
    <n v="6210"/>
    <s v="Kennedy Space Center                               Brevard County"/>
    <n v="127"/>
    <n v="36.206917134034114"/>
    <n v="0"/>
    <n v="0"/>
    <n v="134.92095450510391"/>
    <n v="9.0479053784867087"/>
    <n v="36.206917134034114"/>
    <n v="134.92095450510391"/>
    <n v="134.92095450510391"/>
    <n v="40864.449344551293"/>
    <n v="1"/>
    <n v="1"/>
    <n v="9.0479053784867087"/>
    <n v="9.0479053784867087"/>
  </r>
  <r>
    <n v="5617"/>
    <n v="0"/>
    <x v="3"/>
    <x v="3"/>
    <x v="6"/>
    <s v="62-304.520 (3), F.A.C."/>
    <x v="6"/>
    <x v="6"/>
    <x v="43"/>
    <n v="6210"/>
    <s v="Cypress"/>
    <n v="6210"/>
    <s v="Volusia County"/>
    <n v="2374"/>
    <n v="790.12481176895471"/>
    <n v="0"/>
    <n v="0"/>
    <n v="2694.3179010265321"/>
    <n v="186.21379694994823"/>
    <n v="790.12481176895471"/>
    <n v="2694.3179010265321"/>
    <n v="2694.3179010265321"/>
    <n v="827958.05727323156"/>
    <n v="1"/>
    <n v="1"/>
    <n v="186.21379694994823"/>
    <n v="186.21379694994823"/>
  </r>
  <r>
    <n v="5304"/>
    <n v="0"/>
    <x v="3"/>
    <x v="3"/>
    <x v="6"/>
    <s v="62-304.520 (3), F.A.C."/>
    <x v="6"/>
    <x v="6"/>
    <x v="1"/>
    <n v="6250"/>
    <s v="Hydric pine flatwoods"/>
    <n v="6250"/>
    <s v="Brevard County"/>
    <n v="40"/>
    <n v="12.180049370738919"/>
    <n v="0"/>
    <n v="0"/>
    <n v="41.45740604357924"/>
    <n v="4.826200265688696"/>
    <n v="12.180049370738919"/>
    <n v="41.45740604357924"/>
    <n v="41.45740604357924"/>
    <n v="19719.895839488654"/>
    <n v="1"/>
    <n v="1"/>
    <n v="4.826200265688696"/>
    <n v="4.826200265688696"/>
  </r>
  <r>
    <n v="5674"/>
    <n v="0"/>
    <x v="3"/>
    <x v="3"/>
    <x v="6"/>
    <s v="62-304.520 (4), F.A.C."/>
    <x v="6"/>
    <x v="6"/>
    <x v="1"/>
    <n v="6250"/>
    <s v="Hydric pine flatwoods"/>
    <n v="6250"/>
    <s v="Brevard County"/>
    <n v="29"/>
    <n v="8.1458345876099418"/>
    <n v="0"/>
    <n v="0"/>
    <n v="34.346491742319856"/>
    <n v="3.6811349321332085"/>
    <n v="8.1458345876099418"/>
    <n v="34.346491742319856"/>
    <n v="34.346491742319856"/>
    <n v="16184.754237374331"/>
    <n v="1"/>
    <n v="1"/>
    <n v="3.6811349321332085"/>
    <n v="3.6811349321332085"/>
  </r>
  <r>
    <n v="5919"/>
    <n v="0"/>
    <x v="3"/>
    <x v="4"/>
    <x v="7"/>
    <s v="62-304.520 (5), F.A.C."/>
    <x v="5"/>
    <x v="7"/>
    <x v="1"/>
    <n v="6250"/>
    <s v="Hydric pine flatwoods"/>
    <n v="6250"/>
    <s v="Brevard County"/>
    <n v="8"/>
    <n v="1.6960106956205676"/>
    <n v="0"/>
    <n v="0"/>
    <n v="5.5145557721185012"/>
    <n v="0.66824677737644977"/>
    <n v="1.6960106956205676"/>
    <n v="5.5145557721185012"/>
    <n v="5.5145557721185012"/>
    <n v="2464.8972563266543"/>
    <n v="1"/>
    <n v="1"/>
    <n v="0.66824677737644977"/>
    <n v="0.66824677737644977"/>
  </r>
  <r>
    <n v="6222"/>
    <n v="0"/>
    <x v="3"/>
    <x v="4"/>
    <x v="8"/>
    <s v="62-304.520 (6), F.A.C."/>
    <x v="5"/>
    <x v="4"/>
    <x v="1"/>
    <n v="6250"/>
    <s v="Hydric pine flatwoods"/>
    <n v="6250"/>
    <s v="Brevard County"/>
    <n v="9"/>
    <n v="1.8039810026431042"/>
    <n v="0"/>
    <n v="0"/>
    <n v="10.173540632239122"/>
    <n v="1.3343437188314597"/>
    <n v="1.8039810026431042"/>
    <n v="10.173540632239122"/>
    <n v="10.173540632239122"/>
    <n v="5138.4383911361447"/>
    <n v="1"/>
    <n v="1"/>
    <n v="1.3343437188314597"/>
    <n v="1.3343437188314597"/>
  </r>
  <r>
    <n v="5347"/>
    <n v="0"/>
    <x v="3"/>
    <x v="3"/>
    <x v="6"/>
    <s v="62-304.520 (3), F.A.C."/>
    <x v="6"/>
    <x v="6"/>
    <x v="38"/>
    <n v="6250"/>
    <s v="Hydric pine flatwoods"/>
    <n v="6250"/>
    <s v="City of Edgewater                      Volusia County"/>
    <n v="160"/>
    <n v="43.430307447293195"/>
    <n v="0"/>
    <n v="0"/>
    <n v="99.962091343966861"/>
    <n v="7.8189266805172561"/>
    <n v="43.430307447293195"/>
    <n v="99.962091343966861"/>
    <n v="99.962091343966861"/>
    <n v="42888.774620332573"/>
    <n v="1"/>
    <n v="1"/>
    <n v="7.8189266805172561"/>
    <n v="7.8189266805172561"/>
  </r>
  <r>
    <n v="6321"/>
    <n v="0"/>
    <x v="3"/>
    <x v="4"/>
    <x v="8"/>
    <s v="62-304.520 (6), F.A.C."/>
    <x v="5"/>
    <x v="4"/>
    <x v="8"/>
    <n v="6250"/>
    <s v="Hydric pine flatwoods"/>
    <n v="6250"/>
    <s v="City of Melbourne                 Brevard County"/>
    <n v="9"/>
    <n v="2.7255700857577834"/>
    <n v="0"/>
    <n v="0"/>
    <n v="18.536330732353065"/>
    <n v="2.4811783105907521"/>
    <n v="2.7255700857577834"/>
    <n v="18.536330732353065"/>
    <n v="18.536330732353065"/>
    <n v="8448.6762260666292"/>
    <n v="1"/>
    <n v="1"/>
    <n v="2.4811783105907521"/>
    <n v="2.4811783105907521"/>
  </r>
  <r>
    <n v="6642"/>
    <n v="0"/>
    <x v="3"/>
    <x v="4"/>
    <x v="9"/>
    <s v="62-304.520 (15), F.A.C."/>
    <x v="7"/>
    <x v="5"/>
    <x v="8"/>
    <n v="6250"/>
    <s v="Hydric pine flatwoods"/>
    <n v="6250"/>
    <s v="City of Melbourne                 Brevard County"/>
    <n v="12"/>
    <n v="1.8204292364714325"/>
    <n v="0"/>
    <n v="0"/>
    <n v="7.2232085503143049"/>
    <n v="0.85675669938207721"/>
    <n v="1.8204292364714325"/>
    <n v="7.2232085503143049"/>
    <n v="7.2232085503143049"/>
    <n v="4079.885569917983"/>
    <n v="1"/>
    <n v="1"/>
    <n v="0.85675669938207721"/>
    <n v="0.85675669938207721"/>
  </r>
  <r>
    <n v="5372"/>
    <n v="0"/>
    <x v="3"/>
    <x v="3"/>
    <x v="6"/>
    <s v="62-304.520 (3), F.A.C."/>
    <x v="6"/>
    <x v="6"/>
    <x v="39"/>
    <n v="6250"/>
    <s v="Hydric pine flatwoods"/>
    <n v="6250"/>
    <s v="City of Oak Hill            Volusia County"/>
    <n v="83"/>
    <n v="22.644902124946334"/>
    <n v="0"/>
    <n v="0"/>
    <n v="76.115267652853277"/>
    <n v="7.4303493369528759"/>
    <n v="22.644902124946334"/>
    <n v="76.115267652853277"/>
    <n v="76.115267652853277"/>
    <n v="33260.369558444596"/>
    <n v="1"/>
    <n v="1"/>
    <n v="7.4303493369528759"/>
    <n v="7.4303493369528759"/>
  </r>
  <r>
    <n v="6380"/>
    <n v="0"/>
    <x v="3"/>
    <x v="4"/>
    <x v="8"/>
    <s v="62-304.520 (6), F.A.C."/>
    <x v="5"/>
    <x v="4"/>
    <x v="40"/>
    <n v="6250"/>
    <s v="Hydric pine flatwoods"/>
    <n v="6250"/>
    <s v="City of Rockledge         Brevard County"/>
    <n v="27"/>
    <n v="4.0198494928997102"/>
    <n v="0"/>
    <n v="0"/>
    <n v="28.545578230734698"/>
    <n v="3.494401830400665"/>
    <n v="4.0198494928997102"/>
    <n v="28.545578230734698"/>
    <n v="28.545578230734698"/>
    <n v="13932.010083323277"/>
    <n v="1"/>
    <n v="1"/>
    <n v="3.494401830400665"/>
    <n v="3.494401830400665"/>
  </r>
  <r>
    <n v="5732"/>
    <n v="0"/>
    <x v="3"/>
    <x v="3"/>
    <x v="6"/>
    <s v="62-304.520 (4), F.A.C."/>
    <x v="6"/>
    <x v="6"/>
    <x v="41"/>
    <n v="6250"/>
    <s v="Hydric pine flatwoods"/>
    <n v="6250"/>
    <s v="City of Titusville    Brevard County"/>
    <n v="90"/>
    <n v="26.921979926473981"/>
    <n v="0"/>
    <n v="0"/>
    <n v="110.57206693729043"/>
    <n v="11.981946259246765"/>
    <n v="26.921979926473981"/>
    <n v="110.57206693729043"/>
    <n v="110.57206693729043"/>
    <n v="52630.546608472512"/>
    <n v="1"/>
    <n v="1"/>
    <n v="11.981946259246765"/>
    <n v="11.981946259246765"/>
  </r>
  <r>
    <n v="5781"/>
    <n v="0"/>
    <x v="3"/>
    <x v="3"/>
    <x v="6"/>
    <s v="62-304.520 (4), F.A.C."/>
    <x v="6"/>
    <x v="6"/>
    <x v="6"/>
    <n v="6250"/>
    <s v="Hydric pine flatwoods"/>
    <n v="6250"/>
    <s v="FDOT District 5                                          Brevard County"/>
    <n v="9"/>
    <n v="0.1207429811982903"/>
    <n v="0"/>
    <n v="0"/>
    <n v="0.71936703224695342"/>
    <n v="8.587850317354799E-2"/>
    <n v="0.1207429811982903"/>
    <n v="0.71936703224695342"/>
    <n v="0.71936703224695342"/>
    <n v="318.73896588335174"/>
    <n v="1"/>
    <n v="1"/>
    <n v="8.587850317354799E-2"/>
    <n v="8.587850317354799E-2"/>
  </r>
  <r>
    <n v="6072"/>
    <n v="0"/>
    <x v="3"/>
    <x v="4"/>
    <x v="7"/>
    <s v="62-304.520 (5), F.A.C."/>
    <x v="5"/>
    <x v="7"/>
    <x v="6"/>
    <n v="6250"/>
    <s v="Hydric pine flatwoods"/>
    <n v="6250"/>
    <s v="FDOT District 5                                          Brevard County"/>
    <n v="3"/>
    <n v="8.3762864211382071E-2"/>
    <n v="0"/>
    <n v="0"/>
    <n v="0.47269374454203317"/>
    <n v="5.7292331308082131E-2"/>
    <n v="8.3762864211382071E-2"/>
    <n v="0.47269374454203317"/>
    <n v="0.47269374454203317"/>
    <n v="201.19400053792995"/>
    <n v="1"/>
    <n v="1"/>
    <n v="5.7292331308082131E-2"/>
    <n v="5.7292331308082131E-2"/>
  </r>
  <r>
    <n v="5506"/>
    <n v="0"/>
    <x v="3"/>
    <x v="3"/>
    <x v="6"/>
    <s v="62-304.520 (3), F.A.C."/>
    <x v="6"/>
    <x v="6"/>
    <x v="6"/>
    <n v="6250"/>
    <s v="Hydric pine flatwoods"/>
    <n v="6250"/>
    <s v="FDOT District 5                                        Volusia County"/>
    <n v="21"/>
    <n v="2.2620059900568825"/>
    <n v="0"/>
    <n v="0"/>
    <n v="11.853185214904306"/>
    <n v="1.5349298723739386"/>
    <n v="2.2620059900568825"/>
    <n v="11.853185214904306"/>
    <n v="11.853185214904306"/>
    <n v="5276.2228632849856"/>
    <n v="1"/>
    <n v="1"/>
    <n v="1.5349298723739386"/>
    <n v="1.5349298723739386"/>
  </r>
  <r>
    <n v="5782"/>
    <n v="0"/>
    <x v="3"/>
    <x v="3"/>
    <x v="6"/>
    <s v="62-304.520 (4), F.A.C."/>
    <x v="6"/>
    <x v="6"/>
    <x v="6"/>
    <n v="6250"/>
    <s v="Hydric pine flatwoods"/>
    <n v="6250"/>
    <s v="FDOT District 5                                      City of Titusville    Brevard County"/>
    <n v="6"/>
    <n v="9.2550942382782234E-2"/>
    <n v="0"/>
    <n v="0"/>
    <n v="0.76073724371998319"/>
    <n v="0.10031513890052168"/>
    <n v="9.2550942382782234E-2"/>
    <n v="0.76073724371998319"/>
    <n v="0.76073724371998319"/>
    <n v="347.86812651555726"/>
    <n v="1"/>
    <n v="1"/>
    <n v="0.10031513890052168"/>
    <n v="0.10031513890052168"/>
  </r>
  <r>
    <n v="5820"/>
    <n v="0"/>
    <x v="3"/>
    <x v="3"/>
    <x v="6"/>
    <s v="62-304.520 (4), F.A.C."/>
    <x v="6"/>
    <x v="6"/>
    <x v="7"/>
    <n v="6250"/>
    <s v="Hydric pine flatwoods"/>
    <n v="6250"/>
    <s v="Kennedy Space Center                               Brevard County"/>
    <n v="20"/>
    <n v="4.5611995020434213"/>
    <n v="0"/>
    <n v="0"/>
    <n v="26.418488306709978"/>
    <n v="2.9826172607833272"/>
    <n v="4.5611995020434213"/>
    <n v="26.418488306709978"/>
    <n v="26.418488306709978"/>
    <n v="12363.94792692392"/>
    <n v="1"/>
    <n v="1"/>
    <n v="2.9826172607833272"/>
    <n v="2.9826172607833272"/>
  </r>
  <r>
    <n v="6117"/>
    <n v="0"/>
    <x v="3"/>
    <x v="4"/>
    <x v="7"/>
    <s v="62-304.520 (5), F.A.C."/>
    <x v="5"/>
    <x v="7"/>
    <x v="7"/>
    <n v="6250"/>
    <s v="Hydric pine flatwoods"/>
    <n v="6250"/>
    <s v="Kennedy Space Center                               Brevard County"/>
    <n v="52"/>
    <n v="15.359772863789809"/>
    <n v="0"/>
    <n v="0"/>
    <n v="34.213935509918635"/>
    <n v="2.2095097527908685"/>
    <n v="15.359772863789809"/>
    <n v="34.213935509918635"/>
    <n v="34.213935509918635"/>
    <n v="14589.037638220005"/>
    <n v="1"/>
    <n v="1"/>
    <n v="2.2095097527908685"/>
    <n v="2.2095097527908685"/>
  </r>
  <r>
    <n v="5618"/>
    <n v="0"/>
    <x v="3"/>
    <x v="3"/>
    <x v="6"/>
    <s v="62-304.520 (3), F.A.C."/>
    <x v="6"/>
    <x v="6"/>
    <x v="43"/>
    <n v="6250"/>
    <s v="Hydric pine flatwoods"/>
    <n v="6250"/>
    <s v="Volusia County"/>
    <n v="175"/>
    <n v="59.565461172564071"/>
    <n v="0"/>
    <n v="0"/>
    <n v="137.12018406431648"/>
    <n v="11.833888839477545"/>
    <n v="59.565461172564071"/>
    <n v="137.12018406431648"/>
    <n v="137.12018406431648"/>
    <n v="61723.27122645668"/>
    <n v="1"/>
    <n v="1"/>
    <n v="11.833888839477545"/>
    <n v="11.833888839477545"/>
  </r>
  <r>
    <n v="5305"/>
    <n v="0"/>
    <x v="3"/>
    <x v="3"/>
    <x v="6"/>
    <s v="62-304.520 (3), F.A.C."/>
    <x v="6"/>
    <x v="6"/>
    <x v="1"/>
    <n v="6300"/>
    <s v="Wetland Forested Mixed"/>
    <n v="6300"/>
    <s v="Brevard County"/>
    <n v="1496"/>
    <n v="465.89906508300112"/>
    <n v="0"/>
    <n v="0"/>
    <n v="2282.212437246149"/>
    <n v="213.32044462619493"/>
    <n v="465.89906508300112"/>
    <n v="2282.212437246149"/>
    <n v="2282.212437246149"/>
    <n v="841158.26658091415"/>
    <n v="1"/>
    <n v="1"/>
    <n v="213.32044462619493"/>
    <n v="213.32044462619493"/>
  </r>
  <r>
    <n v="5675"/>
    <n v="0"/>
    <x v="3"/>
    <x v="3"/>
    <x v="6"/>
    <s v="62-304.520 (4), F.A.C."/>
    <x v="6"/>
    <x v="6"/>
    <x v="1"/>
    <n v="6300"/>
    <s v="Wetland Forested Mixed"/>
    <n v="6300"/>
    <s v="Brevard County"/>
    <n v="37"/>
    <n v="7.3553228743835319"/>
    <n v="0"/>
    <n v="0"/>
    <n v="42.331428009730359"/>
    <n v="3.9709980988976774"/>
    <n v="7.3553228743835319"/>
    <n v="42.331428009730359"/>
    <n v="42.331428009730359"/>
    <n v="15838.560885052731"/>
    <n v="1"/>
    <n v="1"/>
    <n v="3.9709980988976774"/>
    <n v="3.9709980988976774"/>
  </r>
  <r>
    <n v="5920"/>
    <n v="0"/>
    <x v="3"/>
    <x v="4"/>
    <x v="7"/>
    <s v="62-304.520 (5), F.A.C."/>
    <x v="5"/>
    <x v="7"/>
    <x v="1"/>
    <n v="6300"/>
    <s v="Wetland Forested Mixed"/>
    <n v="6300"/>
    <s v="Brevard County"/>
    <n v="2268"/>
    <n v="683.17729617248199"/>
    <n v="0"/>
    <n v="0"/>
    <n v="3293.2171884387203"/>
    <n v="308.00014661767642"/>
    <n v="683.17729617248199"/>
    <n v="3293.2171884387203"/>
    <n v="3293.2171884387203"/>
    <n v="1211463.9164445763"/>
    <n v="1"/>
    <n v="1"/>
    <n v="308.00014661767642"/>
    <n v="308.00014661767642"/>
  </r>
  <r>
    <n v="6223"/>
    <n v="0"/>
    <x v="3"/>
    <x v="4"/>
    <x v="8"/>
    <s v="62-304.520 (6), F.A.C."/>
    <x v="5"/>
    <x v="4"/>
    <x v="1"/>
    <n v="6300"/>
    <s v="Wetland Forested Mixed"/>
    <n v="6300"/>
    <s v="Brevard County"/>
    <n v="199"/>
    <n v="37.078264123724232"/>
    <n v="0"/>
    <n v="0"/>
    <n v="235.76286568119923"/>
    <n v="28.537797491884913"/>
    <n v="37.078264123724232"/>
    <n v="235.76286568119923"/>
    <n v="235.76286568119923"/>
    <n v="110633.21870046062"/>
    <n v="1"/>
    <n v="1"/>
    <n v="28.537797491884913"/>
    <n v="28.537797491884913"/>
  </r>
  <r>
    <n v="5976"/>
    <n v="0"/>
    <x v="3"/>
    <x v="4"/>
    <x v="7"/>
    <s v="62-304.520 (5), F.A.C."/>
    <x v="5"/>
    <x v="7"/>
    <x v="37"/>
    <n v="6300"/>
    <s v="Wetland Forested Mixed"/>
    <n v="6300"/>
    <s v="City of Cocoa                            Brevard County"/>
    <n v="30"/>
    <n v="6.7804649808024653"/>
    <n v="0"/>
    <n v="0"/>
    <n v="51.395838568875106"/>
    <n v="5.6489581666142996"/>
    <n v="6.7804649808024653"/>
    <n v="51.395838568875106"/>
    <n v="51.395838568875106"/>
    <n v="20951.634762070349"/>
    <n v="1"/>
    <n v="1"/>
    <n v="5.6489581666142996"/>
    <n v="5.6489581666142996"/>
  </r>
  <r>
    <n v="5348"/>
    <n v="0"/>
    <x v="3"/>
    <x v="3"/>
    <x v="6"/>
    <s v="62-304.520 (3), F.A.C."/>
    <x v="6"/>
    <x v="6"/>
    <x v="38"/>
    <n v="6300"/>
    <s v="Wetland Forested Mixed"/>
    <n v="6300"/>
    <s v="City of Edgewater                      Volusia County"/>
    <n v="1813"/>
    <n v="535.45034966013486"/>
    <n v="0"/>
    <n v="0"/>
    <n v="1843.5449032042432"/>
    <n v="139.57967976169201"/>
    <n v="535.45034966013486"/>
    <n v="1843.5449032042432"/>
    <n v="1843.5449032042432"/>
    <n v="620373.03507046797"/>
    <n v="1"/>
    <n v="1"/>
    <n v="139.57967976169201"/>
    <n v="139.57967976169201"/>
  </r>
  <r>
    <n v="6322"/>
    <n v="0"/>
    <x v="3"/>
    <x v="4"/>
    <x v="8"/>
    <s v="62-304.520 (6), F.A.C."/>
    <x v="5"/>
    <x v="4"/>
    <x v="8"/>
    <n v="6300"/>
    <s v="Wetland Forested Mixed"/>
    <n v="6300"/>
    <s v="City of Melbourne                 Brevard County"/>
    <n v="22"/>
    <n v="4.6566480617154475"/>
    <n v="0"/>
    <n v="0"/>
    <n v="31.087910897569358"/>
    <n v="3.5450705477063598"/>
    <n v="4.6566480617154475"/>
    <n v="31.087910897569358"/>
    <n v="31.087910897569358"/>
    <n v="13135.788724669683"/>
    <n v="1"/>
    <n v="1"/>
    <n v="3.5450705477063598"/>
    <n v="3.5450705477063598"/>
  </r>
  <r>
    <n v="6643"/>
    <n v="0"/>
    <x v="3"/>
    <x v="4"/>
    <x v="9"/>
    <s v="62-304.520 (15), F.A.C."/>
    <x v="7"/>
    <x v="5"/>
    <x v="8"/>
    <n v="6300"/>
    <s v="Wetland Forested Mixed"/>
    <n v="6300"/>
    <s v="City of Melbourne                 Brevard County"/>
    <n v="61"/>
    <n v="11.856831282657501"/>
    <n v="0"/>
    <n v="0"/>
    <n v="62.050486571533632"/>
    <n v="7.4604850968958791"/>
    <n v="11.856831282657501"/>
    <n v="62.050486571533632"/>
    <n v="62.050486571533632"/>
    <n v="31017.978213683109"/>
    <n v="1"/>
    <n v="1"/>
    <n v="7.4604850968958791"/>
    <n v="7.4604850968958791"/>
  </r>
  <r>
    <n v="5373"/>
    <n v="0"/>
    <x v="3"/>
    <x v="3"/>
    <x v="6"/>
    <s v="62-304.520 (3), F.A.C."/>
    <x v="6"/>
    <x v="6"/>
    <x v="39"/>
    <n v="6300"/>
    <s v="Wetland Forested Mixed"/>
    <n v="6300"/>
    <s v="City of Oak Hill            Volusia County"/>
    <n v="11"/>
    <n v="2.6334756748237549"/>
    <n v="0"/>
    <n v="0"/>
    <n v="8.9985403765436089"/>
    <n v="0.61300640139723905"/>
    <n v="2.6334756748237549"/>
    <n v="8.9985403765436089"/>
    <n v="8.9985403765436089"/>
    <n v="2808.755136646791"/>
    <n v="1"/>
    <n v="1"/>
    <n v="0.61300640139723905"/>
    <n v="0.61300640139723905"/>
  </r>
  <r>
    <n v="6381"/>
    <n v="0"/>
    <x v="3"/>
    <x v="4"/>
    <x v="8"/>
    <s v="62-304.520 (6), F.A.C."/>
    <x v="5"/>
    <x v="4"/>
    <x v="40"/>
    <n v="6300"/>
    <s v="Wetland Forested Mixed"/>
    <n v="6300"/>
    <s v="City of Rockledge         Brevard County"/>
    <n v="119"/>
    <n v="39.209620331688022"/>
    <n v="0"/>
    <n v="0"/>
    <n v="266.65939235940101"/>
    <n v="29.796017960685354"/>
    <n v="39.209620331688022"/>
    <n v="266.65939235940101"/>
    <n v="266.65939235940101"/>
    <n v="119207.59771207387"/>
    <n v="1"/>
    <n v="1"/>
    <n v="29.796017960685354"/>
    <n v="29.796017960685354"/>
  </r>
  <r>
    <n v="5417"/>
    <n v="0"/>
    <x v="3"/>
    <x v="3"/>
    <x v="6"/>
    <s v="62-304.520 (3), F.A.C."/>
    <x v="6"/>
    <x v="6"/>
    <x v="41"/>
    <n v="6300"/>
    <s v="Wetland Forested Mixed"/>
    <n v="6300"/>
    <s v="City of Titusville    Brevard County"/>
    <n v="141"/>
    <n v="33.940899269192947"/>
    <n v="0"/>
    <n v="0"/>
    <n v="218.29335784206822"/>
    <n v="25.596812667477945"/>
    <n v="33.940899269192947"/>
    <n v="218.29335784206822"/>
    <n v="218.29335784206822"/>
    <n v="107708.90316342271"/>
    <n v="1"/>
    <n v="1"/>
    <n v="25.596812667477945"/>
    <n v="25.596812667477945"/>
  </r>
  <r>
    <n v="5733"/>
    <n v="0"/>
    <x v="3"/>
    <x v="3"/>
    <x v="6"/>
    <s v="62-304.520 (4), F.A.C."/>
    <x v="6"/>
    <x v="6"/>
    <x v="41"/>
    <n v="6300"/>
    <s v="Wetland Forested Mixed"/>
    <n v="6300"/>
    <s v="City of Titusville    Brevard County"/>
    <n v="76"/>
    <n v="16.653531696150562"/>
    <n v="0"/>
    <n v="0"/>
    <n v="104.25645829068151"/>
    <n v="11.296995962915686"/>
    <n v="16.653531696150562"/>
    <n v="104.25645829068151"/>
    <n v="104.25645829068151"/>
    <n v="39975.928228926292"/>
    <n v="1"/>
    <n v="1"/>
    <n v="11.296995962915686"/>
    <n v="11.296995962915686"/>
  </r>
  <r>
    <n v="6009"/>
    <n v="0"/>
    <x v="3"/>
    <x v="4"/>
    <x v="7"/>
    <s v="62-304.520 (5), F.A.C."/>
    <x v="5"/>
    <x v="7"/>
    <x v="41"/>
    <n v="6300"/>
    <s v="Wetland Forested Mixed"/>
    <n v="6300"/>
    <s v="City of Titusville    Brevard County"/>
    <n v="71"/>
    <n v="16.180166707643725"/>
    <n v="0"/>
    <n v="0"/>
    <n v="115.9854945798414"/>
    <n v="12.34252701274489"/>
    <n v="16.180166707643725"/>
    <n v="115.9854945798414"/>
    <n v="115.9854945798414"/>
    <n v="46152.184312841782"/>
    <n v="1"/>
    <n v="1"/>
    <n v="12.34252701274489"/>
    <n v="12.34252701274489"/>
  </r>
  <r>
    <n v="6073"/>
    <n v="0"/>
    <x v="3"/>
    <x v="4"/>
    <x v="7"/>
    <s v="62-304.520 (5), F.A.C."/>
    <x v="5"/>
    <x v="7"/>
    <x v="6"/>
    <n v="6300"/>
    <s v="Wetland Forested Mixed"/>
    <n v="6300"/>
    <s v="FDOT District 5                                          Brevard County"/>
    <n v="57"/>
    <n v="1.8038652537373561"/>
    <n v="0"/>
    <n v="0"/>
    <n v="11.74606666273975"/>
    <n v="1.3273852296414199"/>
    <n v="1.8038652537373561"/>
    <n v="11.74606666273975"/>
    <n v="11.74606666273975"/>
    <n v="4526.811238668166"/>
    <n v="1"/>
    <n v="1"/>
    <n v="1.3273852296414199"/>
    <n v="1.3273852296414199"/>
  </r>
  <r>
    <n v="6495"/>
    <n v="0"/>
    <x v="3"/>
    <x v="4"/>
    <x v="8"/>
    <s v="62-304.520 (6), F.A.C."/>
    <x v="5"/>
    <x v="4"/>
    <x v="6"/>
    <n v="6300"/>
    <s v="Wetland Forested Mixed"/>
    <n v="6300"/>
    <s v="FDOT District 5                                          Brevard County"/>
    <n v="13"/>
    <n v="0.3003942490210163"/>
    <n v="0"/>
    <n v="0"/>
    <n v="2.5320088270329668"/>
    <n v="0.3037253849825865"/>
    <n v="0.3003942490210163"/>
    <n v="2.5320088270329668"/>
    <n v="2.5320088270329668"/>
    <n v="1064.3481283986068"/>
    <n v="1"/>
    <n v="1"/>
    <n v="0.3037253849825865"/>
    <n v="0.3037253849825865"/>
  </r>
  <r>
    <n v="5507"/>
    <n v="0"/>
    <x v="3"/>
    <x v="3"/>
    <x v="6"/>
    <s v="62-304.520 (3), F.A.C."/>
    <x v="6"/>
    <x v="6"/>
    <x v="6"/>
    <n v="6300"/>
    <s v="Wetland Forested Mixed"/>
    <n v="6300"/>
    <s v="FDOT District 5                                        Volusia County"/>
    <n v="109"/>
    <n v="8.7622707626523137"/>
    <n v="0"/>
    <n v="0"/>
    <n v="43.962565525934785"/>
    <n v="4.5708282853948692"/>
    <n v="8.7622707626523137"/>
    <n v="43.962565525934785"/>
    <n v="43.962565525934785"/>
    <n v="16514.191407806371"/>
    <n v="1"/>
    <n v="1"/>
    <n v="4.5708282853948692"/>
    <n v="4.5708282853948692"/>
  </r>
  <r>
    <n v="5783"/>
    <n v="0"/>
    <x v="3"/>
    <x v="3"/>
    <x v="6"/>
    <s v="62-304.520 (4), F.A.C."/>
    <x v="6"/>
    <x v="6"/>
    <x v="6"/>
    <n v="6300"/>
    <s v="Wetland Forested Mixed"/>
    <n v="6300"/>
    <s v="FDOT District 5                                      City of Titusville    Brevard County"/>
    <n v="4"/>
    <n v="0.21812749363749567"/>
    <n v="0"/>
    <n v="0"/>
    <n v="1.3560036761330498"/>
    <n v="0.14464515544404927"/>
    <n v="0.21812749363749567"/>
    <n v="1.3560036761330498"/>
    <n v="1.3560036761330498"/>
    <n v="547.46552180757908"/>
    <n v="1"/>
    <n v="1"/>
    <n v="0.14464515544404927"/>
    <n v="0.14464515544404927"/>
  </r>
  <r>
    <n v="6074"/>
    <n v="0"/>
    <x v="3"/>
    <x v="4"/>
    <x v="7"/>
    <s v="62-304.520 (5), F.A.C."/>
    <x v="5"/>
    <x v="7"/>
    <x v="6"/>
    <n v="6300"/>
    <s v="Wetland Forested Mixed"/>
    <n v="6300"/>
    <s v="FDOT District 5                                      City of Titusville    Brevard County"/>
    <n v="5"/>
    <n v="5.1148483327984072E-2"/>
    <n v="0"/>
    <n v="0"/>
    <n v="0.41020995191307053"/>
    <n v="4.7824876731275501E-2"/>
    <n v="5.1148483327984072E-2"/>
    <n v="0.41020995191307053"/>
    <n v="0.41020995191307053"/>
    <n v="168.5749333425901"/>
    <n v="1"/>
    <n v="1"/>
    <n v="4.7824876731275501E-2"/>
    <n v="4.7824876731275501E-2"/>
  </r>
  <r>
    <n v="5508"/>
    <n v="0"/>
    <x v="3"/>
    <x v="3"/>
    <x v="6"/>
    <s v="62-304.520 (3), F.A.C."/>
    <x v="6"/>
    <x v="6"/>
    <x v="6"/>
    <n v="6300"/>
    <s v="Wetland Forested Mixed"/>
    <n v="6300"/>
    <s v="FDOT District 5                  City of Edgewater                      Volusia County"/>
    <n v="81"/>
    <n v="3.4482240508039133"/>
    <n v="0"/>
    <n v="0"/>
    <n v="16.538269525077617"/>
    <n v="1.6979338594414566"/>
    <n v="3.4482240508039133"/>
    <n v="16.538269525077617"/>
    <n v="16.538269525077617"/>
    <n v="6314.7233355266126"/>
    <n v="1"/>
    <n v="1"/>
    <n v="1.6979338594414566"/>
    <n v="1.6979338594414566"/>
  </r>
  <r>
    <n v="5567"/>
    <n v="0"/>
    <x v="3"/>
    <x v="3"/>
    <x v="6"/>
    <s v="62-304.520 (3), F.A.C."/>
    <x v="6"/>
    <x v="6"/>
    <x v="7"/>
    <n v="6300"/>
    <s v="Wetland Forested Mixed"/>
    <n v="6300"/>
    <s v="Kennedy Space Center                               Brevard County"/>
    <n v="213"/>
    <n v="61.951024763730985"/>
    <n v="0"/>
    <n v="0"/>
    <n v="357.45924348398989"/>
    <n v="35.056684392375303"/>
    <n v="61.951024763730985"/>
    <n v="357.45924348398989"/>
    <n v="357.45924348398989"/>
    <n v="140799.03138645252"/>
    <n v="1"/>
    <n v="1"/>
    <n v="35.056684392375303"/>
    <n v="35.056684392375303"/>
  </r>
  <r>
    <n v="5821"/>
    <n v="0"/>
    <x v="3"/>
    <x v="3"/>
    <x v="6"/>
    <s v="62-304.520 (4), F.A.C."/>
    <x v="6"/>
    <x v="6"/>
    <x v="7"/>
    <n v="6300"/>
    <s v="Wetland Forested Mixed"/>
    <n v="6300"/>
    <s v="Kennedy Space Center                               Brevard County"/>
    <n v="902"/>
    <n v="294.9672067434413"/>
    <n v="0"/>
    <n v="0"/>
    <n v="1224.7975945269773"/>
    <n v="94.164723543712839"/>
    <n v="294.9672067434413"/>
    <n v="1224.7975945269773"/>
    <n v="1224.7975945269773"/>
    <n v="418278.08554734895"/>
    <n v="1"/>
    <n v="1"/>
    <n v="94.164723543712839"/>
    <n v="94.164723543712839"/>
  </r>
  <r>
    <n v="6118"/>
    <n v="0"/>
    <x v="3"/>
    <x v="4"/>
    <x v="7"/>
    <s v="62-304.520 (5), F.A.C."/>
    <x v="5"/>
    <x v="7"/>
    <x v="7"/>
    <n v="6300"/>
    <s v="Wetland Forested Mixed"/>
    <n v="6300"/>
    <s v="Kennedy Space Center                               Brevard County"/>
    <n v="887"/>
    <n v="310.59825855869059"/>
    <n v="0"/>
    <n v="0"/>
    <n v="1221.321430760353"/>
    <n v="91.863432483698588"/>
    <n v="310.59825855869059"/>
    <n v="1221.321430760353"/>
    <n v="1221.321430760353"/>
    <n v="409477.1280304885"/>
    <n v="1"/>
    <n v="1"/>
    <n v="91.863432483698588"/>
    <n v="91.863432483698588"/>
  </r>
  <r>
    <n v="5568"/>
    <n v="0"/>
    <x v="3"/>
    <x v="3"/>
    <x v="6"/>
    <s v="62-304.520 (3), F.A.C."/>
    <x v="6"/>
    <x v="6"/>
    <x v="7"/>
    <n v="6300"/>
    <s v="Wetland Forested Mixed"/>
    <n v="6300"/>
    <s v="Kennedy Space Center                             Volusia County"/>
    <n v="115"/>
    <n v="49.042375263404203"/>
    <n v="0"/>
    <n v="0"/>
    <n v="30.356535945402605"/>
    <n v="1.8368664096337288"/>
    <n v="49.042375263404203"/>
    <n v="30.356535945402605"/>
    <n v="30.356535945402605"/>
    <n v="9220.1759772732967"/>
    <n v="1"/>
    <n v="1"/>
    <n v="1.8368664096337288"/>
    <n v="1.8368664096337288"/>
  </r>
  <r>
    <n v="5619"/>
    <n v="0"/>
    <x v="3"/>
    <x v="3"/>
    <x v="6"/>
    <s v="62-304.520 (3), F.A.C."/>
    <x v="6"/>
    <x v="6"/>
    <x v="43"/>
    <n v="6300"/>
    <s v="Wetland Forested Mixed"/>
    <n v="6300"/>
    <s v="Volusia County"/>
    <n v="4870"/>
    <n v="1927.9515659935669"/>
    <n v="0"/>
    <n v="0"/>
    <n v="6298.3555320721334"/>
    <n v="415.08530806143676"/>
    <n v="1927.9515659935669"/>
    <n v="6298.3555320721334"/>
    <n v="6298.3555320721334"/>
    <n v="1911451.7023420923"/>
    <n v="1"/>
    <n v="1"/>
    <n v="415.08530806143676"/>
    <n v="415.08530806143676"/>
  </r>
  <r>
    <n v="5306"/>
    <n v="0"/>
    <x v="3"/>
    <x v="3"/>
    <x v="6"/>
    <s v="62-304.520 (3), F.A.C."/>
    <x v="6"/>
    <x v="6"/>
    <x v="1"/>
    <n v="6410"/>
    <s v="Freshwater marshes"/>
    <n v="6410"/>
    <s v="Brevard County"/>
    <n v="609"/>
    <n v="187.77274271327366"/>
    <n v="0"/>
    <n v="0"/>
    <n v="900.68294217337473"/>
    <n v="82.455777200088264"/>
    <n v="187.77274271327366"/>
    <n v="900.68294217337473"/>
    <n v="900.68294217337473"/>
    <n v="335604.36914738279"/>
    <n v="1"/>
    <n v="1"/>
    <n v="82.455777200088264"/>
    <n v="82.455777200088264"/>
  </r>
  <r>
    <n v="5676"/>
    <n v="0"/>
    <x v="3"/>
    <x v="3"/>
    <x v="6"/>
    <s v="62-304.520 (4), F.A.C."/>
    <x v="6"/>
    <x v="6"/>
    <x v="1"/>
    <n v="6410"/>
    <s v="Freshwater marshes"/>
    <n v="6410"/>
    <s v="Brevard County"/>
    <n v="7"/>
    <n v="0.58983622841132421"/>
    <n v="0"/>
    <n v="0"/>
    <n v="1.2041646944287647"/>
    <n v="7.0745745043217165E-2"/>
    <n v="0.58983622841132421"/>
    <n v="1.2041646944287647"/>
    <n v="1.2041646944287647"/>
    <n v="469.87701787009746"/>
    <n v="1"/>
    <n v="1"/>
    <n v="7.0745745043217165E-2"/>
    <n v="7.0745745043217165E-2"/>
  </r>
  <r>
    <n v="5921"/>
    <n v="0"/>
    <x v="3"/>
    <x v="4"/>
    <x v="7"/>
    <s v="62-304.520 (5), F.A.C."/>
    <x v="5"/>
    <x v="7"/>
    <x v="1"/>
    <n v="6410"/>
    <s v="Freshwater marshes"/>
    <n v="6410"/>
    <s v="Brevard County"/>
    <n v="644"/>
    <n v="129.23089660233754"/>
    <n v="0"/>
    <n v="0"/>
    <n v="578.80381362082051"/>
    <n v="50.231998495640383"/>
    <n v="129.23089660233754"/>
    <n v="578.80381362082051"/>
    <n v="578.80381362082051"/>
    <n v="214702.25346725684"/>
    <n v="1"/>
    <n v="1"/>
    <n v="50.231998495640383"/>
    <n v="50.231998495640383"/>
  </r>
  <r>
    <n v="6224"/>
    <n v="0"/>
    <x v="3"/>
    <x v="4"/>
    <x v="8"/>
    <s v="62-304.520 (6), F.A.C."/>
    <x v="5"/>
    <x v="4"/>
    <x v="1"/>
    <n v="6410"/>
    <s v="Freshwater marshes"/>
    <n v="6410"/>
    <s v="Brevard County"/>
    <n v="1113"/>
    <n v="358.36301045657825"/>
    <n v="0"/>
    <n v="0"/>
    <n v="2154.7486053710932"/>
    <n v="245.78613700519847"/>
    <n v="358.36301045657825"/>
    <n v="2154.7486053710932"/>
    <n v="2154.7486053710932"/>
    <n v="1009975.6940201743"/>
    <n v="1"/>
    <n v="1"/>
    <n v="245.78613700519847"/>
    <n v="245.78613700519847"/>
  </r>
  <r>
    <n v="5977"/>
    <n v="0"/>
    <x v="3"/>
    <x v="4"/>
    <x v="7"/>
    <s v="62-304.520 (5), F.A.C."/>
    <x v="5"/>
    <x v="7"/>
    <x v="37"/>
    <n v="6410"/>
    <s v="Freshwater marshes"/>
    <n v="6410"/>
    <s v="City of Cocoa                            Brevard County"/>
    <n v="174"/>
    <n v="56.358026122181421"/>
    <n v="0"/>
    <n v="0"/>
    <n v="400.98506572791513"/>
    <n v="42.545392444805174"/>
    <n v="56.358026122181421"/>
    <n v="400.98506572791513"/>
    <n v="400.98506572791513"/>
    <n v="169349.12464755983"/>
    <n v="1"/>
    <n v="1"/>
    <n v="42.545392444805174"/>
    <n v="42.545392444805174"/>
  </r>
  <r>
    <n v="5349"/>
    <n v="0"/>
    <x v="3"/>
    <x v="3"/>
    <x v="6"/>
    <s v="62-304.520 (3), F.A.C."/>
    <x v="6"/>
    <x v="6"/>
    <x v="38"/>
    <n v="6410"/>
    <s v="Freshwater marshes"/>
    <n v="6410"/>
    <s v="City of Edgewater                      Volusia County"/>
    <n v="198"/>
    <n v="38.719202531233108"/>
    <n v="0"/>
    <n v="0"/>
    <n v="131.36819135804603"/>
    <n v="11.573751767094892"/>
    <n v="38.719202531233108"/>
    <n v="131.36819135804603"/>
    <n v="131.36819135804603"/>
    <n v="46729.696344132659"/>
    <n v="1"/>
    <n v="1"/>
    <n v="11.573751767094892"/>
    <n v="11.573751767094892"/>
  </r>
  <r>
    <n v="6323"/>
    <n v="0"/>
    <x v="3"/>
    <x v="4"/>
    <x v="8"/>
    <s v="62-304.520 (6), F.A.C."/>
    <x v="5"/>
    <x v="4"/>
    <x v="8"/>
    <n v="6410"/>
    <s v="Freshwater marshes"/>
    <n v="6410"/>
    <s v="City of Melbourne                 Brevard County"/>
    <n v="161"/>
    <n v="29.604701373959745"/>
    <n v="0"/>
    <n v="0"/>
    <n v="166.49020816640487"/>
    <n v="20.17868789040039"/>
    <n v="29.604701373959745"/>
    <n v="166.49020816640487"/>
    <n v="166.49020816640487"/>
    <n v="82612.026939383868"/>
    <n v="1"/>
    <n v="1"/>
    <n v="20.17868789040039"/>
    <n v="20.17868789040039"/>
  </r>
  <r>
    <n v="6644"/>
    <n v="0"/>
    <x v="3"/>
    <x v="4"/>
    <x v="9"/>
    <s v="62-304.520 (15), F.A.C."/>
    <x v="7"/>
    <x v="5"/>
    <x v="8"/>
    <n v="6410"/>
    <s v="Freshwater marshes"/>
    <n v="6410"/>
    <s v="City of Melbourne                 Brevard County"/>
    <n v="100"/>
    <n v="28.046591531312011"/>
    <n v="0"/>
    <n v="0"/>
    <n v="127.26212242851273"/>
    <n v="15.540493991054186"/>
    <n v="28.046591531312011"/>
    <n v="127.26212242851273"/>
    <n v="127.26212242851273"/>
    <n v="67719.423182609549"/>
    <n v="1"/>
    <n v="1"/>
    <n v="15.540493991054186"/>
    <n v="15.540493991054186"/>
  </r>
  <r>
    <n v="5374"/>
    <n v="0"/>
    <x v="3"/>
    <x v="3"/>
    <x v="6"/>
    <s v="62-304.520 (3), F.A.C."/>
    <x v="6"/>
    <x v="6"/>
    <x v="39"/>
    <n v="6410"/>
    <s v="Freshwater marshes"/>
    <n v="6410"/>
    <s v="City of Oak Hill            Volusia County"/>
    <n v="10"/>
    <n v="1.0598985754912227"/>
    <n v="0"/>
    <n v="0"/>
    <n v="3.2777584326489033"/>
    <n v="0.27676756243643758"/>
    <n v="1.0598985754912227"/>
    <n v="3.2777584326489033"/>
    <n v="3.2777584326489033"/>
    <n v="1409.1540167042208"/>
    <n v="1"/>
    <n v="1"/>
    <n v="0.27676756243643758"/>
    <n v="0.27676756243643758"/>
  </r>
  <r>
    <n v="6382"/>
    <n v="0"/>
    <x v="3"/>
    <x v="4"/>
    <x v="8"/>
    <s v="62-304.520 (6), F.A.C."/>
    <x v="5"/>
    <x v="4"/>
    <x v="40"/>
    <n v="6410"/>
    <s v="Freshwater marshes"/>
    <n v="6410"/>
    <s v="City of Rockledge         Brevard County"/>
    <n v="36"/>
    <n v="8.1060789830136279"/>
    <n v="0"/>
    <n v="0"/>
    <n v="63.040352104333422"/>
    <n v="7.2878646747168752"/>
    <n v="8.1060789830136279"/>
    <n v="63.040352104333422"/>
    <n v="63.040352104333422"/>
    <n v="27655.966662683219"/>
    <n v="1"/>
    <n v="1"/>
    <n v="7.2878646747168752"/>
    <n v="7.2878646747168752"/>
  </r>
  <r>
    <n v="5418"/>
    <n v="0"/>
    <x v="3"/>
    <x v="3"/>
    <x v="6"/>
    <s v="62-304.520 (3), F.A.C."/>
    <x v="6"/>
    <x v="6"/>
    <x v="41"/>
    <n v="6410"/>
    <s v="Freshwater marshes"/>
    <n v="6410"/>
    <s v="City of Titusville    Brevard County"/>
    <n v="5"/>
    <n v="0.17312220429994252"/>
    <n v="0"/>
    <n v="0"/>
    <n v="1.3048905001434561"/>
    <n v="0.17222793772088707"/>
    <n v="0.17312220429994252"/>
    <n v="1.3048905001434561"/>
    <n v="1.3048905001434561"/>
    <n v="669.70622445605409"/>
    <n v="1"/>
    <n v="1"/>
    <n v="0.17222793772088707"/>
    <n v="0.17222793772088707"/>
  </r>
  <r>
    <n v="5734"/>
    <n v="0"/>
    <x v="3"/>
    <x v="3"/>
    <x v="6"/>
    <s v="62-304.520 (4), F.A.C."/>
    <x v="6"/>
    <x v="6"/>
    <x v="41"/>
    <n v="6410"/>
    <s v="Freshwater marshes"/>
    <n v="6410"/>
    <s v="City of Titusville    Brevard County"/>
    <n v="154"/>
    <n v="46.70067403608153"/>
    <n v="0"/>
    <n v="0"/>
    <n v="239.69871963471897"/>
    <n v="25.92068159360743"/>
    <n v="46.70067403608153"/>
    <n v="239.69871963471897"/>
    <n v="239.69871963471897"/>
    <n v="110831.33800307853"/>
    <n v="1"/>
    <n v="1"/>
    <n v="25.92068159360743"/>
    <n v="25.92068159360743"/>
  </r>
  <r>
    <n v="6075"/>
    <n v="0"/>
    <x v="3"/>
    <x v="4"/>
    <x v="7"/>
    <s v="62-304.520 (5), F.A.C."/>
    <x v="5"/>
    <x v="7"/>
    <x v="6"/>
    <n v="6410"/>
    <s v="Freshwater marshes"/>
    <n v="6410"/>
    <s v="FDOT District 5                                          Brevard County"/>
    <n v="3"/>
    <n v="3.7442904340954632E-2"/>
    <n v="0"/>
    <n v="0"/>
    <n v="0.17597555636331161"/>
    <n v="1.5186105129684553E-2"/>
    <n v="3.7442904340954632E-2"/>
    <n v="0.17597555636331161"/>
    <n v="0.17597555636331161"/>
    <n v="59.873687693879873"/>
    <n v="1"/>
    <n v="1"/>
    <n v="1.5186105129684553E-2"/>
    <n v="1.5186105129684553E-2"/>
  </r>
  <r>
    <n v="6496"/>
    <n v="0"/>
    <x v="3"/>
    <x v="4"/>
    <x v="8"/>
    <s v="62-304.520 (6), F.A.C."/>
    <x v="5"/>
    <x v="4"/>
    <x v="6"/>
    <n v="6410"/>
    <s v="Freshwater marshes"/>
    <n v="6410"/>
    <s v="FDOT District 5                                          Brevard County"/>
    <n v="4"/>
    <n v="1.2103168674045321"/>
    <n v="0"/>
    <n v="0"/>
    <n v="6.1956187136700054"/>
    <n v="0.86259473955027999"/>
    <n v="1.2103168674045321"/>
    <n v="6.1956187136700054"/>
    <n v="6.1956187136700054"/>
    <n v="3158.7818040568718"/>
    <n v="1"/>
    <n v="1"/>
    <n v="0.86259473955027999"/>
    <n v="0.86259473955027999"/>
  </r>
  <r>
    <n v="5509"/>
    <n v="0"/>
    <x v="3"/>
    <x v="3"/>
    <x v="6"/>
    <s v="62-304.520 (3), F.A.C."/>
    <x v="6"/>
    <x v="6"/>
    <x v="6"/>
    <n v="6410"/>
    <s v="Freshwater marshes"/>
    <n v="6410"/>
    <s v="FDOT District 5                                        Volusia County"/>
    <n v="8"/>
    <n v="1.2447154810212877"/>
    <n v="0"/>
    <n v="0"/>
    <n v="2.0094532896883308"/>
    <n v="0.10737487955646302"/>
    <n v="1.2447154810212877"/>
    <n v="2.0094532896883308"/>
    <n v="2.0094532896883308"/>
    <n v="1111.5959999731808"/>
    <n v="1"/>
    <n v="1"/>
    <n v="0.10737487955646302"/>
    <n v="0.10737487955646302"/>
  </r>
  <r>
    <n v="6497"/>
    <n v="0"/>
    <x v="3"/>
    <x v="4"/>
    <x v="8"/>
    <s v="62-304.520 (6), F.A.C."/>
    <x v="5"/>
    <x v="4"/>
    <x v="6"/>
    <n v="6410"/>
    <s v="Freshwater marshes"/>
    <n v="6410"/>
    <s v="FDOT District 5                               Town of Palm Shores           Brevard County"/>
    <n v="8"/>
    <n v="0.91649421417723331"/>
    <n v="0"/>
    <n v="0"/>
    <n v="1.2077531887631157"/>
    <n v="0.10980760139727931"/>
    <n v="0.91649421417723331"/>
    <n v="1.2077531887631157"/>
    <n v="1.2077531887631157"/>
    <n v="1925.0278058758418"/>
    <n v="1"/>
    <n v="1"/>
    <n v="0.10980760139727931"/>
    <n v="0.10980760139727931"/>
  </r>
  <r>
    <n v="6498"/>
    <n v="0"/>
    <x v="3"/>
    <x v="4"/>
    <x v="8"/>
    <s v="62-304.520 (6), F.A.C."/>
    <x v="5"/>
    <x v="4"/>
    <x v="6"/>
    <n v="6410"/>
    <s v="Freshwater marshes"/>
    <n v="6410"/>
    <s v="FDOT District 5                         City of Melbourne                 Brevard County"/>
    <n v="7"/>
    <n v="0.78114299051011793"/>
    <n v="0"/>
    <n v="0"/>
    <n v="1.9533745137806848"/>
    <n v="0.22927209310270857"/>
    <n v="0.78114299051011793"/>
    <n v="1.9533745137806848"/>
    <n v="1.9533745137806848"/>
    <n v="1876.2203629347423"/>
    <n v="1"/>
    <n v="1"/>
    <n v="0.22927209310270857"/>
    <n v="0.22927209310270857"/>
  </r>
  <r>
    <n v="5569"/>
    <n v="0"/>
    <x v="3"/>
    <x v="3"/>
    <x v="6"/>
    <s v="62-304.520 (3), F.A.C."/>
    <x v="6"/>
    <x v="6"/>
    <x v="7"/>
    <n v="6410"/>
    <s v="Freshwater marshes"/>
    <n v="6410"/>
    <s v="Kennedy Space Center                               Brevard County"/>
    <n v="844"/>
    <n v="187.93817891505347"/>
    <n v="0"/>
    <n v="0"/>
    <n v="536.00400706495998"/>
    <n v="51.892754208874614"/>
    <n v="187.93817891505347"/>
    <n v="536.00400706495998"/>
    <n v="536.00400706495998"/>
    <n v="214837.23429442517"/>
    <n v="1"/>
    <n v="1"/>
    <n v="51.892754208874614"/>
    <n v="51.892754208874614"/>
  </r>
  <r>
    <n v="5822"/>
    <n v="0"/>
    <x v="3"/>
    <x v="3"/>
    <x v="6"/>
    <s v="62-304.520 (4), F.A.C."/>
    <x v="6"/>
    <x v="6"/>
    <x v="7"/>
    <n v="6410"/>
    <s v="Freshwater marshes"/>
    <n v="6410"/>
    <s v="Kennedy Space Center                               Brevard County"/>
    <n v="9706"/>
    <n v="2589.899769951669"/>
    <n v="0"/>
    <n v="0"/>
    <n v="10320.426420292275"/>
    <n v="829.21034776244949"/>
    <n v="2589.899769951669"/>
    <n v="10320.426420292275"/>
    <n v="10320.426420292275"/>
    <n v="3632682.9496533601"/>
    <n v="1"/>
    <n v="1"/>
    <n v="829.21034776244949"/>
    <n v="829.21034776244949"/>
  </r>
  <r>
    <n v="6119"/>
    <n v="0"/>
    <x v="3"/>
    <x v="4"/>
    <x v="7"/>
    <s v="62-304.520 (5), F.A.C."/>
    <x v="5"/>
    <x v="7"/>
    <x v="7"/>
    <n v="6410"/>
    <s v="Freshwater marshes"/>
    <n v="6410"/>
    <s v="Kennedy Space Center                               Brevard County"/>
    <n v="468"/>
    <n v="146.33408960497488"/>
    <n v="0"/>
    <n v="0"/>
    <n v="547.96660810870685"/>
    <n v="37.461616369421719"/>
    <n v="146.33408960497488"/>
    <n v="547.96660810870685"/>
    <n v="547.96660810870685"/>
    <n v="171387.88879733603"/>
    <n v="1"/>
    <n v="1"/>
    <n v="37.461616369421719"/>
    <n v="37.461616369421719"/>
  </r>
  <r>
    <n v="5570"/>
    <n v="0"/>
    <x v="3"/>
    <x v="3"/>
    <x v="6"/>
    <s v="62-304.520 (3), F.A.C."/>
    <x v="6"/>
    <x v="6"/>
    <x v="7"/>
    <n v="6410"/>
    <s v="Freshwater marshes"/>
    <n v="6410"/>
    <s v="Kennedy Space Center                             Volusia County"/>
    <n v="106"/>
    <n v="20.953770080979709"/>
    <n v="0"/>
    <n v="0"/>
    <n v="2.4811638132460354"/>
    <n v="0.17232646486589404"/>
    <n v="20.953770080979709"/>
    <n v="2.4811638132460354"/>
    <n v="2.4811638132460354"/>
    <n v="818.26319692963193"/>
    <n v="1"/>
    <n v="1"/>
    <n v="0.17232646486589404"/>
    <n v="0.17232646486589404"/>
  </r>
  <r>
    <n v="6555"/>
    <n v="0"/>
    <x v="3"/>
    <x v="4"/>
    <x v="8"/>
    <s v="62-304.520 (6), F.A.C."/>
    <x v="5"/>
    <x v="4"/>
    <x v="42"/>
    <n v="6410"/>
    <s v="Freshwater marshes"/>
    <n v="6410"/>
    <s v="Town of Palm Shores           Brevard County"/>
    <n v="11"/>
    <n v="0.99658339901423831"/>
    <n v="0"/>
    <n v="0"/>
    <n v="6.6960318227244029"/>
    <n v="0.70508521952705372"/>
    <n v="0.99658339901423831"/>
    <n v="6.6960318227244029"/>
    <n v="6.6960318227244029"/>
    <n v="2911.072045962494"/>
    <n v="1"/>
    <n v="1"/>
    <n v="0.70508521952705372"/>
    <n v="0.70508521952705372"/>
  </r>
  <r>
    <n v="5620"/>
    <n v="0"/>
    <x v="3"/>
    <x v="3"/>
    <x v="6"/>
    <s v="62-304.520 (3), F.A.C."/>
    <x v="6"/>
    <x v="6"/>
    <x v="43"/>
    <n v="6410"/>
    <s v="Freshwater marshes"/>
    <n v="6410"/>
    <s v="Volusia County"/>
    <n v="2000"/>
    <n v="655.04942294849423"/>
    <n v="0"/>
    <n v="0"/>
    <n v="2261.0643257596098"/>
    <n v="172.03681787041492"/>
    <n v="655.04942294849423"/>
    <n v="2261.0643257596098"/>
    <n v="2261.0643257596098"/>
    <n v="750213.78939696471"/>
    <n v="1"/>
    <n v="1"/>
    <n v="172.03681787041492"/>
    <n v="172.03681787041492"/>
  </r>
  <r>
    <n v="5922"/>
    <n v="0"/>
    <x v="3"/>
    <x v="4"/>
    <x v="7"/>
    <s v="62-304.520 (5), F.A.C."/>
    <x v="5"/>
    <x v="7"/>
    <x v="1"/>
    <n v="6412"/>
    <s v="Cattail marsh"/>
    <n v="6412"/>
    <s v="Brevard County"/>
    <n v="7"/>
    <n v="0.52831375275323833"/>
    <n v="0"/>
    <n v="0"/>
    <n v="2.6512066736220019"/>
    <n v="0.88986340073032932"/>
    <n v="0.52831375275323833"/>
    <n v="2.6512066736220019"/>
    <n v="2.6512066736220019"/>
    <n v="1377.6075393164629"/>
    <n v="1"/>
    <n v="1"/>
    <n v="0.88986340073032932"/>
    <n v="0.88986340073032932"/>
  </r>
  <r>
    <n v="5307"/>
    <n v="0"/>
    <x v="3"/>
    <x v="3"/>
    <x v="6"/>
    <s v="62-304.520 (3), F.A.C."/>
    <x v="6"/>
    <x v="6"/>
    <x v="1"/>
    <n v="6420"/>
    <s v="Saltwater marshes"/>
    <n v="6420"/>
    <s v="Brevard County"/>
    <n v="1572"/>
    <n v="383.59398612399133"/>
    <n v="0"/>
    <n v="0"/>
    <n v="1692.5015286014807"/>
    <n v="151.56070697145475"/>
    <n v="383.59398612399133"/>
    <n v="1692.5015286014807"/>
    <n v="1692.5015286014807"/>
    <n v="627353.52154132561"/>
    <n v="1"/>
    <n v="1"/>
    <n v="151.56070697145475"/>
    <n v="151.56070697145475"/>
  </r>
  <r>
    <n v="5677"/>
    <n v="0"/>
    <x v="3"/>
    <x v="3"/>
    <x v="6"/>
    <s v="62-304.520 (4), F.A.C."/>
    <x v="6"/>
    <x v="6"/>
    <x v="1"/>
    <n v="6420"/>
    <s v="Saltwater marshes"/>
    <n v="6420"/>
    <s v="Brevard County"/>
    <n v="118"/>
    <n v="7.439586324349829"/>
    <n v="0"/>
    <n v="0"/>
    <n v="28.391179951051697"/>
    <n v="2.8536815881322792"/>
    <n v="7.439586324349829"/>
    <n v="28.391179951051697"/>
    <n v="28.391179951051697"/>
    <n v="11440.260148182679"/>
    <n v="1"/>
    <n v="1"/>
    <n v="2.8536815881322792"/>
    <n v="2.8536815881322792"/>
  </r>
  <r>
    <n v="5923"/>
    <n v="0"/>
    <x v="3"/>
    <x v="4"/>
    <x v="7"/>
    <s v="62-304.520 (5), F.A.C."/>
    <x v="5"/>
    <x v="7"/>
    <x v="1"/>
    <n v="6420"/>
    <s v="Saltwater marshes"/>
    <n v="6420"/>
    <s v="Brevard County"/>
    <n v="1848"/>
    <n v="662.54087288970516"/>
    <n v="0"/>
    <n v="0"/>
    <n v="3179.4340521176241"/>
    <n v="271.63655457632842"/>
    <n v="662.54087288970516"/>
    <n v="3179.4340521176241"/>
    <n v="3179.4340521176241"/>
    <n v="1159339.2710066442"/>
    <n v="1"/>
    <n v="1"/>
    <n v="271.63655457632842"/>
    <n v="271.63655457632842"/>
  </r>
  <r>
    <n v="6225"/>
    <n v="0"/>
    <x v="3"/>
    <x v="4"/>
    <x v="8"/>
    <s v="62-304.520 (6), F.A.C."/>
    <x v="5"/>
    <x v="4"/>
    <x v="1"/>
    <n v="6420"/>
    <s v="Saltwater marshes"/>
    <n v="6420"/>
    <s v="Brevard County"/>
    <n v="1"/>
    <n v="2.8592395484073805E-6"/>
    <n v="0"/>
    <n v="0"/>
    <n v="1.8270394029930418E-5"/>
    <n v="2.5611436490517115E-6"/>
    <n v="2.8592395484073805E-6"/>
    <n v="1.8270394029930418E-5"/>
    <n v="1.8270394029930418E-5"/>
    <n v="9.0337168275602502E-3"/>
    <n v="1"/>
    <n v="1"/>
    <n v="2.5611436490517115E-6"/>
    <n v="2.5611436490517115E-6"/>
  </r>
  <r>
    <n v="5510"/>
    <n v="0"/>
    <x v="3"/>
    <x v="3"/>
    <x v="6"/>
    <s v="62-304.520 (3), F.A.C."/>
    <x v="6"/>
    <x v="6"/>
    <x v="6"/>
    <n v="6420"/>
    <s v="Saltwater marshes"/>
    <n v="6420"/>
    <s v="FDOT District 5                                        Volusia County"/>
    <n v="20"/>
    <n v="0.6686115886284113"/>
    <n v="0"/>
    <n v="0"/>
    <n v="3.4901195147482822"/>
    <n v="0.36838215252523554"/>
    <n v="0.6686115886284113"/>
    <n v="3.4901195147482822"/>
    <n v="3.4901195147482822"/>
    <n v="1278.9381248791699"/>
    <n v="1"/>
    <n v="1"/>
    <n v="0.36838215252523554"/>
    <n v="0.36838215252523554"/>
  </r>
  <r>
    <n v="5571"/>
    <n v="0"/>
    <x v="3"/>
    <x v="3"/>
    <x v="6"/>
    <s v="62-304.520 (3), F.A.C."/>
    <x v="6"/>
    <x v="6"/>
    <x v="7"/>
    <n v="6420"/>
    <s v="Saltwater marshes"/>
    <n v="6420"/>
    <s v="Kennedy Space Center                               Brevard County"/>
    <n v="9181"/>
    <n v="3415.9428593730254"/>
    <n v="0"/>
    <n v="0"/>
    <n v="15458.031308243386"/>
    <n v="1668.5879064045148"/>
    <n v="3415.9428593730254"/>
    <n v="15458.031308243386"/>
    <n v="15458.031308243386"/>
    <n v="6568549.0753538208"/>
    <n v="1"/>
    <n v="1"/>
    <n v="1668.5879064045148"/>
    <n v="1668.5879064045148"/>
  </r>
  <r>
    <n v="5823"/>
    <n v="0"/>
    <x v="3"/>
    <x v="3"/>
    <x v="6"/>
    <s v="62-304.520 (4), F.A.C."/>
    <x v="6"/>
    <x v="6"/>
    <x v="7"/>
    <n v="6420"/>
    <s v="Saltwater marshes"/>
    <n v="6420"/>
    <s v="Kennedy Space Center                               Brevard County"/>
    <n v="16277"/>
    <n v="6639.9359587414665"/>
    <n v="0"/>
    <n v="0"/>
    <n v="28680.172836740239"/>
    <n v="3108.5416583230653"/>
    <n v="6639.9359587414665"/>
    <n v="28680.172836740239"/>
    <n v="28680.172836740239"/>
    <n v="12248967.840905666"/>
    <n v="1"/>
    <n v="1"/>
    <n v="3108.5416583230653"/>
    <n v="3108.5416583230653"/>
  </r>
  <r>
    <n v="6120"/>
    <n v="0"/>
    <x v="3"/>
    <x v="4"/>
    <x v="7"/>
    <s v="62-304.520 (5), F.A.C."/>
    <x v="5"/>
    <x v="7"/>
    <x v="7"/>
    <n v="6420"/>
    <s v="Saltwater marshes"/>
    <n v="6420"/>
    <s v="Kennedy Space Center                               Brevard County"/>
    <n v="1007"/>
    <n v="317.95664344110486"/>
    <n v="0"/>
    <n v="0"/>
    <n v="1545.0835798789137"/>
    <n v="132.27650895152846"/>
    <n v="317.95664344110486"/>
    <n v="1545.0835798789137"/>
    <n v="1545.0835798789137"/>
    <n v="596169.60416071815"/>
    <n v="1"/>
    <n v="1"/>
    <n v="132.27650895152846"/>
    <n v="132.27650895152846"/>
  </r>
  <r>
    <n v="5572"/>
    <n v="0"/>
    <x v="3"/>
    <x v="3"/>
    <x v="6"/>
    <s v="62-304.520 (3), F.A.C."/>
    <x v="6"/>
    <x v="6"/>
    <x v="7"/>
    <n v="6420"/>
    <s v="Saltwater marshes"/>
    <n v="6420"/>
    <s v="Kennedy Space Center                             Volusia County"/>
    <n v="271"/>
    <n v="89.366272718364826"/>
    <n v="0"/>
    <n v="0"/>
    <n v="264.28953461854582"/>
    <n v="24.26984671418322"/>
    <n v="89.366272718364826"/>
    <n v="264.28953461854582"/>
    <n v="264.28953461854582"/>
    <n v="99715.02262341656"/>
    <n v="1"/>
    <n v="1"/>
    <n v="24.26984671418322"/>
    <n v="24.26984671418322"/>
  </r>
  <r>
    <n v="5621"/>
    <n v="0"/>
    <x v="3"/>
    <x v="3"/>
    <x v="6"/>
    <s v="62-304.520 (3), F.A.C."/>
    <x v="6"/>
    <x v="6"/>
    <x v="43"/>
    <n v="6420"/>
    <s v="Saltwater marshes"/>
    <n v="6420"/>
    <s v="Volusia County"/>
    <n v="1216"/>
    <n v="450.67556594767871"/>
    <n v="0"/>
    <n v="0"/>
    <n v="1854.076807724844"/>
    <n v="148.92485460601105"/>
    <n v="450.67556594767871"/>
    <n v="1854.076807724844"/>
    <n v="1854.076807724844"/>
    <n v="643024.41619505011"/>
    <n v="1"/>
    <n v="1"/>
    <n v="148.92485460601105"/>
    <n v="148.92485460601105"/>
  </r>
  <r>
    <n v="5924"/>
    <n v="0"/>
    <x v="3"/>
    <x v="4"/>
    <x v="7"/>
    <s v="62-304.520 (5), F.A.C."/>
    <x v="5"/>
    <x v="7"/>
    <x v="1"/>
    <n v="6424"/>
    <s v="High salt marsh"/>
    <n v="6424"/>
    <s v="Brevard County"/>
    <n v="133"/>
    <n v="29.29143812553875"/>
    <n v="0"/>
    <n v="0"/>
    <n v="110.52951333799234"/>
    <n v="17.259025463884477"/>
    <n v="29.29143812553875"/>
    <n v="110.52951333799234"/>
    <n v="110.52951333799234"/>
    <n v="36637.773291037389"/>
    <n v="1"/>
    <n v="1"/>
    <n v="17.259025463884477"/>
    <n v="17.259025463884477"/>
  </r>
  <r>
    <n v="5308"/>
    <n v="0"/>
    <x v="3"/>
    <x v="3"/>
    <x v="6"/>
    <s v="62-304.520 (3), F.A.C."/>
    <x v="6"/>
    <x v="6"/>
    <x v="1"/>
    <n v="6430"/>
    <s v="Wet prairies"/>
    <n v="6430"/>
    <s v="Brevard County"/>
    <n v="135"/>
    <n v="20.905411422722825"/>
    <n v="0"/>
    <n v="0"/>
    <n v="77.152141487277603"/>
    <n v="6.5791758597494816"/>
    <n v="20.905411422722825"/>
    <n v="77.152141487277603"/>
    <n v="77.152141487277603"/>
    <n v="36851.90990460493"/>
    <n v="1"/>
    <n v="1"/>
    <n v="6.5791758597494816"/>
    <n v="6.5791758597494816"/>
  </r>
  <r>
    <n v="5678"/>
    <n v="0"/>
    <x v="3"/>
    <x v="3"/>
    <x v="6"/>
    <s v="62-304.520 (4), F.A.C."/>
    <x v="6"/>
    <x v="6"/>
    <x v="1"/>
    <n v="6430"/>
    <s v="Wet prairies"/>
    <n v="6430"/>
    <s v="Brevard County"/>
    <n v="73"/>
    <n v="17.557492057133494"/>
    <n v="0"/>
    <n v="0"/>
    <n v="74.111140872771131"/>
    <n v="6.2065972947814601"/>
    <n v="17.557492057133494"/>
    <n v="74.111140872771131"/>
    <n v="74.111140872771131"/>
    <n v="36820.61145336154"/>
    <n v="1"/>
    <n v="1"/>
    <n v="6.2065972947814601"/>
    <n v="6.2065972947814601"/>
  </r>
  <r>
    <n v="5925"/>
    <n v="0"/>
    <x v="3"/>
    <x v="4"/>
    <x v="7"/>
    <s v="62-304.520 (5), F.A.C."/>
    <x v="5"/>
    <x v="7"/>
    <x v="1"/>
    <n v="6430"/>
    <s v="Wet prairies"/>
    <n v="6430"/>
    <s v="Brevard County"/>
    <n v="405"/>
    <n v="120.44576883159064"/>
    <n v="0"/>
    <n v="0"/>
    <n v="414.33414577636381"/>
    <n v="30.179185540869522"/>
    <n v="120.44576883159064"/>
    <n v="414.33414577636381"/>
    <n v="414.33414577636381"/>
    <n v="207128.15849946978"/>
    <n v="1"/>
    <n v="1"/>
    <n v="30.179185540869522"/>
    <n v="30.179185540869522"/>
  </r>
  <r>
    <n v="6226"/>
    <n v="0"/>
    <x v="3"/>
    <x v="4"/>
    <x v="8"/>
    <s v="62-304.520 (6), F.A.C."/>
    <x v="5"/>
    <x v="4"/>
    <x v="1"/>
    <n v="6430"/>
    <s v="Wet prairies"/>
    <n v="6430"/>
    <s v="Brevard County"/>
    <n v="222"/>
    <n v="70.425136307976871"/>
    <n v="0"/>
    <n v="0"/>
    <n v="259.02199665007322"/>
    <n v="23.409444462943913"/>
    <n v="70.425136307976871"/>
    <n v="259.02199665007322"/>
    <n v="259.02199665007322"/>
    <n v="167243.60566458289"/>
    <n v="1"/>
    <n v="1"/>
    <n v="23.409444462943913"/>
    <n v="23.409444462943913"/>
  </r>
  <r>
    <n v="6263"/>
    <n v="0"/>
    <x v="3"/>
    <x v="4"/>
    <x v="8"/>
    <s v="62-304.520 (6), F.A.C."/>
    <x v="5"/>
    <x v="4"/>
    <x v="37"/>
    <n v="6430"/>
    <s v="Wet prairies"/>
    <n v="6430"/>
    <s v="City of Cocoa                            Brevard County"/>
    <n v="4"/>
    <n v="0.23107984615744015"/>
    <n v="0"/>
    <n v="0"/>
    <n v="1.9410759668000619"/>
    <n v="0.25213671628218415"/>
    <n v="0.23107984615744015"/>
    <n v="1.9410759668000619"/>
    <n v="1.9410759668000619"/>
    <n v="840.42927625963489"/>
    <n v="1"/>
    <n v="1"/>
    <n v="0.25213671628218415"/>
    <n v="0.25213671628218415"/>
  </r>
  <r>
    <n v="5350"/>
    <n v="0"/>
    <x v="3"/>
    <x v="3"/>
    <x v="6"/>
    <s v="62-304.520 (3), F.A.C."/>
    <x v="6"/>
    <x v="6"/>
    <x v="38"/>
    <n v="6430"/>
    <s v="Wet prairies"/>
    <n v="6430"/>
    <s v="City of Edgewater                      Volusia County"/>
    <n v="105"/>
    <n v="23.090396571843414"/>
    <n v="0"/>
    <n v="0"/>
    <n v="58.552304823429402"/>
    <n v="4.3306395221686298"/>
    <n v="23.090396571843414"/>
    <n v="58.552304823429402"/>
    <n v="58.552304823429402"/>
    <n v="27557.950897791263"/>
    <n v="1"/>
    <n v="1"/>
    <n v="4.3306395221686298"/>
    <n v="4.3306395221686298"/>
  </r>
  <r>
    <n v="6324"/>
    <n v="0"/>
    <x v="3"/>
    <x v="4"/>
    <x v="8"/>
    <s v="62-304.520 (6), F.A.C."/>
    <x v="5"/>
    <x v="4"/>
    <x v="8"/>
    <n v="6430"/>
    <s v="Wet prairies"/>
    <n v="6430"/>
    <s v="City of Melbourne                 Brevard County"/>
    <n v="53"/>
    <n v="8.7666899907122726"/>
    <n v="0"/>
    <n v="0"/>
    <n v="42.512800705049123"/>
    <n v="4.9387778272049259"/>
    <n v="8.7666899907122726"/>
    <n v="42.512800705049123"/>
    <n v="42.512800705049123"/>
    <n v="24319.793033986381"/>
    <n v="1"/>
    <n v="1"/>
    <n v="4.9387778272049259"/>
    <n v="4.9387778272049259"/>
  </r>
  <r>
    <n v="6645"/>
    <n v="0"/>
    <x v="3"/>
    <x v="4"/>
    <x v="9"/>
    <s v="62-304.520 (15), F.A.C."/>
    <x v="7"/>
    <x v="5"/>
    <x v="8"/>
    <n v="6430"/>
    <s v="Wet prairies"/>
    <n v="6430"/>
    <s v="City of Melbourne                 Brevard County"/>
    <n v="54"/>
    <n v="13.321724841156895"/>
    <n v="0"/>
    <n v="0"/>
    <n v="57.582959104006179"/>
    <n v="6.492431703810186"/>
    <n v="13.321724841156895"/>
    <n v="57.582959104006179"/>
    <n v="57.582959104006179"/>
    <n v="32292.938943707573"/>
    <n v="1"/>
    <n v="1"/>
    <n v="6.492431703810186"/>
    <n v="6.492431703810186"/>
  </r>
  <r>
    <n v="5375"/>
    <n v="0"/>
    <x v="3"/>
    <x v="3"/>
    <x v="6"/>
    <s v="62-304.520 (3), F.A.C."/>
    <x v="6"/>
    <x v="6"/>
    <x v="39"/>
    <n v="6430"/>
    <s v="Wet prairies"/>
    <n v="6430"/>
    <s v="City of Oak Hill            Volusia County"/>
    <n v="37"/>
    <n v="12.403852259250142"/>
    <n v="0"/>
    <n v="0"/>
    <n v="30.656877044290745"/>
    <n v="1.7577814993100891"/>
    <n v="12.403852259250142"/>
    <n v="30.656877044290745"/>
    <n v="30.656877044290745"/>
    <n v="16280.571471756301"/>
    <n v="1"/>
    <n v="1"/>
    <n v="1.7577814993100891"/>
    <n v="1.7577814993100891"/>
  </r>
  <r>
    <n v="6383"/>
    <n v="0"/>
    <x v="3"/>
    <x v="4"/>
    <x v="8"/>
    <s v="62-304.520 (6), F.A.C."/>
    <x v="5"/>
    <x v="4"/>
    <x v="40"/>
    <n v="6430"/>
    <s v="Wet prairies"/>
    <n v="6430"/>
    <s v="City of Rockledge         Brevard County"/>
    <n v="123"/>
    <n v="24.837865659357497"/>
    <n v="0"/>
    <n v="0"/>
    <n v="151.65917469881978"/>
    <n v="17.777505978980475"/>
    <n v="24.837865659357497"/>
    <n v="151.65917469881978"/>
    <n v="151.65917469881978"/>
    <n v="80756.836695524617"/>
    <n v="1"/>
    <n v="1"/>
    <n v="17.777505978980475"/>
    <n v="17.777505978980475"/>
  </r>
  <r>
    <n v="5419"/>
    <n v="0"/>
    <x v="3"/>
    <x v="3"/>
    <x v="6"/>
    <s v="62-304.520 (3), F.A.C."/>
    <x v="6"/>
    <x v="6"/>
    <x v="41"/>
    <n v="6430"/>
    <s v="Wet prairies"/>
    <n v="6430"/>
    <s v="City of Titusville    Brevard County"/>
    <n v="4"/>
    <n v="0.37896603329571427"/>
    <n v="0"/>
    <n v="0"/>
    <n v="2.0511923461455059"/>
    <n v="0.26282796249250523"/>
    <n v="0.37896603329571427"/>
    <n v="2.0511923461455059"/>
    <n v="2.0511923461455059"/>
    <n v="1147.5933691272671"/>
    <n v="1"/>
    <n v="1"/>
    <n v="0.26282796249250523"/>
    <n v="0.26282796249250523"/>
  </r>
  <r>
    <n v="5735"/>
    <n v="0"/>
    <x v="3"/>
    <x v="3"/>
    <x v="6"/>
    <s v="62-304.520 (4), F.A.C."/>
    <x v="6"/>
    <x v="6"/>
    <x v="41"/>
    <n v="6430"/>
    <s v="Wet prairies"/>
    <n v="6430"/>
    <s v="City of Titusville    Brevard County"/>
    <n v="6"/>
    <n v="3.3700598720436611E-2"/>
    <n v="0"/>
    <n v="0"/>
    <n v="0.17630532699843823"/>
    <n v="1.8056292564510076E-2"/>
    <n v="3.3700598720436611E-2"/>
    <n v="0.17630532699843823"/>
    <n v="0.17630532699843823"/>
    <n v="85.426500485565953"/>
    <n v="1"/>
    <n v="1"/>
    <n v="1.8056292564510076E-2"/>
    <n v="1.8056292564510076E-2"/>
  </r>
  <r>
    <n v="6010"/>
    <n v="0"/>
    <x v="3"/>
    <x v="4"/>
    <x v="7"/>
    <s v="62-304.520 (5), F.A.C."/>
    <x v="5"/>
    <x v="7"/>
    <x v="41"/>
    <n v="6430"/>
    <s v="Wet prairies"/>
    <n v="6430"/>
    <s v="City of Titusville    Brevard County"/>
    <n v="6"/>
    <n v="0.6875078128583556"/>
    <n v="0"/>
    <n v="0"/>
    <n v="2.6609711997194312"/>
    <n v="0.33983866907971227"/>
    <n v="0.6875078128583556"/>
    <n v="2.6609711997194312"/>
    <n v="2.6609711997194312"/>
    <n v="1345.6140568898356"/>
    <n v="1"/>
    <n v="1"/>
    <n v="0.33983866907971227"/>
    <n v="0.33983866907971227"/>
  </r>
  <r>
    <n v="5511"/>
    <n v="0"/>
    <x v="3"/>
    <x v="3"/>
    <x v="6"/>
    <s v="62-304.520 (3), F.A.C."/>
    <x v="6"/>
    <x v="6"/>
    <x v="6"/>
    <n v="6430"/>
    <s v="Wet prairies"/>
    <n v="6430"/>
    <s v="FDOT District 5                                        Volusia County"/>
    <n v="4"/>
    <n v="0.38586988238446784"/>
    <n v="0"/>
    <n v="0"/>
    <n v="1.6951901334830679"/>
    <n v="0.16274667858133787"/>
    <n v="0.38586988238446784"/>
    <n v="1.6951901334830679"/>
    <n v="1.6951901334830679"/>
    <n v="724.91441941398841"/>
    <n v="1"/>
    <n v="1"/>
    <n v="0.16274667858133787"/>
    <n v="0.16274667858133787"/>
  </r>
  <r>
    <n v="5784"/>
    <n v="0"/>
    <x v="3"/>
    <x v="3"/>
    <x v="6"/>
    <s v="62-304.520 (4), F.A.C."/>
    <x v="6"/>
    <x v="6"/>
    <x v="6"/>
    <n v="6430"/>
    <s v="Wet prairies"/>
    <n v="6430"/>
    <s v="FDOT District 5                                      City of Titusville    Brevard County"/>
    <n v="7"/>
    <n v="0.35473014335253772"/>
    <n v="0"/>
    <n v="0"/>
    <n v="1.940795653066318"/>
    <n v="0.20490069197124455"/>
    <n v="0.35473014335253772"/>
    <n v="1.940795653066318"/>
    <n v="1.940795653066318"/>
    <n v="934.52737614185685"/>
    <n v="1"/>
    <n v="1"/>
    <n v="0.20490069197124455"/>
    <n v="0.20490069197124455"/>
  </r>
  <r>
    <n v="5512"/>
    <n v="0"/>
    <x v="3"/>
    <x v="3"/>
    <x v="6"/>
    <s v="62-304.520 (3), F.A.C."/>
    <x v="6"/>
    <x v="6"/>
    <x v="6"/>
    <n v="6430"/>
    <s v="Wet prairies"/>
    <n v="6430"/>
    <s v="FDOT District 5                  City of Edgewater                      Volusia County"/>
    <n v="2"/>
    <n v="3.0007839169897844E-3"/>
    <n v="0"/>
    <n v="0"/>
    <n v="1.4420487733500338E-2"/>
    <n v="1.4975512794071593E-3"/>
    <n v="3.0007839169897844E-3"/>
    <n v="1.4420487733500338E-2"/>
    <n v="1.4420487733500338E-2"/>
    <n v="6.3128596256441067"/>
    <n v="1"/>
    <n v="1"/>
    <n v="1.4975512794071593E-3"/>
    <n v="1.4975512794071593E-3"/>
  </r>
  <r>
    <n v="5573"/>
    <n v="0"/>
    <x v="3"/>
    <x v="3"/>
    <x v="6"/>
    <s v="62-304.520 (3), F.A.C."/>
    <x v="6"/>
    <x v="6"/>
    <x v="7"/>
    <n v="6430"/>
    <s v="Wet prairies"/>
    <n v="6430"/>
    <s v="Kennedy Space Center                               Brevard County"/>
    <n v="786"/>
    <n v="275.29756010633031"/>
    <n v="0"/>
    <n v="0"/>
    <n v="213.75591596420458"/>
    <n v="27.696178919619481"/>
    <n v="275.29756010633031"/>
    <n v="213.75591596420458"/>
    <n v="213.75591596420458"/>
    <n v="108683.65474676435"/>
    <n v="1"/>
    <n v="1"/>
    <n v="27.696178919619481"/>
    <n v="27.696178919619481"/>
  </r>
  <r>
    <n v="5824"/>
    <n v="0"/>
    <x v="3"/>
    <x v="3"/>
    <x v="6"/>
    <s v="62-304.520 (4), F.A.C."/>
    <x v="6"/>
    <x v="6"/>
    <x v="7"/>
    <n v="6430"/>
    <s v="Wet prairies"/>
    <n v="6430"/>
    <s v="Kennedy Space Center                               Brevard County"/>
    <n v="1168"/>
    <n v="249.4194087075426"/>
    <n v="0"/>
    <n v="0"/>
    <n v="600.26728552272868"/>
    <n v="33.601994883395697"/>
    <n v="249.4194087075426"/>
    <n v="600.26728552272868"/>
    <n v="600.26728552272868"/>
    <n v="292555.87908873643"/>
    <n v="1"/>
    <n v="1"/>
    <n v="33.601994883395697"/>
    <n v="33.601994883395697"/>
  </r>
  <r>
    <n v="6121"/>
    <n v="0"/>
    <x v="3"/>
    <x v="4"/>
    <x v="7"/>
    <s v="62-304.520 (5), F.A.C."/>
    <x v="5"/>
    <x v="7"/>
    <x v="7"/>
    <n v="6430"/>
    <s v="Wet prairies"/>
    <n v="6430"/>
    <s v="Kennedy Space Center                               Brevard County"/>
    <n v="65"/>
    <n v="10.14463832671002"/>
    <n v="0"/>
    <n v="0"/>
    <n v="32.334707540206296"/>
    <n v="2.0938735423955706"/>
    <n v="10.14463832671002"/>
    <n v="32.334707540206296"/>
    <n v="32.334707540206296"/>
    <n v="15415.3911435629"/>
    <n v="1"/>
    <n v="1"/>
    <n v="2.0938735423955706"/>
    <n v="2.0938735423955706"/>
  </r>
  <r>
    <n v="5574"/>
    <n v="0"/>
    <x v="3"/>
    <x v="3"/>
    <x v="6"/>
    <s v="62-304.520 (3), F.A.C."/>
    <x v="6"/>
    <x v="6"/>
    <x v="7"/>
    <n v="6430"/>
    <s v="Wet prairies"/>
    <n v="6430"/>
    <s v="Kennedy Space Center                             Volusia County"/>
    <n v="548"/>
    <n v="231.7306270876156"/>
    <n v="0"/>
    <n v="0"/>
    <n v="126.72355700523134"/>
    <n v="17.352836550754436"/>
    <n v="231.7306270876156"/>
    <n v="126.72355700523134"/>
    <n v="126.72355700523134"/>
    <n v="64673.546133025055"/>
    <n v="1"/>
    <n v="1"/>
    <n v="17.352836550754436"/>
    <n v="17.352836550754436"/>
  </r>
  <r>
    <n v="6556"/>
    <n v="0"/>
    <x v="3"/>
    <x v="4"/>
    <x v="8"/>
    <s v="62-304.520 (6), F.A.C."/>
    <x v="5"/>
    <x v="4"/>
    <x v="42"/>
    <n v="6430"/>
    <s v="Wet prairies"/>
    <n v="6430"/>
    <s v="Town of Palm Shores           Brevard County"/>
    <n v="15"/>
    <n v="1.4766338663207348"/>
    <n v="0"/>
    <n v="0"/>
    <n v="8.4798429742913957"/>
    <n v="0.99938559808592675"/>
    <n v="1.4766338663207348"/>
    <n v="8.4798429742913957"/>
    <n v="8.4798429742913957"/>
    <n v="4161.7514935068803"/>
    <n v="1"/>
    <n v="1"/>
    <n v="0.99938559808592675"/>
    <n v="0.99938559808592675"/>
  </r>
  <r>
    <n v="5622"/>
    <n v="0"/>
    <x v="3"/>
    <x v="3"/>
    <x v="6"/>
    <s v="62-304.520 (3), F.A.C."/>
    <x v="6"/>
    <x v="6"/>
    <x v="43"/>
    <n v="6430"/>
    <s v="Wet prairies"/>
    <n v="6430"/>
    <s v="Volusia County"/>
    <n v="292"/>
    <n v="54.863837115856143"/>
    <n v="0"/>
    <n v="0"/>
    <n v="131.28679019004147"/>
    <n v="9.3500223469311603"/>
    <n v="54.863837115856143"/>
    <n v="131.28679019004147"/>
    <n v="131.28679019004147"/>
    <n v="63418.332016212582"/>
    <n v="1"/>
    <n v="1"/>
    <n v="9.3500223469311603"/>
    <n v="9.3500223469311603"/>
  </r>
  <r>
    <n v="5309"/>
    <n v="0"/>
    <x v="3"/>
    <x v="3"/>
    <x v="6"/>
    <s v="62-304.520 (3), F.A.C."/>
    <x v="6"/>
    <x v="6"/>
    <x v="1"/>
    <n v="6440"/>
    <s v="Emergent aquatic vegetation"/>
    <n v="6440"/>
    <s v="Brevard County"/>
    <n v="49"/>
    <n v="6.9582471009406888"/>
    <n v="0"/>
    <n v="0"/>
    <n v="27.543663872597186"/>
    <n v="2.7935472564401418"/>
    <n v="6.9582471009406888"/>
    <n v="27.543663872597186"/>
    <n v="27.543663872597186"/>
    <n v="11928.226255652062"/>
    <n v="1"/>
    <n v="1"/>
    <n v="2.7935472564401418"/>
    <n v="2.7935472564401418"/>
  </r>
  <r>
    <n v="5926"/>
    <n v="0"/>
    <x v="3"/>
    <x v="4"/>
    <x v="7"/>
    <s v="62-304.520 (5), F.A.C."/>
    <x v="5"/>
    <x v="7"/>
    <x v="1"/>
    <n v="6440"/>
    <s v="Emergent aquatic vegetation"/>
    <n v="6440"/>
    <s v="Brevard County"/>
    <n v="42"/>
    <n v="5.6007650900879593"/>
    <n v="0"/>
    <n v="0"/>
    <n v="35.086790596876796"/>
    <n v="4.6947474378618939"/>
    <n v="5.6007650900879593"/>
    <n v="35.086790596876796"/>
    <n v="35.086790596876796"/>
    <n v="13700.41266348407"/>
    <n v="1"/>
    <n v="1"/>
    <n v="4.6947474378618939"/>
    <n v="4.6947474378618939"/>
  </r>
  <r>
    <n v="6227"/>
    <n v="0"/>
    <x v="3"/>
    <x v="4"/>
    <x v="8"/>
    <s v="62-304.520 (6), F.A.C."/>
    <x v="5"/>
    <x v="4"/>
    <x v="1"/>
    <n v="6440"/>
    <s v="Emergent aquatic vegetation"/>
    <n v="6440"/>
    <s v="Brevard County"/>
    <n v="22"/>
    <n v="2.5825447489366384"/>
    <n v="0"/>
    <n v="0"/>
    <n v="8.1262287065630634"/>
    <n v="1.0656456722335657"/>
    <n v="2.5825447489366384"/>
    <n v="8.1262287065630634"/>
    <n v="8.1262287065630634"/>
    <n v="6085.4982322380984"/>
    <n v="1"/>
    <n v="1"/>
    <n v="1.0656456722335657"/>
    <n v="1.0656456722335657"/>
  </r>
  <r>
    <n v="5978"/>
    <n v="0"/>
    <x v="3"/>
    <x v="4"/>
    <x v="7"/>
    <s v="62-304.520 (5), F.A.C."/>
    <x v="5"/>
    <x v="7"/>
    <x v="37"/>
    <n v="6440"/>
    <s v="Emergent aquatic vegetation"/>
    <n v="6440"/>
    <s v="City of Cocoa                            Brevard County"/>
    <n v="63"/>
    <n v="15.784745463531765"/>
    <n v="0"/>
    <n v="0"/>
    <n v="114.29682966365874"/>
    <n v="12.378272522547769"/>
    <n v="15.784745463531765"/>
    <n v="114.29682966365874"/>
    <n v="114.29682966365874"/>
    <n v="48764.417944194851"/>
    <n v="1"/>
    <n v="1"/>
    <n v="12.378272522547769"/>
    <n v="12.378272522547769"/>
  </r>
  <r>
    <n v="5351"/>
    <n v="0"/>
    <x v="3"/>
    <x v="3"/>
    <x v="6"/>
    <s v="62-304.520 (3), F.A.C."/>
    <x v="6"/>
    <x v="6"/>
    <x v="38"/>
    <n v="6440"/>
    <s v="Emergent aquatic vegetation"/>
    <n v="6440"/>
    <s v="City of Edgewater                      Volusia County"/>
    <n v="3"/>
    <n v="1.415775062446006E-3"/>
    <n v="0"/>
    <n v="0"/>
    <n v="8.764601183209415E-3"/>
    <n v="1.0479192656283436E-3"/>
    <n v="1.415775062446006E-3"/>
    <n v="8.764601183209415E-3"/>
    <n v="8.764601183209415E-3"/>
    <n v="4.2492974191774975"/>
    <n v="1"/>
    <n v="1"/>
    <n v="1.0479192656283436E-3"/>
    <n v="1.0479192656283436E-3"/>
  </r>
  <r>
    <n v="6325"/>
    <n v="0"/>
    <x v="3"/>
    <x v="4"/>
    <x v="8"/>
    <s v="62-304.520 (6), F.A.C."/>
    <x v="5"/>
    <x v="4"/>
    <x v="8"/>
    <n v="6440"/>
    <s v="Emergent aquatic vegetation"/>
    <n v="6440"/>
    <s v="City of Melbourne                 Brevard County"/>
    <n v="25"/>
    <n v="1.8210738996570175"/>
    <n v="0"/>
    <n v="0"/>
    <n v="5.3733270945030105"/>
    <n v="0.72611304612443439"/>
    <n v="1.8210738996570175"/>
    <n v="5.3733270945030105"/>
    <n v="5.3733270945030105"/>
    <n v="4395.0208479056764"/>
    <n v="1"/>
    <n v="1"/>
    <n v="0.72611304612443439"/>
    <n v="0.72611304612443439"/>
  </r>
  <r>
    <n v="6646"/>
    <n v="0"/>
    <x v="3"/>
    <x v="4"/>
    <x v="9"/>
    <s v="62-304.520 (15), F.A.C."/>
    <x v="7"/>
    <x v="5"/>
    <x v="8"/>
    <n v="6440"/>
    <s v="Emergent aquatic vegetation"/>
    <n v="6440"/>
    <s v="City of Melbourne                 Brevard County"/>
    <n v="19"/>
    <n v="2.5059864812179784"/>
    <n v="0"/>
    <n v="0"/>
    <n v="9.8667371552516094"/>
    <n v="1.2135640386004487"/>
    <n v="2.5059864812179784"/>
    <n v="9.8667371552516094"/>
    <n v="9.8667371552516094"/>
    <n v="5664.5083368105643"/>
    <n v="1"/>
    <n v="1"/>
    <n v="1.2135640386004487"/>
    <n v="1.2135640386004487"/>
  </r>
  <r>
    <n v="5736"/>
    <n v="0"/>
    <x v="3"/>
    <x v="3"/>
    <x v="6"/>
    <s v="62-304.520 (4), F.A.C."/>
    <x v="6"/>
    <x v="6"/>
    <x v="41"/>
    <n v="6440"/>
    <s v="Emergent aquatic vegetation"/>
    <n v="6440"/>
    <s v="City of Titusville    Brevard County"/>
    <n v="10"/>
    <n v="2.1913772026922884"/>
    <n v="0"/>
    <n v="0"/>
    <n v="16.012796550809011"/>
    <n v="1.7601834396448017"/>
    <n v="2.1913772026922884"/>
    <n v="16.012796550809011"/>
    <n v="16.012796550809011"/>
    <n v="6292.7840324263007"/>
    <n v="1"/>
    <n v="1"/>
    <n v="1.7601834396448017"/>
    <n v="1.7601834396448017"/>
  </r>
  <r>
    <n v="6499"/>
    <n v="0"/>
    <x v="3"/>
    <x v="4"/>
    <x v="8"/>
    <s v="62-304.520 (6), F.A.C."/>
    <x v="5"/>
    <x v="4"/>
    <x v="6"/>
    <n v="6440"/>
    <s v="Emergent aquatic vegetation"/>
    <n v="6440"/>
    <s v="FDOT District 5                         City of Melbourne                 Brevard County"/>
    <n v="15"/>
    <n v="1.8097025189701659"/>
    <n v="0"/>
    <n v="0"/>
    <n v="6.7307983717248563"/>
    <n v="0.81284326463833956"/>
    <n v="1.8097025189701659"/>
    <n v="6.7307983717248563"/>
    <n v="6.7307983717248563"/>
    <n v="4318.7947803791358"/>
    <n v="1"/>
    <n v="1"/>
    <n v="0.81284326463833956"/>
    <n v="0.81284326463833956"/>
  </r>
  <r>
    <n v="6679"/>
    <n v="0"/>
    <x v="3"/>
    <x v="4"/>
    <x v="9"/>
    <s v="62-304.520 (15), F.A.C."/>
    <x v="7"/>
    <x v="5"/>
    <x v="6"/>
    <n v="6440"/>
    <s v="Emergent aquatic vegetation"/>
    <n v="6440"/>
    <s v="FDOT District 5                         City of Melbourne                 Brevard County"/>
    <n v="2"/>
    <n v="0.19153089003167972"/>
    <n v="0"/>
    <n v="0"/>
    <n v="0.62670079176473081"/>
    <n v="7.3478381116138372E-2"/>
    <n v="0.19153089003167972"/>
    <n v="0.62670079176473081"/>
    <n v="0.62670079176473081"/>
    <n v="475.17658217578412"/>
    <n v="1"/>
    <n v="1"/>
    <n v="7.3478381116138372E-2"/>
    <n v="7.3478381116138372E-2"/>
  </r>
  <r>
    <n v="5825"/>
    <n v="0"/>
    <x v="3"/>
    <x v="3"/>
    <x v="6"/>
    <s v="62-304.520 (4), F.A.C."/>
    <x v="6"/>
    <x v="6"/>
    <x v="7"/>
    <n v="6440"/>
    <s v="Emergent aquatic vegetation"/>
    <n v="6440"/>
    <s v="Kennedy Space Center                               Brevard County"/>
    <n v="70"/>
    <n v="13.629596000232358"/>
    <n v="0"/>
    <n v="0"/>
    <n v="67.041126919786478"/>
    <n v="6.5485058151099746"/>
    <n v="13.629596000232358"/>
    <n v="67.041126919786478"/>
    <n v="67.041126919786478"/>
    <n v="27435.367764464427"/>
    <n v="1"/>
    <n v="1"/>
    <n v="6.5485058151099746"/>
    <n v="6.5485058151099746"/>
  </r>
  <r>
    <n v="5623"/>
    <n v="0"/>
    <x v="3"/>
    <x v="3"/>
    <x v="6"/>
    <s v="62-304.520 (3), F.A.C."/>
    <x v="6"/>
    <x v="6"/>
    <x v="43"/>
    <n v="6440"/>
    <s v="Emergent aquatic vegetation"/>
    <n v="6440"/>
    <s v="Volusia County"/>
    <n v="27"/>
    <n v="2.9576247495927608"/>
    <n v="0"/>
    <n v="0"/>
    <n v="14.69509596814334"/>
    <n v="1.5895861624154368"/>
    <n v="2.9576247495927608"/>
    <n v="14.69509596814334"/>
    <n v="14.69509596814334"/>
    <n v="5809.2685851535334"/>
    <n v="1"/>
    <n v="1"/>
    <n v="1.5895861624154368"/>
    <n v="1.5895861624154368"/>
  </r>
  <r>
    <n v="5310"/>
    <n v="0"/>
    <x v="3"/>
    <x v="3"/>
    <x v="6"/>
    <s v="62-304.520 (3), F.A.C."/>
    <x v="6"/>
    <x v="6"/>
    <x v="1"/>
    <n v="6460"/>
    <s v="Mixed scrub-shrub wetland"/>
    <n v="6460"/>
    <s v="Brevard County"/>
    <n v="817"/>
    <n v="214.88168901022175"/>
    <n v="0"/>
    <n v="0"/>
    <n v="1042.3022165827269"/>
    <n v="99.966750741546306"/>
    <n v="214.88168901022175"/>
    <n v="1042.3022165827269"/>
    <n v="1042.3022165827269"/>
    <n v="381564.29763241176"/>
    <n v="1"/>
    <n v="1"/>
    <n v="99.966750741546306"/>
    <n v="99.966750741546306"/>
  </r>
  <r>
    <n v="5679"/>
    <n v="0"/>
    <x v="3"/>
    <x v="3"/>
    <x v="6"/>
    <s v="62-304.520 (4), F.A.C."/>
    <x v="6"/>
    <x v="6"/>
    <x v="1"/>
    <n v="6460"/>
    <s v="Mixed scrub-shrub wetland"/>
    <n v="6460"/>
    <s v="Brevard County"/>
    <n v="154"/>
    <n v="46.979291992583562"/>
    <n v="0"/>
    <n v="0"/>
    <n v="259.73306808397712"/>
    <n v="23.927412404374483"/>
    <n v="46.979291992583562"/>
    <n v="259.73306808397712"/>
    <n v="259.73306808397712"/>
    <n v="99097.648995775147"/>
    <n v="1"/>
    <n v="1"/>
    <n v="23.927412404374483"/>
    <n v="23.927412404374483"/>
  </r>
  <r>
    <n v="5927"/>
    <n v="0"/>
    <x v="3"/>
    <x v="4"/>
    <x v="7"/>
    <s v="62-304.520 (5), F.A.C."/>
    <x v="5"/>
    <x v="7"/>
    <x v="1"/>
    <n v="6460"/>
    <s v="Mixed scrub-shrub wetland"/>
    <n v="6460"/>
    <s v="Brevard County"/>
    <n v="2045"/>
    <n v="570.6858363467411"/>
    <n v="0"/>
    <n v="0"/>
    <n v="2678.1581908093444"/>
    <n v="232.64986101051946"/>
    <n v="570.6858363467411"/>
    <n v="2678.1581908093444"/>
    <n v="2678.1581908093444"/>
    <n v="972998.6011536083"/>
    <n v="1"/>
    <n v="1"/>
    <n v="232.64986101051946"/>
    <n v="232.64986101051946"/>
  </r>
  <r>
    <n v="6228"/>
    <n v="0"/>
    <x v="3"/>
    <x v="4"/>
    <x v="8"/>
    <s v="62-304.520 (6), F.A.C."/>
    <x v="5"/>
    <x v="4"/>
    <x v="1"/>
    <n v="6460"/>
    <s v="Mixed scrub-shrub wetland"/>
    <n v="6460"/>
    <s v="Brevard County"/>
    <n v="1332"/>
    <n v="294.01542008964276"/>
    <n v="0"/>
    <n v="0"/>
    <n v="1783.8298845212973"/>
    <n v="207.35651346484448"/>
    <n v="294.01542008964276"/>
    <n v="1783.8298845212973"/>
    <n v="1783.8298845212973"/>
    <n v="849718.35754615662"/>
    <n v="1"/>
    <n v="1"/>
    <n v="207.35651346484448"/>
    <n v="207.35651346484448"/>
  </r>
  <r>
    <n v="6597"/>
    <n v="0"/>
    <x v="3"/>
    <x v="4"/>
    <x v="9"/>
    <s v="62-304.520 (15), F.A.C."/>
    <x v="7"/>
    <x v="5"/>
    <x v="1"/>
    <n v="6460"/>
    <s v="Mixed scrub-shrub wetland"/>
    <n v="6460"/>
    <s v="Brevard County"/>
    <n v="17"/>
    <n v="2.6758006848155755"/>
    <n v="0"/>
    <n v="0"/>
    <n v="18.490905336500504"/>
    <n v="2.26271524687647"/>
    <n v="2.6758006848155755"/>
    <n v="18.490905336500504"/>
    <n v="18.490905336500504"/>
    <n v="7389.294025176795"/>
    <n v="1"/>
    <n v="1"/>
    <n v="2.26271524687647"/>
    <n v="2.26271524687647"/>
  </r>
  <r>
    <n v="5979"/>
    <n v="0"/>
    <x v="3"/>
    <x v="4"/>
    <x v="7"/>
    <s v="62-304.520 (5), F.A.C."/>
    <x v="5"/>
    <x v="7"/>
    <x v="37"/>
    <n v="6460"/>
    <s v="Mixed scrub-shrub wetland"/>
    <n v="6460"/>
    <s v="City of Cocoa                            Brevard County"/>
    <n v="160"/>
    <n v="56.702753831111842"/>
    <n v="0"/>
    <n v="0"/>
    <n v="367.27152139860004"/>
    <n v="43.273422866554078"/>
    <n v="56.702753831111842"/>
    <n v="367.27152139860004"/>
    <n v="367.27152139860004"/>
    <n v="167218.95460568086"/>
    <n v="1"/>
    <n v="1"/>
    <n v="43.273422866554078"/>
    <n v="43.273422866554078"/>
  </r>
  <r>
    <n v="5352"/>
    <n v="0"/>
    <x v="3"/>
    <x v="3"/>
    <x v="6"/>
    <s v="62-304.520 (3), F.A.C."/>
    <x v="6"/>
    <x v="6"/>
    <x v="38"/>
    <n v="6460"/>
    <s v="Mixed scrub-shrub wetland"/>
    <n v="6460"/>
    <s v="City of Edgewater                      Volusia County"/>
    <n v="287"/>
    <n v="64.731410755968795"/>
    <n v="0"/>
    <n v="0"/>
    <n v="215.89881464418707"/>
    <n v="15.874234885207008"/>
    <n v="64.731410755968795"/>
    <n v="215.89881464418707"/>
    <n v="215.89881464418707"/>
    <n v="70380.92340743095"/>
    <n v="1"/>
    <n v="1"/>
    <n v="15.874234885207008"/>
    <n v="15.874234885207008"/>
  </r>
  <r>
    <n v="6326"/>
    <n v="0"/>
    <x v="3"/>
    <x v="4"/>
    <x v="8"/>
    <s v="62-304.520 (6), F.A.C."/>
    <x v="5"/>
    <x v="4"/>
    <x v="8"/>
    <n v="6460"/>
    <s v="Mixed scrub-shrub wetland"/>
    <n v="6460"/>
    <s v="City of Melbourne                 Brevard County"/>
    <n v="219"/>
    <n v="41.898987308938523"/>
    <n v="0"/>
    <n v="0"/>
    <n v="249.03303121508438"/>
    <n v="28.891024137976924"/>
    <n v="41.898987308938523"/>
    <n v="249.03303121508438"/>
    <n v="249.03303121508438"/>
    <n v="116637.02540357216"/>
    <n v="1"/>
    <n v="1"/>
    <n v="28.891024137976924"/>
    <n v="28.891024137976924"/>
  </r>
  <r>
    <n v="6647"/>
    <n v="0"/>
    <x v="3"/>
    <x v="4"/>
    <x v="9"/>
    <s v="62-304.520 (15), F.A.C."/>
    <x v="7"/>
    <x v="5"/>
    <x v="8"/>
    <n v="6460"/>
    <s v="Mixed scrub-shrub wetland"/>
    <n v="6460"/>
    <s v="City of Melbourne                 Brevard County"/>
    <n v="169"/>
    <n v="25.659600466638764"/>
    <n v="0"/>
    <n v="0"/>
    <n v="156.20292357293732"/>
    <n v="19.097180884406765"/>
    <n v="25.659600466638764"/>
    <n v="156.20292357293732"/>
    <n v="156.20292357293732"/>
    <n v="69162.363222631669"/>
    <n v="1"/>
    <n v="1"/>
    <n v="19.097180884406765"/>
    <n v="19.097180884406765"/>
  </r>
  <r>
    <n v="5376"/>
    <n v="0"/>
    <x v="3"/>
    <x v="3"/>
    <x v="6"/>
    <s v="62-304.520 (3), F.A.C."/>
    <x v="6"/>
    <x v="6"/>
    <x v="39"/>
    <n v="6460"/>
    <s v="Mixed scrub-shrub wetland"/>
    <n v="6460"/>
    <s v="City of Oak Hill            Volusia County"/>
    <n v="14"/>
    <n v="3.5143548334491741"/>
    <n v="0"/>
    <n v="0"/>
    <n v="14.059775641753433"/>
    <n v="1.1865440945121331"/>
    <n v="3.5143548334491741"/>
    <n v="14.059775641753433"/>
    <n v="14.059775641753433"/>
    <n v="4975.6435435236954"/>
    <n v="1"/>
    <n v="1"/>
    <n v="1.1865440945121331"/>
    <n v="1.1865440945121331"/>
  </r>
  <r>
    <n v="6384"/>
    <n v="0"/>
    <x v="3"/>
    <x v="4"/>
    <x v="8"/>
    <s v="62-304.520 (6), F.A.C."/>
    <x v="5"/>
    <x v="4"/>
    <x v="40"/>
    <n v="6460"/>
    <s v="Mixed scrub-shrub wetland"/>
    <n v="6460"/>
    <s v="City of Rockledge         Brevard County"/>
    <n v="282"/>
    <n v="99.263894180349027"/>
    <n v="0"/>
    <n v="0"/>
    <n v="725.12882948803497"/>
    <n v="76.392381129395346"/>
    <n v="99.263894180349027"/>
    <n v="725.12882948803497"/>
    <n v="725.12882948803497"/>
    <n v="311957.41768694221"/>
    <n v="1"/>
    <n v="1"/>
    <n v="76.392381129395346"/>
    <n v="76.392381129395346"/>
  </r>
  <r>
    <n v="5420"/>
    <n v="0"/>
    <x v="3"/>
    <x v="3"/>
    <x v="6"/>
    <s v="62-304.520 (3), F.A.C."/>
    <x v="6"/>
    <x v="6"/>
    <x v="41"/>
    <n v="6460"/>
    <s v="Mixed scrub-shrub wetland"/>
    <n v="6460"/>
    <s v="City of Titusville    Brevard County"/>
    <n v="29"/>
    <n v="3.1579261033816692"/>
    <n v="0"/>
    <n v="0"/>
    <n v="14.203979129636208"/>
    <n v="1.5916446283038566"/>
    <n v="3.1579261033816692"/>
    <n v="14.203979129636208"/>
    <n v="14.203979129636208"/>
    <n v="6476.4395674313919"/>
    <n v="1"/>
    <n v="1"/>
    <n v="1.5916446283038566"/>
    <n v="1.5916446283038566"/>
  </r>
  <r>
    <n v="5737"/>
    <n v="0"/>
    <x v="3"/>
    <x v="3"/>
    <x v="6"/>
    <s v="62-304.520 (4), F.A.C."/>
    <x v="6"/>
    <x v="6"/>
    <x v="41"/>
    <n v="6460"/>
    <s v="Mixed scrub-shrub wetland"/>
    <n v="6460"/>
    <s v="City of Titusville    Brevard County"/>
    <n v="407"/>
    <n v="131.9253164937189"/>
    <n v="0"/>
    <n v="0"/>
    <n v="708.80738738159414"/>
    <n v="72.280813527520451"/>
    <n v="131.9253164937189"/>
    <n v="708.80738738159414"/>
    <n v="708.80738738159414"/>
    <n v="283162.97102968715"/>
    <n v="1"/>
    <n v="1"/>
    <n v="72.280813527520451"/>
    <n v="72.280813527520451"/>
  </r>
  <r>
    <n v="6011"/>
    <n v="0"/>
    <x v="3"/>
    <x v="4"/>
    <x v="7"/>
    <s v="62-304.520 (5), F.A.C."/>
    <x v="5"/>
    <x v="7"/>
    <x v="41"/>
    <n v="6460"/>
    <s v="Mixed scrub-shrub wetland"/>
    <n v="6460"/>
    <s v="City of Titusville    Brevard County"/>
    <n v="40"/>
    <n v="11.415012817824257"/>
    <n v="0"/>
    <n v="0"/>
    <n v="76.737956942426678"/>
    <n v="7.7435113597225671"/>
    <n v="11.415012817824257"/>
    <n v="76.737956942426678"/>
    <n v="76.737956942426678"/>
    <n v="30765.7348938084"/>
    <n v="1"/>
    <n v="1"/>
    <n v="7.7435113597225671"/>
    <n v="7.7435113597225671"/>
  </r>
  <r>
    <n v="5513"/>
    <n v="0"/>
    <x v="3"/>
    <x v="3"/>
    <x v="6"/>
    <s v="62-304.520 (3), F.A.C."/>
    <x v="6"/>
    <x v="6"/>
    <x v="6"/>
    <n v="6460"/>
    <s v="Mixed scrub-shrub wetland"/>
    <n v="6460"/>
    <s v="FDOT District 5                                          Brevard County"/>
    <n v="41"/>
    <n v="1.6179757099276231"/>
    <n v="0"/>
    <n v="0"/>
    <n v="10.821929130225593"/>
    <n v="1.2202368249484039"/>
    <n v="1.6179757099276231"/>
    <n v="10.821929130225593"/>
    <n v="10.821929130225593"/>
    <n v="4506.9407608243146"/>
    <n v="1"/>
    <n v="1"/>
    <n v="1.2202368249484039"/>
    <n v="1.2202368249484039"/>
  </r>
  <r>
    <n v="6076"/>
    <n v="0"/>
    <x v="3"/>
    <x v="4"/>
    <x v="7"/>
    <s v="62-304.520 (5), F.A.C."/>
    <x v="5"/>
    <x v="7"/>
    <x v="6"/>
    <n v="6460"/>
    <s v="Mixed scrub-shrub wetland"/>
    <n v="6460"/>
    <s v="FDOT District 5                                          Brevard County"/>
    <n v="33"/>
    <n v="0.69646330609079454"/>
    <n v="0"/>
    <n v="0"/>
    <n v="5.0801968528622101"/>
    <n v="0.60383384281374808"/>
    <n v="0.69646330609079454"/>
    <n v="5.0801968528622101"/>
    <n v="5.0801968528622101"/>
    <n v="2074.4783728603356"/>
    <n v="1"/>
    <n v="1"/>
    <n v="0.60383384281374808"/>
    <n v="0.60383384281374808"/>
  </r>
  <r>
    <n v="6500"/>
    <n v="0"/>
    <x v="3"/>
    <x v="4"/>
    <x v="8"/>
    <s v="62-304.520 (6), F.A.C."/>
    <x v="5"/>
    <x v="4"/>
    <x v="6"/>
    <n v="6460"/>
    <s v="Mixed scrub-shrub wetland"/>
    <n v="6460"/>
    <s v="FDOT District 5                                          Brevard County"/>
    <n v="119"/>
    <n v="5.9960662474746496"/>
    <n v="0"/>
    <n v="0"/>
    <n v="47.760552209301636"/>
    <n v="5.7727980748666248"/>
    <n v="5.9960662474746496"/>
    <n v="47.760552209301636"/>
    <n v="47.760552209301636"/>
    <n v="20618.906606004199"/>
    <n v="1"/>
    <n v="1"/>
    <n v="5.7727980748666248"/>
    <n v="5.7727980748666248"/>
  </r>
  <r>
    <n v="5514"/>
    <n v="0"/>
    <x v="3"/>
    <x v="3"/>
    <x v="6"/>
    <s v="62-304.520 (3), F.A.C."/>
    <x v="6"/>
    <x v="6"/>
    <x v="6"/>
    <n v="6460"/>
    <s v="Mixed scrub-shrub wetland"/>
    <n v="6460"/>
    <s v="FDOT District 5                                        Volusia County"/>
    <n v="62"/>
    <n v="5.9842503000206264"/>
    <n v="0"/>
    <n v="0"/>
    <n v="28.675896439608874"/>
    <n v="2.9124076508756942"/>
    <n v="5.9842503000206264"/>
    <n v="28.675896439608874"/>
    <n v="28.675896439608874"/>
    <n v="10880.651017747614"/>
    <n v="1"/>
    <n v="1"/>
    <n v="2.9124076508756942"/>
    <n v="2.9124076508756942"/>
  </r>
  <r>
    <n v="5785"/>
    <n v="0"/>
    <x v="3"/>
    <x v="3"/>
    <x v="6"/>
    <s v="62-304.520 (4), F.A.C."/>
    <x v="6"/>
    <x v="6"/>
    <x v="6"/>
    <n v="6460"/>
    <s v="Mixed scrub-shrub wetland"/>
    <n v="6460"/>
    <s v="FDOT District 5                                      City of Titusville    Brevard County"/>
    <n v="16"/>
    <n v="0.45639406978239827"/>
    <n v="0"/>
    <n v="0"/>
    <n v="3.087642907974117"/>
    <n v="0.33546309585442208"/>
    <n v="0.45639406978239827"/>
    <n v="3.087642907974117"/>
    <n v="3.087642907974117"/>
    <n v="1257.0153814076093"/>
    <n v="1"/>
    <n v="1"/>
    <n v="0.33546309585442208"/>
    <n v="0.33546309585442208"/>
  </r>
  <r>
    <n v="6077"/>
    <n v="0"/>
    <x v="3"/>
    <x v="4"/>
    <x v="7"/>
    <s v="62-304.520 (5), F.A.C."/>
    <x v="5"/>
    <x v="7"/>
    <x v="6"/>
    <n v="6460"/>
    <s v="Mixed scrub-shrub wetland"/>
    <n v="6460"/>
    <s v="FDOT District 5                                      City of Titusville    Brevard County"/>
    <n v="2"/>
    <n v="4.0861647637566011E-3"/>
    <n v="0"/>
    <n v="0"/>
    <n v="3.3039956535053157E-2"/>
    <n v="3.8500125712912737E-3"/>
    <n v="4.0861647637566011E-3"/>
    <n v="3.3039956535053157E-2"/>
    <n v="3.3039956535053157E-2"/>
    <n v="13.732053268514473"/>
    <n v="1"/>
    <n v="1"/>
    <n v="3.8500125712912737E-3"/>
    <n v="3.8500125712912737E-3"/>
  </r>
  <r>
    <n v="6501"/>
    <n v="0"/>
    <x v="3"/>
    <x v="4"/>
    <x v="8"/>
    <s v="62-304.520 (6), F.A.C."/>
    <x v="5"/>
    <x v="4"/>
    <x v="6"/>
    <n v="6460"/>
    <s v="Mixed scrub-shrub wetland"/>
    <n v="6460"/>
    <s v="FDOT District 5                               Town of Palm Shores           Brevard County"/>
    <n v="5"/>
    <n v="5.2077182124934146E-2"/>
    <n v="0"/>
    <n v="0"/>
    <n v="5.2508457577610107E-3"/>
    <n v="6.5951234654616807E-4"/>
    <n v="5.2077182124934146E-2"/>
    <n v="5.2508457577610107E-3"/>
    <n v="5.2508457577610107E-3"/>
    <n v="66.390865562008415"/>
    <n v="1"/>
    <n v="1"/>
    <n v="6.5951234654616807E-4"/>
    <n v="6.5951234654616807E-4"/>
  </r>
  <r>
    <n v="6680"/>
    <n v="0"/>
    <x v="3"/>
    <x v="4"/>
    <x v="9"/>
    <s v="62-304.520 (15), F.A.C."/>
    <x v="7"/>
    <x v="5"/>
    <x v="6"/>
    <n v="6460"/>
    <s v="Mixed scrub-shrub wetland"/>
    <n v="6460"/>
    <s v="FDOT District 5                         City of Melbourne                 Brevard County"/>
    <n v="3"/>
    <n v="1.1345032570217991E-2"/>
    <n v="0"/>
    <n v="0"/>
    <n v="9.7400551266623919E-2"/>
    <n v="1.2033873405232636E-2"/>
    <n v="1.1345032570217991E-2"/>
    <n v="9.7400551266623919E-2"/>
    <n v="9.7400551266623919E-2"/>
    <n v="40.042430797644286"/>
    <n v="1"/>
    <n v="1"/>
    <n v="1.2033873405232636E-2"/>
    <n v="1.2033873405232636E-2"/>
  </r>
  <r>
    <n v="5515"/>
    <n v="0"/>
    <x v="3"/>
    <x v="3"/>
    <x v="6"/>
    <s v="62-304.520 (3), F.A.C."/>
    <x v="6"/>
    <x v="6"/>
    <x v="6"/>
    <n v="6460"/>
    <s v="Mixed scrub-shrub wetland"/>
    <n v="6460"/>
    <s v="FDOT District 5                  City of Edgewater                      Volusia County"/>
    <n v="2"/>
    <n v="6.6706865610916419E-2"/>
    <n v="0"/>
    <n v="0"/>
    <n v="0.28722827251254779"/>
    <n v="2.6091565718061059E-2"/>
    <n v="6.6706865610916419E-2"/>
    <n v="0.28722827251254779"/>
    <n v="0.28722827251254779"/>
    <n v="98.223656633631606"/>
    <n v="1"/>
    <n v="1"/>
    <n v="2.6091565718061059E-2"/>
    <n v="2.6091565718061059E-2"/>
  </r>
  <r>
    <n v="5575"/>
    <n v="0"/>
    <x v="3"/>
    <x v="3"/>
    <x v="6"/>
    <s v="62-304.520 (3), F.A.C."/>
    <x v="6"/>
    <x v="6"/>
    <x v="7"/>
    <n v="6460"/>
    <s v="Mixed scrub-shrub wetland"/>
    <n v="6460"/>
    <s v="Kennedy Space Center                               Brevard County"/>
    <n v="1606"/>
    <n v="380.63919535672466"/>
    <n v="0"/>
    <n v="0"/>
    <n v="1575.0287932018164"/>
    <n v="159.05654635923605"/>
    <n v="380.63919535672466"/>
    <n v="1575.0287932018164"/>
    <n v="1575.0287932018164"/>
    <n v="640776.59910296788"/>
    <n v="1"/>
    <n v="1"/>
    <n v="159.05654635923605"/>
    <n v="159.05654635923605"/>
  </r>
  <r>
    <n v="5826"/>
    <n v="0"/>
    <x v="3"/>
    <x v="3"/>
    <x v="6"/>
    <s v="62-304.520 (4), F.A.C."/>
    <x v="6"/>
    <x v="6"/>
    <x v="7"/>
    <n v="6460"/>
    <s v="Mixed scrub-shrub wetland"/>
    <n v="6460"/>
    <s v="Kennedy Space Center                               Brevard County"/>
    <n v="9309"/>
    <n v="2495.2261851287349"/>
    <n v="0"/>
    <n v="0"/>
    <n v="11084.410092515944"/>
    <n v="984.78098082121244"/>
    <n v="2495.2261851287349"/>
    <n v="11084.410092515944"/>
    <n v="11084.410092515944"/>
    <n v="4143993.5963036339"/>
    <n v="1"/>
    <n v="1"/>
    <n v="984.78098082121244"/>
    <n v="984.78098082121244"/>
  </r>
  <r>
    <n v="6122"/>
    <n v="0"/>
    <x v="3"/>
    <x v="4"/>
    <x v="7"/>
    <s v="62-304.520 (5), F.A.C."/>
    <x v="5"/>
    <x v="7"/>
    <x v="7"/>
    <n v="6460"/>
    <s v="Mixed scrub-shrub wetland"/>
    <n v="6460"/>
    <s v="Kennedy Space Center                               Brevard County"/>
    <n v="2522"/>
    <n v="885.99979621519606"/>
    <n v="0"/>
    <n v="0"/>
    <n v="3379.829242624457"/>
    <n v="234.62724299531774"/>
    <n v="885.99979621519606"/>
    <n v="3379.829242624457"/>
    <n v="3379.829242624457"/>
    <n v="1054691.4082450678"/>
    <n v="1"/>
    <n v="1"/>
    <n v="234.62724299531774"/>
    <n v="234.62724299531774"/>
  </r>
  <r>
    <n v="5576"/>
    <n v="0"/>
    <x v="3"/>
    <x v="3"/>
    <x v="6"/>
    <s v="62-304.520 (3), F.A.C."/>
    <x v="6"/>
    <x v="6"/>
    <x v="7"/>
    <n v="6460"/>
    <s v="Mixed scrub-shrub wetland"/>
    <n v="6460"/>
    <s v="Kennedy Space Center                             Volusia County"/>
    <n v="669"/>
    <n v="227.01125556596909"/>
    <n v="0"/>
    <n v="0"/>
    <n v="10.966731040105936"/>
    <n v="0.86291239856362778"/>
    <n v="227.01125556596909"/>
    <n v="10.966731040105936"/>
    <n v="10.966731040105936"/>
    <n v="3790.6152786852981"/>
    <n v="1"/>
    <n v="1"/>
    <n v="0.86291239856362778"/>
    <n v="0.86291239856362778"/>
  </r>
  <r>
    <n v="5577"/>
    <n v="0"/>
    <x v="3"/>
    <x v="3"/>
    <x v="6"/>
    <s v="62-304.520 (3), F.A.C."/>
    <x v="6"/>
    <x v="6"/>
    <x v="7"/>
    <n v="6460"/>
    <s v="Mixed scrub-shrub wetland"/>
    <n v="6460"/>
    <s v="Kennedy Space Center                           City of Titusville    Brevard County"/>
    <n v="1"/>
    <n v="5.1929981211470662E-3"/>
    <n v="0"/>
    <n v="0"/>
    <n v="3.9748269086476558E-2"/>
    <n v="4.9589995086688375E-3"/>
    <n v="5.1929981211470662E-3"/>
    <n v="3.9748269086476558E-2"/>
    <n v="3.9748269086476558E-2"/>
    <n v="18.735058902160993"/>
    <n v="1"/>
    <n v="1"/>
    <n v="4.9589995086688375E-3"/>
    <n v="4.9589995086688375E-3"/>
  </r>
  <r>
    <n v="6557"/>
    <n v="0"/>
    <x v="3"/>
    <x v="4"/>
    <x v="8"/>
    <s v="62-304.520 (6), F.A.C."/>
    <x v="5"/>
    <x v="4"/>
    <x v="42"/>
    <n v="6460"/>
    <s v="Mixed scrub-shrub wetland"/>
    <n v="6460"/>
    <s v="Town of Palm Shores           Brevard County"/>
    <n v="45"/>
    <n v="10.0174396754821"/>
    <n v="0"/>
    <n v="0"/>
    <n v="66.137735563499575"/>
    <n v="7.2001437166035869"/>
    <n v="10.0174396754821"/>
    <n v="66.137735563499575"/>
    <n v="66.137735563499575"/>
    <n v="29168.337696995088"/>
    <n v="1"/>
    <n v="1"/>
    <n v="7.2001437166035869"/>
    <n v="7.2001437166035869"/>
  </r>
  <r>
    <n v="5624"/>
    <n v="0"/>
    <x v="3"/>
    <x v="3"/>
    <x v="6"/>
    <s v="62-304.520 (3), F.A.C."/>
    <x v="6"/>
    <x v="6"/>
    <x v="43"/>
    <n v="6460"/>
    <s v="Mixed scrub-shrub wetland"/>
    <n v="6460"/>
    <s v="Volusia County"/>
    <n v="1714"/>
    <n v="501.7204256978016"/>
    <n v="0"/>
    <n v="0"/>
    <n v="1694.9397772987784"/>
    <n v="117.33385777710424"/>
    <n v="501.7204256978016"/>
    <n v="1694.9397772987784"/>
    <n v="1694.9397772987784"/>
    <n v="534209.34521484072"/>
    <n v="1"/>
    <n v="1"/>
    <n v="117.33385777710424"/>
    <n v="117.33385777710424"/>
  </r>
  <r>
    <n v="5311"/>
    <n v="0"/>
    <x v="3"/>
    <x v="3"/>
    <x v="6"/>
    <s v="62-304.520 (3), F.A.C."/>
    <x v="6"/>
    <x v="6"/>
    <x v="1"/>
    <n v="6500"/>
    <s v="Non-vegetated Wetland"/>
    <n v="6500"/>
    <s v="Brevard County"/>
    <n v="40"/>
    <n v="5.5915631748547847"/>
    <n v="0"/>
    <n v="0"/>
    <n v="16.951671806431278"/>
    <n v="1.2877390457515461"/>
    <n v="5.5915631748547847"/>
    <n v="16.951671806431278"/>
    <n v="16.951671806431278"/>
    <n v="5601.2694222359905"/>
    <n v="1"/>
    <n v="1"/>
    <n v="1.2877390457515461"/>
    <n v="1.2877390457515461"/>
  </r>
  <r>
    <n v="5928"/>
    <n v="0"/>
    <x v="3"/>
    <x v="4"/>
    <x v="7"/>
    <s v="62-304.520 (5), F.A.C."/>
    <x v="5"/>
    <x v="7"/>
    <x v="1"/>
    <n v="6500"/>
    <s v="Non-vegetated Wetland"/>
    <n v="6500"/>
    <s v="Brevard County"/>
    <n v="173"/>
    <n v="37.1661667949231"/>
    <n v="0"/>
    <n v="0"/>
    <n v="189.12824802208524"/>
    <n v="16.265100957495861"/>
    <n v="37.1661667949231"/>
    <n v="189.12824802208524"/>
    <n v="189.12824802208524"/>
    <n v="68418.195044217297"/>
    <n v="1"/>
    <n v="1"/>
    <n v="16.265100957495861"/>
    <n v="16.265100957495861"/>
  </r>
  <r>
    <n v="5578"/>
    <n v="0"/>
    <x v="3"/>
    <x v="3"/>
    <x v="6"/>
    <s v="62-304.520 (3), F.A.C."/>
    <x v="6"/>
    <x v="6"/>
    <x v="7"/>
    <n v="6500"/>
    <s v="Non-vegetated Wetland"/>
    <n v="6500"/>
    <s v="Kennedy Space Center                               Brevard County"/>
    <n v="777"/>
    <n v="201.380636478871"/>
    <n v="0"/>
    <n v="0"/>
    <n v="1111.9656324045734"/>
    <n v="122.33415416946211"/>
    <n v="201.380636478871"/>
    <n v="1111.9656324045734"/>
    <n v="1111.9656324045734"/>
    <n v="478699.56518169044"/>
    <n v="1"/>
    <n v="1"/>
    <n v="122.33415416946211"/>
    <n v="122.33415416946211"/>
  </r>
  <r>
    <n v="5827"/>
    <n v="0"/>
    <x v="3"/>
    <x v="3"/>
    <x v="6"/>
    <s v="62-304.520 (4), F.A.C."/>
    <x v="6"/>
    <x v="6"/>
    <x v="7"/>
    <n v="6500"/>
    <s v="Non-vegetated Wetland"/>
    <n v="6500"/>
    <s v="Kennedy Space Center                               Brevard County"/>
    <n v="461"/>
    <n v="123.65610743308319"/>
    <n v="0"/>
    <n v="0"/>
    <n v="611.51276218415853"/>
    <n v="63.424402150135116"/>
    <n v="123.65610743308319"/>
    <n v="611.51276218415853"/>
    <n v="611.51276218415853"/>
    <n v="251946.29186455137"/>
    <n v="1"/>
    <n v="1"/>
    <n v="63.424402150135116"/>
    <n v="63.424402150135116"/>
  </r>
  <r>
    <n v="6327"/>
    <n v="0"/>
    <x v="3"/>
    <x v="4"/>
    <x v="8"/>
    <s v="62-304.520 (6), F.A.C."/>
    <x v="5"/>
    <x v="4"/>
    <x v="8"/>
    <n v="6510"/>
    <s v="Tidal creek"/>
    <n v="6510"/>
    <s v="City of Melbourne                 Brevard County"/>
    <n v="6"/>
    <n v="0.72798269956803308"/>
    <n v="0"/>
    <n v="0"/>
    <n v="4.4790453972957653"/>
    <n v="0.52820045767027379"/>
    <n v="0.72798269956803308"/>
    <n v="4.4790453972957653"/>
    <n v="4.4790453972957653"/>
    <n v="2150.5142688230826"/>
    <n v="1"/>
    <n v="1"/>
    <n v="0.52820045767027379"/>
    <n v="0.52820045767027379"/>
  </r>
  <r>
    <n v="5312"/>
    <n v="0"/>
    <x v="3"/>
    <x v="3"/>
    <x v="6"/>
    <s v="62-304.520 (3), F.A.C."/>
    <x v="6"/>
    <x v="6"/>
    <x v="1"/>
    <n v="7100"/>
    <s v="Beaches other than swimming beaches"/>
    <n v="7100"/>
    <s v="Brevard County"/>
    <n v="14"/>
    <n v="1.3441071327720546"/>
    <n v="3.664511686691676"/>
    <n v="0.31880201399348745"/>
    <m/>
    <m/>
    <m/>
    <n v="3.664511686691676"/>
    <n v="3.664511686691676"/>
    <n v="1408.788991639324"/>
    <n v="1"/>
    <n v="1"/>
    <n v="0.31880201399348745"/>
    <n v="0.31880201399348745"/>
  </r>
  <r>
    <n v="5579"/>
    <n v="0"/>
    <x v="3"/>
    <x v="3"/>
    <x v="6"/>
    <s v="62-304.520 (3), F.A.C."/>
    <x v="6"/>
    <x v="6"/>
    <x v="7"/>
    <n v="7100"/>
    <s v="Beaches other than swimming beaches"/>
    <n v="7100"/>
    <s v="Kennedy Space Center                               Brevard County"/>
    <n v="43"/>
    <n v="6.429415825071283"/>
    <n v="39.36858936620532"/>
    <n v="4.0996464929996472"/>
    <m/>
    <m/>
    <m/>
    <n v="39.36858936620532"/>
    <n v="39.36858936620532"/>
    <n v="16803.574580253018"/>
    <n v="1"/>
    <n v="1"/>
    <n v="4.0996464929996472"/>
    <n v="4.0996464929996472"/>
  </r>
  <r>
    <n v="5929"/>
    <n v="0"/>
    <x v="3"/>
    <x v="4"/>
    <x v="7"/>
    <s v="62-304.520 (5), F.A.C."/>
    <x v="5"/>
    <x v="7"/>
    <x v="1"/>
    <n v="7200"/>
    <s v="Sand other than beaches"/>
    <n v="7200"/>
    <s v="Brevard County"/>
    <n v="7"/>
    <n v="0.56747153818666063"/>
    <n v="0.6324652120436054"/>
    <n v="6.7931956591221698E-2"/>
    <m/>
    <m/>
    <m/>
    <n v="0.6324652120436054"/>
    <n v="0.6324652120436054"/>
    <n v="298.88181819545275"/>
    <n v="1"/>
    <n v="1"/>
    <n v="6.7931956591221698E-2"/>
    <n v="6.7931956591221698E-2"/>
  </r>
  <r>
    <n v="5353"/>
    <n v="0"/>
    <x v="3"/>
    <x v="3"/>
    <x v="6"/>
    <s v="62-304.520 (3), F.A.C."/>
    <x v="6"/>
    <x v="6"/>
    <x v="38"/>
    <n v="7400"/>
    <s v="Disturbed land"/>
    <n v="3000"/>
    <s v="City of Edgewater                      Volusia County"/>
    <n v="2"/>
    <n v="1.0638193631267053E-4"/>
    <n v="0"/>
    <n v="0"/>
    <m/>
    <m/>
    <m/>
    <n v="1.3287184306893084E-4"/>
    <n v="1.3287184306893084E-4"/>
    <n v="0.11873446224593109"/>
    <n v="1"/>
    <n v="1"/>
    <n v="6.9118862185316E-6"/>
    <n v="6.9118862185316E-6"/>
  </r>
  <r>
    <n v="5516"/>
    <n v="0"/>
    <x v="3"/>
    <x v="3"/>
    <x v="6"/>
    <s v="62-304.520 (3), F.A.C."/>
    <x v="6"/>
    <x v="6"/>
    <x v="6"/>
    <n v="7400"/>
    <s v="Disturbed land"/>
    <n v="3000"/>
    <s v="FDOT District 5                  City of Edgewater                      Volusia County"/>
    <n v="9"/>
    <n v="0.64131985401766312"/>
    <n v="0"/>
    <n v="0"/>
    <m/>
    <m/>
    <m/>
    <n v="0.52576907858008781"/>
    <n v="0.52576907858008781"/>
    <n v="654.68465371470518"/>
    <n v="1"/>
    <n v="1"/>
    <n v="3.1419999769715844E-2"/>
    <n v="3.1419999769715844E-2"/>
  </r>
  <r>
    <n v="6502"/>
    <n v="0"/>
    <x v="3"/>
    <x v="4"/>
    <x v="8"/>
    <s v="62-304.520 (6), F.A.C."/>
    <x v="5"/>
    <x v="4"/>
    <x v="6"/>
    <n v="7400"/>
    <s v="Disturbed land"/>
    <n v="7400"/>
    <s v="FDOT District 5                                          Brevard County"/>
    <n v="1"/>
    <n v="2.3572731132794952E-3"/>
    <n v="2.2785032987981617E-2"/>
    <n v="2.9899862999591647E-3"/>
    <m/>
    <m/>
    <m/>
    <n v="2.2785032987981617E-2"/>
    <n v="2.2785032987981617E-2"/>
    <n v="9.0005724501094431"/>
    <n v="1"/>
    <n v="1"/>
    <n v="2.9899862999591647E-3"/>
    <n v="2.9899862999591647E-3"/>
  </r>
  <r>
    <n v="5517"/>
    <n v="0"/>
    <x v="3"/>
    <x v="3"/>
    <x v="6"/>
    <s v="62-304.520 (3), F.A.C."/>
    <x v="6"/>
    <x v="6"/>
    <x v="6"/>
    <n v="7400"/>
    <s v="Disturbed land"/>
    <n v="7400"/>
    <s v="FDOT District 5                                          Brevard County"/>
    <n v="7"/>
    <n v="1.966029378110392E-2"/>
    <n v="0.12291685511751609"/>
    <n v="1.6335501239992705E-2"/>
    <m/>
    <m/>
    <m/>
    <n v="0.12291685511751609"/>
    <n v="0.12291685511751609"/>
    <n v="56.963081378665507"/>
    <n v="1"/>
    <n v="1"/>
    <n v="1.6335501239992705E-2"/>
    <n v="1.6335501239992705E-2"/>
  </r>
  <r>
    <n v="6123"/>
    <n v="0"/>
    <x v="3"/>
    <x v="4"/>
    <x v="7"/>
    <s v="62-304.520 (5), F.A.C."/>
    <x v="5"/>
    <x v="7"/>
    <x v="7"/>
    <n v="7400"/>
    <s v="Disturbed land"/>
    <n v="7400"/>
    <s v="Kennedy Space Center                               Brevard County"/>
    <n v="17"/>
    <n v="0.60159789682180365"/>
    <n v="0.72882959644612622"/>
    <n v="6.1272936867768413E-2"/>
    <m/>
    <m/>
    <m/>
    <n v="0.72882959644612622"/>
    <n v="0.72882959644612622"/>
    <n v="569.57294648730476"/>
    <n v="1"/>
    <n v="1"/>
    <n v="6.1272936867768413E-2"/>
    <n v="6.1272936867768413E-2"/>
  </r>
  <r>
    <n v="5518"/>
    <n v="0"/>
    <x v="3"/>
    <x v="3"/>
    <x v="6"/>
    <s v="62-304.520 (3), F.A.C."/>
    <x v="6"/>
    <x v="6"/>
    <x v="6"/>
    <n v="7400"/>
    <s v="Disturbed land"/>
    <n v="7400"/>
    <s v="FDOT District 5                                        Volusia County"/>
    <n v="13"/>
    <n v="0.45543554809487252"/>
    <n v="1.8709124247911513"/>
    <n v="0.21572808647427999"/>
    <m/>
    <m/>
    <m/>
    <n v="1.8709124247911513"/>
    <n v="1.8709124247911513"/>
    <n v="891.81855549176555"/>
    <n v="1"/>
    <n v="1"/>
    <n v="0.21572808647427999"/>
    <n v="0.21572808647427999"/>
  </r>
  <r>
    <n v="5625"/>
    <n v="0"/>
    <x v="3"/>
    <x v="3"/>
    <x v="6"/>
    <s v="62-304.520 (3), F.A.C."/>
    <x v="6"/>
    <x v="6"/>
    <x v="43"/>
    <n v="7400"/>
    <s v="Disturbed land"/>
    <n v="7400"/>
    <s v="Volusia County"/>
    <n v="25"/>
    <n v="3.489045033824786"/>
    <n v="6.934293341887555"/>
    <n v="0.58846447579545391"/>
    <m/>
    <m/>
    <m/>
    <n v="6.934293341887555"/>
    <n v="6.934293341887555"/>
    <n v="3417.3214508871501"/>
    <n v="1"/>
    <n v="1"/>
    <n v="0.58846447579545391"/>
    <n v="0.58846447579545391"/>
  </r>
  <r>
    <n v="5738"/>
    <n v="0"/>
    <x v="3"/>
    <x v="3"/>
    <x v="6"/>
    <s v="62-304.520 (4), F.A.C."/>
    <x v="6"/>
    <x v="6"/>
    <x v="41"/>
    <n v="7400"/>
    <s v="Disturbed land"/>
    <n v="7400"/>
    <s v="City of Titusville    Brevard County"/>
    <n v="12"/>
    <n v="2.2788780698253834"/>
    <n v="11.562445849072621"/>
    <n v="1.2805842765188338"/>
    <m/>
    <m/>
    <m/>
    <n v="11.562445849072621"/>
    <n v="11.562445849072621"/>
    <n v="4987.4248693634381"/>
    <n v="1"/>
    <n v="1"/>
    <n v="1.2805842765188338"/>
    <n v="1.2805842765188338"/>
  </r>
  <r>
    <n v="6503"/>
    <n v="0"/>
    <x v="3"/>
    <x v="4"/>
    <x v="8"/>
    <s v="62-304.520 (6), F.A.C."/>
    <x v="5"/>
    <x v="4"/>
    <x v="6"/>
    <n v="7400"/>
    <s v="Disturbed land"/>
    <n v="7400"/>
    <s v="FDOT District 5                         City of Melbourne                 Brevard County"/>
    <n v="14"/>
    <n v="2.0251854683799411"/>
    <n v="13.384761984598997"/>
    <n v="1.819537690086116"/>
    <m/>
    <m/>
    <m/>
    <n v="13.384761984598997"/>
    <n v="13.384761984598997"/>
    <n v="6517.8292395895678"/>
    <n v="1"/>
    <n v="1"/>
    <n v="1.819537690086116"/>
    <n v="1.819537690086116"/>
  </r>
  <r>
    <n v="6328"/>
    <n v="0"/>
    <x v="3"/>
    <x v="4"/>
    <x v="8"/>
    <s v="62-304.520 (6), F.A.C."/>
    <x v="5"/>
    <x v="4"/>
    <x v="8"/>
    <n v="7400"/>
    <s v="Disturbed land"/>
    <n v="7400"/>
    <s v="City of Melbourne                 Brevard County"/>
    <n v="20"/>
    <n v="2.1090499237352143"/>
    <n v="14.291853659234748"/>
    <n v="1.8834238112515445"/>
    <m/>
    <m/>
    <m/>
    <n v="14.291853659234748"/>
    <n v="14.291853659234748"/>
    <n v="6975.8722347647354"/>
    <n v="1"/>
    <n v="1"/>
    <n v="1.8834238112515445"/>
    <n v="1.8834238112515445"/>
  </r>
  <r>
    <n v="5980"/>
    <n v="0"/>
    <x v="3"/>
    <x v="4"/>
    <x v="7"/>
    <s v="62-304.520 (5), F.A.C."/>
    <x v="5"/>
    <x v="7"/>
    <x v="37"/>
    <n v="7400"/>
    <s v="Disturbed land"/>
    <n v="7400"/>
    <s v="City of Cocoa                            Brevard County"/>
    <n v="15"/>
    <n v="4.1443956197711911"/>
    <n v="27.775745463434898"/>
    <n v="3.9858921501855313"/>
    <m/>
    <m/>
    <m/>
    <n v="27.775745463434898"/>
    <n v="27.775745463434898"/>
    <n v="13206.35806700572"/>
    <n v="1"/>
    <n v="1"/>
    <n v="3.9858921501855313"/>
    <n v="3.9858921501855313"/>
  </r>
  <r>
    <n v="5354"/>
    <n v="0"/>
    <x v="3"/>
    <x v="3"/>
    <x v="6"/>
    <s v="62-304.520 (3), F.A.C."/>
    <x v="6"/>
    <x v="6"/>
    <x v="38"/>
    <n v="7400"/>
    <s v="Disturbed land"/>
    <n v="7400"/>
    <s v="City of Edgewater                      Volusia County"/>
    <n v="68"/>
    <n v="23.328054026489401"/>
    <n v="54.268003994336397"/>
    <n v="4.1483864412461564"/>
    <m/>
    <m/>
    <m/>
    <n v="54.268003994336397"/>
    <n v="54.268003994336397"/>
    <n v="22818.918435882668"/>
    <n v="1"/>
    <n v="1"/>
    <n v="4.1483864412461564"/>
    <n v="4.1483864412461564"/>
  </r>
  <r>
    <n v="6385"/>
    <n v="0"/>
    <x v="3"/>
    <x v="4"/>
    <x v="8"/>
    <s v="62-304.520 (6), F.A.C."/>
    <x v="5"/>
    <x v="4"/>
    <x v="40"/>
    <n v="7400"/>
    <s v="Disturbed land"/>
    <n v="7400"/>
    <s v="City of Rockledge         Brevard County"/>
    <n v="49"/>
    <n v="11.380500022274378"/>
    <n v="62.121276152448729"/>
    <n v="7.7168256093016376"/>
    <m/>
    <m/>
    <m/>
    <n v="62.121276152448729"/>
    <n v="62.121276152448729"/>
    <n v="34174.826939638027"/>
    <n v="1"/>
    <n v="1"/>
    <n v="7.7168256093016376"/>
    <n v="7.7168256093016376"/>
  </r>
  <r>
    <n v="6229"/>
    <n v="0"/>
    <x v="3"/>
    <x v="4"/>
    <x v="8"/>
    <s v="62-304.520 (6), F.A.C."/>
    <x v="5"/>
    <x v="4"/>
    <x v="1"/>
    <n v="7400"/>
    <s v="Disturbed land"/>
    <n v="7400"/>
    <s v="Brevard County"/>
    <n v="53"/>
    <n v="14.501539758600169"/>
    <n v="93.124807953192317"/>
    <n v="12.648369955641936"/>
    <m/>
    <m/>
    <m/>
    <n v="93.124807953192317"/>
    <n v="93.124807953192317"/>
    <n v="44338.770918049449"/>
    <n v="1"/>
    <n v="1"/>
    <n v="12.648369955641936"/>
    <n v="12.648369955641936"/>
  </r>
  <r>
    <n v="5930"/>
    <n v="0"/>
    <x v="3"/>
    <x v="4"/>
    <x v="7"/>
    <s v="62-304.520 (5), F.A.C."/>
    <x v="5"/>
    <x v="7"/>
    <x v="1"/>
    <n v="7400"/>
    <s v="Disturbed land"/>
    <n v="7400"/>
    <s v="Brevard County"/>
    <n v="660"/>
    <n v="124.64356896982591"/>
    <n v="439.90734857034823"/>
    <n v="65.322537915143471"/>
    <m/>
    <m/>
    <m/>
    <n v="439.90734857034823"/>
    <n v="439.90734857034823"/>
    <n v="178194.72768361476"/>
    <n v="1"/>
    <n v="1"/>
    <n v="65.322537915143471"/>
    <n v="65.322537915143471"/>
  </r>
  <r>
    <n v="5313"/>
    <n v="0"/>
    <x v="3"/>
    <x v="3"/>
    <x v="6"/>
    <s v="62-304.520 (3), F.A.C."/>
    <x v="6"/>
    <x v="6"/>
    <x v="1"/>
    <n v="7400"/>
    <s v="Disturbed land"/>
    <n v="7400"/>
    <s v="Brevard County"/>
    <n v="659"/>
    <n v="237.55474327402564"/>
    <n v="985.61570314068922"/>
    <n v="114.11768867237588"/>
    <m/>
    <m/>
    <m/>
    <n v="985.61570314068922"/>
    <n v="985.61570314068922"/>
    <n v="439925.4340051586"/>
    <n v="1"/>
    <n v="1"/>
    <n v="114.11768867237588"/>
    <n v="114.11768867237588"/>
  </r>
  <r>
    <n v="5680"/>
    <n v="0"/>
    <x v="3"/>
    <x v="3"/>
    <x v="6"/>
    <s v="62-304.520 (4), F.A.C."/>
    <x v="6"/>
    <x v="6"/>
    <x v="1"/>
    <n v="7410"/>
    <s v="Rural land in transition without positive indicators of intended activity"/>
    <n v="7410"/>
    <s v="Brevard County"/>
    <n v="1"/>
    <n v="1.4049984610573958E-3"/>
    <n v="6.947536372088752E-3"/>
    <n v="8.1933103824957025E-4"/>
    <m/>
    <m/>
    <m/>
    <n v="6.947536372088752E-3"/>
    <n v="6.947536372088752E-3"/>
    <n v="3.1722442197254686"/>
    <n v="1"/>
    <n v="1"/>
    <n v="8.1933103824957025E-4"/>
    <n v="8.1933103824957025E-4"/>
  </r>
  <r>
    <n v="5519"/>
    <n v="0"/>
    <x v="3"/>
    <x v="3"/>
    <x v="6"/>
    <s v="62-304.520 (3), F.A.C."/>
    <x v="6"/>
    <x v="6"/>
    <x v="6"/>
    <n v="7410"/>
    <s v="Rural land in transition without positive indicators of intended activity"/>
    <n v="7410"/>
    <s v="FDOT District 5                                        Volusia County"/>
    <n v="2"/>
    <n v="1.6262948599948656E-2"/>
    <n v="3.2331566582923056E-2"/>
    <n v="2.2764145964953024E-3"/>
    <m/>
    <m/>
    <m/>
    <n v="3.2331566582923056E-2"/>
    <n v="3.2331566582923056E-2"/>
    <n v="13.205971710980823"/>
    <n v="1"/>
    <n v="1"/>
    <n v="2.2764145964953024E-3"/>
    <n v="2.2764145964953024E-3"/>
  </r>
  <r>
    <n v="5520"/>
    <n v="0"/>
    <x v="3"/>
    <x v="3"/>
    <x v="6"/>
    <s v="62-304.520 (3), F.A.C."/>
    <x v="6"/>
    <x v="6"/>
    <x v="6"/>
    <n v="7410"/>
    <s v="Rural land in transition without positive indicators of intended activity"/>
    <n v="7410"/>
    <s v="FDOT District 5                  City of Edgewater                      Volusia County"/>
    <n v="2"/>
    <n v="1.2765762326605116E-2"/>
    <n v="9.1917636647872419E-2"/>
    <n v="1.1838132085312605E-2"/>
    <m/>
    <m/>
    <m/>
    <n v="9.1917636647872419E-2"/>
    <n v="9.1917636647872419E-2"/>
    <n v="39.382488536755439"/>
    <n v="1"/>
    <n v="1"/>
    <n v="1.1838132085312605E-2"/>
    <n v="1.1838132085312605E-2"/>
  </r>
  <r>
    <n v="5931"/>
    <n v="0"/>
    <x v="3"/>
    <x v="4"/>
    <x v="7"/>
    <s v="62-304.520 (5), F.A.C."/>
    <x v="5"/>
    <x v="7"/>
    <x v="1"/>
    <n v="7410"/>
    <s v="Rural land in transition without positive indicators of intended activity"/>
    <n v="7410"/>
    <s v="Brevard County"/>
    <n v="11"/>
    <n v="1.0655738997184492"/>
    <n v="3.0407717251413078"/>
    <n v="0.25133007731377266"/>
    <m/>
    <m/>
    <m/>
    <n v="3.0407717251413078"/>
    <n v="3.0407717251413078"/>
    <n v="1257.2696919085367"/>
    <n v="1"/>
    <n v="1"/>
    <n v="0.25133007731377266"/>
    <n v="0.25133007731377266"/>
  </r>
  <r>
    <n v="5739"/>
    <n v="0"/>
    <x v="3"/>
    <x v="3"/>
    <x v="6"/>
    <s v="62-304.520 (4), F.A.C."/>
    <x v="6"/>
    <x v="6"/>
    <x v="41"/>
    <n v="7410"/>
    <s v="Rural land in transition without positive indicators of intended activity"/>
    <n v="7410"/>
    <s v="City of Titusville    Brevard County"/>
    <n v="28"/>
    <n v="6.0711221329021345"/>
    <n v="26.899157519255901"/>
    <n v="3.2136200280154381"/>
    <m/>
    <m/>
    <m/>
    <n v="26.899157519255901"/>
    <n v="26.899157519255901"/>
    <n v="13307.12319955497"/>
    <n v="1"/>
    <n v="1"/>
    <n v="3.2136200280154381"/>
    <n v="3.2136200280154381"/>
  </r>
  <r>
    <n v="5828"/>
    <n v="0"/>
    <x v="3"/>
    <x v="3"/>
    <x v="6"/>
    <s v="62-304.520 (4), F.A.C."/>
    <x v="6"/>
    <x v="6"/>
    <x v="7"/>
    <n v="7410"/>
    <s v="Rural land in transition without positive indicators of intended activity"/>
    <n v="7410"/>
    <s v="Kennedy Space Center                               Brevard County"/>
    <n v="80"/>
    <n v="20.993635805586187"/>
    <n v="27.255086940519504"/>
    <n v="1.8607369649236178"/>
    <m/>
    <m/>
    <m/>
    <n v="27.255086940519504"/>
    <n v="27.255086940519504"/>
    <n v="23092.024586300045"/>
    <n v="1"/>
    <n v="1"/>
    <n v="1.8607369649236178"/>
    <n v="1.8607369649236178"/>
  </r>
  <r>
    <n v="6230"/>
    <n v="0"/>
    <x v="3"/>
    <x v="4"/>
    <x v="8"/>
    <s v="62-304.520 (6), F.A.C."/>
    <x v="5"/>
    <x v="4"/>
    <x v="1"/>
    <n v="7410"/>
    <s v="Rural land in transition without positive indicators of intended activity"/>
    <n v="7410"/>
    <s v="Brevard County"/>
    <n v="41"/>
    <n v="10.371964779493787"/>
    <n v="58.622134277372261"/>
    <n v="7.6680023048566106"/>
    <m/>
    <m/>
    <m/>
    <n v="58.622134277372261"/>
    <n v="58.622134277372261"/>
    <n v="30406.02425447424"/>
    <n v="1"/>
    <n v="1"/>
    <n v="7.6680023048566106"/>
    <n v="7.6680023048566106"/>
  </r>
  <r>
    <n v="5314"/>
    <n v="0"/>
    <x v="3"/>
    <x v="3"/>
    <x v="6"/>
    <s v="62-304.520 (3), F.A.C."/>
    <x v="6"/>
    <x v="6"/>
    <x v="1"/>
    <n v="7410"/>
    <s v="Rural land in transition without positive indicators of intended activity"/>
    <n v="7410"/>
    <s v="Brevard County"/>
    <n v="51"/>
    <n v="14.512472226011376"/>
    <n v="60.161058238300249"/>
    <n v="7.683915630441958"/>
    <m/>
    <m/>
    <m/>
    <n v="60.161058238300249"/>
    <n v="60.161058238300249"/>
    <n v="30845.302306295063"/>
    <n v="1"/>
    <n v="1"/>
    <n v="7.683915630441958"/>
    <n v="7.683915630441958"/>
  </r>
  <r>
    <n v="6386"/>
    <n v="0"/>
    <x v="3"/>
    <x v="4"/>
    <x v="8"/>
    <s v="62-304.520 (6), F.A.C."/>
    <x v="5"/>
    <x v="4"/>
    <x v="40"/>
    <n v="7410"/>
    <s v="Rural land in transition without positive indicators of intended activity"/>
    <n v="7410"/>
    <s v="City of Rockledge         Brevard County"/>
    <n v="62"/>
    <n v="19.56864224684475"/>
    <n v="127.60349661321642"/>
    <n v="17.262068772103703"/>
    <m/>
    <m/>
    <m/>
    <n v="127.60349661321642"/>
    <n v="127.60349661321642"/>
    <n v="64497.81541550449"/>
    <n v="1"/>
    <n v="1"/>
    <n v="17.262068772103703"/>
    <n v="17.262068772103703"/>
  </r>
  <r>
    <n v="5355"/>
    <n v="0"/>
    <x v="3"/>
    <x v="3"/>
    <x v="6"/>
    <s v="62-304.520 (3), F.A.C."/>
    <x v="6"/>
    <x v="6"/>
    <x v="38"/>
    <n v="7410"/>
    <s v="Rural land in transition without positive indicators of intended activity"/>
    <n v="7410"/>
    <s v="City of Edgewater                      Volusia County"/>
    <n v="159"/>
    <n v="53.853593282139215"/>
    <n v="135.54637051885206"/>
    <n v="12.87522164777833"/>
    <m/>
    <m/>
    <m/>
    <n v="135.54637051885206"/>
    <n v="135.54637051885206"/>
    <n v="62332.165120159043"/>
    <n v="1"/>
    <n v="1"/>
    <n v="12.87522164777833"/>
    <n v="12.87522164777833"/>
  </r>
  <r>
    <n v="5626"/>
    <n v="0"/>
    <x v="3"/>
    <x v="3"/>
    <x v="6"/>
    <s v="62-304.520 (3), F.A.C."/>
    <x v="6"/>
    <x v="6"/>
    <x v="43"/>
    <n v="7410"/>
    <s v="Rural land in transition without positive indicators of intended activity"/>
    <n v="7410"/>
    <s v="Volusia County"/>
    <n v="190"/>
    <n v="75.236868670778421"/>
    <n v="152.70382839997563"/>
    <n v="10.570273574845407"/>
    <m/>
    <m/>
    <m/>
    <n v="152.70382839997563"/>
    <n v="152.70382839997563"/>
    <n v="61545.732061924871"/>
    <n v="1"/>
    <n v="1"/>
    <n v="10.570273574845407"/>
    <n v="10.570273574845407"/>
  </r>
  <r>
    <n v="5981"/>
    <n v="0"/>
    <x v="3"/>
    <x v="4"/>
    <x v="7"/>
    <s v="62-304.520 (5), F.A.C."/>
    <x v="5"/>
    <x v="7"/>
    <x v="37"/>
    <n v="7420"/>
    <s v="Borrow areas"/>
    <n v="7420"/>
    <s v="City of Cocoa                            Brevard County"/>
    <n v="66"/>
    <n v="21.168913054197326"/>
    <n v="3.8457390400463658"/>
    <n v="0.48095285769822049"/>
    <m/>
    <m/>
    <m/>
    <n v="3.8457390400463658"/>
    <n v="3.8457390400463658"/>
    <n v="21811.083310695132"/>
    <n v="1"/>
    <n v="1"/>
    <n v="0.48095285769822049"/>
    <n v="0.48095285769822049"/>
  </r>
  <r>
    <n v="6387"/>
    <n v="0"/>
    <x v="3"/>
    <x v="4"/>
    <x v="8"/>
    <s v="62-304.520 (6), F.A.C."/>
    <x v="5"/>
    <x v="4"/>
    <x v="40"/>
    <n v="7420"/>
    <s v="Borrow areas"/>
    <n v="7420"/>
    <s v="City of Rockledge         Brevard County"/>
    <n v="143"/>
    <n v="29.949294638162488"/>
    <n v="29.362881063048548"/>
    <n v="3.632228959448478"/>
    <m/>
    <m/>
    <m/>
    <n v="29.362881063048548"/>
    <n v="29.362881063048548"/>
    <n v="53971.859662403956"/>
    <n v="1"/>
    <n v="1"/>
    <n v="3.632228959448478"/>
    <n v="3.632228959448478"/>
  </r>
  <r>
    <n v="6078"/>
    <n v="0"/>
    <x v="3"/>
    <x v="4"/>
    <x v="7"/>
    <s v="62-304.520 (5), F.A.C."/>
    <x v="5"/>
    <x v="7"/>
    <x v="6"/>
    <n v="7430"/>
    <s v="Spoil areas"/>
    <n v="7430"/>
    <s v="FDOT District 5              City of Cocoa                            Brevard County"/>
    <n v="2"/>
    <n v="5.7182700017203471E-3"/>
    <n v="4.8145080619851399E-2"/>
    <n v="6.3351791042002576E-3"/>
    <m/>
    <m/>
    <m/>
    <n v="4.8145080619851399E-2"/>
    <n v="4.8145080619851399E-2"/>
    <n v="21.261875718864488"/>
    <n v="1"/>
    <n v="1"/>
    <n v="6.3351791042002576E-3"/>
    <n v="6.3351791042002576E-3"/>
  </r>
  <r>
    <n v="5580"/>
    <n v="0"/>
    <x v="3"/>
    <x v="3"/>
    <x v="6"/>
    <s v="62-304.520 (3), F.A.C."/>
    <x v="6"/>
    <x v="6"/>
    <x v="7"/>
    <n v="7430"/>
    <s v="Spoil areas"/>
    <n v="7430"/>
    <s v="Kennedy Space Center                               Brevard County"/>
    <n v="1"/>
    <n v="8.0985681332873177E-2"/>
    <n v="0.28807638769411664"/>
    <n v="3.4506337601000851E-2"/>
    <m/>
    <m/>
    <m/>
    <n v="0.28807638769411664"/>
    <n v="0.28807638769411664"/>
    <n v="143.47516144911046"/>
    <n v="1"/>
    <n v="1"/>
    <n v="3.4506337601000851E-2"/>
    <n v="3.4506337601000851E-2"/>
  </r>
  <r>
    <n v="5627"/>
    <n v="0"/>
    <x v="3"/>
    <x v="3"/>
    <x v="6"/>
    <s v="62-304.520 (3), F.A.C."/>
    <x v="6"/>
    <x v="6"/>
    <x v="43"/>
    <n v="7430"/>
    <s v="Spoil areas"/>
    <n v="7430"/>
    <s v="Volusia County"/>
    <n v="4"/>
    <n v="0.61085878322195286"/>
    <n v="1.0424002005401791"/>
    <n v="9.4687128100616733E-2"/>
    <m/>
    <m/>
    <m/>
    <n v="1.0424002005401791"/>
    <n v="1.0424002005401791"/>
    <n v="497.99519540101466"/>
    <n v="1"/>
    <n v="1"/>
    <n v="9.4687128100616733E-2"/>
    <n v="9.4687128100616733E-2"/>
  </r>
  <r>
    <n v="5356"/>
    <n v="0"/>
    <x v="3"/>
    <x v="3"/>
    <x v="6"/>
    <s v="62-304.520 (3), F.A.C."/>
    <x v="6"/>
    <x v="6"/>
    <x v="38"/>
    <n v="7430"/>
    <s v="Spoil areas"/>
    <n v="7430"/>
    <s v="City of Edgewater                      Volusia County"/>
    <n v="61"/>
    <n v="7.9899467637625854"/>
    <n v="11.661908289991697"/>
    <n v="1.1118477240573088"/>
    <m/>
    <m/>
    <m/>
    <n v="11.661908289991697"/>
    <n v="11.661908289991697"/>
    <n v="8567.8403240014559"/>
    <n v="1"/>
    <n v="1"/>
    <n v="1.1118477240573088"/>
    <n v="1.1118477240573088"/>
  </r>
  <r>
    <n v="5932"/>
    <n v="0"/>
    <x v="3"/>
    <x v="4"/>
    <x v="7"/>
    <s v="62-304.520 (5), F.A.C."/>
    <x v="5"/>
    <x v="7"/>
    <x v="1"/>
    <n v="7430"/>
    <s v="Spoil areas"/>
    <n v="7430"/>
    <s v="Brevard County"/>
    <n v="21"/>
    <n v="7.0036118904519986"/>
    <n v="46.73852588183582"/>
    <n v="6.3117433578529445"/>
    <m/>
    <m/>
    <m/>
    <n v="46.73852588183582"/>
    <n v="46.73852588183582"/>
    <n v="22329.872093585753"/>
    <n v="1"/>
    <n v="1"/>
    <n v="6.3117433578529445"/>
    <n v="6.3117433578529445"/>
  </r>
  <r>
    <n v="5982"/>
    <n v="0"/>
    <x v="3"/>
    <x v="4"/>
    <x v="7"/>
    <s v="62-304.520 (5), F.A.C."/>
    <x v="5"/>
    <x v="7"/>
    <x v="37"/>
    <n v="7430"/>
    <s v="Spoil areas"/>
    <n v="7430"/>
    <s v="City of Cocoa                            Brevard County"/>
    <n v="24"/>
    <n v="7.2412173003572011"/>
    <n v="46.821153832776702"/>
    <n v="6.2626355020502551"/>
    <m/>
    <m/>
    <m/>
    <n v="46.821153832776702"/>
    <n v="46.821153832776702"/>
    <n v="22894.48007262584"/>
    <n v="1"/>
    <n v="1"/>
    <n v="6.2626355020502551"/>
    <n v="6.2626355020502551"/>
  </r>
  <r>
    <n v="5681"/>
    <n v="0"/>
    <x v="3"/>
    <x v="3"/>
    <x v="6"/>
    <s v="62-304.520 (4), F.A.C."/>
    <x v="6"/>
    <x v="6"/>
    <x v="1"/>
    <n v="7430"/>
    <s v="Spoil areas"/>
    <n v="7430"/>
    <s v="Brevard County"/>
    <n v="476"/>
    <n v="19.810560437703362"/>
    <n v="55.912454632580626"/>
    <n v="6.7024430936156545"/>
    <m/>
    <m/>
    <m/>
    <n v="55.912454632580626"/>
    <n v="55.912454632580626"/>
    <n v="27186.035202832132"/>
    <n v="1"/>
    <n v="1"/>
    <n v="6.7024430936156545"/>
    <n v="6.7024430936156545"/>
  </r>
  <r>
    <n v="5829"/>
    <n v="0"/>
    <x v="3"/>
    <x v="3"/>
    <x v="6"/>
    <s v="62-304.520 (4), F.A.C."/>
    <x v="6"/>
    <x v="6"/>
    <x v="7"/>
    <n v="7430"/>
    <s v="Spoil areas"/>
    <n v="7430"/>
    <s v="Kennedy Space Center                               Brevard County"/>
    <n v="1861"/>
    <n v="240.09015240942637"/>
    <n v="783.63485125567081"/>
    <n v="85.789788336653714"/>
    <m/>
    <m/>
    <m/>
    <n v="783.63485125567081"/>
    <n v="783.63485125567081"/>
    <n v="355691.78126790049"/>
    <n v="1"/>
    <n v="1"/>
    <n v="85.789788336653714"/>
    <n v="85.789788336653714"/>
  </r>
  <r>
    <n v="5357"/>
    <n v="0"/>
    <x v="3"/>
    <x v="3"/>
    <x v="6"/>
    <s v="62-304.520 (3), F.A.C."/>
    <x v="6"/>
    <x v="6"/>
    <x v="38"/>
    <n v="8110"/>
    <s v="Airports"/>
    <n v="8110"/>
    <s v="City of Edgewater                      Volusia County"/>
    <n v="1"/>
    <n v="1.4217264251715092E-2"/>
    <n v="6.0049552800296134E-2"/>
    <n v="9.6218682441067734E-3"/>
    <m/>
    <m/>
    <m/>
    <n v="6.0049552800296134E-2"/>
    <n v="6.0049552800296134E-2"/>
    <n v="27.684501825032701"/>
    <n v="1"/>
    <n v="1"/>
    <n v="9.6218682441067734E-3"/>
    <n v="9.6218682441067734E-3"/>
  </r>
  <r>
    <n v="6080"/>
    <n v="0"/>
    <x v="3"/>
    <x v="4"/>
    <x v="7"/>
    <s v="62-304.520 (5), F.A.C."/>
    <x v="5"/>
    <x v="7"/>
    <x v="6"/>
    <n v="8110"/>
    <s v="Airports"/>
    <n v="8110"/>
    <s v="FDOT District 5                                      City of Titusville    Brevard County"/>
    <n v="2"/>
    <n v="1.5423836620249464E-2"/>
    <n v="0.13625114060819088"/>
    <n v="1.7888431500314612E-2"/>
    <m/>
    <m/>
    <m/>
    <n v="0.13625114060819088"/>
    <n v="0.13625114060819088"/>
    <n v="60.464963141650259"/>
    <n v="1"/>
    <n v="1"/>
    <n v="1.7888431500314612E-2"/>
    <n v="1.7888431500314612E-2"/>
  </r>
  <r>
    <n v="6079"/>
    <n v="0"/>
    <x v="3"/>
    <x v="4"/>
    <x v="7"/>
    <s v="62-304.520 (5), F.A.C."/>
    <x v="5"/>
    <x v="7"/>
    <x v="6"/>
    <n v="8110"/>
    <s v="Airports"/>
    <n v="8110"/>
    <s v="FDOT District 5                                          Brevard County"/>
    <n v="1"/>
    <n v="3.0775787762814973E-2"/>
    <n v="0.26781626189379232"/>
    <n v="3.4948024507830605E-2"/>
    <m/>
    <m/>
    <m/>
    <n v="0.26781626189379232"/>
    <n v="0.26781626189379232"/>
    <n v="118.55253391183147"/>
    <n v="1"/>
    <n v="1"/>
    <n v="3.4948024507830605E-2"/>
    <n v="3.4948024507830605E-2"/>
  </r>
  <r>
    <n v="6388"/>
    <n v="0"/>
    <x v="3"/>
    <x v="4"/>
    <x v="8"/>
    <s v="62-304.520 (6), F.A.C."/>
    <x v="5"/>
    <x v="4"/>
    <x v="40"/>
    <n v="8110"/>
    <s v="Airports"/>
    <n v="8110"/>
    <s v="City of Rockledge         Brevard County"/>
    <n v="18"/>
    <n v="1.1076632962044757"/>
    <n v="8.5777807474392613"/>
    <n v="1.1711574999256016"/>
    <m/>
    <m/>
    <m/>
    <n v="8.5777807474392613"/>
    <n v="8.5777807474392613"/>
    <n v="4379.9488348612404"/>
    <n v="1"/>
    <n v="1"/>
    <n v="1.1711574999256016"/>
    <n v="1.1711574999256016"/>
  </r>
  <r>
    <n v="5933"/>
    <n v="0"/>
    <x v="3"/>
    <x v="4"/>
    <x v="7"/>
    <s v="62-304.520 (5), F.A.C."/>
    <x v="5"/>
    <x v="7"/>
    <x v="1"/>
    <n v="8110"/>
    <s v="Airports"/>
    <n v="8110"/>
    <s v="Brevard County"/>
    <n v="18"/>
    <n v="2.9594645348932271"/>
    <n v="21.159132345703455"/>
    <n v="2.7452905811790163"/>
    <m/>
    <m/>
    <m/>
    <n v="21.159132345703455"/>
    <n v="21.159132345703455"/>
    <n v="10250.76753963199"/>
    <n v="1"/>
    <n v="1"/>
    <n v="2.7452905811790163"/>
    <n v="2.7452905811790163"/>
  </r>
  <r>
    <n v="5315"/>
    <n v="0"/>
    <x v="3"/>
    <x v="3"/>
    <x v="6"/>
    <s v="62-304.520 (3), F.A.C."/>
    <x v="6"/>
    <x v="6"/>
    <x v="1"/>
    <n v="8110"/>
    <s v="Airports"/>
    <n v="8110"/>
    <s v="Brevard County"/>
    <n v="60"/>
    <n v="8.3431869701846182"/>
    <n v="51.435001102304227"/>
    <n v="7.1342554147287514"/>
    <m/>
    <m/>
    <m/>
    <n v="51.435001102304227"/>
    <n v="51.435001102304227"/>
    <n v="24887.08980454725"/>
    <n v="1"/>
    <n v="1"/>
    <n v="7.1342554147287514"/>
    <n v="7.1342554147287514"/>
  </r>
  <r>
    <n v="5628"/>
    <n v="0"/>
    <x v="3"/>
    <x v="3"/>
    <x v="6"/>
    <s v="62-304.520 (3), F.A.C."/>
    <x v="6"/>
    <x v="6"/>
    <x v="43"/>
    <n v="8110"/>
    <s v="Airports"/>
    <n v="8110"/>
    <s v="Volusia County"/>
    <n v="68"/>
    <n v="19.304481149978077"/>
    <n v="136.21719891021775"/>
    <n v="18.097389110754825"/>
    <m/>
    <m/>
    <m/>
    <n v="136.21719891021775"/>
    <n v="136.21719891021775"/>
    <n v="64520.597717287965"/>
    <n v="1"/>
    <n v="1"/>
    <n v="18.097389110754825"/>
    <n v="18.097389110754825"/>
  </r>
  <r>
    <n v="6648"/>
    <n v="0"/>
    <x v="3"/>
    <x v="4"/>
    <x v="9"/>
    <s v="62-304.520 (15), F.A.C."/>
    <x v="7"/>
    <x v="5"/>
    <x v="8"/>
    <n v="8110"/>
    <s v="Airports"/>
    <n v="8110"/>
    <s v="City of Melbourne                 Brevard County"/>
    <n v="55"/>
    <n v="16.858861715101146"/>
    <n v="144.52563836842413"/>
    <n v="19.295844844814695"/>
    <m/>
    <m/>
    <m/>
    <n v="144.52563836842413"/>
    <n v="144.52563836842413"/>
    <n v="67491.497891687904"/>
    <n v="1"/>
    <n v="1"/>
    <n v="19.295844844814695"/>
    <n v="19.295844844814695"/>
  </r>
  <r>
    <n v="6231"/>
    <n v="0"/>
    <x v="3"/>
    <x v="4"/>
    <x v="8"/>
    <s v="62-304.520 (6), F.A.C."/>
    <x v="5"/>
    <x v="4"/>
    <x v="1"/>
    <n v="8110"/>
    <s v="Airports"/>
    <n v="8110"/>
    <s v="Brevard County"/>
    <n v="81"/>
    <n v="20.396602976010396"/>
    <n v="156.90915570680281"/>
    <n v="21.360061974450907"/>
    <m/>
    <m/>
    <m/>
    <n v="156.90915570680281"/>
    <n v="156.90915570680281"/>
    <n v="80435.402711148447"/>
    <n v="1"/>
    <n v="1"/>
    <n v="21.360061974450907"/>
    <n v="21.360061974450907"/>
  </r>
  <r>
    <n v="5421"/>
    <n v="0"/>
    <x v="3"/>
    <x v="3"/>
    <x v="6"/>
    <s v="62-304.520 (3), F.A.C."/>
    <x v="6"/>
    <x v="6"/>
    <x v="41"/>
    <n v="8110"/>
    <s v="Airports"/>
    <n v="8110"/>
    <s v="City of Titusville    Brevard County"/>
    <n v="156"/>
    <n v="64.757802606471074"/>
    <n v="545.80902588541198"/>
    <n v="73.791258795453189"/>
    <m/>
    <m/>
    <m/>
    <n v="545.80902588541198"/>
    <n v="545.80902588541198"/>
    <n v="257272.75431822229"/>
    <n v="1"/>
    <n v="1"/>
    <n v="73.791258795453189"/>
    <n v="73.791258795453189"/>
  </r>
  <r>
    <n v="6012"/>
    <n v="0"/>
    <x v="3"/>
    <x v="4"/>
    <x v="7"/>
    <s v="62-304.520 (5), F.A.C."/>
    <x v="5"/>
    <x v="7"/>
    <x v="41"/>
    <n v="8110"/>
    <s v="Airports"/>
    <n v="8110"/>
    <s v="City of Titusville    Brevard County"/>
    <n v="436"/>
    <n v="130.69366083183766"/>
    <n v="1049.5600744541941"/>
    <n v="141.58140747854375"/>
    <m/>
    <m/>
    <m/>
    <n v="1049.5600744541941"/>
    <n v="1049.5600744541941"/>
    <n v="506308.2753156136"/>
    <n v="1"/>
    <n v="1"/>
    <n v="141.58140747854375"/>
    <n v="141.58140747854375"/>
  </r>
  <r>
    <n v="6329"/>
    <n v="0"/>
    <x v="3"/>
    <x v="4"/>
    <x v="8"/>
    <s v="62-304.520 (6), F.A.C."/>
    <x v="5"/>
    <x v="4"/>
    <x v="8"/>
    <n v="8110"/>
    <s v="Airports"/>
    <n v="8110"/>
    <s v="City of Melbourne                 Brevard County"/>
    <n v="1901"/>
    <n v="854.22309714406447"/>
    <n v="6821.5513080077035"/>
    <n v="929.82422931935821"/>
    <m/>
    <m/>
    <m/>
    <n v="6821.5513080077035"/>
    <n v="6821.5513080077035"/>
    <n v="3394663.774693103"/>
    <n v="1"/>
    <n v="1"/>
    <n v="929.82422931935821"/>
    <n v="929.82422931935821"/>
  </r>
  <r>
    <n v="5682"/>
    <n v="0"/>
    <x v="3"/>
    <x v="3"/>
    <x v="6"/>
    <s v="62-304.520 (4), F.A.C."/>
    <x v="6"/>
    <x v="6"/>
    <x v="1"/>
    <n v="8120"/>
    <s v="Railroads"/>
    <n v="8120"/>
    <s v="Brevard County"/>
    <n v="1"/>
    <n v="1.0985353258021595E-2"/>
    <n v="1.717483384968491E-2"/>
    <n v="1.6473159297732793E-3"/>
    <m/>
    <m/>
    <m/>
    <n v="1.717483384968491E-2"/>
    <n v="1.717483384968491E-2"/>
    <n v="6.7333242204069395"/>
    <n v="1"/>
    <n v="1"/>
    <n v="1.6473159297732793E-3"/>
    <n v="1.6473159297732793E-3"/>
  </r>
  <r>
    <n v="5522"/>
    <n v="0"/>
    <x v="3"/>
    <x v="3"/>
    <x v="6"/>
    <s v="62-304.520 (3), F.A.C."/>
    <x v="6"/>
    <x v="6"/>
    <x v="6"/>
    <n v="8120"/>
    <s v="Railroads"/>
    <n v="8120"/>
    <s v="FDOT District 5                                      City of Titusville    Brevard County"/>
    <n v="2"/>
    <n v="2.9874573667550731E-3"/>
    <n v="2.5495600416877484E-2"/>
    <n v="3.3507505122526162E-3"/>
    <m/>
    <m/>
    <m/>
    <n v="2.5495600416877484E-2"/>
    <n v="2.5495600416877484E-2"/>
    <n v="11.042696113837076"/>
    <n v="1"/>
    <n v="1"/>
    <n v="3.3507505122526162E-3"/>
    <n v="3.3507505122526162E-3"/>
  </r>
  <r>
    <n v="5830"/>
    <n v="0"/>
    <x v="3"/>
    <x v="3"/>
    <x v="6"/>
    <s v="62-304.520 (4), F.A.C."/>
    <x v="6"/>
    <x v="6"/>
    <x v="7"/>
    <n v="8120"/>
    <s v="Railroads"/>
    <n v="8120"/>
    <s v="Kennedy Space Center                               Brevard County"/>
    <n v="2"/>
    <n v="3.8223441856000823E-2"/>
    <n v="5.9759686158525414E-2"/>
    <n v="5.7318215610567148E-3"/>
    <m/>
    <m/>
    <m/>
    <n v="5.9759686158525414E-2"/>
    <n v="5.9759686158525414E-2"/>
    <n v="23.428543515284055"/>
    <n v="1"/>
    <n v="1"/>
    <n v="5.7318215610567148E-3"/>
    <n v="5.7318215610567148E-3"/>
  </r>
  <r>
    <n v="6140"/>
    <n v="0"/>
    <x v="3"/>
    <x v="4"/>
    <x v="8"/>
    <s v="62-304.520 (6), F.A.C."/>
    <x v="5"/>
    <x v="4"/>
    <x v="44"/>
    <n v="8120"/>
    <s v="Railroads"/>
    <n v="8120"/>
    <s v="City of Cocoa                   City of Rockledge         Brevard County"/>
    <n v="2"/>
    <n v="9.4065195991544989E-3"/>
    <n v="6.2882585157451515E-2"/>
    <n v="8.5277616675680755E-3"/>
    <m/>
    <m/>
    <m/>
    <n v="6.2882585157451515E-2"/>
    <n v="6.2882585157451515E-2"/>
    <n v="31.337655091624786"/>
    <n v="1"/>
    <n v="1"/>
    <n v="8.5277616675680755E-3"/>
    <n v="8.5277616675680755E-3"/>
  </r>
  <r>
    <n v="5786"/>
    <n v="0"/>
    <x v="3"/>
    <x v="3"/>
    <x v="6"/>
    <s v="62-304.520 (4), F.A.C."/>
    <x v="6"/>
    <x v="6"/>
    <x v="6"/>
    <n v="8120"/>
    <s v="Railroads"/>
    <n v="8120"/>
    <s v="FDOT District 5                                      City of Titusville    Brevard County"/>
    <n v="2"/>
    <n v="8.4109888199044427E-2"/>
    <n v="0.72548407991147612"/>
    <n v="9.6648653390151384E-2"/>
    <m/>
    <m/>
    <m/>
    <n v="0.72548407991147612"/>
    <n v="0.72548407991147612"/>
    <n v="307.88261079752982"/>
    <n v="1"/>
    <n v="1"/>
    <n v="9.6648653390151384E-2"/>
    <n v="9.6648653390151384E-2"/>
  </r>
  <r>
    <n v="6504"/>
    <n v="0"/>
    <x v="3"/>
    <x v="4"/>
    <x v="8"/>
    <s v="62-304.520 (6), F.A.C."/>
    <x v="5"/>
    <x v="4"/>
    <x v="6"/>
    <n v="8120"/>
    <s v="Railroads"/>
    <n v="8120"/>
    <s v="FDOT District 5                                          Brevard County"/>
    <n v="16"/>
    <n v="0.22977145116937117"/>
    <n v="1.7786021695039407"/>
    <n v="0.22317042185654004"/>
    <m/>
    <m/>
    <m/>
    <n v="1.7786021695039407"/>
    <n v="1.7786021695039407"/>
    <n v="797.41138760779245"/>
    <n v="1"/>
    <n v="1"/>
    <n v="0.22317042185654004"/>
    <n v="0.22317042185654004"/>
  </r>
  <r>
    <n v="5521"/>
    <n v="0"/>
    <x v="3"/>
    <x v="3"/>
    <x v="6"/>
    <s v="62-304.520 (3), F.A.C."/>
    <x v="6"/>
    <x v="6"/>
    <x v="6"/>
    <n v="8120"/>
    <s v="Railroads"/>
    <n v="8120"/>
    <s v="FDOT District 5                                          Brevard County"/>
    <n v="14"/>
    <n v="0.36056312756601733"/>
    <n v="2.5774043925959136"/>
    <n v="0.33003526451626514"/>
    <m/>
    <m/>
    <m/>
    <n v="2.5774043925959136"/>
    <n v="2.5774043925959136"/>
    <n v="1130.3472712318935"/>
    <n v="1"/>
    <n v="1"/>
    <n v="0.33003526451626514"/>
    <n v="0.33003526451626514"/>
  </r>
  <r>
    <n v="6264"/>
    <n v="0"/>
    <x v="3"/>
    <x v="4"/>
    <x v="8"/>
    <s v="62-304.520 (6), F.A.C."/>
    <x v="5"/>
    <x v="4"/>
    <x v="37"/>
    <n v="8120"/>
    <s v="Railroads"/>
    <n v="8120"/>
    <s v="City of Cocoa                            Brevard County"/>
    <n v="8"/>
    <n v="2.0998842851354196"/>
    <n v="15.251285074052753"/>
    <n v="2.0327974417639809"/>
    <m/>
    <m/>
    <m/>
    <n v="15.251285074052753"/>
    <n v="15.251285074052753"/>
    <n v="7125.5122625407103"/>
    <n v="1"/>
    <n v="1"/>
    <n v="2.0327974417639809"/>
    <n v="2.0327974417639809"/>
  </r>
  <r>
    <n v="6330"/>
    <n v="0"/>
    <x v="3"/>
    <x v="4"/>
    <x v="8"/>
    <s v="62-304.520 (6), F.A.C."/>
    <x v="5"/>
    <x v="4"/>
    <x v="8"/>
    <n v="8120"/>
    <s v="Railroads"/>
    <n v="8120"/>
    <s v="City of Melbourne                 Brevard County"/>
    <n v="38"/>
    <n v="4.627382681430098"/>
    <n v="38.016355975770836"/>
    <n v="5.324936512127973"/>
    <m/>
    <m/>
    <m/>
    <n v="38.016355975770836"/>
    <n v="38.016355975770836"/>
    <n v="16751.723527263719"/>
    <n v="1"/>
    <n v="1"/>
    <n v="5.324936512127973"/>
    <n v="5.324936512127973"/>
  </r>
  <r>
    <n v="6013"/>
    <n v="0"/>
    <x v="3"/>
    <x v="4"/>
    <x v="7"/>
    <s v="62-304.520 (5), F.A.C."/>
    <x v="5"/>
    <x v="7"/>
    <x v="41"/>
    <n v="8120"/>
    <s v="Railroads"/>
    <n v="8120"/>
    <s v="City of Titusville    Brevard County"/>
    <n v="64"/>
    <n v="14.544499145549674"/>
    <n v="75.800755622528357"/>
    <n v="9.934239425091139"/>
    <m/>
    <m/>
    <m/>
    <n v="75.800755622528357"/>
    <n v="75.800755622528357"/>
    <n v="35383.54956646885"/>
    <n v="1"/>
    <n v="1"/>
    <n v="9.934239425091139"/>
    <n v="9.934239425091139"/>
  </r>
  <r>
    <n v="6558"/>
    <n v="0"/>
    <x v="3"/>
    <x v="4"/>
    <x v="8"/>
    <s v="62-304.520 (6), F.A.C."/>
    <x v="5"/>
    <x v="4"/>
    <x v="42"/>
    <n v="8120"/>
    <s v="Railroads"/>
    <n v="8120"/>
    <s v="Town of Palm Shores           Brevard County"/>
    <n v="85"/>
    <n v="11.709710425819614"/>
    <n v="76.756703867765466"/>
    <n v="9.8994333877746481"/>
    <m/>
    <m/>
    <m/>
    <n v="76.756703867765466"/>
    <n v="76.756703867765466"/>
    <n v="36820.100618195422"/>
    <n v="1"/>
    <n v="1"/>
    <n v="9.8994333877746481"/>
    <n v="9.8994333877746481"/>
  </r>
  <r>
    <n v="5422"/>
    <n v="0"/>
    <x v="3"/>
    <x v="3"/>
    <x v="6"/>
    <s v="62-304.520 (3), F.A.C."/>
    <x v="6"/>
    <x v="6"/>
    <x v="41"/>
    <n v="8120"/>
    <s v="Railroads"/>
    <n v="8120"/>
    <s v="City of Titusville    Brevard County"/>
    <n v="137"/>
    <n v="14.047796255452434"/>
    <n v="101.60690908883346"/>
    <n v="13.279942281733057"/>
    <m/>
    <m/>
    <m/>
    <n v="101.60690908883346"/>
    <n v="101.60690908883346"/>
    <n v="46472.478764364569"/>
    <n v="1"/>
    <n v="1"/>
    <n v="13.279942281733057"/>
    <n v="13.279942281733057"/>
  </r>
  <r>
    <n v="6389"/>
    <n v="0"/>
    <x v="3"/>
    <x v="4"/>
    <x v="8"/>
    <s v="62-304.520 (6), F.A.C."/>
    <x v="5"/>
    <x v="4"/>
    <x v="40"/>
    <n v="8120"/>
    <s v="Railroads"/>
    <n v="8120"/>
    <s v="City of Rockledge         Brevard County"/>
    <n v="104"/>
    <n v="16.614541130445815"/>
    <n v="118.18714560763236"/>
    <n v="15.652500189074585"/>
    <m/>
    <m/>
    <m/>
    <n v="118.18714560763236"/>
    <n v="118.18714560763236"/>
    <n v="55917.205984585453"/>
    <n v="1"/>
    <n v="1"/>
    <n v="15.652500189074585"/>
    <n v="15.652500189074585"/>
  </r>
  <r>
    <n v="5983"/>
    <n v="0"/>
    <x v="3"/>
    <x v="4"/>
    <x v="7"/>
    <s v="62-304.520 (5), F.A.C."/>
    <x v="5"/>
    <x v="7"/>
    <x v="37"/>
    <n v="8120"/>
    <s v="Railroads"/>
    <n v="8120"/>
    <s v="City of Cocoa                            Brevard County"/>
    <n v="224"/>
    <n v="16.738792287323651"/>
    <n v="132.47690412148273"/>
    <n v="17.442391064482354"/>
    <m/>
    <m/>
    <m/>
    <n v="132.47690412148273"/>
    <n v="132.47690412148273"/>
    <n v="56255.032767087083"/>
    <n v="1"/>
    <n v="1"/>
    <n v="17.442391064482354"/>
    <n v="17.442391064482354"/>
  </r>
  <r>
    <n v="5934"/>
    <n v="0"/>
    <x v="3"/>
    <x v="4"/>
    <x v="7"/>
    <s v="62-304.520 (5), F.A.C."/>
    <x v="5"/>
    <x v="7"/>
    <x v="1"/>
    <n v="8120"/>
    <s v="Railroads"/>
    <n v="8120"/>
    <s v="Brevard County"/>
    <n v="170"/>
    <n v="20.917833094775833"/>
    <n v="149.38657067095332"/>
    <n v="19.967254893266333"/>
    <m/>
    <m/>
    <m/>
    <n v="149.38657067095332"/>
    <n v="149.38657067095332"/>
    <n v="69664.604250253411"/>
    <n v="1"/>
    <n v="1"/>
    <n v="19.967254893266333"/>
    <n v="19.967254893266333"/>
  </r>
  <r>
    <n v="5581"/>
    <n v="0"/>
    <x v="3"/>
    <x v="3"/>
    <x v="6"/>
    <s v="62-304.520 (3), F.A.C."/>
    <x v="6"/>
    <x v="6"/>
    <x v="7"/>
    <n v="8120"/>
    <s v="Railroads"/>
    <n v="8120"/>
    <s v="Kennedy Space Center                               Brevard County"/>
    <n v="103"/>
    <n v="34.012026492073822"/>
    <n v="164.22901510522951"/>
    <n v="21.196902037022038"/>
    <m/>
    <m/>
    <m/>
    <n v="164.22901510522951"/>
    <n v="164.22901510522951"/>
    <n v="80717.481647174907"/>
    <n v="1"/>
    <n v="1"/>
    <n v="21.196902037022038"/>
    <n v="21.196902037022038"/>
  </r>
  <r>
    <n v="5740"/>
    <n v="0"/>
    <x v="3"/>
    <x v="3"/>
    <x v="6"/>
    <s v="62-304.520 (4), F.A.C."/>
    <x v="6"/>
    <x v="6"/>
    <x v="41"/>
    <n v="8120"/>
    <s v="Railroads"/>
    <n v="8120"/>
    <s v="City of Titusville    Brevard County"/>
    <n v="183"/>
    <n v="27.309474768876669"/>
    <n v="225.34959338701898"/>
    <n v="31.075206655622662"/>
    <m/>
    <m/>
    <m/>
    <n v="225.34959338701898"/>
    <n v="225.34959338701898"/>
    <n v="92598.209594875036"/>
    <n v="1"/>
    <n v="1"/>
    <n v="31.075206655622662"/>
    <n v="31.075206655622662"/>
  </r>
  <r>
    <n v="5316"/>
    <n v="0"/>
    <x v="3"/>
    <x v="3"/>
    <x v="6"/>
    <s v="62-304.520 (3), F.A.C."/>
    <x v="6"/>
    <x v="6"/>
    <x v="1"/>
    <n v="8120"/>
    <s v="Railroads"/>
    <n v="8120"/>
    <s v="Brevard County"/>
    <n v="306"/>
    <n v="43.378012215358694"/>
    <n v="239.93141454328426"/>
    <n v="29.001952403816329"/>
    <m/>
    <m/>
    <m/>
    <n v="239.93141454328426"/>
    <n v="239.93141454328426"/>
    <n v="106318.59232125511"/>
    <n v="1"/>
    <n v="1"/>
    <n v="29.001952403816329"/>
    <n v="29.001952403816329"/>
  </r>
  <r>
    <n v="6232"/>
    <n v="0"/>
    <x v="3"/>
    <x v="4"/>
    <x v="8"/>
    <s v="62-304.520 (6), F.A.C."/>
    <x v="5"/>
    <x v="4"/>
    <x v="1"/>
    <n v="8120"/>
    <s v="Railroads"/>
    <n v="8120"/>
    <s v="Brevard County"/>
    <n v="396"/>
    <n v="56.966286130301327"/>
    <n v="395.59238550451664"/>
    <n v="52.707344879274416"/>
    <m/>
    <m/>
    <m/>
    <n v="395.59238550451664"/>
    <n v="395.59238550451664"/>
    <n v="186895.19610110443"/>
    <n v="1"/>
    <n v="1"/>
    <n v="52.707344879274416"/>
    <n v="52.707344879274416"/>
  </r>
  <r>
    <n v="5423"/>
    <n v="0"/>
    <x v="3"/>
    <x v="3"/>
    <x v="6"/>
    <s v="62-304.520 (3), F.A.C."/>
    <x v="6"/>
    <x v="6"/>
    <x v="41"/>
    <n v="8130"/>
    <s v="Bus and truck terminals"/>
    <n v="8130"/>
    <s v="City of Titusville    Brevard County"/>
    <n v="13"/>
    <n v="0.40006846723902167"/>
    <n v="3.5171330044112672"/>
    <n v="0.49246274424137981"/>
    <m/>
    <m/>
    <m/>
    <n v="3.5171330044112672"/>
    <n v="3.5171330044112672"/>
    <n v="1534.9104110643909"/>
    <n v="1"/>
    <n v="1"/>
    <n v="0.49246274424137981"/>
    <n v="0.49246274424137981"/>
  </r>
  <r>
    <n v="6598"/>
    <n v="0"/>
    <x v="3"/>
    <x v="4"/>
    <x v="9"/>
    <s v="62-304.520 (15), F.A.C."/>
    <x v="7"/>
    <x v="5"/>
    <x v="1"/>
    <n v="8140"/>
    <s v="Roads and Highways"/>
    <n v="8140"/>
    <s v="Brevard County"/>
    <n v="2"/>
    <n v="2.7300032079168477E-3"/>
    <n v="1.872637324554239E-2"/>
    <n v="2.60965119563676E-3"/>
    <m/>
    <m/>
    <m/>
    <n v="1.872637324554239E-2"/>
    <n v="1.872637324554239E-2"/>
    <n v="8.4178746205327375"/>
    <n v="1"/>
    <n v="1"/>
    <n v="2.60965119563676E-3"/>
    <n v="2.60965119563676E-3"/>
  </r>
  <r>
    <n v="6528"/>
    <n v="0"/>
    <x v="3"/>
    <x v="4"/>
    <x v="8"/>
    <s v="62-304.520 (6), F.A.C."/>
    <x v="5"/>
    <x v="4"/>
    <x v="33"/>
    <n v="8140"/>
    <s v="Roads and Highways"/>
    <n v="8140"/>
    <s v="Town of Indialantic                     Brevard County"/>
    <n v="16"/>
    <n v="0.22295142928597941"/>
    <n v="2.1986247047678993"/>
    <n v="0.29844444282109284"/>
    <m/>
    <m/>
    <m/>
    <n v="2.1986247047678993"/>
    <n v="2.1986247047678993"/>
    <n v="857.58776116637318"/>
    <n v="1"/>
    <n v="1"/>
    <n v="0.29844444282109284"/>
    <n v="0.29844444282109284"/>
  </r>
  <r>
    <n v="6559"/>
    <n v="0"/>
    <x v="3"/>
    <x v="4"/>
    <x v="8"/>
    <s v="62-304.520 (6), F.A.C."/>
    <x v="5"/>
    <x v="4"/>
    <x v="42"/>
    <n v="8140"/>
    <s v="Roads and Highways"/>
    <n v="8140"/>
    <s v="Town of Palm Shores           Brevard County"/>
    <n v="69"/>
    <n v="1.4796110639992437"/>
    <n v="12.13140018393571"/>
    <n v="1.6102072323497238"/>
    <m/>
    <m/>
    <m/>
    <n v="12.13140018393571"/>
    <n v="12.13140018393571"/>
    <n v="5355.0833106579212"/>
    <n v="1"/>
    <n v="1"/>
    <n v="1.6102072323497238"/>
    <n v="1.6102072323497238"/>
  </r>
  <r>
    <n v="6084"/>
    <n v="0"/>
    <x v="3"/>
    <x v="4"/>
    <x v="7"/>
    <s v="62-304.520 (5), F.A.C."/>
    <x v="5"/>
    <x v="7"/>
    <x v="6"/>
    <n v="8140"/>
    <s v="Roads and Highways"/>
    <n v="8140"/>
    <s v="FDOT District 5           Kennedy Space Center                               Brevard County"/>
    <n v="7"/>
    <n v="1.6083614761802787"/>
    <n v="13.660281791914898"/>
    <n v="1.778513771556619"/>
    <m/>
    <m/>
    <m/>
    <n v="13.660281791914898"/>
    <n v="13.660281791914898"/>
    <n v="5885.9324049591505"/>
    <n v="1"/>
    <n v="1"/>
    <n v="1.778513771556619"/>
    <n v="1.778513771556619"/>
  </r>
  <r>
    <n v="6510"/>
    <n v="0"/>
    <x v="3"/>
    <x v="4"/>
    <x v="8"/>
    <s v="62-304.520 (6), F.A.C."/>
    <x v="5"/>
    <x v="4"/>
    <x v="6"/>
    <n v="8140"/>
    <s v="Roads and Highways"/>
    <n v="8140"/>
    <s v="FDOT District 5              City of Cocoa                            Brevard County"/>
    <n v="11"/>
    <n v="1.4070166912146389"/>
    <n v="14.471739626942515"/>
    <n v="1.9092600421657986"/>
    <m/>
    <m/>
    <m/>
    <n v="14.471739626942515"/>
    <n v="14.471739626942515"/>
    <n v="5480.7760081797842"/>
    <n v="1"/>
    <n v="1"/>
    <n v="1.9092600421657986"/>
    <n v="1.9092600421657986"/>
  </r>
  <r>
    <n v="5629"/>
    <n v="0"/>
    <x v="3"/>
    <x v="3"/>
    <x v="6"/>
    <s v="62-304.520 (3), F.A.C."/>
    <x v="6"/>
    <x v="6"/>
    <x v="43"/>
    <n v="8140"/>
    <s v="Roads and Highways"/>
    <n v="8140"/>
    <s v="Volusia County"/>
    <n v="128"/>
    <n v="2.6193192489604322"/>
    <n v="15.838047672179293"/>
    <n v="1.8895814142027763"/>
    <m/>
    <m/>
    <m/>
    <n v="15.838047672179293"/>
    <n v="15.838047672179293"/>
    <n v="6555.4036984087006"/>
    <n v="1"/>
    <n v="1"/>
    <n v="1.8895814142027763"/>
    <n v="1.8895814142027763"/>
  </r>
  <r>
    <n v="6509"/>
    <n v="0"/>
    <x v="3"/>
    <x v="4"/>
    <x v="8"/>
    <s v="62-304.520 (6), F.A.C."/>
    <x v="5"/>
    <x v="4"/>
    <x v="6"/>
    <n v="8140"/>
    <s v="Roads and Highways"/>
    <n v="8140"/>
    <s v="FDOT District 5                     Town of Indialantic                     Brevard County"/>
    <n v="16"/>
    <n v="2.4494974644085077"/>
    <n v="24.211466237397833"/>
    <n v="3.273996211413587"/>
    <m/>
    <m/>
    <m/>
    <n v="24.211466237397833"/>
    <n v="24.211466237397833"/>
    <n v="9567.858160172831"/>
    <n v="1"/>
    <n v="1"/>
    <n v="3.273996211413587"/>
    <n v="3.273996211413587"/>
  </r>
  <r>
    <n v="6014"/>
    <n v="0"/>
    <x v="3"/>
    <x v="4"/>
    <x v="7"/>
    <s v="62-304.520 (5), F.A.C."/>
    <x v="5"/>
    <x v="7"/>
    <x v="41"/>
    <n v="8140"/>
    <s v="Roads and Highways"/>
    <n v="8140"/>
    <s v="City of Titusville    Brevard County"/>
    <n v="54"/>
    <n v="3.3356242174570334"/>
    <n v="28.652974650437422"/>
    <n v="3.7802306308005114"/>
    <m/>
    <m/>
    <m/>
    <n v="28.652974650437422"/>
    <n v="28.652974650437422"/>
    <n v="12663.589653886605"/>
    <n v="1"/>
    <n v="1"/>
    <n v="3.7802306308005114"/>
    <n v="3.7802306308005114"/>
  </r>
  <r>
    <n v="5358"/>
    <n v="0"/>
    <x v="3"/>
    <x v="3"/>
    <x v="6"/>
    <s v="62-304.520 (3), F.A.C."/>
    <x v="6"/>
    <x v="6"/>
    <x v="38"/>
    <n v="8140"/>
    <s v="Roads and Highways"/>
    <n v="8140"/>
    <s v="City of Edgewater                      Volusia County"/>
    <n v="122"/>
    <n v="6.5809340125073357"/>
    <n v="38.07036269581571"/>
    <n v="4.7942215191921784"/>
    <m/>
    <m/>
    <m/>
    <n v="38.07036269581571"/>
    <n v="38.07036269581571"/>
    <n v="16141.043869063002"/>
    <n v="1"/>
    <n v="1"/>
    <n v="4.7942215191921784"/>
    <n v="4.7942215191921784"/>
  </r>
  <r>
    <n v="5424"/>
    <n v="0"/>
    <x v="3"/>
    <x v="3"/>
    <x v="6"/>
    <s v="62-304.520 (3), F.A.C."/>
    <x v="6"/>
    <x v="6"/>
    <x v="41"/>
    <n v="8140"/>
    <s v="Roads and Highways"/>
    <n v="8140"/>
    <s v="City of Titusville    Brevard County"/>
    <n v="79"/>
    <n v="7.3410263520664403"/>
    <n v="59.777186404974913"/>
    <n v="7.8330846544185748"/>
    <m/>
    <m/>
    <m/>
    <n v="59.777186404974913"/>
    <n v="59.777186404974913"/>
    <n v="24561.054844918344"/>
    <n v="1"/>
    <n v="1"/>
    <n v="7.8330846544185748"/>
    <n v="7.8330846544185748"/>
  </r>
  <r>
    <n v="5741"/>
    <n v="0"/>
    <x v="3"/>
    <x v="3"/>
    <x v="6"/>
    <s v="62-304.520 (4), F.A.C."/>
    <x v="6"/>
    <x v="6"/>
    <x v="41"/>
    <n v="8140"/>
    <s v="Roads and Highways"/>
    <n v="8140"/>
    <s v="City of Titusville    Brevard County"/>
    <n v="175"/>
    <n v="6.828655700089401"/>
    <n v="62.441160476691024"/>
    <n v="8.3004648590993959"/>
    <m/>
    <m/>
    <m/>
    <n v="62.441160476691024"/>
    <n v="62.441160476691024"/>
    <n v="25867.399989186655"/>
    <n v="1"/>
    <n v="1"/>
    <n v="8.3004648590993959"/>
    <n v="8.3004648590993959"/>
  </r>
  <r>
    <n v="5317"/>
    <n v="0"/>
    <x v="3"/>
    <x v="3"/>
    <x v="6"/>
    <s v="62-304.520 (3), F.A.C."/>
    <x v="6"/>
    <x v="6"/>
    <x v="1"/>
    <n v="8140"/>
    <s v="Roads and Highways"/>
    <n v="8140"/>
    <s v="Brevard County"/>
    <n v="267"/>
    <n v="8.534232057802333"/>
    <n v="66.837009039046706"/>
    <n v="8.9361938972378017"/>
    <m/>
    <m/>
    <m/>
    <n v="66.837009039046706"/>
    <n v="66.837009039046706"/>
    <n v="28975.208786960826"/>
    <n v="1"/>
    <n v="1"/>
    <n v="8.9361938972378017"/>
    <n v="8.9361938972378017"/>
  </r>
  <r>
    <n v="6265"/>
    <n v="0"/>
    <x v="3"/>
    <x v="4"/>
    <x v="8"/>
    <s v="62-304.520 (6), F.A.C."/>
    <x v="5"/>
    <x v="4"/>
    <x v="37"/>
    <n v="8140"/>
    <s v="Roads and Highways"/>
    <n v="8140"/>
    <s v="City of Cocoa                            Brevard County"/>
    <n v="38"/>
    <n v="8.564992829221497"/>
    <n v="84.505467622870341"/>
    <n v="11.124860021423567"/>
    <m/>
    <m/>
    <m/>
    <n v="84.505467622870341"/>
    <n v="84.505467622870341"/>
    <n v="33262.084960122018"/>
    <n v="1"/>
    <n v="1"/>
    <n v="11.124860021423567"/>
    <n v="11.124860021423567"/>
  </r>
  <r>
    <n v="5683"/>
    <n v="0"/>
    <x v="3"/>
    <x v="3"/>
    <x v="6"/>
    <s v="62-304.520 (4), F.A.C."/>
    <x v="6"/>
    <x v="6"/>
    <x v="1"/>
    <n v="8140"/>
    <s v="Roads and Highways"/>
    <n v="8140"/>
    <s v="Brevard County"/>
    <n v="292"/>
    <n v="14.383918650628445"/>
    <n v="90.892043996189386"/>
    <n v="11.515769230895732"/>
    <m/>
    <m/>
    <m/>
    <n v="90.892043996189386"/>
    <n v="90.892043996189386"/>
    <n v="37272.330565257791"/>
    <n v="1"/>
    <n v="1"/>
    <n v="11.515769230895732"/>
    <n v="11.515769230895732"/>
  </r>
  <r>
    <n v="6082"/>
    <n v="0"/>
    <x v="3"/>
    <x v="4"/>
    <x v="7"/>
    <s v="62-304.520 (5), F.A.C."/>
    <x v="5"/>
    <x v="7"/>
    <x v="6"/>
    <n v="8140"/>
    <s v="Roads and Highways"/>
    <n v="8140"/>
    <s v="FDOT District 5                                      City of Titusville    Brevard County"/>
    <n v="88"/>
    <n v="20.164806642246646"/>
    <n v="169.26225838950197"/>
    <n v="22.212606639334762"/>
    <m/>
    <m/>
    <m/>
    <n v="169.26225838950197"/>
    <n v="169.26225838950197"/>
    <n v="74724.789508045898"/>
    <n v="1"/>
    <n v="1"/>
    <n v="22.212606639334762"/>
    <n v="22.212606639334762"/>
  </r>
  <r>
    <n v="6507"/>
    <n v="0"/>
    <x v="3"/>
    <x v="4"/>
    <x v="8"/>
    <s v="62-304.520 (6), F.A.C."/>
    <x v="5"/>
    <x v="4"/>
    <x v="6"/>
    <n v="8140"/>
    <s v="Roads and Highways"/>
    <n v="8140"/>
    <s v="FDOT District 5                               Town of Palm Shores           Brevard County"/>
    <n v="115"/>
    <n v="21.602389795008982"/>
    <n v="181.29576568437366"/>
    <n v="24.10505286941078"/>
    <m/>
    <m/>
    <m/>
    <n v="181.29576568437366"/>
    <n v="181.29576568437366"/>
    <n v="79821.91895238639"/>
    <n v="1"/>
    <n v="1"/>
    <n v="24.10505286941078"/>
    <n v="24.10505286941078"/>
  </r>
  <r>
    <n v="6506"/>
    <n v="0"/>
    <x v="3"/>
    <x v="4"/>
    <x v="8"/>
    <s v="62-304.520 (6), F.A.C."/>
    <x v="5"/>
    <x v="4"/>
    <x v="6"/>
    <n v="8140"/>
    <s v="Roads and Highways"/>
    <n v="8140"/>
    <s v="FDOT District 5                                 City of Rockledge         Brevard County"/>
    <n v="137"/>
    <n v="22.617142912111508"/>
    <n v="205.3238566967652"/>
    <n v="27.467732844092673"/>
    <m/>
    <m/>
    <m/>
    <n v="205.3238566967652"/>
    <n v="205.3238566967652"/>
    <n v="87506.969533740499"/>
    <n v="1"/>
    <n v="1"/>
    <n v="27.467732844092673"/>
    <n v="27.467732844092673"/>
  </r>
  <r>
    <n v="5787"/>
    <n v="0"/>
    <x v="3"/>
    <x v="3"/>
    <x v="6"/>
    <s v="62-304.520 (4), F.A.C."/>
    <x v="6"/>
    <x v="6"/>
    <x v="6"/>
    <n v="8140"/>
    <s v="Roads and Highways"/>
    <n v="8140"/>
    <s v="FDOT District 5                                          Brevard County"/>
    <n v="91"/>
    <n v="25.355298194249123"/>
    <n v="214.27457808581951"/>
    <n v="27.639327823774018"/>
    <m/>
    <m/>
    <m/>
    <n v="214.27457808581951"/>
    <n v="214.27457808581951"/>
    <n v="92619.728055766012"/>
    <n v="1"/>
    <n v="1"/>
    <n v="27.639327823774018"/>
    <n v="27.639327823774018"/>
  </r>
  <r>
    <n v="5525"/>
    <n v="0"/>
    <x v="3"/>
    <x v="3"/>
    <x v="6"/>
    <s v="62-304.520 (3), F.A.C."/>
    <x v="6"/>
    <x v="6"/>
    <x v="6"/>
    <n v="8140"/>
    <s v="Roads and Highways"/>
    <n v="8140"/>
    <s v="FDOT District 5                                      City of Titusville    Brevard County"/>
    <n v="137"/>
    <n v="29.295725562967895"/>
    <n v="277.9316903370505"/>
    <n v="37.040295090965969"/>
    <m/>
    <m/>
    <m/>
    <n v="277.9316903370505"/>
    <n v="277.9316903370505"/>
    <n v="114616.35435381516"/>
    <n v="1"/>
    <n v="1"/>
    <n v="37.040295090965969"/>
    <n v="37.040295090965969"/>
  </r>
  <r>
    <n v="6083"/>
    <n v="0"/>
    <x v="3"/>
    <x v="4"/>
    <x v="7"/>
    <s v="62-304.520 (5), F.A.C."/>
    <x v="5"/>
    <x v="7"/>
    <x v="6"/>
    <n v="8140"/>
    <s v="Roads and Highways"/>
    <n v="8140"/>
    <s v="FDOT District 5              City of Cocoa                            Brevard County"/>
    <n v="163"/>
    <n v="30.196908636401968"/>
    <n v="289.62636210316526"/>
    <n v="38.550915675541312"/>
    <m/>
    <m/>
    <m/>
    <n v="289.62636210316526"/>
    <n v="289.62636210316526"/>
    <n v="116620.77194741166"/>
    <n v="1"/>
    <n v="1"/>
    <n v="38.550915675541312"/>
    <n v="38.550915675541312"/>
  </r>
  <r>
    <n v="6649"/>
    <n v="0"/>
    <x v="3"/>
    <x v="4"/>
    <x v="9"/>
    <s v="62-304.520 (15), F.A.C."/>
    <x v="7"/>
    <x v="5"/>
    <x v="8"/>
    <n v="8140"/>
    <s v="Roads and Highways"/>
    <n v="8140"/>
    <s v="City of Melbourne                 Brevard County"/>
    <n v="340"/>
    <n v="40.564084000490276"/>
    <n v="378.59259695716031"/>
    <n v="51.679928091514505"/>
    <m/>
    <m/>
    <m/>
    <n v="378.59259695716031"/>
    <n v="378.59259695716031"/>
    <n v="155518.87307922938"/>
    <n v="1"/>
    <n v="1"/>
    <n v="51.679928091514505"/>
    <n v="51.679928091514505"/>
  </r>
  <r>
    <n v="6681"/>
    <n v="0"/>
    <x v="3"/>
    <x v="4"/>
    <x v="9"/>
    <s v="62-304.520 (15), F.A.C."/>
    <x v="7"/>
    <x v="5"/>
    <x v="6"/>
    <n v="8140"/>
    <s v="Roads and Highways"/>
    <n v="8140"/>
    <s v="FDOT District 5                         City of Melbourne                 Brevard County"/>
    <n v="260"/>
    <n v="45.953953481170565"/>
    <n v="427.99214783594959"/>
    <n v="57.954099697349392"/>
    <m/>
    <m/>
    <m/>
    <n v="427.99214783594959"/>
    <n v="427.99214783594959"/>
    <n v="174058.34678250461"/>
    <n v="1"/>
    <n v="1"/>
    <n v="57.954099697349392"/>
    <n v="57.954099697349392"/>
  </r>
  <r>
    <n v="5935"/>
    <n v="0"/>
    <x v="3"/>
    <x v="4"/>
    <x v="7"/>
    <s v="62-304.520 (5), F.A.C."/>
    <x v="5"/>
    <x v="7"/>
    <x v="1"/>
    <n v="8140"/>
    <s v="Roads and Highways"/>
    <n v="8140"/>
    <s v="Brevard County"/>
    <n v="726"/>
    <n v="69.59433231880061"/>
    <n v="510.45742536211679"/>
    <n v="66.649405588167696"/>
    <m/>
    <m/>
    <m/>
    <n v="510.45742536211679"/>
    <n v="510.45742536211679"/>
    <n v="218790.91983883473"/>
    <n v="1"/>
    <n v="1"/>
    <n v="66.649405588167696"/>
    <n v="66.649405588167696"/>
  </r>
  <r>
    <n v="6390"/>
    <n v="0"/>
    <x v="3"/>
    <x v="4"/>
    <x v="8"/>
    <s v="62-304.520 (6), F.A.C."/>
    <x v="5"/>
    <x v="4"/>
    <x v="40"/>
    <n v="8140"/>
    <s v="Roads and Highways"/>
    <n v="8140"/>
    <s v="City of Rockledge         Brevard County"/>
    <n v="326"/>
    <n v="58.428348392978691"/>
    <n v="558.89266824456911"/>
    <n v="73.696897733732428"/>
    <m/>
    <m/>
    <m/>
    <n v="558.89266824456911"/>
    <n v="558.89266824456911"/>
    <n v="228165.61260816807"/>
    <n v="1"/>
    <n v="1"/>
    <n v="73.696897733732428"/>
    <n v="73.696897733732428"/>
  </r>
  <r>
    <n v="6124"/>
    <n v="0"/>
    <x v="3"/>
    <x v="4"/>
    <x v="7"/>
    <s v="62-304.520 (5), F.A.C."/>
    <x v="5"/>
    <x v="7"/>
    <x v="7"/>
    <n v="8140"/>
    <s v="Roads and Highways"/>
    <n v="8140"/>
    <s v="Kennedy Space Center                               Brevard County"/>
    <n v="464"/>
    <n v="89.241134762744039"/>
    <n v="608.14818350543487"/>
    <n v="77.750923627399615"/>
    <m/>
    <m/>
    <m/>
    <n v="608.14818350543487"/>
    <n v="608.14818350543487"/>
    <n v="272027.50336099963"/>
    <n v="1"/>
    <n v="1"/>
    <n v="77.750923627399615"/>
    <n v="77.750923627399615"/>
  </r>
  <r>
    <n v="5984"/>
    <n v="0"/>
    <x v="3"/>
    <x v="4"/>
    <x v="7"/>
    <s v="62-304.520 (5), F.A.C."/>
    <x v="5"/>
    <x v="7"/>
    <x v="37"/>
    <n v="8140"/>
    <s v="Roads and Highways"/>
    <n v="8140"/>
    <s v="City of Cocoa                            Brevard County"/>
    <n v="386"/>
    <n v="80.750316506069765"/>
    <n v="705.7928217854552"/>
    <n v="92.001872384632946"/>
    <m/>
    <m/>
    <m/>
    <n v="705.7928217854552"/>
    <n v="705.7928217854552"/>
    <n v="303846.31883769168"/>
    <n v="1"/>
    <n v="1"/>
    <n v="92.001872384632946"/>
    <n v="92.001872384632946"/>
  </r>
  <r>
    <n v="5526"/>
    <n v="0"/>
    <x v="3"/>
    <x v="3"/>
    <x v="6"/>
    <s v="62-304.520 (3), F.A.C."/>
    <x v="6"/>
    <x v="6"/>
    <x v="6"/>
    <n v="8140"/>
    <s v="Roads and Highways"/>
    <n v="8140"/>
    <s v="FDOT District 5                  City of Edgewater                      Volusia County"/>
    <n v="336"/>
    <n v="99.522378726892427"/>
    <n v="752.36311330389651"/>
    <n v="95.457038391956672"/>
    <m/>
    <m/>
    <m/>
    <n v="752.36311330389651"/>
    <n v="752.36311330389651"/>
    <n v="314016.65635037993"/>
    <n v="1"/>
    <n v="1"/>
    <n v="95.457038391956672"/>
    <n v="95.457038391956672"/>
  </r>
  <r>
    <n v="6508"/>
    <n v="0"/>
    <x v="3"/>
    <x v="4"/>
    <x v="8"/>
    <s v="62-304.520 (6), F.A.C."/>
    <x v="5"/>
    <x v="4"/>
    <x v="6"/>
    <n v="8140"/>
    <s v="Roads and Highways"/>
    <n v="8140"/>
    <s v="FDOT District 5                         City of Melbourne                 Brevard County"/>
    <n v="508"/>
    <n v="89.172026539687039"/>
    <n v="786.2516741019266"/>
    <n v="104.76244482523003"/>
    <m/>
    <m/>
    <m/>
    <n v="786.2516741019266"/>
    <n v="786.2516741019266"/>
    <n v="327883.81505602121"/>
    <n v="1"/>
    <n v="1"/>
    <n v="104.76244482523003"/>
    <n v="104.76244482523003"/>
  </r>
  <r>
    <n v="5523"/>
    <n v="0"/>
    <x v="3"/>
    <x v="3"/>
    <x v="6"/>
    <s v="62-304.520 (3), F.A.C."/>
    <x v="6"/>
    <x v="6"/>
    <x v="6"/>
    <n v="8140"/>
    <s v="Roads and Highways"/>
    <n v="8140"/>
    <s v="FDOT District 5                                          Brevard County"/>
    <n v="468"/>
    <n v="96.509293513120809"/>
    <n v="804.44025026678412"/>
    <n v="106.45130641162244"/>
    <m/>
    <m/>
    <m/>
    <n v="804.44025026678412"/>
    <n v="804.44025026678412"/>
    <n v="342972.67261343112"/>
    <n v="1"/>
    <n v="1"/>
    <n v="106.45130641162244"/>
    <n v="106.45130641162244"/>
  </r>
  <r>
    <n v="5788"/>
    <n v="0"/>
    <x v="3"/>
    <x v="3"/>
    <x v="6"/>
    <s v="62-304.520 (4), F.A.C."/>
    <x v="6"/>
    <x v="6"/>
    <x v="6"/>
    <n v="8140"/>
    <s v="Roads and Highways"/>
    <n v="8140"/>
    <s v="FDOT District 5                                      City of Titusville    Brevard County"/>
    <n v="477"/>
    <n v="93.406625931136844"/>
    <n v="829.58826492933429"/>
    <n v="109.47525503608998"/>
    <m/>
    <m/>
    <m/>
    <n v="829.58826492933429"/>
    <n v="829.58826492933429"/>
    <n v="339332.59571437765"/>
    <n v="1"/>
    <n v="1"/>
    <n v="109.47525503608998"/>
    <n v="109.47525503608998"/>
  </r>
  <r>
    <n v="6233"/>
    <n v="0"/>
    <x v="3"/>
    <x v="4"/>
    <x v="8"/>
    <s v="62-304.520 (6), F.A.C."/>
    <x v="5"/>
    <x v="4"/>
    <x v="1"/>
    <n v="8140"/>
    <s v="Roads and Highways"/>
    <n v="8140"/>
    <s v="Brevard County"/>
    <n v="714"/>
    <n v="101.95228801278294"/>
    <n v="851.35166013927505"/>
    <n v="114.02236002160187"/>
    <m/>
    <m/>
    <m/>
    <n v="851.35166013927505"/>
    <n v="851.35166013927505"/>
    <n v="372689.12246087159"/>
    <n v="1"/>
    <n v="1"/>
    <n v="114.02236002160187"/>
    <n v="114.02236002160187"/>
  </r>
  <r>
    <n v="6331"/>
    <n v="0"/>
    <x v="3"/>
    <x v="4"/>
    <x v="8"/>
    <s v="62-304.520 (6), F.A.C."/>
    <x v="5"/>
    <x v="4"/>
    <x v="8"/>
    <n v="8140"/>
    <s v="Roads and Highways"/>
    <n v="8140"/>
    <s v="City of Melbourne                 Brevard County"/>
    <n v="697"/>
    <n v="111.25239644182174"/>
    <n v="949.46050294311215"/>
    <n v="127.5964493846504"/>
    <m/>
    <m/>
    <m/>
    <n v="949.46050294311215"/>
    <n v="949.46050294311215"/>
    <n v="412571.71427421493"/>
    <n v="1"/>
    <n v="1"/>
    <n v="127.5964493846504"/>
    <n v="127.5964493846504"/>
  </r>
  <r>
    <n v="6505"/>
    <n v="0"/>
    <x v="3"/>
    <x v="4"/>
    <x v="8"/>
    <s v="62-304.520 (6), F.A.C."/>
    <x v="5"/>
    <x v="4"/>
    <x v="6"/>
    <n v="8140"/>
    <s v="Roads and Highways"/>
    <n v="8140"/>
    <s v="FDOT District 5                                          Brevard County"/>
    <n v="800"/>
    <n v="180.91098926293762"/>
    <n v="1540.5341546076907"/>
    <n v="203.84055618870644"/>
    <m/>
    <m/>
    <m/>
    <n v="1540.5341546076907"/>
    <n v="1540.5341546076907"/>
    <n v="664707.50152465166"/>
    <n v="1"/>
    <n v="1"/>
    <n v="203.84055618870644"/>
    <n v="203.84055618870644"/>
  </r>
  <r>
    <n v="5524"/>
    <n v="0"/>
    <x v="3"/>
    <x v="3"/>
    <x v="6"/>
    <s v="62-304.520 (3), F.A.C."/>
    <x v="6"/>
    <x v="6"/>
    <x v="6"/>
    <n v="8140"/>
    <s v="Roads and Highways"/>
    <n v="8140"/>
    <s v="FDOT District 5                                        Volusia County"/>
    <n v="800"/>
    <n v="234.11581201073415"/>
    <n v="1671.5143839624452"/>
    <n v="208.84203153369239"/>
    <m/>
    <m/>
    <m/>
    <n v="1671.5143839624452"/>
    <n v="1671.5143839624452"/>
    <n v="697491.53692653042"/>
    <n v="1"/>
    <n v="1"/>
    <n v="208.84203153369239"/>
    <n v="208.84203153369239"/>
  </r>
  <r>
    <n v="6081"/>
    <n v="0"/>
    <x v="3"/>
    <x v="4"/>
    <x v="7"/>
    <s v="62-304.520 (5), F.A.C."/>
    <x v="5"/>
    <x v="7"/>
    <x v="6"/>
    <n v="8140"/>
    <s v="Roads and Highways"/>
    <n v="8140"/>
    <s v="FDOT District 5                                          Brevard County"/>
    <n v="1277"/>
    <n v="301.16768490530831"/>
    <n v="2582.9149720862924"/>
    <n v="344.51301549664493"/>
    <m/>
    <m/>
    <m/>
    <n v="2582.9149720862924"/>
    <n v="2582.9149720862924"/>
    <n v="1092300.0854259513"/>
    <n v="1"/>
    <n v="1"/>
    <n v="344.51301549664493"/>
    <n v="344.51301549664493"/>
  </r>
  <r>
    <n v="5831"/>
    <n v="0"/>
    <x v="3"/>
    <x v="3"/>
    <x v="6"/>
    <s v="62-304.520 (4), F.A.C."/>
    <x v="6"/>
    <x v="6"/>
    <x v="7"/>
    <n v="8140"/>
    <s v="Roads and Highways"/>
    <n v="8140"/>
    <s v="Kennedy Space Center                               Brevard County"/>
    <n v="1599"/>
    <n v="397.51253775870879"/>
    <n v="2835.6103651040357"/>
    <n v="360.88456107589684"/>
    <m/>
    <m/>
    <m/>
    <n v="2835.6103651040357"/>
    <n v="2835.6103651040357"/>
    <n v="1200794.3518914874"/>
    <n v="1"/>
    <n v="1"/>
    <n v="360.88456107589684"/>
    <n v="360.88456107589684"/>
  </r>
  <r>
    <n v="6085"/>
    <n v="0"/>
    <x v="3"/>
    <x v="4"/>
    <x v="7"/>
    <s v="62-304.520 (5), F.A.C."/>
    <x v="5"/>
    <x v="7"/>
    <x v="6"/>
    <n v="8150"/>
    <s v="Port facilities"/>
    <n v="8150"/>
    <s v="FDOT District 5                                          Brevard County"/>
    <n v="4"/>
    <n v="3.8521661163144305E-3"/>
    <n v="2.9896672294120217E-2"/>
    <n v="4.1277849796037894E-3"/>
    <m/>
    <m/>
    <m/>
    <n v="2.9896672294120217E-2"/>
    <n v="2.9896672294120217E-2"/>
    <n v="14.39543253258886"/>
    <n v="1"/>
    <n v="1"/>
    <n v="4.1277849796037894E-3"/>
    <n v="4.1277849796037894E-3"/>
  </r>
  <r>
    <n v="5936"/>
    <n v="0"/>
    <x v="3"/>
    <x v="4"/>
    <x v="7"/>
    <s v="62-304.520 (5), F.A.C."/>
    <x v="5"/>
    <x v="7"/>
    <x v="1"/>
    <n v="8150"/>
    <s v="Port facilities"/>
    <n v="8150"/>
    <s v="Brevard County"/>
    <n v="17"/>
    <n v="4.8714197463419096"/>
    <n v="39.0112473998391"/>
    <n v="5.327813746252291"/>
    <m/>
    <m/>
    <m/>
    <n v="39.0112473998391"/>
    <n v="39.0112473998391"/>
    <n v="17551.350923474947"/>
    <n v="1"/>
    <n v="1"/>
    <n v="5.327813746252291"/>
    <n v="5.327813746252291"/>
  </r>
  <r>
    <n v="5789"/>
    <n v="0"/>
    <x v="3"/>
    <x v="3"/>
    <x v="6"/>
    <s v="62-304.520 (4), F.A.C."/>
    <x v="6"/>
    <x v="6"/>
    <x v="6"/>
    <n v="8180"/>
    <s v="Auto parking facilities - when not directly related to other land uses"/>
    <n v="8180"/>
    <s v="FDOT District 5                                      City of Titusville    Brevard County"/>
    <n v="8"/>
    <n v="3.6776630303181401E-2"/>
    <n v="0.33588969345834052"/>
    <n v="4.4869218705931822E-2"/>
    <m/>
    <m/>
    <m/>
    <n v="0.33588969345834052"/>
    <n v="0.33588969345834052"/>
    <n v="144.08078525965365"/>
    <n v="1"/>
    <n v="1"/>
    <n v="4.4869218705931822E-2"/>
    <n v="4.4869218705931822E-2"/>
  </r>
  <r>
    <n v="5742"/>
    <n v="0"/>
    <x v="3"/>
    <x v="3"/>
    <x v="6"/>
    <s v="62-304.520 (4), F.A.C."/>
    <x v="6"/>
    <x v="6"/>
    <x v="41"/>
    <n v="8180"/>
    <s v="Auto parking facilities - when not directly related to other land uses"/>
    <n v="8180"/>
    <s v="City of Titusville    Brevard County"/>
    <n v="13"/>
    <n v="0.83822072571908157"/>
    <n v="6.880194558610234"/>
    <n v="0.93623808094589112"/>
    <m/>
    <m/>
    <m/>
    <n v="6.880194558610234"/>
    <n v="6.880194558610234"/>
    <n v="2895.8670449374013"/>
    <n v="1"/>
    <n v="1"/>
    <n v="0.93623808094589112"/>
    <n v="0.93623808094589112"/>
  </r>
  <r>
    <n v="5937"/>
    <n v="0"/>
    <x v="3"/>
    <x v="4"/>
    <x v="7"/>
    <s v="62-304.520 (5), F.A.C."/>
    <x v="5"/>
    <x v="7"/>
    <x v="1"/>
    <n v="8180"/>
    <s v="Auto parking facilities - when not directly related to other land uses"/>
    <n v="8180"/>
    <s v="Brevard County"/>
    <n v="6"/>
    <n v="1.84378813140717"/>
    <n v="19.03784753206574"/>
    <n v="2.5259920160478351"/>
    <m/>
    <m/>
    <m/>
    <n v="19.03784753206574"/>
    <n v="19.03784753206574"/>
    <n v="6678.3040297188254"/>
    <n v="1"/>
    <n v="1"/>
    <n v="2.5259920160478351"/>
    <n v="2.5259920160478351"/>
  </r>
  <r>
    <n v="6015"/>
    <n v="0"/>
    <x v="3"/>
    <x v="4"/>
    <x v="7"/>
    <s v="62-304.520 (5), F.A.C."/>
    <x v="5"/>
    <x v="7"/>
    <x v="41"/>
    <n v="8180"/>
    <s v="Auto parking facilities - when not directly related to other land uses"/>
    <n v="8180"/>
    <s v="City of Titusville    Brevard County"/>
    <n v="106"/>
    <n v="44.629239974749517"/>
    <n v="510.22916046049266"/>
    <n v="67.097834928838594"/>
    <m/>
    <m/>
    <m/>
    <n v="510.22916046049266"/>
    <n v="510.22916046049266"/>
    <n v="169731.83574686467"/>
    <n v="1"/>
    <n v="1"/>
    <n v="67.097834928838594"/>
    <n v="67.097834928838594"/>
  </r>
  <r>
    <n v="5630"/>
    <n v="0"/>
    <x v="3"/>
    <x v="3"/>
    <x v="6"/>
    <s v="62-304.520 (3), F.A.C."/>
    <x v="6"/>
    <x v="6"/>
    <x v="43"/>
    <n v="8200"/>
    <s v="Communications"/>
    <n v="8200"/>
    <s v="Volusia County"/>
    <n v="5"/>
    <n v="0.24038875932317103"/>
    <n v="0.73534743540278724"/>
    <n v="8.8497077778216166E-2"/>
    <m/>
    <m/>
    <m/>
    <n v="0.73534743540278724"/>
    <n v="0.73534743540278724"/>
    <n v="320.06166143004384"/>
    <n v="1"/>
    <n v="1"/>
    <n v="8.8497077778216166E-2"/>
    <n v="8.8497077778216166E-2"/>
  </r>
  <r>
    <n v="5318"/>
    <n v="0"/>
    <x v="3"/>
    <x v="3"/>
    <x v="6"/>
    <s v="62-304.520 (3), F.A.C."/>
    <x v="6"/>
    <x v="6"/>
    <x v="1"/>
    <n v="8200"/>
    <s v="Communications"/>
    <n v="8200"/>
    <s v="Brevard County"/>
    <n v="3"/>
    <n v="0.18119431239498152"/>
    <n v="0.84423683844167652"/>
    <n v="0.1103590707878373"/>
    <m/>
    <m/>
    <m/>
    <n v="0.84423683844167652"/>
    <n v="0.84423683844167652"/>
    <n v="399.84454323839361"/>
    <n v="1"/>
    <n v="1"/>
    <n v="0.1103590707878373"/>
    <n v="0.1103590707878373"/>
  </r>
  <r>
    <n v="6332"/>
    <n v="0"/>
    <x v="3"/>
    <x v="4"/>
    <x v="8"/>
    <s v="62-304.520 (6), F.A.C."/>
    <x v="5"/>
    <x v="4"/>
    <x v="8"/>
    <n v="8200"/>
    <s v="Communications"/>
    <n v="8200"/>
    <s v="City of Melbourne                 Brevard County"/>
    <n v="10"/>
    <n v="0.53060070483714539"/>
    <n v="4.589199212379822"/>
    <n v="0.66603890081680206"/>
    <m/>
    <m/>
    <m/>
    <n v="4.589199212379822"/>
    <n v="4.589199212379822"/>
    <n v="2082.3208848705808"/>
    <n v="1"/>
    <n v="1"/>
    <n v="0.66603890081680206"/>
    <n v="0.66603890081680206"/>
  </r>
  <r>
    <n v="5743"/>
    <n v="0"/>
    <x v="3"/>
    <x v="3"/>
    <x v="6"/>
    <s v="62-304.520 (4), F.A.C."/>
    <x v="6"/>
    <x v="6"/>
    <x v="41"/>
    <n v="8200"/>
    <s v="Communications"/>
    <n v="8200"/>
    <s v="City of Titusville    Brevard County"/>
    <n v="8"/>
    <n v="0.57998991335451444"/>
    <n v="5.0588261065781719"/>
    <n v="0.73991233003352885"/>
    <m/>
    <m/>
    <m/>
    <n v="5.0588261065781719"/>
    <n v="5.0588261065781719"/>
    <n v="2286.344213258491"/>
    <n v="1"/>
    <n v="1"/>
    <n v="0.73991233003352885"/>
    <n v="0.73991233003352885"/>
  </r>
  <r>
    <n v="6234"/>
    <n v="0"/>
    <x v="3"/>
    <x v="4"/>
    <x v="8"/>
    <s v="62-304.520 (6), F.A.C."/>
    <x v="5"/>
    <x v="4"/>
    <x v="1"/>
    <n v="8200"/>
    <s v="Communications"/>
    <n v="8200"/>
    <s v="Brevard County"/>
    <n v="11"/>
    <n v="1.4386863205674332"/>
    <n v="7.80897558824811"/>
    <n v="1.1143256210745447"/>
    <m/>
    <m/>
    <m/>
    <n v="7.80897558824811"/>
    <n v="7.80897558824811"/>
    <n v="4365.1550162556041"/>
    <n v="1"/>
    <n v="1"/>
    <n v="1.1143256210745447"/>
    <n v="1.1143256210745447"/>
  </r>
  <r>
    <n v="6650"/>
    <n v="0"/>
    <x v="3"/>
    <x v="4"/>
    <x v="9"/>
    <s v="62-304.520 (15), F.A.C."/>
    <x v="7"/>
    <x v="5"/>
    <x v="8"/>
    <n v="8200"/>
    <s v="Communications"/>
    <n v="8200"/>
    <s v="City of Melbourne                 Brevard County"/>
    <n v="9"/>
    <n v="3.3180167758533932"/>
    <n v="21.55611385437555"/>
    <n v="3.083835746826685"/>
    <m/>
    <m/>
    <m/>
    <n v="21.55611385437555"/>
    <n v="21.55611385437555"/>
    <n v="10874.573283537004"/>
    <n v="1"/>
    <n v="1"/>
    <n v="3.083835746826685"/>
    <n v="3.083835746826685"/>
  </r>
  <r>
    <n v="5582"/>
    <n v="0"/>
    <x v="3"/>
    <x v="3"/>
    <x v="6"/>
    <s v="62-304.520 (3), F.A.C."/>
    <x v="6"/>
    <x v="6"/>
    <x v="7"/>
    <n v="8200"/>
    <s v="Communications"/>
    <n v="8200"/>
    <s v="Kennedy Space Center                             Volusia County"/>
    <n v="23"/>
    <n v="5.9421415937439717"/>
    <n v="28.405760004874605"/>
    <n v="3.917801896936457"/>
    <m/>
    <m/>
    <m/>
    <n v="28.405760004874605"/>
    <n v="28.405760004874605"/>
    <n v="14433.862749318314"/>
    <n v="1"/>
    <n v="1"/>
    <n v="3.917801896936457"/>
    <n v="3.917801896936457"/>
  </r>
  <r>
    <n v="5938"/>
    <n v="0"/>
    <x v="3"/>
    <x v="4"/>
    <x v="7"/>
    <s v="62-304.520 (5), F.A.C."/>
    <x v="5"/>
    <x v="7"/>
    <x v="1"/>
    <n v="8200"/>
    <s v="Communications"/>
    <n v="8200"/>
    <s v="Brevard County"/>
    <n v="30"/>
    <n v="7.7947674839607499"/>
    <n v="63.283012699133387"/>
    <n v="9.3778443445348625"/>
    <m/>
    <m/>
    <m/>
    <n v="63.283012699133387"/>
    <n v="63.283012699133387"/>
    <n v="29049.387776927833"/>
    <n v="1"/>
    <n v="1"/>
    <n v="9.3778443445348625"/>
    <n v="9.3778443445348625"/>
  </r>
  <r>
    <n v="5790"/>
    <n v="0"/>
    <x v="3"/>
    <x v="3"/>
    <x v="6"/>
    <s v="62-304.520 (4), F.A.C."/>
    <x v="6"/>
    <x v="6"/>
    <x v="6"/>
    <n v="8220"/>
    <s v="Communication Facilities"/>
    <n v="8220"/>
    <s v="FDOT District 5                                      City of Titusville    Brevard County"/>
    <n v="2"/>
    <n v="9.0020278134468543E-6"/>
    <n v="9.5371944599874982E-5"/>
    <n v="1.2869211424940423E-5"/>
    <m/>
    <m/>
    <m/>
    <n v="9.5371944599874982E-5"/>
    <n v="9.5371944599874982E-5"/>
    <n v="3.5971905038138047E-2"/>
    <n v="1"/>
    <n v="1"/>
    <n v="1.2869211424940423E-5"/>
    <n v="1.2869211424940423E-5"/>
  </r>
  <r>
    <n v="5527"/>
    <n v="0"/>
    <x v="3"/>
    <x v="3"/>
    <x v="6"/>
    <s v="62-304.520 (3), F.A.C."/>
    <x v="6"/>
    <x v="6"/>
    <x v="6"/>
    <n v="8220"/>
    <s v="Communication Facilities"/>
    <n v="8220"/>
    <s v="FDOT District 5                                          Brevard County"/>
    <n v="1"/>
    <n v="3.4975468220101564E-3"/>
    <n v="2.7978546980163613E-2"/>
    <n v="3.9498366019845828E-3"/>
    <m/>
    <m/>
    <m/>
    <n v="2.7978546980163613E-2"/>
    <n v="2.7978546980163613E-2"/>
    <n v="13.460750564826803"/>
    <n v="1"/>
    <n v="1"/>
    <n v="3.9498366019845828E-3"/>
    <n v="3.9498366019845828E-3"/>
  </r>
  <r>
    <n v="6391"/>
    <n v="0"/>
    <x v="3"/>
    <x v="4"/>
    <x v="8"/>
    <s v="62-304.520 (6), F.A.C."/>
    <x v="5"/>
    <x v="4"/>
    <x v="40"/>
    <n v="8220"/>
    <s v="Communication Facilities"/>
    <n v="8220"/>
    <s v="City of Rockledge         Brevard County"/>
    <n v="3"/>
    <n v="0.26236889125902935"/>
    <n v="2.0464118112176983"/>
    <n v="0.2889035818033665"/>
    <m/>
    <m/>
    <m/>
    <n v="2.0464118112176983"/>
    <n v="2.0464118112176983"/>
    <n v="973.16268439951284"/>
    <n v="1"/>
    <n v="1"/>
    <n v="0.2889035818033665"/>
    <n v="0.2889035818033665"/>
  </r>
  <r>
    <n v="5319"/>
    <n v="0"/>
    <x v="3"/>
    <x v="3"/>
    <x v="6"/>
    <s v="62-304.520 (3), F.A.C."/>
    <x v="6"/>
    <x v="6"/>
    <x v="1"/>
    <n v="8220"/>
    <s v="Communication Facilities"/>
    <n v="8220"/>
    <s v="Brevard County"/>
    <n v="2"/>
    <n v="0.49788259596445528"/>
    <n v="3.7207174805268926"/>
    <n v="0.47829881670168634"/>
    <m/>
    <m/>
    <m/>
    <n v="3.7207174805268926"/>
    <n v="3.7207174805268926"/>
    <n v="1774.6402346193477"/>
    <n v="1"/>
    <n v="1"/>
    <n v="0.47829881670168634"/>
    <n v="0.47829881670168634"/>
  </r>
  <r>
    <n v="6333"/>
    <n v="0"/>
    <x v="3"/>
    <x v="4"/>
    <x v="8"/>
    <s v="62-304.520 (6), F.A.C."/>
    <x v="5"/>
    <x v="4"/>
    <x v="8"/>
    <n v="8220"/>
    <s v="Communication Facilities"/>
    <n v="8220"/>
    <s v="City of Melbourne                 Brevard County"/>
    <n v="4"/>
    <n v="0.67886910095321906"/>
    <n v="5.947979417243431"/>
    <n v="0.85531876864114065"/>
    <m/>
    <m/>
    <m/>
    <n v="5.947979417243431"/>
    <n v="5.947979417243431"/>
    <n v="2675.0116151787042"/>
    <n v="1"/>
    <n v="1"/>
    <n v="0.85531876864114065"/>
    <n v="0.85531876864114065"/>
  </r>
  <r>
    <n v="5939"/>
    <n v="0"/>
    <x v="3"/>
    <x v="4"/>
    <x v="7"/>
    <s v="62-304.520 (5), F.A.C."/>
    <x v="5"/>
    <x v="7"/>
    <x v="1"/>
    <n v="8220"/>
    <s v="Communication Facilities"/>
    <n v="8220"/>
    <s v="Brevard County"/>
    <n v="15"/>
    <n v="1.3560421832431473"/>
    <n v="11.972653862102561"/>
    <n v="1.5918231461941483"/>
    <m/>
    <m/>
    <m/>
    <n v="11.972653862102561"/>
    <n v="11.972653862102561"/>
    <n v="4746.0170957726423"/>
    <n v="1"/>
    <n v="1"/>
    <n v="1.5918231461941483"/>
    <n v="1.5918231461941483"/>
  </r>
  <r>
    <n v="6599"/>
    <n v="0"/>
    <x v="3"/>
    <x v="4"/>
    <x v="9"/>
    <s v="62-304.520 (15), F.A.C."/>
    <x v="7"/>
    <x v="5"/>
    <x v="1"/>
    <n v="8220"/>
    <s v="Communication Facilities"/>
    <n v="8220"/>
    <s v="Brevard County"/>
    <n v="6"/>
    <n v="1.3965809414978871"/>
    <n v="12.200868572705545"/>
    <n v="1.6932112766079324"/>
    <m/>
    <m/>
    <m/>
    <n v="12.200868572705545"/>
    <n v="12.200868572705545"/>
    <n v="5222.1050403243044"/>
    <n v="1"/>
    <n v="1"/>
    <n v="1.6932112766079324"/>
    <n v="1.6932112766079324"/>
  </r>
  <r>
    <n v="6651"/>
    <n v="0"/>
    <x v="3"/>
    <x v="4"/>
    <x v="9"/>
    <s v="62-304.520 (15), F.A.C."/>
    <x v="7"/>
    <x v="5"/>
    <x v="8"/>
    <n v="8220"/>
    <s v="Communication Facilities"/>
    <n v="8220"/>
    <s v="City of Melbourne                 Brevard County"/>
    <n v="17"/>
    <n v="2.4521141018623758"/>
    <n v="21.004485994369265"/>
    <n v="3.0056369547527382"/>
    <m/>
    <m/>
    <m/>
    <n v="21.004485994369265"/>
    <n v="21.004485994369265"/>
    <n v="9052.7424436026631"/>
    <n v="1"/>
    <n v="1"/>
    <n v="3.0056369547527382"/>
    <n v="3.0056369547527382"/>
  </r>
  <r>
    <n v="5985"/>
    <n v="0"/>
    <x v="3"/>
    <x v="4"/>
    <x v="7"/>
    <s v="62-304.520 (5), F.A.C."/>
    <x v="5"/>
    <x v="7"/>
    <x v="37"/>
    <n v="8220"/>
    <s v="Communication Facilities"/>
    <n v="8220"/>
    <s v="City of Cocoa                            Brevard County"/>
    <n v="17"/>
    <n v="2.9734314127471091"/>
    <n v="25.573617439545455"/>
    <n v="3.5576556528256189"/>
    <m/>
    <m/>
    <m/>
    <n v="25.573617439545455"/>
    <n v="25.573617439545455"/>
    <n v="11170.91947237766"/>
    <n v="1"/>
    <n v="1"/>
    <n v="3.5576556528256189"/>
    <n v="3.5576556528256189"/>
  </r>
  <r>
    <n v="6266"/>
    <n v="0"/>
    <x v="3"/>
    <x v="4"/>
    <x v="8"/>
    <s v="62-304.520 (6), F.A.C."/>
    <x v="5"/>
    <x v="4"/>
    <x v="37"/>
    <n v="8220"/>
    <s v="Communication Facilities"/>
    <n v="8220"/>
    <s v="City of Cocoa                            Brevard County"/>
    <n v="20"/>
    <n v="3.6859444248659958"/>
    <n v="33.50972659284308"/>
    <n v="4.8037117643983196"/>
    <m/>
    <m/>
    <m/>
    <n v="33.50972659284308"/>
    <n v="33.50972659284308"/>
    <n v="14225.217186189748"/>
    <n v="1"/>
    <n v="1"/>
    <n v="4.8037117643983196"/>
    <n v="4.8037117643983196"/>
  </r>
  <r>
    <n v="5425"/>
    <n v="0"/>
    <x v="3"/>
    <x v="3"/>
    <x v="6"/>
    <s v="62-304.520 (3), F.A.C."/>
    <x v="6"/>
    <x v="6"/>
    <x v="41"/>
    <n v="8220"/>
    <s v="Communication Facilities"/>
    <n v="8220"/>
    <s v="City of Titusville    Brevard County"/>
    <n v="16"/>
    <n v="4.1626405527622774"/>
    <n v="35.627578992367575"/>
    <n v="5.1301047660086168"/>
    <m/>
    <m/>
    <m/>
    <n v="35.627578992367575"/>
    <n v="35.627578992367575"/>
    <n v="16679.249252709971"/>
    <n v="1"/>
    <n v="1"/>
    <n v="5.1301047660086168"/>
    <n v="5.1301047660086168"/>
  </r>
  <r>
    <n v="5744"/>
    <n v="0"/>
    <x v="3"/>
    <x v="3"/>
    <x v="6"/>
    <s v="62-304.520 (4), F.A.C."/>
    <x v="6"/>
    <x v="6"/>
    <x v="41"/>
    <n v="8220"/>
    <s v="Communication Facilities"/>
    <n v="8220"/>
    <s v="City of Titusville    Brevard County"/>
    <n v="26"/>
    <n v="7.0332297727516515"/>
    <n v="60.810053389722704"/>
    <n v="8.8261466140876337"/>
    <m/>
    <m/>
    <m/>
    <n v="60.810053389722704"/>
    <n v="60.810053389722704"/>
    <n v="27805.514551566997"/>
    <n v="1"/>
    <n v="1"/>
    <n v="8.8261466140876337"/>
    <n v="8.8261466140876337"/>
  </r>
  <r>
    <n v="6235"/>
    <n v="0"/>
    <x v="3"/>
    <x v="4"/>
    <x v="8"/>
    <s v="62-304.520 (6), F.A.C."/>
    <x v="5"/>
    <x v="4"/>
    <x v="1"/>
    <n v="8220"/>
    <s v="Communication Facilities"/>
    <n v="8220"/>
    <s v="Brevard County"/>
    <n v="39"/>
    <n v="12.010239994470865"/>
    <n v="93.177775031371311"/>
    <n v="12.866357868969992"/>
    <m/>
    <m/>
    <m/>
    <n v="93.177775031371311"/>
    <n v="93.177775031371311"/>
    <n v="46064.275954347388"/>
    <n v="1"/>
    <n v="1"/>
    <n v="12.866357868969992"/>
    <n v="12.866357868969992"/>
  </r>
  <r>
    <n v="5528"/>
    <n v="0"/>
    <x v="3"/>
    <x v="3"/>
    <x v="6"/>
    <s v="62-304.520 (3), F.A.C."/>
    <x v="6"/>
    <x v="6"/>
    <x v="6"/>
    <n v="8300"/>
    <s v="Utilities"/>
    <n v="8300"/>
    <s v="FDOT District 5                                        Volusia County"/>
    <n v="4"/>
    <n v="0.12268425906241882"/>
    <n v="0.97130430984507188"/>
    <n v="0.12927253146497314"/>
    <m/>
    <m/>
    <m/>
    <n v="0.97130430984507188"/>
    <n v="0.97130430984507188"/>
    <n v="428.26604120779166"/>
    <n v="1"/>
    <n v="1"/>
    <n v="0.12927253146497314"/>
    <n v="0.12927253146497314"/>
  </r>
  <r>
    <n v="5359"/>
    <n v="0"/>
    <x v="3"/>
    <x v="3"/>
    <x v="6"/>
    <s v="62-304.520 (3), F.A.C."/>
    <x v="6"/>
    <x v="6"/>
    <x v="38"/>
    <n v="8300"/>
    <s v="Utilities"/>
    <n v="8300"/>
    <s v="City of Edgewater                      Volusia County"/>
    <n v="2"/>
    <n v="0.2278989120798198"/>
    <n v="1.8733385958476996"/>
    <n v="0.26584670244207287"/>
    <m/>
    <m/>
    <m/>
    <n v="1.8733385958476996"/>
    <n v="1.8733385958476996"/>
    <n v="804.73928701854516"/>
    <n v="1"/>
    <n v="1"/>
    <n v="0.26584670244207287"/>
    <n v="0.26584670244207287"/>
  </r>
  <r>
    <n v="5745"/>
    <n v="0"/>
    <x v="3"/>
    <x v="3"/>
    <x v="6"/>
    <s v="62-304.520 (4), F.A.C."/>
    <x v="6"/>
    <x v="6"/>
    <x v="41"/>
    <n v="8300"/>
    <s v="Utilities"/>
    <n v="8300"/>
    <s v="City of Titusville    Brevard County"/>
    <n v="4"/>
    <n v="0.94963850705939667"/>
    <n v="8.3344662760665713"/>
    <n v="1.1813911070027199"/>
    <m/>
    <m/>
    <m/>
    <n v="8.3344662760665713"/>
    <n v="8.3344662760665713"/>
    <n v="3630.8086892546658"/>
    <n v="1"/>
    <n v="1"/>
    <n v="1.1813911070027199"/>
    <n v="1.1813911070027199"/>
  </r>
  <r>
    <n v="6236"/>
    <n v="0"/>
    <x v="3"/>
    <x v="4"/>
    <x v="8"/>
    <s v="62-304.520 (6), F.A.C."/>
    <x v="5"/>
    <x v="4"/>
    <x v="1"/>
    <n v="8300"/>
    <s v="Utilities"/>
    <n v="8300"/>
    <s v="Brevard County"/>
    <n v="9"/>
    <n v="2.0983860435030364"/>
    <n v="16.457025483155856"/>
    <n v="2.2570896895686627"/>
    <m/>
    <m/>
    <m/>
    <n v="16.457025483155856"/>
    <n v="16.457025483155856"/>
    <n v="8013.760113526002"/>
    <n v="1"/>
    <n v="1"/>
    <n v="2.2570896895686627"/>
    <n v="2.2570896895686627"/>
  </r>
  <r>
    <n v="5631"/>
    <n v="0"/>
    <x v="3"/>
    <x v="3"/>
    <x v="6"/>
    <s v="62-304.520 (3), F.A.C."/>
    <x v="6"/>
    <x v="6"/>
    <x v="43"/>
    <n v="8300"/>
    <s v="Utilities"/>
    <n v="8300"/>
    <s v="Volusia County"/>
    <n v="50"/>
    <n v="15.74610377852038"/>
    <n v="110.37758662361759"/>
    <n v="15.468733606787305"/>
    <m/>
    <m/>
    <m/>
    <n v="110.37758662361759"/>
    <n v="110.37758662361759"/>
    <n v="51262.661079099991"/>
    <n v="1"/>
    <n v="1"/>
    <n v="15.468733606787305"/>
    <n v="15.468733606787305"/>
  </r>
  <r>
    <n v="6652"/>
    <n v="0"/>
    <x v="3"/>
    <x v="4"/>
    <x v="9"/>
    <s v="62-304.520 (15), F.A.C."/>
    <x v="7"/>
    <x v="5"/>
    <x v="8"/>
    <n v="8310"/>
    <s v="Electrical power facilities"/>
    <n v="8310"/>
    <s v="City of Melbourne                 Brevard County"/>
    <n v="6"/>
    <n v="0.83528459422040946"/>
    <n v="7.7547096744631734"/>
    <n v="1.1270894099196376"/>
    <m/>
    <m/>
    <m/>
    <n v="7.7547096744631734"/>
    <n v="7.7547096744631734"/>
    <n v="2995.1562925697517"/>
    <n v="1"/>
    <n v="1"/>
    <n v="1.1270894099196376"/>
    <n v="1.1270894099196376"/>
  </r>
  <r>
    <n v="6267"/>
    <n v="0"/>
    <x v="3"/>
    <x v="4"/>
    <x v="8"/>
    <s v="62-304.520 (6), F.A.C."/>
    <x v="5"/>
    <x v="4"/>
    <x v="37"/>
    <n v="8310"/>
    <s v="Electrical power facilities"/>
    <n v="8310"/>
    <s v="City of Cocoa                            Brevard County"/>
    <n v="23"/>
    <n v="2.8139141687855815"/>
    <n v="24.904219770108266"/>
    <n v="3.5200965049392905"/>
    <m/>
    <m/>
    <m/>
    <n v="24.904219770108266"/>
    <n v="24.904219770108266"/>
    <n v="10782.2762448665"/>
    <n v="1"/>
    <n v="1"/>
    <n v="3.5200965049392905"/>
    <n v="3.5200965049392905"/>
  </r>
  <r>
    <n v="6529"/>
    <n v="0"/>
    <x v="3"/>
    <x v="4"/>
    <x v="8"/>
    <s v="62-304.520 (6), F.A.C."/>
    <x v="5"/>
    <x v="4"/>
    <x v="33"/>
    <n v="8310"/>
    <s v="Electrical power facilities"/>
    <n v="8310"/>
    <s v="Town of Indialantic                     Brevard County"/>
    <n v="12"/>
    <n v="3.2327907248366445"/>
    <n v="26.371657431568746"/>
    <n v="3.8675832696704622"/>
    <m/>
    <m/>
    <m/>
    <n v="26.371657431568746"/>
    <n v="26.371657431568746"/>
    <n v="12124.150005303416"/>
    <n v="1"/>
    <n v="1"/>
    <n v="3.8675832696704622"/>
    <n v="3.8675832696704622"/>
  </r>
  <r>
    <n v="6086"/>
    <n v="0"/>
    <x v="3"/>
    <x v="4"/>
    <x v="7"/>
    <s v="62-304.520 (5), F.A.C."/>
    <x v="5"/>
    <x v="7"/>
    <x v="6"/>
    <n v="8310"/>
    <s v="Electrical power facilities"/>
    <n v="8310"/>
    <s v="FDOT District 5                                          Brevard County"/>
    <n v="73"/>
    <n v="3.151711465893225"/>
    <n v="26.769988752512674"/>
    <n v="3.7526887611031872"/>
    <m/>
    <m/>
    <m/>
    <n v="26.769988752512674"/>
    <n v="26.769988752512674"/>
    <n v="12211.515834399936"/>
    <n v="1"/>
    <n v="1"/>
    <n v="3.7526887611031872"/>
    <n v="3.7526887611031872"/>
  </r>
  <r>
    <n v="5746"/>
    <n v="0"/>
    <x v="3"/>
    <x v="3"/>
    <x v="6"/>
    <s v="62-304.520 (4), F.A.C."/>
    <x v="6"/>
    <x v="6"/>
    <x v="41"/>
    <n v="8310"/>
    <s v="Electrical power facilities"/>
    <n v="8310"/>
    <s v="City of Titusville    Brevard County"/>
    <n v="24"/>
    <n v="4.7308050769299657"/>
    <n v="40.712496704250377"/>
    <n v="5.9021070755834861"/>
    <m/>
    <m/>
    <m/>
    <n v="40.712496704250377"/>
    <n v="40.712496704250377"/>
    <n v="18200.886935188297"/>
    <n v="1"/>
    <n v="1"/>
    <n v="5.9021070755834861"/>
    <n v="5.9021070755834861"/>
  </r>
  <r>
    <n v="5684"/>
    <n v="0"/>
    <x v="3"/>
    <x v="3"/>
    <x v="6"/>
    <s v="62-304.520 (4), F.A.C."/>
    <x v="6"/>
    <x v="6"/>
    <x v="1"/>
    <n v="8310"/>
    <s v="Electrical power facilities"/>
    <n v="8310"/>
    <s v="Brevard County"/>
    <n v="24"/>
    <n v="6.9993199451901713"/>
    <n v="53.676491994687737"/>
    <n v="7.7182988855534997"/>
    <m/>
    <m/>
    <m/>
    <n v="53.676491994687737"/>
    <n v="53.676491994687737"/>
    <n v="25621.951565311552"/>
    <n v="1"/>
    <n v="1"/>
    <n v="7.7182988855534997"/>
    <n v="7.7182988855534997"/>
  </r>
  <r>
    <n v="6237"/>
    <n v="0"/>
    <x v="3"/>
    <x v="4"/>
    <x v="8"/>
    <s v="62-304.520 (6), F.A.C."/>
    <x v="5"/>
    <x v="4"/>
    <x v="1"/>
    <n v="8310"/>
    <s v="Electrical power facilities"/>
    <n v="8310"/>
    <s v="Brevard County"/>
    <n v="44"/>
    <n v="10.280721087862942"/>
    <n v="79.115508363468535"/>
    <n v="11.12725404696719"/>
    <m/>
    <m/>
    <m/>
    <n v="79.115508363468535"/>
    <n v="79.115508363468535"/>
    <n v="38533.904734067059"/>
    <n v="1"/>
    <n v="1"/>
    <n v="11.12725404696719"/>
    <n v="11.12725404696719"/>
  </r>
  <r>
    <n v="6334"/>
    <n v="0"/>
    <x v="3"/>
    <x v="4"/>
    <x v="8"/>
    <s v="62-304.520 (6), F.A.C."/>
    <x v="5"/>
    <x v="4"/>
    <x v="8"/>
    <n v="8310"/>
    <s v="Electrical power facilities"/>
    <n v="8310"/>
    <s v="City of Melbourne                 Brevard County"/>
    <n v="90"/>
    <n v="23.49457574059511"/>
    <n v="186.59635829479555"/>
    <n v="26.56682615811944"/>
    <m/>
    <m/>
    <m/>
    <n v="186.59635829479555"/>
    <n v="186.59635829479555"/>
    <n v="88341.597052932921"/>
    <n v="1"/>
    <n v="1"/>
    <n v="26.56682615811944"/>
    <n v="26.56682615811944"/>
  </r>
  <r>
    <n v="6392"/>
    <n v="0"/>
    <x v="3"/>
    <x v="4"/>
    <x v="8"/>
    <s v="62-304.520 (6), F.A.C."/>
    <x v="5"/>
    <x v="4"/>
    <x v="40"/>
    <n v="8310"/>
    <s v="Electrical power facilities"/>
    <n v="8310"/>
    <s v="City of Rockledge         Brevard County"/>
    <n v="74"/>
    <n v="33.269124304931736"/>
    <n v="266.27828259670542"/>
    <n v="38.64941867771892"/>
    <m/>
    <m/>
    <m/>
    <n v="266.27828259670542"/>
    <n v="266.27828259670542"/>
    <n v="127914.55453543591"/>
    <n v="1"/>
    <n v="1"/>
    <n v="38.64941867771892"/>
    <n v="38.64941867771892"/>
  </r>
  <r>
    <n v="5940"/>
    <n v="0"/>
    <x v="3"/>
    <x v="4"/>
    <x v="7"/>
    <s v="62-304.520 (5), F.A.C."/>
    <x v="5"/>
    <x v="7"/>
    <x v="1"/>
    <n v="8310"/>
    <s v="Electrical power facilities"/>
    <n v="8310"/>
    <s v="Brevard County"/>
    <n v="524"/>
    <n v="141.66771914316291"/>
    <n v="1060.5413339255556"/>
    <n v="151.53647877573076"/>
    <m/>
    <m/>
    <m/>
    <n v="1060.5413339255556"/>
    <n v="1060.5413339255556"/>
    <n v="525609.3393239826"/>
    <n v="1"/>
    <n v="1"/>
    <n v="151.53647877573076"/>
    <n v="151.53647877573076"/>
  </r>
  <r>
    <n v="5530"/>
    <n v="0"/>
    <x v="3"/>
    <x v="3"/>
    <x v="6"/>
    <s v="62-304.520 (3), F.A.C."/>
    <x v="6"/>
    <x v="6"/>
    <x v="6"/>
    <n v="8320"/>
    <s v="Electrical power transmission lines"/>
    <n v="8320"/>
    <s v="FDOT District 5                  City of Edgewater                      Volusia County"/>
    <n v="2"/>
    <n v="4.0168281826364746E-3"/>
    <n v="1.2099224730375401E-2"/>
    <n v="9.6508107328010118E-4"/>
    <m/>
    <m/>
    <m/>
    <n v="1.2099224730375401E-2"/>
    <n v="1.2099224730375401E-2"/>
    <n v="4.8408185636765575"/>
    <n v="1"/>
    <n v="1"/>
    <n v="9.6508107328010118E-4"/>
    <n v="9.6508107328010118E-4"/>
  </r>
  <r>
    <n v="5529"/>
    <n v="0"/>
    <x v="3"/>
    <x v="3"/>
    <x v="6"/>
    <s v="62-304.520 (3), F.A.C."/>
    <x v="6"/>
    <x v="6"/>
    <x v="6"/>
    <n v="8320"/>
    <s v="Electrical power transmission lines"/>
    <n v="8320"/>
    <s v="FDOT District 5                                        Volusia County"/>
    <n v="6"/>
    <n v="0.33498267193484382"/>
    <n v="1.4671261023781572"/>
    <n v="0.15655421007198597"/>
    <m/>
    <m/>
    <m/>
    <n v="1.4671261023781572"/>
    <n v="1.4671261023781572"/>
    <n v="606.24604055349141"/>
    <n v="1"/>
    <n v="1"/>
    <n v="0.15655421007198597"/>
    <n v="0.15655421007198597"/>
  </r>
  <r>
    <n v="5632"/>
    <n v="0"/>
    <x v="3"/>
    <x v="3"/>
    <x v="6"/>
    <s v="62-304.520 (3), F.A.C."/>
    <x v="6"/>
    <x v="6"/>
    <x v="43"/>
    <n v="8320"/>
    <s v="Electrical power transmission lines"/>
    <n v="8320"/>
    <s v="Volusia County"/>
    <n v="48"/>
    <n v="10.021331128630806"/>
    <n v="30.301015405320086"/>
    <n v="2.8702777464371088"/>
    <m/>
    <m/>
    <m/>
    <n v="30.301015405320086"/>
    <n v="30.301015405320086"/>
    <n v="12573.963728877137"/>
    <n v="1"/>
    <n v="1"/>
    <n v="2.8702777464371088"/>
    <n v="2.8702777464371088"/>
  </r>
  <r>
    <n v="5360"/>
    <n v="0"/>
    <x v="3"/>
    <x v="3"/>
    <x v="6"/>
    <s v="62-304.520 (3), F.A.C."/>
    <x v="6"/>
    <x v="6"/>
    <x v="38"/>
    <n v="8320"/>
    <s v="Electrical power transmission lines"/>
    <n v="8320"/>
    <s v="City of Edgewater                      Volusia County"/>
    <n v="42"/>
    <n v="12.646585102399328"/>
    <n v="32.039284256046578"/>
    <n v="2.7819952675116695"/>
    <m/>
    <m/>
    <m/>
    <n v="32.039284256046578"/>
    <n v="32.039284256046578"/>
    <n v="12775.496937024347"/>
    <n v="1"/>
    <n v="1"/>
    <n v="2.7819952675116695"/>
    <n v="2.7819952675116695"/>
  </r>
  <r>
    <n v="5941"/>
    <n v="0"/>
    <x v="3"/>
    <x v="4"/>
    <x v="7"/>
    <s v="62-304.520 (5), F.A.C."/>
    <x v="5"/>
    <x v="7"/>
    <x v="1"/>
    <n v="8320"/>
    <s v="Electrical power transmission lines"/>
    <n v="8320"/>
    <s v="Brevard County"/>
    <n v="59"/>
    <n v="18.195845926403088"/>
    <n v="115.1483230702316"/>
    <n v="14.183492291787193"/>
    <m/>
    <m/>
    <m/>
    <n v="115.1483230702316"/>
    <n v="115.1483230702316"/>
    <n v="56120.717613190347"/>
    <n v="1"/>
    <n v="1"/>
    <n v="14.183492291787193"/>
    <n v="14.183492291787193"/>
  </r>
  <r>
    <n v="5685"/>
    <n v="0"/>
    <x v="3"/>
    <x v="3"/>
    <x v="6"/>
    <s v="62-304.520 (4), F.A.C."/>
    <x v="6"/>
    <x v="6"/>
    <x v="1"/>
    <n v="8330"/>
    <s v="Water supply plants"/>
    <n v="8330"/>
    <s v="Brevard County"/>
    <n v="2"/>
    <n v="8.1733649143418234E-3"/>
    <n v="6.9765217778419431E-2"/>
    <n v="9.9629001810881673E-3"/>
    <m/>
    <m/>
    <m/>
    <n v="6.9765217778419431E-2"/>
    <n v="6.9765217778419431E-2"/>
    <n v="31.034333579184093"/>
    <n v="1"/>
    <n v="1"/>
    <n v="9.9629001810881673E-3"/>
    <n v="9.9629001810881673E-3"/>
  </r>
  <r>
    <n v="5633"/>
    <n v="0"/>
    <x v="3"/>
    <x v="3"/>
    <x v="6"/>
    <s v="62-304.520 (3), F.A.C."/>
    <x v="6"/>
    <x v="6"/>
    <x v="43"/>
    <n v="8330"/>
    <s v="Water supply plants"/>
    <n v="8330"/>
    <s v="Volusia County"/>
    <n v="2"/>
    <n v="3.7989641954595456E-2"/>
    <n v="0.170129229640896"/>
    <n v="2.3178107474447179E-2"/>
    <m/>
    <m/>
    <m/>
    <n v="0.170129229640896"/>
    <n v="0.170129229640896"/>
    <n v="87.502762708898445"/>
    <n v="1"/>
    <n v="1"/>
    <n v="2.3178107474447179E-2"/>
    <n v="2.3178107474447179E-2"/>
  </r>
  <r>
    <n v="6087"/>
    <n v="0"/>
    <x v="3"/>
    <x v="4"/>
    <x v="7"/>
    <s v="62-304.520 (5), F.A.C."/>
    <x v="5"/>
    <x v="7"/>
    <x v="6"/>
    <n v="8330"/>
    <s v="Water supply plants"/>
    <n v="8330"/>
    <s v="FDOT District 5              City of Cocoa                            Brevard County"/>
    <n v="5"/>
    <n v="0.12008535384468415"/>
    <n v="1.0279323847539246"/>
    <n v="0.1411736226994105"/>
    <m/>
    <m/>
    <m/>
    <n v="1.0279323847539246"/>
    <n v="1.0279323847539246"/>
    <n v="465.43113841709044"/>
    <n v="1"/>
    <n v="1"/>
    <n v="0.1411736226994105"/>
    <n v="0.1411736226994105"/>
  </r>
  <r>
    <n v="5747"/>
    <n v="0"/>
    <x v="3"/>
    <x v="3"/>
    <x v="6"/>
    <s v="62-304.520 (4), F.A.C."/>
    <x v="6"/>
    <x v="6"/>
    <x v="41"/>
    <n v="8330"/>
    <s v="Water supply plants"/>
    <n v="8330"/>
    <s v="City of Titusville    Brevard County"/>
    <n v="3"/>
    <n v="0.14800167152909455"/>
    <n v="1.2286120352545802"/>
    <n v="0.17426356145815244"/>
    <m/>
    <m/>
    <m/>
    <n v="1.2286120352545802"/>
    <n v="1.2286120352545802"/>
    <n v="550.26276220832165"/>
    <n v="1"/>
    <n v="1"/>
    <n v="0.17426356145815244"/>
    <n v="0.17426356145815244"/>
  </r>
  <r>
    <n v="6238"/>
    <n v="0"/>
    <x v="3"/>
    <x v="4"/>
    <x v="8"/>
    <s v="62-304.520 (6), F.A.C."/>
    <x v="5"/>
    <x v="4"/>
    <x v="1"/>
    <n v="8330"/>
    <s v="Water supply plants"/>
    <n v="8330"/>
    <s v="Brevard County"/>
    <n v="9"/>
    <n v="0.18549037508064742"/>
    <n v="1.4371381816497943"/>
    <n v="0.23195396932787851"/>
    <m/>
    <m/>
    <m/>
    <n v="1.4371381816497943"/>
    <n v="1.4371381816497943"/>
    <n v="658.51329331879606"/>
    <n v="1"/>
    <n v="1"/>
    <n v="0.23195396932787851"/>
    <n v="0.23195396932787851"/>
  </r>
  <r>
    <n v="6393"/>
    <n v="0"/>
    <x v="3"/>
    <x v="4"/>
    <x v="8"/>
    <s v="62-304.520 (6), F.A.C."/>
    <x v="5"/>
    <x v="4"/>
    <x v="40"/>
    <n v="8330"/>
    <s v="Water supply plants"/>
    <n v="8330"/>
    <s v="City of Rockledge         Brevard County"/>
    <n v="6"/>
    <n v="0.31991687890028742"/>
    <n v="2.7080306870040682"/>
    <n v="0.46501344299097608"/>
    <m/>
    <m/>
    <m/>
    <n v="2.7080306870040682"/>
    <n v="2.7080306870040682"/>
    <n v="1190.429599052417"/>
    <n v="1"/>
    <n v="1"/>
    <n v="0.46501344299097608"/>
    <n v="0.46501344299097608"/>
  </r>
  <r>
    <n v="6335"/>
    <n v="0"/>
    <x v="3"/>
    <x v="4"/>
    <x v="8"/>
    <s v="62-304.520 (6), F.A.C."/>
    <x v="5"/>
    <x v="4"/>
    <x v="8"/>
    <n v="8330"/>
    <s v="Water supply plants"/>
    <n v="8330"/>
    <s v="City of Melbourne                 Brevard County"/>
    <n v="10"/>
    <n v="0.42071816530564748"/>
    <n v="3.3132521075879939"/>
    <n v="0.45271341076654248"/>
    <m/>
    <m/>
    <m/>
    <n v="3.3132521075879939"/>
    <n v="3.3132521075879939"/>
    <n v="1560.0014509029738"/>
    <n v="1"/>
    <n v="1"/>
    <n v="0.45271341076654248"/>
    <n v="0.45271341076654248"/>
  </r>
  <r>
    <n v="5942"/>
    <n v="0"/>
    <x v="3"/>
    <x v="4"/>
    <x v="7"/>
    <s v="62-304.520 (5), F.A.C."/>
    <x v="5"/>
    <x v="7"/>
    <x v="1"/>
    <n v="8330"/>
    <s v="Water supply plants"/>
    <n v="8330"/>
    <s v="Brevard County"/>
    <n v="9"/>
    <n v="1.8612079518883573"/>
    <n v="14.73352331567747"/>
    <n v="2.2770075873351669"/>
    <m/>
    <m/>
    <m/>
    <n v="14.73352331567747"/>
    <n v="14.73352331567747"/>
    <n v="6485.7472601151785"/>
    <n v="1"/>
    <n v="1"/>
    <n v="2.2770075873351669"/>
    <n v="2.2770075873351669"/>
  </r>
  <r>
    <n v="5986"/>
    <n v="0"/>
    <x v="3"/>
    <x v="4"/>
    <x v="7"/>
    <s v="62-304.520 (5), F.A.C."/>
    <x v="5"/>
    <x v="7"/>
    <x v="37"/>
    <n v="8330"/>
    <s v="Water supply plants"/>
    <n v="8330"/>
    <s v="City of Cocoa                            Brevard County"/>
    <n v="49"/>
    <n v="9.817791525660482"/>
    <n v="81.48068741634232"/>
    <n v="11.614716769022706"/>
    <m/>
    <m/>
    <m/>
    <n v="81.48068741634232"/>
    <n v="81.48068741634232"/>
    <n v="37879.587809773016"/>
    <n v="1"/>
    <n v="1"/>
    <n v="11.614716769022706"/>
    <n v="11.614716769022706"/>
  </r>
  <r>
    <n v="5634"/>
    <n v="0"/>
    <x v="3"/>
    <x v="3"/>
    <x v="6"/>
    <s v="62-304.520 (3), F.A.C."/>
    <x v="6"/>
    <x v="6"/>
    <x v="43"/>
    <n v="8340"/>
    <s v="Sewage Treatment"/>
    <n v="8340"/>
    <s v="Volusia County"/>
    <n v="2"/>
    <n v="8.9545852762832556E-2"/>
    <n v="0.58125888030246198"/>
    <n v="8.6588431793034826E-2"/>
    <m/>
    <m/>
    <m/>
    <n v="0.58125888030246198"/>
    <n v="0.58125888030246198"/>
    <n v="276.84213791454101"/>
    <n v="1"/>
    <n v="1"/>
    <n v="8.6588431793034826E-2"/>
    <n v="8.6588431793034826E-2"/>
  </r>
  <r>
    <n v="6336"/>
    <n v="0"/>
    <x v="3"/>
    <x v="4"/>
    <x v="8"/>
    <s v="62-304.520 (6), F.A.C."/>
    <x v="5"/>
    <x v="4"/>
    <x v="8"/>
    <n v="8340"/>
    <s v="Sewage Treatment"/>
    <n v="8340"/>
    <s v="City of Melbourne                 Brevard County"/>
    <n v="8"/>
    <n v="0.18536172560905081"/>
    <n v="1.6246289900003827"/>
    <n v="0.21848910419122636"/>
    <m/>
    <m/>
    <m/>
    <n v="1.6246289900003827"/>
    <n v="1.6246289900003827"/>
    <n v="747.86973431556578"/>
    <n v="1"/>
    <n v="1"/>
    <n v="0.21848910419122636"/>
    <n v="0.21848910419122636"/>
  </r>
  <r>
    <n v="6088"/>
    <n v="0"/>
    <x v="3"/>
    <x v="4"/>
    <x v="7"/>
    <s v="62-304.520 (5), F.A.C."/>
    <x v="5"/>
    <x v="7"/>
    <x v="6"/>
    <n v="8340"/>
    <s v="Sewage Treatment"/>
    <n v="8340"/>
    <s v="FDOT District 5              City of Cocoa                            Brevard County"/>
    <n v="6"/>
    <n v="0.32584844433050586"/>
    <n v="2.7630910400198196"/>
    <n v="0.38236996510645371"/>
    <m/>
    <m/>
    <m/>
    <n v="2.7630910400198196"/>
    <n v="2.7630910400198196"/>
    <n v="1256.6100073661823"/>
    <n v="1"/>
    <n v="1"/>
    <n v="0.38236996510645371"/>
    <n v="0.38236996510645371"/>
  </r>
  <r>
    <n v="5987"/>
    <n v="0"/>
    <x v="3"/>
    <x v="4"/>
    <x v="7"/>
    <s v="62-304.520 (5), F.A.C."/>
    <x v="5"/>
    <x v="7"/>
    <x v="37"/>
    <n v="8340"/>
    <s v="Sewage Treatment"/>
    <n v="8340"/>
    <s v="City of Cocoa                            Brevard County"/>
    <n v="28"/>
    <n v="1.8235527610488718"/>
    <n v="16.477353575173566"/>
    <n v="2.3015183606249487"/>
    <m/>
    <m/>
    <m/>
    <n v="16.477353575173566"/>
    <n v="16.477353575173566"/>
    <n v="7054.8230712562236"/>
    <n v="1"/>
    <n v="1"/>
    <n v="2.3015183606249487"/>
    <n v="2.3015183606249487"/>
  </r>
  <r>
    <n v="6653"/>
    <n v="0"/>
    <x v="3"/>
    <x v="4"/>
    <x v="9"/>
    <s v="62-304.520 (15), F.A.C."/>
    <x v="7"/>
    <x v="5"/>
    <x v="8"/>
    <n v="8340"/>
    <s v="Sewage Treatment"/>
    <n v="8340"/>
    <s v="City of Melbourne                 Brevard County"/>
    <n v="25"/>
    <n v="4.6705050406624764"/>
    <n v="40.049183295320212"/>
    <n v="5.5973816525787026"/>
    <m/>
    <m/>
    <m/>
    <n v="40.049183295320212"/>
    <n v="40.049183295320212"/>
    <n v="18441.095495488054"/>
    <n v="1"/>
    <n v="1"/>
    <n v="5.5973816525787026"/>
    <n v="5.5973816525787026"/>
  </r>
  <r>
    <n v="6394"/>
    <n v="0"/>
    <x v="3"/>
    <x v="4"/>
    <x v="8"/>
    <s v="62-304.520 (6), F.A.C."/>
    <x v="5"/>
    <x v="4"/>
    <x v="40"/>
    <n v="8340"/>
    <s v="Sewage Treatment"/>
    <n v="8340"/>
    <s v="City of Rockledge         Brevard County"/>
    <n v="50"/>
    <n v="7.8540023437237414"/>
    <n v="64.982064460319336"/>
    <n v="9.065235848348733"/>
    <m/>
    <m/>
    <m/>
    <n v="64.982064460319336"/>
    <n v="64.982064460319336"/>
    <n v="30958.042725029074"/>
    <n v="1"/>
    <n v="1"/>
    <n v="9.065235848348733"/>
    <n v="9.065235848348733"/>
  </r>
  <r>
    <n v="5426"/>
    <n v="0"/>
    <x v="3"/>
    <x v="3"/>
    <x v="6"/>
    <s v="62-304.520 (3), F.A.C."/>
    <x v="6"/>
    <x v="6"/>
    <x v="41"/>
    <n v="8340"/>
    <s v="Sewage Treatment"/>
    <n v="8340"/>
    <s v="City of Titusville    Brevard County"/>
    <n v="30"/>
    <n v="8.7558077377781203"/>
    <n v="68.934793135278213"/>
    <n v="9.402074407095828"/>
    <m/>
    <m/>
    <m/>
    <n v="68.934793135278213"/>
    <n v="68.934793135278213"/>
    <n v="34314.173468925437"/>
    <n v="1"/>
    <n v="1"/>
    <n v="9.402074407095828"/>
    <n v="9.402074407095828"/>
  </r>
  <r>
    <n v="5320"/>
    <n v="0"/>
    <x v="3"/>
    <x v="3"/>
    <x v="6"/>
    <s v="62-304.520 (3), F.A.C."/>
    <x v="6"/>
    <x v="6"/>
    <x v="1"/>
    <n v="8340"/>
    <s v="Sewage Treatment"/>
    <n v="8340"/>
    <s v="Brevard County"/>
    <n v="118"/>
    <n v="29.521435053405646"/>
    <n v="210.59409623530965"/>
    <n v="29.376719881864169"/>
    <m/>
    <m/>
    <m/>
    <n v="210.59409623530965"/>
    <n v="210.59409623530965"/>
    <n v="100688.33832327892"/>
    <n v="1"/>
    <n v="1"/>
    <n v="29.376719881864169"/>
    <n v="29.376719881864169"/>
  </r>
  <r>
    <n v="6239"/>
    <n v="0"/>
    <x v="3"/>
    <x v="4"/>
    <x v="8"/>
    <s v="62-304.520 (6), F.A.C."/>
    <x v="5"/>
    <x v="4"/>
    <x v="1"/>
    <n v="8350"/>
    <s v="Solid waste disposal"/>
    <n v="8350"/>
    <s v="Brevard County"/>
    <n v="51"/>
    <n v="21.599932716004346"/>
    <n v="155.02927755076206"/>
    <n v="21.60362530424673"/>
    <m/>
    <m/>
    <m/>
    <n v="155.02927755076206"/>
    <n v="155.02927755076206"/>
    <n v="82154.604710901112"/>
    <n v="1"/>
    <n v="1"/>
    <n v="21.60362530424673"/>
    <n v="21.60362530424673"/>
  </r>
  <r>
    <n v="6240"/>
    <n v="0"/>
    <x v="3"/>
    <x v="4"/>
    <x v="8"/>
    <s v="62-304.520 (6), F.A.C."/>
    <x v="5"/>
    <x v="4"/>
    <x v="1"/>
    <n v="8360"/>
    <s v="Other treatment ponds"/>
    <n v="8360"/>
    <s v="Brevard County"/>
    <n v="12"/>
    <n v="2.9188844586864011"/>
    <n v="20.689048080215802"/>
    <n v="2.6740169746773477"/>
    <m/>
    <m/>
    <m/>
    <n v="20.689048080215802"/>
    <n v="20.689048080215802"/>
    <n v="10441.114544340866"/>
    <n v="1"/>
    <n v="1"/>
    <n v="2.6740169746773477"/>
    <n v="2.6740169746773477"/>
  </r>
  <r>
    <n v="5321"/>
    <n v="0"/>
    <x v="3"/>
    <x v="3"/>
    <x v="6"/>
    <s v="62-304.520 (3), F.A.C."/>
    <x v="6"/>
    <x v="6"/>
    <x v="1"/>
    <n v="8360"/>
    <s v="Other treatment ponds"/>
    <n v="8360"/>
    <s v="Brevard County"/>
    <n v="216"/>
    <n v="112.2902154936163"/>
    <n v="872.9338088313275"/>
    <n v="127.07446649753025"/>
    <m/>
    <m/>
    <m/>
    <n v="872.9338088313275"/>
    <n v="872.9338088313275"/>
    <n v="425129.19516446872"/>
    <n v="1"/>
    <n v="1"/>
    <n v="127.07446649753025"/>
    <n v="127.07446649753025"/>
  </r>
  <r>
    <n v="5247"/>
    <n v="0"/>
    <x v="3"/>
    <x v="3"/>
    <x v="6"/>
    <s v="62-304.520 (3), F.A.C."/>
    <x v="6"/>
    <x v="6"/>
    <x v="11"/>
    <n v="8370"/>
    <s v="Surface Water Collection Basin"/>
    <n v="2000"/>
    <s v="City of Edgewater                      Volusia County"/>
    <n v="1"/>
    <n v="4.7918606471124585E-4"/>
    <n v="3.1037700124874413E-3"/>
    <n v="3.8038418347187468E-4"/>
    <m/>
    <m/>
    <m/>
    <n v="3.1037700124874413E-3"/>
    <n v="3.1037700124874413E-3"/>
    <n v="1.361419175909603"/>
    <n v="1"/>
    <n v="1"/>
    <n v="3.8038418347187468E-4"/>
    <n v="3.8038418347187468E-4"/>
  </r>
  <r>
    <n v="5635"/>
    <n v="0"/>
    <x v="3"/>
    <x v="3"/>
    <x v="6"/>
    <s v="62-304.520 (3), F.A.C."/>
    <x v="6"/>
    <x v="6"/>
    <x v="43"/>
    <n v="8370"/>
    <s v="Surface Water Collection Basin"/>
    <n v="8370"/>
    <s v="Volusia County"/>
    <n v="9"/>
    <n v="2.8435287183472935E-2"/>
    <n v="5.2716816795549792E-2"/>
    <n v="6.599238638675892E-3"/>
    <m/>
    <m/>
    <m/>
    <n v="5.2716816795549792E-2"/>
    <n v="5.2716816795549792E-2"/>
    <n v="55.975948216761182"/>
    <n v="1"/>
    <n v="1"/>
    <n v="6.599238638675892E-3"/>
    <n v="6.599238638675892E-3"/>
  </r>
  <r>
    <n v="6090"/>
    <n v="0"/>
    <x v="3"/>
    <x v="4"/>
    <x v="7"/>
    <s v="62-304.520 (5), F.A.C."/>
    <x v="5"/>
    <x v="7"/>
    <x v="6"/>
    <n v="8370"/>
    <s v="Surface Water Collection Basin"/>
    <n v="8370"/>
    <s v="FDOT District 5              City of Cocoa                            Brevard County"/>
    <n v="4"/>
    <n v="4.2901094120639055E-2"/>
    <n v="0.10800921985147816"/>
    <n v="1.4152595995162057E-2"/>
    <m/>
    <m/>
    <m/>
    <n v="0.10800921985147816"/>
    <n v="0.10800921985147816"/>
    <n v="115.91002197173495"/>
    <n v="1"/>
    <n v="1"/>
    <n v="1.4152595995162057E-2"/>
    <n v="1.4152595995162057E-2"/>
  </r>
  <r>
    <n v="6600"/>
    <n v="0"/>
    <x v="3"/>
    <x v="4"/>
    <x v="9"/>
    <s v="62-304.520 (15), F.A.C."/>
    <x v="7"/>
    <x v="5"/>
    <x v="1"/>
    <n v="8370"/>
    <s v="Surface Water Collection Basin"/>
    <n v="8370"/>
    <s v="Brevard County"/>
    <n v="4"/>
    <n v="0.10122861759213822"/>
    <n v="0.25767920568082514"/>
    <n v="4.0856270094449892E-2"/>
    <m/>
    <m/>
    <m/>
    <n v="0.25767920568082514"/>
    <n v="0.25767920568082514"/>
    <n v="179.87060823322597"/>
    <n v="1"/>
    <n v="1"/>
    <n v="4.0856270094449892E-2"/>
    <n v="4.0856270094449892E-2"/>
  </r>
  <r>
    <n v="6016"/>
    <n v="0"/>
    <x v="3"/>
    <x v="4"/>
    <x v="7"/>
    <s v="62-304.520 (5), F.A.C."/>
    <x v="5"/>
    <x v="7"/>
    <x v="41"/>
    <n v="8370"/>
    <s v="Surface Water Collection Basin"/>
    <n v="8370"/>
    <s v="City of Titusville    Brevard County"/>
    <n v="16"/>
    <n v="2.7077986826801181"/>
    <n v="0.72346149099608981"/>
    <n v="6.802497920333038E-2"/>
    <m/>
    <m/>
    <m/>
    <n v="0.72346149099608981"/>
    <n v="0.72346149099608981"/>
    <n v="3177.9037119287741"/>
    <n v="1"/>
    <n v="1"/>
    <n v="6.802497920333038E-2"/>
    <n v="6.802497920333038E-2"/>
  </r>
  <r>
    <n v="5532"/>
    <n v="0"/>
    <x v="3"/>
    <x v="3"/>
    <x v="6"/>
    <s v="62-304.520 (3), F.A.C."/>
    <x v="6"/>
    <x v="6"/>
    <x v="6"/>
    <n v="8370"/>
    <s v="Surface Water Collection Basin"/>
    <n v="8370"/>
    <s v="FDOT District 5                  City of Edgewater                      Volusia County"/>
    <n v="19"/>
    <n v="2.264125163801443"/>
    <n v="0.79522661577109199"/>
    <n v="5.6606236277234788E-2"/>
    <m/>
    <m/>
    <m/>
    <n v="0.79522661577109199"/>
    <n v="0.79522661577109199"/>
    <n v="1975.0508413174812"/>
    <n v="1"/>
    <n v="1"/>
    <n v="5.6606236277234788E-2"/>
    <n v="5.6606236277234788E-2"/>
  </r>
  <r>
    <n v="5531"/>
    <n v="0"/>
    <x v="3"/>
    <x v="3"/>
    <x v="6"/>
    <s v="62-304.520 (3), F.A.C."/>
    <x v="6"/>
    <x v="6"/>
    <x v="6"/>
    <n v="8370"/>
    <s v="Surface Water Collection Basin"/>
    <n v="8370"/>
    <s v="FDOT District 5                                        Volusia County"/>
    <n v="21"/>
    <n v="2.0787510587160667"/>
    <n v="1.1266363107880526"/>
    <n v="0.1362372979383101"/>
    <m/>
    <m/>
    <m/>
    <n v="1.1266363107880526"/>
    <n v="1.1266363107880526"/>
    <n v="2564.4726394679669"/>
    <n v="1"/>
    <n v="1"/>
    <n v="0.1362372979383101"/>
    <n v="0.1362372979383101"/>
  </r>
  <r>
    <n v="5748"/>
    <n v="0"/>
    <x v="3"/>
    <x v="3"/>
    <x v="6"/>
    <s v="62-304.520 (4), F.A.C."/>
    <x v="6"/>
    <x v="6"/>
    <x v="41"/>
    <n v="8370"/>
    <s v="Surface Water Collection Basin"/>
    <n v="8370"/>
    <s v="City of Titusville    Brevard County"/>
    <n v="8"/>
    <n v="0.55145887730118814"/>
    <n v="1.3371142008921353"/>
    <n v="0.2386710147371027"/>
    <m/>
    <m/>
    <m/>
    <n v="1.3371142008921353"/>
    <n v="1.3371142008921353"/>
    <n v="1362.9411890350598"/>
    <n v="1"/>
    <n v="1"/>
    <n v="0.2386710147371027"/>
    <n v="0.2386710147371027"/>
  </r>
  <r>
    <n v="6125"/>
    <n v="0"/>
    <x v="3"/>
    <x v="4"/>
    <x v="7"/>
    <s v="62-304.520 (5), F.A.C."/>
    <x v="5"/>
    <x v="7"/>
    <x v="7"/>
    <n v="8370"/>
    <s v="Surface Water Collection Basin"/>
    <n v="8370"/>
    <s v="Kennedy Space Center                               Brevard County"/>
    <n v="22"/>
    <n v="4.5114225906940097"/>
    <n v="1.4598951488457133"/>
    <n v="0.16255730451777906"/>
    <m/>
    <m/>
    <m/>
    <n v="1.4598951488457133"/>
    <n v="1.4598951488457133"/>
    <n v="4369.7126381019734"/>
    <n v="1"/>
    <n v="1"/>
    <n v="0.16255730451777906"/>
    <n v="0.16255730451777906"/>
  </r>
  <r>
    <n v="6682"/>
    <n v="0"/>
    <x v="3"/>
    <x v="4"/>
    <x v="9"/>
    <s v="62-304.520 (15), F.A.C."/>
    <x v="7"/>
    <x v="5"/>
    <x v="6"/>
    <n v="8370"/>
    <s v="Surface Water Collection Basin"/>
    <n v="8370"/>
    <s v="FDOT District 5                         City of Melbourne                 Brevard County"/>
    <n v="7"/>
    <n v="0.42780935591218006"/>
    <n v="1.4889938219546552"/>
    <n v="0.18984192959523458"/>
    <m/>
    <m/>
    <m/>
    <n v="1.4889938219546552"/>
    <n v="1.4889938219546552"/>
    <n v="1043.4824660746976"/>
    <n v="1"/>
    <n v="1"/>
    <n v="0.18984192959523458"/>
    <n v="0.18984192959523458"/>
  </r>
  <r>
    <n v="5361"/>
    <n v="0"/>
    <x v="3"/>
    <x v="3"/>
    <x v="6"/>
    <s v="62-304.520 (3), F.A.C."/>
    <x v="6"/>
    <x v="6"/>
    <x v="38"/>
    <n v="8370"/>
    <s v="Surface Water Collection Basin"/>
    <n v="8370"/>
    <s v="City of Edgewater                      Volusia County"/>
    <n v="26"/>
    <n v="1.0533069641325938"/>
    <n v="1.4975301690205518"/>
    <n v="0.20541349754849297"/>
    <m/>
    <m/>
    <m/>
    <n v="1.4975301690205518"/>
    <n v="1.4975301690205518"/>
    <n v="1620.531303349363"/>
    <n v="1"/>
    <n v="1"/>
    <n v="0.20541349754849297"/>
    <n v="0.20541349754849297"/>
  </r>
  <r>
    <n v="5322"/>
    <n v="0"/>
    <x v="3"/>
    <x v="3"/>
    <x v="6"/>
    <s v="62-304.520 (3), F.A.C."/>
    <x v="6"/>
    <x v="6"/>
    <x v="1"/>
    <n v="8370"/>
    <s v="Surface Water Collection Basin"/>
    <n v="8370"/>
    <s v="Brevard County"/>
    <n v="16"/>
    <n v="2.2894621720051536"/>
    <n v="2.3520983465203886"/>
    <n v="0.13967349998363526"/>
    <m/>
    <m/>
    <m/>
    <n v="2.3520983465203886"/>
    <n v="2.3520983465203886"/>
    <n v="3374.7419766227486"/>
    <n v="1"/>
    <n v="1"/>
    <n v="0.13967349998363526"/>
    <n v="0.13967349998363526"/>
  </r>
  <r>
    <n v="6560"/>
    <n v="0"/>
    <x v="3"/>
    <x v="4"/>
    <x v="8"/>
    <s v="62-304.520 (6), F.A.C."/>
    <x v="5"/>
    <x v="4"/>
    <x v="42"/>
    <n v="8370"/>
    <s v="Surface Water Collection Basin"/>
    <n v="8370"/>
    <s v="Town of Palm Shores           Brevard County"/>
    <n v="27"/>
    <n v="1.7575868465168474"/>
    <n v="3.5409997387651893"/>
    <n v="0.48698288463575451"/>
    <m/>
    <m/>
    <m/>
    <n v="3.5409997387651893"/>
    <n v="3.5409997387651893"/>
    <n v="3803.3915671618361"/>
    <n v="1"/>
    <n v="1"/>
    <n v="0.48698288463575451"/>
    <n v="0.48698288463575451"/>
  </r>
  <r>
    <n v="6512"/>
    <n v="0"/>
    <x v="3"/>
    <x v="4"/>
    <x v="8"/>
    <s v="62-304.520 (6), F.A.C."/>
    <x v="5"/>
    <x v="4"/>
    <x v="6"/>
    <n v="8370"/>
    <s v="Surface Water Collection Basin"/>
    <n v="8370"/>
    <s v="FDOT District 5                               Town of Palm Shores           Brevard County"/>
    <n v="27"/>
    <n v="4.3991805443876686"/>
    <n v="4.1106625951473132"/>
    <n v="0.49007817017991112"/>
    <m/>
    <m/>
    <m/>
    <n v="4.1106625951473132"/>
    <n v="4.1106625951473132"/>
    <n v="7900.6381643834347"/>
    <n v="1"/>
    <n v="1"/>
    <n v="0.49007817017991112"/>
    <n v="0.49007817017991112"/>
  </r>
  <r>
    <n v="6089"/>
    <n v="0"/>
    <x v="3"/>
    <x v="4"/>
    <x v="7"/>
    <s v="62-304.520 (5), F.A.C."/>
    <x v="5"/>
    <x v="7"/>
    <x v="6"/>
    <n v="8370"/>
    <s v="Surface Water Collection Basin"/>
    <n v="8370"/>
    <s v="FDOT District 5                                          Brevard County"/>
    <n v="33"/>
    <n v="3.7950072741532566"/>
    <n v="4.9824726273008757"/>
    <n v="0.61757417599781395"/>
    <m/>
    <m/>
    <m/>
    <n v="4.9824726273008757"/>
    <n v="4.9824726273008757"/>
    <n v="7127.052826469283"/>
    <n v="1"/>
    <n v="1"/>
    <n v="0.61757417599781395"/>
    <n v="0.61757417599781395"/>
  </r>
  <r>
    <n v="6511"/>
    <n v="0"/>
    <x v="3"/>
    <x v="4"/>
    <x v="8"/>
    <s v="62-304.520 (6), F.A.C."/>
    <x v="5"/>
    <x v="4"/>
    <x v="6"/>
    <n v="8370"/>
    <s v="Surface Water Collection Basin"/>
    <n v="8370"/>
    <s v="FDOT District 5                                          Brevard County"/>
    <n v="26"/>
    <n v="2.6661330124010609"/>
    <n v="6.284304123998707"/>
    <n v="0.92201025474880882"/>
    <m/>
    <m/>
    <m/>
    <n v="6.284304123998707"/>
    <n v="6.284304123998707"/>
    <n v="5287.8365267047175"/>
    <n v="1"/>
    <n v="1"/>
    <n v="0.92201025474880882"/>
    <n v="0.92201025474880882"/>
  </r>
  <r>
    <n v="5988"/>
    <n v="0"/>
    <x v="3"/>
    <x v="4"/>
    <x v="7"/>
    <s v="62-304.520 (5), F.A.C."/>
    <x v="5"/>
    <x v="7"/>
    <x v="37"/>
    <n v="8370"/>
    <s v="Surface Water Collection Basin"/>
    <n v="8370"/>
    <s v="City of Cocoa                            Brevard County"/>
    <n v="40"/>
    <n v="9.0314824430036982"/>
    <n v="6.8975767275109927"/>
    <n v="0.88209525223472718"/>
    <m/>
    <m/>
    <m/>
    <n v="6.8975767275109927"/>
    <n v="6.8975767275109927"/>
    <n v="13894.472860354988"/>
    <n v="1"/>
    <n v="1"/>
    <n v="0.88209525223472718"/>
    <n v="0.88209525223472718"/>
  </r>
  <r>
    <n v="6513"/>
    <n v="0"/>
    <x v="3"/>
    <x v="4"/>
    <x v="8"/>
    <s v="62-304.520 (6), F.A.C."/>
    <x v="5"/>
    <x v="4"/>
    <x v="6"/>
    <n v="8370"/>
    <s v="Surface Water Collection Basin"/>
    <n v="8370"/>
    <s v="FDOT District 5                         City of Melbourne                 Brevard County"/>
    <n v="32"/>
    <n v="3.6627923561619617"/>
    <n v="11.864082497688116"/>
    <n v="1.5045176681854275"/>
    <m/>
    <m/>
    <m/>
    <n v="11.864082497688116"/>
    <n v="11.864082497688116"/>
    <n v="8994.1456388589904"/>
    <n v="1"/>
    <n v="1"/>
    <n v="1.5045176681854275"/>
    <n v="1.5045176681854275"/>
  </r>
  <r>
    <n v="6395"/>
    <n v="0"/>
    <x v="3"/>
    <x v="4"/>
    <x v="8"/>
    <s v="62-304.520 (6), F.A.C."/>
    <x v="5"/>
    <x v="4"/>
    <x v="40"/>
    <n v="8370"/>
    <s v="Surface Water Collection Basin"/>
    <n v="8370"/>
    <s v="City of Rockledge         Brevard County"/>
    <n v="96"/>
    <n v="9.5888413491979758"/>
    <n v="20.752060702092276"/>
    <n v="2.9419275849916864"/>
    <m/>
    <m/>
    <m/>
    <n v="20.752060702092276"/>
    <n v="20.752060702092276"/>
    <n v="20431.820690294786"/>
    <n v="1"/>
    <n v="1"/>
    <n v="2.9419275849916864"/>
    <n v="2.9419275849916864"/>
  </r>
  <r>
    <n v="5943"/>
    <n v="0"/>
    <x v="3"/>
    <x v="4"/>
    <x v="7"/>
    <s v="62-304.520 (5), F.A.C."/>
    <x v="5"/>
    <x v="7"/>
    <x v="1"/>
    <n v="8370"/>
    <s v="Surface Water Collection Basin"/>
    <n v="8370"/>
    <s v="Brevard County"/>
    <n v="157"/>
    <n v="19.232773668158661"/>
    <n v="21.259338137508511"/>
    <n v="2.8368944932079945"/>
    <m/>
    <m/>
    <m/>
    <n v="21.259338137508511"/>
    <n v="21.259338137508511"/>
    <n v="23802.36038771813"/>
    <n v="1"/>
    <n v="1"/>
    <n v="2.8368944932079945"/>
    <n v="2.8368944932079945"/>
  </r>
  <r>
    <n v="6654"/>
    <n v="0"/>
    <x v="3"/>
    <x v="4"/>
    <x v="9"/>
    <s v="62-304.520 (15), F.A.C."/>
    <x v="7"/>
    <x v="5"/>
    <x v="8"/>
    <n v="8370"/>
    <s v="Surface Water Collection Basin"/>
    <n v="8370"/>
    <s v="City of Melbourne                 Brevard County"/>
    <n v="136"/>
    <n v="10.702607791684434"/>
    <n v="29.187018866324628"/>
    <n v="4.3028321367520741"/>
    <m/>
    <m/>
    <m/>
    <n v="29.187018866324628"/>
    <n v="29.187018866324628"/>
    <n v="23731.435413911033"/>
    <n v="1"/>
    <n v="1"/>
    <n v="4.3028321367520741"/>
    <n v="4.3028321367520741"/>
  </r>
  <r>
    <n v="6241"/>
    <n v="0"/>
    <x v="3"/>
    <x v="4"/>
    <x v="8"/>
    <s v="62-304.520 (6), F.A.C."/>
    <x v="5"/>
    <x v="4"/>
    <x v="1"/>
    <n v="8370"/>
    <s v="Surface Water Collection Basin"/>
    <n v="8370"/>
    <s v="Brevard County"/>
    <n v="234"/>
    <n v="32.150890752160286"/>
    <n v="42.219805902830913"/>
    <n v="4.9191943234890587"/>
    <m/>
    <m/>
    <m/>
    <n v="42.219805902830913"/>
    <n v="42.219805902830913"/>
    <n v="57501.843298239677"/>
    <n v="1"/>
    <n v="1"/>
    <n v="4.9191943234890587"/>
    <n v="4.9191943234890587"/>
  </r>
  <r>
    <n v="6337"/>
    <n v="0"/>
    <x v="3"/>
    <x v="4"/>
    <x v="8"/>
    <s v="62-304.520 (6), F.A.C."/>
    <x v="5"/>
    <x v="4"/>
    <x v="8"/>
    <n v="8370"/>
    <s v="Surface Water Collection Basin"/>
    <n v="8370"/>
    <s v="City of Melbourne                 Brevard County"/>
    <n v="270"/>
    <n v="24.061213449537082"/>
    <n v="52.507519882739096"/>
    <n v="8.0815949788469954"/>
    <m/>
    <m/>
    <m/>
    <n v="52.507519882739096"/>
    <n v="52.507519882739096"/>
    <n v="49805.077130743492"/>
    <n v="1"/>
    <n v="1"/>
    <n v="8.0815949788469954"/>
    <n v="8.081594978846995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80">
  <r>
    <x v="0"/>
    <x v="0"/>
    <x v="0"/>
    <n v="0.67"/>
    <n v="0.72"/>
    <x v="0"/>
    <n v="1100"/>
    <n v="13.607629495721394"/>
    <n v="47221.764478962366"/>
    <n v="105.37575631828396"/>
    <n v="1"/>
    <n v="105.37575631828396"/>
    <n v="105.37575631828396"/>
    <n v="14.770437672029614"/>
    <n v="1"/>
    <n v="14.770437672029614"/>
    <n v="14.770437672029614"/>
  </r>
  <r>
    <x v="0"/>
    <x v="0"/>
    <x v="1"/>
    <n v="0.66"/>
    <n v="0.7"/>
    <x v="0"/>
    <n v="1100"/>
    <n v="48.461230722603716"/>
    <n v="166079.83598158375"/>
    <n v="369.27321802376741"/>
    <n v="1"/>
    <n v="369.27321802376741"/>
    <n v="369.27321802376741"/>
    <n v="53.211609838651626"/>
    <n v="1"/>
    <n v="53.211609838651626"/>
    <n v="53.211609838651626"/>
  </r>
  <r>
    <x v="0"/>
    <x v="0"/>
    <x v="2"/>
    <n v="0.59"/>
    <n v="0.64"/>
    <x v="0"/>
    <n v="1100"/>
    <n v="79.93966848544386"/>
    <n v="278212.4295171391"/>
    <n v="620.99835960254597"/>
    <n v="1"/>
    <n v="620.99835960254597"/>
    <n v="620.99835960254597"/>
    <n v="88.824549585596657"/>
    <n v="1"/>
    <n v="88.824549585596657"/>
    <n v="88.824549585596657"/>
  </r>
  <r>
    <x v="0"/>
    <x v="0"/>
    <x v="2"/>
    <n v="0.59"/>
    <n v="0.64"/>
    <x v="1"/>
    <n v="1100"/>
    <n v="0.82382089461346242"/>
    <n v="2645.1087294251543"/>
    <n v="6.5837609551445473"/>
    <n v="1"/>
    <n v="6.5837609551445473"/>
    <n v="6.5837609551445473"/>
    <n v="1.0113920599760244"/>
    <n v="1"/>
    <n v="1.0113920599760244"/>
    <n v="1.0113920599760244"/>
  </r>
  <r>
    <x v="0"/>
    <x v="0"/>
    <x v="2"/>
    <n v="0.59"/>
    <n v="0.64"/>
    <x v="2"/>
    <n v="1100"/>
    <n v="0.31395919775506659"/>
    <n v="1174.5280812349863"/>
    <n v="2.88277212322101"/>
    <n v="1"/>
    <n v="2.88277212322101"/>
    <n v="2.88277212322101"/>
    <n v="0.47944715595028164"/>
    <n v="1"/>
    <n v="0.47944715595028164"/>
    <n v="0.47944715595028164"/>
  </r>
  <r>
    <x v="0"/>
    <x v="0"/>
    <x v="2"/>
    <n v="0.59"/>
    <n v="0.64"/>
    <x v="3"/>
    <n v="1100"/>
    <n v="11.077558636173661"/>
    <n v="38162.950230679693"/>
    <n v="69.372670807382789"/>
    <n v="1"/>
    <n v="69.372670807382789"/>
    <n v="69.372670807382789"/>
    <n v="9.7413246970891283"/>
    <n v="1"/>
    <n v="9.7413246970891283"/>
    <n v="9.7413246970891283"/>
  </r>
  <r>
    <x v="0"/>
    <x v="0"/>
    <x v="2"/>
    <n v="0.59"/>
    <n v="0.64"/>
    <x v="4"/>
    <n v="1100"/>
    <n v="16.998495065946138"/>
    <n v="58364.234986187585"/>
    <n v="102.66320873547372"/>
    <n v="1"/>
    <n v="102.66320873547372"/>
    <n v="102.66320873547372"/>
    <n v="14.190307351492425"/>
    <n v="1"/>
    <n v="14.190307351492425"/>
    <n v="14.190307351492425"/>
  </r>
  <r>
    <x v="0"/>
    <x v="0"/>
    <x v="2"/>
    <n v="0.59"/>
    <n v="0.64"/>
    <x v="5"/>
    <n v="1100"/>
    <n v="3.7008440027021736E-2"/>
    <n v="137.82934607510987"/>
    <n v="0.33026669664962838"/>
    <n v="1"/>
    <n v="0.33026669664962838"/>
    <n v="0.33026669664962838"/>
    <n v="5.1347915424563267E-2"/>
    <n v="1"/>
    <n v="5.1347915424563267E-2"/>
    <n v="5.1347915424563267E-2"/>
  </r>
  <r>
    <x v="0"/>
    <x v="0"/>
    <x v="2"/>
    <n v="0.59"/>
    <n v="0.64"/>
    <x v="5"/>
    <n v="1100"/>
    <n v="1.2730220862374662"/>
    <n v="4741.2890792408116"/>
    <n v="11.218117209785843"/>
    <n v="1"/>
    <n v="11.218117209785843"/>
    <n v="11.218117209785843"/>
    <n v="1.7036753418637121"/>
    <n v="1"/>
    <n v="1.7036753418637121"/>
    <n v="1.7036753418637121"/>
  </r>
  <r>
    <x v="0"/>
    <x v="0"/>
    <x v="0"/>
    <n v="0.67"/>
    <n v="0.72"/>
    <x v="6"/>
    <n v="1100"/>
    <n v="0.37906008846231792"/>
    <n v="924.84217271065313"/>
    <n v="2.2090650214631866"/>
    <n v="1"/>
    <n v="2.2090650214631866"/>
    <n v="2.2090650214631866"/>
    <n v="0.30260773662518387"/>
    <n v="1"/>
    <n v="0.30260773662518387"/>
    <n v="0.30260773662518387"/>
  </r>
  <r>
    <x v="0"/>
    <x v="0"/>
    <x v="0"/>
    <n v="0.67"/>
    <n v="0.72"/>
    <x v="0"/>
    <n v="1180"/>
    <n v="0.31561246800900117"/>
    <n v="1054.5757117300236"/>
    <n v="2.4265156826843701"/>
    <n v="1"/>
    <n v="2.4265156826843701"/>
    <n v="2.4265156826843701"/>
    <n v="0.34987358193902729"/>
    <n v="1"/>
    <n v="0.34987358193902729"/>
    <n v="0.34987358193902729"/>
  </r>
  <r>
    <x v="0"/>
    <x v="0"/>
    <x v="1"/>
    <n v="0.66"/>
    <n v="0.7"/>
    <x v="0"/>
    <n v="1180"/>
    <n v="1.1200940640091468"/>
    <n v="3696.0779606176807"/>
    <n v="9.2040056876831731"/>
    <n v="1"/>
    <n v="9.2040056876831731"/>
    <n v="9.2040056876831731"/>
    <n v="1.3244843411496541"/>
    <n v="1"/>
    <n v="1.3244843411496541"/>
    <n v="1.3244843411496541"/>
  </r>
  <r>
    <x v="0"/>
    <x v="0"/>
    <x v="2"/>
    <n v="0.59"/>
    <n v="0.64"/>
    <x v="0"/>
    <n v="1180"/>
    <n v="0.49966845139722926"/>
    <n v="1840.2910199226817"/>
    <n v="4.1357146677670773"/>
    <n v="1"/>
    <n v="4.1357146677670773"/>
    <n v="4.1357146677670773"/>
    <n v="0.58081707204243893"/>
    <n v="1"/>
    <n v="0.58081707204243893"/>
    <n v="0.58081707204243893"/>
  </r>
  <r>
    <x v="0"/>
    <x v="0"/>
    <x v="0"/>
    <n v="0.67"/>
    <n v="0.72"/>
    <x v="0"/>
    <n v="1190"/>
    <n v="18.669699712592926"/>
    <n v="60693.461395975894"/>
    <n v="123.22976386567434"/>
    <n v="1"/>
    <n v="123.22976386567434"/>
    <n v="123.22976386567434"/>
    <n v="15.942912296073532"/>
    <n v="1"/>
    <n v="15.942912296073532"/>
    <n v="15.942912296073532"/>
  </r>
  <r>
    <x v="0"/>
    <x v="0"/>
    <x v="2"/>
    <n v="0.59"/>
    <n v="0.64"/>
    <x v="0"/>
    <n v="1190"/>
    <n v="0.55201800205314511"/>
    <n v="2134.3560154679426"/>
    <n v="5.1514419679994443"/>
    <n v="1"/>
    <n v="5.1514419679994443"/>
    <n v="5.1514419679994443"/>
    <n v="0.81363396273506017"/>
    <n v="1"/>
    <n v="0.81363396273506017"/>
    <n v="0.81363396273506017"/>
  </r>
  <r>
    <x v="0"/>
    <x v="0"/>
    <x v="2"/>
    <n v="0.59"/>
    <n v="0.64"/>
    <x v="3"/>
    <n v="1190"/>
    <n v="1.8867875922461144"/>
    <n v="6964.4620016283134"/>
    <n v="13.536041690922687"/>
    <n v="1"/>
    <n v="13.536041690922687"/>
    <n v="13.536041690922687"/>
    <n v="1.8746137389101858"/>
    <n v="1"/>
    <n v="1.8746137389101858"/>
    <n v="1.8746137389101858"/>
  </r>
  <r>
    <x v="0"/>
    <x v="0"/>
    <x v="2"/>
    <n v="0.59"/>
    <n v="0.64"/>
    <x v="7"/>
    <n v="1190"/>
    <n v="0.86331169542026664"/>
    <n v="3318.8336340472538"/>
    <n v="7.8619081655368763"/>
    <n v="1"/>
    <n v="7.8619081655368763"/>
    <n v="7.8619081655368763"/>
    <n v="1.1958538511553554"/>
    <n v="1"/>
    <n v="1.1958538511553554"/>
    <n v="1.1958538511553554"/>
  </r>
  <r>
    <x v="0"/>
    <x v="0"/>
    <x v="2"/>
    <n v="0.59"/>
    <n v="0.64"/>
    <x v="5"/>
    <n v="1190"/>
    <n v="1.3806340848681011E-2"/>
    <n v="53.664286376392511"/>
    <n v="0.15010577413859713"/>
    <n v="1"/>
    <n v="0.15010577413859713"/>
    <n v="0.15010577413859713"/>
    <n v="1.9943467014102784E-2"/>
    <n v="1"/>
    <n v="1.9943467014102784E-2"/>
    <n v="1.9943467014102784E-2"/>
  </r>
  <r>
    <x v="0"/>
    <x v="0"/>
    <x v="0"/>
    <n v="0.67"/>
    <n v="0.72"/>
    <x v="0"/>
    <n v="1200"/>
    <n v="21.23682004514292"/>
    <n v="72461.80628777032"/>
    <n v="180.42954067532176"/>
    <n v="1"/>
    <n v="180.42954067532176"/>
    <n v="180.42954067532176"/>
    <n v="25.791679146025672"/>
    <n v="1"/>
    <n v="25.791679146025672"/>
    <n v="25.791679146025672"/>
  </r>
  <r>
    <x v="0"/>
    <x v="0"/>
    <x v="1"/>
    <n v="0.66"/>
    <n v="0.7"/>
    <x v="0"/>
    <n v="1200"/>
    <n v="226.69858893310487"/>
    <n v="812925.33327509975"/>
    <n v="1885.6865721217241"/>
    <n v="1"/>
    <n v="1885.6865721217241"/>
    <n v="1885.6865721217241"/>
    <n v="274.5195393163379"/>
    <n v="1"/>
    <n v="274.5195393163379"/>
    <n v="274.5195393163379"/>
  </r>
  <r>
    <x v="0"/>
    <x v="0"/>
    <x v="1"/>
    <n v="0.66"/>
    <n v="0.7"/>
    <x v="0"/>
    <n v="1200"/>
    <n v="286.69534164778042"/>
    <n v="1006094.4406646047"/>
    <n v="2473.9541271814387"/>
    <n v="1"/>
    <n v="2473.9541271814387"/>
    <n v="2473.9541271814387"/>
    <n v="362.8242041973761"/>
    <n v="1"/>
    <n v="362.8242041973761"/>
    <n v="362.8242041973761"/>
  </r>
  <r>
    <x v="0"/>
    <x v="0"/>
    <x v="2"/>
    <n v="0.59"/>
    <n v="0.64"/>
    <x v="0"/>
    <n v="1200"/>
    <n v="485.44518458072713"/>
    <n v="1751831.4377507779"/>
    <n v="4268.3207243841325"/>
    <n v="1"/>
    <n v="4268.3207243841325"/>
    <n v="4268.3207243841325"/>
    <n v="630.43400511699429"/>
    <n v="1"/>
    <n v="630.43400511699429"/>
    <n v="630.43400511699429"/>
  </r>
  <r>
    <x v="0"/>
    <x v="0"/>
    <x v="2"/>
    <n v="0.59"/>
    <n v="0.64"/>
    <x v="1"/>
    <n v="1200"/>
    <n v="109.54815507110732"/>
    <n v="391590.47451954253"/>
    <n v="1002.0783599357178"/>
    <n v="1"/>
    <n v="1002.0783599357178"/>
    <n v="1002.0783599357178"/>
    <n v="160.73855043584504"/>
    <n v="1"/>
    <n v="160.73855043584504"/>
    <n v="160.73855043584504"/>
  </r>
  <r>
    <x v="0"/>
    <x v="0"/>
    <x v="2"/>
    <n v="0.59"/>
    <n v="0.64"/>
    <x v="2"/>
    <n v="1200"/>
    <n v="182.18736095987001"/>
    <n v="631127.59374662838"/>
    <n v="1569.273448483676"/>
    <n v="1"/>
    <n v="1569.273448483676"/>
    <n v="1569.273448483676"/>
    <n v="233.47526472040852"/>
    <n v="1"/>
    <n v="233.47526472040852"/>
    <n v="233.47526472040852"/>
  </r>
  <r>
    <x v="0"/>
    <x v="0"/>
    <x v="2"/>
    <n v="0.59"/>
    <n v="0.64"/>
    <x v="3"/>
    <n v="1200"/>
    <n v="147.74877216014556"/>
    <n v="558724.05563183327"/>
    <n v="1332.7495918126967"/>
    <n v="1"/>
    <n v="1332.7495918126967"/>
    <n v="1332.7495918126967"/>
    <n v="195.3973190465538"/>
    <n v="1"/>
    <n v="195.3973190465538"/>
    <n v="195.3973190465538"/>
  </r>
  <r>
    <x v="0"/>
    <x v="0"/>
    <x v="2"/>
    <n v="0.59"/>
    <n v="0.64"/>
    <x v="4"/>
    <n v="1200"/>
    <n v="0.60838496303379519"/>
    <n v="2338.0523284396299"/>
    <n v="5.2315498829818159"/>
    <n v="1"/>
    <n v="5.2315498829818159"/>
    <n v="5.2315498829818159"/>
    <n v="0.7521331224399973"/>
    <n v="1"/>
    <n v="0.7521331224399973"/>
    <n v="0.7521331224399973"/>
  </r>
  <r>
    <x v="0"/>
    <x v="0"/>
    <x v="2"/>
    <n v="0.59"/>
    <n v="0.64"/>
    <x v="4"/>
    <n v="1200"/>
    <n v="235.73935271787713"/>
    <n v="884480.7954653831"/>
    <n v="2133.2640992056668"/>
    <n v="1"/>
    <n v="2133.2640992056668"/>
    <n v="2133.2640992056668"/>
    <n v="313.93866421202119"/>
    <n v="1"/>
    <n v="313.93866421202119"/>
    <n v="313.93866421202119"/>
  </r>
  <r>
    <x v="0"/>
    <x v="0"/>
    <x v="1"/>
    <n v="0.66"/>
    <n v="0.7"/>
    <x v="5"/>
    <n v="1200"/>
    <n v="0.59510929802500689"/>
    <n v="2241.0892190851969"/>
    <n v="5.4091334621036298"/>
    <n v="1"/>
    <n v="5.4091334621036298"/>
    <n v="5.4091334621036298"/>
    <n v="0.74406091079950776"/>
    <n v="1"/>
    <n v="0.74406091079950776"/>
    <n v="0.74406091079950776"/>
  </r>
  <r>
    <x v="0"/>
    <x v="0"/>
    <x v="2"/>
    <n v="0.59"/>
    <n v="0.64"/>
    <x v="5"/>
    <n v="1200"/>
    <n v="32.960736314415598"/>
    <n v="124016.2527464239"/>
    <n v="303.14879112561744"/>
    <n v="1"/>
    <n v="303.14879112561744"/>
    <n v="303.14879112561744"/>
    <n v="44.800003455418356"/>
    <n v="1"/>
    <n v="44.800003455418356"/>
    <n v="44.800003455418356"/>
  </r>
  <r>
    <x v="0"/>
    <x v="0"/>
    <x v="2"/>
    <n v="0.59"/>
    <n v="0.64"/>
    <x v="5"/>
    <n v="1200"/>
    <n v="1.194477274446397"/>
    <n v="4397.8285486766381"/>
    <n v="11.169152590806037"/>
    <n v="1"/>
    <n v="11.169152590806037"/>
    <n v="11.169152590806037"/>
    <n v="1.626398745805274"/>
    <n v="1"/>
    <n v="1.626398745805274"/>
    <n v="1.626398745805274"/>
  </r>
  <r>
    <x v="0"/>
    <x v="0"/>
    <x v="2"/>
    <n v="0.59"/>
    <n v="0.64"/>
    <x v="5"/>
    <n v="1200"/>
    <n v="8.6570993757409624"/>
    <n v="32103.432154244529"/>
    <n v="72.011708856383379"/>
    <n v="1"/>
    <n v="72.011708856383379"/>
    <n v="72.011708856383379"/>
    <n v="10.832551502591123"/>
    <n v="1"/>
    <n v="10.832551502591123"/>
    <n v="10.832551502591123"/>
  </r>
  <r>
    <x v="0"/>
    <x v="0"/>
    <x v="2"/>
    <n v="0.59"/>
    <n v="0.64"/>
    <x v="5"/>
    <n v="1200"/>
    <n v="1.6722812449204356E-6"/>
    <n v="6.4602095282962901E-3"/>
    <n v="1.3516077368256605E-5"/>
    <n v="1"/>
    <n v="1.3516077368256605E-5"/>
    <n v="1.3516077368256605E-5"/>
    <n v="1.9129817421470083E-6"/>
    <n v="1"/>
    <n v="1.9129817421470083E-6"/>
    <n v="1.9129817421470083E-6"/>
  </r>
  <r>
    <x v="0"/>
    <x v="0"/>
    <x v="2"/>
    <n v="0.59"/>
    <n v="0.64"/>
    <x v="5"/>
    <n v="1200"/>
    <n v="9.5094498582443645"/>
    <n v="35467.514658107233"/>
    <n v="89.398036371575429"/>
    <n v="1"/>
    <n v="89.398036371575429"/>
    <n v="89.398036371575429"/>
    <n v="13.679103645165231"/>
    <n v="1"/>
    <n v="13.679103645165231"/>
    <n v="13.679103645165231"/>
  </r>
  <r>
    <x v="0"/>
    <x v="0"/>
    <x v="2"/>
    <n v="0.59"/>
    <n v="0.64"/>
    <x v="5"/>
    <n v="1200"/>
    <n v="2.0067491947292074E-2"/>
    <n v="73.59063314604964"/>
    <n v="0.19892733238448795"/>
    <n v="1"/>
    <n v="0.19892733238448795"/>
    <n v="0.19892733238448795"/>
    <n v="2.6646952423897072E-2"/>
    <n v="1"/>
    <n v="2.6646952423897072E-2"/>
    <n v="2.6646952423897072E-2"/>
  </r>
  <r>
    <x v="0"/>
    <x v="0"/>
    <x v="2"/>
    <n v="0.59"/>
    <n v="0.64"/>
    <x v="5"/>
    <n v="1200"/>
    <n v="0.11711200309478015"/>
    <n v="451.98890026878018"/>
    <n v="1.0818506724369239"/>
    <n v="1"/>
    <n v="1.0818506724369239"/>
    <n v="1.0818506724369239"/>
    <n v="0.15076473244614488"/>
    <n v="1"/>
    <n v="0.15076473244614488"/>
    <n v="0.15076473244614488"/>
  </r>
  <r>
    <x v="0"/>
    <x v="0"/>
    <x v="2"/>
    <n v="0.59"/>
    <n v="0.64"/>
    <x v="8"/>
    <n v="1200"/>
    <n v="116.69640037882181"/>
    <n v="440271.43365050794"/>
    <n v="908.93403765747121"/>
    <n v="1"/>
    <n v="908.93403765747121"/>
    <n v="908.93403765747121"/>
    <n v="127.73429124131349"/>
    <n v="1"/>
    <n v="127.73429124131349"/>
    <n v="127.73429124131349"/>
  </r>
  <r>
    <x v="0"/>
    <x v="0"/>
    <x v="0"/>
    <n v="0.67"/>
    <n v="0.72"/>
    <x v="0"/>
    <n v="1210"/>
    <n v="111.16807852670526"/>
    <n v="395151.17660324858"/>
    <n v="947.22113396018221"/>
    <n v="1"/>
    <n v="947.22113396018221"/>
    <n v="947.22113396018221"/>
    <n v="138.05992111426087"/>
    <n v="1"/>
    <n v="138.05992111426087"/>
    <n v="138.05992111426087"/>
  </r>
  <r>
    <x v="0"/>
    <x v="0"/>
    <x v="1"/>
    <n v="0.66"/>
    <n v="0.7"/>
    <x v="0"/>
    <n v="1210"/>
    <n v="945.26081517432408"/>
    <n v="3403173.3248033323"/>
    <n v="8155.315896385443"/>
    <n v="1"/>
    <n v="8155.315896385443"/>
    <n v="8155.315896385443"/>
    <n v="1193.0564071748079"/>
    <n v="1"/>
    <n v="1193.0564071748079"/>
    <n v="1193.0564071748079"/>
  </r>
  <r>
    <x v="0"/>
    <x v="0"/>
    <x v="1"/>
    <n v="0.66"/>
    <n v="0.7"/>
    <x v="0"/>
    <n v="1210"/>
    <n v="845.77851876044735"/>
    <n v="2837260.96057365"/>
    <n v="6943.2975171030212"/>
    <n v="1"/>
    <n v="6943.2975171030212"/>
    <n v="6943.2975171030212"/>
    <n v="1022.1268941521208"/>
    <n v="1"/>
    <n v="1022.1268941521208"/>
    <n v="1022.1268941521208"/>
  </r>
  <r>
    <x v="0"/>
    <x v="0"/>
    <x v="2"/>
    <n v="0.59"/>
    <n v="0.64"/>
    <x v="0"/>
    <n v="1210"/>
    <n v="1503.3610820297879"/>
    <n v="5188991.2900367938"/>
    <n v="12695.741310206449"/>
    <n v="1"/>
    <n v="12695.741310206449"/>
    <n v="12695.741310206449"/>
    <n v="1871.4078299060011"/>
    <n v="1"/>
    <n v="1871.4078299060011"/>
    <n v="1871.4078299060011"/>
  </r>
  <r>
    <x v="0"/>
    <x v="0"/>
    <x v="2"/>
    <n v="0.59"/>
    <n v="0.64"/>
    <x v="1"/>
    <n v="1210"/>
    <n v="104.88953067392875"/>
    <n v="368500.59015998308"/>
    <n v="911.91418477522711"/>
    <n v="1"/>
    <n v="911.91418477522711"/>
    <n v="911.91418477522711"/>
    <n v="139.75053863294721"/>
    <n v="1"/>
    <n v="139.75053863294721"/>
    <n v="139.75053863294721"/>
  </r>
  <r>
    <x v="0"/>
    <x v="0"/>
    <x v="2"/>
    <n v="0.59"/>
    <n v="0.64"/>
    <x v="2"/>
    <n v="1210"/>
    <n v="573.31597245208229"/>
    <n v="1898683.7661287999"/>
    <n v="4730.6780075347269"/>
    <n v="1"/>
    <n v="4730.6780075347269"/>
    <n v="4730.6780075347269"/>
    <n v="702.12150961895509"/>
    <n v="1"/>
    <n v="702.12150961895509"/>
    <n v="702.12150961895509"/>
  </r>
  <r>
    <x v="0"/>
    <x v="0"/>
    <x v="2"/>
    <n v="0.59"/>
    <n v="0.64"/>
    <x v="3"/>
    <n v="1210"/>
    <n v="536.08105506514619"/>
    <n v="1988215.0050549894"/>
    <n v="4637.0884587002556"/>
    <n v="1"/>
    <n v="4637.0884587002556"/>
    <n v="4637.0884587002556"/>
    <n v="678.55275742759773"/>
    <n v="1"/>
    <n v="678.55275742759773"/>
    <n v="678.55275742759773"/>
  </r>
  <r>
    <x v="0"/>
    <x v="0"/>
    <x v="2"/>
    <n v="0.59"/>
    <n v="0.64"/>
    <x v="4"/>
    <n v="1210"/>
    <n v="0.36842312646320347"/>
    <n v="1321.9811567692091"/>
    <n v="3.1013257977729456"/>
    <n v="1"/>
    <n v="3.1013257977729456"/>
    <n v="3.1013257977729456"/>
    <n v="0.44872069857423796"/>
    <n v="1"/>
    <n v="0.44872069857423796"/>
    <n v="0.44872069857423796"/>
  </r>
  <r>
    <x v="0"/>
    <x v="0"/>
    <x v="2"/>
    <n v="0.59"/>
    <n v="0.64"/>
    <x v="4"/>
    <n v="1210"/>
    <n v="756.71097776661077"/>
    <n v="2835029.836591396"/>
    <n v="6870.121088137892"/>
    <n v="1"/>
    <n v="6870.121088137892"/>
    <n v="6870.121088137892"/>
    <n v="1009.6616271547118"/>
    <n v="1"/>
    <n v="1009.6616271547118"/>
    <n v="1009.6616271547118"/>
  </r>
  <r>
    <x v="0"/>
    <x v="0"/>
    <x v="1"/>
    <n v="0.66"/>
    <n v="0.7"/>
    <x v="5"/>
    <n v="1210"/>
    <n v="0.30534421271569179"/>
    <n v="1151.9538724019158"/>
    <n v="2.7808149360918781"/>
    <n v="1"/>
    <n v="2.7808149360918781"/>
    <n v="2.7808149360918781"/>
    <n v="0.38385172430354686"/>
    <n v="1"/>
    <n v="0.38385172430354686"/>
    <n v="0.38385172430354686"/>
  </r>
  <r>
    <x v="0"/>
    <x v="0"/>
    <x v="2"/>
    <n v="0.59"/>
    <n v="0.64"/>
    <x v="5"/>
    <n v="1210"/>
    <n v="0.94627984855509262"/>
    <n v="3548.4183072678707"/>
    <n v="8.782723284661385"/>
    <n v="1"/>
    <n v="8.782723284661385"/>
    <n v="8.782723284661385"/>
    <n v="1.3036842382604863"/>
    <n v="1"/>
    <n v="1.3036842382604863"/>
    <n v="1.3036842382604863"/>
  </r>
  <r>
    <x v="0"/>
    <x v="0"/>
    <x v="2"/>
    <n v="0.59"/>
    <n v="0.64"/>
    <x v="5"/>
    <n v="1210"/>
    <n v="1.1278308505207173E-4"/>
    <n v="0.4408939900957306"/>
    <n v="1.2500877220277995E-3"/>
    <n v="1"/>
    <n v="1.2500877220277995E-3"/>
    <n v="1.2500877220277995E-3"/>
    <n v="1.682852948430285E-4"/>
    <n v="1"/>
    <n v="1.682852948430285E-4"/>
    <n v="1.682852948430285E-4"/>
  </r>
  <r>
    <x v="0"/>
    <x v="0"/>
    <x v="2"/>
    <n v="0.59"/>
    <n v="0.64"/>
    <x v="5"/>
    <n v="1210"/>
    <n v="9.5200608156314412E-3"/>
    <n v="36.727209447741586"/>
    <n v="8.4830608053340986E-2"/>
    <n v="1"/>
    <n v="8.4830608053340986E-2"/>
    <n v="8.4830608053340986E-2"/>
    <n v="1.2426626120252946E-2"/>
    <n v="1"/>
    <n v="1.2426626120252946E-2"/>
    <n v="1.2426626120252946E-2"/>
  </r>
  <r>
    <x v="0"/>
    <x v="0"/>
    <x v="2"/>
    <n v="0.59"/>
    <n v="0.64"/>
    <x v="5"/>
    <n v="1210"/>
    <n v="1.4320328717964539"/>
    <n v="5302.5667039935634"/>
    <n v="12.93979930428295"/>
    <n v="1"/>
    <n v="12.93979930428295"/>
    <n v="12.93979930428295"/>
    <n v="1.8996338383109932"/>
    <n v="1"/>
    <n v="1.8996338383109932"/>
    <n v="1.8996338383109932"/>
  </r>
  <r>
    <x v="0"/>
    <x v="0"/>
    <x v="0"/>
    <n v="0.67"/>
    <n v="0.72"/>
    <x v="6"/>
    <n v="1210"/>
    <n v="0.2937299428359269"/>
    <n v="1008.0488196796947"/>
    <n v="2.4979859948954939"/>
    <n v="1"/>
    <n v="2.4979859948954939"/>
    <n v="2.4979859948954939"/>
    <n v="0.36315729101322791"/>
    <n v="1"/>
    <n v="0.36315729101322791"/>
    <n v="0.36315729101322791"/>
  </r>
  <r>
    <x v="0"/>
    <x v="0"/>
    <x v="2"/>
    <n v="0.59"/>
    <n v="0.64"/>
    <x v="0"/>
    <n v="1290"/>
    <n v="3.216120401184441E-3"/>
    <n v="10.631229741320031"/>
    <n v="1.9945803809233296E-2"/>
    <n v="1"/>
    <n v="1.9945803809233296E-2"/>
    <n v="1.9945803809233296E-2"/>
    <n v="2.9054757230631192E-3"/>
    <n v="1"/>
    <n v="2.9054757230631192E-3"/>
    <n v="2.9054757230631192E-3"/>
  </r>
  <r>
    <x v="0"/>
    <x v="0"/>
    <x v="2"/>
    <n v="0.59"/>
    <n v="0.64"/>
    <x v="4"/>
    <n v="1290"/>
    <n v="3.8324431953771008"/>
    <n v="14127.038911659964"/>
    <n v="26.831299601711674"/>
    <n v="1"/>
    <n v="26.831299601711674"/>
    <n v="26.831299601711674"/>
    <n v="3.8172633088961279"/>
    <n v="1"/>
    <n v="3.8172633088961279"/>
    <n v="3.8172633088961279"/>
  </r>
  <r>
    <x v="0"/>
    <x v="0"/>
    <x v="1"/>
    <n v="0.66"/>
    <n v="0.7"/>
    <x v="0"/>
    <n v="1300"/>
    <n v="25.221891836355514"/>
    <n v="87275.32943017497"/>
    <n v="225.02483280966879"/>
    <n v="1"/>
    <n v="225.02483280966879"/>
    <n v="225.02483280966879"/>
    <n v="39.203459600726021"/>
    <n v="1"/>
    <n v="39.203459600726021"/>
    <n v="39.203459600726021"/>
  </r>
  <r>
    <x v="0"/>
    <x v="0"/>
    <x v="1"/>
    <n v="0.66"/>
    <n v="0.7"/>
    <x v="0"/>
    <n v="1300"/>
    <n v="61.876795094904281"/>
    <n v="222374.27938227414"/>
    <n v="560.4948571637965"/>
    <n v="1"/>
    <n v="560.4948571637965"/>
    <n v="560.4948571637965"/>
    <n v="98.002761802883754"/>
    <n v="1"/>
    <n v="98.002761802883754"/>
    <n v="98.002761802883754"/>
  </r>
  <r>
    <x v="0"/>
    <x v="0"/>
    <x v="2"/>
    <n v="0.59"/>
    <n v="0.64"/>
    <x v="0"/>
    <n v="1300"/>
    <n v="128.36401255691578"/>
    <n v="460845.76337477437"/>
    <n v="1246.4045707959751"/>
    <n v="1"/>
    <n v="1246.4045707959751"/>
    <n v="1246.4045707959751"/>
    <n v="223.99123699472329"/>
    <n v="1"/>
    <n v="223.99123699472329"/>
    <n v="223.99123699472329"/>
  </r>
  <r>
    <x v="0"/>
    <x v="0"/>
    <x v="2"/>
    <n v="0.59"/>
    <n v="0.64"/>
    <x v="1"/>
    <n v="1300"/>
    <n v="281.59755813909948"/>
    <n v="1013150.6737470936"/>
    <n v="2571.7268129464715"/>
    <n v="1"/>
    <n v="2571.7268129464715"/>
    <n v="2571.7268129464715"/>
    <n v="455.33413380970347"/>
    <n v="1"/>
    <n v="455.33413380970347"/>
    <n v="455.33413380970347"/>
  </r>
  <r>
    <x v="0"/>
    <x v="0"/>
    <x v="2"/>
    <n v="0.59"/>
    <n v="0.64"/>
    <x v="1"/>
    <n v="1300"/>
    <n v="4.4798323700475491E-2"/>
    <n v="154.63345462075895"/>
    <n v="0.37823215500582646"/>
    <n v="1"/>
    <n v="0.37823215500582646"/>
    <n v="0.37823215500582646"/>
    <n v="6.3065725432230491E-2"/>
    <n v="1"/>
    <n v="6.3065725432230491E-2"/>
    <n v="6.3065725432230491E-2"/>
  </r>
  <r>
    <x v="0"/>
    <x v="0"/>
    <x v="2"/>
    <n v="0.59"/>
    <n v="0.64"/>
    <x v="2"/>
    <n v="1300"/>
    <n v="358.58388745233191"/>
    <n v="1313136.7369233286"/>
    <n v="3510.7619861076528"/>
    <n v="1"/>
    <n v="3510.7619861076528"/>
    <n v="3510.7619861076528"/>
    <n v="638.22961306229672"/>
    <n v="1"/>
    <n v="638.22961306229672"/>
    <n v="638.22961306229672"/>
  </r>
  <r>
    <x v="0"/>
    <x v="0"/>
    <x v="2"/>
    <n v="0.59"/>
    <n v="0.64"/>
    <x v="3"/>
    <n v="1300"/>
    <n v="142.34858304871833"/>
    <n v="540764.5341984859"/>
    <n v="1387.9569329067454"/>
    <n v="1"/>
    <n v="1387.9569329067454"/>
    <n v="1387.9569329067454"/>
    <n v="249.09928198620148"/>
    <n v="1"/>
    <n v="249.09928198620148"/>
    <n v="249.09928198620148"/>
  </r>
  <r>
    <x v="0"/>
    <x v="0"/>
    <x v="2"/>
    <n v="0.59"/>
    <n v="0.64"/>
    <x v="4"/>
    <n v="1300"/>
    <n v="7.9846147537689552E-2"/>
    <n v="308.39572612475365"/>
    <n v="0.80845690904102607"/>
    <n v="1"/>
    <n v="0.80845690904102607"/>
    <n v="0.80845690904102607"/>
    <n v="0.13893139003806779"/>
    <n v="1"/>
    <n v="0.13893139003806779"/>
    <n v="0.13893139003806779"/>
  </r>
  <r>
    <x v="0"/>
    <x v="0"/>
    <x v="2"/>
    <n v="0.59"/>
    <n v="0.64"/>
    <x v="7"/>
    <n v="1300"/>
    <n v="0.64539754676134664"/>
    <n v="2493.4288733868361"/>
    <n v="5.9811027702541217"/>
    <n v="1"/>
    <n v="5.9811027702541217"/>
    <n v="5.9811027702541217"/>
    <n v="0.93750093601322659"/>
    <n v="1"/>
    <n v="0.93750093601322659"/>
    <n v="0.93750093601322659"/>
  </r>
  <r>
    <x v="0"/>
    <x v="0"/>
    <x v="2"/>
    <n v="0.59"/>
    <n v="0.64"/>
    <x v="4"/>
    <n v="1300"/>
    <n v="52.330081773832461"/>
    <n v="201420.06932756223"/>
    <n v="520.59384965811046"/>
    <n v="1"/>
    <n v="520.59384965811046"/>
    <n v="520.59384965811046"/>
    <n v="91.57493192776441"/>
    <n v="1"/>
    <n v="91.57493192776441"/>
    <n v="91.57493192776441"/>
  </r>
  <r>
    <x v="0"/>
    <x v="0"/>
    <x v="1"/>
    <n v="0.66"/>
    <n v="0.7"/>
    <x v="5"/>
    <n v="1300"/>
    <n v="0.46118293861591975"/>
    <n v="1704.8390974492263"/>
    <n v="4.0705290077646463"/>
    <n v="1"/>
    <n v="4.0705290077646463"/>
    <n v="4.0705290077646463"/>
    <n v="0.60005819698945562"/>
    <n v="1"/>
    <n v="0.60005819698945562"/>
    <n v="0.60005819698945562"/>
  </r>
  <r>
    <x v="0"/>
    <x v="0"/>
    <x v="2"/>
    <n v="0.59"/>
    <n v="0.64"/>
    <x v="5"/>
    <n v="1300"/>
    <n v="5.5103039501633475"/>
    <n v="20947.065943121212"/>
    <n v="55.024798533150438"/>
    <n v="1"/>
    <n v="55.024798533150438"/>
    <n v="55.024798533150438"/>
    <n v="9.2612145890973281"/>
    <n v="1"/>
    <n v="9.2612145890973281"/>
    <n v="9.2612145890973281"/>
  </r>
  <r>
    <x v="0"/>
    <x v="0"/>
    <x v="2"/>
    <n v="0.59"/>
    <n v="0.64"/>
    <x v="5"/>
    <n v="1300"/>
    <n v="2.7612172784009674"/>
    <n v="10741.149586108055"/>
    <n v="30.069693998719533"/>
    <n v="1"/>
    <n v="30.069693998719533"/>
    <n v="30.069693998719533"/>
    <n v="5.1721472102653836"/>
    <n v="1"/>
    <n v="5.1721472102653836"/>
    <n v="5.1721472102653836"/>
  </r>
  <r>
    <x v="0"/>
    <x v="0"/>
    <x v="2"/>
    <n v="0.59"/>
    <n v="0.64"/>
    <x v="5"/>
    <n v="1300"/>
    <n v="6.4083029794685623E-2"/>
    <n v="250.7532794720218"/>
    <n v="0.65102290708936394"/>
    <n v="1"/>
    <n v="0.65102290708936394"/>
    <n v="0.65102290708936394"/>
    <n v="9.0172723447137629E-2"/>
    <n v="1"/>
    <n v="9.0172723447137629E-2"/>
    <n v="9.0172723447137629E-2"/>
  </r>
  <r>
    <x v="0"/>
    <x v="0"/>
    <x v="2"/>
    <n v="0.59"/>
    <n v="0.64"/>
    <x v="5"/>
    <n v="1300"/>
    <n v="3.6078825486216903"/>
    <n v="13629.502925053057"/>
    <n v="31.13846724268177"/>
    <n v="1"/>
    <n v="31.13846724268177"/>
    <n v="31.13846724268177"/>
    <n v="5.1236088574300522"/>
    <n v="1"/>
    <n v="5.1236088574300522"/>
    <n v="5.1236088574300522"/>
  </r>
  <r>
    <x v="0"/>
    <x v="0"/>
    <x v="2"/>
    <n v="0.59"/>
    <n v="0.64"/>
    <x v="5"/>
    <n v="1300"/>
    <n v="11.077813204345523"/>
    <n v="41688.673809228079"/>
    <n v="114.37643570116279"/>
    <n v="1"/>
    <n v="114.37643570116279"/>
    <n v="114.37643570116279"/>
    <n v="20.29767082732231"/>
    <n v="1"/>
    <n v="20.29767082732231"/>
    <n v="20.29767082732231"/>
  </r>
  <r>
    <x v="0"/>
    <x v="0"/>
    <x v="2"/>
    <n v="0.59"/>
    <n v="0.64"/>
    <x v="5"/>
    <n v="1300"/>
    <n v="0.82492577463170158"/>
    <n v="3039.379380230479"/>
    <n v="7.5536191376948008"/>
    <n v="1"/>
    <n v="7.5536191376948008"/>
    <n v="7.5536191376948008"/>
    <n v="1.1240791479879257"/>
    <n v="1"/>
    <n v="1.1240791479879257"/>
    <n v="1.1240791479879257"/>
  </r>
  <r>
    <x v="0"/>
    <x v="0"/>
    <x v="2"/>
    <n v="0.59"/>
    <n v="0.64"/>
    <x v="9"/>
    <n v="1300"/>
    <n v="2.6271136603242313E-6"/>
    <n v="2.7673768445243599E-3"/>
    <n v="6.2491159356263427E-6"/>
    <n v="1"/>
    <n v="6.2491159356263427E-6"/>
    <n v="6.2491159356263427E-6"/>
    <n v="8.7233590669341761E-7"/>
    <n v="1"/>
    <n v="8.7233590669341761E-7"/>
    <n v="8.7233590669341761E-7"/>
  </r>
  <r>
    <x v="0"/>
    <x v="0"/>
    <x v="2"/>
    <n v="0.59"/>
    <n v="0.64"/>
    <x v="8"/>
    <n v="1300"/>
    <n v="14.539311934779724"/>
    <n v="54258.991382989647"/>
    <n v="149.30360789424805"/>
    <n v="1"/>
    <n v="149.30360789424805"/>
    <n v="149.30360789424805"/>
    <n v="27.191509617449316"/>
    <n v="1"/>
    <n v="27.191509617449316"/>
    <n v="27.191509617449316"/>
  </r>
  <r>
    <x v="0"/>
    <x v="0"/>
    <x v="1"/>
    <n v="0.66"/>
    <n v="0.7"/>
    <x v="0"/>
    <n v="1310"/>
    <n v="0.20550014335068012"/>
    <n v="739.46820929763408"/>
    <n v="1.9269866486575276"/>
    <n v="1"/>
    <n v="1.9269866486575276"/>
    <n v="1.9269866486575276"/>
    <n v="0.31131109792985129"/>
    <n v="1"/>
    <n v="0.31131109792985129"/>
    <n v="0.31131109792985129"/>
  </r>
  <r>
    <x v="0"/>
    <x v="0"/>
    <x v="2"/>
    <n v="0.59"/>
    <n v="0.64"/>
    <x v="0"/>
    <n v="1310"/>
    <n v="0.23944926637104152"/>
    <n v="874.39996890799807"/>
    <n v="2.4030120024215638"/>
    <n v="1"/>
    <n v="2.4030120024215638"/>
    <n v="2.4030120024215638"/>
    <n v="0.40278549830500121"/>
    <n v="1"/>
    <n v="0.40278549830500121"/>
    <n v="0.40278549830500121"/>
  </r>
  <r>
    <x v="0"/>
    <x v="0"/>
    <x v="1"/>
    <n v="0.66"/>
    <n v="0.7"/>
    <x v="0"/>
    <n v="1320"/>
    <n v="5.5215516393698181"/>
    <n v="19773.194614479693"/>
    <n v="57.974971518423402"/>
    <n v="1"/>
    <n v="57.974971518423402"/>
    <n v="57.974971518423402"/>
    <n v="10.595636266491129"/>
    <n v="1"/>
    <n v="10.595636266491129"/>
    <n v="10.595636266491129"/>
  </r>
  <r>
    <x v="0"/>
    <x v="0"/>
    <x v="1"/>
    <n v="0.66"/>
    <n v="0.7"/>
    <x v="0"/>
    <n v="1320"/>
    <n v="15.912266771814661"/>
    <n v="57003.037299156385"/>
    <n v="165.79182862931259"/>
    <n v="1"/>
    <n v="165.79182862931259"/>
    <n v="165.79182862931259"/>
    <n v="31.248420266354376"/>
    <n v="1"/>
    <n v="31.248420266354376"/>
    <n v="31.248420266354376"/>
  </r>
  <r>
    <x v="0"/>
    <x v="0"/>
    <x v="2"/>
    <n v="0.59"/>
    <n v="0.64"/>
    <x v="0"/>
    <n v="1320"/>
    <n v="39.216826857634814"/>
    <n v="144407.24580504323"/>
    <n v="421.41390773781393"/>
    <n v="1"/>
    <n v="421.41390773781393"/>
    <n v="421.41390773781393"/>
    <n v="80.205152810859119"/>
    <n v="1"/>
    <n v="80.205152810859119"/>
    <n v="80.205152810859119"/>
  </r>
  <r>
    <x v="0"/>
    <x v="0"/>
    <x v="2"/>
    <n v="0.59"/>
    <n v="0.64"/>
    <x v="1"/>
    <n v="1320"/>
    <n v="38.682631638225239"/>
    <n v="138493.59755784087"/>
    <n v="385.55342483334016"/>
    <n v="1"/>
    <n v="385.55342483334016"/>
    <n v="385.55342483334016"/>
    <n v="70.929492301709388"/>
    <n v="1"/>
    <n v="70.929492301709388"/>
    <n v="70.929492301709388"/>
  </r>
  <r>
    <x v="0"/>
    <x v="0"/>
    <x v="2"/>
    <n v="0.59"/>
    <n v="0.64"/>
    <x v="7"/>
    <n v="1320"/>
    <n v="2.8515818593269123E-2"/>
    <n v="111.67570462839379"/>
    <n v="0.28868415771763334"/>
    <n v="1"/>
    <n v="0.28868415771763334"/>
    <n v="0.28868415771763334"/>
    <n v="3.8571480863778367E-2"/>
    <n v="1"/>
    <n v="3.8571480863778367E-2"/>
    <n v="3.8571480863778367E-2"/>
  </r>
  <r>
    <x v="0"/>
    <x v="0"/>
    <x v="1"/>
    <n v="0.66"/>
    <n v="0.7"/>
    <x v="5"/>
    <n v="1320"/>
    <n v="1.1865141292110091E-5"/>
    <n v="4.2149206018099211E-2"/>
    <n v="1.2940985783970621E-4"/>
    <n v="1"/>
    <n v="1.2940985783970621E-4"/>
    <n v="1.2940985783970621E-4"/>
    <n v="1.7895090207031966E-5"/>
    <n v="1"/>
    <n v="1.7895090207031966E-5"/>
    <n v="1.7895090207031966E-5"/>
  </r>
  <r>
    <x v="0"/>
    <x v="0"/>
    <x v="2"/>
    <n v="0.59"/>
    <n v="0.64"/>
    <x v="5"/>
    <n v="1320"/>
    <n v="9.4627034160425956E-3"/>
    <n v="37.058521333331235"/>
    <n v="9.5797094390158266E-2"/>
    <n v="1"/>
    <n v="9.5797094390158266E-2"/>
    <n v="9.5797094390158266E-2"/>
    <n v="1.2799579382148617E-2"/>
    <n v="1"/>
    <n v="1.2799579382148617E-2"/>
    <n v="1.2799579382148617E-2"/>
  </r>
  <r>
    <x v="0"/>
    <x v="0"/>
    <x v="2"/>
    <n v="0.59"/>
    <n v="0.64"/>
    <x v="5"/>
    <n v="1320"/>
    <n v="3.8615716303309081E-2"/>
    <n v="142.49639556904981"/>
    <n v="0.3972901421138913"/>
    <n v="1"/>
    <n v="0.3972901421138913"/>
    <n v="0.3972901421138913"/>
    <n v="6.2220020131317472E-2"/>
    <n v="1"/>
    <n v="6.2220020131317472E-2"/>
    <n v="6.2220020131317472E-2"/>
  </r>
  <r>
    <x v="0"/>
    <x v="0"/>
    <x v="0"/>
    <n v="0.67"/>
    <n v="0.72"/>
    <x v="0"/>
    <n v="1330"/>
    <n v="5.1572471360364043"/>
    <n v="18948.364074132987"/>
    <n v="52.581606910613111"/>
    <n v="1"/>
    <n v="52.581606910613111"/>
    <n v="52.581606910613111"/>
    <n v="9.6389063505430777"/>
    <n v="1"/>
    <n v="9.6389063505430777"/>
    <n v="9.6389063505430777"/>
  </r>
  <r>
    <x v="0"/>
    <x v="0"/>
    <x v="1"/>
    <n v="0.66"/>
    <n v="0.7"/>
    <x v="0"/>
    <n v="1330"/>
    <n v="16.726315134149761"/>
    <n v="57196.975591065398"/>
    <n v="162.43889437971239"/>
    <n v="1"/>
    <n v="162.43889437971239"/>
    <n v="162.43889437971239"/>
    <n v="29.602118509824514"/>
    <n v="1"/>
    <n v="29.602118509824514"/>
    <n v="29.602118509824514"/>
  </r>
  <r>
    <x v="0"/>
    <x v="0"/>
    <x v="1"/>
    <n v="0.66"/>
    <n v="0.7"/>
    <x v="0"/>
    <n v="1330"/>
    <n v="16.202225598330681"/>
    <n v="59816.640577182457"/>
    <n v="157.7251193235989"/>
    <n v="1"/>
    <n v="157.7251193235989"/>
    <n v="157.7251193235989"/>
    <n v="28.07350791416907"/>
    <n v="1"/>
    <n v="28.07350791416907"/>
    <n v="28.07350791416907"/>
  </r>
  <r>
    <x v="0"/>
    <x v="0"/>
    <x v="2"/>
    <n v="0.59"/>
    <n v="0.64"/>
    <x v="0"/>
    <n v="1330"/>
    <n v="62.52494271095857"/>
    <n v="225605.37392579991"/>
    <n v="624.82014931452454"/>
    <n v="1"/>
    <n v="624.82014931452454"/>
    <n v="624.82014931452454"/>
    <n v="113.53411114745137"/>
    <n v="1"/>
    <n v="113.53411114745137"/>
    <n v="113.53411114745137"/>
  </r>
  <r>
    <x v="0"/>
    <x v="0"/>
    <x v="2"/>
    <n v="0.59"/>
    <n v="0.64"/>
    <x v="1"/>
    <n v="1330"/>
    <n v="92.245699481127332"/>
    <n v="333757.52643860038"/>
    <n v="855.39829677387786"/>
    <n v="1"/>
    <n v="855.39829677387786"/>
    <n v="855.39829677387786"/>
    <n v="143.83952060677001"/>
    <n v="1"/>
    <n v="143.83952060677001"/>
    <n v="143.83952060677001"/>
  </r>
  <r>
    <x v="0"/>
    <x v="0"/>
    <x v="2"/>
    <n v="0.59"/>
    <n v="0.64"/>
    <x v="2"/>
    <n v="1330"/>
    <n v="36.298288906781082"/>
    <n v="135331.47055085987"/>
    <n v="374.25762532655654"/>
    <n v="1"/>
    <n v="374.25762532655654"/>
    <n v="374.25762532655654"/>
    <n v="67.307312172985007"/>
    <n v="1"/>
    <n v="67.307312172985007"/>
    <n v="67.307312172985007"/>
  </r>
  <r>
    <x v="0"/>
    <x v="0"/>
    <x v="2"/>
    <n v="0.59"/>
    <n v="0.64"/>
    <x v="3"/>
    <n v="1330"/>
    <n v="82.333320811370839"/>
    <n v="311220.80316508084"/>
    <n v="817.66213147460314"/>
    <n v="1"/>
    <n v="817.66213147460314"/>
    <n v="817.66213147460314"/>
    <n v="149.65788211588875"/>
    <n v="1"/>
    <n v="149.65788211588875"/>
    <n v="149.65788211588875"/>
  </r>
  <r>
    <x v="0"/>
    <x v="0"/>
    <x v="2"/>
    <n v="0.59"/>
    <n v="0.64"/>
    <x v="4"/>
    <n v="1330"/>
    <n v="1.4434888748862675E-3"/>
    <n v="5.528545977091655"/>
    <n v="1.2484412987557578E-2"/>
    <n v="1"/>
    <n v="1.2484412987557578E-2"/>
    <n v="1.2484412987557578E-2"/>
    <n v="1.8554478936387473E-3"/>
    <n v="1"/>
    <n v="1.8554478936387473E-3"/>
    <n v="1.8554478936387473E-3"/>
  </r>
  <r>
    <x v="0"/>
    <x v="0"/>
    <x v="2"/>
    <n v="0.59"/>
    <n v="0.64"/>
    <x v="4"/>
    <n v="1330"/>
    <n v="101.80235398251007"/>
    <n v="392741.8465576648"/>
    <n v="1063.1184889568101"/>
    <n v="1"/>
    <n v="1063.1184889568101"/>
    <n v="1063.1184889568101"/>
    <n v="194.53651351448147"/>
    <n v="1"/>
    <n v="194.53651351448147"/>
    <n v="194.53651351448147"/>
  </r>
  <r>
    <x v="0"/>
    <x v="0"/>
    <x v="2"/>
    <n v="0.59"/>
    <n v="0.64"/>
    <x v="5"/>
    <n v="1330"/>
    <n v="2.1193825856111036E-2"/>
    <n v="81.164139792130285"/>
    <n v="0.21023049914760888"/>
    <n v="1"/>
    <n v="0.21023049914760888"/>
    <n v="0.21023049914760888"/>
    <n v="3.5365215650790233E-2"/>
    <n v="1"/>
    <n v="3.5365215650790233E-2"/>
    <n v="3.5365215650790233E-2"/>
  </r>
  <r>
    <x v="0"/>
    <x v="0"/>
    <x v="2"/>
    <n v="0.59"/>
    <n v="0.64"/>
    <x v="5"/>
    <n v="1330"/>
    <n v="3.1895460841493552E-3"/>
    <n v="12.340882747872961"/>
    <n v="3.3607163178828517E-2"/>
    <n v="1"/>
    <n v="3.3607163178828517E-2"/>
    <n v="3.3607163178828517E-2"/>
    <n v="5.3512674254603161E-3"/>
    <n v="1"/>
    <n v="5.3512674254603161E-3"/>
    <n v="5.3512674254603161E-3"/>
  </r>
  <r>
    <x v="0"/>
    <x v="0"/>
    <x v="2"/>
    <n v="0.59"/>
    <n v="0.64"/>
    <x v="5"/>
    <n v="1330"/>
    <n v="1.2053677995290417E-2"/>
    <n v="44.724310394751761"/>
    <n v="0.1065281281792969"/>
    <n v="1"/>
    <n v="0.1065281281792969"/>
    <n v="0.1065281281792969"/>
    <n v="1.7376711775244705E-2"/>
    <n v="1"/>
    <n v="1.7376711775244705E-2"/>
    <n v="1.7376711775244705E-2"/>
  </r>
  <r>
    <x v="0"/>
    <x v="0"/>
    <x v="2"/>
    <n v="0.59"/>
    <n v="0.64"/>
    <x v="5"/>
    <n v="1330"/>
    <n v="0.12942666604577316"/>
    <n v="482.34941979026223"/>
    <n v="1.2891512314067926"/>
    <n v="1"/>
    <n v="1.2891512314067926"/>
    <n v="1.2891512314067926"/>
    <n v="0.21944903728728923"/>
    <n v="1"/>
    <n v="0.21944903728728923"/>
    <n v="0.21944903728728923"/>
  </r>
  <r>
    <x v="0"/>
    <x v="0"/>
    <x v="2"/>
    <n v="0.59"/>
    <n v="0.64"/>
    <x v="5"/>
    <n v="1330"/>
    <n v="2.8025493219511891E-4"/>
    <n v="1.0290198974134039"/>
    <n v="2.5019619978042555E-3"/>
    <n v="1"/>
    <n v="2.5019619978042555E-3"/>
    <n v="2.5019619978042555E-3"/>
    <n v="3.7206026554432813E-4"/>
    <n v="1"/>
    <n v="3.7206026554432813E-4"/>
    <n v="3.7206026554432813E-4"/>
  </r>
  <r>
    <x v="0"/>
    <x v="0"/>
    <x v="1"/>
    <n v="0.66"/>
    <n v="0.7"/>
    <x v="0"/>
    <n v="1340"/>
    <n v="29.066899430021202"/>
    <n v="106725.03183700274"/>
    <n v="311.00495227311569"/>
    <n v="1"/>
    <n v="311.00495227311569"/>
    <n v="311.00495227311569"/>
    <n v="58.354026566419854"/>
    <n v="1"/>
    <n v="58.354026566419854"/>
    <n v="58.354026566419854"/>
  </r>
  <r>
    <x v="0"/>
    <x v="0"/>
    <x v="2"/>
    <n v="0.59"/>
    <n v="0.64"/>
    <x v="0"/>
    <n v="1340"/>
    <n v="12.372662220341432"/>
    <n v="47941.526211062606"/>
    <n v="134.83492488734674"/>
    <n v="1"/>
    <n v="134.83492488734674"/>
    <n v="134.83492488734674"/>
    <n v="25.022039531159852"/>
    <n v="1"/>
    <n v="25.022039531159852"/>
    <n v="25.022039531159852"/>
  </r>
  <r>
    <x v="0"/>
    <x v="0"/>
    <x v="2"/>
    <n v="0.59"/>
    <n v="0.64"/>
    <x v="1"/>
    <n v="1340"/>
    <n v="17.151422021020501"/>
    <n v="61974.884657883282"/>
    <n v="173.05213694702468"/>
    <n v="1"/>
    <n v="173.05213694702468"/>
    <n v="173.05213694702468"/>
    <n v="31.807272086628867"/>
    <n v="1"/>
    <n v="31.807272086628867"/>
    <n v="31.807272086628867"/>
  </r>
  <r>
    <x v="0"/>
    <x v="0"/>
    <x v="2"/>
    <n v="0.59"/>
    <n v="0.64"/>
    <x v="2"/>
    <n v="1340"/>
    <n v="6.0105224394631751"/>
    <n v="22523.667462264795"/>
    <n v="62.873205656266805"/>
    <n v="1"/>
    <n v="62.873205656266805"/>
    <n v="62.873205656266805"/>
    <n v="11.667819714578467"/>
    <n v="1"/>
    <n v="11.667819714578467"/>
    <n v="11.667819714578467"/>
  </r>
  <r>
    <x v="0"/>
    <x v="0"/>
    <x v="2"/>
    <n v="0.59"/>
    <n v="0.64"/>
    <x v="3"/>
    <n v="1340"/>
    <n v="46.926260835202712"/>
    <n v="178339.41622853559"/>
    <n v="510.57058243569884"/>
    <n v="1"/>
    <n v="510.57058243569884"/>
    <n v="510.57058243569884"/>
    <n v="96.968562948845758"/>
    <n v="1"/>
    <n v="96.968562948845758"/>
    <n v="96.968562948845758"/>
  </r>
  <r>
    <x v="0"/>
    <x v="0"/>
    <x v="2"/>
    <n v="0.59"/>
    <n v="0.64"/>
    <x v="4"/>
    <n v="1340"/>
    <n v="3.9339754509199722E-2"/>
    <n v="151.76517374382414"/>
    <n v="0.39082775586058915"/>
    <n v="1"/>
    <n v="0.39082775586058915"/>
    <n v="0.39082775586058915"/>
    <n v="6.7319916602757171E-2"/>
    <n v="1"/>
    <n v="6.7319916602757171E-2"/>
    <n v="6.7319916602757171E-2"/>
  </r>
  <r>
    <x v="0"/>
    <x v="0"/>
    <x v="2"/>
    <n v="0.59"/>
    <n v="0.64"/>
    <x v="4"/>
    <n v="1340"/>
    <n v="1.8014569017548916"/>
    <n v="7002.6242072426576"/>
    <n v="19.563542207680399"/>
    <n v="1"/>
    <n v="19.563542207680399"/>
    <n v="19.563542207680399"/>
    <n v="3.2871103188401118"/>
    <n v="1"/>
    <n v="3.2871103188401118"/>
    <n v="3.2871103188401118"/>
  </r>
  <r>
    <x v="0"/>
    <x v="0"/>
    <x v="1"/>
    <n v="0.66"/>
    <n v="0.7"/>
    <x v="5"/>
    <n v="1340"/>
    <n v="9.0581238368628615E-3"/>
    <n v="33.209988794479933"/>
    <n v="8.6895562799794213E-2"/>
    <n v="1"/>
    <n v="8.6895562799794213E-2"/>
    <n v="8.6895562799794213E-2"/>
    <n v="1.4251073566643048E-2"/>
    <n v="1"/>
    <n v="1.4251073566643048E-2"/>
    <n v="1.4251073566643048E-2"/>
  </r>
  <r>
    <x v="0"/>
    <x v="0"/>
    <x v="2"/>
    <n v="0.59"/>
    <n v="0.64"/>
    <x v="5"/>
    <n v="1340"/>
    <n v="3.9279593046077088E-3"/>
    <n v="15.196649974949922"/>
    <n v="4.2092911343833805E-2"/>
    <n v="1"/>
    <n v="4.2092911343833805E-2"/>
    <n v="4.2092911343833805E-2"/>
    <n v="7.5930234129815994E-3"/>
    <n v="1"/>
    <n v="7.5930234129815994E-3"/>
    <n v="7.5930234129815994E-3"/>
  </r>
  <r>
    <x v="0"/>
    <x v="0"/>
    <x v="2"/>
    <n v="0.59"/>
    <n v="0.64"/>
    <x v="0"/>
    <n v="1350"/>
    <n v="0.35011289239138466"/>
    <n v="1304.5408413071918"/>
    <n v="3.7499773331949844"/>
    <n v="1"/>
    <n v="3.7499773331949844"/>
    <n v="3.7499773331949844"/>
    <n v="0.7084185940505815"/>
    <n v="1"/>
    <n v="0.7084185940505815"/>
    <n v="0.7084185940505815"/>
  </r>
  <r>
    <x v="0"/>
    <x v="0"/>
    <x v="1"/>
    <n v="0.66"/>
    <n v="0.7"/>
    <x v="0"/>
    <n v="1390"/>
    <n v="3.6156533535813662E-2"/>
    <n v="137.55580753255154"/>
    <n v="0.3643407494523358"/>
    <n v="1"/>
    <n v="0.3643407494523358"/>
    <n v="0.3643407494523358"/>
    <n v="4.9529148643324458E-2"/>
    <n v="1"/>
    <n v="4.9529148643324458E-2"/>
    <n v="4.9529148643324458E-2"/>
  </r>
  <r>
    <x v="0"/>
    <x v="0"/>
    <x v="2"/>
    <n v="0.59"/>
    <n v="0.64"/>
    <x v="0"/>
    <n v="1390"/>
    <n v="5.3890783447625379E-2"/>
    <n v="207.56087981074401"/>
    <n v="0.54820030907337725"/>
    <n v="1"/>
    <n v="0.54820030907337725"/>
    <n v="0.54820030907337725"/>
    <n v="8.9663428466658687E-2"/>
    <n v="1"/>
    <n v="8.9663428466658687E-2"/>
    <n v="8.9663428466658687E-2"/>
  </r>
  <r>
    <x v="0"/>
    <x v="0"/>
    <x v="2"/>
    <n v="0.59"/>
    <n v="0.64"/>
    <x v="2"/>
    <n v="1390"/>
    <n v="1.6831992626726739"/>
    <n v="6342.6153982277483"/>
    <n v="15.196166366545935"/>
    <n v="1"/>
    <n v="15.196166366545935"/>
    <n v="15.196166366545935"/>
    <n v="2.5288132841431681"/>
    <n v="1"/>
    <n v="2.5288132841431681"/>
    <n v="2.5288132841431681"/>
  </r>
  <r>
    <x v="0"/>
    <x v="0"/>
    <x v="2"/>
    <n v="0.59"/>
    <n v="0.64"/>
    <x v="3"/>
    <n v="1390"/>
    <n v="4.0936417418017905"/>
    <n v="13588.313196130966"/>
    <n v="29.824531088661605"/>
    <n v="1"/>
    <n v="29.824531088661605"/>
    <n v="29.824531088661605"/>
    <n v="5.1832673131828937"/>
    <n v="1"/>
    <n v="5.1832673131828937"/>
    <n v="5.1832673131828937"/>
  </r>
  <r>
    <x v="0"/>
    <x v="0"/>
    <x v="2"/>
    <n v="0.59"/>
    <n v="0.64"/>
    <x v="4"/>
    <n v="1390"/>
    <n v="10.238873062747942"/>
    <n v="35468.591962769067"/>
    <n v="78.454108536501408"/>
    <n v="1"/>
    <n v="78.454108536501408"/>
    <n v="78.454108536501408"/>
    <n v="14.273000702477315"/>
    <n v="1"/>
    <n v="14.273000702477315"/>
    <n v="14.273000702477315"/>
  </r>
  <r>
    <x v="0"/>
    <x v="0"/>
    <x v="1"/>
    <n v="0.66"/>
    <n v="0.7"/>
    <x v="5"/>
    <n v="1390"/>
    <n v="1.7674367142237218E-2"/>
    <n v="67.368399415402749"/>
    <n v="0.18058217036112512"/>
    <n v="1"/>
    <n v="0.18058217036112512"/>
    <n v="0.18058217036112512"/>
    <n v="2.4519921435169685E-2"/>
    <n v="1"/>
    <n v="2.4519921435169685E-2"/>
    <n v="2.4519921435169685E-2"/>
  </r>
  <r>
    <x v="0"/>
    <x v="0"/>
    <x v="2"/>
    <n v="0.59"/>
    <n v="0.64"/>
    <x v="5"/>
    <n v="1390"/>
    <n v="0.11944404538009518"/>
    <n v="467.3932799262069"/>
    <n v="1.2115200917730191"/>
    <n v="1"/>
    <n v="1.2115200917730191"/>
    <n v="1.2115200917730191"/>
    <n v="0.16852044142775829"/>
    <n v="1"/>
    <n v="0.16852044142775829"/>
    <n v="0.16852044142775829"/>
  </r>
  <r>
    <x v="0"/>
    <x v="0"/>
    <x v="2"/>
    <n v="0.59"/>
    <n v="0.64"/>
    <x v="5"/>
    <n v="1390"/>
    <n v="0.18069991688626197"/>
    <n v="680.99897862741511"/>
    <n v="1.7405656852885694"/>
    <n v="1"/>
    <n v="1.7405656852885694"/>
    <n v="1.7405656852885694"/>
    <n v="0.30592704233281015"/>
    <n v="1"/>
    <n v="0.30592704233281015"/>
    <n v="0.30592704233281015"/>
  </r>
  <r>
    <x v="0"/>
    <x v="0"/>
    <x v="0"/>
    <n v="0.67"/>
    <n v="0.72"/>
    <x v="0"/>
    <n v="1400"/>
    <n v="5.3104860960168825E-3"/>
    <n v="8.663172893283793"/>
    <n v="2.741803371111954E-2"/>
    <n v="1"/>
    <n v="2.741803371111954E-2"/>
    <n v="2.741803371111954E-2"/>
    <n v="3.6119446281207049E-3"/>
    <n v="1"/>
    <n v="3.6119446281207049E-3"/>
    <n v="3.6119446281207049E-3"/>
  </r>
  <r>
    <x v="0"/>
    <x v="0"/>
    <x v="1"/>
    <n v="0.66"/>
    <n v="0.7"/>
    <x v="0"/>
    <n v="1400"/>
    <n v="28.931835978553767"/>
    <n v="103645.48119876982"/>
    <n v="285.7319222748913"/>
    <n v="1"/>
    <n v="285.7319222748913"/>
    <n v="285.7319222748913"/>
    <n v="38.334497501170937"/>
    <n v="1"/>
    <n v="38.334497501170937"/>
    <n v="38.334497501170937"/>
  </r>
  <r>
    <x v="0"/>
    <x v="0"/>
    <x v="1"/>
    <n v="0.66"/>
    <n v="0.7"/>
    <x v="0"/>
    <n v="1400"/>
    <n v="44.183855000394765"/>
    <n v="160969.05330416106"/>
    <n v="432.58825072144776"/>
    <n v="1"/>
    <n v="432.58825072144776"/>
    <n v="432.58825072144776"/>
    <n v="58.75786286432654"/>
    <n v="1"/>
    <n v="58.75786286432654"/>
    <n v="58.75786286432654"/>
  </r>
  <r>
    <x v="0"/>
    <x v="0"/>
    <x v="2"/>
    <n v="0.59"/>
    <n v="0.64"/>
    <x v="0"/>
    <n v="1400"/>
    <n v="17.749428839637723"/>
    <n v="64956.540734453432"/>
    <n v="185.56378111278613"/>
    <n v="1"/>
    <n v="185.56378111278613"/>
    <n v="185.56378111278613"/>
    <n v="26.049504272358284"/>
    <n v="1"/>
    <n v="26.049504272358284"/>
    <n v="26.049504272358284"/>
  </r>
  <r>
    <x v="0"/>
    <x v="0"/>
    <x v="2"/>
    <n v="0.59"/>
    <n v="0.64"/>
    <x v="1"/>
    <n v="1400"/>
    <n v="41.038095492861153"/>
    <n v="150574.46338188383"/>
    <n v="397.05270015037615"/>
    <n v="1"/>
    <n v="397.05270015037615"/>
    <n v="397.05270015037615"/>
    <n v="54.915433718399605"/>
    <n v="1"/>
    <n v="54.915433718399605"/>
    <n v="54.915433718399605"/>
  </r>
  <r>
    <x v="0"/>
    <x v="0"/>
    <x v="2"/>
    <n v="0.59"/>
    <n v="0.64"/>
    <x v="2"/>
    <n v="1400"/>
    <n v="45.268355303294669"/>
    <n v="168197.56134259151"/>
    <n v="481.62890434661716"/>
    <n v="1"/>
    <n v="481.62890434661716"/>
    <n v="481.62890434661716"/>
    <n v="66.577292803771911"/>
    <n v="1"/>
    <n v="66.577292803771911"/>
    <n v="66.577292803771911"/>
  </r>
  <r>
    <x v="0"/>
    <x v="0"/>
    <x v="2"/>
    <n v="0.59"/>
    <n v="0.64"/>
    <x v="3"/>
    <n v="1400"/>
    <n v="15.909490145693196"/>
    <n v="61063.219738481159"/>
    <n v="161.50669836106363"/>
    <n v="1"/>
    <n v="161.50669836106363"/>
    <n v="161.50669836106363"/>
    <n v="22.389377791977278"/>
    <n v="1"/>
    <n v="22.389377791977278"/>
    <n v="22.389377791977278"/>
  </r>
  <r>
    <x v="0"/>
    <x v="0"/>
    <x v="2"/>
    <n v="0.59"/>
    <n v="0.64"/>
    <x v="4"/>
    <n v="1400"/>
    <n v="2.2352994078952302E-3"/>
    <n v="8.5957969052895411"/>
    <n v="2.1371312397560186E-2"/>
    <n v="1"/>
    <n v="2.1371312397560186E-2"/>
    <n v="2.1371312397560186E-2"/>
    <n v="2.9216914256292529E-3"/>
    <n v="1"/>
    <n v="2.9216914256292529E-3"/>
    <n v="2.9216914256292529E-3"/>
  </r>
  <r>
    <x v="0"/>
    <x v="0"/>
    <x v="2"/>
    <n v="0.59"/>
    <n v="0.64"/>
    <x v="7"/>
    <n v="1400"/>
    <n v="5.0903618070367161E-2"/>
    <n v="199.37152778336986"/>
    <n v="0.52832444530367362"/>
    <n v="1"/>
    <n v="0.52832444530367362"/>
    <n v="0.52832444530367362"/>
    <n v="6.9945121732638171E-2"/>
    <n v="1"/>
    <n v="6.9945121732638171E-2"/>
    <n v="6.9945121732638171E-2"/>
  </r>
  <r>
    <x v="0"/>
    <x v="0"/>
    <x v="2"/>
    <n v="0.59"/>
    <n v="0.64"/>
    <x v="4"/>
    <n v="1400"/>
    <n v="13.92976305535654"/>
    <n v="53864.050647958567"/>
    <n v="143.02460551226429"/>
    <n v="1"/>
    <n v="143.02460551226429"/>
    <n v="143.02460551226429"/>
    <n v="20.21302851839306"/>
    <n v="1"/>
    <n v="20.21302851839306"/>
    <n v="20.21302851839306"/>
  </r>
  <r>
    <x v="0"/>
    <x v="0"/>
    <x v="1"/>
    <n v="0.66"/>
    <n v="0.7"/>
    <x v="5"/>
    <n v="1400"/>
    <n v="13.765106031507642"/>
    <n v="49785.139381556291"/>
    <n v="128.71748876785472"/>
    <n v="1"/>
    <n v="128.71748876785472"/>
    <n v="128.71748876785472"/>
    <n v="17.040499269223567"/>
    <n v="1"/>
    <n v="17.040499269223567"/>
    <n v="17.040499269223567"/>
  </r>
  <r>
    <x v="0"/>
    <x v="0"/>
    <x v="2"/>
    <n v="0.59"/>
    <n v="0.64"/>
    <x v="5"/>
    <n v="1400"/>
    <n v="7.3157510152121503"/>
    <n v="27402.74713953022"/>
    <n v="75.131342616519476"/>
    <n v="1"/>
    <n v="75.131342616519476"/>
    <n v="75.131342616519476"/>
    <n v="10.130408046216765"/>
    <n v="1"/>
    <n v="10.130408046216765"/>
    <n v="10.130408046216765"/>
  </r>
  <r>
    <x v="0"/>
    <x v="0"/>
    <x v="2"/>
    <n v="0.59"/>
    <n v="0.64"/>
    <x v="5"/>
    <n v="1400"/>
    <n v="9.8719343300767672"/>
    <n v="38601.600055143397"/>
    <n v="109.85435687131817"/>
    <n v="1"/>
    <n v="109.85435687131817"/>
    <n v="109.85435687131817"/>
    <n v="15.601083576884479"/>
    <n v="1"/>
    <n v="15.601083576884479"/>
    <n v="15.601083576884479"/>
  </r>
  <r>
    <x v="0"/>
    <x v="0"/>
    <x v="0"/>
    <n v="0.67"/>
    <n v="0.72"/>
    <x v="5"/>
    <n v="1400"/>
    <n v="0.66035101131681895"/>
    <n v="2035.6525134144892"/>
    <n v="5.2338091857659261"/>
    <n v="1"/>
    <n v="5.2338091857659261"/>
    <n v="5.2338091857659261"/>
    <n v="0.57121190149620082"/>
    <n v="1"/>
    <n v="0.57121190149620082"/>
    <n v="0.57121190149620082"/>
  </r>
  <r>
    <x v="0"/>
    <x v="0"/>
    <x v="2"/>
    <n v="0.59"/>
    <n v="0.64"/>
    <x v="5"/>
    <n v="1400"/>
    <n v="1.6109448739035916"/>
    <n v="6276.8328933812463"/>
    <n v="16.090341434635516"/>
    <n v="1"/>
    <n v="16.090341434635516"/>
    <n v="16.090341434635516"/>
    <n v="2.1534318793389762"/>
    <n v="1"/>
    <n v="2.1534318793389762"/>
    <n v="2.1534318793389762"/>
  </r>
  <r>
    <x v="0"/>
    <x v="0"/>
    <x v="2"/>
    <n v="0.59"/>
    <n v="0.64"/>
    <x v="5"/>
    <n v="1400"/>
    <n v="5.9735712017709481"/>
    <n v="23167.498403745518"/>
    <n v="52.432771141335763"/>
    <n v="1"/>
    <n v="52.432771141335763"/>
    <n v="52.432771141335763"/>
    <n v="7.1820773519111816"/>
    <n v="1"/>
    <n v="7.1820773519111816"/>
    <n v="7.1820773519111816"/>
  </r>
  <r>
    <x v="0"/>
    <x v="0"/>
    <x v="2"/>
    <n v="0.59"/>
    <n v="0.64"/>
    <x v="5"/>
    <n v="1400"/>
    <n v="1.944272988899939E-5"/>
    <n v="7.5740264309576394E-2"/>
    <n v="1.6544445145093059E-4"/>
    <n v="1"/>
    <n v="1.6544445145093059E-4"/>
    <n v="1.6544445145093059E-4"/>
    <n v="2.1863679069474992E-5"/>
    <n v="1"/>
    <n v="2.1863679069474992E-5"/>
    <n v="2.1863679069474992E-5"/>
  </r>
  <r>
    <x v="0"/>
    <x v="0"/>
    <x v="2"/>
    <n v="0.59"/>
    <n v="0.64"/>
    <x v="5"/>
    <n v="1400"/>
    <n v="18.512868499340634"/>
    <n v="69757.842264173494"/>
    <n v="200.5641813176621"/>
    <n v="1"/>
    <n v="200.5641813176621"/>
    <n v="200.5641813176621"/>
    <n v="27.534830979779279"/>
    <n v="1"/>
    <n v="27.534830979779279"/>
    <n v="27.534830979779279"/>
  </r>
  <r>
    <x v="0"/>
    <x v="0"/>
    <x v="2"/>
    <n v="0.59"/>
    <n v="0.64"/>
    <x v="5"/>
    <n v="1400"/>
    <n v="4.2255501495899708"/>
    <n v="15573.533048052079"/>
    <n v="40.602046017422303"/>
    <n v="1"/>
    <n v="40.602046017422303"/>
    <n v="40.602046017422303"/>
    <n v="5.4281692586256627"/>
    <n v="1"/>
    <n v="5.4281692586256627"/>
    <n v="5.4281692586256627"/>
  </r>
  <r>
    <x v="0"/>
    <x v="0"/>
    <x v="2"/>
    <n v="0.59"/>
    <n v="0.64"/>
    <x v="5"/>
    <n v="1400"/>
    <n v="0.15476315648789157"/>
    <n v="597.94694755550904"/>
    <n v="1.6913053136861769"/>
    <n v="1"/>
    <n v="1.6913053136861769"/>
    <n v="1.6913053136861769"/>
    <n v="0.22290961486779343"/>
    <n v="1"/>
    <n v="0.22290961486779343"/>
    <n v="0.22290961486779343"/>
  </r>
  <r>
    <x v="0"/>
    <x v="0"/>
    <x v="0"/>
    <n v="0.67"/>
    <n v="0.72"/>
    <x v="6"/>
    <n v="1400"/>
    <n v="1.7805900525801184"/>
    <n v="5273.6921091535105"/>
    <n v="15.32585881667025"/>
    <n v="1"/>
    <n v="15.32585881667025"/>
    <n v="15.32585881667025"/>
    <n v="1.9672308433590346"/>
    <n v="1"/>
    <n v="1.9672308433590346"/>
    <n v="1.9672308433590346"/>
  </r>
  <r>
    <x v="0"/>
    <x v="0"/>
    <x v="0"/>
    <n v="0.67"/>
    <n v="0.72"/>
    <x v="9"/>
    <n v="1400"/>
    <n v="1.9186831488244636"/>
    <n v="3899.1366561703417"/>
    <n v="12.273450832840446"/>
    <n v="1"/>
    <n v="12.273450832840446"/>
    <n v="12.273450832840446"/>
    <n v="1.6113727943841778"/>
    <n v="1"/>
    <n v="1.6113727943841778"/>
    <n v="1.6113727943841778"/>
  </r>
  <r>
    <x v="0"/>
    <x v="0"/>
    <x v="2"/>
    <n v="0.59"/>
    <n v="0.64"/>
    <x v="9"/>
    <n v="1400"/>
    <n v="8.5107076988453301"/>
    <n v="30821.021663876068"/>
    <n v="94.281531841526871"/>
    <n v="1"/>
    <n v="94.281531841526871"/>
    <n v="94.281531841526871"/>
    <n v="12.360949241711674"/>
    <n v="1"/>
    <n v="12.360949241711674"/>
    <n v="12.360949241711674"/>
  </r>
  <r>
    <x v="0"/>
    <x v="0"/>
    <x v="2"/>
    <n v="0.59"/>
    <n v="0.64"/>
    <x v="8"/>
    <n v="1400"/>
    <n v="85.78560367750768"/>
    <n v="329760.67141756974"/>
    <n v="798.97659565929496"/>
    <n v="1"/>
    <n v="798.97659565929496"/>
    <n v="798.97659565929496"/>
    <n v="107.08738300862865"/>
    <n v="1"/>
    <n v="107.08738300862865"/>
    <n v="107.08738300862865"/>
  </r>
  <r>
    <x v="0"/>
    <x v="0"/>
    <x v="1"/>
    <n v="0.66"/>
    <n v="0.7"/>
    <x v="0"/>
    <n v="1410"/>
    <n v="81.634345129314454"/>
    <n v="294279.29146300419"/>
    <n v="655.578766860938"/>
    <n v="1"/>
    <n v="655.578766860938"/>
    <n v="655.578766860938"/>
    <n v="87.91387329060953"/>
    <n v="1"/>
    <n v="87.91387329060953"/>
    <n v="87.91387329060953"/>
  </r>
  <r>
    <x v="0"/>
    <x v="0"/>
    <x v="1"/>
    <n v="0.66"/>
    <n v="0.7"/>
    <x v="0"/>
    <n v="1410"/>
    <n v="212.56843370716126"/>
    <n v="780495.75292580028"/>
    <n v="1928.3352749178969"/>
    <n v="1"/>
    <n v="1928.3352749178969"/>
    <n v="1928.3352749178969"/>
    <n v="260.7786175860349"/>
    <n v="1"/>
    <n v="260.7786175860349"/>
    <n v="260.7786175860349"/>
  </r>
  <r>
    <x v="0"/>
    <x v="0"/>
    <x v="2"/>
    <n v="0.59"/>
    <n v="0.64"/>
    <x v="0"/>
    <n v="1410"/>
    <n v="43.747272057823771"/>
    <n v="164718.27090584245"/>
    <n v="464.48665568058567"/>
    <n v="1"/>
    <n v="464.48665568058567"/>
    <n v="464.48665568058567"/>
    <n v="63.611790848579894"/>
    <n v="1"/>
    <n v="63.611790848579894"/>
    <n v="63.611790848579894"/>
  </r>
  <r>
    <x v="0"/>
    <x v="0"/>
    <x v="2"/>
    <n v="0.59"/>
    <n v="0.64"/>
    <x v="1"/>
    <n v="1410"/>
    <n v="78.455821644795549"/>
    <n v="289481.39552782889"/>
    <n v="712.32515189388653"/>
    <n v="1"/>
    <n v="712.32515189388653"/>
    <n v="712.32515189388653"/>
    <n v="98.020071124260269"/>
    <n v="1"/>
    <n v="98.020071124260269"/>
    <n v="98.020071124260269"/>
  </r>
  <r>
    <x v="0"/>
    <x v="0"/>
    <x v="2"/>
    <n v="0.59"/>
    <n v="0.64"/>
    <x v="2"/>
    <n v="1410"/>
    <n v="108.62860910220451"/>
    <n v="409558.34634400613"/>
    <n v="1150.9326694750989"/>
    <n v="1"/>
    <n v="1150.9326694750989"/>
    <n v="1150.9326694750989"/>
    <n v="156.64686144372797"/>
    <n v="1"/>
    <n v="156.64686144372797"/>
    <n v="156.64686144372797"/>
  </r>
  <r>
    <x v="0"/>
    <x v="0"/>
    <x v="2"/>
    <n v="0.59"/>
    <n v="0.64"/>
    <x v="3"/>
    <n v="1410"/>
    <n v="61.700038741309193"/>
    <n v="238336.84968596877"/>
    <n v="543.04533505481777"/>
    <n v="1"/>
    <n v="543.04533505481777"/>
    <n v="543.04533505481777"/>
    <n v="73.715146267180302"/>
    <n v="1"/>
    <n v="73.715146267180302"/>
    <n v="73.715146267180302"/>
  </r>
  <r>
    <x v="0"/>
    <x v="0"/>
    <x v="2"/>
    <n v="0.59"/>
    <n v="0.64"/>
    <x v="7"/>
    <n v="1410"/>
    <n v="0.12138421668130343"/>
    <n v="475.16714035384996"/>
    <n v="1.2364306268758156"/>
    <n v="1"/>
    <n v="1.2364306268758156"/>
    <n v="1.2364306268758156"/>
    <n v="0.16598060992979186"/>
    <n v="1"/>
    <n v="0.16598060992979186"/>
    <n v="0.16598060992979186"/>
  </r>
  <r>
    <x v="0"/>
    <x v="0"/>
    <x v="2"/>
    <n v="0.59"/>
    <n v="0.64"/>
    <x v="4"/>
    <n v="1410"/>
    <n v="42.549715171887399"/>
    <n v="168183.60878741473"/>
    <n v="415.5260015375078"/>
    <n v="1"/>
    <n v="415.5260015375078"/>
    <n v="415.5260015375078"/>
    <n v="57.163929634193416"/>
    <n v="1"/>
    <n v="57.163929634193416"/>
    <n v="57.163929634193416"/>
  </r>
  <r>
    <x v="0"/>
    <x v="0"/>
    <x v="1"/>
    <n v="0.66"/>
    <n v="0.7"/>
    <x v="5"/>
    <n v="1410"/>
    <n v="0.70315763788548957"/>
    <n v="2658.4366823054752"/>
    <n v="6.8339900077947195"/>
    <n v="1"/>
    <n v="6.8339900077947195"/>
    <n v="6.8339900077947195"/>
    <n v="0.90410563042407843"/>
    <n v="1"/>
    <n v="0.90410563042407843"/>
    <n v="0.90410563042407843"/>
  </r>
  <r>
    <x v="0"/>
    <x v="0"/>
    <x v="2"/>
    <n v="0.59"/>
    <n v="0.64"/>
    <x v="5"/>
    <n v="1410"/>
    <n v="0.20832987274897524"/>
    <n v="793.36343623241396"/>
    <n v="2.1112378806291701"/>
    <n v="1"/>
    <n v="2.1112378806291701"/>
    <n v="2.1112378806291701"/>
    <n v="0.28419194421559507"/>
    <n v="1"/>
    <n v="0.28419194421559507"/>
    <n v="0.28419194421559507"/>
  </r>
  <r>
    <x v="0"/>
    <x v="0"/>
    <x v="2"/>
    <n v="0.59"/>
    <n v="0.64"/>
    <x v="5"/>
    <n v="1410"/>
    <n v="9.3432629024818012E-2"/>
    <n v="366.86064837627225"/>
    <n v="1.013908016540064"/>
    <n v="1"/>
    <n v="1.013908016540064"/>
    <n v="1.013908016540064"/>
    <n v="0.13763621189294867"/>
    <n v="1"/>
    <n v="0.13763621189294867"/>
    <n v="0.13763621189294867"/>
  </r>
  <r>
    <x v="0"/>
    <x v="0"/>
    <x v="2"/>
    <n v="0.59"/>
    <n v="0.64"/>
    <x v="5"/>
    <n v="1410"/>
    <n v="3.9011796234859092E-2"/>
    <n v="152.72687511132841"/>
    <n v="0.39736471768847126"/>
    <n v="1"/>
    <n v="0.39736471768847126"/>
    <n v="0.39736471768847126"/>
    <n v="5.3333709029135229E-2"/>
    <n v="1"/>
    <n v="5.3333709029135229E-2"/>
    <n v="5.3333709029135229E-2"/>
  </r>
  <r>
    <x v="0"/>
    <x v="0"/>
    <x v="2"/>
    <n v="0.59"/>
    <n v="0.64"/>
    <x v="5"/>
    <n v="1410"/>
    <n v="3.6042768925185945E-2"/>
    <n v="140.20782573898128"/>
    <n v="0.29740621181655907"/>
    <n v="1"/>
    <n v="0.29740621181655907"/>
    <n v="0.29740621181655907"/>
    <n v="4.0146609711124888E-2"/>
    <n v="1"/>
    <n v="4.0146609711124888E-2"/>
    <n v="4.0146609711124888E-2"/>
  </r>
  <r>
    <x v="0"/>
    <x v="0"/>
    <x v="2"/>
    <n v="0.59"/>
    <n v="0.64"/>
    <x v="5"/>
    <n v="1410"/>
    <n v="5.1250847348541912E-4"/>
    <n v="1.9965060186659249"/>
    <n v="4.3610996883582534E-3"/>
    <n v="1"/>
    <n v="4.3610996883582534E-3"/>
    <n v="4.3610996883582534E-3"/>
    <n v="5.7632445899542394E-4"/>
    <n v="1"/>
    <n v="5.7632445899542394E-4"/>
    <n v="5.7632445899542394E-4"/>
  </r>
  <r>
    <x v="0"/>
    <x v="0"/>
    <x v="2"/>
    <n v="0.59"/>
    <n v="0.64"/>
    <x v="5"/>
    <n v="1410"/>
    <n v="1.4916124314663863"/>
    <n v="5604.3362717046875"/>
    <n v="14.957642332380775"/>
    <n v="1"/>
    <n v="14.957642332380775"/>
    <n v="14.957642332380775"/>
    <n v="1.9992043832054609"/>
    <n v="1"/>
    <n v="1.9992043832054609"/>
    <n v="1.9992043832054609"/>
  </r>
  <r>
    <x v="0"/>
    <x v="0"/>
    <x v="2"/>
    <n v="0.59"/>
    <n v="0.64"/>
    <x v="5"/>
    <n v="1410"/>
    <n v="0.19845128758258979"/>
    <n v="739.66088251348413"/>
    <n v="1.8851556199464969"/>
    <n v="1"/>
    <n v="1.8851556199464969"/>
    <n v="1.8851556199464969"/>
    <n v="0.26011482715063522"/>
    <n v="1"/>
    <n v="0.26011482715063522"/>
    <n v="0.26011482715063522"/>
  </r>
  <r>
    <x v="0"/>
    <x v="0"/>
    <x v="2"/>
    <n v="0.59"/>
    <n v="0.64"/>
    <x v="9"/>
    <n v="1410"/>
    <n v="1.0253697174375031E-2"/>
    <n v="34.339822590408666"/>
    <n v="0.10361430451443364"/>
    <n v="1"/>
    <n v="0.10361430451443364"/>
    <n v="0.10361430451443364"/>
    <n v="1.3406966102786378E-2"/>
    <n v="1"/>
    <n v="1.3406966102786378E-2"/>
    <n v="1.3406966102786378E-2"/>
  </r>
  <r>
    <x v="0"/>
    <x v="0"/>
    <x v="1"/>
    <n v="0.66"/>
    <n v="0.7"/>
    <x v="0"/>
    <n v="1420"/>
    <n v="21.598733971462266"/>
    <n v="78710.234484803354"/>
    <n v="212.08989920257525"/>
    <n v="1"/>
    <n v="212.08989920257525"/>
    <n v="212.08989920257525"/>
    <n v="28.671299676769191"/>
    <n v="1"/>
    <n v="28.671299676769191"/>
    <n v="28.671299676769191"/>
  </r>
  <r>
    <x v="0"/>
    <x v="0"/>
    <x v="1"/>
    <n v="0.66"/>
    <n v="0.7"/>
    <x v="0"/>
    <n v="1420"/>
    <n v="90.321183501055316"/>
    <n v="332378.91345991625"/>
    <n v="756.87151795732984"/>
    <n v="1"/>
    <n v="756.87151795732984"/>
    <n v="756.87151795732984"/>
    <n v="102.85207828606468"/>
    <n v="1"/>
    <n v="102.85207828606468"/>
    <n v="102.85207828606468"/>
  </r>
  <r>
    <x v="0"/>
    <x v="0"/>
    <x v="2"/>
    <n v="0.59"/>
    <n v="0.64"/>
    <x v="0"/>
    <n v="1420"/>
    <n v="29.450380476522557"/>
    <n v="112477.40037455288"/>
    <n v="273.4149588022226"/>
    <n v="1"/>
    <n v="273.4149588022226"/>
    <n v="273.4149588022226"/>
    <n v="37.375640685610684"/>
    <n v="1"/>
    <n v="37.375640685610684"/>
    <n v="37.375640685610684"/>
  </r>
  <r>
    <x v="0"/>
    <x v="0"/>
    <x v="2"/>
    <n v="0.59"/>
    <n v="0.64"/>
    <x v="1"/>
    <n v="1420"/>
    <n v="46.883718327723777"/>
    <n v="172478.63851864173"/>
    <n v="411.89225249217645"/>
    <n v="1"/>
    <n v="411.89225249217645"/>
    <n v="411.89225249217645"/>
    <n v="55.975872501796459"/>
    <n v="1"/>
    <n v="55.975872501796459"/>
    <n v="55.975872501796459"/>
  </r>
  <r>
    <x v="0"/>
    <x v="0"/>
    <x v="2"/>
    <n v="0.59"/>
    <n v="0.64"/>
    <x v="2"/>
    <n v="1420"/>
    <n v="10.31513825206965"/>
    <n v="38960.44697877171"/>
    <n v="108.05726574536411"/>
    <n v="1"/>
    <n v="108.05726574536411"/>
    <n v="108.05726574536411"/>
    <n v="15.13190035378407"/>
    <n v="1"/>
    <n v="15.13190035378407"/>
    <n v="15.13190035378407"/>
  </r>
  <r>
    <x v="0"/>
    <x v="0"/>
    <x v="2"/>
    <n v="0.59"/>
    <n v="0.64"/>
    <x v="3"/>
    <n v="1420"/>
    <n v="30.379421033638128"/>
    <n v="119953.63290453336"/>
    <n v="301.7756780522119"/>
    <n v="1"/>
    <n v="301.7756780522119"/>
    <n v="301.7756780522119"/>
    <n v="41.161693663590484"/>
    <n v="1"/>
    <n v="41.161693663590484"/>
    <n v="41.161693663590484"/>
  </r>
  <r>
    <x v="0"/>
    <x v="0"/>
    <x v="2"/>
    <n v="0.59"/>
    <n v="0.64"/>
    <x v="4"/>
    <n v="1420"/>
    <n v="6.1543478925696317E-2"/>
    <n v="238.80199549812164"/>
    <n v="0.61476445349358733"/>
    <n v="1"/>
    <n v="0.61476445349358733"/>
    <n v="0.61476445349358733"/>
    <n v="8.6699592897792721E-2"/>
    <n v="1"/>
    <n v="8.6699592897792721E-2"/>
    <n v="8.6699592897792721E-2"/>
  </r>
  <r>
    <x v="0"/>
    <x v="0"/>
    <x v="2"/>
    <n v="0.59"/>
    <n v="0.64"/>
    <x v="4"/>
    <n v="1420"/>
    <n v="5.1619906048335116"/>
    <n v="20324.530953908234"/>
    <n v="49.342775840090958"/>
    <n v="1"/>
    <n v="49.342775840090958"/>
    <n v="49.342775840090958"/>
    <n v="6.8764072229143496"/>
    <n v="1"/>
    <n v="6.8764072229143496"/>
    <n v="6.8764072229143496"/>
  </r>
  <r>
    <x v="0"/>
    <x v="0"/>
    <x v="1"/>
    <n v="0.66"/>
    <n v="0.7"/>
    <x v="5"/>
    <n v="1420"/>
    <n v="0.48932305382388425"/>
    <n v="1758.0498188846693"/>
    <n v="4.180364113059059"/>
    <n v="1"/>
    <n v="4.180364113059059"/>
    <n v="4.180364113059059"/>
    <n v="0.5482227955503618"/>
    <n v="1"/>
    <n v="0.5482227955503618"/>
    <n v="0.5482227955503618"/>
  </r>
  <r>
    <x v="0"/>
    <x v="0"/>
    <x v="2"/>
    <n v="0.59"/>
    <n v="0.64"/>
    <x v="5"/>
    <n v="1420"/>
    <n v="0.19503052563164458"/>
    <n v="757.97885706393072"/>
    <n v="1.587742144046193"/>
    <n v="1"/>
    <n v="1.587742144046193"/>
    <n v="1.587742144046193"/>
    <n v="0.21191931435824102"/>
    <n v="1"/>
    <n v="0.21191931435824102"/>
    <n v="0.21191931435824102"/>
  </r>
  <r>
    <x v="0"/>
    <x v="0"/>
    <x v="2"/>
    <n v="0.59"/>
    <n v="0.64"/>
    <x v="5"/>
    <n v="1420"/>
    <n v="1.2903531331431076E-3"/>
    <n v="5.0308176190113407"/>
    <n v="1.5150878207828195E-2"/>
    <n v="1"/>
    <n v="1.5150878207828195E-2"/>
    <n v="1.5150878207828195E-2"/>
    <n v="2.1832055435448299E-3"/>
    <n v="1"/>
    <n v="2.1832055435448299E-3"/>
    <n v="2.1832055435448299E-3"/>
  </r>
  <r>
    <x v="0"/>
    <x v="0"/>
    <x v="2"/>
    <n v="0.59"/>
    <n v="0.64"/>
    <x v="5"/>
    <n v="1420"/>
    <n v="1.276867816507228E-5"/>
    <n v="5.0004570813631542E-2"/>
    <n v="1.3409433004737072E-4"/>
    <n v="1"/>
    <n v="1.3409433004737072E-4"/>
    <n v="1.3409433004737072E-4"/>
    <n v="1.7720721245313951E-5"/>
    <n v="1"/>
    <n v="1.7720721245313951E-5"/>
    <n v="1.7720721245313951E-5"/>
  </r>
  <r>
    <x v="0"/>
    <x v="0"/>
    <x v="2"/>
    <n v="0.59"/>
    <n v="0.64"/>
    <x v="5"/>
    <n v="1420"/>
    <n v="3.6459683026033267E-4"/>
    <n v="1.4163973424762055"/>
    <n v="3.3772716298186944E-3"/>
    <n v="1"/>
    <n v="3.3772716298186944E-3"/>
    <n v="3.3772716298186944E-3"/>
    <n v="4.6266241119107562E-4"/>
    <n v="1"/>
    <n v="4.6266241119107562E-4"/>
    <n v="4.6266241119107562E-4"/>
  </r>
  <r>
    <x v="0"/>
    <x v="0"/>
    <x v="2"/>
    <n v="0.59"/>
    <n v="0.64"/>
    <x v="5"/>
    <n v="1420"/>
    <n v="8.6034645257695205E-2"/>
    <n v="325.10765624019604"/>
    <n v="0.8882166762028022"/>
    <n v="1"/>
    <n v="0.8882166762028022"/>
    <n v="0.8882166762028022"/>
    <n v="0.11729065304565839"/>
    <n v="1"/>
    <n v="0.11729065304565839"/>
    <n v="0.11729065304565839"/>
  </r>
  <r>
    <x v="0"/>
    <x v="0"/>
    <x v="2"/>
    <n v="0.59"/>
    <n v="0.64"/>
    <x v="5"/>
    <n v="1420"/>
    <n v="6.2545629422929884E-4"/>
    <n v="2.4616689436324704"/>
    <n v="5.5638458484425354E-3"/>
    <n v="1"/>
    <n v="5.5638458484425354E-3"/>
    <n v="5.5638458484425354E-3"/>
    <n v="7.4071319522859289E-4"/>
    <n v="1"/>
    <n v="7.4071319522859289E-4"/>
    <n v="7.4071319522859289E-4"/>
  </r>
  <r>
    <x v="0"/>
    <x v="0"/>
    <x v="2"/>
    <n v="0.59"/>
    <n v="0.64"/>
    <x v="9"/>
    <n v="1420"/>
    <n v="6.19908275000043E-2"/>
    <n v="240.06373723632134"/>
    <n v="0.59747582461508364"/>
    <n v="1"/>
    <n v="0.59747582461508364"/>
    <n v="0.59747582461508364"/>
    <n v="8.0212379990292779E-2"/>
    <n v="1"/>
    <n v="8.0212379990292779E-2"/>
    <n v="8.0212379990292779E-2"/>
  </r>
  <r>
    <x v="0"/>
    <x v="0"/>
    <x v="1"/>
    <n v="0.66"/>
    <n v="0.7"/>
    <x v="0"/>
    <n v="1430"/>
    <n v="16.49924826340974"/>
    <n v="60334.960580762978"/>
    <n v="156.27732015205044"/>
    <n v="1"/>
    <n v="156.27732015205044"/>
    <n v="156.27732015205044"/>
    <n v="21.089231642523181"/>
    <n v="1"/>
    <n v="21.089231642523181"/>
    <n v="21.089231642523181"/>
  </r>
  <r>
    <x v="0"/>
    <x v="0"/>
    <x v="1"/>
    <n v="0.66"/>
    <n v="0.7"/>
    <x v="0"/>
    <n v="1430"/>
    <n v="36.434251883009928"/>
    <n v="127796.52248505272"/>
    <n v="346.42750105311944"/>
    <n v="1"/>
    <n v="346.42750105311944"/>
    <n v="346.42750105311944"/>
    <n v="46.874197941697666"/>
    <n v="1"/>
    <n v="46.874197941697666"/>
    <n v="46.874197941697666"/>
  </r>
  <r>
    <x v="0"/>
    <x v="0"/>
    <x v="2"/>
    <n v="0.59"/>
    <n v="0.64"/>
    <x v="0"/>
    <n v="1430"/>
    <n v="3.1918094450138805"/>
    <n v="12331.400917219044"/>
    <n v="34.689690692528735"/>
    <n v="1"/>
    <n v="34.689690692528735"/>
    <n v="34.689690692528735"/>
    <n v="4.8919827832645986"/>
    <n v="1"/>
    <n v="4.8919827832645986"/>
    <n v="4.8919827832645986"/>
  </r>
  <r>
    <x v="0"/>
    <x v="0"/>
    <x v="2"/>
    <n v="0.59"/>
    <n v="0.64"/>
    <x v="1"/>
    <n v="1430"/>
    <n v="35.429528314114691"/>
    <n v="129533.25533516158"/>
    <n v="360.42810045358061"/>
    <n v="1"/>
    <n v="360.42810045358061"/>
    <n v="360.42810045358061"/>
    <n v="48.771144180202441"/>
    <n v="1"/>
    <n v="48.771144180202441"/>
    <n v="48.771144180202441"/>
  </r>
  <r>
    <x v="0"/>
    <x v="0"/>
    <x v="2"/>
    <n v="0.59"/>
    <n v="0.64"/>
    <x v="2"/>
    <n v="1430"/>
    <n v="14.477446374213192"/>
    <n v="53908.249188991853"/>
    <n v="159.44150057650614"/>
    <n v="1"/>
    <n v="159.44150057650614"/>
    <n v="159.44150057650614"/>
    <n v="22.137119350457713"/>
    <n v="1"/>
    <n v="22.137119350457713"/>
    <n v="22.137119350457713"/>
  </r>
  <r>
    <x v="0"/>
    <x v="0"/>
    <x v="2"/>
    <n v="0.59"/>
    <n v="0.64"/>
    <x v="3"/>
    <n v="1430"/>
    <n v="9.0764530838603896"/>
    <n v="34934.056931438077"/>
    <n v="92.976487485985459"/>
    <n v="1"/>
    <n v="92.976487485985459"/>
    <n v="92.976487485985459"/>
    <n v="12.787548706041727"/>
    <n v="1"/>
    <n v="12.787548706041727"/>
    <n v="12.787548706041727"/>
  </r>
  <r>
    <x v="0"/>
    <x v="0"/>
    <x v="2"/>
    <n v="0.59"/>
    <n v="0.64"/>
    <x v="7"/>
    <n v="1430"/>
    <n v="1.1333324192412298E-3"/>
    <n v="4.4193372164037488"/>
    <n v="1.211552687809915E-2"/>
    <n v="1"/>
    <n v="1.211552687809915E-2"/>
    <n v="1.211552687809915E-2"/>
    <n v="1.6643426374737308E-3"/>
    <n v="1"/>
    <n v="1.6643426374737308E-3"/>
    <n v="1.6643426374737308E-3"/>
  </r>
  <r>
    <x v="0"/>
    <x v="0"/>
    <x v="2"/>
    <n v="0.59"/>
    <n v="0.64"/>
    <x v="4"/>
    <n v="1430"/>
    <n v="11.862787122249317"/>
    <n v="46424.643405934279"/>
    <n v="130.10584037542159"/>
    <n v="1"/>
    <n v="130.10584037542159"/>
    <n v="130.10584037542159"/>
    <n v="18.275974435574408"/>
    <n v="1"/>
    <n v="18.275974435574408"/>
    <n v="18.275974435574408"/>
  </r>
  <r>
    <x v="0"/>
    <x v="0"/>
    <x v="1"/>
    <n v="0.66"/>
    <n v="0.7"/>
    <x v="5"/>
    <n v="1430"/>
    <n v="0.16214715058094281"/>
    <n v="614.38366157423161"/>
    <n v="1.5603056556671413"/>
    <n v="1"/>
    <n v="1.5603056556671413"/>
    <n v="1.5603056556671413"/>
    <n v="0.22304909838379161"/>
    <n v="1"/>
    <n v="0.22304909838379161"/>
    <n v="0.22304909838379161"/>
  </r>
  <r>
    <x v="0"/>
    <x v="0"/>
    <x v="2"/>
    <n v="0.59"/>
    <n v="0.64"/>
    <x v="5"/>
    <n v="1430"/>
    <n v="1.1468252529398666E-4"/>
    <n v="0.44587635533799752"/>
    <n v="1.2723866673869484E-3"/>
    <n v="1"/>
    <n v="1.2723866673869484E-3"/>
    <n v="1.2723866673869484E-3"/>
    <n v="2.1577433687987972E-4"/>
    <n v="1"/>
    <n v="2.1577433687987972E-4"/>
    <n v="2.1577433687987972E-4"/>
  </r>
  <r>
    <x v="0"/>
    <x v="0"/>
    <x v="2"/>
    <n v="0.59"/>
    <n v="0.64"/>
    <x v="5"/>
    <n v="1430"/>
    <n v="1.1125653554968969E-2"/>
    <n v="43.465665765431204"/>
    <n v="0.1278041132134301"/>
    <n v="1"/>
    <n v="0.1278041132134301"/>
    <n v="0.1278041132134301"/>
    <n v="1.7505995224153043E-2"/>
    <n v="1"/>
    <n v="1.7505995224153043E-2"/>
    <n v="1.7505995224153043E-2"/>
  </r>
  <r>
    <x v="0"/>
    <x v="0"/>
    <x v="2"/>
    <n v="0.59"/>
    <n v="0.64"/>
    <x v="5"/>
    <n v="1430"/>
    <n v="1.3359461498146192E-4"/>
    <n v="0.52094129125325783"/>
    <n v="1.4281504006219536E-3"/>
    <n v="1"/>
    <n v="1.4281504006219536E-3"/>
    <n v="1.4281504006219536E-3"/>
    <n v="1.9618887633991472E-4"/>
    <n v="1"/>
    <n v="1.9618887633991472E-4"/>
    <n v="1.9618887633991472E-4"/>
  </r>
  <r>
    <x v="0"/>
    <x v="0"/>
    <x v="2"/>
    <n v="0.59"/>
    <n v="0.64"/>
    <x v="5"/>
    <n v="1430"/>
    <n v="5.1807926279488796E-3"/>
    <n v="20.112486295778101"/>
    <n v="5.3929873380068861E-2"/>
    <n v="1"/>
    <n v="5.3929873380068861E-2"/>
    <n v="5.3929873380068861E-2"/>
    <n v="7.3102853239999646E-3"/>
    <n v="1"/>
    <n v="7.3102853239999646E-3"/>
    <n v="7.3102853239999646E-3"/>
  </r>
  <r>
    <x v="0"/>
    <x v="0"/>
    <x v="2"/>
    <n v="0.59"/>
    <n v="0.64"/>
    <x v="5"/>
    <n v="1430"/>
    <n v="3.2306569129157386E-2"/>
    <n v="121.95238650996541"/>
    <n v="0.34628511100795123"/>
    <n v="1"/>
    <n v="0.34628511100795123"/>
    <n v="0.34628511100795123"/>
    <n v="4.6117430861058642E-2"/>
    <n v="1"/>
    <n v="4.6117430861058642E-2"/>
    <n v="4.6117430861058642E-2"/>
  </r>
  <r>
    <x v="0"/>
    <x v="0"/>
    <x v="2"/>
    <n v="0.59"/>
    <n v="0.64"/>
    <x v="5"/>
    <n v="1430"/>
    <n v="7.9387365671487686E-2"/>
    <n v="293.6363724862216"/>
    <n v="0.82087959912538933"/>
    <n v="1"/>
    <n v="0.82087959912538933"/>
    <n v="0.82087959912538933"/>
    <n v="0.11179364486958265"/>
    <n v="1"/>
    <n v="0.11179364486958265"/>
    <n v="0.11179364486958265"/>
  </r>
  <r>
    <x v="0"/>
    <x v="0"/>
    <x v="1"/>
    <n v="0.66"/>
    <n v="0.7"/>
    <x v="0"/>
    <n v="1440"/>
    <n v="4.2988756852515273"/>
    <n v="15692.053108505352"/>
    <n v="47.927219025699564"/>
    <n v="1"/>
    <n v="47.927219025699564"/>
    <n v="47.927219025699564"/>
    <n v="6.4070266219695426"/>
    <n v="1"/>
    <n v="6.4070266219695426"/>
    <n v="6.4070266219695426"/>
  </r>
  <r>
    <x v="0"/>
    <x v="0"/>
    <x v="2"/>
    <n v="0.59"/>
    <n v="0.64"/>
    <x v="3"/>
    <n v="1440"/>
    <n v="2.0348572265148168"/>
    <n v="7936.370972654845"/>
    <n v="15.859259568222821"/>
    <n v="1"/>
    <n v="15.859259568222821"/>
    <n v="15.859259568222821"/>
    <n v="2.1602420823865489"/>
    <n v="1"/>
    <n v="2.1602420823865489"/>
    <n v="2.1602420823865489"/>
  </r>
  <r>
    <x v="0"/>
    <x v="0"/>
    <x v="1"/>
    <n v="0.66"/>
    <n v="0.7"/>
    <x v="5"/>
    <n v="1440"/>
    <n v="3.5169576978276145E-3"/>
    <n v="12.864041870373086"/>
    <n v="3.4339164422619001E-2"/>
    <n v="1"/>
    <n v="3.4339164422619001E-2"/>
    <n v="3.4339164422619001E-2"/>
    <n v="4.5506806851765627E-3"/>
    <n v="1"/>
    <n v="4.5506806851765627E-3"/>
    <n v="4.5506806851765627E-3"/>
  </r>
  <r>
    <x v="0"/>
    <x v="0"/>
    <x v="2"/>
    <n v="0.59"/>
    <n v="0.64"/>
    <x v="8"/>
    <n v="1440"/>
    <n v="1.3305734891918166"/>
    <n v="5121.9460323345702"/>
    <n v="15.524773738835258"/>
    <n v="1"/>
    <n v="15.524773738835258"/>
    <n v="15.524773738835258"/>
    <n v="2.0465949824327372"/>
    <n v="1"/>
    <n v="2.0465949824327372"/>
    <n v="2.0465949824327372"/>
  </r>
  <r>
    <x v="0"/>
    <x v="0"/>
    <x v="1"/>
    <n v="0.66"/>
    <n v="0.7"/>
    <x v="0"/>
    <n v="1450"/>
    <n v="9.749653232810406"/>
    <n v="35458.452810700735"/>
    <n v="81.6662950127687"/>
    <n v="1"/>
    <n v="81.6662950127687"/>
    <n v="81.6662950127687"/>
    <n v="11.355288823347715"/>
    <n v="1"/>
    <n v="11.355288823347715"/>
    <n v="11.355288823347715"/>
  </r>
  <r>
    <x v="0"/>
    <x v="0"/>
    <x v="1"/>
    <n v="0.66"/>
    <n v="0.7"/>
    <x v="0"/>
    <n v="1450"/>
    <n v="6.9347367512234621"/>
    <n v="25014.608462298274"/>
    <n v="76.079248933389451"/>
    <n v="1"/>
    <n v="76.079248933389451"/>
    <n v="76.079248933389451"/>
    <n v="10.41051336599428"/>
    <n v="1"/>
    <n v="10.41051336599428"/>
    <n v="10.41051336599428"/>
  </r>
  <r>
    <x v="0"/>
    <x v="0"/>
    <x v="2"/>
    <n v="0.59"/>
    <n v="0.64"/>
    <x v="0"/>
    <n v="1450"/>
    <n v="3.5572716857666986"/>
    <n v="13824.973447444985"/>
    <n v="41.60987749574835"/>
    <n v="1"/>
    <n v="41.60987749574835"/>
    <n v="41.60987749574835"/>
    <n v="5.7021740728969688"/>
    <n v="1"/>
    <n v="5.7021740728969688"/>
    <n v="5.7021740728969688"/>
  </r>
  <r>
    <x v="0"/>
    <x v="0"/>
    <x v="2"/>
    <n v="0.59"/>
    <n v="0.64"/>
    <x v="1"/>
    <n v="1450"/>
    <n v="34.099770286397614"/>
    <n v="125205.29083489417"/>
    <n v="275.8396807308622"/>
    <n v="1"/>
    <n v="275.8396807308622"/>
    <n v="275.8396807308622"/>
    <n v="37.905246029184738"/>
    <n v="1"/>
    <n v="37.905246029184738"/>
    <n v="37.905246029184738"/>
  </r>
  <r>
    <x v="0"/>
    <x v="0"/>
    <x v="2"/>
    <n v="0.59"/>
    <n v="0.64"/>
    <x v="1"/>
    <n v="1450"/>
    <n v="8.8396265180256169E-3"/>
    <n v="31.590447037123361"/>
    <n v="6.1723315007903075E-2"/>
    <n v="1"/>
    <n v="6.1723315007903075E-2"/>
    <n v="6.1723315007903075E-2"/>
    <n v="7.9538409127071549E-3"/>
    <n v="1"/>
    <n v="7.9538409127071549E-3"/>
    <n v="7.9538409127071549E-3"/>
  </r>
  <r>
    <x v="0"/>
    <x v="0"/>
    <x v="2"/>
    <n v="0.59"/>
    <n v="0.64"/>
    <x v="2"/>
    <n v="1450"/>
    <n v="46.596278348579069"/>
    <n v="177563.66175125938"/>
    <n v="465.35103672420053"/>
    <n v="1"/>
    <n v="465.35103672420053"/>
    <n v="465.35103672420053"/>
    <n v="65.059452635513807"/>
    <n v="1"/>
    <n v="65.059452635513807"/>
    <n v="65.059452635513807"/>
  </r>
  <r>
    <x v="0"/>
    <x v="0"/>
    <x v="2"/>
    <n v="0.59"/>
    <n v="0.64"/>
    <x v="3"/>
    <n v="1450"/>
    <n v="2.6490250600854464"/>
    <n v="10393.260483057782"/>
    <n v="20.972054725665206"/>
    <n v="1"/>
    <n v="20.972054725665206"/>
    <n v="20.972054725665206"/>
    <n v="3.0941869180454442"/>
    <n v="1"/>
    <n v="3.0941869180454442"/>
    <n v="3.0941869180454442"/>
  </r>
  <r>
    <x v="0"/>
    <x v="0"/>
    <x v="1"/>
    <n v="0.66"/>
    <n v="0.7"/>
    <x v="5"/>
    <n v="1450"/>
    <n v="3.8183023544975859E-4"/>
    <n v="1.3830233123477946"/>
    <n v="3.599970304458442E-3"/>
    <n v="1"/>
    <n v="3.599970304458442E-3"/>
    <n v="3.599970304458442E-3"/>
    <n v="4.7429895643879454E-4"/>
    <n v="1"/>
    <n v="4.7429895643879454E-4"/>
    <n v="4.7429895643879454E-4"/>
  </r>
  <r>
    <x v="0"/>
    <x v="0"/>
    <x v="2"/>
    <n v="0.59"/>
    <n v="0.64"/>
    <x v="5"/>
    <n v="1450"/>
    <n v="9.3645549720382373E-2"/>
    <n v="358.56666851671423"/>
    <n v="0.88951059393644449"/>
    <n v="1"/>
    <n v="0.88951059393644449"/>
    <n v="0.88951059393644449"/>
    <n v="0.12569192214664315"/>
    <n v="1"/>
    <n v="0.12569192214664315"/>
    <n v="0.12569192214664315"/>
  </r>
  <r>
    <x v="0"/>
    <x v="0"/>
    <x v="2"/>
    <n v="0.59"/>
    <n v="0.64"/>
    <x v="5"/>
    <n v="1450"/>
    <n v="2.3617282169832265E-3"/>
    <n v="8.7123312537462319"/>
    <n v="1.9901716118861587E-2"/>
    <n v="1"/>
    <n v="1.9901716118861587E-2"/>
    <n v="1.9901716118861587E-2"/>
    <n v="2.6342859692199032E-3"/>
    <n v="1"/>
    <n v="2.6342859692199032E-3"/>
    <n v="2.6342859692199032E-3"/>
  </r>
  <r>
    <x v="0"/>
    <x v="0"/>
    <x v="0"/>
    <n v="0.67"/>
    <n v="0.72"/>
    <x v="0"/>
    <n v="1460"/>
    <n v="8.065331522755225E-4"/>
    <n v="8.9328087303863324E-2"/>
    <n v="2.224116648196399E-4"/>
    <n v="1"/>
    <n v="2.224116648196399E-4"/>
    <n v="2.224116648196399E-4"/>
    <n v="2.7879923644857777E-5"/>
    <n v="1"/>
    <n v="2.7879923644857777E-5"/>
    <n v="2.7879923644857777E-5"/>
  </r>
  <r>
    <x v="0"/>
    <x v="0"/>
    <x v="2"/>
    <n v="0.59"/>
    <n v="0.64"/>
    <x v="0"/>
    <n v="1460"/>
    <n v="2.2988473712460593E-2"/>
    <n v="43.613290205774675"/>
    <n v="9.0771084830391091E-2"/>
    <n v="1"/>
    <n v="9.0771084830391091E-2"/>
    <n v="9.0771084830391091E-2"/>
    <n v="1.3394690916899699E-2"/>
    <n v="1"/>
    <n v="1.3394690916899699E-2"/>
    <n v="1.3394690916899699E-2"/>
  </r>
  <r>
    <x v="0"/>
    <x v="0"/>
    <x v="2"/>
    <n v="0.59"/>
    <n v="0.64"/>
    <x v="1"/>
    <n v="1460"/>
    <n v="2.0080593056973584"/>
    <n v="6555.7532515878002"/>
    <n v="14.32023803937961"/>
    <n v="1"/>
    <n v="14.32023803937961"/>
    <n v="14.32023803937961"/>
    <n v="1.9897392182078322"/>
    <n v="1"/>
    <n v="1.9897392182078322"/>
    <n v="1.9897392182078322"/>
  </r>
  <r>
    <x v="0"/>
    <x v="0"/>
    <x v="0"/>
    <n v="0.67"/>
    <n v="0.72"/>
    <x v="5"/>
    <n v="1460"/>
    <n v="1.378185259694042"/>
    <n v="4647.2367141385694"/>
    <n v="9.9758580174707401"/>
    <n v="1"/>
    <n v="9.9758580174707401"/>
    <n v="9.9758580174707401"/>
    <n v="1.3311535891025901"/>
    <n v="1"/>
    <n v="1.3311535891025901"/>
    <n v="1.3311535891025901"/>
  </r>
  <r>
    <x v="0"/>
    <x v="0"/>
    <x v="0"/>
    <n v="0.67"/>
    <n v="0.72"/>
    <x v="5"/>
    <n v="1460"/>
    <n v="1.6801442170648383E-4"/>
    <n v="0.58714181369531093"/>
    <n v="1.3200673292510579E-3"/>
    <n v="1"/>
    <n v="1.3200673292510579E-3"/>
    <n v="1.3200673292510579E-3"/>
    <n v="1.7719437168669586E-4"/>
    <n v="1"/>
    <n v="1.7719437168669586E-4"/>
    <n v="1.7719437168669586E-4"/>
  </r>
  <r>
    <x v="0"/>
    <x v="0"/>
    <x v="0"/>
    <n v="0.67"/>
    <n v="0.72"/>
    <x v="9"/>
    <n v="1460"/>
    <n v="2.8952555861719964"/>
    <n v="9469.1395511622795"/>
    <n v="20.534972708392328"/>
    <n v="1"/>
    <n v="20.534972708392328"/>
    <n v="20.534972708392328"/>
    <n v="2.6871035946590984"/>
    <n v="1"/>
    <n v="2.6871035946590984"/>
    <n v="2.6871035946590984"/>
  </r>
  <r>
    <x v="0"/>
    <x v="0"/>
    <x v="2"/>
    <n v="0.59"/>
    <n v="0.64"/>
    <x v="8"/>
    <n v="1460"/>
    <n v="32.559018064518895"/>
    <n v="111628.28519316667"/>
    <n v="216.48609872741952"/>
    <n v="1"/>
    <n v="216.48609872741952"/>
    <n v="216.48609872741952"/>
    <n v="30.85146046945356"/>
    <n v="1"/>
    <n v="30.85146046945356"/>
    <n v="30.85146046945356"/>
  </r>
  <r>
    <x v="0"/>
    <x v="0"/>
    <x v="0"/>
    <n v="0.67"/>
    <n v="0.72"/>
    <x v="8"/>
    <n v="1460"/>
    <n v="1.0197019508386447E-4"/>
    <n v="0.35634420352913104"/>
    <n v="8.0116648154597635E-4"/>
    <n v="1"/>
    <n v="8.0116648154597635E-4"/>
    <n v="8.0116648154597635E-4"/>
    <n v="1.075416292550188E-4"/>
    <n v="1"/>
    <n v="1.075416292550188E-4"/>
    <n v="1.075416292550188E-4"/>
  </r>
  <r>
    <x v="0"/>
    <x v="0"/>
    <x v="2"/>
    <n v="0.59"/>
    <n v="0.64"/>
    <x v="0"/>
    <n v="1490"/>
    <n v="2.2797605689815895E-6"/>
    <n v="7.4781879753987445E-4"/>
    <n v="1.6521410620755845E-6"/>
    <n v="1"/>
    <n v="1.6521410620755845E-6"/>
    <n v="1.6521410620755845E-6"/>
    <n v="2.2247804248348038E-7"/>
    <n v="1"/>
    <n v="2.2247804248348038E-7"/>
    <n v="2.2247804248348038E-7"/>
  </r>
  <r>
    <x v="0"/>
    <x v="0"/>
    <x v="2"/>
    <n v="0.59"/>
    <n v="0.64"/>
    <x v="3"/>
    <n v="1490"/>
    <n v="1.5188552388549487E-2"/>
    <n v="4.982227141796046"/>
    <n v="1.1007134440358623E-2"/>
    <n v="1"/>
    <n v="1.1007134440358623E-2"/>
    <n v="1.1007134440358623E-2"/>
    <n v="1.4822255676927498E-3"/>
    <n v="1"/>
    <n v="1.4822255676927498E-3"/>
    <n v="1.4822255676927498E-3"/>
  </r>
  <r>
    <x v="0"/>
    <x v="0"/>
    <x v="2"/>
    <n v="0.59"/>
    <n v="0.64"/>
    <x v="5"/>
    <n v="1490"/>
    <n v="1.9732523008750346E-2"/>
    <n v="76.869169952474238"/>
    <n v="0.16791039445405634"/>
    <n v="1"/>
    <n v="0.16791039445405634"/>
    <n v="0.16791039445405634"/>
    <n v="2.2189556340976895E-2"/>
    <n v="1"/>
    <n v="2.2189556340976895E-2"/>
    <n v="2.2189556340976895E-2"/>
  </r>
  <r>
    <x v="0"/>
    <x v="0"/>
    <x v="2"/>
    <n v="0.59"/>
    <n v="0.64"/>
    <x v="5"/>
    <n v="1490"/>
    <n v="5.3607434410501101E-2"/>
    <n v="209.18489266443845"/>
    <n v="0.50609348889147832"/>
    <n v="1"/>
    <n v="0.50609348889147832"/>
    <n v="0.50609348889147832"/>
    <n v="6.6597947041921429E-2"/>
    <n v="1"/>
    <n v="6.6597947041921429E-2"/>
    <n v="6.6597947041921429E-2"/>
  </r>
  <r>
    <x v="0"/>
    <x v="0"/>
    <x v="2"/>
    <n v="0.59"/>
    <n v="0.64"/>
    <x v="5"/>
    <n v="1490"/>
    <n v="2.7700840212002399E-4"/>
    <n v="1.0791020454599232"/>
    <n v="2.3571537226352289E-3"/>
    <n v="1"/>
    <n v="2.3571537226352289E-3"/>
    <n v="2.3571537226352289E-3"/>
    <n v="3.1150063998610478E-4"/>
    <n v="1"/>
    <n v="3.1150063998610478E-4"/>
    <n v="3.1150063998610478E-4"/>
  </r>
  <r>
    <x v="0"/>
    <x v="0"/>
    <x v="2"/>
    <n v="0.59"/>
    <n v="0.64"/>
    <x v="1"/>
    <n v="1510"/>
    <n v="4.9671628919107622"/>
    <n v="17662.152879195324"/>
    <n v="36.992942957121855"/>
    <n v="1"/>
    <n v="36.992942957121855"/>
    <n v="36.992942957121855"/>
    <n v="5.3093398974726602"/>
    <n v="1"/>
    <n v="5.3093398974726602"/>
    <n v="5.3093398974726602"/>
  </r>
  <r>
    <x v="0"/>
    <x v="0"/>
    <x v="1"/>
    <n v="0.66"/>
    <n v="0.7"/>
    <x v="0"/>
    <n v="1550"/>
    <n v="17.557510918758592"/>
    <n v="61497.253846953914"/>
    <n v="124.36111836147488"/>
    <n v="1"/>
    <n v="124.36111836147488"/>
    <n v="124.36111836147488"/>
    <n v="17.113873478890739"/>
    <n v="1"/>
    <n v="17.113873478890739"/>
    <n v="17.113873478890739"/>
  </r>
  <r>
    <x v="0"/>
    <x v="0"/>
    <x v="1"/>
    <n v="0.66"/>
    <n v="0.7"/>
    <x v="0"/>
    <n v="1550"/>
    <n v="0.9665335413733791"/>
    <n v="3456.2675045255469"/>
    <n v="8.0127993085465725"/>
    <n v="1"/>
    <n v="8.0127993085465725"/>
    <n v="8.0127993085465725"/>
    <n v="1.1238129761834292"/>
    <n v="1"/>
    <n v="1.1238129761834292"/>
    <n v="1.1238129761834292"/>
  </r>
  <r>
    <x v="0"/>
    <x v="0"/>
    <x v="2"/>
    <n v="0.59"/>
    <n v="0.64"/>
    <x v="0"/>
    <n v="1550"/>
    <n v="18.640449056346398"/>
    <n v="69000.62040109621"/>
    <n v="137.75540010238205"/>
    <n v="1"/>
    <n v="137.75540010238205"/>
    <n v="137.75540010238205"/>
    <n v="19.154329706104225"/>
    <n v="1"/>
    <n v="19.154329706104225"/>
    <n v="19.154329706104225"/>
  </r>
  <r>
    <x v="0"/>
    <x v="0"/>
    <x v="2"/>
    <n v="0.59"/>
    <n v="0.64"/>
    <x v="1"/>
    <n v="1550"/>
    <n v="27.852163539550624"/>
    <n v="100628.08015172831"/>
    <n v="216.31204621431485"/>
    <n v="1"/>
    <n v="216.31204621431485"/>
    <n v="216.31204621431485"/>
    <n v="30.300895509065587"/>
    <n v="1"/>
    <n v="30.300895509065587"/>
    <n v="30.300895509065587"/>
  </r>
  <r>
    <x v="0"/>
    <x v="0"/>
    <x v="2"/>
    <n v="0.59"/>
    <n v="0.64"/>
    <x v="1"/>
    <n v="1550"/>
    <n v="2.7701936489843136E-3"/>
    <n v="7.5579195018292644"/>
    <n v="1.3839571347362226E-2"/>
    <n v="1"/>
    <n v="1.3839571347362226E-2"/>
    <n v="1.3839571347362226E-2"/>
    <n v="1.6035958986845022E-3"/>
    <n v="1"/>
    <n v="1.6035958986845022E-3"/>
    <n v="1.6035958986845022E-3"/>
  </r>
  <r>
    <x v="0"/>
    <x v="0"/>
    <x v="2"/>
    <n v="0.59"/>
    <n v="0.64"/>
    <x v="3"/>
    <n v="1550"/>
    <n v="3.12256240351218"/>
    <n v="12126.417956908046"/>
    <n v="29.298943704436777"/>
    <n v="1"/>
    <n v="29.298943704436777"/>
    <n v="29.298943704436777"/>
    <n v="4.2159551375573789"/>
    <n v="1"/>
    <n v="4.2159551375573789"/>
    <n v="4.2159551375573789"/>
  </r>
  <r>
    <x v="0"/>
    <x v="0"/>
    <x v="2"/>
    <n v="0.59"/>
    <n v="0.64"/>
    <x v="4"/>
    <n v="1550"/>
    <n v="2.1150733648947262E-2"/>
    <n v="81.904263620200382"/>
    <n v="0.19759280671411633"/>
    <n v="1"/>
    <n v="0.19759280671411633"/>
    <n v="0.19759280671411633"/>
    <n v="2.9116312519942764E-2"/>
    <n v="1"/>
    <n v="2.9116312519942764E-2"/>
    <n v="2.9116312519942764E-2"/>
  </r>
  <r>
    <x v="0"/>
    <x v="0"/>
    <x v="2"/>
    <n v="0.59"/>
    <n v="0.64"/>
    <x v="7"/>
    <n v="1550"/>
    <n v="1.8413349500123223E-2"/>
    <n v="71.730254235183978"/>
    <n v="0.15668512214150443"/>
    <n v="1"/>
    <n v="0.15668512214150443"/>
    <n v="0.15668512214150443"/>
    <n v="2.0706123387156203E-2"/>
    <n v="1"/>
    <n v="2.0706123387156203E-2"/>
    <n v="2.0706123387156203E-2"/>
  </r>
  <r>
    <x v="0"/>
    <x v="0"/>
    <x v="2"/>
    <n v="0.59"/>
    <n v="0.64"/>
    <x v="4"/>
    <n v="1550"/>
    <n v="0.24684713659050134"/>
    <n v="959.71251364264697"/>
    <n v="2.6664812295502442"/>
    <n v="1"/>
    <n v="2.6664812295502442"/>
    <n v="2.6664812295502442"/>
    <n v="0.36899277714358769"/>
    <n v="1"/>
    <n v="0.36899277714358769"/>
    <n v="0.36899277714358769"/>
  </r>
  <r>
    <x v="0"/>
    <x v="0"/>
    <x v="2"/>
    <n v="0.59"/>
    <n v="0.64"/>
    <x v="5"/>
    <n v="1550"/>
    <n v="1.9070751791524718E-2"/>
    <n v="74.291202393839569"/>
    <n v="0.16227916999921005"/>
    <n v="1"/>
    <n v="0.16227916999921005"/>
    <n v="0.16227916999921005"/>
    <n v="2.1445383398522828E-2"/>
    <n v="1"/>
    <n v="2.1445383398522828E-2"/>
    <n v="2.1445383398522828E-2"/>
  </r>
  <r>
    <x v="0"/>
    <x v="0"/>
    <x v="2"/>
    <n v="0.59"/>
    <n v="0.64"/>
    <x v="5"/>
    <n v="1550"/>
    <n v="0.12145635039706761"/>
    <n v="444.57518124481987"/>
    <n v="1.030036866760317"/>
    <n v="1"/>
    <n v="1.030036866760317"/>
    <n v="1.030036866760317"/>
    <n v="0.14058592968062592"/>
    <n v="1"/>
    <n v="0.14058592968062592"/>
    <n v="0.14058592968062592"/>
  </r>
  <r>
    <x v="0"/>
    <x v="0"/>
    <x v="2"/>
    <n v="0.59"/>
    <n v="0.64"/>
    <x v="5"/>
    <n v="1550"/>
    <n v="1.9790900373377785E-4"/>
    <n v="0.76634271487901395"/>
    <n v="1.6307504946749981E-3"/>
    <n v="1"/>
    <n v="1.6307504946749981E-3"/>
    <n v="1.6307504946749981E-3"/>
    <n v="2.2011004534645075E-4"/>
    <n v="1"/>
    <n v="2.2011004534645075E-4"/>
    <n v="2.2011004534645075E-4"/>
  </r>
  <r>
    <x v="0"/>
    <x v="0"/>
    <x v="2"/>
    <n v="0.59"/>
    <n v="0.64"/>
    <x v="9"/>
    <n v="1550"/>
    <n v="0.90800559703158279"/>
    <n v="2030.3859929651742"/>
    <n v="3.2085536360093854"/>
    <n v="1"/>
    <n v="3.2085536360093854"/>
    <n v="3.2085536360093854"/>
    <n v="0.4288083374826816"/>
    <n v="1"/>
    <n v="0.4288083374826816"/>
    <n v="0.4288083374826816"/>
  </r>
  <r>
    <x v="0"/>
    <x v="0"/>
    <x v="2"/>
    <n v="0.59"/>
    <n v="0.64"/>
    <x v="8"/>
    <n v="1550"/>
    <n v="97.934927121670938"/>
    <n v="363675.86724504933"/>
    <n v="743.37427237140116"/>
    <n v="1"/>
    <n v="743.37427237140116"/>
    <n v="743.37427237140116"/>
    <n v="106.41368336819934"/>
    <n v="1"/>
    <n v="106.41368336819934"/>
    <n v="106.41368336819934"/>
  </r>
  <r>
    <x v="0"/>
    <x v="0"/>
    <x v="2"/>
    <n v="0.59"/>
    <n v="0.64"/>
    <x v="0"/>
    <n v="1560"/>
    <n v="1.5837499261763951E-3"/>
    <n v="5.6317381610808681"/>
    <n v="1.1455355385700762E-2"/>
    <n v="1"/>
    <n v="1.1455355385700762E-2"/>
    <n v="1.1455355385700762E-2"/>
    <n v="1.6561677736681032E-3"/>
    <n v="1"/>
    <n v="1.6561677736681032E-3"/>
    <n v="1.6561677736681032E-3"/>
  </r>
  <r>
    <x v="0"/>
    <x v="0"/>
    <x v="2"/>
    <n v="0.59"/>
    <n v="0.64"/>
    <x v="1"/>
    <n v="1560"/>
    <n v="3.9790888211779318"/>
    <n v="13969.024767398161"/>
    <n v="28.400807818496315"/>
    <n v="1"/>
    <n v="28.400807818496315"/>
    <n v="28.400807818496315"/>
    <n v="4.0851595469043582"/>
    <n v="1"/>
    <n v="4.0851595469043582"/>
    <n v="4.0851595469043582"/>
  </r>
  <r>
    <x v="0"/>
    <x v="0"/>
    <x v="2"/>
    <n v="0.59"/>
    <n v="0.64"/>
    <x v="9"/>
    <n v="1560"/>
    <n v="7.4912409224816862E-4"/>
    <n v="2.6638490508943988"/>
    <n v="5.4184581560873524E-3"/>
    <n v="1"/>
    <n v="5.4184581560873524E-3"/>
    <n v="5.4184581560873524E-3"/>
    <n v="7.8337820861347322E-4"/>
    <n v="1"/>
    <n v="7.8337820861347322E-4"/>
    <n v="7.8337820861347322E-4"/>
  </r>
  <r>
    <x v="0"/>
    <x v="0"/>
    <x v="1"/>
    <n v="0.66"/>
    <n v="0.7"/>
    <x v="0"/>
    <n v="1700"/>
    <n v="16.102939200306473"/>
    <n v="52539.56306499934"/>
    <n v="104.63943156197433"/>
    <n v="1"/>
    <n v="104.63943156197433"/>
    <n v="104.63943156197433"/>
    <n v="13.719063706097611"/>
    <n v="1"/>
    <n v="13.719063706097611"/>
    <n v="13.719063706097611"/>
  </r>
  <r>
    <x v="0"/>
    <x v="0"/>
    <x v="1"/>
    <n v="0.66"/>
    <n v="0.7"/>
    <x v="0"/>
    <n v="1700"/>
    <n v="17.748801714892263"/>
    <n v="63892.936298570363"/>
    <n v="139.91849641123619"/>
    <n v="1"/>
    <n v="139.91849641123619"/>
    <n v="139.91849641123619"/>
    <n v="18.998386607080967"/>
    <n v="1"/>
    <n v="18.998386607080967"/>
    <n v="18.998386607080967"/>
  </r>
  <r>
    <x v="0"/>
    <x v="0"/>
    <x v="2"/>
    <n v="0.59"/>
    <n v="0.64"/>
    <x v="0"/>
    <n v="1700"/>
    <n v="4.9875317687665746"/>
    <n v="18252.436817142214"/>
    <n v="39.184739685549019"/>
    <n v="1"/>
    <n v="39.184739685549019"/>
    <n v="39.184739685549019"/>
    <n v="5.4408006723120295"/>
    <n v="1"/>
    <n v="5.4408006723120295"/>
    <n v="5.4408006723120295"/>
  </r>
  <r>
    <x v="0"/>
    <x v="0"/>
    <x v="2"/>
    <n v="0.59"/>
    <n v="0.64"/>
    <x v="1"/>
    <n v="1700"/>
    <n v="5.3561125317143343"/>
    <n v="19137.898377380054"/>
    <n v="41.979865474599855"/>
    <n v="1"/>
    <n v="41.979865474599855"/>
    <n v="41.979865474599855"/>
    <n v="6.0116950783618011"/>
    <n v="1"/>
    <n v="6.0116950783618011"/>
    <n v="6.0116950783618011"/>
  </r>
  <r>
    <x v="0"/>
    <x v="0"/>
    <x v="2"/>
    <n v="0.59"/>
    <n v="0.64"/>
    <x v="2"/>
    <n v="1700"/>
    <n v="8.0645924432737921"/>
    <n v="28898.993768515989"/>
    <n v="62.302259101024298"/>
    <n v="1"/>
    <n v="62.302259101024298"/>
    <n v="62.302259101024298"/>
    <n v="8.4892891544040285"/>
    <n v="1"/>
    <n v="8.4892891544040285"/>
    <n v="8.4892891544040285"/>
  </r>
  <r>
    <x v="0"/>
    <x v="0"/>
    <x v="2"/>
    <n v="0.59"/>
    <n v="0.64"/>
    <x v="3"/>
    <n v="1700"/>
    <n v="8.4473880824596197"/>
    <n v="31332.12587542654"/>
    <n v="67.062446154329436"/>
    <n v="1"/>
    <n v="67.062446154329436"/>
    <n v="67.062446154329436"/>
    <n v="9.3815414689167227"/>
    <n v="1"/>
    <n v="9.3815414689167227"/>
    <n v="9.3815414689167227"/>
  </r>
  <r>
    <x v="0"/>
    <x v="0"/>
    <x v="2"/>
    <n v="0.59"/>
    <n v="0.64"/>
    <x v="4"/>
    <n v="1700"/>
    <n v="3.9780434001638554E-2"/>
    <n v="152.36658236531264"/>
    <n v="0.32840287625885767"/>
    <n v="1"/>
    <n v="0.32840287625885767"/>
    <n v="0.32840287625885767"/>
    <n v="4.9241681140045714E-2"/>
    <n v="1"/>
    <n v="4.9241681140045714E-2"/>
    <n v="4.9241681140045714E-2"/>
  </r>
  <r>
    <x v="0"/>
    <x v="0"/>
    <x v="2"/>
    <n v="0.59"/>
    <n v="0.64"/>
    <x v="4"/>
    <n v="1700"/>
    <n v="9.6244242342581074"/>
    <n v="36683.095690092829"/>
    <n v="80.170859996555919"/>
    <n v="1"/>
    <n v="80.170859996555919"/>
    <n v="80.170859996555919"/>
    <n v="11.263580124802843"/>
    <n v="1"/>
    <n v="11.263580124802843"/>
    <n v="11.263580124802843"/>
  </r>
  <r>
    <x v="0"/>
    <x v="0"/>
    <x v="1"/>
    <n v="0.66"/>
    <n v="0.7"/>
    <x v="5"/>
    <n v="1700"/>
    <n v="0.55835411544418734"/>
    <n v="2044.0069208902391"/>
    <n v="4.4816569018923458"/>
    <n v="1"/>
    <n v="4.4816569018923458"/>
    <n v="4.4816569018923458"/>
    <n v="0.59873466107936824"/>
    <n v="1"/>
    <n v="0.59873466107936824"/>
    <n v="0.59873466107936824"/>
  </r>
  <r>
    <x v="0"/>
    <x v="0"/>
    <x v="2"/>
    <n v="0.59"/>
    <n v="0.64"/>
    <x v="5"/>
    <n v="1700"/>
    <n v="0.96661451062731607"/>
    <n v="3701.1622410600726"/>
    <n v="8.2870816160495515"/>
    <n v="1"/>
    <n v="8.2870816160495515"/>
    <n v="8.2870816160495515"/>
    <n v="1.1672417747615713"/>
    <n v="1"/>
    <n v="1.1672417747615713"/>
    <n v="1.1672417747615713"/>
  </r>
  <r>
    <x v="0"/>
    <x v="0"/>
    <x v="2"/>
    <n v="0.59"/>
    <n v="0.64"/>
    <x v="5"/>
    <n v="1700"/>
    <n v="0.56812092136379344"/>
    <n v="2127.6587218611808"/>
    <n v="5.4390387983671662"/>
    <n v="1"/>
    <n v="5.4390387983671662"/>
    <n v="5.4390387983671662"/>
    <n v="0.74845618708493555"/>
    <n v="1"/>
    <n v="0.74845618708493555"/>
    <n v="0.74845618708493555"/>
  </r>
  <r>
    <x v="0"/>
    <x v="0"/>
    <x v="2"/>
    <n v="0.59"/>
    <n v="0.64"/>
    <x v="5"/>
    <n v="1700"/>
    <n v="1.2999668006043385E-3"/>
    <n v="4.9798076779074814"/>
    <n v="1.1726510865265195E-2"/>
    <n v="1"/>
    <n v="1.1726510865265195E-2"/>
    <n v="1.1726510865265195E-2"/>
    <n v="1.9267698617403926E-3"/>
    <n v="1"/>
    <n v="1.9267698617403926E-3"/>
    <n v="1.9267698617403926E-3"/>
  </r>
  <r>
    <x v="0"/>
    <x v="0"/>
    <x v="2"/>
    <n v="0.59"/>
    <n v="0.64"/>
    <x v="5"/>
    <n v="1700"/>
    <n v="0.97609809573067907"/>
    <n v="3603.4543716568301"/>
    <n v="7.9433348984908339"/>
    <n v="1"/>
    <n v="7.9433348984908339"/>
    <n v="7.9433348984908339"/>
    <n v="1.0841559415873288"/>
    <n v="1"/>
    <n v="1.0841559415873288"/>
    <n v="1.0841559415873288"/>
  </r>
  <r>
    <x v="0"/>
    <x v="0"/>
    <x v="2"/>
    <n v="0.59"/>
    <n v="0.64"/>
    <x v="5"/>
    <n v="1700"/>
    <n v="9.5118432308770151E-2"/>
    <n v="347.34267208856761"/>
    <n v="0.8705088610149978"/>
    <n v="1"/>
    <n v="0.8705088610149978"/>
    <n v="0.8705088610149978"/>
    <n v="0.12127155746715454"/>
    <n v="1"/>
    <n v="0.12127155746715454"/>
    <n v="0.12127155746715454"/>
  </r>
  <r>
    <x v="0"/>
    <x v="0"/>
    <x v="1"/>
    <n v="0.66"/>
    <n v="0.7"/>
    <x v="0"/>
    <n v="1710"/>
    <n v="56.802798040586225"/>
    <n v="204054.63318069663"/>
    <n v="410.30372081660812"/>
    <n v="1"/>
    <n v="410.30372081660812"/>
    <n v="410.30372081660812"/>
    <n v="55.807658134871303"/>
    <n v="1"/>
    <n v="55.807658134871303"/>
    <n v="55.807658134871303"/>
  </r>
  <r>
    <x v="0"/>
    <x v="0"/>
    <x v="1"/>
    <n v="0.66"/>
    <n v="0.7"/>
    <x v="0"/>
    <n v="1710"/>
    <n v="97.814680424941173"/>
    <n v="349788.91840865131"/>
    <n v="694.82023202636913"/>
    <n v="1"/>
    <n v="694.82023202636913"/>
    <n v="694.82023202636913"/>
    <n v="94.870498410002227"/>
    <n v="1"/>
    <n v="94.870498410002227"/>
    <n v="94.870498410002227"/>
  </r>
  <r>
    <x v="0"/>
    <x v="0"/>
    <x v="2"/>
    <n v="0.59"/>
    <n v="0.64"/>
    <x v="0"/>
    <n v="1710"/>
    <n v="41.04821072037111"/>
    <n v="151911.4169404369"/>
    <n v="311.89041412696167"/>
    <n v="1"/>
    <n v="311.89041412696167"/>
    <n v="311.89041412696167"/>
    <n v="42.674700273969854"/>
    <n v="1"/>
    <n v="42.674700273969854"/>
    <n v="42.674700273969854"/>
  </r>
  <r>
    <x v="0"/>
    <x v="0"/>
    <x v="2"/>
    <n v="0.59"/>
    <n v="0.64"/>
    <x v="1"/>
    <n v="1710"/>
    <n v="8.0223654655937349"/>
    <n v="28429.252552714657"/>
    <n v="59.483091058307714"/>
    <n v="1"/>
    <n v="59.483091058307714"/>
    <n v="59.483091058307714"/>
    <n v="8.3715261081110786"/>
    <n v="1"/>
    <n v="8.3715261081110786"/>
    <n v="8.3715261081110786"/>
  </r>
  <r>
    <x v="0"/>
    <x v="0"/>
    <x v="2"/>
    <n v="0.59"/>
    <n v="0.64"/>
    <x v="2"/>
    <n v="1710"/>
    <n v="103.03019396170453"/>
    <n v="374584.59584270424"/>
    <n v="721.15304255494448"/>
    <n v="1"/>
    <n v="721.15304255494448"/>
    <n v="721.15304255494448"/>
    <n v="97.914568970478058"/>
    <n v="1"/>
    <n v="97.914568970478058"/>
    <n v="97.914568970478058"/>
  </r>
  <r>
    <x v="0"/>
    <x v="0"/>
    <x v="2"/>
    <n v="0.59"/>
    <n v="0.64"/>
    <x v="3"/>
    <n v="1710"/>
    <n v="15.730451136426883"/>
    <n v="60328.30774190338"/>
    <n v="126.64558902070107"/>
    <n v="1"/>
    <n v="126.64558902070107"/>
    <n v="126.64558902070107"/>
    <n v="17.71685388770506"/>
    <n v="1"/>
    <n v="17.71685388770506"/>
    <n v="17.71685388770506"/>
  </r>
  <r>
    <x v="0"/>
    <x v="0"/>
    <x v="2"/>
    <n v="0.59"/>
    <n v="0.64"/>
    <x v="4"/>
    <n v="1710"/>
    <n v="86.216894130694953"/>
    <n v="330003.56328082416"/>
    <n v="668.71392916802938"/>
    <n v="1"/>
    <n v="668.71392916802938"/>
    <n v="668.71392916802938"/>
    <n v="91.658260368855153"/>
    <n v="1"/>
    <n v="91.658260368855153"/>
    <n v="91.658260368855153"/>
  </r>
  <r>
    <x v="0"/>
    <x v="0"/>
    <x v="1"/>
    <n v="0.66"/>
    <n v="0.7"/>
    <x v="5"/>
    <n v="1710"/>
    <n v="1.5964636563855661E-2"/>
    <n v="59.183119570907216"/>
    <n v="0.12866516997126728"/>
    <n v="1"/>
    <n v="0.12866516997126728"/>
    <n v="0.12866516997126728"/>
    <n v="1.7178358250589131E-2"/>
    <n v="1"/>
    <n v="1.7178358250589131E-2"/>
    <n v="1.7178358250589131E-2"/>
  </r>
  <r>
    <x v="0"/>
    <x v="0"/>
    <x v="2"/>
    <n v="0.59"/>
    <n v="0.64"/>
    <x v="8"/>
    <n v="1710"/>
    <n v="13.385766572056944"/>
    <n v="51052.777470766821"/>
    <n v="104.68288541543572"/>
    <n v="1"/>
    <n v="104.68288541543572"/>
    <n v="104.68288541543572"/>
    <n v="14.276995840116165"/>
    <n v="1"/>
    <n v="14.276995840116165"/>
    <n v="14.276995840116165"/>
  </r>
  <r>
    <x v="0"/>
    <x v="0"/>
    <x v="1"/>
    <n v="0.66"/>
    <n v="0.7"/>
    <x v="0"/>
    <n v="1720"/>
    <n v="8.3341326023215778"/>
    <n v="30071.277050181678"/>
    <n v="69.216557016180346"/>
    <n v="1"/>
    <n v="69.216557016180346"/>
    <n v="69.216557016180346"/>
    <n v="9.8325721058445534"/>
    <n v="1"/>
    <n v="9.8325721058445534"/>
    <n v="9.8325721058445534"/>
  </r>
  <r>
    <x v="0"/>
    <x v="0"/>
    <x v="1"/>
    <n v="0.66"/>
    <n v="0.7"/>
    <x v="0"/>
    <n v="1720"/>
    <n v="36.998471217821979"/>
    <n v="134732.16319028349"/>
    <n v="279.67075340387782"/>
    <n v="1"/>
    <n v="279.67075340387782"/>
    <n v="279.67075340387782"/>
    <n v="38.06770347268845"/>
    <n v="1"/>
    <n v="38.06770347268845"/>
    <n v="38.06770347268845"/>
  </r>
  <r>
    <x v="0"/>
    <x v="0"/>
    <x v="2"/>
    <n v="0.59"/>
    <n v="0.64"/>
    <x v="0"/>
    <n v="1720"/>
    <n v="24.609810118412021"/>
    <n v="92954.616136043915"/>
    <n v="199.45803043170267"/>
    <n v="1"/>
    <n v="199.45803043170267"/>
    <n v="199.45803043170267"/>
    <n v="28.100742619342444"/>
    <n v="1"/>
    <n v="28.100742619342444"/>
    <n v="28.100742619342444"/>
  </r>
  <r>
    <x v="0"/>
    <x v="0"/>
    <x v="2"/>
    <n v="0.59"/>
    <n v="0.64"/>
    <x v="1"/>
    <n v="1720"/>
    <n v="8.1034568835108516"/>
    <n v="28873.88900669137"/>
    <n v="70.191676573100963"/>
    <n v="1"/>
    <n v="70.191676573100963"/>
    <n v="70.191676573100963"/>
    <n v="10.618951047336935"/>
    <n v="1"/>
    <n v="10.618951047336935"/>
    <n v="10.618951047336935"/>
  </r>
  <r>
    <x v="0"/>
    <x v="0"/>
    <x v="2"/>
    <n v="0.59"/>
    <n v="0.64"/>
    <x v="2"/>
    <n v="1720"/>
    <n v="39.442370153958301"/>
    <n v="140856.4507080779"/>
    <n v="288.30939485186144"/>
    <n v="1"/>
    <n v="288.30939485186144"/>
    <n v="288.30939485186144"/>
    <n v="39.948132668342147"/>
    <n v="1"/>
    <n v="39.948132668342147"/>
    <n v="39.948132668342147"/>
  </r>
  <r>
    <x v="0"/>
    <x v="0"/>
    <x v="2"/>
    <n v="0.59"/>
    <n v="0.64"/>
    <x v="3"/>
    <n v="1720"/>
    <n v="5.5637096984484629"/>
    <n v="21272.449887566054"/>
    <n v="46.596646562338059"/>
    <n v="1"/>
    <n v="46.596646562338059"/>
    <n v="46.596646562338059"/>
    <n v="6.3361615215467513"/>
    <n v="1"/>
    <n v="6.3361615215467513"/>
    <n v="6.3361615215467513"/>
  </r>
  <r>
    <x v="0"/>
    <x v="0"/>
    <x v="2"/>
    <n v="0.59"/>
    <n v="0.64"/>
    <x v="4"/>
    <n v="1720"/>
    <n v="6.8537187900259644E-2"/>
    <n v="264.32660236537555"/>
    <n v="0.67764783127605233"/>
    <n v="1"/>
    <n v="0.67764783127605233"/>
    <n v="0.67764783127605233"/>
    <n v="0.11585663808079072"/>
    <n v="1"/>
    <n v="0.11585663808079072"/>
    <n v="0.11585663808079072"/>
  </r>
  <r>
    <x v="0"/>
    <x v="0"/>
    <x v="2"/>
    <n v="0.59"/>
    <n v="0.64"/>
    <x v="4"/>
    <n v="1720"/>
    <n v="14.777838822188228"/>
    <n v="56504.350826016293"/>
    <n v="124.83352575290046"/>
    <n v="1"/>
    <n v="124.83352575290046"/>
    <n v="124.83352575290046"/>
    <n v="17.513452845995491"/>
    <n v="1"/>
    <n v="17.513452845995491"/>
    <n v="17.513452845995491"/>
  </r>
  <r>
    <x v="0"/>
    <x v="0"/>
    <x v="1"/>
    <n v="0.66"/>
    <n v="0.7"/>
    <x v="5"/>
    <n v="1720"/>
    <n v="1.5710216688824843E-2"/>
    <n v="58.478046567030731"/>
    <n v="0.1307740832692412"/>
    <n v="1"/>
    <n v="0.1307740832692412"/>
    <n v="0.1307740832692412"/>
    <n v="1.7504626000822119E-2"/>
    <n v="1"/>
    <n v="1.7504626000822119E-2"/>
    <n v="1.7504626000822119E-2"/>
  </r>
  <r>
    <x v="0"/>
    <x v="0"/>
    <x v="2"/>
    <n v="0.59"/>
    <n v="0.64"/>
    <x v="5"/>
    <n v="1720"/>
    <n v="6.64227888263688E-3"/>
    <n v="25.392093702584589"/>
    <n v="6.023562795738522E-2"/>
    <n v="1"/>
    <n v="6.023562795738522E-2"/>
    <n v="6.023562795738522E-2"/>
    <n v="9.0355953798711419E-3"/>
    <n v="1"/>
    <n v="9.0355953798711419E-3"/>
    <n v="9.0355953798711419E-3"/>
  </r>
  <r>
    <x v="0"/>
    <x v="0"/>
    <x v="2"/>
    <n v="0.59"/>
    <n v="0.64"/>
    <x v="5"/>
    <n v="1720"/>
    <n v="0.30658800614723131"/>
    <n v="1132.0762654885016"/>
    <n v="2.4211912575119774"/>
    <n v="1"/>
    <n v="2.4211912575119774"/>
    <n v="2.4211912575119774"/>
    <n v="0.32596888309731986"/>
    <n v="1"/>
    <n v="0.32596888309731986"/>
    <n v="0.32596888309731986"/>
  </r>
  <r>
    <x v="0"/>
    <x v="0"/>
    <x v="0"/>
    <n v="0.67"/>
    <n v="0.72"/>
    <x v="0"/>
    <n v="1730"/>
    <n v="4.5393901242041912E-4"/>
    <n v="1.1806877025020928"/>
    <n v="2.5223013650327122E-3"/>
    <n v="1"/>
    <n v="2.5223013650327122E-3"/>
    <n v="2.5223013650327122E-3"/>
    <n v="3.4288803501981622E-4"/>
    <n v="1"/>
    <n v="3.4288803501981622E-4"/>
    <n v="3.4288803501981622E-4"/>
  </r>
  <r>
    <x v="0"/>
    <x v="0"/>
    <x v="2"/>
    <n v="0.59"/>
    <n v="0.64"/>
    <x v="0"/>
    <n v="1730"/>
    <n v="2.3700391164196142"/>
    <n v="3713.3510414554294"/>
    <n v="8.2043988987893428"/>
    <n v="1"/>
    <n v="8.2043988987893428"/>
    <n v="8.2043988987893428"/>
    <n v="1.0828365149664543"/>
    <n v="1"/>
    <n v="1.0828365149664543"/>
    <n v="1.0828365149664543"/>
  </r>
  <r>
    <x v="0"/>
    <x v="0"/>
    <x v="2"/>
    <n v="0.59"/>
    <n v="0.64"/>
    <x v="5"/>
    <n v="1730"/>
    <n v="6.5887554556523606E-2"/>
    <n v="254.38637672224462"/>
    <n v="0.47468578063663036"/>
    <n v="1"/>
    <n v="0.47468578063663036"/>
    <n v="0.47468578063663036"/>
    <n v="6.4076082019421304E-2"/>
    <n v="1"/>
    <n v="6.4076082019421304E-2"/>
    <n v="6.4076082019421304E-2"/>
  </r>
  <r>
    <x v="0"/>
    <x v="0"/>
    <x v="0"/>
    <n v="0.67"/>
    <n v="0.72"/>
    <x v="5"/>
    <n v="1730"/>
    <n v="8.4447749961887482E-3"/>
    <n v="29.511041118678719"/>
    <n v="6.6349492276440616E-2"/>
    <n v="1"/>
    <n v="6.6349492276440616E-2"/>
    <n v="6.6349492276440616E-2"/>
    <n v="8.9061795070145312E-3"/>
    <n v="1"/>
    <n v="8.9061795070145312E-3"/>
    <n v="8.9061795070145312E-3"/>
  </r>
  <r>
    <x v="0"/>
    <x v="0"/>
    <x v="0"/>
    <n v="0.67"/>
    <n v="0.72"/>
    <x v="6"/>
    <n v="1730"/>
    <n v="2.4270594035760923E-3"/>
    <n v="6.78456278514125"/>
    <n v="1.3624601072004659E-2"/>
    <n v="1"/>
    <n v="1.3624601072004659E-2"/>
    <n v="1.3624601072004659E-2"/>
    <n v="1.8083864283790455E-3"/>
    <n v="1"/>
    <n v="1.8083864283790455E-3"/>
    <n v="1.8083864283790455E-3"/>
  </r>
  <r>
    <x v="0"/>
    <x v="0"/>
    <x v="0"/>
    <n v="0.67"/>
    <n v="0.72"/>
    <x v="8"/>
    <n v="1730"/>
    <n v="2745.0548644815021"/>
    <n v="8575857.97628152"/>
    <n v="18113.101359671382"/>
    <n v="1"/>
    <n v="18113.101359671382"/>
    <n v="18113.101359671382"/>
    <n v="2449.4779450513793"/>
    <n v="1"/>
    <n v="2449.4779450513793"/>
    <n v="2449.4779450513793"/>
  </r>
  <r>
    <x v="0"/>
    <x v="0"/>
    <x v="2"/>
    <n v="0.59"/>
    <n v="0.64"/>
    <x v="8"/>
    <n v="1730"/>
    <n v="141.0960827815428"/>
    <n v="528228.56173803646"/>
    <n v="1102.3659325603269"/>
    <n v="1"/>
    <n v="1102.3659325603269"/>
    <n v="1102.3659325603269"/>
    <n v="148.57893206802956"/>
    <n v="1"/>
    <n v="148.57893206802956"/>
    <n v="148.57893206802956"/>
  </r>
  <r>
    <x v="0"/>
    <x v="0"/>
    <x v="0"/>
    <n v="0.67"/>
    <n v="0.72"/>
    <x v="8"/>
    <n v="1730"/>
    <n v="1.9974507833779303"/>
    <n v="6479.684762791705"/>
    <n v="14.248824265311505"/>
    <n v="1"/>
    <n v="14.248824265311505"/>
    <n v="14.248824265311505"/>
    <n v="1.8771700906915085"/>
    <n v="1"/>
    <n v="1.8771700906915085"/>
    <n v="1.8771700906915085"/>
  </r>
  <r>
    <x v="0"/>
    <x v="0"/>
    <x v="0"/>
    <n v="0.67"/>
    <n v="0.72"/>
    <x v="8"/>
    <n v="1730"/>
    <n v="47.178512427984003"/>
    <n v="146674.05085634714"/>
    <n v="285.43376174347515"/>
    <n v="1"/>
    <n v="285.43376174347515"/>
    <n v="285.43376174347515"/>
    <n v="38.270938536870169"/>
    <n v="1"/>
    <n v="38.270938536870169"/>
    <n v="38.270938536870169"/>
  </r>
  <r>
    <x v="0"/>
    <x v="0"/>
    <x v="1"/>
    <n v="0.66"/>
    <n v="0.7"/>
    <x v="0"/>
    <n v="1740"/>
    <n v="17.896320584181126"/>
    <n v="62208.277123472166"/>
    <n v="132.6155103586521"/>
    <n v="1"/>
    <n v="132.6155103586521"/>
    <n v="132.6155103586521"/>
    <n v="17.453705994210328"/>
    <n v="1"/>
    <n v="17.453705994210328"/>
    <n v="17.453705994210328"/>
  </r>
  <r>
    <x v="0"/>
    <x v="0"/>
    <x v="1"/>
    <n v="0.66"/>
    <n v="0.7"/>
    <x v="0"/>
    <n v="1740"/>
    <n v="0.18941165022056455"/>
    <n v="677.97472412497996"/>
    <n v="1.694746915873288"/>
    <n v="1"/>
    <n v="1.694746915873288"/>
    <n v="1.694746915873288"/>
    <n v="0.24810859688797793"/>
    <n v="1"/>
    <n v="0.24810859688797793"/>
    <n v="0.24810859688797793"/>
  </r>
  <r>
    <x v="0"/>
    <x v="0"/>
    <x v="2"/>
    <n v="0.59"/>
    <n v="0.64"/>
    <x v="2"/>
    <n v="1740"/>
    <n v="60.644697327273988"/>
    <n v="212052.8258852954"/>
    <n v="442.44113231804755"/>
    <n v="1"/>
    <n v="442.44113231804755"/>
    <n v="442.44113231804755"/>
    <n v="59.555694757513507"/>
    <n v="1"/>
    <n v="59.555694757513507"/>
    <n v="59.555694757513507"/>
  </r>
  <r>
    <x v="0"/>
    <x v="0"/>
    <x v="2"/>
    <n v="0.59"/>
    <n v="0.64"/>
    <x v="8"/>
    <n v="1740"/>
    <n v="22.48158164370761"/>
    <n v="83294.275351961318"/>
    <n v="155.85085539121545"/>
    <n v="1"/>
    <n v="155.85085539121545"/>
    <n v="155.85085539121545"/>
    <n v="21.178181485038102"/>
    <n v="1"/>
    <n v="21.178181485038102"/>
    <n v="21.178181485038102"/>
  </r>
  <r>
    <x v="0"/>
    <x v="0"/>
    <x v="0"/>
    <n v="0.67"/>
    <n v="0.72"/>
    <x v="0"/>
    <n v="1750"/>
    <n v="44.608992461956539"/>
    <n v="120160.37001322392"/>
    <n v="268.6057681631741"/>
    <n v="1"/>
    <n v="268.6057681631741"/>
    <n v="268.6057681631741"/>
    <n v="35.124936041204855"/>
    <n v="1"/>
    <n v="35.124936041204855"/>
    <n v="35.124936041204855"/>
  </r>
  <r>
    <x v="0"/>
    <x v="0"/>
    <x v="1"/>
    <n v="0.66"/>
    <n v="0.7"/>
    <x v="0"/>
    <n v="1750"/>
    <n v="202.64664206518867"/>
    <n v="703840.31731995509"/>
    <n v="1469.3655435914454"/>
    <n v="1"/>
    <n v="1469.3655435914454"/>
    <n v="1469.3655435914454"/>
    <n v="198.06026617726056"/>
    <n v="1"/>
    <n v="198.06026617726056"/>
    <n v="198.06026617726056"/>
  </r>
  <r>
    <x v="0"/>
    <x v="0"/>
    <x v="1"/>
    <n v="0.66"/>
    <n v="0.7"/>
    <x v="0"/>
    <n v="1750"/>
    <n v="19.421479510100855"/>
    <n v="67185.790589717682"/>
    <n v="144.24638907163722"/>
    <n v="1"/>
    <n v="144.24638907163722"/>
    <n v="144.24638907163722"/>
    <n v="19.589761442747594"/>
    <n v="1"/>
    <n v="19.589761442747594"/>
    <n v="19.589761442747594"/>
  </r>
  <r>
    <x v="0"/>
    <x v="0"/>
    <x v="2"/>
    <n v="0.59"/>
    <n v="0.64"/>
    <x v="0"/>
    <n v="1750"/>
    <n v="85.491347734731463"/>
    <n v="302741.80204645992"/>
    <n v="630.06062491120485"/>
    <n v="1"/>
    <n v="630.06062491120485"/>
    <n v="630.06062491120485"/>
    <n v="85.295975395486181"/>
    <n v="1"/>
    <n v="85.295975395486181"/>
    <n v="85.295975395486181"/>
  </r>
  <r>
    <x v="0"/>
    <x v="0"/>
    <x v="2"/>
    <n v="0.59"/>
    <n v="0.64"/>
    <x v="1"/>
    <n v="1750"/>
    <n v="34.691673343501485"/>
    <n v="121336.63509894136"/>
    <n v="254.29701040629834"/>
    <n v="1"/>
    <n v="254.29701040629834"/>
    <n v="254.29701040629834"/>
    <n v="35.566639394263582"/>
    <n v="1"/>
    <n v="35.566639394263582"/>
    <n v="35.566639394263582"/>
  </r>
  <r>
    <x v="0"/>
    <x v="0"/>
    <x v="2"/>
    <n v="0.59"/>
    <n v="0.64"/>
    <x v="2"/>
    <n v="1750"/>
    <n v="264.75728858065816"/>
    <n v="976867.0447716841"/>
    <n v="1983.2143019051407"/>
    <n v="1"/>
    <n v="1983.2143019051407"/>
    <n v="1983.2143019051407"/>
    <n v="272.89754526700955"/>
    <n v="1"/>
    <n v="272.89754526700955"/>
    <n v="272.89754526700955"/>
  </r>
  <r>
    <x v="0"/>
    <x v="0"/>
    <x v="2"/>
    <n v="0.59"/>
    <n v="0.64"/>
    <x v="3"/>
    <n v="1750"/>
    <n v="60.671908832441297"/>
    <n v="231854.47766863267"/>
    <n v="467.76602824638417"/>
    <n v="1"/>
    <n v="467.76602824638417"/>
    <n v="467.76602824638417"/>
    <n v="64.413608629407207"/>
    <n v="1"/>
    <n v="64.413608629407207"/>
    <n v="64.413608629407207"/>
  </r>
  <r>
    <x v="0"/>
    <x v="0"/>
    <x v="2"/>
    <n v="0.59"/>
    <n v="0.64"/>
    <x v="4"/>
    <n v="1750"/>
    <n v="0.50466388245136506"/>
    <n v="1943.4468960570273"/>
    <n v="4.4413442211742087"/>
    <n v="1"/>
    <n v="4.4413442211742087"/>
    <n v="4.4413442211742087"/>
    <n v="0.63855880689441757"/>
    <n v="1"/>
    <n v="0.63855880689441757"/>
    <n v="0.63855880689441757"/>
  </r>
  <r>
    <x v="0"/>
    <x v="0"/>
    <x v="2"/>
    <n v="0.59"/>
    <n v="0.64"/>
    <x v="4"/>
    <n v="1750"/>
    <n v="247.54530905428564"/>
    <n v="934743.93635008042"/>
    <n v="1987.7550963021524"/>
    <n v="1"/>
    <n v="1987.7550963021524"/>
    <n v="1987.7550963021524"/>
    <n v="268.96217221205268"/>
    <n v="1"/>
    <n v="268.96217221205268"/>
    <n v="268.96217221205268"/>
  </r>
  <r>
    <x v="0"/>
    <x v="0"/>
    <x v="1"/>
    <n v="0.66"/>
    <n v="0.7"/>
    <x v="5"/>
    <n v="1750"/>
    <n v="7.2233783526884018E-3"/>
    <n v="27.527513778408842"/>
    <n v="6.9980642326970655E-2"/>
    <n v="1"/>
    <n v="6.9980642326970655E-2"/>
    <n v="6.9980642326970655E-2"/>
    <n v="9.2280716580084507E-3"/>
    <n v="1"/>
    <n v="9.2280716580084507E-3"/>
    <n v="9.2280716580084507E-3"/>
  </r>
  <r>
    <x v="0"/>
    <x v="0"/>
    <x v="2"/>
    <n v="0.59"/>
    <n v="0.64"/>
    <x v="5"/>
    <n v="1750"/>
    <n v="2.2565014751001065E-2"/>
    <n v="75.789568882649618"/>
    <n v="0.15428506623694579"/>
    <n v="1"/>
    <n v="0.15428506623694579"/>
    <n v="0.15428506623694579"/>
    <n v="2.0317510342152154E-2"/>
    <n v="1"/>
    <n v="2.0317510342152154E-2"/>
    <n v="2.0317510342152154E-2"/>
  </r>
  <r>
    <x v="0"/>
    <x v="0"/>
    <x v="2"/>
    <n v="0.59"/>
    <n v="0.64"/>
    <x v="5"/>
    <n v="1750"/>
    <n v="7.3473851251967077E-3"/>
    <n v="28.462741024224634"/>
    <n v="7.9513227183310609E-2"/>
    <n v="1"/>
    <n v="7.9513227183310609E-2"/>
    <n v="7.9513227183310609E-2"/>
    <n v="1.1989519719915361E-2"/>
    <n v="1"/>
    <n v="1.1989519719915361E-2"/>
    <n v="1.1989519719915361E-2"/>
  </r>
  <r>
    <x v="0"/>
    <x v="0"/>
    <x v="2"/>
    <n v="0.59"/>
    <n v="0.64"/>
    <x v="5"/>
    <n v="1750"/>
    <n v="0.40648775309796153"/>
    <n v="1575.4777898892"/>
    <n v="3.1936972912782782"/>
    <n v="1"/>
    <n v="3.1936972912782782"/>
    <n v="3.1936972912782782"/>
    <n v="0.44229446994062549"/>
    <n v="1"/>
    <n v="0.44229446994062549"/>
    <n v="0.44229446994062549"/>
  </r>
  <r>
    <x v="0"/>
    <x v="0"/>
    <x v="2"/>
    <n v="0.59"/>
    <n v="0.64"/>
    <x v="5"/>
    <n v="1750"/>
    <n v="2.2364150305585469E-2"/>
    <n v="83.066317833535663"/>
    <n v="0.18845208360885737"/>
    <n v="1"/>
    <n v="0.18845208360885737"/>
    <n v="0.18845208360885737"/>
    <n v="2.5502860383108533E-2"/>
    <n v="1"/>
    <n v="2.5502860383108533E-2"/>
    <n v="2.5502860383108533E-2"/>
  </r>
  <r>
    <x v="0"/>
    <x v="0"/>
    <x v="2"/>
    <n v="0.59"/>
    <n v="0.64"/>
    <x v="5"/>
    <n v="1750"/>
    <n v="5.8708078132375403E-3"/>
    <n v="21.493047697280034"/>
    <n v="5.5679633270953405E-2"/>
    <n v="1"/>
    <n v="5.5679633270953405E-2"/>
    <n v="5.5679633270953405E-2"/>
    <n v="7.9333526267086896E-3"/>
    <n v="1"/>
    <n v="7.9333526267086896E-3"/>
    <n v="7.9333526267086896E-3"/>
  </r>
  <r>
    <x v="0"/>
    <x v="0"/>
    <x v="0"/>
    <n v="0.67"/>
    <n v="0.72"/>
    <x v="6"/>
    <n v="1750"/>
    <n v="1256.4571245196619"/>
    <n v="4274400.8275749851"/>
    <n v="9180.8859586877334"/>
    <n v="1"/>
    <n v="9180.8859586877334"/>
    <n v="9180.8859586877334"/>
    <n v="1210.4674018129967"/>
    <n v="1"/>
    <n v="1210.4674018129967"/>
    <n v="1210.4674018129967"/>
  </r>
  <r>
    <x v="0"/>
    <x v="0"/>
    <x v="0"/>
    <n v="0.67"/>
    <n v="0.72"/>
    <x v="9"/>
    <n v="1750"/>
    <n v="1.0964668085658307E-2"/>
    <n v="35.369348389529314"/>
    <n v="7.251614187045971E-2"/>
    <n v="1"/>
    <n v="7.251614187045971E-2"/>
    <n v="7.251614187045971E-2"/>
    <n v="9.6808817308243773E-3"/>
    <n v="1"/>
    <n v="9.6808817308243773E-3"/>
    <n v="9.6808817308243773E-3"/>
  </r>
  <r>
    <x v="0"/>
    <x v="0"/>
    <x v="0"/>
    <n v="0.67"/>
    <n v="0.72"/>
    <x v="8"/>
    <n v="1750"/>
    <n v="1.9240759692033542E-3"/>
    <n v="4.9360294987471915"/>
    <n v="1.0875835913557501E-2"/>
    <n v="1"/>
    <n v="1.0875835913557501E-2"/>
    <n v="1.0875835913557501E-2"/>
    <n v="1.4292372873757377E-3"/>
    <n v="1"/>
    <n v="1.4292372873757377E-3"/>
    <n v="1.4292372873757377E-3"/>
  </r>
  <r>
    <x v="0"/>
    <x v="0"/>
    <x v="1"/>
    <n v="0.66"/>
    <n v="0.7"/>
    <x v="0"/>
    <n v="1770"/>
    <n v="0.3016137885096668"/>
    <n v="1106.4677365413322"/>
    <n v="2.9540447598479052"/>
    <n v="1"/>
    <n v="2.9540447598479052"/>
    <n v="2.9540447598479052"/>
    <n v="0.39449220253288636"/>
    <n v="1"/>
    <n v="0.39449220253288636"/>
    <n v="0.39449220253288636"/>
  </r>
  <r>
    <x v="0"/>
    <x v="0"/>
    <x v="1"/>
    <n v="0.66"/>
    <n v="0.7"/>
    <x v="0"/>
    <n v="1780"/>
    <n v="5.2229668325184096E-4"/>
    <n v="1.8875352696263681"/>
    <n v="4.6738349024850077E-3"/>
    <n v="1"/>
    <n v="4.6738349024850077E-3"/>
    <n v="4.6738349024850077E-3"/>
    <n v="6.7642021773524905E-4"/>
    <n v="1"/>
    <n v="6.7642021773524905E-4"/>
    <n v="6.7642021773524905E-4"/>
  </r>
  <r>
    <x v="0"/>
    <x v="0"/>
    <x v="1"/>
    <n v="0.66"/>
    <n v="0.7"/>
    <x v="0"/>
    <n v="1780"/>
    <n v="1.4631199338149654"/>
    <n v="5085.8614641725289"/>
    <n v="11.999647957969314"/>
    <n v="1"/>
    <n v="11.999647957969314"/>
    <n v="11.999647957969314"/>
    <n v="1.6413025959356324"/>
    <n v="1"/>
    <n v="1.6413025959356324"/>
    <n v="1.6413025959356324"/>
  </r>
  <r>
    <x v="0"/>
    <x v="0"/>
    <x v="2"/>
    <n v="0.59"/>
    <n v="0.64"/>
    <x v="0"/>
    <n v="1780"/>
    <n v="0.77869803390835513"/>
    <n v="3029.5277144470138"/>
    <n v="7.5975378919581704"/>
    <n v="1"/>
    <n v="7.5975378919581704"/>
    <n v="7.5975378919581704"/>
    <n v="1.1656458499745928"/>
    <n v="1"/>
    <n v="1.1656458499745928"/>
    <n v="1.1656458499745928"/>
  </r>
  <r>
    <x v="0"/>
    <x v="0"/>
    <x v="2"/>
    <n v="0.59"/>
    <n v="0.64"/>
    <x v="3"/>
    <n v="1780"/>
    <n v="0.91177404434814679"/>
    <n v="3513.3570801310002"/>
    <n v="8.5409005985082551"/>
    <n v="1"/>
    <n v="8.5409005985082551"/>
    <n v="8.5409005985082551"/>
    <n v="1.159354335295486"/>
    <n v="1"/>
    <n v="1.159354335295486"/>
    <n v="1.159354335295486"/>
  </r>
  <r>
    <x v="0"/>
    <x v="0"/>
    <x v="2"/>
    <n v="0.59"/>
    <n v="0.64"/>
    <x v="4"/>
    <n v="1780"/>
    <n v="0.29442460678367927"/>
    <n v="1135.0027400837778"/>
    <n v="2.842607194127488"/>
    <n v="1"/>
    <n v="2.842607194127488"/>
    <n v="2.842607194127488"/>
    <n v="0.45547267759083843"/>
    <n v="1"/>
    <n v="0.45547267759083843"/>
    <n v="0.45547267759083843"/>
  </r>
  <r>
    <x v="0"/>
    <x v="0"/>
    <x v="1"/>
    <n v="0.66"/>
    <n v="0.7"/>
    <x v="5"/>
    <n v="1780"/>
    <n v="1.1498517301080462E-3"/>
    <n v="4.1389629873718494"/>
    <n v="9.6238650662326328E-3"/>
    <n v="1"/>
    <n v="9.6238650662326328E-3"/>
    <n v="9.6238650662326328E-3"/>
    <n v="1.2496223842980683E-3"/>
    <n v="1"/>
    <n v="1.2496223842980683E-3"/>
    <n v="1.2496223842980683E-3"/>
  </r>
  <r>
    <x v="0"/>
    <x v="0"/>
    <x v="2"/>
    <n v="0.59"/>
    <n v="0.64"/>
    <x v="0"/>
    <n v="1800"/>
    <n v="1.9733197370477039E-2"/>
    <n v="40.513365176382393"/>
    <n v="8.1791884192754252E-2"/>
    <n v="1"/>
    <n v="8.1791884192754252E-2"/>
    <n v="8.1791884192754252E-2"/>
    <n v="1.1190300190450706E-2"/>
    <n v="1"/>
    <n v="1.1190300190450706E-2"/>
    <n v="1.1190300190450706E-2"/>
  </r>
  <r>
    <x v="0"/>
    <x v="0"/>
    <x v="2"/>
    <n v="0.59"/>
    <n v="0.64"/>
    <x v="3"/>
    <n v="1800"/>
    <n v="5.222480867161801"/>
    <n v="19113.911892579032"/>
    <n v="36.699598966352212"/>
    <n v="1"/>
    <n v="36.699598966352212"/>
    <n v="36.699598966352212"/>
    <n v="5.320026891580552"/>
    <n v="1"/>
    <n v="5.320026891580552"/>
    <n v="5.320026891580552"/>
  </r>
  <r>
    <x v="0"/>
    <x v="0"/>
    <x v="2"/>
    <n v="0.59"/>
    <n v="0.64"/>
    <x v="5"/>
    <n v="1800"/>
    <n v="1.7124827967042571"/>
    <n v="5985.8846083872859"/>
    <n v="11.36696619047785"/>
    <n v="1"/>
    <n v="11.36696619047785"/>
    <n v="11.36696619047785"/>
    <n v="1.6587200302206646"/>
    <n v="1"/>
    <n v="1.6587200302206646"/>
    <n v="1.6587200302206646"/>
  </r>
  <r>
    <x v="0"/>
    <x v="0"/>
    <x v="2"/>
    <n v="0.59"/>
    <n v="0.64"/>
    <x v="8"/>
    <n v="1800"/>
    <n v="17.162065192537494"/>
    <n v="58845.14420643964"/>
    <n v="117.56962890881789"/>
    <n v="1"/>
    <n v="117.56962890881789"/>
    <n v="117.56962890881789"/>
    <n v="16.234588258814192"/>
    <n v="1"/>
    <n v="16.234588258814192"/>
    <n v="16.234588258814192"/>
  </r>
  <r>
    <x v="0"/>
    <x v="0"/>
    <x v="0"/>
    <n v="0.67"/>
    <n v="0.72"/>
    <x v="0"/>
    <n v="1820"/>
    <n v="0.10166447650912569"/>
    <n v="135.04261739753505"/>
    <n v="0.32327030282488128"/>
    <n v="1"/>
    <n v="0.32327030282488128"/>
    <n v="0.32327030282488128"/>
    <n v="1.9067961213451674E-2"/>
    <n v="1"/>
    <n v="1.9067961213451674E-2"/>
    <n v="1.9067961213451674E-2"/>
  </r>
  <r>
    <x v="0"/>
    <x v="0"/>
    <x v="2"/>
    <n v="0.59"/>
    <n v="0.64"/>
    <x v="2"/>
    <n v="1820"/>
    <n v="16.626876124717523"/>
    <n v="51292.503183140689"/>
    <n v="105.10139446754594"/>
    <n v="1"/>
    <n v="105.10139446754594"/>
    <n v="105.10139446754594"/>
    <n v="14.829088246920037"/>
    <n v="1"/>
    <n v="14.829088246920037"/>
    <n v="14.829088246920037"/>
  </r>
  <r>
    <x v="0"/>
    <x v="0"/>
    <x v="2"/>
    <n v="0.59"/>
    <n v="0.64"/>
    <x v="8"/>
    <n v="1820"/>
    <n v="165.67130327353573"/>
    <n v="564138.08408900304"/>
    <n v="1082.2204659815732"/>
    <n v="1"/>
    <n v="1082.2204659815732"/>
    <n v="1082.2204659815732"/>
    <n v="150.10513855475222"/>
    <n v="1"/>
    <n v="150.10513855475222"/>
    <n v="150.10513855475222"/>
  </r>
  <r>
    <x v="0"/>
    <x v="0"/>
    <x v="1"/>
    <n v="0.66"/>
    <n v="0.7"/>
    <x v="0"/>
    <n v="1840"/>
    <n v="0.36400153435063604"/>
    <n v="1207.2714105330458"/>
    <n v="2.8117191097171563"/>
    <n v="1"/>
    <n v="2.8117191097171563"/>
    <n v="2.8117191097171563"/>
    <n v="0.36173886828105328"/>
    <n v="1"/>
    <n v="0.36173886828105328"/>
    <n v="0.36173886828105328"/>
  </r>
  <r>
    <x v="0"/>
    <x v="0"/>
    <x v="2"/>
    <n v="0.59"/>
    <n v="0.64"/>
    <x v="0"/>
    <n v="1840"/>
    <n v="11.972761479740038"/>
    <n v="40894.485807033707"/>
    <n v="97.592051273706716"/>
    <n v="1"/>
    <n v="97.592051273706716"/>
    <n v="97.592051273706716"/>
    <n v="13.814749240945725"/>
    <n v="1"/>
    <n v="13.814749240945725"/>
    <n v="13.814749240945725"/>
  </r>
  <r>
    <x v="0"/>
    <x v="0"/>
    <x v="2"/>
    <n v="0.59"/>
    <n v="0.64"/>
    <x v="2"/>
    <n v="1840"/>
    <n v="3.2213583953567277"/>
    <n v="10813.577642310018"/>
    <n v="23.617259596305232"/>
    <n v="1"/>
    <n v="23.617259596305232"/>
    <n v="23.617259596305232"/>
    <n v="3.2091022597170333"/>
    <n v="1"/>
    <n v="3.2091022597170333"/>
    <n v="3.2091022597170333"/>
  </r>
  <r>
    <x v="0"/>
    <x v="0"/>
    <x v="2"/>
    <n v="0.59"/>
    <n v="0.64"/>
    <x v="3"/>
    <n v="1840"/>
    <n v="9.4754367842476164"/>
    <n v="32369.784134519894"/>
    <n v="68.939727453275069"/>
    <n v="1"/>
    <n v="68.939727453275069"/>
    <n v="68.939727453275069"/>
    <n v="9.9595551912470217"/>
    <n v="1"/>
    <n v="9.9595551912470217"/>
    <n v="9.9595551912470217"/>
  </r>
  <r>
    <x v="0"/>
    <x v="0"/>
    <x v="2"/>
    <n v="0.59"/>
    <n v="0.64"/>
    <x v="7"/>
    <n v="1840"/>
    <n v="3.509097288249678"/>
    <n v="9994.5616041474568"/>
    <n v="20.074723971738965"/>
    <n v="1"/>
    <n v="20.074723971738965"/>
    <n v="20.074723971738965"/>
    <n v="2.7792855080801169"/>
    <n v="1"/>
    <n v="2.7792855080801169"/>
    <n v="2.7792855080801169"/>
  </r>
  <r>
    <x v="0"/>
    <x v="0"/>
    <x v="2"/>
    <n v="0.59"/>
    <n v="0.64"/>
    <x v="5"/>
    <n v="1840"/>
    <n v="0.78204627136310567"/>
    <n v="2692.7376744637509"/>
    <n v="6.7850947673486548"/>
    <n v="1"/>
    <n v="6.7850947673486548"/>
    <n v="6.7850947673486548"/>
    <n v="0.89474374967551762"/>
    <n v="1"/>
    <n v="0.89474374967551762"/>
    <n v="0.89474374967551762"/>
  </r>
  <r>
    <x v="0"/>
    <x v="0"/>
    <x v="2"/>
    <n v="0.59"/>
    <n v="0.64"/>
    <x v="5"/>
    <n v="1840"/>
    <n v="0.13932668025604558"/>
    <n v="528.91841533992215"/>
    <n v="1.1250166614332964"/>
    <n v="1"/>
    <n v="1.1250166614332964"/>
    <n v="1.1250166614332964"/>
    <n v="0.15209679342723953"/>
    <n v="1"/>
    <n v="0.15209679342723953"/>
    <n v="0.15209679342723953"/>
  </r>
  <r>
    <x v="0"/>
    <x v="0"/>
    <x v="2"/>
    <n v="0.59"/>
    <n v="0.64"/>
    <x v="5"/>
    <n v="1840"/>
    <n v="3.5516392121563494E-5"/>
    <n v="0.13835613321624021"/>
    <n v="3.0222042098074057E-4"/>
    <n v="1"/>
    <n v="3.0222042098074057E-4"/>
    <n v="3.0222042098074057E-4"/>
    <n v="3.9938784496041631E-5"/>
    <n v="1"/>
    <n v="3.9938784496041631E-5"/>
    <n v="3.9938784496041631E-5"/>
  </r>
  <r>
    <x v="0"/>
    <x v="0"/>
    <x v="2"/>
    <n v="0.59"/>
    <n v="0.64"/>
    <x v="5"/>
    <n v="1840"/>
    <n v="0.64819736819150631"/>
    <n v="2389.8184117901556"/>
    <n v="4.8397560465078735"/>
    <n v="1"/>
    <n v="4.8397560465078735"/>
    <n v="4.8397560465078735"/>
    <n v="0.66328208970909752"/>
    <n v="1"/>
    <n v="0.66328208970909752"/>
    <n v="0.66328208970909752"/>
  </r>
  <r>
    <x v="0"/>
    <x v="0"/>
    <x v="2"/>
    <n v="0.59"/>
    <n v="0.64"/>
    <x v="8"/>
    <n v="1840"/>
    <n v="14.854648489320061"/>
    <n v="46580.076900902684"/>
    <n v="92.339485598613251"/>
    <n v="1"/>
    <n v="92.339485598613251"/>
    <n v="92.339485598613251"/>
    <n v="12.701884103981453"/>
    <n v="1"/>
    <n v="12.701884103981453"/>
    <n v="12.701884103981453"/>
  </r>
  <r>
    <x v="0"/>
    <x v="0"/>
    <x v="0"/>
    <n v="0.67"/>
    <n v="0.72"/>
    <x v="0"/>
    <n v="1850"/>
    <n v="0.98986614420321406"/>
    <n v="1661.4906652630229"/>
    <n v="3.9425866719716063"/>
    <n v="1"/>
    <n v="3.9425866719716063"/>
    <n v="3.9425866719716063"/>
    <n v="0.50919730570578658"/>
    <n v="1"/>
    <n v="0.50919730570578658"/>
    <n v="0.50919730570578658"/>
  </r>
  <r>
    <x v="0"/>
    <x v="0"/>
    <x v="1"/>
    <n v="0.66"/>
    <n v="0.7"/>
    <x v="0"/>
    <n v="1850"/>
    <n v="26.011710657979627"/>
    <n v="74880.936317106767"/>
    <n v="161.83374878977105"/>
    <n v="1"/>
    <n v="161.83374878977105"/>
    <n v="161.83374878977105"/>
    <n v="21.43814573494468"/>
    <n v="1"/>
    <n v="21.43814573494468"/>
    <n v="21.43814573494468"/>
  </r>
  <r>
    <x v="0"/>
    <x v="0"/>
    <x v="2"/>
    <n v="0.59"/>
    <n v="0.64"/>
    <x v="0"/>
    <n v="1850"/>
    <n v="2.6061985849888829E-2"/>
    <n v="99.196887087611614"/>
    <n v="0.23841095863887535"/>
    <n v="1"/>
    <n v="0.23841095863887535"/>
    <n v="0.23841095863887535"/>
    <n v="3.984560819809755E-2"/>
    <n v="1"/>
    <n v="3.984560819809755E-2"/>
    <n v="3.984560819809755E-2"/>
  </r>
  <r>
    <x v="0"/>
    <x v="0"/>
    <x v="2"/>
    <n v="0.59"/>
    <n v="0.64"/>
    <x v="2"/>
    <n v="1850"/>
    <n v="3.077102095703804"/>
    <n v="10604.274039675842"/>
    <n v="24.335979684855474"/>
    <n v="1"/>
    <n v="24.335979684855474"/>
    <n v="24.335979684855474"/>
    <n v="3.6891912057216207"/>
    <n v="1"/>
    <n v="3.6891912057216207"/>
    <n v="3.6891912057216207"/>
  </r>
  <r>
    <x v="0"/>
    <x v="0"/>
    <x v="2"/>
    <n v="0.59"/>
    <n v="0.64"/>
    <x v="3"/>
    <n v="1850"/>
    <n v="1.293879883755467"/>
    <n v="4955.8736216946718"/>
    <n v="10.860079932500467"/>
    <n v="1"/>
    <n v="10.860079932500467"/>
    <n v="10.860079932500467"/>
    <n v="1.5247330620638817"/>
    <n v="1"/>
    <n v="1.5247330620638817"/>
    <n v="1.5247330620638817"/>
  </r>
  <r>
    <x v="0"/>
    <x v="0"/>
    <x v="2"/>
    <n v="0.59"/>
    <n v="0.64"/>
    <x v="4"/>
    <n v="1850"/>
    <n v="0.15842222682158763"/>
    <n v="606.76705086892639"/>
    <n v="1.2229016436393689"/>
    <n v="1"/>
    <n v="1.2229016436393689"/>
    <n v="1.2229016436393689"/>
    <n v="0.16838674790420374"/>
    <n v="1"/>
    <n v="0.16838674790420374"/>
    <n v="0.16838674790420374"/>
  </r>
  <r>
    <x v="0"/>
    <x v="0"/>
    <x v="2"/>
    <n v="0.59"/>
    <n v="0.64"/>
    <x v="4"/>
    <n v="1850"/>
    <n v="2.0983235421230746"/>
    <n v="8038.3070094459581"/>
    <n v="16.571002325914009"/>
    <n v="1"/>
    <n v="16.571002325914009"/>
    <n v="16.571002325914009"/>
    <n v="2.3559661082764825"/>
    <n v="1"/>
    <n v="2.3559661082764825"/>
    <n v="2.3559661082764825"/>
  </r>
  <r>
    <x v="0"/>
    <x v="0"/>
    <x v="2"/>
    <n v="0.59"/>
    <n v="0.64"/>
    <x v="5"/>
    <n v="1850"/>
    <n v="0.17089543990219377"/>
    <n v="635.4237786531055"/>
    <n v="1.4218048467322748"/>
    <n v="1"/>
    <n v="1.4218048467322748"/>
    <n v="1.4218048467322748"/>
    <n v="0.1957846886651661"/>
    <n v="1"/>
    <n v="0.1957846886651661"/>
    <n v="0.1957846886651661"/>
  </r>
  <r>
    <x v="0"/>
    <x v="0"/>
    <x v="0"/>
    <n v="0.67"/>
    <n v="0.72"/>
    <x v="6"/>
    <n v="1850"/>
    <n v="62.914781883361265"/>
    <n v="210628.36310115433"/>
    <n v="496.32025134635671"/>
    <n v="1"/>
    <n v="496.32025134635671"/>
    <n v="496.32025134635671"/>
    <n v="63.715127910341266"/>
    <n v="1"/>
    <n v="63.715127910341266"/>
    <n v="63.715127910341266"/>
  </r>
  <r>
    <x v="0"/>
    <x v="0"/>
    <x v="1"/>
    <n v="0.66"/>
    <n v="0.7"/>
    <x v="0"/>
    <n v="1860"/>
    <n v="0.66363730875739424"/>
    <n v="2312.2273563853696"/>
    <n v="6.1255200041992959"/>
    <n v="1"/>
    <n v="6.1255200041992959"/>
    <n v="6.1255200041992959"/>
    <n v="0.88083017229172311"/>
    <n v="1"/>
    <n v="0.88083017229172311"/>
    <n v="0.88083017229172311"/>
  </r>
  <r>
    <x v="0"/>
    <x v="0"/>
    <x v="2"/>
    <n v="0.59"/>
    <n v="0.64"/>
    <x v="0"/>
    <n v="1860"/>
    <n v="2.1875583597694317"/>
    <n v="7548.20378126588"/>
    <n v="16.758160841470605"/>
    <n v="1"/>
    <n v="16.758160841470605"/>
    <n v="16.758160841470605"/>
    <n v="2.4607768622285242"/>
    <n v="1"/>
    <n v="2.4607768622285242"/>
    <n v="2.4607768622285242"/>
  </r>
  <r>
    <x v="0"/>
    <x v="0"/>
    <x v="2"/>
    <n v="0.59"/>
    <n v="0.64"/>
    <x v="1"/>
    <n v="1860"/>
    <n v="1.2032129666033451"/>
    <n v="4314.3301063331755"/>
    <n v="9.8003621671248791"/>
    <n v="1"/>
    <n v="9.8003621671248791"/>
    <n v="9.8003621671248791"/>
    <n v="1.4283027878853094"/>
    <n v="1"/>
    <n v="1.4283027878853094"/>
    <n v="1.4283027878853094"/>
  </r>
  <r>
    <x v="0"/>
    <x v="0"/>
    <x v="2"/>
    <n v="0.59"/>
    <n v="0.64"/>
    <x v="3"/>
    <n v="1860"/>
    <n v="2.7425044095869584"/>
    <n v="10374.715473311053"/>
    <n v="22.725789443157218"/>
    <n v="1"/>
    <n v="22.725789443157218"/>
    <n v="22.725789443157218"/>
    <n v="3.1782587862666487"/>
    <n v="1"/>
    <n v="3.1782587862666487"/>
    <n v="3.1782587862666487"/>
  </r>
  <r>
    <x v="0"/>
    <x v="0"/>
    <x v="2"/>
    <n v="0.59"/>
    <n v="0.64"/>
    <x v="4"/>
    <n v="1860"/>
    <n v="2.4345265432551846E-2"/>
    <n v="93.347453967391147"/>
    <n v="0.21878209019607564"/>
    <n v="1"/>
    <n v="0.21878209019607564"/>
    <n v="0.21878209019607564"/>
    <n v="3.341485417027814E-2"/>
    <n v="1"/>
    <n v="3.341485417027814E-2"/>
    <n v="3.341485417027814E-2"/>
  </r>
  <r>
    <x v="0"/>
    <x v="0"/>
    <x v="2"/>
    <n v="0.59"/>
    <n v="0.64"/>
    <x v="4"/>
    <n v="1860"/>
    <n v="12.990202254321181"/>
    <n v="47082.38182656125"/>
    <n v="95.60626657771823"/>
    <n v="1"/>
    <n v="95.60626657771823"/>
    <n v="95.60626657771823"/>
    <n v="13.132448086557513"/>
    <n v="1"/>
    <n v="13.132448086557513"/>
    <n v="13.132448086557513"/>
  </r>
  <r>
    <x v="0"/>
    <x v="0"/>
    <x v="2"/>
    <n v="0.59"/>
    <n v="0.64"/>
    <x v="5"/>
    <n v="1860"/>
    <n v="1.9770120277463004"/>
    <n v="6615.6683314635475"/>
    <n v="12.780076872760334"/>
    <n v="1"/>
    <n v="12.780076872760334"/>
    <n v="12.780076872760334"/>
    <n v="1.7606150984227915"/>
    <n v="1"/>
    <n v="1.7606150984227915"/>
    <n v="1.7606150984227915"/>
  </r>
  <r>
    <x v="0"/>
    <x v="0"/>
    <x v="2"/>
    <n v="0.59"/>
    <n v="0.64"/>
    <x v="5"/>
    <n v="1860"/>
    <n v="1.0038625921042594"/>
    <n v="3729.2486482597833"/>
    <n v="8.0020753546431411"/>
    <n v="1"/>
    <n v="8.0020753546431411"/>
    <n v="8.0020753546431411"/>
    <n v="1.1144061709335171"/>
    <n v="1"/>
    <n v="1.1144061709335171"/>
    <n v="1.1144061709335171"/>
  </r>
  <r>
    <x v="0"/>
    <x v="0"/>
    <x v="2"/>
    <n v="0.59"/>
    <n v="0.64"/>
    <x v="5"/>
    <n v="1860"/>
    <n v="1.6272946413677211E-3"/>
    <n v="5.8683985159903909"/>
    <n v="1.451973973398442E-2"/>
    <n v="1"/>
    <n v="1.451973973398442E-2"/>
    <n v="1.451973973398442E-2"/>
    <n v="1.9423848885234598E-3"/>
    <n v="1"/>
    <n v="1.9423848885234598E-3"/>
    <n v="1.9423848885234598E-3"/>
  </r>
  <r>
    <x v="0"/>
    <x v="0"/>
    <x v="2"/>
    <n v="0.59"/>
    <n v="0.64"/>
    <x v="5"/>
    <n v="1860"/>
    <n v="2.4140940205003319E-2"/>
    <n v="88.689443333156959"/>
    <n v="0.23627758593672793"/>
    <n v="1"/>
    <n v="0.23627758593672793"/>
    <n v="0.23627758593672793"/>
    <n v="3.1110780187973849E-2"/>
    <n v="1"/>
    <n v="3.1110780187973849E-2"/>
    <n v="3.1110780187973849E-2"/>
  </r>
  <r>
    <x v="0"/>
    <x v="0"/>
    <x v="2"/>
    <n v="0.59"/>
    <n v="0.64"/>
    <x v="8"/>
    <n v="1860"/>
    <n v="30.138712565239622"/>
    <n v="103544.28310608095"/>
    <n v="221.11457383161135"/>
    <n v="1"/>
    <n v="221.11457383161135"/>
    <n v="221.11457383161135"/>
    <n v="29.917528926801996"/>
    <n v="1"/>
    <n v="29.917528926801996"/>
    <n v="29.917528926801996"/>
  </r>
  <r>
    <x v="0"/>
    <x v="0"/>
    <x v="1"/>
    <n v="0.66"/>
    <n v="0.7"/>
    <x v="0"/>
    <n v="1890"/>
    <n v="4.6988036046679858E-2"/>
    <n v="167.56320430117424"/>
    <n v="0.41993661090165962"/>
    <n v="1"/>
    <n v="0.41993661090165962"/>
    <n v="0.41993661090165962"/>
    <n v="6.024325474584559E-2"/>
    <n v="1"/>
    <n v="6.024325474584559E-2"/>
    <n v="6.024325474584559E-2"/>
  </r>
  <r>
    <x v="0"/>
    <x v="0"/>
    <x v="2"/>
    <n v="0.59"/>
    <n v="0.64"/>
    <x v="0"/>
    <n v="1890"/>
    <n v="1.1823795516264639"/>
    <n v="4514.8837604313012"/>
    <n v="9.9579762206846034"/>
    <n v="1"/>
    <n v="9.9579762206846034"/>
    <n v="9.9579762206846034"/>
    <n v="1.3740901364646438"/>
    <n v="1"/>
    <n v="1.3740901364646438"/>
    <n v="1.3740901364646438"/>
  </r>
  <r>
    <x v="0"/>
    <x v="0"/>
    <x v="2"/>
    <n v="0.59"/>
    <n v="0.64"/>
    <x v="1"/>
    <n v="1890"/>
    <n v="0.51224103567230428"/>
    <n v="1878.4050959193839"/>
    <n v="4.1679046577036019"/>
    <n v="1"/>
    <n v="4.1679046577036019"/>
    <n v="4.1679046577036019"/>
    <n v="0.55504407953811374"/>
    <n v="1"/>
    <n v="0.55504407953811374"/>
    <n v="0.55504407953811374"/>
  </r>
  <r>
    <x v="0"/>
    <x v="0"/>
    <x v="2"/>
    <n v="0.59"/>
    <n v="0.64"/>
    <x v="2"/>
    <n v="1890"/>
    <n v="1.1273942685024041"/>
    <n v="4189.3198385176602"/>
    <n v="10.997037595071848"/>
    <n v="1"/>
    <n v="10.997037595071848"/>
    <n v="10.997037595071848"/>
    <n v="1.6391408735961748"/>
    <n v="1"/>
    <n v="1.6391408735961748"/>
    <n v="1.6391408735961748"/>
  </r>
  <r>
    <x v="0"/>
    <x v="0"/>
    <x v="2"/>
    <n v="0.59"/>
    <n v="0.64"/>
    <x v="5"/>
    <n v="1890"/>
    <n v="0.26312697959197129"/>
    <n v="967.03256922010769"/>
    <n v="2.1684547240538761"/>
    <n v="1"/>
    <n v="2.1684547240538761"/>
    <n v="2.1684547240538761"/>
    <n v="0.2875449900925649"/>
    <n v="1"/>
    <n v="0.2875449900925649"/>
    <n v="0.2875449900925649"/>
  </r>
  <r>
    <x v="0"/>
    <x v="0"/>
    <x v="0"/>
    <n v="0.67"/>
    <n v="0.72"/>
    <x v="6"/>
    <n v="1890"/>
    <n v="22.560888000023489"/>
    <n v="73656.236183847475"/>
    <n v="172.48282185526261"/>
    <n v="1"/>
    <n v="172.48282185526261"/>
    <n v="172.48282185526261"/>
    <n v="22.091883027071603"/>
    <n v="1"/>
    <n v="22.091883027071603"/>
    <n v="22.091883027071603"/>
  </r>
  <r>
    <x v="0"/>
    <x v="0"/>
    <x v="2"/>
    <n v="0.59"/>
    <n v="0.64"/>
    <x v="8"/>
    <n v="1920"/>
    <n v="21.226651386892978"/>
    <n v="67967.930260611465"/>
    <n v="134.91273661822143"/>
    <n v="1"/>
    <n v="134.91273661822143"/>
    <n v="134.91273661822143"/>
    <n v="18.229708160716047"/>
    <n v="1"/>
    <n v="18.229708160716047"/>
    <n v="18.229708160716047"/>
  </r>
  <r>
    <x v="0"/>
    <x v="0"/>
    <x v="0"/>
    <n v="0.67"/>
    <n v="0.72"/>
    <x v="10"/>
    <n v="2110"/>
    <n v="11.295075919071605"/>
    <n v="20052.8539224216"/>
    <n v="57.456307381858188"/>
    <n v="1"/>
    <n v="57.456307381858188"/>
    <n v="57.456307381858188"/>
    <n v="8.5049936956064514"/>
    <n v="1"/>
    <n v="8.5049936956064514"/>
    <n v="8.5049936956064514"/>
  </r>
  <r>
    <x v="0"/>
    <x v="0"/>
    <x v="1"/>
    <n v="0.66"/>
    <n v="0.7"/>
    <x v="10"/>
    <n v="2110"/>
    <n v="6.6374101688164346"/>
    <n v="21834.174976563329"/>
    <n v="46.833231570909952"/>
    <n v="1"/>
    <n v="46.833231570909952"/>
    <n v="46.833231570909952"/>
    <n v="6.5768168506024676"/>
    <n v="1"/>
    <n v="6.5768168506024676"/>
    <n v="6.5768168506024676"/>
  </r>
  <r>
    <x v="0"/>
    <x v="0"/>
    <x v="2"/>
    <n v="0.59"/>
    <n v="0.64"/>
    <x v="10"/>
    <n v="2110"/>
    <n v="5.1378422868318058E-3"/>
    <n v="18.506378476259215"/>
    <n v="4.312413595866716E-2"/>
    <n v="1"/>
    <n v="4.312413595866716E-2"/>
    <n v="4.312413595866716E-2"/>
    <n v="6.2086145388968329E-3"/>
    <n v="1"/>
    <n v="6.2086145388968329E-3"/>
    <n v="6.2086145388968329E-3"/>
  </r>
  <r>
    <x v="0"/>
    <x v="0"/>
    <x v="0"/>
    <n v="0.67"/>
    <n v="0.72"/>
    <x v="10"/>
    <n v="2110"/>
    <n v="2.7734832764140294E-2"/>
    <n v="41.974879400217795"/>
    <n v="0.11830720525857424"/>
    <n v="1"/>
    <n v="0.11830720525857424"/>
    <n v="0.11830720525857424"/>
    <n v="1.1036141684163425E-2"/>
    <n v="1"/>
    <n v="1.1036141684163425E-2"/>
    <n v="1.1036141684163425E-2"/>
  </r>
  <r>
    <x v="0"/>
    <x v="0"/>
    <x v="0"/>
    <n v="0.67"/>
    <n v="0.72"/>
    <x v="10"/>
    <n v="2130"/>
    <n v="4.8628489586626689"/>
    <n v="10975.258384184821"/>
    <n v="26.038405238670819"/>
    <n v="1"/>
    <n v="26.038405238670819"/>
    <n v="26.038405238670819"/>
    <n v="3.2834755960074045"/>
    <n v="1"/>
    <n v="3.2834755960074045"/>
    <n v="3.2834755960074045"/>
  </r>
  <r>
    <x v="0"/>
    <x v="0"/>
    <x v="0"/>
    <n v="0.67"/>
    <n v="0.72"/>
    <x v="10"/>
    <n v="2130"/>
    <n v="7.436736121668662E-2"/>
    <n v="127.95237744148187"/>
    <n v="0.33517981794212076"/>
    <n v="1"/>
    <n v="0.33517981794212076"/>
    <n v="0.33517981794212076"/>
    <n v="2.7395762055592635E-2"/>
    <n v="1"/>
    <n v="2.7395762055592635E-2"/>
    <n v="2.7395762055592635E-2"/>
  </r>
  <r>
    <x v="0"/>
    <x v="0"/>
    <x v="2"/>
    <n v="0.59"/>
    <n v="0.64"/>
    <x v="10"/>
    <n v="2200"/>
    <n v="7.0127292832998949"/>
    <n v="23305.371594810287"/>
    <n v="47.460772123991781"/>
    <n v="1"/>
    <n v="47.460772123991781"/>
    <n v="47.460772123991781"/>
    <n v="6.5781994728160127"/>
    <n v="1"/>
    <n v="6.5781994728160127"/>
    <n v="6.5781994728160127"/>
  </r>
  <r>
    <x v="0"/>
    <x v="0"/>
    <x v="1"/>
    <n v="0.66"/>
    <n v="0.7"/>
    <x v="10"/>
    <n v="2210"/>
    <n v="2.7714702090357881"/>
    <n v="8622.3809454214861"/>
    <n v="18.753511777802927"/>
    <n v="1"/>
    <n v="18.753511777802927"/>
    <n v="18.753511777802927"/>
    <n v="2.6160720846237937"/>
    <n v="1"/>
    <n v="2.6160720846237937"/>
    <n v="2.6160720846237937"/>
  </r>
  <r>
    <x v="0"/>
    <x v="0"/>
    <x v="2"/>
    <n v="0.59"/>
    <n v="0.64"/>
    <x v="10"/>
    <n v="2210"/>
    <n v="6.069260670385912E-2"/>
    <n v="195.77961213124641"/>
    <n v="0.40698306559665837"/>
    <n v="1"/>
    <n v="0.40698306559665837"/>
    <n v="0.40698306559665837"/>
    <n v="5.633849477367367E-2"/>
    <n v="1"/>
    <n v="5.633849477367367E-2"/>
    <n v="5.633849477367367E-2"/>
  </r>
  <r>
    <x v="0"/>
    <x v="0"/>
    <x v="0"/>
    <n v="0.67"/>
    <n v="0.72"/>
    <x v="10"/>
    <n v="2210"/>
    <n v="66.03967463904381"/>
    <n v="66694.813603552218"/>
    <n v="229.11555754239572"/>
    <n v="1"/>
    <n v="229.11555754239572"/>
    <n v="229.11555754239572"/>
    <n v="19.66393871521489"/>
    <n v="1"/>
    <n v="19.66393871521489"/>
    <n v="19.66393871521489"/>
  </r>
  <r>
    <x v="0"/>
    <x v="0"/>
    <x v="0"/>
    <n v="0.67"/>
    <n v="0.72"/>
    <x v="10"/>
    <n v="2240"/>
    <n v="18.965238256619489"/>
    <n v="22678.781415829926"/>
    <n v="59.560405917592846"/>
    <n v="1"/>
    <n v="59.560405917592846"/>
    <n v="59.560405917592846"/>
    <n v="12.595743465664359"/>
    <n v="1"/>
    <n v="12.595743465664359"/>
    <n v="12.595743465664359"/>
  </r>
  <r>
    <x v="0"/>
    <x v="0"/>
    <x v="1"/>
    <n v="0.66"/>
    <n v="0.7"/>
    <x v="10"/>
    <n v="2410"/>
    <n v="4.1605137169799837"/>
    <n v="12180.316809171316"/>
    <n v="29.230705398777889"/>
    <n v="1"/>
    <n v="29.230705398777889"/>
    <n v="29.230705398777889"/>
    <n v="4.3910157332454434"/>
    <n v="1"/>
    <n v="4.3910157332454434"/>
    <n v="4.3910157332454434"/>
  </r>
  <r>
    <x v="0"/>
    <x v="0"/>
    <x v="2"/>
    <n v="0.59"/>
    <n v="0.64"/>
    <x v="10"/>
    <n v="2410"/>
    <n v="1.4394827538916162"/>
    <n v="4456.2411789412135"/>
    <n v="10.607964076799664"/>
    <n v="1"/>
    <n v="10.607964076799664"/>
    <n v="10.607964076799664"/>
    <n v="1.5104803551857573"/>
    <n v="1"/>
    <n v="1.5104803551857573"/>
    <n v="1.5104803551857573"/>
  </r>
  <r>
    <x v="0"/>
    <x v="0"/>
    <x v="0"/>
    <n v="0.67"/>
    <n v="0.72"/>
    <x v="0"/>
    <n v="3100"/>
    <n v="2.6342609988306949"/>
    <n v="2905.006770907034"/>
    <n v="8.5324466889406807"/>
    <n v="1"/>
    <n v="8.5324466889406807"/>
    <n v="0"/>
    <n v="0.97942059375211665"/>
    <n v="1"/>
    <n v="0.97942059375211665"/>
    <n v="0"/>
  </r>
  <r>
    <x v="0"/>
    <x v="0"/>
    <x v="1"/>
    <n v="0.66"/>
    <n v="0.7"/>
    <x v="0"/>
    <n v="3100"/>
    <n v="18.192069604581821"/>
    <n v="55087.215211684364"/>
    <n v="123.61668885333435"/>
    <n v="1"/>
    <n v="123.61668885333435"/>
    <n v="0"/>
    <n v="15.127816553093401"/>
    <n v="1"/>
    <n v="15.127816553093401"/>
    <n v="0"/>
  </r>
  <r>
    <x v="0"/>
    <x v="0"/>
    <x v="1"/>
    <n v="0.66"/>
    <n v="0.7"/>
    <x v="0"/>
    <n v="3100"/>
    <n v="14.46644872271327"/>
    <n v="39136.546922470574"/>
    <n v="87.969647267040529"/>
    <n v="1"/>
    <n v="87.969647267040529"/>
    <n v="0"/>
    <n v="11.297123355630529"/>
    <n v="1"/>
    <n v="11.297123355630529"/>
    <n v="0"/>
  </r>
  <r>
    <x v="0"/>
    <x v="0"/>
    <x v="2"/>
    <n v="0.59"/>
    <n v="0.64"/>
    <x v="0"/>
    <n v="3100"/>
    <n v="29.263898680387019"/>
    <n v="80964.318396767456"/>
    <n v="174.49314159418816"/>
    <n v="1"/>
    <n v="174.49314159418816"/>
    <n v="0"/>
    <n v="23.469119169797111"/>
    <n v="1"/>
    <n v="23.469119169797111"/>
    <n v="0"/>
  </r>
  <r>
    <x v="0"/>
    <x v="0"/>
    <x v="2"/>
    <n v="0.59"/>
    <n v="0.64"/>
    <x v="1"/>
    <n v="3100"/>
    <n v="16.786304106712986"/>
    <n v="53756.094353085115"/>
    <n v="109.40034254709592"/>
    <n v="1"/>
    <n v="109.40034254709592"/>
    <n v="0"/>
    <n v="15.041002618494"/>
    <n v="1"/>
    <n v="15.041002618494"/>
    <n v="0"/>
  </r>
  <r>
    <x v="0"/>
    <x v="0"/>
    <x v="2"/>
    <n v="0.59"/>
    <n v="0.64"/>
    <x v="1"/>
    <n v="3100"/>
    <n v="4.5383550462789142E-2"/>
    <n v="123.81994350132501"/>
    <n v="0.22673103913030515"/>
    <n v="1"/>
    <n v="0.22673103913030515"/>
    <n v="0"/>
    <n v="2.6271403595396092E-2"/>
    <n v="1"/>
    <n v="2.6271403595396092E-2"/>
    <n v="0"/>
  </r>
  <r>
    <x v="0"/>
    <x v="0"/>
    <x v="2"/>
    <n v="0.59"/>
    <n v="0.64"/>
    <x v="2"/>
    <n v="3100"/>
    <n v="43.63644517510177"/>
    <n v="112785.50027040138"/>
    <n v="240.71665913893406"/>
    <n v="1"/>
    <n v="240.71665913893406"/>
    <n v="0"/>
    <n v="31.895712691447837"/>
    <n v="1"/>
    <n v="31.895712691447837"/>
    <n v="0"/>
  </r>
  <r>
    <x v="0"/>
    <x v="0"/>
    <x v="2"/>
    <n v="0.59"/>
    <n v="0.64"/>
    <x v="3"/>
    <n v="3100"/>
    <n v="2.8901771500422706"/>
    <n v="10520.900471241908"/>
    <n v="26.540013954706186"/>
    <n v="1"/>
    <n v="26.540013954706186"/>
    <n v="0"/>
    <n v="4.569957712443613"/>
    <n v="1"/>
    <n v="4.569957712443613"/>
    <n v="0"/>
  </r>
  <r>
    <x v="0"/>
    <x v="0"/>
    <x v="2"/>
    <n v="0.59"/>
    <n v="0.64"/>
    <x v="4"/>
    <n v="3100"/>
    <n v="2.4008764347151934"/>
    <n v="8719.2382384886769"/>
    <n v="21.578518976219129"/>
    <n v="1"/>
    <n v="21.578518976219129"/>
    <n v="0"/>
    <n v="3.5444031326662384"/>
    <n v="1"/>
    <n v="3.5444031326662384"/>
    <n v="0"/>
  </r>
  <r>
    <x v="0"/>
    <x v="0"/>
    <x v="1"/>
    <n v="0.66"/>
    <n v="0.7"/>
    <x v="5"/>
    <n v="3100"/>
    <n v="5.3745326154493858E-2"/>
    <n v="134.18992999123785"/>
    <n v="0.30906355833863342"/>
    <n v="1"/>
    <n v="0.30906355833863342"/>
    <n v="0"/>
    <n v="3.9348337567095923E-2"/>
    <n v="1"/>
    <n v="3.9348337567095923E-2"/>
    <n v="0"/>
  </r>
  <r>
    <x v="0"/>
    <x v="0"/>
    <x v="2"/>
    <n v="0.59"/>
    <n v="0.64"/>
    <x v="5"/>
    <n v="3100"/>
    <n v="2.3925363140595004"/>
    <n v="7426.4369465652135"/>
    <n v="16.298866290536981"/>
    <n v="1"/>
    <n v="16.298866290536981"/>
    <n v="0"/>
    <n v="2.2556311537288432"/>
    <n v="1"/>
    <n v="2.2556311537288432"/>
    <n v="0"/>
  </r>
  <r>
    <x v="0"/>
    <x v="0"/>
    <x v="2"/>
    <n v="0.59"/>
    <n v="0.64"/>
    <x v="5"/>
    <n v="3100"/>
    <n v="5.9078406624598972E-4"/>
    <n v="2.2860478989797564"/>
    <n v="5.5698024368464293E-3"/>
    <n v="1"/>
    <n v="5.5698024368464293E-3"/>
    <n v="0"/>
    <n v="7.4146802098188865E-4"/>
    <n v="1"/>
    <n v="7.4146802098188865E-4"/>
    <n v="0"/>
  </r>
  <r>
    <x v="0"/>
    <x v="0"/>
    <x v="2"/>
    <n v="0.59"/>
    <n v="0.64"/>
    <x v="5"/>
    <n v="3100"/>
    <n v="1.3101948596498565"/>
    <n v="2960.0599904343476"/>
    <n v="3.1567071166020404"/>
    <n v="1"/>
    <n v="3.1567071166020404"/>
    <n v="0"/>
    <n v="0.42723230693169478"/>
    <n v="1"/>
    <n v="0.42723230693169478"/>
    <n v="0"/>
  </r>
  <r>
    <x v="0"/>
    <x v="0"/>
    <x v="2"/>
    <n v="0.59"/>
    <n v="0.64"/>
    <x v="5"/>
    <n v="3100"/>
    <n v="1.0700047086564466"/>
    <n v="2540.0042854441999"/>
    <n v="5.5273968772177868"/>
    <n v="1"/>
    <n v="5.5273968772177868"/>
    <n v="0"/>
    <n v="0.74567957866268164"/>
    <n v="1"/>
    <n v="0.74567957866268164"/>
    <n v="0"/>
  </r>
  <r>
    <x v="0"/>
    <x v="0"/>
    <x v="2"/>
    <n v="0.59"/>
    <n v="0.64"/>
    <x v="5"/>
    <n v="3100"/>
    <n v="0.25615145471728745"/>
    <n v="893.36143368719422"/>
    <n v="2.1022292726037026"/>
    <n v="1"/>
    <n v="2.1022292726037026"/>
    <n v="0"/>
    <n v="0.27626999647225942"/>
    <n v="1"/>
    <n v="0.27626999647225942"/>
    <n v="0"/>
  </r>
  <r>
    <x v="0"/>
    <x v="0"/>
    <x v="0"/>
    <n v="0.67"/>
    <n v="0.72"/>
    <x v="6"/>
    <n v="3100"/>
    <n v="1014.2910766596565"/>
    <n v="1200732.7664643801"/>
    <n v="3489.1507912124512"/>
    <n v="1"/>
    <n v="3489.1507912124512"/>
    <n v="0"/>
    <n v="287.63901921210646"/>
    <n v="1"/>
    <n v="287.63901921210646"/>
    <n v="0"/>
  </r>
  <r>
    <x v="0"/>
    <x v="0"/>
    <x v="2"/>
    <n v="0.59"/>
    <n v="0.64"/>
    <x v="9"/>
    <n v="3100"/>
    <n v="3.8580598358202941E-3"/>
    <n v="14.283512594476717"/>
    <n v="2.8571756890358485E-2"/>
    <n v="1"/>
    <n v="2.8571756890358485E-2"/>
    <n v="0"/>
    <n v="3.7819837042737951E-3"/>
    <n v="1"/>
    <n v="3.7819837042737951E-3"/>
    <n v="0"/>
  </r>
  <r>
    <x v="0"/>
    <x v="0"/>
    <x v="0"/>
    <n v="0.67"/>
    <n v="0.72"/>
    <x v="8"/>
    <n v="3100"/>
    <n v="304.43173726900926"/>
    <n v="492950.35803243075"/>
    <n v="997.03235776491647"/>
    <n v="1"/>
    <n v="997.03235776491647"/>
    <n v="0"/>
    <n v="141.5820319754632"/>
    <n v="1"/>
    <n v="141.5820319754632"/>
    <n v="0"/>
  </r>
  <r>
    <x v="0"/>
    <x v="0"/>
    <x v="2"/>
    <n v="0.59"/>
    <n v="0.64"/>
    <x v="8"/>
    <n v="3100"/>
    <n v="581.18134171851341"/>
    <n v="1854843.9333607438"/>
    <n v="3733.9166063679199"/>
    <n v="1"/>
    <n v="3733.9166063679199"/>
    <n v="0"/>
    <n v="502.10104499108724"/>
    <n v="1"/>
    <n v="502.10104499108724"/>
    <n v="0"/>
  </r>
  <r>
    <x v="0"/>
    <x v="0"/>
    <x v="0"/>
    <n v="0.67"/>
    <n v="0.72"/>
    <x v="8"/>
    <n v="3100"/>
    <n v="1.5978262082060823"/>
    <n v="4652.1561443369555"/>
    <n v="9.8089938774928154"/>
    <n v="1"/>
    <n v="9.8089938774928154"/>
    <n v="0"/>
    <n v="1.2676845841316906"/>
    <n v="1"/>
    <n v="1.2676845841316906"/>
    <n v="0"/>
  </r>
  <r>
    <x v="0"/>
    <x v="0"/>
    <x v="0"/>
    <n v="0.67"/>
    <n v="0.72"/>
    <x v="8"/>
    <n v="3100"/>
    <n v="1.3318304915209536"/>
    <n v="3399.9338072981591"/>
    <n v="7.9634301767157787"/>
    <n v="1"/>
    <n v="7.9634301767157787"/>
    <n v="0"/>
    <n v="0.9344189100406628"/>
    <n v="1"/>
    <n v="0.9344189100406628"/>
    <n v="0"/>
  </r>
  <r>
    <x v="0"/>
    <x v="0"/>
    <x v="0"/>
    <n v="0.67"/>
    <n v="0.72"/>
    <x v="0"/>
    <n v="3200"/>
    <n v="9.5744919985559473"/>
    <n v="13236.758479941245"/>
    <n v="28.905707771284728"/>
    <n v="1"/>
    <n v="28.905707771284728"/>
    <n v="0"/>
    <n v="3.8526422839304031"/>
    <n v="1"/>
    <n v="3.8526422839304031"/>
    <n v="0"/>
  </r>
  <r>
    <x v="0"/>
    <x v="0"/>
    <x v="1"/>
    <n v="0.66"/>
    <n v="0.7"/>
    <x v="0"/>
    <n v="3200"/>
    <n v="5.0977453416909722"/>
    <n v="16453.180095009244"/>
    <n v="37.397405086314571"/>
    <n v="1"/>
    <n v="37.397405086314571"/>
    <n v="0"/>
    <n v="5.3518656655330261"/>
    <n v="1"/>
    <n v="5.3518656655330261"/>
    <n v="0"/>
  </r>
  <r>
    <x v="0"/>
    <x v="0"/>
    <x v="1"/>
    <n v="0.66"/>
    <n v="0.7"/>
    <x v="0"/>
    <n v="3200"/>
    <n v="16.702482454613847"/>
    <n v="43281.945407853396"/>
    <n v="87.484707877392978"/>
    <n v="1"/>
    <n v="87.484707877392978"/>
    <n v="0"/>
    <n v="11.433015546297485"/>
    <n v="1"/>
    <n v="11.433015546297485"/>
    <n v="0"/>
  </r>
  <r>
    <x v="0"/>
    <x v="0"/>
    <x v="2"/>
    <n v="0.59"/>
    <n v="0.64"/>
    <x v="0"/>
    <n v="3200"/>
    <n v="11.034532734120949"/>
    <n v="31375.091573669008"/>
    <n v="68.803865371741452"/>
    <n v="1"/>
    <n v="68.803865371741452"/>
    <n v="0"/>
    <n v="8.9677976934796515"/>
    <n v="1"/>
    <n v="8.9677976934796515"/>
    <n v="0"/>
  </r>
  <r>
    <x v="0"/>
    <x v="0"/>
    <x v="2"/>
    <n v="0.59"/>
    <n v="0.64"/>
    <x v="1"/>
    <n v="3200"/>
    <n v="7.301040454384526"/>
    <n v="20891.843222124331"/>
    <n v="39.840155904896797"/>
    <n v="1"/>
    <n v="39.840155904896797"/>
    <n v="0"/>
    <n v="5.4319733947057829"/>
    <n v="1"/>
    <n v="5.4319733947057829"/>
    <n v="0"/>
  </r>
  <r>
    <x v="0"/>
    <x v="0"/>
    <x v="2"/>
    <n v="0.59"/>
    <n v="0.64"/>
    <x v="2"/>
    <n v="3200"/>
    <n v="12.182709364438537"/>
    <n v="33488.54536762779"/>
    <n v="66.058431143497913"/>
    <n v="1"/>
    <n v="66.058431143497913"/>
    <n v="0"/>
    <n v="9.3173325697805041"/>
    <n v="1"/>
    <n v="9.3173325697805041"/>
    <n v="0"/>
  </r>
  <r>
    <x v="0"/>
    <x v="0"/>
    <x v="2"/>
    <n v="0.59"/>
    <n v="0.64"/>
    <x v="3"/>
    <n v="3200"/>
    <n v="3.6128031137411454"/>
    <n v="12315.373132013019"/>
    <n v="26.573958475368521"/>
    <n v="1"/>
    <n v="26.573958475368521"/>
    <n v="0"/>
    <n v="3.616746966000024"/>
    <n v="1"/>
    <n v="3.616746966000024"/>
    <n v="0"/>
  </r>
  <r>
    <x v="0"/>
    <x v="0"/>
    <x v="2"/>
    <n v="0.59"/>
    <n v="0.64"/>
    <x v="4"/>
    <n v="3200"/>
    <n v="1.3019273515956253E-2"/>
    <n v="49.916243545042022"/>
    <n v="0.11726515482404753"/>
    <n v="1"/>
    <n v="0.11726515482404753"/>
    <n v="0"/>
    <n v="1.8003776480903743E-2"/>
    <n v="1"/>
    <n v="1.8003776480903743E-2"/>
    <n v="0"/>
  </r>
  <r>
    <x v="0"/>
    <x v="0"/>
    <x v="2"/>
    <n v="0.59"/>
    <n v="0.64"/>
    <x v="4"/>
    <n v="3200"/>
    <n v="29.935021108400267"/>
    <n v="87774.663805735006"/>
    <n v="168.96519908066364"/>
    <n v="1"/>
    <n v="168.96519908066364"/>
    <n v="0"/>
    <n v="22.939683878742166"/>
    <n v="1"/>
    <n v="22.939683878742166"/>
    <n v="0"/>
  </r>
  <r>
    <x v="0"/>
    <x v="0"/>
    <x v="1"/>
    <n v="0.66"/>
    <n v="0.7"/>
    <x v="5"/>
    <n v="3200"/>
    <n v="1.8126263909334215"/>
    <n v="5704.1743480434116"/>
    <n v="12.859711588519234"/>
    <n v="1"/>
    <n v="12.859711588519234"/>
    <n v="0"/>
    <n v="1.6402644857870905"/>
    <n v="1"/>
    <n v="1.6402644857870905"/>
    <n v="0"/>
  </r>
  <r>
    <x v="0"/>
    <x v="0"/>
    <x v="2"/>
    <n v="0.59"/>
    <n v="0.64"/>
    <x v="5"/>
    <n v="3200"/>
    <n v="0.30908091176083435"/>
    <n v="917.29421785713885"/>
    <n v="2.0267232918534632"/>
    <n v="1"/>
    <n v="2.0267232918534632"/>
    <n v="0"/>
    <n v="0.27058578409100398"/>
    <n v="1"/>
    <n v="0.27058578409100398"/>
    <n v="0"/>
  </r>
  <r>
    <x v="0"/>
    <x v="0"/>
    <x v="2"/>
    <n v="0.59"/>
    <n v="0.64"/>
    <x v="5"/>
    <n v="3200"/>
    <n v="1.3810427456162757"/>
    <n v="4777.9921692324006"/>
    <n v="9.4923427581844475"/>
    <n v="1"/>
    <n v="9.4923427581844475"/>
    <n v="0"/>
    <n v="1.274762813088423"/>
    <n v="1"/>
    <n v="1.274762813088423"/>
    <n v="0"/>
  </r>
  <r>
    <x v="0"/>
    <x v="0"/>
    <x v="2"/>
    <n v="0.59"/>
    <n v="0.64"/>
    <x v="5"/>
    <n v="3200"/>
    <n v="0.11172588139600759"/>
    <n v="413.19531518020005"/>
    <n v="1.0568799878923005"/>
    <n v="1"/>
    <n v="1.0568799878923005"/>
    <n v="0"/>
    <n v="0.16451780896433016"/>
    <n v="1"/>
    <n v="0.16451780896433016"/>
    <n v="0"/>
  </r>
  <r>
    <x v="0"/>
    <x v="0"/>
    <x v="0"/>
    <n v="0.67"/>
    <n v="0.72"/>
    <x v="6"/>
    <n v="3200"/>
    <n v="7370.3755963748845"/>
    <n v="10609363.498527834"/>
    <n v="23736.790310536271"/>
    <n v="1"/>
    <n v="23736.790310536271"/>
    <n v="0"/>
    <n v="2593.8931575825941"/>
    <n v="1"/>
    <n v="2593.8931575825941"/>
    <n v="0"/>
  </r>
  <r>
    <x v="0"/>
    <x v="0"/>
    <x v="0"/>
    <n v="0.67"/>
    <n v="0.72"/>
    <x v="6"/>
    <n v="3200"/>
    <n v="3.5058341968226663"/>
    <n v="4771.6860026237882"/>
    <n v="11.084345554831939"/>
    <n v="1"/>
    <n v="11.084345554831939"/>
    <n v="0"/>
    <n v="1.1783263000388235"/>
    <n v="1"/>
    <n v="1.1783263000388235"/>
    <n v="0"/>
  </r>
  <r>
    <x v="0"/>
    <x v="0"/>
    <x v="0"/>
    <n v="0.67"/>
    <n v="0.72"/>
    <x v="9"/>
    <n v="3200"/>
    <n v="5.6042890011515327"/>
    <n v="4902.2036268203274"/>
    <n v="11.047154189286434"/>
    <n v="1"/>
    <n v="11.047154189286434"/>
    <n v="0"/>
    <n v="1.214167272397582"/>
    <n v="1"/>
    <n v="1.214167272397582"/>
    <n v="0"/>
  </r>
  <r>
    <x v="0"/>
    <x v="0"/>
    <x v="0"/>
    <n v="0.67"/>
    <n v="0.72"/>
    <x v="8"/>
    <n v="3200"/>
    <n v="1658.1232918522153"/>
    <n v="2571666.5090846284"/>
    <n v="5135.4333097446161"/>
    <n v="1"/>
    <n v="5135.4333097446161"/>
    <n v="0"/>
    <n v="701.61562890642665"/>
    <n v="1"/>
    <n v="701.61562890642665"/>
    <n v="0"/>
  </r>
  <r>
    <x v="0"/>
    <x v="0"/>
    <x v="2"/>
    <n v="0.59"/>
    <n v="0.64"/>
    <x v="8"/>
    <n v="3200"/>
    <n v="17.713222990850195"/>
    <n v="44653.367653089437"/>
    <n v="88.020799572429482"/>
    <n v="1"/>
    <n v="88.020799572429482"/>
    <n v="0"/>
    <n v="11.926762253328905"/>
    <n v="1"/>
    <n v="11.926762253328905"/>
    <n v="0"/>
  </r>
  <r>
    <x v="0"/>
    <x v="0"/>
    <x v="0"/>
    <n v="0.67"/>
    <n v="0.72"/>
    <x v="8"/>
    <n v="3200"/>
    <n v="0.28143058240880525"/>
    <n v="659.41156926468045"/>
    <n v="1.5139892101771868"/>
    <n v="1"/>
    <n v="1.5139892101771868"/>
    <n v="0"/>
    <n v="0.19337199922639833"/>
    <n v="1"/>
    <n v="0.19337199922639833"/>
    <n v="0"/>
  </r>
  <r>
    <x v="0"/>
    <x v="0"/>
    <x v="2"/>
    <n v="0.59"/>
    <n v="0.64"/>
    <x v="3"/>
    <n v="3211"/>
    <n v="7.7220829581226599E-2"/>
    <n v="270.7586643910866"/>
    <n v="0.57320256377420264"/>
    <n v="1"/>
    <n v="0.57320256377420264"/>
    <n v="0"/>
    <n v="9.4606339030684397E-2"/>
    <n v="1"/>
    <n v="9.4606339030684397E-2"/>
    <n v="0"/>
  </r>
  <r>
    <x v="0"/>
    <x v="0"/>
    <x v="0"/>
    <n v="0.67"/>
    <n v="0.72"/>
    <x v="0"/>
    <n v="3000"/>
    <n v="1.0735873841369141"/>
    <n v="1762.0493729492546"/>
    <n v="4.202880496813405"/>
    <n v="1"/>
    <n v="4.202880496813405"/>
    <n v="0"/>
    <n v="0.48222765928099626"/>
    <n v="1"/>
    <n v="0.48222765928099626"/>
    <n v="0"/>
  </r>
  <r>
    <x v="0"/>
    <x v="0"/>
    <x v="0"/>
    <n v="0.67"/>
    <n v="0.72"/>
    <x v="8"/>
    <n v="3000"/>
    <n v="15.613547189523295"/>
    <n v="38201.152247192018"/>
    <n v="77.927516181587293"/>
    <n v="1"/>
    <n v="77.927516181587293"/>
    <n v="0"/>
    <n v="11.435027938962115"/>
    <n v="1"/>
    <n v="11.435027938962115"/>
    <n v="0"/>
  </r>
  <r>
    <x v="0"/>
    <x v="0"/>
    <x v="2"/>
    <n v="0.59"/>
    <n v="0.64"/>
    <x v="10"/>
    <n v="3300"/>
    <n v="2.6345721618596878E-2"/>
    <n v="96.611995223932055"/>
    <n v="0.23666187791463444"/>
    <n v="1"/>
    <n v="0.23666187791463444"/>
    <n v="0.23666187791463444"/>
    <n v="3.4632551211478721E-2"/>
    <n v="1"/>
    <n v="3.4632551211478721E-2"/>
    <n v="3.4632551211478721E-2"/>
  </r>
  <r>
    <x v="0"/>
    <x v="0"/>
    <x v="2"/>
    <n v="0.59"/>
    <n v="0.64"/>
    <x v="10"/>
    <n v="3300"/>
    <n v="0.14514994541999279"/>
    <n v="444.50711126823023"/>
    <n v="1.0851928651360618"/>
    <n v="1"/>
    <n v="1.0851928651360618"/>
    <n v="1.0851928651360618"/>
    <n v="0.11561248939499105"/>
    <n v="1"/>
    <n v="0.11561248939499105"/>
    <n v="0.11561248939499105"/>
  </r>
  <r>
    <x v="0"/>
    <x v="0"/>
    <x v="2"/>
    <n v="0.59"/>
    <n v="0.64"/>
    <x v="10"/>
    <n v="3300"/>
    <n v="0.14142094036595446"/>
    <n v="482.65544963733697"/>
    <n v="1.1939734129241586"/>
    <n v="1"/>
    <n v="1.1939734129241586"/>
    <n v="1.1939734129241586"/>
    <n v="0.17969629419112393"/>
    <n v="1"/>
    <n v="0.17969629419112393"/>
    <n v="0.17969629419112393"/>
  </r>
  <r>
    <x v="0"/>
    <x v="0"/>
    <x v="2"/>
    <n v="0.59"/>
    <n v="0.64"/>
    <x v="10"/>
    <n v="3300"/>
    <n v="0.19770081288229624"/>
    <n v="703.32321629743433"/>
    <n v="1.6530287316379098"/>
    <n v="1"/>
    <n v="1.6530287316379098"/>
    <n v="1.6530287316379098"/>
    <n v="0.23893668034339238"/>
    <n v="1"/>
    <n v="0.23893668034339238"/>
    <n v="0.23893668034339238"/>
  </r>
  <r>
    <x v="0"/>
    <x v="0"/>
    <x v="1"/>
    <n v="0.66"/>
    <n v="0.7"/>
    <x v="10"/>
    <n v="3300"/>
    <n v="0.41546828024097227"/>
    <n v="1197.5816526782705"/>
    <n v="2.8635520207862708"/>
    <n v="1"/>
    <n v="2.8635520207862708"/>
    <n v="2.8635520207862708"/>
    <n v="0.31210056690342181"/>
    <n v="1"/>
    <n v="0.31210056690342181"/>
    <n v="0.31210056690342181"/>
  </r>
  <r>
    <x v="0"/>
    <x v="0"/>
    <x v="2"/>
    <n v="0.59"/>
    <n v="0.64"/>
    <x v="10"/>
    <n v="3300"/>
    <n v="0.60251919981206903"/>
    <n v="1790.0522378562196"/>
    <n v="4.294024053475316"/>
    <n v="1"/>
    <n v="4.294024053475316"/>
    <n v="4.294024053475316"/>
    <n v="0.5127362277407953"/>
    <n v="1"/>
    <n v="0.5127362277407953"/>
    <n v="0.5127362277407953"/>
  </r>
  <r>
    <x v="0"/>
    <x v="0"/>
    <x v="0"/>
    <n v="0.67"/>
    <n v="0.72"/>
    <x v="10"/>
    <n v="3300"/>
    <n v="5.2529213010895806"/>
    <n v="8213.5700867501509"/>
    <n v="18.404092564663991"/>
    <n v="1"/>
    <n v="18.404092564663991"/>
    <n v="18.404092564663991"/>
    <n v="2.3637214520869163"/>
    <n v="1"/>
    <n v="2.3637214520869163"/>
    <n v="2.3637214520869163"/>
  </r>
  <r>
    <x v="0"/>
    <x v="0"/>
    <x v="2"/>
    <n v="0.59"/>
    <n v="0.64"/>
    <x v="10"/>
    <n v="3300"/>
    <n v="6.8604435912684805"/>
    <n v="17968.080201047516"/>
    <n v="42.400133032144247"/>
    <n v="1"/>
    <n v="42.400133032144247"/>
    <n v="42.400133032144247"/>
    <n v="5.1631843537343505"/>
    <n v="1"/>
    <n v="5.1631843537343505"/>
    <n v="5.1631843537343505"/>
  </r>
  <r>
    <x v="0"/>
    <x v="0"/>
    <x v="1"/>
    <n v="0.66"/>
    <n v="0.7"/>
    <x v="10"/>
    <n v="3300"/>
    <n v="38.715402043424589"/>
    <n v="98603.462897947436"/>
    <n v="236.55873097334549"/>
    <n v="1"/>
    <n v="236.55873097334549"/>
    <n v="236.55873097334549"/>
    <n v="26.652866857975027"/>
    <n v="1"/>
    <n v="26.652866857975027"/>
    <n v="26.652866857975027"/>
  </r>
  <r>
    <x v="0"/>
    <x v="0"/>
    <x v="0"/>
    <n v="0.67"/>
    <n v="0.72"/>
    <x v="10"/>
    <n v="3300"/>
    <n v="340.73637339396112"/>
    <n v="606084.23438748613"/>
    <n v="1424.8128481260173"/>
    <n v="1"/>
    <n v="1424.8128481260173"/>
    <n v="1424.8128481260173"/>
    <n v="157.3780089879894"/>
    <n v="1"/>
    <n v="157.3780089879894"/>
    <n v="157.3780089879894"/>
  </r>
  <r>
    <x v="0"/>
    <x v="0"/>
    <x v="0"/>
    <n v="0.67"/>
    <n v="0.72"/>
    <x v="10"/>
    <n v="3300"/>
    <n v="612.16549130983128"/>
    <n v="926071.05912103108"/>
    <n v="1879.2432239528098"/>
    <n v="1"/>
    <n v="1879.2432239528098"/>
    <n v="1879.2432239528098"/>
    <n v="258.00953377212244"/>
    <n v="1"/>
    <n v="258.00953377212244"/>
    <n v="258.00953377212244"/>
  </r>
  <r>
    <x v="0"/>
    <x v="0"/>
    <x v="0"/>
    <n v="0.67"/>
    <n v="0.72"/>
    <x v="0"/>
    <n v="4110"/>
    <n v="64.978730503761767"/>
    <n v="103068.13674475983"/>
    <n v="253.33707373730502"/>
    <n v="1"/>
    <n v="253.33707373730502"/>
    <n v="0"/>
    <n v="14.372581527908331"/>
    <n v="1"/>
    <n v="14.372581527908331"/>
    <n v="0"/>
  </r>
  <r>
    <x v="0"/>
    <x v="0"/>
    <x v="1"/>
    <n v="0.66"/>
    <n v="0.7"/>
    <x v="0"/>
    <n v="4110"/>
    <n v="7.0029940888396593"/>
    <n v="22572.661002946887"/>
    <n v="51.259909632381301"/>
    <n v="1"/>
    <n v="51.259909632381301"/>
    <n v="0"/>
    <n v="5.7203987356416084"/>
    <n v="1"/>
    <n v="5.7203987356416084"/>
    <n v="0"/>
  </r>
  <r>
    <x v="0"/>
    <x v="0"/>
    <x v="2"/>
    <n v="0.59"/>
    <n v="0.64"/>
    <x v="0"/>
    <n v="4110"/>
    <n v="4.327512689898831"/>
    <n v="14115.766797629902"/>
    <n v="33.553832432049248"/>
    <n v="1"/>
    <n v="33.553832432049248"/>
    <n v="0"/>
    <n v="4.162968789046543"/>
    <n v="1"/>
    <n v="4.162968789046543"/>
    <n v="0"/>
  </r>
  <r>
    <x v="0"/>
    <x v="0"/>
    <x v="0"/>
    <n v="0.67"/>
    <n v="0.72"/>
    <x v="6"/>
    <n v="4110"/>
    <n v="164.05942194949597"/>
    <n v="309027.75022220734"/>
    <n v="723.03613693258478"/>
    <n v="1"/>
    <n v="723.03613693258478"/>
    <n v="0"/>
    <n v="49.490165808969564"/>
    <n v="1"/>
    <n v="49.490165808969564"/>
    <n v="0"/>
  </r>
  <r>
    <x v="0"/>
    <x v="0"/>
    <x v="0"/>
    <n v="0.67"/>
    <n v="0.72"/>
    <x v="9"/>
    <n v="4110"/>
    <n v="1.2089002970806499"/>
    <n v="503.91254198612842"/>
    <n v="1.2884364524329479"/>
    <n v="1"/>
    <n v="1.2884364524329479"/>
    <n v="0"/>
    <n v="3.5215463991559344E-2"/>
    <n v="1"/>
    <n v="3.5215463991559344E-2"/>
    <n v="0"/>
  </r>
  <r>
    <x v="0"/>
    <x v="0"/>
    <x v="2"/>
    <n v="0.59"/>
    <n v="0.64"/>
    <x v="9"/>
    <n v="4110"/>
    <n v="21.777443204170464"/>
    <n v="30237.303766192093"/>
    <n v="75.88578130027247"/>
    <n v="1"/>
    <n v="75.88578130027247"/>
    <n v="0"/>
    <n v="2.759732281619605"/>
    <n v="1"/>
    <n v="2.759732281619605"/>
    <n v="0"/>
  </r>
  <r>
    <x v="0"/>
    <x v="0"/>
    <x v="0"/>
    <n v="0.67"/>
    <n v="0.72"/>
    <x v="8"/>
    <n v="4110"/>
    <n v="5.597397381579591"/>
    <n v="4115.2342572467933"/>
    <n v="10.866237315215205"/>
    <n v="1"/>
    <n v="10.866237315215205"/>
    <n v="0"/>
    <n v="0.23907064296361832"/>
    <n v="1"/>
    <n v="0.23907064296361832"/>
    <n v="0"/>
  </r>
  <r>
    <x v="0"/>
    <x v="0"/>
    <x v="1"/>
    <n v="0.66"/>
    <n v="0.7"/>
    <x v="0"/>
    <n v="4140"/>
    <n v="2.4975111152863056"/>
    <n v="8179.3846891697904"/>
    <n v="16.439050489261756"/>
    <n v="1"/>
    <n v="16.439050489261756"/>
    <n v="0"/>
    <n v="6.914735781364044"/>
    <n v="1"/>
    <n v="6.914735781364044"/>
    <n v="0"/>
  </r>
  <r>
    <x v="0"/>
    <x v="0"/>
    <x v="0"/>
    <n v="0.67"/>
    <n v="0.72"/>
    <x v="0"/>
    <n v="4200"/>
    <n v="4.3512522383465777"/>
    <n v="5188.6579341454308"/>
    <n v="11.108575406233003"/>
    <n v="1"/>
    <n v="11.108575406233003"/>
    <n v="0"/>
    <n v="1.2008672978309531"/>
    <n v="1"/>
    <n v="1.2008672978309531"/>
    <n v="0"/>
  </r>
  <r>
    <x v="0"/>
    <x v="0"/>
    <x v="1"/>
    <n v="0.66"/>
    <n v="0.7"/>
    <x v="0"/>
    <n v="4200"/>
    <n v="0.59726309720687309"/>
    <n v="1890.7743414340432"/>
    <n v="3.8788551059918928"/>
    <n v="1"/>
    <n v="3.8788551059918928"/>
    <n v="0"/>
    <n v="0.47211755772917036"/>
    <n v="1"/>
    <n v="0.47211755772917036"/>
    <n v="0"/>
  </r>
  <r>
    <x v="0"/>
    <x v="0"/>
    <x v="2"/>
    <n v="0.59"/>
    <n v="0.64"/>
    <x v="0"/>
    <n v="4200"/>
    <n v="16.954004722438761"/>
    <n v="44976.226543780373"/>
    <n v="89.848353993960671"/>
    <n v="1"/>
    <n v="89.848353993960671"/>
    <n v="0"/>
    <n v="11.928799035592972"/>
    <n v="1"/>
    <n v="11.928799035592972"/>
    <n v="0"/>
  </r>
  <r>
    <x v="0"/>
    <x v="0"/>
    <x v="2"/>
    <n v="0.59"/>
    <n v="0.64"/>
    <x v="2"/>
    <n v="4200"/>
    <n v="4.8599584954219068"/>
    <n v="15956.440437014504"/>
    <n v="34.210049390154687"/>
    <n v="1"/>
    <n v="34.210049390154687"/>
    <n v="0"/>
    <n v="4.6987315002349339"/>
    <n v="1"/>
    <n v="4.6987315002349339"/>
    <n v="0"/>
  </r>
  <r>
    <x v="0"/>
    <x v="0"/>
    <x v="2"/>
    <n v="0.59"/>
    <n v="0.64"/>
    <x v="3"/>
    <n v="4200"/>
    <n v="0.52451957876484656"/>
    <n v="1957.037853461841"/>
    <n v="3.8459736124489732"/>
    <n v="1"/>
    <n v="3.8459736124489732"/>
    <n v="0"/>
    <n v="0.54448362281718898"/>
    <n v="1"/>
    <n v="0.54448362281718898"/>
    <n v="0"/>
  </r>
  <r>
    <x v="0"/>
    <x v="0"/>
    <x v="2"/>
    <n v="0.59"/>
    <n v="0.64"/>
    <x v="4"/>
    <n v="4200"/>
    <n v="1.0697280603968817"/>
    <n v="3429.1398008425795"/>
    <n v="6.6144514028422519"/>
    <n v="1"/>
    <n v="6.6144514028422519"/>
    <n v="0"/>
    <n v="0.90428248630801944"/>
    <n v="1"/>
    <n v="0.90428248630801944"/>
    <n v="0"/>
  </r>
  <r>
    <x v="0"/>
    <x v="0"/>
    <x v="2"/>
    <n v="0.59"/>
    <n v="0.64"/>
    <x v="5"/>
    <n v="4200"/>
    <n v="8.9331109233401207E-2"/>
    <n v="317.22749322181539"/>
    <n v="0.684427293462468"/>
    <n v="1"/>
    <n v="0.684427293462468"/>
    <n v="0"/>
    <n v="9.1007512042300467E-2"/>
    <n v="1"/>
    <n v="9.1007512042300467E-2"/>
    <n v="0"/>
  </r>
  <r>
    <x v="0"/>
    <x v="0"/>
    <x v="2"/>
    <n v="0.59"/>
    <n v="0.64"/>
    <x v="5"/>
    <n v="4200"/>
    <n v="0.43552657684616797"/>
    <n v="1494.7879349956384"/>
    <n v="3.3667584382691"/>
    <n v="1"/>
    <n v="3.3667584382691"/>
    <n v="0"/>
    <n v="0.47872790426547474"/>
    <n v="1"/>
    <n v="0.47872790426547474"/>
    <n v="0"/>
  </r>
  <r>
    <x v="0"/>
    <x v="0"/>
    <x v="0"/>
    <n v="0.67"/>
    <n v="0.72"/>
    <x v="6"/>
    <n v="4200"/>
    <n v="450.64552780864966"/>
    <n v="914048.28116414882"/>
    <n v="1903.9839131701647"/>
    <n v="1"/>
    <n v="1903.9839131701647"/>
    <n v="0"/>
    <n v="218.61256346356066"/>
    <n v="1"/>
    <n v="218.61256346356066"/>
    <n v="0"/>
  </r>
  <r>
    <x v="0"/>
    <x v="0"/>
    <x v="0"/>
    <n v="0.67"/>
    <n v="0.72"/>
    <x v="8"/>
    <n v="4200"/>
    <n v="2197.6141190350622"/>
    <n v="1644228.0388749465"/>
    <n v="3340.3121785027479"/>
    <n v="1"/>
    <n v="3340.3121785027479"/>
    <n v="0"/>
    <n v="430.08629835065386"/>
    <n v="1"/>
    <n v="430.08629835065386"/>
    <n v="0"/>
  </r>
  <r>
    <x v="0"/>
    <x v="0"/>
    <x v="2"/>
    <n v="0.59"/>
    <n v="0.64"/>
    <x v="8"/>
    <n v="4200"/>
    <n v="2.8456115985996881E-4"/>
    <n v="0.51540535327687242"/>
    <n v="1.0667236890948588E-3"/>
    <n v="1"/>
    <n v="1.0667236890948588E-3"/>
    <n v="0"/>
    <n v="1.3295441495414295E-4"/>
    <n v="1"/>
    <n v="1.3295441495414295E-4"/>
    <n v="0"/>
  </r>
  <r>
    <x v="0"/>
    <x v="0"/>
    <x v="0"/>
    <n v="0.67"/>
    <n v="0.72"/>
    <x v="8"/>
    <n v="4200"/>
    <n v="0.25128333893948068"/>
    <n v="649.79139889992894"/>
    <n v="1.6012656877356475"/>
    <n v="1"/>
    <n v="1.6012656877356475"/>
    <n v="0"/>
    <n v="0.18274979016610193"/>
    <n v="1"/>
    <n v="0.18274979016610193"/>
    <n v="0"/>
  </r>
  <r>
    <x v="0"/>
    <x v="0"/>
    <x v="0"/>
    <n v="0.67"/>
    <n v="0.72"/>
    <x v="0"/>
    <n v="4210"/>
    <n v="0.84037687968868724"/>
    <n v="690.12702379017105"/>
    <n v="1.4390141766782003"/>
    <n v="1"/>
    <n v="1.4390141766782003"/>
    <n v="0"/>
    <n v="0.30436249153553019"/>
    <n v="1"/>
    <n v="0.30436249153553019"/>
    <n v="0"/>
  </r>
  <r>
    <x v="0"/>
    <x v="0"/>
    <x v="0"/>
    <n v="0.67"/>
    <n v="0.72"/>
    <x v="6"/>
    <n v="4210"/>
    <n v="6.1291398334403748"/>
    <n v="15667.469253355652"/>
    <n v="31.927031706379658"/>
    <n v="1"/>
    <n v="31.927031706379658"/>
    <n v="0"/>
    <n v="4.9789226218350588"/>
    <n v="1"/>
    <n v="4.9789226218350588"/>
    <n v="0"/>
  </r>
  <r>
    <x v="0"/>
    <x v="0"/>
    <x v="0"/>
    <n v="0.67"/>
    <n v="0.72"/>
    <x v="8"/>
    <n v="4210"/>
    <n v="3304.7866554153456"/>
    <n v="4128477.3378425855"/>
    <n v="8330.5203996039581"/>
    <n v="1"/>
    <n v="8330.5203996039581"/>
    <n v="0"/>
    <n v="1694.5877457428621"/>
    <n v="1"/>
    <n v="1694.5877457428621"/>
    <n v="0"/>
  </r>
  <r>
    <x v="0"/>
    <x v="0"/>
    <x v="2"/>
    <n v="0.59"/>
    <n v="0.64"/>
    <x v="0"/>
    <n v="4260"/>
    <n v="3.9948681326342286E-2"/>
    <n v="91.827488785681297"/>
    <n v="0.21635690936374014"/>
    <n v="1"/>
    <n v="0.21635690936374014"/>
    <n v="0"/>
    <n v="3.0807975400767452E-2"/>
    <n v="1"/>
    <n v="3.0807975400767452E-2"/>
    <n v="0"/>
  </r>
  <r>
    <x v="0"/>
    <x v="0"/>
    <x v="2"/>
    <n v="0.59"/>
    <n v="0.64"/>
    <x v="0"/>
    <n v="4270"/>
    <n v="0.15661862167459048"/>
    <n v="562.00865602983254"/>
    <n v="1.2478519916651925"/>
    <n v="1"/>
    <n v="1.2478519916651925"/>
    <n v="0"/>
    <n v="0.2750499084175555"/>
    <n v="1"/>
    <n v="0.2750499084175555"/>
    <n v="0"/>
  </r>
  <r>
    <x v="0"/>
    <x v="0"/>
    <x v="2"/>
    <n v="0.59"/>
    <n v="0.64"/>
    <x v="0"/>
    <n v="4271"/>
    <n v="0.94608307917993351"/>
    <n v="2405.2971275588588"/>
    <n v="4.7098001816119091"/>
    <n v="1"/>
    <n v="4.7098001816119091"/>
    <n v="0"/>
    <n v="1.2953464383627991"/>
    <n v="1"/>
    <n v="1.2953464383627991"/>
    <n v="0"/>
  </r>
  <r>
    <x v="0"/>
    <x v="0"/>
    <x v="2"/>
    <n v="0.59"/>
    <n v="0.64"/>
    <x v="0"/>
    <n v="4280"/>
    <n v="5.0564937905779685E-2"/>
    <n v="73.906127932893668"/>
    <n v="0.16219517997389304"/>
    <n v="1"/>
    <n v="0.16219517997389304"/>
    <n v="0"/>
    <n v="1.3288022661302055E-2"/>
    <n v="1"/>
    <n v="1.3288022661302055E-2"/>
    <n v="0"/>
  </r>
  <r>
    <x v="0"/>
    <x v="0"/>
    <x v="0"/>
    <n v="0.67"/>
    <n v="0.72"/>
    <x v="8"/>
    <n v="4280"/>
    <n v="10.678476862926695"/>
    <n v="25385.805501520448"/>
    <n v="57.685851144210559"/>
    <n v="1"/>
    <n v="57.685851144210559"/>
    <n v="0"/>
    <n v="5.2431595372747237"/>
    <n v="1"/>
    <n v="5.2431595372747237"/>
    <n v="0"/>
  </r>
  <r>
    <x v="0"/>
    <x v="0"/>
    <x v="2"/>
    <n v="0.59"/>
    <n v="0.64"/>
    <x v="8"/>
    <n v="4280"/>
    <n v="12.643056768334302"/>
    <n v="31087.884239924879"/>
    <n v="68.245950660350616"/>
    <n v="1"/>
    <n v="68.245950660350616"/>
    <n v="0"/>
    <n v="5.6094707445076839"/>
    <n v="1"/>
    <n v="5.6094707445076839"/>
    <n v="0"/>
  </r>
  <r>
    <x v="0"/>
    <x v="0"/>
    <x v="0"/>
    <n v="0.67"/>
    <n v="0.72"/>
    <x v="0"/>
    <n v="4300"/>
    <n v="3.1800578926500498E-3"/>
    <n v="7.9192925910149556"/>
    <n v="1.4753433249195686E-2"/>
    <n v="1"/>
    <n v="1.4753433249195686E-2"/>
    <n v="0"/>
    <n v="1.0394222905877739E-2"/>
    <n v="1"/>
    <n v="1.0394222905877739E-2"/>
    <n v="0"/>
  </r>
  <r>
    <x v="0"/>
    <x v="0"/>
    <x v="0"/>
    <n v="0.67"/>
    <n v="0.72"/>
    <x v="8"/>
    <n v="4300"/>
    <n v="129.1595606605039"/>
    <n v="293441.90382376936"/>
    <n v="554.50905097164616"/>
    <n v="1"/>
    <n v="554.50905097164616"/>
    <n v="0"/>
    <n v="373.75251278859105"/>
    <n v="1"/>
    <n v="373.75251278859105"/>
    <n v="0"/>
  </r>
  <r>
    <x v="0"/>
    <x v="0"/>
    <x v="2"/>
    <n v="0.59"/>
    <n v="0.64"/>
    <x v="0"/>
    <n v="4321"/>
    <n v="1.3809197897945651"/>
    <n v="4482.5495381469336"/>
    <n v="9.3134194777115358"/>
    <n v="1"/>
    <n v="9.3134194777115358"/>
    <n v="0"/>
    <n v="1.4253318825270989"/>
    <n v="1"/>
    <n v="1.4253318825270989"/>
    <n v="0"/>
  </r>
  <r>
    <x v="0"/>
    <x v="0"/>
    <x v="0"/>
    <n v="0.67"/>
    <n v="0.72"/>
    <x v="0"/>
    <n v="4340"/>
    <n v="13.0754382494938"/>
    <n v="20893.237685305459"/>
    <n v="44.942117142961813"/>
    <n v="1"/>
    <n v="44.942117142961813"/>
    <n v="0"/>
    <n v="5.6569650138587546"/>
    <n v="1"/>
    <n v="5.6569650138587546"/>
    <n v="0"/>
  </r>
  <r>
    <x v="0"/>
    <x v="0"/>
    <x v="1"/>
    <n v="0.66"/>
    <n v="0.7"/>
    <x v="0"/>
    <n v="4340"/>
    <n v="15.107794893575798"/>
    <n v="47740.703727460961"/>
    <n v="101.4799510099067"/>
    <n v="1"/>
    <n v="101.4799510099067"/>
    <n v="0"/>
    <n v="12.831411945678347"/>
    <n v="1"/>
    <n v="12.831411945678347"/>
    <n v="0"/>
  </r>
  <r>
    <x v="0"/>
    <x v="0"/>
    <x v="1"/>
    <n v="0.66"/>
    <n v="0.7"/>
    <x v="0"/>
    <n v="4340"/>
    <n v="62.632587365920848"/>
    <n v="174011.14369948342"/>
    <n v="360.14550238330639"/>
    <n v="1"/>
    <n v="360.14550238330639"/>
    <n v="0"/>
    <n v="44.34155342750158"/>
    <n v="1"/>
    <n v="44.34155342750158"/>
    <n v="0"/>
  </r>
  <r>
    <x v="0"/>
    <x v="0"/>
    <x v="2"/>
    <n v="0.59"/>
    <n v="0.64"/>
    <x v="0"/>
    <n v="4340"/>
    <n v="37.159356357585352"/>
    <n v="123505.99046909681"/>
    <n v="265.95334858244075"/>
    <n v="1"/>
    <n v="265.95334858244075"/>
    <n v="0"/>
    <n v="35.916877806586648"/>
    <n v="1"/>
    <n v="35.916877806586648"/>
    <n v="0"/>
  </r>
  <r>
    <x v="0"/>
    <x v="0"/>
    <x v="2"/>
    <n v="0.59"/>
    <n v="0.64"/>
    <x v="1"/>
    <n v="4340"/>
    <n v="51.972669416050522"/>
    <n v="156148.69192718039"/>
    <n v="324.49562904447424"/>
    <n v="1"/>
    <n v="324.49562904447424"/>
    <n v="0"/>
    <n v="45.327209044132275"/>
    <n v="1"/>
    <n v="45.327209044132275"/>
    <n v="0"/>
  </r>
  <r>
    <x v="0"/>
    <x v="0"/>
    <x v="2"/>
    <n v="0.59"/>
    <n v="0.64"/>
    <x v="1"/>
    <n v="4340"/>
    <n v="2.3525841722017784"/>
    <n v="7056.625551472257"/>
    <n v="15.098330394205668"/>
    <n v="1"/>
    <n v="15.098330394205668"/>
    <n v="0"/>
    <n v="1.6943864752599416"/>
    <n v="1"/>
    <n v="1.6943864752599416"/>
    <n v="0"/>
  </r>
  <r>
    <x v="0"/>
    <x v="0"/>
    <x v="2"/>
    <n v="0.59"/>
    <n v="0.64"/>
    <x v="2"/>
    <n v="4340"/>
    <n v="0.25194926268663748"/>
    <n v="915.41249166876707"/>
    <n v="2.2065427883292079"/>
    <n v="1"/>
    <n v="2.2065427883292079"/>
    <n v="0"/>
    <n v="0.36642008512254376"/>
    <n v="1"/>
    <n v="0.36642008512254376"/>
    <n v="0"/>
  </r>
  <r>
    <x v="0"/>
    <x v="0"/>
    <x v="1"/>
    <n v="0.66"/>
    <n v="0.7"/>
    <x v="5"/>
    <n v="4340"/>
    <n v="3.3541148295606338E-2"/>
    <n v="82.534741994985822"/>
    <n v="0.15961355038305725"/>
    <n v="1"/>
    <n v="0.15961355038305725"/>
    <n v="0"/>
    <n v="2.0198620497866873E-2"/>
    <n v="1"/>
    <n v="2.0198620497866873E-2"/>
    <n v="0"/>
  </r>
  <r>
    <x v="0"/>
    <x v="0"/>
    <x v="2"/>
    <n v="0.59"/>
    <n v="0.64"/>
    <x v="5"/>
    <n v="4340"/>
    <n v="0.21063934418322491"/>
    <n v="758.33560953273548"/>
    <n v="1.6454137053325717"/>
    <n v="1"/>
    <n v="1.6454137053325717"/>
    <n v="0"/>
    <n v="0.2186782548232796"/>
    <n v="1"/>
    <n v="0.2186782548232796"/>
    <n v="0"/>
  </r>
  <r>
    <x v="0"/>
    <x v="0"/>
    <x v="2"/>
    <n v="0.59"/>
    <n v="0.64"/>
    <x v="5"/>
    <n v="4340"/>
    <n v="0.13725708532399397"/>
    <n v="511.30767276428372"/>
    <n v="1.2088339060543396"/>
    <n v="1"/>
    <n v="1.2088339060543396"/>
    <n v="0"/>
    <n v="0.172796384931238"/>
    <n v="1"/>
    <n v="0.172796384931238"/>
    <n v="0"/>
  </r>
  <r>
    <x v="0"/>
    <x v="0"/>
    <x v="0"/>
    <n v="0.67"/>
    <n v="0.72"/>
    <x v="6"/>
    <n v="4340"/>
    <n v="448.46386101241683"/>
    <n v="649330.56112788396"/>
    <n v="1339.6708177885832"/>
    <n v="1"/>
    <n v="1339.6708177885832"/>
    <n v="0"/>
    <n v="151.48736783329477"/>
    <n v="1"/>
    <n v="151.48736783329477"/>
    <n v="0"/>
  </r>
  <r>
    <x v="0"/>
    <x v="0"/>
    <x v="0"/>
    <n v="0.67"/>
    <n v="0.72"/>
    <x v="9"/>
    <n v="4340"/>
    <n v="1.4696473587292171"/>
    <n v="812.87844840363641"/>
    <n v="1.8558482066325956"/>
    <n v="1"/>
    <n v="1.8558482066325956"/>
    <n v="0"/>
    <n v="0.17105814228955288"/>
    <n v="1"/>
    <n v="0.17105814228955288"/>
    <n v="0"/>
  </r>
  <r>
    <x v="0"/>
    <x v="0"/>
    <x v="2"/>
    <n v="0.59"/>
    <n v="0.64"/>
    <x v="9"/>
    <n v="4340"/>
    <n v="19.009149980005166"/>
    <n v="32705.878652519499"/>
    <n v="71.85324080371727"/>
    <n v="1"/>
    <n v="71.85324080371727"/>
    <n v="0"/>
    <n v="7.2377084960786382"/>
    <n v="1"/>
    <n v="7.2377084960786382"/>
    <n v="0"/>
  </r>
  <r>
    <x v="0"/>
    <x v="0"/>
    <x v="0"/>
    <n v="0.67"/>
    <n v="0.72"/>
    <x v="8"/>
    <n v="4340"/>
    <n v="46.992970804947092"/>
    <n v="85603.198442484427"/>
    <n v="169.63107853485297"/>
    <n v="1"/>
    <n v="169.63107853485297"/>
    <n v="0"/>
    <n v="23.087609914435724"/>
    <n v="1"/>
    <n v="23.087609914435724"/>
    <n v="0"/>
  </r>
  <r>
    <x v="0"/>
    <x v="0"/>
    <x v="1"/>
    <n v="0.66"/>
    <n v="0.7"/>
    <x v="0"/>
    <n v="4370"/>
    <n v="5.603386968719108"/>
    <n v="17987.074314302052"/>
    <n v="38.763529540761596"/>
    <n v="1"/>
    <n v="38.763529540761596"/>
    <n v="0"/>
    <n v="5.5633596150624847"/>
    <n v="1"/>
    <n v="5.5633596150624847"/>
    <n v="0"/>
  </r>
  <r>
    <x v="0"/>
    <x v="0"/>
    <x v="1"/>
    <n v="0.66"/>
    <n v="0.7"/>
    <x v="0"/>
    <n v="4370"/>
    <n v="1.113718338200498"/>
    <n v="2999.9671253869092"/>
    <n v="6.5940397194938312"/>
    <n v="1"/>
    <n v="6.5940397194938312"/>
    <n v="0"/>
    <n v="0.87633495354777879"/>
    <n v="1"/>
    <n v="0.87633495354777879"/>
    <n v="0"/>
  </r>
  <r>
    <x v="0"/>
    <x v="0"/>
    <x v="2"/>
    <n v="0.59"/>
    <n v="0.64"/>
    <x v="2"/>
    <n v="4370"/>
    <n v="41.761403201277389"/>
    <n v="112981.43580612338"/>
    <n v="226.32046913469836"/>
    <n v="1"/>
    <n v="226.32046913469836"/>
    <n v="0"/>
    <n v="36.986243134764003"/>
    <n v="1"/>
    <n v="36.986243134764003"/>
    <n v="0"/>
  </r>
  <r>
    <x v="0"/>
    <x v="0"/>
    <x v="0"/>
    <n v="0.67"/>
    <n v="0.72"/>
    <x v="6"/>
    <n v="4370"/>
    <n v="7.2814413507309634"/>
    <n v="10682.463707542958"/>
    <n v="21.56148988699578"/>
    <n v="1"/>
    <n v="21.56148988699578"/>
    <n v="0"/>
    <n v="3.6633214394872327"/>
    <n v="1"/>
    <n v="3.6633214394872327"/>
    <n v="0"/>
  </r>
  <r>
    <x v="0"/>
    <x v="0"/>
    <x v="0"/>
    <n v="0.67"/>
    <n v="0.72"/>
    <x v="6"/>
    <n v="4430"/>
    <n v="23.743946824310875"/>
    <n v="26805.008365082173"/>
    <n v="63.567517235951563"/>
    <n v="1"/>
    <n v="63.567517235951563"/>
    <n v="0"/>
    <n v="10.537249091339413"/>
    <n v="1"/>
    <n v="10.537249091339413"/>
    <n v="0"/>
  </r>
  <r>
    <x v="0"/>
    <x v="0"/>
    <x v="0"/>
    <n v="0.67"/>
    <n v="0.72"/>
    <x v="0"/>
    <n v="5100"/>
    <n v="0.38852485301925083"/>
    <n v="84.869776664412626"/>
    <n v="0.17454793546347247"/>
    <n v="1"/>
    <n v="0.17454793546347247"/>
    <n v="0"/>
    <n v="2.024575093131472E-2"/>
    <n v="1"/>
    <n v="2.024575093131472E-2"/>
    <n v="0"/>
  </r>
  <r>
    <x v="0"/>
    <x v="0"/>
    <x v="1"/>
    <n v="0.66"/>
    <n v="0.7"/>
    <x v="0"/>
    <n v="5100"/>
    <n v="9.1244099386094923"/>
    <n v="21052.328400498223"/>
    <n v="50.129313832332919"/>
    <n v="1"/>
    <n v="50.129313832332919"/>
    <n v="0"/>
    <n v="6.4459584210610554"/>
    <n v="1"/>
    <n v="6.4459584210610554"/>
    <n v="0"/>
  </r>
  <r>
    <x v="0"/>
    <x v="0"/>
    <x v="1"/>
    <n v="0.66"/>
    <n v="0.7"/>
    <x v="0"/>
    <n v="5100"/>
    <n v="648.17841255203541"/>
    <n v="342671.54722745443"/>
    <n v="863.34923150711302"/>
    <n v="1"/>
    <n v="863.34923150711302"/>
    <n v="0"/>
    <n v="117.18686325438804"/>
    <n v="1"/>
    <n v="117.18686325438804"/>
    <n v="0"/>
  </r>
  <r>
    <x v="0"/>
    <x v="0"/>
    <x v="2"/>
    <n v="0.59"/>
    <n v="0.64"/>
    <x v="0"/>
    <n v="5100"/>
    <n v="131.93071232627906"/>
    <n v="199979.80730558763"/>
    <n v="502.60607498694498"/>
    <n v="1"/>
    <n v="502.60607498694498"/>
    <n v="0"/>
    <n v="75.101154142621269"/>
    <n v="1"/>
    <n v="75.101154142621269"/>
    <n v="0"/>
  </r>
  <r>
    <x v="0"/>
    <x v="0"/>
    <x v="2"/>
    <n v="0.59"/>
    <n v="0.64"/>
    <x v="3"/>
    <n v="5100"/>
    <n v="26.28407518049584"/>
    <n v="34605.271790518971"/>
    <n v="73.424483819308932"/>
    <n v="1"/>
    <n v="73.424483819308932"/>
    <n v="0"/>
    <n v="11.198646534732948"/>
    <n v="1"/>
    <n v="11.198646534732948"/>
    <n v="0"/>
  </r>
  <r>
    <x v="0"/>
    <x v="0"/>
    <x v="2"/>
    <n v="0.59"/>
    <n v="0.64"/>
    <x v="4"/>
    <n v="5100"/>
    <n v="2.5569991966301775E-2"/>
    <n v="6.1691046971746086"/>
    <n v="1.2501382470713102E-2"/>
    <n v="1"/>
    <n v="1.2501382470713102E-2"/>
    <n v="0"/>
    <n v="1.7651964624854598E-3"/>
    <n v="1"/>
    <n v="1.7651964624854598E-3"/>
    <n v="0"/>
  </r>
  <r>
    <x v="0"/>
    <x v="0"/>
    <x v="2"/>
    <n v="0.59"/>
    <n v="0.64"/>
    <x v="4"/>
    <n v="5100"/>
    <n v="41.747786067266475"/>
    <n v="65964.554273463873"/>
    <n v="163.5497890579027"/>
    <n v="1"/>
    <n v="163.5497890579027"/>
    <n v="0"/>
    <n v="23.690603469540079"/>
    <n v="1"/>
    <n v="23.690603469540079"/>
    <n v="0"/>
  </r>
  <r>
    <x v="0"/>
    <x v="0"/>
    <x v="1"/>
    <n v="0.66"/>
    <n v="0.7"/>
    <x v="5"/>
    <n v="5100"/>
    <n v="0.61703577756117178"/>
    <n v="1246.1811192909665"/>
    <n v="2.9940569795303706"/>
    <n v="1"/>
    <n v="2.9940569795303706"/>
    <n v="0"/>
    <n v="0.36471475802906639"/>
    <n v="1"/>
    <n v="0.36471475802906639"/>
    <n v="0"/>
  </r>
  <r>
    <x v="0"/>
    <x v="0"/>
    <x v="2"/>
    <n v="0.59"/>
    <n v="0.64"/>
    <x v="5"/>
    <n v="5100"/>
    <n v="1.7551480030108235"/>
    <n v="5518.3598817532984"/>
    <n v="13.756138014688643"/>
    <n v="1"/>
    <n v="13.756138014688643"/>
    <n v="0"/>
    <n v="2.0710207778927687"/>
    <n v="1"/>
    <n v="2.0710207778927687"/>
    <n v="0"/>
  </r>
  <r>
    <x v="0"/>
    <x v="0"/>
    <x v="2"/>
    <n v="0.59"/>
    <n v="0.64"/>
    <x v="5"/>
    <n v="5100"/>
    <n v="1.6252767571832076E-2"/>
    <n v="50.552140572232474"/>
    <n v="0.10156019357056291"/>
    <n v="1"/>
    <n v="0.10156019357056291"/>
    <n v="0"/>
    <n v="1.6965406611472125E-2"/>
    <n v="1"/>
    <n v="1.6965406611472125E-2"/>
    <n v="0"/>
  </r>
  <r>
    <x v="0"/>
    <x v="0"/>
    <x v="0"/>
    <n v="0.67"/>
    <n v="0.72"/>
    <x v="6"/>
    <n v="5100"/>
    <n v="34.188413078610687"/>
    <n v="36973.828599345841"/>
    <n v="86.617781146765964"/>
    <n v="1"/>
    <n v="86.617781146765964"/>
    <n v="0"/>
    <n v="8.7217587900534941"/>
    <n v="1"/>
    <n v="8.7217587900534941"/>
    <n v="0"/>
  </r>
  <r>
    <x v="0"/>
    <x v="0"/>
    <x v="0"/>
    <n v="0.67"/>
    <n v="0.72"/>
    <x v="9"/>
    <n v="5100"/>
    <n v="21.054076452520377"/>
    <n v="7768.103761687622"/>
    <n v="19.59010181406958"/>
    <n v="1"/>
    <n v="19.59010181406958"/>
    <n v="0"/>
    <n v="2.002959034386246"/>
    <n v="1"/>
    <n v="2.002959034386246"/>
    <n v="0"/>
  </r>
  <r>
    <x v="0"/>
    <x v="0"/>
    <x v="0"/>
    <n v="0.67"/>
    <n v="0.72"/>
    <x v="8"/>
    <n v="5100"/>
    <n v="74.535551805918502"/>
    <n v="76026.639640399109"/>
    <n v="158.61434588323391"/>
    <n v="1"/>
    <n v="158.61434588323391"/>
    <n v="0"/>
    <n v="24.652375403181686"/>
    <n v="1"/>
    <n v="24.652375403181686"/>
    <n v="0"/>
  </r>
  <r>
    <x v="0"/>
    <x v="0"/>
    <x v="2"/>
    <n v="0.59"/>
    <n v="0.64"/>
    <x v="8"/>
    <n v="5100"/>
    <n v="37.943513900723808"/>
    <n v="66018.355486558459"/>
    <n v="129.78806601432501"/>
    <n v="1"/>
    <n v="129.78806601432501"/>
    <n v="0"/>
    <n v="17.795129291270246"/>
    <n v="1"/>
    <n v="17.795129291270246"/>
    <n v="0"/>
  </r>
  <r>
    <x v="0"/>
    <x v="0"/>
    <x v="1"/>
    <n v="0.66"/>
    <n v="0.7"/>
    <x v="0"/>
    <n v="5200"/>
    <n v="0.52255868125937632"/>
    <n v="1153.3472009524962"/>
    <n v="1.11184746451866"/>
    <n v="1"/>
    <n v="1.11184746451866"/>
    <n v="0"/>
    <n v="8.1074624150863403E-2"/>
    <n v="1"/>
    <n v="8.1074624150863403E-2"/>
    <n v="0"/>
  </r>
  <r>
    <x v="0"/>
    <x v="0"/>
    <x v="2"/>
    <n v="0.59"/>
    <n v="0.64"/>
    <x v="4"/>
    <n v="5200"/>
    <n v="0.76808422380545271"/>
    <n v="1733.8957511032086"/>
    <n v="1.3556064954438358"/>
    <n v="1"/>
    <n v="1.3556064954438358"/>
    <n v="0"/>
    <n v="0.18500882691414355"/>
    <n v="1"/>
    <n v="0.18500882691414355"/>
    <n v="0"/>
  </r>
  <r>
    <x v="0"/>
    <x v="0"/>
    <x v="0"/>
    <n v="0.67"/>
    <n v="0.72"/>
    <x v="6"/>
    <n v="5200"/>
    <n v="5.818666596525679"/>
    <n v="7428.3722241168962"/>
    <n v="3.4149417456051152"/>
    <n v="1"/>
    <n v="3.4149417456051152"/>
    <n v="0"/>
    <n v="0.19858175083972612"/>
    <n v="1"/>
    <n v="0.19858175083972612"/>
    <n v="0"/>
  </r>
  <r>
    <x v="0"/>
    <x v="0"/>
    <x v="0"/>
    <n v="0.67"/>
    <n v="0.72"/>
    <x v="8"/>
    <n v="5200"/>
    <n v="2.9207945585165347"/>
    <n v="2095.051492864508"/>
    <n v="1.1113714344031427"/>
    <n v="1"/>
    <n v="1.1113714344031427"/>
    <n v="0"/>
    <n v="0.10330991086024649"/>
    <n v="1"/>
    <n v="0.10330991086024649"/>
    <n v="0"/>
  </r>
  <r>
    <x v="0"/>
    <x v="0"/>
    <x v="0"/>
    <n v="0.67"/>
    <n v="0.72"/>
    <x v="8"/>
    <n v="5250"/>
    <n v="1.2590658615667252"/>
    <n v="767.12951346285593"/>
    <n v="2.1354616963041625E-2"/>
    <n v="1"/>
    <n v="2.1354616963041625E-2"/>
    <n v="0"/>
    <n v="1.8878967464881762E-3"/>
    <n v="1"/>
    <n v="1.8878967464881762E-3"/>
    <n v="0"/>
  </r>
  <r>
    <x v="0"/>
    <x v="0"/>
    <x v="0"/>
    <n v="0.67"/>
    <n v="0.72"/>
    <x v="0"/>
    <n v="5300"/>
    <n v="3.3076395829001783"/>
    <n v="5143.3815886773582"/>
    <n v="2.1746773090604998"/>
    <n v="1"/>
    <n v="2.1746773090604998"/>
    <n v="0"/>
    <n v="0.23091159226563007"/>
    <n v="1"/>
    <n v="0.23091159226563007"/>
    <n v="0"/>
  </r>
  <r>
    <x v="0"/>
    <x v="0"/>
    <x v="1"/>
    <n v="0.66"/>
    <n v="0.7"/>
    <x v="0"/>
    <n v="5300"/>
    <n v="30.884425630482244"/>
    <n v="54665.659250240671"/>
    <n v="44.917438597424898"/>
    <n v="1"/>
    <n v="44.917438597424898"/>
    <n v="0"/>
    <n v="6.1857234705429054"/>
    <n v="1"/>
    <n v="6.1857234705429054"/>
    <n v="0"/>
  </r>
  <r>
    <x v="0"/>
    <x v="0"/>
    <x v="1"/>
    <n v="0.66"/>
    <n v="0.7"/>
    <x v="0"/>
    <n v="5300"/>
    <n v="50.744074209669222"/>
    <n v="88817.348229365321"/>
    <n v="33.085504149629038"/>
    <n v="1"/>
    <n v="33.085504149629038"/>
    <n v="0"/>
    <n v="3.8126154128924061"/>
    <n v="1"/>
    <n v="3.8126154128924061"/>
    <n v="0"/>
  </r>
  <r>
    <x v="0"/>
    <x v="0"/>
    <x v="2"/>
    <n v="0.59"/>
    <n v="0.64"/>
    <x v="0"/>
    <n v="5300"/>
    <n v="22.236345557950116"/>
    <n v="44892.304246872423"/>
    <n v="43.328048032500206"/>
    <n v="1"/>
    <n v="43.328048032500206"/>
    <n v="0"/>
    <n v="6.7209978031296371"/>
    <n v="1"/>
    <n v="6.7209978031296371"/>
    <n v="0"/>
  </r>
  <r>
    <x v="0"/>
    <x v="0"/>
    <x v="2"/>
    <n v="0.59"/>
    <n v="0.64"/>
    <x v="1"/>
    <n v="5300"/>
    <n v="2.521442197012707"/>
    <n v="4034.0961640376545"/>
    <n v="1.5115549635899528"/>
    <n v="1"/>
    <n v="1.5115549635899528"/>
    <n v="0"/>
    <n v="0.1872636058837383"/>
    <n v="1"/>
    <n v="0.1872636058837383"/>
    <n v="0"/>
  </r>
  <r>
    <x v="0"/>
    <x v="0"/>
    <x v="2"/>
    <n v="0.59"/>
    <n v="0.64"/>
    <x v="2"/>
    <n v="5300"/>
    <n v="1.1923005694858115"/>
    <n v="3121.2330418988499"/>
    <n v="4.1800311084236768"/>
    <n v="1"/>
    <n v="4.1800311084236768"/>
    <n v="0"/>
    <n v="0.68072930330798187"/>
    <n v="1"/>
    <n v="0.68072930330798187"/>
    <n v="0"/>
  </r>
  <r>
    <x v="0"/>
    <x v="0"/>
    <x v="2"/>
    <n v="0.59"/>
    <n v="0.64"/>
    <x v="3"/>
    <n v="5300"/>
    <n v="8.0400196002289697"/>
    <n v="13065.4959135352"/>
    <n v="8.8706138984551526"/>
    <n v="1"/>
    <n v="8.8706138984551526"/>
    <n v="0"/>
    <n v="1.4542073694123676"/>
    <n v="1"/>
    <n v="1.4542073694123676"/>
    <n v="0"/>
  </r>
  <r>
    <x v="0"/>
    <x v="0"/>
    <x v="2"/>
    <n v="0.59"/>
    <n v="0.64"/>
    <x v="4"/>
    <n v="5300"/>
    <n v="22.141348542375127"/>
    <n v="37446.29082382004"/>
    <n v="23.037733344364351"/>
    <n v="1"/>
    <n v="23.037733344364351"/>
    <n v="0"/>
    <n v="3.6944057602087765"/>
    <n v="1"/>
    <n v="3.6944057602087765"/>
    <n v="0"/>
  </r>
  <r>
    <x v="0"/>
    <x v="0"/>
    <x v="2"/>
    <n v="0.59"/>
    <n v="0.64"/>
    <x v="5"/>
    <n v="5300"/>
    <n v="10.468828745330182"/>
    <n v="9535.8799258291147"/>
    <n v="1.5771851919380131"/>
    <n v="1"/>
    <n v="1.5771851919380131"/>
    <n v="0"/>
    <n v="0.18852584413323278"/>
    <n v="1"/>
    <n v="0.18852584413323278"/>
    <n v="0"/>
  </r>
  <r>
    <x v="0"/>
    <x v="0"/>
    <x v="2"/>
    <n v="0.59"/>
    <n v="0.64"/>
    <x v="5"/>
    <n v="5300"/>
    <n v="3.5909990449855163E-2"/>
    <n v="130.35180485613904"/>
    <n v="0.29967279111449907"/>
    <n v="1"/>
    <n v="0.29967279111449907"/>
    <n v="0"/>
    <n v="3.9360410695961433E-2"/>
    <n v="1"/>
    <n v="3.9360410695961433E-2"/>
    <n v="0"/>
  </r>
  <r>
    <x v="0"/>
    <x v="0"/>
    <x v="2"/>
    <n v="0.59"/>
    <n v="0.64"/>
    <x v="5"/>
    <n v="5300"/>
    <n v="2.8573625530976452"/>
    <n v="3870.2770230935225"/>
    <n v="1.8838274127605186"/>
    <n v="1"/>
    <n v="1.8838274127605186"/>
    <n v="0"/>
    <n v="0.2337721339797825"/>
    <n v="1"/>
    <n v="0.2337721339797825"/>
    <n v="0"/>
  </r>
  <r>
    <x v="0"/>
    <x v="0"/>
    <x v="0"/>
    <n v="0.67"/>
    <n v="0.72"/>
    <x v="6"/>
    <n v="5300"/>
    <n v="106.69028788329911"/>
    <n v="107955.05568073184"/>
    <n v="35.921933179855394"/>
    <n v="1"/>
    <n v="35.921933179855394"/>
    <n v="0"/>
    <n v="3.4341250040858071"/>
    <n v="1"/>
    <n v="3.4341250040858071"/>
    <n v="0"/>
  </r>
  <r>
    <x v="0"/>
    <x v="0"/>
    <x v="0"/>
    <n v="0.67"/>
    <n v="0.72"/>
    <x v="9"/>
    <n v="5300"/>
    <n v="0.1487016396518957"/>
    <n v="36.203147414298414"/>
    <n v="5.8263150443669967E-4"/>
    <n v="1"/>
    <n v="5.8263150443669967E-4"/>
    <n v="0"/>
    <n v="0"/>
    <n v="1"/>
    <n v="0"/>
    <n v="0"/>
  </r>
  <r>
    <x v="0"/>
    <x v="0"/>
    <x v="2"/>
    <n v="0.59"/>
    <n v="0.64"/>
    <x v="9"/>
    <n v="5300"/>
    <n v="1.109937620214885"/>
    <n v="1319.9918877892162"/>
    <n v="1.1001176236081205"/>
    <n v="1"/>
    <n v="1.1001176236081205"/>
    <n v="0"/>
    <n v="0.15058177249195068"/>
    <n v="1"/>
    <n v="0.15058177249195068"/>
    <n v="0"/>
  </r>
  <r>
    <x v="0"/>
    <x v="0"/>
    <x v="0"/>
    <n v="0.67"/>
    <n v="0.72"/>
    <x v="8"/>
    <n v="5300"/>
    <n v="39.846668944932475"/>
    <n v="50810.432932085962"/>
    <n v="24.495839550607226"/>
    <n v="1"/>
    <n v="24.495839550607226"/>
    <n v="0"/>
    <n v="3.3686207440835907"/>
    <n v="1"/>
    <n v="3.3686207440835907"/>
    <n v="0"/>
  </r>
  <r>
    <x v="0"/>
    <x v="0"/>
    <x v="2"/>
    <n v="0.59"/>
    <n v="0.64"/>
    <x v="8"/>
    <n v="5300"/>
    <n v="13.342989580763984"/>
    <n v="25746.430712028294"/>
    <n v="19.871182698507486"/>
    <n v="1"/>
    <n v="19.871182698507486"/>
    <n v="0"/>
    <n v="2.7527576090117019"/>
    <n v="1"/>
    <n v="2.7527576090117019"/>
    <n v="0"/>
  </r>
  <r>
    <x v="0"/>
    <x v="0"/>
    <x v="0"/>
    <n v="0.67"/>
    <n v="0.72"/>
    <x v="8"/>
    <n v="5300"/>
    <n v="2.1025451022628299"/>
    <n v="3670.976968609898"/>
    <n v="3.1134475536831294"/>
    <n v="1"/>
    <n v="3.1134475536831294"/>
    <n v="0"/>
    <n v="0.36667384266037084"/>
    <n v="1"/>
    <n v="0.36667384266037084"/>
    <n v="0"/>
  </r>
  <r>
    <x v="0"/>
    <x v="0"/>
    <x v="0"/>
    <n v="0.67"/>
    <n v="0.72"/>
    <x v="0"/>
    <n v="5400"/>
    <n v="18690.560004702969"/>
    <n v="435891.28062540764"/>
    <n v="1078.5243712113579"/>
    <n v="1"/>
    <n v="1078.5243712113579"/>
    <n v="0"/>
    <n v="111.44166911536102"/>
    <n v="1"/>
    <n v="111.44166911536102"/>
    <n v="0"/>
  </r>
  <r>
    <x v="0"/>
    <x v="0"/>
    <x v="1"/>
    <n v="0.66"/>
    <n v="0.7"/>
    <x v="0"/>
    <n v="5400"/>
    <n v="3330.4725203451758"/>
    <n v="133628.73241068475"/>
    <n v="344.64384143671009"/>
    <n v="1"/>
    <n v="344.64384143671009"/>
    <n v="0"/>
    <n v="46.399758781724493"/>
    <n v="1"/>
    <n v="46.399758781724493"/>
    <n v="0"/>
  </r>
  <r>
    <x v="0"/>
    <x v="0"/>
    <x v="1"/>
    <n v="0.66"/>
    <n v="0.7"/>
    <x v="0"/>
    <n v="5400"/>
    <n v="64.714221192774772"/>
    <n v="28832.974587673252"/>
    <n v="71.201539353222586"/>
    <n v="1"/>
    <n v="71.201539353222586"/>
    <n v="0"/>
    <n v="8.5882677912321412"/>
    <n v="1"/>
    <n v="8.5882677912321412"/>
    <n v="0"/>
  </r>
  <r>
    <x v="0"/>
    <x v="0"/>
    <x v="2"/>
    <n v="0.59"/>
    <n v="0.64"/>
    <x v="0"/>
    <n v="5400"/>
    <n v="17402.793205562222"/>
    <n v="588352.65421634179"/>
    <n v="1464.5860558461343"/>
    <n v="1"/>
    <n v="1464.5860558461343"/>
    <n v="0"/>
    <n v="205.24250449841324"/>
    <n v="1"/>
    <n v="205.24250449841324"/>
    <n v="0"/>
  </r>
  <r>
    <x v="0"/>
    <x v="0"/>
    <x v="2"/>
    <n v="0.59"/>
    <n v="0.64"/>
    <x v="1"/>
    <n v="5400"/>
    <n v="4.8647904114592908"/>
    <n v="8099.120479588858"/>
    <n v="19.284880429577694"/>
    <n v="1"/>
    <n v="19.284880429577694"/>
    <n v="0"/>
    <n v="3.1863693041127221"/>
    <n v="1"/>
    <n v="3.1863693041127221"/>
    <n v="0"/>
  </r>
  <r>
    <x v="0"/>
    <x v="0"/>
    <x v="2"/>
    <n v="0.59"/>
    <n v="0.64"/>
    <x v="1"/>
    <n v="5400"/>
    <n v="4.0749925048469034E-2"/>
    <n v="41.828501006778922"/>
    <n v="0.10474016220677772"/>
    <n v="1"/>
    <n v="0.10474016220677772"/>
    <n v="0"/>
    <n v="1.0414220579546883E-2"/>
    <n v="1"/>
    <n v="1.0414220579546883E-2"/>
    <n v="0"/>
  </r>
  <r>
    <x v="0"/>
    <x v="0"/>
    <x v="2"/>
    <n v="0.59"/>
    <n v="0.64"/>
    <x v="2"/>
    <n v="5400"/>
    <n v="5532.8219541221597"/>
    <n v="730524.78240069165"/>
    <n v="1825.1309218088422"/>
    <n v="1"/>
    <n v="1825.1309218088422"/>
    <n v="0"/>
    <n v="224.98223274027129"/>
    <n v="1"/>
    <n v="224.98223274027129"/>
    <n v="0"/>
  </r>
  <r>
    <x v="0"/>
    <x v="0"/>
    <x v="2"/>
    <n v="0.59"/>
    <n v="0.64"/>
    <x v="3"/>
    <n v="5400"/>
    <n v="154.97054765828466"/>
    <n v="59601.819059717345"/>
    <n v="144.92961042625444"/>
    <n v="1"/>
    <n v="144.92961042625444"/>
    <n v="0"/>
    <n v="21.992875409022314"/>
    <n v="1"/>
    <n v="21.992875409022314"/>
    <n v="0"/>
  </r>
  <r>
    <x v="0"/>
    <x v="0"/>
    <x v="2"/>
    <n v="0.59"/>
    <n v="0.64"/>
    <x v="4"/>
    <n v="5400"/>
    <n v="0.26869375340130575"/>
    <n v="0"/>
    <n v="0"/>
    <n v="1"/>
    <n v="0"/>
    <n v="0"/>
    <n v="0"/>
    <n v="1"/>
    <n v="0"/>
    <n v="0"/>
  </r>
  <r>
    <x v="0"/>
    <x v="0"/>
    <x v="2"/>
    <n v="0.59"/>
    <n v="0.64"/>
    <x v="7"/>
    <n v="5400"/>
    <n v="2.6084034763455121E-3"/>
    <n v="0.13861744671081508"/>
    <n v="2.7181452576462671E-4"/>
    <n v="1"/>
    <n v="2.7181452576462671E-4"/>
    <n v="0"/>
    <n v="3.9101693043459715E-5"/>
    <n v="1"/>
    <n v="3.9101693043459715E-5"/>
    <n v="0"/>
  </r>
  <r>
    <x v="0"/>
    <x v="0"/>
    <x v="2"/>
    <n v="0.59"/>
    <n v="0.64"/>
    <x v="7"/>
    <n v="5400"/>
    <n v="2.3627685048499991"/>
    <n v="2981.7820006815568"/>
    <n v="5.898964808041141"/>
    <n v="1"/>
    <n v="5.898964808041141"/>
    <n v="0"/>
    <n v="0.82479708933455065"/>
    <n v="1"/>
    <n v="0.82479708933455065"/>
    <n v="0"/>
  </r>
  <r>
    <x v="0"/>
    <x v="0"/>
    <x v="2"/>
    <n v="0.59"/>
    <n v="0.64"/>
    <x v="4"/>
    <n v="5400"/>
    <n v="219.58119408115778"/>
    <n v="12949.169387316215"/>
    <n v="28.762707864230041"/>
    <n v="1"/>
    <n v="28.762707864230041"/>
    <n v="0"/>
    <n v="3.8877424115585519"/>
    <n v="1"/>
    <n v="3.8877424115585519"/>
    <n v="0"/>
  </r>
  <r>
    <x v="0"/>
    <x v="0"/>
    <x v="2"/>
    <n v="0.59"/>
    <n v="0.64"/>
    <x v="5"/>
    <n v="5400"/>
    <n v="3.6787970218454138"/>
    <n v="1556.5105059026962"/>
    <n v="3.6364733477671649"/>
    <n v="1"/>
    <n v="3.6364733477671649"/>
    <n v="0"/>
    <n v="0.46839657784317679"/>
    <n v="1"/>
    <n v="0.46839657784317679"/>
    <n v="0"/>
  </r>
  <r>
    <x v="0"/>
    <x v="0"/>
    <x v="2"/>
    <n v="0.59"/>
    <n v="0.64"/>
    <x v="5"/>
    <n v="5400"/>
    <n v="2.2808686290641496"/>
    <n v="574.84681559511796"/>
    <n v="1.5943990063984532"/>
    <n v="1"/>
    <n v="1.5943990063984532"/>
    <n v="0"/>
    <n v="0.20619440662623481"/>
    <n v="1"/>
    <n v="0.20619440662623481"/>
    <n v="0"/>
  </r>
  <r>
    <x v="0"/>
    <x v="0"/>
    <x v="0"/>
    <n v="0.67"/>
    <n v="0.72"/>
    <x v="6"/>
    <n v="5400"/>
    <n v="71.217775350983501"/>
    <n v="63599.715996730527"/>
    <n v="151.83392303928542"/>
    <n v="1"/>
    <n v="151.83392303928542"/>
    <n v="0"/>
    <n v="15.487321616383189"/>
    <n v="1"/>
    <n v="15.487321616383189"/>
    <n v="0"/>
  </r>
  <r>
    <x v="0"/>
    <x v="0"/>
    <x v="0"/>
    <n v="0.67"/>
    <n v="0.72"/>
    <x v="6"/>
    <n v="5400"/>
    <n v="4.0331925150034979E-3"/>
    <n v="3.7956036655405065"/>
    <n v="8.2842527768918605E-3"/>
    <n v="1"/>
    <n v="8.2842527768918605E-3"/>
    <n v="0"/>
    <n v="9.4352558916131768E-4"/>
    <n v="1"/>
    <n v="9.4352558916131768E-4"/>
    <n v="0"/>
  </r>
  <r>
    <x v="0"/>
    <x v="0"/>
    <x v="0"/>
    <n v="0.67"/>
    <n v="0.72"/>
    <x v="9"/>
    <n v="5400"/>
    <n v="0.88865860755752946"/>
    <n v="682.1832074667002"/>
    <n v="1.8336203639669952"/>
    <n v="1"/>
    <n v="1.8336203639669952"/>
    <n v="0"/>
    <n v="0.20753303801034451"/>
    <n v="1"/>
    <n v="0.20753303801034451"/>
    <n v="0"/>
  </r>
  <r>
    <x v="0"/>
    <x v="0"/>
    <x v="2"/>
    <n v="0.59"/>
    <n v="0.64"/>
    <x v="9"/>
    <n v="5400"/>
    <n v="1.1978418091875012"/>
    <n v="1283.998870207696"/>
    <n v="3.049820197850369"/>
    <n v="1"/>
    <n v="3.049820197850369"/>
    <n v="0"/>
    <n v="0.37970289332571006"/>
    <n v="1"/>
    <n v="0.37970289332571006"/>
    <n v="0"/>
  </r>
  <r>
    <x v="0"/>
    <x v="0"/>
    <x v="0"/>
    <n v="0.67"/>
    <n v="0.72"/>
    <x v="8"/>
    <n v="5400"/>
    <n v="15.990835358537474"/>
    <n v="8770.948545886833"/>
    <n v="23.001129536309172"/>
    <n v="1"/>
    <n v="23.001129536309172"/>
    <n v="0"/>
    <n v="2.1509451365199705"/>
    <n v="1"/>
    <n v="2.1509451365199705"/>
    <n v="0"/>
  </r>
  <r>
    <x v="0"/>
    <x v="0"/>
    <x v="2"/>
    <n v="0.59"/>
    <n v="0.64"/>
    <x v="8"/>
    <n v="5400"/>
    <n v="37.649828359735295"/>
    <n v="38874.263222666268"/>
    <n v="78.9066977924345"/>
    <n v="1"/>
    <n v="78.9066977924345"/>
    <n v="0"/>
    <n v="10.208047594879565"/>
    <n v="1"/>
    <n v="10.208047594879565"/>
    <n v="0"/>
  </r>
  <r>
    <x v="0"/>
    <x v="0"/>
    <x v="0"/>
    <n v="0.67"/>
    <n v="0.72"/>
    <x v="8"/>
    <n v="5400"/>
    <n v="1.5030709375363607E-7"/>
    <n v="4.2438135149515312E-4"/>
    <n v="8.7745498888513117E-7"/>
    <n v="1"/>
    <n v="8.7745498888513117E-7"/>
    <n v="0"/>
    <n v="1.1719368512294127E-7"/>
    <n v="1"/>
    <n v="1.1719368512294127E-7"/>
    <n v="0"/>
  </r>
  <r>
    <x v="0"/>
    <x v="0"/>
    <x v="0"/>
    <n v="0.67"/>
    <n v="0.72"/>
    <x v="8"/>
    <n v="5410"/>
    <n v="3.3574616960190276"/>
    <n v="4993.8189441280356"/>
    <n v="12.944366014927368"/>
    <n v="1"/>
    <n v="12.944366014927368"/>
    <n v="0"/>
    <n v="1.2273283744411378"/>
    <n v="1"/>
    <n v="1.2273283744411378"/>
    <n v="0"/>
  </r>
  <r>
    <x v="0"/>
    <x v="0"/>
    <x v="0"/>
    <n v="0.67"/>
    <n v="0.72"/>
    <x v="8"/>
    <n v="5420"/>
    <n v="1306.5478703333347"/>
    <n v="123837.25380517863"/>
    <n v="285.53670177629908"/>
    <n v="1"/>
    <n v="285.53670177629908"/>
    <n v="0"/>
    <n v="32.227903772030345"/>
    <n v="1"/>
    <n v="32.227903772030345"/>
    <n v="0"/>
  </r>
  <r>
    <x v="0"/>
    <x v="0"/>
    <x v="0"/>
    <n v="0.67"/>
    <n v="0.72"/>
    <x v="0"/>
    <n v="5430"/>
    <n v="3.0603801000125452"/>
    <n v="2750.6248091978182"/>
    <n v="6.1661923407770489"/>
    <n v="1"/>
    <n v="6.1661923407770489"/>
    <n v="0"/>
    <n v="0.76922822473739949"/>
    <n v="1"/>
    <n v="0.76922822473739949"/>
    <n v="0"/>
  </r>
  <r>
    <x v="0"/>
    <x v="0"/>
    <x v="1"/>
    <n v="0.66"/>
    <n v="0.7"/>
    <x v="0"/>
    <n v="5430"/>
    <n v="16.199690314651527"/>
    <n v="14127.605333152394"/>
    <n v="35.973635663833264"/>
    <n v="1"/>
    <n v="35.973635663833264"/>
    <n v="0"/>
    <n v="3.4956576481869539"/>
    <n v="1"/>
    <n v="3.4956576481869539"/>
    <n v="0"/>
  </r>
  <r>
    <x v="0"/>
    <x v="0"/>
    <x v="1"/>
    <n v="0.66"/>
    <n v="0.7"/>
    <x v="0"/>
    <n v="5430"/>
    <n v="337.4004897148717"/>
    <n v="230616.87899537961"/>
    <n v="591.99359380725173"/>
    <n v="1"/>
    <n v="591.99359380725173"/>
    <n v="0"/>
    <n v="57.348960708012761"/>
    <n v="1"/>
    <n v="57.348960708012761"/>
    <n v="0"/>
  </r>
  <r>
    <x v="0"/>
    <x v="0"/>
    <x v="2"/>
    <n v="0.59"/>
    <n v="0.64"/>
    <x v="0"/>
    <n v="5430"/>
    <n v="10.456602010179331"/>
    <n v="8959.3761154786807"/>
    <n v="19.612763828223013"/>
    <n v="1"/>
    <n v="19.612763828223013"/>
    <n v="0"/>
    <n v="2.2842258989504574"/>
    <n v="1"/>
    <n v="2.2842258989504574"/>
    <n v="0"/>
  </r>
  <r>
    <x v="0"/>
    <x v="0"/>
    <x v="2"/>
    <n v="0.59"/>
    <n v="0.64"/>
    <x v="2"/>
    <n v="5430"/>
    <n v="52.645899491760673"/>
    <n v="58474.377514426502"/>
    <n v="145.9584671862639"/>
    <n v="1"/>
    <n v="145.9584671862639"/>
    <n v="0"/>
    <n v="14.575491510984056"/>
    <n v="1"/>
    <n v="14.575491510984056"/>
    <n v="0"/>
  </r>
  <r>
    <x v="0"/>
    <x v="0"/>
    <x v="0"/>
    <n v="0.67"/>
    <n v="0.72"/>
    <x v="6"/>
    <n v="5430"/>
    <n v="392.1163106237305"/>
    <n v="165718.24894808599"/>
    <n v="432.11134561550489"/>
    <n v="1"/>
    <n v="432.11134561550489"/>
    <n v="0"/>
    <n v="40.554121879101814"/>
    <n v="1"/>
    <n v="40.554121879101814"/>
    <n v="0"/>
  </r>
  <r>
    <x v="0"/>
    <x v="0"/>
    <x v="2"/>
    <n v="0.59"/>
    <n v="0.64"/>
    <x v="9"/>
    <n v="5430"/>
    <n v="2.6097883202392319E-3"/>
    <n v="1.3005834323186625"/>
    <n v="2.4430290798350728E-3"/>
    <n v="1"/>
    <n v="2.4430290798350728E-3"/>
    <n v="0"/>
    <n v="3.0623385686771886E-4"/>
    <n v="1"/>
    <n v="3.0623385686771886E-4"/>
    <n v="0"/>
  </r>
  <r>
    <x v="0"/>
    <x v="0"/>
    <x v="0"/>
    <n v="0.67"/>
    <n v="0.72"/>
    <x v="8"/>
    <n v="5430"/>
    <n v="2.6389153631065017"/>
    <n v="1542.8827225358036"/>
    <n v="3.7905701287361722"/>
    <n v="1"/>
    <n v="3.7905701287361722"/>
    <n v="0"/>
    <n v="0.38347062415828154"/>
    <n v="1"/>
    <n v="0.38347062415828154"/>
    <n v="0"/>
  </r>
  <r>
    <x v="0"/>
    <x v="0"/>
    <x v="0"/>
    <n v="0.67"/>
    <n v="0.72"/>
    <x v="8"/>
    <n v="6110"/>
    <n v="20.13698081671081"/>
    <n v="28998.113813100274"/>
    <n v="75.14839429400952"/>
    <n v="1"/>
    <n v="75.14839429400952"/>
    <n v="0"/>
    <n v="6.7518699602898504"/>
    <n v="1"/>
    <n v="6.7518699602898504"/>
    <n v="0"/>
  </r>
  <r>
    <x v="0"/>
    <x v="0"/>
    <x v="0"/>
    <n v="0.67"/>
    <n v="0.72"/>
    <x v="0"/>
    <n v="6120"/>
    <n v="32.695003727078671"/>
    <n v="41954.86383695079"/>
    <n v="106.49142001760939"/>
    <n v="1"/>
    <n v="106.49142001760939"/>
    <n v="0"/>
    <n v="10.504294127745281"/>
    <n v="1"/>
    <n v="10.504294127745281"/>
    <n v="0"/>
  </r>
  <r>
    <x v="0"/>
    <x v="0"/>
    <x v="1"/>
    <n v="0.66"/>
    <n v="0.7"/>
    <x v="0"/>
    <n v="6120"/>
    <n v="134.4503630046209"/>
    <n v="336231.47115643753"/>
    <n v="832.40042093208672"/>
    <n v="1"/>
    <n v="832.40042093208672"/>
    <n v="0"/>
    <n v="85.361072497923118"/>
    <n v="1"/>
    <n v="85.361072497923118"/>
    <n v="0"/>
  </r>
  <r>
    <x v="0"/>
    <x v="0"/>
    <x v="1"/>
    <n v="0.66"/>
    <n v="0.7"/>
    <x v="0"/>
    <n v="6120"/>
    <n v="537.71238311790785"/>
    <n v="1228849.1490784492"/>
    <n v="3030.6871769228937"/>
    <n v="1"/>
    <n v="3030.6871769228937"/>
    <n v="0"/>
    <n v="303.70674407327863"/>
    <n v="1"/>
    <n v="303.70674407327863"/>
    <n v="0"/>
  </r>
  <r>
    <x v="0"/>
    <x v="0"/>
    <x v="2"/>
    <n v="0.59"/>
    <n v="0.64"/>
    <x v="0"/>
    <n v="6120"/>
    <n v="57.31447289551754"/>
    <n v="127982.19203165076"/>
    <n v="309.48766863752348"/>
    <n v="1"/>
    <n v="309.48766863752348"/>
    <n v="0"/>
    <n v="33.764190304166327"/>
    <n v="1"/>
    <n v="33.764190304166327"/>
    <n v="0"/>
  </r>
  <r>
    <x v="0"/>
    <x v="0"/>
    <x v="2"/>
    <n v="0.59"/>
    <n v="0.64"/>
    <x v="1"/>
    <n v="6120"/>
    <n v="10.933989025368163"/>
    <n v="31207.444114413385"/>
    <n v="75.689672747967109"/>
    <n v="1"/>
    <n v="75.689672747967109"/>
    <n v="0"/>
    <n v="8.2078448983666181"/>
    <n v="1"/>
    <n v="8.2078448983666181"/>
    <n v="0"/>
  </r>
  <r>
    <x v="0"/>
    <x v="0"/>
    <x v="2"/>
    <n v="0.59"/>
    <n v="0.64"/>
    <x v="1"/>
    <n v="6120"/>
    <n v="15.586429536918837"/>
    <n v="46133.815344275776"/>
    <n v="112.3355242523759"/>
    <n v="1"/>
    <n v="112.3355242523759"/>
    <n v="0"/>
    <n v="11.907910914816112"/>
    <n v="1"/>
    <n v="11.907910914816112"/>
    <n v="0"/>
  </r>
  <r>
    <x v="0"/>
    <x v="0"/>
    <x v="2"/>
    <n v="0.59"/>
    <n v="0.64"/>
    <x v="2"/>
    <n v="6120"/>
    <n v="509.4912184010189"/>
    <n v="1174466.841385301"/>
    <n v="2889.3494275272842"/>
    <n v="1"/>
    <n v="2889.3494275272842"/>
    <n v="0"/>
    <n v="295.34206231813408"/>
    <n v="1"/>
    <n v="295.34206231813408"/>
    <n v="0"/>
  </r>
  <r>
    <x v="0"/>
    <x v="0"/>
    <x v="2"/>
    <n v="0.59"/>
    <n v="0.64"/>
    <x v="3"/>
    <n v="6120"/>
    <n v="4.4130939368850397"/>
    <n v="9476.439795891245"/>
    <n v="19.607911349462295"/>
    <n v="1"/>
    <n v="19.607911349462295"/>
    <n v="0"/>
    <n v="2.6069493216969333"/>
    <n v="1"/>
    <n v="2.6069493216969333"/>
    <n v="0"/>
  </r>
  <r>
    <x v="0"/>
    <x v="0"/>
    <x v="2"/>
    <n v="0.59"/>
    <n v="0.64"/>
    <x v="4"/>
    <n v="6120"/>
    <n v="6.4422009438325591E-4"/>
    <n v="0.15104517949356122"/>
    <n v="3.0523015899393925E-4"/>
    <n v="1"/>
    <n v="3.0523015899393925E-4"/>
    <n v="0"/>
    <n v="4.3053163105326408E-5"/>
    <n v="1"/>
    <n v="4.3053163105326408E-5"/>
    <n v="0"/>
  </r>
  <r>
    <x v="0"/>
    <x v="0"/>
    <x v="2"/>
    <n v="0.59"/>
    <n v="0.64"/>
    <x v="4"/>
    <n v="6120"/>
    <n v="6.2011882159615226"/>
    <n v="14005.277800661202"/>
    <n v="28.597679760477757"/>
    <n v="1"/>
    <n v="28.597679760477757"/>
    <n v="0"/>
    <n v="3.6307742256605771"/>
    <n v="1"/>
    <n v="3.6307742256605771"/>
    <n v="0"/>
  </r>
  <r>
    <x v="0"/>
    <x v="0"/>
    <x v="1"/>
    <n v="0.66"/>
    <n v="0.7"/>
    <x v="5"/>
    <n v="6120"/>
    <n v="0.84335990343434009"/>
    <n v="1945.6970036295318"/>
    <n v="4.5482912535061653"/>
    <n v="1"/>
    <n v="4.5482912535061653"/>
    <n v="0"/>
    <n v="0.550152681282574"/>
    <n v="1"/>
    <n v="0.550152681282574"/>
    <n v="0"/>
  </r>
  <r>
    <x v="0"/>
    <x v="0"/>
    <x v="2"/>
    <n v="0.59"/>
    <n v="0.64"/>
    <x v="5"/>
    <n v="6120"/>
    <n v="3.1854186727303389"/>
    <n v="10057.679396904487"/>
    <n v="23.207422302341559"/>
    <n v="1"/>
    <n v="23.207422302341559"/>
    <n v="0"/>
    <n v="2.7564588794856673"/>
    <n v="1"/>
    <n v="2.7564588794856673"/>
    <n v="0"/>
  </r>
  <r>
    <x v="0"/>
    <x v="0"/>
    <x v="0"/>
    <n v="0.67"/>
    <n v="0.72"/>
    <x v="5"/>
    <n v="6120"/>
    <n v="0.11126136711501129"/>
    <n v="343.19427303773909"/>
    <n v="0.88076281780219701"/>
    <n v="1"/>
    <n v="0.88076281780219701"/>
    <n v="0"/>
    <n v="9.618379566606082E-2"/>
    <n v="1"/>
    <n v="9.618379566606082E-2"/>
    <n v="0"/>
  </r>
  <r>
    <x v="0"/>
    <x v="0"/>
    <x v="2"/>
    <n v="0.59"/>
    <n v="0.64"/>
    <x v="5"/>
    <n v="6120"/>
    <n v="2.5073175153013799E-2"/>
    <n v="76.304235481708858"/>
    <n v="0.18172187945090945"/>
    <n v="1"/>
    <n v="0.18172187945090945"/>
    <n v="0"/>
    <n v="2.0473889736296085E-2"/>
    <n v="1"/>
    <n v="2.0473889736296085E-2"/>
    <n v="0"/>
  </r>
  <r>
    <x v="0"/>
    <x v="0"/>
    <x v="2"/>
    <n v="0.59"/>
    <n v="0.64"/>
    <x v="5"/>
    <n v="6120"/>
    <n v="3.3687191408317531E-2"/>
    <n v="84.592964613184762"/>
    <n v="0.20097706057522283"/>
    <n v="1"/>
    <n v="0.20097706057522283"/>
    <n v="0"/>
    <n v="2.3817047948370931E-2"/>
    <n v="1"/>
    <n v="2.3817047948370931E-2"/>
    <n v="0"/>
  </r>
  <r>
    <x v="0"/>
    <x v="0"/>
    <x v="0"/>
    <n v="0.67"/>
    <n v="0.72"/>
    <x v="5"/>
    <n v="6120"/>
    <n v="8.1678923744700916E-5"/>
    <n v="0.28543449390269771"/>
    <n v="6.4174061743419439E-4"/>
    <n v="1"/>
    <n v="6.4174061743419439E-4"/>
    <n v="0"/>
    <n v="8.6141686088541761E-5"/>
    <n v="1"/>
    <n v="8.6141686088541761E-5"/>
    <n v="0"/>
  </r>
  <r>
    <x v="0"/>
    <x v="0"/>
    <x v="0"/>
    <n v="0.67"/>
    <n v="0.72"/>
    <x v="6"/>
    <n v="6120"/>
    <n v="577.53617184433404"/>
    <n v="963479.14026011457"/>
    <n v="2381.1501892191695"/>
    <n v="1"/>
    <n v="2381.1501892191695"/>
    <n v="0"/>
    <n v="240.59813971713209"/>
    <n v="1"/>
    <n v="240.59813971713209"/>
    <n v="0"/>
  </r>
  <r>
    <x v="0"/>
    <x v="0"/>
    <x v="0"/>
    <n v="0.67"/>
    <n v="0.72"/>
    <x v="9"/>
    <n v="6120"/>
    <n v="23.77055973883504"/>
    <n v="64828.813248459337"/>
    <n v="158.3986856314676"/>
    <n v="1"/>
    <n v="158.3986856314676"/>
    <n v="0"/>
    <n v="16.90056887029807"/>
    <n v="1"/>
    <n v="16.90056887029807"/>
    <n v="0"/>
  </r>
  <r>
    <x v="0"/>
    <x v="0"/>
    <x v="2"/>
    <n v="0.59"/>
    <n v="0.64"/>
    <x v="9"/>
    <n v="6120"/>
    <n v="8.8639923548349326"/>
    <n v="22197.128338516824"/>
    <n v="53.487537985039481"/>
    <n v="1"/>
    <n v="53.487537985039481"/>
    <n v="0"/>
    <n v="5.7354880923448608"/>
    <n v="1"/>
    <n v="5.7354880923448608"/>
    <n v="0"/>
  </r>
  <r>
    <x v="0"/>
    <x v="0"/>
    <x v="0"/>
    <n v="0.67"/>
    <n v="0.72"/>
    <x v="8"/>
    <n v="6120"/>
    <n v="515.232020882592"/>
    <n v="977421.69011300942"/>
    <n v="2405.6307542762293"/>
    <n v="1"/>
    <n v="2405.6307542762293"/>
    <n v="0"/>
    <n v="248.94808849201729"/>
    <n v="1"/>
    <n v="248.94808849201729"/>
    <n v="0"/>
  </r>
  <r>
    <x v="0"/>
    <x v="0"/>
    <x v="2"/>
    <n v="0.59"/>
    <n v="0.64"/>
    <x v="8"/>
    <n v="6120"/>
    <n v="2.8072984048247482"/>
    <n v="7888.6997943342276"/>
    <n v="18.543059207308708"/>
    <n v="1"/>
    <n v="18.543059207308708"/>
    <n v="0"/>
    <n v="2.0160644566590507"/>
    <n v="1"/>
    <n v="2.0160644566590507"/>
    <n v="0"/>
  </r>
  <r>
    <x v="0"/>
    <x v="0"/>
    <x v="0"/>
    <n v="0.67"/>
    <n v="0.72"/>
    <x v="8"/>
    <n v="6120"/>
    <n v="2.4060757957131904"/>
    <n v="5364.4324649755063"/>
    <n v="12.949192813194449"/>
    <n v="1"/>
    <n v="12.949192813194449"/>
    <n v="0"/>
    <n v="1.3650926718823111"/>
    <n v="1"/>
    <n v="1.3650926718823111"/>
    <n v="0"/>
  </r>
  <r>
    <x v="0"/>
    <x v="0"/>
    <x v="0"/>
    <n v="0.67"/>
    <n v="0.72"/>
    <x v="8"/>
    <n v="6120"/>
    <n v="4.571563904930799"/>
    <n v="7548.0225763237595"/>
    <n v="19.107016288334133"/>
    <n v="1"/>
    <n v="19.107016288334133"/>
    <n v="0"/>
    <n v="1.7466642615470178"/>
    <n v="1"/>
    <n v="1.7466642615470178"/>
    <n v="0"/>
  </r>
  <r>
    <x v="0"/>
    <x v="0"/>
    <x v="1"/>
    <n v="0.66"/>
    <n v="0.7"/>
    <x v="0"/>
    <n v="6153"/>
    <n v="0.21785751355344554"/>
    <n v="684.19113969816044"/>
    <n v="1.5455840715637368"/>
    <n v="1"/>
    <n v="1.5455840715637368"/>
    <n v="0"/>
    <n v="0.33767168268864051"/>
    <n v="1"/>
    <n v="0.33767168268864051"/>
    <n v="0"/>
  </r>
  <r>
    <x v="0"/>
    <x v="0"/>
    <x v="0"/>
    <n v="0.67"/>
    <n v="0.72"/>
    <x v="0"/>
    <n v="6170"/>
    <n v="0.88477345277027231"/>
    <n v="775.56115237647236"/>
    <n v="2.0411469716138884"/>
    <n v="1"/>
    <n v="2.0411469716138884"/>
    <n v="0"/>
    <n v="0.1883458846422135"/>
    <n v="1"/>
    <n v="0.1883458846422135"/>
    <n v="0"/>
  </r>
  <r>
    <x v="0"/>
    <x v="0"/>
    <x v="1"/>
    <n v="0.66"/>
    <n v="0.7"/>
    <x v="0"/>
    <n v="6170"/>
    <n v="18.759442256979884"/>
    <n v="58323.71662296763"/>
    <n v="134.65764657320665"/>
    <n v="1"/>
    <n v="134.65764657320665"/>
    <n v="0"/>
    <n v="16.639150203487905"/>
    <n v="1"/>
    <n v="16.639150203487905"/>
    <n v="0"/>
  </r>
  <r>
    <x v="0"/>
    <x v="0"/>
    <x v="1"/>
    <n v="0.66"/>
    <n v="0.7"/>
    <x v="0"/>
    <n v="6170"/>
    <n v="53.129779814361548"/>
    <n v="119737.3448112011"/>
    <n v="275.11650096126704"/>
    <n v="1"/>
    <n v="275.11650096126704"/>
    <n v="0"/>
    <n v="28.130507937477965"/>
    <n v="1"/>
    <n v="28.130507937477965"/>
    <n v="0"/>
  </r>
  <r>
    <x v="0"/>
    <x v="0"/>
    <x v="0"/>
    <n v="0.67"/>
    <n v="0.72"/>
    <x v="6"/>
    <n v="6170"/>
    <n v="1049.8666213239464"/>
    <n v="1548106.1064762247"/>
    <n v="4445.1387672346427"/>
    <n v="1"/>
    <n v="4445.1387672346427"/>
    <n v="0"/>
    <n v="359.23004283473944"/>
    <n v="1"/>
    <n v="359.23004283473944"/>
    <n v="0"/>
  </r>
  <r>
    <x v="0"/>
    <x v="0"/>
    <x v="2"/>
    <n v="0.59"/>
    <n v="0.64"/>
    <x v="9"/>
    <n v="6170"/>
    <n v="4.2853272135084373"/>
    <n v="6020.0133502360995"/>
    <n v="18.432984466158633"/>
    <n v="1"/>
    <n v="18.432984466158633"/>
    <n v="0"/>
    <n v="1.3841535583517184"/>
    <n v="1"/>
    <n v="1.3841535583517184"/>
    <n v="0"/>
  </r>
  <r>
    <x v="0"/>
    <x v="0"/>
    <x v="0"/>
    <n v="0.67"/>
    <n v="0.72"/>
    <x v="8"/>
    <n v="6170"/>
    <n v="6.1967128411639969"/>
    <n v="6916.9610954172385"/>
    <n v="20.563287266254687"/>
    <n v="1"/>
    <n v="20.563287266254687"/>
    <n v="0"/>
    <n v="1.6191226406668902"/>
    <n v="1"/>
    <n v="1.6191226406668902"/>
    <n v="0"/>
  </r>
  <r>
    <x v="0"/>
    <x v="0"/>
    <x v="0"/>
    <n v="0.67"/>
    <n v="0.72"/>
    <x v="0"/>
    <n v="6181"/>
    <n v="0.18720513072877512"/>
    <n v="167.2822690906371"/>
    <n v="0.36496311971197387"/>
    <n v="1"/>
    <n v="0.36496311971197387"/>
    <n v="0"/>
    <n v="2.6347896195321258E-2"/>
    <n v="1"/>
    <n v="2.6347896195321258E-2"/>
    <n v="0"/>
  </r>
  <r>
    <x v="0"/>
    <x v="0"/>
    <x v="0"/>
    <n v="0.67"/>
    <n v="0.72"/>
    <x v="6"/>
    <n v="6181"/>
    <n v="38.880386668805933"/>
    <n v="75180.400097240403"/>
    <n v="171.78191929070488"/>
    <n v="1"/>
    <n v="171.78191929070488"/>
    <n v="0"/>
    <n v="13.439230420686677"/>
    <n v="1"/>
    <n v="13.439230420686677"/>
    <n v="0"/>
  </r>
  <r>
    <x v="0"/>
    <x v="0"/>
    <x v="0"/>
    <n v="0.67"/>
    <n v="0.72"/>
    <x v="8"/>
    <n v="6181"/>
    <n v="31.75167784877695"/>
    <n v="52529.449811085768"/>
    <n v="118.04156270170448"/>
    <n v="1"/>
    <n v="118.04156270170448"/>
    <n v="0"/>
    <n v="9.1837711668724342"/>
    <n v="1"/>
    <n v="9.1837711668724342"/>
    <n v="0"/>
  </r>
  <r>
    <x v="0"/>
    <x v="0"/>
    <x v="0"/>
    <n v="0.67"/>
    <n v="0.72"/>
    <x v="6"/>
    <n v="6182"/>
    <n v="309.63462618459181"/>
    <n v="383394.18028144422"/>
    <n v="908.85401428512989"/>
    <n v="1"/>
    <n v="908.85401428512989"/>
    <n v="0"/>
    <n v="46.65170009232439"/>
    <n v="1"/>
    <n v="46.65170009232439"/>
    <n v="0"/>
  </r>
  <r>
    <x v="0"/>
    <x v="0"/>
    <x v="0"/>
    <n v="0.67"/>
    <n v="0.72"/>
    <x v="6"/>
    <n v="6210"/>
    <n v="16.286541484211984"/>
    <n v="27206.072588886444"/>
    <n v="76.149400524096677"/>
    <n v="1"/>
    <n v="76.149400524096677"/>
    <n v="0"/>
    <n v="6.6476420282997575"/>
    <n v="1"/>
    <n v="6.6476420282997575"/>
    <n v="0"/>
  </r>
  <r>
    <x v="0"/>
    <x v="0"/>
    <x v="0"/>
    <n v="0.67"/>
    <n v="0.72"/>
    <x v="6"/>
    <n v="6250"/>
    <n v="15.645053994365826"/>
    <n v="16536.475171211736"/>
    <n v="35.07297921438559"/>
    <n v="1"/>
    <n v="35.07297921438559"/>
    <n v="0"/>
    <n v="4.2070757030335102"/>
    <n v="1"/>
    <n v="4.2070757030335102"/>
    <n v="0"/>
  </r>
  <r>
    <x v="0"/>
    <x v="0"/>
    <x v="0"/>
    <n v="0.67"/>
    <n v="0.72"/>
    <x v="0"/>
    <n v="6300"/>
    <n v="5.5187784483102318"/>
    <n v="8836.0075407315089"/>
    <n v="23.986468600478371"/>
    <n v="1"/>
    <n v="23.986468600478371"/>
    <n v="0"/>
    <n v="2.0864258997395102"/>
    <n v="1"/>
    <n v="2.0864258997395102"/>
    <n v="0"/>
  </r>
  <r>
    <x v="0"/>
    <x v="0"/>
    <x v="1"/>
    <n v="0.66"/>
    <n v="0.7"/>
    <x v="0"/>
    <n v="6300"/>
    <n v="2.8786334952323447"/>
    <n v="7328.1493864753693"/>
    <n v="11.347969655305681"/>
    <n v="1"/>
    <n v="11.347969655305681"/>
    <n v="0"/>
    <n v="1.3870565113565658"/>
    <n v="1"/>
    <n v="1.3870565113565658"/>
    <n v="0"/>
  </r>
  <r>
    <x v="0"/>
    <x v="0"/>
    <x v="2"/>
    <n v="0.59"/>
    <n v="0.64"/>
    <x v="0"/>
    <n v="6300"/>
    <n v="15.772228317008326"/>
    <n v="40880.34292505015"/>
    <n v="102.9939522349392"/>
    <n v="1"/>
    <n v="102.9939522349392"/>
    <n v="0"/>
    <n v="11.780787987433662"/>
    <n v="1"/>
    <n v="11.780787987433662"/>
    <n v="0"/>
  </r>
  <r>
    <x v="0"/>
    <x v="0"/>
    <x v="2"/>
    <n v="0.59"/>
    <n v="0.64"/>
    <x v="1"/>
    <n v="6300"/>
    <n v="9.4683555904030797E-2"/>
    <n v="216.65361194141801"/>
    <n v="0.36308625810335848"/>
    <n v="1"/>
    <n v="0.36308625810335848"/>
    <n v="0"/>
    <n v="3.8717937594215948E-2"/>
    <n v="1"/>
    <n v="3.8717937594215948E-2"/>
    <n v="0"/>
  </r>
  <r>
    <x v="0"/>
    <x v="0"/>
    <x v="2"/>
    <n v="0.59"/>
    <n v="0.64"/>
    <x v="1"/>
    <n v="6300"/>
    <n v="3.0525916332785896"/>
    <n v="8787.0260902544796"/>
    <n v="20.248523552442617"/>
    <n v="1"/>
    <n v="20.248523552442617"/>
    <n v="0"/>
    <n v="2.1182900952206594"/>
    <n v="1"/>
    <n v="2.1182900952206594"/>
    <n v="0"/>
  </r>
  <r>
    <x v="0"/>
    <x v="0"/>
    <x v="2"/>
    <n v="0.59"/>
    <n v="0.64"/>
    <x v="2"/>
    <n v="6300"/>
    <n v="2.699186368360555"/>
    <n v="7986.5556101831107"/>
    <n v="19.597005218114749"/>
    <n v="1"/>
    <n v="19.597005218114749"/>
    <n v="0"/>
    <n v="2.0030670065999927"/>
    <n v="1"/>
    <n v="2.0030670065999927"/>
    <n v="0"/>
  </r>
  <r>
    <x v="0"/>
    <x v="0"/>
    <x v="2"/>
    <n v="0.59"/>
    <n v="0.64"/>
    <x v="5"/>
    <n v="6300"/>
    <n v="0.82448884067866901"/>
    <n v="1976.8280929105167"/>
    <n v="5.3089111576310986"/>
    <n v="1"/>
    <n v="5.3089111576310986"/>
    <n v="0"/>
    <n v="0.57534189813552472"/>
    <n v="1"/>
    <n v="0.57534189813552472"/>
    <n v="0"/>
  </r>
  <r>
    <x v="0"/>
    <x v="0"/>
    <x v="0"/>
    <n v="0.67"/>
    <n v="0.72"/>
    <x v="6"/>
    <n v="6300"/>
    <n v="295.74306718663286"/>
    <n v="401746.19955880439"/>
    <n v="1187.257480721328"/>
    <n v="1"/>
    <n v="1187.257480721328"/>
    <n v="0"/>
    <n v="92.589514576624808"/>
    <n v="1"/>
    <n v="92.589514576624808"/>
    <n v="0"/>
  </r>
  <r>
    <x v="0"/>
    <x v="0"/>
    <x v="1"/>
    <n v="0.66"/>
    <n v="0.7"/>
    <x v="0"/>
    <n v="6410"/>
    <n v="4.6677292158301107"/>
    <n v="12321.225403033442"/>
    <n v="30.258033220249214"/>
    <n v="1"/>
    <n v="30.258033220249214"/>
    <n v="0"/>
    <n v="3.2999696104554235"/>
    <n v="1"/>
    <n v="3.2999696104554235"/>
    <n v="0"/>
  </r>
  <r>
    <x v="0"/>
    <x v="0"/>
    <x v="1"/>
    <n v="0.66"/>
    <n v="0.7"/>
    <x v="0"/>
    <n v="6410"/>
    <n v="1.4384112638398086"/>
    <n v="2946.6723225270384"/>
    <n v="7.4452147558293174"/>
    <n v="1"/>
    <n v="7.4452147558293174"/>
    <n v="0"/>
    <n v="0.7395239489688431"/>
    <n v="1"/>
    <n v="0.7395239489688431"/>
    <n v="0"/>
  </r>
  <r>
    <x v="0"/>
    <x v="0"/>
    <x v="2"/>
    <n v="0.59"/>
    <n v="0.64"/>
    <x v="5"/>
    <n v="6410"/>
    <n v="3.6555462505302581E-2"/>
    <n v="140.8915685264796"/>
    <n v="0.33980518429120077"/>
    <n v="1"/>
    <n v="0.33980518429120077"/>
    <n v="0"/>
    <n v="4.4348376703556049E-2"/>
    <n v="1"/>
    <n v="4.4348376703556049E-2"/>
    <n v="0"/>
  </r>
  <r>
    <x v="0"/>
    <x v="0"/>
    <x v="0"/>
    <n v="0.67"/>
    <n v="0.72"/>
    <x v="6"/>
    <n v="6410"/>
    <n v="2116.077124976046"/>
    <n v="3532881.1773567786"/>
    <n v="9608.6929738597992"/>
    <n v="1"/>
    <n v="9608.6929738597992"/>
    <n v="0"/>
    <n v="840.3043737871327"/>
    <n v="1"/>
    <n v="840.3043737871327"/>
    <n v="0"/>
  </r>
  <r>
    <x v="0"/>
    <x v="0"/>
    <x v="0"/>
    <n v="0.67"/>
    <n v="0.72"/>
    <x v="8"/>
    <n v="6410"/>
    <n v="22.421623077447219"/>
    <n v="22456.604253682948"/>
    <n v="61.816438416908781"/>
    <n v="1"/>
    <n v="61.816438416908781"/>
    <n v="0"/>
    <n v="5.4254736901321872"/>
    <n v="1"/>
    <n v="5.4254736901321872"/>
    <n v="0"/>
  </r>
  <r>
    <x v="0"/>
    <x v="0"/>
    <x v="0"/>
    <n v="0.67"/>
    <n v="0.72"/>
    <x v="0"/>
    <n v="6420"/>
    <n v="17.541967210088792"/>
    <n v="31321.452685784225"/>
    <n v="77.444930570482853"/>
    <n v="1"/>
    <n v="77.444930570482853"/>
    <n v="0"/>
    <n v="7.8471093750478618"/>
    <n v="1"/>
    <n v="7.8471093750478618"/>
    <n v="0"/>
  </r>
  <r>
    <x v="0"/>
    <x v="0"/>
    <x v="1"/>
    <n v="0.66"/>
    <n v="0.7"/>
    <x v="0"/>
    <n v="6420"/>
    <n v="35.160716058266615"/>
    <n v="108164.64057716612"/>
    <n v="260.89070778884906"/>
    <n v="1"/>
    <n v="260.89070778884906"/>
    <n v="0"/>
    <n v="28.024256260716886"/>
    <n v="1"/>
    <n v="28.024256260716886"/>
    <n v="0"/>
  </r>
  <r>
    <x v="0"/>
    <x v="0"/>
    <x v="1"/>
    <n v="0.66"/>
    <n v="0.7"/>
    <x v="0"/>
    <n v="6420"/>
    <n v="460.10649048152857"/>
    <n v="1217921.7113399773"/>
    <n v="3039.1110078368001"/>
    <n v="1"/>
    <n v="3039.1110078368001"/>
    <n v="0"/>
    <n v="302.05750997004122"/>
    <n v="1"/>
    <n v="302.05750997004122"/>
    <n v="0"/>
  </r>
  <r>
    <x v="0"/>
    <x v="0"/>
    <x v="2"/>
    <n v="0.59"/>
    <n v="0.64"/>
    <x v="0"/>
    <n v="6420"/>
    <n v="65.480335590796756"/>
    <n v="146592.96691715001"/>
    <n v="369.14183800142717"/>
    <n v="1"/>
    <n v="369.14183800142717"/>
    <n v="0"/>
    <n v="39.749588442805987"/>
    <n v="1"/>
    <n v="39.749588442805987"/>
    <n v="0"/>
  </r>
  <r>
    <x v="0"/>
    <x v="0"/>
    <x v="2"/>
    <n v="0.59"/>
    <n v="0.64"/>
    <x v="2"/>
    <n v="6420"/>
    <n v="191.28241369737475"/>
    <n v="475750.94278087275"/>
    <n v="1165.4719883507034"/>
    <n v="1"/>
    <n v="1165.4719883507034"/>
    <n v="0"/>
    <n v="119.79239717680272"/>
    <n v="1"/>
    <n v="119.79239717680272"/>
    <n v="0"/>
  </r>
  <r>
    <x v="0"/>
    <x v="0"/>
    <x v="2"/>
    <n v="0.59"/>
    <n v="0.64"/>
    <x v="5"/>
    <n v="6420"/>
    <n v="0.13604046046698576"/>
    <n v="505.23739184675276"/>
    <n v="1.0538125592932981"/>
    <n v="1"/>
    <n v="1.0538125592932981"/>
    <n v="0"/>
    <n v="0.13748391776922481"/>
    <n v="1"/>
    <n v="0.13748391776922481"/>
    <n v="0"/>
  </r>
  <r>
    <x v="0"/>
    <x v="0"/>
    <x v="2"/>
    <n v="0.59"/>
    <n v="0.64"/>
    <x v="5"/>
    <n v="6420"/>
    <n v="2.0693267272311805E-3"/>
    <n v="7.6692632286792835"/>
    <n v="1.5718473449772986E-2"/>
    <n v="1"/>
    <n v="1.5718473449772986E-2"/>
    <n v="0"/>
    <n v="2.0596062417401429E-3"/>
    <n v="1"/>
    <n v="2.0596062417401429E-3"/>
    <n v="0"/>
  </r>
  <r>
    <x v="0"/>
    <x v="0"/>
    <x v="0"/>
    <n v="0.67"/>
    <n v="0.72"/>
    <x v="6"/>
    <n v="6420"/>
    <n v="310.58237126593252"/>
    <n v="545837.56344514701"/>
    <n v="1386.2802064855143"/>
    <n v="1"/>
    <n v="1386.2802064855143"/>
    <n v="0"/>
    <n v="133.29503164200094"/>
    <n v="1"/>
    <n v="133.29503164200094"/>
    <n v="0"/>
  </r>
  <r>
    <x v="0"/>
    <x v="0"/>
    <x v="2"/>
    <n v="0.59"/>
    <n v="0.64"/>
    <x v="9"/>
    <n v="6420"/>
    <n v="1.9352467132434881E-2"/>
    <n v="71.913229253032966"/>
    <n v="0.14765773569140869"/>
    <n v="1"/>
    <n v="0.14765773569140869"/>
    <n v="0"/>
    <n v="1.9340503715914805E-2"/>
    <n v="1"/>
    <n v="1.9340503715914805E-2"/>
    <n v="0"/>
  </r>
  <r>
    <x v="0"/>
    <x v="0"/>
    <x v="0"/>
    <n v="0.67"/>
    <n v="0.72"/>
    <x v="8"/>
    <n v="6420"/>
    <n v="96.92323870830181"/>
    <n v="205076.85238095562"/>
    <n v="512.00341637656902"/>
    <n v="1"/>
    <n v="512.00341637656902"/>
    <n v="0"/>
    <n v="51.064638809733609"/>
    <n v="1"/>
    <n v="51.064638809733609"/>
    <n v="0"/>
  </r>
  <r>
    <x v="0"/>
    <x v="0"/>
    <x v="0"/>
    <n v="0.67"/>
    <n v="0.72"/>
    <x v="6"/>
    <n v="6430"/>
    <n v="255.38490379550132"/>
    <n v="315030.22947942931"/>
    <n v="668.17539572750411"/>
    <n v="1"/>
    <n v="668.17539572750411"/>
    <n v="0"/>
    <n v="47.345716230932418"/>
    <n v="1"/>
    <n v="47.345716230932418"/>
    <n v="0"/>
  </r>
  <r>
    <x v="0"/>
    <x v="0"/>
    <x v="0"/>
    <n v="0.67"/>
    <n v="0.72"/>
    <x v="8"/>
    <n v="6430"/>
    <n v="113.87463812682103"/>
    <n v="110847.84060184789"/>
    <n v="200.03500947894307"/>
    <n v="1"/>
    <n v="200.03500947894307"/>
    <n v="0"/>
    <n v="18.020916846580803"/>
    <n v="1"/>
    <n v="18.020916846580803"/>
    <n v="0"/>
  </r>
  <r>
    <x v="0"/>
    <x v="0"/>
    <x v="1"/>
    <n v="0.66"/>
    <n v="0.7"/>
    <x v="0"/>
    <n v="6440"/>
    <n v="2.4827566422197269"/>
    <n v="4917.6783668693288"/>
    <n v="12.415664026048733"/>
    <n v="1"/>
    <n v="12.415664026048733"/>
    <n v="0"/>
    <n v="1.2585840054113995"/>
    <n v="1"/>
    <n v="1.2585840054113995"/>
    <n v="0"/>
  </r>
  <r>
    <x v="0"/>
    <x v="0"/>
    <x v="1"/>
    <n v="0.66"/>
    <n v="0.7"/>
    <x v="0"/>
    <n v="6440"/>
    <n v="0.86853610579881357"/>
    <n v="2396.1019059439814"/>
    <n v="4.7745318839700452"/>
    <n v="1"/>
    <n v="4.7745318839700452"/>
    <n v="0"/>
    <n v="0.61450741169959389"/>
    <n v="1"/>
    <n v="0.61450741169959389"/>
    <n v="0"/>
  </r>
  <r>
    <x v="0"/>
    <x v="0"/>
    <x v="2"/>
    <n v="0.59"/>
    <n v="0.64"/>
    <x v="4"/>
    <n v="6440"/>
    <n v="1.1563252195391327"/>
    <n v="3607.2252115039191"/>
    <n v="5.9185757185957746"/>
    <n v="1"/>
    <n v="5.9185757185957746"/>
    <n v="0"/>
    <n v="0.83150035051685478"/>
    <n v="1"/>
    <n v="0.83150035051685478"/>
    <n v="0"/>
  </r>
  <r>
    <x v="0"/>
    <x v="0"/>
    <x v="0"/>
    <n v="0.67"/>
    <n v="0.72"/>
    <x v="6"/>
    <n v="6440"/>
    <n v="1.4855995429480968"/>
    <n v="3545.7028073847769"/>
    <n v="8.8516496591371787"/>
    <n v="1"/>
    <n v="8.8516496591371787"/>
    <n v="0"/>
    <n v="0.90949354401858984"/>
    <n v="1"/>
    <n v="0.90949354401858984"/>
    <n v="0"/>
  </r>
  <r>
    <x v="0"/>
    <x v="0"/>
    <x v="0"/>
    <n v="0.67"/>
    <n v="0.72"/>
    <x v="0"/>
    <n v="6460"/>
    <n v="9.6264731569452557"/>
    <n v="10667.738528196567"/>
    <n v="28.981895143304648"/>
    <n v="1"/>
    <n v="28.981895143304648"/>
    <n v="0"/>
    <n v="2.3191090160545098"/>
    <n v="1"/>
    <n v="2.3191090160545098"/>
    <n v="0"/>
  </r>
  <r>
    <x v="0"/>
    <x v="0"/>
    <x v="1"/>
    <n v="0.66"/>
    <n v="0.7"/>
    <x v="0"/>
    <n v="6460"/>
    <n v="168.18554277481547"/>
    <n v="484550.82509917009"/>
    <n v="1146.9205915958089"/>
    <n v="1"/>
    <n v="1146.9205915958089"/>
    <n v="0"/>
    <n v="126.90174445415336"/>
    <n v="1"/>
    <n v="126.90174445415336"/>
    <n v="0"/>
  </r>
  <r>
    <x v="0"/>
    <x v="0"/>
    <x v="1"/>
    <n v="0.66"/>
    <n v="0.7"/>
    <x v="0"/>
    <n v="6460"/>
    <n v="52.077266538415209"/>
    <n v="133871.48509682025"/>
    <n v="315.64779340104292"/>
    <n v="1"/>
    <n v="315.64779340104292"/>
    <n v="0"/>
    <n v="33.284624164379856"/>
    <n v="1"/>
    <n v="33.284624164379856"/>
    <n v="0"/>
  </r>
  <r>
    <x v="0"/>
    <x v="0"/>
    <x v="2"/>
    <n v="0.59"/>
    <n v="0.64"/>
    <x v="0"/>
    <n v="6460"/>
    <n v="28.807226058043362"/>
    <n v="71675.350146114739"/>
    <n v="180.06732179000085"/>
    <n v="1"/>
    <n v="180.06732179000085"/>
    <n v="0"/>
    <n v="18.927316888558131"/>
    <n v="1"/>
    <n v="18.927316888558131"/>
    <n v="0"/>
  </r>
  <r>
    <x v="0"/>
    <x v="0"/>
    <x v="2"/>
    <n v="0.59"/>
    <n v="0.64"/>
    <x v="1"/>
    <n v="6460"/>
    <n v="0.14071223717170914"/>
    <n v="440.83693697948064"/>
    <n v="0.93794111225814036"/>
    <n v="1"/>
    <n v="0.93794111225814036"/>
    <n v="0"/>
    <n v="0.1189850467209192"/>
    <n v="1"/>
    <n v="0.1189850467209192"/>
    <n v="0"/>
  </r>
  <r>
    <x v="0"/>
    <x v="0"/>
    <x v="2"/>
    <n v="0.59"/>
    <n v="0.64"/>
    <x v="1"/>
    <n v="6460"/>
    <n v="10.659533839559689"/>
    <n v="32013.034073473646"/>
    <n v="77.884133158426806"/>
    <n v="1"/>
    <n v="77.884133158426806"/>
    <n v="0"/>
    <n v="8.0829626488243722"/>
    <n v="1"/>
    <n v="8.0829626488243722"/>
    <n v="0"/>
  </r>
  <r>
    <x v="0"/>
    <x v="0"/>
    <x v="2"/>
    <n v="0.59"/>
    <n v="0.64"/>
    <x v="2"/>
    <n v="6460"/>
    <n v="10.692179277587975"/>
    <n v="26696.674405882433"/>
    <n v="63.612571277727739"/>
    <n v="1"/>
    <n v="63.612571277727739"/>
    <n v="0"/>
    <n v="6.9919366668361578"/>
    <n v="1"/>
    <n v="6.9919366668361578"/>
    <n v="0"/>
  </r>
  <r>
    <x v="0"/>
    <x v="0"/>
    <x v="2"/>
    <n v="0.59"/>
    <n v="0.64"/>
    <x v="5"/>
    <n v="6460"/>
    <n v="5.0617085825157324E-2"/>
    <n v="165.24487973501911"/>
    <n v="0.39580867592553898"/>
    <n v="1"/>
    <n v="0.39580867592553898"/>
    <n v="0"/>
    <n v="4.5281701335510099E-2"/>
    <n v="1"/>
    <n v="4.5281701335510099E-2"/>
    <n v="0"/>
  </r>
  <r>
    <x v="0"/>
    <x v="0"/>
    <x v="0"/>
    <n v="0.67"/>
    <n v="0.72"/>
    <x v="6"/>
    <n v="6460"/>
    <n v="1403.4164618476054"/>
    <n v="2222916.1825337727"/>
    <n v="6034.6762369244425"/>
    <n v="1"/>
    <n v="6034.6762369244425"/>
    <n v="0"/>
    <n v="523.60089907357701"/>
    <n v="1"/>
    <n v="523.60089907357701"/>
    <n v="0"/>
  </r>
  <r>
    <x v="0"/>
    <x v="0"/>
    <x v="0"/>
    <n v="0.67"/>
    <n v="0.72"/>
    <x v="6"/>
    <n v="6460"/>
    <n v="3.8916467923550873E-3"/>
    <n v="4.7761137584330786"/>
    <n v="1.0758796448889121E-2"/>
    <n v="1"/>
    <n v="1.0758796448889121E-2"/>
    <n v="0"/>
    <n v="1.1782978268956924E-3"/>
    <n v="1"/>
    <n v="1.1782978268956924E-3"/>
    <n v="0"/>
  </r>
  <r>
    <x v="0"/>
    <x v="0"/>
    <x v="0"/>
    <n v="0.67"/>
    <n v="0.72"/>
    <x v="9"/>
    <n v="6460"/>
    <n v="0.48069898802937794"/>
    <n v="214.47906146459735"/>
    <n v="0.66348428664222292"/>
    <n v="1"/>
    <n v="0.66348428664222292"/>
    <n v="0"/>
    <n v="4.263548957916722E-2"/>
    <n v="1"/>
    <n v="4.263548957916722E-2"/>
    <n v="0"/>
  </r>
  <r>
    <x v="0"/>
    <x v="0"/>
    <x v="2"/>
    <n v="0.59"/>
    <n v="0.64"/>
    <x v="9"/>
    <n v="6460"/>
    <n v="7.7032953430497644"/>
    <n v="11288.26093537925"/>
    <n v="32.723552142637651"/>
    <n v="1"/>
    <n v="32.723552142637651"/>
    <n v="0"/>
    <n v="2.3303078926438823"/>
    <n v="1"/>
    <n v="2.3303078926438823"/>
    <n v="0"/>
  </r>
  <r>
    <x v="0"/>
    <x v="0"/>
    <x v="0"/>
    <n v="0.67"/>
    <n v="0.72"/>
    <x v="8"/>
    <n v="6460"/>
    <n v="330.34108708083699"/>
    <n v="495528.68071454961"/>
    <n v="1324.9526537911918"/>
    <n v="1"/>
    <n v="1324.9526537911918"/>
    <n v="0"/>
    <n v="128.1248546547657"/>
    <n v="1"/>
    <n v="128.1248546547657"/>
    <n v="0"/>
  </r>
  <r>
    <x v="0"/>
    <x v="0"/>
    <x v="2"/>
    <n v="0.59"/>
    <n v="0.64"/>
    <x v="8"/>
    <n v="6460"/>
    <n v="1.5160160817320418"/>
    <n v="3601.1057065608893"/>
    <n v="8.2306320273480971"/>
    <n v="1"/>
    <n v="8.2306320273480971"/>
    <n v="0"/>
    <n v="0.93870659018042235"/>
    <n v="1"/>
    <n v="0.93870659018042235"/>
    <n v="0"/>
  </r>
  <r>
    <x v="0"/>
    <x v="0"/>
    <x v="0"/>
    <n v="0.67"/>
    <n v="0.72"/>
    <x v="8"/>
    <n v="6460"/>
    <n v="1.3193795245549222"/>
    <n v="2530.3523197197737"/>
    <n v="6.6501978723851858"/>
    <n v="1"/>
    <n v="6.6501978723851858"/>
    <n v="0"/>
    <n v="0.66006885984604891"/>
    <n v="1"/>
    <n v="0.66006885984604891"/>
    <n v="0"/>
  </r>
  <r>
    <x v="0"/>
    <x v="0"/>
    <x v="0"/>
    <n v="0.67"/>
    <n v="0.72"/>
    <x v="0"/>
    <n v="6500"/>
    <n v="3.6353164550229073"/>
    <n v="6950.8074941457671"/>
    <n v="17.344948990379859"/>
    <n v="1"/>
    <n v="17.344948990379859"/>
    <n v="0"/>
    <n v="1.7327613578203835"/>
    <n v="1"/>
    <n v="1.7327613578203835"/>
    <n v="0"/>
  </r>
  <r>
    <x v="0"/>
    <x v="0"/>
    <x v="1"/>
    <n v="0.66"/>
    <n v="0.7"/>
    <x v="0"/>
    <n v="6500"/>
    <n v="2.5493723696342041"/>
    <n v="7321.774883761218"/>
    <n v="18.227621402933263"/>
    <n v="1"/>
    <n v="18.227621402933263"/>
    <n v="0"/>
    <n v="1.8268060513621838"/>
    <n v="1"/>
    <n v="1.8268060513621838"/>
    <n v="0"/>
  </r>
  <r>
    <x v="0"/>
    <x v="0"/>
    <x v="1"/>
    <n v="0.66"/>
    <n v="0.7"/>
    <x v="0"/>
    <n v="6500"/>
    <n v="30.318422715126044"/>
    <n v="80707.904809277825"/>
    <n v="202.57577505826094"/>
    <n v="1"/>
    <n v="202.57577505826094"/>
    <n v="0"/>
    <n v="20.076715337157246"/>
    <n v="1"/>
    <n v="20.076715337157246"/>
    <n v="0"/>
  </r>
  <r>
    <x v="0"/>
    <x v="0"/>
    <x v="2"/>
    <n v="0.59"/>
    <n v="0.64"/>
    <x v="0"/>
    <n v="6500"/>
    <n v="3.2796571994264542E-2"/>
    <n v="67.779645909947419"/>
    <n v="0.16307013706217599"/>
    <n v="1"/>
    <n v="0.16307013706217599"/>
    <n v="0"/>
    <n v="1.9340942653932471E-2"/>
    <n v="1"/>
    <n v="1.9340942653932471E-2"/>
    <n v="0"/>
  </r>
  <r>
    <x v="0"/>
    <x v="0"/>
    <x v="2"/>
    <n v="0.59"/>
    <n v="0.64"/>
    <x v="2"/>
    <n v="6500"/>
    <n v="8.9589479982867637"/>
    <n v="26561.775828833546"/>
    <n v="65.330600290972157"/>
    <n v="1"/>
    <n v="65.330600290972157"/>
    <n v="0"/>
    <n v="6.6561926935766955"/>
    <n v="1"/>
    <n v="6.6561926935766955"/>
    <n v="0"/>
  </r>
  <r>
    <x v="0"/>
    <x v="0"/>
    <x v="0"/>
    <n v="0.67"/>
    <n v="0.72"/>
    <x v="6"/>
    <n v="6500"/>
    <n v="70.221085076343044"/>
    <n v="157584.99109709411"/>
    <n v="400.64617472848528"/>
    <n v="1"/>
    <n v="400.64617472848528"/>
    <n v="0"/>
    <n v="39.006509770135608"/>
    <n v="1"/>
    <n v="39.006509770135608"/>
    <n v="0"/>
  </r>
  <r>
    <x v="0"/>
    <x v="0"/>
    <x v="0"/>
    <n v="0.67"/>
    <n v="0.72"/>
    <x v="8"/>
    <n v="6500"/>
    <n v="3.7914981542586879"/>
    <n v="6734.3599475224182"/>
    <n v="16.446175189541748"/>
    <n v="1"/>
    <n v="16.446175189541748"/>
    <n v="0"/>
    <n v="1.6918588797275438"/>
    <n v="1"/>
    <n v="1.6918588797275438"/>
    <n v="0"/>
  </r>
  <r>
    <x v="0"/>
    <x v="0"/>
    <x v="2"/>
    <n v="0.59"/>
    <n v="0.64"/>
    <x v="0"/>
    <n v="6510"/>
    <n v="0.13133569814448171"/>
    <n v="395.01954169595064"/>
    <n v="0.79480851011487219"/>
    <n v="1"/>
    <n v="0.79480851011487219"/>
    <n v="0"/>
    <n v="0.10666635094465345"/>
    <n v="1"/>
    <n v="0.10666635094465345"/>
    <n v="0"/>
  </r>
  <r>
    <x v="0"/>
    <x v="0"/>
    <x v="2"/>
    <n v="0.59"/>
    <n v="0.64"/>
    <x v="8"/>
    <n v="7100"/>
    <n v="1.1111470462612776E-4"/>
    <n v="0.26124548587721025"/>
    <n v="5.0808311406711816E-4"/>
    <n v="1"/>
    <n v="5.0808311406711816E-4"/>
    <n v="5.0808311406711816E-4"/>
    <n v="6.9447976732423024E-5"/>
    <n v="1"/>
    <n v="6.9447976732423024E-5"/>
    <n v="6.9447976732423024E-5"/>
  </r>
  <r>
    <x v="0"/>
    <x v="0"/>
    <x v="2"/>
    <n v="0.59"/>
    <n v="0.64"/>
    <x v="0"/>
    <n v="7100"/>
    <n v="5.6639129051573554E-2"/>
    <n v="115.70070814631191"/>
    <n v="0.22586105450444124"/>
    <n v="1"/>
    <n v="0.22586105450444124"/>
    <n v="0.22586105450444124"/>
    <n v="3.0786551295388584E-2"/>
    <n v="1"/>
    <n v="3.0786551295388584E-2"/>
    <n v="3.0786551295388584E-2"/>
  </r>
  <r>
    <x v="0"/>
    <x v="0"/>
    <x v="0"/>
    <n v="0.67"/>
    <n v="0.72"/>
    <x v="6"/>
    <n v="7100"/>
    <n v="0.16274488816206353"/>
    <n v="283.72996265500768"/>
    <n v="0.64567940013461156"/>
    <n v="1"/>
    <n v="0.64567940013461156"/>
    <n v="0.64567940013461156"/>
    <n v="6.9820194533330396E-2"/>
    <n v="1"/>
    <n v="6.9820194533330396E-2"/>
    <n v="6.9820194533330396E-2"/>
  </r>
  <r>
    <x v="0"/>
    <x v="0"/>
    <x v="0"/>
    <n v="0.67"/>
    <n v="0.72"/>
    <x v="8"/>
    <n v="7100"/>
    <n v="3.9030917136645389"/>
    <n v="2375.4015953392645"/>
    <n v="4.8175472723325878"/>
    <n v="1"/>
    <n v="4.8175472723325878"/>
    <n v="4.8175472723325878"/>
    <n v="0.60804988334359589"/>
    <n v="1"/>
    <n v="0.60804988334359589"/>
    <n v="0.60804988334359589"/>
  </r>
  <r>
    <x v="0"/>
    <x v="0"/>
    <x v="0"/>
    <n v="0.67"/>
    <n v="0.72"/>
    <x v="0"/>
    <n v="7100"/>
    <n v="1.6740007735432234"/>
    <n v="2605.1634171296569"/>
    <n v="5.8802082009803645"/>
    <n v="1"/>
    <n v="5.8802082009803645"/>
    <n v="5.8802082009803645"/>
    <n v="0.64705100777371294"/>
    <n v="1"/>
    <n v="0.64705100777371294"/>
    <n v="0.64705100777371294"/>
  </r>
  <r>
    <x v="0"/>
    <x v="0"/>
    <x v="1"/>
    <n v="0.66"/>
    <n v="0.7"/>
    <x v="0"/>
    <n v="7400"/>
    <n v="0.28537558158346199"/>
    <n v="985.62078794840602"/>
    <n v="2.1628601326061565"/>
    <n v="1"/>
    <n v="2.1628601326061565"/>
    <n v="2.1628601326061565"/>
    <n v="0.30765546457862453"/>
    <n v="1"/>
    <n v="0.30765546457862453"/>
    <n v="0.30765546457862453"/>
  </r>
  <r>
    <x v="0"/>
    <x v="0"/>
    <x v="2"/>
    <n v="0.59"/>
    <n v="0.64"/>
    <x v="4"/>
    <n v="7400"/>
    <n v="1.620163581566606"/>
    <n v="5595.3794002914392"/>
    <n v="12.414504734522465"/>
    <n v="1"/>
    <n v="12.414504734522465"/>
    <n v="12.414504734522465"/>
    <n v="1.8519388809695529"/>
    <n v="1"/>
    <n v="1.8519388809695529"/>
    <n v="1.8519388809695529"/>
  </r>
  <r>
    <x v="0"/>
    <x v="0"/>
    <x v="2"/>
    <n v="0.59"/>
    <n v="0.64"/>
    <x v="0"/>
    <n v="7400"/>
    <n v="2.0426872051916631"/>
    <n v="6697.0620229277174"/>
    <n v="13.657784096276023"/>
    <n v="1"/>
    <n v="13.657784096276023"/>
    <n v="13.657784096276023"/>
    <n v="2.2186690467129306"/>
    <n v="1"/>
    <n v="2.2186690467129306"/>
    <n v="2.2186690467129306"/>
  </r>
  <r>
    <x v="0"/>
    <x v="0"/>
    <x v="2"/>
    <n v="0.59"/>
    <n v="0.64"/>
    <x v="8"/>
    <n v="7400"/>
    <n v="4.7816737958929778"/>
    <n v="13716.098775160575"/>
    <n v="28.504444789637304"/>
    <n v="1"/>
    <n v="28.504444789637304"/>
    <n v="28.504444789637304"/>
    <n v="3.5051451729615932"/>
    <n v="1"/>
    <n v="3.5051451729615932"/>
    <n v="3.5051451729615932"/>
  </r>
  <r>
    <x v="0"/>
    <x v="0"/>
    <x v="2"/>
    <n v="0.59"/>
    <n v="0.64"/>
    <x v="0"/>
    <n v="7410"/>
    <n v="2.7427191030486746"/>
    <n v="5690.5000515443107"/>
    <n v="12.246356538950288"/>
    <n v="1"/>
    <n v="12.246356538950288"/>
    <n v="12.246356538950288"/>
    <n v="1.5108958433347415"/>
    <n v="1"/>
    <n v="1.5108958433347415"/>
    <n v="1.5108958433347415"/>
  </r>
  <r>
    <x v="0"/>
    <x v="0"/>
    <x v="2"/>
    <n v="0.59"/>
    <n v="0.64"/>
    <x v="2"/>
    <n v="7430"/>
    <n v="0.19195294839689139"/>
    <n v="268.27696767674104"/>
    <n v="0.64197918662615749"/>
    <n v="1"/>
    <n v="0.64197918662615749"/>
    <n v="0.64197918662615749"/>
    <n v="6.6202383161375389E-2"/>
    <n v="1"/>
    <n v="6.6202383161375389E-2"/>
    <n v="6.6202383161375389E-2"/>
  </r>
  <r>
    <x v="0"/>
    <x v="0"/>
    <x v="0"/>
    <n v="0.67"/>
    <n v="0.72"/>
    <x v="0"/>
    <n v="7430"/>
    <n v="0.77188447930696058"/>
    <n v="806.15664681679311"/>
    <n v="1.8700308444001741"/>
    <n v="1"/>
    <n v="1.8700308444001741"/>
    <n v="1.8700308444001741"/>
    <n v="0.17760653817508354"/>
    <n v="1"/>
    <n v="0.17760653817508354"/>
    <n v="0.17760653817508354"/>
  </r>
  <r>
    <x v="0"/>
    <x v="0"/>
    <x v="0"/>
    <n v="0.67"/>
    <n v="0.72"/>
    <x v="6"/>
    <n v="7430"/>
    <n v="10.057533201198442"/>
    <n v="13822.435421433906"/>
    <n v="33.142613734080612"/>
    <n v="1"/>
    <n v="33.142613734080612"/>
    <n v="33.142613734080612"/>
    <n v="3.1237864392697352"/>
    <n v="1"/>
    <n v="3.1237864392697352"/>
    <n v="3.1237864392697352"/>
  </r>
  <r>
    <x v="0"/>
    <x v="0"/>
    <x v="1"/>
    <n v="0.66"/>
    <n v="0.7"/>
    <x v="0"/>
    <n v="8110"/>
    <n v="7.5912988422173262"/>
    <n v="23539.701375629153"/>
    <n v="49.523980317092608"/>
    <n v="1"/>
    <n v="49.523980317092608"/>
    <n v="49.523980317092608"/>
    <n v="6.6199287181673325"/>
    <n v="1"/>
    <n v="6.6199287181673325"/>
    <n v="6.6199287181673325"/>
  </r>
  <r>
    <x v="0"/>
    <x v="0"/>
    <x v="2"/>
    <n v="0.59"/>
    <n v="0.64"/>
    <x v="8"/>
    <n v="8110"/>
    <n v="292.63762067177367"/>
    <n v="1082836.875295901"/>
    <n v="2289.388056859666"/>
    <n v="1"/>
    <n v="2289.388056859666"/>
    <n v="2289.388056859666"/>
    <n v="306.54179516505252"/>
    <n v="1"/>
    <n v="306.54179516505252"/>
    <n v="306.54179516505252"/>
  </r>
  <r>
    <x v="0"/>
    <x v="0"/>
    <x v="0"/>
    <n v="0.67"/>
    <n v="0.72"/>
    <x v="0"/>
    <n v="8120"/>
    <n v="8.5207880493614746E-2"/>
    <n v="141.96763438122443"/>
    <n v="0.20279359226374483"/>
    <n v="1"/>
    <n v="0.20279359226374483"/>
    <n v="0.20279359226374483"/>
    <n v="2.6152348691827542E-2"/>
    <n v="1"/>
    <n v="2.6152348691827542E-2"/>
    <n v="2.6152348691827542E-2"/>
  </r>
  <r>
    <x v="0"/>
    <x v="0"/>
    <x v="0"/>
    <n v="0.67"/>
    <n v="0.72"/>
    <x v="6"/>
    <n v="8120"/>
    <n v="38.771264967715105"/>
    <n v="71063.636733589738"/>
    <n v="158.10198695525693"/>
    <n v="1"/>
    <n v="158.10198695525693"/>
    <n v="158.10198695525693"/>
    <n v="18.243654122943646"/>
    <n v="1"/>
    <n v="18.243654122943646"/>
    <n v="18.243654122943646"/>
  </r>
  <r>
    <x v="0"/>
    <x v="0"/>
    <x v="2"/>
    <n v="0.59"/>
    <n v="0.64"/>
    <x v="4"/>
    <n v="8140"/>
    <n v="2.1821109904163949E-3"/>
    <n v="8.4617039082958527"/>
    <n v="2.4285685194600629E-2"/>
    <n v="1"/>
    <n v="2.4285685194600629E-2"/>
    <n v="2.4285685194600629E-2"/>
    <n v="4.4126740975357574E-3"/>
    <n v="1"/>
    <n v="4.4126740975357574E-3"/>
    <n v="4.4126740975357574E-3"/>
  </r>
  <r>
    <x v="0"/>
    <x v="0"/>
    <x v="2"/>
    <n v="0.59"/>
    <n v="0.64"/>
    <x v="5"/>
    <n v="8140"/>
    <n v="1.1897363833602237E-2"/>
    <n v="41.084620272179734"/>
    <n v="0.10028154905099843"/>
    <n v="1"/>
    <n v="0.10028154905099843"/>
    <n v="0.10028154905099843"/>
    <n v="1.2234026080862921E-2"/>
    <n v="1"/>
    <n v="1.2234026080862921E-2"/>
    <n v="1.2234026080862921E-2"/>
  </r>
  <r>
    <x v="0"/>
    <x v="0"/>
    <x v="2"/>
    <n v="0.59"/>
    <n v="0.64"/>
    <x v="5"/>
    <n v="8140"/>
    <n v="3.5814354839227895E-2"/>
    <n v="119.31897707257041"/>
    <n v="0.27670484648396415"/>
    <n v="1"/>
    <n v="0.27670484648396415"/>
    <n v="0.27670484648396415"/>
    <n v="3.6027816025684098E-2"/>
    <n v="1"/>
    <n v="3.6027816025684098E-2"/>
    <n v="3.6027816025684098E-2"/>
  </r>
  <r>
    <x v="0"/>
    <x v="0"/>
    <x v="2"/>
    <n v="0.59"/>
    <n v="0.64"/>
    <x v="5"/>
    <n v="8140"/>
    <n v="3.9069764426230655E-2"/>
    <n v="151.37067723569342"/>
    <n v="0.42898189132082165"/>
    <n v="1"/>
    <n v="0.42898189132082165"/>
    <n v="0.42898189132082165"/>
    <n v="8.0949107526803565E-2"/>
    <n v="1"/>
    <n v="8.0949107526803565E-2"/>
    <n v="8.0949107526803565E-2"/>
  </r>
  <r>
    <x v="0"/>
    <x v="0"/>
    <x v="2"/>
    <n v="0.59"/>
    <n v="0.64"/>
    <x v="1"/>
    <n v="8140"/>
    <n v="0.11057969725559551"/>
    <n v="405.20620712911426"/>
    <n v="1.0200091958550421"/>
    <n v="1"/>
    <n v="1.0200091958550421"/>
    <n v="1.0200091958550421"/>
    <n v="0.13930367900206572"/>
    <n v="1"/>
    <n v="0.13930367900206572"/>
    <n v="0.13930367900206572"/>
  </r>
  <r>
    <x v="0"/>
    <x v="0"/>
    <x v="2"/>
    <n v="0.59"/>
    <n v="0.64"/>
    <x v="3"/>
    <n v="8140"/>
    <n v="0.13632660769706012"/>
    <n v="517.1335032008086"/>
    <n v="1.2635844991405991"/>
    <n v="1"/>
    <n v="1.2635844991405991"/>
    <n v="1.2635844991405991"/>
    <n v="0.1749281154739627"/>
    <n v="1"/>
    <n v="0.1749281154739627"/>
    <n v="0.1749281154739627"/>
  </r>
  <r>
    <x v="0"/>
    <x v="0"/>
    <x v="2"/>
    <n v="0.59"/>
    <n v="0.64"/>
    <x v="1"/>
    <n v="8140"/>
    <n v="0.79167528682993615"/>
    <n v="2698.8058187749966"/>
    <n v="6.6505680735039707"/>
    <n v="1"/>
    <n v="6.6505680735039707"/>
    <n v="6.6505680735039707"/>
    <n v="0.80115633679845066"/>
    <n v="1"/>
    <n v="0.80115633679845066"/>
    <n v="0.80115633679845066"/>
  </r>
  <r>
    <x v="0"/>
    <x v="0"/>
    <x v="0"/>
    <n v="0.67"/>
    <n v="0.72"/>
    <x v="5"/>
    <n v="8140"/>
    <n v="1.0352728572563354"/>
    <n v="3341.0666243292826"/>
    <n v="7.9548220186562286"/>
    <n v="1"/>
    <n v="7.9548220186562286"/>
    <n v="7.9548220186562286"/>
    <n v="0.94587006929614903"/>
    <n v="1"/>
    <n v="0.94587006929614903"/>
    <n v="0.94587006929614903"/>
  </r>
  <r>
    <x v="0"/>
    <x v="0"/>
    <x v="0"/>
    <n v="0.67"/>
    <n v="0.72"/>
    <x v="9"/>
    <n v="8140"/>
    <n v="1.4805982780810023"/>
    <n v="4139.3945490054803"/>
    <n v="9.856409018574956"/>
    <n v="1"/>
    <n v="9.856409018574956"/>
    <n v="9.856409018574956"/>
    <n v="1.141780649262339"/>
    <n v="1"/>
    <n v="1.141780649262339"/>
    <n v="1.141780649262339"/>
  </r>
  <r>
    <x v="0"/>
    <x v="0"/>
    <x v="0"/>
    <n v="0.67"/>
    <n v="0.72"/>
    <x v="5"/>
    <n v="8140"/>
    <n v="1.487215328681696"/>
    <n v="5128.8454977960519"/>
    <n v="10.60649817839586"/>
    <n v="1"/>
    <n v="10.60649817839586"/>
    <n v="10.60649817839586"/>
    <n v="1.4011309986763485"/>
    <n v="1"/>
    <n v="1.4011309986763485"/>
    <n v="1.4011309986763485"/>
  </r>
  <r>
    <x v="0"/>
    <x v="0"/>
    <x v="1"/>
    <n v="0.66"/>
    <n v="0.7"/>
    <x v="0"/>
    <n v="8140"/>
    <n v="1.7367573370668641"/>
    <n v="6046.6184518687014"/>
    <n v="13.474115174069228"/>
    <n v="1"/>
    <n v="13.474115174069228"/>
    <n v="13.474115174069228"/>
    <n v="1.9856127945374564"/>
    <n v="1"/>
    <n v="1.9856127945374564"/>
    <n v="1.9856127945374564"/>
  </r>
  <r>
    <x v="0"/>
    <x v="0"/>
    <x v="2"/>
    <n v="0.59"/>
    <n v="0.64"/>
    <x v="2"/>
    <n v="8140"/>
    <n v="2.5062688278282885"/>
    <n v="8818.9505844169726"/>
    <n v="21.180029465463416"/>
    <n v="1"/>
    <n v="21.180029465463416"/>
    <n v="21.180029465463416"/>
    <n v="2.8882508883757985"/>
    <n v="1"/>
    <n v="2.8882508883757985"/>
    <n v="2.8882508883757985"/>
  </r>
  <r>
    <x v="0"/>
    <x v="0"/>
    <x v="2"/>
    <n v="0.59"/>
    <n v="0.64"/>
    <x v="5"/>
    <n v="8140"/>
    <n v="4.4731738364343023"/>
    <n v="17436.360284484093"/>
    <n v="42.192326312185507"/>
    <n v="1"/>
    <n v="42.192326312185507"/>
    <n v="42.192326312185507"/>
    <n v="5.6369401753884398"/>
    <n v="1"/>
    <n v="5.6369401753884398"/>
    <n v="5.6369401753884398"/>
  </r>
  <r>
    <x v="0"/>
    <x v="0"/>
    <x v="0"/>
    <n v="0.67"/>
    <n v="0.72"/>
    <x v="8"/>
    <n v="8140"/>
    <n v="8.7329903824919075"/>
    <n v="21840.049762938997"/>
    <n v="52.824845990313484"/>
    <n v="1"/>
    <n v="52.824845990313484"/>
    <n v="52.824845990313484"/>
    <n v="6.423948242166456"/>
    <n v="1"/>
    <n v="6.423948242166456"/>
    <n v="6.423948242166456"/>
  </r>
  <r>
    <x v="0"/>
    <x v="0"/>
    <x v="2"/>
    <n v="0.59"/>
    <n v="0.64"/>
    <x v="9"/>
    <n v="8140"/>
    <n v="7.4997482479566457"/>
    <n v="24095.121984443649"/>
    <n v="56.705519032488532"/>
    <n v="1"/>
    <n v="56.705519032488532"/>
    <n v="56.705519032488532"/>
    <n v="7.1658058406504539"/>
    <n v="1"/>
    <n v="7.1658058406504539"/>
    <n v="7.1658058406504539"/>
  </r>
  <r>
    <x v="0"/>
    <x v="0"/>
    <x v="0"/>
    <n v="0.67"/>
    <n v="0.72"/>
    <x v="0"/>
    <n v="8140"/>
    <n v="10.058793168560941"/>
    <n v="31212.869005497574"/>
    <n v="68.974771956215761"/>
    <n v="1"/>
    <n v="68.974771956215761"/>
    <n v="68.974771956215761"/>
    <n v="8.9044048765841008"/>
    <n v="1"/>
    <n v="8.9044048765841008"/>
    <n v="8.9044048765841008"/>
  </r>
  <r>
    <x v="0"/>
    <x v="0"/>
    <x v="2"/>
    <n v="0.59"/>
    <n v="0.64"/>
    <x v="5"/>
    <n v="8140"/>
    <n v="9.0655893354598689"/>
    <n v="35028.758040530178"/>
    <n v="85.093126097451389"/>
    <n v="1"/>
    <n v="85.093126097451389"/>
    <n v="85.093126097451389"/>
    <n v="12.074606795350713"/>
    <n v="1"/>
    <n v="12.074606795350713"/>
    <n v="12.074606795350713"/>
  </r>
  <r>
    <x v="0"/>
    <x v="0"/>
    <x v="2"/>
    <n v="0.59"/>
    <n v="0.64"/>
    <x v="5"/>
    <n v="8140"/>
    <n v="13.870807620172757"/>
    <n v="52001.196157345854"/>
    <n v="115.16963290789536"/>
    <n v="1"/>
    <n v="115.16963290789536"/>
    <n v="115.16963290789536"/>
    <n v="15.474783407728024"/>
    <n v="1"/>
    <n v="15.474783407728024"/>
    <n v="15.474783407728024"/>
  </r>
  <r>
    <x v="0"/>
    <x v="0"/>
    <x v="1"/>
    <n v="0.66"/>
    <n v="0.7"/>
    <x v="0"/>
    <n v="8140"/>
    <n v="23.248999978359411"/>
    <n v="59676.612185001155"/>
    <n v="136.79189222397369"/>
    <n v="1"/>
    <n v="136.79189222397369"/>
    <n v="136.79189222397369"/>
    <n v="17.152132549083969"/>
    <n v="1"/>
    <n v="17.152132549083969"/>
    <n v="17.152132549083969"/>
  </r>
  <r>
    <x v="0"/>
    <x v="0"/>
    <x v="2"/>
    <n v="0.59"/>
    <n v="0.64"/>
    <x v="5"/>
    <n v="8140"/>
    <n v="17.074428393125419"/>
    <n v="62322.774008376757"/>
    <n v="158.79563107754086"/>
    <n v="1"/>
    <n v="158.79563107754086"/>
    <n v="158.79563107754086"/>
    <n v="21.578849085408546"/>
    <n v="1"/>
    <n v="21.578849085408546"/>
    <n v="21.578849085408546"/>
  </r>
  <r>
    <x v="0"/>
    <x v="0"/>
    <x v="2"/>
    <n v="0.59"/>
    <n v="0.64"/>
    <x v="8"/>
    <n v="8140"/>
    <n v="26.222371774014896"/>
    <n v="96409.614037793275"/>
    <n v="206.54117169617993"/>
    <n v="1"/>
    <n v="206.54117169617993"/>
    <n v="206.54117169617993"/>
    <n v="27.231377277086288"/>
    <n v="1"/>
    <n v="27.231377277086288"/>
    <n v="27.231377277086288"/>
  </r>
  <r>
    <x v="0"/>
    <x v="0"/>
    <x v="2"/>
    <n v="0.59"/>
    <n v="0.64"/>
    <x v="0"/>
    <n v="8140"/>
    <n v="28.414443466609953"/>
    <n v="88271.458994992194"/>
    <n v="209.5840515503958"/>
    <n v="1"/>
    <n v="209.5840515503958"/>
    <n v="209.5840515503958"/>
    <n v="28.26303451562994"/>
    <n v="1"/>
    <n v="28.26303451562994"/>
    <n v="28.26303451562994"/>
  </r>
  <r>
    <x v="0"/>
    <x v="0"/>
    <x v="2"/>
    <n v="0.59"/>
    <n v="0.64"/>
    <x v="5"/>
    <n v="8140"/>
    <n v="51.506577740774809"/>
    <n v="179941.58287837671"/>
    <n v="437.86454602441466"/>
    <n v="1"/>
    <n v="437.86454602441466"/>
    <n v="437.86454602441466"/>
    <n v="59.655145391694909"/>
    <n v="1"/>
    <n v="59.655145391694909"/>
    <n v="59.655145391694909"/>
  </r>
  <r>
    <x v="0"/>
    <x v="0"/>
    <x v="1"/>
    <n v="0.66"/>
    <n v="0.7"/>
    <x v="5"/>
    <n v="8140"/>
    <n v="75.324509547907496"/>
    <n v="267569.97220784478"/>
    <n v="662.60924291472372"/>
    <n v="1"/>
    <n v="662.60924291472372"/>
    <n v="662.60924291472372"/>
    <n v="89.318592645419287"/>
    <n v="1"/>
    <n v="89.318592645419287"/>
    <n v="89.318592645419287"/>
  </r>
  <r>
    <x v="0"/>
    <x v="0"/>
    <x v="2"/>
    <n v="0.59"/>
    <n v="0.64"/>
    <x v="5"/>
    <n v="8140"/>
    <n v="132.87051599293227"/>
    <n v="457298.39967351389"/>
    <n v="1055.2523940203341"/>
    <n v="1"/>
    <n v="1055.2523940203341"/>
    <n v="1055.2523940203341"/>
    <n v="139.0914476643691"/>
    <n v="1"/>
    <n v="139.0914476643691"/>
    <n v="139.0914476643691"/>
  </r>
  <r>
    <x v="0"/>
    <x v="0"/>
    <x v="0"/>
    <n v="0.67"/>
    <n v="0.72"/>
    <x v="6"/>
    <n v="8140"/>
    <n v="192.91563762633649"/>
    <n v="618751.47387924558"/>
    <n v="1440.4771859525708"/>
    <n v="1"/>
    <n v="1440.4771859525708"/>
    <n v="1440.4771859525708"/>
    <n v="183.29634362874367"/>
    <n v="1"/>
    <n v="183.29634362874367"/>
    <n v="183.29634362874367"/>
  </r>
  <r>
    <x v="0"/>
    <x v="0"/>
    <x v="0"/>
    <n v="0.67"/>
    <n v="0.72"/>
    <x v="8"/>
    <n v="8140"/>
    <n v="595.64682515710092"/>
    <n v="1614139.475479878"/>
    <n v="3653.5492600632056"/>
    <n v="1"/>
    <n v="3653.5492600632056"/>
    <n v="3653.5492600632056"/>
    <n v="493.73277285940759"/>
    <n v="1"/>
    <n v="493.73277285940759"/>
    <n v="493.73277285940759"/>
  </r>
  <r>
    <x v="0"/>
    <x v="0"/>
    <x v="0"/>
    <n v="0.67"/>
    <n v="0.72"/>
    <x v="8"/>
    <n v="8146"/>
    <n v="142.23277884634211"/>
    <n v="183688.46821384924"/>
    <n v="366.27050862112452"/>
    <n v="1"/>
    <n v="366.27050862112452"/>
    <n v="366.27050862112452"/>
    <n v="59.24461644292581"/>
    <n v="1"/>
    <n v="59.24461644292581"/>
    <n v="59.24461644292581"/>
  </r>
  <r>
    <x v="0"/>
    <x v="0"/>
    <x v="0"/>
    <n v="0.67"/>
    <n v="0.72"/>
    <x v="5"/>
    <n v="8150"/>
    <n v="4.2642614214368605E-5"/>
    <n v="9.8839425137792244E-2"/>
    <n v="1.916282376653333E-4"/>
    <n v="1"/>
    <n v="1.916282376653333E-4"/>
    <n v="1.916282376653333E-4"/>
    <n v="2.5469080889937468E-5"/>
    <n v="1"/>
    <n v="2.5469080889937468E-5"/>
    <n v="2.5469080889937468E-5"/>
  </r>
  <r>
    <x v="0"/>
    <x v="0"/>
    <x v="2"/>
    <n v="0.59"/>
    <n v="0.64"/>
    <x v="5"/>
    <n v="8150"/>
    <n v="1.1038011573516401E-2"/>
    <n v="41.292298562120983"/>
    <n v="8.5110909969688148E-2"/>
    <n v="1"/>
    <n v="8.5110909969688148E-2"/>
    <n v="8.5110909969688148E-2"/>
    <n v="1.1174011349363326E-2"/>
    <n v="1"/>
    <n v="1.1174011349363326E-2"/>
    <n v="1.1174011349363326E-2"/>
  </r>
  <r>
    <x v="0"/>
    <x v="0"/>
    <x v="2"/>
    <n v="0.59"/>
    <n v="0.64"/>
    <x v="1"/>
    <n v="8150"/>
    <n v="6.0594566134460175E-2"/>
    <n v="167.5069188098677"/>
    <n v="0.32518656667903545"/>
    <n v="1"/>
    <n v="0.32518656667903545"/>
    <n v="0.32518656667903545"/>
    <n v="3.6560220752671513E-2"/>
    <n v="1"/>
    <n v="3.6560220752671513E-2"/>
    <n v="3.6560220752671513E-2"/>
  </r>
  <r>
    <x v="0"/>
    <x v="0"/>
    <x v="2"/>
    <n v="0.59"/>
    <n v="0.64"/>
    <x v="0"/>
    <n v="8150"/>
    <n v="0.14312567174005911"/>
    <n v="349.6446306094457"/>
    <n v="0.6923496604432362"/>
    <n v="1"/>
    <n v="0.6923496604432362"/>
    <n v="0.6923496604432362"/>
    <n v="8.7747725040148244E-2"/>
    <n v="1"/>
    <n v="8.7747725040148244E-2"/>
    <n v="8.7747725040148244E-2"/>
  </r>
  <r>
    <x v="0"/>
    <x v="0"/>
    <x v="0"/>
    <n v="0.67"/>
    <n v="0.72"/>
    <x v="0"/>
    <n v="8150"/>
    <n v="2.9167789432667703"/>
    <n v="6047.0222838974832"/>
    <n v="15.042730542875027"/>
    <n v="1"/>
    <n v="15.042730542875027"/>
    <n v="15.042730542875027"/>
    <n v="1.9836412818779876"/>
    <n v="1"/>
    <n v="1.9836412818779876"/>
    <n v="1.9836412818779876"/>
  </r>
  <r>
    <x v="0"/>
    <x v="0"/>
    <x v="0"/>
    <n v="0.67"/>
    <n v="0.72"/>
    <x v="8"/>
    <n v="8150"/>
    <n v="3.6134084383586189"/>
    <n v="12876.563947428709"/>
    <n v="28.817763807718709"/>
    <n v="1"/>
    <n v="28.817763807718709"/>
    <n v="28.817763807718709"/>
    <n v="3.8832404921601276"/>
    <n v="1"/>
    <n v="3.8832404921601276"/>
    <n v="3.8832404921601276"/>
  </r>
  <r>
    <x v="0"/>
    <x v="0"/>
    <x v="0"/>
    <n v="0.67"/>
    <n v="0.72"/>
    <x v="9"/>
    <n v="8150"/>
    <n v="11.767824940740882"/>
    <n v="30544.934196671798"/>
    <n v="58.606842393989282"/>
    <n v="1"/>
    <n v="58.606842393989282"/>
    <n v="58.606842393989282"/>
    <n v="7.7985869610157401"/>
    <n v="1"/>
    <n v="7.7985869610157401"/>
    <n v="7.7985869610157401"/>
  </r>
  <r>
    <x v="0"/>
    <x v="0"/>
    <x v="2"/>
    <n v="0.59"/>
    <n v="0.64"/>
    <x v="1"/>
    <n v="8150"/>
    <n v="11.139582683117414"/>
    <n v="39017.968812484716"/>
    <n v="69.478963891801001"/>
    <n v="1"/>
    <n v="69.478963891801001"/>
    <n v="69.478963891801001"/>
    <n v="9.2878181501358323"/>
    <n v="1"/>
    <n v="9.2878181501358323"/>
    <n v="9.2878181501358323"/>
  </r>
  <r>
    <x v="0"/>
    <x v="0"/>
    <x v="2"/>
    <n v="0.59"/>
    <n v="0.64"/>
    <x v="9"/>
    <n v="8150"/>
    <n v="25.378745831094474"/>
    <n v="84188.511330361507"/>
    <n v="160.291785866754"/>
    <n v="1"/>
    <n v="160.291785866754"/>
    <n v="160.291785866754"/>
    <n v="20.981495867705362"/>
    <n v="1"/>
    <n v="20.981495867705362"/>
    <n v="20.981495867705362"/>
  </r>
  <r>
    <x v="0"/>
    <x v="0"/>
    <x v="2"/>
    <n v="0.59"/>
    <n v="0.64"/>
    <x v="5"/>
    <n v="8180"/>
    <n v="0.40351978384322523"/>
    <n v="1509.9745727154307"/>
    <n v="4.1004705829895363"/>
    <n v="1"/>
    <n v="4.1004705829895363"/>
    <n v="4.1004705829895363"/>
    <n v="0.53928725446961134"/>
    <n v="1"/>
    <n v="0.53928725446961134"/>
    <n v="0.53928725446961134"/>
  </r>
  <r>
    <x v="0"/>
    <x v="0"/>
    <x v="2"/>
    <n v="0.59"/>
    <n v="0.64"/>
    <x v="2"/>
    <n v="8180"/>
    <n v="4.7352768144387687"/>
    <n v="16319.360761464211"/>
    <n v="48.219161398156125"/>
    <n v="1"/>
    <n v="48.219161398156125"/>
    <n v="48.219161398156125"/>
    <n v="6.40768306853131"/>
    <n v="1"/>
    <n v="6.40768306853131"/>
    <n v="6.40768306853131"/>
  </r>
  <r>
    <x v="0"/>
    <x v="0"/>
    <x v="2"/>
    <n v="0.59"/>
    <n v="0.64"/>
    <x v="2"/>
    <n v="8200"/>
    <n v="9.6392793848555491E-3"/>
    <n v="7.3997247759779654"/>
    <n v="1.6343887976548448E-2"/>
    <n v="1"/>
    <n v="1.6343887976548448E-2"/>
    <n v="1.6343887976548448E-2"/>
    <n v="2.544150656606028E-3"/>
    <n v="1"/>
    <n v="2.544150656606028E-3"/>
    <n v="2.544150656606028E-3"/>
  </r>
  <r>
    <x v="0"/>
    <x v="0"/>
    <x v="2"/>
    <n v="0.59"/>
    <n v="0.64"/>
    <x v="5"/>
    <n v="8200"/>
    <n v="0.19363306850769713"/>
    <n v="724.64993574044627"/>
    <n v="1.6589396657406776"/>
    <n v="1"/>
    <n v="1.6589396657406776"/>
    <n v="1.6589396657406776"/>
    <n v="0.23203993150329291"/>
    <n v="1"/>
    <n v="0.23203993150329291"/>
    <n v="0.23203993150329291"/>
  </r>
  <r>
    <x v="0"/>
    <x v="0"/>
    <x v="0"/>
    <n v="0.67"/>
    <n v="0.72"/>
    <x v="8"/>
    <n v="8200"/>
    <n v="4.9747379152564282"/>
    <n v="14115.708298078065"/>
    <n v="28.607334804014084"/>
    <n v="1"/>
    <n v="28.607334804014084"/>
    <n v="28.607334804014084"/>
    <n v="4.0815104768683357"/>
    <n v="1"/>
    <n v="4.0815104768683357"/>
    <n v="4.0815104768683357"/>
  </r>
  <r>
    <x v="0"/>
    <x v="0"/>
    <x v="2"/>
    <n v="0.59"/>
    <n v="0.64"/>
    <x v="5"/>
    <n v="8220"/>
    <n v="1.4677947696351236E-3"/>
    <n v="5.7194717907075816"/>
    <n v="1.7033530074022776E-2"/>
    <n v="1"/>
    <n v="1.7033530074022776E-2"/>
    <n v="1.7033530074022776E-2"/>
    <n v="2.5723753522385981E-3"/>
    <n v="1"/>
    <n v="2.5723753522385981E-3"/>
    <n v="2.5723753522385981E-3"/>
  </r>
  <r>
    <x v="0"/>
    <x v="0"/>
    <x v="2"/>
    <n v="0.59"/>
    <n v="0.64"/>
    <x v="5"/>
    <n v="8220"/>
    <n v="0.10559391894883323"/>
    <n v="395.66326722780553"/>
    <n v="0.93269558782586581"/>
    <n v="1"/>
    <n v="0.93269558782586581"/>
    <n v="0.93269558782586581"/>
    <n v="0.12949077101932624"/>
    <n v="1"/>
    <n v="0.12949077101932624"/>
    <n v="0.12949077101932624"/>
  </r>
  <r>
    <x v="0"/>
    <x v="0"/>
    <x v="2"/>
    <n v="0.59"/>
    <n v="0.64"/>
    <x v="4"/>
    <n v="8220"/>
    <n v="0.40625842976053733"/>
    <n v="1574.2600410827558"/>
    <n v="3.6672526089509674"/>
    <n v="1"/>
    <n v="3.6672526089509674"/>
    <n v="3.6672526089509674"/>
    <n v="0.57898564060844848"/>
    <n v="1"/>
    <n v="0.57898564060844848"/>
    <n v="0.57898564060844848"/>
  </r>
  <r>
    <x v="0"/>
    <x v="0"/>
    <x v="2"/>
    <n v="0.59"/>
    <n v="0.64"/>
    <x v="2"/>
    <n v="8220"/>
    <n v="1.8060965386423957"/>
    <n v="6342.9431201539392"/>
    <n v="14.213241460610611"/>
    <n v="1"/>
    <n v="14.213241460610611"/>
    <n v="14.213241460610611"/>
    <n v="2.0231046289766419"/>
    <n v="1"/>
    <n v="2.0231046289766419"/>
    <n v="2.0231046289766419"/>
  </r>
  <r>
    <x v="0"/>
    <x v="0"/>
    <x v="2"/>
    <n v="0.59"/>
    <n v="0.64"/>
    <x v="3"/>
    <n v="8220"/>
    <n v="1.6817084646278375"/>
    <n v="6503.8726359517623"/>
    <n v="15.00532114199693"/>
    <n v="1"/>
    <n v="15.00532114199693"/>
    <n v="15.00532114199693"/>
    <n v="2.1925083446622167"/>
    <n v="1"/>
    <n v="2.1925083446622167"/>
    <n v="2.1925083446622167"/>
  </r>
  <r>
    <x v="0"/>
    <x v="0"/>
    <x v="1"/>
    <n v="0.66"/>
    <n v="0.7"/>
    <x v="0"/>
    <n v="8220"/>
    <n v="2.8222416209849577"/>
    <n v="10357.766555372295"/>
    <n v="23.893724462437184"/>
    <n v="1"/>
    <n v="23.893724462437184"/>
    <n v="23.893724462437184"/>
    <n v="3.6064198742087883"/>
    <n v="1"/>
    <n v="3.6064198742087883"/>
    <n v="3.6064198742087883"/>
  </r>
  <r>
    <x v="0"/>
    <x v="0"/>
    <x v="2"/>
    <n v="0.59"/>
    <n v="0.64"/>
    <x v="5"/>
    <n v="8310"/>
    <n v="7.0607936538425436E-3"/>
    <n v="27.382965378466377"/>
    <n v="6.6728817436011167E-2"/>
    <n v="1"/>
    <n v="6.6728817436011167E-2"/>
    <n v="6.6728817436011167E-2"/>
    <n v="9.2649849649010674E-3"/>
    <n v="1"/>
    <n v="9.2649849649010674E-3"/>
    <n v="9.2649849649010674E-3"/>
  </r>
  <r>
    <x v="0"/>
    <x v="0"/>
    <x v="2"/>
    <n v="0.59"/>
    <n v="0.64"/>
    <x v="5"/>
    <n v="8310"/>
    <n v="8.6264408217641905E-3"/>
    <n v="33.454812864161013"/>
    <n v="8.1525140506661486E-2"/>
    <n v="1"/>
    <n v="8.1525140506661486E-2"/>
    <n v="8.1525140506661486E-2"/>
    <n v="1.131938538817925E-2"/>
    <n v="1"/>
    <n v="1.131938538817925E-2"/>
    <n v="1.131938538817925E-2"/>
  </r>
  <r>
    <x v="0"/>
    <x v="0"/>
    <x v="2"/>
    <n v="0.59"/>
    <n v="0.64"/>
    <x v="5"/>
    <n v="8310"/>
    <n v="2.8099967544114798E-2"/>
    <n v="108.5678416272427"/>
    <n v="0.20796038856865084"/>
    <n v="1"/>
    <n v="0.20796038856865084"/>
    <n v="0.20796038856865084"/>
    <n v="2.8767414398716877E-2"/>
    <n v="1"/>
    <n v="2.8767414398716877E-2"/>
    <n v="2.8767414398716877E-2"/>
  </r>
  <r>
    <x v="0"/>
    <x v="0"/>
    <x v="2"/>
    <n v="0.59"/>
    <n v="0.64"/>
    <x v="4"/>
    <n v="8310"/>
    <n v="0.1278041017120051"/>
    <n v="494.22066061891439"/>
    <n v="1.1579203872659782"/>
    <n v="1"/>
    <n v="1.1579203872659782"/>
    <n v="1.1579203872659782"/>
    <n v="0.16192877702682937"/>
    <n v="1"/>
    <n v="0.16192877702682937"/>
    <n v="0.16192877702682937"/>
  </r>
  <r>
    <x v="0"/>
    <x v="0"/>
    <x v="2"/>
    <n v="0.59"/>
    <n v="0.64"/>
    <x v="0"/>
    <n v="8310"/>
    <n v="0.15795165766232988"/>
    <n v="606.35163688858734"/>
    <n v="1.4008840231602138"/>
    <n v="1"/>
    <n v="1.4008840231602138"/>
    <n v="1.4008840231602138"/>
    <n v="0.19659608102331089"/>
    <n v="1"/>
    <n v="0.19659608102331089"/>
    <n v="0.19659608102331089"/>
  </r>
  <r>
    <x v="0"/>
    <x v="0"/>
    <x v="2"/>
    <n v="0.59"/>
    <n v="0.64"/>
    <x v="5"/>
    <n v="8310"/>
    <n v="0.23790523554015369"/>
    <n v="918.96657044423682"/>
    <n v="2.066853139496224"/>
    <n v="1"/>
    <n v="2.066853139496224"/>
    <n v="2.066853139496224"/>
    <n v="0.29526109417290908"/>
    <n v="1"/>
    <n v="0.29526109417290908"/>
    <n v="0.29526109417290908"/>
  </r>
  <r>
    <x v="0"/>
    <x v="0"/>
    <x v="2"/>
    <n v="0.59"/>
    <n v="0.64"/>
    <x v="2"/>
    <n v="8310"/>
    <n v="1.6365514612622827"/>
    <n v="6113.9601337784743"/>
    <n v="15.222142840390639"/>
    <n v="1"/>
    <n v="15.222142840390639"/>
    <n v="15.222142840390639"/>
    <n v="2.22279941766852"/>
    <n v="1"/>
    <n v="2.22279941766852"/>
    <n v="2.22279941766852"/>
  </r>
  <r>
    <x v="0"/>
    <x v="0"/>
    <x v="2"/>
    <n v="0.59"/>
    <n v="0.64"/>
    <x v="3"/>
    <n v="8310"/>
    <n v="3.6686499807853741"/>
    <n v="14160.262381879793"/>
    <n v="30.997800129981819"/>
    <n v="1"/>
    <n v="30.997800129981819"/>
    <n v="30.997800129981819"/>
    <n v="4.5044409125326981"/>
    <n v="1"/>
    <n v="4.5044409125326981"/>
    <n v="4.5044409125326981"/>
  </r>
  <r>
    <x v="0"/>
    <x v="0"/>
    <x v="2"/>
    <n v="0.59"/>
    <n v="0.64"/>
    <x v="8"/>
    <n v="8310"/>
    <n v="6.3515940856848845"/>
    <n v="23177.198165071524"/>
    <n v="46.25170578012321"/>
    <n v="1"/>
    <n v="46.25170578012321"/>
    <n v="46.25170578012321"/>
    <n v="6.5662942428540179"/>
    <n v="1"/>
    <n v="6.5662942428540179"/>
    <n v="6.5662942428540179"/>
  </r>
  <r>
    <x v="0"/>
    <x v="0"/>
    <x v="0"/>
    <n v="0.67"/>
    <n v="0.72"/>
    <x v="8"/>
    <n v="8310"/>
    <n v="10.46705856667508"/>
    <n v="33527.347773926027"/>
    <n v="68.648307806001739"/>
    <n v="1"/>
    <n v="68.648307806001739"/>
    <n v="68.648307806001739"/>
    <n v="9.933906921775538"/>
    <n v="1"/>
    <n v="9.933906921775538"/>
    <n v="9.933906921775538"/>
  </r>
  <r>
    <x v="0"/>
    <x v="0"/>
    <x v="0"/>
    <n v="0.67"/>
    <n v="0.72"/>
    <x v="0"/>
    <n v="8320"/>
    <n v="1.0975308004902085E-2"/>
    <n v="16.244583800862209"/>
    <n v="3.6890748846239163E-2"/>
    <n v="1"/>
    <n v="3.6890748846239163E-2"/>
    <n v="3.6890748846239163E-2"/>
    <n v="4.7183203033375962E-3"/>
    <n v="1"/>
    <n v="4.7183203033375962E-3"/>
    <n v="4.7183203033375962E-3"/>
  </r>
  <r>
    <x v="0"/>
    <x v="0"/>
    <x v="0"/>
    <n v="0.67"/>
    <n v="0.72"/>
    <x v="8"/>
    <n v="8320"/>
    <n v="66.99983156464576"/>
    <n v="122130.3266650701"/>
    <n v="250.48968718726186"/>
    <n v="1"/>
    <n v="250.48968718726186"/>
    <n v="250.48968718726186"/>
    <n v="40.233497734101967"/>
    <n v="1"/>
    <n v="40.233497734101967"/>
    <n v="40.233497734101967"/>
  </r>
  <r>
    <x v="0"/>
    <x v="0"/>
    <x v="2"/>
    <n v="0.59"/>
    <n v="0.64"/>
    <x v="5"/>
    <n v="8330"/>
    <n v="8.8665950682282029E-4"/>
    <n v="2.9023492784967253"/>
    <n v="6.167639992230434E-3"/>
    <n v="1"/>
    <n v="6.167639992230434E-3"/>
    <n v="6.167639992230434E-3"/>
    <n v="8.3238955651244572E-4"/>
    <n v="1"/>
    <n v="8.3238955651244572E-4"/>
    <n v="8.3238955651244572E-4"/>
  </r>
  <r>
    <x v="0"/>
    <x v="0"/>
    <x v="1"/>
    <n v="0.66"/>
    <n v="0.7"/>
    <x v="0"/>
    <n v="8330"/>
    <n v="0.12338085059311252"/>
    <n v="443.72394779274543"/>
    <n v="1.1635601236326805"/>
    <n v="1"/>
    <n v="1.1635601236326805"/>
    <n v="1.1635601236326805"/>
    <n v="0.16875699724553592"/>
    <n v="1"/>
    <n v="0.16875699724553592"/>
    <n v="0.16875699724553592"/>
  </r>
  <r>
    <x v="0"/>
    <x v="0"/>
    <x v="2"/>
    <n v="0.59"/>
    <n v="0.64"/>
    <x v="4"/>
    <n v="8330"/>
    <n v="0.2774315606417086"/>
    <n v="1059.8923345202638"/>
    <n v="2.2430812056243052"/>
    <n v="1"/>
    <n v="2.2430812056243052"/>
    <n v="2.2430812056243052"/>
    <n v="0.30552286930167849"/>
    <n v="1"/>
    <n v="0.30552286930167849"/>
    <n v="0.30552286930167849"/>
  </r>
  <r>
    <x v="0"/>
    <x v="0"/>
    <x v="2"/>
    <n v="0.59"/>
    <n v="0.64"/>
    <x v="8"/>
    <n v="8330"/>
    <n v="1.0043381458410938"/>
    <n v="3630.4767432864819"/>
    <n v="8.5843913958393152"/>
    <n v="1"/>
    <n v="8.5843913958393152"/>
    <n v="8.5843913958393152"/>
    <n v="1.1733216626014586"/>
    <n v="1"/>
    <n v="1.1733216626014586"/>
    <n v="1.1733216626014586"/>
  </r>
  <r>
    <x v="0"/>
    <x v="0"/>
    <x v="2"/>
    <n v="0.59"/>
    <n v="0.64"/>
    <x v="2"/>
    <n v="8330"/>
    <n v="2.0820657650331151"/>
    <n v="7791.6643991882293"/>
    <n v="18.871186664110073"/>
    <n v="1"/>
    <n v="18.871186664110073"/>
    <n v="18.871186664110073"/>
    <n v="2.6601065901251388"/>
    <n v="1"/>
    <n v="2.6601065901251388"/>
    <n v="2.6601065901251388"/>
  </r>
  <r>
    <x v="0"/>
    <x v="0"/>
    <x v="2"/>
    <n v="0.59"/>
    <n v="0.64"/>
    <x v="0"/>
    <n v="8330"/>
    <n v="3.7192013824547905"/>
    <n v="9474.4652275641438"/>
    <n v="19.665226455819219"/>
    <n v="1"/>
    <n v="19.665226455819219"/>
    <n v="19.665226455819219"/>
    <n v="2.8046886060283724"/>
    <n v="1"/>
    <n v="2.8046886060283724"/>
    <n v="2.8046886060283724"/>
  </r>
  <r>
    <x v="0"/>
    <x v="0"/>
    <x v="2"/>
    <n v="0.59"/>
    <n v="0.64"/>
    <x v="5"/>
    <n v="8340"/>
    <n v="1.0844370861933232E-2"/>
    <n v="42.078863568965446"/>
    <n v="8.928545860150329E-2"/>
    <n v="1"/>
    <n v="8.928545860150329E-2"/>
    <n v="8.928545860150329E-2"/>
    <n v="1.1987884775145709E-2"/>
    <n v="1"/>
    <n v="1.1987884775145709E-2"/>
    <n v="1.1987884775145709E-2"/>
  </r>
  <r>
    <x v="0"/>
    <x v="0"/>
    <x v="2"/>
    <n v="0.59"/>
    <n v="0.64"/>
    <x v="2"/>
    <n v="8340"/>
    <n v="2.7456902500892479E-2"/>
    <n v="101.20559953586005"/>
    <n v="0.20326443400192587"/>
    <n v="1"/>
    <n v="0.20326443400192587"/>
    <n v="0.20326443400192587"/>
    <n v="2.8037814123195698E-2"/>
    <n v="1"/>
    <n v="2.8037814123195698E-2"/>
    <n v="2.8037814123195698E-2"/>
  </r>
  <r>
    <x v="0"/>
    <x v="0"/>
    <x v="2"/>
    <n v="0.59"/>
    <n v="0.64"/>
    <x v="0"/>
    <n v="8340"/>
    <n v="5.5062054678082208E-2"/>
    <n v="189.39041981603364"/>
    <n v="0.36610767385040688"/>
    <n v="1"/>
    <n v="0.36610767385040688"/>
    <n v="0.36610767385040688"/>
    <n v="5.0782420388785679E-2"/>
    <n v="1"/>
    <n v="5.0782420388785679E-2"/>
    <n v="5.0782420388785679E-2"/>
  </r>
  <r>
    <x v="0"/>
    <x v="0"/>
    <x v="2"/>
    <n v="0.59"/>
    <n v="0.64"/>
    <x v="8"/>
    <n v="8340"/>
    <n v="1.0164540867026937"/>
    <n v="3942.1863388667371"/>
    <n v="7.8021512218168176"/>
    <n v="1"/>
    <n v="7.8021512218168176"/>
    <n v="7.8021512218168176"/>
    <n v="1.0708608847434349"/>
    <n v="1"/>
    <n v="1.0708608847434349"/>
    <n v="1.0708608847434349"/>
  </r>
  <r>
    <x v="0"/>
    <x v="0"/>
    <x v="2"/>
    <n v="0.59"/>
    <n v="0.64"/>
    <x v="1"/>
    <n v="8340"/>
    <n v="5.83791583798999"/>
    <n v="19626.889725246503"/>
    <n v="37.081693952572707"/>
    <n v="1"/>
    <n v="37.081693952572707"/>
    <n v="37.081693952572707"/>
    <n v="5.203492248472017"/>
    <n v="1"/>
    <n v="5.203492248472017"/>
    <n v="5.203492248472017"/>
  </r>
  <r>
    <x v="0"/>
    <x v="0"/>
    <x v="0"/>
    <n v="0.67"/>
    <n v="0.72"/>
    <x v="8"/>
    <n v="8350"/>
    <n v="86.153353807039281"/>
    <n v="264394.1162629833"/>
    <n v="542.03681869823549"/>
    <n v="1"/>
    <n v="542.03681869823549"/>
    <n v="542.03681869823549"/>
    <n v="78.649066501868333"/>
    <n v="1"/>
    <n v="78.649066501868333"/>
    <n v="78.649066501868333"/>
  </r>
  <r>
    <x v="0"/>
    <x v="0"/>
    <x v="2"/>
    <n v="0.59"/>
    <n v="0.64"/>
    <x v="3"/>
    <n v="8370"/>
    <n v="0.78443884863261204"/>
    <n v="1599.4552185875821"/>
    <n v="1.6167707397236482"/>
    <n v="1"/>
    <n v="1.6167707397236482"/>
    <n v="1.6167707397236482"/>
    <n v="0.30319743421517259"/>
    <n v="1"/>
    <n v="0.30319743421517259"/>
    <n v="0.30319743421517259"/>
  </r>
  <r>
    <x v="0"/>
    <x v="0"/>
    <x v="1"/>
    <n v="0.66"/>
    <n v="0.7"/>
    <x v="0"/>
    <n v="8370"/>
    <n v="0.71986774735491976"/>
    <n v="1777.069255185841"/>
    <n v="2.4288230553629058"/>
    <n v="1"/>
    <n v="2.4288230553629058"/>
    <n v="2.4288230553629058"/>
    <n v="0.33675102836240239"/>
    <n v="1"/>
    <n v="0.33675102836240239"/>
    <n v="0.33675102836240239"/>
  </r>
  <r>
    <x v="0"/>
    <x v="0"/>
    <x v="2"/>
    <n v="0.59"/>
    <n v="0.64"/>
    <x v="5"/>
    <n v="8370"/>
    <n v="1.4629640716970918"/>
    <n v="3032.9855248587614"/>
    <n v="3.7646325384924415"/>
    <n v="1"/>
    <n v="3.7646325384924415"/>
    <n v="3.7646325384924415"/>
    <n v="0.5984789245542772"/>
    <n v="1"/>
    <n v="0.5984789245542772"/>
    <n v="0.5984789245542772"/>
  </r>
  <r>
    <x v="0"/>
    <x v="0"/>
    <x v="1"/>
    <n v="0.66"/>
    <n v="0.7"/>
    <x v="0"/>
    <n v="8370"/>
    <n v="1.8835442577137356"/>
    <n v="3871.5609768266945"/>
    <n v="3.7837131927917147"/>
    <n v="1"/>
    <n v="3.7837131927917147"/>
    <n v="3.7837131927917147"/>
    <n v="0.55483818048838707"/>
    <n v="1"/>
    <n v="0.55483818048838707"/>
    <n v="0.55483818048838707"/>
  </r>
  <r>
    <x v="0"/>
    <x v="0"/>
    <x v="0"/>
    <n v="0.67"/>
    <n v="0.72"/>
    <x v="6"/>
    <n v="8370"/>
    <n v="2.1457133740983227"/>
    <n v="4225.6323921368003"/>
    <n v="4.8359594746556454"/>
    <n v="1"/>
    <n v="4.8359594746556454"/>
    <n v="4.8359594746556454"/>
    <n v="0.52184175402788169"/>
    <n v="1"/>
    <n v="0.52184175402788169"/>
    <n v="0.52184175402788169"/>
  </r>
  <r>
    <x v="0"/>
    <x v="0"/>
    <x v="2"/>
    <n v="0.59"/>
    <n v="0.64"/>
    <x v="5"/>
    <n v="8370"/>
    <n v="3.1316549509730645"/>
    <n v="6007.085933346586"/>
    <n v="5.0798560720342421"/>
    <n v="1"/>
    <n v="5.0798560720342421"/>
    <n v="5.0798560720342421"/>
    <n v="0.62195791467791517"/>
    <n v="1"/>
    <n v="0.62195791467791517"/>
    <n v="0.62195791467791517"/>
  </r>
  <r>
    <x v="0"/>
    <x v="0"/>
    <x v="2"/>
    <n v="0.59"/>
    <n v="0.64"/>
    <x v="4"/>
    <n v="8370"/>
    <n v="3.4114169261375231"/>
    <n v="7450.490414795041"/>
    <n v="7.0744105578580427"/>
    <n v="1"/>
    <n v="7.0744105578580427"/>
    <n v="7.0744105578580427"/>
    <n v="0.98182851808508853"/>
    <n v="1"/>
    <n v="0.98182851808508853"/>
    <n v="0.98182851808508853"/>
  </r>
  <r>
    <x v="1"/>
    <x v="1"/>
    <x v="3"/>
    <n v="0.56000000000000005"/>
    <n v="0.48"/>
    <x v="11"/>
    <n v="0"/>
    <n v="2.2508941057599898E-2"/>
    <n v="55.712631533336705"/>
    <n v="0.12187962423625381"/>
    <n v="1"/>
    <n v="0.12187962423625381"/>
    <n v="0"/>
    <n v="9.7827043214593606E-3"/>
    <n v="1"/>
    <n v="9.7827043214593606E-3"/>
    <n v="0"/>
  </r>
  <r>
    <x v="1"/>
    <x v="2"/>
    <x v="3"/>
    <n v="0.56000000000000005"/>
    <n v="0.48"/>
    <x v="0"/>
    <n v="1100"/>
    <n v="14.21915486521368"/>
    <n v="56552.637398890482"/>
    <n v="126.90264746693188"/>
    <n v="1"/>
    <n v="126.90264746693188"/>
    <n v="126.90264746693188"/>
    <n v="18.203487734526792"/>
    <n v="1"/>
    <n v="18.203487734526792"/>
    <n v="18.203487734526792"/>
  </r>
  <r>
    <x v="1"/>
    <x v="2"/>
    <x v="3"/>
    <n v="0.56000000000000005"/>
    <n v="0.48"/>
    <x v="0"/>
    <n v="1100"/>
    <n v="31.662573057945316"/>
    <n v="114890.25556309715"/>
    <n v="253.24557472493291"/>
    <n v="1"/>
    <n v="253.24557472493291"/>
    <n v="253.24557472493291"/>
    <n v="35.661510056127476"/>
    <n v="1"/>
    <n v="35.661510056127476"/>
    <n v="35.661510056127476"/>
  </r>
  <r>
    <x v="1"/>
    <x v="1"/>
    <x v="3"/>
    <n v="0.56000000000000005"/>
    <n v="0.48"/>
    <x v="0"/>
    <n v="1100"/>
    <n v="15.130509942198778"/>
    <n v="51128.573275398245"/>
    <n v="110.98394784551002"/>
    <n v="1"/>
    <n v="110.98394784551002"/>
    <n v="110.98394784551002"/>
    <n v="15.660744252539516"/>
    <n v="1"/>
    <n v="15.660744252539516"/>
    <n v="15.660744252539516"/>
  </r>
  <r>
    <x v="1"/>
    <x v="1"/>
    <x v="3"/>
    <n v="0.56000000000000005"/>
    <n v="0.48"/>
    <x v="0"/>
    <n v="1100"/>
    <n v="38.600829876759065"/>
    <n v="141357.49793120369"/>
    <n v="315.02951610143958"/>
    <n v="1"/>
    <n v="315.02951610143958"/>
    <n v="315.02951610143958"/>
    <n v="45.064443989595063"/>
    <n v="1"/>
    <n v="45.064443989595063"/>
    <n v="45.064443989595063"/>
  </r>
  <r>
    <x v="1"/>
    <x v="1"/>
    <x v="3"/>
    <n v="0.56000000000000005"/>
    <n v="0.48"/>
    <x v="0"/>
    <n v="1100"/>
    <n v="60.935440519980659"/>
    <n v="210413.17682764566"/>
    <n v="464.62393904797028"/>
    <n v="1"/>
    <n v="464.62393904797028"/>
    <n v="464.62393904797028"/>
    <n v="67.103170323820663"/>
    <n v="1"/>
    <n v="67.103170323820663"/>
    <n v="67.103170323820663"/>
  </r>
  <r>
    <x v="1"/>
    <x v="2"/>
    <x v="3"/>
    <n v="0.56000000000000005"/>
    <n v="0.48"/>
    <x v="0"/>
    <n v="1100"/>
    <n v="65.223365006109077"/>
    <n v="263894.34543133428"/>
    <n v="574.80240642336935"/>
    <n v="0.28800000000000003"/>
    <n v="165.54309304993041"/>
    <n v="165.54309304993041"/>
    <n v="80.927608030326354"/>
    <n v="0.46899999999999997"/>
    <n v="37.955048166223058"/>
    <n v="37.955048166223058"/>
  </r>
  <r>
    <x v="1"/>
    <x v="1"/>
    <x v="3"/>
    <n v="0.56000000000000005"/>
    <n v="0.48"/>
    <x v="12"/>
    <n v="1100"/>
    <n v="4.2484291194773628E-2"/>
    <n v="132.84913120389757"/>
    <n v="0.27105682887513094"/>
    <n v="1"/>
    <n v="0.27105682887513094"/>
    <n v="0.27105682887513094"/>
    <n v="3.2451011532891191E-2"/>
    <n v="1"/>
    <n v="3.2451011532891191E-2"/>
    <n v="3.2451011532891191E-2"/>
  </r>
  <r>
    <x v="1"/>
    <x v="1"/>
    <x v="3"/>
    <n v="0.56000000000000005"/>
    <n v="0.48"/>
    <x v="12"/>
    <n v="1100"/>
    <n v="21.585559386586997"/>
    <n v="81484.005761110282"/>
    <n v="184.97447037375451"/>
    <n v="1"/>
    <n v="184.97447037375451"/>
    <n v="184.97447037375451"/>
    <n v="25.462219345494436"/>
    <n v="1"/>
    <n v="25.462219345494436"/>
    <n v="25.462219345494436"/>
  </r>
  <r>
    <x v="1"/>
    <x v="1"/>
    <x v="3"/>
    <n v="0.56000000000000005"/>
    <n v="0.48"/>
    <x v="11"/>
    <n v="1100"/>
    <n v="0.1531746744572082"/>
    <n v="486.34097085707884"/>
    <n v="0.97789275411806509"/>
    <n v="1"/>
    <n v="0.97789275411806509"/>
    <n v="0.97789275411806509"/>
    <n v="0.11895832780368773"/>
    <n v="1"/>
    <n v="0.11895832780368773"/>
    <n v="0.11895832780368773"/>
  </r>
  <r>
    <x v="1"/>
    <x v="2"/>
    <x v="3"/>
    <n v="0.56000000000000005"/>
    <n v="0.48"/>
    <x v="7"/>
    <n v="1100"/>
    <n v="6.8861465672228377"/>
    <n v="24792.105800926383"/>
    <n v="53.923826540856162"/>
    <n v="1"/>
    <n v="53.923826540856162"/>
    <n v="53.923826540856162"/>
    <n v="7.6492204468399487"/>
    <n v="1"/>
    <n v="7.6492204468399487"/>
    <n v="7.6492204468399487"/>
  </r>
  <r>
    <x v="1"/>
    <x v="2"/>
    <x v="3"/>
    <n v="0.56000000000000005"/>
    <n v="0.48"/>
    <x v="7"/>
    <n v="1100"/>
    <n v="9.1971764906954068"/>
    <n v="35385.881430805493"/>
    <n v="73.636375147305515"/>
    <n v="1"/>
    <n v="73.636375147305515"/>
    <n v="73.636375147305515"/>
    <n v="10.134349961946052"/>
    <n v="1"/>
    <n v="10.134349961946052"/>
    <n v="10.134349961946052"/>
  </r>
  <r>
    <x v="1"/>
    <x v="2"/>
    <x v="3"/>
    <n v="0.56000000000000005"/>
    <n v="0.48"/>
    <x v="7"/>
    <n v="1100"/>
    <n v="0.88703478211289422"/>
    <n v="2699.1643904494376"/>
    <n v="7.2650697374238717"/>
    <n v="0.28800000000000003"/>
    <n v="2.0923400843780753"/>
    <n v="2.0923400843780753"/>
    <n v="1.1109543618967612"/>
    <n v="0.46899999999999997"/>
    <n v="0.52103759572958097"/>
    <n v="0.52103759572958097"/>
  </r>
  <r>
    <x v="1"/>
    <x v="2"/>
    <x v="3"/>
    <n v="0.56000000000000005"/>
    <n v="0.48"/>
    <x v="13"/>
    <n v="1100"/>
    <n v="3.5246505895818148E-4"/>
    <n v="1.300283023129301"/>
    <n v="3.031425741675131E-3"/>
    <n v="0.28800000000000003"/>
    <n v="8.7305061360243785E-4"/>
    <n v="8.7305061360243785E-4"/>
    <n v="4.369596512684631E-4"/>
    <n v="0.46899999999999997"/>
    <n v="2.0493407644490917E-4"/>
    <n v="2.0493407644490917E-4"/>
  </r>
  <r>
    <x v="1"/>
    <x v="2"/>
    <x v="3"/>
    <n v="0.56000000000000005"/>
    <n v="0.48"/>
    <x v="14"/>
    <n v="1100"/>
    <n v="40.078648154836124"/>
    <n v="150215.69184075404"/>
    <n v="341.55926256148967"/>
    <n v="1"/>
    <n v="341.55926256148967"/>
    <n v="341.55926256148967"/>
    <n v="48.686315819399702"/>
    <n v="1"/>
    <n v="48.686315819399702"/>
    <n v="48.686315819399702"/>
  </r>
  <r>
    <x v="1"/>
    <x v="1"/>
    <x v="3"/>
    <n v="0.56000000000000005"/>
    <n v="0.48"/>
    <x v="14"/>
    <n v="1100"/>
    <n v="0.95530572846201856"/>
    <n v="2949.3572484244696"/>
    <n v="7.666583505763505"/>
    <n v="1"/>
    <n v="7.666583505763505"/>
    <n v="7.666583505763505"/>
    <n v="1.1457894233066526"/>
    <n v="1"/>
    <n v="1.1457894233066526"/>
    <n v="1.1457894233066526"/>
  </r>
  <r>
    <x v="1"/>
    <x v="2"/>
    <x v="3"/>
    <n v="0.56000000000000005"/>
    <n v="0.48"/>
    <x v="14"/>
    <n v="1100"/>
    <n v="2800.1462114331202"/>
    <n v="11825409.772742871"/>
    <n v="24570.754737353724"/>
    <n v="0.28800000000000003"/>
    <n v="7076.3773643578734"/>
    <n v="7076.3773643578734"/>
    <n v="3394.6540271222266"/>
    <n v="0.46899999999999997"/>
    <n v="1592.0927387203242"/>
    <n v="1592.0927387203242"/>
  </r>
  <r>
    <x v="1"/>
    <x v="1"/>
    <x v="3"/>
    <n v="0.56000000000000005"/>
    <n v="0.48"/>
    <x v="14"/>
    <n v="1100"/>
    <n v="1.2735998125344055E-4"/>
    <n v="0.51021197892553749"/>
    <n v="1.0906125328295443E-3"/>
    <n v="0.28800000000000003"/>
    <n v="3.1409640945490882E-4"/>
    <n v="3.1409640945490882E-4"/>
    <n v="1.4966127985314474E-4"/>
    <n v="0.46899999999999997"/>
    <n v="7.0191140251124875E-5"/>
    <n v="7.0191140251124875E-5"/>
  </r>
  <r>
    <x v="1"/>
    <x v="1"/>
    <x v="3"/>
    <n v="0.56000000000000005"/>
    <n v="0.48"/>
    <x v="15"/>
    <n v="1100"/>
    <n v="24.454831594357049"/>
    <n v="90441.714111022739"/>
    <n v="179.07966458492859"/>
    <n v="1"/>
    <n v="179.07966458492859"/>
    <n v="179.07966458492859"/>
    <n v="24.809938275723372"/>
    <n v="1"/>
    <n v="24.809938275723372"/>
    <n v="24.809938275723372"/>
  </r>
  <r>
    <x v="1"/>
    <x v="1"/>
    <x v="3"/>
    <n v="0.56000000000000005"/>
    <n v="0.48"/>
    <x v="15"/>
    <n v="1100"/>
    <n v="180.64759790556778"/>
    <n v="717644.59169020923"/>
    <n v="1537.4409550137868"/>
    <n v="1"/>
    <n v="1537.4409550137868"/>
    <n v="1537.4409550137868"/>
    <n v="215.22339272330765"/>
    <n v="1"/>
    <n v="215.22339272330765"/>
    <n v="215.22339272330765"/>
  </r>
  <r>
    <x v="1"/>
    <x v="3"/>
    <x v="3"/>
    <n v="0.56000000000000005"/>
    <n v="0.48"/>
    <x v="16"/>
    <n v="1100"/>
    <n v="58.242381442641424"/>
    <n v="228346.74574804137"/>
    <n v="507.49003947085657"/>
    <n v="1"/>
    <n v="507.49003947085657"/>
    <n v="507.49003947085657"/>
    <n v="72.280650420318437"/>
    <n v="1"/>
    <n v="72.280650420318437"/>
    <n v="72.280650420318437"/>
  </r>
  <r>
    <x v="1"/>
    <x v="3"/>
    <x v="3"/>
    <n v="0.56000000000000005"/>
    <n v="0.48"/>
    <x v="11"/>
    <n v="1100"/>
    <n v="0.58472002268176027"/>
    <n v="2370.7880075622966"/>
    <n v="4.9752938015170471"/>
    <n v="1"/>
    <n v="4.9752938015170471"/>
    <n v="4.9752938015170471"/>
    <n v="0.6958160042940722"/>
    <n v="1"/>
    <n v="0.6958160042940722"/>
    <n v="0.6958160042940722"/>
  </r>
  <r>
    <x v="1"/>
    <x v="2"/>
    <x v="3"/>
    <n v="0.56000000000000005"/>
    <n v="0.48"/>
    <x v="13"/>
    <n v="1100"/>
    <n v="13.838660699563198"/>
    <n v="54008.680053657517"/>
    <n v="115.79930981602959"/>
    <n v="1"/>
    <n v="115.79930981602959"/>
    <n v="115.79930981602959"/>
    <n v="16.186745970584052"/>
    <n v="1"/>
    <n v="16.186745970584052"/>
    <n v="16.186745970584052"/>
  </r>
  <r>
    <x v="1"/>
    <x v="2"/>
    <x v="3"/>
    <n v="0.56000000000000005"/>
    <n v="0.48"/>
    <x v="13"/>
    <n v="1100"/>
    <n v="5.8506670242549745"/>
    <n v="22785.316926355787"/>
    <n v="49.193956455773971"/>
    <n v="1"/>
    <n v="49.193956455773971"/>
    <n v="49.193956455773971"/>
    <n v="6.6418423723919364"/>
    <n v="1"/>
    <n v="6.6418423723919364"/>
    <n v="6.6418423723919364"/>
  </r>
  <r>
    <x v="1"/>
    <x v="2"/>
    <x v="3"/>
    <n v="0.56000000000000005"/>
    <n v="0.48"/>
    <x v="13"/>
    <n v="1100"/>
    <n v="23.199193272036066"/>
    <n v="90944.15780313818"/>
    <n v="190.05810908454686"/>
    <n v="0.28800000000000003"/>
    <n v="54.736735416349504"/>
    <n v="54.736735416349504"/>
    <n v="25.896823040418756"/>
    <n v="0.46899999999999997"/>
    <n v="12.145610005956396"/>
    <n v="12.145610005956396"/>
  </r>
  <r>
    <x v="1"/>
    <x v="3"/>
    <x v="3"/>
    <n v="0.56000000000000005"/>
    <n v="0.48"/>
    <x v="17"/>
    <n v="1100"/>
    <n v="10.185850528631907"/>
    <n v="40804.507249709379"/>
    <n v="91.968450505416669"/>
    <n v="1"/>
    <n v="91.968450505416669"/>
    <n v="91.968450505416669"/>
    <n v="12.471757052043973"/>
    <n v="1"/>
    <n v="12.471757052043973"/>
    <n v="12.471757052043973"/>
  </r>
  <r>
    <x v="1"/>
    <x v="1"/>
    <x v="3"/>
    <n v="0.56000000000000005"/>
    <n v="0.48"/>
    <x v="17"/>
    <n v="1100"/>
    <n v="5.3868900688715309"/>
    <n v="20123.000820065787"/>
    <n v="44.887541695829931"/>
    <n v="1"/>
    <n v="44.887541695829931"/>
    <n v="44.887541695829931"/>
    <n v="6.1970628357419146"/>
    <n v="1"/>
    <n v="6.1970628357419146"/>
    <n v="6.1970628357419146"/>
  </r>
  <r>
    <x v="1"/>
    <x v="3"/>
    <x v="3"/>
    <n v="0.56000000000000005"/>
    <n v="0.48"/>
    <x v="17"/>
    <n v="1100"/>
    <n v="8.866015121695991"/>
    <n v="35604.564659680778"/>
    <n v="76.077316418023798"/>
    <n v="1"/>
    <n v="76.077316418023798"/>
    <n v="76.077316418023798"/>
    <n v="10.740373703764583"/>
    <n v="1"/>
    <n v="10.740373703764583"/>
    <n v="10.740373703764583"/>
  </r>
  <r>
    <x v="1"/>
    <x v="1"/>
    <x v="3"/>
    <n v="0.56000000000000005"/>
    <n v="0.48"/>
    <x v="17"/>
    <n v="1100"/>
    <n v="8.6278160005623883E-2"/>
    <n v="297.14115251034934"/>
    <n v="0.72607085040570662"/>
    <n v="1"/>
    <n v="0.72607085040570662"/>
    <n v="0.72607085040570662"/>
    <n v="0.10140971645107723"/>
    <n v="1"/>
    <n v="0.10140971645107723"/>
    <n v="0.10140971645107723"/>
  </r>
  <r>
    <x v="1"/>
    <x v="3"/>
    <x v="3"/>
    <n v="0.56000000000000005"/>
    <n v="0.48"/>
    <x v="17"/>
    <n v="1100"/>
    <n v="14.589607344066673"/>
    <n v="58794.727031451293"/>
    <n v="122.28439012060446"/>
    <n v="1"/>
    <n v="122.28439012060446"/>
    <n v="122.28439012060446"/>
    <n v="17.259124035700189"/>
    <n v="1"/>
    <n v="17.259124035700189"/>
    <n v="17.259124035700189"/>
  </r>
  <r>
    <x v="1"/>
    <x v="3"/>
    <x v="3"/>
    <n v="0.56000000000000005"/>
    <n v="0.48"/>
    <x v="17"/>
    <n v="1100"/>
    <n v="5.7838969952383398E-2"/>
    <n v="235.79736691665238"/>
    <n v="0.53525979270306878"/>
    <n v="1"/>
    <n v="0.53525979270306878"/>
    <n v="0.53525979270306878"/>
    <n v="7.268693453066441E-2"/>
    <n v="1"/>
    <n v="7.268693453066441E-2"/>
    <n v="7.268693453066441E-2"/>
  </r>
  <r>
    <x v="1"/>
    <x v="2"/>
    <x v="3"/>
    <n v="0.56000000000000005"/>
    <n v="0.48"/>
    <x v="5"/>
    <n v="1100"/>
    <n v="1.8365567581604267"/>
    <n v="7412.1827413359315"/>
    <n v="18.815912054711347"/>
    <n v="1"/>
    <n v="18.815912054711347"/>
    <n v="18.815912054711347"/>
    <n v="3.142690789917248"/>
    <n v="1"/>
    <n v="3.142690789917248"/>
    <n v="3.142690789917248"/>
  </r>
  <r>
    <x v="1"/>
    <x v="2"/>
    <x v="3"/>
    <n v="0.56000000000000005"/>
    <n v="0.48"/>
    <x v="5"/>
    <n v="1100"/>
    <n v="1.8212934733979702"/>
    <n v="6381.7786052708716"/>
    <n v="14.049739537634686"/>
    <n v="1"/>
    <n v="14.049739537634686"/>
    <n v="14.049739537634686"/>
    <n v="2.0002880878370255"/>
    <n v="1"/>
    <n v="2.0002880878370255"/>
    <n v="2.0002880878370255"/>
  </r>
  <r>
    <x v="1"/>
    <x v="1"/>
    <x v="3"/>
    <n v="0.56000000000000005"/>
    <n v="0.48"/>
    <x v="5"/>
    <n v="1100"/>
    <n v="5.5948176424924476"/>
    <n v="19376.565410861374"/>
    <n v="41.628786450183647"/>
    <n v="1"/>
    <n v="41.628786450183647"/>
    <n v="41.628786450183647"/>
    <n v="5.7861655043945994"/>
    <n v="1"/>
    <n v="5.7861655043945994"/>
    <n v="5.7861655043945994"/>
  </r>
  <r>
    <x v="1"/>
    <x v="2"/>
    <x v="3"/>
    <n v="0.56000000000000005"/>
    <n v="0.48"/>
    <x v="5"/>
    <n v="1100"/>
    <n v="0.41655968234361807"/>
    <n v="1666.9026781483774"/>
    <n v="3.7825205491803477"/>
    <n v="1"/>
    <n v="3.7825205491803477"/>
    <n v="3.7825205491803477"/>
    <n v="0.51207641333334741"/>
    <n v="1"/>
    <n v="0.51207641333334741"/>
    <n v="0.51207641333334741"/>
  </r>
  <r>
    <x v="1"/>
    <x v="2"/>
    <x v="3"/>
    <n v="0.56000000000000005"/>
    <n v="0.48"/>
    <x v="5"/>
    <n v="1100"/>
    <n v="6.4549476793816229E-2"/>
    <n v="236.1508539229979"/>
    <n v="0.56181235384046113"/>
    <n v="1"/>
    <n v="0.56181235384046113"/>
    <n v="0.56181235384046113"/>
    <n v="7.6933244932273923E-2"/>
    <n v="1"/>
    <n v="7.6933244932273923E-2"/>
    <n v="7.6933244932273923E-2"/>
  </r>
  <r>
    <x v="1"/>
    <x v="2"/>
    <x v="3"/>
    <n v="0.56000000000000005"/>
    <n v="0.48"/>
    <x v="5"/>
    <n v="1100"/>
    <n v="5.0070978745612213E-2"/>
    <n v="185.74668714397126"/>
    <n v="0.40798505445691463"/>
    <n v="1"/>
    <n v="0.40798505445691463"/>
    <n v="0.40798505445691463"/>
    <n v="5.3666312671017978E-2"/>
    <n v="1"/>
    <n v="5.3666312671017978E-2"/>
    <n v="5.3666312671017978E-2"/>
  </r>
  <r>
    <x v="1"/>
    <x v="2"/>
    <x v="3"/>
    <n v="0.56000000000000005"/>
    <n v="0.48"/>
    <x v="5"/>
    <n v="1100"/>
    <n v="6.9621055469745707"/>
    <n v="25766.514764991021"/>
    <n v="58.414658642628737"/>
    <n v="1"/>
    <n v="58.414658642628737"/>
    <n v="58.414658642628737"/>
    <n v="8.3828820862425548"/>
    <n v="1"/>
    <n v="8.3828820862425548"/>
    <n v="8.3828820862425548"/>
  </r>
  <r>
    <x v="1"/>
    <x v="2"/>
    <x v="3"/>
    <n v="0.56000000000000005"/>
    <n v="0.48"/>
    <x v="5"/>
    <n v="1100"/>
    <n v="1.2917685532215797E-3"/>
    <n v="4.6906283727453308"/>
    <n v="1.2684102600730818E-2"/>
    <n v="1"/>
    <n v="1.2684102600730818E-2"/>
    <n v="1.2684102600730818E-2"/>
    <n v="1.8214893593332686E-3"/>
    <n v="1"/>
    <n v="1.8214893593332686E-3"/>
    <n v="1.8214893593332686E-3"/>
  </r>
  <r>
    <x v="1"/>
    <x v="2"/>
    <x v="3"/>
    <n v="0.56000000000000005"/>
    <n v="0.48"/>
    <x v="5"/>
    <n v="1100"/>
    <n v="2.8218987254762777"/>
    <n v="11072.032781494101"/>
    <n v="25.745171880372993"/>
    <n v="1"/>
    <n v="25.745171880372993"/>
    <n v="25.745171880372993"/>
    <n v="3.5462364869242879"/>
    <n v="1"/>
    <n v="3.5462364869242879"/>
    <n v="3.5462364869242879"/>
  </r>
  <r>
    <x v="1"/>
    <x v="1"/>
    <x v="3"/>
    <n v="0.56000000000000005"/>
    <n v="0.48"/>
    <x v="5"/>
    <n v="1100"/>
    <n v="3.890481791693837"/>
    <n v="15190.657130003916"/>
    <n v="35.298540511519391"/>
    <n v="1"/>
    <n v="35.298540511519391"/>
    <n v="35.298540511519391"/>
    <n v="4.8894793723956234"/>
    <n v="1"/>
    <n v="4.8894793723956234"/>
    <n v="4.8894793723956234"/>
  </r>
  <r>
    <x v="1"/>
    <x v="1"/>
    <x v="3"/>
    <n v="0.56000000000000005"/>
    <n v="0.48"/>
    <x v="18"/>
    <n v="1100"/>
    <n v="14.256999764539904"/>
    <n v="50983.437507302559"/>
    <n v="123.60735912565187"/>
    <n v="1"/>
    <n v="123.60735912565187"/>
    <n v="123.60735912565187"/>
    <n v="17.332012370836335"/>
    <n v="1"/>
    <n v="17.332012370836335"/>
    <n v="17.332012370836335"/>
  </r>
  <r>
    <x v="1"/>
    <x v="1"/>
    <x v="3"/>
    <n v="0.56000000000000005"/>
    <n v="0.48"/>
    <x v="18"/>
    <n v="1100"/>
    <n v="2.3613159579926672"/>
    <n v="8940.2904393129211"/>
    <n v="22.146165857472976"/>
    <n v="1"/>
    <n v="22.146165857472976"/>
    <n v="22.146165857472976"/>
    <n v="3.1396014392365665"/>
    <n v="1"/>
    <n v="3.1396014392365665"/>
    <n v="3.1396014392365665"/>
  </r>
  <r>
    <x v="1"/>
    <x v="3"/>
    <x v="3"/>
    <n v="0.56000000000000005"/>
    <n v="0.48"/>
    <x v="11"/>
    <n v="1100"/>
    <n v="692.27910845620693"/>
    <n v="2742942.6055612136"/>
    <n v="6043.536351168018"/>
    <n v="1"/>
    <n v="6043.536351168018"/>
    <n v="6043.536351168018"/>
    <n v="842.31082540172611"/>
    <n v="1"/>
    <n v="842.31082540172611"/>
    <n v="842.31082540172611"/>
  </r>
  <r>
    <x v="1"/>
    <x v="1"/>
    <x v="3"/>
    <n v="0.56000000000000005"/>
    <n v="0.48"/>
    <x v="11"/>
    <n v="1100"/>
    <n v="119.89721720245689"/>
    <n v="454340.74508180405"/>
    <n v="979.79362543059972"/>
    <n v="1"/>
    <n v="979.79362543059972"/>
    <n v="979.79362543059972"/>
    <n v="136.68378207771295"/>
    <n v="1"/>
    <n v="136.68378207771295"/>
    <n v="136.68378207771295"/>
  </r>
  <r>
    <x v="1"/>
    <x v="1"/>
    <x v="3"/>
    <n v="0.56000000000000005"/>
    <n v="0.48"/>
    <x v="11"/>
    <n v="1100"/>
    <n v="1.9160105444973465"/>
    <n v="6504.9911224530833"/>
    <n v="14.145180173711921"/>
    <n v="1"/>
    <n v="14.145180173711921"/>
    <n v="14.145180173711921"/>
    <n v="1.992738193807045"/>
    <n v="1"/>
    <n v="1.992738193807045"/>
    <n v="1.992738193807045"/>
  </r>
  <r>
    <x v="1"/>
    <x v="1"/>
    <x v="3"/>
    <n v="0.56000000000000005"/>
    <n v="0.48"/>
    <x v="11"/>
    <n v="1100"/>
    <n v="141.90902237649826"/>
    <n v="512507.17749035091"/>
    <n v="1132.5860191756497"/>
    <n v="1"/>
    <n v="1132.5860191756497"/>
    <n v="1132.5860191756497"/>
    <n v="155.93484914711243"/>
    <n v="1"/>
    <n v="155.93484914711243"/>
    <n v="155.93484914711243"/>
  </r>
  <r>
    <x v="1"/>
    <x v="3"/>
    <x v="3"/>
    <n v="0.56000000000000005"/>
    <n v="0.48"/>
    <x v="19"/>
    <n v="1100"/>
    <n v="10.035206096130988"/>
    <n v="39354.85488309116"/>
    <n v="90.854295479758335"/>
    <n v="1"/>
    <n v="90.854295479758335"/>
    <n v="90.854295479758335"/>
    <n v="12.724291555498517"/>
    <n v="1"/>
    <n v="12.724291555498517"/>
    <n v="12.724291555498517"/>
  </r>
  <r>
    <x v="1"/>
    <x v="1"/>
    <x v="3"/>
    <n v="0.56000000000000005"/>
    <n v="0.48"/>
    <x v="19"/>
    <n v="1100"/>
    <n v="4.7523996213550766E-2"/>
    <n v="147.00917906071683"/>
    <n v="0.30718220305569333"/>
    <n v="1"/>
    <n v="0.30718220305569333"/>
    <n v="0.30718220305569333"/>
    <n v="3.4147838523780304E-2"/>
    <n v="1"/>
    <n v="3.4147838523780304E-2"/>
    <n v="3.4147838523780304E-2"/>
  </r>
  <r>
    <x v="1"/>
    <x v="3"/>
    <x v="3"/>
    <n v="0.56000000000000005"/>
    <n v="0.48"/>
    <x v="19"/>
    <n v="1100"/>
    <n v="3.1191932583002233E-4"/>
    <n v="1.1321314691883857"/>
    <n v="2.4048643555063193E-3"/>
    <n v="1"/>
    <n v="2.4048643555063193E-3"/>
    <n v="2.4048643555063193E-3"/>
    <n v="3.1672029226477476E-4"/>
    <n v="1"/>
    <n v="3.1672029226477476E-4"/>
    <n v="3.1672029226477476E-4"/>
  </r>
  <r>
    <x v="1"/>
    <x v="3"/>
    <x v="3"/>
    <n v="0.56000000000000005"/>
    <n v="0.48"/>
    <x v="20"/>
    <n v="1100"/>
    <n v="9.2939448072544787E-3"/>
    <n v="30.417479403180664"/>
    <n v="6.65034810976593E-2"/>
    <n v="1"/>
    <n v="6.65034810976593E-2"/>
    <n v="6.65034810976593E-2"/>
    <n v="8.9749999858955379E-3"/>
    <n v="1"/>
    <n v="8.9749999858955379E-3"/>
    <n v="8.9749999858955379E-3"/>
  </r>
  <r>
    <x v="1"/>
    <x v="2"/>
    <x v="3"/>
    <n v="0.56000000000000005"/>
    <n v="0.48"/>
    <x v="21"/>
    <n v="1100"/>
    <n v="1.3740564916765237"/>
    <n v="4592.8313100678815"/>
    <n v="8.0171696145749038"/>
    <n v="1"/>
    <n v="8.0171696145749038"/>
    <n v="8.0171696145749038"/>
    <n v="0.91450147354097711"/>
    <n v="1"/>
    <n v="0.91450147354097711"/>
    <n v="0.91450147354097711"/>
  </r>
  <r>
    <x v="1"/>
    <x v="2"/>
    <x v="3"/>
    <n v="0.56000000000000005"/>
    <n v="0.48"/>
    <x v="21"/>
    <n v="1100"/>
    <n v="18.586651995215274"/>
    <n v="73291.714117961281"/>
    <n v="157.22286621014987"/>
    <n v="0.28800000000000003"/>
    <n v="45.280185468523172"/>
    <n v="45.280185468523172"/>
    <n v="21.584523726107435"/>
    <n v="0.46899999999999997"/>
    <n v="10.123141627544387"/>
    <n v="10.123141627544387"/>
  </r>
  <r>
    <x v="1"/>
    <x v="2"/>
    <x v="3"/>
    <n v="0.56000000000000005"/>
    <n v="0.48"/>
    <x v="21"/>
    <n v="1100"/>
    <n v="1.6487487267978678"/>
    <n v="6174.0941294586773"/>
    <n v="12.836017056525314"/>
    <n v="0.28800000000000003"/>
    <n v="3.6967729122792909"/>
    <n v="3.6967729122792909"/>
    <n v="1.6795775910643072"/>
    <n v="0.46899999999999997"/>
    <n v="0.78772189020916006"/>
    <n v="0.78772189020916006"/>
  </r>
  <r>
    <x v="1"/>
    <x v="2"/>
    <x v="3"/>
    <n v="0.56000000000000005"/>
    <n v="0.48"/>
    <x v="21"/>
    <n v="1100"/>
    <n v="1.8933455126735033E-4"/>
    <n v="0.75958770077209137"/>
    <n v="1.7132661909045025E-3"/>
    <n v="1"/>
    <n v="1.7132661909045025E-3"/>
    <n v="1.7132661909045025E-3"/>
    <n v="2.1181052555113627E-4"/>
    <n v="1"/>
    <n v="2.1181052555113627E-4"/>
    <n v="2.1181052555113627E-4"/>
  </r>
  <r>
    <x v="1"/>
    <x v="2"/>
    <x v="3"/>
    <n v="0.56000000000000005"/>
    <n v="0.48"/>
    <x v="21"/>
    <n v="1100"/>
    <n v="142.64080879846702"/>
    <n v="589272.35650019359"/>
    <n v="1248.4924864090247"/>
    <n v="0.28800000000000003"/>
    <n v="359.56583608579916"/>
    <n v="359.56583608579916"/>
    <n v="173.21825436476064"/>
    <n v="0.46899999999999997"/>
    <n v="81.239361297072733"/>
    <n v="81.239361297072733"/>
  </r>
  <r>
    <x v="1"/>
    <x v="2"/>
    <x v="3"/>
    <n v="0.56000000000000005"/>
    <n v="0.48"/>
    <x v="21"/>
    <n v="1100"/>
    <n v="0.30233073854161358"/>
    <n v="882.51328076281891"/>
    <n v="2.3126897411110932"/>
    <n v="0.28800000000000003"/>
    <n v="0.66605464543999493"/>
    <n v="0.66605464543999493"/>
    <n v="0.3227369931382284"/>
    <n v="0.46899999999999997"/>
    <n v="0.15136364978182912"/>
    <n v="0.15136364978182912"/>
  </r>
  <r>
    <x v="1"/>
    <x v="2"/>
    <x v="3"/>
    <n v="0.56000000000000005"/>
    <n v="0.48"/>
    <x v="21"/>
    <n v="1100"/>
    <n v="0.29884359361370993"/>
    <n v="1257.9849132810537"/>
    <n v="2.904883345455378"/>
    <n v="1"/>
    <n v="2.904883345455378"/>
    <n v="2.904883345455378"/>
    <n v="0.39489830286631006"/>
    <n v="1"/>
    <n v="0.39489830286631006"/>
    <n v="0.39489830286631006"/>
  </r>
  <r>
    <x v="1"/>
    <x v="2"/>
    <x v="3"/>
    <n v="0.56000000000000005"/>
    <n v="0.48"/>
    <x v="21"/>
    <n v="1100"/>
    <n v="1.2761264735426691E-2"/>
    <n v="51.196676330033952"/>
    <n v="0.11547519075647299"/>
    <n v="1"/>
    <n v="0.11547519075647299"/>
    <n v="0.11547519075647299"/>
    <n v="1.427615917018326E-2"/>
    <n v="1"/>
    <n v="1.427615917018326E-2"/>
    <n v="1.427615917018326E-2"/>
  </r>
  <r>
    <x v="1"/>
    <x v="2"/>
    <x v="3"/>
    <n v="0.56000000000000005"/>
    <n v="0.48"/>
    <x v="21"/>
    <n v="1100"/>
    <n v="5.9746081427045211E-2"/>
    <n v="246.95966614749187"/>
    <n v="0.55828330597743281"/>
    <n v="0.28800000000000003"/>
    <n v="0.16078559212150068"/>
    <n v="0.16078559212150068"/>
    <n v="7.7931864918932697E-2"/>
    <n v="0.46899999999999997"/>
    <n v="3.6550044646979432E-2"/>
    <n v="3.6550044646979432E-2"/>
  </r>
  <r>
    <x v="1"/>
    <x v="2"/>
    <x v="3"/>
    <n v="0.56000000000000005"/>
    <n v="0.48"/>
    <x v="21"/>
    <n v="1100"/>
    <n v="2.439369512060478E-3"/>
    <n v="10.060175383977716"/>
    <n v="2.2695726728472528E-2"/>
    <n v="0.28800000000000003"/>
    <n v="6.5363692978000886E-3"/>
    <n v="6.5363692978000886E-3"/>
    <n v="3.1719449430915895E-3"/>
    <n v="0.46899999999999997"/>
    <n v="1.4876421783099553E-3"/>
    <n v="1.4876421783099553E-3"/>
  </r>
  <r>
    <x v="1"/>
    <x v="3"/>
    <x v="3"/>
    <n v="0.56000000000000005"/>
    <n v="0.48"/>
    <x v="20"/>
    <n v="1100"/>
    <n v="4.9126342536126077E-2"/>
    <n v="175.53893386357743"/>
    <n v="0.40097637020853494"/>
    <n v="1"/>
    <n v="0.40097637020853494"/>
    <n v="0.40097637020853494"/>
    <n v="5.4705719608339011E-2"/>
    <n v="1"/>
    <n v="5.4705719608339011E-2"/>
    <n v="5.4705719608339011E-2"/>
  </r>
  <r>
    <x v="1"/>
    <x v="1"/>
    <x v="3"/>
    <n v="0.56000000000000005"/>
    <n v="0.48"/>
    <x v="20"/>
    <n v="1100"/>
    <n v="1.2559182091854959"/>
    <n v="4372.0456694586583"/>
    <n v="10.068484623427652"/>
    <n v="1"/>
    <n v="10.068484623427652"/>
    <n v="10.068484623427652"/>
    <n v="1.4157401971186265"/>
    <n v="1"/>
    <n v="1.4157401971186265"/>
    <n v="1.4157401971186265"/>
  </r>
  <r>
    <x v="1"/>
    <x v="1"/>
    <x v="3"/>
    <n v="0.56000000000000005"/>
    <n v="0.48"/>
    <x v="20"/>
    <n v="1100"/>
    <n v="0.10827187529518829"/>
    <n v="440.90710801391162"/>
    <n v="0.96474297104140361"/>
    <n v="1"/>
    <n v="0.96474297104140361"/>
    <n v="0.96474297104140361"/>
    <n v="0.13469920563501359"/>
    <n v="1"/>
    <n v="0.13469920563501359"/>
    <n v="0.13469920563501359"/>
  </r>
  <r>
    <x v="1"/>
    <x v="1"/>
    <x v="3"/>
    <n v="0.56000000000000005"/>
    <n v="0.48"/>
    <x v="20"/>
    <n v="1100"/>
    <n v="0.25199496061878557"/>
    <n v="882.75439193746536"/>
    <n v="2.0561258704752459"/>
    <n v="1"/>
    <n v="2.0561258704752459"/>
    <n v="2.0561258704752459"/>
    <n v="0.27599096700933051"/>
    <n v="1"/>
    <n v="0.27599096700933051"/>
    <n v="0.27599096700933051"/>
  </r>
  <r>
    <x v="1"/>
    <x v="1"/>
    <x v="3"/>
    <n v="0.56000000000000005"/>
    <n v="0.48"/>
    <x v="20"/>
    <n v="1100"/>
    <n v="4.8351334831536183E-2"/>
    <n v="187.11156737667716"/>
    <n v="0.4071094536153555"/>
    <n v="1"/>
    <n v="0.4071094536153555"/>
    <n v="0.4071094536153555"/>
    <n v="5.45527592035078E-2"/>
    <n v="1"/>
    <n v="5.45527592035078E-2"/>
    <n v="5.45527592035078E-2"/>
  </r>
  <r>
    <x v="1"/>
    <x v="1"/>
    <x v="3"/>
    <n v="0.56000000000000005"/>
    <n v="0.48"/>
    <x v="20"/>
    <n v="1100"/>
    <n v="2.0709140857873065E-2"/>
    <n v="83.712185250208776"/>
    <n v="0.17731286990973227"/>
    <n v="1"/>
    <n v="0.17731286990973227"/>
    <n v="0.17731286990973227"/>
    <n v="2.4403561997818148E-2"/>
    <n v="1"/>
    <n v="2.4403561997818148E-2"/>
    <n v="2.4403561997818148E-2"/>
  </r>
  <r>
    <x v="1"/>
    <x v="4"/>
    <x v="4"/>
    <n v="0.36"/>
    <n v="0.57999999999999996"/>
    <x v="22"/>
    <n v="1100"/>
    <n v="0.18937381807648535"/>
    <n v="724.43354853997107"/>
    <n v="1.716348769571479"/>
    <n v="1"/>
    <n v="1.716348769571479"/>
    <n v="1.716348769571479"/>
    <n v="0.27913617258074641"/>
    <n v="1"/>
    <n v="0.27913617258074641"/>
    <n v="0.27913617258074641"/>
  </r>
  <r>
    <x v="1"/>
    <x v="2"/>
    <x v="3"/>
    <n v="0.36"/>
    <n v="0"/>
    <x v="23"/>
    <n v="1100"/>
    <n v="6.1805653450913303"/>
    <n v="22929.242311116646"/>
    <n v="51.000212048716534"/>
    <n v="1"/>
    <n v="51.000212048716534"/>
    <n v="51.000212048716534"/>
    <n v="7.3714291948439206"/>
    <n v="1"/>
    <n v="7.3714291948439206"/>
    <n v="7.3714291948439206"/>
  </r>
  <r>
    <x v="1"/>
    <x v="2"/>
    <x v="3"/>
    <n v="0.56000000000000005"/>
    <n v="0.48"/>
    <x v="23"/>
    <n v="1100"/>
    <n v="587.90362994076804"/>
    <n v="2289918.9662271081"/>
    <n v="4961.5464103643562"/>
    <n v="1"/>
    <n v="4961.5464103643562"/>
    <n v="4961.5464103643562"/>
    <n v="694.41821283499348"/>
    <n v="1"/>
    <n v="694.41821283499348"/>
    <n v="694.41821283499348"/>
  </r>
  <r>
    <x v="1"/>
    <x v="1"/>
    <x v="3"/>
    <n v="0.56000000000000005"/>
    <n v="0.48"/>
    <x v="23"/>
    <n v="1100"/>
    <n v="130.57157253418558"/>
    <n v="482045.15183497174"/>
    <n v="1037.2048988008717"/>
    <n v="1"/>
    <n v="1037.2048988008717"/>
    <n v="1037.2048988008717"/>
    <n v="143.45856426169624"/>
    <n v="1"/>
    <n v="143.45856426169624"/>
    <n v="143.45856426169624"/>
  </r>
  <r>
    <x v="1"/>
    <x v="2"/>
    <x v="3"/>
    <n v="0.56000000000000005"/>
    <n v="0.48"/>
    <x v="23"/>
    <n v="1100"/>
    <n v="17.367327233911389"/>
    <n v="68474.606141995173"/>
    <n v="147.4391380168976"/>
    <n v="0.28800000000000003"/>
    <n v="42.462471748866513"/>
    <n v="42.462471748866513"/>
    <n v="20.38052100463657"/>
    <n v="0.46899999999999997"/>
    <n v="9.5584643511745515"/>
    <n v="9.5584643511745515"/>
  </r>
  <r>
    <x v="1"/>
    <x v="2"/>
    <x v="3"/>
    <n v="0.56000000000000005"/>
    <n v="0.48"/>
    <x v="23"/>
    <n v="1100"/>
    <n v="0.26545007300626222"/>
    <n v="976.77409232257708"/>
    <n v="2.2014148968994833"/>
    <n v="1"/>
    <n v="2.2014148968994833"/>
    <n v="2.2014148968994833"/>
    <n v="0.30216727185036818"/>
    <n v="1"/>
    <n v="0.30216727185036818"/>
    <n v="0.30216727185036818"/>
  </r>
  <r>
    <x v="1"/>
    <x v="2"/>
    <x v="3"/>
    <n v="0.56000000000000005"/>
    <n v="0.48"/>
    <x v="14"/>
    <n v="1100"/>
    <n v="0.60948221402002212"/>
    <n v="2292.619642568166"/>
    <n v="5.1510665277739136"/>
    <n v="0.28800000000000003"/>
    <n v="1.4835071599988874"/>
    <n v="1.4835071599988874"/>
    <n v="0.69909975596447271"/>
    <n v="0.46899999999999997"/>
    <n v="0.32787778554733771"/>
    <n v="0.32787778554733771"/>
  </r>
  <r>
    <x v="1"/>
    <x v="2"/>
    <x v="3"/>
    <n v="0.56000000000000005"/>
    <n v="0.48"/>
    <x v="23"/>
    <n v="1100"/>
    <n v="0.63365965664902735"/>
    <n v="2443.7915395872046"/>
    <n v="5.6971330409798773"/>
    <n v="1"/>
    <n v="5.6971330409798773"/>
    <n v="5.6971330409798773"/>
    <n v="0.80681506031780792"/>
    <n v="1"/>
    <n v="0.80681506031780792"/>
    <n v="0.80681506031780792"/>
  </r>
  <r>
    <x v="1"/>
    <x v="3"/>
    <x v="3"/>
    <n v="0.56000000000000005"/>
    <n v="0.48"/>
    <x v="24"/>
    <n v="1100"/>
    <n v="101.63953868095079"/>
    <n v="397235.05932509998"/>
    <n v="810.79936297822303"/>
    <n v="1"/>
    <n v="810.79936297822303"/>
    <n v="810.79936297822303"/>
    <n v="113.06067735224212"/>
    <n v="1"/>
    <n v="113.06067735224212"/>
    <n v="113.06067735224212"/>
  </r>
  <r>
    <x v="1"/>
    <x v="2"/>
    <x v="3"/>
    <n v="0.56000000000000005"/>
    <n v="0.48"/>
    <x v="25"/>
    <n v="1100"/>
    <n v="341.00692538357271"/>
    <n v="1310850.5043140324"/>
    <n v="2908.3167961302643"/>
    <n v="1"/>
    <n v="2908.3167961302643"/>
    <n v="2908.3167961302643"/>
    <n v="405.68052705358326"/>
    <n v="1"/>
    <n v="405.68052705358326"/>
    <n v="405.68052705358326"/>
  </r>
  <r>
    <x v="1"/>
    <x v="2"/>
    <x v="3"/>
    <n v="0.56000000000000005"/>
    <n v="0.48"/>
    <x v="25"/>
    <n v="1100"/>
    <n v="3.693862659072198E-2"/>
    <n v="157.34482210803193"/>
    <n v="0.37190718303678294"/>
    <n v="1"/>
    <n v="0.37190718303678294"/>
    <n v="0.37190718303678294"/>
    <n v="5.0281618097926709E-2"/>
    <n v="1"/>
    <n v="5.0281618097926709E-2"/>
    <n v="5.0281618097926709E-2"/>
  </r>
  <r>
    <x v="1"/>
    <x v="1"/>
    <x v="3"/>
    <n v="0.56000000000000005"/>
    <n v="0.48"/>
    <x v="26"/>
    <n v="1100"/>
    <n v="15.676838672695059"/>
    <n v="60707.40613615817"/>
    <n v="118.6051972442056"/>
    <n v="1"/>
    <n v="118.6051972442056"/>
    <n v="118.6051972442056"/>
    <n v="16.554635942649487"/>
    <n v="1"/>
    <n v="16.554635942649487"/>
    <n v="16.554635942649487"/>
  </r>
  <r>
    <x v="1"/>
    <x v="1"/>
    <x v="3"/>
    <n v="0.56000000000000005"/>
    <n v="0.48"/>
    <x v="27"/>
    <n v="1100"/>
    <n v="8.0544575307333992E-3"/>
    <n v="30.880534250017256"/>
    <n v="7.4837396039983545E-2"/>
    <n v="1"/>
    <n v="7.4837396039983545E-2"/>
    <n v="7.4837396039983545E-2"/>
    <n v="1.082717077946113E-2"/>
    <n v="1"/>
    <n v="1.082717077946113E-2"/>
    <n v="1.082717077946113E-2"/>
  </r>
  <r>
    <x v="1"/>
    <x v="1"/>
    <x v="3"/>
    <n v="0.56000000000000005"/>
    <n v="0.48"/>
    <x v="27"/>
    <n v="1100"/>
    <n v="0.10953101564908407"/>
    <n v="345.5259769125293"/>
    <n v="0.69850707361079234"/>
    <n v="1"/>
    <n v="0.69850707361079234"/>
    <n v="0.69850707361079234"/>
    <n v="8.4262743157761999E-2"/>
    <n v="1"/>
    <n v="8.4262743157761999E-2"/>
    <n v="8.4262743157761999E-2"/>
  </r>
  <r>
    <x v="1"/>
    <x v="1"/>
    <x v="3"/>
    <n v="0.56000000000000005"/>
    <n v="0.48"/>
    <x v="10"/>
    <n v="2000"/>
    <n v="0.14429980472957107"/>
    <n v="508.65728362899773"/>
    <n v="1.1924974474799184"/>
    <n v="1"/>
    <n v="1.1924974474799184"/>
    <n v="1.1924974474799184"/>
    <n v="0.1625608532957607"/>
    <n v="1"/>
    <n v="0.1625608532957607"/>
    <n v="0.1625608532957607"/>
  </r>
  <r>
    <x v="1"/>
    <x v="1"/>
    <x v="3"/>
    <n v="0.56000000000000005"/>
    <n v="0.48"/>
    <x v="10"/>
    <n v="2000"/>
    <n v="2.3076544438121709"/>
    <n v="8415.1929934787931"/>
    <n v="16.949434191881117"/>
    <n v="1"/>
    <n v="16.949434191881117"/>
    <n v="16.949434191881117"/>
    <n v="2.3162568559680614"/>
    <n v="1"/>
    <n v="2.3162568559680614"/>
    <n v="2.3162568559680614"/>
  </r>
  <r>
    <x v="1"/>
    <x v="3"/>
    <x v="3"/>
    <n v="0.56000000000000005"/>
    <n v="0.48"/>
    <x v="10"/>
    <n v="2000"/>
    <n v="3.4393508590203752E-5"/>
    <n v="0.1394041630971139"/>
    <n v="3.1208652525280419E-4"/>
    <n v="1"/>
    <n v="3.1208652525280419E-4"/>
    <n v="3.1208652525280419E-4"/>
    <n v="4.1462232867835885E-5"/>
    <n v="1"/>
    <n v="4.1462232867835885E-5"/>
    <n v="4.1462232867835885E-5"/>
  </r>
  <r>
    <x v="1"/>
    <x v="1"/>
    <x v="3"/>
    <n v="0.56000000000000005"/>
    <n v="0.48"/>
    <x v="10"/>
    <n v="2000"/>
    <n v="0.87935540456192307"/>
    <n v="2764.209866173258"/>
    <n v="6.1062099142952766"/>
    <n v="1"/>
    <n v="6.1062099142952766"/>
    <n v="6.1062099142952766"/>
    <n v="0.76328412828739822"/>
    <n v="1"/>
    <n v="0.76328412828739822"/>
    <n v="0.76328412828739822"/>
  </r>
  <r>
    <x v="1"/>
    <x v="3"/>
    <x v="3"/>
    <n v="0.56000000000000005"/>
    <n v="0.48"/>
    <x v="10"/>
    <n v="2000"/>
    <n v="20.134637743068861"/>
    <n v="76593.484696931613"/>
    <n v="164.12321371204911"/>
    <n v="1"/>
    <n v="164.12321371204911"/>
    <n v="164.12321371204911"/>
    <n v="21.748721998619839"/>
    <n v="1"/>
    <n v="21.748721998619839"/>
    <n v="21.748721998619839"/>
  </r>
  <r>
    <x v="1"/>
    <x v="1"/>
    <x v="3"/>
    <n v="0.56000000000000005"/>
    <n v="0.48"/>
    <x v="10"/>
    <n v="2000"/>
    <n v="0.13284977282516186"/>
    <n v="435.54176727325807"/>
    <n v="1.0624544395872217"/>
    <n v="1"/>
    <n v="1.0624544395872217"/>
    <n v="1.0624544395872217"/>
    <n v="0.1351553553889886"/>
    <n v="1"/>
    <n v="0.1351553553889886"/>
    <n v="0.1351553553889886"/>
  </r>
  <r>
    <x v="1"/>
    <x v="1"/>
    <x v="3"/>
    <n v="0.56000000000000005"/>
    <n v="0.48"/>
    <x v="10"/>
    <n v="2000"/>
    <n v="1.442053874554591"/>
    <n v="4847.8859631773385"/>
    <n v="11.755692608156242"/>
    <n v="1"/>
    <n v="11.755692608156242"/>
    <n v="11.755692608156242"/>
    <n v="1.5240140633071491"/>
    <n v="1"/>
    <n v="1.5240140633071491"/>
    <n v="1.5240140633071491"/>
  </r>
  <r>
    <x v="1"/>
    <x v="3"/>
    <x v="3"/>
    <n v="0.56000000000000005"/>
    <n v="0.48"/>
    <x v="10"/>
    <n v="2000"/>
    <n v="0.69916969230783976"/>
    <n v="2121.428983343942"/>
    <n v="3.7539416369686891"/>
    <n v="1"/>
    <n v="3.7539416369686891"/>
    <n v="3.7539416369686891"/>
    <n v="0.47785111564037097"/>
    <n v="1"/>
    <n v="0.47785111564037097"/>
    <n v="0.47785111564037097"/>
  </r>
  <r>
    <x v="1"/>
    <x v="1"/>
    <x v="3"/>
    <n v="0.56000000000000005"/>
    <n v="0.48"/>
    <x v="10"/>
    <n v="2000"/>
    <n v="1.2176157768012603E-3"/>
    <n v="4.1185249421827343"/>
    <n v="1.1053322255696715E-2"/>
    <n v="1"/>
    <n v="1.1053322255696715E-2"/>
    <n v="1.1053322255696715E-2"/>
    <n v="1.6858117854761359E-3"/>
    <n v="1"/>
    <n v="1.6858117854761359E-3"/>
    <n v="1.6858117854761359E-3"/>
  </r>
  <r>
    <x v="1"/>
    <x v="1"/>
    <x v="3"/>
    <n v="0.56000000000000005"/>
    <n v="0.48"/>
    <x v="10"/>
    <n v="2000"/>
    <n v="1.5640183076943929E-4"/>
    <n v="0.63982925149279168"/>
    <n v="1.4056485724754154E-3"/>
    <n v="1"/>
    <n v="1.4056485724754154E-3"/>
    <n v="1.4056485724754154E-3"/>
    <n v="1.9751159186904326E-4"/>
    <n v="1"/>
    <n v="1.9751159186904326E-4"/>
    <n v="1.9751159186904326E-4"/>
  </r>
  <r>
    <x v="1"/>
    <x v="1"/>
    <x v="3"/>
    <n v="0.56000000000000005"/>
    <n v="0.48"/>
    <x v="10"/>
    <n v="2000"/>
    <n v="5.3961910864471353E-4"/>
    <n v="2.0371882558928354"/>
    <n v="4.5265909219773907E-3"/>
    <n v="1"/>
    <n v="4.5265909219773907E-3"/>
    <n v="4.5265909219773907E-3"/>
    <n v="5.9793899733467817E-4"/>
    <n v="1"/>
    <n v="5.9793899733467817E-4"/>
    <n v="5.9793899733467817E-4"/>
  </r>
  <r>
    <x v="1"/>
    <x v="1"/>
    <x v="3"/>
    <n v="0.56000000000000005"/>
    <n v="0.48"/>
    <x v="12"/>
    <n v="3000"/>
    <n v="1.1291209463338054"/>
    <n v="4341.2285481578965"/>
    <n v="10.745308004974028"/>
    <n v="1"/>
    <n v="10.745308004974028"/>
    <n v="0"/>
    <n v="1.5583671758119984"/>
    <n v="1"/>
    <n v="1.5583671758119984"/>
    <n v="0"/>
  </r>
  <r>
    <x v="1"/>
    <x v="1"/>
    <x v="3"/>
    <n v="0.56000000000000005"/>
    <n v="0.48"/>
    <x v="15"/>
    <n v="3000"/>
    <n v="5.8495340924563557E-4"/>
    <n v="2.1572093688179237"/>
    <n v="4.4058902791461159E-3"/>
    <n v="1"/>
    <n v="4.4058902791461159E-3"/>
    <n v="0"/>
    <n v="5.8697003273629439E-4"/>
    <n v="1"/>
    <n v="5.8697003273629439E-4"/>
    <n v="0"/>
  </r>
  <r>
    <x v="1"/>
    <x v="1"/>
    <x v="3"/>
    <n v="0.56000000000000005"/>
    <n v="0.48"/>
    <x v="15"/>
    <n v="3000"/>
    <n v="15.55801900730949"/>
    <n v="63080.956482702924"/>
    <n v="132.31073111482598"/>
    <n v="1"/>
    <n v="132.31073111482598"/>
    <n v="0"/>
    <n v="18.011450109333854"/>
    <n v="1"/>
    <n v="18.011450109333854"/>
    <n v="0"/>
  </r>
  <r>
    <x v="1"/>
    <x v="3"/>
    <x v="3"/>
    <n v="0.56000000000000005"/>
    <n v="0.48"/>
    <x v="16"/>
    <n v="3000"/>
    <n v="2.0537574014644839"/>
    <n v="5280.1463508262295"/>
    <n v="12.397013265660739"/>
    <n v="1"/>
    <n v="12.397013265660739"/>
    <n v="0"/>
    <n v="1.7880310280732714"/>
    <n v="1"/>
    <n v="1.7880310280732714"/>
    <n v="0"/>
  </r>
  <r>
    <x v="1"/>
    <x v="1"/>
    <x v="3"/>
    <n v="0.56000000000000005"/>
    <n v="0.48"/>
    <x v="17"/>
    <n v="3000"/>
    <n v="2.4051538331481665E-3"/>
    <n v="0.19328507094627675"/>
    <n v="4.6499958399358088E-4"/>
    <n v="1"/>
    <n v="4.6499958399358088E-4"/>
    <n v="0"/>
    <n v="5.985129823375643E-5"/>
    <n v="1"/>
    <n v="5.985129823375643E-5"/>
    <n v="0"/>
  </r>
  <r>
    <x v="1"/>
    <x v="3"/>
    <x v="3"/>
    <n v="0.56000000000000005"/>
    <n v="0.48"/>
    <x v="11"/>
    <n v="3000"/>
    <n v="0.30648832211216631"/>
    <n v="632.0976075810546"/>
    <n v="1.6672753341178643"/>
    <n v="1"/>
    <n v="1.6672753341178643"/>
    <n v="0"/>
    <n v="0.24042987152154466"/>
    <n v="1"/>
    <n v="0.24042987152154466"/>
    <n v="0"/>
  </r>
  <r>
    <x v="1"/>
    <x v="1"/>
    <x v="3"/>
    <n v="0.56000000000000005"/>
    <n v="0.48"/>
    <x v="11"/>
    <n v="3000"/>
    <n v="0.15928389508469912"/>
    <n v="349.49800114482105"/>
    <n v="0.78075699392672637"/>
    <n v="1"/>
    <n v="0.78075699392672637"/>
    <n v="0"/>
    <n v="0.11098659335926694"/>
    <n v="1"/>
    <n v="0.11098659335926694"/>
    <n v="0"/>
  </r>
  <r>
    <x v="1"/>
    <x v="1"/>
    <x v="3"/>
    <n v="0.56000000000000005"/>
    <n v="0.48"/>
    <x v="26"/>
    <n v="3000"/>
    <n v="2.0153472493052023E-5"/>
    <n v="8.1055010264431473E-2"/>
    <n v="1.8394837591721581E-4"/>
    <n v="1"/>
    <n v="1.8394837591721581E-4"/>
    <n v="0"/>
    <n v="2.6039313980071481E-5"/>
    <n v="1"/>
    <n v="2.6039313980071481E-5"/>
    <n v="0"/>
  </r>
  <r>
    <x v="1"/>
    <x v="4"/>
    <x v="4"/>
    <n v="0.36"/>
    <n v="0.57999999999999996"/>
    <x v="28"/>
    <n v="1110"/>
    <n v="5.3210773599911318E-2"/>
    <n v="210.01010043449591"/>
    <n v="0.57307634401092034"/>
    <n v="1"/>
    <n v="0.57307634401092034"/>
    <n v="0.57307634401092034"/>
    <n v="0.10261863408623959"/>
    <n v="1"/>
    <n v="0.10261863408623959"/>
    <n v="0.10261863408623959"/>
  </r>
  <r>
    <x v="1"/>
    <x v="4"/>
    <x v="4"/>
    <n v="0.36"/>
    <n v="0.57999999999999996"/>
    <x v="17"/>
    <n v="1110"/>
    <n v="5.5724598594943471"/>
    <n v="21496.585188529098"/>
    <n v="47.402016575104348"/>
    <n v="1"/>
    <n v="47.402016575104348"/>
    <n v="47.402016575104348"/>
    <n v="7.0481874103356166"/>
    <n v="1"/>
    <n v="7.0481874103356166"/>
    <n v="7.0481874103356166"/>
  </r>
  <r>
    <x v="1"/>
    <x v="3"/>
    <x v="3"/>
    <n v="0.56000000000000005"/>
    <n v="0.48"/>
    <x v="17"/>
    <n v="1110"/>
    <n v="2.4703262245260756E-2"/>
    <n v="95.830772125592333"/>
    <n v="0.20863547513579037"/>
    <n v="1"/>
    <n v="0.20863547513579037"/>
    <n v="0.20863547513579037"/>
    <n v="2.8615765419648272E-2"/>
    <n v="1"/>
    <n v="2.8615765419648272E-2"/>
    <n v="2.8615765419648272E-2"/>
  </r>
  <r>
    <x v="1"/>
    <x v="4"/>
    <x v="4"/>
    <n v="0.36"/>
    <n v="0.57999999999999996"/>
    <x v="17"/>
    <n v="1110"/>
    <n v="3.0054670227444157E-4"/>
    <n v="1.1659036062852701"/>
    <n v="2.5383167375617687E-3"/>
    <n v="1"/>
    <n v="2.5383167375617687E-3"/>
    <n v="2.5383167375617687E-3"/>
    <n v="3.4814729506360038E-4"/>
    <n v="1"/>
    <n v="3.4814729506360038E-4"/>
    <n v="3.4814729506360038E-4"/>
  </r>
  <r>
    <x v="1"/>
    <x v="4"/>
    <x v="4"/>
    <n v="0.36"/>
    <n v="0.57999999999999996"/>
    <x v="17"/>
    <n v="1110"/>
    <n v="0.19959392870778978"/>
    <n v="769.95618782391034"/>
    <n v="1.7687947712260677"/>
    <n v="1"/>
    <n v="1.7687947712260677"/>
    <n v="1.7687947712260677"/>
    <n v="0.25585412530999552"/>
    <n v="1"/>
    <n v="0.25585412530999552"/>
    <n v="0.25585412530999552"/>
  </r>
  <r>
    <x v="1"/>
    <x v="4"/>
    <x v="4"/>
    <n v="0.36"/>
    <n v="0.57999999999999996"/>
    <x v="17"/>
    <n v="1110"/>
    <n v="1.3027604923391212"/>
    <n v="4818.2356994217471"/>
    <n v="10.151017659064955"/>
    <n v="1"/>
    <n v="10.151017659064955"/>
    <n v="10.151017659064955"/>
    <n v="1.4207599153769452"/>
    <n v="1"/>
    <n v="1.4207599153769452"/>
    <n v="1.4207599153769452"/>
  </r>
  <r>
    <x v="1"/>
    <x v="4"/>
    <x v="4"/>
    <n v="0.36"/>
    <n v="0.57999999999999996"/>
    <x v="29"/>
    <n v="1110"/>
    <n v="13.848812115206602"/>
    <n v="47461.594033366477"/>
    <n v="105.60840240808261"/>
    <n v="1"/>
    <n v="105.60840240808261"/>
    <n v="105.60840240808261"/>
    <n v="14.946961896955745"/>
    <n v="1"/>
    <n v="14.946961896955745"/>
    <n v="14.946961896955745"/>
  </r>
  <r>
    <x v="1"/>
    <x v="3"/>
    <x v="3"/>
    <n v="0.56000000000000005"/>
    <n v="0.48"/>
    <x v="11"/>
    <n v="1110"/>
    <n v="0.12728549462925068"/>
    <n v="509.36422143236507"/>
    <n v="1.191430368379381"/>
    <n v="1"/>
    <n v="1.191430368379381"/>
    <n v="1.191430368379381"/>
    <n v="0.17160781015404974"/>
    <n v="1"/>
    <n v="0.17160781015404974"/>
    <n v="0.17160781015404974"/>
  </r>
  <r>
    <x v="1"/>
    <x v="4"/>
    <x v="4"/>
    <n v="0.36"/>
    <n v="0.57999999999999996"/>
    <x v="11"/>
    <n v="1110"/>
    <n v="3.0137124194225089E-4"/>
    <n v="1.2083658907728543"/>
    <n v="2.8375292771112594E-3"/>
    <n v="1"/>
    <n v="2.8375292771112594E-3"/>
    <n v="2.8375292771112594E-3"/>
    <n v="4.0977872969391452E-4"/>
    <n v="1"/>
    <n v="4.0977872969391452E-4"/>
    <n v="4.0977872969391452E-4"/>
  </r>
  <r>
    <x v="1"/>
    <x v="4"/>
    <x v="4"/>
    <n v="0.36"/>
    <n v="0.57999999999999996"/>
    <x v="22"/>
    <n v="1110"/>
    <n v="78.400935245269565"/>
    <n v="286875.69681006612"/>
    <n v="684.6709323933668"/>
    <n v="1"/>
    <n v="684.6709323933668"/>
    <n v="684.6709323933668"/>
    <n v="106.52252196900956"/>
    <n v="1"/>
    <n v="106.52252196900956"/>
    <n v="106.52252196900956"/>
  </r>
  <r>
    <x v="1"/>
    <x v="4"/>
    <x v="4"/>
    <n v="0.36"/>
    <n v="0.57999999999999996"/>
    <x v="30"/>
    <n v="1110"/>
    <n v="33.79825970512627"/>
    <n v="125801.61106771254"/>
    <n v="302.51087866368823"/>
    <n v="1"/>
    <n v="302.51087866368823"/>
    <n v="302.51087866368823"/>
    <n v="49.00386866244876"/>
    <n v="1"/>
    <n v="49.00386866244876"/>
    <n v="49.00386866244876"/>
  </r>
  <r>
    <x v="1"/>
    <x v="4"/>
    <x v="4"/>
    <n v="0.36"/>
    <n v="0.57999999999999996"/>
    <x v="30"/>
    <n v="3000"/>
    <n v="6.5474687147963461E-3"/>
    <n v="24.996659542490494"/>
    <n v="5.8452431290398316E-2"/>
    <n v="1"/>
    <n v="5.8452431290398316E-2"/>
    <n v="0"/>
    <n v="9.3771186276312649E-3"/>
    <n v="1"/>
    <n v="9.3771186276312649E-3"/>
    <n v="0"/>
  </r>
  <r>
    <x v="1"/>
    <x v="2"/>
    <x v="3"/>
    <n v="0.56000000000000005"/>
    <n v="0.48"/>
    <x v="0"/>
    <n v="1180"/>
    <n v="0.60335660935197266"/>
    <n v="1505.1173635208527"/>
    <n v="3.180614313297093"/>
    <n v="1"/>
    <n v="3.180614313297093"/>
    <n v="3.180614313297093"/>
    <n v="0.43051925094748983"/>
    <n v="1"/>
    <n v="0.43051925094748983"/>
    <n v="0.43051925094748983"/>
  </r>
  <r>
    <x v="1"/>
    <x v="1"/>
    <x v="3"/>
    <n v="0.56000000000000005"/>
    <n v="0.48"/>
    <x v="0"/>
    <n v="1180"/>
    <n v="161.14888262121218"/>
    <n v="584764.6325733664"/>
    <n v="1252.0930779212686"/>
    <n v="1"/>
    <n v="1252.0930779212686"/>
    <n v="1252.0930779212686"/>
    <n v="173.2543805018496"/>
    <n v="1"/>
    <n v="173.2543805018496"/>
    <n v="173.2543805018496"/>
  </r>
  <r>
    <x v="1"/>
    <x v="2"/>
    <x v="3"/>
    <n v="0.56000000000000005"/>
    <n v="0.48"/>
    <x v="0"/>
    <n v="1180"/>
    <n v="0.51768770579832135"/>
    <n v="2159.3660829008081"/>
    <n v="4.7893907110708485"/>
    <n v="0.28800000000000003"/>
    <n v="1.3793445247884044"/>
    <n v="1.3793445247884044"/>
    <n v="0.66902086130425464"/>
    <n v="0.46899999999999997"/>
    <n v="0.31377078395169539"/>
    <n v="0.31377078395169539"/>
  </r>
  <r>
    <x v="1"/>
    <x v="1"/>
    <x v="3"/>
    <n v="0.56000000000000005"/>
    <n v="0.48"/>
    <x v="12"/>
    <n v="1180"/>
    <n v="0.22672028931330118"/>
    <n v="869.13007287336723"/>
    <n v="2.0930778929226994"/>
    <n v="1"/>
    <n v="2.0930778929226994"/>
    <n v="2.0930778929226994"/>
    <n v="0.30355246762194593"/>
    <n v="1"/>
    <n v="0.30355246762194593"/>
    <n v="0.30355246762194593"/>
  </r>
  <r>
    <x v="1"/>
    <x v="1"/>
    <x v="3"/>
    <n v="0.56000000000000005"/>
    <n v="0.48"/>
    <x v="14"/>
    <n v="1180"/>
    <n v="3.1123968999600515E-2"/>
    <n v="103.68410651983065"/>
    <n v="0.20343522452379156"/>
    <n v="1"/>
    <n v="0.20343522452379156"/>
    <n v="0.20343522452379156"/>
    <n v="2.7239837685314499E-2"/>
    <n v="1"/>
    <n v="2.7239837685314499E-2"/>
    <n v="2.7239837685314499E-2"/>
  </r>
  <r>
    <x v="1"/>
    <x v="1"/>
    <x v="3"/>
    <n v="0.56000000000000005"/>
    <n v="0.48"/>
    <x v="15"/>
    <n v="1180"/>
    <n v="2.8093150929056638"/>
    <n v="8978.6898596148148"/>
    <n v="18.387008672824344"/>
    <n v="1"/>
    <n v="18.387008672824344"/>
    <n v="18.387008672824344"/>
    <n v="2.4914251982097766"/>
    <n v="1"/>
    <n v="2.4914251982097766"/>
    <n v="2.4914251982097766"/>
  </r>
  <r>
    <x v="1"/>
    <x v="3"/>
    <x v="3"/>
    <n v="0.56000000000000005"/>
    <n v="0.48"/>
    <x v="16"/>
    <n v="1180"/>
    <n v="0.64598448790805962"/>
    <n v="2640.0331275324006"/>
    <n v="6.4035823364928453"/>
    <n v="1"/>
    <n v="6.4035823364928453"/>
    <n v="6.4035823364928453"/>
    <n v="0.95095308059239736"/>
    <n v="1"/>
    <n v="0.95095308059239736"/>
    <n v="0.95095308059239736"/>
  </r>
  <r>
    <x v="1"/>
    <x v="3"/>
    <x v="3"/>
    <n v="0.56000000000000005"/>
    <n v="0.48"/>
    <x v="17"/>
    <n v="1180"/>
    <n v="0.17900577851086391"/>
    <n v="694.71779357517357"/>
    <n v="1.645004591772055"/>
    <n v="1"/>
    <n v="1.645004591772055"/>
    <n v="1.645004591772055"/>
    <n v="0.21501156403064262"/>
    <n v="1"/>
    <n v="0.21501156403064262"/>
    <n v="0.21501156403064262"/>
  </r>
  <r>
    <x v="1"/>
    <x v="1"/>
    <x v="3"/>
    <n v="0.56000000000000005"/>
    <n v="0.48"/>
    <x v="17"/>
    <n v="1180"/>
    <n v="0.32880757870532651"/>
    <n v="1107.9020665647652"/>
    <n v="2.3515592167019417"/>
    <n v="1"/>
    <n v="2.3515592167019417"/>
    <n v="2.3515592167019417"/>
    <n v="0.30436710065753703"/>
    <n v="1"/>
    <n v="0.30436710065753703"/>
    <n v="0.30436710065753703"/>
  </r>
  <r>
    <x v="1"/>
    <x v="1"/>
    <x v="3"/>
    <n v="0.56000000000000005"/>
    <n v="0.48"/>
    <x v="17"/>
    <n v="1180"/>
    <n v="0.56835919423738401"/>
    <n v="1896.1972677757908"/>
    <n v="4.0329526257631594"/>
    <n v="1"/>
    <n v="4.0329526257631594"/>
    <n v="4.0329526257631594"/>
    <n v="0.52045781935860047"/>
    <n v="1"/>
    <n v="0.52045781935860047"/>
    <n v="0.52045781935860047"/>
  </r>
  <r>
    <x v="1"/>
    <x v="1"/>
    <x v="3"/>
    <n v="0.56000000000000005"/>
    <n v="0.48"/>
    <x v="18"/>
    <n v="1180"/>
    <n v="31.459972874768138"/>
    <n v="109234.54024512575"/>
    <n v="262.70474338963862"/>
    <n v="1"/>
    <n v="262.70474338963862"/>
    <n v="262.70474338963862"/>
    <n v="36.916824597539495"/>
    <n v="1"/>
    <n v="36.916824597539495"/>
    <n v="36.916824597539495"/>
  </r>
  <r>
    <x v="1"/>
    <x v="1"/>
    <x v="3"/>
    <n v="0.56000000000000005"/>
    <n v="0.48"/>
    <x v="18"/>
    <n v="1180"/>
    <n v="2.3593269567056454E-2"/>
    <n v="89.120570258136496"/>
    <n v="0.20605601216062908"/>
    <n v="1"/>
    <n v="0.20605601216062908"/>
    <n v="0.20605601216062908"/>
    <n v="2.9225903116294742E-2"/>
    <n v="1"/>
    <n v="2.9225903116294742E-2"/>
    <n v="2.9225903116294742E-2"/>
  </r>
  <r>
    <x v="1"/>
    <x v="1"/>
    <x v="3"/>
    <n v="0.56000000000000005"/>
    <n v="0.48"/>
    <x v="18"/>
    <n v="1180"/>
    <n v="2.2016957028750367E-2"/>
    <n v="84.320766700126143"/>
    <n v="0.19610864367052883"/>
    <n v="1"/>
    <n v="0.19610864367052883"/>
    <n v="0.19610864367052883"/>
    <n v="2.7937827581582805E-2"/>
    <n v="1"/>
    <n v="2.7937827581582805E-2"/>
    <n v="2.7937827581582805E-2"/>
  </r>
  <r>
    <x v="1"/>
    <x v="1"/>
    <x v="3"/>
    <n v="0.56000000000000005"/>
    <n v="0.48"/>
    <x v="18"/>
    <n v="1180"/>
    <n v="1.6576013947485081E-2"/>
    <n v="62.446464706991129"/>
    <n v="0.14642252597188596"/>
    <n v="1"/>
    <n v="0.14642252597188596"/>
    <n v="0.14642252597188596"/>
    <n v="2.0334278280438899E-2"/>
    <n v="1"/>
    <n v="2.0334278280438899E-2"/>
    <n v="2.0334278280438899E-2"/>
  </r>
  <r>
    <x v="1"/>
    <x v="3"/>
    <x v="3"/>
    <n v="0.56000000000000005"/>
    <n v="0.48"/>
    <x v="11"/>
    <n v="1180"/>
    <n v="352.60888791376669"/>
    <n v="1343612.396690571"/>
    <n v="2910.328642582876"/>
    <n v="1"/>
    <n v="2910.328642582876"/>
    <n v="2910.328642582876"/>
    <n v="399.24009356842026"/>
    <n v="1"/>
    <n v="399.24009356842026"/>
    <n v="399.24009356842026"/>
  </r>
  <r>
    <x v="1"/>
    <x v="1"/>
    <x v="3"/>
    <n v="0.56000000000000005"/>
    <n v="0.48"/>
    <x v="11"/>
    <n v="1180"/>
    <n v="29.642608708859523"/>
    <n v="111782.71632653852"/>
    <n v="238.63502702573163"/>
    <n v="1"/>
    <n v="238.63502702573163"/>
    <n v="238.63502702573163"/>
    <n v="32.747986131900724"/>
    <n v="1"/>
    <n v="32.747986131900724"/>
    <n v="32.747986131900724"/>
  </r>
  <r>
    <x v="1"/>
    <x v="1"/>
    <x v="3"/>
    <n v="0.56000000000000005"/>
    <n v="0.48"/>
    <x v="11"/>
    <n v="1180"/>
    <n v="136.87176472868362"/>
    <n v="489307.1276236733"/>
    <n v="1070.5681164550044"/>
    <n v="1"/>
    <n v="1070.5681164550044"/>
    <n v="1070.5681164550044"/>
    <n v="145.3713966640768"/>
    <n v="1"/>
    <n v="145.3713966640768"/>
    <n v="145.3713966640768"/>
  </r>
  <r>
    <x v="1"/>
    <x v="3"/>
    <x v="3"/>
    <n v="0.56000000000000005"/>
    <n v="0.48"/>
    <x v="19"/>
    <n v="1180"/>
    <n v="5.1616727805393863"/>
    <n v="19273.513825267761"/>
    <n v="43.617151195436442"/>
    <n v="1"/>
    <n v="43.617151195436442"/>
    <n v="43.617151195436442"/>
    <n v="6.0020104840982738"/>
    <n v="1"/>
    <n v="6.0020104840982738"/>
    <n v="6.0020104840982738"/>
  </r>
  <r>
    <x v="1"/>
    <x v="1"/>
    <x v="3"/>
    <n v="0.56000000000000005"/>
    <n v="0.48"/>
    <x v="19"/>
    <n v="1180"/>
    <n v="7.0365700633336553E-2"/>
    <n v="268.67949274225106"/>
    <n v="0.65598449433171235"/>
    <n v="1"/>
    <n v="0.65598449433171235"/>
    <n v="0.65598449433171235"/>
    <n v="0.10415286383146791"/>
    <n v="1"/>
    <n v="0.10415286383146791"/>
    <n v="0.10415286383146791"/>
  </r>
  <r>
    <x v="1"/>
    <x v="2"/>
    <x v="3"/>
    <n v="0.56000000000000005"/>
    <n v="0.48"/>
    <x v="21"/>
    <n v="1180"/>
    <n v="0.35172238516494964"/>
    <n v="1308.6992032808432"/>
    <n v="2.9826986395971877"/>
    <n v="0.28800000000000003"/>
    <n v="0.85901720820399019"/>
    <n v="0.85901720820399019"/>
    <n v="0.38125916089576284"/>
    <n v="0.46899999999999997"/>
    <n v="0.17881054646011277"/>
    <n v="0.17881054646011277"/>
  </r>
  <r>
    <x v="1"/>
    <x v="2"/>
    <x v="3"/>
    <n v="0.56000000000000005"/>
    <n v="0.48"/>
    <x v="21"/>
    <n v="1180"/>
    <n v="3.9373160379720024E-2"/>
    <n v="151.9996307326071"/>
    <n v="0.34417832619144545"/>
    <n v="0.28800000000000003"/>
    <n v="9.91233579431363E-2"/>
    <n v="9.91233579431363E-2"/>
    <n v="4.5272154413357066E-2"/>
    <n v="0.46899999999999997"/>
    <n v="2.1232640419864463E-2"/>
    <n v="2.1232640419864463E-2"/>
  </r>
  <r>
    <x v="1"/>
    <x v="1"/>
    <x v="3"/>
    <n v="0.56000000000000005"/>
    <n v="0.48"/>
    <x v="20"/>
    <n v="1180"/>
    <n v="3.7013565573107563"/>
    <n v="13072.352168006202"/>
    <n v="29.375997937795994"/>
    <n v="1"/>
    <n v="29.375997937795994"/>
    <n v="29.375997937795994"/>
    <n v="4.0268307191608885"/>
    <n v="1"/>
    <n v="4.0268307191608885"/>
    <n v="4.0268307191608885"/>
  </r>
  <r>
    <x v="1"/>
    <x v="1"/>
    <x v="3"/>
    <n v="0.56000000000000005"/>
    <n v="0.48"/>
    <x v="20"/>
    <n v="1180"/>
    <n v="1.4800244100571276E-2"/>
    <n v="59.188541309794957"/>
    <n v="0.12913805795264571"/>
    <n v="1"/>
    <n v="0.12913805795264571"/>
    <n v="0.12913805795264571"/>
    <n v="1.7445019854046923E-2"/>
    <n v="1"/>
    <n v="1.7445019854046923E-2"/>
    <n v="1.7445019854046923E-2"/>
  </r>
  <r>
    <x v="1"/>
    <x v="2"/>
    <x v="3"/>
    <n v="0.56000000000000005"/>
    <n v="0.48"/>
    <x v="23"/>
    <n v="1180"/>
    <n v="7.944552500262259"/>
    <n v="27996.131887150837"/>
    <n v="59.887957667839594"/>
    <n v="1"/>
    <n v="59.887957667839594"/>
    <n v="59.887957667839594"/>
    <n v="7.9368314214182876"/>
    <n v="1"/>
    <n v="7.9368314214182876"/>
    <n v="7.9368314214182876"/>
  </r>
  <r>
    <x v="1"/>
    <x v="1"/>
    <x v="3"/>
    <n v="0.56000000000000005"/>
    <n v="0.48"/>
    <x v="23"/>
    <n v="1180"/>
    <n v="3.3125966791377368"/>
    <n v="11915.709484708819"/>
    <n v="23.123852671851527"/>
    <n v="1"/>
    <n v="23.123852671851527"/>
    <n v="23.123852671851527"/>
    <n v="3.1685246541691439"/>
    <n v="1"/>
    <n v="3.1685246541691439"/>
    <n v="3.1685246541691439"/>
  </r>
  <r>
    <x v="1"/>
    <x v="2"/>
    <x v="3"/>
    <n v="0.56000000000000005"/>
    <n v="0.48"/>
    <x v="23"/>
    <n v="1180"/>
    <n v="3.4307578980675277"/>
    <n v="13646.470087532847"/>
    <n v="30.088933141873124"/>
    <n v="0.28800000000000003"/>
    <n v="8.6656127448594606"/>
    <n v="8.6656127448594606"/>
    <n v="4.127927935280197"/>
    <n v="0.46899999999999997"/>
    <n v="1.9359982016464123"/>
    <n v="1.9359982016464123"/>
  </r>
  <r>
    <x v="1"/>
    <x v="2"/>
    <x v="3"/>
    <n v="0.56000000000000005"/>
    <n v="0.48"/>
    <x v="25"/>
    <n v="1180"/>
    <n v="29.004587694174166"/>
    <n v="105350.31804833934"/>
    <n v="202.66942982964531"/>
    <n v="1"/>
    <n v="202.66942982964531"/>
    <n v="202.66942982964531"/>
    <n v="27.808724111060354"/>
    <n v="1"/>
    <n v="27.808724111060354"/>
    <n v="27.808724111060354"/>
  </r>
  <r>
    <x v="1"/>
    <x v="1"/>
    <x v="3"/>
    <n v="0.56000000000000005"/>
    <n v="0.48"/>
    <x v="26"/>
    <n v="1180"/>
    <n v="1.8567104193306849"/>
    <n v="6083.7171573213209"/>
    <n v="11.874418920094547"/>
    <n v="1"/>
    <n v="11.874418920094547"/>
    <n v="11.874418920094547"/>
    <n v="1.5814485193856329"/>
    <n v="1"/>
    <n v="1.5814485193856329"/>
    <n v="1.5814485193856329"/>
  </r>
  <r>
    <x v="1"/>
    <x v="1"/>
    <x v="3"/>
    <n v="0.56000000000000005"/>
    <n v="0.48"/>
    <x v="10"/>
    <n v="2000"/>
    <n v="0.66303696871632301"/>
    <n v="2458.7831884480302"/>
    <n v="6.2866031514478582"/>
    <n v="1"/>
    <n v="6.2866031514478582"/>
    <n v="6.2866031514478582"/>
    <n v="0.90190178967717616"/>
    <n v="1"/>
    <n v="0.90190178967717616"/>
    <n v="0.90190178967717616"/>
  </r>
  <r>
    <x v="1"/>
    <x v="3"/>
    <x v="3"/>
    <n v="0.56000000000000005"/>
    <n v="0.48"/>
    <x v="10"/>
    <n v="2000"/>
    <n v="0.23420963546430235"/>
    <n v="974.8932330472976"/>
    <n v="2.1258684020569505"/>
    <n v="1"/>
    <n v="2.1258684020569505"/>
    <n v="2.1258684020569505"/>
    <n v="0.28421448956206552"/>
    <n v="1"/>
    <n v="0.28421448956206552"/>
    <n v="0.28421448956206552"/>
  </r>
  <r>
    <x v="1"/>
    <x v="1"/>
    <x v="3"/>
    <n v="0.56000000000000005"/>
    <n v="0.48"/>
    <x v="10"/>
    <n v="2000"/>
    <n v="7.4678384993698721E-2"/>
    <n v="225.40246616227785"/>
    <n v="0.56621901486603532"/>
    <n v="1"/>
    <n v="0.56621901486603532"/>
    <n v="0.56621901486603532"/>
    <n v="7.9299451310175434E-2"/>
    <n v="1"/>
    <n v="7.9299451310175434E-2"/>
    <n v="7.9299451310175434E-2"/>
  </r>
  <r>
    <x v="1"/>
    <x v="3"/>
    <x v="3"/>
    <n v="0.56000000000000005"/>
    <n v="0.48"/>
    <x v="10"/>
    <n v="2000"/>
    <n v="138.38127594476691"/>
    <n v="537590.03212236788"/>
    <n v="1152.3833776367144"/>
    <n v="1"/>
    <n v="1152.3833776367144"/>
    <n v="1152.3833776367144"/>
    <n v="157.10923979805929"/>
    <n v="1"/>
    <n v="157.10923979805929"/>
    <n v="157.10923979805929"/>
  </r>
  <r>
    <x v="1"/>
    <x v="1"/>
    <x v="3"/>
    <n v="0.56000000000000005"/>
    <n v="0.48"/>
    <x v="10"/>
    <n v="2000"/>
    <n v="1.3596640604553047"/>
    <n v="4473.2081519233598"/>
    <n v="8.3284245163632384"/>
    <n v="1"/>
    <n v="8.3284245163632384"/>
    <n v="8.3284245163632384"/>
    <n v="1.0583830197295772"/>
    <n v="1"/>
    <n v="1.0583830197295772"/>
    <n v="1.0583830197295772"/>
  </r>
  <r>
    <x v="1"/>
    <x v="1"/>
    <x v="3"/>
    <n v="0.56000000000000005"/>
    <n v="0.48"/>
    <x v="10"/>
    <n v="2000"/>
    <n v="6.3743972223802725"/>
    <n v="22118.13476205973"/>
    <n v="47.250757983044238"/>
    <n v="1"/>
    <n v="47.250757983044238"/>
    <n v="47.250757983044238"/>
    <n v="6.2605861783757897"/>
    <n v="1"/>
    <n v="6.2605861783757897"/>
    <n v="6.2605861783757897"/>
  </r>
  <r>
    <x v="1"/>
    <x v="3"/>
    <x v="3"/>
    <n v="0.56000000000000005"/>
    <n v="0.48"/>
    <x v="10"/>
    <n v="2000"/>
    <n v="1.3996218562146261"/>
    <n v="5382.0997962280126"/>
    <n v="12.841474251252496"/>
    <n v="1"/>
    <n v="12.841474251252496"/>
    <n v="12.841474251252496"/>
    <n v="1.8116499587753514"/>
    <n v="1"/>
    <n v="1.8116499587753514"/>
    <n v="1.8116499587753514"/>
  </r>
  <r>
    <x v="1"/>
    <x v="1"/>
    <x v="3"/>
    <n v="0.56000000000000005"/>
    <n v="0.48"/>
    <x v="10"/>
    <n v="2000"/>
    <n v="3.3593318885080297E-5"/>
    <n v="0.10205361885775753"/>
    <n v="2.5249030782554009E-4"/>
    <n v="1"/>
    <n v="2.5249030782554009E-4"/>
    <n v="2.5249030782554009E-4"/>
    <n v="2.9914804588311969E-5"/>
    <n v="1"/>
    <n v="2.9914804588311969E-5"/>
    <n v="2.9914804588311969E-5"/>
  </r>
  <r>
    <x v="1"/>
    <x v="1"/>
    <x v="3"/>
    <n v="0.56000000000000005"/>
    <n v="0.48"/>
    <x v="10"/>
    <n v="2000"/>
    <n v="9.2189710722594153E-4"/>
    <n v="3.4824720384611094"/>
    <n v="7.9116111987826577E-3"/>
    <n v="1"/>
    <n v="7.9116111987826577E-3"/>
    <n v="7.9116111987826577E-3"/>
    <n v="1.1372032486019722E-3"/>
    <n v="1"/>
    <n v="1.1372032486019722E-3"/>
    <n v="1.1372032486019722E-3"/>
  </r>
  <r>
    <x v="1"/>
    <x v="1"/>
    <x v="3"/>
    <n v="0.56000000000000005"/>
    <n v="0.48"/>
    <x v="0"/>
    <n v="1190"/>
    <n v="13.625063046730855"/>
    <n v="49992.746062737722"/>
    <n v="102.28537569031339"/>
    <n v="1"/>
    <n v="102.28537569031339"/>
    <n v="102.28537569031339"/>
    <n v="14.131755644783791"/>
    <n v="1"/>
    <n v="14.131755644783791"/>
    <n v="14.131755644783791"/>
  </r>
  <r>
    <x v="1"/>
    <x v="2"/>
    <x v="3"/>
    <n v="0.56000000000000005"/>
    <n v="0.48"/>
    <x v="14"/>
    <n v="1190"/>
    <n v="29.602022073537068"/>
    <n v="102815.08954633669"/>
    <n v="168.22561563325286"/>
    <n v="0.28800000000000003"/>
    <n v="48.448977302376832"/>
    <n v="48.448977302376832"/>
    <n v="23.222041114031722"/>
    <n v="0.46899999999999997"/>
    <n v="10.891137282480877"/>
    <n v="10.891137282480877"/>
  </r>
  <r>
    <x v="1"/>
    <x v="1"/>
    <x v="3"/>
    <n v="0.56000000000000005"/>
    <n v="0.48"/>
    <x v="15"/>
    <n v="1190"/>
    <n v="33.267256000278152"/>
    <n v="125799.78755794016"/>
    <n v="236.73044981094037"/>
    <n v="1"/>
    <n v="236.73044981094037"/>
    <n v="236.73044981094037"/>
    <n v="32.241512223652805"/>
    <n v="1"/>
    <n v="32.241512223652805"/>
    <n v="32.241512223652805"/>
  </r>
  <r>
    <x v="1"/>
    <x v="4"/>
    <x v="4"/>
    <n v="0.36"/>
    <n v="0.57999999999999996"/>
    <x v="17"/>
    <n v="1190"/>
    <n v="1.2922679527166865"/>
    <n v="5045.5788634290557"/>
    <n v="10.43325609487699"/>
    <n v="1"/>
    <n v="10.43325609487699"/>
    <n v="10.43325609487699"/>
    <n v="1.4838657655536556"/>
    <n v="1"/>
    <n v="1.4838657655536556"/>
    <n v="1.4838657655536556"/>
  </r>
  <r>
    <x v="1"/>
    <x v="3"/>
    <x v="3"/>
    <n v="0.56000000000000005"/>
    <n v="0.48"/>
    <x v="17"/>
    <n v="1190"/>
    <n v="1.1179154570801351"/>
    <n v="4381.2238169775501"/>
    <n v="9.3170899992872709"/>
    <n v="1"/>
    <n v="9.3170899992872709"/>
    <n v="9.3170899992872709"/>
    <n v="1.2458654902860646"/>
    <n v="1"/>
    <n v="1.2458654902860646"/>
    <n v="1.2458654902860646"/>
  </r>
  <r>
    <x v="1"/>
    <x v="4"/>
    <x v="4"/>
    <n v="0.36"/>
    <n v="0.57999999999999996"/>
    <x v="17"/>
    <n v="1190"/>
    <n v="7.5236470062207877E-5"/>
    <n v="0.2918630319543572"/>
    <n v="6.3542201524334528E-4"/>
    <n v="1"/>
    <n v="6.3542201524334528E-4"/>
    <n v="6.3542201524334528E-4"/>
    <n v="8.7152423713413444E-5"/>
    <n v="1"/>
    <n v="8.7152423713413444E-5"/>
    <n v="8.7152423713413444E-5"/>
  </r>
  <r>
    <x v="1"/>
    <x v="3"/>
    <x v="3"/>
    <n v="0.56000000000000005"/>
    <n v="0.48"/>
    <x v="11"/>
    <n v="1190"/>
    <n v="176.79368598333789"/>
    <n v="669450.30574506498"/>
    <n v="1295.5543015883095"/>
    <n v="1"/>
    <n v="1295.5543015883095"/>
    <n v="1295.5543015883095"/>
    <n v="176.10623674097945"/>
    <n v="1"/>
    <n v="176.10623674097945"/>
    <n v="176.10623674097945"/>
  </r>
  <r>
    <x v="1"/>
    <x v="1"/>
    <x v="3"/>
    <n v="0.56000000000000005"/>
    <n v="0.48"/>
    <x v="11"/>
    <n v="1190"/>
    <n v="144.34997822768989"/>
    <n v="549340.59018060111"/>
    <n v="1113.8224192796824"/>
    <n v="1"/>
    <n v="1113.8224192796824"/>
    <n v="1113.8224192796824"/>
    <n v="148.67554268423206"/>
    <n v="1"/>
    <n v="148.67554268423206"/>
    <n v="148.67554268423206"/>
  </r>
  <r>
    <x v="1"/>
    <x v="1"/>
    <x v="3"/>
    <n v="0.56000000000000005"/>
    <n v="0.48"/>
    <x v="11"/>
    <n v="1190"/>
    <n v="7.697828049581485"/>
    <n v="26557.991713903448"/>
    <n v="51.071019616773178"/>
    <n v="1"/>
    <n v="51.071019616773178"/>
    <n v="51.071019616773178"/>
    <n v="6.829773017961644"/>
    <n v="1"/>
    <n v="6.829773017961644"/>
    <n v="6.829773017961644"/>
  </r>
  <r>
    <x v="1"/>
    <x v="4"/>
    <x v="4"/>
    <n v="0.36"/>
    <n v="0.57999999999999996"/>
    <x v="11"/>
    <n v="1190"/>
    <n v="3.8079785646421335E-3"/>
    <n v="14.684679935717194"/>
    <n v="2.9370145485425304E-2"/>
    <n v="1"/>
    <n v="2.9370145485425304E-2"/>
    <n v="2.9370145485425304E-2"/>
    <n v="4.0081651164100025E-3"/>
    <n v="1"/>
    <n v="4.0081651164100025E-3"/>
    <n v="4.0081651164100025E-3"/>
  </r>
  <r>
    <x v="1"/>
    <x v="3"/>
    <x v="3"/>
    <n v="0.56000000000000005"/>
    <n v="0.48"/>
    <x v="19"/>
    <n v="1190"/>
    <n v="0.20764513713852029"/>
    <n v="855.57431884614186"/>
    <n v="1.9926704472488981"/>
    <n v="1"/>
    <n v="1.9926704472488981"/>
    <n v="1.9926704472488981"/>
    <n v="0.27940012909140721"/>
    <n v="1"/>
    <n v="0.27940012909140721"/>
    <n v="0.27940012909140721"/>
  </r>
  <r>
    <x v="1"/>
    <x v="2"/>
    <x v="3"/>
    <n v="0.56000000000000005"/>
    <n v="0.48"/>
    <x v="21"/>
    <n v="1190"/>
    <n v="1.960227890823137"/>
    <n v="6437.2693376026955"/>
    <n v="13.477769900653591"/>
    <n v="0.28800000000000003"/>
    <n v="3.8815977313882346"/>
    <n v="3.8815977313882346"/>
    <n v="1.9779288650561944"/>
    <n v="0.46899999999999997"/>
    <n v="0.92764863771135508"/>
    <n v="0.92764863771135508"/>
  </r>
  <r>
    <x v="1"/>
    <x v="3"/>
    <x v="3"/>
    <n v="0.56000000000000005"/>
    <n v="0.48"/>
    <x v="22"/>
    <n v="1190"/>
    <n v="8.2424382815164289E-5"/>
    <n v="0.31647038126850036"/>
    <n v="6.3225754723532563E-4"/>
    <n v="1"/>
    <n v="6.3225754723532563E-4"/>
    <n v="6.3225754723532563E-4"/>
    <n v="8.6306876119710699E-5"/>
    <n v="1"/>
    <n v="8.6306876119710699E-5"/>
    <n v="8.6306876119710699E-5"/>
  </r>
  <r>
    <x v="1"/>
    <x v="4"/>
    <x v="4"/>
    <n v="0.36"/>
    <n v="0.57999999999999996"/>
    <x v="22"/>
    <n v="1190"/>
    <n v="9.429037917539274"/>
    <n v="36122.46363984928"/>
    <n v="73.581787937008031"/>
    <n v="1"/>
    <n v="73.581787937008031"/>
    <n v="73.581787937008031"/>
    <n v="10.136810681624512"/>
    <n v="1"/>
    <n v="10.136810681624512"/>
    <n v="10.136810681624512"/>
  </r>
  <r>
    <x v="1"/>
    <x v="2"/>
    <x v="3"/>
    <n v="0.56000000000000005"/>
    <n v="0.48"/>
    <x v="23"/>
    <n v="1190"/>
    <n v="65.187351072064217"/>
    <n v="251838.67636319844"/>
    <n v="486.92182880545437"/>
    <n v="1"/>
    <n v="486.92182880545437"/>
    <n v="486.92182880545437"/>
    <n v="67.516738754738086"/>
    <n v="1"/>
    <n v="67.516738754738086"/>
    <n v="67.516738754738086"/>
  </r>
  <r>
    <x v="1"/>
    <x v="1"/>
    <x v="3"/>
    <n v="0.56000000000000005"/>
    <n v="0.48"/>
    <x v="23"/>
    <n v="1190"/>
    <n v="160.6051107581325"/>
    <n v="577996.56671087269"/>
    <n v="1067.9693726956991"/>
    <n v="1"/>
    <n v="1067.9693726956991"/>
    <n v="1067.9693726956991"/>
    <n v="144.85412708203802"/>
    <n v="1"/>
    <n v="144.85412708203802"/>
    <n v="144.85412708203802"/>
  </r>
  <r>
    <x v="1"/>
    <x v="3"/>
    <x v="3"/>
    <n v="0.56000000000000005"/>
    <n v="0.48"/>
    <x v="10"/>
    <n v="2000"/>
    <n v="4.6060046303671864E-5"/>
    <n v="0.14490509190590217"/>
    <n v="3.5994493266651168E-4"/>
    <n v="1"/>
    <n v="3.5994493266651168E-4"/>
    <n v="3.5994493266651168E-4"/>
    <n v="4.327351068813233E-5"/>
    <n v="1"/>
    <n v="4.327351068813233E-5"/>
    <n v="4.327351068813233E-5"/>
  </r>
  <r>
    <x v="1"/>
    <x v="3"/>
    <x v="3"/>
    <n v="0.56000000000000005"/>
    <n v="0.48"/>
    <x v="10"/>
    <n v="2000"/>
    <n v="2.6778947306804059E-2"/>
    <n v="86.678079558135238"/>
    <n v="0.18663879877827766"/>
    <n v="1"/>
    <n v="0.18663879877827766"/>
    <n v="0.18663879877827766"/>
    <n v="2.5604809439404002E-2"/>
    <n v="1"/>
    <n v="2.5604809439404002E-2"/>
    <n v="2.5604809439404002E-2"/>
  </r>
  <r>
    <x v="1"/>
    <x v="1"/>
    <x v="3"/>
    <n v="0.56000000000000005"/>
    <n v="0.48"/>
    <x v="10"/>
    <n v="2000"/>
    <n v="3.6932200036711251E-3"/>
    <n v="12.006517539070273"/>
    <n v="2.854825681407731E-2"/>
    <n v="1"/>
    <n v="2.854825681407731E-2"/>
    <n v="2.854825681407731E-2"/>
    <n v="3.3776618540008736E-3"/>
    <n v="1"/>
    <n v="3.3776618540008736E-3"/>
    <n v="3.3776618540008736E-3"/>
  </r>
  <r>
    <x v="1"/>
    <x v="1"/>
    <x v="3"/>
    <n v="0.56000000000000005"/>
    <n v="0.48"/>
    <x v="15"/>
    <n v="3000"/>
    <n v="4.0577193483765386E-2"/>
    <n v="150.96730168587743"/>
    <n v="0.28236737843431187"/>
    <n v="1"/>
    <n v="0.28236737843431187"/>
    <n v="0"/>
    <n v="3.8057858198413223E-2"/>
    <n v="1"/>
    <n v="3.8057858198413223E-2"/>
    <n v="0"/>
  </r>
  <r>
    <x v="1"/>
    <x v="2"/>
    <x v="3"/>
    <n v="0.56000000000000005"/>
    <n v="0.48"/>
    <x v="0"/>
    <n v="1200"/>
    <n v="81.943511330823767"/>
    <n v="325070.67579879827"/>
    <n v="835.4236037498722"/>
    <n v="1"/>
    <n v="835.4236037498722"/>
    <n v="835.4236037498722"/>
    <n v="127.86626576946048"/>
    <n v="1"/>
    <n v="127.86626576946048"/>
    <n v="127.86626576946048"/>
  </r>
  <r>
    <x v="1"/>
    <x v="2"/>
    <x v="3"/>
    <n v="0.56000000000000005"/>
    <n v="0.48"/>
    <x v="0"/>
    <n v="1200"/>
    <n v="245.73292248967118"/>
    <n v="883770.38398274139"/>
    <n v="2042.5616622212224"/>
    <n v="1"/>
    <n v="2042.5616622212224"/>
    <n v="2042.5616622212224"/>
    <n v="297.34147542729727"/>
    <n v="1"/>
    <n v="297.34147542729727"/>
    <n v="297.34147542729727"/>
  </r>
  <r>
    <x v="1"/>
    <x v="1"/>
    <x v="3"/>
    <n v="0.56000000000000005"/>
    <n v="0.48"/>
    <x v="0"/>
    <n v="1200"/>
    <n v="45.619594722998279"/>
    <n v="163249.42737762048"/>
    <n v="421.3792867532303"/>
    <n v="1"/>
    <n v="421.3792867532303"/>
    <n v="421.3792867532303"/>
    <n v="62.559790587740004"/>
    <n v="1"/>
    <n v="62.559790587740004"/>
    <n v="62.559790587740004"/>
  </r>
  <r>
    <x v="1"/>
    <x v="1"/>
    <x v="3"/>
    <n v="0.56000000000000005"/>
    <n v="0.48"/>
    <x v="0"/>
    <n v="1200"/>
    <n v="115.6423930957575"/>
    <n v="428272.12483194016"/>
    <n v="1058.1504846141797"/>
    <n v="1"/>
    <n v="1058.1504846141797"/>
    <n v="1058.1504846141797"/>
    <n v="155.65366188143466"/>
    <n v="1"/>
    <n v="155.65366188143466"/>
    <n v="155.65366188143466"/>
  </r>
  <r>
    <x v="1"/>
    <x v="1"/>
    <x v="3"/>
    <n v="0.56000000000000005"/>
    <n v="0.48"/>
    <x v="0"/>
    <n v="1200"/>
    <n v="153.92685225023186"/>
    <n v="566215.30371573707"/>
    <n v="1362.6950474141722"/>
    <n v="1"/>
    <n v="1362.6950474141722"/>
    <n v="1362.6950474141722"/>
    <n v="201.89767336906385"/>
    <n v="1"/>
    <n v="201.89767336906385"/>
    <n v="201.89767336906385"/>
  </r>
  <r>
    <x v="1"/>
    <x v="2"/>
    <x v="3"/>
    <n v="0.56000000000000005"/>
    <n v="0.48"/>
    <x v="0"/>
    <n v="1200"/>
    <n v="0.40705857845304738"/>
    <n v="1647.7336773220545"/>
    <n v="4.014571777334913"/>
    <n v="0.28800000000000003"/>
    <n v="1.156196671872455"/>
    <n v="1.156196671872455"/>
    <n v="0.55945426027153811"/>
    <n v="0.46899999999999997"/>
    <n v="0.26238404806735138"/>
    <n v="0.26238404806735138"/>
  </r>
  <r>
    <x v="1"/>
    <x v="2"/>
    <x v="3"/>
    <n v="0.56000000000000005"/>
    <n v="0.48"/>
    <x v="0"/>
    <n v="1200"/>
    <n v="344.99587033864179"/>
    <n v="1390306.3813503676"/>
    <n v="3402.5678665761629"/>
    <n v="0.28800000000000003"/>
    <n v="979.93954557393499"/>
    <n v="979.93954557393499"/>
    <n v="499.38283026507054"/>
    <n v="0.46899999999999997"/>
    <n v="234.21054739431807"/>
    <n v="234.21054739431807"/>
  </r>
  <r>
    <x v="1"/>
    <x v="1"/>
    <x v="3"/>
    <n v="0.56000000000000005"/>
    <n v="0.48"/>
    <x v="12"/>
    <n v="1200"/>
    <n v="0.55384026470023673"/>
    <n v="2000.3638282986399"/>
    <n v="4.6932944965956365"/>
    <n v="1"/>
    <n v="4.6932944965956365"/>
    <n v="4.6932944965956365"/>
    <n v="0.64151267205290252"/>
    <n v="1"/>
    <n v="0.64151267205290252"/>
    <n v="0.64151267205290252"/>
  </r>
  <r>
    <x v="1"/>
    <x v="1"/>
    <x v="3"/>
    <n v="0.56000000000000005"/>
    <n v="0.48"/>
    <x v="12"/>
    <n v="1200"/>
    <n v="466.07966225720298"/>
    <n v="1792271.1716051984"/>
    <n v="4659.7089303120174"/>
    <n v="1"/>
    <n v="4659.7089303120174"/>
    <n v="4659.7089303120174"/>
    <n v="698.81357199214551"/>
    <n v="1"/>
    <n v="698.81357199214551"/>
    <n v="698.81357199214551"/>
  </r>
  <r>
    <x v="1"/>
    <x v="1"/>
    <x v="3"/>
    <n v="0.56000000000000005"/>
    <n v="0.48"/>
    <x v="11"/>
    <n v="1200"/>
    <n v="0.16759547239201175"/>
    <n v="567.173754401618"/>
    <n v="1.2545408998420424"/>
    <n v="1"/>
    <n v="1.2545408998420424"/>
    <n v="1.2545408998420424"/>
    <n v="0.1704091255398357"/>
    <n v="1"/>
    <n v="0.1704091255398357"/>
    <n v="0.1704091255398357"/>
  </r>
  <r>
    <x v="1"/>
    <x v="2"/>
    <x v="3"/>
    <n v="0.56000000000000005"/>
    <n v="0.48"/>
    <x v="7"/>
    <n v="1200"/>
    <n v="483.21125875816551"/>
    <n v="1874547.9190564936"/>
    <n v="4583.6113802158925"/>
    <n v="1"/>
    <n v="4583.6113802158925"/>
    <n v="4583.6113802158925"/>
    <n v="674.23901169769567"/>
    <n v="1"/>
    <n v="674.23901169769567"/>
    <n v="674.23901169769567"/>
  </r>
  <r>
    <x v="1"/>
    <x v="2"/>
    <x v="3"/>
    <n v="0.56000000000000005"/>
    <n v="0.48"/>
    <x v="7"/>
    <n v="1200"/>
    <n v="57.967327580038585"/>
    <n v="221696.64463522751"/>
    <n v="513.42952373225012"/>
    <n v="1"/>
    <n v="513.42952373225012"/>
    <n v="513.42952373225012"/>
    <n v="75.263380603954673"/>
    <n v="1"/>
    <n v="75.263380603954673"/>
    <n v="75.263380603954673"/>
  </r>
  <r>
    <x v="1"/>
    <x v="2"/>
    <x v="3"/>
    <n v="0.56000000000000005"/>
    <n v="0.48"/>
    <x v="7"/>
    <n v="1200"/>
    <n v="8.6111073207132591"/>
    <n v="32898.653737074623"/>
    <n v="86.425969015530796"/>
    <n v="0.28800000000000003"/>
    <n v="24.890679076472871"/>
    <n v="24.890679076472871"/>
    <n v="12.780690115592824"/>
    <n v="0.46899999999999997"/>
    <n v="5.9941436642130341"/>
    <n v="5.9941436642130341"/>
  </r>
  <r>
    <x v="1"/>
    <x v="2"/>
    <x v="3"/>
    <n v="0.56000000000000005"/>
    <n v="0.48"/>
    <x v="13"/>
    <n v="1200"/>
    <n v="1.1851337513110276"/>
    <n v="4660.7294152946843"/>
    <n v="11.442947781444715"/>
    <n v="1"/>
    <n v="11.442947781444715"/>
    <n v="11.442947781444715"/>
    <n v="1.6104992135389742"/>
    <n v="1"/>
    <n v="1.6104992135389742"/>
    <n v="1.6104992135389742"/>
  </r>
  <r>
    <x v="1"/>
    <x v="2"/>
    <x v="3"/>
    <n v="0.56000000000000005"/>
    <n v="0.48"/>
    <x v="7"/>
    <n v="1200"/>
    <n v="6.5118435929386626E-2"/>
    <n v="229.49275915083783"/>
    <n v="0.48589640953731761"/>
    <n v="1"/>
    <n v="0.48589640953731761"/>
    <n v="0.48589640953731761"/>
    <n v="7.931824375898866E-2"/>
    <n v="1"/>
    <n v="7.931824375898866E-2"/>
    <n v="7.931824375898866E-2"/>
  </r>
  <r>
    <x v="1"/>
    <x v="2"/>
    <x v="3"/>
    <n v="0.56000000000000005"/>
    <n v="0.48"/>
    <x v="14"/>
    <n v="1200"/>
    <n v="24.058822743669648"/>
    <n v="90824.412713533762"/>
    <n v="228.81284607168857"/>
    <n v="1"/>
    <n v="228.81284607168857"/>
    <n v="228.81284607168857"/>
    <n v="34.150005114765072"/>
    <n v="1"/>
    <n v="34.150005114765072"/>
    <n v="34.150005114765072"/>
  </r>
  <r>
    <x v="1"/>
    <x v="2"/>
    <x v="3"/>
    <n v="0.56000000000000005"/>
    <n v="0.48"/>
    <x v="14"/>
    <n v="1200"/>
    <n v="848.82247704197061"/>
    <n v="3492783.1163625736"/>
    <n v="8687.5148856029809"/>
    <n v="1"/>
    <n v="8687.5148856029809"/>
    <n v="8687.5148856029809"/>
    <n v="1280.2837188224639"/>
    <n v="1"/>
    <n v="1280.2837188224639"/>
    <n v="1280.2837188224639"/>
  </r>
  <r>
    <x v="1"/>
    <x v="1"/>
    <x v="3"/>
    <n v="0.56000000000000005"/>
    <n v="0.48"/>
    <x v="14"/>
    <n v="1200"/>
    <n v="1.8277025864847172"/>
    <n v="6240.5429357467692"/>
    <n v="14.871062654521525"/>
    <n v="1"/>
    <n v="14.871062654521525"/>
    <n v="14.871062654521525"/>
    <n v="2.100263530384046"/>
    <n v="1"/>
    <n v="2.100263530384046"/>
    <n v="2.100263530384046"/>
  </r>
  <r>
    <x v="1"/>
    <x v="2"/>
    <x v="3"/>
    <n v="0.56000000000000005"/>
    <n v="0.48"/>
    <x v="14"/>
    <n v="1200"/>
    <n v="7657.9756977775678"/>
    <n v="33238768.05796621"/>
    <n v="81392.402952784469"/>
    <n v="0.28800000000000003"/>
    <n v="23441.012050401929"/>
    <n v="23441.012050401929"/>
    <n v="11905.427227332833"/>
    <n v="0.46899999999999997"/>
    <n v="5583.6453696190983"/>
    <n v="5583.6453696190983"/>
  </r>
  <r>
    <x v="1"/>
    <x v="1"/>
    <x v="3"/>
    <n v="0.56000000000000005"/>
    <n v="0.48"/>
    <x v="15"/>
    <n v="1200"/>
    <n v="693.93675161321994"/>
    <n v="2814221.5058476739"/>
    <n v="6252.0437946111288"/>
    <n v="1"/>
    <n v="6252.0437946111288"/>
    <n v="6252.0437946111288"/>
    <n v="903.42178118273728"/>
    <n v="1"/>
    <n v="903.42178118273728"/>
    <n v="903.42178118273728"/>
  </r>
  <r>
    <x v="1"/>
    <x v="1"/>
    <x v="3"/>
    <n v="0.56000000000000005"/>
    <n v="0.48"/>
    <x v="15"/>
    <n v="1200"/>
    <n v="1085.6161089915661"/>
    <n v="4336046.0416994281"/>
    <n v="10613.382951808731"/>
    <n v="1"/>
    <n v="10613.382951808731"/>
    <n v="10613.382951808731"/>
    <n v="1560.1315101834839"/>
    <n v="1"/>
    <n v="1560.1315101834839"/>
    <n v="1560.1315101834839"/>
  </r>
  <r>
    <x v="1"/>
    <x v="3"/>
    <x v="3"/>
    <n v="0.56000000000000005"/>
    <n v="0.48"/>
    <x v="16"/>
    <n v="1200"/>
    <n v="621.50243529852185"/>
    <n v="2516124.6127572749"/>
    <n v="6160.0011964260966"/>
    <n v="1"/>
    <n v="6160.0011964260966"/>
    <n v="6160.0011964260966"/>
    <n v="910.52652766827282"/>
    <n v="1"/>
    <n v="910.52652766827282"/>
    <n v="910.52652766827282"/>
  </r>
  <r>
    <x v="1"/>
    <x v="3"/>
    <x v="3"/>
    <n v="0.56000000000000005"/>
    <n v="0.48"/>
    <x v="11"/>
    <n v="1200"/>
    <n v="20.214001970078144"/>
    <n v="82358.929628137455"/>
    <n v="201.29858669038239"/>
    <n v="1"/>
    <n v="201.29858669038239"/>
    <n v="201.29858669038239"/>
    <n v="29.552831667596198"/>
    <n v="1"/>
    <n v="29.552831667596198"/>
    <n v="29.552831667596198"/>
  </r>
  <r>
    <x v="1"/>
    <x v="3"/>
    <x v="3"/>
    <n v="0.56000000000000005"/>
    <n v="0.48"/>
    <x v="19"/>
    <n v="1200"/>
    <n v="28.562372216625342"/>
    <n v="103093.24155366994"/>
    <n v="260.17792729692854"/>
    <n v="1"/>
    <n v="260.17792729692854"/>
    <n v="260.17792729692854"/>
    <n v="38.198257338992534"/>
    <n v="1"/>
    <n v="38.198257338992534"/>
    <n v="38.198257338992534"/>
  </r>
  <r>
    <x v="1"/>
    <x v="2"/>
    <x v="3"/>
    <n v="0.56000000000000005"/>
    <n v="0.48"/>
    <x v="13"/>
    <n v="1200"/>
    <n v="250.17123819437842"/>
    <n v="986210.97332794336"/>
    <n v="2352.8150494099177"/>
    <n v="1"/>
    <n v="2352.8150494099177"/>
    <n v="2352.8150494099177"/>
    <n v="348.31112904288551"/>
    <n v="1"/>
    <n v="348.31112904288551"/>
    <n v="348.31112904288551"/>
  </r>
  <r>
    <x v="1"/>
    <x v="2"/>
    <x v="3"/>
    <n v="0.56000000000000005"/>
    <n v="0.48"/>
    <x v="13"/>
    <n v="1200"/>
    <n v="93.024091528476816"/>
    <n v="366732.41252443113"/>
    <n v="909.5583225094573"/>
    <n v="1"/>
    <n v="909.5583225094573"/>
    <n v="909.5583225094573"/>
    <n v="135.54535299883472"/>
    <n v="1"/>
    <n v="135.54535299883472"/>
    <n v="135.54535299883472"/>
  </r>
  <r>
    <x v="1"/>
    <x v="2"/>
    <x v="3"/>
    <n v="0.56000000000000005"/>
    <n v="0.48"/>
    <x v="13"/>
    <n v="1200"/>
    <n v="0.34130202147325883"/>
    <n v="1384.4443432986654"/>
    <n v="3.5083110790090508"/>
    <n v="0.28800000000000003"/>
    <n v="1.0103935907546067"/>
    <n v="1.0103935907546067"/>
    <n v="0.48790781513745796"/>
    <n v="0.46899999999999997"/>
    <n v="0.22882876529946777"/>
    <n v="0.22882876529946777"/>
  </r>
  <r>
    <x v="1"/>
    <x v="2"/>
    <x v="3"/>
    <n v="0.56000000000000005"/>
    <n v="0.48"/>
    <x v="13"/>
    <n v="1200"/>
    <n v="105.33274007181295"/>
    <n v="402031.76109948207"/>
    <n v="791.79401827057313"/>
    <n v="0.28800000000000003"/>
    <n v="228.03667726192509"/>
    <n v="228.03667726192509"/>
    <n v="113.78043590057588"/>
    <n v="0.46899999999999997"/>
    <n v="53.363024437370086"/>
    <n v="53.363024437370086"/>
  </r>
  <r>
    <x v="1"/>
    <x v="4"/>
    <x v="4"/>
    <n v="0.36"/>
    <n v="0.57999999999999996"/>
    <x v="17"/>
    <n v="1200"/>
    <n v="0.10485193274235677"/>
    <n v="386.35821570491953"/>
    <n v="0.94569062646579805"/>
    <n v="1"/>
    <n v="0.94569062646579805"/>
    <n v="0.94569062646579805"/>
    <n v="0.14296854662235248"/>
    <n v="1"/>
    <n v="0.14296854662235248"/>
    <n v="0.14296854662235248"/>
  </r>
  <r>
    <x v="1"/>
    <x v="3"/>
    <x v="3"/>
    <n v="0.56000000000000005"/>
    <n v="0.48"/>
    <x v="17"/>
    <n v="1200"/>
    <n v="14.847148123299837"/>
    <n v="58935.267131461485"/>
    <n v="139.86877405864607"/>
    <n v="1"/>
    <n v="139.86877405864607"/>
    <n v="139.86877405864607"/>
    <n v="20.205433846509759"/>
    <n v="1"/>
    <n v="20.205433846509759"/>
    <n v="20.205433846509759"/>
  </r>
  <r>
    <x v="1"/>
    <x v="1"/>
    <x v="3"/>
    <n v="0.56000000000000005"/>
    <n v="0.48"/>
    <x v="17"/>
    <n v="1200"/>
    <n v="13.759929938599297"/>
    <n v="51391.802823036116"/>
    <n v="127.92689836033125"/>
    <n v="1"/>
    <n v="127.92689836033125"/>
    <n v="127.92689836033125"/>
    <n v="18.896313499717117"/>
    <n v="1"/>
    <n v="18.896313499717117"/>
    <n v="18.896313499717117"/>
  </r>
  <r>
    <x v="1"/>
    <x v="3"/>
    <x v="3"/>
    <n v="0.56000000000000005"/>
    <n v="0.48"/>
    <x v="17"/>
    <n v="1200"/>
    <n v="36.82453967539054"/>
    <n v="148292.71877331959"/>
    <n v="358.52252950540469"/>
    <n v="1"/>
    <n v="358.52252950540469"/>
    <n v="358.52252950540469"/>
    <n v="52.314658430190335"/>
    <n v="1"/>
    <n v="52.314658430190335"/>
    <n v="52.314658430190335"/>
  </r>
  <r>
    <x v="1"/>
    <x v="1"/>
    <x v="3"/>
    <n v="0.56000000000000005"/>
    <n v="0.48"/>
    <x v="17"/>
    <n v="1200"/>
    <n v="2.1983705711060331E-2"/>
    <n v="86.603705482636244"/>
    <n v="0.19720281931923125"/>
    <n v="1"/>
    <n v="0.19720281931923125"/>
    <n v="0.19720281931923125"/>
    <n v="2.6241668479921293E-2"/>
    <n v="1"/>
    <n v="2.6241668479921293E-2"/>
    <n v="2.6241668479921293E-2"/>
  </r>
  <r>
    <x v="1"/>
    <x v="1"/>
    <x v="3"/>
    <n v="0.56000000000000005"/>
    <n v="0.48"/>
    <x v="17"/>
    <n v="1200"/>
    <n v="6.6302080823867017E-4"/>
    <n v="1.8542645558072444"/>
    <n v="4.1694989162844873E-3"/>
    <n v="1"/>
    <n v="4.1694989162844873E-3"/>
    <n v="4.1694989162844873E-3"/>
    <n v="5.6141324418159354E-4"/>
    <n v="1"/>
    <n v="5.6141324418159354E-4"/>
    <n v="5.6141324418159354E-4"/>
  </r>
  <r>
    <x v="1"/>
    <x v="3"/>
    <x v="3"/>
    <n v="0.56000000000000005"/>
    <n v="0.48"/>
    <x v="17"/>
    <n v="1200"/>
    <n v="15.403327382964472"/>
    <n v="62380.646089571746"/>
    <n v="153.80300709059236"/>
    <n v="1"/>
    <n v="153.80300709059236"/>
    <n v="153.80300709059236"/>
    <n v="23.170688951153345"/>
    <n v="1"/>
    <n v="23.170688951153345"/>
    <n v="23.170688951153345"/>
  </r>
  <r>
    <x v="1"/>
    <x v="3"/>
    <x v="3"/>
    <n v="0.56000000000000005"/>
    <n v="0.48"/>
    <x v="17"/>
    <n v="1200"/>
    <n v="7.1011910913338205E-3"/>
    <n v="28.227103876900799"/>
    <n v="6.8294661600808951E-2"/>
    <n v="1"/>
    <n v="6.8294661600808951E-2"/>
    <n v="6.8294661600808951E-2"/>
    <n v="9.7869180845308254E-3"/>
    <n v="1"/>
    <n v="9.7869180845308254E-3"/>
    <n v="9.7869180845308254E-3"/>
  </r>
  <r>
    <x v="1"/>
    <x v="3"/>
    <x v="3"/>
    <n v="0.56000000000000005"/>
    <n v="0.48"/>
    <x v="17"/>
    <n v="1200"/>
    <n v="0.26454451684988295"/>
    <n v="1132.6318414217033"/>
    <n v="2.8269364811467437"/>
    <n v="1"/>
    <n v="2.8269364811467437"/>
    <n v="2.8269364811467437"/>
    <n v="0.38493045294270439"/>
    <n v="1"/>
    <n v="0.38493045294270439"/>
    <n v="0.38493045294270439"/>
  </r>
  <r>
    <x v="1"/>
    <x v="2"/>
    <x v="3"/>
    <n v="0.56000000000000005"/>
    <n v="0.48"/>
    <x v="5"/>
    <n v="1200"/>
    <n v="9.7553347591309326E-3"/>
    <n v="39.005135436244423"/>
    <n v="9.7404468764052954E-2"/>
    <n v="1"/>
    <n v="9.7404468764052954E-2"/>
    <n v="9.7404468764052954E-2"/>
    <n v="1.3158861016052856E-2"/>
    <n v="1"/>
    <n v="1.3158861016052856E-2"/>
    <n v="1.3158861016052856E-2"/>
  </r>
  <r>
    <x v="1"/>
    <x v="2"/>
    <x v="3"/>
    <n v="0.56000000000000005"/>
    <n v="0.48"/>
    <x v="5"/>
    <n v="1200"/>
    <n v="8.0293991510361433"/>
    <n v="29539.144332593653"/>
    <n v="69.863836353564466"/>
    <n v="1"/>
    <n v="69.863836353564466"/>
    <n v="69.863836353564466"/>
    <n v="10.322700758011623"/>
    <n v="1"/>
    <n v="10.322700758011623"/>
    <n v="10.322700758011623"/>
  </r>
  <r>
    <x v="1"/>
    <x v="1"/>
    <x v="3"/>
    <n v="0.56000000000000005"/>
    <n v="0.48"/>
    <x v="5"/>
    <n v="1200"/>
    <n v="7.2793832640729406"/>
    <n v="26468.425966038194"/>
    <n v="62.792225256952513"/>
    <n v="1"/>
    <n v="62.792225256952513"/>
    <n v="62.792225256952513"/>
    <n v="9.1523748627402952"/>
    <n v="1"/>
    <n v="9.1523748627402952"/>
    <n v="9.1523748627402952"/>
  </r>
  <r>
    <x v="1"/>
    <x v="2"/>
    <x v="3"/>
    <n v="0.56000000000000005"/>
    <n v="0.48"/>
    <x v="5"/>
    <n v="1200"/>
    <n v="7.1303005169117695E-3"/>
    <n v="29.087275037783265"/>
    <n v="7.1287010509796439E-2"/>
    <n v="0.28800000000000003"/>
    <n v="2.0530659026821378E-2"/>
    <n v="2.0530659026821378E-2"/>
    <n v="9.4428349452547709E-3"/>
    <n v="0.46899999999999997"/>
    <n v="4.4286895893244872E-3"/>
    <n v="4.4286895893244872E-3"/>
  </r>
  <r>
    <x v="1"/>
    <x v="2"/>
    <x v="3"/>
    <n v="0.56000000000000005"/>
    <n v="0.48"/>
    <x v="5"/>
    <n v="1200"/>
    <n v="7.6888302562168818"/>
    <n v="31306.681607723847"/>
    <n v="73.965849059023739"/>
    <n v="0.28800000000000003"/>
    <n v="21.302164528998841"/>
    <n v="21.302164528998841"/>
    <n v="10.36205572855725"/>
    <n v="0.46899999999999997"/>
    <n v="4.8598041366933495"/>
    <n v="4.8598041366933495"/>
  </r>
  <r>
    <x v="1"/>
    <x v="2"/>
    <x v="3"/>
    <n v="0.56000000000000005"/>
    <n v="0.48"/>
    <x v="5"/>
    <n v="1200"/>
    <n v="0.57515802217711665"/>
    <n v="2094.3407206615993"/>
    <n v="4.7564605600947916"/>
    <n v="1"/>
    <n v="4.7564605600947916"/>
    <n v="4.7564605600947916"/>
    <n v="0.70881664392317079"/>
    <n v="1"/>
    <n v="0.70881664392317079"/>
    <n v="0.70881664392317079"/>
  </r>
  <r>
    <x v="1"/>
    <x v="2"/>
    <x v="3"/>
    <n v="0.56000000000000005"/>
    <n v="0.48"/>
    <x v="5"/>
    <n v="1200"/>
    <n v="1.1538700274916512E-2"/>
    <n v="46.92691668186167"/>
    <n v="0.11672697200334849"/>
    <n v="0.28800000000000003"/>
    <n v="3.3617367936964369E-2"/>
    <n v="3.3617367936964369E-2"/>
    <n v="1.5436602519395156E-2"/>
    <n v="0.46899999999999997"/>
    <n v="7.2397665815963274E-3"/>
    <n v="7.2397665815963274E-3"/>
  </r>
  <r>
    <x v="1"/>
    <x v="2"/>
    <x v="3"/>
    <n v="0.56000000000000005"/>
    <n v="0.48"/>
    <x v="5"/>
    <n v="1200"/>
    <n v="2.1298249288777514E-2"/>
    <n v="72.551623881722648"/>
    <n v="0.12828246494753606"/>
    <n v="0.28800000000000003"/>
    <n v="3.6945349904890387E-2"/>
    <n v="3.6945349904890387E-2"/>
    <n v="1.7948344872663405E-2"/>
    <n v="0.46899999999999997"/>
    <n v="8.4177737452791369E-3"/>
    <n v="8.4177737452791369E-3"/>
  </r>
  <r>
    <x v="1"/>
    <x v="2"/>
    <x v="3"/>
    <n v="0.56000000000000005"/>
    <n v="0.48"/>
    <x v="5"/>
    <n v="1200"/>
    <n v="12.111269274576143"/>
    <n v="48496.048079390763"/>
    <n v="112.12703929948157"/>
    <n v="1"/>
    <n v="112.12703929948157"/>
    <n v="112.12703929948157"/>
    <n v="16.463383863048531"/>
    <n v="1"/>
    <n v="16.463383863048531"/>
    <n v="16.463383863048531"/>
  </r>
  <r>
    <x v="1"/>
    <x v="2"/>
    <x v="3"/>
    <n v="0.56000000000000005"/>
    <n v="0.48"/>
    <x v="5"/>
    <n v="1200"/>
    <n v="12.330444862435597"/>
    <n v="53919.663269662778"/>
    <n v="122.18989064374497"/>
    <n v="0.28800000000000003"/>
    <n v="35.190688505398555"/>
    <n v="35.190688505398555"/>
    <n v="16.692325304818159"/>
    <n v="0.46899999999999997"/>
    <n v="7.8287005679597161"/>
    <n v="7.8287005679597161"/>
  </r>
  <r>
    <x v="1"/>
    <x v="2"/>
    <x v="3"/>
    <n v="0.56000000000000005"/>
    <n v="0.48"/>
    <x v="5"/>
    <n v="1200"/>
    <n v="4.8661190573465163"/>
    <n v="18244.648098844838"/>
    <n v="45.998755580754192"/>
    <n v="1"/>
    <n v="45.998755580754192"/>
    <n v="45.998755580754192"/>
    <n v="6.9130289380625509"/>
    <n v="1"/>
    <n v="6.9130289380625509"/>
    <n v="6.9130289380625509"/>
  </r>
  <r>
    <x v="1"/>
    <x v="2"/>
    <x v="3"/>
    <n v="0.56000000000000005"/>
    <n v="0.48"/>
    <x v="5"/>
    <n v="1200"/>
    <n v="0.6251996503923668"/>
    <n v="2437.8445093723276"/>
    <n v="6.1869364361370796"/>
    <n v="1"/>
    <n v="6.1869364361370796"/>
    <n v="6.1869364361370796"/>
    <n v="0.87182554869876538"/>
    <n v="1"/>
    <n v="0.87182554869876538"/>
    <n v="0.87182554869876538"/>
  </r>
  <r>
    <x v="1"/>
    <x v="2"/>
    <x v="3"/>
    <n v="0.56000000000000005"/>
    <n v="0.48"/>
    <x v="5"/>
    <n v="1200"/>
    <n v="0.33749260251213214"/>
    <n v="1320.2464295031577"/>
    <n v="3.3921604556446612"/>
    <n v="1"/>
    <n v="3.3921604556446612"/>
    <n v="3.3921604556446612"/>
    <n v="0.49066014269623642"/>
    <n v="1"/>
    <n v="0.49066014269623642"/>
    <n v="0.49066014269623642"/>
  </r>
  <r>
    <x v="1"/>
    <x v="2"/>
    <x v="3"/>
    <n v="0.56000000000000005"/>
    <n v="0.48"/>
    <x v="5"/>
    <n v="1200"/>
    <n v="6.4115306258302942"/>
    <n v="23379.648470521737"/>
    <n v="57.392240683762573"/>
    <n v="1"/>
    <n v="57.392240683762573"/>
    <n v="57.392240683762573"/>
    <n v="8.2196553837852075"/>
    <n v="1"/>
    <n v="8.2196553837852075"/>
    <n v="8.2196553837852075"/>
  </r>
  <r>
    <x v="1"/>
    <x v="2"/>
    <x v="3"/>
    <n v="0.56000000000000005"/>
    <n v="0.48"/>
    <x v="5"/>
    <n v="1200"/>
    <n v="0.1041152772527931"/>
    <n v="391.10085741330516"/>
    <n v="0.99687325908928559"/>
    <n v="1"/>
    <n v="0.99687325908928559"/>
    <n v="0.99687325908928559"/>
    <n v="0.14252746585216514"/>
    <n v="1"/>
    <n v="0.14252746585216514"/>
    <n v="0.14252746585216514"/>
  </r>
  <r>
    <x v="1"/>
    <x v="2"/>
    <x v="3"/>
    <n v="0.56000000000000005"/>
    <n v="0.48"/>
    <x v="5"/>
    <n v="1200"/>
    <n v="1.6358304087812017"/>
    <n v="6254.6616289624044"/>
    <n v="16.580154180843095"/>
    <n v="1"/>
    <n v="16.580154180843095"/>
    <n v="16.580154180843095"/>
    <n v="2.6917762980474089"/>
    <n v="1"/>
    <n v="2.6917762980474089"/>
    <n v="2.6917762980474089"/>
  </r>
  <r>
    <x v="1"/>
    <x v="2"/>
    <x v="3"/>
    <n v="0.56000000000000005"/>
    <n v="0.48"/>
    <x v="5"/>
    <n v="1200"/>
    <n v="3.0410730434090913E-2"/>
    <n v="94.27887089965698"/>
    <n v="0.21602473419623391"/>
    <n v="1"/>
    <n v="0.21602473419623391"/>
    <n v="0.21602473419623391"/>
    <n v="2.9513919362082537E-2"/>
    <n v="1"/>
    <n v="2.9513919362082537E-2"/>
    <n v="2.9513919362082537E-2"/>
  </r>
  <r>
    <x v="1"/>
    <x v="1"/>
    <x v="3"/>
    <n v="0.56000000000000005"/>
    <n v="0.48"/>
    <x v="5"/>
    <n v="1200"/>
    <n v="3.4128765936892124E-4"/>
    <n v="1.333773185486266"/>
    <n v="3.1165642980117265E-3"/>
    <n v="1"/>
    <n v="3.1165642980117265E-3"/>
    <n v="3.1165642980117265E-3"/>
    <n v="4.0809704169476494E-4"/>
    <n v="1"/>
    <n v="4.0809704169476494E-4"/>
    <n v="4.0809704169476494E-4"/>
  </r>
  <r>
    <x v="1"/>
    <x v="2"/>
    <x v="3"/>
    <n v="0.56000000000000005"/>
    <n v="0.48"/>
    <x v="5"/>
    <n v="1200"/>
    <n v="0.24828997896935254"/>
    <n v="1016.3886534580702"/>
    <n v="2.4637813406716966"/>
    <n v="0.28800000000000003"/>
    <n v="0.70956902611344874"/>
    <n v="0.70956902611344874"/>
    <n v="0.34625664406918588"/>
    <n v="0.46899999999999997"/>
    <n v="0.16239436606844818"/>
    <n v="0.16239436606844818"/>
  </r>
  <r>
    <x v="1"/>
    <x v="2"/>
    <x v="3"/>
    <n v="0.56000000000000005"/>
    <n v="0.48"/>
    <x v="5"/>
    <n v="1200"/>
    <n v="1.1235267286440616"/>
    <n v="5054.2495517917023"/>
    <n v="12.149604223232544"/>
    <n v="1"/>
    <n v="12.149604223232544"/>
    <n v="12.149604223232544"/>
    <n v="1.7194437759135461"/>
    <n v="1"/>
    <n v="1.7194437759135461"/>
    <n v="1.7194437759135461"/>
  </r>
  <r>
    <x v="1"/>
    <x v="2"/>
    <x v="3"/>
    <n v="0.56000000000000005"/>
    <n v="0.48"/>
    <x v="5"/>
    <n v="1200"/>
    <n v="0.63390793674844426"/>
    <n v="2756.8395967848692"/>
    <n v="6.2564200134961077"/>
    <n v="0.28800000000000003"/>
    <n v="1.8018489638868793"/>
    <n v="1.8018489638868793"/>
    <n v="0.85725962968235769"/>
    <n v="0.46899999999999997"/>
    <n v="0.40205476632102571"/>
    <n v="0.40205476632102571"/>
  </r>
  <r>
    <x v="1"/>
    <x v="4"/>
    <x v="4"/>
    <n v="0.36"/>
    <n v="0.57999999999999996"/>
    <x v="29"/>
    <n v="1200"/>
    <n v="3.294154021844924E-3"/>
    <n v="12.401504816871793"/>
    <n v="3.8476529303671493E-2"/>
    <n v="1"/>
    <n v="3.8476529303671493E-2"/>
    <n v="3.8476529303671493E-2"/>
    <n v="7.0283446991436516E-3"/>
    <n v="1"/>
    <n v="7.0283446991436516E-3"/>
    <n v="7.0283446991436516E-3"/>
  </r>
  <r>
    <x v="1"/>
    <x v="1"/>
    <x v="3"/>
    <n v="0.56000000000000005"/>
    <n v="0.48"/>
    <x v="18"/>
    <n v="1200"/>
    <n v="3.3352024507678912"/>
    <n v="12173.606156477614"/>
    <n v="31.549909936502189"/>
    <n v="1"/>
    <n v="31.549909936502189"/>
    <n v="31.549909936502189"/>
    <n v="4.6259786674526886"/>
    <n v="1"/>
    <n v="4.6259786674526886"/>
    <n v="4.6259786674526886"/>
  </r>
  <r>
    <x v="1"/>
    <x v="1"/>
    <x v="3"/>
    <n v="0.56000000000000005"/>
    <n v="0.48"/>
    <x v="18"/>
    <n v="1200"/>
    <n v="26.120108286103314"/>
    <n v="99708.938588347519"/>
    <n v="258.60859930169727"/>
    <n v="1"/>
    <n v="258.60859930169727"/>
    <n v="258.60859930169727"/>
    <n v="38.301431729287089"/>
    <n v="1"/>
    <n v="38.301431729287089"/>
    <n v="38.301431729287089"/>
  </r>
  <r>
    <x v="1"/>
    <x v="3"/>
    <x v="3"/>
    <n v="0.56000000000000005"/>
    <n v="0.48"/>
    <x v="11"/>
    <n v="1200"/>
    <n v="2843.2354305276044"/>
    <n v="11437131.190774715"/>
    <n v="27257.839089278739"/>
    <n v="1"/>
    <n v="27257.839089278739"/>
    <n v="27257.839089278739"/>
    <n v="3983.6449552151771"/>
    <n v="1"/>
    <n v="3983.6449552151771"/>
    <n v="3983.6449552151771"/>
  </r>
  <r>
    <x v="1"/>
    <x v="1"/>
    <x v="3"/>
    <n v="0.56000000000000005"/>
    <n v="0.48"/>
    <x v="11"/>
    <n v="1200"/>
    <n v="1656.496777759713"/>
    <n v="6538651.2576014968"/>
    <n v="15591.390264427167"/>
    <n v="1"/>
    <n v="15591.390264427167"/>
    <n v="15591.390264427167"/>
    <n v="2270.7637089788291"/>
    <n v="1"/>
    <n v="2270.7637089788291"/>
    <n v="2270.7637089788291"/>
  </r>
  <r>
    <x v="1"/>
    <x v="1"/>
    <x v="3"/>
    <n v="0.56000000000000005"/>
    <n v="0.48"/>
    <x v="11"/>
    <n v="1200"/>
    <n v="47.004259342296969"/>
    <n v="176565.56319081434"/>
    <n v="437.02219327138812"/>
    <n v="1"/>
    <n v="437.02219327138812"/>
    <n v="437.02219327138812"/>
    <n v="63.865031575046324"/>
    <n v="1"/>
    <n v="63.865031575046324"/>
    <n v="63.865031575046324"/>
  </r>
  <r>
    <x v="1"/>
    <x v="1"/>
    <x v="3"/>
    <n v="0.56000000000000005"/>
    <n v="0.48"/>
    <x v="11"/>
    <n v="1200"/>
    <n v="268.28229426528605"/>
    <n v="1035644.5943186571"/>
    <n v="2523.0079989356245"/>
    <n v="1"/>
    <n v="2523.0079989356245"/>
    <n v="2523.0079989356245"/>
    <n v="372.2629208369367"/>
    <n v="1"/>
    <n v="372.2629208369367"/>
    <n v="372.2629208369367"/>
  </r>
  <r>
    <x v="1"/>
    <x v="1"/>
    <x v="3"/>
    <n v="0.56000000000000005"/>
    <n v="0.48"/>
    <x v="11"/>
    <n v="1200"/>
    <n v="4.9334435398048972E-7"/>
    <n v="1.7592633487156209E-3"/>
    <n v="3.8990029580727502E-6"/>
    <n v="1"/>
    <n v="3.8990029580727502E-6"/>
    <n v="3.8990029580727502E-6"/>
    <n v="5.3183033561064634E-7"/>
    <n v="1"/>
    <n v="5.3183033561064634E-7"/>
    <n v="5.3183033561064634E-7"/>
  </r>
  <r>
    <x v="1"/>
    <x v="3"/>
    <x v="3"/>
    <n v="0.56000000000000005"/>
    <n v="0.48"/>
    <x v="19"/>
    <n v="1200"/>
    <n v="22.412981139450494"/>
    <n v="88533.702251095485"/>
    <n v="213.05619952238138"/>
    <n v="1"/>
    <n v="213.05619952238138"/>
    <n v="213.05619952238138"/>
    <n v="31.105145196165058"/>
    <n v="1"/>
    <n v="31.105145196165058"/>
    <n v="31.105145196165058"/>
  </r>
  <r>
    <x v="1"/>
    <x v="1"/>
    <x v="3"/>
    <n v="0.56000000000000005"/>
    <n v="0.48"/>
    <x v="19"/>
    <n v="1200"/>
    <n v="5.0203164645252596E-2"/>
    <n v="206.75487655536597"/>
    <n v="0.50525498282423942"/>
    <n v="1"/>
    <n v="0.50525498282423942"/>
    <n v="0.50525498282423942"/>
    <n v="7.4195596738139191E-2"/>
    <n v="1"/>
    <n v="7.4195596738139191E-2"/>
    <n v="7.4195596738139191E-2"/>
  </r>
  <r>
    <x v="1"/>
    <x v="3"/>
    <x v="3"/>
    <n v="0.56000000000000005"/>
    <n v="0.48"/>
    <x v="19"/>
    <n v="1200"/>
    <n v="2.4055666581213795"/>
    <n v="8845.2190604722055"/>
    <n v="21.933296490318941"/>
    <n v="1"/>
    <n v="21.933296490318941"/>
    <n v="21.933296490318941"/>
    <n v="3.2477987663297876"/>
    <n v="1"/>
    <n v="3.2477987663297876"/>
    <n v="3.2477987663297876"/>
  </r>
  <r>
    <x v="1"/>
    <x v="2"/>
    <x v="3"/>
    <n v="0.56000000000000005"/>
    <n v="0.48"/>
    <x v="21"/>
    <n v="1200"/>
    <n v="36.40046385377039"/>
    <n v="145079.63202437712"/>
    <n v="356.93554385482838"/>
    <n v="0.28800000000000003"/>
    <n v="102.79743663019059"/>
    <n v="102.79743663019059"/>
    <n v="51.520810283325282"/>
    <n v="0.46899999999999997"/>
    <n v="24.163260022879555"/>
    <n v="24.163260022879555"/>
  </r>
  <r>
    <x v="1"/>
    <x v="2"/>
    <x v="3"/>
    <n v="0.56000000000000005"/>
    <n v="0.48"/>
    <x v="21"/>
    <n v="1200"/>
    <n v="3.8062529289890215"/>
    <n v="14388.469980458241"/>
    <n v="32.818050247105035"/>
    <n v="0.28800000000000003"/>
    <n v="9.4515984711662515"/>
    <n v="9.4515984711662515"/>
    <n v="5.1083527111462725"/>
    <n v="0.46899999999999997"/>
    <n v="2.3958174215276018"/>
    <n v="2.3958174215276018"/>
  </r>
  <r>
    <x v="1"/>
    <x v="2"/>
    <x v="3"/>
    <n v="0.56000000000000005"/>
    <n v="0.48"/>
    <x v="21"/>
    <n v="1200"/>
    <n v="33.585907810758492"/>
    <n v="144585.58877670212"/>
    <n v="358.43793594258329"/>
    <n v="1"/>
    <n v="358.43793594258329"/>
    <n v="358.43793594258329"/>
    <n v="51.924960882184244"/>
    <n v="1"/>
    <n v="51.924960882184244"/>
    <n v="51.924960882184244"/>
  </r>
  <r>
    <x v="1"/>
    <x v="2"/>
    <x v="3"/>
    <n v="0.56000000000000005"/>
    <n v="0.48"/>
    <x v="21"/>
    <n v="1200"/>
    <n v="524.00595997512289"/>
    <n v="2116082.3796915999"/>
    <n v="5133.9414628951117"/>
    <n v="0.28800000000000003"/>
    <n v="1478.5751413137923"/>
    <n v="1478.5751413137923"/>
    <n v="745.9586787804476"/>
    <n v="0.46899999999999997"/>
    <n v="349.85462034802993"/>
    <n v="349.85462034802993"/>
  </r>
  <r>
    <x v="1"/>
    <x v="2"/>
    <x v="3"/>
    <n v="0.56000000000000005"/>
    <n v="0.48"/>
    <x v="21"/>
    <n v="1200"/>
    <n v="2.2492982129280699"/>
    <n v="7956.5312558615869"/>
    <n v="22.196115925035389"/>
    <n v="0.28800000000000003"/>
    <n v="6.3924813864101928"/>
    <n v="6.3924813864101928"/>
    <n v="3.4822278601960699"/>
    <n v="0.46899999999999997"/>
    <n v="1.6331648664319567"/>
    <n v="1.6331648664319567"/>
  </r>
  <r>
    <x v="1"/>
    <x v="2"/>
    <x v="3"/>
    <n v="0.56000000000000005"/>
    <n v="0.48"/>
    <x v="21"/>
    <n v="1200"/>
    <n v="6.2043634427980647"/>
    <n v="23216.722645873375"/>
    <n v="54.989612241361016"/>
    <n v="0.28800000000000003"/>
    <n v="15.837008325511974"/>
    <n v="15.837008325511974"/>
    <n v="6.5691490898930232"/>
    <n v="0.46899999999999997"/>
    <n v="3.0809309231598276"/>
    <n v="3.0809309231598276"/>
  </r>
  <r>
    <x v="1"/>
    <x v="1"/>
    <x v="3"/>
    <n v="0.56000000000000005"/>
    <n v="0.48"/>
    <x v="20"/>
    <n v="1200"/>
    <n v="4.1262527638464566E-2"/>
    <n v="148.86588147001817"/>
    <n v="0.34176160559233559"/>
    <n v="1"/>
    <n v="0.34176160559233559"/>
    <n v="0.34176160559233559"/>
    <n v="4.4348213858876773E-2"/>
    <n v="1"/>
    <n v="4.4348213858876773E-2"/>
    <n v="4.4348213858876773E-2"/>
  </r>
  <r>
    <x v="1"/>
    <x v="1"/>
    <x v="3"/>
    <n v="0.56000000000000005"/>
    <n v="0.48"/>
    <x v="20"/>
    <n v="1200"/>
    <n v="1.6316268542511425"/>
    <n v="6215.998409969704"/>
    <n v="14.565156291165557"/>
    <n v="1"/>
    <n v="14.565156291165557"/>
    <n v="14.565156291165557"/>
    <n v="2.0686002170858013"/>
    <n v="1"/>
    <n v="2.0686002170858013"/>
    <n v="2.0686002170858013"/>
  </r>
  <r>
    <x v="1"/>
    <x v="1"/>
    <x v="3"/>
    <n v="0.56000000000000005"/>
    <n v="0.48"/>
    <x v="20"/>
    <n v="1200"/>
    <n v="0.71108898269746457"/>
    <n v="2556.4362571665765"/>
    <n v="6.0719214636754311"/>
    <n v="1"/>
    <n v="6.0719214636754311"/>
    <n v="6.0719214636754311"/>
    <n v="0.78737985241970532"/>
    <n v="1"/>
    <n v="0.78737985241970532"/>
    <n v="0.78737985241970532"/>
  </r>
  <r>
    <x v="1"/>
    <x v="1"/>
    <x v="3"/>
    <n v="0.56000000000000005"/>
    <n v="0.48"/>
    <x v="20"/>
    <n v="1200"/>
    <n v="8.6995393279205663E-2"/>
    <n v="341.84745910762882"/>
    <n v="0.90652560161707041"/>
    <n v="1"/>
    <n v="0.90652560161707041"/>
    <n v="0.90652560161707041"/>
    <n v="0.13263443163263194"/>
    <n v="1"/>
    <n v="0.13263443163263194"/>
    <n v="0.13263443163263194"/>
  </r>
  <r>
    <x v="1"/>
    <x v="4"/>
    <x v="4"/>
    <n v="0.36"/>
    <n v="0.57999999999999996"/>
    <x v="22"/>
    <n v="1200"/>
    <n v="24.800362116121175"/>
    <n v="90480.468460248609"/>
    <n v="252.50201003040516"/>
    <n v="1"/>
    <n v="252.50201003040516"/>
    <n v="252.50201003040516"/>
    <n v="44.29200918846697"/>
    <n v="1"/>
    <n v="44.29200918846697"/>
    <n v="44.29200918846697"/>
  </r>
  <r>
    <x v="1"/>
    <x v="2"/>
    <x v="3"/>
    <n v="0.56000000000000005"/>
    <n v="0.48"/>
    <x v="31"/>
    <n v="1200"/>
    <n v="110.55206873705407"/>
    <n v="401799.76555410592"/>
    <n v="1003.0971361789697"/>
    <n v="1"/>
    <n v="1003.0971361789697"/>
    <n v="1003.0971361789697"/>
    <n v="148.10214073465357"/>
    <n v="1"/>
    <n v="148.10214073465357"/>
    <n v="148.10214073465357"/>
  </r>
  <r>
    <x v="1"/>
    <x v="2"/>
    <x v="3"/>
    <n v="0.36"/>
    <n v="0"/>
    <x v="23"/>
    <n v="1200"/>
    <n v="7.0948903647980179"/>
    <n v="25365.168754801794"/>
    <n v="65.695632927919419"/>
    <n v="1"/>
    <n v="65.695632927919419"/>
    <n v="65.695632927919419"/>
    <n v="10.585184080442522"/>
    <n v="1"/>
    <n v="10.585184080442522"/>
    <n v="10.585184080442522"/>
  </r>
  <r>
    <x v="1"/>
    <x v="2"/>
    <x v="3"/>
    <n v="0.56000000000000005"/>
    <n v="0.48"/>
    <x v="23"/>
    <n v="1200"/>
    <n v="128.7525919791162"/>
    <n v="493463.73590843088"/>
    <n v="1210.597060227522"/>
    <n v="1"/>
    <n v="1210.597060227522"/>
    <n v="1210.597060227522"/>
    <n v="174.70396650246226"/>
    <n v="1"/>
    <n v="174.70396650246226"/>
    <n v="174.70396650246226"/>
  </r>
  <r>
    <x v="1"/>
    <x v="1"/>
    <x v="3"/>
    <n v="0.56000000000000005"/>
    <n v="0.48"/>
    <x v="23"/>
    <n v="1200"/>
    <n v="10.192441263159798"/>
    <n v="35997.20081795146"/>
    <n v="83.089295557783032"/>
    <n v="1"/>
    <n v="83.089295557783032"/>
    <n v="83.089295557783032"/>
    <n v="12.134502119330952"/>
    <n v="1"/>
    <n v="12.134502119330952"/>
    <n v="12.134502119330952"/>
  </r>
  <r>
    <x v="1"/>
    <x v="2"/>
    <x v="3"/>
    <n v="0.56000000000000005"/>
    <n v="0.48"/>
    <x v="23"/>
    <n v="1200"/>
    <n v="2.5879277795117588"/>
    <n v="10541.165907757675"/>
    <n v="26.471864130141075"/>
    <n v="0.28800000000000003"/>
    <n v="7.6238968694806308"/>
    <n v="7.6238968694806308"/>
    <n v="3.9244372692796503"/>
    <n v="0.46899999999999997"/>
    <n v="1.8405610792921558"/>
    <n v="1.8405610792921558"/>
  </r>
  <r>
    <x v="1"/>
    <x v="2"/>
    <x v="3"/>
    <n v="0.56000000000000005"/>
    <n v="0.48"/>
    <x v="23"/>
    <n v="1200"/>
    <n v="1.6244687744863209"/>
    <n v="6489.1677762976706"/>
    <n v="15.099253073635936"/>
    <n v="1"/>
    <n v="15.099253073635936"/>
    <n v="15.099253073635936"/>
    <n v="2.0748155078407544"/>
    <n v="1"/>
    <n v="2.0748155078407544"/>
    <n v="2.0748155078407544"/>
  </r>
  <r>
    <x v="1"/>
    <x v="2"/>
    <x v="3"/>
    <n v="0.56000000000000005"/>
    <n v="0.48"/>
    <x v="14"/>
    <n v="1200"/>
    <n v="2.3331166256253875"/>
    <n v="8911.1591641819996"/>
    <n v="21.549003983216256"/>
    <n v="0.28800000000000003"/>
    <n v="6.206113147166282"/>
    <n v="6.206113147166282"/>
    <n v="2.9250394066007268"/>
    <n v="0.46899999999999997"/>
    <n v="1.3718434816957408"/>
    <n v="1.3718434816957408"/>
  </r>
  <r>
    <x v="1"/>
    <x v="2"/>
    <x v="3"/>
    <n v="0.36"/>
    <n v="0"/>
    <x v="23"/>
    <n v="1200"/>
    <n v="2.4772759485604808E-2"/>
    <n v="56.441696834340974"/>
    <n v="0.11534580505323852"/>
    <n v="1"/>
    <n v="0.11534580505323852"/>
    <n v="0.11534580505323852"/>
    <n v="2.7211081948824118E-2"/>
    <n v="1"/>
    <n v="2.7211081948824118E-2"/>
    <n v="2.7211081948824118E-2"/>
  </r>
  <r>
    <x v="1"/>
    <x v="2"/>
    <x v="3"/>
    <n v="0.56000000000000005"/>
    <n v="0.48"/>
    <x v="23"/>
    <n v="1200"/>
    <n v="1.1606145640954633E-2"/>
    <n v="26.873694023757384"/>
    <n v="5.6262926359954252E-2"/>
    <n v="1"/>
    <n v="5.6262926359954252E-2"/>
    <n v="5.6262926359954252E-2"/>
    <n v="7.4746386462557785E-3"/>
    <n v="1"/>
    <n v="7.4746386462557785E-3"/>
    <n v="7.4746386462557785E-3"/>
  </r>
  <r>
    <x v="1"/>
    <x v="2"/>
    <x v="3"/>
    <n v="0.56000000000000005"/>
    <n v="0.48"/>
    <x v="32"/>
    <n v="1200"/>
    <n v="90.710727008231615"/>
    <n v="345515.31786941685"/>
    <n v="863.60673790389603"/>
    <n v="1"/>
    <n v="863.60673790389603"/>
    <n v="863.60673790389603"/>
    <n v="127.65881090729566"/>
    <n v="1"/>
    <n v="127.65881090729566"/>
    <n v="127.65881090729566"/>
  </r>
  <r>
    <x v="1"/>
    <x v="3"/>
    <x v="3"/>
    <n v="0.56000000000000005"/>
    <n v="0.48"/>
    <x v="24"/>
    <n v="1200"/>
    <n v="225.96330397709863"/>
    <n v="881897.04716893751"/>
    <n v="1976.8264320829085"/>
    <n v="1"/>
    <n v="1976.8264320829085"/>
    <n v="1976.8264320829085"/>
    <n v="288.98300866281522"/>
    <n v="1"/>
    <n v="288.98300866281522"/>
    <n v="288.98300866281522"/>
  </r>
  <r>
    <x v="1"/>
    <x v="3"/>
    <x v="3"/>
    <n v="0.56000000000000005"/>
    <n v="0.48"/>
    <x v="16"/>
    <n v="1200"/>
    <n v="0.14175922018688178"/>
    <n v="552.49003821582698"/>
    <n v="1.3651964405473025"/>
    <n v="1"/>
    <n v="1.3651964405473025"/>
    <n v="1.3651964405473025"/>
    <n v="0.19899947879140245"/>
    <n v="1"/>
    <n v="0.19899947879140245"/>
    <n v="0.19899947879140245"/>
  </r>
  <r>
    <x v="1"/>
    <x v="2"/>
    <x v="3"/>
    <n v="0.56000000000000005"/>
    <n v="0.48"/>
    <x v="25"/>
    <n v="1200"/>
    <n v="100.25509355638302"/>
    <n v="368943.26014343434"/>
    <n v="887.59975545501982"/>
    <n v="1"/>
    <n v="887.59975545501982"/>
    <n v="887.59975545501982"/>
    <n v="128.77010842166567"/>
    <n v="1"/>
    <n v="128.77010842166567"/>
    <n v="128.77010842166567"/>
  </r>
  <r>
    <x v="1"/>
    <x v="2"/>
    <x v="3"/>
    <n v="0.56000000000000005"/>
    <n v="0.48"/>
    <x v="25"/>
    <n v="1200"/>
    <n v="0.18402581020301739"/>
    <n v="568.36609591374008"/>
    <n v="1.2708187980275731"/>
    <n v="1"/>
    <n v="1.2708187980275731"/>
    <n v="1.2708187980275731"/>
    <n v="0.16363887242493827"/>
    <n v="1"/>
    <n v="0.16363887242493827"/>
    <n v="0.16363887242493827"/>
  </r>
  <r>
    <x v="1"/>
    <x v="2"/>
    <x v="3"/>
    <n v="0.56000000000000005"/>
    <n v="0.48"/>
    <x v="33"/>
    <n v="1200"/>
    <n v="85.434032251784572"/>
    <n v="340920.00943072821"/>
    <n v="852.65361350479577"/>
    <n v="1"/>
    <n v="852.65361350479577"/>
    <n v="852.65361350479577"/>
    <n v="126.68261748455598"/>
    <n v="1"/>
    <n v="126.68261748455598"/>
    <n v="126.68261748455598"/>
  </r>
  <r>
    <x v="1"/>
    <x v="2"/>
    <x v="3"/>
    <n v="0.56000000000000005"/>
    <n v="0.48"/>
    <x v="33"/>
    <n v="1200"/>
    <n v="0.26608703840922832"/>
    <n v="1064.4633743217305"/>
    <n v="2.6478661628338478"/>
    <n v="1"/>
    <n v="2.6478661628338478"/>
    <n v="2.6478661628338478"/>
    <n v="0.38897010376252672"/>
    <n v="1"/>
    <n v="0.38897010376252672"/>
    <n v="0.38897010376252672"/>
  </r>
  <r>
    <x v="1"/>
    <x v="1"/>
    <x v="3"/>
    <n v="0.56000000000000005"/>
    <n v="0.48"/>
    <x v="26"/>
    <n v="1200"/>
    <n v="26.228332263153199"/>
    <n v="100667.54511197508"/>
    <n v="205.0888539383385"/>
    <n v="1"/>
    <n v="205.0888539383385"/>
    <n v="205.0888539383385"/>
    <n v="29.656529788851664"/>
    <n v="1"/>
    <n v="29.656529788851664"/>
    <n v="29.656529788851664"/>
  </r>
  <r>
    <x v="1"/>
    <x v="2"/>
    <x v="3"/>
    <n v="0.56000000000000005"/>
    <n v="0.48"/>
    <x v="8"/>
    <n v="1200"/>
    <n v="6.7152260667755082"/>
    <n v="26400.689898343495"/>
    <n v="64.954982772959568"/>
    <n v="0.28800000000000003"/>
    <n v="18.707035038612357"/>
    <n v="18.707035038612357"/>
    <n v="8.5978055754883105"/>
    <n v="0.46899999999999997"/>
    <n v="4.0323708149040174"/>
    <n v="4.0323708149040174"/>
  </r>
  <r>
    <x v="1"/>
    <x v="1"/>
    <x v="3"/>
    <n v="0.56000000000000005"/>
    <n v="0.48"/>
    <x v="27"/>
    <n v="1200"/>
    <n v="2.014689493630379"/>
    <n v="6557.4796004184536"/>
    <n v="14.869766295530873"/>
    <n v="1"/>
    <n v="14.869766295530873"/>
    <n v="14.869766295530873"/>
    <n v="1.9748344217581719"/>
    <n v="1"/>
    <n v="1.9748344217581719"/>
    <n v="1.9748344217581719"/>
  </r>
  <r>
    <x v="1"/>
    <x v="1"/>
    <x v="3"/>
    <n v="0.56000000000000005"/>
    <n v="0.48"/>
    <x v="27"/>
    <n v="1200"/>
    <n v="5.642864017062782E-2"/>
    <n v="178.55643983897085"/>
    <n v="0.39943484750380759"/>
    <n v="1"/>
    <n v="0.39943484750380759"/>
    <n v="0.39943484750380759"/>
    <n v="5.2535595968205132E-2"/>
    <n v="1"/>
    <n v="5.2535595968205132E-2"/>
    <n v="5.2535595968205132E-2"/>
  </r>
  <r>
    <x v="1"/>
    <x v="1"/>
    <x v="3"/>
    <n v="0.56000000000000005"/>
    <n v="0.48"/>
    <x v="27"/>
    <n v="1200"/>
    <n v="7.6737645280825291"/>
    <n v="26853.307879846736"/>
    <n v="64.44170666375355"/>
    <n v="1"/>
    <n v="64.44170666375355"/>
    <n v="64.44170666375355"/>
    <n v="8.6294823902873343"/>
    <n v="1"/>
    <n v="8.6294823902873343"/>
    <n v="8.6294823902873343"/>
  </r>
  <r>
    <x v="1"/>
    <x v="1"/>
    <x v="3"/>
    <n v="0.56000000000000005"/>
    <n v="0.48"/>
    <x v="27"/>
    <n v="1200"/>
    <n v="0.26375077878105596"/>
    <n v="834.42652579854143"/>
    <n v="1.8716819449143265"/>
    <n v="1"/>
    <n v="1.8716819449143265"/>
    <n v="1.8716819449143265"/>
    <n v="0.24684671232102975"/>
    <n v="1"/>
    <n v="0.24684671232102975"/>
    <n v="0.24684671232102975"/>
  </r>
  <r>
    <x v="1"/>
    <x v="1"/>
    <x v="3"/>
    <n v="0.56000000000000005"/>
    <n v="0.48"/>
    <x v="10"/>
    <n v="2000"/>
    <n v="2.3125847147129996E-6"/>
    <n v="8.9177533399066606E-3"/>
    <n v="2.0429640556307602E-5"/>
    <n v="1"/>
    <n v="2.0429640556307602E-5"/>
    <n v="2.0429640556307602E-5"/>
    <n v="2.9750458752265923E-6"/>
    <n v="1"/>
    <n v="2.9750458752265923E-6"/>
    <n v="2.9750458752265923E-6"/>
  </r>
  <r>
    <x v="1"/>
    <x v="1"/>
    <x v="3"/>
    <n v="0.56000000000000005"/>
    <n v="0.48"/>
    <x v="10"/>
    <n v="2000"/>
    <n v="1.1313459370514336E-3"/>
    <n v="4.6774704462637207"/>
    <n v="1.142565968554546E-2"/>
    <n v="1"/>
    <n v="1.142565968554546E-2"/>
    <n v="1.142565968554546E-2"/>
    <n v="1.673135935544608E-3"/>
    <n v="1"/>
    <n v="1.673135935544608E-3"/>
    <n v="1.673135935544608E-3"/>
  </r>
  <r>
    <x v="1"/>
    <x v="1"/>
    <x v="3"/>
    <n v="0.56000000000000005"/>
    <n v="0.48"/>
    <x v="10"/>
    <n v="2000"/>
    <n v="0.25959892944108548"/>
    <n v="829.29508001891099"/>
    <n v="1.8042604194828771"/>
    <n v="1"/>
    <n v="1.8042604194828771"/>
    <n v="1.8042604194828771"/>
    <n v="0.1951181581632831"/>
    <n v="1"/>
    <n v="0.1951181581632831"/>
    <n v="0.1951181581632831"/>
  </r>
  <r>
    <x v="1"/>
    <x v="3"/>
    <x v="3"/>
    <n v="0.56000000000000005"/>
    <n v="0.48"/>
    <x v="10"/>
    <n v="2000"/>
    <n v="5.4061235644246235E-4"/>
    <n v="2.1582955403735071"/>
    <n v="5.1192460194200533E-3"/>
    <n v="1"/>
    <n v="5.1192460194200533E-3"/>
    <n v="5.1192460194200533E-3"/>
    <n v="7.141639695047358E-4"/>
    <n v="1"/>
    <n v="7.141639695047358E-4"/>
    <n v="7.141639695047358E-4"/>
  </r>
  <r>
    <x v="1"/>
    <x v="1"/>
    <x v="3"/>
    <n v="0.56000000000000005"/>
    <n v="0.48"/>
    <x v="10"/>
    <n v="2000"/>
    <n v="1.2492736372861193E-6"/>
    <n v="4.7934743738817067E-3"/>
    <n v="1.1533465094054072E-5"/>
    <n v="1"/>
    <n v="1.1533465094054072E-5"/>
    <n v="1.1533465094054072E-5"/>
    <n v="1.498333671421319E-6"/>
    <n v="1"/>
    <n v="1.498333671421319E-6"/>
    <n v="1.498333671421319E-6"/>
  </r>
  <r>
    <x v="1"/>
    <x v="1"/>
    <x v="3"/>
    <n v="0.56000000000000005"/>
    <n v="0.48"/>
    <x v="10"/>
    <n v="2000"/>
    <n v="1.66294255233582E-3"/>
    <n v="5.8431165837035826"/>
    <n v="1.4953190738359599E-2"/>
    <n v="1"/>
    <n v="1.4953190738359599E-2"/>
    <n v="1.4953190738359599E-2"/>
    <n v="2.2504025749861874E-3"/>
    <n v="1"/>
    <n v="2.2504025749861874E-3"/>
    <n v="2.2504025749861874E-3"/>
  </r>
  <r>
    <x v="1"/>
    <x v="3"/>
    <x v="3"/>
    <n v="0.56000000000000005"/>
    <n v="0.48"/>
    <x v="10"/>
    <n v="2000"/>
    <n v="0.21300431384521606"/>
    <n v="821.05166364055242"/>
    <n v="1.946004083988109"/>
    <n v="1"/>
    <n v="1.946004083988109"/>
    <n v="1.946004083988109"/>
    <n v="0.26997494056165094"/>
    <n v="1"/>
    <n v="0.26997494056165094"/>
    <n v="0.26997494056165094"/>
  </r>
  <r>
    <x v="1"/>
    <x v="1"/>
    <x v="3"/>
    <n v="0.56000000000000005"/>
    <n v="0.48"/>
    <x v="10"/>
    <n v="2000"/>
    <n v="7.5946464074195196E-4"/>
    <n v="2.6540379944697676"/>
    <n v="5.8646471400796187E-3"/>
    <n v="1"/>
    <n v="5.8646471400796187E-3"/>
    <n v="5.8646471400796187E-3"/>
    <n v="8.5057792892620867E-4"/>
    <n v="1"/>
    <n v="8.5057792892620867E-4"/>
    <n v="8.5057792892620867E-4"/>
  </r>
  <r>
    <x v="1"/>
    <x v="1"/>
    <x v="3"/>
    <n v="0.56000000000000005"/>
    <n v="0.48"/>
    <x v="10"/>
    <n v="2000"/>
    <n v="0.74104260270219668"/>
    <n v="2670.9318906048593"/>
    <n v="6.2328392881325225"/>
    <n v="1"/>
    <n v="6.2328392881325225"/>
    <n v="6.2328392881325225"/>
    <n v="0.84090493015380607"/>
    <n v="1"/>
    <n v="0.84090493015380607"/>
    <n v="0.84090493015380607"/>
  </r>
  <r>
    <x v="1"/>
    <x v="3"/>
    <x v="3"/>
    <n v="0.56000000000000005"/>
    <n v="0.48"/>
    <x v="10"/>
    <n v="2000"/>
    <n v="1.8920602107486342E-5"/>
    <n v="7.8695639089686117E-2"/>
    <n v="2.1402347330643379E-4"/>
    <n v="1"/>
    <n v="2.1402347330643379E-4"/>
    <n v="2.1402347330643379E-4"/>
    <n v="3.1899667882475135E-5"/>
    <n v="1"/>
    <n v="3.1899667882475135E-5"/>
    <n v="3.1899667882475135E-5"/>
  </r>
  <r>
    <x v="1"/>
    <x v="1"/>
    <x v="3"/>
    <n v="0.56000000000000005"/>
    <n v="0.48"/>
    <x v="10"/>
    <n v="2000"/>
    <n v="2.780856978134551E-4"/>
    <n v="0.94152552030352565"/>
    <n v="2.3636290281935125E-3"/>
    <n v="1"/>
    <n v="2.3636290281935125E-3"/>
    <n v="2.3636290281935125E-3"/>
    <n v="3.0397492555497244E-4"/>
    <n v="1"/>
    <n v="3.0397492555497244E-4"/>
    <n v="3.0397492555497244E-4"/>
  </r>
  <r>
    <x v="1"/>
    <x v="1"/>
    <x v="3"/>
    <n v="0.56000000000000005"/>
    <n v="0.48"/>
    <x v="10"/>
    <n v="2000"/>
    <n v="1.0695392132296087E-3"/>
    <n v="3.4207740349429958"/>
    <n v="8.2760605845027153E-3"/>
    <n v="1"/>
    <n v="8.2760605845027153E-3"/>
    <n v="8.2760605845027153E-3"/>
    <n v="9.6747736663454272E-4"/>
    <n v="1"/>
    <n v="9.6747736663454272E-4"/>
    <n v="9.6747736663454272E-4"/>
  </r>
  <r>
    <x v="1"/>
    <x v="1"/>
    <x v="3"/>
    <n v="0.56000000000000005"/>
    <n v="0.48"/>
    <x v="10"/>
    <n v="2000"/>
    <n v="6.5752737287472066E-4"/>
    <n v="2.6159225506910633"/>
    <n v="7.0110996885669576E-3"/>
    <n v="1"/>
    <n v="7.0110996885669576E-3"/>
    <n v="7.0110996885669576E-3"/>
    <n v="1.0330602958061722E-3"/>
    <n v="1"/>
    <n v="1.0330602958061722E-3"/>
    <n v="1.0330602958061722E-3"/>
  </r>
  <r>
    <x v="1"/>
    <x v="3"/>
    <x v="3"/>
    <n v="0.56000000000000005"/>
    <n v="0.48"/>
    <x v="10"/>
    <n v="2000"/>
    <n v="8.6771006231438411E-8"/>
    <n v="3.4723246906573861E-4"/>
    <n v="7.1368741150105102E-7"/>
    <n v="1"/>
    <n v="7.1368741150105102E-7"/>
    <n v="7.1368741150105102E-7"/>
    <n v="9.7511347100913421E-8"/>
    <n v="1"/>
    <n v="9.7511347100913421E-8"/>
    <n v="9.7511347100913421E-8"/>
  </r>
  <r>
    <x v="1"/>
    <x v="1"/>
    <x v="3"/>
    <n v="0.56000000000000005"/>
    <n v="0.48"/>
    <x v="10"/>
    <n v="2000"/>
    <n v="8.4899695090425104E-4"/>
    <n v="2.9511150776503459"/>
    <n v="7.1903655154785364E-3"/>
    <n v="1"/>
    <n v="7.1903655154785364E-3"/>
    <n v="7.1903655154785364E-3"/>
    <n v="9.4639627187787065E-4"/>
    <n v="1"/>
    <n v="9.4639627187787065E-4"/>
    <n v="9.4639627187787065E-4"/>
  </r>
  <r>
    <x v="1"/>
    <x v="1"/>
    <x v="3"/>
    <n v="0.56000000000000005"/>
    <n v="0.48"/>
    <x v="12"/>
    <n v="3000"/>
    <n v="0.11133306080141102"/>
    <n v="277.80671353549548"/>
    <n v="0.74811144777174088"/>
    <n v="1"/>
    <n v="0.74811144777174088"/>
    <n v="0"/>
    <n v="0.10851650417184044"/>
    <n v="1"/>
    <n v="0.10851650417184044"/>
    <n v="0"/>
  </r>
  <r>
    <x v="1"/>
    <x v="1"/>
    <x v="3"/>
    <n v="0.56000000000000005"/>
    <n v="0.48"/>
    <x v="15"/>
    <n v="3000"/>
    <n v="0.1081581253802212"/>
    <n v="417.53449796202824"/>
    <n v="0.94510983470617993"/>
    <n v="1"/>
    <n v="0.94510983470617993"/>
    <n v="0"/>
    <n v="0.13566359612294152"/>
    <n v="1"/>
    <n v="0.13566359612294152"/>
    <n v="0"/>
  </r>
  <r>
    <x v="1"/>
    <x v="1"/>
    <x v="3"/>
    <n v="0.56000000000000005"/>
    <n v="0.48"/>
    <x v="15"/>
    <n v="3000"/>
    <n v="2.063204709895555"/>
    <n v="7556.8987281558184"/>
    <n v="18.230355934732774"/>
    <n v="1"/>
    <n v="18.230355934732774"/>
    <n v="0"/>
    <n v="2.5481691668739312"/>
    <n v="1"/>
    <n v="2.5481691668739312"/>
    <n v="0"/>
  </r>
  <r>
    <x v="1"/>
    <x v="3"/>
    <x v="3"/>
    <n v="0.56000000000000005"/>
    <n v="0.48"/>
    <x v="16"/>
    <n v="3000"/>
    <n v="4.190800397534197"/>
    <n v="9603.4713192152249"/>
    <n v="23.551881864501677"/>
    <n v="1"/>
    <n v="23.551881864501677"/>
    <n v="0"/>
    <n v="3.4469437472789344"/>
    <n v="1"/>
    <n v="3.4469437472789344"/>
    <n v="0"/>
  </r>
  <r>
    <x v="1"/>
    <x v="3"/>
    <x v="3"/>
    <n v="0.56000000000000005"/>
    <n v="0.48"/>
    <x v="11"/>
    <n v="3000"/>
    <n v="5.6230794476555622E-2"/>
    <n v="46.273517203865104"/>
    <n v="0.10422565608651067"/>
    <n v="1"/>
    <n v="0.10422565608651067"/>
    <n v="0"/>
    <n v="1.4933992213762725E-2"/>
    <n v="1"/>
    <n v="1.4933992213762725E-2"/>
    <n v="0"/>
  </r>
  <r>
    <x v="1"/>
    <x v="1"/>
    <x v="3"/>
    <n v="0.56000000000000005"/>
    <n v="0.48"/>
    <x v="11"/>
    <n v="3000"/>
    <n v="2.8829648361825576E-2"/>
    <n v="109.75058196060422"/>
    <n v="0.25744627417655563"/>
    <n v="1"/>
    <n v="0.25744627417655563"/>
    <n v="0"/>
    <n v="3.7442753241644242E-2"/>
    <n v="1"/>
    <n v="3.7442753241644242E-2"/>
    <n v="0"/>
  </r>
  <r>
    <x v="1"/>
    <x v="3"/>
    <x v="3"/>
    <n v="0.56000000000000005"/>
    <n v="0.48"/>
    <x v="24"/>
    <n v="3000"/>
    <n v="1.1435618875121544E-3"/>
    <n v="3.8741492011680272"/>
    <n v="9.537448295709447E-3"/>
    <n v="1"/>
    <n v="9.537448295709447E-3"/>
    <n v="0"/>
    <n v="1.3599838864561654E-3"/>
    <n v="1"/>
    <n v="1.3599838864561654E-3"/>
    <n v="0"/>
  </r>
  <r>
    <x v="1"/>
    <x v="3"/>
    <x v="3"/>
    <n v="0.56000000000000005"/>
    <n v="0.48"/>
    <x v="16"/>
    <n v="3000"/>
    <n v="1.206850264883156E-3"/>
    <n v="3.9591597311255669"/>
    <n v="9.7901629973656656E-3"/>
    <n v="1"/>
    <n v="9.7901629973656656E-3"/>
    <n v="0"/>
    <n v="1.3871771341740179E-3"/>
    <n v="1"/>
    <n v="1.3871771341740179E-3"/>
    <n v="0"/>
  </r>
  <r>
    <x v="1"/>
    <x v="2"/>
    <x v="3"/>
    <n v="0.56000000000000005"/>
    <n v="0.48"/>
    <x v="33"/>
    <n v="3000"/>
    <n v="10.125903115762746"/>
    <n v="40156.049234342267"/>
    <n v="100.14676794585851"/>
    <n v="1"/>
    <n v="100.14676794585851"/>
    <n v="0"/>
    <n v="14.918141044961839"/>
    <n v="1"/>
    <n v="14.918141044961839"/>
    <n v="0"/>
  </r>
  <r>
    <x v="1"/>
    <x v="1"/>
    <x v="3"/>
    <n v="0.56000000000000005"/>
    <n v="0.48"/>
    <x v="26"/>
    <n v="3000"/>
    <n v="1.0775615406837739E-2"/>
    <n v="43.585311092422586"/>
    <n v="9.2482373794497363E-2"/>
    <n v="1"/>
    <n v="9.2482373794497363E-2"/>
    <n v="0"/>
    <n v="1.2691564592546384E-2"/>
    <n v="1"/>
    <n v="1.2691564592546384E-2"/>
    <n v="0"/>
  </r>
  <r>
    <x v="1"/>
    <x v="2"/>
    <x v="3"/>
    <n v="0.56000000000000005"/>
    <n v="0.48"/>
    <x v="0"/>
    <n v="1210"/>
    <n v="266.3420820155481"/>
    <n v="1058489.5362084811"/>
    <n v="2623.5917574306914"/>
    <n v="1"/>
    <n v="2623.5917574306914"/>
    <n v="2623.5917574306914"/>
    <n v="387.21366296313789"/>
    <n v="1"/>
    <n v="387.21366296313789"/>
    <n v="387.21366296313789"/>
  </r>
  <r>
    <x v="1"/>
    <x v="2"/>
    <x v="3"/>
    <n v="0.56000000000000005"/>
    <n v="0.48"/>
    <x v="0"/>
    <n v="1210"/>
    <n v="714.10504697587203"/>
    <n v="2594210.794477351"/>
    <n v="5986.413330872314"/>
    <n v="1"/>
    <n v="5986.413330872314"/>
    <n v="5986.413330872314"/>
    <n v="872.39690881937895"/>
    <n v="1"/>
    <n v="872.39690881937895"/>
    <n v="872.39690881937895"/>
  </r>
  <r>
    <x v="1"/>
    <x v="1"/>
    <x v="3"/>
    <n v="0.56000000000000005"/>
    <n v="0.48"/>
    <x v="0"/>
    <n v="1210"/>
    <n v="63.159840992134136"/>
    <n v="223683.43478865889"/>
    <n v="553.96547072358328"/>
    <n v="1"/>
    <n v="553.96547072358328"/>
    <n v="553.96547072358328"/>
    <n v="81.16773231078902"/>
    <n v="1"/>
    <n v="81.16773231078902"/>
    <n v="81.16773231078902"/>
  </r>
  <r>
    <x v="1"/>
    <x v="1"/>
    <x v="3"/>
    <n v="0.56000000000000005"/>
    <n v="0.48"/>
    <x v="0"/>
    <n v="1210"/>
    <n v="372.41095999220789"/>
    <n v="1377673.2128935445"/>
    <n v="3380.5383178276461"/>
    <n v="1"/>
    <n v="3380.5383178276461"/>
    <n v="3380.5383178276461"/>
    <n v="496.33609352465652"/>
    <n v="1"/>
    <n v="496.33609352465652"/>
    <n v="496.33609352465652"/>
  </r>
  <r>
    <x v="1"/>
    <x v="1"/>
    <x v="3"/>
    <n v="0.56000000000000005"/>
    <n v="0.48"/>
    <x v="0"/>
    <n v="1210"/>
    <n v="993.39047832853862"/>
    <n v="3679358.4860970275"/>
    <n v="8810.4091348232414"/>
    <n v="1"/>
    <n v="8810.4091348232414"/>
    <n v="8810.4091348232414"/>
    <n v="1284.3931322794863"/>
    <n v="1"/>
    <n v="1284.3931322794863"/>
    <n v="1284.3931322794863"/>
  </r>
  <r>
    <x v="1"/>
    <x v="2"/>
    <x v="3"/>
    <n v="0.56000000000000005"/>
    <n v="0.48"/>
    <x v="0"/>
    <n v="1210"/>
    <n v="8.5856551497938286E-5"/>
    <n v="0.32798123503638238"/>
    <n v="7.3947611983261896E-4"/>
    <n v="0.28800000000000003"/>
    <n v="2.1296912251179428E-4"/>
    <n v="2.1296912251179428E-4"/>
    <n v="1.0458560521229917E-4"/>
    <n v="0.46899999999999997"/>
    <n v="4.9050648844568311E-5"/>
    <n v="4.9050648844568311E-5"/>
  </r>
  <r>
    <x v="1"/>
    <x v="2"/>
    <x v="3"/>
    <n v="0.56000000000000005"/>
    <n v="0.48"/>
    <x v="0"/>
    <n v="1210"/>
    <n v="1386.1231341620078"/>
    <n v="5632499.5534740379"/>
    <n v="13737.780779477094"/>
    <n v="0.28800000000000003"/>
    <n v="3956.4808644894038"/>
    <n v="3956.4808644894038"/>
    <n v="2016.0285025055337"/>
    <n v="0.46899999999999997"/>
    <n v="945.51736767509522"/>
    <n v="945.51736767509522"/>
  </r>
  <r>
    <x v="1"/>
    <x v="1"/>
    <x v="3"/>
    <n v="0.56000000000000005"/>
    <n v="0.48"/>
    <x v="12"/>
    <n v="1210"/>
    <n v="2.2578940693074087E-4"/>
    <n v="0.86566941192636104"/>
    <n v="2.0979055639232191E-3"/>
    <n v="1"/>
    <n v="2.0979055639232191E-3"/>
    <n v="2.0979055639232191E-3"/>
    <n v="3.0351646398336381E-4"/>
    <n v="1"/>
    <n v="3.0351646398336381E-4"/>
    <n v="3.0351646398336381E-4"/>
  </r>
  <r>
    <x v="1"/>
    <x v="1"/>
    <x v="3"/>
    <n v="0.56000000000000005"/>
    <n v="0.48"/>
    <x v="12"/>
    <n v="1210"/>
    <n v="142.76149373587683"/>
    <n v="544701.28343066212"/>
    <n v="1407.4066485109017"/>
    <n v="1"/>
    <n v="1407.4066485109017"/>
    <n v="1407.4066485109017"/>
    <n v="208.94285224273693"/>
    <n v="1"/>
    <n v="208.94285224273693"/>
    <n v="208.94285224273693"/>
  </r>
  <r>
    <x v="1"/>
    <x v="1"/>
    <x v="3"/>
    <n v="0.56000000000000005"/>
    <n v="0.48"/>
    <x v="11"/>
    <n v="1210"/>
    <n v="1.1955633506742468E-2"/>
    <n v="46.096456761414757"/>
    <n v="0.12357056826021791"/>
    <n v="1"/>
    <n v="0.12357056826021791"/>
    <n v="0.12357056826021791"/>
    <n v="1.8377913644618403E-2"/>
    <n v="1"/>
    <n v="1.8377913644618403E-2"/>
    <n v="1.8377913644618403E-2"/>
  </r>
  <r>
    <x v="1"/>
    <x v="4"/>
    <x v="4"/>
    <n v="0.36"/>
    <n v="0.57999999999999996"/>
    <x v="28"/>
    <n v="1210"/>
    <n v="1.4694858540985938E-2"/>
    <n v="59.919799427015796"/>
    <n v="0.17857598219693072"/>
    <n v="1"/>
    <n v="0.17857598219693072"/>
    <n v="0.17857598219693072"/>
    <n v="2.5140046606740959E-2"/>
    <n v="1"/>
    <n v="2.5140046606740959E-2"/>
    <n v="2.5140046606740959E-2"/>
  </r>
  <r>
    <x v="1"/>
    <x v="2"/>
    <x v="3"/>
    <n v="0.56000000000000005"/>
    <n v="0.48"/>
    <x v="7"/>
    <n v="1210"/>
    <n v="1259.961460987342"/>
    <n v="4966197.295128352"/>
    <n v="12111.549964625296"/>
    <n v="1"/>
    <n v="12111.549964625296"/>
    <n v="12111.549964625296"/>
    <n v="1814.0660835868532"/>
    <n v="1"/>
    <n v="1814.0660835868532"/>
    <n v="1814.0660835868532"/>
  </r>
  <r>
    <x v="1"/>
    <x v="2"/>
    <x v="3"/>
    <n v="0.56000000000000005"/>
    <n v="0.48"/>
    <x v="7"/>
    <n v="1210"/>
    <n v="263.11957510862413"/>
    <n v="997890.80272881221"/>
    <n v="2088.3460271194858"/>
    <n v="1"/>
    <n v="2088.3460271194858"/>
    <n v="2088.3460271194858"/>
    <n v="307.99430080621818"/>
    <n v="1"/>
    <n v="307.99430080621818"/>
    <n v="307.99430080621818"/>
  </r>
  <r>
    <x v="1"/>
    <x v="2"/>
    <x v="3"/>
    <n v="0.56000000000000005"/>
    <n v="0.48"/>
    <x v="7"/>
    <n v="1210"/>
    <n v="0.47544777352352702"/>
    <n v="1687.3946106798621"/>
    <n v="4.6016036172686023"/>
    <n v="0.28800000000000003"/>
    <n v="1.3252618417733577"/>
    <n v="1.3252618417733577"/>
    <n v="0.71225569961738688"/>
    <n v="0.46899999999999997"/>
    <n v="0.33404792312055442"/>
    <n v="0.33404792312055442"/>
  </r>
  <r>
    <x v="1"/>
    <x v="2"/>
    <x v="3"/>
    <n v="0.56000000000000005"/>
    <n v="0.48"/>
    <x v="13"/>
    <n v="1210"/>
    <n v="4.2885852146117717E-2"/>
    <n v="172.47371530438872"/>
    <n v="0.34546055426306077"/>
    <n v="1"/>
    <n v="0.34546055426306077"/>
    <n v="0.34546055426306077"/>
    <n v="4.9299550644588991E-2"/>
    <n v="1"/>
    <n v="4.9299550644588991E-2"/>
    <n v="4.9299550644588991E-2"/>
  </r>
  <r>
    <x v="1"/>
    <x v="2"/>
    <x v="3"/>
    <n v="0.56000000000000005"/>
    <n v="0.48"/>
    <x v="13"/>
    <n v="1210"/>
    <n v="1.3418192962083865E-4"/>
    <n v="0.5255431107337043"/>
    <n v="1.0712379534729478E-3"/>
    <n v="1"/>
    <n v="1.0712379534729478E-3"/>
    <n v="1.0712379534729478E-3"/>
    <n v="1.4492004971904929E-4"/>
    <n v="1"/>
    <n v="1.4492004971904929E-4"/>
    <n v="1.4492004971904929E-4"/>
  </r>
  <r>
    <x v="1"/>
    <x v="2"/>
    <x v="3"/>
    <n v="0.56000000000000005"/>
    <n v="0.48"/>
    <x v="7"/>
    <n v="1210"/>
    <n v="6.6941189128796146E-3"/>
    <n v="21.345799940322472"/>
    <n v="5.256942535964295E-2"/>
    <n v="1"/>
    <n v="5.256942535964295E-2"/>
    <n v="5.256942535964295E-2"/>
    <n v="7.5030242649647104E-3"/>
    <n v="1"/>
    <n v="7.5030242649647104E-3"/>
    <n v="7.5030242649647104E-3"/>
  </r>
  <r>
    <x v="1"/>
    <x v="2"/>
    <x v="3"/>
    <n v="0.56000000000000005"/>
    <n v="0.48"/>
    <x v="14"/>
    <n v="1210"/>
    <n v="21.140294050463872"/>
    <n v="80338.097203779689"/>
    <n v="204.77198594672518"/>
    <n v="1"/>
    <n v="204.77198594672518"/>
    <n v="204.77198594672518"/>
    <n v="30.771568863686063"/>
    <n v="1"/>
    <n v="30.771568863686063"/>
    <n v="30.771568863686063"/>
  </r>
  <r>
    <x v="1"/>
    <x v="2"/>
    <x v="3"/>
    <n v="0.56000000000000005"/>
    <n v="0.48"/>
    <x v="14"/>
    <n v="1210"/>
    <n v="1820.8347251854959"/>
    <n v="7284483.2172855418"/>
    <n v="17995.280613456733"/>
    <n v="1"/>
    <n v="17995.280613456733"/>
    <n v="17995.280613456733"/>
    <n v="2648.7848856334422"/>
    <n v="1"/>
    <n v="2648.7848856334422"/>
    <n v="2648.7848856334422"/>
  </r>
  <r>
    <x v="1"/>
    <x v="1"/>
    <x v="3"/>
    <n v="0.56000000000000005"/>
    <n v="0.48"/>
    <x v="14"/>
    <n v="1210"/>
    <n v="59.677487320621232"/>
    <n v="228746.51747517491"/>
    <n v="432.7577044066777"/>
    <n v="1"/>
    <n v="432.7577044066777"/>
    <n v="432.7577044066777"/>
    <n v="64.512241334512581"/>
    <n v="1"/>
    <n v="64.512241334512581"/>
    <n v="64.512241334512581"/>
  </r>
  <r>
    <x v="1"/>
    <x v="2"/>
    <x v="3"/>
    <n v="0.56000000000000005"/>
    <n v="0.48"/>
    <x v="14"/>
    <n v="1210"/>
    <n v="8814.7839963632978"/>
    <n v="37990218.484773599"/>
    <n v="90764.751439011714"/>
    <n v="0.28800000000000003"/>
    <n v="26140.248414435377"/>
    <n v="26140.248414435377"/>
    <n v="13202.918436790049"/>
    <n v="0.46899999999999997"/>
    <n v="6192.1687468545324"/>
    <n v="6192.1687468545324"/>
  </r>
  <r>
    <x v="1"/>
    <x v="1"/>
    <x v="3"/>
    <n v="0.56000000000000005"/>
    <n v="0.48"/>
    <x v="14"/>
    <n v="1210"/>
    <n v="3.6060138062964449E-3"/>
    <n v="14.952739999691495"/>
    <n v="2.910232421754614E-2"/>
    <n v="0.28800000000000003"/>
    <n v="8.3814693746532901E-3"/>
    <n v="8.3814693746532901E-3"/>
    <n v="4.1292401220319368E-3"/>
    <n v="0.46899999999999997"/>
    <n v="1.9366136172329783E-3"/>
    <n v="1.9366136172329783E-3"/>
  </r>
  <r>
    <x v="1"/>
    <x v="1"/>
    <x v="3"/>
    <n v="0.56000000000000005"/>
    <n v="0.48"/>
    <x v="15"/>
    <n v="1210"/>
    <n v="1071.5362699511395"/>
    <n v="4311244.0338352602"/>
    <n v="9391.3157400007021"/>
    <n v="1"/>
    <n v="9391.3157400007021"/>
    <n v="9391.3157400007021"/>
    <n v="1355.1556751949011"/>
    <n v="1"/>
    <n v="1355.1556751949011"/>
    <n v="1355.1556751949011"/>
  </r>
  <r>
    <x v="1"/>
    <x v="1"/>
    <x v="3"/>
    <n v="0.56000000000000005"/>
    <n v="0.48"/>
    <x v="15"/>
    <n v="1210"/>
    <n v="1636.6575679157831"/>
    <n v="6522238.5665695807"/>
    <n v="15414.42310114662"/>
    <n v="1"/>
    <n v="15414.42310114662"/>
    <n v="15414.42310114662"/>
    <n v="2248.9753252735204"/>
    <n v="1"/>
    <n v="2248.9753252735204"/>
    <n v="2248.9753252735204"/>
  </r>
  <r>
    <x v="1"/>
    <x v="1"/>
    <x v="3"/>
    <n v="0.56000000000000005"/>
    <n v="0.48"/>
    <x v="20"/>
    <n v="1210"/>
    <n v="1.2267772435768933E-3"/>
    <n v="5.0504821818731127"/>
    <n v="1.1400706350714912E-2"/>
    <n v="1"/>
    <n v="1.1400706350714912E-2"/>
    <n v="1.1400706350714912E-2"/>
    <n v="1.6198298753128605E-3"/>
    <n v="1"/>
    <n v="1.6198298753128605E-3"/>
    <n v="1.6198298753128605E-3"/>
  </r>
  <r>
    <x v="1"/>
    <x v="3"/>
    <x v="3"/>
    <n v="0.56000000000000005"/>
    <n v="0.48"/>
    <x v="16"/>
    <n v="1210"/>
    <n v="1554.1542175530535"/>
    <n v="6172045.9253229275"/>
    <n v="15007.533720060606"/>
    <n v="1"/>
    <n v="15007.533720060606"/>
    <n v="15007.533720060606"/>
    <n v="2200.6761752381562"/>
    <n v="1"/>
    <n v="2200.6761752381562"/>
    <n v="2200.6761752381562"/>
  </r>
  <r>
    <x v="1"/>
    <x v="3"/>
    <x v="3"/>
    <n v="0.56000000000000005"/>
    <n v="0.48"/>
    <x v="11"/>
    <n v="1210"/>
    <n v="0.26168019934116793"/>
    <n v="1071.7201548285818"/>
    <n v="2.623040409086062"/>
    <n v="1"/>
    <n v="2.623040409086062"/>
    <n v="2.623040409086062"/>
    <n v="0.38133949587253724"/>
    <n v="1"/>
    <n v="0.38133949587253724"/>
    <n v="0.38133949587253724"/>
  </r>
  <r>
    <x v="1"/>
    <x v="3"/>
    <x v="3"/>
    <n v="0.56000000000000005"/>
    <n v="0.48"/>
    <x v="19"/>
    <n v="1210"/>
    <n v="0.21099905456779133"/>
    <n v="840.12558191183723"/>
    <n v="2.0909270869379544"/>
    <n v="1"/>
    <n v="2.0909270869379544"/>
    <n v="2.0909270869379544"/>
    <n v="0.30718982610948464"/>
    <n v="1"/>
    <n v="0.30718982610948464"/>
    <n v="0.30718982610948464"/>
  </r>
  <r>
    <x v="1"/>
    <x v="2"/>
    <x v="3"/>
    <n v="0.56000000000000005"/>
    <n v="0.48"/>
    <x v="13"/>
    <n v="1210"/>
    <n v="698.33782929346853"/>
    <n v="2753052.917880401"/>
    <n v="6406.6720516900295"/>
    <n v="1"/>
    <n v="6406.6720516900295"/>
    <n v="6406.6720516900295"/>
    <n v="943.41029313331217"/>
    <n v="1"/>
    <n v="943.41029313331217"/>
    <n v="943.41029313331217"/>
  </r>
  <r>
    <x v="1"/>
    <x v="2"/>
    <x v="3"/>
    <n v="0.56000000000000005"/>
    <n v="0.48"/>
    <x v="13"/>
    <n v="1210"/>
    <n v="216.05248775496707"/>
    <n v="853824.72065008769"/>
    <n v="2064.3402679341652"/>
    <n v="1"/>
    <n v="2064.3402679341652"/>
    <n v="2064.3402679341652"/>
    <n v="304.75036263994065"/>
    <n v="1"/>
    <n v="304.75036263994065"/>
    <n v="304.75036263994065"/>
  </r>
  <r>
    <x v="1"/>
    <x v="2"/>
    <x v="3"/>
    <n v="0.56000000000000005"/>
    <n v="0.48"/>
    <x v="13"/>
    <n v="1210"/>
    <n v="1.0709850452219224E-2"/>
    <n v="41.823511017501275"/>
    <n v="8.7117177909621396E-2"/>
    <n v="0.28800000000000003"/>
    <n v="2.5089747237970965E-2"/>
    <n v="2.5089747237970965E-2"/>
    <n v="1.2551145491827424E-2"/>
    <n v="0.46899999999999997"/>
    <n v="5.8864872356670615E-3"/>
    <n v="5.8864872356670615E-3"/>
  </r>
  <r>
    <x v="1"/>
    <x v="2"/>
    <x v="3"/>
    <n v="0.56000000000000005"/>
    <n v="0.48"/>
    <x v="13"/>
    <n v="1210"/>
    <n v="720.87088781153295"/>
    <n v="2785808.5080331243"/>
    <n v="5480.2923914073608"/>
    <n v="0.28800000000000003"/>
    <n v="1578.3242087253202"/>
    <n v="1578.3242087253202"/>
    <n v="791.1095832071976"/>
    <n v="0.46899999999999997"/>
    <n v="371.03039452417568"/>
    <n v="371.03039452417568"/>
  </r>
  <r>
    <x v="1"/>
    <x v="3"/>
    <x v="3"/>
    <n v="0.56000000000000005"/>
    <n v="0.48"/>
    <x v="17"/>
    <n v="1210"/>
    <n v="1.4407128596761268E-3"/>
    <n v="5.1240191295347515"/>
    <n v="1.2360264219028264E-2"/>
    <n v="1"/>
    <n v="1.2360264219028264E-2"/>
    <n v="1.2360264219028264E-2"/>
    <n v="1.7671727291346437E-3"/>
    <n v="1"/>
    <n v="1.7671727291346437E-3"/>
    <n v="1.7671727291346437E-3"/>
  </r>
  <r>
    <x v="1"/>
    <x v="4"/>
    <x v="4"/>
    <n v="0.36"/>
    <n v="0.57999999999999996"/>
    <x v="17"/>
    <n v="1210"/>
    <n v="20.465753536194445"/>
    <n v="76324.679547474792"/>
    <n v="195.79848986328417"/>
    <n v="1"/>
    <n v="195.79848986328417"/>
    <n v="195.79848986328417"/>
    <n v="29.572863423490123"/>
    <n v="1"/>
    <n v="29.572863423490123"/>
    <n v="29.572863423490123"/>
  </r>
  <r>
    <x v="1"/>
    <x v="3"/>
    <x v="3"/>
    <n v="0.56000000000000005"/>
    <n v="0.48"/>
    <x v="17"/>
    <n v="1210"/>
    <n v="1.8765118605263433"/>
    <n v="7256.1222556213925"/>
    <n v="16.759267444222068"/>
    <n v="1"/>
    <n v="16.759267444222068"/>
    <n v="16.759267444222068"/>
    <n v="2.4974575541315436"/>
    <n v="1"/>
    <n v="2.4974575541315436"/>
    <n v="2.4974575541315436"/>
  </r>
  <r>
    <x v="1"/>
    <x v="1"/>
    <x v="3"/>
    <n v="0.56000000000000005"/>
    <n v="0.48"/>
    <x v="17"/>
    <n v="1210"/>
    <n v="0.76080355063817473"/>
    <n v="2745.2435278694456"/>
    <n v="6.6042371128112398"/>
    <n v="1"/>
    <n v="6.6042371128112398"/>
    <n v="6.6042371128112398"/>
    <n v="0.90205735976786106"/>
    <n v="1"/>
    <n v="0.90205735976786106"/>
    <n v="0.90205735976786106"/>
  </r>
  <r>
    <x v="1"/>
    <x v="3"/>
    <x v="3"/>
    <n v="0.56000000000000005"/>
    <n v="0.48"/>
    <x v="17"/>
    <n v="1210"/>
    <n v="1.3922532588272281"/>
    <n v="5629.2267016992273"/>
    <n v="13.513299549135176"/>
    <n v="1"/>
    <n v="13.513299549135176"/>
    <n v="13.513299549135176"/>
    <n v="1.9592575330776756"/>
    <n v="1"/>
    <n v="1.9592575330776756"/>
    <n v="1.9592575330776756"/>
  </r>
  <r>
    <x v="1"/>
    <x v="4"/>
    <x v="4"/>
    <n v="0.36"/>
    <n v="0.57999999999999996"/>
    <x v="17"/>
    <n v="1210"/>
    <n v="0.14641951720582599"/>
    <n v="556.05766637561317"/>
    <n v="1.3311875219006217"/>
    <n v="1"/>
    <n v="1.3311875219006217"/>
    <n v="1.3311875219006217"/>
    <n v="0.18617084320392191"/>
    <n v="1"/>
    <n v="0.18617084320392191"/>
    <n v="0.18617084320392191"/>
  </r>
  <r>
    <x v="1"/>
    <x v="1"/>
    <x v="3"/>
    <n v="0.56000000000000005"/>
    <n v="0.48"/>
    <x v="17"/>
    <n v="1210"/>
    <n v="2.7820384945049612E-2"/>
    <n v="95.426605293437177"/>
    <n v="0.23467763557176757"/>
    <n v="1"/>
    <n v="0.23467763557176757"/>
    <n v="0.23467763557176757"/>
    <n v="3.3070903258259683E-2"/>
    <n v="1"/>
    <n v="3.3070903258259683E-2"/>
    <n v="3.3070903258259683E-2"/>
  </r>
  <r>
    <x v="1"/>
    <x v="1"/>
    <x v="3"/>
    <n v="0.56000000000000005"/>
    <n v="0.48"/>
    <x v="17"/>
    <n v="1210"/>
    <n v="5.9414999153413833E-2"/>
    <n v="181.79247122689375"/>
    <n v="0.38605139086685886"/>
    <n v="1"/>
    <n v="0.38605139086685886"/>
    <n v="0.38605139086685886"/>
    <n v="5.4317032160016682E-2"/>
    <n v="1"/>
    <n v="5.4317032160016682E-2"/>
    <n v="5.4317032160016682E-2"/>
  </r>
  <r>
    <x v="1"/>
    <x v="3"/>
    <x v="3"/>
    <n v="0.56000000000000005"/>
    <n v="0.48"/>
    <x v="17"/>
    <n v="1210"/>
    <n v="0.30791077027140112"/>
    <n v="1241.0614992459657"/>
    <n v="2.8915789330785882"/>
    <n v="1"/>
    <n v="2.8915789330785882"/>
    <n v="2.8915789330785882"/>
    <n v="0.45752672372919689"/>
    <n v="1"/>
    <n v="0.45752672372919689"/>
    <n v="0.45752672372919689"/>
  </r>
  <r>
    <x v="1"/>
    <x v="4"/>
    <x v="4"/>
    <n v="0.36"/>
    <n v="0.57999999999999996"/>
    <x v="17"/>
    <n v="1210"/>
    <n v="7.9370975791727361"/>
    <n v="30343.922608574656"/>
    <n v="82.308670959449145"/>
    <n v="1"/>
    <n v="82.308670959449145"/>
    <n v="82.308670959449145"/>
    <n v="12.999854375402137"/>
    <n v="1"/>
    <n v="12.999854375402137"/>
    <n v="12.999854375402137"/>
  </r>
  <r>
    <x v="1"/>
    <x v="2"/>
    <x v="3"/>
    <n v="0.56000000000000005"/>
    <n v="0.48"/>
    <x v="5"/>
    <n v="1210"/>
    <n v="1.1170269321409986E-3"/>
    <n v="4.1276304183110719"/>
    <n v="9.3334499861485402E-3"/>
    <n v="1"/>
    <n v="9.3334499861485402E-3"/>
    <n v="9.3334499861485402E-3"/>
    <n v="1.2831678455478834E-3"/>
    <n v="1"/>
    <n v="1.2831678455478834E-3"/>
    <n v="1.2831678455478834E-3"/>
  </r>
  <r>
    <x v="1"/>
    <x v="2"/>
    <x v="3"/>
    <n v="0.56000000000000005"/>
    <n v="0.48"/>
    <x v="5"/>
    <n v="1210"/>
    <n v="0.19220740032784314"/>
    <n v="662.0693610506994"/>
    <n v="1.5231766751227778"/>
    <n v="1"/>
    <n v="1.5231766751227778"/>
    <n v="1.5231766751227778"/>
    <n v="0.22102154246002467"/>
    <n v="1"/>
    <n v="0.22102154246002467"/>
    <n v="0.22102154246002467"/>
  </r>
  <r>
    <x v="1"/>
    <x v="1"/>
    <x v="3"/>
    <n v="0.56000000000000005"/>
    <n v="0.48"/>
    <x v="5"/>
    <n v="1210"/>
    <n v="0.87955568929575079"/>
    <n v="2465.1583506668458"/>
    <n v="5.8763214829255093"/>
    <n v="1"/>
    <n v="5.8763214829255093"/>
    <n v="5.8763214829255093"/>
    <n v="0.82546906071523474"/>
    <n v="1"/>
    <n v="0.82546906071523474"/>
    <n v="0.82546906071523474"/>
  </r>
  <r>
    <x v="1"/>
    <x v="2"/>
    <x v="3"/>
    <n v="0.56000000000000005"/>
    <n v="0.48"/>
    <x v="5"/>
    <n v="1210"/>
    <n v="0.64132178105977267"/>
    <n v="2644.2127603266044"/>
    <n v="5.9242199649627256"/>
    <n v="0.28800000000000003"/>
    <n v="1.7061753499092651"/>
    <n v="1.7061753499092651"/>
    <n v="0.81538609365960302"/>
    <n v="0.46899999999999997"/>
    <n v="0.38241607792635379"/>
    <n v="0.38241607792635379"/>
  </r>
  <r>
    <x v="1"/>
    <x v="2"/>
    <x v="3"/>
    <n v="0.56000000000000005"/>
    <n v="0.48"/>
    <x v="5"/>
    <n v="1210"/>
    <n v="0.38548123304890058"/>
    <n v="1544.0210696190898"/>
    <n v="3.6300292386296058"/>
    <n v="0.28800000000000003"/>
    <n v="1.0454484207253265"/>
    <n v="1.0454484207253265"/>
    <n v="0.4989657240474345"/>
    <n v="0.46899999999999997"/>
    <n v="0.23401492457824677"/>
    <n v="0.23401492457824677"/>
  </r>
  <r>
    <x v="1"/>
    <x v="2"/>
    <x v="3"/>
    <n v="0.56000000000000005"/>
    <n v="0.48"/>
    <x v="5"/>
    <n v="1210"/>
    <n v="0.69241901977934939"/>
    <n v="2805.5833261512007"/>
    <n v="6.6205808532826449"/>
    <n v="1"/>
    <n v="6.6205808532826449"/>
    <n v="6.6205808532826449"/>
    <n v="0.95394332537459259"/>
    <n v="1"/>
    <n v="0.95394332537459259"/>
    <n v="0.95394332537459259"/>
  </r>
  <r>
    <x v="1"/>
    <x v="2"/>
    <x v="3"/>
    <n v="0.56000000000000005"/>
    <n v="0.48"/>
    <x v="5"/>
    <n v="1210"/>
    <n v="0.62171518811202808"/>
    <n v="2703.6547959579461"/>
    <n v="5.79121016918248"/>
    <n v="0.28800000000000003"/>
    <n v="1.6678685287245545"/>
    <n v="1.6678685287245545"/>
    <n v="0.80869349816444769"/>
    <n v="0.46899999999999997"/>
    <n v="0.37927725063912593"/>
    <n v="0.37927725063912593"/>
  </r>
  <r>
    <x v="1"/>
    <x v="2"/>
    <x v="3"/>
    <n v="0.56000000000000005"/>
    <n v="0.48"/>
    <x v="5"/>
    <n v="1210"/>
    <n v="0.19610095023511512"/>
    <n v="731.91839038649789"/>
    <n v="1.833750425603671"/>
    <n v="1"/>
    <n v="1.833750425603671"/>
    <n v="1.833750425603671"/>
    <n v="0.27288195698587742"/>
    <n v="1"/>
    <n v="0.27288195698587742"/>
    <n v="0.27288195698587742"/>
  </r>
  <r>
    <x v="1"/>
    <x v="2"/>
    <x v="3"/>
    <n v="0.56000000000000005"/>
    <n v="0.48"/>
    <x v="5"/>
    <n v="1210"/>
    <n v="0.44142953586699013"/>
    <n v="1726.6426866769966"/>
    <n v="4.3084933074390337"/>
    <n v="1"/>
    <n v="4.3084933074390337"/>
    <n v="4.3084933074390337"/>
    <n v="0.6153515563968156"/>
    <n v="1"/>
    <n v="0.6153515563968156"/>
    <n v="0.6153515563968156"/>
  </r>
  <r>
    <x v="1"/>
    <x v="2"/>
    <x v="3"/>
    <n v="0.56000000000000005"/>
    <n v="0.48"/>
    <x v="5"/>
    <n v="1210"/>
    <n v="0.34759424201193556"/>
    <n v="1287.2379411287625"/>
    <n v="3.0317721437603673"/>
    <n v="1"/>
    <n v="3.0317721437603673"/>
    <n v="3.0317721437603673"/>
    <n v="0.45561589867289976"/>
    <n v="1"/>
    <n v="0.45561589867289976"/>
    <n v="0.45561589867289976"/>
  </r>
  <r>
    <x v="1"/>
    <x v="2"/>
    <x v="3"/>
    <n v="0.56000000000000005"/>
    <n v="0.48"/>
    <x v="5"/>
    <n v="1210"/>
    <n v="2.5938605330091642E-2"/>
    <n v="99.111552833661619"/>
    <n v="0.26547748437385099"/>
    <n v="1"/>
    <n v="0.26547748437385099"/>
    <n v="0.26547748437385099"/>
    <n v="4.2535488043610646E-2"/>
    <n v="1"/>
    <n v="4.2535488043610646E-2"/>
    <n v="4.2535488043610646E-2"/>
  </r>
  <r>
    <x v="1"/>
    <x v="2"/>
    <x v="3"/>
    <n v="0.56000000000000005"/>
    <n v="0.48"/>
    <x v="5"/>
    <n v="1210"/>
    <n v="0.53931882685496269"/>
    <n v="1680.1655955018375"/>
    <n v="3.9741255320564939"/>
    <n v="1"/>
    <n v="3.9741255320564939"/>
    <n v="3.9741255320564939"/>
    <n v="0.54808110482959305"/>
    <n v="1"/>
    <n v="0.54808110482959305"/>
    <n v="0.54808110482959305"/>
  </r>
  <r>
    <x v="1"/>
    <x v="1"/>
    <x v="3"/>
    <n v="0.56000000000000005"/>
    <n v="0.48"/>
    <x v="5"/>
    <n v="1210"/>
    <n v="6.5598744344224386E-2"/>
    <n v="257.40095172709323"/>
    <n v="0.60024296919737896"/>
    <n v="1"/>
    <n v="0.60024296919737896"/>
    <n v="0.60024296919737896"/>
    <n v="8.4487027257024741E-2"/>
    <n v="1"/>
    <n v="8.4487027257024741E-2"/>
    <n v="8.4487027257024741E-2"/>
  </r>
  <r>
    <x v="1"/>
    <x v="2"/>
    <x v="3"/>
    <n v="0.56000000000000005"/>
    <n v="0.48"/>
    <x v="5"/>
    <n v="1210"/>
    <n v="3.7206012656766218E-3"/>
    <n v="16.137648717387194"/>
    <n v="3.44361878344943E-2"/>
    <n v="0.28800000000000003"/>
    <n v="9.9176220963343598E-3"/>
    <n v="9.9176220963343598E-3"/>
    <n v="4.778586026469309E-3"/>
    <n v="0.46899999999999997"/>
    <n v="2.2411568464141057E-3"/>
    <n v="2.2411568464141057E-3"/>
  </r>
  <r>
    <x v="1"/>
    <x v="4"/>
    <x v="4"/>
    <n v="0.36"/>
    <n v="0.57999999999999996"/>
    <x v="29"/>
    <n v="1210"/>
    <n v="19.138211315370622"/>
    <n v="71269.381061837994"/>
    <n v="189.16156985811571"/>
    <n v="1"/>
    <n v="189.16156985811571"/>
    <n v="189.16156985811571"/>
    <n v="30.986475577271253"/>
    <n v="1"/>
    <n v="30.986475577271253"/>
    <n v="30.986475577271253"/>
  </r>
  <r>
    <x v="1"/>
    <x v="1"/>
    <x v="3"/>
    <n v="0.56000000000000005"/>
    <n v="0.48"/>
    <x v="18"/>
    <n v="1210"/>
    <n v="34.988816032241445"/>
    <n v="121387.42601639162"/>
    <n v="303.10764902199384"/>
    <n v="1"/>
    <n v="303.10764902199384"/>
    <n v="303.10764902199384"/>
    <n v="42.518142402596922"/>
    <n v="1"/>
    <n v="42.518142402596922"/>
    <n v="42.518142402596922"/>
  </r>
  <r>
    <x v="1"/>
    <x v="1"/>
    <x v="3"/>
    <n v="0.56000000000000005"/>
    <n v="0.48"/>
    <x v="18"/>
    <n v="1210"/>
    <n v="4.0892378990380509E-5"/>
    <n v="0.10291076628470149"/>
    <n v="2.2219483660482165E-4"/>
    <n v="1"/>
    <n v="2.2219483660482165E-4"/>
    <n v="2.2219483660482165E-4"/>
    <n v="2.6548092462970481E-5"/>
    <n v="1"/>
    <n v="2.6548092462970481E-5"/>
    <n v="2.6548092462970481E-5"/>
  </r>
  <r>
    <x v="1"/>
    <x v="1"/>
    <x v="3"/>
    <n v="0.56000000000000005"/>
    <n v="0.48"/>
    <x v="18"/>
    <n v="1210"/>
    <n v="1.7582751725148227"/>
    <n v="6486.4833271223961"/>
    <n v="16.88839280899192"/>
    <n v="1"/>
    <n v="16.88839280899192"/>
    <n v="16.88839280899192"/>
    <n v="2.5352881364530733"/>
    <n v="1"/>
    <n v="2.5352881364530733"/>
    <n v="2.5352881364530733"/>
  </r>
  <r>
    <x v="1"/>
    <x v="3"/>
    <x v="3"/>
    <n v="0.56000000000000005"/>
    <n v="0.48"/>
    <x v="11"/>
    <n v="1210"/>
    <n v="11510.879445171855"/>
    <n v="46468633.373022556"/>
    <n v="107253.47798303557"/>
    <n v="1"/>
    <n v="107253.47798303557"/>
    <n v="107253.47798303557"/>
    <n v="15653.377997906335"/>
    <n v="1"/>
    <n v="15653.377997906335"/>
    <n v="15653.377997906335"/>
  </r>
  <r>
    <x v="1"/>
    <x v="1"/>
    <x v="3"/>
    <n v="0.56000000000000005"/>
    <n v="0.48"/>
    <x v="11"/>
    <n v="1210"/>
    <n v="1053.688770601055"/>
    <n v="4101988.5677958778"/>
    <n v="9853.4769273816983"/>
    <n v="1"/>
    <n v="9853.4769273816983"/>
    <n v="9853.4769273816983"/>
    <n v="1434.0995144476667"/>
    <n v="1"/>
    <n v="1434.0995144476667"/>
    <n v="1434.0995144476667"/>
  </r>
  <r>
    <x v="1"/>
    <x v="1"/>
    <x v="3"/>
    <n v="0.56000000000000005"/>
    <n v="0.48"/>
    <x v="11"/>
    <n v="1210"/>
    <n v="95.872680721855289"/>
    <n v="350268.55161975691"/>
    <n v="864.02490448438175"/>
    <n v="1"/>
    <n v="864.02490448438175"/>
    <n v="864.02490448438175"/>
    <n v="126.880679455338"/>
    <n v="1"/>
    <n v="126.880679455338"/>
    <n v="126.880679455338"/>
  </r>
  <r>
    <x v="1"/>
    <x v="1"/>
    <x v="3"/>
    <n v="0.56000000000000005"/>
    <n v="0.48"/>
    <x v="11"/>
    <n v="1210"/>
    <n v="2520.9019651577955"/>
    <n v="9424142.3256980125"/>
    <n v="23998.077505641228"/>
    <n v="1"/>
    <n v="23998.077505641228"/>
    <n v="23998.077505641228"/>
    <n v="3502.427195617367"/>
    <n v="1"/>
    <n v="3502.427195617367"/>
    <n v="3502.427195617367"/>
  </r>
  <r>
    <x v="1"/>
    <x v="4"/>
    <x v="4"/>
    <n v="0.36"/>
    <n v="0.57999999999999996"/>
    <x v="11"/>
    <n v="1210"/>
    <n v="0.20894340413365364"/>
    <n v="821.86462383907667"/>
    <n v="2.1950070198213254"/>
    <n v="1"/>
    <n v="2.1950070198213254"/>
    <n v="2.1950070198213254"/>
    <n v="0.37333158839186154"/>
    <n v="1"/>
    <n v="0.37333158839186154"/>
    <n v="0.37333158839186154"/>
  </r>
  <r>
    <x v="1"/>
    <x v="3"/>
    <x v="3"/>
    <n v="0.56000000000000005"/>
    <n v="0.48"/>
    <x v="19"/>
    <n v="1210"/>
    <n v="3.8419612167775683"/>
    <n v="14702.745812367459"/>
    <n v="33.812514582173009"/>
    <n v="1"/>
    <n v="33.812514582173009"/>
    <n v="33.812514582173009"/>
    <n v="4.8193880624479926"/>
    <n v="1"/>
    <n v="4.8193880624479926"/>
    <n v="4.8193880624479926"/>
  </r>
  <r>
    <x v="1"/>
    <x v="1"/>
    <x v="3"/>
    <n v="0.56000000000000005"/>
    <n v="0.48"/>
    <x v="19"/>
    <n v="1210"/>
    <n v="7.3801245901083251E-2"/>
    <n v="304.1009534000508"/>
    <n v="0.68676791957560923"/>
    <n v="1"/>
    <n v="0.68676791957560923"/>
    <n v="0.68676791957560923"/>
    <n v="0.10186379491302933"/>
    <n v="1"/>
    <n v="0.10186379491302933"/>
    <n v="0.10186379491302933"/>
  </r>
  <r>
    <x v="1"/>
    <x v="2"/>
    <x v="3"/>
    <n v="0.56000000000000005"/>
    <n v="0.48"/>
    <x v="21"/>
    <n v="1210"/>
    <n v="3.395016887682583E-2"/>
    <n v="112.95506844100611"/>
    <n v="0.19298662866054897"/>
    <n v="1"/>
    <n v="0.19298662866054897"/>
    <n v="0.19298662866054897"/>
    <n v="2.5516019564359539E-2"/>
    <n v="1"/>
    <n v="2.5516019564359539E-2"/>
    <n v="2.5516019564359539E-2"/>
  </r>
  <r>
    <x v="1"/>
    <x v="2"/>
    <x v="3"/>
    <n v="0.56000000000000005"/>
    <n v="0.48"/>
    <x v="21"/>
    <n v="1210"/>
    <n v="6.8251329826282374"/>
    <n v="26683.560915174658"/>
    <n v="63.804831371168923"/>
    <n v="0.28800000000000003"/>
    <n v="18.375791434896652"/>
    <n v="18.375791434896652"/>
    <n v="9.3692527738474567"/>
    <n v="0.46899999999999997"/>
    <n v="4.3941795509344566"/>
    <n v="4.3941795509344566"/>
  </r>
  <r>
    <x v="1"/>
    <x v="2"/>
    <x v="3"/>
    <n v="0.56000000000000005"/>
    <n v="0.48"/>
    <x v="21"/>
    <n v="1210"/>
    <n v="2.3538230489723051"/>
    <n v="8081.3099363156061"/>
    <n v="17.557801681005294"/>
    <n v="0.28800000000000003"/>
    <n v="5.0566468841295258"/>
    <n v="5.0566468841295258"/>
    <n v="2.7035524909410307"/>
    <n v="0.46899999999999997"/>
    <n v="1.2679661182513433"/>
    <n v="1.2679661182513433"/>
  </r>
  <r>
    <x v="1"/>
    <x v="2"/>
    <x v="3"/>
    <n v="0.56000000000000005"/>
    <n v="0.48"/>
    <x v="21"/>
    <n v="1210"/>
    <n v="6.1120147727620076"/>
    <n v="23911.695652279792"/>
    <n v="58.191721467025204"/>
    <n v="1"/>
    <n v="58.191721467025204"/>
    <n v="58.191721467025204"/>
    <n v="8.2307555211274721"/>
    <n v="1"/>
    <n v="8.2307555211274721"/>
    <n v="8.2307555211274721"/>
  </r>
  <r>
    <x v="1"/>
    <x v="2"/>
    <x v="3"/>
    <n v="0.56000000000000005"/>
    <n v="0.48"/>
    <x v="21"/>
    <n v="1210"/>
    <n v="28.961913948066332"/>
    <n v="114030.80321708873"/>
    <n v="264.0857764697472"/>
    <n v="0.28800000000000003"/>
    <n v="76.056703623287206"/>
    <n v="76.056703623287206"/>
    <n v="37.952499779079631"/>
    <n v="0.46899999999999997"/>
    <n v="17.799722396388347"/>
    <n v="17.799722396388347"/>
  </r>
  <r>
    <x v="1"/>
    <x v="2"/>
    <x v="3"/>
    <n v="0.56000000000000005"/>
    <n v="0.48"/>
    <x v="21"/>
    <n v="1210"/>
    <n v="5.0544119960070676E-3"/>
    <n v="16.934683278042122"/>
    <n v="4.9402851855937333E-2"/>
    <n v="0.28800000000000003"/>
    <n v="1.4228021334509953E-2"/>
    <n v="1.4228021334509953E-2"/>
    <n v="7.8980089634943969E-3"/>
    <n v="0.46899999999999997"/>
    <n v="3.7041662038788717E-3"/>
    <n v="3.7041662038788717E-3"/>
  </r>
  <r>
    <x v="1"/>
    <x v="2"/>
    <x v="3"/>
    <n v="0.56000000000000005"/>
    <n v="0.48"/>
    <x v="21"/>
    <n v="1210"/>
    <n v="9.0898884130967375E-2"/>
    <n v="354.61085765366875"/>
    <n v="0.79096716071748718"/>
    <n v="1"/>
    <n v="0.79096716071748718"/>
    <n v="0.79096716071748718"/>
    <n v="0.1112317638983847"/>
    <n v="1"/>
    <n v="0.1112317638983847"/>
    <n v="0.1112317638983847"/>
  </r>
  <r>
    <x v="1"/>
    <x v="1"/>
    <x v="3"/>
    <n v="0.56000000000000005"/>
    <n v="0.48"/>
    <x v="20"/>
    <n v="1210"/>
    <n v="4.3693216127296788"/>
    <n v="15613.593800847462"/>
    <n v="38.37853915476169"/>
    <n v="1"/>
    <n v="38.37853915476169"/>
    <n v="38.37853915476169"/>
    <n v="5.2167449170371523"/>
    <n v="1"/>
    <n v="5.2167449170371523"/>
    <n v="5.2167449170371523"/>
  </r>
  <r>
    <x v="1"/>
    <x v="1"/>
    <x v="3"/>
    <n v="0.56000000000000005"/>
    <n v="0.48"/>
    <x v="20"/>
    <n v="1210"/>
    <n v="1.1502477361882661"/>
    <n v="4585.3171065324977"/>
    <n v="11.444274803280843"/>
    <n v="1"/>
    <n v="11.444274803280843"/>
    <n v="11.444274803280843"/>
    <n v="1.6472238684115879"/>
    <n v="1"/>
    <n v="1.6472238684115879"/>
    <n v="1.6472238684115879"/>
  </r>
  <r>
    <x v="1"/>
    <x v="1"/>
    <x v="3"/>
    <n v="0.56000000000000005"/>
    <n v="0.48"/>
    <x v="20"/>
    <n v="1210"/>
    <n v="1.3783478588604455E-2"/>
    <n v="48.96515192652366"/>
    <n v="0.12837155569306169"/>
    <n v="1"/>
    <n v="0.12837155569306169"/>
    <n v="0.12837155569306169"/>
    <n v="1.6802004264964046E-2"/>
    <n v="1"/>
    <n v="1.6802004264964046E-2"/>
    <n v="1.6802004264964046E-2"/>
  </r>
  <r>
    <x v="1"/>
    <x v="1"/>
    <x v="3"/>
    <n v="0.56000000000000005"/>
    <n v="0.48"/>
    <x v="20"/>
    <n v="1210"/>
    <n v="5.9322966419025516"/>
    <n v="22717.715362734521"/>
    <n v="48.664032639839775"/>
    <n v="1"/>
    <n v="48.664032639839775"/>
    <n v="48.664032639839775"/>
    <n v="6.6274384852127071"/>
    <n v="1"/>
    <n v="6.6274384852127071"/>
    <n v="6.6274384852127071"/>
  </r>
  <r>
    <x v="1"/>
    <x v="1"/>
    <x v="3"/>
    <n v="0.56000000000000005"/>
    <n v="0.48"/>
    <x v="20"/>
    <n v="1210"/>
    <n v="1.0871402353797997E-2"/>
    <n v="39.299800618910602"/>
    <n v="0.10069721331490535"/>
    <n v="1"/>
    <n v="0.10069721331490535"/>
    <n v="0.10069721331490535"/>
    <n v="1.3976273407314579E-2"/>
    <n v="1"/>
    <n v="1.3976273407314579E-2"/>
    <n v="1.3976273407314579E-2"/>
  </r>
  <r>
    <x v="1"/>
    <x v="1"/>
    <x v="3"/>
    <n v="0.56000000000000005"/>
    <n v="0.48"/>
    <x v="20"/>
    <n v="1210"/>
    <n v="4.1745367860341435E-3"/>
    <n v="17.186024411381119"/>
    <n v="3.8794873557539626E-2"/>
    <n v="1"/>
    <n v="3.8794873557539626E-2"/>
    <n v="3.8794873557539626E-2"/>
    <n v="5.5120352427590578E-3"/>
    <n v="1"/>
    <n v="5.5120352427590578E-3"/>
    <n v="5.5120352427590578E-3"/>
  </r>
  <r>
    <x v="1"/>
    <x v="3"/>
    <x v="3"/>
    <n v="0.56000000000000005"/>
    <n v="0.48"/>
    <x v="22"/>
    <n v="1210"/>
    <n v="0.1951015196783108"/>
    <n v="768.1082270931729"/>
    <n v="1.9495055981278413"/>
    <n v="1"/>
    <n v="1.9495055981278413"/>
    <n v="1.9495055981278413"/>
    <n v="0.30125372271513823"/>
    <n v="1"/>
    <n v="0.30125372271513823"/>
    <n v="0.30125372271513823"/>
  </r>
  <r>
    <x v="1"/>
    <x v="4"/>
    <x v="4"/>
    <n v="0.36"/>
    <n v="0.57999999999999996"/>
    <x v="22"/>
    <n v="1210"/>
    <n v="1152.4908368947476"/>
    <n v="4477840.3447727617"/>
    <n v="12054.872041825003"/>
    <n v="1"/>
    <n v="12054.872041825003"/>
    <n v="12054.872041825003"/>
    <n v="2036.7273904266133"/>
    <n v="1"/>
    <n v="2036.7273904266133"/>
    <n v="2036.7273904266133"/>
  </r>
  <r>
    <x v="1"/>
    <x v="4"/>
    <x v="4"/>
    <n v="0.36"/>
    <n v="0.57999999999999996"/>
    <x v="28"/>
    <n v="1210"/>
    <n v="33.005455459521585"/>
    <n v="129716.77895855854"/>
    <n v="342.3921669247967"/>
    <n v="1"/>
    <n v="342.3921669247967"/>
    <n v="342.3921669247967"/>
    <n v="57.194004838320673"/>
    <n v="1"/>
    <n v="57.194004838320673"/>
    <n v="57.194004838320673"/>
  </r>
  <r>
    <x v="1"/>
    <x v="2"/>
    <x v="3"/>
    <n v="0.56000000000000005"/>
    <n v="0.48"/>
    <x v="31"/>
    <n v="1210"/>
    <n v="387.91157482962876"/>
    <n v="1423104.7877821208"/>
    <n v="3551.2298636290348"/>
    <n v="1"/>
    <n v="3551.2298636290348"/>
    <n v="3551.2298636290348"/>
    <n v="524.26965981196645"/>
    <n v="1"/>
    <n v="524.26965981196645"/>
    <n v="524.26965981196645"/>
  </r>
  <r>
    <x v="1"/>
    <x v="2"/>
    <x v="3"/>
    <n v="0.36"/>
    <n v="0"/>
    <x v="23"/>
    <n v="1210"/>
    <n v="28.285852589297843"/>
    <n v="103078.27017996258"/>
    <n v="253.02462920630268"/>
    <n v="1"/>
    <n v="253.02462920630268"/>
    <n v="253.02462920630268"/>
    <n v="37.521433246141697"/>
    <n v="1"/>
    <n v="37.521433246141697"/>
    <n v="37.521433246141697"/>
  </r>
  <r>
    <x v="1"/>
    <x v="2"/>
    <x v="3"/>
    <n v="0.56000000000000005"/>
    <n v="0.48"/>
    <x v="23"/>
    <n v="1210"/>
    <n v="2215.0478690567616"/>
    <n v="8728643.791576108"/>
    <n v="20752.325432385944"/>
    <n v="1"/>
    <n v="20752.325432385944"/>
    <n v="20752.325432385944"/>
    <n v="2999.9920404247655"/>
    <n v="1"/>
    <n v="2999.9920404247655"/>
    <n v="2999.9920404247655"/>
  </r>
  <r>
    <x v="1"/>
    <x v="1"/>
    <x v="3"/>
    <n v="0.56000000000000005"/>
    <n v="0.48"/>
    <x v="23"/>
    <n v="1210"/>
    <n v="701.22034111611936"/>
    <n v="2679752.5933451015"/>
    <n v="6361.6352846682285"/>
    <n v="1"/>
    <n v="6361.6352846682285"/>
    <n v="6361.6352846682285"/>
    <n v="919.25371181933383"/>
    <n v="1"/>
    <n v="919.25371181933383"/>
    <n v="919.25371181933383"/>
  </r>
  <r>
    <x v="1"/>
    <x v="2"/>
    <x v="3"/>
    <n v="0.56000000000000005"/>
    <n v="0.48"/>
    <x v="23"/>
    <n v="1210"/>
    <n v="49.50201726630219"/>
    <n v="198878.1873363716"/>
    <n v="469.08573294895461"/>
    <n v="0.28800000000000003"/>
    <n v="135.09669108929896"/>
    <n v="135.09669108929896"/>
    <n v="67.492328057029425"/>
    <n v="0.46899999999999997"/>
    <n v="31.653901858746799"/>
    <n v="31.653901858746799"/>
  </r>
  <r>
    <x v="1"/>
    <x v="2"/>
    <x v="3"/>
    <n v="0.56000000000000005"/>
    <n v="0.48"/>
    <x v="23"/>
    <n v="1210"/>
    <n v="1.2197604800666686"/>
    <n v="5000.2624009968386"/>
    <n v="11.993919646409484"/>
    <n v="1"/>
    <n v="11.993919646409484"/>
    <n v="11.993919646409484"/>
    <n v="1.7300743336517181"/>
    <n v="1"/>
    <n v="1.7300743336517181"/>
    <n v="1.7300743336517181"/>
  </r>
  <r>
    <x v="1"/>
    <x v="2"/>
    <x v="3"/>
    <n v="0.56000000000000005"/>
    <n v="0.48"/>
    <x v="14"/>
    <n v="1210"/>
    <n v="2.2032837610994682"/>
    <n v="8417.1563325040897"/>
    <n v="20.591671447117015"/>
    <n v="0.28800000000000003"/>
    <n v="5.9304013767697015"/>
    <n v="5.9304013767697015"/>
    <n v="2.8930672883051209"/>
    <n v="0.46899999999999997"/>
    <n v="1.3568485582151018"/>
    <n v="1.3568485582151018"/>
  </r>
  <r>
    <x v="1"/>
    <x v="2"/>
    <x v="3"/>
    <n v="0.56000000000000005"/>
    <n v="0.48"/>
    <x v="23"/>
    <n v="1210"/>
    <n v="3.2593641086464211E-3"/>
    <n v="10.488753919327467"/>
    <n v="2.7899813898075179E-2"/>
    <n v="1"/>
    <n v="2.7899813898075179E-2"/>
    <n v="2.7899813898075179E-2"/>
    <n v="4.2507491947622374E-3"/>
    <n v="1"/>
    <n v="4.2507491947622374E-3"/>
    <n v="4.2507491947622374E-3"/>
  </r>
  <r>
    <x v="1"/>
    <x v="2"/>
    <x v="3"/>
    <n v="0.56000000000000005"/>
    <n v="0.48"/>
    <x v="32"/>
    <n v="1210"/>
    <n v="242.4739398135371"/>
    <n v="918010.45807749126"/>
    <n v="2289.3444843828456"/>
    <n v="1"/>
    <n v="2289.3444843828456"/>
    <n v="2289.3444843828456"/>
    <n v="337.47738646412211"/>
    <n v="1"/>
    <n v="337.47738646412211"/>
    <n v="337.47738646412211"/>
  </r>
  <r>
    <x v="1"/>
    <x v="3"/>
    <x v="3"/>
    <n v="0.56000000000000005"/>
    <n v="0.48"/>
    <x v="24"/>
    <n v="1210"/>
    <n v="1082.6238624724399"/>
    <n v="4201776.4710658593"/>
    <n v="9092.474974703995"/>
    <n v="1"/>
    <n v="9092.474974703995"/>
    <n v="9092.474974703995"/>
    <n v="1310.0676807001596"/>
    <n v="1"/>
    <n v="1310.0676807001596"/>
    <n v="1310.0676807001596"/>
  </r>
  <r>
    <x v="1"/>
    <x v="3"/>
    <x v="3"/>
    <n v="0.56000000000000005"/>
    <n v="0.48"/>
    <x v="16"/>
    <n v="1210"/>
    <n v="3.8001427573462242E-3"/>
    <n v="12.697069611178421"/>
    <n v="3.1419678183399032E-2"/>
    <n v="1"/>
    <n v="3.1419678183399032E-2"/>
    <n v="3.1419678183399032E-2"/>
    <n v="4.4534094725563302E-3"/>
    <n v="1"/>
    <n v="4.4534094725563302E-3"/>
    <n v="4.4534094725563302E-3"/>
  </r>
  <r>
    <x v="1"/>
    <x v="2"/>
    <x v="3"/>
    <n v="0.56000000000000005"/>
    <n v="0.48"/>
    <x v="25"/>
    <n v="1210"/>
    <n v="1600.0563337475014"/>
    <n v="6298053.5045535052"/>
    <n v="15215.194365631398"/>
    <n v="1"/>
    <n v="15215.194365631398"/>
    <n v="15215.194365631398"/>
    <n v="2208.2186890145813"/>
    <n v="1"/>
    <n v="2208.2186890145813"/>
    <n v="2208.2186890145813"/>
  </r>
  <r>
    <x v="1"/>
    <x v="2"/>
    <x v="3"/>
    <n v="0.56000000000000005"/>
    <n v="0.48"/>
    <x v="25"/>
    <n v="1210"/>
    <n v="1.1183329049396507"/>
    <n v="4108.2927710684908"/>
    <n v="9.2628314684104733"/>
    <n v="1"/>
    <n v="9.2628314684104733"/>
    <n v="9.2628314684104733"/>
    <n v="1.2572725977254349"/>
    <n v="1"/>
    <n v="1.2572725977254349"/>
    <n v="1.2572725977254349"/>
  </r>
  <r>
    <x v="1"/>
    <x v="2"/>
    <x v="3"/>
    <n v="0.56000000000000005"/>
    <n v="0.48"/>
    <x v="33"/>
    <n v="1210"/>
    <n v="191.02332484426853"/>
    <n v="761064.26728852501"/>
    <n v="1905.029640905529"/>
    <n v="1"/>
    <n v="1905.029640905529"/>
    <n v="1905.029640905529"/>
    <n v="281.36050926540872"/>
    <n v="1"/>
    <n v="281.36050926540872"/>
    <n v="281.36050926540872"/>
  </r>
  <r>
    <x v="1"/>
    <x v="2"/>
    <x v="3"/>
    <n v="0.56000000000000005"/>
    <n v="0.48"/>
    <x v="33"/>
    <n v="1210"/>
    <n v="0.33826114949912445"/>
    <n v="1350.2193631120274"/>
    <n v="3.4246454066434042"/>
    <n v="1"/>
    <n v="3.4246454066434042"/>
    <n v="3.4246454066434042"/>
    <n v="0.51434067795632454"/>
    <n v="1"/>
    <n v="0.51434067795632454"/>
    <n v="0.51434067795632454"/>
  </r>
  <r>
    <x v="1"/>
    <x v="1"/>
    <x v="3"/>
    <n v="0.56000000000000005"/>
    <n v="0.48"/>
    <x v="26"/>
    <n v="1210"/>
    <n v="144.76925984486394"/>
    <n v="557668.64496947103"/>
    <n v="1092.051558779187"/>
    <n v="1"/>
    <n v="1092.051558779187"/>
    <n v="1092.051558779187"/>
    <n v="154.8016536051301"/>
    <n v="1"/>
    <n v="154.8016536051301"/>
    <n v="154.8016536051301"/>
  </r>
  <r>
    <x v="1"/>
    <x v="4"/>
    <x v="4"/>
    <n v="0.36"/>
    <n v="0.57999999999999996"/>
    <x v="30"/>
    <n v="1210"/>
    <n v="15.950669890831131"/>
    <n v="60153.374383010749"/>
    <n v="158.56426767492505"/>
    <n v="1"/>
    <n v="158.56426767492505"/>
    <n v="158.56426767492505"/>
    <n v="26.249684581928097"/>
    <n v="1"/>
    <n v="26.249684581928097"/>
    <n v="26.249684581928097"/>
  </r>
  <r>
    <x v="1"/>
    <x v="1"/>
    <x v="3"/>
    <n v="0.56000000000000005"/>
    <n v="0.48"/>
    <x v="10"/>
    <n v="2000"/>
    <n v="13.636293198314469"/>
    <n v="48827.40080969972"/>
    <n v="131.85847362614109"/>
    <n v="1"/>
    <n v="131.85847362614109"/>
    <n v="131.85847362614109"/>
    <n v="19.640324303611848"/>
    <n v="1"/>
    <n v="19.640324303611848"/>
    <n v="19.640324303611848"/>
  </r>
  <r>
    <x v="1"/>
    <x v="1"/>
    <x v="3"/>
    <n v="0.56000000000000005"/>
    <n v="0.48"/>
    <x v="10"/>
    <n v="2000"/>
    <n v="7.7732147386757773E-3"/>
    <n v="29.970612339068701"/>
    <n v="8.0342088265348777E-2"/>
    <n v="1"/>
    <n v="8.0342088265348777E-2"/>
    <n v="8.0342088265348777E-2"/>
    <n v="1.1948799628885723E-2"/>
    <n v="1"/>
    <n v="1.1948799628885723E-2"/>
    <n v="1.1948799628885723E-2"/>
  </r>
  <r>
    <x v="1"/>
    <x v="1"/>
    <x v="3"/>
    <n v="0.56000000000000005"/>
    <n v="0.48"/>
    <x v="10"/>
    <n v="2000"/>
    <n v="0.14386087779664414"/>
    <n v="542.01365022778464"/>
    <n v="1.290555693802977"/>
    <n v="1"/>
    <n v="1.290555693802977"/>
    <n v="1.290555693802977"/>
    <n v="0.17639328031190554"/>
    <n v="1"/>
    <n v="0.17639328031190554"/>
    <n v="0.17639328031190554"/>
  </r>
  <r>
    <x v="1"/>
    <x v="1"/>
    <x v="3"/>
    <n v="0.56000000000000005"/>
    <n v="0.48"/>
    <x v="10"/>
    <n v="2000"/>
    <n v="8.8119392154698654E-3"/>
    <n v="28.543438158957692"/>
    <n v="5.8171732022080952E-2"/>
    <n v="1"/>
    <n v="5.8171732022080952E-2"/>
    <n v="5.8171732022080952E-2"/>
    <n v="7.2962316627449538E-3"/>
    <n v="1"/>
    <n v="7.2962316627449538E-3"/>
    <n v="7.2962316627449538E-3"/>
  </r>
  <r>
    <x v="1"/>
    <x v="1"/>
    <x v="3"/>
    <n v="0.56000000000000005"/>
    <n v="0.48"/>
    <x v="10"/>
    <n v="2000"/>
    <n v="7.8898015012114975"/>
    <n v="26462.449339143808"/>
    <n v="68.053385326234022"/>
    <n v="1"/>
    <n v="68.053385326234022"/>
    <n v="68.053385326234022"/>
    <n v="9.8930365241416034"/>
    <n v="1"/>
    <n v="9.8930365241416034"/>
    <n v="9.8930365241416034"/>
  </r>
  <r>
    <x v="1"/>
    <x v="1"/>
    <x v="3"/>
    <n v="0.56000000000000005"/>
    <n v="0.48"/>
    <x v="10"/>
    <n v="2000"/>
    <n v="8.1513758557102856E-2"/>
    <n v="283.67569735662852"/>
    <n v="0.724413850801093"/>
    <n v="1"/>
    <n v="0.724413850801093"/>
    <n v="0.724413850801093"/>
    <n v="0.10236863511560461"/>
    <n v="1"/>
    <n v="0.10236863511560461"/>
    <n v="0.10236863511560461"/>
  </r>
  <r>
    <x v="1"/>
    <x v="3"/>
    <x v="3"/>
    <n v="0.56000000000000005"/>
    <n v="0.48"/>
    <x v="10"/>
    <n v="2000"/>
    <n v="688.74586877903175"/>
    <n v="2743505.099166078"/>
    <n v="6914.083977858967"/>
    <n v="1"/>
    <n v="6914.083977858967"/>
    <n v="6914.083977858967"/>
    <n v="1016.427701054689"/>
    <n v="1"/>
    <n v="1016.427701054689"/>
    <n v="1016.427701054689"/>
  </r>
  <r>
    <x v="1"/>
    <x v="1"/>
    <x v="3"/>
    <n v="0.56000000000000005"/>
    <n v="0.48"/>
    <x v="10"/>
    <n v="2000"/>
    <n v="104.60175572296052"/>
    <n v="416309.37870624365"/>
    <n v="1067.7522908603908"/>
    <n v="1"/>
    <n v="1067.7522908603908"/>
    <n v="1067.7522908603908"/>
    <n v="157.35139562304113"/>
    <n v="1"/>
    <n v="157.35139562304113"/>
    <n v="157.35139562304113"/>
  </r>
  <r>
    <x v="1"/>
    <x v="1"/>
    <x v="3"/>
    <n v="0.56000000000000005"/>
    <n v="0.48"/>
    <x v="10"/>
    <n v="2000"/>
    <n v="540.41965151609213"/>
    <n v="2007231.0241175522"/>
    <n v="5290.4205633665661"/>
    <n v="1"/>
    <n v="5290.4205633665661"/>
    <n v="5290.4205633665661"/>
    <n v="785.17814329278804"/>
    <n v="1"/>
    <n v="785.17814329278804"/>
    <n v="785.17814329278804"/>
  </r>
  <r>
    <x v="1"/>
    <x v="3"/>
    <x v="3"/>
    <n v="0.56000000000000005"/>
    <n v="0.48"/>
    <x v="10"/>
    <n v="2000"/>
    <n v="0.24304678004990021"/>
    <n v="840.40664672833987"/>
    <n v="2.1910375270229108"/>
    <n v="1"/>
    <n v="2.1910375270229108"/>
    <n v="2.1910375270229108"/>
    <n v="0.31303609423522633"/>
    <n v="1"/>
    <n v="0.31303609423522633"/>
    <n v="0.31303609423522633"/>
  </r>
  <r>
    <x v="1"/>
    <x v="1"/>
    <x v="3"/>
    <n v="0.56000000000000005"/>
    <n v="0.48"/>
    <x v="10"/>
    <n v="2000"/>
    <n v="1.5412180505393178"/>
    <n v="5422.2509046839032"/>
    <n v="13.737038658152064"/>
    <n v="1"/>
    <n v="13.737038658152064"/>
    <n v="13.737038658152064"/>
    <n v="1.9483041422260294"/>
    <n v="1"/>
    <n v="1.9483041422260294"/>
    <n v="1.9483041422260294"/>
  </r>
  <r>
    <x v="1"/>
    <x v="1"/>
    <x v="3"/>
    <n v="0.56000000000000005"/>
    <n v="0.48"/>
    <x v="10"/>
    <n v="2000"/>
    <n v="0.19976678629289793"/>
    <n v="802.06630639866626"/>
    <n v="2.1568998412030975"/>
    <n v="1"/>
    <n v="2.1568998412030975"/>
    <n v="2.1568998412030975"/>
    <n v="0.31984636284799906"/>
    <n v="1"/>
    <n v="0.31984636284799906"/>
    <n v="0.31984636284799906"/>
  </r>
  <r>
    <x v="1"/>
    <x v="1"/>
    <x v="3"/>
    <n v="0.56000000000000005"/>
    <n v="0.48"/>
    <x v="10"/>
    <n v="2000"/>
    <n v="1.8294231057668309E-2"/>
    <n v="67.203232320858376"/>
    <n v="0.14297541830538518"/>
    <n v="1"/>
    <n v="0.14297541830538518"/>
    <n v="0.14297541830538518"/>
    <n v="1.8866941803385665E-2"/>
    <n v="1"/>
    <n v="1.8866941803385665E-2"/>
    <n v="1.8866941803385665E-2"/>
  </r>
  <r>
    <x v="1"/>
    <x v="1"/>
    <x v="3"/>
    <n v="0.56000000000000005"/>
    <n v="0.48"/>
    <x v="10"/>
    <n v="2000"/>
    <n v="3.5746095160568717E-2"/>
    <n v="143.27869705259272"/>
    <n v="0.38465332647400108"/>
    <n v="1"/>
    <n v="0.38465332647400108"/>
    <n v="0.38465332647400108"/>
    <n v="5.7063973704557083E-2"/>
    <n v="1"/>
    <n v="5.7063973704557083E-2"/>
    <n v="5.7063973704557083E-2"/>
  </r>
  <r>
    <x v="1"/>
    <x v="3"/>
    <x v="3"/>
    <n v="0.56000000000000005"/>
    <n v="0.48"/>
    <x v="10"/>
    <n v="2000"/>
    <n v="5.059312413413164E-2"/>
    <n v="202.09240810537284"/>
    <n v="0.42250292501226494"/>
    <n v="1"/>
    <n v="0.42250292501226494"/>
    <n v="0.42250292501226494"/>
    <n v="5.8541937461497412E-2"/>
    <n v="1"/>
    <n v="5.8541937461497412E-2"/>
    <n v="5.8541937461497412E-2"/>
  </r>
  <r>
    <x v="1"/>
    <x v="1"/>
    <x v="3"/>
    <n v="0.56000000000000005"/>
    <n v="0.48"/>
    <x v="12"/>
    <n v="3000"/>
    <n v="6.435662492565096"/>
    <n v="24727.030023013409"/>
    <n v="56.793352492362743"/>
    <n v="1"/>
    <n v="56.793352492362743"/>
    <n v="0"/>
    <n v="8.4945423086735445"/>
    <n v="1"/>
    <n v="8.4945423086735445"/>
    <n v="0"/>
  </r>
  <r>
    <x v="1"/>
    <x v="1"/>
    <x v="3"/>
    <n v="0.56000000000000005"/>
    <n v="0.48"/>
    <x v="15"/>
    <n v="3000"/>
    <n v="31.781757107162178"/>
    <n v="127114.28483860884"/>
    <n v="245.37753944263397"/>
    <n v="1"/>
    <n v="245.37753944263397"/>
    <n v="0"/>
    <n v="34.859983291339503"/>
    <n v="1"/>
    <n v="34.859983291339503"/>
    <n v="0"/>
  </r>
  <r>
    <x v="1"/>
    <x v="1"/>
    <x v="3"/>
    <n v="0.56000000000000005"/>
    <n v="0.48"/>
    <x v="15"/>
    <n v="3000"/>
    <n v="6.7254780552851967"/>
    <n v="26516.969382945514"/>
    <n v="52.619496866852948"/>
    <n v="1"/>
    <n v="52.619496866852948"/>
    <n v="0"/>
    <n v="7.4249321712437402"/>
    <n v="1"/>
    <n v="7.4249321712437402"/>
    <n v="0"/>
  </r>
  <r>
    <x v="1"/>
    <x v="3"/>
    <x v="3"/>
    <n v="0.56000000000000005"/>
    <n v="0.48"/>
    <x v="16"/>
    <n v="3000"/>
    <n v="0.13671176907753985"/>
    <n v="395.08979018486707"/>
    <n v="0.95890277845303662"/>
    <n v="1"/>
    <n v="0.95890277845303662"/>
    <n v="0"/>
    <n v="0.13526704033163658"/>
    <n v="1"/>
    <n v="0.13526704033163658"/>
    <n v="0"/>
  </r>
  <r>
    <x v="1"/>
    <x v="3"/>
    <x v="3"/>
    <n v="0.56000000000000005"/>
    <n v="0.48"/>
    <x v="11"/>
    <n v="3000"/>
    <n v="4.5067017705073167E-5"/>
    <n v="0.18636868677054544"/>
    <n v="4.0931047455438225E-4"/>
    <n v="1"/>
    <n v="4.0931047455438225E-4"/>
    <n v="0"/>
    <n v="5.6279680226877641E-5"/>
    <n v="1"/>
    <n v="5.6279680226877641E-5"/>
    <n v="0"/>
  </r>
  <r>
    <x v="1"/>
    <x v="1"/>
    <x v="3"/>
    <n v="0.56000000000000005"/>
    <n v="0.48"/>
    <x v="11"/>
    <n v="3000"/>
    <n v="3.489260522070714E-3"/>
    <n v="13.262570823309979"/>
    <n v="2.7918609894961314E-2"/>
    <n v="1"/>
    <n v="2.7918609894961314E-2"/>
    <n v="0"/>
    <n v="3.8476980240324918E-3"/>
    <n v="1"/>
    <n v="3.8476980240324918E-3"/>
    <n v="0"/>
  </r>
  <r>
    <x v="1"/>
    <x v="1"/>
    <x v="3"/>
    <n v="0.56000000000000005"/>
    <n v="0.48"/>
    <x v="11"/>
    <n v="3000"/>
    <n v="19.388122940067817"/>
    <n v="72551.273284818773"/>
    <n v="199.51690720750597"/>
    <n v="1"/>
    <n v="199.51690720750597"/>
    <n v="0"/>
    <n v="29.792106585299418"/>
    <n v="1"/>
    <n v="29.792106585299418"/>
    <n v="0"/>
  </r>
  <r>
    <x v="1"/>
    <x v="1"/>
    <x v="3"/>
    <n v="0.56000000000000005"/>
    <n v="0.48"/>
    <x v="20"/>
    <n v="3000"/>
    <n v="0.1033865879462708"/>
    <n v="268.38772854291977"/>
    <n v="0.26048173631152305"/>
    <n v="1"/>
    <n v="0.26048173631152305"/>
    <n v="0"/>
    <n v="3.3431931675886477E-2"/>
    <n v="1"/>
    <n v="3.3431931675886477E-2"/>
    <n v="0"/>
  </r>
  <r>
    <x v="1"/>
    <x v="1"/>
    <x v="3"/>
    <n v="0.56000000000000005"/>
    <n v="0.48"/>
    <x v="20"/>
    <n v="3000"/>
    <n v="1.8267391935373037E-2"/>
    <n v="40.113439060994395"/>
    <n v="7.5891190430085039E-3"/>
    <n v="1"/>
    <n v="7.5891190430085039E-3"/>
    <n v="0"/>
    <n v="1.0650733194067365E-3"/>
    <n v="1"/>
    <n v="1.0650733194067365E-3"/>
    <n v="0"/>
  </r>
  <r>
    <x v="1"/>
    <x v="3"/>
    <x v="3"/>
    <n v="0.56000000000000005"/>
    <n v="0.48"/>
    <x v="24"/>
    <n v="3000"/>
    <n v="6.7743369166926387E-2"/>
    <n v="241.33876691722486"/>
    <n v="0.52805274955466874"/>
    <n v="1"/>
    <n v="0.52805274955466874"/>
    <n v="0"/>
    <n v="7.5313147967072419E-2"/>
    <n v="1"/>
    <n v="7.5313147967072419E-2"/>
    <n v="0"/>
  </r>
  <r>
    <x v="1"/>
    <x v="3"/>
    <x v="3"/>
    <n v="0.56000000000000005"/>
    <n v="0.48"/>
    <x v="16"/>
    <n v="3000"/>
    <n v="5.044874355596761E-6"/>
    <n v="1.6855977515274408E-2"/>
    <n v="4.171115109349854E-5"/>
    <n v="1"/>
    <n v="4.171115109349854E-5"/>
    <n v="0"/>
    <n v="5.912117696010064E-6"/>
    <n v="1"/>
    <n v="5.912117696010064E-6"/>
    <n v="0"/>
  </r>
  <r>
    <x v="1"/>
    <x v="1"/>
    <x v="3"/>
    <n v="0.56000000000000005"/>
    <n v="0.48"/>
    <x v="26"/>
    <n v="3000"/>
    <n v="0.14633433100625112"/>
    <n v="589.71716692628297"/>
    <n v="1.2483249327584689"/>
    <n v="1"/>
    <n v="1.2483249327584689"/>
    <n v="0"/>
    <n v="0.17003659405052343"/>
    <n v="1"/>
    <n v="0.17003659405052343"/>
    <n v="0"/>
  </r>
  <r>
    <x v="1"/>
    <x v="4"/>
    <x v="4"/>
    <n v="0.36"/>
    <n v="0.57999999999999996"/>
    <x v="30"/>
    <n v="3000"/>
    <n v="8.0497790961845395E-3"/>
    <n v="31.315138660515046"/>
    <n v="7.5936866500547109E-2"/>
    <n v="1"/>
    <n v="7.5936866500547109E-2"/>
    <n v="0"/>
    <n v="1.1367116460988234E-2"/>
    <n v="1"/>
    <n v="1.1367116460988234E-2"/>
    <n v="0"/>
  </r>
  <r>
    <x v="1"/>
    <x v="2"/>
    <x v="3"/>
    <n v="0.56000000000000005"/>
    <n v="0.48"/>
    <x v="0"/>
    <n v="1290"/>
    <n v="2.5252834902694465E-6"/>
    <n v="1.0280816804121042E-2"/>
    <n v="2.0484754013746774E-5"/>
    <n v="1"/>
    <n v="2.0484754013746774E-5"/>
    <n v="2.0484754013746774E-5"/>
    <n v="2.8745541044516658E-6"/>
    <n v="1"/>
    <n v="2.8745541044516658E-6"/>
    <n v="2.8745541044516658E-6"/>
  </r>
  <r>
    <x v="1"/>
    <x v="2"/>
    <x v="3"/>
    <n v="0.56000000000000005"/>
    <n v="0.48"/>
    <x v="0"/>
    <n v="1290"/>
    <n v="4.932333550934306"/>
    <n v="18831.550571806449"/>
    <n v="36.435155081632232"/>
    <n v="1"/>
    <n v="36.435155081632232"/>
    <n v="36.435155081632232"/>
    <n v="5.22676664779737"/>
    <n v="1"/>
    <n v="5.22676664779737"/>
    <n v="5.22676664779737"/>
  </r>
  <r>
    <x v="1"/>
    <x v="2"/>
    <x v="3"/>
    <n v="0.56000000000000005"/>
    <n v="0.48"/>
    <x v="0"/>
    <n v="1290"/>
    <n v="1.4840736021156176"/>
    <n v="6077.664963865649"/>
    <n v="13.460285622347085"/>
    <n v="0.28800000000000003"/>
    <n v="3.876562259235961"/>
    <n v="3.876562259235961"/>
    <n v="1.8997013856574776"/>
    <n v="0.46899999999999997"/>
    <n v="0.89095994987335692"/>
    <n v="0.89095994987335692"/>
  </r>
  <r>
    <x v="1"/>
    <x v="1"/>
    <x v="3"/>
    <n v="0.56000000000000005"/>
    <n v="0.48"/>
    <x v="12"/>
    <n v="1290"/>
    <n v="3.4852063355470904"/>
    <n v="13345.402112523865"/>
    <n v="30.517790926525933"/>
    <n v="1"/>
    <n v="30.517790926525933"/>
    <n v="30.517790926525933"/>
    <n v="4.3759773326674214"/>
    <n v="1"/>
    <n v="4.3759773326674214"/>
    <n v="4.3759773326674214"/>
  </r>
  <r>
    <x v="1"/>
    <x v="2"/>
    <x v="3"/>
    <n v="0.56000000000000005"/>
    <n v="0.48"/>
    <x v="7"/>
    <n v="1290"/>
    <n v="6.9492002291638103E-3"/>
    <n v="26.262088196660894"/>
    <n v="5.3575876261289568E-2"/>
    <n v="1"/>
    <n v="5.3575876261289568E-2"/>
    <n v="5.3575876261289568E-2"/>
    <n v="7.0227878643131314E-3"/>
    <n v="1"/>
    <n v="7.0227878643131314E-3"/>
    <n v="7.0227878643131314E-3"/>
  </r>
  <r>
    <x v="1"/>
    <x v="2"/>
    <x v="3"/>
    <n v="0.56000000000000005"/>
    <n v="0.48"/>
    <x v="13"/>
    <n v="1290"/>
    <n v="5.0819516981739782E-3"/>
    <n v="19.562478278530868"/>
    <n v="3.9857072821578604E-2"/>
    <n v="1"/>
    <n v="3.9857072821578604E-2"/>
    <n v="3.9857072821578604E-2"/>
    <n v="5.307527302794812E-3"/>
    <n v="1"/>
    <n v="5.307527302794812E-3"/>
    <n v="5.307527302794812E-3"/>
  </r>
  <r>
    <x v="1"/>
    <x v="2"/>
    <x v="3"/>
    <n v="0.56000000000000005"/>
    <n v="0.48"/>
    <x v="14"/>
    <n v="1290"/>
    <n v="239.75756732855689"/>
    <n v="958025.6374200182"/>
    <n v="1834.4417284264885"/>
    <n v="0.28800000000000003"/>
    <n v="528.31921778682874"/>
    <n v="528.31921778682874"/>
    <n v="260.93142771351376"/>
    <n v="0.46899999999999997"/>
    <n v="122.37683959763794"/>
    <n v="122.37683959763794"/>
  </r>
  <r>
    <x v="1"/>
    <x v="1"/>
    <x v="3"/>
    <n v="0.56000000000000005"/>
    <n v="0.48"/>
    <x v="15"/>
    <n v="1290"/>
    <n v="19.018207764452963"/>
    <n v="76006.42921288115"/>
    <n v="159.68302800256774"/>
    <n v="1"/>
    <n v="159.68302800256774"/>
    <n v="159.68302800256774"/>
    <n v="22.940456469164143"/>
    <n v="1"/>
    <n v="22.940456469164143"/>
    <n v="22.940456469164143"/>
  </r>
  <r>
    <x v="1"/>
    <x v="2"/>
    <x v="3"/>
    <n v="0.56000000000000005"/>
    <n v="0.48"/>
    <x v="13"/>
    <n v="1290"/>
    <n v="16.166437791335682"/>
    <n v="61163.536184683675"/>
    <n v="137.59261453794491"/>
    <n v="1"/>
    <n v="137.59261453794491"/>
    <n v="137.59261453794491"/>
    <n v="20.395996416459177"/>
    <n v="1"/>
    <n v="20.395996416459177"/>
    <n v="20.395996416459177"/>
  </r>
  <r>
    <x v="1"/>
    <x v="2"/>
    <x v="3"/>
    <n v="0.56000000000000005"/>
    <n v="0.48"/>
    <x v="13"/>
    <n v="1290"/>
    <n v="23.229726611163279"/>
    <n v="92124.033629292011"/>
    <n v="222.87732751073494"/>
    <n v="1"/>
    <n v="222.87732751073494"/>
    <n v="222.87732751073494"/>
    <n v="32.800327155810074"/>
    <n v="1"/>
    <n v="32.800327155810074"/>
    <n v="32.800327155810074"/>
  </r>
  <r>
    <x v="1"/>
    <x v="2"/>
    <x v="3"/>
    <n v="0.56000000000000005"/>
    <n v="0.48"/>
    <x v="13"/>
    <n v="1290"/>
    <n v="54.191662852628205"/>
    <n v="209623.57735599071"/>
    <n v="402.56550429411203"/>
    <n v="0.28800000000000003"/>
    <n v="115.93886523670427"/>
    <n v="115.93886523670427"/>
    <n v="57.129962703711662"/>
    <n v="0.46899999999999997"/>
    <n v="26.793952508040768"/>
    <n v="26.793952508040768"/>
  </r>
  <r>
    <x v="1"/>
    <x v="4"/>
    <x v="4"/>
    <n v="0.36"/>
    <n v="0.57999999999999996"/>
    <x v="17"/>
    <n v="1290"/>
    <n v="0.70851067719647942"/>
    <n v="2568.7794401945166"/>
    <n v="5.6340148800158705"/>
    <n v="1"/>
    <n v="5.6340148800158705"/>
    <n v="5.6340148800158705"/>
    <n v="0.81265587322715571"/>
    <n v="1"/>
    <n v="0.81265587322715571"/>
    <n v="0.81265587322715571"/>
  </r>
  <r>
    <x v="1"/>
    <x v="3"/>
    <x v="3"/>
    <n v="0.56000000000000005"/>
    <n v="0.48"/>
    <x v="17"/>
    <n v="1290"/>
    <n v="1.0705388474661373"/>
    <n v="4178.5752883314881"/>
    <n v="10.155585188706073"/>
    <n v="1"/>
    <n v="10.155585188706073"/>
    <n v="10.155585188706073"/>
    <n v="1.4419957093451998"/>
    <n v="1"/>
    <n v="1.4419957093451998"/>
    <n v="1.4419957093451998"/>
  </r>
  <r>
    <x v="1"/>
    <x v="1"/>
    <x v="3"/>
    <n v="0.56000000000000005"/>
    <n v="0.48"/>
    <x v="17"/>
    <n v="1290"/>
    <n v="1.7142046213340327"/>
    <n v="6269.3624242629467"/>
    <n v="14.649171285335504"/>
    <n v="1"/>
    <n v="14.649171285335504"/>
    <n v="14.649171285335504"/>
    <n v="2.067975696898221"/>
    <n v="1"/>
    <n v="2.067975696898221"/>
    <n v="2.067975696898221"/>
  </r>
  <r>
    <x v="1"/>
    <x v="1"/>
    <x v="3"/>
    <n v="0.56000000000000005"/>
    <n v="0.48"/>
    <x v="17"/>
    <n v="1290"/>
    <n v="0.59844552619882652"/>
    <n v="2260.546582476185"/>
    <n v="5.2957582324389652"/>
    <n v="1"/>
    <n v="5.2957582324389652"/>
    <n v="5.2957582324389652"/>
    <n v="0.7540889072635244"/>
    <n v="1"/>
    <n v="0.7540889072635244"/>
    <n v="0.7540889072635244"/>
  </r>
  <r>
    <x v="1"/>
    <x v="4"/>
    <x v="4"/>
    <n v="0.36"/>
    <n v="0.57999999999999996"/>
    <x v="17"/>
    <n v="1290"/>
    <n v="5.9005135173913947"/>
    <n v="22369.97580757094"/>
    <n v="57.107139274504753"/>
    <n v="1"/>
    <n v="57.107139274504753"/>
    <n v="57.107139274504753"/>
    <n v="8.2814833233593763"/>
    <n v="1"/>
    <n v="8.2814833233593763"/>
    <n v="8.2814833233593763"/>
  </r>
  <r>
    <x v="1"/>
    <x v="2"/>
    <x v="3"/>
    <n v="0.56000000000000005"/>
    <n v="0.48"/>
    <x v="5"/>
    <n v="1290"/>
    <n v="2.7826517788601648"/>
    <n v="11444.151928405525"/>
    <n v="25.874281044467825"/>
    <n v="0.28800000000000003"/>
    <n v="7.451792940806734"/>
    <n v="7.451792940806734"/>
    <n v="3.5982107279184952"/>
    <n v="0.46899999999999997"/>
    <n v="1.6875608313937742"/>
    <n v="1.6875608313937742"/>
  </r>
  <r>
    <x v="1"/>
    <x v="4"/>
    <x v="4"/>
    <n v="0.36"/>
    <n v="0.57999999999999996"/>
    <x v="29"/>
    <n v="1290"/>
    <n v="15.328320638254253"/>
    <n v="59926.884465261843"/>
    <n v="158.92949514649098"/>
    <n v="1"/>
    <n v="158.92949514649098"/>
    <n v="158.92949514649098"/>
    <n v="23.648367251621192"/>
    <n v="1"/>
    <n v="23.648367251621192"/>
    <n v="23.648367251621192"/>
  </r>
  <r>
    <x v="1"/>
    <x v="3"/>
    <x v="3"/>
    <n v="0.56000000000000005"/>
    <n v="0.48"/>
    <x v="11"/>
    <n v="1290"/>
    <n v="522.47041927395799"/>
    <n v="2041596.9499177686"/>
    <n v="4318.0386265483303"/>
    <n v="1"/>
    <n v="4318.0386265483303"/>
    <n v="4318.0386265483303"/>
    <n v="623.43866599538103"/>
    <n v="1"/>
    <n v="623.43866599538103"/>
    <n v="623.43866599538103"/>
  </r>
  <r>
    <x v="1"/>
    <x v="1"/>
    <x v="3"/>
    <n v="0.56000000000000005"/>
    <n v="0.48"/>
    <x v="11"/>
    <n v="1290"/>
    <n v="5.350654683202731E-2"/>
    <n v="183.73947569250163"/>
    <n v="0.37532002685271132"/>
    <n v="1"/>
    <n v="0.37532002685271132"/>
    <n v="0.37532002685271132"/>
    <n v="4.8995494183444517E-2"/>
    <n v="1"/>
    <n v="4.8995494183444517E-2"/>
    <n v="4.8995494183444517E-2"/>
  </r>
  <r>
    <x v="1"/>
    <x v="1"/>
    <x v="3"/>
    <n v="0.56000000000000005"/>
    <n v="0.48"/>
    <x v="11"/>
    <n v="1290"/>
    <n v="6.5404453404307556"/>
    <n v="25308.484695363819"/>
    <n v="55.685142140113719"/>
    <n v="1"/>
    <n v="55.685142140113719"/>
    <n v="55.685142140113719"/>
    <n v="7.8794641003036352"/>
    <n v="1"/>
    <n v="7.8794641003036352"/>
    <n v="7.8794641003036352"/>
  </r>
  <r>
    <x v="1"/>
    <x v="3"/>
    <x v="3"/>
    <n v="0.56000000000000005"/>
    <n v="0.48"/>
    <x v="19"/>
    <n v="1290"/>
    <n v="2.0212094024234597"/>
    <n v="7437.2622780663769"/>
    <n v="17.472168871832796"/>
    <n v="1"/>
    <n v="17.472168871832796"/>
    <n v="17.472168871832796"/>
    <n v="2.4144650787471562"/>
    <n v="1"/>
    <n v="2.4144650787471562"/>
    <n v="2.4144650787471562"/>
  </r>
  <r>
    <x v="1"/>
    <x v="2"/>
    <x v="3"/>
    <n v="0.56000000000000005"/>
    <n v="0.48"/>
    <x v="21"/>
    <n v="1290"/>
    <n v="0.70476566166680532"/>
    <n v="2871.4252786779302"/>
    <n v="6.2762522697204997"/>
    <n v="0.28800000000000003"/>
    <n v="1.8075606536795041"/>
    <n v="1.8075606536795041"/>
    <n v="0.91126885266644619"/>
    <n v="0.46899999999999997"/>
    <n v="0.42738509190056323"/>
    <n v="0.42738509190056323"/>
  </r>
  <r>
    <x v="1"/>
    <x v="2"/>
    <x v="3"/>
    <n v="0.56000000000000005"/>
    <n v="0.48"/>
    <x v="21"/>
    <n v="1290"/>
    <n v="2.1904312587254093"/>
    <n v="7330.3337478777639"/>
    <n v="12.550606915146894"/>
    <n v="0.28800000000000003"/>
    <n v="3.6145747915623057"/>
    <n v="3.6145747915623057"/>
    <n v="1.7938458180272256"/>
    <n v="0.46899999999999997"/>
    <n v="0.84131368865476874"/>
    <n v="0.84131368865476874"/>
  </r>
  <r>
    <x v="1"/>
    <x v="2"/>
    <x v="3"/>
    <n v="0.56000000000000005"/>
    <n v="0.48"/>
    <x v="21"/>
    <n v="1290"/>
    <n v="10.235760492316677"/>
    <n v="43087.967787054316"/>
    <n v="93.703375055760006"/>
    <n v="0.28800000000000003"/>
    <n v="26.986572016058886"/>
    <n v="26.986572016058886"/>
    <n v="13.367873270565381"/>
    <n v="0.46899999999999997"/>
    <n v="6.2695325638951633"/>
    <n v="6.2695325638951633"/>
  </r>
  <r>
    <x v="1"/>
    <x v="4"/>
    <x v="4"/>
    <n v="0.36"/>
    <n v="0.57999999999999996"/>
    <x v="22"/>
    <n v="1290"/>
    <n v="209.67648633465322"/>
    <n v="772646.58097570157"/>
    <n v="1863.0400747123344"/>
    <n v="1"/>
    <n v="1863.0400747123344"/>
    <n v="1863.0400747123344"/>
    <n v="278.46768542961632"/>
    <n v="1"/>
    <n v="278.46768542961632"/>
    <n v="278.46768542961632"/>
  </r>
  <r>
    <x v="1"/>
    <x v="3"/>
    <x v="3"/>
    <n v="0.56000000000000005"/>
    <n v="0.48"/>
    <x v="10"/>
    <n v="2000"/>
    <n v="7.0408758966150047E-3"/>
    <n v="27.178363826872015"/>
    <n v="6.150829206498197E-2"/>
    <n v="1"/>
    <n v="6.150829206498197E-2"/>
    <n v="6.150829206498197E-2"/>
    <n v="9.0492169225108009E-3"/>
    <n v="1"/>
    <n v="9.0492169225108009E-3"/>
    <n v="9.0492169225108009E-3"/>
  </r>
  <r>
    <x v="1"/>
    <x v="3"/>
    <x v="3"/>
    <n v="0.56000000000000005"/>
    <n v="0.48"/>
    <x v="11"/>
    <n v="3000"/>
    <n v="0.37645597197820307"/>
    <n v="1018.8433851469848"/>
    <n v="2.4809867473542662"/>
    <n v="1"/>
    <n v="2.4809867473542662"/>
    <n v="0"/>
    <n v="0.35695351311232026"/>
    <n v="1"/>
    <n v="0.35695351311232026"/>
    <n v="0"/>
  </r>
  <r>
    <x v="1"/>
    <x v="4"/>
    <x v="4"/>
    <n v="0.36"/>
    <n v="0.57999999999999996"/>
    <x v="22"/>
    <n v="3000"/>
    <n v="5.6079323430745232E-4"/>
    <n v="1.7414909768591667"/>
    <n v="3.6138039361627047E-3"/>
    <n v="1"/>
    <n v="3.6138039361627047E-3"/>
    <n v="0"/>
    <n v="5.2578809327055883E-4"/>
    <n v="1"/>
    <n v="5.2578809327055883E-4"/>
    <n v="0"/>
  </r>
  <r>
    <x v="1"/>
    <x v="2"/>
    <x v="3"/>
    <n v="0.56000000000000005"/>
    <n v="0.48"/>
    <x v="0"/>
    <n v="1300"/>
    <n v="22.666205720900649"/>
    <n v="87128.618490427631"/>
    <n v="195.90882357263192"/>
    <n v="1"/>
    <n v="195.90882357263192"/>
    <n v="195.90882357263192"/>
    <n v="31.776386956011891"/>
    <n v="1"/>
    <n v="31.776386956011891"/>
    <n v="31.776386956011891"/>
  </r>
  <r>
    <x v="1"/>
    <x v="2"/>
    <x v="3"/>
    <n v="0.56000000000000005"/>
    <n v="0.48"/>
    <x v="0"/>
    <n v="1300"/>
    <n v="190.39809619677018"/>
    <n v="682498.27194522729"/>
    <n v="1619.8661412884173"/>
    <n v="1"/>
    <n v="1619.8661412884173"/>
    <n v="1619.8661412884173"/>
    <n v="273.6348890765949"/>
    <n v="1"/>
    <n v="273.6348890765949"/>
    <n v="273.6348890765949"/>
  </r>
  <r>
    <x v="1"/>
    <x v="1"/>
    <x v="3"/>
    <n v="0.56000000000000005"/>
    <n v="0.48"/>
    <x v="0"/>
    <n v="1300"/>
    <n v="15.317068806778199"/>
    <n v="57370.194964147144"/>
    <n v="154.63887248449399"/>
    <n v="1"/>
    <n v="154.63887248449399"/>
    <n v="154.63887248449399"/>
    <n v="28.11686764086744"/>
    <n v="1"/>
    <n v="28.11686764086744"/>
    <n v="28.11686764086744"/>
  </r>
  <r>
    <x v="1"/>
    <x v="1"/>
    <x v="3"/>
    <n v="0.56000000000000005"/>
    <n v="0.48"/>
    <x v="0"/>
    <n v="1300"/>
    <n v="457.72337619487769"/>
    <n v="1799395.7036086696"/>
    <n v="4327.9044441147689"/>
    <n v="1"/>
    <n v="4327.9044441147689"/>
    <n v="4327.9044441147689"/>
    <n v="748.93027516776806"/>
    <n v="1"/>
    <n v="748.93027516776806"/>
    <n v="748.93027516776806"/>
  </r>
  <r>
    <x v="1"/>
    <x v="2"/>
    <x v="3"/>
    <n v="0.56000000000000005"/>
    <n v="0.48"/>
    <x v="0"/>
    <n v="1300"/>
    <n v="0.28020707998450783"/>
    <n v="1121.2708688891721"/>
    <n v="2.9054602166690104"/>
    <n v="0.28800000000000003"/>
    <n v="0.83677254240067511"/>
    <n v="0.83677254240067511"/>
    <n v="0.48033510237095461"/>
    <n v="0.46899999999999997"/>
    <n v="0.2252771630119777"/>
    <n v="0.2252771630119777"/>
  </r>
  <r>
    <x v="1"/>
    <x v="2"/>
    <x v="3"/>
    <n v="0.56000000000000005"/>
    <n v="0.48"/>
    <x v="0"/>
    <n v="1300"/>
    <n v="36.884956402584486"/>
    <n v="148194.49558875622"/>
    <n v="403.96392533558901"/>
    <n v="0.28800000000000003"/>
    <n v="116.34161049664965"/>
    <n v="116.34161049664965"/>
    <n v="72.468877281651331"/>
    <n v="0.46899999999999997"/>
    <n v="33.987903445094474"/>
    <n v="33.987903445094474"/>
  </r>
  <r>
    <x v="1"/>
    <x v="1"/>
    <x v="3"/>
    <n v="0.56000000000000005"/>
    <n v="0.48"/>
    <x v="12"/>
    <n v="1300"/>
    <n v="2.0382658268794649"/>
    <n v="7612.9663943258684"/>
    <n v="22.886921428893139"/>
    <n v="1"/>
    <n v="22.886921428893139"/>
    <n v="22.886921428893139"/>
    <n v="4.3748839199277567"/>
    <n v="1"/>
    <n v="4.3748839199277567"/>
    <n v="4.3748839199277567"/>
  </r>
  <r>
    <x v="1"/>
    <x v="2"/>
    <x v="3"/>
    <n v="0.56000000000000005"/>
    <n v="0.48"/>
    <x v="7"/>
    <n v="1300"/>
    <n v="219.1620429307446"/>
    <n v="872040.58812617732"/>
    <n v="2132.0702430167403"/>
    <n v="1"/>
    <n v="2132.0702430167403"/>
    <n v="2132.0702430167403"/>
    <n v="352.37091748075778"/>
    <n v="1"/>
    <n v="352.37091748075778"/>
    <n v="352.37091748075778"/>
  </r>
  <r>
    <x v="1"/>
    <x v="2"/>
    <x v="3"/>
    <n v="0.56000000000000005"/>
    <n v="0.48"/>
    <x v="7"/>
    <n v="1300"/>
    <n v="187.92124597801723"/>
    <n v="722315.69320370478"/>
    <n v="1497.9860961307113"/>
    <n v="1"/>
    <n v="1497.9860961307113"/>
    <n v="1497.9860961307113"/>
    <n v="247.64366368782936"/>
    <n v="1"/>
    <n v="247.64366368782936"/>
    <n v="247.64366368782936"/>
  </r>
  <r>
    <x v="1"/>
    <x v="2"/>
    <x v="3"/>
    <n v="0.56000000000000005"/>
    <n v="0.48"/>
    <x v="7"/>
    <n v="1300"/>
    <n v="4.2170725339300726E-2"/>
    <n v="149.12061301216522"/>
    <n v="0.30486623344939723"/>
    <n v="0.28800000000000003"/>
    <n v="8.7801475233426407E-2"/>
    <n v="8.7801475233426407E-2"/>
    <n v="4.1848901840434119E-2"/>
    <n v="0.46899999999999997"/>
    <n v="1.9627134963163602E-2"/>
    <n v="1.9627134963163602E-2"/>
  </r>
  <r>
    <x v="1"/>
    <x v="2"/>
    <x v="3"/>
    <n v="0.56000000000000005"/>
    <n v="0.48"/>
    <x v="13"/>
    <n v="1300"/>
    <n v="3.7634841064031806E-4"/>
    <n v="1.5427402039182168"/>
    <n v="3.2365490197135893E-3"/>
    <n v="1"/>
    <n v="3.2365490197135893E-3"/>
    <n v="3.2365490197135893E-3"/>
    <n v="4.5744664710991798E-4"/>
    <n v="1"/>
    <n v="4.5744664710991798E-4"/>
    <n v="4.5744664710991798E-4"/>
  </r>
  <r>
    <x v="1"/>
    <x v="2"/>
    <x v="3"/>
    <n v="0.56000000000000005"/>
    <n v="0.48"/>
    <x v="7"/>
    <n v="1300"/>
    <n v="0.80792281802186139"/>
    <n v="3080.4528828763932"/>
    <n v="6.7309114641699344"/>
    <n v="1"/>
    <n v="6.7309114641699344"/>
    <n v="6.7309114641699344"/>
    <n v="1.0266784777003513"/>
    <n v="1"/>
    <n v="1.0266784777003513"/>
    <n v="1.0266784777003513"/>
  </r>
  <r>
    <x v="1"/>
    <x v="2"/>
    <x v="3"/>
    <n v="0.56000000000000005"/>
    <n v="0.48"/>
    <x v="14"/>
    <n v="1300"/>
    <n v="6.5081486357143721"/>
    <n v="24900.79372657977"/>
    <n v="59.846467909306938"/>
    <n v="1"/>
    <n v="59.846467909306938"/>
    <n v="59.846467909306938"/>
    <n v="9.5900457215218502"/>
    <n v="1"/>
    <n v="9.5900457215218502"/>
    <n v="9.5900457215218502"/>
  </r>
  <r>
    <x v="1"/>
    <x v="2"/>
    <x v="3"/>
    <n v="0.56000000000000005"/>
    <n v="0.48"/>
    <x v="14"/>
    <n v="1300"/>
    <n v="337.01806980346697"/>
    <n v="1350560.3838361064"/>
    <n v="3665.265943699781"/>
    <n v="1"/>
    <n v="3665.265943699781"/>
    <n v="3665.265943699781"/>
    <n v="660.83794268476527"/>
    <n v="1"/>
    <n v="660.83794268476527"/>
    <n v="660.83794268476527"/>
  </r>
  <r>
    <x v="1"/>
    <x v="1"/>
    <x v="3"/>
    <n v="0.56000000000000005"/>
    <n v="0.48"/>
    <x v="14"/>
    <n v="1300"/>
    <n v="58.213489735327862"/>
    <n v="215786.879041687"/>
    <n v="404.99294845620341"/>
    <n v="1"/>
    <n v="404.99294845620341"/>
    <n v="404.99294845620341"/>
    <n v="66.547488339699242"/>
    <n v="1"/>
    <n v="66.547488339699242"/>
    <n v="66.547488339699242"/>
  </r>
  <r>
    <x v="1"/>
    <x v="2"/>
    <x v="3"/>
    <n v="0.56000000000000005"/>
    <n v="0.48"/>
    <x v="14"/>
    <n v="1300"/>
    <n v="149.33108798769388"/>
    <n v="634880.68019010464"/>
    <n v="1541.2990836261431"/>
    <n v="0.28800000000000003"/>
    <n v="443.89413608432926"/>
    <n v="443.89413608432926"/>
    <n v="272.99770352736812"/>
    <n v="0.46899999999999997"/>
    <n v="128.03592295433563"/>
    <n v="128.03592295433563"/>
  </r>
  <r>
    <x v="1"/>
    <x v="1"/>
    <x v="3"/>
    <n v="0.56000000000000005"/>
    <n v="0.48"/>
    <x v="14"/>
    <n v="1300"/>
    <n v="1.4716224655770025E-4"/>
    <n v="0.60749668031596238"/>
    <n v="1.2014655863317482E-3"/>
    <n v="0.28800000000000003"/>
    <n v="3.4602208886354351E-4"/>
    <n v="3.4602208886354351E-4"/>
    <n v="1.7641184001067589E-4"/>
    <n v="0.46899999999999997"/>
    <n v="8.2737152965006985E-5"/>
    <n v="8.2737152965006985E-5"/>
  </r>
  <r>
    <x v="1"/>
    <x v="1"/>
    <x v="3"/>
    <n v="0.56000000000000005"/>
    <n v="0.48"/>
    <x v="15"/>
    <n v="1300"/>
    <n v="6.539087767818569"/>
    <n v="26160.429915003195"/>
    <n v="58.729018634676443"/>
    <n v="1"/>
    <n v="58.729018634676443"/>
    <n v="58.729018634676443"/>
    <n v="9.5582495345156815"/>
    <n v="1"/>
    <n v="9.5582495345156815"/>
    <n v="9.5582495345156815"/>
  </r>
  <r>
    <x v="1"/>
    <x v="1"/>
    <x v="3"/>
    <n v="0.56000000000000005"/>
    <n v="0.48"/>
    <x v="15"/>
    <n v="1300"/>
    <n v="56.948968120471307"/>
    <n v="229463.00904464821"/>
    <n v="612.61399125100149"/>
    <n v="1"/>
    <n v="612.61399125100149"/>
    <n v="612.61399125100149"/>
    <n v="110.86100383114257"/>
    <n v="1"/>
    <n v="110.86100383114257"/>
    <n v="110.86100383114257"/>
  </r>
  <r>
    <x v="1"/>
    <x v="3"/>
    <x v="3"/>
    <n v="0.56000000000000005"/>
    <n v="0.48"/>
    <x v="16"/>
    <n v="1300"/>
    <n v="40.649630287532837"/>
    <n v="163009.48310678708"/>
    <n v="438.23704093007927"/>
    <n v="1"/>
    <n v="438.23704093007927"/>
    <n v="438.23704093007927"/>
    <n v="76.2746219090415"/>
    <n v="1"/>
    <n v="76.2746219090415"/>
    <n v="76.2746219090415"/>
  </r>
  <r>
    <x v="1"/>
    <x v="3"/>
    <x v="3"/>
    <n v="0.56000000000000005"/>
    <n v="0.48"/>
    <x v="17"/>
    <n v="1300"/>
    <n v="3.2345175593104128E-3"/>
    <n v="12.620360725649185"/>
    <n v="3.1978718959013545E-2"/>
    <n v="1"/>
    <n v="3.1978718959013545E-2"/>
    <n v="3.1978718959013545E-2"/>
    <n v="4.6154223833342724E-3"/>
    <n v="1"/>
    <n v="4.6154223833342724E-3"/>
    <n v="4.6154223833342724E-3"/>
  </r>
  <r>
    <x v="1"/>
    <x v="3"/>
    <x v="3"/>
    <n v="0.56000000000000005"/>
    <n v="0.48"/>
    <x v="11"/>
    <n v="1300"/>
    <n v="2.3436578165655595"/>
    <n v="9624.8675269890282"/>
    <n v="25.54134764979171"/>
    <n v="1"/>
    <n v="25.54134764979171"/>
    <n v="25.54134764979171"/>
    <n v="4.0972317506774241"/>
    <n v="1"/>
    <n v="4.0972317506774241"/>
    <n v="4.0972317506774241"/>
  </r>
  <r>
    <x v="1"/>
    <x v="3"/>
    <x v="3"/>
    <n v="0.56000000000000005"/>
    <n v="0.48"/>
    <x v="19"/>
    <n v="1300"/>
    <n v="1.9659316459052663"/>
    <n v="5388.0703880289493"/>
    <n v="15.530403410517904"/>
    <n v="1"/>
    <n v="15.530403410517904"/>
    <n v="15.530403410517904"/>
    <n v="2.8789477794615603"/>
    <n v="1"/>
    <n v="2.8789477794615603"/>
    <n v="2.8789477794615603"/>
  </r>
  <r>
    <x v="1"/>
    <x v="3"/>
    <x v="3"/>
    <n v="0.56000000000000005"/>
    <n v="0.48"/>
    <x v="19"/>
    <n v="1300"/>
    <n v="2.5711604897030735E-3"/>
    <n v="4.5533804395990254"/>
    <n v="1.3695827439043533E-2"/>
    <n v="1"/>
    <n v="1.3695827439043533E-2"/>
    <n v="1.3695827439043533E-2"/>
    <n v="2.2322227909110739E-3"/>
    <n v="1"/>
    <n v="2.2322227909110739E-3"/>
    <n v="2.2322227909110739E-3"/>
  </r>
  <r>
    <x v="1"/>
    <x v="2"/>
    <x v="3"/>
    <n v="0.56000000000000005"/>
    <n v="0.48"/>
    <x v="13"/>
    <n v="1300"/>
    <n v="141.65843958210289"/>
    <n v="563244.37898187048"/>
    <n v="1379.2196907770324"/>
    <n v="1"/>
    <n v="1379.2196907770324"/>
    <n v="1379.2196907770324"/>
    <n v="240.7757543266016"/>
    <n v="1"/>
    <n v="240.7757543266016"/>
    <n v="240.7757543266016"/>
  </r>
  <r>
    <x v="1"/>
    <x v="2"/>
    <x v="3"/>
    <n v="0.56000000000000005"/>
    <n v="0.48"/>
    <x v="13"/>
    <n v="1300"/>
    <n v="44.894239490816574"/>
    <n v="179496.18962497113"/>
    <n v="462.44375530255309"/>
    <n v="1"/>
    <n v="462.44375530255309"/>
    <n v="462.44375530255309"/>
    <n v="84.530790933343965"/>
    <n v="1"/>
    <n v="84.530790933343965"/>
    <n v="84.530790933343965"/>
  </r>
  <r>
    <x v="1"/>
    <x v="2"/>
    <x v="3"/>
    <n v="0.56000000000000005"/>
    <n v="0.48"/>
    <x v="13"/>
    <n v="1300"/>
    <n v="86.595923800835422"/>
    <n v="333395.02614531713"/>
    <n v="637.58754146411741"/>
    <n v="0.28800000000000003"/>
    <n v="183.62521194166584"/>
    <n v="183.62521194166584"/>
    <n v="97.267627785444446"/>
    <n v="0.46899999999999997"/>
    <n v="45.618517431373441"/>
    <n v="45.618517431373441"/>
  </r>
  <r>
    <x v="1"/>
    <x v="3"/>
    <x v="3"/>
    <n v="0.56000000000000005"/>
    <n v="0.48"/>
    <x v="17"/>
    <n v="1300"/>
    <n v="14.39506838897614"/>
    <n v="57953.766851914996"/>
    <n v="151.12118249091924"/>
    <n v="1"/>
    <n v="151.12118249091924"/>
    <n v="151.12118249091924"/>
    <n v="25.742814267675097"/>
    <n v="1"/>
    <n v="25.742814267675097"/>
    <n v="25.742814267675097"/>
  </r>
  <r>
    <x v="1"/>
    <x v="1"/>
    <x v="3"/>
    <n v="0.56000000000000005"/>
    <n v="0.48"/>
    <x v="17"/>
    <n v="1300"/>
    <n v="3.1270601552105175"/>
    <n v="12611.448891338516"/>
    <n v="33.507730353105309"/>
    <n v="1"/>
    <n v="33.507730353105309"/>
    <n v="33.507730353105309"/>
    <n v="5.1314606640682578"/>
    <n v="1"/>
    <n v="5.1314606640682578"/>
    <n v="5.1314606640682578"/>
  </r>
  <r>
    <x v="1"/>
    <x v="3"/>
    <x v="3"/>
    <n v="0.56000000000000005"/>
    <n v="0.48"/>
    <x v="17"/>
    <n v="1300"/>
    <n v="5.9790268040709762"/>
    <n v="24160.717483770346"/>
    <n v="66.13068001673895"/>
    <n v="1"/>
    <n v="66.13068001673895"/>
    <n v="66.13068001673895"/>
    <n v="11.803841236986919"/>
    <n v="1"/>
    <n v="11.803841236986919"/>
    <n v="11.803841236986919"/>
  </r>
  <r>
    <x v="1"/>
    <x v="1"/>
    <x v="3"/>
    <n v="0.56000000000000005"/>
    <n v="0.48"/>
    <x v="17"/>
    <n v="1300"/>
    <n v="0.62021768909648411"/>
    <n v="2472.316754259798"/>
    <n v="7.144184256204503"/>
    <n v="1"/>
    <n v="7.144184256204503"/>
    <n v="7.144184256204503"/>
    <n v="1.0455392989865318"/>
    <n v="1"/>
    <n v="1.0455392989865318"/>
    <n v="1.0455392989865318"/>
  </r>
  <r>
    <x v="1"/>
    <x v="1"/>
    <x v="3"/>
    <n v="0.56000000000000005"/>
    <n v="0.48"/>
    <x v="17"/>
    <n v="1300"/>
    <n v="9.6302682929660509E-5"/>
    <n v="0.26932887982805526"/>
    <n v="6.0561286632495313E-4"/>
    <n v="1"/>
    <n v="6.0561286632495313E-4"/>
    <n v="6.0561286632495313E-4"/>
    <n v="8.1544351210572998E-5"/>
    <n v="1"/>
    <n v="8.1544351210572998E-5"/>
    <n v="8.1544351210572998E-5"/>
  </r>
  <r>
    <x v="1"/>
    <x v="3"/>
    <x v="3"/>
    <n v="0.56000000000000005"/>
    <n v="0.48"/>
    <x v="17"/>
    <n v="1300"/>
    <n v="27.040614099820502"/>
    <n v="109803.074523687"/>
    <n v="293.21036350365904"/>
    <n v="1"/>
    <n v="293.21036350365904"/>
    <n v="293.21036350365904"/>
    <n v="53.389252750693743"/>
    <n v="1"/>
    <n v="53.389252750693743"/>
    <n v="53.389252750693743"/>
  </r>
  <r>
    <x v="1"/>
    <x v="3"/>
    <x v="3"/>
    <n v="0.56000000000000005"/>
    <n v="0.48"/>
    <x v="17"/>
    <n v="1300"/>
    <n v="1.684721724541224E-2"/>
    <n v="71.912878879410044"/>
    <n v="0.18080951126959102"/>
    <n v="1"/>
    <n v="0.18080951126959102"/>
    <n v="0.18080951126959102"/>
    <n v="2.7373383113489566E-2"/>
    <n v="1"/>
    <n v="2.7373383113489566E-2"/>
    <n v="2.7373383113489566E-2"/>
  </r>
  <r>
    <x v="1"/>
    <x v="3"/>
    <x v="3"/>
    <n v="0.56000000000000005"/>
    <n v="0.48"/>
    <x v="17"/>
    <n v="1300"/>
    <n v="4.5116024603515277E-3"/>
    <n v="10.979924142518239"/>
    <n v="2.9394145796797527E-2"/>
    <n v="1"/>
    <n v="2.9394145796797527E-2"/>
    <n v="2.9394145796797527E-2"/>
    <n v="4.1550240289906044E-3"/>
    <n v="1"/>
    <n v="4.1550240289906044E-3"/>
    <n v="4.1550240289906044E-3"/>
  </r>
  <r>
    <x v="1"/>
    <x v="2"/>
    <x v="3"/>
    <n v="0.56000000000000005"/>
    <n v="0.48"/>
    <x v="5"/>
    <n v="1300"/>
    <n v="6.9280457750281013"/>
    <n v="27636.253000926943"/>
    <n v="74.133009263328887"/>
    <n v="1"/>
    <n v="74.133009263328887"/>
    <n v="74.133009263328887"/>
    <n v="12.884009823103128"/>
    <n v="1"/>
    <n v="12.884009823103128"/>
    <n v="12.884009823103128"/>
  </r>
  <r>
    <x v="1"/>
    <x v="2"/>
    <x v="3"/>
    <n v="0.56000000000000005"/>
    <n v="0.48"/>
    <x v="5"/>
    <n v="1300"/>
    <n v="2.8494724414154344"/>
    <n v="10243.093043554145"/>
    <n v="26.187269423633825"/>
    <n v="1"/>
    <n v="26.187269423633825"/>
    <n v="26.187269423633825"/>
    <n v="4.6561263367728225"/>
    <n v="1"/>
    <n v="4.6561263367728225"/>
    <n v="4.6561263367728225"/>
  </r>
  <r>
    <x v="1"/>
    <x v="1"/>
    <x v="3"/>
    <n v="0.56000000000000005"/>
    <n v="0.48"/>
    <x v="5"/>
    <n v="1300"/>
    <n v="2.245429054370343"/>
    <n v="8489.8273530084898"/>
    <n v="20.955894617968418"/>
    <n v="1"/>
    <n v="20.955894617968418"/>
    <n v="20.955894617968418"/>
    <n v="3.5194770767481507"/>
    <n v="1"/>
    <n v="3.5194770767481507"/>
    <n v="3.5194770767481507"/>
  </r>
  <r>
    <x v="1"/>
    <x v="2"/>
    <x v="3"/>
    <n v="0.56000000000000005"/>
    <n v="0.48"/>
    <x v="5"/>
    <n v="1300"/>
    <n v="3.912275345460646E-2"/>
    <n v="157.27596453662244"/>
    <n v="0.40906127097220957"/>
    <n v="0.28800000000000003"/>
    <n v="0.11780964603999637"/>
    <n v="0.11780964603999637"/>
    <n v="6.8004618416366569E-2"/>
    <n v="0.46899999999999997"/>
    <n v="3.189416603727592E-2"/>
    <n v="3.189416603727592E-2"/>
  </r>
  <r>
    <x v="1"/>
    <x v="2"/>
    <x v="3"/>
    <n v="0.56000000000000005"/>
    <n v="0.48"/>
    <x v="5"/>
    <n v="1300"/>
    <n v="0.31706717174233978"/>
    <n v="1311.6007949678533"/>
    <n v="3.4505292269089454"/>
    <n v="0.28800000000000003"/>
    <n v="0.99375241734977637"/>
    <n v="0.99375241734977637"/>
    <n v="0.58996656762402244"/>
    <n v="0.46899999999999997"/>
    <n v="0.27669432021566653"/>
    <n v="0.27669432021566653"/>
  </r>
  <r>
    <x v="1"/>
    <x v="2"/>
    <x v="3"/>
    <n v="0.56000000000000005"/>
    <n v="0.48"/>
    <x v="5"/>
    <n v="1300"/>
    <n v="0.74753289700144887"/>
    <n v="2997.37525302108"/>
    <n v="8.0535002821036219"/>
    <n v="1"/>
    <n v="8.0535002821036219"/>
    <n v="8.0535002821036219"/>
    <n v="1.3783752338177244"/>
    <n v="1"/>
    <n v="1.3783752338177244"/>
    <n v="1.3783752338177244"/>
  </r>
  <r>
    <x v="1"/>
    <x v="2"/>
    <x v="3"/>
    <n v="0.56000000000000005"/>
    <n v="0.48"/>
    <x v="5"/>
    <n v="1300"/>
    <n v="8.8872974766089421E-3"/>
    <n v="35.744864597487975"/>
    <n v="8.6798789214438676E-2"/>
    <n v="1"/>
    <n v="8.6798789214438676E-2"/>
    <n v="8.6798789214438676E-2"/>
    <n v="1.3062695760191534E-2"/>
    <n v="1"/>
    <n v="1.3062695760191534E-2"/>
    <n v="1.3062695760191534E-2"/>
  </r>
  <r>
    <x v="1"/>
    <x v="2"/>
    <x v="3"/>
    <n v="0.56000000000000005"/>
    <n v="0.48"/>
    <x v="5"/>
    <n v="1300"/>
    <n v="1.3066425871711271"/>
    <n v="4894.5525327970299"/>
    <n v="12.042828618965194"/>
    <n v="1"/>
    <n v="12.042828618965194"/>
    <n v="12.042828618965194"/>
    <n v="1.897245363246439"/>
    <n v="1"/>
    <n v="1.897245363246439"/>
    <n v="1.897245363246439"/>
  </r>
  <r>
    <x v="1"/>
    <x v="2"/>
    <x v="3"/>
    <n v="0.56000000000000005"/>
    <n v="0.48"/>
    <x v="5"/>
    <n v="1300"/>
    <n v="5.2161959059047058"/>
    <n v="19256.097526495392"/>
    <n v="54.337971984867679"/>
    <n v="1"/>
    <n v="54.337971984867679"/>
    <n v="54.337971984867679"/>
    <n v="10.283629007074298"/>
    <n v="1"/>
    <n v="10.283629007074298"/>
    <n v="10.283629007074298"/>
  </r>
  <r>
    <x v="1"/>
    <x v="2"/>
    <x v="3"/>
    <n v="0.56000000000000005"/>
    <n v="0.48"/>
    <x v="5"/>
    <n v="1300"/>
    <n v="0.85829586112788747"/>
    <n v="3377.4777247248198"/>
    <n v="9.086971623340995"/>
    <n v="1"/>
    <n v="9.086971623340995"/>
    <n v="9.086971623340995"/>
    <n v="1.6011518014670878"/>
    <n v="1"/>
    <n v="1.6011518014670878"/>
    <n v="1.6011518014670878"/>
  </r>
  <r>
    <x v="1"/>
    <x v="2"/>
    <x v="3"/>
    <n v="0.56000000000000005"/>
    <n v="0.48"/>
    <x v="5"/>
    <n v="1300"/>
    <n v="8.9379509680996821E-3"/>
    <n v="34.757992672960889"/>
    <n v="9.0448160659502674E-2"/>
    <n v="1"/>
    <n v="9.0448160659502674E-2"/>
    <n v="9.0448160659502674E-2"/>
    <n v="1.4259686820141818E-2"/>
    <n v="1"/>
    <n v="1.4259686820141818E-2"/>
    <n v="1.4259686820141818E-2"/>
  </r>
  <r>
    <x v="1"/>
    <x v="2"/>
    <x v="3"/>
    <n v="0.56000000000000005"/>
    <n v="0.48"/>
    <x v="5"/>
    <n v="1300"/>
    <n v="0.1766275333637061"/>
    <n v="631.88018304914067"/>
    <n v="1.5321769368425759"/>
    <n v="1"/>
    <n v="1.5321769368425759"/>
    <n v="1.5321769368425759"/>
    <n v="0.23615183080819704"/>
    <n v="1"/>
    <n v="0.23615183080819704"/>
    <n v="0.23615183080819704"/>
  </r>
  <r>
    <x v="1"/>
    <x v="2"/>
    <x v="3"/>
    <n v="0.56000000000000005"/>
    <n v="0.48"/>
    <x v="5"/>
    <n v="1300"/>
    <n v="2.5261379011662992"/>
    <n v="9745.0334688280745"/>
    <n v="26.735854080788748"/>
    <n v="1"/>
    <n v="26.735854080788748"/>
    <n v="26.735854080788748"/>
    <n v="4.7531759132140863"/>
    <n v="1"/>
    <n v="4.7531759132140863"/>
    <n v="4.7531759132140863"/>
  </r>
  <r>
    <x v="1"/>
    <x v="1"/>
    <x v="3"/>
    <n v="0.56000000000000005"/>
    <n v="0.48"/>
    <x v="5"/>
    <n v="1300"/>
    <n v="3.3634556755107155E-3"/>
    <n v="13.276668942634458"/>
    <n v="3.2018217113966893E-2"/>
    <n v="1"/>
    <n v="3.2018217113966893E-2"/>
    <n v="3.2018217113966893E-2"/>
    <n v="4.7005603463511712E-3"/>
    <n v="1"/>
    <n v="4.7005603463511712E-3"/>
    <n v="4.7005603463511712E-3"/>
  </r>
  <r>
    <x v="1"/>
    <x v="1"/>
    <x v="3"/>
    <n v="0.56000000000000005"/>
    <n v="0.48"/>
    <x v="18"/>
    <n v="1300"/>
    <n v="4.8917083481931231E-2"/>
    <n v="189.63823017708566"/>
    <n v="0.40876187566388134"/>
    <n v="1"/>
    <n v="0.40876187566388134"/>
    <n v="0.40876187566388134"/>
    <n v="6.0587634657637716E-2"/>
    <n v="1"/>
    <n v="6.0587634657637716E-2"/>
    <n v="6.0587634657637716E-2"/>
  </r>
  <r>
    <x v="1"/>
    <x v="1"/>
    <x v="3"/>
    <n v="0.56000000000000005"/>
    <n v="0.48"/>
    <x v="18"/>
    <n v="1300"/>
    <n v="1.3362191712095386"/>
    <n v="5071.3395718314177"/>
    <n v="14.052660459380919"/>
    <n v="1"/>
    <n v="14.052660459380919"/>
    <n v="14.052660459380919"/>
    <n v="2.5740344805343991"/>
    <n v="1"/>
    <n v="2.5740344805343991"/>
    <n v="2.5740344805343991"/>
  </r>
  <r>
    <x v="1"/>
    <x v="3"/>
    <x v="3"/>
    <n v="0.56000000000000005"/>
    <n v="0.48"/>
    <x v="11"/>
    <n v="1300"/>
    <n v="671.84528277526135"/>
    <n v="2697563.659344248"/>
    <n v="6878.0172143656946"/>
    <n v="1"/>
    <n v="6878.0172143656946"/>
    <n v="6878.0172143656946"/>
    <n v="1194.2762822611112"/>
    <n v="1"/>
    <n v="1194.2762822611112"/>
    <n v="1194.2762822611112"/>
  </r>
  <r>
    <x v="1"/>
    <x v="1"/>
    <x v="3"/>
    <n v="0.56000000000000005"/>
    <n v="0.48"/>
    <x v="11"/>
    <n v="1300"/>
    <n v="28.931690943003062"/>
    <n v="112498.40558515207"/>
    <n v="311.12968734480114"/>
    <n v="1"/>
    <n v="311.12968734480114"/>
    <n v="311.12968734480114"/>
    <n v="58.02786500773459"/>
    <n v="1"/>
    <n v="58.02786500773459"/>
    <n v="58.02786500773459"/>
  </r>
  <r>
    <x v="1"/>
    <x v="4"/>
    <x v="4"/>
    <n v="0.36"/>
    <n v="0.57999999999999996"/>
    <x v="11"/>
    <n v="1300"/>
    <n v="9.4433313424861724E-3"/>
    <n v="38.996613903263096"/>
    <n v="7.8662470581724334E-2"/>
    <n v="1"/>
    <n v="7.8662470581724334E-2"/>
    <n v="7.8662470581724334E-2"/>
    <n v="1.2961477776338238E-2"/>
    <n v="1"/>
    <n v="1.2961477776338238E-2"/>
    <n v="1.2961477776338238E-2"/>
  </r>
  <r>
    <x v="1"/>
    <x v="3"/>
    <x v="3"/>
    <n v="0.56000000000000005"/>
    <n v="0.48"/>
    <x v="19"/>
    <n v="1300"/>
    <n v="0.28903337734172846"/>
    <n v="865.70460690347295"/>
    <n v="2.2450608136885117"/>
    <n v="1"/>
    <n v="2.2450608136885117"/>
    <n v="2.2450608136885117"/>
    <n v="0.39198009556320307"/>
    <n v="1"/>
    <n v="0.39198009556320307"/>
    <n v="0.39198009556320307"/>
  </r>
  <r>
    <x v="1"/>
    <x v="3"/>
    <x v="3"/>
    <n v="0.56000000000000005"/>
    <n v="0.48"/>
    <x v="19"/>
    <n v="1300"/>
    <n v="9.0658358880957657"/>
    <n v="36630.12529438678"/>
    <n v="102.01866626865218"/>
    <n v="1"/>
    <n v="102.01866626865218"/>
    <n v="102.01866626865218"/>
    <n v="17.568562262723681"/>
    <n v="1"/>
    <n v="17.568562262723681"/>
    <n v="17.568562262723681"/>
  </r>
  <r>
    <x v="1"/>
    <x v="3"/>
    <x v="3"/>
    <n v="0.56000000000000005"/>
    <n v="0.48"/>
    <x v="19"/>
    <n v="1300"/>
    <n v="0.24645695501316736"/>
    <n v="543.19972303339239"/>
    <n v="1.6076177681299377"/>
    <n v="1"/>
    <n v="1.6076177681299377"/>
    <n v="1.6076177681299377"/>
    <n v="0.29469495942068802"/>
    <n v="1"/>
    <n v="0.29469495942068802"/>
    <n v="0.29469495942068802"/>
  </r>
  <r>
    <x v="1"/>
    <x v="3"/>
    <x v="3"/>
    <n v="0.56000000000000005"/>
    <n v="0.48"/>
    <x v="19"/>
    <n v="1300"/>
    <n v="9.0607851957474547E-3"/>
    <n v="8.1512023731174406"/>
    <n v="2.4500144403031367E-2"/>
    <n v="1"/>
    <n v="2.4500144403031367E-2"/>
    <n v="2.4500144403031367E-2"/>
    <n v="4.1988896482215154E-3"/>
    <n v="1"/>
    <n v="4.1988896482215154E-3"/>
    <n v="4.1988896482215154E-3"/>
  </r>
  <r>
    <x v="1"/>
    <x v="2"/>
    <x v="3"/>
    <n v="0.56000000000000005"/>
    <n v="0.48"/>
    <x v="21"/>
    <n v="1300"/>
    <n v="2.0396940940213826"/>
    <n v="6178.1773497456952"/>
    <n v="9.661575730478047"/>
    <n v="0.28800000000000003"/>
    <n v="2.7825338103776778"/>
    <n v="2.7825338103776778"/>
    <n v="1.8896503026390818"/>
    <n v="0.46899999999999997"/>
    <n v="0.88624599193772935"/>
    <n v="0.88624599193772935"/>
  </r>
  <r>
    <x v="1"/>
    <x v="2"/>
    <x v="3"/>
    <n v="0.56000000000000005"/>
    <n v="0.48"/>
    <x v="21"/>
    <n v="1300"/>
    <n v="5.0102709867141684"/>
    <n v="17536.970177235795"/>
    <n v="41.311963435241466"/>
    <n v="0.28800000000000003"/>
    <n v="11.897845469349544"/>
    <n v="11.897845469349544"/>
    <n v="6.922539745094844"/>
    <n v="0.46899999999999997"/>
    <n v="3.2466711404494815"/>
    <n v="3.2466711404494815"/>
  </r>
  <r>
    <x v="1"/>
    <x v="2"/>
    <x v="3"/>
    <n v="0.56000000000000005"/>
    <n v="0.48"/>
    <x v="21"/>
    <n v="1300"/>
    <n v="2.236676624679959"/>
    <n v="9635.5447714554466"/>
    <n v="27.374510794184975"/>
    <n v="1"/>
    <n v="27.374510794184975"/>
    <n v="27.374510794184975"/>
    <n v="4.9433565756869751"/>
    <n v="1"/>
    <n v="4.9433565756869751"/>
    <n v="4.9433565756869751"/>
  </r>
  <r>
    <x v="1"/>
    <x v="2"/>
    <x v="3"/>
    <n v="0.56000000000000005"/>
    <n v="0.48"/>
    <x v="21"/>
    <n v="1300"/>
    <n v="5.0288662148075165"/>
    <n v="20029.350314476036"/>
    <n v="55.694071251797325"/>
    <n v="0.28800000000000003"/>
    <n v="16.039892520517633"/>
    <n v="16.039892520517633"/>
    <n v="10.253057213786047"/>
    <n v="0.46899999999999997"/>
    <n v="4.8086838332656558"/>
    <n v="4.8086838332656558"/>
  </r>
  <r>
    <x v="1"/>
    <x v="3"/>
    <x v="3"/>
    <n v="0.56000000000000005"/>
    <n v="0.48"/>
    <x v="20"/>
    <n v="1300"/>
    <n v="7.9379482206615046E-2"/>
    <n v="336.89224686070781"/>
    <n v="0.99126778070230404"/>
    <n v="1"/>
    <n v="0.99126778070230404"/>
    <n v="0.99126778070230404"/>
    <n v="0.18294536367671979"/>
    <n v="1"/>
    <n v="0.18294536367671979"/>
    <n v="0.18294536367671979"/>
  </r>
  <r>
    <x v="1"/>
    <x v="3"/>
    <x v="3"/>
    <n v="0.56000000000000005"/>
    <n v="0.48"/>
    <x v="22"/>
    <n v="1300"/>
    <n v="4.8059416698607943E-2"/>
    <n v="189.82167883402582"/>
    <n v="0.47804876507952476"/>
    <n v="1"/>
    <n v="0.47804876507952476"/>
    <n v="0.47804876507952476"/>
    <n v="8.0079871851283596E-2"/>
    <n v="1"/>
    <n v="8.0079871851283596E-2"/>
    <n v="8.0079871851283596E-2"/>
  </r>
  <r>
    <x v="1"/>
    <x v="4"/>
    <x v="4"/>
    <n v="0.36"/>
    <n v="0.57999999999999996"/>
    <x v="22"/>
    <n v="1300"/>
    <n v="8.7429688015184261"/>
    <n v="36274.171707919078"/>
    <n v="73.12442614392009"/>
    <n v="1"/>
    <n v="73.12442614392009"/>
    <n v="73.12442614392009"/>
    <n v="12.135687305105039"/>
    <n v="1"/>
    <n v="12.135687305105039"/>
    <n v="12.135687305105039"/>
  </r>
  <r>
    <x v="1"/>
    <x v="2"/>
    <x v="3"/>
    <n v="0.56000000000000005"/>
    <n v="0.48"/>
    <x v="31"/>
    <n v="1300"/>
    <n v="20.457190640991346"/>
    <n v="75925.286065888067"/>
    <n v="210.40254495340312"/>
    <n v="1"/>
    <n v="210.40254495340312"/>
    <n v="210.40254495340312"/>
    <n v="37.811802442492798"/>
    <n v="1"/>
    <n v="37.811802442492798"/>
    <n v="37.811802442492798"/>
  </r>
  <r>
    <x v="1"/>
    <x v="2"/>
    <x v="3"/>
    <n v="0.36"/>
    <n v="0"/>
    <x v="23"/>
    <n v="1300"/>
    <n v="2.1518500977677766"/>
    <n v="8260.7581450866528"/>
    <n v="21.94558938473121"/>
    <n v="1"/>
    <n v="21.94558938473121"/>
    <n v="21.94558938473121"/>
    <n v="3.8896505705806059"/>
    <n v="1"/>
    <n v="3.8896505705806059"/>
    <n v="3.8896505705806059"/>
  </r>
  <r>
    <x v="1"/>
    <x v="2"/>
    <x v="3"/>
    <n v="0.56000000000000005"/>
    <n v="0.48"/>
    <x v="23"/>
    <n v="1300"/>
    <n v="17.505287724144694"/>
    <n v="64291.056222876468"/>
    <n v="169.64483631782858"/>
    <n v="1"/>
    <n v="169.64483631782858"/>
    <n v="169.64483631782858"/>
    <n v="30.194762030515463"/>
    <n v="1"/>
    <n v="30.194762030515463"/>
    <n v="30.194762030515463"/>
  </r>
  <r>
    <x v="1"/>
    <x v="1"/>
    <x v="3"/>
    <n v="0.56000000000000005"/>
    <n v="0.48"/>
    <x v="23"/>
    <n v="1300"/>
    <n v="11.590119645948265"/>
    <n v="44852.965373897161"/>
    <n v="94.212914721063086"/>
    <n v="1"/>
    <n v="94.212914721063086"/>
    <n v="94.212914721063086"/>
    <n v="15.344762817520166"/>
    <n v="1"/>
    <n v="15.344762817520166"/>
    <n v="15.344762817520166"/>
  </r>
  <r>
    <x v="1"/>
    <x v="2"/>
    <x v="3"/>
    <n v="0.56000000000000005"/>
    <n v="0.48"/>
    <x v="23"/>
    <n v="1300"/>
    <n v="22.691399121236916"/>
    <n v="95181.450144638162"/>
    <n v="195.45836878638903"/>
    <n v="0.28800000000000003"/>
    <n v="56.292010210480051"/>
    <n v="56.292010210480051"/>
    <n v="33.953874892569679"/>
    <n v="0.46899999999999997"/>
    <n v="15.924367324615179"/>
    <n v="15.924367324615179"/>
  </r>
  <r>
    <x v="1"/>
    <x v="2"/>
    <x v="3"/>
    <n v="0.56000000000000005"/>
    <n v="0.48"/>
    <x v="32"/>
    <n v="1300"/>
    <n v="9.6702107115785321"/>
    <n v="37305.327999422603"/>
    <n v="100.22772320704392"/>
    <n v="1"/>
    <n v="100.22772320704392"/>
    <n v="100.22772320704392"/>
    <n v="17.549692789622128"/>
    <n v="1"/>
    <n v="17.549692789622128"/>
    <n v="17.549692789622128"/>
  </r>
  <r>
    <x v="1"/>
    <x v="3"/>
    <x v="3"/>
    <n v="0.56000000000000005"/>
    <n v="0.48"/>
    <x v="24"/>
    <n v="1300"/>
    <n v="26.47396866124701"/>
    <n v="107011.302053469"/>
    <n v="271.38043362675671"/>
    <n v="1"/>
    <n v="271.38043362675671"/>
    <n v="271.38043362675671"/>
    <n v="47.387060408311392"/>
    <n v="1"/>
    <n v="47.387060408311392"/>
    <n v="47.387060408311392"/>
  </r>
  <r>
    <x v="1"/>
    <x v="2"/>
    <x v="3"/>
    <n v="0.56000000000000005"/>
    <n v="0.48"/>
    <x v="25"/>
    <n v="1300"/>
    <n v="26.46884471808729"/>
    <n v="100351.85841667819"/>
    <n v="250.10595756439616"/>
    <n v="1"/>
    <n v="250.10595756439616"/>
    <n v="250.10595756439616"/>
    <n v="44.114000230081459"/>
    <n v="1"/>
    <n v="44.114000230081459"/>
    <n v="44.114000230081459"/>
  </r>
  <r>
    <x v="1"/>
    <x v="2"/>
    <x v="3"/>
    <n v="0.56000000000000005"/>
    <n v="0.48"/>
    <x v="25"/>
    <n v="1300"/>
    <n v="4.649286231222205E-2"/>
    <n v="136.31969177052522"/>
    <n v="0.27368690906318927"/>
    <n v="1"/>
    <n v="0.27368690906318927"/>
    <n v="0.27368690906318927"/>
    <n v="3.764138501646918E-2"/>
    <n v="1"/>
    <n v="3.764138501646918E-2"/>
    <n v="3.764138501646918E-2"/>
  </r>
  <r>
    <x v="1"/>
    <x v="2"/>
    <x v="3"/>
    <n v="0.56000000000000005"/>
    <n v="0.48"/>
    <x v="33"/>
    <n v="1300"/>
    <n v="3.4197773083706675"/>
    <n v="13756.103077461445"/>
    <n v="37.054380767836058"/>
    <n v="1"/>
    <n v="37.054380767836058"/>
    <n v="37.054380767836058"/>
    <n v="6.4918684876814403"/>
    <n v="1"/>
    <n v="6.4918684876814403"/>
    <n v="6.4918684876814403"/>
  </r>
  <r>
    <x v="1"/>
    <x v="1"/>
    <x v="3"/>
    <n v="0.56000000000000005"/>
    <n v="0.48"/>
    <x v="10"/>
    <n v="2000"/>
    <n v="6.8641421037605218E-4"/>
    <n v="2.2092957849550698"/>
    <n v="6.8591052827026771E-3"/>
    <n v="1"/>
    <n v="6.8591052827026771E-3"/>
    <n v="6.8591052827026771E-3"/>
    <n v="1.2433838723759473E-3"/>
    <n v="1"/>
    <n v="1.2433838723759473E-3"/>
    <n v="1.2433838723759473E-3"/>
  </r>
  <r>
    <x v="1"/>
    <x v="3"/>
    <x v="3"/>
    <n v="0.56000000000000005"/>
    <n v="0.48"/>
    <x v="10"/>
    <n v="2000"/>
    <n v="2.7023924128227483E-5"/>
    <n v="0.10725049914497918"/>
    <n v="2.6529306307876931E-4"/>
    <n v="1"/>
    <n v="2.6529306307876931E-4"/>
    <n v="2.6529306307876931E-4"/>
    <n v="3.9071718901501018E-5"/>
    <n v="1"/>
    <n v="3.9071718901501018E-5"/>
    <n v="3.9071718901501018E-5"/>
  </r>
  <r>
    <x v="1"/>
    <x v="1"/>
    <x v="3"/>
    <n v="0.56000000000000005"/>
    <n v="0.48"/>
    <x v="10"/>
    <n v="2000"/>
    <n v="2.1926071611318149E-4"/>
    <n v="0.7713385727987615"/>
    <n v="2.2507517070221019E-3"/>
    <n v="1"/>
    <n v="2.2507517070221019E-3"/>
    <n v="2.2507517070221019E-3"/>
    <n v="4.0117179889380471E-4"/>
    <n v="1"/>
    <n v="4.0117179889380471E-4"/>
    <n v="4.0117179889380471E-4"/>
  </r>
  <r>
    <x v="1"/>
    <x v="3"/>
    <x v="3"/>
    <n v="0.56000000000000005"/>
    <n v="0.48"/>
    <x v="10"/>
    <n v="2000"/>
    <n v="1.0385449421860291E-2"/>
    <n v="35.844623969189556"/>
    <n v="8.8597047534721154E-2"/>
    <n v="1"/>
    <n v="8.8597047534721154E-2"/>
    <n v="8.8597047534721154E-2"/>
    <n v="1.3963879984887994E-2"/>
    <n v="1"/>
    <n v="1.3963879984887994E-2"/>
    <n v="1.3963879984887994E-2"/>
  </r>
  <r>
    <x v="1"/>
    <x v="3"/>
    <x v="3"/>
    <n v="0.56000000000000005"/>
    <n v="0.48"/>
    <x v="10"/>
    <n v="2000"/>
    <n v="2.3077555820322984E-5"/>
    <n v="9.4016426928208274E-2"/>
    <n v="2.4065126453626758E-4"/>
    <n v="1"/>
    <n v="2.4065126453626758E-4"/>
    <n v="2.4065126453626758E-4"/>
    <n v="3.889797545166961E-5"/>
    <n v="1"/>
    <n v="3.889797545166961E-5"/>
    <n v="3.889797545166961E-5"/>
  </r>
  <r>
    <x v="1"/>
    <x v="1"/>
    <x v="3"/>
    <n v="0.56000000000000005"/>
    <n v="0.48"/>
    <x v="12"/>
    <n v="3000"/>
    <n v="6.3999410107062463E-2"/>
    <n v="249.84721549707791"/>
    <n v="0.7219538811814038"/>
    <n v="1"/>
    <n v="0.7219538811814038"/>
    <n v="0"/>
    <n v="0.124654453911793"/>
    <n v="1"/>
    <n v="0.124654453911793"/>
    <n v="0"/>
  </r>
  <r>
    <x v="1"/>
    <x v="1"/>
    <x v="3"/>
    <n v="0.56000000000000005"/>
    <n v="0.48"/>
    <x v="15"/>
    <n v="3000"/>
    <n v="1.9108181685689077E-2"/>
    <n v="78.844894858895614"/>
    <n v="0.17131038676064547"/>
    <n v="1"/>
    <n v="0.17131038676064547"/>
    <n v="0"/>
    <n v="2.37887972844774E-2"/>
    <n v="1"/>
    <n v="2.37887972844774E-2"/>
    <n v="0"/>
  </r>
  <r>
    <x v="1"/>
    <x v="3"/>
    <x v="3"/>
    <n v="0.56000000000000005"/>
    <n v="0.48"/>
    <x v="16"/>
    <n v="3000"/>
    <n v="1.8031910614512898"/>
    <n v="3746.9061174578414"/>
    <n v="10.507246069423017"/>
    <n v="1"/>
    <n v="10.507246069423017"/>
    <n v="0"/>
    <n v="1.7067136054336987"/>
    <n v="1"/>
    <n v="1.7067136054336987"/>
    <n v="0"/>
  </r>
  <r>
    <x v="1"/>
    <x v="3"/>
    <x v="3"/>
    <n v="0.56000000000000005"/>
    <n v="0.48"/>
    <x v="19"/>
    <n v="3000"/>
    <n v="5.648594171030005E-6"/>
    <n v="2.2894127667786212E-2"/>
    <n v="6.8496323953055356E-5"/>
    <n v="1"/>
    <n v="6.8496323953055356E-5"/>
    <n v="0"/>
    <n v="1.0855441841055315E-5"/>
    <n v="1"/>
    <n v="1.0855441841055315E-5"/>
    <n v="0"/>
  </r>
  <r>
    <x v="1"/>
    <x v="3"/>
    <x v="3"/>
    <n v="0.56000000000000005"/>
    <n v="0.48"/>
    <x v="11"/>
    <n v="3000"/>
    <n v="1.120350547411867E-5"/>
    <n v="4.4732643274388743E-2"/>
    <n v="9.8476302954143458E-5"/>
    <n v="1"/>
    <n v="9.8476302954143458E-5"/>
    <n v="0"/>
    <n v="1.5417106639914704E-5"/>
    <n v="1"/>
    <n v="1.5417106639914704E-5"/>
    <n v="0"/>
  </r>
  <r>
    <x v="1"/>
    <x v="3"/>
    <x v="3"/>
    <n v="0.56000000000000005"/>
    <n v="0.48"/>
    <x v="24"/>
    <n v="3000"/>
    <n v="3.1430627230399923E-3"/>
    <n v="12.660797317787836"/>
    <n v="2.8354299968234811E-2"/>
    <n v="1"/>
    <n v="2.8354299968234811E-2"/>
    <n v="0"/>
    <n v="3.9150680813580859E-3"/>
    <n v="1"/>
    <n v="3.9150680813580859E-3"/>
    <n v="0"/>
  </r>
  <r>
    <x v="1"/>
    <x v="1"/>
    <x v="3"/>
    <n v="0.56000000000000005"/>
    <n v="0.48"/>
    <x v="0"/>
    <n v="1310"/>
    <n v="4.7119103623176573"/>
    <n v="18984.617871500595"/>
    <n v="39.177922447431676"/>
    <n v="1"/>
    <n v="39.177922447431676"/>
    <n v="39.177922447431676"/>
    <n v="6.3104021274812316"/>
    <n v="1"/>
    <n v="6.3104021274812316"/>
    <n v="6.3104021274812316"/>
  </r>
  <r>
    <x v="1"/>
    <x v="2"/>
    <x v="3"/>
    <n v="0.56000000000000005"/>
    <n v="0.48"/>
    <x v="0"/>
    <n v="1310"/>
    <n v="0.90571071014127869"/>
    <n v="3683.3053912880532"/>
    <n v="10.020583651925152"/>
    <n v="0.28800000000000003"/>
    <n v="2.8859280917544443"/>
    <n v="2.8859280917544443"/>
    <n v="1.742211970123396"/>
    <n v="0.46899999999999997"/>
    <n v="0.81709741398787272"/>
    <n v="0.81709741398787272"/>
  </r>
  <r>
    <x v="1"/>
    <x v="4"/>
    <x v="4"/>
    <n v="0.36"/>
    <n v="0.57999999999999996"/>
    <x v="28"/>
    <n v="1310"/>
    <n v="9.0552393869629118"/>
    <n v="33877.729186010045"/>
    <n v="94.709714671696872"/>
    <n v="1"/>
    <n v="94.709714671696872"/>
    <n v="94.709714671696872"/>
    <n v="17.647829354356954"/>
    <n v="1"/>
    <n v="17.647829354356954"/>
    <n v="17.647829354356954"/>
  </r>
  <r>
    <x v="1"/>
    <x v="2"/>
    <x v="3"/>
    <n v="0.56000000000000005"/>
    <n v="0.48"/>
    <x v="14"/>
    <n v="1310"/>
    <n v="0.28930537761731573"/>
    <n v="1209.4210573858957"/>
    <n v="3.3133144675889059"/>
    <n v="1"/>
    <n v="3.3133144675889059"/>
    <n v="3.3133144675889059"/>
    <n v="0.56577374153733395"/>
    <n v="1"/>
    <n v="0.56577374153733395"/>
    <n v="0.56577374153733395"/>
  </r>
  <r>
    <x v="1"/>
    <x v="2"/>
    <x v="3"/>
    <n v="0.56000000000000005"/>
    <n v="0.48"/>
    <x v="14"/>
    <n v="1310"/>
    <n v="4.6701502799288095"/>
    <n v="20033.319474704462"/>
    <n v="51.848801898369082"/>
    <n v="0.28800000000000003"/>
    <n v="14.932454946730298"/>
    <n v="14.932454946730298"/>
    <n v="8.4365033525108934"/>
    <n v="0.46899999999999997"/>
    <n v="3.9567200723276086"/>
    <n v="3.9567200723276086"/>
  </r>
  <r>
    <x v="1"/>
    <x v="3"/>
    <x v="3"/>
    <n v="0.56000000000000005"/>
    <n v="0.48"/>
    <x v="17"/>
    <n v="1310"/>
    <n v="2.5015208192211592E-5"/>
    <n v="8.9542300123346935E-2"/>
    <n v="2.1691152115408248E-4"/>
    <n v="1"/>
    <n v="2.1691152115408248E-4"/>
    <n v="2.1691152115408248E-4"/>
    <n v="3.1017902240068611E-5"/>
    <n v="1"/>
    <n v="3.1017902240068611E-5"/>
    <n v="3.1017902240068611E-5"/>
  </r>
  <r>
    <x v="1"/>
    <x v="4"/>
    <x v="4"/>
    <n v="0.36"/>
    <n v="0.57999999999999996"/>
    <x v="17"/>
    <n v="1310"/>
    <n v="2.6740594937641897"/>
    <n v="10242.720088562342"/>
    <n v="26.90142666600627"/>
    <n v="1"/>
    <n v="26.90142666600627"/>
    <n v="26.90142666600627"/>
    <n v="4.7065200466043473"/>
    <n v="1"/>
    <n v="4.7065200466043473"/>
    <n v="4.7065200466043473"/>
  </r>
  <r>
    <x v="1"/>
    <x v="3"/>
    <x v="3"/>
    <n v="0.56000000000000005"/>
    <n v="0.48"/>
    <x v="17"/>
    <n v="1310"/>
    <n v="2.0531459532116586E-3"/>
    <n v="7.3492656837752284"/>
    <n v="1.7803210288737405E-2"/>
    <n v="1"/>
    <n v="1.7803210288737405E-2"/>
    <n v="1.7803210288737405E-2"/>
    <n v="2.545822524121132E-3"/>
    <n v="1"/>
    <n v="2.545822524121132E-3"/>
    <n v="2.545822524121132E-3"/>
  </r>
  <r>
    <x v="1"/>
    <x v="4"/>
    <x v="4"/>
    <n v="0.36"/>
    <n v="0.57999999999999996"/>
    <x v="17"/>
    <n v="1310"/>
    <n v="7.4152821292663582E-2"/>
    <n v="287.23853339073321"/>
    <n v="0.68020067061562695"/>
    <n v="1"/>
    <n v="0.68020067061562695"/>
    <n v="0.68020067061562695"/>
    <n v="0.10166704957298732"/>
    <n v="1"/>
    <n v="0.10166704957298732"/>
    <n v="0.10166704957298732"/>
  </r>
  <r>
    <x v="1"/>
    <x v="4"/>
    <x v="4"/>
    <n v="0.36"/>
    <n v="0.57999999999999996"/>
    <x v="17"/>
    <n v="1310"/>
    <n v="1.1870752202459308E-2"/>
    <n v="48.366346351622354"/>
    <n v="0.13675219859692803"/>
    <n v="1"/>
    <n v="0.13675219859692803"/>
    <n v="0.13675219859692803"/>
    <n v="2.3706831553118948E-2"/>
    <n v="1"/>
    <n v="2.3706831553118948E-2"/>
    <n v="2.3706831553118948E-2"/>
  </r>
  <r>
    <x v="1"/>
    <x v="4"/>
    <x v="4"/>
    <n v="0.36"/>
    <n v="0.57999999999999996"/>
    <x v="17"/>
    <n v="1310"/>
    <n v="0.10068077547900682"/>
    <n v="404.45850687807626"/>
    <n v="1.1343220909554006"/>
    <n v="1"/>
    <n v="1.1343220909554006"/>
    <n v="1.1343220909554006"/>
    <n v="0.19738029440936805"/>
    <n v="1"/>
    <n v="0.19738029440936805"/>
    <n v="0.19738029440936805"/>
  </r>
  <r>
    <x v="1"/>
    <x v="1"/>
    <x v="3"/>
    <n v="0.56000000000000005"/>
    <n v="0.48"/>
    <x v="5"/>
    <n v="1310"/>
    <n v="1.2304133617650516E-2"/>
    <n v="44.547906692108576"/>
    <n v="0.113951666692264"/>
    <n v="1"/>
    <n v="0.113951666692264"/>
    <n v="0.113951666692264"/>
    <n v="1.8057097811619752E-2"/>
    <n v="1"/>
    <n v="1.8057097811619752E-2"/>
    <n v="1.8057097811619752E-2"/>
  </r>
  <r>
    <x v="1"/>
    <x v="4"/>
    <x v="4"/>
    <n v="0.36"/>
    <n v="0.57999999999999996"/>
    <x v="29"/>
    <n v="1310"/>
    <n v="129.11954010326761"/>
    <n v="473997.35163203382"/>
    <n v="1384.7189003670533"/>
    <n v="1"/>
    <n v="1384.7189003670533"/>
    <n v="1384.7189003670533"/>
    <n v="260.51287412868948"/>
    <n v="1"/>
    <n v="260.51287412868948"/>
    <n v="260.51287412868948"/>
  </r>
  <r>
    <x v="1"/>
    <x v="3"/>
    <x v="3"/>
    <n v="0.56000000000000005"/>
    <n v="0.48"/>
    <x v="29"/>
    <n v="1310"/>
    <n v="0.14963195679521704"/>
    <n v="530.64086871892073"/>
    <n v="1.286591987204007"/>
    <n v="1"/>
    <n v="1.286591987204007"/>
    <n v="1.286591987204007"/>
    <n v="0.20356500686963752"/>
    <n v="1"/>
    <n v="0.20356500686963752"/>
    <n v="0.20356500686963752"/>
  </r>
  <r>
    <x v="1"/>
    <x v="4"/>
    <x v="4"/>
    <n v="0.36"/>
    <n v="0.57999999999999996"/>
    <x v="29"/>
    <n v="1310"/>
    <n v="2.3950844588485672E-3"/>
    <n v="8.4843501543197384"/>
    <n v="2.0629182040898468E-2"/>
    <n v="1"/>
    <n v="2.0629182040898468E-2"/>
    <n v="2.0629182040898468E-2"/>
    <n v="3.2786450275978248E-3"/>
    <n v="1"/>
    <n v="3.2786450275978248E-3"/>
    <n v="3.2786450275978248E-3"/>
  </r>
  <r>
    <x v="1"/>
    <x v="3"/>
    <x v="3"/>
    <n v="0.56000000000000005"/>
    <n v="0.48"/>
    <x v="11"/>
    <n v="1310"/>
    <n v="1.764506550567787"/>
    <n v="7103.1482191133146"/>
    <n v="17.583695700790738"/>
    <n v="1"/>
    <n v="17.583695700790738"/>
    <n v="17.583695700790738"/>
    <n v="3.0529557057168559"/>
    <n v="1"/>
    <n v="3.0529557057168559"/>
    <n v="3.0529557057168559"/>
  </r>
  <r>
    <x v="1"/>
    <x v="4"/>
    <x v="4"/>
    <n v="0.36"/>
    <n v="0.57999999999999996"/>
    <x v="11"/>
    <n v="1310"/>
    <n v="0.13028322584302213"/>
    <n v="514.84435623863749"/>
    <n v="1.3281464143951609"/>
    <n v="1"/>
    <n v="1.3281464143951609"/>
    <n v="1.3281464143951609"/>
    <n v="0.22359846144992357"/>
    <n v="1"/>
    <n v="0.22359846144992357"/>
    <n v="0.22359846144992357"/>
  </r>
  <r>
    <x v="1"/>
    <x v="2"/>
    <x v="3"/>
    <n v="0.56000000000000005"/>
    <n v="0.48"/>
    <x v="21"/>
    <n v="1310"/>
    <n v="2.2571642781525339E-3"/>
    <n v="9.2394222640971311"/>
    <n v="2.4034690963074822E-2"/>
    <n v="0.28800000000000003"/>
    <n v="6.9219909973655498E-3"/>
    <n v="6.9219909973655498E-3"/>
    <n v="3.9330904723371887E-3"/>
    <n v="0.46899999999999997"/>
    <n v="1.8446194315261415E-3"/>
    <n v="1.8446194315261415E-3"/>
  </r>
  <r>
    <x v="1"/>
    <x v="3"/>
    <x v="3"/>
    <n v="0.56000000000000005"/>
    <n v="0.48"/>
    <x v="22"/>
    <n v="1310"/>
    <n v="1.1571673333222992E-3"/>
    <n v="4.6003394282765022"/>
    <n v="1.0035328589421168E-2"/>
    <n v="1"/>
    <n v="1.0035328589421168E-2"/>
    <n v="1.0035328589421168E-2"/>
    <n v="1.6301487781771188E-3"/>
    <n v="1"/>
    <n v="1.6301487781771188E-3"/>
    <n v="1.6301487781771188E-3"/>
  </r>
  <r>
    <x v="1"/>
    <x v="4"/>
    <x v="4"/>
    <n v="0.36"/>
    <n v="0.57999999999999996"/>
    <x v="22"/>
    <n v="1310"/>
    <n v="2776.3164488982734"/>
    <n v="10702527.641014855"/>
    <n v="30026.529785532781"/>
    <n v="1"/>
    <n v="30026.529785532781"/>
    <n v="30026.529785532781"/>
    <n v="5556.6411068462221"/>
    <n v="1"/>
    <n v="5556.6411068462221"/>
    <n v="5556.6411068462221"/>
  </r>
  <r>
    <x v="1"/>
    <x v="4"/>
    <x v="4"/>
    <n v="0.36"/>
    <n v="0.57999999999999996"/>
    <x v="28"/>
    <n v="1310"/>
    <n v="72.382833607558496"/>
    <n v="286663.69124747958"/>
    <n v="778.28989927320924"/>
    <n v="1"/>
    <n v="778.28989927320924"/>
    <n v="778.28989927320924"/>
    <n v="137.047755262979"/>
    <n v="1"/>
    <n v="137.047755262979"/>
    <n v="137.047755262979"/>
  </r>
  <r>
    <x v="1"/>
    <x v="1"/>
    <x v="3"/>
    <n v="0.56000000000000005"/>
    <n v="0.48"/>
    <x v="23"/>
    <n v="1310"/>
    <n v="3.4938621091912951"/>
    <n v="13388.929567778878"/>
    <n v="38.118426641455883"/>
    <n v="1"/>
    <n v="38.118426641455883"/>
    <n v="38.118426641455883"/>
    <n v="6.9309111476672891"/>
    <n v="1"/>
    <n v="6.9309111476672891"/>
    <n v="6.9309111476672891"/>
  </r>
  <r>
    <x v="1"/>
    <x v="2"/>
    <x v="3"/>
    <n v="0.56000000000000005"/>
    <n v="0.48"/>
    <x v="25"/>
    <n v="1310"/>
    <n v="0.50922157544099322"/>
    <n v="1813.2645524141692"/>
    <n v="5.0621937812368838"/>
    <n v="1"/>
    <n v="5.0621937812368838"/>
    <n v="5.0621937812368838"/>
    <n v="0.86467878066396575"/>
    <n v="1"/>
    <n v="0.86467878066396575"/>
    <n v="0.86467878066396575"/>
  </r>
  <r>
    <x v="1"/>
    <x v="4"/>
    <x v="4"/>
    <n v="0.36"/>
    <n v="0.57999999999999996"/>
    <x v="30"/>
    <n v="1310"/>
    <n v="206.84415604571933"/>
    <n v="782257.57424244424"/>
    <n v="2230.873371068194"/>
    <n v="1"/>
    <n v="2230.873371068194"/>
    <n v="2230.873371068194"/>
    <n v="421.25518955004884"/>
    <n v="1"/>
    <n v="421.25518955004884"/>
    <n v="421.25518955004884"/>
  </r>
  <r>
    <x v="1"/>
    <x v="4"/>
    <x v="4"/>
    <n v="0.36"/>
    <n v="0.57999999999999996"/>
    <x v="22"/>
    <n v="1310"/>
    <n v="8.9554988633302138E-3"/>
    <n v="35.079041013442904"/>
    <n v="9.1728748915591532E-2"/>
    <n v="1"/>
    <n v="9.1728748915591532E-2"/>
    <n v="9.1728748915591532E-2"/>
    <n v="1.5886210682539679E-2"/>
    <n v="1"/>
    <n v="1.5886210682539679E-2"/>
    <n v="1.5886210682539679E-2"/>
  </r>
  <r>
    <x v="1"/>
    <x v="4"/>
    <x v="4"/>
    <n v="0.36"/>
    <n v="0.57999999999999996"/>
    <x v="10"/>
    <n v="2000"/>
    <n v="5.7669166636854308E-4"/>
    <n v="2.1740807769661457"/>
    <n v="5.8623121431904211E-3"/>
    <n v="1"/>
    <n v="5.8623121431904211E-3"/>
    <n v="5.8623121431904211E-3"/>
    <n v="1.0543442917713632E-3"/>
    <n v="1"/>
    <n v="1.0543442917713632E-3"/>
    <n v="1.0543442917713632E-3"/>
  </r>
  <r>
    <x v="1"/>
    <x v="3"/>
    <x v="3"/>
    <n v="0.56000000000000005"/>
    <n v="0.48"/>
    <x v="10"/>
    <n v="2000"/>
    <n v="6.9866245459142661E-5"/>
    <n v="0.2452699058983121"/>
    <n v="6.101709998129573E-4"/>
    <n v="1"/>
    <n v="6.101709998129573E-4"/>
    <n v="6.101709998129573E-4"/>
    <n v="1.0046267522195761E-4"/>
    <n v="1"/>
    <n v="1.0046267522195761E-4"/>
    <n v="1.0046267522195761E-4"/>
  </r>
  <r>
    <x v="1"/>
    <x v="4"/>
    <x v="4"/>
    <n v="0.36"/>
    <n v="0.57999999999999996"/>
    <x v="10"/>
    <n v="2000"/>
    <n v="1.211876619198581E-5"/>
    <n v="4.2543700809716818E-2"/>
    <n v="1.0583822896548383E-4"/>
    <n v="1"/>
    <n v="1.0583822896548383E-4"/>
    <n v="1.0583822896548383E-4"/>
    <n v="1.7425920972786284E-5"/>
    <n v="1"/>
    <n v="1.7425920972786284E-5"/>
    <n v="1.7425920972786284E-5"/>
  </r>
  <r>
    <x v="1"/>
    <x v="3"/>
    <x v="3"/>
    <n v="0.56000000000000005"/>
    <n v="0.48"/>
    <x v="10"/>
    <n v="2000"/>
    <n v="2.2032553644363538E-2"/>
    <n v="77.346683273723727"/>
    <n v="0.19241946088938802"/>
    <n v="1"/>
    <n v="0.19241946088938802"/>
    <n v="0.19241946088938802"/>
    <n v="3.1681239868234491E-2"/>
    <n v="1"/>
    <n v="3.1681239868234491E-2"/>
    <n v="3.1681239868234491E-2"/>
  </r>
  <r>
    <x v="1"/>
    <x v="4"/>
    <x v="4"/>
    <n v="0.36"/>
    <n v="0.57999999999999996"/>
    <x v="10"/>
    <n v="2000"/>
    <n v="1.3667882265028899E-3"/>
    <n v="4.7981971479106615"/>
    <n v="1.193673043709712E-2"/>
    <n v="1"/>
    <n v="1.193673043709712E-2"/>
    <n v="1.193673043709712E-2"/>
    <n v="1.9653439338836939E-3"/>
    <n v="1"/>
    <n v="1.9653439338836939E-3"/>
    <n v="1.9653439338836939E-3"/>
  </r>
  <r>
    <x v="1"/>
    <x v="4"/>
    <x v="4"/>
    <n v="0.36"/>
    <n v="0.57999999999999996"/>
    <x v="10"/>
    <n v="2000"/>
    <n v="2.2170210795348573"/>
    <n v="8888.8034744542147"/>
    <n v="26.680964824001734"/>
    <n v="1"/>
    <n v="26.680964824001734"/>
    <n v="26.680964824001734"/>
    <n v="5.315149826961215"/>
    <n v="1"/>
    <n v="5.315149826961215"/>
    <n v="5.315149826961215"/>
  </r>
  <r>
    <x v="1"/>
    <x v="4"/>
    <x v="4"/>
    <n v="0.36"/>
    <n v="0.57999999999999996"/>
    <x v="22"/>
    <n v="3000"/>
    <n v="1.223164640496903"/>
    <n v="4781.1502525008964"/>
    <n v="12.962837752008136"/>
    <n v="1"/>
    <n v="12.962837752008136"/>
    <n v="0"/>
    <n v="2.2892136811316228"/>
    <n v="1"/>
    <n v="2.2892136811316228"/>
    <n v="0"/>
  </r>
  <r>
    <x v="1"/>
    <x v="4"/>
    <x v="4"/>
    <n v="0.36"/>
    <n v="0.57999999999999996"/>
    <x v="30"/>
    <n v="3000"/>
    <n v="2.5761399367291257E-2"/>
    <n v="97.698392929534691"/>
    <n v="0.25406910926946674"/>
    <n v="1"/>
    <n v="0.25406910926946674"/>
    <n v="0"/>
    <n v="4.2183484646116667E-2"/>
    <n v="1"/>
    <n v="4.2183484646116667E-2"/>
    <n v="0"/>
  </r>
  <r>
    <x v="1"/>
    <x v="2"/>
    <x v="3"/>
    <n v="0.56000000000000005"/>
    <n v="0.48"/>
    <x v="0"/>
    <n v="1320"/>
    <n v="183.10147330794777"/>
    <n v="730669.38837363583"/>
    <n v="1933.2831031261514"/>
    <n v="1"/>
    <n v="1933.2831031261514"/>
    <n v="1933.2831031261514"/>
    <n v="348.28395005664549"/>
    <n v="1"/>
    <n v="348.28395005664549"/>
    <n v="348.28395005664549"/>
  </r>
  <r>
    <x v="1"/>
    <x v="2"/>
    <x v="3"/>
    <n v="0.56000000000000005"/>
    <n v="0.48"/>
    <x v="0"/>
    <n v="1320"/>
    <n v="45.774778517350761"/>
    <n v="166088.2072912583"/>
    <n v="472.99463317373437"/>
    <n v="1"/>
    <n v="472.99463317373437"/>
    <n v="472.99463317373437"/>
    <n v="90.472265005805028"/>
    <n v="1"/>
    <n v="90.472265005805028"/>
    <n v="90.472265005805028"/>
  </r>
  <r>
    <x v="1"/>
    <x v="1"/>
    <x v="3"/>
    <n v="0.56000000000000005"/>
    <n v="0.48"/>
    <x v="0"/>
    <n v="1320"/>
    <n v="38.292432062616342"/>
    <n v="148439.47062358871"/>
    <n v="412.98844371765068"/>
    <n v="1"/>
    <n v="412.98844371765068"/>
    <n v="412.98844371765068"/>
    <n v="77.076597129430894"/>
    <n v="1"/>
    <n v="77.076597129430894"/>
    <n v="77.076597129430894"/>
  </r>
  <r>
    <x v="1"/>
    <x v="1"/>
    <x v="3"/>
    <n v="0.56000000000000005"/>
    <n v="0.48"/>
    <x v="0"/>
    <n v="1320"/>
    <n v="707.71497522411028"/>
    <n v="2785273.6117901732"/>
    <n v="6927.5917343334422"/>
    <n v="1"/>
    <n v="6927.5917343334422"/>
    <n v="6927.5917343334422"/>
    <n v="1224.4221498993652"/>
    <n v="1"/>
    <n v="1224.4221498993652"/>
    <n v="1224.4221498993652"/>
  </r>
  <r>
    <x v="1"/>
    <x v="2"/>
    <x v="3"/>
    <n v="0.56000000000000005"/>
    <n v="0.48"/>
    <x v="0"/>
    <n v="1320"/>
    <n v="205.88706337820201"/>
    <n v="850676.9672604294"/>
    <n v="2443.8241125143309"/>
    <n v="0.28800000000000003"/>
    <n v="703.82134440412733"/>
    <n v="703.82134440412733"/>
    <n v="468.26565149740674"/>
    <n v="0.46899999999999997"/>
    <n v="219.61659055228375"/>
    <n v="219.61659055228375"/>
  </r>
  <r>
    <x v="1"/>
    <x v="1"/>
    <x v="3"/>
    <n v="0.56000000000000005"/>
    <n v="0.48"/>
    <x v="12"/>
    <n v="1320"/>
    <n v="34.65995295913396"/>
    <n v="134034.73929091022"/>
    <n v="364.66585922015315"/>
    <n v="1"/>
    <n v="364.66585922015315"/>
    <n v="364.66585922015315"/>
    <n v="62.014073008517862"/>
    <n v="1"/>
    <n v="62.014073008517862"/>
    <n v="62.014073008517862"/>
  </r>
  <r>
    <x v="1"/>
    <x v="4"/>
    <x v="4"/>
    <n v="0.36"/>
    <n v="0.57999999999999996"/>
    <x v="28"/>
    <n v="1320"/>
    <n v="6.3080435413423386"/>
    <n v="25130.555864876089"/>
    <n v="71.396665156126744"/>
    <n v="1"/>
    <n v="71.396665156126744"/>
    <n v="71.396665156126744"/>
    <n v="13.240515342927615"/>
    <n v="1"/>
    <n v="13.240515342927615"/>
    <n v="13.240515342927615"/>
  </r>
  <r>
    <x v="1"/>
    <x v="2"/>
    <x v="3"/>
    <n v="0.56000000000000005"/>
    <n v="0.48"/>
    <x v="7"/>
    <n v="1320"/>
    <n v="83.135437278832669"/>
    <n v="328597.43767095217"/>
    <n v="765.69032233503515"/>
    <n v="1"/>
    <n v="765.69032233503515"/>
    <n v="765.69032233503515"/>
    <n v="126.30418989318221"/>
    <n v="1"/>
    <n v="126.30418989318221"/>
    <n v="126.30418989318221"/>
  </r>
  <r>
    <x v="1"/>
    <x v="2"/>
    <x v="3"/>
    <n v="0.56000000000000005"/>
    <n v="0.48"/>
    <x v="14"/>
    <n v="1320"/>
    <n v="2.2939180724358334E-2"/>
    <n v="85.35759282399448"/>
    <n v="0.21142541162230977"/>
    <n v="1"/>
    <n v="0.21142541162230977"/>
    <n v="0.21142541162230977"/>
    <n v="3.4185900114322015E-2"/>
    <n v="1"/>
    <n v="3.4185900114322015E-2"/>
    <n v="3.4185900114322015E-2"/>
  </r>
  <r>
    <x v="1"/>
    <x v="2"/>
    <x v="3"/>
    <n v="0.56000000000000005"/>
    <n v="0.48"/>
    <x v="14"/>
    <n v="1320"/>
    <n v="166.30755645393305"/>
    <n v="680649.55381528789"/>
    <n v="1952.6790445029599"/>
    <n v="1"/>
    <n v="1952.6790445029599"/>
    <n v="1952.6790445029599"/>
    <n v="369.90397292131695"/>
    <n v="1"/>
    <n v="369.90397292131695"/>
    <n v="369.90397292131695"/>
  </r>
  <r>
    <x v="1"/>
    <x v="2"/>
    <x v="3"/>
    <n v="0.56000000000000005"/>
    <n v="0.48"/>
    <x v="14"/>
    <n v="1320"/>
    <n v="52.395423305621264"/>
    <n v="256472.88570124414"/>
    <n v="744.01278677680534"/>
    <n v="0.28800000000000003"/>
    <n v="214.27568259171997"/>
    <n v="214.27568259171997"/>
    <n v="141.69200925184344"/>
    <n v="0.46899999999999997"/>
    <n v="66.453552339114566"/>
    <n v="66.453552339114566"/>
  </r>
  <r>
    <x v="1"/>
    <x v="1"/>
    <x v="3"/>
    <n v="0.56000000000000005"/>
    <n v="0.48"/>
    <x v="15"/>
    <n v="1320"/>
    <n v="9.7770565525400824E-2"/>
    <n v="375.72095692468224"/>
    <n v="0.85301112828042946"/>
    <n v="1"/>
    <n v="0.85301112828042946"/>
    <n v="0.85301112828042946"/>
    <n v="0.13226328272289367"/>
    <n v="1"/>
    <n v="0.13226328272289367"/>
    <n v="0.13226328272289367"/>
  </r>
  <r>
    <x v="1"/>
    <x v="1"/>
    <x v="3"/>
    <n v="0.56000000000000005"/>
    <n v="0.48"/>
    <x v="15"/>
    <n v="1320"/>
    <n v="54.150389106592897"/>
    <n v="221467.92120556341"/>
    <n v="548.37246975613425"/>
    <n v="1"/>
    <n v="548.37246975613425"/>
    <n v="548.37246975613425"/>
    <n v="98.928291806895658"/>
    <n v="1"/>
    <n v="98.928291806895658"/>
    <n v="98.928291806895658"/>
  </r>
  <r>
    <x v="1"/>
    <x v="3"/>
    <x v="3"/>
    <n v="0.56000000000000005"/>
    <n v="0.48"/>
    <x v="16"/>
    <n v="1320"/>
    <n v="10.659542178905284"/>
    <n v="43038.969651768952"/>
    <n v="122.18919139422596"/>
    <n v="1"/>
    <n v="122.18919139422596"/>
    <n v="122.18919139422596"/>
    <n v="22.997612196697826"/>
    <n v="1"/>
    <n v="22.997612196697826"/>
    <n v="22.997612196697826"/>
  </r>
  <r>
    <x v="1"/>
    <x v="2"/>
    <x v="3"/>
    <n v="0.56000000000000005"/>
    <n v="0.48"/>
    <x v="13"/>
    <n v="1320"/>
    <n v="59.597305300323292"/>
    <n v="239712.20491379531"/>
    <n v="686.94403962670879"/>
    <n v="1"/>
    <n v="686.94403962670879"/>
    <n v="686.94403962670879"/>
    <n v="132.04905407426401"/>
    <n v="1"/>
    <n v="132.04905407426401"/>
    <n v="132.04905407426401"/>
  </r>
  <r>
    <x v="1"/>
    <x v="2"/>
    <x v="3"/>
    <n v="0.56000000000000005"/>
    <n v="0.48"/>
    <x v="13"/>
    <n v="1320"/>
    <n v="32.706529852437782"/>
    <n v="131673.94557803302"/>
    <n v="381.7732008708719"/>
    <n v="1"/>
    <n v="381.7732008708719"/>
    <n v="381.7732008708719"/>
    <n v="73.580385158249982"/>
    <n v="1"/>
    <n v="73.580385158249982"/>
    <n v="73.580385158249982"/>
  </r>
  <r>
    <x v="1"/>
    <x v="3"/>
    <x v="3"/>
    <n v="0.56000000000000005"/>
    <n v="0.48"/>
    <x v="17"/>
    <n v="1320"/>
    <n v="1.2477380218743148E-4"/>
    <n v="0.51807780042913032"/>
    <n v="1.2583995399291423E-3"/>
    <n v="1"/>
    <n v="1.2583995399291423E-3"/>
    <n v="1.2583995399291423E-3"/>
    <n v="2.0300548519474161E-4"/>
    <n v="1"/>
    <n v="2.0300548519474161E-4"/>
    <n v="2.0300548519474161E-4"/>
  </r>
  <r>
    <x v="1"/>
    <x v="4"/>
    <x v="4"/>
    <n v="0.36"/>
    <n v="0.57999999999999996"/>
    <x v="17"/>
    <n v="1320"/>
    <n v="8.0465138391954252"/>
    <n v="32175.450623780376"/>
    <n v="81.746633900993501"/>
    <n v="1"/>
    <n v="81.746633900993501"/>
    <n v="81.746633900993501"/>
    <n v="14.038583216055262"/>
    <n v="1"/>
    <n v="14.038583216055262"/>
    <n v="14.038583216055262"/>
  </r>
  <r>
    <x v="1"/>
    <x v="3"/>
    <x v="3"/>
    <n v="0.56000000000000005"/>
    <n v="0.48"/>
    <x v="17"/>
    <n v="1320"/>
    <n v="0.97231628162026573"/>
    <n v="3973.0047726677699"/>
    <n v="10.58823249659183"/>
    <n v="1"/>
    <n v="10.58823249659183"/>
    <n v="10.58823249659183"/>
    <n v="1.8205600152028751"/>
    <n v="1"/>
    <n v="1.8205600152028751"/>
    <n v="1.8205600152028751"/>
  </r>
  <r>
    <x v="1"/>
    <x v="4"/>
    <x v="4"/>
    <n v="0.36"/>
    <n v="0.57999999999999996"/>
    <x v="17"/>
    <n v="1320"/>
    <n v="7.2845062546462253E-2"/>
    <n v="282.63076509362452"/>
    <n v="0.67939855552424855"/>
    <n v="1"/>
    <n v="0.67939855552424855"/>
    <n v="0.67939855552424855"/>
    <n v="0.10371532895794555"/>
    <n v="1"/>
    <n v="0.10371532895794555"/>
    <n v="0.10371532895794555"/>
  </r>
  <r>
    <x v="1"/>
    <x v="4"/>
    <x v="4"/>
    <n v="0.36"/>
    <n v="0.57999999999999996"/>
    <x v="17"/>
    <n v="1320"/>
    <n v="0.295181843497342"/>
    <n v="962.83617580456882"/>
    <n v="2.7148013975196319"/>
    <n v="1"/>
    <n v="2.7148013975196319"/>
    <n v="2.7148013975196319"/>
    <n v="0.46201717700773987"/>
    <n v="1"/>
    <n v="0.46201717700773987"/>
    <n v="0.46201717700773987"/>
  </r>
  <r>
    <x v="1"/>
    <x v="2"/>
    <x v="3"/>
    <n v="0.56000000000000005"/>
    <n v="0.48"/>
    <x v="5"/>
    <n v="1320"/>
    <n v="5.1878470337487457"/>
    <n v="20654.785459107661"/>
    <n v="55.393183986602196"/>
    <n v="1"/>
    <n v="55.393183986602196"/>
    <n v="55.393183986602196"/>
    <n v="9.7687161959444424"/>
    <n v="1"/>
    <n v="9.7687161959444424"/>
    <n v="9.7687161959444424"/>
  </r>
  <r>
    <x v="1"/>
    <x v="2"/>
    <x v="3"/>
    <n v="0.56000000000000005"/>
    <n v="0.48"/>
    <x v="5"/>
    <n v="1320"/>
    <n v="2.1941238816362459E-2"/>
    <n v="80.158367553989038"/>
    <n v="0.23060720377898894"/>
    <n v="1"/>
    <n v="0.23060720377898894"/>
    <n v="0.23060720377898894"/>
    <n v="4.4264545261711565E-2"/>
    <n v="1"/>
    <n v="4.4264545261711565E-2"/>
    <n v="4.4264545261711565E-2"/>
  </r>
  <r>
    <x v="1"/>
    <x v="1"/>
    <x v="3"/>
    <n v="0.56000000000000005"/>
    <n v="0.48"/>
    <x v="5"/>
    <n v="1320"/>
    <n v="0.16048052866537507"/>
    <n v="472.18423459444602"/>
    <n v="1.1953655769311877"/>
    <n v="1"/>
    <n v="1.1953655769311877"/>
    <n v="1.1953655769311877"/>
    <n v="0.19264616813637681"/>
    <n v="1"/>
    <n v="0.19264616813637681"/>
    <n v="0.19264616813637681"/>
  </r>
  <r>
    <x v="1"/>
    <x v="2"/>
    <x v="3"/>
    <n v="0.56000000000000005"/>
    <n v="0.48"/>
    <x v="5"/>
    <n v="1320"/>
    <n v="2.3516465314581968E-2"/>
    <n v="95.458943751653052"/>
    <n v="0.25599900255138747"/>
    <n v="0.28800000000000003"/>
    <n v="7.3727712734799597E-2"/>
    <n v="7.3727712734799597E-2"/>
    <n v="4.5306232196149147E-2"/>
    <n v="0.46899999999999997"/>
    <n v="2.1248622899993949E-2"/>
    <n v="2.1248622899993949E-2"/>
  </r>
  <r>
    <x v="1"/>
    <x v="2"/>
    <x v="3"/>
    <n v="0.56000000000000005"/>
    <n v="0.48"/>
    <x v="5"/>
    <n v="1320"/>
    <n v="1.5240125682251209E-2"/>
    <n v="56.943083655083761"/>
    <n v="0.1481500145958943"/>
    <n v="1"/>
    <n v="0.1481500145958943"/>
    <n v="0.1481500145958943"/>
    <n v="2.4049407459029792E-2"/>
    <n v="1"/>
    <n v="2.4049407459029792E-2"/>
    <n v="2.4049407459029792E-2"/>
  </r>
  <r>
    <x v="1"/>
    <x v="2"/>
    <x v="3"/>
    <n v="0.56000000000000005"/>
    <n v="0.48"/>
    <x v="5"/>
    <n v="1320"/>
    <n v="1.9428465046180916E-2"/>
    <n v="94.481584041664817"/>
    <n v="0.24463649656441419"/>
    <n v="0.28800000000000003"/>
    <n v="7.0455311010551289E-2"/>
    <n v="7.0455311010551289E-2"/>
    <n v="4.042530740628647E-2"/>
    <n v="0.46899999999999997"/>
    <n v="1.8959469173548352E-2"/>
    <n v="1.8959469173548352E-2"/>
  </r>
  <r>
    <x v="1"/>
    <x v="2"/>
    <x v="3"/>
    <n v="0.56000000000000005"/>
    <n v="0.48"/>
    <x v="5"/>
    <n v="1320"/>
    <n v="3.4843501085581861"/>
    <n v="13736.447811588456"/>
    <n v="38.110305621890447"/>
    <n v="1"/>
    <n v="38.110305621890447"/>
    <n v="38.110305621890447"/>
    <n v="6.964841850196942"/>
    <n v="1"/>
    <n v="6.964841850196942"/>
    <n v="6.964841850196942"/>
  </r>
  <r>
    <x v="1"/>
    <x v="2"/>
    <x v="3"/>
    <n v="0.56000000000000005"/>
    <n v="0.48"/>
    <x v="5"/>
    <n v="1320"/>
    <n v="5.8630259305972217E-2"/>
    <n v="205.98953270360894"/>
    <n v="0.52270976535468294"/>
    <n v="1"/>
    <n v="0.52270976535468294"/>
    <n v="0.52270976535468294"/>
    <n v="8.4474447299658598E-2"/>
    <n v="1"/>
    <n v="8.4474447299658598E-2"/>
    <n v="8.4474447299658598E-2"/>
  </r>
  <r>
    <x v="1"/>
    <x v="2"/>
    <x v="3"/>
    <n v="0.56000000000000005"/>
    <n v="0.48"/>
    <x v="5"/>
    <n v="1320"/>
    <n v="8.495261543465597E-4"/>
    <n v="3.2503991371715233"/>
    <n v="8.1356262643641677E-3"/>
    <n v="0.28800000000000003"/>
    <n v="2.3430603641368805E-3"/>
    <n v="2.3430603641368805E-3"/>
    <n v="1.3323947188808353E-3"/>
    <n v="0.46899999999999997"/>
    <n v="6.2489312315511171E-4"/>
    <n v="6.2489312315511171E-4"/>
  </r>
  <r>
    <x v="1"/>
    <x v="4"/>
    <x v="4"/>
    <n v="0.36"/>
    <n v="0.57999999999999996"/>
    <x v="29"/>
    <n v="1320"/>
    <n v="32.825359872840771"/>
    <n v="120053.81896150082"/>
    <n v="363.42052923720507"/>
    <n v="1"/>
    <n v="363.42052923720507"/>
    <n v="363.42052923720507"/>
    <n v="71.174589709323186"/>
    <n v="1"/>
    <n v="71.174589709323186"/>
    <n v="71.174589709323186"/>
  </r>
  <r>
    <x v="1"/>
    <x v="1"/>
    <x v="3"/>
    <n v="0.56000000000000005"/>
    <n v="0.48"/>
    <x v="18"/>
    <n v="1320"/>
    <n v="1.6422912647358421"/>
    <n v="5665.9066207733895"/>
    <n v="14.670056410954631"/>
    <n v="1"/>
    <n v="14.670056410954631"/>
    <n v="14.670056410954631"/>
    <n v="2.3956644904330777"/>
    <n v="1"/>
    <n v="2.3956644904330777"/>
    <n v="2.3956644904330777"/>
  </r>
  <r>
    <x v="1"/>
    <x v="1"/>
    <x v="3"/>
    <n v="0.56000000000000005"/>
    <n v="0.48"/>
    <x v="18"/>
    <n v="1320"/>
    <n v="1.5153993544826319"/>
    <n v="5777.5852917428601"/>
    <n v="15.624367123058519"/>
    <n v="1"/>
    <n v="15.624367123058519"/>
    <n v="15.624367123058519"/>
    <n v="2.5926435147978508"/>
    <n v="1"/>
    <n v="2.5926435147978508"/>
    <n v="2.5926435147978508"/>
  </r>
  <r>
    <x v="1"/>
    <x v="3"/>
    <x v="3"/>
    <n v="0.56000000000000005"/>
    <n v="0.48"/>
    <x v="11"/>
    <n v="1320"/>
    <n v="347.92349187919416"/>
    <n v="1425099.6984945622"/>
    <n v="4055.594086368676"/>
    <n v="1"/>
    <n v="4055.594086368676"/>
    <n v="4055.594086368676"/>
    <n v="768.47322999521066"/>
    <n v="1"/>
    <n v="768.47322999521066"/>
    <n v="768.47322999521066"/>
  </r>
  <r>
    <x v="1"/>
    <x v="1"/>
    <x v="3"/>
    <n v="0.56000000000000005"/>
    <n v="0.48"/>
    <x v="11"/>
    <n v="1320"/>
    <n v="59.084404478141295"/>
    <n v="227142.10479809027"/>
    <n v="588.67077052008358"/>
    <n v="1"/>
    <n v="588.67077052008358"/>
    <n v="588.67077052008358"/>
    <n v="101.97559128798656"/>
    <n v="1"/>
    <n v="101.97559128798656"/>
    <n v="101.97559128798656"/>
  </r>
  <r>
    <x v="1"/>
    <x v="1"/>
    <x v="3"/>
    <n v="0.56000000000000005"/>
    <n v="0.48"/>
    <x v="11"/>
    <n v="1320"/>
    <n v="93.470434667516813"/>
    <n v="364016.5361941639"/>
    <n v="999.9105665687664"/>
    <n v="1"/>
    <n v="999.9105665687664"/>
    <n v="999.9105665687664"/>
    <n v="179.45210196798405"/>
    <n v="1"/>
    <n v="179.45210196798405"/>
    <n v="179.45210196798405"/>
  </r>
  <r>
    <x v="1"/>
    <x v="4"/>
    <x v="4"/>
    <n v="0.36"/>
    <n v="0.57999999999999996"/>
    <x v="11"/>
    <n v="1320"/>
    <n v="0.1233257110687255"/>
    <n v="491.16170141905928"/>
    <n v="1.364090055910365"/>
    <n v="1"/>
    <n v="1.364090055910365"/>
    <n v="1.364090055910365"/>
    <n v="0.25961927657540135"/>
    <n v="1"/>
    <n v="0.25961927657540135"/>
    <n v="0.25961927657540135"/>
  </r>
  <r>
    <x v="1"/>
    <x v="2"/>
    <x v="3"/>
    <n v="0.56000000000000005"/>
    <n v="0.48"/>
    <x v="21"/>
    <n v="1320"/>
    <n v="0.68953853795832254"/>
    <n v="2738.6487861142241"/>
    <n v="7.4132884062535283"/>
    <n v="0.28800000000000003"/>
    <n v="2.1350270610010162"/>
    <n v="2.1350270610010162"/>
    <n v="1.3205417658871035"/>
    <n v="0.46899999999999997"/>
    <n v="0.61933408820105151"/>
    <n v="0.61933408820105151"/>
  </r>
  <r>
    <x v="1"/>
    <x v="2"/>
    <x v="3"/>
    <n v="0.56000000000000005"/>
    <n v="0.48"/>
    <x v="21"/>
    <n v="1320"/>
    <n v="0.31005148071862887"/>
    <n v="1216.0383790716814"/>
    <n v="3.2822464925246941"/>
    <n v="0.28800000000000003"/>
    <n v="0.94528698984711201"/>
    <n v="0.94528698984711201"/>
    <n v="0.56741552615441382"/>
    <n v="0.46899999999999997"/>
    <n v="0.26611788176642004"/>
    <n v="0.26611788176642004"/>
  </r>
  <r>
    <x v="1"/>
    <x v="2"/>
    <x v="3"/>
    <n v="0.56000000000000005"/>
    <n v="0.48"/>
    <x v="21"/>
    <n v="1320"/>
    <n v="0.21956178801719625"/>
    <n v="970.55400579803461"/>
    <n v="2.8060052693894186"/>
    <n v="1"/>
    <n v="2.8060052693894186"/>
    <n v="2.8060052693894186"/>
    <n v="0.53100370169016686"/>
    <n v="1"/>
    <n v="0.53100370169016686"/>
    <n v="0.53100370169016686"/>
  </r>
  <r>
    <x v="1"/>
    <x v="2"/>
    <x v="3"/>
    <n v="0.56000000000000005"/>
    <n v="0.48"/>
    <x v="21"/>
    <n v="1320"/>
    <n v="5.8967436517769069E-2"/>
    <n v="287.43926812518134"/>
    <n v="0.84361691252513082"/>
    <n v="0.28800000000000003"/>
    <n v="0.24296167080723771"/>
    <n v="0.24296167080723771"/>
    <n v="0.16322034564646162"/>
    <n v="0.46899999999999997"/>
    <n v="7.6550342108190492E-2"/>
    <n v="7.6550342108190492E-2"/>
  </r>
  <r>
    <x v="1"/>
    <x v="3"/>
    <x v="3"/>
    <n v="0.56000000000000005"/>
    <n v="0.48"/>
    <x v="22"/>
    <n v="1320"/>
    <n v="0.16354335804550468"/>
    <n v="644.03561426269937"/>
    <n v="1.627178834671088"/>
    <n v="1"/>
    <n v="1.627178834671088"/>
    <n v="1.627178834671088"/>
    <n v="0.27171836244238928"/>
    <n v="1"/>
    <n v="0.27171836244238928"/>
    <n v="0.27171836244238928"/>
  </r>
  <r>
    <x v="1"/>
    <x v="4"/>
    <x v="4"/>
    <n v="0.36"/>
    <n v="0.57999999999999996"/>
    <x v="22"/>
    <n v="1320"/>
    <n v="1042.1783341806895"/>
    <n v="4105254.9263138506"/>
    <n v="11101.422748077237"/>
    <n v="1"/>
    <n v="11101.422748077237"/>
    <n v="11101.422748077237"/>
    <n v="2117.9409462825784"/>
    <n v="1"/>
    <n v="2117.9409462825784"/>
    <n v="2117.9409462825784"/>
  </r>
  <r>
    <x v="1"/>
    <x v="2"/>
    <x v="3"/>
    <n v="0.36"/>
    <n v="0"/>
    <x v="23"/>
    <n v="1320"/>
    <n v="8.3598956020952535"/>
    <n v="30539.010606251828"/>
    <n v="81.867101958859863"/>
    <n v="1"/>
    <n v="81.867101958859863"/>
    <n v="81.867101958859863"/>
    <n v="14.193443290322985"/>
    <n v="1"/>
    <n v="14.193443290322985"/>
    <n v="14.193443290322985"/>
  </r>
  <r>
    <x v="1"/>
    <x v="2"/>
    <x v="3"/>
    <n v="0.56000000000000005"/>
    <n v="0.48"/>
    <x v="23"/>
    <n v="1320"/>
    <n v="7.6995866407626377"/>
    <n v="29525.380630647913"/>
    <n v="82.36845886040615"/>
    <n v="1"/>
    <n v="82.36845886040615"/>
    <n v="82.36845886040615"/>
    <n v="15.137417054573334"/>
    <n v="1"/>
    <n v="15.137417054573334"/>
    <n v="15.137417054573334"/>
  </r>
  <r>
    <x v="1"/>
    <x v="1"/>
    <x v="3"/>
    <n v="0.56000000000000005"/>
    <n v="0.48"/>
    <x v="23"/>
    <n v="1320"/>
    <n v="0.92291205113322916"/>
    <n v="3099.8824310102077"/>
    <n v="5.5963562262234907"/>
    <n v="1"/>
    <n v="5.5963562262234907"/>
    <n v="5.5963562262234907"/>
    <n v="0.89753380310875297"/>
    <n v="1"/>
    <n v="0.89753380310875297"/>
    <n v="0.89753380310875297"/>
  </r>
  <r>
    <x v="1"/>
    <x v="2"/>
    <x v="3"/>
    <n v="0.56000000000000005"/>
    <n v="0.48"/>
    <x v="23"/>
    <n v="1320"/>
    <n v="1.3161165109408763"/>
    <n v="5181.63706484258"/>
    <n v="13.726000000538933"/>
    <n v="0.28800000000000003"/>
    <n v="3.9530880001552133"/>
    <n v="3.9530880001552133"/>
    <n v="2.3856493533833545"/>
    <n v="0.46899999999999997"/>
    <n v="1.1188695467367933"/>
    <n v="1.1188695467367933"/>
  </r>
  <r>
    <x v="1"/>
    <x v="2"/>
    <x v="3"/>
    <n v="0.56000000000000005"/>
    <n v="0.48"/>
    <x v="25"/>
    <n v="1320"/>
    <n v="41.728046950841694"/>
    <n v="164527.95820437145"/>
    <n v="457.48880630693066"/>
    <n v="1"/>
    <n v="457.48880630693066"/>
    <n v="457.48880630693066"/>
    <n v="84.375672523254607"/>
    <n v="1"/>
    <n v="84.375672523254607"/>
    <n v="84.375672523254607"/>
  </r>
  <r>
    <x v="1"/>
    <x v="2"/>
    <x v="3"/>
    <n v="0.56000000000000005"/>
    <n v="0.48"/>
    <x v="25"/>
    <n v="1320"/>
    <n v="0.4142454162776219"/>
    <n v="1713.6417154298331"/>
    <n v="4.4601046782824101"/>
    <n v="1"/>
    <n v="4.4601046782824101"/>
    <n v="4.4601046782824101"/>
    <n v="0.71946578608927059"/>
    <n v="1"/>
    <n v="0.71946578608927059"/>
    <n v="0.71946578608927059"/>
  </r>
  <r>
    <x v="1"/>
    <x v="4"/>
    <x v="4"/>
    <n v="0.36"/>
    <n v="0.57999999999999996"/>
    <x v="30"/>
    <n v="1320"/>
    <n v="5.6281545061829048"/>
    <n v="21680.594215879053"/>
    <n v="57.038181204746706"/>
    <n v="1"/>
    <n v="57.038181204746706"/>
    <n v="57.038181204746706"/>
    <n v="10.116600429953477"/>
    <n v="1"/>
    <n v="10.116600429953477"/>
    <n v="10.116600429953477"/>
  </r>
  <r>
    <x v="1"/>
    <x v="1"/>
    <x v="3"/>
    <n v="0.56000000000000005"/>
    <n v="0.48"/>
    <x v="10"/>
    <n v="2000"/>
    <n v="1.6583980786400252E-3"/>
    <n v="5.7702531183516674"/>
    <n v="1.24309834379584E-2"/>
    <n v="1"/>
    <n v="1.24309834379584E-2"/>
    <n v="1.24309834379584E-2"/>
    <n v="1.8695711433336321E-3"/>
    <n v="1"/>
    <n v="1.8695711433336321E-3"/>
    <n v="1.8695711433336321E-3"/>
  </r>
  <r>
    <x v="1"/>
    <x v="1"/>
    <x v="3"/>
    <n v="0.56000000000000005"/>
    <n v="0.48"/>
    <x v="10"/>
    <n v="2000"/>
    <n v="2.8217528817306973E-4"/>
    <n v="0.89165490507555467"/>
    <n v="2.2844622954658312E-3"/>
    <n v="1"/>
    <n v="2.2844622954658312E-3"/>
    <n v="2.2844622954658312E-3"/>
    <n v="3.5403176683472526E-4"/>
    <n v="1"/>
    <n v="3.5403176683472526E-4"/>
    <n v="3.5403176683472526E-4"/>
  </r>
  <r>
    <x v="1"/>
    <x v="3"/>
    <x v="3"/>
    <n v="0.56000000000000005"/>
    <n v="0.48"/>
    <x v="10"/>
    <n v="2000"/>
    <n v="3.1056656948434767"/>
    <n v="12712.355722794222"/>
    <n v="26.983706778413314"/>
    <n v="1"/>
    <n v="26.983706778413314"/>
    <n v="26.983706778413314"/>
    <n v="3.9997508858207604"/>
    <n v="1"/>
    <n v="3.9997508858207604"/>
    <n v="3.9997508858207604"/>
  </r>
  <r>
    <x v="1"/>
    <x v="1"/>
    <x v="3"/>
    <n v="0.56000000000000005"/>
    <n v="0.48"/>
    <x v="10"/>
    <n v="2000"/>
    <n v="2.9438933356787014"/>
    <n v="11366.953711576121"/>
    <n v="25.374605138176648"/>
    <n v="1"/>
    <n v="25.374605138176648"/>
    <n v="25.374605138176648"/>
    <n v="3.9463504616259697"/>
    <n v="1"/>
    <n v="3.9463504616259697"/>
    <n v="3.9463504616259697"/>
  </r>
  <r>
    <x v="1"/>
    <x v="1"/>
    <x v="3"/>
    <n v="0.56000000000000005"/>
    <n v="0.48"/>
    <x v="10"/>
    <n v="2000"/>
    <n v="2.9781642073167185"/>
    <n v="11454.240639479074"/>
    <n v="35.054349826135628"/>
    <n v="1"/>
    <n v="35.054349826135628"/>
    <n v="35.054349826135628"/>
    <n v="6.8595126693158202"/>
    <n v="1"/>
    <n v="6.8595126693158202"/>
    <n v="6.8595126693158202"/>
  </r>
  <r>
    <x v="1"/>
    <x v="1"/>
    <x v="3"/>
    <n v="0.56000000000000005"/>
    <n v="0.48"/>
    <x v="15"/>
    <n v="3000"/>
    <n v="0.13176785718800957"/>
    <n v="501.51561130371232"/>
    <n v="1.1218296589349164"/>
    <n v="1"/>
    <n v="1.1218296589349164"/>
    <n v="0"/>
    <n v="0.16926732670630548"/>
    <n v="1"/>
    <n v="0.16926732670630548"/>
    <n v="0"/>
  </r>
  <r>
    <x v="1"/>
    <x v="1"/>
    <x v="3"/>
    <n v="0.56000000000000005"/>
    <n v="0.48"/>
    <x v="15"/>
    <n v="3000"/>
    <n v="2.5593468682866681E-2"/>
    <n v="106.05470367478287"/>
    <n v="0.22901378991084959"/>
    <n v="1"/>
    <n v="0.22901378991084959"/>
    <n v="0"/>
    <n v="3.4910564337900775E-2"/>
    <n v="1"/>
    <n v="3.4910564337900775E-2"/>
    <n v="0"/>
  </r>
  <r>
    <x v="1"/>
    <x v="1"/>
    <x v="3"/>
    <n v="0.56000000000000005"/>
    <n v="0.48"/>
    <x v="11"/>
    <n v="3000"/>
    <n v="1.0708812089258713E-3"/>
    <n v="4.0722982798514735"/>
    <n v="8.8024193515031674E-3"/>
    <n v="1"/>
    <n v="8.8024193515031674E-3"/>
    <n v="0"/>
    <n v="1.2577764772797788E-3"/>
    <n v="1"/>
    <n v="1.2577764772797788E-3"/>
    <n v="0"/>
  </r>
  <r>
    <x v="1"/>
    <x v="1"/>
    <x v="3"/>
    <n v="0.56000000000000005"/>
    <n v="0.48"/>
    <x v="11"/>
    <n v="3000"/>
    <n v="9.1311330450515634E-4"/>
    <n v="3.4190966862577961"/>
    <n v="9.3385556586736487E-3"/>
    <n v="1"/>
    <n v="9.3385556586736487E-3"/>
    <n v="0"/>
    <n v="1.414551268989369E-3"/>
    <n v="1"/>
    <n v="1.414551268989369E-3"/>
    <n v="0"/>
  </r>
  <r>
    <x v="1"/>
    <x v="2"/>
    <x v="3"/>
    <n v="0.56000000000000005"/>
    <n v="0.48"/>
    <x v="0"/>
    <n v="1330"/>
    <n v="8.3709065230755417"/>
    <n v="33696.342173008357"/>
    <n v="90.758245503217594"/>
    <n v="1"/>
    <n v="90.758245503217594"/>
    <n v="90.758245503217594"/>
    <n v="15.703735371918379"/>
    <n v="1"/>
    <n v="15.703735371918379"/>
    <n v="15.703735371918379"/>
  </r>
  <r>
    <x v="1"/>
    <x v="2"/>
    <x v="3"/>
    <n v="0.56000000000000005"/>
    <n v="0.48"/>
    <x v="0"/>
    <n v="1330"/>
    <n v="60.308407830981174"/>
    <n v="223561.7214520658"/>
    <n v="524.6317372560851"/>
    <n v="1"/>
    <n v="524.6317372560851"/>
    <n v="524.6317372560851"/>
    <n v="87.616808539718292"/>
    <n v="1"/>
    <n v="87.616808539718292"/>
    <n v="87.616808539718292"/>
  </r>
  <r>
    <x v="1"/>
    <x v="1"/>
    <x v="3"/>
    <n v="0.56000000000000005"/>
    <n v="0.48"/>
    <x v="0"/>
    <n v="1330"/>
    <n v="5.5824339174299151"/>
    <n v="19274.223374256271"/>
    <n v="54.616286438715264"/>
    <n v="1"/>
    <n v="54.616286438715264"/>
    <n v="54.616286438715264"/>
    <n v="10.171950620186269"/>
    <n v="1"/>
    <n v="10.171950620186269"/>
    <n v="10.171950620186269"/>
  </r>
  <r>
    <x v="1"/>
    <x v="1"/>
    <x v="3"/>
    <n v="0.56000000000000005"/>
    <n v="0.48"/>
    <x v="0"/>
    <n v="1330"/>
    <n v="11.894384237225134"/>
    <n v="44246.192116241429"/>
    <n v="116.8510081694815"/>
    <n v="1"/>
    <n v="116.8510081694815"/>
    <n v="116.8510081694815"/>
    <n v="19.892910156015368"/>
    <n v="1"/>
    <n v="19.892910156015368"/>
    <n v="19.892910156015368"/>
  </r>
  <r>
    <x v="1"/>
    <x v="1"/>
    <x v="3"/>
    <n v="0.56000000000000005"/>
    <n v="0.48"/>
    <x v="0"/>
    <n v="1330"/>
    <n v="32.773429279096987"/>
    <n v="123949.19319118872"/>
    <n v="318.16931555593317"/>
    <n v="1"/>
    <n v="318.16931555593317"/>
    <n v="318.16931555593317"/>
    <n v="55.706309261115422"/>
    <n v="1"/>
    <n v="55.706309261115422"/>
    <n v="55.706309261115422"/>
  </r>
  <r>
    <x v="1"/>
    <x v="2"/>
    <x v="3"/>
    <n v="0.56000000000000005"/>
    <n v="0.48"/>
    <x v="0"/>
    <n v="1330"/>
    <n v="19.560098675663895"/>
    <n v="80140.832348547221"/>
    <n v="220.05327812061714"/>
    <n v="0.28800000000000003"/>
    <n v="63.375344098737742"/>
    <n v="63.375344098737742"/>
    <n v="39.516287546521191"/>
    <n v="0.46899999999999997"/>
    <n v="18.533138859318438"/>
    <n v="18.533138859318438"/>
  </r>
  <r>
    <x v="1"/>
    <x v="1"/>
    <x v="3"/>
    <n v="0.56000000000000005"/>
    <n v="0.48"/>
    <x v="12"/>
    <n v="1330"/>
    <n v="38.740090106640707"/>
    <n v="149456.42089851788"/>
    <n v="452.41704319271633"/>
    <n v="1"/>
    <n v="452.41704319271633"/>
    <n v="452.41704319271633"/>
    <n v="87.829604750077337"/>
    <n v="1"/>
    <n v="87.829604750077337"/>
    <n v="87.829604750077337"/>
  </r>
  <r>
    <x v="1"/>
    <x v="2"/>
    <x v="3"/>
    <n v="0.56000000000000005"/>
    <n v="0.48"/>
    <x v="7"/>
    <n v="1330"/>
    <n v="43.052479791961716"/>
    <n v="169700.79398618001"/>
    <n v="409.2252994842479"/>
    <n v="1"/>
    <n v="409.2252994842479"/>
    <n v="409.2252994842479"/>
    <n v="68.960422066493919"/>
    <n v="1"/>
    <n v="68.960422066493919"/>
    <n v="68.960422066493919"/>
  </r>
  <r>
    <x v="1"/>
    <x v="2"/>
    <x v="3"/>
    <n v="0.56000000000000005"/>
    <n v="0.48"/>
    <x v="7"/>
    <n v="1330"/>
    <n v="42.675539303994597"/>
    <n v="160146.43959122355"/>
    <n v="344.4645564179603"/>
    <n v="1"/>
    <n v="344.4645564179603"/>
    <n v="344.4645564179603"/>
    <n v="61.355859675045288"/>
    <n v="1"/>
    <n v="61.355859675045288"/>
    <n v="61.355859675045288"/>
  </r>
  <r>
    <x v="1"/>
    <x v="2"/>
    <x v="3"/>
    <n v="0.56000000000000005"/>
    <n v="0.48"/>
    <x v="14"/>
    <n v="1330"/>
    <n v="4.3643288236625812"/>
    <n v="16619.547656177914"/>
    <n v="44.783825878035309"/>
    <n v="1"/>
    <n v="44.783825878035309"/>
    <n v="44.783825878035309"/>
    <n v="7.5615599226232906"/>
    <n v="1"/>
    <n v="7.5615599226232906"/>
    <n v="7.5615599226232906"/>
  </r>
  <r>
    <x v="1"/>
    <x v="2"/>
    <x v="3"/>
    <n v="0.56000000000000005"/>
    <n v="0.48"/>
    <x v="14"/>
    <n v="1330"/>
    <n v="60.277079616451701"/>
    <n v="232812.20643127704"/>
    <n v="653.67579334747234"/>
    <n v="1"/>
    <n v="653.67579334747234"/>
    <n v="653.67579334747234"/>
    <n v="118.66099265091387"/>
    <n v="1"/>
    <n v="118.66099265091387"/>
    <n v="118.66099265091387"/>
  </r>
  <r>
    <x v="1"/>
    <x v="1"/>
    <x v="3"/>
    <n v="0.56000000000000005"/>
    <n v="0.48"/>
    <x v="14"/>
    <n v="1330"/>
    <n v="4.1930894890263675"/>
    <n v="15551.941985510459"/>
    <n v="27.692678790408298"/>
    <n v="1"/>
    <n v="27.692678790408298"/>
    <n v="27.692678790408298"/>
    <n v="4.7592424046113493"/>
    <n v="1"/>
    <n v="4.7592424046113493"/>
    <n v="4.7592424046113493"/>
  </r>
  <r>
    <x v="1"/>
    <x v="2"/>
    <x v="3"/>
    <n v="0.56000000000000005"/>
    <n v="0.48"/>
    <x v="14"/>
    <n v="1330"/>
    <n v="133.48782703594176"/>
    <n v="565778.84483660443"/>
    <n v="1502.3104606962766"/>
    <n v="0.28800000000000003"/>
    <n v="432.66541268052771"/>
    <n v="432.66541268052771"/>
    <n v="274.59054418059674"/>
    <n v="0.46899999999999997"/>
    <n v="128.78296522069985"/>
    <n v="128.78296522069985"/>
  </r>
  <r>
    <x v="1"/>
    <x v="1"/>
    <x v="3"/>
    <n v="0.56000000000000005"/>
    <n v="0.48"/>
    <x v="15"/>
    <n v="1330"/>
    <n v="19.49547992986221"/>
    <n v="79569.681195175421"/>
    <n v="192.88552451505669"/>
    <n v="1"/>
    <n v="192.88552451505669"/>
    <n v="192.88552451505669"/>
    <n v="33.999483758757357"/>
    <n v="1"/>
    <n v="33.999483758757357"/>
    <n v="33.999483758757357"/>
  </r>
  <r>
    <x v="1"/>
    <x v="1"/>
    <x v="3"/>
    <n v="0.56000000000000005"/>
    <n v="0.48"/>
    <x v="15"/>
    <n v="1330"/>
    <n v="87.265794490625325"/>
    <n v="347445.23582530959"/>
    <n v="951.28192722873894"/>
    <n v="1"/>
    <n v="951.28192722873894"/>
    <n v="951.28192722873894"/>
    <n v="172.10307801369677"/>
    <n v="1"/>
    <n v="172.10307801369677"/>
    <n v="172.10307801369677"/>
  </r>
  <r>
    <x v="1"/>
    <x v="3"/>
    <x v="3"/>
    <n v="0.56000000000000005"/>
    <n v="0.48"/>
    <x v="16"/>
    <n v="1330"/>
    <n v="228.3254885823404"/>
    <n v="926537.40289273614"/>
    <n v="2480.0252349931825"/>
    <n v="1"/>
    <n v="2480.0252349931825"/>
    <n v="2480.0252349931825"/>
    <n v="435.9237174167182"/>
    <n v="1"/>
    <n v="435.9237174167182"/>
    <n v="435.9237174167182"/>
  </r>
  <r>
    <x v="1"/>
    <x v="3"/>
    <x v="3"/>
    <n v="0.56000000000000005"/>
    <n v="0.48"/>
    <x v="11"/>
    <n v="1330"/>
    <n v="1.0878925589967918E-2"/>
    <n v="44.083410440286364"/>
    <n v="0.11472942528501526"/>
    <n v="1"/>
    <n v="0.11472942528501526"/>
    <n v="0.11472942528501526"/>
    <n v="1.8586122875153738E-2"/>
    <n v="1"/>
    <n v="1.8586122875153738E-2"/>
    <n v="1.8586122875153738E-2"/>
  </r>
  <r>
    <x v="1"/>
    <x v="3"/>
    <x v="3"/>
    <n v="0.56000000000000005"/>
    <n v="0.48"/>
    <x v="19"/>
    <n v="1330"/>
    <n v="4.3968029590152488E-2"/>
    <n v="181.37019820169294"/>
    <n v="0.4858515181085506"/>
    <n v="1"/>
    <n v="0.4858515181085506"/>
    <n v="0.4858515181085506"/>
    <n v="8.6190742561039382E-2"/>
    <n v="1"/>
    <n v="8.6190742561039382E-2"/>
    <n v="8.6190742561039382E-2"/>
  </r>
  <r>
    <x v="1"/>
    <x v="2"/>
    <x v="3"/>
    <n v="0.56000000000000005"/>
    <n v="0.48"/>
    <x v="13"/>
    <n v="1330"/>
    <n v="13.606733498366417"/>
    <n v="54134.804761794621"/>
    <n v="148.18455637504078"/>
    <n v="1"/>
    <n v="148.18455637504078"/>
    <n v="148.18455637504078"/>
    <n v="25.466502326800292"/>
    <n v="1"/>
    <n v="25.466502326800292"/>
    <n v="25.466502326800292"/>
  </r>
  <r>
    <x v="1"/>
    <x v="2"/>
    <x v="3"/>
    <n v="0.56000000000000005"/>
    <n v="0.48"/>
    <x v="13"/>
    <n v="1330"/>
    <n v="2.5289791422277181"/>
    <n v="10140.08509910226"/>
    <n v="27.193852854716688"/>
    <n v="1"/>
    <n v="27.193852854716688"/>
    <n v="27.193852854716688"/>
    <n v="4.6354993534452058"/>
    <n v="1"/>
    <n v="4.6354993534452058"/>
    <n v="4.6354993534452058"/>
  </r>
  <r>
    <x v="1"/>
    <x v="2"/>
    <x v="3"/>
    <n v="0.56000000000000005"/>
    <n v="0.48"/>
    <x v="13"/>
    <n v="1330"/>
    <n v="0.44508895969841167"/>
    <n v="1786.5706454926326"/>
    <n v="4.7493520748267128"/>
    <n v="0.28800000000000003"/>
    <n v="1.3678133975500935"/>
    <n v="1.3678133975500935"/>
    <n v="0.75464724198393751"/>
    <n v="0.46899999999999997"/>
    <n v="0.35392955649046665"/>
    <n v="0.35392955649046665"/>
  </r>
  <r>
    <x v="1"/>
    <x v="4"/>
    <x v="4"/>
    <n v="0.36"/>
    <n v="0.57999999999999996"/>
    <x v="17"/>
    <n v="1330"/>
    <n v="7.9429182194781269"/>
    <n v="30167.272936671601"/>
    <n v="81.42766673283343"/>
    <n v="1"/>
    <n v="81.42766673283343"/>
    <n v="81.42766673283343"/>
    <n v="14.706717914712023"/>
    <n v="1"/>
    <n v="14.706717914712023"/>
    <n v="14.706717914712023"/>
  </r>
  <r>
    <x v="1"/>
    <x v="3"/>
    <x v="3"/>
    <n v="0.56000000000000005"/>
    <n v="0.48"/>
    <x v="17"/>
    <n v="1330"/>
    <n v="0.40361917298914818"/>
    <n v="1638.8652170947473"/>
    <n v="4.1384307332491366"/>
    <n v="1"/>
    <n v="4.1384307332491366"/>
    <n v="4.1384307332491366"/>
    <n v="0.67476641767662171"/>
    <n v="1"/>
    <n v="0.67476641767662171"/>
    <n v="0.67476641767662171"/>
  </r>
  <r>
    <x v="1"/>
    <x v="1"/>
    <x v="3"/>
    <n v="0.56000000000000005"/>
    <n v="0.48"/>
    <x v="17"/>
    <n v="1330"/>
    <n v="0.45317890677179534"/>
    <n v="1543.7751506740508"/>
    <n v="3.6234129832629249"/>
    <n v="1"/>
    <n v="3.6234129832629249"/>
    <n v="3.6234129832629249"/>
    <n v="0.52405695374908912"/>
    <n v="1"/>
    <n v="0.52405695374908912"/>
    <n v="0.52405695374908912"/>
  </r>
  <r>
    <x v="1"/>
    <x v="3"/>
    <x v="3"/>
    <n v="0.56000000000000005"/>
    <n v="0.48"/>
    <x v="17"/>
    <n v="1330"/>
    <n v="5.2991987815992875E-2"/>
    <n v="216.84431502996091"/>
    <n v="0.55557611907144344"/>
    <n v="1"/>
    <n v="0.55557611907144344"/>
    <n v="0.55557611907144344"/>
    <n v="8.9348916380320609E-2"/>
    <n v="1"/>
    <n v="8.9348916380320609E-2"/>
    <n v="8.9348916380320609E-2"/>
  </r>
  <r>
    <x v="1"/>
    <x v="4"/>
    <x v="4"/>
    <n v="0.36"/>
    <n v="0.57999999999999996"/>
    <x v="17"/>
    <n v="1330"/>
    <n v="5.5168653293245662E-2"/>
    <n v="214.5634183629179"/>
    <n v="0.55536490718969578"/>
    <n v="1"/>
    <n v="0.55536490718969578"/>
    <n v="0.55536490718969578"/>
    <n v="9.1965835670107007E-2"/>
    <n v="1"/>
    <n v="9.1965835670107007E-2"/>
    <n v="9.1965835670107007E-2"/>
  </r>
  <r>
    <x v="1"/>
    <x v="1"/>
    <x v="3"/>
    <n v="0.56000000000000005"/>
    <n v="0.48"/>
    <x v="17"/>
    <n v="1330"/>
    <n v="5.7620752722496672E-4"/>
    <n v="1.9503642158881209"/>
    <n v="5.3762326830373158E-3"/>
    <n v="1"/>
    <n v="5.3762326830373158E-3"/>
    <n v="5.3762326830373158E-3"/>
    <n v="9.7131095384264579E-4"/>
    <n v="1"/>
    <n v="9.7131095384264579E-4"/>
    <n v="9.7131095384264579E-4"/>
  </r>
  <r>
    <x v="1"/>
    <x v="3"/>
    <x v="3"/>
    <n v="0.56000000000000005"/>
    <n v="0.48"/>
    <x v="17"/>
    <n v="1330"/>
    <n v="0.1696178373525935"/>
    <n v="691.73547100953908"/>
    <n v="1.8948151567021498"/>
    <n v="1"/>
    <n v="1.8948151567021498"/>
    <n v="1.8948151567021498"/>
    <n v="0.34620808598381952"/>
    <n v="1"/>
    <n v="0.34620808598381952"/>
    <n v="0.34620808598381952"/>
  </r>
  <r>
    <x v="1"/>
    <x v="2"/>
    <x v="3"/>
    <n v="0.56000000000000005"/>
    <n v="0.48"/>
    <x v="5"/>
    <n v="1330"/>
    <n v="1.5414197298440957E-2"/>
    <n v="58.378621832897274"/>
    <n v="0.14659307249352502"/>
    <n v="1"/>
    <n v="0.14659307249352502"/>
    <n v="0.14659307249352502"/>
    <n v="2.390890454244244E-2"/>
    <n v="1"/>
    <n v="2.390890454244244E-2"/>
    <n v="2.390890454244244E-2"/>
  </r>
  <r>
    <x v="1"/>
    <x v="1"/>
    <x v="3"/>
    <n v="0.56000000000000005"/>
    <n v="0.48"/>
    <x v="5"/>
    <n v="1330"/>
    <n v="0.18334976496878197"/>
    <n v="440.27948326768637"/>
    <n v="1.114946023537621"/>
    <n v="1"/>
    <n v="1.114946023537621"/>
    <n v="1.114946023537621"/>
    <n v="0.18165061079567948"/>
    <n v="1"/>
    <n v="0.18165061079567948"/>
    <n v="0.18165061079567948"/>
  </r>
  <r>
    <x v="1"/>
    <x v="2"/>
    <x v="3"/>
    <n v="0.56000000000000005"/>
    <n v="0.48"/>
    <x v="5"/>
    <n v="1330"/>
    <n v="2.3223085309408377E-3"/>
    <n v="8.7179490866030012"/>
    <n v="2.1187432574857574E-2"/>
    <n v="1"/>
    <n v="2.1187432574857574E-2"/>
    <n v="2.1187432574857574E-2"/>
    <n v="3.002939177061667E-3"/>
    <n v="1"/>
    <n v="3.002939177061667E-3"/>
    <n v="3.002939177061667E-3"/>
  </r>
  <r>
    <x v="1"/>
    <x v="2"/>
    <x v="3"/>
    <n v="0.56000000000000005"/>
    <n v="0.48"/>
    <x v="5"/>
    <n v="1330"/>
    <n v="1.5447280423168553E-2"/>
    <n v="75.746098034963552"/>
    <n v="0.20237770453047207"/>
    <n v="0.28800000000000003"/>
    <n v="5.8284778904775965E-2"/>
    <n v="5.8284778904775965E-2"/>
    <n v="3.4551744305493376E-2"/>
    <n v="0.46899999999999997"/>
    <n v="1.6204768079276392E-2"/>
    <n v="1.6204768079276392E-2"/>
  </r>
  <r>
    <x v="1"/>
    <x v="2"/>
    <x v="3"/>
    <n v="0.56000000000000005"/>
    <n v="0.48"/>
    <x v="5"/>
    <n v="1330"/>
    <n v="6.1474096480581976E-2"/>
    <n v="231.17324948650545"/>
    <n v="0.63851671255514586"/>
    <n v="1"/>
    <n v="0.63851671255514586"/>
    <n v="0.63851671255514586"/>
    <n v="0.10278559773439813"/>
    <n v="1"/>
    <n v="0.10278559773439813"/>
    <n v="0.10278559773439813"/>
  </r>
  <r>
    <x v="1"/>
    <x v="2"/>
    <x v="3"/>
    <n v="0.56000000000000005"/>
    <n v="0.48"/>
    <x v="5"/>
    <n v="1330"/>
    <n v="0.29008825089248225"/>
    <n v="1154.4040763333207"/>
    <n v="2.6461487123524838"/>
    <n v="1"/>
    <n v="2.6461487123524838"/>
    <n v="2.6461487123524838"/>
    <n v="0.39939375844921221"/>
    <n v="1"/>
    <n v="0.39939375844921221"/>
    <n v="0.39939375844921221"/>
  </r>
  <r>
    <x v="1"/>
    <x v="2"/>
    <x v="3"/>
    <n v="0.56000000000000005"/>
    <n v="0.48"/>
    <x v="5"/>
    <n v="1330"/>
    <n v="4.4790970872003601E-2"/>
    <n v="173.54575675067431"/>
    <n v="0.41682447202677436"/>
    <n v="1"/>
    <n v="0.41682447202677436"/>
    <n v="0.41682447202677436"/>
    <n v="6.430909146887101E-2"/>
    <n v="1"/>
    <n v="6.430909146887101E-2"/>
    <n v="6.430909146887101E-2"/>
  </r>
  <r>
    <x v="1"/>
    <x v="2"/>
    <x v="3"/>
    <n v="0.56000000000000005"/>
    <n v="0.48"/>
    <x v="5"/>
    <n v="1330"/>
    <n v="1.4608999851334209E-2"/>
    <n v="56.452410898926274"/>
    <n v="0.15650330089174988"/>
    <n v="1"/>
    <n v="0.15650330089174988"/>
    <n v="0.15650330089174988"/>
    <n v="2.8105260157765356E-2"/>
    <n v="1"/>
    <n v="2.8105260157765356E-2"/>
    <n v="2.8105260157765356E-2"/>
  </r>
  <r>
    <x v="1"/>
    <x v="2"/>
    <x v="3"/>
    <n v="0.56000000000000005"/>
    <n v="0.48"/>
    <x v="5"/>
    <n v="1330"/>
    <n v="9.829414192974457E-4"/>
    <n v="3.7993256304214427"/>
    <n v="8.8982479054799703E-3"/>
    <n v="1"/>
    <n v="8.8982479054799703E-3"/>
    <n v="8.8982479054799703E-3"/>
    <n v="1.1992527054605249E-3"/>
    <n v="1"/>
    <n v="1.1992527054605249E-3"/>
    <n v="1.1992527054605249E-3"/>
  </r>
  <r>
    <x v="1"/>
    <x v="1"/>
    <x v="3"/>
    <n v="0.56000000000000005"/>
    <n v="0.48"/>
    <x v="5"/>
    <n v="1330"/>
    <n v="6.3985769330783832E-3"/>
    <n v="25.384313453683859"/>
    <n v="6.0215808377767105E-2"/>
    <n v="1"/>
    <n v="6.0215808377767105E-2"/>
    <n v="6.0215808377767105E-2"/>
    <n v="8.8366164319305801E-3"/>
    <n v="1"/>
    <n v="8.8366164319305801E-3"/>
    <n v="8.8366164319305801E-3"/>
  </r>
  <r>
    <x v="1"/>
    <x v="4"/>
    <x v="4"/>
    <n v="0.36"/>
    <n v="0.57999999999999996"/>
    <x v="29"/>
    <n v="1330"/>
    <n v="0.98223101226760123"/>
    <n v="3389.4552243560015"/>
    <n v="9.9346215353121075"/>
    <n v="1"/>
    <n v="9.9346215353121075"/>
    <n v="9.9346215353121075"/>
    <n v="1.858937820891738"/>
    <n v="1"/>
    <n v="1.858937820891738"/>
    <n v="1.858937820891738"/>
  </r>
  <r>
    <x v="1"/>
    <x v="1"/>
    <x v="3"/>
    <n v="0.56000000000000005"/>
    <n v="0.48"/>
    <x v="18"/>
    <n v="1330"/>
    <n v="0.64889612427763832"/>
    <n v="2451.3169642043581"/>
    <n v="7.4851560973339915"/>
    <n v="1"/>
    <n v="7.4851560973339915"/>
    <n v="7.4851560973339915"/>
    <n v="1.4812313966110922"/>
    <n v="1"/>
    <n v="1.4812313966110922"/>
    <n v="1.4812313966110922"/>
  </r>
  <r>
    <x v="1"/>
    <x v="3"/>
    <x v="3"/>
    <n v="0.56000000000000005"/>
    <n v="0.48"/>
    <x v="11"/>
    <n v="1330"/>
    <n v="1137.2263058989899"/>
    <n v="4614714.1607286083"/>
    <n v="12059.346844259821"/>
    <n v="1"/>
    <n v="12059.346844259821"/>
    <n v="12059.346844259821"/>
    <n v="2232.0566078484294"/>
    <n v="1"/>
    <n v="2232.0566078484294"/>
    <n v="2232.0566078484294"/>
  </r>
  <r>
    <x v="1"/>
    <x v="1"/>
    <x v="3"/>
    <n v="0.56000000000000005"/>
    <n v="0.48"/>
    <x v="11"/>
    <n v="1330"/>
    <n v="8.7123440857602166"/>
    <n v="32683.285464453027"/>
    <n v="83.605514346144901"/>
    <n v="1"/>
    <n v="83.605514346144901"/>
    <n v="83.605514346144901"/>
    <n v="14.101769553810003"/>
    <n v="1"/>
    <n v="14.101769553810003"/>
    <n v="14.101769553810003"/>
  </r>
  <r>
    <x v="1"/>
    <x v="1"/>
    <x v="3"/>
    <n v="0.56000000000000005"/>
    <n v="0.48"/>
    <x v="11"/>
    <n v="1330"/>
    <n v="3.504923132520311"/>
    <n v="13025.328603436856"/>
    <n v="35.878643861419448"/>
    <n v="1"/>
    <n v="35.878643861419448"/>
    <n v="35.878643861419448"/>
    <n v="6.2956724504612405"/>
    <n v="1"/>
    <n v="6.2956724504612405"/>
    <n v="6.2956724504612405"/>
  </r>
  <r>
    <x v="1"/>
    <x v="1"/>
    <x v="3"/>
    <n v="0.56000000000000005"/>
    <n v="0.48"/>
    <x v="11"/>
    <n v="1330"/>
    <n v="66.604415377919423"/>
    <n v="262150.29713178985"/>
    <n v="737.71161908560089"/>
    <n v="1"/>
    <n v="737.71161908560089"/>
    <n v="737.71161908560089"/>
    <n v="136.50377496213156"/>
    <n v="1"/>
    <n v="136.50377496213156"/>
    <n v="136.50377496213156"/>
  </r>
  <r>
    <x v="1"/>
    <x v="3"/>
    <x v="3"/>
    <n v="0.56000000000000005"/>
    <n v="0.48"/>
    <x v="19"/>
    <n v="1330"/>
    <n v="4.9850503235719181E-5"/>
    <n v="0.20314599398824346"/>
    <n v="5.7973941027597152E-4"/>
    <n v="1"/>
    <n v="5.7973941027597152E-4"/>
    <n v="5.7973941027597152E-4"/>
    <n v="1.1115379039247841E-4"/>
    <n v="1"/>
    <n v="1.1115379039247841E-4"/>
    <n v="1.1115379039247841E-4"/>
  </r>
  <r>
    <x v="1"/>
    <x v="2"/>
    <x v="3"/>
    <n v="0.56000000000000005"/>
    <n v="0.48"/>
    <x v="21"/>
    <n v="1330"/>
    <n v="2.7546740051826472E-3"/>
    <n v="11.314958655430551"/>
    <n v="3.0816167056876904E-2"/>
    <n v="0.28800000000000003"/>
    <n v="8.8750561123805503E-3"/>
    <n v="8.8750561123805503E-3"/>
    <n v="5.4565186717912212E-3"/>
    <n v="0.46899999999999997"/>
    <n v="2.5591072570700828E-3"/>
    <n v="2.5591072570700828E-3"/>
  </r>
  <r>
    <x v="1"/>
    <x v="2"/>
    <x v="3"/>
    <n v="0.56000000000000005"/>
    <n v="0.48"/>
    <x v="21"/>
    <n v="1330"/>
    <n v="0.16744822395986306"/>
    <n v="653.14092522229532"/>
    <n v="1.5779208987532205"/>
    <n v="0.28800000000000003"/>
    <n v="0.45444121884092759"/>
    <n v="0.45444121884092759"/>
    <n v="0.23737041180157709"/>
    <n v="0.46899999999999997"/>
    <n v="0.11132672313493965"/>
    <n v="0.11132672313493965"/>
  </r>
  <r>
    <x v="1"/>
    <x v="1"/>
    <x v="3"/>
    <n v="0.56000000000000005"/>
    <n v="0.48"/>
    <x v="20"/>
    <n v="1330"/>
    <n v="9.5282096621434643E-3"/>
    <n v="34.188549958713011"/>
    <n v="7.7515780078147328E-2"/>
    <n v="1"/>
    <n v="7.7515780078147328E-2"/>
    <n v="7.7515780078147328E-2"/>
    <n v="1.2384164111072429E-2"/>
    <n v="1"/>
    <n v="1.2384164111072429E-2"/>
    <n v="1.2384164111072429E-2"/>
  </r>
  <r>
    <x v="1"/>
    <x v="4"/>
    <x v="4"/>
    <n v="0.36"/>
    <n v="0.57999999999999996"/>
    <x v="22"/>
    <n v="1330"/>
    <n v="176.48124319128374"/>
    <n v="668484.65562674473"/>
    <n v="1966.3521586632805"/>
    <n v="1"/>
    <n v="1966.3521586632805"/>
    <n v="1966.3521586632805"/>
    <n v="377.34235179202801"/>
    <n v="1"/>
    <n v="377.34235179202801"/>
    <n v="377.34235179202801"/>
  </r>
  <r>
    <x v="1"/>
    <x v="4"/>
    <x v="4"/>
    <n v="0.36"/>
    <n v="0.57999999999999996"/>
    <x v="28"/>
    <n v="1330"/>
    <n v="3.3172666055889217"/>
    <n v="13148.608535306401"/>
    <n v="37.189239482842964"/>
    <n v="1"/>
    <n v="37.189239482842964"/>
    <n v="37.189239482842964"/>
    <n v="6.8708185313454031"/>
    <n v="1"/>
    <n v="6.8708185313454031"/>
    <n v="6.8708185313454031"/>
  </r>
  <r>
    <x v="1"/>
    <x v="2"/>
    <x v="3"/>
    <n v="0.56000000000000005"/>
    <n v="0.48"/>
    <x v="31"/>
    <n v="1330"/>
    <n v="5.0369795059214306"/>
    <n v="18824.743877791698"/>
    <n v="50.389775039161528"/>
    <n v="1"/>
    <n v="50.389775039161528"/>
    <n v="50.389775039161528"/>
    <n v="8.6015461983217243"/>
    <n v="1"/>
    <n v="8.6015461983217243"/>
    <n v="8.6015461983217243"/>
  </r>
  <r>
    <x v="1"/>
    <x v="2"/>
    <x v="3"/>
    <n v="0.56000000000000005"/>
    <n v="0.48"/>
    <x v="23"/>
    <n v="1330"/>
    <n v="53.064777742195211"/>
    <n v="209297.29340544052"/>
    <n v="581.67295917164722"/>
    <n v="1"/>
    <n v="581.67295917164722"/>
    <n v="581.67295917164722"/>
    <n v="107.27153590812701"/>
    <n v="1"/>
    <n v="107.27153590812701"/>
    <n v="107.27153590812701"/>
  </r>
  <r>
    <x v="1"/>
    <x v="1"/>
    <x v="3"/>
    <n v="0.56000000000000005"/>
    <n v="0.48"/>
    <x v="23"/>
    <n v="1330"/>
    <n v="6.2246358071189034"/>
    <n v="22646.34641412941"/>
    <n v="58.790867855438087"/>
    <n v="1"/>
    <n v="58.790867855438087"/>
    <n v="58.790867855438087"/>
    <n v="9.9214641280643807"/>
    <n v="1"/>
    <n v="9.9214641280643807"/>
    <n v="9.9214641280643807"/>
  </r>
  <r>
    <x v="1"/>
    <x v="2"/>
    <x v="3"/>
    <n v="0.56000000000000005"/>
    <n v="0.48"/>
    <x v="32"/>
    <n v="1330"/>
    <n v="5.3802038953480009"/>
    <n v="20726.474967685408"/>
    <n v="57.017439660746597"/>
    <n v="1"/>
    <n v="57.017439660746597"/>
    <n v="57.017439660746597"/>
    <n v="9.5896603494635713"/>
    <n v="1"/>
    <n v="9.5896603494635713"/>
    <n v="9.5896603494635713"/>
  </r>
  <r>
    <x v="1"/>
    <x v="3"/>
    <x v="3"/>
    <n v="0.56000000000000005"/>
    <n v="0.48"/>
    <x v="24"/>
    <n v="1330"/>
    <n v="143.79127122176627"/>
    <n v="586280.80600685359"/>
    <n v="1519.1936474238855"/>
    <n v="1"/>
    <n v="1519.1936474238855"/>
    <n v="1519.1936474238855"/>
    <n v="275.3504091783563"/>
    <n v="1"/>
    <n v="275.3504091783563"/>
    <n v="275.3504091783563"/>
  </r>
  <r>
    <x v="1"/>
    <x v="2"/>
    <x v="3"/>
    <n v="0.56000000000000005"/>
    <n v="0.48"/>
    <x v="25"/>
    <n v="1330"/>
    <n v="27.616945327695749"/>
    <n v="112166.90518624242"/>
    <n v="308.22115751981056"/>
    <n v="1"/>
    <n v="308.22115751981056"/>
    <n v="308.22115751981056"/>
    <n v="55.357638995779112"/>
    <n v="1"/>
    <n v="55.357638995779112"/>
    <n v="55.357638995779112"/>
  </r>
  <r>
    <x v="1"/>
    <x v="2"/>
    <x v="3"/>
    <n v="0.56000000000000005"/>
    <n v="0.48"/>
    <x v="33"/>
    <n v="1330"/>
    <n v="14.834922054281851"/>
    <n v="59548.502670108937"/>
    <n v="161.70368049088654"/>
    <n v="1"/>
    <n v="161.70368049088654"/>
    <n v="161.70368049088654"/>
    <n v="28.012309626542532"/>
    <n v="1"/>
    <n v="28.012309626542532"/>
    <n v="28.012309626542532"/>
  </r>
  <r>
    <x v="1"/>
    <x v="4"/>
    <x v="4"/>
    <n v="0.36"/>
    <n v="0.57999999999999996"/>
    <x v="30"/>
    <n v="1330"/>
    <n v="20.84142471792337"/>
    <n v="79951.175139067258"/>
    <n v="230.29703093690452"/>
    <n v="1"/>
    <n v="230.29703093690452"/>
    <n v="230.29703093690452"/>
    <n v="43.967966012723515"/>
    <n v="1"/>
    <n v="43.967966012723515"/>
    <n v="43.967966012723515"/>
  </r>
  <r>
    <x v="1"/>
    <x v="1"/>
    <x v="3"/>
    <n v="0.56000000000000005"/>
    <n v="0.48"/>
    <x v="10"/>
    <n v="2000"/>
    <n v="1.8148280046547508E-4"/>
    <n v="0.59996350618988659"/>
    <n v="1.5424006970817478E-3"/>
    <n v="1"/>
    <n v="1.5424006970817478E-3"/>
    <n v="1.5424006970817478E-3"/>
    <n v="2.2161521313705459E-4"/>
    <n v="1"/>
    <n v="2.2161521313705459E-4"/>
    <n v="2.2161521313705459E-4"/>
  </r>
  <r>
    <x v="1"/>
    <x v="1"/>
    <x v="3"/>
    <n v="0.56000000000000005"/>
    <n v="0.48"/>
    <x v="10"/>
    <n v="2000"/>
    <n v="0.14087696025810437"/>
    <n v="552.246474710234"/>
    <n v="1.4845314389979296"/>
    <n v="1"/>
    <n v="1.4845314389979296"/>
    <n v="1.4845314389979296"/>
    <n v="0.25551515420615334"/>
    <n v="1"/>
    <n v="0.25551515420615334"/>
    <n v="0.25551515420615334"/>
  </r>
  <r>
    <x v="1"/>
    <x v="1"/>
    <x v="3"/>
    <n v="0.56000000000000005"/>
    <n v="0.48"/>
    <x v="12"/>
    <n v="3000"/>
    <n v="6.2993593343518599"/>
    <n v="23927.353881517767"/>
    <n v="74.176762239001292"/>
    <n v="1"/>
    <n v="74.176762239001292"/>
    <n v="0"/>
    <n v="14.66046676389235"/>
    <n v="1"/>
    <n v="14.66046676389235"/>
    <n v="0"/>
  </r>
  <r>
    <x v="1"/>
    <x v="3"/>
    <x v="3"/>
    <n v="0.56000000000000005"/>
    <n v="0.48"/>
    <x v="16"/>
    <n v="3000"/>
    <n v="2.35884743498079E-2"/>
    <n v="55.576485643681941"/>
    <n v="0.15420193248811806"/>
    <n v="1"/>
    <n v="0.15420193248811806"/>
    <n v="0"/>
    <n v="2.8107179250429572E-2"/>
    <n v="1"/>
    <n v="2.8107179250429572E-2"/>
    <n v="0"/>
  </r>
  <r>
    <x v="1"/>
    <x v="3"/>
    <x v="3"/>
    <n v="0.56000000000000005"/>
    <n v="0.48"/>
    <x v="19"/>
    <n v="3000"/>
    <n v="2.699629047144118E-7"/>
    <n v="1.0941775987017206E-3"/>
    <n v="3.2736404876568248E-6"/>
    <n v="1"/>
    <n v="3.2736404876568248E-6"/>
    <n v="0"/>
    <n v="5.1881344678640178E-7"/>
    <n v="1"/>
    <n v="5.1881344678640178E-7"/>
    <n v="0"/>
  </r>
  <r>
    <x v="1"/>
    <x v="3"/>
    <x v="3"/>
    <n v="0.56000000000000005"/>
    <n v="0.48"/>
    <x v="24"/>
    <n v="3000"/>
    <n v="2.1803959681825399E-2"/>
    <n v="88.390042386585975"/>
    <n v="0.18858757960463887"/>
    <n v="1"/>
    <n v="0.18858757960463887"/>
    <n v="0"/>
    <n v="2.8871300379664674E-2"/>
    <n v="1"/>
    <n v="2.8871300379664674E-2"/>
    <n v="0"/>
  </r>
  <r>
    <x v="1"/>
    <x v="2"/>
    <x v="3"/>
    <n v="0.56000000000000005"/>
    <n v="0.48"/>
    <x v="0"/>
    <n v="1340"/>
    <n v="4.769250638765752E-4"/>
    <n v="1.9323667887925122"/>
    <n v="5.7665366168786654E-3"/>
    <n v="1"/>
    <n v="5.7665366168786654E-3"/>
    <n v="5.7665366168786654E-3"/>
    <n v="1.1351651665621469E-3"/>
    <n v="1"/>
    <n v="1.1351651665621469E-3"/>
    <n v="1.1351651665621469E-3"/>
  </r>
  <r>
    <x v="1"/>
    <x v="2"/>
    <x v="3"/>
    <n v="0.56000000000000005"/>
    <n v="0.48"/>
    <x v="0"/>
    <n v="1340"/>
    <n v="0.2154810444464354"/>
    <n v="782.92155716882576"/>
    <n v="2.0069327315112679"/>
    <n v="1"/>
    <n v="2.0069327315112679"/>
    <n v="2.0069327315112679"/>
    <n v="0.35520598381421009"/>
    <n v="1"/>
    <n v="0.35520598381421009"/>
    <n v="0.35520598381421009"/>
  </r>
  <r>
    <x v="1"/>
    <x v="1"/>
    <x v="3"/>
    <n v="0.56000000000000005"/>
    <n v="0.48"/>
    <x v="0"/>
    <n v="1340"/>
    <n v="1.2781921241948546"/>
    <n v="4956.0433065145971"/>
    <n v="13.94951504575767"/>
    <n v="1"/>
    <n v="13.94951504575767"/>
    <n v="13.94951504575767"/>
    <n v="2.5073899923887568"/>
    <n v="1"/>
    <n v="2.5073899923887568"/>
    <n v="2.5073899923887568"/>
  </r>
  <r>
    <x v="1"/>
    <x v="2"/>
    <x v="3"/>
    <n v="0.56000000000000005"/>
    <n v="0.48"/>
    <x v="0"/>
    <n v="1340"/>
    <n v="6.1668154837748383E-4"/>
    <n v="2.4129428849011658"/>
    <n v="6.2291414153880431E-3"/>
    <n v="0.28800000000000003"/>
    <n v="1.7939927276317566E-3"/>
    <n v="1.7939927276317566E-3"/>
    <n v="1.1031724008378674E-3"/>
    <n v="0.46899999999999997"/>
    <n v="5.1738785599295979E-4"/>
    <n v="5.1738785599295979E-4"/>
  </r>
  <r>
    <x v="1"/>
    <x v="2"/>
    <x v="3"/>
    <n v="0.56000000000000005"/>
    <n v="0.48"/>
    <x v="7"/>
    <n v="1340"/>
    <n v="127.28750103341565"/>
    <n v="505518.67648409907"/>
    <n v="1254.399863585702"/>
    <n v="1"/>
    <n v="1254.399863585702"/>
    <n v="1254.399863585702"/>
    <n v="222.10499384235442"/>
    <n v="1"/>
    <n v="222.10499384235442"/>
    <n v="222.10499384235442"/>
  </r>
  <r>
    <x v="1"/>
    <x v="2"/>
    <x v="3"/>
    <n v="0.56000000000000005"/>
    <n v="0.48"/>
    <x v="7"/>
    <n v="1340"/>
    <n v="101.59525546547786"/>
    <n v="400119.87679646822"/>
    <n v="919.0627530564592"/>
    <n v="1"/>
    <n v="919.0627530564592"/>
    <n v="919.0627530564592"/>
    <n v="165.51514538624127"/>
    <n v="1"/>
    <n v="165.51514538624127"/>
    <n v="165.51514538624127"/>
  </r>
  <r>
    <x v="1"/>
    <x v="2"/>
    <x v="3"/>
    <n v="0.56000000000000005"/>
    <n v="0.48"/>
    <x v="14"/>
    <n v="1340"/>
    <n v="138.19476841235868"/>
    <n v="539529.14817311859"/>
    <n v="1573.841906428697"/>
    <n v="1"/>
    <n v="1573.841906428697"/>
    <n v="1573.841906428697"/>
    <n v="300.04102420457531"/>
    <n v="1"/>
    <n v="300.04102420457531"/>
    <n v="300.04102420457531"/>
  </r>
  <r>
    <x v="1"/>
    <x v="2"/>
    <x v="3"/>
    <n v="0.56000000000000005"/>
    <n v="0.48"/>
    <x v="14"/>
    <n v="1340"/>
    <n v="87.799608561654921"/>
    <n v="390145.49310338538"/>
    <n v="1003.8651872754717"/>
    <n v="0.28800000000000003"/>
    <n v="289.11317393533591"/>
    <n v="289.11317393533591"/>
    <n v="182.76699765952759"/>
    <n v="0.46899999999999997"/>
    <n v="85.717721902318431"/>
    <n v="85.717721902318431"/>
  </r>
  <r>
    <x v="1"/>
    <x v="3"/>
    <x v="3"/>
    <n v="0.56000000000000005"/>
    <n v="0.48"/>
    <x v="16"/>
    <n v="1340"/>
    <n v="86.260859361576593"/>
    <n v="343514.58949640469"/>
    <n v="954.98849244174585"/>
    <n v="1"/>
    <n v="954.98849244174585"/>
    <n v="954.98849244174585"/>
    <n v="175.26047827856968"/>
    <n v="1"/>
    <n v="175.26047827856968"/>
    <n v="175.26047827856968"/>
  </r>
  <r>
    <x v="1"/>
    <x v="3"/>
    <x v="3"/>
    <n v="0.56000000000000005"/>
    <n v="0.48"/>
    <x v="11"/>
    <n v="1340"/>
    <n v="8.3002221023708808E-4"/>
    <n v="3.3981588774950904"/>
    <n v="9.2833022790531367E-3"/>
    <n v="1"/>
    <n v="9.2833022790531367E-3"/>
    <n v="9.2833022790531367E-3"/>
    <n v="1.6654719795729132E-3"/>
    <n v="1"/>
    <n v="1.6654719795729132E-3"/>
    <n v="1.6654719795729132E-3"/>
  </r>
  <r>
    <x v="1"/>
    <x v="2"/>
    <x v="3"/>
    <n v="0.56000000000000005"/>
    <n v="0.48"/>
    <x v="13"/>
    <n v="1340"/>
    <n v="57.872605543884617"/>
    <n v="234323.50589691129"/>
    <n v="669.4776928297556"/>
    <n v="1"/>
    <n v="669.4776928297556"/>
    <n v="669.4776928297556"/>
    <n v="126.99369442756978"/>
    <n v="1"/>
    <n v="126.99369442756978"/>
    <n v="126.99369442756978"/>
  </r>
  <r>
    <x v="1"/>
    <x v="2"/>
    <x v="3"/>
    <n v="0.56000000000000005"/>
    <n v="0.48"/>
    <x v="13"/>
    <n v="1340"/>
    <n v="27.517528489585668"/>
    <n v="111003.1204434035"/>
    <n v="315.79593764151861"/>
    <n v="1"/>
    <n v="315.79593764151861"/>
    <n v="315.79593764151861"/>
    <n v="59.778314911448312"/>
    <n v="1"/>
    <n v="59.778314911448312"/>
    <n v="59.778314911448312"/>
  </r>
  <r>
    <x v="1"/>
    <x v="2"/>
    <x v="3"/>
    <n v="0.56000000000000005"/>
    <n v="0.48"/>
    <x v="13"/>
    <n v="1340"/>
    <n v="23.067695741167256"/>
    <n v="95353.249851673172"/>
    <n v="273.75116435416101"/>
    <n v="0.28800000000000003"/>
    <n v="78.840335333998382"/>
    <n v="78.840335333998382"/>
    <n v="51.853857440834496"/>
    <n v="0.46899999999999997"/>
    <n v="24.319459139751377"/>
    <n v="24.319459139751377"/>
  </r>
  <r>
    <x v="1"/>
    <x v="4"/>
    <x v="4"/>
    <n v="0.36"/>
    <n v="0.57999999999999996"/>
    <x v="17"/>
    <n v="1340"/>
    <n v="12.11406593224102"/>
    <n v="47200.057590206357"/>
    <n v="121.82789335318817"/>
    <n v="1"/>
    <n v="121.82789335318817"/>
    <n v="121.82789335318817"/>
    <n v="21.541264548989098"/>
    <n v="1"/>
    <n v="21.541264548989098"/>
    <n v="21.541264548989098"/>
  </r>
  <r>
    <x v="1"/>
    <x v="3"/>
    <x v="3"/>
    <n v="0.56000000000000005"/>
    <n v="0.48"/>
    <x v="17"/>
    <n v="1340"/>
    <n v="0.18099922989082401"/>
    <n v="752.68765224986669"/>
    <n v="1.9435072151578288"/>
    <n v="1"/>
    <n v="1.9435072151578288"/>
    <n v="1.9435072151578288"/>
    <n v="0.32143797147637909"/>
    <n v="1"/>
    <n v="0.32143797147637909"/>
    <n v="0.32143797147637909"/>
  </r>
  <r>
    <x v="1"/>
    <x v="1"/>
    <x v="3"/>
    <n v="0.56000000000000005"/>
    <n v="0.48"/>
    <x v="17"/>
    <n v="1340"/>
    <n v="5.1065782622805797E-2"/>
    <n v="204.6913674032009"/>
    <n v="0.53030938911446268"/>
    <n v="1"/>
    <n v="0.53030938911446268"/>
    <n v="0.53030938911446268"/>
    <n v="8.6021603120245094E-2"/>
    <n v="1"/>
    <n v="8.6021603120245094E-2"/>
    <n v="8.6021603120245094E-2"/>
  </r>
  <r>
    <x v="1"/>
    <x v="3"/>
    <x v="3"/>
    <n v="0.56000000000000005"/>
    <n v="0.48"/>
    <x v="17"/>
    <n v="1340"/>
    <n v="0.13421255794280063"/>
    <n v="547.83114632053025"/>
    <n v="1.5222496636003606"/>
    <n v="1"/>
    <n v="1.5222496636003606"/>
    <n v="1.5222496636003606"/>
    <n v="0.27793305895603992"/>
    <n v="1"/>
    <n v="0.27793305895603992"/>
    <n v="0.27793305895603992"/>
  </r>
  <r>
    <x v="1"/>
    <x v="1"/>
    <x v="3"/>
    <n v="0.56000000000000005"/>
    <n v="0.48"/>
    <x v="17"/>
    <n v="1340"/>
    <n v="3.0299956384326164E-2"/>
    <n v="94.708641852914823"/>
    <n v="0.22762273413324013"/>
    <n v="1"/>
    <n v="0.22762273413324013"/>
    <n v="0.22762273413324013"/>
    <n v="3.7073624518507833E-2"/>
    <n v="1"/>
    <n v="3.7073624518507833E-2"/>
    <n v="3.7073624518507833E-2"/>
  </r>
  <r>
    <x v="1"/>
    <x v="3"/>
    <x v="3"/>
    <n v="0.56000000000000005"/>
    <n v="0.48"/>
    <x v="17"/>
    <n v="1340"/>
    <n v="0.14199730369028751"/>
    <n v="574.91618700277411"/>
    <n v="1.4945490381781634"/>
    <n v="1"/>
    <n v="1.4945490381781634"/>
    <n v="1.4945490381781634"/>
    <n v="0.26469152289636677"/>
    <n v="1"/>
    <n v="0.26469152289636677"/>
    <n v="0.26469152289636677"/>
  </r>
  <r>
    <x v="1"/>
    <x v="2"/>
    <x v="3"/>
    <n v="0.56000000000000005"/>
    <n v="0.48"/>
    <x v="5"/>
    <n v="1340"/>
    <n v="2.2325758943920956E-2"/>
    <n v="90.604350685328953"/>
    <n v="0.25609539411972027"/>
    <n v="1"/>
    <n v="0.25609539411972027"/>
    <n v="0.25609539411972027"/>
    <n v="4.7247142289582281E-2"/>
    <n v="1"/>
    <n v="4.7247142289582281E-2"/>
    <n v="4.7247142289582281E-2"/>
  </r>
  <r>
    <x v="1"/>
    <x v="2"/>
    <x v="3"/>
    <n v="0.56000000000000005"/>
    <n v="0.48"/>
    <x v="5"/>
    <n v="1340"/>
    <n v="1.4440705157080607E-2"/>
    <n v="58.073335021949163"/>
    <n v="0.15196220073395231"/>
    <n v="1"/>
    <n v="0.15196220073395231"/>
    <n v="0.15196220073395231"/>
    <n v="2.5232361301918301E-2"/>
    <n v="1"/>
    <n v="2.5232361301918301E-2"/>
    <n v="2.5232361301918301E-2"/>
  </r>
  <r>
    <x v="1"/>
    <x v="2"/>
    <x v="3"/>
    <n v="0.56000000000000005"/>
    <n v="0.48"/>
    <x v="5"/>
    <n v="1340"/>
    <n v="1.3228046822572481E-2"/>
    <n v="48.950878721013467"/>
    <n v="0.12730446085282401"/>
    <n v="1"/>
    <n v="0.12730446085282401"/>
    <n v="0.12730446085282401"/>
    <n v="2.1385918236985244E-2"/>
    <n v="1"/>
    <n v="2.1385918236985244E-2"/>
    <n v="2.1385918236985244E-2"/>
  </r>
  <r>
    <x v="1"/>
    <x v="2"/>
    <x v="3"/>
    <n v="0.56000000000000005"/>
    <n v="0.48"/>
    <x v="5"/>
    <n v="1340"/>
    <n v="0.3951515979677398"/>
    <n v="1565.0065704935905"/>
    <n v="3.6133268357062684"/>
    <n v="1"/>
    <n v="3.6133268357062684"/>
    <n v="3.6133268357062684"/>
    <n v="0.54885887787670729"/>
    <n v="1"/>
    <n v="0.54885887787670729"/>
    <n v="0.54885887787670729"/>
  </r>
  <r>
    <x v="1"/>
    <x v="2"/>
    <x v="3"/>
    <n v="0.56000000000000005"/>
    <n v="0.48"/>
    <x v="5"/>
    <n v="1340"/>
    <n v="2.0609290337170284E-2"/>
    <n v="79.575792651685177"/>
    <n v="0.22383086844065372"/>
    <n v="1"/>
    <n v="0.22383086844065372"/>
    <n v="0.22383086844065372"/>
    <n v="4.1757460458772121E-2"/>
    <n v="1"/>
    <n v="4.1757460458772121E-2"/>
    <n v="4.1757460458772121E-2"/>
  </r>
  <r>
    <x v="1"/>
    <x v="3"/>
    <x v="3"/>
    <n v="0.56000000000000005"/>
    <n v="0.48"/>
    <x v="11"/>
    <n v="1340"/>
    <n v="154.03920160911642"/>
    <n v="604727.52148721204"/>
    <n v="1639.2943591404519"/>
    <n v="1"/>
    <n v="1639.2943591404519"/>
    <n v="1639.2943591404519"/>
    <n v="305.33657533100541"/>
    <n v="1"/>
    <n v="305.33657533100541"/>
    <n v="305.33657533100541"/>
  </r>
  <r>
    <x v="1"/>
    <x v="1"/>
    <x v="3"/>
    <n v="0.56000000000000005"/>
    <n v="0.48"/>
    <x v="11"/>
    <n v="1340"/>
    <n v="53.704472604474539"/>
    <n v="219822.50073991832"/>
    <n v="653.00778570467082"/>
    <n v="1"/>
    <n v="653.00778570467082"/>
    <n v="653.00778570467082"/>
    <n v="127.66824441492956"/>
    <n v="1"/>
    <n v="127.66824441492956"/>
    <n v="127.66824441492956"/>
  </r>
  <r>
    <x v="1"/>
    <x v="4"/>
    <x v="4"/>
    <n v="0.36"/>
    <n v="0.57999999999999996"/>
    <x v="22"/>
    <n v="1340"/>
    <n v="6.8717285663601073"/>
    <n v="27467.203117407633"/>
    <n v="70.581092742003392"/>
    <n v="1"/>
    <n v="70.581092742003392"/>
    <n v="70.581092742003392"/>
    <n v="12.539705950204164"/>
    <n v="1"/>
    <n v="12.539705950204164"/>
    <n v="12.539705950204164"/>
  </r>
  <r>
    <x v="1"/>
    <x v="2"/>
    <x v="3"/>
    <n v="0.56000000000000005"/>
    <n v="0.48"/>
    <x v="32"/>
    <n v="1340"/>
    <n v="1.7462200173192062"/>
    <n v="6750.5009102543872"/>
    <n v="18.371637180160732"/>
    <n v="1"/>
    <n v="18.371637180160732"/>
    <n v="18.371637180160732"/>
    <n v="3.1434568354811083"/>
    <n v="1"/>
    <n v="3.1434568354811083"/>
    <n v="3.1434568354811083"/>
  </r>
  <r>
    <x v="1"/>
    <x v="3"/>
    <x v="3"/>
    <n v="0.56000000000000005"/>
    <n v="0.48"/>
    <x v="24"/>
    <n v="1340"/>
    <n v="127.82132846365384"/>
    <n v="518617.72831707739"/>
    <n v="1407.5899469282349"/>
    <n v="1"/>
    <n v="1407.5899469282349"/>
    <n v="1407.5899469282349"/>
    <n v="259.79538387663928"/>
    <n v="1"/>
    <n v="259.79538387663928"/>
    <n v="259.79538387663928"/>
  </r>
  <r>
    <x v="1"/>
    <x v="2"/>
    <x v="3"/>
    <n v="0.56000000000000005"/>
    <n v="0.48"/>
    <x v="25"/>
    <n v="1340"/>
    <n v="9.6390517477118985E-3"/>
    <n v="37.141683314316197"/>
    <n v="9.1082188092948949E-2"/>
    <n v="1"/>
    <n v="9.1082188092948949E-2"/>
    <n v="9.1082188092948949E-2"/>
    <n v="1.21281340770802E-2"/>
    <n v="1"/>
    <n v="1.21281340770802E-2"/>
    <n v="1.21281340770802E-2"/>
  </r>
  <r>
    <x v="1"/>
    <x v="1"/>
    <x v="3"/>
    <n v="0.56000000000000005"/>
    <n v="0.48"/>
    <x v="26"/>
    <n v="1340"/>
    <n v="14.66753475776755"/>
    <n v="58399.595307188611"/>
    <n v="162.26398617210882"/>
    <n v="1"/>
    <n v="162.26398617210882"/>
    <n v="162.26398617210882"/>
    <n v="30.315193992549741"/>
    <n v="1"/>
    <n v="30.315193992549741"/>
    <n v="30.315193992549741"/>
  </r>
  <r>
    <x v="1"/>
    <x v="3"/>
    <x v="3"/>
    <n v="0.56000000000000005"/>
    <n v="0.48"/>
    <x v="16"/>
    <n v="3000"/>
    <n v="2.18986645861232E-2"/>
    <n v="81.691831434694961"/>
    <n v="0.21080851680530982"/>
    <n v="1"/>
    <n v="0.21080851680530982"/>
    <n v="0"/>
    <n v="3.5077671832831663E-2"/>
    <n v="1"/>
    <n v="3.5077671832831663E-2"/>
    <n v="0"/>
  </r>
  <r>
    <x v="1"/>
    <x v="3"/>
    <x v="3"/>
    <n v="0.56000000000000005"/>
    <n v="0.48"/>
    <x v="11"/>
    <n v="3000"/>
    <n v="5.9362348713056652E-7"/>
    <n v="2.4103349553105495E-3"/>
    <n v="6.3299132558540367E-6"/>
    <n v="1"/>
    <n v="6.3299132558540367E-6"/>
    <n v="0"/>
    <n v="1.1053810630065093E-6"/>
    <n v="1"/>
    <n v="1.1053810630065093E-6"/>
    <n v="0"/>
  </r>
  <r>
    <x v="1"/>
    <x v="3"/>
    <x v="3"/>
    <n v="0.56000000000000005"/>
    <n v="0.48"/>
    <x v="24"/>
    <n v="3000"/>
    <n v="4.8422944004369584E-2"/>
    <n v="195.4948811841935"/>
    <n v="0.4996424321568485"/>
    <n v="1"/>
    <n v="0.4996424321568485"/>
    <n v="0"/>
    <n v="8.6099630331429575E-2"/>
    <n v="1"/>
    <n v="8.6099630331429575E-2"/>
    <n v="0"/>
  </r>
  <r>
    <x v="1"/>
    <x v="4"/>
    <x v="4"/>
    <n v="0.36"/>
    <n v="0.57999999999999996"/>
    <x v="28"/>
    <n v="1350"/>
    <n v="1.8575838562247801E-2"/>
    <n v="56.064261750841297"/>
    <n v="0.12376698903363861"/>
    <n v="1"/>
    <n v="0.12376698903363861"/>
    <n v="0.12376698903363861"/>
    <n v="1.9365546168646181E-2"/>
    <n v="1"/>
    <n v="1.9365546168646181E-2"/>
    <n v="1.9365546168646181E-2"/>
  </r>
  <r>
    <x v="1"/>
    <x v="2"/>
    <x v="3"/>
    <n v="0.56000000000000005"/>
    <n v="0.48"/>
    <x v="14"/>
    <n v="1350"/>
    <n v="0.3761303669278937"/>
    <n v="1367.6493360463651"/>
    <n v="3.7598295393220971"/>
    <n v="1"/>
    <n v="3.7598295393220971"/>
    <n v="3.7598295393220971"/>
    <n v="0.67370795149005369"/>
    <n v="1"/>
    <n v="0.67370795149005369"/>
    <n v="0.67370795149005369"/>
  </r>
  <r>
    <x v="1"/>
    <x v="3"/>
    <x v="3"/>
    <n v="0.56000000000000005"/>
    <n v="0.48"/>
    <x v="17"/>
    <n v="1350"/>
    <n v="1.4780884595005177E-4"/>
    <n v="0.61372243573006224"/>
    <n v="1.4907182475821016E-3"/>
    <n v="1"/>
    <n v="1.4907182475821016E-3"/>
    <n v="1.4907182475821016E-3"/>
    <n v="2.4048322614302577E-4"/>
    <n v="1"/>
    <n v="2.4048322614302577E-4"/>
    <n v="2.4048322614302577E-4"/>
  </r>
  <r>
    <x v="1"/>
    <x v="4"/>
    <x v="4"/>
    <n v="0.36"/>
    <n v="0.57999999999999996"/>
    <x v="17"/>
    <n v="1350"/>
    <n v="5.1381529344052552"/>
    <n v="21288.218441742298"/>
    <n v="52.074168507051105"/>
    <n v="1"/>
    <n v="52.074168507051105"/>
    <n v="52.074168507051105"/>
    <n v="8.6765541278413103"/>
    <n v="1"/>
    <n v="8.6765541278413103"/>
    <n v="8.6765541278413103"/>
  </r>
  <r>
    <x v="1"/>
    <x v="3"/>
    <x v="3"/>
    <n v="0.56000000000000005"/>
    <n v="0.48"/>
    <x v="17"/>
    <n v="1350"/>
    <n v="5.7762181023832737E-2"/>
    <n v="216.3894194986085"/>
    <n v="0.48679521945069393"/>
    <n v="1"/>
    <n v="0.48679521945069393"/>
    <n v="0.48679521945069393"/>
    <n v="7.2543211694849785E-2"/>
    <n v="1"/>
    <n v="7.2543211694849785E-2"/>
    <n v="7.2543211694849785E-2"/>
  </r>
  <r>
    <x v="1"/>
    <x v="4"/>
    <x v="4"/>
    <n v="0.36"/>
    <n v="0.57999999999999996"/>
    <x v="22"/>
    <n v="1350"/>
    <n v="5.8250199829920808"/>
    <n v="21086.523103598902"/>
    <n v="54.403065381779761"/>
    <n v="1"/>
    <n v="54.403065381779761"/>
    <n v="54.403065381779761"/>
    <n v="10.084483480686105"/>
    <n v="1"/>
    <n v="10.084483480686105"/>
    <n v="10.084483480686105"/>
  </r>
  <r>
    <x v="1"/>
    <x v="2"/>
    <x v="3"/>
    <n v="0.56000000000000005"/>
    <n v="0.48"/>
    <x v="23"/>
    <n v="1350"/>
    <n v="19.20556231780925"/>
    <n v="76476.784792762366"/>
    <n v="219.77776777602568"/>
    <n v="1"/>
    <n v="219.77776777602568"/>
    <n v="219.77776777602568"/>
    <n v="41.98718263392486"/>
    <n v="1"/>
    <n v="41.98718263392486"/>
    <n v="41.98718263392486"/>
  </r>
  <r>
    <x v="1"/>
    <x v="2"/>
    <x v="3"/>
    <n v="0.56000000000000005"/>
    <n v="0.48"/>
    <x v="0"/>
    <n v="1390"/>
    <n v="8.2579458309896686E-2"/>
    <n v="303.36791190978187"/>
    <n v="0.71234085147107373"/>
    <n v="1"/>
    <n v="0.71234085147107373"/>
    <n v="0.71234085147107373"/>
    <n v="0.12194493949684"/>
    <n v="1"/>
    <n v="0.12194493949684"/>
    <n v="0.12194493949684"/>
  </r>
  <r>
    <x v="1"/>
    <x v="2"/>
    <x v="3"/>
    <n v="0.56000000000000005"/>
    <n v="0.48"/>
    <x v="0"/>
    <n v="1390"/>
    <n v="0.81981248000105778"/>
    <n v="3157.3863906945408"/>
    <n v="8.2166330071568563"/>
    <n v="0.28800000000000003"/>
    <n v="2.3663903060611751"/>
    <n v="2.3663903060611751"/>
    <n v="1.4130424311226277"/>
    <n v="0.46899999999999997"/>
    <n v="0.66271690019651242"/>
    <n v="0.66271690019651242"/>
  </r>
  <r>
    <x v="1"/>
    <x v="1"/>
    <x v="3"/>
    <n v="0.56000000000000005"/>
    <n v="0.48"/>
    <x v="12"/>
    <n v="1390"/>
    <n v="3.1257468737609644"/>
    <n v="11981.099972168284"/>
    <n v="29.917064491856461"/>
    <n v="1"/>
    <n v="29.917064491856461"/>
    <n v="29.917064491856461"/>
    <n v="5.2164112179754518"/>
    <n v="1"/>
    <n v="5.2164112179754518"/>
    <n v="5.2164112179754518"/>
  </r>
  <r>
    <x v="1"/>
    <x v="2"/>
    <x v="3"/>
    <n v="0.56000000000000005"/>
    <n v="0.48"/>
    <x v="7"/>
    <n v="1390"/>
    <n v="12.086881112656597"/>
    <n v="43416.328397481317"/>
    <n v="80.253100059821946"/>
    <n v="1"/>
    <n v="80.253100059821946"/>
    <n v="80.253100059821946"/>
    <n v="12.260625125358581"/>
    <n v="1"/>
    <n v="12.260625125358581"/>
    <n v="12.260625125358581"/>
  </r>
  <r>
    <x v="1"/>
    <x v="2"/>
    <x v="3"/>
    <n v="0.56000000000000005"/>
    <n v="0.48"/>
    <x v="14"/>
    <n v="1390"/>
    <n v="8.9348698271400119E-5"/>
    <n v="0.30440580584020438"/>
    <n v="6.5656601107792886E-4"/>
    <n v="1"/>
    <n v="6.5656601107792886E-4"/>
    <n v="6.5656601107792886E-4"/>
    <n v="9.918049993997727E-5"/>
    <n v="1"/>
    <n v="9.918049993997727E-5"/>
    <n v="9.918049993997727E-5"/>
  </r>
  <r>
    <x v="1"/>
    <x v="1"/>
    <x v="3"/>
    <n v="0.56000000000000005"/>
    <n v="0.48"/>
    <x v="14"/>
    <n v="1390"/>
    <n v="8.9280734963706561"/>
    <n v="36011.736804909036"/>
    <n v="70.369589574268687"/>
    <n v="1"/>
    <n v="70.369589574268687"/>
    <n v="70.369589574268687"/>
    <n v="11.107653245350699"/>
    <n v="1"/>
    <n v="11.107653245350699"/>
    <n v="11.107653245350699"/>
  </r>
  <r>
    <x v="1"/>
    <x v="2"/>
    <x v="3"/>
    <n v="0.56000000000000005"/>
    <n v="0.48"/>
    <x v="14"/>
    <n v="1390"/>
    <n v="29.738572319171048"/>
    <n v="112047.11178858121"/>
    <n v="241.61330407323001"/>
    <n v="0.28800000000000003"/>
    <n v="69.584631573090249"/>
    <n v="69.584631573090249"/>
    <n v="41.347110088216141"/>
    <n v="0.46899999999999997"/>
    <n v="19.391794631373369"/>
    <n v="19.391794631373369"/>
  </r>
  <r>
    <x v="1"/>
    <x v="1"/>
    <x v="3"/>
    <n v="0.56000000000000005"/>
    <n v="0.48"/>
    <x v="14"/>
    <n v="1390"/>
    <n v="1.5347600451976412E-3"/>
    <n v="4.9072453334174861"/>
    <n v="6.8884711859409E-3"/>
    <n v="0.28800000000000003"/>
    <n v="1.9838797015509792E-3"/>
    <n v="1.9838797015509792E-3"/>
    <n v="1.0683597649100189E-3"/>
    <n v="0.46899999999999997"/>
    <n v="5.0106072974279885E-4"/>
    <n v="5.0106072974279885E-4"/>
  </r>
  <r>
    <x v="1"/>
    <x v="2"/>
    <x v="3"/>
    <n v="0.56000000000000005"/>
    <n v="0.48"/>
    <x v="13"/>
    <n v="1390"/>
    <n v="2.5829211701198034"/>
    <n v="9560.1355440867555"/>
    <n v="22.954334827169301"/>
    <n v="0.28800000000000003"/>
    <n v="6.6108484302247597"/>
    <n v="6.6108484302247597"/>
    <n v="4.0410858114303894"/>
    <n v="0.46899999999999997"/>
    <n v="1.8952692455608524"/>
    <n v="1.8952692455608524"/>
  </r>
  <r>
    <x v="1"/>
    <x v="3"/>
    <x v="3"/>
    <n v="0.56000000000000005"/>
    <n v="0.48"/>
    <x v="17"/>
    <n v="1390"/>
    <n v="0.20707833913305385"/>
    <n v="852.54356585337587"/>
    <n v="2.0646492401409877"/>
    <n v="1"/>
    <n v="2.0646492401409877"/>
    <n v="2.0646492401409877"/>
    <n v="0.29873718667067334"/>
    <n v="1"/>
    <n v="0.29873718667067334"/>
    <n v="0.29873718667067334"/>
  </r>
  <r>
    <x v="1"/>
    <x v="1"/>
    <x v="3"/>
    <n v="0.56000000000000005"/>
    <n v="0.48"/>
    <x v="17"/>
    <n v="1390"/>
    <n v="6.1983148579656949E-2"/>
    <n v="236.5661701049417"/>
    <n v="0.57428428375280594"/>
    <n v="1"/>
    <n v="0.57428428375280594"/>
    <n v="0.57428428375280594"/>
    <n v="8.8088969830449684E-2"/>
    <n v="1"/>
    <n v="8.8088969830449684E-2"/>
    <n v="8.8088969830449684E-2"/>
  </r>
  <r>
    <x v="1"/>
    <x v="3"/>
    <x v="3"/>
    <n v="0.56000000000000005"/>
    <n v="0.48"/>
    <x v="17"/>
    <n v="1390"/>
    <n v="9.0434376154278403E-3"/>
    <n v="38.473580120679344"/>
    <n v="9.7348589425068605E-2"/>
    <n v="1"/>
    <n v="9.7348589425068605E-2"/>
    <n v="9.7348589425068605E-2"/>
    <n v="1.3238243083498857E-2"/>
    <n v="1"/>
    <n v="1.3238243083498857E-2"/>
    <n v="1.3238243083498857E-2"/>
  </r>
  <r>
    <x v="1"/>
    <x v="1"/>
    <x v="3"/>
    <n v="0.56000000000000005"/>
    <n v="0.48"/>
    <x v="18"/>
    <n v="1390"/>
    <n v="0.54734976808768154"/>
    <n v="2042.1817745135081"/>
    <n v="6.0005683975538213"/>
    <n v="1"/>
    <n v="6.0005683975538213"/>
    <n v="6.0005683975538213"/>
    <n v="1.1482797307621273"/>
    <n v="1"/>
    <n v="1.1482797307621273"/>
    <n v="1.1482797307621273"/>
  </r>
  <r>
    <x v="1"/>
    <x v="3"/>
    <x v="3"/>
    <n v="0.56000000000000005"/>
    <n v="0.48"/>
    <x v="11"/>
    <n v="1390"/>
    <n v="103.86093340104557"/>
    <n v="409402.59942409559"/>
    <n v="925.89152060305685"/>
    <n v="1"/>
    <n v="925.89152060305685"/>
    <n v="925.89152060305685"/>
    <n v="156.43512373550382"/>
    <n v="1"/>
    <n v="156.43512373550382"/>
    <n v="156.43512373550382"/>
  </r>
  <r>
    <x v="1"/>
    <x v="1"/>
    <x v="3"/>
    <n v="0.56000000000000005"/>
    <n v="0.48"/>
    <x v="11"/>
    <n v="1390"/>
    <n v="0.91254873128748693"/>
    <n v="3312.4178367429763"/>
    <n v="7.4637414228614727"/>
    <n v="1"/>
    <n v="7.4637414228614727"/>
    <n v="7.4637414228614727"/>
    <n v="1.1262434006549866"/>
    <n v="1"/>
    <n v="1.1262434006549866"/>
    <n v="1.1262434006549866"/>
  </r>
  <r>
    <x v="1"/>
    <x v="1"/>
    <x v="3"/>
    <n v="0.56000000000000005"/>
    <n v="0.48"/>
    <x v="11"/>
    <n v="1390"/>
    <n v="9.8416224273649728"/>
    <n v="34186.568734525266"/>
    <n v="90.375034858017017"/>
    <n v="1"/>
    <n v="90.375034858017017"/>
    <n v="90.375034858017017"/>
    <n v="17.108669396981924"/>
    <n v="1"/>
    <n v="17.108669396981924"/>
    <n v="17.108669396981924"/>
  </r>
  <r>
    <x v="1"/>
    <x v="3"/>
    <x v="3"/>
    <n v="0.56000000000000005"/>
    <n v="0.48"/>
    <x v="19"/>
    <n v="1390"/>
    <n v="0.61402292241466105"/>
    <n v="2466.1893779782035"/>
    <n v="6.0888803538644041"/>
    <n v="1"/>
    <n v="6.0888803538644041"/>
    <n v="6.0888803538644041"/>
    <n v="1.0053955928426754"/>
    <n v="1"/>
    <n v="1.0053955928426754"/>
    <n v="1.0053955928426754"/>
  </r>
  <r>
    <x v="1"/>
    <x v="1"/>
    <x v="3"/>
    <n v="0.56000000000000005"/>
    <n v="0.48"/>
    <x v="19"/>
    <n v="1390"/>
    <n v="0.21855493789127348"/>
    <n v="844.9230503925362"/>
    <n v="2.0120592346349939"/>
    <n v="1"/>
    <n v="2.0120592346349939"/>
    <n v="2.0120592346349939"/>
    <n v="0.305856515372397"/>
    <n v="1"/>
    <n v="0.305856515372397"/>
    <n v="0.305856515372397"/>
  </r>
  <r>
    <x v="1"/>
    <x v="1"/>
    <x v="3"/>
    <n v="0.56000000000000005"/>
    <n v="0.48"/>
    <x v="19"/>
    <n v="1390"/>
    <n v="6.4867172313470473E-2"/>
    <n v="269.24540536478088"/>
    <n v="0.62496361079738061"/>
    <n v="1"/>
    <n v="0.62496361079738061"/>
    <n v="0.62496361079738061"/>
    <n v="0.10912007253305306"/>
    <n v="1"/>
    <n v="0.10912007253305306"/>
    <n v="0.10912007253305306"/>
  </r>
  <r>
    <x v="1"/>
    <x v="2"/>
    <x v="3"/>
    <n v="0.56000000000000005"/>
    <n v="0.48"/>
    <x v="21"/>
    <n v="1390"/>
    <n v="2.65914292918657"/>
    <n v="7974.8433461864306"/>
    <n v="18.026028345651351"/>
    <n v="0.28800000000000003"/>
    <n v="5.1914961635475896"/>
    <n v="5.1914961635475896"/>
    <n v="2.8413864209369764"/>
    <n v="0.46899999999999997"/>
    <n v="1.3326102314194419"/>
    <n v="1.3326102314194419"/>
  </r>
  <r>
    <x v="1"/>
    <x v="1"/>
    <x v="3"/>
    <n v="0.56000000000000005"/>
    <n v="0.48"/>
    <x v="10"/>
    <n v="2000"/>
    <n v="1.712910572590987E-5"/>
    <n v="5.7951193824608442E-2"/>
    <n v="1.6289645020523506E-4"/>
    <n v="1"/>
    <n v="1.6289645020523506E-4"/>
    <n v="1.6289645020523506E-4"/>
    <n v="2.7873874710638975E-5"/>
    <n v="1"/>
    <n v="2.7873874710638975E-5"/>
    <n v="2.7873874710638975E-5"/>
  </r>
  <r>
    <x v="1"/>
    <x v="3"/>
    <x v="3"/>
    <n v="0.56000000000000005"/>
    <n v="0.48"/>
    <x v="10"/>
    <n v="2000"/>
    <n v="1.4453876447205688E-3"/>
    <n v="4.9345411609666705"/>
    <n v="1.3553424818394437E-2"/>
    <n v="1"/>
    <n v="1.3553424818394437E-2"/>
    <n v="1.3553424818394437E-2"/>
    <n v="2.1301193338817944E-3"/>
    <n v="1"/>
    <n v="2.1301193338817944E-3"/>
    <n v="2.1301193338817944E-3"/>
  </r>
  <r>
    <x v="1"/>
    <x v="1"/>
    <x v="3"/>
    <n v="0.56000000000000005"/>
    <n v="0.48"/>
    <x v="11"/>
    <n v="3000"/>
    <n v="0.19589775458086495"/>
    <n v="363.77255688028237"/>
    <n v="1.1520057025232384"/>
    <n v="1"/>
    <n v="1.1520057025232384"/>
    <n v="0"/>
    <n v="0.23247066729561708"/>
    <n v="1"/>
    <n v="0.23247066729561708"/>
    <n v="0"/>
  </r>
  <r>
    <x v="1"/>
    <x v="2"/>
    <x v="3"/>
    <n v="0.56000000000000005"/>
    <n v="0.48"/>
    <x v="0"/>
    <n v="1400"/>
    <n v="19.137067868628591"/>
    <n v="75870.065052598729"/>
    <n v="192.56896776424131"/>
    <n v="1"/>
    <n v="192.56896776424131"/>
    <n v="192.56896776424131"/>
    <n v="25.92049333694845"/>
    <n v="1"/>
    <n v="25.92049333694845"/>
    <n v="25.92049333694845"/>
  </r>
  <r>
    <x v="1"/>
    <x v="2"/>
    <x v="3"/>
    <n v="0.56000000000000005"/>
    <n v="0.48"/>
    <x v="0"/>
    <n v="1400"/>
    <n v="2.8739278350385518"/>
    <n v="11002.045067821098"/>
    <n v="27.95545525248296"/>
    <n v="1"/>
    <n v="27.95545525248296"/>
    <n v="27.95545525248296"/>
    <n v="3.943117954530861"/>
    <n v="1"/>
    <n v="3.943117954530861"/>
    <n v="3.943117954530861"/>
  </r>
  <r>
    <x v="1"/>
    <x v="1"/>
    <x v="3"/>
    <n v="0.56000000000000005"/>
    <n v="0.48"/>
    <x v="0"/>
    <n v="1400"/>
    <n v="4.4781571950683468"/>
    <n v="17051.995656198615"/>
    <n v="42.316859798448917"/>
    <n v="1"/>
    <n v="42.316859798448917"/>
    <n v="42.316859798448917"/>
    <n v="5.6978981440377741"/>
    <n v="1"/>
    <n v="5.6978981440377741"/>
    <n v="5.6978981440377741"/>
  </r>
  <r>
    <x v="1"/>
    <x v="1"/>
    <x v="3"/>
    <n v="0.56000000000000005"/>
    <n v="0.48"/>
    <x v="0"/>
    <n v="1400"/>
    <n v="21.711439419706402"/>
    <n v="85030.771319614389"/>
    <n v="213.82989823318368"/>
    <n v="1"/>
    <n v="213.82989823318368"/>
    <n v="213.82989823318368"/>
    <n v="29.856834871206161"/>
    <n v="1"/>
    <n v="29.856834871206161"/>
    <n v="29.856834871206161"/>
  </r>
  <r>
    <x v="1"/>
    <x v="2"/>
    <x v="3"/>
    <n v="0.56000000000000005"/>
    <n v="0.48"/>
    <x v="0"/>
    <n v="1400"/>
    <n v="0.14514510525981889"/>
    <n v="587.9716044859739"/>
    <n v="1.3513430593110811"/>
    <n v="0.28800000000000003"/>
    <n v="0.38918680108159143"/>
    <n v="0.38918680108159143"/>
    <n v="0.1846963507919985"/>
    <n v="0.46899999999999997"/>
    <n v="8.6622588521447288E-2"/>
    <n v="8.6622588521447288E-2"/>
  </r>
  <r>
    <x v="1"/>
    <x v="2"/>
    <x v="3"/>
    <n v="0.56000000000000005"/>
    <n v="0.48"/>
    <x v="0"/>
    <n v="1400"/>
    <n v="9.0414767213019349"/>
    <n v="34369.594776027894"/>
    <n v="81.861598891699899"/>
    <n v="0.28800000000000003"/>
    <n v="23.576140480809574"/>
    <n v="23.576140480809574"/>
    <n v="11.13785340436916"/>
    <n v="0.46899999999999997"/>
    <n v="5.2236532466491354"/>
    <n v="5.2236532466491354"/>
  </r>
  <r>
    <x v="1"/>
    <x v="1"/>
    <x v="3"/>
    <n v="0.56000000000000005"/>
    <n v="0.48"/>
    <x v="12"/>
    <n v="1400"/>
    <n v="5.9038541927093437E-2"/>
    <n v="212.06140124229279"/>
    <n v="0.50367035929673365"/>
    <n v="1"/>
    <n v="0.50367035929673365"/>
    <n v="0.50367035929673365"/>
    <n v="6.2264306364024712E-2"/>
    <n v="1"/>
    <n v="6.2264306364024712E-2"/>
    <n v="6.2264306364024712E-2"/>
  </r>
  <r>
    <x v="1"/>
    <x v="1"/>
    <x v="3"/>
    <n v="0.56000000000000005"/>
    <n v="0.48"/>
    <x v="12"/>
    <n v="1400"/>
    <n v="30.862026468537511"/>
    <n v="119556.27172779565"/>
    <n v="345.77645365784406"/>
    <n v="1"/>
    <n v="345.77645365784406"/>
    <n v="345.77645365784406"/>
    <n v="46.87887492800354"/>
    <n v="1"/>
    <n v="46.87887492800354"/>
    <n v="46.87887492800354"/>
  </r>
  <r>
    <x v="1"/>
    <x v="4"/>
    <x v="4"/>
    <n v="0.36"/>
    <n v="0.57999999999999996"/>
    <x v="28"/>
    <n v="1400"/>
    <n v="13.471317184850392"/>
    <n v="54084.578797572227"/>
    <n v="147.20291535783429"/>
    <n v="1"/>
    <n v="147.20291535783429"/>
    <n v="147.20291535783429"/>
    <n v="19.961892229896289"/>
    <n v="1"/>
    <n v="19.961892229896289"/>
    <n v="19.961892229896289"/>
  </r>
  <r>
    <x v="1"/>
    <x v="2"/>
    <x v="3"/>
    <n v="0.56000000000000005"/>
    <n v="0.48"/>
    <x v="7"/>
    <n v="1400"/>
    <n v="109.70278230194531"/>
    <n v="427806.70010074676"/>
    <n v="1107.1545550074027"/>
    <n v="1"/>
    <n v="1107.1545550074027"/>
    <n v="1107.1545550074027"/>
    <n v="149.93184095180314"/>
    <n v="1"/>
    <n v="149.93184095180314"/>
    <n v="149.93184095180314"/>
  </r>
  <r>
    <x v="1"/>
    <x v="2"/>
    <x v="3"/>
    <n v="0.56000000000000005"/>
    <n v="0.48"/>
    <x v="7"/>
    <n v="1400"/>
    <n v="35.331273272081823"/>
    <n v="140738.99680020608"/>
    <n v="369.25515857913479"/>
    <n v="1"/>
    <n v="369.25515857913479"/>
    <n v="369.25515857913479"/>
    <n v="49.571086455083091"/>
    <n v="1"/>
    <n v="49.571086455083091"/>
    <n v="49.571086455083091"/>
  </r>
  <r>
    <x v="1"/>
    <x v="2"/>
    <x v="3"/>
    <n v="0.56000000000000005"/>
    <n v="0.48"/>
    <x v="7"/>
    <n v="1400"/>
    <n v="0.62972239587071055"/>
    <n v="2633.3390827358949"/>
    <n v="6.8057057067698636"/>
    <n v="0.28800000000000003"/>
    <n v="1.960043243549721"/>
    <n v="1.960043243549721"/>
    <n v="0.89265086690092854"/>
    <n v="0.46899999999999997"/>
    <n v="0.41865325657653546"/>
    <n v="0.41865325657653546"/>
  </r>
  <r>
    <x v="1"/>
    <x v="2"/>
    <x v="3"/>
    <n v="0.56000000000000005"/>
    <n v="0.48"/>
    <x v="13"/>
    <n v="1400"/>
    <n v="0.14827342510446473"/>
    <n v="600.49983947609314"/>
    <n v="1.6466431771885155"/>
    <n v="1"/>
    <n v="1.6466431771885155"/>
    <n v="1.6466431771885155"/>
    <n v="0.21971882660499178"/>
    <n v="1"/>
    <n v="0.21971882660499178"/>
    <n v="0.21971882660499178"/>
  </r>
  <r>
    <x v="1"/>
    <x v="2"/>
    <x v="3"/>
    <n v="0.56000000000000005"/>
    <n v="0.48"/>
    <x v="7"/>
    <n v="1400"/>
    <n v="0.23557586680866516"/>
    <n v="886.6128919796223"/>
    <n v="2.1332619209945234"/>
    <n v="1"/>
    <n v="2.1332619209945234"/>
    <n v="2.1332619209945234"/>
    <n v="0.27563567610407863"/>
    <n v="1"/>
    <n v="0.27563567610407863"/>
    <n v="0.27563567610407863"/>
  </r>
  <r>
    <x v="1"/>
    <x v="2"/>
    <x v="3"/>
    <n v="0.56000000000000005"/>
    <n v="0.48"/>
    <x v="14"/>
    <n v="1400"/>
    <n v="2.3351609470137431"/>
    <n v="8905.0800979591168"/>
    <n v="22.482328567839573"/>
    <n v="1"/>
    <n v="22.482328567839573"/>
    <n v="22.482328567839573"/>
    <n v="3.002009510845745"/>
    <n v="1"/>
    <n v="3.002009510845745"/>
    <n v="3.002009510845745"/>
  </r>
  <r>
    <x v="1"/>
    <x v="2"/>
    <x v="3"/>
    <n v="0.56000000000000005"/>
    <n v="0.48"/>
    <x v="14"/>
    <n v="1400"/>
    <n v="178.80070822358522"/>
    <n v="747354.10010702687"/>
    <n v="1949.6871867077948"/>
    <n v="1"/>
    <n v="1949.6871867077948"/>
    <n v="1949.6871867077948"/>
    <n v="264.75689680721916"/>
    <n v="1"/>
    <n v="264.75689680721916"/>
    <n v="264.75689680721916"/>
  </r>
  <r>
    <x v="1"/>
    <x v="2"/>
    <x v="3"/>
    <n v="0.56000000000000005"/>
    <n v="0.48"/>
    <x v="14"/>
    <n v="1400"/>
    <n v="67.103548989838202"/>
    <n v="280442.15035249118"/>
    <n v="638.37300766817191"/>
    <n v="0.28800000000000003"/>
    <n v="183.85142620843354"/>
    <n v="183.85142620843354"/>
    <n v="85.817352340285865"/>
    <n v="0.46899999999999997"/>
    <n v="40.24833824759407"/>
    <n v="40.24833824759407"/>
  </r>
  <r>
    <x v="1"/>
    <x v="1"/>
    <x v="3"/>
    <n v="0.56000000000000005"/>
    <n v="0.48"/>
    <x v="15"/>
    <n v="1400"/>
    <n v="14.931906815807009"/>
    <n v="59674.471626565915"/>
    <n v="145.87958923853193"/>
    <n v="1"/>
    <n v="145.87958923853193"/>
    <n v="145.87958923853193"/>
    <n v="19.681751691088191"/>
    <n v="1"/>
    <n v="19.681751691088191"/>
    <n v="19.681751691088191"/>
  </r>
  <r>
    <x v="1"/>
    <x v="1"/>
    <x v="3"/>
    <n v="0.56000000000000005"/>
    <n v="0.48"/>
    <x v="15"/>
    <n v="1400"/>
    <n v="83.728891518418607"/>
    <n v="331935.27348735434"/>
    <n v="888.04519928373486"/>
    <n v="1"/>
    <n v="888.04519928373486"/>
    <n v="888.04519928373486"/>
    <n v="120.55847395343216"/>
    <n v="1"/>
    <n v="120.55847395343216"/>
    <n v="120.55847395343216"/>
  </r>
  <r>
    <x v="1"/>
    <x v="3"/>
    <x v="3"/>
    <n v="0.56000000000000005"/>
    <n v="0.48"/>
    <x v="16"/>
    <n v="1400"/>
    <n v="153.60214188005324"/>
    <n v="629125.76136389829"/>
    <n v="1682.0549603238542"/>
    <n v="1"/>
    <n v="1682.0549603238542"/>
    <n v="1682.0549603238542"/>
    <n v="230.06866072127701"/>
    <n v="1"/>
    <n v="230.06866072127701"/>
    <n v="230.06866072127701"/>
  </r>
  <r>
    <x v="1"/>
    <x v="3"/>
    <x v="3"/>
    <n v="0.56000000000000005"/>
    <n v="0.48"/>
    <x v="17"/>
    <n v="1400"/>
    <n v="8.7579947601428097E-3"/>
    <n v="34.837250810948866"/>
    <n v="8.9265075591822715E-2"/>
    <n v="1"/>
    <n v="8.9265075591822715E-2"/>
    <n v="8.9265075591822715E-2"/>
    <n v="1.2326191158884933E-2"/>
    <n v="1"/>
    <n v="1.2326191158884933E-2"/>
    <n v="1.2326191158884933E-2"/>
  </r>
  <r>
    <x v="1"/>
    <x v="3"/>
    <x v="3"/>
    <n v="0.56000000000000005"/>
    <n v="0.48"/>
    <x v="11"/>
    <n v="1400"/>
    <n v="14.633661738972004"/>
    <n v="59924.377537838605"/>
    <n v="165.65180883811132"/>
    <n v="1"/>
    <n v="165.65180883811132"/>
    <n v="165.65180883811132"/>
    <n v="22.473061111834248"/>
    <n v="1"/>
    <n v="22.473061111834248"/>
    <n v="22.473061111834248"/>
  </r>
  <r>
    <x v="1"/>
    <x v="3"/>
    <x v="3"/>
    <n v="0.56000000000000005"/>
    <n v="0.48"/>
    <x v="19"/>
    <n v="1400"/>
    <n v="5.8279791653869379"/>
    <n v="19242.861554299445"/>
    <n v="51.767608075259233"/>
    <n v="1"/>
    <n v="51.767608075259233"/>
    <n v="51.767608075259233"/>
    <n v="6.8247648227643491"/>
    <n v="1"/>
    <n v="6.8247648227643491"/>
    <n v="6.8247648227643491"/>
  </r>
  <r>
    <x v="1"/>
    <x v="3"/>
    <x v="3"/>
    <n v="0.56000000000000005"/>
    <n v="0.48"/>
    <x v="19"/>
    <n v="1400"/>
    <n v="3.1650162566396127E-2"/>
    <n v="69.485272788285656"/>
    <n v="0.15436429971443144"/>
    <n v="1"/>
    <n v="0.15436429971443144"/>
    <n v="0.15436429971443144"/>
    <n v="2.08601457122508E-2"/>
    <n v="1"/>
    <n v="2.08601457122508E-2"/>
    <n v="2.08601457122508E-2"/>
  </r>
  <r>
    <x v="1"/>
    <x v="2"/>
    <x v="3"/>
    <n v="0.56000000000000005"/>
    <n v="0.48"/>
    <x v="13"/>
    <n v="1400"/>
    <n v="45.041872311697119"/>
    <n v="180377.74851626711"/>
    <n v="487.60564281634544"/>
    <n v="1"/>
    <n v="487.60564281634544"/>
    <n v="487.60564281634544"/>
    <n v="65.569031799016784"/>
    <n v="1"/>
    <n v="65.569031799016784"/>
    <n v="65.569031799016784"/>
  </r>
  <r>
    <x v="1"/>
    <x v="2"/>
    <x v="3"/>
    <n v="0.56000000000000005"/>
    <n v="0.48"/>
    <x v="13"/>
    <n v="1400"/>
    <n v="4.7705061854089292"/>
    <n v="19104.444065555232"/>
    <n v="49.38444982081495"/>
    <n v="1"/>
    <n v="49.38444982081495"/>
    <n v="49.38444982081495"/>
    <n v="6.6945383754915193"/>
    <n v="1"/>
    <n v="6.6945383754915193"/>
    <n v="6.6945383754915193"/>
  </r>
  <r>
    <x v="1"/>
    <x v="2"/>
    <x v="3"/>
    <n v="0.56000000000000005"/>
    <n v="0.48"/>
    <x v="13"/>
    <n v="1400"/>
    <n v="0.19823886881676142"/>
    <n v="807.16227660616426"/>
    <n v="2.164250122284368"/>
    <n v="0.28800000000000003"/>
    <n v="0.62330403521789801"/>
    <n v="0.62330403521789801"/>
    <n v="0.28823254341225801"/>
    <n v="0.46899999999999997"/>
    <n v="0.135181062860349"/>
    <n v="0.135181062860349"/>
  </r>
  <r>
    <x v="1"/>
    <x v="2"/>
    <x v="3"/>
    <n v="0.56000000000000005"/>
    <n v="0.48"/>
    <x v="13"/>
    <n v="1400"/>
    <n v="15.499100134987769"/>
    <n v="63095.174220883389"/>
    <n v="166.88554413751132"/>
    <n v="0.28800000000000003"/>
    <n v="48.063036711603267"/>
    <n v="48.063036711603267"/>
    <n v="22.096811584224092"/>
    <n v="0.46899999999999997"/>
    <n v="10.363404633001098"/>
    <n v="10.363404633001098"/>
  </r>
  <r>
    <x v="1"/>
    <x v="3"/>
    <x v="3"/>
    <n v="0.56000000000000005"/>
    <n v="0.48"/>
    <x v="17"/>
    <n v="1400"/>
    <n v="7.4141424518891011E-4"/>
    <n v="2.9066455155040192"/>
    <n v="7.2093755666831584E-3"/>
    <n v="1"/>
    <n v="7.2093755666831584E-3"/>
    <n v="7.2093755666831584E-3"/>
    <n v="9.510625444974117E-4"/>
    <n v="1"/>
    <n v="9.510625444974117E-4"/>
    <n v="9.510625444974117E-4"/>
  </r>
  <r>
    <x v="1"/>
    <x v="4"/>
    <x v="4"/>
    <n v="0.36"/>
    <n v="0.57999999999999996"/>
    <x v="17"/>
    <n v="1400"/>
    <n v="28.043761655763554"/>
    <n v="109168.20739678967"/>
    <n v="300.93801389163946"/>
    <n v="1"/>
    <n v="300.93801389163946"/>
    <n v="300.93801389163946"/>
    <n v="40.583007474518027"/>
    <n v="1"/>
    <n v="40.583007474518027"/>
    <n v="40.583007474518027"/>
  </r>
  <r>
    <x v="1"/>
    <x v="3"/>
    <x v="3"/>
    <n v="0.56000000000000005"/>
    <n v="0.48"/>
    <x v="17"/>
    <n v="1400"/>
    <n v="29.47502506244841"/>
    <n v="121229.48734948463"/>
    <n v="301.37910208284484"/>
    <n v="1"/>
    <n v="301.37910208284484"/>
    <n v="301.37910208284484"/>
    <n v="40.084718853275305"/>
    <n v="1"/>
    <n v="40.084718853275305"/>
    <n v="40.084718853275305"/>
  </r>
  <r>
    <x v="1"/>
    <x v="1"/>
    <x v="3"/>
    <n v="0.56000000000000005"/>
    <n v="0.48"/>
    <x v="17"/>
    <n v="1400"/>
    <n v="8.8951221473218878E-2"/>
    <n v="349.70039599533254"/>
    <n v="0.8151816791390214"/>
    <n v="1"/>
    <n v="0.8151816791390214"/>
    <n v="0.8151816791390214"/>
    <n v="0.10678733073312761"/>
    <n v="1"/>
    <n v="0.10678733073312761"/>
    <n v="0.10678733073312761"/>
  </r>
  <r>
    <x v="1"/>
    <x v="1"/>
    <x v="3"/>
    <n v="0.56000000000000005"/>
    <n v="0.48"/>
    <x v="17"/>
    <n v="1400"/>
    <n v="7.3748437152058019E-2"/>
    <n v="277.06833386896841"/>
    <n v="0.77797769201022049"/>
    <n v="1"/>
    <n v="0.77797769201022049"/>
    <n v="0.77797769201022049"/>
    <n v="0.10276870244753031"/>
    <n v="1"/>
    <n v="0.10276870244753031"/>
    <n v="0.10276870244753031"/>
  </r>
  <r>
    <x v="1"/>
    <x v="1"/>
    <x v="3"/>
    <n v="0.56000000000000005"/>
    <n v="0.48"/>
    <x v="17"/>
    <n v="1400"/>
    <n v="8.7253455631346259"/>
    <n v="34631.581154344996"/>
    <n v="89.233420998069633"/>
    <n v="1"/>
    <n v="89.233420998069633"/>
    <n v="89.233420998069633"/>
    <n v="11.936828153125568"/>
    <n v="1"/>
    <n v="11.936828153125568"/>
    <n v="11.936828153125568"/>
  </r>
  <r>
    <x v="1"/>
    <x v="3"/>
    <x v="3"/>
    <n v="0.56000000000000005"/>
    <n v="0.48"/>
    <x v="17"/>
    <n v="1400"/>
    <n v="37.407014473709317"/>
    <n v="154169.09389005104"/>
    <n v="414.95319397541988"/>
    <n v="1"/>
    <n v="414.95319397541988"/>
    <n v="414.95319397541988"/>
    <n v="55.842045904730824"/>
    <n v="1"/>
    <n v="55.842045904730824"/>
    <n v="55.842045904730824"/>
  </r>
  <r>
    <x v="1"/>
    <x v="4"/>
    <x v="4"/>
    <n v="0.36"/>
    <n v="0.57999999999999996"/>
    <x v="17"/>
    <n v="1400"/>
    <n v="0.19328677218863016"/>
    <n v="727.47946595648489"/>
    <n v="1.827155478107825"/>
    <n v="1"/>
    <n v="1.827155478107825"/>
    <n v="1.827155478107825"/>
    <n v="0.24253717595114241"/>
    <n v="1"/>
    <n v="0.24253717595114241"/>
    <n v="0.24253717595114241"/>
  </r>
  <r>
    <x v="1"/>
    <x v="1"/>
    <x v="3"/>
    <n v="0.56000000000000005"/>
    <n v="0.48"/>
    <x v="17"/>
    <n v="1400"/>
    <n v="2.3933943936302877"/>
    <n v="9564.0647598201667"/>
    <n v="24.026991492245699"/>
    <n v="1"/>
    <n v="24.026991492245699"/>
    <n v="24.026991492245699"/>
    <n v="3.1977765030289858"/>
    <n v="1"/>
    <n v="3.1977765030289858"/>
    <n v="3.1977765030289858"/>
  </r>
  <r>
    <x v="1"/>
    <x v="1"/>
    <x v="3"/>
    <n v="0.56000000000000005"/>
    <n v="0.48"/>
    <x v="17"/>
    <n v="1400"/>
    <n v="1.7400563083975053E-2"/>
    <n v="54.866495758969243"/>
    <n v="0.11914602688567415"/>
    <n v="1"/>
    <n v="0.11914602688567415"/>
    <n v="0.11914602688567415"/>
    <n v="1.6495172186755405E-2"/>
    <n v="1"/>
    <n v="1.6495172186755405E-2"/>
    <n v="1.6495172186755405E-2"/>
  </r>
  <r>
    <x v="1"/>
    <x v="3"/>
    <x v="3"/>
    <n v="0.56000000000000005"/>
    <n v="0.48"/>
    <x v="17"/>
    <n v="1400"/>
    <n v="0.30932130040594674"/>
    <n v="1264.5333430236544"/>
    <n v="3.2734716335487382"/>
    <n v="1"/>
    <n v="3.2734716335487382"/>
    <n v="3.2734716335487382"/>
    <n v="0.49939762921892161"/>
    <n v="1"/>
    <n v="0.49939762921892161"/>
    <n v="0.49939762921892161"/>
  </r>
  <r>
    <x v="1"/>
    <x v="1"/>
    <x v="3"/>
    <n v="0.56000000000000005"/>
    <n v="0.48"/>
    <x v="17"/>
    <n v="1400"/>
    <n v="0.29809217279604278"/>
    <n v="1148.5274315253982"/>
    <n v="2.7757714449140924"/>
    <n v="1"/>
    <n v="2.7757714449140924"/>
    <n v="2.7757714449140924"/>
    <n v="0.36802518612247359"/>
    <n v="1"/>
    <n v="0.36802518612247359"/>
    <n v="0.36802518612247359"/>
  </r>
  <r>
    <x v="1"/>
    <x v="4"/>
    <x v="4"/>
    <n v="0.36"/>
    <n v="0.57999999999999996"/>
    <x v="17"/>
    <n v="1400"/>
    <n v="3.5595286783586424"/>
    <n v="14428.879064585935"/>
    <n v="40.651500696357694"/>
    <n v="1"/>
    <n v="40.651500696357694"/>
    <n v="40.651500696357694"/>
    <n v="5.4340895433185317"/>
    <n v="1"/>
    <n v="5.4340895433185317"/>
    <n v="5.4340895433185317"/>
  </r>
  <r>
    <x v="1"/>
    <x v="4"/>
    <x v="4"/>
    <n v="0.36"/>
    <n v="0.57999999999999996"/>
    <x v="17"/>
    <n v="1400"/>
    <n v="5.4422943581365431"/>
    <n v="20609.844092783162"/>
    <n v="56.354377301826503"/>
    <n v="1"/>
    <n v="56.354377301826503"/>
    <n v="56.354377301826503"/>
    <n v="7.584825405148516"/>
    <n v="1"/>
    <n v="7.584825405148516"/>
    <n v="7.584825405148516"/>
  </r>
  <r>
    <x v="1"/>
    <x v="3"/>
    <x v="3"/>
    <n v="0.56000000000000005"/>
    <n v="0.48"/>
    <x v="17"/>
    <n v="1400"/>
    <n v="0.43841340437511356"/>
    <n v="1833.6282817716274"/>
    <n v="4.4830909690339578"/>
    <n v="1"/>
    <n v="4.4830909690339578"/>
    <n v="4.4830909690339578"/>
    <n v="0.58940365474724354"/>
    <n v="1"/>
    <n v="0.58940365474724354"/>
    <n v="0.58940365474724354"/>
  </r>
  <r>
    <x v="1"/>
    <x v="2"/>
    <x v="3"/>
    <n v="0.56000000000000005"/>
    <n v="0.48"/>
    <x v="5"/>
    <n v="1400"/>
    <n v="2.3711002198572348"/>
    <n v="8678.4658135082682"/>
    <n v="19.592792980430868"/>
    <n v="1"/>
    <n v="19.592792980430868"/>
    <n v="19.592792980430868"/>
    <n v="2.6848269940363254"/>
    <n v="1"/>
    <n v="2.6848269940363254"/>
    <n v="2.6848269940363254"/>
  </r>
  <r>
    <x v="1"/>
    <x v="2"/>
    <x v="3"/>
    <n v="0.56000000000000005"/>
    <n v="0.48"/>
    <x v="5"/>
    <n v="1400"/>
    <n v="1.2434255799734766"/>
    <n v="4487.2818314348124"/>
    <n v="11.013694060058093"/>
    <n v="1"/>
    <n v="11.013694060058093"/>
    <n v="11.013694060058093"/>
    <n v="1.5601024068612666"/>
    <n v="1"/>
    <n v="1.5601024068612666"/>
    <n v="1.5601024068612666"/>
  </r>
  <r>
    <x v="1"/>
    <x v="1"/>
    <x v="3"/>
    <n v="0.56000000000000005"/>
    <n v="0.48"/>
    <x v="5"/>
    <n v="1400"/>
    <n v="2.6271213086211094E-5"/>
    <n v="7.7544811147064699E-2"/>
    <n v="1.9662934847770812E-4"/>
    <n v="1"/>
    <n v="1.9662934847770812E-4"/>
    <n v="1.9662934847770812E-4"/>
    <n v="2.6189000744173223E-5"/>
    <n v="1"/>
    <n v="2.6189000744173223E-5"/>
    <n v="2.6189000744173223E-5"/>
  </r>
  <r>
    <x v="1"/>
    <x v="1"/>
    <x v="3"/>
    <n v="0.56000000000000005"/>
    <n v="0.48"/>
    <x v="5"/>
    <n v="1400"/>
    <n v="1.3948038555887459"/>
    <n v="5257.8082568660939"/>
    <n v="13.279473016119772"/>
    <n v="1"/>
    <n v="13.279473016119772"/>
    <n v="13.279473016119772"/>
    <n v="1.7992949245437022"/>
    <n v="1"/>
    <n v="1.7992949245437022"/>
    <n v="1.7992949245437022"/>
  </r>
  <r>
    <x v="1"/>
    <x v="2"/>
    <x v="3"/>
    <n v="0.56000000000000005"/>
    <n v="0.48"/>
    <x v="5"/>
    <n v="1400"/>
    <n v="2.8331873631091358"/>
    <n v="11484.13195665384"/>
    <n v="30.042718402799064"/>
    <n v="1"/>
    <n v="30.042718402799064"/>
    <n v="30.042718402799064"/>
    <n v="3.9812880163524103"/>
    <n v="1"/>
    <n v="3.9812880163524103"/>
    <n v="3.9812880163524103"/>
  </r>
  <r>
    <x v="1"/>
    <x v="2"/>
    <x v="3"/>
    <n v="0.56000000000000005"/>
    <n v="0.48"/>
    <x v="5"/>
    <n v="1400"/>
    <n v="20.364641169115977"/>
    <n v="87543.948884346886"/>
    <n v="224.06407280536092"/>
    <n v="1"/>
    <n v="224.06407280536092"/>
    <n v="224.06407280536092"/>
    <n v="29.72005442231405"/>
    <n v="1"/>
    <n v="29.72005442231405"/>
    <n v="29.72005442231405"/>
  </r>
  <r>
    <x v="1"/>
    <x v="2"/>
    <x v="3"/>
    <n v="0.56000000000000005"/>
    <n v="0.48"/>
    <x v="5"/>
    <n v="1400"/>
    <n v="1.5331037596942354"/>
    <n v="6507.5394782125159"/>
    <n v="15.546936305163502"/>
    <n v="0.28800000000000003"/>
    <n v="4.4775176558870893"/>
    <n v="4.4775176558870893"/>
    <n v="2.0780216039534549"/>
    <n v="0.46899999999999997"/>
    <n v="0.9745921322541703"/>
    <n v="0.9745921322541703"/>
  </r>
  <r>
    <x v="1"/>
    <x v="2"/>
    <x v="3"/>
    <n v="0.56000000000000005"/>
    <n v="0.48"/>
    <x v="5"/>
    <n v="1400"/>
    <n v="2.4929276109470293"/>
    <n v="9445.0847711939641"/>
    <n v="26.759255724998315"/>
    <n v="1"/>
    <n v="26.759255724998315"/>
    <n v="26.759255724998315"/>
    <n v="3.5770630296689765"/>
    <n v="1"/>
    <n v="3.5770630296689765"/>
    <n v="3.5770630296689765"/>
  </r>
  <r>
    <x v="1"/>
    <x v="2"/>
    <x v="3"/>
    <n v="0.56000000000000005"/>
    <n v="0.48"/>
    <x v="5"/>
    <n v="1400"/>
    <n v="4.2388598117890526"/>
    <n v="16665.544430781658"/>
    <n v="43.95660339546766"/>
    <n v="1"/>
    <n v="43.95660339546766"/>
    <n v="43.95660339546766"/>
    <n v="5.8605245692037187"/>
    <n v="1"/>
    <n v="5.8605245692037187"/>
    <n v="5.8605245692037187"/>
  </r>
  <r>
    <x v="1"/>
    <x v="2"/>
    <x v="3"/>
    <n v="0.56000000000000005"/>
    <n v="0.48"/>
    <x v="5"/>
    <n v="1400"/>
    <n v="1.2953964976214933"/>
    <n v="5096.8889835853579"/>
    <n v="13.575547593736712"/>
    <n v="1"/>
    <n v="13.575547593736712"/>
    <n v="13.575547593736712"/>
    <n v="1.809325938196569"/>
    <n v="1"/>
    <n v="1.809325938196569"/>
    <n v="1.809325938196569"/>
  </r>
  <r>
    <x v="1"/>
    <x v="2"/>
    <x v="3"/>
    <n v="0.56000000000000005"/>
    <n v="0.48"/>
    <x v="5"/>
    <n v="1400"/>
    <n v="3.3196196075272244E-2"/>
    <n v="134.67875710820277"/>
    <n v="0.35779265154506468"/>
    <n v="1"/>
    <n v="0.35779265154506468"/>
    <n v="0.35779265154506468"/>
    <n v="4.7777337850254648E-2"/>
    <n v="1"/>
    <n v="4.7777337850254648E-2"/>
    <n v="4.7777337850254648E-2"/>
  </r>
  <r>
    <x v="1"/>
    <x v="2"/>
    <x v="3"/>
    <n v="0.56000000000000005"/>
    <n v="0.48"/>
    <x v="5"/>
    <n v="1400"/>
    <n v="9.1969364737689505E-2"/>
    <n v="358.02056613926794"/>
    <n v="0.93274306891577008"/>
    <n v="1"/>
    <n v="0.93274306891577008"/>
    <n v="0.93274306891577008"/>
    <n v="0.12260693141447365"/>
    <n v="1"/>
    <n v="0.12260693141447365"/>
    <n v="0.12260693141447365"/>
  </r>
  <r>
    <x v="1"/>
    <x v="2"/>
    <x v="3"/>
    <n v="0.56000000000000005"/>
    <n v="0.48"/>
    <x v="5"/>
    <n v="1400"/>
    <n v="0.37879169541098823"/>
    <n v="1424.2146709710357"/>
    <n v="3.5198038726857637"/>
    <n v="1"/>
    <n v="3.5198038726857637"/>
    <n v="3.5198038726857637"/>
    <n v="0.47522394362466425"/>
    <n v="1"/>
    <n v="0.47522394362466425"/>
    <n v="0.47522394362466425"/>
  </r>
  <r>
    <x v="1"/>
    <x v="2"/>
    <x v="3"/>
    <n v="0.56000000000000005"/>
    <n v="0.48"/>
    <x v="5"/>
    <n v="1400"/>
    <n v="9.3767151676520069E-2"/>
    <n v="390.78072355748941"/>
    <n v="0.78372569828823813"/>
    <n v="1"/>
    <n v="0.78372569828823813"/>
    <n v="0.78372569828823813"/>
    <n v="0.10775946255975248"/>
    <n v="1"/>
    <n v="0.10775946255975248"/>
    <n v="0.10775946255975248"/>
  </r>
  <r>
    <x v="1"/>
    <x v="2"/>
    <x v="3"/>
    <n v="0.56000000000000005"/>
    <n v="0.48"/>
    <x v="5"/>
    <n v="1400"/>
    <n v="1.1753869269272883"/>
    <n v="4569.6550966008053"/>
    <n v="13.105300252063579"/>
    <n v="1"/>
    <n v="13.105300252063579"/>
    <n v="13.105300252063579"/>
    <n v="1.9133773835152739"/>
    <n v="1"/>
    <n v="1.9133773835152739"/>
    <n v="1.9133773835152739"/>
  </r>
  <r>
    <x v="1"/>
    <x v="2"/>
    <x v="3"/>
    <n v="0.56000000000000005"/>
    <n v="0.48"/>
    <x v="5"/>
    <n v="1400"/>
    <n v="0.68727173849502077"/>
    <n v="2687.2284922348954"/>
    <n v="6.8406821128594526"/>
    <n v="1"/>
    <n v="6.8406821128594526"/>
    <n v="6.8406821128594526"/>
    <n v="0.91273274912840141"/>
    <n v="1"/>
    <n v="0.91273274912840141"/>
    <n v="0.91273274912840141"/>
  </r>
  <r>
    <x v="1"/>
    <x v="1"/>
    <x v="3"/>
    <n v="0.56000000000000005"/>
    <n v="0.48"/>
    <x v="5"/>
    <n v="1400"/>
    <n v="0.65240310473144081"/>
    <n v="2607.3284585765605"/>
    <n v="6.289766964123678"/>
    <n v="1"/>
    <n v="6.289766964123678"/>
    <n v="6.289766964123678"/>
    <n v="0.83581782477674227"/>
    <n v="1"/>
    <n v="0.83581782477674227"/>
    <n v="0.83581782477674227"/>
  </r>
  <r>
    <x v="1"/>
    <x v="2"/>
    <x v="3"/>
    <n v="0.56000000000000005"/>
    <n v="0.48"/>
    <x v="5"/>
    <n v="1400"/>
    <n v="2.2872532453157551E-2"/>
    <n v="94.568218935612776"/>
    <n v="0.27126816230029505"/>
    <n v="1"/>
    <n v="0.27126816230029505"/>
    <n v="0.27126816230029505"/>
    <n v="3.5514327432542785E-2"/>
    <n v="1"/>
    <n v="3.5514327432542785E-2"/>
    <n v="3.5514327432542785E-2"/>
  </r>
  <r>
    <x v="1"/>
    <x v="2"/>
    <x v="3"/>
    <n v="0.56000000000000005"/>
    <n v="0.48"/>
    <x v="5"/>
    <n v="1400"/>
    <n v="0.37354554921395622"/>
    <n v="1751.1235782876561"/>
    <n v="4.5762408373527599"/>
    <n v="1"/>
    <n v="4.5762408373527599"/>
    <n v="4.5762408373527599"/>
    <n v="0.60002141231462902"/>
    <n v="1"/>
    <n v="0.60002141231462902"/>
    <n v="0.60002141231462902"/>
  </r>
  <r>
    <x v="1"/>
    <x v="2"/>
    <x v="3"/>
    <n v="0.56000000000000005"/>
    <n v="0.48"/>
    <x v="5"/>
    <n v="1400"/>
    <n v="2.3257878729832371E-2"/>
    <n v="93.950191162704954"/>
    <n v="0.21235363202445323"/>
    <n v="0.28800000000000003"/>
    <n v="6.1157846023042535E-2"/>
    <n v="6.1157846023042535E-2"/>
    <n v="2.6629249856902411E-2"/>
    <n v="0.46899999999999997"/>
    <n v="1.248911818288723E-2"/>
    <n v="1.248911818288723E-2"/>
  </r>
  <r>
    <x v="1"/>
    <x v="4"/>
    <x v="4"/>
    <n v="0.36"/>
    <n v="0.57999999999999996"/>
    <x v="29"/>
    <n v="1400"/>
    <n v="4.1004891600522839"/>
    <n v="15122.312560061499"/>
    <n v="43.435124847298638"/>
    <n v="1"/>
    <n v="43.435124847298638"/>
    <n v="43.435124847298638"/>
    <n v="6.0442907832188064"/>
    <n v="1"/>
    <n v="6.0442907832188064"/>
    <n v="6.0442907832188064"/>
  </r>
  <r>
    <x v="1"/>
    <x v="1"/>
    <x v="3"/>
    <n v="0.56000000000000005"/>
    <n v="0.48"/>
    <x v="18"/>
    <n v="1400"/>
    <n v="1.5169686098686457"/>
    <n v="5428.5932325648773"/>
    <n v="15.370777503820239"/>
    <n v="1"/>
    <n v="15.370777503820239"/>
    <n v="15.370777503820239"/>
    <n v="2.0292400307602065"/>
    <n v="1"/>
    <n v="2.0292400307602065"/>
    <n v="2.0292400307602065"/>
  </r>
  <r>
    <x v="1"/>
    <x v="1"/>
    <x v="3"/>
    <n v="0.56000000000000005"/>
    <n v="0.48"/>
    <x v="18"/>
    <n v="1400"/>
    <n v="1.8725598487304882"/>
    <n v="7241.2972855075204"/>
    <n v="17.974208978498485"/>
    <n v="1"/>
    <n v="17.974208978498485"/>
    <n v="17.974208978498485"/>
    <n v="2.4474305367950162"/>
    <n v="1"/>
    <n v="2.4474305367950162"/>
    <n v="2.4474305367950162"/>
  </r>
  <r>
    <x v="1"/>
    <x v="3"/>
    <x v="3"/>
    <n v="0.56000000000000005"/>
    <n v="0.48"/>
    <x v="11"/>
    <n v="1400"/>
    <n v="374.4415073058168"/>
    <n v="1501679.3445495248"/>
    <n v="3841.5354061451171"/>
    <n v="1"/>
    <n v="3841.5354061451171"/>
    <n v="3841.5354061451171"/>
    <n v="517.56748823054079"/>
    <n v="1"/>
    <n v="517.56748823054079"/>
    <n v="517.56748823054079"/>
  </r>
  <r>
    <x v="1"/>
    <x v="1"/>
    <x v="3"/>
    <n v="0.56000000000000005"/>
    <n v="0.48"/>
    <x v="11"/>
    <n v="1400"/>
    <n v="14.90734515510089"/>
    <n v="55950.499918384579"/>
    <n v="137.36741474907805"/>
    <n v="1"/>
    <n v="137.36741474907805"/>
    <n v="137.36741474907805"/>
    <n v="18.212948487073849"/>
    <n v="1"/>
    <n v="18.212948487073849"/>
    <n v="18.212948487073849"/>
  </r>
  <r>
    <x v="1"/>
    <x v="1"/>
    <x v="3"/>
    <n v="0.56000000000000005"/>
    <n v="0.48"/>
    <x v="11"/>
    <n v="1400"/>
    <n v="9.590997720842573"/>
    <n v="36359.423152723626"/>
    <n v="95.773124958593769"/>
    <n v="1"/>
    <n v="95.773124958593769"/>
    <n v="95.773124958593769"/>
    <n v="12.938860193268056"/>
    <n v="1"/>
    <n v="12.938860193268056"/>
    <n v="12.938860193268056"/>
  </r>
  <r>
    <x v="1"/>
    <x v="1"/>
    <x v="3"/>
    <n v="0.56000000000000005"/>
    <n v="0.48"/>
    <x v="11"/>
    <n v="1400"/>
    <n v="66.569443272527977"/>
    <n v="259776.06670690377"/>
    <n v="664.61291701135417"/>
    <n v="1"/>
    <n v="664.61291701135417"/>
    <n v="664.61291701135417"/>
    <n v="90.121776246240813"/>
    <n v="1"/>
    <n v="90.121776246240813"/>
    <n v="90.121776246240813"/>
  </r>
  <r>
    <x v="1"/>
    <x v="3"/>
    <x v="3"/>
    <n v="0.56000000000000005"/>
    <n v="0.48"/>
    <x v="19"/>
    <n v="1400"/>
    <n v="3.9495907800173609E-5"/>
    <n v="9.3973225576342453E-2"/>
    <n v="2.893319228367779E-4"/>
    <n v="1"/>
    <n v="2.893319228367779E-4"/>
    <n v="2.893319228367779E-4"/>
    <n v="3.8186688920638428E-5"/>
    <n v="1"/>
    <n v="3.8186688920638428E-5"/>
    <n v="3.8186688920638428E-5"/>
  </r>
  <r>
    <x v="1"/>
    <x v="3"/>
    <x v="3"/>
    <n v="0.56000000000000005"/>
    <n v="0.48"/>
    <x v="19"/>
    <n v="1400"/>
    <n v="1.606623379863539"/>
    <n v="6537.646947830407"/>
    <n v="17.13695943891241"/>
    <n v="1"/>
    <n v="17.13695943891241"/>
    <n v="17.13695943891241"/>
    <n v="2.3120407800492653"/>
    <n v="1"/>
    <n v="2.3120407800492653"/>
    <n v="2.3120407800492653"/>
  </r>
  <r>
    <x v="1"/>
    <x v="1"/>
    <x v="3"/>
    <n v="0.56000000000000005"/>
    <n v="0.48"/>
    <x v="19"/>
    <n v="1400"/>
    <n v="1.7086538626955537E-4"/>
    <n v="0.44213151458211825"/>
    <n v="1.0617978060077898E-3"/>
    <n v="1"/>
    <n v="1.0617978060077898E-3"/>
    <n v="1.0617978060077898E-3"/>
    <n v="9.0462449418666834E-5"/>
    <n v="1"/>
    <n v="9.0462449418666834E-5"/>
    <n v="9.0462449418666834E-5"/>
  </r>
  <r>
    <x v="1"/>
    <x v="3"/>
    <x v="3"/>
    <n v="0.56000000000000005"/>
    <n v="0.48"/>
    <x v="19"/>
    <n v="1400"/>
    <n v="0.20067859809773644"/>
    <n v="550.97249067791222"/>
    <n v="1.5991631787387446"/>
    <n v="1"/>
    <n v="1.5991631787387446"/>
    <n v="1.5991631787387446"/>
    <n v="0.21189605670864445"/>
    <n v="1"/>
    <n v="0.21189605670864445"/>
    <n v="0.21189605670864445"/>
  </r>
  <r>
    <x v="1"/>
    <x v="2"/>
    <x v="3"/>
    <n v="0.56000000000000005"/>
    <n v="0.48"/>
    <x v="21"/>
    <n v="1400"/>
    <n v="0.82836101438186716"/>
    <n v="3447.6192917354742"/>
    <n v="9.9410114006822674"/>
    <n v="1"/>
    <n v="9.9410114006822674"/>
    <n v="9.9410114006822674"/>
    <n v="1.312195414980307"/>
    <n v="1"/>
    <n v="1.312195414980307"/>
    <n v="1.312195414980307"/>
  </r>
  <r>
    <x v="1"/>
    <x v="2"/>
    <x v="3"/>
    <n v="0.56000000000000005"/>
    <n v="0.48"/>
    <x v="21"/>
    <n v="1400"/>
    <n v="3.894061856732526"/>
    <n v="16062.324836859036"/>
    <n v="42.518526003278772"/>
    <n v="0.28800000000000003"/>
    <n v="12.245335488944288"/>
    <n v="12.245335488944288"/>
    <n v="5.6791862658929242"/>
    <n v="0.46899999999999997"/>
    <n v="2.6635383587037813"/>
    <n v="2.6635383587037813"/>
  </r>
  <r>
    <x v="1"/>
    <x v="2"/>
    <x v="3"/>
    <n v="0.56000000000000005"/>
    <n v="0.48"/>
    <x v="21"/>
    <n v="1400"/>
    <n v="0.39082941456851766"/>
    <n v="1651.2930187696986"/>
    <n v="4.213410523547334"/>
    <n v="0.28800000000000003"/>
    <n v="1.2134622307816323"/>
    <n v="1.2134622307816323"/>
    <n v="0.556801784617865"/>
    <n v="0.46899999999999997"/>
    <n v="0.26114003698577865"/>
    <n v="0.26114003698577865"/>
  </r>
  <r>
    <x v="1"/>
    <x v="2"/>
    <x v="3"/>
    <n v="0.56000000000000005"/>
    <n v="0.48"/>
    <x v="21"/>
    <n v="1400"/>
    <n v="8.0563816251931968"/>
    <n v="36155.271368710091"/>
    <n v="91.419739687565666"/>
    <n v="1"/>
    <n v="91.419739687565666"/>
    <n v="91.419739687565666"/>
    <n v="12.164813018294719"/>
    <n v="1"/>
    <n v="12.164813018294719"/>
    <n v="12.164813018294719"/>
  </r>
  <r>
    <x v="1"/>
    <x v="2"/>
    <x v="3"/>
    <n v="0.56000000000000005"/>
    <n v="0.48"/>
    <x v="21"/>
    <n v="1400"/>
    <n v="4.8578595412854551"/>
    <n v="15742.279070892357"/>
    <n v="34.807349988460871"/>
    <n v="0.28800000000000003"/>
    <n v="10.024516796676732"/>
    <n v="10.024516796676732"/>
    <n v="4.6324702537474218"/>
    <n v="0.46899999999999997"/>
    <n v="2.1726285490075408"/>
    <n v="2.1726285490075408"/>
  </r>
  <r>
    <x v="1"/>
    <x v="3"/>
    <x v="3"/>
    <n v="0.56000000000000005"/>
    <n v="0.48"/>
    <x v="22"/>
    <n v="1400"/>
    <n v="6.1078423146014756E-3"/>
    <n v="22.277745294208749"/>
    <n v="6.2226683720153067E-2"/>
    <n v="1"/>
    <n v="6.2226683720153067E-2"/>
    <n v="6.2226683720153067E-2"/>
    <n v="8.2168931942858195E-3"/>
    <n v="1"/>
    <n v="8.2168931942858195E-3"/>
    <n v="8.2168931942858195E-3"/>
  </r>
  <r>
    <x v="1"/>
    <x v="4"/>
    <x v="4"/>
    <n v="0.36"/>
    <n v="0.57999999999999996"/>
    <x v="22"/>
    <n v="1400"/>
    <n v="184.37440562991029"/>
    <n v="706994.17676058633"/>
    <n v="1965.3557675051507"/>
    <n v="1"/>
    <n v="1965.3557675051507"/>
    <n v="1965.3557675051507"/>
    <n v="267.01210012465236"/>
    <n v="1"/>
    <n v="267.01210012465236"/>
    <n v="267.01210012465236"/>
  </r>
  <r>
    <x v="1"/>
    <x v="2"/>
    <x v="3"/>
    <n v="0.56000000000000005"/>
    <n v="0.48"/>
    <x v="31"/>
    <n v="1400"/>
    <n v="5.0626534110287302"/>
    <n v="19008.294669419767"/>
    <n v="52.943838660271886"/>
    <n v="1"/>
    <n v="52.943838660271886"/>
    <n v="52.943838660271886"/>
    <n v="7.3727600900959649"/>
    <n v="1"/>
    <n v="7.3727600900959649"/>
    <n v="7.3727600900959649"/>
  </r>
  <r>
    <x v="1"/>
    <x v="2"/>
    <x v="3"/>
    <n v="0.56000000000000005"/>
    <n v="0.48"/>
    <x v="23"/>
    <n v="1400"/>
    <n v="17.384766402492858"/>
    <n v="64668.11005074151"/>
    <n v="175.8504768767487"/>
    <n v="1"/>
    <n v="175.8504768767487"/>
    <n v="175.8504768767487"/>
    <n v="23.311294649697185"/>
    <n v="1"/>
    <n v="23.311294649697185"/>
    <n v="23.311294649697185"/>
  </r>
  <r>
    <x v="1"/>
    <x v="1"/>
    <x v="3"/>
    <n v="0.56000000000000005"/>
    <n v="0.48"/>
    <x v="23"/>
    <n v="1400"/>
    <n v="1.7531732198848999"/>
    <n v="6329.8937908190173"/>
    <n v="15.865856493168067"/>
    <n v="1"/>
    <n v="15.865856493168067"/>
    <n v="15.865856493168067"/>
    <n v="2.2484809365322236"/>
    <n v="1"/>
    <n v="2.2484809365322236"/>
    <n v="2.2484809365322236"/>
  </r>
  <r>
    <x v="1"/>
    <x v="2"/>
    <x v="3"/>
    <n v="0.56000000000000005"/>
    <n v="0.48"/>
    <x v="32"/>
    <n v="1400"/>
    <n v="5.5621628860890864"/>
    <n v="21731.390861633172"/>
    <n v="62.022773211813352"/>
    <n v="1"/>
    <n v="62.022773211813352"/>
    <n v="62.022773211813352"/>
    <n v="8.5765004566276755"/>
    <n v="1"/>
    <n v="8.5765004566276755"/>
    <n v="8.5765004566276755"/>
  </r>
  <r>
    <x v="1"/>
    <x v="3"/>
    <x v="3"/>
    <n v="0.56000000000000005"/>
    <n v="0.48"/>
    <x v="24"/>
    <n v="1400"/>
    <n v="0.1385318465924559"/>
    <n v="573.52675712465805"/>
    <n v="1.406608417677925"/>
    <n v="1"/>
    <n v="1.406608417677925"/>
    <n v="1.406608417677925"/>
    <n v="0.19045430763644086"/>
    <n v="1"/>
    <n v="0.19045430763644086"/>
    <n v="0.19045430763644086"/>
  </r>
  <r>
    <x v="1"/>
    <x v="2"/>
    <x v="3"/>
    <n v="0.56000000000000005"/>
    <n v="0.48"/>
    <x v="25"/>
    <n v="1400"/>
    <n v="14.528505421163793"/>
    <n v="52489.572656436612"/>
    <n v="122.60958164452738"/>
    <n v="1"/>
    <n v="122.60958164452738"/>
    <n v="122.60958164452738"/>
    <n v="16.281064943095213"/>
    <n v="1"/>
    <n v="16.281064943095213"/>
    <n v="16.281064943095213"/>
  </r>
  <r>
    <x v="1"/>
    <x v="2"/>
    <x v="3"/>
    <n v="0.56000000000000005"/>
    <n v="0.48"/>
    <x v="25"/>
    <n v="1400"/>
    <n v="0.22215059184921107"/>
    <n v="965.64204656602351"/>
    <n v="2.4250954188207006"/>
    <n v="0.28800000000000003"/>
    <n v="0.69842748062036186"/>
    <n v="0.69842748062036186"/>
    <n v="0.31462081737895359"/>
    <n v="0.46899999999999997"/>
    <n v="0.14755716335072921"/>
    <n v="0.14755716335072921"/>
  </r>
  <r>
    <x v="1"/>
    <x v="2"/>
    <x v="3"/>
    <n v="0.56000000000000005"/>
    <n v="0.48"/>
    <x v="25"/>
    <n v="1400"/>
    <n v="3.9636342673931756E-2"/>
    <n v="149.52324824101575"/>
    <n v="0.34327406002574717"/>
    <n v="1"/>
    <n v="0.34327406002574717"/>
    <n v="0.34327406002574717"/>
    <n v="3.3557067619999437E-2"/>
    <n v="1"/>
    <n v="3.3557067619999437E-2"/>
    <n v="3.3557067619999437E-2"/>
  </r>
  <r>
    <x v="1"/>
    <x v="2"/>
    <x v="3"/>
    <n v="0.56000000000000005"/>
    <n v="0.48"/>
    <x v="14"/>
    <n v="1400"/>
    <n v="1.580078953124598E-2"/>
    <n v="69.075830158683971"/>
    <n v="0.17372040750710702"/>
    <n v="0.28800000000000003"/>
    <n v="5.0031477362046828E-2"/>
    <n v="5.0031477362046828E-2"/>
    <n v="2.2545576187929985E-2"/>
    <n v="0.46899999999999997"/>
    <n v="1.0573875232139162E-2"/>
    <n v="1.0573875232139162E-2"/>
  </r>
  <r>
    <x v="1"/>
    <x v="2"/>
    <x v="3"/>
    <n v="0.56000000000000005"/>
    <n v="0.48"/>
    <x v="33"/>
    <n v="1400"/>
    <n v="1.3452392838620921"/>
    <n v="5456.2490114524335"/>
    <n v="13.362492059031972"/>
    <n v="1"/>
    <n v="13.362492059031972"/>
    <n v="13.362492059031972"/>
    <n v="1.8431283824178621"/>
    <n v="1"/>
    <n v="1.8431283824178621"/>
    <n v="1.8431283824178621"/>
  </r>
  <r>
    <x v="1"/>
    <x v="2"/>
    <x v="3"/>
    <n v="0.56000000000000005"/>
    <n v="0.48"/>
    <x v="33"/>
    <n v="1400"/>
    <n v="8.5755112880504247E-3"/>
    <n v="34.398219538816562"/>
    <n v="8.2246116784581547E-2"/>
    <n v="1"/>
    <n v="8.2246116784581547E-2"/>
    <n v="8.2246116784581547E-2"/>
    <n v="1.1931609629702387E-2"/>
    <n v="1"/>
    <n v="1.1931609629702387E-2"/>
    <n v="1.1931609629702387E-2"/>
  </r>
  <r>
    <x v="1"/>
    <x v="1"/>
    <x v="3"/>
    <n v="0.56000000000000005"/>
    <n v="0.48"/>
    <x v="26"/>
    <n v="1400"/>
    <n v="1.0909254711350491"/>
    <n v="4074.6923151895344"/>
    <n v="7.9765311610350444"/>
    <n v="1"/>
    <n v="7.9765311610350444"/>
    <n v="7.9765311610350444"/>
    <n v="1.0738378847057544"/>
    <n v="1"/>
    <n v="1.0738378847057544"/>
    <n v="1.0738378847057544"/>
  </r>
  <r>
    <x v="1"/>
    <x v="4"/>
    <x v="4"/>
    <n v="0.36"/>
    <n v="0.57999999999999996"/>
    <x v="30"/>
    <n v="1400"/>
    <n v="18.760845510304893"/>
    <n v="73555.717256269214"/>
    <n v="205.18089960386988"/>
    <n v="1"/>
    <n v="205.18089960386988"/>
    <n v="205.18089960386988"/>
    <n v="28.171408862831285"/>
    <n v="1"/>
    <n v="28.171408862831285"/>
    <n v="28.171408862831285"/>
  </r>
  <r>
    <x v="1"/>
    <x v="4"/>
    <x v="4"/>
    <n v="0.36"/>
    <n v="0.57999999999999996"/>
    <x v="22"/>
    <n v="1400"/>
    <n v="0.18584247533729745"/>
    <n v="721.93124731121691"/>
    <n v="1.8587414349028948"/>
    <n v="1"/>
    <n v="1.8587414349028948"/>
    <n v="1.8587414349028948"/>
    <n v="0.31212992209215201"/>
    <n v="1"/>
    <n v="0.31212992209215201"/>
    <n v="0.31212992209215201"/>
  </r>
  <r>
    <x v="1"/>
    <x v="2"/>
    <x v="3"/>
    <n v="0.56000000000000005"/>
    <n v="0.48"/>
    <x v="8"/>
    <n v="1400"/>
    <n v="0.10944767077314808"/>
    <n v="437.34629354934259"/>
    <n v="1.2011644997006119"/>
    <n v="0.28800000000000003"/>
    <n v="0.34593537591377627"/>
    <n v="0.34593537591377627"/>
    <n v="0.14480006096268991"/>
    <n v="0.46899999999999997"/>
    <n v="6.791122859150156E-2"/>
    <n v="6.791122859150156E-2"/>
  </r>
  <r>
    <x v="1"/>
    <x v="1"/>
    <x v="3"/>
    <n v="0.56000000000000005"/>
    <n v="0.48"/>
    <x v="10"/>
    <n v="2000"/>
    <n v="2.3311331211989733E-4"/>
    <n v="0.63457978272368343"/>
    <n v="1.7573593647114104E-3"/>
    <n v="1"/>
    <n v="1.7573593647114104E-3"/>
    <n v="1.7573593647114104E-3"/>
    <n v="2.0321352949430517E-4"/>
    <n v="1"/>
    <n v="2.0321352949430517E-4"/>
    <n v="2.0321352949430517E-4"/>
  </r>
  <r>
    <x v="1"/>
    <x v="1"/>
    <x v="3"/>
    <n v="0.56000000000000005"/>
    <n v="0.48"/>
    <x v="10"/>
    <n v="2000"/>
    <n v="1.280020791992152E-3"/>
    <n v="4.7301334348892619"/>
    <n v="9.8818448734479085E-3"/>
    <n v="1"/>
    <n v="9.8818448734479085E-3"/>
    <n v="9.8818448734479085E-3"/>
    <n v="1.3825432649996821E-3"/>
    <n v="1"/>
    <n v="1.3825432649996821E-3"/>
    <n v="1.3825432649996821E-3"/>
  </r>
  <r>
    <x v="1"/>
    <x v="3"/>
    <x v="3"/>
    <n v="0.56000000000000005"/>
    <n v="0.48"/>
    <x v="10"/>
    <n v="2000"/>
    <n v="9.1020454526937077E-5"/>
    <n v="0.37301149606162565"/>
    <n v="9.1225640825883588E-4"/>
    <n v="1"/>
    <n v="9.1225640825883588E-4"/>
    <n v="9.1225640825883588E-4"/>
    <n v="1.250267369354354E-4"/>
    <n v="1"/>
    <n v="1.250267369354354E-4"/>
    <n v="1.250267369354354E-4"/>
  </r>
  <r>
    <x v="1"/>
    <x v="1"/>
    <x v="3"/>
    <n v="0.56000000000000005"/>
    <n v="0.48"/>
    <x v="10"/>
    <n v="2000"/>
    <n v="5.0655213347813698E-6"/>
    <n v="1.9618098826116648E-2"/>
    <n v="4.7402920255598054E-5"/>
    <n v="1"/>
    <n v="4.7402920255598054E-5"/>
    <n v="4.7402920255598054E-5"/>
    <n v="6.5713552939511272E-6"/>
    <n v="1"/>
    <n v="6.5713552939511272E-6"/>
    <n v="6.5713552939511272E-6"/>
  </r>
  <r>
    <x v="1"/>
    <x v="1"/>
    <x v="3"/>
    <n v="0.56000000000000005"/>
    <n v="0.48"/>
    <x v="10"/>
    <n v="2000"/>
    <n v="7.7419499147319098E-5"/>
    <n v="0.22575452311985672"/>
    <n v="5.7438058971130527E-4"/>
    <n v="1"/>
    <n v="5.7438058971130527E-4"/>
    <n v="5.7438058971130527E-4"/>
    <n v="8.9194224326792371E-5"/>
    <n v="1"/>
    <n v="8.9194224326792371E-5"/>
    <n v="8.9194224326792371E-5"/>
  </r>
  <r>
    <x v="1"/>
    <x v="3"/>
    <x v="3"/>
    <n v="0.56000000000000005"/>
    <n v="0.48"/>
    <x v="10"/>
    <n v="2000"/>
    <n v="0.40452581101459262"/>
    <n v="1533.5894418022908"/>
    <n v="3.4354297828856111"/>
    <n v="1"/>
    <n v="3.4354297828856111"/>
    <n v="3.4354297828856111"/>
    <n v="0.46865935928551589"/>
    <n v="1"/>
    <n v="0.46865935928551589"/>
    <n v="0.46865935928551589"/>
  </r>
  <r>
    <x v="1"/>
    <x v="1"/>
    <x v="3"/>
    <n v="0.56000000000000005"/>
    <n v="0.48"/>
    <x v="10"/>
    <n v="2000"/>
    <n v="1.3243908823228758E-2"/>
    <n v="48.20135521347283"/>
    <n v="0.13421309224661826"/>
    <n v="1"/>
    <n v="0.13421309224661826"/>
    <n v="0.13421309224661826"/>
    <n v="1.9379981753110294E-2"/>
    <n v="1"/>
    <n v="1.9379981753110294E-2"/>
    <n v="1.9379981753110294E-2"/>
  </r>
  <r>
    <x v="1"/>
    <x v="3"/>
    <x v="3"/>
    <n v="0.56000000000000005"/>
    <n v="0.48"/>
    <x v="10"/>
    <n v="2000"/>
    <n v="1.9292290318799736E-5"/>
    <n v="7.2755124442974259E-2"/>
    <n v="1.7905938027320528E-4"/>
    <n v="1"/>
    <n v="1.7905938027320528E-4"/>
    <n v="1.7905938027320528E-4"/>
    <n v="2.4833021850904374E-5"/>
    <n v="1"/>
    <n v="2.4833021850904374E-5"/>
    <n v="2.4833021850904374E-5"/>
  </r>
  <r>
    <x v="1"/>
    <x v="1"/>
    <x v="3"/>
    <n v="0.56000000000000005"/>
    <n v="0.48"/>
    <x v="12"/>
    <n v="3000"/>
    <n v="0.14225244744459389"/>
    <n v="421.07334757555748"/>
    <n v="1.0196763257924921"/>
    <n v="1"/>
    <n v="1.0196763257924921"/>
    <n v="0"/>
    <n v="0.11116194988257076"/>
    <n v="1"/>
    <n v="0.11116194988257076"/>
    <n v="0"/>
  </r>
  <r>
    <x v="1"/>
    <x v="3"/>
    <x v="3"/>
    <n v="0.56000000000000005"/>
    <n v="0.48"/>
    <x v="16"/>
    <n v="3000"/>
    <n v="2.6755876946961334E-2"/>
    <n v="63.000188610085011"/>
    <n v="0.16752859382706037"/>
    <n v="1"/>
    <n v="0.16752859382706037"/>
    <n v="0"/>
    <n v="2.223247753953864E-2"/>
    <n v="1"/>
    <n v="2.223247753953864E-2"/>
    <n v="0"/>
  </r>
  <r>
    <x v="1"/>
    <x v="3"/>
    <x v="3"/>
    <n v="0.56000000000000005"/>
    <n v="0.48"/>
    <x v="11"/>
    <n v="3000"/>
    <n v="2.120420495627433E-4"/>
    <n v="0.85455898493475202"/>
    <n v="1.771343195833846E-3"/>
    <n v="1"/>
    <n v="1.771343195833846E-3"/>
    <n v="0"/>
    <n v="2.3821555240419683E-4"/>
    <n v="1"/>
    <n v="2.3821555240419683E-4"/>
    <n v="0"/>
  </r>
  <r>
    <x v="1"/>
    <x v="3"/>
    <x v="3"/>
    <n v="0.56000000000000005"/>
    <n v="0.48"/>
    <x v="19"/>
    <n v="3000"/>
    <n v="1.7425546632744556E-3"/>
    <n v="0.80484163833105182"/>
    <n v="2.1683912987896861E-3"/>
    <n v="1"/>
    <n v="2.1683912987896861E-3"/>
    <n v="0"/>
    <n v="2.883627368225328E-4"/>
    <n v="1"/>
    <n v="2.883627368225328E-4"/>
    <n v="0"/>
  </r>
  <r>
    <x v="1"/>
    <x v="3"/>
    <x v="3"/>
    <n v="0.56000000000000005"/>
    <n v="0.48"/>
    <x v="19"/>
    <n v="3000"/>
    <n v="4.2316638201036929E-4"/>
    <n v="1.679506820800259"/>
    <n v="3.6544224452803192E-3"/>
    <n v="1"/>
    <n v="3.6544224452803192E-3"/>
    <n v="0"/>
    <n v="4.9480211797075461E-4"/>
    <n v="1"/>
    <n v="4.9480211797075461E-4"/>
    <n v="0"/>
  </r>
  <r>
    <x v="1"/>
    <x v="4"/>
    <x v="4"/>
    <n v="0.36"/>
    <n v="0.57999999999999996"/>
    <x v="17"/>
    <n v="3000"/>
    <n v="4.8351209658557215E-2"/>
    <n v="190.07175277403232"/>
    <n v="0.53285934482251296"/>
    <n v="1"/>
    <n v="0.53285934482251296"/>
    <n v="0"/>
    <n v="7.0215838901577232E-2"/>
    <n v="1"/>
    <n v="7.0215838901577232E-2"/>
    <n v="0"/>
  </r>
  <r>
    <x v="1"/>
    <x v="3"/>
    <x v="3"/>
    <n v="0.56000000000000005"/>
    <n v="0.48"/>
    <x v="11"/>
    <n v="3000"/>
    <n v="5.1695189327018861E-6"/>
    <n v="2.0788301179637637E-2"/>
    <n v="5.2079239833985314E-5"/>
    <n v="1"/>
    <n v="5.2079239833985314E-5"/>
    <n v="0"/>
    <n v="7.7583231887468261E-6"/>
    <n v="1"/>
    <n v="7.7583231887468261E-6"/>
    <n v="0"/>
  </r>
  <r>
    <x v="1"/>
    <x v="1"/>
    <x v="3"/>
    <n v="0.56000000000000005"/>
    <n v="0.48"/>
    <x v="11"/>
    <n v="3000"/>
    <n v="31.960692886956764"/>
    <n v="115194.43710758428"/>
    <n v="260.29753780558343"/>
    <n v="1"/>
    <n v="260.29753780558343"/>
    <n v="0"/>
    <n v="35.285644769548995"/>
    <n v="1"/>
    <n v="35.285644769548995"/>
    <n v="0"/>
  </r>
  <r>
    <x v="1"/>
    <x v="3"/>
    <x v="3"/>
    <n v="0.56000000000000005"/>
    <n v="0.48"/>
    <x v="19"/>
    <n v="3000"/>
    <n v="1.0330614979286063E-5"/>
    <n v="4.3024739929000237E-3"/>
    <n v="1.1870805223128958E-5"/>
    <n v="1"/>
    <n v="1.1870805223128958E-5"/>
    <n v="0"/>
    <n v="1.5758106345863616E-6"/>
    <n v="1"/>
    <n v="1.5758106345863616E-6"/>
    <n v="0"/>
  </r>
  <r>
    <x v="1"/>
    <x v="4"/>
    <x v="4"/>
    <n v="0.36"/>
    <n v="0.57999999999999996"/>
    <x v="22"/>
    <n v="3000"/>
    <n v="1.913430699915267"/>
    <n v="6948.3623131076456"/>
    <n v="20.046838681315819"/>
    <n v="1"/>
    <n v="20.046838681315819"/>
    <n v="0"/>
    <n v="2.6642644695545696"/>
    <n v="1"/>
    <n v="2.6642644695545696"/>
    <n v="0"/>
  </r>
  <r>
    <x v="1"/>
    <x v="2"/>
    <x v="3"/>
    <n v="0.56000000000000005"/>
    <n v="0.48"/>
    <x v="0"/>
    <n v="1410"/>
    <n v="88.008293209951503"/>
    <n v="354862.6416584354"/>
    <n v="993.30369719705652"/>
    <n v="1"/>
    <n v="993.30369719705652"/>
    <n v="993.30369719705652"/>
    <n v="132.46507363219902"/>
    <n v="1"/>
    <n v="132.46507363219902"/>
    <n v="132.46507363219902"/>
  </r>
  <r>
    <x v="1"/>
    <x v="2"/>
    <x v="3"/>
    <n v="0.56000000000000005"/>
    <n v="0.48"/>
    <x v="0"/>
    <n v="1410"/>
    <n v="73.589300020912887"/>
    <n v="280438.24932283349"/>
    <n v="631.45034940203846"/>
    <n v="1"/>
    <n v="631.45034940203846"/>
    <n v="631.45034940203846"/>
    <n v="86.126515323116138"/>
    <n v="1"/>
    <n v="86.126515323116138"/>
    <n v="86.126515323116138"/>
  </r>
  <r>
    <x v="1"/>
    <x v="1"/>
    <x v="3"/>
    <n v="0.56000000000000005"/>
    <n v="0.48"/>
    <x v="0"/>
    <n v="1410"/>
    <n v="1.4665826796571801"/>
    <n v="5497.6597840113936"/>
    <n v="14.876167417079511"/>
    <n v="1"/>
    <n v="14.876167417079511"/>
    <n v="14.876167417079511"/>
    <n v="2.0394758173113163"/>
    <n v="1"/>
    <n v="2.0394758173113163"/>
    <n v="2.0394758173113163"/>
  </r>
  <r>
    <x v="1"/>
    <x v="1"/>
    <x v="3"/>
    <n v="0.56000000000000005"/>
    <n v="0.48"/>
    <x v="0"/>
    <n v="1410"/>
    <n v="58.463251532589631"/>
    <n v="225344.48276641878"/>
    <n v="537.28513513080588"/>
    <n v="1"/>
    <n v="537.28513513080588"/>
    <n v="537.28513513080588"/>
    <n v="74.007002405408883"/>
    <n v="1"/>
    <n v="74.007002405408883"/>
    <n v="74.007002405408883"/>
  </r>
  <r>
    <x v="1"/>
    <x v="2"/>
    <x v="3"/>
    <n v="0.56000000000000005"/>
    <n v="0.48"/>
    <x v="0"/>
    <n v="1410"/>
    <n v="1.2014718674320057"/>
    <n v="4834.3516767975889"/>
    <n v="11.132692599683446"/>
    <n v="0.28800000000000003"/>
    <n v="3.2062154687088329"/>
    <n v="3.2062154687088329"/>
    <n v="1.4830553843222347"/>
    <n v="0.46899999999999997"/>
    <n v="0.695552975247128"/>
    <n v="0.695552975247128"/>
  </r>
  <r>
    <x v="1"/>
    <x v="2"/>
    <x v="3"/>
    <n v="0.56000000000000005"/>
    <n v="0.48"/>
    <x v="0"/>
    <n v="1410"/>
    <n v="22.572621641250223"/>
    <n v="90074.059865316536"/>
    <n v="198.0762568076633"/>
    <n v="0.28800000000000003"/>
    <n v="57.045961960607038"/>
    <n v="57.045961960607038"/>
    <n v="27.132976195560286"/>
    <n v="0.46899999999999997"/>
    <n v="12.725365835717772"/>
    <n v="12.725365835717772"/>
  </r>
  <r>
    <x v="1"/>
    <x v="1"/>
    <x v="3"/>
    <n v="0.56000000000000005"/>
    <n v="0.48"/>
    <x v="12"/>
    <n v="1410"/>
    <n v="6.4381392377808613"/>
    <n v="23889.424864644185"/>
    <n v="53.888743201461963"/>
    <n v="1"/>
    <n v="53.888743201461963"/>
    <n v="53.888743201461963"/>
    <n v="7.0132371496438273"/>
    <n v="1"/>
    <n v="7.0132371496438273"/>
    <n v="7.0132371496438273"/>
  </r>
  <r>
    <x v="1"/>
    <x v="1"/>
    <x v="3"/>
    <n v="0.56000000000000005"/>
    <n v="0.48"/>
    <x v="12"/>
    <n v="1410"/>
    <n v="10.506163907968105"/>
    <n v="40403.259176868822"/>
    <n v="100.56202655361463"/>
    <n v="1"/>
    <n v="100.56202655361463"/>
    <n v="100.56202655361463"/>
    <n v="13.932673715052244"/>
    <n v="1"/>
    <n v="13.932673715052244"/>
    <n v="13.932673715052244"/>
  </r>
  <r>
    <x v="1"/>
    <x v="4"/>
    <x v="4"/>
    <n v="0.36"/>
    <n v="0.57999999999999996"/>
    <x v="28"/>
    <n v="1410"/>
    <n v="16.25874442507989"/>
    <n v="66103.992315392723"/>
    <n v="161.16220476396154"/>
    <n v="1"/>
    <n v="161.16220476396154"/>
    <n v="161.16220476396154"/>
    <n v="21.801678652328611"/>
    <n v="1"/>
    <n v="21.801678652328611"/>
    <n v="21.801678652328611"/>
  </r>
  <r>
    <x v="1"/>
    <x v="2"/>
    <x v="3"/>
    <n v="0.56000000000000005"/>
    <n v="0.48"/>
    <x v="7"/>
    <n v="1410"/>
    <n v="420.83344777438288"/>
    <n v="1680382.3318876792"/>
    <n v="4056.7144418321514"/>
    <n v="1"/>
    <n v="4056.7144418321514"/>
    <n v="4056.7144418321514"/>
    <n v="545.2779553898896"/>
    <n v="1"/>
    <n v="545.2779553898896"/>
    <n v="545.2779553898896"/>
  </r>
  <r>
    <x v="1"/>
    <x v="2"/>
    <x v="3"/>
    <n v="0.56000000000000005"/>
    <n v="0.48"/>
    <x v="7"/>
    <n v="1410"/>
    <n v="103.18691129050458"/>
    <n v="416472.90091878129"/>
    <n v="930.6685558265616"/>
    <n v="1"/>
    <n v="930.6685558265616"/>
    <n v="930.6685558265616"/>
    <n v="126.07061497319773"/>
    <n v="1"/>
    <n v="126.07061497319773"/>
    <n v="126.07061497319773"/>
  </r>
  <r>
    <x v="1"/>
    <x v="2"/>
    <x v="3"/>
    <n v="0.56000000000000005"/>
    <n v="0.48"/>
    <x v="7"/>
    <n v="1410"/>
    <n v="0.14578022497421608"/>
    <n v="597.82536636259999"/>
    <n v="1.4098658517205587"/>
    <n v="1"/>
    <n v="1.4098658517205587"/>
    <n v="1.4098658517205587"/>
    <n v="0.1899777431112481"/>
    <n v="1"/>
    <n v="0.1899777431112481"/>
    <n v="0.1899777431112481"/>
  </r>
  <r>
    <x v="1"/>
    <x v="2"/>
    <x v="3"/>
    <n v="0.56000000000000005"/>
    <n v="0.48"/>
    <x v="14"/>
    <n v="1410"/>
    <n v="38.340857152276349"/>
    <n v="147066.14722583853"/>
    <n v="410.49989016780211"/>
    <n v="1"/>
    <n v="410.49989016780211"/>
    <n v="410.49989016780211"/>
    <n v="54.044347351950861"/>
    <n v="1"/>
    <n v="54.044347351950861"/>
    <n v="54.044347351950861"/>
  </r>
  <r>
    <x v="1"/>
    <x v="2"/>
    <x v="3"/>
    <n v="0.56000000000000005"/>
    <n v="0.48"/>
    <x v="14"/>
    <n v="1410"/>
    <n v="316.64010603480295"/>
    <n v="1309961.8273190251"/>
    <n v="3252.191863045538"/>
    <n v="1"/>
    <n v="3252.191863045538"/>
    <n v="3252.191863045538"/>
    <n v="438.3043721607574"/>
    <n v="1"/>
    <n v="438.3043721607574"/>
    <n v="438.3043721607574"/>
  </r>
  <r>
    <x v="1"/>
    <x v="2"/>
    <x v="3"/>
    <n v="0.56000000000000005"/>
    <n v="0.48"/>
    <x v="14"/>
    <n v="1410"/>
    <n v="381.89337560552423"/>
    <n v="1671813.0553879042"/>
    <n v="4266.1913657294954"/>
    <n v="0.28800000000000003"/>
    <n v="1228.6631133300948"/>
    <n v="1228.6631133300948"/>
    <n v="569.5928279304029"/>
    <n v="0.46899999999999997"/>
    <n v="267.13903629935896"/>
    <n v="267.13903629935896"/>
  </r>
  <r>
    <x v="1"/>
    <x v="1"/>
    <x v="3"/>
    <n v="0.56000000000000005"/>
    <n v="0.48"/>
    <x v="15"/>
    <n v="1410"/>
    <n v="48.200806110777869"/>
    <n v="195710.96481991487"/>
    <n v="429.6693137383964"/>
    <n v="1"/>
    <n v="429.6693137383964"/>
    <n v="429.6693137383964"/>
    <n v="58.162019897308241"/>
    <n v="1"/>
    <n v="58.162019897308241"/>
    <n v="58.162019897308241"/>
  </r>
  <r>
    <x v="1"/>
    <x v="1"/>
    <x v="3"/>
    <n v="0.56000000000000005"/>
    <n v="0.48"/>
    <x v="15"/>
    <n v="1410"/>
    <n v="62.045131992408209"/>
    <n v="249754.11126905537"/>
    <n v="551.99544732201196"/>
    <n v="1"/>
    <n v="551.99544732201196"/>
    <n v="551.99544732201196"/>
    <n v="74.564711211898071"/>
    <n v="1"/>
    <n v="74.564711211898071"/>
    <n v="74.564711211898071"/>
  </r>
  <r>
    <x v="1"/>
    <x v="3"/>
    <x v="3"/>
    <n v="0.56000000000000005"/>
    <n v="0.48"/>
    <x v="16"/>
    <n v="1410"/>
    <n v="144.27436064151368"/>
    <n v="597248.87971169734"/>
    <n v="1486.5022445999423"/>
    <n v="1"/>
    <n v="1486.5022445999423"/>
    <n v="1486.5022445999423"/>
    <n v="202.02879024648476"/>
    <n v="1"/>
    <n v="202.02879024648476"/>
    <n v="202.02879024648476"/>
  </r>
  <r>
    <x v="1"/>
    <x v="3"/>
    <x v="3"/>
    <n v="0.56000000000000005"/>
    <n v="0.48"/>
    <x v="11"/>
    <n v="1410"/>
    <n v="5.6783973253874347E-2"/>
    <n v="234.92629505602866"/>
    <n v="0.63318952487682234"/>
    <n v="1"/>
    <n v="0.63318952487682234"/>
    <n v="0.63318952487682234"/>
    <n v="8.5440460267000029E-2"/>
    <n v="1"/>
    <n v="8.5440460267000029E-2"/>
    <n v="8.5440460267000029E-2"/>
  </r>
  <r>
    <x v="1"/>
    <x v="3"/>
    <x v="3"/>
    <n v="0.56000000000000005"/>
    <n v="0.48"/>
    <x v="19"/>
    <n v="1410"/>
    <n v="1.870039345948403E-2"/>
    <n v="77.126142765648169"/>
    <n v="0.20691699339041719"/>
    <n v="1"/>
    <n v="0.20691699339041719"/>
    <n v="0.20691699339041719"/>
    <n v="2.7586742908693902E-2"/>
    <n v="1"/>
    <n v="2.7586742908693902E-2"/>
    <n v="2.7586742908693902E-2"/>
  </r>
  <r>
    <x v="1"/>
    <x v="2"/>
    <x v="3"/>
    <n v="0.56000000000000005"/>
    <n v="0.48"/>
    <x v="13"/>
    <n v="1410"/>
    <n v="125.03944123198841"/>
    <n v="508098.34407739819"/>
    <n v="1300.5251194997595"/>
    <n v="1"/>
    <n v="1300.5251194997595"/>
    <n v="1300.5251194997595"/>
    <n v="175.48918043964633"/>
    <n v="1"/>
    <n v="175.48918043964633"/>
    <n v="175.48918043964633"/>
  </r>
  <r>
    <x v="1"/>
    <x v="2"/>
    <x v="3"/>
    <n v="0.56000000000000005"/>
    <n v="0.48"/>
    <x v="13"/>
    <n v="1410"/>
    <n v="36.344046010596621"/>
    <n v="147352.88527689781"/>
    <n v="344.14098604026054"/>
    <n v="1"/>
    <n v="344.14098604026054"/>
    <n v="344.14098604026054"/>
    <n v="46.415531586261089"/>
    <n v="1"/>
    <n v="46.415531586261089"/>
    <n v="46.415531586261089"/>
  </r>
  <r>
    <x v="1"/>
    <x v="2"/>
    <x v="3"/>
    <n v="0.56000000000000005"/>
    <n v="0.48"/>
    <x v="13"/>
    <n v="1410"/>
    <n v="1.9449833073438638"/>
    <n v="7945.675340540186"/>
    <n v="19.865066233718032"/>
    <n v="0.28800000000000003"/>
    <n v="5.721139075310794"/>
    <n v="5.721139075310794"/>
    <n v="2.6383899948169027"/>
    <n v="0.46899999999999997"/>
    <n v="1.2374049075691274"/>
    <n v="1.2374049075691274"/>
  </r>
  <r>
    <x v="1"/>
    <x v="2"/>
    <x v="3"/>
    <n v="0.56000000000000005"/>
    <n v="0.48"/>
    <x v="13"/>
    <n v="1410"/>
    <n v="123.69235826617665"/>
    <n v="519078.34273213113"/>
    <n v="1175.6533142068963"/>
    <n v="0.28800000000000003"/>
    <n v="338.58815449158618"/>
    <n v="338.58815449158618"/>
    <n v="157.28175175259904"/>
    <n v="0.46899999999999997"/>
    <n v="73.76514157196894"/>
    <n v="73.76514157196894"/>
  </r>
  <r>
    <x v="1"/>
    <x v="4"/>
    <x v="4"/>
    <n v="0.36"/>
    <n v="0.57999999999999996"/>
    <x v="17"/>
    <n v="1410"/>
    <n v="1.9541774288693883"/>
    <n v="7478.8689461454578"/>
    <n v="18.618834335545714"/>
    <n v="1"/>
    <n v="18.618834335545714"/>
    <n v="18.618834335545714"/>
    <n v="2.4905814282167653"/>
    <n v="1"/>
    <n v="2.4905814282167653"/>
    <n v="2.4905814282167653"/>
  </r>
  <r>
    <x v="1"/>
    <x v="3"/>
    <x v="3"/>
    <n v="0.56000000000000005"/>
    <n v="0.48"/>
    <x v="17"/>
    <n v="1410"/>
    <n v="1.7035571297727647"/>
    <n v="7055.4717610318694"/>
    <n v="16.588071597372835"/>
    <n v="1"/>
    <n v="16.588071597372835"/>
    <n v="16.588071597372835"/>
    <n v="2.2421505091219003"/>
    <n v="1"/>
    <n v="2.2421505091219003"/>
    <n v="2.2421505091219003"/>
  </r>
  <r>
    <x v="1"/>
    <x v="1"/>
    <x v="3"/>
    <n v="0.56000000000000005"/>
    <n v="0.48"/>
    <x v="17"/>
    <n v="1410"/>
    <n v="5.2475674723134009E-3"/>
    <n v="21.039195627815097"/>
    <n v="4.7866024180313459E-2"/>
    <n v="1"/>
    <n v="4.7866024180313459E-2"/>
    <n v="4.7866024180313459E-2"/>
    <n v="6.391229796111085E-3"/>
    <n v="1"/>
    <n v="6.391229796111085E-3"/>
    <n v="6.391229796111085E-3"/>
  </r>
  <r>
    <x v="1"/>
    <x v="1"/>
    <x v="3"/>
    <n v="0.56000000000000005"/>
    <n v="0.48"/>
    <x v="17"/>
    <n v="1410"/>
    <n v="0.38602166788639253"/>
    <n v="1591.9976120446584"/>
    <n v="3.7251321505056638"/>
    <n v="1"/>
    <n v="3.7251321505056638"/>
    <n v="3.7251321505056638"/>
    <n v="0.50313228562702728"/>
    <n v="1"/>
    <n v="0.50313228562702728"/>
    <n v="0.50313228562702728"/>
  </r>
  <r>
    <x v="1"/>
    <x v="3"/>
    <x v="3"/>
    <n v="0.56000000000000005"/>
    <n v="0.48"/>
    <x v="17"/>
    <n v="1410"/>
    <n v="0.38642337199203225"/>
    <n v="1600.7990191351189"/>
    <n v="4.2303328378425054"/>
    <n v="1"/>
    <n v="4.2303328378425054"/>
    <n v="4.2303328378425054"/>
    <n v="0.5675693494536046"/>
    <n v="1"/>
    <n v="0.5675693494536046"/>
    <n v="0.5675693494536046"/>
  </r>
  <r>
    <x v="1"/>
    <x v="4"/>
    <x v="4"/>
    <n v="0.36"/>
    <n v="0.57999999999999996"/>
    <x v="17"/>
    <n v="1410"/>
    <n v="0.16433755762363078"/>
    <n v="649.68297665176931"/>
    <n v="1.6266435502902896"/>
    <n v="1"/>
    <n v="1.6266435502902896"/>
    <n v="1.6266435502902896"/>
    <n v="0.22703088383084141"/>
    <n v="1"/>
    <n v="0.22703088383084141"/>
    <n v="0.22703088383084141"/>
  </r>
  <r>
    <x v="1"/>
    <x v="1"/>
    <x v="3"/>
    <n v="0.56000000000000005"/>
    <n v="0.48"/>
    <x v="17"/>
    <n v="1410"/>
    <n v="0.10027477356385192"/>
    <n v="405.57280315072825"/>
    <n v="0.96665220696329324"/>
    <n v="1"/>
    <n v="0.96665220696329324"/>
    <n v="0.96665220696329324"/>
    <n v="0.12861899379408109"/>
    <n v="1"/>
    <n v="0.12861899379408109"/>
    <n v="0.12861899379408109"/>
  </r>
  <r>
    <x v="1"/>
    <x v="3"/>
    <x v="3"/>
    <n v="0.56000000000000005"/>
    <n v="0.48"/>
    <x v="17"/>
    <n v="1410"/>
    <n v="4.5775785767008477E-2"/>
    <n v="187.48521781131961"/>
    <n v="0.45571879290837747"/>
    <n v="1"/>
    <n v="0.45571879290837747"/>
    <n v="0.45571879290837747"/>
    <n v="6.4817726435474607E-2"/>
    <n v="1"/>
    <n v="6.4817726435474607E-2"/>
    <n v="6.4817726435474607E-2"/>
  </r>
  <r>
    <x v="1"/>
    <x v="1"/>
    <x v="3"/>
    <n v="0.56000000000000005"/>
    <n v="0.48"/>
    <x v="17"/>
    <n v="1410"/>
    <n v="0.12441606695619764"/>
    <n v="475.38212696481514"/>
    <n v="1.1385456184686873"/>
    <n v="1"/>
    <n v="1.1385456184686873"/>
    <n v="1.1385456184686873"/>
    <n v="0.1513304580893112"/>
    <n v="1"/>
    <n v="0.1513304580893112"/>
    <n v="0.1513304580893112"/>
  </r>
  <r>
    <x v="1"/>
    <x v="4"/>
    <x v="4"/>
    <n v="0.36"/>
    <n v="0.57999999999999996"/>
    <x v="17"/>
    <n v="1410"/>
    <n v="8.2046352961781116E-2"/>
    <n v="334.79086979301519"/>
    <n v="0.95022121305645779"/>
    <n v="1"/>
    <n v="0.95022121305645779"/>
    <n v="0.95022121305645779"/>
    <n v="0.12576471154042373"/>
    <n v="1"/>
    <n v="0.12576471154042373"/>
    <n v="0.12576471154042373"/>
  </r>
  <r>
    <x v="1"/>
    <x v="4"/>
    <x v="4"/>
    <n v="0.36"/>
    <n v="0.57999999999999996"/>
    <x v="17"/>
    <n v="1410"/>
    <n v="0.32563698354864329"/>
    <n v="1277.4061861638775"/>
    <n v="3.1512269652932505"/>
    <n v="1"/>
    <n v="3.1512269652932505"/>
    <n v="3.1512269652932505"/>
    <n v="0.42481124082785199"/>
    <n v="1"/>
    <n v="0.42481124082785199"/>
    <n v="0.42481124082785199"/>
  </r>
  <r>
    <x v="1"/>
    <x v="2"/>
    <x v="3"/>
    <n v="0.56000000000000005"/>
    <n v="0.48"/>
    <x v="5"/>
    <n v="1410"/>
    <n v="0.15622807061454516"/>
    <n v="630.16288969990615"/>
    <n v="1.4864544245017766"/>
    <n v="1"/>
    <n v="1.4864544245017766"/>
    <n v="1.4864544245017766"/>
    <n v="0.19590875769095195"/>
    <n v="1"/>
    <n v="0.19590875769095195"/>
    <n v="0.19590875769095195"/>
  </r>
  <r>
    <x v="1"/>
    <x v="2"/>
    <x v="3"/>
    <n v="0.56000000000000005"/>
    <n v="0.48"/>
    <x v="5"/>
    <n v="1410"/>
    <n v="0.30384145836752852"/>
    <n v="1072.3683175035972"/>
    <n v="2.3922445765456297"/>
    <n v="1"/>
    <n v="2.3922445765456297"/>
    <n v="2.3922445765456297"/>
    <n v="0.32818594265617124"/>
    <n v="1"/>
    <n v="0.32818594265617124"/>
    <n v="0.32818594265617124"/>
  </r>
  <r>
    <x v="1"/>
    <x v="1"/>
    <x v="3"/>
    <n v="0.56000000000000005"/>
    <n v="0.48"/>
    <x v="5"/>
    <n v="1410"/>
    <n v="0.24228458249903728"/>
    <n v="844.44302781834369"/>
    <n v="2.1581276740627144"/>
    <n v="1"/>
    <n v="2.1581276740627144"/>
    <n v="2.1581276740627144"/>
    <n v="0.29026327886580605"/>
    <n v="1"/>
    <n v="0.29026327886580605"/>
    <n v="0.29026327886580605"/>
  </r>
  <r>
    <x v="1"/>
    <x v="2"/>
    <x v="3"/>
    <n v="0.56000000000000005"/>
    <n v="0.48"/>
    <x v="5"/>
    <n v="1410"/>
    <n v="0.88671336283197455"/>
    <n v="3574.6196024998094"/>
    <n v="8.0946085138871791"/>
    <n v="0.28800000000000003"/>
    <n v="2.3312472519995078"/>
    <n v="2.3312472519995078"/>
    <n v="1.0732895778334455"/>
    <n v="0.46899999999999997"/>
    <n v="0.50337281200388595"/>
    <n v="0.50337281200388595"/>
  </r>
  <r>
    <x v="1"/>
    <x v="2"/>
    <x v="3"/>
    <n v="0.56000000000000005"/>
    <n v="0.48"/>
    <x v="5"/>
    <n v="1410"/>
    <n v="1.3112149651623304E-2"/>
    <n v="47.855081999142172"/>
    <n v="0.11226009591768918"/>
    <n v="0.28800000000000003"/>
    <n v="3.233090762429449E-2"/>
    <n v="3.233090762429449E-2"/>
    <n v="1.381504689462717E-2"/>
    <n v="0.46899999999999997"/>
    <n v="6.4792569935801427E-3"/>
    <n v="6.4792569935801427E-3"/>
  </r>
  <r>
    <x v="1"/>
    <x v="2"/>
    <x v="3"/>
    <n v="0.56000000000000005"/>
    <n v="0.48"/>
    <x v="5"/>
    <n v="1410"/>
    <n v="3.0086040679273509"/>
    <n v="12160.649233264203"/>
    <n v="30.715163899863015"/>
    <n v="1"/>
    <n v="30.715163899863015"/>
    <n v="30.715163899863015"/>
    <n v="4.0738843071014239"/>
    <n v="1"/>
    <n v="4.0738843071014239"/>
    <n v="4.0738843071014239"/>
  </r>
  <r>
    <x v="1"/>
    <x v="2"/>
    <x v="3"/>
    <n v="0.56000000000000005"/>
    <n v="0.48"/>
    <x v="5"/>
    <n v="1410"/>
    <n v="0.56384830318364232"/>
    <n v="2286.8819531807981"/>
    <n v="4.8121487887985053"/>
    <n v="1"/>
    <n v="4.8121487887985053"/>
    <n v="4.8121487887985053"/>
    <n v="0.63996392417177117"/>
    <n v="1"/>
    <n v="0.63996392417177117"/>
    <n v="0.63996392417177117"/>
  </r>
  <r>
    <x v="1"/>
    <x v="2"/>
    <x v="3"/>
    <n v="0.56000000000000005"/>
    <n v="0.48"/>
    <x v="5"/>
    <n v="1410"/>
    <n v="0.97779112388222134"/>
    <n v="3975.3555582734161"/>
    <n v="9.9291212234465114"/>
    <n v="0.28800000000000003"/>
    <n v="2.8595869123525954"/>
    <n v="2.8595869123525954"/>
    <n v="1.3058586124324352"/>
    <n v="0.46899999999999997"/>
    <n v="0.61244768923081205"/>
    <n v="0.61244768923081205"/>
  </r>
  <r>
    <x v="1"/>
    <x v="2"/>
    <x v="3"/>
    <n v="0.56000000000000005"/>
    <n v="0.48"/>
    <x v="5"/>
    <n v="1410"/>
    <n v="0.14006732823911824"/>
    <n v="592.7570180113571"/>
    <n v="1.3782705734280665"/>
    <n v="0.28800000000000003"/>
    <n v="0.39694192514728321"/>
    <n v="0.39694192514728321"/>
    <n v="0.18137913360320304"/>
    <n v="0.46899999999999997"/>
    <n v="8.5066813659902221E-2"/>
    <n v="8.5066813659902221E-2"/>
  </r>
  <r>
    <x v="1"/>
    <x v="2"/>
    <x v="3"/>
    <n v="0.56000000000000005"/>
    <n v="0.48"/>
    <x v="5"/>
    <n v="1410"/>
    <n v="0.49099556878456707"/>
    <n v="2010.6475211994357"/>
    <n v="5.2601096313723739"/>
    <n v="1"/>
    <n v="5.2601096313723739"/>
    <n v="5.2601096313723739"/>
    <n v="0.69934576305836305"/>
    <n v="1"/>
    <n v="0.69934576305836305"/>
    <n v="0.69934576305836305"/>
  </r>
  <r>
    <x v="1"/>
    <x v="2"/>
    <x v="3"/>
    <n v="0.56000000000000005"/>
    <n v="0.48"/>
    <x v="5"/>
    <n v="1410"/>
    <n v="2.5252181898036838E-2"/>
    <n v="118.69029106697894"/>
    <n v="0.29157165876549096"/>
    <n v="0.28800000000000003"/>
    <n v="8.397263772446141E-2"/>
    <n v="8.397263772446141E-2"/>
    <n v="3.8759565357258732E-2"/>
    <n v="0.46899999999999997"/>
    <n v="1.8178236152554345E-2"/>
    <n v="1.8178236152554345E-2"/>
  </r>
  <r>
    <x v="1"/>
    <x v="2"/>
    <x v="3"/>
    <n v="0.56000000000000005"/>
    <n v="0.48"/>
    <x v="5"/>
    <n v="1410"/>
    <n v="9.5406703582094105E-2"/>
    <n v="390.02214109149594"/>
    <n v="1.0602371573336227"/>
    <n v="1"/>
    <n v="1.0602371573336227"/>
    <n v="1.0602371573336227"/>
    <n v="0.1411391244514987"/>
    <n v="1"/>
    <n v="0.1411391244514987"/>
    <n v="0.1411391244514987"/>
  </r>
  <r>
    <x v="1"/>
    <x v="2"/>
    <x v="3"/>
    <n v="0.56000000000000005"/>
    <n v="0.48"/>
    <x v="5"/>
    <n v="1410"/>
    <n v="8.6720323228938098E-6"/>
    <n v="3.5281359497967374E-2"/>
    <n v="9.7623609119763238E-5"/>
    <n v="1"/>
    <n v="9.7623609119763238E-5"/>
    <n v="9.7623609119763238E-5"/>
    <n v="1.2921941086253466E-5"/>
    <n v="1"/>
    <n v="1.2921941086253466E-5"/>
    <n v="1.2921941086253466E-5"/>
  </r>
  <r>
    <x v="1"/>
    <x v="2"/>
    <x v="3"/>
    <n v="0.56000000000000005"/>
    <n v="0.48"/>
    <x v="5"/>
    <n v="1410"/>
    <n v="2.2190392527672305E-2"/>
    <n v="83.381289846891292"/>
    <n v="0.23025915480927531"/>
    <n v="1"/>
    <n v="0.23025915480927531"/>
    <n v="0.23025915480927531"/>
    <n v="3.5662608528315598E-2"/>
    <n v="1"/>
    <n v="3.5662608528315598E-2"/>
    <n v="3.5662608528315598E-2"/>
  </r>
  <r>
    <x v="1"/>
    <x v="2"/>
    <x v="3"/>
    <n v="0.56000000000000005"/>
    <n v="0.48"/>
    <x v="5"/>
    <n v="1410"/>
    <n v="2.7864713500008751"/>
    <n v="11061.5373160033"/>
    <n v="25.526056223931302"/>
    <n v="1"/>
    <n v="25.526056223931302"/>
    <n v="25.526056223931302"/>
    <n v="3.3792956682772219"/>
    <n v="1"/>
    <n v="3.3792956682772219"/>
    <n v="3.3792956682772219"/>
  </r>
  <r>
    <x v="1"/>
    <x v="2"/>
    <x v="3"/>
    <n v="0.56000000000000005"/>
    <n v="0.48"/>
    <x v="5"/>
    <n v="1410"/>
    <n v="4.1373054309997784E-2"/>
    <n v="163.50390265522421"/>
    <n v="0.43401222864355055"/>
    <n v="1"/>
    <n v="0.43401222864355055"/>
    <n v="0.43401222864355055"/>
    <n v="5.7501379647355619E-2"/>
    <n v="1"/>
    <n v="5.7501379647355619E-2"/>
    <n v="5.7501379647355619E-2"/>
  </r>
  <r>
    <x v="1"/>
    <x v="2"/>
    <x v="3"/>
    <n v="0.56000000000000005"/>
    <n v="0.48"/>
    <x v="5"/>
    <n v="1410"/>
    <n v="3.798624850730313E-2"/>
    <n v="136.32134448114908"/>
    <n v="0.33763365682271779"/>
    <n v="1"/>
    <n v="0.33763365682271779"/>
    <n v="0.33763365682271779"/>
    <n v="4.6544501401476493E-2"/>
    <n v="1"/>
    <n v="4.6544501401476493E-2"/>
    <n v="4.6544501401476493E-2"/>
  </r>
  <r>
    <x v="1"/>
    <x v="2"/>
    <x v="3"/>
    <n v="0.56000000000000005"/>
    <n v="0.48"/>
    <x v="5"/>
    <n v="1410"/>
    <n v="6.4788041937205898E-4"/>
    <n v="2.3525625156873149"/>
    <n v="6.3616517771896029E-3"/>
    <n v="1"/>
    <n v="6.3616517771896029E-3"/>
    <n v="6.3616517771896029E-3"/>
    <n v="9.1355938884212374E-4"/>
    <n v="1"/>
    <n v="9.1355938884212374E-4"/>
    <n v="9.1355938884212374E-4"/>
  </r>
  <r>
    <x v="1"/>
    <x v="2"/>
    <x v="3"/>
    <n v="0.56000000000000005"/>
    <n v="0.48"/>
    <x v="5"/>
    <n v="1410"/>
    <n v="0.11233450946037514"/>
    <n v="439.59501716483851"/>
    <n v="1.2759544460522985"/>
    <n v="1"/>
    <n v="1.2759544460522985"/>
    <n v="1.2759544460522985"/>
    <n v="0.17219041628449819"/>
    <n v="1"/>
    <n v="0.17219041628449819"/>
    <n v="0.17219041628449819"/>
  </r>
  <r>
    <x v="1"/>
    <x v="2"/>
    <x v="3"/>
    <n v="0.56000000000000005"/>
    <n v="0.48"/>
    <x v="5"/>
    <n v="1410"/>
    <n v="0.13023194877816985"/>
    <n v="521.03178586919205"/>
    <n v="1.3673990363992554"/>
    <n v="1"/>
    <n v="1.3673990363992554"/>
    <n v="1.3673990363992554"/>
    <n v="0.18225761477840199"/>
    <n v="1"/>
    <n v="0.18225761477840199"/>
    <n v="0.18225761477840199"/>
  </r>
  <r>
    <x v="1"/>
    <x v="1"/>
    <x v="3"/>
    <n v="0.56000000000000005"/>
    <n v="0.48"/>
    <x v="5"/>
    <n v="1410"/>
    <n v="2.4248298358473155E-2"/>
    <n v="95.207589588559827"/>
    <n v="0.24581893405431793"/>
    <n v="1"/>
    <n v="0.24581893405431793"/>
    <n v="0.24581893405431793"/>
    <n v="3.2540558255575967E-2"/>
    <n v="1"/>
    <n v="3.2540558255575967E-2"/>
    <n v="3.2540558255575967E-2"/>
  </r>
  <r>
    <x v="1"/>
    <x v="2"/>
    <x v="3"/>
    <n v="0.56000000000000005"/>
    <n v="0.48"/>
    <x v="5"/>
    <n v="1410"/>
    <n v="6.903280036715022E-3"/>
    <n v="29.358502737686003"/>
    <n v="6.7856866136852961E-2"/>
    <n v="0.28800000000000003"/>
    <n v="1.9542777447413655E-2"/>
    <n v="1.9542777447413655E-2"/>
    <n v="8.8966125718842829E-3"/>
    <n v="0.46899999999999997"/>
    <n v="4.1725112962137283E-3"/>
    <n v="4.1725112962137283E-3"/>
  </r>
  <r>
    <x v="1"/>
    <x v="4"/>
    <x v="4"/>
    <n v="0.36"/>
    <n v="0.57999999999999996"/>
    <x v="29"/>
    <n v="1410"/>
    <n v="2.8217585705356658"/>
    <n v="10924.176598109236"/>
    <n v="27.038383858913964"/>
    <n v="1"/>
    <n v="27.038383858913964"/>
    <n v="27.038383858913964"/>
    <n v="3.6481160503742642"/>
    <n v="1"/>
    <n v="3.6481160503742642"/>
    <n v="3.6481160503742642"/>
  </r>
  <r>
    <x v="1"/>
    <x v="1"/>
    <x v="3"/>
    <n v="0.56000000000000005"/>
    <n v="0.48"/>
    <x v="18"/>
    <n v="1410"/>
    <n v="0.2922594463519525"/>
    <n v="1088.7952858210979"/>
    <n v="2.5180345017009595"/>
    <n v="1"/>
    <n v="2.5180345017009595"/>
    <n v="2.5180345017009595"/>
    <n v="0.34723336980722508"/>
    <n v="1"/>
    <n v="0.34723336980722508"/>
    <n v="0.34723336980722508"/>
  </r>
  <r>
    <x v="1"/>
    <x v="3"/>
    <x v="3"/>
    <n v="0.56000000000000005"/>
    <n v="0.48"/>
    <x v="11"/>
    <n v="1410"/>
    <n v="744.8464937120774"/>
    <n v="3120700.4623598019"/>
    <n v="7067.8224153524088"/>
    <n v="1"/>
    <n v="7067.8224153524088"/>
    <n v="7067.8224153524088"/>
    <n v="946.68085896286709"/>
    <n v="1"/>
    <n v="946.68085896286709"/>
    <n v="946.68085896286709"/>
  </r>
  <r>
    <x v="1"/>
    <x v="1"/>
    <x v="3"/>
    <n v="0.56000000000000005"/>
    <n v="0.48"/>
    <x v="11"/>
    <n v="1410"/>
    <n v="8.561344808660392"/>
    <n v="35209.233352483272"/>
    <n v="82.613177237254774"/>
    <n v="1"/>
    <n v="82.613177237254774"/>
    <n v="82.613177237254774"/>
    <n v="11.49143881060826"/>
    <n v="1"/>
    <n v="11.49143881060826"/>
    <n v="11.49143881060826"/>
  </r>
  <r>
    <x v="1"/>
    <x v="1"/>
    <x v="3"/>
    <n v="0.56000000000000005"/>
    <n v="0.48"/>
    <x v="11"/>
    <n v="1410"/>
    <n v="24.83736379387808"/>
    <n v="99295.743003094409"/>
    <n v="224.81950264039071"/>
    <n v="1"/>
    <n v="224.81950264039071"/>
    <n v="224.81950264039071"/>
    <n v="30.46123566857359"/>
    <n v="1"/>
    <n v="30.46123566857359"/>
    <n v="30.46123566857359"/>
  </r>
  <r>
    <x v="1"/>
    <x v="1"/>
    <x v="3"/>
    <n v="0.56000000000000005"/>
    <n v="0.48"/>
    <x v="11"/>
    <n v="1410"/>
    <n v="63.685894627991495"/>
    <n v="256253.39704263647"/>
    <n v="651.065353184473"/>
    <n v="1"/>
    <n v="651.065353184473"/>
    <n v="651.065353184473"/>
    <n v="87.744693625562348"/>
    <n v="1"/>
    <n v="87.744693625562348"/>
    <n v="87.744693625562348"/>
  </r>
  <r>
    <x v="1"/>
    <x v="3"/>
    <x v="3"/>
    <n v="0.56000000000000005"/>
    <n v="0.48"/>
    <x v="19"/>
    <n v="1410"/>
    <n v="1.2873121016386109E-6"/>
    <n v="5.0993229457332763E-3"/>
    <n v="1.3722269629780583E-5"/>
    <n v="1"/>
    <n v="1.3722269629780583E-5"/>
    <n v="1.3722269629780583E-5"/>
    <n v="1.830953543098399E-6"/>
    <n v="1"/>
    <n v="1.830953543098399E-6"/>
    <n v="1.830953543098399E-6"/>
  </r>
  <r>
    <x v="1"/>
    <x v="3"/>
    <x v="3"/>
    <n v="0.56000000000000005"/>
    <n v="0.48"/>
    <x v="19"/>
    <n v="1410"/>
    <n v="0.28431209501189331"/>
    <n v="1186.2324301700971"/>
    <n v="3.1664935729095349"/>
    <n v="1"/>
    <n v="3.1664935729095349"/>
    <n v="3.1664935729095349"/>
    <n v="0.4296065134683717"/>
    <n v="1"/>
    <n v="0.4296065134683717"/>
    <n v="0.4296065134683717"/>
  </r>
  <r>
    <x v="1"/>
    <x v="3"/>
    <x v="3"/>
    <n v="0.56000000000000005"/>
    <n v="0.48"/>
    <x v="19"/>
    <n v="1410"/>
    <n v="2.3661470649444494E-3"/>
    <n v="9.3728226479750152"/>
    <n v="2.5222250274468994E-2"/>
    <n v="1"/>
    <n v="2.5222250274468994E-2"/>
    <n v="2.5222250274468994E-2"/>
    <n v="3.3653885072138755E-3"/>
    <n v="1"/>
    <n v="3.3653885072138755E-3"/>
    <n v="3.3653885072138755E-3"/>
  </r>
  <r>
    <x v="1"/>
    <x v="2"/>
    <x v="3"/>
    <n v="0.56000000000000005"/>
    <n v="0.48"/>
    <x v="21"/>
    <n v="1410"/>
    <n v="5.6357542358711016E-2"/>
    <n v="235.35853551111924"/>
    <n v="0.57701704949897747"/>
    <n v="0.28800000000000003"/>
    <n v="0.16618091025570553"/>
    <n v="0.16618091025570553"/>
    <n v="7.7119298564085906E-2"/>
    <n v="0.46899999999999997"/>
    <n v="3.616895102655629E-2"/>
    <n v="3.616895102655629E-2"/>
  </r>
  <r>
    <x v="1"/>
    <x v="2"/>
    <x v="3"/>
    <n v="0.56000000000000005"/>
    <n v="0.48"/>
    <x v="21"/>
    <n v="1410"/>
    <n v="5.0609705316837506"/>
    <n v="21498.01870500638"/>
    <n v="48.238580183943874"/>
    <n v="0.28800000000000003"/>
    <n v="13.892711092975837"/>
    <n v="13.892711092975837"/>
    <n v="6.4475569817574927"/>
    <n v="0.46899999999999997"/>
    <n v="3.023904224444264"/>
    <n v="3.023904224444264"/>
  </r>
  <r>
    <x v="1"/>
    <x v="2"/>
    <x v="3"/>
    <n v="0.56000000000000005"/>
    <n v="0.48"/>
    <x v="21"/>
    <n v="1410"/>
    <n v="0.51770965295190274"/>
    <n v="2350.843731251086"/>
    <n v="6.126330808374715"/>
    <n v="1"/>
    <n v="6.126330808374715"/>
    <n v="6.126330808374715"/>
    <n v="0.79054117168654403"/>
    <n v="1"/>
    <n v="0.79054117168654403"/>
    <n v="0.79054117168654403"/>
  </r>
  <r>
    <x v="1"/>
    <x v="2"/>
    <x v="3"/>
    <n v="0.56000000000000005"/>
    <n v="0.48"/>
    <x v="21"/>
    <n v="1410"/>
    <n v="2.0013537665318077"/>
    <n v="7022.0034199871625"/>
    <n v="15.31040161002084"/>
    <n v="0.28800000000000003"/>
    <n v="4.4093956636860021"/>
    <n v="4.4093956636860021"/>
    <n v="2.0623566912633002"/>
    <n v="0.46899999999999997"/>
    <n v="0.96724528820248779"/>
    <n v="0.96724528820248779"/>
  </r>
  <r>
    <x v="1"/>
    <x v="2"/>
    <x v="3"/>
    <n v="0.56000000000000005"/>
    <n v="0.48"/>
    <x v="21"/>
    <n v="1410"/>
    <n v="1.4931244943990926E-6"/>
    <n v="5.7429023684771735E-3"/>
    <n v="1.27190083894258E-5"/>
    <n v="0.28800000000000003"/>
    <n v="3.6630744161546306E-6"/>
    <n v="3.6630744161546306E-6"/>
    <n v="1.4620830794988508E-6"/>
    <n v="0.46899999999999997"/>
    <n v="6.8571696428496102E-7"/>
    <n v="6.8571696428496102E-7"/>
  </r>
  <r>
    <x v="1"/>
    <x v="4"/>
    <x v="4"/>
    <n v="0.36"/>
    <n v="0.57999999999999996"/>
    <x v="22"/>
    <n v="1410"/>
    <n v="55.081322812073559"/>
    <n v="212312.61537940367"/>
    <n v="545.14853135142482"/>
    <n v="1"/>
    <n v="545.14853135142482"/>
    <n v="545.14853135142482"/>
    <n v="73.692685418141366"/>
    <n v="1"/>
    <n v="73.692685418141366"/>
    <n v="73.692685418141366"/>
  </r>
  <r>
    <x v="1"/>
    <x v="2"/>
    <x v="3"/>
    <n v="0.56000000000000005"/>
    <n v="0.48"/>
    <x v="31"/>
    <n v="1410"/>
    <n v="5.28154835600035"/>
    <n v="19954.881269141129"/>
    <n v="57.38430837394867"/>
    <n v="1"/>
    <n v="57.38430837394867"/>
    <n v="57.38430837394867"/>
    <n v="7.9334911977281548"/>
    <n v="1"/>
    <n v="7.9334911977281548"/>
    <n v="7.9334911977281548"/>
  </r>
  <r>
    <x v="1"/>
    <x v="2"/>
    <x v="3"/>
    <n v="0.56000000000000005"/>
    <n v="0.48"/>
    <x v="23"/>
    <n v="1410"/>
    <n v="15.659608015152685"/>
    <n v="59945.350082957499"/>
    <n v="159.39376762176062"/>
    <n v="1"/>
    <n v="159.39376762176062"/>
    <n v="159.39376762176062"/>
    <n v="21.221511598278997"/>
    <n v="1"/>
    <n v="21.221511598278997"/>
    <n v="21.221511598278997"/>
  </r>
  <r>
    <x v="1"/>
    <x v="1"/>
    <x v="3"/>
    <n v="0.56000000000000005"/>
    <n v="0.48"/>
    <x v="23"/>
    <n v="1410"/>
    <n v="21.87841437425115"/>
    <n v="85747.259036706469"/>
    <n v="212.00603588341053"/>
    <n v="1"/>
    <n v="212.00603588341053"/>
    <n v="212.00603588341053"/>
    <n v="28.664061303949531"/>
    <n v="1"/>
    <n v="28.664061303949531"/>
    <n v="28.664061303949531"/>
  </r>
  <r>
    <x v="1"/>
    <x v="2"/>
    <x v="3"/>
    <n v="0.56000000000000005"/>
    <n v="0.48"/>
    <x v="23"/>
    <n v="1410"/>
    <n v="1.2125317097480968"/>
    <n v="4775.8970138847162"/>
    <n v="13.81971490013683"/>
    <n v="0.28800000000000003"/>
    <n v="3.9800778912394077"/>
    <n v="3.9800778912394077"/>
    <n v="1.8277280749022482"/>
    <n v="0.46899999999999997"/>
    <n v="0.85720446712915432"/>
    <n v="0.85720446712915432"/>
  </r>
  <r>
    <x v="1"/>
    <x v="2"/>
    <x v="3"/>
    <n v="0.56000000000000005"/>
    <n v="0.48"/>
    <x v="32"/>
    <n v="1410"/>
    <n v="9.9877440011864955"/>
    <n v="39019.509592782604"/>
    <n v="112.11988034446681"/>
    <n v="1"/>
    <n v="112.11988034446681"/>
    <n v="112.11988034446681"/>
    <n v="15.166664252161054"/>
    <n v="1"/>
    <n v="15.166664252161054"/>
    <n v="15.166664252161054"/>
  </r>
  <r>
    <x v="1"/>
    <x v="3"/>
    <x v="3"/>
    <n v="0.56000000000000005"/>
    <n v="0.48"/>
    <x v="24"/>
    <n v="1410"/>
    <n v="4.3762296679734396"/>
    <n v="18077.816195285784"/>
    <n v="42.872793413931845"/>
    <n v="1"/>
    <n v="42.872793413931845"/>
    <n v="42.872793413931845"/>
    <n v="6.0499489070591004"/>
    <n v="1"/>
    <n v="6.0499489070591004"/>
    <n v="6.0499489070591004"/>
  </r>
  <r>
    <x v="1"/>
    <x v="2"/>
    <x v="3"/>
    <n v="0.56000000000000005"/>
    <n v="0.48"/>
    <x v="25"/>
    <n v="1410"/>
    <n v="22.851647932485701"/>
    <n v="89081.873399085758"/>
    <n v="221.9900029486399"/>
    <n v="1"/>
    <n v="221.9900029486399"/>
    <n v="221.9900029486399"/>
    <n v="30.008481915198598"/>
    <n v="1"/>
    <n v="30.008481915198598"/>
    <n v="30.008481915198598"/>
  </r>
  <r>
    <x v="1"/>
    <x v="2"/>
    <x v="3"/>
    <n v="0.56000000000000005"/>
    <n v="0.48"/>
    <x v="25"/>
    <n v="1410"/>
    <n v="5.1410135873233856E-2"/>
    <n v="219.27113804421376"/>
    <n v="0.53675933830907441"/>
    <n v="0.28800000000000003"/>
    <n v="0.15458668943301346"/>
    <n v="0.15458668943301346"/>
    <n v="6.9066499005951937E-2"/>
    <n v="0.46899999999999997"/>
    <n v="3.2392188033791458E-2"/>
    <n v="3.2392188033791458E-2"/>
  </r>
  <r>
    <x v="1"/>
    <x v="2"/>
    <x v="3"/>
    <n v="0.56000000000000005"/>
    <n v="0.48"/>
    <x v="25"/>
    <n v="1410"/>
    <n v="2.7751226629119143E-2"/>
    <n v="100.82229797511005"/>
    <n v="0.27235494234232799"/>
    <n v="1"/>
    <n v="0.27235494234232799"/>
    <n v="0.27235494234232799"/>
    <n v="3.9061964379543408E-2"/>
    <n v="1"/>
    <n v="3.9061964379543408E-2"/>
    <n v="3.9061964379543408E-2"/>
  </r>
  <r>
    <x v="1"/>
    <x v="2"/>
    <x v="3"/>
    <n v="0.56000000000000005"/>
    <n v="0.48"/>
    <x v="33"/>
    <n v="1410"/>
    <n v="11.558765573660674"/>
    <n v="47156.714519625501"/>
    <n v="113.41148095808634"/>
    <n v="1"/>
    <n v="113.41148095808634"/>
    <n v="113.41148095808634"/>
    <n v="15.399398436170625"/>
    <n v="1"/>
    <n v="15.399398436170625"/>
    <n v="15.399398436170625"/>
  </r>
  <r>
    <x v="1"/>
    <x v="2"/>
    <x v="3"/>
    <n v="0.56000000000000005"/>
    <n v="0.48"/>
    <x v="33"/>
    <n v="1410"/>
    <n v="1.6566141958068301E-2"/>
    <n v="67.28775536636941"/>
    <n v="0.18695247176749244"/>
    <n v="1"/>
    <n v="0.18695247176749244"/>
    <n v="0.18695247176749244"/>
    <n v="2.4906403707320845E-2"/>
    <n v="1"/>
    <n v="2.4906403707320845E-2"/>
    <n v="2.4906403707320845E-2"/>
  </r>
  <r>
    <x v="1"/>
    <x v="4"/>
    <x v="4"/>
    <n v="0.36"/>
    <n v="0.57999999999999996"/>
    <x v="30"/>
    <n v="1410"/>
    <n v="11.293712743386397"/>
    <n v="44745.860731667875"/>
    <n v="122.12393364991826"/>
    <n v="1"/>
    <n v="122.12393364991826"/>
    <n v="122.12393364991826"/>
    <n v="16.721824514194989"/>
    <n v="1"/>
    <n v="16.721824514194989"/>
    <n v="16.721824514194989"/>
  </r>
  <r>
    <x v="1"/>
    <x v="1"/>
    <x v="3"/>
    <n v="0.56000000000000005"/>
    <n v="0.48"/>
    <x v="10"/>
    <n v="2000"/>
    <n v="9.572033363547805E-2"/>
    <n v="352.48703502207979"/>
    <n v="0.68855433533768018"/>
    <n v="1"/>
    <n v="0.68855433533768018"/>
    <n v="0.68855433533768018"/>
    <n v="9.6570381123975341E-2"/>
    <n v="1"/>
    <n v="9.6570381123975341E-2"/>
    <n v="9.6570381123975341E-2"/>
  </r>
  <r>
    <x v="1"/>
    <x v="1"/>
    <x v="3"/>
    <n v="0.56000000000000005"/>
    <n v="0.48"/>
    <x v="10"/>
    <n v="2000"/>
    <n v="3.0839850902722649E-3"/>
    <n v="10.823289342837112"/>
    <n v="2.3135624743001092E-2"/>
    <n v="1"/>
    <n v="2.3135624743001092E-2"/>
    <n v="2.3135624743001092E-2"/>
    <n v="3.2720414190747123E-3"/>
    <n v="1"/>
    <n v="3.2720414190747123E-3"/>
    <n v="3.2720414190747123E-3"/>
  </r>
  <r>
    <x v="1"/>
    <x v="3"/>
    <x v="3"/>
    <n v="0.56000000000000005"/>
    <n v="0.48"/>
    <x v="10"/>
    <n v="2000"/>
    <n v="14.894796679741962"/>
    <n v="60173.341839901092"/>
    <n v="183.69895593055381"/>
    <n v="1"/>
    <n v="183.69895593055381"/>
    <n v="183.69895593055381"/>
    <n v="24.195736720951633"/>
    <n v="1"/>
    <n v="24.195736720951633"/>
    <n v="24.195736720951633"/>
  </r>
  <r>
    <x v="1"/>
    <x v="1"/>
    <x v="3"/>
    <n v="0.56000000000000005"/>
    <n v="0.48"/>
    <x v="10"/>
    <n v="2000"/>
    <n v="6.1931289355525526E-2"/>
    <n v="238.53497950854128"/>
    <n v="0.70437471755850134"/>
    <n v="1"/>
    <n v="0.70437471755850134"/>
    <n v="0.70437471755850134"/>
    <n v="9.7942933990481512E-2"/>
    <n v="1"/>
    <n v="9.7942933990481512E-2"/>
    <n v="9.7942933990481512E-2"/>
  </r>
  <r>
    <x v="1"/>
    <x v="1"/>
    <x v="3"/>
    <n v="0.56000000000000005"/>
    <n v="0.48"/>
    <x v="15"/>
    <n v="3000"/>
    <n v="6.0946077144659657E-3"/>
    <n v="2.6819677077166526"/>
    <n v="7.5891530733978481E-3"/>
    <n v="1"/>
    <n v="7.5891530733978481E-3"/>
    <n v="0"/>
    <n v="9.9373383237337195E-4"/>
    <n v="1"/>
    <n v="9.9373383237337195E-4"/>
    <n v="0"/>
  </r>
  <r>
    <x v="1"/>
    <x v="3"/>
    <x v="3"/>
    <n v="0.56000000000000005"/>
    <n v="0.48"/>
    <x v="16"/>
    <n v="3000"/>
    <n v="5.3598507647990672E-2"/>
    <n v="203.31816064611198"/>
    <n v="0.52491532178211275"/>
    <n v="1"/>
    <n v="0.52491532178211275"/>
    <n v="0"/>
    <n v="7.1270465660075069E-2"/>
    <n v="1"/>
    <n v="7.1270465660075069E-2"/>
    <n v="0"/>
  </r>
  <r>
    <x v="1"/>
    <x v="3"/>
    <x v="3"/>
    <n v="0.56000000000000005"/>
    <n v="0.48"/>
    <x v="11"/>
    <n v="3000"/>
    <n v="6.8463800629234642E-4"/>
    <n v="2.3833385116670582"/>
    <n v="6.269074243192692E-3"/>
    <n v="1"/>
    <n v="6.269074243192692E-3"/>
    <n v="0"/>
    <n v="7.9173047087387758E-4"/>
    <n v="1"/>
    <n v="7.9173047087387758E-4"/>
    <n v="0"/>
  </r>
  <r>
    <x v="1"/>
    <x v="3"/>
    <x v="3"/>
    <n v="0.56000000000000005"/>
    <n v="0.48"/>
    <x v="19"/>
    <n v="3000"/>
    <n v="3.7931061873856463E-6"/>
    <n v="1.502531778604262E-2"/>
    <n v="4.0433105360728636E-5"/>
    <n v="1"/>
    <n v="4.0433105360728636E-5"/>
    <n v="0"/>
    <n v="5.3949630429963145E-6"/>
    <n v="1"/>
    <n v="5.3949630429963145E-6"/>
    <n v="0"/>
  </r>
  <r>
    <x v="1"/>
    <x v="3"/>
    <x v="3"/>
    <n v="0.56000000000000005"/>
    <n v="0.48"/>
    <x v="19"/>
    <n v="3000"/>
    <n v="1.7729220343369783E-3"/>
    <n v="7.0229294039750263"/>
    <n v="1.8898691433711812E-2"/>
    <n v="1"/>
    <n v="1.8898691433711812E-2"/>
    <n v="0"/>
    <n v="2.5216401494824216E-3"/>
    <n v="1"/>
    <n v="2.5216401494824216E-3"/>
    <n v="0"/>
  </r>
  <r>
    <x v="1"/>
    <x v="2"/>
    <x v="3"/>
    <n v="0.56000000000000005"/>
    <n v="0.48"/>
    <x v="33"/>
    <n v="3000"/>
    <n v="7.9680431534216147"/>
    <n v="32087.680714366983"/>
    <n v="91.356826839318586"/>
    <n v="1"/>
    <n v="91.356826839318586"/>
    <n v="0"/>
    <n v="12.624098922712811"/>
    <n v="1"/>
    <n v="12.624098922712811"/>
    <n v="0"/>
  </r>
  <r>
    <x v="1"/>
    <x v="2"/>
    <x v="3"/>
    <n v="0.56000000000000005"/>
    <n v="0.48"/>
    <x v="33"/>
    <n v="3000"/>
    <n v="1.8994143168754674E-3"/>
    <n v="7.640801405977486"/>
    <n v="2.0858447244070891E-2"/>
    <n v="1"/>
    <n v="2.0858447244070891E-2"/>
    <n v="0"/>
    <n v="3.0719615808351779E-3"/>
    <n v="1"/>
    <n v="3.0719615808351779E-3"/>
    <n v="0"/>
  </r>
  <r>
    <x v="1"/>
    <x v="2"/>
    <x v="3"/>
    <n v="0.56000000000000005"/>
    <n v="0.48"/>
    <x v="0"/>
    <n v="1420"/>
    <n v="49.161860892040252"/>
    <n v="195749.04279626411"/>
    <n v="414.32592092728055"/>
    <n v="1"/>
    <n v="414.32592092728055"/>
    <n v="414.32592092728055"/>
    <n v="56.737180620107125"/>
    <n v="1"/>
    <n v="56.737180620107125"/>
    <n v="56.737180620107125"/>
  </r>
  <r>
    <x v="1"/>
    <x v="2"/>
    <x v="3"/>
    <n v="0.56000000000000005"/>
    <n v="0.48"/>
    <x v="0"/>
    <n v="1420"/>
    <n v="4.4295751934787377"/>
    <n v="18018.749546139697"/>
    <n v="46.450243662139727"/>
    <n v="1"/>
    <n v="46.450243662139727"/>
    <n v="46.450243662139727"/>
    <n v="6.2030573951329364"/>
    <n v="1"/>
    <n v="6.2030573951329364"/>
    <n v="6.2030573951329364"/>
  </r>
  <r>
    <x v="1"/>
    <x v="1"/>
    <x v="3"/>
    <n v="0.56000000000000005"/>
    <n v="0.48"/>
    <x v="0"/>
    <n v="1420"/>
    <n v="5.0510068423874523"/>
    <n v="19398.345955532459"/>
    <n v="45.444575633622215"/>
    <n v="1"/>
    <n v="45.444575633622215"/>
    <n v="45.444575633622215"/>
    <n v="6.2485596392672136"/>
    <n v="1"/>
    <n v="6.2485596392672136"/>
    <n v="6.2485596392672136"/>
  </r>
  <r>
    <x v="1"/>
    <x v="1"/>
    <x v="3"/>
    <n v="0.56000000000000005"/>
    <n v="0.48"/>
    <x v="0"/>
    <n v="1420"/>
    <n v="24.621214230342066"/>
    <n v="97711.593166190913"/>
    <n v="253.38836708646406"/>
    <n v="1"/>
    <n v="253.38836708646406"/>
    <n v="253.38836708646406"/>
    <n v="35.475223455669223"/>
    <n v="1"/>
    <n v="35.475223455669223"/>
    <n v="35.475223455669223"/>
  </r>
  <r>
    <x v="1"/>
    <x v="2"/>
    <x v="3"/>
    <n v="0.56000000000000005"/>
    <n v="0.48"/>
    <x v="0"/>
    <n v="1420"/>
    <n v="0.51031717519841724"/>
    <n v="2085.2936221999362"/>
    <n v="5.3228680493493217"/>
    <n v="0.28800000000000003"/>
    <n v="1.5329859982126048"/>
    <n v="1.5329859982126048"/>
    <n v="0.71566517466095603"/>
    <n v="0.46899999999999997"/>
    <n v="0.33564696691598833"/>
    <n v="0.33564696691598833"/>
  </r>
  <r>
    <x v="1"/>
    <x v="2"/>
    <x v="3"/>
    <n v="0.56000000000000005"/>
    <n v="0.48"/>
    <x v="0"/>
    <n v="1420"/>
    <n v="2.1084603005340745"/>
    <n v="8424.1251511206228"/>
    <n v="19.862170266969269"/>
    <n v="0.28800000000000003"/>
    <n v="5.72030503688715"/>
    <n v="5.72030503688715"/>
    <n v="2.6422913062927051"/>
    <n v="0.46899999999999997"/>
    <n v="1.2392346226512787"/>
    <n v="1.2392346226512787"/>
  </r>
  <r>
    <x v="1"/>
    <x v="1"/>
    <x v="3"/>
    <n v="0.56000000000000005"/>
    <n v="0.48"/>
    <x v="12"/>
    <n v="1420"/>
    <n v="4.9100717598151489E-2"/>
    <n v="151.72700480811835"/>
    <n v="0.29382167623163263"/>
    <n v="1"/>
    <n v="0.29382167623163263"/>
    <n v="0.29382167623163263"/>
    <n v="3.7891688486234046E-2"/>
    <n v="1"/>
    <n v="3.7891688486234046E-2"/>
    <n v="3.7891688486234046E-2"/>
  </r>
  <r>
    <x v="1"/>
    <x v="1"/>
    <x v="3"/>
    <n v="0.56000000000000005"/>
    <n v="0.48"/>
    <x v="12"/>
    <n v="1420"/>
    <n v="8.8779771847657312"/>
    <n v="34654.140834975879"/>
    <n v="85.506243398599722"/>
    <n v="1"/>
    <n v="85.506243398599722"/>
    <n v="85.506243398599722"/>
    <n v="11.522528526668324"/>
    <n v="1"/>
    <n v="11.522528526668324"/>
    <n v="11.522528526668324"/>
  </r>
  <r>
    <x v="1"/>
    <x v="4"/>
    <x v="4"/>
    <n v="0.36"/>
    <n v="0.57999999999999996"/>
    <x v="28"/>
    <n v="1420"/>
    <n v="1.6996714694267423"/>
    <n v="6392.0896968432216"/>
    <n v="17.504413534275045"/>
    <n v="1"/>
    <n v="17.504413534275045"/>
    <n v="17.504413534275045"/>
    <n v="2.3421708831571495"/>
    <n v="1"/>
    <n v="2.3421708831571495"/>
    <n v="2.3421708831571495"/>
  </r>
  <r>
    <x v="1"/>
    <x v="2"/>
    <x v="3"/>
    <n v="0.56000000000000005"/>
    <n v="0.48"/>
    <x v="7"/>
    <n v="1420"/>
    <n v="377.42712753340925"/>
    <n v="1499043.5438656255"/>
    <n v="3220.2697595785871"/>
    <n v="1"/>
    <n v="3220.2697595785871"/>
    <n v="3220.2697595785871"/>
    <n v="433.14836563512904"/>
    <n v="1"/>
    <n v="433.14836563512904"/>
    <n v="433.14836563512904"/>
  </r>
  <r>
    <x v="1"/>
    <x v="2"/>
    <x v="3"/>
    <n v="0.56000000000000005"/>
    <n v="0.48"/>
    <x v="7"/>
    <n v="1420"/>
    <n v="29.549612130418687"/>
    <n v="120750.99122014667"/>
    <n v="269.82186801277737"/>
    <n v="1"/>
    <n v="269.82186801277737"/>
    <n v="269.82186801277737"/>
    <n v="36.55157932911731"/>
    <n v="1"/>
    <n v="36.55157932911731"/>
    <n v="36.55157932911731"/>
  </r>
  <r>
    <x v="1"/>
    <x v="2"/>
    <x v="3"/>
    <n v="0.56000000000000005"/>
    <n v="0.48"/>
    <x v="7"/>
    <n v="1420"/>
    <n v="0.17901765768119071"/>
    <n v="683.66649807999272"/>
    <n v="1.2987344887297496"/>
    <n v="0.28800000000000003"/>
    <n v="0.37403553275416795"/>
    <n v="0.37403553275416795"/>
    <n v="0.16421756211118968"/>
    <n v="0.46899999999999997"/>
    <n v="7.701803663014796E-2"/>
    <n v="7.701803663014796E-2"/>
  </r>
  <r>
    <x v="1"/>
    <x v="2"/>
    <x v="3"/>
    <n v="0.56000000000000005"/>
    <n v="0.48"/>
    <x v="13"/>
    <n v="1420"/>
    <n v="3.3827014499000314E-3"/>
    <n v="13.767087175209436"/>
    <n v="3.466468565550055E-2"/>
    <n v="1"/>
    <n v="3.466468565550055E-2"/>
    <n v="3.466468565550055E-2"/>
    <n v="4.631261108585848E-3"/>
    <n v="1"/>
    <n v="4.631261108585848E-3"/>
    <n v="4.631261108585848E-3"/>
  </r>
  <r>
    <x v="1"/>
    <x v="2"/>
    <x v="3"/>
    <n v="0.56000000000000005"/>
    <n v="0.48"/>
    <x v="7"/>
    <n v="1420"/>
    <n v="0.1293544505166126"/>
    <n v="509.6398417071191"/>
    <n v="0.99141167351192183"/>
    <n v="1"/>
    <n v="0.99141167351192183"/>
    <n v="0.99141167351192183"/>
    <n v="0.13262211740220134"/>
    <n v="1"/>
    <n v="0.13262211740220134"/>
    <n v="0.13262211740220134"/>
  </r>
  <r>
    <x v="1"/>
    <x v="2"/>
    <x v="3"/>
    <n v="0.56000000000000005"/>
    <n v="0.48"/>
    <x v="33"/>
    <n v="1420"/>
    <n v="0.20453783535834769"/>
    <n v="819.21200120353956"/>
    <n v="2.2291143788167176"/>
    <n v="1"/>
    <n v="2.2291143788167176"/>
    <n v="2.2291143788167176"/>
    <n v="0.31467072926151612"/>
    <n v="1"/>
    <n v="0.31467072926151612"/>
    <n v="0.31467072926151612"/>
  </r>
  <r>
    <x v="1"/>
    <x v="2"/>
    <x v="3"/>
    <n v="0.56000000000000005"/>
    <n v="0.48"/>
    <x v="14"/>
    <n v="1420"/>
    <n v="5.1799818833233493"/>
    <n v="19598.704278306115"/>
    <n v="38.330175805329901"/>
    <n v="1"/>
    <n v="38.330175805329901"/>
    <n v="38.330175805329901"/>
    <n v="5.13332579522221"/>
    <n v="1"/>
    <n v="5.13332579522221"/>
    <n v="5.13332579522221"/>
  </r>
  <r>
    <x v="1"/>
    <x v="2"/>
    <x v="3"/>
    <n v="0.56000000000000005"/>
    <n v="0.48"/>
    <x v="14"/>
    <n v="1420"/>
    <n v="271.48044989828264"/>
    <n v="1162694.7656019279"/>
    <n v="2723.281734371501"/>
    <n v="1"/>
    <n v="2723.281734371501"/>
    <n v="2723.281734371501"/>
    <n v="366.42839894137489"/>
    <n v="1"/>
    <n v="366.42839894137489"/>
    <n v="366.42839894137489"/>
  </r>
  <r>
    <x v="1"/>
    <x v="2"/>
    <x v="3"/>
    <n v="0.56000000000000005"/>
    <n v="0.48"/>
    <x v="14"/>
    <n v="1420"/>
    <n v="45.447646483725805"/>
    <n v="196261.27528741639"/>
    <n v="383.36078693526298"/>
    <n v="0.28800000000000003"/>
    <n v="110.40790663735575"/>
    <n v="110.40790663735575"/>
    <n v="51.609767969615653"/>
    <n v="0.46899999999999997"/>
    <n v="24.20498117774974"/>
    <n v="24.20498117774974"/>
  </r>
  <r>
    <x v="1"/>
    <x v="1"/>
    <x v="3"/>
    <n v="0.56000000000000005"/>
    <n v="0.48"/>
    <x v="15"/>
    <n v="1420"/>
    <n v="20.523739273303498"/>
    <n v="81707.016216945951"/>
    <n v="182.91296468074364"/>
    <n v="1"/>
    <n v="182.91296468074364"/>
    <n v="182.91296468074364"/>
    <n v="25.071836053358528"/>
    <n v="1"/>
    <n v="25.071836053358528"/>
    <n v="25.071836053358528"/>
  </r>
  <r>
    <x v="1"/>
    <x v="1"/>
    <x v="3"/>
    <n v="0.56000000000000005"/>
    <n v="0.48"/>
    <x v="15"/>
    <n v="1420"/>
    <n v="43.275389810473534"/>
    <n v="175616.06220816218"/>
    <n v="410.90949764457497"/>
    <n v="1"/>
    <n v="410.90949764457497"/>
    <n v="410.90949764457497"/>
    <n v="55.933986817358381"/>
    <n v="1"/>
    <n v="55.933986817358381"/>
    <n v="55.933986817358381"/>
  </r>
  <r>
    <x v="1"/>
    <x v="3"/>
    <x v="3"/>
    <n v="0.56000000000000005"/>
    <n v="0.48"/>
    <x v="16"/>
    <n v="1420"/>
    <n v="26.538412210410502"/>
    <n v="110216.88947412325"/>
    <n v="279.97641069141622"/>
    <n v="1"/>
    <n v="279.97641069141622"/>
    <n v="279.97641069141622"/>
    <n v="37.988076864300666"/>
    <n v="1"/>
    <n v="37.988076864300666"/>
    <n v="37.988076864300666"/>
  </r>
  <r>
    <x v="1"/>
    <x v="3"/>
    <x v="3"/>
    <n v="0.56000000000000005"/>
    <n v="0.48"/>
    <x v="11"/>
    <n v="1420"/>
    <n v="1.327460246966654E-2"/>
    <n v="55.257083768079184"/>
    <n v="0.14844932207579167"/>
    <n v="1"/>
    <n v="0.14844932207579167"/>
    <n v="0.14844932207579167"/>
    <n v="1.9814772603322681E-2"/>
    <n v="1"/>
    <n v="1.9814772603322681E-2"/>
    <n v="1.9814772603322681E-2"/>
  </r>
  <r>
    <x v="1"/>
    <x v="3"/>
    <x v="3"/>
    <n v="0.56000000000000005"/>
    <n v="0.48"/>
    <x v="19"/>
    <n v="1420"/>
    <n v="5.6237937568709958E-3"/>
    <n v="23.337636790526091"/>
    <n v="6.7984221123830929E-2"/>
    <n v="1"/>
    <n v="6.7984221123830929E-2"/>
    <n v="6.7984221123830929E-2"/>
    <n v="9.0433470390889874E-3"/>
    <n v="1"/>
    <n v="9.0433470390889874E-3"/>
    <n v="9.0433470390889874E-3"/>
  </r>
  <r>
    <x v="1"/>
    <x v="2"/>
    <x v="3"/>
    <n v="0.56000000000000005"/>
    <n v="0.48"/>
    <x v="13"/>
    <n v="1420"/>
    <n v="170.57078666024353"/>
    <n v="691929.02614897978"/>
    <n v="1685.7811756840656"/>
    <n v="1"/>
    <n v="1685.7811756840656"/>
    <n v="1685.7811756840656"/>
    <n v="228.81568332473583"/>
    <n v="1"/>
    <n v="228.81568332473583"/>
    <n v="228.81568332473583"/>
  </r>
  <r>
    <x v="1"/>
    <x v="2"/>
    <x v="3"/>
    <n v="0.56000000000000005"/>
    <n v="0.48"/>
    <x v="13"/>
    <n v="1420"/>
    <n v="0.90623681597256167"/>
    <n v="3731.5765371480265"/>
    <n v="8.9764621758493117"/>
    <n v="1"/>
    <n v="8.9764621758493117"/>
    <n v="8.9764621758493117"/>
    <n v="1.2968855326973843"/>
    <n v="1"/>
    <n v="1.2968855326973843"/>
    <n v="1.2968855326973843"/>
  </r>
  <r>
    <x v="1"/>
    <x v="2"/>
    <x v="3"/>
    <n v="0.56000000000000005"/>
    <n v="0.48"/>
    <x v="13"/>
    <n v="1420"/>
    <n v="0.92997221555693699"/>
    <n v="3823.0197142859934"/>
    <n v="7.6692304939022922"/>
    <n v="0.28800000000000003"/>
    <n v="2.2087383822438604"/>
    <n v="2.2087383822438604"/>
    <n v="1.041721020545233"/>
    <n v="0.46899999999999997"/>
    <n v="0.48856715863571426"/>
    <n v="0.48856715863571426"/>
  </r>
  <r>
    <x v="1"/>
    <x v="2"/>
    <x v="3"/>
    <n v="0.56000000000000005"/>
    <n v="0.48"/>
    <x v="13"/>
    <n v="1420"/>
    <n v="109.89400228985707"/>
    <n v="458896.46642084367"/>
    <n v="918.49024215705322"/>
    <n v="0.28800000000000003"/>
    <n v="264.52518974123137"/>
    <n v="264.52518974123137"/>
    <n v="123.815699589639"/>
    <n v="0.46899999999999997"/>
    <n v="58.069563107540688"/>
    <n v="58.069563107540688"/>
  </r>
  <r>
    <x v="1"/>
    <x v="4"/>
    <x v="4"/>
    <n v="0.36"/>
    <n v="0.57999999999999996"/>
    <x v="17"/>
    <n v="1420"/>
    <n v="0.91278648642662452"/>
    <n v="3569.9897674128315"/>
    <n v="9.3994433498093848"/>
    <n v="1"/>
    <n v="9.3994433498093848"/>
    <n v="9.3994433498093848"/>
    <n v="1.2439561890181354"/>
    <n v="1"/>
    <n v="1.2439561890181354"/>
    <n v="1.2439561890181354"/>
  </r>
  <r>
    <x v="1"/>
    <x v="3"/>
    <x v="3"/>
    <n v="0.56000000000000005"/>
    <n v="0.48"/>
    <x v="17"/>
    <n v="1420"/>
    <n v="0.47854094770607064"/>
    <n v="1964.3401420935363"/>
    <n v="4.5052684450273004"/>
    <n v="1"/>
    <n v="4.5052684450273004"/>
    <n v="4.5052684450273004"/>
    <n v="0.61194965645096866"/>
    <n v="1"/>
    <n v="0.61194965645096866"/>
    <n v="0.61194965645096866"/>
  </r>
  <r>
    <x v="1"/>
    <x v="1"/>
    <x v="3"/>
    <n v="0.56000000000000005"/>
    <n v="0.48"/>
    <x v="17"/>
    <n v="1420"/>
    <n v="3.106546942500962E-2"/>
    <n v="103.80109362601708"/>
    <n v="0.26108031752577748"/>
    <n v="1"/>
    <n v="0.26108031752577748"/>
    <n v="0.26108031752577748"/>
    <n v="3.5560408876693914E-2"/>
    <n v="1"/>
    <n v="3.5560408876693914E-2"/>
    <n v="3.5560408876693914E-2"/>
  </r>
  <r>
    <x v="1"/>
    <x v="3"/>
    <x v="3"/>
    <n v="0.56000000000000005"/>
    <n v="0.48"/>
    <x v="17"/>
    <n v="1420"/>
    <n v="1.3974163628406111E-2"/>
    <n v="57.214504653181081"/>
    <n v="0.15850382269661961"/>
    <n v="1"/>
    <n v="0.15850382269661961"/>
    <n v="0.15850382269661961"/>
    <n v="2.1133012287064608E-2"/>
    <n v="1"/>
    <n v="2.1133012287064608E-2"/>
    <n v="2.1133012287064608E-2"/>
  </r>
  <r>
    <x v="1"/>
    <x v="4"/>
    <x v="4"/>
    <n v="0.36"/>
    <n v="0.57999999999999996"/>
    <x v="17"/>
    <n v="1420"/>
    <n v="3.6335434070195211E-2"/>
    <n v="145.03539672704076"/>
    <n v="0.34045075359401611"/>
    <n v="1"/>
    <n v="0.34045075359401611"/>
    <n v="0.34045075359401611"/>
    <n v="4.6035871800994457E-2"/>
    <n v="1"/>
    <n v="4.6035871800994457E-2"/>
    <n v="4.6035871800994457E-2"/>
  </r>
  <r>
    <x v="1"/>
    <x v="1"/>
    <x v="3"/>
    <n v="0.56000000000000005"/>
    <n v="0.48"/>
    <x v="17"/>
    <n v="1420"/>
    <n v="6.7622395321994683E-3"/>
    <n v="27.698205410340215"/>
    <n v="6.6341058090154031E-2"/>
    <n v="1"/>
    <n v="6.6341058090154031E-2"/>
    <n v="6.6341058090154031E-2"/>
    <n v="8.8405972260053103E-3"/>
    <n v="1"/>
    <n v="8.8405972260053103E-3"/>
    <n v="8.8405972260053103E-3"/>
  </r>
  <r>
    <x v="1"/>
    <x v="2"/>
    <x v="3"/>
    <n v="0.56000000000000005"/>
    <n v="0.48"/>
    <x v="5"/>
    <n v="1420"/>
    <n v="0.18612396616800098"/>
    <n v="760.61809026976482"/>
    <n v="1.8848023815945179"/>
    <n v="1"/>
    <n v="1.8848023815945179"/>
    <n v="1.8848023815945179"/>
    <n v="0.24904592446123058"/>
    <n v="1"/>
    <n v="0.24904592446123058"/>
    <n v="0.24904592446123058"/>
  </r>
  <r>
    <x v="1"/>
    <x v="2"/>
    <x v="3"/>
    <n v="0.56000000000000005"/>
    <n v="0.48"/>
    <x v="5"/>
    <n v="1420"/>
    <n v="3.0606843117320223E-3"/>
    <n v="12.405949736041164"/>
    <n v="2.951096205704622E-2"/>
    <n v="1"/>
    <n v="2.951096205704622E-2"/>
    <n v="2.951096205704622E-2"/>
    <n v="3.9276121747899122E-3"/>
    <n v="1"/>
    <n v="3.9276121747899122E-3"/>
    <n v="3.9276121747899122E-3"/>
  </r>
  <r>
    <x v="1"/>
    <x v="1"/>
    <x v="3"/>
    <n v="0.56000000000000005"/>
    <n v="0.48"/>
    <x v="5"/>
    <n v="1420"/>
    <n v="5.0986655514439951E-3"/>
    <n v="20.103621123960373"/>
    <n v="5.5974468679316533E-2"/>
    <n v="1"/>
    <n v="5.5974468679316533E-2"/>
    <n v="5.5974468679316533E-2"/>
    <n v="7.3891151269842676E-3"/>
    <n v="1"/>
    <n v="7.3891151269842676E-3"/>
    <n v="7.3891151269842676E-3"/>
  </r>
  <r>
    <x v="1"/>
    <x v="2"/>
    <x v="3"/>
    <n v="0.56000000000000005"/>
    <n v="0.48"/>
    <x v="5"/>
    <n v="1420"/>
    <n v="0.10285897374350739"/>
    <n v="418.62915368980049"/>
    <n v="1.0746484413235962"/>
    <n v="0.28800000000000003"/>
    <n v="0.30949875110119573"/>
    <n v="0.30949875110119573"/>
    <n v="0.14233576586543079"/>
    <n v="0.46899999999999997"/>
    <n v="6.6755474190887037E-2"/>
    <n v="6.6755474190887037E-2"/>
  </r>
  <r>
    <x v="1"/>
    <x v="2"/>
    <x v="3"/>
    <n v="0.56000000000000005"/>
    <n v="0.48"/>
    <x v="5"/>
    <n v="1420"/>
    <n v="0.33433063213373065"/>
    <n v="1367.947967557561"/>
    <n v="2.9916471163475613"/>
    <n v="1"/>
    <n v="2.9916471163475613"/>
    <n v="2.9916471163475613"/>
    <n v="0.3960873963079044"/>
    <n v="1"/>
    <n v="0.3960873963079044"/>
    <n v="0.3960873963079044"/>
  </r>
  <r>
    <x v="1"/>
    <x v="2"/>
    <x v="3"/>
    <n v="0.56000000000000005"/>
    <n v="0.48"/>
    <x v="5"/>
    <n v="1420"/>
    <n v="6.0668597943703072E-2"/>
    <n v="246.85343572744074"/>
    <n v="0.65766429880956878"/>
    <n v="0.28800000000000003"/>
    <n v="0.18940731805715583"/>
    <n v="0.18940731805715583"/>
    <n v="8.9313738136377996E-2"/>
    <n v="0.46899999999999997"/>
    <n v="4.1888143185961277E-2"/>
    <n v="4.1888143185961277E-2"/>
  </r>
  <r>
    <x v="1"/>
    <x v="2"/>
    <x v="3"/>
    <n v="0.56000000000000005"/>
    <n v="0.48"/>
    <x v="5"/>
    <n v="1420"/>
    <n v="0.10119335426994602"/>
    <n v="426.99575038212612"/>
    <n v="0.87827936767770565"/>
    <n v="0.28800000000000003"/>
    <n v="0.25294445789117925"/>
    <n v="0.25294445789117925"/>
    <n v="0.11596427819340213"/>
    <n v="0.46899999999999997"/>
    <n v="5.4387246472705597E-2"/>
    <n v="5.4387246472705597E-2"/>
  </r>
  <r>
    <x v="1"/>
    <x v="2"/>
    <x v="3"/>
    <n v="0.56000000000000005"/>
    <n v="0.48"/>
    <x v="5"/>
    <n v="1420"/>
    <n v="0.11182556337957243"/>
    <n v="445.75961519573593"/>
    <n v="1.1086977861631224"/>
    <n v="1"/>
    <n v="1.1086977861631224"/>
    <n v="1.1086977861631224"/>
    <n v="0.1479917096716386"/>
    <n v="1"/>
    <n v="0.1479917096716386"/>
    <n v="0.1479917096716386"/>
  </r>
  <r>
    <x v="1"/>
    <x v="2"/>
    <x v="3"/>
    <n v="0.56000000000000005"/>
    <n v="0.48"/>
    <x v="5"/>
    <n v="1420"/>
    <n v="0.27088781329838574"/>
    <n v="1157.2331394483801"/>
    <n v="2.3308535676755127"/>
    <n v="0.28800000000000003"/>
    <n v="0.67128582749054777"/>
    <n v="0.67128582749054777"/>
    <n v="0.30824138295365083"/>
    <n v="0.46899999999999997"/>
    <n v="0.14456520860526223"/>
    <n v="0.14456520860526223"/>
  </r>
  <r>
    <x v="1"/>
    <x v="2"/>
    <x v="3"/>
    <n v="0.56000000000000005"/>
    <n v="0.48"/>
    <x v="5"/>
    <n v="1420"/>
    <n v="6.9746613921511769E-2"/>
    <n v="275.13574602267084"/>
    <n v="0.70440621878479825"/>
    <n v="1"/>
    <n v="0.70440621878479825"/>
    <n v="0.70440621878479825"/>
    <n v="9.4427940990403164E-2"/>
    <n v="1"/>
    <n v="9.4427940990403164E-2"/>
    <n v="9.4427940990403164E-2"/>
  </r>
  <r>
    <x v="1"/>
    <x v="2"/>
    <x v="3"/>
    <n v="0.56000000000000005"/>
    <n v="0.48"/>
    <x v="5"/>
    <n v="1420"/>
    <n v="3.0910299098131304E-2"/>
    <n v="122.7608491944675"/>
    <n v="0.31608822197766701"/>
    <n v="1"/>
    <n v="0.31608822197766701"/>
    <n v="0.31608822197766701"/>
    <n v="4.1883173927537633E-2"/>
    <n v="1"/>
    <n v="4.1883173927537633E-2"/>
    <n v="4.1883173927537633E-2"/>
  </r>
  <r>
    <x v="1"/>
    <x v="2"/>
    <x v="3"/>
    <n v="0.56000000000000005"/>
    <n v="0.48"/>
    <x v="5"/>
    <n v="1420"/>
    <n v="8.6424191241766569E-3"/>
    <n v="31.979832503042921"/>
    <n v="8.3074288468748606E-2"/>
    <n v="1"/>
    <n v="8.3074288468748606E-2"/>
    <n v="8.3074288468748606E-2"/>
    <n v="1.1503664366703747E-2"/>
    <n v="1"/>
    <n v="1.1503664366703747E-2"/>
    <n v="1.1503664366703747E-2"/>
  </r>
  <r>
    <x v="1"/>
    <x v="2"/>
    <x v="3"/>
    <n v="0.56000000000000005"/>
    <n v="0.48"/>
    <x v="5"/>
    <n v="1420"/>
    <n v="2.8076053791877253E-4"/>
    <n v="1.0543496015282832"/>
    <n v="2.7043576449362629E-3"/>
    <n v="1"/>
    <n v="2.7043576449362629E-3"/>
    <n v="2.7043576449362629E-3"/>
    <n v="3.8780023738189593E-4"/>
    <n v="1"/>
    <n v="3.8780023738189593E-4"/>
    <n v="3.8780023738189593E-4"/>
  </r>
  <r>
    <x v="1"/>
    <x v="2"/>
    <x v="3"/>
    <n v="0.56000000000000005"/>
    <n v="0.48"/>
    <x v="5"/>
    <n v="1420"/>
    <n v="0.11131457525431432"/>
    <n v="434.54914156657105"/>
    <n v="1.0272359449911332"/>
    <n v="1"/>
    <n v="1.0272359449911332"/>
    <n v="1.0272359449911332"/>
    <n v="0.13592745252329086"/>
    <n v="1"/>
    <n v="0.13592745252329086"/>
    <n v="0.13592745252329086"/>
  </r>
  <r>
    <x v="1"/>
    <x v="1"/>
    <x v="3"/>
    <n v="0.56000000000000005"/>
    <n v="0.48"/>
    <x v="5"/>
    <n v="1420"/>
    <n v="1.8063269877507723E-2"/>
    <n v="73.190472876228114"/>
    <n v="0.17213272752099509"/>
    <n v="1"/>
    <n v="0.17213272752099509"/>
    <n v="0.17213272752099509"/>
    <n v="2.2913850413880277E-2"/>
    <n v="1"/>
    <n v="2.2913850413880277E-2"/>
    <n v="2.2913850413880277E-2"/>
  </r>
  <r>
    <x v="1"/>
    <x v="4"/>
    <x v="4"/>
    <n v="0.36"/>
    <n v="0.57999999999999996"/>
    <x v="29"/>
    <n v="1420"/>
    <n v="35.775538713516319"/>
    <n v="139529.32384491639"/>
    <n v="315.82272046079629"/>
    <n v="1"/>
    <n v="315.82272046079629"/>
    <n v="315.82272046079629"/>
    <n v="42.885043942337674"/>
    <n v="1"/>
    <n v="42.885043942337674"/>
    <n v="42.885043942337674"/>
  </r>
  <r>
    <x v="1"/>
    <x v="1"/>
    <x v="3"/>
    <n v="0.56000000000000005"/>
    <n v="0.48"/>
    <x v="18"/>
    <n v="1420"/>
    <n v="0.28041047758842491"/>
    <n v="1087.3178039810903"/>
    <n v="2.5706050480137028"/>
    <n v="1"/>
    <n v="2.5706050480137028"/>
    <n v="2.5706050480137028"/>
    <n v="0.3470074644951468"/>
    <n v="1"/>
    <n v="0.3470074644951468"/>
    <n v="0.3470074644951468"/>
  </r>
  <r>
    <x v="1"/>
    <x v="3"/>
    <x v="3"/>
    <n v="0.56000000000000005"/>
    <n v="0.48"/>
    <x v="11"/>
    <n v="1420"/>
    <n v="509.89109841352382"/>
    <n v="2095331.5390956858"/>
    <n v="4943.4735923402341"/>
    <n v="1"/>
    <n v="4943.4735923402341"/>
    <n v="4943.4735923402341"/>
    <n v="667.28364412557073"/>
    <n v="1"/>
    <n v="667.28364412557073"/>
    <n v="667.28364412557073"/>
  </r>
  <r>
    <x v="1"/>
    <x v="1"/>
    <x v="3"/>
    <n v="0.56000000000000005"/>
    <n v="0.48"/>
    <x v="11"/>
    <n v="1420"/>
    <n v="9.7641666036637069"/>
    <n v="36160.344448654367"/>
    <n v="79.690531683522124"/>
    <n v="1"/>
    <n v="79.690531683522124"/>
    <n v="79.690531683522124"/>
    <n v="10.580402293803409"/>
    <n v="1"/>
    <n v="10.580402293803409"/>
    <n v="10.580402293803409"/>
  </r>
  <r>
    <x v="1"/>
    <x v="1"/>
    <x v="3"/>
    <n v="0.56000000000000005"/>
    <n v="0.48"/>
    <x v="11"/>
    <n v="1420"/>
    <n v="23.573003707648063"/>
    <n v="95794.352249402524"/>
    <n v="241.95506939993575"/>
    <n v="1"/>
    <n v="241.95506939993575"/>
    <n v="241.95506939993575"/>
    <n v="32.429331714235964"/>
    <n v="1"/>
    <n v="32.429331714235964"/>
    <n v="32.429331714235964"/>
  </r>
  <r>
    <x v="1"/>
    <x v="2"/>
    <x v="3"/>
    <n v="0.56000000000000005"/>
    <n v="0.48"/>
    <x v="21"/>
    <n v="1420"/>
    <n v="2.2781750297740468E-2"/>
    <n v="89.435692304597865"/>
    <n v="0.18321324391951158"/>
    <n v="0.28800000000000003"/>
    <n v="5.2765414248819337E-2"/>
    <n v="5.2765414248819337E-2"/>
    <n v="2.3320178498158727E-2"/>
    <n v="0.46899999999999997"/>
    <n v="1.0937163715636442E-2"/>
    <n v="1.0937163715636442E-2"/>
  </r>
  <r>
    <x v="1"/>
    <x v="2"/>
    <x v="3"/>
    <n v="0.56000000000000005"/>
    <n v="0.48"/>
    <x v="21"/>
    <n v="1420"/>
    <n v="0.54375591554606184"/>
    <n v="2292.4213436420523"/>
    <n v="4.767775925270394"/>
    <n v="0.28800000000000003"/>
    <n v="1.3731194664778736"/>
    <n v="1.3731194664778736"/>
    <n v="0.62597751852195804"/>
    <n v="0.46899999999999997"/>
    <n v="0.29358345618679832"/>
    <n v="0.29358345618679832"/>
  </r>
  <r>
    <x v="1"/>
    <x v="2"/>
    <x v="3"/>
    <n v="0.56000000000000005"/>
    <n v="0.48"/>
    <x v="21"/>
    <n v="1420"/>
    <n v="9.7608485951805629E-2"/>
    <n v="464.47628952048524"/>
    <n v="1.2371734862086872"/>
    <n v="1"/>
    <n v="1.2371734862086872"/>
    <n v="1.2371734862086872"/>
    <n v="0.16976071969311746"/>
    <n v="1"/>
    <n v="0.16976071969311746"/>
    <n v="0.16976071969311746"/>
  </r>
  <r>
    <x v="1"/>
    <x v="2"/>
    <x v="3"/>
    <n v="0.56000000000000005"/>
    <n v="0.48"/>
    <x v="21"/>
    <n v="1420"/>
    <n v="4.9725605128355943E-2"/>
    <n v="208.60503700474874"/>
    <n v="0.42263585492553107"/>
    <n v="0.28800000000000003"/>
    <n v="0.12171912621855296"/>
    <n v="0.12171912621855296"/>
    <n v="5.7711342139702762E-2"/>
    <n v="0.46899999999999997"/>
    <n v="2.7066619463520594E-2"/>
    <n v="2.7066619463520594E-2"/>
  </r>
  <r>
    <x v="1"/>
    <x v="4"/>
    <x v="4"/>
    <n v="0.36"/>
    <n v="0.57999999999999996"/>
    <x v="22"/>
    <n v="1420"/>
    <n v="251.37945401052036"/>
    <n v="967370.03606839327"/>
    <n v="2364.6669075303048"/>
    <n v="1"/>
    <n v="2364.6669075303048"/>
    <n v="2364.6669075303048"/>
    <n v="318.84962772930271"/>
    <n v="1"/>
    <n v="318.84962772930271"/>
    <n v="318.84962772930271"/>
  </r>
  <r>
    <x v="1"/>
    <x v="2"/>
    <x v="3"/>
    <n v="0.56000000000000005"/>
    <n v="0.48"/>
    <x v="23"/>
    <n v="1420"/>
    <n v="16.741703528313476"/>
    <n v="63813.844902062971"/>
    <n v="148.29332379047324"/>
    <n v="1"/>
    <n v="148.29332379047324"/>
    <n v="148.29332379047324"/>
    <n v="19.743242748366072"/>
    <n v="1"/>
    <n v="19.743242748366072"/>
    <n v="19.743242748366072"/>
  </r>
  <r>
    <x v="1"/>
    <x v="1"/>
    <x v="3"/>
    <n v="0.56000000000000005"/>
    <n v="0.48"/>
    <x v="23"/>
    <n v="1420"/>
    <n v="12.598021216985796"/>
    <n v="49871.016946655654"/>
    <n v="118.60512441029348"/>
    <n v="1"/>
    <n v="118.60512441029348"/>
    <n v="118.60512441029348"/>
    <n v="16.03670754189724"/>
    <n v="1"/>
    <n v="16.03670754189724"/>
    <n v="16.03670754189724"/>
  </r>
  <r>
    <x v="1"/>
    <x v="2"/>
    <x v="3"/>
    <n v="0.56000000000000005"/>
    <n v="0.48"/>
    <x v="25"/>
    <n v="1420"/>
    <n v="25.320287974662104"/>
    <n v="96352.00799036106"/>
    <n v="191.91195475841397"/>
    <n v="1"/>
    <n v="191.91195475841397"/>
    <n v="191.91195475841397"/>
    <n v="25.798037414544794"/>
    <n v="1"/>
    <n v="25.798037414544794"/>
    <n v="25.798037414544794"/>
  </r>
  <r>
    <x v="1"/>
    <x v="2"/>
    <x v="3"/>
    <n v="0.56000000000000005"/>
    <n v="0.48"/>
    <x v="25"/>
    <n v="1420"/>
    <n v="2.5972901505546726E-2"/>
    <n v="97.536920807685377"/>
    <n v="0.25017766124961255"/>
    <n v="1"/>
    <n v="0.25017766124961255"/>
    <n v="0.25017766124961255"/>
    <n v="3.5875046557510282E-2"/>
    <n v="1"/>
    <n v="3.5875046557510282E-2"/>
    <n v="3.5875046557510282E-2"/>
  </r>
  <r>
    <x v="1"/>
    <x v="2"/>
    <x v="3"/>
    <n v="0.56000000000000005"/>
    <n v="0.48"/>
    <x v="33"/>
    <n v="1420"/>
    <n v="10.264766502702468"/>
    <n v="41856.0475827095"/>
    <n v="80.814046166901235"/>
    <n v="1"/>
    <n v="80.814046166901235"/>
    <n v="80.814046166901235"/>
    <n v="10.811458543504965"/>
    <n v="1"/>
    <n v="10.811458543504965"/>
    <n v="10.811458543504965"/>
  </r>
  <r>
    <x v="1"/>
    <x v="4"/>
    <x v="4"/>
    <n v="0.36"/>
    <n v="0.57999999999999996"/>
    <x v="30"/>
    <n v="1420"/>
    <n v="8.9106470726984011"/>
    <n v="35927.290650207848"/>
    <n v="85.989277213264614"/>
    <n v="1"/>
    <n v="85.989277213264614"/>
    <n v="85.989277213264614"/>
    <n v="12.012143542253794"/>
    <n v="1"/>
    <n v="12.012143542253794"/>
    <n v="12.012143542253794"/>
  </r>
  <r>
    <x v="1"/>
    <x v="3"/>
    <x v="3"/>
    <n v="0.56000000000000005"/>
    <n v="0.48"/>
    <x v="10"/>
    <n v="2000"/>
    <n v="0.15876366537097211"/>
    <n v="610.25264572763865"/>
    <n v="1.5842644471386651"/>
    <n v="1"/>
    <n v="1.5842644471386651"/>
    <n v="1.5842644471386651"/>
    <n v="0.22203528110170789"/>
    <n v="1"/>
    <n v="0.22203528110170789"/>
    <n v="0.22203528110170789"/>
  </r>
  <r>
    <x v="1"/>
    <x v="1"/>
    <x v="3"/>
    <n v="0.56000000000000005"/>
    <n v="0.48"/>
    <x v="15"/>
    <n v="3000"/>
    <n v="8.643530752746046E-3"/>
    <n v="34.384765483892124"/>
    <n v="7.3253313674039311E-2"/>
    <n v="1"/>
    <n v="7.3253313674039311E-2"/>
    <n v="0"/>
    <n v="9.9714027665712152E-3"/>
    <n v="1"/>
    <n v="9.9714027665712152E-3"/>
    <n v="0"/>
  </r>
  <r>
    <x v="1"/>
    <x v="3"/>
    <x v="3"/>
    <n v="0.56000000000000005"/>
    <n v="0.48"/>
    <x v="11"/>
    <n v="3000"/>
    <n v="8.3151002985139058E-10"/>
    <n v="3.4319529205665941E-6"/>
    <n v="7.7822482772672069E-9"/>
    <n v="1"/>
    <n v="7.7822482772672069E-9"/>
    <n v="0"/>
    <n v="1.0849827013267919E-9"/>
    <n v="1"/>
    <n v="1.0849827013267919E-9"/>
    <n v="0"/>
  </r>
  <r>
    <x v="1"/>
    <x v="1"/>
    <x v="3"/>
    <n v="0.56000000000000005"/>
    <n v="0.48"/>
    <x v="11"/>
    <n v="3000"/>
    <n v="4.8928657884843834E-5"/>
    <n v="0.19711648700282633"/>
    <n v="4.3418973372571308E-4"/>
    <n v="1"/>
    <n v="4.3418973372571308E-4"/>
    <n v="0"/>
    <n v="5.9349576387911294E-5"/>
    <n v="1"/>
    <n v="5.9349576387911294E-5"/>
    <n v="0"/>
  </r>
  <r>
    <x v="1"/>
    <x v="2"/>
    <x v="3"/>
    <n v="0.56000000000000005"/>
    <n v="0.48"/>
    <x v="0"/>
    <n v="1430"/>
    <n v="10.911505555753726"/>
    <n v="43900.013845203772"/>
    <n v="113.8988693719991"/>
    <n v="1"/>
    <n v="113.8988693719991"/>
    <n v="113.8988693719991"/>
    <n v="15.426560805373436"/>
    <n v="1"/>
    <n v="15.426560805373436"/>
    <n v="15.426560805373436"/>
  </r>
  <r>
    <x v="1"/>
    <x v="2"/>
    <x v="3"/>
    <n v="0.56000000000000005"/>
    <n v="0.48"/>
    <x v="0"/>
    <n v="1430"/>
    <n v="3.5892233033727372"/>
    <n v="12152.253883101468"/>
    <n v="27.077068574447438"/>
    <n v="1"/>
    <n v="27.077068574447438"/>
    <n v="27.077068574447438"/>
    <n v="3.7527695580072971"/>
    <n v="1"/>
    <n v="3.7527695580072971"/>
    <n v="3.7527695580072971"/>
  </r>
  <r>
    <x v="1"/>
    <x v="1"/>
    <x v="3"/>
    <n v="0.56000000000000005"/>
    <n v="0.48"/>
    <x v="0"/>
    <n v="1430"/>
    <n v="0.80341449395844067"/>
    <n v="3010.0889823287348"/>
    <n v="7.6465404694060171"/>
    <n v="1"/>
    <n v="7.6465404694060171"/>
    <n v="7.6465404694060171"/>
    <n v="1.0717758639907242"/>
    <n v="1"/>
    <n v="1.0717758639907242"/>
    <n v="1.0717758639907242"/>
  </r>
  <r>
    <x v="1"/>
    <x v="1"/>
    <x v="3"/>
    <n v="0.56000000000000005"/>
    <n v="0.48"/>
    <x v="0"/>
    <n v="1430"/>
    <n v="9.9170769032061283"/>
    <n v="38816.434946281435"/>
    <n v="87.546691375369761"/>
    <n v="1"/>
    <n v="87.546691375369761"/>
    <n v="87.546691375369761"/>
    <n v="11.877011719477135"/>
    <n v="1"/>
    <n v="11.877011719477135"/>
    <n v="11.877011719477135"/>
  </r>
  <r>
    <x v="1"/>
    <x v="2"/>
    <x v="3"/>
    <n v="0.56000000000000005"/>
    <n v="0.48"/>
    <x v="0"/>
    <n v="1430"/>
    <n v="0.16268828968548599"/>
    <n v="666.68671710429214"/>
    <n v="1.6220414328695361"/>
    <n v="0.28800000000000003"/>
    <n v="0.46714793266642646"/>
    <n v="0.46714793266642646"/>
    <n v="0.21714633079855378"/>
    <n v="0.46899999999999997"/>
    <n v="0.10184162914452172"/>
    <n v="0.10184162914452172"/>
  </r>
  <r>
    <x v="1"/>
    <x v="2"/>
    <x v="3"/>
    <n v="0.56000000000000005"/>
    <n v="0.48"/>
    <x v="0"/>
    <n v="1430"/>
    <n v="6.6447942195147096"/>
    <n v="27419.728354622588"/>
    <n v="70.78823939368985"/>
    <n v="0.28800000000000003"/>
    <n v="20.387012945382679"/>
    <n v="20.387012945382679"/>
    <n v="9.6103478716202648"/>
    <n v="0.46899999999999997"/>
    <n v="4.5072531517899037"/>
    <n v="4.5072531517899037"/>
  </r>
  <r>
    <x v="1"/>
    <x v="1"/>
    <x v="3"/>
    <n v="0.56000000000000005"/>
    <n v="0.48"/>
    <x v="12"/>
    <n v="1430"/>
    <n v="4.9494346716364843"/>
    <n v="19168.257618933494"/>
    <n v="46.378445153385705"/>
    <n v="1"/>
    <n v="46.378445153385705"/>
    <n v="46.378445153385705"/>
    <n v="6.2980138799926531"/>
    <n v="1"/>
    <n v="6.2980138799926531"/>
    <n v="6.2980138799926531"/>
  </r>
  <r>
    <x v="1"/>
    <x v="2"/>
    <x v="3"/>
    <n v="0.56000000000000005"/>
    <n v="0.48"/>
    <x v="7"/>
    <n v="1430"/>
    <n v="310.03959344918337"/>
    <n v="1236439.8201837023"/>
    <n v="2754.5494696747937"/>
    <n v="1"/>
    <n v="2754.5494696747937"/>
    <n v="2754.5494696747937"/>
    <n v="369.69236062468502"/>
    <n v="1"/>
    <n v="369.69236062468502"/>
    <n v="369.69236062468502"/>
  </r>
  <r>
    <x v="1"/>
    <x v="2"/>
    <x v="3"/>
    <n v="0.56000000000000005"/>
    <n v="0.48"/>
    <x v="7"/>
    <n v="1430"/>
    <n v="4.2362005130227116"/>
    <n v="17012.275210558026"/>
    <n v="38.353062689675461"/>
    <n v="1"/>
    <n v="38.353062689675461"/>
    <n v="38.353062689675461"/>
    <n v="5.1620624612070305"/>
    <n v="1"/>
    <n v="5.1620624612070305"/>
    <n v="5.1620624612070305"/>
  </r>
  <r>
    <x v="1"/>
    <x v="2"/>
    <x v="3"/>
    <n v="0.56000000000000005"/>
    <n v="0.48"/>
    <x v="13"/>
    <n v="1430"/>
    <n v="0.24185816357605988"/>
    <n v="899.43497497262422"/>
    <n v="1.6429429838910696"/>
    <n v="1"/>
    <n v="1.6429429838910696"/>
    <n v="1.6429429838910696"/>
    <n v="0.21096228989313309"/>
    <n v="1"/>
    <n v="0.21096228989313309"/>
    <n v="0.21096228989313309"/>
  </r>
  <r>
    <x v="1"/>
    <x v="2"/>
    <x v="3"/>
    <n v="0.56000000000000005"/>
    <n v="0.48"/>
    <x v="14"/>
    <n v="1430"/>
    <n v="125.29992212552912"/>
    <n v="498382.55476252292"/>
    <n v="1216.2711946044328"/>
    <n v="1"/>
    <n v="1216.2711946044328"/>
    <n v="1216.2711946044328"/>
    <n v="166.42936742144593"/>
    <n v="1"/>
    <n v="166.42936742144593"/>
    <n v="166.42936742144593"/>
  </r>
  <r>
    <x v="1"/>
    <x v="2"/>
    <x v="3"/>
    <n v="0.56000000000000005"/>
    <n v="0.48"/>
    <x v="14"/>
    <n v="1430"/>
    <n v="36.49162527787302"/>
    <n v="160901.69990877257"/>
    <n v="353.34425428076293"/>
    <n v="0.28800000000000003"/>
    <n v="101.76314523285973"/>
    <n v="101.76314523285973"/>
    <n v="48.197174954858838"/>
    <n v="0.46899999999999997"/>
    <n v="22.604475053828793"/>
    <n v="22.604475053828793"/>
  </r>
  <r>
    <x v="1"/>
    <x v="1"/>
    <x v="3"/>
    <n v="0.56000000000000005"/>
    <n v="0.48"/>
    <x v="15"/>
    <n v="1430"/>
    <n v="15.797559333858215"/>
    <n v="63459.741856668399"/>
    <n v="146.23157315688718"/>
    <n v="1"/>
    <n v="146.23157315688718"/>
    <n v="146.23157315688718"/>
    <n v="19.687065840437931"/>
    <n v="1"/>
    <n v="19.687065840437931"/>
    <n v="19.687065840437931"/>
  </r>
  <r>
    <x v="1"/>
    <x v="1"/>
    <x v="3"/>
    <n v="0.56000000000000005"/>
    <n v="0.48"/>
    <x v="15"/>
    <n v="1430"/>
    <n v="46.435762196243928"/>
    <n v="184610.27691638083"/>
    <n v="466.62426074600211"/>
    <n v="1"/>
    <n v="466.62426074600211"/>
    <n v="466.62426074600211"/>
    <n v="63.244991571432955"/>
    <n v="1"/>
    <n v="63.244991571432955"/>
    <n v="63.244991571432955"/>
  </r>
  <r>
    <x v="1"/>
    <x v="3"/>
    <x v="3"/>
    <n v="0.56000000000000005"/>
    <n v="0.48"/>
    <x v="16"/>
    <n v="1430"/>
    <n v="190.6417180116797"/>
    <n v="790876.74773029133"/>
    <n v="1979.2559940696328"/>
    <n v="1"/>
    <n v="1979.2559940696328"/>
    <n v="1979.2559940696328"/>
    <n v="271.61543934103696"/>
    <n v="1"/>
    <n v="271.61543934103696"/>
    <n v="271.61543934103696"/>
  </r>
  <r>
    <x v="1"/>
    <x v="3"/>
    <x v="3"/>
    <n v="0.56000000000000005"/>
    <n v="0.48"/>
    <x v="17"/>
    <n v="1430"/>
    <n v="6.9121371433173498E-3"/>
    <n v="27.382389762237032"/>
    <n v="6.4130224637146169E-2"/>
    <n v="1"/>
    <n v="6.4130224637146169E-2"/>
    <n v="6.4130224637146169E-2"/>
    <n v="8.8750487312873536E-3"/>
    <n v="1"/>
    <n v="8.8750487312873536E-3"/>
    <n v="8.8750487312873536E-3"/>
  </r>
  <r>
    <x v="1"/>
    <x v="3"/>
    <x v="3"/>
    <n v="0.56000000000000005"/>
    <n v="0.48"/>
    <x v="11"/>
    <n v="1430"/>
    <n v="7.3345973734561989E-2"/>
    <n v="304.53267923741959"/>
    <n v="0.81746218658710146"/>
    <n v="1"/>
    <n v="0.81746218658710146"/>
    <n v="0.81746218658710146"/>
    <n v="0.11158052283515764"/>
    <n v="1"/>
    <n v="0.11158052283515764"/>
    <n v="0.11158052283515764"/>
  </r>
  <r>
    <x v="1"/>
    <x v="3"/>
    <x v="3"/>
    <n v="0.56000000000000005"/>
    <n v="0.48"/>
    <x v="19"/>
    <n v="1430"/>
    <n v="1.9995224990241981E-2"/>
    <n v="78.351177165913924"/>
    <n v="0.20146722820221163"/>
    <n v="1"/>
    <n v="0.20146722820221163"/>
    <n v="0.20146722820221163"/>
    <n v="2.6877373583204304E-2"/>
    <n v="1"/>
    <n v="2.6877373583204304E-2"/>
    <n v="2.6877373583204304E-2"/>
  </r>
  <r>
    <x v="1"/>
    <x v="2"/>
    <x v="3"/>
    <n v="0.56000000000000005"/>
    <n v="0.48"/>
    <x v="13"/>
    <n v="1430"/>
    <n v="39.681024079220052"/>
    <n v="160344.04572403469"/>
    <n v="408.755255380726"/>
    <n v="1"/>
    <n v="408.755255380726"/>
    <n v="408.755255380726"/>
    <n v="55.143891901121656"/>
    <n v="1"/>
    <n v="55.143891901121656"/>
    <n v="55.143891901121656"/>
  </r>
  <r>
    <x v="1"/>
    <x v="2"/>
    <x v="3"/>
    <n v="0.56000000000000005"/>
    <n v="0.48"/>
    <x v="13"/>
    <n v="1430"/>
    <n v="1.6018656223612266"/>
    <n v="6527.1636428830152"/>
    <n v="17.008763032217587"/>
    <n v="1"/>
    <n v="17.008763032217587"/>
    <n v="17.008763032217587"/>
    <n v="2.2834008964495118"/>
    <n v="1"/>
    <n v="2.2834008964495118"/>
    <n v="2.2834008964495118"/>
  </r>
  <r>
    <x v="1"/>
    <x v="2"/>
    <x v="3"/>
    <n v="0.56000000000000005"/>
    <n v="0.48"/>
    <x v="13"/>
    <n v="1430"/>
    <n v="4.1464705306466012"/>
    <n v="16984.786522524202"/>
    <n v="37.557697199572672"/>
    <n v="0.28800000000000003"/>
    <n v="10.81661679347693"/>
    <n v="10.81661679347693"/>
    <n v="4.9808769931594945"/>
    <n v="0.46899999999999997"/>
    <n v="2.3360313097918026"/>
    <n v="2.3360313097918026"/>
  </r>
  <r>
    <x v="1"/>
    <x v="3"/>
    <x v="3"/>
    <n v="0.56000000000000005"/>
    <n v="0.48"/>
    <x v="17"/>
    <n v="1430"/>
    <n v="0.84484061077376005"/>
    <n v="3490.41292269006"/>
    <n v="8.2790673394130909"/>
    <n v="1"/>
    <n v="8.2790673394130909"/>
    <n v="8.2790673394130909"/>
    <n v="1.1264611714949906"/>
    <n v="1"/>
    <n v="1.1264611714949906"/>
    <n v="1.1264611714949906"/>
  </r>
  <r>
    <x v="1"/>
    <x v="1"/>
    <x v="3"/>
    <n v="0.56000000000000005"/>
    <n v="0.48"/>
    <x v="17"/>
    <n v="1430"/>
    <n v="4.6214297180801708E-2"/>
    <n v="176.04426507787724"/>
    <n v="0.40855371662919449"/>
    <n v="1"/>
    <n v="0.40855371662919449"/>
    <n v="0.40855371662919449"/>
    <n v="5.2612909807244965E-2"/>
    <n v="1"/>
    <n v="5.2612909807244965E-2"/>
    <n v="5.2612909807244965E-2"/>
  </r>
  <r>
    <x v="1"/>
    <x v="1"/>
    <x v="3"/>
    <n v="0.56000000000000005"/>
    <n v="0.48"/>
    <x v="17"/>
    <n v="1430"/>
    <n v="0.11661249925953386"/>
    <n v="468.88571994369244"/>
    <n v="1.11258768842846"/>
    <n v="1"/>
    <n v="1.11258768842846"/>
    <n v="1.11258768842846"/>
    <n v="0.15143461931726934"/>
    <n v="1"/>
    <n v="0.15143461931726934"/>
    <n v="0.15143461931726934"/>
  </r>
  <r>
    <x v="1"/>
    <x v="3"/>
    <x v="3"/>
    <n v="0.56000000000000005"/>
    <n v="0.48"/>
    <x v="17"/>
    <n v="1430"/>
    <n v="0.8776487468275358"/>
    <n v="3636.7176713336057"/>
    <n v="9.5508634924861884"/>
    <n v="1"/>
    <n v="9.5508634924861884"/>
    <n v="9.5508634924861884"/>
    <n v="1.2855148804781176"/>
    <n v="1"/>
    <n v="1.2855148804781176"/>
    <n v="1.2855148804781176"/>
  </r>
  <r>
    <x v="1"/>
    <x v="1"/>
    <x v="3"/>
    <n v="0.56000000000000005"/>
    <n v="0.48"/>
    <x v="17"/>
    <n v="1430"/>
    <n v="0.2257702279390017"/>
    <n v="906.21563439134547"/>
    <n v="2.2337675048837946"/>
    <n v="1"/>
    <n v="2.2337675048837946"/>
    <n v="2.2337675048837946"/>
    <n v="0.29660290587342508"/>
    <n v="1"/>
    <n v="0.29660290587342508"/>
    <n v="0.29660290587342508"/>
  </r>
  <r>
    <x v="1"/>
    <x v="3"/>
    <x v="3"/>
    <n v="0.56000000000000005"/>
    <n v="0.48"/>
    <x v="17"/>
    <n v="1430"/>
    <n v="1.4180396644637074E-2"/>
    <n v="57.712213353575819"/>
    <n v="0.13199615418366584"/>
    <n v="1"/>
    <n v="0.13199615418366584"/>
    <n v="0.13199615418366584"/>
    <n v="1.855814496899668E-2"/>
    <n v="1"/>
    <n v="1.855814496899668E-2"/>
    <n v="1.855814496899668E-2"/>
  </r>
  <r>
    <x v="1"/>
    <x v="2"/>
    <x v="3"/>
    <n v="0.56000000000000005"/>
    <n v="0.48"/>
    <x v="5"/>
    <n v="1430"/>
    <n v="6.7063655181046955E-2"/>
    <n v="274.73027200655929"/>
    <n v="0.66144400279778681"/>
    <n v="1"/>
    <n v="0.66144400279778681"/>
    <n v="0.66144400279778681"/>
    <n v="8.7741422650021356E-2"/>
    <n v="1"/>
    <n v="8.7741422650021356E-2"/>
    <n v="8.7741422650021356E-2"/>
  </r>
  <r>
    <x v="1"/>
    <x v="2"/>
    <x v="3"/>
    <n v="0.56000000000000005"/>
    <n v="0.48"/>
    <x v="5"/>
    <n v="1430"/>
    <n v="2.3821288474684295E-3"/>
    <n v="8.7403558400913184"/>
    <n v="2.1432782908398312E-2"/>
    <n v="1"/>
    <n v="2.1432782908398312E-2"/>
    <n v="2.1432782908398312E-2"/>
    <n v="3.071742830371902E-3"/>
    <n v="1"/>
    <n v="3.071742830371902E-3"/>
    <n v="3.071742830371902E-3"/>
  </r>
  <r>
    <x v="1"/>
    <x v="1"/>
    <x v="3"/>
    <n v="0.56000000000000005"/>
    <n v="0.48"/>
    <x v="5"/>
    <n v="1430"/>
    <n v="7.0605830258992693E-3"/>
    <n v="27.809613451399471"/>
    <n v="7.6026500854104839E-2"/>
    <n v="1"/>
    <n v="7.6026500854104839E-2"/>
    <n v="7.6026500854104839E-2"/>
    <n v="1.0092813710563454E-2"/>
    <n v="1"/>
    <n v="1.0092813710563454E-2"/>
    <n v="1.0092813710563454E-2"/>
  </r>
  <r>
    <x v="1"/>
    <x v="2"/>
    <x v="3"/>
    <n v="0.56000000000000005"/>
    <n v="0.48"/>
    <x v="5"/>
    <n v="1430"/>
    <n v="7.1475974288317552E-3"/>
    <n v="29.280513293403196"/>
    <n v="7.0210076333166976E-2"/>
    <n v="0.28800000000000003"/>
    <n v="2.0220501983952092E-2"/>
    <n v="2.0220501983952092E-2"/>
    <n v="9.319351848031324E-3"/>
    <n v="0.46899999999999997"/>
    <n v="4.370776016726691E-3"/>
    <n v="4.370776016726691E-3"/>
  </r>
  <r>
    <x v="1"/>
    <x v="2"/>
    <x v="3"/>
    <n v="0.56000000000000005"/>
    <n v="0.48"/>
    <x v="5"/>
    <n v="1430"/>
    <n v="0.11512418839428029"/>
    <n v="468.12055407884196"/>
    <n v="1.1453191560079343"/>
    <n v="1"/>
    <n v="1.1453191560079343"/>
    <n v="1.1453191560079343"/>
    <n v="0.15152912804668181"/>
    <n v="1"/>
    <n v="0.15152912804668181"/>
    <n v="0.15152912804668181"/>
  </r>
  <r>
    <x v="1"/>
    <x v="2"/>
    <x v="3"/>
    <n v="0.56000000000000005"/>
    <n v="0.48"/>
    <x v="5"/>
    <n v="1430"/>
    <n v="0.10692107476997245"/>
    <n v="419.28442222789886"/>
    <n v="1.0968906397699152"/>
    <n v="1"/>
    <n v="1.0968906397699152"/>
    <n v="1.0968906397699152"/>
    <n v="0.14835737049035888"/>
    <n v="1"/>
    <n v="0.14835737049035888"/>
    <n v="0.14835737049035888"/>
  </r>
  <r>
    <x v="1"/>
    <x v="2"/>
    <x v="3"/>
    <n v="0.56000000000000005"/>
    <n v="0.48"/>
    <x v="5"/>
    <n v="1430"/>
    <n v="7.8102481448414168E-2"/>
    <n v="332.05177318782273"/>
    <n v="0.71244321158348167"/>
    <n v="0.28800000000000003"/>
    <n v="0.20518364493604274"/>
    <n v="0.20518364493604274"/>
    <n v="9.4872944029112283E-2"/>
    <n v="0.46899999999999997"/>
    <n v="4.4495410749653658E-2"/>
    <n v="4.4495410749653658E-2"/>
  </r>
  <r>
    <x v="1"/>
    <x v="2"/>
    <x v="3"/>
    <n v="0.56000000000000005"/>
    <n v="0.48"/>
    <x v="5"/>
    <n v="1430"/>
    <n v="2.7559442517987736E-2"/>
    <n v="104.60092365996083"/>
    <n v="0.2745444879012956"/>
    <n v="1"/>
    <n v="0.2745444879012956"/>
    <n v="0.2745444879012956"/>
    <n v="3.7982290309418576E-2"/>
    <n v="1"/>
    <n v="3.7982290309418576E-2"/>
    <n v="3.7982290309418576E-2"/>
  </r>
  <r>
    <x v="1"/>
    <x v="2"/>
    <x v="3"/>
    <n v="0.56000000000000005"/>
    <n v="0.48"/>
    <x v="5"/>
    <n v="1430"/>
    <n v="0.60625229799481406"/>
    <n v="2412.3805389097574"/>
    <n v="6.2424729651308297"/>
    <n v="1"/>
    <n v="6.2424729651308297"/>
    <n v="6.2424729651308297"/>
    <n v="0.83925060602864143"/>
    <n v="1"/>
    <n v="0.83925060602864143"/>
    <n v="0.83925060602864143"/>
  </r>
  <r>
    <x v="1"/>
    <x v="2"/>
    <x v="3"/>
    <n v="0.56000000000000005"/>
    <n v="0.48"/>
    <x v="5"/>
    <n v="1430"/>
    <n v="1.5393188442880082E-3"/>
    <n v="6.1069473693597658"/>
    <n v="1.593127386620817E-2"/>
    <n v="1"/>
    <n v="1.593127386620817E-2"/>
    <n v="1.593127386620817E-2"/>
    <n v="2.1145308006439508E-3"/>
    <n v="1"/>
    <n v="2.1145308006439508E-3"/>
    <n v="2.1145308006439508E-3"/>
  </r>
  <r>
    <x v="1"/>
    <x v="2"/>
    <x v="3"/>
    <n v="0.56000000000000005"/>
    <n v="0.48"/>
    <x v="5"/>
    <n v="1430"/>
    <n v="1.2711568105560284E-3"/>
    <n v="3.9241695104830647"/>
    <n v="1.0877115498529943E-2"/>
    <n v="1"/>
    <n v="1.0877115498529943E-2"/>
    <n v="1.0877115498529943E-2"/>
    <n v="1.3676069389239591E-3"/>
    <n v="1"/>
    <n v="1.3676069389239591E-3"/>
    <n v="1.3676069389239591E-3"/>
  </r>
  <r>
    <x v="1"/>
    <x v="2"/>
    <x v="3"/>
    <n v="0.56000000000000005"/>
    <n v="0.48"/>
    <x v="5"/>
    <n v="1430"/>
    <n v="2.2211028719985634E-2"/>
    <n v="84.405169539041196"/>
    <n v="0.19604765073937719"/>
    <n v="1"/>
    <n v="0.19604765073937719"/>
    <n v="0.19604765073937719"/>
    <n v="2.5932300905034997E-2"/>
    <n v="1"/>
    <n v="2.5932300905034997E-2"/>
    <n v="2.5932300905034997E-2"/>
  </r>
  <r>
    <x v="1"/>
    <x v="1"/>
    <x v="3"/>
    <n v="0.56000000000000005"/>
    <n v="0.48"/>
    <x v="18"/>
    <n v="1430"/>
    <n v="0.14455676988936123"/>
    <n v="560.64614491547798"/>
    <n v="1.2993838791823351"/>
    <n v="1"/>
    <n v="1.2993838791823351"/>
    <n v="1.2993838791823351"/>
    <n v="0.17736703979017657"/>
    <n v="1"/>
    <n v="0.17736703979017657"/>
    <n v="0.17736703979017657"/>
  </r>
  <r>
    <x v="1"/>
    <x v="3"/>
    <x v="3"/>
    <n v="0.56000000000000005"/>
    <n v="0.48"/>
    <x v="11"/>
    <n v="1430"/>
    <n v="343.26845041580015"/>
    <n v="1413956.2162137323"/>
    <n v="3375.0827717295947"/>
    <n v="1"/>
    <n v="3375.0827717295947"/>
    <n v="3375.0827717295947"/>
    <n v="454.98144736248435"/>
    <n v="1"/>
    <n v="454.98144736248435"/>
    <n v="454.98144736248435"/>
  </r>
  <r>
    <x v="1"/>
    <x v="1"/>
    <x v="3"/>
    <n v="0.56000000000000005"/>
    <n v="0.48"/>
    <x v="11"/>
    <n v="1430"/>
    <n v="2.8548237214906171"/>
    <n v="11045.369616922879"/>
    <n v="24.886609727722924"/>
    <n v="1"/>
    <n v="24.886609727722924"/>
    <n v="24.886609727722924"/>
    <n v="3.2712538743921602"/>
    <n v="1"/>
    <n v="3.2712538743921602"/>
    <n v="3.2712538743921602"/>
  </r>
  <r>
    <x v="1"/>
    <x v="1"/>
    <x v="3"/>
    <n v="0.56000000000000005"/>
    <n v="0.48"/>
    <x v="11"/>
    <n v="1430"/>
    <n v="8.7356996706045535"/>
    <n v="34495.613391648658"/>
    <n v="82.968168701564295"/>
    <n v="1"/>
    <n v="82.968168701564295"/>
    <n v="82.968168701564295"/>
    <n v="11.196821392413732"/>
    <n v="1"/>
    <n v="11.196821392413732"/>
    <n v="11.196821392413732"/>
  </r>
  <r>
    <x v="1"/>
    <x v="1"/>
    <x v="3"/>
    <n v="0.56000000000000005"/>
    <n v="0.48"/>
    <x v="11"/>
    <n v="1430"/>
    <n v="62.862779072186711"/>
    <n v="255178.76060005554"/>
    <n v="587.059303021201"/>
    <n v="1"/>
    <n v="587.059303021201"/>
    <n v="587.059303021201"/>
    <n v="79.744785826204179"/>
    <n v="1"/>
    <n v="79.744785826204179"/>
    <n v="79.744785826204179"/>
  </r>
  <r>
    <x v="1"/>
    <x v="2"/>
    <x v="3"/>
    <n v="0.56000000000000005"/>
    <n v="0.48"/>
    <x v="21"/>
    <n v="1430"/>
    <n v="5.8594062700681057E-2"/>
    <n v="252.29984726045328"/>
    <n v="0.61564725112869723"/>
    <n v="0.28800000000000003"/>
    <n v="0.17730640832506483"/>
    <n v="0.17730640832506483"/>
    <n v="8.2361822016682865E-2"/>
    <n v="0.46899999999999997"/>
    <n v="3.8627694525824263E-2"/>
    <n v="3.8627694525824263E-2"/>
  </r>
  <r>
    <x v="1"/>
    <x v="2"/>
    <x v="3"/>
    <n v="0.56000000000000005"/>
    <n v="0.48"/>
    <x v="21"/>
    <n v="1430"/>
    <n v="0.34336524490002762"/>
    <n v="1192.3729247613715"/>
    <n v="2.6618194555945403"/>
    <n v="0.28800000000000003"/>
    <n v="0.76660400321122768"/>
    <n v="0.76660400321122768"/>
    <n v="0.35863490718255764"/>
    <n v="0.46899999999999997"/>
    <n v="0.16819977146861953"/>
    <n v="0.16819977146861953"/>
  </r>
  <r>
    <x v="1"/>
    <x v="2"/>
    <x v="3"/>
    <n v="0.56000000000000005"/>
    <n v="0.48"/>
    <x v="31"/>
    <n v="1430"/>
    <n v="4.4848003829218026"/>
    <n v="16823.949597102379"/>
    <n v="47.556932371048696"/>
    <n v="1"/>
    <n v="47.556932371048696"/>
    <n v="47.556932371048696"/>
    <n v="6.4827082351477321"/>
    <n v="1"/>
    <n v="6.4827082351477321"/>
    <n v="6.4827082351477321"/>
  </r>
  <r>
    <x v="1"/>
    <x v="2"/>
    <x v="3"/>
    <n v="0.56000000000000005"/>
    <n v="0.48"/>
    <x v="23"/>
    <n v="1430"/>
    <n v="3.130472674674238"/>
    <n v="11563.962992487706"/>
    <n v="30.388382387653543"/>
    <n v="1"/>
    <n v="30.388382387653543"/>
    <n v="30.388382387653543"/>
    <n v="3.9546009998858724"/>
    <n v="1"/>
    <n v="3.9546009998858724"/>
    <n v="3.9546009998858724"/>
  </r>
  <r>
    <x v="1"/>
    <x v="2"/>
    <x v="3"/>
    <n v="0.56000000000000005"/>
    <n v="0.48"/>
    <x v="32"/>
    <n v="1430"/>
    <n v="6.1994632173967759"/>
    <n v="24219.354565594014"/>
    <n v="67.757513962684726"/>
    <n v="1"/>
    <n v="67.757513962684726"/>
    <n v="67.757513962684726"/>
    <n v="9.3789988558725028"/>
    <n v="1"/>
    <n v="9.3789988558725028"/>
    <n v="9.3789988558725028"/>
  </r>
  <r>
    <x v="1"/>
    <x v="3"/>
    <x v="3"/>
    <n v="0.56000000000000005"/>
    <n v="0.48"/>
    <x v="24"/>
    <n v="1430"/>
    <n v="2.3816693586215929"/>
    <n v="9851.5143869710391"/>
    <n v="22.259323615348709"/>
    <n v="1"/>
    <n v="22.259323615348709"/>
    <n v="22.259323615348709"/>
    <n v="3.0472053416151961"/>
    <n v="1"/>
    <n v="3.0472053416151961"/>
    <n v="3.0472053416151961"/>
  </r>
  <r>
    <x v="1"/>
    <x v="2"/>
    <x v="3"/>
    <n v="0.56000000000000005"/>
    <n v="0.48"/>
    <x v="25"/>
    <n v="1430"/>
    <n v="152.06566589149199"/>
    <n v="601097.08039708494"/>
    <n v="1121.6863856499906"/>
    <n v="1"/>
    <n v="1121.6863856499906"/>
    <n v="1121.6863856499906"/>
    <n v="150.7873996675184"/>
    <n v="1"/>
    <n v="150.7873996675184"/>
    <n v="150.7873996675184"/>
  </r>
  <r>
    <x v="1"/>
    <x v="2"/>
    <x v="3"/>
    <n v="0.56000000000000005"/>
    <n v="0.48"/>
    <x v="25"/>
    <n v="1430"/>
    <n v="1.1370190670546942"/>
    <n v="4339.4331992118832"/>
    <n v="8.9578761074108737"/>
    <n v="1"/>
    <n v="8.9578761074108737"/>
    <n v="8.9578761074108737"/>
    <n v="1.0755616282076184"/>
    <n v="1"/>
    <n v="1.0755616282076184"/>
    <n v="1.0755616282076184"/>
  </r>
  <r>
    <x v="1"/>
    <x v="1"/>
    <x v="3"/>
    <n v="0.56000000000000005"/>
    <n v="0.48"/>
    <x v="26"/>
    <n v="1430"/>
    <n v="1.7049353545470669"/>
    <n v="6106.4228425680467"/>
    <n v="13.055588122050235"/>
    <n v="1"/>
    <n v="13.055588122050235"/>
    <n v="13.055588122050235"/>
    <n v="1.783413871916343"/>
    <n v="1"/>
    <n v="1.783413871916343"/>
    <n v="1.783413871916343"/>
  </r>
  <r>
    <x v="1"/>
    <x v="3"/>
    <x v="3"/>
    <n v="0.56000000000000005"/>
    <n v="0.48"/>
    <x v="10"/>
    <n v="2000"/>
    <n v="1.4852080893228276E-3"/>
    <n v="6.1238601871940421"/>
    <n v="1.4921660942381397E-2"/>
    <n v="1"/>
    <n v="1.4921660942381397E-2"/>
    <n v="1.4921660942381397E-2"/>
    <n v="2.0512544867890168E-3"/>
    <n v="1"/>
    <n v="2.0512544867890168E-3"/>
    <n v="2.0512544867890168E-3"/>
  </r>
  <r>
    <x v="1"/>
    <x v="1"/>
    <x v="3"/>
    <n v="0.56000000000000005"/>
    <n v="0.48"/>
    <x v="10"/>
    <n v="2000"/>
    <n v="1.2457952967104527E-4"/>
    <n v="0.3578777836901626"/>
    <n v="8.852640986516091E-4"/>
    <n v="1"/>
    <n v="8.852640986516091E-4"/>
    <n v="8.852640986516091E-4"/>
    <n v="1.3310364257447749E-4"/>
    <n v="1"/>
    <n v="1.3310364257447749E-4"/>
    <n v="1.3310364257447749E-4"/>
  </r>
  <r>
    <x v="1"/>
    <x v="3"/>
    <x v="3"/>
    <n v="0.56000000000000005"/>
    <n v="0.48"/>
    <x v="10"/>
    <n v="2000"/>
    <n v="12.423790207599943"/>
    <n v="49849.719510721552"/>
    <n v="98.718282208019787"/>
    <n v="1"/>
    <n v="98.718282208019787"/>
    <n v="98.718282208019787"/>
    <n v="13.378822986523469"/>
    <n v="1"/>
    <n v="13.378822986523469"/>
    <n v="13.378822986523469"/>
  </r>
  <r>
    <x v="1"/>
    <x v="1"/>
    <x v="3"/>
    <n v="0.56000000000000005"/>
    <n v="0.48"/>
    <x v="10"/>
    <n v="2000"/>
    <n v="24.664807350147601"/>
    <n v="102273.80306018841"/>
    <n v="227.84307824065442"/>
    <n v="1"/>
    <n v="227.84307824065442"/>
    <n v="227.84307824065442"/>
    <n v="30.84995923925117"/>
    <n v="1"/>
    <n v="30.84995923925117"/>
    <n v="30.84995923925117"/>
  </r>
  <r>
    <x v="1"/>
    <x v="1"/>
    <x v="3"/>
    <n v="0.56000000000000005"/>
    <n v="0.48"/>
    <x v="15"/>
    <n v="3000"/>
    <n v="0.29258354208968174"/>
    <n v="802.06457581356506"/>
    <n v="1.8412327043574437"/>
    <n v="1"/>
    <n v="1.8412327043574437"/>
    <n v="0"/>
    <n v="0.24667543748790929"/>
    <n v="1"/>
    <n v="0.24667543748790929"/>
    <n v="0"/>
  </r>
  <r>
    <x v="1"/>
    <x v="3"/>
    <x v="3"/>
    <n v="0.56000000000000005"/>
    <n v="0.48"/>
    <x v="16"/>
    <n v="3000"/>
    <n v="4.9259457428734672E-2"/>
    <n v="201.5416761370347"/>
    <n v="0.59680634235703001"/>
    <n v="1"/>
    <n v="0.59680634235703001"/>
    <n v="0"/>
    <n v="7.9783830443367051E-2"/>
    <n v="1"/>
    <n v="7.9783830443367051E-2"/>
    <n v="0"/>
  </r>
  <r>
    <x v="1"/>
    <x v="1"/>
    <x v="3"/>
    <n v="0.56000000000000005"/>
    <n v="0.48"/>
    <x v="11"/>
    <n v="3000"/>
    <n v="9.9872567313600107E-3"/>
    <n v="35.241267242649172"/>
    <n v="7.5183038754061959E-2"/>
    <n v="1"/>
    <n v="7.5183038754061959E-2"/>
    <n v="0"/>
    <n v="1.0072514887360991E-2"/>
    <n v="1"/>
    <n v="1.0072514887360991E-2"/>
    <n v="0"/>
  </r>
  <r>
    <x v="1"/>
    <x v="1"/>
    <x v="3"/>
    <n v="0.56000000000000005"/>
    <n v="0.48"/>
    <x v="0"/>
    <n v="1440"/>
    <n v="2.8623319333132238"/>
    <n v="11306.633572925753"/>
    <n v="26.049556901808433"/>
    <n v="1"/>
    <n v="26.049556901808433"/>
    <n v="26.049556901808433"/>
    <n v="3.4971492111107518"/>
    <n v="1"/>
    <n v="3.4971492111107518"/>
    <n v="3.4971492111107518"/>
  </r>
  <r>
    <x v="1"/>
    <x v="2"/>
    <x v="3"/>
    <n v="0.56000000000000005"/>
    <n v="0.48"/>
    <x v="7"/>
    <n v="1440"/>
    <n v="2.3249811772994491"/>
    <n v="9226.996708647157"/>
    <n v="26.986225717717915"/>
    <n v="1"/>
    <n v="26.986225717717915"/>
    <n v="26.986225717717915"/>
    <n v="3.6092883380946481"/>
    <n v="1"/>
    <n v="3.6092883380946481"/>
    <n v="3.6092883380946481"/>
  </r>
  <r>
    <x v="1"/>
    <x v="2"/>
    <x v="3"/>
    <n v="0.56000000000000005"/>
    <n v="0.48"/>
    <x v="7"/>
    <n v="1440"/>
    <n v="4.3758623831454289"/>
    <n v="17925.177060813807"/>
    <n v="39.36883189445745"/>
    <n v="1"/>
    <n v="39.36883189445745"/>
    <n v="39.36883189445745"/>
    <n v="5.4560518946012317"/>
    <n v="1"/>
    <n v="5.4560518946012317"/>
    <n v="5.4560518946012317"/>
  </r>
  <r>
    <x v="1"/>
    <x v="2"/>
    <x v="3"/>
    <n v="0.56000000000000005"/>
    <n v="0.48"/>
    <x v="14"/>
    <n v="1440"/>
    <n v="2.6984139072643871"/>
    <n v="10161.078632627021"/>
    <n v="21.896157211441775"/>
    <n v="1"/>
    <n v="21.896157211441775"/>
    <n v="21.896157211441775"/>
    <n v="2.9905642719587613"/>
    <n v="1"/>
    <n v="2.9905642719587613"/>
    <n v="2.9905642719587613"/>
  </r>
  <r>
    <x v="1"/>
    <x v="2"/>
    <x v="3"/>
    <n v="0.56000000000000005"/>
    <n v="0.48"/>
    <x v="14"/>
    <n v="1440"/>
    <n v="8.8564534063128733"/>
    <n v="42590.701503647113"/>
    <n v="129.80776021185633"/>
    <n v="0.28800000000000003"/>
    <n v="37.384634941014632"/>
    <n v="37.384634941014632"/>
    <n v="19.294453647764584"/>
    <n v="0.46899999999999997"/>
    <n v="9.0490987608015896"/>
    <n v="9.0490987608015896"/>
  </r>
  <r>
    <x v="1"/>
    <x v="3"/>
    <x v="3"/>
    <n v="0.56000000000000005"/>
    <n v="0.48"/>
    <x v="16"/>
    <n v="1440"/>
    <n v="1.1514657213918214"/>
    <n v="4542.8852542031445"/>
    <n v="10.067147849152171"/>
    <n v="1"/>
    <n v="10.067147849152171"/>
    <n v="10.067147849152171"/>
    <n v="1.3491286556681337"/>
    <n v="1"/>
    <n v="1.3491286556681337"/>
    <n v="1.3491286556681337"/>
  </r>
  <r>
    <x v="1"/>
    <x v="3"/>
    <x v="3"/>
    <n v="0.56000000000000005"/>
    <n v="0.48"/>
    <x v="19"/>
    <n v="1440"/>
    <n v="9.1122020393285853E-3"/>
    <n v="31.917309557068656"/>
    <n v="6.9632591577845154E-2"/>
    <n v="1"/>
    <n v="6.9632591577845154E-2"/>
    <n v="6.9632591577845154E-2"/>
    <n v="9.2413334594216526E-3"/>
    <n v="1"/>
    <n v="9.2413334594216526E-3"/>
    <n v="9.2413334594216526E-3"/>
  </r>
  <r>
    <x v="1"/>
    <x v="2"/>
    <x v="3"/>
    <n v="0.56000000000000005"/>
    <n v="0.48"/>
    <x v="13"/>
    <n v="1440"/>
    <n v="8.314761725773076E-2"/>
    <n v="346.96907116368322"/>
    <n v="0.75387674841942254"/>
    <n v="1"/>
    <n v="0.75387674841942254"/>
    <n v="0.75387674841942254"/>
    <n v="0.10186882178786837"/>
    <n v="1"/>
    <n v="0.10186882178786837"/>
    <n v="0.10186882178786837"/>
  </r>
  <r>
    <x v="1"/>
    <x v="2"/>
    <x v="3"/>
    <n v="0.56000000000000005"/>
    <n v="0.48"/>
    <x v="13"/>
    <n v="1440"/>
    <n v="0.10976350213752177"/>
    <n v="457.7682525542524"/>
    <n v="0.98100965112220428"/>
    <n v="0.28800000000000003"/>
    <n v="0.28253077952319489"/>
    <n v="0.28253077952319489"/>
    <n v="0.13253621268438981"/>
    <n v="0.46899999999999997"/>
    <n v="6.2159483748978818E-2"/>
    <n v="6.2159483748978818E-2"/>
  </r>
  <r>
    <x v="1"/>
    <x v="2"/>
    <x v="3"/>
    <n v="0.56000000000000005"/>
    <n v="0.48"/>
    <x v="13"/>
    <n v="1440"/>
    <n v="15.981820106670551"/>
    <n v="66871.068878458827"/>
    <n v="148.46519273449513"/>
    <n v="0.28800000000000003"/>
    <n v="42.757975507534603"/>
    <n v="42.757975507534603"/>
    <n v="20.186367631236536"/>
    <n v="0.46899999999999997"/>
    <n v="9.4674064190499347"/>
    <n v="9.4674064190499347"/>
  </r>
  <r>
    <x v="1"/>
    <x v="2"/>
    <x v="3"/>
    <n v="0.56000000000000005"/>
    <n v="0.48"/>
    <x v="5"/>
    <n v="1440"/>
    <n v="4.0942574968106549E-2"/>
    <n v="170.79846304614131"/>
    <n v="0.36759716036128887"/>
    <n v="1"/>
    <n v="0.36759716036128887"/>
    <n v="0.36759716036128887"/>
    <n v="4.9674300216472504E-2"/>
    <n v="1"/>
    <n v="4.9674300216472504E-2"/>
    <n v="4.9674300216472504E-2"/>
  </r>
  <r>
    <x v="1"/>
    <x v="3"/>
    <x v="3"/>
    <n v="0.56000000000000005"/>
    <n v="0.48"/>
    <x v="11"/>
    <n v="1440"/>
    <n v="4.7469313084667162"/>
    <n v="19718.94769167035"/>
    <n v="44.721966537033985"/>
    <n v="1"/>
    <n v="44.721966537033985"/>
    <n v="44.721966537033985"/>
    <n v="6.0795158960344207"/>
    <n v="1"/>
    <n v="6.0795158960344207"/>
    <n v="6.0795158960344207"/>
  </r>
  <r>
    <x v="1"/>
    <x v="2"/>
    <x v="3"/>
    <n v="0.56000000000000005"/>
    <n v="0.48"/>
    <x v="21"/>
    <n v="1440"/>
    <n v="2.4541594705146412E-3"/>
    <n v="11.837942257166182"/>
    <n v="3.526910993557409E-2"/>
    <n v="0.28800000000000003"/>
    <n v="1.0157503661445339E-2"/>
    <n v="1.0157503661445339E-2"/>
    <n v="6.5563210272041438E-3"/>
    <n v="0.46899999999999997"/>
    <n v="3.0749145617587435E-3"/>
    <n v="3.0749145617587435E-3"/>
  </r>
  <r>
    <x v="1"/>
    <x v="3"/>
    <x v="3"/>
    <n v="0.56000000000000005"/>
    <n v="0.48"/>
    <x v="10"/>
    <n v="2000"/>
    <n v="9.2550661651803487"/>
    <n v="38727.260472242575"/>
    <n v="87.249511434643523"/>
    <n v="1"/>
    <n v="87.249511434643523"/>
    <n v="87.249511434643523"/>
    <n v="11.883823843960013"/>
    <n v="1"/>
    <n v="11.883823843960013"/>
    <n v="11.883823843960013"/>
  </r>
  <r>
    <x v="1"/>
    <x v="2"/>
    <x v="3"/>
    <n v="0.56000000000000005"/>
    <n v="0.48"/>
    <x v="33"/>
    <n v="3000"/>
    <n v="22.673386642828667"/>
    <n v="91023.305696496522"/>
    <n v="263.6133429367793"/>
    <n v="1"/>
    <n v="263.6133429367793"/>
    <n v="0"/>
    <n v="35.641150780421029"/>
    <n v="1"/>
    <n v="35.641150780421029"/>
    <n v="0"/>
  </r>
  <r>
    <x v="1"/>
    <x v="2"/>
    <x v="3"/>
    <n v="0.56000000000000005"/>
    <n v="0.48"/>
    <x v="0"/>
    <n v="1450"/>
    <n v="25.167071337257767"/>
    <n v="99841.346181057641"/>
    <n v="189.60776501887707"/>
    <n v="1"/>
    <n v="189.60776501887707"/>
    <n v="189.60776501887707"/>
    <n v="25.07638581191879"/>
    <n v="1"/>
    <n v="25.07638581191879"/>
    <n v="25.07638581191879"/>
  </r>
  <r>
    <x v="1"/>
    <x v="2"/>
    <x v="3"/>
    <n v="0.56000000000000005"/>
    <n v="0.48"/>
    <x v="0"/>
    <n v="1450"/>
    <n v="1.3098513958496387"/>
    <n v="5017.4454426020447"/>
    <n v="14.173803731161644"/>
    <n v="1"/>
    <n v="14.173803731161644"/>
    <n v="14.173803731161644"/>
    <n v="1.9689574083822909"/>
    <n v="1"/>
    <n v="1.9689574083822909"/>
    <n v="1.9689574083822909"/>
  </r>
  <r>
    <x v="1"/>
    <x v="2"/>
    <x v="3"/>
    <n v="0.56000000000000005"/>
    <n v="0.48"/>
    <x v="0"/>
    <n v="1450"/>
    <n v="9.2748617670925046"/>
    <n v="37467.923378182342"/>
    <n v="106.8255383409045"/>
    <n v="0.28800000000000003"/>
    <n v="30.765755042180501"/>
    <n v="30.765755042180501"/>
    <n v="14.138098657832709"/>
    <n v="0.46899999999999997"/>
    <n v="6.6307682705235402"/>
    <n v="6.6307682705235402"/>
  </r>
  <r>
    <x v="1"/>
    <x v="1"/>
    <x v="3"/>
    <n v="0.56000000000000005"/>
    <n v="0.48"/>
    <x v="12"/>
    <n v="1450"/>
    <n v="3.2594091255113198E-4"/>
    <n v="0.89236601754277567"/>
    <n v="2.0121287235489839E-3"/>
    <n v="1"/>
    <n v="2.0121287235489839E-3"/>
    <n v="2.0121287235489839E-3"/>
    <n v="1.994938071208279E-4"/>
    <n v="1"/>
    <n v="1.994938071208279E-4"/>
    <n v="1.994938071208279E-4"/>
  </r>
  <r>
    <x v="1"/>
    <x v="1"/>
    <x v="3"/>
    <n v="0.56000000000000005"/>
    <n v="0.48"/>
    <x v="12"/>
    <n v="1450"/>
    <n v="19.360723775121706"/>
    <n v="73159.234485239402"/>
    <n v="217.67133380596542"/>
    <n v="1"/>
    <n v="217.67133380596542"/>
    <n v="217.67133380596542"/>
    <n v="28.688703299921261"/>
    <n v="1"/>
    <n v="28.688703299921261"/>
    <n v="28.688703299921261"/>
  </r>
  <r>
    <x v="1"/>
    <x v="4"/>
    <x v="4"/>
    <n v="0.36"/>
    <n v="0.57999999999999996"/>
    <x v="28"/>
    <n v="1450"/>
    <n v="1.3582015211434741"/>
    <n v="5437.6063979293776"/>
    <n v="16.004768881318608"/>
    <n v="1"/>
    <n v="16.004768881318608"/>
    <n v="16.004768881318608"/>
    <n v="2.1272873755110462"/>
    <n v="1"/>
    <n v="2.1272873755110462"/>
    <n v="2.1272873755110462"/>
  </r>
  <r>
    <x v="1"/>
    <x v="2"/>
    <x v="3"/>
    <n v="0.56000000000000005"/>
    <n v="0.48"/>
    <x v="7"/>
    <n v="1450"/>
    <n v="21.385486730578943"/>
    <n v="85743.224171254187"/>
    <n v="219.26742795102339"/>
    <n v="1"/>
    <n v="219.26742795102339"/>
    <n v="219.26742795102339"/>
    <n v="29.535647268944913"/>
    <n v="1"/>
    <n v="29.535647268944913"/>
    <n v="29.535647268944913"/>
  </r>
  <r>
    <x v="1"/>
    <x v="2"/>
    <x v="3"/>
    <n v="0.56000000000000005"/>
    <n v="0.48"/>
    <x v="14"/>
    <n v="1450"/>
    <n v="21.41765568815088"/>
    <n v="88402.452126045886"/>
    <n v="231.20552546695708"/>
    <n v="1"/>
    <n v="231.20552546695708"/>
    <n v="231.20552546695708"/>
    <n v="31.379875084399238"/>
    <n v="1"/>
    <n v="31.379875084399238"/>
    <n v="31.379875084399238"/>
  </r>
  <r>
    <x v="1"/>
    <x v="2"/>
    <x v="3"/>
    <n v="0.56000000000000005"/>
    <n v="0.48"/>
    <x v="14"/>
    <n v="1450"/>
    <n v="4.6151343972666057"/>
    <n v="21441.672767651402"/>
    <n v="48.702941163867081"/>
    <n v="0.28800000000000003"/>
    <n v="14.026447055193721"/>
    <n v="14.026447055193721"/>
    <n v="6.7052358755463501"/>
    <n v="0.46899999999999997"/>
    <n v="3.1447556256312379"/>
    <n v="3.1447556256312379"/>
  </r>
  <r>
    <x v="1"/>
    <x v="1"/>
    <x v="3"/>
    <n v="0.56000000000000005"/>
    <n v="0.48"/>
    <x v="15"/>
    <n v="1450"/>
    <n v="3.5013746786310711"/>
    <n v="13949.666339499327"/>
    <n v="31.105145170532349"/>
    <n v="1"/>
    <n v="31.105145170532349"/>
    <n v="31.105145170532349"/>
    <n v="4.2730610084350049"/>
    <n v="1"/>
    <n v="4.2730610084350049"/>
    <n v="4.2730610084350049"/>
  </r>
  <r>
    <x v="1"/>
    <x v="1"/>
    <x v="3"/>
    <n v="0.56000000000000005"/>
    <n v="0.48"/>
    <x v="15"/>
    <n v="1450"/>
    <n v="10.118517381419981"/>
    <n v="40665.004881014953"/>
    <n v="90.678295206946103"/>
    <n v="1"/>
    <n v="90.678295206946103"/>
    <n v="90.678295206946103"/>
    <n v="12.347683030236539"/>
    <n v="1"/>
    <n v="12.347683030236539"/>
    <n v="12.347683030236539"/>
  </r>
  <r>
    <x v="1"/>
    <x v="1"/>
    <x v="3"/>
    <n v="0.56000000000000005"/>
    <n v="0.48"/>
    <x v="15"/>
    <n v="1450"/>
    <n v="81.377456948258981"/>
    <n v="328569.25099632476"/>
    <n v="662.92087627103763"/>
    <n v="1"/>
    <n v="662.92087627103763"/>
    <n v="662.92087627103763"/>
    <n v="91.626935272486719"/>
    <n v="1"/>
    <n v="91.626935272486719"/>
    <n v="91.626935272486719"/>
  </r>
  <r>
    <x v="1"/>
    <x v="3"/>
    <x v="3"/>
    <n v="0.56000000000000005"/>
    <n v="0.48"/>
    <x v="16"/>
    <n v="1450"/>
    <n v="70.322660110678711"/>
    <n v="274313.89716698899"/>
    <n v="752.47872048995828"/>
    <n v="1"/>
    <n v="752.47872048995828"/>
    <n v="752.47872048995828"/>
    <n v="102.64235038587196"/>
    <n v="1"/>
    <n v="102.64235038587196"/>
    <n v="102.64235038587196"/>
  </r>
  <r>
    <x v="1"/>
    <x v="3"/>
    <x v="3"/>
    <n v="0.56000000000000005"/>
    <n v="0.48"/>
    <x v="11"/>
    <n v="1450"/>
    <n v="5.0746906495630253E-2"/>
    <n v="206.98441539496474"/>
    <n v="0.58742174874524056"/>
    <n v="1"/>
    <n v="0.58742174874524056"/>
    <n v="0.58742174874524056"/>
    <n v="8.0689616592424462E-2"/>
    <n v="1"/>
    <n v="8.0689616592424462E-2"/>
    <n v="8.0689616592424462E-2"/>
  </r>
  <r>
    <x v="1"/>
    <x v="3"/>
    <x v="3"/>
    <n v="0.56000000000000005"/>
    <n v="0.48"/>
    <x v="19"/>
    <n v="1450"/>
    <n v="7.9828119364339055E-3"/>
    <n v="33.523775541170195"/>
    <n v="8.0397280823624628E-2"/>
    <n v="1"/>
    <n v="8.0397280823624628E-2"/>
    <n v="8.0397280823624628E-2"/>
    <n v="1.068323992710811E-2"/>
    <n v="1"/>
    <n v="1.068323992710811E-2"/>
    <n v="1.068323992710811E-2"/>
  </r>
  <r>
    <x v="1"/>
    <x v="2"/>
    <x v="3"/>
    <n v="0.56000000000000005"/>
    <n v="0.48"/>
    <x v="13"/>
    <n v="1450"/>
    <n v="1.9937725238192565"/>
    <n v="7957.0654904297226"/>
    <n v="15.56692598055627"/>
    <n v="1"/>
    <n v="15.56692598055627"/>
    <n v="15.56692598055627"/>
    <n v="2.0643317223272906"/>
    <n v="1"/>
    <n v="2.0643317223272906"/>
    <n v="2.0643317223272906"/>
  </r>
  <r>
    <x v="1"/>
    <x v="2"/>
    <x v="3"/>
    <n v="0.56000000000000005"/>
    <n v="0.48"/>
    <x v="13"/>
    <n v="1450"/>
    <n v="4.4163989883236523"/>
    <n v="18183.65608934937"/>
    <n v="40.494171094447132"/>
    <n v="1"/>
    <n v="40.494171094447132"/>
    <n v="40.494171094447132"/>
    <n v="5.5092436760430665"/>
    <n v="1"/>
    <n v="5.5092436760430665"/>
    <n v="5.5092436760430665"/>
  </r>
  <r>
    <x v="1"/>
    <x v="2"/>
    <x v="3"/>
    <n v="0.56000000000000005"/>
    <n v="0.48"/>
    <x v="13"/>
    <n v="1450"/>
    <n v="7.4442702144459319E-2"/>
    <n v="310.43104889239589"/>
    <n v="0.69420507127379616"/>
    <n v="0.28800000000000003"/>
    <n v="0.1999310605268533"/>
    <n v="0.1999310605268533"/>
    <n v="9.3534331718652886E-2"/>
    <n v="0.46899999999999997"/>
    <n v="4.3867601576048201E-2"/>
    <n v="4.3867601576048201E-2"/>
  </r>
  <r>
    <x v="1"/>
    <x v="2"/>
    <x v="3"/>
    <n v="0.56000000000000005"/>
    <n v="0.48"/>
    <x v="13"/>
    <n v="1450"/>
    <n v="9.2304162562719121"/>
    <n v="38257.988919181676"/>
    <n v="79.962638276678575"/>
    <n v="0.28800000000000003"/>
    <n v="23.029239823683433"/>
    <n v="23.029239823683433"/>
    <n v="10.773224989174675"/>
    <n v="0.46899999999999997"/>
    <n v="5.0526425199229221"/>
    <n v="5.0526425199229221"/>
  </r>
  <r>
    <x v="1"/>
    <x v="3"/>
    <x v="3"/>
    <n v="0.56000000000000005"/>
    <n v="0.48"/>
    <x v="17"/>
    <n v="1450"/>
    <n v="0.30332251871530724"/>
    <n v="1277.8259210342742"/>
    <n v="3.2954145294217159"/>
    <n v="1"/>
    <n v="3.2954145294217159"/>
    <n v="3.2954145294217159"/>
    <n v="0.44556845730549416"/>
    <n v="1"/>
    <n v="0.44556845730549416"/>
    <n v="0.44556845730549416"/>
  </r>
  <r>
    <x v="1"/>
    <x v="1"/>
    <x v="3"/>
    <n v="0.56000000000000005"/>
    <n v="0.48"/>
    <x v="17"/>
    <n v="1450"/>
    <n v="9.1758464697354065E-3"/>
    <n v="34.316112623568351"/>
    <n v="7.68888135378228E-2"/>
    <n v="1"/>
    <n v="7.68888135378228E-2"/>
    <n v="7.68888135378228E-2"/>
    <n v="9.8836591777995211E-3"/>
    <n v="1"/>
    <n v="9.8836591777995211E-3"/>
    <n v="9.8836591777995211E-3"/>
  </r>
  <r>
    <x v="1"/>
    <x v="1"/>
    <x v="3"/>
    <n v="0.56000000000000005"/>
    <n v="0.48"/>
    <x v="17"/>
    <n v="1450"/>
    <n v="9.7580654130647003E-3"/>
    <n v="38.145828765883408"/>
    <n v="0.10010994388292595"/>
    <n v="1"/>
    <n v="0.10010994388292595"/>
    <n v="0.10010994388292595"/>
    <n v="1.3584407420037871E-2"/>
    <n v="1"/>
    <n v="1.3584407420037871E-2"/>
    <n v="1.3584407420037871E-2"/>
  </r>
  <r>
    <x v="1"/>
    <x v="3"/>
    <x v="3"/>
    <n v="0.56000000000000005"/>
    <n v="0.48"/>
    <x v="17"/>
    <n v="1450"/>
    <n v="0.19257365434745097"/>
    <n v="798.70766930367017"/>
    <n v="2.1126077430452486"/>
    <n v="1"/>
    <n v="2.1126077430452486"/>
    <n v="2.1126077430452486"/>
    <n v="0.28137116231586407"/>
    <n v="1"/>
    <n v="0.28137116231586407"/>
    <n v="0.28137116231586407"/>
  </r>
  <r>
    <x v="1"/>
    <x v="1"/>
    <x v="3"/>
    <n v="0.56000000000000005"/>
    <n v="0.48"/>
    <x v="17"/>
    <n v="1450"/>
    <n v="2.9296354095003412E-2"/>
    <n v="117.89622172220221"/>
    <n v="0.30578968227512604"/>
    <n v="1"/>
    <n v="0.30578968227512604"/>
    <n v="0.30578968227512604"/>
    <n v="4.1591842418140415E-2"/>
    <n v="1"/>
    <n v="4.1591842418140415E-2"/>
    <n v="4.1591842418140415E-2"/>
  </r>
  <r>
    <x v="1"/>
    <x v="3"/>
    <x v="3"/>
    <n v="0.56000000000000005"/>
    <n v="0.48"/>
    <x v="17"/>
    <n v="1450"/>
    <n v="1.3978769402179364E-5"/>
    <n v="5.7754016406861931E-2"/>
    <n v="1.4928191010205342E-4"/>
    <n v="1"/>
    <n v="1.4928191010205342E-4"/>
    <n v="1.4928191010205342E-4"/>
    <n v="2.5843108866673583E-5"/>
    <n v="1"/>
    <n v="2.5843108866673583E-5"/>
    <n v="2.5843108866673583E-5"/>
  </r>
  <r>
    <x v="1"/>
    <x v="4"/>
    <x v="4"/>
    <n v="0.36"/>
    <n v="0.57999999999999996"/>
    <x v="17"/>
    <n v="1450"/>
    <n v="3.1497802053882884E-3"/>
    <n v="12.826506228166563"/>
    <n v="3.5047967642316463E-2"/>
    <n v="1"/>
    <n v="3.5047967642316463E-2"/>
    <n v="3.5047967642316463E-2"/>
    <n v="4.6726303327279369E-3"/>
    <n v="1"/>
    <n v="4.6726303327279369E-3"/>
    <n v="4.6726303327279369E-3"/>
  </r>
  <r>
    <x v="1"/>
    <x v="2"/>
    <x v="3"/>
    <n v="0.56000000000000005"/>
    <n v="0.48"/>
    <x v="5"/>
    <n v="1450"/>
    <n v="3.3103501284552028E-2"/>
    <n v="135.27695823813639"/>
    <n v="0.37301865231089937"/>
    <n v="1"/>
    <n v="0.37301865231089937"/>
    <n v="0.37301865231089937"/>
    <n v="4.9096368555669956E-2"/>
    <n v="1"/>
    <n v="4.9096368555669956E-2"/>
    <n v="4.9096368555669956E-2"/>
  </r>
  <r>
    <x v="1"/>
    <x v="2"/>
    <x v="3"/>
    <n v="0.56000000000000005"/>
    <n v="0.48"/>
    <x v="5"/>
    <n v="1450"/>
    <n v="2.3819318619215809E-3"/>
    <n v="8.6578569244993631"/>
    <n v="2.5971733250990236E-2"/>
    <n v="1"/>
    <n v="2.5971733250990236E-2"/>
    <n v="2.5971733250990236E-2"/>
    <n v="3.6822342027356451E-3"/>
    <n v="1"/>
    <n v="3.6822342027356451E-3"/>
    <n v="3.6822342027356451E-3"/>
  </r>
  <r>
    <x v="1"/>
    <x v="2"/>
    <x v="3"/>
    <n v="0.56000000000000005"/>
    <n v="0.48"/>
    <x v="5"/>
    <n v="1450"/>
    <n v="5.1704471214170794E-2"/>
    <n v="214.08981811706752"/>
    <n v="0.4416077711285471"/>
    <n v="1"/>
    <n v="0.4416077711285471"/>
    <n v="0.4416077711285471"/>
    <n v="5.916008914562694E-2"/>
    <n v="1"/>
    <n v="5.916008914562694E-2"/>
    <n v="5.916008914562694E-2"/>
  </r>
  <r>
    <x v="1"/>
    <x v="2"/>
    <x v="3"/>
    <n v="0.56000000000000005"/>
    <n v="0.48"/>
    <x v="5"/>
    <n v="1450"/>
    <n v="0.10146757128086922"/>
    <n v="468.33392207280957"/>
    <n v="1.1338973001945665"/>
    <n v="1"/>
    <n v="1.1338973001945665"/>
    <n v="1.1338973001945665"/>
    <n v="0.15073787274643319"/>
    <n v="1"/>
    <n v="0.15073787274643319"/>
    <n v="0.15073787274643319"/>
  </r>
  <r>
    <x v="1"/>
    <x v="2"/>
    <x v="3"/>
    <n v="0.56000000000000005"/>
    <n v="0.48"/>
    <x v="5"/>
    <n v="1450"/>
    <n v="7.3928776661512964E-3"/>
    <n v="36.200561200250014"/>
    <n v="8.8322377884436282E-2"/>
    <n v="0.28800000000000003"/>
    <n v="2.5436844830717651E-2"/>
    <n v="2.5436844830717651E-2"/>
    <n v="1.2090349599836993E-2"/>
    <n v="0.46899999999999997"/>
    <n v="5.6703739623235492E-3"/>
    <n v="5.6703739623235492E-3"/>
  </r>
  <r>
    <x v="1"/>
    <x v="2"/>
    <x v="3"/>
    <n v="0.56000000000000005"/>
    <n v="0.48"/>
    <x v="5"/>
    <n v="1450"/>
    <n v="1.9078618389434913E-2"/>
    <n v="71.859253970021342"/>
    <n v="0.19462874823412826"/>
    <n v="1"/>
    <n v="0.19462874823412826"/>
    <n v="0.19462874823412826"/>
    <n v="2.6092678776986872E-2"/>
    <n v="1"/>
    <n v="2.6092678776986872E-2"/>
    <n v="2.6092678776986872E-2"/>
  </r>
  <r>
    <x v="1"/>
    <x v="2"/>
    <x v="3"/>
    <n v="0.56000000000000005"/>
    <n v="0.48"/>
    <x v="5"/>
    <n v="1450"/>
    <n v="1.109005187208013E-2"/>
    <n v="44.184260212071905"/>
    <n v="0.1019859613161419"/>
    <n v="1"/>
    <n v="0.1019859613161419"/>
    <n v="0.1019859613161419"/>
    <n v="1.3330573731076597E-2"/>
    <n v="1"/>
    <n v="1.3330573731076597E-2"/>
    <n v="1.3330573731076597E-2"/>
  </r>
  <r>
    <x v="1"/>
    <x v="2"/>
    <x v="3"/>
    <n v="0.56000000000000005"/>
    <n v="0.48"/>
    <x v="5"/>
    <n v="1450"/>
    <n v="1.991670449241539E-2"/>
    <n v="67.190125980519923"/>
    <n v="0.15138940016187089"/>
    <n v="1"/>
    <n v="0.15138940016187089"/>
    <n v="0.15138940016187089"/>
    <n v="2.0909205455921034E-2"/>
    <n v="1"/>
    <n v="2.0909205455921034E-2"/>
    <n v="2.0909205455921034E-2"/>
  </r>
  <r>
    <x v="1"/>
    <x v="2"/>
    <x v="3"/>
    <n v="0.56000000000000005"/>
    <n v="0.48"/>
    <x v="5"/>
    <n v="1450"/>
    <n v="3.3083092010415302E-2"/>
    <n v="84.401735229029626"/>
    <n v="0.20943527968368786"/>
    <n v="1"/>
    <n v="0.20943527968368786"/>
    <n v="0.20943527968368786"/>
    <n v="2.7865797391707008E-2"/>
    <n v="1"/>
    <n v="2.7865797391707008E-2"/>
    <n v="2.7865797391707008E-2"/>
  </r>
  <r>
    <x v="1"/>
    <x v="1"/>
    <x v="3"/>
    <n v="0.56000000000000005"/>
    <n v="0.48"/>
    <x v="18"/>
    <n v="1450"/>
    <n v="4.1356759323923009E-4"/>
    <n v="0.84169774500087835"/>
    <n v="1.8182531252779654E-3"/>
    <n v="1"/>
    <n v="1.8182531252779654E-3"/>
    <n v="1.8182531252779654E-3"/>
    <n v="1.7047485691854707E-4"/>
    <n v="1"/>
    <n v="1.7047485691854707E-4"/>
    <n v="1.7047485691854707E-4"/>
  </r>
  <r>
    <x v="1"/>
    <x v="1"/>
    <x v="3"/>
    <n v="0.56000000000000005"/>
    <n v="0.48"/>
    <x v="18"/>
    <n v="1450"/>
    <n v="0.72299232527895962"/>
    <n v="2077.5016569923282"/>
    <n v="5.5804191281801723"/>
    <n v="1"/>
    <n v="5.5804191281801723"/>
    <n v="5.5804191281801723"/>
    <n v="0.66751025078539505"/>
    <n v="1"/>
    <n v="0.66751025078539505"/>
    <n v="0.66751025078539505"/>
  </r>
  <r>
    <x v="1"/>
    <x v="3"/>
    <x v="3"/>
    <n v="0.56000000000000005"/>
    <n v="0.48"/>
    <x v="11"/>
    <n v="1450"/>
    <n v="573.98218837698221"/>
    <n v="2402808.8215073762"/>
    <n v="6548.1775366959782"/>
    <n v="1"/>
    <n v="6548.1775366959782"/>
    <n v="6548.1775366959782"/>
    <n v="880.8533646968574"/>
    <n v="1"/>
    <n v="880.8533646968574"/>
    <n v="880.8533646968574"/>
  </r>
  <r>
    <x v="1"/>
    <x v="1"/>
    <x v="3"/>
    <n v="0.56000000000000005"/>
    <n v="0.48"/>
    <x v="11"/>
    <n v="1450"/>
    <n v="29.882505871513107"/>
    <n v="117824.56294065593"/>
    <n v="262.7905281378691"/>
    <n v="1"/>
    <n v="262.7905281378691"/>
    <n v="262.7905281378691"/>
    <n v="35.018450969516095"/>
    <n v="1"/>
    <n v="35.018450969516095"/>
    <n v="35.018450969516095"/>
  </r>
  <r>
    <x v="1"/>
    <x v="1"/>
    <x v="3"/>
    <n v="0.56000000000000005"/>
    <n v="0.48"/>
    <x v="11"/>
    <n v="1450"/>
    <n v="1.873579051091832"/>
    <n v="7338.7034366730786"/>
    <n v="21.358151055939434"/>
    <n v="1"/>
    <n v="21.358151055939434"/>
    <n v="21.358151055939434"/>
    <n v="2.8765899431895803"/>
    <n v="1"/>
    <n v="2.8765899431895803"/>
    <n v="2.8765899431895803"/>
  </r>
  <r>
    <x v="1"/>
    <x v="1"/>
    <x v="3"/>
    <n v="0.56000000000000005"/>
    <n v="0.48"/>
    <x v="11"/>
    <n v="1450"/>
    <n v="134.15652500641437"/>
    <n v="550507.98094477504"/>
    <n v="1545.0643829978171"/>
    <n v="1"/>
    <n v="1545.0643829978171"/>
    <n v="1545.0643829978171"/>
    <n v="207.04195109194322"/>
    <n v="1"/>
    <n v="207.04195109194322"/>
    <n v="207.04195109194322"/>
  </r>
  <r>
    <x v="1"/>
    <x v="3"/>
    <x v="3"/>
    <n v="0.56000000000000005"/>
    <n v="0.48"/>
    <x v="19"/>
    <n v="1450"/>
    <n v="1.4480891525197293E-2"/>
    <n v="61.394413850840309"/>
    <n v="0.1689967830251137"/>
    <n v="1"/>
    <n v="0.1689967830251137"/>
    <n v="0.1689967830251137"/>
    <n v="2.6240816543885187E-2"/>
    <n v="1"/>
    <n v="2.6240816543885187E-2"/>
    <n v="2.6240816543885187E-2"/>
  </r>
  <r>
    <x v="1"/>
    <x v="4"/>
    <x v="4"/>
    <n v="0.36"/>
    <n v="0.57999999999999996"/>
    <x v="22"/>
    <n v="1450"/>
    <n v="6.5775424647181602"/>
    <n v="25173.428597264749"/>
    <n v="70.018419903827194"/>
    <n v="1"/>
    <n v="70.018419903827194"/>
    <n v="70.018419903827194"/>
    <n v="9.504904253436619"/>
    <n v="1"/>
    <n v="9.504904253436619"/>
    <n v="9.504904253436619"/>
  </r>
  <r>
    <x v="1"/>
    <x v="2"/>
    <x v="3"/>
    <n v="0.56000000000000005"/>
    <n v="0.48"/>
    <x v="31"/>
    <n v="1450"/>
    <n v="0.5301821070434849"/>
    <n v="2004.2919083920763"/>
    <n v="5.4000957324024155"/>
    <n v="1"/>
    <n v="5.4000957324024155"/>
    <n v="5.4000957324024155"/>
    <n v="0.78045138208477405"/>
    <n v="1"/>
    <n v="0.78045138208477405"/>
    <n v="0.78045138208477405"/>
  </r>
  <r>
    <x v="1"/>
    <x v="2"/>
    <x v="3"/>
    <n v="0.36"/>
    <n v="0"/>
    <x v="23"/>
    <n v="1450"/>
    <n v="3.9338284047420586"/>
    <n v="14396.716807574869"/>
    <n v="32.108901085006508"/>
    <n v="1"/>
    <n v="32.108901085006508"/>
    <n v="32.108901085006508"/>
    <n v="4.5113754177632908"/>
    <n v="1"/>
    <n v="4.5113754177632908"/>
    <n v="4.5113754177632908"/>
  </r>
  <r>
    <x v="1"/>
    <x v="2"/>
    <x v="3"/>
    <n v="0.56000000000000005"/>
    <n v="0.48"/>
    <x v="23"/>
    <n v="1450"/>
    <n v="9.1527994452246819"/>
    <n v="35400.357963406022"/>
    <n v="91.216153747398593"/>
    <n v="1"/>
    <n v="91.216153747398593"/>
    <n v="91.216153747398593"/>
    <n v="12.294456392399548"/>
    <n v="1"/>
    <n v="12.294456392399548"/>
    <n v="12.294456392399548"/>
  </r>
  <r>
    <x v="1"/>
    <x v="1"/>
    <x v="3"/>
    <n v="0.56000000000000005"/>
    <n v="0.48"/>
    <x v="23"/>
    <n v="1450"/>
    <n v="0.39857336216635847"/>
    <n v="1395.7423582896542"/>
    <n v="3.8519395877667106"/>
    <n v="1"/>
    <n v="3.8519395877667106"/>
    <n v="3.8519395877667106"/>
    <n v="0.51309327353873457"/>
    <n v="1"/>
    <n v="0.51309327353873457"/>
    <n v="0.51309327353873457"/>
  </r>
  <r>
    <x v="1"/>
    <x v="2"/>
    <x v="3"/>
    <n v="0.56000000000000005"/>
    <n v="0.48"/>
    <x v="32"/>
    <n v="1450"/>
    <n v="0.4003352030774967"/>
    <n v="1560.9451846750444"/>
    <n v="4.193303511521389"/>
    <n v="1"/>
    <n v="4.193303511521389"/>
    <n v="4.193303511521389"/>
    <n v="0.66082378900326055"/>
    <n v="1"/>
    <n v="0.66082378900326055"/>
    <n v="0.66082378900326055"/>
  </r>
  <r>
    <x v="1"/>
    <x v="3"/>
    <x v="3"/>
    <n v="0.56000000000000005"/>
    <n v="0.48"/>
    <x v="24"/>
    <n v="1450"/>
    <n v="2.2978875861660537"/>
    <n v="9577.1057978283461"/>
    <n v="21.609864487079133"/>
    <n v="1"/>
    <n v="21.609864487079133"/>
    <n v="21.609864487079133"/>
    <n v="3.1033366613623254"/>
    <n v="1"/>
    <n v="3.1033366613623254"/>
    <n v="3.1033366613623254"/>
  </r>
  <r>
    <x v="1"/>
    <x v="2"/>
    <x v="3"/>
    <n v="0.56000000000000005"/>
    <n v="0.48"/>
    <x v="25"/>
    <n v="1450"/>
    <n v="15.612311697127637"/>
    <n v="56752.172523314613"/>
    <n v="127.16487410963276"/>
    <n v="1"/>
    <n v="127.16487410963276"/>
    <n v="127.16487410963276"/>
    <n v="17.582971030655049"/>
    <n v="1"/>
    <n v="17.582971030655049"/>
    <n v="17.582971030655049"/>
  </r>
  <r>
    <x v="1"/>
    <x v="1"/>
    <x v="3"/>
    <n v="0.56000000000000005"/>
    <n v="0.48"/>
    <x v="27"/>
    <n v="1450"/>
    <n v="2.2735593961741882"/>
    <n v="9035.2214609300954"/>
    <n v="20.32930603467431"/>
    <n v="1"/>
    <n v="20.32930603467431"/>
    <n v="20.32930603467431"/>
    <n v="2.7510413294959806"/>
    <n v="1"/>
    <n v="2.7510413294959806"/>
    <n v="2.7510413294959806"/>
  </r>
  <r>
    <x v="1"/>
    <x v="1"/>
    <x v="3"/>
    <n v="0.56000000000000005"/>
    <n v="0.48"/>
    <x v="27"/>
    <n v="1450"/>
    <n v="1.7251234178164705E-5"/>
    <n v="5.3870270210716914E-2"/>
    <n v="1.2184996007778335E-4"/>
    <n v="1"/>
    <n v="1.2184996007778335E-4"/>
    <n v="1.2184996007778335E-4"/>
    <n v="1.6302148089141787E-5"/>
    <n v="1"/>
    <n v="1.6302148089141787E-5"/>
    <n v="1.6302148089141787E-5"/>
  </r>
  <r>
    <x v="1"/>
    <x v="1"/>
    <x v="3"/>
    <n v="0.56000000000000005"/>
    <n v="0.48"/>
    <x v="10"/>
    <n v="2000"/>
    <n v="4.5836906174168291E-3"/>
    <n v="13.416949192413691"/>
    <n v="3.8832705510701337E-2"/>
    <n v="1"/>
    <n v="3.8832705510701337E-2"/>
    <n v="3.8832705510701337E-2"/>
    <n v="5.0201072369684676E-3"/>
    <n v="1"/>
    <n v="5.0201072369684676E-3"/>
    <n v="5.0201072369684676E-3"/>
  </r>
  <r>
    <x v="1"/>
    <x v="1"/>
    <x v="3"/>
    <n v="0.56000000000000005"/>
    <n v="0.48"/>
    <x v="10"/>
    <n v="2000"/>
    <n v="3.8174498871520915E-4"/>
    <n v="1.3783212931907987"/>
    <n v="3.7021417682862609E-3"/>
    <n v="1"/>
    <n v="3.7021417682862609E-3"/>
    <n v="3.7021417682862609E-3"/>
    <n v="4.9757637138846632E-4"/>
    <n v="1"/>
    <n v="4.9757637138846632E-4"/>
    <n v="4.9757637138846632E-4"/>
  </r>
  <r>
    <x v="1"/>
    <x v="3"/>
    <x v="3"/>
    <n v="0.56000000000000005"/>
    <n v="0.48"/>
    <x v="10"/>
    <n v="2000"/>
    <n v="3.8464197107684705E-4"/>
    <n v="1.5121574638902582"/>
    <n v="3.8945572814603718E-3"/>
    <n v="1"/>
    <n v="3.8945572814603718E-3"/>
    <n v="3.8945572814603718E-3"/>
    <n v="5.5963149701657665E-4"/>
    <n v="1"/>
    <n v="5.5963149701657665E-4"/>
    <n v="5.5963149701657665E-4"/>
  </r>
  <r>
    <x v="1"/>
    <x v="1"/>
    <x v="3"/>
    <n v="0.56000000000000005"/>
    <n v="0.48"/>
    <x v="10"/>
    <n v="2000"/>
    <n v="3.6100325728642559E-2"/>
    <n v="106.36371830174471"/>
    <n v="0.30741937943392578"/>
    <n v="1"/>
    <n v="0.30741937943392578"/>
    <n v="0.30741937943392578"/>
    <n v="4.034734188545086E-2"/>
    <n v="1"/>
    <n v="4.034734188545086E-2"/>
    <n v="4.034734188545086E-2"/>
  </r>
  <r>
    <x v="1"/>
    <x v="3"/>
    <x v="3"/>
    <n v="0.56000000000000005"/>
    <n v="0.48"/>
    <x v="10"/>
    <n v="2000"/>
    <n v="9.3004376967884828E-2"/>
    <n v="360.94686913122644"/>
    <n v="1.0451262971036397"/>
    <n v="1"/>
    <n v="1.0451262971036397"/>
    <n v="1.0451262971036397"/>
    <n v="0.14861567476503434"/>
    <n v="1"/>
    <n v="0.14861567476503434"/>
    <n v="0.14861567476503434"/>
  </r>
  <r>
    <x v="1"/>
    <x v="1"/>
    <x v="3"/>
    <n v="0.56000000000000005"/>
    <n v="0.48"/>
    <x v="10"/>
    <n v="2000"/>
    <n v="0.22773881878242269"/>
    <n v="836.8338644039743"/>
    <n v="2.301883368406668"/>
    <n v="1"/>
    <n v="2.301883368406668"/>
    <n v="2.301883368406668"/>
    <n v="0.30949548900141344"/>
    <n v="1"/>
    <n v="0.30949548900141344"/>
    <n v="0.30949548900141344"/>
  </r>
  <r>
    <x v="1"/>
    <x v="1"/>
    <x v="3"/>
    <n v="0.56000000000000005"/>
    <n v="0.48"/>
    <x v="15"/>
    <n v="3000"/>
    <n v="4.1373474565452855E-3"/>
    <n v="10.920587794305504"/>
    <n v="3.263048403076281E-2"/>
    <n v="1"/>
    <n v="3.263048403076281E-2"/>
    <n v="0"/>
    <n v="4.3933968074287427E-3"/>
    <n v="1"/>
    <n v="4.3933968074287427E-3"/>
    <n v="0"/>
  </r>
  <r>
    <x v="1"/>
    <x v="3"/>
    <x v="3"/>
    <n v="0.56000000000000005"/>
    <n v="0.48"/>
    <x v="16"/>
    <n v="3000"/>
    <n v="8.6446660016869809E-3"/>
    <n v="18.744210158615985"/>
    <n v="5.6595878498532572E-2"/>
    <n v="1"/>
    <n v="5.6595878498532572E-2"/>
    <n v="0"/>
    <n v="7.7578781364951574E-3"/>
    <n v="1"/>
    <n v="7.7578781364951574E-3"/>
    <n v="0"/>
  </r>
  <r>
    <x v="1"/>
    <x v="1"/>
    <x v="3"/>
    <n v="0.56000000000000005"/>
    <n v="0.48"/>
    <x v="11"/>
    <n v="3000"/>
    <n v="4.2122361165612514E-2"/>
    <n v="93.833099536786762"/>
    <n v="0.27789092161955514"/>
    <n v="1"/>
    <n v="0.27789092161955514"/>
    <n v="0"/>
    <n v="3.8423988007570818E-2"/>
    <n v="1"/>
    <n v="3.8423988007570818E-2"/>
    <n v="0"/>
  </r>
  <r>
    <x v="1"/>
    <x v="1"/>
    <x v="3"/>
    <n v="0.56000000000000005"/>
    <n v="0.48"/>
    <x v="12"/>
    <n v="1470"/>
    <n v="22.813079324575973"/>
    <n v="87420.945414920396"/>
    <n v="272.29232320059702"/>
    <n v="1"/>
    <n v="272.29232320059702"/>
    <n v="272.29232320059702"/>
    <n v="36.155263684736269"/>
    <n v="1"/>
    <n v="36.155263684736269"/>
    <n v="36.155263684736269"/>
  </r>
  <r>
    <x v="1"/>
    <x v="1"/>
    <x v="3"/>
    <n v="0.56000000000000005"/>
    <n v="0.48"/>
    <x v="15"/>
    <n v="1470"/>
    <n v="2.036343096033173"/>
    <n v="8079.5021952117977"/>
    <n v="18.055071017099763"/>
    <n v="1"/>
    <n v="18.055071017099763"/>
    <n v="18.055071017099763"/>
    <n v="2.4589219601685337"/>
    <n v="1"/>
    <n v="2.4589219601685337"/>
    <n v="2.4589219601685337"/>
  </r>
  <r>
    <x v="1"/>
    <x v="1"/>
    <x v="3"/>
    <n v="0.56000000000000005"/>
    <n v="0.48"/>
    <x v="15"/>
    <n v="1470"/>
    <n v="11.986251884000634"/>
    <n v="48780.194307676124"/>
    <n v="117.09773166865779"/>
    <n v="1"/>
    <n v="117.09773166865779"/>
    <n v="117.09773166865779"/>
    <n v="15.916837080508898"/>
    <n v="1"/>
    <n v="15.916837080508898"/>
    <n v="15.916837080508898"/>
  </r>
  <r>
    <x v="1"/>
    <x v="3"/>
    <x v="3"/>
    <n v="0.56000000000000005"/>
    <n v="0.48"/>
    <x v="16"/>
    <n v="1470"/>
    <n v="22.335565396414989"/>
    <n v="89955.748804075149"/>
    <n v="221.38709158756689"/>
    <n v="1"/>
    <n v="221.38709158756689"/>
    <n v="221.38709158756689"/>
    <n v="30.431757562120744"/>
    <n v="1"/>
    <n v="30.431757562120744"/>
    <n v="30.431757562120744"/>
  </r>
  <r>
    <x v="1"/>
    <x v="3"/>
    <x v="3"/>
    <n v="0.56000000000000005"/>
    <n v="0.48"/>
    <x v="11"/>
    <n v="1470"/>
    <n v="1.6694162921710323E-5"/>
    <n v="6.852155440708517E-2"/>
    <n v="1.4624773078032521E-4"/>
    <n v="1"/>
    <n v="1.4624773078032521E-4"/>
    <n v="1.4624773078032521E-4"/>
    <n v="1.9627606683870242E-5"/>
    <n v="1"/>
    <n v="1.9627606683870242E-5"/>
    <n v="1.9627606683870242E-5"/>
  </r>
  <r>
    <x v="1"/>
    <x v="3"/>
    <x v="3"/>
    <n v="0.56000000000000005"/>
    <n v="0.48"/>
    <x v="17"/>
    <n v="1470"/>
    <n v="3.9188037424145693E-3"/>
    <n v="16.104594612025402"/>
    <n v="3.6834207370095524E-2"/>
    <n v="1"/>
    <n v="3.6834207370095524E-2"/>
    <n v="3.6834207370095524E-2"/>
    <n v="4.8534896935752605E-3"/>
    <n v="1"/>
    <n v="4.8534896935752605E-3"/>
    <n v="4.8534896935752605E-3"/>
  </r>
  <r>
    <x v="1"/>
    <x v="3"/>
    <x v="3"/>
    <n v="0.56000000000000005"/>
    <n v="0.48"/>
    <x v="17"/>
    <n v="1470"/>
    <n v="1.6364905104634737E-2"/>
    <n v="67.693116446817143"/>
    <n v="0.16383118815386227"/>
    <n v="1"/>
    <n v="0.16383118815386227"/>
    <n v="0.16383118815386227"/>
    <n v="2.2416727143099762E-2"/>
    <n v="1"/>
    <n v="2.2416727143099762E-2"/>
    <n v="2.2416727143099762E-2"/>
  </r>
  <r>
    <x v="1"/>
    <x v="1"/>
    <x v="3"/>
    <n v="0.56000000000000005"/>
    <n v="0.48"/>
    <x v="17"/>
    <n v="1470"/>
    <n v="2.9892633841578347E-3"/>
    <n v="12.170137508735301"/>
    <n v="2.8656143210121183E-2"/>
    <n v="1"/>
    <n v="2.8656143210121183E-2"/>
    <n v="2.8656143210121183E-2"/>
    <n v="3.8007048134299378E-3"/>
    <n v="1"/>
    <n v="3.8007048134299378E-3"/>
    <n v="3.8007048134299378E-3"/>
  </r>
  <r>
    <x v="1"/>
    <x v="3"/>
    <x v="3"/>
    <n v="0.56000000000000005"/>
    <n v="0.48"/>
    <x v="11"/>
    <n v="1470"/>
    <n v="40.637890770275739"/>
    <n v="165761.52151272562"/>
    <n v="369.52144714835208"/>
    <n v="1"/>
    <n v="369.52144714835208"/>
    <n v="369.52144714835208"/>
    <n v="50.56460587508851"/>
    <n v="1"/>
    <n v="50.56460587508851"/>
    <n v="50.56460587508851"/>
  </r>
  <r>
    <x v="1"/>
    <x v="1"/>
    <x v="3"/>
    <n v="0.56000000000000005"/>
    <n v="0.48"/>
    <x v="11"/>
    <n v="1470"/>
    <n v="51.390668666543675"/>
    <n v="207808.06383768172"/>
    <n v="464.18248947821525"/>
    <n v="1"/>
    <n v="464.18248947821525"/>
    <n v="464.18248947821525"/>
    <n v="62.992883382112439"/>
    <n v="1"/>
    <n v="62.992883382112439"/>
    <n v="62.992883382112439"/>
  </r>
  <r>
    <x v="1"/>
    <x v="1"/>
    <x v="3"/>
    <n v="0.56000000000000005"/>
    <n v="0.48"/>
    <x v="11"/>
    <n v="1470"/>
    <n v="6.8325867359062054"/>
    <n v="27988.455185409755"/>
    <n v="58.027054348723659"/>
    <n v="1"/>
    <n v="58.027054348723659"/>
    <n v="58.027054348723659"/>
    <n v="7.9661794596851401"/>
    <n v="1"/>
    <n v="7.9661794596851401"/>
    <n v="7.9661794596851401"/>
  </r>
  <r>
    <x v="1"/>
    <x v="3"/>
    <x v="3"/>
    <n v="0.56000000000000005"/>
    <n v="0.48"/>
    <x v="24"/>
    <n v="1470"/>
    <n v="12.812973573857377"/>
    <n v="53192.210851128431"/>
    <n v="119.68849799782751"/>
    <n v="1"/>
    <n v="119.68849799782751"/>
    <n v="119.68849799782751"/>
    <n v="16.929137575886145"/>
    <n v="1"/>
    <n v="16.929137575886145"/>
    <n v="16.929137575886145"/>
  </r>
  <r>
    <x v="1"/>
    <x v="1"/>
    <x v="3"/>
    <n v="0.56000000000000005"/>
    <n v="0.48"/>
    <x v="10"/>
    <n v="2000"/>
    <n v="0.21469685303482261"/>
    <n v="859.35928672991611"/>
    <n v="1.8192477022637619"/>
    <n v="1"/>
    <n v="1.8192477022637619"/>
    <n v="1.8192477022637619"/>
    <n v="0.24832446389915969"/>
    <n v="1"/>
    <n v="0.24832446389915969"/>
    <n v="0.24832446389915969"/>
  </r>
  <r>
    <x v="1"/>
    <x v="1"/>
    <x v="3"/>
    <n v="0.56000000000000005"/>
    <n v="0.48"/>
    <x v="10"/>
    <n v="2000"/>
    <n v="0.43715602819307031"/>
    <n v="1759.1152092700497"/>
    <n v="4.0320831130989152"/>
    <n v="1"/>
    <n v="4.0320831130989152"/>
    <n v="4.0320831130989152"/>
    <n v="0.55026826627886449"/>
    <n v="1"/>
    <n v="0.55026826627886449"/>
    <n v="0.55026826627886449"/>
  </r>
  <r>
    <x v="1"/>
    <x v="3"/>
    <x v="3"/>
    <n v="0.56000000000000005"/>
    <n v="0.48"/>
    <x v="16"/>
    <n v="3000"/>
    <n v="3.4627866127548666E-3"/>
    <n v="12.691299098833735"/>
    <n v="2.8402597011592579E-2"/>
    <n v="1"/>
    <n v="2.8402597011592579E-2"/>
    <n v="0"/>
    <n v="3.8524990175578503E-3"/>
    <n v="1"/>
    <n v="3.8524990175578503E-3"/>
    <n v="0"/>
  </r>
  <r>
    <x v="1"/>
    <x v="2"/>
    <x v="3"/>
    <n v="0.56000000000000005"/>
    <n v="0.48"/>
    <x v="0"/>
    <n v="1480"/>
    <n v="5.2832181743366347"/>
    <n v="23148.929816454347"/>
    <n v="47.128859777755601"/>
    <n v="1"/>
    <n v="47.128859777755601"/>
    <n v="47.128859777755601"/>
    <n v="6.5720099049256184"/>
    <n v="1"/>
    <n v="6.5720099049256184"/>
    <n v="6.5720099049256184"/>
  </r>
  <r>
    <x v="1"/>
    <x v="2"/>
    <x v="3"/>
    <n v="0.56000000000000005"/>
    <n v="0.48"/>
    <x v="7"/>
    <n v="1480"/>
    <n v="4.6280685118412563"/>
    <n v="17913.932454931197"/>
    <n v="40.185375484285579"/>
    <n v="1"/>
    <n v="40.185375484285579"/>
    <n v="40.185375484285579"/>
    <n v="5.7354236546488186"/>
    <n v="1"/>
    <n v="5.7354236546488186"/>
    <n v="5.7354236546488186"/>
  </r>
  <r>
    <x v="1"/>
    <x v="2"/>
    <x v="3"/>
    <n v="0.56000000000000005"/>
    <n v="0.48"/>
    <x v="14"/>
    <n v="1480"/>
    <n v="3.6914161313592646"/>
    <n v="16157.515845474298"/>
    <n v="33.782620486520678"/>
    <n v="1"/>
    <n v="33.782620486520678"/>
    <n v="33.782620486520678"/>
    <n v="4.7474985622603318"/>
    <n v="1"/>
    <n v="4.7474985622603318"/>
    <n v="4.7474985622603318"/>
  </r>
  <r>
    <x v="1"/>
    <x v="1"/>
    <x v="3"/>
    <n v="0.56000000000000005"/>
    <n v="0.48"/>
    <x v="15"/>
    <n v="1480"/>
    <n v="0.87272066596501008"/>
    <n v="3426.3183181476679"/>
    <n v="8.646216688238372"/>
    <n v="1"/>
    <n v="8.646216688238372"/>
    <n v="8.646216688238372"/>
    <n v="1.1642556301492655"/>
    <n v="1"/>
    <n v="1.1642556301492655"/>
    <n v="1.1642556301492655"/>
  </r>
  <r>
    <x v="1"/>
    <x v="1"/>
    <x v="3"/>
    <n v="0.56000000000000005"/>
    <n v="0.48"/>
    <x v="15"/>
    <n v="1480"/>
    <n v="0.42077424926499046"/>
    <n v="1639.3377072666376"/>
    <n v="3.5710122409809557"/>
    <n v="1"/>
    <n v="3.5710122409809557"/>
    <n v="3.5710122409809557"/>
    <n v="0.50356774087628708"/>
    <n v="1"/>
    <n v="0.50356774087628708"/>
    <n v="0.50356774087628708"/>
  </r>
  <r>
    <x v="1"/>
    <x v="3"/>
    <x v="3"/>
    <n v="0.56000000000000005"/>
    <n v="0.48"/>
    <x v="16"/>
    <n v="1480"/>
    <n v="0.54178358290786155"/>
    <n v="2212.7307399832689"/>
    <n v="5.1577285641416086"/>
    <n v="1"/>
    <n v="5.1577285641416086"/>
    <n v="5.1577285641416086"/>
    <n v="0.69861782327162003"/>
    <n v="1"/>
    <n v="0.69861782327162003"/>
    <n v="0.69861782327162003"/>
  </r>
  <r>
    <x v="1"/>
    <x v="3"/>
    <x v="3"/>
    <n v="0.56000000000000005"/>
    <n v="0.48"/>
    <x v="11"/>
    <n v="1480"/>
    <n v="1.013415573055396"/>
    <n v="4026.3111030423674"/>
    <n v="8.1447399415310411"/>
    <n v="1"/>
    <n v="8.1447399415310411"/>
    <n v="8.1447399415310411"/>
    <n v="1.1149620829657665"/>
    <n v="1"/>
    <n v="1.1149620829657665"/>
    <n v="1.1149620829657665"/>
  </r>
  <r>
    <x v="1"/>
    <x v="4"/>
    <x v="4"/>
    <n v="0.36"/>
    <n v="0.57999999999999996"/>
    <x v="17"/>
    <n v="1480"/>
    <n v="0.77066691110999941"/>
    <n v="3028.5838467119947"/>
    <n v="6.6434176500975823"/>
    <n v="1"/>
    <n v="6.6434176500975823"/>
    <n v="6.6434176500975823"/>
    <n v="0.89283456050641097"/>
    <n v="1"/>
    <n v="0.89283456050641097"/>
    <n v="0.89283456050641097"/>
  </r>
  <r>
    <x v="1"/>
    <x v="1"/>
    <x v="3"/>
    <n v="0.56000000000000005"/>
    <n v="0.48"/>
    <x v="17"/>
    <n v="1480"/>
    <n v="0.27363540794157259"/>
    <n v="1075.0414852882077"/>
    <n v="2.3835533871416281"/>
    <n v="1"/>
    <n v="2.3835533871416281"/>
    <n v="2.3835533871416281"/>
    <n v="0.31942025255932666"/>
    <n v="1"/>
    <n v="0.31942025255932666"/>
    <n v="0.31942025255932666"/>
  </r>
  <r>
    <x v="1"/>
    <x v="3"/>
    <x v="3"/>
    <n v="0.56000000000000005"/>
    <n v="0.48"/>
    <x v="11"/>
    <n v="1480"/>
    <n v="3.6875565944223525"/>
    <n v="14036.664970459169"/>
    <n v="31.098704212597244"/>
    <n v="1"/>
    <n v="31.098704212597244"/>
    <n v="31.098704212597244"/>
    <n v="4.3653107233263544"/>
    <n v="1"/>
    <n v="4.3653107233263544"/>
    <n v="4.3653107233263544"/>
  </r>
  <r>
    <x v="1"/>
    <x v="1"/>
    <x v="3"/>
    <n v="0.56000000000000005"/>
    <n v="0.48"/>
    <x v="11"/>
    <n v="1480"/>
    <n v="2.5746279957534902E-2"/>
    <n v="101.75681231790257"/>
    <n v="0.25602234999170387"/>
    <n v="1"/>
    <n v="0.25602234999170387"/>
    <n v="0.25602234999170387"/>
    <n v="3.4567717135407523E-2"/>
    <n v="1"/>
    <n v="3.4567717135407523E-2"/>
    <n v="3.4567717135407523E-2"/>
  </r>
  <r>
    <x v="1"/>
    <x v="1"/>
    <x v="3"/>
    <n v="0.56000000000000005"/>
    <n v="0.48"/>
    <x v="11"/>
    <n v="1480"/>
    <n v="0.14279575006248207"/>
    <n v="557.66128233211589"/>
    <n v="1.2695555353181258"/>
    <n v="1"/>
    <n v="1.2695555353181258"/>
    <n v="1.2695555353181258"/>
    <n v="0.18804120519180018"/>
    <n v="1"/>
    <n v="0.18804120519180018"/>
    <n v="0.18804120519180018"/>
  </r>
  <r>
    <x v="1"/>
    <x v="3"/>
    <x v="3"/>
    <n v="0.56000000000000005"/>
    <n v="0.48"/>
    <x v="19"/>
    <n v="1480"/>
    <n v="0.19997753079142644"/>
    <n v="802.53354634130028"/>
    <n v="1.9449010308636412"/>
    <n v="1"/>
    <n v="1.9449010308636412"/>
    <n v="1.9449010308636412"/>
    <n v="0.30552379649842121"/>
    <n v="1"/>
    <n v="0.30552379649842121"/>
    <n v="0.30552379649842121"/>
  </r>
  <r>
    <x v="1"/>
    <x v="4"/>
    <x v="4"/>
    <n v="0.36"/>
    <n v="0.57999999999999996"/>
    <x v="22"/>
    <n v="1480"/>
    <n v="4.5948716387855146"/>
    <n v="16875.826095739361"/>
    <n v="35.702337833678271"/>
    <n v="1"/>
    <n v="35.702337833678271"/>
    <n v="35.702337833678271"/>
    <n v="5.0278947846091189"/>
    <n v="1"/>
    <n v="5.0278947846091189"/>
    <n v="5.0278947846091189"/>
  </r>
  <r>
    <x v="1"/>
    <x v="2"/>
    <x v="3"/>
    <n v="0.56000000000000005"/>
    <n v="0.48"/>
    <x v="23"/>
    <n v="1480"/>
    <n v="22.332219729499254"/>
    <n v="92342.49900547383"/>
    <n v="203.18012104505974"/>
    <n v="1"/>
    <n v="203.18012104505974"/>
    <n v="203.18012104505974"/>
    <n v="28.456831899621459"/>
    <n v="1"/>
    <n v="28.456831899621459"/>
    <n v="28.456831899621459"/>
  </r>
  <r>
    <x v="1"/>
    <x v="2"/>
    <x v="3"/>
    <n v="0.56000000000000005"/>
    <n v="0.48"/>
    <x v="23"/>
    <n v="1480"/>
    <n v="0.66556101282712588"/>
    <n v="2825.9018140011904"/>
    <n v="6.4532884703077977"/>
    <n v="1"/>
    <n v="6.4532884703077977"/>
    <n v="6.4532884703077977"/>
    <n v="0.90948690442093616"/>
    <n v="1"/>
    <n v="0.90948690442093616"/>
    <n v="0.90948690442093616"/>
  </r>
  <r>
    <x v="1"/>
    <x v="2"/>
    <x v="3"/>
    <n v="0.56000000000000005"/>
    <n v="0.48"/>
    <x v="0"/>
    <n v="1490"/>
    <n v="3.1831870046180342E-2"/>
    <n v="131.52969848060826"/>
    <n v="0.3219803407586973"/>
    <n v="1"/>
    <n v="0.3219803407586973"/>
    <n v="0.3219803407586973"/>
    <n v="4.2685571387395226E-2"/>
    <n v="1"/>
    <n v="4.2685571387395226E-2"/>
    <n v="4.2685571387395226E-2"/>
  </r>
  <r>
    <x v="1"/>
    <x v="2"/>
    <x v="3"/>
    <n v="0.56000000000000005"/>
    <n v="0.48"/>
    <x v="0"/>
    <n v="1490"/>
    <n v="6.7710340665790097E-2"/>
    <n v="279.76495177979649"/>
    <n v="0.68723444630228481"/>
    <n v="1"/>
    <n v="0.68723444630228481"/>
    <n v="0.68723444630228481"/>
    <n v="9.1104465079238792E-2"/>
    <n v="1"/>
    <n v="9.1104465079238792E-2"/>
    <n v="9.1104465079238792E-2"/>
  </r>
  <r>
    <x v="1"/>
    <x v="2"/>
    <x v="3"/>
    <n v="0.56000000000000005"/>
    <n v="0.48"/>
    <x v="0"/>
    <n v="1490"/>
    <n v="0.26709923170113403"/>
    <n v="1021.790210434041"/>
    <n v="2.4830764995463293"/>
    <n v="0.28800000000000003"/>
    <n v="0.71512603186934287"/>
    <n v="0.71512603186934287"/>
    <n v="0.32940127751667664"/>
    <n v="0.46899999999999997"/>
    <n v="0.15448919915532133"/>
    <n v="0.15448919915532133"/>
  </r>
  <r>
    <x v="1"/>
    <x v="1"/>
    <x v="3"/>
    <n v="0.56000000000000005"/>
    <n v="0.48"/>
    <x v="12"/>
    <n v="1490"/>
    <n v="5.1195314367391163"/>
    <n v="20053.521475931477"/>
    <n v="59.714593347558591"/>
    <n v="1"/>
    <n v="59.714593347558591"/>
    <n v="59.714593347558591"/>
    <n v="7.8772934816387972"/>
    <n v="1"/>
    <n v="7.8772934816387972"/>
    <n v="7.8772934816387972"/>
  </r>
  <r>
    <x v="1"/>
    <x v="2"/>
    <x v="3"/>
    <n v="0.56000000000000005"/>
    <n v="0.48"/>
    <x v="7"/>
    <n v="1490"/>
    <n v="17.303468314018627"/>
    <n v="66628.913544132942"/>
    <n v="172.28245444468408"/>
    <n v="1"/>
    <n v="172.28245444468408"/>
    <n v="172.28245444468408"/>
    <n v="22.822227317126025"/>
    <n v="1"/>
    <n v="22.822227317126025"/>
    <n v="22.822227317126025"/>
  </r>
  <r>
    <x v="1"/>
    <x v="2"/>
    <x v="3"/>
    <n v="0.56000000000000005"/>
    <n v="0.48"/>
    <x v="7"/>
    <n v="1490"/>
    <n v="7.1791367037507055"/>
    <n v="29635.800296933037"/>
    <n v="58.408266359643541"/>
    <n v="1"/>
    <n v="58.408266359643541"/>
    <n v="58.408266359643541"/>
    <n v="8.0287931914858781"/>
    <n v="1"/>
    <n v="8.0287931914858781"/>
    <n v="8.0287931914858781"/>
  </r>
  <r>
    <x v="1"/>
    <x v="2"/>
    <x v="3"/>
    <n v="0.56000000000000005"/>
    <n v="0.48"/>
    <x v="14"/>
    <n v="1490"/>
    <n v="0.20625778797562203"/>
    <n v="838.45084464954255"/>
    <n v="1.8817857054735496"/>
    <n v="1"/>
    <n v="1.8817857054735496"/>
    <n v="1.8817857054735496"/>
    <n v="0.25690350108609983"/>
    <n v="1"/>
    <n v="0.25690350108609983"/>
    <n v="0.25690350108609983"/>
  </r>
  <r>
    <x v="1"/>
    <x v="2"/>
    <x v="3"/>
    <n v="0.56000000000000005"/>
    <n v="0.48"/>
    <x v="14"/>
    <n v="1490"/>
    <n v="5.0582608142595609"/>
    <n v="18768.851653598849"/>
    <n v="39.569678084816459"/>
    <n v="0.28800000000000003"/>
    <n v="11.396067288427142"/>
    <n v="11.396067288427142"/>
    <n v="4.9828799400106005"/>
    <n v="0.46899999999999997"/>
    <n v="2.3369706918649715"/>
    <n v="2.3369706918649715"/>
  </r>
  <r>
    <x v="1"/>
    <x v="1"/>
    <x v="3"/>
    <n v="0.56000000000000005"/>
    <n v="0.48"/>
    <x v="15"/>
    <n v="1490"/>
    <n v="2.1304134088477724"/>
    <n v="8528.1916351009986"/>
    <n v="24.707505278157267"/>
    <n v="1"/>
    <n v="24.707505278157267"/>
    <n v="24.707505278157267"/>
    <n v="3.2572017141799967"/>
    <n v="1"/>
    <n v="3.2572017141799967"/>
    <n v="3.2572017141799967"/>
  </r>
  <r>
    <x v="1"/>
    <x v="3"/>
    <x v="3"/>
    <n v="0.56000000000000005"/>
    <n v="0.48"/>
    <x v="16"/>
    <n v="1490"/>
    <n v="0.29750514891893104"/>
    <n v="1232.8257057344131"/>
    <n v="3.1425041100177151"/>
    <n v="1"/>
    <n v="3.1425041100177151"/>
    <n v="3.1425041100177151"/>
    <n v="0.48286342938204546"/>
    <n v="1"/>
    <n v="0.48286342938204546"/>
    <n v="0.48286342938204546"/>
  </r>
  <r>
    <x v="1"/>
    <x v="2"/>
    <x v="3"/>
    <n v="0.56000000000000005"/>
    <n v="0.48"/>
    <x v="13"/>
    <n v="1490"/>
    <n v="0.18730786297701973"/>
    <n v="770.96620154693778"/>
    <n v="1.9295391633861836"/>
    <n v="1"/>
    <n v="1.9295391633861836"/>
    <n v="1.9295391633861836"/>
    <n v="0.25481687676357073"/>
    <n v="1"/>
    <n v="0.25481687676357073"/>
    <n v="0.25481687676357073"/>
  </r>
  <r>
    <x v="1"/>
    <x v="2"/>
    <x v="3"/>
    <n v="0.56000000000000005"/>
    <n v="0.48"/>
    <x v="13"/>
    <n v="1490"/>
    <n v="7.5034970687328423E-2"/>
    <n v="308.28800010483559"/>
    <n v="0.81165722202562962"/>
    <n v="1"/>
    <n v="0.81165722202562962"/>
    <n v="0.81165722202562962"/>
    <n v="0.10704309724412432"/>
    <n v="1"/>
    <n v="0.10704309724412432"/>
    <n v="0.10704309724412432"/>
  </r>
  <r>
    <x v="1"/>
    <x v="2"/>
    <x v="3"/>
    <n v="0.56000000000000005"/>
    <n v="0.48"/>
    <x v="13"/>
    <n v="1490"/>
    <n v="8.0770348755234388E-3"/>
    <n v="33.09228863273902"/>
    <n v="8.2611511623617989E-2"/>
    <n v="0.28800000000000003"/>
    <n v="2.3792115347601984E-2"/>
    <n v="2.3792115347601984E-2"/>
    <n v="1.0849414537857021E-2"/>
    <n v="0.46899999999999997"/>
    <n v="5.0883754182549428E-3"/>
    <n v="5.0883754182549428E-3"/>
  </r>
  <r>
    <x v="1"/>
    <x v="2"/>
    <x v="3"/>
    <n v="0.56000000000000005"/>
    <n v="0.48"/>
    <x v="13"/>
    <n v="1490"/>
    <n v="48.649765170983031"/>
    <n v="202746.95466018788"/>
    <n v="538.24724185274374"/>
    <n v="0.28800000000000003"/>
    <n v="155.01520565359021"/>
    <n v="155.01520565359021"/>
    <n v="72.100592835189673"/>
    <n v="0.46899999999999997"/>
    <n v="33.815178039703952"/>
    <n v="33.815178039703952"/>
  </r>
  <r>
    <x v="1"/>
    <x v="4"/>
    <x v="4"/>
    <n v="0.36"/>
    <n v="0.57999999999999996"/>
    <x v="17"/>
    <n v="1490"/>
    <n v="0.10327852286286489"/>
    <n v="393.16743214983109"/>
    <n v="1.0036184223464468"/>
    <n v="1"/>
    <n v="1.0036184223464468"/>
    <n v="1.0036184223464468"/>
    <n v="0.13289282053184548"/>
    <n v="1"/>
    <n v="0.13289282053184548"/>
    <n v="0.13289282053184548"/>
  </r>
  <r>
    <x v="1"/>
    <x v="3"/>
    <x v="3"/>
    <n v="0.56000000000000005"/>
    <n v="0.48"/>
    <x v="17"/>
    <n v="1490"/>
    <n v="0.71776083239245203"/>
    <n v="3038.4712273131627"/>
    <n v="7.4069366729880812"/>
    <n v="1"/>
    <n v="7.4069366729880812"/>
    <n v="7.4069366729880812"/>
    <n v="0.98491759585811089"/>
    <n v="1"/>
    <n v="0.98491759585811089"/>
    <n v="0.98491759585811089"/>
  </r>
  <r>
    <x v="1"/>
    <x v="3"/>
    <x v="3"/>
    <n v="0.56000000000000005"/>
    <n v="0.48"/>
    <x v="17"/>
    <n v="1490"/>
    <n v="0.35272300530439138"/>
    <n v="1458.3139623693814"/>
    <n v="3.5496709531534623"/>
    <n v="1"/>
    <n v="3.5496709531534623"/>
    <n v="3.5496709531534623"/>
    <n v="0.47519595166632456"/>
    <n v="1"/>
    <n v="0.47519595166632456"/>
    <n v="0.47519595166632456"/>
  </r>
  <r>
    <x v="1"/>
    <x v="1"/>
    <x v="3"/>
    <n v="0.56000000000000005"/>
    <n v="0.48"/>
    <x v="17"/>
    <n v="1490"/>
    <n v="1.0983519552619221"/>
    <n v="4234.4325997108672"/>
    <n v="12.234971703490785"/>
    <n v="1"/>
    <n v="12.234971703490785"/>
    <n v="12.234971703490785"/>
    <n v="1.605605636378338"/>
    <n v="1"/>
    <n v="1.605605636378338"/>
    <n v="1.605605636378338"/>
  </r>
  <r>
    <x v="1"/>
    <x v="2"/>
    <x v="3"/>
    <n v="0.56000000000000005"/>
    <n v="0.48"/>
    <x v="5"/>
    <n v="1490"/>
    <n v="0.1787321645046126"/>
    <n v="734.38041944568056"/>
    <n v="1.8110201665846262"/>
    <n v="0.28800000000000003"/>
    <n v="0.52157380797637243"/>
    <n v="0.52157380797637243"/>
    <n v="0.23498703385743669"/>
    <n v="0.46899999999999997"/>
    <n v="0.11020891887913781"/>
    <n v="0.11020891887913781"/>
  </r>
  <r>
    <x v="1"/>
    <x v="2"/>
    <x v="3"/>
    <n v="0.56000000000000005"/>
    <n v="0.48"/>
    <x v="5"/>
    <n v="1490"/>
    <n v="1.2576108099890687E-2"/>
    <n v="51.462034298159949"/>
    <n v="0.12751595534619392"/>
    <n v="1"/>
    <n v="0.12751595534619392"/>
    <n v="0.12751595534619392"/>
    <n v="1.6716840445366705E-2"/>
    <n v="1"/>
    <n v="1.6716840445366705E-2"/>
    <n v="1.6716840445366705E-2"/>
  </r>
  <r>
    <x v="1"/>
    <x v="2"/>
    <x v="3"/>
    <n v="0.56000000000000005"/>
    <n v="0.48"/>
    <x v="5"/>
    <n v="1490"/>
    <n v="5.2739456441413162E-3"/>
    <n v="21.581237173668274"/>
    <n v="5.3475384587575489E-2"/>
    <n v="0.28800000000000003"/>
    <n v="1.5400910761221742E-2"/>
    <n v="1.5400910761221742E-2"/>
    <n v="7.0104126928913256E-3"/>
    <n v="0.46899999999999997"/>
    <n v="3.2878835529660316E-3"/>
    <n v="3.2878835529660316E-3"/>
  </r>
  <r>
    <x v="1"/>
    <x v="2"/>
    <x v="3"/>
    <n v="0.56000000000000005"/>
    <n v="0.48"/>
    <x v="5"/>
    <n v="1490"/>
    <n v="1.1861922480448976"/>
    <n v="4888.5217747264478"/>
    <n v="11.979297660885583"/>
    <n v="0.28800000000000003"/>
    <n v="3.4500377263350486"/>
    <n v="3.4500377263350486"/>
    <n v="1.5855856633500462"/>
    <n v="0.46899999999999997"/>
    <n v="0.74363967611117165"/>
    <n v="0.74363967611117165"/>
  </r>
  <r>
    <x v="1"/>
    <x v="2"/>
    <x v="3"/>
    <n v="0.56000000000000005"/>
    <n v="0.48"/>
    <x v="5"/>
    <n v="1490"/>
    <n v="3.8253522723798394E-2"/>
    <n v="111.65754665430785"/>
    <n v="0.22903346650841427"/>
    <n v="1"/>
    <n v="0.22903346650841427"/>
    <n v="0.22903346650841427"/>
    <n v="3.335162018656615E-2"/>
    <n v="1"/>
    <n v="3.335162018656615E-2"/>
    <n v="3.335162018656615E-2"/>
  </r>
  <r>
    <x v="1"/>
    <x v="2"/>
    <x v="3"/>
    <n v="0.56000000000000005"/>
    <n v="0.48"/>
    <x v="5"/>
    <n v="1490"/>
    <n v="0.51173051616569443"/>
    <n v="1981.3673207950555"/>
    <n v="5.0332228823836891"/>
    <n v="1"/>
    <n v="5.0332228823836891"/>
    <n v="5.0332228823836891"/>
    <n v="0.65775107164905788"/>
    <n v="1"/>
    <n v="0.65775107164905788"/>
    <n v="0.65775107164905788"/>
  </r>
  <r>
    <x v="1"/>
    <x v="2"/>
    <x v="3"/>
    <n v="0.56000000000000005"/>
    <n v="0.48"/>
    <x v="5"/>
    <n v="1490"/>
    <n v="0.15039779434064335"/>
    <n v="572.79509929446158"/>
    <n v="1.4870745945274022"/>
    <n v="1"/>
    <n v="1.4870745945274022"/>
    <n v="1.4870745945274022"/>
    <n v="0.225144253146986"/>
    <n v="1"/>
    <n v="0.225144253146986"/>
    <n v="0.225144253146986"/>
  </r>
  <r>
    <x v="1"/>
    <x v="2"/>
    <x v="3"/>
    <n v="0.56000000000000005"/>
    <n v="0.48"/>
    <x v="5"/>
    <n v="1490"/>
    <n v="8.4397969813050686E-2"/>
    <n v="351.66733276113979"/>
    <n v="0.89207438795336991"/>
    <n v="0.28800000000000003"/>
    <n v="0.25691742373057058"/>
    <n v="0.25691742373057058"/>
    <n v="0.1183220768094697"/>
    <n v="0.46899999999999997"/>
    <n v="5.5493054023641283E-2"/>
    <n v="5.5493054023641283E-2"/>
  </r>
  <r>
    <x v="1"/>
    <x v="3"/>
    <x v="3"/>
    <n v="0.56000000000000005"/>
    <n v="0.48"/>
    <x v="11"/>
    <n v="1490"/>
    <n v="18.011471371419592"/>
    <n v="74798.002681347789"/>
    <n v="192.26217166892923"/>
    <n v="1"/>
    <n v="192.26217166892923"/>
    <n v="192.26217166892923"/>
    <n v="26.413409783095947"/>
    <n v="1"/>
    <n v="26.413409783095947"/>
    <n v="26.413409783095947"/>
  </r>
  <r>
    <x v="1"/>
    <x v="1"/>
    <x v="3"/>
    <n v="0.56000000000000005"/>
    <n v="0.48"/>
    <x v="11"/>
    <n v="1490"/>
    <n v="9.0134455092976459E-3"/>
    <n v="21.713378731720969"/>
    <n v="5.5154135747747884E-2"/>
    <n v="1"/>
    <n v="5.5154135747747884E-2"/>
    <n v="5.5154135747747884E-2"/>
    <n v="6.1269986926213594E-3"/>
    <n v="1"/>
    <n v="6.1269986926213594E-3"/>
    <n v="6.1269986926213594E-3"/>
  </r>
  <r>
    <x v="1"/>
    <x v="2"/>
    <x v="3"/>
    <n v="0.56000000000000005"/>
    <n v="0.48"/>
    <x v="21"/>
    <n v="1490"/>
    <n v="1.1918087185480606"/>
    <n v="4834.7967662570854"/>
    <n v="12.099999608564691"/>
    <n v="0.28800000000000003"/>
    <n v="3.4847998872666315"/>
    <n v="3.4847998872666315"/>
    <n v="1.6000833896545801"/>
    <n v="0.46899999999999997"/>
    <n v="0.75043910974799799"/>
    <n v="0.75043910974799799"/>
  </r>
  <r>
    <x v="1"/>
    <x v="2"/>
    <x v="3"/>
    <n v="0.56000000000000005"/>
    <n v="0.48"/>
    <x v="21"/>
    <n v="1490"/>
    <n v="2.8171764488738025"/>
    <n v="12068.992671705681"/>
    <n v="30.591334755648727"/>
    <n v="0.28800000000000003"/>
    <n v="8.8103044096268341"/>
    <n v="8.8103044096268341"/>
    <n v="4.0762891435000537"/>
    <n v="0.46899999999999997"/>
    <n v="1.911779608301525"/>
    <n v="1.911779608301525"/>
  </r>
  <r>
    <x v="1"/>
    <x v="2"/>
    <x v="3"/>
    <n v="0.56000000000000005"/>
    <n v="0.48"/>
    <x v="21"/>
    <n v="1490"/>
    <n v="0.21161469213296433"/>
    <n v="617.31536098475453"/>
    <n v="1.41169794283195"/>
    <n v="0.28800000000000003"/>
    <n v="0.40656900753560166"/>
    <n v="0.40656900753560166"/>
    <n v="0.19002467822581065"/>
    <n v="0.46899999999999997"/>
    <n v="8.9121574087905192E-2"/>
    <n v="8.9121574087905192E-2"/>
  </r>
  <r>
    <x v="1"/>
    <x v="2"/>
    <x v="3"/>
    <n v="0.56000000000000005"/>
    <n v="0.48"/>
    <x v="21"/>
    <n v="1490"/>
    <n v="6.2927921454884713E-3"/>
    <n v="24.738107917892243"/>
    <n v="5.78214052599543E-2"/>
    <n v="0.28800000000000003"/>
    <n v="1.6652564714866841E-2"/>
    <n v="1.6652564714866841E-2"/>
    <n v="6.9290328360902074E-3"/>
    <n v="0.46899999999999997"/>
    <n v="3.2497164001263072E-3"/>
    <n v="3.2497164001263072E-3"/>
  </r>
  <r>
    <x v="1"/>
    <x v="4"/>
    <x v="4"/>
    <n v="0.36"/>
    <n v="0.57999999999999996"/>
    <x v="22"/>
    <n v="1490"/>
    <n v="1.3318759769562143"/>
    <n v="4983.3783726042266"/>
    <n v="14.17951822593187"/>
    <n v="1"/>
    <n v="14.17951822593187"/>
    <n v="14.17951822593187"/>
    <n v="2.0312280550266215"/>
    <n v="1"/>
    <n v="2.0312280550266215"/>
    <n v="2.0312280550266215"/>
  </r>
  <r>
    <x v="1"/>
    <x v="2"/>
    <x v="3"/>
    <n v="0.56000000000000005"/>
    <n v="0.48"/>
    <x v="23"/>
    <n v="1490"/>
    <n v="16.706630611285448"/>
    <n v="63737.872538515803"/>
    <n v="188.25512214020125"/>
    <n v="1"/>
    <n v="188.25512214020125"/>
    <n v="188.25512214020125"/>
    <n v="24.642310165588388"/>
    <n v="1"/>
    <n v="24.642310165588388"/>
    <n v="24.642310165588388"/>
  </r>
  <r>
    <x v="1"/>
    <x v="2"/>
    <x v="3"/>
    <n v="0.56000000000000005"/>
    <n v="0.48"/>
    <x v="25"/>
    <n v="1490"/>
    <n v="0.13513072575086532"/>
    <n v="464.64314186433808"/>
    <n v="1.2568608635884013"/>
    <n v="1"/>
    <n v="1.2568608635884013"/>
    <n v="1.2568608635884013"/>
    <n v="0.18748779488333336"/>
    <n v="1"/>
    <n v="0.18748779488333336"/>
    <n v="0.18748779488333336"/>
  </r>
  <r>
    <x v="1"/>
    <x v="3"/>
    <x v="3"/>
    <n v="0.56000000000000005"/>
    <n v="0.48"/>
    <x v="10"/>
    <n v="2000"/>
    <n v="3.3139631283494011E-4"/>
    <n v="1.1635000407751506"/>
    <n v="2.3975321864454606E-3"/>
    <n v="1"/>
    <n v="2.3975321864454606E-3"/>
    <n v="2.3975321864454606E-3"/>
    <n v="3.1763808079324007E-4"/>
    <n v="1"/>
    <n v="3.1763808079324007E-4"/>
    <n v="3.1763808079324007E-4"/>
  </r>
  <r>
    <x v="1"/>
    <x v="1"/>
    <x v="3"/>
    <n v="0.56000000000000005"/>
    <n v="0.48"/>
    <x v="12"/>
    <n v="3000"/>
    <n v="1.4562998370991347"/>
    <n v="5728.3393154572732"/>
    <n v="16.924191503724909"/>
    <n v="1"/>
    <n v="16.924191503724909"/>
    <n v="0"/>
    <n v="2.2359347270056507"/>
    <n v="1"/>
    <n v="2.2359347270056507"/>
    <n v="0"/>
  </r>
  <r>
    <x v="1"/>
    <x v="4"/>
    <x v="4"/>
    <n v="0.36"/>
    <n v="0.57999999999999996"/>
    <x v="28"/>
    <n v="1500"/>
    <n v="1.3982852212440553"/>
    <n v="5435.230104354323"/>
    <n v="11.611266309886117"/>
    <n v="1"/>
    <n v="11.611266309886117"/>
    <n v="11.611266309886117"/>
    <n v="1.6806403902124816"/>
    <n v="1"/>
    <n v="1.6806403902124816"/>
    <n v="1.6806403902124816"/>
  </r>
  <r>
    <x v="1"/>
    <x v="4"/>
    <x v="4"/>
    <n v="0.36"/>
    <n v="0.57999999999999996"/>
    <x v="17"/>
    <n v="1500"/>
    <n v="1.3945719124323037E-2"/>
    <n v="53.780876342854015"/>
    <n v="0.11536254110505871"/>
    <n v="1"/>
    <n v="0.11536254110505871"/>
    <n v="0.11536254110505871"/>
    <n v="1.6318900006391478E-2"/>
    <n v="1"/>
    <n v="1.6318900006391478E-2"/>
    <n v="1.6318900006391478E-2"/>
  </r>
  <r>
    <x v="1"/>
    <x v="4"/>
    <x v="4"/>
    <n v="0.36"/>
    <n v="0.57999999999999996"/>
    <x v="29"/>
    <n v="1500"/>
    <n v="4.1186052210662982"/>
    <n v="15127.150324785647"/>
    <n v="33.10232289728981"/>
    <n v="1"/>
    <n v="33.10232289728981"/>
    <n v="33.10232289728981"/>
    <n v="4.7336442630849529"/>
    <n v="1"/>
    <n v="4.7336442630849529"/>
    <n v="4.7336442630849529"/>
  </r>
  <r>
    <x v="1"/>
    <x v="4"/>
    <x v="4"/>
    <n v="0.36"/>
    <n v="0.57999999999999996"/>
    <x v="22"/>
    <n v="1500"/>
    <n v="61.579732403527856"/>
    <n v="228580.29566390056"/>
    <n v="472.87421488349821"/>
    <n v="1"/>
    <n v="472.87421488349821"/>
    <n v="472.87421488349821"/>
    <n v="68.763743213784849"/>
    <n v="1"/>
    <n v="68.763743213784849"/>
    <n v="68.763743213784849"/>
  </r>
  <r>
    <x v="1"/>
    <x v="2"/>
    <x v="3"/>
    <n v="0.56000000000000005"/>
    <n v="0.48"/>
    <x v="0"/>
    <n v="1510"/>
    <n v="2.4567146322615709"/>
    <n v="9786.4341658616559"/>
    <n v="20.760493091975611"/>
    <n v="0.28800000000000003"/>
    <n v="5.9790220104889764"/>
    <n v="5.9790220104889764"/>
    <n v="2.9168373593493553"/>
    <n v="0.46899999999999997"/>
    <n v="1.3679967215348476"/>
    <n v="1.3679967215348476"/>
  </r>
  <r>
    <x v="1"/>
    <x v="1"/>
    <x v="3"/>
    <n v="0.56000000000000005"/>
    <n v="0.48"/>
    <x v="12"/>
    <n v="1510"/>
    <n v="0.58440184055176703"/>
    <n v="2290.9748544397371"/>
    <n v="5.6440441345865073"/>
    <n v="1"/>
    <n v="5.6440441345865073"/>
    <n v="5.6440441345865073"/>
    <n v="0.77191633874498655"/>
    <n v="1"/>
    <n v="0.77191633874498655"/>
    <n v="0.77191633874498655"/>
  </r>
  <r>
    <x v="1"/>
    <x v="2"/>
    <x v="3"/>
    <n v="0.56000000000000005"/>
    <n v="0.48"/>
    <x v="7"/>
    <n v="1510"/>
    <n v="0.80157408403321073"/>
    <n v="3153.4088010371165"/>
    <n v="7.8083709731831235"/>
    <n v="1"/>
    <n v="7.8083709731831235"/>
    <n v="7.8083709731831235"/>
    <n v="1.0815037283559612"/>
    <n v="1"/>
    <n v="1.0815037283559612"/>
    <n v="1.0815037283559612"/>
  </r>
  <r>
    <x v="1"/>
    <x v="3"/>
    <x v="3"/>
    <n v="0.56000000000000005"/>
    <n v="0.48"/>
    <x v="16"/>
    <n v="1510"/>
    <n v="8.3326539445361778"/>
    <n v="34106.064902563106"/>
    <n v="70.393966837134172"/>
    <n v="1"/>
    <n v="70.393966837134172"/>
    <n v="70.393966837134172"/>
    <n v="9.958058587387983"/>
    <n v="1"/>
    <n v="9.958058587387983"/>
    <n v="9.958058587387983"/>
  </r>
  <r>
    <x v="1"/>
    <x v="3"/>
    <x v="3"/>
    <n v="0.56000000000000005"/>
    <n v="0.48"/>
    <x v="19"/>
    <n v="1510"/>
    <n v="0.50059595709889204"/>
    <n v="1844.660722548422"/>
    <n v="3.6972977955932778"/>
    <n v="1"/>
    <n v="3.6972977955932778"/>
    <n v="3.6972977955932778"/>
    <n v="0.51763648920208061"/>
    <n v="1"/>
    <n v="0.51763648920208061"/>
    <n v="0.51763648920208061"/>
  </r>
  <r>
    <x v="1"/>
    <x v="3"/>
    <x v="3"/>
    <n v="0.56000000000000005"/>
    <n v="0.48"/>
    <x v="17"/>
    <n v="1510"/>
    <n v="2.4226098618186347"/>
    <n v="9816.1661493786232"/>
    <n v="22.3199367648003"/>
    <n v="1"/>
    <n v="22.3199367648003"/>
    <n v="22.3199367648003"/>
    <n v="3.0676228554766527"/>
    <n v="1"/>
    <n v="3.0676228554766527"/>
    <n v="3.0676228554766527"/>
  </r>
  <r>
    <x v="1"/>
    <x v="1"/>
    <x v="3"/>
    <n v="0.56000000000000005"/>
    <n v="0.48"/>
    <x v="17"/>
    <n v="1510"/>
    <n v="0.64567854584628559"/>
    <n v="2646.0560810065663"/>
    <n v="5.9264759504708318"/>
    <n v="1"/>
    <n v="5.9264759504708318"/>
    <n v="5.9264759504708318"/>
    <n v="0.80820384945119339"/>
    <n v="1"/>
    <n v="0.80820384945119339"/>
    <n v="0.80820384945119339"/>
  </r>
  <r>
    <x v="1"/>
    <x v="2"/>
    <x v="3"/>
    <n v="0.56000000000000005"/>
    <n v="0.48"/>
    <x v="5"/>
    <n v="1510"/>
    <n v="3.7624094279109887E-3"/>
    <n v="14.642200389203619"/>
    <n v="3.4842474158535516E-2"/>
    <n v="1"/>
    <n v="3.4842474158535516E-2"/>
    <n v="3.4842474158535516E-2"/>
    <n v="4.7271581221344176E-3"/>
    <n v="1"/>
    <n v="4.7271581221344176E-3"/>
    <n v="4.7271581221344176E-3"/>
  </r>
  <r>
    <x v="1"/>
    <x v="3"/>
    <x v="3"/>
    <n v="0.56000000000000005"/>
    <n v="0.48"/>
    <x v="11"/>
    <n v="1510"/>
    <n v="219.33564613512993"/>
    <n v="873406.86598009721"/>
    <n v="1798.2973081162497"/>
    <n v="1"/>
    <n v="1798.2973081162497"/>
    <n v="1798.2973081162497"/>
    <n v="258.48992956389844"/>
    <n v="1"/>
    <n v="258.48992956389844"/>
    <n v="258.48992956389844"/>
  </r>
  <r>
    <x v="1"/>
    <x v="1"/>
    <x v="3"/>
    <n v="0.56000000000000005"/>
    <n v="0.48"/>
    <x v="11"/>
    <n v="1510"/>
    <n v="1.9723006161239014"/>
    <n v="7028.3396795659719"/>
    <n v="15.662520702113202"/>
    <n v="1"/>
    <n v="15.662520702113202"/>
    <n v="15.662520702113202"/>
    <n v="2.1410288729874964"/>
    <n v="1"/>
    <n v="2.1410288729874964"/>
    <n v="2.1410288729874964"/>
  </r>
  <r>
    <x v="1"/>
    <x v="1"/>
    <x v="3"/>
    <n v="0.56000000000000005"/>
    <n v="0.48"/>
    <x v="11"/>
    <n v="1510"/>
    <n v="13.439863997491658"/>
    <n v="54665.962612622185"/>
    <n v="120.43526845569971"/>
    <n v="1"/>
    <n v="120.43526845569971"/>
    <n v="120.43526845569971"/>
    <n v="16.986129942353866"/>
    <n v="1"/>
    <n v="16.986129942353866"/>
    <n v="16.986129942353866"/>
  </r>
  <r>
    <x v="1"/>
    <x v="3"/>
    <x v="3"/>
    <n v="0.56000000000000005"/>
    <n v="0.48"/>
    <x v="19"/>
    <n v="1510"/>
    <n v="2.1368550990838489"/>
    <n v="8264.266518090446"/>
    <n v="18.848865500333392"/>
    <n v="1"/>
    <n v="18.848865500333392"/>
    <n v="18.848865500333392"/>
    <n v="2.5391024302151499"/>
    <n v="1"/>
    <n v="2.5391024302151499"/>
    <n v="2.5391024302151499"/>
  </r>
  <r>
    <x v="1"/>
    <x v="2"/>
    <x v="3"/>
    <n v="0.56000000000000005"/>
    <n v="0.48"/>
    <x v="21"/>
    <n v="1510"/>
    <n v="5.1120782819546316E-2"/>
    <n v="182.17300693962926"/>
    <n v="0.40172519371753601"/>
    <n v="0.28800000000000003"/>
    <n v="0.11569685579065038"/>
    <n v="0.11569685579065038"/>
    <n v="4.9956461067312802E-2"/>
    <n v="0.46899999999999997"/>
    <n v="2.3429580240569702E-2"/>
    <n v="2.3429580240569702E-2"/>
  </r>
  <r>
    <x v="1"/>
    <x v="1"/>
    <x v="3"/>
    <n v="0.56000000000000005"/>
    <n v="0.48"/>
    <x v="10"/>
    <n v="2000"/>
    <n v="8.1515758514924723E-6"/>
    <n v="2.6562726490088066E-2"/>
    <n v="6.4149923777921357E-5"/>
    <n v="1"/>
    <n v="6.4149923777921357E-5"/>
    <n v="6.4149923777921357E-5"/>
    <n v="7.4749743859028661E-6"/>
    <n v="1"/>
    <n v="7.4749743859028661E-6"/>
    <n v="7.4749743859028661E-6"/>
  </r>
  <r>
    <x v="1"/>
    <x v="3"/>
    <x v="3"/>
    <n v="0.56000000000000005"/>
    <n v="0.48"/>
    <x v="10"/>
    <n v="2000"/>
    <n v="1.6863761854963846"/>
    <n v="5947.9228906781364"/>
    <n v="13.437206761773574"/>
    <n v="1"/>
    <n v="13.437206761773574"/>
    <n v="13.437206761773574"/>
    <n v="1.9138199256065718"/>
    <n v="1"/>
    <n v="1.9138199256065718"/>
    <n v="1.9138199256065718"/>
  </r>
  <r>
    <x v="1"/>
    <x v="1"/>
    <x v="3"/>
    <n v="0.56000000000000005"/>
    <n v="0.48"/>
    <x v="10"/>
    <n v="2000"/>
    <n v="2.4836405118731361E-5"/>
    <n v="8.093191404764967E-2"/>
    <n v="1.9545343431877487E-4"/>
    <n v="1"/>
    <n v="1.9545343431877487E-4"/>
    <n v="1.9545343431877487E-4"/>
    <n v="2.2774920516311351E-5"/>
    <n v="1"/>
    <n v="2.2774920516311351E-5"/>
    <n v="2.2774920516311351E-5"/>
  </r>
  <r>
    <x v="1"/>
    <x v="3"/>
    <x v="3"/>
    <n v="0.56000000000000005"/>
    <n v="0.48"/>
    <x v="10"/>
    <n v="2000"/>
    <n v="2.7295720808715688E-4"/>
    <n v="1.0056908461409193"/>
    <n v="2.2263155938159222E-3"/>
    <n v="1"/>
    <n v="2.2263155938159222E-3"/>
    <n v="2.2263155938159222E-3"/>
    <n v="3.1155783941650767E-4"/>
    <n v="1"/>
    <n v="3.1155783941650767E-4"/>
    <n v="3.1155783941650767E-4"/>
  </r>
  <r>
    <x v="1"/>
    <x v="2"/>
    <x v="3"/>
    <n v="0.56000000000000005"/>
    <n v="0.48"/>
    <x v="7"/>
    <n v="1520"/>
    <n v="0.25903129928136354"/>
    <n v="1037.380775593293"/>
    <n v="2.2411970078576586"/>
    <n v="1"/>
    <n v="2.2411970078576586"/>
    <n v="2.2411970078576586"/>
    <n v="0.31331324171207237"/>
    <n v="1"/>
    <n v="0.31331324171207237"/>
    <n v="0.31331324171207237"/>
  </r>
  <r>
    <x v="1"/>
    <x v="2"/>
    <x v="3"/>
    <n v="0.56000000000000005"/>
    <n v="0.48"/>
    <x v="13"/>
    <n v="1520"/>
    <n v="0.35853734579766228"/>
    <n v="1407.0495738155196"/>
    <n v="3.3849735555804736"/>
    <n v="1"/>
    <n v="3.3849735555804736"/>
    <n v="3.3849735555804736"/>
    <n v="0.46224098916666978"/>
    <n v="1"/>
    <n v="0.46224098916666978"/>
    <n v="0.46224098916666978"/>
  </r>
  <r>
    <x v="1"/>
    <x v="2"/>
    <x v="3"/>
    <n v="0.56000000000000005"/>
    <n v="0.48"/>
    <x v="14"/>
    <n v="1520"/>
    <n v="9.4583178935099195"/>
    <n v="36463.410269650907"/>
    <n v="73.525826474401399"/>
    <n v="1"/>
    <n v="73.525826474401399"/>
    <n v="73.525826474401399"/>
    <n v="10.262728263830322"/>
    <n v="1"/>
    <n v="10.262728263830322"/>
    <n v="10.262728263830322"/>
  </r>
  <r>
    <x v="1"/>
    <x v="3"/>
    <x v="3"/>
    <n v="0.56000000000000005"/>
    <n v="0.48"/>
    <x v="16"/>
    <n v="1520"/>
    <n v="1.395669566147401"/>
    <n v="5735.0331581343326"/>
    <n v="13.898021182548087"/>
    <n v="1"/>
    <n v="13.898021182548087"/>
    <n v="13.898021182548087"/>
    <n v="1.8879183958388399"/>
    <n v="1"/>
    <n v="1.8879183958388399"/>
    <n v="1.8879183958388399"/>
  </r>
  <r>
    <x v="1"/>
    <x v="2"/>
    <x v="3"/>
    <n v="0.56000000000000005"/>
    <n v="0.48"/>
    <x v="13"/>
    <n v="1520"/>
    <n v="4.4652359806047981E-2"/>
    <n v="170.39334749328037"/>
    <n v="0.39759486108308517"/>
    <n v="1"/>
    <n v="0.39759486108308517"/>
    <n v="0.39759486108308517"/>
    <n v="5.2679145680426934E-2"/>
    <n v="1"/>
    <n v="5.2679145680426934E-2"/>
    <n v="5.2679145680426934E-2"/>
  </r>
  <r>
    <x v="1"/>
    <x v="3"/>
    <x v="3"/>
    <n v="0.56000000000000005"/>
    <n v="0.48"/>
    <x v="17"/>
    <n v="1520"/>
    <n v="1.0390593623763902E-2"/>
    <n v="41.955963627641999"/>
    <n v="9.8364658879238315E-2"/>
    <n v="1"/>
    <n v="9.8364658879238315E-2"/>
    <n v="9.8364658879238315E-2"/>
    <n v="1.3258107198447031E-2"/>
    <n v="1"/>
    <n v="1.3258107198447031E-2"/>
    <n v="1.3258107198447031E-2"/>
  </r>
  <r>
    <x v="1"/>
    <x v="3"/>
    <x v="3"/>
    <n v="0.56000000000000005"/>
    <n v="0.48"/>
    <x v="17"/>
    <n v="1520"/>
    <n v="1.9220584503122785E-2"/>
    <n v="78.816799403360818"/>
    <n v="0.18715645270537434"/>
    <n v="1"/>
    <n v="0.18715645270537434"/>
    <n v="0.18715645270537434"/>
    <n v="2.5508986447028651E-2"/>
    <n v="1"/>
    <n v="2.5508986447028651E-2"/>
    <n v="2.5508986447028651E-2"/>
  </r>
  <r>
    <x v="1"/>
    <x v="3"/>
    <x v="3"/>
    <n v="0.56000000000000005"/>
    <n v="0.48"/>
    <x v="11"/>
    <n v="1520"/>
    <n v="23.298165949123803"/>
    <n v="95683.689425165358"/>
    <n v="194.47437195445914"/>
    <n v="1"/>
    <n v="194.47437195445914"/>
    <n v="194.47437195445914"/>
    <n v="27.522412326137363"/>
    <n v="1"/>
    <n v="27.522412326137363"/>
    <n v="27.522412326137363"/>
  </r>
  <r>
    <x v="1"/>
    <x v="2"/>
    <x v="3"/>
    <n v="0.56000000000000005"/>
    <n v="0.48"/>
    <x v="0"/>
    <n v="1550"/>
    <n v="55.421470716333125"/>
    <n v="217392.31056600268"/>
    <n v="456.59857769052405"/>
    <n v="1"/>
    <n v="456.59857769052405"/>
    <n v="456.59857769052405"/>
    <n v="65.607548079330101"/>
    <n v="1"/>
    <n v="65.607548079330101"/>
    <n v="65.607548079330101"/>
  </r>
  <r>
    <x v="1"/>
    <x v="2"/>
    <x v="3"/>
    <n v="0.56000000000000005"/>
    <n v="0.48"/>
    <x v="0"/>
    <n v="1550"/>
    <n v="0.22872868275510874"/>
    <n v="817.61737223629348"/>
    <n v="2.0067156235138244"/>
    <n v="1"/>
    <n v="2.0067156235138244"/>
    <n v="2.0067156235138244"/>
    <n v="0.2497835641328208"/>
    <n v="1"/>
    <n v="0.2497835641328208"/>
    <n v="0.2497835641328208"/>
  </r>
  <r>
    <x v="1"/>
    <x v="1"/>
    <x v="3"/>
    <n v="0.56000000000000005"/>
    <n v="0.48"/>
    <x v="0"/>
    <n v="1550"/>
    <n v="0.40371975771629859"/>
    <n v="1571.4909019899569"/>
    <n v="3.5735244563081134"/>
    <n v="1"/>
    <n v="3.5735244563081134"/>
    <n v="3.5735244563081134"/>
    <n v="0.5183889527858867"/>
    <n v="1"/>
    <n v="0.5183889527858867"/>
    <n v="0.5183889527858867"/>
  </r>
  <r>
    <x v="1"/>
    <x v="2"/>
    <x v="3"/>
    <n v="0.56000000000000005"/>
    <n v="0.48"/>
    <x v="0"/>
    <n v="1550"/>
    <n v="0.1192671713073491"/>
    <n v="485.03337666250462"/>
    <n v="1.2067918808381652"/>
    <n v="0.28800000000000003"/>
    <n v="0.34755606168139164"/>
    <n v="0.34755606168139164"/>
    <n v="0.17050679200374863"/>
    <n v="0.46899999999999997"/>
    <n v="7.9967685449758102E-2"/>
    <n v="7.9967685449758102E-2"/>
  </r>
  <r>
    <x v="1"/>
    <x v="2"/>
    <x v="3"/>
    <n v="0.56000000000000005"/>
    <n v="0.48"/>
    <x v="0"/>
    <n v="1550"/>
    <n v="0.93424478062128291"/>
    <n v="3783.1818699297978"/>
    <n v="8.8293020183548325"/>
    <n v="0.28800000000000003"/>
    <n v="2.542838981286192"/>
    <n v="2.542838981286192"/>
    <n v="1.2691400568182054"/>
    <n v="0.46899999999999997"/>
    <n v="0.59522668664773826"/>
    <n v="0.59522668664773826"/>
  </r>
  <r>
    <x v="1"/>
    <x v="1"/>
    <x v="3"/>
    <n v="0.56000000000000005"/>
    <n v="0.48"/>
    <x v="12"/>
    <n v="1550"/>
    <n v="8.8036385550063323E-2"/>
    <n v="256.43617614030609"/>
    <n v="0.50570752655155637"/>
    <n v="1"/>
    <n v="0.50570752655155637"/>
    <n v="0.50570752655155637"/>
    <n v="6.6651716629249957E-2"/>
    <n v="1"/>
    <n v="6.6651716629249957E-2"/>
    <n v="6.6651716629249957E-2"/>
  </r>
  <r>
    <x v="1"/>
    <x v="1"/>
    <x v="3"/>
    <n v="0.56000000000000005"/>
    <n v="0.48"/>
    <x v="12"/>
    <n v="1550"/>
    <n v="6.9551487398858551"/>
    <n v="26506.235154207563"/>
    <n v="57.091543175167033"/>
    <n v="1"/>
    <n v="57.091543175167033"/>
    <n v="57.091543175167033"/>
    <n v="8.1799880704705092"/>
    <n v="1"/>
    <n v="8.1799880704705092"/>
    <n v="8.1799880704705092"/>
  </r>
  <r>
    <x v="1"/>
    <x v="4"/>
    <x v="4"/>
    <n v="0.36"/>
    <n v="0.57999999999999996"/>
    <x v="28"/>
    <n v="1550"/>
    <n v="2.7217573305228613"/>
    <n v="10268.52756543619"/>
    <n v="22.446135036676715"/>
    <n v="1"/>
    <n v="22.446135036676715"/>
    <n v="22.446135036676715"/>
    <n v="3.2027408090577931"/>
    <n v="1"/>
    <n v="3.2027408090577931"/>
    <n v="3.2027408090577931"/>
  </r>
  <r>
    <x v="1"/>
    <x v="2"/>
    <x v="3"/>
    <n v="0.56000000000000005"/>
    <n v="0.48"/>
    <x v="7"/>
    <n v="1550"/>
    <n v="271.84622272689427"/>
    <n v="1060647.226801614"/>
    <n v="2146.1148899182581"/>
    <n v="1"/>
    <n v="2146.1148899182581"/>
    <n v="2146.1148899182581"/>
    <n v="302.77211279550073"/>
    <n v="1"/>
    <n v="302.77211279550073"/>
    <n v="302.77211279550073"/>
  </r>
  <r>
    <x v="1"/>
    <x v="2"/>
    <x v="3"/>
    <n v="0.56000000000000005"/>
    <n v="0.48"/>
    <x v="7"/>
    <n v="1550"/>
    <n v="1.3610333502180296"/>
    <n v="5348.2012391642111"/>
    <n v="13.052409408815398"/>
    <n v="1"/>
    <n v="13.052409408815398"/>
    <n v="13.052409408815398"/>
    <n v="1.7874134812469364"/>
    <n v="1"/>
    <n v="1.7874134812469364"/>
    <n v="1.7874134812469364"/>
  </r>
  <r>
    <x v="1"/>
    <x v="2"/>
    <x v="3"/>
    <n v="0.56000000000000005"/>
    <n v="0.48"/>
    <x v="13"/>
    <n v="1550"/>
    <n v="2.0347728410997097"/>
    <n v="8199.7189229267788"/>
    <n v="16.56531411377804"/>
    <n v="1"/>
    <n v="16.56531411377804"/>
    <n v="16.56531411377804"/>
    <n v="2.352079104838158"/>
    <n v="1"/>
    <n v="2.352079104838158"/>
    <n v="2.352079104838158"/>
  </r>
  <r>
    <x v="1"/>
    <x v="2"/>
    <x v="3"/>
    <n v="0.56000000000000005"/>
    <n v="0.48"/>
    <x v="33"/>
    <n v="1550"/>
    <n v="0.27757791070034304"/>
    <n v="1105.2648547950196"/>
    <n v="2.6971012979952946"/>
    <n v="1"/>
    <n v="2.6971012979952946"/>
    <n v="2.6971012979952946"/>
    <n v="0.39759382416201305"/>
    <n v="1"/>
    <n v="0.39759382416201305"/>
    <n v="0.39759382416201305"/>
  </r>
  <r>
    <x v="1"/>
    <x v="2"/>
    <x v="3"/>
    <n v="0.56000000000000005"/>
    <n v="0.48"/>
    <x v="14"/>
    <n v="1550"/>
    <n v="11.12837668602435"/>
    <n v="42866.954776018851"/>
    <n v="89.467461370967825"/>
    <n v="1"/>
    <n v="89.467461370967825"/>
    <n v="89.467461370967825"/>
    <n v="12.68787393909278"/>
    <n v="1"/>
    <n v="12.68787393909278"/>
    <n v="12.68787393909278"/>
  </r>
  <r>
    <x v="1"/>
    <x v="2"/>
    <x v="3"/>
    <n v="0.56000000000000005"/>
    <n v="0.48"/>
    <x v="14"/>
    <n v="1550"/>
    <n v="366.5601162590695"/>
    <n v="1389698.8577592792"/>
    <n v="2747.9051063238285"/>
    <n v="1"/>
    <n v="2747.9051063238285"/>
    <n v="2747.9051063238285"/>
    <n v="386.66690872822625"/>
    <n v="1"/>
    <n v="386.66690872822625"/>
    <n v="386.66690872822625"/>
  </r>
  <r>
    <x v="1"/>
    <x v="2"/>
    <x v="3"/>
    <n v="0.56000000000000005"/>
    <n v="0.48"/>
    <x v="14"/>
    <n v="1550"/>
    <n v="524.20620734585123"/>
    <n v="2217073.2766960943"/>
    <n v="4391.7737367768877"/>
    <n v="0.28800000000000003"/>
    <n v="1264.8308361917439"/>
    <n v="1264.8308361917439"/>
    <n v="611.05096585037256"/>
    <n v="0.46899999999999997"/>
    <n v="286.58290298382474"/>
    <n v="286.58290298382474"/>
  </r>
  <r>
    <x v="1"/>
    <x v="1"/>
    <x v="3"/>
    <n v="0.56000000000000005"/>
    <n v="0.48"/>
    <x v="15"/>
    <n v="1550"/>
    <n v="12.855425606769469"/>
    <n v="49613.807859901142"/>
    <n v="103.10535313013385"/>
    <n v="1"/>
    <n v="103.10535313013385"/>
    <n v="103.10535313013385"/>
    <n v="14.726903639007944"/>
    <n v="1"/>
    <n v="14.726903639007944"/>
    <n v="14.726903639007944"/>
  </r>
  <r>
    <x v="1"/>
    <x v="1"/>
    <x v="3"/>
    <n v="0.56000000000000005"/>
    <n v="0.48"/>
    <x v="15"/>
    <n v="1550"/>
    <n v="0.67664399435047695"/>
    <n v="2765.8249866261262"/>
    <n v="6.6590585906200488"/>
    <n v="1"/>
    <n v="6.6590585906200488"/>
    <n v="6.6590585906200488"/>
    <n v="0.90497626520019026"/>
    <n v="1"/>
    <n v="0.90497626520019026"/>
    <n v="0.90497626520019026"/>
  </r>
  <r>
    <x v="1"/>
    <x v="3"/>
    <x v="3"/>
    <n v="0.56000000000000005"/>
    <n v="0.48"/>
    <x v="16"/>
    <n v="1550"/>
    <n v="7.4835227997327856"/>
    <n v="30512.398072165957"/>
    <n v="68.52003970413331"/>
    <n v="1"/>
    <n v="68.52003970413331"/>
    <n v="68.52003970413331"/>
    <n v="9.4688292943844345"/>
    <n v="1"/>
    <n v="9.4688292943844345"/>
    <n v="9.4688292943844345"/>
  </r>
  <r>
    <x v="1"/>
    <x v="3"/>
    <x v="3"/>
    <n v="0.56000000000000005"/>
    <n v="0.48"/>
    <x v="11"/>
    <n v="1550"/>
    <n v="1.0063702863132693E-2"/>
    <n v="41.563772276007363"/>
    <n v="0.10683259100405262"/>
    <n v="1"/>
    <n v="0.10683259100405262"/>
    <n v="0.10683259100405262"/>
    <n v="1.4395627932952782E-2"/>
    <n v="1"/>
    <n v="1.4395627932952782E-2"/>
    <n v="1.4395627932952782E-2"/>
  </r>
  <r>
    <x v="1"/>
    <x v="2"/>
    <x v="3"/>
    <n v="0.56000000000000005"/>
    <n v="0.48"/>
    <x v="13"/>
    <n v="1550"/>
    <n v="117.2108496028153"/>
    <n v="468468.06322532526"/>
    <n v="994.93609002739686"/>
    <n v="1"/>
    <n v="994.93609002739686"/>
    <n v="994.93609002739686"/>
    <n v="139.39546364985347"/>
    <n v="1"/>
    <n v="139.39546364985347"/>
    <n v="139.39546364985347"/>
  </r>
  <r>
    <x v="1"/>
    <x v="3"/>
    <x v="3"/>
    <n v="0.56000000000000005"/>
    <n v="0.48"/>
    <x v="17"/>
    <n v="1550"/>
    <n v="1.7053706457214162E-4"/>
    <n v="0.66284576232139714"/>
    <n v="1.679903525676326E-3"/>
    <n v="1"/>
    <n v="1.679903525676326E-3"/>
    <n v="1.679903525676326E-3"/>
    <n v="2.2886021935733961E-4"/>
    <n v="1"/>
    <n v="2.2886021935733961E-4"/>
    <n v="2.2886021935733961E-4"/>
  </r>
  <r>
    <x v="1"/>
    <x v="4"/>
    <x v="4"/>
    <n v="0.36"/>
    <n v="0.57999999999999996"/>
    <x v="17"/>
    <n v="1550"/>
    <n v="3.057681912412082"/>
    <n v="11609.587498501582"/>
    <n v="26.616936822881687"/>
    <n v="1"/>
    <n v="26.616936822881687"/>
    <n v="26.616936822881687"/>
    <n v="4.0213088717115362"/>
    <n v="1"/>
    <n v="4.0213088717115362"/>
    <n v="4.0213088717115362"/>
  </r>
  <r>
    <x v="1"/>
    <x v="3"/>
    <x v="3"/>
    <n v="0.56000000000000005"/>
    <n v="0.48"/>
    <x v="17"/>
    <n v="1550"/>
    <n v="2.7127131271622678"/>
    <n v="10790.770988711418"/>
    <n v="24.003928648740111"/>
    <n v="1"/>
    <n v="24.003928648740111"/>
    <n v="24.003928648740111"/>
    <n v="3.3222773626789501"/>
    <n v="1"/>
    <n v="3.3222773626789501"/>
    <n v="3.3222773626789501"/>
  </r>
  <r>
    <x v="1"/>
    <x v="1"/>
    <x v="3"/>
    <n v="0.56000000000000005"/>
    <n v="0.48"/>
    <x v="17"/>
    <n v="1550"/>
    <n v="0.12732768891238844"/>
    <n v="527.96106982141475"/>
    <n v="1.4218232943645877"/>
    <n v="1"/>
    <n v="1.4218232943645877"/>
    <n v="1.4218232943645877"/>
    <n v="0.19341572351815345"/>
    <n v="1"/>
    <n v="0.19341572351815345"/>
    <n v="0.19341572351815345"/>
  </r>
  <r>
    <x v="1"/>
    <x v="4"/>
    <x v="4"/>
    <n v="0.36"/>
    <n v="0.57999999999999996"/>
    <x v="17"/>
    <n v="1550"/>
    <n v="8.3096359955775662E-2"/>
    <n v="316.2130465001365"/>
    <n v="0.69596593409265561"/>
    <n v="1"/>
    <n v="0.69596593409265561"/>
    <n v="0.69596593409265561"/>
    <n v="9.3512005335576437E-2"/>
    <n v="1"/>
    <n v="9.3512005335576437E-2"/>
    <n v="9.3512005335576437E-2"/>
  </r>
  <r>
    <x v="1"/>
    <x v="1"/>
    <x v="3"/>
    <n v="0.56000000000000005"/>
    <n v="0.48"/>
    <x v="17"/>
    <n v="1550"/>
    <n v="1.8123960393637106E-3"/>
    <n v="7.5858308346840646"/>
    <n v="1.9488758142895281E-2"/>
    <n v="1"/>
    <n v="1.9488758142895281E-2"/>
    <n v="1.9488758142895281E-2"/>
    <n v="2.5954253900400295E-3"/>
    <n v="1"/>
    <n v="2.5954253900400295E-3"/>
    <n v="2.5954253900400295E-3"/>
  </r>
  <r>
    <x v="1"/>
    <x v="4"/>
    <x v="4"/>
    <n v="0.36"/>
    <n v="0.57999999999999996"/>
    <x v="17"/>
    <n v="1550"/>
    <n v="0.81752555701003082"/>
    <n v="2465.2627734120324"/>
    <n v="5.5445530379598509"/>
    <n v="1"/>
    <n v="5.5445530379598509"/>
    <n v="5.5445530379598509"/>
    <n v="0.92313746170347899"/>
    <n v="1"/>
    <n v="0.92313746170347899"/>
    <n v="0.92313746170347899"/>
  </r>
  <r>
    <x v="1"/>
    <x v="2"/>
    <x v="3"/>
    <n v="0.56000000000000005"/>
    <n v="0.48"/>
    <x v="5"/>
    <n v="1550"/>
    <n v="2.7139961058624582E-2"/>
    <n v="110.37771144972945"/>
    <n v="0.27500304285337418"/>
    <n v="1"/>
    <n v="0.27500304285337418"/>
    <n v="0.27500304285337418"/>
    <n v="3.8779529215883304E-2"/>
    <n v="1"/>
    <n v="3.8779529215883304E-2"/>
    <n v="3.8779529215883304E-2"/>
  </r>
  <r>
    <x v="1"/>
    <x v="1"/>
    <x v="3"/>
    <n v="0.56000000000000005"/>
    <n v="0.48"/>
    <x v="5"/>
    <n v="1550"/>
    <n v="7.1761563319648229E-7"/>
    <n v="2.7933796993659466E-3"/>
    <n v="6.2648998509531865E-6"/>
    <n v="1"/>
    <n v="6.2648998509531865E-6"/>
    <n v="6.2648998509531865E-6"/>
    <n v="9.1150206069203326E-7"/>
    <n v="1"/>
    <n v="9.1150206069203326E-7"/>
    <n v="9.1150206069203326E-7"/>
  </r>
  <r>
    <x v="1"/>
    <x v="2"/>
    <x v="3"/>
    <n v="0.56000000000000005"/>
    <n v="0.48"/>
    <x v="5"/>
    <n v="1550"/>
    <n v="2.6136665265421462E-2"/>
    <n v="106.29765041456253"/>
    <n v="0.26486006896930292"/>
    <n v="0.28800000000000003"/>
    <n v="7.6279699863159245E-2"/>
    <n v="7.6279699863159245E-2"/>
    <n v="3.7344740758185224E-2"/>
    <n v="0.46899999999999997"/>
    <n v="1.7514683415588869E-2"/>
    <n v="1.7514683415588869E-2"/>
  </r>
  <r>
    <x v="1"/>
    <x v="2"/>
    <x v="3"/>
    <n v="0.56000000000000005"/>
    <n v="0.48"/>
    <x v="5"/>
    <n v="1550"/>
    <n v="9.6185625796491703E-2"/>
    <n v="387.25443156191295"/>
    <n v="0.92163641159999232"/>
    <n v="1"/>
    <n v="0.92163641159999232"/>
    <n v="0.92163641159999232"/>
    <n v="0.12357948376062614"/>
    <n v="1"/>
    <n v="0.12357948376062614"/>
    <n v="0.12357948376062614"/>
  </r>
  <r>
    <x v="1"/>
    <x v="2"/>
    <x v="3"/>
    <n v="0.56000000000000005"/>
    <n v="0.48"/>
    <x v="5"/>
    <n v="1550"/>
    <n v="2.1498503380810632E-3"/>
    <n v="8.5088684902446712"/>
    <n v="2.1714761689648556E-2"/>
    <n v="1"/>
    <n v="2.1714761689648556E-2"/>
    <n v="2.1714761689648556E-2"/>
    <n v="2.8881426636171072E-3"/>
    <n v="1"/>
    <n v="2.8881426636171072E-3"/>
    <n v="2.8881426636171072E-3"/>
  </r>
  <r>
    <x v="1"/>
    <x v="2"/>
    <x v="3"/>
    <n v="0.56000000000000005"/>
    <n v="0.48"/>
    <x v="5"/>
    <n v="1550"/>
    <n v="6.9493088120637552E-3"/>
    <n v="27.233878909623002"/>
    <n v="6.3731187546345075E-2"/>
    <n v="1"/>
    <n v="6.3731187546345075E-2"/>
    <n v="6.3731187546345075E-2"/>
    <n v="8.6923321545651112E-3"/>
    <n v="1"/>
    <n v="8.6923321545651112E-3"/>
    <n v="8.6923321545651112E-3"/>
  </r>
  <r>
    <x v="1"/>
    <x v="2"/>
    <x v="3"/>
    <n v="0.56000000000000005"/>
    <n v="0.48"/>
    <x v="5"/>
    <n v="1550"/>
    <n v="4.1454977935009463E-2"/>
    <n v="97.559695884505743"/>
    <n v="0.21690166186110499"/>
    <n v="1"/>
    <n v="0.21690166186110499"/>
    <n v="0.21690166186110499"/>
    <n v="3.0060957379813524E-2"/>
    <n v="1"/>
    <n v="3.0060957379813524E-2"/>
    <n v="3.0060957379813524E-2"/>
  </r>
  <r>
    <x v="1"/>
    <x v="4"/>
    <x v="4"/>
    <n v="0.36"/>
    <n v="0.57999999999999996"/>
    <x v="29"/>
    <n v="1550"/>
    <n v="7.3376082980805952"/>
    <n v="24925.233479841947"/>
    <n v="53.195721491681816"/>
    <n v="1"/>
    <n v="53.195721491681816"/>
    <n v="53.195721491681816"/>
    <n v="7.7738241715364911"/>
    <n v="1"/>
    <n v="7.7738241715364911"/>
    <n v="7.7738241715364911"/>
  </r>
  <r>
    <x v="1"/>
    <x v="1"/>
    <x v="3"/>
    <n v="0.56000000000000005"/>
    <n v="0.48"/>
    <x v="18"/>
    <n v="1550"/>
    <n v="3.5258649709762592E-2"/>
    <n v="126.99506236288788"/>
    <n v="0.29153675914928473"/>
    <n v="1"/>
    <n v="0.29153675914928473"/>
    <n v="0.29153675914928473"/>
    <n v="4.1508626135063245E-2"/>
    <n v="1"/>
    <n v="4.1508626135063245E-2"/>
    <n v="4.1508626135063245E-2"/>
  </r>
  <r>
    <x v="1"/>
    <x v="1"/>
    <x v="3"/>
    <n v="0.56000000000000005"/>
    <n v="0.48"/>
    <x v="18"/>
    <n v="1550"/>
    <n v="0.96634892518786819"/>
    <n v="3698.5026586282079"/>
    <n v="8.419104068383449"/>
    <n v="1"/>
    <n v="8.419104068383449"/>
    <n v="8.419104068383449"/>
    <n v="1.1961002950681958"/>
    <n v="1"/>
    <n v="1.1961002950681958"/>
    <n v="1.1961002950681958"/>
  </r>
  <r>
    <x v="1"/>
    <x v="3"/>
    <x v="3"/>
    <n v="0.56000000000000005"/>
    <n v="0.48"/>
    <x v="11"/>
    <n v="1550"/>
    <n v="141.28817139597905"/>
    <n v="567476.77711116627"/>
    <n v="1183.9356130621456"/>
    <n v="1"/>
    <n v="1183.9356130621456"/>
    <n v="1183.9356130621456"/>
    <n v="166.95360590969594"/>
    <n v="1"/>
    <n v="166.95360590969594"/>
    <n v="166.95360590969594"/>
  </r>
  <r>
    <x v="1"/>
    <x v="1"/>
    <x v="3"/>
    <n v="0.56000000000000005"/>
    <n v="0.48"/>
    <x v="11"/>
    <n v="1550"/>
    <n v="43.670248742500981"/>
    <n v="160994.47868809447"/>
    <n v="301.23638406476675"/>
    <n v="1"/>
    <n v="301.23638406476675"/>
    <n v="301.23638406476675"/>
    <n v="41.913474661562802"/>
    <n v="1"/>
    <n v="41.913474661562802"/>
    <n v="41.913474661562802"/>
  </r>
  <r>
    <x v="1"/>
    <x v="1"/>
    <x v="3"/>
    <n v="0.56000000000000005"/>
    <n v="0.48"/>
    <x v="11"/>
    <n v="1550"/>
    <n v="4.3199412275637812"/>
    <n v="17218.599772512047"/>
    <n v="38.097823397188655"/>
    <n v="1"/>
    <n v="38.097823397188655"/>
    <n v="38.097823397188655"/>
    <n v="5.3416097742149189"/>
    <n v="1"/>
    <n v="5.3416097742149189"/>
    <n v="5.3416097742149189"/>
  </r>
  <r>
    <x v="1"/>
    <x v="3"/>
    <x v="3"/>
    <n v="0.56000000000000005"/>
    <n v="0.48"/>
    <x v="19"/>
    <n v="1550"/>
    <n v="0.82420775041714378"/>
    <n v="3147.6277130446892"/>
    <n v="6.9601112691348828"/>
    <n v="1"/>
    <n v="6.9601112691348828"/>
    <n v="6.9601112691348828"/>
    <n v="0.96066434233279407"/>
    <n v="1"/>
    <n v="0.96066434233279407"/>
    <n v="0.96066434233279407"/>
  </r>
  <r>
    <x v="1"/>
    <x v="2"/>
    <x v="3"/>
    <n v="0.56000000000000005"/>
    <n v="0.48"/>
    <x v="21"/>
    <n v="1550"/>
    <n v="1.1131818428793661"/>
    <n v="5187.7098256959971"/>
    <n v="11.217017365403995"/>
    <n v="1"/>
    <n v="11.217017365403995"/>
    <n v="11.217017365403995"/>
    <n v="1.5584019962347029"/>
    <n v="1"/>
    <n v="1.5584019962347029"/>
    <n v="1.5584019962347029"/>
  </r>
  <r>
    <x v="1"/>
    <x v="2"/>
    <x v="3"/>
    <n v="0.56000000000000005"/>
    <n v="0.48"/>
    <x v="21"/>
    <n v="1550"/>
    <n v="10.75806590381087"/>
    <n v="41687.764250931614"/>
    <n v="84.104091739778269"/>
    <n v="0.28800000000000003"/>
    <n v="24.221978421056143"/>
    <n v="24.221978421056143"/>
    <n v="11.375254673152202"/>
    <n v="0.46899999999999997"/>
    <n v="5.3349944417083828"/>
    <n v="5.3349944417083828"/>
  </r>
  <r>
    <x v="1"/>
    <x v="3"/>
    <x v="3"/>
    <n v="0.56000000000000005"/>
    <n v="0.48"/>
    <x v="22"/>
    <n v="1550"/>
    <n v="3.0471626581506984E-4"/>
    <n v="1.1843752911583416"/>
    <n v="3.0016579126534398E-3"/>
    <n v="1"/>
    <n v="3.0016579126534398E-3"/>
    <n v="3.0016579126534398E-3"/>
    <n v="4.0892829726575614E-4"/>
    <n v="1"/>
    <n v="4.0892829726575614E-4"/>
    <n v="4.0892829726575614E-4"/>
  </r>
  <r>
    <x v="1"/>
    <x v="4"/>
    <x v="4"/>
    <n v="0.36"/>
    <n v="0.57999999999999996"/>
    <x v="22"/>
    <n v="1550"/>
    <n v="158.97998851718464"/>
    <n v="596312.23867289745"/>
    <n v="1288.2055463839613"/>
    <n v="1"/>
    <n v="1288.2055463839613"/>
    <n v="1288.2055463839613"/>
    <n v="186.06648072515651"/>
    <n v="1"/>
    <n v="186.06648072515651"/>
    <n v="186.06648072515651"/>
  </r>
  <r>
    <x v="1"/>
    <x v="2"/>
    <x v="3"/>
    <n v="0.56000000000000005"/>
    <n v="0.48"/>
    <x v="23"/>
    <n v="1550"/>
    <n v="46.882115723836932"/>
    <n v="190302.34223783106"/>
    <n v="392.82351578637684"/>
    <n v="1"/>
    <n v="392.82351578637684"/>
    <n v="392.82351578637684"/>
    <n v="56.00576376958859"/>
    <n v="1"/>
    <n v="56.00576376958859"/>
    <n v="56.00576376958859"/>
  </r>
  <r>
    <x v="1"/>
    <x v="1"/>
    <x v="3"/>
    <n v="0.56000000000000005"/>
    <n v="0.48"/>
    <x v="23"/>
    <n v="1550"/>
    <n v="1.8512341845808797"/>
    <n v="7224.4296145560947"/>
    <n v="16.378206566340975"/>
    <n v="1"/>
    <n v="16.378206566340975"/>
    <n v="16.378206566340975"/>
    <n v="2.3525325212412302"/>
    <n v="1"/>
    <n v="2.3525325212412302"/>
    <n v="2.3525325212412302"/>
  </r>
  <r>
    <x v="1"/>
    <x v="2"/>
    <x v="3"/>
    <n v="0.56000000000000005"/>
    <n v="0.48"/>
    <x v="25"/>
    <n v="1550"/>
    <n v="8.0031537488004698"/>
    <n v="29736.951666688783"/>
    <n v="60.9302461296231"/>
    <n v="1"/>
    <n v="60.9302461296231"/>
    <n v="60.9302461296231"/>
    <n v="8.3139128995738414"/>
    <n v="1"/>
    <n v="8.3139128995738414"/>
    <n v="8.3139128995738414"/>
  </r>
  <r>
    <x v="1"/>
    <x v="2"/>
    <x v="3"/>
    <n v="0.56000000000000005"/>
    <n v="0.48"/>
    <x v="33"/>
    <n v="1550"/>
    <n v="0.19567153204126797"/>
    <n v="788.68846415468806"/>
    <n v="1.8023429043259425"/>
    <n v="1"/>
    <n v="1.8023429043259425"/>
    <n v="1.8023429043259425"/>
    <n v="0.2726009858868117"/>
    <n v="1"/>
    <n v="0.2726009858868117"/>
    <n v="0.2726009858868117"/>
  </r>
  <r>
    <x v="1"/>
    <x v="4"/>
    <x v="4"/>
    <n v="0.36"/>
    <n v="0.57999999999999996"/>
    <x v="30"/>
    <n v="1550"/>
    <n v="16.739742246770323"/>
    <n v="64761.882669189006"/>
    <n v="138.27064700154168"/>
    <n v="1"/>
    <n v="138.27064700154168"/>
    <n v="138.27064700154168"/>
    <n v="19.751286097846478"/>
    <n v="1"/>
    <n v="19.751286097846478"/>
    <n v="19.751286097846478"/>
  </r>
  <r>
    <x v="1"/>
    <x v="1"/>
    <x v="3"/>
    <n v="0.56000000000000005"/>
    <n v="0.48"/>
    <x v="10"/>
    <n v="2000"/>
    <n v="0.62217575647822398"/>
    <n v="2274.2137727705554"/>
    <n v="5.0837861313299735"/>
    <n v="1"/>
    <n v="5.0837861313299735"/>
    <n v="5.0837861313299735"/>
    <n v="0.69992425813140935"/>
    <n v="1"/>
    <n v="0.69992425813140935"/>
    <n v="0.69992425813140935"/>
  </r>
  <r>
    <x v="1"/>
    <x v="1"/>
    <x v="3"/>
    <n v="0.56000000000000005"/>
    <n v="0.48"/>
    <x v="10"/>
    <n v="2000"/>
    <n v="1.4856567408589696E-3"/>
    <n v="5.3304431836211768"/>
    <n v="1.2216513441261302E-2"/>
    <n v="1"/>
    <n v="1.2216513441261302E-2"/>
    <n v="1.2216513441261302E-2"/>
    <n v="1.7370710027615009E-3"/>
    <n v="1"/>
    <n v="1.7370710027615009E-3"/>
    <n v="1.7370710027615009E-3"/>
  </r>
  <r>
    <x v="1"/>
    <x v="3"/>
    <x v="3"/>
    <n v="0.56000000000000005"/>
    <n v="0.48"/>
    <x v="10"/>
    <n v="2000"/>
    <n v="0.32483860235180251"/>
    <n v="1186.3848334947381"/>
    <n v="2.486829401105493"/>
    <n v="1"/>
    <n v="2.486829401105493"/>
    <n v="2.486829401105493"/>
    <n v="0.34770763583485514"/>
    <n v="1"/>
    <n v="0.34770763583485514"/>
    <n v="0.34770763583485514"/>
  </r>
  <r>
    <x v="1"/>
    <x v="3"/>
    <x v="3"/>
    <n v="0.56000000000000005"/>
    <n v="0.48"/>
    <x v="10"/>
    <n v="2000"/>
    <n v="4.3579273010340501E-5"/>
    <n v="0.17685857894909404"/>
    <n v="3.6764807616055989E-4"/>
    <n v="1"/>
    <n v="3.6764807616055989E-4"/>
    <n v="3.6764807616055989E-4"/>
    <n v="5.1263420299428711E-5"/>
    <n v="1"/>
    <n v="5.1263420299428711E-5"/>
    <n v="5.1263420299428711E-5"/>
  </r>
  <r>
    <x v="1"/>
    <x v="1"/>
    <x v="3"/>
    <n v="0.56000000000000005"/>
    <n v="0.48"/>
    <x v="11"/>
    <n v="3000"/>
    <n v="3.8964098768777759E-2"/>
    <n v="83.944462487857265"/>
    <n v="0.20799616713083838"/>
    <n v="1"/>
    <n v="0.20799616713083838"/>
    <n v="0"/>
    <n v="1.8122459197184367E-2"/>
    <n v="1"/>
    <n v="1.8122459197184367E-2"/>
    <n v="0"/>
  </r>
  <r>
    <x v="1"/>
    <x v="2"/>
    <x v="3"/>
    <n v="0.56000000000000005"/>
    <n v="0.48"/>
    <x v="14"/>
    <n v="1560"/>
    <n v="7.2252191978209623"/>
    <n v="27482.679350742939"/>
    <n v="58.917447451427009"/>
    <n v="1"/>
    <n v="58.917447451427009"/>
    <n v="58.917447451427009"/>
    <n v="8.3874454260389584"/>
    <n v="1"/>
    <n v="8.3874454260389584"/>
    <n v="8.3874454260389584"/>
  </r>
  <r>
    <x v="1"/>
    <x v="3"/>
    <x v="3"/>
    <n v="0.56000000000000005"/>
    <n v="0.48"/>
    <x v="16"/>
    <n v="1560"/>
    <n v="79.201125131803195"/>
    <n v="318721.26890340418"/>
    <n v="652.25737996878638"/>
    <n v="1"/>
    <n v="652.25737996878638"/>
    <n v="652.25737996878638"/>
    <n v="94.060135823208682"/>
    <n v="1"/>
    <n v="94.060135823208682"/>
    <n v="94.060135823208682"/>
  </r>
  <r>
    <x v="1"/>
    <x v="4"/>
    <x v="4"/>
    <n v="0.36"/>
    <n v="0.57999999999999996"/>
    <x v="29"/>
    <n v="1560"/>
    <n v="1.3983205744820615"/>
    <n v="4582.331418308403"/>
    <n v="10.031493187988948"/>
    <n v="1"/>
    <n v="10.031493187988948"/>
    <n v="10.031493187988948"/>
    <n v="1.6000092335265845"/>
    <n v="1"/>
    <n v="1.6000092335265845"/>
    <n v="1.6000092335265845"/>
  </r>
  <r>
    <x v="1"/>
    <x v="3"/>
    <x v="3"/>
    <n v="0.56000000000000005"/>
    <n v="0.48"/>
    <x v="11"/>
    <n v="1560"/>
    <n v="21.393551858432204"/>
    <n v="87500.561454273397"/>
    <n v="179.905095121979"/>
    <n v="1"/>
    <n v="179.905095121979"/>
    <n v="179.905095121979"/>
    <n v="25.403205738303615"/>
    <n v="1"/>
    <n v="25.403205738303615"/>
    <n v="25.403205738303615"/>
  </r>
  <r>
    <x v="1"/>
    <x v="4"/>
    <x v="4"/>
    <n v="0.36"/>
    <n v="0.57999999999999996"/>
    <x v="22"/>
    <n v="1560"/>
    <n v="11.33400055977028"/>
    <n v="40771.561367792128"/>
    <n v="79.409321967119027"/>
    <n v="1"/>
    <n v="79.409321967119027"/>
    <n v="79.409321967119027"/>
    <n v="11.548950696983075"/>
    <n v="1"/>
    <n v="11.548950696983075"/>
    <n v="11.548950696983075"/>
  </r>
  <r>
    <x v="1"/>
    <x v="2"/>
    <x v="3"/>
    <n v="0.56000000000000005"/>
    <n v="0.48"/>
    <x v="23"/>
    <n v="1560"/>
    <n v="23.647172023274024"/>
    <n v="91434.008462607599"/>
    <n v="182.36951060369034"/>
    <n v="1"/>
    <n v="182.36951060369034"/>
    <n v="182.36951060369034"/>
    <n v="25.525798332155048"/>
    <n v="1"/>
    <n v="25.525798332155048"/>
    <n v="25.525798332155048"/>
  </r>
  <r>
    <x v="1"/>
    <x v="3"/>
    <x v="3"/>
    <n v="0.56000000000000005"/>
    <n v="0.48"/>
    <x v="10"/>
    <n v="2000"/>
    <n v="8.7604572846579405"/>
    <n v="34439.478753917108"/>
    <n v="70.571239498510067"/>
    <n v="1"/>
    <n v="70.571239498510067"/>
    <n v="70.571239498510067"/>
    <n v="9.4946690604383708"/>
    <n v="1"/>
    <n v="9.4946690604383708"/>
    <n v="9.4946690604383708"/>
  </r>
  <r>
    <x v="1"/>
    <x v="3"/>
    <x v="3"/>
    <n v="0.56000000000000005"/>
    <n v="0.48"/>
    <x v="11"/>
    <n v="1562"/>
    <n v="45.969672901667117"/>
    <n v="177740.96278450967"/>
    <n v="352.99918561382043"/>
    <n v="1"/>
    <n v="352.99918561382043"/>
    <n v="352.99918561382043"/>
    <n v="50.793685173548582"/>
    <n v="1"/>
    <n v="50.793685173548582"/>
    <n v="50.793685173548582"/>
  </r>
  <r>
    <x v="1"/>
    <x v="3"/>
    <x v="3"/>
    <n v="0.56000000000000005"/>
    <n v="0.48"/>
    <x v="19"/>
    <n v="1562"/>
    <n v="9.3806035704793143E-3"/>
    <n v="26.792041428710448"/>
    <n v="5.9107399833606619E-2"/>
    <n v="1"/>
    <n v="5.9107399833606619E-2"/>
    <n v="5.9107399833606619E-2"/>
    <n v="5.7763048357667946E-3"/>
    <n v="1"/>
    <n v="5.7763048357667946E-3"/>
    <n v="5.7763048357667946E-3"/>
  </r>
  <r>
    <x v="1"/>
    <x v="2"/>
    <x v="3"/>
    <n v="0.56000000000000005"/>
    <n v="0.48"/>
    <x v="0"/>
    <n v="1600"/>
    <n v="2.5943548151284673E-2"/>
    <n v="83.803358687520472"/>
    <n v="0.17619551989664356"/>
    <n v="0.28800000000000003"/>
    <n v="5.0744309730233354E-2"/>
    <n v="5.0744309730233354E-2"/>
    <n v="2.2892469339896894E-2"/>
    <n v="0.46899999999999997"/>
    <n v="1.0736568120411643E-2"/>
    <n v="1.0736568120411643E-2"/>
  </r>
  <r>
    <x v="1"/>
    <x v="2"/>
    <x v="3"/>
    <n v="0.56000000000000005"/>
    <n v="0.48"/>
    <x v="14"/>
    <n v="1600"/>
    <n v="14.789813268801574"/>
    <n v="47953.204616460767"/>
    <n v="101.40579949224188"/>
    <n v="0.28800000000000003"/>
    <n v="29.204870253765666"/>
    <n v="29.204870253765666"/>
    <n v="12.863263696801797"/>
    <n v="0.46899999999999997"/>
    <n v="6.0328706738000424"/>
    <n v="6.0328706738000424"/>
  </r>
  <r>
    <x v="1"/>
    <x v="2"/>
    <x v="3"/>
    <n v="0.56000000000000005"/>
    <n v="0.48"/>
    <x v="21"/>
    <n v="1600"/>
    <n v="2.80833110409402"/>
    <n v="9024.6871181851548"/>
    <n v="20.046265166468821"/>
    <n v="0.28800000000000003"/>
    <n v="5.7733243679430215"/>
    <n v="5.7733243679430215"/>
    <n v="2.6077617526211316"/>
    <n v="0.46899999999999997"/>
    <n v="1.2230402619793106"/>
    <n v="1.2230402619793106"/>
  </r>
  <r>
    <x v="1"/>
    <x v="2"/>
    <x v="3"/>
    <n v="0.56000000000000005"/>
    <n v="0.48"/>
    <x v="21"/>
    <n v="1600"/>
    <n v="0.16857213794700959"/>
    <n v="541.3833587616399"/>
    <n v="1.1347406453288662"/>
    <n v="0.28800000000000003"/>
    <n v="0.32680530585471351"/>
    <n v="0.32680530585471351"/>
    <n v="0.14378667048558524"/>
    <n v="0.46899999999999997"/>
    <n v="6.7435948457739481E-2"/>
    <n v="6.7435948457739481E-2"/>
  </r>
  <r>
    <x v="1"/>
    <x v="2"/>
    <x v="3"/>
    <n v="0.56000000000000005"/>
    <n v="0.48"/>
    <x v="23"/>
    <n v="1600"/>
    <n v="6.4646119649125877"/>
    <n v="20186.013897558278"/>
    <n v="43.737375465435463"/>
    <n v="1"/>
    <n v="43.737375465435463"/>
    <n v="43.737375465435463"/>
    <n v="5.7291842166618032"/>
    <n v="1"/>
    <n v="5.7291842166618032"/>
    <n v="5.7291842166618032"/>
  </r>
  <r>
    <x v="1"/>
    <x v="2"/>
    <x v="3"/>
    <n v="0.56000000000000005"/>
    <n v="0.48"/>
    <x v="25"/>
    <n v="1600"/>
    <n v="2.7662154824081284"/>
    <n v="5997.8902773257305"/>
    <n v="13.001407319870191"/>
    <n v="1"/>
    <n v="13.001407319870191"/>
    <n v="13.001407319870191"/>
    <n v="1.7040717610443299"/>
    <n v="1"/>
    <n v="1.7040717610443299"/>
    <n v="1.7040717610443299"/>
  </r>
  <r>
    <x v="1"/>
    <x v="2"/>
    <x v="3"/>
    <n v="0.56000000000000005"/>
    <n v="0.48"/>
    <x v="14"/>
    <n v="1620"/>
    <n v="8.438947110202383"/>
    <n v="26786.342243467694"/>
    <n v="57.512024562290222"/>
    <n v="1"/>
    <n v="57.512024562290222"/>
    <n v="57.512024562290222"/>
    <n v="7.9137041896968965"/>
    <n v="1"/>
    <n v="7.9137041896968965"/>
    <n v="7.9137041896968965"/>
  </r>
  <r>
    <x v="1"/>
    <x v="2"/>
    <x v="3"/>
    <n v="0.56000000000000005"/>
    <n v="0.48"/>
    <x v="14"/>
    <n v="1620"/>
    <n v="3.1012112654459791"/>
    <n v="9862.3829003946412"/>
    <n v="20.744983760574389"/>
    <n v="0.28800000000000003"/>
    <n v="5.9745553230454247"/>
    <n v="5.9745553230454247"/>
    <n v="2.5017878033712178"/>
    <n v="0.46899999999999997"/>
    <n v="1.1733384797811011"/>
    <n v="1.1733384797811011"/>
  </r>
  <r>
    <x v="1"/>
    <x v="1"/>
    <x v="3"/>
    <n v="0.56000000000000005"/>
    <n v="0.48"/>
    <x v="15"/>
    <n v="1620"/>
    <n v="32.626360578959762"/>
    <n v="102130.59058576536"/>
    <n v="205.63251489796224"/>
    <n v="1"/>
    <n v="205.63251489796224"/>
    <n v="205.63251489796224"/>
    <n v="28.235138168909348"/>
    <n v="1"/>
    <n v="28.235138168909348"/>
    <n v="28.235138168909348"/>
  </r>
  <r>
    <x v="1"/>
    <x v="4"/>
    <x v="4"/>
    <n v="0.36"/>
    <n v="0.57999999999999996"/>
    <x v="29"/>
    <n v="1620"/>
    <n v="0.79411362159806587"/>
    <n v="2499.4747194136212"/>
    <n v="5.3704311193273186"/>
    <n v="1"/>
    <n v="5.3704311193273186"/>
    <n v="5.3704311193273186"/>
    <n v="0.70906663960202909"/>
    <n v="1"/>
    <n v="0.70906663960202909"/>
    <n v="0.70906663960202909"/>
  </r>
  <r>
    <x v="1"/>
    <x v="3"/>
    <x v="3"/>
    <n v="0.56000000000000005"/>
    <n v="0.48"/>
    <x v="11"/>
    <n v="1620"/>
    <n v="37.28002873726664"/>
    <n v="115467.12524522496"/>
    <n v="251.08912902867633"/>
    <n v="1"/>
    <n v="251.08912902867633"/>
    <n v="251.08912902867633"/>
    <n v="34.178276907259217"/>
    <n v="1"/>
    <n v="34.178276907259217"/>
    <n v="34.178276907259217"/>
  </r>
  <r>
    <x v="1"/>
    <x v="1"/>
    <x v="3"/>
    <n v="0.56000000000000005"/>
    <n v="0.48"/>
    <x v="11"/>
    <n v="1620"/>
    <n v="89.206819978326564"/>
    <n v="256493.35502221168"/>
    <n v="545.62939378037936"/>
    <n v="1"/>
    <n v="545.62939378037936"/>
    <n v="545.62939378037936"/>
    <n v="72.480172239843426"/>
    <n v="1"/>
    <n v="72.480172239843426"/>
    <n v="72.480172239843426"/>
  </r>
  <r>
    <x v="1"/>
    <x v="1"/>
    <x v="3"/>
    <n v="0.56000000000000005"/>
    <n v="0.48"/>
    <x v="11"/>
    <n v="1620"/>
    <n v="1.6213086622593122"/>
    <n v="5599.0188978416836"/>
    <n v="11.726659481155458"/>
    <n v="1"/>
    <n v="11.726659481155458"/>
    <n v="11.726659481155458"/>
    <n v="1.6283246530625184"/>
    <n v="1"/>
    <n v="1.6283246530625184"/>
    <n v="1.6283246530625184"/>
  </r>
  <r>
    <x v="1"/>
    <x v="3"/>
    <x v="3"/>
    <n v="0.56000000000000005"/>
    <n v="0.48"/>
    <x v="19"/>
    <n v="1620"/>
    <n v="4.9931813027372541E-4"/>
    <n v="1.8824281955090765"/>
    <n v="4.0285670365072307E-3"/>
    <n v="1"/>
    <n v="4.0285670365072307E-3"/>
    <n v="4.0285670365072307E-3"/>
    <n v="4.9135350548037483E-4"/>
    <n v="1"/>
    <n v="4.9135350548037483E-4"/>
    <n v="4.9135350548037483E-4"/>
  </r>
  <r>
    <x v="1"/>
    <x v="1"/>
    <x v="3"/>
    <n v="0.56000000000000005"/>
    <n v="0.48"/>
    <x v="20"/>
    <n v="1620"/>
    <n v="4.745134117867571"/>
    <n v="13711.847765981096"/>
    <n v="31.249567879530947"/>
    <n v="1"/>
    <n v="31.249567879530947"/>
    <n v="31.249567879530947"/>
    <n v="3.8805221618240258"/>
    <n v="1"/>
    <n v="3.8805221618240258"/>
    <n v="3.8805221618240258"/>
  </r>
  <r>
    <x v="1"/>
    <x v="4"/>
    <x v="4"/>
    <n v="0.36"/>
    <n v="0.57999999999999996"/>
    <x v="22"/>
    <n v="1620"/>
    <n v="264.48054295046427"/>
    <n v="777854.25075981964"/>
    <n v="1675.9427284193766"/>
    <n v="1"/>
    <n v="1675.9427284193766"/>
    <n v="1675.9427284193766"/>
    <n v="230.92412332127984"/>
    <n v="1"/>
    <n v="230.92412332127984"/>
    <n v="230.92412332127984"/>
  </r>
  <r>
    <x v="1"/>
    <x v="2"/>
    <x v="3"/>
    <n v="0.56000000000000005"/>
    <n v="0.48"/>
    <x v="23"/>
    <n v="1620"/>
    <n v="10.742899898617718"/>
    <n v="33203.048132703538"/>
    <n v="67.695087781256959"/>
    <n v="1"/>
    <n v="67.695087781256959"/>
    <n v="67.695087781256959"/>
    <n v="9.0739667129810986"/>
    <n v="1"/>
    <n v="9.0739667129810986"/>
    <n v="9.0739667129810986"/>
  </r>
  <r>
    <x v="1"/>
    <x v="3"/>
    <x v="3"/>
    <n v="0.56000000000000005"/>
    <n v="0.48"/>
    <x v="10"/>
    <n v="2000"/>
    <n v="6.777379528496618E-3"/>
    <n v="20.864704415827809"/>
    <n v="5.5738903726847776E-2"/>
    <n v="1"/>
    <n v="5.5738903726847776E-2"/>
    <n v="5.5738903726847776E-2"/>
    <n v="7.9527107895853537E-3"/>
    <n v="1"/>
    <n v="7.9527107895853537E-3"/>
    <n v="7.9527107895853537E-3"/>
  </r>
  <r>
    <x v="1"/>
    <x v="4"/>
    <x v="4"/>
    <n v="0.36"/>
    <n v="0.57999999999999996"/>
    <x v="29"/>
    <n v="3000"/>
    <n v="6.066098571382024E-3"/>
    <n v="19.121840558955522"/>
    <n v="4.1465311314263856E-2"/>
    <n v="1"/>
    <n v="4.1465311314263856E-2"/>
    <n v="0"/>
    <n v="5.4033072293202134E-3"/>
    <n v="1"/>
    <n v="5.4033072293202134E-3"/>
    <n v="0"/>
  </r>
  <r>
    <x v="1"/>
    <x v="1"/>
    <x v="3"/>
    <n v="0.56000000000000005"/>
    <n v="0.48"/>
    <x v="11"/>
    <n v="3000"/>
    <n v="22.548400972061025"/>
    <n v="63647.827087432946"/>
    <n v="134.20152631811325"/>
    <n v="1"/>
    <n v="134.20152631811325"/>
    <n v="0"/>
    <n v="17.997575011540111"/>
    <n v="1"/>
    <n v="17.997575011540111"/>
    <n v="0"/>
  </r>
  <r>
    <x v="1"/>
    <x v="4"/>
    <x v="4"/>
    <n v="0.36"/>
    <n v="0.57999999999999996"/>
    <x v="22"/>
    <n v="3000"/>
    <n v="6.2733186392708591"/>
    <n v="19134.842268092194"/>
    <n v="42.621312939747639"/>
    <n v="1"/>
    <n v="42.621312939747639"/>
    <n v="0"/>
    <n v="5.4075142253423358"/>
    <n v="1"/>
    <n v="5.4075142253423358"/>
    <n v="0"/>
  </r>
  <r>
    <x v="1"/>
    <x v="3"/>
    <x v="3"/>
    <n v="0.56000000000000005"/>
    <n v="0.48"/>
    <x v="11"/>
    <n v="1633"/>
    <n v="49.988737820485774"/>
    <n v="152967.4671057396"/>
    <n v="323.51752981106682"/>
    <n v="1"/>
    <n v="323.51752981106682"/>
    <n v="323.51752981106682"/>
    <n v="42.698782597652659"/>
    <n v="1"/>
    <n v="42.698782597652659"/>
    <n v="42.698782597652659"/>
  </r>
  <r>
    <x v="1"/>
    <x v="3"/>
    <x v="3"/>
    <n v="0.56000000000000005"/>
    <n v="0.48"/>
    <x v="19"/>
    <n v="1633"/>
    <n v="0.72633207646085873"/>
    <n v="2241.9882207550786"/>
    <n v="5.509020218230587"/>
    <n v="1"/>
    <n v="5.509020218230587"/>
    <n v="5.509020218230587"/>
    <n v="0.76708987338490942"/>
    <n v="1"/>
    <n v="0.76708987338490942"/>
    <n v="0.76708987338490942"/>
  </r>
  <r>
    <x v="1"/>
    <x v="3"/>
    <x v="3"/>
    <n v="0.56000000000000005"/>
    <n v="0.48"/>
    <x v="10"/>
    <n v="2000"/>
    <n v="4.6633202599243902E-4"/>
    <n v="1.4491282222582345"/>
    <n v="3.2449289878872709E-3"/>
    <n v="1"/>
    <n v="3.2449289878872709E-3"/>
    <n v="3.2449289878872709E-3"/>
    <n v="4.5903466637923568E-4"/>
    <n v="1"/>
    <n v="4.5903466637923568E-4"/>
    <n v="4.5903466637923568E-4"/>
  </r>
  <r>
    <x v="1"/>
    <x v="1"/>
    <x v="3"/>
    <n v="0.56000000000000005"/>
    <n v="0.48"/>
    <x v="0"/>
    <n v="1660"/>
    <n v="35.128554082055338"/>
    <n v="92040.241059649343"/>
    <n v="195.30304062231156"/>
    <n v="1"/>
    <n v="195.30304062231156"/>
    <n v="195.30304062231156"/>
    <n v="24.542603143743854"/>
    <n v="1"/>
    <n v="24.542603143743854"/>
    <n v="24.542603143743854"/>
  </r>
  <r>
    <x v="1"/>
    <x v="1"/>
    <x v="3"/>
    <n v="0.56000000000000005"/>
    <n v="0.48"/>
    <x v="15"/>
    <n v="1660"/>
    <n v="92.290956084418852"/>
    <n v="276695.84961987595"/>
    <n v="548.17373504912541"/>
    <n v="1"/>
    <n v="548.17373504912541"/>
    <n v="548.17373504912541"/>
    <n v="75.143071635124443"/>
    <n v="1"/>
    <n v="75.143071635124443"/>
    <n v="75.143071635124443"/>
  </r>
  <r>
    <x v="1"/>
    <x v="3"/>
    <x v="3"/>
    <n v="0.56000000000000005"/>
    <n v="0.48"/>
    <x v="11"/>
    <n v="1660"/>
    <n v="46.52925871370833"/>
    <n v="143882.46046846616"/>
    <n v="300.64313949479856"/>
    <n v="1"/>
    <n v="300.64313949479856"/>
    <n v="300.64313949479856"/>
    <n v="40.538961457670879"/>
    <n v="1"/>
    <n v="40.538961457670879"/>
    <n v="40.538961457670879"/>
  </r>
  <r>
    <x v="1"/>
    <x v="4"/>
    <x v="4"/>
    <n v="0.36"/>
    <n v="0.57999999999999996"/>
    <x v="22"/>
    <n v="1660"/>
    <n v="176.92262558586876"/>
    <n v="533265.19511313317"/>
    <n v="1084.4372215852607"/>
    <n v="1"/>
    <n v="1084.4372215852607"/>
    <n v="1084.4372215852607"/>
    <n v="147.52432767794889"/>
    <n v="1"/>
    <n v="147.52432767794889"/>
    <n v="147.52432767794889"/>
  </r>
  <r>
    <x v="1"/>
    <x v="2"/>
    <x v="3"/>
    <n v="0.56000000000000005"/>
    <n v="0.48"/>
    <x v="0"/>
    <n v="1700"/>
    <n v="0.59593780382574635"/>
    <n v="2227.59588293857"/>
    <n v="4.8074952617251796"/>
    <n v="1"/>
    <n v="4.8074952617251796"/>
    <n v="4.8074952617251796"/>
    <n v="0.65596317491226031"/>
    <n v="1"/>
    <n v="0.65596317491226031"/>
    <n v="0.65596317491226031"/>
  </r>
  <r>
    <x v="1"/>
    <x v="2"/>
    <x v="3"/>
    <n v="0.56000000000000005"/>
    <n v="0.48"/>
    <x v="0"/>
    <n v="1700"/>
    <n v="3.6810151078012865"/>
    <n v="13626.88286307341"/>
    <n v="28.286444190732968"/>
    <n v="1"/>
    <n v="28.286444190732968"/>
    <n v="28.286444190732968"/>
    <n v="3.8930229061170145"/>
    <n v="1"/>
    <n v="3.8930229061170145"/>
    <n v="3.8930229061170145"/>
  </r>
  <r>
    <x v="1"/>
    <x v="1"/>
    <x v="3"/>
    <n v="0.56000000000000005"/>
    <n v="0.48"/>
    <x v="0"/>
    <n v="1700"/>
    <n v="0.6570301391301665"/>
    <n v="1952.3190355483168"/>
    <n v="3.9388442991576005"/>
    <n v="1"/>
    <n v="3.9388442991576005"/>
    <n v="3.9388442991576005"/>
    <n v="0.53571207545977984"/>
    <n v="1"/>
    <n v="0.53571207545977984"/>
    <n v="0.53571207545977984"/>
  </r>
  <r>
    <x v="1"/>
    <x v="1"/>
    <x v="3"/>
    <n v="0.56000000000000005"/>
    <n v="0.48"/>
    <x v="0"/>
    <n v="1700"/>
    <n v="176.27944028620848"/>
    <n v="663680.68112286599"/>
    <n v="1292.3219256023542"/>
    <n v="1"/>
    <n v="1292.3219256023542"/>
    <n v="1292.3219256023542"/>
    <n v="176.28112011084542"/>
    <n v="1"/>
    <n v="176.28112011084542"/>
    <n v="176.28112011084542"/>
  </r>
  <r>
    <x v="1"/>
    <x v="2"/>
    <x v="3"/>
    <n v="0.56000000000000005"/>
    <n v="0.48"/>
    <x v="0"/>
    <n v="1700"/>
    <n v="1.2498703364136744E-5"/>
    <n v="5.0772212970653957E-2"/>
    <n v="1.5101569399839898E-4"/>
    <n v="0.28800000000000003"/>
    <n v="4.3492519871538914E-5"/>
    <n v="4.3492519871538914E-5"/>
    <n v="2.0712708700340421E-5"/>
    <n v="0.46899999999999997"/>
    <n v="9.7142603804596578E-6"/>
    <n v="9.7142603804596578E-6"/>
  </r>
  <r>
    <x v="1"/>
    <x v="2"/>
    <x v="3"/>
    <n v="0.56000000000000005"/>
    <n v="0.48"/>
    <x v="0"/>
    <n v="1700"/>
    <n v="3.4135148862307609"/>
    <n v="12617.513789284863"/>
    <n v="25.596654118920881"/>
    <n v="0.28800000000000003"/>
    <n v="7.3718363862492149"/>
    <n v="7.3718363862492149"/>
    <n v="3.183296853483029"/>
    <n v="0.46899999999999997"/>
    <n v="1.4929662242835406"/>
    <n v="1.4929662242835406"/>
  </r>
  <r>
    <x v="1"/>
    <x v="1"/>
    <x v="3"/>
    <n v="0.56000000000000005"/>
    <n v="0.48"/>
    <x v="12"/>
    <n v="1700"/>
    <n v="8.388707149482725"/>
    <n v="32130.336136753627"/>
    <n v="74.159434167215153"/>
    <n v="1"/>
    <n v="74.159434167215153"/>
    <n v="74.159434167215153"/>
    <n v="10.245828211073311"/>
    <n v="1"/>
    <n v="10.245828211073311"/>
    <n v="10.245828211073311"/>
  </r>
  <r>
    <x v="1"/>
    <x v="1"/>
    <x v="3"/>
    <n v="0.56000000000000005"/>
    <n v="0.48"/>
    <x v="11"/>
    <n v="1700"/>
    <n v="5.9567579528034709E-2"/>
    <n v="181.91652506447357"/>
    <n v="0.40510365126064596"/>
    <n v="1"/>
    <n v="0.40510365126064596"/>
    <n v="0.40510365126064596"/>
    <n v="5.1861466121810043E-2"/>
    <n v="1"/>
    <n v="5.1861466121810043E-2"/>
    <n v="5.1861466121810043E-2"/>
  </r>
  <r>
    <x v="1"/>
    <x v="2"/>
    <x v="3"/>
    <n v="0.56000000000000005"/>
    <n v="0.48"/>
    <x v="7"/>
    <n v="1700"/>
    <n v="58.140075906698904"/>
    <n v="224074.03108134607"/>
    <n v="482.65302631827376"/>
    <n v="1"/>
    <n v="482.65302631827376"/>
    <n v="482.65302631827376"/>
    <n v="64.978303232966113"/>
    <n v="1"/>
    <n v="64.978303232966113"/>
    <n v="64.978303232966113"/>
  </r>
  <r>
    <x v="1"/>
    <x v="2"/>
    <x v="3"/>
    <n v="0.56000000000000005"/>
    <n v="0.48"/>
    <x v="7"/>
    <n v="1700"/>
    <n v="5.6432211745047783E-2"/>
    <n v="196.57111376045884"/>
    <n v="0.43158906830637445"/>
    <n v="1"/>
    <n v="0.43158906830637445"/>
    <n v="0.43158906830637445"/>
    <n v="4.9280446067387629E-2"/>
    <n v="1"/>
    <n v="4.9280446067387629E-2"/>
    <n v="4.9280446067387629E-2"/>
  </r>
  <r>
    <x v="1"/>
    <x v="2"/>
    <x v="3"/>
    <n v="0.56000000000000005"/>
    <n v="0.48"/>
    <x v="14"/>
    <n v="1700"/>
    <n v="0.58677173202629684"/>
    <n v="2239.0709072002469"/>
    <n v="5.4305890435344644"/>
    <n v="1"/>
    <n v="5.4305890435344644"/>
    <n v="5.4305890435344644"/>
    <n v="0.86087078546608198"/>
    <n v="1"/>
    <n v="0.86087078546608198"/>
    <n v="0.86087078546608198"/>
  </r>
  <r>
    <x v="1"/>
    <x v="2"/>
    <x v="3"/>
    <n v="0.56000000000000005"/>
    <n v="0.48"/>
    <x v="14"/>
    <n v="1700"/>
    <n v="31.65323838002935"/>
    <n v="126547.28976464132"/>
    <n v="271.27348973967901"/>
    <n v="1"/>
    <n v="271.27348973967901"/>
    <n v="271.27348973967901"/>
    <n v="36.447030294023257"/>
    <n v="1"/>
    <n v="36.447030294023257"/>
    <n v="36.447030294023257"/>
  </r>
  <r>
    <x v="1"/>
    <x v="1"/>
    <x v="3"/>
    <n v="0.56000000000000005"/>
    <n v="0.48"/>
    <x v="14"/>
    <n v="1700"/>
    <n v="11.865799509069674"/>
    <n v="40376.496634188203"/>
    <n v="76.519372814838235"/>
    <n v="1"/>
    <n v="76.519372814838235"/>
    <n v="76.519372814838235"/>
    <n v="10.798091912962194"/>
    <n v="1"/>
    <n v="10.798091912962194"/>
    <n v="10.798091912962194"/>
  </r>
  <r>
    <x v="1"/>
    <x v="2"/>
    <x v="3"/>
    <n v="0.56000000000000005"/>
    <n v="0.48"/>
    <x v="14"/>
    <n v="1700"/>
    <n v="34.21959638730219"/>
    <n v="140661.85184222966"/>
    <n v="294.77677087931062"/>
    <n v="0.28800000000000003"/>
    <n v="84.895710013241469"/>
    <n v="84.895710013241469"/>
    <n v="41.057981474069187"/>
    <n v="0.46899999999999997"/>
    <n v="19.256193311338446"/>
    <n v="19.256193311338446"/>
  </r>
  <r>
    <x v="1"/>
    <x v="1"/>
    <x v="3"/>
    <n v="0.56000000000000005"/>
    <n v="0.48"/>
    <x v="14"/>
    <n v="1700"/>
    <n v="1.6165389270159946E-4"/>
    <n v="0.67250750634920975"/>
    <n v="1.3336149555025739E-3"/>
    <n v="0.28800000000000003"/>
    <n v="3.8408110718474132E-4"/>
    <n v="3.8408110718474132E-4"/>
    <n v="1.8215103887014338E-4"/>
    <n v="0.46899999999999997"/>
    <n v="8.5428837230097244E-5"/>
    <n v="8.5428837230097244E-5"/>
  </r>
  <r>
    <x v="1"/>
    <x v="1"/>
    <x v="3"/>
    <n v="0.56000000000000005"/>
    <n v="0.48"/>
    <x v="15"/>
    <n v="1700"/>
    <n v="1.0055038760802311"/>
    <n v="3834.3935445016064"/>
    <n v="7.9233888224226643"/>
    <n v="1"/>
    <n v="7.9233888224226643"/>
    <n v="7.9233888224226643"/>
    <n v="1.0825711069412836"/>
    <n v="1"/>
    <n v="1.0825711069412836"/>
    <n v="1.0825711069412836"/>
  </r>
  <r>
    <x v="1"/>
    <x v="1"/>
    <x v="3"/>
    <n v="0.56000000000000005"/>
    <n v="0.48"/>
    <x v="15"/>
    <n v="1700"/>
    <n v="7.2278187447882534"/>
    <n v="27873.759973415039"/>
    <n v="62.472747574088466"/>
    <n v="1"/>
    <n v="62.472747574088466"/>
    <n v="62.472747574088466"/>
    <n v="8.5046862354757096"/>
    <n v="1"/>
    <n v="8.5046862354757096"/>
    <n v="8.5046862354757096"/>
  </r>
  <r>
    <x v="1"/>
    <x v="3"/>
    <x v="3"/>
    <n v="0.56000000000000005"/>
    <n v="0.48"/>
    <x v="16"/>
    <n v="1700"/>
    <n v="62.434488481572281"/>
    <n v="252226.45422818241"/>
    <n v="559.84636461870855"/>
    <n v="1"/>
    <n v="559.84636461870855"/>
    <n v="559.84636461870855"/>
    <n v="76.799261372063867"/>
    <n v="1"/>
    <n v="76.799261372063867"/>
    <n v="76.799261372063867"/>
  </r>
  <r>
    <x v="1"/>
    <x v="3"/>
    <x v="3"/>
    <n v="0.56000000000000005"/>
    <n v="0.48"/>
    <x v="11"/>
    <n v="1700"/>
    <n v="13.384839358665701"/>
    <n v="54536.358186904399"/>
    <n v="120.34363613194159"/>
    <n v="1"/>
    <n v="120.34363613194159"/>
    <n v="120.34363613194159"/>
    <n v="16.532574873416706"/>
    <n v="1"/>
    <n v="16.532574873416706"/>
    <n v="16.532574873416706"/>
  </r>
  <r>
    <x v="1"/>
    <x v="3"/>
    <x v="3"/>
    <n v="0.56000000000000005"/>
    <n v="0.48"/>
    <x v="19"/>
    <n v="1700"/>
    <n v="2.7885798416130081"/>
    <n v="11233.614948793731"/>
    <n v="24.358791430216026"/>
    <n v="1"/>
    <n v="24.358791430216026"/>
    <n v="24.358791430216026"/>
    <n v="3.3470147216928074"/>
    <n v="1"/>
    <n v="3.3470147216928074"/>
    <n v="3.3470147216928074"/>
  </r>
  <r>
    <x v="1"/>
    <x v="2"/>
    <x v="3"/>
    <n v="0.56000000000000005"/>
    <n v="0.48"/>
    <x v="13"/>
    <n v="1700"/>
    <n v="1.7815026393271021"/>
    <n v="7107.2886618390121"/>
    <n v="16.388423859634457"/>
    <n v="1"/>
    <n v="16.388423859634457"/>
    <n v="16.388423859634457"/>
    <n v="2.2186495857605997"/>
    <n v="1"/>
    <n v="2.2186495857605997"/>
    <n v="2.2186495857605997"/>
  </r>
  <r>
    <x v="1"/>
    <x v="2"/>
    <x v="3"/>
    <n v="0.56000000000000005"/>
    <n v="0.48"/>
    <x v="13"/>
    <n v="1700"/>
    <n v="0.43110969918012632"/>
    <n v="1738.4146569973284"/>
    <n v="3.9356233283548114"/>
    <n v="1"/>
    <n v="3.9356233283548114"/>
    <n v="3.9356233283548114"/>
    <n v="0.54201481195813983"/>
    <n v="1"/>
    <n v="0.54201481195813983"/>
    <n v="0.54201481195813983"/>
  </r>
  <r>
    <x v="1"/>
    <x v="2"/>
    <x v="3"/>
    <n v="0.56000000000000005"/>
    <n v="0.48"/>
    <x v="13"/>
    <n v="1700"/>
    <n v="8.8933522255266427E-3"/>
    <n v="36.126561296997863"/>
    <n v="0.10745400696233552"/>
    <n v="0.28800000000000003"/>
    <n v="3.0946754005152635E-2"/>
    <n v="3.0946754005152635E-2"/>
    <n v="1.4737961902945022E-2"/>
    <n v="0.46899999999999997"/>
    <n v="6.9121041324812149E-3"/>
    <n v="6.9121041324812149E-3"/>
  </r>
  <r>
    <x v="1"/>
    <x v="2"/>
    <x v="3"/>
    <n v="0.56000000000000005"/>
    <n v="0.48"/>
    <x v="13"/>
    <n v="1700"/>
    <n v="111.68661066083664"/>
    <n v="437974.59793013369"/>
    <n v="834.67351745057545"/>
    <n v="0.28800000000000003"/>
    <n v="240.38597302576576"/>
    <n v="240.38597302576576"/>
    <n v="111.98907633840703"/>
    <n v="0.46899999999999997"/>
    <n v="52.522876802712894"/>
    <n v="52.522876802712894"/>
  </r>
  <r>
    <x v="1"/>
    <x v="4"/>
    <x v="4"/>
    <n v="0.36"/>
    <n v="0.57999999999999996"/>
    <x v="17"/>
    <n v="1700"/>
    <n v="0.74282739034381084"/>
    <n v="2891.5696462254782"/>
    <n v="7.0830362485029026"/>
    <n v="1"/>
    <n v="7.0830362485029026"/>
    <n v="7.0830362485029026"/>
    <n v="1.0092314367617188"/>
    <n v="1"/>
    <n v="1.0092314367617188"/>
    <n v="1.0092314367617188"/>
  </r>
  <r>
    <x v="1"/>
    <x v="3"/>
    <x v="3"/>
    <n v="0.56000000000000005"/>
    <n v="0.48"/>
    <x v="17"/>
    <n v="1700"/>
    <n v="3.7066345297840311"/>
    <n v="15326.826336186066"/>
    <n v="36.853196898134527"/>
    <n v="1"/>
    <n v="36.853196898134527"/>
    <n v="36.853196898134527"/>
    <n v="4.8755139539360712"/>
    <n v="1"/>
    <n v="4.8755139539360712"/>
    <n v="4.8755139539360712"/>
  </r>
  <r>
    <x v="1"/>
    <x v="1"/>
    <x v="3"/>
    <n v="0.56000000000000005"/>
    <n v="0.48"/>
    <x v="17"/>
    <n v="1700"/>
    <n v="0.26519898997331193"/>
    <n v="1032.1953642000178"/>
    <n v="2.3377748419611102"/>
    <n v="1"/>
    <n v="2.3377748419611102"/>
    <n v="2.3377748419611102"/>
    <n v="0.31082818568969001"/>
    <n v="1"/>
    <n v="0.31082818568969001"/>
    <n v="0.31082818568969001"/>
  </r>
  <r>
    <x v="1"/>
    <x v="3"/>
    <x v="3"/>
    <n v="0.56000000000000005"/>
    <n v="0.48"/>
    <x v="17"/>
    <n v="1700"/>
    <n v="5.0061407487648211"/>
    <n v="20377.446029377828"/>
    <n v="45.537941052873173"/>
    <n v="1"/>
    <n v="45.537941052873173"/>
    <n v="45.537941052873173"/>
    <n v="6.2106594667168435"/>
    <n v="1"/>
    <n v="6.2106594667168435"/>
    <n v="6.2106594667168435"/>
  </r>
  <r>
    <x v="1"/>
    <x v="1"/>
    <x v="3"/>
    <n v="0.56000000000000005"/>
    <n v="0.48"/>
    <x v="17"/>
    <n v="1700"/>
    <n v="9.5373177879170545E-2"/>
    <n v="364.79725558773907"/>
    <n v="0.79054325719620688"/>
    <n v="1"/>
    <n v="0.79054325719620688"/>
    <n v="0.79054325719620688"/>
    <n v="0.10544964644529911"/>
    <n v="1"/>
    <n v="0.10544964644529911"/>
    <n v="0.10544964644529911"/>
  </r>
  <r>
    <x v="1"/>
    <x v="2"/>
    <x v="3"/>
    <n v="0.56000000000000005"/>
    <n v="0.48"/>
    <x v="5"/>
    <n v="1700"/>
    <n v="1.1478252037142838E-3"/>
    <n v="4.3515291075685676"/>
    <n v="9.5503236151750596E-3"/>
    <n v="1"/>
    <n v="9.5503236151750596E-3"/>
    <n v="9.5503236151750596E-3"/>
    <n v="1.2569903586784486E-3"/>
    <n v="1"/>
    <n v="1.2569903586784486E-3"/>
    <n v="1.2569903586784486E-3"/>
  </r>
  <r>
    <x v="1"/>
    <x v="2"/>
    <x v="3"/>
    <n v="0.56000000000000005"/>
    <n v="0.48"/>
    <x v="5"/>
    <n v="1700"/>
    <n v="0.57351888407750473"/>
    <n v="2031.6303374183678"/>
    <n v="4.3724798803507392"/>
    <n v="1"/>
    <n v="4.3724798803507392"/>
    <n v="4.3724798803507392"/>
    <n v="0.60529419807599993"/>
    <n v="1"/>
    <n v="0.60529419807599993"/>
    <n v="0.60529419807599993"/>
  </r>
  <r>
    <x v="1"/>
    <x v="1"/>
    <x v="3"/>
    <n v="0.56000000000000005"/>
    <n v="0.48"/>
    <x v="5"/>
    <n v="1700"/>
    <n v="0.12292812438831588"/>
    <n v="466.41299799568111"/>
    <n v="1.0193325458925824"/>
    <n v="1"/>
    <n v="1.0193325458925824"/>
    <n v="1.0193325458925824"/>
    <n v="0.14123392838775739"/>
    <n v="1"/>
    <n v="0.14123392838775739"/>
    <n v="0.14123392838775739"/>
  </r>
  <r>
    <x v="1"/>
    <x v="2"/>
    <x v="3"/>
    <n v="0.56000000000000005"/>
    <n v="0.48"/>
    <x v="5"/>
    <n v="1700"/>
    <n v="0.23367795349765905"/>
    <n v="885.38621103127093"/>
    <n v="1.7639124762018312"/>
    <n v="0.28800000000000003"/>
    <n v="0.5080067931461274"/>
    <n v="0.5080067931461274"/>
    <n v="0.23291424548515344"/>
    <n v="0.46899999999999997"/>
    <n v="0.10923678113253696"/>
    <n v="0.10923678113253696"/>
  </r>
  <r>
    <x v="1"/>
    <x v="2"/>
    <x v="3"/>
    <n v="0.56000000000000005"/>
    <n v="0.48"/>
    <x v="5"/>
    <n v="1700"/>
    <n v="0.27856528303565614"/>
    <n v="998.18773581886489"/>
    <n v="1.86252117319337"/>
    <n v="0.28800000000000003"/>
    <n v="0.53640609787969062"/>
    <n v="0.53640609787969062"/>
    <n v="0.24556479082817018"/>
    <n v="0.46899999999999997"/>
    <n v="0.1151698868984118"/>
    <n v="0.1151698868984118"/>
  </r>
  <r>
    <x v="1"/>
    <x v="2"/>
    <x v="3"/>
    <n v="0.56000000000000005"/>
    <n v="0.48"/>
    <x v="5"/>
    <n v="1700"/>
    <n v="0.86764075781845507"/>
    <n v="3628.1476123992293"/>
    <n v="8.234162781707111"/>
    <n v="1"/>
    <n v="8.234162781707111"/>
    <n v="8.234162781707111"/>
    <n v="1.0939827607760917"/>
    <n v="1"/>
    <n v="1.0939827607760917"/>
    <n v="1.0939827607760917"/>
  </r>
  <r>
    <x v="1"/>
    <x v="2"/>
    <x v="3"/>
    <n v="0.56000000000000005"/>
    <n v="0.48"/>
    <x v="5"/>
    <n v="1700"/>
    <n v="0.77389074272659664"/>
    <n v="3029.4070655086439"/>
    <n v="6.7885008598970504"/>
    <n v="1"/>
    <n v="6.7885008598970504"/>
    <n v="6.7885008598970504"/>
    <n v="0.90430708184298059"/>
    <n v="1"/>
    <n v="0.90430708184298059"/>
    <n v="0.90430708184298059"/>
  </r>
  <r>
    <x v="1"/>
    <x v="2"/>
    <x v="3"/>
    <n v="0.56000000000000005"/>
    <n v="0.48"/>
    <x v="5"/>
    <n v="1700"/>
    <n v="0.18798389153593814"/>
    <n v="717.59572372781611"/>
    <n v="1.500613311463914"/>
    <n v="1"/>
    <n v="1.500613311463914"/>
    <n v="1.500613311463914"/>
    <n v="0.20710498499485364"/>
    <n v="1"/>
    <n v="0.20710498499485364"/>
    <n v="0.20710498499485364"/>
  </r>
  <r>
    <x v="1"/>
    <x v="2"/>
    <x v="3"/>
    <n v="0.56000000000000005"/>
    <n v="0.48"/>
    <x v="5"/>
    <n v="1700"/>
    <n v="0.17646815957416473"/>
    <n v="608.94043678445712"/>
    <n v="1.2927239325523214"/>
    <n v="1"/>
    <n v="1.2927239325523214"/>
    <n v="1.2927239325523214"/>
    <n v="0.18719297918824682"/>
    <n v="1"/>
    <n v="0.18719297918824682"/>
    <n v="0.18719297918824682"/>
  </r>
  <r>
    <x v="1"/>
    <x v="2"/>
    <x v="3"/>
    <n v="0.56000000000000005"/>
    <n v="0.48"/>
    <x v="5"/>
    <n v="1700"/>
    <n v="8.9377042514916183E-2"/>
    <n v="421.98221443869892"/>
    <n v="0.93180795066918443"/>
    <n v="1"/>
    <n v="0.93180795066918443"/>
    <n v="0.93180795066918443"/>
    <n v="0.12327928415740053"/>
    <n v="1"/>
    <n v="0.12327928415740053"/>
    <n v="0.12327928415740053"/>
  </r>
  <r>
    <x v="1"/>
    <x v="1"/>
    <x v="3"/>
    <n v="0.56000000000000005"/>
    <n v="0.48"/>
    <x v="18"/>
    <n v="1700"/>
    <n v="0.11237178304985512"/>
    <n v="428.79441601900209"/>
    <n v="0.91466051191391973"/>
    <n v="1"/>
    <n v="0.91466051191391973"/>
    <n v="0.91466051191391973"/>
    <n v="0.12235200448747423"/>
    <n v="1"/>
    <n v="0.12235200448747423"/>
    <n v="0.12235200448747423"/>
  </r>
  <r>
    <x v="1"/>
    <x v="1"/>
    <x v="3"/>
    <n v="0.56000000000000005"/>
    <n v="0.48"/>
    <x v="18"/>
    <n v="1700"/>
    <n v="1.5082727302303043"/>
    <n v="5535.2767492653265"/>
    <n v="12.801799498259181"/>
    <n v="1"/>
    <n v="12.801799498259181"/>
    <n v="12.801799498259181"/>
    <n v="1.8330769277947689"/>
    <n v="1"/>
    <n v="1.8330769277947689"/>
    <n v="1.8330769277947689"/>
  </r>
  <r>
    <x v="1"/>
    <x v="3"/>
    <x v="3"/>
    <n v="0.56000000000000005"/>
    <n v="0.48"/>
    <x v="11"/>
    <n v="1700"/>
    <n v="123.30038759180309"/>
    <n v="477609.19887093466"/>
    <n v="1038.3699770703911"/>
    <n v="1"/>
    <n v="1038.3699770703911"/>
    <n v="1038.3699770703911"/>
    <n v="141.45271652072606"/>
    <n v="1"/>
    <n v="141.45271652072606"/>
    <n v="141.45271652072606"/>
  </r>
  <r>
    <x v="1"/>
    <x v="1"/>
    <x v="3"/>
    <n v="0.56000000000000005"/>
    <n v="0.48"/>
    <x v="11"/>
    <n v="1700"/>
    <n v="55.0002098001845"/>
    <n v="200781.02940644321"/>
    <n v="444.02251223067844"/>
    <n v="1"/>
    <n v="444.02251223067844"/>
    <n v="444.02251223067844"/>
    <n v="59.004268633820928"/>
    <n v="1"/>
    <n v="59.004268633820928"/>
    <n v="59.004268633820928"/>
  </r>
  <r>
    <x v="1"/>
    <x v="1"/>
    <x v="3"/>
    <n v="0.56000000000000005"/>
    <n v="0.48"/>
    <x v="11"/>
    <n v="1700"/>
    <n v="0.67191132990006752"/>
    <n v="2573.9387439091447"/>
    <n v="6.0702451037257203"/>
    <n v="1"/>
    <n v="6.0702451037257203"/>
    <n v="6.0702451037257203"/>
    <n v="0.84917753662426454"/>
    <n v="1"/>
    <n v="0.84917753662426454"/>
    <n v="0.84917753662426454"/>
  </r>
  <r>
    <x v="1"/>
    <x v="1"/>
    <x v="3"/>
    <n v="0.56000000000000005"/>
    <n v="0.48"/>
    <x v="11"/>
    <n v="1700"/>
    <n v="4.0605893534498261"/>
    <n v="15788.071951992528"/>
    <n v="35.296824681368768"/>
    <n v="1"/>
    <n v="35.296824681368768"/>
    <n v="35.296824681368768"/>
    <n v="4.8704101344878161"/>
    <n v="1"/>
    <n v="4.8704101344878161"/>
    <n v="4.8704101344878161"/>
  </r>
  <r>
    <x v="1"/>
    <x v="3"/>
    <x v="3"/>
    <n v="0.56000000000000005"/>
    <n v="0.48"/>
    <x v="19"/>
    <n v="1700"/>
    <n v="2.3920647477415224"/>
    <n v="7935.5305591882134"/>
    <n v="17.805145274584472"/>
    <n v="1"/>
    <n v="17.805145274584472"/>
    <n v="17.805145274584472"/>
    <n v="2.380063013835787"/>
    <n v="1"/>
    <n v="2.380063013835787"/>
    <n v="2.380063013835787"/>
  </r>
  <r>
    <x v="1"/>
    <x v="3"/>
    <x v="3"/>
    <n v="0.56000000000000005"/>
    <n v="0.48"/>
    <x v="19"/>
    <n v="1700"/>
    <n v="0.44394307956430257"/>
    <n v="1804.5251644263014"/>
    <n v="3.967174886154754"/>
    <n v="1"/>
    <n v="3.967174886154754"/>
    <n v="3.967174886154754"/>
    <n v="0.55144227919214295"/>
    <n v="1"/>
    <n v="0.55144227919214295"/>
    <n v="0.55144227919214295"/>
  </r>
  <r>
    <x v="1"/>
    <x v="3"/>
    <x v="3"/>
    <n v="0.56000000000000005"/>
    <n v="0.48"/>
    <x v="20"/>
    <n v="1700"/>
    <n v="3.0002331705510118E-3"/>
    <n v="12.720042588629072"/>
    <n v="3.5013711225314208E-2"/>
    <n v="1"/>
    <n v="3.5013711225314208E-2"/>
    <n v="3.5013711225314208E-2"/>
    <n v="5.4367210803504306E-3"/>
    <n v="1"/>
    <n v="5.4367210803504306E-3"/>
    <n v="5.4367210803504306E-3"/>
  </r>
  <r>
    <x v="1"/>
    <x v="1"/>
    <x v="3"/>
    <n v="0.56000000000000005"/>
    <n v="0.48"/>
    <x v="20"/>
    <n v="1700"/>
    <n v="4.4433600495171992E-5"/>
    <n v="0.18838445498584896"/>
    <n v="5.185547815782604E-4"/>
    <n v="1"/>
    <n v="5.185547815782604E-4"/>
    <n v="5.185547815782604E-4"/>
    <n v="8.0518106012275256E-5"/>
    <n v="1"/>
    <n v="8.0518106012275256E-5"/>
    <n v="8.0518106012275256E-5"/>
  </r>
  <r>
    <x v="1"/>
    <x v="2"/>
    <x v="3"/>
    <n v="0.56000000000000005"/>
    <n v="0.48"/>
    <x v="21"/>
    <n v="1700"/>
    <n v="5.0498097123227531E-2"/>
    <n v="192.07231945393278"/>
    <n v="0.41778938724432269"/>
    <n v="0.28800000000000003"/>
    <n v="0.12032334352636495"/>
    <n v="0.12032334352636495"/>
    <n v="5.3281723343103223E-2"/>
    <n v="0.46899999999999997"/>
    <n v="2.498912824791541E-2"/>
    <n v="2.498912824791541E-2"/>
  </r>
  <r>
    <x v="1"/>
    <x v="2"/>
    <x v="3"/>
    <n v="0.56000000000000005"/>
    <n v="0.48"/>
    <x v="21"/>
    <n v="1700"/>
    <n v="4.4023222878849166"/>
    <n v="16602.952558712663"/>
    <n v="36.996983256801791"/>
    <n v="0.28800000000000003"/>
    <n v="10.655131177958918"/>
    <n v="10.655131177958918"/>
    <n v="5.2122968108723455"/>
    <n v="0.46899999999999997"/>
    <n v="2.4445672042991298"/>
    <n v="2.4445672042991298"/>
  </r>
  <r>
    <x v="1"/>
    <x v="2"/>
    <x v="3"/>
    <n v="0.56000000000000005"/>
    <n v="0.48"/>
    <x v="21"/>
    <n v="1700"/>
    <n v="1.8146507230707527"/>
    <n v="8446.7283283494908"/>
    <n v="18.209959384746597"/>
    <n v="1"/>
    <n v="18.209959384746597"/>
    <n v="18.209959384746597"/>
    <n v="2.4586491793528835"/>
    <n v="1"/>
    <n v="2.4586491793528835"/>
    <n v="2.4586491793528835"/>
  </r>
  <r>
    <x v="1"/>
    <x v="2"/>
    <x v="3"/>
    <n v="0.56000000000000005"/>
    <n v="0.48"/>
    <x v="21"/>
    <n v="1700"/>
    <n v="5.4405648626940009"/>
    <n v="18338.616221199078"/>
    <n v="35.882813633759064"/>
    <n v="0.28800000000000003"/>
    <n v="10.334250326522611"/>
    <n v="10.334250326522611"/>
    <n v="4.7166199150105843"/>
    <n v="0.46899999999999997"/>
    <n v="2.212094740139964"/>
    <n v="2.212094740139964"/>
  </r>
  <r>
    <x v="1"/>
    <x v="3"/>
    <x v="3"/>
    <n v="0.56000000000000005"/>
    <n v="0.48"/>
    <x v="20"/>
    <n v="1700"/>
    <n v="0.31179547527338569"/>
    <n v="1316.5583769761413"/>
    <n v="3.6409816425849058"/>
    <n v="1"/>
    <n v="3.6409816425849058"/>
    <n v="3.6409816425849058"/>
    <n v="0.56975212325968105"/>
    <n v="1"/>
    <n v="0.56975212325968105"/>
    <n v="0.56975212325968105"/>
  </r>
  <r>
    <x v="1"/>
    <x v="1"/>
    <x v="3"/>
    <n v="0.56000000000000005"/>
    <n v="0.48"/>
    <x v="20"/>
    <n v="1700"/>
    <n v="2.5678128961708175"/>
    <n v="10251.352078336613"/>
    <n v="25.555009052135503"/>
    <n v="1"/>
    <n v="25.555009052135503"/>
    <n v="25.555009052135503"/>
    <n v="3.8005940602669517"/>
    <n v="1"/>
    <n v="3.8005940602669517"/>
    <n v="3.8005940602669517"/>
  </r>
  <r>
    <x v="1"/>
    <x v="4"/>
    <x v="4"/>
    <n v="0.36"/>
    <n v="0.57999999999999996"/>
    <x v="22"/>
    <n v="1700"/>
    <n v="4.572682815974872"/>
    <n v="14213.485522955958"/>
    <n v="32.753486564317996"/>
    <n v="1"/>
    <n v="32.753486564317996"/>
    <n v="32.753486564317996"/>
    <n v="4.5438241810790432"/>
    <n v="1"/>
    <n v="4.5438241810790432"/>
    <n v="4.5438241810790432"/>
  </r>
  <r>
    <x v="1"/>
    <x v="4"/>
    <x v="4"/>
    <n v="0.36"/>
    <n v="0.57999999999999996"/>
    <x v="28"/>
    <n v="1700"/>
    <n v="0.62319530569026638"/>
    <n v="2462.5173003184109"/>
    <n v="5.6156572480583469"/>
    <n v="1"/>
    <n v="5.6156572480583469"/>
    <n v="5.6156572480583469"/>
    <n v="0.81274204548337714"/>
    <n v="1"/>
    <n v="0.81274204548337714"/>
    <n v="0.81274204548337714"/>
  </r>
  <r>
    <x v="1"/>
    <x v="2"/>
    <x v="3"/>
    <n v="0.56000000000000005"/>
    <n v="0.48"/>
    <x v="31"/>
    <n v="1700"/>
    <n v="3.2293224106732832"/>
    <n v="11719.509992169684"/>
    <n v="24.863854793092887"/>
    <n v="1"/>
    <n v="24.863854793092887"/>
    <n v="24.863854793092887"/>
    <n v="3.404670743456728"/>
    <n v="1"/>
    <n v="3.404670743456728"/>
    <n v="3.404670743456728"/>
  </r>
  <r>
    <x v="1"/>
    <x v="2"/>
    <x v="3"/>
    <n v="0.56000000000000005"/>
    <n v="0.48"/>
    <x v="23"/>
    <n v="1700"/>
    <n v="7.979822323438218"/>
    <n v="30575.987587511157"/>
    <n v="66.160334115016141"/>
    <n v="1"/>
    <n v="66.160334115016141"/>
    <n v="66.160334115016141"/>
    <n v="9.0174545195144375"/>
    <n v="1"/>
    <n v="9.0174545195144375"/>
    <n v="9.0174545195144375"/>
  </r>
  <r>
    <x v="1"/>
    <x v="2"/>
    <x v="3"/>
    <n v="0.56000000000000005"/>
    <n v="0.48"/>
    <x v="23"/>
    <n v="1700"/>
    <n v="0.51953375961312576"/>
    <n v="2187.2225539464598"/>
    <n v="4.9371047291279782"/>
    <n v="1"/>
    <n v="4.9371047291279782"/>
    <n v="4.9371047291279782"/>
    <n v="0.69151446001373462"/>
    <n v="1"/>
    <n v="0.69151446001373462"/>
    <n v="0.69151446001373462"/>
  </r>
  <r>
    <x v="1"/>
    <x v="2"/>
    <x v="3"/>
    <n v="0.56000000000000005"/>
    <n v="0.48"/>
    <x v="32"/>
    <n v="1700"/>
    <n v="7.156462329190213E-3"/>
    <n v="27.975123304692431"/>
    <n v="6.8794395062072258E-2"/>
    <n v="1"/>
    <n v="6.8794395062072258E-2"/>
    <n v="6.8794395062072258E-2"/>
    <n v="9.1495060319453248E-3"/>
    <n v="1"/>
    <n v="9.1495060319453248E-3"/>
    <n v="9.1495060319453248E-3"/>
  </r>
  <r>
    <x v="1"/>
    <x v="2"/>
    <x v="3"/>
    <n v="0.56000000000000005"/>
    <n v="0.48"/>
    <x v="25"/>
    <n v="1700"/>
    <n v="0.49575653645860784"/>
    <n v="2254.2099477883539"/>
    <n v="4.8352317379983454"/>
    <n v="1"/>
    <n v="4.8352317379983454"/>
    <n v="4.8352317379983454"/>
    <n v="0.64913422712121471"/>
    <n v="1"/>
    <n v="0.64913422712121471"/>
    <n v="0.64913422712121471"/>
  </r>
  <r>
    <x v="1"/>
    <x v="2"/>
    <x v="3"/>
    <n v="0.56000000000000005"/>
    <n v="0.48"/>
    <x v="25"/>
    <n v="1700"/>
    <n v="2.2048140543190001E-2"/>
    <n v="90.862448698326929"/>
    <n v="0.19399737442628756"/>
    <n v="0.28800000000000003"/>
    <n v="5.5871243834770823E-2"/>
    <n v="5.5871243834770823E-2"/>
    <n v="2.543371281189678E-2"/>
    <n v="0.46899999999999997"/>
    <n v="1.1928411308779589E-2"/>
    <n v="1.1928411308779589E-2"/>
  </r>
  <r>
    <x v="1"/>
    <x v="2"/>
    <x v="3"/>
    <n v="0.56000000000000005"/>
    <n v="0.48"/>
    <x v="25"/>
    <n v="1700"/>
    <n v="0.18934485236778736"/>
    <n v="875.55649348442262"/>
    <n v="1.8507290998726582"/>
    <n v="1"/>
    <n v="1.8507290998726582"/>
    <n v="1.8507290998726582"/>
    <n v="0.24841501854145687"/>
    <n v="1"/>
    <n v="0.24841501854145687"/>
    <n v="0.24841501854145687"/>
  </r>
  <r>
    <x v="1"/>
    <x v="2"/>
    <x v="3"/>
    <n v="0.56000000000000005"/>
    <n v="0.48"/>
    <x v="33"/>
    <n v="1700"/>
    <n v="0.45503397220483788"/>
    <n v="1834.5936573309755"/>
    <n v="4.9105186050168292"/>
    <n v="1"/>
    <n v="4.9105186050168292"/>
    <n v="4.9105186050168292"/>
    <n v="0.66642099377961872"/>
    <n v="1"/>
    <n v="0.66642099377961872"/>
    <n v="0.66642099377961872"/>
  </r>
  <r>
    <x v="1"/>
    <x v="1"/>
    <x v="3"/>
    <n v="0.56000000000000005"/>
    <n v="0.48"/>
    <x v="10"/>
    <n v="2000"/>
    <n v="7.3981673450014798E-5"/>
    <n v="0.28692372664777377"/>
    <n v="7.2311496059521846E-4"/>
    <n v="1"/>
    <n v="7.2311496059521846E-4"/>
    <n v="7.2311496059521846E-4"/>
    <n v="9.5690448766867106E-5"/>
    <n v="1"/>
    <n v="9.5690448766867106E-5"/>
    <n v="9.5690448766867106E-5"/>
  </r>
  <r>
    <x v="1"/>
    <x v="3"/>
    <x v="3"/>
    <n v="0.56000000000000005"/>
    <n v="0.48"/>
    <x v="10"/>
    <n v="2000"/>
    <n v="0.14219663463932555"/>
    <n v="586.10531355334876"/>
    <n v="1.3119518842364126"/>
    <n v="1"/>
    <n v="1.3119518842364126"/>
    <n v="1.3119518842364126"/>
    <n v="0.18171947107187778"/>
    <n v="1"/>
    <n v="0.18171947107187778"/>
    <n v="0.18171947107187778"/>
  </r>
  <r>
    <x v="1"/>
    <x v="1"/>
    <x v="3"/>
    <n v="0.56000000000000005"/>
    <n v="0.48"/>
    <x v="10"/>
    <n v="2000"/>
    <n v="0.62728259841150336"/>
    <n v="2169.5169533620137"/>
    <n v="5.1132198066070504"/>
    <n v="1"/>
    <n v="5.1132198066070504"/>
    <n v="5.1132198066070504"/>
    <n v="0.62519600433542699"/>
    <n v="1"/>
    <n v="0.62519600433542699"/>
    <n v="0.62519600433542699"/>
  </r>
  <r>
    <x v="1"/>
    <x v="1"/>
    <x v="3"/>
    <n v="0.56000000000000005"/>
    <n v="0.48"/>
    <x v="10"/>
    <n v="2000"/>
    <n v="7.1829743525296426E-3"/>
    <n v="25.531282789908502"/>
    <n v="5.7967743880828211E-2"/>
    <n v="1"/>
    <n v="5.7967743880828211E-2"/>
    <n v="5.7967743880828211E-2"/>
    <n v="7.13733131769596E-3"/>
    <n v="1"/>
    <n v="7.13733131769596E-3"/>
    <n v="7.13733131769596E-3"/>
  </r>
  <r>
    <x v="1"/>
    <x v="3"/>
    <x v="3"/>
    <n v="0.56000000000000005"/>
    <n v="0.48"/>
    <x v="10"/>
    <n v="2000"/>
    <n v="4.3600613173114255E-2"/>
    <n v="179.776500046021"/>
    <n v="0.37974125316992635"/>
    <n v="1"/>
    <n v="0.37974125316992635"/>
    <n v="0.37974125316992635"/>
    <n v="5.1722401815395211E-2"/>
    <n v="1"/>
    <n v="5.1722401815395211E-2"/>
    <n v="5.1722401815395211E-2"/>
  </r>
  <r>
    <x v="1"/>
    <x v="1"/>
    <x v="3"/>
    <n v="0.56000000000000005"/>
    <n v="0.48"/>
    <x v="10"/>
    <n v="2000"/>
    <n v="9.5831530334611537E-7"/>
    <n v="1.7983255040044039E-3"/>
    <n v="3.822425204407214E-6"/>
    <n v="1"/>
    <n v="3.822425204407214E-6"/>
    <n v="3.822425204407214E-6"/>
    <n v="4.4992421479900833E-7"/>
    <n v="1"/>
    <n v="4.4992421479900833E-7"/>
    <n v="4.4992421479900833E-7"/>
  </r>
  <r>
    <x v="1"/>
    <x v="1"/>
    <x v="3"/>
    <n v="0.56000000000000005"/>
    <n v="0.48"/>
    <x v="15"/>
    <n v="3000"/>
    <n v="0.22451301637994334"/>
    <n v="933.84061167173786"/>
    <n v="1.9245383349383713"/>
    <n v="1"/>
    <n v="1.9245383349383713"/>
    <n v="0"/>
    <n v="0.26125694978145952"/>
    <n v="1"/>
    <n v="0.26125694978145952"/>
    <n v="0"/>
  </r>
  <r>
    <x v="1"/>
    <x v="3"/>
    <x v="3"/>
    <n v="0.56000000000000005"/>
    <n v="0.48"/>
    <x v="16"/>
    <n v="3000"/>
    <n v="1.6442046162500612E-2"/>
    <n v="54.692038818226791"/>
    <n v="0.12231428211680515"/>
    <n v="1"/>
    <n v="0.12231428211680515"/>
    <n v="0"/>
    <n v="1.6592826119693593E-2"/>
    <n v="1"/>
    <n v="1.6592826119693593E-2"/>
    <n v="0"/>
  </r>
  <r>
    <x v="1"/>
    <x v="2"/>
    <x v="3"/>
    <n v="0.56000000000000005"/>
    <n v="0.48"/>
    <x v="0"/>
    <n v="1710"/>
    <n v="4.1554447007662096"/>
    <n v="15774.638413588053"/>
    <n v="33.828812056481773"/>
    <n v="1"/>
    <n v="33.828812056481773"/>
    <n v="33.828812056481773"/>
    <n v="4.6771444281673356"/>
    <n v="1"/>
    <n v="4.6771444281673356"/>
    <n v="4.6771444281673356"/>
  </r>
  <r>
    <x v="1"/>
    <x v="2"/>
    <x v="3"/>
    <n v="0.56000000000000005"/>
    <n v="0.48"/>
    <x v="0"/>
    <n v="1710"/>
    <n v="0.48696411164763442"/>
    <n v="1994.2675580351261"/>
    <n v="4.4900833852557014"/>
    <n v="0.28800000000000003"/>
    <n v="1.2931440149536422"/>
    <n v="1.2931440149536422"/>
    <n v="0.59735872871917794"/>
    <n v="0.46899999999999997"/>
    <n v="0.28016124376929447"/>
    <n v="0.28016124376929447"/>
  </r>
  <r>
    <x v="1"/>
    <x v="1"/>
    <x v="3"/>
    <n v="0.56000000000000005"/>
    <n v="0.48"/>
    <x v="12"/>
    <n v="1710"/>
    <n v="4.1904475632187248"/>
    <n v="15654.995663723032"/>
    <n v="35.728096597699249"/>
    <n v="1"/>
    <n v="35.728096597699249"/>
    <n v="35.728096597699249"/>
    <n v="4.9329941331695641"/>
    <n v="1"/>
    <n v="4.9329941331695641"/>
    <n v="4.9329941331695641"/>
  </r>
  <r>
    <x v="1"/>
    <x v="2"/>
    <x v="3"/>
    <n v="0.56000000000000005"/>
    <n v="0.48"/>
    <x v="7"/>
    <n v="1710"/>
    <n v="255.51308204290325"/>
    <n v="1004170.5739481306"/>
    <n v="2011.4090223353171"/>
    <n v="1"/>
    <n v="2011.4090223353171"/>
    <n v="2011.4090223353171"/>
    <n v="275.75170917032438"/>
    <n v="1"/>
    <n v="275.75170917032438"/>
    <n v="275.75170917032438"/>
  </r>
  <r>
    <x v="1"/>
    <x v="2"/>
    <x v="3"/>
    <n v="0.56000000000000005"/>
    <n v="0.48"/>
    <x v="7"/>
    <n v="1710"/>
    <n v="3.4127948232008163"/>
    <n v="13883.924092187975"/>
    <n v="29.24444965314175"/>
    <n v="1"/>
    <n v="29.24444965314175"/>
    <n v="29.24444965314175"/>
    <n v="4.0387566612603143"/>
    <n v="1"/>
    <n v="4.0387566612603143"/>
    <n v="4.0387566612603143"/>
  </r>
  <r>
    <x v="1"/>
    <x v="2"/>
    <x v="3"/>
    <n v="0.56000000000000005"/>
    <n v="0.48"/>
    <x v="14"/>
    <n v="1710"/>
    <n v="181.22464973449462"/>
    <n v="831501.38903322641"/>
    <n v="1656.6914024412358"/>
    <n v="1"/>
    <n v="1656.6914024412358"/>
    <n v="1656.6914024412358"/>
    <n v="225.41343803223407"/>
    <n v="1"/>
    <n v="225.41343803223407"/>
    <n v="225.41343803223407"/>
  </r>
  <r>
    <x v="1"/>
    <x v="1"/>
    <x v="3"/>
    <n v="0.56000000000000005"/>
    <n v="0.48"/>
    <x v="14"/>
    <n v="1710"/>
    <n v="23.782764275587148"/>
    <n v="97594.033791794951"/>
    <n v="186.45172938749434"/>
    <n v="1"/>
    <n v="186.45172938749434"/>
    <n v="186.45172938749434"/>
    <n v="25.33962501236898"/>
    <n v="1"/>
    <n v="25.33962501236898"/>
    <n v="25.33962501236898"/>
  </r>
  <r>
    <x v="1"/>
    <x v="2"/>
    <x v="3"/>
    <n v="0.56000000000000005"/>
    <n v="0.48"/>
    <x v="14"/>
    <n v="1710"/>
    <n v="416.6241565612824"/>
    <n v="1814205.9115160792"/>
    <n v="3572.0098130094152"/>
    <n v="0.28800000000000003"/>
    <n v="1028.7388261467117"/>
    <n v="1028.7388261467117"/>
    <n v="487.62840886822448"/>
    <n v="0.46899999999999997"/>
    <n v="228.69772375919726"/>
    <n v="228.69772375919726"/>
  </r>
  <r>
    <x v="1"/>
    <x v="1"/>
    <x v="3"/>
    <n v="0.56000000000000005"/>
    <n v="0.48"/>
    <x v="14"/>
    <n v="1710"/>
    <n v="1.1637303759946142E-2"/>
    <n v="48.481086176012575"/>
    <n v="9.324286485531455E-2"/>
    <n v="0.28800000000000003"/>
    <n v="2.6853945078330593E-2"/>
    <n v="2.6853945078330593E-2"/>
    <n v="1.2687810866269501E-2"/>
    <n v="0.46899999999999997"/>
    <n v="5.9505832962803958E-3"/>
    <n v="5.9505832962803958E-3"/>
  </r>
  <r>
    <x v="1"/>
    <x v="1"/>
    <x v="3"/>
    <n v="0.56000000000000005"/>
    <n v="0.48"/>
    <x v="15"/>
    <n v="1710"/>
    <n v="1.2759153422212919"/>
    <n v="5148.3002173932027"/>
    <n v="11.161322428025663"/>
    <n v="1"/>
    <n v="11.161322428025663"/>
    <n v="11.161322428025663"/>
    <n v="1.5842937493174107"/>
    <n v="1"/>
    <n v="1.5842937493174107"/>
    <n v="1.5842937493174107"/>
  </r>
  <r>
    <x v="1"/>
    <x v="1"/>
    <x v="3"/>
    <n v="0.56000000000000005"/>
    <n v="0.48"/>
    <x v="15"/>
    <n v="1710"/>
    <n v="0.46739349958754572"/>
    <n v="1591.3281737158766"/>
    <n v="3.5309164525795311"/>
    <n v="1"/>
    <n v="3.5309164525795311"/>
    <n v="3.5309164525795311"/>
    <n v="0.40701054550892901"/>
    <n v="1"/>
    <n v="0.40701054550892901"/>
    <n v="0.40701054550892901"/>
  </r>
  <r>
    <x v="1"/>
    <x v="3"/>
    <x v="3"/>
    <n v="0.56000000000000005"/>
    <n v="0.48"/>
    <x v="16"/>
    <n v="1710"/>
    <n v="18.859005825576471"/>
    <n v="75304.98363093943"/>
    <n v="164.4065499127328"/>
    <n v="1"/>
    <n v="164.4065499127328"/>
    <n v="164.4065499127328"/>
    <n v="22.42328836769315"/>
    <n v="1"/>
    <n v="22.42328836769315"/>
    <n v="22.42328836769315"/>
  </r>
  <r>
    <x v="1"/>
    <x v="3"/>
    <x v="3"/>
    <n v="0.56000000000000005"/>
    <n v="0.48"/>
    <x v="11"/>
    <n v="1710"/>
    <n v="3.8392313677130053E-3"/>
    <n v="15.787133756115832"/>
    <n v="3.828041861310455E-2"/>
    <n v="1"/>
    <n v="3.828041861310455E-2"/>
    <n v="3.828041861310455E-2"/>
    <n v="5.5860164507371048E-3"/>
    <n v="1"/>
    <n v="5.5860164507371048E-3"/>
    <n v="5.5860164507371048E-3"/>
  </r>
  <r>
    <x v="1"/>
    <x v="2"/>
    <x v="3"/>
    <n v="0.56000000000000005"/>
    <n v="0.48"/>
    <x v="13"/>
    <n v="1710"/>
    <n v="1.3662731667775221"/>
    <n v="5397.2977104806314"/>
    <n v="11.73164249114406"/>
    <n v="1"/>
    <n v="11.73164249114406"/>
    <n v="11.73164249114406"/>
    <n v="1.6128440083988425"/>
    <n v="1"/>
    <n v="1.6128440083988425"/>
    <n v="1.6128440083988425"/>
  </r>
  <r>
    <x v="1"/>
    <x v="2"/>
    <x v="3"/>
    <n v="0.56000000000000005"/>
    <n v="0.48"/>
    <x v="13"/>
    <n v="1710"/>
    <n v="100.22996161169574"/>
    <n v="405874.8908682146"/>
    <n v="818.33021956129585"/>
    <n v="0.28800000000000003"/>
    <n v="235.67910323365322"/>
    <n v="235.67910323365322"/>
    <n v="111.42040425599427"/>
    <n v="0.46899999999999997"/>
    <n v="52.256169596061312"/>
    <n v="52.256169596061312"/>
  </r>
  <r>
    <x v="1"/>
    <x v="4"/>
    <x v="4"/>
    <n v="0.36"/>
    <n v="0.57999999999999996"/>
    <x v="17"/>
    <n v="1710"/>
    <n v="1.2939861493926599"/>
    <n v="4982.1058006866315"/>
    <n v="11.100446665447405"/>
    <n v="1"/>
    <n v="11.100446665447405"/>
    <n v="11.100446665447405"/>
    <n v="1.4787866018761016"/>
    <n v="1"/>
    <n v="1.4787866018761016"/>
    <n v="1.4787866018761016"/>
  </r>
  <r>
    <x v="1"/>
    <x v="3"/>
    <x v="3"/>
    <n v="0.56000000000000005"/>
    <n v="0.48"/>
    <x v="17"/>
    <n v="1710"/>
    <n v="0.17611130303213401"/>
    <n v="749.08707955000966"/>
    <n v="1.7556249006929678"/>
    <n v="1"/>
    <n v="1.7556249006929678"/>
    <n v="1.7556249006929678"/>
    <n v="0.22817042388336761"/>
    <n v="1"/>
    <n v="0.22817042388336761"/>
    <n v="0.22817042388336761"/>
  </r>
  <r>
    <x v="1"/>
    <x v="3"/>
    <x v="3"/>
    <n v="0.56000000000000005"/>
    <n v="0.48"/>
    <x v="17"/>
    <n v="1710"/>
    <n v="0.11112770206925689"/>
    <n v="473.37761193321074"/>
    <n v="1.1124979157187866"/>
    <n v="1"/>
    <n v="1.1124979157187866"/>
    <n v="1.1124979157187866"/>
    <n v="0.14446652641110921"/>
    <n v="1"/>
    <n v="0.14446652641110921"/>
    <n v="0.14446652641110921"/>
  </r>
  <r>
    <x v="1"/>
    <x v="2"/>
    <x v="3"/>
    <n v="0.56000000000000005"/>
    <n v="0.48"/>
    <x v="5"/>
    <n v="1710"/>
    <n v="1.0058432008162862E-2"/>
    <n v="37.927514337505372"/>
    <n v="8.6109603688750938E-2"/>
    <n v="1"/>
    <n v="8.6109603688750938E-2"/>
    <n v="8.6109603688750938E-2"/>
    <n v="1.1569723418653328E-2"/>
    <n v="1"/>
    <n v="1.1569723418653328E-2"/>
    <n v="1.1569723418653328E-2"/>
  </r>
  <r>
    <x v="1"/>
    <x v="2"/>
    <x v="3"/>
    <n v="0.56000000000000005"/>
    <n v="0.48"/>
    <x v="5"/>
    <n v="1710"/>
    <n v="4.187281389799371"/>
    <n v="16528.443804329385"/>
    <n v="36.288427810388583"/>
    <n v="1"/>
    <n v="36.288427810388583"/>
    <n v="36.288427810388583"/>
    <n v="5.1815418158558266"/>
    <n v="1"/>
    <n v="5.1815418158558266"/>
    <n v="5.1815418158558266"/>
  </r>
  <r>
    <x v="1"/>
    <x v="1"/>
    <x v="3"/>
    <n v="0.56000000000000005"/>
    <n v="0.48"/>
    <x v="18"/>
    <n v="1710"/>
    <n v="4.459089336980554E-2"/>
    <n v="171.75250567647038"/>
    <n v="0.33001093260085496"/>
    <n v="1"/>
    <n v="0.33001093260085496"/>
    <n v="0.33001093260085496"/>
    <n v="4.4934591929997741E-2"/>
    <n v="1"/>
    <n v="4.4934591929997741E-2"/>
    <n v="4.4934591929997741E-2"/>
  </r>
  <r>
    <x v="1"/>
    <x v="3"/>
    <x v="3"/>
    <n v="0.56000000000000005"/>
    <n v="0.48"/>
    <x v="11"/>
    <n v="1710"/>
    <n v="241.32635114355432"/>
    <n v="1002526.3163363403"/>
    <n v="1985.8221350920426"/>
    <n v="1"/>
    <n v="1985.8221350920426"/>
    <n v="1985.8221350920426"/>
    <n v="268.36696689957455"/>
    <n v="1"/>
    <n v="268.36696689957455"/>
    <n v="268.36696689957455"/>
  </r>
  <r>
    <x v="1"/>
    <x v="1"/>
    <x v="3"/>
    <n v="0.56000000000000005"/>
    <n v="0.48"/>
    <x v="11"/>
    <n v="1710"/>
    <n v="7.5681629426015649"/>
    <n v="29685.790004006689"/>
    <n v="59.577128925836888"/>
    <n v="1"/>
    <n v="59.577128925836888"/>
    <n v="59.577128925836888"/>
    <n v="8.1514943423665454"/>
    <n v="1"/>
    <n v="8.1514943423665454"/>
    <n v="8.1514943423665454"/>
  </r>
  <r>
    <x v="1"/>
    <x v="2"/>
    <x v="3"/>
    <n v="0.56000000000000005"/>
    <n v="0.48"/>
    <x v="21"/>
    <n v="1710"/>
    <n v="1.4624316757800313"/>
    <n v="5936.6841802143608"/>
    <n v="14.126804371723381"/>
    <n v="0.28800000000000003"/>
    <n v="4.0685196590563342"/>
    <n v="4.0685196590563342"/>
    <n v="2.3462280910292019"/>
    <n v="0.46899999999999997"/>
    <n v="1.1003809746926956"/>
    <n v="1.1003809746926956"/>
  </r>
  <r>
    <x v="1"/>
    <x v="2"/>
    <x v="3"/>
    <n v="0.56000000000000005"/>
    <n v="0.48"/>
    <x v="21"/>
    <n v="1710"/>
    <n v="0.10551929839238913"/>
    <n v="497.63591267794789"/>
    <n v="1.0477515565778044"/>
    <n v="1"/>
    <n v="1.0477515565778044"/>
    <n v="1.0477515565778044"/>
    <n v="0.14052277831335891"/>
    <n v="1"/>
    <n v="0.14052277831335891"/>
    <n v="0.14052277831335891"/>
  </r>
  <r>
    <x v="1"/>
    <x v="2"/>
    <x v="3"/>
    <n v="0.56000000000000005"/>
    <n v="0.48"/>
    <x v="21"/>
    <n v="1710"/>
    <n v="0.1628039503573544"/>
    <n v="565.71357601306045"/>
    <n v="1.1412012730621883"/>
    <n v="0.28800000000000003"/>
    <n v="0.32866596664191028"/>
    <n v="0.32866596664191028"/>
    <n v="0.14720754414342327"/>
    <n v="0.46899999999999997"/>
    <n v="6.9040338203265508E-2"/>
    <n v="6.9040338203265508E-2"/>
  </r>
  <r>
    <x v="1"/>
    <x v="4"/>
    <x v="4"/>
    <n v="0.36"/>
    <n v="0.57999999999999996"/>
    <x v="22"/>
    <n v="1710"/>
    <n v="173.11723338875706"/>
    <n v="650694.43818603514"/>
    <n v="1318.194149693441"/>
    <n v="1"/>
    <n v="1318.194149693441"/>
    <n v="1318.194149693441"/>
    <n v="177.21583639621858"/>
    <n v="1"/>
    <n v="177.21583639621858"/>
    <n v="177.21583639621858"/>
  </r>
  <r>
    <x v="1"/>
    <x v="2"/>
    <x v="3"/>
    <n v="0.56000000000000005"/>
    <n v="0.48"/>
    <x v="31"/>
    <n v="1710"/>
    <n v="15.27023136038183"/>
    <n v="55267.595185053498"/>
    <n v="112.19095441594594"/>
    <n v="1"/>
    <n v="112.19095441594594"/>
    <n v="112.19095441594594"/>
    <n v="15.360510512767709"/>
    <n v="1"/>
    <n v="15.360510512767709"/>
    <n v="15.360510512767709"/>
  </r>
  <r>
    <x v="1"/>
    <x v="2"/>
    <x v="3"/>
    <n v="0.56000000000000005"/>
    <n v="0.48"/>
    <x v="23"/>
    <n v="1710"/>
    <n v="3.6854511063076796"/>
    <n v="15458.527843183449"/>
    <n v="31.340115903331295"/>
    <n v="1"/>
    <n v="31.340115903331295"/>
    <n v="31.340115903331295"/>
    <n v="4.0728096272434033"/>
    <n v="1"/>
    <n v="4.0728096272434033"/>
    <n v="4.0728096272434033"/>
  </r>
  <r>
    <x v="1"/>
    <x v="3"/>
    <x v="3"/>
    <n v="0.56000000000000005"/>
    <n v="0.48"/>
    <x v="10"/>
    <n v="2000"/>
    <n v="24.310088236498775"/>
    <n v="98255.780399293377"/>
    <n v="191.39957709242165"/>
    <n v="1"/>
    <n v="191.39957709242165"/>
    <n v="191.39957709242165"/>
    <n v="25.530463750841506"/>
    <n v="1"/>
    <n v="25.530463750841506"/>
    <n v="25.530463750841506"/>
  </r>
  <r>
    <x v="1"/>
    <x v="1"/>
    <x v="3"/>
    <n v="0.56000000000000005"/>
    <n v="0.48"/>
    <x v="10"/>
    <n v="2000"/>
    <n v="2.9032199947931367E-2"/>
    <n v="119.16664058504398"/>
    <n v="0.28012756214726131"/>
    <n v="1"/>
    <n v="0.28012756214726131"/>
    <n v="0.28012756214726131"/>
    <n v="4.0507205900784299E-2"/>
    <n v="1"/>
    <n v="4.0507205900784299E-2"/>
    <n v="4.0507205900784299E-2"/>
  </r>
  <r>
    <x v="1"/>
    <x v="4"/>
    <x v="4"/>
    <n v="0.36"/>
    <n v="0.57999999999999996"/>
    <x v="22"/>
    <n v="3000"/>
    <n v="23.652744296944636"/>
    <n v="89944.814819245759"/>
    <n v="190.45317810081247"/>
    <n v="1"/>
    <n v="190.45317810081247"/>
    <n v="0"/>
    <n v="25.348111191006382"/>
    <n v="1"/>
    <n v="25.348111191006382"/>
    <n v="0"/>
  </r>
  <r>
    <x v="1"/>
    <x v="2"/>
    <x v="3"/>
    <n v="0.56000000000000005"/>
    <n v="0.48"/>
    <x v="0"/>
    <n v="1720"/>
    <n v="11.603552852326509"/>
    <n v="41408.247585884543"/>
    <n v="85.876141888433963"/>
    <n v="1"/>
    <n v="85.876141888433963"/>
    <n v="85.876141888433963"/>
    <n v="12.032925459393114"/>
    <n v="1"/>
    <n v="12.032925459393114"/>
    <n v="12.032925459393114"/>
  </r>
  <r>
    <x v="1"/>
    <x v="1"/>
    <x v="3"/>
    <n v="0.56000000000000005"/>
    <n v="0.48"/>
    <x v="0"/>
    <n v="1720"/>
    <n v="0.93085606453516734"/>
    <n v="3580.2022394069318"/>
    <n v="8.3378264275780296"/>
    <n v="1"/>
    <n v="8.3378264275780296"/>
    <n v="8.3378264275780296"/>
    <n v="1.1850845095033551"/>
    <n v="1"/>
    <n v="1.1850845095033551"/>
    <n v="1.1850845095033551"/>
  </r>
  <r>
    <x v="1"/>
    <x v="1"/>
    <x v="3"/>
    <n v="0.56000000000000005"/>
    <n v="0.48"/>
    <x v="0"/>
    <n v="1720"/>
    <n v="28.887220855900864"/>
    <n v="112252.80568069388"/>
    <n v="237.66970493979994"/>
    <n v="1"/>
    <n v="237.66970493979994"/>
    <n v="237.66970493979994"/>
    <n v="33.273453175644647"/>
    <n v="1"/>
    <n v="33.273453175644647"/>
    <n v="33.273453175644647"/>
  </r>
  <r>
    <x v="1"/>
    <x v="2"/>
    <x v="3"/>
    <n v="0.56000000000000005"/>
    <n v="0.48"/>
    <x v="0"/>
    <n v="1720"/>
    <n v="13.268743649382873"/>
    <n v="53575.130754946564"/>
    <n v="109.57403786507618"/>
    <n v="0.28800000000000003"/>
    <n v="31.557322905141945"/>
    <n v="31.557322905141945"/>
    <n v="15.117021871579047"/>
    <n v="0.46899999999999997"/>
    <n v="7.0898832577705724"/>
    <n v="7.0898832577705724"/>
  </r>
  <r>
    <x v="1"/>
    <x v="1"/>
    <x v="3"/>
    <n v="0.56000000000000005"/>
    <n v="0.48"/>
    <x v="12"/>
    <n v="1720"/>
    <n v="15.828911560660643"/>
    <n v="60565.542351773402"/>
    <n v="127.1821711401755"/>
    <n v="1"/>
    <n v="127.1821711401755"/>
    <n v="127.1821711401755"/>
    <n v="17.317663629714779"/>
    <n v="1"/>
    <n v="17.317663629714779"/>
    <n v="17.317663629714779"/>
  </r>
  <r>
    <x v="1"/>
    <x v="2"/>
    <x v="3"/>
    <n v="0.56000000000000005"/>
    <n v="0.48"/>
    <x v="7"/>
    <n v="1720"/>
    <n v="114.74092544246722"/>
    <n v="444280.78792841505"/>
    <n v="946.14932713001087"/>
    <n v="1"/>
    <n v="946.14932713001087"/>
    <n v="946.14932713001087"/>
    <n v="128.27895142127304"/>
    <n v="1"/>
    <n v="128.27895142127304"/>
    <n v="128.27895142127304"/>
  </r>
  <r>
    <x v="1"/>
    <x v="2"/>
    <x v="3"/>
    <n v="0.56000000000000005"/>
    <n v="0.48"/>
    <x v="7"/>
    <n v="1720"/>
    <n v="2.0025905742630461"/>
    <n v="7575.2570978220601"/>
    <n v="18.776237738046174"/>
    <n v="1"/>
    <n v="18.776237738046174"/>
    <n v="18.776237738046174"/>
    <n v="2.596509772322702"/>
    <n v="1"/>
    <n v="2.596509772322702"/>
    <n v="2.596509772322702"/>
  </r>
  <r>
    <x v="1"/>
    <x v="2"/>
    <x v="3"/>
    <n v="0.56000000000000005"/>
    <n v="0.48"/>
    <x v="14"/>
    <n v="1720"/>
    <n v="6.5045048910471985"/>
    <n v="24615.998366377138"/>
    <n v="57.13690899505287"/>
    <n v="1"/>
    <n v="57.13690899505287"/>
    <n v="57.13690899505287"/>
    <n v="8.0243359810320847"/>
    <n v="1"/>
    <n v="8.0243359810320847"/>
    <n v="8.0243359810320847"/>
  </r>
  <r>
    <x v="1"/>
    <x v="2"/>
    <x v="3"/>
    <n v="0.56000000000000005"/>
    <n v="0.48"/>
    <x v="14"/>
    <n v="1720"/>
    <n v="95.7432530444609"/>
    <n v="391801.90655473899"/>
    <n v="815.55180763732915"/>
    <n v="1"/>
    <n v="815.55180763732915"/>
    <n v="815.55180763732915"/>
    <n v="110.99202329723222"/>
    <n v="1"/>
    <n v="110.99202329723222"/>
    <n v="110.99202329723222"/>
  </r>
  <r>
    <x v="1"/>
    <x v="2"/>
    <x v="3"/>
    <n v="0.56000000000000005"/>
    <n v="0.48"/>
    <x v="14"/>
    <n v="1720"/>
    <n v="183.00080740706161"/>
    <n v="788577.46653919457"/>
    <n v="1616.7066349315949"/>
    <n v="0.28800000000000003"/>
    <n v="465.61151086029935"/>
    <n v="465.61151086029935"/>
    <n v="220.61183452868931"/>
    <n v="0.46899999999999997"/>
    <n v="103.46695039395529"/>
    <n v="103.46695039395529"/>
  </r>
  <r>
    <x v="1"/>
    <x v="1"/>
    <x v="3"/>
    <n v="0.56000000000000005"/>
    <n v="0.48"/>
    <x v="15"/>
    <n v="1720"/>
    <n v="24.517850801201938"/>
    <n v="94836.687908548498"/>
    <n v="186.24291599517483"/>
    <n v="1"/>
    <n v="186.24291599517483"/>
    <n v="186.24291599517483"/>
    <n v="25.392852271337727"/>
    <n v="1"/>
    <n v="25.392852271337727"/>
    <n v="25.392852271337727"/>
  </r>
  <r>
    <x v="1"/>
    <x v="1"/>
    <x v="3"/>
    <n v="0.56000000000000005"/>
    <n v="0.48"/>
    <x v="15"/>
    <n v="1720"/>
    <n v="44.166717022702535"/>
    <n v="176474.68301681787"/>
    <n v="368.63922940561775"/>
    <n v="1"/>
    <n v="368.63922940561775"/>
    <n v="368.63922940561775"/>
    <n v="50.304911495395494"/>
    <n v="1"/>
    <n v="50.304911495395494"/>
    <n v="50.304911495395494"/>
  </r>
  <r>
    <x v="1"/>
    <x v="3"/>
    <x v="3"/>
    <n v="0.56000000000000005"/>
    <n v="0.48"/>
    <x v="16"/>
    <n v="1720"/>
    <n v="80.135448748903556"/>
    <n v="325859.42459231283"/>
    <n v="713.06452013223975"/>
    <n v="1"/>
    <n v="713.06452013223975"/>
    <n v="713.06452013223975"/>
    <n v="98.109278793867574"/>
    <n v="1"/>
    <n v="98.109278793867574"/>
    <n v="98.109278793867574"/>
  </r>
  <r>
    <x v="1"/>
    <x v="3"/>
    <x v="3"/>
    <n v="0.56000000000000005"/>
    <n v="0.48"/>
    <x v="11"/>
    <n v="1720"/>
    <n v="4.9622796406529869E-2"/>
    <n v="198.47195803670323"/>
    <n v="0.43134597508731271"/>
    <n v="1"/>
    <n v="0.43134597508731271"/>
    <n v="0.43134597508731271"/>
    <n v="5.8865169407801163E-2"/>
    <n v="1"/>
    <n v="5.8865169407801163E-2"/>
    <n v="5.8865169407801163E-2"/>
  </r>
  <r>
    <x v="1"/>
    <x v="3"/>
    <x v="3"/>
    <n v="0.56000000000000005"/>
    <n v="0.48"/>
    <x v="19"/>
    <n v="1720"/>
    <n v="5.2020097913287695E-3"/>
    <n v="21.298231479782807"/>
    <n v="4.9137526124344799E-2"/>
    <n v="1"/>
    <n v="4.9137526124344799E-2"/>
    <n v="4.9137526124344799E-2"/>
    <n v="6.9306916731472802E-3"/>
    <n v="1"/>
    <n v="6.9306916731472802E-3"/>
    <n v="6.9306916731472802E-3"/>
  </r>
  <r>
    <x v="1"/>
    <x v="2"/>
    <x v="3"/>
    <n v="0.56000000000000005"/>
    <n v="0.48"/>
    <x v="13"/>
    <n v="1720"/>
    <n v="11.624618006820247"/>
    <n v="45810.994137512491"/>
    <n v="97.940201401566512"/>
    <n v="1"/>
    <n v="97.940201401566512"/>
    <n v="97.940201401566512"/>
    <n v="13.344622467871597"/>
    <n v="1"/>
    <n v="13.344622467871597"/>
    <n v="13.344622467871597"/>
  </r>
  <r>
    <x v="1"/>
    <x v="2"/>
    <x v="3"/>
    <n v="0.56000000000000005"/>
    <n v="0.48"/>
    <x v="13"/>
    <n v="1720"/>
    <n v="3.6800118986077375"/>
    <n v="14719.836722567283"/>
    <n v="32.645704466262963"/>
    <n v="1"/>
    <n v="32.645704466262963"/>
    <n v="32.645704466262963"/>
    <n v="4.4226441364678433"/>
    <n v="1"/>
    <n v="4.4226441364678433"/>
    <n v="4.4226441364678433"/>
  </r>
  <r>
    <x v="1"/>
    <x v="2"/>
    <x v="3"/>
    <n v="0.56000000000000005"/>
    <n v="0.48"/>
    <x v="13"/>
    <n v="1720"/>
    <n v="67.15209648764116"/>
    <n v="266379.9744274682"/>
    <n v="543.96988701743066"/>
    <n v="0.28800000000000003"/>
    <n v="156.66332746102006"/>
    <n v="156.66332746102006"/>
    <n v="74.042169364572587"/>
    <n v="0.46899999999999997"/>
    <n v="34.72577743198454"/>
    <n v="34.72577743198454"/>
  </r>
  <r>
    <x v="1"/>
    <x v="4"/>
    <x v="4"/>
    <n v="0.36"/>
    <n v="0.57999999999999996"/>
    <x v="17"/>
    <n v="1720"/>
    <n v="4.4402009040067456E-2"/>
    <n v="162.31066141035302"/>
    <n v="0.3820458598308159"/>
    <n v="1"/>
    <n v="0.3820458598308159"/>
    <n v="0.3820458598308159"/>
    <n v="4.8318138938745037E-2"/>
    <n v="1"/>
    <n v="4.8318138938745037E-2"/>
    <n v="4.8318138938745037E-2"/>
  </r>
  <r>
    <x v="1"/>
    <x v="3"/>
    <x v="3"/>
    <n v="0.56000000000000005"/>
    <n v="0.48"/>
    <x v="17"/>
    <n v="1720"/>
    <n v="0.18242887786859957"/>
    <n v="769.52427391789411"/>
    <n v="1.6199301967334105"/>
    <n v="1"/>
    <n v="1.6199301967334105"/>
    <n v="1.6199301967334105"/>
    <n v="0.22263374615433495"/>
    <n v="1"/>
    <n v="0.22263374615433495"/>
    <n v="0.22263374615433495"/>
  </r>
  <r>
    <x v="1"/>
    <x v="3"/>
    <x v="3"/>
    <n v="0.56000000000000005"/>
    <n v="0.48"/>
    <x v="17"/>
    <n v="1720"/>
    <n v="0.10862237914998686"/>
    <n v="441.80856221359033"/>
    <n v="0.97780864300983272"/>
    <n v="1"/>
    <n v="0.97780864300983272"/>
    <n v="0.97780864300983272"/>
    <n v="0.13359787954538591"/>
    <n v="1"/>
    <n v="0.13359787954538591"/>
    <n v="0.13359787954538591"/>
  </r>
  <r>
    <x v="1"/>
    <x v="2"/>
    <x v="3"/>
    <n v="0.56000000000000005"/>
    <n v="0.48"/>
    <x v="5"/>
    <n v="1720"/>
    <n v="9.9303709989709638E-2"/>
    <n v="346.02597501812488"/>
    <n v="0.72524224136240534"/>
    <n v="1"/>
    <n v="0.72524224136240534"/>
    <n v="0.72524224136240534"/>
    <n v="0.10160304691600382"/>
    <n v="1"/>
    <n v="0.10160304691600382"/>
    <n v="0.10160304691600382"/>
  </r>
  <r>
    <x v="1"/>
    <x v="1"/>
    <x v="3"/>
    <n v="0.56000000000000005"/>
    <n v="0.48"/>
    <x v="5"/>
    <n v="1720"/>
    <n v="5.4920436972675539E-3"/>
    <n v="21.1009839044311"/>
    <n v="4.5599989223033648E-2"/>
    <n v="1"/>
    <n v="4.5599989223033648E-2"/>
    <n v="4.5599989223033648E-2"/>
    <n v="6.2714179220776404E-3"/>
    <n v="1"/>
    <n v="6.2714179220776404E-3"/>
    <n v="6.2714179220776404E-3"/>
  </r>
  <r>
    <x v="1"/>
    <x v="2"/>
    <x v="3"/>
    <n v="0.56000000000000005"/>
    <n v="0.48"/>
    <x v="5"/>
    <n v="1720"/>
    <n v="2.7917704452200775E-2"/>
    <n v="111.08225792889131"/>
    <n v="0.26992021993968413"/>
    <n v="1"/>
    <n v="0.26992021993968413"/>
    <n v="0.26992021993968413"/>
    <n v="3.569105798529975E-2"/>
    <n v="1"/>
    <n v="3.569105798529975E-2"/>
    <n v="3.569105798529975E-2"/>
  </r>
  <r>
    <x v="1"/>
    <x v="2"/>
    <x v="3"/>
    <n v="0.56000000000000005"/>
    <n v="0.48"/>
    <x v="5"/>
    <n v="1720"/>
    <n v="3.4381024679310682E-3"/>
    <n v="10.229432383029975"/>
    <n v="2.377583064257216E-2"/>
    <n v="1"/>
    <n v="2.377583064257216E-2"/>
    <n v="2.377583064257216E-2"/>
    <n v="2.7745367496827679E-3"/>
    <n v="1"/>
    <n v="2.7745367496827679E-3"/>
    <n v="2.7745367496827679E-3"/>
  </r>
  <r>
    <x v="1"/>
    <x v="2"/>
    <x v="3"/>
    <n v="0.56000000000000005"/>
    <n v="0.48"/>
    <x v="5"/>
    <n v="1720"/>
    <n v="1.457102335689558E-3"/>
    <n v="5.6959172889383849"/>
    <n v="1.4006986848575856E-2"/>
    <n v="1"/>
    <n v="1.4006986848575856E-2"/>
    <n v="1.4006986848575856E-2"/>
    <n v="1.8628990129906555E-3"/>
    <n v="1"/>
    <n v="1.8628990129906555E-3"/>
    <n v="1.8628990129906555E-3"/>
  </r>
  <r>
    <x v="1"/>
    <x v="4"/>
    <x v="4"/>
    <n v="0.36"/>
    <n v="0.57999999999999996"/>
    <x v="29"/>
    <n v="1720"/>
    <n v="2.357328209337505"/>
    <n v="8997.7185920033171"/>
    <n v="19.479392516800353"/>
    <n v="1"/>
    <n v="19.479392516800353"/>
    <n v="19.479392516800353"/>
    <n v="2.6882564359447629"/>
    <n v="1"/>
    <n v="2.6882564359447629"/>
    <n v="2.6882564359447629"/>
  </r>
  <r>
    <x v="1"/>
    <x v="1"/>
    <x v="3"/>
    <n v="0.56000000000000005"/>
    <n v="0.48"/>
    <x v="18"/>
    <n v="1720"/>
    <n v="0.28850783210855568"/>
    <n v="631.79396269135464"/>
    <n v="1.295867204675591"/>
    <n v="1"/>
    <n v="1.295867204675591"/>
    <n v="1.295867204675591"/>
    <n v="0.17546801177130864"/>
    <n v="1"/>
    <n v="0.17546801177130864"/>
    <n v="0.17546801177130864"/>
  </r>
  <r>
    <x v="1"/>
    <x v="1"/>
    <x v="3"/>
    <n v="0.56000000000000005"/>
    <n v="0.48"/>
    <x v="18"/>
    <n v="1720"/>
    <n v="1.6874389679618798"/>
    <n v="6480.0133083472892"/>
    <n v="13.401660735080991"/>
    <n v="1"/>
    <n v="13.401660735080991"/>
    <n v="13.401660735080991"/>
    <n v="1.8493621643894702"/>
    <n v="1"/>
    <n v="1.8493621643894702"/>
    <n v="1.8493621643894702"/>
  </r>
  <r>
    <x v="1"/>
    <x v="3"/>
    <x v="3"/>
    <n v="0.56000000000000005"/>
    <n v="0.48"/>
    <x v="11"/>
    <n v="1720"/>
    <n v="308.07951871392925"/>
    <n v="1259151.397152819"/>
    <n v="2640.0277403135369"/>
    <n v="1"/>
    <n v="2640.0277403135369"/>
    <n v="2640.0277403135369"/>
    <n v="363.12685149536657"/>
    <n v="1"/>
    <n v="363.12685149536657"/>
    <n v="363.12685149536657"/>
  </r>
  <r>
    <x v="1"/>
    <x v="1"/>
    <x v="3"/>
    <n v="0.56000000000000005"/>
    <n v="0.48"/>
    <x v="11"/>
    <n v="1720"/>
    <n v="92.866511860672318"/>
    <n v="368806.41641302733"/>
    <n v="735.1245652184399"/>
    <n v="1"/>
    <n v="735.1245652184399"/>
    <n v="735.1245652184399"/>
    <n v="99.532990042022391"/>
    <n v="1"/>
    <n v="99.532990042022391"/>
    <n v="99.532990042022391"/>
  </r>
  <r>
    <x v="1"/>
    <x v="1"/>
    <x v="3"/>
    <n v="0.56000000000000005"/>
    <n v="0.48"/>
    <x v="11"/>
    <n v="1720"/>
    <n v="0.68931113650450337"/>
    <n v="2625.1445179413836"/>
    <n v="6.1062328406632265"/>
    <n v="1"/>
    <n v="6.1062328406632265"/>
    <n v="6.1062328406632265"/>
    <n v="0.86229859530010533"/>
    <n v="1"/>
    <n v="0.86229859530010533"/>
    <n v="0.86229859530010533"/>
  </r>
  <r>
    <x v="1"/>
    <x v="1"/>
    <x v="3"/>
    <n v="0.56000000000000005"/>
    <n v="0.48"/>
    <x v="11"/>
    <n v="1720"/>
    <n v="13.974196877442701"/>
    <n v="55957.489001794864"/>
    <n v="126.69615216637241"/>
    <n v="1"/>
    <n v="126.69615216637241"/>
    <n v="126.69615216637241"/>
    <n v="17.335799582607912"/>
    <n v="1"/>
    <n v="17.335799582607912"/>
    <n v="17.335799582607912"/>
  </r>
  <r>
    <x v="1"/>
    <x v="3"/>
    <x v="3"/>
    <n v="0.56000000000000005"/>
    <n v="0.48"/>
    <x v="19"/>
    <n v="1720"/>
    <n v="7.6379383453648404E-3"/>
    <n v="31.429538856629708"/>
    <n v="7.3253700712381242E-2"/>
    <n v="1"/>
    <n v="7.3253700712381242E-2"/>
    <n v="7.3253700712381242E-2"/>
    <n v="1.1892630809365763E-2"/>
    <n v="1"/>
    <n v="1.1892630809365763E-2"/>
    <n v="1.1892630809365763E-2"/>
  </r>
  <r>
    <x v="1"/>
    <x v="2"/>
    <x v="3"/>
    <n v="0.56000000000000005"/>
    <n v="0.48"/>
    <x v="21"/>
    <n v="1720"/>
    <n v="0.30032657660952183"/>
    <n v="951.05171075569524"/>
    <n v="1.9859182238651238"/>
    <n v="0.28800000000000003"/>
    <n v="0.57194444847315573"/>
    <n v="0.57194444847315573"/>
    <n v="0.26988391341342099"/>
    <n v="0.46899999999999997"/>
    <n v="0.12657555539089443"/>
    <n v="0.12657555539089443"/>
  </r>
  <r>
    <x v="1"/>
    <x v="2"/>
    <x v="3"/>
    <n v="0.56000000000000005"/>
    <n v="0.48"/>
    <x v="21"/>
    <n v="1720"/>
    <n v="0.49715338656573421"/>
    <n v="2026.7914157577811"/>
    <n v="4.1415223532115926"/>
    <n v="0.28800000000000003"/>
    <n v="1.1927584377249387"/>
    <n v="1.1927584377249387"/>
    <n v="0.55157271090138649"/>
    <n v="0.46899999999999997"/>
    <n v="0.25868760141275027"/>
    <n v="0.25868760141275027"/>
  </r>
  <r>
    <x v="1"/>
    <x v="1"/>
    <x v="3"/>
    <n v="0.56000000000000005"/>
    <n v="0.48"/>
    <x v="20"/>
    <n v="1720"/>
    <n v="1.1549709325203608"/>
    <n v="4432.7568443393257"/>
    <n v="10.282330429383709"/>
    <n v="1"/>
    <n v="10.282330429383709"/>
    <n v="10.282330429383709"/>
    <n v="1.4850008712663509"/>
    <n v="1"/>
    <n v="1.4850008712663509"/>
    <n v="1.4850008712663509"/>
  </r>
  <r>
    <x v="1"/>
    <x v="4"/>
    <x v="4"/>
    <n v="0.36"/>
    <n v="0.57999999999999996"/>
    <x v="22"/>
    <n v="1720"/>
    <n v="42.123979624513673"/>
    <n v="159213.72934604264"/>
    <n v="342.77391304174023"/>
    <n v="1"/>
    <n v="342.77391304174023"/>
    <n v="342.77391304174023"/>
    <n v="46.434758442582876"/>
    <n v="1"/>
    <n v="46.434758442582876"/>
    <n v="46.434758442582876"/>
  </r>
  <r>
    <x v="1"/>
    <x v="4"/>
    <x v="4"/>
    <n v="0.36"/>
    <n v="0.57999999999999996"/>
    <x v="28"/>
    <n v="1720"/>
    <n v="0.99114536400566722"/>
    <n v="3917.5116728563676"/>
    <n v="9.1490888246231385"/>
    <n v="1"/>
    <n v="9.1490888246231385"/>
    <n v="9.1490888246231385"/>
    <n v="1.3841423834396336"/>
    <n v="1"/>
    <n v="1.3841423834396336"/>
    <n v="1.3841423834396336"/>
  </r>
  <r>
    <x v="1"/>
    <x v="2"/>
    <x v="3"/>
    <n v="0.56000000000000005"/>
    <n v="0.48"/>
    <x v="31"/>
    <n v="1720"/>
    <n v="7.2070700848819582"/>
    <n v="26393.362316092505"/>
    <n v="56.22251362008668"/>
    <n v="1"/>
    <n v="56.22251362008668"/>
    <n v="56.22251362008668"/>
    <n v="7.8195657699267267"/>
    <n v="1"/>
    <n v="7.8195657699267267"/>
    <n v="7.8195657699267267"/>
  </r>
  <r>
    <x v="1"/>
    <x v="2"/>
    <x v="3"/>
    <n v="0.56000000000000005"/>
    <n v="0.48"/>
    <x v="23"/>
    <n v="1720"/>
    <n v="11.357115555834836"/>
    <n v="46663.922572895404"/>
    <n v="99.89303256309735"/>
    <n v="1"/>
    <n v="99.89303256309735"/>
    <n v="99.89303256309735"/>
    <n v="13.808136848325075"/>
    <n v="1"/>
    <n v="13.808136848325075"/>
    <n v="13.808136848325075"/>
  </r>
  <r>
    <x v="1"/>
    <x v="2"/>
    <x v="3"/>
    <n v="0.56000000000000005"/>
    <n v="0.48"/>
    <x v="23"/>
    <n v="1720"/>
    <n v="1.3979132731453241"/>
    <n v="5772.4876443214434"/>
    <n v="11.680830491291269"/>
    <n v="0.28800000000000003"/>
    <n v="3.3640791814918858"/>
    <n v="3.3640791814918858"/>
    <n v="1.6067608959546404"/>
    <n v="0.46899999999999997"/>
    <n v="0.75357086020272634"/>
    <n v="0.75357086020272634"/>
  </r>
  <r>
    <x v="1"/>
    <x v="2"/>
    <x v="3"/>
    <n v="0.56000000000000005"/>
    <n v="0.48"/>
    <x v="23"/>
    <n v="1720"/>
    <n v="0.61466735548837748"/>
    <n v="2439.5775948158584"/>
    <n v="5.4106267430532915"/>
    <n v="1"/>
    <n v="5.4106267430532915"/>
    <n v="5.4106267430532915"/>
    <n v="0.76136524851307963"/>
    <n v="1"/>
    <n v="0.76136524851307963"/>
    <n v="0.76136524851307963"/>
  </r>
  <r>
    <x v="1"/>
    <x v="2"/>
    <x v="3"/>
    <n v="0.56000000000000005"/>
    <n v="0.48"/>
    <x v="32"/>
    <n v="1720"/>
    <n v="1.0851580780499024E-2"/>
    <n v="42.419605724332932"/>
    <n v="0.10431521901773387"/>
    <n v="1"/>
    <n v="0.10431521901773387"/>
    <n v="0.10431521901773387"/>
    <n v="1.3873698936741605E-2"/>
    <n v="1"/>
    <n v="1.3873698936741605E-2"/>
    <n v="1.3873698936741605E-2"/>
  </r>
  <r>
    <x v="1"/>
    <x v="2"/>
    <x v="3"/>
    <n v="0.56000000000000005"/>
    <n v="0.48"/>
    <x v="25"/>
    <n v="1720"/>
    <n v="28.878856035969282"/>
    <n v="112602.49178683896"/>
    <n v="234.21971951841496"/>
    <n v="1"/>
    <n v="234.21971951841496"/>
    <n v="234.21971951841496"/>
    <n v="31.194336250597463"/>
    <n v="1"/>
    <n v="31.194336250597463"/>
    <n v="31.194336250597463"/>
  </r>
  <r>
    <x v="1"/>
    <x v="1"/>
    <x v="3"/>
    <n v="0.56000000000000005"/>
    <n v="0.48"/>
    <x v="10"/>
    <n v="2000"/>
    <n v="0.47526525341876857"/>
    <n v="1083.5080096077861"/>
    <n v="2.3814263421899189"/>
    <n v="1"/>
    <n v="2.3814263421899189"/>
    <n v="2.3814263421899189"/>
    <n v="0.33419331119147294"/>
    <n v="1"/>
    <n v="0.33419331119147294"/>
    <n v="0.33419331119147294"/>
  </r>
  <r>
    <x v="1"/>
    <x v="3"/>
    <x v="3"/>
    <n v="0.56000000000000005"/>
    <n v="0.48"/>
    <x v="10"/>
    <n v="2000"/>
    <n v="9.0924801254779215"/>
    <n v="35231.920107830832"/>
    <n v="70.849343790192478"/>
    <n v="1"/>
    <n v="70.849343790192478"/>
    <n v="70.849343790192478"/>
    <n v="9.2583454030663752"/>
    <n v="1"/>
    <n v="9.2583454030663752"/>
    <n v="9.2583454030663752"/>
  </r>
  <r>
    <x v="1"/>
    <x v="1"/>
    <x v="3"/>
    <n v="0.56000000000000005"/>
    <n v="0.48"/>
    <x v="10"/>
    <n v="2000"/>
    <n v="1.5989513410718508"/>
    <n v="6031.9320860989092"/>
    <n v="12.672657203377863"/>
    <n v="1"/>
    <n v="12.672657203377863"/>
    <n v="12.672657203377863"/>
    <n v="1.7596167181658595"/>
    <n v="1"/>
    <n v="1.7596167181658595"/>
    <n v="1.7596167181658595"/>
  </r>
  <r>
    <x v="1"/>
    <x v="1"/>
    <x v="3"/>
    <n v="0.56000000000000005"/>
    <n v="0.48"/>
    <x v="10"/>
    <n v="2000"/>
    <n v="8.385212882832791"/>
    <n v="30327.517300593667"/>
    <n v="63.748409149549126"/>
    <n v="1"/>
    <n v="63.748409149549126"/>
    <n v="63.748409149549126"/>
    <n v="8.9327237708648912"/>
    <n v="1"/>
    <n v="8.9327237708648912"/>
    <n v="8.9327237708648912"/>
  </r>
  <r>
    <x v="1"/>
    <x v="1"/>
    <x v="3"/>
    <n v="0.56000000000000005"/>
    <n v="0.48"/>
    <x v="10"/>
    <n v="2000"/>
    <n v="2.8489704487073945E-2"/>
    <n v="97.872678017866235"/>
    <n v="0.2627658010595918"/>
    <n v="1"/>
    <n v="0.2627658010595918"/>
    <n v="0.2627658010595918"/>
    <n v="4.0655906191273149E-2"/>
    <n v="1"/>
    <n v="4.0655906191273149E-2"/>
    <n v="4.0655906191273149E-2"/>
  </r>
  <r>
    <x v="1"/>
    <x v="1"/>
    <x v="3"/>
    <n v="0.56000000000000005"/>
    <n v="0.48"/>
    <x v="12"/>
    <n v="3000"/>
    <n v="1.1953311615819331"/>
    <n v="4565.0842367316336"/>
    <n v="9.0214171790405597"/>
    <n v="1"/>
    <n v="9.0214171790405597"/>
    <n v="0"/>
    <n v="1.2508103806505593"/>
    <n v="1"/>
    <n v="1.2508103806505593"/>
    <n v="0"/>
  </r>
  <r>
    <x v="1"/>
    <x v="2"/>
    <x v="3"/>
    <n v="0.56000000000000005"/>
    <n v="0.48"/>
    <x v="14"/>
    <n v="1730"/>
    <n v="0.1190084822534952"/>
    <n v="512.24162881289431"/>
    <n v="1.1981066860095018"/>
    <n v="0.28800000000000003"/>
    <n v="0.34505472557073658"/>
    <n v="0.34505472557073658"/>
    <n v="0.15489466024920659"/>
    <n v="0.46899999999999997"/>
    <n v="7.2645595656877893E-2"/>
    <n v="7.2645595656877893E-2"/>
  </r>
  <r>
    <x v="1"/>
    <x v="1"/>
    <x v="3"/>
    <n v="0.56000000000000005"/>
    <n v="0.48"/>
    <x v="15"/>
    <n v="1730"/>
    <n v="0.3722686769582364"/>
    <n v="1526.3586741077002"/>
    <n v="3.1630324682676187"/>
    <n v="1"/>
    <n v="3.1630324682676187"/>
    <n v="3.1630324682676187"/>
    <n v="0.43817272144614772"/>
    <n v="1"/>
    <n v="0.43817272144614772"/>
    <n v="0.43817272144614772"/>
  </r>
  <r>
    <x v="1"/>
    <x v="1"/>
    <x v="3"/>
    <n v="0.56000000000000005"/>
    <n v="0.48"/>
    <x v="15"/>
    <n v="1730"/>
    <n v="5.7734347163386515"/>
    <n v="23596.256939759161"/>
    <n v="51.507473810787992"/>
    <n v="1"/>
    <n v="51.507473810787992"/>
    <n v="51.507473810787992"/>
    <n v="7.104896783789135"/>
    <n v="1"/>
    <n v="7.104896783789135"/>
    <n v="7.104896783789135"/>
  </r>
  <r>
    <x v="1"/>
    <x v="4"/>
    <x v="4"/>
    <n v="0.36"/>
    <n v="0.57999999999999996"/>
    <x v="22"/>
    <n v="1730"/>
    <n v="0.13229726446222104"/>
    <n v="16.632012654759766"/>
    <n v="3.8948695782319222E-2"/>
    <n v="1"/>
    <n v="3.8948695782319222E-2"/>
    <n v="3.8948695782319222E-2"/>
    <n v="5.0550121437812354E-3"/>
    <n v="1"/>
    <n v="5.0550121437812354E-3"/>
    <n v="5.0550121437812354E-3"/>
  </r>
  <r>
    <x v="1"/>
    <x v="2"/>
    <x v="3"/>
    <n v="0.56000000000000005"/>
    <n v="0.48"/>
    <x v="8"/>
    <n v="1730"/>
    <n v="145.29770190047378"/>
    <n v="543029.25059232314"/>
    <n v="1182.1626544854639"/>
    <n v="0.28800000000000003"/>
    <n v="340.46284449181366"/>
    <n v="340.46284449181366"/>
    <n v="144.90801178091152"/>
    <n v="0.46899999999999997"/>
    <n v="67.961857525247495"/>
    <n v="67.961857525247495"/>
  </r>
  <r>
    <x v="1"/>
    <x v="2"/>
    <x v="3"/>
    <n v="0.56000000000000005"/>
    <n v="0.48"/>
    <x v="0"/>
    <n v="1740"/>
    <n v="5.1595725549845629E-3"/>
    <n v="20.926431113040117"/>
    <n v="4.5428231333837346E-2"/>
    <n v="0.28800000000000003"/>
    <n v="1.3083330624145156E-2"/>
    <n v="1.3083330624145156E-2"/>
    <n v="6.4003469965051244E-3"/>
    <n v="0.46899999999999997"/>
    <n v="3.0017627413609031E-3"/>
    <n v="3.0017627413609031E-3"/>
  </r>
  <r>
    <x v="1"/>
    <x v="2"/>
    <x v="3"/>
    <n v="0.56000000000000005"/>
    <n v="0.48"/>
    <x v="7"/>
    <n v="1740"/>
    <n v="57.030633090787887"/>
    <n v="224841.20708327138"/>
    <n v="453.61502274075008"/>
    <n v="1"/>
    <n v="453.61502274075008"/>
    <n v="453.61502274075008"/>
    <n v="61.942616296776336"/>
    <n v="1"/>
    <n v="61.942616296776336"/>
    <n v="61.942616296776336"/>
  </r>
  <r>
    <x v="1"/>
    <x v="2"/>
    <x v="3"/>
    <n v="0.56000000000000005"/>
    <n v="0.48"/>
    <x v="7"/>
    <n v="1740"/>
    <n v="32.984752281528628"/>
    <n v="130260.05502689957"/>
    <n v="251.81758629090766"/>
    <n v="1"/>
    <n v="251.81758629090766"/>
    <n v="251.81758629090766"/>
    <n v="33.949796252715977"/>
    <n v="1"/>
    <n v="33.949796252715977"/>
    <n v="33.949796252715977"/>
  </r>
  <r>
    <x v="1"/>
    <x v="2"/>
    <x v="3"/>
    <n v="0.56000000000000005"/>
    <n v="0.48"/>
    <x v="14"/>
    <n v="1740"/>
    <n v="72.516198756673845"/>
    <n v="281386.32241267804"/>
    <n v="571.30243748536157"/>
    <n v="1"/>
    <n v="571.30243748536157"/>
    <n v="571.30243748536157"/>
    <n v="77.857229999603121"/>
    <n v="1"/>
    <n v="77.857229999603121"/>
    <n v="77.857229999603121"/>
  </r>
  <r>
    <x v="1"/>
    <x v="2"/>
    <x v="3"/>
    <n v="0.56000000000000005"/>
    <n v="0.48"/>
    <x v="14"/>
    <n v="1740"/>
    <n v="21.188751845442013"/>
    <n v="90276.207813206711"/>
    <n v="178.90388596137151"/>
    <n v="0.28800000000000003"/>
    <n v="51.524319156875002"/>
    <n v="51.524319156875002"/>
    <n v="24.910833029490064"/>
    <n v="0.46899999999999997"/>
    <n v="11.68318069083084"/>
    <n v="11.68318069083084"/>
  </r>
  <r>
    <x v="1"/>
    <x v="1"/>
    <x v="3"/>
    <n v="0.56000000000000005"/>
    <n v="0.48"/>
    <x v="15"/>
    <n v="1740"/>
    <n v="2.2975102273934218"/>
    <n v="8999.5293489587293"/>
    <n v="18.18044375842392"/>
    <n v="1"/>
    <n v="18.18044375842392"/>
    <n v="18.18044375842392"/>
    <n v="2.4355116493026383"/>
    <n v="1"/>
    <n v="2.4355116493026383"/>
    <n v="2.4355116493026383"/>
  </r>
  <r>
    <x v="1"/>
    <x v="3"/>
    <x v="3"/>
    <n v="0.56000000000000005"/>
    <n v="0.48"/>
    <x v="16"/>
    <n v="1740"/>
    <n v="13.894088861831651"/>
    <n v="56773.259082114615"/>
    <n v="122.26147925112213"/>
    <n v="1"/>
    <n v="122.26147925112213"/>
    <n v="122.26147925112213"/>
    <n v="17.289858303062655"/>
    <n v="1"/>
    <n v="17.289858303062655"/>
    <n v="17.289858303062655"/>
  </r>
  <r>
    <x v="1"/>
    <x v="3"/>
    <x v="3"/>
    <n v="0.56000000000000005"/>
    <n v="0.48"/>
    <x v="11"/>
    <n v="1740"/>
    <n v="1.739599741590319E-3"/>
    <n v="7.1020034629098845"/>
    <n v="1.6410627292687413E-2"/>
    <n v="1"/>
    <n v="1.6410627292687413E-2"/>
    <n v="1.6410627292687413E-2"/>
    <n v="2.330347623093774E-3"/>
    <n v="1"/>
    <n v="2.330347623093774E-3"/>
    <n v="2.330347623093774E-3"/>
  </r>
  <r>
    <x v="1"/>
    <x v="2"/>
    <x v="3"/>
    <n v="0.56000000000000005"/>
    <n v="0.48"/>
    <x v="13"/>
    <n v="1740"/>
    <n v="15.750424477489299"/>
    <n v="63187.347030173034"/>
    <n v="131.50916682063627"/>
    <n v="1"/>
    <n v="131.50916682063627"/>
    <n v="131.50916682063627"/>
    <n v="18.168590737002088"/>
    <n v="1"/>
    <n v="18.168590737002088"/>
    <n v="18.168590737002088"/>
  </r>
  <r>
    <x v="1"/>
    <x v="2"/>
    <x v="3"/>
    <n v="0.56000000000000005"/>
    <n v="0.48"/>
    <x v="13"/>
    <n v="1740"/>
    <n v="17.553803399634166"/>
    <n v="69692.73215827439"/>
    <n v="140.90779713944028"/>
    <n v="1"/>
    <n v="140.90779713944028"/>
    <n v="140.90779713944028"/>
    <n v="19.319836736564213"/>
    <n v="1"/>
    <n v="19.319836736564213"/>
    <n v="19.319836736564213"/>
  </r>
  <r>
    <x v="1"/>
    <x v="2"/>
    <x v="3"/>
    <n v="0.56000000000000005"/>
    <n v="0.48"/>
    <x v="13"/>
    <n v="1740"/>
    <n v="0.81652908874292485"/>
    <n v="3310.8779875092901"/>
    <n v="7.132415086405631"/>
    <n v="0.28800000000000003"/>
    <n v="2.0541355448848222"/>
    <n v="2.0541355448848222"/>
    <n v="1.0023092956632653"/>
    <n v="0.46899999999999997"/>
    <n v="0.47008305966607139"/>
    <n v="0.47008305966607139"/>
  </r>
  <r>
    <x v="1"/>
    <x v="4"/>
    <x v="4"/>
    <n v="0.36"/>
    <n v="0.57999999999999996"/>
    <x v="17"/>
    <n v="1740"/>
    <n v="0.10105116350756402"/>
    <n v="402.26453906862702"/>
    <n v="0.92518688026902374"/>
    <n v="1"/>
    <n v="0.92518688026902374"/>
    <n v="0.92518688026902374"/>
    <n v="0.12398972987004445"/>
    <n v="1"/>
    <n v="0.12398972987004445"/>
    <n v="0.12398972987004445"/>
  </r>
  <r>
    <x v="1"/>
    <x v="3"/>
    <x v="3"/>
    <n v="0.56000000000000005"/>
    <n v="0.48"/>
    <x v="17"/>
    <n v="1740"/>
    <n v="2.5804504708314271E-2"/>
    <n v="107.22215744653685"/>
    <n v="0.24158285404876656"/>
    <n v="1"/>
    <n v="0.24158285404876656"/>
    <n v="0.24158285404876656"/>
    <n v="3.5312371388268066E-2"/>
    <n v="1"/>
    <n v="3.5312371388268066E-2"/>
    <n v="3.5312371388268066E-2"/>
  </r>
  <r>
    <x v="1"/>
    <x v="1"/>
    <x v="3"/>
    <n v="0.56000000000000005"/>
    <n v="0.48"/>
    <x v="17"/>
    <n v="1740"/>
    <n v="1.0045225154630483E-2"/>
    <n v="37.912968618015462"/>
    <n v="8.3278905404697678E-2"/>
    <n v="1"/>
    <n v="8.3278905404697678E-2"/>
    <n v="8.3278905404697678E-2"/>
    <n v="1.1057354481512771E-2"/>
    <n v="1"/>
    <n v="1.1057354481512771E-2"/>
    <n v="1.1057354481512771E-2"/>
  </r>
  <r>
    <x v="1"/>
    <x v="3"/>
    <x v="3"/>
    <n v="0.56000000000000005"/>
    <n v="0.48"/>
    <x v="17"/>
    <n v="1740"/>
    <n v="9.3530031692388451E-4"/>
    <n v="3.8211686655766943"/>
    <n v="8.1005183801066832E-3"/>
    <n v="1"/>
    <n v="8.1005183801066832E-3"/>
    <n v="8.1005183801066832E-3"/>
    <n v="1.0787269102437358E-3"/>
    <n v="1"/>
    <n v="1.0787269102437358E-3"/>
    <n v="1.0787269102437358E-3"/>
  </r>
  <r>
    <x v="1"/>
    <x v="2"/>
    <x v="3"/>
    <n v="0.56000000000000005"/>
    <n v="0.48"/>
    <x v="5"/>
    <n v="1740"/>
    <n v="6.8758660198934641E-4"/>
    <n v="2.7333675331661409"/>
    <n v="5.6618148499747532E-3"/>
    <n v="1"/>
    <n v="5.6618148499747532E-3"/>
    <n v="5.6618148499747532E-3"/>
    <n v="7.6018135761206655E-4"/>
    <n v="1"/>
    <n v="7.6018135761206655E-4"/>
    <n v="7.6018135761206655E-4"/>
  </r>
  <r>
    <x v="1"/>
    <x v="2"/>
    <x v="3"/>
    <n v="0.56000000000000005"/>
    <n v="0.48"/>
    <x v="5"/>
    <n v="1740"/>
    <n v="5.7311526657296613E-3"/>
    <n v="23.459264215339736"/>
    <n v="5.2787024435915375E-2"/>
    <n v="1"/>
    <n v="5.2787024435915375E-2"/>
    <n v="5.2787024435915375E-2"/>
    <n v="7.022456826059122E-3"/>
    <n v="1"/>
    <n v="7.022456826059122E-3"/>
    <n v="7.022456826059122E-3"/>
  </r>
  <r>
    <x v="1"/>
    <x v="2"/>
    <x v="3"/>
    <n v="0.56000000000000005"/>
    <n v="0.48"/>
    <x v="5"/>
    <n v="1740"/>
    <n v="3.7982626154151251E-4"/>
    <n v="1.4973475142448132"/>
    <n v="3.1402867200539188E-3"/>
    <n v="0.28800000000000003"/>
    <n v="9.0440257537552869E-4"/>
    <n v="9.0440257537552869E-4"/>
    <n v="4.0423001353361422E-4"/>
    <n v="0.46899999999999997"/>
    <n v="1.8958387634726505E-4"/>
    <n v="1.8958387634726505E-4"/>
  </r>
  <r>
    <x v="1"/>
    <x v="3"/>
    <x v="3"/>
    <n v="0.56000000000000005"/>
    <n v="0.48"/>
    <x v="11"/>
    <n v="1740"/>
    <n v="401.90970342182254"/>
    <n v="1619255.2410946861"/>
    <n v="3247.1881450775572"/>
    <n v="1"/>
    <n v="3247.1881450775572"/>
    <n v="3247.1881450775572"/>
    <n v="441.80823402471407"/>
    <n v="1"/>
    <n v="441.80823402471407"/>
    <n v="441.80823402471407"/>
  </r>
  <r>
    <x v="1"/>
    <x v="1"/>
    <x v="3"/>
    <n v="0.56000000000000005"/>
    <n v="0.48"/>
    <x v="11"/>
    <n v="1740"/>
    <n v="3.1269801228905529"/>
    <n v="12276.704718051653"/>
    <n v="24.924809961947286"/>
    <n v="1"/>
    <n v="24.924809961947286"/>
    <n v="24.924809961947286"/>
    <n v="3.3873279080500867"/>
    <n v="1"/>
    <n v="3.3873279080500867"/>
    <n v="3.3873279080500867"/>
  </r>
  <r>
    <x v="1"/>
    <x v="1"/>
    <x v="3"/>
    <n v="0.56000000000000005"/>
    <n v="0.48"/>
    <x v="11"/>
    <n v="1740"/>
    <n v="18.979777631843579"/>
    <n v="72486.710162802963"/>
    <n v="158.66668949794229"/>
    <n v="1"/>
    <n v="158.66668949794229"/>
    <n v="158.66668949794229"/>
    <n v="21.349887450155634"/>
    <n v="1"/>
    <n v="21.349887450155634"/>
    <n v="21.349887450155634"/>
  </r>
  <r>
    <x v="1"/>
    <x v="1"/>
    <x v="3"/>
    <n v="0.56000000000000005"/>
    <n v="0.48"/>
    <x v="11"/>
    <n v="1740"/>
    <n v="1.1398347236973629"/>
    <n v="4364.4186349996971"/>
    <n v="9.5589275077029683"/>
    <n v="1"/>
    <n v="9.5589275077029683"/>
    <n v="9.5589275077029683"/>
    <n v="1.2704183800247559"/>
    <n v="1"/>
    <n v="1.2704183800247559"/>
    <n v="1.2704183800247559"/>
  </r>
  <r>
    <x v="1"/>
    <x v="2"/>
    <x v="3"/>
    <n v="0.56000000000000005"/>
    <n v="0.48"/>
    <x v="21"/>
    <n v="1740"/>
    <n v="0.27088508859696825"/>
    <n v="1056.782028122851"/>
    <n v="2.2570538097869872"/>
    <n v="1"/>
    <n v="2.2570538097869872"/>
    <n v="2.2570538097869872"/>
    <n v="0.27349083018640302"/>
    <n v="1"/>
    <n v="0.27349083018640302"/>
    <n v="0.27349083018640302"/>
  </r>
  <r>
    <x v="1"/>
    <x v="4"/>
    <x v="4"/>
    <n v="0.36"/>
    <n v="0.57999999999999996"/>
    <x v="22"/>
    <n v="1740"/>
    <n v="1.5629950613952641"/>
    <n v="5922.7974055034101"/>
    <n v="14.506115906099845"/>
    <n v="1"/>
    <n v="14.506115906099845"/>
    <n v="14.506115906099845"/>
    <n v="2.2916382157250714"/>
    <n v="1"/>
    <n v="2.2916382157250714"/>
    <n v="2.2916382157250714"/>
  </r>
  <r>
    <x v="1"/>
    <x v="2"/>
    <x v="3"/>
    <n v="0.56000000000000005"/>
    <n v="0.48"/>
    <x v="23"/>
    <n v="1740"/>
    <n v="4.0640739072090835"/>
    <n v="15776.56282415868"/>
    <n v="31.103015060503331"/>
    <n v="1"/>
    <n v="31.103015060503331"/>
    <n v="31.103015060503331"/>
    <n v="3.9548991382013496"/>
    <n v="1"/>
    <n v="3.9548991382013496"/>
    <n v="3.9548991382013496"/>
  </r>
  <r>
    <x v="1"/>
    <x v="2"/>
    <x v="3"/>
    <n v="0.56000000000000005"/>
    <n v="0.48"/>
    <x v="23"/>
    <n v="1740"/>
    <n v="0.12677650535643423"/>
    <n v="505.76499725546688"/>
    <n v="1.0593542344693816"/>
    <n v="1"/>
    <n v="1.0593542344693816"/>
    <n v="1.0593542344693816"/>
    <n v="0.13944546877629846"/>
    <n v="1"/>
    <n v="0.13944546877629846"/>
    <n v="0.13944546877629846"/>
  </r>
  <r>
    <x v="1"/>
    <x v="3"/>
    <x v="3"/>
    <n v="0.56000000000000005"/>
    <n v="0.48"/>
    <x v="10"/>
    <n v="2000"/>
    <n v="0.61985948104443067"/>
    <n v="2352.423595832232"/>
    <n v="4.7590920424320871"/>
    <n v="1"/>
    <n v="4.7590920424320871"/>
    <n v="4.7590920424320871"/>
    <n v="0.63244870192697733"/>
    <n v="1"/>
    <n v="0.63244870192697733"/>
    <n v="0.63244870192697733"/>
  </r>
  <r>
    <x v="1"/>
    <x v="3"/>
    <x v="3"/>
    <n v="0.56000000000000005"/>
    <n v="0.48"/>
    <x v="11"/>
    <n v="3000"/>
    <n v="2.7874659577887803E-2"/>
    <n v="110.55539562070169"/>
    <n v="0.21503983549132838"/>
    <n v="1"/>
    <n v="0.21503983549132838"/>
    <n v="0"/>
    <n v="2.988074954827117E-2"/>
    <n v="1"/>
    <n v="2.988074954827117E-2"/>
    <n v="0"/>
  </r>
  <r>
    <x v="1"/>
    <x v="2"/>
    <x v="3"/>
    <n v="0.56000000000000005"/>
    <n v="0.48"/>
    <x v="0"/>
    <n v="1750"/>
    <n v="1.6181709435683775"/>
    <n v="6406.947736055633"/>
    <n v="13.625067370647383"/>
    <n v="1"/>
    <n v="13.625067370647383"/>
    <n v="13.625067370647383"/>
    <n v="1.847494553139621"/>
    <n v="1"/>
    <n v="1.847494553139621"/>
    <n v="1.847494553139621"/>
  </r>
  <r>
    <x v="1"/>
    <x v="2"/>
    <x v="3"/>
    <n v="0.56000000000000005"/>
    <n v="0.48"/>
    <x v="0"/>
    <n v="1750"/>
    <n v="282.54589289854619"/>
    <n v="1011695.9974105568"/>
    <n v="2020.6346366017078"/>
    <n v="1"/>
    <n v="2020.6346366017078"/>
    <n v="2020.6346366017078"/>
    <n v="276.83841978064083"/>
    <n v="1"/>
    <n v="276.83841978064083"/>
    <n v="276.83841978064083"/>
  </r>
  <r>
    <x v="1"/>
    <x v="1"/>
    <x v="3"/>
    <n v="0.56000000000000005"/>
    <n v="0.48"/>
    <x v="0"/>
    <n v="1750"/>
    <n v="118.59729557456015"/>
    <n v="425608.37446032226"/>
    <n v="927.05571417951001"/>
    <n v="1"/>
    <n v="927.05571417951001"/>
    <n v="927.05571417951001"/>
    <n v="122.41005114086552"/>
    <n v="1"/>
    <n v="122.41005114086552"/>
    <n v="122.41005114086552"/>
  </r>
  <r>
    <x v="1"/>
    <x v="1"/>
    <x v="3"/>
    <n v="0.56000000000000005"/>
    <n v="0.48"/>
    <x v="0"/>
    <n v="1750"/>
    <n v="18.090424309378928"/>
    <n v="66415.925257640105"/>
    <n v="138.89175506908876"/>
    <n v="1"/>
    <n v="138.89175506908876"/>
    <n v="138.89175506908876"/>
    <n v="18.901479511860838"/>
    <n v="1"/>
    <n v="18.901479511860838"/>
    <n v="18.901479511860838"/>
  </r>
  <r>
    <x v="1"/>
    <x v="1"/>
    <x v="3"/>
    <n v="0.56000000000000005"/>
    <n v="0.48"/>
    <x v="0"/>
    <n v="1750"/>
    <n v="723.9111865128607"/>
    <n v="2677216.8757639313"/>
    <n v="5731.402370037019"/>
    <n v="1"/>
    <n v="5731.402370037019"/>
    <n v="5731.402370037019"/>
    <n v="760.94874143959964"/>
    <n v="1"/>
    <n v="760.94874143959964"/>
    <n v="760.94874143959964"/>
  </r>
  <r>
    <x v="1"/>
    <x v="2"/>
    <x v="3"/>
    <n v="0.56000000000000005"/>
    <n v="0.48"/>
    <x v="0"/>
    <n v="1750"/>
    <n v="41.959844269952434"/>
    <n v="156908.73954045764"/>
    <n v="342.10833293964475"/>
    <n v="0.28800000000000003"/>
    <n v="98.527199886617694"/>
    <n v="98.527199886617694"/>
    <n v="44.391901735523234"/>
    <n v="0.46899999999999997"/>
    <n v="20.819801913960397"/>
    <n v="20.819801913960397"/>
  </r>
  <r>
    <x v="1"/>
    <x v="1"/>
    <x v="3"/>
    <n v="0.56000000000000005"/>
    <n v="0.48"/>
    <x v="12"/>
    <n v="1750"/>
    <n v="10.71436978363821"/>
    <n v="35910.528678754301"/>
    <n v="77.775626329988555"/>
    <n v="1"/>
    <n v="77.775626329988555"/>
    <n v="77.775626329988555"/>
    <n v="10.001928340203698"/>
    <n v="1"/>
    <n v="10.001928340203698"/>
    <n v="10.001928340203698"/>
  </r>
  <r>
    <x v="1"/>
    <x v="1"/>
    <x v="3"/>
    <n v="0.56000000000000005"/>
    <n v="0.48"/>
    <x v="12"/>
    <n v="1750"/>
    <n v="55.569712389874248"/>
    <n v="209075.29530783245"/>
    <n v="461.54957868330342"/>
    <n v="1"/>
    <n v="461.54957868330342"/>
    <n v="461.54957868330342"/>
    <n v="63.172222534126909"/>
    <n v="1"/>
    <n v="63.172222534126909"/>
    <n v="63.172222534126909"/>
  </r>
  <r>
    <x v="1"/>
    <x v="1"/>
    <x v="3"/>
    <n v="0.56000000000000005"/>
    <n v="0.48"/>
    <x v="11"/>
    <n v="1750"/>
    <n v="4.2198688161118367E-2"/>
    <n v="111.88774352415963"/>
    <n v="0.23815856568636251"/>
    <n v="1"/>
    <n v="0.23815856568636251"/>
    <n v="0.23815856568636251"/>
    <n v="2.190527193709307E-2"/>
    <n v="1"/>
    <n v="2.190527193709307E-2"/>
    <n v="2.190527193709307E-2"/>
  </r>
  <r>
    <x v="1"/>
    <x v="4"/>
    <x v="4"/>
    <n v="0.36"/>
    <n v="0.57999999999999996"/>
    <x v="28"/>
    <n v="1750"/>
    <n v="1.2592410149205531"/>
    <n v="5051.7483257713011"/>
    <n v="10.804693277039044"/>
    <n v="1"/>
    <n v="10.804693277039044"/>
    <n v="10.804693277039044"/>
    <n v="1.4454134367469091"/>
    <n v="1"/>
    <n v="1.4454134367469091"/>
    <n v="1.4454134367469091"/>
  </r>
  <r>
    <x v="1"/>
    <x v="2"/>
    <x v="3"/>
    <n v="0.56000000000000005"/>
    <n v="0.48"/>
    <x v="7"/>
    <n v="1750"/>
    <n v="377.23224993092231"/>
    <n v="1467997.5316658162"/>
    <n v="3056.1144181121626"/>
    <n v="1"/>
    <n v="3056.1144181121626"/>
    <n v="3056.1144181121626"/>
    <n v="415.39625064281125"/>
    <n v="1"/>
    <n v="415.39625064281125"/>
    <n v="415.39625064281125"/>
  </r>
  <r>
    <x v="1"/>
    <x v="2"/>
    <x v="3"/>
    <n v="0.56000000000000005"/>
    <n v="0.48"/>
    <x v="7"/>
    <n v="1750"/>
    <n v="21.579796892403479"/>
    <n v="77524.55926125159"/>
    <n v="162.84842768269644"/>
    <n v="1"/>
    <n v="162.84842768269644"/>
    <n v="162.84842768269644"/>
    <n v="22.449787948046424"/>
    <n v="1"/>
    <n v="22.449787948046424"/>
    <n v="22.449787948046424"/>
  </r>
  <r>
    <x v="1"/>
    <x v="2"/>
    <x v="3"/>
    <n v="0.56000000000000005"/>
    <n v="0.48"/>
    <x v="13"/>
    <n v="1750"/>
    <n v="0.10389231396417091"/>
    <n v="406.75820489040075"/>
    <n v="0.97556208347343798"/>
    <n v="1"/>
    <n v="0.97556208347343798"/>
    <n v="0.97556208347343798"/>
    <n v="0.12551194839963981"/>
    <n v="1"/>
    <n v="0.12551194839963981"/>
    <n v="0.12551194839963981"/>
  </r>
  <r>
    <x v="1"/>
    <x v="2"/>
    <x v="3"/>
    <n v="0.56000000000000005"/>
    <n v="0.48"/>
    <x v="14"/>
    <n v="1750"/>
    <n v="1.8526032826707086"/>
    <n v="7092.9854547559507"/>
    <n v="17.143185232570691"/>
    <n v="1"/>
    <n v="17.143185232570691"/>
    <n v="17.143185232570691"/>
    <n v="2.4391683195725942"/>
    <n v="1"/>
    <n v="2.4391683195725942"/>
    <n v="2.4391683195725942"/>
  </r>
  <r>
    <x v="1"/>
    <x v="2"/>
    <x v="3"/>
    <n v="0.56000000000000005"/>
    <n v="0.48"/>
    <x v="14"/>
    <n v="1750"/>
    <n v="280.70313122070223"/>
    <n v="1054546.6880554711"/>
    <n v="2180.0169594957438"/>
    <n v="1"/>
    <n v="2180.0169594957438"/>
    <n v="2180.0169594957438"/>
    <n v="295.7592362342715"/>
    <n v="1"/>
    <n v="295.7592362342715"/>
    <n v="295.7592362342715"/>
  </r>
  <r>
    <x v="1"/>
    <x v="2"/>
    <x v="3"/>
    <n v="0.56000000000000005"/>
    <n v="0.48"/>
    <x v="14"/>
    <n v="1750"/>
    <n v="889.92300953069707"/>
    <n v="3702578.4420861979"/>
    <n v="7560.2754352178918"/>
    <n v="0.28800000000000003"/>
    <n v="2177.359325342753"/>
    <n v="2177.359325342753"/>
    <n v="1015.3329967573508"/>
    <n v="0.46899999999999997"/>
    <n v="476.19117547919751"/>
    <n v="476.19117547919751"/>
  </r>
  <r>
    <x v="1"/>
    <x v="1"/>
    <x v="3"/>
    <n v="0.56000000000000005"/>
    <n v="0.48"/>
    <x v="15"/>
    <n v="1750"/>
    <n v="499.39540840457744"/>
    <n v="1922897.1309982825"/>
    <n v="4115.659479412614"/>
    <n v="1"/>
    <n v="4115.659479412614"/>
    <n v="4115.659479412614"/>
    <n v="548.56419404637791"/>
    <n v="1"/>
    <n v="548.56419404637791"/>
    <n v="548.56419404637791"/>
  </r>
  <r>
    <x v="1"/>
    <x v="1"/>
    <x v="3"/>
    <n v="0.56000000000000005"/>
    <n v="0.48"/>
    <x v="15"/>
    <n v="1750"/>
    <n v="453.07985607292903"/>
    <n v="1782266.3427969143"/>
    <n v="3738.432613191098"/>
    <n v="1"/>
    <n v="3738.432613191098"/>
    <n v="3738.432613191098"/>
    <n v="505.87636924042783"/>
    <n v="1"/>
    <n v="505.87636924042783"/>
    <n v="505.87636924042783"/>
  </r>
  <r>
    <x v="1"/>
    <x v="3"/>
    <x v="3"/>
    <n v="0.56000000000000005"/>
    <n v="0.48"/>
    <x v="16"/>
    <n v="1750"/>
    <n v="1505.2363335379034"/>
    <n v="6020466.2427672828"/>
    <n v="12129.03540154959"/>
    <n v="1"/>
    <n v="12129.03540154959"/>
    <n v="12129.03540154959"/>
    <n v="1642.8952030511209"/>
    <n v="1"/>
    <n v="1642.8952030511209"/>
    <n v="1642.8952030511209"/>
  </r>
  <r>
    <x v="1"/>
    <x v="3"/>
    <x v="3"/>
    <n v="0.56000000000000005"/>
    <n v="0.48"/>
    <x v="17"/>
    <n v="1750"/>
    <n v="3.2021256710058656E-3"/>
    <n v="9.9860031175318795"/>
    <n v="2.4385680582191198E-2"/>
    <n v="1"/>
    <n v="2.4385680582191198E-2"/>
    <n v="2.4385680582191198E-2"/>
    <n v="2.7446087299709552E-3"/>
    <n v="1"/>
    <n v="2.7446087299709552E-3"/>
    <n v="2.7446087299709552E-3"/>
  </r>
  <r>
    <x v="1"/>
    <x v="3"/>
    <x v="3"/>
    <n v="0.56000000000000005"/>
    <n v="0.48"/>
    <x v="11"/>
    <n v="1750"/>
    <n v="0.38292990918242958"/>
    <n v="1530.775652444476"/>
    <n v="3.2308080534637118"/>
    <n v="1"/>
    <n v="3.2308080534637118"/>
    <n v="3.2308080534637118"/>
    <n v="0.43121037337852203"/>
    <n v="1"/>
    <n v="0.43121037337852203"/>
    <n v="0.43121037337852203"/>
  </r>
  <r>
    <x v="1"/>
    <x v="3"/>
    <x v="3"/>
    <n v="0.56000000000000005"/>
    <n v="0.48"/>
    <x v="19"/>
    <n v="1750"/>
    <n v="7.8951480786725828E-2"/>
    <n v="292.69085829414502"/>
    <n v="0.62268424616910756"/>
    <n v="1"/>
    <n v="0.62268424616910756"/>
    <n v="0.62268424616910756"/>
    <n v="8.4807707619564937E-2"/>
    <n v="1"/>
    <n v="8.4807707619564937E-2"/>
    <n v="8.4807707619564937E-2"/>
  </r>
  <r>
    <x v="1"/>
    <x v="3"/>
    <x v="3"/>
    <n v="0.56000000000000005"/>
    <n v="0.48"/>
    <x v="19"/>
    <n v="1750"/>
    <n v="6.3282417107833226E-5"/>
    <n v="0.25234249377930001"/>
    <n v="5.4631684929236032E-4"/>
    <n v="1"/>
    <n v="5.4631684929236032E-4"/>
    <n v="5.4631684929236032E-4"/>
    <n v="7.4001990676162197E-5"/>
    <n v="1"/>
    <n v="7.4001990676162197E-5"/>
    <n v="7.4001990676162197E-5"/>
  </r>
  <r>
    <x v="1"/>
    <x v="2"/>
    <x v="3"/>
    <n v="0.56000000000000005"/>
    <n v="0.48"/>
    <x v="13"/>
    <n v="1750"/>
    <n v="70.928546201372171"/>
    <n v="280222.74447354022"/>
    <n v="604.73049256322338"/>
    <n v="1"/>
    <n v="604.73049256322338"/>
    <n v="604.73049256322338"/>
    <n v="81.808390572567731"/>
    <n v="1"/>
    <n v="81.808390572567731"/>
    <n v="81.808390572567731"/>
  </r>
  <r>
    <x v="1"/>
    <x v="2"/>
    <x v="3"/>
    <n v="0.56000000000000005"/>
    <n v="0.48"/>
    <x v="13"/>
    <n v="1750"/>
    <n v="0.19525777188718516"/>
    <n v="781.57215252693823"/>
    <n v="1.9083111290229178"/>
    <n v="1"/>
    <n v="1.9083111290229178"/>
    <n v="1.9083111290229178"/>
    <n v="0.29003002607903261"/>
    <n v="1"/>
    <n v="0.29003002607903261"/>
    <n v="0.29003002607903261"/>
  </r>
  <r>
    <x v="1"/>
    <x v="2"/>
    <x v="3"/>
    <n v="0.56000000000000005"/>
    <n v="0.48"/>
    <x v="13"/>
    <n v="1750"/>
    <n v="54.128788784806879"/>
    <n v="219013.41579701621"/>
    <n v="444.21462738430478"/>
    <n v="0.28800000000000003"/>
    <n v="127.93381268667979"/>
    <n v="127.93381268667979"/>
    <n v="60.187576136225751"/>
    <n v="0.46899999999999997"/>
    <n v="28.227973207889875"/>
    <n v="28.227973207889875"/>
  </r>
  <r>
    <x v="1"/>
    <x v="4"/>
    <x v="4"/>
    <n v="0.36"/>
    <n v="0.57999999999999996"/>
    <x v="17"/>
    <n v="1750"/>
    <n v="7.9773238759790326"/>
    <n v="30946.98759315057"/>
    <n v="70.951161958300375"/>
    <n v="1"/>
    <n v="70.951161958300375"/>
    <n v="70.951161958300375"/>
    <n v="9.7600139762664551"/>
    <n v="1"/>
    <n v="9.7600139762664551"/>
    <n v="9.7600139762664551"/>
  </r>
  <r>
    <x v="1"/>
    <x v="3"/>
    <x v="3"/>
    <n v="0.56000000000000005"/>
    <n v="0.48"/>
    <x v="17"/>
    <n v="1750"/>
    <n v="40.690956370083946"/>
    <n v="161816.77217713246"/>
    <n v="347.39994237310736"/>
    <n v="1"/>
    <n v="347.39994237310736"/>
    <n v="347.39994237310736"/>
    <n v="46.770736043384133"/>
    <n v="1"/>
    <n v="46.770736043384133"/>
    <n v="46.770736043384133"/>
  </r>
  <r>
    <x v="1"/>
    <x v="1"/>
    <x v="3"/>
    <n v="0.56000000000000005"/>
    <n v="0.48"/>
    <x v="17"/>
    <n v="1750"/>
    <n v="6.2076784223300239"/>
    <n v="20952.679490473176"/>
    <n v="42.236249110121356"/>
    <n v="1"/>
    <n v="42.236249110121356"/>
    <n v="42.236249110121356"/>
    <n v="5.7517093098768406"/>
    <n v="1"/>
    <n v="5.7517093098768406"/>
    <n v="5.7517093098768406"/>
  </r>
  <r>
    <x v="1"/>
    <x v="3"/>
    <x v="3"/>
    <n v="0.56000000000000005"/>
    <n v="0.48"/>
    <x v="17"/>
    <n v="1750"/>
    <n v="23.982867856710165"/>
    <n v="87418.924086137253"/>
    <n v="195.72609341985162"/>
    <n v="1"/>
    <n v="195.72609341985162"/>
    <n v="195.72609341985162"/>
    <n v="25.435348925333642"/>
    <n v="1"/>
    <n v="25.435348925333642"/>
    <n v="25.435348925333642"/>
  </r>
  <r>
    <x v="1"/>
    <x v="1"/>
    <x v="3"/>
    <n v="0.56000000000000005"/>
    <n v="0.48"/>
    <x v="17"/>
    <n v="1750"/>
    <n v="1.8293806471616915E-2"/>
    <n v="72.26241948802334"/>
    <n v="0.16789981619679634"/>
    <n v="1"/>
    <n v="0.16789981619679634"/>
    <n v="0.16789981619679634"/>
    <n v="2.2367448713129796E-2"/>
    <n v="1"/>
    <n v="2.2367448713129796E-2"/>
    <n v="2.2367448713129796E-2"/>
  </r>
  <r>
    <x v="1"/>
    <x v="3"/>
    <x v="3"/>
    <n v="0.56000000000000005"/>
    <n v="0.48"/>
    <x v="17"/>
    <n v="1750"/>
    <n v="1.6736747440131806E-2"/>
    <n v="66.616577516132224"/>
    <n v="0.15480008480383592"/>
    <n v="1"/>
    <n v="0.15480008480383592"/>
    <n v="0.15480008480383592"/>
    <n v="2.2514644326987465E-2"/>
    <n v="1"/>
    <n v="2.2514644326987465E-2"/>
    <n v="2.2514644326987465E-2"/>
  </r>
  <r>
    <x v="1"/>
    <x v="1"/>
    <x v="3"/>
    <n v="0.56000000000000005"/>
    <n v="0.48"/>
    <x v="17"/>
    <n v="1750"/>
    <n v="2.6157535443744839E-2"/>
    <n v="82.388804280067063"/>
    <n v="0.18191720287161364"/>
    <n v="1"/>
    <n v="0.18191720287161364"/>
    <n v="0.18191720287161364"/>
    <n v="2.3462346356029826E-2"/>
    <n v="1"/>
    <n v="2.3462346356029826E-2"/>
    <n v="2.3462346356029826E-2"/>
  </r>
  <r>
    <x v="1"/>
    <x v="4"/>
    <x v="4"/>
    <n v="0.36"/>
    <n v="0.57999999999999996"/>
    <x v="17"/>
    <n v="1750"/>
    <n v="1.2400123076940311E-2"/>
    <n v="49.79325144853798"/>
    <n v="0.1066030170886992"/>
    <n v="1"/>
    <n v="0.1066030170886992"/>
    <n v="0.1066030170886992"/>
    <n v="1.4619671016889685E-2"/>
    <n v="1"/>
    <n v="1.4619671016889685E-2"/>
    <n v="1.4619671016889685E-2"/>
  </r>
  <r>
    <x v="1"/>
    <x v="4"/>
    <x v="4"/>
    <n v="0.36"/>
    <n v="0.57999999999999996"/>
    <x v="17"/>
    <n v="1750"/>
    <n v="0.20707770926466754"/>
    <n v="620.84780285897057"/>
    <n v="1.4233140519519616"/>
    <n v="1"/>
    <n v="1.4233140519519616"/>
    <n v="1.4233140519519616"/>
    <n v="0.17420078697374014"/>
    <n v="1"/>
    <n v="0.17420078697374014"/>
    <n v="0.17420078697374014"/>
  </r>
  <r>
    <x v="1"/>
    <x v="2"/>
    <x v="3"/>
    <n v="0.56000000000000005"/>
    <n v="0.48"/>
    <x v="5"/>
    <n v="1750"/>
    <n v="0.1742068660087969"/>
    <n v="581.33362648529214"/>
    <n v="1.1707956825844954"/>
    <n v="1"/>
    <n v="1.1707956825844954"/>
    <n v="1.1707956825844954"/>
    <n v="0.1614711609126554"/>
    <n v="1"/>
    <n v="0.1614711609126554"/>
    <n v="0.1614711609126554"/>
  </r>
  <r>
    <x v="1"/>
    <x v="1"/>
    <x v="3"/>
    <n v="0.56000000000000005"/>
    <n v="0.48"/>
    <x v="5"/>
    <n v="1750"/>
    <n v="1.1879058610297732"/>
    <n v="4178.4458784621702"/>
    <n v="8.4648324848664878"/>
    <n v="1"/>
    <n v="8.4648324848664878"/>
    <n v="8.4648324848664878"/>
    <n v="1.0978774977639114"/>
    <n v="1"/>
    <n v="1.0978774977639114"/>
    <n v="1.0978774977639114"/>
  </r>
  <r>
    <x v="1"/>
    <x v="2"/>
    <x v="3"/>
    <n v="0.56000000000000005"/>
    <n v="0.48"/>
    <x v="5"/>
    <n v="1750"/>
    <n v="0.12253784549774682"/>
    <n v="515.50835688219672"/>
    <n v="1.1151734056973739"/>
    <n v="0.28800000000000003"/>
    <n v="0.32116994084084372"/>
    <n v="0.32116994084084372"/>
    <n v="0.14837893946970251"/>
    <n v="0.46899999999999997"/>
    <n v="6.9589722611290469E-2"/>
    <n v="6.9589722611290469E-2"/>
  </r>
  <r>
    <x v="1"/>
    <x v="2"/>
    <x v="3"/>
    <n v="0.56000000000000005"/>
    <n v="0.48"/>
    <x v="5"/>
    <n v="1750"/>
    <n v="2.3335326778388681"/>
    <n v="8090.6516311055066"/>
    <n v="14.082873062772853"/>
    <n v="1"/>
    <n v="14.082873062772853"/>
    <n v="14.082873062772853"/>
    <n v="1.9018261341801641"/>
    <n v="1"/>
    <n v="1.9018261341801641"/>
    <n v="1.9018261341801641"/>
  </r>
  <r>
    <x v="1"/>
    <x v="2"/>
    <x v="3"/>
    <n v="0.56000000000000005"/>
    <n v="0.48"/>
    <x v="5"/>
    <n v="1750"/>
    <n v="0.47229224470001918"/>
    <n v="2154.2008975328326"/>
    <n v="4.6582733471762268"/>
    <n v="0.28800000000000003"/>
    <n v="1.3415827239867535"/>
    <n v="1.3415827239867535"/>
    <n v="0.62226004906940102"/>
    <n v="0.46899999999999997"/>
    <n v="0.29183996301354909"/>
    <n v="0.29183996301354909"/>
  </r>
  <r>
    <x v="1"/>
    <x v="2"/>
    <x v="3"/>
    <n v="0.56000000000000005"/>
    <n v="0.48"/>
    <x v="5"/>
    <n v="1750"/>
    <n v="1.3597302792044824E-2"/>
    <n v="48.08472576273433"/>
    <n v="0.12193620553449831"/>
    <n v="1"/>
    <n v="0.12193620553449831"/>
    <n v="0.12193620553449831"/>
    <n v="2.1604340005231037E-2"/>
    <n v="1"/>
    <n v="2.1604340005231037E-2"/>
    <n v="2.1604340005231037E-2"/>
  </r>
  <r>
    <x v="1"/>
    <x v="2"/>
    <x v="3"/>
    <n v="0.56000000000000005"/>
    <n v="0.48"/>
    <x v="5"/>
    <n v="1750"/>
    <n v="8.5288535078016259E-2"/>
    <n v="333.47842866341472"/>
    <n v="0.74432664709531626"/>
    <n v="1"/>
    <n v="0.74432664709531626"/>
    <n v="0.74432664709531626"/>
    <n v="9.8667185194169615E-2"/>
    <n v="1"/>
    <n v="9.8667185194169615E-2"/>
    <n v="9.8667185194169615E-2"/>
  </r>
  <r>
    <x v="1"/>
    <x v="2"/>
    <x v="3"/>
    <n v="0.56000000000000005"/>
    <n v="0.48"/>
    <x v="5"/>
    <n v="1750"/>
    <n v="5.6638245802827919E-2"/>
    <n v="163.63715106511609"/>
    <n v="0.37148963049492117"/>
    <n v="1"/>
    <n v="0.37148963049492117"/>
    <n v="0.37148963049492117"/>
    <n v="4.4565069367118494E-2"/>
    <n v="1"/>
    <n v="4.4565069367118494E-2"/>
    <n v="4.4565069367118494E-2"/>
  </r>
  <r>
    <x v="1"/>
    <x v="2"/>
    <x v="3"/>
    <n v="0.56000000000000005"/>
    <n v="0.48"/>
    <x v="5"/>
    <n v="1750"/>
    <n v="4.7553937612177938E-3"/>
    <n v="17.113654585091108"/>
    <n v="4.1392875985319606E-2"/>
    <n v="1"/>
    <n v="4.1392875985319606E-2"/>
    <n v="4.1392875985319606E-2"/>
    <n v="6.2740073921305033E-3"/>
    <n v="1"/>
    <n v="6.2740073921305033E-3"/>
    <n v="6.2740073921305033E-3"/>
  </r>
  <r>
    <x v="1"/>
    <x v="2"/>
    <x v="3"/>
    <n v="0.56000000000000005"/>
    <n v="0.48"/>
    <x v="5"/>
    <n v="1750"/>
    <n v="33.138382934130824"/>
    <n v="134065.64235769564"/>
    <n v="272.16668477069794"/>
    <n v="1"/>
    <n v="272.16668477069794"/>
    <n v="272.16668477069794"/>
    <n v="36.108478085014291"/>
    <n v="1"/>
    <n v="36.108478085014291"/>
    <n v="36.108478085014291"/>
  </r>
  <r>
    <x v="1"/>
    <x v="4"/>
    <x v="4"/>
    <n v="0.36"/>
    <n v="0.57999999999999996"/>
    <x v="34"/>
    <n v="1750"/>
    <n v="3.7566088185730256E-4"/>
    <n v="1.1159989708844205"/>
    <n v="2.6628677807066666E-3"/>
    <n v="1"/>
    <n v="2.6628677807066666E-3"/>
    <n v="2.6628677807066666E-3"/>
    <n v="2.9891575125737745E-4"/>
    <n v="1"/>
    <n v="2.9891575125737745E-4"/>
    <n v="2.9891575125737745E-4"/>
  </r>
  <r>
    <x v="1"/>
    <x v="4"/>
    <x v="4"/>
    <n v="0.36"/>
    <n v="0.57999999999999996"/>
    <x v="29"/>
    <n v="1750"/>
    <n v="288.10642256078262"/>
    <n v="1002210.0190288638"/>
    <n v="2254.5969856493753"/>
    <n v="1"/>
    <n v="2254.5969856493753"/>
    <n v="2254.5969856493753"/>
    <n v="300.98243161329549"/>
    <n v="1"/>
    <n v="300.98243161329549"/>
    <n v="300.98243161329549"/>
  </r>
  <r>
    <x v="1"/>
    <x v="3"/>
    <x v="3"/>
    <n v="0.56000000000000005"/>
    <n v="0.48"/>
    <x v="29"/>
    <n v="1750"/>
    <n v="0.10598316535244032"/>
    <n v="358.31086179844965"/>
    <n v="0.81080090187906118"/>
    <n v="1"/>
    <n v="0.81080090187906118"/>
    <n v="0.81080090187906118"/>
    <n v="0.11997763905172526"/>
    <n v="1"/>
    <n v="0.11997763905172526"/>
    <n v="0.11997763905172526"/>
  </r>
  <r>
    <x v="1"/>
    <x v="4"/>
    <x v="4"/>
    <n v="0.36"/>
    <n v="0.57999999999999996"/>
    <x v="29"/>
    <n v="1750"/>
    <n v="3.5754231995761051E-4"/>
    <n v="1.2405747060090975"/>
    <n v="2.8866539457237462E-3"/>
    <n v="1"/>
    <n v="2.8866539457237462E-3"/>
    <n v="2.8866539457237462E-3"/>
    <n v="4.3714541640690267E-4"/>
    <n v="1"/>
    <n v="4.3714541640690267E-4"/>
    <n v="4.3714541640690267E-4"/>
  </r>
  <r>
    <x v="1"/>
    <x v="1"/>
    <x v="3"/>
    <n v="0.56000000000000005"/>
    <n v="0.48"/>
    <x v="18"/>
    <n v="1750"/>
    <n v="15.02095066851764"/>
    <n v="51162.781982070228"/>
    <n v="107.77560920219143"/>
    <n v="1"/>
    <n v="107.77560920219143"/>
    <n v="107.77560920219143"/>
    <n v="14.406248596336269"/>
    <n v="1"/>
    <n v="14.406248596336269"/>
    <n v="14.406248596336269"/>
  </r>
  <r>
    <x v="1"/>
    <x v="1"/>
    <x v="3"/>
    <n v="0.56000000000000005"/>
    <n v="0.48"/>
    <x v="18"/>
    <n v="1750"/>
    <n v="10.429329987589782"/>
    <n v="36121.004016207175"/>
    <n v="85.1529412135055"/>
    <n v="1"/>
    <n v="85.1529412135055"/>
    <n v="85.1529412135055"/>
    <n v="11.646513667004195"/>
    <n v="1"/>
    <n v="11.646513667004195"/>
    <n v="11.646513667004195"/>
  </r>
  <r>
    <x v="1"/>
    <x v="1"/>
    <x v="3"/>
    <n v="0.56000000000000005"/>
    <n v="0.48"/>
    <x v="18"/>
    <n v="1750"/>
    <n v="3.2993469183205365E-2"/>
    <n v="102.21921130840612"/>
    <n v="0.21095996499783148"/>
    <n v="1"/>
    <n v="0.21095996499783148"/>
    <n v="0.21095996499783148"/>
    <n v="2.6083392736822836E-2"/>
    <n v="1"/>
    <n v="2.6083392736822836E-2"/>
    <n v="2.6083392736822836E-2"/>
  </r>
  <r>
    <x v="1"/>
    <x v="1"/>
    <x v="3"/>
    <n v="0.56000000000000005"/>
    <n v="0.48"/>
    <x v="18"/>
    <n v="1750"/>
    <n v="12.469050916028246"/>
    <n v="45150.264877567228"/>
    <n v="108.87328313855123"/>
    <n v="1"/>
    <n v="108.87328313855123"/>
    <n v="108.87328313855123"/>
    <n v="15.021183636583965"/>
    <n v="1"/>
    <n v="15.021183636583965"/>
    <n v="15.021183636583965"/>
  </r>
  <r>
    <x v="1"/>
    <x v="1"/>
    <x v="3"/>
    <n v="0.56000000000000005"/>
    <n v="0.48"/>
    <x v="18"/>
    <n v="1750"/>
    <n v="4.7188683415154607E-2"/>
    <n v="182.19836057138292"/>
    <n v="0.3868088407504518"/>
    <n v="1"/>
    <n v="0.3868088407504518"/>
    <n v="0.3868088407504518"/>
    <n v="5.5270636212015528E-2"/>
    <n v="1"/>
    <n v="5.5270636212015528E-2"/>
    <n v="5.5270636212015528E-2"/>
  </r>
  <r>
    <x v="1"/>
    <x v="3"/>
    <x v="3"/>
    <n v="0.56000000000000005"/>
    <n v="0.48"/>
    <x v="11"/>
    <n v="1750"/>
    <n v="2943.0064660873741"/>
    <n v="11816800.835943103"/>
    <n v="24799.333867338624"/>
    <n v="1"/>
    <n v="24799.333867338624"/>
    <n v="24799.333867338624"/>
    <n v="3324.4535127100212"/>
    <n v="1"/>
    <n v="3324.4535127100212"/>
    <n v="3324.4535127100212"/>
  </r>
  <r>
    <x v="1"/>
    <x v="1"/>
    <x v="3"/>
    <n v="0.56000000000000005"/>
    <n v="0.48"/>
    <x v="11"/>
    <n v="1750"/>
    <n v="437.88721298295064"/>
    <n v="1697341.9408942433"/>
    <n v="3471.7051661025575"/>
    <n v="1"/>
    <n v="3471.7051661025575"/>
    <n v="3471.7051661025575"/>
    <n v="467.02241315283209"/>
    <n v="1"/>
    <n v="467.02241315283209"/>
    <n v="467.02241315283209"/>
  </r>
  <r>
    <x v="1"/>
    <x v="1"/>
    <x v="3"/>
    <n v="0.56000000000000005"/>
    <n v="0.48"/>
    <x v="11"/>
    <n v="1750"/>
    <n v="14.449615079911897"/>
    <n v="54270.330097328369"/>
    <n v="116.53136875396886"/>
    <n v="1"/>
    <n v="116.53136875396886"/>
    <n v="116.53136875396886"/>
    <n v="15.897130453574425"/>
    <n v="1"/>
    <n v="15.897130453574425"/>
    <n v="15.897130453574425"/>
  </r>
  <r>
    <x v="1"/>
    <x v="1"/>
    <x v="3"/>
    <n v="0.56000000000000005"/>
    <n v="0.48"/>
    <x v="11"/>
    <n v="1750"/>
    <n v="259.54702095594916"/>
    <n v="1018172.4230582187"/>
    <n v="2208.968819066527"/>
    <n v="1"/>
    <n v="2208.968819066527"/>
    <n v="2208.968819066527"/>
    <n v="295.62888401519012"/>
    <n v="1"/>
    <n v="295.62888401519012"/>
    <n v="295.62888401519012"/>
  </r>
  <r>
    <x v="1"/>
    <x v="3"/>
    <x v="3"/>
    <n v="0.56000000000000005"/>
    <n v="0.48"/>
    <x v="19"/>
    <n v="1750"/>
    <n v="2.9570051481328959E-6"/>
    <n v="1.1791238187482591E-2"/>
    <n v="2.5527813406945398E-5"/>
    <n v="1"/>
    <n v="2.5527813406945398E-5"/>
    <n v="2.5527813406945398E-5"/>
    <n v="3.4578999570863115E-6"/>
    <n v="1"/>
    <n v="3.4578999570863115E-6"/>
    <n v="3.4578999570863115E-6"/>
  </r>
  <r>
    <x v="1"/>
    <x v="3"/>
    <x v="3"/>
    <n v="0.56000000000000005"/>
    <n v="0.48"/>
    <x v="19"/>
    <n v="1750"/>
    <n v="1.525727966912275"/>
    <n v="6107.2413322942029"/>
    <n v="13.088832039645313"/>
    <n v="1"/>
    <n v="13.088832039645313"/>
    <n v="13.088832039645313"/>
    <n v="1.7266418308427354"/>
    <n v="1"/>
    <n v="1.7266418308427354"/>
    <n v="1.7266418308427354"/>
  </r>
  <r>
    <x v="1"/>
    <x v="1"/>
    <x v="3"/>
    <n v="0.56000000000000005"/>
    <n v="0.48"/>
    <x v="19"/>
    <n v="1750"/>
    <n v="3.5742474720886902E-3"/>
    <n v="12.421399922103136"/>
    <n v="2.5424599410077325E-2"/>
    <n v="1"/>
    <n v="2.5424599410077325E-2"/>
    <n v="2.5424599410077325E-2"/>
    <n v="3.2347473136788486E-3"/>
    <n v="1"/>
    <n v="3.2347473136788486E-3"/>
    <n v="3.2347473136788486E-3"/>
  </r>
  <r>
    <x v="1"/>
    <x v="3"/>
    <x v="3"/>
    <n v="0.56000000000000005"/>
    <n v="0.48"/>
    <x v="19"/>
    <n v="1750"/>
    <n v="0.58237847163307632"/>
    <n v="2359.6665035213227"/>
    <n v="5.380270094870526"/>
    <n v="1"/>
    <n v="5.380270094870526"/>
    <n v="5.380270094870526"/>
    <n v="0.76792698152908634"/>
    <n v="1"/>
    <n v="0.76792698152908634"/>
    <n v="0.76792698152908634"/>
  </r>
  <r>
    <x v="1"/>
    <x v="2"/>
    <x v="3"/>
    <n v="0.56000000000000005"/>
    <n v="0.48"/>
    <x v="21"/>
    <n v="1750"/>
    <n v="18.07731909703681"/>
    <n v="66385.792610704229"/>
    <n v="151.73038080447157"/>
    <n v="0.28800000000000003"/>
    <n v="43.698349671687815"/>
    <n v="43.698349671687815"/>
    <n v="20.194234671903999"/>
    <n v="0.46899999999999997"/>
    <n v="9.4710960611229744"/>
    <n v="9.4710960611229744"/>
  </r>
  <r>
    <x v="1"/>
    <x v="2"/>
    <x v="3"/>
    <n v="0.56000000000000005"/>
    <n v="0.48"/>
    <x v="21"/>
    <n v="1750"/>
    <n v="127.5737288666224"/>
    <n v="494798.2064617399"/>
    <n v="1065.8251943935156"/>
    <n v="0.28800000000000003"/>
    <n v="306.95765598533256"/>
    <n v="306.95765598533256"/>
    <n v="138.46434792342299"/>
    <n v="0.46899999999999997"/>
    <n v="64.939779176085381"/>
    <n v="64.939779176085381"/>
  </r>
  <r>
    <x v="1"/>
    <x v="2"/>
    <x v="3"/>
    <n v="0.56000000000000005"/>
    <n v="0.48"/>
    <x v="21"/>
    <n v="1750"/>
    <n v="1.4727375913646483E-5"/>
    <n v="4.8713399330011856E-2"/>
    <n v="1.032571275823794E-4"/>
    <n v="0.28800000000000003"/>
    <n v="2.973805274372527E-5"/>
    <n v="2.973805274372527E-5"/>
    <n v="1.2398295784467866E-5"/>
    <n v="0.46899999999999997"/>
    <n v="5.8148007229154288E-6"/>
    <n v="5.8148007229154288E-6"/>
  </r>
  <r>
    <x v="1"/>
    <x v="1"/>
    <x v="3"/>
    <n v="0.56000000000000005"/>
    <n v="0.48"/>
    <x v="20"/>
    <n v="1750"/>
    <n v="2.5951110318719044"/>
    <n v="9250.9001505948181"/>
    <n v="20.632071505093382"/>
    <n v="1"/>
    <n v="20.632071505093382"/>
    <n v="20.632071505093382"/>
    <n v="2.5619454305874325"/>
    <n v="1"/>
    <n v="2.5619454305874325"/>
    <n v="2.5619454305874325"/>
  </r>
  <r>
    <x v="1"/>
    <x v="1"/>
    <x v="3"/>
    <n v="0.56000000000000005"/>
    <n v="0.48"/>
    <x v="20"/>
    <n v="1750"/>
    <n v="0.42276680513149312"/>
    <n v="1738.9035321184354"/>
    <n v="3.4724096721118389"/>
    <n v="1"/>
    <n v="3.4724096721118389"/>
    <n v="3.4724096721118389"/>
    <n v="0.47377106876018599"/>
    <n v="1"/>
    <n v="0.47377106876018599"/>
    <n v="0.47377106876018599"/>
  </r>
  <r>
    <x v="1"/>
    <x v="1"/>
    <x v="3"/>
    <n v="0.56000000000000005"/>
    <n v="0.48"/>
    <x v="20"/>
    <n v="1750"/>
    <n v="5.1381656474355816E-2"/>
    <n v="172.65237615465549"/>
    <n v="0.39463537784396019"/>
    <n v="1"/>
    <n v="0.39463537784396019"/>
    <n v="0.39463537784396019"/>
    <n v="4.8271779148483289E-2"/>
    <n v="1"/>
    <n v="4.8271779148483289E-2"/>
    <n v="4.8271779148483289E-2"/>
  </r>
  <r>
    <x v="1"/>
    <x v="1"/>
    <x v="3"/>
    <n v="0.56000000000000005"/>
    <n v="0.48"/>
    <x v="20"/>
    <n v="1750"/>
    <n v="15.370291726473202"/>
    <n v="55598.981114079652"/>
    <n v="115.88758716080203"/>
    <n v="1"/>
    <n v="115.88758716080203"/>
    <n v="115.88758716080203"/>
    <n v="15.13614605979051"/>
    <n v="1"/>
    <n v="15.13614605979051"/>
    <n v="15.13614605979051"/>
  </r>
  <r>
    <x v="1"/>
    <x v="1"/>
    <x v="3"/>
    <n v="0.56000000000000005"/>
    <n v="0.48"/>
    <x v="20"/>
    <n v="1750"/>
    <n v="4.5330045113801251E-3"/>
    <n v="16.34482085539727"/>
    <n v="3.3154493552265782E-2"/>
    <n v="1"/>
    <n v="3.3154493552265782E-2"/>
    <n v="3.3154493552265782E-2"/>
    <n v="4.3410437819993136E-3"/>
    <n v="1"/>
    <n v="4.3410437819993136E-3"/>
    <n v="4.3410437819993136E-3"/>
  </r>
  <r>
    <x v="1"/>
    <x v="1"/>
    <x v="3"/>
    <n v="0.56000000000000005"/>
    <n v="0.48"/>
    <x v="20"/>
    <n v="1750"/>
    <n v="9.7038685002432314E-3"/>
    <n v="38.773379233463615"/>
    <n v="7.3992798910327381E-2"/>
    <n v="1"/>
    <n v="7.3992798910327381E-2"/>
    <n v="7.3992798910327381E-2"/>
    <n v="9.9200696949834199E-3"/>
    <n v="1"/>
    <n v="9.9200696949834199E-3"/>
    <n v="9.9200696949834199E-3"/>
  </r>
  <r>
    <x v="1"/>
    <x v="3"/>
    <x v="3"/>
    <n v="0.56000000000000005"/>
    <n v="0.48"/>
    <x v="22"/>
    <n v="1750"/>
    <n v="3.1735780245523717E-3"/>
    <n v="11.756040842468135"/>
    <n v="2.440444401990953E-2"/>
    <n v="1"/>
    <n v="2.440444401990953E-2"/>
    <n v="2.440444401990953E-2"/>
    <n v="3.3317163362307214E-3"/>
    <n v="1"/>
    <n v="3.3317163362307214E-3"/>
    <n v="3.3317163362307214E-3"/>
  </r>
  <r>
    <x v="1"/>
    <x v="4"/>
    <x v="4"/>
    <n v="0.36"/>
    <n v="0.57999999999999996"/>
    <x v="22"/>
    <n v="1750"/>
    <n v="3270.6205277690201"/>
    <n v="12133821.762150602"/>
    <n v="26704.43039867347"/>
    <n v="1"/>
    <n v="26704.43039867347"/>
    <n v="26704.43039867347"/>
    <n v="3540.6015200148054"/>
    <n v="1"/>
    <n v="3540.6015200148054"/>
    <n v="3540.6015200148054"/>
  </r>
  <r>
    <x v="1"/>
    <x v="4"/>
    <x v="4"/>
    <n v="0.36"/>
    <n v="0.57999999999999996"/>
    <x v="28"/>
    <n v="1750"/>
    <n v="2.564640535307726"/>
    <n v="10137.213047720747"/>
    <n v="23.432096352839885"/>
    <n v="1"/>
    <n v="23.432096352839885"/>
    <n v="23.432096352839885"/>
    <n v="3.390669707868788"/>
    <n v="1"/>
    <n v="3.390669707868788"/>
    <n v="3.390669707868788"/>
  </r>
  <r>
    <x v="1"/>
    <x v="2"/>
    <x v="3"/>
    <n v="0.56000000000000005"/>
    <n v="0.48"/>
    <x v="31"/>
    <n v="1750"/>
    <n v="8.9049288163361471"/>
    <n v="32429.570828948417"/>
    <n v="72.763055902604279"/>
    <n v="1"/>
    <n v="72.763055902604279"/>
    <n v="72.763055902604279"/>
    <n v="10.269975001732805"/>
    <n v="1"/>
    <n v="10.269975001732805"/>
    <n v="10.269975001732805"/>
  </r>
  <r>
    <x v="1"/>
    <x v="2"/>
    <x v="3"/>
    <n v="0.36"/>
    <n v="0"/>
    <x v="23"/>
    <n v="1750"/>
    <n v="1.5903359863064956"/>
    <n v="6032.1440940577068"/>
    <n v="12.978015245864153"/>
    <n v="1"/>
    <n v="12.978015245864153"/>
    <n v="12.978015245864153"/>
    <n v="1.7486857217431075"/>
    <n v="1"/>
    <n v="1.7486857217431075"/>
    <n v="1.7486857217431075"/>
  </r>
  <r>
    <x v="1"/>
    <x v="2"/>
    <x v="3"/>
    <n v="0.56000000000000005"/>
    <n v="0.48"/>
    <x v="23"/>
    <n v="1750"/>
    <n v="725.03406399702942"/>
    <n v="2872485.2483930271"/>
    <n v="5769.6720631947792"/>
    <n v="1"/>
    <n v="5769.6720631947792"/>
    <n v="5769.6720631947792"/>
    <n v="778.47376028120198"/>
    <n v="1"/>
    <n v="778.47376028120198"/>
    <n v="778.47376028120198"/>
  </r>
  <r>
    <x v="1"/>
    <x v="1"/>
    <x v="3"/>
    <n v="0.56000000000000005"/>
    <n v="0.48"/>
    <x v="23"/>
    <n v="1750"/>
    <n v="2.8906426692299609"/>
    <n v="10220.888211289313"/>
    <n v="20.166650442778298"/>
    <n v="1"/>
    <n v="20.166650442778298"/>
    <n v="20.166650442778298"/>
    <n v="2.7281291466597044"/>
    <n v="1"/>
    <n v="2.7281291466597044"/>
    <n v="2.7281291466597044"/>
  </r>
  <r>
    <x v="1"/>
    <x v="2"/>
    <x v="3"/>
    <n v="0.56000000000000005"/>
    <n v="0.48"/>
    <x v="32"/>
    <n v="1750"/>
    <n v="0.44851003309009957"/>
    <n v="1729.2848986476138"/>
    <n v="4.152940864942904"/>
    <n v="1"/>
    <n v="4.152940864942904"/>
    <n v="4.152940864942904"/>
    <n v="0.60525966076483528"/>
    <n v="1"/>
    <n v="0.60525966076483528"/>
    <n v="0.60525966076483528"/>
  </r>
  <r>
    <x v="1"/>
    <x v="3"/>
    <x v="3"/>
    <n v="0.56000000000000005"/>
    <n v="0.48"/>
    <x v="24"/>
    <n v="1750"/>
    <n v="20.71410099645216"/>
    <n v="81375.057977250646"/>
    <n v="177.37129643384"/>
    <n v="1"/>
    <n v="177.37129643384"/>
    <n v="177.37129643384"/>
    <n v="24.63400371800428"/>
    <n v="1"/>
    <n v="24.63400371800428"/>
    <n v="24.63400371800428"/>
  </r>
  <r>
    <x v="1"/>
    <x v="3"/>
    <x v="3"/>
    <n v="0.56000000000000005"/>
    <n v="0.48"/>
    <x v="16"/>
    <n v="1750"/>
    <n v="2.2026264232058502E-3"/>
    <n v="7.4434582118214898"/>
    <n v="1.6466128362348859E-2"/>
    <n v="1"/>
    <n v="1.6466128362348859E-2"/>
    <n v="1.6466128362348859E-2"/>
    <n v="2.1747653725576756E-3"/>
    <n v="1"/>
    <n v="2.1747653725576756E-3"/>
    <n v="2.1747653725576756E-3"/>
  </r>
  <r>
    <x v="1"/>
    <x v="2"/>
    <x v="3"/>
    <n v="0.56000000000000005"/>
    <n v="0.48"/>
    <x v="25"/>
    <n v="1750"/>
    <n v="22.101162930735374"/>
    <n v="83973.203605273156"/>
    <n v="171.42480331704641"/>
    <n v="1"/>
    <n v="171.42480331704641"/>
    <n v="171.42480331704641"/>
    <n v="23.399422650634069"/>
    <n v="1"/>
    <n v="23.399422650634069"/>
    <n v="23.399422650634069"/>
  </r>
  <r>
    <x v="1"/>
    <x v="2"/>
    <x v="3"/>
    <n v="0.56000000000000005"/>
    <n v="0.48"/>
    <x v="33"/>
    <n v="1750"/>
    <n v="1.0125093876699935"/>
    <n v="4071.7226958600932"/>
    <n v="10.659617351023815"/>
    <n v="1"/>
    <n v="10.659617351023815"/>
    <n v="10.659617351023815"/>
    <n v="1.4610368280997619"/>
    <n v="1"/>
    <n v="1.4610368280997619"/>
    <n v="1.4610368280997619"/>
  </r>
  <r>
    <x v="1"/>
    <x v="2"/>
    <x v="3"/>
    <n v="0.56000000000000005"/>
    <n v="0.48"/>
    <x v="33"/>
    <n v="1750"/>
    <n v="0.13266454903508618"/>
    <n v="507.74818867643472"/>
    <n v="1.1879040783247501"/>
    <n v="1"/>
    <n v="1.1879040783247501"/>
    <n v="1.1879040783247501"/>
    <n v="0.16105548765603561"/>
    <n v="1"/>
    <n v="0.16105548765603561"/>
    <n v="0.16105548765603561"/>
  </r>
  <r>
    <x v="1"/>
    <x v="1"/>
    <x v="3"/>
    <n v="0.56000000000000005"/>
    <n v="0.48"/>
    <x v="26"/>
    <n v="1750"/>
    <n v="0.31025596221279517"/>
    <n v="1096.7941901002273"/>
    <n v="2.3840813280559181"/>
    <n v="1"/>
    <n v="2.3840813280559181"/>
    <n v="2.3840813280559181"/>
    <n v="0.31458863947428178"/>
    <n v="1"/>
    <n v="0.31458863947428178"/>
    <n v="0.31458863947428178"/>
  </r>
  <r>
    <x v="1"/>
    <x v="4"/>
    <x v="4"/>
    <n v="0.36"/>
    <n v="0.57999999999999996"/>
    <x v="30"/>
    <n v="1750"/>
    <n v="5.0038900707139033"/>
    <n v="19553.974165240266"/>
    <n v="45.828700654177489"/>
    <n v="1"/>
    <n v="45.828700654177489"/>
    <n v="45.828700654177489"/>
    <n v="6.5391995040505213"/>
    <n v="1"/>
    <n v="6.5391995040505213"/>
    <n v="6.5391995040505213"/>
  </r>
  <r>
    <x v="1"/>
    <x v="1"/>
    <x v="3"/>
    <n v="0.56000000000000005"/>
    <n v="0.48"/>
    <x v="27"/>
    <n v="1750"/>
    <n v="0.34802516414503354"/>
    <n v="1326.9280892321767"/>
    <n v="2.9501441845387983"/>
    <n v="1"/>
    <n v="2.9501441845387983"/>
    <n v="2.9501441845387983"/>
    <n v="0.40792710655850339"/>
    <n v="1"/>
    <n v="0.40792710655850339"/>
    <n v="0.40792710655850339"/>
  </r>
  <r>
    <x v="1"/>
    <x v="1"/>
    <x v="3"/>
    <n v="0.56000000000000005"/>
    <n v="0.48"/>
    <x v="27"/>
    <n v="1750"/>
    <n v="1.4805077010336771E-4"/>
    <n v="0.58368253321613606"/>
    <n v="1.2996426882363463E-3"/>
    <n v="1"/>
    <n v="1.2996426882363463E-3"/>
    <n v="1.2996426882363463E-3"/>
    <n v="1.8085777904283874E-4"/>
    <n v="1"/>
    <n v="1.8085777904283874E-4"/>
    <n v="1.8085777904283874E-4"/>
  </r>
  <r>
    <x v="1"/>
    <x v="1"/>
    <x v="3"/>
    <n v="0.56000000000000005"/>
    <n v="0.48"/>
    <x v="10"/>
    <n v="2000"/>
    <n v="0.71941909026103001"/>
    <n v="2706.1909498992768"/>
    <n v="5.7883459809733058"/>
    <n v="1"/>
    <n v="5.7883459809733058"/>
    <n v="5.7883459809733058"/>
    <n v="0.76832233783545312"/>
    <n v="1"/>
    <n v="0.76832233783545312"/>
    <n v="0.76832233783545312"/>
  </r>
  <r>
    <x v="1"/>
    <x v="1"/>
    <x v="3"/>
    <n v="0.56000000000000005"/>
    <n v="0.48"/>
    <x v="10"/>
    <n v="2000"/>
    <n v="9.2772387791359767E-2"/>
    <n v="289.32075506686016"/>
    <n v="0.65368555263347039"/>
    <n v="1"/>
    <n v="0.65368555263347039"/>
    <n v="0.65368555263347039"/>
    <n v="8.0834599907257165E-2"/>
    <n v="1"/>
    <n v="8.0834599907257165E-2"/>
    <n v="8.0834599907257165E-2"/>
  </r>
  <r>
    <x v="1"/>
    <x v="1"/>
    <x v="3"/>
    <n v="0.56000000000000005"/>
    <n v="0.48"/>
    <x v="10"/>
    <n v="2000"/>
    <n v="0.16357820775211823"/>
    <n v="560.52586018140596"/>
    <n v="1.121900806696901"/>
    <n v="1"/>
    <n v="1.121900806696901"/>
    <n v="1.121900806696901"/>
    <n v="0.15780380138689773"/>
    <n v="1"/>
    <n v="0.15780380138689773"/>
    <n v="0.15780380138689773"/>
  </r>
  <r>
    <x v="1"/>
    <x v="3"/>
    <x v="3"/>
    <n v="0.56000000000000005"/>
    <n v="0.48"/>
    <x v="10"/>
    <n v="2000"/>
    <n v="2.2761846755251063"/>
    <n v="9076.7736674570388"/>
    <n v="21.313807212500745"/>
    <n v="1"/>
    <n v="21.313807212500745"/>
    <n v="21.313807212500745"/>
    <n v="2.8258827581230359"/>
    <n v="1"/>
    <n v="2.8258827581230359"/>
    <n v="2.8258827581230359"/>
  </r>
  <r>
    <x v="1"/>
    <x v="1"/>
    <x v="3"/>
    <n v="0.56000000000000005"/>
    <n v="0.48"/>
    <x v="10"/>
    <n v="2000"/>
    <n v="1.6256824528452396E-5"/>
    <n v="6.1616785938637439E-2"/>
    <n v="1.3341701249782798E-4"/>
    <n v="1"/>
    <n v="1.3341701249782798E-4"/>
    <n v="1.3341701249782798E-4"/>
    <n v="1.8883933024236432E-5"/>
    <n v="1"/>
    <n v="1.8883933024236432E-5"/>
    <n v="1.8883933024236432E-5"/>
  </r>
  <r>
    <x v="1"/>
    <x v="1"/>
    <x v="3"/>
    <n v="0.56000000000000005"/>
    <n v="0.48"/>
    <x v="10"/>
    <n v="2000"/>
    <n v="2.5401651739211646"/>
    <n v="8657.8429189341405"/>
    <n v="21.36567220428671"/>
    <n v="1"/>
    <n v="21.36567220428671"/>
    <n v="21.36567220428671"/>
    <n v="3.0182611665744474"/>
    <n v="1"/>
    <n v="3.0182611665744474"/>
    <n v="3.0182611665744474"/>
  </r>
  <r>
    <x v="1"/>
    <x v="3"/>
    <x v="3"/>
    <n v="0.56000000000000005"/>
    <n v="0.48"/>
    <x v="10"/>
    <n v="2000"/>
    <n v="338.48616609969713"/>
    <n v="1360803.3646004284"/>
    <n v="2954.5020391410376"/>
    <n v="1"/>
    <n v="2954.5020391410376"/>
    <n v="2954.5020391410376"/>
    <n v="389.30857518603966"/>
    <n v="1"/>
    <n v="389.30857518603966"/>
    <n v="389.30857518603966"/>
  </r>
  <r>
    <x v="1"/>
    <x v="1"/>
    <x v="3"/>
    <n v="0.56000000000000005"/>
    <n v="0.48"/>
    <x v="10"/>
    <n v="2000"/>
    <n v="26.673889072588018"/>
    <n v="105042.69130770142"/>
    <n v="232.17196283075458"/>
    <n v="1"/>
    <n v="232.17196283075458"/>
    <n v="232.17196283075458"/>
    <n v="31.214211604755679"/>
    <n v="1"/>
    <n v="31.214211604755679"/>
    <n v="31.214211604755679"/>
  </r>
  <r>
    <x v="1"/>
    <x v="1"/>
    <x v="3"/>
    <n v="0.56000000000000005"/>
    <n v="0.48"/>
    <x v="10"/>
    <n v="2000"/>
    <n v="5.5208305835809011E-2"/>
    <n v="223.38135403602121"/>
    <n v="0.52623090738057676"/>
    <n v="1"/>
    <n v="0.52623090738057676"/>
    <n v="0.52623090738057676"/>
    <n v="7.4190763793946124E-2"/>
    <n v="1"/>
    <n v="7.4190763793946124E-2"/>
    <n v="7.4190763793946124E-2"/>
  </r>
  <r>
    <x v="1"/>
    <x v="3"/>
    <x v="3"/>
    <n v="0.56000000000000005"/>
    <n v="0.48"/>
    <x v="10"/>
    <n v="2000"/>
    <n v="12.998853184330079"/>
    <n v="53457.969711262769"/>
    <n v="114.45182021671005"/>
    <n v="1"/>
    <n v="114.45182021671005"/>
    <n v="114.45182021671005"/>
    <n v="15.275209043729921"/>
    <n v="1"/>
    <n v="15.275209043729921"/>
    <n v="15.275209043729921"/>
  </r>
  <r>
    <x v="1"/>
    <x v="1"/>
    <x v="3"/>
    <n v="0.56000000000000005"/>
    <n v="0.48"/>
    <x v="10"/>
    <n v="2000"/>
    <n v="3.2876191979113454"/>
    <n v="12904.794884129744"/>
    <n v="28.994938176340888"/>
    <n v="1"/>
    <n v="28.994938176340888"/>
    <n v="28.994938176340888"/>
    <n v="3.8750633374305843"/>
    <n v="1"/>
    <n v="3.8750633374305843"/>
    <n v="3.8750633374305843"/>
  </r>
  <r>
    <x v="1"/>
    <x v="4"/>
    <x v="4"/>
    <n v="0.36"/>
    <n v="0.57999999999999996"/>
    <x v="10"/>
    <n v="2000"/>
    <n v="1.0774690005221652E-3"/>
    <n v="3.1482482226282866"/>
    <n v="6.9095223353542188E-3"/>
    <n v="1"/>
    <n v="6.9095223353542188E-3"/>
    <n v="6.9095223353542188E-3"/>
    <n v="8.320457367798806E-4"/>
    <n v="1"/>
    <n v="8.320457367798806E-4"/>
    <n v="8.320457367798806E-4"/>
  </r>
  <r>
    <x v="1"/>
    <x v="3"/>
    <x v="3"/>
    <n v="0.56000000000000005"/>
    <n v="0.48"/>
    <x v="10"/>
    <n v="2000"/>
    <n v="4.6954543051528645"/>
    <n v="18685.649654371773"/>
    <n v="39.410618681561346"/>
    <n v="1"/>
    <n v="39.410618681561346"/>
    <n v="39.410618681561346"/>
    <n v="5.3669295562820984"/>
    <n v="1"/>
    <n v="5.3669295562820984"/>
    <n v="5.3669295562820984"/>
  </r>
  <r>
    <x v="1"/>
    <x v="1"/>
    <x v="3"/>
    <n v="0.56000000000000005"/>
    <n v="0.48"/>
    <x v="12"/>
    <n v="3000"/>
    <n v="156.72045700541543"/>
    <n v="585190.885809773"/>
    <n v="1270.4941262990151"/>
    <n v="1"/>
    <n v="1270.4941262990151"/>
    <n v="0"/>
    <n v="167.33167440624891"/>
    <n v="1"/>
    <n v="167.33167440624891"/>
    <n v="0"/>
  </r>
  <r>
    <x v="1"/>
    <x v="1"/>
    <x v="3"/>
    <n v="0.56000000000000005"/>
    <n v="0.48"/>
    <x v="12"/>
    <n v="3000"/>
    <n v="80.373690564211856"/>
    <n v="298159.45671689097"/>
    <n v="666.85364377015719"/>
    <n v="1"/>
    <n v="666.85364377015719"/>
    <n v="0"/>
    <n v="87.948406482137614"/>
    <n v="1"/>
    <n v="87.948406482137614"/>
    <n v="0"/>
  </r>
  <r>
    <x v="1"/>
    <x v="1"/>
    <x v="3"/>
    <n v="0.56000000000000005"/>
    <n v="0.48"/>
    <x v="15"/>
    <n v="3000"/>
    <n v="622.97994177437511"/>
    <n v="2407590.7878803513"/>
    <n v="4986.1323030952835"/>
    <n v="1"/>
    <n v="4986.1323030952835"/>
    <n v="0"/>
    <n v="672.84828137331067"/>
    <n v="1"/>
    <n v="672.84828137331067"/>
    <n v="0"/>
  </r>
  <r>
    <x v="1"/>
    <x v="1"/>
    <x v="3"/>
    <n v="0.56000000000000005"/>
    <n v="0.48"/>
    <x v="15"/>
    <n v="3000"/>
    <n v="283.82467916034841"/>
    <n v="1144922.7018563123"/>
    <n v="2427.8952193978007"/>
    <n v="1"/>
    <n v="2427.8952193978007"/>
    <n v="0"/>
    <n v="325.45396546930834"/>
    <n v="1"/>
    <n v="325.45396546930834"/>
    <n v="0"/>
  </r>
  <r>
    <x v="1"/>
    <x v="3"/>
    <x v="3"/>
    <n v="0.56000000000000005"/>
    <n v="0.48"/>
    <x v="16"/>
    <n v="3000"/>
    <n v="1098.2704975369252"/>
    <n v="4255472.3834773181"/>
    <n v="9100.1988470222313"/>
    <n v="1"/>
    <n v="9100.1988470222313"/>
    <n v="0"/>
    <n v="1214.6058837092301"/>
    <n v="1"/>
    <n v="1214.6058837092301"/>
    <n v="0"/>
  </r>
  <r>
    <x v="1"/>
    <x v="3"/>
    <x v="3"/>
    <n v="0.56000000000000005"/>
    <n v="0.48"/>
    <x v="19"/>
    <n v="3000"/>
    <n v="6.9652355839857003E-3"/>
    <n v="14.232557863452602"/>
    <n v="3.1168385006265779E-2"/>
    <n v="1"/>
    <n v="3.1168385006265779E-2"/>
    <n v="0"/>
    <n v="4.2163953889134452E-3"/>
    <n v="1"/>
    <n v="4.2163953889134452E-3"/>
    <n v="0"/>
  </r>
  <r>
    <x v="1"/>
    <x v="3"/>
    <x v="3"/>
    <n v="0.56000000000000005"/>
    <n v="0.48"/>
    <x v="17"/>
    <n v="3000"/>
    <n v="6.1002341424124443E-5"/>
    <n v="0.21169190360881934"/>
    <n v="4.5530595016056658E-4"/>
    <n v="1"/>
    <n v="4.5530595016056658E-4"/>
    <n v="0"/>
    <n v="5.6621354278435621E-5"/>
    <n v="1"/>
    <n v="5.6621354278435621E-5"/>
    <n v="0"/>
  </r>
  <r>
    <x v="1"/>
    <x v="3"/>
    <x v="3"/>
    <n v="0.56000000000000005"/>
    <n v="0.48"/>
    <x v="11"/>
    <n v="3000"/>
    <n v="6.4047138243762611E-2"/>
    <n v="233.1040680990445"/>
    <n v="0.52194646989015014"/>
    <n v="1"/>
    <n v="0.52194646989015014"/>
    <n v="0"/>
    <n v="6.4935084012235564E-2"/>
    <n v="1"/>
    <n v="6.4935084012235564E-2"/>
    <n v="0"/>
  </r>
  <r>
    <x v="1"/>
    <x v="3"/>
    <x v="3"/>
    <n v="0.56000000000000005"/>
    <n v="0.48"/>
    <x v="19"/>
    <n v="3000"/>
    <n v="3.4425636861953934E-2"/>
    <n v="112.9464051425212"/>
    <n v="0.25342990773119672"/>
    <n v="1"/>
    <n v="0.25342990773119672"/>
    <n v="0"/>
    <n v="3.4212255034657219E-2"/>
    <n v="1"/>
    <n v="3.4212255034657219E-2"/>
    <n v="0"/>
  </r>
  <r>
    <x v="1"/>
    <x v="3"/>
    <x v="3"/>
    <n v="0.56000000000000005"/>
    <n v="0.48"/>
    <x v="19"/>
    <n v="3000"/>
    <n v="0.78768290580676548"/>
    <n v="1698.301293138428"/>
    <n v="3.7111134660612084"/>
    <n v="1"/>
    <n v="3.7111134660612084"/>
    <n v="0"/>
    <n v="0.50125028886162537"/>
    <n v="1"/>
    <n v="0.50125028886162537"/>
    <n v="0"/>
  </r>
  <r>
    <x v="1"/>
    <x v="4"/>
    <x v="4"/>
    <n v="0.36"/>
    <n v="0.57999999999999996"/>
    <x v="17"/>
    <n v="3000"/>
    <n v="4.8198405202999096E-2"/>
    <n v="150.85437170200811"/>
    <n v="0.31451712012110122"/>
    <n v="1"/>
    <n v="0.31451712012110122"/>
    <n v="0"/>
    <n v="4.2168085934524965E-2"/>
    <n v="1"/>
    <n v="4.2168085934524965E-2"/>
    <n v="0"/>
  </r>
  <r>
    <x v="1"/>
    <x v="1"/>
    <x v="3"/>
    <n v="0.56000000000000005"/>
    <n v="0.48"/>
    <x v="17"/>
    <n v="3000"/>
    <n v="1.2553365309705871"/>
    <n v="3917.7227095912222"/>
    <n v="8.0895731678437937"/>
    <n v="1"/>
    <n v="8.0895731678437937"/>
    <n v="0"/>
    <n v="1.0924143508702391"/>
    <n v="1"/>
    <n v="1.0924143508702391"/>
    <n v="0"/>
  </r>
  <r>
    <x v="1"/>
    <x v="3"/>
    <x v="3"/>
    <n v="0.56000000000000005"/>
    <n v="0.48"/>
    <x v="17"/>
    <n v="3000"/>
    <n v="0.91430402417430878"/>
    <n v="2858.8413593073824"/>
    <n v="6.6884688167748374"/>
    <n v="1"/>
    <n v="6.6884688167748374"/>
    <n v="0"/>
    <n v="0.86352865939304768"/>
    <n v="1"/>
    <n v="0.86352865939304768"/>
    <n v="0"/>
  </r>
  <r>
    <x v="1"/>
    <x v="3"/>
    <x v="3"/>
    <n v="0.56000000000000005"/>
    <n v="0.48"/>
    <x v="11"/>
    <n v="3000"/>
    <n v="103.37754961419405"/>
    <n v="382363.51028138492"/>
    <n v="792.07701890296005"/>
    <n v="1"/>
    <n v="792.07701890296005"/>
    <n v="0"/>
    <n v="105.36739945944264"/>
    <n v="1"/>
    <n v="105.36739945944264"/>
    <n v="0"/>
  </r>
  <r>
    <x v="1"/>
    <x v="1"/>
    <x v="3"/>
    <n v="0.56000000000000005"/>
    <n v="0.48"/>
    <x v="11"/>
    <n v="3000"/>
    <n v="30.061721792759894"/>
    <n v="115047.10510228023"/>
    <n v="240.01105579910057"/>
    <n v="1"/>
    <n v="240.01105579910057"/>
    <n v="0"/>
    <n v="32.157085496186326"/>
    <n v="1"/>
    <n v="32.157085496186326"/>
    <n v="0"/>
  </r>
  <r>
    <x v="1"/>
    <x v="1"/>
    <x v="3"/>
    <n v="0.56000000000000005"/>
    <n v="0.48"/>
    <x v="11"/>
    <n v="3000"/>
    <n v="0.23705705254599635"/>
    <n v="893.34451789620744"/>
    <n v="1.8794682899437072"/>
    <n v="1"/>
    <n v="1.8794682899437072"/>
    <n v="0"/>
    <n v="0.26127703664251833"/>
    <n v="1"/>
    <n v="0.26127703664251833"/>
    <n v="0"/>
  </r>
  <r>
    <x v="1"/>
    <x v="1"/>
    <x v="3"/>
    <n v="0.56000000000000005"/>
    <n v="0.48"/>
    <x v="11"/>
    <n v="3000"/>
    <n v="1189.4068497413248"/>
    <n v="4572364.5260822484"/>
    <n v="10087.136019774634"/>
    <n v="1"/>
    <n v="10087.136019774634"/>
    <n v="0"/>
    <n v="1329.7658638222372"/>
    <n v="1"/>
    <n v="1329.7658638222372"/>
    <n v="0"/>
  </r>
  <r>
    <x v="1"/>
    <x v="3"/>
    <x v="3"/>
    <n v="0.56000000000000005"/>
    <n v="0.48"/>
    <x v="19"/>
    <n v="3000"/>
    <n v="7.0946080521115712E-7"/>
    <n v="2.8290181855821295E-3"/>
    <n v="6.1247722434325946E-6"/>
    <n v="1"/>
    <n v="6.1247722434325946E-6"/>
    <n v="0"/>
    <n v="8.2963822009004639E-7"/>
    <n v="1"/>
    <n v="8.2963822009004639E-7"/>
    <n v="0"/>
  </r>
  <r>
    <x v="1"/>
    <x v="3"/>
    <x v="3"/>
    <n v="0.56000000000000005"/>
    <n v="0.48"/>
    <x v="19"/>
    <n v="3000"/>
    <n v="3.7203605017510527E-5"/>
    <n v="0.14654952296312179"/>
    <n v="3.1043177912004957E-4"/>
    <n v="1"/>
    <n v="3.1043177912004957E-4"/>
    <n v="0"/>
    <n v="4.129391531633355E-5"/>
    <n v="1"/>
    <n v="4.129391531633355E-5"/>
    <n v="0"/>
  </r>
  <r>
    <x v="1"/>
    <x v="3"/>
    <x v="3"/>
    <n v="0.56000000000000005"/>
    <n v="0.48"/>
    <x v="19"/>
    <n v="3000"/>
    <n v="4.733749016930925E-2"/>
    <n v="191.85892516762573"/>
    <n v="0.43295678290630485"/>
    <n v="1"/>
    <n v="0.43295678290630485"/>
    <n v="0"/>
    <n v="6.2109139528634602E-2"/>
    <n v="1"/>
    <n v="6.2109139528634602E-2"/>
    <n v="0"/>
  </r>
  <r>
    <x v="1"/>
    <x v="1"/>
    <x v="3"/>
    <n v="0.56000000000000005"/>
    <n v="0.48"/>
    <x v="20"/>
    <n v="3000"/>
    <n v="11.27170142041018"/>
    <n v="44405.211150296658"/>
    <n v="100.50192741101525"/>
    <n v="1"/>
    <n v="100.50192741101525"/>
    <n v="0"/>
    <n v="13.022826711382971"/>
    <n v="1"/>
    <n v="13.022826711382971"/>
    <n v="0"/>
  </r>
  <r>
    <x v="1"/>
    <x v="1"/>
    <x v="3"/>
    <n v="0.56000000000000005"/>
    <n v="0.48"/>
    <x v="20"/>
    <n v="3000"/>
    <n v="1.0207172321649257E-4"/>
    <n v="0.35667113407544199"/>
    <n v="7.5299237812951714E-4"/>
    <n v="1"/>
    <n v="7.5299237812951714E-4"/>
    <n v="0"/>
    <n v="9.9431530648190337E-5"/>
    <n v="1"/>
    <n v="9.9431530648190337E-5"/>
    <n v="0"/>
  </r>
  <r>
    <x v="1"/>
    <x v="1"/>
    <x v="3"/>
    <n v="0.56000000000000005"/>
    <n v="0.48"/>
    <x v="20"/>
    <n v="3000"/>
    <n v="0.80531734035730651"/>
    <n v="3238.1891994980861"/>
    <n v="6.1605480904172598"/>
    <n v="1"/>
    <n v="6.1605480904172598"/>
    <n v="0"/>
    <n v="0.8319951025811958"/>
    <n v="1"/>
    <n v="0.8319951025811958"/>
    <n v="0"/>
  </r>
  <r>
    <x v="1"/>
    <x v="1"/>
    <x v="3"/>
    <n v="0.56000000000000005"/>
    <n v="0.48"/>
    <x v="20"/>
    <n v="3000"/>
    <n v="9.7021895596642127E-4"/>
    <n v="3.3418095025105048"/>
    <n v="6.8786542477156896E-3"/>
    <n v="1"/>
    <n v="6.8786542477156896E-3"/>
    <n v="0"/>
    <n v="8.9362886942488619E-4"/>
    <n v="1"/>
    <n v="8.9362886942488619E-4"/>
    <n v="0"/>
  </r>
  <r>
    <x v="1"/>
    <x v="4"/>
    <x v="4"/>
    <n v="0.36"/>
    <n v="0.57999999999999996"/>
    <x v="22"/>
    <n v="3000"/>
    <n v="1885.0032719093795"/>
    <n v="7269941.1507069888"/>
    <n v="16464.389314082746"/>
    <n v="1"/>
    <n v="16464.389314082746"/>
    <n v="0"/>
    <n v="2148.9073265506358"/>
    <n v="1"/>
    <n v="2148.9073265506358"/>
    <n v="0"/>
  </r>
  <r>
    <x v="1"/>
    <x v="3"/>
    <x v="3"/>
    <n v="0.56000000000000005"/>
    <n v="0.48"/>
    <x v="24"/>
    <n v="3000"/>
    <n v="1362.9848887415899"/>
    <n v="5252683.9736701688"/>
    <n v="11716.850013191823"/>
    <n v="1"/>
    <n v="11716.850013191823"/>
    <n v="0"/>
    <n v="1544.9847818311339"/>
    <n v="1"/>
    <n v="1544.9847818311339"/>
    <n v="0"/>
  </r>
  <r>
    <x v="1"/>
    <x v="3"/>
    <x v="3"/>
    <n v="0.56000000000000005"/>
    <n v="0.48"/>
    <x v="16"/>
    <n v="3000"/>
    <n v="0.7098759149583479"/>
    <n v="2728.6515087637999"/>
    <n v="5.9332292098770409"/>
    <n v="1"/>
    <n v="5.9332292098770409"/>
    <n v="0"/>
    <n v="0.78800737631583984"/>
    <n v="1"/>
    <n v="0.78800737631583984"/>
    <n v="0"/>
  </r>
  <r>
    <x v="1"/>
    <x v="1"/>
    <x v="3"/>
    <n v="0.56000000000000005"/>
    <n v="0.48"/>
    <x v="26"/>
    <n v="3000"/>
    <n v="428.70468964566874"/>
    <n v="1607883.5093057174"/>
    <n v="3619.0649370213341"/>
    <n v="1"/>
    <n v="3619.0649370213341"/>
    <n v="0"/>
    <n v="470.71534529582232"/>
    <n v="1"/>
    <n v="470.71534529582232"/>
    <n v="0"/>
  </r>
  <r>
    <x v="1"/>
    <x v="4"/>
    <x v="4"/>
    <n v="0.36"/>
    <n v="0.57999999999999996"/>
    <x v="30"/>
    <n v="3000"/>
    <n v="75.326886268894214"/>
    <n v="282898.26733164233"/>
    <n v="637.57862712298675"/>
    <n v="1"/>
    <n v="637.57862712298675"/>
    <n v="0"/>
    <n v="85.203906718265046"/>
    <n v="1"/>
    <n v="85.203906718265046"/>
    <n v="0"/>
  </r>
  <r>
    <x v="1"/>
    <x v="2"/>
    <x v="3"/>
    <n v="0.56000000000000005"/>
    <n v="0.48"/>
    <x v="0"/>
    <n v="1770"/>
    <n v="3.0824574625851908"/>
    <n v="12298.961542551291"/>
    <n v="25.747765329056111"/>
    <n v="1"/>
    <n v="25.747765329056111"/>
    <n v="25.747765329056111"/>
    <n v="3.4149281686352482"/>
    <n v="1"/>
    <n v="3.4149281686352482"/>
    <n v="3.4149281686352482"/>
  </r>
  <r>
    <x v="1"/>
    <x v="1"/>
    <x v="3"/>
    <n v="0.56000000000000005"/>
    <n v="0.48"/>
    <x v="12"/>
    <n v="1770"/>
    <n v="9.0020394577812599"/>
    <n v="34025.395870634122"/>
    <n v="67.58079644453494"/>
    <n v="1"/>
    <n v="67.58079644453494"/>
    <n v="67.58079644453494"/>
    <n v="9.1861610799813391"/>
    <n v="1"/>
    <n v="9.1861610799813391"/>
    <n v="9.1861610799813391"/>
  </r>
  <r>
    <x v="1"/>
    <x v="2"/>
    <x v="3"/>
    <n v="0.56000000000000005"/>
    <n v="0.48"/>
    <x v="7"/>
    <n v="1770"/>
    <n v="27.737327079298186"/>
    <n v="113884.14160470324"/>
    <n v="225.02776097326213"/>
    <n v="1"/>
    <n v="225.02776097326213"/>
    <n v="225.02776097326213"/>
    <n v="30.531384934668537"/>
    <n v="1"/>
    <n v="30.531384934668537"/>
    <n v="30.531384934668537"/>
  </r>
  <r>
    <x v="1"/>
    <x v="2"/>
    <x v="3"/>
    <n v="0.56000000000000005"/>
    <n v="0.48"/>
    <x v="14"/>
    <n v="1770"/>
    <n v="2.5067499480048618"/>
    <n v="9029.7139981901219"/>
    <n v="20.496875229505616"/>
    <n v="1"/>
    <n v="20.496875229505616"/>
    <n v="20.496875229505616"/>
    <n v="2.8987382177612475"/>
    <n v="1"/>
    <n v="2.8987382177612475"/>
    <n v="2.8987382177612475"/>
  </r>
  <r>
    <x v="1"/>
    <x v="1"/>
    <x v="3"/>
    <n v="0.56000000000000005"/>
    <n v="0.48"/>
    <x v="15"/>
    <n v="1770"/>
    <n v="1.5096130200534701"/>
    <n v="5996.1605765899158"/>
    <n v="12.161746633008409"/>
    <n v="1"/>
    <n v="12.161746633008409"/>
    <n v="12.161746633008409"/>
    <n v="1.6954614658819198"/>
    <n v="1"/>
    <n v="1.6954614658819198"/>
    <n v="1.6954614658819198"/>
  </r>
  <r>
    <x v="1"/>
    <x v="3"/>
    <x v="3"/>
    <n v="0.56000000000000005"/>
    <n v="0.48"/>
    <x v="16"/>
    <n v="1770"/>
    <n v="0.68029951969328972"/>
    <n v="2776.5934254724434"/>
    <n v="6.8236904370197902"/>
    <n v="1"/>
    <n v="6.8236904370197902"/>
    <n v="6.8236904370197902"/>
    <n v="1.058099657660684"/>
    <n v="1"/>
    <n v="1.058099657660684"/>
    <n v="1.058099657660684"/>
  </r>
  <r>
    <x v="1"/>
    <x v="4"/>
    <x v="4"/>
    <n v="0.36"/>
    <n v="0.57999999999999996"/>
    <x v="17"/>
    <n v="1770"/>
    <n v="3.2348818993676247E-2"/>
    <n v="107.9121382452129"/>
    <n v="0.25476050391999372"/>
    <n v="1"/>
    <n v="0.25476050391999372"/>
    <n v="0.25476050391999372"/>
    <n v="2.8758930831490146E-2"/>
    <n v="1"/>
    <n v="2.8758930831490146E-2"/>
    <n v="2.8758930831490146E-2"/>
  </r>
  <r>
    <x v="1"/>
    <x v="3"/>
    <x v="3"/>
    <n v="0.56000000000000005"/>
    <n v="0.48"/>
    <x v="11"/>
    <n v="1770"/>
    <n v="17.718210457766361"/>
    <n v="73096.005378426737"/>
    <n v="147.2621729088581"/>
    <n v="1"/>
    <n v="147.2621729088581"/>
    <n v="147.2621729088581"/>
    <n v="20.356371194513375"/>
    <n v="1"/>
    <n v="20.356371194513375"/>
    <n v="20.356371194513375"/>
  </r>
  <r>
    <x v="1"/>
    <x v="1"/>
    <x v="3"/>
    <n v="0.56000000000000005"/>
    <n v="0.48"/>
    <x v="11"/>
    <n v="1770"/>
    <n v="39.43394775357315"/>
    <n v="156273.36389218862"/>
    <n v="324.99236914159388"/>
    <n v="1"/>
    <n v="324.99236914159388"/>
    <n v="324.99236914159388"/>
    <n v="43.302033026495749"/>
    <n v="1"/>
    <n v="43.302033026495749"/>
    <n v="43.302033026495749"/>
  </r>
  <r>
    <x v="1"/>
    <x v="1"/>
    <x v="3"/>
    <n v="0.56000000000000005"/>
    <n v="0.48"/>
    <x v="11"/>
    <n v="1770"/>
    <n v="1.5781949466220507E-6"/>
    <n v="5.3042768673189781E-3"/>
    <n v="1.2703599676600193E-5"/>
    <n v="1"/>
    <n v="1.2703599676600193E-5"/>
    <n v="1.2703599676600193E-5"/>
    <n v="1.8164482139364283E-6"/>
    <n v="1"/>
    <n v="1.8164482139364283E-6"/>
    <n v="1.8164482139364283E-6"/>
  </r>
  <r>
    <x v="1"/>
    <x v="1"/>
    <x v="3"/>
    <n v="0.56000000000000005"/>
    <n v="0.48"/>
    <x v="20"/>
    <n v="1770"/>
    <n v="0.14747070788776581"/>
    <n v="496.45303001949003"/>
    <n v="1.0908771745745187"/>
    <n v="1"/>
    <n v="1.0908771745745187"/>
    <n v="1.0908771745745187"/>
    <n v="0.13041420931310399"/>
    <n v="1"/>
    <n v="0.13041420931310399"/>
    <n v="0.13041420931310399"/>
  </r>
  <r>
    <x v="1"/>
    <x v="4"/>
    <x v="4"/>
    <n v="0.36"/>
    <n v="0.57999999999999996"/>
    <x v="22"/>
    <n v="1770"/>
    <n v="84.381530721615917"/>
    <n v="328614.8540830274"/>
    <n v="707.50619697671152"/>
    <n v="1"/>
    <n v="707.50619697671152"/>
    <n v="707.50619697671152"/>
    <n v="96.692113852836812"/>
    <n v="1"/>
    <n v="96.692113852836812"/>
    <n v="96.692113852836812"/>
  </r>
  <r>
    <x v="1"/>
    <x v="1"/>
    <x v="3"/>
    <n v="0.56000000000000005"/>
    <n v="0.48"/>
    <x v="10"/>
    <n v="2000"/>
    <n v="0.35306458034888893"/>
    <n v="897.53795481229645"/>
    <n v="2.283020835508307"/>
    <n v="1"/>
    <n v="2.283020835508307"/>
    <n v="2.283020835508307"/>
    <n v="0.2878885597930218"/>
    <n v="1"/>
    <n v="0.2878885597930218"/>
    <n v="0.2878885597930218"/>
  </r>
  <r>
    <x v="1"/>
    <x v="1"/>
    <x v="3"/>
    <n v="0.56000000000000005"/>
    <n v="0.48"/>
    <x v="10"/>
    <n v="2000"/>
    <n v="2.7778638546647021E-3"/>
    <n v="10.620287655436959"/>
    <n v="2.6394016446668497E-2"/>
    <n v="1"/>
    <n v="2.6394016446668497E-2"/>
    <n v="2.6394016446668497E-2"/>
    <n v="3.8043472505247637E-3"/>
    <n v="1"/>
    <n v="3.8043472505247637E-3"/>
    <n v="3.8043472505247637E-3"/>
  </r>
  <r>
    <x v="1"/>
    <x v="3"/>
    <x v="3"/>
    <n v="0.56000000000000005"/>
    <n v="0.48"/>
    <x v="10"/>
    <n v="2000"/>
    <n v="19.39961478772576"/>
    <n v="81311.568139873736"/>
    <n v="165.58352338148501"/>
    <n v="1"/>
    <n v="165.58352338148501"/>
    <n v="165.58352338148501"/>
    <n v="22.510986423808223"/>
    <n v="1"/>
    <n v="22.510986423808223"/>
    <n v="22.510986423808223"/>
  </r>
  <r>
    <x v="1"/>
    <x v="1"/>
    <x v="3"/>
    <n v="0.56000000000000005"/>
    <n v="0.48"/>
    <x v="10"/>
    <n v="2000"/>
    <n v="42.858536838116969"/>
    <n v="166711.84135724677"/>
    <n v="359.00386939009286"/>
    <n v="1"/>
    <n v="359.00386939009286"/>
    <n v="359.00386939009286"/>
    <n v="48.334310260910534"/>
    <n v="1"/>
    <n v="48.334310260910534"/>
    <n v="48.334310260910534"/>
  </r>
  <r>
    <x v="1"/>
    <x v="1"/>
    <x v="3"/>
    <n v="0.56000000000000005"/>
    <n v="0.48"/>
    <x v="10"/>
    <n v="2000"/>
    <n v="3.849243572346174E-2"/>
    <n v="103.44249361719764"/>
    <n v="0.29676453042150219"/>
    <n v="1"/>
    <n v="0.29676453042150219"/>
    <n v="0.29676453042150219"/>
    <n v="4.7056025142561499E-2"/>
    <n v="1"/>
    <n v="4.7056025142561499E-2"/>
    <n v="4.7056025142561499E-2"/>
  </r>
  <r>
    <x v="1"/>
    <x v="1"/>
    <x v="3"/>
    <n v="0.56000000000000005"/>
    <n v="0.48"/>
    <x v="10"/>
    <n v="2000"/>
    <n v="0.13352410117634719"/>
    <n v="452.14857446339869"/>
    <n v="0.99011052026138857"/>
    <n v="1"/>
    <n v="0.99011052026138857"/>
    <n v="0.99011052026138857"/>
    <n v="0.11883982603694915"/>
    <n v="1"/>
    <n v="0.11883982603694915"/>
    <n v="0.11883982603694915"/>
  </r>
  <r>
    <x v="1"/>
    <x v="4"/>
    <x v="4"/>
    <n v="0.36"/>
    <n v="0.57999999999999996"/>
    <x v="22"/>
    <n v="3000"/>
    <n v="2.0947423998360545E-5"/>
    <n v="8.1459102546344572E-2"/>
    <n v="1.704492033030807E-4"/>
    <n v="1"/>
    <n v="1.704492033030807E-4"/>
    <n v="0"/>
    <n v="2.2833831151661344E-5"/>
    <n v="1"/>
    <n v="2.2833831151661344E-5"/>
    <n v="0"/>
  </r>
  <r>
    <x v="1"/>
    <x v="2"/>
    <x v="3"/>
    <n v="0.56000000000000005"/>
    <n v="0.48"/>
    <x v="0"/>
    <n v="1780"/>
    <n v="1.7811401673971277"/>
    <n v="7124.5684484879694"/>
    <n v="15.510646341244026"/>
    <n v="1"/>
    <n v="15.510646341244026"/>
    <n v="15.510646341244026"/>
    <n v="2.1653204625824434"/>
    <n v="1"/>
    <n v="2.1653204625824434"/>
    <n v="2.1653204625824434"/>
  </r>
  <r>
    <x v="1"/>
    <x v="1"/>
    <x v="3"/>
    <n v="0.56000000000000005"/>
    <n v="0.48"/>
    <x v="0"/>
    <n v="1780"/>
    <n v="2.0566899948966308"/>
    <n v="7937.0939412649441"/>
    <n v="16.330350522591271"/>
    <n v="1"/>
    <n v="16.330350522591271"/>
    <n v="16.330350522591271"/>
    <n v="2.2237035450505509"/>
    <n v="1"/>
    <n v="2.2237035450505509"/>
    <n v="2.2237035450505509"/>
  </r>
  <r>
    <x v="1"/>
    <x v="2"/>
    <x v="3"/>
    <n v="0.56000000000000005"/>
    <n v="0.48"/>
    <x v="0"/>
    <n v="1780"/>
    <n v="2.1942021420293107"/>
    <n v="9073.1225240302847"/>
    <n v="20.540012107934135"/>
    <n v="0.28800000000000003"/>
    <n v="5.9155234870850313"/>
    <n v="5.9155234870850313"/>
    <n v="2.7411873274676077"/>
    <n v="0.46899999999999997"/>
    <n v="1.2856168565823078"/>
    <n v="1.2856168565823078"/>
  </r>
  <r>
    <x v="1"/>
    <x v="2"/>
    <x v="3"/>
    <n v="0.56000000000000005"/>
    <n v="0.48"/>
    <x v="7"/>
    <n v="1780"/>
    <n v="8.8805593016842881"/>
    <n v="34213.489711981776"/>
    <n v="70.083612572240355"/>
    <n v="1"/>
    <n v="70.083612572240355"/>
    <n v="70.083612572240355"/>
    <n v="9.5956461286243577"/>
    <n v="1"/>
    <n v="9.5956461286243577"/>
    <n v="9.5956461286243577"/>
  </r>
  <r>
    <x v="1"/>
    <x v="2"/>
    <x v="3"/>
    <n v="0.56000000000000005"/>
    <n v="0.48"/>
    <x v="7"/>
    <n v="1780"/>
    <n v="5.2540786458161435"/>
    <n v="20297.072080653761"/>
    <n v="39.082788647112224"/>
    <n v="1"/>
    <n v="39.082788647112224"/>
    <n v="39.082788647112224"/>
    <n v="5.2830871558741572"/>
    <n v="1"/>
    <n v="5.2830871558741572"/>
    <n v="5.2830871558741572"/>
  </r>
  <r>
    <x v="1"/>
    <x v="2"/>
    <x v="3"/>
    <n v="0.56000000000000005"/>
    <n v="0.48"/>
    <x v="14"/>
    <n v="1780"/>
    <n v="7.6986486954924986"/>
    <n v="30835.920218934079"/>
    <n v="68.80610869979715"/>
    <n v="1"/>
    <n v="68.80610869979715"/>
    <n v="68.80610869979715"/>
    <n v="9.4701148837387379"/>
    <n v="1"/>
    <n v="9.4701148837387379"/>
    <n v="9.4701148837387379"/>
  </r>
  <r>
    <x v="1"/>
    <x v="2"/>
    <x v="3"/>
    <n v="0.56000000000000005"/>
    <n v="0.48"/>
    <x v="14"/>
    <n v="1780"/>
    <n v="8.166375604295979"/>
    <n v="34887.556496112615"/>
    <n v="73.628334613225249"/>
    <n v="0.28800000000000003"/>
    <n v="21.204960368608873"/>
    <n v="21.204960368608873"/>
    <n v="9.9058591549647144"/>
    <n v="0.46899999999999997"/>
    <n v="4.6458479436784508"/>
    <n v="4.6458479436784508"/>
  </r>
  <r>
    <x v="1"/>
    <x v="2"/>
    <x v="3"/>
    <n v="0.56000000000000005"/>
    <n v="0.48"/>
    <x v="13"/>
    <n v="1780"/>
    <n v="3.1163541265238965"/>
    <n v="12401.934013942771"/>
    <n v="26.772042560820186"/>
    <n v="1"/>
    <n v="26.772042560820186"/>
    <n v="26.772042560820186"/>
    <n v="3.6375997123702266"/>
    <n v="1"/>
    <n v="3.6375997123702266"/>
    <n v="3.6375997123702266"/>
  </r>
  <r>
    <x v="1"/>
    <x v="2"/>
    <x v="3"/>
    <n v="0.56000000000000005"/>
    <n v="0.48"/>
    <x v="13"/>
    <n v="1780"/>
    <n v="6.0540284949118703"/>
    <n v="24397.275746008032"/>
    <n v="50.237819744953384"/>
    <n v="0.28800000000000003"/>
    <n v="14.468492086546576"/>
    <n v="14.468492086546576"/>
    <n v="6.4621455005373996"/>
    <n v="0.46899999999999997"/>
    <n v="3.0307462397520402"/>
    <n v="3.0307462397520402"/>
  </r>
  <r>
    <x v="1"/>
    <x v="2"/>
    <x v="3"/>
    <n v="0.56000000000000005"/>
    <n v="0.48"/>
    <x v="5"/>
    <n v="1780"/>
    <n v="4.5190322841910706E-2"/>
    <n v="185.84212994737368"/>
    <n v="0.43788563227106059"/>
    <n v="0.28800000000000003"/>
    <n v="0.12611106209406547"/>
    <n v="0.12611106209406547"/>
    <n v="5.7394421857616847E-2"/>
    <n v="0.46899999999999997"/>
    <n v="2.69179838512223E-2"/>
    <n v="2.69179838512223E-2"/>
  </r>
  <r>
    <x v="1"/>
    <x v="2"/>
    <x v="3"/>
    <n v="0.56000000000000005"/>
    <n v="0.48"/>
    <x v="5"/>
    <n v="1780"/>
    <n v="1.6097556376691607E-4"/>
    <n v="0.64165519456207643"/>
    <n v="1.3391945172168452E-3"/>
    <n v="1"/>
    <n v="1.3391945172168452E-3"/>
    <n v="1.3391945172168452E-3"/>
    <n v="1.88689570481986E-4"/>
    <n v="1"/>
    <n v="1.88689570481986E-4"/>
    <n v="1.88689570481986E-4"/>
  </r>
  <r>
    <x v="1"/>
    <x v="2"/>
    <x v="3"/>
    <n v="0.56000000000000005"/>
    <n v="0.48"/>
    <x v="21"/>
    <n v="1780"/>
    <n v="3.1067040969956331E-2"/>
    <n v="116.71416574560723"/>
    <n v="0.2485791142197615"/>
    <n v="0.28800000000000003"/>
    <n v="7.1590784895291318E-2"/>
    <n v="7.1590784895291318E-2"/>
    <n v="2.7241127711700605E-2"/>
    <n v="0.46899999999999997"/>
    <n v="1.2776088896787583E-2"/>
    <n v="1.2776088896787583E-2"/>
  </r>
  <r>
    <x v="1"/>
    <x v="2"/>
    <x v="3"/>
    <n v="0.56000000000000005"/>
    <n v="0.48"/>
    <x v="31"/>
    <n v="1780"/>
    <n v="0.46834335799588994"/>
    <n v="1715.6815892461254"/>
    <n v="3.8711099390049082"/>
    <n v="1"/>
    <n v="3.8711099390049082"/>
    <n v="3.8711099390049082"/>
    <n v="0.54352874601713275"/>
    <n v="1"/>
    <n v="0.54352874601713275"/>
    <n v="0.54352874601713275"/>
  </r>
  <r>
    <x v="1"/>
    <x v="2"/>
    <x v="3"/>
    <n v="0.56000000000000005"/>
    <n v="0.48"/>
    <x v="23"/>
    <n v="1780"/>
    <n v="1.144783926756832"/>
    <n v="4687.8172818412695"/>
    <n v="10.182229056773881"/>
    <n v="1"/>
    <n v="10.182229056773881"/>
    <n v="10.182229056773881"/>
    <n v="1.3861897063036399"/>
    <n v="1"/>
    <n v="1.3861897063036399"/>
    <n v="1.3861897063036399"/>
  </r>
  <r>
    <x v="1"/>
    <x v="2"/>
    <x v="3"/>
    <n v="0.56000000000000005"/>
    <n v="0.48"/>
    <x v="23"/>
    <n v="1780"/>
    <n v="0.11613320910732783"/>
    <n v="499.76154779166995"/>
    <n v="1.129852647821741"/>
    <n v="1"/>
    <n v="1.129852647821741"/>
    <n v="1.129852647821741"/>
    <n v="0.15715053884186908"/>
    <n v="1"/>
    <n v="0.15715053884186908"/>
    <n v="0.15715053884186908"/>
  </r>
  <r>
    <x v="1"/>
    <x v="2"/>
    <x v="3"/>
    <n v="0.56000000000000005"/>
    <n v="0.48"/>
    <x v="25"/>
    <n v="1780"/>
    <n v="15.924235208341919"/>
    <n v="61868.547761444657"/>
    <n v="133.25516871500841"/>
    <n v="1"/>
    <n v="133.25516871500841"/>
    <n v="133.25516871500841"/>
    <n v="18.298037467593918"/>
    <n v="1"/>
    <n v="18.298037467593918"/>
    <n v="18.298037467593918"/>
  </r>
  <r>
    <x v="1"/>
    <x v="2"/>
    <x v="3"/>
    <n v="0.56000000000000005"/>
    <n v="0.48"/>
    <x v="7"/>
    <n v="1800"/>
    <n v="3.2603438873385615"/>
    <n v="12450.259205178136"/>
    <n v="25.255168398687143"/>
    <n v="1"/>
    <n v="25.255168398687143"/>
    <n v="25.255168398687143"/>
    <n v="3.4204746690398338"/>
    <n v="1"/>
    <n v="3.4204746690398338"/>
    <n v="3.4204746690398338"/>
  </r>
  <r>
    <x v="1"/>
    <x v="2"/>
    <x v="3"/>
    <n v="0.56000000000000005"/>
    <n v="0.48"/>
    <x v="13"/>
    <n v="1800"/>
    <n v="5.529196338685189E-2"/>
    <n v="216.67180473320593"/>
    <n v="0.47789262710905411"/>
    <n v="1"/>
    <n v="0.47789262710905411"/>
    <n v="0.47789262710905411"/>
    <n v="6.3504432879538025E-2"/>
    <n v="1"/>
    <n v="6.3504432879538025E-2"/>
    <n v="6.3504432879538025E-2"/>
  </r>
  <r>
    <x v="1"/>
    <x v="2"/>
    <x v="3"/>
    <n v="0.56000000000000005"/>
    <n v="0.48"/>
    <x v="13"/>
    <n v="1800"/>
    <n v="0.12465301749665121"/>
    <n v="488.6759960795502"/>
    <n v="1.080612728927564"/>
    <n v="1"/>
    <n v="1.080612728927564"/>
    <n v="1.080612728927564"/>
    <n v="0.14365840709983144"/>
    <n v="1"/>
    <n v="0.14365840709983144"/>
    <n v="0.14365840709983144"/>
  </r>
  <r>
    <x v="1"/>
    <x v="2"/>
    <x v="3"/>
    <n v="0.56000000000000005"/>
    <n v="0.48"/>
    <x v="5"/>
    <n v="1800"/>
    <n v="8.0978932721556179E-2"/>
    <n v="297.76723621342961"/>
    <n v="0.80563619105673445"/>
    <n v="1"/>
    <n v="0.80563619105673445"/>
    <n v="0.80563619105673445"/>
    <n v="0.14889486429897997"/>
    <n v="1"/>
    <n v="0.14889486429897997"/>
    <n v="0.14889486429897997"/>
  </r>
  <r>
    <x v="1"/>
    <x v="3"/>
    <x v="3"/>
    <n v="0.56000000000000005"/>
    <n v="0.48"/>
    <x v="11"/>
    <n v="1800"/>
    <n v="0.15964935189877227"/>
    <n v="639.57615020380456"/>
    <n v="1.365151529147643"/>
    <n v="1"/>
    <n v="1.365151529147643"/>
    <n v="1.365151529147643"/>
    <n v="0.20936492407160892"/>
    <n v="1"/>
    <n v="0.20936492407160892"/>
    <n v="0.20936492407160892"/>
  </r>
  <r>
    <x v="1"/>
    <x v="2"/>
    <x v="3"/>
    <n v="0.56000000000000005"/>
    <n v="0.48"/>
    <x v="31"/>
    <n v="1800"/>
    <n v="0.30988336492908464"/>
    <n v="1135.5279775866586"/>
    <n v="2.9680870754176487"/>
    <n v="1"/>
    <n v="2.9680870754176487"/>
    <n v="2.9680870754176487"/>
    <n v="0.52389815498277237"/>
    <n v="1"/>
    <n v="0.52389815498277237"/>
    <n v="0.52389815498277237"/>
  </r>
  <r>
    <x v="1"/>
    <x v="2"/>
    <x v="3"/>
    <n v="0.56000000000000005"/>
    <n v="0.48"/>
    <x v="0"/>
    <n v="1810"/>
    <n v="8.2079761805308182E-2"/>
    <n v="225.83661601661024"/>
    <n v="0.44309153844721832"/>
    <n v="1"/>
    <n v="0.44309153844721832"/>
    <n v="0.44309153844721832"/>
    <n v="6.0785305825100805E-2"/>
    <n v="1"/>
    <n v="6.0785305825100805E-2"/>
    <n v="6.0785305825100805E-2"/>
  </r>
  <r>
    <x v="1"/>
    <x v="1"/>
    <x v="3"/>
    <n v="0.56000000000000005"/>
    <n v="0.48"/>
    <x v="0"/>
    <n v="1810"/>
    <n v="0.14677843173868388"/>
    <n v="406.50583744772393"/>
    <n v="0.84235361187131819"/>
    <n v="1"/>
    <n v="0.84235361187131819"/>
    <n v="0.84235361187131819"/>
    <n v="0.11043834498611094"/>
    <n v="1"/>
    <n v="0.11043834498611094"/>
    <n v="0.11043834498611094"/>
  </r>
  <r>
    <x v="1"/>
    <x v="3"/>
    <x v="3"/>
    <n v="0.56000000000000005"/>
    <n v="0.48"/>
    <x v="16"/>
    <n v="1810"/>
    <n v="40.073568599140422"/>
    <n v="127640.86421127494"/>
    <n v="275.05247623513469"/>
    <n v="1"/>
    <n v="275.05247623513469"/>
    <n v="275.05247623513469"/>
    <n v="39.833953257793269"/>
    <n v="1"/>
    <n v="39.833953257793269"/>
    <n v="39.833953257793269"/>
  </r>
  <r>
    <x v="1"/>
    <x v="4"/>
    <x v="4"/>
    <n v="0.36"/>
    <n v="0.57999999999999996"/>
    <x v="17"/>
    <n v="1810"/>
    <n v="5.8711983456112889E-3"/>
    <n v="0.52986829596821816"/>
    <n v="1.3346780882652668E-3"/>
    <n v="1"/>
    <n v="1.3346780882652668E-3"/>
    <n v="1.3346780882652668E-3"/>
    <n v="1.5009788469528315E-4"/>
    <n v="1"/>
    <n v="1.5009788469528315E-4"/>
    <n v="1.5009788469528315E-4"/>
  </r>
  <r>
    <x v="1"/>
    <x v="1"/>
    <x v="3"/>
    <n v="0.56000000000000005"/>
    <n v="0.48"/>
    <x v="5"/>
    <n v="1810"/>
    <n v="8.7123899041561547E-5"/>
    <n v="5.5220433891911988E-2"/>
    <n v="1.157079887155023E-4"/>
    <n v="1"/>
    <n v="1.157079887155023E-4"/>
    <n v="1.157079887155023E-4"/>
    <n v="1.4216688468915804E-5"/>
    <n v="1"/>
    <n v="1.4216688468915804E-5"/>
    <n v="1.4216688468915804E-5"/>
  </r>
  <r>
    <x v="1"/>
    <x v="2"/>
    <x v="3"/>
    <n v="0.56000000000000005"/>
    <n v="0.48"/>
    <x v="5"/>
    <n v="1810"/>
    <n v="0.15141254685836367"/>
    <n v="405.17102089614582"/>
    <n v="0.79652905419036835"/>
    <n v="1"/>
    <n v="0.79652905419036835"/>
    <n v="0.79652905419036835"/>
    <n v="0.10928985062899838"/>
    <n v="1"/>
    <n v="0.10928985062899838"/>
    <n v="0.10928985062899838"/>
  </r>
  <r>
    <x v="1"/>
    <x v="1"/>
    <x v="3"/>
    <n v="0.56000000000000005"/>
    <n v="0.48"/>
    <x v="5"/>
    <n v="1810"/>
    <n v="0.52311845209967478"/>
    <n v="1679.5540595158404"/>
    <n v="3.4782632998473351"/>
    <n v="1"/>
    <n v="3.4782632998473351"/>
    <n v="3.4782632998473351"/>
    <n v="0.45650466090237118"/>
    <n v="1"/>
    <n v="0.45650466090237118"/>
    <n v="0.45650466090237118"/>
  </r>
  <r>
    <x v="1"/>
    <x v="1"/>
    <x v="3"/>
    <n v="0.56000000000000005"/>
    <n v="0.48"/>
    <x v="5"/>
    <n v="1810"/>
    <n v="1.4111206877068934E-2"/>
    <n v="8.9438945577786324"/>
    <n v="1.8740889515460126E-2"/>
    <n v="1"/>
    <n v="1.8740889515460126E-2"/>
    <n v="1.8740889515460126E-2"/>
    <n v="2.3026360654039347E-3"/>
    <n v="1"/>
    <n v="2.3026360654039347E-3"/>
    <n v="2.3026360654039347E-3"/>
  </r>
  <r>
    <x v="1"/>
    <x v="3"/>
    <x v="3"/>
    <n v="0.56000000000000005"/>
    <n v="0.48"/>
    <x v="11"/>
    <n v="1810"/>
    <n v="14.443049832126665"/>
    <n v="43231.453676231511"/>
    <n v="88.507304025163734"/>
    <n v="1"/>
    <n v="88.507304025163734"/>
    <n v="88.507304025163734"/>
    <n v="12.281214144091239"/>
    <n v="1"/>
    <n v="12.281214144091239"/>
    <n v="12.281214144091239"/>
  </r>
  <r>
    <x v="1"/>
    <x v="4"/>
    <x v="4"/>
    <n v="0.36"/>
    <n v="0.57999999999999996"/>
    <x v="22"/>
    <n v="1810"/>
    <n v="11.688062036418556"/>
    <n v="28509.771141389392"/>
    <n v="60.425591342019537"/>
    <n v="1"/>
    <n v="60.425591342019537"/>
    <n v="60.425591342019537"/>
    <n v="7.9494480842589947"/>
    <n v="1"/>
    <n v="7.9494480842589947"/>
    <n v="7.9494480842589947"/>
  </r>
  <r>
    <x v="1"/>
    <x v="3"/>
    <x v="3"/>
    <n v="0.56000000000000005"/>
    <n v="0.48"/>
    <x v="24"/>
    <n v="1810"/>
    <n v="13.301925546659652"/>
    <n v="44380.447729134656"/>
    <n v="96.494567417425841"/>
    <n v="1"/>
    <n v="96.494567417425841"/>
    <n v="96.494567417425841"/>
    <n v="14.209573317184031"/>
    <n v="1"/>
    <n v="14.209573317184031"/>
    <n v="14.209573317184031"/>
  </r>
  <r>
    <x v="1"/>
    <x v="1"/>
    <x v="3"/>
    <n v="0.56000000000000005"/>
    <n v="0.48"/>
    <x v="26"/>
    <n v="1810"/>
    <n v="5.6532789139148415E-2"/>
    <n v="142.42247984442642"/>
    <n v="0.28214095200746031"/>
    <n v="1"/>
    <n v="0.28214095200746031"/>
    <n v="0.28214095200746031"/>
    <n v="3.8885688282024135E-2"/>
    <n v="1"/>
    <n v="3.8885688282024135E-2"/>
    <n v="3.8885688282024135E-2"/>
  </r>
  <r>
    <x v="1"/>
    <x v="4"/>
    <x v="4"/>
    <n v="0.36"/>
    <n v="0.57999999999999996"/>
    <x v="22"/>
    <n v="3000"/>
    <n v="18.553806292669851"/>
    <n v="46198.318896888442"/>
    <n v="91.571926748710467"/>
    <n v="1"/>
    <n v="91.571926748710467"/>
    <n v="0"/>
    <n v="12.378387188468679"/>
    <n v="1"/>
    <n v="12.378387188468679"/>
    <n v="0"/>
  </r>
  <r>
    <x v="1"/>
    <x v="2"/>
    <x v="3"/>
    <n v="0.56000000000000005"/>
    <n v="0.48"/>
    <x v="0"/>
    <n v="1820"/>
    <n v="43.519454321735083"/>
    <n v="155799.28144439915"/>
    <n v="293.01591468694835"/>
    <n v="1"/>
    <n v="293.01591468694835"/>
    <n v="293.01591468694835"/>
    <n v="41.176123082430252"/>
    <n v="1"/>
    <n v="41.176123082430252"/>
    <n v="41.176123082430252"/>
  </r>
  <r>
    <x v="1"/>
    <x v="1"/>
    <x v="3"/>
    <n v="0.56000000000000005"/>
    <n v="0.48"/>
    <x v="0"/>
    <n v="1820"/>
    <n v="88.04430091378984"/>
    <n v="318341.27620151319"/>
    <n v="627.77582818390795"/>
    <n v="1"/>
    <n v="627.77582818390795"/>
    <n v="627.77582818390795"/>
    <n v="89.046144332683809"/>
    <n v="1"/>
    <n v="89.046144332683809"/>
    <n v="89.046144332683809"/>
  </r>
  <r>
    <x v="1"/>
    <x v="2"/>
    <x v="3"/>
    <n v="0.56000000000000005"/>
    <n v="0.48"/>
    <x v="0"/>
    <n v="1820"/>
    <n v="0.54698022272993851"/>
    <n v="2182.03247044613"/>
    <n v="4.7823287907846401"/>
    <n v="0.28800000000000003"/>
    <n v="1.3773106917459765"/>
    <n v="1.3773106917459765"/>
    <n v="0.681221639933414"/>
    <n v="0.46899999999999997"/>
    <n v="0.31949294912877113"/>
    <n v="0.31949294912877113"/>
  </r>
  <r>
    <x v="1"/>
    <x v="2"/>
    <x v="3"/>
    <n v="0.56000000000000005"/>
    <n v="0.48"/>
    <x v="7"/>
    <n v="1820"/>
    <n v="4.7757204256261652"/>
    <n v="17318.633278663303"/>
    <n v="36.53442646925938"/>
    <n v="1"/>
    <n v="36.53442646925938"/>
    <n v="36.53442646925938"/>
    <n v="5.0762529550204185"/>
    <n v="1"/>
    <n v="5.0762529550204185"/>
    <n v="5.0762529550204185"/>
  </r>
  <r>
    <x v="1"/>
    <x v="2"/>
    <x v="3"/>
    <n v="0.56000000000000005"/>
    <n v="0.48"/>
    <x v="14"/>
    <n v="1820"/>
    <n v="325.75703167628802"/>
    <n v="1325279.4187774463"/>
    <n v="2558.1990438486182"/>
    <n v="0.28800000000000003"/>
    <n v="736.76132462840212"/>
    <n v="736.76132462840212"/>
    <n v="359.40199469011026"/>
    <n v="0.46899999999999997"/>
    <n v="168.55953550966171"/>
    <n v="168.55953550966171"/>
  </r>
  <r>
    <x v="1"/>
    <x v="1"/>
    <x v="3"/>
    <n v="0.56000000000000005"/>
    <n v="0.48"/>
    <x v="15"/>
    <n v="1820"/>
    <n v="0.89940223380901974"/>
    <n v="3048.8958143246373"/>
    <n v="5.4927107287513941"/>
    <n v="1"/>
    <n v="5.4927107287513941"/>
    <n v="5.4927107287513941"/>
    <n v="0.75854606270452185"/>
    <n v="1"/>
    <n v="0.75854606270452185"/>
    <n v="0.75854606270452185"/>
  </r>
  <r>
    <x v="1"/>
    <x v="3"/>
    <x v="3"/>
    <n v="0.56000000000000005"/>
    <n v="0.48"/>
    <x v="16"/>
    <n v="1820"/>
    <n v="143.36223903927586"/>
    <n v="554233.37168520445"/>
    <n v="1139.4913643488305"/>
    <n v="1"/>
    <n v="1139.4913643488305"/>
    <n v="1139.4913643488305"/>
    <n v="161.22387331687787"/>
    <n v="1"/>
    <n v="161.22387331687787"/>
    <n v="161.22387331687787"/>
  </r>
  <r>
    <x v="1"/>
    <x v="3"/>
    <x v="3"/>
    <n v="0.56000000000000005"/>
    <n v="0.48"/>
    <x v="19"/>
    <n v="1820"/>
    <n v="2.2641240346093841"/>
    <n v="8380.9110817578112"/>
    <n v="18.110409522901797"/>
    <n v="1"/>
    <n v="18.110409522901797"/>
    <n v="18.110409522901797"/>
    <n v="2.3803910860140554"/>
    <n v="1"/>
    <n v="2.3803910860140554"/>
    <n v="2.3803910860140554"/>
  </r>
  <r>
    <x v="1"/>
    <x v="2"/>
    <x v="3"/>
    <n v="0.56000000000000005"/>
    <n v="0.48"/>
    <x v="13"/>
    <n v="1820"/>
    <n v="22.0549875887417"/>
    <n v="82568.259509687734"/>
    <n v="158.463160644883"/>
    <n v="0.28800000000000003"/>
    <n v="45.63739026572631"/>
    <n v="45.63739026572631"/>
    <n v="22.335151610408133"/>
    <n v="0.46899999999999997"/>
    <n v="10.475186105281413"/>
    <n v="10.475186105281413"/>
  </r>
  <r>
    <x v="1"/>
    <x v="4"/>
    <x v="4"/>
    <n v="0.36"/>
    <n v="0.57999999999999996"/>
    <x v="17"/>
    <n v="1820"/>
    <n v="0.94406866528434563"/>
    <n v="3769.0338760319933"/>
    <n v="8.9866758476291579"/>
    <n v="1"/>
    <n v="8.9866758476291579"/>
    <n v="8.9866758476291579"/>
    <n v="1.363787346617207"/>
    <n v="1"/>
    <n v="1.363787346617207"/>
    <n v="1.363787346617207"/>
  </r>
  <r>
    <x v="1"/>
    <x v="3"/>
    <x v="3"/>
    <n v="0.56000000000000005"/>
    <n v="0.48"/>
    <x v="17"/>
    <n v="1820"/>
    <n v="3.2159607058152502"/>
    <n v="13227.252656517419"/>
    <n v="30.932918004673251"/>
    <n v="1"/>
    <n v="30.932918004673251"/>
    <n v="30.932918004673251"/>
    <n v="4.2614104291667463"/>
    <n v="1"/>
    <n v="4.2614104291667463"/>
    <n v="4.2614104291667463"/>
  </r>
  <r>
    <x v="1"/>
    <x v="3"/>
    <x v="3"/>
    <n v="0.56000000000000005"/>
    <n v="0.48"/>
    <x v="17"/>
    <n v="1820"/>
    <n v="0.43568983241860015"/>
    <n v="1756.8029927708726"/>
    <n v="3.8142390217943429"/>
    <n v="1"/>
    <n v="3.8142390217943429"/>
    <n v="3.8142390217943429"/>
    <n v="0.52209231452377103"/>
    <n v="1"/>
    <n v="0.52209231452377103"/>
    <n v="0.52209231452377103"/>
  </r>
  <r>
    <x v="1"/>
    <x v="1"/>
    <x v="3"/>
    <n v="0.56000000000000005"/>
    <n v="0.48"/>
    <x v="17"/>
    <n v="1820"/>
    <n v="0.95693819505718725"/>
    <n v="3787.8915008370591"/>
    <n v="8.546704613163369"/>
    <n v="1"/>
    <n v="8.546704613163369"/>
    <n v="8.546704613163369"/>
    <n v="1.2228228781599599"/>
    <n v="1"/>
    <n v="1.2228228781599599"/>
    <n v="1.2228228781599599"/>
  </r>
  <r>
    <x v="1"/>
    <x v="3"/>
    <x v="3"/>
    <n v="0.56000000000000005"/>
    <n v="0.48"/>
    <x v="17"/>
    <n v="1820"/>
    <n v="9.5531479861352311E-2"/>
    <n v="385.19332689029068"/>
    <n v="0.76741153093866199"/>
    <n v="1"/>
    <n v="0.76741153093866199"/>
    <n v="0.76741153093866199"/>
    <n v="0.1055814487315965"/>
    <n v="1"/>
    <n v="0.1055814487315965"/>
    <n v="0.1055814487315965"/>
  </r>
  <r>
    <x v="1"/>
    <x v="2"/>
    <x v="3"/>
    <n v="0.56000000000000005"/>
    <n v="0.48"/>
    <x v="5"/>
    <n v="1820"/>
    <n v="0.59762833280291128"/>
    <n v="2134.502813736216"/>
    <n v="4.2013828861494522"/>
    <n v="1"/>
    <n v="4.2013828861494522"/>
    <n v="4.2013828861494522"/>
    <n v="0.57758459351935554"/>
    <n v="1"/>
    <n v="0.57758459351935554"/>
    <n v="0.57758459351935554"/>
  </r>
  <r>
    <x v="1"/>
    <x v="1"/>
    <x v="3"/>
    <n v="0.56000000000000005"/>
    <n v="0.48"/>
    <x v="5"/>
    <n v="1820"/>
    <n v="1.9889951286347161E-3"/>
    <n v="7.5688225906437934"/>
    <n v="1.5486201325533451E-2"/>
    <n v="1"/>
    <n v="1.5486201325533451E-2"/>
    <n v="1.5486201325533451E-2"/>
    <n v="2.1522245087336588E-3"/>
    <n v="1"/>
    <n v="2.1522245087336588E-3"/>
    <n v="2.1522245087336588E-3"/>
  </r>
  <r>
    <x v="1"/>
    <x v="2"/>
    <x v="3"/>
    <n v="0.56000000000000005"/>
    <n v="0.48"/>
    <x v="5"/>
    <n v="1820"/>
    <n v="0.26663227137859247"/>
    <n v="1052.0770026759953"/>
    <n v="2.4165206712841081"/>
    <n v="1"/>
    <n v="2.4165206712841081"/>
    <n v="2.4165206712841081"/>
    <n v="0.31846998467414206"/>
    <n v="1"/>
    <n v="0.31846998467414206"/>
    <n v="0.31846998467414206"/>
  </r>
  <r>
    <x v="1"/>
    <x v="4"/>
    <x v="4"/>
    <n v="0.36"/>
    <n v="0.57999999999999996"/>
    <x v="29"/>
    <n v="1820"/>
    <n v="5.7503717002827193"/>
    <n v="21554.847543299489"/>
    <n v="49.39389922537854"/>
    <n v="1"/>
    <n v="49.39389922537854"/>
    <n v="49.39389922537854"/>
    <n v="7.276052177152299"/>
    <n v="1"/>
    <n v="7.276052177152299"/>
    <n v="7.276052177152299"/>
  </r>
  <r>
    <x v="1"/>
    <x v="3"/>
    <x v="3"/>
    <n v="0.56000000000000005"/>
    <n v="0.48"/>
    <x v="11"/>
    <n v="1820"/>
    <n v="1728.9223418985619"/>
    <n v="6491562.8873801185"/>
    <n v="12671.262813791544"/>
    <n v="1"/>
    <n v="12671.262813791544"/>
    <n v="12671.262813791544"/>
    <n v="1790.0042557919444"/>
    <n v="1"/>
    <n v="1790.0042557919444"/>
    <n v="1790.0042557919444"/>
  </r>
  <r>
    <x v="1"/>
    <x v="1"/>
    <x v="3"/>
    <n v="0.56000000000000005"/>
    <n v="0.48"/>
    <x v="11"/>
    <n v="1820"/>
    <n v="227.0523805256816"/>
    <n v="845221.60348559765"/>
    <n v="1745.2183249361462"/>
    <n v="1"/>
    <n v="1745.2183249361462"/>
    <n v="1745.2183249361462"/>
    <n v="249.17781707735912"/>
    <n v="1"/>
    <n v="249.17781707735912"/>
    <n v="249.17781707735912"/>
  </r>
  <r>
    <x v="1"/>
    <x v="1"/>
    <x v="3"/>
    <n v="0.56000000000000005"/>
    <n v="0.48"/>
    <x v="11"/>
    <n v="1820"/>
    <n v="308.89277023385301"/>
    <n v="1185131.5203682072"/>
    <n v="2259.3002601013222"/>
    <n v="1"/>
    <n v="2259.3002601013222"/>
    <n v="2259.3002601013222"/>
    <n v="314.232082100333"/>
    <n v="1"/>
    <n v="314.232082100333"/>
    <n v="314.232082100333"/>
  </r>
  <r>
    <x v="1"/>
    <x v="3"/>
    <x v="3"/>
    <n v="0.56000000000000005"/>
    <n v="0.48"/>
    <x v="19"/>
    <n v="1820"/>
    <n v="1.156357159589016E-2"/>
    <n v="29.929334159551935"/>
    <n v="7.0738032743747584E-2"/>
    <n v="1"/>
    <n v="7.0738032743747584E-2"/>
    <n v="7.0738032743747584E-2"/>
    <n v="1.0272276147637989E-2"/>
    <n v="1"/>
    <n v="1.0272276147637989E-2"/>
    <n v="1.0272276147637989E-2"/>
  </r>
  <r>
    <x v="1"/>
    <x v="3"/>
    <x v="3"/>
    <n v="0.56000000000000005"/>
    <n v="0.48"/>
    <x v="19"/>
    <n v="1820"/>
    <n v="6.4063106455967374"/>
    <n v="24272.203447590633"/>
    <n v="51.356798465053259"/>
    <n v="1"/>
    <n v="51.356798465053259"/>
    <n v="51.356798465053259"/>
    <n v="7.3286688157451598"/>
    <n v="1"/>
    <n v="7.3286688157451598"/>
    <n v="7.3286688157451598"/>
  </r>
  <r>
    <x v="1"/>
    <x v="3"/>
    <x v="3"/>
    <n v="0.56000000000000005"/>
    <n v="0.48"/>
    <x v="19"/>
    <n v="1820"/>
    <n v="0.2933307056138228"/>
    <n v="741.2167801152184"/>
    <n v="1.798789086860721"/>
    <n v="1"/>
    <n v="1.798789086860721"/>
    <n v="1.798789086860721"/>
    <n v="0.26239992935567713"/>
    <n v="1"/>
    <n v="0.26239992935567713"/>
    <n v="0.26239992935567713"/>
  </r>
  <r>
    <x v="1"/>
    <x v="3"/>
    <x v="3"/>
    <n v="0.56000000000000005"/>
    <n v="0.48"/>
    <x v="19"/>
    <n v="1820"/>
    <n v="0.25228871076977549"/>
    <n v="852.88733249124448"/>
    <n v="1.8976972282617517"/>
    <n v="1"/>
    <n v="1.8976972282617517"/>
    <n v="1.8976972282617517"/>
    <n v="0.24916790638239283"/>
    <n v="1"/>
    <n v="0.24916790638239283"/>
    <n v="0.24916790638239283"/>
  </r>
  <r>
    <x v="1"/>
    <x v="3"/>
    <x v="3"/>
    <n v="0.56000000000000005"/>
    <n v="0.48"/>
    <x v="19"/>
    <n v="1820"/>
    <n v="3.9498736238462763E-2"/>
    <n v="99.801138292145595"/>
    <n v="0.24459585111589424"/>
    <n v="1"/>
    <n v="0.24459585111589424"/>
    <n v="0.24459585111589424"/>
    <n v="3.0734744109162042E-2"/>
    <n v="1"/>
    <n v="3.0734744109162042E-2"/>
    <n v="3.0734744109162042E-2"/>
  </r>
  <r>
    <x v="1"/>
    <x v="2"/>
    <x v="3"/>
    <n v="0.56000000000000005"/>
    <n v="0.48"/>
    <x v="21"/>
    <n v="1820"/>
    <n v="1.9162772984863055"/>
    <n v="7574.6389120007907"/>
    <n v="16.89291208044164"/>
    <n v="0.28800000000000003"/>
    <n v="4.8651586791671928"/>
    <n v="4.8651586791671928"/>
    <n v="2.3942916814627702"/>
    <n v="0.46899999999999997"/>
    <n v="1.1229227986060391"/>
    <n v="1.1229227986060391"/>
  </r>
  <r>
    <x v="1"/>
    <x v="2"/>
    <x v="3"/>
    <n v="0.56000000000000005"/>
    <n v="0.48"/>
    <x v="21"/>
    <n v="1820"/>
    <n v="5.4026055095833516E-3"/>
    <n v="19.26367789791"/>
    <n v="4.4725865646775873E-2"/>
    <n v="0.28800000000000003"/>
    <n v="1.2881049306271453E-2"/>
    <n v="1.2881049306271453E-2"/>
    <n v="5.6652167718135435E-3"/>
    <n v="0.46899999999999997"/>
    <n v="2.6569866659805516E-3"/>
    <n v="2.6569866659805516E-3"/>
  </r>
  <r>
    <x v="1"/>
    <x v="2"/>
    <x v="3"/>
    <n v="0.56000000000000005"/>
    <n v="0.48"/>
    <x v="21"/>
    <n v="1820"/>
    <n v="4.3789804249753201"/>
    <n v="16294.823155367021"/>
    <n v="34.482515797969235"/>
    <n v="0.28800000000000003"/>
    <n v="9.9309645498151404"/>
    <n v="9.9309645498151404"/>
    <n v="4.9279766263254992"/>
    <n v="0.46899999999999997"/>
    <n v="2.3112210377466589"/>
    <n v="2.3112210377466589"/>
  </r>
  <r>
    <x v="1"/>
    <x v="1"/>
    <x v="3"/>
    <n v="0.56000000000000005"/>
    <n v="0.48"/>
    <x v="20"/>
    <n v="1820"/>
    <n v="14.519399117539908"/>
    <n v="54152.447426777951"/>
    <n v="116.15632253372516"/>
    <n v="1"/>
    <n v="116.15632253372516"/>
    <n v="116.15632253372516"/>
    <n v="16.311161540802242"/>
    <n v="1"/>
    <n v="16.311161540802242"/>
    <n v="16.311161540802242"/>
  </r>
  <r>
    <x v="1"/>
    <x v="4"/>
    <x v="4"/>
    <n v="0.36"/>
    <n v="0.57999999999999996"/>
    <x v="22"/>
    <n v="1820"/>
    <n v="427.68805824139253"/>
    <n v="1524983.205992582"/>
    <n v="3217.197051267764"/>
    <n v="1"/>
    <n v="3217.197051267764"/>
    <n v="3217.197051267764"/>
    <n v="470.1098492253376"/>
    <n v="1"/>
    <n v="470.1098492253376"/>
    <n v="470.1098492253376"/>
  </r>
  <r>
    <x v="1"/>
    <x v="2"/>
    <x v="3"/>
    <n v="0.56000000000000005"/>
    <n v="0.48"/>
    <x v="23"/>
    <n v="1820"/>
    <n v="2.4503604798458998"/>
    <n v="8940.2962156444155"/>
    <n v="17.980374212702554"/>
    <n v="1"/>
    <n v="17.980374212702554"/>
    <n v="17.980374212702554"/>
    <n v="2.4142055172331283"/>
    <n v="1"/>
    <n v="2.4142055172331283"/>
    <n v="2.4142055172331283"/>
  </r>
  <r>
    <x v="1"/>
    <x v="3"/>
    <x v="3"/>
    <n v="0.56000000000000005"/>
    <n v="0.48"/>
    <x v="24"/>
    <n v="1820"/>
    <n v="206.61110360149632"/>
    <n v="784401.44596681267"/>
    <n v="1541.1010706437237"/>
    <n v="1"/>
    <n v="1541.1010706437237"/>
    <n v="1541.1010706437237"/>
    <n v="218.66180344711191"/>
    <n v="1"/>
    <n v="218.66180344711191"/>
    <n v="218.66180344711191"/>
  </r>
  <r>
    <x v="1"/>
    <x v="1"/>
    <x v="3"/>
    <n v="0.56000000000000005"/>
    <n v="0.48"/>
    <x v="26"/>
    <n v="1820"/>
    <n v="141.9213184861768"/>
    <n v="504813.62837382039"/>
    <n v="898.28405600760891"/>
    <n v="1"/>
    <n v="898.28405600760891"/>
    <n v="898.28405600760891"/>
    <n v="126.30522327674129"/>
    <n v="1"/>
    <n v="126.30522327674129"/>
    <n v="126.30522327674129"/>
  </r>
  <r>
    <x v="1"/>
    <x v="3"/>
    <x v="3"/>
    <n v="0.56000000000000005"/>
    <n v="0.48"/>
    <x v="10"/>
    <n v="2000"/>
    <n v="9.6511879042790732E-4"/>
    <n v="3.5909206382859757"/>
    <n v="8.0358087901866472E-3"/>
    <n v="1"/>
    <n v="8.0358087901866472E-3"/>
    <n v="8.0358087901866472E-3"/>
    <n v="1.1758574205070226E-3"/>
    <n v="1"/>
    <n v="1.1758574205070226E-3"/>
    <n v="1.1758574205070226E-3"/>
  </r>
  <r>
    <x v="1"/>
    <x v="1"/>
    <x v="3"/>
    <n v="0.56000000000000005"/>
    <n v="0.48"/>
    <x v="10"/>
    <n v="2000"/>
    <n v="1.109529075305976E-3"/>
    <n v="4.0151655382071754"/>
    <n v="8.0569539304553399E-3"/>
    <n v="1"/>
    <n v="8.0569539304553399E-3"/>
    <n v="8.0569539304553399E-3"/>
    <n v="1.0906124007510466E-3"/>
    <n v="1"/>
    <n v="1.0906124007510466E-3"/>
    <n v="1.0906124007510466E-3"/>
  </r>
  <r>
    <x v="1"/>
    <x v="3"/>
    <x v="3"/>
    <n v="0.56000000000000005"/>
    <n v="0.48"/>
    <x v="10"/>
    <n v="2000"/>
    <n v="7.362263880281969E-4"/>
    <n v="2.7425958550290694"/>
    <n v="6.3297916809780487E-3"/>
    <n v="1"/>
    <n v="6.3297916809780487E-3"/>
    <n v="6.3297916809780487E-3"/>
    <n v="9.2420233181884036E-4"/>
    <n v="1"/>
    <n v="9.2420233181884036E-4"/>
    <n v="9.2420233181884036E-4"/>
  </r>
  <r>
    <x v="1"/>
    <x v="2"/>
    <x v="3"/>
    <n v="0.56000000000000005"/>
    <n v="0.48"/>
    <x v="7"/>
    <n v="1830"/>
    <n v="16.206730940742496"/>
    <n v="56248.569440270629"/>
    <n v="102.40606976114796"/>
    <n v="1"/>
    <n v="102.40606976114796"/>
    <n v="102.40606976114796"/>
    <n v="13.554762928442578"/>
    <n v="1"/>
    <n v="13.554762928442578"/>
    <n v="13.554762928442578"/>
  </r>
  <r>
    <x v="1"/>
    <x v="2"/>
    <x v="3"/>
    <n v="0.56000000000000005"/>
    <n v="0.48"/>
    <x v="0"/>
    <n v="1840"/>
    <n v="0.1053567808933521"/>
    <n v="329.86922139119804"/>
    <n v="0.75357625439816389"/>
    <n v="1"/>
    <n v="0.75357625439816389"/>
    <n v="0.75357625439816389"/>
    <n v="0.10051405810265554"/>
    <n v="1"/>
    <n v="0.10051405810265554"/>
    <n v="0.10051405810265554"/>
  </r>
  <r>
    <x v="1"/>
    <x v="1"/>
    <x v="3"/>
    <n v="0.56000000000000005"/>
    <n v="0.48"/>
    <x v="0"/>
    <n v="1840"/>
    <n v="2.5803411596010242"/>
    <n v="8532.2214068174799"/>
    <n v="18.597760121794057"/>
    <n v="1"/>
    <n v="18.597760121794057"/>
    <n v="18.597760121794057"/>
    <n v="2.6219335555969669"/>
    <n v="1"/>
    <n v="2.6219335555969669"/>
    <n v="2.6219335555969669"/>
  </r>
  <r>
    <x v="1"/>
    <x v="1"/>
    <x v="3"/>
    <n v="0.56000000000000005"/>
    <n v="0.48"/>
    <x v="0"/>
    <n v="1840"/>
    <n v="7.3597577657704409"/>
    <n v="22275.323358505371"/>
    <n v="48.441694193582322"/>
    <n v="1"/>
    <n v="48.441694193582322"/>
    <n v="48.441694193582322"/>
    <n v="6.8841596421438664"/>
    <n v="1"/>
    <n v="6.8841596421438664"/>
    <n v="6.8841596421438664"/>
  </r>
  <r>
    <x v="1"/>
    <x v="4"/>
    <x v="4"/>
    <n v="0.36"/>
    <n v="0.57999999999999996"/>
    <x v="28"/>
    <n v="1840"/>
    <n v="14.54182714685234"/>
    <n v="50643.358030676995"/>
    <n v="103.42929843137553"/>
    <n v="1"/>
    <n v="103.42929843137553"/>
    <n v="103.42929843137553"/>
    <n v="14.257290744268227"/>
    <n v="1"/>
    <n v="14.257290744268227"/>
    <n v="14.257290744268227"/>
  </r>
  <r>
    <x v="1"/>
    <x v="2"/>
    <x v="3"/>
    <n v="0.56000000000000005"/>
    <n v="0.48"/>
    <x v="7"/>
    <n v="1840"/>
    <n v="4.5585100314701448"/>
    <n v="15353.437116795254"/>
    <n v="35.319556991163211"/>
    <n v="1"/>
    <n v="35.319556991163211"/>
    <n v="35.319556991163211"/>
    <n v="5.0738570364677527"/>
    <n v="1"/>
    <n v="5.0738570364677527"/>
    <n v="5.0738570364677527"/>
  </r>
  <r>
    <x v="1"/>
    <x v="2"/>
    <x v="3"/>
    <n v="0.56000000000000005"/>
    <n v="0.48"/>
    <x v="7"/>
    <n v="1840"/>
    <n v="0.41063220035780362"/>
    <n v="1339.1778351072603"/>
    <n v="3.341338894276654"/>
    <n v="1"/>
    <n v="3.341338894276654"/>
    <n v="3.341338894276654"/>
    <n v="0.49422440668714018"/>
    <n v="1"/>
    <n v="0.49422440668714018"/>
    <n v="0.49422440668714018"/>
  </r>
  <r>
    <x v="1"/>
    <x v="2"/>
    <x v="3"/>
    <n v="0.56000000000000005"/>
    <n v="0.48"/>
    <x v="14"/>
    <n v="1840"/>
    <n v="3.1665747411569809"/>
    <n v="10691.882248202199"/>
    <n v="23.122829866447603"/>
    <n v="1"/>
    <n v="23.122829866447603"/>
    <n v="23.122829866447603"/>
    <n v="3.201370052742559"/>
    <n v="1"/>
    <n v="3.201370052742559"/>
    <n v="3.201370052742559"/>
  </r>
  <r>
    <x v="1"/>
    <x v="1"/>
    <x v="3"/>
    <n v="0.56000000000000005"/>
    <n v="0.48"/>
    <x v="15"/>
    <n v="1840"/>
    <n v="10.358367373184967"/>
    <n v="36888.608178546951"/>
    <n v="90.835698230612479"/>
    <n v="1"/>
    <n v="90.835698230612479"/>
    <n v="90.835698230612479"/>
    <n v="13.045870974294267"/>
    <n v="1"/>
    <n v="13.045870974294267"/>
    <n v="13.045870974294267"/>
  </r>
  <r>
    <x v="1"/>
    <x v="3"/>
    <x v="3"/>
    <n v="0.56000000000000005"/>
    <n v="0.48"/>
    <x v="16"/>
    <n v="1840"/>
    <n v="0.68090720924486869"/>
    <n v="2728.2131372065101"/>
    <n v="5.8352476352380629"/>
    <n v="1"/>
    <n v="5.8352476352380629"/>
    <n v="5.8352476352380629"/>
    <n v="0.82049727608937117"/>
    <n v="1"/>
    <n v="0.82049727608937117"/>
    <n v="0.82049727608937117"/>
  </r>
  <r>
    <x v="1"/>
    <x v="4"/>
    <x v="4"/>
    <n v="0.36"/>
    <n v="0.57999999999999996"/>
    <x v="17"/>
    <n v="1840"/>
    <n v="12.330236844387477"/>
    <n v="46094.52760548253"/>
    <n v="95.798709226130939"/>
    <n v="1"/>
    <n v="95.798709226130939"/>
    <n v="95.798709226130939"/>
    <n v="12.843761961146507"/>
    <n v="1"/>
    <n v="12.843761961146507"/>
    <n v="12.843761961146507"/>
  </r>
  <r>
    <x v="1"/>
    <x v="3"/>
    <x v="3"/>
    <n v="0.56000000000000005"/>
    <n v="0.48"/>
    <x v="17"/>
    <n v="1840"/>
    <n v="3.3590061047736638E-2"/>
    <n v="80.881822024022313"/>
    <n v="0.18210190512041102"/>
    <n v="1"/>
    <n v="0.18210190512041102"/>
    <n v="0.18210190512041102"/>
    <n v="2.4430584349111387E-2"/>
    <n v="1"/>
    <n v="2.4430584349111387E-2"/>
    <n v="2.4430584349111387E-2"/>
  </r>
  <r>
    <x v="1"/>
    <x v="1"/>
    <x v="3"/>
    <n v="0.56000000000000005"/>
    <n v="0.48"/>
    <x v="17"/>
    <n v="1840"/>
    <n v="0.84943417950608979"/>
    <n v="2418.3440170260251"/>
    <n v="5.4375002802160157"/>
    <n v="1"/>
    <n v="5.4375002802160157"/>
    <n v="5.4375002802160157"/>
    <n v="0.76398057750086412"/>
    <n v="1"/>
    <n v="0.76398057750086412"/>
    <n v="0.76398057750086412"/>
  </r>
  <r>
    <x v="1"/>
    <x v="3"/>
    <x v="3"/>
    <n v="0.56000000000000005"/>
    <n v="0.48"/>
    <x v="17"/>
    <n v="1840"/>
    <n v="1.132364294611504"/>
    <n v="3826.2651775454019"/>
    <n v="8.2126843523896333"/>
    <n v="1"/>
    <n v="8.2126843523896333"/>
    <n v="8.2126843523896333"/>
    <n v="1.1376520034591477"/>
    <n v="1"/>
    <n v="1.1376520034591477"/>
    <n v="1.1376520034591477"/>
  </r>
  <r>
    <x v="1"/>
    <x v="1"/>
    <x v="3"/>
    <n v="0.56000000000000005"/>
    <n v="0.48"/>
    <x v="17"/>
    <n v="1840"/>
    <n v="0.12280519912013142"/>
    <n v="407.89784098336855"/>
    <n v="1.1159218462743268"/>
    <n v="1"/>
    <n v="1.1159218462743268"/>
    <n v="1.1159218462743268"/>
    <n v="0.18733910065671056"/>
    <n v="1"/>
    <n v="0.18733910065671056"/>
    <n v="0.18733910065671056"/>
  </r>
  <r>
    <x v="1"/>
    <x v="4"/>
    <x v="4"/>
    <n v="0.36"/>
    <n v="0.57999999999999996"/>
    <x v="17"/>
    <n v="1840"/>
    <n v="4.0017343581423264"/>
    <n v="15728.640533027505"/>
    <n v="32.285188892985886"/>
    <n v="1"/>
    <n v="32.285188892985886"/>
    <n v="32.285188892985886"/>
    <n v="4.3918700282944005"/>
    <n v="1"/>
    <n v="4.3918700282944005"/>
    <n v="4.3918700282944005"/>
  </r>
  <r>
    <x v="1"/>
    <x v="1"/>
    <x v="3"/>
    <n v="0.56000000000000005"/>
    <n v="0.48"/>
    <x v="5"/>
    <n v="1840"/>
    <n v="0.34100941966300874"/>
    <n v="1321.3536665489928"/>
    <n v="3.0146308468854874"/>
    <n v="1"/>
    <n v="3.0146308468854874"/>
    <n v="3.0146308468854874"/>
    <n v="0.41865643737554037"/>
    <n v="1"/>
    <n v="0.41865643737554037"/>
    <n v="0.41865643737554037"/>
  </r>
  <r>
    <x v="1"/>
    <x v="2"/>
    <x v="3"/>
    <n v="0.56000000000000005"/>
    <n v="0.48"/>
    <x v="5"/>
    <n v="1840"/>
    <n v="0.28646855364675577"/>
    <n v="1052.8101540461191"/>
    <n v="2.3131537745854844"/>
    <n v="1"/>
    <n v="2.3131537745854844"/>
    <n v="2.3131537745854844"/>
    <n v="0.31900715759431203"/>
    <n v="1"/>
    <n v="0.31900715759431203"/>
    <n v="0.31900715759431203"/>
  </r>
  <r>
    <x v="1"/>
    <x v="2"/>
    <x v="3"/>
    <n v="0.56000000000000005"/>
    <n v="0.48"/>
    <x v="5"/>
    <n v="1840"/>
    <n v="5.1193760624823711E-2"/>
    <n v="202.08586950841095"/>
    <n v="0.46538406196101134"/>
    <n v="1"/>
    <n v="0.46538406196101134"/>
    <n v="0.46538406196101134"/>
    <n v="6.1712707820274521E-2"/>
    <n v="1"/>
    <n v="6.1712707820274521E-2"/>
    <n v="6.1712707820274521E-2"/>
  </r>
  <r>
    <x v="1"/>
    <x v="2"/>
    <x v="3"/>
    <n v="0.56000000000000005"/>
    <n v="0.48"/>
    <x v="5"/>
    <n v="1840"/>
    <n v="5.5748350370038662E-2"/>
    <n v="220.23390524641366"/>
    <n v="0.51569898524445135"/>
    <n v="1"/>
    <n v="0.51569898524445135"/>
    <n v="0.51569898524445135"/>
    <n v="7.226358254515737E-2"/>
    <n v="1"/>
    <n v="7.226358254515737E-2"/>
    <n v="7.226358254515737E-2"/>
  </r>
  <r>
    <x v="1"/>
    <x v="3"/>
    <x v="3"/>
    <n v="0.56000000000000005"/>
    <n v="0.48"/>
    <x v="11"/>
    <n v="1840"/>
    <n v="0.47031237498986822"/>
    <n v="1867.7377117219994"/>
    <n v="4.0337715915212096"/>
    <n v="1"/>
    <n v="4.0337715915212096"/>
    <n v="4.0337715915212096"/>
    <n v="0.58258907792361958"/>
    <n v="1"/>
    <n v="0.58258907792361958"/>
    <n v="0.58258907792361958"/>
  </r>
  <r>
    <x v="1"/>
    <x v="1"/>
    <x v="3"/>
    <n v="0.56000000000000005"/>
    <n v="0.48"/>
    <x v="11"/>
    <n v="1840"/>
    <n v="2.1062649755271523"/>
    <n v="7450.0915259376025"/>
    <n v="15.583543392358175"/>
    <n v="1"/>
    <n v="15.583543392358175"/>
    <n v="15.583543392358175"/>
    <n v="2.1960046468969163"/>
    <n v="1"/>
    <n v="2.1960046468969163"/>
    <n v="2.1960046468969163"/>
  </r>
  <r>
    <x v="1"/>
    <x v="4"/>
    <x v="4"/>
    <n v="0.36"/>
    <n v="0.57999999999999996"/>
    <x v="22"/>
    <n v="1840"/>
    <n v="21.296290597642599"/>
    <n v="75978.307399710713"/>
    <n v="158.51586086625119"/>
    <n v="1"/>
    <n v="158.51586086625119"/>
    <n v="158.51586086625119"/>
    <n v="22.571835629286504"/>
    <n v="1"/>
    <n v="22.571835629286504"/>
    <n v="22.571835629286504"/>
  </r>
  <r>
    <x v="1"/>
    <x v="2"/>
    <x v="3"/>
    <n v="0.56000000000000005"/>
    <n v="0.48"/>
    <x v="23"/>
    <n v="1840"/>
    <n v="2.2533527994640594"/>
    <n v="6873.6165923888448"/>
    <n v="16.172690871061182"/>
    <n v="1"/>
    <n v="16.172690871061182"/>
    <n v="16.172690871061182"/>
    <n v="2.3341742120501019"/>
    <n v="1"/>
    <n v="2.3341742120501019"/>
    <n v="2.3341742120501019"/>
  </r>
  <r>
    <x v="1"/>
    <x v="4"/>
    <x v="4"/>
    <n v="0.36"/>
    <n v="0.57999999999999996"/>
    <x v="30"/>
    <n v="1840"/>
    <n v="3.9254672251370493"/>
    <n v="13299.884535099611"/>
    <n v="31.372275505616468"/>
    <n v="1"/>
    <n v="31.372275505616468"/>
    <n v="31.372275505616468"/>
    <n v="4.6180062731780103"/>
    <n v="1"/>
    <n v="4.6180062731780103"/>
    <n v="4.6180062731780103"/>
  </r>
  <r>
    <x v="1"/>
    <x v="1"/>
    <x v="3"/>
    <n v="0.56000000000000005"/>
    <n v="0.48"/>
    <x v="15"/>
    <n v="3000"/>
    <n v="0.50041386010463085"/>
    <n v="1304.9397000653601"/>
    <n v="3.1998512651826325"/>
    <n v="1"/>
    <n v="3.1998512651826325"/>
    <n v="0"/>
    <n v="0.44414589114526326"/>
    <n v="1"/>
    <n v="0.44414589114526326"/>
    <n v="0"/>
  </r>
  <r>
    <x v="1"/>
    <x v="3"/>
    <x v="3"/>
    <n v="0.56000000000000005"/>
    <n v="0.48"/>
    <x v="16"/>
    <n v="3000"/>
    <n v="5.3996609944426385E-2"/>
    <n v="212.87726590944618"/>
    <n v="0.44751120769864405"/>
    <n v="1"/>
    <n v="0.44751120769864405"/>
    <n v="0"/>
    <n v="6.0405144436056338E-2"/>
    <n v="1"/>
    <n v="6.0405144436056338E-2"/>
    <n v="0"/>
  </r>
  <r>
    <x v="1"/>
    <x v="1"/>
    <x v="3"/>
    <n v="0.56000000000000005"/>
    <n v="0.48"/>
    <x v="17"/>
    <n v="3000"/>
    <n v="8.1399950252273832E-3"/>
    <n v="9.6682363418415509"/>
    <n v="2.2742373806350306E-2"/>
    <n v="1"/>
    <n v="2.2742373806350306E-2"/>
    <n v="0"/>
    <n v="3.2255320476898769E-3"/>
    <n v="1"/>
    <n v="3.2255320476898769E-3"/>
    <n v="0"/>
  </r>
  <r>
    <x v="1"/>
    <x v="3"/>
    <x v="3"/>
    <n v="0.56000000000000005"/>
    <n v="0.48"/>
    <x v="11"/>
    <n v="3000"/>
    <n v="0.10373533415823111"/>
    <n v="413.05645065223717"/>
    <n v="0.89851950521912505"/>
    <n v="1"/>
    <n v="0.89851950521912505"/>
    <n v="0"/>
    <n v="0.12237228908865072"/>
    <n v="1"/>
    <n v="0.12237228908865072"/>
    <n v="0"/>
  </r>
  <r>
    <x v="1"/>
    <x v="1"/>
    <x v="3"/>
    <n v="0.56000000000000005"/>
    <n v="0.48"/>
    <x v="11"/>
    <n v="3000"/>
    <n v="1.9468913594443755"/>
    <n v="7001.6592704063505"/>
    <n v="15.32415511440078"/>
    <n v="1"/>
    <n v="15.32415511440078"/>
    <n v="0"/>
    <n v="2.1537283494223711"/>
    <n v="1"/>
    <n v="2.1537283494223711"/>
    <n v="0"/>
  </r>
  <r>
    <x v="1"/>
    <x v="2"/>
    <x v="3"/>
    <n v="0.56000000000000005"/>
    <n v="0.48"/>
    <x v="0"/>
    <n v="1850"/>
    <n v="22.688605781977873"/>
    <n v="75653.725142924959"/>
    <n v="159.00406239612971"/>
    <n v="1"/>
    <n v="159.00406239612971"/>
    <n v="159.00406239612971"/>
    <n v="20.45648912517343"/>
    <n v="1"/>
    <n v="20.45648912517343"/>
    <n v="20.45648912517343"/>
  </r>
  <r>
    <x v="1"/>
    <x v="1"/>
    <x v="3"/>
    <n v="0.56000000000000005"/>
    <n v="0.48"/>
    <x v="0"/>
    <n v="1850"/>
    <n v="6.5620107636339027"/>
    <n v="23644.728705224057"/>
    <n v="54.195152188964549"/>
    <n v="1"/>
    <n v="54.195152188964549"/>
    <n v="54.195152188964549"/>
    <n v="7.2743020392590507"/>
    <n v="1"/>
    <n v="7.2743020392590507"/>
    <n v="7.2743020392590507"/>
  </r>
  <r>
    <x v="1"/>
    <x v="1"/>
    <x v="3"/>
    <n v="0.56000000000000005"/>
    <n v="0.48"/>
    <x v="0"/>
    <n v="1850"/>
    <n v="20.772305493833827"/>
    <n v="70661.868326800846"/>
    <n v="152.05901829849498"/>
    <n v="1"/>
    <n v="152.05901829849498"/>
    <n v="152.05901829849498"/>
    <n v="20.036278165312577"/>
    <n v="1"/>
    <n v="20.036278165312577"/>
    <n v="20.036278165312577"/>
  </r>
  <r>
    <x v="1"/>
    <x v="1"/>
    <x v="3"/>
    <n v="0.56000000000000005"/>
    <n v="0.48"/>
    <x v="12"/>
    <n v="1850"/>
    <n v="4.2433771443537758"/>
    <n v="15791.564725934784"/>
    <n v="33.495932928780988"/>
    <n v="1"/>
    <n v="33.495932928780988"/>
    <n v="33.495932928780988"/>
    <n v="4.383370000296499"/>
    <n v="1"/>
    <n v="4.383370000296499"/>
    <n v="4.383370000296499"/>
  </r>
  <r>
    <x v="1"/>
    <x v="2"/>
    <x v="3"/>
    <n v="0.56000000000000005"/>
    <n v="0.48"/>
    <x v="7"/>
    <n v="1850"/>
    <n v="7.3501486600869281"/>
    <n v="28681.768949678593"/>
    <n v="63.730224336298818"/>
    <n v="1"/>
    <n v="63.730224336298818"/>
    <n v="63.730224336298818"/>
    <n v="8.7330267922285625"/>
    <n v="1"/>
    <n v="8.7330267922285625"/>
    <n v="8.7330267922285625"/>
  </r>
  <r>
    <x v="1"/>
    <x v="2"/>
    <x v="3"/>
    <n v="0.56000000000000005"/>
    <n v="0.48"/>
    <x v="7"/>
    <n v="1850"/>
    <n v="6.3654028514796046"/>
    <n v="19768.112619866617"/>
    <n v="44.013631052763827"/>
    <n v="1"/>
    <n v="44.013631052763827"/>
    <n v="44.013631052763827"/>
    <n v="5.9871156489525799"/>
    <n v="1"/>
    <n v="5.9871156489525799"/>
    <n v="5.9871156489525799"/>
  </r>
  <r>
    <x v="1"/>
    <x v="2"/>
    <x v="3"/>
    <n v="0.56000000000000005"/>
    <n v="0.48"/>
    <x v="14"/>
    <n v="1850"/>
    <n v="11.20834113150546"/>
    <n v="38472.841107739885"/>
    <n v="76.877161501008118"/>
    <n v="1"/>
    <n v="76.877161501008118"/>
    <n v="76.877161501008118"/>
    <n v="10.520629535708123"/>
    <n v="1"/>
    <n v="10.520629535708123"/>
    <n v="10.520629535708123"/>
  </r>
  <r>
    <x v="1"/>
    <x v="2"/>
    <x v="3"/>
    <n v="0.56000000000000005"/>
    <n v="0.48"/>
    <x v="14"/>
    <n v="1850"/>
    <n v="20.126789250320194"/>
    <n v="89635.854377773954"/>
    <n v="201.54185943738221"/>
    <n v="0.28800000000000003"/>
    <n v="58.044055517966086"/>
    <n v="58.044055517966086"/>
    <n v="26.768100641620148"/>
    <n v="0.46899999999999997"/>
    <n v="12.554239200919849"/>
    <n v="12.554239200919849"/>
  </r>
  <r>
    <x v="1"/>
    <x v="1"/>
    <x v="3"/>
    <n v="0.56000000000000005"/>
    <n v="0.48"/>
    <x v="15"/>
    <n v="1850"/>
    <n v="0.50837313492358926"/>
    <n v="2076.2254271252837"/>
    <n v="4.236563869052854"/>
    <n v="1"/>
    <n v="4.236563869052854"/>
    <n v="4.236563869052854"/>
    <n v="0.58921876023070852"/>
    <n v="1"/>
    <n v="0.58921876023070852"/>
    <n v="0.58921876023070852"/>
  </r>
  <r>
    <x v="1"/>
    <x v="1"/>
    <x v="3"/>
    <n v="0.56000000000000005"/>
    <n v="0.48"/>
    <x v="15"/>
    <n v="1850"/>
    <n v="12.590906055438904"/>
    <n v="50864.63122461563"/>
    <n v="116.22786864651505"/>
    <n v="1"/>
    <n v="116.22786864651505"/>
    <n v="116.22786864651505"/>
    <n v="15.528576226416556"/>
    <n v="1"/>
    <n v="15.528576226416556"/>
    <n v="15.528576226416556"/>
  </r>
  <r>
    <x v="1"/>
    <x v="3"/>
    <x v="3"/>
    <n v="0.56000000000000005"/>
    <n v="0.48"/>
    <x v="16"/>
    <n v="1850"/>
    <n v="28.013201212287907"/>
    <n v="105588.67266883233"/>
    <n v="236.06442825192968"/>
    <n v="1"/>
    <n v="236.06442825192968"/>
    <n v="236.06442825192968"/>
    <n v="31.897889671155411"/>
    <n v="1"/>
    <n v="31.897889671155411"/>
    <n v="31.897889671155411"/>
  </r>
  <r>
    <x v="1"/>
    <x v="3"/>
    <x v="3"/>
    <n v="0.56000000000000005"/>
    <n v="0.48"/>
    <x v="11"/>
    <n v="1850"/>
    <n v="0.18962033270828219"/>
    <n v="784.13248731044087"/>
    <n v="1.6502478484809118"/>
    <n v="1"/>
    <n v="1.6502478484809118"/>
    <n v="1.6502478484809118"/>
    <n v="0.22228728180637541"/>
    <n v="1"/>
    <n v="0.22228728180637541"/>
    <n v="0.22228728180637541"/>
  </r>
  <r>
    <x v="1"/>
    <x v="3"/>
    <x v="3"/>
    <n v="0.56000000000000005"/>
    <n v="0.48"/>
    <x v="19"/>
    <n v="1850"/>
    <n v="0.14841656834808764"/>
    <n v="611.32147268550784"/>
    <n v="1.4131196397044581"/>
    <n v="1"/>
    <n v="1.4131196397044581"/>
    <n v="1.4131196397044581"/>
    <n v="0.18690445335636952"/>
    <n v="1"/>
    <n v="0.18690445335636952"/>
    <n v="0.18690445335636952"/>
  </r>
  <r>
    <x v="1"/>
    <x v="2"/>
    <x v="3"/>
    <n v="0.56000000000000005"/>
    <n v="0.48"/>
    <x v="13"/>
    <n v="1850"/>
    <n v="6.8246155635093624"/>
    <n v="24388.150716256056"/>
    <n v="43.218371580385565"/>
    <n v="0.28800000000000003"/>
    <n v="12.446891015151044"/>
    <n v="12.446891015151044"/>
    <n v="5.8483113251571233"/>
    <n v="0.46899999999999997"/>
    <n v="2.7428580114986905"/>
    <n v="2.7428580114986905"/>
  </r>
  <r>
    <x v="1"/>
    <x v="4"/>
    <x v="4"/>
    <n v="0.36"/>
    <n v="0.57999999999999996"/>
    <x v="17"/>
    <n v="1850"/>
    <n v="10.259018307967144"/>
    <n v="37761.08247452326"/>
    <n v="81.269716429331737"/>
    <n v="1"/>
    <n v="81.269716429331737"/>
    <n v="81.269716429331737"/>
    <n v="11.038638052913488"/>
    <n v="1"/>
    <n v="11.038638052913488"/>
    <n v="11.038638052913488"/>
  </r>
  <r>
    <x v="1"/>
    <x v="3"/>
    <x v="3"/>
    <n v="0.56000000000000005"/>
    <n v="0.48"/>
    <x v="17"/>
    <n v="1850"/>
    <n v="0.86467274234070535"/>
    <n v="1180.3470231219203"/>
    <n v="2.6566360904848461"/>
    <n v="1"/>
    <n v="2.6566360904848461"/>
    <n v="2.6566360904848461"/>
    <n v="0.35132901836626457"/>
    <n v="1"/>
    <n v="0.35132901836626457"/>
    <n v="0.35132901836626457"/>
  </r>
  <r>
    <x v="1"/>
    <x v="1"/>
    <x v="3"/>
    <n v="0.56000000000000005"/>
    <n v="0.48"/>
    <x v="17"/>
    <n v="1850"/>
    <n v="7.2935717302404273"/>
    <n v="24667.703381157473"/>
    <n v="53.433943888885551"/>
    <n v="1"/>
    <n v="53.433943888885551"/>
    <n v="53.433943888885551"/>
    <n v="7.1170389426550758"/>
    <n v="1"/>
    <n v="7.1170389426550758"/>
    <n v="7.1170389426550758"/>
  </r>
  <r>
    <x v="1"/>
    <x v="3"/>
    <x v="3"/>
    <n v="0.56000000000000005"/>
    <n v="0.48"/>
    <x v="17"/>
    <n v="1850"/>
    <n v="6.5990227447910081"/>
    <n v="26544.659543917838"/>
    <n v="58.035476746264578"/>
    <n v="1"/>
    <n v="58.035476746264578"/>
    <n v="58.035476746264578"/>
    <n v="7.8003181626468079"/>
    <n v="1"/>
    <n v="7.8003181626468079"/>
    <n v="7.8003181626468079"/>
  </r>
  <r>
    <x v="1"/>
    <x v="1"/>
    <x v="3"/>
    <n v="0.56000000000000005"/>
    <n v="0.48"/>
    <x v="17"/>
    <n v="1850"/>
    <n v="5.353407716675627E-3"/>
    <n v="21.548966084144016"/>
    <n v="4.8777581771373292E-2"/>
    <n v="1"/>
    <n v="4.8777581771373292E-2"/>
    <n v="4.8777581771373292E-2"/>
    <n v="6.4814916665256912E-3"/>
    <n v="1"/>
    <n v="6.4814916665256912E-3"/>
    <n v="6.4814916665256912E-3"/>
  </r>
  <r>
    <x v="1"/>
    <x v="1"/>
    <x v="3"/>
    <n v="0.56000000000000005"/>
    <n v="0.48"/>
    <x v="17"/>
    <n v="1850"/>
    <n v="0.52435450618092894"/>
    <n v="2108.1446262917657"/>
    <n v="4.7862641916556843"/>
    <n v="1"/>
    <n v="4.7862641916556843"/>
    <n v="4.7862641916556843"/>
    <n v="0.64548597576137945"/>
    <n v="1"/>
    <n v="0.64548597576137945"/>
    <n v="0.64548597576137945"/>
  </r>
  <r>
    <x v="1"/>
    <x v="4"/>
    <x v="4"/>
    <n v="0.36"/>
    <n v="0.57999999999999996"/>
    <x v="17"/>
    <n v="1850"/>
    <n v="1.0473473554170449"/>
    <n v="3627.3627540062021"/>
    <n v="8.2572899990090534"/>
    <n v="1"/>
    <n v="8.2572899990090534"/>
    <n v="8.2572899990090534"/>
    <n v="1.1043074418311822"/>
    <n v="1"/>
    <n v="1.1043074418311822"/>
    <n v="1.1043074418311822"/>
  </r>
  <r>
    <x v="1"/>
    <x v="2"/>
    <x v="3"/>
    <n v="0.56000000000000005"/>
    <n v="0.48"/>
    <x v="5"/>
    <n v="1850"/>
    <n v="0.25389094922221334"/>
    <n v="971.40666791776766"/>
    <n v="1.9638329168200759"/>
    <n v="1"/>
    <n v="1.9638329168200759"/>
    <n v="1.9638329168200759"/>
    <n v="0.2689206164376966"/>
    <n v="1"/>
    <n v="0.2689206164376966"/>
    <n v="0.2689206164376966"/>
  </r>
  <r>
    <x v="1"/>
    <x v="1"/>
    <x v="3"/>
    <n v="0.56000000000000005"/>
    <n v="0.48"/>
    <x v="5"/>
    <n v="1850"/>
    <n v="0.43906234843313541"/>
    <n v="1558.2529740462928"/>
    <n v="3.2169615102615023"/>
    <n v="1"/>
    <n v="3.2169615102615023"/>
    <n v="3.2169615102615023"/>
    <n v="0.45312105145260984"/>
    <n v="1"/>
    <n v="0.45312105145260984"/>
    <n v="0.45312105145260984"/>
  </r>
  <r>
    <x v="1"/>
    <x v="2"/>
    <x v="3"/>
    <n v="0.56000000000000005"/>
    <n v="0.48"/>
    <x v="5"/>
    <n v="1850"/>
    <n v="0.17900231091354968"/>
    <n v="672.38232373827441"/>
    <n v="1.806213612107741"/>
    <n v="1"/>
    <n v="1.806213612107741"/>
    <n v="1.806213612107741"/>
    <n v="0.24031139752579"/>
    <n v="1"/>
    <n v="0.24031139752579"/>
    <n v="0.24031139752579"/>
  </r>
  <r>
    <x v="1"/>
    <x v="2"/>
    <x v="3"/>
    <n v="0.56000000000000005"/>
    <n v="0.48"/>
    <x v="5"/>
    <n v="1850"/>
    <n v="0.2403532803208803"/>
    <n v="844.75672265148637"/>
    <n v="1.7878047624905598"/>
    <n v="1"/>
    <n v="1.7878047624905598"/>
    <n v="1.7878047624905598"/>
    <n v="0.24038310829713413"/>
    <n v="1"/>
    <n v="0.24038310829713413"/>
    <n v="0.24038310829713413"/>
  </r>
  <r>
    <x v="1"/>
    <x v="2"/>
    <x v="3"/>
    <n v="0.56000000000000005"/>
    <n v="0.48"/>
    <x v="5"/>
    <n v="1850"/>
    <n v="0.69260769582330761"/>
    <n v="2374.1728728950552"/>
    <n v="5.2220293729694838"/>
    <n v="1"/>
    <n v="5.2220293729694838"/>
    <n v="5.2220293729694838"/>
    <n v="0.67754329827228721"/>
    <n v="1"/>
    <n v="0.67754329827228721"/>
    <n v="0.67754329827228721"/>
  </r>
  <r>
    <x v="1"/>
    <x v="2"/>
    <x v="3"/>
    <n v="0.56000000000000005"/>
    <n v="0.48"/>
    <x v="5"/>
    <n v="1850"/>
    <n v="0.88162819547683235"/>
    <n v="3484.5878944636943"/>
    <n v="8.8650923493225893"/>
    <n v="1"/>
    <n v="8.8650923493225893"/>
    <n v="8.8650923493225893"/>
    <n v="1.4889930606195694"/>
    <n v="1"/>
    <n v="1.4889930606195694"/>
    <n v="1.4889930606195694"/>
  </r>
  <r>
    <x v="1"/>
    <x v="2"/>
    <x v="3"/>
    <n v="0.56000000000000005"/>
    <n v="0.48"/>
    <x v="5"/>
    <n v="1850"/>
    <n v="6.1189522669264829E-5"/>
    <n v="0.20088645207418648"/>
    <n v="4.6092698991307156E-4"/>
    <n v="1"/>
    <n v="4.6092698991307156E-4"/>
    <n v="4.6092698991307156E-4"/>
    <n v="6.035722810617178E-5"/>
    <n v="1"/>
    <n v="6.035722810617178E-5"/>
    <n v="6.035722810617178E-5"/>
  </r>
  <r>
    <x v="1"/>
    <x v="2"/>
    <x v="3"/>
    <n v="0.56000000000000005"/>
    <n v="0.48"/>
    <x v="5"/>
    <n v="1850"/>
    <n v="3.6740401131319267E-2"/>
    <n v="142.56292163476243"/>
    <n v="0.31146873961303589"/>
    <n v="1"/>
    <n v="0.31146873961303589"/>
    <n v="0.31146873961303589"/>
    <n v="4.1110674363497759E-2"/>
    <n v="1"/>
    <n v="4.1110674363497759E-2"/>
    <n v="4.1110674363497759E-2"/>
  </r>
  <r>
    <x v="1"/>
    <x v="1"/>
    <x v="3"/>
    <n v="0.56000000000000005"/>
    <n v="0.48"/>
    <x v="5"/>
    <n v="1850"/>
    <n v="8.5921335596199591E-2"/>
    <n v="341.25769536078144"/>
    <n v="0.72802287299246038"/>
    <n v="1"/>
    <n v="0.72802287299246038"/>
    <n v="0.72802287299246038"/>
    <n v="9.6696854170368052E-2"/>
    <n v="1"/>
    <n v="9.6696854170368052E-2"/>
    <n v="9.6696854170368052E-2"/>
  </r>
  <r>
    <x v="1"/>
    <x v="2"/>
    <x v="3"/>
    <n v="0.56000000000000005"/>
    <n v="0.48"/>
    <x v="5"/>
    <n v="1850"/>
    <n v="1.5358472065846453E-3"/>
    <n v="6.3557594059656424"/>
    <n v="1.5275819092018984E-2"/>
    <n v="0.28800000000000003"/>
    <n v="4.3994358985014678E-3"/>
    <n v="4.3994358985014678E-3"/>
    <n v="1.9014463928292526E-3"/>
    <n v="0.46899999999999997"/>
    <n v="8.9177835823691948E-4"/>
    <n v="8.9177835823691948E-4"/>
  </r>
  <r>
    <x v="1"/>
    <x v="4"/>
    <x v="4"/>
    <n v="0.36"/>
    <n v="0.57999999999999996"/>
    <x v="29"/>
    <n v="1850"/>
    <n v="4.3804932415749054"/>
    <n v="16805.690203051923"/>
    <n v="38.885094085450802"/>
    <n v="1"/>
    <n v="38.885094085450802"/>
    <n v="38.885094085450802"/>
    <n v="5.0731963370806827"/>
    <n v="1"/>
    <n v="5.0731963370806827"/>
    <n v="5.0731963370806827"/>
  </r>
  <r>
    <x v="1"/>
    <x v="1"/>
    <x v="3"/>
    <n v="0.56000000000000005"/>
    <n v="0.48"/>
    <x v="18"/>
    <n v="1850"/>
    <n v="2.9037442449725129E-2"/>
    <n v="98.239480945555556"/>
    <n v="0.27614379721786436"/>
    <n v="1"/>
    <n v="0.27614379721786436"/>
    <n v="0.27614379721786436"/>
    <n v="4.725208926329004E-2"/>
    <n v="1"/>
    <n v="4.725208926329004E-2"/>
    <n v="4.725208926329004E-2"/>
  </r>
  <r>
    <x v="1"/>
    <x v="3"/>
    <x v="3"/>
    <n v="0.56000000000000005"/>
    <n v="0.48"/>
    <x v="11"/>
    <n v="1850"/>
    <n v="48.002089235249741"/>
    <n v="194777.22417164681"/>
    <n v="387.28084632464947"/>
    <n v="1"/>
    <n v="387.28084632464947"/>
    <n v="387.28084632464947"/>
    <n v="53.032971683115449"/>
    <n v="1"/>
    <n v="53.032971683115449"/>
    <n v="53.032971683115449"/>
  </r>
  <r>
    <x v="1"/>
    <x v="1"/>
    <x v="3"/>
    <n v="0.56000000000000005"/>
    <n v="0.48"/>
    <x v="11"/>
    <n v="1850"/>
    <n v="13.726259164058822"/>
    <n v="49433.904945691662"/>
    <n v="116.76996222981448"/>
    <n v="1"/>
    <n v="116.76996222981448"/>
    <n v="116.76996222981448"/>
    <n v="15.298727029964089"/>
    <n v="1"/>
    <n v="15.298727029964089"/>
    <n v="15.298727029964089"/>
  </r>
  <r>
    <x v="1"/>
    <x v="1"/>
    <x v="3"/>
    <n v="0.56000000000000005"/>
    <n v="0.48"/>
    <x v="11"/>
    <n v="1850"/>
    <n v="16.836769815291188"/>
    <n v="61232.714386028463"/>
    <n v="134.98039719795324"/>
    <n v="1"/>
    <n v="134.98039719795324"/>
    <n v="134.98039719795324"/>
    <n v="17.637223274252772"/>
    <n v="1"/>
    <n v="17.637223274252772"/>
    <n v="17.637223274252772"/>
  </r>
  <r>
    <x v="1"/>
    <x v="3"/>
    <x v="3"/>
    <n v="0.56000000000000005"/>
    <n v="0.48"/>
    <x v="19"/>
    <n v="1850"/>
    <n v="0.97857551279841204"/>
    <n v="3810.1948232817831"/>
    <n v="8.0722079337405184"/>
    <n v="1"/>
    <n v="8.0722079337405184"/>
    <n v="8.0722079337405184"/>
    <n v="1.059671284360818"/>
    <n v="1"/>
    <n v="1.059671284360818"/>
    <n v="1.059671284360818"/>
  </r>
  <r>
    <x v="1"/>
    <x v="3"/>
    <x v="3"/>
    <n v="0.56000000000000005"/>
    <n v="0.48"/>
    <x v="19"/>
    <n v="1850"/>
    <n v="5.3663703847037093E-2"/>
    <n v="220.87100303842516"/>
    <n v="0.51703611814460981"/>
    <n v="1"/>
    <n v="0.51703611814460981"/>
    <n v="0.51703611814460981"/>
    <n v="6.8351153815660329E-2"/>
    <n v="1"/>
    <n v="6.8351153815660329E-2"/>
    <n v="6.8351153815660329E-2"/>
  </r>
  <r>
    <x v="1"/>
    <x v="2"/>
    <x v="3"/>
    <n v="0.56000000000000005"/>
    <n v="0.48"/>
    <x v="21"/>
    <n v="1850"/>
    <n v="0.1637474051589799"/>
    <n v="321.27917703527771"/>
    <n v="0.51176633199419319"/>
    <n v="0.28800000000000003"/>
    <n v="0.14738870361432765"/>
    <n v="0.14738870361432765"/>
    <n v="7.5608052254992342E-2"/>
    <n v="0.46899999999999997"/>
    <n v="3.5460176507591409E-2"/>
    <n v="3.5460176507591409E-2"/>
  </r>
  <r>
    <x v="1"/>
    <x v="2"/>
    <x v="3"/>
    <n v="0.56000000000000005"/>
    <n v="0.48"/>
    <x v="21"/>
    <n v="1850"/>
    <n v="0.1654779204854627"/>
    <n v="662.42594871616882"/>
    <n v="1.397008173887077"/>
    <n v="0.28800000000000003"/>
    <n v="0.40233835407947821"/>
    <n v="0.40233835407947821"/>
    <n v="0.17633411279769079"/>
    <n v="0.46899999999999997"/>
    <n v="8.2700698902116981E-2"/>
    <n v="8.2700698902116981E-2"/>
  </r>
  <r>
    <x v="1"/>
    <x v="4"/>
    <x v="4"/>
    <n v="0.36"/>
    <n v="0.57999999999999996"/>
    <x v="22"/>
    <n v="1850"/>
    <n v="92.370106703021648"/>
    <n v="361255.7782488626"/>
    <n v="801.99084566635065"/>
    <n v="1"/>
    <n v="801.99084566635065"/>
    <n v="801.99084566635065"/>
    <n v="105.95157195568849"/>
    <n v="1"/>
    <n v="105.95157195568849"/>
    <n v="105.95157195568849"/>
  </r>
  <r>
    <x v="1"/>
    <x v="2"/>
    <x v="3"/>
    <n v="0.56000000000000005"/>
    <n v="0.48"/>
    <x v="31"/>
    <n v="1850"/>
    <n v="3.9836899650471186E-2"/>
    <n v="149.59844979370615"/>
    <n v="0.40789569720056829"/>
    <n v="1"/>
    <n v="0.40789569720056829"/>
    <n v="0.40789569720056829"/>
    <n v="5.4504488296101737E-2"/>
    <n v="1"/>
    <n v="5.4504488296101737E-2"/>
    <n v="5.4504488296101737E-2"/>
  </r>
  <r>
    <x v="1"/>
    <x v="2"/>
    <x v="3"/>
    <n v="0.56000000000000005"/>
    <n v="0.48"/>
    <x v="23"/>
    <n v="1850"/>
    <n v="0.6290422150519217"/>
    <n v="2253.2129044973658"/>
    <n v="5.2294287862231092"/>
    <n v="1"/>
    <n v="5.2294287862231092"/>
    <n v="5.2294287862231092"/>
    <n v="0.69987006687166498"/>
    <n v="1"/>
    <n v="0.69987006687166498"/>
    <n v="0.69987006687166498"/>
  </r>
  <r>
    <x v="1"/>
    <x v="1"/>
    <x v="3"/>
    <n v="0.56000000000000005"/>
    <n v="0.48"/>
    <x v="23"/>
    <n v="1850"/>
    <n v="0.1023588944462613"/>
    <n v="227.56199169503535"/>
    <n v="0.45719996048905454"/>
    <n v="1"/>
    <n v="0.45719996048905454"/>
    <n v="0.45719996048905454"/>
    <n v="6.1570725337774045E-2"/>
    <n v="1"/>
    <n v="6.1570725337774045E-2"/>
    <n v="6.1570725337774045E-2"/>
  </r>
  <r>
    <x v="1"/>
    <x v="2"/>
    <x v="3"/>
    <n v="0.56000000000000005"/>
    <n v="0.48"/>
    <x v="32"/>
    <n v="1850"/>
    <n v="1.0945529539255521"/>
    <n v="3551.9795556876365"/>
    <n v="8.0501982441262943"/>
    <n v="1"/>
    <n v="8.0501982441262943"/>
    <n v="8.0501982441262943"/>
    <n v="1.0879354531920862"/>
    <n v="1"/>
    <n v="1.0879354531920862"/>
    <n v="1.0879354531920862"/>
  </r>
  <r>
    <x v="1"/>
    <x v="2"/>
    <x v="3"/>
    <n v="0.56000000000000005"/>
    <n v="0.48"/>
    <x v="25"/>
    <n v="1850"/>
    <n v="2.9356340164217749"/>
    <n v="10087.562968651953"/>
    <n v="22.454640032023995"/>
    <n v="1"/>
    <n v="22.454640032023995"/>
    <n v="22.454640032023995"/>
    <n v="3.2868577673422945"/>
    <n v="1"/>
    <n v="3.2868577673422945"/>
    <n v="3.2868577673422945"/>
  </r>
  <r>
    <x v="1"/>
    <x v="2"/>
    <x v="3"/>
    <n v="0.56000000000000005"/>
    <n v="0.48"/>
    <x v="25"/>
    <n v="1850"/>
    <n v="2.9375524900518864E-2"/>
    <n v="119.94756520847481"/>
    <n v="0.30037608644380542"/>
    <n v="1"/>
    <n v="0.30037608644380542"/>
    <n v="0.30037608644380542"/>
    <n v="4.53683759583106E-2"/>
    <n v="1"/>
    <n v="4.53683759583106E-2"/>
    <n v="4.53683759583106E-2"/>
  </r>
  <r>
    <x v="1"/>
    <x v="1"/>
    <x v="3"/>
    <n v="0.56000000000000005"/>
    <n v="0.48"/>
    <x v="26"/>
    <n v="1850"/>
    <n v="4.6055911688893323"/>
    <n v="17842.333071949422"/>
    <n v="35.217331373511342"/>
    <n v="1"/>
    <n v="35.217331373511342"/>
    <n v="35.217331373511342"/>
    <n v="4.725490382066833"/>
    <n v="1"/>
    <n v="4.725490382066833"/>
    <n v="4.725490382066833"/>
  </r>
  <r>
    <x v="1"/>
    <x v="1"/>
    <x v="3"/>
    <n v="0.56000000000000005"/>
    <n v="0.48"/>
    <x v="27"/>
    <n v="1850"/>
    <n v="4.6818483547642717E-2"/>
    <n v="185.19495022618798"/>
    <n v="0.42350132349113362"/>
    <n v="1"/>
    <n v="0.42350132349113362"/>
    <n v="0.42350132349113362"/>
    <n v="5.8197755923501349E-2"/>
    <n v="1"/>
    <n v="5.8197755923501349E-2"/>
    <n v="5.8197755923501349E-2"/>
  </r>
  <r>
    <x v="1"/>
    <x v="1"/>
    <x v="3"/>
    <n v="0.56000000000000005"/>
    <n v="0.48"/>
    <x v="27"/>
    <n v="1850"/>
    <n v="2.379820049925483E-3"/>
    <n v="7.4314421692005768"/>
    <n v="1.6809288835854072E-2"/>
    <n v="1"/>
    <n v="1.6809288835854072E-2"/>
    <n v="1.6809288835854072E-2"/>
    <n v="2.2488929475259936E-3"/>
    <n v="1"/>
    <n v="2.2488929475259936E-3"/>
    <n v="2.2488929475259936E-3"/>
  </r>
  <r>
    <x v="1"/>
    <x v="1"/>
    <x v="3"/>
    <n v="0.56000000000000005"/>
    <n v="0.48"/>
    <x v="27"/>
    <n v="1850"/>
    <n v="2.7639247639273109E-2"/>
    <n v="86.308824248246552"/>
    <n v="0.19522320470776242"/>
    <n v="1"/>
    <n v="0.19522320470776242"/>
    <n v="0.19522320470776242"/>
    <n v="2.611865930486303E-2"/>
    <n v="1"/>
    <n v="2.611865930486303E-2"/>
    <n v="2.611865930486303E-2"/>
  </r>
  <r>
    <x v="1"/>
    <x v="1"/>
    <x v="3"/>
    <n v="0.56000000000000005"/>
    <n v="0.48"/>
    <x v="10"/>
    <n v="2000"/>
    <n v="2.7225487760106312E-6"/>
    <n v="9.2109275487095785E-3"/>
    <n v="2.5891225042291622E-5"/>
    <n v="1"/>
    <n v="2.5891225042291622E-5"/>
    <n v="2.5891225042291622E-5"/>
    <n v="4.4303529145327058E-6"/>
    <n v="1"/>
    <n v="4.4303529145327058E-6"/>
    <n v="4.4303529145327058E-6"/>
  </r>
  <r>
    <x v="1"/>
    <x v="1"/>
    <x v="3"/>
    <n v="0.56000000000000005"/>
    <n v="0.48"/>
    <x v="10"/>
    <n v="2000"/>
    <n v="6.7567711882236521E-5"/>
    <n v="0.22859509598623762"/>
    <n v="6.4256363351518375E-4"/>
    <n v="1"/>
    <n v="6.4256363351518375E-4"/>
    <n v="6.4256363351518375E-4"/>
    <n v="1.0995167906758701E-4"/>
    <n v="1"/>
    <n v="1.0995167906758701E-4"/>
    <n v="1.0995167906758701E-4"/>
  </r>
  <r>
    <x v="1"/>
    <x v="1"/>
    <x v="3"/>
    <n v="0.56000000000000005"/>
    <n v="0.48"/>
    <x v="10"/>
    <n v="2000"/>
    <n v="3.078257060450703E-4"/>
    <n v="0.98453718128719214"/>
    <n v="2.5885167731751518E-3"/>
    <n v="1"/>
    <n v="2.5885167731751518E-3"/>
    <n v="2.5885167731751518E-3"/>
    <n v="3.6697881522327973E-4"/>
    <n v="1"/>
    <n v="3.6697881522327973E-4"/>
    <n v="3.6697881522327973E-4"/>
  </r>
  <r>
    <x v="1"/>
    <x v="1"/>
    <x v="3"/>
    <n v="0.56000000000000005"/>
    <n v="0.48"/>
    <x v="12"/>
    <n v="3000"/>
    <n v="0.2264647179055693"/>
    <n v="642.08132133465074"/>
    <n v="1.4352171757793533"/>
    <n v="1"/>
    <n v="1.4352171757793533"/>
    <n v="0"/>
    <n v="0.158210622023918"/>
    <n v="1"/>
    <n v="0.158210622023918"/>
    <n v="0"/>
  </r>
  <r>
    <x v="1"/>
    <x v="1"/>
    <x v="3"/>
    <n v="0.56000000000000005"/>
    <n v="0.48"/>
    <x v="12"/>
    <n v="3000"/>
    <n v="0.22367074290427533"/>
    <n v="732.03999976300179"/>
    <n v="1.9340549309905837"/>
    <n v="1"/>
    <n v="1.9340549309905837"/>
    <n v="0"/>
    <n v="0.24723948234397802"/>
    <n v="1"/>
    <n v="0.24723948234397802"/>
    <n v="0"/>
  </r>
  <r>
    <x v="1"/>
    <x v="1"/>
    <x v="3"/>
    <n v="0.56000000000000005"/>
    <n v="0.48"/>
    <x v="15"/>
    <n v="3000"/>
    <n v="1.5990244124508295"/>
    <n v="6304.1831473269585"/>
    <n v="14.692456440642394"/>
    <n v="1"/>
    <n v="14.692456440642394"/>
    <n v="0"/>
    <n v="1.9747226545384517"/>
    <n v="1"/>
    <n v="1.9747226545384517"/>
    <n v="0"/>
  </r>
  <r>
    <x v="1"/>
    <x v="3"/>
    <x v="3"/>
    <n v="0.56000000000000005"/>
    <n v="0.48"/>
    <x v="16"/>
    <n v="3000"/>
    <n v="0.1312873202417813"/>
    <n v="348.31461780902544"/>
    <n v="0.76232056567229456"/>
    <n v="1"/>
    <n v="0.76232056567229456"/>
    <n v="0"/>
    <n v="0.10231656688427898"/>
    <n v="1"/>
    <n v="0.10231656688427898"/>
    <n v="0"/>
  </r>
  <r>
    <x v="1"/>
    <x v="1"/>
    <x v="3"/>
    <n v="0.56000000000000005"/>
    <n v="0.48"/>
    <x v="11"/>
    <n v="3000"/>
    <n v="5.3571421189628016E-2"/>
    <n v="156.18354296445023"/>
    <n v="0.32439020460091561"/>
    <n v="1"/>
    <n v="0.32439020460091561"/>
    <n v="0"/>
    <n v="4.332161656306914E-2"/>
    <n v="1"/>
    <n v="4.332161656306914E-2"/>
    <n v="0"/>
  </r>
  <r>
    <x v="1"/>
    <x v="1"/>
    <x v="3"/>
    <n v="0.56000000000000005"/>
    <n v="0.48"/>
    <x v="11"/>
    <n v="3000"/>
    <n v="0.43970531115583816"/>
    <n v="1186.6625910587813"/>
    <n v="2.7199744986931513"/>
    <n v="1"/>
    <n v="2.7199744986931513"/>
    <n v="0"/>
    <n v="0.35520948856817747"/>
    <n v="1"/>
    <n v="0.35520948856817747"/>
    <n v="0"/>
  </r>
  <r>
    <x v="1"/>
    <x v="2"/>
    <x v="3"/>
    <n v="0.56000000000000005"/>
    <n v="0.48"/>
    <x v="0"/>
    <n v="1860"/>
    <n v="1.9205301673953636"/>
    <n v="6509.4240665445013"/>
    <n v="12.758764023272102"/>
    <n v="1"/>
    <n v="12.758764023272102"/>
    <n v="12.758764023272102"/>
    <n v="1.9441911866767765"/>
    <n v="1"/>
    <n v="1.9441911866767765"/>
    <n v="1.9441911866767765"/>
  </r>
  <r>
    <x v="1"/>
    <x v="1"/>
    <x v="3"/>
    <n v="0.56000000000000005"/>
    <n v="0.48"/>
    <x v="0"/>
    <n v="1860"/>
    <n v="4.1172949741893827"/>
    <n v="14101.926584717143"/>
    <n v="29.912756545984653"/>
    <n v="1"/>
    <n v="29.912756545984653"/>
    <n v="29.912756545984653"/>
    <n v="4.7595267920974127"/>
    <n v="1"/>
    <n v="4.7595267920974127"/>
    <n v="4.7595267920974127"/>
  </r>
  <r>
    <x v="1"/>
    <x v="2"/>
    <x v="3"/>
    <n v="0.56000000000000005"/>
    <n v="0.48"/>
    <x v="0"/>
    <n v="1860"/>
    <n v="0.17853766509677679"/>
    <n v="704.32751456499568"/>
    <n v="1.7152549308585672"/>
    <n v="0.28800000000000003"/>
    <n v="0.49399342008726738"/>
    <n v="0.49399342008726738"/>
    <n v="0.27849675734012164"/>
    <n v="0.46899999999999997"/>
    <n v="0.13061497919251705"/>
    <n v="0.13061497919251705"/>
  </r>
  <r>
    <x v="1"/>
    <x v="2"/>
    <x v="3"/>
    <n v="0.56000000000000005"/>
    <n v="0.48"/>
    <x v="7"/>
    <n v="1860"/>
    <n v="1.8927016837898165"/>
    <n v="7378.8337468702512"/>
    <n v="16.96153308673874"/>
    <n v="1"/>
    <n v="16.96153308673874"/>
    <n v="16.96153308673874"/>
    <n v="2.4073890971944554"/>
    <n v="1"/>
    <n v="2.4073890971944554"/>
    <n v="2.4073890971944554"/>
  </r>
  <r>
    <x v="1"/>
    <x v="2"/>
    <x v="3"/>
    <n v="0.56000000000000005"/>
    <n v="0.48"/>
    <x v="7"/>
    <n v="1860"/>
    <n v="0.40769713970634591"/>
    <n v="1505.6084453120545"/>
    <n v="3.4822959485142522"/>
    <n v="1"/>
    <n v="3.4822959485142522"/>
    <n v="3.4822959485142522"/>
    <n v="0.61854493978828373"/>
    <n v="1"/>
    <n v="0.61854493978828373"/>
    <n v="0.61854493978828373"/>
  </r>
  <r>
    <x v="1"/>
    <x v="2"/>
    <x v="3"/>
    <n v="0.56000000000000005"/>
    <n v="0.48"/>
    <x v="14"/>
    <n v="1860"/>
    <n v="1.4650143506496163E-3"/>
    <n v="6.219237641425992"/>
    <n v="1.7402254795479636E-2"/>
    <n v="1"/>
    <n v="1.7402254795479636E-2"/>
    <n v="1.7402254795479636E-2"/>
    <n v="3.2299746349552121E-3"/>
    <n v="1"/>
    <n v="3.2299746349552121E-3"/>
    <n v="3.2299746349552121E-3"/>
  </r>
  <r>
    <x v="1"/>
    <x v="2"/>
    <x v="3"/>
    <n v="0.56000000000000005"/>
    <n v="0.48"/>
    <x v="14"/>
    <n v="1860"/>
    <n v="15.698290310324465"/>
    <n v="68202.239038842803"/>
    <n v="149.1341818745978"/>
    <n v="0.28800000000000003"/>
    <n v="42.950644379884174"/>
    <n v="42.950644379884174"/>
    <n v="20.216187427760957"/>
    <n v="0.46899999999999997"/>
    <n v="9.4813919036198886"/>
    <n v="9.4813919036198886"/>
  </r>
  <r>
    <x v="1"/>
    <x v="1"/>
    <x v="3"/>
    <n v="0.56000000000000005"/>
    <n v="0.48"/>
    <x v="15"/>
    <n v="1860"/>
    <n v="1.2816351991136128"/>
    <n v="4999.6448087351082"/>
    <n v="10.567279399315998"/>
    <n v="1"/>
    <n v="10.567279399315998"/>
    <n v="10.567279399315998"/>
    <n v="1.4974369847097448"/>
    <n v="1"/>
    <n v="1.4974369847097448"/>
    <n v="1.4974369847097448"/>
  </r>
  <r>
    <x v="1"/>
    <x v="1"/>
    <x v="3"/>
    <n v="0.56000000000000005"/>
    <n v="0.48"/>
    <x v="15"/>
    <n v="1860"/>
    <n v="0.19186760095768088"/>
    <n v="791.59550166426527"/>
    <n v="1.7263601417779919"/>
    <n v="1"/>
    <n v="1.7263601417779919"/>
    <n v="1.7263601417779919"/>
    <n v="0.2426514228260534"/>
    <n v="1"/>
    <n v="0.2426514228260534"/>
    <n v="0.2426514228260534"/>
  </r>
  <r>
    <x v="1"/>
    <x v="3"/>
    <x v="3"/>
    <n v="0.56000000000000005"/>
    <n v="0.48"/>
    <x v="16"/>
    <n v="1860"/>
    <n v="7.5926853510822845"/>
    <n v="30285.728442753709"/>
    <n v="67.078554537818789"/>
    <n v="1"/>
    <n v="67.078554537818789"/>
    <n v="67.078554537818789"/>
    <n v="9.2107493112359791"/>
    <n v="1"/>
    <n v="9.2107493112359791"/>
    <n v="9.2107493112359791"/>
  </r>
  <r>
    <x v="1"/>
    <x v="3"/>
    <x v="3"/>
    <n v="0.56000000000000005"/>
    <n v="0.48"/>
    <x v="19"/>
    <n v="1860"/>
    <n v="0.48222084729139231"/>
    <n v="1752.6076733562122"/>
    <n v="3.8963779587295169"/>
    <n v="1"/>
    <n v="3.8963779587295169"/>
    <n v="3.8963779587295169"/>
    <n v="0.49215890907867332"/>
    <n v="1"/>
    <n v="0.49215890907867332"/>
    <n v="0.49215890907867332"/>
  </r>
  <r>
    <x v="1"/>
    <x v="2"/>
    <x v="3"/>
    <n v="0.56000000000000005"/>
    <n v="0.48"/>
    <x v="13"/>
    <n v="1860"/>
    <n v="0.25498052316399789"/>
    <n v="1023.0718744687963"/>
    <n v="2.3991517260142716"/>
    <n v="1"/>
    <n v="2.3991517260142716"/>
    <n v="2.3991517260142716"/>
    <n v="0.37609845266170294"/>
    <n v="1"/>
    <n v="0.37609845266170294"/>
    <n v="0.37609845266170294"/>
  </r>
  <r>
    <x v="1"/>
    <x v="2"/>
    <x v="3"/>
    <n v="0.56000000000000005"/>
    <n v="0.48"/>
    <x v="13"/>
    <n v="1860"/>
    <n v="0.86548856331529767"/>
    <n v="3310.9867728553172"/>
    <n v="7.097959696466221"/>
    <n v="0.28800000000000003"/>
    <n v="2.0442123925822719"/>
    <n v="2.0442123925822719"/>
    <n v="0.85695183432317368"/>
    <n v="0.46899999999999997"/>
    <n v="0.40191041029756841"/>
    <n v="0.40191041029756841"/>
  </r>
  <r>
    <x v="1"/>
    <x v="3"/>
    <x v="3"/>
    <n v="0.56000000000000005"/>
    <n v="0.48"/>
    <x v="17"/>
    <n v="1860"/>
    <n v="0.98802528866711214"/>
    <n v="4210.9882157586235"/>
    <n v="10.374343716207726"/>
    <n v="1"/>
    <n v="10.374343716207726"/>
    <n v="10.374343716207726"/>
    <n v="1.3637675191289733"/>
    <n v="1"/>
    <n v="1.3637675191289733"/>
    <n v="1.3637675191289733"/>
  </r>
  <r>
    <x v="1"/>
    <x v="3"/>
    <x v="3"/>
    <n v="0.56000000000000005"/>
    <n v="0.48"/>
    <x v="17"/>
    <n v="1860"/>
    <n v="9.5707868787253485E-4"/>
    <n v="4.0644923989334831"/>
    <n v="1.0674432045638307E-2"/>
    <n v="1"/>
    <n v="1.0674432045638307E-2"/>
    <n v="1.0674432045638307E-2"/>
    <n v="1.39335248641633E-3"/>
    <n v="1"/>
    <n v="1.39335248641633E-3"/>
    <n v="1.39335248641633E-3"/>
  </r>
  <r>
    <x v="1"/>
    <x v="2"/>
    <x v="3"/>
    <n v="0.56000000000000005"/>
    <n v="0.48"/>
    <x v="5"/>
    <n v="1860"/>
    <n v="0.18998296585631197"/>
    <n v="696.81545174150142"/>
    <n v="1.7010206846623777"/>
    <n v="1"/>
    <n v="1.7010206846623777"/>
    <n v="1.7010206846623777"/>
    <n v="0.2451035137095855"/>
    <n v="1"/>
    <n v="0.2451035137095855"/>
    <n v="0.2451035137095855"/>
  </r>
  <r>
    <x v="1"/>
    <x v="2"/>
    <x v="3"/>
    <n v="0.56000000000000005"/>
    <n v="0.48"/>
    <x v="5"/>
    <n v="1860"/>
    <n v="0.44550621689396963"/>
    <n v="1829.361586554679"/>
    <n v="4.4951405295659468"/>
    <n v="0.28800000000000003"/>
    <n v="1.2946004725149929"/>
    <n v="1.2946004725149929"/>
    <n v="0.67625745525808367"/>
    <n v="0.46899999999999997"/>
    <n v="0.31716474651604121"/>
    <n v="0.31716474651604121"/>
  </r>
  <r>
    <x v="1"/>
    <x v="2"/>
    <x v="3"/>
    <n v="0.56000000000000005"/>
    <n v="0.48"/>
    <x v="5"/>
    <n v="1860"/>
    <n v="0.35910672922861975"/>
    <n v="1638.6220351197239"/>
    <n v="3.5934101055256304"/>
    <n v="0.28800000000000003"/>
    <n v="1.0349021103913816"/>
    <n v="1.0349021103913816"/>
    <n v="0.47776650961033423"/>
    <n v="0.46899999999999997"/>
    <n v="0.22407249300724674"/>
    <n v="0.22407249300724674"/>
  </r>
  <r>
    <x v="1"/>
    <x v="2"/>
    <x v="3"/>
    <n v="0.56000000000000005"/>
    <n v="0.48"/>
    <x v="5"/>
    <n v="1860"/>
    <n v="2.97122481680752E-2"/>
    <n v="128.91624887940984"/>
    <n v="0.30264957232173789"/>
    <n v="0.28800000000000003"/>
    <n v="8.7163076828660521E-2"/>
    <n v="8.7163076828660521E-2"/>
    <n v="3.935600838643976E-2"/>
    <n v="0.46899999999999997"/>
    <n v="1.8457967933240248E-2"/>
    <n v="1.8457967933240248E-2"/>
  </r>
  <r>
    <x v="1"/>
    <x v="3"/>
    <x v="3"/>
    <n v="0.56000000000000005"/>
    <n v="0.48"/>
    <x v="11"/>
    <n v="1860"/>
    <n v="30.272897158161658"/>
    <n v="123241.77561035131"/>
    <n v="276.18633648762608"/>
    <n v="1"/>
    <n v="276.18633648762608"/>
    <n v="276.18633648762608"/>
    <n v="38.178073353715753"/>
    <n v="1"/>
    <n v="38.178073353715753"/>
    <n v="38.178073353715753"/>
  </r>
  <r>
    <x v="1"/>
    <x v="1"/>
    <x v="3"/>
    <n v="0.56000000000000005"/>
    <n v="0.48"/>
    <x v="11"/>
    <n v="1860"/>
    <n v="49.117676745080544"/>
    <n v="176832.75386331073"/>
    <n v="310.10270108398316"/>
    <n v="1"/>
    <n v="310.10270108398316"/>
    <n v="310.10270108398316"/>
    <n v="41.312261952386365"/>
    <n v="1"/>
    <n v="41.312261952386365"/>
    <n v="41.312261952386365"/>
  </r>
  <r>
    <x v="1"/>
    <x v="3"/>
    <x v="3"/>
    <n v="0.56000000000000005"/>
    <n v="0.48"/>
    <x v="19"/>
    <n v="1860"/>
    <n v="0.61819998135735921"/>
    <n v="2572.7987024632175"/>
    <n v="6.2427683758149399"/>
    <n v="1"/>
    <n v="6.2427683758149399"/>
    <n v="6.2427683758149399"/>
    <n v="0.83272794005792738"/>
    <n v="1"/>
    <n v="0.83272794005792738"/>
    <n v="0.83272794005792738"/>
  </r>
  <r>
    <x v="1"/>
    <x v="3"/>
    <x v="3"/>
    <n v="0.56000000000000005"/>
    <n v="0.48"/>
    <x v="19"/>
    <n v="1860"/>
    <n v="9.5294105641499691E-2"/>
    <n v="386.75077715632813"/>
    <n v="0.85748330394397509"/>
    <n v="1"/>
    <n v="0.85748330394397509"/>
    <n v="0.85748330394397509"/>
    <n v="0.11675865487404283"/>
    <n v="1"/>
    <n v="0.11675865487404283"/>
    <n v="0.11675865487404283"/>
  </r>
  <r>
    <x v="1"/>
    <x v="2"/>
    <x v="3"/>
    <n v="0.56000000000000005"/>
    <n v="0.48"/>
    <x v="21"/>
    <n v="1860"/>
    <n v="6.0378082420923409"/>
    <n v="22147.996796590101"/>
    <n v="50.133845201552973"/>
    <n v="0.28800000000000003"/>
    <n v="14.438547418047257"/>
    <n v="14.438547418047257"/>
    <n v="6.7300799133304245"/>
    <n v="0.46899999999999997"/>
    <n v="3.156407479351969"/>
    <n v="3.156407479351969"/>
  </r>
  <r>
    <x v="1"/>
    <x v="3"/>
    <x v="3"/>
    <n v="0.56000000000000005"/>
    <n v="0.48"/>
    <x v="24"/>
    <n v="1860"/>
    <n v="2.9713945986109747"/>
    <n v="12029.769599195612"/>
    <n v="24.67840974739687"/>
    <n v="1"/>
    <n v="24.67840974739687"/>
    <n v="24.67840974739687"/>
    <n v="3.4015407693196078"/>
    <n v="1"/>
    <n v="3.4015407693196078"/>
    <n v="3.4015407693196078"/>
  </r>
  <r>
    <x v="1"/>
    <x v="3"/>
    <x v="3"/>
    <n v="0.56000000000000005"/>
    <n v="0.48"/>
    <x v="16"/>
    <n v="3000"/>
    <n v="7.1899114959873764E-2"/>
    <n v="183.11954059832274"/>
    <n v="0.45442628147973085"/>
    <n v="1"/>
    <n v="0.45442628147973085"/>
    <n v="0"/>
    <n v="7.5655523946856859E-2"/>
    <n v="1"/>
    <n v="7.5655523946856859E-2"/>
    <n v="0"/>
  </r>
  <r>
    <x v="1"/>
    <x v="3"/>
    <x v="3"/>
    <n v="0.56000000000000005"/>
    <n v="0.48"/>
    <x v="11"/>
    <n v="3000"/>
    <n v="6.9805180940311599E-6"/>
    <n v="1.5180577677205442E-2"/>
    <n v="3.7093772600805027E-5"/>
    <n v="1"/>
    <n v="3.7093772600805027E-5"/>
    <n v="0"/>
    <n v="6.2172739435898989E-6"/>
    <n v="1"/>
    <n v="6.2172739435898989E-6"/>
    <n v="0"/>
  </r>
  <r>
    <x v="1"/>
    <x v="3"/>
    <x v="3"/>
    <n v="0.56000000000000005"/>
    <n v="0.48"/>
    <x v="16"/>
    <n v="1870"/>
    <n v="0.19867744602167739"/>
    <n v="798.5024966149449"/>
    <n v="1.7742602027943499"/>
    <n v="1"/>
    <n v="1.7742602027943499"/>
    <n v="1.7742602027943499"/>
    <n v="0.23717338107479782"/>
    <n v="1"/>
    <n v="0.23717338107479782"/>
    <n v="0.23717338107479782"/>
  </r>
  <r>
    <x v="1"/>
    <x v="3"/>
    <x v="3"/>
    <n v="0.56000000000000005"/>
    <n v="0.48"/>
    <x v="19"/>
    <n v="1870"/>
    <n v="8.861056734554798E-2"/>
    <n v="336.21302434925866"/>
    <n v="0.7402272137391217"/>
    <n v="1"/>
    <n v="0.7402272137391217"/>
    <n v="0.7402272137391217"/>
    <n v="9.3888333174556721E-2"/>
    <n v="1"/>
    <n v="9.3888333174556721E-2"/>
    <n v="9.3888333174556721E-2"/>
  </r>
  <r>
    <x v="1"/>
    <x v="3"/>
    <x v="3"/>
    <n v="0.56000000000000005"/>
    <n v="0.48"/>
    <x v="19"/>
    <n v="1870"/>
    <n v="8.0872155366321682E-2"/>
    <n v="316.13116567134233"/>
    <n v="0.70095106201778212"/>
    <n v="1"/>
    <n v="0.70095106201778212"/>
    <n v="0.70095106201778212"/>
    <n v="9.1137333289149372E-2"/>
    <n v="1"/>
    <n v="9.1137333289149372E-2"/>
    <n v="9.1137333289149372E-2"/>
  </r>
  <r>
    <x v="1"/>
    <x v="1"/>
    <x v="3"/>
    <n v="0.56000000000000005"/>
    <n v="0.48"/>
    <x v="12"/>
    <n v="1890"/>
    <n v="32.873398748813599"/>
    <n v="115673.28462922927"/>
    <n v="218.77640415838897"/>
    <n v="1"/>
    <n v="218.77640415838897"/>
    <n v="218.77640415838897"/>
    <n v="28.975071805237203"/>
    <n v="1"/>
    <n v="28.975071805237203"/>
    <n v="28.975071805237203"/>
  </r>
  <r>
    <x v="1"/>
    <x v="2"/>
    <x v="3"/>
    <n v="0.56000000000000005"/>
    <n v="0.48"/>
    <x v="14"/>
    <n v="1890"/>
    <n v="11.485486923655996"/>
    <n v="44929.348320160534"/>
    <n v="89.350438298873243"/>
    <n v="0.28800000000000003"/>
    <n v="25.732926230075496"/>
    <n v="25.732926230075496"/>
    <n v="11.625756061544575"/>
    <n v="0.46899999999999997"/>
    <n v="5.452479592864405"/>
    <n v="5.452479592864405"/>
  </r>
  <r>
    <x v="1"/>
    <x v="3"/>
    <x v="3"/>
    <n v="0.56000000000000005"/>
    <n v="0.48"/>
    <x v="17"/>
    <n v="1890"/>
    <n v="0.93559968580277941"/>
    <n v="3768.2465228101773"/>
    <n v="8.7574455580456263"/>
    <n v="1"/>
    <n v="8.7574455580456263"/>
    <n v="8.7574455580456263"/>
    <n v="1.1432763182332648"/>
    <n v="1"/>
    <n v="1.1432763182332648"/>
    <n v="1.1432763182332648"/>
  </r>
  <r>
    <x v="1"/>
    <x v="1"/>
    <x v="3"/>
    <n v="0.56000000000000005"/>
    <n v="0.48"/>
    <x v="18"/>
    <n v="1890"/>
    <n v="0.20822512751641925"/>
    <n v="602.00368253917486"/>
    <n v="1.3629278549862056"/>
    <n v="1"/>
    <n v="1.3629278549862056"/>
    <n v="1.3629278549862056"/>
    <n v="0.12617062875657797"/>
    <n v="1"/>
    <n v="0.12617062875657797"/>
    <n v="0.12617062875657797"/>
  </r>
  <r>
    <x v="1"/>
    <x v="1"/>
    <x v="3"/>
    <n v="0.56000000000000005"/>
    <n v="0.48"/>
    <x v="18"/>
    <n v="1890"/>
    <n v="2.2382811847467097"/>
    <n v="7305.1269337546801"/>
    <n v="15.233998018533381"/>
    <n v="1"/>
    <n v="15.233998018533381"/>
    <n v="15.233998018533381"/>
    <n v="2.0564103734405905"/>
    <n v="1"/>
    <n v="2.0564103734405905"/>
    <n v="2.0564103734405905"/>
  </r>
  <r>
    <x v="1"/>
    <x v="3"/>
    <x v="3"/>
    <n v="0.56000000000000005"/>
    <n v="0.48"/>
    <x v="11"/>
    <n v="1890"/>
    <n v="28.253339953589233"/>
    <n v="108826.83616190623"/>
    <n v="249.53707362104396"/>
    <n v="1"/>
    <n v="249.53707362104396"/>
    <n v="249.53707362104396"/>
    <n v="32.824892183869217"/>
    <n v="1"/>
    <n v="32.824892183869217"/>
    <n v="32.824892183869217"/>
  </r>
  <r>
    <x v="1"/>
    <x v="1"/>
    <x v="3"/>
    <n v="0.56000000000000005"/>
    <n v="0.48"/>
    <x v="11"/>
    <n v="1890"/>
    <n v="10.607973048936868"/>
    <n v="38834.660537563388"/>
    <n v="90.710921216048646"/>
    <n v="1"/>
    <n v="90.710921216048646"/>
    <n v="90.710921216048646"/>
    <n v="11.484040028751817"/>
    <n v="1"/>
    <n v="11.484040028751817"/>
    <n v="11.484040028751817"/>
  </r>
  <r>
    <x v="1"/>
    <x v="1"/>
    <x v="3"/>
    <n v="0.56000000000000005"/>
    <n v="0.48"/>
    <x v="11"/>
    <n v="1890"/>
    <n v="33.347873599637666"/>
    <n v="125672.91669028983"/>
    <n v="253.19684778141115"/>
    <n v="1"/>
    <n v="253.19684778141115"/>
    <n v="253.19684778141115"/>
    <n v="34.265983439581859"/>
    <n v="1"/>
    <n v="34.265983439581859"/>
    <n v="34.265983439581859"/>
  </r>
  <r>
    <x v="1"/>
    <x v="3"/>
    <x v="3"/>
    <n v="0.56000000000000005"/>
    <n v="0.48"/>
    <x v="19"/>
    <n v="1890"/>
    <n v="4.8249418642304281E-2"/>
    <n v="195.32084594313551"/>
    <n v="0.4193724857290751"/>
    <n v="1"/>
    <n v="0.4193724857290751"/>
    <n v="0.4193724857290751"/>
    <n v="5.5752814745311172E-2"/>
    <n v="1"/>
    <n v="5.5752814745311172E-2"/>
    <n v="5.5752814745311172E-2"/>
  </r>
  <r>
    <x v="1"/>
    <x v="2"/>
    <x v="3"/>
    <n v="0.56000000000000005"/>
    <n v="0.48"/>
    <x v="21"/>
    <n v="1890"/>
    <n v="0.3680297620064481"/>
    <n v="1564.1471607188016"/>
    <n v="3.1023212422633533"/>
    <n v="0.28800000000000003"/>
    <n v="0.89346851777184588"/>
    <n v="0.89346851777184588"/>
    <n v="0.41810511704327769"/>
    <n v="0.46899999999999997"/>
    <n v="0.19609129989329721"/>
    <n v="0.19609129989329721"/>
  </r>
  <r>
    <x v="1"/>
    <x v="2"/>
    <x v="3"/>
    <n v="0.56000000000000005"/>
    <n v="0.48"/>
    <x v="23"/>
    <n v="1890"/>
    <n v="2.4221021305169748"/>
    <n v="8790.7526934919424"/>
    <n v="19.986510926407068"/>
    <n v="0.28800000000000003"/>
    <n v="5.7561151468052358"/>
    <n v="5.7561151468052358"/>
    <n v="2.5451001158568243"/>
    <n v="0.46899999999999997"/>
    <n v="1.1936519543368505"/>
    <n v="1.1936519543368505"/>
  </r>
  <r>
    <x v="1"/>
    <x v="1"/>
    <x v="3"/>
    <n v="0.56000000000000005"/>
    <n v="0.48"/>
    <x v="10"/>
    <n v="2000"/>
    <n v="1.702770369393838E-4"/>
    <n v="0.58978304569014217"/>
    <n v="1.4656238943991859E-3"/>
    <n v="1"/>
    <n v="1.4656238943991859E-3"/>
    <n v="1.4656238943991859E-3"/>
    <n v="2.023131213823989E-4"/>
    <n v="1"/>
    <n v="2.023131213823989E-4"/>
    <n v="2.023131213823989E-4"/>
  </r>
  <r>
    <x v="1"/>
    <x v="1"/>
    <x v="3"/>
    <n v="0.56000000000000005"/>
    <n v="0.48"/>
    <x v="10"/>
    <n v="2000"/>
    <n v="7.0719252719460632E-5"/>
    <n v="0.20580420847251096"/>
    <n v="4.673895907212077E-4"/>
    <n v="1"/>
    <n v="4.673895907212077E-4"/>
    <n v="4.673895907212077E-4"/>
    <n v="4.4049302865603342E-5"/>
    <n v="1"/>
    <n v="4.4049302865603342E-5"/>
    <n v="4.4049302865603342E-5"/>
  </r>
  <r>
    <x v="1"/>
    <x v="3"/>
    <x v="3"/>
    <n v="0.56000000000000005"/>
    <n v="0.48"/>
    <x v="10"/>
    <n v="2000"/>
    <n v="11.261844882159817"/>
    <n v="40168.026205675233"/>
    <n v="79.661605612948165"/>
    <n v="1"/>
    <n v="79.661605612948165"/>
    <n v="79.661605612948165"/>
    <n v="10.158369480486197"/>
    <n v="1"/>
    <n v="10.158369480486197"/>
    <n v="10.158369480486197"/>
  </r>
  <r>
    <x v="1"/>
    <x v="1"/>
    <x v="3"/>
    <n v="0.56000000000000005"/>
    <n v="0.48"/>
    <x v="10"/>
    <n v="2000"/>
    <n v="5.2199282230394259E-4"/>
    <n v="1.5773179878682848"/>
    <n v="3.7736140914851621E-3"/>
    <n v="1"/>
    <n v="3.7736140914851621E-3"/>
    <n v="3.7736140914851621E-3"/>
    <n v="4.5148391455285633E-4"/>
    <n v="1"/>
    <n v="4.5148391455285633E-4"/>
    <n v="4.5148391455285633E-4"/>
  </r>
  <r>
    <x v="1"/>
    <x v="1"/>
    <x v="3"/>
    <n v="0.56000000000000005"/>
    <n v="0.48"/>
    <x v="10"/>
    <n v="2000"/>
    <n v="1.1272903836050169E-3"/>
    <n v="3.2484053135151942"/>
    <n v="9.4839061529526664E-3"/>
    <n v="1"/>
    <n v="9.4839061529526664E-3"/>
    <n v="9.4839061529526664E-3"/>
    <n v="1.4668901725903738E-3"/>
    <n v="1"/>
    <n v="1.4668901725903738E-3"/>
    <n v="1.4668901725903738E-3"/>
  </r>
  <r>
    <x v="1"/>
    <x v="3"/>
    <x v="3"/>
    <n v="0.56000000000000005"/>
    <n v="0.48"/>
    <x v="10"/>
    <n v="2000"/>
    <n v="0.14968091294244762"/>
    <n v="495.83509801153872"/>
    <n v="1.1920883655909438"/>
    <n v="1"/>
    <n v="1.1920883655909438"/>
    <n v="1.1920883655909438"/>
    <n v="0.142491189201811"/>
    <n v="1"/>
    <n v="0.142491189201811"/>
    <n v="0.142491189201811"/>
  </r>
  <r>
    <x v="1"/>
    <x v="4"/>
    <x v="4"/>
    <n v="0.36"/>
    <n v="0.57999999999999996"/>
    <x v="17"/>
    <n v="1920"/>
    <n v="0.5387795829908244"/>
    <n v="1726.1158864714102"/>
    <n v="4.0994481256828683"/>
    <n v="1"/>
    <n v="4.0994481256828683"/>
    <n v="4.0994481256828683"/>
    <n v="0.68685901034602592"/>
    <n v="1"/>
    <n v="0.68685901034602592"/>
    <n v="0.68685901034602592"/>
  </r>
  <r>
    <x v="1"/>
    <x v="4"/>
    <x v="4"/>
    <n v="0.36"/>
    <n v="0.57999999999999996"/>
    <x v="22"/>
    <n v="1920"/>
    <n v="11.018164659049205"/>
    <n v="25704.399066213537"/>
    <n v="51.448295633458727"/>
    <n v="1"/>
    <n v="51.448295633458727"/>
    <n v="51.448295633458727"/>
    <n v="7.5569180389095143"/>
    <n v="1"/>
    <n v="7.5569180389095143"/>
    <n v="7.5569180389095143"/>
  </r>
  <r>
    <x v="1"/>
    <x v="2"/>
    <x v="3"/>
    <n v="0.56000000000000005"/>
    <n v="0.48"/>
    <x v="13"/>
    <n v="1000"/>
    <n v="0.19951632457250451"/>
    <n v="623.1727676689336"/>
    <n v="1.519228707842831"/>
    <n v="0.28800000000000003"/>
    <n v="0.43753786785873539"/>
    <n v="0.43753786785873539"/>
    <n v="0.16697085631487685"/>
    <n v="0.46899999999999997"/>
    <n v="7.8309331611677233E-2"/>
    <n v="7.8309331611677233E-2"/>
  </r>
  <r>
    <x v="1"/>
    <x v="1"/>
    <x v="3"/>
    <n v="0.56000000000000005"/>
    <n v="0.48"/>
    <x v="10"/>
    <n v="2000"/>
    <n v="3111.2847341462011"/>
    <n v="7285089.3035743143"/>
    <n v="24132.865679264596"/>
    <n v="1"/>
    <n v="24132.865679264596"/>
    <n v="24132.865679264596"/>
    <n v="3958.3883656383214"/>
    <n v="1"/>
    <n v="3958.3883656383214"/>
    <n v="3958.3883656383214"/>
  </r>
  <r>
    <x v="1"/>
    <x v="1"/>
    <x v="3"/>
    <n v="0.56000000000000005"/>
    <n v="0.48"/>
    <x v="10"/>
    <n v="2000"/>
    <n v="80.3552525341685"/>
    <n v="200543.80423438441"/>
    <n v="630.81828220954139"/>
    <n v="1"/>
    <n v="630.81828220954139"/>
    <n v="630.81828220954139"/>
    <n v="102.48409859554835"/>
    <n v="1"/>
    <n v="102.48409859554835"/>
    <n v="102.48409859554835"/>
  </r>
  <r>
    <x v="1"/>
    <x v="3"/>
    <x v="3"/>
    <n v="0.56000000000000005"/>
    <n v="0.48"/>
    <x v="10"/>
    <n v="2000"/>
    <n v="3.0402320365840598"/>
    <n v="9656.4354867649909"/>
    <n v="25.424629090334253"/>
    <n v="1"/>
    <n v="25.424629090334253"/>
    <n v="25.424629090334253"/>
    <n v="3.7515074616618698"/>
    <n v="1"/>
    <n v="3.7515074616618698"/>
    <n v="3.7515074616618698"/>
  </r>
  <r>
    <x v="1"/>
    <x v="1"/>
    <x v="3"/>
    <n v="0.56000000000000005"/>
    <n v="0.48"/>
    <x v="10"/>
    <n v="2000"/>
    <n v="91.85803516862596"/>
    <n v="252040.37649147987"/>
    <n v="748.29849201229865"/>
    <n v="1"/>
    <n v="748.29849201229865"/>
    <n v="748.29849201229865"/>
    <n v="117.25985743720629"/>
    <n v="1"/>
    <n v="117.25985743720629"/>
    <n v="117.25985743720629"/>
  </r>
  <r>
    <x v="1"/>
    <x v="1"/>
    <x v="3"/>
    <n v="0.56000000000000005"/>
    <n v="0.48"/>
    <x v="10"/>
    <n v="2000"/>
    <n v="4.8939379179909359"/>
    <n v="13646.678974927116"/>
    <n v="37.9123979500527"/>
    <n v="1"/>
    <n v="37.9123979500527"/>
    <n v="37.9123979500527"/>
    <n v="5.7738445552354607"/>
    <n v="1"/>
    <n v="5.7738445552354607"/>
    <n v="5.7738445552354607"/>
  </r>
  <r>
    <x v="1"/>
    <x v="3"/>
    <x v="3"/>
    <n v="0.56000000000000005"/>
    <n v="0.48"/>
    <x v="10"/>
    <n v="2000"/>
    <n v="3418.6779852948644"/>
    <n v="10264242.611829096"/>
    <n v="30367.080315287072"/>
    <n v="1"/>
    <n v="30367.080315287072"/>
    <n v="30367.080315287072"/>
    <n v="4868.7476345723862"/>
    <n v="1"/>
    <n v="4868.7476345723862"/>
    <n v="4868.7476345723862"/>
  </r>
  <r>
    <x v="1"/>
    <x v="1"/>
    <x v="3"/>
    <n v="0.56000000000000005"/>
    <n v="0.48"/>
    <x v="10"/>
    <n v="2000"/>
    <n v="1569.3572920053277"/>
    <n v="4601189.7003684277"/>
    <n v="14154.882269625417"/>
    <n v="1"/>
    <n v="14154.882269625417"/>
    <n v="14154.882269625417"/>
    <n v="2297.4280055985696"/>
    <n v="1"/>
    <n v="2297.4280055985696"/>
    <n v="2297.4280055985696"/>
  </r>
  <r>
    <x v="1"/>
    <x v="1"/>
    <x v="3"/>
    <n v="0.56000000000000005"/>
    <n v="0.48"/>
    <x v="10"/>
    <n v="2000"/>
    <n v="1333.7133320133935"/>
    <n v="3613402.2069153269"/>
    <n v="11178.493216890225"/>
    <n v="1"/>
    <n v="11178.493216890225"/>
    <n v="11178.493216890225"/>
    <n v="1810.2816635320514"/>
    <n v="1"/>
    <n v="1810.2816635320514"/>
    <n v="1810.2816635320514"/>
  </r>
  <r>
    <x v="1"/>
    <x v="3"/>
    <x v="3"/>
    <n v="0.56000000000000005"/>
    <n v="0.48"/>
    <x v="10"/>
    <n v="2000"/>
    <n v="14.278182285100222"/>
    <n v="43808.484836249394"/>
    <n v="126.70692791492063"/>
    <n v="1"/>
    <n v="126.70692791492063"/>
    <n v="126.70692791492063"/>
    <n v="19.677785007777342"/>
    <n v="1"/>
    <n v="19.677785007777342"/>
    <n v="19.677785007777342"/>
  </r>
  <r>
    <x v="1"/>
    <x v="3"/>
    <x v="3"/>
    <n v="0.56000000000000005"/>
    <n v="0.48"/>
    <x v="10"/>
    <n v="2000"/>
    <n v="0.73948140504876181"/>
    <n v="1949.6007560274527"/>
    <n v="6.0100278519702517"/>
    <n v="1"/>
    <n v="6.0100278519702517"/>
    <n v="6.0100278519702517"/>
    <n v="0.976672767531643"/>
    <n v="1"/>
    <n v="0.976672767531643"/>
    <n v="0.976672767531643"/>
  </r>
  <r>
    <x v="1"/>
    <x v="1"/>
    <x v="3"/>
    <n v="0.56000000000000005"/>
    <n v="0.48"/>
    <x v="10"/>
    <n v="2000"/>
    <n v="44.234836469526037"/>
    <n v="123360.55999715044"/>
    <n v="373.53324866542971"/>
    <n v="1"/>
    <n v="373.53324866542971"/>
    <n v="373.53324866542971"/>
    <n v="59.563578638153942"/>
    <n v="1"/>
    <n v="59.563578638153942"/>
    <n v="59.563578638153942"/>
  </r>
  <r>
    <x v="1"/>
    <x v="1"/>
    <x v="3"/>
    <n v="0.56000000000000005"/>
    <n v="0.48"/>
    <x v="10"/>
    <n v="2000"/>
    <n v="6.0894186908330266"/>
    <n v="13796.994882960131"/>
    <n v="40.088488084805952"/>
    <n v="1"/>
    <n v="40.088488084805952"/>
    <n v="40.088488084805952"/>
    <n v="6.0341207238729435"/>
    <n v="1"/>
    <n v="6.0341207238729435"/>
    <n v="6.0341207238729435"/>
  </r>
  <r>
    <x v="1"/>
    <x v="2"/>
    <x v="3"/>
    <n v="0.56000000000000005"/>
    <n v="0.48"/>
    <x v="10"/>
    <n v="2110"/>
    <n v="4.1088763233593744"/>
    <n v="13546.684772311819"/>
    <n v="36.086043367204283"/>
    <n v="1"/>
    <n v="36.086043367204283"/>
    <n v="36.086043367204283"/>
    <n v="5.4248480143231186"/>
    <n v="1"/>
    <n v="5.4248480143231186"/>
    <n v="5.4248480143231186"/>
  </r>
  <r>
    <x v="1"/>
    <x v="2"/>
    <x v="3"/>
    <n v="0.56000000000000005"/>
    <n v="0.48"/>
    <x v="10"/>
    <n v="2110"/>
    <n v="30.957946617190618"/>
    <n v="102355.46471392499"/>
    <n v="275.95311719461131"/>
    <n v="1"/>
    <n v="275.95311719461131"/>
    <n v="275.95311719461131"/>
    <n v="43.113779910813712"/>
    <n v="1"/>
    <n v="43.113779910813712"/>
    <n v="43.113779910813712"/>
  </r>
  <r>
    <x v="1"/>
    <x v="1"/>
    <x v="3"/>
    <n v="0.56000000000000005"/>
    <n v="0.48"/>
    <x v="10"/>
    <n v="2110"/>
    <n v="5.0981717536259987"/>
    <n v="11429.618293090005"/>
    <n v="33.577094845474939"/>
    <n v="1"/>
    <n v="33.577094845474939"/>
    <n v="33.577094845474939"/>
    <n v="5.2801528037568461"/>
    <n v="1"/>
    <n v="5.2801528037568461"/>
    <n v="5.2801528037568461"/>
  </r>
  <r>
    <x v="1"/>
    <x v="1"/>
    <x v="3"/>
    <n v="0.56000000000000005"/>
    <n v="0.48"/>
    <x v="10"/>
    <n v="2110"/>
    <n v="0.29013904475425217"/>
    <n v="813.81970306584276"/>
    <n v="1.9078743054175793"/>
    <n v="1"/>
    <n v="1.9078743054175793"/>
    <n v="1.9078743054175793"/>
    <n v="0.26971846426229701"/>
    <n v="1"/>
    <n v="0.26971846426229701"/>
    <n v="0.26971846426229701"/>
  </r>
  <r>
    <x v="1"/>
    <x v="1"/>
    <x v="3"/>
    <n v="0.56000000000000005"/>
    <n v="0.48"/>
    <x v="10"/>
    <n v="2110"/>
    <n v="3012.7164888036423"/>
    <n v="7994673.6223961469"/>
    <n v="23049.098696046312"/>
    <n v="1"/>
    <n v="23049.098696046312"/>
    <n v="23049.098696046312"/>
    <n v="3671.039451912714"/>
    <n v="1"/>
    <n v="3671.039451912714"/>
    <n v="3671.039451912714"/>
  </r>
  <r>
    <x v="1"/>
    <x v="2"/>
    <x v="3"/>
    <n v="0.56000000000000005"/>
    <n v="0.48"/>
    <x v="10"/>
    <n v="2110"/>
    <n v="9.9622339624132043E-4"/>
    <n v="3.3656921403027584"/>
    <n v="9.1462969229033041E-3"/>
    <n v="0.28800000000000003"/>
    <n v="2.6341335137961518E-3"/>
    <n v="2.6341335137961518E-3"/>
    <n v="1.4072749649659609E-3"/>
    <n v="0.46899999999999997"/>
    <n v="6.6001195856903562E-4"/>
    <n v="6.6001195856903562E-4"/>
  </r>
  <r>
    <x v="1"/>
    <x v="2"/>
    <x v="3"/>
    <n v="0.56000000000000005"/>
    <n v="0.48"/>
    <x v="10"/>
    <n v="2110"/>
    <n v="509.48427179071842"/>
    <n v="1613201.6684722586"/>
    <n v="4782.1114106860841"/>
    <n v="0.28800000000000003"/>
    <n v="1377.2480862775924"/>
    <n v="1377.2480862775924"/>
    <n v="763.24679302676998"/>
    <n v="0.46899999999999997"/>
    <n v="357.96274592955513"/>
    <n v="357.96274592955513"/>
  </r>
  <r>
    <x v="1"/>
    <x v="1"/>
    <x v="3"/>
    <n v="0.56000000000000005"/>
    <n v="0.48"/>
    <x v="10"/>
    <n v="2110"/>
    <n v="27.626537462029038"/>
    <n v="68454.370731061164"/>
    <n v="204.29827860688752"/>
    <n v="1"/>
    <n v="204.29827860688752"/>
    <n v="204.29827860688752"/>
    <n v="30.721786356119313"/>
    <n v="1"/>
    <n v="30.721786356119313"/>
    <n v="30.721786356119313"/>
  </r>
  <r>
    <x v="1"/>
    <x v="1"/>
    <x v="3"/>
    <n v="0.56000000000000005"/>
    <n v="0.48"/>
    <x v="10"/>
    <n v="2110"/>
    <n v="9.5604949675217519"/>
    <n v="26221.172006261968"/>
    <n v="74.353371874232224"/>
    <n v="1"/>
    <n v="74.353371874232224"/>
    <n v="74.353371874232224"/>
    <n v="11.517456623629508"/>
    <n v="1"/>
    <n v="11.517456623629508"/>
    <n v="11.517456623629508"/>
  </r>
  <r>
    <x v="1"/>
    <x v="2"/>
    <x v="3"/>
    <n v="0.56000000000000005"/>
    <n v="0.48"/>
    <x v="10"/>
    <n v="2110"/>
    <n v="0.26705781973818798"/>
    <n v="975.07920322716154"/>
    <n v="2.4068134243705028"/>
    <n v="1"/>
    <n v="2.4068134243705028"/>
    <n v="2.4068134243705028"/>
    <n v="0.35949869616271624"/>
    <n v="1"/>
    <n v="0.35949869616271624"/>
    <n v="0.35949869616271624"/>
  </r>
  <r>
    <x v="1"/>
    <x v="2"/>
    <x v="3"/>
    <n v="0.56000000000000005"/>
    <n v="0.48"/>
    <x v="10"/>
    <n v="2110"/>
    <n v="6.2863490622517491"/>
    <n v="19821.716507505134"/>
    <n v="54.5901955385959"/>
    <n v="1"/>
    <n v="54.5901955385959"/>
    <n v="54.5901955385959"/>
    <n v="8.3847163537214762"/>
    <n v="1"/>
    <n v="8.3847163537214762"/>
    <n v="8.3847163537214762"/>
  </r>
  <r>
    <x v="1"/>
    <x v="2"/>
    <x v="3"/>
    <n v="0.56000000000000005"/>
    <n v="0.48"/>
    <x v="10"/>
    <n v="2110"/>
    <n v="2202.7848691578365"/>
    <n v="6938192.4730145922"/>
    <n v="20889.026480231994"/>
    <n v="0.28800000000000003"/>
    <n v="6016.0396263068151"/>
    <n v="6016.0396263068151"/>
    <n v="3382.6950665247946"/>
    <n v="0.46899999999999997"/>
    <n v="1586.4839862001286"/>
    <n v="1586.4839862001286"/>
  </r>
  <r>
    <x v="1"/>
    <x v="2"/>
    <x v="3"/>
    <n v="0.56000000000000005"/>
    <n v="0.48"/>
    <x v="10"/>
    <n v="2110"/>
    <n v="0.99676419908527691"/>
    <n v="3328.8790089946478"/>
    <n v="8.9444369461658031"/>
    <n v="1"/>
    <n v="8.9444369461658031"/>
    <n v="8.9444369461658031"/>
    <n v="1.3698146528498489"/>
    <n v="1"/>
    <n v="1.3698146528498489"/>
    <n v="1.3698146528498489"/>
  </r>
  <r>
    <x v="1"/>
    <x v="2"/>
    <x v="3"/>
    <n v="0.56000000000000005"/>
    <n v="0.48"/>
    <x v="10"/>
    <n v="2110"/>
    <n v="4.8873569784652204"/>
    <n v="15647.100371930212"/>
    <n v="39.864629725136624"/>
    <n v="1"/>
    <n v="39.864629725136624"/>
    <n v="39.864629725136624"/>
    <n v="5.9227743659658492"/>
    <n v="1"/>
    <n v="5.9227743659658492"/>
    <n v="5.9227743659658492"/>
  </r>
  <r>
    <x v="1"/>
    <x v="1"/>
    <x v="3"/>
    <n v="0.56000000000000005"/>
    <n v="0.48"/>
    <x v="10"/>
    <n v="2110"/>
    <n v="4968.8944649370314"/>
    <n v="13293527.466543728"/>
    <n v="39420.137936225306"/>
    <n v="1"/>
    <n v="39420.137936225306"/>
    <n v="39420.137936225306"/>
    <n v="6337.3072811582715"/>
    <n v="1"/>
    <n v="6337.3072811582715"/>
    <n v="6337.3072811582715"/>
  </r>
  <r>
    <x v="1"/>
    <x v="2"/>
    <x v="3"/>
    <n v="0.56000000000000005"/>
    <n v="0.48"/>
    <x v="10"/>
    <n v="2110"/>
    <n v="2250.731009330661"/>
    <n v="7094950.3968171021"/>
    <n v="21169.822657073146"/>
    <n v="0.28800000000000003"/>
    <n v="6096.9089252370668"/>
    <n v="6096.9089252370668"/>
    <n v="3396.213401306904"/>
    <n v="0.46899999999999997"/>
    <n v="1592.8240852129379"/>
    <n v="1592.8240852129379"/>
  </r>
  <r>
    <x v="1"/>
    <x v="1"/>
    <x v="3"/>
    <n v="0.56000000000000005"/>
    <n v="0.48"/>
    <x v="10"/>
    <n v="2110"/>
    <n v="3.7176058365077432E-2"/>
    <n v="111.24060326851284"/>
    <n v="0.30685410201827767"/>
    <n v="0.28800000000000003"/>
    <n v="8.8373981381263983E-2"/>
    <n v="8.8373981381263983E-2"/>
    <n v="4.7593595171581717E-2"/>
    <n v="0.46899999999999997"/>
    <n v="2.2321396135471825E-2"/>
    <n v="2.2321396135471825E-2"/>
  </r>
  <r>
    <x v="1"/>
    <x v="1"/>
    <x v="3"/>
    <n v="0.56000000000000005"/>
    <n v="0.48"/>
    <x v="10"/>
    <n v="2110"/>
    <n v="0.28180106113766429"/>
    <n v="976.80653498505717"/>
    <n v="2.2862571580657001"/>
    <n v="1"/>
    <n v="2.2862571580657001"/>
    <n v="2.2862571580657001"/>
    <n v="0.34053451783178224"/>
    <n v="1"/>
    <n v="0.34053451783178224"/>
    <n v="0.34053451783178224"/>
  </r>
  <r>
    <x v="1"/>
    <x v="2"/>
    <x v="3"/>
    <n v="0.56000000000000005"/>
    <n v="0.48"/>
    <x v="10"/>
    <n v="2110"/>
    <n v="2.1082125967639014"/>
    <n v="5401.741838265044"/>
    <n v="10.035026719928814"/>
    <n v="1"/>
    <n v="10.035026719928814"/>
    <n v="10.035026719928814"/>
    <n v="1.5894341598695152"/>
    <n v="1"/>
    <n v="1.5894341598695152"/>
    <n v="1.5894341598695152"/>
  </r>
  <r>
    <x v="1"/>
    <x v="2"/>
    <x v="3"/>
    <n v="0.56000000000000005"/>
    <n v="0.48"/>
    <x v="10"/>
    <n v="2110"/>
    <n v="245.73896290725179"/>
    <n v="720518.76763246593"/>
    <n v="2128.8452622566138"/>
    <n v="0.28800000000000003"/>
    <n v="613.10743552990482"/>
    <n v="613.10743552990482"/>
    <n v="347.61885044891505"/>
    <n v="0.46899999999999997"/>
    <n v="163.03324086054116"/>
    <n v="163.03324086054116"/>
  </r>
  <r>
    <x v="1"/>
    <x v="4"/>
    <x v="4"/>
    <n v="0.36"/>
    <n v="0.57999999999999996"/>
    <x v="10"/>
    <n v="2110"/>
    <n v="5.5518055887347568"/>
    <n v="15653.189528428948"/>
    <n v="44.367773377852934"/>
    <n v="1"/>
    <n v="44.367773377852934"/>
    <n v="44.367773377852934"/>
    <n v="7.2622217228299766"/>
    <n v="1"/>
    <n v="7.2622217228299766"/>
    <n v="7.2622217228299766"/>
  </r>
  <r>
    <x v="1"/>
    <x v="3"/>
    <x v="3"/>
    <n v="0.56000000000000005"/>
    <n v="0.48"/>
    <x v="10"/>
    <n v="2110"/>
    <n v="8.9276904996257668E-4"/>
    <n v="2.8567044857863504"/>
    <n v="7.419738752915116E-3"/>
    <n v="1"/>
    <n v="7.419738752915116E-3"/>
    <n v="7.419738752915116E-3"/>
    <n v="1.0635084218571533E-3"/>
    <n v="1"/>
    <n v="1.0635084218571533E-3"/>
    <n v="1.0635084218571533E-3"/>
  </r>
  <r>
    <x v="1"/>
    <x v="4"/>
    <x v="4"/>
    <n v="0.36"/>
    <n v="0.57999999999999996"/>
    <x v="10"/>
    <n v="2110"/>
    <n v="3.1239580494609633"/>
    <n v="8905.3603987675924"/>
    <n v="25.658111398219258"/>
    <n v="1"/>
    <n v="25.658111398219258"/>
    <n v="25.658111398219258"/>
    <n v="4.1153417819137372"/>
    <n v="1"/>
    <n v="4.1153417819137372"/>
    <n v="4.1153417819137372"/>
  </r>
  <r>
    <x v="1"/>
    <x v="1"/>
    <x v="3"/>
    <n v="0.56000000000000005"/>
    <n v="0.48"/>
    <x v="10"/>
    <n v="2110"/>
    <n v="0.20268942200686532"/>
    <n v="726.75520852719353"/>
    <n v="1.6487554494742462"/>
    <n v="1"/>
    <n v="1.6487554494742462"/>
    <n v="1.6487554494742462"/>
    <n v="0.22049311294859525"/>
    <n v="1"/>
    <n v="0.22049311294859525"/>
    <n v="0.22049311294859525"/>
  </r>
  <r>
    <x v="1"/>
    <x v="2"/>
    <x v="3"/>
    <n v="0.56000000000000005"/>
    <n v="0.48"/>
    <x v="10"/>
    <n v="2110"/>
    <n v="1.0465327196851701"/>
    <n v="4054.9233846828492"/>
    <n v="8.9438736306178175"/>
    <n v="1"/>
    <n v="8.9438736306178175"/>
    <n v="8.9438736306178175"/>
    <n v="1.1767196016039663"/>
    <n v="1"/>
    <n v="1.1767196016039663"/>
    <n v="1.1767196016039663"/>
  </r>
  <r>
    <x v="1"/>
    <x v="2"/>
    <x v="3"/>
    <n v="0.56000000000000005"/>
    <n v="0.48"/>
    <x v="10"/>
    <n v="2110"/>
    <n v="2.1555157409294239"/>
    <n v="5757.6648895193212"/>
    <n v="14.927256175830147"/>
    <n v="1"/>
    <n v="14.927256175830147"/>
    <n v="14.927256175830147"/>
    <n v="2.2818136430588276"/>
    <n v="1"/>
    <n v="2.2818136430588276"/>
    <n v="2.2818136430588276"/>
  </r>
  <r>
    <x v="1"/>
    <x v="2"/>
    <x v="3"/>
    <n v="0.56000000000000005"/>
    <n v="0.48"/>
    <x v="10"/>
    <n v="2110"/>
    <n v="6.9608514147920145E-2"/>
    <n v="271.03935786074544"/>
    <n v="0.57891224990375356"/>
    <n v="1"/>
    <n v="0.57891224990375356"/>
    <n v="0.57891224990375356"/>
    <n v="7.8189688838113419E-2"/>
    <n v="1"/>
    <n v="7.8189688838113419E-2"/>
    <n v="7.8189688838113419E-2"/>
  </r>
  <r>
    <x v="1"/>
    <x v="2"/>
    <x v="3"/>
    <n v="0.56000000000000005"/>
    <n v="0.48"/>
    <x v="10"/>
    <n v="2110"/>
    <n v="0.32585320503472309"/>
    <n v="1246.6135225884677"/>
    <n v="3.2350060023585776"/>
    <n v="1"/>
    <n v="3.2350060023585776"/>
    <n v="3.2350060023585776"/>
    <n v="0.46126168499285025"/>
    <n v="1"/>
    <n v="0.46126168499285025"/>
    <n v="0.46126168499285025"/>
  </r>
  <r>
    <x v="1"/>
    <x v="2"/>
    <x v="3"/>
    <n v="0.56000000000000005"/>
    <n v="0.48"/>
    <x v="10"/>
    <n v="2110"/>
    <n v="1.254103304200856E-2"/>
    <n v="49.399126236291536"/>
    <n v="0.12228467739831703"/>
    <n v="1"/>
    <n v="0.12228467739831703"/>
    <n v="0.12228467739831703"/>
    <n v="1.6289946798922553E-2"/>
    <n v="1"/>
    <n v="1.6289946798922553E-2"/>
    <n v="1.6289946798922553E-2"/>
  </r>
  <r>
    <x v="1"/>
    <x v="2"/>
    <x v="3"/>
    <n v="0.56000000000000005"/>
    <n v="0.48"/>
    <x v="10"/>
    <n v="2110"/>
    <n v="4.2098464659535086E-6"/>
    <n v="1.7405929277527217E-2"/>
    <n v="4.9928765724756694E-5"/>
    <n v="1"/>
    <n v="4.9928765724756694E-5"/>
    <n v="4.9928765724756694E-5"/>
    <n v="6.5366555338285642E-6"/>
    <n v="1"/>
    <n v="6.5366555338285642E-6"/>
    <n v="6.5366555338285642E-6"/>
  </r>
  <r>
    <x v="1"/>
    <x v="2"/>
    <x v="3"/>
    <n v="0.56000000000000005"/>
    <n v="0.48"/>
    <x v="10"/>
    <n v="2110"/>
    <n v="4.5098924006930602E-5"/>
    <n v="0.18646491935173512"/>
    <n v="5.3487309558464778E-4"/>
    <n v="1"/>
    <n v="5.3487309558464778E-4"/>
    <n v="5.3487309558464778E-4"/>
    <n v="7.0025387757899352E-5"/>
    <n v="1"/>
    <n v="7.0025387757899352E-5"/>
    <n v="7.0025387757899352E-5"/>
  </r>
  <r>
    <x v="1"/>
    <x v="4"/>
    <x v="4"/>
    <n v="0.36"/>
    <n v="0.57999999999999996"/>
    <x v="10"/>
    <n v="2110"/>
    <n v="11.291037286736133"/>
    <n v="28551.230022008909"/>
    <n v="87.785518928360659"/>
    <n v="1"/>
    <n v="87.785518928360659"/>
    <n v="87.785518928360659"/>
    <n v="14.106240089841146"/>
    <n v="1"/>
    <n v="14.106240089841146"/>
    <n v="14.106240089841146"/>
  </r>
  <r>
    <x v="1"/>
    <x v="1"/>
    <x v="3"/>
    <n v="0.56000000000000005"/>
    <n v="0.48"/>
    <x v="10"/>
    <n v="2110"/>
    <n v="10.152845822579865"/>
    <n v="29410.886933200443"/>
    <n v="79.3668925966318"/>
    <n v="1"/>
    <n v="79.3668925966318"/>
    <n v="79.3668925966318"/>
    <n v="11.912234675518015"/>
    <n v="1"/>
    <n v="11.912234675518015"/>
    <n v="11.912234675518015"/>
  </r>
  <r>
    <x v="1"/>
    <x v="1"/>
    <x v="3"/>
    <n v="0.56000000000000005"/>
    <n v="0.48"/>
    <x v="10"/>
    <n v="2110"/>
    <n v="0.32857753986613425"/>
    <n v="925.18618937396047"/>
    <n v="2.5004975793357622"/>
    <n v="1"/>
    <n v="2.5004975793357622"/>
    <n v="2.5004975793357622"/>
    <n v="0.37353474155340788"/>
    <n v="1"/>
    <n v="0.37353474155340788"/>
    <n v="0.37353474155340788"/>
  </r>
  <r>
    <x v="1"/>
    <x v="3"/>
    <x v="3"/>
    <n v="0.56000000000000005"/>
    <n v="0.48"/>
    <x v="10"/>
    <n v="2110"/>
    <n v="486.41602892329172"/>
    <n v="1468568.8780953567"/>
    <n v="4102.452913568457"/>
    <n v="1"/>
    <n v="4102.452913568457"/>
    <n v="4102.452913568457"/>
    <n v="645.35205524510218"/>
    <n v="1"/>
    <n v="645.35205524510218"/>
    <n v="645.35205524510218"/>
  </r>
  <r>
    <x v="1"/>
    <x v="1"/>
    <x v="3"/>
    <n v="0.56000000000000005"/>
    <n v="0.48"/>
    <x v="10"/>
    <n v="2110"/>
    <n v="38.1294457935835"/>
    <n v="113605.4791830632"/>
    <n v="316.51072912827522"/>
    <n v="1"/>
    <n v="316.51072912827522"/>
    <n v="316.51072912827522"/>
    <n v="49.004174208409658"/>
    <n v="1"/>
    <n v="49.004174208409658"/>
    <n v="49.004174208409658"/>
  </r>
  <r>
    <x v="1"/>
    <x v="1"/>
    <x v="3"/>
    <n v="0.56000000000000005"/>
    <n v="0.48"/>
    <x v="10"/>
    <n v="2110"/>
    <n v="170.03482285782894"/>
    <n v="462083.56130035006"/>
    <n v="1405.2743352839768"/>
    <n v="1"/>
    <n v="1405.2743352839768"/>
    <n v="1405.2743352839768"/>
    <n v="225.42003082213179"/>
    <n v="1"/>
    <n v="225.42003082213179"/>
    <n v="225.42003082213179"/>
  </r>
  <r>
    <x v="1"/>
    <x v="3"/>
    <x v="3"/>
    <n v="0.56000000000000005"/>
    <n v="0.48"/>
    <x v="10"/>
    <n v="2110"/>
    <n v="6.9212317541394457"/>
    <n v="21123.204086967493"/>
    <n v="59.752432708133703"/>
    <n v="1"/>
    <n v="59.752432708133703"/>
    <n v="59.752432708133703"/>
    <n v="9.2032088871430577"/>
    <n v="1"/>
    <n v="9.2032088871430577"/>
    <n v="9.2032088871430577"/>
  </r>
  <r>
    <x v="1"/>
    <x v="2"/>
    <x v="3"/>
    <n v="0.56000000000000005"/>
    <n v="0.48"/>
    <x v="10"/>
    <n v="2110"/>
    <n v="9.2312398889987837E-2"/>
    <n v="350.90314586496055"/>
    <n v="0.9156458747289643"/>
    <n v="1"/>
    <n v="0.9156458747289643"/>
    <n v="0.9156458747289643"/>
    <n v="0.11232095011037192"/>
    <n v="1"/>
    <n v="0.11232095011037192"/>
    <n v="0.11232095011037192"/>
  </r>
  <r>
    <x v="1"/>
    <x v="2"/>
    <x v="3"/>
    <n v="0.56000000000000005"/>
    <n v="0.48"/>
    <x v="10"/>
    <n v="2110"/>
    <n v="23.627156711284599"/>
    <n v="76316.744620095065"/>
    <n v="219.07202249657345"/>
    <n v="0.28800000000000003"/>
    <n v="63.092742479013161"/>
    <n v="63.092742479013161"/>
    <n v="34.325828008817474"/>
    <n v="0.46899999999999997"/>
    <n v="16.098813336135393"/>
    <n v="16.098813336135393"/>
  </r>
  <r>
    <x v="1"/>
    <x v="2"/>
    <x v="3"/>
    <n v="0.56000000000000005"/>
    <n v="0.48"/>
    <x v="10"/>
    <n v="2110"/>
    <n v="2.2109168610399514"/>
    <n v="7759.1576629743722"/>
    <n v="19.630247946756345"/>
    <n v="0.28800000000000003"/>
    <n v="5.6535114086658282"/>
    <n v="5.6535114086658282"/>
    <n v="2.9806527992193517"/>
    <n v="0.46899999999999997"/>
    <n v="1.3979261628338759"/>
    <n v="1.3979261628338759"/>
  </r>
  <r>
    <x v="1"/>
    <x v="1"/>
    <x v="3"/>
    <n v="0.56000000000000005"/>
    <n v="0.48"/>
    <x v="10"/>
    <n v="2110"/>
    <n v="3.7188414145748628E-3"/>
    <n v="10.560559376714767"/>
    <n v="3.0334360593446755E-2"/>
    <n v="1"/>
    <n v="3.0334360593446755E-2"/>
    <n v="3.0334360593446755E-2"/>
    <n v="4.453026250853977E-3"/>
    <n v="1"/>
    <n v="4.453026250853977E-3"/>
    <n v="4.453026250853977E-3"/>
  </r>
  <r>
    <x v="1"/>
    <x v="2"/>
    <x v="3"/>
    <n v="0.56000000000000005"/>
    <n v="0.48"/>
    <x v="10"/>
    <n v="2110"/>
    <n v="13.157933161142541"/>
    <n v="40626.470393829099"/>
    <n v="103.87330039749675"/>
    <n v="0.28800000000000003"/>
    <n v="29.915510514479067"/>
    <n v="29.915510514479067"/>
    <n v="14.592026994143641"/>
    <n v="0.46899999999999997"/>
    <n v="6.8436606602533674"/>
    <n v="6.8436606602533674"/>
  </r>
  <r>
    <x v="1"/>
    <x v="1"/>
    <x v="3"/>
    <n v="0.56000000000000005"/>
    <n v="0.48"/>
    <x v="10"/>
    <n v="2110"/>
    <n v="3.5156005365296304E-4"/>
    <n v="0.99833771616503808"/>
    <n v="2.8688411990805546E-3"/>
    <n v="0.28800000000000003"/>
    <n v="8.2622626533519978E-4"/>
    <n v="8.2622626533519978E-4"/>
    <n v="4.2138168988435648E-4"/>
    <n v="0.46899999999999997"/>
    <n v="1.9762801255576316E-4"/>
    <n v="1.9762801255576316E-4"/>
  </r>
  <r>
    <x v="1"/>
    <x v="2"/>
    <x v="3"/>
    <n v="0.56000000000000005"/>
    <n v="0.48"/>
    <x v="10"/>
    <n v="2110"/>
    <n v="81.22186707325551"/>
    <n v="249360.0362006975"/>
    <n v="745.64161422851964"/>
    <n v="0.28800000000000003"/>
    <n v="214.74478489781367"/>
    <n v="214.74478489781367"/>
    <n v="120.39759746423142"/>
    <n v="0.46899999999999997"/>
    <n v="56.466473210724537"/>
    <n v="56.466473210724537"/>
  </r>
  <r>
    <x v="1"/>
    <x v="2"/>
    <x v="3"/>
    <n v="0.56000000000000005"/>
    <n v="0.48"/>
    <x v="10"/>
    <n v="2110"/>
    <n v="1.9315434858285705"/>
    <n v="7055.8134757657317"/>
    <n v="19.78765468160768"/>
    <n v="1"/>
    <n v="19.78765468160768"/>
    <n v="19.78765468160768"/>
    <n v="2.9528925719878978"/>
    <n v="1"/>
    <n v="2.9528925719878978"/>
    <n v="2.9528925719878978"/>
  </r>
  <r>
    <x v="1"/>
    <x v="3"/>
    <x v="3"/>
    <n v="0.56000000000000005"/>
    <n v="0.48"/>
    <x v="10"/>
    <n v="2110"/>
    <n v="0.20875339383813207"/>
    <n v="639.54366435660802"/>
    <n v="1.7405859588857195"/>
    <n v="1"/>
    <n v="1.7405859588857195"/>
    <n v="1.7405859588857195"/>
    <n v="0.26050267428806084"/>
    <n v="1"/>
    <n v="0.26050267428806084"/>
    <n v="0.26050267428806084"/>
  </r>
  <r>
    <x v="1"/>
    <x v="1"/>
    <x v="3"/>
    <n v="0.56000000000000005"/>
    <n v="0.48"/>
    <x v="10"/>
    <n v="2110"/>
    <n v="8.8675178090866211"/>
    <n v="22277.749918971243"/>
    <n v="68.110268610895091"/>
    <n v="1"/>
    <n v="68.110268610895091"/>
    <n v="68.110268610895091"/>
    <n v="10.949002967122842"/>
    <n v="1"/>
    <n v="10.949002967122842"/>
    <n v="10.949002967122842"/>
  </r>
  <r>
    <x v="1"/>
    <x v="4"/>
    <x v="4"/>
    <n v="0.36"/>
    <n v="0.57999999999999996"/>
    <x v="10"/>
    <n v="2110"/>
    <n v="345.6075227051299"/>
    <n v="958083.79731999862"/>
    <n v="2918.3922695544861"/>
    <n v="1"/>
    <n v="2918.3922695544861"/>
    <n v="2918.3922695544861"/>
    <n v="470.36008083623807"/>
    <n v="1"/>
    <n v="470.36008083623807"/>
    <n v="470.36008083623807"/>
  </r>
  <r>
    <x v="1"/>
    <x v="2"/>
    <x v="3"/>
    <n v="0.56000000000000005"/>
    <n v="0.48"/>
    <x v="10"/>
    <n v="2110"/>
    <n v="253.92859202321941"/>
    <n v="632898.45774660213"/>
    <n v="1830.0115644853317"/>
    <n v="1"/>
    <n v="1830.0115644853317"/>
    <n v="1830.0115644853317"/>
    <n v="285.22688447001156"/>
    <n v="1"/>
    <n v="285.22688447001156"/>
    <n v="285.22688447001156"/>
  </r>
  <r>
    <x v="1"/>
    <x v="1"/>
    <x v="3"/>
    <n v="0.56000000000000005"/>
    <n v="0.48"/>
    <x v="10"/>
    <n v="2110"/>
    <n v="12.248265978499189"/>
    <n v="30365.038808317768"/>
    <n v="81.255179830564785"/>
    <n v="1"/>
    <n v="81.255179830564785"/>
    <n v="81.255179830564785"/>
    <n v="12.420715419915345"/>
    <n v="1"/>
    <n v="12.420715419915345"/>
    <n v="12.420715419915345"/>
  </r>
  <r>
    <x v="1"/>
    <x v="2"/>
    <x v="3"/>
    <n v="0.56000000000000005"/>
    <n v="0.48"/>
    <x v="10"/>
    <n v="2110"/>
    <n v="5.092606051412246"/>
    <n v="13423.071012912664"/>
    <n v="37.885877110978306"/>
    <n v="0.28800000000000003"/>
    <n v="10.911132607961754"/>
    <n v="10.911132607961754"/>
    <n v="5.8215742333191303"/>
    <n v="0.46899999999999997"/>
    <n v="2.7303183154266719"/>
    <n v="2.7303183154266719"/>
  </r>
  <r>
    <x v="1"/>
    <x v="2"/>
    <x v="3"/>
    <n v="0.56000000000000005"/>
    <n v="0.48"/>
    <x v="10"/>
    <n v="2110"/>
    <n v="1.7007581125435776"/>
    <n v="3835.5733932091457"/>
    <n v="10.657786225246706"/>
    <n v="1"/>
    <n v="10.657786225246706"/>
    <n v="10.657786225246706"/>
    <n v="1.4006003409633907"/>
    <n v="1"/>
    <n v="1.4006003409633907"/>
    <n v="1.4006003409633907"/>
  </r>
  <r>
    <x v="1"/>
    <x v="2"/>
    <x v="3"/>
    <n v="0.56000000000000005"/>
    <n v="0.48"/>
    <x v="10"/>
    <n v="2110"/>
    <n v="251.59300561046908"/>
    <n v="737316.97574267595"/>
    <n v="2026.8620918327781"/>
    <n v="1"/>
    <n v="2026.8620918327781"/>
    <n v="2026.8620918327781"/>
    <n v="319.324499053647"/>
    <n v="1"/>
    <n v="319.324499053647"/>
    <n v="319.324499053647"/>
  </r>
  <r>
    <x v="1"/>
    <x v="2"/>
    <x v="3"/>
    <n v="0.56000000000000005"/>
    <n v="0.48"/>
    <x v="10"/>
    <n v="2110"/>
    <n v="0.81535816430776453"/>
    <n v="2897.2704585120873"/>
    <n v="8.2630679926977884"/>
    <n v="1"/>
    <n v="8.2630679926977884"/>
    <n v="8.2630679926977884"/>
    <n v="1.2695323341704521"/>
    <n v="1"/>
    <n v="1.2695323341704521"/>
    <n v="1.2695323341704521"/>
  </r>
  <r>
    <x v="1"/>
    <x v="1"/>
    <x v="3"/>
    <n v="0.56000000000000005"/>
    <n v="0.48"/>
    <x v="10"/>
    <n v="2110"/>
    <n v="5.7102978528408364E-2"/>
    <n v="119.31499566776921"/>
    <n v="0.29096116733696731"/>
    <n v="1"/>
    <n v="0.29096116733696731"/>
    <n v="0.29096116733696731"/>
    <n v="3.7128594647521718E-2"/>
    <n v="1"/>
    <n v="3.7128594647521718E-2"/>
    <n v="3.7128594647521718E-2"/>
  </r>
  <r>
    <x v="1"/>
    <x v="1"/>
    <x v="3"/>
    <n v="0.56000000000000005"/>
    <n v="0.48"/>
    <x v="12"/>
    <n v="3000"/>
    <n v="0.41140774787210843"/>
    <n v="910.7356797056658"/>
    <n v="3.1164949967160549"/>
    <n v="1"/>
    <n v="3.1164949967160549"/>
    <n v="0"/>
    <n v="0.52037297436300733"/>
    <n v="1"/>
    <n v="0.52037297436300733"/>
    <n v="0"/>
  </r>
  <r>
    <x v="1"/>
    <x v="1"/>
    <x v="3"/>
    <n v="0.56000000000000005"/>
    <n v="0.48"/>
    <x v="14"/>
    <n v="3000"/>
    <n v="72.397170749321546"/>
    <n v="204438.76087028327"/>
    <n v="593.74414798210489"/>
    <n v="1"/>
    <n v="593.74414798210489"/>
    <n v="0"/>
    <n v="96.951539108540857"/>
    <n v="1"/>
    <n v="96.951539108540857"/>
    <n v="0"/>
  </r>
  <r>
    <x v="1"/>
    <x v="1"/>
    <x v="3"/>
    <n v="0.56000000000000005"/>
    <n v="0.48"/>
    <x v="11"/>
    <n v="3000"/>
    <n v="2.3604413239084805E-2"/>
    <n v="64.962761064361175"/>
    <n v="0.20717071796829661"/>
    <n v="1"/>
    <n v="0.20717071796829661"/>
    <n v="0"/>
    <n v="3.4070356684974004E-2"/>
    <n v="1"/>
    <n v="3.4070356684974004E-2"/>
    <n v="0"/>
  </r>
  <r>
    <x v="1"/>
    <x v="1"/>
    <x v="3"/>
    <n v="0.56000000000000005"/>
    <n v="0.48"/>
    <x v="11"/>
    <n v="3000"/>
    <n v="1.3142700316772058"/>
    <n v="3176.848776064804"/>
    <n v="10.50946811356067"/>
    <n v="1"/>
    <n v="10.50946811356067"/>
    <n v="0"/>
    <n v="1.7390214055679132"/>
    <n v="1"/>
    <n v="1.7390214055679132"/>
    <n v="0"/>
  </r>
  <r>
    <x v="1"/>
    <x v="4"/>
    <x v="4"/>
    <n v="0.36"/>
    <n v="0.57999999999999996"/>
    <x v="22"/>
    <n v="3000"/>
    <n v="6.4283881182010817E-4"/>
    <n v="1.991873031173333"/>
    <n v="4.810042805736367E-3"/>
    <n v="1"/>
    <n v="4.810042805736367E-3"/>
    <n v="0"/>
    <n v="6.0112560036381713E-4"/>
    <n v="1"/>
    <n v="6.0112560036381713E-4"/>
    <n v="0"/>
  </r>
  <r>
    <x v="1"/>
    <x v="2"/>
    <x v="3"/>
    <n v="0.56000000000000005"/>
    <n v="0.48"/>
    <x v="13"/>
    <n v="1000"/>
    <n v="9.0742846470190097E-2"/>
    <n v="265.4831977424497"/>
    <n v="0.68721318477967075"/>
    <n v="0.28800000000000003"/>
    <n v="0.19791739721654519"/>
    <n v="0.19791739721654519"/>
    <n v="9.5102198554307918E-2"/>
    <n v="0.46899999999999997"/>
    <n v="4.4602931121970411E-2"/>
    <n v="4.4602931121970411E-2"/>
  </r>
  <r>
    <x v="1"/>
    <x v="4"/>
    <x v="4"/>
    <n v="0.36"/>
    <n v="0.57999999999999996"/>
    <x v="10"/>
    <n v="2000"/>
    <n v="0.13547920283627016"/>
    <n v="451.11014769556755"/>
    <n v="1.2371789140204124"/>
    <n v="1"/>
    <n v="1.2371789140204124"/>
    <n v="1.2371789140204124"/>
    <n v="0.18120782348159245"/>
    <n v="1"/>
    <n v="0.18120782348159245"/>
    <n v="0.18120782348159245"/>
  </r>
  <r>
    <x v="1"/>
    <x v="1"/>
    <x v="3"/>
    <n v="0.56000000000000005"/>
    <n v="0.48"/>
    <x v="10"/>
    <n v="2120"/>
    <n v="208.1352300797318"/>
    <n v="482663.0288020561"/>
    <n v="1542.1568782443112"/>
    <n v="1"/>
    <n v="1542.1568782443112"/>
    <n v="1542.1568782443112"/>
    <n v="247.43281480483509"/>
    <n v="1"/>
    <n v="247.43281480483509"/>
    <n v="247.43281480483509"/>
  </r>
  <r>
    <x v="1"/>
    <x v="2"/>
    <x v="3"/>
    <n v="0.56000000000000005"/>
    <n v="0.48"/>
    <x v="10"/>
    <n v="2120"/>
    <n v="12.368589428826741"/>
    <n v="39386.260080906381"/>
    <n v="115.21714692955234"/>
    <n v="0.28800000000000003"/>
    <n v="33.182538315711078"/>
    <n v="33.182538315711078"/>
    <n v="18.173181145240843"/>
    <n v="0.46899999999999997"/>
    <n v="8.5232219571179542"/>
    <n v="8.5232219571179542"/>
  </r>
  <r>
    <x v="1"/>
    <x v="2"/>
    <x v="3"/>
    <n v="0.56000000000000005"/>
    <n v="0.48"/>
    <x v="10"/>
    <n v="2120"/>
    <n v="857.72891323218084"/>
    <n v="2575127.844252598"/>
    <n v="7845.755925263471"/>
    <n v="0.28800000000000003"/>
    <n v="2259.5777064758799"/>
    <n v="2259.5777064758799"/>
    <n v="1266.0890959242352"/>
    <n v="0.46899999999999997"/>
    <n v="593.79578598846626"/>
    <n v="593.79578598846626"/>
  </r>
  <r>
    <x v="1"/>
    <x v="2"/>
    <x v="3"/>
    <n v="0.56000000000000005"/>
    <n v="0.48"/>
    <x v="10"/>
    <n v="2120"/>
    <n v="0.43989720017623996"/>
    <n v="1315.9702393584982"/>
    <n v="3.3497819908913393"/>
    <n v="0.28800000000000003"/>
    <n v="0.96473721337670582"/>
    <n v="0.96473721337670582"/>
    <n v="0.43823333991791397"/>
    <n v="0.46899999999999997"/>
    <n v="0.20553143642150165"/>
    <n v="0.20553143642150165"/>
  </r>
  <r>
    <x v="1"/>
    <x v="2"/>
    <x v="3"/>
    <n v="0.56000000000000005"/>
    <n v="0.48"/>
    <x v="10"/>
    <n v="2120"/>
    <n v="3.4337493298190204E-4"/>
    <n v="1.0390915291217815"/>
    <n v="2.3357512182976036E-3"/>
    <n v="1"/>
    <n v="2.3357512182976036E-3"/>
    <n v="2.3357512182976036E-3"/>
    <n v="3.469299374916769E-4"/>
    <n v="1"/>
    <n v="3.469299374916769E-4"/>
    <n v="3.469299374916769E-4"/>
  </r>
  <r>
    <x v="1"/>
    <x v="1"/>
    <x v="3"/>
    <n v="0.56000000000000005"/>
    <n v="0.48"/>
    <x v="10"/>
    <n v="2120"/>
    <n v="432.11196481669265"/>
    <n v="1286573.8528594258"/>
    <n v="3115.7638666911098"/>
    <n v="1"/>
    <n v="3115.7638666911098"/>
    <n v="3115.7638666911098"/>
    <n v="477.87894526078514"/>
    <n v="1"/>
    <n v="477.87894526078514"/>
    <n v="477.87894526078514"/>
  </r>
  <r>
    <x v="1"/>
    <x v="2"/>
    <x v="3"/>
    <n v="0.56000000000000005"/>
    <n v="0.48"/>
    <x v="10"/>
    <n v="2120"/>
    <n v="318.42084742570978"/>
    <n v="1008685.5693853773"/>
    <n v="3012.666721776955"/>
    <n v="0.28800000000000003"/>
    <n v="867.64801587176316"/>
    <n v="867.64801587176316"/>
    <n v="480.53673562405822"/>
    <n v="0.46899999999999997"/>
    <n v="225.37172900768329"/>
    <n v="225.37172900768329"/>
  </r>
  <r>
    <x v="1"/>
    <x v="1"/>
    <x v="3"/>
    <n v="0.56000000000000005"/>
    <n v="0.48"/>
    <x v="10"/>
    <n v="2120"/>
    <n v="4.0619258572270577E-3"/>
    <n v="14.783835945003071"/>
    <n v="3.1272166674152738E-2"/>
    <n v="0.28800000000000003"/>
    <n v="9.0063840021559899E-3"/>
    <n v="9.0063840021559899E-3"/>
    <n v="4.4182878640652186E-3"/>
    <n v="0.46899999999999997"/>
    <n v="2.0721770082465876E-3"/>
    <n v="2.0721770082465876E-3"/>
  </r>
  <r>
    <x v="1"/>
    <x v="2"/>
    <x v="3"/>
    <n v="0.56000000000000005"/>
    <n v="0.48"/>
    <x v="10"/>
    <n v="2120"/>
    <n v="15.89586424575773"/>
    <n v="54642.246978952913"/>
    <n v="154.20030496889177"/>
    <n v="0.28800000000000003"/>
    <n v="44.409687831040834"/>
    <n v="44.409687831040834"/>
    <n v="24.239629241798735"/>
    <n v="0.46899999999999997"/>
    <n v="11.368386114403606"/>
    <n v="11.368386114403606"/>
  </r>
  <r>
    <x v="1"/>
    <x v="4"/>
    <x v="4"/>
    <n v="0.36"/>
    <n v="0.57999999999999996"/>
    <x v="10"/>
    <n v="2120"/>
    <n v="0.88060600746885587"/>
    <n v="2643.5617251972544"/>
    <n v="7.509765577398559"/>
    <n v="1"/>
    <n v="7.509765577398559"/>
    <n v="7.509765577398559"/>
    <n v="1.1034871484495625"/>
    <n v="1"/>
    <n v="1.1034871484495625"/>
    <n v="1.1034871484495625"/>
  </r>
  <r>
    <x v="1"/>
    <x v="4"/>
    <x v="4"/>
    <n v="0.36"/>
    <n v="0.57999999999999996"/>
    <x v="10"/>
    <n v="2120"/>
    <n v="4.3791996246355804"/>
    <n v="10221.701770267788"/>
    <n v="32.786974055159988"/>
    <n v="1"/>
    <n v="32.786974055159988"/>
    <n v="32.786974055159988"/>
    <n v="5.3975116248437498"/>
    <n v="1"/>
    <n v="5.3975116248437498"/>
    <n v="5.3975116248437498"/>
  </r>
  <r>
    <x v="1"/>
    <x v="2"/>
    <x v="3"/>
    <n v="0.56000000000000005"/>
    <n v="0.48"/>
    <x v="10"/>
    <n v="2120"/>
    <n v="6.136295581418308E-4"/>
    <n v="1.9925863651408842"/>
    <n v="5.2445249883653778E-3"/>
    <n v="0.28800000000000003"/>
    <n v="1.5104231966492289E-3"/>
    <n v="1.5104231966492289E-3"/>
    <n v="7.4576993666264075E-4"/>
    <n v="0.46899999999999997"/>
    <n v="3.497661002947785E-4"/>
    <n v="3.497661002947785E-4"/>
  </r>
  <r>
    <x v="1"/>
    <x v="2"/>
    <x v="3"/>
    <n v="0.56000000000000005"/>
    <n v="0.48"/>
    <x v="10"/>
    <n v="2120"/>
    <n v="0.13907342930218564"/>
    <n v="471.60001258281295"/>
    <n v="1.1534021181024192"/>
    <n v="0.28800000000000003"/>
    <n v="0.33217981001349678"/>
    <n v="0.33217981001349678"/>
    <n v="0.16193235206513948"/>
    <n v="0.46899999999999997"/>
    <n v="7.5946273118550414E-2"/>
    <n v="7.5946273118550414E-2"/>
  </r>
  <r>
    <x v="1"/>
    <x v="2"/>
    <x v="3"/>
    <n v="0.56000000000000005"/>
    <n v="0.48"/>
    <x v="10"/>
    <n v="2120"/>
    <n v="6.1990160443541811"/>
    <n v="19416.31168229875"/>
    <n v="52.391774306196957"/>
    <n v="0.28800000000000003"/>
    <n v="15.088831000184726"/>
    <n v="15.088831000184726"/>
    <n v="7.8652742677983492"/>
    <n v="0.46899999999999997"/>
    <n v="3.6888136315974256"/>
    <n v="3.6888136315974256"/>
  </r>
  <r>
    <x v="1"/>
    <x v="2"/>
    <x v="3"/>
    <n v="0.56000000000000005"/>
    <n v="0.48"/>
    <x v="10"/>
    <n v="2120"/>
    <n v="7.2572214319027522E-4"/>
    <n v="2.1466225196557174"/>
    <n v="5.777947703880063E-3"/>
    <n v="0.28800000000000003"/>
    <n v="1.6640489387174584E-3"/>
    <n v="1.6640489387174584E-3"/>
    <n v="7.8120996787231576E-4"/>
    <n v="0.46899999999999997"/>
    <n v="3.6638747493211607E-4"/>
    <n v="3.6638747493211607E-4"/>
  </r>
  <r>
    <x v="1"/>
    <x v="4"/>
    <x v="4"/>
    <n v="0.36"/>
    <n v="0.57999999999999996"/>
    <x v="10"/>
    <n v="2120"/>
    <n v="379.77339876948292"/>
    <n v="1055806.7001533099"/>
    <n v="3266.3472936280446"/>
    <n v="1"/>
    <n v="3266.3472936280446"/>
    <n v="3266.3472936280446"/>
    <n v="528.29637164911469"/>
    <n v="1"/>
    <n v="528.29637164911469"/>
    <n v="528.29637164911469"/>
  </r>
  <r>
    <x v="1"/>
    <x v="2"/>
    <x v="3"/>
    <n v="0.56000000000000005"/>
    <n v="0.48"/>
    <x v="10"/>
    <n v="2120"/>
    <n v="79.956571328296064"/>
    <n v="196464.91462647959"/>
    <n v="532.97547052204197"/>
    <n v="1"/>
    <n v="532.97547052204197"/>
    <n v="532.97547052204197"/>
    <n v="95.032332144148583"/>
    <n v="1"/>
    <n v="95.032332144148583"/>
    <n v="95.032332144148583"/>
  </r>
  <r>
    <x v="1"/>
    <x v="2"/>
    <x v="3"/>
    <n v="0.56000000000000005"/>
    <n v="0.48"/>
    <x v="10"/>
    <n v="2120"/>
    <n v="2.6900400495699235"/>
    <n v="7015.5709356689813"/>
    <n v="19.82223446691966"/>
    <n v="1"/>
    <n v="19.82223446691966"/>
    <n v="19.82223446691966"/>
    <n v="3.2197606248337389"/>
    <n v="1"/>
    <n v="3.2197606248337389"/>
    <n v="3.2197606248337389"/>
  </r>
  <r>
    <x v="1"/>
    <x v="2"/>
    <x v="3"/>
    <n v="0.56000000000000005"/>
    <n v="0.48"/>
    <x v="10"/>
    <n v="2120"/>
    <n v="39.377122290921335"/>
    <n v="84540.841647423716"/>
    <n v="254.73046910870545"/>
    <n v="1"/>
    <n v="254.73046910870545"/>
    <n v="254.73046910870545"/>
    <n v="45.232849449021494"/>
    <n v="1"/>
    <n v="45.232849449021494"/>
    <n v="45.232849449021494"/>
  </r>
  <r>
    <x v="1"/>
    <x v="2"/>
    <x v="3"/>
    <n v="0.56000000000000005"/>
    <n v="0.48"/>
    <x v="7"/>
    <n v="3000"/>
    <n v="17.567216842472011"/>
    <n v="55744.266952940307"/>
    <n v="167.82077407577592"/>
    <n v="0.28800000000000003"/>
    <n v="48.332382933823467"/>
    <n v="0"/>
    <n v="27.178781095108604"/>
    <n v="0.46899999999999997"/>
    <n v="12.746848333605934"/>
    <n v="0"/>
  </r>
  <r>
    <x v="1"/>
    <x v="1"/>
    <x v="3"/>
    <n v="0.56000000000000005"/>
    <n v="0.48"/>
    <x v="14"/>
    <n v="3000"/>
    <n v="7.4468572786148668"/>
    <n v="20706.062709226579"/>
    <n v="50.016379570864238"/>
    <n v="1"/>
    <n v="50.016379570864238"/>
    <n v="0"/>
    <n v="8.3040534374808139"/>
    <n v="1"/>
    <n v="8.3040534374808139"/>
    <n v="0"/>
  </r>
  <r>
    <x v="1"/>
    <x v="1"/>
    <x v="3"/>
    <n v="0.56000000000000005"/>
    <n v="0.48"/>
    <x v="10"/>
    <n v="2000"/>
    <n v="50.972434151790608"/>
    <n v="110251.99250321776"/>
    <n v="367.70506350325809"/>
    <n v="1"/>
    <n v="367.70506350325809"/>
    <n v="367.70506350325809"/>
    <n v="60.425069714879236"/>
    <n v="1"/>
    <n v="60.425069714879236"/>
    <n v="60.425069714879236"/>
  </r>
  <r>
    <x v="1"/>
    <x v="1"/>
    <x v="3"/>
    <n v="0.56000000000000005"/>
    <n v="0.48"/>
    <x v="10"/>
    <n v="2000"/>
    <n v="7.1626979924377929"/>
    <n v="20403.373806764474"/>
    <n v="60.588959703857597"/>
    <n v="1"/>
    <n v="60.588959703857597"/>
    <n v="60.588959703857597"/>
    <n v="9.5309414523536855"/>
    <n v="1"/>
    <n v="9.5309414523536855"/>
    <n v="9.5309414523536855"/>
  </r>
  <r>
    <x v="1"/>
    <x v="1"/>
    <x v="3"/>
    <n v="0.56000000000000005"/>
    <n v="0.48"/>
    <x v="10"/>
    <n v="2000"/>
    <n v="1.4629972951701082E-2"/>
    <n v="50.667287969510895"/>
    <n v="0.12474804854341816"/>
    <n v="1"/>
    <n v="0.12474804854341816"/>
    <n v="0.12474804854341816"/>
    <n v="1.7039319578992091E-2"/>
    <n v="1"/>
    <n v="1.7039319578992091E-2"/>
    <n v="1.7039319578992091E-2"/>
  </r>
  <r>
    <x v="1"/>
    <x v="1"/>
    <x v="3"/>
    <n v="0.56000000000000005"/>
    <n v="0.48"/>
    <x v="10"/>
    <n v="2000"/>
    <n v="8.6841276051345326E-2"/>
    <n v="268.09704193187474"/>
    <n v="0.56773066561543839"/>
    <n v="1"/>
    <n v="0.56773066561543839"/>
    <n v="0.56773066561543839"/>
    <n v="7.9607300174860729E-2"/>
    <n v="1"/>
    <n v="7.9607300174860729E-2"/>
    <n v="7.9607300174860729E-2"/>
  </r>
  <r>
    <x v="1"/>
    <x v="1"/>
    <x v="3"/>
    <n v="0.56000000000000005"/>
    <n v="0.48"/>
    <x v="10"/>
    <n v="2000"/>
    <n v="1.0735819244573714"/>
    <n v="2798.7278278564913"/>
    <n v="7.9834268967552164"/>
    <n v="1"/>
    <n v="7.9834268967552164"/>
    <n v="7.9834268967552164"/>
    <n v="1.1580961730154438"/>
    <n v="1"/>
    <n v="1.1580961730154438"/>
    <n v="1.1580961730154438"/>
  </r>
  <r>
    <x v="1"/>
    <x v="1"/>
    <x v="3"/>
    <n v="0.56000000000000005"/>
    <n v="0.48"/>
    <x v="10"/>
    <n v="2000"/>
    <n v="16.412363581598097"/>
    <n v="45106.105801117112"/>
    <n v="129.82543624435934"/>
    <n v="1"/>
    <n v="129.82543624435934"/>
    <n v="129.82543624435934"/>
    <n v="20.221064236410943"/>
    <n v="1"/>
    <n v="20.221064236410943"/>
    <n v="20.221064236410943"/>
  </r>
  <r>
    <x v="1"/>
    <x v="1"/>
    <x v="3"/>
    <n v="0.56000000000000005"/>
    <n v="0.48"/>
    <x v="10"/>
    <n v="2000"/>
    <n v="0.13625516183915531"/>
    <n v="382.90882432785446"/>
    <n v="1.0914784621742613"/>
    <n v="1"/>
    <n v="1.0914784621742613"/>
    <n v="1.0914784621742613"/>
    <n v="0.16155233907235503"/>
    <n v="1"/>
    <n v="0.16155233907235503"/>
    <n v="0.16155233907235503"/>
  </r>
  <r>
    <x v="1"/>
    <x v="3"/>
    <x v="3"/>
    <n v="0.56000000000000005"/>
    <n v="0.48"/>
    <x v="10"/>
    <n v="2000"/>
    <n v="189.21774374921952"/>
    <n v="561172.15638890688"/>
    <n v="1679.0530870669288"/>
    <n v="1"/>
    <n v="1679.0530870669288"/>
    <n v="1679.0530870669288"/>
    <n v="269.22077272805552"/>
    <n v="1"/>
    <n v="269.22077272805552"/>
    <n v="269.22077272805552"/>
  </r>
  <r>
    <x v="1"/>
    <x v="1"/>
    <x v="3"/>
    <n v="0.56000000000000005"/>
    <n v="0.48"/>
    <x v="10"/>
    <n v="2000"/>
    <n v="228.12150888488563"/>
    <n v="641188.05088221666"/>
    <n v="1773.8977844876149"/>
    <n v="1"/>
    <n v="1773.8977844876149"/>
    <n v="1773.8977844876149"/>
    <n v="280.38465571473404"/>
    <n v="1"/>
    <n v="280.38465571473404"/>
    <n v="280.38465571473404"/>
  </r>
  <r>
    <x v="1"/>
    <x v="1"/>
    <x v="3"/>
    <n v="0.56000000000000005"/>
    <n v="0.48"/>
    <x v="10"/>
    <n v="2000"/>
    <n v="200.39881795558028"/>
    <n v="549393.43978477421"/>
    <n v="1639.2957556963286"/>
    <n v="1"/>
    <n v="1639.2957556963286"/>
    <n v="1639.2957556963286"/>
    <n v="261.48941751704814"/>
    <n v="1"/>
    <n v="261.48941751704814"/>
    <n v="261.48941751704814"/>
  </r>
  <r>
    <x v="1"/>
    <x v="3"/>
    <x v="3"/>
    <n v="0.56000000000000005"/>
    <n v="0.48"/>
    <x v="10"/>
    <n v="2000"/>
    <n v="1.9352941484697095"/>
    <n v="5865.6564336150368"/>
    <n v="16.584564182007178"/>
    <n v="1"/>
    <n v="16.584564182007178"/>
    <n v="16.584564182007178"/>
    <n v="2.4895032231486711"/>
    <n v="1"/>
    <n v="2.4895032231486711"/>
    <n v="2.4895032231486711"/>
  </r>
  <r>
    <x v="1"/>
    <x v="3"/>
    <x v="3"/>
    <n v="0.56000000000000005"/>
    <n v="0.48"/>
    <x v="10"/>
    <n v="2000"/>
    <n v="0.35117699762681698"/>
    <n v="1081.2043466039133"/>
    <n v="3.0626687981853529"/>
    <n v="1"/>
    <n v="3.0626687981853529"/>
    <n v="3.0626687981853529"/>
    <n v="0.46201737964127643"/>
    <n v="1"/>
    <n v="0.46201737964127643"/>
    <n v="0.46201737964127643"/>
  </r>
  <r>
    <x v="1"/>
    <x v="1"/>
    <x v="3"/>
    <n v="0.56000000000000005"/>
    <n v="0.48"/>
    <x v="10"/>
    <n v="2000"/>
    <n v="11.782889198003794"/>
    <n v="36013.148148854852"/>
    <n v="100.21544507251441"/>
    <n v="1"/>
    <n v="100.21544507251441"/>
    <n v="100.21544507251441"/>
    <n v="15.453694369327696"/>
    <n v="1"/>
    <n v="15.453694369327696"/>
    <n v="15.453694369327696"/>
  </r>
  <r>
    <x v="1"/>
    <x v="1"/>
    <x v="3"/>
    <n v="0.56000000000000005"/>
    <n v="0.48"/>
    <x v="10"/>
    <n v="2000"/>
    <n v="8.9192146231669794E-2"/>
    <n v="273.10240823705448"/>
    <n v="0.79168371051239506"/>
    <n v="1"/>
    <n v="0.79168371051239506"/>
    <n v="0.79168371051239506"/>
    <n v="0.1210797871425304"/>
    <n v="1"/>
    <n v="0.1210797871425304"/>
    <n v="0.1210797871425304"/>
  </r>
  <r>
    <x v="1"/>
    <x v="1"/>
    <x v="3"/>
    <n v="0.56000000000000005"/>
    <n v="0.48"/>
    <x v="10"/>
    <n v="2000"/>
    <n v="9.1224856537977332E-4"/>
    <n v="3.1331589062950584"/>
    <n v="7.4980963943126148E-3"/>
    <n v="1"/>
    <n v="7.4980963943126148E-3"/>
    <n v="7.4980963943126148E-3"/>
    <n v="9.558429877297085E-4"/>
    <n v="1"/>
    <n v="9.558429877297085E-4"/>
    <n v="9.558429877297085E-4"/>
  </r>
  <r>
    <x v="1"/>
    <x v="1"/>
    <x v="3"/>
    <n v="0.56000000000000005"/>
    <n v="0.48"/>
    <x v="10"/>
    <n v="2000"/>
    <n v="0.89909810291132641"/>
    <n v="1829.5089288901002"/>
    <n v="5.1856980942993172"/>
    <n v="1"/>
    <n v="5.1856980942993172"/>
    <n v="5.1856980942993172"/>
    <n v="0.8782272893859423"/>
    <n v="1"/>
    <n v="0.8782272893859423"/>
    <n v="0.8782272893859423"/>
  </r>
  <r>
    <x v="1"/>
    <x v="2"/>
    <x v="3"/>
    <n v="0.56000000000000005"/>
    <n v="0.48"/>
    <x v="10"/>
    <n v="2130"/>
    <n v="3.9405281220838053"/>
    <n v="11740.948534354031"/>
    <n v="30.140097460933571"/>
    <n v="1"/>
    <n v="30.140097460933571"/>
    <n v="30.140097460933571"/>
    <n v="4.6343654035192339"/>
    <n v="1"/>
    <n v="4.6343654035192339"/>
    <n v="4.6343654035192339"/>
  </r>
  <r>
    <x v="1"/>
    <x v="2"/>
    <x v="3"/>
    <n v="0.56000000000000005"/>
    <n v="0.48"/>
    <x v="10"/>
    <n v="2130"/>
    <n v="0.64214085395750775"/>
    <n v="2307.0843738216417"/>
    <n v="5.6865678010278682"/>
    <n v="1"/>
    <n v="5.6865678010278682"/>
    <n v="5.6865678010278682"/>
    <n v="0.83464550584740149"/>
    <n v="1"/>
    <n v="0.83464550584740149"/>
    <n v="0.83464550584740149"/>
  </r>
  <r>
    <x v="1"/>
    <x v="1"/>
    <x v="3"/>
    <n v="0.56000000000000005"/>
    <n v="0.48"/>
    <x v="10"/>
    <n v="2130"/>
    <n v="1.8334912645037976E-2"/>
    <n v="69.796037013269824"/>
    <n v="0.16121336824530591"/>
    <n v="1"/>
    <n v="0.16121336824530591"/>
    <n v="0.16121336824530591"/>
    <n v="2.348001716034958E-2"/>
    <n v="1"/>
    <n v="2.348001716034958E-2"/>
    <n v="2.348001716034958E-2"/>
  </r>
  <r>
    <x v="1"/>
    <x v="1"/>
    <x v="3"/>
    <n v="0.56000000000000005"/>
    <n v="0.48"/>
    <x v="10"/>
    <n v="2130"/>
    <n v="36.48483504901553"/>
    <n v="89851.889883003532"/>
    <n v="262.62491074530033"/>
    <n v="1"/>
    <n v="262.62491074530033"/>
    <n v="262.62491074530033"/>
    <n v="40.384224910491959"/>
    <n v="1"/>
    <n v="40.384224910491959"/>
    <n v="40.384224910491959"/>
  </r>
  <r>
    <x v="1"/>
    <x v="2"/>
    <x v="3"/>
    <n v="0.56000000000000005"/>
    <n v="0.48"/>
    <x v="10"/>
    <n v="2130"/>
    <n v="0.72212017302179021"/>
    <n v="2769.574729221431"/>
    <n v="6.3784181769777701"/>
    <n v="0.28800000000000003"/>
    <n v="1.8369844349695981"/>
    <n v="1.8369844349695981"/>
    <n v="0.92311281705969006"/>
    <n v="0.46899999999999997"/>
    <n v="0.43293991120099462"/>
    <n v="0.43293991120099462"/>
  </r>
  <r>
    <x v="1"/>
    <x v="1"/>
    <x v="3"/>
    <n v="0.56000000000000005"/>
    <n v="0.48"/>
    <x v="10"/>
    <n v="2130"/>
    <n v="0.37550176342827157"/>
    <n v="786.40338478782951"/>
    <n v="2.7788966532798622"/>
    <n v="1"/>
    <n v="2.7788966532798622"/>
    <n v="2.7788966532798622"/>
    <n v="0.46743514869485359"/>
    <n v="1"/>
    <n v="0.46743514869485359"/>
    <n v="0.46743514869485359"/>
  </r>
  <r>
    <x v="1"/>
    <x v="1"/>
    <x v="3"/>
    <n v="0.56000000000000005"/>
    <n v="0.48"/>
    <x v="10"/>
    <n v="2130"/>
    <n v="4.3245293778805441E-2"/>
    <n v="161.62444423116193"/>
    <n v="0.45808278494024124"/>
    <n v="1"/>
    <n v="0.45808278494024124"/>
    <n v="0.45808278494024124"/>
    <n v="7.7405213953924606E-2"/>
    <n v="1"/>
    <n v="7.7405213953924606E-2"/>
    <n v="7.7405213953924606E-2"/>
  </r>
  <r>
    <x v="1"/>
    <x v="2"/>
    <x v="3"/>
    <n v="0.56000000000000005"/>
    <n v="0.48"/>
    <x v="10"/>
    <n v="2130"/>
    <n v="3.8843881987431796"/>
    <n v="14658.163771514543"/>
    <n v="35.059762961871563"/>
    <n v="1"/>
    <n v="35.059762961871563"/>
    <n v="35.059762961871563"/>
    <n v="5.1031655347516702"/>
    <n v="1"/>
    <n v="5.1031655347516702"/>
    <n v="5.1031655347516702"/>
  </r>
  <r>
    <x v="1"/>
    <x v="2"/>
    <x v="3"/>
    <n v="0.56000000000000005"/>
    <n v="0.48"/>
    <x v="10"/>
    <n v="2130"/>
    <n v="3.7113401755570128"/>
    <n v="12532.307616795697"/>
    <n v="28.444302230072413"/>
    <n v="1"/>
    <n v="28.444302230072413"/>
    <n v="28.444302230072413"/>
    <n v="3.8634645865211343"/>
    <n v="1"/>
    <n v="3.8634645865211343"/>
    <n v="3.8634645865211343"/>
  </r>
  <r>
    <x v="1"/>
    <x v="2"/>
    <x v="3"/>
    <n v="0.56000000000000005"/>
    <n v="0.48"/>
    <x v="10"/>
    <n v="2130"/>
    <n v="5.7434678749395376"/>
    <n v="18602.548426723555"/>
    <n v="51.613885328320464"/>
    <n v="0.28800000000000003"/>
    <n v="14.864798974556296"/>
    <n v="14.864798974556296"/>
    <n v="7.9097608433730784"/>
    <n v="0.46899999999999997"/>
    <n v="3.7096778355419735"/>
    <n v="3.7096778355419735"/>
  </r>
  <r>
    <x v="1"/>
    <x v="2"/>
    <x v="3"/>
    <n v="0.56000000000000005"/>
    <n v="0.48"/>
    <x v="10"/>
    <n v="2130"/>
    <n v="4.2002011861084529"/>
    <n v="13335.645637815433"/>
    <n v="37.797457162211039"/>
    <n v="1"/>
    <n v="37.797457162211039"/>
    <n v="37.797457162211039"/>
    <n v="5.9589787290969118"/>
    <n v="1"/>
    <n v="5.9589787290969118"/>
    <n v="5.9589787290969118"/>
  </r>
  <r>
    <x v="1"/>
    <x v="2"/>
    <x v="3"/>
    <n v="0.56000000000000005"/>
    <n v="0.48"/>
    <x v="10"/>
    <n v="2130"/>
    <n v="15.106944017455211"/>
    <n v="46094.02240537601"/>
    <n v="102.19006294567089"/>
    <n v="1"/>
    <n v="102.19006294567089"/>
    <n v="102.19006294567089"/>
    <n v="14.733168284148036"/>
    <n v="1"/>
    <n v="14.733168284148036"/>
    <n v="14.733168284148036"/>
  </r>
  <r>
    <x v="1"/>
    <x v="1"/>
    <x v="3"/>
    <n v="0.56000000000000005"/>
    <n v="0.48"/>
    <x v="10"/>
    <n v="2130"/>
    <n v="26.650670352246117"/>
    <n v="64339.728841587603"/>
    <n v="188.98037619325333"/>
    <n v="1"/>
    <n v="188.98037619325333"/>
    <n v="188.98037619325333"/>
    <n v="28.183680901128362"/>
    <n v="1"/>
    <n v="28.183680901128362"/>
    <n v="28.183680901128362"/>
  </r>
  <r>
    <x v="1"/>
    <x v="2"/>
    <x v="3"/>
    <n v="0.56000000000000005"/>
    <n v="0.48"/>
    <x v="10"/>
    <n v="2130"/>
    <n v="16.699770147282958"/>
    <n v="59980.112188903797"/>
    <n v="147.8418422632495"/>
    <n v="0.28800000000000003"/>
    <n v="42.578450571815864"/>
    <n v="42.578450571815864"/>
    <n v="22.777235926344776"/>
    <n v="0.46899999999999997"/>
    <n v="10.6825236494557"/>
    <n v="10.6825236494557"/>
  </r>
  <r>
    <x v="1"/>
    <x v="1"/>
    <x v="3"/>
    <n v="0.56000000000000005"/>
    <n v="0.48"/>
    <x v="10"/>
    <n v="2130"/>
    <n v="1.0067817350434112E-2"/>
    <n v="29.196424540350446"/>
    <n v="8.1944633674967959E-2"/>
    <n v="0.28800000000000003"/>
    <n v="2.3600054498390775E-2"/>
    <n v="2.3600054498390775E-2"/>
    <n v="1.2541083619852218E-2"/>
    <n v="0.46899999999999997"/>
    <n v="5.8817682177106896E-3"/>
    <n v="5.8817682177106896E-3"/>
  </r>
  <r>
    <x v="1"/>
    <x v="1"/>
    <x v="3"/>
    <n v="0.56000000000000005"/>
    <n v="0.48"/>
    <x v="10"/>
    <n v="2130"/>
    <n v="1.1384159403481343E-2"/>
    <n v="43.855033642401636"/>
    <n v="9.8564951392305769E-2"/>
    <n v="1"/>
    <n v="9.8564951392305769E-2"/>
    <n v="9.8564951392305769E-2"/>
    <n v="1.3743612429172349E-2"/>
    <n v="1"/>
    <n v="1.3743612429172349E-2"/>
    <n v="1.3743612429172349E-2"/>
  </r>
  <r>
    <x v="1"/>
    <x v="1"/>
    <x v="3"/>
    <n v="0.56000000000000005"/>
    <n v="0.48"/>
    <x v="10"/>
    <n v="2130"/>
    <n v="4.0187646468501734"/>
    <n v="11382.075488428403"/>
    <n v="24.684584336023359"/>
    <n v="1"/>
    <n v="24.684584336023359"/>
    <n v="24.684584336023359"/>
    <n v="3.5629300750638322"/>
    <n v="1"/>
    <n v="3.5629300750638322"/>
    <n v="3.5629300750638322"/>
  </r>
  <r>
    <x v="1"/>
    <x v="2"/>
    <x v="3"/>
    <n v="0.56000000000000005"/>
    <n v="0.48"/>
    <x v="10"/>
    <n v="2130"/>
    <n v="0.99850337657897303"/>
    <n v="3592.1807812606421"/>
    <n v="9.6499902463055189"/>
    <n v="1"/>
    <n v="9.6499902463055189"/>
    <n v="9.6499902463055189"/>
    <n v="1.4936535666161899"/>
    <n v="1"/>
    <n v="1.4936535666161899"/>
    <n v="1.4936535666161899"/>
  </r>
  <r>
    <x v="1"/>
    <x v="2"/>
    <x v="3"/>
    <n v="0.56000000000000005"/>
    <n v="0.48"/>
    <x v="10"/>
    <n v="2130"/>
    <n v="5.9006554494850203"/>
    <n v="20113.839130747932"/>
    <n v="49.474502279765517"/>
    <n v="0.28800000000000003"/>
    <n v="14.24865665657247"/>
    <n v="14.24865665657247"/>
    <n v="7.4750196811146337"/>
    <n v="0.46899999999999997"/>
    <n v="3.5057842304427629"/>
    <n v="3.5057842304427629"/>
  </r>
  <r>
    <x v="1"/>
    <x v="1"/>
    <x v="3"/>
    <n v="0.56000000000000005"/>
    <n v="0.48"/>
    <x v="10"/>
    <n v="2130"/>
    <n v="1.9595504467662655E-3"/>
    <n v="5.8659935304895878"/>
    <n v="1.5494003176089429E-2"/>
    <n v="1"/>
    <n v="1.5494003176089429E-2"/>
    <n v="1.5494003176089429E-2"/>
    <n v="2.0735658267093614E-3"/>
    <n v="1"/>
    <n v="2.0735658267093614E-3"/>
    <n v="2.0735658267093614E-3"/>
  </r>
  <r>
    <x v="1"/>
    <x v="1"/>
    <x v="3"/>
    <n v="0.56000000000000005"/>
    <n v="0.48"/>
    <x v="10"/>
    <n v="2130"/>
    <n v="0.65442509035350116"/>
    <n v="2536.5051836410544"/>
    <n v="6.1176759907572524"/>
    <n v="1"/>
    <n v="6.1176759907572524"/>
    <n v="6.1176759907572524"/>
    <n v="0.86065253364595906"/>
    <n v="1"/>
    <n v="0.86065253364595906"/>
    <n v="0.86065253364595906"/>
  </r>
  <r>
    <x v="1"/>
    <x v="2"/>
    <x v="3"/>
    <n v="0.56000000000000005"/>
    <n v="0.48"/>
    <x v="10"/>
    <n v="2130"/>
    <n v="0.5671085534789756"/>
    <n v="2117.4052677099517"/>
    <n v="5.0775153901881529"/>
    <n v="1"/>
    <n v="5.0775153901881529"/>
    <n v="5.0775153901881529"/>
    <n v="0.6968990229861286"/>
    <n v="1"/>
    <n v="0.6968990229861286"/>
    <n v="0.6968990229861286"/>
  </r>
  <r>
    <x v="1"/>
    <x v="2"/>
    <x v="3"/>
    <n v="0.56000000000000005"/>
    <n v="0.48"/>
    <x v="10"/>
    <n v="2130"/>
    <n v="1.4472116517958256E-2"/>
    <n v="56.377054522444851"/>
    <n v="0.13571179288332147"/>
    <n v="1"/>
    <n v="0.13571179288332147"/>
    <n v="0.13571179288332147"/>
    <n v="1.6302562630444738E-2"/>
    <n v="1"/>
    <n v="1.6302562630444738E-2"/>
    <n v="1.6302562630444738E-2"/>
  </r>
  <r>
    <x v="1"/>
    <x v="2"/>
    <x v="3"/>
    <n v="0.56000000000000005"/>
    <n v="0.48"/>
    <x v="10"/>
    <n v="2130"/>
    <n v="1.0750737146300815"/>
    <n v="3797.0761819492423"/>
    <n v="9.3093910331667367"/>
    <n v="1"/>
    <n v="9.3093910331667367"/>
    <n v="9.3093910331667367"/>
    <n v="1.3435304903109646"/>
    <n v="1"/>
    <n v="1.3435304903109646"/>
    <n v="1.3435304903109646"/>
  </r>
  <r>
    <x v="1"/>
    <x v="1"/>
    <x v="3"/>
    <n v="0.56000000000000005"/>
    <n v="0.48"/>
    <x v="10"/>
    <n v="2130"/>
    <n v="5.2845966983116206"/>
    <n v="12937.76657491522"/>
    <n v="37.878981132347008"/>
    <n v="1"/>
    <n v="37.878981132347008"/>
    <n v="37.878981132347008"/>
    <n v="5.7308174497488915"/>
    <n v="1"/>
    <n v="5.7308174497488915"/>
    <n v="5.7308174497488915"/>
  </r>
  <r>
    <x v="1"/>
    <x v="1"/>
    <x v="3"/>
    <n v="0.56000000000000005"/>
    <n v="0.48"/>
    <x v="10"/>
    <n v="2130"/>
    <n v="1.2713676236704495E-4"/>
    <n v="0.33768031159877354"/>
    <n v="8.0902465657685233E-4"/>
    <n v="1"/>
    <n v="8.0902465657685233E-4"/>
    <n v="8.0902465657685233E-4"/>
    <n v="1.0900241685876179E-4"/>
    <n v="1"/>
    <n v="1.0900241685876179E-4"/>
    <n v="1.0900241685876179E-4"/>
  </r>
  <r>
    <x v="1"/>
    <x v="3"/>
    <x v="3"/>
    <n v="0.56000000000000005"/>
    <n v="0.48"/>
    <x v="10"/>
    <n v="2130"/>
    <n v="16.324790038431363"/>
    <n v="51886.212986614453"/>
    <n v="140.30937806802828"/>
    <n v="1"/>
    <n v="140.30937806802828"/>
    <n v="140.30937806802828"/>
    <n v="21.70550019701243"/>
    <n v="1"/>
    <n v="21.70550019701243"/>
    <n v="21.70550019701243"/>
  </r>
  <r>
    <x v="1"/>
    <x v="1"/>
    <x v="3"/>
    <n v="0.56000000000000005"/>
    <n v="0.48"/>
    <x v="10"/>
    <n v="2130"/>
    <n v="14.853837098167997"/>
    <n v="31517.846408415866"/>
    <n v="88.21340310456651"/>
    <n v="1"/>
    <n v="88.21340310456651"/>
    <n v="88.21340310456651"/>
    <n v="13.566255796581927"/>
    <n v="1"/>
    <n v="13.566255796581927"/>
    <n v="13.566255796581927"/>
  </r>
  <r>
    <x v="1"/>
    <x v="1"/>
    <x v="3"/>
    <n v="0.56000000000000005"/>
    <n v="0.48"/>
    <x v="10"/>
    <n v="2130"/>
    <n v="99.595267986546901"/>
    <n v="236075.76060673618"/>
    <n v="653.68553118293903"/>
    <n v="1"/>
    <n v="653.68553118293903"/>
    <n v="653.68553118293903"/>
    <n v="101.47347532959941"/>
    <n v="1"/>
    <n v="101.47347532959941"/>
    <n v="101.47347532959941"/>
  </r>
  <r>
    <x v="1"/>
    <x v="3"/>
    <x v="3"/>
    <n v="0.56000000000000005"/>
    <n v="0.48"/>
    <x v="10"/>
    <n v="2130"/>
    <n v="5.5607342248099228E-3"/>
    <n v="17.57390174444448"/>
    <n v="4.8844883193958182E-2"/>
    <n v="1"/>
    <n v="4.8844883193958182E-2"/>
    <n v="4.8844883193958182E-2"/>
    <n v="7.3900151426627442E-3"/>
    <n v="1"/>
    <n v="7.3900151426627442E-3"/>
    <n v="7.3900151426627442E-3"/>
  </r>
  <r>
    <x v="1"/>
    <x v="2"/>
    <x v="3"/>
    <n v="0.56000000000000005"/>
    <n v="0.48"/>
    <x v="10"/>
    <n v="2130"/>
    <n v="1.5558522054747745"/>
    <n v="5017.397392656273"/>
    <n v="14.571839566580595"/>
    <n v="0.28800000000000003"/>
    <n v="4.196689795175212"/>
    <n v="4.196689795175212"/>
    <n v="2.2959813956190489"/>
    <n v="0.46899999999999997"/>
    <n v="1.0768152745453339"/>
    <n v="1.0768152745453339"/>
  </r>
  <r>
    <x v="1"/>
    <x v="2"/>
    <x v="3"/>
    <n v="0.56000000000000005"/>
    <n v="0.48"/>
    <x v="10"/>
    <n v="2130"/>
    <n v="6.1512051434906621"/>
    <n v="20129.843079048107"/>
    <n v="53.323897074268459"/>
    <n v="0.28800000000000003"/>
    <n v="15.357282357389318"/>
    <n v="15.357282357389318"/>
    <n v="8.1405668220892959"/>
    <n v="0.46899999999999997"/>
    <n v="3.8179258395598796"/>
    <n v="3.8179258395598796"/>
  </r>
  <r>
    <x v="1"/>
    <x v="2"/>
    <x v="3"/>
    <n v="0.56000000000000005"/>
    <n v="0.48"/>
    <x v="10"/>
    <n v="2130"/>
    <n v="5.826745143381582"/>
    <n v="19072.719394018251"/>
    <n v="48.639931392864106"/>
    <n v="0.28800000000000003"/>
    <n v="14.008300241144864"/>
    <n v="14.008300241144864"/>
    <n v="6.9815167710231369"/>
    <n v="0.46899999999999997"/>
    <n v="3.2743313656098509"/>
    <n v="3.2743313656098509"/>
  </r>
  <r>
    <x v="1"/>
    <x v="3"/>
    <x v="3"/>
    <n v="0.56000000000000005"/>
    <n v="0.48"/>
    <x v="10"/>
    <n v="2130"/>
    <n v="5.2975676570995783E-4"/>
    <n v="1.6268060806103728"/>
    <n v="4.7532482952677719E-3"/>
    <n v="1"/>
    <n v="4.7532482952677719E-3"/>
    <n v="4.7532482952677719E-3"/>
    <n v="7.3916700131950266E-4"/>
    <n v="1"/>
    <n v="7.3916700131950266E-4"/>
    <n v="7.3916700131950266E-4"/>
  </r>
  <r>
    <x v="1"/>
    <x v="1"/>
    <x v="3"/>
    <n v="0.56000000000000005"/>
    <n v="0.48"/>
    <x v="10"/>
    <n v="2130"/>
    <n v="0.15700502615406506"/>
    <n v="484.24878745086977"/>
    <n v="1.2042287640443021"/>
    <n v="1"/>
    <n v="1.2042287640443021"/>
    <n v="1.2042287640443021"/>
    <n v="0.165193550637487"/>
    <n v="1"/>
    <n v="0.165193550637487"/>
    <n v="0.165193550637487"/>
  </r>
  <r>
    <x v="1"/>
    <x v="1"/>
    <x v="3"/>
    <n v="0.56000000000000005"/>
    <n v="0.48"/>
    <x v="10"/>
    <n v="2130"/>
    <n v="1.6720214409779047E-5"/>
    <n v="5.418768349703347E-2"/>
    <n v="1.5395518181076878E-4"/>
    <n v="1"/>
    <n v="1.5395518181076878E-4"/>
    <n v="1.5395518181076878E-4"/>
    <n v="2.3778431500143459E-5"/>
    <n v="1"/>
    <n v="2.3778431500143459E-5"/>
    <n v="2.3778431500143459E-5"/>
  </r>
  <r>
    <x v="1"/>
    <x v="2"/>
    <x v="3"/>
    <n v="0.56000000000000005"/>
    <n v="0.48"/>
    <x v="10"/>
    <n v="2130"/>
    <n v="54.710749960191727"/>
    <n v="138110.25809885986"/>
    <n v="410.15614672383771"/>
    <n v="1"/>
    <n v="410.15614672383771"/>
    <n v="410.15614672383771"/>
    <n v="63.264081832748964"/>
    <n v="1"/>
    <n v="63.264081832748964"/>
    <n v="63.264081832748964"/>
  </r>
  <r>
    <x v="1"/>
    <x v="1"/>
    <x v="3"/>
    <n v="0.56000000000000005"/>
    <n v="0.48"/>
    <x v="10"/>
    <n v="2130"/>
    <n v="5.9208500024294164"/>
    <n v="15632.795153599276"/>
    <n v="46.961287400776385"/>
    <n v="1"/>
    <n v="46.961287400776385"/>
    <n v="46.961287400776385"/>
    <n v="7.647296761729562"/>
    <n v="1"/>
    <n v="7.647296761729562"/>
    <n v="7.647296761729562"/>
  </r>
  <r>
    <x v="1"/>
    <x v="2"/>
    <x v="3"/>
    <n v="0.56000000000000005"/>
    <n v="0.48"/>
    <x v="10"/>
    <n v="2130"/>
    <n v="43.396201609122812"/>
    <n v="125544.66203380917"/>
    <n v="328.83895136853863"/>
    <n v="1"/>
    <n v="328.83895136853863"/>
    <n v="328.83895136853863"/>
    <n v="49.71159895873523"/>
    <n v="1"/>
    <n v="49.71159895873523"/>
    <n v="49.71159895873523"/>
  </r>
  <r>
    <x v="1"/>
    <x v="2"/>
    <x v="3"/>
    <n v="0.56000000000000005"/>
    <n v="0.48"/>
    <x v="10"/>
    <n v="2130"/>
    <n v="3.124052365102431E-2"/>
    <n v="123.58918818617134"/>
    <n v="0.29507800506739346"/>
    <n v="1"/>
    <n v="0.29507800506739346"/>
    <n v="0.29507800506739346"/>
    <n v="3.5453180263111679E-2"/>
    <n v="1"/>
    <n v="3.5453180263111679E-2"/>
    <n v="3.5453180263111679E-2"/>
  </r>
  <r>
    <x v="1"/>
    <x v="1"/>
    <x v="3"/>
    <n v="0.56000000000000005"/>
    <n v="0.48"/>
    <x v="10"/>
    <n v="2130"/>
    <n v="1.2657496205957628E-4"/>
    <n v="0.28282899678431883"/>
    <n v="7.6877485473569396E-4"/>
    <n v="1"/>
    <n v="7.6877485473569396E-4"/>
    <n v="7.6877485473569396E-4"/>
    <n v="1.1096550863593954E-4"/>
    <n v="1"/>
    <n v="1.1096550863593954E-4"/>
    <n v="1.1096550863593954E-4"/>
  </r>
  <r>
    <x v="1"/>
    <x v="1"/>
    <x v="3"/>
    <n v="0.56000000000000005"/>
    <n v="0.48"/>
    <x v="11"/>
    <n v="3000"/>
    <n v="5.8222656227640973E-2"/>
    <n v="137.05358153517915"/>
    <n v="0.41253578663500345"/>
    <n v="1"/>
    <n v="0.41253578663500345"/>
    <n v="0"/>
    <n v="5.8238526691904477E-2"/>
    <n v="1"/>
    <n v="5.8238526691904477E-2"/>
    <n v="0"/>
  </r>
  <r>
    <x v="1"/>
    <x v="3"/>
    <x v="3"/>
    <n v="0.56000000000000005"/>
    <n v="0.48"/>
    <x v="10"/>
    <n v="2000"/>
    <n v="190.28167489208309"/>
    <n v="574769.66309938882"/>
    <n v="1909.3858105820532"/>
    <n v="1"/>
    <n v="1909.3858105820532"/>
    <n v="1909.3858105820532"/>
    <n v="335.68094281041851"/>
    <n v="1"/>
    <n v="335.68094281041851"/>
    <n v="335.68094281041851"/>
  </r>
  <r>
    <x v="1"/>
    <x v="3"/>
    <x v="3"/>
    <n v="0.56000000000000005"/>
    <n v="0.48"/>
    <x v="10"/>
    <n v="2000"/>
    <n v="0.71230133404161644"/>
    <n v="2087.1252283452668"/>
    <n v="5.4461782703756754"/>
    <n v="1"/>
    <n v="5.4461782703756754"/>
    <n v="5.4461782703756754"/>
    <n v="0.83178902162466217"/>
    <n v="1"/>
    <n v="0.83178902162466217"/>
    <n v="0.83178902162466217"/>
  </r>
  <r>
    <x v="1"/>
    <x v="1"/>
    <x v="3"/>
    <n v="0.56000000000000005"/>
    <n v="0.48"/>
    <x v="10"/>
    <n v="2140"/>
    <n v="2.4089503191985502E-2"/>
    <n v="85.226159575975871"/>
    <n v="0.19998966613000888"/>
    <n v="1"/>
    <n v="0.19998966613000888"/>
    <n v="0.19998966613000888"/>
    <n v="2.7548064150139821E-2"/>
    <n v="1"/>
    <n v="2.7548064150139821E-2"/>
    <n v="2.7548064150139821E-2"/>
  </r>
  <r>
    <x v="1"/>
    <x v="1"/>
    <x v="3"/>
    <n v="0.56000000000000005"/>
    <n v="0.48"/>
    <x v="10"/>
    <n v="2140"/>
    <n v="9.0623923473513252E-2"/>
    <n v="292.36323302895369"/>
    <n v="0.81800794528805998"/>
    <n v="1"/>
    <n v="0.81800794528805998"/>
    <n v="0.81800794528805998"/>
    <n v="0.12614015116286059"/>
    <n v="1"/>
    <n v="0.12614015116286059"/>
    <n v="0.12614015116286059"/>
  </r>
  <r>
    <x v="1"/>
    <x v="2"/>
    <x v="3"/>
    <n v="0.56000000000000005"/>
    <n v="0.48"/>
    <x v="10"/>
    <n v="2140"/>
    <n v="4.333073189253887"/>
    <n v="10980.877675840426"/>
    <n v="38.717129310268575"/>
    <n v="0.28800000000000003"/>
    <n v="11.150533241357351"/>
    <n v="11.150533241357351"/>
    <n v="6.9486343283591632"/>
    <n v="0.46899999999999997"/>
    <n v="3.2589095000004473"/>
    <n v="3.2589095000004473"/>
  </r>
  <r>
    <x v="1"/>
    <x v="4"/>
    <x v="4"/>
    <n v="0.36"/>
    <n v="0.57999999999999996"/>
    <x v="10"/>
    <n v="2140"/>
    <n v="0.65909217373848061"/>
    <n v="1410.9107323680555"/>
    <n v="4.8049855341858505"/>
    <n v="1"/>
    <n v="4.8049855341858505"/>
    <n v="4.8049855341858505"/>
    <n v="0.89058639708876697"/>
    <n v="1"/>
    <n v="0.89058639708876697"/>
    <n v="0.89058639708876697"/>
  </r>
  <r>
    <x v="1"/>
    <x v="4"/>
    <x v="4"/>
    <n v="0.36"/>
    <n v="0.57999999999999996"/>
    <x v="10"/>
    <n v="2140"/>
    <n v="146.10303894127694"/>
    <n v="352436.21373366256"/>
    <n v="1243.2729946389336"/>
    <n v="1"/>
    <n v="1243.2729946389336"/>
    <n v="1243.2729946389336"/>
    <n v="225.16375866886389"/>
    <n v="1"/>
    <n v="225.16375866886389"/>
    <n v="225.16375866886389"/>
  </r>
  <r>
    <x v="1"/>
    <x v="3"/>
    <x v="3"/>
    <n v="0.56000000000000005"/>
    <n v="0.48"/>
    <x v="10"/>
    <n v="2140"/>
    <n v="24.193500257802238"/>
    <n v="75439.871013642798"/>
    <n v="233.33668289552128"/>
    <n v="1"/>
    <n v="233.33668289552128"/>
    <n v="233.33668289552128"/>
    <n v="39.265598446181684"/>
    <n v="1"/>
    <n v="39.265598446181684"/>
    <n v="39.265598446181684"/>
  </r>
  <r>
    <x v="1"/>
    <x v="3"/>
    <x v="3"/>
    <n v="0.56000000000000005"/>
    <n v="0.48"/>
    <x v="10"/>
    <n v="2140"/>
    <n v="0.40385464296686874"/>
    <n v="1259.5724443735423"/>
    <n v="3.8452333063391286"/>
    <n v="1"/>
    <n v="3.8452333063391286"/>
    <n v="3.8452333063391286"/>
    <n v="0.63364166101820563"/>
    <n v="1"/>
    <n v="0.63364166101820563"/>
    <n v="0.63364166101820563"/>
  </r>
  <r>
    <x v="1"/>
    <x v="2"/>
    <x v="3"/>
    <n v="0.56000000000000005"/>
    <n v="0.48"/>
    <x v="10"/>
    <n v="2140"/>
    <n v="1.4630470250413365"/>
    <n v="3704.5319714226252"/>
    <n v="12.85819536887483"/>
    <n v="0.28800000000000003"/>
    <n v="3.7031602662359515"/>
    <n v="3.7031602662359515"/>
    <n v="2.2819527454959143"/>
    <n v="0.46899999999999997"/>
    <n v="1.0702358376375838"/>
    <n v="1.0702358376375838"/>
  </r>
  <r>
    <x v="1"/>
    <x v="4"/>
    <x v="4"/>
    <n v="0.36"/>
    <n v="0.57999999999999996"/>
    <x v="10"/>
    <n v="2140"/>
    <n v="142.43575119393515"/>
    <n v="405750.5132867209"/>
    <n v="1380.5830260420937"/>
    <n v="1"/>
    <n v="1380.5830260420937"/>
    <n v="1380.5830260420937"/>
    <n v="245.69617223266806"/>
    <n v="1"/>
    <n v="245.69617223266806"/>
    <n v="245.69617223266806"/>
  </r>
  <r>
    <x v="1"/>
    <x v="4"/>
    <x v="4"/>
    <n v="0.36"/>
    <n v="0.57999999999999996"/>
    <x v="10"/>
    <n v="2140"/>
    <n v="1860.6643467263116"/>
    <n v="5144767.8350288821"/>
    <n v="17734.994368960412"/>
    <n v="1"/>
    <n v="17734.994368960412"/>
    <n v="17734.994368960412"/>
    <n v="3168.6665157703164"/>
    <n v="1"/>
    <n v="3168.6665157703164"/>
    <n v="3168.6665157703164"/>
  </r>
  <r>
    <x v="1"/>
    <x v="3"/>
    <x v="3"/>
    <n v="0.56000000000000005"/>
    <n v="0.48"/>
    <x v="11"/>
    <n v="3000"/>
    <n v="0.33709059279042425"/>
    <n v="1032.3673426341488"/>
    <n v="3.4316944799581082"/>
    <n v="1"/>
    <n v="3.4316944799581082"/>
    <n v="0"/>
    <n v="0.60834020842927738"/>
    <n v="1"/>
    <n v="0.60834020842927738"/>
    <n v="0"/>
  </r>
  <r>
    <x v="1"/>
    <x v="1"/>
    <x v="3"/>
    <n v="0.56000000000000005"/>
    <n v="0.48"/>
    <x v="10"/>
    <n v="2000"/>
    <n v="17.537559372966367"/>
    <n v="37725.083677088965"/>
    <n v="118.34864580324134"/>
    <n v="1"/>
    <n v="118.34864580324134"/>
    <n v="118.34864580324134"/>
    <n v="20.248783383245865"/>
    <n v="1"/>
    <n v="20.248783383245865"/>
    <n v="20.248783383245865"/>
  </r>
  <r>
    <x v="1"/>
    <x v="3"/>
    <x v="3"/>
    <n v="0.56000000000000005"/>
    <n v="0.48"/>
    <x v="10"/>
    <n v="2000"/>
    <n v="0.21702504124659305"/>
    <n v="824.35857241435644"/>
    <n v="2.1264292737619872"/>
    <n v="1"/>
    <n v="2.1264292737619872"/>
    <n v="2.1264292737619872"/>
    <n v="0.29521519971467181"/>
    <n v="1"/>
    <n v="0.29521519971467181"/>
    <n v="0.29521519971467181"/>
  </r>
  <r>
    <x v="1"/>
    <x v="1"/>
    <x v="3"/>
    <n v="0.56000000000000005"/>
    <n v="0.48"/>
    <x v="10"/>
    <n v="2000"/>
    <n v="3.3200500333268161"/>
    <n v="9271.3228101980239"/>
    <n v="29.447584245630679"/>
    <n v="1"/>
    <n v="29.447584245630679"/>
    <n v="29.447584245630679"/>
    <n v="4.9659667326903545"/>
    <n v="1"/>
    <n v="4.9659667326903545"/>
    <n v="4.9659667326903545"/>
  </r>
  <r>
    <x v="1"/>
    <x v="3"/>
    <x v="3"/>
    <n v="0.56000000000000005"/>
    <n v="0.48"/>
    <x v="10"/>
    <n v="2000"/>
    <n v="278.12204228692144"/>
    <n v="841901.90103475249"/>
    <n v="2582.5399550373859"/>
    <n v="1"/>
    <n v="2582.5399550373859"/>
    <n v="2582.5399550373859"/>
    <n v="443.55243795109999"/>
    <n v="1"/>
    <n v="443.55243795109999"/>
    <n v="443.55243795109999"/>
  </r>
  <r>
    <x v="1"/>
    <x v="1"/>
    <x v="3"/>
    <n v="0.56000000000000005"/>
    <n v="0.48"/>
    <x v="10"/>
    <n v="2000"/>
    <n v="0.48084479727784474"/>
    <n v="1843.4471342986062"/>
    <n v="5.2369399416277398"/>
    <n v="1"/>
    <n v="5.2369399416277398"/>
    <n v="5.2369399416277398"/>
    <n v="0.81710832866560767"/>
    <n v="1"/>
    <n v="0.81710832866560767"/>
    <n v="0.81710832866560767"/>
  </r>
  <r>
    <x v="1"/>
    <x v="1"/>
    <x v="3"/>
    <n v="0.56000000000000005"/>
    <n v="0.48"/>
    <x v="10"/>
    <n v="2000"/>
    <n v="49.995977305052328"/>
    <n v="126978.92223973482"/>
    <n v="429.56340039679526"/>
    <n v="1"/>
    <n v="429.56340039679526"/>
    <n v="429.56340039679526"/>
    <n v="75.863734039750611"/>
    <n v="1"/>
    <n v="75.863734039750611"/>
    <n v="75.863734039750611"/>
  </r>
  <r>
    <x v="1"/>
    <x v="3"/>
    <x v="3"/>
    <n v="0.56000000000000005"/>
    <n v="0.48"/>
    <x v="10"/>
    <n v="2000"/>
    <n v="2.6154741281103164"/>
    <n v="8125.1200739919022"/>
    <n v="23.956180267556849"/>
    <n v="1"/>
    <n v="23.956180267556849"/>
    <n v="23.956180267556849"/>
    <n v="3.8598424414820034"/>
    <n v="1"/>
    <n v="3.8598424414820034"/>
    <n v="3.8598424414820034"/>
  </r>
  <r>
    <x v="1"/>
    <x v="1"/>
    <x v="3"/>
    <n v="0.56000000000000005"/>
    <n v="0.48"/>
    <x v="10"/>
    <n v="2000"/>
    <n v="1.0557291912117068"/>
    <n v="3398.8461526354863"/>
    <n v="10.176051007079032"/>
    <n v="1"/>
    <n v="10.176051007079032"/>
    <n v="10.176051007079032"/>
    <n v="1.6749417250808534"/>
    <n v="1"/>
    <n v="1.6749417250808534"/>
    <n v="1.6749417250808534"/>
  </r>
  <r>
    <x v="1"/>
    <x v="2"/>
    <x v="3"/>
    <n v="0.56000000000000005"/>
    <n v="0.48"/>
    <x v="10"/>
    <n v="2150"/>
    <n v="0.25045453633001635"/>
    <n v="976.30975830335547"/>
    <n v="2.4644563673389968"/>
    <n v="1"/>
    <n v="2.4644563673389968"/>
    <n v="2.4644563673389968"/>
    <n v="0.36730972188925348"/>
    <n v="1"/>
    <n v="0.36730972188925348"/>
    <n v="0.36730972188925348"/>
  </r>
  <r>
    <x v="1"/>
    <x v="1"/>
    <x v="3"/>
    <n v="0.56000000000000005"/>
    <n v="0.48"/>
    <x v="10"/>
    <n v="2150"/>
    <n v="3.8536827020387996"/>
    <n v="7638.3763249108979"/>
    <n v="26.645061760489956"/>
    <n v="1"/>
    <n v="26.645061760489956"/>
    <n v="26.645061760489956"/>
    <n v="4.275066598939139"/>
    <n v="1"/>
    <n v="4.275066598939139"/>
    <n v="4.275066598939139"/>
  </r>
  <r>
    <x v="1"/>
    <x v="1"/>
    <x v="3"/>
    <n v="0.56000000000000005"/>
    <n v="0.48"/>
    <x v="10"/>
    <n v="2150"/>
    <n v="28.398360119999563"/>
    <n v="53106.454948037732"/>
    <n v="130.2036658480379"/>
    <n v="1"/>
    <n v="130.2036658480379"/>
    <n v="130.2036658480379"/>
    <n v="19.448336109998031"/>
    <n v="1"/>
    <n v="19.448336109998031"/>
    <n v="19.448336109998031"/>
  </r>
  <r>
    <x v="1"/>
    <x v="1"/>
    <x v="3"/>
    <n v="0.56000000000000005"/>
    <n v="0.48"/>
    <x v="10"/>
    <n v="2150"/>
    <n v="5.0876084736293332E-3"/>
    <n v="9.1223587987156325"/>
    <n v="1.8816449098896331E-2"/>
    <n v="1"/>
    <n v="1.8816449098896331E-2"/>
    <n v="1.8816449098896331E-2"/>
    <n v="2.6042238011446837E-3"/>
    <n v="1"/>
    <n v="2.6042238011446837E-3"/>
    <n v="2.6042238011446837E-3"/>
  </r>
  <r>
    <x v="1"/>
    <x v="2"/>
    <x v="3"/>
    <n v="0.56000000000000005"/>
    <n v="0.48"/>
    <x v="10"/>
    <n v="2150"/>
    <n v="3.5919262102269277E-2"/>
    <n v="89.701911530572062"/>
    <n v="0.29577956170174591"/>
    <n v="1"/>
    <n v="0.29577956170174591"/>
    <n v="0.29577956170174591"/>
    <n v="4.9081634116074059E-2"/>
    <n v="1"/>
    <n v="4.9081634116074059E-2"/>
    <n v="4.9081634116074059E-2"/>
  </r>
  <r>
    <x v="1"/>
    <x v="2"/>
    <x v="3"/>
    <n v="0.56000000000000005"/>
    <n v="0.48"/>
    <x v="10"/>
    <n v="2150"/>
    <n v="15.97505086579101"/>
    <n v="41298.508401719009"/>
    <n v="130.41199283784147"/>
    <n v="0.28800000000000003"/>
    <n v="37.558653937298345"/>
    <n v="37.558653937298345"/>
    <n v="23.419604444418621"/>
    <n v="0.46899999999999997"/>
    <n v="10.983794484432332"/>
    <n v="10.983794484432332"/>
  </r>
  <r>
    <x v="1"/>
    <x v="2"/>
    <x v="3"/>
    <n v="0.56000000000000005"/>
    <n v="0.48"/>
    <x v="10"/>
    <n v="2150"/>
    <n v="0.49291994776974235"/>
    <n v="1813.1034390363463"/>
    <n v="4.4777412505308334"/>
    <n v="0.28800000000000003"/>
    <n v="1.2895894801528802"/>
    <n v="1.2895894801528802"/>
    <n v="0.66054765140213423"/>
    <n v="0.46899999999999997"/>
    <n v="0.30979684850760092"/>
    <n v="0.30979684850760092"/>
  </r>
  <r>
    <x v="1"/>
    <x v="2"/>
    <x v="3"/>
    <n v="0.56000000000000005"/>
    <n v="0.48"/>
    <x v="10"/>
    <n v="2150"/>
    <n v="7.8896960875647459E-2"/>
    <n v="307.01900444872257"/>
    <n v="0.76445493392510977"/>
    <n v="1"/>
    <n v="0.76445493392510977"/>
    <n v="0.76445493392510977"/>
    <n v="0.11475846691750456"/>
    <n v="1"/>
    <n v="0.11475846691750456"/>
    <n v="0.11475846691750456"/>
  </r>
  <r>
    <x v="1"/>
    <x v="1"/>
    <x v="3"/>
    <n v="0.56000000000000005"/>
    <n v="0.48"/>
    <x v="10"/>
    <n v="2150"/>
    <n v="0.19769795710793808"/>
    <n v="546.80567644598079"/>
    <n v="1.8382520254901147"/>
    <n v="1"/>
    <n v="1.8382520254901147"/>
    <n v="1.8382520254901147"/>
    <n v="0.32380429603565619"/>
    <n v="1"/>
    <n v="0.32380429603565619"/>
    <n v="0.32380429603565619"/>
  </r>
  <r>
    <x v="1"/>
    <x v="3"/>
    <x v="3"/>
    <n v="0.56000000000000005"/>
    <n v="0.48"/>
    <x v="10"/>
    <n v="2150"/>
    <n v="21.850388373358008"/>
    <n v="67224.298587758487"/>
    <n v="193.29779109317568"/>
    <n v="1"/>
    <n v="193.29779109317568"/>
    <n v="193.29779109317568"/>
    <n v="31.411132940793053"/>
    <n v="1"/>
    <n v="31.411132940793053"/>
    <n v="31.411132940793053"/>
  </r>
  <r>
    <x v="1"/>
    <x v="1"/>
    <x v="3"/>
    <n v="0.56000000000000005"/>
    <n v="0.48"/>
    <x v="10"/>
    <n v="2150"/>
    <n v="0.81724477532643025"/>
    <n v="1642.1743998432478"/>
    <n v="5.4154222451445602"/>
    <n v="1"/>
    <n v="5.4154222451445602"/>
    <n v="5.4154222451445602"/>
    <n v="0.81947332144791518"/>
    <n v="1"/>
    <n v="0.81947332144791518"/>
    <n v="0.81947332144791518"/>
  </r>
  <r>
    <x v="1"/>
    <x v="1"/>
    <x v="3"/>
    <n v="0.56000000000000005"/>
    <n v="0.48"/>
    <x v="10"/>
    <n v="2150"/>
    <n v="11.963238012980234"/>
    <n v="33747.867236489816"/>
    <n v="107.61041609818338"/>
    <n v="1"/>
    <n v="107.61041609818338"/>
    <n v="107.61041609818338"/>
    <n v="18.654963992018764"/>
    <n v="1"/>
    <n v="18.654963992018764"/>
    <n v="18.654963992018764"/>
  </r>
  <r>
    <x v="1"/>
    <x v="3"/>
    <x v="3"/>
    <n v="0.56000000000000005"/>
    <n v="0.48"/>
    <x v="10"/>
    <n v="2150"/>
    <n v="1.7645817221133717"/>
    <n v="5037.1161396636089"/>
    <n v="12.478834563634399"/>
    <n v="1"/>
    <n v="12.478834563634399"/>
    <n v="12.478834563634399"/>
    <n v="1.8344460644020655"/>
    <n v="1"/>
    <n v="1.8344460644020655"/>
    <n v="1.8344460644020655"/>
  </r>
  <r>
    <x v="1"/>
    <x v="2"/>
    <x v="3"/>
    <n v="0.56000000000000005"/>
    <n v="0.48"/>
    <x v="10"/>
    <n v="2150"/>
    <n v="0.45143060984230021"/>
    <n v="1376.8464313846418"/>
    <n v="4.3342028294026891"/>
    <n v="0.28800000000000003"/>
    <n v="1.2482504148679745"/>
    <n v="1.2482504148679745"/>
    <n v="0.72444373652566618"/>
    <n v="0.46899999999999997"/>
    <n v="0.33976411243053745"/>
    <n v="0.33976411243053745"/>
  </r>
  <r>
    <x v="1"/>
    <x v="1"/>
    <x v="3"/>
    <n v="0.56000000000000005"/>
    <n v="0.48"/>
    <x v="10"/>
    <n v="2150"/>
    <n v="1.2815637976504264E-4"/>
    <n v="0.4513342107397128"/>
    <n v="1.264964439898341E-3"/>
    <n v="1"/>
    <n v="1.264964439898341E-3"/>
    <n v="1.264964439898341E-3"/>
    <n v="1.9828437380903937E-4"/>
    <n v="1"/>
    <n v="1.9828437380903937E-4"/>
    <n v="1.9828437380903937E-4"/>
  </r>
  <r>
    <x v="1"/>
    <x v="3"/>
    <x v="3"/>
    <n v="0.56000000000000005"/>
    <n v="0.48"/>
    <x v="10"/>
    <n v="2000"/>
    <n v="180.14166699023411"/>
    <n v="535063.90613469738"/>
    <n v="1817.2168904577491"/>
    <n v="1"/>
    <n v="1817.2168904577491"/>
    <n v="1817.2168904577491"/>
    <n v="322.80422855119707"/>
    <n v="1"/>
    <n v="322.80422855119707"/>
    <n v="322.80422855119707"/>
  </r>
  <r>
    <x v="1"/>
    <x v="3"/>
    <x v="3"/>
    <n v="0.56000000000000005"/>
    <n v="0.48"/>
    <x v="10"/>
    <n v="2000"/>
    <n v="0.89989797076117706"/>
    <n v="2539.4697662671056"/>
    <n v="7.6475517180407451"/>
    <n v="1"/>
    <n v="7.6475517180407451"/>
    <n v="7.6475517180407451"/>
    <n v="1.3542711282871853"/>
    <n v="1"/>
    <n v="1.3542711282871853"/>
    <n v="1.3542711282871853"/>
  </r>
  <r>
    <x v="1"/>
    <x v="3"/>
    <x v="3"/>
    <n v="0.56000000000000005"/>
    <n v="0.48"/>
    <x v="10"/>
    <n v="2160"/>
    <n v="4.9783305993072709E-3"/>
    <n v="12.26784172293767"/>
    <n v="3.2526122104767671E-2"/>
    <n v="1"/>
    <n v="3.2526122104767671E-2"/>
    <n v="3.2526122104767671E-2"/>
    <n v="5.1649183030693779E-3"/>
    <n v="1"/>
    <n v="5.1649183030693779E-3"/>
    <n v="5.1649183030693779E-3"/>
  </r>
  <r>
    <x v="1"/>
    <x v="3"/>
    <x v="3"/>
    <n v="0.56000000000000005"/>
    <n v="0.48"/>
    <x v="10"/>
    <n v="2160"/>
    <n v="1.7030949784441426E-3"/>
    <n v="3.7796937357335079"/>
    <n v="1.0645069814839564E-2"/>
    <n v="1"/>
    <n v="1.0645069814839564E-2"/>
    <n v="1.0645069814839564E-2"/>
    <n v="1.7130234619328456E-3"/>
    <n v="1"/>
    <n v="1.7130234619328456E-3"/>
    <n v="1.7130234619328456E-3"/>
  </r>
  <r>
    <x v="1"/>
    <x v="3"/>
    <x v="3"/>
    <n v="0.56000000000000005"/>
    <n v="0.48"/>
    <x v="10"/>
    <n v="2000"/>
    <n v="0.15454285438767806"/>
    <n v="510.85050963137564"/>
    <n v="1.1863533351473976"/>
    <n v="1"/>
    <n v="1.1863533351473976"/>
    <n v="1.1863533351473976"/>
    <n v="0.1524277427865553"/>
    <n v="1"/>
    <n v="0.1524277427865553"/>
    <n v="0.1524277427865553"/>
  </r>
  <r>
    <x v="1"/>
    <x v="3"/>
    <x v="3"/>
    <n v="0.56000000000000005"/>
    <n v="0.48"/>
    <x v="10"/>
    <n v="2000"/>
    <n v="4.9633661375321294"/>
    <n v="13056.144601025288"/>
    <n v="28.664464943272755"/>
    <n v="1"/>
    <n v="28.664464943272755"/>
    <n v="28.664464943272755"/>
    <n v="3.696875756406846"/>
    <n v="1"/>
    <n v="3.696875756406846"/>
    <n v="3.696875756406846"/>
  </r>
  <r>
    <x v="1"/>
    <x v="3"/>
    <x v="3"/>
    <n v="0.56000000000000005"/>
    <n v="0.48"/>
    <x v="10"/>
    <n v="2200"/>
    <n v="1.159780039959656E-3"/>
    <n v="3.8276228759809152"/>
    <n v="8.9769468674058099E-3"/>
    <n v="1"/>
    <n v="8.9769468674058099E-3"/>
    <n v="8.9769468674058099E-3"/>
    <n v="1.1522838588025547E-3"/>
    <n v="1"/>
    <n v="1.1522838588025547E-3"/>
    <n v="1.1522838588025547E-3"/>
  </r>
  <r>
    <x v="1"/>
    <x v="3"/>
    <x v="3"/>
    <n v="0.56000000000000005"/>
    <n v="0.48"/>
    <x v="10"/>
    <n v="2200"/>
    <n v="0.1659259797103679"/>
    <n v="548.91428786968379"/>
    <n v="1.4351483614690181"/>
    <n v="1"/>
    <n v="1.4351483614690181"/>
    <n v="1.4351483614690181"/>
    <n v="0.18163452835274643"/>
    <n v="1"/>
    <n v="0.18163452835274643"/>
    <n v="0.18163452835274643"/>
  </r>
  <r>
    <x v="1"/>
    <x v="2"/>
    <x v="3"/>
    <n v="0.56000000000000005"/>
    <n v="0.48"/>
    <x v="10"/>
    <n v="2200"/>
    <n v="7.3690717564806084E-4"/>
    <n v="2.9126141203465754"/>
    <n v="6.8091297969712535E-3"/>
    <n v="1"/>
    <n v="6.8091297969712535E-3"/>
    <n v="6.8091297969712535E-3"/>
    <n v="8.9899549830602056E-4"/>
    <n v="1"/>
    <n v="8.9899549830602056E-4"/>
    <n v="8.9899549830602056E-4"/>
  </r>
  <r>
    <x v="1"/>
    <x v="2"/>
    <x v="3"/>
    <n v="0.56000000000000005"/>
    <n v="0.48"/>
    <x v="10"/>
    <n v="2200"/>
    <n v="0.99011603003703463"/>
    <n v="3685.6777582492746"/>
    <n v="9.9370502660385771"/>
    <n v="1"/>
    <n v="9.9370502660385771"/>
    <n v="9.9370502660385771"/>
    <n v="1.4888626552383755"/>
    <n v="1"/>
    <n v="1.4888626552383755"/>
    <n v="1.4888626552383755"/>
  </r>
  <r>
    <x v="1"/>
    <x v="2"/>
    <x v="3"/>
    <n v="0.56000000000000005"/>
    <n v="0.48"/>
    <x v="10"/>
    <n v="2200"/>
    <n v="1.9252162372576704"/>
    <n v="5275.2035274435984"/>
    <n v="9.5675800136406774"/>
    <n v="1"/>
    <n v="9.5675800136406774"/>
    <n v="9.5675800136406774"/>
    <n v="1.1749920207200737"/>
    <n v="1"/>
    <n v="1.1749920207200737"/>
    <n v="1.1749920207200737"/>
  </r>
  <r>
    <x v="1"/>
    <x v="2"/>
    <x v="3"/>
    <n v="0.56000000000000005"/>
    <n v="0.48"/>
    <x v="10"/>
    <n v="2200"/>
    <n v="0.27804165015594956"/>
    <n v="1086.9666030084393"/>
    <n v="2.7820930790778422"/>
    <n v="1"/>
    <n v="2.7820930790778422"/>
    <n v="2.7820930790778422"/>
    <n v="0.41581660462507075"/>
    <n v="1"/>
    <n v="0.41581660462507075"/>
    <n v="0.41581660462507075"/>
  </r>
  <r>
    <x v="1"/>
    <x v="1"/>
    <x v="3"/>
    <n v="0.56000000000000005"/>
    <n v="0.48"/>
    <x v="10"/>
    <n v="2000"/>
    <n v="101.97351999108123"/>
    <n v="283549.53527862299"/>
    <n v="712.67281718385664"/>
    <n v="1"/>
    <n v="712.67281718385664"/>
    <n v="712.67281718385664"/>
    <n v="81.543217332287298"/>
    <n v="1"/>
    <n v="81.543217332287298"/>
    <n v="81.543217332287298"/>
  </r>
  <r>
    <x v="1"/>
    <x v="1"/>
    <x v="3"/>
    <n v="0.56000000000000005"/>
    <n v="0.48"/>
    <x v="10"/>
    <n v="2000"/>
    <n v="71.075845448829782"/>
    <n v="208569.65834962021"/>
    <n v="522.03387460377792"/>
    <n v="1"/>
    <n v="522.03387460377792"/>
    <n v="522.03387460377792"/>
    <n v="59.344697007282235"/>
    <n v="1"/>
    <n v="59.344697007282235"/>
    <n v="59.344697007282235"/>
  </r>
  <r>
    <x v="1"/>
    <x v="1"/>
    <x v="3"/>
    <n v="0.56000000000000005"/>
    <n v="0.48"/>
    <x v="10"/>
    <n v="2000"/>
    <n v="28.778446098747896"/>
    <n v="81958.731892468975"/>
    <n v="162.60580121507175"/>
    <n v="1"/>
    <n v="162.60580121507175"/>
    <n v="162.60580121507175"/>
    <n v="21.030635424616044"/>
    <n v="1"/>
    <n v="21.030635424616044"/>
    <n v="21.030635424616044"/>
  </r>
  <r>
    <x v="1"/>
    <x v="3"/>
    <x v="3"/>
    <n v="0.56000000000000005"/>
    <n v="0.48"/>
    <x v="10"/>
    <n v="2000"/>
    <n v="6.0683357552256556"/>
    <n v="17983.232792840532"/>
    <n v="43.685113480560943"/>
    <n v="1"/>
    <n v="43.685113480560943"/>
    <n v="43.685113480560943"/>
    <n v="5.1723163854939314"/>
    <n v="1"/>
    <n v="5.1723163854939314"/>
    <n v="5.1723163854939314"/>
  </r>
  <r>
    <x v="1"/>
    <x v="1"/>
    <x v="3"/>
    <n v="0.56000000000000005"/>
    <n v="0.48"/>
    <x v="10"/>
    <n v="2000"/>
    <n v="1.4929664827281815E-2"/>
    <n v="48.536617711761728"/>
    <n v="0.11139391196320179"/>
    <n v="1"/>
    <n v="0.11139391196320179"/>
    <n v="0.11139391196320179"/>
    <n v="1.3533848760124057E-2"/>
    <n v="1"/>
    <n v="1.3533848760124057E-2"/>
    <n v="1.3533848760124057E-2"/>
  </r>
  <r>
    <x v="1"/>
    <x v="1"/>
    <x v="3"/>
    <n v="0.56000000000000005"/>
    <n v="0.48"/>
    <x v="10"/>
    <n v="2000"/>
    <n v="96.963363582373859"/>
    <n v="256843.58510736376"/>
    <n v="635.8848639365973"/>
    <n v="1"/>
    <n v="635.8848639365973"/>
    <n v="635.8848639365973"/>
    <n v="72.587722461123917"/>
    <n v="1"/>
    <n v="72.587722461123917"/>
    <n v="72.587722461123917"/>
  </r>
  <r>
    <x v="1"/>
    <x v="1"/>
    <x v="3"/>
    <n v="0.56000000000000005"/>
    <n v="0.48"/>
    <x v="10"/>
    <n v="2000"/>
    <n v="1.3628012556419327"/>
    <n v="3813.1634588988172"/>
    <n v="9.5653941003815355"/>
    <n v="1"/>
    <n v="9.5653941003815355"/>
    <n v="9.5653941003815355"/>
    <n v="1.1018600349279351"/>
    <n v="1"/>
    <n v="1.1018600349279351"/>
    <n v="1.1018600349279351"/>
  </r>
  <r>
    <x v="1"/>
    <x v="3"/>
    <x v="3"/>
    <n v="0.56000000000000005"/>
    <n v="0.48"/>
    <x v="10"/>
    <n v="2000"/>
    <n v="6452.7785049428458"/>
    <n v="18861082.284692731"/>
    <n v="46315.45483928264"/>
    <n v="1"/>
    <n v="46315.45483928264"/>
    <n v="46315.45483928264"/>
    <n v="5347.2615199457568"/>
    <n v="1"/>
    <n v="5347.2615199457568"/>
    <n v="5347.2615199457568"/>
  </r>
  <r>
    <x v="1"/>
    <x v="1"/>
    <x v="3"/>
    <n v="0.56000000000000005"/>
    <n v="0.48"/>
    <x v="10"/>
    <n v="2000"/>
    <n v="4094.0920078588556"/>
    <n v="11857352.839733412"/>
    <n v="29683.493766158761"/>
    <n v="1"/>
    <n v="29683.493766158761"/>
    <n v="29683.493766158761"/>
    <n v="3350.769141588919"/>
    <n v="1"/>
    <n v="3350.769141588919"/>
    <n v="3350.769141588919"/>
  </r>
  <r>
    <x v="1"/>
    <x v="1"/>
    <x v="3"/>
    <n v="0.56000000000000005"/>
    <n v="0.48"/>
    <x v="10"/>
    <n v="2000"/>
    <n v="1678.9253563541151"/>
    <n v="4444464.6328440001"/>
    <n v="11204.204727420498"/>
    <n v="1"/>
    <n v="11204.204727420498"/>
    <n v="11204.204727420498"/>
    <n v="1262.2386211850774"/>
    <n v="1"/>
    <n v="1262.2386211850774"/>
    <n v="1262.2386211850774"/>
  </r>
  <r>
    <x v="1"/>
    <x v="3"/>
    <x v="3"/>
    <n v="0.56000000000000005"/>
    <n v="0.48"/>
    <x v="10"/>
    <n v="2000"/>
    <n v="23.069322173273569"/>
    <n v="68567.938880398768"/>
    <n v="168.79160172188494"/>
    <n v="1"/>
    <n v="168.79160172188494"/>
    <n v="168.79160172188494"/>
    <n v="19.924710839010899"/>
    <n v="1"/>
    <n v="19.924710839010899"/>
    <n v="19.924710839010899"/>
  </r>
  <r>
    <x v="1"/>
    <x v="1"/>
    <x v="3"/>
    <n v="0.56000000000000005"/>
    <n v="0.48"/>
    <x v="10"/>
    <n v="2000"/>
    <n v="0.35417221457726605"/>
    <n v="1041.1968850807109"/>
    <n v="2.5281526342531273"/>
    <n v="1"/>
    <n v="2.5281526342531273"/>
    <n v="2.5281526342531273"/>
    <n v="0.29155646604417651"/>
    <n v="1"/>
    <n v="0.29155646604417651"/>
    <n v="0.29155646604417651"/>
  </r>
  <r>
    <x v="1"/>
    <x v="1"/>
    <x v="3"/>
    <n v="0.56000000000000005"/>
    <n v="0.48"/>
    <x v="10"/>
    <n v="2000"/>
    <n v="142.52461200579967"/>
    <n v="390126.686982446"/>
    <n v="975.17002675713672"/>
    <n v="1"/>
    <n v="975.17002675713672"/>
    <n v="975.17002675713672"/>
    <n v="110.5334010926297"/>
    <n v="1"/>
    <n v="110.5334010926297"/>
    <n v="110.5334010926297"/>
  </r>
  <r>
    <x v="1"/>
    <x v="1"/>
    <x v="3"/>
    <n v="0.56000000000000005"/>
    <n v="0.48"/>
    <x v="10"/>
    <n v="2000"/>
    <n v="0.80912015770841794"/>
    <n v="2556.9289022140879"/>
    <n v="6.6140979280439254"/>
    <n v="1"/>
    <n v="6.6140979280439254"/>
    <n v="6.6140979280439254"/>
    <n v="0.85991730381307341"/>
    <n v="1"/>
    <n v="0.85991730381307341"/>
    <n v="0.85991730381307341"/>
  </r>
  <r>
    <x v="1"/>
    <x v="1"/>
    <x v="3"/>
    <n v="0.56000000000000005"/>
    <n v="0.48"/>
    <x v="10"/>
    <n v="2000"/>
    <n v="4.8402912343706461"/>
    <n v="12050.407195489996"/>
    <n v="29.820524568466549"/>
    <n v="1"/>
    <n v="29.820524568466549"/>
    <n v="29.820524568466549"/>
    <n v="3.3710863590598033"/>
    <n v="1"/>
    <n v="3.3710863590598033"/>
    <n v="3.3710863590598033"/>
  </r>
  <r>
    <x v="1"/>
    <x v="4"/>
    <x v="4"/>
    <n v="0.36"/>
    <n v="0.57999999999999996"/>
    <x v="10"/>
    <n v="2000"/>
    <n v="7.4841848450135169"/>
    <n v="21922.642407762178"/>
    <n v="55.032490569803748"/>
    <n v="1"/>
    <n v="55.032490569803748"/>
    <n v="55.032490569803748"/>
    <n v="6.3463442651974873"/>
    <n v="1"/>
    <n v="6.3463442651974873"/>
    <n v="6.3463442651974873"/>
  </r>
  <r>
    <x v="1"/>
    <x v="3"/>
    <x v="3"/>
    <n v="0.56000000000000005"/>
    <n v="0.48"/>
    <x v="10"/>
    <n v="2000"/>
    <n v="1.1901939669379651E-4"/>
    <n v="0.47627999318386027"/>
    <n v="9.789209641999628E-4"/>
    <n v="1"/>
    <n v="9.789209641999628E-4"/>
    <n v="9.789209641999628E-4"/>
    <n v="1.3375073927110649E-4"/>
    <n v="1"/>
    <n v="1.3375073927110649E-4"/>
    <n v="1.3375073927110649E-4"/>
  </r>
  <r>
    <x v="1"/>
    <x v="1"/>
    <x v="3"/>
    <n v="0.56000000000000005"/>
    <n v="0.48"/>
    <x v="10"/>
    <n v="2210"/>
    <n v="0.67752526881921304"/>
    <n v="2170.1638770797044"/>
    <n v="4.8106633527848928"/>
    <n v="1"/>
    <n v="4.8106633527848928"/>
    <n v="4.8106633527848928"/>
    <n v="0.68195533844493672"/>
    <n v="1"/>
    <n v="0.68195533844493672"/>
    <n v="0.68195533844493672"/>
  </r>
  <r>
    <x v="1"/>
    <x v="1"/>
    <x v="3"/>
    <n v="0.56000000000000005"/>
    <n v="0.48"/>
    <x v="10"/>
    <n v="2210"/>
    <n v="205.94413585092931"/>
    <n v="523662.15868889837"/>
    <n v="1304.883198272232"/>
    <n v="1"/>
    <n v="1304.883198272232"/>
    <n v="1304.883198272232"/>
    <n v="165.94201950812686"/>
    <n v="1"/>
    <n v="165.94201950812686"/>
    <n v="165.94201950812686"/>
  </r>
  <r>
    <x v="1"/>
    <x v="2"/>
    <x v="3"/>
    <n v="0.56000000000000005"/>
    <n v="0.48"/>
    <x v="10"/>
    <n v="2210"/>
    <n v="21.614499949820168"/>
    <n v="67335.666748268122"/>
    <n v="174.16465523985516"/>
    <n v="0.28800000000000003"/>
    <n v="50.15942070907829"/>
    <n v="50.15942070907829"/>
    <n v="22.30208180190774"/>
    <n v="0.46899999999999997"/>
    <n v="10.45967636509473"/>
    <n v="10.45967636509473"/>
  </r>
  <r>
    <x v="1"/>
    <x v="1"/>
    <x v="3"/>
    <n v="0.56000000000000005"/>
    <n v="0.48"/>
    <x v="10"/>
    <n v="2210"/>
    <n v="1.9906549126821416"/>
    <n v="5920.8393504449905"/>
    <n v="14.788831655803225"/>
    <n v="1"/>
    <n v="14.788831655803225"/>
    <n v="14.788831655803225"/>
    <n v="1.8225047967660191"/>
    <n v="1"/>
    <n v="1.8225047967660191"/>
    <n v="1.8225047967660191"/>
  </r>
  <r>
    <x v="1"/>
    <x v="2"/>
    <x v="3"/>
    <n v="0.56000000000000005"/>
    <n v="0.48"/>
    <x v="10"/>
    <n v="2210"/>
    <n v="2.5927533107775484E-3"/>
    <n v="8.4241359000481513"/>
    <n v="2.0559760283256741E-2"/>
    <n v="0.28800000000000003"/>
    <n v="5.9212109615779419E-3"/>
    <n v="5.9212109615779419E-3"/>
    <n v="2.7709967882757506E-3"/>
    <n v="0.46899999999999997"/>
    <n v="1.299597493701327E-3"/>
    <n v="1.299597493701327E-3"/>
  </r>
  <r>
    <x v="1"/>
    <x v="2"/>
    <x v="3"/>
    <n v="0.56000000000000005"/>
    <n v="0.48"/>
    <x v="10"/>
    <n v="2210"/>
    <n v="2.6059636597193179"/>
    <n v="7988.4745395360596"/>
    <n v="16.893187270484596"/>
    <n v="1"/>
    <n v="16.893187270484596"/>
    <n v="16.893187270484596"/>
    <n v="2.2022765791574845"/>
    <n v="1"/>
    <n v="2.2022765791574845"/>
    <n v="2.2022765791574845"/>
  </r>
  <r>
    <x v="1"/>
    <x v="1"/>
    <x v="3"/>
    <n v="0.56000000000000005"/>
    <n v="0.48"/>
    <x v="10"/>
    <n v="2210"/>
    <n v="774.73807939604012"/>
    <n v="1846465.655901385"/>
    <n v="4945.194613289952"/>
    <n v="1"/>
    <n v="4945.194613289952"/>
    <n v="4945.194613289952"/>
    <n v="607.13531339530232"/>
    <n v="1"/>
    <n v="607.13531339530232"/>
    <n v="607.13531339530232"/>
  </r>
  <r>
    <x v="1"/>
    <x v="2"/>
    <x v="3"/>
    <n v="0.56000000000000005"/>
    <n v="0.48"/>
    <x v="10"/>
    <n v="2210"/>
    <n v="47.607397526394848"/>
    <n v="129042.93327639051"/>
    <n v="326.82230707834015"/>
    <n v="0.28800000000000003"/>
    <n v="94.124824438561973"/>
    <n v="94.124824438561973"/>
    <n v="37.364071199726837"/>
    <n v="0.46899999999999997"/>
    <n v="17.523749392671885"/>
    <n v="17.523749392671885"/>
  </r>
  <r>
    <x v="1"/>
    <x v="1"/>
    <x v="3"/>
    <n v="0.56000000000000005"/>
    <n v="0.48"/>
    <x v="10"/>
    <n v="2210"/>
    <n v="2.1704794435293915E-3"/>
    <n v="8.5395884271335678"/>
    <n v="1.7624033545932498E-2"/>
    <n v="0.28800000000000003"/>
    <n v="5.0757216612285598E-3"/>
    <n v="5.0757216612285598E-3"/>
    <n v="2.4314800328293787E-3"/>
    <n v="0.46899999999999997"/>
    <n v="1.1403641353969786E-3"/>
    <n v="1.1403641353969786E-3"/>
  </r>
  <r>
    <x v="1"/>
    <x v="1"/>
    <x v="3"/>
    <n v="0.56000000000000005"/>
    <n v="0.48"/>
    <x v="10"/>
    <n v="2210"/>
    <n v="0.67094669262430473"/>
    <n v="2371.0708826674922"/>
    <n v="5.7136129348504863"/>
    <n v="1"/>
    <n v="5.7136129348504863"/>
    <n v="5.7136129348504863"/>
    <n v="0.76135111306709491"/>
    <n v="1"/>
    <n v="0.76135111306709491"/>
    <n v="0.76135111306709491"/>
  </r>
  <r>
    <x v="1"/>
    <x v="1"/>
    <x v="3"/>
    <n v="0.56000000000000005"/>
    <n v="0.48"/>
    <x v="10"/>
    <n v="2210"/>
    <n v="6.9082057497743161E-3"/>
    <n v="15.593430166113889"/>
    <n v="2.5635246563604129E-2"/>
    <n v="1"/>
    <n v="2.5635246563604129E-2"/>
    <n v="2.5635246563604129E-2"/>
    <n v="3.408560347430934E-3"/>
    <n v="1"/>
    <n v="3.408560347430934E-3"/>
    <n v="3.408560347430934E-3"/>
  </r>
  <r>
    <x v="1"/>
    <x v="2"/>
    <x v="3"/>
    <n v="0.56000000000000005"/>
    <n v="0.48"/>
    <x v="10"/>
    <n v="2210"/>
    <n v="5.0814476999478408"/>
    <n v="17058.527537300732"/>
    <n v="40.591647641044311"/>
    <n v="0.28800000000000003"/>
    <n v="11.690394520620764"/>
    <n v="11.690394520620764"/>
    <n v="4.8438058745751027"/>
    <n v="0.46899999999999997"/>
    <n v="2.2717449551757229"/>
    <n v="2.2717449551757229"/>
  </r>
  <r>
    <x v="1"/>
    <x v="4"/>
    <x v="4"/>
    <n v="0.36"/>
    <n v="0.57999999999999996"/>
    <x v="10"/>
    <n v="2210"/>
    <n v="6.5697794594624197"/>
    <n v="22179.892494221192"/>
    <n v="54.157350052830409"/>
    <n v="1"/>
    <n v="54.157350052830409"/>
    <n v="54.157350052830409"/>
    <n v="6.5743637129020884"/>
    <n v="1"/>
    <n v="6.5743637129020884"/>
    <n v="6.5743637129020884"/>
  </r>
  <r>
    <x v="1"/>
    <x v="3"/>
    <x v="3"/>
    <n v="0.56000000000000005"/>
    <n v="0.48"/>
    <x v="10"/>
    <n v="2210"/>
    <n v="2.102184222506994"/>
    <n v="7383.2296932296531"/>
    <n v="17.777787192603583"/>
    <n v="1"/>
    <n v="17.777787192603583"/>
    <n v="17.777787192603583"/>
    <n v="2.1851654043795783"/>
    <n v="1"/>
    <n v="2.1851654043795783"/>
    <n v="2.1851654043795783"/>
  </r>
  <r>
    <x v="1"/>
    <x v="1"/>
    <x v="3"/>
    <n v="0.56000000000000005"/>
    <n v="0.48"/>
    <x v="10"/>
    <n v="2210"/>
    <n v="2.1992903623868099"/>
    <n v="7233.9122915787229"/>
    <n v="17.415505998637357"/>
    <n v="1"/>
    <n v="17.415505998637357"/>
    <n v="17.415505998637357"/>
    <n v="2.1475498605735006"/>
    <n v="1"/>
    <n v="2.1475498605735006"/>
    <n v="2.1475498605735006"/>
  </r>
  <r>
    <x v="1"/>
    <x v="4"/>
    <x v="4"/>
    <n v="0.36"/>
    <n v="0.57999999999999996"/>
    <x v="10"/>
    <n v="2210"/>
    <n v="4.2858424595018754"/>
    <n v="11542.779105672627"/>
    <n v="28.783915448105091"/>
    <n v="1"/>
    <n v="28.783915448105091"/>
    <n v="28.783915448105091"/>
    <n v="3.6452666212491343"/>
    <n v="1"/>
    <n v="3.6452666212491343"/>
    <n v="3.6452666212491343"/>
  </r>
  <r>
    <x v="1"/>
    <x v="3"/>
    <x v="3"/>
    <n v="0.56000000000000005"/>
    <n v="0.48"/>
    <x v="10"/>
    <n v="2210"/>
    <n v="0.11255662331849015"/>
    <n v="426.88798572296866"/>
    <n v="1.0151780038629525"/>
    <n v="1"/>
    <n v="1.0151780038629525"/>
    <n v="1.0151780038629525"/>
    <n v="0.12526930022453184"/>
    <n v="1"/>
    <n v="0.12526930022453184"/>
    <n v="0.12526930022453184"/>
  </r>
  <r>
    <x v="1"/>
    <x v="4"/>
    <x v="4"/>
    <n v="0.36"/>
    <n v="0.57999999999999996"/>
    <x v="10"/>
    <n v="2210"/>
    <n v="442.36024398013581"/>
    <n v="1183552.5312967515"/>
    <n v="2965.9333034836641"/>
    <n v="1"/>
    <n v="2965.9333034836641"/>
    <n v="2965.9333034836641"/>
    <n v="345.25659336411451"/>
    <n v="1"/>
    <n v="345.25659336411451"/>
    <n v="345.25659336411451"/>
  </r>
  <r>
    <x v="1"/>
    <x v="1"/>
    <x v="3"/>
    <n v="0.56000000000000005"/>
    <n v="0.48"/>
    <x v="10"/>
    <n v="2210"/>
    <n v="15.258830324677705"/>
    <n v="43177.462288025927"/>
    <n v="106.58435644246707"/>
    <n v="1"/>
    <n v="106.58435644246707"/>
    <n v="106.58435644246707"/>
    <n v="13.091557801236426"/>
    <n v="1"/>
    <n v="13.091557801236426"/>
    <n v="13.091557801236426"/>
  </r>
  <r>
    <x v="1"/>
    <x v="1"/>
    <x v="3"/>
    <n v="0.56000000000000005"/>
    <n v="0.48"/>
    <x v="10"/>
    <n v="2210"/>
    <n v="3.4537333365465206"/>
    <n v="10038.102295540193"/>
    <n v="25.391424641379434"/>
    <n v="1"/>
    <n v="25.391424641379434"/>
    <n v="25.391424641379434"/>
    <n v="3.1956049883036663"/>
    <n v="1"/>
    <n v="3.1956049883036663"/>
    <n v="3.1956049883036663"/>
  </r>
  <r>
    <x v="1"/>
    <x v="3"/>
    <x v="3"/>
    <n v="0.56000000000000005"/>
    <n v="0.48"/>
    <x v="10"/>
    <n v="2210"/>
    <n v="782.06031920850444"/>
    <n v="2333509.3263531639"/>
    <n v="5710.4459506238363"/>
    <n v="1"/>
    <n v="5710.4459506238363"/>
    <n v="5710.4459506238363"/>
    <n v="680.76216271397016"/>
    <n v="1"/>
    <n v="680.76216271397016"/>
    <n v="680.76216271397016"/>
  </r>
  <r>
    <x v="1"/>
    <x v="1"/>
    <x v="3"/>
    <n v="0.56000000000000005"/>
    <n v="0.48"/>
    <x v="10"/>
    <n v="2210"/>
    <n v="321.19807706310917"/>
    <n v="920511.17835837533"/>
    <n v="2285.2879220648824"/>
    <n v="1"/>
    <n v="2285.2879220648824"/>
    <n v="2285.2879220648824"/>
    <n v="261.09863014303039"/>
    <n v="1"/>
    <n v="261.09863014303039"/>
    <n v="261.09863014303039"/>
  </r>
  <r>
    <x v="1"/>
    <x v="1"/>
    <x v="3"/>
    <n v="0.56000000000000005"/>
    <n v="0.48"/>
    <x v="10"/>
    <n v="2210"/>
    <n v="253.96927699042485"/>
    <n v="689474.39903823868"/>
    <n v="1727.7630020922154"/>
    <n v="1"/>
    <n v="1727.7630020922154"/>
    <n v="1727.7630020922154"/>
    <n v="196.37356198050242"/>
    <n v="1"/>
    <n v="196.37356198050242"/>
    <n v="196.37356198050242"/>
  </r>
  <r>
    <x v="1"/>
    <x v="4"/>
    <x v="4"/>
    <n v="0.36"/>
    <n v="0.57999999999999996"/>
    <x v="10"/>
    <n v="2210"/>
    <n v="9.8289879535906465E-3"/>
    <n v="28.95377823097985"/>
    <n v="7.2328804807134772E-2"/>
    <n v="1"/>
    <n v="7.2328804807134772E-2"/>
    <n v="7.2328804807134772E-2"/>
    <n v="8.2513235844322904E-3"/>
    <n v="1"/>
    <n v="8.2513235844322904E-3"/>
    <n v="8.2513235844322904E-3"/>
  </r>
  <r>
    <x v="1"/>
    <x v="3"/>
    <x v="3"/>
    <n v="0.56000000000000005"/>
    <n v="0.48"/>
    <x v="10"/>
    <n v="2210"/>
    <n v="22.839567098848228"/>
    <n v="68171.660500277343"/>
    <n v="166.62717927813091"/>
    <n v="1"/>
    <n v="166.62717927813091"/>
    <n v="166.62717927813091"/>
    <n v="19.86053869147354"/>
    <n v="1"/>
    <n v="19.86053869147354"/>
    <n v="19.86053869147354"/>
  </r>
  <r>
    <x v="1"/>
    <x v="1"/>
    <x v="3"/>
    <n v="0.56000000000000005"/>
    <n v="0.48"/>
    <x v="10"/>
    <n v="2210"/>
    <n v="0.6293974416397482"/>
    <n v="1777.4920889189877"/>
    <n v="4.5140913437542842"/>
    <n v="1"/>
    <n v="4.5140913437542842"/>
    <n v="4.5140913437542842"/>
    <n v="0.52899314430329658"/>
    <n v="1"/>
    <n v="0.52899314430329658"/>
    <n v="0.52899314430329658"/>
  </r>
  <r>
    <x v="1"/>
    <x v="2"/>
    <x v="3"/>
    <n v="0.56000000000000005"/>
    <n v="0.48"/>
    <x v="10"/>
    <n v="2210"/>
    <n v="4.1445228580164528"/>
    <n v="13806.354364909712"/>
    <n v="36.284398689788318"/>
    <n v="0.28800000000000003"/>
    <n v="10.449906822659036"/>
    <n v="10.449906822659036"/>
    <n v="5.1035990469701353"/>
    <n v="0.46899999999999997"/>
    <n v="2.3935879530289932"/>
    <n v="2.3935879530289932"/>
  </r>
  <r>
    <x v="1"/>
    <x v="2"/>
    <x v="3"/>
    <n v="0.56000000000000005"/>
    <n v="0.48"/>
    <x v="10"/>
    <n v="2210"/>
    <n v="0.27534476531073365"/>
    <n v="928.41353180296232"/>
    <n v="2.2485016926641945"/>
    <n v="0.28800000000000003"/>
    <n v="0.64756848748728812"/>
    <n v="0.64756848748728812"/>
    <n v="0.26980788758168539"/>
    <n v="0.46899999999999997"/>
    <n v="0.12653989927581044"/>
    <n v="0.12653989927581044"/>
  </r>
  <r>
    <x v="1"/>
    <x v="2"/>
    <x v="3"/>
    <n v="0.56000000000000005"/>
    <n v="0.48"/>
    <x v="10"/>
    <n v="2210"/>
    <n v="0.5849187883484519"/>
    <n v="1549.6261092853254"/>
    <n v="3.8916796741039352"/>
    <n v="0.28800000000000003"/>
    <n v="1.1208037461419336"/>
    <n v="1.1208037461419336"/>
    <n v="0.45728236137531109"/>
    <n v="0.46899999999999997"/>
    <n v="0.2144654274850209"/>
    <n v="0.2144654274850209"/>
  </r>
  <r>
    <x v="1"/>
    <x v="2"/>
    <x v="3"/>
    <n v="0.56000000000000005"/>
    <n v="0.48"/>
    <x v="10"/>
    <n v="2210"/>
    <n v="3.1790974908485238E-3"/>
    <n v="10.329231551295763"/>
    <n v="2.5209294712788186E-2"/>
    <n v="0.28800000000000003"/>
    <n v="7.2602768772829984E-3"/>
    <n v="7.2602768772829984E-3"/>
    <n v="3.3976502508504766E-3"/>
    <n v="0.46899999999999997"/>
    <n v="1.5934979676488735E-3"/>
    <n v="1.5934979676488735E-3"/>
  </r>
  <r>
    <x v="1"/>
    <x v="3"/>
    <x v="3"/>
    <n v="0.56000000000000005"/>
    <n v="0.48"/>
    <x v="10"/>
    <n v="2210"/>
    <n v="0.10321839166963179"/>
    <n v="331.83967923328294"/>
    <n v="0.87251732008566196"/>
    <n v="1"/>
    <n v="0.87251732008566196"/>
    <n v="0.87251732008566196"/>
    <n v="0.12269149093466383"/>
    <n v="1"/>
    <n v="0.12269149093466383"/>
    <n v="0.12269149093466383"/>
  </r>
  <r>
    <x v="1"/>
    <x v="1"/>
    <x v="3"/>
    <n v="0.56000000000000005"/>
    <n v="0.48"/>
    <x v="10"/>
    <n v="2210"/>
    <n v="83.046401315581676"/>
    <n v="241649.71996694617"/>
    <n v="599.26475604236293"/>
    <n v="1"/>
    <n v="599.26475604236293"/>
    <n v="599.26475604236293"/>
    <n v="69.714815442986918"/>
    <n v="1"/>
    <n v="69.714815442986918"/>
    <n v="69.714815442986918"/>
  </r>
  <r>
    <x v="1"/>
    <x v="1"/>
    <x v="3"/>
    <n v="0.56000000000000005"/>
    <n v="0.48"/>
    <x v="10"/>
    <n v="2210"/>
    <n v="4.6213335445820297E-5"/>
    <n v="0.1650537381099994"/>
    <n v="4.0024956465044574E-4"/>
    <n v="1"/>
    <n v="4.0024956465044574E-4"/>
    <n v="4.0024956465044574E-4"/>
    <n v="5.7882293117377964E-5"/>
    <n v="1"/>
    <n v="5.7882293117377964E-5"/>
    <n v="5.7882293117377964E-5"/>
  </r>
  <r>
    <x v="1"/>
    <x v="1"/>
    <x v="3"/>
    <n v="0.56000000000000005"/>
    <n v="0.48"/>
    <x v="10"/>
    <n v="2210"/>
    <n v="2.2030118327949592E-3"/>
    <n v="6.9783014578717779"/>
    <n v="1.7314578768574777E-2"/>
    <n v="1"/>
    <n v="1.7314578768574777E-2"/>
    <n v="1.7314578768574777E-2"/>
    <n v="2.056671557681646E-3"/>
    <n v="1"/>
    <n v="2.056671557681646E-3"/>
    <n v="2.056671557681646E-3"/>
  </r>
  <r>
    <x v="1"/>
    <x v="3"/>
    <x v="3"/>
    <n v="0.56000000000000005"/>
    <n v="0.48"/>
    <x v="10"/>
    <n v="2210"/>
    <n v="0.81079896262606299"/>
    <n v="2342.3072897311899"/>
    <n v="5.1766564914654198"/>
    <n v="1"/>
    <n v="5.1766564914654198"/>
    <n v="5.1766564914654198"/>
    <n v="0.59239408119843306"/>
    <n v="1"/>
    <n v="0.59239408119843306"/>
    <n v="0.59239408119843306"/>
  </r>
  <r>
    <x v="1"/>
    <x v="4"/>
    <x v="4"/>
    <n v="0.36"/>
    <n v="0.57999999999999996"/>
    <x v="10"/>
    <n v="2210"/>
    <n v="3211.9770884383256"/>
    <n v="8870729.6612718329"/>
    <n v="22371.576941724124"/>
    <n v="1"/>
    <n v="22371.576941724124"/>
    <n v="22371.576941724124"/>
    <n v="2543.0315645495912"/>
    <n v="1"/>
    <n v="2543.0315645495912"/>
    <n v="2543.0315645495912"/>
  </r>
  <r>
    <x v="1"/>
    <x v="4"/>
    <x v="4"/>
    <n v="0.36"/>
    <n v="0.57999999999999996"/>
    <x v="10"/>
    <n v="2210"/>
    <n v="2.0616448929690291E-3"/>
    <n v="7.8069434447419948"/>
    <n v="1.9034066063526752E-2"/>
    <n v="1"/>
    <n v="1.9034066063526752E-2"/>
    <n v="1.9034066063526752E-2"/>
    <n v="2.4037886810905525E-3"/>
    <n v="1"/>
    <n v="2.4037886810905525E-3"/>
    <n v="2.4037886810905525E-3"/>
  </r>
  <r>
    <x v="1"/>
    <x v="2"/>
    <x v="3"/>
    <n v="0.56000000000000005"/>
    <n v="0.48"/>
    <x v="10"/>
    <n v="2210"/>
    <n v="1.3737592779191548E-2"/>
    <n v="59.219498687930965"/>
    <n v="0.13863794859583908"/>
    <n v="1"/>
    <n v="0.13863794859583908"/>
    <n v="0.13863794859583908"/>
    <n v="1.9992012059529152E-2"/>
    <n v="1"/>
    <n v="1.9992012059529152E-2"/>
    <n v="1.9992012059529152E-2"/>
  </r>
  <r>
    <x v="1"/>
    <x v="1"/>
    <x v="3"/>
    <n v="0.56000000000000005"/>
    <n v="0.48"/>
    <x v="10"/>
    <n v="2210"/>
    <n v="7.2687784019515371"/>
    <n v="17758.335558614592"/>
    <n v="41.528621061839623"/>
    <n v="1"/>
    <n v="41.528621061839623"/>
    <n v="41.528621061839623"/>
    <n v="4.6458983503255995"/>
    <n v="1"/>
    <n v="4.6458983503255995"/>
    <n v="4.6458983503255995"/>
  </r>
  <r>
    <x v="1"/>
    <x v="2"/>
    <x v="3"/>
    <n v="0.56000000000000005"/>
    <n v="0.48"/>
    <x v="10"/>
    <n v="2210"/>
    <n v="0.88711557111688344"/>
    <n v="1767.3794151235827"/>
    <n v="3.8820538650852443"/>
    <n v="1"/>
    <n v="3.8820538650852443"/>
    <n v="3.8820538650852443"/>
    <n v="0.59595132712214804"/>
    <n v="1"/>
    <n v="0.59595132712214804"/>
    <n v="0.59595132712214804"/>
  </r>
  <r>
    <x v="1"/>
    <x v="3"/>
    <x v="3"/>
    <n v="0.56000000000000005"/>
    <n v="0.48"/>
    <x v="10"/>
    <n v="2210"/>
    <n v="20.475951148195747"/>
    <n v="57580.348390705731"/>
    <n v="129.78520166800345"/>
    <n v="1"/>
    <n v="129.78520166800345"/>
    <n v="129.78520166800345"/>
    <n v="15.984838319729882"/>
    <n v="1"/>
    <n v="15.984838319729882"/>
    <n v="15.984838319729882"/>
  </r>
  <r>
    <x v="1"/>
    <x v="2"/>
    <x v="3"/>
    <n v="0.56000000000000005"/>
    <n v="0.48"/>
    <x v="10"/>
    <n v="2210"/>
    <n v="9.9256563061394604E-2"/>
    <n v="175.14715817588569"/>
    <n v="0.52849469528828075"/>
    <n v="1"/>
    <n v="0.52849469528828075"/>
    <n v="0.52849469528828075"/>
    <n v="9.9278798379394115E-2"/>
    <n v="1"/>
    <n v="9.9278798379394115E-2"/>
    <n v="9.9278798379394115E-2"/>
  </r>
  <r>
    <x v="1"/>
    <x v="1"/>
    <x v="3"/>
    <n v="0.56000000000000005"/>
    <n v="0.48"/>
    <x v="10"/>
    <n v="2210"/>
    <n v="2.1118424325747882"/>
    <n v="5191.5433452903771"/>
    <n v="9.0951152629314009"/>
    <n v="1"/>
    <n v="9.0951152629314009"/>
    <n v="9.0951152629314009"/>
    <n v="1.1364888617905757"/>
    <n v="1"/>
    <n v="1.1364888617905757"/>
    <n v="1.1364888617905757"/>
  </r>
  <r>
    <x v="1"/>
    <x v="2"/>
    <x v="3"/>
    <n v="0.56000000000000005"/>
    <n v="0.48"/>
    <x v="13"/>
    <n v="3000"/>
    <n v="19.086782107177626"/>
    <n v="57321.211903178861"/>
    <n v="140.5604481776592"/>
    <n v="1"/>
    <n v="140.5604481776592"/>
    <n v="0"/>
    <n v="16.096708529980909"/>
    <n v="1"/>
    <n v="16.096708529980909"/>
    <n v="0"/>
  </r>
  <r>
    <x v="1"/>
    <x v="2"/>
    <x v="3"/>
    <n v="0.56000000000000005"/>
    <n v="0.48"/>
    <x v="5"/>
    <n v="3000"/>
    <n v="1.1844184876187944"/>
    <n v="3560.0083384402178"/>
    <n v="8.4846108687264721"/>
    <n v="1"/>
    <n v="8.4846108687264721"/>
    <n v="0"/>
    <n v="0.99219530087710262"/>
    <n v="1"/>
    <n v="0.99219530087710262"/>
    <n v="0"/>
  </r>
  <r>
    <x v="1"/>
    <x v="4"/>
    <x v="4"/>
    <n v="0.36"/>
    <n v="0.57999999999999996"/>
    <x v="29"/>
    <n v="3000"/>
    <n v="1.9840513354708452E-4"/>
    <n v="0.60074042220853596"/>
    <n v="1.4832206264648368E-3"/>
    <n v="1"/>
    <n v="1.4832206264648368E-3"/>
    <n v="0"/>
    <n v="1.6962967967076419E-4"/>
    <n v="1"/>
    <n v="1.6962967967076419E-4"/>
    <n v="0"/>
  </r>
  <r>
    <x v="1"/>
    <x v="3"/>
    <x v="3"/>
    <n v="0.56000000000000005"/>
    <n v="0.48"/>
    <x v="11"/>
    <n v="3000"/>
    <n v="82.68339541411693"/>
    <n v="237643.59605920126"/>
    <n v="567.66472338662015"/>
    <n v="1"/>
    <n v="567.66472338662015"/>
    <n v="0"/>
    <n v="66.464275856407056"/>
    <n v="1"/>
    <n v="66.464275856407056"/>
    <n v="0"/>
  </r>
  <r>
    <x v="1"/>
    <x v="1"/>
    <x v="3"/>
    <n v="0.56000000000000005"/>
    <n v="0.48"/>
    <x v="11"/>
    <n v="3000"/>
    <n v="1.5271410292783938"/>
    <n v="4278.6997929955896"/>
    <n v="10.4277762919343"/>
    <n v="1"/>
    <n v="10.4277762919343"/>
    <n v="0"/>
    <n v="1.2117674175955315"/>
    <n v="1"/>
    <n v="1.2117674175955315"/>
    <n v="0"/>
  </r>
  <r>
    <x v="1"/>
    <x v="1"/>
    <x v="3"/>
    <n v="0.56000000000000005"/>
    <n v="0.48"/>
    <x v="11"/>
    <n v="3000"/>
    <n v="0.20357713817276996"/>
    <n v="603.30222667843168"/>
    <n v="1.4731447241526081"/>
    <n v="1"/>
    <n v="1.4731447241526081"/>
    <n v="0"/>
    <n v="0.17586116290860199"/>
    <n v="1"/>
    <n v="0.17586116290860199"/>
    <n v="0"/>
  </r>
  <r>
    <x v="1"/>
    <x v="3"/>
    <x v="3"/>
    <n v="0.56000000000000005"/>
    <n v="0.48"/>
    <x v="19"/>
    <n v="3000"/>
    <n v="1.243042760889052"/>
    <n v="3877.4999802511611"/>
    <n v="9.2709537600533078"/>
    <n v="1"/>
    <n v="9.2709537600533078"/>
    <n v="0"/>
    <n v="1.0892542239603338"/>
    <n v="1"/>
    <n v="1.0892542239603338"/>
    <n v="0"/>
  </r>
  <r>
    <x v="1"/>
    <x v="4"/>
    <x v="4"/>
    <n v="0.36"/>
    <n v="0.57999999999999996"/>
    <x v="22"/>
    <n v="3000"/>
    <n v="0.48706673308250137"/>
    <n v="1479.7372486663301"/>
    <n v="3.4626689005484508"/>
    <n v="1"/>
    <n v="3.4626689005484508"/>
    <n v="0"/>
    <n v="0.41746366985073113"/>
    <n v="1"/>
    <n v="0.41746366985073113"/>
    <n v="0"/>
  </r>
  <r>
    <x v="1"/>
    <x v="3"/>
    <x v="3"/>
    <n v="0.56000000000000005"/>
    <n v="0.48"/>
    <x v="10"/>
    <n v="2000"/>
    <n v="0.42687393169585652"/>
    <n v="1647.9509862445166"/>
    <n v="3.812841724890585"/>
    <n v="1"/>
    <n v="3.812841724890585"/>
    <n v="3.812841724890585"/>
    <n v="0.52933244094994236"/>
    <n v="1"/>
    <n v="0.52933244094994236"/>
    <n v="0.52933244094994236"/>
  </r>
  <r>
    <x v="1"/>
    <x v="4"/>
    <x v="4"/>
    <n v="0.36"/>
    <n v="0.57999999999999996"/>
    <x v="10"/>
    <n v="2000"/>
    <n v="1.8255812060887461E-3"/>
    <n v="5.4161791035630618"/>
    <n v="1.1618476197709445E-2"/>
    <n v="1"/>
    <n v="1.1618476197709445E-2"/>
    <n v="1.1618476197709445E-2"/>
    <n v="1.7189958709197372E-3"/>
    <n v="1"/>
    <n v="1.7189958709197372E-3"/>
    <n v="1.7189958709197372E-3"/>
  </r>
  <r>
    <x v="1"/>
    <x v="3"/>
    <x v="3"/>
    <n v="0.56000000000000005"/>
    <n v="0.48"/>
    <x v="10"/>
    <n v="2000"/>
    <n v="0.2360861468786741"/>
    <n v="730.02332109639997"/>
    <n v="1.5485316257359829"/>
    <n v="1"/>
    <n v="1.5485316257359829"/>
    <n v="1.5485316257359829"/>
    <n v="0.23371705267740506"/>
    <n v="1"/>
    <n v="0.23371705267740506"/>
    <n v="0.23371705267740506"/>
  </r>
  <r>
    <x v="1"/>
    <x v="1"/>
    <x v="3"/>
    <n v="0.56000000000000005"/>
    <n v="0.48"/>
    <x v="10"/>
    <n v="2000"/>
    <n v="0.46759975307748791"/>
    <n v="1317.3833479106765"/>
    <n v="2.9439142805765552"/>
    <n v="1"/>
    <n v="2.9439142805765552"/>
    <n v="2.9439142805765552"/>
    <n v="0.50318914687200289"/>
    <n v="1"/>
    <n v="0.50318914687200289"/>
    <n v="0.50318914687200289"/>
  </r>
  <r>
    <x v="1"/>
    <x v="3"/>
    <x v="3"/>
    <n v="0.56000000000000005"/>
    <n v="0.48"/>
    <x v="10"/>
    <n v="2000"/>
    <n v="260.41990899070584"/>
    <n v="730575.5920166875"/>
    <n v="1649.8635281383858"/>
    <n v="1"/>
    <n v="1649.8635281383858"/>
    <n v="1649.8635281383858"/>
    <n v="292.78749200113083"/>
    <n v="1"/>
    <n v="292.78749200113083"/>
    <n v="292.78749200113083"/>
  </r>
  <r>
    <x v="1"/>
    <x v="1"/>
    <x v="3"/>
    <n v="0.56000000000000005"/>
    <n v="0.48"/>
    <x v="10"/>
    <n v="2000"/>
    <n v="169.42716539896406"/>
    <n v="485196.50393449067"/>
    <n v="1082.8050433665196"/>
    <n v="1"/>
    <n v="1082.8050433665196"/>
    <n v="1082.8050433665196"/>
    <n v="194.84625226081229"/>
    <n v="1"/>
    <n v="194.84625226081229"/>
    <n v="194.84625226081229"/>
  </r>
  <r>
    <x v="1"/>
    <x v="1"/>
    <x v="3"/>
    <n v="0.56000000000000005"/>
    <n v="0.48"/>
    <x v="10"/>
    <n v="2000"/>
    <n v="32.630447587897947"/>
    <n v="96585.857569965898"/>
    <n v="220.12241077090329"/>
    <n v="1"/>
    <n v="220.12241077090329"/>
    <n v="220.12241077090329"/>
    <n v="38.543646047329901"/>
    <n v="1"/>
    <n v="38.543646047329901"/>
    <n v="38.543646047329901"/>
  </r>
  <r>
    <x v="1"/>
    <x v="4"/>
    <x v="4"/>
    <n v="0.36"/>
    <n v="0.57999999999999996"/>
    <x v="10"/>
    <n v="2000"/>
    <n v="1.3803284397829126E-2"/>
    <n v="41.007485768089758"/>
    <n v="9.0761098134919976E-2"/>
    <n v="1"/>
    <n v="9.0761098134919976E-2"/>
    <n v="9.0761098134919976E-2"/>
    <n v="1.6514789303121183E-2"/>
    <n v="1"/>
    <n v="1.6514789303121183E-2"/>
    <n v="1.6514789303121183E-2"/>
  </r>
  <r>
    <x v="1"/>
    <x v="3"/>
    <x v="3"/>
    <n v="0.56000000000000005"/>
    <n v="0.48"/>
    <x v="10"/>
    <n v="2000"/>
    <n v="1.4711016777111372"/>
    <n v="4592.9005423077233"/>
    <n v="10.666871041740819"/>
    <n v="1"/>
    <n v="10.666871041740819"/>
    <n v="10.666871041740819"/>
    <n v="1.7783509634986858"/>
    <n v="1"/>
    <n v="1.7783509634986858"/>
    <n v="1.7783509634986858"/>
  </r>
  <r>
    <x v="1"/>
    <x v="1"/>
    <x v="3"/>
    <n v="0.56000000000000005"/>
    <n v="0.48"/>
    <x v="10"/>
    <n v="2000"/>
    <n v="10.832599648672032"/>
    <n v="29520.397308071384"/>
    <n v="67.323429185443047"/>
    <n v="1"/>
    <n v="67.323429185443047"/>
    <n v="67.323429185443047"/>
    <n v="11.133808365340039"/>
    <n v="1"/>
    <n v="11.133808365340039"/>
    <n v="11.133808365340039"/>
  </r>
  <r>
    <x v="1"/>
    <x v="4"/>
    <x v="4"/>
    <n v="0.36"/>
    <n v="0.57999999999999996"/>
    <x v="10"/>
    <n v="2000"/>
    <n v="1.0983615670304117"/>
    <n v="3094.3653503835471"/>
    <n v="6.5783226401520887"/>
    <n v="1"/>
    <n v="6.5783226401520887"/>
    <n v="6.5783226401520887"/>
    <n v="1.0069022116044954"/>
    <n v="1"/>
    <n v="1.0069022116044954"/>
    <n v="1.0069022116044954"/>
  </r>
  <r>
    <x v="1"/>
    <x v="2"/>
    <x v="3"/>
    <n v="0.56000000000000005"/>
    <n v="0.48"/>
    <x v="10"/>
    <n v="2240"/>
    <n v="145.63533854933982"/>
    <n v="339806.49524911679"/>
    <n v="691.71572913366469"/>
    <n v="1"/>
    <n v="691.71572913366469"/>
    <n v="691.71572913366469"/>
    <n v="99.958292205689574"/>
    <n v="1"/>
    <n v="99.958292205689574"/>
    <n v="99.958292205689574"/>
  </r>
  <r>
    <x v="1"/>
    <x v="2"/>
    <x v="3"/>
    <n v="0.56000000000000005"/>
    <n v="0.48"/>
    <x v="10"/>
    <n v="2240"/>
    <n v="31.204384620177201"/>
    <n v="84943.063503968224"/>
    <n v="190.17925003888476"/>
    <n v="0.28800000000000003"/>
    <n v="54.771624011198817"/>
    <n v="54.771624011198817"/>
    <n v="34.716402659104354"/>
    <n v="0.46899999999999997"/>
    <n v="16.281992847119941"/>
    <n v="16.281992847119941"/>
  </r>
  <r>
    <x v="1"/>
    <x v="4"/>
    <x v="4"/>
    <n v="0.36"/>
    <n v="0.57999999999999996"/>
    <x v="10"/>
    <n v="2240"/>
    <n v="24.512725347319275"/>
    <n v="69750.196581217198"/>
    <n v="159.35497092267534"/>
    <n v="1"/>
    <n v="159.35497092267534"/>
    <n v="159.35497092267534"/>
    <n v="27.683617015113683"/>
    <n v="1"/>
    <n v="27.683617015113683"/>
    <n v="27.683617015113683"/>
  </r>
  <r>
    <x v="1"/>
    <x v="3"/>
    <x v="3"/>
    <n v="0.56000000000000005"/>
    <n v="0.48"/>
    <x v="10"/>
    <n v="2240"/>
    <n v="0.77999249225843648"/>
    <n v="2557.2764516260918"/>
    <n v="5.6089520452011792"/>
    <n v="1"/>
    <n v="5.6089520452011792"/>
    <n v="5.6089520452011792"/>
    <n v="0.78100466937792568"/>
    <n v="1"/>
    <n v="0.78100466937792568"/>
    <n v="0.78100466937792568"/>
  </r>
  <r>
    <x v="1"/>
    <x v="4"/>
    <x v="4"/>
    <n v="0.36"/>
    <n v="0.57999999999999996"/>
    <x v="10"/>
    <n v="2240"/>
    <n v="14.815720762714989"/>
    <n v="39858.46662901323"/>
    <n v="93.514351207564502"/>
    <n v="1"/>
    <n v="93.514351207564502"/>
    <n v="93.514351207564502"/>
    <n v="15.413057088305628"/>
    <n v="1"/>
    <n v="15.413057088305628"/>
    <n v="15.413057088305628"/>
  </r>
  <r>
    <x v="1"/>
    <x v="4"/>
    <x v="4"/>
    <n v="0.36"/>
    <n v="0.57999999999999996"/>
    <x v="10"/>
    <n v="2240"/>
    <n v="511.26622630419615"/>
    <n v="1376256.1679874801"/>
    <n v="3077.8645114924343"/>
    <n v="1"/>
    <n v="3077.8645114924343"/>
    <n v="3077.8645114924343"/>
    <n v="542.48303808259323"/>
    <n v="1"/>
    <n v="542.48303808259323"/>
    <n v="542.48303808259323"/>
  </r>
  <r>
    <x v="1"/>
    <x v="3"/>
    <x v="3"/>
    <n v="0.56000000000000005"/>
    <n v="0.48"/>
    <x v="10"/>
    <n v="2240"/>
    <n v="2.5885397977948386E-2"/>
    <n v="87.998147529753808"/>
    <n v="0.20778867456323957"/>
    <n v="1"/>
    <n v="0.20778867456323957"/>
    <n v="0.20778867456323957"/>
    <n v="3.2858567315038431E-2"/>
    <n v="1"/>
    <n v="3.2858567315038431E-2"/>
    <n v="3.2858567315038431E-2"/>
  </r>
  <r>
    <x v="1"/>
    <x v="1"/>
    <x v="3"/>
    <n v="0.56000000000000005"/>
    <n v="0.48"/>
    <x v="10"/>
    <n v="2240"/>
    <n v="1.4307882918133352"/>
    <n v="4274.3096472217094"/>
    <n v="10.29583460935018"/>
    <n v="1"/>
    <n v="10.29583460935018"/>
    <n v="10.29583460935018"/>
    <n v="1.6851923232095163"/>
    <n v="1"/>
    <n v="1.6851923232095163"/>
    <n v="1.6851923232095163"/>
  </r>
  <r>
    <x v="1"/>
    <x v="3"/>
    <x v="3"/>
    <n v="0.56000000000000005"/>
    <n v="0.48"/>
    <x v="10"/>
    <n v="2240"/>
    <n v="66.52629570185205"/>
    <n v="201707.5273529267"/>
    <n v="448.09071280104769"/>
    <n v="1"/>
    <n v="448.09071280104769"/>
    <n v="448.09071280104769"/>
    <n v="75.438615567428968"/>
    <n v="1"/>
    <n v="75.438615567428968"/>
    <n v="75.438615567428968"/>
  </r>
  <r>
    <x v="1"/>
    <x v="1"/>
    <x v="3"/>
    <n v="0.56000000000000005"/>
    <n v="0.48"/>
    <x v="10"/>
    <n v="2240"/>
    <n v="0.45720497702802571"/>
    <n v="1309.8557231086011"/>
    <n v="2.9355795289929358"/>
    <n v="1"/>
    <n v="2.9355795289929358"/>
    <n v="2.9355795289929358"/>
    <n v="0.53430149755612033"/>
    <n v="1"/>
    <n v="0.53430149755612033"/>
    <n v="0.53430149755612033"/>
  </r>
  <r>
    <x v="1"/>
    <x v="1"/>
    <x v="3"/>
    <n v="0.56000000000000005"/>
    <n v="0.48"/>
    <x v="10"/>
    <n v="2240"/>
    <n v="20.959194022595899"/>
    <n v="58737.933179586806"/>
    <n v="132.87286118112058"/>
    <n v="1"/>
    <n v="132.87286118112058"/>
    <n v="132.87286118112058"/>
    <n v="23.896834838512259"/>
    <n v="1"/>
    <n v="23.896834838512259"/>
    <n v="23.896834838512259"/>
  </r>
  <r>
    <x v="1"/>
    <x v="4"/>
    <x v="4"/>
    <n v="0.36"/>
    <n v="0.57999999999999996"/>
    <x v="10"/>
    <n v="2240"/>
    <n v="0.35644631294802992"/>
    <n v="1030.022136058602"/>
    <n v="2.2630196322337559"/>
    <n v="1"/>
    <n v="2.2630196322337559"/>
    <n v="2.2630196322337559"/>
    <n v="0.3817044128890249"/>
    <n v="1"/>
    <n v="0.3817044128890249"/>
    <n v="0.3817044128890249"/>
  </r>
  <r>
    <x v="1"/>
    <x v="3"/>
    <x v="3"/>
    <n v="0.56000000000000005"/>
    <n v="0.48"/>
    <x v="10"/>
    <n v="2240"/>
    <n v="1.6035380579457446"/>
    <n v="4792.8086292672333"/>
    <n v="13.111439499520408"/>
    <n v="1"/>
    <n v="13.111439499520408"/>
    <n v="13.111439499520408"/>
    <n v="2.1538296787646147"/>
    <n v="1"/>
    <n v="2.1538296787646147"/>
    <n v="2.1538296787646147"/>
  </r>
  <r>
    <x v="1"/>
    <x v="2"/>
    <x v="3"/>
    <n v="0.56000000000000005"/>
    <n v="0.48"/>
    <x v="10"/>
    <n v="2240"/>
    <n v="1.3535037617194652"/>
    <n v="3546.1100215704073"/>
    <n v="10.306450541080315"/>
    <n v="0.28800000000000003"/>
    <n v="2.9682577558311309"/>
    <n v="2.9682577558311309"/>
    <n v="1.8289342784399463"/>
    <n v="0.46899999999999997"/>
    <n v="0.85777017658833477"/>
    <n v="0.85777017658833477"/>
  </r>
  <r>
    <x v="1"/>
    <x v="1"/>
    <x v="3"/>
    <n v="0.56000000000000005"/>
    <n v="0.48"/>
    <x v="10"/>
    <n v="2240"/>
    <n v="1.332052050273526"/>
    <n v="4036.4765099771139"/>
    <n v="9.1200623538786605"/>
    <n v="1"/>
    <n v="9.1200623538786605"/>
    <n v="9.1200623538786605"/>
    <n v="1.5404613704368906"/>
    <n v="1"/>
    <n v="1.5404613704368906"/>
    <n v="1.5404613704368906"/>
  </r>
  <r>
    <x v="1"/>
    <x v="3"/>
    <x v="3"/>
    <n v="0.56000000000000005"/>
    <n v="0.48"/>
    <x v="10"/>
    <n v="2240"/>
    <n v="0.37048937393939374"/>
    <n v="1192.5991786355853"/>
    <n v="2.5028621816871652"/>
    <n v="1"/>
    <n v="2.5028621816871652"/>
    <n v="2.5028621816871652"/>
    <n v="0.3371969055658196"/>
    <n v="1"/>
    <n v="0.3371969055658196"/>
    <n v="0.3371969055658196"/>
  </r>
  <r>
    <x v="1"/>
    <x v="4"/>
    <x v="4"/>
    <n v="0.36"/>
    <n v="0.57999999999999996"/>
    <x v="10"/>
    <n v="2240"/>
    <n v="2770.6281582475549"/>
    <n v="7527610.9125107359"/>
    <n v="16769.447419296863"/>
    <n v="1"/>
    <n v="16769.447419296863"/>
    <n v="16769.447419296863"/>
    <n v="3048.1441559023706"/>
    <n v="1"/>
    <n v="3048.1441559023706"/>
    <n v="3048.1441559023706"/>
  </r>
  <r>
    <x v="1"/>
    <x v="4"/>
    <x v="4"/>
    <n v="0.36"/>
    <n v="0.57999999999999996"/>
    <x v="22"/>
    <n v="3000"/>
    <n v="2.0645096408533183E-3"/>
    <n v="6.352675635940968"/>
    <n v="1.4308049440559538E-2"/>
    <n v="1"/>
    <n v="1.4308049440559538E-2"/>
    <n v="0"/>
    <n v="2.1534681521040069E-3"/>
    <n v="1"/>
    <n v="2.1534681521040069E-3"/>
    <n v="0"/>
  </r>
  <r>
    <x v="1"/>
    <x v="1"/>
    <x v="3"/>
    <n v="0.56000000000000005"/>
    <n v="0.48"/>
    <x v="10"/>
    <n v="2310"/>
    <n v="2.0744715202721036"/>
    <n v="4089.9482568006906"/>
    <n v="12.907502452788426"/>
    <n v="1"/>
    <n v="12.907502452788426"/>
    <n v="12.907502452788426"/>
    <n v="2.0740329365946679"/>
    <n v="1"/>
    <n v="2.0740329365946679"/>
    <n v="2.0740329365946679"/>
  </r>
  <r>
    <x v="1"/>
    <x v="3"/>
    <x v="3"/>
    <n v="0.56000000000000005"/>
    <n v="0.48"/>
    <x v="10"/>
    <n v="2000"/>
    <n v="11.36222992998476"/>
    <n v="36660.48036195177"/>
    <n v="89.375094745133694"/>
    <n v="1"/>
    <n v="89.375094745133694"/>
    <n v="89.375094745133694"/>
    <n v="13.220881692812757"/>
    <n v="1"/>
    <n v="13.220881692812757"/>
    <n v="13.220881692812757"/>
  </r>
  <r>
    <x v="1"/>
    <x v="3"/>
    <x v="3"/>
    <n v="0.56000000000000005"/>
    <n v="0.48"/>
    <x v="10"/>
    <n v="2000"/>
    <n v="0.10265446809644596"/>
    <n v="390.97278788122145"/>
    <n v="1.1765457709240694"/>
    <n v="1"/>
    <n v="1.1765457709240694"/>
    <n v="1.1765457709240694"/>
    <n v="0.16102999120807668"/>
    <n v="1"/>
    <n v="0.16102999120807668"/>
    <n v="0.16102999120807668"/>
  </r>
  <r>
    <x v="1"/>
    <x v="2"/>
    <x v="3"/>
    <n v="0.56000000000000005"/>
    <n v="0.48"/>
    <x v="10"/>
    <n v="2400"/>
    <n v="0.12468859723417239"/>
    <n v="404.30460932737242"/>
    <n v="1.116086112054691"/>
    <n v="0.28800000000000003"/>
    <n v="0.32143280027175103"/>
    <n v="0.32143280027175103"/>
    <n v="0.16537257574133796"/>
    <n v="0.46899999999999997"/>
    <n v="7.7559738022687494E-2"/>
    <n v="7.7559738022687494E-2"/>
  </r>
  <r>
    <x v="1"/>
    <x v="3"/>
    <x v="3"/>
    <n v="0.56000000000000005"/>
    <n v="0.48"/>
    <x v="10"/>
    <n v="2400"/>
    <n v="0.60754630458126391"/>
    <n v="2036.1284245407051"/>
    <n v="5.0727824808307993"/>
    <n v="1"/>
    <n v="5.0727824808307993"/>
    <n v="5.0727824808307993"/>
    <n v="0.75396164105542973"/>
    <n v="1"/>
    <n v="0.75396164105542973"/>
    <n v="0.75396164105542973"/>
  </r>
  <r>
    <x v="1"/>
    <x v="3"/>
    <x v="3"/>
    <n v="0.56000000000000005"/>
    <n v="0.48"/>
    <x v="10"/>
    <n v="2400"/>
    <n v="1.994781096875047E-5"/>
    <n v="7.8313337249756101E-2"/>
    <n v="2.2363985998335398E-4"/>
    <n v="1"/>
    <n v="2.2363985998335398E-4"/>
    <n v="2.2363985998335398E-4"/>
    <n v="3.0894156390545905E-5"/>
    <n v="1"/>
    <n v="3.0894156390545905E-5"/>
    <n v="3.0894156390545905E-5"/>
  </r>
  <r>
    <x v="1"/>
    <x v="2"/>
    <x v="3"/>
    <n v="0.56000000000000005"/>
    <n v="0.48"/>
    <x v="10"/>
    <n v="2400"/>
    <n v="0.18485327676329899"/>
    <n v="599.68788450204534"/>
    <n v="1.6567748305658052"/>
    <n v="0.28800000000000003"/>
    <n v="0.47715115120295198"/>
    <n v="0.47715115120295198"/>
    <n v="0.24838505722994009"/>
    <n v="0.46899999999999997"/>
    <n v="0.11649259184084189"/>
    <n v="0.11649259184084189"/>
  </r>
  <r>
    <x v="1"/>
    <x v="1"/>
    <x v="3"/>
    <n v="0.56000000000000005"/>
    <n v="0.48"/>
    <x v="10"/>
    <n v="2000"/>
    <n v="10.856278024100318"/>
    <n v="36156.278007189576"/>
    <n v="75.499863646753468"/>
    <n v="1"/>
    <n v="75.499863646753468"/>
    <n v="75.499863646753468"/>
    <n v="10.894907660985496"/>
    <n v="1"/>
    <n v="10.894907660985496"/>
    <n v="10.894907660985496"/>
  </r>
  <r>
    <x v="1"/>
    <x v="3"/>
    <x v="3"/>
    <n v="0.56000000000000005"/>
    <n v="0.48"/>
    <x v="10"/>
    <n v="2000"/>
    <n v="0.72010014633911379"/>
    <n v="2325.8033579011403"/>
    <n v="6.2698836682303689"/>
    <n v="1"/>
    <n v="6.2698836682303689"/>
    <n v="6.2698836682303689"/>
    <n v="0.93645805469341725"/>
    <n v="1"/>
    <n v="0.93645805469341725"/>
    <n v="0.93645805469341725"/>
  </r>
  <r>
    <x v="1"/>
    <x v="3"/>
    <x v="3"/>
    <n v="0.56000000000000005"/>
    <n v="0.48"/>
    <x v="10"/>
    <n v="2000"/>
    <n v="3.6485130087343773E-4"/>
    <n v="1.1288053568209973"/>
    <n v="2.6112464993423234E-3"/>
    <n v="1"/>
    <n v="2.6112464993423234E-3"/>
    <n v="2.6112464993423234E-3"/>
    <n v="3.261566686063668E-4"/>
    <n v="1"/>
    <n v="3.261566686063668E-4"/>
    <n v="3.261566686063668E-4"/>
  </r>
  <r>
    <x v="1"/>
    <x v="1"/>
    <x v="3"/>
    <n v="0.56000000000000005"/>
    <n v="0.48"/>
    <x v="10"/>
    <n v="2000"/>
    <n v="1.4842773341141211"/>
    <n v="4329.6340942444431"/>
    <n v="11.877320274852277"/>
    <n v="1"/>
    <n v="11.877320274852277"/>
    <n v="11.877320274852277"/>
    <n v="1.7658610099214525"/>
    <n v="1"/>
    <n v="1.7658610099214525"/>
    <n v="1.7658610099214525"/>
  </r>
  <r>
    <x v="1"/>
    <x v="3"/>
    <x v="3"/>
    <n v="0.56000000000000005"/>
    <n v="0.48"/>
    <x v="10"/>
    <n v="2000"/>
    <n v="146.3925132865395"/>
    <n v="451682.44547991647"/>
    <n v="1226.1683625985247"/>
    <n v="1"/>
    <n v="1226.1683625985247"/>
    <n v="1226.1683625985247"/>
    <n v="191.146329392778"/>
    <n v="1"/>
    <n v="191.146329392778"/>
    <n v="191.146329392778"/>
  </r>
  <r>
    <x v="1"/>
    <x v="1"/>
    <x v="3"/>
    <n v="0.56000000000000005"/>
    <n v="0.48"/>
    <x v="10"/>
    <n v="2000"/>
    <n v="31.234490626952169"/>
    <n v="83760.336979788044"/>
    <n v="237.46202810370974"/>
    <n v="1"/>
    <n v="237.46202810370974"/>
    <n v="237.46202810370974"/>
    <n v="37.507617905455049"/>
    <n v="1"/>
    <n v="37.507617905455049"/>
    <n v="37.507617905455049"/>
  </r>
  <r>
    <x v="1"/>
    <x v="3"/>
    <x v="3"/>
    <n v="0.56000000000000005"/>
    <n v="0.48"/>
    <x v="10"/>
    <n v="2000"/>
    <n v="0.4474185738274789"/>
    <n v="1527.3259693908824"/>
    <n v="3.6126697556405651"/>
    <n v="1"/>
    <n v="3.6126697556405651"/>
    <n v="3.6126697556405651"/>
    <n v="0.509292108754406"/>
    <n v="1"/>
    <n v="0.509292108754406"/>
    <n v="0.509292108754406"/>
  </r>
  <r>
    <x v="1"/>
    <x v="2"/>
    <x v="3"/>
    <n v="0.56000000000000005"/>
    <n v="0.48"/>
    <x v="10"/>
    <n v="2410"/>
    <n v="6.5028308136244078E-2"/>
    <n v="206.00281377136869"/>
    <n v="0.52697934141891323"/>
    <n v="1"/>
    <n v="0.52697934141891323"/>
    <n v="0.52697934141891323"/>
    <n v="7.7497499658112839E-2"/>
    <n v="1"/>
    <n v="7.7497499658112839E-2"/>
    <n v="7.7497499658112839E-2"/>
  </r>
  <r>
    <x v="1"/>
    <x v="1"/>
    <x v="3"/>
    <n v="0.56000000000000005"/>
    <n v="0.48"/>
    <x v="10"/>
    <n v="2410"/>
    <n v="8.6192339191646761E-2"/>
    <n v="321.26832998725013"/>
    <n v="0.70428934696526091"/>
    <n v="1"/>
    <n v="0.70428934696526091"/>
    <n v="0.70428934696526091"/>
    <n v="0.10077783015208142"/>
    <n v="1"/>
    <n v="0.10077783015208142"/>
    <n v="0.10077783015208142"/>
  </r>
  <r>
    <x v="1"/>
    <x v="2"/>
    <x v="3"/>
    <n v="0.56000000000000005"/>
    <n v="0.48"/>
    <x v="10"/>
    <n v="2410"/>
    <n v="0.10771805211337968"/>
    <n v="342.43679448156831"/>
    <n v="0.87509705679941407"/>
    <n v="1"/>
    <n v="0.87509705679941407"/>
    <n v="0.87509705679941407"/>
    <n v="0.12866487860555786"/>
    <n v="1"/>
    <n v="0.12866487860555786"/>
    <n v="0.12866487860555786"/>
  </r>
  <r>
    <x v="1"/>
    <x v="1"/>
    <x v="3"/>
    <n v="0.56000000000000005"/>
    <n v="0.48"/>
    <x v="10"/>
    <n v="2410"/>
    <n v="2.7935948390165586"/>
    <n v="6690.0021577397592"/>
    <n v="17.989310434951705"/>
    <n v="1"/>
    <n v="17.989310434951705"/>
    <n v="17.989310434951705"/>
    <n v="2.5440658517503456"/>
    <n v="1"/>
    <n v="2.5440658517503456"/>
    <n v="2.5440658517503456"/>
  </r>
  <r>
    <x v="1"/>
    <x v="2"/>
    <x v="3"/>
    <n v="0.56000000000000005"/>
    <n v="0.48"/>
    <x v="10"/>
    <n v="2410"/>
    <n v="9.6685623860557133"/>
    <n v="31392.604177231438"/>
    <n v="83.669925968107862"/>
    <n v="0.28800000000000003"/>
    <n v="24.096938678815068"/>
    <n v="24.096938678815068"/>
    <n v="12.499062070678105"/>
    <n v="0.46899999999999997"/>
    <n v="5.8620601111480308"/>
    <n v="5.8620601111480308"/>
  </r>
  <r>
    <x v="1"/>
    <x v="1"/>
    <x v="3"/>
    <n v="0.56000000000000005"/>
    <n v="0.48"/>
    <x v="10"/>
    <n v="2410"/>
    <n v="1.4253237110742426E-2"/>
    <n v="46.484217133209384"/>
    <n v="9.3048835191989476E-2"/>
    <n v="1"/>
    <n v="9.3048835191989476E-2"/>
    <n v="9.3048835191989476E-2"/>
    <n v="1.3089174186511178E-2"/>
    <n v="1"/>
    <n v="1.3089174186511178E-2"/>
    <n v="1.3089174186511178E-2"/>
  </r>
  <r>
    <x v="1"/>
    <x v="3"/>
    <x v="3"/>
    <n v="0.56000000000000005"/>
    <n v="0.48"/>
    <x v="10"/>
    <n v="2410"/>
    <n v="3.8966940867259434E-4"/>
    <n v="1.5180188352760187"/>
    <n v="3.8525211428130932E-3"/>
    <n v="1"/>
    <n v="3.8525211428130932E-3"/>
    <n v="3.8525211428130932E-3"/>
    <n v="5.5239516127976169E-4"/>
    <n v="1"/>
    <n v="5.5239516127976169E-4"/>
    <n v="5.5239516127976169E-4"/>
  </r>
  <r>
    <x v="1"/>
    <x v="2"/>
    <x v="3"/>
    <n v="0.56000000000000005"/>
    <n v="0.48"/>
    <x v="10"/>
    <n v="2410"/>
    <n v="8.0421494220672476E-2"/>
    <n v="241.13998475726453"/>
    <n v="0.65260393688029361"/>
    <n v="1"/>
    <n v="0.65260393688029361"/>
    <n v="0.65260393688029361"/>
    <n v="0.10389560215577441"/>
    <n v="1"/>
    <n v="0.10389560215577441"/>
    <n v="0.10389560215577441"/>
  </r>
  <r>
    <x v="1"/>
    <x v="2"/>
    <x v="3"/>
    <n v="0.56000000000000005"/>
    <n v="0.48"/>
    <x v="10"/>
    <n v="2410"/>
    <n v="1.4237354543107814"/>
    <n v="4501.0573564557826"/>
    <n v="11.977460737288208"/>
    <n v="1"/>
    <n v="11.977460737288208"/>
    <n v="11.977460737288208"/>
    <n v="1.7618004526619768"/>
    <n v="1"/>
    <n v="1.7618004526619768"/>
    <n v="1.7618004526619768"/>
  </r>
  <r>
    <x v="1"/>
    <x v="1"/>
    <x v="3"/>
    <n v="0.56000000000000005"/>
    <n v="0.48"/>
    <x v="10"/>
    <n v="2410"/>
    <n v="0.14250494151409135"/>
    <n v="349.09548756881225"/>
    <n v="0.95260298087949302"/>
    <n v="1"/>
    <n v="0.95260298087949302"/>
    <n v="0.95260298087949302"/>
    <n v="0.12370092285796312"/>
    <n v="1"/>
    <n v="0.12370092285796312"/>
    <n v="0.12370092285796312"/>
  </r>
  <r>
    <x v="1"/>
    <x v="3"/>
    <x v="3"/>
    <n v="0.56000000000000005"/>
    <n v="0.48"/>
    <x v="10"/>
    <n v="2410"/>
    <n v="24.657235586007562"/>
    <n v="76962.524821781335"/>
    <n v="207.77111133417463"/>
    <n v="1"/>
    <n v="207.77111133417463"/>
    <n v="207.77111133417463"/>
    <n v="32.31762708755987"/>
    <n v="1"/>
    <n v="32.31762708755987"/>
    <n v="32.31762708755987"/>
  </r>
  <r>
    <x v="1"/>
    <x v="1"/>
    <x v="3"/>
    <n v="0.56000000000000005"/>
    <n v="0.48"/>
    <x v="10"/>
    <n v="2410"/>
    <n v="4.3973211722507717"/>
    <n v="11301.493331544953"/>
    <n v="28.037090436688764"/>
    <n v="1"/>
    <n v="28.037090436688764"/>
    <n v="28.037090436688764"/>
    <n v="4.5740876960907171"/>
    <n v="1"/>
    <n v="4.5740876960907171"/>
    <n v="4.5740876960907171"/>
  </r>
  <r>
    <x v="1"/>
    <x v="3"/>
    <x v="3"/>
    <n v="0.56000000000000005"/>
    <n v="0.48"/>
    <x v="10"/>
    <n v="2410"/>
    <n v="0.20806571640002328"/>
    <n v="542.25153995334597"/>
    <n v="1.3572830670661755"/>
    <n v="1"/>
    <n v="1.3572830670661755"/>
    <n v="1.3572830670661755"/>
    <n v="0.20352481582745663"/>
    <n v="1"/>
    <n v="0.20352481582745663"/>
    <n v="0.20352481582745663"/>
  </r>
  <r>
    <x v="1"/>
    <x v="2"/>
    <x v="3"/>
    <n v="0.56000000000000005"/>
    <n v="0.48"/>
    <x v="10"/>
    <n v="2410"/>
    <n v="8.679608614176719E-2"/>
    <n v="285.99854655040031"/>
    <n v="0.74123726327660022"/>
    <n v="0.28800000000000003"/>
    <n v="0.21347633182366088"/>
    <n v="0.21347633182366088"/>
    <n v="0.10448150422698269"/>
    <n v="0.46899999999999997"/>
    <n v="4.9001825482454874E-2"/>
    <n v="4.9001825482454874E-2"/>
  </r>
  <r>
    <x v="1"/>
    <x v="2"/>
    <x v="3"/>
    <n v="0.56000000000000005"/>
    <n v="0.48"/>
    <x v="10"/>
    <n v="2410"/>
    <n v="26.358526972962895"/>
    <n v="66030.311513117384"/>
    <n v="185.99514972336951"/>
    <n v="1"/>
    <n v="185.99514972336951"/>
    <n v="185.99514972336951"/>
    <n v="29.505233428401592"/>
    <n v="1"/>
    <n v="29.505233428401592"/>
    <n v="29.505233428401592"/>
  </r>
  <r>
    <x v="1"/>
    <x v="2"/>
    <x v="3"/>
    <n v="0.56000000000000005"/>
    <n v="0.48"/>
    <x v="10"/>
    <n v="2410"/>
    <n v="4.2860478322459081E-2"/>
    <n v="138.4912446814169"/>
    <n v="0.3520716742356732"/>
    <n v="1"/>
    <n v="0.3520716742356732"/>
    <n v="0.3520716742356732"/>
    <n v="5.1699166615297928E-2"/>
    <n v="1"/>
    <n v="5.1699166615297928E-2"/>
    <n v="5.1699166615297928E-2"/>
  </r>
  <r>
    <x v="1"/>
    <x v="1"/>
    <x v="3"/>
    <n v="0.56000000000000005"/>
    <n v="0.48"/>
    <x v="10"/>
    <n v="2000"/>
    <n v="3.3202318615519422E-2"/>
    <n v="104.89883339530049"/>
    <n v="0.27256664342199666"/>
    <n v="1"/>
    <n v="0.27256664342199666"/>
    <n v="0.27256664342199666"/>
    <n v="3.6249491650764992E-2"/>
    <n v="1"/>
    <n v="3.6249491650764992E-2"/>
    <n v="3.6249491650764992E-2"/>
  </r>
  <r>
    <x v="1"/>
    <x v="3"/>
    <x v="3"/>
    <n v="0.56000000000000005"/>
    <n v="0.48"/>
    <x v="10"/>
    <n v="2000"/>
    <n v="45.430715384847211"/>
    <n v="141770.89148671905"/>
    <n v="401.05890324630485"/>
    <n v="1"/>
    <n v="401.05890324630485"/>
    <n v="401.05890324630485"/>
    <n v="64.104793032685691"/>
    <n v="1"/>
    <n v="64.104793032685691"/>
    <n v="64.104793032685691"/>
  </r>
  <r>
    <x v="1"/>
    <x v="1"/>
    <x v="3"/>
    <n v="0.56000000000000005"/>
    <n v="0.48"/>
    <x v="10"/>
    <n v="2000"/>
    <n v="6.031915686189639"/>
    <n v="19617.585640104233"/>
    <n v="53.496848712566816"/>
    <n v="1"/>
    <n v="53.496848712566816"/>
    <n v="53.496848712566816"/>
    <n v="8.338395514712829"/>
    <n v="1"/>
    <n v="8.338395514712829"/>
    <n v="8.338395514712829"/>
  </r>
  <r>
    <x v="1"/>
    <x v="2"/>
    <x v="3"/>
    <n v="0.56000000000000005"/>
    <n v="0.48"/>
    <x v="10"/>
    <n v="2420"/>
    <n v="21.075246254250708"/>
    <n v="66580.527504238242"/>
    <n v="193.63646341463374"/>
    <n v="0.28800000000000003"/>
    <n v="55.767301463414526"/>
    <n v="55.767301463414526"/>
    <n v="32.457711755440201"/>
    <n v="0.46899999999999997"/>
    <n v="15.222666813301453"/>
    <n v="15.222666813301453"/>
  </r>
  <r>
    <x v="1"/>
    <x v="2"/>
    <x v="3"/>
    <n v="0.56000000000000005"/>
    <n v="0.48"/>
    <x v="10"/>
    <n v="2420"/>
    <n v="2.1393986205979867E-5"/>
    <n v="6.4303517467093146E-2"/>
    <n v="1.8342286245126154E-4"/>
    <n v="1"/>
    <n v="1.8342286245126154E-4"/>
    <n v="1.8342286245126154E-4"/>
    <n v="2.9472889961460038E-5"/>
    <n v="1"/>
    <n v="2.9472889961460038E-5"/>
    <n v="2.9472889961460038E-5"/>
  </r>
  <r>
    <x v="1"/>
    <x v="1"/>
    <x v="3"/>
    <n v="0.56000000000000005"/>
    <n v="0.48"/>
    <x v="10"/>
    <n v="2420"/>
    <n v="2.173199518386614"/>
    <n v="6434.7987558430777"/>
    <n v="18.240859163048516"/>
    <n v="1"/>
    <n v="18.240859163048516"/>
    <n v="18.240859163048516"/>
    <n v="2.8723832258233246"/>
    <n v="1"/>
    <n v="2.8723832258233246"/>
    <n v="2.8723832258233246"/>
  </r>
  <r>
    <x v="1"/>
    <x v="2"/>
    <x v="3"/>
    <n v="0.56000000000000005"/>
    <n v="0.48"/>
    <x v="10"/>
    <n v="2420"/>
    <n v="4.1752608301277316"/>
    <n v="11692.634309063538"/>
    <n v="32.931997058241009"/>
    <n v="0.28800000000000003"/>
    <n v="9.484415152773412"/>
    <n v="9.484415152773412"/>
    <n v="5.2669416632039292"/>
    <n v="0.46899999999999997"/>
    <n v="2.4701956400426428"/>
    <n v="2.4701956400426428"/>
  </r>
  <r>
    <x v="1"/>
    <x v="1"/>
    <x v="3"/>
    <n v="0.56000000000000005"/>
    <n v="0.48"/>
    <x v="10"/>
    <n v="2420"/>
    <n v="2.6206181304648047E-3"/>
    <n v="7.7679831524132972"/>
    <n v="2.315311297151678E-2"/>
    <n v="0.28800000000000003"/>
    <n v="6.6680965357968332E-3"/>
    <n v="6.6680965357968332E-3"/>
    <n v="3.7231223932326428E-3"/>
    <n v="0.46899999999999997"/>
    <n v="1.7461444024261094E-3"/>
    <n v="1.7461444024261094E-3"/>
  </r>
  <r>
    <x v="1"/>
    <x v="1"/>
    <x v="3"/>
    <n v="0.56000000000000005"/>
    <n v="0.48"/>
    <x v="10"/>
    <n v="2420"/>
    <n v="9.7658656763611199E-2"/>
    <n v="309.38452585248996"/>
    <n v="0.8165688375454041"/>
    <n v="1"/>
    <n v="0.8165688375454041"/>
    <n v="0.8165688375454041"/>
    <n v="0.1134703382527853"/>
    <n v="1"/>
    <n v="0.1134703382527853"/>
    <n v="0.1134703382527853"/>
  </r>
  <r>
    <x v="1"/>
    <x v="3"/>
    <x v="3"/>
    <n v="0.56000000000000005"/>
    <n v="0.48"/>
    <x v="10"/>
    <n v="2420"/>
    <n v="5.5291371491379699"/>
    <n v="17409.85241613472"/>
    <n v="48.188401490535547"/>
    <n v="1"/>
    <n v="48.188401490535547"/>
    <n v="48.188401490535547"/>
    <n v="7.383258354154572"/>
    <n v="1"/>
    <n v="7.383258354154572"/>
    <n v="7.383258354154572"/>
  </r>
  <r>
    <x v="1"/>
    <x v="1"/>
    <x v="3"/>
    <n v="0.56000000000000005"/>
    <n v="0.48"/>
    <x v="10"/>
    <n v="2420"/>
    <n v="3.6437248960180044"/>
    <n v="11676.892460054843"/>
    <n v="30.994697691223539"/>
    <n v="1"/>
    <n v="30.994697691223539"/>
    <n v="30.994697691223539"/>
    <n v="4.874101184825367"/>
    <n v="1"/>
    <n v="4.874101184825367"/>
    <n v="4.874101184825367"/>
  </r>
  <r>
    <x v="1"/>
    <x v="3"/>
    <x v="3"/>
    <n v="0.56000000000000005"/>
    <n v="0.48"/>
    <x v="10"/>
    <n v="2420"/>
    <n v="0.27519395061766339"/>
    <n v="855.95175512699041"/>
    <n v="2.3603754190114441"/>
    <n v="1"/>
    <n v="2.3603754190114441"/>
    <n v="2.3603754190114441"/>
    <n v="0.35706192912942936"/>
    <n v="1"/>
    <n v="0.35706192912942936"/>
    <n v="0.35706192912942936"/>
  </r>
  <r>
    <x v="1"/>
    <x v="2"/>
    <x v="3"/>
    <n v="0.56000000000000005"/>
    <n v="0.48"/>
    <x v="10"/>
    <n v="2420"/>
    <n v="25.344746430927145"/>
    <n v="66555.59086334912"/>
    <n v="183.8401924661764"/>
    <n v="0.28800000000000003"/>
    <n v="52.945975430258812"/>
    <n v="52.945975430258812"/>
    <n v="29.10088974008001"/>
    <n v="0.46899999999999997"/>
    <n v="13.648317288097523"/>
    <n v="13.648317288097523"/>
  </r>
  <r>
    <x v="1"/>
    <x v="2"/>
    <x v="3"/>
    <n v="0.56000000000000005"/>
    <n v="0.48"/>
    <x v="10"/>
    <n v="2420"/>
    <n v="3.0764105977681884"/>
    <n v="10115.608573979429"/>
    <n v="29.134672690074229"/>
    <n v="0.28800000000000003"/>
    <n v="8.3907857347413781"/>
    <n v="8.3907857347413781"/>
    <n v="5.0486060844115297"/>
    <n v="0.46899999999999997"/>
    <n v="2.3677962535890074"/>
    <n v="2.3677962535890074"/>
  </r>
  <r>
    <x v="1"/>
    <x v="3"/>
    <x v="3"/>
    <n v="0.56000000000000005"/>
    <n v="0.48"/>
    <x v="10"/>
    <n v="2000"/>
    <n v="0.12215309927590591"/>
    <n v="418.56314517216435"/>
    <n v="1.0950309368081532"/>
    <n v="1"/>
    <n v="1.0950309368081532"/>
    <n v="1.0950309368081532"/>
    <n v="0.15607774389454171"/>
    <n v="1"/>
    <n v="0.15607774389454171"/>
    <n v="0.15607774389454171"/>
  </r>
  <r>
    <x v="1"/>
    <x v="1"/>
    <x v="3"/>
    <n v="0.56000000000000005"/>
    <n v="0.48"/>
    <x v="10"/>
    <n v="2000"/>
    <n v="1.241294210358626"/>
    <n v="3533.9839812688101"/>
    <n v="9.759794027938165"/>
    <n v="1"/>
    <n v="9.759794027938165"/>
    <n v="9.759794027938165"/>
    <n v="1.5212755900723005"/>
    <n v="1"/>
    <n v="1.5212755900723005"/>
    <n v="1.5212755900723005"/>
  </r>
  <r>
    <x v="1"/>
    <x v="3"/>
    <x v="3"/>
    <n v="0.56000000000000005"/>
    <n v="0.48"/>
    <x v="10"/>
    <n v="2000"/>
    <n v="92.166684375532782"/>
    <n v="280794.70347447367"/>
    <n v="772.91204723882652"/>
    <n v="1"/>
    <n v="772.91204723882652"/>
    <n v="772.91204723882652"/>
    <n v="122.054498612513"/>
    <n v="1"/>
    <n v="122.054498612513"/>
    <n v="122.054498612513"/>
  </r>
  <r>
    <x v="1"/>
    <x v="1"/>
    <x v="3"/>
    <n v="0.56000000000000005"/>
    <n v="0.48"/>
    <x v="10"/>
    <n v="2000"/>
    <n v="23.038619173943435"/>
    <n v="68509.508034158469"/>
    <n v="194.04713104173695"/>
    <n v="1"/>
    <n v="194.04713104173695"/>
    <n v="194.04713104173695"/>
    <n v="30.534402080522771"/>
    <n v="1"/>
    <n v="30.534402080522771"/>
    <n v="30.534402080522771"/>
  </r>
  <r>
    <x v="1"/>
    <x v="1"/>
    <x v="3"/>
    <n v="0.56000000000000005"/>
    <n v="0.48"/>
    <x v="10"/>
    <n v="2000"/>
    <n v="22.478502657736964"/>
    <n v="67489.294493823269"/>
    <n v="186.9007361505044"/>
    <n v="1"/>
    <n v="186.9007361505044"/>
    <n v="186.9007361505044"/>
    <n v="29.205822219489793"/>
    <n v="1"/>
    <n v="29.205822219489793"/>
    <n v="29.205822219489793"/>
  </r>
  <r>
    <x v="1"/>
    <x v="3"/>
    <x v="3"/>
    <n v="0.56000000000000005"/>
    <n v="0.48"/>
    <x v="10"/>
    <n v="2000"/>
    <n v="0.38097710033751786"/>
    <n v="1223.1432924303863"/>
    <n v="3.311981552489522"/>
    <n v="1"/>
    <n v="3.311981552489522"/>
    <n v="3.311981552489522"/>
    <n v="0.50065108387431201"/>
    <n v="1"/>
    <n v="0.50065108387431201"/>
    <n v="0.50065108387431201"/>
  </r>
  <r>
    <x v="1"/>
    <x v="1"/>
    <x v="3"/>
    <n v="0.56000000000000005"/>
    <n v="0.48"/>
    <x v="10"/>
    <n v="2000"/>
    <n v="3.7822486579331795"/>
    <n v="11763.117957706085"/>
    <n v="31.782253446543216"/>
    <n v="1"/>
    <n v="31.782253446543216"/>
    <n v="31.782253446543216"/>
    <n v="4.8659560058048346"/>
    <n v="1"/>
    <n v="4.8659560058048346"/>
    <n v="4.8659560058048346"/>
  </r>
  <r>
    <x v="1"/>
    <x v="4"/>
    <x v="4"/>
    <n v="0.36"/>
    <n v="0.57999999999999996"/>
    <x v="10"/>
    <n v="2000"/>
    <n v="0.8023033011255627"/>
    <n v="2698.1661465693041"/>
    <n v="7.1108621440401372"/>
    <n v="1"/>
    <n v="7.1108621440401372"/>
    <n v="7.1108621440401372"/>
    <n v="1.0342344942670896"/>
    <n v="1"/>
    <n v="1.0342344942670896"/>
    <n v="1.0342344942670896"/>
  </r>
  <r>
    <x v="1"/>
    <x v="2"/>
    <x v="3"/>
    <n v="0.56000000000000005"/>
    <n v="0.48"/>
    <x v="10"/>
    <n v="2430"/>
    <n v="8.5682126685746485E-2"/>
    <n v="257.80497930499217"/>
    <n v="0.65112160933148377"/>
    <n v="1"/>
    <n v="0.65112160933148377"/>
    <n v="0.65112160933148377"/>
    <n v="9.429369572994023E-2"/>
    <n v="1"/>
    <n v="9.429369572994023E-2"/>
    <n v="9.429369572994023E-2"/>
  </r>
  <r>
    <x v="1"/>
    <x v="1"/>
    <x v="3"/>
    <n v="0.56000000000000005"/>
    <n v="0.48"/>
    <x v="10"/>
    <n v="2430"/>
    <n v="0.37236789167266388"/>
    <n v="1146.6394040584507"/>
    <n v="2.8040392024776417"/>
    <n v="1"/>
    <n v="2.8040392024776417"/>
    <n v="2.8040392024776417"/>
    <n v="0.40383590296093824"/>
    <n v="1"/>
    <n v="0.40383590296093824"/>
    <n v="0.40383590296093824"/>
  </r>
  <r>
    <x v="1"/>
    <x v="2"/>
    <x v="3"/>
    <n v="0.56000000000000005"/>
    <n v="0.48"/>
    <x v="10"/>
    <n v="2430"/>
    <n v="0.2858722737276691"/>
    <n v="1085.2098538831676"/>
    <n v="2.8322995476003192"/>
    <n v="0.28800000000000003"/>
    <n v="0.81570226970889204"/>
    <n v="0.81570226970889204"/>
    <n v="0.42474249850673257"/>
    <n v="0.46899999999999997"/>
    <n v="0.19920423179965757"/>
    <n v="0.19920423179965757"/>
  </r>
  <r>
    <x v="1"/>
    <x v="2"/>
    <x v="3"/>
    <n v="0.56000000000000005"/>
    <n v="0.48"/>
    <x v="10"/>
    <n v="2430"/>
    <n v="0.12695733454059593"/>
    <n v="382.82496287230998"/>
    <n v="0.96505819930857173"/>
    <n v="1"/>
    <n v="0.96505819930857173"/>
    <n v="0.96505819930857173"/>
    <n v="0.13961902109145499"/>
    <n v="1"/>
    <n v="0.13961902109145499"/>
    <n v="0.13961902109145499"/>
  </r>
  <r>
    <x v="1"/>
    <x v="2"/>
    <x v="3"/>
    <n v="0.56000000000000005"/>
    <n v="0.48"/>
    <x v="10"/>
    <n v="2430"/>
    <n v="17.975096885679491"/>
    <n v="59610.0307969774"/>
    <n v="159.30680515643641"/>
    <n v="0.28800000000000003"/>
    <n v="45.880359885053693"/>
    <n v="45.880359885053693"/>
    <n v="24.851571753807622"/>
    <n v="0.46899999999999997"/>
    <n v="11.655387152535774"/>
    <n v="11.655387152535774"/>
  </r>
  <r>
    <x v="1"/>
    <x v="3"/>
    <x v="3"/>
    <n v="0.56000000000000005"/>
    <n v="0.48"/>
    <x v="10"/>
    <n v="2430"/>
    <n v="9.0894024978008577E-3"/>
    <n v="30.348434901269648"/>
    <n v="7.8138882380407129E-2"/>
    <n v="1"/>
    <n v="7.8138882380407129E-2"/>
    <n v="7.8138882380407129E-2"/>
    <n v="1.0274452647135369E-2"/>
    <n v="1"/>
    <n v="1.0274452647135369E-2"/>
    <n v="1.0274452647135369E-2"/>
  </r>
  <r>
    <x v="1"/>
    <x v="1"/>
    <x v="3"/>
    <n v="0.56000000000000005"/>
    <n v="0.48"/>
    <x v="10"/>
    <n v="2430"/>
    <n v="0.16153358535818954"/>
    <n v="588.59156501320479"/>
    <n v="1.5270283473308039"/>
    <n v="1"/>
    <n v="1.5270283473308039"/>
    <n v="1.5270283473308039"/>
    <n v="0.22055482375048552"/>
    <n v="1"/>
    <n v="0.22055482375048552"/>
    <n v="0.22055482375048552"/>
  </r>
  <r>
    <x v="1"/>
    <x v="4"/>
    <x v="4"/>
    <n v="0.36"/>
    <n v="0.57999999999999996"/>
    <x v="10"/>
    <n v="2430"/>
    <n v="9.5487927046200873"/>
    <n v="22818.903096014208"/>
    <n v="66.037133082187751"/>
    <n v="1"/>
    <n v="66.037133082187751"/>
    <n v="66.037133082187751"/>
    <n v="10.555391286537949"/>
    <n v="1"/>
    <n v="10.555391286537949"/>
    <n v="10.555391286537949"/>
  </r>
  <r>
    <x v="1"/>
    <x v="1"/>
    <x v="3"/>
    <n v="0.56000000000000005"/>
    <n v="0.48"/>
    <x v="10"/>
    <n v="2430"/>
    <n v="5.4540565394469175E-5"/>
    <n v="0.15958260246206649"/>
    <n v="4.5031957590048287E-4"/>
    <n v="1"/>
    <n v="4.5031957590048287E-4"/>
    <n v="4.5031957590048287E-4"/>
    <n v="6.8528378996697583E-5"/>
    <n v="1"/>
    <n v="6.8528378996697583E-5"/>
    <n v="6.8528378996697583E-5"/>
  </r>
  <r>
    <x v="1"/>
    <x v="3"/>
    <x v="3"/>
    <n v="0.56000000000000005"/>
    <n v="0.48"/>
    <x v="10"/>
    <n v="2430"/>
    <n v="49.600165688487799"/>
    <n v="152579.11928185946"/>
    <n v="414.64163483487437"/>
    <n v="1"/>
    <n v="414.64163483487437"/>
    <n v="414.64163483487437"/>
    <n v="64.658864979964733"/>
    <n v="1"/>
    <n v="64.658864979964733"/>
    <n v="64.658864979964733"/>
  </r>
  <r>
    <x v="1"/>
    <x v="1"/>
    <x v="3"/>
    <n v="0.56000000000000005"/>
    <n v="0.48"/>
    <x v="10"/>
    <n v="2430"/>
    <n v="1.3817773940556433"/>
    <n v="4067.6311292105433"/>
    <n v="11.459604488347383"/>
    <n v="1"/>
    <n v="11.459604488347383"/>
    <n v="11.459604488347383"/>
    <n v="1.7663591941335939"/>
    <n v="1"/>
    <n v="1.7663591941335939"/>
    <n v="1.7663591941335939"/>
  </r>
  <r>
    <x v="1"/>
    <x v="1"/>
    <x v="3"/>
    <n v="0.56000000000000005"/>
    <n v="0.48"/>
    <x v="10"/>
    <n v="2430"/>
    <n v="3.9629531789418979"/>
    <n v="12811.35752576941"/>
    <n v="34.666880598702996"/>
    <n v="1"/>
    <n v="34.666880598702996"/>
    <n v="34.666880598702996"/>
    <n v="5.3053089291635018"/>
    <n v="1"/>
    <n v="5.3053089291635018"/>
    <n v="5.3053089291635018"/>
  </r>
  <r>
    <x v="1"/>
    <x v="3"/>
    <x v="3"/>
    <n v="0.56000000000000005"/>
    <n v="0.48"/>
    <x v="10"/>
    <n v="2430"/>
    <n v="0.38102005631631869"/>
    <n v="1108.7974676248136"/>
    <n v="2.7430103997972641"/>
    <n v="1"/>
    <n v="2.7430103997972641"/>
    <n v="2.7430103997972641"/>
    <n v="0.3913432254716207"/>
    <n v="1"/>
    <n v="0.3913432254716207"/>
    <n v="0.3913432254716207"/>
  </r>
  <r>
    <x v="1"/>
    <x v="2"/>
    <x v="3"/>
    <n v="0.56000000000000005"/>
    <n v="0.48"/>
    <x v="10"/>
    <n v="2430"/>
    <n v="0.24682819974647044"/>
    <n v="781.16531047888338"/>
    <n v="2.1671770321475043"/>
    <n v="0.28800000000000003"/>
    <n v="0.62414698525848133"/>
    <n v="0.62414698525848133"/>
    <n v="0.3336944902368989"/>
    <n v="0.46899999999999997"/>
    <n v="0.15650271592110557"/>
    <n v="0.15650271592110557"/>
  </r>
  <r>
    <x v="1"/>
    <x v="1"/>
    <x v="3"/>
    <n v="0.56000000000000005"/>
    <n v="0.48"/>
    <x v="10"/>
    <n v="2430"/>
    <n v="5.1369137702276656E-2"/>
    <n v="202.05217465565087"/>
    <n v="0.45319733792283112"/>
    <n v="1"/>
    <n v="0.45319733792283112"/>
    <n v="0.45319733792283112"/>
    <n v="6.1673375163069963E-2"/>
    <n v="1"/>
    <n v="6.1673375163069963E-2"/>
    <n v="6.1673375163069963E-2"/>
  </r>
  <r>
    <x v="1"/>
    <x v="4"/>
    <x v="4"/>
    <n v="0.36"/>
    <n v="0.57999999999999996"/>
    <x v="10"/>
    <n v="2430"/>
    <n v="159.34855810679312"/>
    <n v="449058.7211336912"/>
    <n v="1275.5412689989612"/>
    <n v="1"/>
    <n v="1275.5412689989612"/>
    <n v="1275.5412689989612"/>
    <n v="203.8496724428918"/>
    <n v="1"/>
    <n v="203.8496724428918"/>
    <n v="203.8496724428918"/>
  </r>
  <r>
    <x v="1"/>
    <x v="2"/>
    <x v="3"/>
    <n v="0.56000000000000005"/>
    <n v="0.48"/>
    <x v="10"/>
    <n v="2430"/>
    <n v="0.2106044976677551"/>
    <n v="640.95843990738763"/>
    <n v="1.6671825277489187"/>
    <n v="1"/>
    <n v="1.6671825277489187"/>
    <n v="1.6671825277489187"/>
    <n v="0.21879294995240314"/>
    <n v="1"/>
    <n v="0.21879294995240314"/>
    <n v="0.21879294995240314"/>
  </r>
  <r>
    <x v="1"/>
    <x v="1"/>
    <x v="3"/>
    <n v="0.56000000000000005"/>
    <n v="0.48"/>
    <x v="10"/>
    <n v="2430"/>
    <n v="22.879269318277249"/>
    <n v="58389.067092753619"/>
    <n v="129.46386156143998"/>
    <n v="1"/>
    <n v="129.46386156143998"/>
    <n v="129.46386156143998"/>
    <n v="19.252384509044198"/>
    <n v="1"/>
    <n v="19.252384509044198"/>
    <n v="19.252384509044198"/>
  </r>
  <r>
    <x v="1"/>
    <x v="2"/>
    <x v="3"/>
    <n v="0.56000000000000005"/>
    <n v="0.48"/>
    <x v="10"/>
    <n v="2430"/>
    <n v="0.12333564717228293"/>
    <n v="252.12797651647099"/>
    <n v="0.63397647848407634"/>
    <n v="1"/>
    <n v="0.63397647848407634"/>
    <n v="0.63397647848407634"/>
    <n v="6.1079479818923144E-2"/>
    <n v="1"/>
    <n v="6.1079479818923144E-2"/>
    <n v="6.1079479818923144E-2"/>
  </r>
  <r>
    <x v="1"/>
    <x v="2"/>
    <x v="3"/>
    <n v="0.56000000000000005"/>
    <n v="0.48"/>
    <x v="10"/>
    <n v="2430"/>
    <n v="53.544278988741986"/>
    <n v="128532.85807007275"/>
    <n v="323.55706855857295"/>
    <n v="1"/>
    <n v="323.55706855857295"/>
    <n v="323.55706855857295"/>
    <n v="49.809611562010026"/>
    <n v="1"/>
    <n v="49.809611562010026"/>
    <n v="49.809611562010026"/>
  </r>
  <r>
    <x v="1"/>
    <x v="2"/>
    <x v="3"/>
    <n v="0.56000000000000005"/>
    <n v="0.48"/>
    <x v="10"/>
    <n v="2431"/>
    <n v="7.0834475038540901E-2"/>
    <n v="224.19228208852968"/>
    <n v="0.66868340597750764"/>
    <n v="0.28800000000000003"/>
    <n v="0.19258082092152223"/>
    <n v="0.19258082092152223"/>
    <n v="0.1075452621397404"/>
    <n v="0.46899999999999997"/>
    <n v="5.0438727943538243E-2"/>
    <n v="5.0438727943538243E-2"/>
  </r>
  <r>
    <x v="1"/>
    <x v="2"/>
    <x v="3"/>
    <n v="0.56000000000000005"/>
    <n v="0.48"/>
    <x v="10"/>
    <n v="2431"/>
    <n v="0.26454532937567388"/>
    <n v="837.24945332910761"/>
    <n v="2.3703901794647106"/>
    <n v="0.28800000000000003"/>
    <n v="0.68267237168583672"/>
    <n v="0.68267237168583672"/>
    <n v="0.36990384329404691"/>
    <n v="0.46899999999999997"/>
    <n v="0.173484902504908"/>
    <n v="0.173484902504908"/>
  </r>
  <r>
    <x v="1"/>
    <x v="3"/>
    <x v="3"/>
    <n v="0.56000000000000005"/>
    <n v="0.48"/>
    <x v="10"/>
    <n v="2000"/>
    <n v="0.132785149203791"/>
    <n v="526.25663522023183"/>
    <n v="1.3008532292077288"/>
    <n v="1"/>
    <n v="1.3008532292077288"/>
    <n v="1.3008532292077288"/>
    <n v="0.19172932443498969"/>
    <n v="1"/>
    <n v="0.19172932443498969"/>
    <n v="0.19172932443498969"/>
  </r>
  <r>
    <x v="1"/>
    <x v="3"/>
    <x v="3"/>
    <n v="0.56000000000000005"/>
    <n v="0.48"/>
    <x v="10"/>
    <n v="2500"/>
    <n v="5.873136307600053E-5"/>
    <n v="0.23356983653252883"/>
    <n v="5.633773174361196E-4"/>
    <n v="1"/>
    <n v="5.633773174361196E-4"/>
    <n v="5.633773174361196E-4"/>
    <n v="8.2497303903464656E-5"/>
    <n v="1"/>
    <n v="8.2497303903464656E-5"/>
    <n v="8.2497303903464656E-5"/>
  </r>
  <r>
    <x v="1"/>
    <x v="1"/>
    <x v="3"/>
    <n v="0.56000000000000005"/>
    <n v="0.48"/>
    <x v="10"/>
    <n v="2000"/>
    <n v="10.223181281284027"/>
    <n v="29756.587995678106"/>
    <n v="80.243697265701357"/>
    <n v="1"/>
    <n v="80.243697265701357"/>
    <n v="80.243697265701357"/>
    <n v="12.014850215291759"/>
    <n v="1"/>
    <n v="12.014850215291759"/>
    <n v="12.014850215291759"/>
  </r>
  <r>
    <x v="1"/>
    <x v="1"/>
    <x v="3"/>
    <n v="0.56000000000000005"/>
    <n v="0.48"/>
    <x v="10"/>
    <n v="2000"/>
    <n v="0.21566950076970162"/>
    <n v="632.90833708201956"/>
    <n v="1.734601684457457"/>
    <n v="1"/>
    <n v="1.734601684457457"/>
    <n v="1.734601684457457"/>
    <n v="0.24845947690479392"/>
    <n v="1"/>
    <n v="0.24845947690479392"/>
    <n v="0.24845947690479392"/>
  </r>
  <r>
    <x v="1"/>
    <x v="3"/>
    <x v="3"/>
    <n v="0.56000000000000005"/>
    <n v="0.48"/>
    <x v="10"/>
    <n v="2000"/>
    <n v="308.23945622308236"/>
    <n v="945191.04368836456"/>
    <n v="2538.6614592274209"/>
    <n v="1"/>
    <n v="2538.6614592274209"/>
    <n v="2538.6614592274209"/>
    <n v="397.40313785884689"/>
    <n v="1"/>
    <n v="397.40313785884689"/>
    <n v="397.40313785884689"/>
  </r>
  <r>
    <x v="1"/>
    <x v="1"/>
    <x v="3"/>
    <n v="0.56000000000000005"/>
    <n v="0.48"/>
    <x v="10"/>
    <n v="2000"/>
    <n v="78.593292771642211"/>
    <n v="241665.04557243281"/>
    <n v="647.6327712852418"/>
    <n v="1"/>
    <n v="647.6327712852418"/>
    <n v="647.6327712852418"/>
    <n v="102.53367944579884"/>
    <n v="1"/>
    <n v="102.53367944579884"/>
    <n v="102.53367944579884"/>
  </r>
  <r>
    <x v="1"/>
    <x v="1"/>
    <x v="3"/>
    <n v="0.56000000000000005"/>
    <n v="0.48"/>
    <x v="10"/>
    <n v="2000"/>
    <n v="109.67989915765291"/>
    <n v="300585.18852703238"/>
    <n v="857.75316684545237"/>
    <n v="1"/>
    <n v="857.75316684545237"/>
    <n v="857.75316684545237"/>
    <n v="136.2978361863756"/>
    <n v="1"/>
    <n v="136.2978361863756"/>
    <n v="136.2978361863756"/>
  </r>
  <r>
    <x v="1"/>
    <x v="3"/>
    <x v="3"/>
    <n v="0.56000000000000005"/>
    <n v="0.48"/>
    <x v="10"/>
    <n v="2000"/>
    <n v="1.5171464514057247"/>
    <n v="4986.8427499646532"/>
    <n v="12.971816097302789"/>
    <n v="1"/>
    <n v="12.971816097302789"/>
    <n v="12.971816097302789"/>
    <n v="1.9463036733550987"/>
    <n v="1"/>
    <n v="1.9463036733550987"/>
    <n v="1.9463036733550987"/>
  </r>
  <r>
    <x v="1"/>
    <x v="1"/>
    <x v="3"/>
    <n v="0.56000000000000005"/>
    <n v="0.48"/>
    <x v="10"/>
    <n v="2000"/>
    <n v="3.4036321010729647"/>
    <n v="10273.140924995643"/>
    <n v="30.288564199073239"/>
    <n v="1"/>
    <n v="30.288564199073239"/>
    <n v="30.288564199073239"/>
    <n v="4.8854055980421744"/>
    <n v="1"/>
    <n v="4.8854055980421744"/>
    <n v="4.8854055980421744"/>
  </r>
  <r>
    <x v="1"/>
    <x v="4"/>
    <x v="4"/>
    <n v="0.36"/>
    <n v="0.57999999999999996"/>
    <x v="10"/>
    <n v="2000"/>
    <n v="0.41994179942924997"/>
    <n v="1395.1238561905977"/>
    <n v="3.6705604695200198"/>
    <n v="1"/>
    <n v="3.6705604695200198"/>
    <n v="3.6705604695200198"/>
    <n v="0.52807348015559297"/>
    <n v="1"/>
    <n v="0.52807348015559297"/>
    <n v="0.52807348015559297"/>
  </r>
  <r>
    <x v="1"/>
    <x v="1"/>
    <x v="3"/>
    <n v="0.56000000000000005"/>
    <n v="0.48"/>
    <x v="10"/>
    <n v="2510"/>
    <n v="4.2108266353343318"/>
    <n v="10183.687444835763"/>
    <n v="23.042289603048395"/>
    <n v="1"/>
    <n v="23.042289603048395"/>
    <n v="23.042289603048395"/>
    <n v="3.356106706727374"/>
    <n v="1"/>
    <n v="3.356106706727374"/>
    <n v="3.356106706727374"/>
  </r>
  <r>
    <x v="1"/>
    <x v="2"/>
    <x v="3"/>
    <n v="0.56000000000000005"/>
    <n v="0.48"/>
    <x v="10"/>
    <n v="2510"/>
    <n v="0.79625021457459733"/>
    <n v="2876.8493554341103"/>
    <n v="7.3305821238482007"/>
    <n v="0.28800000000000003"/>
    <n v="2.1112076516682823"/>
    <n v="2.1112076516682823"/>
    <n v="1.0437199763469596"/>
    <n v="0.46899999999999997"/>
    <n v="0.48950466890672401"/>
    <n v="0.48950466890672401"/>
  </r>
  <r>
    <x v="1"/>
    <x v="1"/>
    <x v="3"/>
    <n v="0.56000000000000005"/>
    <n v="0.48"/>
    <x v="10"/>
    <n v="2510"/>
    <n v="3.4620548801466686"/>
    <n v="11277.50884853215"/>
    <n v="31.900312197685679"/>
    <n v="1"/>
    <n v="31.900312197685679"/>
    <n v="31.900312197685679"/>
    <n v="4.664933063468836"/>
    <n v="1"/>
    <n v="4.664933063468836"/>
    <n v="4.664933063468836"/>
  </r>
  <r>
    <x v="1"/>
    <x v="2"/>
    <x v="3"/>
    <n v="0.56000000000000005"/>
    <n v="0.48"/>
    <x v="10"/>
    <n v="2510"/>
    <n v="0.71464254182240272"/>
    <n v="2295.1049054867549"/>
    <n v="6.7972121682856184"/>
    <n v="0.28800000000000003"/>
    <n v="1.9575971044662583"/>
    <n v="1.9575971044662583"/>
    <n v="1.097472478534808"/>
    <n v="0.46899999999999997"/>
    <n v="0.51471459243282491"/>
    <n v="0.51471459243282491"/>
  </r>
  <r>
    <x v="1"/>
    <x v="2"/>
    <x v="3"/>
    <n v="0.56000000000000005"/>
    <n v="0.48"/>
    <x v="10"/>
    <n v="2510"/>
    <n v="1.4152240071420454"/>
    <n v="4829.3757635941774"/>
    <n v="10.232366682633904"/>
    <n v="0.28800000000000003"/>
    <n v="2.9469216045985647"/>
    <n v="2.9469216045985647"/>
    <n v="1.3868822110516574"/>
    <n v="0.46899999999999997"/>
    <n v="0.65044775698322732"/>
    <n v="0.65044775698322732"/>
  </r>
  <r>
    <x v="1"/>
    <x v="2"/>
    <x v="3"/>
    <n v="0.56000000000000005"/>
    <n v="0.48"/>
    <x v="10"/>
    <n v="2510"/>
    <n v="7.8529957394160119E-2"/>
    <n v="319.87729665904089"/>
    <n v="0.95885343585968053"/>
    <n v="0.28800000000000003"/>
    <n v="0.27614978952758801"/>
    <n v="0.27614978952758801"/>
    <n v="0.12637264620062136"/>
    <n v="0.46899999999999997"/>
    <n v="5.9268771068091412E-2"/>
    <n v="5.9268771068091412E-2"/>
  </r>
  <r>
    <x v="1"/>
    <x v="2"/>
    <x v="3"/>
    <n v="0.56000000000000005"/>
    <n v="0.48"/>
    <x v="10"/>
    <n v="2510"/>
    <n v="0.27864838945774589"/>
    <n v="712.80929647297239"/>
    <n v="1.6821813316489618"/>
    <n v="1"/>
    <n v="1.6821813316489618"/>
    <n v="1.6821813316489618"/>
    <n v="0.20930650320506999"/>
    <n v="1"/>
    <n v="0.20930650320506999"/>
    <n v="0.20930650320506999"/>
  </r>
  <r>
    <x v="1"/>
    <x v="2"/>
    <x v="3"/>
    <n v="0.56000000000000005"/>
    <n v="0.48"/>
    <x v="10"/>
    <n v="2510"/>
    <n v="1.4635322629255723"/>
    <n v="5631.2414878193122"/>
    <n v="14.448060012417564"/>
    <n v="1"/>
    <n v="14.448060012417564"/>
    <n v="14.448060012417564"/>
    <n v="2.0750352352657351"/>
    <n v="1"/>
    <n v="2.0750352352657351"/>
    <n v="2.0750352352657351"/>
  </r>
  <r>
    <x v="1"/>
    <x v="1"/>
    <x v="3"/>
    <n v="0.56000000000000005"/>
    <n v="0.48"/>
    <x v="10"/>
    <n v="2510"/>
    <n v="2.0636882599945956"/>
    <n v="6074.0568361259329"/>
    <n v="16.38812157952384"/>
    <n v="1"/>
    <n v="16.38812157952384"/>
    <n v="16.38812157952384"/>
    <n v="2.3739321085143286"/>
    <n v="1"/>
    <n v="2.3739321085143286"/>
    <n v="2.3739321085143286"/>
  </r>
  <r>
    <x v="1"/>
    <x v="1"/>
    <x v="3"/>
    <n v="0.56000000000000005"/>
    <n v="0.48"/>
    <x v="10"/>
    <n v="2510"/>
    <n v="1.0016820531163608"/>
    <n v="2973.6422112555147"/>
    <n v="8.2758513203217721"/>
    <n v="1"/>
    <n v="8.2758513203217721"/>
    <n v="8.2758513203217721"/>
    <n v="1.1665905574944817"/>
    <n v="1"/>
    <n v="1.1665905574944817"/>
    <n v="1.1665905574944817"/>
  </r>
  <r>
    <x v="1"/>
    <x v="3"/>
    <x v="3"/>
    <n v="0.56000000000000005"/>
    <n v="0.48"/>
    <x v="10"/>
    <n v="2510"/>
    <n v="17.109585796257168"/>
    <n v="54149.63688772935"/>
    <n v="145.22024318489343"/>
    <n v="1"/>
    <n v="145.22024318489343"/>
    <n v="145.22024318489343"/>
    <n v="22.116574553153676"/>
    <n v="1"/>
    <n v="22.116574553153676"/>
    <n v="22.116574553153676"/>
  </r>
  <r>
    <x v="1"/>
    <x v="1"/>
    <x v="3"/>
    <n v="0.56000000000000005"/>
    <n v="0.48"/>
    <x v="10"/>
    <n v="2510"/>
    <n v="1.4250506050243412"/>
    <n v="4412.4954630213188"/>
    <n v="12.273192318681966"/>
    <n v="1"/>
    <n v="12.273192318681966"/>
    <n v="12.273192318681966"/>
    <n v="1.9419127526182949"/>
    <n v="1"/>
    <n v="1.9419127526182949"/>
    <n v="1.9419127526182949"/>
  </r>
  <r>
    <x v="1"/>
    <x v="1"/>
    <x v="3"/>
    <n v="0.56000000000000005"/>
    <n v="0.48"/>
    <x v="10"/>
    <n v="2510"/>
    <n v="24.611317930904093"/>
    <n v="68835.619987772894"/>
    <n v="191.29134249459068"/>
    <n v="1"/>
    <n v="191.29134249459068"/>
    <n v="191.29134249459068"/>
    <n v="30.022226733752234"/>
    <n v="1"/>
    <n v="30.022226733752234"/>
    <n v="30.022226733752234"/>
  </r>
  <r>
    <x v="1"/>
    <x v="3"/>
    <x v="3"/>
    <n v="0.56000000000000005"/>
    <n v="0.48"/>
    <x v="10"/>
    <n v="2510"/>
    <n v="0.34921507768168025"/>
    <n v="1089.9468005756592"/>
    <n v="2.9258834443353448"/>
    <n v="1"/>
    <n v="2.9258834443353448"/>
    <n v="2.9258834443353448"/>
    <n v="0.44608018577097086"/>
    <n v="1"/>
    <n v="0.44608018577097086"/>
    <n v="0.44608018577097086"/>
  </r>
  <r>
    <x v="1"/>
    <x v="2"/>
    <x v="3"/>
    <n v="0.56000000000000005"/>
    <n v="0.48"/>
    <x v="10"/>
    <n v="2510"/>
    <n v="0.36375245637935211"/>
    <n v="1318.7502417386636"/>
    <n v="3.3420891051252624"/>
    <n v="0.28800000000000003"/>
    <n v="0.96252166227607572"/>
    <n v="0.96252166227607572"/>
    <n v="0.48255905389709414"/>
    <n v="0.46899999999999997"/>
    <n v="0.22632019627773714"/>
    <n v="0.22632019627773714"/>
  </r>
  <r>
    <x v="1"/>
    <x v="2"/>
    <x v="3"/>
    <n v="0.56000000000000005"/>
    <n v="0.48"/>
    <x v="10"/>
    <n v="2510"/>
    <n v="0.61444366229817637"/>
    <n v="2305.2600828892737"/>
    <n v="5.3865321144815281"/>
    <n v="0.28800000000000003"/>
    <n v="1.5513212489706802"/>
    <n v="1.5513212489706802"/>
    <n v="0.7843985100886901"/>
    <n v="0.46899999999999997"/>
    <n v="0.36788290123159562"/>
    <n v="0.36788290123159562"/>
  </r>
  <r>
    <x v="1"/>
    <x v="2"/>
    <x v="3"/>
    <n v="0.56000000000000005"/>
    <n v="0.48"/>
    <x v="10"/>
    <n v="2510"/>
    <n v="1.0063404022840898"/>
    <n v="3241.5634227645651"/>
    <n v="9.5073246808037517"/>
    <n v="0.28800000000000003"/>
    <n v="2.738109508071481"/>
    <n v="2.738109508071481"/>
    <n v="1.5321020913898149"/>
    <n v="0.46899999999999997"/>
    <n v="0.71855588086182309"/>
    <n v="0.71855588086182309"/>
  </r>
  <r>
    <x v="1"/>
    <x v="1"/>
    <x v="3"/>
    <n v="0.56000000000000005"/>
    <n v="0.48"/>
    <x v="10"/>
    <n v="2510"/>
    <n v="2.5259209162859197"/>
    <n v="7787.8447573542999"/>
    <n v="23.144074605116607"/>
    <n v="1"/>
    <n v="23.144074605116607"/>
    <n v="23.144074605116607"/>
    <n v="3.7752696192931641"/>
    <n v="1"/>
    <n v="3.7752696192931641"/>
    <n v="3.7752696192931641"/>
  </r>
  <r>
    <x v="1"/>
    <x v="4"/>
    <x v="4"/>
    <n v="0.36"/>
    <n v="0.57999999999999996"/>
    <x v="10"/>
    <n v="2510"/>
    <n v="60.749738892925322"/>
    <n v="167524.29598555688"/>
    <n v="468.4187345742755"/>
    <n v="1"/>
    <n v="468.4187345742755"/>
    <n v="468.4187345742755"/>
    <n v="74.707018489655354"/>
    <n v="1"/>
    <n v="74.707018489655354"/>
    <n v="74.707018489655354"/>
  </r>
  <r>
    <x v="1"/>
    <x v="2"/>
    <x v="3"/>
    <n v="0.56000000000000005"/>
    <n v="0.48"/>
    <x v="10"/>
    <n v="2510"/>
    <n v="68.132917199821719"/>
    <n v="190763.89987176334"/>
    <n v="484.18994615464578"/>
    <n v="1"/>
    <n v="484.18994615464578"/>
    <n v="484.18994615464578"/>
    <n v="72.271405079214858"/>
    <n v="1"/>
    <n v="72.271405079214858"/>
    <n v="72.271405079214858"/>
  </r>
  <r>
    <x v="1"/>
    <x v="1"/>
    <x v="3"/>
    <n v="0.56000000000000005"/>
    <n v="0.48"/>
    <x v="10"/>
    <n v="2510"/>
    <n v="0.14077019658137177"/>
    <n v="411.57596992322732"/>
    <n v="0.87073608771245392"/>
    <n v="1"/>
    <n v="0.87073608771245392"/>
    <n v="0.87073608771245392"/>
    <n v="0.12413529384148608"/>
    <n v="1"/>
    <n v="0.12413529384148608"/>
    <n v="0.12413529384148608"/>
  </r>
  <r>
    <x v="1"/>
    <x v="2"/>
    <x v="3"/>
    <n v="0.56000000000000005"/>
    <n v="0.48"/>
    <x v="10"/>
    <n v="2510"/>
    <n v="0.12299535456472868"/>
    <n v="340.06002804422411"/>
    <n v="0.75030277994502159"/>
    <n v="1"/>
    <n v="0.75030277994502159"/>
    <n v="0.75030277994502159"/>
    <n v="0.10519054160911845"/>
    <n v="1"/>
    <n v="0.10519054160911845"/>
    <n v="0.10519054160911845"/>
  </r>
  <r>
    <x v="1"/>
    <x v="2"/>
    <x v="3"/>
    <n v="0.56000000000000005"/>
    <n v="0.48"/>
    <x v="10"/>
    <n v="2510"/>
    <n v="18.424372664381732"/>
    <n v="55687.174399807758"/>
    <n v="146.38765464916602"/>
    <n v="1"/>
    <n v="146.38765464916602"/>
    <n v="146.38765464916602"/>
    <n v="22.229653378018043"/>
    <n v="1"/>
    <n v="22.229653378018043"/>
    <n v="22.229653378018043"/>
  </r>
  <r>
    <x v="1"/>
    <x v="1"/>
    <x v="3"/>
    <n v="0.56000000000000005"/>
    <n v="0.48"/>
    <x v="11"/>
    <n v="3000"/>
    <n v="6.1292317905718013E-3"/>
    <n v="11.880233026168169"/>
    <n v="1.343400991080404E-2"/>
    <n v="1"/>
    <n v="1.343400991080404E-2"/>
    <n v="0"/>
    <n v="2.2129925680138308E-3"/>
    <n v="1"/>
    <n v="2.2129925680138308E-3"/>
    <n v="0"/>
  </r>
  <r>
    <x v="1"/>
    <x v="1"/>
    <x v="3"/>
    <n v="0.56000000000000005"/>
    <n v="0.48"/>
    <x v="10"/>
    <n v="2000"/>
    <n v="21.936829522010513"/>
    <n v="81868.900335840372"/>
    <n v="168.88511774431046"/>
    <n v="1"/>
    <n v="168.88511774431046"/>
    <n v="168.88511774431046"/>
    <n v="23.871588071014429"/>
    <n v="1"/>
    <n v="23.871588071014429"/>
    <n v="23.871588071014429"/>
  </r>
  <r>
    <x v="1"/>
    <x v="1"/>
    <x v="3"/>
    <n v="0.56000000000000005"/>
    <n v="0.48"/>
    <x v="10"/>
    <n v="2000"/>
    <n v="8.4802154790118536"/>
    <n v="31446.128161513167"/>
    <n v="65.223748700313692"/>
    <n v="1"/>
    <n v="65.223748700313692"/>
    <n v="65.223748700313692"/>
    <n v="9.238965171473323"/>
    <n v="1"/>
    <n v="9.238965171473323"/>
    <n v="9.238965171473323"/>
  </r>
  <r>
    <x v="1"/>
    <x v="1"/>
    <x v="3"/>
    <n v="0.56000000000000005"/>
    <n v="0.48"/>
    <x v="10"/>
    <n v="2000"/>
    <n v="0.13295240247711154"/>
    <n v="549.67602321532536"/>
    <n v="1.3426902004217354"/>
    <n v="1"/>
    <n v="1.3426902004217354"/>
    <n v="1.3426902004217354"/>
    <n v="0.19661950250536653"/>
    <n v="1"/>
    <n v="0.19661950250536653"/>
    <n v="0.19661950250536653"/>
  </r>
  <r>
    <x v="1"/>
    <x v="1"/>
    <x v="3"/>
    <n v="0.56000000000000005"/>
    <n v="0.48"/>
    <x v="10"/>
    <n v="2000"/>
    <n v="2.3826237429767643"/>
    <n v="8282.7844476736791"/>
    <n v="18.345084275913941"/>
    <n v="1"/>
    <n v="18.345084275913941"/>
    <n v="18.345084275913941"/>
    <n v="2.5028664316597036"/>
    <n v="1"/>
    <n v="2.5028664316597036"/>
    <n v="2.5028664316597036"/>
  </r>
  <r>
    <x v="1"/>
    <x v="3"/>
    <x v="3"/>
    <n v="0.56000000000000005"/>
    <n v="0.48"/>
    <x v="10"/>
    <n v="2000"/>
    <n v="30.82012960430885"/>
    <n v="123997.03125647618"/>
    <n v="262.86562473291428"/>
    <n v="1"/>
    <n v="262.86562473291428"/>
    <n v="262.86562473291428"/>
    <n v="37.97021948423987"/>
    <n v="1"/>
    <n v="37.97021948423987"/>
    <n v="37.97021948423987"/>
  </r>
  <r>
    <x v="1"/>
    <x v="1"/>
    <x v="3"/>
    <n v="0.56000000000000005"/>
    <n v="0.48"/>
    <x v="10"/>
    <n v="2000"/>
    <n v="68.66567399423856"/>
    <n v="259111.92677197422"/>
    <n v="544.49726144006149"/>
    <n v="1"/>
    <n v="544.49726144006149"/>
    <n v="544.49726144006149"/>
    <n v="78.911579451996232"/>
    <n v="1"/>
    <n v="78.911579451996232"/>
    <n v="78.911579451996232"/>
  </r>
  <r>
    <x v="1"/>
    <x v="3"/>
    <x v="3"/>
    <n v="0.56000000000000005"/>
    <n v="0.48"/>
    <x v="10"/>
    <n v="2000"/>
    <n v="0.14811285951490386"/>
    <n v="616.74486304012748"/>
    <n v="1.472141360379742"/>
    <n v="1"/>
    <n v="1.472141360379742"/>
    <n v="1.472141360379742"/>
    <n v="0.21762055763938065"/>
    <n v="1"/>
    <n v="0.21762055763938065"/>
    <n v="0.21762055763938065"/>
  </r>
  <r>
    <x v="1"/>
    <x v="1"/>
    <x v="3"/>
    <n v="0.56000000000000005"/>
    <n v="0.48"/>
    <x v="10"/>
    <n v="2000"/>
    <n v="4.0514666630120594E-3"/>
    <n v="13.964165097525614"/>
    <n v="3.0338061828083029E-2"/>
    <n v="1"/>
    <n v="3.0338061828083029E-2"/>
    <n v="3.0338061828083029E-2"/>
    <n v="3.9651344220354512E-3"/>
    <n v="1"/>
    <n v="3.9651344220354512E-3"/>
    <n v="3.9651344220354512E-3"/>
  </r>
  <r>
    <x v="1"/>
    <x v="1"/>
    <x v="3"/>
    <n v="0.56000000000000005"/>
    <n v="0.48"/>
    <x v="10"/>
    <n v="2000"/>
    <n v="2.8273885303629607"/>
    <n v="10483.606949773051"/>
    <n v="21.721887975731949"/>
    <n v="1"/>
    <n v="21.721887975731949"/>
    <n v="21.721887975731949"/>
    <n v="3.0359175003770114"/>
    <n v="1"/>
    <n v="3.0359175003770114"/>
    <n v="3.0359175003770114"/>
  </r>
  <r>
    <x v="1"/>
    <x v="1"/>
    <x v="3"/>
    <n v="0.56000000000000005"/>
    <n v="0.48"/>
    <x v="10"/>
    <n v="2000"/>
    <n v="0.57139960237492904"/>
    <n v="2007.7696309819105"/>
    <n v="4.2259231145730798"/>
    <n v="1"/>
    <n v="4.2259231145730798"/>
    <n v="4.2259231145730798"/>
    <n v="0.56729990048056322"/>
    <n v="1"/>
    <n v="0.56729990048056322"/>
    <n v="0.56729990048056322"/>
  </r>
  <r>
    <x v="1"/>
    <x v="1"/>
    <x v="3"/>
    <n v="0.56000000000000005"/>
    <n v="0.48"/>
    <x v="10"/>
    <n v="2540"/>
    <n v="2.0345837217792964"/>
    <n v="7386.5316106944074"/>
    <n v="16.01563047097569"/>
    <n v="1"/>
    <n v="16.01563047097569"/>
    <n v="16.01563047097569"/>
    <n v="2.2978563992744423"/>
    <n v="1"/>
    <n v="2.2978563992744423"/>
    <n v="2.2978563992744423"/>
  </r>
  <r>
    <x v="1"/>
    <x v="1"/>
    <x v="3"/>
    <n v="0.56000000000000005"/>
    <n v="0.48"/>
    <x v="10"/>
    <n v="2540"/>
    <n v="37.727325625505436"/>
    <n v="138643.54496446578"/>
    <n v="289.33798377114226"/>
    <n v="1"/>
    <n v="289.33798377114226"/>
    <n v="289.33798377114226"/>
    <n v="42.484573339617093"/>
    <n v="1"/>
    <n v="42.484573339617093"/>
    <n v="42.484573339617093"/>
  </r>
  <r>
    <x v="1"/>
    <x v="2"/>
    <x v="3"/>
    <n v="0.56000000000000005"/>
    <n v="0.48"/>
    <x v="10"/>
    <n v="2540"/>
    <n v="4.6768362913354258"/>
    <n v="19600.113769839532"/>
    <n v="37.800649652425328"/>
    <n v="0.28800000000000003"/>
    <n v="10.886587099898495"/>
    <n v="10.886587099898495"/>
    <n v="5.3173251996096509"/>
    <n v="0.46899999999999997"/>
    <n v="2.493825518616926"/>
    <n v="2.493825518616926"/>
  </r>
  <r>
    <x v="1"/>
    <x v="1"/>
    <x v="3"/>
    <n v="0.56000000000000005"/>
    <n v="0.48"/>
    <x v="10"/>
    <n v="2540"/>
    <n v="3.5079270900634152E-3"/>
    <n v="10.211622996994063"/>
    <n v="2.190948537222159E-2"/>
    <n v="1"/>
    <n v="2.190948537222159E-2"/>
    <n v="2.190948537222159E-2"/>
    <n v="2.6561003811044043E-3"/>
    <n v="1"/>
    <n v="2.6561003811044043E-3"/>
    <n v="2.6561003811044043E-3"/>
  </r>
  <r>
    <x v="1"/>
    <x v="1"/>
    <x v="3"/>
    <n v="0.56000000000000005"/>
    <n v="0.48"/>
    <x v="10"/>
    <n v="2540"/>
    <n v="6.5990566261570988E-2"/>
    <n v="254.05104424909987"/>
    <n v="0.57445119299746594"/>
    <n v="1"/>
    <n v="0.57445119299746594"/>
    <n v="0.57445119299746594"/>
    <n v="8.3342174256658685E-2"/>
    <n v="1"/>
    <n v="8.3342174256658685E-2"/>
    <n v="8.3342174256658685E-2"/>
  </r>
  <r>
    <x v="1"/>
    <x v="1"/>
    <x v="3"/>
    <n v="0.56000000000000005"/>
    <n v="0.48"/>
    <x v="10"/>
    <n v="2540"/>
    <n v="4.0533667585045549E-2"/>
    <n v="160.12296338762542"/>
    <n v="0.38477184969603428"/>
    <n v="1"/>
    <n v="0.38477184969603428"/>
    <n v="0.38477184969603428"/>
    <n v="5.4768747220669309E-2"/>
    <n v="1"/>
    <n v="5.4768747220669309E-2"/>
    <n v="5.4768747220669309E-2"/>
  </r>
  <r>
    <x v="1"/>
    <x v="1"/>
    <x v="3"/>
    <n v="0.56000000000000005"/>
    <n v="0.48"/>
    <x v="10"/>
    <n v="2540"/>
    <n v="0.15836494920261526"/>
    <n v="541.59835010656082"/>
    <n v="1.2078962018440562"/>
    <n v="1"/>
    <n v="1.2078962018440562"/>
    <n v="1.2078962018440562"/>
    <n v="0.16736279645680974"/>
    <n v="1"/>
    <n v="0.16736279645680974"/>
    <n v="0.16736279645680974"/>
  </r>
  <r>
    <x v="1"/>
    <x v="1"/>
    <x v="3"/>
    <n v="0.56000000000000005"/>
    <n v="0.48"/>
    <x v="10"/>
    <n v="2540"/>
    <n v="0.25786586350008267"/>
    <n v="936.53247294149355"/>
    <n v="1.9554451919390332"/>
    <n v="1"/>
    <n v="1.9554451919390332"/>
    <n v="1.9554451919390332"/>
    <n v="0.27373395851261895"/>
    <n v="1"/>
    <n v="0.27373395851261895"/>
    <n v="0.27373395851261895"/>
  </r>
  <r>
    <x v="1"/>
    <x v="1"/>
    <x v="3"/>
    <n v="0.56000000000000005"/>
    <n v="0.48"/>
    <x v="10"/>
    <n v="2540"/>
    <n v="9.5059970013678108E-3"/>
    <n v="23.836437658169281"/>
    <n v="5.2143893177953135E-2"/>
    <n v="1"/>
    <n v="5.2143893177953135E-2"/>
    <n v="5.2143893177953135E-2"/>
    <n v="6.0835415642804206E-3"/>
    <n v="1"/>
    <n v="6.0835415642804206E-3"/>
    <n v="6.0835415642804206E-3"/>
  </r>
  <r>
    <x v="1"/>
    <x v="3"/>
    <x v="3"/>
    <n v="0.56000000000000005"/>
    <n v="0.48"/>
    <x v="10"/>
    <n v="2540"/>
    <n v="1.6135919860059715"/>
    <n v="6380.4572607161872"/>
    <n v="14.068613834937265"/>
    <n v="1"/>
    <n v="14.068613834937265"/>
    <n v="14.068613834937265"/>
    <n v="2.0470293063590774"/>
    <n v="1"/>
    <n v="2.0470293063590774"/>
    <n v="2.0470293063590774"/>
  </r>
  <r>
    <x v="1"/>
    <x v="1"/>
    <x v="3"/>
    <n v="0.56000000000000005"/>
    <n v="0.48"/>
    <x v="10"/>
    <n v="2540"/>
    <n v="2.5381196232074146"/>
    <n v="9046.0150443599759"/>
    <n v="19.325535621520714"/>
    <n v="1"/>
    <n v="19.325535621520714"/>
    <n v="19.325535621520714"/>
    <n v="2.7060100090293351"/>
    <n v="1"/>
    <n v="2.7060100090293351"/>
    <n v="2.7060100090293351"/>
  </r>
  <r>
    <x v="1"/>
    <x v="2"/>
    <x v="3"/>
    <n v="0.56000000000000005"/>
    <n v="0.48"/>
    <x v="10"/>
    <n v="2540"/>
    <n v="5.1717951563436303E-2"/>
    <n v="216.19884934171324"/>
    <n v="0.41978709773477618"/>
    <n v="0.28800000000000003"/>
    <n v="0.12089868414761555"/>
    <n v="0.12089868414761555"/>
    <n v="5.8506450904996843E-2"/>
    <n v="0.46899999999999997"/>
    <n v="2.7439525474443519E-2"/>
    <n v="2.7439525474443519E-2"/>
  </r>
  <r>
    <x v="1"/>
    <x v="4"/>
    <x v="4"/>
    <n v="0.36"/>
    <n v="0.57999999999999996"/>
    <x v="10"/>
    <n v="2540"/>
    <n v="0.33474844307154861"/>
    <n v="1126.8422041242166"/>
    <n v="2.3521126106565737"/>
    <n v="1"/>
    <n v="2.3521126106565737"/>
    <n v="2.3521126106565737"/>
    <n v="0.30497267760580854"/>
    <n v="1"/>
    <n v="0.30497267760580854"/>
    <n v="0.30497267760580854"/>
  </r>
  <r>
    <x v="1"/>
    <x v="1"/>
    <x v="3"/>
    <n v="0.56000000000000005"/>
    <n v="0.48"/>
    <x v="10"/>
    <n v="2540"/>
    <n v="1.2362895203647936E-4"/>
    <n v="0.31274367874332143"/>
    <n v="6.9996609575878079E-4"/>
    <n v="1"/>
    <n v="6.9996609575878079E-4"/>
    <n v="6.9996609575878079E-4"/>
    <n v="5.8881028187480542E-5"/>
    <n v="1"/>
    <n v="5.8881028187480542E-5"/>
    <n v="5.8881028187480542E-5"/>
  </r>
  <r>
    <x v="1"/>
    <x v="1"/>
    <x v="3"/>
    <n v="0.56000000000000005"/>
    <n v="0.48"/>
    <x v="10"/>
    <n v="2540"/>
    <n v="9.5850085421940641E-6"/>
    <n v="2.9763210549512791E-2"/>
    <n v="6.4851106806677942E-5"/>
    <n v="1"/>
    <n v="6.4851106806677942E-5"/>
    <n v="6.4851106806677942E-5"/>
    <n v="7.8123600685832469E-6"/>
    <n v="1"/>
    <n v="7.8123600685832469E-6"/>
    <n v="7.8123600685832469E-6"/>
  </r>
  <r>
    <x v="1"/>
    <x v="4"/>
    <x v="4"/>
    <n v="0.36"/>
    <n v="0.57999999999999996"/>
    <x v="22"/>
    <n v="3000"/>
    <n v="1.7583199267308898"/>
    <n v="6275.3869970124069"/>
    <n v="12.659245850466677"/>
    <n v="1"/>
    <n v="12.659245850466677"/>
    <n v="0"/>
    <n v="1.7660803244585666"/>
    <n v="1"/>
    <n v="1.7660803244585666"/>
    <n v="0"/>
  </r>
  <r>
    <x v="1"/>
    <x v="1"/>
    <x v="3"/>
    <n v="0.56000000000000005"/>
    <n v="0.48"/>
    <x v="10"/>
    <n v="2000"/>
    <n v="108.26130243501697"/>
    <n v="325966.0731373381"/>
    <n v="628.84838620722041"/>
    <n v="1"/>
    <n v="628.84838620722041"/>
    <n v="628.84838620722041"/>
    <n v="83.305848324163861"/>
    <n v="1"/>
    <n v="83.305848324163861"/>
    <n v="83.305848324163861"/>
  </r>
  <r>
    <x v="1"/>
    <x v="3"/>
    <x v="3"/>
    <n v="0.56000000000000005"/>
    <n v="0.48"/>
    <x v="10"/>
    <n v="2000"/>
    <n v="2.1573029672287096"/>
    <n v="6902.9889028432517"/>
    <n v="16.248152895868003"/>
    <n v="1"/>
    <n v="16.248152895868003"/>
    <n v="16.248152895868003"/>
    <n v="1.8898315639356777"/>
    <n v="1"/>
    <n v="1.8898315639356777"/>
    <n v="1.8898315639356777"/>
  </r>
  <r>
    <x v="1"/>
    <x v="1"/>
    <x v="3"/>
    <n v="0.56000000000000005"/>
    <n v="0.48"/>
    <x v="10"/>
    <n v="2000"/>
    <n v="0.2672138095311874"/>
    <n v="562.30355061815249"/>
    <n v="1.4397452339352033"/>
    <n v="1"/>
    <n v="1.4397452339352033"/>
    <n v="1.4397452339352033"/>
    <n v="0.14839117025498641"/>
    <n v="1"/>
    <n v="0.14839117025498641"/>
    <n v="0.14839117025498641"/>
  </r>
  <r>
    <x v="1"/>
    <x v="3"/>
    <x v="3"/>
    <n v="0.56000000000000005"/>
    <n v="0.48"/>
    <x v="10"/>
    <n v="2000"/>
    <n v="1232.5235489892598"/>
    <n v="3746578.2950089029"/>
    <n v="8960.7543146190474"/>
    <n v="1"/>
    <n v="8960.7543146190474"/>
    <n v="8960.7543146190474"/>
    <n v="1005.4564598112473"/>
    <n v="1"/>
    <n v="1005.4564598112473"/>
    <n v="1005.4564598112473"/>
  </r>
  <r>
    <x v="1"/>
    <x v="1"/>
    <x v="3"/>
    <n v="0.56000000000000005"/>
    <n v="0.48"/>
    <x v="10"/>
    <n v="2000"/>
    <n v="28.094245555230632"/>
    <n v="82859.11814156569"/>
    <n v="199.54640636250716"/>
    <n v="1"/>
    <n v="199.54640636250716"/>
    <n v="199.54640636250716"/>
    <n v="22.057144347023872"/>
    <n v="1"/>
    <n v="22.057144347023872"/>
    <n v="22.057144347023872"/>
  </r>
  <r>
    <x v="1"/>
    <x v="1"/>
    <x v="3"/>
    <n v="0.56000000000000005"/>
    <n v="0.48"/>
    <x v="10"/>
    <n v="2000"/>
    <n v="9.2606497772157805"/>
    <n v="24972.190801418081"/>
    <n v="61.676410556420336"/>
    <n v="1"/>
    <n v="61.676410556420336"/>
    <n v="61.676410556420336"/>
    <n v="7.0316125899630313"/>
    <n v="1"/>
    <n v="7.0316125899630313"/>
    <n v="7.0316125899630313"/>
  </r>
  <r>
    <x v="1"/>
    <x v="3"/>
    <x v="3"/>
    <n v="0.56000000000000005"/>
    <n v="0.48"/>
    <x v="10"/>
    <n v="2000"/>
    <n v="5.0115624396373422"/>
    <n v="15325.327734599714"/>
    <n v="38.656037412797147"/>
    <n v="1"/>
    <n v="38.656037412797147"/>
    <n v="38.656037412797147"/>
    <n v="4.9984634439333986"/>
    <n v="1"/>
    <n v="4.9984634439333986"/>
    <n v="4.9984634439333986"/>
  </r>
  <r>
    <x v="1"/>
    <x v="1"/>
    <x v="3"/>
    <n v="0.56000000000000005"/>
    <n v="0.48"/>
    <x v="10"/>
    <n v="2000"/>
    <n v="2.5712112657763124"/>
    <n v="7719.5704807256516"/>
    <n v="19.933847462708133"/>
    <n v="1"/>
    <n v="19.933847462708133"/>
    <n v="19.933847462708133"/>
    <n v="2.506452324598655"/>
    <n v="1"/>
    <n v="2.506452324598655"/>
    <n v="2.506452324598655"/>
  </r>
  <r>
    <x v="1"/>
    <x v="1"/>
    <x v="3"/>
    <n v="0.56000000000000005"/>
    <n v="0.48"/>
    <x v="10"/>
    <n v="2000"/>
    <n v="1.0387837255876942E-3"/>
    <n v="3.1698148851151804"/>
    <n v="8.9211005454222572E-3"/>
    <n v="1"/>
    <n v="8.9211005454222572E-3"/>
    <n v="8.9211005454222572E-3"/>
    <n v="1.3060877717898324E-3"/>
    <n v="1"/>
    <n v="1.3060877717898324E-3"/>
    <n v="1.3060877717898324E-3"/>
  </r>
  <r>
    <x v="1"/>
    <x v="1"/>
    <x v="3"/>
    <n v="0.56000000000000005"/>
    <n v="0.48"/>
    <x v="15"/>
    <n v="3000"/>
    <n v="11.500128531470505"/>
    <n v="26537.936446226289"/>
    <n v="59.801636985506143"/>
    <n v="1"/>
    <n v="59.801636985506143"/>
    <n v="0"/>
    <n v="6.3492112163817804"/>
    <n v="1"/>
    <n v="6.3492112163817804"/>
    <n v="0"/>
  </r>
  <r>
    <x v="1"/>
    <x v="3"/>
    <x v="3"/>
    <n v="0.56000000000000005"/>
    <n v="0.48"/>
    <x v="16"/>
    <n v="3000"/>
    <n v="2.1051141042350237E-2"/>
    <n v="73.157588867444261"/>
    <n v="0.15865565937770076"/>
    <n v="1"/>
    <n v="0.15865565937770076"/>
    <n v="0"/>
    <n v="2.1901433150877822E-2"/>
    <n v="1"/>
    <n v="2.1901433150877822E-2"/>
    <n v="0"/>
  </r>
  <r>
    <x v="1"/>
    <x v="4"/>
    <x v="4"/>
    <n v="0.36"/>
    <n v="0.57999999999999996"/>
    <x v="22"/>
    <n v="3000"/>
    <n v="4.0400183812504382"/>
    <n v="11085.662234132435"/>
    <n v="23.288113407836896"/>
    <n v="1"/>
    <n v="23.288113407836896"/>
    <n v="0"/>
    <n v="2.924201111471123"/>
    <n v="1"/>
    <n v="2.924201111471123"/>
    <n v="0"/>
  </r>
  <r>
    <x v="1"/>
    <x v="2"/>
    <x v="3"/>
    <n v="0.56000000000000005"/>
    <n v="0.48"/>
    <x v="0"/>
    <n v="3100"/>
    <n v="6.9325042221741775"/>
    <n v="20666.244757767872"/>
    <n v="47.994371574182182"/>
    <n v="1"/>
    <n v="47.994371574182182"/>
    <n v="0"/>
    <n v="6.6682135368141662"/>
    <n v="1"/>
    <n v="6.6682135368141662"/>
    <n v="0"/>
  </r>
  <r>
    <x v="1"/>
    <x v="2"/>
    <x v="3"/>
    <n v="0.56000000000000005"/>
    <n v="0.48"/>
    <x v="0"/>
    <n v="3100"/>
    <n v="8.8152237782644356"/>
    <n v="25419.769451046493"/>
    <n v="56.58140793649568"/>
    <n v="1"/>
    <n v="56.58140793649568"/>
    <n v="0"/>
    <n v="7.6042309334321807"/>
    <n v="1"/>
    <n v="7.6042309334321807"/>
    <n v="0"/>
  </r>
  <r>
    <x v="1"/>
    <x v="1"/>
    <x v="3"/>
    <n v="0.56000000000000005"/>
    <n v="0.48"/>
    <x v="0"/>
    <n v="3100"/>
    <n v="63.053845585333043"/>
    <n v="127016.20494268341"/>
    <n v="314.66473408967261"/>
    <n v="1"/>
    <n v="314.66473408967261"/>
    <n v="0"/>
    <n v="32.477141427630698"/>
    <n v="1"/>
    <n v="32.477141427630698"/>
    <n v="0"/>
  </r>
  <r>
    <x v="1"/>
    <x v="1"/>
    <x v="3"/>
    <n v="0.56000000000000005"/>
    <n v="0.48"/>
    <x v="0"/>
    <n v="3100"/>
    <n v="7.7982179250645975"/>
    <n v="19148.434859620047"/>
    <n v="40.698834502641446"/>
    <n v="1"/>
    <n v="40.698834502641446"/>
    <n v="0"/>
    <n v="5.8617976752030012"/>
    <n v="1"/>
    <n v="5.8617976752030012"/>
    <n v="0"/>
  </r>
  <r>
    <x v="1"/>
    <x v="1"/>
    <x v="3"/>
    <n v="0.56000000000000005"/>
    <n v="0.48"/>
    <x v="0"/>
    <n v="3100"/>
    <n v="170.94739697495214"/>
    <n v="362384.14337271225"/>
    <n v="881.02520892949133"/>
    <n v="1"/>
    <n v="881.02520892949133"/>
    <n v="0"/>
    <n v="95.456627754795804"/>
    <n v="1"/>
    <n v="95.456627754795804"/>
    <n v="0"/>
  </r>
  <r>
    <x v="1"/>
    <x v="2"/>
    <x v="3"/>
    <n v="0.56000000000000005"/>
    <n v="0.48"/>
    <x v="0"/>
    <n v="3100"/>
    <n v="11.811427482241992"/>
    <n v="37906.678397742086"/>
    <n v="79.537399115045474"/>
    <n v="0.28800000000000003"/>
    <n v="22.906770945133101"/>
    <n v="0"/>
    <n v="10.581976271839322"/>
    <n v="0.46899999999999997"/>
    <n v="4.9629468714926412"/>
    <n v="0"/>
  </r>
  <r>
    <x v="1"/>
    <x v="1"/>
    <x v="3"/>
    <n v="0.56000000000000005"/>
    <n v="0.48"/>
    <x v="0"/>
    <n v="3100"/>
    <n v="6.2823217862931158E-2"/>
    <n v="156.60015630232397"/>
    <n v="0.36122974828433246"/>
    <n v="0.28800000000000003"/>
    <n v="0.10403416750588776"/>
    <n v="0"/>
    <n v="3.8729780979202398E-2"/>
    <n v="0.46899999999999997"/>
    <n v="1.8164267279245923E-2"/>
    <n v="0"/>
  </r>
  <r>
    <x v="1"/>
    <x v="1"/>
    <x v="3"/>
    <n v="0.56000000000000005"/>
    <n v="0.48"/>
    <x v="12"/>
    <n v="3100"/>
    <n v="0.1235129889370548"/>
    <n v="327.7729969502019"/>
    <n v="0.74538337828154622"/>
    <n v="1"/>
    <n v="0.74538337828154622"/>
    <n v="0"/>
    <n v="6.628091370082595E-2"/>
    <n v="1"/>
    <n v="6.628091370082595E-2"/>
    <n v="0"/>
  </r>
  <r>
    <x v="1"/>
    <x v="1"/>
    <x v="3"/>
    <n v="0.56000000000000005"/>
    <n v="0.48"/>
    <x v="12"/>
    <n v="3100"/>
    <n v="5.3607086474824133"/>
    <n v="14887.31800355562"/>
    <n v="35.786595337838392"/>
    <n v="1"/>
    <n v="35.786595337838392"/>
    <n v="0"/>
    <n v="3.9579129946462768"/>
    <n v="1"/>
    <n v="3.9579129946462768"/>
    <n v="0"/>
  </r>
  <r>
    <x v="1"/>
    <x v="4"/>
    <x v="4"/>
    <n v="0.36"/>
    <n v="0.57999999999999996"/>
    <x v="28"/>
    <n v="3100"/>
    <n v="4.0113042520816755"/>
    <n v="12092.393795803939"/>
    <n v="25.453801237784322"/>
    <n v="1"/>
    <n v="25.453801237784322"/>
    <n v="0"/>
    <n v="3.4206513039046298"/>
    <n v="1"/>
    <n v="3.4206513039046298"/>
    <n v="0"/>
  </r>
  <r>
    <x v="1"/>
    <x v="2"/>
    <x v="3"/>
    <n v="0.56000000000000005"/>
    <n v="0.48"/>
    <x v="7"/>
    <n v="3100"/>
    <n v="63.568183770874242"/>
    <n v="198251.57391738208"/>
    <n v="436.26655133036672"/>
    <n v="1"/>
    <n v="436.26655133036672"/>
    <n v="0"/>
    <n v="53.257142015417863"/>
    <n v="1"/>
    <n v="53.257142015417863"/>
    <n v="0"/>
  </r>
  <r>
    <x v="1"/>
    <x v="2"/>
    <x v="3"/>
    <n v="0.56000000000000005"/>
    <n v="0.48"/>
    <x v="7"/>
    <n v="3100"/>
    <n v="35.387886063648025"/>
    <n v="113901.78253261498"/>
    <n v="217.01752791085036"/>
    <n v="1"/>
    <n v="217.01752791085036"/>
    <n v="0"/>
    <n v="28.299721297635724"/>
    <n v="1"/>
    <n v="28.299721297635724"/>
    <n v="0"/>
  </r>
  <r>
    <x v="1"/>
    <x v="2"/>
    <x v="3"/>
    <n v="0.56000000000000005"/>
    <n v="0.48"/>
    <x v="7"/>
    <n v="3100"/>
    <n v="0.19452581191690119"/>
    <n v="662.02685989453698"/>
    <n v="1.4075531298531199"/>
    <n v="0.28800000000000003"/>
    <n v="0.40537530139769856"/>
    <n v="0"/>
    <n v="0.16392823402555817"/>
    <n v="0.46899999999999997"/>
    <n v="7.6882341757986777E-2"/>
    <n v="0"/>
  </r>
  <r>
    <x v="1"/>
    <x v="2"/>
    <x v="3"/>
    <n v="0.56000000000000005"/>
    <n v="0.48"/>
    <x v="14"/>
    <n v="3100"/>
    <n v="64.085606762043909"/>
    <n v="220731.91811461869"/>
    <n v="476.36847489779115"/>
    <n v="1"/>
    <n v="476.36847489779115"/>
    <n v="0"/>
    <n v="59.854184050847074"/>
    <n v="1"/>
    <n v="59.854184050847074"/>
    <n v="0"/>
  </r>
  <r>
    <x v="1"/>
    <x v="1"/>
    <x v="3"/>
    <n v="0.56000000000000005"/>
    <n v="0.48"/>
    <x v="14"/>
    <n v="3100"/>
    <n v="50.157237701119676"/>
    <n v="111089.08702347302"/>
    <n v="239.18721323073473"/>
    <n v="1"/>
    <n v="239.18721323073473"/>
    <n v="0"/>
    <n v="26.967859184769075"/>
    <n v="1"/>
    <n v="26.967859184769075"/>
    <n v="0"/>
  </r>
  <r>
    <x v="1"/>
    <x v="2"/>
    <x v="3"/>
    <n v="0.56000000000000005"/>
    <n v="0.48"/>
    <x v="14"/>
    <n v="3100"/>
    <n v="990.1231342555169"/>
    <n v="3250006.8162632566"/>
    <n v="7582.0169941712393"/>
    <n v="0.28800000000000003"/>
    <n v="2183.6208943213173"/>
    <n v="0"/>
    <n v="860.41786495027998"/>
    <n v="0.46899999999999997"/>
    <n v="403.53597866168127"/>
    <n v="0"/>
  </r>
  <r>
    <x v="1"/>
    <x v="1"/>
    <x v="3"/>
    <n v="0.56000000000000005"/>
    <n v="0.48"/>
    <x v="14"/>
    <n v="3100"/>
    <n v="2.5998897210845048E-3"/>
    <n v="6.3944208473318662"/>
    <n v="1.3624975854215836E-2"/>
    <n v="0.28800000000000003"/>
    <n v="3.923993046014161E-3"/>
    <n v="0"/>
    <n v="1.6321776730518016E-3"/>
    <n v="0.46899999999999997"/>
    <n v="7.6549132866129488E-4"/>
    <n v="0"/>
  </r>
  <r>
    <x v="1"/>
    <x v="1"/>
    <x v="3"/>
    <n v="0.56000000000000005"/>
    <n v="0.48"/>
    <x v="15"/>
    <n v="3100"/>
    <n v="12.500310615424162"/>
    <n v="39810.094366304613"/>
    <n v="81.157437277820506"/>
    <n v="1"/>
    <n v="81.157437277820506"/>
    <n v="0"/>
    <n v="10.537669680409207"/>
    <n v="1"/>
    <n v="10.537669680409207"/>
    <n v="0"/>
  </r>
  <r>
    <x v="1"/>
    <x v="1"/>
    <x v="3"/>
    <n v="0.56000000000000005"/>
    <n v="0.48"/>
    <x v="15"/>
    <n v="3100"/>
    <n v="49.687401306279838"/>
    <n v="152553.41360852204"/>
    <n v="324.25928893390744"/>
    <n v="1"/>
    <n v="324.25928893390744"/>
    <n v="0"/>
    <n v="42.471397762308527"/>
    <n v="1"/>
    <n v="42.471397762308527"/>
    <n v="0"/>
  </r>
  <r>
    <x v="1"/>
    <x v="3"/>
    <x v="3"/>
    <n v="0.56000000000000005"/>
    <n v="0.48"/>
    <x v="16"/>
    <n v="3100"/>
    <n v="63.517654570705098"/>
    <n v="174821.99347174188"/>
    <n v="403.7615113813082"/>
    <n v="1"/>
    <n v="403.7615113813082"/>
    <n v="0"/>
    <n v="50.848079568516418"/>
    <n v="1"/>
    <n v="50.848079568516418"/>
    <n v="0"/>
  </r>
  <r>
    <x v="1"/>
    <x v="2"/>
    <x v="3"/>
    <n v="0.56000000000000005"/>
    <n v="0.48"/>
    <x v="13"/>
    <n v="3100"/>
    <n v="0.83850966177458819"/>
    <n v="2951.5997306686754"/>
    <n v="7.4088189038758401"/>
    <n v="1"/>
    <n v="7.4088189038758401"/>
    <n v="0"/>
    <n v="1.0473582570137974"/>
    <n v="1"/>
    <n v="1.0473582570137974"/>
    <n v="0"/>
  </r>
  <r>
    <x v="1"/>
    <x v="2"/>
    <x v="3"/>
    <n v="0.56000000000000005"/>
    <n v="0.48"/>
    <x v="13"/>
    <n v="3100"/>
    <n v="1.5195000684139306"/>
    <n v="4663.1117196015502"/>
    <n v="7.7387408593922444"/>
    <n v="1"/>
    <n v="7.7387408593922444"/>
    <n v="0"/>
    <n v="0.99084250522051198"/>
    <n v="1"/>
    <n v="0.99084250522051198"/>
    <n v="0"/>
  </r>
  <r>
    <x v="1"/>
    <x v="2"/>
    <x v="3"/>
    <n v="0.56000000000000005"/>
    <n v="0.48"/>
    <x v="13"/>
    <n v="3100"/>
    <n v="46.025593048225112"/>
    <n v="156294.57497188722"/>
    <n v="340.57227843567688"/>
    <n v="0.28800000000000003"/>
    <n v="98.08481618947495"/>
    <n v="0"/>
    <n v="40.128759333499062"/>
    <n v="0.46899999999999997"/>
    <n v="18.820388127411057"/>
    <n v="0"/>
  </r>
  <r>
    <x v="1"/>
    <x v="4"/>
    <x v="4"/>
    <n v="0.36"/>
    <n v="0.57999999999999996"/>
    <x v="17"/>
    <n v="3100"/>
    <n v="27.812477364104506"/>
    <n v="79660.564444290721"/>
    <n v="190.97238217433676"/>
    <n v="1"/>
    <n v="190.97238217433676"/>
    <n v="0"/>
    <n v="22.242714996258936"/>
    <n v="1"/>
    <n v="22.242714996258936"/>
    <n v="0"/>
  </r>
  <r>
    <x v="1"/>
    <x v="3"/>
    <x v="3"/>
    <n v="0.56000000000000005"/>
    <n v="0.48"/>
    <x v="17"/>
    <n v="3100"/>
    <n v="6.1066384237484153"/>
    <n v="20393.703432254239"/>
    <n v="48.579574694026668"/>
    <n v="1"/>
    <n v="48.579574694026668"/>
    <n v="0"/>
    <n v="5.9014265138965127"/>
    <n v="1"/>
    <n v="5.9014265138965127"/>
    <n v="0"/>
  </r>
  <r>
    <x v="1"/>
    <x v="1"/>
    <x v="3"/>
    <n v="0.56000000000000005"/>
    <n v="0.48"/>
    <x v="17"/>
    <n v="3100"/>
    <n v="0.24026128058114651"/>
    <n v="883.0298407784901"/>
    <n v="2.0233618866737593"/>
    <n v="1"/>
    <n v="2.0233618866737593"/>
    <n v="0"/>
    <n v="0.25804241222924351"/>
    <n v="1"/>
    <n v="0.25804241222924351"/>
    <n v="0"/>
  </r>
  <r>
    <x v="1"/>
    <x v="1"/>
    <x v="3"/>
    <n v="0.56000000000000005"/>
    <n v="0.48"/>
    <x v="17"/>
    <n v="3100"/>
    <n v="5.5120360886183715"/>
    <n v="18183.208354931758"/>
    <n v="43.145885590289843"/>
    <n v="1"/>
    <n v="43.145885590289843"/>
    <n v="0"/>
    <n v="5.5230611385338326"/>
    <n v="1"/>
    <n v="5.5230611385338326"/>
    <n v="0"/>
  </r>
  <r>
    <x v="1"/>
    <x v="3"/>
    <x v="3"/>
    <n v="0.56000000000000005"/>
    <n v="0.48"/>
    <x v="17"/>
    <n v="3100"/>
    <n v="0.15588075122194364"/>
    <n v="607.78887807574392"/>
    <n v="1.6570173730412323"/>
    <n v="1"/>
    <n v="1.6570173730412323"/>
    <n v="0"/>
    <n v="0.21867527792041683"/>
    <n v="1"/>
    <n v="0.21867527792041683"/>
    <n v="0"/>
  </r>
  <r>
    <x v="1"/>
    <x v="1"/>
    <x v="3"/>
    <n v="0.56000000000000005"/>
    <n v="0.48"/>
    <x v="17"/>
    <n v="3100"/>
    <n v="1.0175986314994298E-2"/>
    <n v="32.051739567775115"/>
    <n v="7.387041929038031E-2"/>
    <n v="1"/>
    <n v="7.387041929038031E-2"/>
    <n v="0"/>
    <n v="8.1014046894280836E-3"/>
    <n v="1"/>
    <n v="8.1014046894280836E-3"/>
    <n v="0"/>
  </r>
  <r>
    <x v="1"/>
    <x v="4"/>
    <x v="4"/>
    <n v="0.36"/>
    <n v="0.57999999999999996"/>
    <x v="17"/>
    <n v="3100"/>
    <n v="0.94532211366577845"/>
    <n v="3141.1642040114057"/>
    <n v="6.8172277446793883"/>
    <n v="1"/>
    <n v="6.8172277446793883"/>
    <n v="0"/>
    <n v="0.90608957965384529"/>
    <n v="1"/>
    <n v="0.90608957965384529"/>
    <n v="0"/>
  </r>
  <r>
    <x v="1"/>
    <x v="4"/>
    <x v="4"/>
    <n v="0.36"/>
    <n v="0.57999999999999996"/>
    <x v="17"/>
    <n v="3100"/>
    <n v="31.011793162088981"/>
    <n v="83022.166423120856"/>
    <n v="200.37672378431989"/>
    <n v="1"/>
    <n v="200.37672378431989"/>
    <n v="0"/>
    <n v="23.109276902048354"/>
    <n v="1"/>
    <n v="23.109276902048354"/>
    <n v="0"/>
  </r>
  <r>
    <x v="1"/>
    <x v="3"/>
    <x v="3"/>
    <n v="0.56000000000000005"/>
    <n v="0.48"/>
    <x v="17"/>
    <n v="3100"/>
    <n v="9.002175529196009E-2"/>
    <n v="352.68452325866986"/>
    <n v="0.84808896861234762"/>
    <n v="1"/>
    <n v="0.84808896861234762"/>
    <n v="0"/>
    <n v="0.10542539387737587"/>
    <n v="1"/>
    <n v="0.10542539387737587"/>
    <n v="0"/>
  </r>
  <r>
    <x v="1"/>
    <x v="2"/>
    <x v="3"/>
    <n v="0.56000000000000005"/>
    <n v="0.48"/>
    <x v="5"/>
    <n v="3100"/>
    <n v="0.32643410811277473"/>
    <n v="1101.0302096205112"/>
    <n v="2.6082232930568914"/>
    <n v="1"/>
    <n v="2.6082232930568914"/>
    <n v="0"/>
    <n v="0.39462190968616884"/>
    <n v="1"/>
    <n v="0.39462190968616884"/>
    <n v="0"/>
  </r>
  <r>
    <x v="1"/>
    <x v="1"/>
    <x v="3"/>
    <n v="0.56000000000000005"/>
    <n v="0.48"/>
    <x v="5"/>
    <n v="3100"/>
    <n v="2.0969109179126071"/>
    <n v="5873.2760382896295"/>
    <n v="13.26638412144038"/>
    <n v="1"/>
    <n v="13.26638412144038"/>
    <n v="0"/>
    <n v="1.7185700356172136"/>
    <n v="1"/>
    <n v="1.7185700356172136"/>
    <n v="0"/>
  </r>
  <r>
    <x v="1"/>
    <x v="2"/>
    <x v="3"/>
    <n v="0.56000000000000005"/>
    <n v="0.48"/>
    <x v="5"/>
    <n v="3100"/>
    <n v="1.2065099279253094E-3"/>
    <n v="4.8027724381189172"/>
    <n v="1.1289026098076598E-2"/>
    <n v="1"/>
    <n v="1.1289026098076598E-2"/>
    <n v="0"/>
    <n v="1.4753983642148247E-3"/>
    <n v="1"/>
    <n v="1.4753983642148247E-3"/>
    <n v="0"/>
  </r>
  <r>
    <x v="1"/>
    <x v="2"/>
    <x v="3"/>
    <n v="0.56000000000000005"/>
    <n v="0.48"/>
    <x v="5"/>
    <n v="3100"/>
    <n v="6.2061171734674084E-2"/>
    <n v="259.99309474578126"/>
    <n v="0.54841757628040899"/>
    <n v="0.28800000000000003"/>
    <n v="0.1579442619687578"/>
    <n v="0"/>
    <n v="7.1967037154745783E-2"/>
    <n v="0.46899999999999997"/>
    <n v="3.3752540425575774E-2"/>
    <n v="0"/>
  </r>
  <r>
    <x v="1"/>
    <x v="2"/>
    <x v="3"/>
    <n v="0.56000000000000005"/>
    <n v="0.48"/>
    <x v="5"/>
    <n v="3100"/>
    <n v="6.9509190454517205"/>
    <n v="22975.783142960077"/>
    <n v="50.674231266030318"/>
    <n v="1"/>
    <n v="50.674231266030318"/>
    <n v="0"/>
    <n v="6.5749413937340933"/>
    <n v="1"/>
    <n v="6.5749413937340933"/>
    <n v="0"/>
  </r>
  <r>
    <x v="1"/>
    <x v="2"/>
    <x v="3"/>
    <n v="0.56000000000000005"/>
    <n v="0.48"/>
    <x v="5"/>
    <n v="3100"/>
    <n v="0.14665727815434731"/>
    <n v="468.03192594316272"/>
    <n v="0.97647106972792641"/>
    <n v="0.28800000000000003"/>
    <n v="0.28122366808164284"/>
    <n v="0"/>
    <n v="0.12030799771844661"/>
    <n v="0.46899999999999997"/>
    <n v="5.6424450929951457E-2"/>
    <n v="0"/>
  </r>
  <r>
    <x v="1"/>
    <x v="2"/>
    <x v="3"/>
    <n v="0.56000000000000005"/>
    <n v="0.48"/>
    <x v="5"/>
    <n v="3100"/>
    <n v="0.40519459197760566"/>
    <n v="1393.29010100346"/>
    <n v="2.9630385639406134"/>
    <n v="1"/>
    <n v="2.9630385639406134"/>
    <n v="0"/>
    <n v="0.39885679743469216"/>
    <n v="1"/>
    <n v="0.39885679743469216"/>
    <n v="0"/>
  </r>
  <r>
    <x v="1"/>
    <x v="2"/>
    <x v="3"/>
    <n v="0.56000000000000005"/>
    <n v="0.48"/>
    <x v="5"/>
    <n v="3100"/>
    <n v="0.34574806646211986"/>
    <n v="1199.6719930689019"/>
    <n v="2.6092911632608953"/>
    <n v="1"/>
    <n v="2.6092911632608953"/>
    <n v="0"/>
    <n v="0.33925162330775954"/>
    <n v="1"/>
    <n v="0.33925162330775954"/>
    <n v="0"/>
  </r>
  <r>
    <x v="1"/>
    <x v="2"/>
    <x v="3"/>
    <n v="0.56000000000000005"/>
    <n v="0.48"/>
    <x v="5"/>
    <n v="3100"/>
    <n v="1.2494587572714024"/>
    <n v="3980.1981468392046"/>
    <n v="8.900524962268257"/>
    <n v="1"/>
    <n v="8.900524962268257"/>
    <n v="0"/>
    <n v="1.4940760000429401"/>
    <n v="1"/>
    <n v="1.4940760000429401"/>
    <n v="0"/>
  </r>
  <r>
    <x v="1"/>
    <x v="2"/>
    <x v="3"/>
    <n v="0.56000000000000005"/>
    <n v="0.48"/>
    <x v="5"/>
    <n v="3100"/>
    <n v="2.9595630692686421"/>
    <n v="9316.5554213905907"/>
    <n v="21.117677222577758"/>
    <n v="1"/>
    <n v="21.117677222577758"/>
    <n v="0"/>
    <n v="2.818209334579683"/>
    <n v="1"/>
    <n v="2.818209334579683"/>
    <n v="0"/>
  </r>
  <r>
    <x v="1"/>
    <x v="1"/>
    <x v="3"/>
    <n v="0.56000000000000005"/>
    <n v="0.48"/>
    <x v="5"/>
    <n v="3100"/>
    <n v="8.458324106048834E-2"/>
    <n v="298.92367528244768"/>
    <n v="0.72828172969010296"/>
    <n v="1"/>
    <n v="0.72828172969010296"/>
    <n v="0"/>
    <n v="9.1167434921677504E-2"/>
    <n v="1"/>
    <n v="9.1167434921677504E-2"/>
    <n v="0"/>
  </r>
  <r>
    <x v="1"/>
    <x v="2"/>
    <x v="3"/>
    <n v="0.56000000000000005"/>
    <n v="0.48"/>
    <x v="5"/>
    <n v="3100"/>
    <n v="0.21172381148511371"/>
    <n v="812.23834919429828"/>
    <n v="1.8983159319910352"/>
    <n v="1"/>
    <n v="1.8983159319910352"/>
    <n v="0"/>
    <n v="0.22377414832075809"/>
    <n v="1"/>
    <n v="0.22377414832075809"/>
    <n v="0"/>
  </r>
  <r>
    <x v="1"/>
    <x v="2"/>
    <x v="3"/>
    <n v="0.56000000000000005"/>
    <n v="0.48"/>
    <x v="5"/>
    <n v="3100"/>
    <n v="0.11299320348535849"/>
    <n v="416.50526039103306"/>
    <n v="0.98383571089367283"/>
    <n v="0.28800000000000003"/>
    <n v="0.28334468473737778"/>
    <n v="0"/>
    <n v="0.12598508978388101"/>
    <n v="0.46899999999999997"/>
    <n v="5.9087007108640191E-2"/>
    <n v="0"/>
  </r>
  <r>
    <x v="1"/>
    <x v="4"/>
    <x v="4"/>
    <n v="0.36"/>
    <n v="0.57999999999999996"/>
    <x v="29"/>
    <n v="3100"/>
    <n v="421.92156540929057"/>
    <n v="1145154.6120071504"/>
    <n v="2738.5803128602074"/>
    <n v="1"/>
    <n v="2738.5803128602074"/>
    <n v="0"/>
    <n v="310.99046521253655"/>
    <n v="1"/>
    <n v="310.99046521253655"/>
    <n v="0"/>
  </r>
  <r>
    <x v="1"/>
    <x v="1"/>
    <x v="3"/>
    <n v="0.56000000000000005"/>
    <n v="0.48"/>
    <x v="18"/>
    <n v="3100"/>
    <n v="2.5701085939340347"/>
    <n v="6901.3407615612223"/>
    <n v="16.182999861148993"/>
    <n v="1"/>
    <n v="16.182999861148993"/>
    <n v="0"/>
    <n v="1.9240001212751849"/>
    <n v="1"/>
    <n v="1.9240001212751849"/>
    <n v="0"/>
  </r>
  <r>
    <x v="1"/>
    <x v="1"/>
    <x v="3"/>
    <n v="0.56000000000000005"/>
    <n v="0.48"/>
    <x v="18"/>
    <n v="3100"/>
    <n v="0.58012174588960785"/>
    <n v="1935.8764434090485"/>
    <n v="4.4897733763664824"/>
    <n v="1"/>
    <n v="4.4897733763664824"/>
    <n v="0"/>
    <n v="0.56567913399036285"/>
    <n v="1"/>
    <n v="0.56567913399036285"/>
    <n v="0"/>
  </r>
  <r>
    <x v="1"/>
    <x v="3"/>
    <x v="3"/>
    <n v="0.56000000000000005"/>
    <n v="0.48"/>
    <x v="11"/>
    <n v="3100"/>
    <n v="977.72596961664601"/>
    <n v="2840141.581002919"/>
    <n v="6606.3749349527325"/>
    <n v="1"/>
    <n v="6606.3749349527325"/>
    <n v="0"/>
    <n v="769.71668773541148"/>
    <n v="1"/>
    <n v="769.71668773541148"/>
    <n v="0"/>
  </r>
  <r>
    <x v="1"/>
    <x v="1"/>
    <x v="3"/>
    <n v="0.56000000000000005"/>
    <n v="0.48"/>
    <x v="11"/>
    <n v="3100"/>
    <n v="446.41879689503463"/>
    <n v="1095477.1722432086"/>
    <n v="2623.8957558024022"/>
    <n v="1"/>
    <n v="2623.8957558024022"/>
    <n v="0"/>
    <n v="282.7014315505283"/>
    <n v="1"/>
    <n v="282.7014315505283"/>
    <n v="0"/>
  </r>
  <r>
    <x v="1"/>
    <x v="1"/>
    <x v="3"/>
    <n v="0.56000000000000005"/>
    <n v="0.48"/>
    <x v="11"/>
    <n v="3100"/>
    <n v="172.05252847054027"/>
    <n v="478223.37032086123"/>
    <n v="1086.5401788586507"/>
    <n v="1"/>
    <n v="1086.5401788586507"/>
    <n v="0"/>
    <n v="127.03049615975939"/>
    <n v="1"/>
    <n v="127.03049615975939"/>
    <n v="0"/>
  </r>
  <r>
    <x v="1"/>
    <x v="4"/>
    <x v="4"/>
    <n v="0.36"/>
    <n v="0.57999999999999996"/>
    <x v="11"/>
    <n v="3100"/>
    <n v="1.3321213122613603E-3"/>
    <n v="4.5781153613382592"/>
    <n v="9.3323066759347859E-3"/>
    <n v="1"/>
    <n v="9.3323066759347859E-3"/>
    <n v="0"/>
    <n v="1.2396603278651802E-3"/>
    <n v="1"/>
    <n v="1.2396603278651802E-3"/>
    <n v="0"/>
  </r>
  <r>
    <x v="1"/>
    <x v="3"/>
    <x v="3"/>
    <n v="0.56000000000000005"/>
    <n v="0.48"/>
    <x v="19"/>
    <n v="3100"/>
    <n v="6.4136454007204264"/>
    <n v="18802.335323064879"/>
    <n v="44.706498107631155"/>
    <n v="1"/>
    <n v="44.706498107631155"/>
    <n v="0"/>
    <n v="5.4304273538805186"/>
    <n v="1"/>
    <n v="5.4304273538805186"/>
    <n v="0"/>
  </r>
  <r>
    <x v="1"/>
    <x v="3"/>
    <x v="3"/>
    <n v="0.56000000000000005"/>
    <n v="0.48"/>
    <x v="19"/>
    <n v="3100"/>
    <n v="0.36959853221379763"/>
    <n v="1010.6637224424193"/>
    <n v="2.5201905774699216"/>
    <n v="1"/>
    <n v="2.5201905774699216"/>
    <n v="0"/>
    <n v="0.32637552846330287"/>
    <n v="1"/>
    <n v="0.32637552846330287"/>
    <n v="0"/>
  </r>
  <r>
    <x v="1"/>
    <x v="2"/>
    <x v="3"/>
    <n v="0.56000000000000005"/>
    <n v="0.48"/>
    <x v="21"/>
    <n v="3100"/>
    <n v="7.967486570349297E-2"/>
    <n v="152.17038246137824"/>
    <n v="4.7579717735749878E-2"/>
    <n v="0.28800000000000003"/>
    <n v="1.3702958707895967E-2"/>
    <n v="0"/>
    <n v="6.2630909901060655E-3"/>
    <n v="0.46899999999999997"/>
    <n v="2.9373896743597446E-3"/>
    <n v="0"/>
  </r>
  <r>
    <x v="1"/>
    <x v="2"/>
    <x v="3"/>
    <n v="0.56000000000000005"/>
    <n v="0.48"/>
    <x v="21"/>
    <n v="3100"/>
    <n v="3.8098330861744141"/>
    <n v="13000.228238210733"/>
    <n v="28.875954066000993"/>
    <n v="0.28800000000000003"/>
    <n v="8.3162747710082865"/>
    <n v="0"/>
    <n v="4.5398244771466585"/>
    <n v="0.46899999999999997"/>
    <n v="2.1291776797817827"/>
    <n v="0"/>
  </r>
  <r>
    <x v="1"/>
    <x v="2"/>
    <x v="3"/>
    <n v="0.56000000000000005"/>
    <n v="0.48"/>
    <x v="21"/>
    <n v="3100"/>
    <n v="24.710028669123968"/>
    <n v="78380.264731637479"/>
    <n v="180.10254272002865"/>
    <n v="1"/>
    <n v="180.10254272002865"/>
    <n v="0"/>
    <n v="22.030540057179913"/>
    <n v="1"/>
    <n v="22.030540057179913"/>
    <n v="0"/>
  </r>
  <r>
    <x v="1"/>
    <x v="2"/>
    <x v="3"/>
    <n v="0.56000000000000005"/>
    <n v="0.48"/>
    <x v="21"/>
    <n v="3100"/>
    <n v="50.72114838845301"/>
    <n v="139179.31232142373"/>
    <n v="321.22396116230561"/>
    <n v="0.28800000000000003"/>
    <n v="92.51250081474403"/>
    <n v="0"/>
    <n v="38.448836034640976"/>
    <n v="0.46899999999999997"/>
    <n v="18.032504100246616"/>
    <n v="0"/>
  </r>
  <r>
    <x v="1"/>
    <x v="2"/>
    <x v="3"/>
    <n v="0.56000000000000005"/>
    <n v="0.48"/>
    <x v="21"/>
    <n v="3100"/>
    <n v="3.5732335425427519E-3"/>
    <n v="11.778984973827365"/>
    <n v="2.7063839838037534E-2"/>
    <n v="0.28800000000000003"/>
    <n v="7.7943858733548112E-3"/>
    <n v="0"/>
    <n v="3.3399618997355571E-3"/>
    <n v="0.46899999999999997"/>
    <n v="1.5664421309759763E-3"/>
    <n v="0"/>
  </r>
  <r>
    <x v="1"/>
    <x v="4"/>
    <x v="4"/>
    <n v="0.36"/>
    <n v="0.57999999999999996"/>
    <x v="35"/>
    <n v="3100"/>
    <n v="6.6910896914055664"/>
    <n v="19497.395766092228"/>
    <n v="50.806145690211672"/>
    <n v="1"/>
    <n v="50.806145690211672"/>
    <n v="0"/>
    <n v="7.2892706993762539"/>
    <n v="1"/>
    <n v="7.2892706993762539"/>
    <n v="0"/>
  </r>
  <r>
    <x v="1"/>
    <x v="1"/>
    <x v="3"/>
    <n v="0.56000000000000005"/>
    <n v="0.48"/>
    <x v="20"/>
    <n v="3100"/>
    <n v="6.0492863790267322"/>
    <n v="16898.769570242926"/>
    <n v="38.627595889107468"/>
    <n v="1"/>
    <n v="38.627595889107468"/>
    <n v="0"/>
    <n v="4.3079741993219178"/>
    <n v="1"/>
    <n v="4.3079741993219178"/>
    <n v="0"/>
  </r>
  <r>
    <x v="1"/>
    <x v="1"/>
    <x v="3"/>
    <n v="0.56000000000000005"/>
    <n v="0.48"/>
    <x v="20"/>
    <n v="3100"/>
    <n v="2.5509321920073322"/>
    <n v="7854.7673019821968"/>
    <n v="20.361346649548498"/>
    <n v="1"/>
    <n v="20.361346649548498"/>
    <n v="0"/>
    <n v="2.6356418020174646"/>
    <n v="1"/>
    <n v="2.6356418020174646"/>
    <n v="0"/>
  </r>
  <r>
    <x v="1"/>
    <x v="4"/>
    <x v="4"/>
    <n v="0.36"/>
    <n v="0.57999999999999996"/>
    <x v="22"/>
    <n v="3100"/>
    <n v="2196.0961273081011"/>
    <n v="6063973.4306621589"/>
    <n v="14571.731228342787"/>
    <n v="1"/>
    <n v="14571.731228342787"/>
    <n v="0"/>
    <n v="1639.8262770408705"/>
    <n v="1"/>
    <n v="1639.8262770408705"/>
    <n v="0"/>
  </r>
  <r>
    <x v="1"/>
    <x v="4"/>
    <x v="4"/>
    <n v="0.36"/>
    <n v="0.57999999999999996"/>
    <x v="29"/>
    <n v="3100"/>
    <n v="3.5058823540271747E-2"/>
    <n v="131.10424613826589"/>
    <n v="0.31128900550013938"/>
    <n v="1"/>
    <n v="0.31128900550013938"/>
    <n v="0"/>
    <n v="3.9164744806857582E-2"/>
    <n v="1"/>
    <n v="3.9164744806857582E-2"/>
    <n v="0"/>
  </r>
  <r>
    <x v="1"/>
    <x v="2"/>
    <x v="3"/>
    <n v="0.56000000000000005"/>
    <n v="0.48"/>
    <x v="31"/>
    <n v="3100"/>
    <n v="0.83781089273898324"/>
    <n v="2936.2876323414253"/>
    <n v="7.3589676636484045"/>
    <n v="1"/>
    <n v="7.3589676636484045"/>
    <n v="0"/>
    <n v="1.0529219364973177"/>
    <n v="1"/>
    <n v="1.0529219364973177"/>
    <n v="0"/>
  </r>
  <r>
    <x v="1"/>
    <x v="2"/>
    <x v="3"/>
    <n v="0.56000000000000005"/>
    <n v="0.48"/>
    <x v="23"/>
    <n v="3100"/>
    <n v="78.252809966778273"/>
    <n v="195808.29877940955"/>
    <n v="436.53826581439597"/>
    <n v="1"/>
    <n v="436.53826581439597"/>
    <n v="0"/>
    <n v="53.18681069017417"/>
    <n v="1"/>
    <n v="53.18681069017417"/>
    <n v="0"/>
  </r>
  <r>
    <x v="1"/>
    <x v="1"/>
    <x v="3"/>
    <n v="0.56000000000000005"/>
    <n v="0.48"/>
    <x v="23"/>
    <n v="3100"/>
    <n v="26.475686561012651"/>
    <n v="68834.820377143798"/>
    <n v="159.28001868688548"/>
    <n v="1"/>
    <n v="159.28001868688548"/>
    <n v="0"/>
    <n v="18.896950272742153"/>
    <n v="1"/>
    <n v="18.896950272742153"/>
    <n v="0"/>
  </r>
  <r>
    <x v="1"/>
    <x v="2"/>
    <x v="3"/>
    <n v="0.56000000000000005"/>
    <n v="0.48"/>
    <x v="23"/>
    <n v="3100"/>
    <n v="1.0508395988611181E-3"/>
    <n v="2.5845367915668636"/>
    <n v="5.5070274885214146E-3"/>
    <n v="0.28800000000000003"/>
    <n v="1.5860239166941676E-3"/>
    <n v="0"/>
    <n v="6.597037240888751E-4"/>
    <n v="0.46899999999999997"/>
    <n v="3.0940104659768242E-4"/>
    <n v="0"/>
  </r>
  <r>
    <x v="1"/>
    <x v="2"/>
    <x v="3"/>
    <n v="0.56000000000000005"/>
    <n v="0.48"/>
    <x v="23"/>
    <n v="3100"/>
    <n v="1.8217502668873156"/>
    <n v="3977.9904044510977"/>
    <n v="9.4905738507257436"/>
    <n v="1"/>
    <n v="9.4905738507257436"/>
    <n v="0"/>
    <n v="0.99069387619626692"/>
    <n v="1"/>
    <n v="0.99069387619626692"/>
    <n v="0"/>
  </r>
  <r>
    <x v="1"/>
    <x v="2"/>
    <x v="3"/>
    <n v="0.56000000000000005"/>
    <n v="0.48"/>
    <x v="14"/>
    <n v="3100"/>
    <n v="2.3337539889232373"/>
    <n v="6134.3234761897356"/>
    <n v="15.081288065861719"/>
    <n v="0.28800000000000003"/>
    <n v="4.3434109629681759"/>
    <n v="0"/>
    <n v="1.6518679305027948"/>
    <n v="0.46899999999999997"/>
    <n v="0.77472605940581074"/>
    <n v="0"/>
  </r>
  <r>
    <x v="1"/>
    <x v="2"/>
    <x v="3"/>
    <n v="0.56000000000000005"/>
    <n v="0.48"/>
    <x v="23"/>
    <n v="3100"/>
    <n v="1.3398622306516981"/>
    <n v="3531.2430539635807"/>
    <n v="8.4314715003299501"/>
    <n v="1"/>
    <n v="8.4314715003299501"/>
    <n v="0"/>
    <n v="0.88166088482559846"/>
    <n v="1"/>
    <n v="0.88166088482559846"/>
    <n v="0"/>
  </r>
  <r>
    <x v="1"/>
    <x v="3"/>
    <x v="3"/>
    <n v="0.56000000000000005"/>
    <n v="0.48"/>
    <x v="24"/>
    <n v="3100"/>
    <n v="4.262649979936735"/>
    <n v="12208.487001209458"/>
    <n v="25.544111442886656"/>
    <n v="1"/>
    <n v="25.544111442886656"/>
    <n v="0"/>
    <n v="3.4848096204929981"/>
    <n v="1"/>
    <n v="3.4848096204929981"/>
    <n v="0"/>
  </r>
  <r>
    <x v="1"/>
    <x v="2"/>
    <x v="3"/>
    <n v="0.56000000000000005"/>
    <n v="0.48"/>
    <x v="25"/>
    <n v="3100"/>
    <n v="43.048834602600479"/>
    <n v="101808.33140982733"/>
    <n v="228.62152748711566"/>
    <n v="1"/>
    <n v="228.62152748711566"/>
    <n v="0"/>
    <n v="28.147919844999976"/>
    <n v="1"/>
    <n v="28.147919844999976"/>
    <n v="0"/>
  </r>
  <r>
    <x v="1"/>
    <x v="2"/>
    <x v="3"/>
    <n v="0.56000000000000005"/>
    <n v="0.48"/>
    <x v="25"/>
    <n v="3100"/>
    <n v="5.9191164775638265E-3"/>
    <n v="17.076680453873287"/>
    <n v="4.264958536333642E-2"/>
    <n v="1"/>
    <n v="4.264958536333642E-2"/>
    <n v="0"/>
    <n v="6.6493976172358193E-3"/>
    <n v="1"/>
    <n v="6.6493976172358193E-3"/>
    <n v="0"/>
  </r>
  <r>
    <x v="1"/>
    <x v="2"/>
    <x v="3"/>
    <n v="0.56000000000000005"/>
    <n v="0.48"/>
    <x v="33"/>
    <n v="3100"/>
    <n v="1.0206652041572579E-2"/>
    <n v="41.107744288455791"/>
    <n v="0.12479596186612921"/>
    <n v="1"/>
    <n v="0.12479596186612921"/>
    <n v="0"/>
    <n v="1.6512787290728047E-2"/>
    <n v="1"/>
    <n v="1.6512787290728047E-2"/>
    <n v="0"/>
  </r>
  <r>
    <x v="1"/>
    <x v="4"/>
    <x v="4"/>
    <n v="0.36"/>
    <n v="0.57999999999999996"/>
    <x v="30"/>
    <n v="3100"/>
    <n v="22.274845563703199"/>
    <n v="59893.267907140107"/>
    <n v="146.41964213030616"/>
    <n v="1"/>
    <n v="146.41964213030616"/>
    <n v="0"/>
    <n v="17.683502573516705"/>
    <n v="1"/>
    <n v="17.683502573516705"/>
    <n v="0"/>
  </r>
  <r>
    <x v="1"/>
    <x v="2"/>
    <x v="3"/>
    <n v="0.56000000000000005"/>
    <n v="0.48"/>
    <x v="8"/>
    <n v="3100"/>
    <n v="27.221162736519059"/>
    <n v="92335.983297314815"/>
    <n v="214.70059176531862"/>
    <n v="0.28800000000000003"/>
    <n v="61.833770428411768"/>
    <n v="0"/>
    <n v="23.569682470973262"/>
    <n v="0.46899999999999997"/>
    <n v="11.05418107888646"/>
    <n v="0"/>
  </r>
  <r>
    <x v="1"/>
    <x v="2"/>
    <x v="3"/>
    <n v="0.56000000000000005"/>
    <n v="0.48"/>
    <x v="13"/>
    <n v="1000"/>
    <n v="4.6212728761393373"/>
    <n v="12114.406568667455"/>
    <n v="25.086918546675037"/>
    <n v="0.28800000000000003"/>
    <n v="7.2250325414424115"/>
    <n v="7.2250325414424115"/>
    <n v="3.0009690853264779"/>
    <n v="0.46899999999999997"/>
    <n v="1.4074545010181181"/>
    <n v="1.4074545010181181"/>
  </r>
  <r>
    <x v="1"/>
    <x v="1"/>
    <x v="3"/>
    <n v="0.56000000000000005"/>
    <n v="0.48"/>
    <x v="10"/>
    <n v="2000"/>
    <n v="28.253883477546903"/>
    <n v="63118.262577962494"/>
    <n v="138.43716224907496"/>
    <n v="1"/>
    <n v="138.43716224907496"/>
    <n v="138.43716224907496"/>
    <n v="17.372890195832749"/>
    <n v="1"/>
    <n v="17.372890195832749"/>
    <n v="17.372890195832749"/>
  </r>
  <r>
    <x v="1"/>
    <x v="1"/>
    <x v="3"/>
    <n v="0.56000000000000005"/>
    <n v="0.48"/>
    <x v="10"/>
    <n v="2000"/>
    <n v="2.556038662832627E-3"/>
    <n v="6.0942728380853826"/>
    <n v="1.5845801965922408E-2"/>
    <n v="1"/>
    <n v="1.5845801965922408E-2"/>
    <n v="1.5845801965922408E-2"/>
    <n v="2.2984802506270719E-3"/>
    <n v="1"/>
    <n v="2.2984802506270719E-3"/>
    <n v="2.2984802506270719E-3"/>
  </r>
  <r>
    <x v="1"/>
    <x v="1"/>
    <x v="3"/>
    <n v="0.56000000000000005"/>
    <n v="0.48"/>
    <x v="10"/>
    <n v="2000"/>
    <n v="3.1856942025489256E-2"/>
    <n v="117.13916179217053"/>
    <n v="0.23263571604001604"/>
    <n v="1"/>
    <n v="0.23263571604001604"/>
    <n v="0.23263571604001604"/>
    <n v="3.1987600051744121E-2"/>
    <n v="1"/>
    <n v="3.1987600051744121E-2"/>
    <n v="3.1987600051744121E-2"/>
  </r>
  <r>
    <x v="1"/>
    <x v="3"/>
    <x v="3"/>
    <n v="0.56000000000000005"/>
    <n v="0.48"/>
    <x v="10"/>
    <n v="2000"/>
    <n v="5.6649156041870173E-5"/>
    <n v="0.22145890739696744"/>
    <n v="5.3147267244972802E-4"/>
    <n v="1"/>
    <n v="5.3147267244972802E-4"/>
    <n v="5.3147267244972802E-4"/>
    <n v="6.8523186384122946E-5"/>
    <n v="1"/>
    <n v="6.8523186384122946E-5"/>
    <n v="6.8523186384122946E-5"/>
  </r>
  <r>
    <x v="1"/>
    <x v="1"/>
    <x v="3"/>
    <n v="0.56000000000000005"/>
    <n v="0.48"/>
    <x v="10"/>
    <n v="2000"/>
    <n v="2.844572473014338E-5"/>
    <n v="7.4680219455347752E-2"/>
    <n v="1.7351675217667549E-4"/>
    <n v="1"/>
    <n v="1.7351675217667549E-4"/>
    <n v="1.7351675217667549E-4"/>
    <n v="2.0384380958177676E-5"/>
    <n v="1"/>
    <n v="2.0384380958177676E-5"/>
    <n v="2.0384380958177676E-5"/>
  </r>
  <r>
    <x v="1"/>
    <x v="1"/>
    <x v="3"/>
    <n v="0.56000000000000005"/>
    <n v="0.48"/>
    <x v="10"/>
    <n v="2000"/>
    <n v="0.40872247657876093"/>
    <n v="1442.4972984315575"/>
    <n v="3.1797664477171494"/>
    <n v="1"/>
    <n v="3.1797664477171494"/>
    <n v="3.1797664477171494"/>
    <n v="0.41530698471261529"/>
    <n v="1"/>
    <n v="0.41530698471261529"/>
    <n v="0.41530698471261529"/>
  </r>
  <r>
    <x v="1"/>
    <x v="1"/>
    <x v="3"/>
    <n v="0.56000000000000005"/>
    <n v="0.48"/>
    <x v="10"/>
    <n v="2000"/>
    <n v="0.25074115653448603"/>
    <n v="811.55656748017554"/>
    <n v="2.1261412721062074"/>
    <n v="1"/>
    <n v="2.1261412721062074"/>
    <n v="2.1261412721062074"/>
    <n v="0.3100304905312587"/>
    <n v="1"/>
    <n v="0.3100304905312587"/>
    <n v="0.3100304905312587"/>
  </r>
  <r>
    <x v="1"/>
    <x v="3"/>
    <x v="3"/>
    <n v="0.56000000000000005"/>
    <n v="0.48"/>
    <x v="10"/>
    <n v="2000"/>
    <n v="36.862054440340295"/>
    <n v="110507.28013539566"/>
    <n v="241.17637799774334"/>
    <n v="1"/>
    <n v="241.17637799774334"/>
    <n v="241.17637799774334"/>
    <n v="31.505550913794391"/>
    <n v="1"/>
    <n v="31.505550913794391"/>
    <n v="31.505550913794391"/>
  </r>
  <r>
    <x v="1"/>
    <x v="1"/>
    <x v="3"/>
    <n v="0.56000000000000005"/>
    <n v="0.48"/>
    <x v="10"/>
    <n v="2000"/>
    <n v="9.6944204762328354"/>
    <n v="26717.700888880692"/>
    <n v="60.120596542583641"/>
    <n v="1"/>
    <n v="60.120596542583641"/>
    <n v="60.120596542583641"/>
    <n v="7.8529300622225424"/>
    <n v="1"/>
    <n v="7.8529300622225424"/>
    <n v="7.8529300622225424"/>
  </r>
  <r>
    <x v="1"/>
    <x v="1"/>
    <x v="3"/>
    <n v="0.56000000000000005"/>
    <n v="0.48"/>
    <x v="10"/>
    <n v="2000"/>
    <n v="0.36633293292470831"/>
    <n v="1171.8941055477992"/>
    <n v="2.889885925168775"/>
    <n v="1"/>
    <n v="2.889885925168775"/>
    <n v="2.889885925168775"/>
    <n v="0.39582306689405944"/>
    <n v="1"/>
    <n v="0.39582306689405944"/>
    <n v="0.39582306689405944"/>
  </r>
  <r>
    <x v="1"/>
    <x v="3"/>
    <x v="3"/>
    <n v="0.56000000000000005"/>
    <n v="0.48"/>
    <x v="10"/>
    <n v="2000"/>
    <n v="0.56717661168174605"/>
    <n v="1748.0114887099808"/>
    <n v="3.9006958019395963"/>
    <n v="1"/>
    <n v="3.9006958019395963"/>
    <n v="3.9006958019395963"/>
    <n v="0.47833539188142699"/>
    <n v="1"/>
    <n v="0.47833539188142699"/>
    <n v="0.47833539188142699"/>
  </r>
  <r>
    <x v="1"/>
    <x v="3"/>
    <x v="3"/>
    <n v="0.56000000000000005"/>
    <n v="0.48"/>
    <x v="10"/>
    <n v="2000"/>
    <n v="1.2480867941816016E-5"/>
    <n v="2.739987856637869E-2"/>
    <n v="6.4563089330109091E-5"/>
    <n v="1"/>
    <n v="6.4563089330109091E-5"/>
    <n v="6.4563089330109091E-5"/>
    <n v="8.8868082939090651E-6"/>
    <n v="1"/>
    <n v="8.8868082939090651E-6"/>
    <n v="8.8868082939090651E-6"/>
  </r>
  <r>
    <x v="1"/>
    <x v="1"/>
    <x v="3"/>
    <n v="0.56000000000000005"/>
    <n v="0.48"/>
    <x v="10"/>
    <n v="2000"/>
    <n v="8.0988170641252137E-5"/>
    <n v="0.18351930892216797"/>
    <n v="4.2466013569761047E-4"/>
    <n v="1"/>
    <n v="4.2466013569761047E-4"/>
    <n v="4.2466013569761047E-4"/>
    <n v="5.7498179410331912E-5"/>
    <n v="1"/>
    <n v="5.7498179410331912E-5"/>
    <n v="5.7498179410331912E-5"/>
  </r>
  <r>
    <x v="1"/>
    <x v="1"/>
    <x v="3"/>
    <n v="0.56000000000000005"/>
    <n v="0.48"/>
    <x v="10"/>
    <n v="2000"/>
    <n v="7.0418056836643581E-2"/>
    <n v="194.90556542346656"/>
    <n v="0.39794169497918397"/>
    <n v="1"/>
    <n v="0.39794169497918397"/>
    <n v="0.39794169497918397"/>
    <n v="5.1718067587547337E-2"/>
    <n v="1"/>
    <n v="5.1718067587547337E-2"/>
    <n v="5.1718067587547337E-2"/>
  </r>
  <r>
    <x v="1"/>
    <x v="1"/>
    <x v="3"/>
    <n v="0.56000000000000005"/>
    <n v="0.48"/>
    <x v="15"/>
    <n v="3000"/>
    <n v="3.121347251869128E-3"/>
    <n v="11.312855010106235"/>
    <n v="2.3936507637336436E-2"/>
    <n v="1"/>
    <n v="2.3936507637336436E-2"/>
    <n v="0"/>
    <n v="3.1605774703150403E-3"/>
    <n v="1"/>
    <n v="3.1605774703150403E-3"/>
    <n v="0"/>
  </r>
  <r>
    <x v="1"/>
    <x v="1"/>
    <x v="3"/>
    <n v="0.56000000000000005"/>
    <n v="0.48"/>
    <x v="15"/>
    <n v="3000"/>
    <n v="25.561895117288518"/>
    <n v="64448.312196036735"/>
    <n v="123.36873493560906"/>
    <n v="1"/>
    <n v="123.36873493560906"/>
    <n v="0"/>
    <n v="14.919659855748574"/>
    <n v="1"/>
    <n v="14.919659855748574"/>
    <n v="0"/>
  </r>
  <r>
    <x v="1"/>
    <x v="3"/>
    <x v="3"/>
    <n v="0.56000000000000005"/>
    <n v="0.48"/>
    <x v="16"/>
    <n v="3000"/>
    <n v="7.7397010995076503E-3"/>
    <n v="19.532418683363527"/>
    <n v="3.9945761263470825E-2"/>
    <n v="1"/>
    <n v="3.9945761263470825E-2"/>
    <n v="0"/>
    <n v="5.6670368942481593E-3"/>
    <n v="1"/>
    <n v="5.6670368942481593E-3"/>
    <n v="0"/>
  </r>
  <r>
    <x v="1"/>
    <x v="3"/>
    <x v="3"/>
    <n v="0.56000000000000005"/>
    <n v="0.48"/>
    <x v="11"/>
    <n v="3000"/>
    <n v="8.2683278769406249E-3"/>
    <n v="16.896147539014908"/>
    <n v="3.6879670376442394E-2"/>
    <n v="1"/>
    <n v="3.6879670376442394E-2"/>
    <n v="0"/>
    <n v="4.8888090440747309E-3"/>
    <n v="1"/>
    <n v="4.8888090440747309E-3"/>
    <n v="0"/>
  </r>
  <r>
    <x v="1"/>
    <x v="1"/>
    <x v="3"/>
    <n v="0.56000000000000005"/>
    <n v="0.48"/>
    <x v="11"/>
    <n v="3000"/>
    <n v="7.1086417563048145E-3"/>
    <n v="25.738294830838662"/>
    <n v="5.4326233775491596E-2"/>
    <n v="1"/>
    <n v="5.4326233775491596E-2"/>
    <n v="0"/>
    <n v="7.2426719072849876E-3"/>
    <n v="1"/>
    <n v="7.2426719072849876E-3"/>
    <n v="0"/>
  </r>
  <r>
    <x v="1"/>
    <x v="4"/>
    <x v="4"/>
    <n v="0.36"/>
    <n v="0.57999999999999996"/>
    <x v="22"/>
    <n v="3000"/>
    <n v="2.0813605679464275E-2"/>
    <n v="60.772409880386569"/>
    <n v="0.13242379912427427"/>
    <n v="1"/>
    <n v="0.13242379912427427"/>
    <n v="0"/>
    <n v="1.6769789328200769E-2"/>
    <n v="1"/>
    <n v="1.6769789328200769E-2"/>
    <n v="0"/>
  </r>
  <r>
    <x v="1"/>
    <x v="3"/>
    <x v="3"/>
    <n v="0.56000000000000005"/>
    <n v="0.48"/>
    <x v="24"/>
    <n v="3000"/>
    <n v="2.9036682007491016E-2"/>
    <n v="84.242308437179716"/>
    <n v="0.18246709151874166"/>
    <n v="1"/>
    <n v="0.18246709151874166"/>
    <n v="0"/>
    <n v="2.5542498991241308E-2"/>
    <n v="1"/>
    <n v="2.5542498991241308E-2"/>
    <n v="0"/>
  </r>
  <r>
    <x v="1"/>
    <x v="2"/>
    <x v="3"/>
    <n v="0.56000000000000005"/>
    <n v="0.48"/>
    <x v="0"/>
    <n v="3200"/>
    <n v="12.806152718992262"/>
    <n v="39663.493072542879"/>
    <n v="84.412863698299248"/>
    <n v="1"/>
    <n v="84.412863698299248"/>
    <n v="0"/>
    <n v="11.620190122712394"/>
    <n v="1"/>
    <n v="11.620190122712394"/>
    <n v="0"/>
  </r>
  <r>
    <x v="1"/>
    <x v="2"/>
    <x v="3"/>
    <n v="0.56000000000000005"/>
    <n v="0.48"/>
    <x v="0"/>
    <n v="3200"/>
    <n v="143.24231122315609"/>
    <n v="377410.84507202916"/>
    <n v="757.15101467089471"/>
    <n v="1"/>
    <n v="757.15101467089471"/>
    <n v="0"/>
    <n v="105.22193475873959"/>
    <n v="1"/>
    <n v="105.22193475873959"/>
    <n v="0"/>
  </r>
  <r>
    <x v="1"/>
    <x v="1"/>
    <x v="3"/>
    <n v="0.56000000000000005"/>
    <n v="0.48"/>
    <x v="0"/>
    <n v="3200"/>
    <n v="147.6439950093075"/>
    <n v="286614.30551073456"/>
    <n v="587.14277744230185"/>
    <n v="1"/>
    <n v="587.14277744230185"/>
    <n v="0"/>
    <n v="73.271101431582409"/>
    <n v="1"/>
    <n v="73.271101431582409"/>
    <n v="0"/>
  </r>
  <r>
    <x v="1"/>
    <x v="1"/>
    <x v="3"/>
    <n v="0.56000000000000005"/>
    <n v="0.48"/>
    <x v="0"/>
    <n v="3200"/>
    <n v="24.417443508394918"/>
    <n v="48704.839141582685"/>
    <n v="101.97879353644772"/>
    <n v="1"/>
    <n v="101.97879353644772"/>
    <n v="0"/>
    <n v="12.591517927707267"/>
    <n v="1"/>
    <n v="12.591517927707267"/>
    <n v="0"/>
  </r>
  <r>
    <x v="1"/>
    <x v="1"/>
    <x v="3"/>
    <n v="0.56000000000000005"/>
    <n v="0.48"/>
    <x v="0"/>
    <n v="3200"/>
    <n v="54.227519690233237"/>
    <n v="128091.53642115751"/>
    <n v="279.81403509260423"/>
    <n v="1"/>
    <n v="279.81403509260423"/>
    <n v="0"/>
    <n v="36.755736977099453"/>
    <n v="1"/>
    <n v="36.755736977099453"/>
    <n v="0"/>
  </r>
  <r>
    <x v="1"/>
    <x v="1"/>
    <x v="3"/>
    <n v="0.56000000000000005"/>
    <n v="0.48"/>
    <x v="0"/>
    <n v="3200"/>
    <n v="3948.3405281853943"/>
    <n v="8641142.6095824242"/>
    <n v="18166.84251116433"/>
    <n v="1"/>
    <n v="18166.84251116433"/>
    <n v="0"/>
    <n v="2216.1056284100614"/>
    <n v="1"/>
    <n v="2216.1056284100614"/>
    <n v="0"/>
  </r>
  <r>
    <x v="1"/>
    <x v="2"/>
    <x v="3"/>
    <n v="0.56000000000000005"/>
    <n v="0.48"/>
    <x v="0"/>
    <n v="3200"/>
    <n v="124.64505315037171"/>
    <n v="399985.95977989188"/>
    <n v="836.99202236667827"/>
    <n v="0.28800000000000003"/>
    <n v="241.05370244160338"/>
    <n v="0"/>
    <n v="106.01987646329319"/>
    <n v="0.46899999999999997"/>
    <n v="49.723322061284499"/>
    <n v="0"/>
  </r>
  <r>
    <x v="1"/>
    <x v="1"/>
    <x v="3"/>
    <n v="0.56000000000000005"/>
    <n v="0.48"/>
    <x v="12"/>
    <n v="3200"/>
    <n v="2664.0835407934374"/>
    <n v="5680715.3561666897"/>
    <n v="12156.757371978729"/>
    <n v="1"/>
    <n v="12156.757371978729"/>
    <n v="0"/>
    <n v="1437.6362624880755"/>
    <n v="1"/>
    <n v="1437.6362624880755"/>
    <n v="0"/>
  </r>
  <r>
    <x v="1"/>
    <x v="1"/>
    <x v="3"/>
    <n v="0.56000000000000005"/>
    <n v="0.48"/>
    <x v="12"/>
    <n v="3200"/>
    <n v="56.339377916752369"/>
    <n v="139257.68993779123"/>
    <n v="305.51238840383968"/>
    <n v="1"/>
    <n v="305.51238840383968"/>
    <n v="0"/>
    <n v="38.449414577992876"/>
    <n v="1"/>
    <n v="38.449414577992876"/>
    <n v="0"/>
  </r>
  <r>
    <x v="1"/>
    <x v="4"/>
    <x v="4"/>
    <n v="0.36"/>
    <n v="0.57999999999999996"/>
    <x v="28"/>
    <n v="3200"/>
    <n v="10.54316373990406"/>
    <n v="29204.319831610232"/>
    <n v="59.593793751157797"/>
    <n v="1"/>
    <n v="59.593793751157797"/>
    <n v="0"/>
    <n v="8.1445239984148721"/>
    <n v="1"/>
    <n v="8.1445239984148721"/>
    <n v="0"/>
  </r>
  <r>
    <x v="1"/>
    <x v="2"/>
    <x v="3"/>
    <n v="0.56000000000000005"/>
    <n v="0.48"/>
    <x v="7"/>
    <n v="3200"/>
    <n v="341.15574482011101"/>
    <n v="1059167.2363055046"/>
    <n v="2163.269446236538"/>
    <n v="1"/>
    <n v="2163.269446236538"/>
    <n v="0"/>
    <n v="271.92370551548322"/>
    <n v="1"/>
    <n v="271.92370551548322"/>
    <n v="0"/>
  </r>
  <r>
    <x v="1"/>
    <x v="2"/>
    <x v="3"/>
    <n v="0.56000000000000005"/>
    <n v="0.48"/>
    <x v="7"/>
    <n v="3200"/>
    <n v="24.038888256663274"/>
    <n v="83450.560697285706"/>
    <n v="166.9981238810046"/>
    <n v="1"/>
    <n v="166.9981238810046"/>
    <n v="0"/>
    <n v="22.422441619490893"/>
    <n v="1"/>
    <n v="22.422441619490893"/>
    <n v="0"/>
  </r>
  <r>
    <x v="1"/>
    <x v="2"/>
    <x v="3"/>
    <n v="0.56000000000000005"/>
    <n v="0.48"/>
    <x v="7"/>
    <n v="3200"/>
    <n v="7.900194199431688"/>
    <n v="27769.895789979844"/>
    <n v="54.827682668889189"/>
    <n v="0.28800000000000003"/>
    <n v="15.790372608640089"/>
    <n v="0"/>
    <n v="7.5453347368528201"/>
    <n v="0.46899999999999997"/>
    <n v="3.5387619915839723"/>
    <n v="0"/>
  </r>
  <r>
    <x v="1"/>
    <x v="2"/>
    <x v="3"/>
    <n v="0.56000000000000005"/>
    <n v="0.48"/>
    <x v="13"/>
    <n v="3200"/>
    <n v="0.20888915875385233"/>
    <n v="614.59608473125945"/>
    <n v="1.3190840524614134"/>
    <n v="1"/>
    <n v="1.3190840524614134"/>
    <n v="0"/>
    <n v="0.16405291576604827"/>
    <n v="1"/>
    <n v="0.16405291576604827"/>
    <n v="0"/>
  </r>
  <r>
    <x v="1"/>
    <x v="2"/>
    <x v="3"/>
    <n v="0.56000000000000005"/>
    <n v="0.48"/>
    <x v="13"/>
    <n v="3200"/>
    <n v="3.7984419763002451E-3"/>
    <n v="14.970155515088539"/>
    <n v="3.9991308245744241E-2"/>
    <n v="0.28800000000000003"/>
    <n v="1.1517496774774342E-2"/>
    <n v="0"/>
    <n v="7.0654680534333889E-3"/>
    <n v="0.46899999999999997"/>
    <n v="3.3137045170602594E-3"/>
    <n v="0"/>
  </r>
  <r>
    <x v="1"/>
    <x v="2"/>
    <x v="3"/>
    <n v="0.56000000000000005"/>
    <n v="0.48"/>
    <x v="14"/>
    <n v="3200"/>
    <n v="3.63433462837135"/>
    <n v="12231.960081955582"/>
    <n v="28.313315801751642"/>
    <n v="1"/>
    <n v="28.313315801751642"/>
    <n v="0"/>
    <n v="3.983523705936407"/>
    <n v="1"/>
    <n v="3.983523705936407"/>
    <n v="0"/>
  </r>
  <r>
    <x v="1"/>
    <x v="2"/>
    <x v="3"/>
    <n v="0.56000000000000005"/>
    <n v="0.48"/>
    <x v="14"/>
    <n v="3200"/>
    <n v="97.622525120325349"/>
    <n v="304501.94009641808"/>
    <n v="649.9137093424348"/>
    <n v="1"/>
    <n v="649.9137093424348"/>
    <n v="0"/>
    <n v="86.662475892347558"/>
    <n v="1"/>
    <n v="86.662475892347558"/>
    <n v="0"/>
  </r>
  <r>
    <x v="1"/>
    <x v="1"/>
    <x v="3"/>
    <n v="0.56000000000000005"/>
    <n v="0.48"/>
    <x v="14"/>
    <n v="3200"/>
    <n v="450.86291327340228"/>
    <n v="1015115.4642148281"/>
    <n v="2174.7926734121506"/>
    <n v="1"/>
    <n v="2174.7926734121506"/>
    <n v="0"/>
    <n v="264.30770719394008"/>
    <n v="1"/>
    <n v="264.30770719394008"/>
    <n v="0"/>
  </r>
  <r>
    <x v="1"/>
    <x v="2"/>
    <x v="3"/>
    <n v="0.56000000000000005"/>
    <n v="0.48"/>
    <x v="14"/>
    <n v="3200"/>
    <n v="2819.6260731180237"/>
    <n v="8940051.7319693193"/>
    <n v="18500.647376980349"/>
    <n v="0.28800000000000003"/>
    <n v="5328.1864445703413"/>
    <n v="0"/>
    <n v="2330.213649763145"/>
    <n v="0.46899999999999997"/>
    <n v="1092.8702017389148"/>
    <n v="0"/>
  </r>
  <r>
    <x v="1"/>
    <x v="1"/>
    <x v="3"/>
    <n v="0.56000000000000005"/>
    <n v="0.48"/>
    <x v="14"/>
    <n v="3200"/>
    <n v="6.3702381264520727E-2"/>
    <n v="156.45300825499271"/>
    <n v="0.32982341779990565"/>
    <n v="0.28800000000000003"/>
    <n v="9.4989144326372843E-2"/>
    <n v="0"/>
    <n v="4.0031757849856395E-2"/>
    <n v="0.46899999999999997"/>
    <n v="1.8774894431582648E-2"/>
    <n v="0"/>
  </r>
  <r>
    <x v="1"/>
    <x v="1"/>
    <x v="3"/>
    <n v="0.56000000000000005"/>
    <n v="0.48"/>
    <x v="15"/>
    <n v="3200"/>
    <n v="0.99812916385898864"/>
    <n v="3269.3006586583097"/>
    <n v="6.8813773208521054"/>
    <n v="1"/>
    <n v="6.8813773208521054"/>
    <n v="0"/>
    <n v="0.90190219961359719"/>
    <n v="1"/>
    <n v="0.90190219961359719"/>
    <n v="0"/>
  </r>
  <r>
    <x v="1"/>
    <x v="1"/>
    <x v="3"/>
    <n v="0.56000000000000005"/>
    <n v="0.48"/>
    <x v="15"/>
    <n v="3200"/>
    <n v="83.24130581602688"/>
    <n v="261029.00725983054"/>
    <n v="534.04219540381075"/>
    <n v="1"/>
    <n v="534.04219540381075"/>
    <n v="0"/>
    <n v="70.927409374923116"/>
    <n v="1"/>
    <n v="70.927409374923116"/>
    <n v="0"/>
  </r>
  <r>
    <x v="1"/>
    <x v="3"/>
    <x v="3"/>
    <n v="0.56000000000000005"/>
    <n v="0.48"/>
    <x v="16"/>
    <n v="3200"/>
    <n v="27.66399037703723"/>
    <n v="77458.665493104141"/>
    <n v="161.57904100257113"/>
    <n v="1"/>
    <n v="161.57904100257113"/>
    <n v="0"/>
    <n v="22.150599141691053"/>
    <n v="1"/>
    <n v="22.150599141691053"/>
    <n v="0"/>
  </r>
  <r>
    <x v="1"/>
    <x v="2"/>
    <x v="3"/>
    <n v="0.56000000000000005"/>
    <n v="0.48"/>
    <x v="13"/>
    <n v="3200"/>
    <n v="86.282144056185899"/>
    <n v="253383.5333331885"/>
    <n v="532.6367521749371"/>
    <n v="1"/>
    <n v="532.6367521749371"/>
    <n v="0"/>
    <n v="66.319648099150783"/>
    <n v="1"/>
    <n v="66.319648099150783"/>
    <n v="0"/>
  </r>
  <r>
    <x v="1"/>
    <x v="2"/>
    <x v="3"/>
    <n v="0.56000000000000005"/>
    <n v="0.48"/>
    <x v="13"/>
    <n v="3200"/>
    <n v="1.3571039705135564"/>
    <n v="4724.2237370220773"/>
    <n v="9.7675363663306864"/>
    <n v="1"/>
    <n v="9.7675363663306864"/>
    <n v="0"/>
    <n v="1.4718186805037954"/>
    <n v="1"/>
    <n v="1.4718186805037954"/>
    <n v="0"/>
  </r>
  <r>
    <x v="1"/>
    <x v="2"/>
    <x v="3"/>
    <n v="0.56000000000000005"/>
    <n v="0.48"/>
    <x v="13"/>
    <n v="3200"/>
    <n v="39.861630159467346"/>
    <n v="130600.2218951696"/>
    <n v="261.07017421344824"/>
    <n v="0.28800000000000003"/>
    <n v="75.188210173473095"/>
    <n v="0"/>
    <n v="33.162591743654907"/>
    <n v="0.46899999999999997"/>
    <n v="15.55325552777415"/>
    <n v="0"/>
  </r>
  <r>
    <x v="1"/>
    <x v="4"/>
    <x v="4"/>
    <n v="0.36"/>
    <n v="0.57999999999999996"/>
    <x v="17"/>
    <n v="3200"/>
    <n v="4.8537307920134376"/>
    <n v="14702.917850776363"/>
    <n v="32.643225675878845"/>
    <n v="1"/>
    <n v="32.643225675878845"/>
    <n v="0"/>
    <n v="4.1392057771656114"/>
    <n v="1"/>
    <n v="4.1392057771656114"/>
    <n v="0"/>
  </r>
  <r>
    <x v="1"/>
    <x v="3"/>
    <x v="3"/>
    <n v="0.56000000000000005"/>
    <n v="0.48"/>
    <x v="17"/>
    <n v="3200"/>
    <n v="9.1043343350253405"/>
    <n v="29852.240339083648"/>
    <n v="66.012456961926077"/>
    <n v="1"/>
    <n v="66.012456961926077"/>
    <n v="0"/>
    <n v="8.4940215462913038"/>
    <n v="1"/>
    <n v="8.4940215462913038"/>
    <n v="0"/>
  </r>
  <r>
    <x v="1"/>
    <x v="1"/>
    <x v="3"/>
    <n v="0.56000000000000005"/>
    <n v="0.48"/>
    <x v="17"/>
    <n v="3200"/>
    <n v="6.2457559839234769"/>
    <n v="16506.421857364214"/>
    <n v="36.964132969187126"/>
    <n v="1"/>
    <n v="36.964132969187126"/>
    <n v="0"/>
    <n v="4.5531365520950544"/>
    <n v="1"/>
    <n v="4.5531365520950544"/>
    <n v="0"/>
  </r>
  <r>
    <x v="1"/>
    <x v="1"/>
    <x v="3"/>
    <n v="0.56000000000000005"/>
    <n v="0.48"/>
    <x v="17"/>
    <n v="3200"/>
    <n v="1.9888657614776364"/>
    <n v="4282.2260655241034"/>
    <n v="9.2402569846212419"/>
    <n v="1"/>
    <n v="9.2402569846212419"/>
    <n v="0"/>
    <n v="1.2313663268074051"/>
    <n v="1"/>
    <n v="1.2313663268074051"/>
    <n v="0"/>
  </r>
  <r>
    <x v="1"/>
    <x v="1"/>
    <x v="3"/>
    <n v="0.56000000000000005"/>
    <n v="0.48"/>
    <x v="17"/>
    <n v="3200"/>
    <n v="12.219873613301504"/>
    <n v="34875.373228213"/>
    <n v="75.286571544393126"/>
    <n v="1"/>
    <n v="75.286571544393126"/>
    <n v="0"/>
    <n v="9.7343171186528359"/>
    <n v="1"/>
    <n v="9.7343171186528359"/>
    <n v="0"/>
  </r>
  <r>
    <x v="1"/>
    <x v="3"/>
    <x v="3"/>
    <n v="0.56000000000000005"/>
    <n v="0.48"/>
    <x v="17"/>
    <n v="3200"/>
    <n v="0.48041237519706093"/>
    <n v="1566.6894068242193"/>
    <n v="3.5521637887479987"/>
    <n v="1"/>
    <n v="3.5521637887479987"/>
    <n v="0"/>
    <n v="0.51862453700788613"/>
    <n v="1"/>
    <n v="0.51862453700788613"/>
    <n v="0"/>
  </r>
  <r>
    <x v="1"/>
    <x v="1"/>
    <x v="3"/>
    <n v="0.56000000000000005"/>
    <n v="0.48"/>
    <x v="17"/>
    <n v="3200"/>
    <n v="0.10018691510599213"/>
    <n v="342.52965644512443"/>
    <n v="0.73003950192744604"/>
    <n v="1"/>
    <n v="0.73003950192744604"/>
    <n v="0"/>
    <n v="9.6180472244686455E-2"/>
    <n v="1"/>
    <n v="9.6180472244686455E-2"/>
    <n v="0"/>
  </r>
  <r>
    <x v="1"/>
    <x v="3"/>
    <x v="3"/>
    <n v="0.56000000000000005"/>
    <n v="0.48"/>
    <x v="17"/>
    <n v="3200"/>
    <n v="0.87113651575729167"/>
    <n v="2959.2473071485952"/>
    <n v="6.0150827968629823"/>
    <n v="1"/>
    <n v="6.0150827968629823"/>
    <n v="0"/>
    <n v="0.83326758543419333"/>
    <n v="1"/>
    <n v="0.83326758543419333"/>
    <n v="0"/>
  </r>
  <r>
    <x v="1"/>
    <x v="1"/>
    <x v="3"/>
    <n v="0.56000000000000005"/>
    <n v="0.48"/>
    <x v="17"/>
    <n v="3200"/>
    <n v="16.017843110643408"/>
    <n v="45149.542437036012"/>
    <n v="99.311182167329648"/>
    <n v="1"/>
    <n v="99.311182167329648"/>
    <n v="0"/>
    <n v="12.332625808920543"/>
    <n v="1"/>
    <n v="12.332625808920543"/>
    <n v="0"/>
  </r>
  <r>
    <x v="1"/>
    <x v="4"/>
    <x v="4"/>
    <n v="0.36"/>
    <n v="0.57999999999999996"/>
    <x v="17"/>
    <n v="3200"/>
    <n v="0.3330244360448063"/>
    <n v="1124.8682992354375"/>
    <n v="2.4604257020843572"/>
    <n v="1"/>
    <n v="2.4604257020843572"/>
    <n v="0"/>
    <n v="0.32754160164489082"/>
    <n v="1"/>
    <n v="0.32754160164489082"/>
    <n v="0"/>
  </r>
  <r>
    <x v="1"/>
    <x v="1"/>
    <x v="3"/>
    <n v="0.56000000000000005"/>
    <n v="0.48"/>
    <x v="17"/>
    <n v="3200"/>
    <n v="0.15633615486152735"/>
    <n v="382.5541801605824"/>
    <n v="0.69548781310212726"/>
    <n v="1"/>
    <n v="0.69548781310212726"/>
    <n v="0"/>
    <n v="8.4465642277680858E-2"/>
    <n v="1"/>
    <n v="8.4465642277680858E-2"/>
    <n v="0"/>
  </r>
  <r>
    <x v="1"/>
    <x v="1"/>
    <x v="3"/>
    <n v="0.56000000000000005"/>
    <n v="0.48"/>
    <x v="17"/>
    <n v="3200"/>
    <n v="0.28237551842499392"/>
    <n v="922.80021567644405"/>
    <n v="2.074542665547976"/>
    <n v="1"/>
    <n v="2.074542665547976"/>
    <n v="0"/>
    <n v="0.26102368502247397"/>
    <n v="1"/>
    <n v="0.26102368502247397"/>
    <n v="0"/>
  </r>
  <r>
    <x v="1"/>
    <x v="4"/>
    <x v="4"/>
    <n v="0.36"/>
    <n v="0.57999999999999996"/>
    <x v="17"/>
    <n v="3200"/>
    <n v="0.74959541657529016"/>
    <n v="2055.5665925361682"/>
    <n v="4.3246175548940409"/>
    <n v="1"/>
    <n v="4.3246175548940409"/>
    <n v="0"/>
    <n v="0.53406660733943623"/>
    <n v="1"/>
    <n v="0.53406660733943623"/>
    <n v="0"/>
  </r>
  <r>
    <x v="1"/>
    <x v="3"/>
    <x v="3"/>
    <n v="0.56000000000000005"/>
    <n v="0.48"/>
    <x v="17"/>
    <n v="3200"/>
    <n v="7.1484810100352833E-2"/>
    <n v="274.14881864959449"/>
    <n v="0.63993799976650612"/>
    <n v="1"/>
    <n v="0.63993799976650612"/>
    <n v="0"/>
    <n v="8.1845191005302118E-2"/>
    <n v="1"/>
    <n v="8.1845191005302118E-2"/>
    <n v="0"/>
  </r>
  <r>
    <x v="1"/>
    <x v="2"/>
    <x v="3"/>
    <n v="0.56000000000000005"/>
    <n v="0.48"/>
    <x v="5"/>
    <n v="3200"/>
    <n v="0.12128518199462177"/>
    <n v="413.98208147539037"/>
    <n v="1.0449015053843989"/>
    <n v="1"/>
    <n v="1.0449015053843989"/>
    <n v="0"/>
    <n v="0.170256921084286"/>
    <n v="1"/>
    <n v="0.170256921084286"/>
    <n v="0"/>
  </r>
  <r>
    <x v="1"/>
    <x v="2"/>
    <x v="3"/>
    <n v="0.56000000000000005"/>
    <n v="0.48"/>
    <x v="5"/>
    <n v="3200"/>
    <n v="11.986205715000034"/>
    <n v="36062.909017265396"/>
    <n v="73.548177039392669"/>
    <n v="1"/>
    <n v="73.548177039392669"/>
    <n v="0"/>
    <n v="10.234995544483603"/>
    <n v="1"/>
    <n v="10.234995544483603"/>
    <n v="0"/>
  </r>
  <r>
    <x v="1"/>
    <x v="1"/>
    <x v="3"/>
    <n v="0.56000000000000005"/>
    <n v="0.48"/>
    <x v="5"/>
    <n v="3200"/>
    <n v="74.529091375234458"/>
    <n v="196265.17228943825"/>
    <n v="424.81152444364307"/>
    <n v="1"/>
    <n v="424.81152444364307"/>
    <n v="0"/>
    <n v="53.752936865951455"/>
    <n v="1"/>
    <n v="53.752936865951455"/>
    <n v="0"/>
  </r>
  <r>
    <x v="1"/>
    <x v="2"/>
    <x v="3"/>
    <n v="0.56000000000000005"/>
    <n v="0.48"/>
    <x v="5"/>
    <n v="3200"/>
    <n v="1.9820164308854009"/>
    <n v="6819.5675258358278"/>
    <n v="14.652617736913349"/>
    <n v="0.28800000000000003"/>
    <n v="4.2199539082310453"/>
    <n v="0"/>
    <n v="1.8696454004549126"/>
    <n v="0.46899999999999997"/>
    <n v="0.87686369281335397"/>
    <n v="0"/>
  </r>
  <r>
    <x v="1"/>
    <x v="2"/>
    <x v="3"/>
    <n v="0.56000000000000005"/>
    <n v="0.48"/>
    <x v="5"/>
    <n v="3200"/>
    <n v="10.524501314960572"/>
    <n v="33464.718014561382"/>
    <n v="73.841692182327918"/>
    <n v="1"/>
    <n v="73.841692182327918"/>
    <n v="0"/>
    <n v="9.3110436789103872"/>
    <n v="1"/>
    <n v="9.3110436789103872"/>
    <n v="0"/>
  </r>
  <r>
    <x v="1"/>
    <x v="2"/>
    <x v="3"/>
    <n v="0.56000000000000005"/>
    <n v="0.48"/>
    <x v="5"/>
    <n v="3200"/>
    <n v="3.9297585516004112"/>
    <n v="14407.647477938746"/>
    <n v="31.794288811128794"/>
    <n v="0.28800000000000003"/>
    <n v="9.1567551776050937"/>
    <n v="0"/>
    <n v="3.8716009735699664"/>
    <n v="0.46899999999999997"/>
    <n v="1.8157808566043141"/>
    <n v="0"/>
  </r>
  <r>
    <x v="1"/>
    <x v="2"/>
    <x v="3"/>
    <n v="0.56000000000000005"/>
    <n v="0.48"/>
    <x v="5"/>
    <n v="3200"/>
    <n v="4.887839656896432"/>
    <n v="15981.83804164166"/>
    <n v="34.021462306478426"/>
    <n v="1"/>
    <n v="34.021462306478426"/>
    <n v="0"/>
    <n v="4.4909259449443475"/>
    <n v="1"/>
    <n v="4.4909259449443475"/>
    <n v="0"/>
  </r>
  <r>
    <x v="1"/>
    <x v="1"/>
    <x v="3"/>
    <n v="0.56000000000000005"/>
    <n v="0.48"/>
    <x v="5"/>
    <n v="3200"/>
    <n v="8.3200914947875404"/>
    <n v="21343.670395425546"/>
    <n v="46.766131061020275"/>
    <n v="1"/>
    <n v="46.766131061020275"/>
    <n v="0"/>
    <n v="5.6905728486629723"/>
    <n v="1"/>
    <n v="5.6905728486629723"/>
    <n v="0"/>
  </r>
  <r>
    <x v="1"/>
    <x v="2"/>
    <x v="3"/>
    <n v="0.56000000000000005"/>
    <n v="0.48"/>
    <x v="5"/>
    <n v="3200"/>
    <n v="0.1577892842355002"/>
    <n v="566.73296578586246"/>
    <n v="1.5220633866105719"/>
    <n v="1"/>
    <n v="1.5220633866105719"/>
    <n v="0"/>
    <n v="0.27885684617396711"/>
    <n v="1"/>
    <n v="0.27885684617396711"/>
    <n v="0"/>
  </r>
  <r>
    <x v="1"/>
    <x v="2"/>
    <x v="3"/>
    <n v="0.56000000000000005"/>
    <n v="0.48"/>
    <x v="5"/>
    <n v="3200"/>
    <n v="1.11596547509678E-2"/>
    <n v="41.501189961904565"/>
    <n v="8.1540657551420495E-2"/>
    <n v="1"/>
    <n v="8.1540657551420495E-2"/>
    <n v="0"/>
    <n v="1.0693988952894045E-2"/>
    <n v="1"/>
    <n v="1.0693988952894045E-2"/>
    <n v="0"/>
  </r>
  <r>
    <x v="1"/>
    <x v="2"/>
    <x v="3"/>
    <n v="0.56000000000000005"/>
    <n v="0.48"/>
    <x v="5"/>
    <n v="3200"/>
    <n v="2.9502343753958299E-2"/>
    <n v="101.71377144333279"/>
    <n v="0.20781364253135917"/>
    <n v="1"/>
    <n v="0.20781364253135917"/>
    <n v="0"/>
    <n v="2.7278184956252907E-2"/>
    <n v="1"/>
    <n v="2.7278184956252907E-2"/>
    <n v="0"/>
  </r>
  <r>
    <x v="1"/>
    <x v="2"/>
    <x v="3"/>
    <n v="0.56000000000000005"/>
    <n v="0.48"/>
    <x v="5"/>
    <n v="3200"/>
    <n v="8.3860647642291344"/>
    <n v="22393.350316656393"/>
    <n v="49.835005774698963"/>
    <n v="1"/>
    <n v="49.835005774698963"/>
    <n v="0"/>
    <n v="6.5182529300369385"/>
    <n v="1"/>
    <n v="6.5182529300369385"/>
    <n v="0"/>
  </r>
  <r>
    <x v="1"/>
    <x v="2"/>
    <x v="3"/>
    <n v="0.56000000000000005"/>
    <n v="0.48"/>
    <x v="5"/>
    <n v="3200"/>
    <n v="7.125416153470935"/>
    <n v="21088.86030627435"/>
    <n v="46.702592991441229"/>
    <n v="1"/>
    <n v="46.702592991441229"/>
    <n v="0"/>
    <n v="5.8351537740940556"/>
    <n v="1"/>
    <n v="5.8351537740940556"/>
    <n v="0"/>
  </r>
  <r>
    <x v="1"/>
    <x v="1"/>
    <x v="3"/>
    <n v="0.56000000000000005"/>
    <n v="0.48"/>
    <x v="5"/>
    <n v="3200"/>
    <n v="2.5988124423616052"/>
    <n v="7657.5120604521871"/>
    <n v="16.768707200380618"/>
    <n v="1"/>
    <n v="16.768707200380618"/>
    <n v="0"/>
    <n v="2.1296703396338876"/>
    <n v="1"/>
    <n v="2.1296703396338876"/>
    <n v="0"/>
  </r>
  <r>
    <x v="1"/>
    <x v="2"/>
    <x v="3"/>
    <n v="0.56000000000000005"/>
    <n v="0.48"/>
    <x v="5"/>
    <n v="3200"/>
    <n v="1.0558493796472168E-4"/>
    <n v="0.18407936237353592"/>
    <n v="4.2907787565621381E-4"/>
    <n v="1"/>
    <n v="4.2907787565621381E-4"/>
    <n v="0"/>
    <n v="5.4410312055430855E-5"/>
    <n v="1"/>
    <n v="5.4410312055430855E-5"/>
    <n v="0"/>
  </r>
  <r>
    <x v="1"/>
    <x v="2"/>
    <x v="3"/>
    <n v="0.56000000000000005"/>
    <n v="0.48"/>
    <x v="5"/>
    <n v="3200"/>
    <n v="0.10907812451058352"/>
    <n v="387.06848876958765"/>
    <n v="0.83056301209996675"/>
    <n v="0.28800000000000003"/>
    <n v="0.23920214748479046"/>
    <n v="0"/>
    <n v="0.10616108574696154"/>
    <n v="0.46899999999999997"/>
    <n v="4.9789549215324955E-2"/>
    <n v="0"/>
  </r>
  <r>
    <x v="1"/>
    <x v="2"/>
    <x v="3"/>
    <n v="0.56000000000000005"/>
    <n v="0.48"/>
    <x v="5"/>
    <n v="3200"/>
    <n v="0.13872048848619842"/>
    <n v="539.1239042479026"/>
    <n v="1.2506588661625679"/>
    <n v="0.28800000000000003"/>
    <n v="0.36018975345481963"/>
    <n v="0"/>
    <n v="0.17427937293627471"/>
    <n v="0.46899999999999997"/>
    <n v="8.1737025907112834E-2"/>
    <n v="0"/>
  </r>
  <r>
    <x v="1"/>
    <x v="4"/>
    <x v="4"/>
    <n v="0.36"/>
    <n v="0.57999999999999996"/>
    <x v="29"/>
    <n v="3200"/>
    <n v="26.278991609618512"/>
    <n v="63690.485530161175"/>
    <n v="134.4019428392771"/>
    <n v="1"/>
    <n v="134.4019428392771"/>
    <n v="0"/>
    <n v="16.506463148134895"/>
    <n v="1"/>
    <n v="16.506463148134895"/>
    <n v="0"/>
  </r>
  <r>
    <x v="1"/>
    <x v="1"/>
    <x v="3"/>
    <n v="0.56000000000000005"/>
    <n v="0.48"/>
    <x v="18"/>
    <n v="3200"/>
    <n v="19.780204053229646"/>
    <n v="45200.138800822046"/>
    <n v="104.93772601813012"/>
    <n v="1"/>
    <n v="104.93772601813012"/>
    <n v="0"/>
    <n v="13.982288376991065"/>
    <n v="1"/>
    <n v="13.982288376991065"/>
    <n v="0"/>
  </r>
  <r>
    <x v="1"/>
    <x v="1"/>
    <x v="3"/>
    <n v="0.56000000000000005"/>
    <n v="0.48"/>
    <x v="18"/>
    <n v="3200"/>
    <n v="1.4516148872359187"/>
    <n v="4131.0147547854094"/>
    <n v="9.0799407974956914"/>
    <n v="1"/>
    <n v="9.0799407974956914"/>
    <n v="0"/>
    <n v="1.169623563942507"/>
    <n v="1"/>
    <n v="1.169623563942507"/>
    <n v="0"/>
  </r>
  <r>
    <x v="1"/>
    <x v="3"/>
    <x v="3"/>
    <n v="0.56000000000000005"/>
    <n v="0.48"/>
    <x v="11"/>
    <n v="3200"/>
    <n v="953.26657252022892"/>
    <n v="2634416.6293665823"/>
    <n v="5461.6060956351885"/>
    <n v="1"/>
    <n v="5461.6060956351885"/>
    <n v="0"/>
    <n v="702.68161858277676"/>
    <n v="1"/>
    <n v="702.68161858277676"/>
    <n v="0"/>
  </r>
  <r>
    <x v="1"/>
    <x v="1"/>
    <x v="3"/>
    <n v="0.56000000000000005"/>
    <n v="0.48"/>
    <x v="11"/>
    <n v="3200"/>
    <n v="1897.4132213779742"/>
    <n v="3583864.4237673231"/>
    <n v="7621.1114745503701"/>
    <n v="1"/>
    <n v="7621.1114745503701"/>
    <n v="0"/>
    <n v="896.74471981296608"/>
    <n v="1"/>
    <n v="896.74471981296608"/>
    <n v="0"/>
  </r>
  <r>
    <x v="1"/>
    <x v="1"/>
    <x v="3"/>
    <n v="0.56000000000000005"/>
    <n v="0.48"/>
    <x v="11"/>
    <n v="3200"/>
    <n v="10.915868299264165"/>
    <n v="33200.002321640895"/>
    <n v="68.222339535392408"/>
    <n v="1"/>
    <n v="68.222339535392408"/>
    <n v="0"/>
    <n v="9.3713823521780135"/>
    <n v="1"/>
    <n v="9.3713823521780135"/>
    <n v="0"/>
  </r>
  <r>
    <x v="1"/>
    <x v="1"/>
    <x v="3"/>
    <n v="0.56000000000000005"/>
    <n v="0.48"/>
    <x v="11"/>
    <n v="3200"/>
    <n v="2482.477273621465"/>
    <n v="4842790.0801506173"/>
    <n v="10348.483442914496"/>
    <n v="1"/>
    <n v="10348.483442914496"/>
    <n v="0"/>
    <n v="1223.5039874002227"/>
    <n v="1"/>
    <n v="1223.5039874002227"/>
    <n v="0"/>
  </r>
  <r>
    <x v="1"/>
    <x v="3"/>
    <x v="3"/>
    <n v="0.56000000000000005"/>
    <n v="0.48"/>
    <x v="19"/>
    <n v="3200"/>
    <n v="3.7739857938658017"/>
    <n v="11126.98581401135"/>
    <n v="25.136916812377645"/>
    <n v="1"/>
    <n v="25.136916812377645"/>
    <n v="0"/>
    <n v="3.3695358428411315"/>
    <n v="1"/>
    <n v="3.3695358428411315"/>
    <n v="0"/>
  </r>
  <r>
    <x v="1"/>
    <x v="1"/>
    <x v="3"/>
    <n v="0.56000000000000005"/>
    <n v="0.48"/>
    <x v="19"/>
    <n v="3200"/>
    <n v="1.0563198028495788E-2"/>
    <n v="23.343529321915149"/>
    <n v="5.0990953204447145E-2"/>
    <n v="1"/>
    <n v="5.0990953204447145E-2"/>
    <n v="0"/>
    <n v="4.8218204994338572E-3"/>
    <n v="1"/>
    <n v="4.8218204994338572E-3"/>
    <n v="0"/>
  </r>
  <r>
    <x v="1"/>
    <x v="3"/>
    <x v="3"/>
    <n v="0.56000000000000005"/>
    <n v="0.48"/>
    <x v="19"/>
    <n v="3200"/>
    <n v="0.46081580473301703"/>
    <n v="1371.8182584374588"/>
    <n v="2.7993438686074468"/>
    <n v="1"/>
    <n v="2.7993438686074468"/>
    <n v="0"/>
    <n v="0.37741045403817269"/>
    <n v="1"/>
    <n v="0.37741045403817269"/>
    <n v="0"/>
  </r>
  <r>
    <x v="1"/>
    <x v="2"/>
    <x v="3"/>
    <n v="0.56000000000000005"/>
    <n v="0.48"/>
    <x v="21"/>
    <n v="3200"/>
    <n v="16.676951982426942"/>
    <n v="52955.145124761308"/>
    <n v="116.27211092919138"/>
    <n v="0.28800000000000003"/>
    <n v="33.486367947607121"/>
    <n v="0"/>
    <n v="15.516807283826459"/>
    <n v="0.46899999999999997"/>
    <n v="7.2773826161146093"/>
    <n v="0"/>
  </r>
  <r>
    <x v="1"/>
    <x v="2"/>
    <x v="3"/>
    <n v="0.56000000000000005"/>
    <n v="0.48"/>
    <x v="21"/>
    <n v="3200"/>
    <n v="4.8369874337416565"/>
    <n v="17288.569469512444"/>
    <n v="38.491758647216336"/>
    <n v="0.28800000000000003"/>
    <n v="11.085626490398306"/>
    <n v="0"/>
    <n v="5.2037236081002423"/>
    <n v="0.46899999999999997"/>
    <n v="2.4405463721990133"/>
    <n v="0"/>
  </r>
  <r>
    <x v="1"/>
    <x v="2"/>
    <x v="3"/>
    <n v="0.56000000000000005"/>
    <n v="0.48"/>
    <x v="21"/>
    <n v="3200"/>
    <n v="121.69273932292406"/>
    <n v="386661.03516706772"/>
    <n v="816.63831186336802"/>
    <n v="0.28800000000000003"/>
    <n v="235.19183381665002"/>
    <n v="0"/>
    <n v="104.02967976830523"/>
    <n v="0.46899999999999997"/>
    <n v="48.789919811335146"/>
    <n v="0"/>
  </r>
  <r>
    <x v="1"/>
    <x v="2"/>
    <x v="3"/>
    <n v="0.56000000000000005"/>
    <n v="0.48"/>
    <x v="21"/>
    <n v="3200"/>
    <n v="0.2961799832097507"/>
    <n v="943.47224448055715"/>
    <n v="2.3567180049219512"/>
    <n v="0.28800000000000003"/>
    <n v="0.67873478541752197"/>
    <n v="0"/>
    <n v="0.3394545288532102"/>
    <n v="0.46899999999999997"/>
    <n v="0.15920417403215559"/>
    <n v="0"/>
  </r>
  <r>
    <x v="1"/>
    <x v="3"/>
    <x v="3"/>
    <n v="0.56000000000000005"/>
    <n v="0.48"/>
    <x v="20"/>
    <n v="3200"/>
    <n v="3.1030315239375943"/>
    <n v="7243.1831073806143"/>
    <n v="15.834623346991906"/>
    <n v="1"/>
    <n v="15.834623346991906"/>
    <n v="0"/>
    <n v="1.9287726626116912"/>
    <n v="1"/>
    <n v="1.9287726626116912"/>
    <n v="0"/>
  </r>
  <r>
    <x v="1"/>
    <x v="1"/>
    <x v="3"/>
    <n v="0.56000000000000005"/>
    <n v="0.48"/>
    <x v="20"/>
    <n v="3200"/>
    <n v="42.201890003180218"/>
    <n v="116021.47228187909"/>
    <n v="256.746254009236"/>
    <n v="1"/>
    <n v="256.746254009236"/>
    <n v="0"/>
    <n v="31.689062749570756"/>
    <n v="1"/>
    <n v="31.689062749570756"/>
    <n v="0"/>
  </r>
  <r>
    <x v="1"/>
    <x v="1"/>
    <x v="3"/>
    <n v="0.56000000000000005"/>
    <n v="0.48"/>
    <x v="20"/>
    <n v="3200"/>
    <n v="0.29459247409933265"/>
    <n v="987.81302259799543"/>
    <n v="2.1542608194917214"/>
    <n v="1"/>
    <n v="2.1542608194917214"/>
    <n v="0"/>
    <n v="0.28811701800624373"/>
    <n v="1"/>
    <n v="0.28811701800624373"/>
    <n v="0"/>
  </r>
  <r>
    <x v="1"/>
    <x v="1"/>
    <x v="3"/>
    <n v="0.56000000000000005"/>
    <n v="0.48"/>
    <x v="20"/>
    <n v="3200"/>
    <n v="0.36394644150704525"/>
    <n v="1278.3515281929397"/>
    <n v="2.6543689899288156"/>
    <n v="1"/>
    <n v="2.6543689899288156"/>
    <n v="0"/>
    <n v="0.34851575796836765"/>
    <n v="1"/>
    <n v="0.34851575796836765"/>
    <n v="0"/>
  </r>
  <r>
    <x v="1"/>
    <x v="3"/>
    <x v="3"/>
    <n v="0.56000000000000005"/>
    <n v="0.48"/>
    <x v="22"/>
    <n v="3200"/>
    <n v="0.25721811454774934"/>
    <n v="744.33116368973265"/>
    <n v="1.5992451693139105"/>
    <n v="1"/>
    <n v="1.5992451693139105"/>
    <n v="0"/>
    <n v="0.18475032638356503"/>
    <n v="1"/>
    <n v="0.18475032638356503"/>
    <n v="0"/>
  </r>
  <r>
    <x v="1"/>
    <x v="4"/>
    <x v="4"/>
    <n v="0.36"/>
    <n v="0.57999999999999996"/>
    <x v="22"/>
    <n v="3200"/>
    <n v="356.80339975282914"/>
    <n v="904342.1579010667"/>
    <n v="1886.727786535208"/>
    <n v="1"/>
    <n v="1886.727786535208"/>
    <n v="0"/>
    <n v="241.05793919418855"/>
    <n v="1"/>
    <n v="241.05793919418855"/>
    <n v="0"/>
  </r>
  <r>
    <x v="1"/>
    <x v="2"/>
    <x v="3"/>
    <n v="0.56000000000000005"/>
    <n v="0.48"/>
    <x v="31"/>
    <n v="3200"/>
    <n v="2.3198759652747737E-2"/>
    <n v="83.720083865318699"/>
    <n v="0.23088761733072657"/>
    <n v="1"/>
    <n v="0.23088761733072657"/>
    <n v="0"/>
    <n v="4.2998630892547858E-2"/>
    <n v="1"/>
    <n v="4.2998630892547858E-2"/>
    <n v="0"/>
  </r>
  <r>
    <x v="1"/>
    <x v="2"/>
    <x v="3"/>
    <n v="0.36"/>
    <n v="0"/>
    <x v="23"/>
    <n v="3200"/>
    <n v="3.4899653881552659"/>
    <n v="9815.6828038256572"/>
    <n v="21.418227103729539"/>
    <n v="1"/>
    <n v="21.418227103729539"/>
    <n v="0"/>
    <n v="2.9300088657002452"/>
    <n v="1"/>
    <n v="2.9300088657002452"/>
    <n v="0"/>
  </r>
  <r>
    <x v="1"/>
    <x v="2"/>
    <x v="3"/>
    <n v="0.56000000000000005"/>
    <n v="0.48"/>
    <x v="23"/>
    <n v="3200"/>
    <n v="2088.2670339597189"/>
    <n v="5085874.3746560747"/>
    <n v="10665.900328921376"/>
    <n v="1"/>
    <n v="10665.900328921376"/>
    <n v="0"/>
    <n v="1295.4290024412992"/>
    <n v="1"/>
    <n v="1295.4290024412992"/>
    <n v="0"/>
  </r>
  <r>
    <x v="1"/>
    <x v="1"/>
    <x v="3"/>
    <n v="0.56000000000000005"/>
    <n v="0.48"/>
    <x v="23"/>
    <n v="3200"/>
    <n v="456.73930037083437"/>
    <n v="1068346.9982809932"/>
    <n v="2249.4395754254647"/>
    <n v="1"/>
    <n v="2249.4395754254647"/>
    <n v="0"/>
    <n v="275.54803664034847"/>
    <n v="1"/>
    <n v="275.54803664034847"/>
    <n v="0"/>
  </r>
  <r>
    <x v="1"/>
    <x v="2"/>
    <x v="3"/>
    <n v="0.56000000000000005"/>
    <n v="0.48"/>
    <x v="23"/>
    <n v="3200"/>
    <n v="73.539405705693184"/>
    <n v="194022.09918320508"/>
    <n v="416.6900153743486"/>
    <n v="0.28800000000000003"/>
    <n v="120.00672442781242"/>
    <n v="0"/>
    <n v="52.500424923027502"/>
    <n v="0.46899999999999997"/>
    <n v="24.622699288899899"/>
    <n v="0"/>
  </r>
  <r>
    <x v="1"/>
    <x v="2"/>
    <x v="3"/>
    <n v="0.56000000000000005"/>
    <n v="0.48"/>
    <x v="23"/>
    <n v="3200"/>
    <n v="1.7289676005741816"/>
    <n v="5208.0610327900604"/>
    <n v="11.410725637137778"/>
    <n v="1"/>
    <n v="11.410725637137778"/>
    <n v="0"/>
    <n v="1.5754317074987274"/>
    <n v="1"/>
    <n v="1.5754317074987274"/>
    <n v="0"/>
  </r>
  <r>
    <x v="1"/>
    <x v="1"/>
    <x v="3"/>
    <n v="0.56000000000000005"/>
    <n v="0.48"/>
    <x v="23"/>
    <n v="3200"/>
    <n v="9.5756024661170225E-2"/>
    <n v="241.26814978114112"/>
    <n v="0.49279548087979108"/>
    <n v="1"/>
    <n v="0.49279548087979108"/>
    <n v="0"/>
    <n v="5.2572880786671543E-2"/>
    <n v="1"/>
    <n v="5.2572880786671543E-2"/>
    <n v="0"/>
  </r>
  <r>
    <x v="1"/>
    <x v="2"/>
    <x v="3"/>
    <n v="0.56000000000000005"/>
    <n v="0.48"/>
    <x v="14"/>
    <n v="3200"/>
    <n v="0.97584015711753491"/>
    <n v="2823.2555422242885"/>
    <n v="6.6197839784721211"/>
    <n v="0.28800000000000003"/>
    <n v="1.9064977857999712"/>
    <n v="0"/>
    <n v="0.82123111664884962"/>
    <n v="0.46899999999999997"/>
    <n v="0.38515739370831042"/>
    <n v="0"/>
  </r>
  <r>
    <x v="1"/>
    <x v="2"/>
    <x v="3"/>
    <n v="0.36"/>
    <n v="0"/>
    <x v="23"/>
    <n v="3200"/>
    <n v="0.25938312867015834"/>
    <n v="590.27910614435098"/>
    <n v="1.2115169206936116"/>
    <n v="1"/>
    <n v="1.2115169206936116"/>
    <n v="0"/>
    <n v="0.22223127590384673"/>
    <n v="1"/>
    <n v="0.22223127590384673"/>
    <n v="0"/>
  </r>
  <r>
    <x v="1"/>
    <x v="2"/>
    <x v="3"/>
    <n v="0.56000000000000005"/>
    <n v="0.48"/>
    <x v="23"/>
    <n v="3200"/>
    <n v="1.2170867895266297"/>
    <n v="2333.9345660399563"/>
    <n v="5.0331941499685691"/>
    <n v="1"/>
    <n v="5.0331941499685691"/>
    <n v="0"/>
    <n v="0.64234553251265669"/>
    <n v="1"/>
    <n v="0.64234553251265669"/>
    <n v="0"/>
  </r>
  <r>
    <x v="1"/>
    <x v="3"/>
    <x v="3"/>
    <n v="0.56000000000000005"/>
    <n v="0.48"/>
    <x v="24"/>
    <n v="3200"/>
    <n v="12.920243336601992"/>
    <n v="31967.086255861053"/>
    <n v="69.768478694217038"/>
    <n v="1"/>
    <n v="69.768478694217038"/>
    <n v="0"/>
    <n v="9.1251392740294168"/>
    <n v="1"/>
    <n v="9.1251392740294168"/>
    <n v="0"/>
  </r>
  <r>
    <x v="1"/>
    <x v="3"/>
    <x v="3"/>
    <n v="0.56000000000000005"/>
    <n v="0.48"/>
    <x v="16"/>
    <n v="3200"/>
    <n v="4.7410182772527988E-2"/>
    <n v="124.60385002327659"/>
    <n v="0.29795129335870985"/>
    <n v="1"/>
    <n v="0.29795129335870985"/>
    <n v="0"/>
    <n v="4.2003807461809303E-2"/>
    <n v="1"/>
    <n v="4.2003807461809303E-2"/>
    <n v="0"/>
  </r>
  <r>
    <x v="1"/>
    <x v="2"/>
    <x v="3"/>
    <n v="0.36"/>
    <n v="0"/>
    <x v="25"/>
    <n v="3200"/>
    <n v="8.2460401757625448E-3"/>
    <n v="17.412365307702771"/>
    <n v="3.3934576099518617E-2"/>
    <n v="1"/>
    <n v="3.3934576099518617E-2"/>
    <n v="0"/>
    <n v="6.9435002059754823E-3"/>
    <n v="1"/>
    <n v="6.9435002059754823E-3"/>
    <n v="0"/>
  </r>
  <r>
    <x v="1"/>
    <x v="2"/>
    <x v="3"/>
    <n v="0.56000000000000005"/>
    <n v="0.48"/>
    <x v="25"/>
    <n v="3200"/>
    <n v="1174.2911461624785"/>
    <n v="2576777.3955353675"/>
    <n v="5398.2890050973283"/>
    <n v="1"/>
    <n v="5398.2890050973283"/>
    <n v="0"/>
    <n v="661.6830288048584"/>
    <n v="1"/>
    <n v="661.6830288048584"/>
    <n v="0"/>
  </r>
  <r>
    <x v="1"/>
    <x v="2"/>
    <x v="3"/>
    <n v="0.56000000000000005"/>
    <n v="0.48"/>
    <x v="25"/>
    <n v="3200"/>
    <n v="0.56491462104977086"/>
    <n v="2068.0849983717994"/>
    <n v="4.5798236867291973"/>
    <n v="0.28800000000000003"/>
    <n v="1.318989221778009"/>
    <n v="0"/>
    <n v="0.57187052307562258"/>
    <n v="0.46899999999999997"/>
    <n v="0.26820727532246696"/>
    <n v="0"/>
  </r>
  <r>
    <x v="1"/>
    <x v="2"/>
    <x v="3"/>
    <n v="0.56000000000000005"/>
    <n v="0.48"/>
    <x v="14"/>
    <n v="3200"/>
    <n v="3.8897866363662341E-4"/>
    <n v="1.6785099028269601"/>
    <n v="4.3448059808394463E-3"/>
    <n v="0.28800000000000003"/>
    <n v="1.2513041224817606E-3"/>
    <n v="0"/>
    <n v="5.6940124504538717E-4"/>
    <n v="0.46899999999999997"/>
    <n v="2.6704918392628658E-4"/>
    <n v="0"/>
  </r>
  <r>
    <x v="1"/>
    <x v="1"/>
    <x v="3"/>
    <n v="0.56000000000000005"/>
    <n v="0.48"/>
    <x v="27"/>
    <n v="3200"/>
    <n v="4.6708344438533216E-2"/>
    <n v="109.50876922505476"/>
    <n v="0.21651235117401532"/>
    <n v="1"/>
    <n v="0.21651235117401532"/>
    <n v="0"/>
    <n v="2.4854736710561591E-2"/>
    <n v="1"/>
    <n v="2.4854736710561591E-2"/>
    <n v="0"/>
  </r>
  <r>
    <x v="1"/>
    <x v="1"/>
    <x v="3"/>
    <n v="0.56000000000000005"/>
    <n v="0.48"/>
    <x v="27"/>
    <n v="3200"/>
    <n v="98.302426919389973"/>
    <n v="215388.46594217588"/>
    <n v="459.62767208823266"/>
    <n v="1"/>
    <n v="459.62767208823266"/>
    <n v="0"/>
    <n v="54.183588679561929"/>
    <n v="1"/>
    <n v="54.183588679561929"/>
    <n v="0"/>
  </r>
  <r>
    <x v="1"/>
    <x v="1"/>
    <x v="3"/>
    <n v="0.56000000000000005"/>
    <n v="0.48"/>
    <x v="0"/>
    <n v="3210"/>
    <n v="185.62949984930756"/>
    <n v="329474.84865568223"/>
    <n v="840.90479881041665"/>
    <n v="1"/>
    <n v="840.90479881041665"/>
    <n v="0"/>
    <n v="92.050565887394157"/>
    <n v="1"/>
    <n v="92.050565887394157"/>
    <n v="0"/>
  </r>
  <r>
    <x v="1"/>
    <x v="2"/>
    <x v="3"/>
    <n v="0.56000000000000005"/>
    <n v="0.48"/>
    <x v="0"/>
    <n v="3210"/>
    <n v="1.3171090411006776"/>
    <n v="4784.9581668946257"/>
    <n v="10.300547720873841"/>
    <n v="0.28800000000000003"/>
    <n v="2.9665577436116664"/>
    <n v="0"/>
    <n v="1.4513390458540101"/>
    <n v="0.46899999999999997"/>
    <n v="0.68067801250553073"/>
    <n v="0"/>
  </r>
  <r>
    <x v="1"/>
    <x v="2"/>
    <x v="3"/>
    <n v="0.56000000000000005"/>
    <n v="0.48"/>
    <x v="7"/>
    <n v="3210"/>
    <n v="25.169514505589085"/>
    <n v="66146.314293832198"/>
    <n v="145.72072278264801"/>
    <n v="1"/>
    <n v="145.72072278264801"/>
    <n v="0"/>
    <n v="15.953385618360189"/>
    <n v="1"/>
    <n v="15.953385618360189"/>
    <n v="0"/>
  </r>
  <r>
    <x v="1"/>
    <x v="2"/>
    <x v="3"/>
    <n v="0.56000000000000005"/>
    <n v="0.48"/>
    <x v="7"/>
    <n v="3210"/>
    <n v="2.9295309625766279"/>
    <n v="9477.9269173319863"/>
    <n v="23.433272208264654"/>
    <n v="0.28800000000000003"/>
    <n v="6.7487823959802213"/>
    <n v="0"/>
    <n v="2.909628420877262"/>
    <n v="0.46899999999999997"/>
    <n v="1.3646157293914358"/>
    <n v="0"/>
  </r>
  <r>
    <x v="1"/>
    <x v="2"/>
    <x v="3"/>
    <n v="0.56000000000000005"/>
    <n v="0.48"/>
    <x v="14"/>
    <n v="3210"/>
    <n v="8.5384312949004212E-2"/>
    <n v="303.70554142415511"/>
    <n v="0.69771641723394928"/>
    <n v="1"/>
    <n v="0.69771641723394928"/>
    <n v="0"/>
    <n v="0.10621645165652457"/>
    <n v="1"/>
    <n v="0.10621645165652457"/>
    <n v="0"/>
  </r>
  <r>
    <x v="1"/>
    <x v="1"/>
    <x v="3"/>
    <n v="0.56000000000000005"/>
    <n v="0.48"/>
    <x v="14"/>
    <n v="3210"/>
    <n v="50.980198553512103"/>
    <n v="157006.40811549284"/>
    <n v="381.1803290827055"/>
    <n v="1"/>
    <n v="381.1803290827055"/>
    <n v="0"/>
    <n v="44.981059507962705"/>
    <n v="1"/>
    <n v="44.981059507962705"/>
    <n v="0"/>
  </r>
  <r>
    <x v="1"/>
    <x v="2"/>
    <x v="3"/>
    <n v="0.56000000000000005"/>
    <n v="0.48"/>
    <x v="14"/>
    <n v="3210"/>
    <n v="0.89956229076399963"/>
    <n v="2708.6741961832113"/>
    <n v="7.1582880415674346"/>
    <n v="0.28800000000000003"/>
    <n v="2.0615869559714213"/>
    <n v="0"/>
    <n v="0.97694446869198281"/>
    <n v="0.46899999999999997"/>
    <n v="0.4581869558165399"/>
    <n v="0"/>
  </r>
  <r>
    <x v="1"/>
    <x v="2"/>
    <x v="3"/>
    <n v="0.56000000000000005"/>
    <n v="0.48"/>
    <x v="13"/>
    <n v="3210"/>
    <n v="30.978295162213044"/>
    <n v="82417.704107555473"/>
    <n v="205.30645393787469"/>
    <n v="0.28800000000000003"/>
    <n v="59.128258734107916"/>
    <n v="0"/>
    <n v="24.323804322481028"/>
    <n v="0.46899999999999997"/>
    <n v="11.407864227243602"/>
    <n v="0"/>
  </r>
  <r>
    <x v="1"/>
    <x v="4"/>
    <x v="4"/>
    <n v="0.36"/>
    <n v="0.57999999999999996"/>
    <x v="29"/>
    <n v="3210"/>
    <n v="11.364527130642619"/>
    <n v="29129.217784426557"/>
    <n v="68.667217582912102"/>
    <n v="1"/>
    <n v="68.667217582912102"/>
    <n v="0"/>
    <n v="7.6897270592763558"/>
    <n v="1"/>
    <n v="7.6897270592763558"/>
    <n v="0"/>
  </r>
  <r>
    <x v="1"/>
    <x v="4"/>
    <x v="4"/>
    <n v="0.36"/>
    <n v="0.57999999999999996"/>
    <x v="22"/>
    <n v="3210"/>
    <n v="192.93389323668367"/>
    <n v="471876.86707769328"/>
    <n v="1144.0423750937891"/>
    <n v="1"/>
    <n v="1144.0423750937891"/>
    <n v="0"/>
    <n v="123.96463885066416"/>
    <n v="1"/>
    <n v="123.96463885066416"/>
    <n v="0"/>
  </r>
  <r>
    <x v="1"/>
    <x v="2"/>
    <x v="3"/>
    <n v="0.56000000000000005"/>
    <n v="0.48"/>
    <x v="23"/>
    <n v="3210"/>
    <n v="1.860358231088743"/>
    <n v="4859.7918516069694"/>
    <n v="11.853546625194191"/>
    <n v="1"/>
    <n v="11.853546625194191"/>
    <n v="0"/>
    <n v="1.4642366053964795"/>
    <n v="1"/>
    <n v="1.4642366053964795"/>
    <n v="0"/>
  </r>
  <r>
    <x v="1"/>
    <x v="1"/>
    <x v="3"/>
    <n v="0.56000000000000005"/>
    <n v="0.48"/>
    <x v="0"/>
    <n v="3211"/>
    <n v="170.79205858718163"/>
    <n v="342485.40980614506"/>
    <n v="880.39980348023028"/>
    <n v="1"/>
    <n v="880.39980348023028"/>
    <n v="0"/>
    <n v="91.29799864767827"/>
    <n v="1"/>
    <n v="91.29799864767827"/>
    <n v="0"/>
  </r>
  <r>
    <x v="1"/>
    <x v="1"/>
    <x v="3"/>
    <n v="0.56000000000000005"/>
    <n v="0.48"/>
    <x v="14"/>
    <n v="3211"/>
    <n v="0.1236395607950274"/>
    <n v="266.57576189495683"/>
    <n v="0.63593210698610181"/>
    <n v="1"/>
    <n v="0.63593210698610181"/>
    <n v="0"/>
    <n v="8.0531852972714812E-2"/>
    <n v="1"/>
    <n v="8.0531852972714812E-2"/>
    <n v="0"/>
  </r>
  <r>
    <x v="1"/>
    <x v="2"/>
    <x v="3"/>
    <n v="0.56000000000000005"/>
    <n v="0.48"/>
    <x v="23"/>
    <n v="3211"/>
    <n v="6.6942552446743714E-2"/>
    <n v="169.32451009968057"/>
    <n v="0.42298692920150149"/>
    <n v="1"/>
    <n v="0.42298692920150149"/>
    <n v="0"/>
    <n v="6.1345591592558549E-2"/>
    <n v="1"/>
    <n v="6.1345591592558549E-2"/>
    <n v="0"/>
  </r>
  <r>
    <x v="1"/>
    <x v="2"/>
    <x v="3"/>
    <n v="0.56000000000000005"/>
    <n v="0.48"/>
    <x v="25"/>
    <n v="3211"/>
    <n v="12.36112955255272"/>
    <n v="26449.175190319816"/>
    <n v="61.363026529704676"/>
    <n v="1"/>
    <n v="61.363026529704676"/>
    <n v="0"/>
    <n v="6.7613293401346599"/>
    <n v="1"/>
    <n v="6.7613293401346599"/>
    <n v="0"/>
  </r>
  <r>
    <x v="1"/>
    <x v="1"/>
    <x v="3"/>
    <n v="0.56000000000000005"/>
    <n v="0.48"/>
    <x v="0"/>
    <n v="3212"/>
    <n v="32.00565411800158"/>
    <n v="73984.823542224534"/>
    <n v="163.13610918793634"/>
    <n v="1"/>
    <n v="163.13610918793634"/>
    <n v="0"/>
    <n v="19.153562283196852"/>
    <n v="1"/>
    <n v="19.153562283196852"/>
    <n v="0"/>
  </r>
  <r>
    <x v="1"/>
    <x v="2"/>
    <x v="3"/>
    <n v="0.56000000000000005"/>
    <n v="0.48"/>
    <x v="7"/>
    <n v="3212"/>
    <n v="3.5694001477185076"/>
    <n v="10419.453790620129"/>
    <n v="23.373838487685774"/>
    <n v="1"/>
    <n v="23.373838487685774"/>
    <n v="0"/>
    <n v="2.6138945087886163"/>
    <n v="1"/>
    <n v="2.6138945087886163"/>
    <n v="0"/>
  </r>
  <r>
    <x v="1"/>
    <x v="1"/>
    <x v="3"/>
    <n v="0.56000000000000005"/>
    <n v="0.48"/>
    <x v="14"/>
    <n v="3212"/>
    <n v="110.69221990884316"/>
    <n v="333102.38836780901"/>
    <n v="762.35994035773956"/>
    <n v="1"/>
    <n v="762.35994035773956"/>
    <n v="0"/>
    <n v="84.865303643173178"/>
    <n v="1"/>
    <n v="84.865303643173178"/>
    <n v="0"/>
  </r>
  <r>
    <x v="1"/>
    <x v="2"/>
    <x v="3"/>
    <n v="0.56000000000000005"/>
    <n v="0.48"/>
    <x v="14"/>
    <n v="3212"/>
    <n v="17.220391561616815"/>
    <n v="54807.80222837317"/>
    <n v="125.99411167873809"/>
    <n v="0.28800000000000003"/>
    <n v="36.286304163476572"/>
    <n v="0"/>
    <n v="13.638439771042208"/>
    <n v="0.46899999999999997"/>
    <n v="6.3964282526187954"/>
    <n v="0"/>
  </r>
  <r>
    <x v="1"/>
    <x v="2"/>
    <x v="3"/>
    <n v="0.56000000000000005"/>
    <n v="0.48"/>
    <x v="13"/>
    <n v="3212"/>
    <n v="21.261503554154519"/>
    <n v="72643.617294245691"/>
    <n v="167.92453550634372"/>
    <n v="0.28800000000000003"/>
    <n v="48.362266225826993"/>
    <n v="0"/>
    <n v="18.929491147850548"/>
    <n v="0.46899999999999997"/>
    <n v="8.8779313483419067"/>
    <n v="0"/>
  </r>
  <r>
    <x v="1"/>
    <x v="2"/>
    <x v="3"/>
    <n v="0.56000000000000005"/>
    <n v="0.48"/>
    <x v="5"/>
    <n v="3212"/>
    <n v="1.6841915413021328E-2"/>
    <n v="57.911240684062456"/>
    <n v="0.1250984594126342"/>
    <n v="0.28800000000000003"/>
    <n v="3.6028356310838651E-2"/>
    <n v="0"/>
    <n v="1.5207916482150991E-2"/>
    <n v="0.46899999999999997"/>
    <n v="7.1325128301288144E-3"/>
    <n v="0"/>
  </r>
  <r>
    <x v="1"/>
    <x v="2"/>
    <x v="3"/>
    <n v="0.56000000000000005"/>
    <n v="0.48"/>
    <x v="23"/>
    <n v="3212"/>
    <n v="25.681148003891021"/>
    <n v="63703.562083708013"/>
    <n v="127.9843799435581"/>
    <n v="1"/>
    <n v="127.9843799435581"/>
    <n v="0"/>
    <n v="16.753670400022873"/>
    <n v="1"/>
    <n v="16.753670400022873"/>
    <n v="0"/>
  </r>
  <r>
    <x v="1"/>
    <x v="1"/>
    <x v="3"/>
    <n v="0.56000000000000005"/>
    <n v="0.48"/>
    <x v="23"/>
    <n v="3212"/>
    <n v="5.6196118610182422E-2"/>
    <n v="203.72244732306933"/>
    <n v="0.40072199009929427"/>
    <n v="1"/>
    <n v="0.40072199009929427"/>
    <n v="0"/>
    <n v="5.3252977306842281E-2"/>
    <n v="1"/>
    <n v="5.3252977306842281E-2"/>
    <n v="0"/>
  </r>
  <r>
    <x v="1"/>
    <x v="2"/>
    <x v="3"/>
    <n v="0.56000000000000005"/>
    <n v="0.48"/>
    <x v="25"/>
    <n v="3212"/>
    <n v="10.707481231752675"/>
    <n v="35352.524492947821"/>
    <n v="82.716392264268038"/>
    <n v="1"/>
    <n v="82.716392264268038"/>
    <n v="0"/>
    <n v="9.3144123059082968"/>
    <n v="1"/>
    <n v="9.3144123059082968"/>
    <n v="0"/>
  </r>
  <r>
    <x v="1"/>
    <x v="4"/>
    <x v="4"/>
    <n v="0.36"/>
    <n v="0.57999999999999996"/>
    <x v="22"/>
    <n v="3000"/>
    <n v="1.1915256090046322"/>
    <n v="3086.1518507649407"/>
    <n v="6.1849057735130746"/>
    <n v="1"/>
    <n v="6.1849057735130746"/>
    <n v="0"/>
    <n v="0.84944552126164707"/>
    <n v="1"/>
    <n v="0.84944552126164707"/>
    <n v="0"/>
  </r>
  <r>
    <x v="1"/>
    <x v="4"/>
    <x v="4"/>
    <n v="0.36"/>
    <n v="0.57999999999999996"/>
    <x v="17"/>
    <n v="3220"/>
    <n v="15.470829533966821"/>
    <n v="42526.549371961934"/>
    <n v="94.50969816812875"/>
    <n v="1"/>
    <n v="94.50969816812875"/>
    <n v="0"/>
    <n v="14.465415378170535"/>
    <n v="1"/>
    <n v="14.465415378170535"/>
    <n v="0"/>
  </r>
  <r>
    <x v="1"/>
    <x v="4"/>
    <x v="4"/>
    <n v="0.36"/>
    <n v="0.57999999999999996"/>
    <x v="22"/>
    <n v="3220"/>
    <n v="109.66743926334857"/>
    <n v="285453.05582114629"/>
    <n v="592.18569618187155"/>
    <n v="1"/>
    <n v="592.18569618187155"/>
    <n v="0"/>
    <n v="83.441634757956848"/>
    <n v="1"/>
    <n v="83.441634757956848"/>
    <n v="0"/>
  </r>
  <r>
    <x v="1"/>
    <x v="2"/>
    <x v="3"/>
    <n v="0.56000000000000005"/>
    <n v="0.48"/>
    <x v="13"/>
    <n v="1000"/>
    <n v="78.16119171261829"/>
    <n v="228080.92236298561"/>
    <n v="526.42392497725132"/>
    <n v="0.28800000000000003"/>
    <n v="151.61009039344839"/>
    <n v="151.61009039344839"/>
    <n v="58.003385940636555"/>
    <n v="0.46899999999999997"/>
    <n v="27.203588006158544"/>
    <n v="27.203588006158544"/>
  </r>
  <r>
    <x v="1"/>
    <x v="2"/>
    <x v="3"/>
    <n v="0.56000000000000005"/>
    <n v="0.48"/>
    <x v="21"/>
    <n v="1000"/>
    <n v="0.12984313736157166"/>
    <n v="376.86478256062946"/>
    <n v="0.9138912042632672"/>
    <n v="0.28800000000000003"/>
    <n v="0.26320066682782101"/>
    <n v="0.26320066682782101"/>
    <n v="0.10209223076452982"/>
    <n v="0.46899999999999997"/>
    <n v="4.7881256228564484E-2"/>
    <n v="4.7881256228564484E-2"/>
  </r>
  <r>
    <x v="1"/>
    <x v="1"/>
    <x v="3"/>
    <n v="0.56000000000000005"/>
    <n v="0.48"/>
    <x v="10"/>
    <n v="2000"/>
    <n v="1260.8948065764444"/>
    <n v="3661980.0578599316"/>
    <n v="8763.8514193378487"/>
    <n v="1"/>
    <n v="8763.8514193378487"/>
    <n v="8763.8514193378487"/>
    <n v="962.20249163469657"/>
    <n v="1"/>
    <n v="962.20249163469657"/>
    <n v="962.20249163469657"/>
  </r>
  <r>
    <x v="1"/>
    <x v="1"/>
    <x v="3"/>
    <n v="0.56000000000000005"/>
    <n v="0.48"/>
    <x v="10"/>
    <n v="2000"/>
    <n v="13.153955954076025"/>
    <n v="32322.757545623143"/>
    <n v="80.954651689129278"/>
    <n v="1"/>
    <n v="80.954651689129278"/>
    <n v="80.954651689129278"/>
    <n v="9.1541410496482598"/>
    <n v="1"/>
    <n v="9.1541410496482598"/>
    <n v="9.1541410496482598"/>
  </r>
  <r>
    <x v="1"/>
    <x v="1"/>
    <x v="3"/>
    <n v="0.56000000000000005"/>
    <n v="0.48"/>
    <x v="10"/>
    <n v="2000"/>
    <n v="110.02550307444088"/>
    <n v="330602.93434642209"/>
    <n v="790.69315083060667"/>
    <n v="1"/>
    <n v="790.69315083060667"/>
    <n v="790.69315083060667"/>
    <n v="86.61020572084125"/>
    <n v="1"/>
    <n v="86.61020572084125"/>
    <n v="86.61020572084125"/>
  </r>
  <r>
    <x v="1"/>
    <x v="1"/>
    <x v="3"/>
    <n v="0.56000000000000005"/>
    <n v="0.48"/>
    <x v="10"/>
    <n v="2000"/>
    <n v="1.3229493308217259"/>
    <n v="4236.8496558306679"/>
    <n v="8.3859042590155504"/>
    <n v="1"/>
    <n v="8.3859042590155504"/>
    <n v="8.3859042590155504"/>
    <n v="1.142663000447218"/>
    <n v="1"/>
    <n v="1.142663000447218"/>
    <n v="1.142663000447218"/>
  </r>
  <r>
    <x v="1"/>
    <x v="3"/>
    <x v="3"/>
    <n v="0.56000000000000005"/>
    <n v="0.48"/>
    <x v="10"/>
    <n v="2000"/>
    <n v="26.575310831083403"/>
    <n v="75663.512625268544"/>
    <n v="182.72078208367881"/>
    <n v="1"/>
    <n v="182.72078208367881"/>
    <n v="182.72078208367881"/>
    <n v="19.650040112284"/>
    <n v="1"/>
    <n v="19.650040112284"/>
    <n v="19.650040112284"/>
  </r>
  <r>
    <x v="1"/>
    <x v="3"/>
    <x v="3"/>
    <n v="0.56000000000000005"/>
    <n v="0.48"/>
    <x v="10"/>
    <n v="2000"/>
    <n v="2.0242820856716345E-4"/>
    <n v="0.5474950094093014"/>
    <n v="1.4212003360354877E-3"/>
    <n v="1"/>
    <n v="1.4212003360354877E-3"/>
    <n v="1.4212003360354877E-3"/>
    <n v="1.7715607058280656E-4"/>
    <n v="1"/>
    <n v="1.7715607058280656E-4"/>
    <n v="1.7715607058280656E-4"/>
  </r>
  <r>
    <x v="1"/>
    <x v="1"/>
    <x v="3"/>
    <n v="0.56000000000000005"/>
    <n v="0.48"/>
    <x v="10"/>
    <n v="2000"/>
    <n v="2.2504789044069965E-3"/>
    <n v="8.2413989645976109"/>
    <n v="1.9727898335222205E-2"/>
    <n v="1"/>
    <n v="1.9727898335222205E-2"/>
    <n v="1.9727898335222205E-2"/>
    <n v="2.4970365335587304E-3"/>
    <n v="1"/>
    <n v="2.4970365335587304E-3"/>
    <n v="2.4970365335587304E-3"/>
  </r>
  <r>
    <x v="1"/>
    <x v="1"/>
    <x v="3"/>
    <n v="0.56000000000000005"/>
    <n v="0.48"/>
    <x v="10"/>
    <n v="2000"/>
    <n v="1.2707356788873463E-3"/>
    <n v="4.4358235274787265"/>
    <n v="9.6388018183083766E-3"/>
    <n v="1"/>
    <n v="9.6388018183083766E-3"/>
    <n v="9.6388018183083766E-3"/>
    <n v="1.2523120960886071E-3"/>
    <n v="1"/>
    <n v="1.2523120960886071E-3"/>
    <n v="1.2523120960886071E-3"/>
  </r>
  <r>
    <x v="1"/>
    <x v="3"/>
    <x v="3"/>
    <n v="0.56000000000000005"/>
    <n v="0.48"/>
    <x v="10"/>
    <n v="2000"/>
    <n v="8.0837076353763029E-6"/>
    <n v="2.5010003965842728E-2"/>
    <n v="5.7855222700454189E-5"/>
    <n v="1"/>
    <n v="5.7855222700454189E-5"/>
    <n v="5.7855222700454189E-5"/>
    <n v="7.2263827647877022E-6"/>
    <n v="1"/>
    <n v="7.2263827647877022E-6"/>
    <n v="7.2263827647877022E-6"/>
  </r>
  <r>
    <x v="1"/>
    <x v="1"/>
    <x v="3"/>
    <n v="0.56000000000000005"/>
    <n v="0.48"/>
    <x v="10"/>
    <n v="2000"/>
    <n v="14.85717651685707"/>
    <n v="38442.907697738054"/>
    <n v="94.535316567972544"/>
    <n v="1"/>
    <n v="94.535316567972544"/>
    <n v="94.535316567972544"/>
    <n v="10.904613984544413"/>
    <n v="1"/>
    <n v="10.904613984544413"/>
    <n v="10.904613984544413"/>
  </r>
  <r>
    <x v="1"/>
    <x v="1"/>
    <x v="3"/>
    <n v="0.56000000000000005"/>
    <n v="0.48"/>
    <x v="10"/>
    <n v="2000"/>
    <n v="0.87484801167198223"/>
    <n v="2299.4508470899477"/>
    <n v="6.0372360796093893"/>
    <n v="1"/>
    <n v="6.0372360796093893"/>
    <n v="6.0372360796093893"/>
    <n v="0.77397152862609853"/>
    <n v="1"/>
    <n v="0.77397152862609853"/>
    <n v="0.77397152862609853"/>
  </r>
  <r>
    <x v="1"/>
    <x v="3"/>
    <x v="3"/>
    <n v="0.56000000000000005"/>
    <n v="0.48"/>
    <x v="10"/>
    <n v="2000"/>
    <n v="1203.8461182244889"/>
    <n v="3628521.2641761792"/>
    <n v="8624.2437958859791"/>
    <n v="1"/>
    <n v="8624.2437958859791"/>
    <n v="8624.2437958859791"/>
    <n v="977.46199545811521"/>
    <n v="1"/>
    <n v="977.46199545811521"/>
    <n v="977.46199545811521"/>
  </r>
  <r>
    <x v="1"/>
    <x v="1"/>
    <x v="3"/>
    <n v="0.56000000000000005"/>
    <n v="0.48"/>
    <x v="10"/>
    <n v="2000"/>
    <n v="1.070209792259204"/>
    <n v="2144.7106494599916"/>
    <n v="5.4579203746478111"/>
    <n v="1"/>
    <n v="5.4579203746478111"/>
    <n v="5.4579203746478111"/>
    <n v="0.55870844597271319"/>
    <n v="1"/>
    <n v="0.55870844597271319"/>
    <n v="0.55870844597271319"/>
  </r>
  <r>
    <x v="1"/>
    <x v="1"/>
    <x v="3"/>
    <n v="0.56000000000000005"/>
    <n v="0.48"/>
    <x v="10"/>
    <n v="2000"/>
    <n v="3939.5702451350498"/>
    <n v="10636798.97142262"/>
    <n v="25700.697989768523"/>
    <n v="1"/>
    <n v="25700.697989768523"/>
    <n v="25700.697989768523"/>
    <n v="2795.5895172887413"/>
    <n v="1"/>
    <n v="2795.5895172887413"/>
    <n v="2795.5895172887413"/>
  </r>
  <r>
    <x v="1"/>
    <x v="1"/>
    <x v="3"/>
    <n v="0.56000000000000005"/>
    <n v="0.48"/>
    <x v="10"/>
    <n v="2000"/>
    <n v="217.21798935308399"/>
    <n v="529415.7586576537"/>
    <n v="1299.0476079260609"/>
    <n v="1"/>
    <n v="1299.0476079260609"/>
    <n v="1299.0476079260609"/>
    <n v="145.27161754267917"/>
    <n v="1"/>
    <n v="145.27161754267917"/>
    <n v="145.27161754267917"/>
  </r>
  <r>
    <x v="1"/>
    <x v="3"/>
    <x v="3"/>
    <n v="0.56000000000000005"/>
    <n v="0.48"/>
    <x v="10"/>
    <n v="2000"/>
    <n v="5.6961442098156585"/>
    <n v="17761.117602014067"/>
    <n v="43.40570723032554"/>
    <n v="1"/>
    <n v="43.40570723032554"/>
    <n v="43.40570723032554"/>
    <n v="5.3726343312284994"/>
    <n v="1"/>
    <n v="5.3726343312284994"/>
    <n v="5.3726343312284994"/>
  </r>
  <r>
    <x v="1"/>
    <x v="3"/>
    <x v="3"/>
    <n v="0.56000000000000005"/>
    <n v="0.48"/>
    <x v="10"/>
    <n v="2000"/>
    <n v="0.42462858831299455"/>
    <n v="1274.160214494977"/>
    <n v="3.0627351143602271"/>
    <n v="1"/>
    <n v="3.0627351143602271"/>
    <n v="3.0627351143602271"/>
    <n v="0.34053465718308862"/>
    <n v="1"/>
    <n v="0.34053465718308862"/>
    <n v="0.34053465718308862"/>
  </r>
  <r>
    <x v="1"/>
    <x v="1"/>
    <x v="3"/>
    <n v="0.56000000000000005"/>
    <n v="0.48"/>
    <x v="10"/>
    <n v="2000"/>
    <n v="43.129326544576791"/>
    <n v="123351.59276793269"/>
    <n v="294.2020905397606"/>
    <n v="1"/>
    <n v="294.2020905397606"/>
    <n v="294.2020905397606"/>
    <n v="33.561135527487998"/>
    <n v="1"/>
    <n v="33.561135527487998"/>
    <n v="33.561135527487998"/>
  </r>
  <r>
    <x v="1"/>
    <x v="1"/>
    <x v="3"/>
    <n v="0.56000000000000005"/>
    <n v="0.48"/>
    <x v="10"/>
    <n v="2000"/>
    <n v="6.4704506239092784E-3"/>
    <n v="25.709160688881767"/>
    <n v="6.8927650203659291E-2"/>
    <n v="1"/>
    <n v="6.8927650203659291E-2"/>
    <n v="6.8927650203659291E-2"/>
    <n v="1.0135053216401235E-2"/>
    <n v="1"/>
    <n v="1.0135053216401235E-2"/>
    <n v="1.0135053216401235E-2"/>
  </r>
  <r>
    <x v="1"/>
    <x v="1"/>
    <x v="3"/>
    <n v="0.56000000000000005"/>
    <n v="0.48"/>
    <x v="10"/>
    <n v="2000"/>
    <n v="3.9606035738920271"/>
    <n v="12130.533089593586"/>
    <n v="29.053681082824756"/>
    <n v="1"/>
    <n v="29.053681082824756"/>
    <n v="29.053681082824756"/>
    <n v="3.2275879891544963"/>
    <n v="1"/>
    <n v="3.2275879891544963"/>
    <n v="3.2275879891544963"/>
  </r>
  <r>
    <x v="1"/>
    <x v="1"/>
    <x v="3"/>
    <n v="0.56000000000000005"/>
    <n v="0.48"/>
    <x v="10"/>
    <n v="2000"/>
    <n v="0.12454122799642355"/>
    <n v="495.43242167048402"/>
    <n v="1.328100917853634"/>
    <n v="1"/>
    <n v="1.328100917853634"/>
    <n v="1.328100917853634"/>
    <n v="0.19561100955063754"/>
    <n v="1"/>
    <n v="0.19561100955063754"/>
    <n v="0.19561100955063754"/>
  </r>
  <r>
    <x v="1"/>
    <x v="1"/>
    <x v="3"/>
    <n v="0.56000000000000005"/>
    <n v="0.48"/>
    <x v="10"/>
    <n v="2000"/>
    <n v="2.0390888648991478E-2"/>
    <n v="59.06566865057659"/>
    <n v="0.13498361333904321"/>
    <n v="1"/>
    <n v="0.13498361333904321"/>
    <n v="0.13498361333904321"/>
    <n v="1.4913157218173465E-2"/>
    <n v="1"/>
    <n v="1.4913157218173465E-2"/>
    <n v="1.4913157218173465E-2"/>
  </r>
  <r>
    <x v="1"/>
    <x v="1"/>
    <x v="3"/>
    <n v="0.56000000000000005"/>
    <n v="0.48"/>
    <x v="10"/>
    <n v="2000"/>
    <n v="69.920672879495669"/>
    <n v="202382.70821757393"/>
    <n v="485.15461154140507"/>
    <n v="1"/>
    <n v="485.15461154140507"/>
    <n v="485.15461154140507"/>
    <n v="53.102007331459028"/>
    <n v="1"/>
    <n v="53.102007331459028"/>
    <n v="53.102007331459028"/>
  </r>
  <r>
    <x v="1"/>
    <x v="1"/>
    <x v="3"/>
    <n v="0.56000000000000005"/>
    <n v="0.48"/>
    <x v="15"/>
    <n v="3000"/>
    <n v="8.0138458249203529E-3"/>
    <n v="17.502787434181265"/>
    <n v="2.0556450425777067E-2"/>
    <n v="1"/>
    <n v="2.0556450425777067E-2"/>
    <n v="0"/>
    <n v="2.1877921326494813E-3"/>
    <n v="1"/>
    <n v="2.1877921326494813E-3"/>
    <n v="0"/>
  </r>
  <r>
    <x v="1"/>
    <x v="1"/>
    <x v="3"/>
    <n v="0.56000000000000005"/>
    <n v="0.48"/>
    <x v="15"/>
    <n v="3000"/>
    <n v="5.5095723595731059"/>
    <n v="14720.194004193097"/>
    <n v="30.948197896085883"/>
    <n v="1"/>
    <n v="30.948197896085883"/>
    <n v="0"/>
    <n v="3.9415368310957342"/>
    <n v="1"/>
    <n v="3.9415368310957342"/>
    <n v="0"/>
  </r>
  <r>
    <x v="1"/>
    <x v="3"/>
    <x v="3"/>
    <n v="0.56000000000000005"/>
    <n v="0.48"/>
    <x v="11"/>
    <n v="3000"/>
    <n v="11.144755344859808"/>
    <n v="24818.090672986302"/>
    <n v="51.15921365733761"/>
    <n v="1"/>
    <n v="51.15921365733761"/>
    <n v="0"/>
    <n v="5.2593373529020999"/>
    <n v="1"/>
    <n v="5.2593373529020999"/>
    <n v="0"/>
  </r>
  <r>
    <x v="1"/>
    <x v="1"/>
    <x v="3"/>
    <n v="0.56000000000000005"/>
    <n v="0.48"/>
    <x v="11"/>
    <n v="3000"/>
    <n v="3.0432516701753395E-2"/>
    <n v="63.590389725035742"/>
    <n v="9.6946027272190455E-2"/>
    <n v="1"/>
    <n v="9.6946027272190455E-2"/>
    <n v="0"/>
    <n v="1.0609188641260002E-2"/>
    <n v="1"/>
    <n v="1.0609188641260002E-2"/>
    <n v="0"/>
  </r>
  <r>
    <x v="1"/>
    <x v="1"/>
    <x v="3"/>
    <n v="0.56000000000000005"/>
    <n v="0.48"/>
    <x v="11"/>
    <n v="3000"/>
    <n v="0.12674113313350949"/>
    <n v="344.24063561095176"/>
    <n v="0.82850602772831494"/>
    <n v="1"/>
    <n v="0.82850602772831494"/>
    <n v="0"/>
    <n v="9.0360209622879786E-2"/>
    <n v="1"/>
    <n v="9.0360209622879786E-2"/>
    <n v="0"/>
  </r>
  <r>
    <x v="1"/>
    <x v="4"/>
    <x v="4"/>
    <n v="0.36"/>
    <n v="0.57999999999999996"/>
    <x v="22"/>
    <n v="3000"/>
    <n v="0.31408559045707796"/>
    <n v="951.64153407953199"/>
    <n v="2.1439787498406249"/>
    <n v="1"/>
    <n v="2.1439787498406249"/>
    <n v="0"/>
    <n v="0.25751162779219094"/>
    <n v="1"/>
    <n v="0.25751162779219094"/>
    <n v="0"/>
  </r>
  <r>
    <x v="1"/>
    <x v="3"/>
    <x v="3"/>
    <n v="0.56000000000000005"/>
    <n v="0.48"/>
    <x v="10"/>
    <n v="3300"/>
    <n v="1.214908981323659E-5"/>
    <n v="3.7308090167697365E-2"/>
    <n v="1.0900783941179294E-4"/>
    <n v="1"/>
    <n v="1.0900783941179294E-4"/>
    <n v="1.0900783941179294E-4"/>
    <n v="1.6951565071522049E-5"/>
    <n v="1"/>
    <n v="1.6951565071522049E-5"/>
    <n v="1.6951565071522049E-5"/>
  </r>
  <r>
    <x v="1"/>
    <x v="1"/>
    <x v="3"/>
    <n v="0.56000000000000005"/>
    <n v="0.48"/>
    <x v="10"/>
    <n v="3300"/>
    <n v="9.9451952167332983E-5"/>
    <n v="0.32537012107987701"/>
    <n v="8.0583404476707835E-4"/>
    <n v="1"/>
    <n v="8.0583404476707835E-4"/>
    <n v="8.0583404476707835E-4"/>
    <n v="9.8436071022746743E-5"/>
    <n v="1"/>
    <n v="9.8436071022746743E-5"/>
    <n v="9.8436071022746743E-5"/>
  </r>
  <r>
    <x v="1"/>
    <x v="2"/>
    <x v="3"/>
    <n v="0.56000000000000005"/>
    <n v="0.48"/>
    <x v="10"/>
    <n v="3300"/>
    <n v="5.5617406130441032E-4"/>
    <n v="2.0996521948033013"/>
    <n v="4.8396525799687014E-3"/>
    <n v="1"/>
    <n v="4.8396525799687014E-3"/>
    <n v="4.8396525799687014E-3"/>
    <n v="6.142246210158541E-4"/>
    <n v="1"/>
    <n v="6.142246210158541E-4"/>
    <n v="6.142246210158541E-4"/>
  </r>
  <r>
    <x v="1"/>
    <x v="1"/>
    <x v="3"/>
    <n v="0.56000000000000005"/>
    <n v="0.48"/>
    <x v="10"/>
    <n v="3300"/>
    <n v="3.4012259013673596E-3"/>
    <n v="8.4104734068305707"/>
    <n v="1.6872411871157449E-2"/>
    <n v="0.28800000000000003"/>
    <n v="4.8592546188933458E-3"/>
    <n v="4.8592546188933458E-3"/>
    <n v="2.2393242827459074E-3"/>
    <n v="0.46899999999999997"/>
    <n v="1.0502430886078305E-3"/>
    <n v="1.0502430886078305E-3"/>
  </r>
  <r>
    <x v="1"/>
    <x v="2"/>
    <x v="3"/>
    <n v="0.56000000000000005"/>
    <n v="0.48"/>
    <x v="10"/>
    <n v="3300"/>
    <n v="2.793623817926064E-3"/>
    <n v="9.0563078536945074"/>
    <n v="1.9524720974614936E-2"/>
    <n v="0.28800000000000003"/>
    <n v="5.6231196406891027E-3"/>
    <n v="5.6231196406891027E-3"/>
    <n v="2.3031998984924273E-3"/>
    <n v="0.46899999999999997"/>
    <n v="1.0802007523929484E-3"/>
    <n v="1.0802007523929484E-3"/>
  </r>
  <r>
    <x v="1"/>
    <x v="1"/>
    <x v="3"/>
    <n v="0.56000000000000005"/>
    <n v="0.48"/>
    <x v="10"/>
    <n v="3300"/>
    <n v="2.120821769164517E-3"/>
    <n v="4.2492513053776406"/>
    <n v="1.0813741267214018E-2"/>
    <n v="1"/>
    <n v="1.0813741267214018E-2"/>
    <n v="1.0813741267214018E-2"/>
    <n v="1.1069505803286044E-3"/>
    <n v="1"/>
    <n v="1.1069505803286044E-3"/>
    <n v="1.1069505803286044E-3"/>
  </r>
  <r>
    <x v="1"/>
    <x v="2"/>
    <x v="3"/>
    <n v="0.56000000000000005"/>
    <n v="0.48"/>
    <x v="10"/>
    <n v="3300"/>
    <n v="7.1751283837751395E-3"/>
    <n v="21.258127015391125"/>
    <n v="5.5098056949300908E-2"/>
    <n v="0.28800000000000003"/>
    <n v="1.5868240401398663E-2"/>
    <n v="1.5868240401398663E-2"/>
    <n v="7.0029279017241736E-3"/>
    <n v="0.46899999999999997"/>
    <n v="3.2843731859086372E-3"/>
    <n v="3.2843731859086372E-3"/>
  </r>
  <r>
    <x v="1"/>
    <x v="2"/>
    <x v="3"/>
    <n v="0.56000000000000005"/>
    <n v="0.48"/>
    <x v="10"/>
    <n v="3300"/>
    <n v="8.2097222422111565E-3"/>
    <n v="22.765675123884634"/>
    <n v="6.433548895389532E-2"/>
    <n v="0.28800000000000003"/>
    <n v="1.8528620818721853E-2"/>
    <n v="1.8528620818721853E-2"/>
    <n v="9.3445486843550009E-3"/>
    <n v="0.46899999999999997"/>
    <n v="4.382593332962495E-3"/>
    <n v="4.382593332962495E-3"/>
  </r>
  <r>
    <x v="1"/>
    <x v="2"/>
    <x v="3"/>
    <n v="0.56000000000000005"/>
    <n v="0.48"/>
    <x v="10"/>
    <n v="3300"/>
    <n v="7.8837062378734352E-3"/>
    <n v="30.830085657057083"/>
    <n v="7.5088620112564897E-2"/>
    <n v="0.28800000000000003"/>
    <n v="2.1625522592418692E-2"/>
    <n v="2.1625522592418692E-2"/>
    <n v="1.0402767057693033E-2"/>
    <n v="0.46899999999999997"/>
    <n v="4.8788977500580323E-3"/>
    <n v="4.8788977500580323E-3"/>
  </r>
  <r>
    <x v="1"/>
    <x v="2"/>
    <x v="3"/>
    <n v="0.56000000000000005"/>
    <n v="0.48"/>
    <x v="10"/>
    <n v="3300"/>
    <n v="4.6906232825549132E-3"/>
    <n v="19.393737463815366"/>
    <n v="5.5630777243732284E-2"/>
    <n v="1"/>
    <n v="5.5630777243732284E-2"/>
    <n v="5.5630777243732284E-2"/>
    <n v="7.2831607720100283E-3"/>
    <n v="1"/>
    <n v="7.2831607720100283E-3"/>
    <n v="7.2831607720100283E-3"/>
  </r>
  <r>
    <x v="1"/>
    <x v="2"/>
    <x v="3"/>
    <n v="0.56000000000000005"/>
    <n v="0.48"/>
    <x v="10"/>
    <n v="3300"/>
    <n v="8.1939181873758697E-3"/>
    <n v="27.62483143677477"/>
    <n v="5.8821244605459649E-2"/>
    <n v="1"/>
    <n v="5.8821244605459649E-2"/>
    <n v="5.8821244605459649E-2"/>
    <n v="8.4034388285021168E-3"/>
    <n v="1"/>
    <n v="8.4034388285021168E-3"/>
    <n v="8.4034388285021168E-3"/>
  </r>
  <r>
    <x v="1"/>
    <x v="2"/>
    <x v="3"/>
    <n v="0.56000000000000005"/>
    <n v="0.48"/>
    <x v="10"/>
    <n v="3300"/>
    <n v="7.619702037354634E-3"/>
    <n v="28.91559797907378"/>
    <n v="6.6631356248417761E-2"/>
    <n v="1"/>
    <n v="6.6631356248417761E-2"/>
    <n v="6.6631356248417761E-2"/>
    <n v="8.3728336383450119E-3"/>
    <n v="1"/>
    <n v="8.3728336383450119E-3"/>
    <n v="8.3728336383450119E-3"/>
  </r>
  <r>
    <x v="1"/>
    <x v="1"/>
    <x v="3"/>
    <n v="0.56000000000000005"/>
    <n v="0.48"/>
    <x v="10"/>
    <n v="3300"/>
    <n v="2.8121950602150534E-2"/>
    <n v="70.01397227155735"/>
    <n v="0.14258639307289345"/>
    <n v="0.28800000000000003"/>
    <n v="4.1064881204993318E-2"/>
    <n v="4.1064881204993318E-2"/>
    <n v="1.8750950533598452E-2"/>
    <n v="0.46899999999999997"/>
    <n v="8.7941958002576738E-3"/>
    <n v="8.7941958002576738E-3"/>
  </r>
  <r>
    <x v="1"/>
    <x v="2"/>
    <x v="3"/>
    <n v="0.56000000000000005"/>
    <n v="0.48"/>
    <x v="10"/>
    <n v="3300"/>
    <n v="7.2601106076880181E-3"/>
    <n v="30.017477550887556"/>
    <n v="8.6104888764624868E-2"/>
    <n v="1"/>
    <n v="8.6104888764624868E-2"/>
    <n v="8.6104888764624868E-2"/>
    <n v="1.1272820176163505E-2"/>
    <n v="1"/>
    <n v="1.1272820176163505E-2"/>
    <n v="1.1272820176163505E-2"/>
  </r>
  <r>
    <x v="1"/>
    <x v="2"/>
    <x v="3"/>
    <n v="0.56000000000000005"/>
    <n v="0.48"/>
    <x v="10"/>
    <n v="3300"/>
    <n v="1.5685556069777559E-2"/>
    <n v="54.157117796469009"/>
    <n v="0.11263214301042955"/>
    <n v="1"/>
    <n v="0.11263214301042955"/>
    <n v="0.11263214301042955"/>
    <n v="1.3670851286073472E-2"/>
    <n v="1"/>
    <n v="1.3670851286073472E-2"/>
    <n v="1.3670851286073472E-2"/>
  </r>
  <r>
    <x v="1"/>
    <x v="1"/>
    <x v="3"/>
    <n v="0.56000000000000005"/>
    <n v="0.48"/>
    <x v="10"/>
    <n v="3300"/>
    <n v="1.6567602312727921E-2"/>
    <n v="59.195647218095232"/>
    <n v="0.1297954090402017"/>
    <n v="1"/>
    <n v="0.1297954090402017"/>
    <n v="0.1297954090402017"/>
    <n v="1.7338162440362022E-2"/>
    <n v="1"/>
    <n v="1.7338162440362022E-2"/>
    <n v="1.7338162440362022E-2"/>
  </r>
  <r>
    <x v="1"/>
    <x v="2"/>
    <x v="3"/>
    <n v="0.56000000000000005"/>
    <n v="0.48"/>
    <x v="10"/>
    <n v="3300"/>
    <n v="1.5764339046889723E-2"/>
    <n v="62.021367600931406"/>
    <n v="0.13472760151488331"/>
    <n v="1"/>
    <n v="0.13472760151488331"/>
    <n v="0.13472760151488331"/>
    <n v="1.7054834873566207E-2"/>
    <n v="1"/>
    <n v="1.7054834873566207E-2"/>
    <n v="1.7054834873566207E-2"/>
  </r>
  <r>
    <x v="1"/>
    <x v="2"/>
    <x v="3"/>
    <n v="0.56000000000000005"/>
    <n v="0.48"/>
    <x v="10"/>
    <n v="3300"/>
    <n v="1.7311613321801089E-2"/>
    <n v="69.05604539938777"/>
    <n v="0.13906963649192766"/>
    <n v="1"/>
    <n v="0.13906963649192766"/>
    <n v="0.13906963649192766"/>
    <n v="1.7790071002429096E-2"/>
    <n v="1"/>
    <n v="1.7790071002429096E-2"/>
    <n v="1.7790071002429096E-2"/>
  </r>
  <r>
    <x v="1"/>
    <x v="2"/>
    <x v="3"/>
    <n v="0.56000000000000005"/>
    <n v="0.48"/>
    <x v="10"/>
    <n v="3300"/>
    <n v="2.865516294950118E-2"/>
    <n v="69.754294750291976"/>
    <n v="0.14968768787163275"/>
    <n v="1"/>
    <n v="0.14968768787163275"/>
    <n v="0.14968768787163275"/>
    <n v="1.8329080281346246E-2"/>
    <n v="1"/>
    <n v="1.8329080281346246E-2"/>
    <n v="1.8329080281346246E-2"/>
  </r>
  <r>
    <x v="1"/>
    <x v="1"/>
    <x v="3"/>
    <n v="0.56000000000000005"/>
    <n v="0.48"/>
    <x v="10"/>
    <n v="3300"/>
    <n v="3.2157175909328609E-2"/>
    <n v="66.0804490730699"/>
    <n v="0.15906350779986445"/>
    <n v="1"/>
    <n v="0.15906350779986445"/>
    <n v="0.15906350779986445"/>
    <n v="1.7028605756403106E-2"/>
    <n v="1"/>
    <n v="1.7028605756403106E-2"/>
    <n v="1.7028605756403106E-2"/>
  </r>
  <r>
    <x v="1"/>
    <x v="2"/>
    <x v="3"/>
    <n v="0.56000000000000005"/>
    <n v="0.48"/>
    <x v="10"/>
    <n v="3300"/>
    <n v="8.08274518236448E-2"/>
    <n v="296.75613017289527"/>
    <n v="0.6435878732890592"/>
    <n v="0.28800000000000003"/>
    <n v="0.18535330750724907"/>
    <n v="0.18535330750724907"/>
    <n v="7.9666755657587796E-2"/>
    <n v="0.46899999999999997"/>
    <n v="3.7363708403408677E-2"/>
    <n v="3.7363708403408677E-2"/>
  </r>
  <r>
    <x v="1"/>
    <x v="2"/>
    <x v="3"/>
    <n v="0.56000000000000005"/>
    <n v="0.48"/>
    <x v="10"/>
    <n v="3300"/>
    <n v="9.088106346982297E-2"/>
    <n v="321.82343359810955"/>
    <n v="0.68597913897686769"/>
    <n v="0.28800000000000003"/>
    <n v="0.19756199202533792"/>
    <n v="0.19756199202533792"/>
    <n v="9.1846852245868998E-2"/>
    <n v="0.46899999999999997"/>
    <n v="4.3076173703312556E-2"/>
    <n v="4.3076173703312556E-2"/>
  </r>
  <r>
    <x v="1"/>
    <x v="2"/>
    <x v="3"/>
    <n v="0.56000000000000005"/>
    <n v="0.48"/>
    <x v="10"/>
    <n v="3300"/>
    <n v="0.10645945224121105"/>
    <n v="393.90275097808495"/>
    <n v="0.86517622170099406"/>
    <n v="0.28800000000000003"/>
    <n v="0.24917075184988632"/>
    <n v="0.24917075184988632"/>
    <n v="0.10739196041736526"/>
    <n v="0.46899999999999997"/>
    <n v="5.0366829435744304E-2"/>
    <n v="5.0366829435744304E-2"/>
  </r>
  <r>
    <x v="1"/>
    <x v="2"/>
    <x v="3"/>
    <n v="0.56000000000000005"/>
    <n v="0.48"/>
    <x v="10"/>
    <n v="3300"/>
    <n v="0.11161120983537595"/>
    <n v="301.17942923417968"/>
    <n v="0.59442827345963567"/>
    <n v="1"/>
    <n v="0.59442827345963567"/>
    <n v="0.59442827345963567"/>
    <n v="8.08841326500577E-2"/>
    <n v="1"/>
    <n v="8.08841326500577E-2"/>
    <n v="8.08841326500577E-2"/>
  </r>
  <r>
    <x v="1"/>
    <x v="2"/>
    <x v="3"/>
    <n v="0.56000000000000005"/>
    <n v="0.48"/>
    <x v="10"/>
    <n v="3300"/>
    <n v="0.15022230134359682"/>
    <n v="555.84057803663541"/>
    <n v="1.2810156463193807"/>
    <n v="0.28800000000000003"/>
    <n v="0.36893250613998169"/>
    <n v="0.36893250613998169"/>
    <n v="0.15902859090103613"/>
    <n v="0.46899999999999997"/>
    <n v="7.4584409132585947E-2"/>
    <n v="7.4584409132585947E-2"/>
  </r>
  <r>
    <x v="1"/>
    <x v="3"/>
    <x v="3"/>
    <n v="0.56000000000000005"/>
    <n v="0.48"/>
    <x v="10"/>
    <n v="3300"/>
    <n v="0.10790989165238862"/>
    <n v="373.48271957571649"/>
    <n v="0.86914363713597564"/>
    <n v="1"/>
    <n v="0.86914363713597564"/>
    <n v="0.86914363713597564"/>
    <n v="0.11094188577078846"/>
    <n v="1"/>
    <n v="0.11094188577078846"/>
    <n v="0.11094188577078846"/>
  </r>
  <r>
    <x v="1"/>
    <x v="1"/>
    <x v="3"/>
    <n v="0.56000000000000005"/>
    <n v="0.48"/>
    <x v="10"/>
    <n v="3300"/>
    <n v="0.22252558605219783"/>
    <n v="540.81322760260991"/>
    <n v="1.0961436301260337"/>
    <n v="1"/>
    <n v="1.0961436301260337"/>
    <n v="1.0961436301260337"/>
    <n v="0.14441753844285529"/>
    <n v="1"/>
    <n v="0.14441753844285529"/>
    <n v="0.14441753844285529"/>
  </r>
  <r>
    <x v="1"/>
    <x v="2"/>
    <x v="3"/>
    <n v="0.56000000000000005"/>
    <n v="0.48"/>
    <x v="10"/>
    <n v="3300"/>
    <n v="0.55074803345493584"/>
    <n v="1525.0438025771743"/>
    <n v="3.6391132151313426"/>
    <n v="0.28800000000000003"/>
    <n v="1.0480646059578267"/>
    <n v="1.0480646059578267"/>
    <n v="0.42492465827002412"/>
    <n v="0.46899999999999997"/>
    <n v="0.19928966472864129"/>
    <n v="0.19928966472864129"/>
  </r>
  <r>
    <x v="1"/>
    <x v="2"/>
    <x v="3"/>
    <n v="0.56000000000000005"/>
    <n v="0.48"/>
    <x v="10"/>
    <n v="3300"/>
    <n v="0.25334697132959805"/>
    <n v="770.39238398024054"/>
    <n v="1.8355828186965824"/>
    <n v="1"/>
    <n v="1.8355828186965824"/>
    <n v="1.8355828186965824"/>
    <n v="0.20523427704858507"/>
    <n v="1"/>
    <n v="0.20523427704858507"/>
    <n v="0.20523427704858507"/>
  </r>
  <r>
    <x v="1"/>
    <x v="1"/>
    <x v="3"/>
    <n v="0.56000000000000005"/>
    <n v="0.48"/>
    <x v="10"/>
    <n v="3300"/>
    <n v="0.37559647925218559"/>
    <n v="1196.6217996444509"/>
    <n v="2.8696599830068839"/>
    <n v="1"/>
    <n v="2.8696599830068839"/>
    <n v="2.8696599830068839"/>
    <n v="0.33895597734741229"/>
    <n v="1"/>
    <n v="0.33895597734741229"/>
    <n v="0.33895597734741229"/>
  </r>
  <r>
    <x v="1"/>
    <x v="1"/>
    <x v="3"/>
    <n v="0.56000000000000005"/>
    <n v="0.48"/>
    <x v="10"/>
    <n v="3300"/>
    <n v="0.37590429483419335"/>
    <n v="1267.6980078798797"/>
    <n v="2.9993244755432973"/>
    <n v="1"/>
    <n v="2.9993244755432973"/>
    <n v="2.9993244755432973"/>
    <n v="0.37919938879917381"/>
    <n v="1"/>
    <n v="0.37919938879917381"/>
    <n v="0.37919938879917381"/>
  </r>
  <r>
    <x v="1"/>
    <x v="4"/>
    <x v="4"/>
    <n v="0.36"/>
    <n v="0.57999999999999996"/>
    <x v="10"/>
    <n v="3300"/>
    <n v="0.35126531196035232"/>
    <n v="1278.9022771508589"/>
    <n v="3.3583167102417302"/>
    <n v="1"/>
    <n v="3.3583167102417302"/>
    <n v="3.3583167102417302"/>
    <n v="0.59533309715909632"/>
    <n v="1"/>
    <n v="0.59533309715909632"/>
    <n v="0.59533309715909632"/>
  </r>
  <r>
    <x v="1"/>
    <x v="2"/>
    <x v="3"/>
    <n v="0.56000000000000005"/>
    <n v="0.48"/>
    <x v="10"/>
    <n v="3300"/>
    <n v="0.35875182298004199"/>
    <n v="1346.8834496746165"/>
    <n v="3.4530474831313378"/>
    <n v="1"/>
    <n v="3.4530474831313378"/>
    <n v="3.4530474831313378"/>
    <n v="0.41725619637265077"/>
    <n v="1"/>
    <n v="0.41725619637265077"/>
    <n v="0.41725619637265077"/>
  </r>
  <r>
    <x v="1"/>
    <x v="1"/>
    <x v="3"/>
    <n v="0.56000000000000005"/>
    <n v="0.48"/>
    <x v="10"/>
    <n v="3300"/>
    <n v="0.48152257507979113"/>
    <n v="1511.8376584706689"/>
    <n v="3.7128409039485968"/>
    <n v="1"/>
    <n v="3.7128409039485968"/>
    <n v="3.7128409039485968"/>
    <n v="0.42806951564379803"/>
    <n v="1"/>
    <n v="0.42806951564379803"/>
    <n v="0.42806951564379803"/>
  </r>
  <r>
    <x v="1"/>
    <x v="4"/>
    <x v="4"/>
    <n v="0.36"/>
    <n v="0.57999999999999996"/>
    <x v="10"/>
    <n v="3300"/>
    <n v="0.64812035786444522"/>
    <n v="1936.0621079493185"/>
    <n v="4.5500363933749934"/>
    <n v="1"/>
    <n v="4.5500363933749934"/>
    <n v="4.5500363933749934"/>
    <n v="0.50920989216835211"/>
    <n v="1"/>
    <n v="0.50920989216835211"/>
    <n v="0.50920989216835211"/>
  </r>
  <r>
    <x v="1"/>
    <x v="1"/>
    <x v="3"/>
    <n v="0.56000000000000005"/>
    <n v="0.48"/>
    <x v="10"/>
    <n v="3300"/>
    <n v="1.1698830022911284"/>
    <n v="2999.1825581068556"/>
    <n v="7.9353525934246605"/>
    <n v="1"/>
    <n v="7.9353525934246605"/>
    <n v="7.9353525934246605"/>
    <n v="1.1371189183290271"/>
    <n v="1"/>
    <n v="1.1371189183290271"/>
    <n v="1.1371189183290271"/>
  </r>
  <r>
    <x v="1"/>
    <x v="2"/>
    <x v="3"/>
    <n v="0.56000000000000005"/>
    <n v="0.48"/>
    <x v="10"/>
    <n v="3300"/>
    <n v="1.4268759271359366"/>
    <n v="4761.7555426349372"/>
    <n v="9.0644228442789263"/>
    <n v="1"/>
    <n v="9.0644228442789263"/>
    <n v="9.0644228442789263"/>
    <n v="1.1049738132495233"/>
    <n v="1"/>
    <n v="1.1049738132495233"/>
    <n v="1.1049738132495233"/>
  </r>
  <r>
    <x v="1"/>
    <x v="1"/>
    <x v="3"/>
    <n v="0.56000000000000005"/>
    <n v="0.48"/>
    <x v="10"/>
    <n v="3300"/>
    <n v="1.423583672520762"/>
    <n v="4476.4518878616864"/>
    <n v="9.5295652295034277"/>
    <n v="1"/>
    <n v="9.5295652295034277"/>
    <n v="9.5295652295034277"/>
    <n v="1.1691872638264709"/>
    <n v="1"/>
    <n v="1.1691872638264709"/>
    <n v="1.1691872638264709"/>
  </r>
  <r>
    <x v="1"/>
    <x v="2"/>
    <x v="3"/>
    <n v="0.56000000000000005"/>
    <n v="0.48"/>
    <x v="10"/>
    <n v="3300"/>
    <n v="1.926525018959317"/>
    <n v="5475.4571119097918"/>
    <n v="12.524121767023274"/>
    <n v="1"/>
    <n v="12.524121767023274"/>
    <n v="12.524121767023274"/>
    <n v="1.6156008905268615"/>
    <n v="1"/>
    <n v="1.6156008905268615"/>
    <n v="1.6156008905268615"/>
  </r>
  <r>
    <x v="1"/>
    <x v="2"/>
    <x v="3"/>
    <n v="0.56000000000000005"/>
    <n v="0.48"/>
    <x v="10"/>
    <n v="3300"/>
    <n v="2.4131516201021794"/>
    <n v="6290.4940601153157"/>
    <n v="12.712272215918453"/>
    <n v="1"/>
    <n v="12.712272215918453"/>
    <n v="12.712272215918453"/>
    <n v="1.6884388348868917"/>
    <n v="1"/>
    <n v="1.6884388348868917"/>
    <n v="1.6884388348868917"/>
  </r>
  <r>
    <x v="1"/>
    <x v="1"/>
    <x v="3"/>
    <n v="0.56000000000000005"/>
    <n v="0.48"/>
    <x v="10"/>
    <n v="3300"/>
    <n v="2.1257108094927388"/>
    <n v="6685.7076143797376"/>
    <n v="15.352881169582854"/>
    <n v="1"/>
    <n v="15.352881169582854"/>
    <n v="15.352881169582854"/>
    <n v="2.1729516488445286"/>
    <n v="1"/>
    <n v="2.1729516488445286"/>
    <n v="2.1729516488445286"/>
  </r>
  <r>
    <x v="1"/>
    <x v="2"/>
    <x v="3"/>
    <n v="0.56000000000000005"/>
    <n v="0.48"/>
    <x v="10"/>
    <n v="3300"/>
    <n v="2.4447364616224787"/>
    <n v="8159.3434095645225"/>
    <n v="20.371643169202386"/>
    <n v="1"/>
    <n v="20.371643169202386"/>
    <n v="20.371643169202386"/>
    <n v="2.5757865088157308"/>
    <n v="1"/>
    <n v="2.5757865088157308"/>
    <n v="2.5757865088157308"/>
  </r>
  <r>
    <x v="1"/>
    <x v="1"/>
    <x v="3"/>
    <n v="0.56000000000000005"/>
    <n v="0.48"/>
    <x v="10"/>
    <n v="3300"/>
    <n v="3.5838986025404691"/>
    <n v="9724.2253191277814"/>
    <n v="24.060413977148198"/>
    <n v="1"/>
    <n v="24.060413977148198"/>
    <n v="24.060413977148198"/>
    <n v="2.8089515222612933"/>
    <n v="1"/>
    <n v="2.8089515222612933"/>
    <n v="2.8089515222612933"/>
  </r>
  <r>
    <x v="1"/>
    <x v="3"/>
    <x v="3"/>
    <n v="0.56000000000000005"/>
    <n v="0.48"/>
    <x v="10"/>
    <n v="3300"/>
    <n v="3.5157124619973095"/>
    <n v="11320.099233621922"/>
    <n v="26.713416468731772"/>
    <n v="1"/>
    <n v="26.713416468731772"/>
    <n v="26.713416468731772"/>
    <n v="3.2652325264338162"/>
    <n v="1"/>
    <n v="3.2652325264338162"/>
    <n v="3.2652325264338162"/>
  </r>
  <r>
    <x v="1"/>
    <x v="2"/>
    <x v="3"/>
    <n v="0.56000000000000005"/>
    <n v="0.48"/>
    <x v="10"/>
    <n v="3300"/>
    <n v="8.7185524437027677"/>
    <n v="25462.515979738608"/>
    <n v="60.487567013322824"/>
    <n v="0.28800000000000003"/>
    <n v="17.420419299836976"/>
    <n v="17.420419299836976"/>
    <n v="10.650819055696704"/>
    <n v="0.46899999999999997"/>
    <n v="4.9952341371217539"/>
    <n v="4.9952341371217539"/>
  </r>
  <r>
    <x v="1"/>
    <x v="2"/>
    <x v="3"/>
    <n v="0.56000000000000005"/>
    <n v="0.48"/>
    <x v="10"/>
    <n v="3300"/>
    <n v="8.3072435614310969"/>
    <n v="27240.026564039163"/>
    <n v="65.070373465329126"/>
    <n v="0.28800000000000003"/>
    <n v="18.740267558014789"/>
    <n v="18.740267558014789"/>
    <n v="8.02335994799917"/>
    <n v="0.46899999999999997"/>
    <n v="3.7629558156116105"/>
    <n v="3.7629558156116105"/>
  </r>
  <r>
    <x v="1"/>
    <x v="2"/>
    <x v="3"/>
    <n v="0.56000000000000005"/>
    <n v="0.48"/>
    <x v="10"/>
    <n v="3300"/>
    <n v="10.693222783031613"/>
    <n v="30006.944737175134"/>
    <n v="75.710472391371127"/>
    <n v="0.28800000000000003"/>
    <n v="21.804616048714887"/>
    <n v="21.804616048714887"/>
    <n v="9.2078457823133331"/>
    <n v="0.46899999999999997"/>
    <n v="4.318479671904953"/>
    <n v="4.318479671904953"/>
  </r>
  <r>
    <x v="1"/>
    <x v="4"/>
    <x v="4"/>
    <n v="0.36"/>
    <n v="0.57999999999999996"/>
    <x v="10"/>
    <n v="3300"/>
    <n v="7.3555357347453647"/>
    <n v="20307.099198114065"/>
    <n v="45.015135880432389"/>
    <n v="1"/>
    <n v="45.015135880432389"/>
    <n v="45.015135880432389"/>
    <n v="6.9390734870897575"/>
    <n v="1"/>
    <n v="6.9390734870897575"/>
    <n v="6.9390734870897575"/>
  </r>
  <r>
    <x v="1"/>
    <x v="1"/>
    <x v="3"/>
    <n v="0.56000000000000005"/>
    <n v="0.48"/>
    <x v="10"/>
    <n v="3300"/>
    <n v="8.4638050884498828"/>
    <n v="20644.438632984067"/>
    <n v="50.488642436643197"/>
    <n v="1"/>
    <n v="50.488642436643197"/>
    <n v="50.488642436643197"/>
    <n v="5.7713993642490911"/>
    <n v="1"/>
    <n v="5.7713993642490911"/>
    <n v="5.7713993642490911"/>
  </r>
  <r>
    <x v="1"/>
    <x v="1"/>
    <x v="3"/>
    <n v="0.56000000000000005"/>
    <n v="0.48"/>
    <x v="10"/>
    <n v="3300"/>
    <n v="7.9401960733956995"/>
    <n v="22461.429762806067"/>
    <n v="54.671318891190765"/>
    <n v="1"/>
    <n v="54.671318891190765"/>
    <n v="54.671318891190765"/>
    <n v="6.3366250591953346"/>
    <n v="1"/>
    <n v="6.3366250591953346"/>
    <n v="6.3366250591953346"/>
  </r>
  <r>
    <x v="1"/>
    <x v="2"/>
    <x v="3"/>
    <n v="0.56000000000000005"/>
    <n v="0.48"/>
    <x v="10"/>
    <n v="3300"/>
    <n v="16.630431572044213"/>
    <n v="55208.492110197847"/>
    <n v="125.32526449076492"/>
    <n v="0.28800000000000003"/>
    <n v="36.093676173340299"/>
    <n v="36.093676173340299"/>
    <n v="15.033842302819254"/>
    <n v="0.46899999999999997"/>
    <n v="7.05087204002223"/>
    <n v="7.05087204002223"/>
  </r>
  <r>
    <x v="1"/>
    <x v="2"/>
    <x v="3"/>
    <n v="0.56000000000000005"/>
    <n v="0.48"/>
    <x v="10"/>
    <n v="3300"/>
    <n v="9.0272778952698012"/>
    <n v="26996.334036609038"/>
    <n v="61.688931284896782"/>
    <n v="1"/>
    <n v="61.688931284896782"/>
    <n v="61.688931284896782"/>
    <n v="8.2494458380403728"/>
    <n v="1"/>
    <n v="8.2494458380403728"/>
    <n v="8.2494458380403728"/>
  </r>
  <r>
    <x v="1"/>
    <x v="2"/>
    <x v="3"/>
    <n v="0.56000000000000005"/>
    <n v="0.48"/>
    <x v="10"/>
    <n v="3300"/>
    <n v="24.74629819243421"/>
    <n v="64129.770909655184"/>
    <n v="142.54942450794545"/>
    <n v="0.28800000000000003"/>
    <n v="41.054234258288297"/>
    <n v="41.054234258288297"/>
    <n v="17.716005587229997"/>
    <n v="0.46899999999999997"/>
    <n v="8.3088066204108681"/>
    <n v="8.3088066204108681"/>
  </r>
  <r>
    <x v="1"/>
    <x v="2"/>
    <x v="3"/>
    <n v="0.56000000000000005"/>
    <n v="0.48"/>
    <x v="10"/>
    <n v="3300"/>
    <n v="22.698836848876766"/>
    <n v="69863.93201409321"/>
    <n v="168.2058954903963"/>
    <n v="0.28800000000000003"/>
    <n v="48.443297901234139"/>
    <n v="48.443297901234139"/>
    <n v="19.913526667765602"/>
    <n v="0.46899999999999997"/>
    <n v="9.3394440071820668"/>
    <n v="9.3394440071820668"/>
  </r>
  <r>
    <x v="1"/>
    <x v="3"/>
    <x v="3"/>
    <n v="0.56000000000000005"/>
    <n v="0.48"/>
    <x v="10"/>
    <n v="3300"/>
    <n v="11.132197366385714"/>
    <n v="34277.033069720121"/>
    <n v="84.168461180750199"/>
    <n v="1"/>
    <n v="84.168461180750199"/>
    <n v="84.168461180750199"/>
    <n v="10.84203817562136"/>
    <n v="1"/>
    <n v="10.84203817562136"/>
    <n v="10.84203817562136"/>
  </r>
  <r>
    <x v="1"/>
    <x v="1"/>
    <x v="3"/>
    <n v="0.56000000000000005"/>
    <n v="0.48"/>
    <x v="10"/>
    <n v="3300"/>
    <n v="14.643035130893871"/>
    <n v="40152.749598255483"/>
    <n v="95.894299734179569"/>
    <n v="1"/>
    <n v="95.894299734179569"/>
    <n v="95.894299734179569"/>
    <n v="10.829161677573479"/>
    <n v="1"/>
    <n v="10.829161677573479"/>
    <n v="10.829161677573479"/>
  </r>
  <r>
    <x v="1"/>
    <x v="2"/>
    <x v="3"/>
    <n v="0.56000000000000005"/>
    <n v="0.48"/>
    <x v="10"/>
    <n v="3300"/>
    <n v="16.171703724224013"/>
    <n v="45766.754288627933"/>
    <n v="103.82032843638446"/>
    <n v="1"/>
    <n v="103.82032843638446"/>
    <n v="103.82032843638446"/>
    <n v="12.362686952469931"/>
    <n v="1"/>
    <n v="12.362686952469931"/>
    <n v="12.362686952469931"/>
  </r>
  <r>
    <x v="1"/>
    <x v="1"/>
    <x v="3"/>
    <n v="0.56000000000000005"/>
    <n v="0.48"/>
    <x v="10"/>
    <n v="3300"/>
    <n v="19.120686354991658"/>
    <n v="45693.933630077372"/>
    <n v="111.59448582294182"/>
    <n v="1"/>
    <n v="111.59448582294182"/>
    <n v="111.59448582294182"/>
    <n v="11.859325562589552"/>
    <n v="1"/>
    <n v="11.859325562589552"/>
    <n v="11.859325562589552"/>
  </r>
  <r>
    <x v="1"/>
    <x v="1"/>
    <x v="3"/>
    <n v="0.56000000000000005"/>
    <n v="0.48"/>
    <x v="10"/>
    <n v="3300"/>
    <n v="17.072458298020432"/>
    <n v="47609.21329384682"/>
    <n v="121.03404013338843"/>
    <n v="1"/>
    <n v="121.03404013338843"/>
    <n v="121.03404013338843"/>
    <n v="15.086475295123973"/>
    <n v="1"/>
    <n v="15.086475295123973"/>
    <n v="15.086475295123973"/>
  </r>
  <r>
    <x v="1"/>
    <x v="1"/>
    <x v="3"/>
    <n v="0.56000000000000005"/>
    <n v="0.48"/>
    <x v="10"/>
    <n v="3300"/>
    <n v="25.141497722525607"/>
    <n v="47698.833545207439"/>
    <n v="122.18201426934438"/>
    <n v="1"/>
    <n v="122.18201426934438"/>
    <n v="122.18201426934438"/>
    <n v="12.019039460424512"/>
    <n v="1"/>
    <n v="12.019039460424512"/>
    <n v="12.019039460424512"/>
  </r>
  <r>
    <x v="1"/>
    <x v="2"/>
    <x v="3"/>
    <n v="0.56000000000000005"/>
    <n v="0.48"/>
    <x v="10"/>
    <n v="3300"/>
    <n v="55.636636947320426"/>
    <n v="153395.26759850403"/>
    <n v="351.5958728466922"/>
    <n v="0.28800000000000003"/>
    <n v="101.25961137984737"/>
    <n v="101.25961137984737"/>
    <n v="41.565940793325709"/>
    <n v="0.46899999999999997"/>
    <n v="19.494426232069756"/>
    <n v="19.494426232069756"/>
  </r>
  <r>
    <x v="1"/>
    <x v="2"/>
    <x v="3"/>
    <n v="0.56000000000000005"/>
    <n v="0.48"/>
    <x v="10"/>
    <n v="3300"/>
    <n v="27.606148911920695"/>
    <n v="88015.036849592187"/>
    <n v="199.42750558382701"/>
    <n v="1"/>
    <n v="199.42750558382701"/>
    <n v="199.42750558382701"/>
    <n v="22.544754545673239"/>
    <n v="1"/>
    <n v="22.544754545673239"/>
    <n v="22.544754545673239"/>
  </r>
  <r>
    <x v="1"/>
    <x v="4"/>
    <x v="4"/>
    <n v="0.36"/>
    <n v="0.57999999999999996"/>
    <x v="10"/>
    <n v="3300"/>
    <n v="35.963383368765179"/>
    <n v="91720.083448469319"/>
    <n v="228.25810325822772"/>
    <n v="1"/>
    <n v="228.25810325822772"/>
    <n v="228.25810325822772"/>
    <n v="28.030288229810552"/>
    <n v="1"/>
    <n v="28.030288229810552"/>
    <n v="28.030288229810552"/>
  </r>
  <r>
    <x v="1"/>
    <x v="2"/>
    <x v="3"/>
    <n v="0.56000000000000005"/>
    <n v="0.48"/>
    <x v="10"/>
    <n v="3300"/>
    <n v="81.905408665257553"/>
    <n v="280552.02055729332"/>
    <n v="586.49758987092309"/>
    <n v="0.28800000000000003"/>
    <n v="168.91130588282587"/>
    <n v="168.91130588282587"/>
    <n v="72.555689812296421"/>
    <n v="0.46899999999999997"/>
    <n v="34.028618521967019"/>
    <n v="34.028618521967019"/>
  </r>
  <r>
    <x v="1"/>
    <x v="1"/>
    <x v="3"/>
    <n v="0.56000000000000005"/>
    <n v="0.48"/>
    <x v="10"/>
    <n v="3300"/>
    <n v="46.734592336600905"/>
    <n v="136112.88412813359"/>
    <n v="308.96163053548554"/>
    <n v="1"/>
    <n v="308.96163053548554"/>
    <n v="308.96163053548554"/>
    <n v="38.564523769211391"/>
    <n v="1"/>
    <n v="38.564523769211391"/>
    <n v="38.564523769211391"/>
  </r>
  <r>
    <x v="1"/>
    <x v="1"/>
    <x v="3"/>
    <n v="0.56000000000000005"/>
    <n v="0.48"/>
    <x v="10"/>
    <n v="3300"/>
    <n v="50.837697948970259"/>
    <n v="153884.2231712956"/>
    <n v="363.66285267926679"/>
    <n v="1"/>
    <n v="363.66285267926679"/>
    <n v="363.66285267926679"/>
    <n v="40.478639649791482"/>
    <n v="1"/>
    <n v="40.478639649791482"/>
    <n v="40.478639649791482"/>
  </r>
  <r>
    <x v="1"/>
    <x v="2"/>
    <x v="3"/>
    <n v="0.56000000000000005"/>
    <n v="0.48"/>
    <x v="10"/>
    <n v="3300"/>
    <n v="72.704316355960628"/>
    <n v="186608.67039865901"/>
    <n v="378.20968019931291"/>
    <n v="1"/>
    <n v="378.20968019931291"/>
    <n v="378.20968019931291"/>
    <n v="51.210904751427741"/>
    <n v="1"/>
    <n v="51.210904751427741"/>
    <n v="51.210904751427741"/>
  </r>
  <r>
    <x v="1"/>
    <x v="2"/>
    <x v="3"/>
    <n v="0.56000000000000005"/>
    <n v="0.48"/>
    <x v="10"/>
    <n v="3300"/>
    <n v="48.350078437618066"/>
    <n v="182793.21188175984"/>
    <n v="417.60493588329444"/>
    <n v="1"/>
    <n v="417.60493588329444"/>
    <n v="417.60493588329444"/>
    <n v="48.347753930368789"/>
    <n v="1"/>
    <n v="48.347753930368789"/>
    <n v="48.347753930368789"/>
  </r>
  <r>
    <x v="1"/>
    <x v="2"/>
    <x v="3"/>
    <n v="0.56000000000000005"/>
    <n v="0.48"/>
    <x v="10"/>
    <n v="3300"/>
    <n v="60.804118569710333"/>
    <n v="200486.92474924732"/>
    <n v="443.13941895547578"/>
    <n v="1"/>
    <n v="443.13941895547578"/>
    <n v="443.13941895547578"/>
    <n v="52.852059941533739"/>
    <n v="1"/>
    <n v="52.852059941533739"/>
    <n v="52.852059941533739"/>
  </r>
  <r>
    <x v="1"/>
    <x v="1"/>
    <x v="3"/>
    <n v="0.56000000000000005"/>
    <n v="0.48"/>
    <x v="10"/>
    <n v="3300"/>
    <n v="75.807874469689409"/>
    <n v="181393.05517895246"/>
    <n v="445.19352340590683"/>
    <n v="1"/>
    <n v="445.19352340590683"/>
    <n v="445.19352340590683"/>
    <n v="46.414286282985117"/>
    <n v="1"/>
    <n v="46.414286282985117"/>
    <n v="46.414286282985117"/>
  </r>
  <r>
    <x v="1"/>
    <x v="2"/>
    <x v="3"/>
    <n v="0.56000000000000005"/>
    <n v="0.48"/>
    <x v="10"/>
    <n v="3300"/>
    <n v="204.60477601800963"/>
    <n v="668523.71927236498"/>
    <n v="1573.6388953453552"/>
    <n v="0.28800000000000003"/>
    <n v="453.20800185946234"/>
    <n v="453.20800185946234"/>
    <n v="179.35067854675648"/>
    <n v="0.46899999999999997"/>
    <n v="84.11546823842879"/>
    <n v="84.11546823842879"/>
  </r>
  <r>
    <x v="1"/>
    <x v="1"/>
    <x v="3"/>
    <n v="0.56000000000000005"/>
    <n v="0.48"/>
    <x v="10"/>
    <n v="3300"/>
    <n v="189.82726774152326"/>
    <n v="356748.65918304364"/>
    <n v="864.47713257253179"/>
    <n v="1"/>
    <n v="864.47713257253179"/>
    <n v="864.47713257253179"/>
    <n v="91.163418567212673"/>
    <n v="1"/>
    <n v="91.163418567212673"/>
    <n v="91.163418567212673"/>
  </r>
  <r>
    <x v="1"/>
    <x v="2"/>
    <x v="3"/>
    <n v="0.56000000000000005"/>
    <n v="0.48"/>
    <x v="10"/>
    <n v="3300"/>
    <n v="153.62142818188585"/>
    <n v="392119.54901052348"/>
    <n v="890.20875617805734"/>
    <n v="1"/>
    <n v="890.20875617805734"/>
    <n v="890.20875617805734"/>
    <n v="100.50206540708123"/>
    <n v="1"/>
    <n v="100.50206540708123"/>
    <n v="100.50206540708123"/>
  </r>
  <r>
    <x v="1"/>
    <x v="3"/>
    <x v="3"/>
    <n v="0.56000000000000005"/>
    <n v="0.48"/>
    <x v="10"/>
    <n v="3300"/>
    <n v="141.44997304991804"/>
    <n v="390528.6231190011"/>
    <n v="924.90121219187813"/>
    <n v="1"/>
    <n v="924.90121219187813"/>
    <n v="924.90121219187813"/>
    <n v="97.879504932487805"/>
    <n v="1"/>
    <n v="97.879504932487805"/>
    <n v="97.879504932487805"/>
  </r>
  <r>
    <x v="1"/>
    <x v="1"/>
    <x v="3"/>
    <n v="0.56000000000000005"/>
    <n v="0.48"/>
    <x v="10"/>
    <n v="3300"/>
    <n v="179.65864337104651"/>
    <n v="470352.70510507614"/>
    <n v="1027.7625648564517"/>
    <n v="1"/>
    <n v="1027.7625648564517"/>
    <n v="1027.7625648564517"/>
    <n v="125.76473331784049"/>
    <n v="1"/>
    <n v="125.76473331784049"/>
    <n v="125.76473331784049"/>
  </r>
  <r>
    <x v="1"/>
    <x v="2"/>
    <x v="3"/>
    <n v="0.56000000000000005"/>
    <n v="0.48"/>
    <x v="10"/>
    <n v="3300"/>
    <n v="216.34100369670097"/>
    <n v="485064.56788611307"/>
    <n v="1075.0474369416299"/>
    <n v="1"/>
    <n v="1075.0474369416299"/>
    <n v="1075.0474369416299"/>
    <n v="130.40765945589416"/>
    <n v="1"/>
    <n v="130.40765945589416"/>
    <n v="130.40765945589416"/>
  </r>
  <r>
    <x v="1"/>
    <x v="4"/>
    <x v="4"/>
    <n v="0.36"/>
    <n v="0.57999999999999996"/>
    <x v="10"/>
    <n v="3300"/>
    <n v="208.69952655392615"/>
    <n v="564434.73806346138"/>
    <n v="1333.4644515687078"/>
    <n v="1"/>
    <n v="1333.4644515687078"/>
    <n v="1333.4644515687078"/>
    <n v="160.50680044962553"/>
    <n v="1"/>
    <n v="160.50680044962553"/>
    <n v="160.50680044962553"/>
  </r>
  <r>
    <x v="1"/>
    <x v="1"/>
    <x v="3"/>
    <n v="0.56000000000000005"/>
    <n v="0.48"/>
    <x v="10"/>
    <n v="3300"/>
    <n v="241.86580867470224"/>
    <n v="568766.95599775389"/>
    <n v="1349.2945451153598"/>
    <n v="1"/>
    <n v="1349.2945451153598"/>
    <n v="1349.2945451153598"/>
    <n v="153.90368552794666"/>
    <n v="1"/>
    <n v="153.90368552794666"/>
    <n v="153.90368552794666"/>
  </r>
  <r>
    <x v="1"/>
    <x v="1"/>
    <x v="3"/>
    <n v="0.56000000000000005"/>
    <n v="0.48"/>
    <x v="10"/>
    <n v="3300"/>
    <n v="238.9622609816428"/>
    <n v="583105.6252750752"/>
    <n v="1384.4779438173698"/>
    <n v="1"/>
    <n v="1384.4779438173698"/>
    <n v="1384.4779438173698"/>
    <n v="172.39812099121937"/>
    <n v="1"/>
    <n v="172.39812099121937"/>
    <n v="172.39812099121937"/>
  </r>
  <r>
    <x v="1"/>
    <x v="2"/>
    <x v="3"/>
    <n v="0.56000000000000005"/>
    <n v="0.48"/>
    <x v="10"/>
    <n v="3300"/>
    <n v="450.43562159792413"/>
    <n v="1071559.2207520902"/>
    <n v="2456.9431357556937"/>
    <n v="1"/>
    <n v="2456.9431357556937"/>
    <n v="2456.9431357556937"/>
    <n v="284.36978300732528"/>
    <n v="1"/>
    <n v="284.36978300732528"/>
    <n v="284.36978300732528"/>
  </r>
  <r>
    <x v="1"/>
    <x v="2"/>
    <x v="3"/>
    <n v="0.56000000000000005"/>
    <n v="0.48"/>
    <x v="10"/>
    <n v="3300"/>
    <n v="1120.7481082380111"/>
    <n v="3668048.6659412384"/>
    <n v="8528.3335233591752"/>
    <n v="0.28800000000000003"/>
    <n v="2456.1600547274429"/>
    <n v="2456.1600547274429"/>
    <n v="968.34523797635313"/>
    <n v="0.46899999999999997"/>
    <n v="454.15391661090962"/>
    <n v="454.15391661090962"/>
  </r>
  <r>
    <x v="1"/>
    <x v="1"/>
    <x v="3"/>
    <n v="0.56000000000000005"/>
    <n v="0.48"/>
    <x v="10"/>
    <n v="3300"/>
    <n v="895.09551172598265"/>
    <n v="1980544.6163258473"/>
    <n v="4822.1233126894113"/>
    <n v="1"/>
    <n v="4822.1233126894113"/>
    <n v="4822.1233126894113"/>
    <n v="501.16202325195519"/>
    <n v="1"/>
    <n v="501.16202325195519"/>
    <n v="501.16202325195519"/>
  </r>
  <r>
    <x v="1"/>
    <x v="1"/>
    <x v="3"/>
    <n v="0.56000000000000005"/>
    <n v="0.48"/>
    <x v="10"/>
    <n v="3300"/>
    <n v="1000.9203740445179"/>
    <n v="2378893.8325194572"/>
    <n v="5894.0932266244299"/>
    <n v="1"/>
    <n v="5894.0932266244299"/>
    <n v="5894.0932266244299"/>
    <n v="614.6037795848539"/>
    <n v="1"/>
    <n v="614.6037795848539"/>
    <n v="614.6037795848539"/>
  </r>
  <r>
    <x v="1"/>
    <x v="3"/>
    <x v="3"/>
    <n v="0.56000000000000005"/>
    <n v="0.48"/>
    <x v="10"/>
    <n v="3300"/>
    <n v="1236.2327677045462"/>
    <n v="3565105.3727114666"/>
    <n v="8121.028023660032"/>
    <n v="1"/>
    <n v="8121.028023660032"/>
    <n v="8121.028023660032"/>
    <n v="948.41133399474859"/>
    <n v="1"/>
    <n v="948.41133399474859"/>
    <n v="948.41133399474859"/>
  </r>
  <r>
    <x v="1"/>
    <x v="1"/>
    <x v="3"/>
    <n v="0.56000000000000005"/>
    <n v="0.48"/>
    <x v="10"/>
    <n v="3300"/>
    <n v="1590.2504791302272"/>
    <n v="3623125.719338018"/>
    <n v="8777.2385623595019"/>
    <n v="1"/>
    <n v="8777.2385623595019"/>
    <n v="8777.2385623595019"/>
    <n v="935.72656580087221"/>
    <n v="1"/>
    <n v="935.72656580087221"/>
    <n v="935.72656580087221"/>
  </r>
  <r>
    <x v="1"/>
    <x v="2"/>
    <x v="3"/>
    <n v="0.56000000000000005"/>
    <n v="0.48"/>
    <x v="13"/>
    <n v="1000"/>
    <n v="95.104621173441842"/>
    <n v="290164.82757628069"/>
    <n v="640.06617215822769"/>
    <n v="0.28800000000000003"/>
    <n v="184.33905758156959"/>
    <n v="184.33905758156959"/>
    <n v="53.595083601685047"/>
    <n v="0.46899999999999997"/>
    <n v="25.136094209190286"/>
    <n v="25.136094209190286"/>
  </r>
  <r>
    <x v="1"/>
    <x v="2"/>
    <x v="3"/>
    <n v="0.56000000000000005"/>
    <n v="0.48"/>
    <x v="21"/>
    <n v="1000"/>
    <n v="2.6751106107781319E-2"/>
    <n v="87.741944256038167"/>
    <n v="0.20326446282010541"/>
    <n v="0.28800000000000003"/>
    <n v="5.8540165292190367E-2"/>
    <n v="5.8540165292190367E-2"/>
    <n v="2.0676991911090209E-2"/>
    <n v="0.46899999999999997"/>
    <n v="9.6975092063013076E-3"/>
    <n v="9.6975092063013076E-3"/>
  </r>
  <r>
    <x v="1"/>
    <x v="1"/>
    <x v="3"/>
    <n v="0.56000000000000005"/>
    <n v="0.48"/>
    <x v="10"/>
    <n v="2000"/>
    <n v="6.9849113784912857"/>
    <n v="14786.152328528697"/>
    <n v="35.774856271815892"/>
    <n v="1"/>
    <n v="35.774856271815892"/>
    <n v="35.774856271815892"/>
    <n v="2.7650582274206257"/>
    <n v="1"/>
    <n v="2.7650582274206257"/>
    <n v="2.7650582274206257"/>
  </r>
  <r>
    <x v="1"/>
    <x v="1"/>
    <x v="3"/>
    <n v="0.56000000000000005"/>
    <n v="0.48"/>
    <x v="10"/>
    <n v="2000"/>
    <n v="9.1045489918867902E-3"/>
    <n v="27.304550030059751"/>
    <n v="6.4051504854738789E-2"/>
    <n v="1"/>
    <n v="6.4051504854738789E-2"/>
    <n v="6.4051504854738789E-2"/>
    <n v="6.5098000009009976E-3"/>
    <n v="1"/>
    <n v="6.5098000009009976E-3"/>
    <n v="6.5098000009009976E-3"/>
  </r>
  <r>
    <x v="1"/>
    <x v="1"/>
    <x v="3"/>
    <n v="0.56000000000000005"/>
    <n v="0.48"/>
    <x v="10"/>
    <n v="2000"/>
    <n v="2.7385913914517008"/>
    <n v="8570.8632949026287"/>
    <n v="18.777979246955788"/>
    <n v="1"/>
    <n v="18.777979246955788"/>
    <n v="18.777979246955788"/>
    <n v="1.8772986434948551"/>
    <n v="1"/>
    <n v="1.8772986434948551"/>
    <n v="1.8772986434948551"/>
  </r>
  <r>
    <x v="1"/>
    <x v="3"/>
    <x v="3"/>
    <n v="0.56000000000000005"/>
    <n v="0.48"/>
    <x v="10"/>
    <n v="2000"/>
    <n v="0.32874874523251207"/>
    <n v="1297.4882712350659"/>
    <n v="3.0607851427155865"/>
    <n v="1"/>
    <n v="3.0607851427155865"/>
    <n v="3.0607851427155865"/>
    <n v="0.43424791680415187"/>
    <n v="1"/>
    <n v="0.43424791680415187"/>
    <n v="0.43424791680415187"/>
  </r>
  <r>
    <x v="1"/>
    <x v="1"/>
    <x v="3"/>
    <n v="0.56000000000000005"/>
    <n v="0.48"/>
    <x v="10"/>
    <n v="2000"/>
    <n v="4.2345593863003517"/>
    <n v="10525.054096014328"/>
    <n v="25.627909069033965"/>
    <n v="1"/>
    <n v="25.627909069033965"/>
    <n v="25.627909069033965"/>
    <n v="2.8117784453766395"/>
    <n v="1"/>
    <n v="2.8117784453766395"/>
    <n v="2.8117784453766395"/>
  </r>
  <r>
    <x v="1"/>
    <x v="1"/>
    <x v="3"/>
    <n v="0.56000000000000005"/>
    <n v="0.48"/>
    <x v="10"/>
    <n v="2000"/>
    <n v="1.1516612701913627E-2"/>
    <n v="32.876893061177803"/>
    <n v="7.9131411439332569E-2"/>
    <n v="1"/>
    <n v="7.9131411439332569E-2"/>
    <n v="7.9131411439332569E-2"/>
    <n v="8.874794764173858E-3"/>
    <n v="1"/>
    <n v="8.874794764173858E-3"/>
    <n v="8.874794764173858E-3"/>
  </r>
  <r>
    <x v="1"/>
    <x v="3"/>
    <x v="3"/>
    <n v="0.56000000000000005"/>
    <n v="0.48"/>
    <x v="10"/>
    <n v="2000"/>
    <n v="33.238744134833034"/>
    <n v="105171.10008369116"/>
    <n v="232.75608250524473"/>
    <n v="1"/>
    <n v="232.75608250524473"/>
    <n v="232.75608250524473"/>
    <n v="22.490851992352269"/>
    <n v="1"/>
    <n v="22.490851992352269"/>
    <n v="22.490851992352269"/>
  </r>
  <r>
    <x v="1"/>
    <x v="1"/>
    <x v="3"/>
    <n v="0.56000000000000005"/>
    <n v="0.48"/>
    <x v="10"/>
    <n v="2000"/>
    <n v="1.2069642705303273E-2"/>
    <n v="32.162684860557818"/>
    <n v="7.7099236174957078E-2"/>
    <n v="1"/>
    <n v="7.7099236174957078E-2"/>
    <n v="7.7099236174957078E-2"/>
    <n v="8.0923751650821777E-3"/>
    <n v="1"/>
    <n v="8.0923751650821777E-3"/>
    <n v="8.0923751650821777E-3"/>
  </r>
  <r>
    <x v="1"/>
    <x v="1"/>
    <x v="3"/>
    <n v="0.56000000000000005"/>
    <n v="0.48"/>
    <x v="10"/>
    <n v="2000"/>
    <n v="0.89762971018929871"/>
    <n v="1878.5609453795673"/>
    <n v="4.3315659771185668"/>
    <n v="1"/>
    <n v="4.3315659771185668"/>
    <n v="4.3315659771185668"/>
    <n v="0.34841804907537566"/>
    <n v="1"/>
    <n v="0.34841804907537566"/>
    <n v="0.34841804907537566"/>
  </r>
  <r>
    <x v="1"/>
    <x v="3"/>
    <x v="3"/>
    <n v="0.56000000000000005"/>
    <n v="0.48"/>
    <x v="10"/>
    <n v="2000"/>
    <n v="1.9585569138449121E-2"/>
    <n v="60.737217415000316"/>
    <n v="0.14079868022220379"/>
    <n v="1"/>
    <n v="0.14079868022220379"/>
    <n v="0.14079868022220379"/>
    <n v="1.3791248963556718E-2"/>
    <n v="1"/>
    <n v="1.3791248963556718E-2"/>
    <n v="1.3791248963556718E-2"/>
  </r>
  <r>
    <x v="1"/>
    <x v="1"/>
    <x v="3"/>
    <n v="0.56000000000000005"/>
    <n v="0.48"/>
    <x v="10"/>
    <n v="2000"/>
    <n v="2.2727846219487257E-4"/>
    <n v="0.678621630431121"/>
    <n v="1.5908392808776657E-3"/>
    <n v="1"/>
    <n v="1.5908392808776657E-3"/>
    <n v="1.5908392808776657E-3"/>
    <n v="1.6014484807630447E-4"/>
    <n v="1"/>
    <n v="1.6014484807630447E-4"/>
    <n v="1.6014484807630447E-4"/>
  </r>
  <r>
    <x v="1"/>
    <x v="1"/>
    <x v="3"/>
    <n v="0.56000000000000005"/>
    <n v="0.48"/>
    <x v="10"/>
    <n v="2000"/>
    <n v="1.3153701025852994E-5"/>
    <n v="4.632228884342815E-2"/>
    <n v="9.6961905446981507E-5"/>
    <n v="1"/>
    <n v="9.6961905446981507E-5"/>
    <n v="9.6961905446981507E-5"/>
    <n v="1.2934079607135051E-5"/>
    <n v="1"/>
    <n v="1.2934079607135051E-5"/>
    <n v="1.2934079607135051E-5"/>
  </r>
  <r>
    <x v="1"/>
    <x v="1"/>
    <x v="3"/>
    <n v="0.56000000000000005"/>
    <n v="0.48"/>
    <x v="10"/>
    <n v="2000"/>
    <n v="1.184856370045489E-4"/>
    <n v="0.41726095874726438"/>
    <n v="8.7341145351260056E-4"/>
    <n v="1"/>
    <n v="8.7341145351260056E-4"/>
    <n v="8.7341145351260056E-4"/>
    <n v="1.1650733571539139E-4"/>
    <n v="1"/>
    <n v="1.1650733571539139E-4"/>
    <n v="1.1650733571539139E-4"/>
  </r>
  <r>
    <x v="1"/>
    <x v="1"/>
    <x v="3"/>
    <n v="0.56000000000000005"/>
    <n v="0.48"/>
    <x v="15"/>
    <n v="3000"/>
    <n v="3.5993339511708182E-2"/>
    <n v="124.28535494952069"/>
    <n v="0.26847617125135925"/>
    <n v="1"/>
    <n v="0.26847617125135925"/>
    <n v="0"/>
    <n v="3.5607097094842985E-2"/>
    <n v="1"/>
    <n v="3.5607097094842985E-2"/>
    <n v="0"/>
  </r>
  <r>
    <x v="1"/>
    <x v="1"/>
    <x v="3"/>
    <n v="0.56000000000000005"/>
    <n v="0.48"/>
    <x v="15"/>
    <n v="3000"/>
    <n v="5.0159472068304352"/>
    <n v="13971.06683499578"/>
    <n v="31.483857770271442"/>
    <n v="1"/>
    <n v="31.483857770271442"/>
    <n v="0"/>
    <n v="2.8387320626107599"/>
    <n v="1"/>
    <n v="2.8387320626107599"/>
    <n v="0"/>
  </r>
  <r>
    <x v="1"/>
    <x v="3"/>
    <x v="3"/>
    <n v="0.56000000000000005"/>
    <n v="0.48"/>
    <x v="16"/>
    <n v="3000"/>
    <n v="3.6633114404994891E-3"/>
    <n v="13.011293727947709"/>
    <n v="2.7167057422216437E-2"/>
    <n v="1"/>
    <n v="2.7167057422216437E-2"/>
    <n v="0"/>
    <n v="3.0535149156287553E-3"/>
    <n v="1"/>
    <n v="3.0535149156287553E-3"/>
    <n v="0"/>
  </r>
  <r>
    <x v="1"/>
    <x v="1"/>
    <x v="3"/>
    <n v="0.56000000000000005"/>
    <n v="0.48"/>
    <x v="11"/>
    <n v="3000"/>
    <n v="4.9585817952571405E-5"/>
    <n v="0.15184976739489187"/>
    <n v="3.1337837071863147E-4"/>
    <n v="1"/>
    <n v="3.1337837071863147E-4"/>
    <n v="0"/>
    <n v="4.1176516266614488E-5"/>
    <n v="1"/>
    <n v="4.1176516266614488E-5"/>
    <n v="0"/>
  </r>
  <r>
    <x v="1"/>
    <x v="4"/>
    <x v="4"/>
    <n v="0.36"/>
    <n v="0.57999999999999996"/>
    <x v="22"/>
    <n v="3000"/>
    <n v="30.434436114497647"/>
    <n v="96110.570866746988"/>
    <n v="216.01487180299029"/>
    <n v="1"/>
    <n v="216.01487180299029"/>
    <n v="0"/>
    <n v="24.932397093374792"/>
    <n v="1"/>
    <n v="24.932397093374792"/>
    <n v="0"/>
  </r>
  <r>
    <x v="1"/>
    <x v="2"/>
    <x v="3"/>
    <n v="0.56000000000000005"/>
    <n v="0.48"/>
    <x v="0"/>
    <n v="4110"/>
    <n v="48.161021337045412"/>
    <n v="143534.68114203788"/>
    <n v="312.95301721284761"/>
    <n v="1"/>
    <n v="312.95301721284761"/>
    <n v="0"/>
    <n v="31.525281109058319"/>
    <n v="1"/>
    <n v="31.525281109058319"/>
    <n v="0"/>
  </r>
  <r>
    <x v="1"/>
    <x v="2"/>
    <x v="3"/>
    <n v="0.56000000000000005"/>
    <n v="0.48"/>
    <x v="0"/>
    <n v="4110"/>
    <n v="12.071140432745825"/>
    <n v="36926.862562033944"/>
    <n v="83.612001538325998"/>
    <n v="1"/>
    <n v="83.612001538325998"/>
    <n v="0"/>
    <n v="8.2002432387311046"/>
    <n v="1"/>
    <n v="8.2002432387311046"/>
    <n v="0"/>
  </r>
  <r>
    <x v="1"/>
    <x v="1"/>
    <x v="3"/>
    <n v="0.56000000000000005"/>
    <n v="0.48"/>
    <x v="0"/>
    <n v="4110"/>
    <n v="390.3551996007252"/>
    <n v="726243.71863959893"/>
    <n v="1684.4485084359922"/>
    <n v="1"/>
    <n v="1684.4485084359922"/>
    <n v="0"/>
    <n v="101.25013093143276"/>
    <n v="1"/>
    <n v="101.25013093143276"/>
    <n v="0"/>
  </r>
  <r>
    <x v="1"/>
    <x v="1"/>
    <x v="3"/>
    <n v="0.56000000000000005"/>
    <n v="0.48"/>
    <x v="0"/>
    <n v="4110"/>
    <n v="44.924991956368181"/>
    <n v="90382.527509136838"/>
    <n v="209.21592802016386"/>
    <n v="1"/>
    <n v="209.21592802016386"/>
    <n v="0"/>
    <n v="13.652136725760222"/>
    <n v="1"/>
    <n v="13.652136725760222"/>
    <n v="0"/>
  </r>
  <r>
    <x v="1"/>
    <x v="1"/>
    <x v="3"/>
    <n v="0.56000000000000005"/>
    <n v="0.48"/>
    <x v="0"/>
    <n v="4110"/>
    <n v="42.436632915321283"/>
    <n v="101139.48938989738"/>
    <n v="233.37954957511965"/>
    <n v="1"/>
    <n v="233.37954957511965"/>
    <n v="0"/>
    <n v="18.634819887822534"/>
    <n v="1"/>
    <n v="18.634819887822534"/>
    <n v="0"/>
  </r>
  <r>
    <x v="1"/>
    <x v="1"/>
    <x v="3"/>
    <n v="0.56000000000000005"/>
    <n v="0.48"/>
    <x v="0"/>
    <n v="4110"/>
    <n v="5574.8791371760872"/>
    <n v="11318770.614696382"/>
    <n v="25645.281030231818"/>
    <n v="1"/>
    <n v="25645.281030231818"/>
    <n v="0"/>
    <n v="1840.5513935131601"/>
    <n v="1"/>
    <n v="1840.5513935131601"/>
    <n v="0"/>
  </r>
  <r>
    <x v="1"/>
    <x v="2"/>
    <x v="3"/>
    <n v="0.56000000000000005"/>
    <n v="0.48"/>
    <x v="0"/>
    <n v="4110"/>
    <n v="2.8114309812348078E-4"/>
    <n v="0.94982824055795867"/>
    <n v="2.5811662955960218E-3"/>
    <n v="0.28800000000000003"/>
    <n v="7.4337589313165436E-4"/>
    <n v="0"/>
    <n v="3.9714550476819383E-4"/>
    <n v="0.46899999999999997"/>
    <n v="1.8626124173628288E-4"/>
    <n v="0"/>
  </r>
  <r>
    <x v="1"/>
    <x v="2"/>
    <x v="3"/>
    <n v="0.56000000000000005"/>
    <n v="0.48"/>
    <x v="0"/>
    <n v="4110"/>
    <n v="43.653550534667453"/>
    <n v="144197.46377240997"/>
    <n v="315.68221210641656"/>
    <n v="0.28800000000000003"/>
    <n v="90.916477086647973"/>
    <n v="0"/>
    <n v="33.352728814694757"/>
    <n v="0.46899999999999997"/>
    <n v="15.642429814091839"/>
    <n v="0"/>
  </r>
  <r>
    <x v="1"/>
    <x v="1"/>
    <x v="3"/>
    <n v="0.56000000000000005"/>
    <n v="0.48"/>
    <x v="0"/>
    <n v="4110"/>
    <n v="5.6973922748411357E-4"/>
    <n v="1.4459510583136173"/>
    <n v="3.1079769261748761E-3"/>
    <n v="0.28800000000000003"/>
    <n v="8.9509735473836441E-4"/>
    <n v="0"/>
    <n v="3.069232113155077E-4"/>
    <n v="0.46899999999999997"/>
    <n v="1.4394698610697309E-4"/>
    <n v="0"/>
  </r>
  <r>
    <x v="1"/>
    <x v="3"/>
    <x v="3"/>
    <n v="0.56000000000000005"/>
    <n v="0.48"/>
    <x v="12"/>
    <n v="4110"/>
    <n v="9.4502242224656904E-2"/>
    <n v="240.46249477846197"/>
    <n v="0.5432699218511462"/>
    <n v="1"/>
    <n v="0.5432699218511462"/>
    <n v="0"/>
    <n v="3.7874204455135729E-2"/>
    <n v="1"/>
    <n v="3.7874204455135729E-2"/>
    <n v="0"/>
  </r>
  <r>
    <x v="1"/>
    <x v="1"/>
    <x v="3"/>
    <n v="0.56000000000000005"/>
    <n v="0.48"/>
    <x v="12"/>
    <n v="4110"/>
    <n v="2196.4844484394293"/>
    <n v="4676190.1530697448"/>
    <n v="10801.919237874981"/>
    <n v="1"/>
    <n v="10801.919237874981"/>
    <n v="0"/>
    <n v="718.54659766122916"/>
    <n v="1"/>
    <n v="718.54659766122916"/>
    <n v="0"/>
  </r>
  <r>
    <x v="1"/>
    <x v="1"/>
    <x v="3"/>
    <n v="0.56000000000000005"/>
    <n v="0.48"/>
    <x v="12"/>
    <n v="4110"/>
    <n v="72.602577348607966"/>
    <n v="179864.95033321268"/>
    <n v="409.63886129863363"/>
    <n v="1"/>
    <n v="409.63886129863363"/>
    <n v="0"/>
    <n v="33.657804264560177"/>
    <n v="1"/>
    <n v="33.657804264560177"/>
    <n v="0"/>
  </r>
  <r>
    <x v="1"/>
    <x v="2"/>
    <x v="3"/>
    <n v="0.56000000000000005"/>
    <n v="0.48"/>
    <x v="7"/>
    <n v="4110"/>
    <n v="534.54721772405935"/>
    <n v="1516221.2273682288"/>
    <n v="3241.7042297193834"/>
    <n v="1"/>
    <n v="3241.7042297193834"/>
    <n v="0"/>
    <n v="288.9037652662152"/>
    <n v="1"/>
    <n v="288.9037652662152"/>
    <n v="0"/>
  </r>
  <r>
    <x v="1"/>
    <x v="2"/>
    <x v="3"/>
    <n v="0.56000000000000005"/>
    <n v="0.48"/>
    <x v="7"/>
    <n v="4110"/>
    <n v="41.013391246753535"/>
    <n v="131914.66654047286"/>
    <n v="277.81359383388764"/>
    <n v="1"/>
    <n v="277.81359383388764"/>
    <n v="0"/>
    <n v="26.99614626801684"/>
    <n v="1"/>
    <n v="26.99614626801684"/>
    <n v="0"/>
  </r>
  <r>
    <x v="1"/>
    <x v="2"/>
    <x v="3"/>
    <n v="0.56000000000000005"/>
    <n v="0.48"/>
    <x v="7"/>
    <n v="4110"/>
    <n v="43.597476680751043"/>
    <n v="141661.05580860903"/>
    <n v="312.83942503857594"/>
    <n v="0.28800000000000003"/>
    <n v="90.097754411109875"/>
    <n v="0"/>
    <n v="31.824650758304198"/>
    <n v="0.46899999999999997"/>
    <n v="14.925761205644669"/>
    <n v="0"/>
  </r>
  <r>
    <x v="1"/>
    <x v="2"/>
    <x v="3"/>
    <n v="0.56000000000000005"/>
    <n v="0.48"/>
    <x v="13"/>
    <n v="4110"/>
    <n v="0.33612434474869229"/>
    <n v="1223.6094009781018"/>
    <n v="2.8535689975638592"/>
    <n v="1"/>
    <n v="2.8535689975638592"/>
    <n v="0"/>
    <n v="0.34422768873705911"/>
    <n v="1"/>
    <n v="0.34422768873705911"/>
    <n v="0"/>
  </r>
  <r>
    <x v="1"/>
    <x v="2"/>
    <x v="3"/>
    <n v="0.56000000000000005"/>
    <n v="0.48"/>
    <x v="7"/>
    <n v="4110"/>
    <n v="0.56194211060582688"/>
    <n v="1806.3061302815263"/>
    <n v="3.8509308746138897"/>
    <n v="1"/>
    <n v="3.8509308746138897"/>
    <n v="0"/>
    <n v="0.43466558512982201"/>
    <n v="1"/>
    <n v="0.43466558512982201"/>
    <n v="0"/>
  </r>
  <r>
    <x v="1"/>
    <x v="2"/>
    <x v="3"/>
    <n v="0.56000000000000005"/>
    <n v="0.48"/>
    <x v="14"/>
    <n v="4110"/>
    <n v="2.0908345075792161"/>
    <n v="7481.8356518510864"/>
    <n v="19.649962632063875"/>
    <n v="1"/>
    <n v="19.649962632063875"/>
    <n v="0"/>
    <n v="2.4043828845529069"/>
    <n v="1"/>
    <n v="2.4043828845529069"/>
    <n v="0"/>
  </r>
  <r>
    <x v="1"/>
    <x v="2"/>
    <x v="3"/>
    <n v="0.56000000000000005"/>
    <n v="0.48"/>
    <x v="14"/>
    <n v="4110"/>
    <n v="301.55972398444709"/>
    <n v="1026139.6414574832"/>
    <n v="2280.523168279899"/>
    <n v="1"/>
    <n v="2280.523168279899"/>
    <n v="0"/>
    <n v="236.10205679959887"/>
    <n v="1"/>
    <n v="236.10205679959887"/>
    <n v="0"/>
  </r>
  <r>
    <x v="1"/>
    <x v="1"/>
    <x v="3"/>
    <n v="0.56000000000000005"/>
    <n v="0.48"/>
    <x v="14"/>
    <n v="4110"/>
    <n v="633.23173938956654"/>
    <n v="1518806.4013362445"/>
    <n v="3498.0026764397803"/>
    <n v="1"/>
    <n v="3498.0026764397803"/>
    <n v="0"/>
    <n v="264.62381830007371"/>
    <n v="1"/>
    <n v="264.62381830007371"/>
    <n v="0"/>
  </r>
  <r>
    <x v="1"/>
    <x v="2"/>
    <x v="3"/>
    <n v="0.56000000000000005"/>
    <n v="0.48"/>
    <x v="14"/>
    <n v="4110"/>
    <n v="998.92506047484642"/>
    <n v="3266694.4890390667"/>
    <n v="7116.7720939653182"/>
    <n v="0.28800000000000003"/>
    <n v="2049.6303630620118"/>
    <n v="0"/>
    <n v="683.33733142636902"/>
    <n v="0.46899999999999997"/>
    <n v="320.48520843896705"/>
    <n v="0"/>
  </r>
  <r>
    <x v="1"/>
    <x v="1"/>
    <x v="3"/>
    <n v="0.56000000000000005"/>
    <n v="0.48"/>
    <x v="14"/>
    <n v="4110"/>
    <n v="6.3721519114793299E-4"/>
    <n v="1.7265524565666028"/>
    <n v="4.1847200650181994E-3"/>
    <n v="0.28800000000000003"/>
    <n v="1.2051993787252416E-3"/>
    <n v="0"/>
    <n v="4.5271872434855164E-4"/>
    <n v="0.46899999999999997"/>
    <n v="2.1232508171947071E-4"/>
    <n v="0"/>
  </r>
  <r>
    <x v="1"/>
    <x v="1"/>
    <x v="3"/>
    <n v="0.56000000000000005"/>
    <n v="0.48"/>
    <x v="15"/>
    <n v="4110"/>
    <n v="6.1349770989824624"/>
    <n v="19005.428356303517"/>
    <n v="40.867955290311023"/>
    <n v="1"/>
    <n v="40.867955290311023"/>
    <n v="0"/>
    <n v="4.2375563451735907"/>
    <n v="1"/>
    <n v="4.2375563451735907"/>
    <n v="0"/>
  </r>
  <r>
    <x v="1"/>
    <x v="1"/>
    <x v="3"/>
    <n v="0.56000000000000005"/>
    <n v="0.48"/>
    <x v="15"/>
    <n v="4110"/>
    <n v="57.022493870738693"/>
    <n v="177390.53066035348"/>
    <n v="390.3274682770429"/>
    <n v="1"/>
    <n v="390.3274682770429"/>
    <n v="0"/>
    <n v="40.055914146655965"/>
    <n v="1"/>
    <n v="40.055914146655965"/>
    <n v="0"/>
  </r>
  <r>
    <x v="1"/>
    <x v="3"/>
    <x v="3"/>
    <n v="0.56000000000000005"/>
    <n v="0.48"/>
    <x v="16"/>
    <n v="4110"/>
    <n v="74.885429554182821"/>
    <n v="215090.42613935561"/>
    <n v="483.91242605277637"/>
    <n v="1"/>
    <n v="483.91242605277637"/>
    <n v="0"/>
    <n v="43.158779661499594"/>
    <n v="1"/>
    <n v="43.158779661499594"/>
    <n v="0"/>
  </r>
  <r>
    <x v="1"/>
    <x v="2"/>
    <x v="3"/>
    <n v="0.56000000000000005"/>
    <n v="0.48"/>
    <x v="13"/>
    <n v="4110"/>
    <n v="19.206996118352457"/>
    <n v="59898.344890239779"/>
    <n v="136.19369658645229"/>
    <n v="1"/>
    <n v="136.19369658645229"/>
    <n v="0"/>
    <n v="13.851187383265051"/>
    <n v="1"/>
    <n v="13.851187383265051"/>
    <n v="0"/>
  </r>
  <r>
    <x v="1"/>
    <x v="2"/>
    <x v="3"/>
    <n v="0.56000000000000005"/>
    <n v="0.48"/>
    <x v="13"/>
    <n v="4110"/>
    <n v="7.736840117685297"/>
    <n v="26394.260241936583"/>
    <n v="59.58200555863317"/>
    <n v="1"/>
    <n v="59.58200555863317"/>
    <n v="0"/>
    <n v="6.2075324092322877"/>
    <n v="1"/>
    <n v="6.2075324092322877"/>
    <n v="0"/>
  </r>
  <r>
    <x v="1"/>
    <x v="2"/>
    <x v="3"/>
    <n v="0.56000000000000005"/>
    <n v="0.48"/>
    <x v="13"/>
    <n v="4110"/>
    <n v="2.3813374177275509E-2"/>
    <n v="81.40519066881653"/>
    <n v="0.15846764022186399"/>
    <n v="0.28800000000000003"/>
    <n v="4.5638680383896832E-2"/>
    <n v="0"/>
    <n v="1.9910433451004229E-2"/>
    <n v="0.46899999999999997"/>
    <n v="9.3379932885209824E-3"/>
    <n v="0"/>
  </r>
  <r>
    <x v="1"/>
    <x v="2"/>
    <x v="3"/>
    <n v="0.56000000000000005"/>
    <n v="0.48"/>
    <x v="13"/>
    <n v="4110"/>
    <n v="219.85215536347141"/>
    <n v="712718.9211093107"/>
    <n v="1484.2037418881034"/>
    <n v="0.28800000000000003"/>
    <n v="427.45067766377383"/>
    <n v="0"/>
    <n v="141.21350635039047"/>
    <n v="0.46899999999999997"/>
    <n v="66.229134478333123"/>
    <n v="0"/>
  </r>
  <r>
    <x v="1"/>
    <x v="4"/>
    <x v="4"/>
    <n v="0.36"/>
    <n v="0.57999999999999996"/>
    <x v="17"/>
    <n v="4110"/>
    <n v="27.30286725348347"/>
    <n v="80094.76405602938"/>
    <n v="187.48519039849634"/>
    <n v="1"/>
    <n v="187.48519039849634"/>
    <n v="0"/>
    <n v="19.909650595826911"/>
    <n v="1"/>
    <n v="19.909650595826911"/>
    <n v="0"/>
  </r>
  <r>
    <x v="1"/>
    <x v="1"/>
    <x v="3"/>
    <n v="0.56000000000000005"/>
    <n v="0.48"/>
    <x v="5"/>
    <n v="4110"/>
    <n v="6.1798079298647897E-2"/>
    <n v="168.07723479645904"/>
    <n v="0.39201545391588116"/>
    <n v="1"/>
    <n v="0.39201545391588116"/>
    <n v="0"/>
    <n v="4.0769991827526358E-2"/>
    <n v="1"/>
    <n v="4.0769991827526358E-2"/>
    <n v="0"/>
  </r>
  <r>
    <x v="1"/>
    <x v="3"/>
    <x v="3"/>
    <n v="0.56000000000000005"/>
    <n v="0.48"/>
    <x v="17"/>
    <n v="4110"/>
    <n v="25.71911922540362"/>
    <n v="86536.505828214737"/>
    <n v="197.71529791871652"/>
    <n v="1"/>
    <n v="197.71529791871652"/>
    <n v="0"/>
    <n v="20.912772518037254"/>
    <n v="1"/>
    <n v="20.912772518037254"/>
    <n v="0"/>
  </r>
  <r>
    <x v="1"/>
    <x v="1"/>
    <x v="3"/>
    <n v="0.56000000000000005"/>
    <n v="0.48"/>
    <x v="17"/>
    <n v="4110"/>
    <n v="48.908794811015035"/>
    <n v="104572.75421407032"/>
    <n v="237.06004440015607"/>
    <n v="1"/>
    <n v="237.06004440015607"/>
    <n v="0"/>
    <n v="19.894209178681589"/>
    <n v="1"/>
    <n v="19.894209178681589"/>
    <n v="0"/>
  </r>
  <r>
    <x v="1"/>
    <x v="1"/>
    <x v="3"/>
    <n v="0.56000000000000005"/>
    <n v="0.48"/>
    <x v="17"/>
    <n v="4110"/>
    <n v="7.1526275381525064"/>
    <n v="17295.063495005539"/>
    <n v="41.27203077293175"/>
    <n v="1"/>
    <n v="41.27203077293175"/>
    <n v="0"/>
    <n v="3.8317843643559883"/>
    <n v="1"/>
    <n v="3.8317843643559883"/>
    <n v="0"/>
  </r>
  <r>
    <x v="1"/>
    <x v="1"/>
    <x v="3"/>
    <n v="0.56000000000000005"/>
    <n v="0.48"/>
    <x v="17"/>
    <n v="4110"/>
    <n v="100.51346723420937"/>
    <n v="253012.40071962029"/>
    <n v="587.61811487511011"/>
    <n v="1"/>
    <n v="587.61811487511011"/>
    <n v="0"/>
    <n v="50.639291531616216"/>
    <n v="1"/>
    <n v="50.639291531616216"/>
    <n v="0"/>
  </r>
  <r>
    <x v="1"/>
    <x v="1"/>
    <x v="3"/>
    <n v="0.56000000000000005"/>
    <n v="0.48"/>
    <x v="17"/>
    <n v="4110"/>
    <n v="0.21581162773684867"/>
    <n v="548.47053552739931"/>
    <n v="1.2653241207941106"/>
    <n v="1"/>
    <n v="1.2653241207941106"/>
    <n v="0"/>
    <n v="0.11805920605024167"/>
    <n v="1"/>
    <n v="0.11805920605024167"/>
    <n v="0"/>
  </r>
  <r>
    <x v="1"/>
    <x v="1"/>
    <x v="3"/>
    <n v="0.56000000000000005"/>
    <n v="0.48"/>
    <x v="17"/>
    <n v="4110"/>
    <n v="1.015465895048633"/>
    <n v="2958.9285132216241"/>
    <n v="6.8447199100571368"/>
    <n v="1"/>
    <n v="6.8447199100571368"/>
    <n v="0"/>
    <n v="0.70313531872837454"/>
    <n v="1"/>
    <n v="0.70313531872837454"/>
    <n v="0"/>
  </r>
  <r>
    <x v="1"/>
    <x v="4"/>
    <x v="4"/>
    <n v="0.36"/>
    <n v="0.57999999999999996"/>
    <x v="17"/>
    <n v="4110"/>
    <n v="1.6931695098367208"/>
    <n v="5527.5019396298258"/>
    <n v="12.592928576027981"/>
    <n v="1"/>
    <n v="12.592928576027981"/>
    <n v="0"/>
    <n v="1.4151646547670251"/>
    <n v="1"/>
    <n v="1.4151646547670251"/>
    <n v="0"/>
  </r>
  <r>
    <x v="1"/>
    <x v="3"/>
    <x v="3"/>
    <n v="0.56000000000000005"/>
    <n v="0.48"/>
    <x v="17"/>
    <n v="4110"/>
    <n v="0.7639226614504997"/>
    <n v="2538.2090094921286"/>
    <n v="5.8622394725638367"/>
    <n v="1"/>
    <n v="5.8622394725638367"/>
    <n v="0"/>
    <n v="0.59267070044986181"/>
    <n v="1"/>
    <n v="0.59267070044986181"/>
    <n v="0"/>
  </r>
  <r>
    <x v="1"/>
    <x v="1"/>
    <x v="3"/>
    <n v="0.56000000000000005"/>
    <n v="0.48"/>
    <x v="17"/>
    <n v="4110"/>
    <n v="4.2586001291094176E-4"/>
    <n v="1.6631686554502423"/>
    <n v="3.6397087689617504E-3"/>
    <n v="1"/>
    <n v="3.6397087689617504E-3"/>
    <n v="0"/>
    <n v="4.7084746125582806E-4"/>
    <n v="1"/>
    <n v="4.7084746125582806E-4"/>
    <n v="0"/>
  </r>
  <r>
    <x v="1"/>
    <x v="2"/>
    <x v="3"/>
    <n v="0.56000000000000005"/>
    <n v="0.48"/>
    <x v="5"/>
    <n v="4110"/>
    <n v="2.0584766948774185"/>
    <n v="4775.3605107279245"/>
    <n v="7.9745817149785667"/>
    <n v="1"/>
    <n v="7.9745817149785667"/>
    <n v="0"/>
    <n v="0.72766212480184078"/>
    <n v="1"/>
    <n v="0.72766212480184078"/>
    <n v="0"/>
  </r>
  <r>
    <x v="1"/>
    <x v="1"/>
    <x v="3"/>
    <n v="0.56000000000000005"/>
    <n v="0.48"/>
    <x v="5"/>
    <n v="4110"/>
    <n v="13.650071285404346"/>
    <n v="31441.848826109774"/>
    <n v="73.986226171750218"/>
    <n v="1"/>
    <n v="73.986226171750218"/>
    <n v="0"/>
    <n v="6.6848559802837917"/>
    <n v="1"/>
    <n v="6.6848559802837917"/>
    <n v="0"/>
  </r>
  <r>
    <x v="1"/>
    <x v="2"/>
    <x v="3"/>
    <n v="0.56000000000000005"/>
    <n v="0.48"/>
    <x v="5"/>
    <n v="4110"/>
    <n v="2.5561911360321665"/>
    <n v="9088.9529877721488"/>
    <n v="20.177850787957016"/>
    <n v="0.28800000000000003"/>
    <n v="5.8112210269316211"/>
    <n v="0"/>
    <n v="2.2589497785154244"/>
    <n v="0.46899999999999997"/>
    <n v="1.059447446123734"/>
    <n v="0"/>
  </r>
  <r>
    <x v="1"/>
    <x v="2"/>
    <x v="3"/>
    <n v="0.56000000000000005"/>
    <n v="0.48"/>
    <x v="5"/>
    <n v="4110"/>
    <n v="0.73513373879717381"/>
    <n v="2603.2295536537213"/>
    <n v="5.8121304652776091"/>
    <n v="0.28800000000000003"/>
    <n v="1.6738935739999516"/>
    <n v="0"/>
    <n v="0.61237437408438966"/>
    <n v="0.46899999999999997"/>
    <n v="0.28720358144557873"/>
    <n v="0"/>
  </r>
  <r>
    <x v="1"/>
    <x v="2"/>
    <x v="3"/>
    <n v="0.56000000000000005"/>
    <n v="0.48"/>
    <x v="5"/>
    <n v="4110"/>
    <n v="4.3833257298532722"/>
    <n v="18148.114326707302"/>
    <n v="39.708455671177532"/>
    <n v="1"/>
    <n v="39.708455671177532"/>
    <n v="0"/>
    <n v="4.4549705053873918"/>
    <n v="1"/>
    <n v="4.4549705053873918"/>
    <n v="0"/>
  </r>
  <r>
    <x v="1"/>
    <x v="1"/>
    <x v="3"/>
    <n v="0.56000000000000005"/>
    <n v="0.48"/>
    <x v="5"/>
    <n v="4110"/>
    <n v="4.7772838274618872"/>
    <n v="10590.543815441608"/>
    <n v="25.456725019279638"/>
    <n v="1"/>
    <n v="25.456725019279638"/>
    <n v="0"/>
    <n v="2.0374680174686906"/>
    <n v="1"/>
    <n v="2.0374680174686906"/>
    <n v="0"/>
  </r>
  <r>
    <x v="1"/>
    <x v="2"/>
    <x v="3"/>
    <n v="0.56000000000000005"/>
    <n v="0.48"/>
    <x v="5"/>
    <n v="4110"/>
    <n v="1.6066054652925894"/>
    <n v="6111.241571577476"/>
    <n v="13.665364193889189"/>
    <n v="0.28800000000000003"/>
    <n v="3.935624887840087"/>
    <n v="0"/>
    <n v="1.4736672768668759"/>
    <n v="0.46899999999999997"/>
    <n v="0.6911499528505648"/>
    <n v="0"/>
  </r>
  <r>
    <x v="1"/>
    <x v="2"/>
    <x v="3"/>
    <n v="0.56000000000000005"/>
    <n v="0.48"/>
    <x v="5"/>
    <n v="4110"/>
    <n v="1.8700758933587587"/>
    <n v="6219.0271526307024"/>
    <n v="14.20028346422221"/>
    <n v="1"/>
    <n v="14.20028346422221"/>
    <n v="0"/>
    <n v="1.6376995067629312"/>
    <n v="1"/>
    <n v="1.6376995067629312"/>
    <n v="0"/>
  </r>
  <r>
    <x v="1"/>
    <x v="2"/>
    <x v="3"/>
    <n v="0.56000000000000005"/>
    <n v="0.48"/>
    <x v="5"/>
    <n v="4110"/>
    <n v="0.10419135553413862"/>
    <n v="328.16133980922064"/>
    <n v="0.65941592123985204"/>
    <n v="1"/>
    <n v="0.65941592123985204"/>
    <n v="0"/>
    <n v="6.5297055745250271E-2"/>
    <n v="1"/>
    <n v="6.5297055745250271E-2"/>
    <n v="0"/>
  </r>
  <r>
    <x v="1"/>
    <x v="2"/>
    <x v="3"/>
    <n v="0.56000000000000005"/>
    <n v="0.48"/>
    <x v="5"/>
    <n v="4110"/>
    <n v="13.667889697755271"/>
    <n v="41218.25654860022"/>
    <n v="95.20200027608638"/>
    <n v="1"/>
    <n v="95.20200027608638"/>
    <n v="0"/>
    <n v="9.2235312536853904"/>
    <n v="1"/>
    <n v="9.2235312536853904"/>
    <n v="0"/>
  </r>
  <r>
    <x v="1"/>
    <x v="2"/>
    <x v="3"/>
    <n v="0.56000000000000005"/>
    <n v="0.48"/>
    <x v="5"/>
    <n v="4110"/>
    <n v="0.24609963532177292"/>
    <n v="870.81761229337258"/>
    <n v="1.8979966768792673"/>
    <n v="1"/>
    <n v="1.8979966768792673"/>
    <n v="0"/>
    <n v="0.24203598283874828"/>
    <n v="1"/>
    <n v="0.24203598283874828"/>
    <n v="0"/>
  </r>
  <r>
    <x v="1"/>
    <x v="2"/>
    <x v="3"/>
    <n v="0.56000000000000005"/>
    <n v="0.48"/>
    <x v="5"/>
    <n v="4110"/>
    <n v="22.134522040276618"/>
    <n v="66614.313656502956"/>
    <n v="154.81545386901237"/>
    <n v="1"/>
    <n v="154.81545386901237"/>
    <n v="0"/>
    <n v="15.229061691068276"/>
    <n v="1"/>
    <n v="15.229061691068276"/>
    <n v="0"/>
  </r>
  <r>
    <x v="1"/>
    <x v="2"/>
    <x v="3"/>
    <n v="0.56000000000000005"/>
    <n v="0.48"/>
    <x v="5"/>
    <n v="4110"/>
    <n v="0.15247844011036837"/>
    <n v="464.68814979527554"/>
    <n v="1.1010186471561396"/>
    <n v="1"/>
    <n v="1.1010186471561396"/>
    <n v="0"/>
    <n v="0.11126896833063026"/>
    <n v="1"/>
    <n v="0.11126896833063026"/>
    <n v="0"/>
  </r>
  <r>
    <x v="1"/>
    <x v="2"/>
    <x v="3"/>
    <n v="0.56000000000000005"/>
    <n v="0.48"/>
    <x v="5"/>
    <n v="4110"/>
    <n v="1.5354426081640061E-3"/>
    <n v="6.3484038345686846"/>
    <n v="1.8210344459549426E-2"/>
    <n v="1"/>
    <n v="1.8210344459549426E-2"/>
    <n v="0"/>
    <n v="2.3840915583742514E-3"/>
    <n v="1"/>
    <n v="2.3840915583742514E-3"/>
    <n v="0"/>
  </r>
  <r>
    <x v="1"/>
    <x v="2"/>
    <x v="3"/>
    <n v="0.56000000000000005"/>
    <n v="0.48"/>
    <x v="5"/>
    <n v="4110"/>
    <n v="5.6223840225453493E-2"/>
    <n v="207.81056141422911"/>
    <n v="0.44474255519515854"/>
    <n v="0.28800000000000003"/>
    <n v="0.12808585589620566"/>
    <n v="0"/>
    <n v="5.4613193139310581E-2"/>
    <n v="0.46899999999999997"/>
    <n v="2.5613587582336662E-2"/>
    <n v="0"/>
  </r>
  <r>
    <x v="1"/>
    <x v="2"/>
    <x v="3"/>
    <n v="0.56000000000000005"/>
    <n v="0.48"/>
    <x v="5"/>
    <n v="4110"/>
    <n v="4.1435607480788991E-2"/>
    <n v="170.00131491389533"/>
    <n v="0.45222772407436235"/>
    <n v="1"/>
    <n v="0.45222772407436235"/>
    <n v="0"/>
    <n v="5.7860798283847499E-2"/>
    <n v="1"/>
    <n v="5.7860798283847499E-2"/>
    <n v="0"/>
  </r>
  <r>
    <x v="1"/>
    <x v="2"/>
    <x v="3"/>
    <n v="0.56000000000000005"/>
    <n v="0.48"/>
    <x v="5"/>
    <n v="4110"/>
    <n v="1.2244475977035629E-3"/>
    <n v="5.062571393524455"/>
    <n v="1.4521944622542277E-2"/>
    <n v="1"/>
    <n v="1.4521944622542277E-2"/>
    <n v="0"/>
    <n v="1.9012076165108426E-3"/>
    <n v="1"/>
    <n v="1.9012076165108426E-3"/>
    <n v="0"/>
  </r>
  <r>
    <x v="1"/>
    <x v="2"/>
    <x v="3"/>
    <n v="0.56000000000000005"/>
    <n v="0.48"/>
    <x v="5"/>
    <n v="4110"/>
    <n v="6.9821861837092688E-3"/>
    <n v="28.868377956069924"/>
    <n v="8.2808705978329344E-2"/>
    <n v="1"/>
    <n v="8.2808705978329344E-2"/>
    <n v="0"/>
    <n v="1.0841285145449422E-2"/>
    <n v="1"/>
    <n v="1.0841285145449422E-2"/>
    <n v="0"/>
  </r>
  <r>
    <x v="1"/>
    <x v="1"/>
    <x v="3"/>
    <n v="0.56000000000000005"/>
    <n v="0.48"/>
    <x v="5"/>
    <n v="4110"/>
    <n v="7.4018874954540591E-3"/>
    <n v="17.566579693396214"/>
    <n v="4.1012215315868253E-2"/>
    <n v="1"/>
    <n v="4.1012215315868253E-2"/>
    <n v="0"/>
    <n v="3.6735308061555932E-3"/>
    <n v="1"/>
    <n v="3.6735308061555932E-3"/>
    <n v="0"/>
  </r>
  <r>
    <x v="1"/>
    <x v="4"/>
    <x v="4"/>
    <n v="0.36"/>
    <n v="0.57999999999999996"/>
    <x v="34"/>
    <n v="4110"/>
    <n v="0.78399273342807363"/>
    <n v="2285.7038482289931"/>
    <n v="5.3538600680783439"/>
    <n v="1"/>
    <n v="5.3538600680783439"/>
    <n v="0"/>
    <n v="0.50363842267670411"/>
    <n v="1"/>
    <n v="0.50363842267670411"/>
    <n v="0"/>
  </r>
  <r>
    <x v="1"/>
    <x v="4"/>
    <x v="4"/>
    <n v="0.36"/>
    <n v="0.57999999999999996"/>
    <x v="29"/>
    <n v="4110"/>
    <n v="20.140761265433415"/>
    <n v="55279.627631735239"/>
    <n v="129.48669012221484"/>
    <n v="1"/>
    <n v="129.48669012221484"/>
    <n v="0"/>
    <n v="13.855811727744168"/>
    <n v="1"/>
    <n v="13.855811727744168"/>
    <n v="0"/>
  </r>
  <r>
    <x v="1"/>
    <x v="1"/>
    <x v="3"/>
    <n v="0.56000000000000005"/>
    <n v="0.48"/>
    <x v="18"/>
    <n v="4110"/>
    <n v="113.96321543802931"/>
    <n v="327165.32669775304"/>
    <n v="777.86950841829071"/>
    <n v="1"/>
    <n v="777.86950841829071"/>
    <n v="0"/>
    <n v="84.434409624436014"/>
    <n v="1"/>
    <n v="84.434409624436014"/>
    <n v="0"/>
  </r>
  <r>
    <x v="1"/>
    <x v="1"/>
    <x v="3"/>
    <n v="0.56000000000000005"/>
    <n v="0.48"/>
    <x v="18"/>
    <n v="4110"/>
    <n v="3.3561309756365194"/>
    <n v="9410.4568789098939"/>
    <n v="22.603884789192449"/>
    <n v="1"/>
    <n v="22.603884789192449"/>
    <n v="0"/>
    <n v="2.4527844511117038"/>
    <n v="1"/>
    <n v="2.4527844511117038"/>
    <n v="0"/>
  </r>
  <r>
    <x v="1"/>
    <x v="3"/>
    <x v="3"/>
    <n v="0.56000000000000005"/>
    <n v="0.48"/>
    <x v="11"/>
    <n v="4110"/>
    <n v="1351.2641665762819"/>
    <n v="3899351.6714186976"/>
    <n v="8538.1142856840306"/>
    <n v="1"/>
    <n v="8538.1142856840306"/>
    <n v="0"/>
    <n v="770.40872674074035"/>
    <n v="1"/>
    <n v="770.40872674074035"/>
    <n v="0"/>
  </r>
  <r>
    <x v="1"/>
    <x v="1"/>
    <x v="3"/>
    <n v="0.56000000000000005"/>
    <n v="0.48"/>
    <x v="11"/>
    <n v="4110"/>
    <n v="1357.10845115129"/>
    <n v="2983952.2036106102"/>
    <n v="6780.4864033745907"/>
    <n v="1"/>
    <n v="6780.4864033745907"/>
    <n v="0"/>
    <n v="496.91329936248707"/>
    <n v="1"/>
    <n v="496.91329936248707"/>
    <n v="0"/>
  </r>
  <r>
    <x v="1"/>
    <x v="1"/>
    <x v="3"/>
    <n v="0.56000000000000005"/>
    <n v="0.48"/>
    <x v="11"/>
    <n v="4110"/>
    <n v="1792.3421715975203"/>
    <n v="4375706.3731884025"/>
    <n v="10006.594051169075"/>
    <n v="1"/>
    <n v="10006.594051169075"/>
    <n v="0"/>
    <n v="801.00776213576762"/>
    <n v="1"/>
    <n v="801.00776213576762"/>
    <n v="0"/>
  </r>
  <r>
    <x v="1"/>
    <x v="4"/>
    <x v="4"/>
    <n v="0.36"/>
    <n v="0.57999999999999996"/>
    <x v="11"/>
    <n v="4110"/>
    <n v="7.7216355459638217E-2"/>
    <n v="239.34682992711282"/>
    <n v="0.52128413326690726"/>
    <n v="1"/>
    <n v="0.52128413326690726"/>
    <n v="0"/>
    <n v="6.2966054407122968E-2"/>
    <n v="1"/>
    <n v="6.2966054407122968E-2"/>
    <n v="0"/>
  </r>
  <r>
    <x v="1"/>
    <x v="3"/>
    <x v="3"/>
    <n v="0.56000000000000005"/>
    <n v="0.48"/>
    <x v="19"/>
    <n v="4110"/>
    <n v="14.582306985793796"/>
    <n v="37143.103305453187"/>
    <n v="85.450005289240238"/>
    <n v="1"/>
    <n v="85.450005289240238"/>
    <n v="0"/>
    <n v="7.9409844890155004"/>
    <n v="1"/>
    <n v="7.9409844890155004"/>
    <n v="0"/>
  </r>
  <r>
    <x v="1"/>
    <x v="1"/>
    <x v="3"/>
    <n v="0.56000000000000005"/>
    <n v="0.48"/>
    <x v="19"/>
    <n v="4110"/>
    <n v="2.6474902010010521"/>
    <n v="7044.0370444391474"/>
    <n v="16.583212688132068"/>
    <n v="1"/>
    <n v="16.583212688132068"/>
    <n v="0"/>
    <n v="1.5123641712312035"/>
    <n v="1"/>
    <n v="1.5123641712312035"/>
    <n v="0"/>
  </r>
  <r>
    <x v="1"/>
    <x v="2"/>
    <x v="3"/>
    <n v="0.56000000000000005"/>
    <n v="0.48"/>
    <x v="21"/>
    <n v="4110"/>
    <n v="1.5447300420320265"/>
    <n v="5247.6921390661591"/>
    <n v="10.719038159272305"/>
    <n v="1"/>
    <n v="10.719038159272305"/>
    <n v="0"/>
    <n v="1.1797585688943586"/>
    <n v="1"/>
    <n v="1.1797585688943586"/>
    <n v="0"/>
  </r>
  <r>
    <x v="1"/>
    <x v="2"/>
    <x v="3"/>
    <n v="0.56000000000000005"/>
    <n v="0.48"/>
    <x v="21"/>
    <n v="4110"/>
    <n v="19.117748676268121"/>
    <n v="65852.051565800677"/>
    <n v="147.08604892966648"/>
    <n v="0.28800000000000003"/>
    <n v="42.36078209174395"/>
    <n v="0"/>
    <n v="16.179132433057791"/>
    <n v="0.46899999999999997"/>
    <n v="7.5880131111041038"/>
    <n v="0"/>
  </r>
  <r>
    <x v="1"/>
    <x v="2"/>
    <x v="3"/>
    <n v="0.56000000000000005"/>
    <n v="0.48"/>
    <x v="21"/>
    <n v="4110"/>
    <n v="5.4052596739569623"/>
    <n v="18486.710217703057"/>
    <n v="39.814485764001276"/>
    <n v="0.28800000000000003"/>
    <n v="11.466571900032369"/>
    <n v="0"/>
    <n v="3.748919889078989"/>
    <n v="0.46899999999999997"/>
    <n v="1.7582434279780457"/>
    <n v="0"/>
  </r>
  <r>
    <x v="1"/>
    <x v="2"/>
    <x v="3"/>
    <n v="0.56000000000000005"/>
    <n v="0.48"/>
    <x v="21"/>
    <n v="4110"/>
    <n v="2.8940582198573628"/>
    <n v="10968.126746261572"/>
    <n v="23.593672181369012"/>
    <n v="1"/>
    <n v="23.593672181369012"/>
    <n v="0"/>
    <n v="2.7429332280650489"/>
    <n v="1"/>
    <n v="2.7429332280650489"/>
    <n v="0"/>
  </r>
  <r>
    <x v="1"/>
    <x v="2"/>
    <x v="3"/>
    <n v="0.56000000000000005"/>
    <n v="0.48"/>
    <x v="21"/>
    <n v="4110"/>
    <n v="22.420145963841914"/>
    <n v="74967.341214453947"/>
    <n v="166.62884913419805"/>
    <n v="0.28800000000000003"/>
    <n v="47.989108550649043"/>
    <n v="0"/>
    <n v="18.483388987720325"/>
    <n v="0.46899999999999997"/>
    <n v="8.6687094352408316"/>
    <n v="0"/>
  </r>
  <r>
    <x v="1"/>
    <x v="2"/>
    <x v="3"/>
    <n v="0.56000000000000005"/>
    <n v="0.48"/>
    <x v="21"/>
    <n v="4110"/>
    <n v="1.0286678709052093"/>
    <n v="3818.5868403043405"/>
    <n v="8.4623784904819956"/>
    <n v="0.28800000000000003"/>
    <n v="2.437165005258815"/>
    <n v="0"/>
    <n v="0.94283084312438714"/>
    <n v="0.46899999999999997"/>
    <n v="0.44218766542533755"/>
    <n v="0"/>
  </r>
  <r>
    <x v="1"/>
    <x v="2"/>
    <x v="3"/>
    <n v="0.56000000000000005"/>
    <n v="0.48"/>
    <x v="21"/>
    <n v="4110"/>
    <n v="10.846269604471779"/>
    <n v="36645.490923623031"/>
    <n v="79.984502131938498"/>
    <n v="0.28800000000000003"/>
    <n v="23.035536613998289"/>
    <n v="0"/>
    <n v="7.770988791207512"/>
    <n v="0.46899999999999997"/>
    <n v="3.6445937430763231"/>
    <n v="0"/>
  </r>
  <r>
    <x v="1"/>
    <x v="1"/>
    <x v="3"/>
    <n v="0.56000000000000005"/>
    <n v="0.48"/>
    <x v="20"/>
    <n v="4110"/>
    <n v="2.1129977201644223"/>
    <n v="7273.7531548019742"/>
    <n v="17.049091938068429"/>
    <n v="1"/>
    <n v="17.049091938068429"/>
    <n v="0"/>
    <n v="1.9064865343249524"/>
    <n v="1"/>
    <n v="1.9064865343249524"/>
    <n v="0"/>
  </r>
  <r>
    <x v="1"/>
    <x v="1"/>
    <x v="3"/>
    <n v="0.56000000000000005"/>
    <n v="0.48"/>
    <x v="20"/>
    <n v="4110"/>
    <n v="1.2965865438680428"/>
    <n v="4117.1475445684009"/>
    <n v="9.3954453047391535"/>
    <n v="1"/>
    <n v="9.3954453047391535"/>
    <n v="0"/>
    <n v="0.90869568527542666"/>
    <n v="1"/>
    <n v="0.90869568527542666"/>
    <n v="0"/>
  </r>
  <r>
    <x v="1"/>
    <x v="1"/>
    <x v="3"/>
    <n v="0.56000000000000005"/>
    <n v="0.48"/>
    <x v="20"/>
    <n v="4110"/>
    <n v="0.38065206638066751"/>
    <n v="1132.1812803274972"/>
    <n v="2.5703241205670317"/>
    <n v="1"/>
    <n v="2.5703241205670317"/>
    <n v="0"/>
    <n v="0.2391387930489125"/>
    <n v="1"/>
    <n v="0.2391387930489125"/>
    <n v="0"/>
  </r>
  <r>
    <x v="1"/>
    <x v="1"/>
    <x v="3"/>
    <n v="0.56000000000000005"/>
    <n v="0.48"/>
    <x v="20"/>
    <n v="4110"/>
    <n v="0.33035344801628536"/>
    <n v="1069.9022025393901"/>
    <n v="2.4311750502960732"/>
    <n v="1"/>
    <n v="2.4311750502960732"/>
    <n v="0"/>
    <n v="0.23727277534666619"/>
    <n v="1"/>
    <n v="0.23727277534666619"/>
    <n v="0"/>
  </r>
  <r>
    <x v="1"/>
    <x v="3"/>
    <x v="3"/>
    <n v="0.56000000000000005"/>
    <n v="0.48"/>
    <x v="22"/>
    <n v="4110"/>
    <n v="1.3131149827784518E-4"/>
    <n v="0.4156929718073451"/>
    <n v="8.6216728587628526E-4"/>
    <n v="1"/>
    <n v="8.6216728587628526E-4"/>
    <n v="0"/>
    <n v="9.826691420880913E-5"/>
    <n v="1"/>
    <n v="9.826691420880913E-5"/>
    <n v="0"/>
  </r>
  <r>
    <x v="1"/>
    <x v="4"/>
    <x v="4"/>
    <n v="0.36"/>
    <n v="0.57999999999999996"/>
    <x v="22"/>
    <n v="4110"/>
    <n v="1243.8593264837632"/>
    <n v="3105816.6798738898"/>
    <n v="7205.7056177170489"/>
    <n v="1"/>
    <n v="7205.7056177170489"/>
    <n v="0"/>
    <n v="631.27493252883187"/>
    <n v="1"/>
    <n v="631.27493252883187"/>
    <n v="0"/>
  </r>
  <r>
    <x v="1"/>
    <x v="2"/>
    <x v="3"/>
    <n v="0.56000000000000005"/>
    <n v="0.48"/>
    <x v="23"/>
    <n v="4110"/>
    <n v="2283.2067756133101"/>
    <n v="5146117.9451253964"/>
    <n v="11858.694991246108"/>
    <n v="1"/>
    <n v="11858.694991246108"/>
    <n v="0"/>
    <n v="862.34909193298574"/>
    <n v="1"/>
    <n v="862.34909193298574"/>
    <n v="0"/>
  </r>
  <r>
    <x v="1"/>
    <x v="1"/>
    <x v="3"/>
    <n v="0.56000000000000005"/>
    <n v="0.48"/>
    <x v="23"/>
    <n v="4110"/>
    <n v="514.22672267700409"/>
    <n v="1108444.0892324322"/>
    <n v="2552.3475164386914"/>
    <n v="1"/>
    <n v="2552.3475164386914"/>
    <n v="0"/>
    <n v="173.83132149815731"/>
    <n v="1"/>
    <n v="173.83132149815731"/>
    <n v="0"/>
  </r>
  <r>
    <x v="1"/>
    <x v="2"/>
    <x v="3"/>
    <n v="0.56000000000000005"/>
    <n v="0.48"/>
    <x v="23"/>
    <n v="4110"/>
    <n v="2.9981631346670641"/>
    <n v="9043.5835527327854"/>
    <n v="20.277257243756953"/>
    <n v="0.28800000000000003"/>
    <n v="5.8398500862020031"/>
    <n v="0"/>
    <n v="2.1446627557311615"/>
    <n v="0.46899999999999997"/>
    <n v="1.0058468324379146"/>
    <n v="0"/>
  </r>
  <r>
    <x v="1"/>
    <x v="2"/>
    <x v="3"/>
    <n v="0.56000000000000005"/>
    <n v="0.48"/>
    <x v="23"/>
    <n v="4110"/>
    <n v="3.7203459766912181"/>
    <n v="9370.3979965144354"/>
    <n v="21.921860478256633"/>
    <n v="1"/>
    <n v="21.921860478256633"/>
    <n v="0"/>
    <n v="1.7858571148122295"/>
    <n v="1"/>
    <n v="1.7858571148122295"/>
    <n v="0"/>
  </r>
  <r>
    <x v="1"/>
    <x v="2"/>
    <x v="3"/>
    <n v="0.56000000000000005"/>
    <n v="0.48"/>
    <x v="14"/>
    <n v="4110"/>
    <n v="5.0161430987537545E-2"/>
    <n v="132.0345100146036"/>
    <n v="0.30923658270896387"/>
    <n v="0.28800000000000003"/>
    <n v="8.9060135820181602E-2"/>
    <n v="0"/>
    <n v="2.8222691338650081E-2"/>
    <n v="0.46899999999999997"/>
    <n v="1.3236442237826888E-2"/>
    <n v="0"/>
  </r>
  <r>
    <x v="1"/>
    <x v="2"/>
    <x v="3"/>
    <n v="0.56000000000000005"/>
    <n v="0.48"/>
    <x v="23"/>
    <n v="4110"/>
    <n v="3.595965806098032"/>
    <n v="8017.9144023533754"/>
    <n v="20.41843171891632"/>
    <n v="1"/>
    <n v="20.41843171891632"/>
    <n v="0"/>
    <n v="1.9843467504769192"/>
    <n v="1"/>
    <n v="1.9843467504769192"/>
    <n v="0"/>
  </r>
  <r>
    <x v="1"/>
    <x v="2"/>
    <x v="3"/>
    <n v="0.56000000000000005"/>
    <n v="0.48"/>
    <x v="25"/>
    <n v="4110"/>
    <n v="648.07709312520456"/>
    <n v="1518132.1037967671"/>
    <n v="3449.2868927383715"/>
    <n v="1"/>
    <n v="3449.2868927383715"/>
    <n v="0"/>
    <n v="274.29480499371232"/>
    <n v="1"/>
    <n v="274.29480499371232"/>
    <n v="0"/>
  </r>
  <r>
    <x v="1"/>
    <x v="2"/>
    <x v="3"/>
    <n v="0.56000000000000005"/>
    <n v="0.48"/>
    <x v="25"/>
    <n v="4110"/>
    <n v="1.1600106653538222"/>
    <n v="4488.3915611734765"/>
    <n v="10.359176336791522"/>
    <n v="1"/>
    <n v="10.359176336791522"/>
    <n v="0"/>
    <n v="1.2114567318147744"/>
    <n v="1"/>
    <n v="1.2114567318147744"/>
    <n v="0"/>
  </r>
  <r>
    <x v="1"/>
    <x v="2"/>
    <x v="3"/>
    <n v="0.56000000000000005"/>
    <n v="0.48"/>
    <x v="8"/>
    <n v="4110"/>
    <n v="262.44411277079183"/>
    <n v="900531.5833846184"/>
    <n v="1973.2006144304814"/>
    <n v="0.28800000000000003"/>
    <n v="568.28177695597867"/>
    <n v="0"/>
    <n v="181.23515081823101"/>
    <n v="0.46899999999999997"/>
    <n v="84.999285733750341"/>
    <n v="0"/>
  </r>
  <r>
    <x v="1"/>
    <x v="1"/>
    <x v="3"/>
    <n v="0.56000000000000005"/>
    <n v="0.48"/>
    <x v="27"/>
    <n v="4110"/>
    <n v="1.1585728543814171"/>
    <n v="2777.6412138074834"/>
    <n v="6.2826410213258974"/>
    <n v="1"/>
    <n v="6.2826410213258974"/>
    <n v="0"/>
    <n v="0.49077232542825938"/>
    <n v="1"/>
    <n v="0.49077232542825938"/>
    <n v="0"/>
  </r>
  <r>
    <x v="1"/>
    <x v="1"/>
    <x v="3"/>
    <n v="0.56000000000000005"/>
    <n v="0.48"/>
    <x v="27"/>
    <n v="4110"/>
    <n v="4.1532933836258196E-2"/>
    <n v="100.50881599981224"/>
    <n v="0.24634489827587289"/>
    <n v="1"/>
    <n v="0.24634489827587289"/>
    <n v="0"/>
    <n v="2.1026018854523324E-2"/>
    <n v="1"/>
    <n v="2.1026018854523324E-2"/>
    <n v="0"/>
  </r>
  <r>
    <x v="1"/>
    <x v="1"/>
    <x v="3"/>
    <n v="0.56000000000000005"/>
    <n v="0.48"/>
    <x v="27"/>
    <n v="4110"/>
    <n v="31.119797344376586"/>
    <n v="72884.524638752453"/>
    <n v="167.75281401836233"/>
    <n v="1"/>
    <n v="167.75281401836233"/>
    <n v="0"/>
    <n v="13.271425649658624"/>
    <n v="1"/>
    <n v="13.271425649658624"/>
    <n v="0"/>
  </r>
  <r>
    <x v="1"/>
    <x v="1"/>
    <x v="3"/>
    <n v="0.56000000000000005"/>
    <n v="0.48"/>
    <x v="27"/>
    <n v="4110"/>
    <n v="1.7113756523313324"/>
    <n v="4517.8673842016642"/>
    <n v="10.413332140435754"/>
    <n v="1"/>
    <n v="10.413332140435754"/>
    <n v="0"/>
    <n v="1.0643593606088264"/>
    <n v="1"/>
    <n v="1.0643593606088264"/>
    <n v="0"/>
  </r>
  <r>
    <x v="1"/>
    <x v="1"/>
    <x v="3"/>
    <n v="0.56000000000000005"/>
    <n v="0.48"/>
    <x v="0"/>
    <n v="4111"/>
    <n v="42.826715602380233"/>
    <n v="94453.542522515228"/>
    <n v="198.27699207548628"/>
    <n v="1"/>
    <n v="198.27699207548628"/>
    <n v="0"/>
    <n v="22.975816339151113"/>
    <n v="1"/>
    <n v="22.975816339151113"/>
    <n v="0"/>
  </r>
  <r>
    <x v="1"/>
    <x v="2"/>
    <x v="3"/>
    <n v="0.56000000000000005"/>
    <n v="0.48"/>
    <x v="0"/>
    <n v="4111"/>
    <n v="0.39341840005173667"/>
    <n v="1377.5924691179516"/>
    <n v="2.8126119645283651"/>
    <n v="0.28800000000000003"/>
    <n v="0.81003224578416921"/>
    <n v="0"/>
    <n v="0.3793938028731797"/>
    <n v="0.46899999999999997"/>
    <n v="0.17793569354752126"/>
    <n v="0"/>
  </r>
  <r>
    <x v="1"/>
    <x v="2"/>
    <x v="3"/>
    <n v="0.56000000000000005"/>
    <n v="0.48"/>
    <x v="14"/>
    <n v="4111"/>
    <n v="1.3271433490687956"/>
    <n v="4621.5361247741403"/>
    <n v="11.593403859635828"/>
    <n v="1"/>
    <n v="11.593403859635828"/>
    <n v="0"/>
    <n v="1.8501620586192218"/>
    <n v="1"/>
    <n v="1.8501620586192218"/>
    <n v="0"/>
  </r>
  <r>
    <x v="1"/>
    <x v="2"/>
    <x v="3"/>
    <n v="0.56000000000000005"/>
    <n v="0.48"/>
    <x v="14"/>
    <n v="4111"/>
    <n v="1.0155140122509119"/>
    <n v="3326.6582122659765"/>
    <n v="6.6355665716449312"/>
    <n v="0.28800000000000003"/>
    <n v="1.9110431726337405"/>
    <n v="0"/>
    <n v="0.85323437938421609"/>
    <n v="0.46899999999999997"/>
    <n v="0.40016692393119735"/>
    <n v="0"/>
  </r>
  <r>
    <x v="1"/>
    <x v="2"/>
    <x v="3"/>
    <n v="0.56000000000000005"/>
    <n v="0.48"/>
    <x v="13"/>
    <n v="4111"/>
    <n v="7.3980267432749852E-2"/>
    <n v="261.60150974088202"/>
    <n v="0.56826080475319962"/>
    <n v="0.28800000000000003"/>
    <n v="0.16365911176892151"/>
    <n v="0"/>
    <n v="7.370459498878669E-2"/>
    <n v="0.46899999999999997"/>
    <n v="3.4567455049740958E-2"/>
    <n v="0"/>
  </r>
  <r>
    <x v="1"/>
    <x v="2"/>
    <x v="3"/>
    <n v="0.56000000000000005"/>
    <n v="0.48"/>
    <x v="23"/>
    <n v="4111"/>
    <n v="16.186298619122088"/>
    <n v="37570.963642556009"/>
    <n v="80.43180434387817"/>
    <n v="1"/>
    <n v="80.43180434387817"/>
    <n v="0"/>
    <n v="9.1618264962405505"/>
    <n v="1"/>
    <n v="9.1618264962405505"/>
    <n v="0"/>
  </r>
  <r>
    <x v="1"/>
    <x v="2"/>
    <x v="3"/>
    <n v="0.56000000000000005"/>
    <n v="0.48"/>
    <x v="25"/>
    <n v="4111"/>
    <n v="57.103148786802436"/>
    <n v="156548.16560777213"/>
    <n v="311.31183625821529"/>
    <n v="1"/>
    <n v="311.31183625821529"/>
    <n v="0"/>
    <n v="37.545941285610809"/>
    <n v="1"/>
    <n v="37.545941285610809"/>
    <n v="0"/>
  </r>
  <r>
    <x v="1"/>
    <x v="1"/>
    <x v="3"/>
    <n v="0.56000000000000005"/>
    <n v="0.48"/>
    <x v="0"/>
    <n v="4112"/>
    <n v="0.56469821259835562"/>
    <n v="1378.9485999557146"/>
    <n v="3.0693590764456506"/>
    <n v="1"/>
    <n v="3.0693590764456506"/>
    <n v="0"/>
    <n v="0.30822837636522732"/>
    <n v="1"/>
    <n v="0.30822837636522732"/>
    <n v="0"/>
  </r>
  <r>
    <x v="1"/>
    <x v="1"/>
    <x v="3"/>
    <n v="0.56000000000000005"/>
    <n v="0.48"/>
    <x v="0"/>
    <n v="4112"/>
    <n v="95.101260411793888"/>
    <n v="203163.29750130131"/>
    <n v="412.72103532243148"/>
    <n v="1"/>
    <n v="412.72103532243148"/>
    <n v="0"/>
    <n v="47.085137936892572"/>
    <n v="1"/>
    <n v="47.085137936892572"/>
    <n v="0"/>
  </r>
  <r>
    <x v="1"/>
    <x v="2"/>
    <x v="3"/>
    <n v="0.56000000000000005"/>
    <n v="0.48"/>
    <x v="0"/>
    <n v="4112"/>
    <n v="0.25030545962699235"/>
    <n v="1016.927569495957"/>
    <n v="2.3321392480792187"/>
    <n v="0.28800000000000003"/>
    <n v="0.67165610344681503"/>
    <n v="0"/>
    <n v="0.33177228887229676"/>
    <n v="0.46899999999999997"/>
    <n v="0.15560120348110718"/>
    <n v="0"/>
  </r>
  <r>
    <x v="1"/>
    <x v="2"/>
    <x v="3"/>
    <n v="0.56000000000000005"/>
    <n v="0.48"/>
    <x v="7"/>
    <n v="4112"/>
    <n v="10.445423712284297"/>
    <n v="33281.911292219847"/>
    <n v="68.379159912269273"/>
    <n v="1"/>
    <n v="68.379159912269273"/>
    <n v="0"/>
    <n v="7.941685003264257"/>
    <n v="1"/>
    <n v="7.941685003264257"/>
    <n v="0"/>
  </r>
  <r>
    <x v="1"/>
    <x v="2"/>
    <x v="3"/>
    <n v="0.56000000000000005"/>
    <n v="0.48"/>
    <x v="14"/>
    <n v="4112"/>
    <n v="2.3985891957099081"/>
    <n v="9120.0953047616276"/>
    <n v="19.654902002092864"/>
    <n v="1"/>
    <n v="19.654902002092864"/>
    <n v="0"/>
    <n v="2.6149046088178629"/>
    <n v="1"/>
    <n v="2.6149046088178629"/>
    <n v="0"/>
  </r>
  <r>
    <x v="1"/>
    <x v="1"/>
    <x v="3"/>
    <n v="0.56000000000000005"/>
    <n v="0.48"/>
    <x v="14"/>
    <n v="4112"/>
    <n v="258.54606475615964"/>
    <n v="520155.33556972991"/>
    <n v="1069.4442544840956"/>
    <n v="1"/>
    <n v="1069.4442544840956"/>
    <n v="0"/>
    <n v="115.78569408518293"/>
    <n v="1"/>
    <n v="115.78569408518293"/>
    <n v="0"/>
  </r>
  <r>
    <x v="1"/>
    <x v="2"/>
    <x v="3"/>
    <n v="0.56000000000000005"/>
    <n v="0.48"/>
    <x v="14"/>
    <n v="4112"/>
    <n v="11.728618996476655"/>
    <n v="39756.303712387082"/>
    <n v="85.398295724800917"/>
    <n v="0.28800000000000003"/>
    <n v="24.594709168742668"/>
    <n v="0"/>
    <n v="10.796223192724623"/>
    <n v="0.46899999999999997"/>
    <n v="5.0634286773878481"/>
    <n v="0"/>
  </r>
  <r>
    <x v="1"/>
    <x v="2"/>
    <x v="3"/>
    <n v="0.56000000000000005"/>
    <n v="0.48"/>
    <x v="13"/>
    <n v="4112"/>
    <n v="14.381414087401645"/>
    <n v="47235.579607435677"/>
    <n v="97.655527409312285"/>
    <n v="0.28800000000000003"/>
    <n v="28.124791893881941"/>
    <n v="0"/>
    <n v="11.354177662396882"/>
    <n v="0.46899999999999997"/>
    <n v="5.3251093236641376"/>
    <n v="0"/>
  </r>
  <r>
    <x v="1"/>
    <x v="1"/>
    <x v="3"/>
    <n v="0.56000000000000005"/>
    <n v="0.48"/>
    <x v="5"/>
    <n v="4112"/>
    <n v="0.23105613510241596"/>
    <n v="447.06703576809815"/>
    <n v="0.88231592023763672"/>
    <n v="1"/>
    <n v="0.88231592023763672"/>
    <n v="0"/>
    <n v="8.9095675946211358E-2"/>
    <n v="1"/>
    <n v="8.9095675946211358E-2"/>
    <n v="0"/>
  </r>
  <r>
    <x v="1"/>
    <x v="2"/>
    <x v="3"/>
    <n v="0.56000000000000005"/>
    <n v="0.48"/>
    <x v="5"/>
    <n v="4112"/>
    <n v="3.3642628520563815E-2"/>
    <n v="122.41310211087142"/>
    <n v="0.25865444110693081"/>
    <n v="0.28800000000000003"/>
    <n v="7.4492479038796078E-2"/>
    <n v="0"/>
    <n v="3.1955051611136404E-2"/>
    <n v="0.46899999999999997"/>
    <n v="1.4986919205622973E-2"/>
    <n v="0"/>
  </r>
  <r>
    <x v="1"/>
    <x v="1"/>
    <x v="3"/>
    <n v="0.56000000000000005"/>
    <n v="0.48"/>
    <x v="5"/>
    <n v="4112"/>
    <n v="0.86471974740388546"/>
    <n v="1691.3653975910256"/>
    <n v="3.3789008208424622"/>
    <n v="1"/>
    <n v="3.3789008208424622"/>
    <n v="0"/>
    <n v="0.34632938264485075"/>
    <n v="1"/>
    <n v="0.34632938264485075"/>
    <n v="0"/>
  </r>
  <r>
    <x v="1"/>
    <x v="2"/>
    <x v="3"/>
    <n v="0.56000000000000005"/>
    <n v="0.48"/>
    <x v="21"/>
    <n v="4112"/>
    <n v="7.3429757899083391E-3"/>
    <n v="27.346065877668636"/>
    <n v="5.7625300670184003E-2"/>
    <n v="0.28800000000000003"/>
    <n v="1.6596086593012996E-2"/>
    <n v="0"/>
    <n v="7.6646861107212885E-3"/>
    <n v="0.46899999999999997"/>
    <n v="3.594737785928284E-3"/>
    <n v="0"/>
  </r>
  <r>
    <x v="1"/>
    <x v="2"/>
    <x v="3"/>
    <n v="0.56000000000000005"/>
    <n v="0.48"/>
    <x v="23"/>
    <n v="4112"/>
    <n v="21.059750100811492"/>
    <n v="52633.090856220821"/>
    <n v="108.86765440113524"/>
    <n v="1"/>
    <n v="108.86765440113524"/>
    <n v="0"/>
    <n v="13.492617196237633"/>
    <n v="1"/>
    <n v="13.492617196237633"/>
    <n v="0"/>
  </r>
  <r>
    <x v="1"/>
    <x v="1"/>
    <x v="3"/>
    <n v="0.56000000000000005"/>
    <n v="0.48"/>
    <x v="23"/>
    <n v="4112"/>
    <n v="3.8702180095361471E-2"/>
    <n v="84.976196845311463"/>
    <n v="0.13701887601842785"/>
    <n v="1"/>
    <n v="0.13701887601842785"/>
    <n v="0"/>
    <n v="1.3969494094325619E-2"/>
    <n v="1"/>
    <n v="1.3969494094325619E-2"/>
    <n v="0"/>
  </r>
  <r>
    <x v="1"/>
    <x v="2"/>
    <x v="3"/>
    <n v="0.56000000000000005"/>
    <n v="0.48"/>
    <x v="25"/>
    <n v="4112"/>
    <n v="32.519043592187778"/>
    <n v="76344.316379418029"/>
    <n v="155.53624149517375"/>
    <n v="1"/>
    <n v="155.53624149517375"/>
    <n v="0"/>
    <n v="18.885426116574639"/>
    <n v="1"/>
    <n v="18.885426116574639"/>
    <n v="0"/>
  </r>
  <r>
    <x v="1"/>
    <x v="1"/>
    <x v="3"/>
    <n v="0.56000000000000005"/>
    <n v="0.48"/>
    <x v="0"/>
    <n v="4113"/>
    <n v="41.080053889982317"/>
    <n v="92039.472983156549"/>
    <n v="190.05164265041697"/>
    <n v="1"/>
    <n v="190.05164265041697"/>
    <n v="0"/>
    <n v="21.27985189435168"/>
    <n v="1"/>
    <n v="21.27985189435168"/>
    <n v="0"/>
  </r>
  <r>
    <x v="1"/>
    <x v="2"/>
    <x v="3"/>
    <n v="0.56000000000000005"/>
    <n v="0.48"/>
    <x v="0"/>
    <n v="4113"/>
    <n v="9.9529752227130834E-3"/>
    <n v="32.310872124939166"/>
    <n v="6.932713344330392E-2"/>
    <n v="0.28800000000000003"/>
    <n v="1.9966214431671531E-2"/>
    <n v="0"/>
    <n v="8.8184860778882154E-3"/>
    <n v="0.46899999999999997"/>
    <n v="4.1358699705295729E-3"/>
    <n v="0"/>
  </r>
  <r>
    <x v="1"/>
    <x v="2"/>
    <x v="3"/>
    <n v="0.56000000000000005"/>
    <n v="0.48"/>
    <x v="23"/>
    <n v="4113"/>
    <n v="7.5587333793518932"/>
    <n v="15476.46579724746"/>
    <n v="35.970183729875032"/>
    <n v="1"/>
    <n v="35.970183729875032"/>
    <n v="0"/>
    <n v="3.344409616938103"/>
    <n v="1"/>
    <n v="3.344409616938103"/>
    <n v="0"/>
  </r>
  <r>
    <x v="1"/>
    <x v="2"/>
    <x v="3"/>
    <n v="0.56000000000000005"/>
    <n v="0.48"/>
    <x v="25"/>
    <n v="4113"/>
    <n v="22.791847579161011"/>
    <n v="52584.192695696373"/>
    <n v="123.33146046259982"/>
    <n v="1"/>
    <n v="123.33146046259982"/>
    <n v="0"/>
    <n v="9.3906912542334862"/>
    <n v="1"/>
    <n v="9.3906912542334862"/>
    <n v="0"/>
  </r>
  <r>
    <x v="1"/>
    <x v="2"/>
    <x v="3"/>
    <n v="0.56000000000000005"/>
    <n v="0.48"/>
    <x v="7"/>
    <n v="4120"/>
    <n v="1.1926047301204772"/>
    <n v="4096.8751851883026"/>
    <n v="8.6990400233754741"/>
    <n v="1"/>
    <n v="8.6990400233754741"/>
    <n v="0"/>
    <n v="3.3896690273411254"/>
    <n v="1"/>
    <n v="3.3896690273411254"/>
    <n v="0"/>
  </r>
  <r>
    <x v="1"/>
    <x v="1"/>
    <x v="3"/>
    <n v="0.56000000000000005"/>
    <n v="0.48"/>
    <x v="15"/>
    <n v="4120"/>
    <n v="0.32720034135320808"/>
    <n v="1174.4437527350135"/>
    <n v="2.2830002321418403"/>
    <n v="1"/>
    <n v="2.2830002321418403"/>
    <n v="0"/>
    <n v="0.52712921356485931"/>
    <n v="1"/>
    <n v="0.52712921356485931"/>
    <n v="0"/>
  </r>
  <r>
    <x v="1"/>
    <x v="1"/>
    <x v="3"/>
    <n v="0.56000000000000005"/>
    <n v="0.48"/>
    <x v="11"/>
    <n v="4120"/>
    <n v="0.71870036275584781"/>
    <n v="2413.7939555540761"/>
    <n v="4.6514448823302041"/>
    <n v="1"/>
    <n v="4.6514448823302041"/>
    <n v="0"/>
    <n v="1.3907374062629325"/>
    <n v="1"/>
    <n v="1.3907374062629325"/>
    <n v="0"/>
  </r>
  <r>
    <x v="1"/>
    <x v="3"/>
    <x v="3"/>
    <n v="0.56000000000000005"/>
    <n v="0.48"/>
    <x v="10"/>
    <n v="2000"/>
    <n v="6.32940579233887E-4"/>
    <n v="1.9945121200271076"/>
    <n v="4.1013706572807168E-3"/>
    <n v="1"/>
    <n v="4.1013706572807168E-3"/>
    <n v="4.1013706572807168E-3"/>
    <n v="5.6421557326111346E-4"/>
    <n v="1"/>
    <n v="5.6421557326111346E-4"/>
    <n v="5.6421557326111346E-4"/>
  </r>
  <r>
    <x v="1"/>
    <x v="1"/>
    <x v="3"/>
    <n v="0.56000000000000005"/>
    <n v="0.48"/>
    <x v="15"/>
    <n v="3000"/>
    <n v="5.2435882977028064E-3"/>
    <n v="19.950718669109825"/>
    <n v="4.7285379335117395E-2"/>
    <n v="1"/>
    <n v="4.7285379335117395E-2"/>
    <n v="0"/>
    <n v="6.98975513596396E-3"/>
    <n v="1"/>
    <n v="6.98975513596396E-3"/>
    <n v="0"/>
  </r>
  <r>
    <x v="1"/>
    <x v="2"/>
    <x v="3"/>
    <n v="0.56000000000000005"/>
    <n v="0.48"/>
    <x v="0"/>
    <n v="4130"/>
    <n v="0.34354757849872336"/>
    <n v="1052.0346451471717"/>
    <n v="2.3945090472029156"/>
    <n v="1"/>
    <n v="2.3945090472029156"/>
    <n v="0"/>
    <n v="0.33426933180392804"/>
    <n v="1"/>
    <n v="0.33426933180392804"/>
    <n v="0"/>
  </r>
  <r>
    <x v="1"/>
    <x v="1"/>
    <x v="3"/>
    <n v="0.56000000000000005"/>
    <n v="0.48"/>
    <x v="0"/>
    <n v="4130"/>
    <n v="20.597642324825436"/>
    <n v="55308.904045907031"/>
    <n v="121.06505755728836"/>
    <n v="1"/>
    <n v="121.06505755728836"/>
    <n v="0"/>
    <n v="16.92846336789184"/>
    <n v="1"/>
    <n v="16.92846336789184"/>
    <n v="0"/>
  </r>
  <r>
    <x v="1"/>
    <x v="1"/>
    <x v="3"/>
    <n v="0.56000000000000005"/>
    <n v="0.48"/>
    <x v="0"/>
    <n v="4130"/>
    <n v="53.41301072471795"/>
    <n v="150744.92228459145"/>
    <n v="326.45568457079634"/>
    <n v="1"/>
    <n v="326.45568457079634"/>
    <n v="0"/>
    <n v="44.448262948198959"/>
    <n v="1"/>
    <n v="44.448262948198959"/>
    <n v="0"/>
  </r>
  <r>
    <x v="1"/>
    <x v="2"/>
    <x v="3"/>
    <n v="0.56000000000000005"/>
    <n v="0.48"/>
    <x v="14"/>
    <n v="4130"/>
    <n v="114.60917296205491"/>
    <n v="321742.26720885816"/>
    <n v="649.14087313354219"/>
    <n v="1"/>
    <n v="649.14087313354219"/>
    <n v="0"/>
    <n v="89.742256910603629"/>
    <n v="1"/>
    <n v="89.742256910603629"/>
    <n v="0"/>
  </r>
  <r>
    <x v="1"/>
    <x v="1"/>
    <x v="3"/>
    <n v="0.56000000000000005"/>
    <n v="0.48"/>
    <x v="15"/>
    <n v="4130"/>
    <n v="7.2817748144603307"/>
    <n v="22802.17295769924"/>
    <n v="47.459460544202692"/>
    <n v="1"/>
    <n v="47.459460544202692"/>
    <n v="0"/>
    <n v="6.4319018350298141"/>
    <n v="1"/>
    <n v="6.4319018350298141"/>
    <n v="0"/>
  </r>
  <r>
    <x v="1"/>
    <x v="1"/>
    <x v="3"/>
    <n v="0.56000000000000005"/>
    <n v="0.48"/>
    <x v="15"/>
    <n v="4130"/>
    <n v="2.4125555898545915E-2"/>
    <n v="85.910853320077194"/>
    <n v="0.18340129188730311"/>
    <n v="1"/>
    <n v="0.18340129188730311"/>
    <n v="0"/>
    <n v="2.5001382911663469E-2"/>
    <n v="1"/>
    <n v="2.5001382911663469E-2"/>
    <n v="0"/>
  </r>
  <r>
    <x v="1"/>
    <x v="1"/>
    <x v="3"/>
    <n v="0.56000000000000005"/>
    <n v="0.48"/>
    <x v="15"/>
    <n v="4130"/>
    <n v="2.5878420852843691"/>
    <n v="8695.2642336663484"/>
    <n v="18.937985119346525"/>
    <n v="1"/>
    <n v="18.937985119346525"/>
    <n v="0"/>
    <n v="2.5174119409404527"/>
    <n v="1"/>
    <n v="2.5174119409404527"/>
    <n v="0"/>
  </r>
  <r>
    <x v="1"/>
    <x v="4"/>
    <x v="4"/>
    <n v="0.36"/>
    <n v="0.57999999999999996"/>
    <x v="17"/>
    <n v="4130"/>
    <n v="2.461643134153344"/>
    <n v="8281.8140127682709"/>
    <n v="18.229570703846104"/>
    <n v="1"/>
    <n v="18.229570703846104"/>
    <n v="0"/>
    <n v="2.4334212009977616"/>
    <n v="1"/>
    <n v="2.4334212009977616"/>
    <n v="0"/>
  </r>
  <r>
    <x v="1"/>
    <x v="3"/>
    <x v="3"/>
    <n v="0.56000000000000005"/>
    <n v="0.48"/>
    <x v="17"/>
    <n v="4130"/>
    <n v="0.95367516815549491"/>
    <n v="2907.0836187367231"/>
    <n v="5.1151096829755156"/>
    <n v="1"/>
    <n v="5.1151096829755156"/>
    <n v="0"/>
    <n v="0.70989984692451769"/>
    <n v="1"/>
    <n v="0.70989984692451769"/>
    <n v="0"/>
  </r>
  <r>
    <x v="1"/>
    <x v="1"/>
    <x v="3"/>
    <n v="0.56000000000000005"/>
    <n v="0.48"/>
    <x v="17"/>
    <n v="4130"/>
    <n v="0.38606357476989533"/>
    <n v="1325.4354123599114"/>
    <n v="2.9394570795274881"/>
    <n v="1"/>
    <n v="2.9394570795274881"/>
    <n v="0"/>
    <n v="0.39285579016893418"/>
    <n v="1"/>
    <n v="0.39285579016893418"/>
    <n v="0"/>
  </r>
  <r>
    <x v="1"/>
    <x v="1"/>
    <x v="3"/>
    <n v="0.56000000000000005"/>
    <n v="0.48"/>
    <x v="17"/>
    <n v="4130"/>
    <n v="5.3404982425736186E-2"/>
    <n v="162.70545365206056"/>
    <n v="0.32455194131219106"/>
    <n v="1"/>
    <n v="0.32455194131219106"/>
    <n v="0"/>
    <n v="4.4530593973669909E-2"/>
    <n v="1"/>
    <n v="4.4530593973669909E-2"/>
    <n v="0"/>
  </r>
  <r>
    <x v="1"/>
    <x v="1"/>
    <x v="3"/>
    <n v="0.56000000000000005"/>
    <n v="0.48"/>
    <x v="17"/>
    <n v="4130"/>
    <n v="1.5810306334367436E-3"/>
    <n v="5.6300336213980939"/>
    <n v="1.2018917280292637E-2"/>
    <n v="1"/>
    <n v="1.2018917280292637E-2"/>
    <n v="0"/>
    <n v="1.6384265891259409E-3"/>
    <n v="1"/>
    <n v="1.6384265891259409E-3"/>
    <n v="0"/>
  </r>
  <r>
    <x v="1"/>
    <x v="1"/>
    <x v="3"/>
    <n v="0.56000000000000005"/>
    <n v="0.48"/>
    <x v="17"/>
    <n v="4130"/>
    <n v="0.53154328794516448"/>
    <n v="1783.0614296600345"/>
    <n v="3.7984264103473113"/>
    <n v="1"/>
    <n v="3.7984264103473113"/>
    <n v="0"/>
    <n v="0.511815352918083"/>
    <n v="1"/>
    <n v="0.511815352918083"/>
    <n v="0"/>
  </r>
  <r>
    <x v="1"/>
    <x v="2"/>
    <x v="3"/>
    <n v="0.56000000000000005"/>
    <n v="0.48"/>
    <x v="5"/>
    <n v="4130"/>
    <n v="8.9931476961248001E-3"/>
    <n v="30.387278939908406"/>
    <n v="6.6848236196394073E-2"/>
    <n v="1"/>
    <n v="6.6848236196394073E-2"/>
    <n v="0"/>
    <n v="9.411298524348936E-3"/>
    <n v="1"/>
    <n v="9.411298524348936E-3"/>
    <n v="0"/>
  </r>
  <r>
    <x v="1"/>
    <x v="3"/>
    <x v="3"/>
    <n v="0.56000000000000005"/>
    <n v="0.48"/>
    <x v="11"/>
    <n v="4130"/>
    <n v="88.917371052926413"/>
    <n v="256569.20520216823"/>
    <n v="527.23158722031087"/>
    <n v="1"/>
    <n v="527.23158722031087"/>
    <n v="0"/>
    <n v="70.071325046073554"/>
    <n v="1"/>
    <n v="70.071325046073554"/>
    <n v="0"/>
  </r>
  <r>
    <x v="1"/>
    <x v="1"/>
    <x v="3"/>
    <n v="0.56000000000000005"/>
    <n v="0.48"/>
    <x v="11"/>
    <n v="4130"/>
    <n v="10.460802811731318"/>
    <n v="33092.057390718503"/>
    <n v="71.127300350795295"/>
    <n v="1"/>
    <n v="71.127300350795295"/>
    <n v="0"/>
    <n v="9.5272170489329486"/>
    <n v="1"/>
    <n v="9.5272170489329486"/>
    <n v="0"/>
  </r>
  <r>
    <x v="1"/>
    <x v="1"/>
    <x v="3"/>
    <n v="0.56000000000000005"/>
    <n v="0.48"/>
    <x v="11"/>
    <n v="4130"/>
    <n v="18.684959313880789"/>
    <n v="58597.709892836014"/>
    <n v="125.32985039027663"/>
    <n v="1"/>
    <n v="125.32985039027663"/>
    <n v="0"/>
    <n v="17.262334749752451"/>
    <n v="1"/>
    <n v="17.262334749752451"/>
    <n v="0"/>
  </r>
  <r>
    <x v="1"/>
    <x v="1"/>
    <x v="3"/>
    <n v="0.56000000000000005"/>
    <n v="0.48"/>
    <x v="11"/>
    <n v="4130"/>
    <n v="28.601005511519926"/>
    <n v="86177.884726285512"/>
    <n v="178.31640534810958"/>
    <n v="1"/>
    <n v="178.31640534810958"/>
    <n v="0"/>
    <n v="24.939501620591578"/>
    <n v="1"/>
    <n v="24.939501620591578"/>
    <n v="0"/>
  </r>
  <r>
    <x v="1"/>
    <x v="3"/>
    <x v="3"/>
    <n v="0.56000000000000005"/>
    <n v="0.48"/>
    <x v="19"/>
    <n v="4130"/>
    <n v="2.4397149717440694E-2"/>
    <n v="90.944963356546495"/>
    <n v="0.23359593332838646"/>
    <n v="1"/>
    <n v="0.23359593332838646"/>
    <n v="0"/>
    <n v="3.9141179613631692E-2"/>
    <n v="1"/>
    <n v="3.9141179613631692E-2"/>
    <n v="0"/>
  </r>
  <r>
    <x v="1"/>
    <x v="4"/>
    <x v="4"/>
    <n v="0.36"/>
    <n v="0.57999999999999996"/>
    <x v="22"/>
    <n v="4130"/>
    <n v="70.892371322678386"/>
    <n v="183294.94458918989"/>
    <n v="377.9684862142214"/>
    <n v="1"/>
    <n v="377.9684862142214"/>
    <n v="0"/>
    <n v="49.20821632774377"/>
    <n v="1"/>
    <n v="49.20821632774377"/>
    <n v="0"/>
  </r>
  <r>
    <x v="1"/>
    <x v="2"/>
    <x v="3"/>
    <n v="0.56000000000000005"/>
    <n v="0.48"/>
    <x v="23"/>
    <n v="4130"/>
    <n v="6.1312185970286226"/>
    <n v="17967.292733203823"/>
    <n v="38.721843290078674"/>
    <n v="1"/>
    <n v="38.721843290078674"/>
    <n v="0"/>
    <n v="5.3823567843704394"/>
    <n v="1"/>
    <n v="5.3823567843704394"/>
    <n v="0"/>
  </r>
  <r>
    <x v="1"/>
    <x v="1"/>
    <x v="3"/>
    <n v="0.56000000000000005"/>
    <n v="0.48"/>
    <x v="23"/>
    <n v="4130"/>
    <n v="8.1563737259595097"/>
    <n v="21932.550074776642"/>
    <n v="43.788926340917413"/>
    <n v="1"/>
    <n v="43.788926340917413"/>
    <n v="0"/>
    <n v="5.8831854802226999"/>
    <n v="1"/>
    <n v="5.8831854802226999"/>
    <n v="0"/>
  </r>
  <r>
    <x v="1"/>
    <x v="2"/>
    <x v="3"/>
    <n v="0.56000000000000005"/>
    <n v="0.48"/>
    <x v="23"/>
    <n v="4130"/>
    <n v="2.2433178650072019E-4"/>
    <n v="0.45564705661428662"/>
    <n v="9.6703677354643286E-4"/>
    <n v="1"/>
    <n v="9.6703677354643286E-4"/>
    <n v="0"/>
    <n v="1.3821376400033003E-4"/>
    <n v="1"/>
    <n v="1.3821376400033003E-4"/>
    <n v="0"/>
  </r>
  <r>
    <x v="1"/>
    <x v="2"/>
    <x v="3"/>
    <n v="0.56000000000000005"/>
    <n v="0.48"/>
    <x v="25"/>
    <n v="4130"/>
    <n v="152.50692065363077"/>
    <n v="353203.80722542218"/>
    <n v="713.17011459241712"/>
    <n v="1"/>
    <n v="713.17011459241712"/>
    <n v="0"/>
    <n v="94.252535994859258"/>
    <n v="1"/>
    <n v="94.252535994859258"/>
    <n v="0"/>
  </r>
  <r>
    <x v="1"/>
    <x v="2"/>
    <x v="3"/>
    <n v="0.56000000000000005"/>
    <n v="0.48"/>
    <x v="25"/>
    <n v="4130"/>
    <n v="0.95295166483423654"/>
    <n v="2458.6248845263622"/>
    <n v="4.9459091042955619"/>
    <n v="1"/>
    <n v="4.9459091042955619"/>
    <n v="0"/>
    <n v="0.6765576263380767"/>
    <n v="1"/>
    <n v="0.6765576263380767"/>
    <n v="0"/>
  </r>
  <r>
    <x v="1"/>
    <x v="2"/>
    <x v="3"/>
    <n v="0.56000000000000005"/>
    <n v="0.48"/>
    <x v="33"/>
    <n v="3000"/>
    <n v="1.0028878982015452"/>
    <n v="3590.0171100384355"/>
    <n v="8.1379389081663085"/>
    <n v="1"/>
    <n v="8.1379389081663085"/>
    <n v="0"/>
    <n v="2.2983932982578801"/>
    <n v="1"/>
    <n v="2.2983932982578801"/>
    <n v="0"/>
  </r>
  <r>
    <x v="1"/>
    <x v="2"/>
    <x v="3"/>
    <n v="0.56000000000000005"/>
    <n v="0.48"/>
    <x v="33"/>
    <n v="3000"/>
    <n v="7.3128920239934813E-3"/>
    <n v="28.585822288001907"/>
    <n v="6.0916476722246454E-2"/>
    <n v="1"/>
    <n v="6.0916476722246454E-2"/>
    <n v="0"/>
    <n v="9.1710372785117848E-3"/>
    <n v="1"/>
    <n v="9.1710372785117848E-3"/>
    <n v="0"/>
  </r>
  <r>
    <x v="1"/>
    <x v="2"/>
    <x v="3"/>
    <n v="0.56000000000000005"/>
    <n v="0.48"/>
    <x v="0"/>
    <n v="4140"/>
    <n v="1.3833340579691922"/>
    <n v="4299.5451715232593"/>
    <n v="9.0161980346089976"/>
    <n v="1"/>
    <n v="9.0161980346089976"/>
    <n v="0"/>
    <n v="2.1540247296601751"/>
    <n v="1"/>
    <n v="2.1540247296601751"/>
    <n v="0"/>
  </r>
  <r>
    <x v="1"/>
    <x v="2"/>
    <x v="3"/>
    <n v="0.56000000000000005"/>
    <n v="0.48"/>
    <x v="0"/>
    <n v="4140"/>
    <n v="3.1341544899570257"/>
    <n v="9520.4904037047563"/>
    <n v="18.934811576974319"/>
    <n v="0.28800000000000003"/>
    <n v="5.4532257341686048"/>
    <n v="0"/>
    <n v="8.9433943184217082"/>
    <n v="0.46899999999999997"/>
    <n v="4.1944519353397807"/>
    <n v="0"/>
  </r>
  <r>
    <x v="1"/>
    <x v="1"/>
    <x v="3"/>
    <n v="0.56000000000000005"/>
    <n v="0.48"/>
    <x v="14"/>
    <n v="4140"/>
    <n v="24.599980612110837"/>
    <n v="55046.92205423765"/>
    <n v="105.87012540330204"/>
    <n v="1"/>
    <n v="105.87012540330204"/>
    <n v="0"/>
    <n v="72.192512607311173"/>
    <n v="1"/>
    <n v="72.192512607311173"/>
    <n v="0"/>
  </r>
  <r>
    <x v="1"/>
    <x v="2"/>
    <x v="3"/>
    <n v="0.56000000000000005"/>
    <n v="0.48"/>
    <x v="14"/>
    <n v="4140"/>
    <n v="4.5491730510428041E-2"/>
    <n v="211.05195034555049"/>
    <n v="0.51419036021801634"/>
    <n v="0.28800000000000003"/>
    <n v="0.14808682374278873"/>
    <n v="0"/>
    <n v="8.299178908266823E-2"/>
    <n v="0.46899999999999997"/>
    <n v="3.8923149079771395E-2"/>
    <n v="0"/>
  </r>
  <r>
    <x v="1"/>
    <x v="2"/>
    <x v="3"/>
    <n v="0.56000000000000005"/>
    <n v="0.48"/>
    <x v="13"/>
    <n v="4140"/>
    <n v="1.268638641951216E-5"/>
    <n v="3.5733691947352465E-2"/>
    <n v="7.7271449448491553E-5"/>
    <n v="1"/>
    <n v="7.7271449448491553E-5"/>
    <n v="0"/>
    <n v="2.3876619908016822E-5"/>
    <n v="1"/>
    <n v="2.3876619908016822E-5"/>
    <n v="0"/>
  </r>
  <r>
    <x v="1"/>
    <x v="2"/>
    <x v="3"/>
    <n v="0.56000000000000005"/>
    <n v="0.48"/>
    <x v="13"/>
    <n v="4140"/>
    <n v="8.0317151076669155"/>
    <n v="25319.633563537162"/>
    <n v="55.404662856122776"/>
    <n v="0.28800000000000003"/>
    <n v="15.956542902563362"/>
    <n v="0"/>
    <n v="15.696402226695888"/>
    <n v="0.46899999999999997"/>
    <n v="7.3616126443203713"/>
    <n v="0"/>
  </r>
  <r>
    <x v="1"/>
    <x v="2"/>
    <x v="3"/>
    <n v="0.56000000000000005"/>
    <n v="0.48"/>
    <x v="5"/>
    <n v="4140"/>
    <n v="0.47519779555385128"/>
    <n v="1339.6137065214216"/>
    <n v="2.8419151834352356"/>
    <n v="1"/>
    <n v="2.8419151834352356"/>
    <n v="0"/>
    <n v="1.1053198957973918"/>
    <n v="1"/>
    <n v="1.1053198957973918"/>
    <n v="0"/>
  </r>
  <r>
    <x v="1"/>
    <x v="2"/>
    <x v="3"/>
    <n v="0.56000000000000005"/>
    <n v="0.48"/>
    <x v="21"/>
    <n v="4140"/>
    <n v="2.0640554327006799E-2"/>
    <n v="76.75194216483996"/>
    <n v="0.18232433095154513"/>
    <n v="0.28800000000000003"/>
    <n v="5.2509407314044999E-2"/>
    <n v="0"/>
    <n v="2.9573562390104169E-2"/>
    <n v="0.46899999999999997"/>
    <n v="1.3870000760958854E-2"/>
    <n v="0"/>
  </r>
  <r>
    <x v="1"/>
    <x v="2"/>
    <x v="3"/>
    <n v="0.56000000000000005"/>
    <n v="0.48"/>
    <x v="21"/>
    <n v="4140"/>
    <n v="3.0405184866980308"/>
    <n v="8924.7904112069573"/>
    <n v="21.626086131441699"/>
    <n v="0.28800000000000003"/>
    <n v="6.22831280585521"/>
    <n v="0"/>
    <n v="7.1539351212619771"/>
    <n v="0.46899999999999997"/>
    <n v="3.3551955718718669"/>
    <n v="0"/>
  </r>
  <r>
    <x v="1"/>
    <x v="2"/>
    <x v="3"/>
    <n v="0.56000000000000005"/>
    <n v="0.48"/>
    <x v="23"/>
    <n v="4140"/>
    <n v="21.316838600056172"/>
    <n v="53941.42201030592"/>
    <n v="111.72632183517892"/>
    <n v="1"/>
    <n v="111.72632183517892"/>
    <n v="0"/>
    <n v="55.85830298286708"/>
    <n v="1"/>
    <n v="55.85830298286708"/>
    <n v="0"/>
  </r>
  <r>
    <x v="1"/>
    <x v="2"/>
    <x v="3"/>
    <n v="0.56000000000000005"/>
    <n v="0.48"/>
    <x v="23"/>
    <n v="4140"/>
    <n v="0.93580394066547323"/>
    <n v="2168.0025604109451"/>
    <n v="4.327097304492546"/>
    <n v="1"/>
    <n v="4.327097304492546"/>
    <n v="0"/>
    <n v="1.9810686351020816"/>
    <n v="1"/>
    <n v="1.9810686351020816"/>
    <n v="0"/>
  </r>
  <r>
    <x v="1"/>
    <x v="2"/>
    <x v="3"/>
    <n v="0.36"/>
    <n v="0"/>
    <x v="25"/>
    <n v="4140"/>
    <n v="3.0898193282445332"/>
    <n v="6614.7803571257864"/>
    <n v="12.807238547038393"/>
    <n v="1"/>
    <n v="12.807238547038393"/>
    <n v="0"/>
    <n v="7.770370604888206"/>
    <n v="1"/>
    <n v="7.770370604888206"/>
    <n v="0"/>
  </r>
  <r>
    <x v="1"/>
    <x v="2"/>
    <x v="3"/>
    <n v="0.56000000000000005"/>
    <n v="0.48"/>
    <x v="25"/>
    <n v="4140"/>
    <n v="43.044770728975394"/>
    <n v="97857.705413509728"/>
    <n v="183.44140241440587"/>
    <n v="1"/>
    <n v="183.44140241440587"/>
    <n v="0"/>
    <n v="127.44230090522328"/>
    <n v="1"/>
    <n v="127.44230090522328"/>
    <n v="0"/>
  </r>
  <r>
    <x v="1"/>
    <x v="1"/>
    <x v="3"/>
    <n v="0.56000000000000005"/>
    <n v="0.48"/>
    <x v="10"/>
    <n v="2000"/>
    <n v="2.928006544875713E-3"/>
    <n v="9.1077955540908633"/>
    <n v="2.047517127595936E-2"/>
    <n v="1"/>
    <n v="2.047517127595936E-2"/>
    <n v="2.047517127595936E-2"/>
    <n v="2.3736068906241004E-3"/>
    <n v="1"/>
    <n v="2.3736068906241004E-3"/>
    <n v="2.3736068906241004E-3"/>
  </r>
  <r>
    <x v="1"/>
    <x v="1"/>
    <x v="3"/>
    <n v="0.56000000000000005"/>
    <n v="0.48"/>
    <x v="10"/>
    <n v="2000"/>
    <n v="1.2568402702196092E-3"/>
    <n v="4.1245525928098559"/>
    <n v="8.3073645280551354E-3"/>
    <n v="1"/>
    <n v="8.3073645280551354E-3"/>
    <n v="8.3073645280551354E-3"/>
    <n v="1.1669082794680064E-3"/>
    <n v="1"/>
    <n v="1.1669082794680064E-3"/>
    <n v="1.1669082794680064E-3"/>
  </r>
  <r>
    <x v="1"/>
    <x v="3"/>
    <x v="3"/>
    <n v="0.56000000000000005"/>
    <n v="0.48"/>
    <x v="10"/>
    <n v="2000"/>
    <n v="1.568686672925513E-4"/>
    <n v="0.41169016551787585"/>
    <n v="8.3533859492374561E-4"/>
    <n v="1"/>
    <n v="8.3533859492374561E-4"/>
    <n v="8.3533859492374561E-4"/>
    <n v="9.1435699407642243E-5"/>
    <n v="1"/>
    <n v="9.1435699407642243E-5"/>
    <n v="9.1435699407642243E-5"/>
  </r>
  <r>
    <x v="1"/>
    <x v="3"/>
    <x v="3"/>
    <n v="0.56000000000000005"/>
    <n v="0.48"/>
    <x v="10"/>
    <n v="2000"/>
    <n v="43.562827913228041"/>
    <n v="127821.75677079886"/>
    <n v="268.52676406467134"/>
    <n v="1"/>
    <n v="268.52676406467134"/>
    <n v="268.52676406467134"/>
    <n v="31.496898689553735"/>
    <n v="1"/>
    <n v="31.496898689553735"/>
    <n v="31.496898689553735"/>
  </r>
  <r>
    <x v="1"/>
    <x v="1"/>
    <x v="3"/>
    <n v="0.56000000000000005"/>
    <n v="0.48"/>
    <x v="10"/>
    <n v="2000"/>
    <n v="0.69448148308840374"/>
    <n v="2074.3438254183729"/>
    <n v="4.4383250392457967"/>
    <n v="1"/>
    <n v="4.4383250392457967"/>
    <n v="4.4383250392457967"/>
    <n v="0.48753119631377462"/>
    <n v="1"/>
    <n v="0.48753119631377462"/>
    <n v="0.48753119631377462"/>
  </r>
  <r>
    <x v="1"/>
    <x v="3"/>
    <x v="3"/>
    <n v="0.56000000000000005"/>
    <n v="0.48"/>
    <x v="10"/>
    <n v="2000"/>
    <n v="0.43091683275391335"/>
    <n v="1302.6407733250587"/>
    <n v="2.9985554665489631"/>
    <n v="1"/>
    <n v="2.9985554665489631"/>
    <n v="2.9985554665489631"/>
    <n v="0.34619730500403068"/>
    <n v="1"/>
    <n v="0.34619730500403068"/>
    <n v="0.34619730500403068"/>
  </r>
  <r>
    <x v="1"/>
    <x v="1"/>
    <x v="3"/>
    <n v="0.56000000000000005"/>
    <n v="0.48"/>
    <x v="10"/>
    <n v="2000"/>
    <n v="2.7463073969077135E-4"/>
    <n v="0.83315276020021667"/>
    <n v="1.9828714940458292E-3"/>
    <n v="1"/>
    <n v="1.9828714940458292E-3"/>
    <n v="1.9828714940458292E-3"/>
    <n v="2.5094316039422145E-4"/>
    <n v="1"/>
    <n v="2.5094316039422145E-4"/>
    <n v="2.5094316039422145E-4"/>
  </r>
  <r>
    <x v="1"/>
    <x v="1"/>
    <x v="3"/>
    <n v="0.56000000000000005"/>
    <n v="0.48"/>
    <x v="10"/>
    <n v="2000"/>
    <n v="5.3536830099282508E-5"/>
    <n v="0.18387466136550371"/>
    <n v="4.4003830530908267E-4"/>
    <n v="1"/>
    <n v="4.4003830530908267E-4"/>
    <n v="4.4003830530908267E-4"/>
    <n v="5.6095241557735434E-5"/>
    <n v="1"/>
    <n v="5.6095241557735434E-5"/>
    <n v="5.6095241557735434E-5"/>
  </r>
  <r>
    <x v="1"/>
    <x v="1"/>
    <x v="3"/>
    <n v="0.56000000000000005"/>
    <n v="0.48"/>
    <x v="15"/>
    <n v="3000"/>
    <n v="20.079123161252973"/>
    <n v="48825.529883025221"/>
    <n v="98.669830402960358"/>
    <n v="1"/>
    <n v="98.669830402960358"/>
    <n v="0"/>
    <n v="10.643131745813147"/>
    <n v="1"/>
    <n v="10.643131745813147"/>
    <n v="0"/>
  </r>
  <r>
    <x v="1"/>
    <x v="4"/>
    <x v="4"/>
    <n v="0.36"/>
    <n v="0.57999999999999996"/>
    <x v="22"/>
    <n v="3000"/>
    <n v="5.397265118367554"/>
    <n v="12603.675167449812"/>
    <n v="27.081462392065546"/>
    <n v="1"/>
    <n v="27.081462392065546"/>
    <n v="0"/>
    <n v="3.6609837806516166"/>
    <n v="1"/>
    <n v="3.6609837806516166"/>
    <n v="0"/>
  </r>
  <r>
    <x v="1"/>
    <x v="4"/>
    <x v="4"/>
    <n v="0.36"/>
    <n v="0.57999999999999996"/>
    <x v="30"/>
    <n v="3000"/>
    <n v="2.4523722402856881E-2"/>
    <n v="84.859506479428092"/>
    <n v="0.1850267140261472"/>
    <n v="1"/>
    <n v="0.1850267140261472"/>
    <n v="0"/>
    <n v="2.5600996493019498E-2"/>
    <n v="1"/>
    <n v="2.5600996493019498E-2"/>
    <n v="0"/>
  </r>
  <r>
    <x v="1"/>
    <x v="2"/>
    <x v="3"/>
    <n v="0.56000000000000005"/>
    <n v="0.48"/>
    <x v="0"/>
    <n v="4200"/>
    <n v="14.041075325998328"/>
    <n v="44876.894667522545"/>
    <n v="97.956008190261372"/>
    <n v="1"/>
    <n v="97.956008190261372"/>
    <n v="0"/>
    <n v="12.362577885568669"/>
    <n v="1"/>
    <n v="12.362577885568669"/>
    <n v="0"/>
  </r>
  <r>
    <x v="1"/>
    <x v="2"/>
    <x v="3"/>
    <n v="0.56000000000000005"/>
    <n v="0.48"/>
    <x v="0"/>
    <n v="4200"/>
    <n v="152.48544948841021"/>
    <n v="380406.81399353483"/>
    <n v="762.32884681319422"/>
    <n v="1"/>
    <n v="762.32884681319422"/>
    <n v="0"/>
    <n v="103.7770827664183"/>
    <n v="1"/>
    <n v="103.7770827664183"/>
    <n v="0"/>
  </r>
  <r>
    <x v="1"/>
    <x v="1"/>
    <x v="3"/>
    <n v="0.56000000000000005"/>
    <n v="0.48"/>
    <x v="0"/>
    <n v="4200"/>
    <n v="11.876156198651827"/>
    <n v="16331.720009764649"/>
    <n v="34.094428241087044"/>
    <n v="1"/>
    <n v="34.094428241087044"/>
    <n v="0"/>
    <n v="4.0232788653894005"/>
    <n v="1"/>
    <n v="4.0232788653894005"/>
    <n v="0"/>
  </r>
  <r>
    <x v="1"/>
    <x v="1"/>
    <x v="3"/>
    <n v="0.56000000000000005"/>
    <n v="0.48"/>
    <x v="0"/>
    <n v="4200"/>
    <n v="1.3478812152553417"/>
    <n v="3002.4800433082178"/>
    <n v="6.3524042802915472"/>
    <n v="1"/>
    <n v="6.3524042802915472"/>
    <n v="0"/>
    <n v="0.79580931607974459"/>
    <n v="1"/>
    <n v="0.79580931607974459"/>
    <n v="0"/>
  </r>
  <r>
    <x v="1"/>
    <x v="1"/>
    <x v="3"/>
    <n v="0.56000000000000005"/>
    <n v="0.48"/>
    <x v="0"/>
    <n v="4200"/>
    <n v="210.85134726098332"/>
    <n v="506177.14407273469"/>
    <n v="1071.804906426084"/>
    <n v="1"/>
    <n v="1071.804906426084"/>
    <n v="0"/>
    <n v="124.83115756372133"/>
    <n v="1"/>
    <n v="124.83115756372133"/>
    <n v="0"/>
  </r>
  <r>
    <x v="1"/>
    <x v="2"/>
    <x v="3"/>
    <n v="0.56000000000000005"/>
    <n v="0.48"/>
    <x v="0"/>
    <n v="4200"/>
    <n v="0.35307746570642767"/>
    <n v="1199.5851353543192"/>
    <n v="2.2932202222138049"/>
    <n v="0.28800000000000003"/>
    <n v="0.66044742399757594"/>
    <n v="0"/>
    <n v="0.29709787622959383"/>
    <n v="0.46899999999999997"/>
    <n v="0.1393389039516795"/>
    <n v="0"/>
  </r>
  <r>
    <x v="1"/>
    <x v="2"/>
    <x v="3"/>
    <n v="0.56000000000000005"/>
    <n v="0.48"/>
    <x v="0"/>
    <n v="4200"/>
    <n v="16.806146647560876"/>
    <n v="55372.144036181773"/>
    <n v="111.11648630237735"/>
    <n v="0.28800000000000003"/>
    <n v="32.001548055084683"/>
    <n v="0"/>
    <n v="14.511565066482531"/>
    <n v="0.46899999999999997"/>
    <n v="6.8059240161803061"/>
    <n v="0"/>
  </r>
  <r>
    <x v="1"/>
    <x v="1"/>
    <x v="3"/>
    <n v="0.56000000000000005"/>
    <n v="0.48"/>
    <x v="12"/>
    <n v="4200"/>
    <n v="30.863719701563504"/>
    <n v="75895.195852227407"/>
    <n v="187.95841921864513"/>
    <n v="1"/>
    <n v="187.95841921864513"/>
    <n v="0"/>
    <n v="24.502298535067464"/>
    <n v="1"/>
    <n v="24.502298535067464"/>
    <n v="0"/>
  </r>
  <r>
    <x v="1"/>
    <x v="1"/>
    <x v="3"/>
    <n v="0.56000000000000005"/>
    <n v="0.48"/>
    <x v="12"/>
    <n v="4200"/>
    <n v="6.0430976161833705"/>
    <n v="15755.337021250611"/>
    <n v="34.252756525110669"/>
    <n v="1"/>
    <n v="34.252756525110669"/>
    <n v="0"/>
    <n v="4.1906171953031439"/>
    <n v="1"/>
    <n v="4.1906171953031439"/>
    <n v="0"/>
  </r>
  <r>
    <x v="1"/>
    <x v="4"/>
    <x v="4"/>
    <n v="0.36"/>
    <n v="0.57999999999999996"/>
    <x v="28"/>
    <n v="4200"/>
    <n v="13.031999326115915"/>
    <n v="37397.355556515453"/>
    <n v="76.687600427116237"/>
    <n v="1"/>
    <n v="76.687600427116237"/>
    <n v="0"/>
    <n v="10.498071103342667"/>
    <n v="1"/>
    <n v="10.498071103342667"/>
    <n v="0"/>
  </r>
  <r>
    <x v="1"/>
    <x v="2"/>
    <x v="3"/>
    <n v="0.56000000000000005"/>
    <n v="0.48"/>
    <x v="7"/>
    <n v="4200"/>
    <n v="3.6445596012501014"/>
    <n v="11742.639705581007"/>
    <n v="24.328789499116162"/>
    <n v="1"/>
    <n v="24.328789499116162"/>
    <n v="0"/>
    <n v="2.9343951673067128"/>
    <n v="1"/>
    <n v="2.9343951673067128"/>
    <n v="0"/>
  </r>
  <r>
    <x v="1"/>
    <x v="2"/>
    <x v="3"/>
    <n v="0.56000000000000005"/>
    <n v="0.48"/>
    <x v="7"/>
    <n v="4200"/>
    <n v="0.6766330667090994"/>
    <n v="1730.7599999279294"/>
    <n v="4.1061919001285343"/>
    <n v="0.28800000000000003"/>
    <n v="1.182583267237018"/>
    <n v="0"/>
    <n v="1.6351485529337098"/>
    <n v="0.46899999999999997"/>
    <n v="0.76688467132590987"/>
    <n v="0"/>
  </r>
  <r>
    <x v="1"/>
    <x v="2"/>
    <x v="3"/>
    <n v="0.56000000000000005"/>
    <n v="0.48"/>
    <x v="14"/>
    <n v="4200"/>
    <n v="7.1435595407127392"/>
    <n v="18555.654846777306"/>
    <n v="40.518600715866739"/>
    <n v="1"/>
    <n v="40.518600715866739"/>
    <n v="0"/>
    <n v="6.219482821356487"/>
    <n v="1"/>
    <n v="6.219482821356487"/>
    <n v="0"/>
  </r>
  <r>
    <x v="1"/>
    <x v="1"/>
    <x v="3"/>
    <n v="0.56000000000000005"/>
    <n v="0.48"/>
    <x v="14"/>
    <n v="4200"/>
    <n v="0.59793300638840075"/>
    <n v="1668.1668095397979"/>
    <n v="3.3905266672799383"/>
    <n v="1"/>
    <n v="3.3905266672799383"/>
    <n v="0"/>
    <n v="0.45295816054791521"/>
    <n v="1"/>
    <n v="0.45295816054791521"/>
    <n v="0"/>
  </r>
  <r>
    <x v="1"/>
    <x v="2"/>
    <x v="3"/>
    <n v="0.56000000000000005"/>
    <n v="0.48"/>
    <x v="14"/>
    <n v="4200"/>
    <n v="25.839705046649986"/>
    <n v="85876.142997254661"/>
    <n v="177.43546300770984"/>
    <n v="0.28800000000000003"/>
    <n v="51.10141334622044"/>
    <n v="0"/>
    <n v="20.53973932993016"/>
    <n v="0.46899999999999997"/>
    <n v="9.633137745737244"/>
    <n v="0"/>
  </r>
  <r>
    <x v="1"/>
    <x v="1"/>
    <x v="3"/>
    <n v="0.56000000000000005"/>
    <n v="0.48"/>
    <x v="15"/>
    <n v="4200"/>
    <n v="20.733901171298239"/>
    <n v="64939.102032173731"/>
    <n v="136.0236316474851"/>
    <n v="1"/>
    <n v="136.0236316474851"/>
    <n v="0"/>
    <n v="16.038064456560193"/>
    <n v="1"/>
    <n v="16.038064456560193"/>
    <n v="0"/>
  </r>
  <r>
    <x v="1"/>
    <x v="1"/>
    <x v="3"/>
    <n v="0.56000000000000005"/>
    <n v="0.48"/>
    <x v="15"/>
    <n v="4200"/>
    <n v="22.551857767519806"/>
    <n v="67570.4948485778"/>
    <n v="120.47200766642567"/>
    <n v="1"/>
    <n v="120.47200766642567"/>
    <n v="0"/>
    <n v="15.5706026972489"/>
    <n v="1"/>
    <n v="15.5706026972489"/>
    <n v="0"/>
  </r>
  <r>
    <x v="1"/>
    <x v="3"/>
    <x v="3"/>
    <n v="0.56000000000000005"/>
    <n v="0.48"/>
    <x v="16"/>
    <n v="4200"/>
    <n v="23.259537929766804"/>
    <n v="60878.438544647295"/>
    <n v="126.09771432908103"/>
    <n v="1"/>
    <n v="126.09771432908103"/>
    <n v="0"/>
    <n v="13.881841066012226"/>
    <n v="1"/>
    <n v="13.881841066012226"/>
    <n v="0"/>
  </r>
  <r>
    <x v="1"/>
    <x v="2"/>
    <x v="3"/>
    <n v="0.56000000000000005"/>
    <n v="0.48"/>
    <x v="13"/>
    <n v="4200"/>
    <n v="8.9878962692073952"/>
    <n v="30183.523726546158"/>
    <n v="62.72920384305268"/>
    <n v="0.28800000000000003"/>
    <n v="18.066010706799172"/>
    <n v="0"/>
    <n v="7.4781308392427244"/>
    <n v="0.46899999999999997"/>
    <n v="3.5072433636048377"/>
    <n v="0"/>
  </r>
  <r>
    <x v="1"/>
    <x v="4"/>
    <x v="4"/>
    <n v="0.36"/>
    <n v="0.57999999999999996"/>
    <x v="17"/>
    <n v="4200"/>
    <n v="27.595355586770211"/>
    <n v="74543.523994502306"/>
    <n v="154.19368920394112"/>
    <n v="1"/>
    <n v="154.19368920394112"/>
    <n v="0"/>
    <n v="20.61320833632146"/>
    <n v="1"/>
    <n v="20.61320833632146"/>
    <n v="0"/>
  </r>
  <r>
    <x v="1"/>
    <x v="3"/>
    <x v="3"/>
    <n v="0.56000000000000005"/>
    <n v="0.48"/>
    <x v="17"/>
    <n v="4200"/>
    <n v="5.9239158912353727"/>
    <n v="20119.186665140267"/>
    <n v="42.78405460720181"/>
    <n v="1"/>
    <n v="42.78405460720181"/>
    <n v="0"/>
    <n v="5.8822218436202407"/>
    <n v="1"/>
    <n v="5.8822218436202407"/>
    <n v="0"/>
  </r>
  <r>
    <x v="1"/>
    <x v="1"/>
    <x v="3"/>
    <n v="0.56000000000000005"/>
    <n v="0.48"/>
    <x v="17"/>
    <n v="4200"/>
    <n v="36.478832416996632"/>
    <n v="103858.28653497261"/>
    <n v="211.99874344253544"/>
    <n v="1"/>
    <n v="211.99874344253544"/>
    <n v="0"/>
    <n v="28.520261365248047"/>
    <n v="1"/>
    <n v="28.520261365248047"/>
    <n v="0"/>
  </r>
  <r>
    <x v="1"/>
    <x v="4"/>
    <x v="4"/>
    <n v="0.36"/>
    <n v="0.57999999999999996"/>
    <x v="17"/>
    <n v="4200"/>
    <n v="0.60514677647849502"/>
    <n v="1991.6850227971458"/>
    <n v="4.3871527197165481"/>
    <n v="1"/>
    <n v="4.3871527197165481"/>
    <n v="0"/>
    <n v="0.58397140677994863"/>
    <n v="1"/>
    <n v="0.58397140677994863"/>
    <n v="0"/>
  </r>
  <r>
    <x v="1"/>
    <x v="1"/>
    <x v="3"/>
    <n v="0.56000000000000005"/>
    <n v="0.48"/>
    <x v="17"/>
    <n v="4200"/>
    <n v="7.465957984524608"/>
    <n v="20222.886094384947"/>
    <n v="42.722619539961599"/>
    <n v="1"/>
    <n v="42.722619539961599"/>
    <n v="0"/>
    <n v="6.1747451595820158"/>
    <n v="1"/>
    <n v="6.1747451595820158"/>
    <n v="0"/>
  </r>
  <r>
    <x v="1"/>
    <x v="3"/>
    <x v="3"/>
    <n v="0.56000000000000005"/>
    <n v="0.48"/>
    <x v="17"/>
    <n v="4200"/>
    <n v="7.5327153558388922"/>
    <n v="23087.92156798135"/>
    <n v="47.49686320504204"/>
    <n v="1"/>
    <n v="47.49686320504204"/>
    <n v="0"/>
    <n v="6.7428249163774501"/>
    <n v="1"/>
    <n v="6.7428249163774501"/>
    <n v="0"/>
  </r>
  <r>
    <x v="1"/>
    <x v="4"/>
    <x v="4"/>
    <n v="0.36"/>
    <n v="0.57999999999999996"/>
    <x v="17"/>
    <n v="4200"/>
    <n v="0.25799001253748094"/>
    <n v="679.70867015245062"/>
    <n v="1.4611367907898209"/>
    <n v="1"/>
    <n v="1.4611367907898209"/>
    <n v="0"/>
    <n v="0.17869460623656638"/>
    <n v="1"/>
    <n v="0.17869460623656638"/>
    <n v="0"/>
  </r>
  <r>
    <x v="1"/>
    <x v="2"/>
    <x v="3"/>
    <n v="0.56000000000000005"/>
    <n v="0.48"/>
    <x v="5"/>
    <n v="4200"/>
    <n v="0.29397709753395812"/>
    <n v="892.94640228327694"/>
    <n v="1.8345660302872864"/>
    <n v="1"/>
    <n v="1.8345660302872864"/>
    <n v="0"/>
    <n v="0.2170353888397098"/>
    <n v="1"/>
    <n v="0.2170353888397098"/>
    <n v="0"/>
  </r>
  <r>
    <x v="1"/>
    <x v="2"/>
    <x v="3"/>
    <n v="0.56000000000000005"/>
    <n v="0.48"/>
    <x v="5"/>
    <n v="4200"/>
    <n v="1.1612049688125308"/>
    <n v="3265.1293917587977"/>
    <n v="6.6913351426544372"/>
    <n v="1"/>
    <n v="6.6913351426544372"/>
    <n v="0"/>
    <n v="0.93279853354586328"/>
    <n v="1"/>
    <n v="0.93279853354586328"/>
    <n v="0"/>
  </r>
  <r>
    <x v="1"/>
    <x v="1"/>
    <x v="3"/>
    <n v="0.56000000000000005"/>
    <n v="0.48"/>
    <x v="5"/>
    <n v="4200"/>
    <n v="0.13036698777451375"/>
    <n v="380.95975563183902"/>
    <n v="0.83698342840659057"/>
    <n v="1"/>
    <n v="0.83698342840659057"/>
    <n v="0"/>
    <n v="0.11067348850350581"/>
    <n v="1"/>
    <n v="0.11067348850350581"/>
    <n v="0"/>
  </r>
  <r>
    <x v="1"/>
    <x v="1"/>
    <x v="3"/>
    <n v="0.56000000000000005"/>
    <n v="0.48"/>
    <x v="5"/>
    <n v="4200"/>
    <n v="11.355662517952053"/>
    <n v="31506.886698535578"/>
    <n v="63.746974725689789"/>
    <n v="1"/>
    <n v="63.746974725689789"/>
    <n v="0"/>
    <n v="7.7860176077598036"/>
    <n v="1"/>
    <n v="7.7860176077598036"/>
    <n v="0"/>
  </r>
  <r>
    <x v="1"/>
    <x v="2"/>
    <x v="3"/>
    <n v="0.56000000000000005"/>
    <n v="0.48"/>
    <x v="5"/>
    <n v="4200"/>
    <n v="0.2992584077788697"/>
    <n v="916.82676309558337"/>
    <n v="2.0402955327432593"/>
    <n v="1"/>
    <n v="2.0402955327432593"/>
    <n v="0"/>
    <n v="0.28574868315252239"/>
    <n v="1"/>
    <n v="0.28574868315252239"/>
    <n v="0"/>
  </r>
  <r>
    <x v="1"/>
    <x v="2"/>
    <x v="3"/>
    <n v="0.56000000000000005"/>
    <n v="0.48"/>
    <x v="5"/>
    <n v="4200"/>
    <n v="1.2702021774591932"/>
    <n v="4123.324928087658"/>
    <n v="9.6338484773177644"/>
    <n v="1"/>
    <n v="9.6338484773177644"/>
    <n v="0"/>
    <n v="1.2611837714932366"/>
    <n v="1"/>
    <n v="1.2611837714932366"/>
    <n v="0"/>
  </r>
  <r>
    <x v="1"/>
    <x v="4"/>
    <x v="4"/>
    <n v="0.36"/>
    <n v="0.57999999999999996"/>
    <x v="29"/>
    <n v="4200"/>
    <n v="18.605887244023204"/>
    <n v="50630.092671121733"/>
    <n v="108.86569705648324"/>
    <n v="1"/>
    <n v="108.86569705648324"/>
    <n v="0"/>
    <n v="13.352933022726802"/>
    <n v="1"/>
    <n v="13.352933022726802"/>
    <n v="0"/>
  </r>
  <r>
    <x v="1"/>
    <x v="1"/>
    <x v="3"/>
    <n v="0.56000000000000005"/>
    <n v="0.48"/>
    <x v="18"/>
    <n v="4200"/>
    <n v="0.10649648757925045"/>
    <n v="260.83791862398266"/>
    <n v="0.57242401554483657"/>
    <n v="1"/>
    <n v="0.57242401554483657"/>
    <n v="0"/>
    <n v="5.4331779228566322E-2"/>
    <n v="1"/>
    <n v="5.4331779228566322E-2"/>
    <n v="0"/>
  </r>
  <r>
    <x v="1"/>
    <x v="1"/>
    <x v="3"/>
    <n v="0.56000000000000005"/>
    <n v="0.48"/>
    <x v="18"/>
    <n v="4200"/>
    <n v="0.63155868515709157"/>
    <n v="1640.411050907597"/>
    <n v="3.9374115512576564"/>
    <n v="1"/>
    <n v="3.9374115512576564"/>
    <n v="0"/>
    <n v="0.52748559459175115"/>
    <n v="1"/>
    <n v="0.52748559459175115"/>
    <n v="0"/>
  </r>
  <r>
    <x v="1"/>
    <x v="3"/>
    <x v="3"/>
    <n v="0.56000000000000005"/>
    <n v="0.48"/>
    <x v="11"/>
    <n v="4200"/>
    <n v="650.93751636795946"/>
    <n v="1875322.7638588648"/>
    <n v="3853.2367768955355"/>
    <n v="1"/>
    <n v="3853.2367768955355"/>
    <n v="0"/>
    <n v="461.47004474593228"/>
    <n v="1"/>
    <n v="461.47004474593228"/>
    <n v="0"/>
  </r>
  <r>
    <x v="1"/>
    <x v="1"/>
    <x v="3"/>
    <n v="0.56000000000000005"/>
    <n v="0.48"/>
    <x v="11"/>
    <n v="4200"/>
    <n v="146.66226669558574"/>
    <n v="427652.3035976839"/>
    <n v="883.22765057952734"/>
    <n v="1"/>
    <n v="883.22765057952734"/>
    <n v="0"/>
    <n v="101.15413627500486"/>
    <n v="1"/>
    <n v="101.15413627500486"/>
    <n v="0"/>
  </r>
  <r>
    <x v="1"/>
    <x v="1"/>
    <x v="3"/>
    <n v="0.56000000000000005"/>
    <n v="0.48"/>
    <x v="11"/>
    <n v="4200"/>
    <n v="4.2241259686085257"/>
    <n v="13479.212610562307"/>
    <n v="28.647740534432572"/>
    <n v="1"/>
    <n v="28.647740534432572"/>
    <n v="0"/>
    <n v="4.0281719313608377"/>
    <n v="1"/>
    <n v="4.0281719313608377"/>
    <n v="0"/>
  </r>
  <r>
    <x v="1"/>
    <x v="1"/>
    <x v="3"/>
    <n v="0.56000000000000005"/>
    <n v="0.48"/>
    <x v="11"/>
    <n v="4200"/>
    <n v="140.66502069145233"/>
    <n v="428725.46444931708"/>
    <n v="881.77999395012762"/>
    <n v="1"/>
    <n v="881.77999395012762"/>
    <n v="0"/>
    <n v="116.5326591735322"/>
    <n v="1"/>
    <n v="116.5326591735322"/>
    <n v="0"/>
  </r>
  <r>
    <x v="1"/>
    <x v="4"/>
    <x v="4"/>
    <n v="0.36"/>
    <n v="0.57999999999999996"/>
    <x v="11"/>
    <n v="4200"/>
    <n v="3.3381795328681031E-3"/>
    <n v="9.8567061125786424"/>
    <n v="1.9935686320271942E-2"/>
    <n v="1"/>
    <n v="1.9935686320271942E-2"/>
    <n v="0"/>
    <n v="2.4316683034440621E-3"/>
    <n v="1"/>
    <n v="2.4316683034440621E-3"/>
    <n v="0"/>
  </r>
  <r>
    <x v="1"/>
    <x v="3"/>
    <x v="3"/>
    <n v="0.56000000000000005"/>
    <n v="0.48"/>
    <x v="19"/>
    <n v="4200"/>
    <n v="2.8696047005437979"/>
    <n v="9512.6223765373434"/>
    <n v="21.97217174409516"/>
    <n v="1"/>
    <n v="21.97217174409516"/>
    <n v="0"/>
    <n v="2.8941680172032318"/>
    <n v="1"/>
    <n v="2.8941680172032318"/>
    <n v="0"/>
  </r>
  <r>
    <x v="1"/>
    <x v="3"/>
    <x v="3"/>
    <n v="0.56000000000000005"/>
    <n v="0.48"/>
    <x v="19"/>
    <n v="4200"/>
    <n v="5.4999476909596612E-2"/>
    <n v="168.04134148555104"/>
    <n v="0.36219701651981318"/>
    <n v="1"/>
    <n v="0.36219701651981318"/>
    <n v="0"/>
    <n v="4.5193796829730883E-2"/>
    <n v="1"/>
    <n v="4.5193796829730883E-2"/>
    <n v="0"/>
  </r>
  <r>
    <x v="1"/>
    <x v="2"/>
    <x v="3"/>
    <n v="0.56000000000000005"/>
    <n v="0.48"/>
    <x v="21"/>
    <n v="4200"/>
    <n v="0.94301720120499488"/>
    <n v="3580.9074707458135"/>
    <n v="8.4748219866692676"/>
    <n v="0.28800000000000003"/>
    <n v="2.4407487321607495"/>
    <n v="0"/>
    <n v="1.1831260776641137"/>
    <n v="0.46899999999999997"/>
    <n v="0.55488613042446933"/>
    <n v="0"/>
  </r>
  <r>
    <x v="1"/>
    <x v="2"/>
    <x v="3"/>
    <n v="0.56000000000000005"/>
    <n v="0.48"/>
    <x v="21"/>
    <n v="4200"/>
    <n v="5.6629198796161379E-2"/>
    <n v="170.00379967548199"/>
    <n v="0.3763988475370228"/>
    <n v="0.28800000000000003"/>
    <n v="0.10840286809066257"/>
    <n v="0"/>
    <n v="4.6670079702786332E-2"/>
    <n v="0.46899999999999997"/>
    <n v="2.1888267380606789E-2"/>
    <n v="0"/>
  </r>
  <r>
    <x v="1"/>
    <x v="1"/>
    <x v="3"/>
    <n v="0.56000000000000005"/>
    <n v="0.48"/>
    <x v="20"/>
    <n v="4200"/>
    <n v="6.4733135449833767"/>
    <n v="19554.267028479724"/>
    <n v="43.231696449527128"/>
    <n v="1"/>
    <n v="43.231696449527128"/>
    <n v="0"/>
    <n v="5.3365501673174434"/>
    <n v="1"/>
    <n v="5.3365501673174434"/>
    <n v="0"/>
  </r>
  <r>
    <x v="1"/>
    <x v="1"/>
    <x v="3"/>
    <n v="0.56000000000000005"/>
    <n v="0.48"/>
    <x v="20"/>
    <n v="4200"/>
    <n v="0.9713185084880126"/>
    <n v="3052.2168610742174"/>
    <n v="6.5806236719846494"/>
    <n v="1"/>
    <n v="6.5806236719846494"/>
    <n v="0"/>
    <n v="0.77122909415678143"/>
    <n v="1"/>
    <n v="0.77122909415678143"/>
    <n v="0"/>
  </r>
  <r>
    <x v="1"/>
    <x v="4"/>
    <x v="4"/>
    <n v="0.36"/>
    <n v="0.57999999999999996"/>
    <x v="22"/>
    <n v="4200"/>
    <n v="573.82693036243779"/>
    <n v="1422402.6460194304"/>
    <n v="2917.9877562757556"/>
    <n v="1"/>
    <n v="2917.9877562757556"/>
    <n v="0"/>
    <n v="379.2426948505655"/>
    <n v="1"/>
    <n v="379.2426948505655"/>
    <n v="0"/>
  </r>
  <r>
    <x v="1"/>
    <x v="2"/>
    <x v="3"/>
    <n v="0.56000000000000005"/>
    <n v="0.48"/>
    <x v="23"/>
    <n v="4200"/>
    <n v="3.1625398597905634"/>
    <n v="7951.1885262949709"/>
    <n v="17.200379302950463"/>
    <n v="1"/>
    <n v="17.200379302950463"/>
    <n v="0"/>
    <n v="1.9864272081179317"/>
    <n v="1"/>
    <n v="1.9864272081179317"/>
    <n v="0"/>
  </r>
  <r>
    <x v="1"/>
    <x v="1"/>
    <x v="3"/>
    <n v="0.56000000000000005"/>
    <n v="0.48"/>
    <x v="23"/>
    <n v="4200"/>
    <n v="9.5769908868547766"/>
    <n v="24000.835924664214"/>
    <n v="51.796371286667423"/>
    <n v="1"/>
    <n v="51.796371286667423"/>
    <n v="0"/>
    <n v="5.285733081501891"/>
    <n v="1"/>
    <n v="5.285733081501891"/>
    <n v="0"/>
  </r>
  <r>
    <x v="1"/>
    <x v="3"/>
    <x v="3"/>
    <n v="0.56000000000000005"/>
    <n v="0.48"/>
    <x v="24"/>
    <n v="4200"/>
    <n v="40.722965515639657"/>
    <n v="123663.6167039401"/>
    <n v="252.73055253466597"/>
    <n v="1"/>
    <n v="252.73055253466597"/>
    <n v="0"/>
    <n v="34.485907441368347"/>
    <n v="1"/>
    <n v="34.485907441368347"/>
    <n v="0"/>
  </r>
  <r>
    <x v="1"/>
    <x v="2"/>
    <x v="3"/>
    <n v="0.56000000000000005"/>
    <n v="0.48"/>
    <x v="25"/>
    <n v="4200"/>
    <n v="15.122718038342185"/>
    <n v="40695.969027505344"/>
    <n v="82.99698420264977"/>
    <n v="1"/>
    <n v="82.99698420264977"/>
    <n v="0"/>
    <n v="9.8032883614146797"/>
    <n v="1"/>
    <n v="9.8032883614146797"/>
    <n v="0"/>
  </r>
  <r>
    <x v="1"/>
    <x v="1"/>
    <x v="3"/>
    <n v="0.56000000000000005"/>
    <n v="0.48"/>
    <x v="26"/>
    <n v="4200"/>
    <n v="38.30673548649154"/>
    <n v="99337.521717659576"/>
    <n v="190.06163062311657"/>
    <n v="1"/>
    <n v="190.06163062311657"/>
    <n v="0"/>
    <n v="26.077174035567793"/>
    <n v="1"/>
    <n v="26.077174035567793"/>
    <n v="0"/>
  </r>
  <r>
    <x v="1"/>
    <x v="4"/>
    <x v="4"/>
    <n v="0.36"/>
    <n v="0.57999999999999996"/>
    <x v="30"/>
    <n v="4200"/>
    <n v="47.371658551347878"/>
    <n v="132354.62591438822"/>
    <n v="274.30804582772839"/>
    <n v="1"/>
    <n v="274.30804582772839"/>
    <n v="0"/>
    <n v="37.681777562659704"/>
    <n v="1"/>
    <n v="37.681777562659704"/>
    <n v="0"/>
  </r>
  <r>
    <x v="1"/>
    <x v="2"/>
    <x v="3"/>
    <n v="0.56000000000000005"/>
    <n v="0.48"/>
    <x v="0"/>
    <n v="4210"/>
    <n v="1.2779373539681529"/>
    <n v="4452.9260822148017"/>
    <n v="9.4414032842627496"/>
    <n v="1"/>
    <n v="9.4414032842627496"/>
    <n v="0"/>
    <n v="1.3952187931304003"/>
    <n v="1"/>
    <n v="1.3952187931304003"/>
    <n v="0"/>
  </r>
  <r>
    <x v="1"/>
    <x v="1"/>
    <x v="3"/>
    <n v="0.56000000000000005"/>
    <n v="0.48"/>
    <x v="0"/>
    <n v="4210"/>
    <n v="104.09624642880109"/>
    <n v="174956.56587697795"/>
    <n v="348.57700330362144"/>
    <n v="1"/>
    <n v="348.57700330362144"/>
    <n v="0"/>
    <n v="65.343420213046656"/>
    <n v="1"/>
    <n v="65.343420213046656"/>
    <n v="0"/>
  </r>
  <r>
    <x v="1"/>
    <x v="1"/>
    <x v="3"/>
    <n v="0.56000000000000005"/>
    <n v="0.48"/>
    <x v="5"/>
    <n v="4210"/>
    <n v="0.1633687469928225"/>
    <n v="535.17072216110012"/>
    <n v="1.1179521714878091"/>
    <n v="1"/>
    <n v="1.1179521714878091"/>
    <n v="0"/>
    <n v="0.1729663373171075"/>
    <n v="1"/>
    <n v="0.1729663373171075"/>
    <n v="0"/>
  </r>
  <r>
    <x v="1"/>
    <x v="2"/>
    <x v="3"/>
    <n v="0.56000000000000005"/>
    <n v="0.48"/>
    <x v="5"/>
    <n v="4210"/>
    <n v="3.4912296673197986E-2"/>
    <n v="114.46626902524652"/>
    <n v="0.25044016407417108"/>
    <n v="1"/>
    <n v="0.25044016407417108"/>
    <n v="0"/>
    <n v="3.7319508135459631E-2"/>
    <n v="1"/>
    <n v="3.7319508135459631E-2"/>
    <n v="0"/>
  </r>
  <r>
    <x v="1"/>
    <x v="1"/>
    <x v="3"/>
    <n v="0.56000000000000005"/>
    <n v="0.48"/>
    <x v="5"/>
    <n v="4210"/>
    <n v="0.43038573839035738"/>
    <n v="1422.6869714441198"/>
    <n v="3.1069780696425031"/>
    <n v="1"/>
    <n v="3.1069780696425031"/>
    <n v="0"/>
    <n v="0.4547902737336173"/>
    <n v="1"/>
    <n v="0.4547902737336173"/>
    <n v="0"/>
  </r>
  <r>
    <x v="1"/>
    <x v="3"/>
    <x v="3"/>
    <n v="0.56000000000000005"/>
    <n v="0.48"/>
    <x v="11"/>
    <n v="4210"/>
    <n v="2.5009327473928535"/>
    <n v="6420.0889366017145"/>
    <n v="13.033644015923663"/>
    <n v="1"/>
    <n v="13.033644015923663"/>
    <n v="0"/>
    <n v="2.1421799644426769"/>
    <n v="1"/>
    <n v="2.1421799644426769"/>
    <n v="0"/>
  </r>
  <r>
    <x v="1"/>
    <x v="1"/>
    <x v="3"/>
    <n v="0.56000000000000005"/>
    <n v="0.48"/>
    <x v="11"/>
    <n v="4210"/>
    <n v="0.73801111029803801"/>
    <n v="1355.243677948014"/>
    <n v="2.9029693909073817"/>
    <n v="1"/>
    <n v="2.9029693909073817"/>
    <n v="0"/>
    <n v="0.35160219234613543"/>
    <n v="1"/>
    <n v="0.35160219234613543"/>
    <n v="0"/>
  </r>
  <r>
    <x v="1"/>
    <x v="3"/>
    <x v="3"/>
    <n v="0.56000000000000005"/>
    <n v="0.48"/>
    <x v="19"/>
    <n v="4210"/>
    <n v="6.3212627474731997E-2"/>
    <n v="163.60152074982915"/>
    <n v="0.32958177886112594"/>
    <n v="1"/>
    <n v="0.32958177886112594"/>
    <n v="0"/>
    <n v="5.548601135431161E-2"/>
    <n v="1"/>
    <n v="5.548601135431161E-2"/>
    <n v="0"/>
  </r>
  <r>
    <x v="1"/>
    <x v="2"/>
    <x v="3"/>
    <n v="0.56000000000000005"/>
    <n v="0.48"/>
    <x v="23"/>
    <n v="4210"/>
    <n v="8.0794729384050594"/>
    <n v="24067.9932888601"/>
    <n v="52.451262306427196"/>
    <n v="1"/>
    <n v="52.451262306427196"/>
    <n v="0"/>
    <n v="8.5133732745007595"/>
    <n v="1"/>
    <n v="8.5133732745007595"/>
    <n v="0"/>
  </r>
  <r>
    <x v="1"/>
    <x v="1"/>
    <x v="3"/>
    <n v="0.56000000000000005"/>
    <n v="0.48"/>
    <x v="23"/>
    <n v="4210"/>
    <n v="21.818621745022579"/>
    <n v="60796.476056045896"/>
    <n v="123.97478190115505"/>
    <n v="1"/>
    <n v="123.97478190115505"/>
    <n v="0"/>
    <n v="20.691628946177701"/>
    <n v="1"/>
    <n v="20.691628946177701"/>
    <n v="0"/>
  </r>
  <r>
    <x v="1"/>
    <x v="2"/>
    <x v="3"/>
    <n v="0.56000000000000005"/>
    <n v="0.48"/>
    <x v="25"/>
    <n v="4210"/>
    <n v="34.325522663963895"/>
    <n v="68974.363144934498"/>
    <n v="142.54713363831618"/>
    <n v="1"/>
    <n v="142.54713363831618"/>
    <n v="0"/>
    <n v="25.384321936115775"/>
    <n v="1"/>
    <n v="25.384321936115775"/>
    <n v="0"/>
  </r>
  <r>
    <x v="1"/>
    <x v="4"/>
    <x v="4"/>
    <n v="0.36"/>
    <n v="0.57999999999999996"/>
    <x v="28"/>
    <n v="4220"/>
    <n v="5.5904905848093795"/>
    <n v="15811.8123232732"/>
    <n v="33.20924359518952"/>
    <n v="1"/>
    <n v="33.20924359518952"/>
    <n v="0"/>
    <n v="4.9190416140767006"/>
    <n v="1"/>
    <n v="4.9190416140767006"/>
    <n v="0"/>
  </r>
  <r>
    <x v="1"/>
    <x v="4"/>
    <x v="4"/>
    <n v="0.36"/>
    <n v="0.57999999999999996"/>
    <x v="17"/>
    <n v="4220"/>
    <n v="8.8885987349780642"/>
    <n v="22567.139992051005"/>
    <n v="50.589244682934648"/>
    <n v="1"/>
    <n v="50.589244682934648"/>
    <n v="0"/>
    <n v="8.2903492087792205"/>
    <n v="1"/>
    <n v="8.2903492087792205"/>
    <n v="0"/>
  </r>
  <r>
    <x v="1"/>
    <x v="4"/>
    <x v="4"/>
    <n v="0.36"/>
    <n v="0.57999999999999996"/>
    <x v="17"/>
    <n v="4220"/>
    <n v="6.694197531288574"/>
    <n v="17089.782580231913"/>
    <n v="38.812059366754212"/>
    <n v="1"/>
    <n v="38.812059366754212"/>
    <n v="0"/>
    <n v="6.8647809361353946"/>
    <n v="1"/>
    <n v="6.8647809361353946"/>
    <n v="0"/>
  </r>
  <r>
    <x v="1"/>
    <x v="4"/>
    <x v="4"/>
    <n v="0.36"/>
    <n v="0.57999999999999996"/>
    <x v="29"/>
    <n v="4220"/>
    <n v="38.106016042148752"/>
    <n v="87638.859090271697"/>
    <n v="192.87011321389303"/>
    <n v="1"/>
    <n v="192.87011321389303"/>
    <n v="0"/>
    <n v="31.77179070180533"/>
    <n v="1"/>
    <n v="31.77179070180533"/>
    <n v="0"/>
  </r>
  <r>
    <x v="1"/>
    <x v="4"/>
    <x v="4"/>
    <n v="0.36"/>
    <n v="0.57999999999999996"/>
    <x v="22"/>
    <n v="4220"/>
    <n v="166.73469848718022"/>
    <n v="393116.74699832493"/>
    <n v="872.91869864959233"/>
    <n v="1"/>
    <n v="872.91869864959233"/>
    <n v="0"/>
    <n v="150.8157691399027"/>
    <n v="1"/>
    <n v="150.8157691399027"/>
    <n v="0"/>
  </r>
  <r>
    <x v="1"/>
    <x v="4"/>
    <x v="4"/>
    <n v="0.36"/>
    <n v="0.57999999999999996"/>
    <x v="30"/>
    <n v="4220"/>
    <n v="1.9247956155800603"/>
    <n v="6353.273123029403"/>
    <n v="16.187845999999652"/>
    <n v="1"/>
    <n v="16.187845999999652"/>
    <n v="0"/>
    <n v="2.7369538132171174"/>
    <n v="1"/>
    <n v="2.7369538132171174"/>
    <n v="0"/>
  </r>
  <r>
    <x v="1"/>
    <x v="1"/>
    <x v="3"/>
    <n v="0.56000000000000005"/>
    <n v="0.48"/>
    <x v="0"/>
    <n v="4260"/>
    <n v="0.40234121021881858"/>
    <n v="1151.3866205278487"/>
    <n v="2.413837394955014"/>
    <n v="1"/>
    <n v="2.413837394955014"/>
    <n v="0"/>
    <n v="0.5266788834552758"/>
    <n v="1"/>
    <n v="0.5266788834552758"/>
    <n v="0"/>
  </r>
  <r>
    <x v="1"/>
    <x v="1"/>
    <x v="3"/>
    <n v="0.56000000000000005"/>
    <n v="0.48"/>
    <x v="5"/>
    <n v="4260"/>
    <n v="3.5629142794704736E-3"/>
    <n v="10.710315622054344"/>
    <n v="2.274110061192532E-2"/>
    <n v="1"/>
    <n v="2.274110061192532E-2"/>
    <n v="0"/>
    <n v="2.6925842111198131E-3"/>
    <n v="1"/>
    <n v="2.6925842111198131E-3"/>
    <n v="0"/>
  </r>
  <r>
    <x v="1"/>
    <x v="1"/>
    <x v="3"/>
    <n v="0.56000000000000005"/>
    <n v="0.48"/>
    <x v="0"/>
    <n v="4270"/>
    <n v="1.3849163623691734"/>
    <n v="3784.8634239039529"/>
    <n v="7.4485929395781714"/>
    <n v="1"/>
    <n v="7.4485929395781714"/>
    <n v="0"/>
    <n v="3.1293002622907458"/>
    <n v="1"/>
    <n v="3.1293002622907458"/>
    <n v="0"/>
  </r>
  <r>
    <x v="1"/>
    <x v="1"/>
    <x v="3"/>
    <n v="0.56000000000000005"/>
    <n v="0.48"/>
    <x v="0"/>
    <n v="4271"/>
    <n v="1.5689283611505619E-2"/>
    <n v="52.950976202413742"/>
    <n v="0.1265043586362827"/>
    <n v="1"/>
    <n v="0.1265043586362827"/>
    <n v="0"/>
    <n v="1.8355203502070361E-2"/>
    <n v="1"/>
    <n v="1.8355203502070361E-2"/>
    <n v="0"/>
  </r>
  <r>
    <x v="1"/>
    <x v="1"/>
    <x v="3"/>
    <n v="0.56000000000000005"/>
    <n v="0.48"/>
    <x v="0"/>
    <n v="4271"/>
    <n v="39.727160555585463"/>
    <n v="77192.874280875869"/>
    <n v="137.48792960809647"/>
    <n v="1"/>
    <n v="137.48792960809647"/>
    <n v="0"/>
    <n v="78.631794346741046"/>
    <n v="1"/>
    <n v="78.631794346741046"/>
    <n v="0"/>
  </r>
  <r>
    <x v="1"/>
    <x v="2"/>
    <x v="3"/>
    <n v="0.56000000000000005"/>
    <n v="0.48"/>
    <x v="7"/>
    <n v="4271"/>
    <n v="9.5361234669815893"/>
    <n v="24268.397006290616"/>
    <n v="50.816966990352924"/>
    <n v="0.28800000000000003"/>
    <n v="14.635286493221644"/>
    <n v="0"/>
    <n v="30.603341116915608"/>
    <n v="0.46899999999999997"/>
    <n v="14.352966983833419"/>
    <n v="0"/>
  </r>
  <r>
    <x v="1"/>
    <x v="2"/>
    <x v="3"/>
    <n v="0.56000000000000005"/>
    <n v="0.48"/>
    <x v="23"/>
    <n v="4271"/>
    <n v="8.8445689011168955"/>
    <n v="22645.027964154931"/>
    <n v="48.596258732306033"/>
    <n v="1"/>
    <n v="48.596258732306033"/>
    <n v="0"/>
    <n v="21.860930381542552"/>
    <n v="1"/>
    <n v="21.860930381542552"/>
    <n v="0"/>
  </r>
  <r>
    <x v="1"/>
    <x v="2"/>
    <x v="3"/>
    <n v="0.36"/>
    <n v="0"/>
    <x v="23"/>
    <n v="4271"/>
    <n v="0.22146239699355688"/>
    <n v="410.51186750534498"/>
    <n v="0.85254977915955821"/>
    <n v="1"/>
    <n v="0.85254977915955821"/>
    <n v="0"/>
    <n v="0.39004944286102322"/>
    <n v="1"/>
    <n v="0.39004944286102322"/>
    <n v="0"/>
  </r>
  <r>
    <x v="1"/>
    <x v="2"/>
    <x v="3"/>
    <n v="0.56000000000000005"/>
    <n v="0.48"/>
    <x v="23"/>
    <n v="4271"/>
    <n v="7.2883709204669328E-2"/>
    <n v="140.81390415580171"/>
    <n v="0.40107125891111123"/>
    <n v="1"/>
    <n v="0.40107125891111123"/>
    <n v="0"/>
    <n v="0.10166756174240094"/>
    <n v="1"/>
    <n v="0.10166756174240094"/>
    <n v="0"/>
  </r>
  <r>
    <x v="1"/>
    <x v="2"/>
    <x v="3"/>
    <n v="0.36"/>
    <n v="0"/>
    <x v="25"/>
    <n v="4271"/>
    <n v="2.4048132826444819"/>
    <n v="5067.9755490193174"/>
    <n v="9.7717689176133291"/>
    <n v="1"/>
    <n v="9.7717689176133291"/>
    <n v="0"/>
    <n v="4.8377678721058919"/>
    <n v="1"/>
    <n v="4.8377678721058919"/>
    <n v="0"/>
  </r>
  <r>
    <x v="1"/>
    <x v="2"/>
    <x v="3"/>
    <n v="0.56000000000000005"/>
    <n v="0.48"/>
    <x v="25"/>
    <n v="4271"/>
    <n v="5.5377990745428072"/>
    <n v="12492.581543600698"/>
    <n v="25.087377315250812"/>
    <n v="1"/>
    <n v="25.087377315250812"/>
    <n v="0"/>
    <n v="11.324338240391254"/>
    <n v="1"/>
    <n v="11.324338240391254"/>
    <n v="0"/>
  </r>
  <r>
    <x v="1"/>
    <x v="1"/>
    <x v="3"/>
    <n v="0.56000000000000005"/>
    <n v="0.48"/>
    <x v="0"/>
    <n v="4272"/>
    <n v="70.407680331322766"/>
    <n v="186541.46222391544"/>
    <n v="356.78625621457905"/>
    <n v="1"/>
    <n v="356.78625621457905"/>
    <n v="0"/>
    <n v="156.32828645734398"/>
    <n v="1"/>
    <n v="156.32828645734398"/>
    <n v="0"/>
  </r>
  <r>
    <x v="1"/>
    <x v="1"/>
    <x v="3"/>
    <n v="0.56000000000000005"/>
    <n v="0.48"/>
    <x v="14"/>
    <n v="4272"/>
    <n v="36.211815067015898"/>
    <n v="89120.439616531308"/>
    <n v="192.3501888586718"/>
    <n v="1"/>
    <n v="192.3501888586718"/>
    <n v="0"/>
    <n v="95.686183773361165"/>
    <n v="1"/>
    <n v="95.686183773361165"/>
    <n v="0"/>
  </r>
  <r>
    <x v="1"/>
    <x v="2"/>
    <x v="3"/>
    <n v="0.56000000000000005"/>
    <n v="0.48"/>
    <x v="14"/>
    <n v="4272"/>
    <n v="39.418355602357813"/>
    <n v="125490.24445300609"/>
    <n v="250.41284934012992"/>
    <n v="0.28800000000000003"/>
    <n v="72.118900609957421"/>
    <n v="0"/>
    <n v="124.59863394072858"/>
    <n v="0.46899999999999997"/>
    <n v="58.436759318201702"/>
    <n v="0"/>
  </r>
  <r>
    <x v="1"/>
    <x v="1"/>
    <x v="3"/>
    <n v="0.56000000000000005"/>
    <n v="0.48"/>
    <x v="23"/>
    <n v="4272"/>
    <n v="0.49470320212241875"/>
    <n v="1265.3858990101266"/>
    <n v="2.5062801491221123"/>
    <n v="1"/>
    <n v="2.5062801491221123"/>
    <n v="0"/>
    <n v="0.71353251344024382"/>
    <n v="1"/>
    <n v="0.71353251344024382"/>
    <n v="0"/>
  </r>
  <r>
    <x v="1"/>
    <x v="2"/>
    <x v="3"/>
    <n v="0.56000000000000005"/>
    <n v="0.48"/>
    <x v="25"/>
    <n v="4272"/>
    <n v="1.2776727596094197"/>
    <n v="3905.6075354507643"/>
    <n v="9.7262485985084339"/>
    <n v="1"/>
    <n v="9.7262485985084339"/>
    <n v="0"/>
    <n v="3.194906924598182"/>
    <n v="1"/>
    <n v="3.194906924598182"/>
    <n v="0"/>
  </r>
  <r>
    <x v="1"/>
    <x v="2"/>
    <x v="3"/>
    <n v="0.56000000000000005"/>
    <n v="0.48"/>
    <x v="7"/>
    <n v="4275"/>
    <n v="12.323610660181876"/>
    <n v="39296.4669577026"/>
    <n v="90.270925924025619"/>
    <n v="0.28800000000000003"/>
    <n v="25.99802666611938"/>
    <n v="0"/>
    <n v="36.409436075950822"/>
    <n v="0.46899999999999997"/>
    <n v="17.076025519620934"/>
    <n v="0"/>
  </r>
  <r>
    <x v="1"/>
    <x v="2"/>
    <x v="3"/>
    <n v="0.56000000000000005"/>
    <n v="0.48"/>
    <x v="21"/>
    <n v="4275"/>
    <n v="1.8188720991440286E-2"/>
    <n v="58.944563612575877"/>
    <n v="0.13124432958373011"/>
    <n v="0.28800000000000003"/>
    <n v="3.7798366920114276E-2"/>
    <n v="0"/>
    <n v="5.7990225734126315E-2"/>
    <n v="0.46899999999999997"/>
    <n v="2.7197415869305241E-2"/>
    <n v="0"/>
  </r>
  <r>
    <x v="1"/>
    <x v="1"/>
    <x v="3"/>
    <n v="0.56000000000000005"/>
    <n v="0.48"/>
    <x v="10"/>
    <n v="2000"/>
    <n v="2.5550680482895093E-9"/>
    <n v="8.1271216622082097E-6"/>
    <n v="2.184876612945422E-8"/>
    <n v="1"/>
    <n v="2.184876612945422E-8"/>
    <n v="2.184876612945422E-8"/>
    <n v="3.1187883353321245E-9"/>
    <n v="1"/>
    <n v="3.1187883353321245E-9"/>
    <n v="3.1187883353321245E-9"/>
  </r>
  <r>
    <x v="1"/>
    <x v="1"/>
    <x v="3"/>
    <n v="0.56000000000000005"/>
    <n v="0.48"/>
    <x v="10"/>
    <n v="2000"/>
    <n v="4.5747588173095333E-4"/>
    <n v="1.2431223528283402"/>
    <n v="3.5346200991972234E-3"/>
    <n v="1"/>
    <n v="3.5346200991972234E-3"/>
    <n v="3.5346200991972234E-3"/>
    <n v="5.0728466869638222E-4"/>
    <n v="1"/>
    <n v="5.0728466869638222E-4"/>
    <n v="5.0728466869638222E-4"/>
  </r>
  <r>
    <x v="1"/>
    <x v="3"/>
    <x v="3"/>
    <n v="0.56000000000000005"/>
    <n v="0.48"/>
    <x v="24"/>
    <n v="3000"/>
    <n v="1.1603922326023072E-2"/>
    <n v="36.369096432439903"/>
    <n v="6.9361457814694744E-2"/>
    <n v="1"/>
    <n v="6.9361457814694744E-2"/>
    <n v="0"/>
    <n v="8.6400442722884378E-3"/>
    <n v="1"/>
    <n v="8.6400442722884378E-3"/>
    <n v="0"/>
  </r>
  <r>
    <x v="1"/>
    <x v="2"/>
    <x v="3"/>
    <n v="0.56000000000000005"/>
    <n v="0.48"/>
    <x v="0"/>
    <n v="4280"/>
    <n v="4.0005729479315006E-3"/>
    <n v="9.7457109153750405"/>
    <n v="2.4128072947708624E-2"/>
    <n v="1"/>
    <n v="2.4128072947708624E-2"/>
    <n v="0"/>
    <n v="2.0632255900376387E-3"/>
    <n v="1"/>
    <n v="2.0632255900376387E-3"/>
    <n v="0"/>
  </r>
  <r>
    <x v="1"/>
    <x v="1"/>
    <x v="3"/>
    <n v="0.56000000000000005"/>
    <n v="0.48"/>
    <x v="0"/>
    <n v="4280"/>
    <n v="69.823475541608829"/>
    <n v="94558.688976779071"/>
    <n v="226.22335425938783"/>
    <n v="1"/>
    <n v="226.22335425938783"/>
    <n v="0"/>
    <n v="7.9077126619888602"/>
    <n v="1"/>
    <n v="7.9077126619888602"/>
    <n v="0"/>
  </r>
  <r>
    <x v="1"/>
    <x v="2"/>
    <x v="3"/>
    <n v="0.56000000000000005"/>
    <n v="0.48"/>
    <x v="0"/>
    <n v="4280"/>
    <n v="5.6835753459523106"/>
    <n v="16852.020002913076"/>
    <n v="37.448615598194166"/>
    <n v="0.28800000000000003"/>
    <n v="10.785201292279922"/>
    <n v="0"/>
    <n v="3.8030472695831321"/>
    <n v="0.46899999999999997"/>
    <n v="1.7836291694344888"/>
    <n v="0"/>
  </r>
  <r>
    <x v="1"/>
    <x v="2"/>
    <x v="3"/>
    <n v="0.56000000000000005"/>
    <n v="0.48"/>
    <x v="7"/>
    <n v="4280"/>
    <n v="5.0393306645263749"/>
    <n v="15495.217349811959"/>
    <n v="33.89709514013137"/>
    <n v="1"/>
    <n v="33.89709514013137"/>
    <n v="0"/>
    <n v="2.8512608959512074"/>
    <n v="1"/>
    <n v="2.8512608959512074"/>
    <n v="0"/>
  </r>
  <r>
    <x v="1"/>
    <x v="2"/>
    <x v="3"/>
    <n v="0.56000000000000005"/>
    <n v="0.48"/>
    <x v="7"/>
    <n v="4280"/>
    <n v="89.464223008732887"/>
    <n v="252904.88018925334"/>
    <n v="583.60515044546491"/>
    <n v="0.28800000000000003"/>
    <n v="168.07828332829391"/>
    <n v="0"/>
    <n v="51.28492332734622"/>
    <n v="0.46899999999999997"/>
    <n v="24.052629040525375"/>
    <n v="0"/>
  </r>
  <r>
    <x v="1"/>
    <x v="2"/>
    <x v="3"/>
    <n v="0.56000000000000005"/>
    <n v="0.48"/>
    <x v="14"/>
    <n v="4280"/>
    <n v="379.80806979780931"/>
    <n v="1207088.8629348811"/>
    <n v="2648.5693411593452"/>
    <n v="0.28800000000000003"/>
    <n v="762.78797025389156"/>
    <n v="0"/>
    <n v="244.55746310714878"/>
    <n v="0.46899999999999997"/>
    <n v="114.69745019725276"/>
    <n v="0"/>
  </r>
  <r>
    <x v="1"/>
    <x v="2"/>
    <x v="3"/>
    <n v="0.56000000000000005"/>
    <n v="0.48"/>
    <x v="13"/>
    <n v="4280"/>
    <n v="9.0389824846012683"/>
    <n v="25713.864952120006"/>
    <n v="63.139711234885631"/>
    <n v="0.28800000000000003"/>
    <n v="18.184236835647063"/>
    <n v="0"/>
    <n v="7.218905868744935"/>
    <n v="0.46899999999999997"/>
    <n v="3.3856668524413744"/>
    <n v="0"/>
  </r>
  <r>
    <x v="1"/>
    <x v="4"/>
    <x v="4"/>
    <n v="0.36"/>
    <n v="0.57999999999999996"/>
    <x v="17"/>
    <n v="4280"/>
    <n v="1.2470765811730287"/>
    <n v="3970.9765122846343"/>
    <n v="8.9457733542185291"/>
    <n v="1"/>
    <n v="8.9457733542185291"/>
    <n v="0"/>
    <n v="0.93061920919578978"/>
    <n v="1"/>
    <n v="0.93061920919578978"/>
    <n v="0"/>
  </r>
  <r>
    <x v="1"/>
    <x v="2"/>
    <x v="3"/>
    <n v="0.56000000000000005"/>
    <n v="0.48"/>
    <x v="5"/>
    <n v="4280"/>
    <n v="0.7838811957902585"/>
    <n v="2327.6220197760058"/>
    <n v="5.1101825138073984"/>
    <n v="1"/>
    <n v="5.1101825138073984"/>
    <n v="0"/>
    <n v="1.4810912387679778"/>
    <n v="1"/>
    <n v="1.4810912387679778"/>
    <n v="0"/>
  </r>
  <r>
    <x v="1"/>
    <x v="4"/>
    <x v="4"/>
    <n v="0.36"/>
    <n v="0.57999999999999996"/>
    <x v="29"/>
    <n v="4280"/>
    <n v="1.5369066432500182"/>
    <n v="4447.0778289106329"/>
    <n v="10.764176366656462"/>
    <n v="1"/>
    <n v="10.764176366656462"/>
    <n v="0"/>
    <n v="1.3989611249661404"/>
    <n v="1"/>
    <n v="1.3989611249661404"/>
    <n v="0"/>
  </r>
  <r>
    <x v="1"/>
    <x v="1"/>
    <x v="3"/>
    <n v="0.56000000000000005"/>
    <n v="0.48"/>
    <x v="18"/>
    <n v="4280"/>
    <n v="6.730925306977594E-3"/>
    <n v="21.409625041361991"/>
    <n v="5.7557141370629686E-2"/>
    <n v="1"/>
    <n v="5.7557141370629686E-2"/>
    <n v="0"/>
    <n v="8.2159578283822286E-3"/>
    <n v="1"/>
    <n v="8.2159578283822286E-3"/>
    <n v="0"/>
  </r>
  <r>
    <x v="1"/>
    <x v="3"/>
    <x v="3"/>
    <n v="0.56000000000000005"/>
    <n v="0.48"/>
    <x v="11"/>
    <n v="4280"/>
    <n v="9.1585084244736965"/>
    <n v="25921.422775551557"/>
    <n v="51.976465317509714"/>
    <n v="1"/>
    <n v="51.976465317509714"/>
    <n v="0"/>
    <n v="4.7755326490355143"/>
    <n v="1"/>
    <n v="4.7755326490355143"/>
    <n v="0"/>
  </r>
  <r>
    <x v="1"/>
    <x v="1"/>
    <x v="3"/>
    <n v="0.56000000000000005"/>
    <n v="0.48"/>
    <x v="11"/>
    <n v="4280"/>
    <n v="16.165930562946592"/>
    <n v="46838.655785354582"/>
    <n v="116.64543735493058"/>
    <n v="1"/>
    <n v="116.64543735493058"/>
    <n v="0"/>
    <n v="13.971782417379215"/>
    <n v="1"/>
    <n v="13.971782417379215"/>
    <n v="0"/>
  </r>
  <r>
    <x v="1"/>
    <x v="3"/>
    <x v="3"/>
    <n v="0.56000000000000005"/>
    <n v="0.48"/>
    <x v="19"/>
    <n v="4280"/>
    <n v="6.6788908682839931E-2"/>
    <n v="226.09457466224876"/>
    <n v="0.4592165377916152"/>
    <n v="1"/>
    <n v="0.4592165377916152"/>
    <n v="0"/>
    <n v="5.5047677429432847E-2"/>
    <n v="1"/>
    <n v="5.5047677429432847E-2"/>
    <n v="0"/>
  </r>
  <r>
    <x v="1"/>
    <x v="2"/>
    <x v="3"/>
    <n v="0.56000000000000005"/>
    <n v="0.48"/>
    <x v="21"/>
    <n v="4280"/>
    <n v="16.371755366393895"/>
    <n v="53509.190890903876"/>
    <n v="122.33740203778129"/>
    <n v="0.28800000000000003"/>
    <n v="35.233171786881016"/>
    <n v="0"/>
    <n v="13.206596193102056"/>
    <n v="0.46899999999999997"/>
    <n v="6.193893614564864"/>
    <n v="0"/>
  </r>
  <r>
    <x v="1"/>
    <x v="2"/>
    <x v="3"/>
    <n v="0.56000000000000005"/>
    <n v="0.48"/>
    <x v="21"/>
    <n v="4280"/>
    <n v="3.67400999702742"/>
    <n v="11459.437846519661"/>
    <n v="25.912951308818069"/>
    <n v="0.28800000000000003"/>
    <n v="7.4629299769396047"/>
    <n v="0"/>
    <n v="2.3796539641845822"/>
    <n v="0.46899999999999997"/>
    <n v="1.116057709202569"/>
    <n v="0"/>
  </r>
  <r>
    <x v="1"/>
    <x v="2"/>
    <x v="3"/>
    <n v="0.56000000000000005"/>
    <n v="0.48"/>
    <x v="21"/>
    <n v="4280"/>
    <n v="0.70556179131593688"/>
    <n v="1762.8033979195952"/>
    <n v="5.0653389028692883"/>
    <n v="0.28800000000000003"/>
    <n v="1.4588176040263552"/>
    <n v="0"/>
    <n v="0.70544062206156977"/>
    <n v="0.46899999999999997"/>
    <n v="0.3308516517468762"/>
    <n v="0"/>
  </r>
  <r>
    <x v="1"/>
    <x v="4"/>
    <x v="4"/>
    <n v="0.36"/>
    <n v="0.57999999999999996"/>
    <x v="22"/>
    <n v="4280"/>
    <n v="22.569354670757807"/>
    <n v="56127.416223313368"/>
    <n v="123.98008469356181"/>
    <n v="1"/>
    <n v="123.98008469356181"/>
    <n v="0"/>
    <n v="11.884194856516707"/>
    <n v="1"/>
    <n v="11.884194856516707"/>
    <n v="0"/>
  </r>
  <r>
    <x v="1"/>
    <x v="2"/>
    <x v="3"/>
    <n v="0.56000000000000005"/>
    <n v="0.48"/>
    <x v="23"/>
    <n v="4280"/>
    <n v="0.69442489470019819"/>
    <n v="1575.2484207031573"/>
    <n v="4.73384471830542"/>
    <n v="1"/>
    <n v="4.73384471830542"/>
    <n v="0"/>
    <n v="0.64451990521237845"/>
    <n v="1"/>
    <n v="0.64451990521237845"/>
    <n v="0"/>
  </r>
  <r>
    <x v="1"/>
    <x v="1"/>
    <x v="3"/>
    <n v="0.56000000000000005"/>
    <n v="0.48"/>
    <x v="23"/>
    <n v="4280"/>
    <n v="1.546783538130527E-2"/>
    <n v="38.41230746338163"/>
    <n v="8.3988816798731492E-2"/>
    <n v="1"/>
    <n v="8.3988816798731492E-2"/>
    <n v="0"/>
    <n v="9.6754309398575915E-3"/>
    <n v="1"/>
    <n v="9.6754309398575915E-3"/>
    <n v="0"/>
  </r>
  <r>
    <x v="1"/>
    <x v="3"/>
    <x v="3"/>
    <n v="0.56000000000000005"/>
    <n v="0.48"/>
    <x v="24"/>
    <n v="4280"/>
    <n v="1.13583165407193"/>
    <n v="3381.3940962576271"/>
    <n v="6.5792657773619796"/>
    <n v="1"/>
    <n v="6.5792657773619796"/>
    <n v="0"/>
    <n v="0.84644682635188451"/>
    <n v="1"/>
    <n v="0.84644682635188451"/>
    <n v="0"/>
  </r>
  <r>
    <x v="1"/>
    <x v="2"/>
    <x v="3"/>
    <n v="0.56000000000000005"/>
    <n v="0.48"/>
    <x v="25"/>
    <n v="4280"/>
    <n v="26.633983423199865"/>
    <n v="42451.663136653493"/>
    <n v="100.16006959940131"/>
    <n v="1"/>
    <n v="100.16006959940131"/>
    <n v="0"/>
    <n v="7.2959254645258929"/>
    <n v="1"/>
    <n v="7.2959254645258929"/>
    <n v="0"/>
  </r>
  <r>
    <x v="1"/>
    <x v="1"/>
    <x v="3"/>
    <n v="0.56000000000000005"/>
    <n v="0.48"/>
    <x v="0"/>
    <n v="4321"/>
    <n v="8.6465608152068878"/>
    <n v="21989.428043673397"/>
    <n v="44.579048696187321"/>
    <n v="1"/>
    <n v="44.579048696187321"/>
    <n v="0"/>
    <n v="6.8263806133942637"/>
    <n v="1"/>
    <n v="6.8263806133942637"/>
    <n v="0"/>
  </r>
  <r>
    <x v="1"/>
    <x v="1"/>
    <x v="3"/>
    <n v="0.56000000000000005"/>
    <n v="0.48"/>
    <x v="14"/>
    <n v="4321"/>
    <n v="9.8363445653964252"/>
    <n v="20836.814087512434"/>
    <n v="42.272620541113227"/>
    <n v="1"/>
    <n v="42.272620541113227"/>
    <n v="0"/>
    <n v="6.9036024476564961"/>
    <n v="1"/>
    <n v="6.9036024476564961"/>
    <n v="0"/>
  </r>
  <r>
    <x v="1"/>
    <x v="2"/>
    <x v="3"/>
    <n v="0.56000000000000005"/>
    <n v="0.48"/>
    <x v="23"/>
    <n v="4321"/>
    <n v="2.0544558591456719"/>
    <n v="5676.5630042958528"/>
    <n v="11.862423241409125"/>
    <n v="1"/>
    <n v="11.862423241409125"/>
    <n v="0"/>
    <n v="1.9433500975780467"/>
    <n v="1"/>
    <n v="1.9433500975780467"/>
    <n v="0"/>
  </r>
  <r>
    <x v="1"/>
    <x v="2"/>
    <x v="3"/>
    <n v="0.56000000000000005"/>
    <n v="0.48"/>
    <x v="23"/>
    <n v="4321"/>
    <n v="8.9226958440061215E-3"/>
    <n v="22.70479080818432"/>
    <n v="4.8083579810818573E-2"/>
    <n v="1"/>
    <n v="4.8083579810818573E-2"/>
    <n v="0"/>
    <n v="7.1279186782416994E-3"/>
    <n v="1"/>
    <n v="7.1279186782416994E-3"/>
    <n v="0"/>
  </r>
  <r>
    <x v="1"/>
    <x v="2"/>
    <x v="3"/>
    <n v="0.56000000000000005"/>
    <n v="0.48"/>
    <x v="25"/>
    <n v="4321"/>
    <n v="12.749317910476305"/>
    <n v="27741.532092811271"/>
    <n v="55.909156825997513"/>
    <n v="1"/>
    <n v="55.909156825997513"/>
    <n v="0"/>
    <n v="9.5724988438722178"/>
    <n v="1"/>
    <n v="9.5724988438722178"/>
    <n v="0"/>
  </r>
  <r>
    <x v="1"/>
    <x v="1"/>
    <x v="3"/>
    <n v="0.56000000000000005"/>
    <n v="0.48"/>
    <x v="14"/>
    <n v="4322"/>
    <n v="5.859938023139418"/>
    <n v="16475.066138964077"/>
    <n v="34.589732721149673"/>
    <n v="1"/>
    <n v="34.589732721149673"/>
    <n v="0"/>
    <n v="5.6224538185374211"/>
    <n v="1"/>
    <n v="5.6224538185374211"/>
    <n v="0"/>
  </r>
  <r>
    <x v="1"/>
    <x v="1"/>
    <x v="3"/>
    <n v="0.56000000000000005"/>
    <n v="0.48"/>
    <x v="10"/>
    <n v="2000"/>
    <n v="6.8073311383018897E-3"/>
    <n v="20.838281544571664"/>
    <n v="4.3720294590967969E-2"/>
    <n v="1"/>
    <n v="4.3720294590967969E-2"/>
    <n v="4.3720294590967969E-2"/>
    <n v="5.4566923555740424E-3"/>
    <n v="1"/>
    <n v="5.4566923555740424E-3"/>
    <n v="5.4566923555740424E-3"/>
  </r>
  <r>
    <x v="1"/>
    <x v="1"/>
    <x v="3"/>
    <n v="0.56000000000000005"/>
    <n v="0.48"/>
    <x v="10"/>
    <n v="2000"/>
    <n v="7.8972516421955074E-4"/>
    <n v="2.5612263616964093"/>
    <n v="5.8461438373755585E-3"/>
    <n v="1"/>
    <n v="5.8461438373755585E-3"/>
    <n v="5.8461438373755585E-3"/>
    <n v="6.9848311455376867E-4"/>
    <n v="1"/>
    <n v="6.9848311455376867E-4"/>
    <n v="6.9848311455376867E-4"/>
  </r>
  <r>
    <x v="1"/>
    <x v="1"/>
    <x v="3"/>
    <n v="0.56000000000000005"/>
    <n v="0.48"/>
    <x v="10"/>
    <n v="2000"/>
    <n v="1.0197884808996052"/>
    <n v="3541.2135282155386"/>
    <n v="7.7312499021385817"/>
    <n v="1"/>
    <n v="7.7312499021385817"/>
    <n v="7.7312499021385817"/>
    <n v="1.0461665607613331"/>
    <n v="1"/>
    <n v="1.0461665607613331"/>
    <n v="1.0461665607613331"/>
  </r>
  <r>
    <x v="1"/>
    <x v="1"/>
    <x v="3"/>
    <n v="0.56000000000000005"/>
    <n v="0.48"/>
    <x v="10"/>
    <n v="2000"/>
    <n v="1.1911474463286745E-4"/>
    <n v="0.27367977060123694"/>
    <n v="5.4373117429390298E-4"/>
    <n v="1"/>
    <n v="5.4373117429390298E-4"/>
    <n v="5.4373117429390298E-4"/>
    <n v="5.6344628783930388E-5"/>
    <n v="1"/>
    <n v="5.6344628783930388E-5"/>
    <n v="5.6344628783930388E-5"/>
  </r>
  <r>
    <x v="1"/>
    <x v="1"/>
    <x v="3"/>
    <n v="0.56000000000000005"/>
    <n v="0.48"/>
    <x v="10"/>
    <n v="2000"/>
    <n v="21.295658733977476"/>
    <n v="38022.230592238993"/>
    <n v="79.660007374252658"/>
    <n v="1"/>
    <n v="79.660007374252658"/>
    <n v="79.660007374252658"/>
    <n v="8.4865833079605792"/>
    <n v="1"/>
    <n v="8.4865833079605792"/>
    <n v="8.4865833079605792"/>
  </r>
  <r>
    <x v="1"/>
    <x v="3"/>
    <x v="3"/>
    <n v="0.56000000000000005"/>
    <n v="0.48"/>
    <x v="10"/>
    <n v="2000"/>
    <n v="46.160195967253649"/>
    <n v="143511.83547073533"/>
    <n v="305.71980631637086"/>
    <n v="1"/>
    <n v="305.71980631637086"/>
    <n v="305.71980631637086"/>
    <n v="36.069862246351512"/>
    <n v="1"/>
    <n v="36.069862246351512"/>
    <n v="36.069862246351512"/>
  </r>
  <r>
    <x v="1"/>
    <x v="1"/>
    <x v="3"/>
    <n v="0.56000000000000005"/>
    <n v="0.48"/>
    <x v="10"/>
    <n v="2000"/>
    <n v="0.79221144449637082"/>
    <n v="2189.8141376337844"/>
    <n v="5.0444262862282034"/>
    <n v="1"/>
    <n v="5.0444262862282034"/>
    <n v="5.0444262862282034"/>
    <n v="0.56787920243057433"/>
    <n v="1"/>
    <n v="0.56787920243057433"/>
    <n v="0.56787920243057433"/>
  </r>
  <r>
    <x v="1"/>
    <x v="1"/>
    <x v="3"/>
    <n v="0.56000000000000005"/>
    <n v="0.48"/>
    <x v="10"/>
    <n v="2000"/>
    <n v="5.4241855253698983"/>
    <n v="12463.065302219045"/>
    <n v="26.049834303008872"/>
    <n v="1"/>
    <n v="26.049834303008872"/>
    <n v="26.049834303008872"/>
    <n v="3.090493258437891"/>
    <n v="1"/>
    <n v="3.090493258437891"/>
    <n v="3.090493258437891"/>
  </r>
  <r>
    <x v="1"/>
    <x v="4"/>
    <x v="4"/>
    <n v="0.36"/>
    <n v="0.57999999999999996"/>
    <x v="10"/>
    <n v="2000"/>
    <n v="3.7752640733150922E-3"/>
    <n v="11.125285551405513"/>
    <n v="2.2504696964965036E-2"/>
    <n v="1"/>
    <n v="2.2504696964965036E-2"/>
    <n v="2.2504696964965036E-2"/>
    <n v="2.5840293508550931E-3"/>
    <n v="1"/>
    <n v="2.5840293508550931E-3"/>
    <n v="2.5840293508550931E-3"/>
  </r>
  <r>
    <x v="1"/>
    <x v="3"/>
    <x v="3"/>
    <n v="0.56000000000000005"/>
    <n v="0.48"/>
    <x v="10"/>
    <n v="2000"/>
    <n v="0.76305641651537448"/>
    <n v="2399.2276262247451"/>
    <n v="5.1152454869232793"/>
    <n v="1"/>
    <n v="5.1152454869232793"/>
    <n v="5.1152454869232793"/>
    <n v="0.60747901701105622"/>
    <n v="1"/>
    <n v="0.60747901701105622"/>
    <n v="0.60747901701105622"/>
  </r>
  <r>
    <x v="1"/>
    <x v="1"/>
    <x v="3"/>
    <n v="0.56000000000000005"/>
    <n v="0.48"/>
    <x v="10"/>
    <n v="2000"/>
    <n v="0.10367605950549771"/>
    <n v="229.0773963437457"/>
    <n v="0.52518388084255763"/>
    <n v="1"/>
    <n v="0.52518388084255763"/>
    <n v="0.52518388084255763"/>
    <n v="5.8987229112608439E-2"/>
    <n v="1"/>
    <n v="5.8987229112608439E-2"/>
    <n v="5.8987229112608439E-2"/>
  </r>
  <r>
    <x v="1"/>
    <x v="4"/>
    <x v="4"/>
    <n v="0.36"/>
    <n v="0.57999999999999996"/>
    <x v="10"/>
    <n v="2000"/>
    <n v="9.0667943763611814E-3"/>
    <n v="23.491694033794211"/>
    <n v="5.2555387035774517E-2"/>
    <n v="1"/>
    <n v="5.2555387035774517E-2"/>
    <n v="5.2555387035774517E-2"/>
    <n v="6.8808063679794522E-3"/>
    <n v="1"/>
    <n v="6.8808063679794522E-3"/>
    <n v="6.8808063679794522E-3"/>
  </r>
  <r>
    <x v="1"/>
    <x v="1"/>
    <x v="3"/>
    <n v="0.56000000000000005"/>
    <n v="0.48"/>
    <x v="15"/>
    <n v="3000"/>
    <n v="20.73447646204901"/>
    <n v="49270.172022642546"/>
    <n v="91.400614697276509"/>
    <n v="1"/>
    <n v="91.400614697276509"/>
    <n v="0"/>
    <n v="9.7063988607791725"/>
    <n v="1"/>
    <n v="9.7063988607791725"/>
    <n v="0"/>
  </r>
  <r>
    <x v="1"/>
    <x v="3"/>
    <x v="3"/>
    <n v="0.56000000000000005"/>
    <n v="0.48"/>
    <x v="16"/>
    <n v="3000"/>
    <n v="7.8010950915263333E-2"/>
    <n v="191.87835688907819"/>
    <n v="0.40542836606340915"/>
    <n v="1"/>
    <n v="0.40542836606340915"/>
    <n v="0"/>
    <n v="5.3430736584238102E-2"/>
    <n v="1"/>
    <n v="5.3430736584238102E-2"/>
    <n v="0"/>
  </r>
  <r>
    <x v="1"/>
    <x v="3"/>
    <x v="3"/>
    <n v="0.56000000000000005"/>
    <n v="0.48"/>
    <x v="11"/>
    <n v="3000"/>
    <n v="1.2241841003536821E-5"/>
    <n v="4.8851379504992853E-2"/>
    <n v="1.1359968158201788E-4"/>
    <n v="1"/>
    <n v="1.1359968158201788E-4"/>
    <n v="0"/>
    <n v="1.6157920002981717E-5"/>
    <n v="1"/>
    <n v="1.6157920002981717E-5"/>
    <n v="0"/>
  </r>
  <r>
    <x v="1"/>
    <x v="4"/>
    <x v="4"/>
    <n v="0.36"/>
    <n v="0.57999999999999996"/>
    <x v="22"/>
    <n v="3000"/>
    <n v="2.011177206616205"/>
    <n v="4839.3257979377922"/>
    <n v="9.8294947312657985"/>
    <n v="1"/>
    <n v="9.8294947312657985"/>
    <n v="0"/>
    <n v="1.2732864553899992"/>
    <n v="1"/>
    <n v="1.2732864553899992"/>
    <n v="0"/>
  </r>
  <r>
    <x v="1"/>
    <x v="2"/>
    <x v="3"/>
    <n v="0.56000000000000005"/>
    <n v="0.48"/>
    <x v="33"/>
    <n v="3000"/>
    <n v="9.3657171497204372E-2"/>
    <n v="343.31034894137605"/>
    <n v="0.80676430222573814"/>
    <n v="1"/>
    <n v="0.80676430222573814"/>
    <n v="0"/>
    <n v="0.11373429553716512"/>
    <n v="1"/>
    <n v="0.11373429553716512"/>
    <n v="0"/>
  </r>
  <r>
    <x v="1"/>
    <x v="2"/>
    <x v="3"/>
    <n v="0.56000000000000005"/>
    <n v="0.48"/>
    <x v="0"/>
    <n v="4340"/>
    <n v="22.779765923391722"/>
    <n v="72795.546676472135"/>
    <n v="150.83754658985208"/>
    <n v="1"/>
    <n v="150.83754658985208"/>
    <n v="0"/>
    <n v="18.933522391453899"/>
    <n v="1"/>
    <n v="18.933522391453899"/>
    <n v="0"/>
  </r>
  <r>
    <x v="1"/>
    <x v="2"/>
    <x v="3"/>
    <n v="0.56000000000000005"/>
    <n v="0.48"/>
    <x v="0"/>
    <n v="4340"/>
    <n v="4.7544439365195101"/>
    <n v="15720.333470292217"/>
    <n v="33.365297407401719"/>
    <n v="1"/>
    <n v="33.365297407401719"/>
    <n v="0"/>
    <n v="4.5233430302514561"/>
    <n v="1"/>
    <n v="4.5233430302514561"/>
    <n v="0"/>
  </r>
  <r>
    <x v="1"/>
    <x v="1"/>
    <x v="3"/>
    <n v="0.56000000000000005"/>
    <n v="0.48"/>
    <x v="0"/>
    <n v="4340"/>
    <n v="37.432576681842185"/>
    <n v="64752.517613097618"/>
    <n v="133.41882608550142"/>
    <n v="1"/>
    <n v="133.41882608550142"/>
    <n v="0"/>
    <n v="16.000181856154093"/>
    <n v="1"/>
    <n v="16.000181856154093"/>
    <n v="0"/>
  </r>
  <r>
    <x v="1"/>
    <x v="1"/>
    <x v="3"/>
    <n v="0.56000000000000005"/>
    <n v="0.48"/>
    <x v="0"/>
    <n v="4340"/>
    <n v="7.7879296451103093"/>
    <n v="12887.216190140858"/>
    <n v="26.003387158769428"/>
    <n v="1"/>
    <n v="26.003387158769428"/>
    <n v="0"/>
    <n v="3.2503201605127892"/>
    <n v="1"/>
    <n v="3.2503201605127892"/>
    <n v="0"/>
  </r>
  <r>
    <x v="1"/>
    <x v="1"/>
    <x v="3"/>
    <n v="0.56000000000000005"/>
    <n v="0.48"/>
    <x v="0"/>
    <n v="4340"/>
    <n v="25.120424093854417"/>
    <n v="65220.795070541491"/>
    <n v="141.67026825499084"/>
    <n v="1"/>
    <n v="141.67026825499084"/>
    <n v="0"/>
    <n v="19.633073356084793"/>
    <n v="1"/>
    <n v="19.633073356084793"/>
    <n v="0"/>
  </r>
  <r>
    <x v="1"/>
    <x v="1"/>
    <x v="3"/>
    <n v="0.56000000000000005"/>
    <n v="0.48"/>
    <x v="0"/>
    <n v="4340"/>
    <n v="415.51130323350827"/>
    <n v="1003552.5359987422"/>
    <n v="2059.6833535312462"/>
    <n v="1"/>
    <n v="2059.6833535312462"/>
    <n v="0"/>
    <n v="261.11703140147682"/>
    <n v="1"/>
    <n v="261.11703140147682"/>
    <n v="0"/>
  </r>
  <r>
    <x v="1"/>
    <x v="2"/>
    <x v="3"/>
    <n v="0.56000000000000005"/>
    <n v="0.48"/>
    <x v="0"/>
    <n v="4340"/>
    <n v="1.3111795465553466"/>
    <n v="4746.4234446500504"/>
    <n v="10.589600287026048"/>
    <n v="0.28800000000000003"/>
    <n v="3.0498048826635022"/>
    <n v="0"/>
    <n v="1.3430929595081735"/>
    <n v="0.46899999999999997"/>
    <n v="0.62991059800933336"/>
    <n v="0"/>
  </r>
  <r>
    <x v="1"/>
    <x v="2"/>
    <x v="3"/>
    <n v="0.56000000000000005"/>
    <n v="0.48"/>
    <x v="0"/>
    <n v="4340"/>
    <n v="45.139943852948036"/>
    <n v="142458.1329458254"/>
    <n v="296.86983844196772"/>
    <n v="0.28800000000000003"/>
    <n v="85.498513471286714"/>
    <n v="0"/>
    <n v="35.363103367590334"/>
    <n v="0.46899999999999997"/>
    <n v="16.585295479399864"/>
    <n v="0"/>
  </r>
  <r>
    <x v="1"/>
    <x v="1"/>
    <x v="3"/>
    <n v="0.56000000000000005"/>
    <n v="0.48"/>
    <x v="12"/>
    <n v="4340"/>
    <n v="544.39317239167588"/>
    <n v="1304979.3009313447"/>
    <n v="2689.6977646986229"/>
    <n v="1"/>
    <n v="2689.6977646986229"/>
    <n v="0"/>
    <n v="293.24285950721173"/>
    <n v="1"/>
    <n v="293.24285950721173"/>
    <n v="0"/>
  </r>
  <r>
    <x v="1"/>
    <x v="1"/>
    <x v="3"/>
    <n v="0.56000000000000005"/>
    <n v="0.48"/>
    <x v="12"/>
    <n v="4340"/>
    <n v="69.651908791865978"/>
    <n v="186538.18255562487"/>
    <n v="385.40903534185657"/>
    <n v="1"/>
    <n v="385.40903534185657"/>
    <n v="0"/>
    <n v="44.023472422293899"/>
    <n v="1"/>
    <n v="44.023472422293899"/>
    <n v="0"/>
  </r>
  <r>
    <x v="1"/>
    <x v="2"/>
    <x v="3"/>
    <n v="0.56000000000000005"/>
    <n v="0.48"/>
    <x v="7"/>
    <n v="4340"/>
    <n v="96.174169294097268"/>
    <n v="318154.16372200928"/>
    <n v="646.43797884029595"/>
    <n v="1"/>
    <n v="646.43797884029595"/>
    <n v="0"/>
    <n v="83.976041393698722"/>
    <n v="1"/>
    <n v="83.976041393698722"/>
    <n v="0"/>
  </r>
  <r>
    <x v="1"/>
    <x v="2"/>
    <x v="3"/>
    <n v="0.56000000000000005"/>
    <n v="0.48"/>
    <x v="7"/>
    <n v="4340"/>
    <n v="3.3062688727871503"/>
    <n v="10808.649614634842"/>
    <n v="22.61654395102391"/>
    <n v="1"/>
    <n v="22.61654395102391"/>
    <n v="0"/>
    <n v="2.6480640095102599"/>
    <n v="1"/>
    <n v="2.6480640095102599"/>
    <n v="0"/>
  </r>
  <r>
    <x v="1"/>
    <x v="2"/>
    <x v="3"/>
    <n v="0.56000000000000005"/>
    <n v="0.48"/>
    <x v="7"/>
    <n v="4340"/>
    <n v="4.0109253879913824"/>
    <n v="12735.419406966234"/>
    <n v="31.76562460691585"/>
    <n v="0.28800000000000003"/>
    <n v="9.1484998867917664"/>
    <n v="0"/>
    <n v="4.4789917322235722"/>
    <n v="0.46899999999999997"/>
    <n v="2.1006471224128553"/>
    <n v="0"/>
  </r>
  <r>
    <x v="1"/>
    <x v="2"/>
    <x v="3"/>
    <n v="0.56000000000000005"/>
    <n v="0.48"/>
    <x v="14"/>
    <n v="4340"/>
    <n v="0.71668606711794081"/>
    <n v="1904.9859537595687"/>
    <n v="3.1609124025296866"/>
    <n v="1"/>
    <n v="3.1609124025296866"/>
    <n v="0"/>
    <n v="0.46898336100073507"/>
    <n v="1"/>
    <n v="0.46898336100073507"/>
    <n v="0"/>
  </r>
  <r>
    <x v="1"/>
    <x v="2"/>
    <x v="3"/>
    <n v="0.56000000000000005"/>
    <n v="0.48"/>
    <x v="14"/>
    <n v="4340"/>
    <n v="103.63416381633036"/>
    <n v="318113.40788094274"/>
    <n v="668.87830510801314"/>
    <n v="1"/>
    <n v="668.87830510801314"/>
    <n v="0"/>
    <n v="91.03283088595208"/>
    <n v="1"/>
    <n v="91.03283088595208"/>
    <n v="0"/>
  </r>
  <r>
    <x v="1"/>
    <x v="1"/>
    <x v="3"/>
    <n v="0.56000000000000005"/>
    <n v="0.48"/>
    <x v="14"/>
    <n v="4340"/>
    <n v="17.748979069870988"/>
    <n v="36788.421099556399"/>
    <n v="75.818571124844439"/>
    <n v="1"/>
    <n v="75.818571124844439"/>
    <n v="0"/>
    <n v="9.3820324800199497"/>
    <n v="1"/>
    <n v="9.3820324800199497"/>
    <n v="0"/>
  </r>
  <r>
    <x v="1"/>
    <x v="2"/>
    <x v="3"/>
    <n v="0.56000000000000005"/>
    <n v="0.48"/>
    <x v="14"/>
    <n v="4340"/>
    <n v="225.80484126387964"/>
    <n v="774903.10551751428"/>
    <n v="1595.728540898732"/>
    <n v="0.28800000000000003"/>
    <n v="459.56981977883487"/>
    <n v="0"/>
    <n v="196.93455739934117"/>
    <n v="0.46899999999999997"/>
    <n v="92.362307420291003"/>
    <n v="0"/>
  </r>
  <r>
    <x v="1"/>
    <x v="1"/>
    <x v="3"/>
    <n v="0.56000000000000005"/>
    <n v="0.48"/>
    <x v="15"/>
    <n v="4340"/>
    <n v="3.0700261760087013"/>
    <n v="10704.358723002844"/>
    <n v="24.32754012012952"/>
    <n v="1"/>
    <n v="24.32754012012952"/>
    <n v="0"/>
    <n v="3.1733142613981427"/>
    <n v="1"/>
    <n v="3.1733142613981427"/>
    <n v="0"/>
  </r>
  <r>
    <x v="1"/>
    <x v="1"/>
    <x v="3"/>
    <n v="0.56000000000000005"/>
    <n v="0.48"/>
    <x v="15"/>
    <n v="4340"/>
    <n v="39.955458726772008"/>
    <n v="116562.54701205104"/>
    <n v="248.78643444797075"/>
    <n v="1"/>
    <n v="248.78643444797075"/>
    <n v="0"/>
    <n v="34.477178795662411"/>
    <n v="1"/>
    <n v="34.477178795662411"/>
    <n v="0"/>
  </r>
  <r>
    <x v="1"/>
    <x v="3"/>
    <x v="3"/>
    <n v="0.56000000000000005"/>
    <n v="0.48"/>
    <x v="16"/>
    <n v="4340"/>
    <n v="120.93789594158865"/>
    <n v="338550.19425706437"/>
    <n v="696.48702885489388"/>
    <n v="1"/>
    <n v="696.48702885489388"/>
    <n v="0"/>
    <n v="82.757451473154831"/>
    <n v="1"/>
    <n v="82.757451473154831"/>
    <n v="0"/>
  </r>
  <r>
    <x v="1"/>
    <x v="2"/>
    <x v="3"/>
    <n v="0.56000000000000005"/>
    <n v="0.48"/>
    <x v="13"/>
    <n v="4340"/>
    <n v="90.531491325949901"/>
    <n v="288608.44906310248"/>
    <n v="598.2231206990183"/>
    <n v="1"/>
    <n v="598.2231206990183"/>
    <n v="0"/>
    <n v="73.305668431423967"/>
    <n v="1"/>
    <n v="73.305668431423967"/>
    <n v="0"/>
  </r>
  <r>
    <x v="1"/>
    <x v="2"/>
    <x v="3"/>
    <n v="0.56000000000000005"/>
    <n v="0.48"/>
    <x v="13"/>
    <n v="4340"/>
    <n v="2.471159164198641"/>
    <n v="8522.0177124768943"/>
    <n v="18.672328350470814"/>
    <n v="1"/>
    <n v="18.672328350470814"/>
    <n v="0"/>
    <n v="2.3393272626849346"/>
    <n v="1"/>
    <n v="2.3393272626849346"/>
    <n v="0"/>
  </r>
  <r>
    <x v="1"/>
    <x v="2"/>
    <x v="3"/>
    <n v="0.56000000000000005"/>
    <n v="0.48"/>
    <x v="13"/>
    <n v="4340"/>
    <n v="25.175966481778207"/>
    <n v="84503.034647221721"/>
    <n v="171.84026096171434"/>
    <n v="0.28800000000000003"/>
    <n v="49.489995156973734"/>
    <n v="0"/>
    <n v="20.590399821525544"/>
    <n v="0.46899999999999997"/>
    <n v="9.65689751629548"/>
    <n v="0"/>
  </r>
  <r>
    <x v="1"/>
    <x v="4"/>
    <x v="4"/>
    <n v="0.36"/>
    <n v="0.57999999999999996"/>
    <x v="17"/>
    <n v="4340"/>
    <n v="3.9940060788552376"/>
    <n v="11784.270095879161"/>
    <n v="26.33684609549114"/>
    <n v="1"/>
    <n v="26.33684609549114"/>
    <n v="0"/>
    <n v="3.3946271252784177"/>
    <n v="1"/>
    <n v="3.3946271252784177"/>
    <n v="0"/>
  </r>
  <r>
    <x v="1"/>
    <x v="3"/>
    <x v="3"/>
    <n v="0.56000000000000005"/>
    <n v="0.48"/>
    <x v="17"/>
    <n v="4340"/>
    <n v="18.483964402942391"/>
    <n v="60591.535982254572"/>
    <n v="131.54335732009852"/>
    <n v="1"/>
    <n v="131.54335732009852"/>
    <n v="0"/>
    <n v="16.910241769338381"/>
    <n v="1"/>
    <n v="16.910241769338381"/>
    <n v="0"/>
  </r>
  <r>
    <x v="1"/>
    <x v="1"/>
    <x v="3"/>
    <n v="0.56000000000000005"/>
    <n v="0.48"/>
    <x v="17"/>
    <n v="4340"/>
    <n v="0.24856987520663792"/>
    <n v="366.48666689615038"/>
    <n v="7.8014911472082379E-2"/>
    <n v="1"/>
    <n v="7.8014911472082379E-2"/>
    <n v="0"/>
    <n v="5.9236300942934316E-3"/>
    <n v="1"/>
    <n v="5.9236300942934316E-3"/>
    <n v="0"/>
  </r>
  <r>
    <x v="1"/>
    <x v="1"/>
    <x v="3"/>
    <n v="0.56000000000000005"/>
    <n v="0.48"/>
    <x v="17"/>
    <n v="4340"/>
    <n v="1.632455036976342"/>
    <n v="5732.5943958569269"/>
    <n v="13.184785284373728"/>
    <n v="1"/>
    <n v="13.184785284373728"/>
    <n v="0"/>
    <n v="1.7455855628956181"/>
    <n v="1"/>
    <n v="1.7455855628956181"/>
    <n v="0"/>
  </r>
  <r>
    <x v="1"/>
    <x v="3"/>
    <x v="3"/>
    <n v="0.56000000000000005"/>
    <n v="0.48"/>
    <x v="17"/>
    <n v="4340"/>
    <n v="1.6747338319255983E-2"/>
    <n v="57.4855977869653"/>
    <n v="0.12939456325090651"/>
    <n v="1"/>
    <n v="0.12939456325090651"/>
    <n v="0"/>
    <n v="1.6359032114525461E-2"/>
    <n v="1"/>
    <n v="1.6359032114525461E-2"/>
    <n v="0"/>
  </r>
  <r>
    <x v="1"/>
    <x v="1"/>
    <x v="3"/>
    <n v="0.56000000000000005"/>
    <n v="0.48"/>
    <x v="17"/>
    <n v="4340"/>
    <n v="2.6727859964546643"/>
    <n v="8285.8369036283948"/>
    <n v="18.170809132076471"/>
    <n v="1"/>
    <n v="18.170809132076471"/>
    <n v="0"/>
    <n v="2.1907264332022947"/>
    <n v="1"/>
    <n v="2.1907264332022947"/>
    <n v="0"/>
  </r>
  <r>
    <x v="1"/>
    <x v="4"/>
    <x v="4"/>
    <n v="0.36"/>
    <n v="0.57999999999999996"/>
    <x v="17"/>
    <n v="4340"/>
    <n v="3.9712810593110941"/>
    <n v="12129.18807046256"/>
    <n v="27.740697348742422"/>
    <n v="1"/>
    <n v="27.740697348742422"/>
    <n v="0"/>
    <n v="3.790112395193816"/>
    <n v="1"/>
    <n v="3.790112395193816"/>
    <n v="0"/>
  </r>
  <r>
    <x v="1"/>
    <x v="3"/>
    <x v="3"/>
    <n v="0.56000000000000005"/>
    <n v="0.48"/>
    <x v="17"/>
    <n v="4340"/>
    <n v="4.7739957069745473E-2"/>
    <n v="184.2907070462318"/>
    <n v="0.46177930096470349"/>
    <n v="1"/>
    <n v="0.46177930096470349"/>
    <n v="0"/>
    <n v="5.9908367546837711E-2"/>
    <n v="1"/>
    <n v="5.9908367546837711E-2"/>
    <n v="0"/>
  </r>
  <r>
    <x v="1"/>
    <x v="2"/>
    <x v="3"/>
    <n v="0.56000000000000005"/>
    <n v="0.48"/>
    <x v="5"/>
    <n v="4340"/>
    <n v="4.3880342663439736E-3"/>
    <n v="15.899438143882968"/>
    <n v="3.5287642386573649E-2"/>
    <n v="1"/>
    <n v="3.5287642386573649E-2"/>
    <n v="0"/>
    <n v="4.4271683231893472E-3"/>
    <n v="1"/>
    <n v="4.4271683231893472E-3"/>
    <n v="0"/>
  </r>
  <r>
    <x v="1"/>
    <x v="1"/>
    <x v="3"/>
    <n v="0.56000000000000005"/>
    <n v="0.48"/>
    <x v="5"/>
    <n v="4340"/>
    <n v="5.2351480309946019E-2"/>
    <n v="155.3529106779425"/>
    <n v="0.38332902413172626"/>
    <n v="1"/>
    <n v="0.38332902413172626"/>
    <n v="0"/>
    <n v="5.1013427400710007E-2"/>
    <n v="1"/>
    <n v="5.1013427400710007E-2"/>
    <n v="0"/>
  </r>
  <r>
    <x v="1"/>
    <x v="1"/>
    <x v="3"/>
    <n v="0.56000000000000005"/>
    <n v="0.48"/>
    <x v="5"/>
    <n v="4340"/>
    <n v="4.6857312513362004"/>
    <n v="10154.816694183384"/>
    <n v="21.555580567218517"/>
    <n v="1"/>
    <n v="21.555580567218517"/>
    <n v="0"/>
    <n v="2.6185409957049663"/>
    <n v="1"/>
    <n v="2.6185409957049663"/>
    <n v="0"/>
  </r>
  <r>
    <x v="1"/>
    <x v="2"/>
    <x v="3"/>
    <n v="0.56000000000000005"/>
    <n v="0.48"/>
    <x v="5"/>
    <n v="4340"/>
    <n v="3.7178084022689347E-3"/>
    <n v="13.929398160809516"/>
    <n v="3.1816916844087509E-2"/>
    <n v="0.28800000000000003"/>
    <n v="9.1632720510972029E-3"/>
    <n v="0"/>
    <n v="4.0428096510729964E-3"/>
    <n v="0.46899999999999997"/>
    <n v="1.8960777263532353E-3"/>
    <n v="0"/>
  </r>
  <r>
    <x v="1"/>
    <x v="2"/>
    <x v="3"/>
    <n v="0.56000000000000005"/>
    <n v="0.48"/>
    <x v="5"/>
    <n v="4340"/>
    <n v="2.0318388307824331"/>
    <n v="7336.48528909181"/>
    <n v="15.61287608312613"/>
    <n v="0.28800000000000003"/>
    <n v="4.4965083119403255"/>
    <n v="0"/>
    <n v="1.9921521035977989"/>
    <n v="0.46899999999999997"/>
    <n v="0.93431933658736765"/>
    <n v="0"/>
  </r>
  <r>
    <x v="1"/>
    <x v="2"/>
    <x v="3"/>
    <n v="0.56000000000000005"/>
    <n v="0.48"/>
    <x v="5"/>
    <n v="4340"/>
    <n v="0.52690282627889962"/>
    <n v="1764.3424259436949"/>
    <n v="3.502897676981406"/>
    <n v="0.28800000000000003"/>
    <n v="1.008834530970645"/>
    <n v="0"/>
    <n v="0.42588769701959989"/>
    <n v="0.46899999999999997"/>
    <n v="0.19974132990219234"/>
    <n v="0"/>
  </r>
  <r>
    <x v="1"/>
    <x v="2"/>
    <x v="3"/>
    <n v="0.56000000000000005"/>
    <n v="0.48"/>
    <x v="5"/>
    <n v="4340"/>
    <n v="0.4492837762123626"/>
    <n v="1590.6065023312008"/>
    <n v="3.8340664300570166"/>
    <n v="1"/>
    <n v="3.8340664300570166"/>
    <n v="0"/>
    <n v="0.55201785271411363"/>
    <n v="1"/>
    <n v="0.55201785271411363"/>
    <n v="0"/>
  </r>
  <r>
    <x v="1"/>
    <x v="1"/>
    <x v="3"/>
    <n v="0.56000000000000005"/>
    <n v="0.48"/>
    <x v="5"/>
    <n v="4340"/>
    <n v="0.76116701767541661"/>
    <n v="2044.0287036428194"/>
    <n v="4.3373372493000462"/>
    <n v="1"/>
    <n v="4.3373372493000462"/>
    <n v="0"/>
    <n v="0.8117554242857854"/>
    <n v="1"/>
    <n v="0.8117554242857854"/>
    <n v="0"/>
  </r>
  <r>
    <x v="1"/>
    <x v="2"/>
    <x v="3"/>
    <n v="0.56000000000000005"/>
    <n v="0.48"/>
    <x v="5"/>
    <n v="4340"/>
    <n v="0.12019072622071625"/>
    <n v="476.9318240501193"/>
    <n v="1.0802292274456491"/>
    <n v="1"/>
    <n v="1.0802292274456491"/>
    <n v="0"/>
    <n v="0.14322029655232316"/>
    <n v="1"/>
    <n v="0.14322029655232316"/>
    <n v="0"/>
  </r>
  <r>
    <x v="1"/>
    <x v="2"/>
    <x v="3"/>
    <n v="0.36"/>
    <n v="0"/>
    <x v="5"/>
    <n v="4340"/>
    <n v="7.3781264459656468E-3"/>
    <n v="17.921907678451266"/>
    <n v="3.9408527373252344E-2"/>
    <n v="1"/>
    <n v="3.9408527373252344E-2"/>
    <n v="0"/>
    <n v="1.3617745061806776E-2"/>
    <n v="1"/>
    <n v="1.3617745061806776E-2"/>
    <n v="0"/>
  </r>
  <r>
    <x v="1"/>
    <x v="2"/>
    <x v="3"/>
    <n v="0.56000000000000005"/>
    <n v="0.48"/>
    <x v="5"/>
    <n v="4340"/>
    <n v="3.9330401235991475"/>
    <n v="10131.40982287782"/>
    <n v="21.580486216856638"/>
    <n v="1"/>
    <n v="21.580486216856638"/>
    <n v="0"/>
    <n v="2.9900993515698175"/>
    <n v="1"/>
    <n v="2.9900993515698175"/>
    <n v="0"/>
  </r>
  <r>
    <x v="1"/>
    <x v="2"/>
    <x v="3"/>
    <n v="0.56000000000000005"/>
    <n v="0.48"/>
    <x v="5"/>
    <n v="4340"/>
    <n v="1.529899366384154"/>
    <n v="5136.300796034544"/>
    <n v="11.343114190440774"/>
    <n v="1"/>
    <n v="11.343114190440774"/>
    <n v="0"/>
    <n v="1.426426074740212"/>
    <n v="1"/>
    <n v="1.426426074740212"/>
    <n v="0"/>
  </r>
  <r>
    <x v="1"/>
    <x v="1"/>
    <x v="3"/>
    <n v="0.56000000000000005"/>
    <n v="0.48"/>
    <x v="5"/>
    <n v="4340"/>
    <n v="1.0344981975280028E-2"/>
    <n v="37.747593117548739"/>
    <n v="8.388443209486135E-2"/>
    <n v="1"/>
    <n v="8.388443209486135E-2"/>
    <n v="0"/>
    <n v="1.1110518000772826E-2"/>
    <n v="1"/>
    <n v="1.1110518000772826E-2"/>
    <n v="0"/>
  </r>
  <r>
    <x v="1"/>
    <x v="2"/>
    <x v="3"/>
    <n v="0.56000000000000005"/>
    <n v="0.48"/>
    <x v="5"/>
    <n v="4340"/>
    <n v="7.7570235341334851E-2"/>
    <n v="297.45061886309446"/>
    <n v="0.66119054901000518"/>
    <n v="0.28800000000000003"/>
    <n v="0.19042287811488151"/>
    <n v="0"/>
    <n v="8.4257795360405716E-2"/>
    <n v="0.46899999999999997"/>
    <n v="3.9516906024030275E-2"/>
    <n v="0"/>
  </r>
  <r>
    <x v="1"/>
    <x v="4"/>
    <x v="4"/>
    <n v="0.36"/>
    <n v="0.57999999999999996"/>
    <x v="29"/>
    <n v="4340"/>
    <n v="74.652896019817803"/>
    <n v="200002.49708654886"/>
    <n v="435.06933294710274"/>
    <n v="1"/>
    <n v="435.06933294710274"/>
    <n v="0"/>
    <n v="56.858536183408546"/>
    <n v="1"/>
    <n v="56.858536183408546"/>
    <n v="0"/>
  </r>
  <r>
    <x v="1"/>
    <x v="3"/>
    <x v="3"/>
    <n v="0.56000000000000005"/>
    <n v="0.48"/>
    <x v="29"/>
    <n v="4340"/>
    <n v="0.73568448686632515"/>
    <n v="2471.5963811102774"/>
    <n v="5.6406331577524123"/>
    <n v="1"/>
    <n v="5.6406331577524123"/>
    <n v="0"/>
    <n v="0.85525471907750217"/>
    <n v="1"/>
    <n v="0.85525471907750217"/>
    <n v="0"/>
  </r>
  <r>
    <x v="1"/>
    <x v="4"/>
    <x v="4"/>
    <n v="0.36"/>
    <n v="0.57999999999999996"/>
    <x v="29"/>
    <n v="4340"/>
    <n v="7.0772827737420943E-5"/>
    <n v="0.22386061665677684"/>
    <n v="4.6805268191722532E-4"/>
    <n v="1"/>
    <n v="4.6805268191722532E-4"/>
    <n v="0"/>
    <n v="6.441399354140363E-5"/>
    <n v="1"/>
    <n v="6.441399354140363E-5"/>
    <n v="0"/>
  </r>
  <r>
    <x v="1"/>
    <x v="1"/>
    <x v="3"/>
    <n v="0.56000000000000005"/>
    <n v="0.48"/>
    <x v="18"/>
    <n v="4340"/>
    <n v="4.8587126751797518"/>
    <n v="8320.357063684869"/>
    <n v="16.361904818737727"/>
    <n v="1"/>
    <n v="16.361904818737727"/>
    <n v="0"/>
    <n v="2.2002835470182114"/>
    <n v="1"/>
    <n v="2.2002835470182114"/>
    <n v="0"/>
  </r>
  <r>
    <x v="1"/>
    <x v="1"/>
    <x v="3"/>
    <n v="0.56000000000000005"/>
    <n v="0.48"/>
    <x v="18"/>
    <n v="4340"/>
    <n v="0.1722014249085016"/>
    <n v="380.62470487169776"/>
    <n v="0.78437727177721539"/>
    <n v="1"/>
    <n v="0.78437727177721539"/>
    <n v="0"/>
    <n v="7.6963131965758325E-2"/>
    <n v="1"/>
    <n v="7.6963131965758325E-2"/>
    <n v="0"/>
  </r>
  <r>
    <x v="1"/>
    <x v="1"/>
    <x v="3"/>
    <n v="0.56000000000000005"/>
    <n v="0.48"/>
    <x v="18"/>
    <n v="4340"/>
    <n v="77.258553357033051"/>
    <n v="170869.46392835444"/>
    <n v="370.01156329234317"/>
    <n v="1"/>
    <n v="370.01156329234317"/>
    <n v="0"/>
    <n v="45.145288612793181"/>
    <n v="1"/>
    <n v="45.145288612793181"/>
    <n v="0"/>
  </r>
  <r>
    <x v="1"/>
    <x v="1"/>
    <x v="3"/>
    <n v="0.56000000000000005"/>
    <n v="0.48"/>
    <x v="18"/>
    <n v="4340"/>
    <n v="4.6445833835416508"/>
    <n v="12820.964771204288"/>
    <n v="29.530781856767277"/>
    <n v="1"/>
    <n v="29.530781856767277"/>
    <n v="0"/>
    <n v="3.7707003006546875"/>
    <n v="1"/>
    <n v="3.7707003006546875"/>
    <n v="0"/>
  </r>
  <r>
    <x v="1"/>
    <x v="3"/>
    <x v="3"/>
    <n v="0.56000000000000005"/>
    <n v="0.48"/>
    <x v="11"/>
    <n v="4340"/>
    <n v="1733.5056150371231"/>
    <n v="4985130.0144330272"/>
    <n v="10418.112670663819"/>
    <n v="1"/>
    <n v="10418.112670663819"/>
    <n v="0"/>
    <n v="1294.7715861640652"/>
    <n v="1"/>
    <n v="1294.7715861640652"/>
    <n v="0"/>
  </r>
  <r>
    <x v="1"/>
    <x v="1"/>
    <x v="3"/>
    <n v="0.56000000000000005"/>
    <n v="0.48"/>
    <x v="11"/>
    <n v="4340"/>
    <n v="231.9613333161997"/>
    <n v="609412.83883241052"/>
    <n v="1267.7784986331978"/>
    <n v="1"/>
    <n v="1267.7784986331978"/>
    <n v="0"/>
    <n v="147.83930452895274"/>
    <n v="1"/>
    <n v="147.83930452895274"/>
    <n v="0"/>
  </r>
  <r>
    <x v="1"/>
    <x v="1"/>
    <x v="3"/>
    <n v="0.56000000000000005"/>
    <n v="0.48"/>
    <x v="11"/>
    <n v="4340"/>
    <n v="0.29910234668506197"/>
    <n v="1122.4846108351533"/>
    <n v="2.566193548158922"/>
    <n v="1"/>
    <n v="2.566193548158922"/>
    <n v="0"/>
    <n v="0.35865450067090698"/>
    <n v="1"/>
    <n v="0.35865450067090698"/>
    <n v="0"/>
  </r>
  <r>
    <x v="1"/>
    <x v="1"/>
    <x v="3"/>
    <n v="0.56000000000000005"/>
    <n v="0.48"/>
    <x v="11"/>
    <n v="4340"/>
    <n v="476.90939364947843"/>
    <n v="1175196.9812870324"/>
    <n v="2478.0579374670042"/>
    <n v="1"/>
    <n v="2478.0579374670042"/>
    <n v="0"/>
    <n v="288.50884595988663"/>
    <n v="1"/>
    <n v="288.50884595988663"/>
    <n v="0"/>
  </r>
  <r>
    <x v="1"/>
    <x v="4"/>
    <x v="4"/>
    <n v="0.36"/>
    <n v="0.57999999999999996"/>
    <x v="11"/>
    <n v="4340"/>
    <n v="0.22456113351893955"/>
    <n v="695.18435176898038"/>
    <n v="1.5669887981345914"/>
    <n v="1"/>
    <n v="1.5669887981345914"/>
    <n v="0"/>
    <n v="0.24920975421003327"/>
    <n v="1"/>
    <n v="0.24920975421003327"/>
    <n v="0"/>
  </r>
  <r>
    <x v="1"/>
    <x v="3"/>
    <x v="3"/>
    <n v="0.56000000000000005"/>
    <n v="0.48"/>
    <x v="19"/>
    <n v="4340"/>
    <n v="41.501269872554019"/>
    <n v="126458.46096291512"/>
    <n v="278.7287678119755"/>
    <n v="1"/>
    <n v="278.7287678119755"/>
    <n v="0"/>
    <n v="35.133466601533279"/>
    <n v="1"/>
    <n v="35.133466601533279"/>
    <n v="0"/>
  </r>
  <r>
    <x v="1"/>
    <x v="3"/>
    <x v="3"/>
    <n v="0.56000000000000005"/>
    <n v="0.48"/>
    <x v="19"/>
    <n v="4340"/>
    <n v="1.7200245530007097E-2"/>
    <n v="68.444151775910882"/>
    <n v="0.15092141845320342"/>
    <n v="1"/>
    <n v="0.15092141845320342"/>
    <n v="0"/>
    <n v="2.0350367511136058E-2"/>
    <n v="1"/>
    <n v="2.0350367511136058E-2"/>
    <n v="0"/>
  </r>
  <r>
    <x v="1"/>
    <x v="3"/>
    <x v="3"/>
    <n v="0.56000000000000005"/>
    <n v="0.48"/>
    <x v="20"/>
    <n v="4340"/>
    <n v="3.1082544586911589E-2"/>
    <n v="101.72781088960694"/>
    <n v="0.22241335184058059"/>
    <n v="1"/>
    <n v="0.22241335184058059"/>
    <n v="0"/>
    <n v="3.0015869796362411E-2"/>
    <n v="1"/>
    <n v="3.0015869796362411E-2"/>
    <n v="0"/>
  </r>
  <r>
    <x v="1"/>
    <x v="2"/>
    <x v="3"/>
    <n v="0.56000000000000005"/>
    <n v="0.48"/>
    <x v="21"/>
    <n v="4340"/>
    <n v="21.319438035136436"/>
    <n v="71815.370737449819"/>
    <n v="156.77861837294162"/>
    <n v="0.28800000000000003"/>
    <n v="45.152242091407196"/>
    <n v="0"/>
    <n v="19.926620588203193"/>
    <n v="0.46899999999999997"/>
    <n v="9.3455850558672964"/>
    <n v="0"/>
  </r>
  <r>
    <x v="1"/>
    <x v="2"/>
    <x v="3"/>
    <n v="0.56000000000000005"/>
    <n v="0.48"/>
    <x v="21"/>
    <n v="4340"/>
    <n v="2.0997134236417052"/>
    <n v="6703.1047614141953"/>
    <n v="13.619124581952775"/>
    <n v="0.28800000000000003"/>
    <n v="3.9223078796023998"/>
    <n v="0"/>
    <n v="1.652764858976929"/>
    <n v="0.46899999999999997"/>
    <n v="0.77514671886017972"/>
    <n v="0"/>
  </r>
  <r>
    <x v="1"/>
    <x v="2"/>
    <x v="3"/>
    <n v="0.56000000000000005"/>
    <n v="0.48"/>
    <x v="21"/>
    <n v="4340"/>
    <n v="1.5986913326008163"/>
    <n v="6211.2757551907007"/>
    <n v="14.762926579128287"/>
    <n v="1"/>
    <n v="14.762926579128287"/>
    <n v="0"/>
    <n v="2.1027949123942569"/>
    <n v="1"/>
    <n v="2.1027949123942569"/>
    <n v="0"/>
  </r>
  <r>
    <x v="1"/>
    <x v="2"/>
    <x v="3"/>
    <n v="0.56000000000000005"/>
    <n v="0.48"/>
    <x v="21"/>
    <n v="4340"/>
    <n v="26.643000926303973"/>
    <n v="88683.446665291223"/>
    <n v="197.31056276489096"/>
    <n v="0.28800000000000003"/>
    <n v="56.825442076288603"/>
    <n v="0"/>
    <n v="25.647853779060942"/>
    <n v="0.46899999999999997"/>
    <n v="12.02884342237958"/>
    <n v="0"/>
  </r>
  <r>
    <x v="1"/>
    <x v="2"/>
    <x v="3"/>
    <n v="0.56000000000000005"/>
    <n v="0.48"/>
    <x v="21"/>
    <n v="4340"/>
    <n v="3.9773140534414182"/>
    <n v="12698.30102425975"/>
    <n v="30.497023357319218"/>
    <n v="0.28800000000000003"/>
    <n v="8.7831427269079363"/>
    <n v="0"/>
    <n v="4.0781746038636912"/>
    <n v="0.46899999999999997"/>
    <n v="1.9126638892120711"/>
    <n v="0"/>
  </r>
  <r>
    <x v="1"/>
    <x v="3"/>
    <x v="3"/>
    <n v="0.56000000000000005"/>
    <n v="0.48"/>
    <x v="20"/>
    <n v="4340"/>
    <n v="5.1410262610368518E-2"/>
    <n v="168.25692819289998"/>
    <n v="0.36786977958655809"/>
    <n v="1"/>
    <n v="0.36786977958655809"/>
    <n v="0"/>
    <n v="4.9645991639931761E-2"/>
    <n v="1"/>
    <n v="4.9645991639931761E-2"/>
    <n v="0"/>
  </r>
  <r>
    <x v="1"/>
    <x v="1"/>
    <x v="3"/>
    <n v="0.56000000000000005"/>
    <n v="0.48"/>
    <x v="20"/>
    <n v="4340"/>
    <n v="7.3941745881001708"/>
    <n v="20466.857824858456"/>
    <n v="46.16544709311944"/>
    <n v="1"/>
    <n v="46.16544709311944"/>
    <n v="0"/>
    <n v="5.5325337265083148"/>
    <n v="1"/>
    <n v="5.5325337265083148"/>
    <n v="0"/>
  </r>
  <r>
    <x v="1"/>
    <x v="1"/>
    <x v="3"/>
    <n v="0.56000000000000005"/>
    <n v="0.48"/>
    <x v="20"/>
    <n v="4340"/>
    <n v="0.71325602078987671"/>
    <n v="2320.2682199199439"/>
    <n v="4.9524981445021634"/>
    <n v="1"/>
    <n v="4.9524981445021634"/>
    <n v="0"/>
    <n v="0.61984306940209888"/>
    <n v="1"/>
    <n v="0.61984306940209888"/>
    <n v="0"/>
  </r>
  <r>
    <x v="1"/>
    <x v="3"/>
    <x v="3"/>
    <n v="0.56000000000000005"/>
    <n v="0.48"/>
    <x v="22"/>
    <n v="4340"/>
    <n v="3.1411375901998467E-2"/>
    <n v="91.803043113715745"/>
    <n v="0.20149846153676471"/>
    <n v="1"/>
    <n v="0.20149846153676471"/>
    <n v="0"/>
    <n v="2.3350787347841951E-2"/>
    <n v="1"/>
    <n v="2.3350787347841951E-2"/>
    <n v="0"/>
  </r>
  <r>
    <x v="1"/>
    <x v="4"/>
    <x v="4"/>
    <n v="0.36"/>
    <n v="0.57999999999999996"/>
    <x v="22"/>
    <n v="4340"/>
    <n v="406.32592728972247"/>
    <n v="1023894.6765247647"/>
    <n v="2157.5023674686358"/>
    <n v="1"/>
    <n v="2157.5023674686358"/>
    <n v="0"/>
    <n v="275.39387417520311"/>
    <n v="1"/>
    <n v="275.39387417520311"/>
    <n v="0"/>
  </r>
  <r>
    <x v="1"/>
    <x v="2"/>
    <x v="3"/>
    <n v="0.36"/>
    <n v="0"/>
    <x v="23"/>
    <n v="4340"/>
    <n v="3.622861686037941"/>
    <n v="10352.799950129373"/>
    <n v="22.315248412341557"/>
    <n v="1"/>
    <n v="22.315248412341557"/>
    <n v="0"/>
    <n v="3.1505234721413466"/>
    <n v="1"/>
    <n v="3.1505234721413466"/>
    <n v="0"/>
  </r>
  <r>
    <x v="1"/>
    <x v="2"/>
    <x v="3"/>
    <n v="0.56000000000000005"/>
    <n v="0.48"/>
    <x v="23"/>
    <n v="4340"/>
    <n v="254.24169407232836"/>
    <n v="594332.42432762298"/>
    <n v="1220.8154198927425"/>
    <n v="1"/>
    <n v="1220.8154198927425"/>
    <n v="0"/>
    <n v="141.35889819318766"/>
    <n v="1"/>
    <n v="141.35889819318766"/>
    <n v="0"/>
  </r>
  <r>
    <x v="1"/>
    <x v="1"/>
    <x v="3"/>
    <n v="0.56000000000000005"/>
    <n v="0.48"/>
    <x v="23"/>
    <n v="4340"/>
    <n v="110.52949653101847"/>
    <n v="275549.84529690153"/>
    <n v="565.27847609769458"/>
    <n v="1"/>
    <n v="565.27847609769458"/>
    <n v="0"/>
    <n v="65.620019662237368"/>
    <n v="1"/>
    <n v="65.620019662237368"/>
    <n v="0"/>
  </r>
  <r>
    <x v="1"/>
    <x v="2"/>
    <x v="3"/>
    <n v="0.56000000000000005"/>
    <n v="0.48"/>
    <x v="23"/>
    <n v="4340"/>
    <n v="0.51260463924017419"/>
    <n v="1089.209656901681"/>
    <n v="2.3704721016651042"/>
    <n v="1"/>
    <n v="2.3704721016651042"/>
    <n v="0"/>
    <n v="0.24143637600598689"/>
    <n v="1"/>
    <n v="0.24143637600598689"/>
    <n v="0"/>
  </r>
  <r>
    <x v="1"/>
    <x v="2"/>
    <x v="3"/>
    <n v="0.36"/>
    <n v="0"/>
    <x v="23"/>
    <n v="4340"/>
    <n v="0.15430095530527013"/>
    <n v="352.17139465203775"/>
    <n v="0.70480610349542783"/>
    <n v="1"/>
    <n v="0.70480610349542783"/>
    <n v="0"/>
    <n v="0.36770216459327759"/>
    <n v="1"/>
    <n v="0.36770216459327759"/>
    <n v="0"/>
  </r>
  <r>
    <x v="1"/>
    <x v="3"/>
    <x v="3"/>
    <n v="0.56000000000000005"/>
    <n v="0.48"/>
    <x v="24"/>
    <n v="4340"/>
    <n v="11.816334438313582"/>
    <n v="35127.529873905245"/>
    <n v="73.313594723627133"/>
    <n v="1"/>
    <n v="73.313594723627133"/>
    <n v="0"/>
    <n v="9.4020000012970737"/>
    <n v="1"/>
    <n v="9.4020000012970737"/>
    <n v="0"/>
  </r>
  <r>
    <x v="1"/>
    <x v="2"/>
    <x v="3"/>
    <n v="0.36"/>
    <n v="0"/>
    <x v="25"/>
    <n v="4340"/>
    <n v="1.8946660271961657"/>
    <n v="3982.0813757042165"/>
    <n v="7.6816378002272101"/>
    <n v="1"/>
    <n v="7.6816378002272101"/>
    <n v="0"/>
    <n v="2.9440515472673634"/>
    <n v="1"/>
    <n v="2.9440515472673634"/>
    <n v="0"/>
  </r>
  <r>
    <x v="1"/>
    <x v="2"/>
    <x v="3"/>
    <n v="0.56000000000000005"/>
    <n v="0.48"/>
    <x v="25"/>
    <n v="4340"/>
    <n v="257.28275558738125"/>
    <n v="563760.41144223697"/>
    <n v="1170.4667147341761"/>
    <n v="1"/>
    <n v="1170.4667147341761"/>
    <n v="0"/>
    <n v="139.17894544699783"/>
    <n v="1"/>
    <n v="139.17894544699783"/>
    <n v="0"/>
  </r>
  <r>
    <x v="1"/>
    <x v="2"/>
    <x v="3"/>
    <n v="0.56000000000000005"/>
    <n v="0.48"/>
    <x v="25"/>
    <n v="4340"/>
    <n v="0.67880961972957365"/>
    <n v="1882.4105079670248"/>
    <n v="4.2502747087577459"/>
    <n v="1"/>
    <n v="4.2502747087577459"/>
    <n v="0"/>
    <n v="0.60178186728850624"/>
    <n v="1"/>
    <n v="0.60178186728850624"/>
    <n v="0"/>
  </r>
  <r>
    <x v="1"/>
    <x v="2"/>
    <x v="3"/>
    <n v="0.56000000000000005"/>
    <n v="0.48"/>
    <x v="33"/>
    <n v="4340"/>
    <n v="2.711359092855123"/>
    <n v="9492.2240337806052"/>
    <n v="22.197349536041212"/>
    <n v="1"/>
    <n v="22.197349536041212"/>
    <n v="0"/>
    <n v="2.8782452602675979"/>
    <n v="1"/>
    <n v="2.8782452602675979"/>
    <n v="0"/>
  </r>
  <r>
    <x v="1"/>
    <x v="1"/>
    <x v="3"/>
    <n v="0.56000000000000005"/>
    <n v="0.48"/>
    <x v="26"/>
    <n v="4340"/>
    <n v="4.084410810087677"/>
    <n v="9390.8607938994937"/>
    <n v="19.581871260871608"/>
    <n v="1"/>
    <n v="19.581871260871608"/>
    <n v="0"/>
    <n v="2.5739675831346815"/>
    <n v="1"/>
    <n v="2.5739675831346815"/>
    <n v="0"/>
  </r>
  <r>
    <x v="1"/>
    <x v="4"/>
    <x v="4"/>
    <n v="0.36"/>
    <n v="0.57999999999999996"/>
    <x v="30"/>
    <n v="4340"/>
    <n v="2.5507263382755307"/>
    <n v="8384.8900751200526"/>
    <n v="22.337955729029673"/>
    <n v="1"/>
    <n v="22.337955729029673"/>
    <n v="0"/>
    <n v="3.8848797605301493"/>
    <n v="1"/>
    <n v="3.8848797605301493"/>
    <n v="0"/>
  </r>
  <r>
    <x v="1"/>
    <x v="2"/>
    <x v="3"/>
    <n v="0.56000000000000005"/>
    <n v="0.48"/>
    <x v="8"/>
    <n v="4340"/>
    <n v="4.1568173706424449"/>
    <n v="14198.633746940452"/>
    <n v="29.073088446668418"/>
    <n v="0.28800000000000003"/>
    <n v="8.3730494726405063"/>
    <n v="0"/>
    <n v="3.3963232610606866"/>
    <n v="0.46899999999999997"/>
    <n v="1.5928756094374619"/>
    <n v="0"/>
  </r>
  <r>
    <x v="1"/>
    <x v="1"/>
    <x v="3"/>
    <n v="0.56000000000000005"/>
    <n v="0.48"/>
    <x v="27"/>
    <n v="4340"/>
    <n v="0.20110793936970817"/>
    <n v="570.64689909293259"/>
    <n v="1.1523848386950264"/>
    <n v="1"/>
    <n v="1.1523848386950264"/>
    <n v="0"/>
    <n v="0.13023424584841864"/>
    <n v="1"/>
    <n v="0.13023424584841864"/>
    <n v="0"/>
  </r>
  <r>
    <x v="1"/>
    <x v="1"/>
    <x v="3"/>
    <n v="0.56000000000000005"/>
    <n v="0.48"/>
    <x v="27"/>
    <n v="4340"/>
    <n v="26.168084255562434"/>
    <n v="73600.156488248685"/>
    <n v="156.8566042555442"/>
    <n v="1"/>
    <n v="156.8566042555442"/>
    <n v="0"/>
    <n v="18.528702898340352"/>
    <n v="1"/>
    <n v="18.528702898340352"/>
    <n v="0"/>
  </r>
  <r>
    <x v="1"/>
    <x v="1"/>
    <x v="3"/>
    <n v="0.56000000000000005"/>
    <n v="0.48"/>
    <x v="27"/>
    <n v="4340"/>
    <n v="9.744013639770073E-2"/>
    <n v="213.57586472543284"/>
    <n v="0.46454690511735131"/>
    <n v="1"/>
    <n v="0.46454690511735131"/>
    <n v="0"/>
    <n v="3.7026652087532898E-2"/>
    <n v="1"/>
    <n v="3.7026652087532898E-2"/>
    <n v="0"/>
  </r>
  <r>
    <x v="1"/>
    <x v="3"/>
    <x v="3"/>
    <n v="0.56000000000000005"/>
    <n v="0.48"/>
    <x v="10"/>
    <n v="2000"/>
    <n v="0.32830753374788629"/>
    <n v="1302.5511572000087"/>
    <n v="3.0057267921303032"/>
    <n v="1"/>
    <n v="3.0057267921303032"/>
    <n v="3.0057267921303032"/>
    <n v="0.42721778302581886"/>
    <n v="1"/>
    <n v="0.42721778302581886"/>
    <n v="0.42721778302581886"/>
  </r>
  <r>
    <x v="1"/>
    <x v="3"/>
    <x v="3"/>
    <n v="0.56000000000000005"/>
    <n v="0.48"/>
    <x v="10"/>
    <n v="2000"/>
    <n v="3.5082538913553361"/>
    <n v="11778.473619798006"/>
    <n v="23.396817053823728"/>
    <n v="1"/>
    <n v="23.396817053823728"/>
    <n v="23.396817053823728"/>
    <n v="3.3009541657431365"/>
    <n v="1"/>
    <n v="3.3009541657431365"/>
    <n v="3.3009541657431365"/>
  </r>
  <r>
    <x v="1"/>
    <x v="1"/>
    <x v="3"/>
    <n v="0.56000000000000005"/>
    <n v="0.48"/>
    <x v="10"/>
    <n v="2000"/>
    <n v="9.9187129227671178E-5"/>
    <n v="0.26607676553484233"/>
    <n v="6.2484756322532553E-4"/>
    <n v="1"/>
    <n v="6.2484756322532553E-4"/>
    <n v="6.2484756322532553E-4"/>
    <n v="7.7564085603337073E-5"/>
    <n v="1"/>
    <n v="7.7564085603337073E-5"/>
    <n v="7.7564085603337073E-5"/>
  </r>
  <r>
    <x v="1"/>
    <x v="1"/>
    <x v="3"/>
    <n v="0.56000000000000005"/>
    <n v="0.48"/>
    <x v="10"/>
    <n v="2000"/>
    <n v="2.3068567232347875E-2"/>
    <n v="70.439031239208688"/>
    <n v="0.14792267249420732"/>
    <n v="1"/>
    <n v="0.14792267249420732"/>
    <n v="0.14792267249420732"/>
    <n v="2.5546602589588505E-2"/>
    <n v="1"/>
    <n v="2.5546602589588505E-2"/>
    <n v="2.5546602589588505E-2"/>
  </r>
  <r>
    <x v="1"/>
    <x v="3"/>
    <x v="3"/>
    <n v="0.56000000000000005"/>
    <n v="0.48"/>
    <x v="16"/>
    <n v="3000"/>
    <n v="3.3126648286300651E-2"/>
    <n v="76.722203956638282"/>
    <n v="0.15643087939229475"/>
    <n v="1"/>
    <n v="0.15643087939229475"/>
    <n v="0"/>
    <n v="2.3290152638083463E-2"/>
    <n v="1"/>
    <n v="2.3290152638083463E-2"/>
    <n v="0"/>
  </r>
  <r>
    <x v="1"/>
    <x v="3"/>
    <x v="3"/>
    <n v="0.56000000000000005"/>
    <n v="0.48"/>
    <x v="24"/>
    <n v="3000"/>
    <n v="4.5932871045014041E-2"/>
    <n v="94.975423860509466"/>
    <n v="0.20269142895529196"/>
    <n v="1"/>
    <n v="0.20269142895529196"/>
    <n v="0"/>
    <n v="2.8370641019524447E-2"/>
    <n v="1"/>
    <n v="2.8370641019524447E-2"/>
    <n v="0"/>
  </r>
  <r>
    <x v="1"/>
    <x v="2"/>
    <x v="3"/>
    <n v="0.56000000000000005"/>
    <n v="0.48"/>
    <x v="0"/>
    <n v="4370"/>
    <n v="37.739825088798696"/>
    <n v="87319.2084941262"/>
    <n v="173.85509152787566"/>
    <n v="1"/>
    <n v="173.85509152787566"/>
    <n v="0"/>
    <n v="29.142235723812185"/>
    <n v="1"/>
    <n v="29.142235723812185"/>
    <n v="0"/>
  </r>
  <r>
    <x v="1"/>
    <x v="1"/>
    <x v="3"/>
    <n v="0.56000000000000005"/>
    <n v="0.48"/>
    <x v="0"/>
    <n v="4370"/>
    <n v="60.267389805299956"/>
    <n v="137918.97062358577"/>
    <n v="273.00523120775341"/>
    <n v="1"/>
    <n v="273.00523120775341"/>
    <n v="0"/>
    <n v="45.488380367905215"/>
    <n v="1"/>
    <n v="45.488380367905215"/>
    <n v="0"/>
  </r>
  <r>
    <x v="1"/>
    <x v="1"/>
    <x v="3"/>
    <n v="0.56000000000000005"/>
    <n v="0.48"/>
    <x v="12"/>
    <n v="4370"/>
    <n v="1.2852778548369375"/>
    <n v="3505.2408351329286"/>
    <n v="6.4119030564434194"/>
    <n v="1"/>
    <n v="6.4119030564434194"/>
    <n v="0"/>
    <n v="0.99685490435951984"/>
    <n v="1"/>
    <n v="0.99685490435951984"/>
    <n v="0"/>
  </r>
  <r>
    <x v="1"/>
    <x v="3"/>
    <x v="3"/>
    <n v="0.56000000000000005"/>
    <n v="0.48"/>
    <x v="16"/>
    <n v="4370"/>
    <n v="2.02586025647871"/>
    <n v="5521.1296047494643"/>
    <n v="11.499607462939915"/>
    <n v="1"/>
    <n v="11.499607462939915"/>
    <n v="0"/>
    <n v="1.7076527411796396"/>
    <n v="1"/>
    <n v="1.7076527411796396"/>
    <n v="0"/>
  </r>
  <r>
    <x v="1"/>
    <x v="4"/>
    <x v="4"/>
    <n v="0.36"/>
    <n v="0.57999999999999996"/>
    <x v="17"/>
    <n v="4370"/>
    <n v="0.96417117127600949"/>
    <n v="3066.9688715113866"/>
    <n v="7.6002769772488259"/>
    <n v="1"/>
    <n v="7.6002769772488259"/>
    <n v="0"/>
    <n v="1.3277636421601042"/>
    <n v="1"/>
    <n v="1.3277636421601042"/>
    <n v="0"/>
  </r>
  <r>
    <x v="1"/>
    <x v="3"/>
    <x v="3"/>
    <n v="0.56000000000000005"/>
    <n v="0.48"/>
    <x v="17"/>
    <n v="4370"/>
    <n v="3.177014271760413E-2"/>
    <n v="124.49053572013199"/>
    <n v="0.27721434610575513"/>
    <n v="1"/>
    <n v="0.27721434610575513"/>
    <n v="0"/>
    <n v="3.6570100868421912E-2"/>
    <n v="1"/>
    <n v="3.6570100868421912E-2"/>
    <n v="0"/>
  </r>
  <r>
    <x v="1"/>
    <x v="1"/>
    <x v="3"/>
    <n v="0.56000000000000005"/>
    <n v="0.48"/>
    <x v="17"/>
    <n v="4370"/>
    <n v="2.4885609712449783"/>
    <n v="7281.9045819961766"/>
    <n v="15.09783092770212"/>
    <n v="1"/>
    <n v="15.09783092770212"/>
    <n v="0"/>
    <n v="2.2552974361619951"/>
    <n v="1"/>
    <n v="2.2552974361619951"/>
    <n v="0"/>
  </r>
  <r>
    <x v="1"/>
    <x v="3"/>
    <x v="3"/>
    <n v="0.56000000000000005"/>
    <n v="0.48"/>
    <x v="17"/>
    <n v="4370"/>
    <n v="6.9291567609503476E-3"/>
    <n v="29.081592622530327"/>
    <n v="6.7843872199376154E-2"/>
    <n v="1"/>
    <n v="6.7843872199376154E-2"/>
    <n v="0"/>
    <n v="8.8949974322745425E-3"/>
    <n v="1"/>
    <n v="8.8949974322745425E-3"/>
    <n v="0"/>
  </r>
  <r>
    <x v="1"/>
    <x v="1"/>
    <x v="3"/>
    <n v="0.56000000000000005"/>
    <n v="0.48"/>
    <x v="18"/>
    <n v="4370"/>
    <n v="0.46036035985848972"/>
    <n v="1219.9031519342502"/>
    <n v="2.7092444280068371"/>
    <n v="1"/>
    <n v="2.7092444280068371"/>
    <n v="0"/>
    <n v="0.31549685646228037"/>
    <n v="1"/>
    <n v="0.31549685646228037"/>
    <n v="0"/>
  </r>
  <r>
    <x v="1"/>
    <x v="3"/>
    <x v="3"/>
    <n v="0.56000000000000005"/>
    <n v="0.48"/>
    <x v="11"/>
    <n v="4370"/>
    <n v="82.38031302139504"/>
    <n v="199114.01007294285"/>
    <n v="402.06117718170646"/>
    <n v="1"/>
    <n v="402.06117718170646"/>
    <n v="0"/>
    <n v="65.474262654174424"/>
    <n v="1"/>
    <n v="65.474262654174424"/>
    <n v="0"/>
  </r>
  <r>
    <x v="1"/>
    <x v="1"/>
    <x v="3"/>
    <n v="0.56000000000000005"/>
    <n v="0.48"/>
    <x v="11"/>
    <n v="4370"/>
    <n v="1.0142896189447517"/>
    <n v="3344.4872258196024"/>
    <n v="7.3552370620884648"/>
    <n v="1"/>
    <n v="7.3552370620884648"/>
    <n v="0"/>
    <n v="1.0630072006889193"/>
    <n v="1"/>
    <n v="1.0630072006889193"/>
    <n v="0"/>
  </r>
  <r>
    <x v="1"/>
    <x v="1"/>
    <x v="3"/>
    <n v="0.56000000000000005"/>
    <n v="0.48"/>
    <x v="11"/>
    <n v="4370"/>
    <n v="37.847993950761882"/>
    <n v="109914.4604220278"/>
    <n v="234.2446601181872"/>
    <n v="1"/>
    <n v="234.2446601181872"/>
    <n v="0"/>
    <n v="35.611504207999999"/>
    <n v="1"/>
    <n v="35.611504207999999"/>
    <n v="0"/>
  </r>
  <r>
    <x v="1"/>
    <x v="3"/>
    <x v="3"/>
    <n v="0.56000000000000005"/>
    <n v="0.48"/>
    <x v="19"/>
    <n v="4370"/>
    <n v="0.44942601200568777"/>
    <n v="1408.5170462347751"/>
    <n v="3.2157930801185275"/>
    <n v="1"/>
    <n v="3.2157930801185275"/>
    <n v="0"/>
    <n v="0.48640134633494903"/>
    <n v="1"/>
    <n v="0.48640134633494903"/>
    <n v="0"/>
  </r>
  <r>
    <x v="1"/>
    <x v="3"/>
    <x v="3"/>
    <n v="0.56000000000000005"/>
    <n v="0.48"/>
    <x v="20"/>
    <n v="4370"/>
    <n v="1.1003714982445099E-2"/>
    <n v="36.013262482012678"/>
    <n v="7.8737862825252178E-2"/>
    <n v="1"/>
    <n v="7.8737862825252178E-2"/>
    <n v="0"/>
    <n v="1.0626095146934432E-2"/>
    <n v="1"/>
    <n v="1.0626095146934432E-2"/>
    <n v="0"/>
  </r>
  <r>
    <x v="1"/>
    <x v="3"/>
    <x v="3"/>
    <n v="0.56000000000000005"/>
    <n v="0.48"/>
    <x v="20"/>
    <n v="4370"/>
    <n v="1.6480381264960091E-2"/>
    <n v="53.937447239002346"/>
    <n v="0.11792653675767438"/>
    <n v="1"/>
    <n v="0.11792653675767438"/>
    <n v="0"/>
    <n v="1.5914816010647738E-2"/>
    <n v="1"/>
    <n v="1.5914816010647738E-2"/>
    <n v="0"/>
  </r>
  <r>
    <x v="1"/>
    <x v="1"/>
    <x v="3"/>
    <n v="0.56000000000000005"/>
    <n v="0.48"/>
    <x v="20"/>
    <n v="4370"/>
    <n v="0.46349603349459934"/>
    <n v="1487.5209160440224"/>
    <n v="3.042213046507166"/>
    <n v="1"/>
    <n v="3.042213046507166"/>
    <n v="0"/>
    <n v="0.47035059496011911"/>
    <n v="1"/>
    <n v="0.47035059496011911"/>
    <n v="0"/>
  </r>
  <r>
    <x v="1"/>
    <x v="4"/>
    <x v="4"/>
    <n v="0.36"/>
    <n v="0.57999999999999996"/>
    <x v="22"/>
    <n v="4370"/>
    <n v="77.730403781407873"/>
    <n v="165177.62491730388"/>
    <n v="336.22893438994993"/>
    <n v="1"/>
    <n v="336.22893438994993"/>
    <n v="0"/>
    <n v="58.816467137888608"/>
    <n v="1"/>
    <n v="58.816467137888608"/>
    <n v="0"/>
  </r>
  <r>
    <x v="1"/>
    <x v="3"/>
    <x v="3"/>
    <n v="0.56000000000000005"/>
    <n v="0.48"/>
    <x v="24"/>
    <n v="4370"/>
    <n v="8.8540941650375569"/>
    <n v="21137.73949564969"/>
    <n v="42.463230998673929"/>
    <n v="1"/>
    <n v="42.463230998673929"/>
    <n v="0"/>
    <n v="6.7151460289382294"/>
    <n v="1"/>
    <n v="6.7151460289382294"/>
    <n v="0"/>
  </r>
  <r>
    <x v="1"/>
    <x v="1"/>
    <x v="3"/>
    <n v="0.56000000000000005"/>
    <n v="0.48"/>
    <x v="0"/>
    <n v="4410"/>
    <n v="212.27969305686747"/>
    <n v="501211.12029811169"/>
    <n v="1003.3647992238996"/>
    <n v="1"/>
    <n v="1003.3647992238996"/>
    <n v="0"/>
    <n v="167.44809310240061"/>
    <n v="1"/>
    <n v="167.44809310240061"/>
    <n v="0"/>
  </r>
  <r>
    <x v="1"/>
    <x v="1"/>
    <x v="3"/>
    <n v="0.56000000000000005"/>
    <n v="0.48"/>
    <x v="14"/>
    <n v="4410"/>
    <n v="0.56637372352721305"/>
    <n v="1441.7784081185628"/>
    <n v="2.9477335796985247"/>
    <n v="1"/>
    <n v="2.9477335796985247"/>
    <n v="0"/>
    <n v="0.40129926535362914"/>
    <n v="1"/>
    <n v="0.40129926535362914"/>
    <n v="0"/>
  </r>
  <r>
    <x v="1"/>
    <x v="2"/>
    <x v="3"/>
    <n v="0.56000000000000005"/>
    <n v="0.48"/>
    <x v="13"/>
    <n v="4410"/>
    <n v="0.19001290428006501"/>
    <n v="695.60722180998357"/>
    <n v="1.4793200273863996"/>
    <n v="0.28800000000000003"/>
    <n v="0.42604416788728311"/>
    <n v="0"/>
    <n v="0.22240532527354595"/>
    <n v="0.46899999999999997"/>
    <n v="0.10430809755329304"/>
    <n v="0"/>
  </r>
  <r>
    <x v="1"/>
    <x v="3"/>
    <x v="3"/>
    <n v="0.56000000000000005"/>
    <n v="0.48"/>
    <x v="11"/>
    <n v="4410"/>
    <n v="2.1922341286453855"/>
    <n v="7909.2240671645313"/>
    <n v="16.325828982363085"/>
    <n v="1"/>
    <n v="16.325828982363085"/>
    <n v="0"/>
    <n v="2.4984603159536607"/>
    <n v="1"/>
    <n v="2.4984603159536607"/>
    <n v="0"/>
  </r>
  <r>
    <x v="1"/>
    <x v="1"/>
    <x v="3"/>
    <n v="0.56000000000000005"/>
    <n v="0.48"/>
    <x v="11"/>
    <n v="4410"/>
    <n v="2.5589734372869555"/>
    <n v="4740.223600973939"/>
    <n v="9.5946114310681914"/>
    <n v="1"/>
    <n v="9.5946114310681914"/>
    <n v="0"/>
    <n v="1.538278035588232"/>
    <n v="1"/>
    <n v="1.538278035588232"/>
    <n v="0"/>
  </r>
  <r>
    <x v="1"/>
    <x v="2"/>
    <x v="3"/>
    <n v="0.56000000000000005"/>
    <n v="0.48"/>
    <x v="21"/>
    <n v="4410"/>
    <n v="1.2039901859869395"/>
    <n v="4097.513357498523"/>
    <n v="8.4107988428378206"/>
    <n v="0.28800000000000003"/>
    <n v="2.4223100667372925"/>
    <n v="0"/>
    <n v="1.1882613163213935"/>
    <n v="0.46899999999999997"/>
    <n v="0.55729455735473354"/>
    <n v="0"/>
  </r>
  <r>
    <x v="1"/>
    <x v="2"/>
    <x v="3"/>
    <n v="0.56000000000000005"/>
    <n v="0.48"/>
    <x v="23"/>
    <n v="4410"/>
    <n v="4.3507589091077827"/>
    <n v="9664.6137223622227"/>
    <n v="20.089417156083023"/>
    <n v="1"/>
    <n v="20.089417156083023"/>
    <n v="0"/>
    <n v="3.0452675997996077"/>
    <n v="1"/>
    <n v="3.0452675997996077"/>
    <n v="0"/>
  </r>
  <r>
    <x v="1"/>
    <x v="1"/>
    <x v="3"/>
    <n v="0.56000000000000005"/>
    <n v="0.48"/>
    <x v="11"/>
    <n v="4430"/>
    <n v="1.1625114634144111"/>
    <n v="2373.4669534291183"/>
    <n v="5.2534559202709747"/>
    <n v="1"/>
    <n v="5.2534559202709747"/>
    <n v="0"/>
    <n v="0.85598643997422164"/>
    <n v="1"/>
    <n v="0.85598643997422164"/>
    <n v="0"/>
  </r>
  <r>
    <x v="1"/>
    <x v="2"/>
    <x v="3"/>
    <n v="0.56000000000000005"/>
    <n v="0.48"/>
    <x v="23"/>
    <n v="4430"/>
    <n v="53.990278557885972"/>
    <n v="115573.02134737768"/>
    <n v="265.185573367769"/>
    <n v="1"/>
    <n v="265.185573367769"/>
    <n v="0"/>
    <n v="47.378127329515458"/>
    <n v="1"/>
    <n v="47.378127329515458"/>
    <n v="0"/>
  </r>
  <r>
    <x v="1"/>
    <x v="1"/>
    <x v="3"/>
    <n v="0.56000000000000005"/>
    <n v="0.48"/>
    <x v="10"/>
    <n v="2000"/>
    <n v="2.9507929281233157E-2"/>
    <n v="52.712173022343933"/>
    <n v="0.12763437003488351"/>
    <n v="1"/>
    <n v="0.12763437003488351"/>
    <n v="0.12763437003488351"/>
    <n v="1.2902323680647277E-2"/>
    <n v="1"/>
    <n v="1.2902323680647277E-2"/>
    <n v="1.2902323680647277E-2"/>
  </r>
  <r>
    <x v="1"/>
    <x v="1"/>
    <x v="3"/>
    <n v="0.56000000000000005"/>
    <n v="0.48"/>
    <x v="10"/>
    <n v="2000"/>
    <n v="1.5817881799361128E-2"/>
    <n v="41.958203772836782"/>
    <n v="0.10995840305657131"/>
    <n v="1"/>
    <n v="0.10995840305657131"/>
    <n v="0.10995840305657131"/>
    <n v="1.4381902935246806E-2"/>
    <n v="1"/>
    <n v="1.4381902935246806E-2"/>
    <n v="1.4381902935246806E-2"/>
  </r>
  <r>
    <x v="1"/>
    <x v="3"/>
    <x v="3"/>
    <n v="0.56000000000000005"/>
    <n v="0.48"/>
    <x v="10"/>
    <n v="2000"/>
    <n v="0.2521736691318528"/>
    <n v="505.02959314798983"/>
    <n v="1.2485886545974216"/>
    <n v="1"/>
    <n v="1.2485886545974216"/>
    <n v="1.2485886545974216"/>
    <n v="0.1438707029291813"/>
    <n v="1"/>
    <n v="0.1438707029291813"/>
    <n v="0.1438707029291813"/>
  </r>
  <r>
    <x v="1"/>
    <x v="1"/>
    <x v="3"/>
    <n v="0.56000000000000005"/>
    <n v="0.48"/>
    <x v="10"/>
    <n v="2000"/>
    <n v="1.5423957450506363E-2"/>
    <n v="32.342887645283383"/>
    <n v="7.8609645238223794E-2"/>
    <n v="1"/>
    <n v="7.8609645238223794E-2"/>
    <n v="7.8609645238223794E-2"/>
    <n v="8.8443494088314353E-3"/>
    <n v="1"/>
    <n v="8.8443494088314353E-3"/>
    <n v="8.8443494088314353E-3"/>
  </r>
  <r>
    <x v="1"/>
    <x v="3"/>
    <x v="3"/>
    <n v="0.56000000000000005"/>
    <n v="0.48"/>
    <x v="10"/>
    <n v="2000"/>
    <n v="8.3208948088037263E-2"/>
    <n v="171.61390575790034"/>
    <n v="0.4214577155004971"/>
    <n v="1"/>
    <n v="0.4214577155004971"/>
    <n v="0.4214577155004971"/>
    <n v="4.8414923494346965E-2"/>
    <n v="1"/>
    <n v="4.8414923494346965E-2"/>
    <n v="4.8414923494346965E-2"/>
  </r>
  <r>
    <x v="1"/>
    <x v="1"/>
    <x v="3"/>
    <n v="0.56000000000000005"/>
    <n v="0.48"/>
    <x v="10"/>
    <n v="2000"/>
    <n v="14.559324119097953"/>
    <n v="27247.358326646536"/>
    <n v="68.314695995599692"/>
    <n v="1"/>
    <n v="68.314695995599692"/>
    <n v="68.314695995599692"/>
    <n v="7.8330267879927025"/>
    <n v="1"/>
    <n v="7.8330267879927025"/>
    <n v="7.8330267879927025"/>
  </r>
  <r>
    <x v="1"/>
    <x v="3"/>
    <x v="3"/>
    <n v="0.56000000000000005"/>
    <n v="0.48"/>
    <x v="16"/>
    <n v="3000"/>
    <n v="2.6672180676654122E-3"/>
    <n v="6.7344610830577665"/>
    <n v="1.5029287422797093E-2"/>
    <n v="1"/>
    <n v="1.5029287422797093E-2"/>
    <n v="0"/>
    <n v="2.0530042822866244E-3"/>
    <n v="1"/>
    <n v="2.0530042822866244E-3"/>
    <n v="0"/>
  </r>
  <r>
    <x v="1"/>
    <x v="1"/>
    <x v="3"/>
    <n v="0.56000000000000005"/>
    <n v="0.48"/>
    <x v="11"/>
    <n v="3000"/>
    <n v="2.564731275671893E-4"/>
    <n v="0.62556538796900585"/>
    <n v="1.3795794525563857E-3"/>
    <n v="1"/>
    <n v="1.3795794525563857E-3"/>
    <n v="0"/>
    <n v="1.8953197370670901E-4"/>
    <n v="1"/>
    <n v="1.8953197370670901E-4"/>
    <n v="0"/>
  </r>
  <r>
    <x v="1"/>
    <x v="4"/>
    <x v="4"/>
    <n v="0.36"/>
    <n v="0.57999999999999996"/>
    <x v="22"/>
    <n v="3000"/>
    <n v="6.2474820992160145E-5"/>
    <n v="4.8927878525777846E-2"/>
    <n v="1.2397604189405591E-4"/>
    <n v="1"/>
    <n v="1.2397604189405591E-4"/>
    <n v="0"/>
    <n v="1.4572408044895448E-5"/>
    <n v="1"/>
    <n v="1.4572408044895448E-5"/>
    <n v="0"/>
  </r>
  <r>
    <x v="1"/>
    <x v="2"/>
    <x v="3"/>
    <n v="0.56000000000000005"/>
    <n v="0.48"/>
    <x v="0"/>
    <n v="5100"/>
    <n v="16.237596565652279"/>
    <n v="31943.884752358899"/>
    <n v="79.082378228800636"/>
    <n v="1"/>
    <n v="79.082378228800636"/>
    <n v="0"/>
    <n v="11.153934197412067"/>
    <n v="1"/>
    <n v="11.153934197412067"/>
    <n v="0"/>
  </r>
  <r>
    <x v="1"/>
    <x v="1"/>
    <x v="3"/>
    <n v="0.56000000000000005"/>
    <n v="0.48"/>
    <x v="0"/>
    <n v="5100"/>
    <n v="100.44679332642602"/>
    <n v="42954.601060328023"/>
    <n v="101.39846357199519"/>
    <n v="1"/>
    <n v="101.39846357199519"/>
    <n v="0"/>
    <n v="12.58689648103802"/>
    <n v="1"/>
    <n v="12.58689648103802"/>
    <n v="0"/>
  </r>
  <r>
    <x v="1"/>
    <x v="1"/>
    <x v="3"/>
    <n v="0.56000000000000005"/>
    <n v="0.48"/>
    <x v="0"/>
    <n v="5100"/>
    <n v="41.591230002116575"/>
    <n v="12059.837756250523"/>
    <n v="29.937774358905841"/>
    <n v="1"/>
    <n v="29.937774358905841"/>
    <n v="0"/>
    <n v="3.1057211994125722"/>
    <n v="1"/>
    <n v="3.1057211994125722"/>
    <n v="0"/>
  </r>
  <r>
    <x v="1"/>
    <x v="1"/>
    <x v="3"/>
    <n v="0.56000000000000005"/>
    <n v="0.48"/>
    <x v="0"/>
    <n v="5100"/>
    <n v="159.24398737352675"/>
    <n v="24970.45712153137"/>
    <n v="62.090777549008614"/>
    <n v="1"/>
    <n v="62.090777549008614"/>
    <n v="0"/>
    <n v="9.2255034405737852"/>
    <n v="1"/>
    <n v="9.2255034405737852"/>
    <n v="0"/>
  </r>
  <r>
    <x v="1"/>
    <x v="1"/>
    <x v="3"/>
    <n v="0.56000000000000005"/>
    <n v="0.48"/>
    <x v="0"/>
    <n v="5100"/>
    <n v="263.980713003971"/>
    <n v="230380.12755075417"/>
    <n v="477.10904149556507"/>
    <n v="1"/>
    <n v="477.10904149556507"/>
    <n v="0"/>
    <n v="60.969255752200269"/>
    <n v="1"/>
    <n v="60.969255752200269"/>
    <n v="0"/>
  </r>
  <r>
    <x v="1"/>
    <x v="2"/>
    <x v="3"/>
    <n v="0.56000000000000005"/>
    <n v="0.48"/>
    <x v="0"/>
    <n v="5100"/>
    <n v="4.6990266004012327"/>
    <n v="8112.3282364593997"/>
    <n v="18.482867160957937"/>
    <n v="0.28800000000000003"/>
    <n v="5.3230657423558867"/>
    <n v="0"/>
    <n v="1.9600216953766745"/>
    <n v="0.46899999999999997"/>
    <n v="0.9192501751316603"/>
    <n v="0"/>
  </r>
  <r>
    <x v="1"/>
    <x v="1"/>
    <x v="3"/>
    <n v="0.56000000000000005"/>
    <n v="0.48"/>
    <x v="12"/>
    <n v="5100"/>
    <n v="0.12162612798400642"/>
    <n v="215.49159142573475"/>
    <n v="0.44560360489312639"/>
    <n v="1"/>
    <n v="0.44560360489312639"/>
    <n v="0"/>
    <n v="4.5411710221804243E-2"/>
    <n v="1"/>
    <n v="4.5411710221804243E-2"/>
    <n v="0"/>
  </r>
  <r>
    <x v="1"/>
    <x v="2"/>
    <x v="3"/>
    <n v="0.56000000000000005"/>
    <n v="0.48"/>
    <x v="7"/>
    <n v="5100"/>
    <n v="41.836230145828509"/>
    <n v="49804.902972459538"/>
    <n v="115.19448365983492"/>
    <n v="1"/>
    <n v="115.19448365983492"/>
    <n v="0"/>
    <n v="15.669301928175946"/>
    <n v="1"/>
    <n v="15.669301928175946"/>
    <n v="0"/>
  </r>
  <r>
    <x v="1"/>
    <x v="2"/>
    <x v="3"/>
    <n v="0.56000000000000005"/>
    <n v="0.48"/>
    <x v="7"/>
    <n v="5100"/>
    <n v="1.069164724408333E-2"/>
    <n v="19.531382277241939"/>
    <n v="5.4753808670419443E-2"/>
    <n v="0.28800000000000003"/>
    <n v="1.5769096897080802E-2"/>
    <n v="0"/>
    <n v="7.6483805617431821E-3"/>
    <n v="0.46899999999999997"/>
    <n v="3.587090483457552E-3"/>
    <n v="0"/>
  </r>
  <r>
    <x v="1"/>
    <x v="2"/>
    <x v="3"/>
    <n v="0.56000000000000005"/>
    <n v="0.48"/>
    <x v="14"/>
    <n v="5100"/>
    <n v="55.289345986900777"/>
    <n v="68569.106284226917"/>
    <n v="172.27774386305981"/>
    <n v="1"/>
    <n v="172.27774386305981"/>
    <n v="0"/>
    <n v="22.041865752009979"/>
    <n v="1"/>
    <n v="22.041865752009979"/>
    <n v="0"/>
  </r>
  <r>
    <x v="1"/>
    <x v="1"/>
    <x v="3"/>
    <n v="0.56000000000000005"/>
    <n v="0.48"/>
    <x v="14"/>
    <n v="5100"/>
    <n v="24.371087292740462"/>
    <n v="24442.1642355847"/>
    <n v="49.575951402884399"/>
    <n v="1"/>
    <n v="49.575951402884399"/>
    <n v="0"/>
    <n v="6.4068275695853991"/>
    <n v="1"/>
    <n v="6.4068275695853991"/>
    <n v="0"/>
  </r>
  <r>
    <x v="1"/>
    <x v="2"/>
    <x v="3"/>
    <n v="0.56000000000000005"/>
    <n v="0.48"/>
    <x v="14"/>
    <n v="5100"/>
    <n v="12.802364368853173"/>
    <n v="29916.720482325025"/>
    <n v="69.422863235033702"/>
    <n v="0.28800000000000003"/>
    <n v="19.993784611689708"/>
    <n v="0"/>
    <n v="9.8462962328370587"/>
    <n v="0.46899999999999997"/>
    <n v="4.6179129332005804"/>
    <n v="0"/>
  </r>
  <r>
    <x v="1"/>
    <x v="1"/>
    <x v="3"/>
    <n v="0.56000000000000005"/>
    <n v="0.48"/>
    <x v="15"/>
    <n v="5100"/>
    <n v="8.3055330546031545"/>
    <n v="17695.649373113236"/>
    <n v="40.196978851117656"/>
    <n v="1"/>
    <n v="40.196978851117656"/>
    <n v="0"/>
    <n v="5.0456261214991827"/>
    <n v="1"/>
    <n v="5.0456261214991827"/>
    <n v="0"/>
  </r>
  <r>
    <x v="1"/>
    <x v="1"/>
    <x v="3"/>
    <n v="0.56000000000000005"/>
    <n v="0.48"/>
    <x v="15"/>
    <n v="5100"/>
    <n v="67.020025834244123"/>
    <n v="143875.56440824209"/>
    <n v="348.97093602714159"/>
    <n v="1"/>
    <n v="348.97093602714159"/>
    <n v="0"/>
    <n v="50.447451915758123"/>
    <n v="1"/>
    <n v="50.447451915758123"/>
    <n v="0"/>
  </r>
  <r>
    <x v="1"/>
    <x v="3"/>
    <x v="3"/>
    <n v="0.56000000000000005"/>
    <n v="0.48"/>
    <x v="16"/>
    <n v="5100"/>
    <n v="4.9791586440433493"/>
    <n v="11247.87132277403"/>
    <n v="27.54948646004776"/>
    <n v="1"/>
    <n v="27.54948646004776"/>
    <n v="0"/>
    <n v="3.373233622401874"/>
    <n v="1"/>
    <n v="3.373233622401874"/>
    <n v="0"/>
  </r>
  <r>
    <x v="1"/>
    <x v="2"/>
    <x v="3"/>
    <n v="0.56000000000000005"/>
    <n v="0.48"/>
    <x v="13"/>
    <n v="5100"/>
    <n v="6.7344496061372688E-2"/>
    <n v="194.5132370204449"/>
    <n v="0.42581908142289204"/>
    <n v="0.28800000000000003"/>
    <n v="0.12263589544979292"/>
    <n v="0"/>
    <n v="6.5497846669913262E-2"/>
    <n v="0.46899999999999997"/>
    <n v="3.0718490088189318E-2"/>
    <n v="0"/>
  </r>
  <r>
    <x v="1"/>
    <x v="3"/>
    <x v="3"/>
    <n v="0.56000000000000005"/>
    <n v="0.48"/>
    <x v="17"/>
    <n v="5100"/>
    <n v="0.62611507637437325"/>
    <n v="1601.1476260257323"/>
    <n v="4.0223636204402498"/>
    <n v="1"/>
    <n v="4.0223636204402498"/>
    <n v="0"/>
    <n v="0.57016954812752862"/>
    <n v="1"/>
    <n v="0.57016954812752862"/>
    <n v="0"/>
  </r>
  <r>
    <x v="1"/>
    <x v="1"/>
    <x v="3"/>
    <n v="0.56000000000000005"/>
    <n v="0.48"/>
    <x v="17"/>
    <n v="5100"/>
    <n v="2.2613209767359295"/>
    <n v="1096.8460382761025"/>
    <n v="2.3005516418220417"/>
    <n v="1"/>
    <n v="2.3005516418220417"/>
    <n v="0"/>
    <n v="0.31096915827881288"/>
    <n v="1"/>
    <n v="0.31096915827881288"/>
    <n v="0"/>
  </r>
  <r>
    <x v="1"/>
    <x v="3"/>
    <x v="3"/>
    <n v="0.56000000000000005"/>
    <n v="0.48"/>
    <x v="17"/>
    <n v="5100"/>
    <n v="0.17162154189674214"/>
    <n v="454.04881407617785"/>
    <n v="1.1597478831343229"/>
    <n v="1"/>
    <n v="1.1597478831343229"/>
    <n v="0"/>
    <n v="0.15120229844019004"/>
    <n v="1"/>
    <n v="0.15120229844019004"/>
    <n v="0"/>
  </r>
  <r>
    <x v="1"/>
    <x v="3"/>
    <x v="3"/>
    <n v="0.56000000000000005"/>
    <n v="0.48"/>
    <x v="17"/>
    <n v="5100"/>
    <n v="0.1472558690998344"/>
    <n v="303.71816557686674"/>
    <n v="0.77206816874153616"/>
    <n v="1"/>
    <n v="0.77206816874153616"/>
    <n v="0"/>
    <n v="0.10885635692213971"/>
    <n v="1"/>
    <n v="0.10885635692213971"/>
    <n v="0"/>
  </r>
  <r>
    <x v="1"/>
    <x v="3"/>
    <x v="3"/>
    <n v="0.56000000000000005"/>
    <n v="0.48"/>
    <x v="17"/>
    <n v="5100"/>
    <n v="0.13124837431316483"/>
    <n v="309.45547756407069"/>
    <n v="0.7850756641305553"/>
    <n v="1"/>
    <n v="0.7850756641305553"/>
    <n v="0"/>
    <n v="9.5093374588149454E-2"/>
    <n v="1"/>
    <n v="9.5093374588149454E-2"/>
    <n v="0"/>
  </r>
  <r>
    <x v="1"/>
    <x v="1"/>
    <x v="3"/>
    <n v="0.56000000000000005"/>
    <n v="0.48"/>
    <x v="5"/>
    <n v="5100"/>
    <n v="2.9498530105405094"/>
    <n v="2200.757904863523"/>
    <n v="4.754707340539893"/>
    <n v="1"/>
    <n v="4.754707340539893"/>
    <n v="0"/>
    <n v="0.57950358898755172"/>
    <n v="1"/>
    <n v="0.57950358898755172"/>
    <n v="0"/>
  </r>
  <r>
    <x v="1"/>
    <x v="2"/>
    <x v="3"/>
    <n v="0.56000000000000005"/>
    <n v="0.48"/>
    <x v="5"/>
    <n v="5100"/>
    <n v="3.3418714793040413E-2"/>
    <n v="93.19711539940343"/>
    <n v="0.21938682109845231"/>
    <n v="1"/>
    <n v="0.21938682109845231"/>
    <n v="0"/>
    <n v="2.9128681311068473E-2"/>
    <n v="1"/>
    <n v="2.9128681311068473E-2"/>
    <n v="0"/>
  </r>
  <r>
    <x v="1"/>
    <x v="1"/>
    <x v="3"/>
    <n v="0.56000000000000005"/>
    <n v="0.48"/>
    <x v="5"/>
    <n v="5100"/>
    <n v="8.623654537460489E-3"/>
    <n v="10.543530683537043"/>
    <n v="2.4798475703458011E-2"/>
    <n v="1"/>
    <n v="2.4798475703458011E-2"/>
    <n v="0"/>
    <n v="2.9185852459317992E-3"/>
    <n v="1"/>
    <n v="2.9185852459317992E-3"/>
    <n v="0"/>
  </r>
  <r>
    <x v="1"/>
    <x v="2"/>
    <x v="3"/>
    <n v="0.56000000000000005"/>
    <n v="0.48"/>
    <x v="5"/>
    <n v="5100"/>
    <n v="2.607962270216535E-2"/>
    <n v="79.714043364572959"/>
    <n v="0.18904660966610748"/>
    <n v="1"/>
    <n v="0.18904660966610748"/>
    <n v="0"/>
    <n v="2.4682786229591934E-2"/>
    <n v="1"/>
    <n v="2.4682786229591934E-2"/>
    <n v="0"/>
  </r>
  <r>
    <x v="1"/>
    <x v="2"/>
    <x v="3"/>
    <n v="0.36"/>
    <n v="0"/>
    <x v="5"/>
    <n v="5100"/>
    <n v="1.5431283886216949E-4"/>
    <n v="0.22744214357504444"/>
    <n v="5.4787563620134483E-4"/>
    <n v="1"/>
    <n v="5.4787563620134483E-4"/>
    <n v="0"/>
    <n v="7.0696613580602114E-5"/>
    <n v="1"/>
    <n v="7.0696613580602114E-5"/>
    <n v="0"/>
  </r>
  <r>
    <x v="1"/>
    <x v="2"/>
    <x v="3"/>
    <n v="0.36"/>
    <n v="0"/>
    <x v="5"/>
    <n v="5100"/>
    <n v="5.3617779574315169E-2"/>
    <n v="116.59349100674096"/>
    <n v="0.27433865217391812"/>
    <n v="1"/>
    <n v="0.27433865217391812"/>
    <n v="0"/>
    <n v="3.4730776744234117E-2"/>
    <n v="1"/>
    <n v="3.4730776744234117E-2"/>
    <n v="0"/>
  </r>
  <r>
    <x v="1"/>
    <x v="2"/>
    <x v="3"/>
    <n v="0.56000000000000005"/>
    <n v="0.48"/>
    <x v="5"/>
    <n v="5100"/>
    <n v="3.1669712866480619E-2"/>
    <n v="55.213751728135179"/>
    <n v="0.1286999204747559"/>
    <n v="1"/>
    <n v="0.1286999204747559"/>
    <n v="0"/>
    <n v="1.6320120965992748E-2"/>
    <n v="1"/>
    <n v="1.6320120965992748E-2"/>
    <n v="0"/>
  </r>
  <r>
    <x v="1"/>
    <x v="2"/>
    <x v="3"/>
    <n v="0.36"/>
    <n v="0"/>
    <x v="5"/>
    <n v="5100"/>
    <n v="2.2572999233880169E-2"/>
    <n v="35.771515389883376"/>
    <n v="8.4907871609991414E-2"/>
    <n v="1"/>
    <n v="8.4907871609991414E-2"/>
    <n v="0"/>
    <n v="1.0872214314454572E-2"/>
    <n v="1"/>
    <n v="1.0872214314454572E-2"/>
    <n v="0"/>
  </r>
  <r>
    <x v="1"/>
    <x v="2"/>
    <x v="3"/>
    <n v="0.56000000000000005"/>
    <n v="0.48"/>
    <x v="5"/>
    <n v="5100"/>
    <n v="5.927745704198336E-2"/>
    <n v="103.34576792628134"/>
    <n v="0.24089274315219963"/>
    <n v="1"/>
    <n v="0.24089274315219963"/>
    <n v="0"/>
    <n v="3.0547017384092719E-2"/>
    <n v="1"/>
    <n v="3.0547017384092719E-2"/>
    <n v="0"/>
  </r>
  <r>
    <x v="1"/>
    <x v="2"/>
    <x v="3"/>
    <n v="0.56000000000000005"/>
    <n v="0.48"/>
    <x v="5"/>
    <n v="5100"/>
    <n v="0.57407592072657943"/>
    <n v="135.48860641364078"/>
    <n v="0.34319392925500136"/>
    <n v="0.28800000000000003"/>
    <n v="9.88398516254404E-2"/>
    <n v="0"/>
    <n v="4.2436291844921141E-2"/>
    <n v="0.46899999999999997"/>
    <n v="1.9902620875268014E-2"/>
    <n v="0"/>
  </r>
  <r>
    <x v="1"/>
    <x v="1"/>
    <x v="3"/>
    <n v="0.56000000000000005"/>
    <n v="0.48"/>
    <x v="18"/>
    <n v="5100"/>
    <n v="0.11859299192475575"/>
    <n v="215.37534845736218"/>
    <n v="0.42412732542855913"/>
    <n v="1"/>
    <n v="0.42412732542855913"/>
    <n v="0"/>
    <n v="5.707436486361965E-2"/>
    <n v="1"/>
    <n v="5.707436486361965E-2"/>
    <n v="0"/>
  </r>
  <r>
    <x v="1"/>
    <x v="1"/>
    <x v="3"/>
    <n v="0.56000000000000005"/>
    <n v="0.48"/>
    <x v="18"/>
    <n v="5100"/>
    <n v="49.582295412102582"/>
    <n v="76740.256740095414"/>
    <n v="166.27921327322494"/>
    <n v="1"/>
    <n v="166.27921327322494"/>
    <n v="0"/>
    <n v="20.337037815404194"/>
    <n v="1"/>
    <n v="20.337037815404194"/>
    <n v="0"/>
  </r>
  <r>
    <x v="1"/>
    <x v="1"/>
    <x v="3"/>
    <n v="0.56000000000000005"/>
    <n v="0.48"/>
    <x v="18"/>
    <n v="5100"/>
    <n v="0.11645323547711808"/>
    <n v="260.53456987023065"/>
    <n v="0.56906993575483023"/>
    <n v="1"/>
    <n v="0.56906993575483023"/>
    <n v="0"/>
    <n v="6.7906514295854717E-2"/>
    <n v="1"/>
    <n v="6.7906514295854717E-2"/>
    <n v="0"/>
  </r>
  <r>
    <x v="1"/>
    <x v="3"/>
    <x v="3"/>
    <n v="0.56000000000000005"/>
    <n v="0.48"/>
    <x v="11"/>
    <n v="5100"/>
    <n v="81.769978355656548"/>
    <n v="183959.9163312017"/>
    <n v="438.98647211992039"/>
    <n v="1"/>
    <n v="438.98647211992039"/>
    <n v="0"/>
    <n v="57.853506646451812"/>
    <n v="1"/>
    <n v="57.853506646451812"/>
    <n v="0"/>
  </r>
  <r>
    <x v="1"/>
    <x v="1"/>
    <x v="3"/>
    <n v="0.56000000000000005"/>
    <n v="0.48"/>
    <x v="11"/>
    <n v="5100"/>
    <n v="189.53015841918744"/>
    <n v="154129.37278463878"/>
    <n v="369.74765579976668"/>
    <n v="1"/>
    <n v="369.74765579976668"/>
    <n v="0"/>
    <n v="41.933891916058933"/>
    <n v="1"/>
    <n v="41.933891916058933"/>
    <n v="0"/>
  </r>
  <r>
    <x v="1"/>
    <x v="1"/>
    <x v="3"/>
    <n v="0.56000000000000005"/>
    <n v="0.48"/>
    <x v="11"/>
    <n v="5100"/>
    <n v="132.56524434058645"/>
    <n v="17715.855632545979"/>
    <n v="44.158819387140049"/>
    <n v="1"/>
    <n v="44.158819387140049"/>
    <n v="0"/>
    <n v="6.5269928876873786"/>
    <n v="1"/>
    <n v="6.5269928876873786"/>
    <n v="0"/>
  </r>
  <r>
    <x v="1"/>
    <x v="1"/>
    <x v="3"/>
    <n v="0.56000000000000005"/>
    <n v="0.48"/>
    <x v="11"/>
    <n v="5100"/>
    <n v="9.8979443354879759"/>
    <n v="14693.751014148294"/>
    <n v="30.249272067826414"/>
    <n v="1"/>
    <n v="30.249272067826414"/>
    <n v="0"/>
    <n v="3.3758104621362515"/>
    <n v="1"/>
    <n v="3.3758104621362515"/>
    <n v="0"/>
  </r>
  <r>
    <x v="1"/>
    <x v="3"/>
    <x v="3"/>
    <n v="0.56000000000000005"/>
    <n v="0.48"/>
    <x v="19"/>
    <n v="5100"/>
    <n v="140.31463690630829"/>
    <n v="315850.0248205862"/>
    <n v="756.26788439153836"/>
    <n v="1"/>
    <n v="756.26788439153836"/>
    <n v="0"/>
    <n v="100.11163537581598"/>
    <n v="1"/>
    <n v="100.11163537581598"/>
    <n v="0"/>
  </r>
  <r>
    <x v="1"/>
    <x v="3"/>
    <x v="3"/>
    <n v="0.56000000000000005"/>
    <n v="0.48"/>
    <x v="19"/>
    <n v="5100"/>
    <n v="11.203459122139302"/>
    <n v="27644.014636070482"/>
    <n v="69.337110331088908"/>
    <n v="1"/>
    <n v="69.337110331088908"/>
    <n v="0"/>
    <n v="9.282978723976532"/>
    <n v="1"/>
    <n v="9.282978723976532"/>
    <n v="0"/>
  </r>
  <r>
    <x v="1"/>
    <x v="2"/>
    <x v="3"/>
    <n v="0.56000000000000005"/>
    <n v="0.48"/>
    <x v="21"/>
    <n v="5100"/>
    <n v="0.16251034876401804"/>
    <n v="472.30988226238384"/>
    <n v="1.0241042179036486"/>
    <n v="0.28800000000000003"/>
    <n v="0.29494201475625081"/>
    <n v="0"/>
    <n v="0.11549340729517332"/>
    <n v="0.46899999999999997"/>
    <n v="5.4166408021436283E-2"/>
    <n v="0"/>
  </r>
  <r>
    <x v="1"/>
    <x v="2"/>
    <x v="3"/>
    <n v="0.56000000000000005"/>
    <n v="0.48"/>
    <x v="21"/>
    <n v="5100"/>
    <n v="7.7190414931922051"/>
    <n v="18309.654096675986"/>
    <n v="37.595698170490785"/>
    <n v="0.28800000000000003"/>
    <n v="10.827561073101347"/>
    <n v="0"/>
    <n v="5.6318499150376571"/>
    <n v="0.46899999999999997"/>
    <n v="2.6413376101526609"/>
    <n v="0"/>
  </r>
  <r>
    <x v="1"/>
    <x v="2"/>
    <x v="3"/>
    <n v="0.56000000000000005"/>
    <n v="0.48"/>
    <x v="21"/>
    <n v="5100"/>
    <n v="7.9383572977260597"/>
    <n v="21143.822029595576"/>
    <n v="48.985429838120652"/>
    <n v="1"/>
    <n v="48.985429838120652"/>
    <n v="0"/>
    <n v="6.7455873020880599"/>
    <n v="1"/>
    <n v="6.7455873020880599"/>
    <n v="0"/>
  </r>
  <r>
    <x v="1"/>
    <x v="2"/>
    <x v="3"/>
    <n v="0.56000000000000005"/>
    <n v="0.48"/>
    <x v="21"/>
    <n v="5100"/>
    <n v="237.18846150890448"/>
    <n v="528516.69517957745"/>
    <n v="1228.7808373436603"/>
    <n v="0.28800000000000003"/>
    <n v="353.88888115497423"/>
    <n v="0"/>
    <n v="165.64741078893979"/>
    <n v="0.46899999999999997"/>
    <n v="77.688635660012764"/>
    <n v="0"/>
  </r>
  <r>
    <x v="1"/>
    <x v="2"/>
    <x v="3"/>
    <n v="0.56000000000000005"/>
    <n v="0.48"/>
    <x v="21"/>
    <n v="5100"/>
    <n v="2.6630045848777755"/>
    <n v="5451.2280640191684"/>
    <n v="16.028367508930565"/>
    <n v="0.28800000000000003"/>
    <n v="4.6161698425720035"/>
    <n v="0"/>
    <n v="2.4648395466803339"/>
    <n v="0.46899999999999997"/>
    <n v="1.1560097473930766"/>
    <n v="0"/>
  </r>
  <r>
    <x v="1"/>
    <x v="2"/>
    <x v="3"/>
    <n v="0.56000000000000005"/>
    <n v="0.48"/>
    <x v="21"/>
    <n v="5100"/>
    <n v="1.8055954599924389"/>
    <n v="4168.0666730999683"/>
    <n v="8.6628546747196502"/>
    <n v="0.28800000000000003"/>
    <n v="2.4949021463192596"/>
    <n v="0"/>
    <n v="0.98133696843399754"/>
    <n v="0.46899999999999997"/>
    <n v="0.4602470381955448"/>
    <n v="0"/>
  </r>
  <r>
    <x v="1"/>
    <x v="1"/>
    <x v="3"/>
    <n v="0.56000000000000005"/>
    <n v="0.48"/>
    <x v="20"/>
    <n v="5100"/>
    <n v="15.925135298293034"/>
    <n v="35133.254177630202"/>
    <n v="96.247078656961165"/>
    <n v="1"/>
    <n v="96.247078656961165"/>
    <n v="0"/>
    <n v="13.45965696217494"/>
    <n v="1"/>
    <n v="13.45965696217494"/>
    <n v="0"/>
  </r>
  <r>
    <x v="1"/>
    <x v="1"/>
    <x v="3"/>
    <n v="0.56000000000000005"/>
    <n v="0.48"/>
    <x v="20"/>
    <n v="5100"/>
    <n v="2.2038194034371279"/>
    <n v="5998.3633566384706"/>
    <n v="13.271790474150537"/>
    <n v="1"/>
    <n v="13.271790474150537"/>
    <n v="0"/>
    <n v="1.6716370545977186"/>
    <n v="1"/>
    <n v="1.6716370545977186"/>
    <n v="0"/>
  </r>
  <r>
    <x v="1"/>
    <x v="4"/>
    <x v="4"/>
    <n v="0.36"/>
    <n v="0.57999999999999996"/>
    <x v="22"/>
    <n v="5100"/>
    <n v="66.398785357378472"/>
    <n v="63940.37011972761"/>
    <n v="169.77709228937528"/>
    <n v="1"/>
    <n v="169.77709228937528"/>
    <n v="0"/>
    <n v="23.115944685502161"/>
    <n v="1"/>
    <n v="23.115944685502161"/>
    <n v="0"/>
  </r>
  <r>
    <x v="1"/>
    <x v="2"/>
    <x v="3"/>
    <n v="0.36"/>
    <n v="0"/>
    <x v="23"/>
    <n v="5100"/>
    <n v="3.1164451760799929"/>
    <n v="7769.5468670527443"/>
    <n v="19.957681597772812"/>
    <n v="1"/>
    <n v="19.957681597772812"/>
    <n v="0"/>
    <n v="3.048019441006248"/>
    <n v="1"/>
    <n v="3.048019441006248"/>
    <n v="0"/>
  </r>
  <r>
    <x v="1"/>
    <x v="2"/>
    <x v="3"/>
    <n v="0.56000000000000005"/>
    <n v="0.48"/>
    <x v="23"/>
    <n v="5100"/>
    <n v="0.17139135757364185"/>
    <n v="321.97542980458041"/>
    <n v="0.65628195266845868"/>
    <n v="1"/>
    <n v="0.65628195266845868"/>
    <n v="0"/>
    <n v="0.34490235485430681"/>
    <n v="1"/>
    <n v="0.34490235485430681"/>
    <n v="0"/>
  </r>
  <r>
    <x v="1"/>
    <x v="2"/>
    <x v="3"/>
    <n v="0.36"/>
    <n v="0"/>
    <x v="23"/>
    <n v="5100"/>
    <n v="0.41458789639073745"/>
    <n v="486.09363837026706"/>
    <n v="1.2092256998627975"/>
    <n v="1"/>
    <n v="1.2092256998627975"/>
    <n v="0"/>
    <n v="0.19026752192366092"/>
    <n v="1"/>
    <n v="0.19026752192366092"/>
    <n v="0"/>
  </r>
  <r>
    <x v="1"/>
    <x v="2"/>
    <x v="3"/>
    <n v="0.56000000000000005"/>
    <n v="0.48"/>
    <x v="23"/>
    <n v="5100"/>
    <n v="0.18880860493982382"/>
    <n v="246.21451077364023"/>
    <n v="0.59340673659848697"/>
    <n v="1"/>
    <n v="0.59340673659848697"/>
    <n v="0"/>
    <n v="7.0385860371258588E-2"/>
    <n v="1"/>
    <n v="7.0385860371258588E-2"/>
    <n v="0"/>
  </r>
  <r>
    <x v="1"/>
    <x v="2"/>
    <x v="3"/>
    <n v="0.36"/>
    <n v="0"/>
    <x v="25"/>
    <n v="5100"/>
    <n v="1.1033989875413903"/>
    <n v="1627.2308225848576"/>
    <n v="3.6432689354568688"/>
    <n v="1"/>
    <n v="3.6432689354568688"/>
    <n v="0"/>
    <n v="0.94324794528060996"/>
    <n v="1"/>
    <n v="0.94324794528060996"/>
    <n v="0"/>
  </r>
  <r>
    <x v="1"/>
    <x v="2"/>
    <x v="3"/>
    <n v="0.56000000000000005"/>
    <n v="0.48"/>
    <x v="25"/>
    <n v="5100"/>
    <n v="5.4690611685953038E-2"/>
    <n v="91.016746039709759"/>
    <n v="0.21034561784544809"/>
    <n v="1"/>
    <n v="0.21034561784544809"/>
    <n v="0"/>
    <n v="2.5835000917267099E-2"/>
    <n v="1"/>
    <n v="2.5835000917267099E-2"/>
    <n v="0"/>
  </r>
  <r>
    <x v="1"/>
    <x v="4"/>
    <x v="4"/>
    <n v="0.36"/>
    <n v="0.57999999999999996"/>
    <x v="22"/>
    <n v="3000"/>
    <n v="1.0068370303200227"/>
    <n v="2796.9911668442437"/>
    <n v="5.6151441973701512"/>
    <n v="1"/>
    <n v="5.6151441973701512"/>
    <n v="0"/>
    <n v="0.75333762112100089"/>
    <n v="1"/>
    <n v="0.75333762112100089"/>
    <n v="0"/>
  </r>
  <r>
    <x v="1"/>
    <x v="4"/>
    <x v="4"/>
    <n v="0.36"/>
    <n v="0.57999999999999996"/>
    <x v="28"/>
    <n v="5120"/>
    <n v="0.25879752913589404"/>
    <n v="411.82936545549904"/>
    <n v="0.8810385198352455"/>
    <n v="1"/>
    <n v="0.8810385198352455"/>
    <n v="0"/>
    <n v="0.12206429027849476"/>
    <n v="1"/>
    <n v="0.12206429027849476"/>
    <n v="0"/>
  </r>
  <r>
    <x v="1"/>
    <x v="4"/>
    <x v="4"/>
    <n v="0.36"/>
    <n v="0.57999999999999996"/>
    <x v="17"/>
    <n v="5120"/>
    <n v="1.3665675637131787"/>
    <n v="778.73094735709083"/>
    <n v="2.2800342164549918"/>
    <n v="1"/>
    <n v="2.2800342164549918"/>
    <n v="0"/>
    <n v="0.30507081361818184"/>
    <n v="1"/>
    <n v="0.30507081361818184"/>
    <n v="0"/>
  </r>
  <r>
    <x v="1"/>
    <x v="4"/>
    <x v="4"/>
    <n v="0.36"/>
    <n v="0.57999999999999996"/>
    <x v="17"/>
    <n v="5120"/>
    <n v="0.78816022781805728"/>
    <n v="1402.8251363525656"/>
    <n v="3.2617466764803553"/>
    <n v="1"/>
    <n v="3.2617466764803553"/>
    <n v="0"/>
    <n v="0.4329466442144983"/>
    <n v="1"/>
    <n v="0.4329466442144983"/>
    <n v="0"/>
  </r>
  <r>
    <x v="1"/>
    <x v="4"/>
    <x v="4"/>
    <n v="0.36"/>
    <n v="0.57999999999999996"/>
    <x v="34"/>
    <n v="5120"/>
    <n v="0.8348736323186503"/>
    <n v="1627.4495624560266"/>
    <n v="3.8727325824194772"/>
    <n v="1"/>
    <n v="3.8727325824194772"/>
    <n v="0"/>
    <n v="0.46362264756252836"/>
    <n v="1"/>
    <n v="0.46362264756252836"/>
    <n v="0"/>
  </r>
  <r>
    <x v="1"/>
    <x v="4"/>
    <x v="4"/>
    <n v="0.36"/>
    <n v="0.57999999999999996"/>
    <x v="29"/>
    <n v="5120"/>
    <n v="94.992940621785493"/>
    <n v="138954.17606289499"/>
    <n v="353.71935708330017"/>
    <n v="1"/>
    <n v="353.71935708330017"/>
    <n v="0"/>
    <n v="51.483342935296243"/>
    <n v="1"/>
    <n v="51.483342935296243"/>
    <n v="0"/>
  </r>
  <r>
    <x v="1"/>
    <x v="4"/>
    <x v="4"/>
    <n v="0.36"/>
    <n v="0.57999999999999996"/>
    <x v="35"/>
    <n v="5120"/>
    <n v="4.900981012986084"/>
    <n v="7166.4201575091556"/>
    <n v="24.144307421809703"/>
    <n v="1"/>
    <n v="24.144307421809703"/>
    <n v="0"/>
    <n v="4.285426275642183"/>
    <n v="1"/>
    <n v="4.285426275642183"/>
    <n v="0"/>
  </r>
  <r>
    <x v="1"/>
    <x v="4"/>
    <x v="4"/>
    <n v="0.36"/>
    <n v="0.57999999999999996"/>
    <x v="22"/>
    <n v="5120"/>
    <n v="100.91919148353382"/>
    <n v="162540.11719805049"/>
    <n v="441.96395442817561"/>
    <n v="1"/>
    <n v="441.96395442817561"/>
    <n v="0"/>
    <n v="73.449080481514983"/>
    <n v="1"/>
    <n v="73.449080481514983"/>
    <n v="0"/>
  </r>
  <r>
    <x v="1"/>
    <x v="4"/>
    <x v="4"/>
    <n v="0.36"/>
    <n v="0.57999999999999996"/>
    <x v="30"/>
    <n v="5120"/>
    <n v="4.6159562411593367"/>
    <n v="9535.0042702751925"/>
    <n v="28.069898614612157"/>
    <n v="1"/>
    <n v="28.069898614612157"/>
    <n v="0"/>
    <n v="5.3785159950213011"/>
    <n v="1"/>
    <n v="5.3785159950213011"/>
    <n v="0"/>
  </r>
  <r>
    <x v="1"/>
    <x v="3"/>
    <x v="3"/>
    <n v="0.56000000000000005"/>
    <n v="0.48"/>
    <x v="10"/>
    <n v="2000"/>
    <n v="1.4873509112315083E-3"/>
    <n v="2.8992824563311421"/>
    <n v="5.7036784564749631E-3"/>
    <n v="1"/>
    <n v="5.7036784564749631E-3"/>
    <n v="5.7036784564749631E-3"/>
    <n v="1.0019138547676422E-3"/>
    <n v="1"/>
    <n v="1.0019138547676422E-3"/>
    <n v="1.0019138547676422E-3"/>
  </r>
  <r>
    <x v="1"/>
    <x v="1"/>
    <x v="3"/>
    <n v="0.56000000000000005"/>
    <n v="0.48"/>
    <x v="0"/>
    <n v="5200"/>
    <n v="74.12205715628933"/>
    <n v="61842.471055803398"/>
    <n v="9.2369356342619167"/>
    <n v="1"/>
    <n v="9.2369356342619167"/>
    <n v="0"/>
    <n v="0.58977352576183983"/>
    <n v="1"/>
    <n v="0.58977352576183983"/>
    <n v="0"/>
  </r>
  <r>
    <x v="1"/>
    <x v="1"/>
    <x v="3"/>
    <n v="0.56000000000000005"/>
    <n v="0.48"/>
    <x v="12"/>
    <n v="5200"/>
    <n v="21.191205731815455"/>
    <n v="21876.123591937328"/>
    <n v="6.6085284472968109"/>
    <n v="1"/>
    <n v="6.6085284472968109"/>
    <n v="0"/>
    <n v="0.33383834450884026"/>
    <n v="1"/>
    <n v="0.33383834450884026"/>
    <n v="0"/>
  </r>
  <r>
    <x v="1"/>
    <x v="1"/>
    <x v="3"/>
    <n v="0.56000000000000005"/>
    <n v="0.48"/>
    <x v="14"/>
    <n v="5200"/>
    <n v="0.79558100268183518"/>
    <n v="701.0348233965243"/>
    <n v="3.0408908144005084E-4"/>
    <n v="1"/>
    <n v="3.0408908144005084E-4"/>
    <n v="0"/>
    <n v="1.2058883102629655E-5"/>
    <n v="1"/>
    <n v="1.2058883102629655E-5"/>
    <n v="0"/>
  </r>
  <r>
    <x v="1"/>
    <x v="2"/>
    <x v="3"/>
    <n v="0.56000000000000005"/>
    <n v="0.48"/>
    <x v="14"/>
    <n v="5200"/>
    <n v="2.0143222921850255"/>
    <n v="6890.1998291397613"/>
    <n v="8.1955546972359006"/>
    <n v="0.28800000000000003"/>
    <n v="2.3603197528039397"/>
    <n v="0"/>
    <n v="1.2291824656679478"/>
    <n v="0.46899999999999997"/>
    <n v="0.5764865763982675"/>
    <n v="0"/>
  </r>
  <r>
    <x v="1"/>
    <x v="1"/>
    <x v="3"/>
    <n v="0.56000000000000005"/>
    <n v="0.48"/>
    <x v="15"/>
    <n v="5200"/>
    <n v="1.2261358181930853"/>
    <n v="1752.661958400816"/>
    <n v="0.4374354604612774"/>
    <n v="1"/>
    <n v="0.4374354604612774"/>
    <n v="0"/>
    <n v="4.8208101977501916E-2"/>
    <n v="1"/>
    <n v="4.8208101977501916E-2"/>
    <n v="0"/>
  </r>
  <r>
    <x v="1"/>
    <x v="3"/>
    <x v="3"/>
    <n v="0.56000000000000005"/>
    <n v="0.48"/>
    <x v="16"/>
    <n v="5200"/>
    <n v="5.6407696247366926E-2"/>
    <n v="150.30100109417728"/>
    <n v="0.29633250291869151"/>
    <n v="1"/>
    <n v="0.29633250291869151"/>
    <n v="0"/>
    <n v="3.7675974743891547E-2"/>
    <n v="1"/>
    <n v="3.7675974743891547E-2"/>
    <n v="0"/>
  </r>
  <r>
    <x v="1"/>
    <x v="2"/>
    <x v="3"/>
    <n v="0.56000000000000005"/>
    <n v="0.48"/>
    <x v="13"/>
    <n v="5200"/>
    <n v="1.1167294631224174"/>
    <n v="1678.7148965862771"/>
    <n v="5.2234692081868511E-2"/>
    <n v="1"/>
    <n v="5.2234692081868511E-2"/>
    <n v="0"/>
    <n v="2.5186606909653286E-3"/>
    <n v="1"/>
    <n v="2.5186606909653286E-3"/>
    <n v="0"/>
  </r>
  <r>
    <x v="1"/>
    <x v="3"/>
    <x v="3"/>
    <n v="0.56000000000000005"/>
    <n v="0.48"/>
    <x v="11"/>
    <n v="5200"/>
    <n v="6.5179645834349875"/>
    <n v="10268.179796618651"/>
    <n v="9.1169706687346999"/>
    <n v="1"/>
    <n v="9.1169706687346999"/>
    <n v="0"/>
    <n v="1.2783816175604388"/>
    <n v="1"/>
    <n v="1.2783816175604388"/>
    <n v="0"/>
  </r>
  <r>
    <x v="1"/>
    <x v="3"/>
    <x v="3"/>
    <n v="0.56000000000000005"/>
    <n v="0.48"/>
    <x v="22"/>
    <n v="5200"/>
    <n v="6.1674379368988259E-4"/>
    <n v="1.2306977694150112"/>
    <n v="1.5263429431321776E-3"/>
    <n v="1"/>
    <n v="1.5263429431321776E-3"/>
    <n v="0"/>
    <n v="1.2573189666019777E-4"/>
    <n v="1"/>
    <n v="1.2573189666019777E-4"/>
    <n v="0"/>
  </r>
  <r>
    <x v="1"/>
    <x v="4"/>
    <x v="4"/>
    <n v="0.36"/>
    <n v="0.57999999999999996"/>
    <x v="22"/>
    <n v="5200"/>
    <n v="7.3469742424254303E-2"/>
    <n v="145.65323351330863"/>
    <n v="0.17455093088674925"/>
    <n v="1"/>
    <n v="0.17455093088674925"/>
    <n v="0"/>
    <n v="1.5275287338340108E-2"/>
    <n v="1"/>
    <n v="1.5275287338340108E-2"/>
    <n v="0"/>
  </r>
  <r>
    <x v="1"/>
    <x v="2"/>
    <x v="3"/>
    <n v="0.56000000000000005"/>
    <n v="0.48"/>
    <x v="23"/>
    <n v="5200"/>
    <n v="4.9066166187195552"/>
    <n v="6784.1832347745585"/>
    <n v="3.1483122026991492"/>
    <n v="1"/>
    <n v="3.1483122026991492"/>
    <n v="0"/>
    <n v="0.17233572373824163"/>
    <n v="1"/>
    <n v="0.17233572373824163"/>
    <n v="0"/>
  </r>
  <r>
    <x v="1"/>
    <x v="1"/>
    <x v="3"/>
    <n v="0.56000000000000005"/>
    <n v="0.48"/>
    <x v="23"/>
    <n v="5200"/>
    <n v="0.5135612783020953"/>
    <n v="1001.4131397995908"/>
    <n v="0.61181419848207941"/>
    <n v="1"/>
    <n v="0.61181419848207941"/>
    <n v="0"/>
    <n v="4.2909352163529008E-2"/>
    <n v="1"/>
    <n v="4.2909352163529008E-2"/>
    <n v="0"/>
  </r>
  <r>
    <x v="1"/>
    <x v="2"/>
    <x v="3"/>
    <n v="0.56000000000000005"/>
    <n v="0.48"/>
    <x v="23"/>
    <n v="5200"/>
    <n v="0.48532013888174408"/>
    <n v="639.43009868138483"/>
    <n v="4.7151942124106852E-3"/>
    <n v="1"/>
    <n v="4.7151942124106852E-3"/>
    <n v="0"/>
    <n v="4.5565866907358013E-4"/>
    <n v="1"/>
    <n v="4.5565866907358013E-4"/>
    <n v="0"/>
  </r>
  <r>
    <x v="1"/>
    <x v="2"/>
    <x v="3"/>
    <n v="0.56000000000000005"/>
    <n v="0.48"/>
    <x v="25"/>
    <n v="5200"/>
    <n v="46.204982651300874"/>
    <n v="49342.828589337681"/>
    <n v="18.339951407499441"/>
    <n v="1"/>
    <n v="18.339951407499441"/>
    <n v="0"/>
    <n v="5.4714355765277345"/>
    <n v="1"/>
    <n v="5.4714355765277345"/>
    <n v="0"/>
  </r>
  <r>
    <x v="1"/>
    <x v="1"/>
    <x v="3"/>
    <n v="0.56000000000000005"/>
    <n v="0.48"/>
    <x v="0"/>
    <n v="5201"/>
    <n v="2.6990878323964616"/>
    <n v="4024.0917988288375"/>
    <n v="1.1696658636348944"/>
    <n v="1"/>
    <n v="1.1696658636348944"/>
    <n v="0"/>
    <n v="0.11604010752666197"/>
    <n v="1"/>
    <n v="0.11604010752666197"/>
    <n v="0"/>
  </r>
  <r>
    <x v="1"/>
    <x v="1"/>
    <x v="3"/>
    <n v="0.56000000000000005"/>
    <n v="0.48"/>
    <x v="14"/>
    <n v="5201"/>
    <n v="0.47305272752858313"/>
    <n v="666.99243890534058"/>
    <n v="0.45436750203852549"/>
    <n v="1"/>
    <n v="0.45436750203852549"/>
    <n v="0"/>
    <n v="3.9880771568863702E-2"/>
    <n v="1"/>
    <n v="3.9880771568863702E-2"/>
    <n v="0"/>
  </r>
  <r>
    <x v="1"/>
    <x v="2"/>
    <x v="3"/>
    <n v="0.56000000000000005"/>
    <n v="0.48"/>
    <x v="23"/>
    <n v="5201"/>
    <n v="0.81085744076993083"/>
    <n v="1013.0004102191809"/>
    <n v="0.45541379916443875"/>
    <n v="1"/>
    <n v="0.45541379916443875"/>
    <n v="0"/>
    <n v="7.385402755883945E-2"/>
    <n v="1"/>
    <n v="7.385402755883945E-2"/>
    <n v="0"/>
  </r>
  <r>
    <x v="1"/>
    <x v="1"/>
    <x v="3"/>
    <n v="0.56000000000000005"/>
    <n v="0.48"/>
    <x v="23"/>
    <n v="5201"/>
    <n v="2.6167098117253054"/>
    <n v="4257.4429553729915"/>
    <n v="2.289473461862805"/>
    <n v="1"/>
    <n v="2.289473461862805"/>
    <n v="0"/>
    <n v="0.1748324108084944"/>
    <n v="1"/>
    <n v="0.1748324108084944"/>
    <n v="0"/>
  </r>
  <r>
    <x v="1"/>
    <x v="2"/>
    <x v="3"/>
    <n v="0.56000000000000005"/>
    <n v="0.48"/>
    <x v="13"/>
    <n v="1000"/>
    <n v="5.0888115439652356E-5"/>
    <n v="0.12845588026009822"/>
    <n v="1.8860535656505859E-4"/>
    <n v="0.28800000000000003"/>
    <n v="5.4318342690736882E-5"/>
    <n v="5.4318342690736882E-5"/>
    <n v="9.4182246148743299E-6"/>
    <n v="0.46899999999999997"/>
    <n v="4.4171473443760608E-6"/>
    <n v="4.4171473443760608E-6"/>
  </r>
  <r>
    <x v="1"/>
    <x v="1"/>
    <x v="3"/>
    <n v="0.56000000000000005"/>
    <n v="0.48"/>
    <x v="10"/>
    <n v="2000"/>
    <n v="4.9912153833452729E-4"/>
    <n v="0.92118233978992214"/>
    <n v="2.5242298264574262E-3"/>
    <n v="1"/>
    <n v="2.5242298264574262E-3"/>
    <n v="2.5242298264574262E-3"/>
    <n v="4.428246358175815E-4"/>
    <n v="1"/>
    <n v="4.428246358175815E-4"/>
    <n v="4.428246358175815E-4"/>
  </r>
  <r>
    <x v="1"/>
    <x v="1"/>
    <x v="3"/>
    <n v="0.56000000000000005"/>
    <n v="0.48"/>
    <x v="10"/>
    <n v="2000"/>
    <n v="1.3659474085397372"/>
    <n v="2341.9525681293417"/>
    <n v="1.0131092586997652"/>
    <n v="1"/>
    <n v="1.0131092586997652"/>
    <n v="1.0131092586997652"/>
    <n v="0.12206664658618152"/>
    <n v="1"/>
    <n v="0.12206664658618152"/>
    <n v="0.12206664658618152"/>
  </r>
  <r>
    <x v="1"/>
    <x v="1"/>
    <x v="3"/>
    <n v="0.56000000000000005"/>
    <n v="0.48"/>
    <x v="10"/>
    <n v="2000"/>
    <n v="6.5081838014397717E-6"/>
    <n v="1.384229715750933E-2"/>
    <n v="3.2805977193605502E-5"/>
    <n v="1"/>
    <n v="3.2805977193605502E-5"/>
    <n v="3.2805977193605502E-5"/>
    <n v="2.8143390362787137E-6"/>
    <n v="1"/>
    <n v="2.8143390362787137E-6"/>
    <n v="2.8143390362787137E-6"/>
  </r>
  <r>
    <x v="1"/>
    <x v="3"/>
    <x v="3"/>
    <n v="0.56000000000000005"/>
    <n v="0.48"/>
    <x v="10"/>
    <n v="2000"/>
    <n v="11.918058925337562"/>
    <n v="22938.68021867119"/>
    <n v="18.793397371612851"/>
    <n v="1"/>
    <n v="18.793397371612851"/>
    <n v="18.793397371612851"/>
    <n v="2.3991209756822149"/>
    <n v="1"/>
    <n v="2.3991209756822149"/>
    <n v="2.3991209756822149"/>
  </r>
  <r>
    <x v="1"/>
    <x v="1"/>
    <x v="3"/>
    <n v="0.56000000000000005"/>
    <n v="0.48"/>
    <x v="10"/>
    <n v="2000"/>
    <n v="1.5411196927146429"/>
    <n v="3211.216140111856"/>
    <n v="3.8256003434851893"/>
    <n v="1"/>
    <n v="3.8256003434851893"/>
    <n v="3.8256003434851893"/>
    <n v="0.75475477200392749"/>
    <n v="1"/>
    <n v="0.75475477200392749"/>
    <n v="0.75475477200392749"/>
  </r>
  <r>
    <x v="1"/>
    <x v="1"/>
    <x v="3"/>
    <n v="0.56000000000000005"/>
    <n v="0.48"/>
    <x v="10"/>
    <n v="2000"/>
    <n v="6.9851217290959932E-3"/>
    <n v="10.620400522395297"/>
    <n v="1.0668588305810241E-2"/>
    <n v="1"/>
    <n v="1.0668588305810241E-2"/>
    <n v="1.0668588305810241E-2"/>
    <n v="1.9820594181592264E-3"/>
    <n v="1"/>
    <n v="1.9820594181592264E-3"/>
    <n v="1.9820594181592264E-3"/>
  </r>
  <r>
    <x v="1"/>
    <x v="1"/>
    <x v="3"/>
    <n v="0.56000000000000005"/>
    <n v="0.48"/>
    <x v="10"/>
    <n v="2000"/>
    <n v="7.8279029626192559E-5"/>
    <n v="0.22290478795497848"/>
    <n v="5.5538636644515997E-4"/>
    <n v="1"/>
    <n v="5.5538636644515997E-4"/>
    <n v="5.5538636644515997E-4"/>
    <n v="6.2484147640802789E-5"/>
    <n v="1"/>
    <n v="6.2484147640802789E-5"/>
    <n v="6.2484147640802789E-5"/>
  </r>
  <r>
    <x v="1"/>
    <x v="4"/>
    <x v="4"/>
    <n v="0.36"/>
    <n v="0.57999999999999996"/>
    <x v="10"/>
    <n v="2000"/>
    <n v="13.102723835081983"/>
    <n v="15145.076768794061"/>
    <n v="4.4103934663581636"/>
    <n v="1"/>
    <n v="4.4103934663581636"/>
    <n v="4.4103934663581636"/>
    <n v="0.39320334796231238"/>
    <n v="1"/>
    <n v="0.39320334796231238"/>
    <n v="0.39320334796231238"/>
  </r>
  <r>
    <x v="1"/>
    <x v="1"/>
    <x v="3"/>
    <n v="0.56000000000000005"/>
    <n v="0.48"/>
    <x v="15"/>
    <n v="3000"/>
    <n v="25.070289631966677"/>
    <n v="23004.540665872981"/>
    <n v="0.83547372849619062"/>
    <n v="1"/>
    <n v="0.83547372849619062"/>
    <n v="0"/>
    <n v="3.720787679678747E-2"/>
    <n v="1"/>
    <n v="3.720787679678747E-2"/>
    <n v="0"/>
  </r>
  <r>
    <x v="1"/>
    <x v="1"/>
    <x v="3"/>
    <n v="0.56000000000000005"/>
    <n v="0.48"/>
    <x v="20"/>
    <n v="3000"/>
    <n v="5.4171747644887729E-3"/>
    <n v="11.89384029418391"/>
    <n v="2.2311135846096192E-3"/>
    <n v="1"/>
    <n v="2.2311135846096192E-3"/>
    <n v="0"/>
    <n v="3.133251920941393E-4"/>
    <n v="1"/>
    <n v="3.133251920941393E-4"/>
    <n v="0"/>
  </r>
  <r>
    <x v="1"/>
    <x v="2"/>
    <x v="3"/>
    <n v="0.56000000000000005"/>
    <n v="0.48"/>
    <x v="0"/>
    <n v="5300"/>
    <n v="28.697072686524095"/>
    <n v="34316.326775839465"/>
    <n v="9.7675729214333096"/>
    <n v="1"/>
    <n v="9.7675729214333096"/>
    <n v="0"/>
    <n v="1.2449494122222577"/>
    <n v="1"/>
    <n v="1.2449494122222577"/>
    <n v="0"/>
  </r>
  <r>
    <x v="1"/>
    <x v="2"/>
    <x v="3"/>
    <n v="0.56000000000000005"/>
    <n v="0.48"/>
    <x v="0"/>
    <n v="5300"/>
    <n v="17.331567401172137"/>
    <n v="33518.086175160803"/>
    <n v="28.826114157545106"/>
    <n v="1"/>
    <n v="28.826114157545106"/>
    <n v="0"/>
    <n v="4.083707525105515"/>
    <n v="1"/>
    <n v="4.083707525105515"/>
    <n v="0"/>
  </r>
  <r>
    <x v="1"/>
    <x v="1"/>
    <x v="3"/>
    <n v="0.56000000000000005"/>
    <n v="0.48"/>
    <x v="0"/>
    <n v="5300"/>
    <n v="0.23623912159260141"/>
    <n v="742.44595307604561"/>
    <n v="1.2814470112016112"/>
    <n v="1"/>
    <n v="1.2814470112016112"/>
    <n v="0"/>
    <n v="0.18169743864053928"/>
    <n v="1"/>
    <n v="0.18169743864053928"/>
    <n v="0"/>
  </r>
  <r>
    <x v="1"/>
    <x v="1"/>
    <x v="3"/>
    <n v="0.56000000000000005"/>
    <n v="0.48"/>
    <x v="0"/>
    <n v="5300"/>
    <n v="3.6110197215864908"/>
    <n v="3323.4738375170673"/>
    <n v="2.2340000993543021"/>
    <n v="1"/>
    <n v="2.2340000993543021"/>
    <n v="0"/>
    <n v="0.33885622045997227"/>
    <n v="1"/>
    <n v="0.33885622045997227"/>
    <n v="0"/>
  </r>
  <r>
    <x v="1"/>
    <x v="1"/>
    <x v="3"/>
    <n v="0.56000000000000005"/>
    <n v="0.48"/>
    <x v="0"/>
    <n v="5300"/>
    <n v="98.587159987348329"/>
    <n v="151728.96566991237"/>
    <n v="132.7138960658913"/>
    <n v="1"/>
    <n v="132.7138960658913"/>
    <n v="0"/>
    <n v="19.837769559517142"/>
    <n v="1"/>
    <n v="19.837769559517142"/>
    <n v="0"/>
  </r>
  <r>
    <x v="1"/>
    <x v="2"/>
    <x v="3"/>
    <n v="0.56000000000000005"/>
    <n v="0.48"/>
    <x v="0"/>
    <n v="5300"/>
    <n v="43.560055582694474"/>
    <n v="53860.371363946411"/>
    <n v="26.228257238409157"/>
    <n v="0.28800000000000003"/>
    <n v="7.5537380846618376"/>
    <n v="0"/>
    <n v="3.6412002369911383"/>
    <n v="0.46899999999999997"/>
    <n v="1.7077229111488437"/>
    <n v="0"/>
  </r>
  <r>
    <x v="1"/>
    <x v="1"/>
    <x v="3"/>
    <n v="0.56000000000000005"/>
    <n v="0.48"/>
    <x v="12"/>
    <n v="5300"/>
    <n v="108.53433564766928"/>
    <n v="97432.277090366581"/>
    <n v="18.584144060000845"/>
    <n v="1"/>
    <n v="18.584144060000845"/>
    <n v="0"/>
    <n v="1.8527094943911011"/>
    <n v="1"/>
    <n v="1.8527094943911011"/>
    <n v="0"/>
  </r>
  <r>
    <x v="1"/>
    <x v="1"/>
    <x v="3"/>
    <n v="0.56000000000000005"/>
    <n v="0.48"/>
    <x v="12"/>
    <n v="5300"/>
    <n v="3.0758565018085005"/>
    <n v="5908.0597932163082"/>
    <n v="5.705973682310856"/>
    <n v="1"/>
    <n v="5.705973682310856"/>
    <n v="0"/>
    <n v="0.80255543259602791"/>
    <n v="1"/>
    <n v="0.80255543259602791"/>
    <n v="0"/>
  </r>
  <r>
    <x v="1"/>
    <x v="2"/>
    <x v="3"/>
    <n v="0.56000000000000005"/>
    <n v="0.48"/>
    <x v="7"/>
    <n v="5300"/>
    <n v="100.22861478443977"/>
    <n v="134139.24072417748"/>
    <n v="82.456594308212772"/>
    <n v="1"/>
    <n v="82.456594308212772"/>
    <n v="0"/>
    <n v="11.682474564197506"/>
    <n v="1"/>
    <n v="11.682474564197506"/>
    <n v="0"/>
  </r>
  <r>
    <x v="1"/>
    <x v="2"/>
    <x v="3"/>
    <n v="0.56000000000000005"/>
    <n v="0.48"/>
    <x v="7"/>
    <n v="5300"/>
    <n v="60.311595663864068"/>
    <n v="106802.2136963932"/>
    <n v="61.938944530503775"/>
    <n v="1"/>
    <n v="61.938944530503775"/>
    <n v="0"/>
    <n v="10.913482042074646"/>
    <n v="1"/>
    <n v="10.913482042074646"/>
    <n v="0"/>
  </r>
  <r>
    <x v="1"/>
    <x v="2"/>
    <x v="3"/>
    <n v="0.56000000000000005"/>
    <n v="0.48"/>
    <x v="7"/>
    <n v="5300"/>
    <n v="0.77852295400091998"/>
    <n v="1676.8465114647606"/>
    <n v="3.5302953051013293"/>
    <n v="0.28800000000000003"/>
    <n v="1.0167250478691829"/>
    <n v="0"/>
    <n v="0.59298637061430082"/>
    <n v="0.46899999999999997"/>
    <n v="0.27811060781810709"/>
    <n v="0"/>
  </r>
  <r>
    <x v="1"/>
    <x v="2"/>
    <x v="3"/>
    <n v="0.56000000000000005"/>
    <n v="0.48"/>
    <x v="14"/>
    <n v="5300"/>
    <n v="0.64905074236608606"/>
    <n v="1396.805906565839"/>
    <n v="0.90459752408566596"/>
    <n v="1"/>
    <n v="0.90459752408566596"/>
    <n v="0"/>
    <n v="0.10708445187737574"/>
    <n v="1"/>
    <n v="0.10708445187737574"/>
    <n v="0"/>
  </r>
  <r>
    <x v="1"/>
    <x v="2"/>
    <x v="3"/>
    <n v="0.56000000000000005"/>
    <n v="0.48"/>
    <x v="14"/>
    <n v="5300"/>
    <n v="60.697315041138026"/>
    <n v="77471.798952482073"/>
    <n v="45.740933466378038"/>
    <n v="1"/>
    <n v="45.740933466378038"/>
    <n v="0"/>
    <n v="5.8613674808865284"/>
    <n v="1"/>
    <n v="5.8613674808865284"/>
    <n v="0"/>
  </r>
  <r>
    <x v="1"/>
    <x v="1"/>
    <x v="3"/>
    <n v="0.56000000000000005"/>
    <n v="0.48"/>
    <x v="14"/>
    <n v="5300"/>
    <n v="270.40753374850965"/>
    <n v="256503.03580509609"/>
    <n v="63.918914669174008"/>
    <n v="1"/>
    <n v="63.918914669174008"/>
    <n v="0"/>
    <n v="10.540312268005989"/>
    <n v="1"/>
    <n v="10.540312268005989"/>
    <n v="0"/>
  </r>
  <r>
    <x v="1"/>
    <x v="2"/>
    <x v="3"/>
    <n v="0.56000000000000005"/>
    <n v="0.48"/>
    <x v="14"/>
    <n v="5300"/>
    <n v="266.0744859708546"/>
    <n v="429471.74603860686"/>
    <n v="243.75039439271259"/>
    <n v="0.28800000000000003"/>
    <n v="70.200113585101235"/>
    <n v="0"/>
    <n v="35.896499024890709"/>
    <n v="0.46899999999999997"/>
    <n v="16.835458042673743"/>
    <n v="0"/>
  </r>
  <r>
    <x v="1"/>
    <x v="1"/>
    <x v="3"/>
    <n v="0.56000000000000005"/>
    <n v="0.48"/>
    <x v="15"/>
    <n v="5300"/>
    <n v="19.624138438423007"/>
    <n v="33496.755841830323"/>
    <n v="23.270318818425785"/>
    <n v="1"/>
    <n v="23.270318818425785"/>
    <n v="0"/>
    <n v="3.1732085516449442"/>
    <n v="1"/>
    <n v="3.1732085516449442"/>
    <n v="0"/>
  </r>
  <r>
    <x v="1"/>
    <x v="1"/>
    <x v="3"/>
    <n v="0.56000000000000005"/>
    <n v="0.48"/>
    <x v="15"/>
    <n v="5300"/>
    <n v="58.310972693722491"/>
    <n v="87735.144326345355"/>
    <n v="48.43427127183277"/>
    <n v="1"/>
    <n v="48.43427127183277"/>
    <n v="0"/>
    <n v="6.7265490290710428"/>
    <n v="1"/>
    <n v="6.7265490290710428"/>
    <n v="0"/>
  </r>
  <r>
    <x v="1"/>
    <x v="3"/>
    <x v="3"/>
    <n v="0.56000000000000005"/>
    <n v="0.48"/>
    <x v="16"/>
    <n v="5300"/>
    <n v="15.371687441491156"/>
    <n v="29887.391097136329"/>
    <n v="22.91337861070831"/>
    <n v="1"/>
    <n v="22.91337861070831"/>
    <n v="0"/>
    <n v="3.1402351067283236"/>
    <n v="1"/>
    <n v="3.1402351067283236"/>
    <n v="0"/>
  </r>
  <r>
    <x v="1"/>
    <x v="2"/>
    <x v="3"/>
    <n v="0.56000000000000005"/>
    <n v="0.48"/>
    <x v="13"/>
    <n v="5300"/>
    <n v="38.779201661109404"/>
    <n v="63253.112121464052"/>
    <n v="35.142906129184993"/>
    <n v="1"/>
    <n v="35.142906129184993"/>
    <n v="0"/>
    <n v="5.4559696418804977"/>
    <n v="1"/>
    <n v="5.4559696418804977"/>
    <n v="0"/>
  </r>
  <r>
    <x v="1"/>
    <x v="2"/>
    <x v="3"/>
    <n v="0.56000000000000005"/>
    <n v="0.48"/>
    <x v="13"/>
    <n v="5300"/>
    <n v="9.0076063525037391"/>
    <n v="19775.360161031957"/>
    <n v="17.150840269390468"/>
    <n v="1"/>
    <n v="17.150840269390468"/>
    <n v="0"/>
    <n v="2.6189828625881209"/>
    <n v="1"/>
    <n v="2.6189828625881209"/>
    <n v="0"/>
  </r>
  <r>
    <x v="1"/>
    <x v="2"/>
    <x v="3"/>
    <n v="0.56000000000000005"/>
    <n v="0.48"/>
    <x v="13"/>
    <n v="5300"/>
    <n v="185.58650456708335"/>
    <n v="271288.54781008145"/>
    <n v="118.56871949799871"/>
    <n v="0.28800000000000003"/>
    <n v="34.147791215423631"/>
    <n v="0"/>
    <n v="16.721556427031942"/>
    <n v="0.46899999999999997"/>
    <n v="7.8424099642779801"/>
    <n v="0"/>
  </r>
  <r>
    <x v="1"/>
    <x v="1"/>
    <x v="3"/>
    <n v="0.56000000000000005"/>
    <n v="0.48"/>
    <x v="17"/>
    <n v="5300"/>
    <n v="50.310744803666012"/>
    <n v="44234.511397275637"/>
    <n v="5.1089445796045672"/>
    <n v="1"/>
    <n v="5.1089445796045672"/>
    <n v="0"/>
    <n v="0.15039796363298982"/>
    <n v="1"/>
    <n v="0.15039796363298982"/>
    <n v="0"/>
  </r>
  <r>
    <x v="1"/>
    <x v="3"/>
    <x v="3"/>
    <n v="0.56000000000000005"/>
    <n v="0.48"/>
    <x v="17"/>
    <n v="5300"/>
    <n v="0.53041658742155384"/>
    <n v="1214.9904040856102"/>
    <n v="1.5192211683367658"/>
    <n v="1"/>
    <n v="1.5192211683367658"/>
    <n v="0"/>
    <n v="0.17322316265161974"/>
    <n v="1"/>
    <n v="0.17322316265161974"/>
    <n v="0"/>
  </r>
  <r>
    <x v="1"/>
    <x v="1"/>
    <x v="3"/>
    <n v="0.56000000000000005"/>
    <n v="0.48"/>
    <x v="17"/>
    <n v="5300"/>
    <n v="11.050264991103429"/>
    <n v="10075.701172297602"/>
    <n v="2.2323543930571335"/>
    <n v="1"/>
    <n v="2.2323543930571335"/>
    <n v="0"/>
    <n v="0.22595762488223903"/>
    <n v="1"/>
    <n v="0.22595762488223903"/>
    <n v="0"/>
  </r>
  <r>
    <x v="1"/>
    <x v="1"/>
    <x v="3"/>
    <n v="0.56000000000000005"/>
    <n v="0.48"/>
    <x v="17"/>
    <n v="5300"/>
    <n v="0.18124395083196568"/>
    <n v="357.80525179554201"/>
    <n v="0.32765067428230643"/>
    <n v="1"/>
    <n v="0.32765067428230643"/>
    <n v="0"/>
    <n v="3.3939975648947823E-2"/>
    <n v="1"/>
    <n v="3.3939975648947823E-2"/>
    <n v="0"/>
  </r>
  <r>
    <x v="1"/>
    <x v="2"/>
    <x v="3"/>
    <n v="0.56000000000000005"/>
    <n v="0.48"/>
    <x v="5"/>
    <n v="5300"/>
    <n v="0.50194387422461462"/>
    <n v="841.47138414861649"/>
    <n v="1.1943360613677463"/>
    <n v="1"/>
    <n v="1.1943360613677463"/>
    <n v="0"/>
    <n v="0.10957517170629091"/>
    <n v="1"/>
    <n v="0.10957517170629091"/>
    <n v="0"/>
  </r>
  <r>
    <x v="1"/>
    <x v="1"/>
    <x v="3"/>
    <n v="0.56000000000000005"/>
    <n v="0.48"/>
    <x v="5"/>
    <n v="5300"/>
    <n v="4.924234223588642"/>
    <n v="4982.5029382462253"/>
    <n v="1.2710961377415504"/>
    <n v="1"/>
    <n v="1.2710961377415504"/>
    <n v="0"/>
    <n v="5.8225910014676634E-2"/>
    <n v="1"/>
    <n v="5.8225910014676634E-2"/>
    <n v="0"/>
  </r>
  <r>
    <x v="1"/>
    <x v="2"/>
    <x v="3"/>
    <n v="0.56000000000000005"/>
    <n v="0.48"/>
    <x v="5"/>
    <n v="5300"/>
    <n v="0.36394826002351183"/>
    <n v="992.80626228995789"/>
    <n v="1.0905445083609129"/>
    <n v="1"/>
    <n v="1.0905445083609129"/>
    <n v="0"/>
    <n v="0.17171276796497822"/>
    <n v="1"/>
    <n v="0.17171276796497822"/>
    <n v="0"/>
  </r>
  <r>
    <x v="1"/>
    <x v="2"/>
    <x v="3"/>
    <n v="0.56000000000000005"/>
    <n v="0.48"/>
    <x v="5"/>
    <n v="5300"/>
    <n v="3.8990762765708804"/>
    <n v="5121.4304086820011"/>
    <n v="1.2066537922556704"/>
    <n v="0.28800000000000003"/>
    <n v="0.34751629216963309"/>
    <n v="0"/>
    <n v="0.14579366914759931"/>
    <n v="0.46899999999999997"/>
    <n v="6.8377230830224067E-2"/>
    <n v="0"/>
  </r>
  <r>
    <x v="1"/>
    <x v="2"/>
    <x v="3"/>
    <n v="0.56000000000000005"/>
    <n v="0.48"/>
    <x v="5"/>
    <n v="5300"/>
    <n v="3.4389849580572691"/>
    <n v="4773.5638501254771"/>
    <n v="5.710715983970287"/>
    <n v="1"/>
    <n v="5.710715983970287"/>
    <n v="0"/>
    <n v="0.77998499897167151"/>
    <n v="1"/>
    <n v="0.77998499897167151"/>
    <n v="0"/>
  </r>
  <r>
    <x v="1"/>
    <x v="1"/>
    <x v="3"/>
    <n v="0.56000000000000005"/>
    <n v="0.48"/>
    <x v="5"/>
    <n v="5300"/>
    <n v="0.19235961900287279"/>
    <n v="220.05355288961249"/>
    <n v="8.445060920739822E-2"/>
    <n v="1"/>
    <n v="8.445060920739822E-2"/>
    <n v="0"/>
    <n v="2.4078409841742439E-3"/>
    <n v="1"/>
    <n v="2.4078409841742439E-3"/>
    <n v="0"/>
  </r>
  <r>
    <x v="1"/>
    <x v="2"/>
    <x v="3"/>
    <n v="0.56000000000000005"/>
    <n v="0.48"/>
    <x v="5"/>
    <n v="5300"/>
    <n v="3.4777205313052022"/>
    <n v="6714.6635611325182"/>
    <n v="4.6642207089790073"/>
    <n v="0.28800000000000003"/>
    <n v="1.3432955641859543"/>
    <n v="0"/>
    <n v="0.58573897304549893"/>
    <n v="0.46899999999999997"/>
    <n v="0.27471157835833898"/>
    <n v="0"/>
  </r>
  <r>
    <x v="1"/>
    <x v="2"/>
    <x v="3"/>
    <n v="0.56000000000000005"/>
    <n v="0.48"/>
    <x v="5"/>
    <n v="5300"/>
    <n v="0.48546416119905639"/>
    <n v="1270.2295821115399"/>
    <n v="1.6271848251573222"/>
    <n v="1"/>
    <n v="1.6271848251573222"/>
    <n v="0"/>
    <n v="0.19914038652963639"/>
    <n v="1"/>
    <n v="0.19914038652963639"/>
    <n v="0"/>
  </r>
  <r>
    <x v="1"/>
    <x v="2"/>
    <x v="3"/>
    <n v="0.56000000000000005"/>
    <n v="0.48"/>
    <x v="5"/>
    <n v="5300"/>
    <n v="2.432594688140665E-2"/>
    <n v="66.486931054144208"/>
    <n v="8.4443858059089522E-2"/>
    <n v="1"/>
    <n v="8.4443858059089522E-2"/>
    <n v="0"/>
    <n v="8.5549011007573141E-3"/>
    <n v="1"/>
    <n v="8.5549011007573141E-3"/>
    <n v="0"/>
  </r>
  <r>
    <x v="1"/>
    <x v="4"/>
    <x v="4"/>
    <n v="0.36"/>
    <n v="0.57999999999999996"/>
    <x v="29"/>
    <n v="5300"/>
    <n v="10.627240483041195"/>
    <n v="12390.172893025772"/>
    <n v="4.0318350721055021"/>
    <n v="1"/>
    <n v="4.0318350721055021"/>
    <n v="0"/>
    <n v="0.49242650384121195"/>
    <n v="1"/>
    <n v="0.49242650384121195"/>
    <n v="0"/>
  </r>
  <r>
    <x v="1"/>
    <x v="3"/>
    <x v="3"/>
    <n v="0.56000000000000005"/>
    <n v="0.48"/>
    <x v="11"/>
    <n v="5300"/>
    <n v="807.7148530466485"/>
    <n v="1197346.6050228281"/>
    <n v="717.95785021096447"/>
    <n v="1"/>
    <n v="717.95785021096447"/>
    <n v="0"/>
    <n v="105.51537498451636"/>
    <n v="1"/>
    <n v="105.51537498451636"/>
    <n v="0"/>
  </r>
  <r>
    <x v="1"/>
    <x v="1"/>
    <x v="3"/>
    <n v="0.56000000000000005"/>
    <n v="0.48"/>
    <x v="11"/>
    <n v="5300"/>
    <n v="174.11718565456087"/>
    <n v="227759.28224941727"/>
    <n v="100.41736416885199"/>
    <n v="1"/>
    <n v="100.41736416885199"/>
    <n v="0"/>
    <n v="13.074081753958559"/>
    <n v="1"/>
    <n v="13.074081753958559"/>
    <n v="0"/>
  </r>
  <r>
    <x v="1"/>
    <x v="1"/>
    <x v="3"/>
    <n v="0.56000000000000005"/>
    <n v="0.48"/>
    <x v="11"/>
    <n v="5300"/>
    <n v="107.48477537091568"/>
    <n v="166929.69665561963"/>
    <n v="101.18427443110738"/>
    <n v="1"/>
    <n v="101.18427443110738"/>
    <n v="0"/>
    <n v="15.086854961310053"/>
    <n v="1"/>
    <n v="15.086854961310053"/>
    <n v="0"/>
  </r>
  <r>
    <x v="1"/>
    <x v="3"/>
    <x v="3"/>
    <n v="0.56000000000000005"/>
    <n v="0.48"/>
    <x v="19"/>
    <n v="5300"/>
    <n v="0.64603892457691647"/>
    <n v="2084.2714152054991"/>
    <n v="3.4159513629478977"/>
    <n v="1"/>
    <n v="3.4159513629478977"/>
    <n v="0"/>
    <n v="0.44533422837602377"/>
    <n v="1"/>
    <n v="0.44533422837602377"/>
    <n v="0"/>
  </r>
  <r>
    <x v="1"/>
    <x v="2"/>
    <x v="3"/>
    <n v="0.56000000000000005"/>
    <n v="0.48"/>
    <x v="21"/>
    <n v="5300"/>
    <n v="7.9001904403930263"/>
    <n v="20775.960857270391"/>
    <n v="16.78394429378584"/>
    <n v="0.28800000000000003"/>
    <n v="4.8337759566103227"/>
    <n v="0"/>
    <n v="2.8499429519325843"/>
    <n v="0.46899999999999997"/>
    <n v="1.3366232444563819"/>
    <n v="0"/>
  </r>
  <r>
    <x v="1"/>
    <x v="2"/>
    <x v="3"/>
    <n v="0.56000000000000005"/>
    <n v="0.48"/>
    <x v="21"/>
    <n v="5300"/>
    <n v="3.8866958330539756"/>
    <n v="9181.1561989966085"/>
    <n v="6.7601217469324446"/>
    <n v="0.28800000000000003"/>
    <n v="1.9469150631165442"/>
    <n v="0"/>
    <n v="0.81662170804482026"/>
    <n v="0.46899999999999997"/>
    <n v="0.38299558107302067"/>
    <n v="0"/>
  </r>
  <r>
    <x v="1"/>
    <x v="2"/>
    <x v="3"/>
    <n v="0.56000000000000005"/>
    <n v="0.48"/>
    <x v="21"/>
    <n v="5300"/>
    <n v="3.5776900478569761E-2"/>
    <n v="135.53093280689816"/>
    <n v="0.29060200225851068"/>
    <n v="1"/>
    <n v="0.29060200225851068"/>
    <n v="0"/>
    <n v="3.3855886676596184E-2"/>
    <n v="1"/>
    <n v="3.3855886676596184E-2"/>
    <n v="0"/>
  </r>
  <r>
    <x v="1"/>
    <x v="2"/>
    <x v="3"/>
    <n v="0.56000000000000005"/>
    <n v="0.48"/>
    <x v="21"/>
    <n v="5300"/>
    <n v="9.27229167707622"/>
    <n v="16584.247151146443"/>
    <n v="8.5780529364132931"/>
    <n v="0.28800000000000003"/>
    <n v="2.4704792456870286"/>
    <n v="0"/>
    <n v="1.2328402505929663"/>
    <n v="0.46899999999999997"/>
    <n v="0.57820207752810115"/>
    <n v="0"/>
  </r>
  <r>
    <x v="1"/>
    <x v="1"/>
    <x v="3"/>
    <n v="0.56000000000000005"/>
    <n v="0.48"/>
    <x v="20"/>
    <n v="5300"/>
    <n v="5.3769538257550355E-2"/>
    <n v="138.94091789634135"/>
    <n v="0.30281172658212585"/>
    <n v="1"/>
    <n v="0.30281172658212585"/>
    <n v="0"/>
    <n v="3.2909864857204811E-2"/>
    <n v="1"/>
    <n v="3.2909864857204811E-2"/>
    <n v="0"/>
  </r>
  <r>
    <x v="1"/>
    <x v="1"/>
    <x v="3"/>
    <n v="0.56000000000000005"/>
    <n v="0.48"/>
    <x v="20"/>
    <n v="5300"/>
    <n v="0.35375771491613628"/>
    <n v="870.26727707531234"/>
    <n v="0.80571247825207182"/>
    <n v="1"/>
    <n v="0.80571247825207182"/>
    <n v="0"/>
    <n v="0.11008299135554619"/>
    <n v="1"/>
    <n v="0.11008299135554619"/>
    <n v="0"/>
  </r>
  <r>
    <x v="1"/>
    <x v="4"/>
    <x v="4"/>
    <n v="0.36"/>
    <n v="0.57999999999999996"/>
    <x v="22"/>
    <n v="5300"/>
    <n v="251.50938985539381"/>
    <n v="341562.56617146084"/>
    <n v="196.65995929857274"/>
    <n v="1"/>
    <n v="196.65995929857274"/>
    <n v="0"/>
    <n v="32.022600179439827"/>
    <n v="1"/>
    <n v="32.022600179439827"/>
    <n v="0"/>
  </r>
  <r>
    <x v="1"/>
    <x v="2"/>
    <x v="3"/>
    <n v="0.56000000000000005"/>
    <n v="0.48"/>
    <x v="23"/>
    <n v="5300"/>
    <n v="133.98495631537011"/>
    <n v="155327.88359130474"/>
    <n v="59.385124964749487"/>
    <n v="1"/>
    <n v="59.385124964749487"/>
    <n v="0"/>
    <n v="8.2121189462736908"/>
    <n v="1"/>
    <n v="8.2121189462736908"/>
    <n v="0"/>
  </r>
  <r>
    <x v="1"/>
    <x v="1"/>
    <x v="3"/>
    <n v="0.56000000000000005"/>
    <n v="0.48"/>
    <x v="23"/>
    <n v="5300"/>
    <n v="29.20035046814905"/>
    <n v="43183.367708920749"/>
    <n v="14.302785138729122"/>
    <n v="1"/>
    <n v="14.302785138729122"/>
    <n v="0"/>
    <n v="1.7411738415222306"/>
    <n v="1"/>
    <n v="1.7411738415222306"/>
    <n v="0"/>
  </r>
  <r>
    <x v="1"/>
    <x v="3"/>
    <x v="3"/>
    <n v="0.56000000000000005"/>
    <n v="0.48"/>
    <x v="24"/>
    <n v="5300"/>
    <n v="45.332704065827798"/>
    <n v="92205.064500207955"/>
    <n v="60.054581174857972"/>
    <n v="1"/>
    <n v="60.054581174857972"/>
    <n v="0"/>
    <n v="9.1753815748312668"/>
    <n v="1"/>
    <n v="9.1753815748312668"/>
    <n v="0"/>
  </r>
  <r>
    <x v="1"/>
    <x v="2"/>
    <x v="3"/>
    <n v="0.56000000000000005"/>
    <n v="0.48"/>
    <x v="25"/>
    <n v="5300"/>
    <n v="68.984901885936281"/>
    <n v="80274.081076740418"/>
    <n v="35.843432507762778"/>
    <n v="1"/>
    <n v="35.843432507762778"/>
    <n v="0"/>
    <n v="4.9350575564736872"/>
    <n v="1"/>
    <n v="4.9350575564736872"/>
    <n v="0"/>
  </r>
  <r>
    <x v="1"/>
    <x v="2"/>
    <x v="3"/>
    <n v="0.56000000000000005"/>
    <n v="0.48"/>
    <x v="25"/>
    <n v="5300"/>
    <n v="1.0742790139408452E-2"/>
    <n v="39.413398875349429"/>
    <n v="7.3644216666899492E-2"/>
    <n v="1"/>
    <n v="7.3644216666899492E-2"/>
    <n v="0"/>
    <n v="9.0482076570980903E-3"/>
    <n v="1"/>
    <n v="9.0482076570980903E-3"/>
    <n v="0"/>
  </r>
  <r>
    <x v="1"/>
    <x v="1"/>
    <x v="3"/>
    <n v="0.56000000000000005"/>
    <n v="0.48"/>
    <x v="26"/>
    <n v="5300"/>
    <n v="61.259755397613695"/>
    <n v="102706.18503207037"/>
    <n v="60.505570531868244"/>
    <n v="1"/>
    <n v="60.505570531868244"/>
    <n v="0"/>
    <n v="8.5352063181807569"/>
    <n v="1"/>
    <n v="8.5352063181807569"/>
    <n v="0"/>
  </r>
  <r>
    <x v="1"/>
    <x v="1"/>
    <x v="3"/>
    <n v="0.56000000000000005"/>
    <n v="0.48"/>
    <x v="27"/>
    <n v="5300"/>
    <n v="9.3526283873800631E-4"/>
    <n v="1.8844816637158419"/>
    <n v="1.8966159692894548E-3"/>
    <n v="1"/>
    <n v="1.8966159692894548E-3"/>
    <n v="0"/>
    <n v="2.0010635083963154E-4"/>
    <n v="1"/>
    <n v="2.0010635083963154E-4"/>
    <n v="0"/>
  </r>
  <r>
    <x v="1"/>
    <x v="1"/>
    <x v="3"/>
    <n v="0.56000000000000005"/>
    <n v="0.48"/>
    <x v="27"/>
    <n v="5300"/>
    <n v="1.2333573917158615E-2"/>
    <n v="24.851189347297712"/>
    <n v="2.5011207845335639E-2"/>
    <n v="1"/>
    <n v="2.5011207845335639E-2"/>
    <n v="0"/>
    <n v="2.6388586899311552E-3"/>
    <n v="1"/>
    <n v="2.6388586899311552E-3"/>
    <n v="0"/>
  </r>
  <r>
    <x v="1"/>
    <x v="1"/>
    <x v="3"/>
    <n v="0.56000000000000005"/>
    <n v="0.48"/>
    <x v="15"/>
    <n v="3000"/>
    <n v="0.12629090978319346"/>
    <n v="287.91196045861972"/>
    <n v="0.67304380067004077"/>
    <n v="1"/>
    <n v="0.67304380067004077"/>
    <n v="0"/>
    <n v="8.9197225785613704E-2"/>
    <n v="1"/>
    <n v="8.9197225785613704E-2"/>
    <n v="0"/>
  </r>
  <r>
    <x v="1"/>
    <x v="3"/>
    <x v="3"/>
    <n v="0.56000000000000005"/>
    <n v="0.48"/>
    <x v="16"/>
    <n v="3000"/>
    <n v="1.0816668006878554"/>
    <n v="2301.6113191893664"/>
    <n v="5.6232406391822538"/>
    <n v="1"/>
    <n v="5.6232406391822538"/>
    <n v="0"/>
    <n v="0.8261940607396846"/>
    <n v="1"/>
    <n v="0.8261940607396846"/>
    <n v="0"/>
  </r>
  <r>
    <x v="1"/>
    <x v="3"/>
    <x v="3"/>
    <n v="0.56000000000000005"/>
    <n v="0.48"/>
    <x v="17"/>
    <n v="3000"/>
    <n v="2.2546599303295189E-5"/>
    <n v="3.0813862336195579E-3"/>
    <n v="9.3399811925899236E-6"/>
    <n v="1"/>
    <n v="9.3399811925899236E-6"/>
    <n v="0"/>
    <n v="1.3560205861392909E-6"/>
    <n v="1"/>
    <n v="1.3560205861392909E-6"/>
    <n v="0"/>
  </r>
  <r>
    <x v="1"/>
    <x v="3"/>
    <x v="3"/>
    <n v="0.56000000000000005"/>
    <n v="0.48"/>
    <x v="11"/>
    <n v="3000"/>
    <n v="3.5590753408652736E-5"/>
    <n v="0.10978648377787997"/>
    <n v="2.6554119200605027E-4"/>
    <n v="1"/>
    <n v="2.6554119200605027E-4"/>
    <n v="0"/>
    <n v="3.6357141818498383E-5"/>
    <n v="1"/>
    <n v="3.6357141818498383E-5"/>
    <n v="0"/>
  </r>
  <r>
    <x v="1"/>
    <x v="3"/>
    <x v="3"/>
    <n v="0.56000000000000005"/>
    <n v="0.48"/>
    <x v="19"/>
    <n v="3000"/>
    <n v="7.4047097344613712E-7"/>
    <n v="3.0011780784871913E-3"/>
    <n v="8.979143861162227E-6"/>
    <n v="1"/>
    <n v="8.979143861162227E-6"/>
    <n v="0"/>
    <n v="1.423033651179868E-6"/>
    <n v="1"/>
    <n v="1.423033651179868E-6"/>
    <n v="0"/>
  </r>
  <r>
    <x v="1"/>
    <x v="3"/>
    <x v="3"/>
    <n v="0.56000000000000005"/>
    <n v="0.48"/>
    <x v="24"/>
    <n v="3000"/>
    <n v="0.78596914046958499"/>
    <n v="1460.5956320777871"/>
    <n v="3.2883793567928987"/>
    <n v="1"/>
    <n v="3.2883793567928987"/>
    <n v="0"/>
    <n v="0.45922625075818602"/>
    <n v="1"/>
    <n v="0.45922625075818602"/>
    <n v="0"/>
  </r>
  <r>
    <x v="1"/>
    <x v="3"/>
    <x v="3"/>
    <n v="0.56000000000000005"/>
    <n v="0.48"/>
    <x v="16"/>
    <n v="3000"/>
    <n v="2.6857331436172901E-4"/>
    <n v="0.745290178945193"/>
    <n v="1.7464349536818382E-3"/>
    <n v="1"/>
    <n v="1.7464349536818382E-3"/>
    <n v="0"/>
    <n v="2.4918444107080272E-4"/>
    <n v="1"/>
    <n v="2.4918444107080272E-4"/>
    <n v="0"/>
  </r>
  <r>
    <x v="1"/>
    <x v="1"/>
    <x v="3"/>
    <n v="0.56000000000000005"/>
    <n v="0.48"/>
    <x v="26"/>
    <n v="3000"/>
    <n v="3.9929788262623377E-5"/>
    <n v="1.6742611033932946E-3"/>
    <n v="5.2652386294384762E-6"/>
    <n v="1"/>
    <n v="5.2652386294384762E-6"/>
    <n v="0"/>
    <n v="4.3429473368238035E-7"/>
    <n v="1"/>
    <n v="4.3429473368238035E-7"/>
    <n v="0"/>
  </r>
  <r>
    <x v="1"/>
    <x v="2"/>
    <x v="3"/>
    <n v="0.56000000000000005"/>
    <n v="0.48"/>
    <x v="0"/>
    <n v="5400"/>
    <n v="7103.297940063454"/>
    <n v="249449.90276944698"/>
    <n v="610.61081618169021"/>
    <n v="1"/>
    <n v="610.61081618169021"/>
    <n v="0"/>
    <n v="82.259797026504344"/>
    <n v="1"/>
    <n v="82.259797026504344"/>
    <n v="0"/>
  </r>
  <r>
    <x v="1"/>
    <x v="1"/>
    <x v="3"/>
    <n v="0.56000000000000005"/>
    <n v="0.48"/>
    <x v="0"/>
    <n v="5400"/>
    <n v="0.13852132399727299"/>
    <n v="0"/>
    <n v="0"/>
    <n v="1"/>
    <n v="0"/>
    <n v="0"/>
    <n v="0"/>
    <n v="1"/>
    <n v="0"/>
    <n v="0"/>
  </r>
  <r>
    <x v="1"/>
    <x v="1"/>
    <x v="3"/>
    <n v="0.56000000000000005"/>
    <n v="0.48"/>
    <x v="0"/>
    <n v="5400"/>
    <n v="5512.8751694465673"/>
    <n v="252670.23604160253"/>
    <n v="605.83256369905757"/>
    <n v="1"/>
    <n v="605.83256369905757"/>
    <n v="0"/>
    <n v="78.994801835111289"/>
    <n v="1"/>
    <n v="78.994801835111289"/>
    <n v="0"/>
  </r>
  <r>
    <x v="1"/>
    <x v="2"/>
    <x v="3"/>
    <n v="0.56000000000000005"/>
    <n v="0.48"/>
    <x v="7"/>
    <n v="5400"/>
    <n v="3.3316751667955922"/>
    <n v="5554.8778419773435"/>
    <n v="13.158992044784512"/>
    <n v="1"/>
    <n v="13.158992044784512"/>
    <n v="0"/>
    <n v="1.7977838834782496"/>
    <n v="1"/>
    <n v="1.7977838834782496"/>
    <n v="0"/>
  </r>
  <r>
    <x v="1"/>
    <x v="2"/>
    <x v="3"/>
    <n v="0.56000000000000005"/>
    <n v="0.48"/>
    <x v="7"/>
    <n v="5400"/>
    <n v="557.23091466213816"/>
    <n v="23120.891851159649"/>
    <n v="57.169266105520457"/>
    <n v="1"/>
    <n v="57.169266105520457"/>
    <n v="0"/>
    <n v="8.3784478913893015"/>
    <n v="1"/>
    <n v="8.3784478913893015"/>
    <n v="0"/>
  </r>
  <r>
    <x v="1"/>
    <x v="2"/>
    <x v="3"/>
    <n v="0.56000000000000005"/>
    <n v="0.48"/>
    <x v="7"/>
    <n v="5400"/>
    <n v="1.5513918303795877"/>
    <n v="2.7302670777208018"/>
    <n v="6.9848158142924773E-3"/>
    <n v="1"/>
    <n v="6.9848158142924773E-3"/>
    <n v="0"/>
    <n v="1.0333632873812434E-3"/>
    <n v="1"/>
    <n v="1.0333632873812434E-3"/>
    <n v="0"/>
  </r>
  <r>
    <x v="1"/>
    <x v="2"/>
    <x v="3"/>
    <n v="0.56000000000000005"/>
    <n v="0.48"/>
    <x v="14"/>
    <n v="5400"/>
    <n v="1837.7962284595528"/>
    <n v="51109.55305380073"/>
    <n v="122.22992700302572"/>
    <n v="1"/>
    <n v="122.22992700302572"/>
    <n v="0"/>
    <n v="17.561709532169608"/>
    <n v="1"/>
    <n v="17.561709532169608"/>
    <n v="0"/>
  </r>
  <r>
    <x v="1"/>
    <x v="1"/>
    <x v="3"/>
    <n v="0.56000000000000005"/>
    <n v="0.48"/>
    <x v="15"/>
    <n v="5400"/>
    <n v="433.67153148966275"/>
    <n v="27637.605815146482"/>
    <n v="67.575764650259742"/>
    <n v="1"/>
    <n v="67.575764650259742"/>
    <n v="0"/>
    <n v="9.4488777905493233"/>
    <n v="1"/>
    <n v="9.4488777905493233"/>
    <n v="0"/>
  </r>
  <r>
    <x v="1"/>
    <x v="3"/>
    <x v="3"/>
    <n v="0.56000000000000005"/>
    <n v="0.48"/>
    <x v="16"/>
    <n v="5400"/>
    <n v="1104.4822150826838"/>
    <n v="331566.59349010891"/>
    <n v="805.68143752842923"/>
    <n v="1"/>
    <n v="805.68143752842923"/>
    <n v="0"/>
    <n v="114.92366785324026"/>
    <n v="1"/>
    <n v="114.92366785324026"/>
    <n v="0"/>
  </r>
  <r>
    <x v="1"/>
    <x v="1"/>
    <x v="3"/>
    <n v="0.56000000000000005"/>
    <n v="0.48"/>
    <x v="5"/>
    <n v="5400"/>
    <n v="6.1093328841704451E-2"/>
    <n v="0.72452993889221573"/>
    <n v="1.5181681143157954E-3"/>
    <n v="1"/>
    <n v="1.5181681143157954E-3"/>
    <n v="0"/>
    <n v="1.8653269635286068E-4"/>
    <n v="1"/>
    <n v="1.8653269635286068E-4"/>
    <n v="0"/>
  </r>
  <r>
    <x v="1"/>
    <x v="3"/>
    <x v="3"/>
    <n v="0.56000000000000005"/>
    <n v="0.48"/>
    <x v="17"/>
    <n v="5400"/>
    <n v="8.2203801314190645"/>
    <n v="10357.423312624123"/>
    <n v="23.98227229270514"/>
    <n v="1"/>
    <n v="23.98227229270514"/>
    <n v="0"/>
    <n v="3.5931360603582441"/>
    <n v="1"/>
    <n v="3.5931360603582441"/>
    <n v="0"/>
  </r>
  <r>
    <x v="1"/>
    <x v="1"/>
    <x v="3"/>
    <n v="0.56000000000000005"/>
    <n v="0.48"/>
    <x v="17"/>
    <n v="5400"/>
    <n v="0.67803307350534059"/>
    <n v="75.655060120898682"/>
    <n v="0.19123167594302304"/>
    <n v="1"/>
    <n v="0.19123167594302304"/>
    <n v="0"/>
    <n v="2.4381646203163215E-2"/>
    <n v="1"/>
    <n v="2.4381646203163215E-2"/>
    <n v="0"/>
  </r>
  <r>
    <x v="1"/>
    <x v="1"/>
    <x v="3"/>
    <n v="0.56000000000000005"/>
    <n v="0.48"/>
    <x v="17"/>
    <n v="5400"/>
    <n v="26.723991419995414"/>
    <n v="18759.36277004661"/>
    <n v="43.139507684247562"/>
    <n v="1"/>
    <n v="43.139507684247562"/>
    <n v="0"/>
    <n v="5.7998273207082107"/>
    <n v="1"/>
    <n v="5.7998273207082107"/>
    <n v="0"/>
  </r>
  <r>
    <x v="1"/>
    <x v="3"/>
    <x v="3"/>
    <n v="0.56000000000000005"/>
    <n v="0.48"/>
    <x v="17"/>
    <n v="5400"/>
    <n v="36.283024672969148"/>
    <n v="8200.4649129926656"/>
    <n v="19.550955906730554"/>
    <n v="1"/>
    <n v="19.550955906730554"/>
    <n v="0"/>
    <n v="2.4244615730168739"/>
    <n v="1"/>
    <n v="2.4244615730168739"/>
    <n v="0"/>
  </r>
  <r>
    <x v="1"/>
    <x v="1"/>
    <x v="3"/>
    <n v="0.56000000000000005"/>
    <n v="0.48"/>
    <x v="17"/>
    <n v="5400"/>
    <n v="0.16647909399857258"/>
    <n v="451.32072741541856"/>
    <n v="1.1037069476879415"/>
    <n v="1"/>
    <n v="1.1037069476879415"/>
    <n v="0"/>
    <n v="0.15629859174330157"/>
    <n v="1"/>
    <n v="0.15629859174330157"/>
    <n v="0"/>
  </r>
  <r>
    <x v="1"/>
    <x v="1"/>
    <x v="3"/>
    <n v="0.56000000000000005"/>
    <n v="0.48"/>
    <x v="17"/>
    <n v="5400"/>
    <n v="1.886331001550436"/>
    <n v="269.40273612918043"/>
    <n v="0.66945738275066657"/>
    <n v="1"/>
    <n v="0.66945738275066657"/>
    <n v="0"/>
    <n v="8.8961447764789425E-2"/>
    <n v="1"/>
    <n v="8.8961447764789425E-2"/>
    <n v="0"/>
  </r>
  <r>
    <x v="1"/>
    <x v="3"/>
    <x v="3"/>
    <n v="0.56000000000000005"/>
    <n v="0.48"/>
    <x v="17"/>
    <n v="5400"/>
    <n v="5.7447467487967453E-2"/>
    <n v="139.81037574585383"/>
    <n v="0.37428369406167283"/>
    <n v="1"/>
    <n v="0.37428369406167283"/>
    <n v="0"/>
    <n v="5.2907056841742003E-2"/>
    <n v="1"/>
    <n v="5.2907056841742003E-2"/>
    <n v="0"/>
  </r>
  <r>
    <x v="1"/>
    <x v="1"/>
    <x v="3"/>
    <n v="0.56000000000000005"/>
    <n v="0.48"/>
    <x v="5"/>
    <n v="5400"/>
    <n v="0.12215513649774845"/>
    <n v="0"/>
    <n v="0"/>
    <n v="1"/>
    <n v="0"/>
    <n v="0"/>
    <n v="0"/>
    <n v="1"/>
    <n v="0"/>
    <n v="0"/>
  </r>
  <r>
    <x v="1"/>
    <x v="1"/>
    <x v="3"/>
    <n v="0.56000000000000005"/>
    <n v="0.48"/>
    <x v="5"/>
    <n v="5400"/>
    <n v="0.76227594480939198"/>
    <n v="141.21654222038285"/>
    <n v="0.31723061300791577"/>
    <n v="1"/>
    <n v="0.31723061300791577"/>
    <n v="0"/>
    <n v="4.1785566178071318E-2"/>
    <n v="1"/>
    <n v="4.1785566178071318E-2"/>
    <n v="0"/>
  </r>
  <r>
    <x v="1"/>
    <x v="1"/>
    <x v="3"/>
    <n v="0.56000000000000005"/>
    <n v="0.48"/>
    <x v="17"/>
    <n v="5400"/>
    <n v="1.064939906315036E-3"/>
    <n v="0"/>
    <n v="0"/>
    <n v="1"/>
    <n v="0"/>
    <n v="0"/>
    <n v="0"/>
    <n v="1"/>
    <n v="0"/>
    <n v="0"/>
  </r>
  <r>
    <x v="1"/>
    <x v="1"/>
    <x v="3"/>
    <n v="0.56000000000000005"/>
    <n v="0.48"/>
    <x v="17"/>
    <n v="5400"/>
    <n v="7.8457141942154195E-4"/>
    <n v="0"/>
    <n v="0"/>
    <n v="1"/>
    <n v="0"/>
    <n v="0"/>
    <n v="0"/>
    <n v="1"/>
    <n v="0"/>
    <n v="0"/>
  </r>
  <r>
    <x v="1"/>
    <x v="2"/>
    <x v="3"/>
    <n v="0.56000000000000005"/>
    <n v="0.48"/>
    <x v="5"/>
    <n v="5400"/>
    <n v="2.9370634922146607E-3"/>
    <n v="6.2137098866655949"/>
    <n v="1.387956121300887E-2"/>
    <n v="1"/>
    <n v="1.387956121300887E-2"/>
    <n v="0"/>
    <n v="1.8272489704813045E-3"/>
    <n v="1"/>
    <n v="1.8272489704813045E-3"/>
    <n v="0"/>
  </r>
  <r>
    <x v="1"/>
    <x v="1"/>
    <x v="3"/>
    <n v="0.56000000000000005"/>
    <n v="0.48"/>
    <x v="5"/>
    <n v="5400"/>
    <n v="0.1195663756402229"/>
    <n v="53.611146963623895"/>
    <n v="0.11233591536122833"/>
    <n v="1"/>
    <n v="0.11233591536122833"/>
    <n v="0"/>
    <n v="1.3802372077245415E-2"/>
    <n v="1"/>
    <n v="1.3802372077245415E-2"/>
    <n v="0"/>
  </r>
  <r>
    <x v="1"/>
    <x v="3"/>
    <x v="3"/>
    <n v="0.56000000000000005"/>
    <n v="0.48"/>
    <x v="11"/>
    <n v="5400"/>
    <n v="6080.9565466555341"/>
    <n v="624477.91641349753"/>
    <n v="1500.8268821911572"/>
    <n v="1"/>
    <n v="1500.8268821911572"/>
    <n v="0"/>
    <n v="200.8698366485666"/>
    <n v="1"/>
    <n v="200.8698366485666"/>
    <n v="0"/>
  </r>
  <r>
    <x v="1"/>
    <x v="1"/>
    <x v="3"/>
    <n v="0.56000000000000005"/>
    <n v="0.48"/>
    <x v="11"/>
    <n v="5400"/>
    <n v="1.9615151521643247E-2"/>
    <n v="0"/>
    <n v="0"/>
    <n v="1"/>
    <n v="0"/>
    <n v="0"/>
    <n v="0"/>
    <n v="1"/>
    <n v="0"/>
    <n v="0"/>
  </r>
  <r>
    <x v="1"/>
    <x v="1"/>
    <x v="3"/>
    <n v="0.56000000000000005"/>
    <n v="0.48"/>
    <x v="11"/>
    <n v="5400"/>
    <n v="6626.7329722958948"/>
    <n v="379274.93424952036"/>
    <n v="925.6542437736997"/>
    <n v="1"/>
    <n v="925.6542437736997"/>
    <n v="0"/>
    <n v="120.50104476219241"/>
    <n v="1"/>
    <n v="120.50104476219241"/>
    <n v="0"/>
  </r>
  <r>
    <x v="1"/>
    <x v="4"/>
    <x v="4"/>
    <n v="0.36"/>
    <n v="0.57999999999999996"/>
    <x v="11"/>
    <n v="5400"/>
    <n v="1.0265608079106071E-2"/>
    <n v="0.32671016871311648"/>
    <n v="8.6304166693071177E-4"/>
    <n v="1"/>
    <n v="8.6304166693071177E-4"/>
    <n v="0"/>
    <n v="8.142793640310678E-5"/>
    <n v="1"/>
    <n v="8.142793640310678E-5"/>
    <n v="0"/>
  </r>
  <r>
    <x v="1"/>
    <x v="3"/>
    <x v="3"/>
    <n v="0.56000000000000005"/>
    <n v="0.48"/>
    <x v="19"/>
    <n v="5400"/>
    <n v="6.0786874976913718E-6"/>
    <n v="1.7677086145681373E-3"/>
    <n v="5.096953519634604E-6"/>
    <n v="1"/>
    <n v="5.096953519634604E-6"/>
    <n v="0"/>
    <n v="4.1591566448347309E-7"/>
    <n v="1"/>
    <n v="4.1591566448347309E-7"/>
    <n v="0"/>
  </r>
  <r>
    <x v="1"/>
    <x v="3"/>
    <x v="3"/>
    <n v="0.56000000000000005"/>
    <n v="0.48"/>
    <x v="19"/>
    <n v="5400"/>
    <n v="7.2776070142965485"/>
    <n v="5907.4362364093513"/>
    <n v="17.612232890360374"/>
    <n v="1"/>
    <n v="17.612232890360374"/>
    <n v="0"/>
    <n v="2.5965414366293365"/>
    <n v="1"/>
    <n v="2.5965414366293365"/>
    <n v="0"/>
  </r>
  <r>
    <x v="1"/>
    <x v="3"/>
    <x v="3"/>
    <n v="0.56000000000000005"/>
    <n v="0.48"/>
    <x v="22"/>
    <n v="5400"/>
    <n v="0.10042678828671044"/>
    <n v="2.0205800797520146"/>
    <n v="4.5906907426081145E-3"/>
    <n v="1"/>
    <n v="4.5906907426081145E-3"/>
    <n v="0"/>
    <n v="5.3322736533423991E-4"/>
    <n v="1"/>
    <n v="5.3322736533423991E-4"/>
    <n v="0"/>
  </r>
  <r>
    <x v="1"/>
    <x v="4"/>
    <x v="4"/>
    <n v="0.36"/>
    <n v="0.57999999999999996"/>
    <x v="22"/>
    <n v="5400"/>
    <n v="331.35631886203254"/>
    <n v="6942.1395596037273"/>
    <n v="16.50906500403191"/>
    <n v="1"/>
    <n v="16.50906500403191"/>
    <n v="0"/>
    <n v="2.0229597662491523"/>
    <n v="1"/>
    <n v="2.0229597662491523"/>
    <n v="0"/>
  </r>
  <r>
    <x v="1"/>
    <x v="2"/>
    <x v="3"/>
    <n v="0.56000000000000005"/>
    <n v="0.48"/>
    <x v="31"/>
    <n v="5400"/>
    <n v="6.4088465753605197"/>
    <n v="11706.895748171177"/>
    <n v="30.179210001060845"/>
    <n v="1"/>
    <n v="30.179210001060845"/>
    <n v="0"/>
    <n v="4.4724600175971281"/>
    <n v="1"/>
    <n v="4.4724600175971281"/>
    <n v="0"/>
  </r>
  <r>
    <x v="1"/>
    <x v="2"/>
    <x v="3"/>
    <n v="0.56000000000000005"/>
    <n v="0.48"/>
    <x v="23"/>
    <n v="5400"/>
    <n v="1212.5598481310722"/>
    <n v="65781.357485788292"/>
    <n v="154.00290133653479"/>
    <n v="1"/>
    <n v="154.00290133653479"/>
    <n v="0"/>
    <n v="21.510971917380523"/>
    <n v="1"/>
    <n v="21.510971917380523"/>
    <n v="0"/>
  </r>
  <r>
    <x v="1"/>
    <x v="1"/>
    <x v="3"/>
    <n v="0.56000000000000005"/>
    <n v="0.48"/>
    <x v="23"/>
    <n v="5400"/>
    <n v="697.6913433440377"/>
    <n v="39979.061881969501"/>
    <n v="89.666834747348176"/>
    <n v="1"/>
    <n v="89.666834747348176"/>
    <n v="0"/>
    <n v="12.072697744172389"/>
    <n v="1"/>
    <n v="12.072697744172389"/>
    <n v="0"/>
  </r>
  <r>
    <x v="1"/>
    <x v="2"/>
    <x v="3"/>
    <n v="0.56000000000000005"/>
    <n v="0.48"/>
    <x v="23"/>
    <n v="5400"/>
    <n v="5.9183939275536348"/>
    <n v="255.84637629187728"/>
    <n v="0.62400699214477118"/>
    <n v="1"/>
    <n v="0.62400699214477118"/>
    <n v="0"/>
    <n v="6.2954157949491565E-2"/>
    <n v="1"/>
    <n v="6.2954157949491565E-2"/>
    <n v="0"/>
  </r>
  <r>
    <x v="1"/>
    <x v="2"/>
    <x v="3"/>
    <n v="0.56000000000000005"/>
    <n v="0.48"/>
    <x v="32"/>
    <n v="5400"/>
    <n v="0.13600399057607457"/>
    <n v="197.99336830596329"/>
    <n v="0.49071391107482509"/>
    <n v="1"/>
    <n v="0.49071391107482509"/>
    <n v="0"/>
    <n v="7.0831855133584781E-2"/>
    <n v="1"/>
    <n v="7.0831855133584781E-2"/>
    <n v="0"/>
  </r>
  <r>
    <x v="1"/>
    <x v="3"/>
    <x v="3"/>
    <n v="0.56000000000000005"/>
    <n v="0.48"/>
    <x v="24"/>
    <n v="5400"/>
    <n v="1070.8785318478554"/>
    <n v="356923.50138354825"/>
    <n v="821.9716633953874"/>
    <n v="1"/>
    <n v="821.9716633953874"/>
    <n v="0"/>
    <n v="110.21124688086783"/>
    <n v="1"/>
    <n v="110.21124688086783"/>
    <n v="0"/>
  </r>
  <r>
    <x v="1"/>
    <x v="3"/>
    <x v="3"/>
    <n v="0.56000000000000005"/>
    <n v="0.48"/>
    <x v="16"/>
    <n v="5400"/>
    <n v="3.7764146961017402"/>
    <n v="5779.5359060458823"/>
    <n v="13.143436931196147"/>
    <n v="1"/>
    <n v="13.143436931196147"/>
    <n v="0"/>
    <n v="1.8280203121644407"/>
    <n v="1"/>
    <n v="1.8280203121644407"/>
    <n v="0"/>
  </r>
  <r>
    <x v="1"/>
    <x v="2"/>
    <x v="3"/>
    <n v="0.56000000000000005"/>
    <n v="0.48"/>
    <x v="25"/>
    <n v="5400"/>
    <n v="1454.6242177342106"/>
    <n v="33356.909893341122"/>
    <n v="75.907211820948589"/>
    <n v="1"/>
    <n v="75.907211820948589"/>
    <n v="0"/>
    <n v="10.287561659198909"/>
    <n v="1"/>
    <n v="10.287561659198909"/>
    <n v="0"/>
  </r>
  <r>
    <x v="1"/>
    <x v="2"/>
    <x v="3"/>
    <n v="0.56000000000000005"/>
    <n v="0.48"/>
    <x v="25"/>
    <n v="5400"/>
    <n v="0.4817381509631336"/>
    <n v="6.1719336173126482"/>
    <n v="1.6689755193945246E-2"/>
    <n v="1"/>
    <n v="1.6689755193945246E-2"/>
    <n v="0"/>
    <n v="2.3967175647015698E-3"/>
    <n v="1"/>
    <n v="2.3967175647015698E-3"/>
    <n v="0"/>
  </r>
  <r>
    <x v="1"/>
    <x v="1"/>
    <x v="3"/>
    <n v="0.56000000000000005"/>
    <n v="0.48"/>
    <x v="26"/>
    <n v="5400"/>
    <n v="392.7461930944217"/>
    <n v="78441.890996711387"/>
    <n v="189.07334695006872"/>
    <n v="1"/>
    <n v="189.07334695006872"/>
    <n v="0"/>
    <n v="21.695189402358036"/>
    <n v="1"/>
    <n v="21.695189402358036"/>
    <n v="0"/>
  </r>
  <r>
    <x v="1"/>
    <x v="4"/>
    <x v="4"/>
    <n v="0.36"/>
    <n v="0.57999999999999996"/>
    <x v="22"/>
    <n v="3000"/>
    <n v="0.18773213477172357"/>
    <n v="304.49674557846686"/>
    <n v="0.65772994109487581"/>
    <n v="1"/>
    <n v="0.65772994109487581"/>
    <n v="0"/>
    <n v="7.9391306476805604E-2"/>
    <n v="1"/>
    <n v="7.9391306476805604E-2"/>
    <n v="0"/>
  </r>
  <r>
    <x v="1"/>
    <x v="4"/>
    <x v="4"/>
    <n v="0.36"/>
    <n v="0.57999999999999996"/>
    <x v="28"/>
    <n v="5410"/>
    <n v="0.29894258550302449"/>
    <n v="475.46339287558732"/>
    <n v="0.96705446070870382"/>
    <n v="1"/>
    <n v="0.96705446070870382"/>
    <n v="0"/>
    <n v="0.13378037088495665"/>
    <n v="1"/>
    <n v="0.13378037088495665"/>
    <n v="0"/>
  </r>
  <r>
    <x v="1"/>
    <x v="4"/>
    <x v="4"/>
    <n v="0.36"/>
    <n v="0.57999999999999996"/>
    <x v="17"/>
    <n v="5410"/>
    <n v="22.310392174418357"/>
    <n v="7031.3040551336444"/>
    <n v="14.949585408826369"/>
    <n v="1"/>
    <n v="14.949585408826369"/>
    <n v="0"/>
    <n v="1.9910201496087856"/>
    <n v="1"/>
    <n v="1.9910201496087856"/>
    <n v="0"/>
  </r>
  <r>
    <x v="1"/>
    <x v="4"/>
    <x v="4"/>
    <n v="0.36"/>
    <n v="0.57999999999999996"/>
    <x v="17"/>
    <n v="5410"/>
    <n v="1.7956738811217281E-2"/>
    <n v="25.54549132550985"/>
    <n v="5.3444284299333109E-2"/>
    <n v="1"/>
    <n v="5.3444284299333109E-2"/>
    <n v="0"/>
    <n v="7.1378366557307161E-3"/>
    <n v="1"/>
    <n v="7.1378366557307161E-3"/>
    <n v="0"/>
  </r>
  <r>
    <x v="1"/>
    <x v="3"/>
    <x v="3"/>
    <n v="0.56000000000000005"/>
    <n v="0.48"/>
    <x v="11"/>
    <n v="5410"/>
    <n v="0.45219363104094423"/>
    <n v="29.747007217812886"/>
    <n v="8.2347988932110691E-2"/>
    <n v="1"/>
    <n v="8.2347988932110691E-2"/>
    <n v="0"/>
    <n v="7.1201103444982275E-3"/>
    <n v="1"/>
    <n v="7.1201103444982275E-3"/>
    <n v="0"/>
  </r>
  <r>
    <x v="1"/>
    <x v="4"/>
    <x v="4"/>
    <n v="0.36"/>
    <n v="0.57999999999999996"/>
    <x v="11"/>
    <n v="5410"/>
    <n v="3.1780150198297281E-2"/>
    <n v="2.8638635328260302"/>
    <n v="7.8186232284293208E-3"/>
    <n v="1"/>
    <n v="7.8186232284293208E-3"/>
    <n v="0"/>
    <n v="6.8946196377017439E-4"/>
    <n v="1"/>
    <n v="6.8946196377017439E-4"/>
    <n v="0"/>
  </r>
  <r>
    <x v="1"/>
    <x v="3"/>
    <x v="3"/>
    <n v="0.56000000000000005"/>
    <n v="0.48"/>
    <x v="22"/>
    <n v="5410"/>
    <n v="1.0218315575229373E-3"/>
    <n v="0.17286049072418821"/>
    <n v="4.9324147566352143E-4"/>
    <n v="1"/>
    <n v="4.9324147566352143E-4"/>
    <n v="0"/>
    <n v="4.0839442635544029E-5"/>
    <n v="1"/>
    <n v="4.0839442635544029E-5"/>
    <n v="0"/>
  </r>
  <r>
    <x v="1"/>
    <x v="4"/>
    <x v="4"/>
    <n v="0.36"/>
    <n v="0.57999999999999996"/>
    <x v="22"/>
    <n v="5410"/>
    <n v="4655.3602323980049"/>
    <n v="434229.27104353072"/>
    <n v="1117.2198540280617"/>
    <n v="1"/>
    <n v="1117.2198540280617"/>
    <n v="0"/>
    <n v="137.52555708081275"/>
    <n v="1"/>
    <n v="137.52555708081275"/>
    <n v="0"/>
  </r>
  <r>
    <x v="1"/>
    <x v="4"/>
    <x v="4"/>
    <n v="0.36"/>
    <n v="0.57999999999999996"/>
    <x v="30"/>
    <n v="5410"/>
    <n v="0.91503806451362546"/>
    <n v="1193.2993290176291"/>
    <n v="3.4944230389996447"/>
    <n v="1"/>
    <n v="3.4944230389996447"/>
    <n v="0"/>
    <n v="0.66472883284205631"/>
    <n v="1"/>
    <n v="0.66472883284205631"/>
    <n v="0"/>
  </r>
  <r>
    <x v="1"/>
    <x v="4"/>
    <x v="4"/>
    <n v="0.36"/>
    <n v="0.57999999999999996"/>
    <x v="22"/>
    <n v="5420"/>
    <n v="8.9082447952010142"/>
    <n v="7601.4311465793953"/>
    <n v="21.253730715778808"/>
    <n v="1"/>
    <n v="21.253730715778808"/>
    <n v="0"/>
    <n v="1.8117690299619187"/>
    <n v="1"/>
    <n v="1.8117690299619187"/>
    <n v="0"/>
  </r>
  <r>
    <x v="1"/>
    <x v="3"/>
    <x v="3"/>
    <n v="0.56000000000000005"/>
    <n v="0.48"/>
    <x v="16"/>
    <n v="3000"/>
    <n v="3.0911017875480052E-2"/>
    <n v="82.842284427341284"/>
    <n v="0.18680675684942516"/>
    <n v="1"/>
    <n v="0.18680675684942516"/>
    <n v="0"/>
    <n v="2.5620844021342532E-2"/>
    <n v="1"/>
    <n v="2.5620844021342532E-2"/>
    <n v="0"/>
  </r>
  <r>
    <x v="1"/>
    <x v="2"/>
    <x v="3"/>
    <n v="0.56000000000000005"/>
    <n v="0.48"/>
    <x v="0"/>
    <n v="5430"/>
    <n v="16.487152823525591"/>
    <n v="12656.183723671973"/>
    <n v="32.408220691124882"/>
    <n v="1"/>
    <n v="32.408220691124882"/>
    <n v="0"/>
    <n v="2.9913287916997269"/>
    <n v="1"/>
    <n v="2.9913287916997269"/>
    <n v="0"/>
  </r>
  <r>
    <x v="1"/>
    <x v="1"/>
    <x v="3"/>
    <n v="0.56000000000000005"/>
    <n v="0.48"/>
    <x v="0"/>
    <n v="5430"/>
    <n v="10.96618933817982"/>
    <n v="13169.530399930252"/>
    <n v="33.882806127969204"/>
    <n v="1"/>
    <n v="33.882806127969204"/>
    <n v="0"/>
    <n v="3.2093553701909427"/>
    <n v="1"/>
    <n v="3.2093553701909427"/>
    <n v="0"/>
  </r>
  <r>
    <x v="1"/>
    <x v="3"/>
    <x v="3"/>
    <n v="0.56000000000000005"/>
    <n v="0.48"/>
    <x v="16"/>
    <n v="5430"/>
    <n v="2.5269737574462963"/>
    <n v="3703.337565869947"/>
    <n v="8.9781334258883856"/>
    <n v="1"/>
    <n v="8.9781334258883856"/>
    <n v="0"/>
    <n v="1.063482621245688"/>
    <n v="1"/>
    <n v="1.063482621245688"/>
    <n v="0"/>
  </r>
  <r>
    <x v="1"/>
    <x v="3"/>
    <x v="3"/>
    <n v="0.56000000000000005"/>
    <n v="0.48"/>
    <x v="17"/>
    <n v="5430"/>
    <n v="1.4804251164398297"/>
    <n v="2162.2407849277965"/>
    <n v="5.3720856299747313"/>
    <n v="1"/>
    <n v="5.3720856299747313"/>
    <n v="0"/>
    <n v="0.5980245201316855"/>
    <n v="1"/>
    <n v="0.5980245201316855"/>
    <n v="0"/>
  </r>
  <r>
    <x v="1"/>
    <x v="3"/>
    <x v="3"/>
    <n v="0.56000000000000005"/>
    <n v="0.48"/>
    <x v="11"/>
    <n v="5430"/>
    <n v="56.706046369832919"/>
    <n v="47709.902575811357"/>
    <n v="121.77411167358927"/>
    <n v="1"/>
    <n v="121.77411167358927"/>
    <n v="0"/>
    <n v="12.921537347439029"/>
    <n v="1"/>
    <n v="12.921537347439029"/>
    <n v="0"/>
  </r>
  <r>
    <x v="1"/>
    <x v="1"/>
    <x v="3"/>
    <n v="0.56000000000000005"/>
    <n v="0.48"/>
    <x v="11"/>
    <n v="5430"/>
    <n v="26.521603247186274"/>
    <n v="24309.383881452672"/>
    <n v="61.978605253658806"/>
    <n v="1"/>
    <n v="61.978605253658806"/>
    <n v="0"/>
    <n v="6.1083898302413315"/>
    <n v="1"/>
    <n v="6.1083898302413315"/>
    <n v="0"/>
  </r>
  <r>
    <x v="1"/>
    <x v="4"/>
    <x v="4"/>
    <n v="0.36"/>
    <n v="0.57999999999999996"/>
    <x v="22"/>
    <n v="5430"/>
    <n v="15.148944564830016"/>
    <n v="11792.54524384447"/>
    <n v="31.587634586478242"/>
    <n v="1"/>
    <n v="31.587634586478242"/>
    <n v="0"/>
    <n v="2.8258025088899785"/>
    <n v="1"/>
    <n v="2.8258025088899785"/>
    <n v="0"/>
  </r>
  <r>
    <x v="1"/>
    <x v="3"/>
    <x v="3"/>
    <n v="0.56000000000000005"/>
    <n v="0.48"/>
    <x v="24"/>
    <n v="5430"/>
    <n v="40.241576221770735"/>
    <n v="41433.482954049119"/>
    <n v="105.41734665643212"/>
    <n v="1"/>
    <n v="105.41734665643212"/>
    <n v="0"/>
    <n v="10.428132034345143"/>
    <n v="1"/>
    <n v="10.428132034345143"/>
    <n v="0"/>
  </r>
  <r>
    <x v="1"/>
    <x v="4"/>
    <x v="4"/>
    <n v="0.36"/>
    <n v="0.57999999999999996"/>
    <x v="22"/>
    <n v="3000"/>
    <n v="2.0004912875370953E-2"/>
    <n v="45.697132740881244"/>
    <n v="7.723661244174046E-2"/>
    <n v="1"/>
    <n v="7.723661244174046E-2"/>
    <n v="0"/>
    <n v="1.0281119444883774E-2"/>
    <n v="1"/>
    <n v="1.0281119444883774E-2"/>
    <n v="0"/>
  </r>
  <r>
    <x v="1"/>
    <x v="4"/>
    <x v="4"/>
    <n v="0.36"/>
    <n v="0.57999999999999996"/>
    <x v="22"/>
    <n v="5710"/>
    <n v="2.9710926164793294"/>
    <n v="1687.6697906627116"/>
    <n v="4.8692588069344449E-2"/>
    <n v="1"/>
    <n v="4.8692588069344449E-2"/>
    <n v="0"/>
    <n v="6.4605349394303247E-3"/>
    <n v="1"/>
    <n v="6.4605349394303247E-3"/>
    <n v="0"/>
  </r>
  <r>
    <x v="1"/>
    <x v="1"/>
    <x v="3"/>
    <n v="0.56000000000000005"/>
    <n v="0.48"/>
    <x v="15"/>
    <n v="3000"/>
    <n v="8.2206157033815532E-3"/>
    <n v="26.113010246796705"/>
    <n v="5.3522522440426337E-2"/>
    <n v="1"/>
    <n v="5.3522522440426337E-2"/>
    <n v="0"/>
    <n v="7.062354616935787E-3"/>
    <n v="1"/>
    <n v="7.062354616935787E-3"/>
    <n v="0"/>
  </r>
  <r>
    <x v="1"/>
    <x v="1"/>
    <x v="3"/>
    <n v="0.56000000000000005"/>
    <n v="0.48"/>
    <x v="15"/>
    <n v="6110"/>
    <n v="5.228266686187906E-2"/>
    <n v="165.16518935091671"/>
    <n v="0.33873810028031726"/>
    <n v="1"/>
    <n v="0.33873810028031726"/>
    <n v="0"/>
    <n v="4.4653666259939009E-2"/>
    <n v="1"/>
    <n v="4.4653666259939009E-2"/>
    <n v="0"/>
  </r>
  <r>
    <x v="1"/>
    <x v="2"/>
    <x v="3"/>
    <n v="0.56000000000000005"/>
    <n v="0.48"/>
    <x v="5"/>
    <n v="6110"/>
    <n v="8.1961962628012391E-2"/>
    <n v="172.08979992090875"/>
    <n v="0.41685721201947706"/>
    <n v="1"/>
    <n v="0.41685721201947706"/>
    <n v="0"/>
    <n v="3.4479145239962712E-2"/>
    <n v="1"/>
    <n v="3.4479145239962712E-2"/>
    <n v="0"/>
  </r>
  <r>
    <x v="1"/>
    <x v="1"/>
    <x v="3"/>
    <n v="0.56000000000000005"/>
    <n v="0.48"/>
    <x v="11"/>
    <n v="6110"/>
    <n v="4.7193275301247413"/>
    <n v="12830.855198634483"/>
    <n v="27.012051653590007"/>
    <n v="1"/>
    <n v="27.012051653590007"/>
    <n v="0"/>
    <n v="3.4494310224393314"/>
    <n v="1"/>
    <n v="3.4494310224393314"/>
    <n v="0"/>
  </r>
  <r>
    <x v="1"/>
    <x v="2"/>
    <x v="3"/>
    <n v="0.56000000000000005"/>
    <n v="0.48"/>
    <x v="25"/>
    <n v="6110"/>
    <n v="0.38279298846028531"/>
    <n v="1133.0836461606764"/>
    <n v="2.7331278020265062"/>
    <n v="1"/>
    <n v="2.7331278020265062"/>
    <n v="0"/>
    <n v="0.33946987982885607"/>
    <n v="1"/>
    <n v="0.33946987982885607"/>
    <n v="0"/>
  </r>
  <r>
    <x v="1"/>
    <x v="1"/>
    <x v="3"/>
    <n v="0.56000000000000005"/>
    <n v="0.48"/>
    <x v="10"/>
    <n v="2000"/>
    <n v="1.8981499789352532E-3"/>
    <n v="6.8477489583603557"/>
    <n v="1.5931127288800837E-2"/>
    <n v="1"/>
    <n v="1.5931127288800837E-2"/>
    <n v="1.5931127288800837E-2"/>
    <n v="2.021009921407415E-3"/>
    <n v="1"/>
    <n v="2.021009921407415E-3"/>
    <n v="2.021009921407415E-3"/>
  </r>
  <r>
    <x v="1"/>
    <x v="3"/>
    <x v="3"/>
    <n v="0.56000000000000005"/>
    <n v="0.48"/>
    <x v="16"/>
    <n v="3000"/>
    <n v="8.1395978858620016E-2"/>
    <n v="231.76285769165028"/>
    <n v="0.55153875312314127"/>
    <n v="1"/>
    <n v="0.55153875312314127"/>
    <n v="0"/>
    <n v="7.1224455965411368E-2"/>
    <n v="1"/>
    <n v="7.1224455965411368E-2"/>
    <n v="0"/>
  </r>
  <r>
    <x v="1"/>
    <x v="3"/>
    <x v="3"/>
    <n v="0.56000000000000005"/>
    <n v="0.48"/>
    <x v="17"/>
    <n v="3000"/>
    <n v="2.6734700486433532E-5"/>
    <n v="8.0126134944209504E-2"/>
    <n v="1.9391607821555952E-4"/>
    <n v="1"/>
    <n v="1.9391607821555952E-4"/>
    <n v="0"/>
    <n v="2.1274743391593915E-5"/>
    <n v="1"/>
    <n v="2.1274743391593915E-5"/>
    <n v="0"/>
  </r>
  <r>
    <x v="1"/>
    <x v="3"/>
    <x v="3"/>
    <n v="0.56000000000000005"/>
    <n v="0.48"/>
    <x v="11"/>
    <n v="3000"/>
    <n v="8.7327213977740524E-6"/>
    <n v="3.3133286010072427E-2"/>
    <n v="7.1590220810066016E-5"/>
    <n v="1"/>
    <n v="7.1590220810066016E-5"/>
    <n v="0"/>
    <n v="1.0332587405931273E-5"/>
    <n v="1"/>
    <n v="1.0332587405931273E-5"/>
    <n v="0"/>
  </r>
  <r>
    <x v="1"/>
    <x v="4"/>
    <x v="4"/>
    <n v="0.36"/>
    <n v="0.57999999999999996"/>
    <x v="22"/>
    <n v="3000"/>
    <n v="9.3011488662928645"/>
    <n v="23847.445109645592"/>
    <n v="58.541194243048011"/>
    <n v="1"/>
    <n v="58.541194243048011"/>
    <n v="0"/>
    <n v="6.0039877244270379"/>
    <n v="1"/>
    <n v="6.0039877244270379"/>
    <n v="0"/>
  </r>
  <r>
    <x v="1"/>
    <x v="3"/>
    <x v="3"/>
    <n v="0.56000000000000005"/>
    <n v="0.48"/>
    <x v="24"/>
    <n v="3000"/>
    <n v="0.18068869353708858"/>
    <n v="429.82970332552048"/>
    <n v="0.95420703593874256"/>
    <n v="1"/>
    <n v="0.95420703593874256"/>
    <n v="0"/>
    <n v="0.1277123308302493"/>
    <n v="1"/>
    <n v="0.1277123308302493"/>
    <n v="0"/>
  </r>
  <r>
    <x v="1"/>
    <x v="1"/>
    <x v="3"/>
    <n v="0.56000000000000005"/>
    <n v="0.48"/>
    <x v="26"/>
    <n v="3000"/>
    <n v="8.6124575895979841E-2"/>
    <n v="243.72781140487328"/>
    <n v="0.46019663270695704"/>
    <n v="1"/>
    <n v="0.46019663270695704"/>
    <n v="0"/>
    <n v="5.7929809817825174E-2"/>
    <n v="1"/>
    <n v="5.7929809817825174E-2"/>
    <n v="0"/>
  </r>
  <r>
    <x v="1"/>
    <x v="4"/>
    <x v="4"/>
    <n v="0.36"/>
    <n v="0.57999999999999996"/>
    <x v="30"/>
    <n v="3000"/>
    <n v="3.4289485325363315E-5"/>
    <n v="7.0869202481954829E-2"/>
    <n v="1.5667331246478874E-4"/>
    <n v="1"/>
    <n v="1.5667331246478874E-4"/>
    <n v="0"/>
    <n v="1.9920778925279578E-5"/>
    <n v="1"/>
    <n v="1.9920778925279578E-5"/>
    <n v="0"/>
  </r>
  <r>
    <x v="1"/>
    <x v="2"/>
    <x v="3"/>
    <n v="0.56000000000000005"/>
    <n v="0.48"/>
    <x v="0"/>
    <n v="6120"/>
    <n v="390.20822249396718"/>
    <n v="850656.32896090799"/>
    <n v="2116.9287078311741"/>
    <n v="1"/>
    <n v="2116.9287078311741"/>
    <n v="0"/>
    <n v="208.52328570421324"/>
    <n v="1"/>
    <n v="208.52328570421324"/>
    <n v="0"/>
  </r>
  <r>
    <x v="1"/>
    <x v="1"/>
    <x v="3"/>
    <n v="0.56000000000000005"/>
    <n v="0.48"/>
    <x v="0"/>
    <n v="6120"/>
    <n v="334.57786827562904"/>
    <n v="775778.59691184142"/>
    <n v="1939.8488685225418"/>
    <n v="1"/>
    <n v="1939.8488685225418"/>
    <n v="0"/>
    <n v="193.53499707974132"/>
    <n v="1"/>
    <n v="193.53499707974132"/>
    <n v="0"/>
  </r>
  <r>
    <x v="1"/>
    <x v="4"/>
    <x v="4"/>
    <n v="0.36"/>
    <n v="0.57999999999999996"/>
    <x v="28"/>
    <n v="6120"/>
    <n v="0.30834911442102814"/>
    <n v="1123.6626714004724"/>
    <n v="2.4340251189882709"/>
    <n v="1"/>
    <n v="2.4340251189882709"/>
    <n v="0"/>
    <n v="0.3184481064673787"/>
    <n v="1"/>
    <n v="0.3184481064673787"/>
    <n v="0"/>
  </r>
  <r>
    <x v="1"/>
    <x v="2"/>
    <x v="3"/>
    <n v="0.56000000000000005"/>
    <n v="0.48"/>
    <x v="7"/>
    <n v="6120"/>
    <n v="0.57078792097731601"/>
    <n v="1441.0196979232671"/>
    <n v="3.2824925285875159"/>
    <n v="1"/>
    <n v="3.2824925285875159"/>
    <n v="0"/>
    <n v="0.40486495842388104"/>
    <n v="1"/>
    <n v="0.40486495842388104"/>
    <n v="0"/>
  </r>
  <r>
    <x v="1"/>
    <x v="2"/>
    <x v="3"/>
    <n v="0.56000000000000005"/>
    <n v="0.48"/>
    <x v="14"/>
    <n v="6120"/>
    <n v="4.6215202170085824E-2"/>
    <n v="118.76475848579108"/>
    <n v="0.2561277679149046"/>
    <n v="1"/>
    <n v="0.2561277679149046"/>
    <n v="0"/>
    <n v="3.3584999599083502E-2"/>
    <n v="1"/>
    <n v="3.3584999599083502E-2"/>
    <n v="0"/>
  </r>
  <r>
    <x v="1"/>
    <x v="1"/>
    <x v="3"/>
    <n v="0.56000000000000005"/>
    <n v="0.48"/>
    <x v="15"/>
    <n v="6120"/>
    <n v="0.41481256926899451"/>
    <n v="984.3966121680013"/>
    <n v="2.6185398953603825"/>
    <n v="1"/>
    <n v="2.6185398953603825"/>
    <n v="0"/>
    <n v="0.33742026742713882"/>
    <n v="1"/>
    <n v="0.33742026742713882"/>
    <n v="0"/>
  </r>
  <r>
    <x v="1"/>
    <x v="3"/>
    <x v="3"/>
    <n v="0.56000000000000005"/>
    <n v="0.48"/>
    <x v="16"/>
    <n v="6120"/>
    <n v="45.829030140794536"/>
    <n v="110529.06266437723"/>
    <n v="270.53456883253256"/>
    <n v="1"/>
    <n v="270.53456883253256"/>
    <n v="0"/>
    <n v="29.682087033366152"/>
    <n v="1"/>
    <n v="29.682087033366152"/>
    <n v="0"/>
  </r>
  <r>
    <x v="1"/>
    <x v="4"/>
    <x v="4"/>
    <n v="0.36"/>
    <n v="0.57999999999999996"/>
    <x v="17"/>
    <n v="6120"/>
    <n v="2.7885181258106555"/>
    <n v="10316.983499162532"/>
    <n v="22.381169908627712"/>
    <n v="1"/>
    <n v="22.381169908627712"/>
    <n v="0"/>
    <n v="2.8570690168266211"/>
    <n v="1"/>
    <n v="2.8570690168266211"/>
    <n v="0"/>
  </r>
  <r>
    <x v="1"/>
    <x v="3"/>
    <x v="3"/>
    <n v="0.56000000000000005"/>
    <n v="0.48"/>
    <x v="17"/>
    <n v="6120"/>
    <n v="7.1269748113935112"/>
    <n v="20221.743491408797"/>
    <n v="47.920914196152872"/>
    <n v="1"/>
    <n v="47.920914196152872"/>
    <n v="0"/>
    <n v="5.5003543179278616"/>
    <n v="1"/>
    <n v="5.5003543179278616"/>
    <n v="0"/>
  </r>
  <r>
    <x v="1"/>
    <x v="1"/>
    <x v="3"/>
    <n v="0.56000000000000005"/>
    <n v="0.48"/>
    <x v="17"/>
    <n v="6120"/>
    <n v="4.6033675479256591"/>
    <n v="14189.173746834695"/>
    <n v="33.109945507407076"/>
    <n v="1"/>
    <n v="33.109945507407076"/>
    <n v="0"/>
    <n v="4.1335115372218656"/>
    <n v="1"/>
    <n v="4.1335115372218656"/>
    <n v="0"/>
  </r>
  <r>
    <x v="1"/>
    <x v="3"/>
    <x v="3"/>
    <n v="0.56000000000000005"/>
    <n v="0.48"/>
    <x v="17"/>
    <n v="6120"/>
    <n v="14.791266166867185"/>
    <n v="39768.474537556227"/>
    <n v="95.06057885021589"/>
    <n v="1"/>
    <n v="95.06057885021589"/>
    <n v="0"/>
    <n v="10.529054800587799"/>
    <n v="1"/>
    <n v="10.529054800587799"/>
    <n v="0"/>
  </r>
  <r>
    <x v="1"/>
    <x v="1"/>
    <x v="3"/>
    <n v="0.56000000000000005"/>
    <n v="0.48"/>
    <x v="17"/>
    <n v="6120"/>
    <n v="0.50855663806054452"/>
    <n v="1602.1576778555414"/>
    <n v="3.9328392994049031"/>
    <n v="1"/>
    <n v="3.9328392994049031"/>
    <n v="0"/>
    <n v="0.52709030447607685"/>
    <n v="1"/>
    <n v="0.52709030447607685"/>
    <n v="0"/>
  </r>
  <r>
    <x v="1"/>
    <x v="3"/>
    <x v="3"/>
    <n v="0.56000000000000005"/>
    <n v="0.48"/>
    <x v="17"/>
    <n v="6120"/>
    <n v="8.1119751944711913E-3"/>
    <n v="31.758948459450806"/>
    <n v="9.0304794968779897E-2"/>
    <n v="1"/>
    <n v="9.0304794968779897E-2"/>
    <n v="0"/>
    <n v="1.6857494897707742E-2"/>
    <n v="1"/>
    <n v="1.6857494897707742E-2"/>
    <n v="0"/>
  </r>
  <r>
    <x v="1"/>
    <x v="3"/>
    <x v="3"/>
    <n v="0.56000000000000005"/>
    <n v="0.48"/>
    <x v="17"/>
    <n v="6120"/>
    <n v="3.3821268591370683E-2"/>
    <n v="79.524705959786758"/>
    <n v="0.2052936631422646"/>
    <n v="1"/>
    <n v="0.2052936631422646"/>
    <n v="0"/>
    <n v="2.5960191385937095E-2"/>
    <n v="1"/>
    <n v="2.5960191385937095E-2"/>
    <n v="0"/>
  </r>
  <r>
    <x v="1"/>
    <x v="1"/>
    <x v="3"/>
    <n v="0.56000000000000005"/>
    <n v="0.48"/>
    <x v="5"/>
    <n v="6120"/>
    <n v="0.16452043322086754"/>
    <n v="465.50008344006335"/>
    <n v="1.0104572182478224"/>
    <n v="1"/>
    <n v="1.0104572182478224"/>
    <n v="0"/>
    <n v="0.11973429831151185"/>
    <n v="1"/>
    <n v="0.11973429831151185"/>
    <n v="0"/>
  </r>
  <r>
    <x v="1"/>
    <x v="2"/>
    <x v="3"/>
    <n v="0.56000000000000005"/>
    <n v="0.48"/>
    <x v="5"/>
    <n v="6120"/>
    <n v="0.22732324934869855"/>
    <n v="750.42720016873875"/>
    <n v="1.6978662227993213"/>
    <n v="1"/>
    <n v="1.6978662227993213"/>
    <n v="0"/>
    <n v="0.21817832665567599"/>
    <n v="1"/>
    <n v="0.21817832665567599"/>
    <n v="0"/>
  </r>
  <r>
    <x v="1"/>
    <x v="2"/>
    <x v="3"/>
    <n v="0.56000000000000005"/>
    <n v="0.48"/>
    <x v="5"/>
    <n v="6120"/>
    <n v="0.1191635653680416"/>
    <n v="273.89339835606154"/>
    <n v="0.6751717978261117"/>
    <n v="1"/>
    <n v="0.6751717978261117"/>
    <n v="0"/>
    <n v="7.5859180762862272E-2"/>
    <n v="1"/>
    <n v="7.5859180762862272E-2"/>
    <n v="0"/>
  </r>
  <r>
    <x v="1"/>
    <x v="2"/>
    <x v="3"/>
    <n v="0.56000000000000005"/>
    <n v="0.48"/>
    <x v="5"/>
    <n v="6120"/>
    <n v="5.4974902233322796E-3"/>
    <n v="3.3413078540679657"/>
    <n v="9.255543198436007E-3"/>
    <n v="1"/>
    <n v="9.255543198436007E-3"/>
    <n v="0"/>
    <n v="8.0773434800584349E-4"/>
    <n v="1"/>
    <n v="8.0773434800584349E-4"/>
    <n v="0"/>
  </r>
  <r>
    <x v="1"/>
    <x v="3"/>
    <x v="3"/>
    <n v="0.56000000000000005"/>
    <n v="0.48"/>
    <x v="11"/>
    <n v="6120"/>
    <n v="937.10502028067685"/>
    <n v="2287447.6157304454"/>
    <n v="5643.0673981658583"/>
    <n v="1"/>
    <n v="5643.0673981658583"/>
    <n v="0"/>
    <n v="586.87699363215677"/>
    <n v="1"/>
    <n v="586.87699363215677"/>
    <n v="0"/>
  </r>
  <r>
    <x v="1"/>
    <x v="1"/>
    <x v="3"/>
    <n v="0.56000000000000005"/>
    <n v="0.48"/>
    <x v="11"/>
    <n v="6120"/>
    <n v="226.71794579376427"/>
    <n v="576041.1385716506"/>
    <n v="1397.3135271665358"/>
    <n v="1"/>
    <n v="1397.3135271665358"/>
    <n v="0"/>
    <n v="149.6559281398012"/>
    <n v="1"/>
    <n v="149.6559281398012"/>
    <n v="0"/>
  </r>
  <r>
    <x v="1"/>
    <x v="4"/>
    <x v="4"/>
    <n v="0.36"/>
    <n v="0.57999999999999996"/>
    <x v="11"/>
    <n v="6120"/>
    <n v="2.4932535348760429E-2"/>
    <n v="55.586334182953031"/>
    <n v="0.14230649593244651"/>
    <n v="1"/>
    <n v="0.14230649593244651"/>
    <n v="0"/>
    <n v="1.3721695802668167E-2"/>
    <n v="1"/>
    <n v="1.3721695802668167E-2"/>
    <n v="0"/>
  </r>
  <r>
    <x v="1"/>
    <x v="3"/>
    <x v="3"/>
    <n v="0.56000000000000005"/>
    <n v="0.48"/>
    <x v="19"/>
    <n v="6120"/>
    <n v="2.6765879317727503E-2"/>
    <n v="51.3315537854795"/>
    <n v="0.12999197727856668"/>
    <n v="1"/>
    <n v="0.12999197727856668"/>
    <n v="0"/>
    <n v="1.27272424945585E-2"/>
    <n v="1"/>
    <n v="1.27272424945585E-2"/>
    <n v="0"/>
  </r>
  <r>
    <x v="1"/>
    <x v="3"/>
    <x v="3"/>
    <n v="0.56000000000000005"/>
    <n v="0.48"/>
    <x v="19"/>
    <n v="6120"/>
    <n v="0.39463785992954981"/>
    <n v="533.66388668179104"/>
    <n v="1.491516828605266"/>
    <n v="1"/>
    <n v="1.491516828605266"/>
    <n v="0"/>
    <n v="0.20598582261124904"/>
    <n v="1"/>
    <n v="0.20598582261124904"/>
    <n v="0"/>
  </r>
  <r>
    <x v="1"/>
    <x v="3"/>
    <x v="3"/>
    <n v="0.56000000000000005"/>
    <n v="0.48"/>
    <x v="22"/>
    <n v="6120"/>
    <n v="5.9352393525299888E-3"/>
    <n v="14.71821227269383"/>
    <n v="3.3524683641017898E-2"/>
    <n v="1"/>
    <n v="3.3524683641017898E-2"/>
    <n v="0"/>
    <n v="3.8801911034029553E-3"/>
    <n v="1"/>
    <n v="3.8801911034029553E-3"/>
    <n v="0"/>
  </r>
  <r>
    <x v="1"/>
    <x v="4"/>
    <x v="4"/>
    <n v="0.36"/>
    <n v="0.57999999999999996"/>
    <x v="22"/>
    <n v="6120"/>
    <n v="1300.0024379366414"/>
    <n v="2656816.6094202227"/>
    <n v="7079.2756709691357"/>
    <n v="1"/>
    <n v="7079.2756709691357"/>
    <n v="0"/>
    <n v="657.61763530182589"/>
    <n v="1"/>
    <n v="657.61763530182589"/>
    <n v="0"/>
  </r>
  <r>
    <x v="1"/>
    <x v="2"/>
    <x v="3"/>
    <n v="0.56000000000000005"/>
    <n v="0.48"/>
    <x v="23"/>
    <n v="6120"/>
    <n v="3.3456591671385287"/>
    <n v="6465.3001152392699"/>
    <n v="15.761510681659006"/>
    <n v="1"/>
    <n v="15.761510681659006"/>
    <n v="0"/>
    <n v="1.7389919411365016"/>
    <n v="1"/>
    <n v="1.7389919411365016"/>
    <n v="0"/>
  </r>
  <r>
    <x v="1"/>
    <x v="1"/>
    <x v="3"/>
    <n v="0.56000000000000005"/>
    <n v="0.48"/>
    <x v="23"/>
    <n v="6120"/>
    <n v="5.9637096187697329"/>
    <n v="12454.344659747521"/>
    <n v="24.785960294520251"/>
    <n v="1"/>
    <n v="24.785960294520251"/>
    <n v="0"/>
    <n v="2.9872869833187456"/>
    <n v="1"/>
    <n v="2.9872869833187456"/>
    <n v="0"/>
  </r>
  <r>
    <x v="1"/>
    <x v="2"/>
    <x v="3"/>
    <n v="0.56000000000000005"/>
    <n v="0.48"/>
    <x v="23"/>
    <n v="6120"/>
    <n v="7.8515625152230359E-2"/>
    <n v="50.989444153732947"/>
    <n v="0.1390392384296181"/>
    <n v="1"/>
    <n v="0.1390392384296181"/>
    <n v="0"/>
    <n v="1.2596448439532788E-2"/>
    <n v="1"/>
    <n v="1.2596448439532788E-2"/>
    <n v="0"/>
  </r>
  <r>
    <x v="1"/>
    <x v="3"/>
    <x v="3"/>
    <n v="0.56000000000000005"/>
    <n v="0.48"/>
    <x v="24"/>
    <n v="6120"/>
    <n v="253.68431870321285"/>
    <n v="600644.7976324975"/>
    <n v="1500.1525459280326"/>
    <n v="1"/>
    <n v="1500.1525459280326"/>
    <n v="0"/>
    <n v="154.49429470105719"/>
    <n v="1"/>
    <n v="154.49429470105719"/>
    <n v="0"/>
  </r>
  <r>
    <x v="1"/>
    <x v="1"/>
    <x v="3"/>
    <n v="0.56000000000000005"/>
    <n v="0.48"/>
    <x v="26"/>
    <n v="6120"/>
    <n v="36.663783798144301"/>
    <n v="79184.491850738661"/>
    <n v="183.66388170766044"/>
    <n v="1"/>
    <n v="183.66388170766044"/>
    <n v="0"/>
    <n v="21.933887520067266"/>
    <n v="1"/>
    <n v="21.933887520067266"/>
    <n v="0"/>
  </r>
  <r>
    <x v="1"/>
    <x v="4"/>
    <x v="4"/>
    <n v="0.36"/>
    <n v="0.57999999999999996"/>
    <x v="30"/>
    <n v="6120"/>
    <n v="1.8432891009790994E-2"/>
    <n v="33.395143462210939"/>
    <n v="8.0491763458034646E-2"/>
    <n v="1"/>
    <n v="8.0491763458034646E-2"/>
    <n v="0"/>
    <n v="1.1894379309089802E-2"/>
    <n v="1"/>
    <n v="1.1894379309089802E-2"/>
    <n v="0"/>
  </r>
  <r>
    <x v="1"/>
    <x v="1"/>
    <x v="3"/>
    <n v="0.56000000000000005"/>
    <n v="0.48"/>
    <x v="0"/>
    <n v="6151"/>
    <n v="7.7588131993333009"/>
    <n v="16278.085930314641"/>
    <n v="34.76766775809805"/>
    <n v="1"/>
    <n v="34.76766775809805"/>
    <n v="0"/>
    <n v="3.2010702364638814"/>
    <n v="1"/>
    <n v="3.2010702364638814"/>
    <n v="0"/>
  </r>
  <r>
    <x v="1"/>
    <x v="1"/>
    <x v="3"/>
    <n v="0.56000000000000005"/>
    <n v="0.48"/>
    <x v="14"/>
    <n v="6151"/>
    <n v="5.6751810072050413"/>
    <n v="12981.053401343132"/>
    <n v="33.661220656898685"/>
    <n v="1"/>
    <n v="33.661220656898685"/>
    <n v="0"/>
    <n v="3.1898619817118763"/>
    <n v="1"/>
    <n v="3.1898619817118763"/>
    <n v="0"/>
  </r>
  <r>
    <x v="1"/>
    <x v="1"/>
    <x v="3"/>
    <n v="0.56000000000000005"/>
    <n v="0.48"/>
    <x v="0"/>
    <n v="6152"/>
    <n v="19.425021862752804"/>
    <n v="47741.498394065253"/>
    <n v="122.46600116676402"/>
    <n v="1"/>
    <n v="122.46600116676402"/>
    <n v="0"/>
    <n v="13.465784031178798"/>
    <n v="1"/>
    <n v="13.465784031178798"/>
    <n v="0"/>
  </r>
  <r>
    <x v="1"/>
    <x v="1"/>
    <x v="3"/>
    <n v="0.56000000000000005"/>
    <n v="0.48"/>
    <x v="14"/>
    <n v="6152"/>
    <n v="55.146905999237475"/>
    <n v="102358.06472837307"/>
    <n v="276.6387267503049"/>
    <n v="1"/>
    <n v="276.6387267503049"/>
    <n v="0"/>
    <n v="22.806662064159497"/>
    <n v="1"/>
    <n v="22.806662064159497"/>
    <n v="0"/>
  </r>
  <r>
    <x v="1"/>
    <x v="2"/>
    <x v="3"/>
    <n v="0.56000000000000005"/>
    <n v="0.48"/>
    <x v="23"/>
    <n v="6152"/>
    <n v="1.3604619914837337"/>
    <n v="2625.5233683993374"/>
    <n v="7.0332545410903826"/>
    <n v="1"/>
    <n v="7.0332545410903826"/>
    <n v="0"/>
    <n v="0.53068274418197792"/>
    <n v="1"/>
    <n v="0.53068274418197792"/>
    <n v="0"/>
  </r>
  <r>
    <x v="1"/>
    <x v="1"/>
    <x v="3"/>
    <n v="0.56000000000000005"/>
    <n v="0.48"/>
    <x v="23"/>
    <n v="6152"/>
    <n v="9.9774733802188112E-2"/>
    <n v="247.46674945975636"/>
    <n v="0.64051746734355397"/>
    <n v="1"/>
    <n v="0.64051746734355397"/>
    <n v="0"/>
    <n v="6.085383390843252E-2"/>
    <n v="1"/>
    <n v="6.085383390843252E-2"/>
    <n v="0"/>
  </r>
  <r>
    <x v="1"/>
    <x v="2"/>
    <x v="3"/>
    <n v="0.56000000000000005"/>
    <n v="0.48"/>
    <x v="25"/>
    <n v="6152"/>
    <n v="5.6688074408813796"/>
    <n v="12789.463052955714"/>
    <n v="33.531505954319982"/>
    <n v="1"/>
    <n v="33.531505954319982"/>
    <n v="0"/>
    <n v="5.0717079473837865"/>
    <n v="1"/>
    <n v="5.0717079473837865"/>
    <n v="0"/>
  </r>
  <r>
    <x v="1"/>
    <x v="1"/>
    <x v="3"/>
    <n v="0.56000000000000005"/>
    <n v="0.48"/>
    <x v="0"/>
    <n v="6153"/>
    <n v="28.226411355422719"/>
    <n v="73191.142566362105"/>
    <n v="154.52513684110835"/>
    <n v="1"/>
    <n v="154.52513684110835"/>
    <n v="0"/>
    <n v="16.247896334419131"/>
    <n v="1"/>
    <n v="16.247896334419131"/>
    <n v="0"/>
  </r>
  <r>
    <x v="1"/>
    <x v="2"/>
    <x v="3"/>
    <n v="0.56000000000000005"/>
    <n v="0.48"/>
    <x v="0"/>
    <n v="6153"/>
    <n v="5.0254714005948777"/>
    <n v="14959.288117637032"/>
    <n v="35.979541549472913"/>
    <n v="0.28800000000000003"/>
    <n v="10.3621079662482"/>
    <n v="0"/>
    <n v="4.1953364186147946"/>
    <n v="0.46899999999999997"/>
    <n v="1.9676127803303385"/>
    <n v="0"/>
  </r>
  <r>
    <x v="1"/>
    <x v="2"/>
    <x v="3"/>
    <n v="0.56000000000000005"/>
    <n v="0.48"/>
    <x v="7"/>
    <n v="6153"/>
    <n v="26.436319215859935"/>
    <n v="86814.500157985982"/>
    <n v="218.94194314989161"/>
    <n v="0.28800000000000003"/>
    <n v="63.055279627168794"/>
    <n v="0"/>
    <n v="24.58039575667112"/>
    <n v="0.46899999999999997"/>
    <n v="11.528205609878755"/>
    <n v="0"/>
  </r>
  <r>
    <x v="1"/>
    <x v="1"/>
    <x v="3"/>
    <n v="0.56000000000000005"/>
    <n v="0.48"/>
    <x v="14"/>
    <n v="6153"/>
    <n v="82.449318135049495"/>
    <n v="180305.11601185106"/>
    <n v="476.12518321062294"/>
    <n v="1"/>
    <n v="476.12518321062294"/>
    <n v="0"/>
    <n v="45.728081234544639"/>
    <n v="1"/>
    <n v="45.728081234544639"/>
    <n v="0"/>
  </r>
  <r>
    <x v="1"/>
    <x v="2"/>
    <x v="3"/>
    <n v="0.56000000000000005"/>
    <n v="0.48"/>
    <x v="13"/>
    <n v="6153"/>
    <n v="18.602226517028772"/>
    <n v="60258.176560223837"/>
    <n v="145.93595206574665"/>
    <n v="0.28800000000000003"/>
    <n v="42.029554194935038"/>
    <n v="0"/>
    <n v="15.639167767627995"/>
    <n v="0.46899999999999997"/>
    <n v="7.3347696830175293"/>
    <n v="0"/>
  </r>
  <r>
    <x v="1"/>
    <x v="2"/>
    <x v="3"/>
    <n v="0.56000000000000005"/>
    <n v="0.48"/>
    <x v="23"/>
    <n v="6153"/>
    <n v="4.5642546691417376"/>
    <n v="8379.2605140841606"/>
    <n v="22.767254082676821"/>
    <n v="1"/>
    <n v="22.767254082676821"/>
    <n v="0"/>
    <n v="1.6739906120135493"/>
    <n v="1"/>
    <n v="1.6739906120135493"/>
    <n v="0"/>
  </r>
  <r>
    <x v="1"/>
    <x v="1"/>
    <x v="3"/>
    <n v="0.56000000000000005"/>
    <n v="0.48"/>
    <x v="23"/>
    <n v="6153"/>
    <n v="6.4038133788488594"/>
    <n v="13749.071805779018"/>
    <n v="35.612852880672961"/>
    <n v="1"/>
    <n v="35.612852880672961"/>
    <n v="0"/>
    <n v="3.0973230000515817"/>
    <n v="1"/>
    <n v="3.0973230000515817"/>
    <n v="0"/>
  </r>
  <r>
    <x v="1"/>
    <x v="2"/>
    <x v="3"/>
    <n v="0.56000000000000005"/>
    <n v="0.48"/>
    <x v="23"/>
    <n v="6153"/>
    <n v="0.11382933923573432"/>
    <n v="200.48034915518417"/>
    <n v="0.53066264193371704"/>
    <n v="1"/>
    <n v="0.53066264193371704"/>
    <n v="0"/>
    <n v="3.5889150058301379E-2"/>
    <n v="1"/>
    <n v="3.5889150058301379E-2"/>
    <n v="0"/>
  </r>
  <r>
    <x v="1"/>
    <x v="2"/>
    <x v="3"/>
    <n v="0.56000000000000005"/>
    <n v="0.48"/>
    <x v="25"/>
    <n v="6153"/>
    <n v="30.078365979416365"/>
    <n v="75415.838648368008"/>
    <n v="167.30490844623736"/>
    <n v="1"/>
    <n v="167.30490844623736"/>
    <n v="0"/>
    <n v="17.007283375531031"/>
    <n v="1"/>
    <n v="17.007283375531031"/>
    <n v="0"/>
  </r>
  <r>
    <x v="1"/>
    <x v="1"/>
    <x v="3"/>
    <n v="0.56000000000000005"/>
    <n v="0.48"/>
    <x v="10"/>
    <n v="2000"/>
    <n v="1.0493594289993996E-2"/>
    <n v="23.795544794491253"/>
    <n v="6.0591626164103463E-2"/>
    <n v="1"/>
    <n v="6.0591626164103463E-2"/>
    <n v="6.0591626164103463E-2"/>
    <n v="5.0691102555809452E-3"/>
    <n v="1"/>
    <n v="5.0691102555809452E-3"/>
    <n v="5.0691102555809452E-3"/>
  </r>
  <r>
    <x v="1"/>
    <x v="1"/>
    <x v="3"/>
    <n v="0.56000000000000005"/>
    <n v="0.48"/>
    <x v="10"/>
    <n v="2000"/>
    <n v="7.5232221614555561E-2"/>
    <n v="223.22822615526118"/>
    <n v="0.55798030748356064"/>
    <n v="1"/>
    <n v="0.55798030748356064"/>
    <n v="0.55798030748356064"/>
    <n v="5.8272832128702157E-2"/>
    <n v="1"/>
    <n v="5.8272832128702157E-2"/>
    <n v="5.8272832128702157E-2"/>
  </r>
  <r>
    <x v="1"/>
    <x v="3"/>
    <x v="3"/>
    <n v="0.56000000000000005"/>
    <n v="0.48"/>
    <x v="10"/>
    <n v="2000"/>
    <n v="0.40881588611778175"/>
    <n v="1170.5574974923609"/>
    <n v="2.9896236077219442"/>
    <n v="1"/>
    <n v="2.9896236077219442"/>
    <n v="2.9896236077219442"/>
    <n v="0.34254311403715032"/>
    <n v="1"/>
    <n v="0.34254311403715032"/>
    <n v="0.34254311403715032"/>
  </r>
  <r>
    <x v="1"/>
    <x v="1"/>
    <x v="3"/>
    <n v="0.56000000000000005"/>
    <n v="0.48"/>
    <x v="10"/>
    <n v="2000"/>
    <n v="2.0049109503009414E-2"/>
    <n v="56.331476124506629"/>
    <n v="0.14238854640233436"/>
    <n v="1"/>
    <n v="0.14238854640233436"/>
    <n v="0.14238854640233436"/>
    <n v="1.5181441434909371E-2"/>
    <n v="1"/>
    <n v="1.5181441434909371E-2"/>
    <n v="1.5181441434909371E-2"/>
  </r>
  <r>
    <x v="1"/>
    <x v="1"/>
    <x v="3"/>
    <n v="0.56000000000000005"/>
    <n v="0.48"/>
    <x v="10"/>
    <n v="2000"/>
    <n v="5.1760052491125161E-5"/>
    <n v="0.15758555873224978"/>
    <n v="3.5941641124071188E-4"/>
    <n v="1"/>
    <n v="3.5941641124071188E-4"/>
    <n v="3.5941641124071188E-4"/>
    <n v="4.0025589695376884E-5"/>
    <n v="1"/>
    <n v="4.0025589695376884E-5"/>
    <n v="4.0025589695376884E-5"/>
  </r>
  <r>
    <x v="1"/>
    <x v="1"/>
    <x v="3"/>
    <n v="0.56000000000000005"/>
    <n v="0.48"/>
    <x v="10"/>
    <n v="2000"/>
    <n v="0.21902622120423337"/>
    <n v="645.73392552317944"/>
    <n v="1.6204268355378035"/>
    <n v="1"/>
    <n v="1.6204268355378035"/>
    <n v="1.6204268355378035"/>
    <n v="0.17152548485682814"/>
    <n v="1"/>
    <n v="0.17152548485682814"/>
    <n v="0.17152548485682814"/>
  </r>
  <r>
    <x v="1"/>
    <x v="1"/>
    <x v="3"/>
    <n v="0.56000000000000005"/>
    <n v="0.48"/>
    <x v="10"/>
    <n v="2000"/>
    <n v="0.4933509376586328"/>
    <n v="1488.8041504403077"/>
    <n v="3.726815120105754"/>
    <n v="1"/>
    <n v="3.726815120105754"/>
    <n v="3.726815120105754"/>
    <n v="0.38449349341612199"/>
    <n v="1"/>
    <n v="0.38449349341612199"/>
    <n v="0.38449349341612199"/>
  </r>
  <r>
    <x v="1"/>
    <x v="1"/>
    <x v="3"/>
    <n v="0.56000000000000005"/>
    <n v="0.48"/>
    <x v="15"/>
    <n v="3000"/>
    <n v="5.0664097447998074E-2"/>
    <n v="160.52588529755454"/>
    <n v="0.36443643458622188"/>
    <n v="1"/>
    <n v="0.36443643458622188"/>
    <n v="0"/>
    <n v="4.5675638011307626E-2"/>
    <n v="1"/>
    <n v="4.5675638011307626E-2"/>
    <n v="0"/>
  </r>
  <r>
    <x v="1"/>
    <x v="1"/>
    <x v="3"/>
    <n v="0.56000000000000005"/>
    <n v="0.48"/>
    <x v="15"/>
    <n v="3000"/>
    <n v="13.605367811321248"/>
    <n v="35097.715514555312"/>
    <n v="87.754746710865774"/>
    <n v="1"/>
    <n v="87.754746710865774"/>
    <n v="0"/>
    <n v="8.6060835674770964"/>
    <n v="1"/>
    <n v="8.6060835674770964"/>
    <n v="0"/>
  </r>
  <r>
    <x v="1"/>
    <x v="1"/>
    <x v="3"/>
    <n v="0.56000000000000005"/>
    <n v="0.48"/>
    <x v="11"/>
    <n v="3000"/>
    <n v="2.3167476047579922E-2"/>
    <n v="56.849609608734141"/>
    <n v="0.13495980831352911"/>
    <n v="1"/>
    <n v="0.13495980831352911"/>
    <n v="0"/>
    <n v="1.6227123324813967E-2"/>
    <n v="1"/>
    <n v="1.6227123324813967E-2"/>
    <n v="0"/>
  </r>
  <r>
    <x v="1"/>
    <x v="2"/>
    <x v="3"/>
    <n v="0.56000000000000005"/>
    <n v="0.48"/>
    <x v="33"/>
    <n v="3000"/>
    <n v="9.1925729071838678"/>
    <n v="29969.041703350293"/>
    <n v="73.81966428595608"/>
    <n v="1"/>
    <n v="73.81966428595608"/>
    <n v="0"/>
    <n v="8.3518802475319767"/>
    <n v="1"/>
    <n v="8.3518802475319767"/>
    <n v="0"/>
  </r>
  <r>
    <x v="1"/>
    <x v="2"/>
    <x v="3"/>
    <n v="0.56000000000000005"/>
    <n v="0.48"/>
    <x v="33"/>
    <n v="3000"/>
    <n v="5.3262365538411065E-2"/>
    <n v="195.58914782239438"/>
    <n v="0.44524080909633484"/>
    <n v="1"/>
    <n v="0.44524080909633484"/>
    <n v="0"/>
    <n v="5.5296827990889905E-2"/>
    <n v="1"/>
    <n v="5.5296827990889905E-2"/>
    <n v="0"/>
  </r>
  <r>
    <x v="1"/>
    <x v="4"/>
    <x v="4"/>
    <n v="0.36"/>
    <n v="0.57999999999999996"/>
    <x v="30"/>
    <n v="3000"/>
    <n v="5.1159316341582222E-3"/>
    <n v="17.528007417782867"/>
    <n v="4.2447955928184067E-2"/>
    <n v="1"/>
    <n v="4.2447955928184067E-2"/>
    <n v="0"/>
    <n v="5.6374368712231657E-3"/>
    <n v="1"/>
    <n v="5.6374368712231657E-3"/>
    <n v="0"/>
  </r>
  <r>
    <x v="1"/>
    <x v="2"/>
    <x v="3"/>
    <n v="0.56000000000000005"/>
    <n v="0.48"/>
    <x v="0"/>
    <n v="6170"/>
    <n v="27.565605777333641"/>
    <n v="62109.662005569662"/>
    <n v="156.40986017412681"/>
    <n v="1"/>
    <n v="156.40986017412681"/>
    <n v="0"/>
    <n v="15.035214402972937"/>
    <n v="1"/>
    <n v="15.035214402972937"/>
    <n v="0"/>
  </r>
  <r>
    <x v="1"/>
    <x v="1"/>
    <x v="3"/>
    <n v="0.56000000000000005"/>
    <n v="0.48"/>
    <x v="0"/>
    <n v="6170"/>
    <n v="16.554080058555602"/>
    <n v="22741.769275248163"/>
    <n v="65.607951037616061"/>
    <n v="1"/>
    <n v="65.607951037616061"/>
    <n v="0"/>
    <n v="5.3075964533822004"/>
    <n v="1"/>
    <n v="5.3075964533822004"/>
    <n v="0"/>
  </r>
  <r>
    <x v="1"/>
    <x v="1"/>
    <x v="3"/>
    <n v="0.56000000000000005"/>
    <n v="0.48"/>
    <x v="0"/>
    <n v="6170"/>
    <n v="441.05838187864742"/>
    <n v="801582.19256745162"/>
    <n v="2182.8563738094908"/>
    <n v="1"/>
    <n v="2182.8563738094908"/>
    <n v="0"/>
    <n v="190.93493924240428"/>
    <n v="1"/>
    <n v="190.93493924240428"/>
    <n v="0"/>
  </r>
  <r>
    <x v="1"/>
    <x v="1"/>
    <x v="3"/>
    <n v="0.56000000000000005"/>
    <n v="0.48"/>
    <x v="12"/>
    <n v="6170"/>
    <n v="629.88317431879136"/>
    <n v="1215014.4006612634"/>
    <n v="3312.2041864661337"/>
    <n v="1"/>
    <n v="3312.2041864661337"/>
    <n v="0"/>
    <n v="291.57937238111339"/>
    <n v="1"/>
    <n v="291.57937238111339"/>
    <n v="0"/>
  </r>
  <r>
    <x v="1"/>
    <x v="2"/>
    <x v="3"/>
    <n v="0.56000000000000005"/>
    <n v="0.48"/>
    <x v="7"/>
    <n v="6170"/>
    <n v="40.626670077080256"/>
    <n v="127277.28160856756"/>
    <n v="298.60553238987404"/>
    <n v="1"/>
    <n v="298.60553238987404"/>
    <n v="0"/>
    <n v="35.336325836629449"/>
    <n v="1"/>
    <n v="35.336325836629449"/>
    <n v="0"/>
  </r>
  <r>
    <x v="1"/>
    <x v="2"/>
    <x v="3"/>
    <n v="0.56000000000000005"/>
    <n v="0.48"/>
    <x v="13"/>
    <n v="6170"/>
    <n v="3.6167982117413885E-2"/>
    <n v="142.07731872043917"/>
    <n v="0.34354136861052464"/>
    <n v="1"/>
    <n v="0.34354136861052464"/>
    <n v="0"/>
    <n v="4.4813010305172735E-2"/>
    <n v="1"/>
    <n v="4.4813010305172735E-2"/>
    <n v="0"/>
  </r>
  <r>
    <x v="1"/>
    <x v="2"/>
    <x v="3"/>
    <n v="0.56000000000000005"/>
    <n v="0.48"/>
    <x v="14"/>
    <n v="6170"/>
    <n v="145.27678037383794"/>
    <n v="375734.7580475735"/>
    <n v="906.93224353295489"/>
    <n v="1"/>
    <n v="906.93224353295489"/>
    <n v="0"/>
    <n v="101.35323246516916"/>
    <n v="1"/>
    <n v="101.35323246516916"/>
    <n v="0"/>
  </r>
  <r>
    <x v="1"/>
    <x v="1"/>
    <x v="3"/>
    <n v="0.56000000000000005"/>
    <n v="0.48"/>
    <x v="14"/>
    <n v="6170"/>
    <n v="84.116920037895895"/>
    <n v="177407.28020517627"/>
    <n v="476.44660638493099"/>
    <n v="1"/>
    <n v="476.44660638493099"/>
    <n v="0"/>
    <n v="43.502486943145733"/>
    <n v="1"/>
    <n v="43.502486943145733"/>
    <n v="0"/>
  </r>
  <r>
    <x v="1"/>
    <x v="2"/>
    <x v="3"/>
    <n v="0.56000000000000005"/>
    <n v="0.48"/>
    <x v="14"/>
    <n v="6170"/>
    <n v="111.46618820564773"/>
    <n v="409884.75305659667"/>
    <n v="967.00411819072065"/>
    <n v="0.28800000000000003"/>
    <n v="278.49718603892757"/>
    <n v="0"/>
    <n v="107.74667292800545"/>
    <n v="0.46899999999999997"/>
    <n v="50.533189603234554"/>
    <n v="0"/>
  </r>
  <r>
    <x v="1"/>
    <x v="1"/>
    <x v="3"/>
    <n v="0.56000000000000005"/>
    <n v="0.48"/>
    <x v="15"/>
    <n v="6170"/>
    <n v="27.993105849878834"/>
    <n v="81302.367149254918"/>
    <n v="192.92050296662902"/>
    <n v="1"/>
    <n v="192.92050296662902"/>
    <n v="0"/>
    <n v="21.379638560563315"/>
    <n v="1"/>
    <n v="21.379638560563315"/>
    <n v="0"/>
  </r>
  <r>
    <x v="1"/>
    <x v="1"/>
    <x v="3"/>
    <n v="0.56000000000000005"/>
    <n v="0.48"/>
    <x v="15"/>
    <n v="6170"/>
    <n v="15.260887497462237"/>
    <n v="46664.416881280602"/>
    <n v="101.79188584886698"/>
    <n v="1"/>
    <n v="101.79188584886698"/>
    <n v="0"/>
    <n v="11.86540072498587"/>
    <n v="1"/>
    <n v="11.86540072498587"/>
    <n v="0"/>
  </r>
  <r>
    <x v="1"/>
    <x v="3"/>
    <x v="3"/>
    <n v="0.56000000000000005"/>
    <n v="0.48"/>
    <x v="16"/>
    <n v="6170"/>
    <n v="5.4475575728897017"/>
    <n v="12715.99452090643"/>
    <n v="32.639628392030218"/>
    <n v="1"/>
    <n v="32.639628392030218"/>
    <n v="0"/>
    <n v="3.2701004765337953"/>
    <n v="1"/>
    <n v="3.2701004765337953"/>
    <n v="0"/>
  </r>
  <r>
    <x v="1"/>
    <x v="2"/>
    <x v="3"/>
    <n v="0.56000000000000005"/>
    <n v="0.48"/>
    <x v="13"/>
    <n v="6170"/>
    <n v="5.2900435711016129"/>
    <n v="16534.786654326468"/>
    <n v="35.28187542053201"/>
    <n v="1"/>
    <n v="35.28187542053201"/>
    <n v="0"/>
    <n v="4.3830411897083188"/>
    <n v="1"/>
    <n v="4.3830411897083188"/>
    <n v="0"/>
  </r>
  <r>
    <x v="1"/>
    <x v="2"/>
    <x v="3"/>
    <n v="0.56000000000000005"/>
    <n v="0.48"/>
    <x v="13"/>
    <n v="6170"/>
    <n v="1.0187504798479485"/>
    <n v="3305.5331537624643"/>
    <n v="7.6855421050803638"/>
    <n v="1"/>
    <n v="7.6855421050803638"/>
    <n v="0"/>
    <n v="0.83881197186496914"/>
    <n v="1"/>
    <n v="0.83881197186496914"/>
    <n v="0"/>
  </r>
  <r>
    <x v="1"/>
    <x v="2"/>
    <x v="3"/>
    <n v="0.56000000000000005"/>
    <n v="0.48"/>
    <x v="13"/>
    <n v="6170"/>
    <n v="9.5624104175642696E-2"/>
    <n v="398.98496633562104"/>
    <n v="0.77807607360072073"/>
    <n v="0.28800000000000003"/>
    <n v="0.2240859091970076"/>
    <n v="0"/>
    <n v="0.10194589039427304"/>
    <n v="0.46899999999999997"/>
    <n v="4.7812622594914055E-2"/>
    <n v="0"/>
  </r>
  <r>
    <x v="1"/>
    <x v="4"/>
    <x v="4"/>
    <n v="0.36"/>
    <n v="0.57999999999999996"/>
    <x v="17"/>
    <n v="6170"/>
    <n v="0.16569982519137644"/>
    <n v="535.67441775636985"/>
    <n v="1.3565721972720377"/>
    <n v="1"/>
    <n v="1.3565721972720377"/>
    <n v="0"/>
    <n v="0.17693597014362211"/>
    <n v="1"/>
    <n v="0.17693597014362211"/>
    <n v="0"/>
  </r>
  <r>
    <x v="1"/>
    <x v="3"/>
    <x v="3"/>
    <n v="0.56000000000000005"/>
    <n v="0.48"/>
    <x v="17"/>
    <n v="6170"/>
    <n v="5.9471010254090135"/>
    <n v="19703.672639767206"/>
    <n v="46.771424159116044"/>
    <n v="1"/>
    <n v="46.771424159116044"/>
    <n v="0"/>
    <n v="5.4540531602775735"/>
    <n v="1"/>
    <n v="5.4540531602775735"/>
    <n v="0"/>
  </r>
  <r>
    <x v="1"/>
    <x v="1"/>
    <x v="3"/>
    <n v="0.56000000000000005"/>
    <n v="0.48"/>
    <x v="17"/>
    <n v="6170"/>
    <n v="1.7283046929577959"/>
    <n v="3953.085907700829"/>
    <n v="8.7320858336081741"/>
    <n v="1"/>
    <n v="8.7320858336081741"/>
    <n v="0"/>
    <n v="0.86130691167778317"/>
    <n v="1"/>
    <n v="0.86130691167778317"/>
    <n v="0"/>
  </r>
  <r>
    <x v="1"/>
    <x v="1"/>
    <x v="3"/>
    <n v="0.56000000000000005"/>
    <n v="0.48"/>
    <x v="17"/>
    <n v="6170"/>
    <n v="0.62299900214053261"/>
    <n v="1973.4662127646905"/>
    <n v="4.7509037126566502"/>
    <n v="1"/>
    <n v="4.7509037126566502"/>
    <n v="0"/>
    <n v="0.49832515902476349"/>
    <n v="1"/>
    <n v="0.49832515902476349"/>
    <n v="0"/>
  </r>
  <r>
    <x v="1"/>
    <x v="3"/>
    <x v="3"/>
    <n v="0.56000000000000005"/>
    <n v="0.48"/>
    <x v="17"/>
    <n v="6170"/>
    <n v="8.1375897600863403E-2"/>
    <n v="200.4636284284914"/>
    <n v="0.48793602886271314"/>
    <n v="1"/>
    <n v="0.48793602886271314"/>
    <n v="0"/>
    <n v="5.6177921532939802E-2"/>
    <n v="1"/>
    <n v="5.6177921532939802E-2"/>
    <n v="0"/>
  </r>
  <r>
    <x v="1"/>
    <x v="1"/>
    <x v="3"/>
    <n v="0.56000000000000005"/>
    <n v="0.48"/>
    <x v="17"/>
    <n v="6170"/>
    <n v="7.5373350718408583"/>
    <n v="20338.297898494133"/>
    <n v="51.318440347592002"/>
    <n v="1"/>
    <n v="51.318440347592002"/>
    <n v="0"/>
    <n v="5.5913067692438618"/>
    <n v="1"/>
    <n v="5.5913067692438618"/>
    <n v="0"/>
  </r>
  <r>
    <x v="1"/>
    <x v="1"/>
    <x v="3"/>
    <n v="0.56000000000000005"/>
    <n v="0.48"/>
    <x v="17"/>
    <n v="6170"/>
    <n v="0.38956034069335133"/>
    <n v="1241.3872553734479"/>
    <n v="3.0112809573640105"/>
    <n v="1"/>
    <n v="3.0112809573640105"/>
    <n v="0"/>
    <n v="0.34571881813034588"/>
    <n v="1"/>
    <n v="0.34571881813034588"/>
    <n v="0"/>
  </r>
  <r>
    <x v="1"/>
    <x v="4"/>
    <x v="4"/>
    <n v="0.36"/>
    <n v="0.57999999999999996"/>
    <x v="17"/>
    <n v="6170"/>
    <n v="4.6109027041320666E-2"/>
    <n v="120.02915952965924"/>
    <n v="0.28394020481283744"/>
    <n v="1"/>
    <n v="0.28394020481283744"/>
    <n v="0"/>
    <n v="3.1230198435239949E-2"/>
    <n v="1"/>
    <n v="3.1230198435239949E-2"/>
    <n v="0"/>
  </r>
  <r>
    <x v="1"/>
    <x v="3"/>
    <x v="3"/>
    <n v="0.56000000000000005"/>
    <n v="0.48"/>
    <x v="17"/>
    <n v="6170"/>
    <n v="1.2832696687114384E-2"/>
    <n v="33.880070370776799"/>
    <n v="8.7101414045707495E-2"/>
    <n v="1"/>
    <n v="8.7101414045707495E-2"/>
    <n v="0"/>
    <n v="9.4056965997890551E-3"/>
    <n v="1"/>
    <n v="9.4056965997890551E-3"/>
    <n v="0"/>
  </r>
  <r>
    <x v="1"/>
    <x v="3"/>
    <x v="3"/>
    <n v="0.56000000000000005"/>
    <n v="0.48"/>
    <x v="17"/>
    <n v="6170"/>
    <n v="2.4859236742005825E-2"/>
    <n v="58.158469447609356"/>
    <n v="0.14592308778803431"/>
    <n v="1"/>
    <n v="0.14592308778803431"/>
    <n v="0"/>
    <n v="1.7033282712850772E-2"/>
    <n v="1"/>
    <n v="1.7033282712850772E-2"/>
    <n v="0"/>
  </r>
  <r>
    <x v="1"/>
    <x v="1"/>
    <x v="3"/>
    <n v="0.56000000000000005"/>
    <n v="0.48"/>
    <x v="5"/>
    <n v="6170"/>
    <n v="1.2006146121441392"/>
    <n v="2719.7934504987793"/>
    <n v="7.14895975495096"/>
    <n v="1"/>
    <n v="7.14895975495096"/>
    <n v="0"/>
    <n v="0.75627068625805072"/>
    <n v="1"/>
    <n v="0.75627068625805072"/>
    <n v="0"/>
  </r>
  <r>
    <x v="1"/>
    <x v="2"/>
    <x v="3"/>
    <n v="0.56000000000000005"/>
    <n v="0.48"/>
    <x v="5"/>
    <n v="6170"/>
    <n v="0.1597979789063734"/>
    <n v="634.86558161018024"/>
    <n v="1.4824832946094615"/>
    <n v="1"/>
    <n v="1.4824832946094615"/>
    <n v="0"/>
    <n v="0.19328971788184346"/>
    <n v="1"/>
    <n v="0.19328971788184346"/>
    <n v="0"/>
  </r>
  <r>
    <x v="1"/>
    <x v="1"/>
    <x v="3"/>
    <n v="0.56000000000000005"/>
    <n v="0.48"/>
    <x v="5"/>
    <n v="6170"/>
    <n v="2.1421360210814755"/>
    <n v="5751.3203157800535"/>
    <n v="14.506958890155669"/>
    <n v="1"/>
    <n v="14.506958890155669"/>
    <n v="0"/>
    <n v="1.4953601035427224"/>
    <n v="1"/>
    <n v="1.4953601035427224"/>
    <n v="0"/>
  </r>
  <r>
    <x v="1"/>
    <x v="2"/>
    <x v="3"/>
    <n v="0.56000000000000005"/>
    <n v="0.48"/>
    <x v="5"/>
    <n v="6170"/>
    <n v="0.69403090133974321"/>
    <n v="2690.1468798181786"/>
    <n v="6.4398021041584119"/>
    <n v="0.28800000000000003"/>
    <n v="1.8546630059976228"/>
    <n v="0"/>
    <n v="0.74725928812214415"/>
    <n v="0.46899999999999997"/>
    <n v="0.35046460612928559"/>
    <n v="0"/>
  </r>
  <r>
    <x v="1"/>
    <x v="2"/>
    <x v="3"/>
    <n v="0.56000000000000005"/>
    <n v="0.48"/>
    <x v="5"/>
    <n v="6170"/>
    <n v="0.17789661559673384"/>
    <n v="647.16462373233958"/>
    <n v="1.653341952748838"/>
    <n v="1"/>
    <n v="1.653341952748838"/>
    <n v="0"/>
    <n v="0.21622352090156077"/>
    <n v="1"/>
    <n v="0.21622352090156077"/>
    <n v="0"/>
  </r>
  <r>
    <x v="1"/>
    <x v="2"/>
    <x v="3"/>
    <n v="0.56000000000000005"/>
    <n v="0.48"/>
    <x v="5"/>
    <n v="6170"/>
    <n v="0.97267300225307896"/>
    <n v="3274.6537218745675"/>
    <n v="8.0507215334677156"/>
    <n v="1"/>
    <n v="8.0507215334677156"/>
    <n v="0"/>
    <n v="0.94663984618104569"/>
    <n v="1"/>
    <n v="0.94663984618104569"/>
    <n v="0"/>
  </r>
  <r>
    <x v="1"/>
    <x v="2"/>
    <x v="3"/>
    <n v="0.36"/>
    <n v="0"/>
    <x v="5"/>
    <n v="6170"/>
    <n v="3.0901071042942138E-2"/>
    <n v="106.64804802536368"/>
    <n v="0.25092608801416422"/>
    <n v="1"/>
    <n v="0.25092608801416422"/>
    <n v="0"/>
    <n v="3.1599616921177791E-2"/>
    <n v="1"/>
    <n v="3.1599616921177791E-2"/>
    <n v="0"/>
  </r>
  <r>
    <x v="1"/>
    <x v="2"/>
    <x v="3"/>
    <n v="0.56000000000000005"/>
    <n v="0.48"/>
    <x v="5"/>
    <n v="6170"/>
    <n v="0.9050187332198365"/>
    <n v="2670.9049060371231"/>
    <n v="6.6157167226426292"/>
    <n v="1"/>
    <n v="6.6157167226426292"/>
    <n v="0"/>
    <n v="0.72603545355051402"/>
    <n v="1"/>
    <n v="0.72603545355051402"/>
    <n v="0"/>
  </r>
  <r>
    <x v="1"/>
    <x v="2"/>
    <x v="3"/>
    <n v="0.56000000000000005"/>
    <n v="0.48"/>
    <x v="5"/>
    <n v="6170"/>
    <n v="6.8308142277711649E-3"/>
    <n v="28.267793562033358"/>
    <n v="6.794053597731399E-2"/>
    <n v="0.28800000000000003"/>
    <n v="1.9566874361466431E-2"/>
    <n v="0"/>
    <n v="8.4568484532815645E-3"/>
    <n v="0.46899999999999997"/>
    <n v="3.9662619245890533E-3"/>
    <n v="0"/>
  </r>
  <r>
    <x v="1"/>
    <x v="4"/>
    <x v="4"/>
    <n v="0.36"/>
    <n v="0.57999999999999996"/>
    <x v="29"/>
    <n v="6170"/>
    <n v="7.5094339727663373"/>
    <n v="19601.279943154757"/>
    <n v="49.254710305109214"/>
    <n v="1"/>
    <n v="49.254710305109214"/>
    <n v="0"/>
    <n v="5.0842975171278688"/>
    <n v="1"/>
    <n v="5.0842975171278688"/>
    <n v="0"/>
  </r>
  <r>
    <x v="1"/>
    <x v="3"/>
    <x v="3"/>
    <n v="0.56000000000000005"/>
    <n v="0.48"/>
    <x v="11"/>
    <n v="6170"/>
    <n v="232.6695178932184"/>
    <n v="606086.39570686081"/>
    <n v="1455.7861632258762"/>
    <n v="1"/>
    <n v="1455.7861632258762"/>
    <n v="0"/>
    <n v="153.23936304656311"/>
    <n v="1"/>
    <n v="153.23936304656311"/>
    <n v="0"/>
  </r>
  <r>
    <x v="1"/>
    <x v="1"/>
    <x v="3"/>
    <n v="0.56000000000000005"/>
    <n v="0.48"/>
    <x v="11"/>
    <n v="6170"/>
    <n v="405.22149669114549"/>
    <n v="868395.01551059703"/>
    <n v="2243.9850772460327"/>
    <n v="1"/>
    <n v="2243.9850772460327"/>
    <n v="0"/>
    <n v="214.57907328029972"/>
    <n v="1"/>
    <n v="214.57907328029972"/>
    <n v="0"/>
  </r>
  <r>
    <x v="1"/>
    <x v="1"/>
    <x v="3"/>
    <n v="0.56000000000000005"/>
    <n v="0.48"/>
    <x v="11"/>
    <n v="6170"/>
    <n v="15.595422105418463"/>
    <n v="46632.140182411917"/>
    <n v="115.13920094980882"/>
    <n v="1"/>
    <n v="115.13920094980882"/>
    <n v="0"/>
    <n v="12.202539026781279"/>
    <n v="1"/>
    <n v="12.202539026781279"/>
    <n v="0"/>
  </r>
  <r>
    <x v="1"/>
    <x v="3"/>
    <x v="3"/>
    <n v="0.56000000000000005"/>
    <n v="0.48"/>
    <x v="19"/>
    <n v="6170"/>
    <n v="1.6443117675426144"/>
    <n v="2978.6658681818767"/>
    <n v="8.1737064936147803"/>
    <n v="1"/>
    <n v="8.1737064936147803"/>
    <n v="0"/>
    <n v="0.70634951413008495"/>
    <n v="1"/>
    <n v="0.70634951413008495"/>
    <n v="0"/>
  </r>
  <r>
    <x v="1"/>
    <x v="3"/>
    <x v="3"/>
    <n v="0.56000000000000005"/>
    <n v="0.48"/>
    <x v="19"/>
    <n v="6170"/>
    <n v="0.38756679510770048"/>
    <n v="761.91559130229086"/>
    <n v="1.9579660251094739"/>
    <n v="1"/>
    <n v="1.9579660251094739"/>
    <n v="0"/>
    <n v="0.20078187460803607"/>
    <n v="1"/>
    <n v="0.20078187460803607"/>
    <n v="0"/>
  </r>
  <r>
    <x v="1"/>
    <x v="2"/>
    <x v="3"/>
    <n v="0.56000000000000005"/>
    <n v="0.48"/>
    <x v="21"/>
    <n v="6170"/>
    <n v="3.3949523125992163E-2"/>
    <n v="142.13302997750409"/>
    <n v="0.30419265254402506"/>
    <n v="0.28800000000000003"/>
    <n v="8.7607483932679225E-2"/>
    <n v="0"/>
    <n v="3.9526514559655779E-2"/>
    <n v="0.46899999999999997"/>
    <n v="1.8537935328478559E-2"/>
    <n v="0"/>
  </r>
  <r>
    <x v="1"/>
    <x v="2"/>
    <x v="3"/>
    <n v="0.56000000000000005"/>
    <n v="0.48"/>
    <x v="21"/>
    <n v="6170"/>
    <n v="0.4850444942290722"/>
    <n v="950.94144300438768"/>
    <n v="2.3082657611817021"/>
    <n v="1"/>
    <n v="2.3082657611817021"/>
    <n v="0"/>
    <n v="0.27227629221345651"/>
    <n v="1"/>
    <n v="0.27227629221345651"/>
    <n v="0"/>
  </r>
  <r>
    <x v="1"/>
    <x v="2"/>
    <x v="3"/>
    <n v="0.56000000000000005"/>
    <n v="0.48"/>
    <x v="21"/>
    <n v="6170"/>
    <n v="2.3741283407776685"/>
    <n v="8947.0762500071596"/>
    <n v="20.893234849850799"/>
    <n v="0.28800000000000003"/>
    <n v="6.017251636757031"/>
    <n v="0"/>
    <n v="2.3774434851528139"/>
    <n v="0.46899999999999997"/>
    <n v="1.1150209945366696"/>
    <n v="0"/>
  </r>
  <r>
    <x v="1"/>
    <x v="1"/>
    <x v="3"/>
    <n v="0.56000000000000005"/>
    <n v="0.48"/>
    <x v="20"/>
    <n v="6170"/>
    <n v="16.900481317689003"/>
    <n v="50798.341139613723"/>
    <n v="124.93773366126329"/>
    <n v="1"/>
    <n v="124.93773366126329"/>
    <n v="0"/>
    <n v="13.360928140865958"/>
    <n v="1"/>
    <n v="13.360928140865958"/>
    <n v="0"/>
  </r>
  <r>
    <x v="1"/>
    <x v="1"/>
    <x v="3"/>
    <n v="0.56000000000000005"/>
    <n v="0.48"/>
    <x v="20"/>
    <n v="6170"/>
    <n v="8.2631316570230567E-2"/>
    <n v="231.69608242588572"/>
    <n v="0.513833454769695"/>
    <n v="1"/>
    <n v="0.513833454769695"/>
    <n v="0"/>
    <n v="5.2978715820533442E-2"/>
    <n v="1"/>
    <n v="5.2978715820533442E-2"/>
    <n v="0"/>
  </r>
  <r>
    <x v="1"/>
    <x v="1"/>
    <x v="3"/>
    <n v="0.56000000000000005"/>
    <n v="0.48"/>
    <x v="20"/>
    <n v="6170"/>
    <n v="7.1952944361642839"/>
    <n v="22662.505379623493"/>
    <n v="52.375227430558397"/>
    <n v="1"/>
    <n v="52.375227430558397"/>
    <n v="0"/>
    <n v="6.0309810291344279"/>
    <n v="1"/>
    <n v="6.0309810291344279"/>
    <n v="0"/>
  </r>
  <r>
    <x v="1"/>
    <x v="1"/>
    <x v="3"/>
    <n v="0.56000000000000005"/>
    <n v="0.48"/>
    <x v="20"/>
    <n v="6170"/>
    <n v="6.1363871027512513E-2"/>
    <n v="172.06265078538979"/>
    <n v="0.38158402071074565"/>
    <n v="1"/>
    <n v="0.38158402071074565"/>
    <n v="0"/>
    <n v="3.9343136060559634E-2"/>
    <n v="1"/>
    <n v="3.9343136060559634E-2"/>
    <n v="0"/>
  </r>
  <r>
    <x v="1"/>
    <x v="3"/>
    <x v="3"/>
    <n v="0.56000000000000005"/>
    <n v="0.48"/>
    <x v="22"/>
    <n v="6170"/>
    <n v="0.12503041569781836"/>
    <n v="273.39291209210865"/>
    <n v="0.72198288046547843"/>
    <n v="1"/>
    <n v="0.72198288046547843"/>
    <n v="0"/>
    <n v="6.8723903620627066E-2"/>
    <n v="1"/>
    <n v="6.8723903620627066E-2"/>
    <n v="0"/>
  </r>
  <r>
    <x v="1"/>
    <x v="4"/>
    <x v="4"/>
    <n v="0.36"/>
    <n v="0.57999999999999996"/>
    <x v="22"/>
    <n v="6170"/>
    <n v="102.29524990652706"/>
    <n v="260375.3446118577"/>
    <n v="653.92972521074842"/>
    <n v="1"/>
    <n v="653.92972521074842"/>
    <n v="0"/>
    <n v="66.876449882419578"/>
    <n v="1"/>
    <n v="66.876449882419578"/>
    <n v="0"/>
  </r>
  <r>
    <x v="1"/>
    <x v="2"/>
    <x v="3"/>
    <n v="0.36"/>
    <n v="0"/>
    <x v="23"/>
    <n v="6170"/>
    <n v="4.1172211929052285"/>
    <n v="9679.320496165823"/>
    <n v="25.583971140035953"/>
    <n v="1"/>
    <n v="25.583971140035953"/>
    <n v="0"/>
    <n v="2.8954863532442285"/>
    <n v="1"/>
    <n v="2.8954863532442285"/>
    <n v="0"/>
  </r>
  <r>
    <x v="1"/>
    <x v="2"/>
    <x v="3"/>
    <n v="0.56000000000000005"/>
    <n v="0.48"/>
    <x v="23"/>
    <n v="6170"/>
    <n v="136.95703411670362"/>
    <n v="310990.96211881068"/>
    <n v="816.96998809996251"/>
    <n v="1"/>
    <n v="816.96998809996251"/>
    <n v="0"/>
    <n v="78.392736125519903"/>
    <n v="1"/>
    <n v="78.392736125519903"/>
    <n v="0"/>
  </r>
  <r>
    <x v="1"/>
    <x v="1"/>
    <x v="3"/>
    <n v="0.56000000000000005"/>
    <n v="0.48"/>
    <x v="23"/>
    <n v="6170"/>
    <n v="22.417269629422446"/>
    <n v="51342.880498026207"/>
    <n v="135.33630733764693"/>
    <n v="1"/>
    <n v="135.33630733764693"/>
    <n v="0"/>
    <n v="12.49717734249889"/>
    <n v="1"/>
    <n v="12.49717734249889"/>
    <n v="0"/>
  </r>
  <r>
    <x v="1"/>
    <x v="2"/>
    <x v="3"/>
    <n v="0.56000000000000005"/>
    <n v="0.48"/>
    <x v="23"/>
    <n v="6170"/>
    <n v="1.0013138584789887"/>
    <n v="2215.150662452621"/>
    <n v="5.7548667366247823"/>
    <n v="1"/>
    <n v="5.7548667366247823"/>
    <n v="0"/>
    <n v="0.53439048580627113"/>
    <n v="1"/>
    <n v="0.53439048580627113"/>
    <n v="0"/>
  </r>
  <r>
    <x v="1"/>
    <x v="2"/>
    <x v="3"/>
    <n v="0.56000000000000005"/>
    <n v="0.48"/>
    <x v="14"/>
    <n v="6170"/>
    <n v="1.6749400867722093E-2"/>
    <n v="70.670876554721104"/>
    <n v="0.17601925644715563"/>
    <n v="0.28800000000000003"/>
    <n v="5.0693545856780826E-2"/>
    <n v="0"/>
    <n v="2.558095914475669E-2"/>
    <n v="0.46899999999999997"/>
    <n v="1.1997469838890888E-2"/>
    <n v="0"/>
  </r>
  <r>
    <x v="1"/>
    <x v="2"/>
    <x v="3"/>
    <n v="0.36"/>
    <n v="0"/>
    <x v="23"/>
    <n v="6170"/>
    <n v="0.15507842961878329"/>
    <n v="260.65269933807832"/>
    <n v="0.65515856008390039"/>
    <n v="1"/>
    <n v="0.65515856008390039"/>
    <n v="0"/>
    <n v="7.5428146215470782E-2"/>
    <n v="1"/>
    <n v="7.5428146215470782E-2"/>
    <n v="0"/>
  </r>
  <r>
    <x v="1"/>
    <x v="2"/>
    <x v="3"/>
    <n v="0.56000000000000005"/>
    <n v="0.48"/>
    <x v="23"/>
    <n v="6170"/>
    <n v="0.52088490943269927"/>
    <n v="1256.5802004450322"/>
    <n v="2.9981144754627116"/>
    <n v="1"/>
    <n v="2.9981144754627116"/>
    <n v="0"/>
    <n v="0.3254524149051099"/>
    <n v="1"/>
    <n v="0.3254524149051099"/>
    <n v="0"/>
  </r>
  <r>
    <x v="1"/>
    <x v="3"/>
    <x v="3"/>
    <n v="0.56000000000000005"/>
    <n v="0.48"/>
    <x v="24"/>
    <n v="6170"/>
    <n v="0.66232074850514766"/>
    <n v="2073.5027735164331"/>
    <n v="4.5544740383040336"/>
    <n v="1"/>
    <n v="4.5544740383040336"/>
    <n v="0"/>
    <n v="0.53403349907900755"/>
    <n v="1"/>
    <n v="0.53403349907900755"/>
    <n v="0"/>
  </r>
  <r>
    <x v="1"/>
    <x v="2"/>
    <x v="3"/>
    <n v="0.36"/>
    <n v="0"/>
    <x v="25"/>
    <n v="6170"/>
    <n v="0.481954254870118"/>
    <n v="748.11854634025735"/>
    <n v="1.893352348296379"/>
    <n v="1"/>
    <n v="1.893352348296379"/>
    <n v="0"/>
    <n v="0.18458928392985988"/>
    <n v="1"/>
    <n v="0.18458928392985988"/>
    <n v="0"/>
  </r>
  <r>
    <x v="1"/>
    <x v="2"/>
    <x v="3"/>
    <n v="0.56000000000000005"/>
    <n v="0.48"/>
    <x v="25"/>
    <n v="6170"/>
    <n v="83.292220673523815"/>
    <n v="201715.43315217993"/>
    <n v="472.40977019112159"/>
    <n v="1"/>
    <n v="472.40977019112159"/>
    <n v="0"/>
    <n v="51.589541305363014"/>
    <n v="1"/>
    <n v="51.589541305363014"/>
    <n v="0"/>
  </r>
  <r>
    <x v="1"/>
    <x v="2"/>
    <x v="3"/>
    <n v="0.56000000000000005"/>
    <n v="0.48"/>
    <x v="25"/>
    <n v="6170"/>
    <n v="1.3457210916206588"/>
    <n v="2875.0698963041632"/>
    <n v="6.415115654788841"/>
    <n v="1"/>
    <n v="6.415115654788841"/>
    <n v="0"/>
    <n v="0.68367826493259176"/>
    <n v="1"/>
    <n v="0.68367826493259176"/>
    <n v="0"/>
  </r>
  <r>
    <x v="1"/>
    <x v="2"/>
    <x v="3"/>
    <n v="0.56000000000000005"/>
    <n v="0.48"/>
    <x v="33"/>
    <n v="6170"/>
    <n v="0.14246847129325571"/>
    <n v="522.02002284203979"/>
    <n v="1.290051214144724"/>
    <n v="1"/>
    <n v="1.290051214144724"/>
    <n v="0"/>
    <n v="0.21032422259510516"/>
    <n v="1"/>
    <n v="0.21032422259510516"/>
    <n v="0"/>
  </r>
  <r>
    <x v="1"/>
    <x v="4"/>
    <x v="4"/>
    <n v="0.36"/>
    <n v="0.57999999999999996"/>
    <x v="30"/>
    <n v="6170"/>
    <n v="21.500238490783826"/>
    <n v="62554.41034636955"/>
    <n v="159.49866307295287"/>
    <n v="1"/>
    <n v="159.49866307295287"/>
    <n v="0"/>
    <n v="20.174033402766955"/>
    <n v="1"/>
    <n v="20.174033402766955"/>
    <n v="0"/>
  </r>
  <r>
    <x v="1"/>
    <x v="1"/>
    <x v="3"/>
    <n v="0.56000000000000005"/>
    <n v="0.48"/>
    <x v="27"/>
    <n v="6170"/>
    <n v="0.189394588847281"/>
    <n v="459.41088159641578"/>
    <n v="1.1205509192862981"/>
    <n v="1"/>
    <n v="1.1205509192862981"/>
    <n v="0"/>
    <n v="0.10139765004298582"/>
    <n v="1"/>
    <n v="0.10139765004298582"/>
    <n v="0"/>
  </r>
  <r>
    <x v="1"/>
    <x v="1"/>
    <x v="3"/>
    <n v="0.56000000000000005"/>
    <n v="0.48"/>
    <x v="27"/>
    <n v="6170"/>
    <n v="12.198451397450549"/>
    <n v="28141.864570300571"/>
    <n v="72.461128484846611"/>
    <n v="1"/>
    <n v="72.461128484846611"/>
    <n v="0"/>
    <n v="6.9302003705969994"/>
    <n v="1"/>
    <n v="6.9302003705969994"/>
    <n v="0"/>
  </r>
  <r>
    <x v="1"/>
    <x v="4"/>
    <x v="4"/>
    <n v="0.36"/>
    <n v="0.57999999999999996"/>
    <x v="22"/>
    <n v="3000"/>
    <n v="4.810354695129579"/>
    <n v="12979.755172536514"/>
    <n v="26.461376634275684"/>
    <n v="1"/>
    <n v="26.461376634275684"/>
    <n v="0"/>
    <n v="2.8221608707552148"/>
    <n v="1"/>
    <n v="2.8221608707552148"/>
    <n v="0"/>
  </r>
  <r>
    <x v="1"/>
    <x v="4"/>
    <x v="4"/>
    <n v="0.36"/>
    <n v="0.57999999999999996"/>
    <x v="17"/>
    <n v="6172"/>
    <n v="1.9497844937996933"/>
    <n v="6734.1253019921078"/>
    <n v="14.859854455267929"/>
    <n v="1"/>
    <n v="14.859854455267929"/>
    <n v="0"/>
    <n v="1.8509212279155911"/>
    <n v="1"/>
    <n v="1.8509212279155911"/>
    <n v="0"/>
  </r>
  <r>
    <x v="1"/>
    <x v="4"/>
    <x v="4"/>
    <n v="0.36"/>
    <n v="0.57999999999999996"/>
    <x v="34"/>
    <n v="6172"/>
    <n v="38.228238851393016"/>
    <n v="120079.90626258995"/>
    <n v="274.36837931224642"/>
    <n v="1"/>
    <n v="274.36837931224642"/>
    <n v="0"/>
    <n v="34.14009100350448"/>
    <n v="1"/>
    <n v="34.14009100350448"/>
    <n v="0"/>
  </r>
  <r>
    <x v="1"/>
    <x v="3"/>
    <x v="3"/>
    <n v="0.56000000000000005"/>
    <n v="0.48"/>
    <x v="11"/>
    <n v="6172"/>
    <n v="1.4311254324486506"/>
    <n v="4254.489333125568"/>
    <n v="8.6861911357273431"/>
    <n v="1"/>
    <n v="8.6861911357273431"/>
    <n v="0"/>
    <n v="1.0196506519808124"/>
    <n v="1"/>
    <n v="1.0196506519808124"/>
    <n v="0"/>
  </r>
  <r>
    <x v="1"/>
    <x v="4"/>
    <x v="4"/>
    <n v="0.36"/>
    <n v="0.57999999999999996"/>
    <x v="11"/>
    <n v="6172"/>
    <n v="1.3370801976300183E-3"/>
    <n v="3.2748544420367991"/>
    <n v="6.2257669260553112E-3"/>
    <n v="1"/>
    <n v="6.2257669260553112E-3"/>
    <n v="0"/>
    <n v="5.4658101489257814E-4"/>
    <n v="1"/>
    <n v="5.4658101489257814E-4"/>
    <n v="0"/>
  </r>
  <r>
    <x v="1"/>
    <x v="3"/>
    <x v="3"/>
    <n v="0.56000000000000005"/>
    <n v="0.48"/>
    <x v="22"/>
    <n v="6172"/>
    <n v="1.6445680694620243E-4"/>
    <n v="0.37521726387441934"/>
    <n v="6.2239528708272606E-4"/>
    <n v="1"/>
    <n v="6.2239528708272606E-4"/>
    <n v="0"/>
    <n v="5.0751277487811892E-5"/>
    <n v="1"/>
    <n v="5.0751277487811892E-5"/>
    <n v="0"/>
  </r>
  <r>
    <x v="1"/>
    <x v="4"/>
    <x v="4"/>
    <n v="0.36"/>
    <n v="0.57999999999999996"/>
    <x v="22"/>
    <n v="6172"/>
    <n v="293.06143273748302"/>
    <n v="704973.39341103577"/>
    <n v="1387.7485522625036"/>
    <n v="1"/>
    <n v="1387.7485522625036"/>
    <n v="0"/>
    <n v="132.25777124539223"/>
    <n v="1"/>
    <n v="132.25777124539223"/>
    <n v="0"/>
  </r>
  <r>
    <x v="1"/>
    <x v="4"/>
    <x v="4"/>
    <n v="0.36"/>
    <n v="0.57999999999999996"/>
    <x v="30"/>
    <n v="6172"/>
    <n v="3.8685480686740075"/>
    <n v="11542.550950476436"/>
    <n v="26.331353223386767"/>
    <n v="1"/>
    <n v="26.331353223386767"/>
    <n v="0"/>
    <n v="3.4276563430862064"/>
    <n v="1"/>
    <n v="3.4276563430862064"/>
    <n v="0"/>
  </r>
  <r>
    <x v="1"/>
    <x v="1"/>
    <x v="3"/>
    <n v="0.56000000000000005"/>
    <n v="0.48"/>
    <x v="10"/>
    <n v="2000"/>
    <n v="4.9800304443740255E-5"/>
    <n v="0.13372787181964221"/>
    <n v="3.0270906048221913E-4"/>
    <n v="1"/>
    <n v="3.0270906048221913E-4"/>
    <n v="3.0270906048221913E-4"/>
    <n v="3.0477272666315765E-5"/>
    <n v="1"/>
    <n v="3.0477272666315765E-5"/>
    <n v="3.0477272666315765E-5"/>
  </r>
  <r>
    <x v="1"/>
    <x v="1"/>
    <x v="3"/>
    <n v="0.56000000000000005"/>
    <n v="0.48"/>
    <x v="10"/>
    <n v="2000"/>
    <n v="6.0245046334441723E-4"/>
    <n v="1.9022000291065817"/>
    <n v="4.1790462001904567E-3"/>
    <n v="1"/>
    <n v="4.1790462001904567E-3"/>
    <n v="4.1790462001904567E-3"/>
    <n v="4.6350593809107624E-4"/>
    <n v="1"/>
    <n v="4.6350593809107624E-4"/>
    <n v="4.6350593809107624E-4"/>
  </r>
  <r>
    <x v="1"/>
    <x v="1"/>
    <x v="3"/>
    <n v="0.56000000000000005"/>
    <n v="0.48"/>
    <x v="10"/>
    <n v="2000"/>
    <n v="5.0200336991667997E-5"/>
    <n v="0.13529220764150643"/>
    <n v="3.5605382018772964E-4"/>
    <n v="1"/>
    <n v="3.5605382018772964E-4"/>
    <n v="3.5605382018772964E-4"/>
    <n v="4.7085404933599876E-5"/>
    <n v="1"/>
    <n v="4.7085404933599876E-5"/>
    <n v="4.7085404933599876E-5"/>
  </r>
  <r>
    <x v="1"/>
    <x v="2"/>
    <x v="3"/>
    <n v="0.56000000000000005"/>
    <n v="0.48"/>
    <x v="0"/>
    <n v="6181"/>
    <n v="117.04665474586078"/>
    <n v="242316.77518237109"/>
    <n v="529.71712297680983"/>
    <n v="1"/>
    <n v="529.71712297680983"/>
    <n v="0"/>
    <n v="42.848719546213424"/>
    <n v="1"/>
    <n v="42.848719546213424"/>
    <n v="0"/>
  </r>
  <r>
    <x v="1"/>
    <x v="1"/>
    <x v="3"/>
    <n v="0.56000000000000005"/>
    <n v="0.48"/>
    <x v="0"/>
    <n v="6181"/>
    <n v="136.43541107165953"/>
    <n v="271404.14215903741"/>
    <n v="594.23805751629948"/>
    <n v="1"/>
    <n v="594.23805751629948"/>
    <n v="0"/>
    <n v="44.406941962034132"/>
    <n v="1"/>
    <n v="44.406941962034132"/>
    <n v="0"/>
  </r>
  <r>
    <x v="1"/>
    <x v="1"/>
    <x v="3"/>
    <n v="0.56000000000000005"/>
    <n v="0.48"/>
    <x v="12"/>
    <n v="6181"/>
    <n v="4.7746102711868765"/>
    <n v="9339.338496085913"/>
    <n v="25.040648350392694"/>
    <n v="1"/>
    <n v="25.040648350392694"/>
    <n v="0"/>
    <n v="2.7801629273286594"/>
    <n v="1"/>
    <n v="2.7801629273286594"/>
    <n v="0"/>
  </r>
  <r>
    <x v="1"/>
    <x v="2"/>
    <x v="3"/>
    <n v="0.56000000000000005"/>
    <n v="0.48"/>
    <x v="7"/>
    <n v="6181"/>
    <n v="1.751737925962811"/>
    <n v="5691.7880498515815"/>
    <n v="12.033018009189199"/>
    <n v="1"/>
    <n v="12.033018009189199"/>
    <n v="0"/>
    <n v="1.2005888162864531"/>
    <n v="1"/>
    <n v="1.2005888162864531"/>
    <n v="0"/>
  </r>
  <r>
    <x v="1"/>
    <x v="2"/>
    <x v="3"/>
    <n v="0.56000000000000005"/>
    <n v="0.48"/>
    <x v="14"/>
    <n v="6181"/>
    <n v="204.198408135579"/>
    <n v="647868.2682511959"/>
    <n v="1379.9049215016357"/>
    <n v="0.28800000000000003"/>
    <n v="397.41261739247113"/>
    <n v="0"/>
    <n v="126.60640352256111"/>
    <n v="0.46899999999999997"/>
    <n v="59.378403252081156"/>
    <n v="0"/>
  </r>
  <r>
    <x v="1"/>
    <x v="3"/>
    <x v="3"/>
    <n v="0.56000000000000005"/>
    <n v="0.48"/>
    <x v="17"/>
    <n v="6181"/>
    <n v="1.1595356449087215"/>
    <n v="3297.5623855490658"/>
    <n v="7.0009573324449024"/>
    <n v="1"/>
    <n v="7.0009573324449024"/>
    <n v="0"/>
    <n v="0.63281603315535184"/>
    <n v="1"/>
    <n v="0.63281603315535184"/>
    <n v="0"/>
  </r>
  <r>
    <x v="1"/>
    <x v="1"/>
    <x v="3"/>
    <n v="0.56000000000000005"/>
    <n v="0.48"/>
    <x v="5"/>
    <n v="6181"/>
    <n v="1.5582266891770309"/>
    <n v="4770.3606146236025"/>
    <n v="10.043599170117561"/>
    <n v="1"/>
    <n v="10.043599170117561"/>
    <n v="0"/>
    <n v="1.0364452699731328"/>
    <n v="1"/>
    <n v="1.0364452699731328"/>
    <n v="0"/>
  </r>
  <r>
    <x v="1"/>
    <x v="1"/>
    <x v="3"/>
    <n v="0.56000000000000005"/>
    <n v="0.48"/>
    <x v="18"/>
    <n v="6181"/>
    <n v="0.70986994126643443"/>
    <n v="1901.8883861331142"/>
    <n v="4.3930109810349922"/>
    <n v="1"/>
    <n v="4.3930109810349922"/>
    <n v="0"/>
    <n v="0.43964670761935132"/>
    <n v="1"/>
    <n v="0.43964670761935132"/>
    <n v="0"/>
  </r>
  <r>
    <x v="1"/>
    <x v="3"/>
    <x v="3"/>
    <n v="0.56000000000000005"/>
    <n v="0.48"/>
    <x v="11"/>
    <n v="6181"/>
    <n v="23.010644283051029"/>
    <n v="64744.642696970797"/>
    <n v="135.67570449106427"/>
    <n v="1"/>
    <n v="135.67570449106427"/>
    <n v="0"/>
    <n v="12.915861762109381"/>
    <n v="1"/>
    <n v="12.915861762109381"/>
    <n v="0"/>
  </r>
  <r>
    <x v="1"/>
    <x v="1"/>
    <x v="3"/>
    <n v="0.56000000000000005"/>
    <n v="0.48"/>
    <x v="11"/>
    <n v="6181"/>
    <n v="0.8221245283169909"/>
    <n v="2437.4625520585523"/>
    <n v="5.4907615304586974"/>
    <n v="1"/>
    <n v="5.4907615304586974"/>
    <n v="0"/>
    <n v="0.5610641485722927"/>
    <n v="1"/>
    <n v="0.5610641485722927"/>
    <n v="0"/>
  </r>
  <r>
    <x v="1"/>
    <x v="1"/>
    <x v="3"/>
    <n v="0.56000000000000005"/>
    <n v="0.48"/>
    <x v="11"/>
    <n v="6181"/>
    <n v="10.348768120503113"/>
    <n v="23138.488525615187"/>
    <n v="50.79389215681455"/>
    <n v="1"/>
    <n v="50.79389215681455"/>
    <n v="0"/>
    <n v="5.6670022533397075"/>
    <n v="1"/>
    <n v="5.6670022533397075"/>
    <n v="0"/>
  </r>
  <r>
    <x v="1"/>
    <x v="2"/>
    <x v="3"/>
    <n v="0.56000000000000005"/>
    <n v="0.48"/>
    <x v="23"/>
    <n v="6181"/>
    <n v="265.17914478453469"/>
    <n v="589445.39656759414"/>
    <n v="1284.9169742247259"/>
    <n v="1"/>
    <n v="1284.9169742247259"/>
    <n v="0"/>
    <n v="97.646841039029013"/>
    <n v="1"/>
    <n v="97.646841039029013"/>
    <n v="0"/>
  </r>
  <r>
    <x v="1"/>
    <x v="1"/>
    <x v="3"/>
    <n v="0.56000000000000005"/>
    <n v="0.48"/>
    <x v="23"/>
    <n v="6181"/>
    <n v="5.641235909184533"/>
    <n v="14975.078043251846"/>
    <n v="31.221895504069451"/>
    <n v="1"/>
    <n v="31.221895504069451"/>
    <n v="0"/>
    <n v="3.0013458046205388"/>
    <n v="1"/>
    <n v="3.0013458046205388"/>
    <n v="0"/>
  </r>
  <r>
    <x v="1"/>
    <x v="2"/>
    <x v="3"/>
    <n v="0.56000000000000005"/>
    <n v="0.48"/>
    <x v="14"/>
    <n v="6182"/>
    <n v="16.132948565006355"/>
    <n v="51881.623193056024"/>
    <n v="110.79704261148061"/>
    <n v="0.28800000000000003"/>
    <n v="31.909548272106417"/>
    <n v="0"/>
    <n v="10.354375082277356"/>
    <n v="0.46899999999999997"/>
    <n v="4.8562019135880794"/>
    <n v="0"/>
  </r>
  <r>
    <x v="1"/>
    <x v="1"/>
    <x v="3"/>
    <n v="0.56000000000000005"/>
    <n v="0.48"/>
    <x v="11"/>
    <n v="6182"/>
    <n v="20.297339710441996"/>
    <n v="51031.468512204294"/>
    <n v="108.95804042469624"/>
    <n v="1"/>
    <n v="108.95804042469624"/>
    <n v="0"/>
    <n v="8.9984739049766844"/>
    <n v="1"/>
    <n v="8.9984739049766844"/>
    <n v="0"/>
  </r>
  <r>
    <x v="1"/>
    <x v="3"/>
    <x v="3"/>
    <n v="0.56000000000000005"/>
    <n v="0.48"/>
    <x v="10"/>
    <n v="2000"/>
    <n v="2.2107766788334634E-5"/>
    <n v="6.2712466833128089E-2"/>
    <n v="1.2417424566999258E-4"/>
    <n v="1"/>
    <n v="1.2417424566999258E-4"/>
    <n v="1.2417424566999258E-4"/>
    <n v="1.5490182003498287E-5"/>
    <n v="1"/>
    <n v="1.5490182003498287E-5"/>
    <n v="1.5490182003498287E-5"/>
  </r>
  <r>
    <x v="1"/>
    <x v="2"/>
    <x v="3"/>
    <n v="0.56000000000000005"/>
    <n v="0.48"/>
    <x v="0"/>
    <n v="6210"/>
    <n v="0.52742550305347713"/>
    <n v="1279.035032053753"/>
    <n v="3.1497942645366499"/>
    <n v="1"/>
    <n v="3.1497942645366499"/>
    <n v="0"/>
    <n v="0.28563181084840211"/>
    <n v="1"/>
    <n v="0.28563181084840211"/>
    <n v="0"/>
  </r>
  <r>
    <x v="1"/>
    <x v="1"/>
    <x v="3"/>
    <n v="0.56000000000000005"/>
    <n v="0.48"/>
    <x v="0"/>
    <n v="6210"/>
    <n v="3.0792526721607243"/>
    <n v="6140.8744067437519"/>
    <n v="15.808865621715768"/>
    <n v="1"/>
    <n v="15.808865621715768"/>
    <n v="0"/>
    <n v="1.3855391804659987"/>
    <n v="1"/>
    <n v="1.3855391804659987"/>
    <n v="0"/>
  </r>
  <r>
    <x v="1"/>
    <x v="1"/>
    <x v="3"/>
    <n v="0.56000000000000005"/>
    <n v="0.48"/>
    <x v="0"/>
    <n v="6210"/>
    <n v="976.60049390729273"/>
    <n v="1806059.908961941"/>
    <n v="4904.3647018793281"/>
    <n v="1"/>
    <n v="4904.3647018793281"/>
    <n v="0"/>
    <n v="424.5424080105293"/>
    <n v="1"/>
    <n v="424.5424080105293"/>
    <n v="0"/>
  </r>
  <r>
    <x v="1"/>
    <x v="1"/>
    <x v="3"/>
    <n v="0.56000000000000005"/>
    <n v="0.48"/>
    <x v="12"/>
    <n v="6210"/>
    <n v="9.1083850778994488"/>
    <n v="24558.050108852287"/>
    <n v="61.710354992478223"/>
    <n v="1"/>
    <n v="61.710354992478223"/>
    <n v="0"/>
    <n v="6.1549060618087426"/>
    <n v="1"/>
    <n v="6.1549060618087426"/>
    <n v="0"/>
  </r>
  <r>
    <x v="1"/>
    <x v="2"/>
    <x v="3"/>
    <n v="0.56000000000000005"/>
    <n v="0.48"/>
    <x v="14"/>
    <n v="6210"/>
    <n v="0.50638348586584547"/>
    <n v="2227.7895869113499"/>
    <n v="5.0879101202545192"/>
    <n v="1"/>
    <n v="5.0879101202545192"/>
    <n v="0"/>
    <n v="0.58311420788183754"/>
    <n v="1"/>
    <n v="0.58311420788183754"/>
    <n v="0"/>
  </r>
  <r>
    <x v="1"/>
    <x v="1"/>
    <x v="3"/>
    <n v="0.56000000000000005"/>
    <n v="0.48"/>
    <x v="14"/>
    <n v="6210"/>
    <n v="175.92711985521592"/>
    <n v="378481.41996890464"/>
    <n v="995.71270036284932"/>
    <n v="1"/>
    <n v="995.71270036284932"/>
    <n v="0"/>
    <n v="87.710054776966615"/>
    <n v="1"/>
    <n v="87.710054776966615"/>
    <n v="0"/>
  </r>
  <r>
    <x v="1"/>
    <x v="2"/>
    <x v="3"/>
    <n v="0.56000000000000005"/>
    <n v="0.48"/>
    <x v="14"/>
    <n v="6210"/>
    <n v="14.324132036755573"/>
    <n v="58773.444908256235"/>
    <n v="121.92812487216517"/>
    <n v="0.28800000000000003"/>
    <n v="35.115299963183574"/>
    <n v="0"/>
    <n v="14.968994753104939"/>
    <n v="0.46899999999999997"/>
    <n v="7.0204585392062162"/>
    <n v="0"/>
  </r>
  <r>
    <x v="1"/>
    <x v="1"/>
    <x v="3"/>
    <n v="0.56000000000000005"/>
    <n v="0.48"/>
    <x v="5"/>
    <n v="6210"/>
    <n v="0.39907114604886607"/>
    <n v="935.76679695046914"/>
    <n v="2.3995055787694284"/>
    <n v="1"/>
    <n v="2.3995055787694284"/>
    <n v="0"/>
    <n v="0.25106918450325522"/>
    <n v="1"/>
    <n v="0.25106918450325522"/>
    <n v="0"/>
  </r>
  <r>
    <x v="1"/>
    <x v="1"/>
    <x v="3"/>
    <n v="0.56000000000000005"/>
    <n v="0.48"/>
    <x v="5"/>
    <n v="6210"/>
    <n v="0.25777992288533219"/>
    <n v="609.51248680997026"/>
    <n v="1.5477445047869081"/>
    <n v="1"/>
    <n v="1.5477445047869081"/>
    <n v="0"/>
    <n v="0.16129157656880383"/>
    <n v="1"/>
    <n v="0.16129157656880383"/>
    <n v="0"/>
  </r>
  <r>
    <x v="1"/>
    <x v="2"/>
    <x v="3"/>
    <n v="0.56000000000000005"/>
    <n v="0.48"/>
    <x v="5"/>
    <n v="6210"/>
    <n v="2.1558666946950278"/>
    <n v="6271.8176320265566"/>
    <n v="15.808882749255552"/>
    <n v="1"/>
    <n v="15.808882749255552"/>
    <n v="0"/>
    <n v="1.6943005929963981"/>
    <n v="1"/>
    <n v="1.6943005929963981"/>
    <n v="0"/>
  </r>
  <r>
    <x v="1"/>
    <x v="3"/>
    <x v="3"/>
    <n v="0.56000000000000005"/>
    <n v="0.48"/>
    <x v="11"/>
    <n v="6210"/>
    <n v="2.0261206382354398"/>
    <n v="6050.4773468514768"/>
    <n v="11.633949035836553"/>
    <n v="1"/>
    <n v="11.633949035836553"/>
    <n v="0"/>
    <n v="1.4089035237646681"/>
    <n v="1"/>
    <n v="1.4089035237646681"/>
    <n v="0"/>
  </r>
  <r>
    <x v="1"/>
    <x v="1"/>
    <x v="3"/>
    <n v="0.56000000000000005"/>
    <n v="0.48"/>
    <x v="11"/>
    <n v="6210"/>
    <n v="66.291881652640342"/>
    <n v="117372.1415067065"/>
    <n v="317.34840381474572"/>
    <n v="1"/>
    <n v="317.34840381474572"/>
    <n v="0"/>
    <n v="27.215323818847818"/>
    <n v="1"/>
    <n v="27.215323818847818"/>
    <n v="0"/>
  </r>
  <r>
    <x v="1"/>
    <x v="1"/>
    <x v="3"/>
    <n v="0.56000000000000005"/>
    <n v="0.48"/>
    <x v="11"/>
    <n v="6210"/>
    <n v="6.8828438582403342"/>
    <n v="10495.889907548008"/>
    <n v="30.009972852357727"/>
    <n v="1"/>
    <n v="30.009972852357727"/>
    <n v="0"/>
    <n v="2.4435138577365958"/>
    <n v="1"/>
    <n v="2.4435138577365958"/>
    <n v="0"/>
  </r>
  <r>
    <x v="1"/>
    <x v="2"/>
    <x v="3"/>
    <n v="0.56000000000000005"/>
    <n v="0.48"/>
    <x v="23"/>
    <n v="6210"/>
    <n v="236.40529010762091"/>
    <n v="503270.31547797692"/>
    <n v="1323.6315792816572"/>
    <n v="1"/>
    <n v="1323.6315792816572"/>
    <n v="0"/>
    <n v="117.62301887236842"/>
    <n v="1"/>
    <n v="117.62301887236842"/>
    <n v="0"/>
  </r>
  <r>
    <x v="1"/>
    <x v="1"/>
    <x v="3"/>
    <n v="0.56000000000000005"/>
    <n v="0.48"/>
    <x v="23"/>
    <n v="6210"/>
    <n v="548.90713794264286"/>
    <n v="1158248.8656683823"/>
    <n v="3090.1692942822679"/>
    <n v="1"/>
    <n v="3090.1692942822679"/>
    <n v="0"/>
    <n v="276.27791106054224"/>
    <n v="1"/>
    <n v="276.27791106054224"/>
    <n v="0"/>
  </r>
  <r>
    <x v="1"/>
    <x v="2"/>
    <x v="3"/>
    <n v="0.56000000000000005"/>
    <n v="0.48"/>
    <x v="23"/>
    <n v="6210"/>
    <n v="0.1575129382809447"/>
    <n v="389.57137690098125"/>
    <n v="0.93802811472435166"/>
    <n v="1"/>
    <n v="0.93802811472435166"/>
    <n v="0"/>
    <n v="8.5628579574559216E-2"/>
    <n v="1"/>
    <n v="8.5628579574559216E-2"/>
    <n v="0"/>
  </r>
  <r>
    <x v="1"/>
    <x v="1"/>
    <x v="3"/>
    <n v="0.56000000000000005"/>
    <n v="0.48"/>
    <x v="27"/>
    <n v="6210"/>
    <n v="9.9733388037610365E-2"/>
    <n v="274.28129341867168"/>
    <n v="0.64938864166700505"/>
    <n v="1"/>
    <n v="0.64938864166700505"/>
    <n v="0"/>
    <n v="6.8302356048125651E-2"/>
    <n v="1"/>
    <n v="6.8302356048125651E-2"/>
    <n v="0"/>
  </r>
  <r>
    <x v="1"/>
    <x v="1"/>
    <x v="3"/>
    <n v="0.56000000000000005"/>
    <n v="0.48"/>
    <x v="11"/>
    <n v="6220"/>
    <n v="8.7329331494513767"/>
    <n v="22911.240568284327"/>
    <n v="56.7852354899969"/>
    <n v="1"/>
    <n v="56.7852354899969"/>
    <n v="0"/>
    <n v="5.3582277532727023"/>
    <n v="1"/>
    <n v="5.3582277532727023"/>
    <n v="0"/>
  </r>
  <r>
    <x v="1"/>
    <x v="2"/>
    <x v="3"/>
    <n v="0.56000000000000005"/>
    <n v="0.48"/>
    <x v="13"/>
    <n v="1000"/>
    <n v="97.438393293534389"/>
    <n v="283875.97136488365"/>
    <n v="591.67653970605897"/>
    <n v="0.28800000000000003"/>
    <n v="170.40284343534501"/>
    <n v="170.40284343534501"/>
    <n v="66.768841988468736"/>
    <n v="0.46899999999999997"/>
    <n v="31.314586892591837"/>
    <n v="31.314586892591837"/>
  </r>
  <r>
    <x v="1"/>
    <x v="1"/>
    <x v="3"/>
    <n v="0.56000000000000005"/>
    <n v="0.48"/>
    <x v="10"/>
    <n v="2000"/>
    <n v="2.0586178128530443"/>
    <n v="4267.4066376453729"/>
    <n v="9.4933939165902927"/>
    <n v="1"/>
    <n v="9.4933939165902927"/>
    <n v="9.4933939165902927"/>
    <n v="0.97636906600336837"/>
    <n v="1"/>
    <n v="0.97636906600336837"/>
    <n v="0.97636906600336837"/>
  </r>
  <r>
    <x v="1"/>
    <x v="1"/>
    <x v="3"/>
    <n v="0.56000000000000005"/>
    <n v="0.48"/>
    <x v="10"/>
    <n v="2000"/>
    <n v="3.2560431399007425E-2"/>
    <n v="76.585754176490653"/>
    <n v="0.17293958858610739"/>
    <n v="1"/>
    <n v="0.17293958858610739"/>
    <n v="0.17293958858610739"/>
    <n v="1.85010857924627E-2"/>
    <n v="1"/>
    <n v="1.85010857924627E-2"/>
    <n v="1.85010857924627E-2"/>
  </r>
  <r>
    <x v="1"/>
    <x v="1"/>
    <x v="3"/>
    <n v="0.56000000000000005"/>
    <n v="0.48"/>
    <x v="10"/>
    <n v="2000"/>
    <n v="2.2245273101686018E-3"/>
    <n v="5.6396846182981895"/>
    <n v="1.2462941289016656E-2"/>
    <n v="1"/>
    <n v="1.2462941289016656E-2"/>
    <n v="1.2462941289016656E-2"/>
    <n v="1.3600319889724274E-3"/>
    <n v="1"/>
    <n v="1.3600319889724274E-3"/>
    <n v="1.3600319889724274E-3"/>
  </r>
  <r>
    <x v="1"/>
    <x v="1"/>
    <x v="3"/>
    <n v="0.56000000000000005"/>
    <n v="0.48"/>
    <x v="10"/>
    <n v="2000"/>
    <n v="1.3302116029949948E-3"/>
    <n v="3.3861337757330539"/>
    <n v="9.2802540346578755E-3"/>
    <n v="1"/>
    <n v="9.2802540346578755E-3"/>
    <n v="9.2802540346578755E-3"/>
    <n v="1.3093727187189165E-3"/>
    <n v="1"/>
    <n v="1.3093727187189165E-3"/>
    <n v="1.3093727187189165E-3"/>
  </r>
  <r>
    <x v="1"/>
    <x v="1"/>
    <x v="3"/>
    <n v="0.56000000000000005"/>
    <n v="0.48"/>
    <x v="0"/>
    <n v="6250"/>
    <n v="12.68827663216083"/>
    <n v="24765.36070092758"/>
    <n v="54.585668104717435"/>
    <n v="1"/>
    <n v="54.585668104717435"/>
    <n v="0"/>
    <n v="5.4400616733959444"/>
    <n v="1"/>
    <n v="5.4400616733959444"/>
    <n v="0"/>
  </r>
  <r>
    <x v="1"/>
    <x v="1"/>
    <x v="3"/>
    <n v="0.56000000000000005"/>
    <n v="0.48"/>
    <x v="0"/>
    <n v="6250"/>
    <n v="1.5144472513304099"/>
    <n v="3139.5809013017279"/>
    <n v="6.5814372069324554"/>
    <n v="1"/>
    <n v="6.5814372069324554"/>
    <n v="0"/>
    <n v="0.72177829526185544"/>
    <n v="1"/>
    <n v="0.72177829526185544"/>
    <n v="0"/>
  </r>
  <r>
    <x v="1"/>
    <x v="1"/>
    <x v="3"/>
    <n v="0.56000000000000005"/>
    <n v="0.48"/>
    <x v="0"/>
    <n v="6250"/>
    <n v="934.02728125586441"/>
    <n v="1817183.0578888552"/>
    <n v="3791.0549971016562"/>
    <n v="1"/>
    <n v="3791.0549971016562"/>
    <n v="0"/>
    <n v="377.49811919676569"/>
    <n v="1"/>
    <n v="377.49811919676569"/>
    <n v="0"/>
  </r>
  <r>
    <x v="1"/>
    <x v="2"/>
    <x v="3"/>
    <n v="0.56000000000000005"/>
    <n v="0.48"/>
    <x v="0"/>
    <n v="6250"/>
    <n v="0.46976540860072513"/>
    <n v="1467.5810472321286"/>
    <n v="3.0085442796132544"/>
    <n v="0.28800000000000003"/>
    <n v="0.86646075252861743"/>
    <n v="0"/>
    <n v="0.36429035125704678"/>
    <n v="0.46899999999999997"/>
    <n v="0.17085217473955494"/>
    <n v="0"/>
  </r>
  <r>
    <x v="1"/>
    <x v="1"/>
    <x v="3"/>
    <n v="0.56000000000000005"/>
    <n v="0.48"/>
    <x v="12"/>
    <n v="6250"/>
    <n v="280.35098628116151"/>
    <n v="626177.251586686"/>
    <n v="1295.770730172542"/>
    <n v="1"/>
    <n v="1295.770730172542"/>
    <n v="0"/>
    <n v="132.3575960437739"/>
    <n v="1"/>
    <n v="132.3575960437739"/>
    <n v="0"/>
  </r>
  <r>
    <x v="1"/>
    <x v="1"/>
    <x v="3"/>
    <n v="0.56000000000000005"/>
    <n v="0.48"/>
    <x v="12"/>
    <n v="6250"/>
    <n v="7.6301969820094806"/>
    <n v="17262.603408056311"/>
    <n v="37.166098631275702"/>
    <n v="1"/>
    <n v="37.166098631275702"/>
    <n v="0"/>
    <n v="4.1387142773148842"/>
    <n v="1"/>
    <n v="4.1387142773148842"/>
    <n v="0"/>
  </r>
  <r>
    <x v="1"/>
    <x v="2"/>
    <x v="3"/>
    <n v="0.56000000000000005"/>
    <n v="0.48"/>
    <x v="7"/>
    <n v="6250"/>
    <n v="44.36540325328383"/>
    <n v="108039.36402979586"/>
    <n v="223.30822831573553"/>
    <n v="1"/>
    <n v="223.30822831573553"/>
    <n v="0"/>
    <n v="23.326143018095841"/>
    <n v="1"/>
    <n v="23.326143018095841"/>
    <n v="0"/>
  </r>
  <r>
    <x v="1"/>
    <x v="2"/>
    <x v="3"/>
    <n v="0.56000000000000005"/>
    <n v="0.48"/>
    <x v="13"/>
    <n v="6250"/>
    <n v="2.6606529935952108E-2"/>
    <n v="73.960178604457838"/>
    <n v="0.20363244122533261"/>
    <n v="0.28800000000000003"/>
    <n v="5.8646143072895798E-2"/>
    <n v="0"/>
    <n v="3.042550812290418E-2"/>
    <n v="0.46899999999999997"/>
    <n v="1.4269563309642059E-2"/>
    <n v="0"/>
  </r>
  <r>
    <x v="1"/>
    <x v="2"/>
    <x v="3"/>
    <n v="0.56000000000000005"/>
    <n v="0.48"/>
    <x v="14"/>
    <n v="6250"/>
    <n v="6.8817459497976765"/>
    <n v="22702.900806595437"/>
    <n v="47.828107464018849"/>
    <n v="1"/>
    <n v="47.828107464018849"/>
    <n v="0"/>
    <n v="5.996057040558239"/>
    <n v="1"/>
    <n v="5.996057040558239"/>
    <n v="0"/>
  </r>
  <r>
    <x v="1"/>
    <x v="1"/>
    <x v="3"/>
    <n v="0.56000000000000005"/>
    <n v="0.48"/>
    <x v="14"/>
    <n v="6250"/>
    <n v="4.056302630599748"/>
    <n v="8408.4733879049782"/>
    <n v="19.444003941260885"/>
    <n v="1"/>
    <n v="19.444003941260885"/>
    <n v="0"/>
    <n v="2.2125788347402517"/>
    <n v="1"/>
    <n v="2.2125788347402517"/>
    <n v="0"/>
  </r>
  <r>
    <x v="1"/>
    <x v="2"/>
    <x v="3"/>
    <n v="0.56000000000000005"/>
    <n v="0.48"/>
    <x v="14"/>
    <n v="6250"/>
    <n v="68.044551471012596"/>
    <n v="211255.62905415572"/>
    <n v="389.52327498660389"/>
    <n v="0.28800000000000003"/>
    <n v="112.18270319614193"/>
    <n v="0"/>
    <n v="49.700934411785994"/>
    <n v="0.46899999999999997"/>
    <n v="23.309738239127629"/>
    <n v="0"/>
  </r>
  <r>
    <x v="1"/>
    <x v="1"/>
    <x v="3"/>
    <n v="0.56000000000000005"/>
    <n v="0.48"/>
    <x v="15"/>
    <n v="6250"/>
    <n v="1.472890116579505E-2"/>
    <n v="56.490095291082497"/>
    <n v="0.11064669181386239"/>
    <n v="1"/>
    <n v="0.11064669181386239"/>
    <n v="0"/>
    <n v="1.5486858834374048E-2"/>
    <n v="1"/>
    <n v="1.5486858834374048E-2"/>
    <n v="0"/>
  </r>
  <r>
    <x v="1"/>
    <x v="3"/>
    <x v="3"/>
    <n v="0.56000000000000005"/>
    <n v="0.48"/>
    <x v="16"/>
    <n v="6250"/>
    <n v="2.8287875783457199"/>
    <n v="7252.6472321207993"/>
    <n v="15.643265549098887"/>
    <n v="1"/>
    <n v="15.643265549098887"/>
    <n v="0"/>
    <n v="1.7403723565313423"/>
    <n v="1"/>
    <n v="1.7403723565313423"/>
    <n v="0"/>
  </r>
  <r>
    <x v="1"/>
    <x v="2"/>
    <x v="3"/>
    <n v="0.56000000000000005"/>
    <n v="0.48"/>
    <x v="13"/>
    <n v="6250"/>
    <n v="46.589927952592681"/>
    <n v="139073.88509034962"/>
    <n v="267.5593762370209"/>
    <n v="0.28800000000000003"/>
    <n v="77.057100356262026"/>
    <n v="0"/>
    <n v="31.631027647662865"/>
    <n v="0.46899999999999997"/>
    <n v="14.834951966753883"/>
    <n v="0"/>
  </r>
  <r>
    <x v="1"/>
    <x v="1"/>
    <x v="3"/>
    <n v="0.56000000000000005"/>
    <n v="0.48"/>
    <x v="17"/>
    <n v="6250"/>
    <n v="7.2482338808745608"/>
    <n v="15570.26916997939"/>
    <n v="34.415300713687643"/>
    <n v="1"/>
    <n v="34.415300713687643"/>
    <n v="0"/>
    <n v="3.6553285975223639"/>
    <n v="1"/>
    <n v="3.6553285975223639"/>
    <n v="0"/>
  </r>
  <r>
    <x v="1"/>
    <x v="1"/>
    <x v="3"/>
    <n v="0.56000000000000005"/>
    <n v="0.48"/>
    <x v="17"/>
    <n v="6250"/>
    <n v="4.0638583853295399E-2"/>
    <n v="122.80007940395787"/>
    <n v="0.28915114347153237"/>
    <n v="1"/>
    <n v="0.28915114347153237"/>
    <n v="0"/>
    <n v="3.361871975972798E-2"/>
    <n v="1"/>
    <n v="3.361871975972798E-2"/>
    <n v="0"/>
  </r>
  <r>
    <x v="1"/>
    <x v="1"/>
    <x v="3"/>
    <n v="0.56000000000000005"/>
    <n v="0.48"/>
    <x v="17"/>
    <n v="6250"/>
    <n v="6.4972240138798903E-2"/>
    <n v="185.49093597529338"/>
    <n v="0.40496766553069219"/>
    <n v="1"/>
    <n v="0.40496766553069219"/>
    <n v="0"/>
    <n v="4.8607424766253071E-2"/>
    <n v="1"/>
    <n v="4.8607424766253071E-2"/>
    <n v="0"/>
  </r>
  <r>
    <x v="1"/>
    <x v="1"/>
    <x v="3"/>
    <n v="0.56000000000000005"/>
    <n v="0.48"/>
    <x v="5"/>
    <n v="6250"/>
    <n v="1.1312989915788469"/>
    <n v="3253.174053986219"/>
    <n v="7.2526281110116368"/>
    <n v="1"/>
    <n v="7.2526281110116368"/>
    <n v="0"/>
    <n v="0.8694950654612692"/>
    <n v="1"/>
    <n v="0.8694950654612692"/>
    <n v="0"/>
  </r>
  <r>
    <x v="1"/>
    <x v="1"/>
    <x v="3"/>
    <n v="0.56000000000000005"/>
    <n v="0.48"/>
    <x v="18"/>
    <n v="6250"/>
    <n v="0.7013699573848251"/>
    <n v="1977.6663412167975"/>
    <n v="4.5649867086265017"/>
    <n v="1"/>
    <n v="4.5649867086265017"/>
    <n v="0"/>
    <n v="0.59248414197131305"/>
    <n v="1"/>
    <n v="0.59248414197131305"/>
    <n v="0"/>
  </r>
  <r>
    <x v="1"/>
    <x v="1"/>
    <x v="3"/>
    <n v="0.56000000000000005"/>
    <n v="0.48"/>
    <x v="18"/>
    <n v="6250"/>
    <n v="0.15720605627003056"/>
    <n v="315.14011459654233"/>
    <n v="0.66283279171628851"/>
    <n v="1"/>
    <n v="0.66283279171628851"/>
    <n v="0"/>
    <n v="6.2118601113339757E-2"/>
    <n v="1"/>
    <n v="6.2118601113339757E-2"/>
    <n v="0"/>
  </r>
  <r>
    <x v="1"/>
    <x v="3"/>
    <x v="3"/>
    <n v="0.56000000000000005"/>
    <n v="0.48"/>
    <x v="11"/>
    <n v="6250"/>
    <n v="0.6095352963609455"/>
    <n v="2188.2622935656264"/>
    <n v="5.4490329252880576"/>
    <n v="1"/>
    <n v="5.4490329252880576"/>
    <n v="0"/>
    <n v="0.76933696654200823"/>
    <n v="1"/>
    <n v="0.76933696654200823"/>
    <n v="0"/>
  </r>
  <r>
    <x v="1"/>
    <x v="1"/>
    <x v="3"/>
    <n v="0.56000000000000005"/>
    <n v="0.48"/>
    <x v="11"/>
    <n v="6250"/>
    <n v="476.3673038790364"/>
    <n v="876887.13145335345"/>
    <n v="1815.6002509671769"/>
    <n v="1"/>
    <n v="1815.6002509671769"/>
    <n v="0"/>
    <n v="181.04734396044645"/>
    <n v="1"/>
    <n v="181.04734396044645"/>
    <n v="0"/>
  </r>
  <r>
    <x v="1"/>
    <x v="1"/>
    <x v="3"/>
    <n v="0.56000000000000005"/>
    <n v="0.48"/>
    <x v="11"/>
    <n v="6250"/>
    <n v="505.50550995098746"/>
    <n v="1022638.1397144854"/>
    <n v="2126.1707799675883"/>
    <n v="1"/>
    <n v="2126.1707799675883"/>
    <n v="0"/>
    <n v="223.87287183829665"/>
    <n v="1"/>
    <n v="223.87287183829665"/>
    <n v="0"/>
  </r>
  <r>
    <x v="1"/>
    <x v="2"/>
    <x v="3"/>
    <n v="0.56000000000000005"/>
    <n v="0.48"/>
    <x v="21"/>
    <n v="6250"/>
    <n v="9.4445495216323851E-4"/>
    <n v="2.71928635301864"/>
    <n v="5.8011567415926996E-3"/>
    <n v="0.28800000000000003"/>
    <n v="1.6707331415786978E-3"/>
    <n v="0"/>
    <n v="6.4535705175487452E-4"/>
    <n v="0.46899999999999997"/>
    <n v="3.0267245727303615E-4"/>
    <n v="0"/>
  </r>
  <r>
    <x v="1"/>
    <x v="2"/>
    <x v="3"/>
    <n v="0.56000000000000005"/>
    <n v="0.48"/>
    <x v="21"/>
    <n v="6250"/>
    <n v="0.24048230338968513"/>
    <n v="984.67146068395959"/>
    <n v="2.1268075450914572"/>
    <n v="0.28800000000000003"/>
    <n v="0.61252057298633977"/>
    <n v="0"/>
    <n v="0.2965309233733649"/>
    <n v="0.46899999999999997"/>
    <n v="0.13907300306210812"/>
    <n v="0"/>
  </r>
  <r>
    <x v="1"/>
    <x v="4"/>
    <x v="4"/>
    <n v="0.36"/>
    <n v="0.57999999999999996"/>
    <x v="22"/>
    <n v="6250"/>
    <n v="35.838906339837614"/>
    <n v="89571.160098817927"/>
    <n v="190.11748828299741"/>
    <n v="1"/>
    <n v="190.11748828299741"/>
    <n v="0"/>
    <n v="22.117727780666261"/>
    <n v="1"/>
    <n v="22.117727780666261"/>
    <n v="0"/>
  </r>
  <r>
    <x v="1"/>
    <x v="2"/>
    <x v="3"/>
    <n v="0.56000000000000005"/>
    <n v="0.48"/>
    <x v="23"/>
    <n v="6250"/>
    <n v="335.59750914271183"/>
    <n v="775142.91235214227"/>
    <n v="1622.2880589001713"/>
    <n v="1"/>
    <n v="1622.2880589001713"/>
    <n v="0"/>
    <n v="169.82371546004131"/>
    <n v="1"/>
    <n v="169.82371546004131"/>
    <n v="0"/>
  </r>
  <r>
    <x v="1"/>
    <x v="1"/>
    <x v="3"/>
    <n v="0.56000000000000005"/>
    <n v="0.48"/>
    <x v="23"/>
    <n v="6250"/>
    <n v="69.188990558419221"/>
    <n v="137157.6281239973"/>
    <n v="291.8949194141527"/>
    <n v="1"/>
    <n v="291.8949194141527"/>
    <n v="0"/>
    <n v="28.848742641251206"/>
    <n v="1"/>
    <n v="28.848742641251206"/>
    <n v="0"/>
  </r>
  <r>
    <x v="1"/>
    <x v="2"/>
    <x v="3"/>
    <n v="0.56000000000000005"/>
    <n v="0.48"/>
    <x v="23"/>
    <n v="6250"/>
    <n v="2.7145501859719099"/>
    <n v="7099.6403767803849"/>
    <n v="15.286337041893473"/>
    <n v="0.28800000000000003"/>
    <n v="4.4024650680653208"/>
    <n v="0"/>
    <n v="1.7313351564280604"/>
    <n v="0.46899999999999997"/>
    <n v="0.81199618836476029"/>
    <n v="0"/>
  </r>
  <r>
    <x v="1"/>
    <x v="2"/>
    <x v="3"/>
    <n v="0.56000000000000005"/>
    <n v="0.48"/>
    <x v="23"/>
    <n v="6250"/>
    <n v="0.25894763030696955"/>
    <n v="694.76816752470768"/>
    <n v="1.5238931020360418"/>
    <n v="1"/>
    <n v="1.5238931020360418"/>
    <n v="0"/>
    <n v="0.17660793589176263"/>
    <n v="1"/>
    <n v="0.17660793589176263"/>
    <n v="0"/>
  </r>
  <r>
    <x v="1"/>
    <x v="2"/>
    <x v="3"/>
    <n v="0.56000000000000005"/>
    <n v="0.48"/>
    <x v="23"/>
    <n v="6250"/>
    <n v="0.20577873904151639"/>
    <n v="534.10365623992266"/>
    <n v="1.1928429051736027"/>
    <n v="1"/>
    <n v="1.1928429051736027"/>
    <n v="0"/>
    <n v="0.1459559589749361"/>
    <n v="1"/>
    <n v="0.1459559589749361"/>
    <n v="0"/>
  </r>
  <r>
    <x v="1"/>
    <x v="2"/>
    <x v="3"/>
    <n v="0.56000000000000005"/>
    <n v="0.48"/>
    <x v="25"/>
    <n v="6250"/>
    <n v="58.681730300235103"/>
    <n v="144931.97213076439"/>
    <n v="307.71662436669897"/>
    <n v="1"/>
    <n v="307.71662436669897"/>
    <n v="0"/>
    <n v="33.087231271248704"/>
    <n v="1"/>
    <n v="33.087231271248704"/>
    <n v="0"/>
  </r>
  <r>
    <x v="1"/>
    <x v="2"/>
    <x v="3"/>
    <n v="0.56000000000000005"/>
    <n v="0.48"/>
    <x v="8"/>
    <n v="6250"/>
    <n v="3.1704059791929975"/>
    <n v="11173.651226560032"/>
    <n v="24.360735427217961"/>
    <n v="0.28800000000000003"/>
    <n v="7.0158918030387731"/>
    <n v="0"/>
    <n v="2.0757176873684497"/>
    <n v="0.46899999999999997"/>
    <n v="0.9735115953758029"/>
    <n v="0"/>
  </r>
  <r>
    <x v="1"/>
    <x v="1"/>
    <x v="3"/>
    <n v="0.56000000000000005"/>
    <n v="0.48"/>
    <x v="27"/>
    <n v="6250"/>
    <n v="1.8397959367942255E-2"/>
    <n v="52.524812072119545"/>
    <n v="0.11467326107038328"/>
    <n v="1"/>
    <n v="0.11467326107038328"/>
    <n v="0"/>
    <n v="1.3763992497709933E-2"/>
    <n v="1"/>
    <n v="1.3763992497709933E-2"/>
    <n v="0"/>
  </r>
  <r>
    <x v="1"/>
    <x v="1"/>
    <x v="3"/>
    <n v="0.56000000000000005"/>
    <n v="0.48"/>
    <x v="27"/>
    <n v="6250"/>
    <n v="2.7592251745453535"/>
    <n v="6081.9115509725752"/>
    <n v="12.744580752607938"/>
    <n v="1"/>
    <n v="12.744580752607938"/>
    <n v="0"/>
    <n v="1.3139904886459584"/>
    <n v="1"/>
    <n v="1.3139904886459584"/>
    <n v="0"/>
  </r>
  <r>
    <x v="1"/>
    <x v="1"/>
    <x v="3"/>
    <n v="0.56000000000000005"/>
    <n v="0.48"/>
    <x v="10"/>
    <n v="2000"/>
    <n v="1.589581052733136"/>
    <n v="3524.3849103172724"/>
    <n v="9.5618063219478238"/>
    <n v="1"/>
    <n v="9.5618063219478238"/>
    <n v="9.5618063219478238"/>
    <n v="1.0021068724156978"/>
    <n v="1"/>
    <n v="1.0021068724156978"/>
    <n v="1.0021068724156978"/>
  </r>
  <r>
    <x v="1"/>
    <x v="1"/>
    <x v="3"/>
    <n v="0.56000000000000005"/>
    <n v="0.48"/>
    <x v="10"/>
    <n v="2000"/>
    <n v="0.21479723670575884"/>
    <n v="593.2235654480105"/>
    <n v="1.3191321321447105"/>
    <n v="1"/>
    <n v="1.3191321321447105"/>
    <n v="1.3191321321447105"/>
    <n v="0.1511612121736613"/>
    <n v="1"/>
    <n v="0.1511612121736613"/>
    <n v="0.1511612121736613"/>
  </r>
  <r>
    <x v="1"/>
    <x v="3"/>
    <x v="3"/>
    <n v="0.56000000000000005"/>
    <n v="0.48"/>
    <x v="10"/>
    <n v="2000"/>
    <n v="8.0064125753079697E-4"/>
    <n v="2.5532568988334754"/>
    <n v="5.7388347590074376E-3"/>
    <n v="1"/>
    <n v="5.7388347590074376E-3"/>
    <n v="5.7388347590074376E-3"/>
    <n v="7.5466387553505432E-4"/>
    <n v="1"/>
    <n v="7.5466387553505432E-4"/>
    <n v="7.5466387553505432E-4"/>
  </r>
  <r>
    <x v="1"/>
    <x v="1"/>
    <x v="3"/>
    <n v="0.56000000000000005"/>
    <n v="0.48"/>
    <x v="10"/>
    <n v="2000"/>
    <n v="0.69204036821153025"/>
    <n v="2259.4223930665162"/>
    <n v="5.8660310060795675"/>
    <n v="1"/>
    <n v="5.8660310060795675"/>
    <n v="5.8660310060795675"/>
    <n v="0.78753599907899585"/>
    <n v="1"/>
    <n v="0.78753599907899585"/>
    <n v="0.78753599907899585"/>
  </r>
  <r>
    <x v="1"/>
    <x v="2"/>
    <x v="3"/>
    <n v="0.56000000000000005"/>
    <n v="0.48"/>
    <x v="0"/>
    <n v="6300"/>
    <n v="0.22187391857006589"/>
    <n v="555.28593781758934"/>
    <n v="1.404883324439141"/>
    <n v="1"/>
    <n v="1.404883324439141"/>
    <n v="0"/>
    <n v="0.12184978491422002"/>
    <n v="1"/>
    <n v="0.12184978491422002"/>
    <n v="0"/>
  </r>
  <r>
    <x v="1"/>
    <x v="1"/>
    <x v="3"/>
    <n v="0.56000000000000005"/>
    <n v="0.48"/>
    <x v="0"/>
    <n v="6300"/>
    <n v="1.3647362509815035"/>
    <n v="2688.1700927648353"/>
    <n v="6.8966642504800966"/>
    <n v="1"/>
    <n v="6.8966642504800966"/>
    <n v="0"/>
    <n v="0.67656851880272129"/>
    <n v="1"/>
    <n v="0.67656851880272129"/>
    <n v="0"/>
  </r>
  <r>
    <x v="1"/>
    <x v="1"/>
    <x v="3"/>
    <n v="0.56000000000000005"/>
    <n v="0.48"/>
    <x v="0"/>
    <n v="6300"/>
    <n v="291.10534560174926"/>
    <n v="578462.39330018661"/>
    <n v="1525.0673632572079"/>
    <n v="1"/>
    <n v="1525.0673632572079"/>
    <n v="0"/>
    <n v="137.26552553241899"/>
    <n v="1"/>
    <n v="137.26552553241899"/>
    <n v="0"/>
  </r>
  <r>
    <x v="1"/>
    <x v="1"/>
    <x v="3"/>
    <n v="0.56000000000000005"/>
    <n v="0.48"/>
    <x v="12"/>
    <n v="6300"/>
    <n v="132.82043276535558"/>
    <n v="305980.72731236211"/>
    <n v="782.51583528494393"/>
    <n v="1"/>
    <n v="782.51583528494393"/>
    <n v="0"/>
    <n v="74.148114520043421"/>
    <n v="1"/>
    <n v="74.148114520043421"/>
    <n v="0"/>
  </r>
  <r>
    <x v="1"/>
    <x v="2"/>
    <x v="3"/>
    <n v="0.56000000000000005"/>
    <n v="0.48"/>
    <x v="7"/>
    <n v="6300"/>
    <n v="2.4834862420295556"/>
    <n v="7527.7203298920613"/>
    <n v="13.558771412162722"/>
    <n v="1"/>
    <n v="13.558771412162722"/>
    <n v="0"/>
    <n v="1.8064821122517769"/>
    <n v="1"/>
    <n v="1.8064821122517769"/>
    <n v="0"/>
  </r>
  <r>
    <x v="1"/>
    <x v="2"/>
    <x v="3"/>
    <n v="0.56000000000000005"/>
    <n v="0.48"/>
    <x v="7"/>
    <n v="6300"/>
    <n v="0.32934059323873144"/>
    <n v="1054.2288696778644"/>
    <n v="3.0207825460757753"/>
    <n v="0.28800000000000003"/>
    <n v="0.86998537326982339"/>
    <n v="0"/>
    <n v="0.44764641286977008"/>
    <n v="0.46899999999999997"/>
    <n v="0.20994616763592217"/>
    <n v="0"/>
  </r>
  <r>
    <x v="1"/>
    <x v="2"/>
    <x v="3"/>
    <n v="0.56000000000000005"/>
    <n v="0.48"/>
    <x v="14"/>
    <n v="6300"/>
    <n v="44.591420273692854"/>
    <n v="174234.9285411415"/>
    <n v="358.07158940871631"/>
    <n v="1"/>
    <n v="358.07158940871631"/>
    <n v="0"/>
    <n v="42.883612450433418"/>
    <n v="1"/>
    <n v="42.883612450433418"/>
    <n v="0"/>
  </r>
  <r>
    <x v="1"/>
    <x v="1"/>
    <x v="3"/>
    <n v="0.56000000000000005"/>
    <n v="0.48"/>
    <x v="14"/>
    <n v="6300"/>
    <n v="12.113996940869871"/>
    <n v="27278.143093398896"/>
    <n v="70.942324753946423"/>
    <n v="1"/>
    <n v="70.942324753946423"/>
    <n v="0"/>
    <n v="6.7691612593013124"/>
    <n v="1"/>
    <n v="6.7691612593013124"/>
    <n v="0"/>
  </r>
  <r>
    <x v="1"/>
    <x v="2"/>
    <x v="3"/>
    <n v="0.56000000000000005"/>
    <n v="0.48"/>
    <x v="14"/>
    <n v="6300"/>
    <n v="46.783342387490421"/>
    <n v="145366.75067918957"/>
    <n v="355.79407763391993"/>
    <n v="0.28800000000000003"/>
    <n v="102.46869435856895"/>
    <n v="0"/>
    <n v="38.158048195775656"/>
    <n v="0.46899999999999997"/>
    <n v="17.89612460381878"/>
    <n v="0"/>
  </r>
  <r>
    <x v="1"/>
    <x v="1"/>
    <x v="3"/>
    <n v="0.56000000000000005"/>
    <n v="0.48"/>
    <x v="15"/>
    <n v="6300"/>
    <n v="6.5957382628452854E-2"/>
    <n v="251.90779392312979"/>
    <n v="0.51239434068518142"/>
    <n v="1"/>
    <n v="0.51239434068518142"/>
    <n v="0"/>
    <n v="6.7880036343624814E-2"/>
    <n v="1"/>
    <n v="6.7880036343624814E-2"/>
    <n v="0"/>
  </r>
  <r>
    <x v="1"/>
    <x v="4"/>
    <x v="4"/>
    <n v="0.36"/>
    <n v="0.57999999999999996"/>
    <x v="17"/>
    <n v="6300"/>
    <n v="3.9181831520715953"/>
    <n v="11871.053202877752"/>
    <n v="29.198016224498449"/>
    <n v="1"/>
    <n v="29.198016224498449"/>
    <n v="0"/>
    <n v="3.1419720594489888"/>
    <n v="1"/>
    <n v="3.1419720594489888"/>
    <n v="0"/>
  </r>
  <r>
    <x v="1"/>
    <x v="1"/>
    <x v="3"/>
    <n v="0.56000000000000005"/>
    <n v="0.48"/>
    <x v="17"/>
    <n v="6300"/>
    <n v="2.6495133569105458"/>
    <n v="7819.8133634888345"/>
    <n v="19.165782727129425"/>
    <n v="1"/>
    <n v="19.165782727129425"/>
    <n v="0"/>
    <n v="2.212420561328631"/>
    <n v="1"/>
    <n v="2.212420561328631"/>
    <n v="0"/>
  </r>
  <r>
    <x v="1"/>
    <x v="1"/>
    <x v="3"/>
    <n v="0.56000000000000005"/>
    <n v="0.48"/>
    <x v="17"/>
    <n v="6300"/>
    <n v="5.0187492876479647"/>
    <n v="14942.308581242227"/>
    <n v="37.013003189836446"/>
    <n v="1"/>
    <n v="37.013003189836446"/>
    <n v="0"/>
    <n v="4.1045615487955898"/>
    <n v="1"/>
    <n v="4.1045615487955898"/>
    <n v="0"/>
  </r>
  <r>
    <x v="1"/>
    <x v="1"/>
    <x v="3"/>
    <n v="0.56000000000000005"/>
    <n v="0.48"/>
    <x v="5"/>
    <n v="6300"/>
    <n v="3.7006415190209396"/>
    <n v="9846.2709546758288"/>
    <n v="24.176765886975158"/>
    <n v="1"/>
    <n v="24.176765886975158"/>
    <n v="0"/>
    <n v="2.3826834439179181"/>
    <n v="1"/>
    <n v="2.3826834439179181"/>
    <n v="0"/>
  </r>
  <r>
    <x v="1"/>
    <x v="2"/>
    <x v="3"/>
    <n v="0.56000000000000005"/>
    <n v="0.48"/>
    <x v="5"/>
    <n v="6300"/>
    <n v="0.4554983646678793"/>
    <n v="1881.6406213174018"/>
    <n v="4.5940288921022763"/>
    <n v="1"/>
    <n v="4.5940288921022763"/>
    <n v="0"/>
    <n v="0.56955164533079017"/>
    <n v="1"/>
    <n v="0.56955164533079017"/>
    <n v="0"/>
  </r>
  <r>
    <x v="1"/>
    <x v="1"/>
    <x v="3"/>
    <n v="0.56000000000000005"/>
    <n v="0.48"/>
    <x v="5"/>
    <n v="6300"/>
    <n v="0.38508397044841203"/>
    <n v="1174.5790229292465"/>
    <n v="2.765099903572231"/>
    <n v="1"/>
    <n v="2.765099903572231"/>
    <n v="0"/>
    <n v="0.32204282712267412"/>
    <n v="1"/>
    <n v="0.32204282712267412"/>
    <n v="0"/>
  </r>
  <r>
    <x v="1"/>
    <x v="2"/>
    <x v="3"/>
    <n v="0.56000000000000005"/>
    <n v="0.48"/>
    <x v="5"/>
    <n v="6300"/>
    <n v="0.8128892455594674"/>
    <n v="3156.8406325949459"/>
    <n v="7.516310553823204"/>
    <n v="0.28800000000000003"/>
    <n v="2.164697439501083"/>
    <n v="0"/>
    <n v="0.86610037290708008"/>
    <n v="0.46899999999999997"/>
    <n v="0.40620107489342056"/>
    <n v="0"/>
  </r>
  <r>
    <x v="1"/>
    <x v="2"/>
    <x v="3"/>
    <n v="0.56000000000000005"/>
    <n v="0.48"/>
    <x v="5"/>
    <n v="6300"/>
    <n v="1.14833422246274"/>
    <n v="3140.9866824466826"/>
    <n v="7.7190376221191102"/>
    <n v="1"/>
    <n v="7.7190376221191102"/>
    <n v="0"/>
    <n v="0.84357116427121981"/>
    <n v="1"/>
    <n v="0.84357116427121981"/>
    <n v="0"/>
  </r>
  <r>
    <x v="1"/>
    <x v="2"/>
    <x v="3"/>
    <n v="0.56000000000000005"/>
    <n v="0.48"/>
    <x v="5"/>
    <n v="6300"/>
    <n v="0.10073170122603022"/>
    <n v="398.54063530333866"/>
    <n v="0.95815193359074535"/>
    <n v="1"/>
    <n v="0.95815193359074535"/>
    <n v="0"/>
    <n v="0.10823883242427297"/>
    <n v="1"/>
    <n v="0.10823883242427297"/>
    <n v="0"/>
  </r>
  <r>
    <x v="1"/>
    <x v="4"/>
    <x v="4"/>
    <n v="0.36"/>
    <n v="0.57999999999999996"/>
    <x v="29"/>
    <n v="6300"/>
    <n v="1.9813106865735228"/>
    <n v="6248.8227156665298"/>
    <n v="14.724676667605904"/>
    <n v="1"/>
    <n v="14.724676667605904"/>
    <n v="0"/>
    <n v="1.8790429627934053"/>
    <n v="1"/>
    <n v="1.8790429627934053"/>
    <n v="0"/>
  </r>
  <r>
    <x v="1"/>
    <x v="1"/>
    <x v="3"/>
    <n v="0.56000000000000005"/>
    <n v="0.48"/>
    <x v="18"/>
    <n v="6300"/>
    <n v="1.7140882623275018E-2"/>
    <n v="41.911636433999689"/>
    <n v="0.10627163012358606"/>
    <n v="1"/>
    <n v="0.10627163012358606"/>
    <n v="0"/>
    <n v="1.2476842998687948E-2"/>
    <n v="1"/>
    <n v="1.2476842998687948E-2"/>
    <n v="0"/>
  </r>
  <r>
    <x v="1"/>
    <x v="3"/>
    <x v="3"/>
    <n v="0.56000000000000005"/>
    <n v="0.48"/>
    <x v="11"/>
    <n v="6300"/>
    <n v="45.316207255400769"/>
    <n v="126072.94181964578"/>
    <n v="293.24300559563898"/>
    <n v="1"/>
    <n v="293.24300559563898"/>
    <n v="0"/>
    <n v="31.258635491270852"/>
    <n v="1"/>
    <n v="31.258635491270852"/>
    <n v="0"/>
  </r>
  <r>
    <x v="1"/>
    <x v="1"/>
    <x v="3"/>
    <n v="0.56000000000000005"/>
    <n v="0.48"/>
    <x v="11"/>
    <n v="6300"/>
    <n v="377.27773484289582"/>
    <n v="583157.08952217165"/>
    <n v="1675.8576559059732"/>
    <n v="1"/>
    <n v="1675.8576559059732"/>
    <n v="0"/>
    <n v="135.8006220462708"/>
    <n v="1"/>
    <n v="135.8006220462708"/>
    <n v="0"/>
  </r>
  <r>
    <x v="1"/>
    <x v="1"/>
    <x v="3"/>
    <n v="0.56000000000000005"/>
    <n v="0.48"/>
    <x v="11"/>
    <n v="6300"/>
    <n v="234.83212727623066"/>
    <n v="425355.470615834"/>
    <n v="1143.2979391767635"/>
    <n v="1"/>
    <n v="1143.2979391767635"/>
    <n v="0"/>
    <n v="102.946997421701"/>
    <n v="1"/>
    <n v="102.946997421701"/>
    <n v="0"/>
  </r>
  <r>
    <x v="1"/>
    <x v="3"/>
    <x v="3"/>
    <n v="0.56000000000000005"/>
    <n v="0.48"/>
    <x v="19"/>
    <n v="6300"/>
    <n v="9.2471811758013153E-2"/>
    <n v="355.68766706424304"/>
    <n v="0.82602811482952931"/>
    <n v="1"/>
    <n v="0.82602811482952931"/>
    <n v="0"/>
    <n v="0.11511923709912909"/>
    <n v="1"/>
    <n v="0.11511923709912909"/>
    <n v="0"/>
  </r>
  <r>
    <x v="1"/>
    <x v="2"/>
    <x v="3"/>
    <n v="0.56000000000000005"/>
    <n v="0.48"/>
    <x v="21"/>
    <n v="6300"/>
    <n v="10.543128785854661"/>
    <n v="33945.307196415619"/>
    <n v="83.932580659702367"/>
    <n v="1"/>
    <n v="83.932580659702367"/>
    <n v="0"/>
    <n v="10.358120926389672"/>
    <n v="1"/>
    <n v="10.358120926389672"/>
    <n v="0"/>
  </r>
  <r>
    <x v="1"/>
    <x v="2"/>
    <x v="3"/>
    <n v="0.56000000000000005"/>
    <n v="0.48"/>
    <x v="21"/>
    <n v="6300"/>
    <n v="6.2823199347708565"/>
    <n v="13082.356771940724"/>
    <n v="34.146457663008761"/>
    <n v="0.28800000000000003"/>
    <n v="9.8341798069465245"/>
    <n v="0"/>
    <n v="4.0471832883419143"/>
    <n v="0.46899999999999997"/>
    <n v="1.8981289622323576"/>
    <n v="0"/>
  </r>
  <r>
    <x v="1"/>
    <x v="2"/>
    <x v="3"/>
    <n v="0.56000000000000005"/>
    <n v="0.48"/>
    <x v="21"/>
    <n v="6300"/>
    <n v="0.51770400058924171"/>
    <n v="1656.7286600632262"/>
    <n v="4.7220788846929507"/>
    <n v="0.28800000000000003"/>
    <n v="1.35995871879157"/>
    <n v="0"/>
    <n v="0.69898095151129791"/>
    <n v="0.46899999999999997"/>
    <n v="0.32782206625879873"/>
    <n v="0"/>
  </r>
  <r>
    <x v="1"/>
    <x v="4"/>
    <x v="4"/>
    <n v="0.36"/>
    <n v="0.57999999999999996"/>
    <x v="22"/>
    <n v="6300"/>
    <n v="0.86642250772337681"/>
    <n v="2924.6313759501004"/>
    <n v="7.0324272382631676"/>
    <n v="1"/>
    <n v="7.0324272382631676"/>
    <n v="0"/>
    <n v="0.96338443761128922"/>
    <n v="1"/>
    <n v="0.96338443761128922"/>
    <n v="0"/>
  </r>
  <r>
    <x v="1"/>
    <x v="2"/>
    <x v="3"/>
    <n v="0.36"/>
    <n v="0"/>
    <x v="23"/>
    <n v="6300"/>
    <n v="4.2908313637876203"/>
    <n v="10500.53343447117"/>
    <n v="27.094471296311436"/>
    <n v="1"/>
    <n v="27.094471296311436"/>
    <n v="0"/>
    <n v="2.9392167797526003"/>
    <n v="1"/>
    <n v="2.9392167797526003"/>
    <n v="0"/>
  </r>
  <r>
    <x v="1"/>
    <x v="2"/>
    <x v="3"/>
    <n v="0.56000000000000005"/>
    <n v="0.48"/>
    <x v="23"/>
    <n v="6300"/>
    <n v="128.61080394353425"/>
    <n v="291791.38744061696"/>
    <n v="748.10366589444686"/>
    <n v="1"/>
    <n v="748.10366589444686"/>
    <n v="0"/>
    <n v="70.93032810558833"/>
    <n v="1"/>
    <n v="70.93032810558833"/>
    <n v="0"/>
  </r>
  <r>
    <x v="1"/>
    <x v="1"/>
    <x v="3"/>
    <n v="0.56000000000000005"/>
    <n v="0.48"/>
    <x v="23"/>
    <n v="6300"/>
    <n v="42.643876312035083"/>
    <n v="97194.924137752183"/>
    <n v="246.89293215419559"/>
    <n v="1"/>
    <n v="246.89293215419559"/>
    <n v="0"/>
    <n v="22.485068187046338"/>
    <n v="1"/>
    <n v="22.485068187046338"/>
    <n v="0"/>
  </r>
  <r>
    <x v="1"/>
    <x v="2"/>
    <x v="3"/>
    <n v="0.56000000000000005"/>
    <n v="0.48"/>
    <x v="23"/>
    <n v="6300"/>
    <n v="0.12091862259340504"/>
    <n v="309.50007497138358"/>
    <n v="0.79230384614040217"/>
    <n v="1"/>
    <n v="0.79230384614040217"/>
    <n v="0"/>
    <n v="7.3101291404739116E-2"/>
    <n v="1"/>
    <n v="7.3101291404739116E-2"/>
    <n v="0"/>
  </r>
  <r>
    <x v="1"/>
    <x v="2"/>
    <x v="3"/>
    <n v="0.56000000000000005"/>
    <n v="0.48"/>
    <x v="23"/>
    <n v="6300"/>
    <n v="1.1049535380058698E-3"/>
    <n v="2.2595547557994622"/>
    <n v="6.1463268710918919E-3"/>
    <n v="1"/>
    <n v="6.1463268710918919E-3"/>
    <n v="0"/>
    <n v="5.5411819025334328E-4"/>
    <n v="1"/>
    <n v="5.5411819025334328E-4"/>
    <n v="0"/>
  </r>
  <r>
    <x v="1"/>
    <x v="2"/>
    <x v="3"/>
    <n v="0.56000000000000005"/>
    <n v="0.48"/>
    <x v="25"/>
    <n v="6300"/>
    <n v="80.156495032420437"/>
    <n v="192607.98344885968"/>
    <n v="500.54896105925934"/>
    <n v="1"/>
    <n v="500.54896105925934"/>
    <n v="0"/>
    <n v="50.680774940299187"/>
    <n v="1"/>
    <n v="50.680774940299187"/>
    <n v="0"/>
  </r>
  <r>
    <x v="1"/>
    <x v="1"/>
    <x v="3"/>
    <n v="0.56000000000000005"/>
    <n v="0.48"/>
    <x v="27"/>
    <n v="6300"/>
    <n v="4.3664060083556677"/>
    <n v="10710.178575238113"/>
    <n v="27.121460425556283"/>
    <n v="1"/>
    <n v="27.121460425556283"/>
    <n v="0"/>
    <n v="2.6417623259382759"/>
    <n v="1"/>
    <n v="2.6417623259382759"/>
    <n v="0"/>
  </r>
  <r>
    <x v="1"/>
    <x v="1"/>
    <x v="3"/>
    <n v="0.56000000000000005"/>
    <n v="0.48"/>
    <x v="10"/>
    <n v="2000"/>
    <n v="8.3254039379026933E-3"/>
    <n v="20.59291611657456"/>
    <n v="5.3032998706682877E-2"/>
    <n v="1"/>
    <n v="5.3032998706682877E-2"/>
    <n v="5.3032998706682877E-2"/>
    <n v="4.9916116852674816E-3"/>
    <n v="1"/>
    <n v="4.9916116852674816E-3"/>
    <n v="4.9916116852674816E-3"/>
  </r>
  <r>
    <x v="1"/>
    <x v="1"/>
    <x v="3"/>
    <n v="0.56000000000000005"/>
    <n v="0.48"/>
    <x v="10"/>
    <n v="2000"/>
    <n v="1.5419594090834889E-5"/>
    <n v="5.0975594993213122E-2"/>
    <n v="1.310492928994989E-4"/>
    <n v="1"/>
    <n v="1.310492928994989E-4"/>
    <n v="1.310492928994989E-4"/>
    <n v="1.8829424177732641E-5"/>
    <n v="1"/>
    <n v="1.8829424177732641E-5"/>
    <n v="1.8829424177732641E-5"/>
  </r>
  <r>
    <x v="1"/>
    <x v="1"/>
    <x v="3"/>
    <n v="0.56000000000000005"/>
    <n v="0.48"/>
    <x v="10"/>
    <n v="2000"/>
    <n v="0.85953767447479479"/>
    <n v="2310.398500223851"/>
    <n v="5.7936475439379418"/>
    <n v="1"/>
    <n v="5.7936475439379418"/>
    <n v="5.7936475439379418"/>
    <n v="0.62079385315241742"/>
    <n v="1"/>
    <n v="0.62079385315241742"/>
    <n v="0.62079385315241742"/>
  </r>
  <r>
    <x v="1"/>
    <x v="3"/>
    <x v="3"/>
    <n v="0.56000000000000005"/>
    <n v="0.48"/>
    <x v="10"/>
    <n v="2000"/>
    <n v="5.0917751158166773"/>
    <n v="14910.528024645646"/>
    <n v="38.67630046659626"/>
    <n v="1"/>
    <n v="38.67630046659626"/>
    <n v="38.67630046659626"/>
    <n v="4.2212927576880066"/>
    <n v="1"/>
    <n v="4.2212927576880066"/>
    <n v="4.2212927576880066"/>
  </r>
  <r>
    <x v="1"/>
    <x v="1"/>
    <x v="3"/>
    <n v="0.56000000000000005"/>
    <n v="0.48"/>
    <x v="10"/>
    <n v="2000"/>
    <n v="0.90659877751068374"/>
    <n v="2684.6835667722098"/>
    <n v="6.6081392858279147"/>
    <n v="1"/>
    <n v="6.6081392858279147"/>
    <n v="6.6081392858279147"/>
    <n v="0.66969288952996819"/>
    <n v="1"/>
    <n v="0.66969288952996819"/>
    <n v="0.66969288952996819"/>
  </r>
  <r>
    <x v="1"/>
    <x v="1"/>
    <x v="3"/>
    <n v="0.56000000000000005"/>
    <n v="0.48"/>
    <x v="10"/>
    <n v="2000"/>
    <n v="2.257060425911626"/>
    <n v="6287.1604190424587"/>
    <n v="15.633567120485528"/>
    <n v="1"/>
    <n v="15.633567120485528"/>
    <n v="15.633567120485528"/>
    <n v="1.6459793051947365"/>
    <n v="1"/>
    <n v="1.6459793051947365"/>
    <n v="1.6459793051947365"/>
  </r>
  <r>
    <x v="1"/>
    <x v="1"/>
    <x v="3"/>
    <n v="0.56000000000000005"/>
    <n v="0.48"/>
    <x v="10"/>
    <n v="2000"/>
    <n v="8.934151602759681E-2"/>
    <n v="253.3558520990085"/>
    <n v="0.63987767194317613"/>
    <n v="1"/>
    <n v="0.63987767194317613"/>
    <n v="0.63987767194317613"/>
    <n v="7.1100434495044662E-2"/>
    <n v="1"/>
    <n v="7.1100434495044662E-2"/>
    <n v="7.1100434495044662E-2"/>
  </r>
  <r>
    <x v="1"/>
    <x v="1"/>
    <x v="3"/>
    <n v="0.56000000000000005"/>
    <n v="0.48"/>
    <x v="15"/>
    <n v="3000"/>
    <n v="2.0919652001775222"/>
    <n v="4602.5414535187756"/>
    <n v="8.45301917218044"/>
    <n v="1"/>
    <n v="8.45301917218044"/>
    <n v="0"/>
    <n v="0.7082130177907523"/>
    <n v="1"/>
    <n v="0.7082130177907523"/>
    <n v="0"/>
  </r>
  <r>
    <x v="1"/>
    <x v="4"/>
    <x v="4"/>
    <n v="0.36"/>
    <n v="0.57999999999999996"/>
    <x v="22"/>
    <n v="3000"/>
    <n v="4.6829896309075716"/>
    <n v="14282.323354111009"/>
    <n v="34.41816490105105"/>
    <n v="1"/>
    <n v="34.41816490105105"/>
    <n v="0"/>
    <n v="4.0265188388594959"/>
    <n v="1"/>
    <n v="4.0265188388594959"/>
    <n v="0"/>
  </r>
  <r>
    <x v="1"/>
    <x v="2"/>
    <x v="3"/>
    <n v="0.56000000000000005"/>
    <n v="0.48"/>
    <x v="0"/>
    <n v="6410"/>
    <n v="8.2709924684534304"/>
    <n v="27091.58522088013"/>
    <n v="64.0521986078586"/>
    <n v="1"/>
    <n v="64.0521986078586"/>
    <n v="0"/>
    <n v="6.8236773122021885"/>
    <n v="1"/>
    <n v="6.8236773122021885"/>
    <n v="0"/>
  </r>
  <r>
    <x v="1"/>
    <x v="1"/>
    <x v="3"/>
    <n v="0.56000000000000005"/>
    <n v="0.48"/>
    <x v="0"/>
    <n v="6410"/>
    <n v="30.228006248385153"/>
    <n v="56925.492882917941"/>
    <n v="147.0836635805739"/>
    <n v="1"/>
    <n v="147.0836635805739"/>
    <n v="0"/>
    <n v="12.934217047601148"/>
    <n v="1"/>
    <n v="12.934217047601148"/>
    <n v="0"/>
  </r>
  <r>
    <x v="1"/>
    <x v="1"/>
    <x v="3"/>
    <n v="0.56000000000000005"/>
    <n v="0.48"/>
    <x v="0"/>
    <n v="6410"/>
    <n v="8.1375528731342026"/>
    <n v="15922.223819185745"/>
    <n v="40.881440491249997"/>
    <n v="1"/>
    <n v="40.881440491249997"/>
    <n v="0"/>
    <n v="4.0426350862010256"/>
    <n v="1"/>
    <n v="4.0426350862010256"/>
    <n v="0"/>
  </r>
  <r>
    <x v="1"/>
    <x v="1"/>
    <x v="3"/>
    <n v="0.56000000000000005"/>
    <n v="0.48"/>
    <x v="0"/>
    <n v="6410"/>
    <n v="16.561179091214346"/>
    <n v="39186.913682383914"/>
    <n v="96.69218680660984"/>
    <n v="1"/>
    <n v="96.69218680660984"/>
    <n v="0"/>
    <n v="9.7070584886827866"/>
    <n v="1"/>
    <n v="9.7070584886827866"/>
    <n v="0"/>
  </r>
  <r>
    <x v="1"/>
    <x v="1"/>
    <x v="3"/>
    <n v="0.56000000000000005"/>
    <n v="0.48"/>
    <x v="0"/>
    <n v="6410"/>
    <n v="2385.8317076533035"/>
    <n v="5106383.2880092906"/>
    <n v="13195.561166560583"/>
    <n v="1"/>
    <n v="13195.561166560583"/>
    <n v="0"/>
    <n v="1239.407971602333"/>
    <n v="1"/>
    <n v="1239.407971602333"/>
    <n v="0"/>
  </r>
  <r>
    <x v="1"/>
    <x v="2"/>
    <x v="3"/>
    <n v="0.56000000000000005"/>
    <n v="0.48"/>
    <x v="0"/>
    <n v="6410"/>
    <n v="237.59065758932749"/>
    <n v="641206.90935641096"/>
    <n v="1605.1598707863827"/>
    <n v="0.28800000000000003"/>
    <n v="462.28604278647828"/>
    <n v="0"/>
    <n v="158.29085916525349"/>
    <n v="0.46899999999999997"/>
    <n v="74.238412948503878"/>
    <n v="0"/>
  </r>
  <r>
    <x v="1"/>
    <x v="1"/>
    <x v="3"/>
    <n v="0.56000000000000005"/>
    <n v="0.48"/>
    <x v="12"/>
    <n v="6410"/>
    <n v="933.17454635051638"/>
    <n v="2022195.6713564522"/>
    <n v="5239.0415357942202"/>
    <n v="1"/>
    <n v="5239.0415357942202"/>
    <n v="0"/>
    <n v="498.36475427291543"/>
    <n v="1"/>
    <n v="498.36475427291543"/>
    <n v="0"/>
  </r>
  <r>
    <x v="1"/>
    <x v="1"/>
    <x v="3"/>
    <n v="0.56000000000000005"/>
    <n v="0.48"/>
    <x v="12"/>
    <n v="6410"/>
    <n v="4.3817867409484705"/>
    <n v="11029.255482354431"/>
    <n v="20.334598844998958"/>
    <n v="1"/>
    <n v="20.334598844998958"/>
    <n v="0"/>
    <n v="2.5062529941886882"/>
    <n v="1"/>
    <n v="2.5062529941886882"/>
    <n v="0"/>
  </r>
  <r>
    <x v="1"/>
    <x v="2"/>
    <x v="3"/>
    <n v="0.56000000000000005"/>
    <n v="0.48"/>
    <x v="7"/>
    <n v="6410"/>
    <n v="43.41773192466195"/>
    <n v="123686.24994327212"/>
    <n v="275.76138392245446"/>
    <n v="1"/>
    <n v="275.76138392245446"/>
    <n v="0"/>
    <n v="29.017256025884063"/>
    <n v="1"/>
    <n v="29.017256025884063"/>
    <n v="0"/>
  </r>
  <r>
    <x v="1"/>
    <x v="2"/>
    <x v="3"/>
    <n v="0.56000000000000005"/>
    <n v="0.48"/>
    <x v="7"/>
    <n v="6410"/>
    <n v="12.731778036141002"/>
    <n v="42699.120833075845"/>
    <n v="87.315521136471133"/>
    <n v="1"/>
    <n v="87.315521136471133"/>
    <n v="0"/>
    <n v="10.603532206839359"/>
    <n v="1"/>
    <n v="10.603532206839359"/>
    <n v="0"/>
  </r>
  <r>
    <x v="1"/>
    <x v="2"/>
    <x v="3"/>
    <n v="0.56000000000000005"/>
    <n v="0.48"/>
    <x v="7"/>
    <n v="6410"/>
    <n v="5.482331698020281"/>
    <n v="15753.668330937131"/>
    <n v="38.815184660401144"/>
    <n v="0.28800000000000003"/>
    <n v="11.178773182195531"/>
    <n v="0"/>
    <n v="4.1543286577584384"/>
    <n v="0.46899999999999997"/>
    <n v="1.9483801404887076"/>
    <n v="0"/>
  </r>
  <r>
    <x v="1"/>
    <x v="2"/>
    <x v="3"/>
    <n v="0.56000000000000005"/>
    <n v="0.48"/>
    <x v="13"/>
    <n v="6410"/>
    <n v="6.1419571762227323E-4"/>
    <n v="2.0348090011273383"/>
    <n v="4.8698852404988119E-3"/>
    <n v="1"/>
    <n v="4.8698852404988119E-3"/>
    <n v="0"/>
    <n v="5.2379539170011946E-4"/>
    <n v="1"/>
    <n v="5.2379539170011946E-4"/>
    <n v="0"/>
  </r>
  <r>
    <x v="1"/>
    <x v="2"/>
    <x v="3"/>
    <n v="0.56000000000000005"/>
    <n v="0.48"/>
    <x v="14"/>
    <n v="6410"/>
    <n v="7.7247759428956559"/>
    <n v="22417.048066736606"/>
    <n v="51.846640690165245"/>
    <n v="1"/>
    <n v="51.846640690165245"/>
    <n v="0"/>
    <n v="6.5056800181574994"/>
    <n v="1"/>
    <n v="6.5056800181574994"/>
    <n v="0"/>
  </r>
  <r>
    <x v="1"/>
    <x v="1"/>
    <x v="3"/>
    <n v="0.56000000000000005"/>
    <n v="0.48"/>
    <x v="14"/>
    <n v="6410"/>
    <n v="97.260467360827533"/>
    <n v="215506.92003171504"/>
    <n v="555.42103878536568"/>
    <n v="1"/>
    <n v="555.42103878536568"/>
    <n v="0"/>
    <n v="53.387274006771563"/>
    <n v="1"/>
    <n v="53.387274006771563"/>
    <n v="0"/>
  </r>
  <r>
    <x v="1"/>
    <x v="2"/>
    <x v="3"/>
    <n v="0.56000000000000005"/>
    <n v="0.48"/>
    <x v="14"/>
    <n v="6410"/>
    <n v="131.07688932899217"/>
    <n v="434692.93668272067"/>
    <n v="967.76929100114785"/>
    <n v="0.28800000000000003"/>
    <n v="278.71755580833059"/>
    <n v="0"/>
    <n v="108.41764152907979"/>
    <n v="0.46899999999999997"/>
    <n v="50.847873877138419"/>
    <n v="0"/>
  </r>
  <r>
    <x v="1"/>
    <x v="1"/>
    <x v="3"/>
    <n v="0.56000000000000005"/>
    <n v="0.48"/>
    <x v="15"/>
    <n v="6410"/>
    <n v="2.0157177233048356"/>
    <n v="6765.7209282191443"/>
    <n v="15.957167244730723"/>
    <n v="1"/>
    <n v="15.957167244730723"/>
    <n v="0"/>
    <n v="1.8716413718355933"/>
    <n v="1"/>
    <n v="1.8716413718355933"/>
    <n v="0"/>
  </r>
  <r>
    <x v="1"/>
    <x v="1"/>
    <x v="3"/>
    <n v="0.56000000000000005"/>
    <n v="0.48"/>
    <x v="15"/>
    <n v="6410"/>
    <n v="7.270953797034359"/>
    <n v="25487.242775454128"/>
    <n v="50.902796580544219"/>
    <n v="1"/>
    <n v="50.902796580544219"/>
    <n v="0"/>
    <n v="6.6132128521065194"/>
    <n v="1"/>
    <n v="6.6132128521065194"/>
    <n v="0"/>
  </r>
  <r>
    <x v="1"/>
    <x v="2"/>
    <x v="3"/>
    <n v="0.56000000000000005"/>
    <n v="0.48"/>
    <x v="13"/>
    <n v="6410"/>
    <n v="1.0934863382433575"/>
    <n v="3917.8306338828579"/>
    <n v="8.0378590373840204"/>
    <n v="1"/>
    <n v="8.0378590373840204"/>
    <n v="0"/>
    <n v="1.0718220540255805"/>
    <n v="1"/>
    <n v="1.0718220540255805"/>
    <n v="0"/>
  </r>
  <r>
    <x v="1"/>
    <x v="2"/>
    <x v="3"/>
    <n v="0.56000000000000005"/>
    <n v="0.48"/>
    <x v="13"/>
    <n v="6410"/>
    <n v="5.3451876937000353"/>
    <n v="17785.316516941206"/>
    <n v="41.641471031435522"/>
    <n v="1"/>
    <n v="41.641471031435522"/>
    <n v="0"/>
    <n v="4.5490223800209595"/>
    <n v="1"/>
    <n v="4.5490223800209595"/>
    <n v="0"/>
  </r>
  <r>
    <x v="1"/>
    <x v="2"/>
    <x v="3"/>
    <n v="0.56000000000000005"/>
    <n v="0.48"/>
    <x v="13"/>
    <n v="6410"/>
    <n v="47.73532506165968"/>
    <n v="153234.85277663253"/>
    <n v="285.83714953929012"/>
    <n v="0.28800000000000003"/>
    <n v="82.321099067315572"/>
    <n v="0"/>
    <n v="34.674692772617377"/>
    <n v="0.46899999999999997"/>
    <n v="16.262430910357548"/>
    <n v="0"/>
  </r>
  <r>
    <x v="1"/>
    <x v="4"/>
    <x v="4"/>
    <n v="0.36"/>
    <n v="0.57999999999999996"/>
    <x v="17"/>
    <n v="6410"/>
    <n v="0.55677734759109698"/>
    <n v="1570.9762415589103"/>
    <n v="3.7607489549342445"/>
    <n v="1"/>
    <n v="3.7607489549342445"/>
    <n v="0"/>
    <n v="0.58603548285203322"/>
    <n v="1"/>
    <n v="0.58603548285203322"/>
    <n v="0"/>
  </r>
  <r>
    <x v="1"/>
    <x v="3"/>
    <x v="3"/>
    <n v="0.56000000000000005"/>
    <n v="0.48"/>
    <x v="17"/>
    <n v="6410"/>
    <n v="1.7947840744926389"/>
    <n v="6419.0264896826238"/>
    <n v="15.175359602498343"/>
    <n v="1"/>
    <n v="15.175359602498343"/>
    <n v="0"/>
    <n v="1.8410379866105135"/>
    <n v="1"/>
    <n v="1.8410379866105135"/>
    <n v="0"/>
  </r>
  <r>
    <x v="1"/>
    <x v="1"/>
    <x v="3"/>
    <n v="0.56000000000000005"/>
    <n v="0.48"/>
    <x v="17"/>
    <n v="6410"/>
    <n v="0.91386300801273834"/>
    <n v="1761.2968322556219"/>
    <n v="4.2548971833146387"/>
    <n v="1"/>
    <n v="4.2548971833146387"/>
    <n v="0"/>
    <n v="0.37795998264882447"/>
    <n v="1"/>
    <n v="0.37795998264882447"/>
    <n v="0"/>
  </r>
  <r>
    <x v="1"/>
    <x v="1"/>
    <x v="3"/>
    <n v="0.56000000000000005"/>
    <n v="0.48"/>
    <x v="17"/>
    <n v="6410"/>
    <n v="0.14577843002600072"/>
    <n v="443.24510705070168"/>
    <n v="1.1056011792170894"/>
    <n v="1"/>
    <n v="1.1056011792170894"/>
    <n v="0"/>
    <n v="0.11468706957816188"/>
    <n v="1"/>
    <n v="0.11468706957816188"/>
    <n v="0"/>
  </r>
  <r>
    <x v="1"/>
    <x v="1"/>
    <x v="3"/>
    <n v="0.56000000000000005"/>
    <n v="0.48"/>
    <x v="17"/>
    <n v="6410"/>
    <n v="23.802612944164718"/>
    <n v="58353.914845257779"/>
    <n v="148.69330630827778"/>
    <n v="1"/>
    <n v="148.69330630827778"/>
    <n v="0"/>
    <n v="14.344273837619516"/>
    <n v="1"/>
    <n v="14.344273837619516"/>
    <n v="0"/>
  </r>
  <r>
    <x v="1"/>
    <x v="1"/>
    <x v="3"/>
    <n v="0.56000000000000005"/>
    <n v="0.48"/>
    <x v="17"/>
    <n v="6410"/>
    <n v="1.5149474538627987"/>
    <n v="3789.7207629159643"/>
    <n v="9.6319102271390005"/>
    <n v="1"/>
    <n v="9.6319102271390005"/>
    <n v="0"/>
    <n v="0.92555460001418688"/>
    <n v="1"/>
    <n v="0.92555460001418688"/>
    <n v="0"/>
  </r>
  <r>
    <x v="1"/>
    <x v="1"/>
    <x v="3"/>
    <n v="0.56000000000000005"/>
    <n v="0.48"/>
    <x v="5"/>
    <n v="6410"/>
    <n v="2.8330356743833152"/>
    <n v="5765.4239652556862"/>
    <n v="12.551654144050932"/>
    <n v="1"/>
    <n v="12.551654144050932"/>
    <n v="0"/>
    <n v="1.2424353750459398"/>
    <n v="1"/>
    <n v="1.2424353750459398"/>
    <n v="0"/>
  </r>
  <r>
    <x v="1"/>
    <x v="2"/>
    <x v="3"/>
    <n v="0.56000000000000005"/>
    <n v="0.48"/>
    <x v="5"/>
    <n v="6410"/>
    <n v="4.2414862781399911"/>
    <n v="13129.161455710724"/>
    <n v="27.578831732764268"/>
    <n v="1"/>
    <n v="27.578831732764268"/>
    <n v="0"/>
    <n v="3.3222482386865186"/>
    <n v="1"/>
    <n v="3.3222482386865186"/>
    <n v="0"/>
  </r>
  <r>
    <x v="1"/>
    <x v="1"/>
    <x v="3"/>
    <n v="0.56000000000000005"/>
    <n v="0.48"/>
    <x v="5"/>
    <n v="6410"/>
    <n v="1.0176905536580649"/>
    <n v="1808.6305825426705"/>
    <n v="2.6648048309922716"/>
    <n v="1"/>
    <n v="2.6648048309922716"/>
    <n v="0"/>
    <n v="0.2581954774390729"/>
    <n v="1"/>
    <n v="0.2581954774390729"/>
    <n v="0"/>
  </r>
  <r>
    <x v="1"/>
    <x v="2"/>
    <x v="3"/>
    <n v="0.56000000000000005"/>
    <n v="0.48"/>
    <x v="5"/>
    <n v="6410"/>
    <n v="0.44888291839949013"/>
    <n v="1428.2478932137324"/>
    <n v="2.8803653760742431"/>
    <n v="1"/>
    <n v="2.8803653760742431"/>
    <n v="0"/>
    <n v="0.3640937819365454"/>
    <n v="1"/>
    <n v="0.3640937819365454"/>
    <n v="0"/>
  </r>
  <r>
    <x v="1"/>
    <x v="2"/>
    <x v="3"/>
    <n v="0.56000000000000005"/>
    <n v="0.48"/>
    <x v="5"/>
    <n v="6410"/>
    <n v="2.1505470483962199"/>
    <n v="5936.160929136815"/>
    <n v="11.202825729435615"/>
    <n v="1"/>
    <n v="11.202825729435615"/>
    <n v="0"/>
    <n v="1.380410381610041"/>
    <n v="1"/>
    <n v="1.380410381610041"/>
    <n v="0"/>
  </r>
  <r>
    <x v="1"/>
    <x v="2"/>
    <x v="3"/>
    <n v="0.56000000000000005"/>
    <n v="0.48"/>
    <x v="5"/>
    <n v="6410"/>
    <n v="0.3263793007974275"/>
    <n v="992.44619005693164"/>
    <n v="2.3969202685183393"/>
    <n v="1"/>
    <n v="2.3969202685183393"/>
    <n v="0"/>
    <n v="0.28614982656589549"/>
    <n v="1"/>
    <n v="0.28614982656589549"/>
    <n v="0"/>
  </r>
  <r>
    <x v="1"/>
    <x v="2"/>
    <x v="3"/>
    <n v="0.56000000000000005"/>
    <n v="0.48"/>
    <x v="5"/>
    <n v="6410"/>
    <n v="6.4140368200033464"/>
    <n v="18862.52071095752"/>
    <n v="46.903672106634254"/>
    <n v="1"/>
    <n v="46.903672106634254"/>
    <n v="0"/>
    <n v="5.0499429437656351"/>
    <n v="1"/>
    <n v="5.0499429437656351"/>
    <n v="0"/>
  </r>
  <r>
    <x v="1"/>
    <x v="1"/>
    <x v="3"/>
    <n v="0.56000000000000005"/>
    <n v="0.48"/>
    <x v="5"/>
    <n v="6410"/>
    <n v="0.11845959436392009"/>
    <n v="386.90447219529119"/>
    <n v="0.89377022723486577"/>
    <n v="1"/>
    <n v="0.89377022723486577"/>
    <n v="0"/>
    <n v="0.1073341154627495"/>
    <n v="1"/>
    <n v="0.1073341154627495"/>
    <n v="0"/>
  </r>
  <r>
    <x v="1"/>
    <x v="4"/>
    <x v="4"/>
    <n v="0.36"/>
    <n v="0.57999999999999996"/>
    <x v="29"/>
    <n v="6410"/>
    <n v="0.90540856191460373"/>
    <n v="2582.7551795671211"/>
    <n v="5.9726217485978497"/>
    <n v="1"/>
    <n v="5.9726217485978497"/>
    <n v="0"/>
    <n v="0.69369580738555037"/>
    <n v="1"/>
    <n v="0.69369580738555037"/>
    <n v="0"/>
  </r>
  <r>
    <x v="1"/>
    <x v="1"/>
    <x v="3"/>
    <n v="0.56000000000000005"/>
    <n v="0.48"/>
    <x v="18"/>
    <n v="6410"/>
    <n v="0.38862233122307244"/>
    <n v="1045.3199200676363"/>
    <n v="2.5595243627672621"/>
    <n v="1"/>
    <n v="2.5595243627672621"/>
    <n v="0"/>
    <n v="0.24976980187022471"/>
    <n v="1"/>
    <n v="0.24976980187022471"/>
    <n v="0"/>
  </r>
  <r>
    <x v="1"/>
    <x v="3"/>
    <x v="3"/>
    <n v="0.56000000000000005"/>
    <n v="0.48"/>
    <x v="11"/>
    <n v="6410"/>
    <n v="108.16125834669883"/>
    <n v="310383.62703658576"/>
    <n v="704.50708134597483"/>
    <n v="1"/>
    <n v="704.50708134597483"/>
    <n v="0"/>
    <n v="78.555029578449307"/>
    <n v="1"/>
    <n v="78.555029578449307"/>
    <n v="0"/>
  </r>
  <r>
    <x v="1"/>
    <x v="1"/>
    <x v="3"/>
    <n v="0.56000000000000005"/>
    <n v="0.48"/>
    <x v="11"/>
    <n v="6410"/>
    <n v="519.16499411936445"/>
    <n v="1116117.9688097355"/>
    <n v="2876.0900441450476"/>
    <n v="1"/>
    <n v="2876.0900441450476"/>
    <n v="0"/>
    <n v="269.88966870684419"/>
    <n v="1"/>
    <n v="269.88966870684419"/>
    <n v="0"/>
  </r>
  <r>
    <x v="1"/>
    <x v="1"/>
    <x v="3"/>
    <n v="0.56000000000000005"/>
    <n v="0.48"/>
    <x v="11"/>
    <n v="6410"/>
    <n v="198.00957437361674"/>
    <n v="437112.66188737733"/>
    <n v="1126.0062172954267"/>
    <n v="1"/>
    <n v="1126.0062172954267"/>
    <n v="0"/>
    <n v="112.22269153782918"/>
    <n v="1"/>
    <n v="112.22269153782918"/>
    <n v="0"/>
  </r>
  <r>
    <x v="1"/>
    <x v="2"/>
    <x v="3"/>
    <n v="0.56000000000000005"/>
    <n v="0.48"/>
    <x v="21"/>
    <n v="6410"/>
    <n v="1.1214874941644761"/>
    <n v="3209.7268452432409"/>
    <n v="7.7791564833363234"/>
    <n v="0.28800000000000003"/>
    <n v="2.2403970672008615"/>
    <n v="0"/>
    <n v="0.79386138734994682"/>
    <n v="0.46899999999999997"/>
    <n v="0.37232099066712504"/>
    <n v="0"/>
  </r>
  <r>
    <x v="1"/>
    <x v="2"/>
    <x v="3"/>
    <n v="0.56000000000000005"/>
    <n v="0.48"/>
    <x v="21"/>
    <n v="6410"/>
    <n v="5.5725493509227109"/>
    <n v="18870.574536568649"/>
    <n v="43.701970464794982"/>
    <n v="0.28800000000000003"/>
    <n v="12.586167493860957"/>
    <n v="0"/>
    <n v="5.6074503295194695"/>
    <n v="0.46899999999999997"/>
    <n v="2.6298942045446312"/>
    <n v="0"/>
  </r>
  <r>
    <x v="1"/>
    <x v="2"/>
    <x v="3"/>
    <n v="0.56000000000000005"/>
    <n v="0.48"/>
    <x v="21"/>
    <n v="6410"/>
    <n v="8.9512921973498333E-2"/>
    <n v="261.30395504057412"/>
    <n v="0.70760772904013813"/>
    <n v="0.28800000000000003"/>
    <n v="0.2037910259635598"/>
    <n v="0"/>
    <n v="0.14554913461374372"/>
    <n v="0.46899999999999997"/>
    <n v="6.8262544133845804E-2"/>
    <n v="0"/>
  </r>
  <r>
    <x v="1"/>
    <x v="1"/>
    <x v="3"/>
    <n v="0.56000000000000005"/>
    <n v="0.48"/>
    <x v="20"/>
    <n v="6410"/>
    <n v="5.9062333263982589"/>
    <n v="16916.912253060073"/>
    <n v="41.02098693363773"/>
    <n v="1"/>
    <n v="41.02098693363773"/>
    <n v="0"/>
    <n v="5.1410590369076248"/>
    <n v="1"/>
    <n v="5.1410590369076248"/>
    <n v="0"/>
  </r>
  <r>
    <x v="1"/>
    <x v="1"/>
    <x v="3"/>
    <n v="0.56000000000000005"/>
    <n v="0.48"/>
    <x v="20"/>
    <n v="6410"/>
    <n v="4.9072595367338678"/>
    <n v="16261.387599718626"/>
    <n v="37.101752730341779"/>
    <n v="1"/>
    <n v="37.101752730341779"/>
    <n v="0"/>
    <n v="4.2457392706158927"/>
    <n v="1"/>
    <n v="4.2457392706158927"/>
    <n v="0"/>
  </r>
  <r>
    <x v="1"/>
    <x v="4"/>
    <x v="4"/>
    <n v="0.36"/>
    <n v="0.57999999999999996"/>
    <x v="22"/>
    <n v="6410"/>
    <n v="317.7577022762942"/>
    <n v="767276.66995695466"/>
    <n v="1989.9195392022471"/>
    <n v="1"/>
    <n v="1989.9195392022471"/>
    <n v="0"/>
    <n v="204.56185593899113"/>
    <n v="1"/>
    <n v="204.56185593899113"/>
    <n v="0"/>
  </r>
  <r>
    <x v="1"/>
    <x v="2"/>
    <x v="3"/>
    <n v="0.56000000000000005"/>
    <n v="0.48"/>
    <x v="23"/>
    <n v="6410"/>
    <n v="525.8730258148164"/>
    <n v="1218521.2661143867"/>
    <n v="3058.0160420561861"/>
    <n v="1"/>
    <n v="3058.0160420561861"/>
    <n v="0"/>
    <n v="291.56217751888499"/>
    <n v="1"/>
    <n v="291.56217751888499"/>
    <n v="0"/>
  </r>
  <r>
    <x v="1"/>
    <x v="1"/>
    <x v="3"/>
    <n v="0.56000000000000005"/>
    <n v="0.48"/>
    <x v="23"/>
    <n v="6410"/>
    <n v="112.96247243429092"/>
    <n v="254858.54444284175"/>
    <n v="644.78024141823835"/>
    <n v="1"/>
    <n v="644.78024141823835"/>
    <n v="0"/>
    <n v="60.931465137956877"/>
    <n v="1"/>
    <n v="60.931465137956877"/>
    <n v="0"/>
  </r>
  <r>
    <x v="1"/>
    <x v="2"/>
    <x v="3"/>
    <n v="0.56000000000000005"/>
    <n v="0.48"/>
    <x v="23"/>
    <n v="6410"/>
    <n v="3.462822344856348"/>
    <n v="8804.6983154841"/>
    <n v="21.142008122629399"/>
    <n v="0.28800000000000003"/>
    <n v="6.088898339317268"/>
    <n v="0"/>
    <n v="2.217366062075528"/>
    <n v="0.46899999999999997"/>
    <n v="1.0399446831134225"/>
    <n v="0"/>
  </r>
  <r>
    <x v="1"/>
    <x v="1"/>
    <x v="3"/>
    <n v="0.56000000000000005"/>
    <n v="0.48"/>
    <x v="23"/>
    <n v="6410"/>
    <n v="7.1528032080898446E-2"/>
    <n v="171.15627591683224"/>
    <n v="0.38749934211745657"/>
    <n v="1"/>
    <n v="0.38749934211745657"/>
    <n v="0"/>
    <n v="4.4227455677347954E-2"/>
    <n v="1"/>
    <n v="4.4227455677347954E-2"/>
    <n v="0"/>
  </r>
  <r>
    <x v="1"/>
    <x v="2"/>
    <x v="3"/>
    <n v="0.56000000000000005"/>
    <n v="0.48"/>
    <x v="14"/>
    <n v="6410"/>
    <n v="4.7279073057710334E-2"/>
    <n v="116.72152559445956"/>
    <n v="0.27066768484115417"/>
    <n v="0.28800000000000003"/>
    <n v="7.7952293234252415E-2"/>
    <n v="0"/>
    <n v="2.0125873361498067E-2"/>
    <n v="0.46899999999999997"/>
    <n v="9.4390346065425929E-3"/>
    <n v="0"/>
  </r>
  <r>
    <x v="1"/>
    <x v="2"/>
    <x v="3"/>
    <n v="0.56000000000000005"/>
    <n v="0.48"/>
    <x v="23"/>
    <n v="6410"/>
    <n v="4.5310494876918579E-4"/>
    <n v="1.061110417841201"/>
    <n v="2.5663740235340252E-3"/>
    <n v="1"/>
    <n v="2.5663740235340252E-3"/>
    <n v="0"/>
    <n v="2.5938505586612824E-4"/>
    <n v="1"/>
    <n v="2.5938505586612824E-4"/>
    <n v="0"/>
  </r>
  <r>
    <x v="1"/>
    <x v="2"/>
    <x v="3"/>
    <n v="0.56000000000000005"/>
    <n v="0.48"/>
    <x v="25"/>
    <n v="6410"/>
    <n v="131.84722582597212"/>
    <n v="284184.54869941255"/>
    <n v="728.35657914883336"/>
    <n v="1"/>
    <n v="728.35657914883336"/>
    <n v="0"/>
    <n v="70.799407585060962"/>
    <n v="1"/>
    <n v="70.799407585060962"/>
    <n v="0"/>
  </r>
  <r>
    <x v="1"/>
    <x v="1"/>
    <x v="3"/>
    <n v="0.56000000000000005"/>
    <n v="0.48"/>
    <x v="26"/>
    <n v="6410"/>
    <n v="0.52263066583655338"/>
    <n v="1574.9752335758453"/>
    <n v="2.4983172390806545"/>
    <n v="1"/>
    <n v="2.4983172390806545"/>
    <n v="0"/>
    <n v="0.3483977849864508"/>
    <n v="1"/>
    <n v="0.3483977849864508"/>
    <n v="0"/>
  </r>
  <r>
    <x v="1"/>
    <x v="1"/>
    <x v="3"/>
    <n v="0.56000000000000005"/>
    <n v="0.48"/>
    <x v="27"/>
    <n v="6410"/>
    <n v="24.659317447899827"/>
    <n v="52673.153547927592"/>
    <n v="131.04905655782414"/>
    <n v="1"/>
    <n v="131.04905655782414"/>
    <n v="0"/>
    <n v="12.349952975199651"/>
    <n v="1"/>
    <n v="12.349952975199651"/>
    <n v="0"/>
  </r>
  <r>
    <x v="1"/>
    <x v="1"/>
    <x v="3"/>
    <n v="0.56000000000000005"/>
    <n v="0.48"/>
    <x v="27"/>
    <n v="6410"/>
    <n v="1.0731295358503306"/>
    <n v="2357.7020404958071"/>
    <n v="6.0380644725054875"/>
    <n v="1"/>
    <n v="6.0380644725054875"/>
    <n v="0"/>
    <n v="0.55437798059046495"/>
    <n v="1"/>
    <n v="0.55437798059046495"/>
    <n v="0"/>
  </r>
  <r>
    <x v="1"/>
    <x v="1"/>
    <x v="3"/>
    <n v="0.56000000000000005"/>
    <n v="0.48"/>
    <x v="0"/>
    <n v="6411"/>
    <n v="144.2939503942963"/>
    <n v="341451.58481149736"/>
    <n v="795.69790118512424"/>
    <n v="1"/>
    <n v="795.69790118512424"/>
    <n v="0"/>
    <n v="87.895479057144726"/>
    <n v="1"/>
    <n v="87.895479057144726"/>
    <n v="0"/>
  </r>
  <r>
    <x v="1"/>
    <x v="1"/>
    <x v="3"/>
    <n v="0.56000000000000005"/>
    <n v="0.48"/>
    <x v="14"/>
    <n v="6411"/>
    <n v="20.691444235062374"/>
    <n v="52231.889401355525"/>
    <n v="136.24824723878999"/>
    <n v="1"/>
    <n v="136.24824723878999"/>
    <n v="0"/>
    <n v="15.375232771653524"/>
    <n v="1"/>
    <n v="15.375232771653524"/>
    <n v="0"/>
  </r>
  <r>
    <x v="1"/>
    <x v="2"/>
    <x v="3"/>
    <n v="0.56000000000000005"/>
    <n v="0.48"/>
    <x v="14"/>
    <n v="6411"/>
    <n v="13.292919459278796"/>
    <n v="42213.260683180626"/>
    <n v="99.523974453077443"/>
    <n v="0.28800000000000003"/>
    <n v="28.662904642486307"/>
    <n v="0"/>
    <n v="14.14456021463247"/>
    <n v="0.46899999999999997"/>
    <n v="6.6337987406626278"/>
    <n v="0"/>
  </r>
  <r>
    <x v="1"/>
    <x v="2"/>
    <x v="3"/>
    <n v="0.56000000000000005"/>
    <n v="0.48"/>
    <x v="13"/>
    <n v="6411"/>
    <n v="0.54092035916667802"/>
    <n v="1876.0262511714479"/>
    <n v="3.621368644529201"/>
    <n v="0.28800000000000003"/>
    <n v="1.04295416962441"/>
    <n v="0"/>
    <n v="0.70088330864993031"/>
    <n v="0.46899999999999997"/>
    <n v="0.32871427175681728"/>
    <n v="0"/>
  </r>
  <r>
    <x v="1"/>
    <x v="2"/>
    <x v="3"/>
    <n v="0.56000000000000005"/>
    <n v="0.48"/>
    <x v="23"/>
    <n v="6411"/>
    <n v="4.3207221323784211"/>
    <n v="10383.483267183254"/>
    <n v="25.838389858818143"/>
    <n v="1"/>
    <n v="25.838389858818143"/>
    <n v="0"/>
    <n v="2.36276846057158"/>
    <n v="1"/>
    <n v="2.36276846057158"/>
    <n v="0"/>
  </r>
  <r>
    <x v="1"/>
    <x v="2"/>
    <x v="3"/>
    <n v="0.56000000000000005"/>
    <n v="0.48"/>
    <x v="25"/>
    <n v="6411"/>
    <n v="1.4673910796298482"/>
    <n v="3649.6272505504817"/>
    <n v="9.4687916370479375"/>
    <n v="1"/>
    <n v="9.4687916370479375"/>
    <n v="0"/>
    <n v="0.84141216555891174"/>
    <n v="1"/>
    <n v="0.84141216555891174"/>
    <n v="0"/>
  </r>
  <r>
    <x v="1"/>
    <x v="1"/>
    <x v="3"/>
    <n v="0.56000000000000005"/>
    <n v="0.48"/>
    <x v="0"/>
    <n v="6412"/>
    <n v="85.812381485293997"/>
    <n v="196534.82468754321"/>
    <n v="466.2389797882575"/>
    <n v="1"/>
    <n v="466.2389797882575"/>
    <n v="0"/>
    <n v="45.9725762109545"/>
    <n v="1"/>
    <n v="45.9725762109545"/>
    <n v="0"/>
  </r>
  <r>
    <x v="1"/>
    <x v="1"/>
    <x v="3"/>
    <n v="0.56000000000000005"/>
    <n v="0.48"/>
    <x v="14"/>
    <n v="6412"/>
    <n v="204.80081745560929"/>
    <n v="452148.41762292013"/>
    <n v="1175.1114124762826"/>
    <n v="1"/>
    <n v="1175.1114124762826"/>
    <n v="0"/>
    <n v="110.00854123021819"/>
    <n v="1"/>
    <n v="110.00854123021819"/>
    <n v="0"/>
  </r>
  <r>
    <x v="1"/>
    <x v="2"/>
    <x v="3"/>
    <n v="0.56000000000000005"/>
    <n v="0.48"/>
    <x v="23"/>
    <n v="6412"/>
    <n v="1.0435070203150558"/>
    <n v="2419.97333695102"/>
    <n v="5.8982371363506001"/>
    <n v="1"/>
    <n v="5.8982371363506001"/>
    <n v="0"/>
    <n v="0.4783479469534444"/>
    <n v="1"/>
    <n v="0.4783479469534444"/>
    <n v="0"/>
  </r>
  <r>
    <x v="1"/>
    <x v="1"/>
    <x v="3"/>
    <n v="0.56000000000000005"/>
    <n v="0.48"/>
    <x v="0"/>
    <n v="6414"/>
    <n v="50.244359484082302"/>
    <n v="125415.66507699987"/>
    <n v="291.70568916493278"/>
    <n v="1"/>
    <n v="291.70568916493278"/>
    <n v="0"/>
    <n v="32.888149335212177"/>
    <n v="1"/>
    <n v="32.888149335212177"/>
    <n v="0"/>
  </r>
  <r>
    <x v="1"/>
    <x v="2"/>
    <x v="3"/>
    <n v="0.56000000000000005"/>
    <n v="0.48"/>
    <x v="0"/>
    <n v="6414"/>
    <n v="0.52684436143956692"/>
    <n v="1730.0274256911584"/>
    <n v="4.2749088860731295"/>
    <n v="0.28800000000000003"/>
    <n v="1.2311737591890615"/>
    <n v="0"/>
    <n v="0.48434699820714583"/>
    <n v="0.46899999999999997"/>
    <n v="0.22715874215915138"/>
    <n v="0"/>
  </r>
  <r>
    <x v="1"/>
    <x v="2"/>
    <x v="3"/>
    <n v="0.56000000000000005"/>
    <n v="0.48"/>
    <x v="7"/>
    <n v="6414"/>
    <n v="4.2030878095946225"/>
    <n v="8116.8694634339563"/>
    <n v="14.425295025437102"/>
    <n v="1"/>
    <n v="14.425295025437102"/>
    <n v="0"/>
    <n v="1.5521033946842575"/>
    <n v="1"/>
    <n v="1.5521033946842575"/>
    <n v="0"/>
  </r>
  <r>
    <x v="1"/>
    <x v="2"/>
    <x v="3"/>
    <n v="0.56000000000000005"/>
    <n v="0.48"/>
    <x v="7"/>
    <n v="6414"/>
    <n v="130.96741253335838"/>
    <n v="389226.85737333243"/>
    <n v="1011.0644499868096"/>
    <n v="0.28800000000000003"/>
    <n v="291.18656159620122"/>
    <n v="0"/>
    <n v="115.44764267085112"/>
    <n v="0.46899999999999997"/>
    <n v="54.144944412629172"/>
    <n v="0"/>
  </r>
  <r>
    <x v="1"/>
    <x v="2"/>
    <x v="3"/>
    <n v="0.56000000000000005"/>
    <n v="0.48"/>
    <x v="14"/>
    <n v="6414"/>
    <n v="2.1018522782867399"/>
    <n v="5710.3372707666631"/>
    <n v="14.100455705197014"/>
    <n v="1"/>
    <n v="14.100455705197014"/>
    <n v="0"/>
    <n v="1.3473053356693316"/>
    <n v="1"/>
    <n v="1.3473053356693316"/>
    <n v="0"/>
  </r>
  <r>
    <x v="1"/>
    <x v="1"/>
    <x v="3"/>
    <n v="0.56000000000000005"/>
    <n v="0.48"/>
    <x v="14"/>
    <n v="6414"/>
    <n v="1.6611742341196047"/>
    <n v="4340.2928026038471"/>
    <n v="11.969899125754306"/>
    <n v="1"/>
    <n v="11.969899125754306"/>
    <n v="0"/>
    <n v="1.5456325658183465"/>
    <n v="1"/>
    <n v="1.5456325658183465"/>
    <n v="0"/>
  </r>
  <r>
    <x v="1"/>
    <x v="2"/>
    <x v="3"/>
    <n v="0.56000000000000005"/>
    <n v="0.48"/>
    <x v="14"/>
    <n v="6414"/>
    <n v="114.89114056569188"/>
    <n v="373159.25050576299"/>
    <n v="982.90075760220213"/>
    <n v="0.28800000000000003"/>
    <n v="283.07541818943423"/>
    <n v="0"/>
    <n v="123.21016691178944"/>
    <n v="0.46899999999999997"/>
    <n v="57.785568281629246"/>
    <n v="0"/>
  </r>
  <r>
    <x v="1"/>
    <x v="2"/>
    <x v="3"/>
    <n v="0.56000000000000005"/>
    <n v="0.48"/>
    <x v="13"/>
    <n v="6414"/>
    <n v="0.94405380516278403"/>
    <n v="2245.916370012229"/>
    <n v="5.8732149303740826"/>
    <n v="0.28800000000000003"/>
    <n v="1.691485899947736"/>
    <n v="0"/>
    <n v="0.58128475197754415"/>
    <n v="0.46899999999999997"/>
    <n v="0.27262254867746821"/>
    <n v="0"/>
  </r>
  <r>
    <x v="1"/>
    <x v="2"/>
    <x v="3"/>
    <n v="0.56000000000000005"/>
    <n v="0.48"/>
    <x v="21"/>
    <n v="6414"/>
    <n v="0.53730278589313185"/>
    <n v="1760.9134481727258"/>
    <n v="4.3314287685801114"/>
    <n v="0.28800000000000003"/>
    <n v="1.2474514853510723"/>
    <n v="0"/>
    <n v="0.45970773104202201"/>
    <n v="0.46899999999999997"/>
    <n v="0.2156029258587083"/>
    <n v="0"/>
  </r>
  <r>
    <x v="1"/>
    <x v="2"/>
    <x v="3"/>
    <n v="0.56000000000000005"/>
    <n v="0.48"/>
    <x v="21"/>
    <n v="6414"/>
    <n v="6.7821275194213911E-3"/>
    <n v="22.197474865866699"/>
    <n v="5.4284906370663216E-2"/>
    <n v="0.28800000000000003"/>
    <n v="1.563405303475101E-2"/>
    <n v="0"/>
    <n v="5.5678674135414274E-3"/>
    <n v="0.46899999999999997"/>
    <n v="2.6113298169509291E-3"/>
    <n v="0"/>
  </r>
  <r>
    <x v="1"/>
    <x v="2"/>
    <x v="3"/>
    <n v="0.56000000000000005"/>
    <n v="0.48"/>
    <x v="21"/>
    <n v="6414"/>
    <n v="1.228262656433833"/>
    <n v="4365.6729310032015"/>
    <n v="10.037624707283644"/>
    <n v="0.28800000000000003"/>
    <n v="2.8908359156976897"/>
    <n v="0"/>
    <n v="1.2019003453301562"/>
    <n v="0.46899999999999997"/>
    <n v="0.5636912619598432"/>
    <n v="0"/>
  </r>
  <r>
    <x v="1"/>
    <x v="2"/>
    <x v="3"/>
    <n v="0.56000000000000005"/>
    <n v="0.48"/>
    <x v="23"/>
    <n v="6414"/>
    <n v="1.0405530450385794"/>
    <n v="1987.9882017667592"/>
    <n v="5.1137897131186776"/>
    <n v="1"/>
    <n v="5.1137897131186776"/>
    <n v="0"/>
    <n v="0.38984929076292535"/>
    <n v="1"/>
    <n v="0.38984929076292535"/>
    <n v="0"/>
  </r>
  <r>
    <x v="1"/>
    <x v="2"/>
    <x v="3"/>
    <n v="0.56000000000000005"/>
    <n v="0.48"/>
    <x v="23"/>
    <n v="6414"/>
    <n v="2.012263694946757E-2"/>
    <n v="45.203848340477485"/>
    <n v="0.10831679310931151"/>
    <n v="1"/>
    <n v="0.10831679310931151"/>
    <n v="0"/>
    <n v="1.1576992218654499E-2"/>
    <n v="1"/>
    <n v="1.1576992218654499E-2"/>
    <n v="0"/>
  </r>
  <r>
    <x v="1"/>
    <x v="1"/>
    <x v="3"/>
    <n v="0.56000000000000005"/>
    <n v="0.48"/>
    <x v="0"/>
    <n v="6416"/>
    <n v="6.2223711794615006"/>
    <n v="16843.779901819638"/>
    <n v="41.663515548222669"/>
    <n v="1"/>
    <n v="41.663515548222669"/>
    <n v="0"/>
    <n v="4.9277398046688736"/>
    <n v="1"/>
    <n v="4.9277398046688736"/>
    <n v="0"/>
  </r>
  <r>
    <x v="1"/>
    <x v="2"/>
    <x v="3"/>
    <n v="0.56000000000000005"/>
    <n v="0.48"/>
    <x v="0"/>
    <n v="6416"/>
    <n v="4.1728621729156742E-2"/>
    <n v="137.28231738372892"/>
    <n v="0.33373739944222225"/>
    <n v="0.28800000000000003"/>
    <n v="9.6116371039360021E-2"/>
    <n v="0"/>
    <n v="4.2538202976322839E-2"/>
    <n v="0.46899999999999997"/>
    <n v="1.9950417195895409E-2"/>
    <n v="0"/>
  </r>
  <r>
    <x v="1"/>
    <x v="1"/>
    <x v="3"/>
    <n v="0.56000000000000005"/>
    <n v="0.48"/>
    <x v="14"/>
    <n v="6416"/>
    <n v="7.5792678490368939"/>
    <n v="20503.225449969981"/>
    <n v="53.816947802811221"/>
    <n v="1"/>
    <n v="53.816947802811221"/>
    <n v="0"/>
    <n v="6.2370217907562324"/>
    <n v="1"/>
    <n v="6.2370217907562324"/>
    <n v="0"/>
  </r>
  <r>
    <x v="1"/>
    <x v="2"/>
    <x v="3"/>
    <n v="0.56000000000000005"/>
    <n v="0.48"/>
    <x v="14"/>
    <n v="6416"/>
    <n v="7.4386657621145362"/>
    <n v="23927.609961435475"/>
    <n v="62.648676315209734"/>
    <n v="0.28800000000000003"/>
    <n v="18.042818778780404"/>
    <n v="0"/>
    <n v="7.6712872072223552"/>
    <n v="0.46899999999999997"/>
    <n v="3.5978337001872842"/>
    <n v="0"/>
  </r>
  <r>
    <x v="1"/>
    <x v="2"/>
    <x v="3"/>
    <n v="0.56000000000000005"/>
    <n v="0.48"/>
    <x v="21"/>
    <n v="6416"/>
    <n v="7.0229903002989702E-2"/>
    <n v="231.10399933191837"/>
    <n v="0.56630640743896021"/>
    <n v="0.28800000000000003"/>
    <n v="0.16309624534242056"/>
    <n v="0"/>
    <n v="7.3157863941028731E-2"/>
    <n v="0.46899999999999997"/>
    <n v="3.4311038188342476E-2"/>
    <n v="0"/>
  </r>
  <r>
    <x v="1"/>
    <x v="2"/>
    <x v="3"/>
    <n v="0.56000000000000005"/>
    <n v="0.48"/>
    <x v="23"/>
    <n v="6416"/>
    <n v="0.77698849722801477"/>
    <n v="1682.6029561429541"/>
    <n v="4.977166612762673"/>
    <n v="1"/>
    <n v="4.977166612762673"/>
    <n v="0"/>
    <n v="0.70229081777267632"/>
    <n v="1"/>
    <n v="0.70229081777267632"/>
    <n v="0"/>
  </r>
  <r>
    <x v="1"/>
    <x v="2"/>
    <x v="3"/>
    <n v="0.56000000000000005"/>
    <n v="0.48"/>
    <x v="25"/>
    <n v="6416"/>
    <n v="0.62924000114425305"/>
    <n v="1443.8850005629547"/>
    <n v="3.0396012696960915"/>
    <n v="1"/>
    <n v="3.0396012696960915"/>
    <n v="0"/>
    <n v="0.25285346047073975"/>
    <n v="1"/>
    <n v="0.25285346047073975"/>
    <n v="0"/>
  </r>
  <r>
    <x v="1"/>
    <x v="4"/>
    <x v="4"/>
    <n v="0.36"/>
    <n v="0.57999999999999996"/>
    <x v="22"/>
    <n v="3000"/>
    <n v="4.3463158217578597"/>
    <n v="12959.748788727442"/>
    <n v="29.668798793135007"/>
    <n v="1"/>
    <n v="29.668798793135007"/>
    <n v="0"/>
    <n v="3.3527556900743578"/>
    <n v="1"/>
    <n v="3.3527556900743578"/>
    <n v="0"/>
  </r>
  <r>
    <x v="1"/>
    <x v="2"/>
    <x v="3"/>
    <n v="0.56000000000000005"/>
    <n v="0.48"/>
    <x v="0"/>
    <n v="6420"/>
    <n v="13.650093886174307"/>
    <n v="36735.853032017614"/>
    <n v="91.985058649046451"/>
    <n v="1"/>
    <n v="91.985058649046451"/>
    <n v="0"/>
    <n v="9.3555943375748587"/>
    <n v="1"/>
    <n v="9.3555943375748587"/>
    <n v="0"/>
  </r>
  <r>
    <x v="1"/>
    <x v="1"/>
    <x v="3"/>
    <n v="0.56000000000000005"/>
    <n v="0.48"/>
    <x v="0"/>
    <n v="6420"/>
    <n v="1.2035678899198359"/>
    <n v="2504.8522622191099"/>
    <n v="5.9564053059558804"/>
    <n v="1"/>
    <n v="5.9564053059558804"/>
    <n v="0"/>
    <n v="0.68168082984248668"/>
    <n v="1"/>
    <n v="0.68168082984248668"/>
    <n v="0"/>
  </r>
  <r>
    <x v="1"/>
    <x v="1"/>
    <x v="3"/>
    <n v="0.56000000000000005"/>
    <n v="0.48"/>
    <x v="0"/>
    <n v="6420"/>
    <n v="6.4829885092835857"/>
    <n v="18572.166310523397"/>
    <n v="45.867441434665032"/>
    <n v="1"/>
    <n v="45.867441434665032"/>
    <n v="0"/>
    <n v="4.6358016079911808"/>
    <n v="1"/>
    <n v="4.6358016079911808"/>
    <n v="0"/>
  </r>
  <r>
    <x v="1"/>
    <x v="3"/>
    <x v="3"/>
    <n v="0.56000000000000005"/>
    <n v="0.48"/>
    <x v="16"/>
    <n v="6420"/>
    <n v="6.72232591868522"/>
    <n v="17262.26766994888"/>
    <n v="43.786833714727024"/>
    <n v="1"/>
    <n v="43.786833714727024"/>
    <n v="0"/>
    <n v="4.4074706937432788"/>
    <n v="1"/>
    <n v="4.4074706937432788"/>
    <n v="0"/>
  </r>
  <r>
    <x v="1"/>
    <x v="4"/>
    <x v="4"/>
    <n v="0.36"/>
    <n v="0.57999999999999996"/>
    <x v="17"/>
    <n v="6420"/>
    <n v="0.64254147683483465"/>
    <n v="1812.5514604605476"/>
    <n v="4.3508974182929565"/>
    <n v="1"/>
    <n v="4.3508974182929565"/>
    <n v="0"/>
    <n v="0.46621527623311027"/>
    <n v="1"/>
    <n v="0.46621527623311027"/>
    <n v="0"/>
  </r>
  <r>
    <x v="1"/>
    <x v="3"/>
    <x v="3"/>
    <n v="0.56000000000000005"/>
    <n v="0.48"/>
    <x v="17"/>
    <n v="6420"/>
    <n v="6.9139241835863875E-3"/>
    <n v="19.317203978549038"/>
    <n v="4.9211346584320845E-2"/>
    <n v="1"/>
    <n v="4.9211346584320845E-2"/>
    <n v="0"/>
    <n v="7.9413286825327709E-3"/>
    <n v="1"/>
    <n v="7.9413286825327709E-3"/>
    <n v="0"/>
  </r>
  <r>
    <x v="1"/>
    <x v="4"/>
    <x v="4"/>
    <n v="0.36"/>
    <n v="0.57999999999999996"/>
    <x v="17"/>
    <n v="6420"/>
    <n v="3.6566231906578475E-3"/>
    <n v="13.312140827760247"/>
    <n v="2.7877711054840749E-2"/>
    <n v="1"/>
    <n v="2.7877711054840749E-2"/>
    <n v="0"/>
    <n v="3.7072478901482428E-3"/>
    <n v="1"/>
    <n v="3.7072478901482428E-3"/>
    <n v="0"/>
  </r>
  <r>
    <x v="1"/>
    <x v="3"/>
    <x v="3"/>
    <n v="0.56000000000000005"/>
    <n v="0.48"/>
    <x v="11"/>
    <n v="6420"/>
    <n v="22.174196173343457"/>
    <n v="50969.66730980861"/>
    <n v="129.26553033990106"/>
    <n v="1"/>
    <n v="129.26553033990106"/>
    <n v="0"/>
    <n v="13.563959999756584"/>
    <n v="1"/>
    <n v="13.563959999756584"/>
    <n v="0"/>
  </r>
  <r>
    <x v="1"/>
    <x v="1"/>
    <x v="3"/>
    <n v="0.56000000000000005"/>
    <n v="0.48"/>
    <x v="11"/>
    <n v="6420"/>
    <n v="10.447876002117054"/>
    <n v="31857.531355247451"/>
    <n v="79.80151272507679"/>
    <n v="1"/>
    <n v="79.80151272507679"/>
    <n v="0"/>
    <n v="9.4806484376153044"/>
    <n v="1"/>
    <n v="9.4806484376153044"/>
    <n v="0"/>
  </r>
  <r>
    <x v="1"/>
    <x v="4"/>
    <x v="4"/>
    <n v="0.36"/>
    <n v="0.57999999999999996"/>
    <x v="22"/>
    <n v="6420"/>
    <n v="187.65894866914721"/>
    <n v="469471.39346330747"/>
    <n v="1197.5902991658284"/>
    <n v="1"/>
    <n v="1197.5902991658284"/>
    <n v="0"/>
    <n v="117.44536527605386"/>
    <n v="1"/>
    <n v="117.44536527605386"/>
    <n v="0"/>
  </r>
  <r>
    <x v="1"/>
    <x v="2"/>
    <x v="3"/>
    <n v="0.56000000000000005"/>
    <n v="0.48"/>
    <x v="13"/>
    <n v="1000"/>
    <n v="1.6448043268308485"/>
    <n v="4709.6758801434398"/>
    <n v="9.1625400742345438"/>
    <n v="0.28800000000000003"/>
    <n v="2.6388115413795488"/>
    <n v="2.6388115413795488"/>
    <n v="0.96411206660415616"/>
    <n v="0.46899999999999997"/>
    <n v="0.45216855923734922"/>
    <n v="0.45216855923734922"/>
  </r>
  <r>
    <x v="1"/>
    <x v="1"/>
    <x v="3"/>
    <n v="0.56000000000000005"/>
    <n v="0.48"/>
    <x v="10"/>
    <n v="2000"/>
    <n v="0.64099656775502223"/>
    <n v="1716.0580947005301"/>
    <n v="4.3704746299684505"/>
    <n v="1"/>
    <n v="4.3704746299684505"/>
    <n v="4.3704746299684505"/>
    <n v="0.60243696562451954"/>
    <n v="1"/>
    <n v="0.60243696562451954"/>
    <n v="0.60243696562451954"/>
  </r>
  <r>
    <x v="1"/>
    <x v="1"/>
    <x v="3"/>
    <n v="0.56000000000000005"/>
    <n v="0.48"/>
    <x v="10"/>
    <n v="2000"/>
    <n v="5.4372905425624771E-2"/>
    <n v="124.37335545377734"/>
    <n v="0.24404537004448282"/>
    <n v="1"/>
    <n v="0.24404537004448282"/>
    <n v="0.24404537004448282"/>
    <n v="2.4415868831060023E-2"/>
    <n v="1"/>
    <n v="2.4415868831060023E-2"/>
    <n v="2.4415868831060023E-2"/>
  </r>
  <r>
    <x v="1"/>
    <x v="1"/>
    <x v="3"/>
    <n v="0.56000000000000005"/>
    <n v="0.48"/>
    <x v="10"/>
    <n v="2000"/>
    <n v="1.2968114408985274"/>
    <n v="3322.0720416568274"/>
    <n v="6.5041769598712866"/>
    <n v="1"/>
    <n v="6.5041769598712866"/>
    <n v="6.5041769598712866"/>
    <n v="0.6410338313350461"/>
    <n v="1"/>
    <n v="0.6410338313350461"/>
    <n v="0.6410338313350461"/>
  </r>
  <r>
    <x v="1"/>
    <x v="3"/>
    <x v="3"/>
    <n v="0.56000000000000005"/>
    <n v="0.48"/>
    <x v="10"/>
    <n v="2000"/>
    <n v="25.172419396958325"/>
    <n v="75476.308662680211"/>
    <n v="145.7923341870987"/>
    <n v="1"/>
    <n v="145.7923341870987"/>
    <n v="145.7923341870987"/>
    <n v="14.608949748138253"/>
    <n v="1"/>
    <n v="14.608949748138253"/>
    <n v="14.608949748138253"/>
  </r>
  <r>
    <x v="1"/>
    <x v="1"/>
    <x v="3"/>
    <n v="0.56000000000000005"/>
    <n v="0.48"/>
    <x v="10"/>
    <n v="2000"/>
    <n v="0.37088975879337838"/>
    <n v="942.64600710602167"/>
    <n v="2.141966777070238"/>
    <n v="1"/>
    <n v="2.141966777070238"/>
    <n v="2.141966777070238"/>
    <n v="0.25369343213602391"/>
    <n v="1"/>
    <n v="0.25369343213602391"/>
    <n v="0.25369343213602391"/>
  </r>
  <r>
    <x v="1"/>
    <x v="1"/>
    <x v="3"/>
    <n v="0.56000000000000005"/>
    <n v="0.48"/>
    <x v="10"/>
    <n v="2000"/>
    <n v="5.3392604797895531E-2"/>
    <n v="129.88317641303232"/>
    <n v="0.25260020410773187"/>
    <n v="1"/>
    <n v="0.25260020410773187"/>
    <n v="0.25260020410773187"/>
    <n v="2.3739845449436144E-2"/>
    <n v="1"/>
    <n v="2.3739845449436144E-2"/>
    <n v="2.3739845449436144E-2"/>
  </r>
  <r>
    <x v="1"/>
    <x v="3"/>
    <x v="3"/>
    <n v="0.56000000000000005"/>
    <n v="0.48"/>
    <x v="10"/>
    <n v="2000"/>
    <n v="0.48764056334488493"/>
    <n v="1565.1860516225497"/>
    <n v="3.9650935179984006"/>
    <n v="1"/>
    <n v="3.9650935179984006"/>
    <n v="3.9650935179984006"/>
    <n v="0.55788019798512456"/>
    <n v="1"/>
    <n v="0.55788019798512456"/>
    <n v="0.55788019798512456"/>
  </r>
  <r>
    <x v="1"/>
    <x v="1"/>
    <x v="3"/>
    <n v="0.56000000000000005"/>
    <n v="0.48"/>
    <x v="15"/>
    <n v="3000"/>
    <n v="9.8160824036360399"/>
    <n v="22794.121196334992"/>
    <n v="35.652395152659018"/>
    <n v="1"/>
    <n v="35.652395152659018"/>
    <n v="0"/>
    <n v="3.3893265549442724"/>
    <n v="1"/>
    <n v="3.3893265549442724"/>
    <n v="0"/>
  </r>
  <r>
    <x v="1"/>
    <x v="2"/>
    <x v="3"/>
    <n v="0.56000000000000005"/>
    <n v="0.48"/>
    <x v="0"/>
    <n v="6430"/>
    <n v="0.84670864785939393"/>
    <n v="2378.8632514707961"/>
    <n v="5.0244468394934945"/>
    <n v="1"/>
    <n v="5.0244468394934945"/>
    <n v="0"/>
    <n v="0.55230489013633466"/>
    <n v="1"/>
    <n v="0.55230489013633466"/>
    <n v="0"/>
  </r>
  <r>
    <x v="1"/>
    <x v="1"/>
    <x v="3"/>
    <n v="0.56000000000000005"/>
    <n v="0.48"/>
    <x v="0"/>
    <n v="6430"/>
    <n v="56.16851492989408"/>
    <n v="107207.21633939564"/>
    <n v="210.75196166683037"/>
    <n v="1"/>
    <n v="210.75196166683037"/>
    <n v="0"/>
    <n v="16.064749191294208"/>
    <n v="1"/>
    <n v="16.064749191294208"/>
    <n v="0"/>
  </r>
  <r>
    <x v="1"/>
    <x v="1"/>
    <x v="3"/>
    <n v="0.56000000000000005"/>
    <n v="0.48"/>
    <x v="0"/>
    <n v="6430"/>
    <n v="1.5308282089657284"/>
    <n v="3058.4963144800704"/>
    <n v="6.3237200498646429"/>
    <n v="1"/>
    <n v="6.3237200498646429"/>
    <n v="0"/>
    <n v="0.49801139455206467"/>
    <n v="1"/>
    <n v="0.49801139455206467"/>
    <n v="0"/>
  </r>
  <r>
    <x v="1"/>
    <x v="1"/>
    <x v="3"/>
    <n v="0.56000000000000005"/>
    <n v="0.48"/>
    <x v="0"/>
    <n v="6430"/>
    <n v="0.90973437000600788"/>
    <n v="2535.8105334565325"/>
    <n v="5.816696286913543"/>
    <n v="1"/>
    <n v="5.816696286913543"/>
    <n v="0"/>
    <n v="0.89001271172194996"/>
    <n v="1"/>
    <n v="0.89001271172194996"/>
    <n v="0"/>
  </r>
  <r>
    <x v="1"/>
    <x v="1"/>
    <x v="3"/>
    <n v="0.56000000000000005"/>
    <n v="0.48"/>
    <x v="0"/>
    <n v="6430"/>
    <n v="1432.5372457652859"/>
    <n v="3251513.423225827"/>
    <n v="6376.0355064856412"/>
    <n v="1"/>
    <n v="6376.0355064856412"/>
    <n v="0"/>
    <n v="606.42363908681295"/>
    <n v="1"/>
    <n v="606.42363908681295"/>
    <n v="0"/>
  </r>
  <r>
    <x v="1"/>
    <x v="2"/>
    <x v="3"/>
    <n v="0.56000000000000005"/>
    <n v="0.48"/>
    <x v="0"/>
    <n v="6430"/>
    <n v="629.33680724831322"/>
    <n v="1907509.3822627002"/>
    <n v="3621.7818183497288"/>
    <n v="0.28800000000000003"/>
    <n v="1043.073163684722"/>
    <n v="0"/>
    <n v="349.01929054337029"/>
    <n v="0.46899999999999997"/>
    <n v="163.69004726484064"/>
    <n v="0"/>
  </r>
  <r>
    <x v="1"/>
    <x v="1"/>
    <x v="3"/>
    <n v="0.56000000000000005"/>
    <n v="0.48"/>
    <x v="12"/>
    <n v="6430"/>
    <n v="1210.8909972669233"/>
    <n v="2662785.2108931392"/>
    <n v="5200.6370611735274"/>
    <n v="1"/>
    <n v="5200.6370611735274"/>
    <n v="0"/>
    <n v="449.67845883127734"/>
    <n v="1"/>
    <n v="449.67845883127734"/>
    <n v="0"/>
  </r>
  <r>
    <x v="1"/>
    <x v="2"/>
    <x v="3"/>
    <n v="0.56000000000000005"/>
    <n v="0.48"/>
    <x v="7"/>
    <n v="6430"/>
    <n v="73.137999860194824"/>
    <n v="200027.54534621153"/>
    <n v="375.37272221680706"/>
    <n v="1"/>
    <n v="375.37272221680706"/>
    <n v="0"/>
    <n v="40.51123455060614"/>
    <n v="1"/>
    <n v="40.51123455060614"/>
    <n v="0"/>
  </r>
  <r>
    <x v="1"/>
    <x v="2"/>
    <x v="3"/>
    <n v="0.56000000000000005"/>
    <n v="0.48"/>
    <x v="7"/>
    <n v="6430"/>
    <n v="8.6264096916399939"/>
    <n v="27763.91386829616"/>
    <n v="48.208818842112855"/>
    <n v="1"/>
    <n v="48.208818842112855"/>
    <n v="0"/>
    <n v="5.7590648504488851"/>
    <n v="1"/>
    <n v="5.7590648504488851"/>
    <n v="0"/>
  </r>
  <r>
    <x v="1"/>
    <x v="2"/>
    <x v="3"/>
    <n v="0.56000000000000005"/>
    <n v="0.48"/>
    <x v="7"/>
    <n v="6430"/>
    <n v="164.52878735363998"/>
    <n v="479237.98567278608"/>
    <n v="957.25711383719386"/>
    <n v="0.28800000000000003"/>
    <n v="275.69004878511186"/>
    <n v="0"/>
    <n v="98.507188649080618"/>
    <n v="0.46899999999999997"/>
    <n v="46.199871476418807"/>
    <n v="0"/>
  </r>
  <r>
    <x v="1"/>
    <x v="2"/>
    <x v="3"/>
    <n v="0.56000000000000005"/>
    <n v="0.48"/>
    <x v="13"/>
    <n v="6430"/>
    <n v="6.8004015792245326E-2"/>
    <n v="205.23794023666196"/>
    <n v="0.44134637357035378"/>
    <n v="0.28800000000000003"/>
    <n v="0.1271077555882619"/>
    <n v="0"/>
    <n v="5.2890730656871561E-2"/>
    <n v="0.46899999999999997"/>
    <n v="2.4805752678072761E-2"/>
    <n v="0"/>
  </r>
  <r>
    <x v="1"/>
    <x v="2"/>
    <x v="3"/>
    <n v="0.56000000000000005"/>
    <n v="0.48"/>
    <x v="14"/>
    <n v="6430"/>
    <n v="23.263802909535755"/>
    <n v="90189.230510312322"/>
    <n v="174.44976104595798"/>
    <n v="1"/>
    <n v="174.44976104595798"/>
    <n v="0"/>
    <n v="21.932661974284517"/>
    <n v="1"/>
    <n v="21.932661974284517"/>
    <n v="0"/>
  </r>
  <r>
    <x v="1"/>
    <x v="1"/>
    <x v="3"/>
    <n v="0.56000000000000005"/>
    <n v="0.48"/>
    <x v="14"/>
    <n v="6430"/>
    <n v="93.379011933483383"/>
    <n v="227612.31401332366"/>
    <n v="476.47419374320987"/>
    <n v="1"/>
    <n v="476.47419374320987"/>
    <n v="0"/>
    <n v="52.121219257054008"/>
    <n v="1"/>
    <n v="52.121219257054008"/>
    <n v="0"/>
  </r>
  <r>
    <x v="1"/>
    <x v="2"/>
    <x v="3"/>
    <n v="0.56000000000000005"/>
    <n v="0.48"/>
    <x v="14"/>
    <n v="6430"/>
    <n v="288.58054682520327"/>
    <n v="912913.76892013627"/>
    <n v="1786.3653690884851"/>
    <n v="0.28800000000000003"/>
    <n v="514.47322629748373"/>
    <n v="0"/>
    <n v="193.76147304924217"/>
    <n v="0.46899999999999997"/>
    <n v="90.874130860094567"/>
    <n v="0"/>
  </r>
  <r>
    <x v="1"/>
    <x v="1"/>
    <x v="3"/>
    <n v="0.56000000000000005"/>
    <n v="0.48"/>
    <x v="15"/>
    <n v="6430"/>
    <n v="5.8912750835866598E-2"/>
    <n v="148.37639784920245"/>
    <n v="0.24866140204125053"/>
    <n v="1"/>
    <n v="0.24866140204125053"/>
    <n v="0"/>
    <n v="2.9529593764532458E-2"/>
    <n v="1"/>
    <n v="2.9529593764532458E-2"/>
    <n v="0"/>
  </r>
  <r>
    <x v="1"/>
    <x v="1"/>
    <x v="3"/>
    <n v="0.56000000000000005"/>
    <n v="0.48"/>
    <x v="15"/>
    <n v="6430"/>
    <n v="11.10773452933992"/>
    <n v="34850.79567548124"/>
    <n v="69.826525414776256"/>
    <n v="1"/>
    <n v="69.826525414776256"/>
    <n v="0"/>
    <n v="7.3671741070273651"/>
    <n v="1"/>
    <n v="7.3671741070273651"/>
    <n v="0"/>
  </r>
  <r>
    <x v="1"/>
    <x v="2"/>
    <x v="3"/>
    <n v="0.56000000000000005"/>
    <n v="0.48"/>
    <x v="13"/>
    <n v="6430"/>
    <n v="2.1221645227328518"/>
    <n v="5624.7110051441005"/>
    <n v="7.1707593768054734"/>
    <n v="1"/>
    <n v="7.1707593768054734"/>
    <n v="0"/>
    <n v="0.90300186146453798"/>
    <n v="1"/>
    <n v="0.90300186146453798"/>
    <n v="0"/>
  </r>
  <r>
    <x v="1"/>
    <x v="2"/>
    <x v="3"/>
    <n v="0.56000000000000005"/>
    <n v="0.48"/>
    <x v="13"/>
    <n v="6430"/>
    <n v="9.3058972518440441"/>
    <n v="30856.056879446198"/>
    <n v="53.6419075163003"/>
    <n v="1"/>
    <n v="53.6419075163003"/>
    <n v="0"/>
    <n v="6.9006225517185698"/>
    <n v="1"/>
    <n v="6.9006225517185698"/>
    <n v="0"/>
  </r>
  <r>
    <x v="1"/>
    <x v="2"/>
    <x v="3"/>
    <n v="0.56000000000000005"/>
    <n v="0.48"/>
    <x v="13"/>
    <n v="6430"/>
    <n v="60.130277264109651"/>
    <n v="194753.88779401354"/>
    <n v="362.54520372464049"/>
    <n v="0.28800000000000003"/>
    <n v="104.41301867269647"/>
    <n v="0"/>
    <n v="37.827121150812935"/>
    <n v="0.46899999999999997"/>
    <n v="17.740919819731264"/>
    <n v="0"/>
  </r>
  <r>
    <x v="1"/>
    <x v="3"/>
    <x v="3"/>
    <n v="0.56000000000000005"/>
    <n v="0.48"/>
    <x v="17"/>
    <n v="6430"/>
    <n v="0.64976971158478158"/>
    <n v="2258.4884215555694"/>
    <n v="4.9336206563185394"/>
    <n v="1"/>
    <n v="4.9336206563185394"/>
    <n v="0"/>
    <n v="0.5888308572313552"/>
    <n v="1"/>
    <n v="0.5888308572313552"/>
    <n v="0"/>
  </r>
  <r>
    <x v="1"/>
    <x v="1"/>
    <x v="3"/>
    <n v="0.56000000000000005"/>
    <n v="0.48"/>
    <x v="17"/>
    <n v="6430"/>
    <n v="0.54239755286820124"/>
    <n v="1418.4790400749616"/>
    <n v="3.000013174869574"/>
    <n v="1"/>
    <n v="3.000013174869574"/>
    <n v="0"/>
    <n v="0.323365013891112"/>
    <n v="1"/>
    <n v="0.323365013891112"/>
    <n v="0"/>
  </r>
  <r>
    <x v="1"/>
    <x v="1"/>
    <x v="3"/>
    <n v="0.56000000000000005"/>
    <n v="0.48"/>
    <x v="5"/>
    <n v="6430"/>
    <n v="15.373760444383079"/>
    <n v="40557.194178430218"/>
    <n v="83.852368085531936"/>
    <n v="1"/>
    <n v="83.852368085531936"/>
    <n v="0"/>
    <n v="8.5817157384993621"/>
    <n v="1"/>
    <n v="8.5817157384993621"/>
    <n v="0"/>
  </r>
  <r>
    <x v="1"/>
    <x v="2"/>
    <x v="3"/>
    <n v="0.56000000000000005"/>
    <n v="0.48"/>
    <x v="5"/>
    <n v="6430"/>
    <n v="6.965596870683996E-2"/>
    <n v="266.57918423699152"/>
    <n v="0.58615786254754065"/>
    <n v="0.28800000000000003"/>
    <n v="0.16881346441369172"/>
    <n v="0"/>
    <n v="7.2373486420002339E-2"/>
    <n v="0.46899999999999997"/>
    <n v="3.3943165130981098E-2"/>
    <n v="0"/>
  </r>
  <r>
    <x v="1"/>
    <x v="2"/>
    <x v="3"/>
    <n v="0.56000000000000005"/>
    <n v="0.48"/>
    <x v="5"/>
    <n v="6430"/>
    <n v="3.8039666341354826E-3"/>
    <n v="14.402711877471983"/>
    <n v="3.2636785372861812E-2"/>
    <n v="1"/>
    <n v="3.2636785372861812E-2"/>
    <n v="0"/>
    <n v="3.5137517094698438E-3"/>
    <n v="1"/>
    <n v="3.5137517094698438E-3"/>
    <n v="0"/>
  </r>
  <r>
    <x v="1"/>
    <x v="1"/>
    <x v="3"/>
    <n v="0.56000000000000005"/>
    <n v="0.48"/>
    <x v="5"/>
    <n v="6430"/>
    <n v="1.0040973150765782"/>
    <n v="2529.9652444168846"/>
    <n v="5.379120858230964"/>
    <n v="1"/>
    <n v="5.379120858230964"/>
    <n v="0"/>
    <n v="0.74113473458298706"/>
    <n v="1"/>
    <n v="0.74113473458298706"/>
    <n v="0"/>
  </r>
  <r>
    <x v="1"/>
    <x v="2"/>
    <x v="3"/>
    <n v="0.56000000000000005"/>
    <n v="0.48"/>
    <x v="5"/>
    <n v="6430"/>
    <n v="3.4140422403048307E-2"/>
    <n v="114.35619493875734"/>
    <n v="0.26058798637649222"/>
    <n v="1"/>
    <n v="0.26058798637649222"/>
    <n v="0"/>
    <n v="3.2048411626536356E-2"/>
    <n v="1"/>
    <n v="3.2048411626536356E-2"/>
    <n v="0"/>
  </r>
  <r>
    <x v="1"/>
    <x v="2"/>
    <x v="3"/>
    <n v="0.56000000000000005"/>
    <n v="0.48"/>
    <x v="5"/>
    <n v="6430"/>
    <n v="1.2071163497808806"/>
    <n v="4316.4366969975654"/>
    <n v="9.1697459634888023"/>
    <n v="1"/>
    <n v="9.1697459634888023"/>
    <n v="0"/>
    <n v="1.0742925467698883"/>
    <n v="1"/>
    <n v="1.0742925467698883"/>
    <n v="0"/>
  </r>
  <r>
    <x v="1"/>
    <x v="2"/>
    <x v="3"/>
    <n v="0.56000000000000005"/>
    <n v="0.48"/>
    <x v="5"/>
    <n v="6430"/>
    <n v="3.0806375291729404"/>
    <n v="9299.9973556091627"/>
    <n v="20.250977966897846"/>
    <n v="1"/>
    <n v="20.250977966897846"/>
    <n v="0"/>
    <n v="2.2197335228811639"/>
    <n v="1"/>
    <n v="2.2197335228811639"/>
    <n v="0"/>
  </r>
  <r>
    <x v="1"/>
    <x v="1"/>
    <x v="3"/>
    <n v="0.56000000000000005"/>
    <n v="0.48"/>
    <x v="5"/>
    <n v="6430"/>
    <n v="6.6082308154246858E-2"/>
    <n v="232.80195081247274"/>
    <n v="0.51837891143788561"/>
    <n v="1"/>
    <n v="0.51837891143788561"/>
    <n v="0"/>
    <n v="6.5349013251963975E-2"/>
    <n v="1"/>
    <n v="6.5349013251963975E-2"/>
    <n v="0"/>
  </r>
  <r>
    <x v="1"/>
    <x v="1"/>
    <x v="3"/>
    <n v="0.56000000000000005"/>
    <n v="0.48"/>
    <x v="18"/>
    <n v="6430"/>
    <n v="4.873243561058207E-3"/>
    <n v="10.902858165665144"/>
    <n v="2.0043231232748496E-2"/>
    <n v="1"/>
    <n v="2.0043231232748496E-2"/>
    <n v="0"/>
    <n v="1.6139736318456892E-3"/>
    <n v="1"/>
    <n v="1.6139736318456892E-3"/>
    <n v="0"/>
  </r>
  <r>
    <x v="1"/>
    <x v="1"/>
    <x v="3"/>
    <n v="0.56000000000000005"/>
    <n v="0.48"/>
    <x v="18"/>
    <n v="6430"/>
    <n v="0.94098730122926877"/>
    <n v="2403.2871059201302"/>
    <n v="5.5154464545443993"/>
    <n v="1"/>
    <n v="5.5154464545443993"/>
    <n v="0"/>
    <n v="0.67757558780345406"/>
    <n v="1"/>
    <n v="0.67757558780345406"/>
    <n v="0"/>
  </r>
  <r>
    <x v="1"/>
    <x v="1"/>
    <x v="3"/>
    <n v="0.56000000000000005"/>
    <n v="0.48"/>
    <x v="18"/>
    <n v="6430"/>
    <n v="6.19809066998675E-3"/>
    <n v="13.866925103600581"/>
    <n v="2.5492213336677425E-2"/>
    <n v="1"/>
    <n v="2.5492213336677425E-2"/>
    <n v="0"/>
    <n v="2.0527508596297527E-3"/>
    <n v="1"/>
    <n v="2.0527508596297527E-3"/>
    <n v="0"/>
  </r>
  <r>
    <x v="1"/>
    <x v="1"/>
    <x v="3"/>
    <n v="0.56000000000000005"/>
    <n v="0.48"/>
    <x v="27"/>
    <n v="6430"/>
    <n v="4.4426635533288281E-2"/>
    <n v="99.39525901552939"/>
    <n v="0.1827229272926755"/>
    <n v="1"/>
    <n v="0.1827229272926755"/>
    <n v="0"/>
    <n v="1.4713694771039905E-2"/>
    <n v="1"/>
    <n v="1.4713694771039905E-2"/>
    <n v="0"/>
  </r>
  <r>
    <x v="1"/>
    <x v="3"/>
    <x v="3"/>
    <n v="0.56000000000000005"/>
    <n v="0.48"/>
    <x v="11"/>
    <n v="6430"/>
    <n v="232.39924675802246"/>
    <n v="678830.07264018629"/>
    <n v="1297.5356996857874"/>
    <n v="1"/>
    <n v="1297.5356996857874"/>
    <n v="0"/>
    <n v="131.08967591420941"/>
    <n v="1"/>
    <n v="131.08967591420941"/>
    <n v="0"/>
  </r>
  <r>
    <x v="1"/>
    <x v="1"/>
    <x v="3"/>
    <n v="0.56000000000000005"/>
    <n v="0.48"/>
    <x v="11"/>
    <n v="6430"/>
    <n v="563.24242431003199"/>
    <n v="1281306.6102091561"/>
    <n v="2486.8433464002578"/>
    <n v="1"/>
    <n v="2486.8433464002578"/>
    <n v="0"/>
    <n v="219.12238276730326"/>
    <n v="1"/>
    <n v="219.12238276730326"/>
    <n v="0"/>
  </r>
  <r>
    <x v="1"/>
    <x v="1"/>
    <x v="3"/>
    <n v="0.56000000000000005"/>
    <n v="0.48"/>
    <x v="11"/>
    <n v="6430"/>
    <n v="173.78018101389983"/>
    <n v="391391.28591220325"/>
    <n v="803.26800139071588"/>
    <n v="1"/>
    <n v="803.26800139071588"/>
    <n v="0"/>
    <n v="79.543567973332841"/>
    <n v="1"/>
    <n v="79.543567973332841"/>
    <n v="0"/>
  </r>
  <r>
    <x v="1"/>
    <x v="3"/>
    <x v="3"/>
    <n v="0.56000000000000005"/>
    <n v="0.48"/>
    <x v="19"/>
    <n v="6430"/>
    <n v="0.64768046068003637"/>
    <n v="2035.3046463235717"/>
    <n v="3.9078812860539065"/>
    <n v="1"/>
    <n v="3.9078812860539065"/>
    <n v="0"/>
    <n v="0.40033747689659038"/>
    <n v="1"/>
    <n v="0.40033747689659038"/>
    <n v="0"/>
  </r>
  <r>
    <x v="1"/>
    <x v="2"/>
    <x v="3"/>
    <n v="0.56000000000000005"/>
    <n v="0.48"/>
    <x v="21"/>
    <n v="6430"/>
    <n v="31.551431007895015"/>
    <n v="97693.719395091801"/>
    <n v="187.88649418233069"/>
    <n v="0.28800000000000003"/>
    <n v="54.111310324511244"/>
    <n v="0"/>
    <n v="18.792042291167618"/>
    <n v="0.46899999999999997"/>
    <n v="8.8134678345576116"/>
    <n v="0"/>
  </r>
  <r>
    <x v="1"/>
    <x v="2"/>
    <x v="3"/>
    <n v="0.56000000000000005"/>
    <n v="0.48"/>
    <x v="21"/>
    <n v="6430"/>
    <n v="0.95043770332577748"/>
    <n v="2551.4550929580519"/>
    <n v="5.254399180383369"/>
    <n v="0.28800000000000003"/>
    <n v="1.5132669639504104"/>
    <n v="0"/>
    <n v="0.58508911695924126"/>
    <n v="0.46899999999999997"/>
    <n v="0.27440679585388411"/>
    <n v="0"/>
  </r>
  <r>
    <x v="1"/>
    <x v="4"/>
    <x v="4"/>
    <n v="0.36"/>
    <n v="0.57999999999999996"/>
    <x v="22"/>
    <n v="6430"/>
    <n v="5.6756409064242117"/>
    <n v="13919.171392044513"/>
    <n v="30.495638981163566"/>
    <n v="1"/>
    <n v="30.495638981163566"/>
    <n v="0"/>
    <n v="3.2514105861953349"/>
    <n v="1"/>
    <n v="3.2514105861953349"/>
    <n v="0"/>
  </r>
  <r>
    <x v="1"/>
    <x v="2"/>
    <x v="3"/>
    <n v="0.56000000000000005"/>
    <n v="0.48"/>
    <x v="23"/>
    <n v="6430"/>
    <n v="768.82652528903088"/>
    <n v="1689475.6917115629"/>
    <n v="3273.2728736385461"/>
    <n v="1"/>
    <n v="3273.2728736385461"/>
    <n v="0"/>
    <n v="269.70595557566531"/>
    <n v="1"/>
    <n v="269.70595557566531"/>
    <n v="0"/>
  </r>
  <r>
    <x v="1"/>
    <x v="1"/>
    <x v="3"/>
    <n v="0.56000000000000005"/>
    <n v="0.48"/>
    <x v="23"/>
    <n v="6430"/>
    <n v="112.90951188944187"/>
    <n v="253767.07658087116"/>
    <n v="495.9157279247936"/>
    <n v="1"/>
    <n v="495.9157279247936"/>
    <n v="0"/>
    <n v="42.960494937845496"/>
    <n v="1"/>
    <n v="42.960494937845496"/>
    <n v="0"/>
  </r>
  <r>
    <x v="1"/>
    <x v="2"/>
    <x v="3"/>
    <n v="0.56000000000000005"/>
    <n v="0.48"/>
    <x v="23"/>
    <n v="6430"/>
    <n v="8.1490173256752385"/>
    <n v="21687.192215869622"/>
    <n v="44.056724101976293"/>
    <n v="0.28800000000000003"/>
    <n v="12.688336541369173"/>
    <n v="0"/>
    <n v="4.3820361426950498"/>
    <n v="0.46899999999999997"/>
    <n v="2.0551749509239783"/>
    <n v="0"/>
  </r>
  <r>
    <x v="1"/>
    <x v="2"/>
    <x v="3"/>
    <n v="0.56000000000000005"/>
    <n v="0.48"/>
    <x v="23"/>
    <n v="6430"/>
    <n v="5.6923334188973378E-2"/>
    <n v="144.00675883244224"/>
    <n v="0.34663890209469916"/>
    <n v="1"/>
    <n v="0.34663890209469916"/>
    <n v="0"/>
    <n v="3.2578361671258327E-2"/>
    <n v="1"/>
    <n v="3.2578361671258327E-2"/>
    <n v="0"/>
  </r>
  <r>
    <x v="1"/>
    <x v="1"/>
    <x v="3"/>
    <n v="0.56000000000000005"/>
    <n v="0.48"/>
    <x v="23"/>
    <n v="6430"/>
    <n v="1.3280387677184646E-2"/>
    <n v="32.223018389895188"/>
    <n v="6.1237580557743185E-2"/>
    <n v="1"/>
    <n v="6.1237580557743185E-2"/>
    <n v="0"/>
    <n v="5.3076941433453364E-3"/>
    <n v="1"/>
    <n v="5.3076941433453364E-3"/>
    <n v="0"/>
  </r>
  <r>
    <x v="1"/>
    <x v="2"/>
    <x v="3"/>
    <n v="0.56000000000000005"/>
    <n v="0.48"/>
    <x v="23"/>
    <n v="6430"/>
    <n v="0.5235113031030133"/>
    <n v="927.57601063702805"/>
    <n v="2.2919176033744355"/>
    <n v="1"/>
    <n v="2.2919176033744355"/>
    <n v="0"/>
    <n v="0.17080948227457665"/>
    <n v="1"/>
    <n v="0.17080948227457665"/>
    <n v="0"/>
  </r>
  <r>
    <x v="1"/>
    <x v="2"/>
    <x v="3"/>
    <n v="0.56000000000000005"/>
    <n v="0.48"/>
    <x v="25"/>
    <n v="6430"/>
    <n v="201.02175270130704"/>
    <n v="449177.76017120283"/>
    <n v="885.87589462977246"/>
    <n v="1"/>
    <n v="885.87589462977246"/>
    <n v="0"/>
    <n v="81.376522917756191"/>
    <n v="1"/>
    <n v="81.376522917756191"/>
    <n v="0"/>
  </r>
  <r>
    <x v="1"/>
    <x v="1"/>
    <x v="3"/>
    <n v="0.56000000000000005"/>
    <n v="0.48"/>
    <x v="27"/>
    <n v="6430"/>
    <n v="24.582127397557588"/>
    <n v="55698.910458610742"/>
    <n v="110.47862112965593"/>
    <n v="1"/>
    <n v="110.47862112965593"/>
    <n v="0"/>
    <n v="9.9509779258044109"/>
    <n v="1"/>
    <n v="9.9509779258044109"/>
    <n v="0"/>
  </r>
  <r>
    <x v="1"/>
    <x v="3"/>
    <x v="3"/>
    <n v="0.56000000000000005"/>
    <n v="0.48"/>
    <x v="10"/>
    <n v="2000"/>
    <n v="9.3130506972018915E-4"/>
    <n v="2.7247620160961143"/>
    <n v="7.4125918236125294E-3"/>
    <n v="1"/>
    <n v="7.4125918236125294E-3"/>
    <n v="7.4125918236125294E-3"/>
    <n v="9.4423807414084843E-4"/>
    <n v="1"/>
    <n v="9.4423807414084843E-4"/>
    <n v="9.4423807414084843E-4"/>
  </r>
  <r>
    <x v="1"/>
    <x v="1"/>
    <x v="3"/>
    <n v="0.56000000000000005"/>
    <n v="0.48"/>
    <x v="10"/>
    <n v="2000"/>
    <n v="7.6372269918214728E-4"/>
    <n v="2.2241965543068241"/>
    <n v="5.5673118886604587E-3"/>
    <n v="1"/>
    <n v="5.5673118886604587E-3"/>
    <n v="5.5673118886604587E-3"/>
    <n v="6.1748568049124731E-4"/>
    <n v="1"/>
    <n v="6.1748568049124731E-4"/>
    <n v="6.1748568049124731E-4"/>
  </r>
  <r>
    <x v="1"/>
    <x v="2"/>
    <x v="3"/>
    <n v="0.56000000000000005"/>
    <n v="0.48"/>
    <x v="0"/>
    <n v="6440"/>
    <n v="1.1533722910004542"/>
    <n v="3406.496117771268"/>
    <n v="7.8681959591232076"/>
    <n v="1"/>
    <n v="7.8681959591232076"/>
    <n v="0"/>
    <n v="0.90392121737068665"/>
    <n v="1"/>
    <n v="0.90392121737068665"/>
    <n v="0"/>
  </r>
  <r>
    <x v="1"/>
    <x v="2"/>
    <x v="3"/>
    <n v="0.56000000000000005"/>
    <n v="0.48"/>
    <x v="0"/>
    <n v="6440"/>
    <n v="1.3017456661918827E-2"/>
    <n v="36.532464980218023"/>
    <n v="9.1683592844483602E-2"/>
    <n v="1"/>
    <n v="9.1683592844483602E-2"/>
    <n v="0"/>
    <n v="9.3894669667686347E-3"/>
    <n v="1"/>
    <n v="9.3894669667686347E-3"/>
    <n v="0"/>
  </r>
  <r>
    <x v="1"/>
    <x v="1"/>
    <x v="3"/>
    <n v="0.56000000000000005"/>
    <n v="0.48"/>
    <x v="0"/>
    <n v="6440"/>
    <n v="1.3560858651803389"/>
    <n v="3603.7315934881549"/>
    <n v="9.069875586228445"/>
    <n v="1"/>
    <n v="9.069875586228445"/>
    <n v="0"/>
    <n v="1.0093108170862353"/>
    <n v="1"/>
    <n v="1.0093108170862353"/>
    <n v="0"/>
  </r>
  <r>
    <x v="1"/>
    <x v="1"/>
    <x v="3"/>
    <n v="0.56000000000000005"/>
    <n v="0.48"/>
    <x v="0"/>
    <n v="6440"/>
    <n v="2.5054087657596753"/>
    <n v="5842.6596643562825"/>
    <n v="12.909398886290521"/>
    <n v="1"/>
    <n v="12.909398886290521"/>
    <n v="0"/>
    <n v="1.2833240800267793"/>
    <n v="1"/>
    <n v="1.2833240800267793"/>
    <n v="0"/>
  </r>
  <r>
    <x v="1"/>
    <x v="2"/>
    <x v="3"/>
    <n v="0.56000000000000005"/>
    <n v="0.48"/>
    <x v="0"/>
    <n v="6440"/>
    <n v="2.5257961756589555"/>
    <n v="7091.5400691553268"/>
    <n v="15.923156201895649"/>
    <n v="0.28800000000000003"/>
    <n v="4.5858689861459476"/>
    <n v="0"/>
    <n v="1.799536143145158"/>
    <n v="0.46899999999999997"/>
    <n v="0.84398245113507908"/>
    <n v="0"/>
  </r>
  <r>
    <x v="1"/>
    <x v="2"/>
    <x v="3"/>
    <n v="0.56000000000000005"/>
    <n v="0.48"/>
    <x v="7"/>
    <n v="6440"/>
    <n v="1.5949150320312562"/>
    <n v="5768.8342414346116"/>
    <n v="12.22338726750276"/>
    <n v="1"/>
    <n v="12.22338726750276"/>
    <n v="0"/>
    <n v="1.546021575225984"/>
    <n v="1"/>
    <n v="1.546021575225984"/>
    <n v="0"/>
  </r>
  <r>
    <x v="1"/>
    <x v="2"/>
    <x v="3"/>
    <n v="0.56000000000000005"/>
    <n v="0.48"/>
    <x v="14"/>
    <n v="6440"/>
    <n v="1.5907224383448153"/>
    <n v="4009.4657201985601"/>
    <n v="5.0246832209208891"/>
    <n v="1"/>
    <n v="5.0246832209208891"/>
    <n v="0"/>
    <n v="0.67491810567417099"/>
    <n v="1"/>
    <n v="0.67491810567417099"/>
    <n v="0"/>
  </r>
  <r>
    <x v="1"/>
    <x v="1"/>
    <x v="3"/>
    <n v="0.56000000000000005"/>
    <n v="0.48"/>
    <x v="14"/>
    <n v="6440"/>
    <n v="55.550279426535887"/>
    <n v="119792.18367292784"/>
    <n v="315.20178427992533"/>
    <n v="1"/>
    <n v="315.20178427992533"/>
    <n v="0"/>
    <n v="29.270245780299998"/>
    <n v="1"/>
    <n v="29.270245780299998"/>
    <n v="0"/>
  </r>
  <r>
    <x v="1"/>
    <x v="2"/>
    <x v="3"/>
    <n v="0.56000000000000005"/>
    <n v="0.48"/>
    <x v="14"/>
    <n v="6440"/>
    <n v="2.1448874439595844"/>
    <n v="7640.0456316363561"/>
    <n v="14.634383502596023"/>
    <n v="0.28800000000000003"/>
    <n v="4.214702448747655"/>
    <n v="0"/>
    <n v="1.8444654962102294"/>
    <n v="0.46899999999999997"/>
    <n v="0.86505431772259755"/>
    <n v="0"/>
  </r>
  <r>
    <x v="1"/>
    <x v="1"/>
    <x v="3"/>
    <n v="0.56000000000000005"/>
    <n v="0.48"/>
    <x v="15"/>
    <n v="6440"/>
    <n v="4.3826980027318063"/>
    <n v="16001.489115225246"/>
    <n v="38.354487830360149"/>
    <n v="1"/>
    <n v="38.354487830360149"/>
    <n v="0"/>
    <n v="4.9816437264132007"/>
    <n v="1"/>
    <n v="4.9816437264132007"/>
    <n v="0"/>
  </r>
  <r>
    <x v="1"/>
    <x v="4"/>
    <x v="4"/>
    <n v="0.36"/>
    <n v="0.57999999999999996"/>
    <x v="17"/>
    <n v="6440"/>
    <n v="0.4253684377030621"/>
    <n v="1332.6733848412496"/>
    <n v="3.1646010038208603"/>
    <n v="1"/>
    <n v="3.1646010038208603"/>
    <n v="0"/>
    <n v="0.34582329336121725"/>
    <n v="1"/>
    <n v="0.34582329336121725"/>
    <n v="0"/>
  </r>
  <r>
    <x v="1"/>
    <x v="4"/>
    <x v="4"/>
    <n v="0.36"/>
    <n v="0.57999999999999996"/>
    <x v="17"/>
    <n v="6440"/>
    <n v="0.37220654354530591"/>
    <n v="1134.8553343333047"/>
    <n v="2.6858074410164532"/>
    <n v="1"/>
    <n v="2.6858074410164532"/>
    <n v="0"/>
    <n v="0.32002837987206195"/>
    <n v="1"/>
    <n v="0.32002837987206195"/>
    <n v="0"/>
  </r>
  <r>
    <x v="1"/>
    <x v="2"/>
    <x v="3"/>
    <n v="0.56000000000000005"/>
    <n v="0.48"/>
    <x v="5"/>
    <n v="6440"/>
    <n v="7.737975736147833E-3"/>
    <n v="20.529126820416444"/>
    <n v="2.0168543881686818E-2"/>
    <n v="1"/>
    <n v="2.0168543881686818E-2"/>
    <n v="0"/>
    <n v="2.6213716460984551E-3"/>
    <n v="1"/>
    <n v="2.6213716460984551E-3"/>
    <n v="0"/>
  </r>
  <r>
    <x v="1"/>
    <x v="2"/>
    <x v="3"/>
    <n v="0.56000000000000005"/>
    <n v="0.48"/>
    <x v="5"/>
    <n v="6440"/>
    <n v="4.0689152560117172"/>
    <n v="13882.624894503853"/>
    <n v="28.124450405722499"/>
    <n v="1"/>
    <n v="28.124450405722499"/>
    <n v="0"/>
    <n v="3.5133970170785123"/>
    <n v="1"/>
    <n v="3.5133970170785123"/>
    <n v="0"/>
  </r>
  <r>
    <x v="1"/>
    <x v="2"/>
    <x v="3"/>
    <n v="0.56000000000000005"/>
    <n v="0.48"/>
    <x v="5"/>
    <n v="6440"/>
    <n v="0.1067463393342338"/>
    <n v="300.52259980409644"/>
    <n v="0.69022639865094226"/>
    <n v="1"/>
    <n v="0.69022639865094226"/>
    <n v="0"/>
    <n v="6.6344695813760041E-2"/>
    <n v="1"/>
    <n v="6.6344695813760041E-2"/>
    <n v="0"/>
  </r>
  <r>
    <x v="1"/>
    <x v="4"/>
    <x v="4"/>
    <n v="0.36"/>
    <n v="0.57999999999999996"/>
    <x v="34"/>
    <n v="6440"/>
    <n v="6.9600584641079504"/>
    <n v="21399.435921511493"/>
    <n v="51.779450526000815"/>
    <n v="1"/>
    <n v="51.779450526000815"/>
    <n v="0"/>
    <n v="5.5713768865691007"/>
    <n v="1"/>
    <n v="5.5713768865691007"/>
    <n v="0"/>
  </r>
  <r>
    <x v="1"/>
    <x v="4"/>
    <x v="4"/>
    <n v="0.36"/>
    <n v="0.57999999999999996"/>
    <x v="29"/>
    <n v="6440"/>
    <n v="5.0458000481480225E-3"/>
    <n v="12.160779270422918"/>
    <n v="2.7694040662565186E-2"/>
    <n v="1"/>
    <n v="2.7694040662565186E-2"/>
    <n v="0"/>
    <n v="3.3618863749872527E-3"/>
    <n v="1"/>
    <n v="3.3618863749872527E-3"/>
    <n v="0"/>
  </r>
  <r>
    <x v="1"/>
    <x v="3"/>
    <x v="3"/>
    <n v="0.56000000000000005"/>
    <n v="0.48"/>
    <x v="11"/>
    <n v="6440"/>
    <n v="4.3149237761241146"/>
    <n v="11581.144422868236"/>
    <n v="29.185268393890766"/>
    <n v="1"/>
    <n v="29.185268393890766"/>
    <n v="0"/>
    <n v="3.1355950391026588"/>
    <n v="1"/>
    <n v="3.1355950391026588"/>
    <n v="0"/>
  </r>
  <r>
    <x v="1"/>
    <x v="1"/>
    <x v="3"/>
    <n v="0.56000000000000005"/>
    <n v="0.48"/>
    <x v="11"/>
    <n v="6440"/>
    <n v="5.3599695649721593"/>
    <n v="16209.036067616553"/>
    <n v="39.438358871370781"/>
    <n v="1"/>
    <n v="39.438358871370781"/>
    <n v="0"/>
    <n v="4.6737841673502638"/>
    <n v="1"/>
    <n v="4.6737841673502638"/>
    <n v="0"/>
  </r>
  <r>
    <x v="1"/>
    <x v="3"/>
    <x v="3"/>
    <n v="0.56000000000000005"/>
    <n v="0.48"/>
    <x v="19"/>
    <n v="6440"/>
    <n v="0.14240479717471016"/>
    <n v="279.35458848451611"/>
    <n v="0.74927671981274646"/>
    <n v="1"/>
    <n v="0.74927671981274646"/>
    <n v="0"/>
    <n v="6.6707126529947175E-2"/>
    <n v="1"/>
    <n v="6.6707126529947175E-2"/>
    <n v="0"/>
  </r>
  <r>
    <x v="1"/>
    <x v="2"/>
    <x v="3"/>
    <n v="0.56000000000000005"/>
    <n v="0.48"/>
    <x v="21"/>
    <n v="6440"/>
    <n v="2.1507244114193975"/>
    <n v="3715.9281484031098"/>
    <n v="8.6818263132791795"/>
    <n v="0.28800000000000003"/>
    <n v="2.5003659782244041"/>
    <n v="0"/>
    <n v="0.93664432892668703"/>
    <n v="0.46899999999999997"/>
    <n v="0.43928619026661619"/>
    <n v="0"/>
  </r>
  <r>
    <x v="1"/>
    <x v="4"/>
    <x v="4"/>
    <n v="0.36"/>
    <n v="0.57999999999999996"/>
    <x v="22"/>
    <n v="6440"/>
    <n v="20.454175331568283"/>
    <n v="55466.991327207252"/>
    <n v="135.04419827760557"/>
    <n v="1"/>
    <n v="135.04419827760557"/>
    <n v="0"/>
    <n v="14.736755168354646"/>
    <n v="1"/>
    <n v="14.736755168354646"/>
    <n v="0"/>
  </r>
  <r>
    <x v="1"/>
    <x v="2"/>
    <x v="3"/>
    <n v="0.56000000000000005"/>
    <n v="0.48"/>
    <x v="23"/>
    <n v="6440"/>
    <n v="1.0285254411321187"/>
    <n v="2931.3030819012283"/>
    <n v="6.02737248587108"/>
    <n v="1"/>
    <n v="6.02737248587108"/>
    <n v="0"/>
    <n v="0.70807126646387875"/>
    <n v="1"/>
    <n v="0.70807126646387875"/>
    <n v="0"/>
  </r>
  <r>
    <x v="1"/>
    <x v="2"/>
    <x v="3"/>
    <n v="0.56000000000000005"/>
    <n v="0.48"/>
    <x v="25"/>
    <n v="6440"/>
    <n v="10.153178251162803"/>
    <n v="21643.231660115358"/>
    <n v="48.16577726204283"/>
    <n v="1"/>
    <n v="48.16577726204283"/>
    <n v="0"/>
    <n v="4.8733625165495358"/>
    <n v="1"/>
    <n v="4.8733625165495358"/>
    <n v="0"/>
  </r>
  <r>
    <x v="1"/>
    <x v="2"/>
    <x v="3"/>
    <n v="0.56000000000000005"/>
    <n v="0.48"/>
    <x v="13"/>
    <n v="1000"/>
    <n v="12.987167796402144"/>
    <n v="39879.356318467901"/>
    <n v="97.937448826262184"/>
    <n v="0.28800000000000003"/>
    <n v="28.205985261963512"/>
    <n v="28.205985261963512"/>
    <n v="9.9459021985252676"/>
    <n v="0.46899999999999997"/>
    <n v="4.6646281311083504"/>
    <n v="4.6646281311083504"/>
  </r>
  <r>
    <x v="1"/>
    <x v="1"/>
    <x v="3"/>
    <n v="0.56000000000000005"/>
    <n v="0.48"/>
    <x v="10"/>
    <n v="2000"/>
    <n v="4.569959515494855E-4"/>
    <n v="1.3565935354401932"/>
    <n v="3.5069481681668509E-3"/>
    <n v="1"/>
    <n v="3.5069481681668509E-3"/>
    <n v="3.5069481681668509E-3"/>
    <n v="5.1674344474388946E-4"/>
    <n v="1"/>
    <n v="5.1674344474388946E-4"/>
    <n v="5.1674344474388946E-4"/>
  </r>
  <r>
    <x v="1"/>
    <x v="1"/>
    <x v="3"/>
    <n v="0.56000000000000005"/>
    <n v="0.48"/>
    <x v="10"/>
    <n v="2000"/>
    <n v="3.6437740617431017E-3"/>
    <n v="8.4451780316558498"/>
    <n v="2.1075989381323604E-2"/>
    <n v="1"/>
    <n v="2.1075989381323604E-2"/>
    <n v="2.1075989381323604E-2"/>
    <n v="2.2246145713755343E-3"/>
    <n v="1"/>
    <n v="2.2246145713755343E-3"/>
    <n v="2.2246145713755343E-3"/>
  </r>
  <r>
    <x v="1"/>
    <x v="1"/>
    <x v="3"/>
    <n v="0.56000000000000005"/>
    <n v="0.48"/>
    <x v="10"/>
    <n v="2000"/>
    <n v="2.0540491807562975"/>
    <n v="6385.2407585125693"/>
    <n v="15.038772128835337"/>
    <n v="1"/>
    <n v="15.038772128835337"/>
    <n v="15.038772128835337"/>
    <n v="1.6338235859692174"/>
    <n v="1"/>
    <n v="1.6338235859692174"/>
    <n v="1.6338235859692174"/>
  </r>
  <r>
    <x v="1"/>
    <x v="1"/>
    <x v="3"/>
    <n v="0.56000000000000005"/>
    <n v="0.48"/>
    <x v="10"/>
    <n v="2000"/>
    <n v="9.1602241694780295E-4"/>
    <n v="1.9482938535826699"/>
    <n v="4.6174188431145711E-3"/>
    <n v="1"/>
    <n v="4.6174188431145711E-3"/>
    <n v="4.6174188431145711E-3"/>
    <n v="3.9611629369660112E-4"/>
    <n v="1"/>
    <n v="3.9611629369660112E-4"/>
    <n v="3.9611629369660112E-4"/>
  </r>
  <r>
    <x v="1"/>
    <x v="1"/>
    <x v="3"/>
    <n v="0.56000000000000005"/>
    <n v="0.48"/>
    <x v="10"/>
    <n v="2000"/>
    <n v="0.23309875351750486"/>
    <n v="761.58455702611582"/>
    <n v="1.9710736238370183"/>
    <n v="1"/>
    <n v="1.9710736238370183"/>
    <n v="1.9710736238370183"/>
    <n v="0.26814227795122625"/>
    <n v="1"/>
    <n v="0.26814227795122625"/>
    <n v="0.26814227795122625"/>
  </r>
  <r>
    <x v="1"/>
    <x v="3"/>
    <x v="3"/>
    <n v="0.56000000000000005"/>
    <n v="0.48"/>
    <x v="10"/>
    <n v="2000"/>
    <n v="10.994572857547768"/>
    <n v="32042.734064188095"/>
    <n v="79.349018148685516"/>
    <n v="1"/>
    <n v="79.349018148685516"/>
    <n v="79.349018148685516"/>
    <n v="8.9075114100206001"/>
    <n v="1"/>
    <n v="8.9075114100206001"/>
    <n v="8.9075114100206001"/>
  </r>
  <r>
    <x v="1"/>
    <x v="1"/>
    <x v="3"/>
    <n v="0.56000000000000005"/>
    <n v="0.48"/>
    <x v="10"/>
    <n v="2000"/>
    <n v="4.5195683129893582E-4"/>
    <n v="1.2610147045763747"/>
    <n v="3.0954600695651136E-3"/>
    <n v="1"/>
    <n v="3.0954600695651136E-3"/>
    <n v="3.0954600695651136E-3"/>
    <n v="3.2000711880536179E-4"/>
    <n v="1"/>
    <n v="3.2000711880536179E-4"/>
    <n v="3.2000711880536179E-4"/>
  </r>
  <r>
    <x v="1"/>
    <x v="1"/>
    <x v="3"/>
    <n v="0.56000000000000005"/>
    <n v="0.48"/>
    <x v="10"/>
    <n v="2000"/>
    <n v="1.2449295626000876"/>
    <n v="3531.6741780285051"/>
    <n v="8.7343431382906864"/>
    <n v="1"/>
    <n v="8.7343431382906864"/>
    <n v="8.7343431382906864"/>
    <n v="0.99309359746439307"/>
    <n v="1"/>
    <n v="0.99309359746439307"/>
    <n v="0.99309359746439307"/>
  </r>
  <r>
    <x v="1"/>
    <x v="3"/>
    <x v="3"/>
    <n v="0.56000000000000005"/>
    <n v="0.48"/>
    <x v="10"/>
    <n v="2000"/>
    <n v="2.8765168185157258E-5"/>
    <n v="0.10422854072954085"/>
    <n v="2.8192465840731258E-4"/>
    <n v="1"/>
    <n v="2.8192465840731258E-4"/>
    <n v="2.8192465840731258E-4"/>
    <n v="4.7192970466952714E-5"/>
    <n v="1"/>
    <n v="4.7192970466952714E-5"/>
    <n v="4.7192970466952714E-5"/>
  </r>
  <r>
    <x v="1"/>
    <x v="1"/>
    <x v="3"/>
    <n v="0.56000000000000005"/>
    <n v="0.48"/>
    <x v="10"/>
    <n v="2000"/>
    <n v="1.7342969623121409E-5"/>
    <n v="6.1075285709022147E-2"/>
    <n v="1.2784290728988341E-4"/>
    <n v="1"/>
    <n v="1.2784290728988341E-4"/>
    <n v="1.2784290728988341E-4"/>
    <n v="1.7053401874399878E-5"/>
    <n v="1"/>
    <n v="1.7053401874399878E-5"/>
    <n v="1.7053401874399878E-5"/>
  </r>
  <r>
    <x v="1"/>
    <x v="1"/>
    <x v="3"/>
    <n v="0.56000000000000005"/>
    <n v="0.48"/>
    <x v="15"/>
    <n v="3000"/>
    <n v="10.642351069120027"/>
    <n v="25996.062073788347"/>
    <n v="64.228238036485862"/>
    <n v="1"/>
    <n v="64.228238036485862"/>
    <n v="0"/>
    <n v="6.16412434137718"/>
    <n v="1"/>
    <n v="6.16412434137718"/>
    <n v="0"/>
  </r>
  <r>
    <x v="1"/>
    <x v="3"/>
    <x v="3"/>
    <n v="0.56000000000000005"/>
    <n v="0.48"/>
    <x v="16"/>
    <n v="3000"/>
    <n v="3.7406597979394393E-3"/>
    <n v="13.961375242226026"/>
    <n v="2.9944975893816062E-2"/>
    <n v="1"/>
    <n v="2.9944975893816062E-2"/>
    <n v="0"/>
    <n v="4.0077563861548142E-3"/>
    <n v="1"/>
    <n v="4.0077563861548142E-3"/>
    <n v="0"/>
  </r>
  <r>
    <x v="1"/>
    <x v="2"/>
    <x v="3"/>
    <n v="0.56000000000000005"/>
    <n v="0.48"/>
    <x v="0"/>
    <n v="6460"/>
    <n v="26.146621335370394"/>
    <n v="57436.108150387903"/>
    <n v="145.67033043133699"/>
    <n v="1"/>
    <n v="145.67033043133699"/>
    <n v="0"/>
    <n v="13.776179444413797"/>
    <n v="1"/>
    <n v="13.776179444413797"/>
    <n v="0"/>
  </r>
  <r>
    <x v="1"/>
    <x v="1"/>
    <x v="3"/>
    <n v="0.56000000000000005"/>
    <n v="0.48"/>
    <x v="0"/>
    <n v="6460"/>
    <n v="60.695507393492605"/>
    <n v="94661.085011199524"/>
    <n v="261.38564869605727"/>
    <n v="1"/>
    <n v="261.38564869605727"/>
    <n v="0"/>
    <n v="22.228778761879209"/>
    <n v="1"/>
    <n v="22.228778761879209"/>
    <n v="0"/>
  </r>
  <r>
    <x v="1"/>
    <x v="1"/>
    <x v="3"/>
    <n v="0.56000000000000005"/>
    <n v="0.48"/>
    <x v="0"/>
    <n v="6460"/>
    <n v="16.309569854093183"/>
    <n v="27655.309644561636"/>
    <n v="75.418499619131225"/>
    <n v="1"/>
    <n v="75.418499619131225"/>
    <n v="0"/>
    <n v="7.5875776077953958"/>
    <n v="1"/>
    <n v="7.5875776077953958"/>
    <n v="0"/>
  </r>
  <r>
    <x v="1"/>
    <x v="1"/>
    <x v="3"/>
    <n v="0.56000000000000005"/>
    <n v="0.48"/>
    <x v="0"/>
    <n v="6460"/>
    <n v="1.5900591056491169"/>
    <n v="3945.6893425968015"/>
    <n v="9.8952878515311564"/>
    <n v="1"/>
    <n v="9.8952878515311564"/>
    <n v="0"/>
    <n v="1.0876393087982152"/>
    <n v="1"/>
    <n v="1.0876393087982152"/>
    <n v="0"/>
  </r>
  <r>
    <x v="1"/>
    <x v="1"/>
    <x v="3"/>
    <n v="0.56000000000000005"/>
    <n v="0.48"/>
    <x v="0"/>
    <n v="6460"/>
    <n v="573.46468780515079"/>
    <n v="1213585.5184254779"/>
    <n v="3141.2752825498424"/>
    <n v="1"/>
    <n v="3141.2752825498424"/>
    <n v="0"/>
    <n v="292.79828676914548"/>
    <n v="1"/>
    <n v="292.79828676914548"/>
    <n v="0"/>
  </r>
  <r>
    <x v="1"/>
    <x v="2"/>
    <x v="3"/>
    <n v="0.56000000000000005"/>
    <n v="0.48"/>
    <x v="0"/>
    <n v="6460"/>
    <n v="142.86691173882392"/>
    <n v="434268.99257830984"/>
    <n v="1070.668157952402"/>
    <n v="0.28800000000000003"/>
    <n v="308.3524294902918"/>
    <n v="0"/>
    <n v="109.45459575209568"/>
    <n v="0.46899999999999997"/>
    <n v="51.334205407732874"/>
    <n v="0"/>
  </r>
  <r>
    <x v="1"/>
    <x v="1"/>
    <x v="3"/>
    <n v="0.56000000000000005"/>
    <n v="0.48"/>
    <x v="12"/>
    <n v="6460"/>
    <n v="726.73052377743647"/>
    <n v="1554796.1958177965"/>
    <n v="4064.2864084790053"/>
    <n v="1"/>
    <n v="4064.2864084790053"/>
    <n v="0"/>
    <n v="383.68984990259031"/>
    <n v="1"/>
    <n v="383.68984990259031"/>
    <n v="0"/>
  </r>
  <r>
    <x v="1"/>
    <x v="1"/>
    <x v="3"/>
    <n v="0.56000000000000005"/>
    <n v="0.48"/>
    <x v="12"/>
    <n v="6460"/>
    <n v="7.2539045262726534"/>
    <n v="16405.101735611948"/>
    <n v="40.106688870545121"/>
    <n v="1"/>
    <n v="40.106688870545121"/>
    <n v="0"/>
    <n v="4.3758380277671165"/>
    <n v="1"/>
    <n v="4.3758380277671165"/>
    <n v="0"/>
  </r>
  <r>
    <x v="1"/>
    <x v="2"/>
    <x v="3"/>
    <n v="0.56000000000000005"/>
    <n v="0.48"/>
    <x v="7"/>
    <n v="6460"/>
    <n v="102.43374766275171"/>
    <n v="310034.01756892132"/>
    <n v="695.40969791351563"/>
    <n v="1"/>
    <n v="695.40969791351563"/>
    <n v="0"/>
    <n v="76.553961538931915"/>
    <n v="1"/>
    <n v="76.553961538931915"/>
    <n v="0"/>
  </r>
  <r>
    <x v="1"/>
    <x v="2"/>
    <x v="3"/>
    <n v="0.56000000000000005"/>
    <n v="0.48"/>
    <x v="7"/>
    <n v="6460"/>
    <n v="12.673626171318427"/>
    <n v="37381.2893669638"/>
    <n v="83.413434642765353"/>
    <n v="1"/>
    <n v="83.413434642765353"/>
    <n v="0"/>
    <n v="9.0335744541772911"/>
    <n v="1"/>
    <n v="9.0335744541772911"/>
    <n v="0"/>
  </r>
  <r>
    <x v="1"/>
    <x v="2"/>
    <x v="3"/>
    <n v="0.56000000000000005"/>
    <n v="0.48"/>
    <x v="7"/>
    <n v="6460"/>
    <n v="1.0535039742027936"/>
    <n v="3232.2796345591232"/>
    <n v="8.4288008625578197"/>
    <n v="0.28800000000000003"/>
    <n v="2.4274946484166522"/>
    <n v="0"/>
    <n v="1.4618616890791256"/>
    <n v="0.46899999999999997"/>
    <n v="0.68561313217810982"/>
    <n v="0"/>
  </r>
  <r>
    <x v="1"/>
    <x v="2"/>
    <x v="3"/>
    <n v="0.56000000000000005"/>
    <n v="0.48"/>
    <x v="14"/>
    <n v="6460"/>
    <n v="4.145038210207284"/>
    <n v="12050.296353476166"/>
    <n v="26.719703673162886"/>
    <n v="1"/>
    <n v="26.719703673162886"/>
    <n v="0"/>
    <n v="2.9271892540031046"/>
    <n v="1"/>
    <n v="2.9271892540031046"/>
    <n v="0"/>
  </r>
  <r>
    <x v="1"/>
    <x v="2"/>
    <x v="3"/>
    <n v="0.56000000000000005"/>
    <n v="0.48"/>
    <x v="14"/>
    <n v="6460"/>
    <n v="39.442332135367231"/>
    <n v="111033.07648244131"/>
    <n v="261.73477075724469"/>
    <n v="1"/>
    <n v="261.73477075724469"/>
    <n v="0"/>
    <n v="29.015593133404163"/>
    <n v="1"/>
    <n v="29.015593133404163"/>
    <n v="0"/>
  </r>
  <r>
    <x v="1"/>
    <x v="1"/>
    <x v="3"/>
    <n v="0.56000000000000005"/>
    <n v="0.48"/>
    <x v="14"/>
    <n v="6460"/>
    <n v="51.381293041481904"/>
    <n v="113180.86662622617"/>
    <n v="290.88402510059996"/>
    <n v="1"/>
    <n v="290.88402510059996"/>
    <n v="0"/>
    <n v="28.128800195481169"/>
    <n v="1"/>
    <n v="28.128800195481169"/>
    <n v="0"/>
  </r>
  <r>
    <x v="1"/>
    <x v="2"/>
    <x v="3"/>
    <n v="0.56000000000000005"/>
    <n v="0.48"/>
    <x v="14"/>
    <n v="6460"/>
    <n v="200.17750977350966"/>
    <n v="638868.88050297147"/>
    <n v="1485.9378991715689"/>
    <n v="0.28800000000000003"/>
    <n v="427.95011496141188"/>
    <n v="0"/>
    <n v="159.23767232896682"/>
    <n v="0.46899999999999997"/>
    <n v="74.68246832228543"/>
    <n v="0"/>
  </r>
  <r>
    <x v="1"/>
    <x v="1"/>
    <x v="3"/>
    <n v="0.56000000000000005"/>
    <n v="0.48"/>
    <x v="15"/>
    <n v="6460"/>
    <n v="4.5161408982865066"/>
    <n v="14066.492952949551"/>
    <n v="32.160969129321458"/>
    <n v="1"/>
    <n v="32.160969129321458"/>
    <n v="0"/>
    <n v="3.7420432962506207"/>
    <n v="1"/>
    <n v="3.7420432962506207"/>
    <n v="0"/>
  </r>
  <r>
    <x v="1"/>
    <x v="1"/>
    <x v="3"/>
    <n v="0.56000000000000005"/>
    <n v="0.48"/>
    <x v="15"/>
    <n v="6460"/>
    <n v="4.7226506985046166"/>
    <n v="16484.770340345276"/>
    <n v="36.676030161067231"/>
    <n v="1"/>
    <n v="36.676030161067231"/>
    <n v="0"/>
    <n v="4.4176323794963759"/>
    <n v="1"/>
    <n v="4.4176323794963759"/>
    <n v="0"/>
  </r>
  <r>
    <x v="1"/>
    <x v="3"/>
    <x v="3"/>
    <n v="0.56000000000000005"/>
    <n v="0.48"/>
    <x v="16"/>
    <n v="6460"/>
    <n v="0.15160163817526692"/>
    <n v="558.27445271218937"/>
    <n v="1.2066785950790273"/>
    <n v="1"/>
    <n v="1.2066785950790273"/>
    <n v="0"/>
    <n v="0.15864264744946666"/>
    <n v="1"/>
    <n v="0.15864264744946666"/>
    <n v="0"/>
  </r>
  <r>
    <x v="1"/>
    <x v="2"/>
    <x v="3"/>
    <n v="0.56000000000000005"/>
    <n v="0.48"/>
    <x v="13"/>
    <n v="6460"/>
    <n v="2.046404244676101"/>
    <n v="6073.6433227944553"/>
    <n v="9.4791333025776456"/>
    <n v="1"/>
    <n v="9.4791333025776456"/>
    <n v="0"/>
    <n v="1.2088969760443624"/>
    <n v="1"/>
    <n v="1.2088969760443624"/>
    <n v="0"/>
  </r>
  <r>
    <x v="1"/>
    <x v="2"/>
    <x v="3"/>
    <n v="0.56000000000000005"/>
    <n v="0.48"/>
    <x v="13"/>
    <n v="6460"/>
    <n v="20.398746786390344"/>
    <n v="66738.376785539323"/>
    <n v="138.03250466838443"/>
    <n v="0.28800000000000003"/>
    <n v="39.753361344494721"/>
    <n v="0"/>
    <n v="15.663937537814302"/>
    <n v="0.46899999999999997"/>
    <n v="7.3463867052349077"/>
    <n v="0"/>
  </r>
  <r>
    <x v="1"/>
    <x v="3"/>
    <x v="3"/>
    <n v="0.56000000000000005"/>
    <n v="0.48"/>
    <x v="17"/>
    <n v="6460"/>
    <n v="4.5912889284084626"/>
    <n v="14787.813739464966"/>
    <n v="35.149977182156711"/>
    <n v="1"/>
    <n v="35.149977182156711"/>
    <n v="0"/>
    <n v="4.0296793573814833"/>
    <n v="1"/>
    <n v="4.0296793573814833"/>
    <n v="0"/>
  </r>
  <r>
    <x v="1"/>
    <x v="1"/>
    <x v="3"/>
    <n v="0.56000000000000005"/>
    <n v="0.48"/>
    <x v="17"/>
    <n v="6460"/>
    <n v="2.1602024439394274"/>
    <n v="5472.1774351262884"/>
    <n v="13.966487980226923"/>
    <n v="1"/>
    <n v="13.966487980226923"/>
    <n v="0"/>
    <n v="1.5265663924924113"/>
    <n v="1"/>
    <n v="1.5265663924924113"/>
    <n v="0"/>
  </r>
  <r>
    <x v="1"/>
    <x v="1"/>
    <x v="3"/>
    <n v="0.56000000000000005"/>
    <n v="0.48"/>
    <x v="17"/>
    <n v="6460"/>
    <n v="2.1227245592360444"/>
    <n v="5581.1203532380214"/>
    <n v="13.315660383652151"/>
    <n v="1"/>
    <n v="13.315660383652151"/>
    <n v="0"/>
    <n v="1.4221093061074979"/>
    <n v="1"/>
    <n v="1.4221093061074979"/>
    <n v="0"/>
  </r>
  <r>
    <x v="1"/>
    <x v="1"/>
    <x v="3"/>
    <n v="0.56000000000000005"/>
    <n v="0.48"/>
    <x v="17"/>
    <n v="6460"/>
    <n v="2.7323200428559211"/>
    <n v="8370.2801687565152"/>
    <n v="19.933996451852916"/>
    <n v="1"/>
    <n v="19.933996451852916"/>
    <n v="0"/>
    <n v="2.2753230004681524"/>
    <n v="1"/>
    <n v="2.2753230004681524"/>
    <n v="0"/>
  </r>
  <r>
    <x v="1"/>
    <x v="1"/>
    <x v="3"/>
    <n v="0.56000000000000005"/>
    <n v="0.48"/>
    <x v="17"/>
    <n v="6460"/>
    <n v="7.6510971413075252E-2"/>
    <n v="216.34684218737689"/>
    <n v="0.54473127880336492"/>
    <n v="1"/>
    <n v="0.54473127880336492"/>
    <n v="0"/>
    <n v="5.5925785986047187E-2"/>
    <n v="1"/>
    <n v="5.5925785986047187E-2"/>
    <n v="0"/>
  </r>
  <r>
    <x v="1"/>
    <x v="3"/>
    <x v="3"/>
    <n v="0.56000000000000005"/>
    <n v="0.48"/>
    <x v="17"/>
    <n v="6460"/>
    <n v="1.4243631146270119E-2"/>
    <n v="42.724029431217865"/>
    <n v="0.10023892791187521"/>
    <n v="1"/>
    <n v="0.10023892791187521"/>
    <n v="0"/>
    <n v="8.9375067134241058E-3"/>
    <n v="1"/>
    <n v="8.9375067134241058E-3"/>
    <n v="0"/>
  </r>
  <r>
    <x v="1"/>
    <x v="1"/>
    <x v="3"/>
    <n v="0.56000000000000005"/>
    <n v="0.48"/>
    <x v="5"/>
    <n v="6460"/>
    <n v="3.9464237048516302"/>
    <n v="8919.8741622690613"/>
    <n v="22.218159780616844"/>
    <n v="1"/>
    <n v="22.218159780616844"/>
    <n v="0"/>
    <n v="2.1083295470167407"/>
    <n v="1"/>
    <n v="2.1083295470167407"/>
    <n v="0"/>
  </r>
  <r>
    <x v="1"/>
    <x v="2"/>
    <x v="3"/>
    <n v="0.56000000000000005"/>
    <n v="0.48"/>
    <x v="5"/>
    <n v="6460"/>
    <n v="0.25909336939101468"/>
    <n v="746.11053980733277"/>
    <n v="1.8505673765447639"/>
    <n v="1"/>
    <n v="1.8505673765447639"/>
    <n v="0"/>
    <n v="0.21877374487687348"/>
    <n v="1"/>
    <n v="0.21877374487687348"/>
    <n v="0"/>
  </r>
  <r>
    <x v="1"/>
    <x v="2"/>
    <x v="3"/>
    <n v="0.56000000000000005"/>
    <n v="0.48"/>
    <x v="5"/>
    <n v="6460"/>
    <n v="2.5078873797859691"/>
    <n v="6935.02230353699"/>
    <n v="17.465691492734969"/>
    <n v="1"/>
    <n v="17.465691492734969"/>
    <n v="0"/>
    <n v="1.8312161875126298"/>
    <n v="1"/>
    <n v="1.8312161875126298"/>
    <n v="0"/>
  </r>
  <r>
    <x v="1"/>
    <x v="1"/>
    <x v="3"/>
    <n v="0.56000000000000005"/>
    <n v="0.48"/>
    <x v="18"/>
    <n v="6460"/>
    <n v="0.78791780672695277"/>
    <n v="2155.2304204902644"/>
    <n v="5.5826822431206331"/>
    <n v="1"/>
    <n v="5.5826822431206331"/>
    <n v="0"/>
    <n v="0.63221345600811862"/>
    <n v="1"/>
    <n v="0.63221345600811862"/>
    <n v="0"/>
  </r>
  <r>
    <x v="1"/>
    <x v="1"/>
    <x v="3"/>
    <n v="0.56000000000000005"/>
    <n v="0.48"/>
    <x v="18"/>
    <n v="6460"/>
    <n v="2.1337683556978321E-2"/>
    <n v="60.379470410421874"/>
    <n v="0.14277998800171474"/>
    <n v="1"/>
    <n v="0.14277998800171474"/>
    <n v="0"/>
    <n v="1.344504767191481E-2"/>
    <n v="1"/>
    <n v="1.344504767191481E-2"/>
    <n v="0"/>
  </r>
  <r>
    <x v="1"/>
    <x v="3"/>
    <x v="3"/>
    <n v="0.56000000000000005"/>
    <n v="0.48"/>
    <x v="11"/>
    <n v="6460"/>
    <n v="336.35088430687557"/>
    <n v="947918.65366742923"/>
    <n v="2235.154997706667"/>
    <n v="1"/>
    <n v="2235.154997706667"/>
    <n v="0"/>
    <n v="240.68543808048997"/>
    <n v="1"/>
    <n v="240.68543808048997"/>
    <n v="0"/>
  </r>
  <r>
    <x v="1"/>
    <x v="1"/>
    <x v="3"/>
    <n v="0.56000000000000005"/>
    <n v="0.48"/>
    <x v="11"/>
    <n v="6460"/>
    <n v="270.21623241041988"/>
    <n v="540435.64504712611"/>
    <n v="1400.341721257663"/>
    <n v="1"/>
    <n v="1400.341721257663"/>
    <n v="0"/>
    <n v="128.84313206271372"/>
    <n v="1"/>
    <n v="128.84313206271372"/>
    <n v="0"/>
  </r>
  <r>
    <x v="1"/>
    <x v="1"/>
    <x v="3"/>
    <n v="0.56000000000000005"/>
    <n v="0.48"/>
    <x v="11"/>
    <n v="6460"/>
    <n v="1.3554147146659841"/>
    <n v="4365.3266902452833"/>
    <n v="9.9311705500812142"/>
    <n v="1"/>
    <n v="9.9311705500812142"/>
    <n v="0"/>
    <n v="1.2903760975582803"/>
    <n v="1"/>
    <n v="1.2903760975582803"/>
    <n v="0"/>
  </r>
  <r>
    <x v="1"/>
    <x v="1"/>
    <x v="3"/>
    <n v="0.56000000000000005"/>
    <n v="0.48"/>
    <x v="11"/>
    <n v="6460"/>
    <n v="275.21848264530485"/>
    <n v="581099.92037412536"/>
    <n v="1498.4414451470141"/>
    <n v="1"/>
    <n v="1498.4414451470141"/>
    <n v="0"/>
    <n v="143.91587021517088"/>
    <n v="1"/>
    <n v="143.91587021517088"/>
    <n v="0"/>
  </r>
  <r>
    <x v="1"/>
    <x v="4"/>
    <x v="4"/>
    <n v="0.36"/>
    <n v="0.57999999999999996"/>
    <x v="11"/>
    <n v="6460"/>
    <n v="9.6837486202836886E-4"/>
    <n v="2.3841817770132812"/>
    <n v="6.0326430287118106E-3"/>
    <n v="1"/>
    <n v="6.0326430287118106E-3"/>
    <n v="0"/>
    <n v="5.6748168306445027E-4"/>
    <n v="1"/>
    <n v="5.6748168306445027E-4"/>
    <n v="0"/>
  </r>
  <r>
    <x v="1"/>
    <x v="3"/>
    <x v="3"/>
    <n v="0.56000000000000005"/>
    <n v="0.48"/>
    <x v="19"/>
    <n v="6460"/>
    <n v="0.40684592312322826"/>
    <n v="1235.0673928448882"/>
    <n v="2.9695600840769063"/>
    <n v="1"/>
    <n v="2.9695600840769063"/>
    <n v="0"/>
    <n v="0.36378571704592982"/>
    <n v="1"/>
    <n v="0.36378571704592982"/>
    <n v="0"/>
  </r>
  <r>
    <x v="1"/>
    <x v="2"/>
    <x v="3"/>
    <n v="0.56000000000000005"/>
    <n v="0.48"/>
    <x v="21"/>
    <n v="6460"/>
    <n v="1.7213769694481484"/>
    <n v="5381.262304650958"/>
    <n v="13.41230945275357"/>
    <n v="0.28800000000000003"/>
    <n v="3.8627451223930285"/>
    <n v="0"/>
    <n v="1.6275535359942417"/>
    <n v="0.46899999999999997"/>
    <n v="0.76332260838129928"/>
    <n v="0"/>
  </r>
  <r>
    <x v="1"/>
    <x v="2"/>
    <x v="3"/>
    <n v="0.56000000000000005"/>
    <n v="0.48"/>
    <x v="21"/>
    <n v="6460"/>
    <n v="7.5641139884164632"/>
    <n v="17994.301139281732"/>
    <n v="42.539082397515266"/>
    <n v="0.28800000000000003"/>
    <n v="12.251255730484399"/>
    <n v="0"/>
    <n v="4.4037134330359251"/>
    <n v="0.46899999999999997"/>
    <n v="2.0653416000938489"/>
    <n v="0"/>
  </r>
  <r>
    <x v="1"/>
    <x v="2"/>
    <x v="3"/>
    <n v="0.56000000000000005"/>
    <n v="0.48"/>
    <x v="21"/>
    <n v="6460"/>
    <n v="0.96754906917635575"/>
    <n v="2627.8175183645349"/>
    <n v="6.311612150323576"/>
    <n v="0.28800000000000003"/>
    <n v="1.81774429929319"/>
    <n v="0"/>
    <n v="0.63219656436415017"/>
    <n v="0.46899999999999997"/>
    <n v="0.2965001886867864"/>
    <n v="0"/>
  </r>
  <r>
    <x v="1"/>
    <x v="1"/>
    <x v="3"/>
    <n v="0.56000000000000005"/>
    <n v="0.48"/>
    <x v="20"/>
    <n v="6460"/>
    <n v="0.75919976969679592"/>
    <n v="2409.1508877866286"/>
    <n v="5.6867601584813254"/>
    <n v="1"/>
    <n v="5.6867601584813254"/>
    <n v="0"/>
    <n v="0.603286418718881"/>
    <n v="1"/>
    <n v="0.603286418718881"/>
    <n v="0"/>
  </r>
  <r>
    <x v="1"/>
    <x v="1"/>
    <x v="3"/>
    <n v="0.56000000000000005"/>
    <n v="0.48"/>
    <x v="20"/>
    <n v="6460"/>
    <n v="0.13713686196522351"/>
    <n v="480.63291791072425"/>
    <n v="0.98582494741744697"/>
    <n v="1"/>
    <n v="0.98582494741744697"/>
    <n v="0"/>
    <n v="0.12611943176930998"/>
    <n v="1"/>
    <n v="0.12611943176930998"/>
    <n v="0"/>
  </r>
  <r>
    <x v="1"/>
    <x v="4"/>
    <x v="4"/>
    <n v="0.36"/>
    <n v="0.57999999999999996"/>
    <x v="22"/>
    <n v="6460"/>
    <n v="14.186973045381627"/>
    <n v="33821.634867140769"/>
    <n v="85.779206018757066"/>
    <n v="1"/>
    <n v="85.779206018757066"/>
    <n v="0"/>
    <n v="8.053925764819148"/>
    <n v="1"/>
    <n v="8.053925764819148"/>
    <n v="0"/>
  </r>
  <r>
    <x v="1"/>
    <x v="2"/>
    <x v="3"/>
    <n v="0.36"/>
    <n v="0"/>
    <x v="23"/>
    <n v="6460"/>
    <n v="1.707930177684313E-2"/>
    <n v="39.55333701353878"/>
    <n v="0.10717547563981358"/>
    <n v="1"/>
    <n v="0.10717547563981358"/>
    <n v="0"/>
    <n v="1.7614564143002109E-2"/>
    <n v="1"/>
    <n v="1.7614564143002109E-2"/>
    <n v="0"/>
  </r>
  <r>
    <x v="1"/>
    <x v="2"/>
    <x v="3"/>
    <n v="0.56000000000000005"/>
    <n v="0.48"/>
    <x v="23"/>
    <n v="6460"/>
    <n v="718.55644966438092"/>
    <n v="1586905.5180131888"/>
    <n v="4095.5318565722914"/>
    <n v="1"/>
    <n v="4095.5318565722914"/>
    <n v="0"/>
    <n v="375.28865112332579"/>
    <n v="1"/>
    <n v="375.28865112332579"/>
    <n v="0"/>
  </r>
  <r>
    <x v="1"/>
    <x v="1"/>
    <x v="3"/>
    <n v="0.56000000000000005"/>
    <n v="0.48"/>
    <x v="23"/>
    <n v="6460"/>
    <n v="45.662666539515349"/>
    <n v="104666.05382035427"/>
    <n v="270.79291126620586"/>
    <n v="1"/>
    <n v="270.79291126620586"/>
    <n v="0"/>
    <n v="25.40909226437152"/>
    <n v="1"/>
    <n v="25.40909226437152"/>
    <n v="0"/>
  </r>
  <r>
    <x v="1"/>
    <x v="2"/>
    <x v="3"/>
    <n v="0.56000000000000005"/>
    <n v="0.48"/>
    <x v="23"/>
    <n v="6460"/>
    <n v="8.3393805325686756"/>
    <n v="22558.696196301975"/>
    <n v="54.709125241587664"/>
    <n v="0.28800000000000003"/>
    <n v="15.756228069577249"/>
    <n v="0"/>
    <n v="5.6240270472804177"/>
    <n v="0.46899999999999997"/>
    <n v="2.6376686851745159"/>
    <n v="0"/>
  </r>
  <r>
    <x v="1"/>
    <x v="2"/>
    <x v="3"/>
    <n v="0.56000000000000005"/>
    <n v="0.48"/>
    <x v="23"/>
    <n v="6460"/>
    <n v="0.47866703638277908"/>
    <n v="885.24326499960262"/>
    <n v="2.4322638558154503"/>
    <n v="1"/>
    <n v="2.4322638558154503"/>
    <n v="0"/>
    <n v="0.21149738029647544"/>
    <n v="1"/>
    <n v="0.21149738029647544"/>
    <n v="0"/>
  </r>
  <r>
    <x v="1"/>
    <x v="2"/>
    <x v="3"/>
    <n v="0.56000000000000005"/>
    <n v="0.48"/>
    <x v="14"/>
    <n v="6460"/>
    <n v="0.20054910510263449"/>
    <n v="651.89240878564306"/>
    <n v="1.6686050966475054"/>
    <n v="0.28800000000000003"/>
    <n v="0.48055826783448163"/>
    <n v="0"/>
    <n v="0.20900823994170908"/>
    <n v="0.46899999999999997"/>
    <n v="9.8024864532661557E-2"/>
    <n v="0"/>
  </r>
  <r>
    <x v="1"/>
    <x v="2"/>
    <x v="3"/>
    <n v="0.36"/>
    <n v="0"/>
    <x v="23"/>
    <n v="6460"/>
    <n v="0.1142140409499931"/>
    <n v="243.73373726201078"/>
    <n v="0.53972939253812346"/>
    <n v="1"/>
    <n v="0.53972939253812346"/>
    <n v="0"/>
    <n v="9.7360835115930508E-2"/>
    <n v="1"/>
    <n v="9.7360835115930508E-2"/>
    <n v="0"/>
  </r>
  <r>
    <x v="1"/>
    <x v="2"/>
    <x v="3"/>
    <n v="0.56000000000000005"/>
    <n v="0.48"/>
    <x v="23"/>
    <n v="6460"/>
    <n v="1.1490525899821071"/>
    <n v="2267.0438073947994"/>
    <n v="5.9208985134177796"/>
    <n v="1"/>
    <n v="5.9208985134177796"/>
    <n v="0"/>
    <n v="0.56022999135057194"/>
    <n v="1"/>
    <n v="0.56022999135057194"/>
    <n v="0"/>
  </r>
  <r>
    <x v="1"/>
    <x v="2"/>
    <x v="3"/>
    <n v="0.36"/>
    <n v="0"/>
    <x v="25"/>
    <n v="6460"/>
    <n v="2.5278723657466452E-3"/>
    <n v="5.407977172883613"/>
    <n v="1.2070347748607768E-2"/>
    <n v="1"/>
    <n v="1.2070347748607768E-2"/>
    <n v="0"/>
    <n v="1.6758191769339881E-3"/>
    <n v="1"/>
    <n v="1.6758191769339881E-3"/>
    <n v="0"/>
  </r>
  <r>
    <x v="1"/>
    <x v="2"/>
    <x v="3"/>
    <n v="0.56000000000000005"/>
    <n v="0.48"/>
    <x v="25"/>
    <n v="6460"/>
    <n v="243.9036594432082"/>
    <n v="566260.73893897957"/>
    <n v="1457.9050775742382"/>
    <n v="1"/>
    <n v="1457.9050775742382"/>
    <n v="0"/>
    <n v="144.53451362693625"/>
    <n v="1"/>
    <n v="144.53451362693625"/>
    <n v="0"/>
  </r>
  <r>
    <x v="1"/>
    <x v="2"/>
    <x v="3"/>
    <n v="0.56000000000000005"/>
    <n v="0.48"/>
    <x v="25"/>
    <n v="6460"/>
    <n v="0.13385030134610876"/>
    <n v="520.66617608129604"/>
    <n v="1.2961481798626773"/>
    <n v="1"/>
    <n v="1.2961481798626773"/>
    <n v="0"/>
    <n v="0.18450191249645409"/>
    <n v="1"/>
    <n v="0.18450191249645409"/>
    <n v="0"/>
  </r>
  <r>
    <x v="1"/>
    <x v="2"/>
    <x v="3"/>
    <n v="0.56000000000000005"/>
    <n v="0.48"/>
    <x v="33"/>
    <n v="6460"/>
    <n v="3.5540435029547228E-2"/>
    <n v="139.39656406177829"/>
    <n v="0.35407112514657185"/>
    <n v="1"/>
    <n v="0.35407112514657185"/>
    <n v="0"/>
    <n v="5.13257208877392E-2"/>
    <n v="1"/>
    <n v="5.13257208877392E-2"/>
    <n v="0"/>
  </r>
  <r>
    <x v="1"/>
    <x v="2"/>
    <x v="3"/>
    <n v="0.56000000000000005"/>
    <n v="0.48"/>
    <x v="33"/>
    <n v="6460"/>
    <n v="1.702363657952541E-4"/>
    <n v="0.66770045021941249"/>
    <n v="1.6959775964440944E-3"/>
    <n v="1"/>
    <n v="1.6959775964440944E-3"/>
    <n v="0"/>
    <n v="2.4584685551784025E-4"/>
    <n v="1"/>
    <n v="2.4584685551784025E-4"/>
    <n v="0"/>
  </r>
  <r>
    <x v="1"/>
    <x v="2"/>
    <x v="3"/>
    <n v="0.56000000000000005"/>
    <n v="0.48"/>
    <x v="8"/>
    <n v="6460"/>
    <n v="32.465376589662242"/>
    <n v="114739.29252260299"/>
    <n v="256.51863690126419"/>
    <n v="0.28800000000000003"/>
    <n v="73.877367427564096"/>
    <n v="0"/>
    <n v="23.72688784822763"/>
    <n v="0.46899999999999997"/>
    <n v="11.127910400818758"/>
    <n v="0"/>
  </r>
  <r>
    <x v="1"/>
    <x v="1"/>
    <x v="3"/>
    <n v="0.56000000000000005"/>
    <n v="0.48"/>
    <x v="27"/>
    <n v="6460"/>
    <n v="16.396225953440698"/>
    <n v="36934.451324917041"/>
    <n v="94.739562706620319"/>
    <n v="1"/>
    <n v="94.739562706620319"/>
    <n v="0"/>
    <n v="8.9294316214799831"/>
    <n v="1"/>
    <n v="8.9294316214799831"/>
    <n v="0"/>
  </r>
  <r>
    <x v="1"/>
    <x v="2"/>
    <x v="3"/>
    <n v="0.56000000000000005"/>
    <n v="0.48"/>
    <x v="0"/>
    <n v="6500"/>
    <n v="2.2582430871481094"/>
    <n v="5469.5711543288126"/>
    <n v="14.212725746317753"/>
    <n v="1"/>
    <n v="14.212725746317753"/>
    <n v="0"/>
    <n v="1.3429733995765187"/>
    <n v="1"/>
    <n v="1.3429733995765187"/>
    <n v="0"/>
  </r>
  <r>
    <x v="1"/>
    <x v="3"/>
    <x v="3"/>
    <n v="0.56000000000000005"/>
    <n v="0.48"/>
    <x v="11"/>
    <n v="6500"/>
    <n v="2.0128941957888804"/>
    <n v="6300.5201278931163"/>
    <n v="14.823498156208872"/>
    <n v="1"/>
    <n v="14.823498156208872"/>
    <n v="0"/>
    <n v="1.7503696497346724"/>
    <n v="1"/>
    <n v="1.7503696497346724"/>
    <n v="0"/>
  </r>
  <r>
    <x v="1"/>
    <x v="1"/>
    <x v="3"/>
    <n v="0.56000000000000005"/>
    <n v="0.48"/>
    <x v="11"/>
    <n v="6500"/>
    <n v="2.4624616252223475"/>
    <n v="2465.1877451484302"/>
    <n v="5.831418480577228"/>
    <n v="1"/>
    <n v="5.831418480577228"/>
    <n v="0"/>
    <n v="0.6160360570167851"/>
    <n v="1"/>
    <n v="0.6160360570167851"/>
    <n v="0"/>
  </r>
  <r>
    <x v="1"/>
    <x v="3"/>
    <x v="3"/>
    <n v="0.56000000000000005"/>
    <n v="0.48"/>
    <x v="24"/>
    <n v="6500"/>
    <n v="37.522882659356078"/>
    <n v="100163.32474650825"/>
    <n v="252.18765286170739"/>
    <n v="1"/>
    <n v="252.18765286170739"/>
    <n v="0"/>
    <n v="25.227766025848549"/>
    <n v="1"/>
    <n v="25.227766025848549"/>
    <n v="0"/>
  </r>
  <r>
    <x v="1"/>
    <x v="1"/>
    <x v="3"/>
    <n v="0.56000000000000005"/>
    <n v="0.48"/>
    <x v="0"/>
    <n v="6510"/>
    <n v="0.21879099937217791"/>
    <n v="449.54902446124635"/>
    <n v="0.99150687666277637"/>
    <n v="1"/>
    <n v="0.99150687666277637"/>
    <n v="0"/>
    <n v="0.13068231455083548"/>
    <n v="1"/>
    <n v="0.13068231455083548"/>
    <n v="0"/>
  </r>
  <r>
    <x v="1"/>
    <x v="1"/>
    <x v="3"/>
    <n v="0.56000000000000005"/>
    <n v="0.48"/>
    <x v="0"/>
    <n v="6510"/>
    <n v="5.3262263878230305E-2"/>
    <n v="108.33689093750363"/>
    <n v="0.22360314185934782"/>
    <n v="1"/>
    <n v="0.22360314185934782"/>
    <n v="0"/>
    <n v="2.9454239358245815E-2"/>
    <n v="1"/>
    <n v="2.9454239358245815E-2"/>
    <n v="0"/>
  </r>
  <r>
    <x v="1"/>
    <x v="1"/>
    <x v="3"/>
    <n v="0.56000000000000005"/>
    <n v="0.48"/>
    <x v="0"/>
    <n v="6510"/>
    <n v="3.3822754561798991"/>
    <n v="9410.869223745467"/>
    <n v="20.125586745228787"/>
    <n v="1"/>
    <n v="20.125586745228787"/>
    <n v="0"/>
    <n v="2.6279997454864295"/>
    <n v="1"/>
    <n v="2.6279997454864295"/>
    <n v="0"/>
  </r>
  <r>
    <x v="1"/>
    <x v="2"/>
    <x v="3"/>
    <n v="0.56000000000000005"/>
    <n v="0.48"/>
    <x v="14"/>
    <n v="6510"/>
    <n v="0.30238126507690832"/>
    <n v="745.63091755955679"/>
    <n v="1.7175089497241289"/>
    <n v="1"/>
    <n v="1.7175089497241289"/>
    <n v="0"/>
    <n v="0.2249062069389261"/>
    <n v="1"/>
    <n v="0.2249062069389261"/>
    <n v="0"/>
  </r>
  <r>
    <x v="1"/>
    <x v="1"/>
    <x v="3"/>
    <n v="0.56000000000000005"/>
    <n v="0.48"/>
    <x v="14"/>
    <n v="6510"/>
    <n v="0.43142795863257355"/>
    <n v="1055.6879754684935"/>
    <n v="2.2699130171867958"/>
    <n v="1"/>
    <n v="2.2699130171867958"/>
    <n v="0"/>
    <n v="0.29008816484640965"/>
    <n v="1"/>
    <n v="0.29008816484640965"/>
    <n v="0"/>
  </r>
  <r>
    <x v="1"/>
    <x v="4"/>
    <x v="4"/>
    <n v="0.36"/>
    <n v="0.57999999999999996"/>
    <x v="22"/>
    <n v="6510"/>
    <n v="106.79369922165125"/>
    <n v="221397.78196274745"/>
    <n v="578.31952145934963"/>
    <n v="1"/>
    <n v="578.31952145934963"/>
    <n v="0"/>
    <n v="54.606807840751536"/>
    <n v="1"/>
    <n v="54.606807840751536"/>
    <n v="0"/>
  </r>
  <r>
    <x v="1"/>
    <x v="2"/>
    <x v="3"/>
    <n v="0.36"/>
    <n v="0"/>
    <x v="23"/>
    <n v="6510"/>
    <n v="2.5879126975489282E-2"/>
    <n v="54.489981622353035"/>
    <n v="0.12606023616912515"/>
    <n v="1"/>
    <n v="0.12606023616912515"/>
    <n v="0"/>
    <n v="1.9254622957748799E-2"/>
    <n v="1"/>
    <n v="1.9254622957748799E-2"/>
    <n v="0"/>
  </r>
  <r>
    <x v="1"/>
    <x v="2"/>
    <x v="3"/>
    <n v="0.56000000000000005"/>
    <n v="0.48"/>
    <x v="23"/>
    <n v="6510"/>
    <n v="1.3542374828330193E-3"/>
    <n v="2.8514244557694433"/>
    <n v="6.596648220656769E-3"/>
    <n v="1"/>
    <n v="6.596648220656769E-3"/>
    <n v="0"/>
    <n v="1.0075815985561315E-3"/>
    <n v="1"/>
    <n v="1.0075815985561315E-3"/>
    <n v="0"/>
  </r>
  <r>
    <x v="1"/>
    <x v="2"/>
    <x v="3"/>
    <n v="0.36"/>
    <n v="0"/>
    <x v="23"/>
    <n v="6510"/>
    <n v="1.020754056161534E-2"/>
    <n v="14.590558605579353"/>
    <n v="3.8976436874030407E-2"/>
    <n v="1"/>
    <n v="3.8976436874030407E-2"/>
    <n v="0"/>
    <n v="3.7602323793804512E-3"/>
    <n v="1"/>
    <n v="3.7602323793804512E-3"/>
    <n v="0"/>
  </r>
  <r>
    <x v="1"/>
    <x v="2"/>
    <x v="3"/>
    <n v="0.36"/>
    <n v="0"/>
    <x v="25"/>
    <n v="6510"/>
    <n v="0.44090306031133453"/>
    <n v="772.17944933391709"/>
    <n v="1.6777761000062477"/>
    <n v="1"/>
    <n v="1.6777761000062477"/>
    <n v="0"/>
    <n v="0.61095679762774835"/>
    <n v="1"/>
    <n v="0.61095679762774835"/>
    <n v="0"/>
  </r>
  <r>
    <x v="1"/>
    <x v="2"/>
    <x v="3"/>
    <n v="0.56000000000000005"/>
    <n v="0.48"/>
    <x v="23"/>
    <n v="7100"/>
    <n v="0.24631747135267845"/>
    <n v="201.34259512979452"/>
    <n v="0.41563110697913075"/>
    <n v="1"/>
    <n v="0.41563110697913075"/>
    <n v="0.41563110697913075"/>
    <n v="4.7113656570420402E-2"/>
    <n v="1"/>
    <n v="4.7113656570420402E-2"/>
    <n v="4.7113656570420402E-2"/>
  </r>
  <r>
    <x v="1"/>
    <x v="1"/>
    <x v="3"/>
    <n v="0.56000000000000005"/>
    <n v="0.48"/>
    <x v="11"/>
    <n v="3000"/>
    <n v="5.8761169776116701E-2"/>
    <n v="86.673466989732972"/>
    <n v="0.19240737745675807"/>
    <n v="1"/>
    <n v="0.19240737745675807"/>
    <n v="0"/>
    <n v="2.4843567314441879E-2"/>
    <n v="1"/>
    <n v="2.4843567314441879E-2"/>
    <n v="0"/>
  </r>
  <r>
    <x v="1"/>
    <x v="2"/>
    <x v="3"/>
    <n v="0.56000000000000005"/>
    <n v="0.48"/>
    <x v="14"/>
    <n v="7200"/>
    <n v="4.8187927281157179E-2"/>
    <n v="128.77730740641167"/>
    <n v="0.30132345057001236"/>
    <n v="1"/>
    <n v="0.30132345057001236"/>
    <n v="0.30132345057001236"/>
    <n v="4.7425404190620149E-2"/>
    <n v="1"/>
    <n v="4.7425404190620149E-2"/>
    <n v="4.7425404190620149E-2"/>
  </r>
  <r>
    <x v="1"/>
    <x v="2"/>
    <x v="3"/>
    <n v="0.56000000000000005"/>
    <n v="0.48"/>
    <x v="0"/>
    <n v="7200"/>
    <n v="9.0989885423457234E-2"/>
    <n v="242.73118674408755"/>
    <n v="0.56720704508083886"/>
    <n v="1"/>
    <n v="0.56720704508083886"/>
    <n v="0.56720704508083886"/>
    <n v="8.911431114068244E-2"/>
    <n v="1"/>
    <n v="8.911431114068244E-2"/>
    <n v="8.911431114068244E-2"/>
  </r>
  <r>
    <x v="1"/>
    <x v="2"/>
    <x v="3"/>
    <n v="0.56000000000000005"/>
    <n v="0.48"/>
    <x v="25"/>
    <n v="7200"/>
    <n v="0.56701171665977945"/>
    <n v="1388.1303259906963"/>
    <n v="2.9695877105769739"/>
    <n v="1"/>
    <n v="2.9695877105769739"/>
    <n v="2.9695877105769739"/>
    <n v="0.43014165336510574"/>
    <n v="1"/>
    <n v="0.43014165336510574"/>
    <n v="0.43014165336510574"/>
  </r>
  <r>
    <x v="1"/>
    <x v="1"/>
    <x v="3"/>
    <n v="0.56000000000000005"/>
    <n v="0.48"/>
    <x v="23"/>
    <n v="7200"/>
    <n v="3.1913694772244079"/>
    <n v="6823.0574717183226"/>
    <n v="13.525032679481757"/>
    <n v="1"/>
    <n v="13.525032679481757"/>
    <n v="13.525032679481757"/>
    <n v="1.77869775809786"/>
    <n v="1"/>
    <n v="1.77869775809786"/>
    <n v="1.77869775809786"/>
  </r>
  <r>
    <x v="1"/>
    <x v="1"/>
    <x v="3"/>
    <n v="0.56000000000000005"/>
    <n v="0.48"/>
    <x v="10"/>
    <n v="2000"/>
    <n v="4.2206213198973784E-5"/>
    <n v="7.6847056448022061E-2"/>
    <n v="2.643770214181298E-4"/>
    <n v="1"/>
    <n v="2.643770214181298E-4"/>
    <n v="2.643770214181298E-4"/>
    <n v="4.1314941761255064E-5"/>
    <n v="1"/>
    <n v="4.1314941761255064E-5"/>
    <n v="4.1314941761255064E-5"/>
  </r>
  <r>
    <x v="1"/>
    <x v="3"/>
    <x v="3"/>
    <n v="0.56000000000000005"/>
    <n v="0.48"/>
    <x v="10"/>
    <n v="2000"/>
    <n v="1.7275332599466839"/>
    <n v="4518.581644850824"/>
    <n v="7.5424749514136566"/>
    <n v="1"/>
    <n v="7.5424749514136566"/>
    <n v="7.5424749514136566"/>
    <n v="0.82788995076490635"/>
    <n v="1"/>
    <n v="0.82788995076490635"/>
    <n v="0.82788995076490635"/>
  </r>
  <r>
    <x v="1"/>
    <x v="1"/>
    <x v="3"/>
    <n v="0.56000000000000005"/>
    <n v="0.48"/>
    <x v="10"/>
    <n v="2000"/>
    <n v="5.7645466201635645E-2"/>
    <n v="111.13901052347165"/>
    <n v="0.24727509624361499"/>
    <n v="1"/>
    <n v="0.24727509624361499"/>
    <n v="0.24727509624361499"/>
    <n v="2.4415615637868815E-2"/>
    <n v="1"/>
    <n v="2.4415615637868815E-2"/>
    <n v="2.4415615637868815E-2"/>
  </r>
  <r>
    <x v="1"/>
    <x v="4"/>
    <x v="4"/>
    <n v="0.36"/>
    <n v="0.57999999999999996"/>
    <x v="10"/>
    <n v="2000"/>
    <n v="9.926860058682152"/>
    <n v="23624.055797254823"/>
    <n v="50.556001478317015"/>
    <n v="1"/>
    <n v="50.556001478317015"/>
    <n v="50.556001478317015"/>
    <n v="6.1489741099748159"/>
    <n v="1"/>
    <n v="6.1489741099748159"/>
    <n v="6.1489741099748159"/>
  </r>
  <r>
    <x v="1"/>
    <x v="4"/>
    <x v="4"/>
    <n v="0.36"/>
    <n v="0.57999999999999996"/>
    <x v="22"/>
    <n v="3000"/>
    <n v="2.2089114083858781E-2"/>
    <n v="65.598464350989389"/>
    <n v="0.14305806765416437"/>
    <n v="1"/>
    <n v="0.14305806765416437"/>
    <n v="0"/>
    <n v="1.7629830536230691E-2"/>
    <n v="1"/>
    <n v="1.7629830536230691E-2"/>
    <n v="0"/>
  </r>
  <r>
    <x v="1"/>
    <x v="1"/>
    <x v="3"/>
    <n v="0.56000000000000005"/>
    <n v="0.48"/>
    <x v="14"/>
    <n v="7400"/>
    <n v="2.0419700262553508E-4"/>
    <n v="0.77929316178749075"/>
    <n v="1.7188116758032131E-3"/>
    <n v="0.28800000000000003"/>
    <n v="4.9501776263132543E-4"/>
    <n v="4.9501776263132543E-4"/>
    <n v="2.4314615205063778E-4"/>
    <n v="0.46899999999999997"/>
    <n v="1.1403554531174911E-4"/>
    <n v="1.1403554531174911E-4"/>
  </r>
  <r>
    <x v="1"/>
    <x v="1"/>
    <x v="3"/>
    <n v="0.56000000000000005"/>
    <n v="0.48"/>
    <x v="0"/>
    <n v="7400"/>
    <n v="5.4404933724536081E-3"/>
    <n v="13.667177826005066"/>
    <n v="3.0815443050031463E-2"/>
    <n v="0.28800000000000003"/>
    <n v="8.8748475984090618E-3"/>
    <n v="8.8748475984090618E-3"/>
    <n v="3.3334686298429257E-3"/>
    <n v="0.46899999999999997"/>
    <n v="1.563396787396332E-3"/>
    <n v="1.563396787396332E-3"/>
  </r>
  <r>
    <x v="1"/>
    <x v="2"/>
    <x v="3"/>
    <n v="0.56000000000000005"/>
    <n v="0.48"/>
    <x v="14"/>
    <n v="7400"/>
    <n v="5.643286835107968E-3"/>
    <n v="14.03779631901174"/>
    <n v="3.403228164696908E-2"/>
    <n v="0.28800000000000003"/>
    <n v="9.8012971143270969E-3"/>
    <n v="9.8012971143270969E-3"/>
    <n v="3.2608398595658913E-3"/>
    <n v="0.46899999999999997"/>
    <n v="1.5293338941364028E-3"/>
    <n v="1.5293338941364028E-3"/>
  </r>
  <r>
    <x v="1"/>
    <x v="2"/>
    <x v="3"/>
    <n v="0.56000000000000005"/>
    <n v="0.48"/>
    <x v="5"/>
    <n v="7400"/>
    <n v="8.3128420284242811E-3"/>
    <n v="11.780886540080383"/>
    <n v="2.6202446906538664E-2"/>
    <n v="1"/>
    <n v="2.6202446906538664E-2"/>
    <n v="2.6202446906538664E-2"/>
    <n v="3.1684871989926693E-3"/>
    <n v="1"/>
    <n v="3.1684871989926693E-3"/>
    <n v="3.1684871989926693E-3"/>
  </r>
  <r>
    <x v="1"/>
    <x v="2"/>
    <x v="3"/>
    <n v="0.56000000000000005"/>
    <n v="0.48"/>
    <x v="5"/>
    <n v="7400"/>
    <n v="7.7908105263960383E-3"/>
    <n v="29.497975945994163"/>
    <n v="6.5179738791316597E-2"/>
    <n v="0.28800000000000003"/>
    <n v="1.8771764771899183E-2"/>
    <n v="1.8771764771899183E-2"/>
    <n v="7.9091077745058851E-3"/>
    <n v="0.46899999999999997"/>
    <n v="3.7093715462432598E-3"/>
    <n v="3.7093715462432598E-3"/>
  </r>
  <r>
    <x v="1"/>
    <x v="2"/>
    <x v="3"/>
    <n v="0.56000000000000005"/>
    <n v="0.48"/>
    <x v="23"/>
    <n v="7400"/>
    <n v="3.9763340534291598E-2"/>
    <n v="91.63056125989884"/>
    <n v="0.19740994692462091"/>
    <n v="1"/>
    <n v="0.19740994692462091"/>
    <n v="0.19740994692462091"/>
    <n v="2.4003357329431457E-2"/>
    <n v="1"/>
    <n v="2.4003357329431457E-2"/>
    <n v="2.4003357329431457E-2"/>
  </r>
  <r>
    <x v="1"/>
    <x v="2"/>
    <x v="3"/>
    <n v="0.56000000000000005"/>
    <n v="0.48"/>
    <x v="23"/>
    <n v="7400"/>
    <n v="6.6899073056996425E-2"/>
    <n v="148.29803526419224"/>
    <n v="0.30334980034241565"/>
    <n v="1"/>
    <n v="0.30334980034241565"/>
    <n v="0.30334980034241565"/>
    <n v="4.1385787758324022E-2"/>
    <n v="1"/>
    <n v="4.1385787758324022E-2"/>
    <n v="4.1385787758324022E-2"/>
  </r>
  <r>
    <x v="1"/>
    <x v="2"/>
    <x v="3"/>
    <n v="0.56000000000000005"/>
    <n v="0.48"/>
    <x v="21"/>
    <n v="7400"/>
    <n v="0.26424817940853107"/>
    <n v="896.07959767015359"/>
    <n v="1.825930024764622"/>
    <n v="0.28800000000000003"/>
    <n v="0.52586784713221124"/>
    <n v="0.52586784713221124"/>
    <n v="0.25472522172136558"/>
    <n v="0.46899999999999997"/>
    <n v="0.11946612898732045"/>
    <n v="0.11946612898732045"/>
  </r>
  <r>
    <x v="1"/>
    <x v="2"/>
    <x v="3"/>
    <n v="0.56000000000000005"/>
    <n v="0.48"/>
    <x v="0"/>
    <n v="7400"/>
    <n v="0.1900338775139736"/>
    <n v="452.87871679812957"/>
    <n v="0.95781951242756247"/>
    <n v="1"/>
    <n v="0.95781951242756247"/>
    <n v="0.95781951242756247"/>
    <n v="0.12296812573585372"/>
    <n v="1"/>
    <n v="0.12296812573585372"/>
    <n v="0.12296812573585372"/>
  </r>
  <r>
    <x v="1"/>
    <x v="1"/>
    <x v="3"/>
    <n v="0.56000000000000005"/>
    <n v="0.48"/>
    <x v="5"/>
    <n v="7400"/>
    <n v="0.32321140445851793"/>
    <n v="628.7466674379765"/>
    <n v="1.1357980284438569"/>
    <n v="1"/>
    <n v="1.1357980284438569"/>
    <n v="1.1357980284438569"/>
    <n v="0.11192844180558628"/>
    <n v="1"/>
    <n v="0.11192844180558628"/>
    <n v="0.11192844180558628"/>
  </r>
  <r>
    <x v="1"/>
    <x v="3"/>
    <x v="3"/>
    <n v="0.56000000000000005"/>
    <n v="0.48"/>
    <x v="17"/>
    <n v="7400"/>
    <n v="0.18993674797182838"/>
    <n v="651.78798252418721"/>
    <n v="1.4441868076230551"/>
    <n v="1"/>
    <n v="1.4441868076230551"/>
    <n v="1.4441868076230551"/>
    <n v="0.1787555539299395"/>
    <n v="1"/>
    <n v="0.1787555539299395"/>
    <n v="0.1787555539299395"/>
  </r>
  <r>
    <x v="1"/>
    <x v="2"/>
    <x v="3"/>
    <n v="0.36"/>
    <n v="0"/>
    <x v="23"/>
    <n v="7400"/>
    <n v="0.47022699543872681"/>
    <n v="1040.8682410646322"/>
    <n v="2.2965804771497602"/>
    <n v="1"/>
    <n v="2.2965804771497602"/>
    <n v="2.2965804771497602"/>
    <n v="0.38241524985414443"/>
    <n v="1"/>
    <n v="0.38241524985414443"/>
    <n v="0.38241524985414443"/>
  </r>
  <r>
    <x v="1"/>
    <x v="2"/>
    <x v="3"/>
    <n v="0.56000000000000005"/>
    <n v="0.48"/>
    <x v="21"/>
    <n v="7400"/>
    <n v="0.69248142748427166"/>
    <n v="2334.767499689784"/>
    <n v="5.3663811776767645"/>
    <n v="0.28800000000000003"/>
    <n v="1.5455177791709083"/>
    <n v="1.5455177791709083"/>
    <n v="0.66355138743063535"/>
    <n v="0.46899999999999997"/>
    <n v="0.31120560070496794"/>
    <n v="0.31120560070496794"/>
  </r>
  <r>
    <x v="1"/>
    <x v="3"/>
    <x v="3"/>
    <n v="0.56000000000000005"/>
    <n v="0.48"/>
    <x v="19"/>
    <n v="7400"/>
    <n v="0.50072480285761578"/>
    <n v="1592.8298305321453"/>
    <n v="3.2966872628918442"/>
    <n v="1"/>
    <n v="3.2966872628918442"/>
    <n v="3.2966872628918442"/>
    <n v="0.42758071897715533"/>
    <n v="1"/>
    <n v="0.42758071897715533"/>
    <n v="0.42758071897715533"/>
  </r>
  <r>
    <x v="1"/>
    <x v="2"/>
    <x v="3"/>
    <n v="0.36"/>
    <n v="0"/>
    <x v="23"/>
    <n v="7400"/>
    <n v="0.84070210134129975"/>
    <n v="2197.2143670557539"/>
    <n v="5.2915975669302187"/>
    <n v="1"/>
    <n v="5.2915975669302187"/>
    <n v="5.2915975669302187"/>
    <n v="0.85427172102307047"/>
    <n v="1"/>
    <n v="0.85427172102307047"/>
    <n v="0.85427172102307047"/>
  </r>
  <r>
    <x v="1"/>
    <x v="4"/>
    <x v="4"/>
    <n v="0.36"/>
    <n v="0.57999999999999996"/>
    <x v="17"/>
    <n v="7400"/>
    <n v="0.90212310760919734"/>
    <n v="3145.3680904593703"/>
    <n v="6.9796946277523935"/>
    <n v="1"/>
    <n v="6.9796946277523935"/>
    <n v="6.9796946277523935"/>
    <n v="0.92224588681381259"/>
    <n v="1"/>
    <n v="0.92224588681381259"/>
    <n v="0.92224588681381259"/>
  </r>
  <r>
    <x v="1"/>
    <x v="2"/>
    <x v="3"/>
    <n v="0.56000000000000005"/>
    <n v="0.48"/>
    <x v="21"/>
    <n v="7400"/>
    <n v="1.9593128591514082"/>
    <n v="6204.5961581679167"/>
    <n v="16.874146049501768"/>
    <n v="0.28800000000000003"/>
    <n v="4.8597540622565099"/>
    <n v="4.8597540622565099"/>
    <n v="2.541190329955763"/>
    <n v="0.46899999999999997"/>
    <n v="1.1918182647492528"/>
    <n v="1.1918182647492528"/>
  </r>
  <r>
    <x v="1"/>
    <x v="2"/>
    <x v="3"/>
    <n v="0.56000000000000005"/>
    <n v="0.48"/>
    <x v="0"/>
    <n v="7400"/>
    <n v="2.1807432033420051"/>
    <n v="6643.9297064588418"/>
    <n v="14.028599146399767"/>
    <n v="1"/>
    <n v="14.028599146399767"/>
    <n v="14.028599146399767"/>
    <n v="2.0103173545617334"/>
    <n v="1"/>
    <n v="2.0103173545617334"/>
    <n v="2.0103173545617334"/>
  </r>
  <r>
    <x v="1"/>
    <x v="1"/>
    <x v="3"/>
    <n v="0.56000000000000005"/>
    <n v="0.48"/>
    <x v="18"/>
    <n v="7400"/>
    <n v="3.28712656078276"/>
    <n v="6484.6715024432042"/>
    <n v="14.115075612505345"/>
    <n v="1"/>
    <n v="14.115075612505345"/>
    <n v="14.115075612505345"/>
    <n v="1.5136739242001611"/>
    <n v="1"/>
    <n v="1.5136739242001611"/>
    <n v="1.5136739242001611"/>
  </r>
  <r>
    <x v="1"/>
    <x v="1"/>
    <x v="3"/>
    <n v="0.56000000000000005"/>
    <n v="0.48"/>
    <x v="0"/>
    <n v="7400"/>
    <n v="3.5733124907833398"/>
    <n v="7594.2185060797538"/>
    <n v="16.395339580370663"/>
    <n v="1"/>
    <n v="16.395339580370663"/>
    <n v="16.395339580370663"/>
    <n v="1.4834916217024581"/>
    <n v="1"/>
    <n v="1.4834916217024581"/>
    <n v="1.4834916217024581"/>
  </r>
  <r>
    <x v="1"/>
    <x v="1"/>
    <x v="3"/>
    <n v="0.56000000000000005"/>
    <n v="0.48"/>
    <x v="5"/>
    <n v="7400"/>
    <n v="6.18965228306371"/>
    <n v="11712.52419888839"/>
    <n v="20.413881574915198"/>
    <n v="1"/>
    <n v="20.413881574915198"/>
    <n v="20.413881574915198"/>
    <n v="1.9673745455331508"/>
    <n v="1"/>
    <n v="1.9673745455331508"/>
    <n v="1.9673745455331508"/>
  </r>
  <r>
    <x v="1"/>
    <x v="3"/>
    <x v="3"/>
    <n v="0.56000000000000005"/>
    <n v="0.48"/>
    <x v="24"/>
    <n v="7400"/>
    <n v="3.078036166104714"/>
    <n v="9847.6730727443446"/>
    <n v="20.967898871135301"/>
    <n v="1"/>
    <n v="20.967898871135301"/>
    <n v="20.967898871135301"/>
    <n v="2.8761215081622313"/>
    <n v="1"/>
    <n v="2.8761215081622313"/>
    <n v="2.8761215081622313"/>
  </r>
  <r>
    <x v="1"/>
    <x v="2"/>
    <x v="3"/>
    <n v="0.56000000000000005"/>
    <n v="0.48"/>
    <x v="21"/>
    <n v="7400"/>
    <n v="7.398435948604595"/>
    <n v="19323.467940758066"/>
    <n v="45.497631790286285"/>
    <n v="0.28800000000000003"/>
    <n v="13.103317955602451"/>
    <n v="13.103317955602451"/>
    <n v="5.4733321237515762"/>
    <n v="0.46899999999999997"/>
    <n v="2.5669927660394891"/>
    <n v="2.5669927660394891"/>
  </r>
  <r>
    <x v="1"/>
    <x v="2"/>
    <x v="3"/>
    <n v="0.56000000000000005"/>
    <n v="0.48"/>
    <x v="7"/>
    <n v="7400"/>
    <n v="3.2061284220820068"/>
    <n v="10743.310036138748"/>
    <n v="23.553346342821769"/>
    <n v="1"/>
    <n v="23.553346342821769"/>
    <n v="23.553346342821769"/>
    <n v="2.701810605112549"/>
    <n v="1"/>
    <n v="2.701810605112549"/>
    <n v="2.701810605112549"/>
  </r>
  <r>
    <x v="1"/>
    <x v="2"/>
    <x v="3"/>
    <n v="0.36"/>
    <n v="0"/>
    <x v="25"/>
    <n v="7400"/>
    <n v="6.5911682207125111"/>
    <n v="13495.823239451431"/>
    <n v="27.088049389552328"/>
    <n v="1"/>
    <n v="27.088049389552328"/>
    <n v="27.088049389552328"/>
    <n v="6.3089916592828823"/>
    <n v="1"/>
    <n v="6.3089916592828823"/>
    <n v="6.3089916592828823"/>
  </r>
  <r>
    <x v="1"/>
    <x v="1"/>
    <x v="3"/>
    <n v="0.56000000000000005"/>
    <n v="0.48"/>
    <x v="11"/>
    <n v="7400"/>
    <n v="5.2470485554375221"/>
    <n v="13864.539605243273"/>
    <n v="27.975220746671337"/>
    <n v="1"/>
    <n v="27.975220746671337"/>
    <n v="27.975220746671337"/>
    <n v="3.2562457850412159"/>
    <n v="1"/>
    <n v="3.2562457850412159"/>
    <n v="3.2562457850412159"/>
  </r>
  <r>
    <x v="1"/>
    <x v="1"/>
    <x v="3"/>
    <n v="0.56000000000000005"/>
    <n v="0.48"/>
    <x v="15"/>
    <n v="7400"/>
    <n v="4.792681795014607"/>
    <n v="14973.243396290522"/>
    <n v="29.681036928061218"/>
    <n v="1"/>
    <n v="29.681036928061218"/>
    <n v="29.681036928061218"/>
    <n v="4.0201189391466583"/>
    <n v="1"/>
    <n v="4.0201189391466583"/>
    <n v="4.0201189391466583"/>
  </r>
  <r>
    <x v="1"/>
    <x v="1"/>
    <x v="3"/>
    <n v="0.56000000000000005"/>
    <n v="0.48"/>
    <x v="15"/>
    <n v="7400"/>
    <n v="6.5857962509997625"/>
    <n v="20313.501270834666"/>
    <n v="44.991361535316919"/>
    <n v="1"/>
    <n v="44.991361535316919"/>
    <n v="44.991361535316919"/>
    <n v="5.432203380388728"/>
    <n v="1"/>
    <n v="5.432203380388728"/>
    <n v="5.432203380388728"/>
  </r>
  <r>
    <x v="1"/>
    <x v="1"/>
    <x v="3"/>
    <n v="0.56000000000000005"/>
    <n v="0.48"/>
    <x v="23"/>
    <n v="7400"/>
    <n v="18.571251588888639"/>
    <n v="49108.809193124056"/>
    <n v="95.23266559880922"/>
    <n v="1"/>
    <n v="95.23266559880922"/>
    <n v="95.23266559880922"/>
    <n v="11.285245325830607"/>
    <n v="1"/>
    <n v="11.285245325830607"/>
    <n v="11.285245325830607"/>
  </r>
  <r>
    <x v="1"/>
    <x v="1"/>
    <x v="3"/>
    <n v="0.56000000000000005"/>
    <n v="0.48"/>
    <x v="11"/>
    <n v="7400"/>
    <n v="21.055075727618068"/>
    <n v="46580.248855405189"/>
    <n v="102.71272155689567"/>
    <n v="1"/>
    <n v="102.71272155689567"/>
    <n v="102.71272155689567"/>
    <n v="12.093151582274047"/>
    <n v="1"/>
    <n v="12.093151582274047"/>
    <n v="12.093151582274047"/>
  </r>
  <r>
    <x v="1"/>
    <x v="2"/>
    <x v="3"/>
    <n v="0.56000000000000005"/>
    <n v="0.48"/>
    <x v="0"/>
    <n v="7400"/>
    <n v="43.388635344497764"/>
    <n v="130169.41565168949"/>
    <n v="285.28573576546461"/>
    <n v="0.28800000000000003"/>
    <n v="82.162291900453823"/>
    <n v="82.162291900453823"/>
    <n v="36.767702998297885"/>
    <n v="0.46899999999999997"/>
    <n v="17.244052706201707"/>
    <n v="17.244052706201707"/>
  </r>
  <r>
    <x v="1"/>
    <x v="4"/>
    <x v="4"/>
    <n v="0.36"/>
    <n v="0.57999999999999996"/>
    <x v="22"/>
    <n v="7400"/>
    <n v="34.699982779802447"/>
    <n v="89017.603657660991"/>
    <n v="183.15668045288086"/>
    <n v="1"/>
    <n v="183.15668045288086"/>
    <n v="183.15668045288086"/>
    <n v="23.260667522248657"/>
    <n v="1"/>
    <n v="23.260667522248657"/>
    <n v="23.260667522248657"/>
  </r>
  <r>
    <x v="1"/>
    <x v="2"/>
    <x v="3"/>
    <n v="0.56000000000000005"/>
    <n v="0.48"/>
    <x v="25"/>
    <n v="7400"/>
    <n v="35.779510444107387"/>
    <n v="89563.244274803612"/>
    <n v="189.64206081066732"/>
    <n v="1"/>
    <n v="189.64206081066732"/>
    <n v="189.64206081066732"/>
    <n v="23.752419780216435"/>
    <n v="1"/>
    <n v="23.752419780216435"/>
    <n v="23.752419780216435"/>
  </r>
  <r>
    <x v="1"/>
    <x v="2"/>
    <x v="3"/>
    <n v="0.56000000000000005"/>
    <n v="0.48"/>
    <x v="13"/>
    <n v="7400"/>
    <n v="61.601702976324503"/>
    <n v="208912.24866172066"/>
    <n v="421.55771020335692"/>
    <n v="0.28800000000000003"/>
    <n v="121.40862053856681"/>
    <n v="121.40862053856681"/>
    <n v="51.627047725108469"/>
    <n v="0.46899999999999997"/>
    <n v="24.213085383075871"/>
    <n v="24.213085383075871"/>
  </r>
  <r>
    <x v="1"/>
    <x v="2"/>
    <x v="3"/>
    <n v="0.56000000000000005"/>
    <n v="0.48"/>
    <x v="14"/>
    <n v="7400"/>
    <n v="33.865571710706732"/>
    <n v="99193.30028663305"/>
    <n v="199.31509296080662"/>
    <n v="1"/>
    <n v="199.31509296080662"/>
    <n v="199.31509296080662"/>
    <n v="25.162430490014771"/>
    <n v="1"/>
    <n v="25.162430490014771"/>
    <n v="25.162430490014771"/>
  </r>
  <r>
    <x v="1"/>
    <x v="2"/>
    <x v="3"/>
    <n v="0.56000000000000005"/>
    <n v="0.48"/>
    <x v="7"/>
    <n v="7400"/>
    <n v="39.022678898714155"/>
    <n v="117827.48134035974"/>
    <n v="239.98789345587204"/>
    <n v="1"/>
    <n v="239.98789345587204"/>
    <n v="239.98789345587204"/>
    <n v="26.749373025777839"/>
    <n v="1"/>
    <n v="26.749373025777839"/>
    <n v="26.749373025777839"/>
  </r>
  <r>
    <x v="1"/>
    <x v="2"/>
    <x v="3"/>
    <n v="0.56000000000000005"/>
    <n v="0.48"/>
    <x v="23"/>
    <n v="7400"/>
    <n v="49.024248168689375"/>
    <n v="121144.18236674684"/>
    <n v="247.17342294446271"/>
    <n v="1"/>
    <n v="247.17342294446271"/>
    <n v="247.17342294446271"/>
    <n v="31.222627561948531"/>
    <n v="1"/>
    <n v="31.222627561948531"/>
    <n v="31.222627561948531"/>
  </r>
  <r>
    <x v="1"/>
    <x v="2"/>
    <x v="3"/>
    <n v="0.56000000000000005"/>
    <n v="0.48"/>
    <x v="14"/>
    <n v="7400"/>
    <n v="140.36741505685268"/>
    <n v="452643.84298948647"/>
    <n v="938.17797621168779"/>
    <n v="0.28800000000000003"/>
    <n v="270.19525714896611"/>
    <n v="270.19525714896611"/>
    <n v="115.58072681503714"/>
    <n v="0.46899999999999997"/>
    <n v="54.207360876252416"/>
    <n v="54.207360876252416"/>
  </r>
  <r>
    <x v="1"/>
    <x v="2"/>
    <x v="3"/>
    <n v="0.56000000000000005"/>
    <n v="0.48"/>
    <x v="7"/>
    <n v="7400"/>
    <n v="215.72331782019762"/>
    <n v="696318.73294266069"/>
    <n v="1461.2424566164866"/>
    <n v="0.28800000000000003"/>
    <n v="420.8378275055482"/>
    <n v="420.8378275055482"/>
    <n v="172.60353005654667"/>
    <n v="0.46899999999999997"/>
    <n v="80.951055596520391"/>
    <n v="80.951055596520391"/>
  </r>
  <r>
    <x v="1"/>
    <x v="3"/>
    <x v="3"/>
    <n v="0.56000000000000005"/>
    <n v="0.48"/>
    <x v="11"/>
    <n v="7400"/>
    <n v="215.54173978831071"/>
    <n v="550857.80361232709"/>
    <n v="1081.039222073395"/>
    <n v="1"/>
    <n v="1081.039222073395"/>
    <n v="1081.039222073395"/>
    <n v="132.77131923414149"/>
    <n v="1"/>
    <n v="132.77131923414149"/>
    <n v="132.77131923414149"/>
  </r>
  <r>
    <x v="1"/>
    <x v="1"/>
    <x v="3"/>
    <n v="0.56000000000000005"/>
    <n v="0.48"/>
    <x v="14"/>
    <n v="7400"/>
    <n v="237.5876264216046"/>
    <n v="607269.52559685335"/>
    <n v="1332.1803743922719"/>
    <n v="1"/>
    <n v="1332.1803743922719"/>
    <n v="1332.1803743922719"/>
    <n v="158.99635706426895"/>
    <n v="1"/>
    <n v="158.99635706426895"/>
    <n v="158.99635706426895"/>
  </r>
  <r>
    <x v="1"/>
    <x v="1"/>
    <x v="3"/>
    <n v="0.56000000000000005"/>
    <n v="0.48"/>
    <x v="0"/>
    <n v="7400"/>
    <n v="281.80976691037642"/>
    <n v="777092.98846196884"/>
    <n v="1644.6192588098368"/>
    <n v="1"/>
    <n v="1644.6192588098368"/>
    <n v="1644.6192588098368"/>
    <n v="196.50430825578817"/>
    <n v="1"/>
    <n v="196.50430825578817"/>
    <n v="196.50430825578817"/>
  </r>
  <r>
    <x v="1"/>
    <x v="1"/>
    <x v="3"/>
    <n v="0.56000000000000005"/>
    <n v="0.48"/>
    <x v="10"/>
    <n v="2000"/>
    <n v="48.739026673773779"/>
    <n v="145088.81870148872"/>
    <n v="306.64918063257687"/>
    <n v="1"/>
    <n v="306.64918063257687"/>
    <n v="306.64918063257687"/>
    <n v="35.404698072197256"/>
    <n v="1"/>
    <n v="35.404698072197256"/>
    <n v="35.404698072197256"/>
  </r>
  <r>
    <x v="1"/>
    <x v="1"/>
    <x v="3"/>
    <n v="0.56000000000000005"/>
    <n v="0.48"/>
    <x v="10"/>
    <n v="2000"/>
    <n v="2.6057298993119359E-3"/>
    <n v="7.9836255063089698"/>
    <n v="1.9119854282823374E-2"/>
    <n v="1"/>
    <n v="1.9119854282823374E-2"/>
    <n v="1.9119854282823374E-2"/>
    <n v="2.1710994779717062E-3"/>
    <n v="1"/>
    <n v="2.1710994779717062E-3"/>
    <n v="2.1710994779717062E-3"/>
  </r>
  <r>
    <x v="1"/>
    <x v="1"/>
    <x v="3"/>
    <n v="0.56000000000000005"/>
    <n v="0.48"/>
    <x v="10"/>
    <n v="2000"/>
    <n v="0.96170173378836687"/>
    <n v="2761.6958477908033"/>
    <n v="6.4295737351569855"/>
    <n v="1"/>
    <n v="6.4295737351569855"/>
    <n v="6.4295737351569855"/>
    <n v="0.77631160687979284"/>
    <n v="1"/>
    <n v="0.77631160687979284"/>
    <n v="0.77631160687979284"/>
  </r>
  <r>
    <x v="1"/>
    <x v="3"/>
    <x v="3"/>
    <n v="0.56000000000000005"/>
    <n v="0.48"/>
    <x v="10"/>
    <n v="2000"/>
    <n v="42.730849494634697"/>
    <n v="128025.42991235619"/>
    <n v="267.94170104723918"/>
    <n v="1"/>
    <n v="267.94170104723918"/>
    <n v="267.94170104723918"/>
    <n v="31.642475176665357"/>
    <n v="1"/>
    <n v="31.642475176665357"/>
    <n v="31.642475176665357"/>
  </r>
  <r>
    <x v="1"/>
    <x v="1"/>
    <x v="3"/>
    <n v="0.56000000000000005"/>
    <n v="0.48"/>
    <x v="10"/>
    <n v="2000"/>
    <n v="6.6209583794755653E-4"/>
    <n v="1.9307930364436758"/>
    <n v="4.2611380936397802E-3"/>
    <n v="1"/>
    <n v="4.2611380936397802E-3"/>
    <n v="4.2611380936397802E-3"/>
    <n v="7.6312376482505246E-4"/>
    <n v="1"/>
    <n v="7.6312376482505246E-4"/>
    <n v="7.6312376482505246E-4"/>
  </r>
  <r>
    <x v="1"/>
    <x v="1"/>
    <x v="3"/>
    <n v="0.56000000000000005"/>
    <n v="0.48"/>
    <x v="10"/>
    <n v="2000"/>
    <n v="18.250049890146773"/>
    <n v="49849.830750666006"/>
    <n v="106.16304047631129"/>
    <n v="1"/>
    <n v="106.16304047631129"/>
    <n v="106.16304047631129"/>
    <n v="12.15360166585832"/>
    <n v="1"/>
    <n v="12.15360166585832"/>
    <n v="12.15360166585832"/>
  </r>
  <r>
    <x v="1"/>
    <x v="3"/>
    <x v="3"/>
    <n v="0.56000000000000005"/>
    <n v="0.48"/>
    <x v="10"/>
    <n v="2000"/>
    <n v="0.17703273032306832"/>
    <n v="592.12968429955947"/>
    <n v="1.4258046009176137"/>
    <n v="1"/>
    <n v="1.4258046009176137"/>
    <n v="1.4258046009176137"/>
    <n v="0.17973073088106278"/>
    <n v="1"/>
    <n v="0.17973073088106278"/>
    <n v="0.17973073088106278"/>
  </r>
  <r>
    <x v="1"/>
    <x v="1"/>
    <x v="3"/>
    <n v="0.56000000000000005"/>
    <n v="0.48"/>
    <x v="10"/>
    <n v="2000"/>
    <n v="0.81692046174468824"/>
    <n v="1802.8265812216509"/>
    <n v="4.2332254737961854"/>
    <n v="1"/>
    <n v="4.2332254737961854"/>
    <n v="4.2332254737961854"/>
    <n v="0.47659224592490368"/>
    <n v="1"/>
    <n v="0.47659224592490368"/>
    <n v="0.47659224592490368"/>
  </r>
  <r>
    <x v="1"/>
    <x v="1"/>
    <x v="3"/>
    <n v="0.56000000000000005"/>
    <n v="0.48"/>
    <x v="10"/>
    <n v="2000"/>
    <n v="6.6958820155006064E-4"/>
    <n v="2.1634362066649544"/>
    <n v="4.7316898876813623E-3"/>
    <n v="1"/>
    <n v="4.7316898876813623E-3"/>
    <n v="4.7316898876813623E-3"/>
    <n v="5.6128592101615832E-4"/>
    <n v="1"/>
    <n v="5.6128592101615832E-4"/>
    <n v="5.6128592101615832E-4"/>
  </r>
  <r>
    <x v="1"/>
    <x v="1"/>
    <x v="3"/>
    <n v="0.56000000000000005"/>
    <n v="0.48"/>
    <x v="10"/>
    <n v="2000"/>
    <n v="0.10188487453540129"/>
    <n v="313.48599064883172"/>
    <n v="0.68316356105530074"/>
    <n v="1"/>
    <n v="0.68316356105530074"/>
    <n v="0.68316356105530074"/>
    <n v="8.2756760839661464E-2"/>
    <n v="1"/>
    <n v="8.2756760839661464E-2"/>
    <n v="8.2756760839661464E-2"/>
  </r>
  <r>
    <x v="1"/>
    <x v="1"/>
    <x v="3"/>
    <n v="0.56000000000000005"/>
    <n v="0.48"/>
    <x v="15"/>
    <n v="3000"/>
    <n v="6.8362083393216824E-2"/>
    <n v="235.58233822736614"/>
    <n v="0.45716862392643765"/>
    <n v="1"/>
    <n v="0.45716862392643765"/>
    <n v="0"/>
    <n v="5.9608880666942955E-2"/>
    <n v="1"/>
    <n v="5.9608880666942955E-2"/>
    <n v="0"/>
  </r>
  <r>
    <x v="1"/>
    <x v="1"/>
    <x v="3"/>
    <n v="0.56000000000000005"/>
    <n v="0.48"/>
    <x v="15"/>
    <n v="3000"/>
    <n v="0.50200341569656548"/>
    <n v="1638.4752828941289"/>
    <n v="3.2420775998754738"/>
    <n v="1"/>
    <n v="3.2420775998754738"/>
    <n v="0"/>
    <n v="0.42067089244215217"/>
    <n v="1"/>
    <n v="0.42067089244215217"/>
    <n v="0"/>
  </r>
  <r>
    <x v="1"/>
    <x v="3"/>
    <x v="3"/>
    <n v="0.56000000000000005"/>
    <n v="0.48"/>
    <x v="16"/>
    <n v="3000"/>
    <n v="1.9455145518436286E-5"/>
    <n v="6.8304778908770805E-2"/>
    <n v="1.5226893580959881E-4"/>
    <n v="1"/>
    <n v="1.5226893580959881E-4"/>
    <n v="0"/>
    <n v="1.7939311166880584E-5"/>
    <n v="1"/>
    <n v="1.7939311166880584E-5"/>
    <n v="0"/>
  </r>
  <r>
    <x v="1"/>
    <x v="1"/>
    <x v="3"/>
    <n v="0.56000000000000005"/>
    <n v="0.48"/>
    <x v="11"/>
    <n v="3000"/>
    <n v="2.3788209745579807E-4"/>
    <n v="0.64096663357401162"/>
    <n v="1.4023008366772873E-3"/>
    <n v="1"/>
    <n v="1.4023008366772873E-3"/>
    <n v="0"/>
    <n v="1.5307257173660383E-4"/>
    <n v="1"/>
    <n v="1.5307257173660383E-4"/>
    <n v="0"/>
  </r>
  <r>
    <x v="1"/>
    <x v="1"/>
    <x v="3"/>
    <n v="0.56000000000000005"/>
    <n v="0.48"/>
    <x v="20"/>
    <n v="3000"/>
    <n v="3.0592459764992013E-3"/>
    <n v="9.7359980240554052"/>
    <n v="1.7709033865981171E-2"/>
    <n v="1"/>
    <n v="1.7709033865981171E-2"/>
    <n v="0"/>
    <n v="2.210128685855474E-3"/>
    <n v="1"/>
    <n v="2.210128685855474E-3"/>
    <n v="0"/>
  </r>
  <r>
    <x v="1"/>
    <x v="3"/>
    <x v="3"/>
    <n v="0.56000000000000005"/>
    <n v="0.48"/>
    <x v="17"/>
    <n v="7410"/>
    <n v="1.2495849391934853E-3"/>
    <n v="4.816984008321878"/>
    <n v="1.1588459020720476E-2"/>
    <n v="1"/>
    <n v="1.1588459020720476E-2"/>
    <n v="1.1588459020720476E-2"/>
    <n v="1.4727635387218692E-3"/>
    <n v="1"/>
    <n v="1.4727635387218692E-3"/>
    <n v="1.4727635387218692E-3"/>
  </r>
  <r>
    <x v="1"/>
    <x v="3"/>
    <x v="3"/>
    <n v="0.56000000000000005"/>
    <n v="0.48"/>
    <x v="16"/>
    <n v="7410"/>
    <n v="2.9696070447628791E-3"/>
    <n v="10.425948880528335"/>
    <n v="2.324212399492117E-2"/>
    <n v="1"/>
    <n v="2.324212399492117E-2"/>
    <n v="2.324212399492117E-2"/>
    <n v="2.7382321437215214E-3"/>
    <n v="1"/>
    <n v="2.7382321437215214E-3"/>
    <n v="2.7382321437215214E-3"/>
  </r>
  <r>
    <x v="1"/>
    <x v="1"/>
    <x v="3"/>
    <n v="0.56000000000000005"/>
    <n v="0.48"/>
    <x v="20"/>
    <n v="7410"/>
    <n v="4.0767135988701428E-3"/>
    <n v="14.699555953454595"/>
    <n v="2.9817171897546318E-2"/>
    <n v="1"/>
    <n v="2.9817171897546318E-2"/>
    <n v="2.9817171897546318E-2"/>
    <n v="3.9040755805423038E-3"/>
    <n v="1"/>
    <n v="3.9040755805423038E-3"/>
    <n v="3.9040755805423038E-3"/>
  </r>
  <r>
    <x v="1"/>
    <x v="1"/>
    <x v="3"/>
    <n v="0.56000000000000005"/>
    <n v="0.48"/>
    <x v="27"/>
    <n v="7410"/>
    <n v="2.5593438382925601E-2"/>
    <n v="81.016031763315397"/>
    <n v="0.18239291319197487"/>
    <n v="1"/>
    <n v="0.18239291319197487"/>
    <n v="0.18239291319197487"/>
    <n v="2.2814315747273141E-2"/>
    <n v="1"/>
    <n v="2.2814315747273141E-2"/>
    <n v="2.2814315747273141E-2"/>
  </r>
  <r>
    <x v="1"/>
    <x v="1"/>
    <x v="3"/>
    <n v="0.56000000000000005"/>
    <n v="0.48"/>
    <x v="20"/>
    <n v="7410"/>
    <n v="2.8701446803905576E-2"/>
    <n v="98.102722127018211"/>
    <n v="0.20927998369928938"/>
    <n v="1"/>
    <n v="0.20927998369928938"/>
    <n v="0.20927998369928938"/>
    <n v="2.7179333344697527E-2"/>
    <n v="1"/>
    <n v="2.7179333344697527E-2"/>
    <n v="2.7179333344697527E-2"/>
  </r>
  <r>
    <x v="1"/>
    <x v="1"/>
    <x v="3"/>
    <n v="0.56000000000000005"/>
    <n v="0.48"/>
    <x v="27"/>
    <n v="7410"/>
    <n v="5.4265139853336482E-2"/>
    <n v="166.99725770867963"/>
    <n v="0.36400117581560248"/>
    <n v="1"/>
    <n v="0.36400117581560248"/>
    <n v="0.36400117581560248"/>
    <n v="4.410406473183353E-2"/>
    <n v="1"/>
    <n v="4.410406473183353E-2"/>
    <n v="4.410406473183353E-2"/>
  </r>
  <r>
    <x v="1"/>
    <x v="3"/>
    <x v="3"/>
    <n v="0.56000000000000005"/>
    <n v="0.48"/>
    <x v="11"/>
    <n v="7410"/>
    <n v="0.16047641741919316"/>
    <n v="563.49539444265258"/>
    <n v="1.2560396946441355"/>
    <n v="1"/>
    <n v="1.2560396946441355"/>
    <n v="1.2560396946441355"/>
    <n v="0.14799998644165918"/>
    <n v="1"/>
    <n v="0.14799998644165918"/>
    <n v="0.14799998644165918"/>
  </r>
  <r>
    <x v="1"/>
    <x v="1"/>
    <x v="3"/>
    <n v="0.56000000000000005"/>
    <n v="0.48"/>
    <x v="14"/>
    <n v="7410"/>
    <n v="0.38124359594731894"/>
    <n v="1048.9662559237465"/>
    <n v="2.1061142673385636"/>
    <n v="1"/>
    <n v="2.1061142673385636"/>
    <n v="2.1061142673385636"/>
    <n v="0.32371993739083127"/>
    <n v="1"/>
    <n v="0.32371993739083127"/>
    <n v="0.32371993739083127"/>
  </r>
  <r>
    <x v="1"/>
    <x v="2"/>
    <x v="3"/>
    <n v="0.56000000000000005"/>
    <n v="0.48"/>
    <x v="21"/>
    <n v="7410"/>
    <n v="1.4269395768581248"/>
    <n v="4006.9453843377346"/>
    <n v="8.3064885555571824"/>
    <n v="0.28800000000000003"/>
    <n v="2.3922687040004686"/>
    <n v="2.3922687040004686"/>
    <n v="0.96156060888625838"/>
    <n v="0.46899999999999997"/>
    <n v="0.45097192556765514"/>
    <n v="0.45097192556765514"/>
  </r>
  <r>
    <x v="1"/>
    <x v="2"/>
    <x v="3"/>
    <n v="0.56000000000000005"/>
    <n v="0.48"/>
    <x v="7"/>
    <n v="7410"/>
    <n v="1.3694457276116225"/>
    <n v="4633.5749282683282"/>
    <n v="10.56299364657842"/>
    <n v="0.28800000000000003"/>
    <n v="3.0421421702145852"/>
    <n v="3.0421421702145852"/>
    <n v="1.409674199170881"/>
    <n v="0.46899999999999997"/>
    <n v="0.66113719941114313"/>
    <n v="0.66113719941114313"/>
  </r>
  <r>
    <x v="1"/>
    <x v="2"/>
    <x v="3"/>
    <n v="0.56000000000000005"/>
    <n v="0.48"/>
    <x v="21"/>
    <n v="7410"/>
    <n v="1.5112811519624687"/>
    <n v="4899.0395577227073"/>
    <n v="10.92046320362369"/>
    <n v="0.28800000000000003"/>
    <n v="3.145093402643623"/>
    <n v="3.145093402643623"/>
    <n v="1.3580689113502444"/>
    <n v="0.46899999999999997"/>
    <n v="0.63693431942326462"/>
    <n v="0.63693431942326462"/>
  </r>
  <r>
    <x v="1"/>
    <x v="1"/>
    <x v="3"/>
    <n v="0.56000000000000005"/>
    <n v="0.48"/>
    <x v="18"/>
    <n v="7410"/>
    <n v="1.2337601428540068"/>
    <n v="2691.7270474416455"/>
    <n v="6.1312523466278259"/>
    <n v="1"/>
    <n v="6.1312523466278259"/>
    <n v="6.1312523466278259"/>
    <n v="0.57288847969639156"/>
    <n v="1"/>
    <n v="0.57288847969639156"/>
    <n v="0.57288847969639156"/>
  </r>
  <r>
    <x v="1"/>
    <x v="3"/>
    <x v="3"/>
    <n v="0.56000000000000005"/>
    <n v="0.48"/>
    <x v="17"/>
    <n v="7410"/>
    <n v="0.93342007522295367"/>
    <n v="2975.8319712271577"/>
    <n v="6.5110640762849306"/>
    <n v="1"/>
    <n v="6.5110640762849306"/>
    <n v="6.5110640762849306"/>
    <n v="0.81119322478080214"/>
    <n v="1"/>
    <n v="0.81119322478080214"/>
    <n v="0.81119322478080214"/>
  </r>
  <r>
    <x v="1"/>
    <x v="1"/>
    <x v="3"/>
    <n v="0.56000000000000005"/>
    <n v="0.48"/>
    <x v="20"/>
    <n v="7410"/>
    <n v="1.1646423927372365"/>
    <n v="3718.4198471035374"/>
    <n v="7.5064713232406808"/>
    <n v="1"/>
    <n v="7.5064713232406808"/>
    <n v="7.5064713232406808"/>
    <n v="0.95185476643164602"/>
    <n v="1"/>
    <n v="0.95185476643164602"/>
    <n v="0.95185476643164602"/>
  </r>
  <r>
    <x v="1"/>
    <x v="2"/>
    <x v="3"/>
    <n v="0.56000000000000005"/>
    <n v="0.48"/>
    <x v="23"/>
    <n v="7410"/>
    <n v="2.809460601079806"/>
    <n v="7374.0244579591526"/>
    <n v="16.486820873081584"/>
    <n v="0.28800000000000003"/>
    <n v="4.7482044114474968"/>
    <n v="4.7482044114474968"/>
    <n v="1.8673400053942226"/>
    <n v="0.46899999999999997"/>
    <n v="0.87578246252989034"/>
    <n v="0.87578246252989034"/>
  </r>
  <r>
    <x v="1"/>
    <x v="3"/>
    <x v="3"/>
    <n v="0.56000000000000005"/>
    <n v="0.48"/>
    <x v="19"/>
    <n v="7410"/>
    <n v="1.2951947284910925"/>
    <n v="3765.4475957832897"/>
    <n v="7.8518359187312567"/>
    <n v="1"/>
    <n v="7.8518359187312567"/>
    <n v="7.8518359187312567"/>
    <n v="0.96328963365897813"/>
    <n v="1"/>
    <n v="0.96328963365897813"/>
    <n v="0.96328963365897813"/>
  </r>
  <r>
    <x v="1"/>
    <x v="2"/>
    <x v="3"/>
    <n v="0.56000000000000005"/>
    <n v="0.48"/>
    <x v="21"/>
    <n v="7410"/>
    <n v="3.5096233423680596"/>
    <n v="11586.014414689313"/>
    <n v="28.836486124772602"/>
    <n v="0.28800000000000003"/>
    <n v="8.3049080039345107"/>
    <n v="8.3049080039345107"/>
    <n v="4.0733711927099607"/>
    <n v="0.46899999999999997"/>
    <n v="1.9104110893809714"/>
    <n v="1.9104110893809714"/>
  </r>
  <r>
    <x v="1"/>
    <x v="1"/>
    <x v="3"/>
    <n v="0.56000000000000005"/>
    <n v="0.48"/>
    <x v="0"/>
    <n v="7410"/>
    <n v="2.898833977907818"/>
    <n v="7970.225057745216"/>
    <n v="15.087920405455511"/>
    <n v="1"/>
    <n v="15.087920405455511"/>
    <n v="15.087920405455511"/>
    <n v="2.0659539111865368"/>
    <n v="1"/>
    <n v="2.0659539111865368"/>
    <n v="2.0659539111865368"/>
  </r>
  <r>
    <x v="1"/>
    <x v="2"/>
    <x v="3"/>
    <n v="0.56000000000000005"/>
    <n v="0.48"/>
    <x v="0"/>
    <n v="7410"/>
    <n v="6.4158296869219367"/>
    <n v="18562.902399859155"/>
    <n v="39.67965601478388"/>
    <n v="0.28800000000000003"/>
    <n v="11.427740932257759"/>
    <n v="11.427740932257759"/>
    <n v="4.5406614772371379"/>
    <n v="0.46899999999999997"/>
    <n v="2.1295702328242174"/>
    <n v="2.1295702328242174"/>
  </r>
  <r>
    <x v="1"/>
    <x v="2"/>
    <x v="3"/>
    <n v="0.56000000000000005"/>
    <n v="0.48"/>
    <x v="0"/>
    <n v="7410"/>
    <n v="3.2392383598603391"/>
    <n v="9954.1710464229636"/>
    <n v="22.13641262468137"/>
    <n v="1"/>
    <n v="22.13641262468137"/>
    <n v="22.13641262468137"/>
    <n v="2.9819286031631207"/>
    <n v="1"/>
    <n v="2.9819286031631207"/>
    <n v="2.9819286031631207"/>
  </r>
  <r>
    <x v="1"/>
    <x v="1"/>
    <x v="3"/>
    <n v="0.56000000000000005"/>
    <n v="0.48"/>
    <x v="20"/>
    <n v="7410"/>
    <n v="6.6456727116684959"/>
    <n v="19591.710701198539"/>
    <n v="41.431310367900444"/>
    <n v="1"/>
    <n v="41.431310367900444"/>
    <n v="41.431310367900444"/>
    <n v="5.0132932372734356"/>
    <n v="1"/>
    <n v="5.0132932372734356"/>
    <n v="5.0132932372734356"/>
  </r>
  <r>
    <x v="1"/>
    <x v="1"/>
    <x v="3"/>
    <n v="0.56000000000000005"/>
    <n v="0.48"/>
    <x v="11"/>
    <n v="7410"/>
    <n v="7.0887053562985205"/>
    <n v="19392.803476081157"/>
    <n v="43.0706779232884"/>
    <n v="1"/>
    <n v="43.0706779232884"/>
    <n v="43.0706779232884"/>
    <n v="5.445070576488372"/>
    <n v="1"/>
    <n v="5.445070576488372"/>
    <n v="5.445070576488372"/>
  </r>
  <r>
    <x v="1"/>
    <x v="2"/>
    <x v="3"/>
    <n v="0.56000000000000005"/>
    <n v="0.48"/>
    <x v="14"/>
    <n v="7410"/>
    <n v="8.5754979569945249"/>
    <n v="30646.336100562788"/>
    <n v="60.601632975265588"/>
    <n v="1"/>
    <n v="60.601632975265588"/>
    <n v="60.601632975265588"/>
    <n v="8.3081986830241892"/>
    <n v="1"/>
    <n v="8.3081986830241892"/>
    <n v="8.3081986830241892"/>
  </r>
  <r>
    <x v="1"/>
    <x v="2"/>
    <x v="3"/>
    <n v="0.56000000000000005"/>
    <n v="0.48"/>
    <x v="23"/>
    <n v="7410"/>
    <n v="16.316197856519878"/>
    <n v="31640.978253825066"/>
    <n v="68.098905816699542"/>
    <n v="1"/>
    <n v="68.098905816699542"/>
    <n v="68.098905816699542"/>
    <n v="6.9051676039529193"/>
    <n v="1"/>
    <n v="6.9051676039529193"/>
    <n v="6.9051676039529193"/>
  </r>
  <r>
    <x v="1"/>
    <x v="2"/>
    <x v="3"/>
    <n v="0.56000000000000005"/>
    <n v="0.48"/>
    <x v="25"/>
    <n v="7410"/>
    <n v="20.284802601809009"/>
    <n v="56483.940204861392"/>
    <n v="114.0515956429503"/>
    <n v="1"/>
    <n v="114.0515956429503"/>
    <n v="114.0515956429503"/>
    <n v="14.234511595557384"/>
    <n v="1"/>
    <n v="14.234511595557384"/>
    <n v="14.234511595557384"/>
  </r>
  <r>
    <x v="1"/>
    <x v="1"/>
    <x v="3"/>
    <n v="0.56000000000000005"/>
    <n v="0.48"/>
    <x v="11"/>
    <n v="7410"/>
    <n v="35.454298130025599"/>
    <n v="103724.35273924339"/>
    <n v="217.74213389352661"/>
    <n v="1"/>
    <n v="217.74213389352661"/>
    <n v="217.74213389352661"/>
    <n v="24.687522327812108"/>
    <n v="1"/>
    <n v="24.687522327812108"/>
    <n v="24.687522327812108"/>
  </r>
  <r>
    <x v="1"/>
    <x v="2"/>
    <x v="3"/>
    <n v="0.56000000000000005"/>
    <n v="0.48"/>
    <x v="14"/>
    <n v="7410"/>
    <n v="79.089443790894748"/>
    <n v="247594.48232757219"/>
    <n v="516.06065884921145"/>
    <n v="0.28800000000000003"/>
    <n v="148.62546974857293"/>
    <n v="148.62546974857293"/>
    <n v="60.488456702390074"/>
    <n v="0.46899999999999997"/>
    <n v="28.369086193420944"/>
    <n v="28.369086193420944"/>
  </r>
  <r>
    <x v="1"/>
    <x v="1"/>
    <x v="3"/>
    <n v="0.56000000000000005"/>
    <n v="0.48"/>
    <x v="15"/>
    <n v="7410"/>
    <n v="58.640049720428507"/>
    <n v="180529.00650242416"/>
    <n v="333.12864791459589"/>
    <n v="1"/>
    <n v="333.12864791459589"/>
    <n v="333.12864791459589"/>
    <n v="44.754579980048597"/>
    <n v="1"/>
    <n v="44.754579980048597"/>
    <n v="44.754579980048597"/>
  </r>
  <r>
    <x v="1"/>
    <x v="1"/>
    <x v="3"/>
    <n v="0.56000000000000005"/>
    <n v="0.48"/>
    <x v="15"/>
    <n v="7410"/>
    <n v="60.846912908691053"/>
    <n v="192210.19021110938"/>
    <n v="376.21041156556515"/>
    <n v="1"/>
    <n v="376.21041156556515"/>
    <n v="376.21041156556515"/>
    <n v="46.717161492223759"/>
    <n v="1"/>
    <n v="46.717161492223759"/>
    <n v="46.717161492223759"/>
  </r>
  <r>
    <x v="1"/>
    <x v="3"/>
    <x v="3"/>
    <n v="0.56000000000000005"/>
    <n v="0.48"/>
    <x v="11"/>
    <n v="7410"/>
    <n v="641.04531476002182"/>
    <n v="1756572.8786449162"/>
    <n v="3551.9949685209908"/>
    <n v="1"/>
    <n v="3551.9949685209908"/>
    <n v="3551.9949685209908"/>
    <n v="427.01385614613343"/>
    <n v="1"/>
    <n v="427.01385614613343"/>
    <n v="427.01385614613343"/>
  </r>
  <r>
    <x v="1"/>
    <x v="3"/>
    <x v="3"/>
    <n v="0.56000000000000005"/>
    <n v="0.48"/>
    <x v="10"/>
    <n v="2000"/>
    <n v="5.5294486952091868E-4"/>
    <n v="0.79362440585524019"/>
    <n v="1.360896795402109E-4"/>
    <n v="1"/>
    <n v="1.360896795402109E-4"/>
    <n v="1.360896795402109E-4"/>
    <n v="9.3689491683662586E-6"/>
    <n v="1"/>
    <n v="9.3689491683662586E-6"/>
    <n v="9.3689491683662586E-6"/>
  </r>
  <r>
    <x v="1"/>
    <x v="3"/>
    <x v="3"/>
    <n v="0.56000000000000005"/>
    <n v="0.48"/>
    <x v="10"/>
    <n v="2000"/>
    <n v="5.5828713493159362E-6"/>
    <n v="1.1968754429222543E-2"/>
    <n v="1.0066192398658911E-5"/>
    <n v="1"/>
    <n v="1.0066192398658911E-5"/>
    <n v="1.0066192398658911E-5"/>
    <n v="6.9299630376573971E-7"/>
    <n v="1"/>
    <n v="6.9299630376573971E-7"/>
    <n v="6.9299630376573971E-7"/>
  </r>
  <r>
    <x v="1"/>
    <x v="1"/>
    <x v="3"/>
    <n v="0.56000000000000005"/>
    <n v="0.48"/>
    <x v="12"/>
    <n v="3000"/>
    <n v="4.4044896442884819E-2"/>
    <n v="115.86141709560553"/>
    <n v="0.24650015822154514"/>
    <n v="1"/>
    <n v="0.24650015822154514"/>
    <n v="0"/>
    <n v="2.2575057015323419E-2"/>
    <n v="1"/>
    <n v="2.2575057015323419E-2"/>
    <n v="0"/>
  </r>
  <r>
    <x v="1"/>
    <x v="3"/>
    <x v="3"/>
    <n v="0.56000000000000005"/>
    <n v="0.48"/>
    <x v="11"/>
    <n v="3000"/>
    <n v="0.31639715479114039"/>
    <n v="232.43133718612327"/>
    <n v="0"/>
    <n v="1"/>
    <n v="0"/>
    <n v="0"/>
    <n v="0"/>
    <n v="1"/>
    <n v="0"/>
    <n v="0"/>
  </r>
  <r>
    <x v="1"/>
    <x v="3"/>
    <x v="3"/>
    <n v="0.56000000000000005"/>
    <n v="0.48"/>
    <x v="19"/>
    <n v="7420"/>
    <n v="3.5870232672654562E-3"/>
    <n v="7.6899856599898548"/>
    <n v="6.4675798684102649E-3"/>
    <n v="1"/>
    <n v="6.4675798684102649E-3"/>
    <n v="6.4675798684102649E-3"/>
    <n v="4.4525365357760773E-4"/>
    <n v="1"/>
    <n v="4.4525365357760773E-4"/>
    <n v="4.4525365357760773E-4"/>
  </r>
  <r>
    <x v="1"/>
    <x v="2"/>
    <x v="3"/>
    <n v="0.56000000000000005"/>
    <n v="0.48"/>
    <x v="5"/>
    <n v="7420"/>
    <n v="5.1545031714507125E-2"/>
    <n v="92.791465948790815"/>
    <n v="8.351971138210354E-2"/>
    <n v="0.28800000000000003"/>
    <n v="2.4053676878045823E-2"/>
    <n v="2.4053676878045823E-2"/>
    <n v="1.0693722668808714E-2"/>
    <n v="0.46899999999999997"/>
    <n v="5.015355931671287E-3"/>
    <n v="5.015355931671287E-3"/>
  </r>
  <r>
    <x v="1"/>
    <x v="2"/>
    <x v="3"/>
    <n v="0.56000000000000005"/>
    <n v="0.48"/>
    <x v="13"/>
    <n v="7420"/>
    <n v="3.4382210974061111"/>
    <n v="3808.7057111866593"/>
    <n v="0.73269089647467944"/>
    <n v="0.28800000000000003"/>
    <n v="0.21101497818470771"/>
    <n v="0.21101497818470771"/>
    <n v="0.10219899093716781"/>
    <n v="0.46899999999999997"/>
    <n v="4.7931326749531697E-2"/>
    <n v="4.7931326749531697E-2"/>
  </r>
  <r>
    <x v="1"/>
    <x v="1"/>
    <x v="3"/>
    <n v="0.56000000000000005"/>
    <n v="0.48"/>
    <x v="19"/>
    <n v="7420"/>
    <n v="0.33680201405671106"/>
    <n v="593.94099721623252"/>
    <n v="0.56400975460537106"/>
    <n v="1"/>
    <n v="0.56400975460537106"/>
    <n v="0.56400975460537106"/>
    <n v="5.4719499907028193E-2"/>
    <n v="1"/>
    <n v="5.4719499907028193E-2"/>
    <n v="5.4719499907028193E-2"/>
  </r>
  <r>
    <x v="1"/>
    <x v="2"/>
    <x v="3"/>
    <n v="0.56000000000000005"/>
    <n v="0.48"/>
    <x v="5"/>
    <n v="7420"/>
    <n v="1.1666753936174288"/>
    <n v="2969.0736174244189"/>
    <n v="4.2516028113135311"/>
    <n v="0.28800000000000003"/>
    <n v="1.2244616096582972"/>
    <n v="1.2244616096582972"/>
    <n v="0.66479337992848897"/>
    <n v="0.46899999999999997"/>
    <n v="0.31178809518646133"/>
    <n v="0.31178809518646133"/>
  </r>
  <r>
    <x v="1"/>
    <x v="2"/>
    <x v="3"/>
    <n v="0.56000000000000005"/>
    <n v="0.48"/>
    <x v="0"/>
    <n v="7420"/>
    <n v="4.8975586015986217"/>
    <n v="7562.3028132646596"/>
    <n v="5.5875550746725189"/>
    <n v="0.28800000000000003"/>
    <n v="1.6092158615056855"/>
    <n v="1.6092158615056855"/>
    <n v="0.88704545014421254"/>
    <n v="0.46899999999999997"/>
    <n v="0.41602431611763568"/>
    <n v="0.41602431611763568"/>
  </r>
  <r>
    <x v="1"/>
    <x v="3"/>
    <x v="3"/>
    <n v="0.56000000000000005"/>
    <n v="0.48"/>
    <x v="11"/>
    <n v="7420"/>
    <n v="17.644465290848199"/>
    <n v="19309.241525888818"/>
    <n v="4.5221293068580231"/>
    <n v="1"/>
    <n v="4.5221293068580231"/>
    <n v="4.5221293068580231"/>
    <n v="0.44506332609116445"/>
    <n v="1"/>
    <n v="0.44506332609116445"/>
    <n v="0.44506332609116445"/>
  </r>
  <r>
    <x v="1"/>
    <x v="1"/>
    <x v="3"/>
    <n v="0.56000000000000005"/>
    <n v="0.48"/>
    <x v="11"/>
    <n v="7420"/>
    <n v="3.1287888300222071"/>
    <n v="5410.0238705754637"/>
    <n v="5.4193154634581964"/>
    <n v="1"/>
    <n v="5.4193154634581964"/>
    <n v="5.4193154634581964"/>
    <n v="0.6715839580906835"/>
    <n v="1"/>
    <n v="0.6715839580906835"/>
    <n v="0.6715839580906835"/>
  </r>
  <r>
    <x v="1"/>
    <x v="1"/>
    <x v="3"/>
    <n v="0.56000000000000005"/>
    <n v="0.48"/>
    <x v="14"/>
    <n v="7420"/>
    <n v="122.4795598616668"/>
    <n v="101084.8786368021"/>
    <n v="18.990956621924401"/>
    <n v="1"/>
    <n v="18.990956621924401"/>
    <n v="18.990956621924401"/>
    <n v="3.1438257590833962"/>
    <n v="1"/>
    <n v="3.1438257590833962"/>
    <n v="3.1438257590833962"/>
  </r>
  <r>
    <x v="1"/>
    <x v="4"/>
    <x v="4"/>
    <n v="0.36"/>
    <n v="0.57999999999999996"/>
    <x v="10"/>
    <n v="2000"/>
    <n v="0.21090651535520905"/>
    <n v="633.7887905640232"/>
    <n v="1.342700574653958"/>
    <n v="1"/>
    <n v="1.342700574653958"/>
    <n v="1.342700574653958"/>
    <n v="0.17687852922746644"/>
    <n v="1"/>
    <n v="0.17687852922746644"/>
    <n v="0.17687852922746644"/>
  </r>
  <r>
    <x v="1"/>
    <x v="1"/>
    <x v="3"/>
    <n v="0.56000000000000005"/>
    <n v="0.48"/>
    <x v="10"/>
    <n v="2000"/>
    <n v="0.13431776412556018"/>
    <n v="371.76442630945758"/>
    <n v="0.85277761861512569"/>
    <n v="1"/>
    <n v="0.85277761861512569"/>
    <n v="0.85277761861512569"/>
    <n v="0.10427308936283626"/>
    <n v="1"/>
    <n v="0.10427308936283626"/>
    <n v="0.10427308936283626"/>
  </r>
  <r>
    <x v="1"/>
    <x v="3"/>
    <x v="3"/>
    <n v="0.56000000000000005"/>
    <n v="0.48"/>
    <x v="10"/>
    <n v="2000"/>
    <n v="0.57329550803985085"/>
    <n v="1740.1580769817917"/>
    <n v="3.6888503824258843"/>
    <n v="1"/>
    <n v="3.6888503824258843"/>
    <n v="3.6888503824258843"/>
    <n v="0.51390630783385516"/>
    <n v="1"/>
    <n v="0.51390630783385516"/>
    <n v="0.51390630783385516"/>
  </r>
  <r>
    <x v="1"/>
    <x v="1"/>
    <x v="3"/>
    <n v="0.56000000000000005"/>
    <n v="0.48"/>
    <x v="10"/>
    <n v="2000"/>
    <n v="1.6036566443093989"/>
    <n v="4526.2321012217171"/>
    <n v="10.287958975084765"/>
    <n v="1"/>
    <n v="10.287958975084765"/>
    <n v="10.287958975084765"/>
    <n v="1.2275513910582667"/>
    <n v="1"/>
    <n v="1.2275513910582667"/>
    <n v="1.2275513910582667"/>
  </r>
  <r>
    <x v="1"/>
    <x v="4"/>
    <x v="4"/>
    <n v="0.36"/>
    <n v="0.57999999999999996"/>
    <x v="10"/>
    <n v="2000"/>
    <n v="1.2258052697673087E-4"/>
    <n v="0.37180777592355541"/>
    <n v="7.8851196673513865E-4"/>
    <n v="1"/>
    <n v="7.8851196673513865E-4"/>
    <n v="7.8851196673513865E-4"/>
    <n v="1.0928750900992533E-4"/>
    <n v="1"/>
    <n v="1.0928750900992533E-4"/>
    <n v="1.0928750900992533E-4"/>
  </r>
  <r>
    <x v="1"/>
    <x v="3"/>
    <x v="3"/>
    <n v="0.56000000000000005"/>
    <n v="0.48"/>
    <x v="10"/>
    <n v="2000"/>
    <n v="8.6714404650090338E-3"/>
    <n v="26.326762954885019"/>
    <n v="5.5843935285955992E-2"/>
    <n v="1"/>
    <n v="5.5843935285955992E-2"/>
    <n v="5.5843935285955992E-2"/>
    <n v="7.8562160830458819E-3"/>
    <n v="1"/>
    <n v="7.8562160830458819E-3"/>
    <n v="7.8562160830458819E-3"/>
  </r>
  <r>
    <x v="1"/>
    <x v="4"/>
    <x v="4"/>
    <n v="0.36"/>
    <n v="0.57999999999999996"/>
    <x v="10"/>
    <n v="2000"/>
    <n v="57.241508533037127"/>
    <n v="163898.96107624972"/>
    <n v="318.83415295958122"/>
    <n v="1"/>
    <n v="318.83415295958122"/>
    <n v="318.83415295958122"/>
    <n v="37.799917430753787"/>
    <n v="1"/>
    <n v="37.799917430753787"/>
    <n v="37.799917430753787"/>
  </r>
  <r>
    <x v="1"/>
    <x v="1"/>
    <x v="3"/>
    <n v="0.56000000000000005"/>
    <n v="0.48"/>
    <x v="12"/>
    <n v="3000"/>
    <n v="8.3117628292225945"/>
    <n v="15415.584568737733"/>
    <n v="31.987072286166558"/>
    <n v="1"/>
    <n v="31.987072286166558"/>
    <n v="0"/>
    <n v="3.0365095236078852"/>
    <n v="1"/>
    <n v="3.0365095236078852"/>
    <n v="0"/>
  </r>
  <r>
    <x v="1"/>
    <x v="1"/>
    <x v="3"/>
    <n v="0.56000000000000005"/>
    <n v="0.48"/>
    <x v="15"/>
    <n v="3000"/>
    <n v="1.3689280316152134E-2"/>
    <n v="56.59803800542327"/>
    <n v="0.11715997757243227"/>
    <n v="1"/>
    <n v="0.11715997757243227"/>
    <n v="0"/>
    <n v="1.5798868639058328E-2"/>
    <n v="1"/>
    <n v="1.5798868639058328E-2"/>
    <n v="0"/>
  </r>
  <r>
    <x v="1"/>
    <x v="1"/>
    <x v="3"/>
    <n v="0.56000000000000005"/>
    <n v="0.48"/>
    <x v="12"/>
    <n v="7430"/>
    <n v="4.7422415247492086E-5"/>
    <n v="8.5128478793384005E-2"/>
    <n v="1.5429356740852143E-4"/>
    <n v="1"/>
    <n v="1.5429356740852143E-4"/>
    <n v="1.5429356740852143E-4"/>
    <n v="9.9099498585903837E-6"/>
    <n v="1"/>
    <n v="9.9099498585903837E-6"/>
    <n v="9.9099498585903837E-6"/>
  </r>
  <r>
    <x v="1"/>
    <x v="3"/>
    <x v="3"/>
    <n v="0.56000000000000005"/>
    <n v="0.48"/>
    <x v="22"/>
    <n v="7430"/>
    <n v="1.498723195854511E-3"/>
    <n v="4.5472220295540451"/>
    <n v="9.6128496538082382E-3"/>
    <n v="1"/>
    <n v="9.6128496538082382E-3"/>
    <n v="9.6128496538082382E-3"/>
    <n v="1.3056163625526068E-3"/>
    <n v="1"/>
    <n v="1.3056163625526068E-3"/>
    <n v="1.3056163625526068E-3"/>
  </r>
  <r>
    <x v="1"/>
    <x v="3"/>
    <x v="3"/>
    <n v="0.56000000000000005"/>
    <n v="0.48"/>
    <x v="11"/>
    <n v="7430"/>
    <n v="5.60836299769479E-2"/>
    <n v="202.27529673975224"/>
    <n v="0.3943167127877199"/>
    <n v="1"/>
    <n v="0.3943167127877199"/>
    <n v="0.3943167127877199"/>
    <n v="5.0200417211707392E-2"/>
    <n v="1"/>
    <n v="5.0200417211707392E-2"/>
    <n v="5.0200417211707392E-2"/>
  </r>
  <r>
    <x v="1"/>
    <x v="2"/>
    <x v="3"/>
    <n v="0.56000000000000005"/>
    <n v="0.48"/>
    <x v="21"/>
    <n v="7430"/>
    <n v="0.24274586693095113"/>
    <n v="595.48680429964486"/>
    <n v="1.1233166272523694"/>
    <n v="0.28800000000000003"/>
    <n v="0.32351518864868239"/>
    <n v="0.32351518864868239"/>
    <n v="0.14764451467254389"/>
    <n v="0.46899999999999997"/>
    <n v="6.9245277381423082E-2"/>
    <n v="6.9245277381423082E-2"/>
  </r>
  <r>
    <x v="1"/>
    <x v="2"/>
    <x v="3"/>
    <n v="0.56000000000000005"/>
    <n v="0.48"/>
    <x v="25"/>
    <n v="7430"/>
    <n v="0.73527851123964683"/>
    <n v="737.61623049733657"/>
    <n v="1.563927318409112"/>
    <n v="1"/>
    <n v="1.563927318409112"/>
    <n v="1.563927318409112"/>
    <n v="0.16686629165241648"/>
    <n v="1"/>
    <n v="0.16686629165241648"/>
    <n v="0.16686629165241648"/>
  </r>
  <r>
    <x v="1"/>
    <x v="1"/>
    <x v="3"/>
    <n v="0.56000000000000005"/>
    <n v="0.48"/>
    <x v="17"/>
    <n v="7430"/>
    <n v="0.51349691943593456"/>
    <n v="1048.5015033371064"/>
    <n v="2.2148812870845367"/>
    <n v="1"/>
    <n v="2.2148812870845367"/>
    <n v="2.2148812870845367"/>
    <n v="0.25453939975135109"/>
    <n v="1"/>
    <n v="0.25453939975135109"/>
    <n v="0.25453939975135109"/>
  </r>
  <r>
    <x v="1"/>
    <x v="1"/>
    <x v="3"/>
    <n v="0.56000000000000005"/>
    <n v="0.48"/>
    <x v="15"/>
    <n v="7430"/>
    <n v="0.43683257174127554"/>
    <n v="1553.3041106710709"/>
    <n v="3.5033259271571522"/>
    <n v="1"/>
    <n v="3.5033259271571522"/>
    <n v="3.5033259271571522"/>
    <n v="0.46079275145200493"/>
    <n v="1"/>
    <n v="0.46079275145200493"/>
    <n v="0.46079275145200493"/>
  </r>
  <r>
    <x v="1"/>
    <x v="2"/>
    <x v="3"/>
    <n v="0.56000000000000005"/>
    <n v="0.48"/>
    <x v="23"/>
    <n v="7430"/>
    <n v="0.97348047533778592"/>
    <n v="2461.020260066809"/>
    <n v="4.8314027658891545"/>
    <n v="1"/>
    <n v="4.8314027658891545"/>
    <n v="4.8314027658891545"/>
    <n v="0.65373499617606601"/>
    <n v="1"/>
    <n v="0.65373499617606601"/>
    <n v="0.65373499617606601"/>
  </r>
  <r>
    <x v="1"/>
    <x v="1"/>
    <x v="3"/>
    <n v="0.56000000000000005"/>
    <n v="0.48"/>
    <x v="18"/>
    <n v="7430"/>
    <n v="0.88145904002615139"/>
    <n v="2355.2912428473646"/>
    <n v="4.8728733553509507"/>
    <n v="1"/>
    <n v="4.8728733553509507"/>
    <n v="4.8728733553509507"/>
    <n v="0.54835549369982883"/>
    <n v="1"/>
    <n v="0.54835549369982883"/>
    <n v="0.54835549369982883"/>
  </r>
  <r>
    <x v="1"/>
    <x v="4"/>
    <x v="4"/>
    <n v="0.36"/>
    <n v="0.57999999999999996"/>
    <x v="22"/>
    <n v="7430"/>
    <n v="0.85988535042510583"/>
    <n v="2574.7741671862163"/>
    <n v="5.5020568520347455"/>
    <n v="1"/>
    <n v="5.5020568520347455"/>
    <n v="5.5020568520347455"/>
    <n v="0.80887465630523336"/>
    <n v="1"/>
    <n v="0.80887465630523336"/>
    <n v="0.80887465630523336"/>
  </r>
  <r>
    <x v="1"/>
    <x v="2"/>
    <x v="3"/>
    <n v="0.56000000000000005"/>
    <n v="0.48"/>
    <x v="7"/>
    <n v="7430"/>
    <n v="1.7529778591905063"/>
    <n v="5769.3028237097424"/>
    <n v="15.304657597611202"/>
    <n v="0.28800000000000003"/>
    <n v="4.4077413881120266"/>
    <n v="4.4077413881120266"/>
    <n v="2.2795731846427487"/>
    <n v="0.46899999999999997"/>
    <n v="1.0691198235974491"/>
    <n v="1.0691198235974491"/>
  </r>
  <r>
    <x v="1"/>
    <x v="1"/>
    <x v="3"/>
    <n v="0.56000000000000005"/>
    <n v="0.48"/>
    <x v="23"/>
    <n v="7430"/>
    <n v="1.6469543367056816"/>
    <n v="3828.6093313172469"/>
    <n v="7.5333159102123606"/>
    <n v="1"/>
    <n v="7.5333159102123606"/>
    <n v="7.5333159102123606"/>
    <n v="1.01578207530525"/>
    <n v="1"/>
    <n v="1.01578207530525"/>
    <n v="1.01578207530525"/>
  </r>
  <r>
    <x v="1"/>
    <x v="1"/>
    <x v="3"/>
    <n v="0.56000000000000005"/>
    <n v="0.48"/>
    <x v="5"/>
    <n v="7430"/>
    <n v="1.5803405408578728"/>
    <n v="3586.313181854709"/>
    <n v="7.7115259566439303"/>
    <n v="1"/>
    <n v="7.7115259566439303"/>
    <n v="7.7115259566439303"/>
    <n v="1.0065271247899832"/>
    <n v="1"/>
    <n v="1.0065271247899832"/>
    <n v="1.0065271247899832"/>
  </r>
  <r>
    <x v="1"/>
    <x v="1"/>
    <x v="3"/>
    <n v="0.56000000000000005"/>
    <n v="0.48"/>
    <x v="18"/>
    <n v="7430"/>
    <n v="1.6201341607983304"/>
    <n v="4357.6163301054257"/>
    <n v="9.2316703422226016"/>
    <n v="1"/>
    <n v="9.2316703422226016"/>
    <n v="9.2316703422226016"/>
    <n v="1.0426552155227002"/>
    <n v="1"/>
    <n v="1.0426552155227002"/>
    <n v="1.0426552155227002"/>
  </r>
  <r>
    <x v="1"/>
    <x v="1"/>
    <x v="3"/>
    <n v="0.56000000000000005"/>
    <n v="0.48"/>
    <x v="15"/>
    <n v="7430"/>
    <n v="1.957562451721987"/>
    <n v="5735.4590765493131"/>
    <n v="10.40122009638694"/>
    <n v="1"/>
    <n v="10.40122009638694"/>
    <n v="10.40122009638694"/>
    <n v="1.3150989183056714"/>
    <n v="1"/>
    <n v="1.3150989183056714"/>
    <n v="1.3150989183056714"/>
  </r>
  <r>
    <x v="1"/>
    <x v="1"/>
    <x v="3"/>
    <n v="0.56000000000000005"/>
    <n v="0.48"/>
    <x v="12"/>
    <n v="7430"/>
    <n v="1.9722672628347311"/>
    <n v="5285.3263163966085"/>
    <n v="11.315102551751334"/>
    <n v="1"/>
    <n v="11.315102551751334"/>
    <n v="11.315102551751334"/>
    <n v="1.275108133765551"/>
    <n v="1"/>
    <n v="1.275108133765551"/>
    <n v="1.275108133765551"/>
  </r>
  <r>
    <x v="1"/>
    <x v="3"/>
    <x v="3"/>
    <n v="0.56000000000000005"/>
    <n v="0.48"/>
    <x v="17"/>
    <n v="7430"/>
    <n v="2.6590910458273198"/>
    <n v="7291.4015514494122"/>
    <n v="15.116362204648629"/>
    <n v="1"/>
    <n v="15.116362204648629"/>
    <n v="15.116362204648629"/>
    <n v="1.7810427278524461"/>
    <n v="1"/>
    <n v="1.7810427278524461"/>
    <n v="1.7810427278524461"/>
  </r>
  <r>
    <x v="1"/>
    <x v="2"/>
    <x v="3"/>
    <n v="0.56000000000000005"/>
    <n v="0.48"/>
    <x v="0"/>
    <n v="7430"/>
    <n v="5.6089935694615027"/>
    <n v="17821.672766974989"/>
    <n v="38.652345991002392"/>
    <n v="0.28800000000000003"/>
    <n v="11.131875645408691"/>
    <n v="11.131875645408691"/>
    <n v="4.5631668642305447"/>
    <n v="0.46899999999999997"/>
    <n v="2.1401252593241256"/>
    <n v="2.1401252593241256"/>
  </r>
  <r>
    <x v="1"/>
    <x v="2"/>
    <x v="3"/>
    <n v="0.56000000000000005"/>
    <n v="0.48"/>
    <x v="13"/>
    <n v="7430"/>
    <n v="6.841011226404687"/>
    <n v="22850.05276703414"/>
    <n v="45.490553311330984"/>
    <n v="0.28800000000000003"/>
    <n v="13.101279353663324"/>
    <n v="13.101279353663324"/>
    <n v="5.2858239354319458"/>
    <n v="0.46899999999999997"/>
    <n v="2.4790514257175826"/>
    <n v="2.4790514257175826"/>
  </r>
  <r>
    <x v="1"/>
    <x v="2"/>
    <x v="3"/>
    <n v="0.56000000000000005"/>
    <n v="0.48"/>
    <x v="21"/>
    <n v="7430"/>
    <n v="12.381758810402458"/>
    <n v="34972.055148189102"/>
    <n v="73.527794319429816"/>
    <n v="0.28800000000000003"/>
    <n v="21.176004763995788"/>
    <n v="21.176004763995788"/>
    <n v="7.8680519329969938"/>
    <n v="0.46899999999999997"/>
    <n v="3.6901163565755897"/>
    <n v="3.6901163565755897"/>
  </r>
  <r>
    <x v="1"/>
    <x v="2"/>
    <x v="3"/>
    <n v="0.56000000000000005"/>
    <n v="0.48"/>
    <x v="21"/>
    <n v="7430"/>
    <n v="10.236247694313018"/>
    <n v="34225.207346887662"/>
    <n v="77.178596084598979"/>
    <n v="0.28800000000000003"/>
    <n v="22.227435672364507"/>
    <n v="22.227435672364507"/>
    <n v="10.016562414883291"/>
    <n v="0.46899999999999997"/>
    <n v="4.6977677725802627"/>
    <n v="4.6977677725802627"/>
  </r>
  <r>
    <x v="1"/>
    <x v="4"/>
    <x v="4"/>
    <n v="0.36"/>
    <n v="0.57999999999999996"/>
    <x v="29"/>
    <n v="7430"/>
    <n v="5.7651327934835139"/>
    <n v="18439.937813987617"/>
    <n v="39.362845414830623"/>
    <n v="1"/>
    <n v="39.362845414830623"/>
    <n v="39.362845414830623"/>
    <n v="4.859950591681069"/>
    <n v="1"/>
    <n v="4.859950591681069"/>
    <n v="4.859950591681069"/>
  </r>
  <r>
    <x v="1"/>
    <x v="2"/>
    <x v="3"/>
    <n v="0.56000000000000005"/>
    <n v="0.48"/>
    <x v="21"/>
    <n v="7430"/>
    <n v="14.175729255169475"/>
    <n v="46548.448026608879"/>
    <n v="108.51700396788989"/>
    <n v="0.28800000000000003"/>
    <n v="31.252897142752293"/>
    <n v="31.252897142752293"/>
    <n v="13.520606536868616"/>
    <n v="0.46899999999999997"/>
    <n v="6.3411644657913806"/>
    <n v="6.3411644657913806"/>
  </r>
  <r>
    <x v="1"/>
    <x v="2"/>
    <x v="3"/>
    <n v="0.56000000000000005"/>
    <n v="0.48"/>
    <x v="7"/>
    <n v="7430"/>
    <n v="9.2808186552001608"/>
    <n v="31396.061556245346"/>
    <n v="68.544825652991392"/>
    <n v="1"/>
    <n v="68.544825652991392"/>
    <n v="68.544825652991392"/>
    <n v="8.2226821146553721"/>
    <n v="1"/>
    <n v="8.2226821146553721"/>
    <n v="8.2226821146553721"/>
  </r>
  <r>
    <x v="1"/>
    <x v="1"/>
    <x v="3"/>
    <n v="0.56000000000000005"/>
    <n v="0.48"/>
    <x v="0"/>
    <n v="7430"/>
    <n v="11.072711026871916"/>
    <n v="33121.755392463434"/>
    <n v="74.29816813350476"/>
    <n v="1"/>
    <n v="74.29816813350476"/>
    <n v="74.29816813350476"/>
    <n v="10.11899401655681"/>
    <n v="1"/>
    <n v="10.11899401655681"/>
    <n v="10.11899401655681"/>
  </r>
  <r>
    <x v="1"/>
    <x v="1"/>
    <x v="3"/>
    <n v="0.56000000000000005"/>
    <n v="0.48"/>
    <x v="11"/>
    <n v="7430"/>
    <n v="29.865283876727975"/>
    <n v="70826.42908925291"/>
    <n v="160.5355961557197"/>
    <n v="1"/>
    <n v="160.5355961557197"/>
    <n v="160.5355961557197"/>
    <n v="19.508715165312001"/>
    <n v="1"/>
    <n v="19.508715165312001"/>
    <n v="19.508715165312001"/>
  </r>
  <r>
    <x v="1"/>
    <x v="1"/>
    <x v="3"/>
    <n v="0.56000000000000005"/>
    <n v="0.48"/>
    <x v="18"/>
    <n v="7430"/>
    <n v="52.604387001302648"/>
    <n v="119403.24420858467"/>
    <n v="237.21186241047801"/>
    <n v="1"/>
    <n v="237.21186241047801"/>
    <n v="237.21186241047801"/>
    <n v="31.815532270203391"/>
    <n v="1"/>
    <n v="31.815532270203391"/>
    <n v="31.815532270203391"/>
  </r>
  <r>
    <x v="1"/>
    <x v="1"/>
    <x v="3"/>
    <n v="0.56000000000000005"/>
    <n v="0.48"/>
    <x v="0"/>
    <n v="7430"/>
    <n v="69.054923508873543"/>
    <n v="133669.80750642391"/>
    <n v="267.95867816377972"/>
    <n v="1"/>
    <n v="267.95867816377972"/>
    <n v="267.95867816377972"/>
    <n v="34.574069946517561"/>
    <n v="1"/>
    <n v="34.574069946517561"/>
    <n v="34.574069946517561"/>
  </r>
  <r>
    <x v="1"/>
    <x v="1"/>
    <x v="3"/>
    <n v="0.56000000000000005"/>
    <n v="0.48"/>
    <x v="14"/>
    <n v="7430"/>
    <n v="78.429690973585906"/>
    <n v="178302.69512968164"/>
    <n v="372.16988269594185"/>
    <n v="1"/>
    <n v="372.16988269594185"/>
    <n v="372.16988269594185"/>
    <n v="47.674651820753816"/>
    <n v="1"/>
    <n v="47.674651820753816"/>
    <n v="47.674651820753816"/>
  </r>
  <r>
    <x v="1"/>
    <x v="1"/>
    <x v="3"/>
    <n v="0.56000000000000005"/>
    <n v="0.48"/>
    <x v="18"/>
    <n v="7430"/>
    <n v="71.849361838685496"/>
    <n v="176252.09740540161"/>
    <n v="390.75751469483316"/>
    <n v="1"/>
    <n v="390.75751469483316"/>
    <n v="390.75751469483316"/>
    <n v="48.483149261695765"/>
    <n v="1"/>
    <n v="48.483149261695765"/>
    <n v="48.483149261695765"/>
  </r>
  <r>
    <x v="1"/>
    <x v="2"/>
    <x v="3"/>
    <n v="0.56000000000000005"/>
    <n v="0.48"/>
    <x v="14"/>
    <n v="7430"/>
    <n v="125.06072910956921"/>
    <n v="417541.38173599105"/>
    <n v="932.92646816621345"/>
    <n v="0.28800000000000003"/>
    <n v="268.68282283186949"/>
    <n v="268.68282283186949"/>
    <n v="121.31751541609192"/>
    <n v="0.46899999999999997"/>
    <n v="56.897914730147107"/>
    <n v="56.897914730147107"/>
  </r>
  <r>
    <x v="1"/>
    <x v="2"/>
    <x v="3"/>
    <n v="0.56000000000000005"/>
    <n v="0.48"/>
    <x v="21"/>
    <n v="7430"/>
    <n v="227.78889790204147"/>
    <n v="703535.05724797933"/>
    <n v="1528.699964221677"/>
    <n v="0.28800000000000003"/>
    <n v="440.265589695843"/>
    <n v="440.265589695843"/>
    <n v="190.47553167815914"/>
    <n v="0.46899999999999997"/>
    <n v="89.33302435705663"/>
    <n v="89.33302435705663"/>
  </r>
  <r>
    <x v="1"/>
    <x v="1"/>
    <x v="3"/>
    <n v="0.56000000000000005"/>
    <n v="0.48"/>
    <x v="0"/>
    <n v="7430"/>
    <n v="511.13658316099702"/>
    <n v="1053608.8749403723"/>
    <n v="2166.8838491367851"/>
    <n v="1"/>
    <n v="2166.8838491367851"/>
    <n v="2166.8838491367851"/>
    <n v="278.1621868069617"/>
    <n v="1"/>
    <n v="278.1621868069617"/>
    <n v="278.1621868069617"/>
  </r>
  <r>
    <x v="1"/>
    <x v="4"/>
    <x v="4"/>
    <n v="0.36"/>
    <n v="0.57999999999999996"/>
    <x v="22"/>
    <n v="8100"/>
    <n v="5.9414480076037904E-2"/>
    <n v="87.891760079672707"/>
    <n v="0.200784630594321"/>
    <n v="1"/>
    <n v="0.200784630594321"/>
    <n v="0.200784630594321"/>
    <n v="2.6564310695234884E-2"/>
    <n v="1"/>
    <n v="2.6564310695234884E-2"/>
    <n v="2.6564310695234884E-2"/>
  </r>
  <r>
    <x v="1"/>
    <x v="3"/>
    <x v="3"/>
    <n v="0.56000000000000005"/>
    <n v="0.48"/>
    <x v="10"/>
    <n v="2000"/>
    <n v="0.16148434295295819"/>
    <n v="605.76631960018108"/>
    <n v="1.2503278047229061"/>
    <n v="1"/>
    <n v="1.2503278047229061"/>
    <n v="1.2503278047229061"/>
    <n v="0.16985945841342354"/>
    <n v="1"/>
    <n v="0.16985945841342354"/>
    <n v="0.16985945841342354"/>
  </r>
  <r>
    <x v="1"/>
    <x v="3"/>
    <x v="3"/>
    <n v="0.56000000000000005"/>
    <n v="0.48"/>
    <x v="10"/>
    <n v="2000"/>
    <n v="6.5921564499254396E-5"/>
    <n v="0.27111057638908287"/>
    <n v="5.4513192101562013E-4"/>
    <n v="1"/>
    <n v="5.4513192101562013E-4"/>
    <n v="5.4513192101562013E-4"/>
    <n v="7.6096444170360768E-5"/>
    <n v="1"/>
    <n v="7.6096444170360768E-5"/>
    <n v="7.6096444170360768E-5"/>
  </r>
  <r>
    <x v="1"/>
    <x v="3"/>
    <x v="3"/>
    <n v="0.56000000000000005"/>
    <n v="0.48"/>
    <x v="16"/>
    <n v="3000"/>
    <n v="6.1187773752378991E-5"/>
    <n v="0.21977589011726914"/>
    <n v="4.6846971837606757E-4"/>
    <n v="1"/>
    <n v="4.6846971837606757E-4"/>
    <n v="0"/>
    <n v="5.6795573378300888E-5"/>
    <n v="1"/>
    <n v="5.6795573378300888E-5"/>
    <n v="0"/>
  </r>
  <r>
    <x v="1"/>
    <x v="2"/>
    <x v="3"/>
    <n v="0.56000000000000005"/>
    <n v="0.48"/>
    <x v="0"/>
    <n v="8110"/>
    <n v="4.7424079831913518E-2"/>
    <n v="186.36799532350173"/>
    <n v="0.40965706735315188"/>
    <n v="1"/>
    <n v="0.40965706735315188"/>
    <n v="0.40965706735315188"/>
    <n v="5.4839579395345533E-2"/>
    <n v="1"/>
    <n v="5.4839579395345533E-2"/>
    <n v="5.4839579395345533E-2"/>
  </r>
  <r>
    <x v="1"/>
    <x v="3"/>
    <x v="3"/>
    <n v="0.56000000000000005"/>
    <n v="0.48"/>
    <x v="19"/>
    <n v="8110"/>
    <n v="7.432607067266446E-2"/>
    <n v="280.87465811720432"/>
    <n v="0.59718160575121337"/>
    <n v="1"/>
    <n v="0.59718160575121337"/>
    <n v="0.59718160575121337"/>
    <n v="7.8358038684134892E-2"/>
    <n v="1"/>
    <n v="7.8358038684134892E-2"/>
    <n v="7.8358038684134892E-2"/>
  </r>
  <r>
    <x v="1"/>
    <x v="3"/>
    <x v="3"/>
    <n v="0.56000000000000005"/>
    <n v="0.48"/>
    <x v="19"/>
    <n v="8110"/>
    <n v="0.14895298811258553"/>
    <n v="467.8747340053942"/>
    <n v="1.0038979767793099"/>
    <n v="1"/>
    <n v="1.0038979767793099"/>
    <n v="1.0038979767793099"/>
    <n v="0.13390868760054375"/>
    <n v="1"/>
    <n v="0.13390868760054375"/>
    <n v="0.13390868760054375"/>
  </r>
  <r>
    <x v="1"/>
    <x v="2"/>
    <x v="3"/>
    <n v="0.56000000000000005"/>
    <n v="0.48"/>
    <x v="5"/>
    <n v="8110"/>
    <n v="0.143734962583288"/>
    <n v="564.00582624133665"/>
    <n v="1.2095004430788696"/>
    <n v="1"/>
    <n v="1.2095004430788696"/>
    <n v="1.2095004430788696"/>
    <n v="0.16133071391270593"/>
    <n v="1"/>
    <n v="0.16133071391270593"/>
    <n v="0.16133071391270593"/>
  </r>
  <r>
    <x v="1"/>
    <x v="2"/>
    <x v="3"/>
    <n v="0.56000000000000005"/>
    <n v="0.48"/>
    <x v="23"/>
    <n v="8110"/>
    <n v="2.6276619290774974"/>
    <n v="10299.367774001907"/>
    <n v="20.165785396058375"/>
    <n v="1"/>
    <n v="20.165785396058375"/>
    <n v="20.165785396058375"/>
    <n v="2.7124616522163576"/>
    <n v="1"/>
    <n v="2.7124616522163576"/>
    <n v="2.7124616522163576"/>
  </r>
  <r>
    <x v="1"/>
    <x v="3"/>
    <x v="3"/>
    <n v="0.56000000000000005"/>
    <n v="0.48"/>
    <x v="19"/>
    <n v="8110"/>
    <n v="3.4900178158458415"/>
    <n v="12276.115420868049"/>
    <n v="25.89132493201787"/>
    <n v="1"/>
    <n v="25.89132493201787"/>
    <n v="25.89132493201787"/>
    <n v="3.4883068450726951"/>
    <n v="1"/>
    <n v="3.4883068450726951"/>
    <n v="3.4883068450726951"/>
  </r>
  <r>
    <x v="1"/>
    <x v="4"/>
    <x v="4"/>
    <n v="0.36"/>
    <n v="0.57999999999999996"/>
    <x v="29"/>
    <n v="8110"/>
    <n v="8.5172747417553918"/>
    <n v="29146.766341671369"/>
    <n v="65.18978322201005"/>
    <n v="1"/>
    <n v="65.18978322201005"/>
    <n v="65.18978322201005"/>
    <n v="8.5581565445302825"/>
    <n v="1"/>
    <n v="8.5581565445302825"/>
    <n v="8.5581565445302825"/>
  </r>
  <r>
    <x v="1"/>
    <x v="3"/>
    <x v="3"/>
    <n v="0.56000000000000005"/>
    <n v="0.48"/>
    <x v="11"/>
    <n v="8110"/>
    <n v="9.2703029033541728"/>
    <n v="35532.958629717279"/>
    <n v="78.070213611526128"/>
    <n v="1"/>
    <n v="78.070213611526128"/>
    <n v="78.070213611526128"/>
    <n v="10.550417771225836"/>
    <n v="1"/>
    <n v="10.550417771225836"/>
    <n v="10.550417771225836"/>
  </r>
  <r>
    <x v="1"/>
    <x v="3"/>
    <x v="3"/>
    <n v="0.56000000000000005"/>
    <n v="0.48"/>
    <x v="11"/>
    <n v="8110"/>
    <n v="14.096172000281696"/>
    <n v="55629.391855368434"/>
    <n v="116.40454526206942"/>
    <n v="1"/>
    <n v="116.40454526206942"/>
    <n v="116.40454526206942"/>
    <n v="15.151703974416526"/>
    <n v="1"/>
    <n v="15.151703974416526"/>
    <n v="15.151703974416526"/>
  </r>
  <r>
    <x v="1"/>
    <x v="3"/>
    <x v="3"/>
    <n v="0.56000000000000005"/>
    <n v="0.48"/>
    <x v="16"/>
    <n v="8110"/>
    <n v="19.039993649116642"/>
    <n v="75637.475200873829"/>
    <n v="157.32315558101823"/>
    <n v="1"/>
    <n v="157.32315558101823"/>
    <n v="157.32315558101823"/>
    <n v="21.221730166543217"/>
    <n v="1"/>
    <n v="21.221730166543217"/>
    <n v="21.221730166543217"/>
  </r>
  <r>
    <x v="1"/>
    <x v="4"/>
    <x v="4"/>
    <n v="0.36"/>
    <n v="0.57999999999999996"/>
    <x v="22"/>
    <n v="8110"/>
    <n v="109.411583737161"/>
    <n v="395771.95987356588"/>
    <n v="887.9512440493445"/>
    <n v="1"/>
    <n v="887.9512440493445"/>
    <n v="887.9512440493445"/>
    <n v="116.16479492097795"/>
    <n v="1"/>
    <n v="116.16479492097795"/>
    <n v="116.16479492097795"/>
  </r>
  <r>
    <x v="1"/>
    <x v="2"/>
    <x v="3"/>
    <n v="0.56000000000000005"/>
    <n v="0.48"/>
    <x v="7"/>
    <n v="8110"/>
    <n v="1051.3374493589947"/>
    <n v="4090918.5771346441"/>
    <n v="8384.9274338100568"/>
    <n v="1"/>
    <n v="8384.9274338100568"/>
    <n v="8384.9274338100568"/>
    <n v="1134.6817785069329"/>
    <n v="1"/>
    <n v="1134.6817785069329"/>
    <n v="1134.6817785069329"/>
  </r>
  <r>
    <x v="1"/>
    <x v="3"/>
    <x v="3"/>
    <n v="0.56000000000000005"/>
    <n v="0.48"/>
    <x v="16"/>
    <n v="3000"/>
    <n v="11.169083616598774"/>
    <n v="45472.495643976268"/>
    <n v="137.26018625567718"/>
    <n v="1"/>
    <n v="137.26018625567718"/>
    <n v="0"/>
    <n v="19.231413525714821"/>
    <n v="1"/>
    <n v="19.231413525714821"/>
    <n v="0"/>
  </r>
  <r>
    <x v="1"/>
    <x v="3"/>
    <x v="3"/>
    <n v="0.56000000000000005"/>
    <n v="0.48"/>
    <x v="19"/>
    <n v="3000"/>
    <n v="3.0116784217022844E-4"/>
    <n v="1.2206532845710887"/>
    <n v="3.6520396857919334E-3"/>
    <n v="1"/>
    <n v="3.6520396857919334E-3"/>
    <n v="0"/>
    <n v="5.7878294954209547E-4"/>
    <n v="1"/>
    <n v="5.7878294954209547E-4"/>
    <n v="0"/>
  </r>
  <r>
    <x v="1"/>
    <x v="3"/>
    <x v="3"/>
    <n v="0.56000000000000005"/>
    <n v="0.48"/>
    <x v="19"/>
    <n v="3000"/>
    <n v="2.773714590319594E-3"/>
    <n v="11.015555336151369"/>
    <n v="3.0018165821807573E-2"/>
    <n v="1"/>
    <n v="3.0018165821807573E-2"/>
    <n v="0"/>
    <n v="4.0988062191186997E-3"/>
    <n v="1"/>
    <n v="4.0988062191186997E-3"/>
    <n v="0"/>
  </r>
  <r>
    <x v="1"/>
    <x v="3"/>
    <x v="3"/>
    <n v="0.56000000000000005"/>
    <n v="0.48"/>
    <x v="19"/>
    <n v="8130"/>
    <n v="1.6405365942545055E-5"/>
    <n v="6.6019099967151607E-2"/>
    <n v="1.5895114473633856E-4"/>
    <n v="1"/>
    <n v="1.5895114473633856E-4"/>
    <n v="1.5895114473633856E-4"/>
    <n v="2.1729236278904382E-5"/>
    <n v="1"/>
    <n v="2.1729236278904382E-5"/>
    <n v="2.1729236278904382E-5"/>
  </r>
  <r>
    <x v="1"/>
    <x v="1"/>
    <x v="3"/>
    <n v="0.56000000000000005"/>
    <n v="0.48"/>
    <x v="17"/>
    <n v="8130"/>
    <n v="4.583193819797193E-3"/>
    <n v="18.515021718478341"/>
    <n v="4.104066948031556E-2"/>
    <n v="1"/>
    <n v="4.104066948031556E-2"/>
    <n v="4.104066948031556E-2"/>
    <n v="5.4232449268225716E-3"/>
    <n v="1"/>
    <n v="5.4232449268225716E-3"/>
    <n v="5.4232449268225716E-3"/>
  </r>
  <r>
    <x v="1"/>
    <x v="3"/>
    <x v="3"/>
    <n v="0.56000000000000005"/>
    <n v="0.48"/>
    <x v="19"/>
    <n v="8130"/>
    <n v="8.723574099943612E-3"/>
    <n v="34.562766936265227"/>
    <n v="9.3098557351476013E-2"/>
    <n v="1"/>
    <n v="9.3098557351476013E-2"/>
    <n v="9.3098557351476013E-2"/>
    <n v="1.2444553156840012E-2"/>
    <n v="1"/>
    <n v="1.2444553156840012E-2"/>
    <n v="1.2444553156840012E-2"/>
  </r>
  <r>
    <x v="1"/>
    <x v="3"/>
    <x v="3"/>
    <n v="0.56000000000000005"/>
    <n v="0.48"/>
    <x v="17"/>
    <n v="8130"/>
    <n v="6.30685238510902E-2"/>
    <n v="225.16159008962225"/>
    <n v="0.48430196080510451"/>
    <n v="1"/>
    <n v="0.48430196080510451"/>
    <n v="0.48430196080510451"/>
    <n v="6.6143215838024544E-2"/>
    <n v="1"/>
    <n v="6.6143215838024544E-2"/>
    <n v="6.6143215838024544E-2"/>
  </r>
  <r>
    <x v="1"/>
    <x v="3"/>
    <x v="3"/>
    <n v="0.56000000000000005"/>
    <n v="0.48"/>
    <x v="24"/>
    <n v="8130"/>
    <n v="0.18392707178474912"/>
    <n v="399.66644430938084"/>
    <n v="0.87385587524889252"/>
    <n v="1"/>
    <n v="0.87385587524889252"/>
    <n v="0.87385587524889252"/>
    <n v="0.10912296982086969"/>
    <n v="1"/>
    <n v="0.10912296982086969"/>
    <n v="0.10912296982086969"/>
  </r>
  <r>
    <x v="1"/>
    <x v="1"/>
    <x v="3"/>
    <n v="0.56000000000000005"/>
    <n v="0.48"/>
    <x v="15"/>
    <n v="8130"/>
    <n v="1.4812320611973271"/>
    <n v="5039.5839149614058"/>
    <n v="11.972591583791441"/>
    <n v="1"/>
    <n v="11.972591583791441"/>
    <n v="11.972591583791441"/>
    <n v="1.7007508494005692"/>
    <n v="1"/>
    <n v="1.7007508494005692"/>
    <n v="1.7007508494005692"/>
  </r>
  <r>
    <x v="1"/>
    <x v="3"/>
    <x v="3"/>
    <n v="0.56000000000000005"/>
    <n v="0.48"/>
    <x v="16"/>
    <n v="8130"/>
    <n v="3.1267277342067423"/>
    <n v="12443.126664622832"/>
    <n v="29.439135720946421"/>
    <n v="1"/>
    <n v="29.439135720946421"/>
    <n v="29.439135720946421"/>
    <n v="3.9873598533147305"/>
    <n v="1"/>
    <n v="3.9873598533147305"/>
    <n v="3.9873598533147305"/>
  </r>
  <r>
    <x v="1"/>
    <x v="3"/>
    <x v="3"/>
    <n v="0.56000000000000005"/>
    <n v="0.48"/>
    <x v="11"/>
    <n v="8130"/>
    <n v="42.666084315103348"/>
    <n v="173114.49868274108"/>
    <n v="445.16066104039533"/>
    <n v="1"/>
    <n v="445.16066104039533"/>
    <n v="445.16066104039533"/>
    <n v="61.360581267102546"/>
    <n v="1"/>
    <n v="61.360581267102546"/>
    <n v="61.360581267102546"/>
  </r>
  <r>
    <x v="1"/>
    <x v="3"/>
    <x v="3"/>
    <n v="0.56000000000000005"/>
    <n v="0.48"/>
    <x v="10"/>
    <n v="2000"/>
    <n v="20.177219183699645"/>
    <n v="81140.228652153397"/>
    <n v="195.22146994380813"/>
    <n v="1"/>
    <n v="195.22146994380813"/>
    <n v="195.22146994380813"/>
    <n v="24.957807879096194"/>
    <n v="1"/>
    <n v="24.957807879096194"/>
    <n v="24.957807879096194"/>
  </r>
  <r>
    <x v="1"/>
    <x v="1"/>
    <x v="3"/>
    <n v="0.56000000000000005"/>
    <n v="0.48"/>
    <x v="10"/>
    <n v="2000"/>
    <n v="1.5414066713093388E-3"/>
    <n v="4.9194571499679007"/>
    <n v="1.2923090914437298E-2"/>
    <n v="1"/>
    <n v="1.2923090914437298E-2"/>
    <n v="1.2923090914437298E-2"/>
    <n v="1.7727131259878976E-3"/>
    <n v="1"/>
    <n v="1.7727131259878976E-3"/>
    <n v="1.7727131259878976E-3"/>
  </r>
  <r>
    <x v="1"/>
    <x v="1"/>
    <x v="3"/>
    <n v="0.56000000000000005"/>
    <n v="0.48"/>
    <x v="10"/>
    <n v="2000"/>
    <n v="1.1216679844113939E-2"/>
    <n v="42.02221279058994"/>
    <n v="9.6599067536076708E-2"/>
    <n v="1"/>
    <n v="9.6599067536076708E-2"/>
    <n v="9.6599067536076708E-2"/>
    <n v="1.257552159988729E-2"/>
    <n v="1"/>
    <n v="1.257552159988729E-2"/>
    <n v="1.257552159988729E-2"/>
  </r>
  <r>
    <x v="1"/>
    <x v="3"/>
    <x v="3"/>
    <n v="0.56000000000000005"/>
    <n v="0.48"/>
    <x v="10"/>
    <n v="2000"/>
    <n v="1.3702417262971615E-2"/>
    <n v="55.112263980264977"/>
    <n v="0.12785756973231666"/>
    <n v="1"/>
    <n v="0.12785756973231666"/>
    <n v="0.12785756973231666"/>
    <n v="1.6509593688696245E-2"/>
    <n v="1"/>
    <n v="1.6509593688696245E-2"/>
    <n v="1.6509593688696245E-2"/>
  </r>
  <r>
    <x v="1"/>
    <x v="1"/>
    <x v="3"/>
    <n v="0.56000000000000005"/>
    <n v="0.48"/>
    <x v="10"/>
    <n v="2000"/>
    <n v="5.2013994117152303E-3"/>
    <n v="15.70414704027586"/>
    <n v="4.2217599154026869E-2"/>
    <n v="1"/>
    <n v="4.2217599154026869E-2"/>
    <n v="4.2217599154026869E-2"/>
    <n v="5.9206476206324788E-3"/>
    <n v="1"/>
    <n v="5.9206476206324788E-3"/>
    <n v="5.9206476206324788E-3"/>
  </r>
  <r>
    <x v="1"/>
    <x v="3"/>
    <x v="3"/>
    <n v="0.56000000000000005"/>
    <n v="0.48"/>
    <x v="10"/>
    <n v="2000"/>
    <n v="2.6925830329545906"/>
    <n v="9905.1670950934003"/>
    <n v="24.061653009343264"/>
    <n v="1"/>
    <n v="24.061653009343264"/>
    <n v="24.061653009343264"/>
    <n v="2.9734540316039428"/>
    <n v="1"/>
    <n v="2.9734540316039428"/>
    <n v="2.9734540316039428"/>
  </r>
  <r>
    <x v="1"/>
    <x v="1"/>
    <x v="3"/>
    <n v="0.56000000000000005"/>
    <n v="0.48"/>
    <x v="10"/>
    <n v="2000"/>
    <n v="4.0193885541839041E-3"/>
    <n v="13.516231473012363"/>
    <n v="3.5949435239418369E-2"/>
    <n v="1"/>
    <n v="3.5949435239418369E-2"/>
    <n v="3.5949435239418369E-2"/>
    <n v="5.0296033187064507E-3"/>
    <n v="1"/>
    <n v="5.0296033187064507E-3"/>
    <n v="5.0296033187064507E-3"/>
  </r>
  <r>
    <x v="1"/>
    <x v="1"/>
    <x v="3"/>
    <n v="0.56000000000000005"/>
    <n v="0.48"/>
    <x v="10"/>
    <n v="2000"/>
    <n v="1.1858666391568001E-2"/>
    <n v="38.901906947613213"/>
    <n v="0.10259803695540774"/>
    <n v="1"/>
    <n v="0.10259803695540774"/>
    <n v="0.10259803695540774"/>
    <n v="1.4946757761153413E-2"/>
    <n v="1"/>
    <n v="1.4946757761153413E-2"/>
    <n v="1.4946757761153413E-2"/>
  </r>
  <r>
    <x v="1"/>
    <x v="3"/>
    <x v="3"/>
    <n v="0.56000000000000005"/>
    <n v="0.48"/>
    <x v="10"/>
    <n v="2000"/>
    <n v="8.0485941611406573E-3"/>
    <n v="25.832068066319074"/>
    <n v="5.5457986046720385E-2"/>
    <n v="1"/>
    <n v="5.5457986046720385E-2"/>
    <n v="5.5457986046720385E-2"/>
    <n v="7.0044147671566468E-3"/>
    <n v="1"/>
    <n v="7.0044147671566468E-3"/>
    <n v="7.0044147671566468E-3"/>
  </r>
  <r>
    <x v="1"/>
    <x v="4"/>
    <x v="4"/>
    <n v="0.36"/>
    <n v="0.57999999999999996"/>
    <x v="10"/>
    <n v="2000"/>
    <n v="2.2705603199070598E-2"/>
    <n v="73.029829251903379"/>
    <n v="0.19155360875688807"/>
    <n v="1"/>
    <n v="0.19155360875688807"/>
    <n v="0.19155360875688807"/>
    <n v="2.67666361527455E-2"/>
    <n v="1"/>
    <n v="2.67666361527455E-2"/>
    <n v="2.67666361527455E-2"/>
  </r>
  <r>
    <x v="1"/>
    <x v="3"/>
    <x v="3"/>
    <n v="0.56000000000000005"/>
    <n v="0.48"/>
    <x v="16"/>
    <n v="3000"/>
    <n v="0.47459000181716476"/>
    <n v="1501.4770741062857"/>
    <n v="3.4863605861390341"/>
    <n v="1"/>
    <n v="3.4863605861390341"/>
    <n v="0"/>
    <n v="0.43247911207552731"/>
    <n v="1"/>
    <n v="0.43247911207552731"/>
    <n v="0"/>
  </r>
  <r>
    <x v="1"/>
    <x v="3"/>
    <x v="3"/>
    <n v="0.56000000000000005"/>
    <n v="0.48"/>
    <x v="11"/>
    <n v="3000"/>
    <n v="1.575677424315873E-2"/>
    <n v="47.953687384597679"/>
    <n v="0.10919039263827607"/>
    <n v="1"/>
    <n v="0.10919039263827607"/>
    <n v="0"/>
    <n v="1.4308849975367979E-2"/>
    <n v="1"/>
    <n v="1.4308849975367979E-2"/>
    <n v="0"/>
  </r>
  <r>
    <x v="1"/>
    <x v="3"/>
    <x v="3"/>
    <n v="0.56000000000000005"/>
    <n v="0.48"/>
    <x v="17"/>
    <n v="3000"/>
    <n v="2.4737184847417822E-2"/>
    <n v="68.158731635907316"/>
    <n v="0.16474724853709818"/>
    <n v="1"/>
    <n v="0.16474724853709818"/>
    <n v="0"/>
    <n v="2.1812814636429794E-2"/>
    <n v="1"/>
    <n v="2.1812814636429794E-2"/>
    <n v="0"/>
  </r>
  <r>
    <x v="1"/>
    <x v="3"/>
    <x v="3"/>
    <n v="0.56000000000000005"/>
    <n v="0.48"/>
    <x v="17"/>
    <n v="3000"/>
    <n v="7.0780116857764282E-3"/>
    <n v="17.150862547558695"/>
    <n v="4.5601465938622673E-2"/>
    <n v="1"/>
    <n v="4.5601465938622673E-2"/>
    <n v="0"/>
    <n v="6.330987507647174E-3"/>
    <n v="1"/>
    <n v="6.330987507647174E-3"/>
    <n v="0"/>
  </r>
  <r>
    <x v="1"/>
    <x v="3"/>
    <x v="3"/>
    <n v="0.56000000000000005"/>
    <n v="0.48"/>
    <x v="11"/>
    <n v="3000"/>
    <n v="1.5232510237270198E-2"/>
    <n v="49.190659616635124"/>
    <n v="0.12168131306902097"/>
    <n v="1"/>
    <n v="0.12168131306902097"/>
    <n v="0"/>
    <n v="1.4444892787094663E-2"/>
    <n v="1"/>
    <n v="1.4444892787094663E-2"/>
    <n v="0"/>
  </r>
  <r>
    <x v="1"/>
    <x v="2"/>
    <x v="3"/>
    <n v="0.56000000000000005"/>
    <n v="0.48"/>
    <x v="7"/>
    <n v="8140"/>
    <n v="1.4640902928040966E-3"/>
    <n v="0"/>
    <n v="0"/>
    <n v="1"/>
    <n v="0"/>
    <n v="0"/>
    <n v="0"/>
    <n v="1"/>
    <n v="0"/>
    <n v="0"/>
  </r>
  <r>
    <x v="1"/>
    <x v="3"/>
    <x v="3"/>
    <n v="0.56000000000000005"/>
    <n v="0.48"/>
    <x v="22"/>
    <n v="8140"/>
    <n v="4.474549134044688E-7"/>
    <n v="1.5979517831814253E-3"/>
    <n v="3.8096526697731656E-6"/>
    <n v="1"/>
    <n v="3.8096526697731656E-6"/>
    <n v="3.8096526697731656E-6"/>
    <n v="4.4851269713586618E-7"/>
    <n v="1"/>
    <n v="4.4851269713586618E-7"/>
    <n v="4.4851269713586618E-7"/>
  </r>
  <r>
    <x v="1"/>
    <x v="1"/>
    <x v="3"/>
    <n v="0.56000000000000005"/>
    <n v="0.48"/>
    <x v="5"/>
    <n v="8140"/>
    <n v="2.0030566982261869E-4"/>
    <n v="0.6225917824356203"/>
    <n v="1.5250147072327375E-3"/>
    <n v="1"/>
    <n v="1.5250147072327375E-3"/>
    <n v="1.5250147072327375E-3"/>
    <n v="2.0233490656974888E-4"/>
    <n v="1"/>
    <n v="2.0233490656974888E-4"/>
    <n v="2.0233490656974888E-4"/>
  </r>
  <r>
    <x v="1"/>
    <x v="2"/>
    <x v="3"/>
    <n v="0.36"/>
    <n v="0"/>
    <x v="25"/>
    <n v="8140"/>
    <n v="2.0246072770183448E-3"/>
    <n v="3.4636701042545357"/>
    <n v="8.3096677596559403E-3"/>
    <n v="1"/>
    <n v="8.3096677596559403E-3"/>
    <n v="8.3096677596559403E-3"/>
    <n v="1.0734846314822896E-3"/>
    <n v="1"/>
    <n v="1.0734846314822896E-3"/>
    <n v="1.0734846314822896E-3"/>
  </r>
  <r>
    <x v="1"/>
    <x v="2"/>
    <x v="3"/>
    <n v="0.56000000000000005"/>
    <n v="0.48"/>
    <x v="5"/>
    <n v="8140"/>
    <n v="3.66000193402555E-3"/>
    <n v="14.932247785044474"/>
    <n v="3.8686978725553031E-2"/>
    <n v="1"/>
    <n v="3.8686978725553031E-2"/>
    <n v="3.8686978725553031E-2"/>
    <n v="5.133411663664416E-3"/>
    <n v="1"/>
    <n v="5.133411663664416E-3"/>
    <n v="5.133411663664416E-3"/>
  </r>
  <r>
    <x v="1"/>
    <x v="3"/>
    <x v="3"/>
    <n v="0.56000000000000005"/>
    <n v="0.48"/>
    <x v="17"/>
    <n v="8140"/>
    <n v="4.2213903065090649E-3"/>
    <n v="16.291067143608018"/>
    <n v="3.9987263025137713E-2"/>
    <n v="1"/>
    <n v="3.9987263025137713E-2"/>
    <n v="3.9987263025137713E-2"/>
    <n v="5.4473411028386192E-3"/>
    <n v="1"/>
    <n v="5.4473411028386192E-3"/>
    <n v="5.4473411028386192E-3"/>
  </r>
  <r>
    <x v="1"/>
    <x v="2"/>
    <x v="3"/>
    <n v="0.56000000000000005"/>
    <n v="0.48"/>
    <x v="23"/>
    <n v="8140"/>
    <n v="1.3694312617587879E-2"/>
    <n v="23.874999440087869"/>
    <n v="5.5651181691179927E-2"/>
    <n v="1"/>
    <n v="5.5651181691179927E-2"/>
    <n v="5.5651181691179927E-2"/>
    <n v="7.0569897304532097E-3"/>
    <n v="1"/>
    <n v="7.0569897304532097E-3"/>
    <n v="7.0569897304532097E-3"/>
  </r>
  <r>
    <x v="1"/>
    <x v="2"/>
    <x v="3"/>
    <n v="0.56000000000000005"/>
    <n v="0.48"/>
    <x v="7"/>
    <n v="8140"/>
    <n v="5.549576555085577E-3"/>
    <n v="22.317271720146881"/>
    <n v="5.8611302682897159E-2"/>
    <n v="1"/>
    <n v="5.8611302682897159E-2"/>
    <n v="5.8611302682897159E-2"/>
    <n v="7.7443724249334784E-3"/>
    <n v="1"/>
    <n v="7.7443724249334784E-3"/>
    <n v="7.7443724249334784E-3"/>
  </r>
  <r>
    <x v="1"/>
    <x v="1"/>
    <x v="3"/>
    <n v="0.56000000000000005"/>
    <n v="0.48"/>
    <x v="5"/>
    <n v="8140"/>
    <n v="1.2396219847043078E-2"/>
    <n v="33.715914541563983"/>
    <n v="7.8639410959185807E-2"/>
    <n v="1"/>
    <n v="7.8639410959185807E-2"/>
    <n v="7.8639410959185807E-2"/>
    <n v="8.1852792261801529E-3"/>
    <n v="1"/>
    <n v="8.1852792261801529E-3"/>
    <n v="8.1852792261801529E-3"/>
  </r>
  <r>
    <x v="1"/>
    <x v="1"/>
    <x v="3"/>
    <n v="0.56000000000000005"/>
    <n v="0.48"/>
    <x v="14"/>
    <n v="8140"/>
    <n v="1.7437494374930019E-2"/>
    <n v="42.46341108992543"/>
    <n v="8.7802610861711719E-2"/>
    <n v="1"/>
    <n v="8.7802610861711719E-2"/>
    <n v="8.7802610861711719E-2"/>
    <n v="3.0738500386457094E-2"/>
    <n v="1"/>
    <n v="3.0738500386457094E-2"/>
    <n v="3.0738500386457094E-2"/>
  </r>
  <r>
    <x v="1"/>
    <x v="2"/>
    <x v="3"/>
    <n v="0.56000000000000005"/>
    <n v="0.48"/>
    <x v="33"/>
    <n v="8140"/>
    <n v="1.2084733908218863E-2"/>
    <n v="49.503996407067959"/>
    <n v="0.11208525544255116"/>
    <n v="1"/>
    <n v="0.11208525544255116"/>
    <n v="0.11208525544255116"/>
    <n v="1.4978285859528361E-2"/>
    <n v="1"/>
    <n v="1.4978285859528361E-2"/>
    <n v="1.4978285859528361E-2"/>
  </r>
  <r>
    <x v="1"/>
    <x v="2"/>
    <x v="3"/>
    <n v="0.56000000000000005"/>
    <n v="0.48"/>
    <x v="21"/>
    <n v="8140"/>
    <n v="2.7709197806683426E-2"/>
    <n v="108.39374290619511"/>
    <n v="0.24585529294416372"/>
    <n v="0.28800000000000003"/>
    <n v="7.0806324367919157E-2"/>
    <n v="7.0806324367919157E-2"/>
    <n v="3.0444867364724387E-2"/>
    <n v="0.46899999999999997"/>
    <n v="1.4278642794055737E-2"/>
    <n v="1.4278642794055737E-2"/>
  </r>
  <r>
    <x v="1"/>
    <x v="1"/>
    <x v="3"/>
    <n v="0.56000000000000005"/>
    <n v="0.48"/>
    <x v="12"/>
    <n v="8140"/>
    <n v="1.6901143254853805E-2"/>
    <n v="63.987963065740047"/>
    <n v="0.16432969070802361"/>
    <n v="1"/>
    <n v="0.16432969070802361"/>
    <n v="0.16432969070802361"/>
    <n v="2.1098909839729237E-2"/>
    <n v="1"/>
    <n v="2.1098909839729237E-2"/>
    <n v="2.1098909839729237E-2"/>
  </r>
  <r>
    <x v="1"/>
    <x v="3"/>
    <x v="3"/>
    <n v="0.56000000000000005"/>
    <n v="0.48"/>
    <x v="19"/>
    <n v="8140"/>
    <n v="2.9033160509075687E-2"/>
    <n v="88.932290648387891"/>
    <n v="0.20378194295470412"/>
    <n v="1"/>
    <n v="0.20378194295470412"/>
    <n v="0.20378194295470412"/>
    <n v="2.6789614819120795E-2"/>
    <n v="1"/>
    <n v="2.6789614819120795E-2"/>
    <n v="2.6789614819120795E-2"/>
  </r>
  <r>
    <x v="1"/>
    <x v="3"/>
    <x v="3"/>
    <n v="0.56000000000000005"/>
    <n v="0.48"/>
    <x v="17"/>
    <n v="8140"/>
    <n v="3.3880812202127651E-2"/>
    <n v="80.259030105277901"/>
    <n v="0.20485031287259323"/>
    <n v="1"/>
    <n v="0.20485031287259323"/>
    <n v="0.20485031287259323"/>
    <n v="2.5307065029838496E-2"/>
    <n v="1"/>
    <n v="2.5307065029838496E-2"/>
    <n v="2.5307065029838496E-2"/>
  </r>
  <r>
    <x v="1"/>
    <x v="2"/>
    <x v="3"/>
    <n v="0.56000000000000005"/>
    <n v="0.48"/>
    <x v="21"/>
    <n v="8140"/>
    <n v="7.1585561625028937E-2"/>
    <n v="276.91036884746978"/>
    <n v="0.62485729729038164"/>
    <n v="0.28800000000000003"/>
    <n v="0.17995890161962994"/>
    <n v="0.17995890161962994"/>
    <n v="7.1959450915330334E-2"/>
    <n v="0.46899999999999997"/>
    <n v="3.3748982479289924E-2"/>
    <n v="3.3748982479289924E-2"/>
  </r>
  <r>
    <x v="1"/>
    <x v="2"/>
    <x v="3"/>
    <n v="0.56000000000000005"/>
    <n v="0.48"/>
    <x v="0"/>
    <n v="8140"/>
    <n v="7.6673434266118556E-2"/>
    <n v="287.7378658297506"/>
    <n v="0.63654542235025358"/>
    <n v="0.28800000000000003"/>
    <n v="0.18332508163687306"/>
    <n v="0.18332508163687306"/>
    <n v="8.664317039487239E-2"/>
    <n v="0.46899999999999997"/>
    <n v="4.0635646915195146E-2"/>
    <n v="4.0635646915195146E-2"/>
  </r>
  <r>
    <x v="1"/>
    <x v="2"/>
    <x v="3"/>
    <n v="0.36"/>
    <n v="0"/>
    <x v="5"/>
    <n v="8140"/>
    <n v="9.8076798509115382E-2"/>
    <n v="145.25302368571349"/>
    <n v="0.34954231307865685"/>
    <n v="1"/>
    <n v="0.34954231307865685"/>
    <n v="0.34954231307865685"/>
    <n v="4.5080688200887932E-2"/>
    <n v="1"/>
    <n v="4.5080688200887932E-2"/>
    <n v="4.5080688200887932E-2"/>
  </r>
  <r>
    <x v="1"/>
    <x v="3"/>
    <x v="3"/>
    <n v="0.56000000000000005"/>
    <n v="0.48"/>
    <x v="17"/>
    <n v="8140"/>
    <n v="4.0304118147426835E-2"/>
    <n v="166.75514064879317"/>
    <n v="0.37996150731622547"/>
    <n v="1"/>
    <n v="0.37996150731622547"/>
    <n v="0.37996150731622547"/>
    <n v="5.1502505308793606E-2"/>
    <n v="1"/>
    <n v="5.1502505308793606E-2"/>
    <n v="5.1502505308793606E-2"/>
  </r>
  <r>
    <x v="1"/>
    <x v="4"/>
    <x v="4"/>
    <n v="0.36"/>
    <n v="0.57999999999999996"/>
    <x v="17"/>
    <n v="8140"/>
    <n v="5.5124007211280426E-2"/>
    <n v="188.99977422734977"/>
    <n v="0.42507283302649168"/>
    <n v="1"/>
    <n v="0.42507283302649168"/>
    <n v="0.42507283302649168"/>
    <n v="5.728180299153595E-2"/>
    <n v="1"/>
    <n v="5.728180299153595E-2"/>
    <n v="5.728180299153595E-2"/>
  </r>
  <r>
    <x v="1"/>
    <x v="1"/>
    <x v="3"/>
    <n v="0.56000000000000005"/>
    <n v="0.48"/>
    <x v="23"/>
    <n v="8140"/>
    <n v="6.2101867884431575E-2"/>
    <n v="199.01393740102034"/>
    <n v="0.46289994310836452"/>
    <n v="1"/>
    <n v="0.46289994310836452"/>
    <n v="0.46289994310836452"/>
    <n v="6.2987802992755082E-2"/>
    <n v="1"/>
    <n v="6.2987802992755082E-2"/>
    <n v="6.2987802992755082E-2"/>
  </r>
  <r>
    <x v="1"/>
    <x v="4"/>
    <x v="4"/>
    <n v="0.36"/>
    <n v="0.57999999999999996"/>
    <x v="17"/>
    <n v="8140"/>
    <n v="5.0966341823125878E-2"/>
    <n v="193.3589689197135"/>
    <n v="0.46641145455339084"/>
    <n v="1"/>
    <n v="0.46641145455339084"/>
    <n v="0.46641145455339084"/>
    <n v="5.899890219734881E-2"/>
    <n v="1"/>
    <n v="5.899890219734881E-2"/>
    <n v="5.899890219734881E-2"/>
  </r>
  <r>
    <x v="1"/>
    <x v="3"/>
    <x v="3"/>
    <n v="0.56000000000000005"/>
    <n v="0.48"/>
    <x v="19"/>
    <n v="8140"/>
    <n v="6.2169267448608546E-2"/>
    <n v="238.2646717588855"/>
    <n v="0.55973371600013389"/>
    <n v="1"/>
    <n v="0.55973371600013389"/>
    <n v="0.55973371600013389"/>
    <n v="7.4552372243560899E-2"/>
    <n v="1"/>
    <n v="7.4552372243560899E-2"/>
    <n v="7.4552372243560899E-2"/>
  </r>
  <r>
    <x v="1"/>
    <x v="2"/>
    <x v="3"/>
    <n v="0.56000000000000005"/>
    <n v="0.48"/>
    <x v="13"/>
    <n v="8140"/>
    <n v="0.12328662095920713"/>
    <n v="501.71876652150513"/>
    <n v="1.2408534152986066"/>
    <n v="0.28800000000000003"/>
    <n v="0.35736578360599874"/>
    <n v="0.35736578360599874"/>
    <n v="0.162978058499057"/>
    <n v="0.46899999999999997"/>
    <n v="7.6436709436057723E-2"/>
    <n v="7.6436709436057723E-2"/>
  </r>
  <r>
    <x v="1"/>
    <x v="2"/>
    <x v="3"/>
    <n v="0.56000000000000005"/>
    <n v="0.48"/>
    <x v="5"/>
    <n v="8140"/>
    <n v="0.14447829627308503"/>
    <n v="591.53759445787023"/>
    <n v="1.3489929548809045"/>
    <n v="0.28800000000000003"/>
    <n v="0.38850997100570056"/>
    <n v="0.38850997100570056"/>
    <n v="0.17931717737721492"/>
    <n v="0.46899999999999997"/>
    <n v="8.4099756189913791E-2"/>
    <n v="8.4099756189913791E-2"/>
  </r>
  <r>
    <x v="1"/>
    <x v="1"/>
    <x v="3"/>
    <n v="0.56000000000000005"/>
    <n v="0.48"/>
    <x v="5"/>
    <n v="8140"/>
    <n v="9.2423547697272707E-2"/>
    <n v="281.4327482920437"/>
    <n v="0.65591749812936484"/>
    <n v="1"/>
    <n v="0.65591749812936484"/>
    <n v="0.65591749812936484"/>
    <n v="7.521070099942935E-2"/>
    <n v="1"/>
    <n v="7.521070099942935E-2"/>
    <n v="7.521070099942935E-2"/>
  </r>
  <r>
    <x v="1"/>
    <x v="4"/>
    <x v="4"/>
    <n v="0.36"/>
    <n v="0.57999999999999996"/>
    <x v="17"/>
    <n v="8140"/>
    <n v="9.9251743994203459E-2"/>
    <n v="377.53205951679217"/>
    <n v="0.92846435057341414"/>
    <n v="1"/>
    <n v="0.92846435057341414"/>
    <n v="0.92846435057341414"/>
    <n v="0.12154087342160089"/>
    <n v="1"/>
    <n v="0.12154087342160089"/>
    <n v="0.12154087342160089"/>
  </r>
  <r>
    <x v="1"/>
    <x v="1"/>
    <x v="3"/>
    <n v="0.56000000000000005"/>
    <n v="0.48"/>
    <x v="12"/>
    <n v="8140"/>
    <n v="0.10727057843999484"/>
    <n v="388.24641287165076"/>
    <n v="0.95714218376194582"/>
    <n v="1"/>
    <n v="0.95714218376194582"/>
    <n v="0.95714218376194582"/>
    <n v="0.13262406418254361"/>
    <n v="1"/>
    <n v="0.13262406418254361"/>
    <n v="0.13262406418254361"/>
  </r>
  <r>
    <x v="1"/>
    <x v="2"/>
    <x v="3"/>
    <n v="0.36"/>
    <n v="0"/>
    <x v="5"/>
    <n v="8140"/>
    <n v="0.17279786798798213"/>
    <n v="442.64446011454845"/>
    <n v="1.0492313132579809"/>
    <n v="1"/>
    <n v="1.0492313132579809"/>
    <n v="1.0492313132579809"/>
    <n v="0.14573075478987763"/>
    <n v="1"/>
    <n v="0.14573075478987763"/>
    <n v="0.14573075478987763"/>
  </r>
  <r>
    <x v="1"/>
    <x v="2"/>
    <x v="3"/>
    <n v="0.36"/>
    <n v="0"/>
    <x v="5"/>
    <n v="8140"/>
    <n v="0.13094948276059148"/>
    <n v="451.65153011980624"/>
    <n v="1.0626481165237771"/>
    <n v="1"/>
    <n v="1.0626481165237771"/>
    <n v="1.0626481165237771"/>
    <n v="0.1338250671462676"/>
    <n v="1"/>
    <n v="0.1338250671462676"/>
    <n v="0.1338250671462676"/>
  </r>
  <r>
    <x v="1"/>
    <x v="4"/>
    <x v="4"/>
    <n v="0.36"/>
    <n v="0.57999999999999996"/>
    <x v="28"/>
    <n v="8140"/>
    <n v="0.14720180582348596"/>
    <n v="453.14951000733515"/>
    <n v="1.0731788556167834"/>
    <n v="1"/>
    <n v="1.0731788556167834"/>
    <n v="1.0731788556167834"/>
    <n v="0.11611887402053547"/>
    <n v="1"/>
    <n v="0.11611887402053547"/>
    <n v="0.11611887402053547"/>
  </r>
  <r>
    <x v="1"/>
    <x v="2"/>
    <x v="3"/>
    <n v="0.56000000000000005"/>
    <n v="0.48"/>
    <x v="5"/>
    <n v="8140"/>
    <n v="0.12503797883514009"/>
    <n v="502.69801425523121"/>
    <n v="1.1958623078776207"/>
    <n v="1"/>
    <n v="1.1958623078776207"/>
    <n v="1.1958623078776207"/>
    <n v="0.15700129482767053"/>
    <n v="1"/>
    <n v="0.15700129482767053"/>
    <n v="0.15700129482767053"/>
  </r>
  <r>
    <x v="1"/>
    <x v="1"/>
    <x v="3"/>
    <n v="0.56000000000000005"/>
    <n v="0.48"/>
    <x v="18"/>
    <n v="8140"/>
    <n v="0.14614697000351437"/>
    <n v="495.83978742696149"/>
    <n v="1.2088371517832459"/>
    <n v="1"/>
    <n v="1.2088371517832459"/>
    <n v="1.2088371517832459"/>
    <n v="0.16577598972871849"/>
    <n v="1"/>
    <n v="0.16577598972871849"/>
    <n v="0.16577598972871849"/>
  </r>
  <r>
    <x v="1"/>
    <x v="2"/>
    <x v="3"/>
    <n v="0.56000000000000005"/>
    <n v="0.48"/>
    <x v="8"/>
    <n v="8140"/>
    <n v="0.34501076468761122"/>
    <n v="1330.6657289378804"/>
    <n v="3.2207163257054461"/>
    <n v="0.28800000000000003"/>
    <n v="0.92756630180316857"/>
    <n v="0.92756630180316857"/>
    <n v="0.39667445176586486"/>
    <n v="0.46899999999999997"/>
    <n v="0.18604031787819061"/>
    <n v="0.18604031787819061"/>
  </r>
  <r>
    <x v="1"/>
    <x v="2"/>
    <x v="3"/>
    <n v="0.56000000000000005"/>
    <n v="0.48"/>
    <x v="32"/>
    <n v="8140"/>
    <n v="0.16107000108867761"/>
    <n v="620.01224239257863"/>
    <n v="1.5912859445913627"/>
    <n v="1"/>
    <n v="1.5912859445913627"/>
    <n v="1.5912859445913627"/>
    <n v="0.21037269507457737"/>
    <n v="1"/>
    <n v="0.21037269507457737"/>
    <n v="0.21037269507457737"/>
  </r>
  <r>
    <x v="1"/>
    <x v="2"/>
    <x v="3"/>
    <n v="0.56000000000000005"/>
    <n v="0.48"/>
    <x v="5"/>
    <n v="8140"/>
    <n v="0.3848755041224034"/>
    <n v="712.86044523648536"/>
    <n v="1.6982363498025492"/>
    <n v="1"/>
    <n v="1.6982363498025492"/>
    <n v="1.6982363498025492"/>
    <n v="0.22041845219956255"/>
    <n v="1"/>
    <n v="0.22041845219956255"/>
    <n v="0.22041845219956255"/>
  </r>
  <r>
    <x v="1"/>
    <x v="1"/>
    <x v="3"/>
    <n v="0.56000000000000005"/>
    <n v="0.48"/>
    <x v="20"/>
    <n v="8140"/>
    <n v="0.22575875276967292"/>
    <n v="829.25799970228036"/>
    <n v="1.9538061385794305"/>
    <n v="1"/>
    <n v="1.9538061385794305"/>
    <n v="1.9538061385794305"/>
    <n v="0.24428781476439981"/>
    <n v="1"/>
    <n v="0.24428781476439981"/>
    <n v="0.24428781476439981"/>
  </r>
  <r>
    <x v="1"/>
    <x v="2"/>
    <x v="3"/>
    <n v="0.56000000000000005"/>
    <n v="0.48"/>
    <x v="5"/>
    <n v="8140"/>
    <n v="0.20600761173677368"/>
    <n v="883.29321285302206"/>
    <n v="2.0889251606767454"/>
    <n v="1"/>
    <n v="2.0889251606767454"/>
    <n v="2.0889251606767454"/>
    <n v="0.26884067775681758"/>
    <n v="1"/>
    <n v="0.26884067775681758"/>
    <n v="0.26884067775681758"/>
  </r>
  <r>
    <x v="1"/>
    <x v="2"/>
    <x v="3"/>
    <n v="0.56000000000000005"/>
    <n v="0.48"/>
    <x v="13"/>
    <n v="8140"/>
    <n v="0.27881127372219455"/>
    <n v="1112.0159038793561"/>
    <n v="2.6538011861597326"/>
    <n v="1"/>
    <n v="2.6538011861597326"/>
    <n v="2.6538011861597326"/>
    <n v="0.36075242514154376"/>
    <n v="1"/>
    <n v="0.36075242514154376"/>
    <n v="0.36075242514154376"/>
  </r>
  <r>
    <x v="1"/>
    <x v="2"/>
    <x v="3"/>
    <n v="0.56000000000000005"/>
    <n v="0.48"/>
    <x v="5"/>
    <n v="8140"/>
    <n v="0.29827814179212958"/>
    <n v="1150.0009521342627"/>
    <n v="2.8661592751472735"/>
    <n v="1"/>
    <n v="2.8661592751472735"/>
    <n v="2.8661592751472735"/>
    <n v="0.375935217511842"/>
    <n v="1"/>
    <n v="0.375935217511842"/>
    <n v="0.375935217511842"/>
  </r>
  <r>
    <x v="1"/>
    <x v="2"/>
    <x v="3"/>
    <n v="0.56000000000000005"/>
    <n v="0.48"/>
    <x v="5"/>
    <n v="8140"/>
    <n v="0.3734447808350837"/>
    <n v="1204.5927414638372"/>
    <n v="2.932700449761001"/>
    <n v="1"/>
    <n v="2.932700449761001"/>
    <n v="2.932700449761001"/>
    <n v="0.36638216327473183"/>
    <n v="1"/>
    <n v="0.36638216327473183"/>
    <n v="0.36638216327473183"/>
  </r>
  <r>
    <x v="1"/>
    <x v="4"/>
    <x v="4"/>
    <n v="0.36"/>
    <n v="0.57999999999999996"/>
    <x v="29"/>
    <n v="8140"/>
    <n v="0.4022903275267033"/>
    <n v="1257.6566119223148"/>
    <n v="2.9468071150918895"/>
    <n v="1"/>
    <n v="2.9468071150918895"/>
    <n v="2.9468071150918895"/>
    <n v="0.4154339180433369"/>
    <n v="1"/>
    <n v="0.4154339180433369"/>
    <n v="0.4154339180433369"/>
  </r>
  <r>
    <x v="1"/>
    <x v="2"/>
    <x v="3"/>
    <n v="0.56000000000000005"/>
    <n v="0.48"/>
    <x v="25"/>
    <n v="8140"/>
    <n v="0.47798474105949401"/>
    <n v="1355.369016744826"/>
    <n v="3.0523904948856844"/>
    <n v="1"/>
    <n v="3.0523904948856844"/>
    <n v="3.0523904948856844"/>
    <n v="0.47773028804977841"/>
    <n v="1"/>
    <n v="0.47773028804977841"/>
    <n v="0.47773028804977841"/>
  </r>
  <r>
    <x v="1"/>
    <x v="2"/>
    <x v="3"/>
    <n v="0.56000000000000005"/>
    <n v="0.48"/>
    <x v="14"/>
    <n v="8140"/>
    <n v="0.35914879213483597"/>
    <n v="1345.2444380669292"/>
    <n v="3.32955565603717"/>
    <n v="1"/>
    <n v="3.32955565603717"/>
    <n v="3.32955565603717"/>
    <n v="0.43115360352476595"/>
    <n v="1"/>
    <n v="0.43115360352476595"/>
    <n v="0.43115360352476595"/>
  </r>
  <r>
    <x v="1"/>
    <x v="3"/>
    <x v="3"/>
    <n v="0.56000000000000005"/>
    <n v="0.48"/>
    <x v="19"/>
    <n v="8140"/>
    <n v="0.35043304328948455"/>
    <n v="1387.1171739426302"/>
    <n v="3.3435421215402381"/>
    <n v="1"/>
    <n v="3.3435421215402381"/>
    <n v="3.3435421215402381"/>
    <n v="0.4731562611106705"/>
    <n v="1"/>
    <n v="0.4731562611106705"/>
    <n v="0.4731562611106705"/>
  </r>
  <r>
    <x v="1"/>
    <x v="1"/>
    <x v="3"/>
    <n v="0.56000000000000005"/>
    <n v="0.48"/>
    <x v="17"/>
    <n v="8140"/>
    <n v="0.42770659971536984"/>
    <n v="1552.1771737210754"/>
    <n v="3.5575058727882549"/>
    <n v="1"/>
    <n v="3.5575058727882549"/>
    <n v="3.5575058727882549"/>
    <n v="0.455196185182004"/>
    <n v="1"/>
    <n v="0.455196185182004"/>
    <n v="0.455196185182004"/>
  </r>
  <r>
    <x v="1"/>
    <x v="2"/>
    <x v="3"/>
    <n v="0.56000000000000005"/>
    <n v="0.48"/>
    <x v="7"/>
    <n v="8140"/>
    <n v="0.82859024146237958"/>
    <n v="3288.2860183978582"/>
    <n v="7.8350598694250255"/>
    <n v="0.28800000000000003"/>
    <n v="2.2564972423944076"/>
    <n v="2.2564972423944076"/>
    <n v="0.95406930754190777"/>
    <n v="0.46899999999999997"/>
    <n v="0.44745850523715475"/>
    <n v="0.44745850523715475"/>
  </r>
  <r>
    <x v="1"/>
    <x v="1"/>
    <x v="3"/>
    <n v="0.56000000000000005"/>
    <n v="0.48"/>
    <x v="17"/>
    <n v="8140"/>
    <n v="0.81986587567767588"/>
    <n v="2445.1752893647335"/>
    <n v="5.4235887862697449"/>
    <n v="1"/>
    <n v="5.4235887862697449"/>
    <n v="5.4235887862697449"/>
    <n v="0.71697257533094594"/>
    <n v="1"/>
    <n v="0.71697257533094594"/>
    <n v="0.71697257533094594"/>
  </r>
  <r>
    <x v="1"/>
    <x v="2"/>
    <x v="3"/>
    <n v="0.56000000000000005"/>
    <n v="0.48"/>
    <x v="5"/>
    <n v="8140"/>
    <n v="1.2863014954779284"/>
    <n v="5033.3196231623579"/>
    <n v="11.947996022565787"/>
    <n v="0.28800000000000003"/>
    <n v="3.441022854498947"/>
    <n v="3.441022854498947"/>
    <n v="1.577472634642973"/>
    <n v="0.46899999999999997"/>
    <n v="0.73983466564755429"/>
    <n v="0.73983466564755429"/>
  </r>
  <r>
    <x v="1"/>
    <x v="4"/>
    <x v="4"/>
    <n v="0.36"/>
    <n v="0.57999999999999996"/>
    <x v="29"/>
    <n v="8140"/>
    <n v="0.63666138228113511"/>
    <n v="2382.6747739607854"/>
    <n v="5.6876525302743897"/>
    <n v="1"/>
    <n v="5.6876525302743897"/>
    <n v="5.6876525302743897"/>
    <n v="0.71592547040056731"/>
    <n v="1"/>
    <n v="0.71592547040056731"/>
    <n v="0.71592547040056731"/>
  </r>
  <r>
    <x v="1"/>
    <x v="3"/>
    <x v="3"/>
    <n v="0.56000000000000005"/>
    <n v="0.48"/>
    <x v="17"/>
    <n v="8140"/>
    <n v="0.63879657192024841"/>
    <n v="2542.8563696775004"/>
    <n v="6.0474239943716448"/>
    <n v="1"/>
    <n v="6.0474239943716448"/>
    <n v="6.0474239943716448"/>
    <n v="0.79800510195784191"/>
    <n v="1"/>
    <n v="0.79800510195784191"/>
    <n v="0.79800510195784191"/>
  </r>
  <r>
    <x v="1"/>
    <x v="1"/>
    <x v="3"/>
    <n v="0.56000000000000005"/>
    <n v="0.48"/>
    <x v="11"/>
    <n v="8140"/>
    <n v="0.97538455672128221"/>
    <n v="3480.8044096047424"/>
    <n v="8.0515244224431015"/>
    <n v="1"/>
    <n v="8.0515244224431015"/>
    <n v="8.0515244224431015"/>
    <n v="0.99643839131568912"/>
    <n v="1"/>
    <n v="0.99643839131568912"/>
    <n v="0.99643839131568912"/>
  </r>
  <r>
    <x v="1"/>
    <x v="2"/>
    <x v="3"/>
    <n v="0.56000000000000005"/>
    <n v="0.48"/>
    <x v="13"/>
    <n v="8140"/>
    <n v="0.99191380522800043"/>
    <n v="3749.5892527047922"/>
    <n v="8.4566404058915694"/>
    <n v="1"/>
    <n v="8.4566404058915694"/>
    <n v="8.4566404058915694"/>
    <n v="1.0916400767189836"/>
    <n v="1"/>
    <n v="1.0916400767189836"/>
    <n v="1.0916400767189836"/>
  </r>
  <r>
    <x v="1"/>
    <x v="1"/>
    <x v="3"/>
    <n v="0.56000000000000005"/>
    <n v="0.48"/>
    <x v="18"/>
    <n v="8140"/>
    <n v="1.029474529989262"/>
    <n v="3451.4377310892419"/>
    <n v="8.5490896967445806"/>
    <n v="1"/>
    <n v="8.5490896967445806"/>
    <n v="8.5490896967445806"/>
    <n v="1.1418539078083871"/>
    <n v="1"/>
    <n v="1.1418539078083871"/>
    <n v="1.1418539078083871"/>
  </r>
  <r>
    <x v="1"/>
    <x v="2"/>
    <x v="3"/>
    <n v="0.56000000000000005"/>
    <n v="0.48"/>
    <x v="21"/>
    <n v="8140"/>
    <n v="0.96390752650775113"/>
    <n v="4330.3401875149484"/>
    <n v="10.701758744026691"/>
    <n v="1"/>
    <n v="10.701758744026691"/>
    <n v="10.701758744026691"/>
    <n v="1.4141466591394545"/>
    <n v="1"/>
    <n v="1.4141466591394545"/>
    <n v="1.4141466591394545"/>
  </r>
  <r>
    <x v="1"/>
    <x v="2"/>
    <x v="3"/>
    <n v="0.56000000000000005"/>
    <n v="0.48"/>
    <x v="5"/>
    <n v="8140"/>
    <n v="2.3076533463192956"/>
    <n v="9384.3996436941452"/>
    <n v="23.163440043360293"/>
    <n v="0.28800000000000003"/>
    <n v="6.6710707324877649"/>
    <n v="6.6710707324877649"/>
    <n v="3.0433474289831528"/>
    <n v="0.46899999999999997"/>
    <n v="1.4273299441930987"/>
    <n v="1.4273299441930987"/>
  </r>
  <r>
    <x v="1"/>
    <x v="2"/>
    <x v="3"/>
    <n v="0.56000000000000005"/>
    <n v="0.48"/>
    <x v="5"/>
    <n v="8140"/>
    <n v="2.753282101131195"/>
    <n v="11272.657918947632"/>
    <n v="26.321478206571037"/>
    <n v="0.28800000000000003"/>
    <n v="7.5805857234924598"/>
    <n v="7.5805857234924598"/>
    <n v="3.4468956635880557"/>
    <n v="0.46899999999999997"/>
    <n v="1.616594066222798"/>
    <n v="1.616594066222798"/>
  </r>
  <r>
    <x v="1"/>
    <x v="2"/>
    <x v="3"/>
    <n v="0.56000000000000005"/>
    <n v="0.48"/>
    <x v="21"/>
    <n v="8140"/>
    <n v="2.6170966336353083"/>
    <n v="10986.63508859222"/>
    <n v="26.381181196766523"/>
    <n v="0.28800000000000003"/>
    <n v="7.5977801846687596"/>
    <n v="7.5977801846687596"/>
    <n v="3.4853555473072566"/>
    <n v="0.46899999999999997"/>
    <n v="1.6346317516871032"/>
    <n v="1.6346317516871032"/>
  </r>
  <r>
    <x v="1"/>
    <x v="2"/>
    <x v="3"/>
    <n v="0.56000000000000005"/>
    <n v="0.48"/>
    <x v="5"/>
    <n v="8140"/>
    <n v="3.1140931473748705"/>
    <n v="12770.953044012967"/>
    <n v="29.878343613868825"/>
    <n v="0.28800000000000003"/>
    <n v="8.6049629607942233"/>
    <n v="8.6049629607942233"/>
    <n v="3.9433284720422113"/>
    <n v="0.46899999999999997"/>
    <n v="1.8494210533877971"/>
    <n v="1.8494210533877971"/>
  </r>
  <r>
    <x v="1"/>
    <x v="2"/>
    <x v="3"/>
    <n v="0.56000000000000005"/>
    <n v="0.48"/>
    <x v="5"/>
    <n v="8140"/>
    <n v="1.6948053290770371"/>
    <n v="6911.0311521373715"/>
    <n v="15.948043344288676"/>
    <n v="1"/>
    <n v="15.948043344288676"/>
    <n v="15.948043344288676"/>
    <n v="2.161769208740794"/>
    <n v="1"/>
    <n v="2.161769208740794"/>
    <n v="2.161769208740794"/>
  </r>
  <r>
    <x v="1"/>
    <x v="2"/>
    <x v="3"/>
    <n v="0.56000000000000005"/>
    <n v="0.48"/>
    <x v="5"/>
    <n v="8140"/>
    <n v="4.2218368942195967"/>
    <n v="16591.539851772159"/>
    <n v="35.779142295849191"/>
    <n v="0.28800000000000003"/>
    <n v="10.304392981204568"/>
    <n v="10.304392981204568"/>
    <n v="4.6756679876239406"/>
    <n v="0.46899999999999997"/>
    <n v="2.192888286195628"/>
    <n v="2.192888286195628"/>
  </r>
  <r>
    <x v="1"/>
    <x v="2"/>
    <x v="3"/>
    <n v="0.56000000000000005"/>
    <n v="0.48"/>
    <x v="21"/>
    <n v="8140"/>
    <n v="3.9305954809803589"/>
    <n v="17205.964881854292"/>
    <n v="40.203498119799001"/>
    <n v="0.28800000000000003"/>
    <n v="11.578607458502114"/>
    <n v="11.578607458502114"/>
    <n v="5.3547600001951707"/>
    <n v="0.46899999999999997"/>
    <n v="2.511382440091535"/>
    <n v="2.511382440091535"/>
  </r>
  <r>
    <x v="1"/>
    <x v="2"/>
    <x v="3"/>
    <n v="0.56000000000000005"/>
    <n v="0.48"/>
    <x v="21"/>
    <n v="8140"/>
    <n v="4.9149023758199322"/>
    <n v="19919.767448315877"/>
    <n v="45.84553728326636"/>
    <n v="0.28800000000000003"/>
    <n v="13.203514737580713"/>
    <n v="13.203514737580713"/>
    <n v="6.0557896150454225"/>
    <n v="0.46899999999999997"/>
    <n v="2.840165329456303"/>
    <n v="2.840165329456303"/>
  </r>
  <r>
    <x v="1"/>
    <x v="1"/>
    <x v="3"/>
    <n v="0.56000000000000005"/>
    <n v="0.48"/>
    <x v="17"/>
    <n v="8140"/>
    <n v="3.5995500808694079"/>
    <n v="12820.979689314829"/>
    <n v="29.843664507601016"/>
    <n v="1"/>
    <n v="29.843664507601016"/>
    <n v="29.843664507601016"/>
    <n v="3.665883931988037"/>
    <n v="1"/>
    <n v="3.665883931988037"/>
    <n v="3.665883931988037"/>
  </r>
  <r>
    <x v="1"/>
    <x v="2"/>
    <x v="3"/>
    <n v="0.56000000000000005"/>
    <n v="0.48"/>
    <x v="5"/>
    <n v="8140"/>
    <n v="3.2651212063672701"/>
    <n v="12634.421761799731"/>
    <n v="32.890935698103696"/>
    <n v="1"/>
    <n v="32.890935698103696"/>
    <n v="32.890935698103696"/>
    <n v="4.3496917576661582"/>
    <n v="1"/>
    <n v="4.3496917576661582"/>
    <n v="4.3496917576661582"/>
  </r>
  <r>
    <x v="1"/>
    <x v="4"/>
    <x v="4"/>
    <n v="0.36"/>
    <n v="0.57999999999999996"/>
    <x v="17"/>
    <n v="8140"/>
    <n v="3.8500065883614112"/>
    <n v="14879.749742482554"/>
    <n v="36.459233707269988"/>
    <n v="1"/>
    <n v="36.459233707269988"/>
    <n v="36.459233707269988"/>
    <n v="4.7484056629250553"/>
    <n v="1"/>
    <n v="4.7484056629250553"/>
    <n v="4.7484056629250553"/>
  </r>
  <r>
    <x v="1"/>
    <x v="2"/>
    <x v="3"/>
    <n v="0.56000000000000005"/>
    <n v="0.48"/>
    <x v="5"/>
    <n v="8140"/>
    <n v="3.9208355496175513"/>
    <n v="15825.765563911544"/>
    <n v="36.708316284471465"/>
    <n v="1"/>
    <n v="36.708316284471465"/>
    <n v="36.708316284471465"/>
    <n v="5.0974854191404617"/>
    <n v="1"/>
    <n v="5.0974854191404617"/>
    <n v="5.0974854191404617"/>
  </r>
  <r>
    <x v="1"/>
    <x v="2"/>
    <x v="3"/>
    <n v="0.56000000000000005"/>
    <n v="0.48"/>
    <x v="23"/>
    <n v="8140"/>
    <n v="4.9474521208059743"/>
    <n v="16520.732723469031"/>
    <n v="38.466019567823125"/>
    <n v="1"/>
    <n v="38.466019567823125"/>
    <n v="38.466019567823125"/>
    <n v="5.0782302963854287"/>
    <n v="1"/>
    <n v="5.0782302963854287"/>
    <n v="5.0782302963854287"/>
  </r>
  <r>
    <x v="1"/>
    <x v="2"/>
    <x v="3"/>
    <n v="0.56000000000000005"/>
    <n v="0.48"/>
    <x v="5"/>
    <n v="8140"/>
    <n v="3.8574840548686833"/>
    <n v="17275.30744606529"/>
    <n v="41.652402436968913"/>
    <n v="1"/>
    <n v="41.652402436968913"/>
    <n v="41.652402436968913"/>
    <n v="5.6352619849973378"/>
    <n v="1"/>
    <n v="5.6352619849973378"/>
    <n v="5.6352619849973378"/>
  </r>
  <r>
    <x v="1"/>
    <x v="1"/>
    <x v="3"/>
    <n v="0.56000000000000005"/>
    <n v="0.48"/>
    <x v="0"/>
    <n v="8140"/>
    <n v="5.9669372005498014"/>
    <n v="19186.322892226995"/>
    <n v="45.121366114587005"/>
    <n v="1"/>
    <n v="45.121366114587005"/>
    <n v="45.121366114587005"/>
    <n v="5.5476963566959361"/>
    <n v="1"/>
    <n v="5.5476963566959361"/>
    <n v="5.5476963566959361"/>
  </r>
  <r>
    <x v="1"/>
    <x v="3"/>
    <x v="3"/>
    <n v="0.56000000000000005"/>
    <n v="0.48"/>
    <x v="16"/>
    <n v="8140"/>
    <n v="5.1566621701823863"/>
    <n v="20772.736769370473"/>
    <n v="48.468237976330684"/>
    <n v="1"/>
    <n v="48.468237976330684"/>
    <n v="48.468237976330684"/>
    <n v="6.5623732220709163"/>
    <n v="1"/>
    <n v="6.5623732220709163"/>
    <n v="6.5623732220709163"/>
  </r>
  <r>
    <x v="1"/>
    <x v="4"/>
    <x v="4"/>
    <n v="0.36"/>
    <n v="0.57999999999999996"/>
    <x v="17"/>
    <n v="8140"/>
    <n v="6.6850121938324891"/>
    <n v="25202.071298371553"/>
    <n v="60.042241171188849"/>
    <n v="1"/>
    <n v="60.042241171188849"/>
    <n v="60.042241171188849"/>
    <n v="7.9228526837877462"/>
    <n v="1"/>
    <n v="7.9228526837877462"/>
    <n v="7.9228526837877462"/>
  </r>
  <r>
    <x v="1"/>
    <x v="2"/>
    <x v="3"/>
    <n v="0.56000000000000005"/>
    <n v="0.48"/>
    <x v="0"/>
    <n v="8140"/>
    <n v="7.3291501328628934"/>
    <n v="28705.96254969879"/>
    <n v="67.368843979118253"/>
    <n v="1"/>
    <n v="67.368843979118253"/>
    <n v="67.368843979118253"/>
    <n v="9.0575178051266079"/>
    <n v="1"/>
    <n v="9.0575178051266079"/>
    <n v="9.0575178051266079"/>
  </r>
  <r>
    <x v="1"/>
    <x v="2"/>
    <x v="3"/>
    <n v="0.56000000000000005"/>
    <n v="0.48"/>
    <x v="0"/>
    <n v="8140"/>
    <n v="10.076409590778946"/>
    <n v="38806.354577957885"/>
    <n v="93.664656858537853"/>
    <n v="1"/>
    <n v="93.664656858537853"/>
    <n v="93.664656858537853"/>
    <n v="12.641736535180325"/>
    <n v="1"/>
    <n v="12.641736535180325"/>
    <n v="12.641736535180325"/>
  </r>
  <r>
    <x v="1"/>
    <x v="2"/>
    <x v="3"/>
    <n v="0.56000000000000005"/>
    <n v="0.48"/>
    <x v="13"/>
    <n v="8140"/>
    <n v="11.984869613294668"/>
    <n v="48467.56927808714"/>
    <n v="123.21335314630055"/>
    <n v="1"/>
    <n v="123.21335314630055"/>
    <n v="123.21335314630055"/>
    <n v="16.567451341005498"/>
    <n v="1"/>
    <n v="16.567451341005498"/>
    <n v="16.567451341005498"/>
  </r>
  <r>
    <x v="1"/>
    <x v="2"/>
    <x v="3"/>
    <n v="0.56000000000000005"/>
    <n v="0.48"/>
    <x v="13"/>
    <n v="8140"/>
    <n v="33.983466796117952"/>
    <n v="135113.94275998644"/>
    <n v="307.88595321879382"/>
    <n v="0.28800000000000003"/>
    <n v="88.671154527012632"/>
    <n v="88.671154527012632"/>
    <n v="39.588101528022605"/>
    <n v="0.46899999999999997"/>
    <n v="18.566819616642601"/>
    <n v="18.566819616642601"/>
  </r>
  <r>
    <x v="1"/>
    <x v="1"/>
    <x v="3"/>
    <n v="0.56000000000000005"/>
    <n v="0.48"/>
    <x v="11"/>
    <n v="8140"/>
    <n v="18.119646832744539"/>
    <n v="62216.355259985343"/>
    <n v="150.02916241331781"/>
    <n v="1"/>
    <n v="150.02916241331781"/>
    <n v="150.02916241331781"/>
    <n v="19.225192127982098"/>
    <n v="1"/>
    <n v="19.225192127982098"/>
    <n v="19.225192127982098"/>
  </r>
  <r>
    <x v="1"/>
    <x v="2"/>
    <x v="3"/>
    <n v="0.56000000000000005"/>
    <n v="0.48"/>
    <x v="5"/>
    <n v="8140"/>
    <n v="16.410604668649498"/>
    <n v="62207.207989007147"/>
    <n v="152.8069092802867"/>
    <n v="1"/>
    <n v="152.8069092802867"/>
    <n v="152.8069092802867"/>
    <n v="19.96531871867932"/>
    <n v="1"/>
    <n v="19.96531871867932"/>
    <n v="19.96531871867932"/>
  </r>
  <r>
    <x v="1"/>
    <x v="3"/>
    <x v="3"/>
    <n v="0.56000000000000005"/>
    <n v="0.48"/>
    <x v="11"/>
    <n v="8140"/>
    <n v="22.109718224092166"/>
    <n v="81233.950830553164"/>
    <n v="191.72290376029119"/>
    <n v="1"/>
    <n v="191.72290376029119"/>
    <n v="191.72290376029119"/>
    <n v="25.586933045391554"/>
    <n v="1"/>
    <n v="25.586933045391554"/>
    <n v="25.586933045391554"/>
  </r>
  <r>
    <x v="1"/>
    <x v="4"/>
    <x v="4"/>
    <n v="0.36"/>
    <n v="0.57999999999999996"/>
    <x v="17"/>
    <n v="8140"/>
    <n v="21.28864888273111"/>
    <n v="80890.488715779153"/>
    <n v="193.6802580477821"/>
    <n v="1"/>
    <n v="193.6802580477821"/>
    <n v="193.6802580477821"/>
    <n v="25.341620151128343"/>
    <n v="1"/>
    <n v="25.341620151128343"/>
    <n v="25.341620151128343"/>
  </r>
  <r>
    <x v="1"/>
    <x v="2"/>
    <x v="3"/>
    <n v="0.56000000000000005"/>
    <n v="0.48"/>
    <x v="5"/>
    <n v="8140"/>
    <n v="49.664461742727681"/>
    <n v="197155.55437642944"/>
    <n v="439.97384459004115"/>
    <n v="0.28800000000000003"/>
    <n v="126.71246724193186"/>
    <n v="126.71246724193186"/>
    <n v="57.089714050786455"/>
    <n v="0.46899999999999997"/>
    <n v="26.775075889818847"/>
    <n v="26.775075889818847"/>
  </r>
  <r>
    <x v="1"/>
    <x v="2"/>
    <x v="3"/>
    <n v="0.56000000000000005"/>
    <n v="0.48"/>
    <x v="0"/>
    <n v="8140"/>
    <n v="47.390381276095781"/>
    <n v="190555.54189832704"/>
    <n v="440.55373535115393"/>
    <n v="0.28800000000000003"/>
    <n v="126.87947578113234"/>
    <n v="126.87947578113234"/>
    <n v="57.538535248465053"/>
    <n v="0.46899999999999997"/>
    <n v="26.985573031530109"/>
    <n v="26.985573031530109"/>
  </r>
  <r>
    <x v="1"/>
    <x v="4"/>
    <x v="4"/>
    <n v="0.36"/>
    <n v="0.57999999999999996"/>
    <x v="22"/>
    <n v="8140"/>
    <n v="25.18300323138844"/>
    <n v="89848.271096789118"/>
    <n v="223.34709062046915"/>
    <n v="1"/>
    <n v="223.34709062046915"/>
    <n v="223.34709062046915"/>
    <n v="29.006548736554322"/>
    <n v="1"/>
    <n v="29.006548736554322"/>
    <n v="29.006548736554322"/>
  </r>
  <r>
    <x v="1"/>
    <x v="1"/>
    <x v="3"/>
    <n v="0.56000000000000005"/>
    <n v="0.48"/>
    <x v="17"/>
    <n v="8140"/>
    <n v="25.174890261629645"/>
    <n v="100177.35167401553"/>
    <n v="242.50124277576435"/>
    <n v="1"/>
    <n v="242.50124277576435"/>
    <n v="242.50124277576435"/>
    <n v="32.21834771531752"/>
    <n v="1"/>
    <n v="32.21834771531752"/>
    <n v="32.21834771531752"/>
  </r>
  <r>
    <x v="1"/>
    <x v="1"/>
    <x v="3"/>
    <n v="0.56000000000000005"/>
    <n v="0.48"/>
    <x v="5"/>
    <n v="8140"/>
    <n v="29.286277757929366"/>
    <n v="108038.28739893796"/>
    <n v="249.45832082979831"/>
    <n v="1"/>
    <n v="249.45832082979831"/>
    <n v="249.45832082979831"/>
    <n v="33.839815124874519"/>
    <n v="1"/>
    <n v="33.839815124874519"/>
    <n v="33.839815124874519"/>
  </r>
  <r>
    <x v="1"/>
    <x v="1"/>
    <x v="3"/>
    <n v="0.56000000000000005"/>
    <n v="0.48"/>
    <x v="5"/>
    <n v="8140"/>
    <n v="32.11019249755185"/>
    <n v="111059.61628000093"/>
    <n v="257.57225345963678"/>
    <n v="1"/>
    <n v="257.57225345963678"/>
    <n v="257.57225345963678"/>
    <n v="33.166176204690629"/>
    <n v="1"/>
    <n v="33.166176204690629"/>
    <n v="33.166176204690629"/>
  </r>
  <r>
    <x v="1"/>
    <x v="1"/>
    <x v="3"/>
    <n v="0.56000000000000005"/>
    <n v="0.48"/>
    <x v="15"/>
    <n v="8140"/>
    <n v="32.358100867764371"/>
    <n v="130655.94187469014"/>
    <n v="298.81774263305283"/>
    <n v="1"/>
    <n v="298.81774263305283"/>
    <n v="298.81774263305283"/>
    <n v="40.17560858684795"/>
    <n v="1"/>
    <n v="40.17560858684795"/>
    <n v="40.17560858684795"/>
  </r>
  <r>
    <x v="1"/>
    <x v="2"/>
    <x v="3"/>
    <n v="0.56000000000000005"/>
    <n v="0.48"/>
    <x v="7"/>
    <n v="8140"/>
    <n v="35.789246812023883"/>
    <n v="140652.7922651156"/>
    <n v="309.01488373073039"/>
    <n v="1"/>
    <n v="309.01488373073039"/>
    <n v="309.01488373073039"/>
    <n v="43.175993535774715"/>
    <n v="1"/>
    <n v="43.175993535774715"/>
    <n v="43.175993535774715"/>
  </r>
  <r>
    <x v="1"/>
    <x v="2"/>
    <x v="3"/>
    <n v="0.56000000000000005"/>
    <n v="0.48"/>
    <x v="5"/>
    <n v="8140"/>
    <n v="79.801230305590323"/>
    <n v="342139.46759963228"/>
    <n v="781.5402062934038"/>
    <n v="0.28800000000000003"/>
    <n v="225.08357941250031"/>
    <n v="225.08357941250031"/>
    <n v="102.7158989241712"/>
    <n v="0.46899999999999997"/>
    <n v="48.173756595436288"/>
    <n v="48.173756595436288"/>
  </r>
  <r>
    <x v="1"/>
    <x v="1"/>
    <x v="3"/>
    <n v="0.56000000000000005"/>
    <n v="0.48"/>
    <x v="15"/>
    <n v="8140"/>
    <n v="39.244915686843385"/>
    <n v="157097.37990958808"/>
    <n v="368.87286057576728"/>
    <n v="1"/>
    <n v="368.87286057576728"/>
    <n v="368.87286057576728"/>
    <n v="49.523661891727556"/>
    <n v="1"/>
    <n v="49.523661891727556"/>
    <n v="49.523661891727556"/>
  </r>
  <r>
    <x v="1"/>
    <x v="2"/>
    <x v="3"/>
    <n v="0.56000000000000005"/>
    <n v="0.48"/>
    <x v="5"/>
    <n v="8140"/>
    <n v="40.23304342929125"/>
    <n v="158465.52610222378"/>
    <n v="379.1944956018076"/>
    <n v="1"/>
    <n v="379.1944956018076"/>
    <n v="379.1944956018076"/>
    <n v="49.741255912777234"/>
    <n v="1"/>
    <n v="49.741255912777234"/>
    <n v="49.741255912777234"/>
  </r>
  <r>
    <x v="1"/>
    <x v="2"/>
    <x v="3"/>
    <n v="0.56000000000000005"/>
    <n v="0.48"/>
    <x v="5"/>
    <n v="8140"/>
    <n v="41.867336462738983"/>
    <n v="166118.04910273518"/>
    <n v="405.24861845901614"/>
    <n v="1"/>
    <n v="405.24861845901614"/>
    <n v="405.24861845901614"/>
    <n v="56.779908668228146"/>
    <n v="1"/>
    <n v="56.779908668228146"/>
    <n v="56.779908668228146"/>
  </r>
  <r>
    <x v="1"/>
    <x v="2"/>
    <x v="3"/>
    <n v="0.56000000000000005"/>
    <n v="0.48"/>
    <x v="14"/>
    <n v="8140"/>
    <n v="85.345483581862055"/>
    <n v="378851.09134238178"/>
    <n v="895.23020010972812"/>
    <n v="0.28800000000000003"/>
    <n v="257.82629763160173"/>
    <n v="257.82629763160173"/>
    <n v="117.96143351249678"/>
    <n v="0.46899999999999997"/>
    <n v="55.323912317360985"/>
    <n v="55.323912317360985"/>
  </r>
  <r>
    <x v="1"/>
    <x v="4"/>
    <x v="4"/>
    <n v="0.36"/>
    <n v="0.57999999999999996"/>
    <x v="34"/>
    <n v="8140"/>
    <n v="56.34010308481988"/>
    <n v="206301.11514868186"/>
    <n v="477.7727437379491"/>
    <n v="1"/>
    <n v="477.7727437379491"/>
    <n v="477.7727437379491"/>
    <n v="59.15542637497213"/>
    <n v="1"/>
    <n v="59.15542637497213"/>
    <n v="59.15542637497213"/>
  </r>
  <r>
    <x v="1"/>
    <x v="2"/>
    <x v="3"/>
    <n v="0.56000000000000005"/>
    <n v="0.48"/>
    <x v="5"/>
    <n v="8140"/>
    <n v="110.40885782039602"/>
    <n v="446867.76510168321"/>
    <n v="1027.5742802252034"/>
    <n v="0.28800000000000003"/>
    <n v="295.94139270485863"/>
    <n v="295.94139270485863"/>
    <n v="135.42035626034541"/>
    <n v="0.46899999999999997"/>
    <n v="63.512147086101997"/>
    <n v="63.512147086101997"/>
  </r>
  <r>
    <x v="1"/>
    <x v="1"/>
    <x v="3"/>
    <n v="0.56000000000000005"/>
    <n v="0.48"/>
    <x v="11"/>
    <n v="8140"/>
    <n v="61.322646588593798"/>
    <n v="218658.77783818732"/>
    <n v="507.33829725148581"/>
    <n v="1"/>
    <n v="507.33829725148581"/>
    <n v="507.33829725148581"/>
    <n v="64.645972490041174"/>
    <n v="1"/>
    <n v="64.645972490041174"/>
    <n v="64.645972490041174"/>
  </r>
  <r>
    <x v="1"/>
    <x v="3"/>
    <x v="3"/>
    <n v="0.56000000000000005"/>
    <n v="0.48"/>
    <x v="17"/>
    <n v="8140"/>
    <n v="54.366526276585311"/>
    <n v="218595.96258708771"/>
    <n v="520.45071522716864"/>
    <n v="1"/>
    <n v="520.45071522716864"/>
    <n v="520.45071522716864"/>
    <n v="70.189898373164908"/>
    <n v="1"/>
    <n v="70.189898373164908"/>
    <n v="70.189898373164908"/>
  </r>
  <r>
    <x v="1"/>
    <x v="2"/>
    <x v="3"/>
    <n v="0.56000000000000005"/>
    <n v="0.48"/>
    <x v="5"/>
    <n v="8140"/>
    <n v="69.738431097591828"/>
    <n v="245665.9650846181"/>
    <n v="567.53335761718461"/>
    <n v="1"/>
    <n v="567.53335761718461"/>
    <n v="567.53335761718461"/>
    <n v="77.849864741891153"/>
    <n v="1"/>
    <n v="77.849864741891153"/>
    <n v="77.849864741891153"/>
  </r>
  <r>
    <x v="1"/>
    <x v="2"/>
    <x v="3"/>
    <n v="0.56000000000000005"/>
    <n v="0.48"/>
    <x v="14"/>
    <n v="8140"/>
    <n v="66.651181967344598"/>
    <n v="261222.51857363494"/>
    <n v="620.93712381574778"/>
    <n v="1"/>
    <n v="620.93712381574778"/>
    <n v="620.93712381574778"/>
    <n v="81.904647683907612"/>
    <n v="1"/>
    <n v="81.904647683907612"/>
    <n v="81.904647683907612"/>
  </r>
  <r>
    <x v="1"/>
    <x v="2"/>
    <x v="3"/>
    <n v="0.56000000000000005"/>
    <n v="0.48"/>
    <x v="5"/>
    <n v="8140"/>
    <n v="71.382974958472474"/>
    <n v="276004.50169876538"/>
    <n v="666.39350646531682"/>
    <n v="1"/>
    <n v="666.39350646531682"/>
    <n v="666.39350646531682"/>
    <n v="87.98476847631099"/>
    <n v="1"/>
    <n v="87.98476847631099"/>
    <n v="87.98476847631099"/>
  </r>
  <r>
    <x v="1"/>
    <x v="1"/>
    <x v="3"/>
    <n v="0.56000000000000005"/>
    <n v="0.48"/>
    <x v="17"/>
    <n v="8140"/>
    <n v="80.431970795037103"/>
    <n v="303971.78488302772"/>
    <n v="728.94164405807646"/>
    <n v="1"/>
    <n v="728.94164405807646"/>
    <n v="728.94164405807646"/>
    <n v="96.724697986589149"/>
    <n v="1"/>
    <n v="96.724697986589149"/>
    <n v="96.724697986589149"/>
  </r>
  <r>
    <x v="1"/>
    <x v="1"/>
    <x v="3"/>
    <n v="0.56000000000000005"/>
    <n v="0.48"/>
    <x v="17"/>
    <n v="8140"/>
    <n v="103.73870571961393"/>
    <n v="337121.40291340381"/>
    <n v="804.05717320186875"/>
    <n v="1"/>
    <n v="804.05717320186875"/>
    <n v="804.05717320186875"/>
    <n v="97.431317691472415"/>
    <n v="1"/>
    <n v="97.431317691472415"/>
    <n v="97.431317691472415"/>
  </r>
  <r>
    <x v="1"/>
    <x v="2"/>
    <x v="3"/>
    <n v="0.56000000000000005"/>
    <n v="0.48"/>
    <x v="7"/>
    <n v="8140"/>
    <n v="116.23587952838488"/>
    <n v="450104.37999883696"/>
    <n v="1044.8741557584042"/>
    <n v="1"/>
    <n v="1044.8741557584042"/>
    <n v="1044.8741557584042"/>
    <n v="140.38032101257468"/>
    <n v="1"/>
    <n v="140.38032101257468"/>
    <n v="140.38032101257468"/>
  </r>
  <r>
    <x v="1"/>
    <x v="2"/>
    <x v="3"/>
    <n v="0.56000000000000005"/>
    <n v="0.48"/>
    <x v="5"/>
    <n v="8140"/>
    <n v="143.60441023704078"/>
    <n v="540104.07511040068"/>
    <n v="1258.5903291029065"/>
    <n v="1"/>
    <n v="1258.5903291029065"/>
    <n v="1258.5903291029065"/>
    <n v="160.60277957798209"/>
    <n v="1"/>
    <n v="160.60277957798209"/>
    <n v="160.60277957798209"/>
  </r>
  <r>
    <x v="1"/>
    <x v="1"/>
    <x v="3"/>
    <n v="0.56000000000000005"/>
    <n v="0.48"/>
    <x v="5"/>
    <n v="8140"/>
    <n v="171.21261654213072"/>
    <n v="589936.66980029398"/>
    <n v="1381.5318961230098"/>
    <n v="1"/>
    <n v="1381.5318961230098"/>
    <n v="1381.5318961230098"/>
    <n v="178.99700299414292"/>
    <n v="1"/>
    <n v="178.99700299414292"/>
    <n v="178.99700299414292"/>
  </r>
  <r>
    <x v="1"/>
    <x v="2"/>
    <x v="3"/>
    <n v="0.56000000000000005"/>
    <n v="0.48"/>
    <x v="5"/>
    <n v="8140"/>
    <n v="153.56394314396812"/>
    <n v="651227.40173810755"/>
    <n v="1542.5936104757343"/>
    <n v="1"/>
    <n v="1542.5936104757343"/>
    <n v="1542.5936104757343"/>
    <n v="206.83503502544795"/>
    <n v="1"/>
    <n v="206.83503502544795"/>
    <n v="206.83503502544795"/>
  </r>
  <r>
    <x v="1"/>
    <x v="1"/>
    <x v="3"/>
    <n v="0.56000000000000005"/>
    <n v="0.48"/>
    <x v="17"/>
    <n v="8140"/>
    <n v="215.43958574937326"/>
    <n v="741868.27491507912"/>
    <n v="1737.6187704659951"/>
    <n v="1"/>
    <n v="1737.6187704659951"/>
    <n v="1737.6187704659951"/>
    <n v="211.37638783199881"/>
    <n v="1"/>
    <n v="211.37638783199881"/>
    <n v="211.37638783199881"/>
  </r>
  <r>
    <x v="1"/>
    <x v="3"/>
    <x v="3"/>
    <n v="0.56000000000000005"/>
    <n v="0.48"/>
    <x v="11"/>
    <n v="8140"/>
    <n v="227.65734136692149"/>
    <n v="853762.34721300157"/>
    <n v="1990.6672026228498"/>
    <n v="1"/>
    <n v="1990.6672026228498"/>
    <n v="1990.6672026228498"/>
    <n v="267.41509388959599"/>
    <n v="1"/>
    <n v="267.41509388959599"/>
    <n v="267.41509388959599"/>
  </r>
  <r>
    <x v="1"/>
    <x v="4"/>
    <x v="4"/>
    <n v="0.36"/>
    <n v="0.57999999999999996"/>
    <x v="17"/>
    <n v="8140"/>
    <n v="384.57363922067691"/>
    <n v="1467098.4521936341"/>
    <n v="3522.8264908518231"/>
    <n v="1"/>
    <n v="3522.8264908518231"/>
    <n v="3522.8264908518231"/>
    <n v="462.65692278706888"/>
    <n v="1"/>
    <n v="462.65692278706888"/>
    <n v="462.65692278706888"/>
  </r>
  <r>
    <x v="1"/>
    <x v="3"/>
    <x v="3"/>
    <n v="0.56000000000000005"/>
    <n v="0.48"/>
    <x v="17"/>
    <n v="8140"/>
    <n v="488.45252969432079"/>
    <n v="1922878.8850853373"/>
    <n v="4511.3822720068611"/>
    <n v="1"/>
    <n v="4511.3822720068611"/>
    <n v="4511.3822720068611"/>
    <n v="589.8572086568563"/>
    <n v="1"/>
    <n v="589.8572086568563"/>
    <n v="589.8572086568563"/>
  </r>
  <r>
    <x v="1"/>
    <x v="4"/>
    <x v="4"/>
    <n v="0.36"/>
    <n v="0.57999999999999996"/>
    <x v="17"/>
    <n v="8150"/>
    <n v="8.6265978453575743E-4"/>
    <n v="5.9814749982473971E-2"/>
    <n v="2.1127341371713986E-4"/>
    <n v="1"/>
    <n v="2.1127341371713986E-4"/>
    <n v="2.1127341371713986E-4"/>
    <n v="2.7621129008294941E-5"/>
    <n v="1"/>
    <n v="2.7621129008294941E-5"/>
    <n v="2.7621129008294941E-5"/>
  </r>
  <r>
    <x v="1"/>
    <x v="4"/>
    <x v="4"/>
    <n v="0.36"/>
    <n v="0.57999999999999996"/>
    <x v="22"/>
    <n v="8150"/>
    <n v="0.16601919784272315"/>
    <n v="22.592495546558176"/>
    <n v="7.9038617121706498E-2"/>
    <n v="1"/>
    <n v="7.9038617121706498E-2"/>
    <n v="7.9038617121706498E-2"/>
    <n v="1.0339781822505448E-2"/>
    <n v="1"/>
    <n v="1.0339781822505448E-2"/>
    <n v="1.0339781822505448E-2"/>
  </r>
  <r>
    <x v="1"/>
    <x v="3"/>
    <x v="3"/>
    <n v="0.56000000000000005"/>
    <n v="0.48"/>
    <x v="19"/>
    <n v="8160"/>
    <n v="6.2678445807983652E-2"/>
    <n v="183.78504546098557"/>
    <n v="0.47855793157256576"/>
    <n v="1"/>
    <n v="0.47855793157256576"/>
    <n v="0.47855793157256576"/>
    <n v="6.3220007950675741E-2"/>
    <n v="1"/>
    <n v="6.3220007950675741E-2"/>
    <n v="6.3220007950675741E-2"/>
  </r>
  <r>
    <x v="1"/>
    <x v="3"/>
    <x v="3"/>
    <n v="0.56000000000000005"/>
    <n v="0.48"/>
    <x v="19"/>
    <n v="8160"/>
    <n v="1.2684384290882669"/>
    <n v="4340.0835526978908"/>
    <n v="11.355161762353923"/>
    <n v="1"/>
    <n v="11.355161762353923"/>
    <n v="11.355161762353923"/>
    <n v="1.5061874936314514"/>
    <n v="1"/>
    <n v="1.5061874936314514"/>
    <n v="1.5061874936314514"/>
  </r>
  <r>
    <x v="1"/>
    <x v="1"/>
    <x v="3"/>
    <n v="0.56000000000000005"/>
    <n v="0.48"/>
    <x v="15"/>
    <n v="8180"/>
    <n v="1.0589792090070551"/>
    <n v="4258.6237925411906"/>
    <n v="10.444588953120977"/>
    <n v="1"/>
    <n v="10.444588953120977"/>
    <n v="10.444588953120977"/>
    <n v="1.4082049800995413"/>
    <n v="1"/>
    <n v="1.4082049800995413"/>
    <n v="1.4082049800995413"/>
  </r>
  <r>
    <x v="1"/>
    <x v="1"/>
    <x v="3"/>
    <n v="0.56000000000000005"/>
    <n v="0.48"/>
    <x v="10"/>
    <n v="2000"/>
    <n v="3.6342345856976939E-2"/>
    <n v="114.35058020607852"/>
    <n v="0.29348439667703952"/>
    <n v="1"/>
    <n v="0.29348439667703952"/>
    <n v="0.29348439667703952"/>
    <n v="4.2860476889175915E-2"/>
    <n v="1"/>
    <n v="4.2860476889175915E-2"/>
    <n v="4.2860476889175915E-2"/>
  </r>
  <r>
    <x v="1"/>
    <x v="1"/>
    <x v="3"/>
    <n v="0.56000000000000005"/>
    <n v="0.48"/>
    <x v="10"/>
    <n v="2000"/>
    <n v="1.2061138443264174E-3"/>
    <n v="3.7176398658880263"/>
    <n v="8.6824384729409093E-3"/>
    <n v="1"/>
    <n v="8.6824384729409093E-3"/>
    <n v="8.6824384729409093E-3"/>
    <n v="9.8706889377694592E-4"/>
    <n v="1"/>
    <n v="9.8706889377694592E-4"/>
    <n v="9.8706889377694592E-4"/>
  </r>
  <r>
    <x v="1"/>
    <x v="1"/>
    <x v="3"/>
    <n v="0.56000000000000005"/>
    <n v="0.48"/>
    <x v="12"/>
    <n v="3000"/>
    <n v="0.43449302176726273"/>
    <n v="1543.392505646199"/>
    <n v="3.235584443742249"/>
    <n v="1"/>
    <n v="3.235584443742249"/>
    <n v="0"/>
    <n v="0.4372933534094357"/>
    <n v="1"/>
    <n v="0.4372933534094357"/>
    <n v="0"/>
  </r>
  <r>
    <x v="1"/>
    <x v="2"/>
    <x v="3"/>
    <n v="0.56000000000000005"/>
    <n v="0.48"/>
    <x v="25"/>
    <n v="8200"/>
    <n v="4.1156275432645354E-4"/>
    <n v="1.6192042559481132"/>
    <n v="3.5173604550329911E-3"/>
    <n v="0.28800000000000003"/>
    <n v="1.0129998110495015E-3"/>
    <n v="1.0129998110495015E-3"/>
    <n v="4.4525398713323426E-4"/>
    <n v="0.46899999999999997"/>
    <n v="2.0882411996548685E-4"/>
    <n v="2.0882411996548685E-4"/>
  </r>
  <r>
    <x v="1"/>
    <x v="1"/>
    <x v="3"/>
    <n v="0.56000000000000005"/>
    <n v="0.48"/>
    <x v="18"/>
    <n v="8200"/>
    <n v="4.4792828409854716E-3"/>
    <n v="14.425454767399868"/>
    <n v="3.6777127627890066E-2"/>
    <n v="1"/>
    <n v="3.6777127627890066E-2"/>
    <n v="3.6777127627890066E-2"/>
    <n v="5.487975697179133E-3"/>
    <n v="1"/>
    <n v="5.487975697179133E-3"/>
    <n v="5.487975697179133E-3"/>
  </r>
  <r>
    <x v="1"/>
    <x v="1"/>
    <x v="3"/>
    <n v="0.56000000000000005"/>
    <n v="0.48"/>
    <x v="18"/>
    <n v="8200"/>
    <n v="7.2794662530859516E-3"/>
    <n v="23.414801956077802"/>
    <n v="5.9715870661049747E-2"/>
    <n v="1"/>
    <n v="5.9715870661049747E-2"/>
    <n v="5.9715870661049747E-2"/>
    <n v="8.9010212943485423E-3"/>
    <n v="1"/>
    <n v="8.9010212943485423E-3"/>
    <n v="8.9010212943485423E-3"/>
  </r>
  <r>
    <x v="1"/>
    <x v="1"/>
    <x v="3"/>
    <n v="0.56000000000000005"/>
    <n v="0.48"/>
    <x v="18"/>
    <n v="8200"/>
    <n v="1.3252758228001761E-2"/>
    <n v="42.669445543727662"/>
    <n v="0.10879193486939953"/>
    <n v="1"/>
    <n v="0.10879193486939953"/>
    <n v="0.10879193486939953"/>
    <n v="1.6230442536445924E-2"/>
    <n v="1"/>
    <n v="1.6230442536445924E-2"/>
    <n v="1.6230442536445924E-2"/>
  </r>
  <r>
    <x v="1"/>
    <x v="2"/>
    <x v="3"/>
    <n v="0.56000000000000005"/>
    <n v="0.48"/>
    <x v="25"/>
    <n v="8200"/>
    <n v="1.2608195027460295E-2"/>
    <n v="51.734819647652515"/>
    <n v="0.11293653008039586"/>
    <n v="1"/>
    <n v="0.11293653008039586"/>
    <n v="0.11293653008039586"/>
    <n v="1.2135114746300652E-2"/>
    <n v="1"/>
    <n v="1.2135114746300652E-2"/>
    <n v="1.2135114746300652E-2"/>
  </r>
  <r>
    <x v="1"/>
    <x v="1"/>
    <x v="3"/>
    <n v="0.56000000000000005"/>
    <n v="0.48"/>
    <x v="5"/>
    <n v="8200"/>
    <n v="2.7955402330952499E-2"/>
    <n v="90.861319700120092"/>
    <n v="0.20725231714957074"/>
    <n v="1"/>
    <n v="0.20725231714957074"/>
    <n v="0.20725231714957074"/>
    <n v="2.7391045874499025E-2"/>
    <n v="1"/>
    <n v="2.7391045874499025E-2"/>
    <n v="2.7391045874499025E-2"/>
  </r>
  <r>
    <x v="1"/>
    <x v="1"/>
    <x v="3"/>
    <n v="0.56000000000000005"/>
    <n v="0.48"/>
    <x v="18"/>
    <n v="8200"/>
    <n v="4.7740202479983902E-2"/>
    <n v="161.74073398777875"/>
    <n v="0.34531237613715648"/>
    <n v="1"/>
    <n v="0.34531237613715648"/>
    <n v="0.34531237613715648"/>
    <n v="4.5080784149831521E-2"/>
    <n v="1"/>
    <n v="4.5080784149831521E-2"/>
    <n v="4.5080784149831521E-2"/>
  </r>
  <r>
    <x v="1"/>
    <x v="1"/>
    <x v="3"/>
    <n v="0.56000000000000005"/>
    <n v="0.48"/>
    <x v="0"/>
    <n v="8200"/>
    <n v="7.2839611091690321E-2"/>
    <n v="236.31146601071899"/>
    <n v="0.53887709118943183"/>
    <n v="1"/>
    <n v="0.53887709118943183"/>
    <n v="0.53887709118943183"/>
    <n v="7.1190960613248908E-2"/>
    <n v="1"/>
    <n v="7.1190960613248908E-2"/>
    <n v="7.1190960613248908E-2"/>
  </r>
  <r>
    <x v="1"/>
    <x v="1"/>
    <x v="3"/>
    <n v="0.56000000000000005"/>
    <n v="0.48"/>
    <x v="27"/>
    <n v="8200"/>
    <n v="8.5311510286856629E-2"/>
    <n v="307.98814834528008"/>
    <n v="0.68395623436320307"/>
    <n v="1"/>
    <n v="0.68395623436320307"/>
    <n v="0.68395623436320307"/>
    <n v="9.4344496548156159E-2"/>
    <n v="1"/>
    <n v="9.4344496548156159E-2"/>
    <n v="9.4344496548156159E-2"/>
  </r>
  <r>
    <x v="1"/>
    <x v="1"/>
    <x v="3"/>
    <n v="0.56000000000000005"/>
    <n v="0.48"/>
    <x v="12"/>
    <n v="8200"/>
    <n v="0.14046904829544465"/>
    <n v="417.32401394530177"/>
    <n v="0.92772683900079433"/>
    <n v="1"/>
    <n v="0.92772683900079433"/>
    <n v="0.92772683900079433"/>
    <n v="0.11437367100221391"/>
    <n v="1"/>
    <n v="0.11437367100221391"/>
    <n v="0.11437367100221391"/>
  </r>
  <r>
    <x v="1"/>
    <x v="3"/>
    <x v="3"/>
    <n v="0.56000000000000005"/>
    <n v="0.48"/>
    <x v="11"/>
    <n v="8200"/>
    <n v="0.10120396140992144"/>
    <n v="417.66822417302933"/>
    <n v="0.99148186274246064"/>
    <n v="1"/>
    <n v="0.99148186274246064"/>
    <n v="0.99148186274246064"/>
    <n v="0.13731182006003989"/>
    <n v="1"/>
    <n v="0.13731182006003989"/>
    <n v="0.13731182006003989"/>
  </r>
  <r>
    <x v="1"/>
    <x v="2"/>
    <x v="3"/>
    <n v="0.56000000000000005"/>
    <n v="0.48"/>
    <x v="0"/>
    <n v="8200"/>
    <n v="0.10557548509044969"/>
    <n v="356.16559907948459"/>
    <n v="1.0012850111202891"/>
    <n v="1"/>
    <n v="1.0012850111202891"/>
    <n v="1.0012850111202891"/>
    <n v="0.15978526142372032"/>
    <n v="1"/>
    <n v="0.15978526142372032"/>
    <n v="0.15978526142372032"/>
  </r>
  <r>
    <x v="1"/>
    <x v="1"/>
    <x v="3"/>
    <n v="0.56000000000000005"/>
    <n v="0.48"/>
    <x v="18"/>
    <n v="8200"/>
    <n v="0.1755082428461609"/>
    <n v="574.64719735230142"/>
    <n v="1.4582551986142702"/>
    <n v="1"/>
    <n v="1.4582551986142702"/>
    <n v="1.4582551986142702"/>
    <n v="0.22087177408846498"/>
    <n v="1"/>
    <n v="0.22087177408846498"/>
    <n v="0.22087177408846498"/>
  </r>
  <r>
    <x v="1"/>
    <x v="2"/>
    <x v="3"/>
    <n v="0.56000000000000005"/>
    <n v="0.48"/>
    <x v="14"/>
    <n v="8200"/>
    <n v="0.44358623784183265"/>
    <n v="1589.8957370206817"/>
    <n v="3.1690452436068952"/>
    <n v="0.28800000000000003"/>
    <n v="0.91268503015878588"/>
    <n v="0.91268503015878588"/>
    <n v="0.42190394422217747"/>
    <n v="0.46899999999999997"/>
    <n v="0.19787294984020123"/>
    <n v="0.19787294984020123"/>
  </r>
  <r>
    <x v="1"/>
    <x v="2"/>
    <x v="3"/>
    <n v="0.56000000000000005"/>
    <n v="0.48"/>
    <x v="0"/>
    <n v="8200"/>
    <n v="1.1871638007905936"/>
    <n v="4676.3832717490668"/>
    <n v="10.759057959691402"/>
    <n v="0.28800000000000003"/>
    <n v="3.098608692391124"/>
    <n v="3.098608692391124"/>
    <n v="1.5942587801705896"/>
    <n v="0.46899999999999997"/>
    <n v="0.74770736790000647"/>
    <n v="0.74770736790000647"/>
  </r>
  <r>
    <x v="1"/>
    <x v="2"/>
    <x v="3"/>
    <n v="0.56000000000000005"/>
    <n v="0.48"/>
    <x v="25"/>
    <n v="8200"/>
    <n v="0.68591665594955276"/>
    <n v="3067.1123075472401"/>
    <n v="6.5553864064053"/>
    <n v="1"/>
    <n v="6.5553864064053"/>
    <n v="6.5553864064053"/>
    <n v="0.87216927418998724"/>
    <n v="1"/>
    <n v="0.87216927418998724"/>
    <n v="0.87216927418998724"/>
  </r>
  <r>
    <x v="1"/>
    <x v="3"/>
    <x v="3"/>
    <n v="0.56000000000000005"/>
    <n v="0.48"/>
    <x v="24"/>
    <n v="8200"/>
    <n v="1.3984747807894697"/>
    <n v="4214.0388861968477"/>
    <n v="9.0710041220541289"/>
    <n v="1"/>
    <n v="9.0710041220541289"/>
    <n v="9.0710041220541289"/>
    <n v="1.2436611352867819"/>
    <n v="1"/>
    <n v="1.2436611352867819"/>
    <n v="1.2436611352867819"/>
  </r>
  <r>
    <x v="1"/>
    <x v="2"/>
    <x v="3"/>
    <n v="0.56000000000000005"/>
    <n v="0.48"/>
    <x v="14"/>
    <n v="8200"/>
    <n v="1.3230102976677449"/>
    <n v="6089.4166996805534"/>
    <n v="11.211244358849928"/>
    <n v="1"/>
    <n v="11.211244358849928"/>
    <n v="11.211244358849928"/>
    <n v="1.5264350324908293"/>
    <n v="1"/>
    <n v="1.5264350324908293"/>
    <n v="1.5264350324908293"/>
  </r>
  <r>
    <x v="1"/>
    <x v="1"/>
    <x v="3"/>
    <n v="0.56000000000000005"/>
    <n v="0.48"/>
    <x v="11"/>
    <n v="8200"/>
    <n v="2.0284878803137896"/>
    <n v="7495.3439877858555"/>
    <n v="16.079149899581097"/>
    <n v="1"/>
    <n v="16.079149899581097"/>
    <n v="16.079149899581097"/>
    <n v="2.1449232777008205"/>
    <n v="1"/>
    <n v="2.1449232777008205"/>
    <n v="2.1449232777008205"/>
  </r>
  <r>
    <x v="1"/>
    <x v="3"/>
    <x v="3"/>
    <n v="0.56000000000000005"/>
    <n v="0.48"/>
    <x v="11"/>
    <n v="8200"/>
    <n v="1.9124751611404605"/>
    <n v="7901.7850037449143"/>
    <n v="16.941113401648416"/>
    <n v="1"/>
    <n v="16.941113401648416"/>
    <n v="16.941113401648416"/>
    <n v="2.4520598072648649"/>
    <n v="1"/>
    <n v="2.4520598072648649"/>
    <n v="2.4520598072648649"/>
  </r>
  <r>
    <x v="1"/>
    <x v="3"/>
    <x v="3"/>
    <n v="0.56000000000000005"/>
    <n v="0.48"/>
    <x v="16"/>
    <n v="8200"/>
    <n v="2.5223887134313743"/>
    <n v="10130.320823481621"/>
    <n v="22.572059383571695"/>
    <n v="1"/>
    <n v="22.572059383571695"/>
    <n v="22.572059383571695"/>
    <n v="3.1757430199111263"/>
    <n v="1"/>
    <n v="3.1757430199111263"/>
    <n v="3.1757430199111263"/>
  </r>
  <r>
    <x v="1"/>
    <x v="1"/>
    <x v="3"/>
    <n v="0.56000000000000005"/>
    <n v="0.48"/>
    <x v="11"/>
    <n v="8200"/>
    <n v="3.5164834820856972"/>
    <n v="11943.379485810512"/>
    <n v="25.93380620738213"/>
    <n v="1"/>
    <n v="25.93380620738213"/>
    <n v="25.93380620738213"/>
    <n v="3.4910538638506732"/>
    <n v="1"/>
    <n v="3.4910538638506732"/>
    <n v="3.4910538638506732"/>
  </r>
  <r>
    <x v="1"/>
    <x v="2"/>
    <x v="3"/>
    <n v="0.56000000000000005"/>
    <n v="0.48"/>
    <x v="7"/>
    <n v="8200"/>
    <n v="4.2364482137522996"/>
    <n v="15549.557273111521"/>
    <n v="34.100746440866843"/>
    <n v="1"/>
    <n v="34.100746440866843"/>
    <n v="34.100746440866843"/>
    <n v="4.4825333621243226"/>
    <n v="1"/>
    <n v="4.4825333621243226"/>
    <n v="4.4825333621243226"/>
  </r>
  <r>
    <x v="1"/>
    <x v="2"/>
    <x v="3"/>
    <n v="0.56000000000000005"/>
    <n v="0.48"/>
    <x v="8"/>
    <n v="8200"/>
    <n v="34.177325848874219"/>
    <n v="131599.54035226477"/>
    <n v="287.0114881172575"/>
    <n v="0.28800000000000003"/>
    <n v="82.659308577770176"/>
    <n v="82.659308577770176"/>
    <n v="35.752632598372749"/>
    <n v="0.46899999999999997"/>
    <n v="16.767984688636819"/>
    <n v="16.767984688636819"/>
  </r>
  <r>
    <x v="1"/>
    <x v="2"/>
    <x v="3"/>
    <n v="0.56000000000000005"/>
    <n v="0.48"/>
    <x v="5"/>
    <n v="8220"/>
    <n v="2.2887944562329878E-3"/>
    <n v="8.8411333301238795"/>
    <n v="2.02474230900665E-2"/>
    <n v="1"/>
    <n v="2.02474230900665E-2"/>
    <n v="2.02474230900665E-2"/>
    <n v="2.6600862091944082E-3"/>
    <n v="1"/>
    <n v="2.6600862091944082E-3"/>
    <n v="2.6600862091944082E-3"/>
  </r>
  <r>
    <x v="1"/>
    <x v="2"/>
    <x v="3"/>
    <n v="0.56000000000000005"/>
    <n v="0.48"/>
    <x v="0"/>
    <n v="8220"/>
    <n v="6.2220056850860815E-2"/>
    <n v="250.54712442776096"/>
    <n v="0.58301224133316942"/>
    <n v="0.28800000000000003"/>
    <n v="0.16790752550395283"/>
    <n v="0.16790752550395283"/>
    <n v="7.9209470511952151E-2"/>
    <n v="0.46899999999999997"/>
    <n v="3.7149241670105554E-2"/>
    <n v="3.7149241670105554E-2"/>
  </r>
  <r>
    <x v="1"/>
    <x v="1"/>
    <x v="3"/>
    <n v="0.56000000000000005"/>
    <n v="0.48"/>
    <x v="0"/>
    <n v="8220"/>
    <n v="5.6883861860387429E-2"/>
    <n v="141.71790856545616"/>
    <n v="0.28690234290494204"/>
    <n v="1"/>
    <n v="0.28690234290494204"/>
    <n v="0.28690234290494204"/>
    <n v="3.9259789740089965E-2"/>
    <n v="1"/>
    <n v="3.9259789740089965E-2"/>
    <n v="3.9259789740089965E-2"/>
  </r>
  <r>
    <x v="1"/>
    <x v="2"/>
    <x v="3"/>
    <n v="0.56000000000000005"/>
    <n v="0.48"/>
    <x v="5"/>
    <n v="8220"/>
    <n v="4.0208732969095273E-2"/>
    <n v="151.33701860230843"/>
    <n v="0.35733551337618247"/>
    <n v="1"/>
    <n v="0.35733551337618247"/>
    <n v="0.35733551337618247"/>
    <n v="4.7086845572224645E-2"/>
    <n v="1"/>
    <n v="4.7086845572224645E-2"/>
    <n v="4.7086845572224645E-2"/>
  </r>
  <r>
    <x v="1"/>
    <x v="2"/>
    <x v="3"/>
    <n v="0.56000000000000005"/>
    <n v="0.48"/>
    <x v="5"/>
    <n v="8220"/>
    <n v="6.8584429496154134E-2"/>
    <n v="247.90397524649822"/>
    <n v="0.55427931666113128"/>
    <n v="1"/>
    <n v="0.55427931666113128"/>
    <n v="0.55427931666113128"/>
    <n v="7.4479057465695372E-2"/>
    <n v="1"/>
    <n v="7.4479057465695372E-2"/>
    <n v="7.4479057465695372E-2"/>
  </r>
  <r>
    <x v="1"/>
    <x v="2"/>
    <x v="3"/>
    <n v="0.56000000000000005"/>
    <n v="0.48"/>
    <x v="25"/>
    <n v="8220"/>
    <n v="0.34006634049503498"/>
    <n v="1119.9718208532261"/>
    <n v="2.5117544961374403"/>
    <n v="1"/>
    <n v="2.5117544961374403"/>
    <n v="2.5117544961374403"/>
    <n v="0.34083261993530334"/>
    <n v="1"/>
    <n v="0.34083261993530334"/>
    <n v="0.34083261993530334"/>
  </r>
  <r>
    <x v="1"/>
    <x v="2"/>
    <x v="3"/>
    <n v="0.56000000000000005"/>
    <n v="0.48"/>
    <x v="23"/>
    <n v="8220"/>
    <n v="0.82645396058878884"/>
    <n v="3337.5441531017968"/>
    <n v="7.0784326717809805"/>
    <n v="1"/>
    <n v="7.0784326717809805"/>
    <n v="7.0784326717809805"/>
    <n v="0.92841106011083263"/>
    <n v="1"/>
    <n v="0.92841106011083263"/>
    <n v="0.92841106011083263"/>
  </r>
  <r>
    <x v="1"/>
    <x v="2"/>
    <x v="3"/>
    <n v="0.56000000000000005"/>
    <n v="0.48"/>
    <x v="0"/>
    <n v="8220"/>
    <n v="1.0051270589763361"/>
    <n v="3820.0668202156621"/>
    <n v="7.9047589614145757"/>
    <n v="1"/>
    <n v="7.9047589614145757"/>
    <n v="7.9047589614145757"/>
    <n v="1.1138787258841429"/>
    <n v="1"/>
    <n v="1.1138787258841429"/>
    <n v="1.1138787258841429"/>
  </r>
  <r>
    <x v="1"/>
    <x v="2"/>
    <x v="3"/>
    <n v="0.56000000000000005"/>
    <n v="0.48"/>
    <x v="7"/>
    <n v="8220"/>
    <n v="1.650745770736507"/>
    <n v="6376.8147490564061"/>
    <n v="15.426338338285857"/>
    <n v="1"/>
    <n v="15.426338338285857"/>
    <n v="15.426338338285857"/>
    <n v="2.1259576597978649"/>
    <n v="1"/>
    <n v="2.1259576597978649"/>
    <n v="2.1259576597978649"/>
  </r>
  <r>
    <x v="1"/>
    <x v="2"/>
    <x v="3"/>
    <n v="0.56000000000000005"/>
    <n v="0.48"/>
    <x v="14"/>
    <n v="8220"/>
    <n v="2.3728173940141311"/>
    <n v="9098.2333349063538"/>
    <n v="20.092385593086924"/>
    <n v="1"/>
    <n v="20.092385593086924"/>
    <n v="20.092385593086924"/>
    <n v="2.8765713077973096"/>
    <n v="1"/>
    <n v="2.8765713077973096"/>
    <n v="2.8765713077973096"/>
  </r>
  <r>
    <x v="1"/>
    <x v="1"/>
    <x v="3"/>
    <n v="0.56000000000000005"/>
    <n v="0.48"/>
    <x v="0"/>
    <n v="8220"/>
    <n v="2.4436079072906276"/>
    <n v="9685.2171804694335"/>
    <n v="20.880493021630457"/>
    <n v="1"/>
    <n v="20.880493021630457"/>
    <n v="20.880493021630457"/>
    <n v="3.2320986493226243"/>
    <n v="1"/>
    <n v="3.2320986493226243"/>
    <n v="3.2320986493226243"/>
  </r>
  <r>
    <x v="1"/>
    <x v="2"/>
    <x v="3"/>
    <n v="0.56000000000000005"/>
    <n v="0.48"/>
    <x v="13"/>
    <n v="8220"/>
    <n v="2.8444691372437005"/>
    <n v="11436.296010394537"/>
    <n v="22.410983437144505"/>
    <n v="1"/>
    <n v="22.410983437144505"/>
    <n v="22.410983437144505"/>
    <n v="3.1312685290446196"/>
    <n v="1"/>
    <n v="3.1312685290446196"/>
    <n v="3.1312685290446196"/>
  </r>
  <r>
    <x v="1"/>
    <x v="2"/>
    <x v="3"/>
    <n v="0.56000000000000005"/>
    <n v="0.48"/>
    <x v="14"/>
    <n v="8220"/>
    <n v="19.586070684724216"/>
    <n v="81485.815539118572"/>
    <n v="171.81239924209143"/>
    <n v="0.28800000000000003"/>
    <n v="49.481970981722341"/>
    <n v="49.481970981722341"/>
    <n v="24.548111716603387"/>
    <n v="0.46899999999999997"/>
    <n v="11.513064395086987"/>
    <n v="11.513064395086987"/>
  </r>
  <r>
    <x v="1"/>
    <x v="1"/>
    <x v="3"/>
    <n v="0.56000000000000005"/>
    <n v="0.48"/>
    <x v="10"/>
    <n v="2000"/>
    <n v="1.9133506232439629E-5"/>
    <n v="4.2175665880821479E-2"/>
    <n v="8.8359815260981037E-5"/>
    <n v="1"/>
    <n v="8.8359815260981037E-5"/>
    <n v="8.8359815260981037E-5"/>
    <n v="1.0791423540781225E-5"/>
    <n v="1"/>
    <n v="1.0791423540781225E-5"/>
    <n v="1.0791423540781225E-5"/>
  </r>
  <r>
    <x v="1"/>
    <x v="1"/>
    <x v="3"/>
    <n v="0.56000000000000005"/>
    <n v="0.48"/>
    <x v="10"/>
    <n v="2000"/>
    <n v="1.8677089986955074E-2"/>
    <n v="68.207344916065097"/>
    <n v="0.13614803898897265"/>
    <n v="1"/>
    <n v="0.13614803898897265"/>
    <n v="0.13614803898897265"/>
    <n v="1.8720623773274769E-2"/>
    <n v="1"/>
    <n v="1.8720623773274769E-2"/>
    <n v="1.8720623773274769E-2"/>
  </r>
  <r>
    <x v="1"/>
    <x v="3"/>
    <x v="3"/>
    <n v="0.56000000000000005"/>
    <n v="0.48"/>
    <x v="10"/>
    <n v="2000"/>
    <n v="2.347281287026675E-2"/>
    <n v="88.335388099702271"/>
    <n v="0.20494461166905059"/>
    <n v="1"/>
    <n v="0.20494461166905059"/>
    <n v="0.20494461166905059"/>
    <n v="3.0299464548169657E-2"/>
    <n v="1"/>
    <n v="3.0299464548169657E-2"/>
    <n v="3.0299464548169657E-2"/>
  </r>
  <r>
    <x v="1"/>
    <x v="1"/>
    <x v="3"/>
    <n v="0.56000000000000005"/>
    <n v="0.48"/>
    <x v="10"/>
    <n v="2000"/>
    <n v="3.4578686727775536E-6"/>
    <n v="1.1426550581105069E-2"/>
    <n v="2.6268162238375491E-5"/>
    <n v="1"/>
    <n v="2.6268162238375491E-5"/>
    <n v="2.6268162238375491E-5"/>
    <n v="3.2197215706711245E-6"/>
    <n v="1"/>
    <n v="3.2197215706711245E-6"/>
    <n v="3.2197215706711245E-6"/>
  </r>
  <r>
    <x v="1"/>
    <x v="1"/>
    <x v="3"/>
    <n v="0.56000000000000005"/>
    <n v="0.48"/>
    <x v="10"/>
    <n v="2000"/>
    <n v="2.5503464236896322E-2"/>
    <n v="89.856892759664973"/>
    <n v="0.21035099806183008"/>
    <n v="1"/>
    <n v="0.21035099806183008"/>
    <n v="0.21035099806183008"/>
    <n v="3.089562904396791E-2"/>
    <n v="1"/>
    <n v="3.089562904396791E-2"/>
    <n v="3.089562904396791E-2"/>
  </r>
  <r>
    <x v="1"/>
    <x v="1"/>
    <x v="3"/>
    <n v="0.56000000000000005"/>
    <n v="0.48"/>
    <x v="15"/>
    <n v="3000"/>
    <n v="4.1916240518507113E-2"/>
    <n v="162.11926092307974"/>
    <n v="0.3306054970292438"/>
    <n v="1"/>
    <n v="0.3306054970292438"/>
    <n v="0"/>
    <n v="4.5995938961720842E-2"/>
    <n v="1"/>
    <n v="4.5995938961720842E-2"/>
    <n v="0"/>
  </r>
  <r>
    <x v="1"/>
    <x v="1"/>
    <x v="3"/>
    <n v="0.56000000000000005"/>
    <n v="0.48"/>
    <x v="15"/>
    <n v="3000"/>
    <n v="1.4442566666552279E-2"/>
    <n v="56.395001577136547"/>
    <n v="0.11521462139504024"/>
    <n v="1"/>
    <n v="0.11521462139504024"/>
    <n v="0"/>
    <n v="1.6128359071808221E-2"/>
    <n v="1"/>
    <n v="1.6128359071808221E-2"/>
    <n v="0"/>
  </r>
  <r>
    <x v="1"/>
    <x v="3"/>
    <x v="3"/>
    <n v="0.56000000000000005"/>
    <n v="0.48"/>
    <x v="16"/>
    <n v="3000"/>
    <n v="2.9586513842966641E-5"/>
    <n v="0.11402770246687713"/>
    <n v="2.4334802989529525E-4"/>
    <n v="1"/>
    <n v="2.4334802989529525E-4"/>
    <n v="0"/>
    <n v="3.3961053463407647E-5"/>
    <n v="1"/>
    <n v="3.3961053463407647E-5"/>
    <n v="0"/>
  </r>
  <r>
    <x v="1"/>
    <x v="1"/>
    <x v="3"/>
    <n v="0.56000000000000005"/>
    <n v="0.48"/>
    <x v="11"/>
    <n v="3000"/>
    <n v="1.0142408408222014E-2"/>
    <n v="40.200247766995581"/>
    <n v="8.2532631514083576E-2"/>
    <n v="1"/>
    <n v="8.2532631514083576E-2"/>
    <n v="0"/>
    <n v="1.159951359493315E-2"/>
    <n v="1"/>
    <n v="1.159951359493315E-2"/>
    <n v="0"/>
  </r>
  <r>
    <x v="1"/>
    <x v="1"/>
    <x v="3"/>
    <n v="0.56000000000000005"/>
    <n v="0.48"/>
    <x v="18"/>
    <n v="8300"/>
    <n v="1.0417883865863299E-3"/>
    <n v="3.2809129212040506"/>
    <n v="8.6091386679711304E-3"/>
    <n v="1"/>
    <n v="8.6091386679711304E-3"/>
    <n v="8.6091386679711304E-3"/>
    <n v="1.1344089896342241E-3"/>
    <n v="1"/>
    <n v="1.1344089896342241E-3"/>
    <n v="1.1344089896342241E-3"/>
  </r>
  <r>
    <x v="1"/>
    <x v="4"/>
    <x v="4"/>
    <n v="0.36"/>
    <n v="0.57999999999999996"/>
    <x v="17"/>
    <n v="8300"/>
    <n v="1.2519517038937018E-2"/>
    <n v="47.879048446505969"/>
    <n v="0.11238413175940595"/>
    <n v="1"/>
    <n v="0.11238413175940595"/>
    <n v="0.11238413175940595"/>
    <n v="1.5201262748619875E-2"/>
    <n v="1"/>
    <n v="1.5201262748619875E-2"/>
    <n v="1.5201262748619875E-2"/>
  </r>
  <r>
    <x v="1"/>
    <x v="3"/>
    <x v="3"/>
    <n v="0.56000000000000005"/>
    <n v="0.48"/>
    <x v="11"/>
    <n v="8300"/>
    <n v="1.1731764224022008E-2"/>
    <n v="48.295081583719245"/>
    <n v="0.11946769840043417"/>
    <n v="1"/>
    <n v="0.11946769840043417"/>
    <n v="0.11946769840043417"/>
    <n v="1.6354129155716417E-2"/>
    <n v="1"/>
    <n v="1.6354129155716417E-2"/>
    <n v="1.6354129155716417E-2"/>
  </r>
  <r>
    <x v="1"/>
    <x v="3"/>
    <x v="3"/>
    <n v="0.56000000000000005"/>
    <n v="0.48"/>
    <x v="17"/>
    <n v="8300"/>
    <n v="4.3176051430761392E-2"/>
    <n v="176.70640445683014"/>
    <n v="0.3969675510878119"/>
    <n v="1"/>
    <n v="0.3969675510878119"/>
    <n v="0.3969675510878119"/>
    <n v="5.36594532848233E-2"/>
    <n v="1"/>
    <n v="5.36594532848233E-2"/>
    <n v="5.36594532848233E-2"/>
  </r>
  <r>
    <x v="1"/>
    <x v="2"/>
    <x v="3"/>
    <n v="0.56000000000000005"/>
    <n v="0.48"/>
    <x v="7"/>
    <n v="8300"/>
    <n v="0.21630611439281192"/>
    <n v="849.52956053321577"/>
    <n v="2.159573981923717"/>
    <n v="1"/>
    <n v="2.159573981923717"/>
    <n v="2.159573981923717"/>
    <n v="0.29769967319041218"/>
    <n v="1"/>
    <n v="0.29769967319041218"/>
    <n v="0.29769967319041218"/>
  </r>
  <r>
    <x v="1"/>
    <x v="3"/>
    <x v="3"/>
    <n v="0.56000000000000005"/>
    <n v="0.48"/>
    <x v="17"/>
    <n v="8300"/>
    <n v="0.27721022585538413"/>
    <n v="1049.7668571271529"/>
    <n v="2.3045717078437775"/>
    <n v="1"/>
    <n v="2.3045717078437775"/>
    <n v="2.3045717078437775"/>
    <n v="0.32103545176562481"/>
    <n v="1"/>
    <n v="0.32103545176562481"/>
    <n v="0.32103545176562481"/>
  </r>
  <r>
    <x v="1"/>
    <x v="2"/>
    <x v="3"/>
    <n v="0.56000000000000005"/>
    <n v="0.48"/>
    <x v="21"/>
    <n v="8300"/>
    <n v="0.63942637890600618"/>
    <n v="2578.0473286422543"/>
    <n v="5.2009332100920931"/>
    <n v="0.28800000000000003"/>
    <n v="1.497868764506523"/>
    <n v="1.497868764506523"/>
    <n v="0.70968363751354901"/>
    <n v="0.46899999999999997"/>
    <n v="0.33284162599385447"/>
    <n v="0.33284162599385447"/>
  </r>
  <r>
    <x v="1"/>
    <x v="1"/>
    <x v="3"/>
    <n v="0.56000000000000005"/>
    <n v="0.48"/>
    <x v="27"/>
    <n v="8300"/>
    <n v="0.75763312522889315"/>
    <n v="2843.8044449017489"/>
    <n v="5.6387828299534029"/>
    <n v="1"/>
    <n v="5.6387828299534029"/>
    <n v="5.6387828299534029"/>
    <n v="0.78063806183327777"/>
    <n v="1"/>
    <n v="0.78063806183327777"/>
    <n v="0.78063806183327777"/>
  </r>
  <r>
    <x v="1"/>
    <x v="1"/>
    <x v="3"/>
    <n v="0.56000000000000005"/>
    <n v="0.48"/>
    <x v="0"/>
    <n v="8300"/>
    <n v="0.91811646631654886"/>
    <n v="3513.538610949161"/>
    <n v="7.4953893756308538"/>
    <n v="1"/>
    <n v="7.4953893756308538"/>
    <n v="7.4953893756308538"/>
    <n v="1.0321731548382305"/>
    <n v="1"/>
    <n v="1.0321731548382305"/>
    <n v="1.0321731548382305"/>
  </r>
  <r>
    <x v="1"/>
    <x v="4"/>
    <x v="4"/>
    <n v="0.36"/>
    <n v="0.57999999999999996"/>
    <x v="29"/>
    <n v="8300"/>
    <n v="1.9213454367600986"/>
    <n v="7631.383912839623"/>
    <n v="16.685170055610175"/>
    <n v="1"/>
    <n v="16.685170055610175"/>
    <n v="16.685170055610175"/>
    <n v="2.5771088367679247"/>
    <n v="1"/>
    <n v="2.5771088367679247"/>
    <n v="2.5771088367679247"/>
  </r>
  <r>
    <x v="1"/>
    <x v="1"/>
    <x v="3"/>
    <n v="0.56000000000000005"/>
    <n v="0.48"/>
    <x v="12"/>
    <n v="8300"/>
    <n v="2.0088887585547903"/>
    <n v="7781.0734033419012"/>
    <n v="17.647315039831199"/>
    <n v="1"/>
    <n v="17.647315039831199"/>
    <n v="17.647315039831199"/>
    <n v="2.5433144531715195"/>
    <n v="1"/>
    <n v="2.5433144531715195"/>
    <n v="2.5433144531715195"/>
  </r>
  <r>
    <x v="1"/>
    <x v="2"/>
    <x v="3"/>
    <n v="0.56000000000000005"/>
    <n v="0.48"/>
    <x v="0"/>
    <n v="8300"/>
    <n v="5.9795761878613733"/>
    <n v="24734.877809015859"/>
    <n v="49.694676513498827"/>
    <n v="0.28800000000000003"/>
    <n v="14.312066835887665"/>
    <n v="14.312066835887665"/>
    <n v="6.9600122299903129"/>
    <n v="0.46899999999999997"/>
    <n v="3.2642457358654564"/>
    <n v="3.2642457358654564"/>
  </r>
  <r>
    <x v="1"/>
    <x v="1"/>
    <x v="3"/>
    <n v="0.56000000000000005"/>
    <n v="0.48"/>
    <x v="11"/>
    <n v="8300"/>
    <n v="4.1863406709684581"/>
    <n v="15164.205894300752"/>
    <n v="32.605072050436085"/>
    <n v="1"/>
    <n v="32.605072050436085"/>
    <n v="32.605072050436085"/>
    <n v="4.6336060511101147"/>
    <n v="1"/>
    <n v="4.6336060511101147"/>
    <n v="4.6336060511101147"/>
  </r>
  <r>
    <x v="1"/>
    <x v="1"/>
    <x v="3"/>
    <n v="0.56000000000000005"/>
    <n v="0.48"/>
    <x v="11"/>
    <n v="8300"/>
    <n v="5.9209216224245429"/>
    <n v="21521.248339132555"/>
    <n v="46.146101894646058"/>
    <n v="1"/>
    <n v="46.146101894646058"/>
    <n v="46.146101894646058"/>
    <n v="6.2966540172737053"/>
    <n v="1"/>
    <n v="6.2966540172737053"/>
    <n v="6.2966540172737053"/>
  </r>
  <r>
    <x v="1"/>
    <x v="1"/>
    <x v="3"/>
    <n v="0.56000000000000005"/>
    <n v="0.48"/>
    <x v="12"/>
    <n v="8300"/>
    <n v="6.3912806815655205"/>
    <n v="23214.445538562042"/>
    <n v="46.249737759569797"/>
    <n v="1"/>
    <n v="46.249737759569797"/>
    <n v="46.249737759569797"/>
    <n v="6.350319701736761"/>
    <n v="1"/>
    <n v="6.350319701736761"/>
    <n v="6.350319701736761"/>
  </r>
  <r>
    <x v="1"/>
    <x v="1"/>
    <x v="3"/>
    <n v="0.56000000000000005"/>
    <n v="0.48"/>
    <x v="15"/>
    <n v="8300"/>
    <n v="10.063854762271554"/>
    <n v="38825.043491043456"/>
    <n v="80.683972340505761"/>
    <n v="1"/>
    <n v="80.683972340505761"/>
    <n v="80.683972340505761"/>
    <n v="11.247223328835316"/>
    <n v="1"/>
    <n v="11.247223328835316"/>
    <n v="11.247223328835316"/>
  </r>
  <r>
    <x v="1"/>
    <x v="1"/>
    <x v="3"/>
    <n v="0.56000000000000005"/>
    <n v="0.48"/>
    <x v="15"/>
    <n v="8300"/>
    <n v="18.205746923312311"/>
    <n v="70932.558788594921"/>
    <n v="158.85882828423721"/>
    <n v="1"/>
    <n v="158.85882828423721"/>
    <n v="158.85882828423721"/>
    <n v="21.956817696401302"/>
    <n v="1"/>
    <n v="21.956817696401302"/>
    <n v="21.956817696401302"/>
  </r>
  <r>
    <x v="1"/>
    <x v="4"/>
    <x v="4"/>
    <n v="0.36"/>
    <n v="0.57999999999999996"/>
    <x v="22"/>
    <n v="8300"/>
    <n v="24.924969893109427"/>
    <n v="95149.851352533646"/>
    <n v="205.94982476325248"/>
    <n v="1"/>
    <n v="205.94982476325248"/>
    <n v="205.94982476325248"/>
    <n v="30.079639006437052"/>
    <n v="1"/>
    <n v="30.079639006437052"/>
    <n v="30.079639006437052"/>
  </r>
  <r>
    <x v="1"/>
    <x v="3"/>
    <x v="3"/>
    <n v="0.56000000000000005"/>
    <n v="0.48"/>
    <x v="16"/>
    <n v="8300"/>
    <n v="28.419532943249166"/>
    <n v="115351.55672924848"/>
    <n v="255.2898645658743"/>
    <n v="1"/>
    <n v="255.2898645658743"/>
    <n v="255.2898645658743"/>
    <n v="35.316893691068188"/>
    <n v="1"/>
    <n v="35.316893691068188"/>
    <n v="35.316893691068188"/>
  </r>
  <r>
    <x v="1"/>
    <x v="1"/>
    <x v="3"/>
    <n v="0.56000000000000005"/>
    <n v="0.48"/>
    <x v="11"/>
    <n v="8300"/>
    <n v="56.587833677122283"/>
    <n v="216471.38694669525"/>
    <n v="461.53519488645065"/>
    <n v="1"/>
    <n v="461.53519488645065"/>
    <n v="461.53519488645065"/>
    <n v="63.777958187051944"/>
    <n v="1"/>
    <n v="63.777958187051944"/>
    <n v="63.777958187051944"/>
  </r>
  <r>
    <x v="1"/>
    <x v="3"/>
    <x v="3"/>
    <n v="0.56000000000000005"/>
    <n v="0.48"/>
    <x v="11"/>
    <n v="8300"/>
    <n v="159.67705028282217"/>
    <n v="615554.06766103883"/>
    <n v="1327.3578260596571"/>
    <n v="1"/>
    <n v="1327.3578260596571"/>
    <n v="1327.3578260596571"/>
    <n v="185.73055653461685"/>
    <n v="1"/>
    <n v="185.73055653461685"/>
    <n v="185.73055653461685"/>
  </r>
  <r>
    <x v="1"/>
    <x v="1"/>
    <x v="3"/>
    <n v="0.56000000000000005"/>
    <n v="0.48"/>
    <x v="10"/>
    <n v="2000"/>
    <n v="3.0191623740776483E-4"/>
    <n v="0.86699310054781731"/>
    <n v="1.7633231462457375E-3"/>
    <n v="1"/>
    <n v="1.7633231462457375E-3"/>
    <n v="1.7633231462457375E-3"/>
    <n v="2.3120400212900161E-4"/>
    <n v="1"/>
    <n v="2.3120400212900161E-4"/>
    <n v="2.3120400212900161E-4"/>
  </r>
  <r>
    <x v="1"/>
    <x v="1"/>
    <x v="3"/>
    <n v="0.56000000000000005"/>
    <n v="0.48"/>
    <x v="10"/>
    <n v="2000"/>
    <n v="4.0398022382987127E-4"/>
    <n v="1.2690681142386038"/>
    <n v="3.0367565087705507E-3"/>
    <n v="1"/>
    <n v="3.0367565087705507E-3"/>
    <n v="3.0367565087705507E-3"/>
    <n v="3.6386653278566293E-4"/>
    <n v="1"/>
    <n v="3.6386653278566293E-4"/>
    <n v="3.6386653278566293E-4"/>
  </r>
  <r>
    <x v="1"/>
    <x v="1"/>
    <x v="3"/>
    <n v="0.56000000000000005"/>
    <n v="0.48"/>
    <x v="10"/>
    <n v="2000"/>
    <n v="1.1832700365546576E-4"/>
    <n v="0.32762999165865886"/>
    <n v="6.6843303407132298E-4"/>
    <n v="1"/>
    <n v="6.6843303407132298E-4"/>
    <n v="6.6843303407132298E-4"/>
    <n v="8.683039422378859E-5"/>
    <n v="1"/>
    <n v="8.683039422378859E-5"/>
    <n v="8.683039422378859E-5"/>
  </r>
  <r>
    <x v="1"/>
    <x v="1"/>
    <x v="3"/>
    <n v="0.56000000000000005"/>
    <n v="0.48"/>
    <x v="12"/>
    <n v="3000"/>
    <n v="5.6801557215397834E-2"/>
    <n v="175.86871394304927"/>
    <n v="0.35618506370417957"/>
    <n v="1"/>
    <n v="0.35618506370417957"/>
    <n v="0"/>
    <n v="4.7709753784327173E-2"/>
    <n v="1"/>
    <n v="4.7709753784327173E-2"/>
    <n v="0"/>
  </r>
  <r>
    <x v="1"/>
    <x v="3"/>
    <x v="3"/>
    <n v="0.56000000000000005"/>
    <n v="0.48"/>
    <x v="16"/>
    <n v="3000"/>
    <n v="3.4055048868927594E-2"/>
    <n v="102.86155222441801"/>
    <n v="0.22597479224801514"/>
    <n v="1"/>
    <n v="0.22597479224801514"/>
    <n v="0"/>
    <n v="3.0206512266210586E-2"/>
    <n v="1"/>
    <n v="3.0206512266210586E-2"/>
    <n v="0"/>
  </r>
  <r>
    <x v="1"/>
    <x v="3"/>
    <x v="3"/>
    <n v="0.56000000000000005"/>
    <n v="0.48"/>
    <x v="11"/>
    <n v="3000"/>
    <n v="4.3098756366237434E-4"/>
    <n v="1.3198817846400053"/>
    <n v="2.9155470963982124E-3"/>
    <n v="1"/>
    <n v="2.9155470963982124E-3"/>
    <n v="0"/>
    <n v="3.9216072849317189E-4"/>
    <n v="1"/>
    <n v="3.9216072849317189E-4"/>
    <n v="0"/>
  </r>
  <r>
    <x v="1"/>
    <x v="2"/>
    <x v="3"/>
    <n v="0.56000000000000005"/>
    <n v="0.48"/>
    <x v="7"/>
    <n v="8310"/>
    <n v="1.0724172088165692E-4"/>
    <n v="0.36528057701272698"/>
    <n v="8.0535285304770827E-4"/>
    <n v="1"/>
    <n v="8.0535285304770827E-4"/>
    <n v="8.0535285304770827E-4"/>
    <n v="1.0152845183329535E-4"/>
    <n v="1"/>
    <n v="1.0152845183329535E-4"/>
    <n v="1.0152845183329535E-4"/>
  </r>
  <r>
    <x v="1"/>
    <x v="1"/>
    <x v="3"/>
    <n v="0.56000000000000005"/>
    <n v="0.48"/>
    <x v="27"/>
    <n v="8310"/>
    <n v="1.860205546975021E-3"/>
    <n v="5.150634335450472"/>
    <n v="1.0508360723654468E-2"/>
    <n v="1"/>
    <n v="1.0508360723654468E-2"/>
    <n v="1.0508360723654468E-2"/>
    <n v="1.365050884339349E-3"/>
    <n v="1"/>
    <n v="1.365050884339349E-3"/>
    <n v="1.365050884339349E-3"/>
  </r>
  <r>
    <x v="1"/>
    <x v="3"/>
    <x v="3"/>
    <n v="0.56000000000000005"/>
    <n v="0.48"/>
    <x v="19"/>
    <n v="8310"/>
    <n v="1.554594689029158E-2"/>
    <n v="60.215862096199558"/>
    <n v="0.12643874533137586"/>
    <n v="1"/>
    <n v="0.12643874533137586"/>
    <n v="0.12643874533137586"/>
    <n v="1.7708769485952774E-2"/>
    <n v="1"/>
    <n v="1.7708769485952774E-2"/>
    <n v="1.7708769485952774E-2"/>
  </r>
  <r>
    <x v="1"/>
    <x v="2"/>
    <x v="3"/>
    <n v="0.56000000000000005"/>
    <n v="0.48"/>
    <x v="7"/>
    <n v="8310"/>
    <n v="5.613939161316972E-2"/>
    <n v="208.54913180905692"/>
    <n v="0.45974857703900268"/>
    <n v="0.28800000000000003"/>
    <n v="0.13240759018723278"/>
    <n v="0.13240759018723278"/>
    <n v="6.3857496235664821E-2"/>
    <n v="0.46899999999999997"/>
    <n v="2.99491657345268E-2"/>
    <n v="2.99491657345268E-2"/>
  </r>
  <r>
    <x v="1"/>
    <x v="3"/>
    <x v="3"/>
    <n v="0.56000000000000005"/>
    <n v="0.48"/>
    <x v="16"/>
    <n v="8310"/>
    <n v="7.1252613772674583E-2"/>
    <n v="290.73535630395469"/>
    <n v="0.63990765528261428"/>
    <n v="1"/>
    <n v="0.63990765528261428"/>
    <n v="0.63990765528261428"/>
    <n v="8.6524938606967958E-2"/>
    <n v="1"/>
    <n v="8.6524938606967958E-2"/>
    <n v="8.6524938606967958E-2"/>
  </r>
  <r>
    <x v="1"/>
    <x v="2"/>
    <x v="3"/>
    <n v="0.56000000000000005"/>
    <n v="0.48"/>
    <x v="21"/>
    <n v="8310"/>
    <n v="5.2735552822017348E-2"/>
    <n v="251.27503884652569"/>
    <n v="0.6438479221884007"/>
    <n v="1"/>
    <n v="0.6438479221884007"/>
    <n v="0.6438479221884007"/>
    <n v="8.7172845353659614E-2"/>
    <n v="1"/>
    <n v="8.7172845353659614E-2"/>
    <n v="8.7172845353659614E-2"/>
  </r>
  <r>
    <x v="1"/>
    <x v="1"/>
    <x v="3"/>
    <n v="0.56000000000000005"/>
    <n v="0.48"/>
    <x v="12"/>
    <n v="8310"/>
    <n v="0.14677846660294452"/>
    <n v="442.04183233997514"/>
    <n v="0.89784394916870414"/>
    <n v="1"/>
    <n v="0.89784394916870414"/>
    <n v="0.89784394916870414"/>
    <n v="0.11865542925792355"/>
    <n v="1"/>
    <n v="0.11865542925792355"/>
    <n v="0.11865542925792355"/>
  </r>
  <r>
    <x v="1"/>
    <x v="3"/>
    <x v="3"/>
    <n v="0.56000000000000005"/>
    <n v="0.48"/>
    <x v="17"/>
    <n v="8310"/>
    <n v="0.10493289685159865"/>
    <n v="430.68275156356395"/>
    <n v="1.0409833317118331"/>
    <n v="1"/>
    <n v="1.0409833317118331"/>
    <n v="1.0409833317118331"/>
    <n v="0.13887873046025195"/>
    <n v="1"/>
    <n v="0.13887873046025195"/>
    <n v="0.13887873046025195"/>
  </r>
  <r>
    <x v="1"/>
    <x v="2"/>
    <x v="3"/>
    <n v="0.56000000000000005"/>
    <n v="0.48"/>
    <x v="21"/>
    <n v="8310"/>
    <n v="0.38552758357029471"/>
    <n v="1507.7083698766762"/>
    <n v="3.0954353593419479"/>
    <n v="0.28800000000000003"/>
    <n v="0.89148538349048112"/>
    <n v="0.89148538349048112"/>
    <n v="0.41384610137883149"/>
    <n v="0.46899999999999997"/>
    <n v="0.19409382154667196"/>
    <n v="0.19409382154667196"/>
  </r>
  <r>
    <x v="1"/>
    <x v="4"/>
    <x v="4"/>
    <n v="0.36"/>
    <n v="0.57999999999999996"/>
    <x v="29"/>
    <n v="8310"/>
    <n v="0.16836429776742567"/>
    <n v="661.48787758327035"/>
    <n v="1.5391636434836657"/>
    <n v="1"/>
    <n v="1.5391636434836657"/>
    <n v="1.5391636434836657"/>
    <n v="0.21724804514777052"/>
    <n v="1"/>
    <n v="0.21724804514777052"/>
    <n v="0.21724804514777052"/>
  </r>
  <r>
    <x v="1"/>
    <x v="1"/>
    <x v="3"/>
    <n v="0.56000000000000005"/>
    <n v="0.48"/>
    <x v="11"/>
    <n v="8310"/>
    <n v="0.20791395654149955"/>
    <n v="721.38515690384827"/>
    <n v="1.6084443477482027"/>
    <n v="1"/>
    <n v="1.6084443477482027"/>
    <n v="1.6084443477482027"/>
    <n v="0.20591341277933173"/>
    <n v="1"/>
    <n v="0.20591341277933173"/>
    <n v="0.20591341277933173"/>
  </r>
  <r>
    <x v="1"/>
    <x v="2"/>
    <x v="3"/>
    <n v="0.56000000000000005"/>
    <n v="0.48"/>
    <x v="7"/>
    <n v="8310"/>
    <n v="0.32124040826634204"/>
    <n v="1072.8320372915364"/>
    <n v="2.1713301168670154"/>
    <n v="1"/>
    <n v="2.1713301168670154"/>
    <n v="2.1713301168670154"/>
    <n v="0.26425706938097221"/>
    <n v="1"/>
    <n v="0.26425706938097221"/>
    <n v="0.26425706938097221"/>
  </r>
  <r>
    <x v="1"/>
    <x v="4"/>
    <x v="4"/>
    <n v="0.36"/>
    <n v="0.57999999999999996"/>
    <x v="17"/>
    <n v="8310"/>
    <n v="0.29968187813279867"/>
    <n v="1177.3484669533468"/>
    <n v="2.7397728801303463"/>
    <n v="1"/>
    <n v="2.7397728801303463"/>
    <n v="2.7397728801303463"/>
    <n v="0.38670016519107603"/>
    <n v="1"/>
    <n v="0.38670016519107603"/>
    <n v="0.38670016519107603"/>
  </r>
  <r>
    <x v="1"/>
    <x v="4"/>
    <x v="4"/>
    <n v="0.36"/>
    <n v="0.57999999999999996"/>
    <x v="17"/>
    <n v="8310"/>
    <n v="0.49742864082665306"/>
    <n v="1911.7033922371834"/>
    <n v="3.983363722097387"/>
    <n v="1"/>
    <n v="3.983363722097387"/>
    <n v="3.983363722097387"/>
    <n v="0.57118238271942745"/>
    <n v="1"/>
    <n v="0.57118238271942745"/>
    <n v="0.57118238271942745"/>
  </r>
  <r>
    <x v="1"/>
    <x v="3"/>
    <x v="3"/>
    <n v="0.56000000000000005"/>
    <n v="0.48"/>
    <x v="11"/>
    <n v="8310"/>
    <n v="0.56040526779779953"/>
    <n v="2176.4745501157631"/>
    <n v="4.7870059258387236"/>
    <n v="1"/>
    <n v="4.7870059258387236"/>
    <n v="4.7870059258387236"/>
    <n v="0.64389822434473243"/>
    <n v="1"/>
    <n v="0.64389822434473243"/>
    <n v="0.64389822434473243"/>
  </r>
  <r>
    <x v="1"/>
    <x v="4"/>
    <x v="4"/>
    <n v="0.36"/>
    <n v="0.57999999999999996"/>
    <x v="22"/>
    <n v="8310"/>
    <n v="0.68581789762886136"/>
    <n v="2543.6433610839631"/>
    <n v="5.2545992997155739"/>
    <n v="1"/>
    <n v="5.2545992997155739"/>
    <n v="5.2545992997155739"/>
    <n v="0.74094045304193223"/>
    <n v="1"/>
    <n v="0.74094045304193223"/>
    <n v="0.74094045304193223"/>
  </r>
  <r>
    <x v="1"/>
    <x v="3"/>
    <x v="3"/>
    <n v="0.56000000000000005"/>
    <n v="0.48"/>
    <x v="11"/>
    <n v="8310"/>
    <n v="1.4253161850969989"/>
    <n v="4723.4297556246311"/>
    <n v="9.9873690359141118"/>
    <n v="1"/>
    <n v="9.9873690359141118"/>
    <n v="9.9873690359141118"/>
    <n v="1.3624281904017643"/>
    <n v="1"/>
    <n v="1.3624281904017643"/>
    <n v="1.3624281904017643"/>
  </r>
  <r>
    <x v="1"/>
    <x v="2"/>
    <x v="3"/>
    <n v="0.56000000000000005"/>
    <n v="0.48"/>
    <x v="23"/>
    <n v="8310"/>
    <n v="1.8940679225341917"/>
    <n v="7330.3928239749248"/>
    <n v="15.597430844846286"/>
    <n v="1"/>
    <n v="15.597430844846286"/>
    <n v="15.597430844846286"/>
    <n v="2.2611963215273794"/>
    <n v="1"/>
    <n v="2.2611963215273794"/>
    <n v="2.2611963215273794"/>
  </r>
  <r>
    <x v="1"/>
    <x v="2"/>
    <x v="3"/>
    <n v="0.56000000000000005"/>
    <n v="0.48"/>
    <x v="14"/>
    <n v="8310"/>
    <n v="12.842538160345599"/>
    <n v="54743.27261061527"/>
    <n v="113.08236579174674"/>
    <n v="0.28800000000000003"/>
    <n v="32.567721348023063"/>
    <n v="32.567721348023063"/>
    <n v="16.259389602032595"/>
    <n v="0.46899999999999997"/>
    <n v="7.6256537233532864"/>
    <n v="7.6256537233532864"/>
  </r>
  <r>
    <x v="1"/>
    <x v="2"/>
    <x v="3"/>
    <n v="0.56000000000000005"/>
    <n v="0.48"/>
    <x v="0"/>
    <n v="8310"/>
    <n v="17.853323726526906"/>
    <n v="72410.958517033097"/>
    <n v="148.23491963501314"/>
    <n v="0.28800000000000003"/>
    <n v="42.691656854883789"/>
    <n v="42.691656854883789"/>
    <n v="20.799759731881824"/>
    <n v="0.46899999999999997"/>
    <n v="9.7550873142525756"/>
    <n v="9.7550873142525756"/>
  </r>
  <r>
    <x v="1"/>
    <x v="1"/>
    <x v="3"/>
    <n v="0.56000000000000005"/>
    <n v="0.48"/>
    <x v="0"/>
    <n v="8310"/>
    <n v="10.096026975130412"/>
    <n v="35925.311401598752"/>
    <n v="72.421507898030569"/>
    <n v="1"/>
    <n v="72.421507898030569"/>
    <n v="72.421507898030569"/>
    <n v="10.134162285764997"/>
    <n v="1"/>
    <n v="10.134162285764997"/>
    <n v="10.134162285764997"/>
  </r>
  <r>
    <x v="1"/>
    <x v="2"/>
    <x v="3"/>
    <n v="0.56000000000000005"/>
    <n v="0.48"/>
    <x v="0"/>
    <n v="8310"/>
    <n v="10.761652312571643"/>
    <n v="41865.280857804901"/>
    <n v="86.177814336453068"/>
    <n v="1"/>
    <n v="86.177814336453068"/>
    <n v="86.177814336453068"/>
    <n v="12.198972702333057"/>
    <n v="1"/>
    <n v="12.198972702333057"/>
    <n v="12.198972702333057"/>
  </r>
  <r>
    <x v="1"/>
    <x v="2"/>
    <x v="3"/>
    <n v="0.56000000000000005"/>
    <n v="0.48"/>
    <x v="14"/>
    <n v="8310"/>
    <n v="13.595023932448266"/>
    <n v="61052.867557957288"/>
    <n v="131.46039733826538"/>
    <n v="1"/>
    <n v="131.46039733826538"/>
    <n v="131.46039733826538"/>
    <n v="18.577510833999899"/>
    <n v="1"/>
    <n v="18.577510833999899"/>
    <n v="18.577510833999899"/>
  </r>
  <r>
    <x v="1"/>
    <x v="2"/>
    <x v="3"/>
    <n v="0.56000000000000005"/>
    <n v="0.48"/>
    <x v="13"/>
    <n v="8310"/>
    <n v="36.174040335562779"/>
    <n v="145025.21743112989"/>
    <n v="282.55656137703045"/>
    <n v="1"/>
    <n v="282.55656137703045"/>
    <n v="282.55656137703045"/>
    <n v="39.843647474679081"/>
    <n v="1"/>
    <n v="39.843647474679081"/>
    <n v="39.843647474679081"/>
  </r>
  <r>
    <x v="1"/>
    <x v="1"/>
    <x v="3"/>
    <n v="0.56000000000000005"/>
    <n v="0.48"/>
    <x v="10"/>
    <n v="2000"/>
    <n v="2.1197933296208142E-3"/>
    <n v="4.6175590246470088"/>
    <n v="9.7523826509493677E-3"/>
    <n v="1"/>
    <n v="9.7523826509493677E-3"/>
    <n v="9.7523826509493677E-3"/>
    <n v="1.1203613918446338E-3"/>
    <n v="1"/>
    <n v="1.1203613918446338E-3"/>
    <n v="1.1203613918446338E-3"/>
  </r>
  <r>
    <x v="1"/>
    <x v="1"/>
    <x v="3"/>
    <n v="0.56000000000000005"/>
    <n v="0.48"/>
    <x v="10"/>
    <n v="2000"/>
    <n v="2.6097670205999028E-4"/>
    <n v="0.36481419451437314"/>
    <n v="7.3879923476488543E-4"/>
    <n v="1"/>
    <n v="7.3879923476488543E-4"/>
    <n v="7.3879923476488543E-4"/>
    <n v="6.6967980962191412E-5"/>
    <n v="1"/>
    <n v="6.6967980962191412E-5"/>
    <n v="6.6967980962191412E-5"/>
  </r>
  <r>
    <x v="1"/>
    <x v="1"/>
    <x v="3"/>
    <n v="0.56000000000000005"/>
    <n v="0.48"/>
    <x v="10"/>
    <n v="2000"/>
    <n v="3.8588635858047664E-3"/>
    <n v="7.1898052713902239"/>
    <n v="1.4174231322807184E-2"/>
    <n v="1"/>
    <n v="1.4174231322807184E-2"/>
    <n v="1.4174231322807184E-2"/>
    <n v="1.7599098285972293E-3"/>
    <n v="1"/>
    <n v="1.7599098285972293E-3"/>
    <n v="1.7599098285972293E-3"/>
  </r>
  <r>
    <x v="1"/>
    <x v="1"/>
    <x v="3"/>
    <n v="0.56000000000000005"/>
    <n v="0.48"/>
    <x v="10"/>
    <n v="2000"/>
    <n v="1.5872968395132681E-4"/>
    <n v="0.28612578636467206"/>
    <n v="6.1482465502623728E-4"/>
    <n v="1"/>
    <n v="6.1482465502623728E-4"/>
    <n v="6.1482465502623728E-4"/>
    <n v="5.3535244347194613E-5"/>
    <n v="1"/>
    <n v="5.3535244347194613E-5"/>
    <n v="5.3535244347194613E-5"/>
  </r>
  <r>
    <x v="1"/>
    <x v="1"/>
    <x v="3"/>
    <n v="0.56000000000000005"/>
    <n v="0.48"/>
    <x v="14"/>
    <n v="8320"/>
    <n v="5.3579811326981137E-4"/>
    <n v="1.7098241690672484"/>
    <n v="3.2259264780646214E-3"/>
    <n v="0.28800000000000003"/>
    <n v="9.2906682568261103E-4"/>
    <n v="9.2906682568261103E-4"/>
    <n v="4.3899226798778347E-4"/>
    <n v="0.46899999999999997"/>
    <n v="2.0588737368627043E-4"/>
    <n v="2.0588737368627043E-4"/>
  </r>
  <r>
    <x v="1"/>
    <x v="2"/>
    <x v="3"/>
    <n v="0.56000000000000005"/>
    <n v="0.48"/>
    <x v="13"/>
    <n v="8320"/>
    <n v="3.348700936184965E-4"/>
    <n v="1.1983832435844584"/>
    <n v="2.4558622593179522E-3"/>
    <n v="1"/>
    <n v="2.4558622593179522E-3"/>
    <n v="2.4558622593179522E-3"/>
    <n v="3.0647976034219233E-4"/>
    <n v="1"/>
    <n v="3.0647976034219233E-4"/>
    <n v="3.0647976034219233E-4"/>
  </r>
  <r>
    <x v="1"/>
    <x v="2"/>
    <x v="3"/>
    <n v="0.56000000000000005"/>
    <n v="0.48"/>
    <x v="13"/>
    <n v="8320"/>
    <n v="4.8448048503473451E-4"/>
    <n v="1.7337866419649404"/>
    <n v="3.5530713588546748E-3"/>
    <n v="1"/>
    <n v="3.5530713588546748E-3"/>
    <n v="3.5530713588546748E-3"/>
    <n v="4.434061618923663E-4"/>
    <n v="1"/>
    <n v="4.434061618923663E-4"/>
    <n v="4.434061618923663E-4"/>
  </r>
  <r>
    <x v="1"/>
    <x v="2"/>
    <x v="3"/>
    <n v="0.56000000000000005"/>
    <n v="0.48"/>
    <x v="13"/>
    <n v="8320"/>
    <n v="2.4107741989277485E-3"/>
    <n v="8.221141438647237"/>
    <n v="1.9343250517951268E-2"/>
    <n v="0.28800000000000003"/>
    <n v="5.5708561491699662E-3"/>
    <n v="5.5708561491699662E-3"/>
    <n v="2.7641063994314529E-3"/>
    <n v="0.46899999999999997"/>
    <n v="1.2963659013333513E-3"/>
    <n v="1.2963659013333513E-3"/>
  </r>
  <r>
    <x v="1"/>
    <x v="2"/>
    <x v="3"/>
    <n v="0.56000000000000005"/>
    <n v="0.48"/>
    <x v="5"/>
    <n v="8320"/>
    <n v="1.6640770032351766E-3"/>
    <n v="5.7667992927926344"/>
    <n v="1.2033123316630326E-2"/>
    <n v="1"/>
    <n v="1.2033123316630326E-2"/>
    <n v="1.2033123316630326E-2"/>
    <n v="1.5393179252198561E-3"/>
    <n v="1"/>
    <n v="1.5393179252198561E-3"/>
    <n v="1.5393179252198561E-3"/>
  </r>
  <r>
    <x v="1"/>
    <x v="1"/>
    <x v="3"/>
    <n v="0.56000000000000005"/>
    <n v="0.48"/>
    <x v="18"/>
    <n v="8320"/>
    <n v="1.8306106393446174E-2"/>
    <n v="14.739940281752471"/>
    <n v="3.0804290428439105E-2"/>
    <n v="1"/>
    <n v="3.0804290428439105E-2"/>
    <n v="3.0804290428439105E-2"/>
    <n v="3.1855207726372301E-3"/>
    <n v="1"/>
    <n v="3.1855207726372301E-3"/>
    <n v="3.1855207726372301E-3"/>
  </r>
  <r>
    <x v="1"/>
    <x v="2"/>
    <x v="3"/>
    <n v="0.56000000000000005"/>
    <n v="0.48"/>
    <x v="21"/>
    <n v="8320"/>
    <n v="1.3157948074200424E-2"/>
    <n v="42.559931636325494"/>
    <n v="0.10460723492999741"/>
    <n v="0.28800000000000003"/>
    <n v="3.0126883659839256E-2"/>
    <n v="3.0126883659839256E-2"/>
    <n v="1.5324496219691831E-2"/>
    <n v="0.46899999999999997"/>
    <n v="7.187188727035468E-3"/>
    <n v="7.187188727035468E-3"/>
  </r>
  <r>
    <x v="1"/>
    <x v="2"/>
    <x v="3"/>
    <n v="0.36"/>
    <n v="0"/>
    <x v="23"/>
    <n v="8320"/>
    <n v="6.8542685342721276E-3"/>
    <n v="26.80141092729821"/>
    <n v="6.4797212338275373E-2"/>
    <n v="1"/>
    <n v="6.4797212338275373E-2"/>
    <n v="6.4797212338275373E-2"/>
    <n v="9.445265067644459E-3"/>
    <n v="1"/>
    <n v="9.445265067644459E-3"/>
    <n v="9.445265067644459E-3"/>
  </r>
  <r>
    <x v="1"/>
    <x v="2"/>
    <x v="3"/>
    <n v="0.56000000000000005"/>
    <n v="0.48"/>
    <x v="5"/>
    <n v="8320"/>
    <n v="1.9804446682414031E-2"/>
    <n v="69.425585308588452"/>
    <n v="0.15247406401344407"/>
    <n v="1"/>
    <n v="0.15247406401344407"/>
    <n v="0.15247406401344407"/>
    <n v="1.8863284381391395E-2"/>
    <n v="1"/>
    <n v="1.8863284381391395E-2"/>
    <n v="1.8863284381391395E-2"/>
  </r>
  <r>
    <x v="1"/>
    <x v="3"/>
    <x v="3"/>
    <n v="0.56000000000000005"/>
    <n v="0.48"/>
    <x v="19"/>
    <n v="8320"/>
    <n v="2.4898728255207239E-2"/>
    <n v="70.464099029719975"/>
    <n v="0.15267598731299803"/>
    <n v="1"/>
    <n v="0.15267598731299803"/>
    <n v="0.15267598731299803"/>
    <n v="1.6902930348893501E-2"/>
    <n v="1"/>
    <n v="1.6902930348893501E-2"/>
    <n v="1.6902930348893501E-2"/>
  </r>
  <r>
    <x v="1"/>
    <x v="1"/>
    <x v="3"/>
    <n v="0.56000000000000005"/>
    <n v="0.48"/>
    <x v="19"/>
    <n v="8320"/>
    <n v="3.0714833034593231E-2"/>
    <n v="71.612413884229809"/>
    <n v="0.15304269300121326"/>
    <n v="1"/>
    <n v="0.15304269300121326"/>
    <n v="0.15304269300121326"/>
    <n v="1.5867076665558158E-2"/>
    <n v="1"/>
    <n v="1.5867076665558158E-2"/>
    <n v="1.5867076665558158E-2"/>
  </r>
  <r>
    <x v="1"/>
    <x v="2"/>
    <x v="3"/>
    <n v="0.56000000000000005"/>
    <n v="0.48"/>
    <x v="5"/>
    <n v="8320"/>
    <n v="2.156352911750074E-2"/>
    <n v="74.940904541770038"/>
    <n v="0.15659122706185249"/>
    <n v="1"/>
    <n v="0.15659122706185249"/>
    <n v="0.15659122706185249"/>
    <n v="2.0126985684350798E-2"/>
    <n v="1"/>
    <n v="2.0126985684350798E-2"/>
    <n v="2.0126985684350798E-2"/>
  </r>
  <r>
    <x v="1"/>
    <x v="2"/>
    <x v="3"/>
    <n v="0.56000000000000005"/>
    <n v="0.48"/>
    <x v="5"/>
    <n v="8320"/>
    <n v="3.5831337259771875E-2"/>
    <n v="137.09542327445831"/>
    <n v="0.34314466600750526"/>
    <n v="0.28800000000000003"/>
    <n v="9.8825663810161529E-2"/>
    <n v="9.8825663810161529E-2"/>
    <n v="5.6197780717039909E-2"/>
    <n v="0.46899999999999997"/>
    <n v="2.6356759156291716E-2"/>
    <n v="2.6356759156291716E-2"/>
  </r>
  <r>
    <x v="1"/>
    <x v="2"/>
    <x v="3"/>
    <n v="0.56000000000000005"/>
    <n v="0.48"/>
    <x v="5"/>
    <n v="8320"/>
    <n v="5.3611173036686222E-2"/>
    <n v="205.12342049696389"/>
    <n v="0.5134161734621614"/>
    <n v="0.28800000000000003"/>
    <n v="0.1478638579571025"/>
    <n v="0.1478638579571025"/>
    <n v="8.4083631164988584E-2"/>
    <n v="0.46899999999999997"/>
    <n v="3.9435223016379646E-2"/>
    <n v="3.9435223016379646E-2"/>
  </r>
  <r>
    <x v="1"/>
    <x v="2"/>
    <x v="3"/>
    <n v="0.56000000000000005"/>
    <n v="0.48"/>
    <x v="5"/>
    <n v="8320"/>
    <n v="0.12208487337617291"/>
    <n v="457.82086443311113"/>
    <n v="1.0247284335467786"/>
    <n v="0.28800000000000003"/>
    <n v="0.29512178886147228"/>
    <n v="0.29512178886147228"/>
    <n v="0.13333393403311078"/>
    <n v="0.46899999999999997"/>
    <n v="6.2533615061528949E-2"/>
    <n v="6.2533615061528949E-2"/>
  </r>
  <r>
    <x v="1"/>
    <x v="2"/>
    <x v="3"/>
    <n v="0.56000000000000005"/>
    <n v="0.48"/>
    <x v="23"/>
    <n v="8320"/>
    <n v="7.3680659868706103E-2"/>
    <n v="169.76144640904596"/>
    <n v="0.50651494385227669"/>
    <n v="1"/>
    <n v="0.50651494385227669"/>
    <n v="0.50651494385227669"/>
    <n v="7.2605953925926114E-2"/>
    <n v="1"/>
    <n v="7.2605953925926114E-2"/>
    <n v="7.2605953925926114E-2"/>
  </r>
  <r>
    <x v="1"/>
    <x v="4"/>
    <x v="4"/>
    <n v="0.36"/>
    <n v="0.57999999999999996"/>
    <x v="29"/>
    <n v="8320"/>
    <n v="0.14985548302908347"/>
    <n v="500.60332430316896"/>
    <n v="1.1073962758440912"/>
    <n v="1"/>
    <n v="1.1073962758440912"/>
    <n v="1.1073962758440912"/>
    <n v="0.14061847484444867"/>
    <n v="1"/>
    <n v="0.14061847484444867"/>
    <n v="0.14061847484444867"/>
  </r>
  <r>
    <x v="1"/>
    <x v="2"/>
    <x v="3"/>
    <n v="0.56000000000000005"/>
    <n v="0.48"/>
    <x v="5"/>
    <n v="8320"/>
    <n v="0.31067041443473387"/>
    <n v="1226.6853657044953"/>
    <n v="3.0238428130910746"/>
    <n v="0.28800000000000003"/>
    <n v="0.87086673017022964"/>
    <n v="0.87086673017022964"/>
    <n v="0.47067500822908831"/>
    <n v="0.46899999999999997"/>
    <n v="0.2207465788594424"/>
    <n v="0.2207465788594424"/>
  </r>
  <r>
    <x v="1"/>
    <x v="1"/>
    <x v="3"/>
    <n v="0.56000000000000005"/>
    <n v="0.48"/>
    <x v="27"/>
    <n v="8320"/>
    <n v="0.24788578815641921"/>
    <n v="652.46942099089779"/>
    <n v="1.459001774742174"/>
    <n v="1"/>
    <n v="1.459001774742174"/>
    <n v="1.459001774742174"/>
    <n v="0.14624797156348709"/>
    <n v="1"/>
    <n v="0.14624797156348709"/>
    <n v="0.14624797156348709"/>
  </r>
  <r>
    <x v="1"/>
    <x v="2"/>
    <x v="3"/>
    <n v="0.56000000000000005"/>
    <n v="0.48"/>
    <x v="0"/>
    <n v="8320"/>
    <n v="0.24528913804852046"/>
    <n v="862.30055066525961"/>
    <n v="1.9153050706123069"/>
    <n v="1"/>
    <n v="1.9153050706123069"/>
    <n v="1.9153050706123069"/>
    <n v="0.23215873021001049"/>
    <n v="1"/>
    <n v="0.23215873021001049"/>
    <n v="0.23215873021001049"/>
  </r>
  <r>
    <x v="1"/>
    <x v="1"/>
    <x v="3"/>
    <n v="0.56000000000000005"/>
    <n v="0.48"/>
    <x v="18"/>
    <n v="8320"/>
    <n v="0.60097213982839603"/>
    <n v="1094.2531079797429"/>
    <n v="2.1626098377730694"/>
    <n v="1"/>
    <n v="2.1626098377730694"/>
    <n v="2.1626098377730694"/>
    <n v="0.28778060776562114"/>
    <n v="1"/>
    <n v="0.28778060776562114"/>
    <n v="0.28778060776562114"/>
  </r>
  <r>
    <x v="1"/>
    <x v="1"/>
    <x v="3"/>
    <n v="0.56000000000000005"/>
    <n v="0.48"/>
    <x v="15"/>
    <n v="8320"/>
    <n v="0.32705384379435909"/>
    <n v="1241.5280654885189"/>
    <n v="2.6180260217791291"/>
    <n v="1"/>
    <n v="2.6180260217791291"/>
    <n v="2.6180260217791291"/>
    <n v="0.35514539865058664"/>
    <n v="1"/>
    <n v="0.35514539865058664"/>
    <n v="0.35514539865058664"/>
  </r>
  <r>
    <x v="1"/>
    <x v="2"/>
    <x v="3"/>
    <n v="0.56000000000000005"/>
    <n v="0.48"/>
    <x v="7"/>
    <n v="8320"/>
    <n v="0.55942823382790774"/>
    <n v="1856.7728025863689"/>
    <n v="3.5595837413926095"/>
    <n v="1"/>
    <n v="3.5595837413926095"/>
    <n v="3.5595837413926095"/>
    <n v="0.51225011865811887"/>
    <n v="1"/>
    <n v="0.51225011865811887"/>
    <n v="0.51225011865811887"/>
  </r>
  <r>
    <x v="1"/>
    <x v="1"/>
    <x v="3"/>
    <n v="0.56000000000000005"/>
    <n v="0.48"/>
    <x v="18"/>
    <n v="8320"/>
    <n v="1.2686688400037092"/>
    <n v="1941.0154723773533"/>
    <n v="3.979025955028193"/>
    <n v="1"/>
    <n v="3.979025955028193"/>
    <n v="3.979025955028193"/>
    <n v="0.42414256644811749"/>
    <n v="1"/>
    <n v="0.42414256644811749"/>
    <n v="0.42414256644811749"/>
  </r>
  <r>
    <x v="1"/>
    <x v="1"/>
    <x v="3"/>
    <n v="0.56000000000000005"/>
    <n v="0.48"/>
    <x v="5"/>
    <n v="8320"/>
    <n v="0.60302740216541173"/>
    <n v="1898.5984519075878"/>
    <n v="4.2482148196142608"/>
    <n v="1"/>
    <n v="4.2482148196142608"/>
    <n v="4.2482148196142608"/>
    <n v="0.51730553471820884"/>
    <n v="1"/>
    <n v="0.51730553471820884"/>
    <n v="0.51730553471820884"/>
  </r>
  <r>
    <x v="1"/>
    <x v="2"/>
    <x v="3"/>
    <n v="0.56000000000000005"/>
    <n v="0.48"/>
    <x v="21"/>
    <n v="8320"/>
    <n v="1.7867070798157938"/>
    <n v="6103.9242167376051"/>
    <n v="14.371508688205092"/>
    <n v="0.28800000000000003"/>
    <n v="4.138994502203067"/>
    <n v="4.138994502203067"/>
    <n v="2.0214754772312009"/>
    <n v="0.46899999999999997"/>
    <n v="0.94807199882143323"/>
    <n v="0.94807199882143323"/>
  </r>
  <r>
    <x v="1"/>
    <x v="2"/>
    <x v="3"/>
    <n v="0.56000000000000005"/>
    <n v="0.48"/>
    <x v="21"/>
    <n v="8320"/>
    <n v="1.8915579687867037"/>
    <n v="6979.7617269212724"/>
    <n v="16.041097677285912"/>
    <n v="0.28800000000000003"/>
    <n v="4.6198361310583431"/>
    <n v="4.6198361310583431"/>
    <n v="2.2933374102979651"/>
    <n v="0.46899999999999997"/>
    <n v="1.0755752454297456"/>
    <n v="1.0755752454297456"/>
  </r>
  <r>
    <x v="1"/>
    <x v="1"/>
    <x v="3"/>
    <n v="0.56000000000000005"/>
    <n v="0.48"/>
    <x v="27"/>
    <n v="8320"/>
    <n v="4.6042864060305275"/>
    <n v="10807.946489497797"/>
    <n v="23.566606192836019"/>
    <n v="1"/>
    <n v="23.566606192836019"/>
    <n v="23.566606192836019"/>
    <n v="2.5471397500809561"/>
    <n v="1"/>
    <n v="2.5471397500809561"/>
    <n v="2.5471397500809561"/>
  </r>
  <r>
    <x v="1"/>
    <x v="2"/>
    <x v="3"/>
    <n v="0.56000000000000005"/>
    <n v="0.48"/>
    <x v="7"/>
    <n v="8320"/>
    <n v="8.6271655992319243"/>
    <n v="28692.604936102958"/>
    <n v="65.838061191313059"/>
    <n v="0.28800000000000003"/>
    <n v="18.961361623098163"/>
    <n v="18.961361623098163"/>
    <n v="8.549205334106956"/>
    <n v="0.46899999999999997"/>
    <n v="4.0095773016961624"/>
    <n v="4.0095773016961624"/>
  </r>
  <r>
    <x v="1"/>
    <x v="1"/>
    <x v="3"/>
    <n v="0.56000000000000005"/>
    <n v="0.48"/>
    <x v="5"/>
    <n v="8320"/>
    <n v="5.8244249547732094"/>
    <n v="16273.060368440167"/>
    <n v="35.773719056305453"/>
    <n v="1"/>
    <n v="35.773719056305453"/>
    <n v="35.773719056305453"/>
    <n v="4.1883319506031675"/>
    <n v="1"/>
    <n v="4.1883319506031675"/>
    <n v="4.1883319506031675"/>
  </r>
  <r>
    <x v="1"/>
    <x v="2"/>
    <x v="3"/>
    <n v="0.56000000000000005"/>
    <n v="0.48"/>
    <x v="0"/>
    <n v="8320"/>
    <n v="13.027103507013051"/>
    <n v="43748.430012984238"/>
    <n v="98.451519958086877"/>
    <n v="0.28800000000000003"/>
    <n v="28.354037747929024"/>
    <n v="28.354037747929024"/>
    <n v="13.154738602563853"/>
    <n v="0.46899999999999997"/>
    <n v="6.1695724046024472"/>
    <n v="6.1695724046024472"/>
  </r>
  <r>
    <x v="1"/>
    <x v="1"/>
    <x v="3"/>
    <n v="0.56000000000000005"/>
    <n v="0.48"/>
    <x v="17"/>
    <n v="8320"/>
    <n v="10.491545363617059"/>
    <n v="28154.260079610071"/>
    <n v="62.962130283186177"/>
    <n v="1"/>
    <n v="62.962130283186177"/>
    <n v="62.962130283186177"/>
    <n v="7.7012360936243294"/>
    <n v="1"/>
    <n v="7.7012360936243294"/>
    <n v="7.7012360936243294"/>
  </r>
  <r>
    <x v="1"/>
    <x v="2"/>
    <x v="3"/>
    <n v="0.56000000000000005"/>
    <n v="0.48"/>
    <x v="5"/>
    <n v="8320"/>
    <n v="9.8886099261882805"/>
    <n v="29892.220634222238"/>
    <n v="66.282538160409374"/>
    <n v="1"/>
    <n v="66.282538160409374"/>
    <n v="66.282538160409374"/>
    <n v="7.9229173635221208"/>
    <n v="1"/>
    <n v="7.9229173635221208"/>
    <n v="7.9229173635221208"/>
  </r>
  <r>
    <x v="1"/>
    <x v="1"/>
    <x v="3"/>
    <n v="0.56000000000000005"/>
    <n v="0.48"/>
    <x v="23"/>
    <n v="8320"/>
    <n v="13.123045410540474"/>
    <n v="31954.722181217436"/>
    <n v="68.485745136726209"/>
    <n v="1"/>
    <n v="68.485745136726209"/>
    <n v="68.485745136726209"/>
    <n v="7.6897669951206469"/>
    <n v="1"/>
    <n v="7.6897669951206469"/>
    <n v="7.6897669951206469"/>
  </r>
  <r>
    <x v="1"/>
    <x v="2"/>
    <x v="3"/>
    <n v="0.56000000000000005"/>
    <n v="0.48"/>
    <x v="25"/>
    <n v="8320"/>
    <n v="16.326117225857509"/>
    <n v="35642.622828760024"/>
    <n v="75.313455805542603"/>
    <n v="1"/>
    <n v="75.313455805542603"/>
    <n v="75.313455805542603"/>
    <n v="7.307202707586292"/>
    <n v="1"/>
    <n v="7.307202707586292"/>
    <n v="7.307202707586292"/>
  </r>
  <r>
    <x v="1"/>
    <x v="3"/>
    <x v="3"/>
    <n v="0.56000000000000005"/>
    <n v="0.48"/>
    <x v="11"/>
    <n v="8320"/>
    <n v="14.202952431199503"/>
    <n v="39182.373296015016"/>
    <n v="80.935599509434866"/>
    <n v="1"/>
    <n v="80.935599509434866"/>
    <n v="80.935599509434866"/>
    <n v="9.74941257642263"/>
    <n v="1"/>
    <n v="9.74941257642263"/>
    <n v="9.74941257642263"/>
  </r>
  <r>
    <x v="1"/>
    <x v="2"/>
    <x v="3"/>
    <n v="0.56000000000000005"/>
    <n v="0.48"/>
    <x v="14"/>
    <n v="8320"/>
    <n v="14.576561758498466"/>
    <n v="48651.212662520011"/>
    <n v="107.74170659311365"/>
    <n v="1"/>
    <n v="107.74170659311365"/>
    <n v="107.74170659311365"/>
    <n v="14.387522587835097"/>
    <n v="1"/>
    <n v="14.387522587835097"/>
    <n v="14.387522587835097"/>
  </r>
  <r>
    <x v="1"/>
    <x v="2"/>
    <x v="3"/>
    <n v="0.56000000000000005"/>
    <n v="0.48"/>
    <x v="7"/>
    <n v="8320"/>
    <n v="15.219451160997471"/>
    <n v="51927.972322851274"/>
    <n v="107.84225603537165"/>
    <n v="1"/>
    <n v="107.84225603537165"/>
    <n v="107.84225603537165"/>
    <n v="14.181649723455447"/>
    <n v="1"/>
    <n v="14.181649723455447"/>
    <n v="14.181649723455447"/>
  </r>
  <r>
    <x v="1"/>
    <x v="2"/>
    <x v="3"/>
    <n v="0.56000000000000005"/>
    <n v="0.48"/>
    <x v="21"/>
    <n v="8320"/>
    <n v="44.249618179144392"/>
    <n v="123977.08537023893"/>
    <n v="264.61867628103818"/>
    <n v="0.28800000000000003"/>
    <n v="76.210178768939002"/>
    <n v="76.210178768939002"/>
    <n v="31.896350878884014"/>
    <n v="0.46899999999999997"/>
    <n v="14.959388562196603"/>
    <n v="14.959388562196603"/>
  </r>
  <r>
    <x v="1"/>
    <x v="1"/>
    <x v="3"/>
    <n v="0.56000000000000005"/>
    <n v="0.48"/>
    <x v="5"/>
    <n v="8320"/>
    <n v="23.042476219060084"/>
    <n v="59079.592719552129"/>
    <n v="129.52590549668889"/>
    <n v="1"/>
    <n v="129.52590549668889"/>
    <n v="129.52590549668889"/>
    <n v="15.353758824918673"/>
    <n v="1"/>
    <n v="15.353758824918673"/>
    <n v="15.353758824918673"/>
  </r>
  <r>
    <x v="1"/>
    <x v="2"/>
    <x v="3"/>
    <n v="0.56000000000000005"/>
    <n v="0.48"/>
    <x v="13"/>
    <n v="8320"/>
    <n v="41.683711032399948"/>
    <n v="137114.97527411772"/>
    <n v="281.79217051328243"/>
    <n v="0.28800000000000003"/>
    <n v="81.156145107825353"/>
    <n v="81.156145107825353"/>
    <n v="34.319140371006171"/>
    <n v="0.46899999999999997"/>
    <n v="16.095676834001893"/>
    <n v="16.095676834001893"/>
  </r>
  <r>
    <x v="1"/>
    <x v="1"/>
    <x v="3"/>
    <n v="0.56000000000000005"/>
    <n v="0.48"/>
    <x v="14"/>
    <n v="8320"/>
    <n v="25.223296137803029"/>
    <n v="66260.530968970575"/>
    <n v="139.37571452007799"/>
    <n v="1"/>
    <n v="139.37571452007799"/>
    <n v="139.37571452007799"/>
    <n v="16.576886645180739"/>
    <n v="1"/>
    <n v="16.576886645180739"/>
    <n v="16.576886645180739"/>
  </r>
  <r>
    <x v="1"/>
    <x v="2"/>
    <x v="3"/>
    <n v="0.56000000000000005"/>
    <n v="0.48"/>
    <x v="23"/>
    <n v="8320"/>
    <n v="28.682291905689606"/>
    <n v="74403.496693762063"/>
    <n v="158.3458730467697"/>
    <n v="1"/>
    <n v="158.3458730467697"/>
    <n v="158.3458730467697"/>
    <n v="18.856015020497491"/>
    <n v="1"/>
    <n v="18.856015020497491"/>
    <n v="18.856015020497491"/>
  </r>
  <r>
    <x v="1"/>
    <x v="1"/>
    <x v="3"/>
    <n v="0.56000000000000005"/>
    <n v="0.48"/>
    <x v="11"/>
    <n v="8320"/>
    <n v="58.84659369876811"/>
    <n v="104259.15291021569"/>
    <n v="226.52623248918346"/>
    <n v="1"/>
    <n v="226.52623248918346"/>
    <n v="226.52623248918346"/>
    <n v="23.794772738667785"/>
    <n v="1"/>
    <n v="23.794772738667785"/>
    <n v="23.794772738667785"/>
  </r>
  <r>
    <x v="1"/>
    <x v="1"/>
    <x v="3"/>
    <n v="0.56000000000000005"/>
    <n v="0.48"/>
    <x v="11"/>
    <n v="8320"/>
    <n v="63.307462964767623"/>
    <n v="111938.93654918041"/>
    <n v="237.50413256840449"/>
    <n v="1"/>
    <n v="237.50413256840449"/>
    <n v="237.50413256840449"/>
    <n v="25.52352925818338"/>
    <n v="1"/>
    <n v="25.52352925818338"/>
    <n v="25.52352925818338"/>
  </r>
  <r>
    <x v="1"/>
    <x v="1"/>
    <x v="3"/>
    <n v="0.56000000000000005"/>
    <n v="0.48"/>
    <x v="0"/>
    <n v="8320"/>
    <n v="134.48994825890873"/>
    <n v="268029.58369536535"/>
    <n v="581.89102814651142"/>
    <n v="1"/>
    <n v="581.89102814651142"/>
    <n v="581.89102814651142"/>
    <n v="60.901535469201349"/>
    <n v="1"/>
    <n v="60.901535469201349"/>
    <n v="60.901535469201349"/>
  </r>
  <r>
    <x v="1"/>
    <x v="1"/>
    <x v="3"/>
    <n v="0.56000000000000005"/>
    <n v="0.48"/>
    <x v="12"/>
    <n v="8320"/>
    <n v="140.24173275540721"/>
    <n v="308337.99111962348"/>
    <n v="666.80202039891822"/>
    <n v="1"/>
    <n v="666.80202039891822"/>
    <n v="666.80202039891822"/>
    <n v="72.130397006959313"/>
    <n v="1"/>
    <n v="72.130397006959313"/>
    <n v="72.130397006959313"/>
  </r>
  <r>
    <x v="1"/>
    <x v="2"/>
    <x v="3"/>
    <n v="0.56000000000000005"/>
    <n v="0.48"/>
    <x v="14"/>
    <n v="8320"/>
    <n v="209.57935785903305"/>
    <n v="711002.89753465995"/>
    <n v="1523.5831056117663"/>
    <n v="0.28800000000000003"/>
    <n v="438.79193441618872"/>
    <n v="438.79193441618872"/>
    <n v="191.43266536946055"/>
    <n v="0.46899999999999997"/>
    <n v="89.781920058276995"/>
    <n v="89.781920058276995"/>
  </r>
  <r>
    <x v="1"/>
    <x v="1"/>
    <x v="3"/>
    <n v="0.56000000000000005"/>
    <n v="0.48"/>
    <x v="11"/>
    <n v="8330"/>
    <n v="9.7682747650997478E-3"/>
    <n v="37.524139979303882"/>
    <n v="8.598379055730232E-2"/>
    <n v="1"/>
    <n v="8.598379055730232E-2"/>
    <n v="8.598379055730232E-2"/>
    <n v="1.1609319071233576E-2"/>
    <n v="1"/>
    <n v="1.1609319071233576E-2"/>
    <n v="1.1609319071233576E-2"/>
  </r>
  <r>
    <x v="1"/>
    <x v="2"/>
    <x v="3"/>
    <n v="0.56000000000000005"/>
    <n v="0.48"/>
    <x v="21"/>
    <n v="8330"/>
    <n v="3.9890786962670288E-2"/>
    <n v="164.2833599612166"/>
    <n v="0.33550085547771757"/>
    <n v="0.28800000000000003"/>
    <n v="9.662424637758267E-2"/>
    <n v="9.662424637758267E-2"/>
    <n v="4.6838649515326264E-2"/>
    <n v="0.46899999999999997"/>
    <n v="2.1967326622688018E-2"/>
    <n v="2.1967326622688018E-2"/>
  </r>
  <r>
    <x v="1"/>
    <x v="2"/>
    <x v="3"/>
    <n v="0.56000000000000005"/>
    <n v="0.48"/>
    <x v="14"/>
    <n v="8330"/>
    <n v="2.1592808170157341E-2"/>
    <n v="81.299437757146421"/>
    <n v="0.17368719905433111"/>
    <n v="1"/>
    <n v="0.17368719905433111"/>
    <n v="0.17368719905433111"/>
    <n v="2.4443502421205979E-2"/>
    <n v="1"/>
    <n v="2.4443502421205979E-2"/>
    <n v="2.4443502421205979E-2"/>
  </r>
  <r>
    <x v="1"/>
    <x v="2"/>
    <x v="3"/>
    <n v="0.56000000000000005"/>
    <n v="0.48"/>
    <x v="13"/>
    <n v="8330"/>
    <n v="6.2971185920647266E-2"/>
    <n v="259.02510612937022"/>
    <n v="0.64528294052502022"/>
    <n v="0.28800000000000003"/>
    <n v="0.18584148687120586"/>
    <n v="0.18584148687120586"/>
    <n v="8.7549400661780505E-2"/>
    <n v="0.46899999999999997"/>
    <n v="4.1060668910375055E-2"/>
    <n v="4.1060668910375055E-2"/>
  </r>
  <r>
    <x v="1"/>
    <x v="3"/>
    <x v="3"/>
    <n v="0.56000000000000005"/>
    <n v="0.48"/>
    <x v="16"/>
    <n v="8330"/>
    <n v="9.9642705070733362E-2"/>
    <n v="404.46183356801805"/>
    <n v="0.9153908565070088"/>
    <n v="1"/>
    <n v="0.9153908565070088"/>
    <n v="0.9153908565070088"/>
    <n v="0.12645757903159272"/>
    <n v="1"/>
    <n v="0.12645757903159272"/>
    <n v="0.12645757903159272"/>
  </r>
  <r>
    <x v="1"/>
    <x v="3"/>
    <x v="3"/>
    <n v="0.56000000000000005"/>
    <n v="0.48"/>
    <x v="24"/>
    <n v="8330"/>
    <n v="0.65435847267571079"/>
    <n v="2529.5318415013289"/>
    <n v="5.2652298319825022"/>
    <n v="1"/>
    <n v="5.2652298319825022"/>
    <n v="5.2652298319825022"/>
    <n v="0.7600240140662391"/>
    <n v="1"/>
    <n v="0.7600240140662391"/>
    <n v="0.7600240140662391"/>
  </r>
  <r>
    <x v="1"/>
    <x v="1"/>
    <x v="3"/>
    <n v="0.56000000000000005"/>
    <n v="0.48"/>
    <x v="15"/>
    <n v="8330"/>
    <n v="0.69093567947580903"/>
    <n v="2764.5815922094034"/>
    <n v="5.88638310408514"/>
    <n v="1"/>
    <n v="5.88638310408514"/>
    <n v="5.88638310408514"/>
    <n v="0.83963701594830431"/>
    <n v="1"/>
    <n v="0.83963701594830431"/>
    <n v="0.83963701594830431"/>
  </r>
  <r>
    <x v="1"/>
    <x v="1"/>
    <x v="3"/>
    <n v="0.56000000000000005"/>
    <n v="0.48"/>
    <x v="0"/>
    <n v="8330"/>
    <n v="0.71126296226549601"/>
    <n v="2749.0824849228197"/>
    <n v="6.3937644312069102"/>
    <n v="1"/>
    <n v="6.3937644312069102"/>
    <n v="6.3937644312069102"/>
    <n v="0.86562281947651398"/>
    <n v="1"/>
    <n v="0.86562281947651398"/>
    <n v="0.86562281947651398"/>
  </r>
  <r>
    <x v="1"/>
    <x v="1"/>
    <x v="3"/>
    <n v="0.56000000000000005"/>
    <n v="0.48"/>
    <x v="12"/>
    <n v="8330"/>
    <n v="0.8174839845636408"/>
    <n v="3153.2340504260033"/>
    <n v="6.7430888173553551"/>
    <n v="1"/>
    <n v="6.7430888173553551"/>
    <n v="6.7430888173553551"/>
    <n v="0.95070714839961323"/>
    <n v="1"/>
    <n v="0.95070714839961323"/>
    <n v="0.95070714839961323"/>
  </r>
  <r>
    <x v="1"/>
    <x v="2"/>
    <x v="3"/>
    <n v="0.56000000000000005"/>
    <n v="0.48"/>
    <x v="7"/>
    <n v="8330"/>
    <n v="0.77966708410858365"/>
    <n v="3245.5073195793484"/>
    <n v="7.2799963730081458"/>
    <n v="1"/>
    <n v="7.2799963730081458"/>
    <n v="7.2799963730081458"/>
    <n v="1.0481955101706426"/>
    <n v="1"/>
    <n v="1.0481955101706426"/>
    <n v="1.0481955101706426"/>
  </r>
  <r>
    <x v="1"/>
    <x v="3"/>
    <x v="3"/>
    <n v="0.56000000000000005"/>
    <n v="0.48"/>
    <x v="11"/>
    <n v="8330"/>
    <n v="1.155121036748521"/>
    <n v="4700.787455959311"/>
    <n v="9.925325702501901"/>
    <n v="1"/>
    <n v="9.925325702501901"/>
    <n v="9.925325702501901"/>
    <n v="1.3833831960049889"/>
    <n v="1"/>
    <n v="1.3833831960049889"/>
    <n v="1.3833831960049889"/>
  </r>
  <r>
    <x v="1"/>
    <x v="2"/>
    <x v="3"/>
    <n v="0.56000000000000005"/>
    <n v="0.48"/>
    <x v="0"/>
    <n v="8330"/>
    <n v="2.4660548162913352"/>
    <n v="7966.3570498248528"/>
    <n v="16.436642750187357"/>
    <n v="1"/>
    <n v="16.436642750187357"/>
    <n v="16.436642750187357"/>
    <n v="2.3969697489677957"/>
    <n v="1"/>
    <n v="2.3969697489677957"/>
    <n v="2.3969697489677957"/>
  </r>
  <r>
    <x v="1"/>
    <x v="2"/>
    <x v="3"/>
    <n v="0.56000000000000005"/>
    <n v="0.48"/>
    <x v="13"/>
    <n v="8330"/>
    <n v="2.4705259626171348"/>
    <n v="9772.2242012622482"/>
    <n v="20.842071872962368"/>
    <n v="1"/>
    <n v="20.842071872962368"/>
    <n v="20.842071872962368"/>
    <n v="3.0805730782933352"/>
    <n v="1"/>
    <n v="3.0805730782933352"/>
    <n v="3.0805730782933352"/>
  </r>
  <r>
    <x v="1"/>
    <x v="2"/>
    <x v="3"/>
    <n v="0.56000000000000005"/>
    <n v="0.48"/>
    <x v="14"/>
    <n v="8330"/>
    <n v="11.713680564175199"/>
    <n v="50480.012374910963"/>
    <n v="103.65952768050458"/>
    <n v="0.28800000000000003"/>
    <n v="29.853943971985323"/>
    <n v="29.853943971985323"/>
    <n v="14.591799975728122"/>
    <n v="0.46899999999999997"/>
    <n v="6.8435541886164888"/>
    <n v="6.8435541886164888"/>
  </r>
  <r>
    <x v="1"/>
    <x v="1"/>
    <x v="3"/>
    <n v="0.56000000000000005"/>
    <n v="0.48"/>
    <x v="23"/>
    <n v="8330"/>
    <n v="10.319284975846037"/>
    <n v="34735.142544660572"/>
    <n v="71.303567610223624"/>
    <n v="1"/>
    <n v="71.303567610223624"/>
    <n v="71.303567610223624"/>
    <n v="9.2043986728988347"/>
    <n v="1"/>
    <n v="9.2043986728988347"/>
    <n v="9.2043986728988347"/>
  </r>
  <r>
    <x v="1"/>
    <x v="1"/>
    <x v="3"/>
    <n v="0.56000000000000005"/>
    <n v="0.48"/>
    <x v="0"/>
    <n v="8330"/>
    <n v="350.59293895047205"/>
    <n v="1369296.9057786318"/>
    <n v="2782.525301275989"/>
    <n v="1"/>
    <n v="2782.525301275989"/>
    <n v="2782.525301275989"/>
    <n v="399.84397266341108"/>
    <n v="1"/>
    <n v="399.84397266341108"/>
    <n v="399.84397266341108"/>
  </r>
  <r>
    <x v="1"/>
    <x v="1"/>
    <x v="3"/>
    <n v="0.56000000000000005"/>
    <n v="0.48"/>
    <x v="10"/>
    <n v="2000"/>
    <n v="1.5082666667913787"/>
    <n v="5221.6632113985934"/>
    <n v="10.787517480492225"/>
    <n v="1"/>
    <n v="10.787517480492225"/>
    <n v="10.787517480492225"/>
    <n v="1.5114166838360819"/>
    <n v="1"/>
    <n v="1.5114166838360819"/>
    <n v="1.5114166838360819"/>
  </r>
  <r>
    <x v="1"/>
    <x v="1"/>
    <x v="3"/>
    <n v="0.56000000000000005"/>
    <n v="0.48"/>
    <x v="10"/>
    <n v="2000"/>
    <n v="1.2073048549624212"/>
    <n v="4041.8605958935896"/>
    <n v="9.8483014138655651"/>
    <n v="1"/>
    <n v="9.8483014138655651"/>
    <n v="9.8483014138655651"/>
    <n v="1.509829856992329"/>
    <n v="1"/>
    <n v="1.509829856992329"/>
    <n v="1.509829856992329"/>
  </r>
  <r>
    <x v="1"/>
    <x v="1"/>
    <x v="3"/>
    <n v="0.56000000000000005"/>
    <n v="0.48"/>
    <x v="10"/>
    <n v="2000"/>
    <n v="9.0314276447189208"/>
    <n v="33660.562463959483"/>
    <n v="73.454188879430518"/>
    <n v="1"/>
    <n v="73.454188879430518"/>
    <n v="73.454188879430518"/>
    <n v="11.025968495293837"/>
    <n v="1"/>
    <n v="11.025968495293837"/>
    <n v="11.025968495293837"/>
  </r>
  <r>
    <x v="1"/>
    <x v="1"/>
    <x v="3"/>
    <n v="0.56000000000000005"/>
    <n v="0.48"/>
    <x v="12"/>
    <n v="3000"/>
    <n v="33.313859270531808"/>
    <n v="120617.57150902911"/>
    <n v="257.67227745122875"/>
    <n v="1"/>
    <n v="257.67227745122875"/>
    <n v="0"/>
    <n v="36.482069953790436"/>
    <n v="1"/>
    <n v="36.482069953790436"/>
    <n v="0"/>
  </r>
  <r>
    <x v="1"/>
    <x v="3"/>
    <x v="3"/>
    <n v="0.56000000000000005"/>
    <n v="0.48"/>
    <x v="16"/>
    <n v="3000"/>
    <n v="417.56839582207942"/>
    <n v="1618062.4117493213"/>
    <n v="3455.4471160426838"/>
    <n v="1"/>
    <n v="3455.4471160426838"/>
    <n v="0"/>
    <n v="519.74563228637578"/>
    <n v="1"/>
    <n v="519.74563228637578"/>
    <n v="0"/>
  </r>
  <r>
    <x v="1"/>
    <x v="3"/>
    <x v="3"/>
    <n v="0.56000000000000005"/>
    <n v="0.48"/>
    <x v="11"/>
    <n v="3000"/>
    <n v="1.0067768587944826E-3"/>
    <n v="3.5084821169945362"/>
    <n v="8.8947421197203055E-3"/>
    <n v="1"/>
    <n v="8.8947421197203055E-3"/>
    <n v="0"/>
    <n v="1.1945457429897134E-3"/>
    <n v="1"/>
    <n v="1.1945457429897134E-3"/>
    <n v="0"/>
  </r>
  <r>
    <x v="1"/>
    <x v="3"/>
    <x v="3"/>
    <n v="0.56000000000000005"/>
    <n v="0.48"/>
    <x v="17"/>
    <n v="3000"/>
    <n v="0.12306743664663516"/>
    <n v="457.55262524088636"/>
    <n v="0.97168928617279748"/>
    <n v="1"/>
    <n v="0.97168928617279748"/>
    <n v="0"/>
    <n v="0.14553286876123875"/>
    <n v="1"/>
    <n v="0.14553286876123875"/>
    <n v="0"/>
  </r>
  <r>
    <x v="1"/>
    <x v="1"/>
    <x v="3"/>
    <n v="0.56000000000000005"/>
    <n v="0.48"/>
    <x v="17"/>
    <n v="3000"/>
    <n v="7.4457119842481732E-3"/>
    <n v="28.458234356252166"/>
    <n v="6.6130315068270593E-2"/>
    <n v="1"/>
    <n v="6.6130315068270593E-2"/>
    <n v="0"/>
    <n v="9.6166907646222481E-3"/>
    <n v="1"/>
    <n v="9.6166907646222481E-3"/>
    <n v="0"/>
  </r>
  <r>
    <x v="1"/>
    <x v="3"/>
    <x v="3"/>
    <n v="0.56000000000000005"/>
    <n v="0.48"/>
    <x v="17"/>
    <n v="3000"/>
    <n v="1.7661255959709257E-3"/>
    <n v="6.5470564847394357"/>
    <n v="1.4475307015387372E-2"/>
    <n v="1"/>
    <n v="1.4475307015387372E-2"/>
    <n v="0"/>
    <n v="2.0810087280297798E-3"/>
    <n v="1"/>
    <n v="2.0810087280297798E-3"/>
    <n v="0"/>
  </r>
  <r>
    <x v="1"/>
    <x v="3"/>
    <x v="3"/>
    <n v="0.56000000000000005"/>
    <n v="0.48"/>
    <x v="11"/>
    <n v="3000"/>
    <n v="247.49718600475967"/>
    <n v="944539.44987786142"/>
    <n v="2021.312257008175"/>
    <n v="1"/>
    <n v="2021.312257008175"/>
    <n v="0"/>
    <n v="300.45214480645586"/>
    <n v="1"/>
    <n v="300.45214480645586"/>
    <n v="0"/>
  </r>
  <r>
    <x v="1"/>
    <x v="1"/>
    <x v="3"/>
    <n v="0.56000000000000005"/>
    <n v="0.48"/>
    <x v="11"/>
    <n v="3000"/>
    <n v="8.8171489328691538E-3"/>
    <n v="12.059343742488672"/>
    <n v="2.3300279339478532E-2"/>
    <n v="1"/>
    <n v="2.3300279339478532E-2"/>
    <n v="0"/>
    <n v="3.128786562240091E-3"/>
    <n v="1"/>
    <n v="3.128786562240091E-3"/>
    <n v="0"/>
  </r>
  <r>
    <x v="1"/>
    <x v="1"/>
    <x v="3"/>
    <n v="0.56000000000000005"/>
    <n v="0.48"/>
    <x v="11"/>
    <n v="3000"/>
    <n v="2.2185453298756252"/>
    <n v="8917.3413325780493"/>
    <n v="19.55863679007637"/>
    <n v="1"/>
    <n v="19.55863679007637"/>
    <n v="0"/>
    <n v="2.9669282097431151"/>
    <n v="1"/>
    <n v="2.9669282097431151"/>
    <n v="0"/>
  </r>
  <r>
    <x v="1"/>
    <x v="3"/>
    <x v="3"/>
    <n v="0.56000000000000005"/>
    <n v="0.48"/>
    <x v="24"/>
    <n v="3000"/>
    <n v="552.7593870542197"/>
    <n v="2050182.2856496251"/>
    <n v="4359.6265452437656"/>
    <n v="1"/>
    <n v="4359.6265452437656"/>
    <n v="0"/>
    <n v="645.65647662569836"/>
    <n v="1"/>
    <n v="645.65647662569836"/>
    <n v="0"/>
  </r>
  <r>
    <x v="1"/>
    <x v="1"/>
    <x v="3"/>
    <n v="0.56000000000000005"/>
    <n v="0.48"/>
    <x v="18"/>
    <n v="8340"/>
    <n v="6.9902535527067058E-2"/>
    <n v="233.16808926274439"/>
    <n v="0.53702182695711798"/>
    <n v="1"/>
    <n v="0.53702182695711798"/>
    <n v="0.53702182695711798"/>
    <n v="7.9573020777544565E-2"/>
    <n v="1"/>
    <n v="7.9573020777544565E-2"/>
    <n v="7.9573020777544565E-2"/>
  </r>
  <r>
    <x v="1"/>
    <x v="3"/>
    <x v="3"/>
    <n v="0.56000000000000005"/>
    <n v="0.48"/>
    <x v="17"/>
    <n v="8340"/>
    <n v="9.0819986474416484E-2"/>
    <n v="365.65482412218387"/>
    <n v="0.81159145826379198"/>
    <n v="1"/>
    <n v="0.81159145826379198"/>
    <n v="0.81159145826379198"/>
    <n v="0.10773320061916984"/>
    <n v="1"/>
    <n v="0.10773320061916984"/>
    <n v="0.10773320061916984"/>
  </r>
  <r>
    <x v="1"/>
    <x v="3"/>
    <x v="3"/>
    <n v="0.56000000000000005"/>
    <n v="0.48"/>
    <x v="16"/>
    <n v="8340"/>
    <n v="0.26275238103226323"/>
    <n v="857.33274344377287"/>
    <n v="1.9123739947693308"/>
    <n v="1"/>
    <n v="1.9123739947693308"/>
    <n v="1.9123739947693308"/>
    <n v="0.25733683388218687"/>
    <n v="1"/>
    <n v="0.25733683388218687"/>
    <n v="0.25733683388218687"/>
  </r>
  <r>
    <x v="1"/>
    <x v="1"/>
    <x v="3"/>
    <n v="0.56000000000000005"/>
    <n v="0.48"/>
    <x v="17"/>
    <n v="8340"/>
    <n v="0.48498865142267583"/>
    <n v="1524.1862150761599"/>
    <n v="3.5947432600178804"/>
    <n v="1"/>
    <n v="3.5947432600178804"/>
    <n v="3.5947432600178804"/>
    <n v="0.53143457399317895"/>
    <n v="1"/>
    <n v="0.53143457399317895"/>
    <n v="0.53143457399317895"/>
  </r>
  <r>
    <x v="1"/>
    <x v="3"/>
    <x v="3"/>
    <n v="0.56000000000000005"/>
    <n v="0.48"/>
    <x v="11"/>
    <n v="8340"/>
    <n v="0.59854589361516242"/>
    <n v="2436.5863954215229"/>
    <n v="5.4628997112871858"/>
    <n v="1"/>
    <n v="5.4628997112871858"/>
    <n v="5.4628997112871858"/>
    <n v="0.73356673902810887"/>
    <n v="1"/>
    <n v="0.73356673902810887"/>
    <n v="0.73356673902810887"/>
  </r>
  <r>
    <x v="1"/>
    <x v="4"/>
    <x v="4"/>
    <n v="0.36"/>
    <n v="0.57999999999999996"/>
    <x v="17"/>
    <n v="8340"/>
    <n v="0.892232515522286"/>
    <n v="3059.0190281170126"/>
    <n v="6.46932616968554"/>
    <n v="1"/>
    <n v="6.46932616968554"/>
    <n v="6.46932616968554"/>
    <n v="0.80003151998462596"/>
    <n v="1"/>
    <n v="0.80003151998462596"/>
    <n v="0.80003151998462596"/>
  </r>
  <r>
    <x v="1"/>
    <x v="3"/>
    <x v="3"/>
    <n v="0.56000000000000005"/>
    <n v="0.48"/>
    <x v="17"/>
    <n v="8340"/>
    <n v="1.3983284570999543"/>
    <n v="5234.0504894877849"/>
    <n v="11.17183464043959"/>
    <n v="1"/>
    <n v="11.17183464043959"/>
    <n v="11.17183464043959"/>
    <n v="1.6555518238138576"/>
    <n v="1"/>
    <n v="1.6555518238138576"/>
    <n v="1.6555518238138576"/>
  </r>
  <r>
    <x v="1"/>
    <x v="1"/>
    <x v="3"/>
    <n v="0.56000000000000005"/>
    <n v="0.48"/>
    <x v="0"/>
    <n v="8340"/>
    <n v="2.0989106592410023"/>
    <n v="7078.5350960453179"/>
    <n v="14.285337888264841"/>
    <n v="1"/>
    <n v="14.285337888264841"/>
    <n v="14.285337888264841"/>
    <n v="1.9869244949959728"/>
    <n v="1"/>
    <n v="1.9869244949959728"/>
    <n v="1.9869244949959728"/>
  </r>
  <r>
    <x v="1"/>
    <x v="4"/>
    <x v="4"/>
    <n v="0.36"/>
    <n v="0.57999999999999996"/>
    <x v="22"/>
    <n v="8340"/>
    <n v="2.2427483412953459"/>
    <n v="8577.5730751850388"/>
    <n v="18.432864916113843"/>
    <n v="1"/>
    <n v="18.432864916113843"/>
    <n v="18.432864916113843"/>
    <n v="2.8819682272383451"/>
    <n v="1"/>
    <n v="2.8819682272383451"/>
    <n v="2.8819682272383451"/>
  </r>
  <r>
    <x v="1"/>
    <x v="1"/>
    <x v="3"/>
    <n v="0.56000000000000005"/>
    <n v="0.48"/>
    <x v="12"/>
    <n v="8340"/>
    <n v="3.4399408838086676"/>
    <n v="10801.85557871315"/>
    <n v="22.654658565121256"/>
    <n v="1"/>
    <n v="22.654658565121256"/>
    <n v="22.654658565121256"/>
    <n v="3.0192822058288273"/>
    <n v="1"/>
    <n v="3.0192822058288273"/>
    <n v="3.0192822058288273"/>
  </r>
  <r>
    <x v="1"/>
    <x v="2"/>
    <x v="3"/>
    <n v="0.56000000000000005"/>
    <n v="0.48"/>
    <x v="7"/>
    <n v="8340"/>
    <n v="3.4918331377273097"/>
    <n v="12926.340248719727"/>
    <n v="27.05256191252678"/>
    <n v="1"/>
    <n v="27.05256191252678"/>
    <n v="27.05256191252678"/>
    <n v="3.7006498106500025"/>
    <n v="1"/>
    <n v="3.7006498106500025"/>
    <n v="3.7006498106500025"/>
  </r>
  <r>
    <x v="1"/>
    <x v="3"/>
    <x v="3"/>
    <n v="0.56000000000000005"/>
    <n v="0.48"/>
    <x v="19"/>
    <n v="8340"/>
    <n v="4.0005136306051492"/>
    <n v="15792.445108588348"/>
    <n v="34.603632581431889"/>
    <n v="1"/>
    <n v="34.603632581431889"/>
    <n v="34.603632581431889"/>
    <n v="4.7932210495130114"/>
    <n v="1"/>
    <n v="4.7932210495130114"/>
    <n v="4.7932210495130114"/>
  </r>
  <r>
    <x v="1"/>
    <x v="2"/>
    <x v="3"/>
    <n v="0.56000000000000005"/>
    <n v="0.48"/>
    <x v="13"/>
    <n v="8340"/>
    <n v="4.4414892835595952"/>
    <n v="17716.952543340696"/>
    <n v="39.031575455864676"/>
    <n v="1"/>
    <n v="39.031575455864676"/>
    <n v="39.031575455864676"/>
    <n v="5.9262146779925828"/>
    <n v="1"/>
    <n v="5.9262146779925828"/>
    <n v="5.9262146779925828"/>
  </r>
  <r>
    <x v="1"/>
    <x v="2"/>
    <x v="3"/>
    <n v="0.56000000000000005"/>
    <n v="0.48"/>
    <x v="14"/>
    <n v="8340"/>
    <n v="6.7738307676760696"/>
    <n v="24647.365318753375"/>
    <n v="50.115263698401179"/>
    <n v="1"/>
    <n v="50.115263698401179"/>
    <n v="50.115263698401179"/>
    <n v="6.9002912751697325"/>
    <n v="1"/>
    <n v="6.9002912751697325"/>
    <n v="6.9002912751697325"/>
  </r>
  <r>
    <x v="1"/>
    <x v="1"/>
    <x v="3"/>
    <n v="0.56000000000000005"/>
    <n v="0.48"/>
    <x v="11"/>
    <n v="8340"/>
    <n v="11.584749920118805"/>
    <n v="45683.479388969157"/>
    <n v="102.36690518405182"/>
    <n v="1"/>
    <n v="102.36690518405182"/>
    <n v="102.36690518405182"/>
    <n v="15.966092613636183"/>
    <n v="1"/>
    <n v="15.966092613636183"/>
    <n v="15.966092613636183"/>
  </r>
  <r>
    <x v="1"/>
    <x v="1"/>
    <x v="3"/>
    <n v="0.56000000000000005"/>
    <n v="0.48"/>
    <x v="11"/>
    <n v="8340"/>
    <n v="18.534128443837083"/>
    <n v="64497.748998769304"/>
    <n v="122.93412291443734"/>
    <n v="1"/>
    <n v="122.93412291443734"/>
    <n v="122.93412291443734"/>
    <n v="16.988274999543247"/>
    <n v="1"/>
    <n v="16.988274999543247"/>
    <n v="16.988274999543247"/>
  </r>
  <r>
    <x v="1"/>
    <x v="3"/>
    <x v="3"/>
    <n v="0.56000000000000005"/>
    <n v="0.48"/>
    <x v="24"/>
    <n v="8340"/>
    <n v="23.779984775840383"/>
    <n v="84615.588128543386"/>
    <n v="172.88412669689629"/>
    <n v="1"/>
    <n v="172.88412669689629"/>
    <n v="172.88412669689629"/>
    <n v="24.67254819658579"/>
    <n v="1"/>
    <n v="24.67254819658579"/>
    <n v="24.67254819658579"/>
  </r>
  <r>
    <x v="1"/>
    <x v="3"/>
    <x v="3"/>
    <n v="0.56000000000000005"/>
    <n v="0.48"/>
    <x v="11"/>
    <n v="8340"/>
    <n v="297.67494904147929"/>
    <n v="1150361.7444659683"/>
    <n v="2405.5370387023099"/>
    <n v="1"/>
    <n v="2405.5370387023099"/>
    <n v="2405.5370387023099"/>
    <n v="352.72503991372429"/>
    <n v="1"/>
    <n v="352.72503991372429"/>
    <n v="352.72503991372429"/>
  </r>
  <r>
    <x v="1"/>
    <x v="3"/>
    <x v="3"/>
    <n v="0.56000000000000005"/>
    <n v="0.48"/>
    <x v="10"/>
    <n v="2000"/>
    <n v="1.9220148921422259E-3"/>
    <n v="7.1218913668982067"/>
    <n v="1.721603224441115E-2"/>
    <n v="1"/>
    <n v="1.721603224441115E-2"/>
    <n v="1.721603224441115E-2"/>
    <n v="2.3584857092513222E-3"/>
    <n v="1"/>
    <n v="2.3584857092513222E-3"/>
    <n v="2.3584857092513222E-3"/>
  </r>
  <r>
    <x v="1"/>
    <x v="3"/>
    <x v="3"/>
    <n v="0.56000000000000005"/>
    <n v="0.48"/>
    <x v="17"/>
    <n v="8350"/>
    <n v="2.308350116791456E-2"/>
    <n v="94.336845715777642"/>
    <n v="0.21824302933674744"/>
    <n v="1"/>
    <n v="0.21824302933674744"/>
    <n v="0.21824302933674744"/>
    <n v="2.9843633806263651E-2"/>
    <n v="1"/>
    <n v="2.9843633806263651E-2"/>
    <n v="2.9843633806263651E-2"/>
  </r>
  <r>
    <x v="1"/>
    <x v="3"/>
    <x v="3"/>
    <n v="0.56000000000000005"/>
    <n v="0.48"/>
    <x v="19"/>
    <n v="8350"/>
    <n v="1.6806635049643621"/>
    <n v="6821.0600160280947"/>
    <n v="15.260909516503853"/>
    <n v="1"/>
    <n v="15.260909516503853"/>
    <n v="15.260909516503853"/>
    <n v="2.0840411311073326"/>
    <n v="1"/>
    <n v="2.0840411311073326"/>
    <n v="2.0840411311073326"/>
  </r>
  <r>
    <x v="1"/>
    <x v="3"/>
    <x v="3"/>
    <n v="0.56000000000000005"/>
    <n v="0.48"/>
    <x v="17"/>
    <n v="8350"/>
    <n v="3.3346614832603287"/>
    <n v="13828.976489715431"/>
    <n v="29.234879762600539"/>
    <n v="1"/>
    <n v="29.234879762600539"/>
    <n v="29.234879762600539"/>
    <n v="3.9782462566286783"/>
    <n v="1"/>
    <n v="3.9782462566286783"/>
    <n v="3.9782462566286783"/>
  </r>
  <r>
    <x v="1"/>
    <x v="3"/>
    <x v="3"/>
    <n v="0.56000000000000005"/>
    <n v="0.48"/>
    <x v="11"/>
    <n v="8350"/>
    <n v="17.260395343852043"/>
    <n v="68007.200536621342"/>
    <n v="148.93047865984229"/>
    <n v="1"/>
    <n v="148.93047865984229"/>
    <n v="148.93047865984229"/>
    <n v="20.475978853471517"/>
    <n v="1"/>
    <n v="20.475978853471517"/>
    <n v="20.475978853471517"/>
  </r>
  <r>
    <x v="1"/>
    <x v="2"/>
    <x v="3"/>
    <n v="0.56000000000000005"/>
    <n v="0.48"/>
    <x v="7"/>
    <n v="8350"/>
    <n v="105.97301003386856"/>
    <n v="403403.24643923115"/>
    <n v="745.12174078529131"/>
    <n v="1"/>
    <n v="745.12174078529131"/>
    <n v="745.12174078529131"/>
    <n v="104.70602745725282"/>
    <n v="1"/>
    <n v="104.70602745725282"/>
    <n v="104.70602745725282"/>
  </r>
  <r>
    <x v="1"/>
    <x v="2"/>
    <x v="3"/>
    <n v="0.56000000000000005"/>
    <n v="0.48"/>
    <x v="13"/>
    <n v="8360"/>
    <n v="2.1492271337995819"/>
    <n v="8597.9178369426118"/>
    <n v="17.793137789545728"/>
    <n v="1"/>
    <n v="17.793137789545728"/>
    <n v="17.793137789545728"/>
    <n v="2.6121404087516464"/>
    <n v="1"/>
    <n v="2.6121404087516464"/>
    <n v="2.6121404087516464"/>
  </r>
  <r>
    <x v="1"/>
    <x v="1"/>
    <x v="3"/>
    <n v="0.56000000000000005"/>
    <n v="0.48"/>
    <x v="12"/>
    <n v="8360"/>
    <n v="3.3997435252419459"/>
    <n v="12099.558300488337"/>
    <n v="25.676911926792965"/>
    <n v="1"/>
    <n v="25.676911926792965"/>
    <n v="25.676911926792965"/>
    <n v="3.7002648240910005"/>
    <n v="1"/>
    <n v="3.7002648240910005"/>
    <n v="3.7002648240910005"/>
  </r>
  <r>
    <x v="1"/>
    <x v="1"/>
    <x v="3"/>
    <n v="0.56000000000000005"/>
    <n v="0.48"/>
    <x v="0"/>
    <n v="8360"/>
    <n v="3.3139314925994374"/>
    <n v="13078.502370503638"/>
    <n v="30.177971974176991"/>
    <n v="1"/>
    <n v="30.177971974176991"/>
    <n v="30.177971974176991"/>
    <n v="4.4862498165603366"/>
    <n v="1"/>
    <n v="4.4862498165603366"/>
    <n v="4.4862498165603366"/>
  </r>
  <r>
    <x v="1"/>
    <x v="2"/>
    <x v="3"/>
    <n v="0.56000000000000005"/>
    <n v="0.48"/>
    <x v="7"/>
    <n v="8360"/>
    <n v="29.303759192651111"/>
    <n v="116297.73365377988"/>
    <n v="211.63721483690961"/>
    <n v="1"/>
    <n v="211.63721483690961"/>
    <n v="211.63721483690961"/>
    <n v="30.298080291495452"/>
    <n v="1"/>
    <n v="30.298080291495452"/>
    <n v="30.298080291495452"/>
  </r>
  <r>
    <x v="1"/>
    <x v="3"/>
    <x v="3"/>
    <n v="0.56000000000000005"/>
    <n v="0.48"/>
    <x v="10"/>
    <n v="2000"/>
    <n v="3.0008736948912133E-6"/>
    <n v="9.8155635273440532E-3"/>
    <n v="2.3230308525951538E-5"/>
    <n v="1"/>
    <n v="2.3230308525951538E-5"/>
    <n v="2.3230308525951538E-5"/>
    <n v="2.8009301204098353E-6"/>
    <n v="1"/>
    <n v="2.8009301204098353E-6"/>
    <n v="2.8009301204098353E-6"/>
  </r>
  <r>
    <x v="1"/>
    <x v="1"/>
    <x v="3"/>
    <n v="0.56000000000000005"/>
    <n v="0.48"/>
    <x v="10"/>
    <n v="2000"/>
    <n v="2.1664333584986801"/>
    <n v="3849.1865811915422"/>
    <n v="3.0745658197351489"/>
    <n v="1"/>
    <n v="3.0745658197351489"/>
    <n v="3.0745658197351489"/>
    <n v="0.53449170999649331"/>
    <n v="1"/>
    <n v="0.53449170999649331"/>
    <n v="0.53449170999649331"/>
  </r>
  <r>
    <x v="1"/>
    <x v="1"/>
    <x v="3"/>
    <n v="0.56000000000000005"/>
    <n v="0.48"/>
    <x v="15"/>
    <n v="3000"/>
    <n v="11.944284740888481"/>
    <n v="14798.30985715418"/>
    <n v="5.2840806317936524"/>
    <n v="1"/>
    <n v="5.2840806317936524"/>
    <n v="0"/>
    <n v="0.43247164015000428"/>
    <n v="1"/>
    <n v="0.43247164015000428"/>
    <n v="0"/>
  </r>
  <r>
    <x v="1"/>
    <x v="3"/>
    <x v="3"/>
    <n v="0.56000000000000005"/>
    <n v="0.48"/>
    <x v="11"/>
    <n v="3000"/>
    <n v="0.64117090782737451"/>
    <n v="1071.7423884417497"/>
    <n v="0.61349242252972946"/>
    <n v="1"/>
    <n v="0.61349242252972946"/>
    <n v="0"/>
    <n v="8.91283064571851E-2"/>
    <n v="1"/>
    <n v="8.91283064571851E-2"/>
    <n v="0"/>
  </r>
  <r>
    <x v="1"/>
    <x v="3"/>
    <x v="3"/>
    <n v="0.56000000000000005"/>
    <n v="0.48"/>
    <x v="24"/>
    <n v="3000"/>
    <n v="5.1127662545909683E-2"/>
    <n v="129.52288633099468"/>
    <n v="8.6014336402934835E-2"/>
    <n v="1"/>
    <n v="8.6014336402934835E-2"/>
    <n v="0"/>
    <n v="1.4536708512995858E-2"/>
    <n v="1"/>
    <n v="1.4536708512995858E-2"/>
    <n v="0"/>
  </r>
  <r>
    <x v="1"/>
    <x v="2"/>
    <x v="3"/>
    <n v="0.56000000000000005"/>
    <n v="0.48"/>
    <x v="0"/>
    <n v="8370"/>
    <n v="1.5184672620444006E-3"/>
    <n v="2.0796868866373504"/>
    <n v="0"/>
    <n v="1"/>
    <n v="0"/>
    <n v="0"/>
    <n v="0"/>
    <n v="1"/>
    <n v="0"/>
    <n v="0"/>
  </r>
  <r>
    <x v="1"/>
    <x v="2"/>
    <x v="3"/>
    <n v="0.56000000000000005"/>
    <n v="0.48"/>
    <x v="21"/>
    <n v="8370"/>
    <n v="1.2452817923154655E-5"/>
    <n v="3.4617530839531153E-2"/>
    <n v="4.1854238341225976E-5"/>
    <n v="1"/>
    <n v="4.1854238341225976E-5"/>
    <n v="4.1854238341225976E-5"/>
    <n v="3.0798078673624047E-6"/>
    <n v="1"/>
    <n v="3.0798078673624047E-6"/>
    <n v="3.0798078673624047E-6"/>
  </r>
  <r>
    <x v="1"/>
    <x v="2"/>
    <x v="3"/>
    <n v="0.56000000000000005"/>
    <n v="0.48"/>
    <x v="7"/>
    <n v="8370"/>
    <n v="8.6762798209348167E-4"/>
    <n v="3.4772542587960338"/>
    <n v="9.5172775119598124E-3"/>
    <n v="1"/>
    <n v="9.5172775119598124E-3"/>
    <n v="9.5172775119598124E-3"/>
    <n v="1.260011796451622E-3"/>
    <n v="1"/>
    <n v="1.260011796451622E-3"/>
    <n v="1.260011796451622E-3"/>
  </r>
  <r>
    <x v="1"/>
    <x v="3"/>
    <x v="3"/>
    <n v="0.56000000000000005"/>
    <n v="0.48"/>
    <x v="16"/>
    <n v="8370"/>
    <n v="0.13352680089650756"/>
    <n v="228.47488898226089"/>
    <n v="4.6973078736876249E-2"/>
    <n v="1"/>
    <n v="4.6973078736876249E-2"/>
    <n v="4.6973078736876249E-2"/>
    <n v="4.7914686174618405E-3"/>
    <n v="1"/>
    <n v="4.7914686174618405E-3"/>
    <n v="4.7914686174618405E-3"/>
  </r>
  <r>
    <x v="1"/>
    <x v="2"/>
    <x v="3"/>
    <n v="0.56000000000000005"/>
    <n v="0.48"/>
    <x v="13"/>
    <n v="8370"/>
    <n v="0.50592735811778144"/>
    <n v="667.83565702576993"/>
    <n v="5.8709665684609849E-2"/>
    <n v="1"/>
    <n v="5.8709665684609849E-2"/>
    <n v="5.8709665684609849E-2"/>
    <n v="7.8519700991931535E-3"/>
    <n v="1"/>
    <n v="7.8519700991931535E-3"/>
    <n v="7.8519700991931535E-3"/>
  </r>
  <r>
    <x v="1"/>
    <x v="1"/>
    <x v="3"/>
    <n v="0.56000000000000005"/>
    <n v="0.48"/>
    <x v="18"/>
    <n v="8370"/>
    <n v="3.4057617837879264E-2"/>
    <n v="117.70945588593489"/>
    <n v="0.24391229393489064"/>
    <n v="1"/>
    <n v="0.24391229393489064"/>
    <n v="0.24391229393489064"/>
    <n v="3.2260370066632876E-2"/>
    <n v="1"/>
    <n v="3.2260370066632876E-2"/>
    <n v="3.2260370066632876E-2"/>
  </r>
  <r>
    <x v="1"/>
    <x v="2"/>
    <x v="3"/>
    <n v="0.56000000000000005"/>
    <n v="0.48"/>
    <x v="5"/>
    <n v="8370"/>
    <n v="9.6868650712790133E-2"/>
    <n v="329.61358956135263"/>
    <n v="0.58549178619329956"/>
    <n v="0.28800000000000003"/>
    <n v="0.16862163442367029"/>
    <n v="0.16862163442367029"/>
    <n v="7.5040915007073231E-2"/>
    <n v="0.46899999999999997"/>
    <n v="3.5194189138317344E-2"/>
    <n v="3.5194189138317344E-2"/>
  </r>
  <r>
    <x v="1"/>
    <x v="2"/>
    <x v="3"/>
    <n v="0.56000000000000005"/>
    <n v="0.48"/>
    <x v="21"/>
    <n v="8370"/>
    <n v="0.24742233825162646"/>
    <n v="527.64646443160746"/>
    <n v="0.72182895434244876"/>
    <n v="0.28800000000000003"/>
    <n v="0.20788673885062528"/>
    <n v="0.20788673885062528"/>
    <n v="0.10504153003470224"/>
    <n v="0.46899999999999997"/>
    <n v="4.9264477586275349E-2"/>
    <n v="4.9264477586275349E-2"/>
  </r>
  <r>
    <x v="1"/>
    <x v="2"/>
    <x v="3"/>
    <n v="0.56000000000000005"/>
    <n v="0.48"/>
    <x v="5"/>
    <n v="8370"/>
    <n v="0.21864594766351925"/>
    <n v="677.8718303478397"/>
    <n v="1.1023971730959716"/>
    <n v="1"/>
    <n v="1.1023971730959716"/>
    <n v="1.1023971730959716"/>
    <n v="0.1279080712183237"/>
    <n v="1"/>
    <n v="0.1279080712183237"/>
    <n v="0.1279080712183237"/>
  </r>
  <r>
    <x v="1"/>
    <x v="3"/>
    <x v="3"/>
    <n v="0.56000000000000005"/>
    <n v="0.48"/>
    <x v="24"/>
    <n v="8370"/>
    <n v="0.4921632193735932"/>
    <n v="1292.308724443451"/>
    <n v="1.2092981697535796"/>
    <n v="1"/>
    <n v="1.2092981697535796"/>
    <n v="1.2092981697535796"/>
    <n v="0.19879595722875548"/>
    <n v="1"/>
    <n v="0.19879595722875548"/>
    <n v="0.19879595722875548"/>
  </r>
  <r>
    <x v="1"/>
    <x v="1"/>
    <x v="3"/>
    <n v="0.56000000000000005"/>
    <n v="0.48"/>
    <x v="15"/>
    <n v="8370"/>
    <n v="0.19163681071868582"/>
    <n v="660.95358189833314"/>
    <n v="1.210723492086345"/>
    <n v="1"/>
    <n v="1.210723492086345"/>
    <n v="1.210723492086345"/>
    <n v="0.1677432677044946"/>
    <n v="1"/>
    <n v="0.1677432677044946"/>
    <n v="0.1677432677044946"/>
  </r>
  <r>
    <x v="1"/>
    <x v="2"/>
    <x v="3"/>
    <n v="0.56000000000000005"/>
    <n v="0.48"/>
    <x v="5"/>
    <n v="8370"/>
    <n v="0.54322639375716231"/>
    <n v="1196.7143730098792"/>
    <n v="1.5255723354118438"/>
    <n v="1"/>
    <n v="1.5255723354118438"/>
    <n v="1.5255723354118438"/>
    <n v="0.17556652753543614"/>
    <n v="1"/>
    <n v="0.17556652753543614"/>
    <n v="0.17556652753543614"/>
  </r>
  <r>
    <x v="1"/>
    <x v="1"/>
    <x v="3"/>
    <n v="0.56000000000000005"/>
    <n v="0.48"/>
    <x v="11"/>
    <n v="8370"/>
    <n v="0.78912752545750142"/>
    <n v="1706.5547432960209"/>
    <n v="1.5473524415231743"/>
    <n v="1"/>
    <n v="1.5473524415231743"/>
    <n v="1.5473524415231743"/>
    <n v="0.1605964912428221"/>
    <n v="1"/>
    <n v="0.1605964912428221"/>
    <n v="0.1605964912428221"/>
  </r>
  <r>
    <x v="1"/>
    <x v="1"/>
    <x v="3"/>
    <n v="0.56000000000000005"/>
    <n v="0.48"/>
    <x v="0"/>
    <n v="8370"/>
    <n v="1.7579643348567267"/>
    <n v="2674.0662920190452"/>
    <n v="1.5818644706149603"/>
    <n v="1"/>
    <n v="1.5818644706149603"/>
    <n v="1.5818644706149603"/>
    <n v="0.19050167464625722"/>
    <n v="1"/>
    <n v="0.19050167464625722"/>
    <n v="0.19050167464625722"/>
  </r>
  <r>
    <x v="1"/>
    <x v="2"/>
    <x v="3"/>
    <n v="0.56000000000000005"/>
    <n v="0.48"/>
    <x v="0"/>
    <n v="8370"/>
    <n v="0.86140615476053461"/>
    <n v="1917.8364540806165"/>
    <n v="3.4968447709763124"/>
    <n v="0.28800000000000003"/>
    <n v="1.007091294041178"/>
    <n v="1.007091294041178"/>
    <n v="0.45992484223462993"/>
    <n v="0.46899999999999997"/>
    <n v="0.21570475100804143"/>
    <n v="0.21570475100804143"/>
  </r>
  <r>
    <x v="1"/>
    <x v="2"/>
    <x v="3"/>
    <n v="0.56000000000000005"/>
    <n v="0.48"/>
    <x v="21"/>
    <n v="8370"/>
    <n v="3.0704670483169663"/>
    <n v="5625.402811424392"/>
    <n v="4.4231870278669678"/>
    <n v="0.28800000000000003"/>
    <n v="1.2738778640256869"/>
    <n v="1.2738778640256869"/>
    <n v="0.60373998255013706"/>
    <n v="0.46899999999999997"/>
    <n v="0.28315405181601427"/>
    <n v="0.28315405181601427"/>
  </r>
  <r>
    <x v="1"/>
    <x v="1"/>
    <x v="3"/>
    <n v="0.56000000000000005"/>
    <n v="0.48"/>
    <x v="12"/>
    <n v="8370"/>
    <n v="0.42625356399647585"/>
    <n v="1203.8916960694205"/>
    <n v="2.1740918798275435"/>
    <n v="1"/>
    <n v="2.1740918798275435"/>
    <n v="2.1740918798275435"/>
    <n v="0.32791192966736527"/>
    <n v="1"/>
    <n v="0.32791192966736527"/>
    <n v="0.32791192966736527"/>
  </r>
  <r>
    <x v="1"/>
    <x v="2"/>
    <x v="3"/>
    <n v="0.56000000000000005"/>
    <n v="0.48"/>
    <x v="14"/>
    <n v="8370"/>
    <n v="0.71589048682031775"/>
    <n v="1729.9884359111063"/>
    <n v="2.2886822008010852"/>
    <n v="1"/>
    <n v="2.2886822008010852"/>
    <n v="2.2886822008010852"/>
    <n v="0.25320174182182603"/>
    <n v="1"/>
    <n v="0.25320174182182603"/>
    <n v="0.25320174182182603"/>
  </r>
  <r>
    <x v="1"/>
    <x v="2"/>
    <x v="3"/>
    <n v="0.56000000000000005"/>
    <n v="0.48"/>
    <x v="5"/>
    <n v="8370"/>
    <n v="2.771242666728075"/>
    <n v="5713.2448451022219"/>
    <n v="5.6452486813373381"/>
    <n v="0.28800000000000003"/>
    <n v="1.6258316202251535"/>
    <n v="1.6258316202251535"/>
    <n v="0.71459095493725744"/>
    <n v="0.46899999999999997"/>
    <n v="0.33514315786557369"/>
    <n v="0.33514315786557369"/>
  </r>
  <r>
    <x v="1"/>
    <x v="3"/>
    <x v="3"/>
    <n v="0.56000000000000005"/>
    <n v="0.48"/>
    <x v="17"/>
    <n v="8370"/>
    <n v="3.7632791786998734"/>
    <n v="5793.9189849478098"/>
    <n v="3.2577387077296516"/>
    <n v="1"/>
    <n v="3.2577387077296516"/>
    <n v="3.2577387077296516"/>
    <n v="0.40986845889564144"/>
    <n v="1"/>
    <n v="0.40986845889564144"/>
    <n v="0.40986845889564144"/>
  </r>
  <r>
    <x v="1"/>
    <x v="2"/>
    <x v="3"/>
    <n v="0.56000000000000005"/>
    <n v="0.48"/>
    <x v="5"/>
    <n v="8370"/>
    <n v="0.89626001466225391"/>
    <n v="2308.2986090792242"/>
    <n v="3.5807250222725817"/>
    <n v="1"/>
    <n v="3.5807250222725817"/>
    <n v="3.5807250222725817"/>
    <n v="0.38400940460590716"/>
    <n v="1"/>
    <n v="0.38400940460590716"/>
    <n v="0.38400940460590716"/>
  </r>
  <r>
    <x v="1"/>
    <x v="2"/>
    <x v="3"/>
    <n v="0.56000000000000005"/>
    <n v="0.48"/>
    <x v="13"/>
    <n v="8370"/>
    <n v="3.1331733631769878"/>
    <n v="6520.8783124990459"/>
    <n v="6.1110466325526724"/>
    <n v="1"/>
    <n v="6.1110466325526724"/>
    <n v="6.1110466325526724"/>
    <n v="0.92148837491747648"/>
    <n v="1"/>
    <n v="0.92148837491747648"/>
    <n v="0.92148837491747648"/>
  </r>
  <r>
    <x v="1"/>
    <x v="2"/>
    <x v="3"/>
    <n v="0.56000000000000005"/>
    <n v="0.48"/>
    <x v="25"/>
    <n v="8370"/>
    <n v="7.8142710431876079"/>
    <n v="10909.474533251861"/>
    <n v="6.8904916234397433"/>
    <n v="1"/>
    <n v="6.8904916234397433"/>
    <n v="6.8904916234397433"/>
    <n v="0.81027753352018661"/>
    <n v="1"/>
    <n v="0.81027753352018661"/>
    <n v="0.81027753352018661"/>
  </r>
  <r>
    <x v="1"/>
    <x v="1"/>
    <x v="3"/>
    <n v="0.56000000000000005"/>
    <n v="0.48"/>
    <x v="15"/>
    <n v="8370"/>
    <n v="1.5565274625912144"/>
    <n v="4691.7462556591572"/>
    <n v="7.8164434247081509"/>
    <n v="1"/>
    <n v="7.8164434247081509"/>
    <n v="7.8164434247081509"/>
    <n v="1.0385812933600238"/>
    <n v="1"/>
    <n v="1.0385812933600238"/>
    <n v="1.0385812933600238"/>
  </r>
  <r>
    <x v="1"/>
    <x v="2"/>
    <x v="3"/>
    <n v="0.56000000000000005"/>
    <n v="0.48"/>
    <x v="13"/>
    <n v="8370"/>
    <n v="14.527564610546671"/>
    <n v="25903.927756792909"/>
    <n v="17.895553129670347"/>
    <n v="0.28800000000000003"/>
    <n v="5.1539193013450602"/>
    <n v="5.1539193013450602"/>
    <n v="2.3272261343042029"/>
    <n v="0.46899999999999997"/>
    <n v="1.0914690569886711"/>
    <n v="1.0914690569886711"/>
  </r>
  <r>
    <x v="1"/>
    <x v="2"/>
    <x v="3"/>
    <n v="0.56000000000000005"/>
    <n v="0.48"/>
    <x v="23"/>
    <n v="8370"/>
    <n v="8.7189909177765355"/>
    <n v="13551.124263664369"/>
    <n v="8.5785741360154528"/>
    <n v="1"/>
    <n v="8.5785741360154528"/>
    <n v="8.5785741360154528"/>
    <n v="1.2762968751383084"/>
    <n v="1"/>
    <n v="1.2762968751383084"/>
    <n v="1.2762968751383084"/>
  </r>
  <r>
    <x v="1"/>
    <x v="1"/>
    <x v="3"/>
    <n v="0.56000000000000005"/>
    <n v="0.48"/>
    <x v="11"/>
    <n v="8370"/>
    <n v="11.253338162236627"/>
    <n v="19979.353413439585"/>
    <n v="16.15080251809237"/>
    <n v="1"/>
    <n v="16.15080251809237"/>
    <n v="16.15080251809237"/>
    <n v="1.9788558278565089"/>
    <n v="1"/>
    <n v="1.9788558278565089"/>
    <n v="1.9788558278565089"/>
  </r>
  <r>
    <x v="1"/>
    <x v="1"/>
    <x v="3"/>
    <n v="0.56000000000000005"/>
    <n v="0.48"/>
    <x v="23"/>
    <n v="8370"/>
    <n v="15.701508424871355"/>
    <n v="30147.577562583629"/>
    <n v="17.17217584589584"/>
    <n v="1"/>
    <n v="17.17217584589584"/>
    <n v="17.17217584589584"/>
    <n v="2.3638883409236273"/>
    <n v="1"/>
    <n v="2.3638883409236273"/>
    <n v="2.3638883409236273"/>
  </r>
  <r>
    <x v="1"/>
    <x v="2"/>
    <x v="3"/>
    <n v="0.56000000000000005"/>
    <n v="0.48"/>
    <x v="7"/>
    <n v="8370"/>
    <n v="9.5755034546713862"/>
    <n v="21219.713314430141"/>
    <n v="18.520390818565744"/>
    <n v="1"/>
    <n v="18.520390818565744"/>
    <n v="18.520390818565744"/>
    <n v="3.0369937132776608"/>
    <n v="1"/>
    <n v="3.0369937132776608"/>
    <n v="3.0369937132776608"/>
  </r>
  <r>
    <x v="1"/>
    <x v="2"/>
    <x v="3"/>
    <n v="0.56000000000000005"/>
    <n v="0.48"/>
    <x v="7"/>
    <n v="8370"/>
    <n v="12.994276746267298"/>
    <n v="22697.065231850716"/>
    <n v="20.268530142100389"/>
    <n v="1"/>
    <n v="20.268530142100389"/>
    <n v="20.268530142100389"/>
    <n v="2.6706567008636872"/>
    <n v="1"/>
    <n v="2.6706567008636872"/>
    <n v="2.6706567008636872"/>
  </r>
  <r>
    <x v="1"/>
    <x v="2"/>
    <x v="3"/>
    <n v="0.56000000000000005"/>
    <n v="0.48"/>
    <x v="5"/>
    <n v="8370"/>
    <n v="7.5299557528122456"/>
    <n v="20371.556080547351"/>
    <n v="27.270736985698868"/>
    <n v="1"/>
    <n v="27.270736985698868"/>
    <n v="27.270736985698868"/>
    <n v="3.4980129884677864"/>
    <n v="1"/>
    <n v="3.4980129884677864"/>
    <n v="3.4980129884677864"/>
  </r>
  <r>
    <x v="1"/>
    <x v="2"/>
    <x v="3"/>
    <n v="0.56000000000000005"/>
    <n v="0.48"/>
    <x v="14"/>
    <n v="8370"/>
    <n v="43.278411545761621"/>
    <n v="92557.601580755261"/>
    <n v="74.670707463223536"/>
    <n v="0.28800000000000003"/>
    <n v="21.505163749408382"/>
    <n v="21.505163749408382"/>
    <n v="11.057958566570914"/>
    <n v="0.46899999999999997"/>
    <n v="5.1861825677217581"/>
    <n v="5.1861825677217581"/>
  </r>
  <r>
    <x v="1"/>
    <x v="2"/>
    <x v="3"/>
    <n v="0.56000000000000005"/>
    <n v="0.48"/>
    <x v="14"/>
    <n v="8370"/>
    <n v="20.116016374614002"/>
    <n v="36475.45556784889"/>
    <n v="36.294192230707324"/>
    <n v="1"/>
    <n v="36.294192230707324"/>
    <n v="36.294192230707324"/>
    <n v="5.1366528771482454"/>
    <n v="1"/>
    <n v="5.1366528771482454"/>
    <n v="5.1366528771482454"/>
  </r>
  <r>
    <x v="1"/>
    <x v="3"/>
    <x v="3"/>
    <n v="0.56000000000000005"/>
    <n v="0.48"/>
    <x v="11"/>
    <n v="8370"/>
    <n v="58.400534108948349"/>
    <n v="121571.62679883908"/>
    <n v="106.49944544500721"/>
    <n v="1"/>
    <n v="106.49944544500721"/>
    <n v="106.49944544500721"/>
    <n v="14.815846987492286"/>
    <n v="1"/>
    <n v="14.815846987492286"/>
    <n v="14.815846987492286"/>
  </r>
  <r>
    <x v="1"/>
    <x v="3"/>
    <x v="3"/>
    <n v="0.56000000000000005"/>
    <n v="0.48"/>
    <x v="16"/>
    <n v="9999"/>
    <n v="7.5520236627795168E-2"/>
    <n v="261.44409926485838"/>
    <n v="0.64915183006780386"/>
    <n v="1"/>
    <n v="0.64915183006780386"/>
    <n v="0.64915183006780386"/>
    <n v="0.1103183703730094"/>
    <n v="1"/>
    <n v="0.1103183703730094"/>
    <n v="0.1103183703730094"/>
  </r>
  <r>
    <x v="1"/>
    <x v="4"/>
    <x v="4"/>
    <n v="0.36"/>
    <n v="0.57999999999999996"/>
    <x v="22"/>
    <n v="9999"/>
    <n v="9.0265345281467402E-2"/>
    <n v="295.87304130282575"/>
    <n v="0.72666384874904655"/>
    <n v="1"/>
    <n v="0.72666384874904655"/>
    <n v="0.72666384874904655"/>
    <n v="0.12368091712506736"/>
    <n v="1"/>
    <n v="0.12368091712506736"/>
    <n v="0.12368091712506736"/>
  </r>
  <r>
    <x v="1"/>
    <x v="3"/>
    <x v="3"/>
    <n v="0.56000000000000005"/>
    <n v="0.48"/>
    <x v="11"/>
    <n v="9999"/>
    <n v="0.4246587255113965"/>
    <n v="1278.6730972011358"/>
    <n v="2.7818126666523542"/>
    <n v="1"/>
    <n v="2.7818126666523542"/>
    <n v="2.7818126666523542"/>
    <n v="0.41930005824812772"/>
    <n v="1"/>
    <n v="0.41930005824812772"/>
    <n v="0.41930005824812772"/>
  </r>
  <r>
    <x v="1"/>
    <x v="3"/>
    <x v="3"/>
    <n v="0.56000000000000005"/>
    <n v="0.48"/>
    <x v="24"/>
    <n v="9999"/>
    <n v="2.8975354442415968"/>
    <n v="9487.6884775919043"/>
    <n v="20.232154831537226"/>
    <n v="1"/>
    <n v="20.232154831537226"/>
    <n v="20.232154831537226"/>
    <n v="2.9679572234835838"/>
    <n v="1"/>
    <n v="2.9679572234835838"/>
    <n v="2.9679572234835838"/>
  </r>
  <r>
    <x v="2"/>
    <x v="2"/>
    <x v="5"/>
    <n v="0.35"/>
    <n v="0.47"/>
    <x v="0"/>
    <n v="1100"/>
    <n v="259.96626808710369"/>
    <n v="931809.26859862532"/>
    <n v="2150.9101997596413"/>
    <n v="1"/>
    <n v="2150.9101997596413"/>
    <n v="2150.9101997596413"/>
    <n v="317.71366294110885"/>
    <n v="1"/>
    <n v="317.71366294110885"/>
    <n v="317.71366294110885"/>
  </r>
  <r>
    <x v="2"/>
    <x v="2"/>
    <x v="5"/>
    <n v="0.35"/>
    <n v="0.47"/>
    <x v="0"/>
    <n v="1100"/>
    <n v="5.1916452530323962"/>
    <n v="19608.123152380496"/>
    <n v="43.350915446071205"/>
    <n v="1"/>
    <n v="43.350915446071205"/>
    <n v="43.350915446071205"/>
    <n v="6.2404981349308564"/>
    <n v="1"/>
    <n v="6.2404981349308564"/>
    <n v="6.2404981349308564"/>
  </r>
  <r>
    <x v="2"/>
    <x v="3"/>
    <x v="6"/>
    <n v="0.36"/>
    <n v="0.53"/>
    <x v="0"/>
    <n v="1100"/>
    <n v="368.81346504271482"/>
    <n v="1276060.5840809077"/>
    <n v="2758.9419119956892"/>
    <n v="1"/>
    <n v="2758.9419119956892"/>
    <n v="2758.9419119956892"/>
    <n v="392.43266965218862"/>
    <n v="1"/>
    <n v="392.43266965218862"/>
    <n v="392.43266965218862"/>
  </r>
  <r>
    <x v="2"/>
    <x v="3"/>
    <x v="7"/>
    <n v="0.36"/>
    <n v="0.48"/>
    <x v="0"/>
    <n v="1100"/>
    <n v="231.84717923304095"/>
    <n v="818611.42791079718"/>
    <n v="1776.5870181583589"/>
    <n v="1"/>
    <n v="1776.5870181583589"/>
    <n v="1776.5870181583589"/>
    <n v="253.31994359678797"/>
    <n v="1"/>
    <n v="253.31994359678797"/>
    <n v="253.31994359678797"/>
  </r>
  <r>
    <x v="2"/>
    <x v="3"/>
    <x v="8"/>
    <n v="0.51"/>
    <n v="0.57999999999999996"/>
    <x v="0"/>
    <n v="1100"/>
    <n v="34.460647764997418"/>
    <n v="124095.49653292412"/>
    <n v="282.11786663099252"/>
    <n v="1"/>
    <n v="282.11786663099252"/>
    <n v="282.11786663099252"/>
    <n v="40.058832337650202"/>
    <n v="1"/>
    <n v="40.058832337650202"/>
    <n v="40.058832337650202"/>
  </r>
  <r>
    <x v="2"/>
    <x v="3"/>
    <x v="6"/>
    <n v="0.36"/>
    <n v="0.53"/>
    <x v="36"/>
    <n v="1100"/>
    <n v="13.882178441060168"/>
    <n v="49722.274400467402"/>
    <n v="117.98497312916656"/>
    <n v="1"/>
    <n v="117.98497312916656"/>
    <n v="117.98497312916656"/>
    <n v="17.7227213297882"/>
    <n v="1"/>
    <n v="17.7227213297882"/>
    <n v="17.7227213297882"/>
  </r>
  <r>
    <x v="2"/>
    <x v="2"/>
    <x v="5"/>
    <n v="0.35"/>
    <n v="0.47"/>
    <x v="37"/>
    <n v="1100"/>
    <n v="4.9791943354818216"/>
    <n v="15113.64962196347"/>
    <n v="34.145906143184853"/>
    <n v="1"/>
    <n v="34.145906143184853"/>
    <n v="34.145906143184853"/>
    <n v="4.5872363292195164"/>
    <n v="1"/>
    <n v="4.5872363292195164"/>
    <n v="4.5872363292195164"/>
  </r>
  <r>
    <x v="2"/>
    <x v="3"/>
    <x v="7"/>
    <n v="0.36"/>
    <n v="0.48"/>
    <x v="7"/>
    <n v="1100"/>
    <n v="27.313516282525963"/>
    <n v="100508.04702254053"/>
    <n v="224.93287549052172"/>
    <n v="1"/>
    <n v="224.93287549052172"/>
    <n v="224.93287549052172"/>
    <n v="32.883046921965509"/>
    <n v="1"/>
    <n v="32.883046921965509"/>
    <n v="32.883046921965509"/>
  </r>
  <r>
    <x v="2"/>
    <x v="3"/>
    <x v="8"/>
    <n v="0.51"/>
    <n v="0.57999999999999996"/>
    <x v="7"/>
    <n v="1100"/>
    <n v="4.6814651056026646"/>
    <n v="16454.358588237767"/>
    <n v="34.846171416612492"/>
    <n v="1"/>
    <n v="34.846171416612492"/>
    <n v="34.846171416612492"/>
    <n v="5.0953162953545714"/>
    <n v="1"/>
    <n v="5.0953162953545714"/>
    <n v="5.0953162953545714"/>
  </r>
  <r>
    <x v="2"/>
    <x v="2"/>
    <x v="5"/>
    <n v="0.35"/>
    <n v="0.47"/>
    <x v="38"/>
    <n v="1100"/>
    <n v="2.598781515424629"/>
    <n v="8085.261744105208"/>
    <n v="19.706578974413759"/>
    <n v="1"/>
    <n v="19.706578974413759"/>
    <n v="19.706578974413759"/>
    <n v="2.6532233484614833"/>
    <n v="1"/>
    <n v="2.6532233484614833"/>
    <n v="2.6532233484614833"/>
  </r>
  <r>
    <x v="2"/>
    <x v="3"/>
    <x v="7"/>
    <n v="0.36"/>
    <n v="0.48"/>
    <x v="39"/>
    <n v="1100"/>
    <n v="36.356369115898886"/>
    <n v="128727.40154424821"/>
    <n v="286.98515792365998"/>
    <n v="1"/>
    <n v="286.98515792365998"/>
    <n v="286.98515792365998"/>
    <n v="41.826363772658233"/>
    <n v="1"/>
    <n v="41.826363772658233"/>
    <n v="41.826363772658233"/>
  </r>
  <r>
    <x v="2"/>
    <x v="2"/>
    <x v="5"/>
    <n v="0.35"/>
    <n v="0.47"/>
    <x v="40"/>
    <n v="1100"/>
    <n v="33.126985046723931"/>
    <n v="129243.62162983087"/>
    <n v="283.34442328558544"/>
    <n v="1"/>
    <n v="283.34442328558544"/>
    <n v="283.34442328558544"/>
    <n v="40.523559836791073"/>
    <n v="1"/>
    <n v="40.523559836791073"/>
    <n v="40.523559836791073"/>
  </r>
  <r>
    <x v="2"/>
    <x v="2"/>
    <x v="5"/>
    <n v="0.35"/>
    <n v="0.47"/>
    <x v="40"/>
    <n v="1100"/>
    <n v="36.156379827665035"/>
    <n v="135831.32295767462"/>
    <n v="297.89034800016628"/>
    <n v="1"/>
    <n v="297.89034800016628"/>
    <n v="297.89034800016628"/>
    <n v="42.09399689764593"/>
    <n v="1"/>
    <n v="42.09399689764593"/>
    <n v="42.09399689764593"/>
  </r>
  <r>
    <x v="2"/>
    <x v="3"/>
    <x v="6"/>
    <n v="0.36"/>
    <n v="0.53"/>
    <x v="40"/>
    <n v="1100"/>
    <n v="0.17171744543427275"/>
    <n v="658.68670512204994"/>
    <n v="1.4515284333275498"/>
    <n v="1"/>
    <n v="1.4515284333275498"/>
    <n v="1.4515284333275498"/>
    <n v="0.19884181075780699"/>
    <n v="1"/>
    <n v="0.19884181075780699"/>
    <n v="0.19884181075780699"/>
  </r>
  <r>
    <x v="2"/>
    <x v="2"/>
    <x v="5"/>
    <n v="0.35"/>
    <n v="0.47"/>
    <x v="5"/>
    <n v="1100"/>
    <n v="3.391478198412313"/>
    <n v="12972.473858796793"/>
    <n v="29.336501530553765"/>
    <n v="1"/>
    <n v="29.336501530553765"/>
    <n v="29.336501530553765"/>
    <n v="4.0225410573670288"/>
    <n v="1"/>
    <n v="4.0225410573670288"/>
    <n v="4.0225410573670288"/>
  </r>
  <r>
    <x v="2"/>
    <x v="3"/>
    <x v="6"/>
    <n v="0.36"/>
    <n v="0.53"/>
    <x v="5"/>
    <n v="1100"/>
    <n v="3.4155703803959931"/>
    <n v="12206.735330901529"/>
    <n v="27.166016442470628"/>
    <n v="1"/>
    <n v="27.166016442470628"/>
    <n v="27.166016442470628"/>
    <n v="3.7411668791906005"/>
    <n v="1"/>
    <n v="3.7411668791906005"/>
    <n v="3.7411668791906005"/>
  </r>
  <r>
    <x v="2"/>
    <x v="3"/>
    <x v="7"/>
    <n v="0.36"/>
    <n v="0.48"/>
    <x v="5"/>
    <n v="1100"/>
    <n v="2.2629400091130032"/>
    <n v="8704.1166332825051"/>
    <n v="20.096466751836939"/>
    <n v="1"/>
    <n v="20.096466751836939"/>
    <n v="20.096466751836939"/>
    <n v="2.7741154859299844"/>
    <n v="1"/>
    <n v="2.7741154859299844"/>
    <n v="2.7741154859299844"/>
  </r>
  <r>
    <x v="2"/>
    <x v="2"/>
    <x v="5"/>
    <n v="0.35"/>
    <n v="0.47"/>
    <x v="5"/>
    <n v="1100"/>
    <n v="0.20547025540745434"/>
    <n v="718.77018419009357"/>
    <n v="1.5717820364763735"/>
    <n v="1"/>
    <n v="1.5717820364763735"/>
    <n v="1.5717820364763735"/>
    <n v="0.22172878453785261"/>
    <n v="1"/>
    <n v="0.22172878453785261"/>
    <n v="0.22172878453785261"/>
  </r>
  <r>
    <x v="2"/>
    <x v="2"/>
    <x v="5"/>
    <n v="0.35"/>
    <n v="0.47"/>
    <x v="5"/>
    <n v="1100"/>
    <n v="2.7351116228507872"/>
    <n v="10750.870576093932"/>
    <n v="24.691993331488046"/>
    <n v="1"/>
    <n v="24.691993331488046"/>
    <n v="24.691993331488046"/>
    <n v="3.4740357105575668"/>
    <n v="1"/>
    <n v="3.4740357105575668"/>
    <n v="3.4740357105575668"/>
  </r>
  <r>
    <x v="2"/>
    <x v="3"/>
    <x v="7"/>
    <n v="0.36"/>
    <n v="0.48"/>
    <x v="5"/>
    <n v="1100"/>
    <n v="1.3003916651774059"/>
    <n v="5011.8470751790628"/>
    <n v="11.806249498351505"/>
    <n v="1"/>
    <n v="11.806249498351505"/>
    <n v="11.806249498351505"/>
    <n v="1.6714179773011604"/>
    <n v="1"/>
    <n v="1.6714179773011604"/>
    <n v="1.6714179773011604"/>
  </r>
  <r>
    <x v="2"/>
    <x v="3"/>
    <x v="7"/>
    <n v="0.36"/>
    <n v="0.48"/>
    <x v="5"/>
    <n v="1100"/>
    <n v="1.5984022110788527"/>
    <n v="6035.9154524511277"/>
    <n v="13.941572860640163"/>
    <n v="1"/>
    <n v="13.941572860640163"/>
    <n v="13.941572860640163"/>
    <n v="1.9726870405885748"/>
    <n v="1"/>
    <n v="1.9726870405885748"/>
    <n v="1.9726870405885748"/>
  </r>
  <r>
    <x v="2"/>
    <x v="3"/>
    <x v="8"/>
    <n v="0.51"/>
    <n v="0.57999999999999996"/>
    <x v="5"/>
    <n v="1100"/>
    <n v="0.34670588585514772"/>
    <n v="1293.2223943190274"/>
    <n v="2.9887507199330021"/>
    <n v="1"/>
    <n v="2.9887507199330021"/>
    <n v="2.9887507199330021"/>
    <n v="0.41565112877237914"/>
    <n v="1"/>
    <n v="0.41565112877237914"/>
    <n v="0.41565112877237914"/>
  </r>
  <r>
    <x v="2"/>
    <x v="2"/>
    <x v="5"/>
    <n v="0.35"/>
    <n v="0.47"/>
    <x v="5"/>
    <n v="1100"/>
    <n v="3.6985896873478759E-2"/>
    <n v="128.98209397593345"/>
    <n v="0.3255299782623966"/>
    <n v="1"/>
    <n v="0.3255299782623966"/>
    <n v="0.3255299782623966"/>
    <n v="4.1899082580988338E-2"/>
    <n v="1"/>
    <n v="4.1899082580988338E-2"/>
    <n v="4.1899082580988338E-2"/>
  </r>
  <r>
    <x v="2"/>
    <x v="3"/>
    <x v="6"/>
    <n v="0.36"/>
    <n v="0.53"/>
    <x v="6"/>
    <n v="1100"/>
    <n v="6.9031070422708285E-2"/>
    <n v="80.622791339981404"/>
    <n v="0.17589481015679032"/>
    <n v="1"/>
    <n v="0.17589481015679032"/>
    <n v="0.17589481015679032"/>
    <n v="1.4962389177249336E-2"/>
    <n v="1"/>
    <n v="1.4962389177249336E-2"/>
    <n v="1.4962389177249336E-2"/>
  </r>
  <r>
    <x v="2"/>
    <x v="2"/>
    <x v="5"/>
    <n v="0.35"/>
    <n v="0.47"/>
    <x v="6"/>
    <n v="1100"/>
    <n v="0.64433118116473176"/>
    <n v="1397.7219378998402"/>
    <n v="3.1596122784682237"/>
    <n v="1"/>
    <n v="3.1596122784682237"/>
    <n v="3.1596122784682237"/>
    <n v="0.40253596896638205"/>
    <n v="1"/>
    <n v="0.40253596896638205"/>
    <n v="0.40253596896638205"/>
  </r>
  <r>
    <x v="2"/>
    <x v="3"/>
    <x v="7"/>
    <n v="0.36"/>
    <n v="0.48"/>
    <x v="32"/>
    <n v="1100"/>
    <n v="0.50990797259440734"/>
    <n v="1879.5179632864961"/>
    <n v="4.5633920873628471"/>
    <n v="1"/>
    <n v="4.5633920873628471"/>
    <n v="4.5633920873628471"/>
    <n v="0.67235992398611732"/>
    <n v="1"/>
    <n v="0.67235992398611732"/>
    <n v="0.67235992398611732"/>
  </r>
  <r>
    <x v="2"/>
    <x v="3"/>
    <x v="7"/>
    <n v="0.36"/>
    <n v="0.48"/>
    <x v="41"/>
    <n v="1100"/>
    <n v="2.1237919552291009"/>
    <n v="7459.2355136430233"/>
    <n v="17.103846353845842"/>
    <n v="1"/>
    <n v="17.103846353845842"/>
    <n v="17.103846353845842"/>
    <n v="2.4819253060632529"/>
    <n v="1"/>
    <n v="2.4819253060632529"/>
    <n v="2.4819253060632529"/>
  </r>
  <r>
    <x v="2"/>
    <x v="2"/>
    <x v="5"/>
    <n v="0.35"/>
    <n v="0.47"/>
    <x v="42"/>
    <n v="1100"/>
    <n v="154.70012994113085"/>
    <n v="474018.79278330423"/>
    <n v="1032.6655566660636"/>
    <n v="1"/>
    <n v="1032.6655566660636"/>
    <n v="1032.6655566660636"/>
    <n v="139.62198052104463"/>
    <n v="1"/>
    <n v="139.62198052104463"/>
    <n v="139.62198052104463"/>
  </r>
  <r>
    <x v="2"/>
    <x v="2"/>
    <x v="5"/>
    <n v="0.35"/>
    <n v="0.47"/>
    <x v="42"/>
    <n v="1110"/>
    <n v="151.50533296806546"/>
    <n v="502920.75808008533"/>
    <n v="1035.4443239207337"/>
    <n v="1"/>
    <n v="1035.4443239207337"/>
    <n v="1035.4443239207337"/>
    <n v="140.41343624369171"/>
    <n v="1"/>
    <n v="140.41343624369171"/>
    <n v="140.41343624369171"/>
  </r>
  <r>
    <x v="2"/>
    <x v="2"/>
    <x v="5"/>
    <n v="0.35"/>
    <n v="0.47"/>
    <x v="0"/>
    <n v="1180"/>
    <n v="100.05201417743521"/>
    <n v="343879.90156226279"/>
    <n v="777.12158726748987"/>
    <n v="1"/>
    <n v="777.12158726748987"/>
    <n v="777.12158726748987"/>
    <n v="109.66659217044321"/>
    <n v="1"/>
    <n v="109.66659217044321"/>
    <n v="109.66659217044321"/>
  </r>
  <r>
    <x v="2"/>
    <x v="3"/>
    <x v="6"/>
    <n v="0.36"/>
    <n v="0.53"/>
    <x v="0"/>
    <n v="1180"/>
    <n v="43.207356965515707"/>
    <n v="140684.55498346465"/>
    <n v="324.54657866763461"/>
    <n v="1"/>
    <n v="324.54657866763461"/>
    <n v="324.54657866763461"/>
    <n v="44.827376238350453"/>
    <n v="1"/>
    <n v="44.827376238350453"/>
    <n v="44.827376238350453"/>
  </r>
  <r>
    <x v="2"/>
    <x v="3"/>
    <x v="7"/>
    <n v="0.36"/>
    <n v="0.48"/>
    <x v="0"/>
    <n v="1180"/>
    <n v="13.359071729677797"/>
    <n v="47080.607850056098"/>
    <n v="96.55328855274702"/>
    <n v="1"/>
    <n v="96.55328855274702"/>
    <n v="96.55328855274702"/>
    <n v="13.596350377213524"/>
    <n v="1"/>
    <n v="13.596350377213524"/>
    <n v="13.596350377213524"/>
  </r>
  <r>
    <x v="2"/>
    <x v="3"/>
    <x v="8"/>
    <n v="0.51"/>
    <n v="0.57999999999999996"/>
    <x v="0"/>
    <n v="1180"/>
    <n v="2.3148974300678598"/>
    <n v="7755.409624141932"/>
    <n v="18.331413281801591"/>
    <n v="1"/>
    <n v="18.331413281801591"/>
    <n v="18.331413281801591"/>
    <n v="2.5485559830713278"/>
    <n v="1"/>
    <n v="2.5485559830713278"/>
    <n v="2.5485559830713278"/>
  </r>
  <r>
    <x v="2"/>
    <x v="3"/>
    <x v="8"/>
    <n v="0.51"/>
    <n v="0.57999999999999996"/>
    <x v="7"/>
    <n v="1180"/>
    <n v="0.29725997913587543"/>
    <n v="1068.373755199545"/>
    <n v="2.5958899540972977"/>
    <n v="1"/>
    <n v="2.5958899540972977"/>
    <n v="2.5958899540972977"/>
    <n v="0.36894673104832842"/>
    <n v="1"/>
    <n v="0.36894673104832842"/>
    <n v="0.36894673104832842"/>
  </r>
  <r>
    <x v="2"/>
    <x v="2"/>
    <x v="5"/>
    <n v="0.35"/>
    <n v="0.47"/>
    <x v="40"/>
    <n v="1180"/>
    <n v="1.0580362896646114E-2"/>
    <n v="26.343951130235411"/>
    <n v="5.1990670732804889E-2"/>
    <n v="1"/>
    <n v="5.1990670732804889E-2"/>
    <n v="5.1990670732804889E-2"/>
    <n v="7.1140902706833898E-3"/>
    <n v="1"/>
    <n v="7.1140902706833898E-3"/>
    <n v="7.1140902706833898E-3"/>
  </r>
  <r>
    <x v="2"/>
    <x v="3"/>
    <x v="6"/>
    <n v="0.36"/>
    <n v="0.53"/>
    <x v="5"/>
    <n v="1180"/>
    <n v="0.27666804300623515"/>
    <n v="1008.6584825953069"/>
    <n v="2.476110007714893"/>
    <n v="1"/>
    <n v="2.476110007714893"/>
    <n v="2.476110007714893"/>
    <n v="0.33660786628418465"/>
    <n v="1"/>
    <n v="0.33660786628418465"/>
    <n v="0.33660786628418465"/>
  </r>
  <r>
    <x v="2"/>
    <x v="3"/>
    <x v="6"/>
    <n v="0.36"/>
    <n v="0.53"/>
    <x v="6"/>
    <n v="1180"/>
    <n v="0.10873855726957447"/>
    <n v="245.6390216657654"/>
    <n v="0.53537869973361962"/>
    <n v="1"/>
    <n v="0.53537869973361962"/>
    <n v="0.53537869973361962"/>
    <n v="6.5924001908242866E-2"/>
    <n v="1"/>
    <n v="6.5924001908242866E-2"/>
    <n v="6.5924001908242866E-2"/>
  </r>
  <r>
    <x v="2"/>
    <x v="2"/>
    <x v="5"/>
    <n v="0.35"/>
    <n v="0.47"/>
    <x v="42"/>
    <n v="1180"/>
    <n v="83.708997712456323"/>
    <n v="240939.43606049017"/>
    <n v="505.81096545109722"/>
    <n v="1"/>
    <n v="505.81096545109722"/>
    <n v="505.81096545109722"/>
    <n v="65.896376997427026"/>
    <n v="1"/>
    <n v="65.896376997427026"/>
    <n v="65.896376997427026"/>
  </r>
  <r>
    <x v="2"/>
    <x v="2"/>
    <x v="5"/>
    <n v="0.35"/>
    <n v="0.47"/>
    <x v="0"/>
    <n v="1190"/>
    <n v="0.13096058906004696"/>
    <n v="513.09204970500889"/>
    <n v="1.073439731260716"/>
    <n v="1"/>
    <n v="1.073439731260716"/>
    <n v="1.073439731260716"/>
    <n v="0.14455393847927073"/>
    <n v="1"/>
    <n v="0.14455393847927073"/>
    <n v="0.14455393847927073"/>
  </r>
  <r>
    <x v="2"/>
    <x v="3"/>
    <x v="6"/>
    <n v="0.36"/>
    <n v="0.53"/>
    <x v="0"/>
    <n v="1190"/>
    <n v="204.32604676900277"/>
    <n v="705222.27759999293"/>
    <n v="1399.2006667525363"/>
    <n v="1"/>
    <n v="1399.2006667525363"/>
    <n v="1399.2006667525363"/>
    <n v="189.69321760970683"/>
    <n v="1"/>
    <n v="189.69321760970683"/>
    <n v="189.69321760970683"/>
  </r>
  <r>
    <x v="2"/>
    <x v="3"/>
    <x v="7"/>
    <n v="0.36"/>
    <n v="0.48"/>
    <x v="0"/>
    <n v="1190"/>
    <n v="20.84780302302207"/>
    <n v="75460.625975693154"/>
    <n v="151.50439535613813"/>
    <n v="1"/>
    <n v="151.50439535613813"/>
    <n v="151.50439535613813"/>
    <n v="20.736559069706267"/>
    <n v="1"/>
    <n v="20.736559069706267"/>
    <n v="20.736559069706267"/>
  </r>
  <r>
    <x v="2"/>
    <x v="3"/>
    <x v="7"/>
    <n v="0.36"/>
    <n v="0.48"/>
    <x v="7"/>
    <n v="1190"/>
    <n v="0.81130535294961281"/>
    <n v="3096.3382043228603"/>
    <n v="6.288995903637133"/>
    <n v="1"/>
    <n v="6.288995903637133"/>
    <n v="6.288995903637133"/>
    <n v="0.85692058556959227"/>
    <n v="1"/>
    <n v="0.85692058556959227"/>
    <n v="0.85692058556959227"/>
  </r>
  <r>
    <x v="2"/>
    <x v="3"/>
    <x v="7"/>
    <n v="0.36"/>
    <n v="0.48"/>
    <x v="39"/>
    <n v="1190"/>
    <n v="1.2518002948842644"/>
    <n v="4897.2941125278758"/>
    <n v="9.8323321649713566"/>
    <n v="1"/>
    <n v="9.8323321649713566"/>
    <n v="9.8323321649713566"/>
    <n v="1.3713778498013314"/>
    <n v="1"/>
    <n v="1.3713778498013314"/>
    <n v="1.3713778498013314"/>
  </r>
  <r>
    <x v="2"/>
    <x v="2"/>
    <x v="5"/>
    <n v="0.35"/>
    <n v="0.47"/>
    <x v="40"/>
    <n v="1190"/>
    <n v="1.9350987557955558E-3"/>
    <n v="7.5815026679231963"/>
    <n v="1.5857131873898037E-2"/>
    <n v="1"/>
    <n v="1.5857131873898037E-2"/>
    <n v="1.5857131873898037E-2"/>
    <n v="2.1352016897678641E-3"/>
    <n v="1"/>
    <n v="2.1352016897678641E-3"/>
    <n v="2.1352016897678641E-3"/>
  </r>
  <r>
    <x v="2"/>
    <x v="3"/>
    <x v="7"/>
    <n v="0.36"/>
    <n v="0.48"/>
    <x v="5"/>
    <n v="1190"/>
    <n v="1.8146867953899459"/>
    <n v="6748.7642009516348"/>
    <n v="14.258889078968938"/>
    <n v="1"/>
    <n v="14.258889078968938"/>
    <n v="14.258889078968938"/>
    <n v="1.9110994696158459"/>
    <n v="1"/>
    <n v="1.9110994696158459"/>
    <n v="1.9110994696158459"/>
  </r>
  <r>
    <x v="2"/>
    <x v="3"/>
    <x v="7"/>
    <n v="0.36"/>
    <n v="0.48"/>
    <x v="5"/>
    <n v="1190"/>
    <n v="0.21379509018687301"/>
    <n v="816.72112404029554"/>
    <n v="1.6702199930837682"/>
    <n v="1"/>
    <n v="1.6702199930837682"/>
    <n v="1.6702199930837682"/>
    <n v="0.22762250802792869"/>
    <n v="1"/>
    <n v="0.22762250802792869"/>
    <n v="0.22762250802792869"/>
  </r>
  <r>
    <x v="2"/>
    <x v="2"/>
    <x v="5"/>
    <n v="0.35"/>
    <n v="0.47"/>
    <x v="0"/>
    <n v="1200"/>
    <n v="248.89179196074781"/>
    <n v="920685.65692106041"/>
    <n v="2324.1022273870744"/>
    <n v="1"/>
    <n v="2324.1022273870744"/>
    <n v="2324.1022273870744"/>
    <n v="348.6551181295855"/>
    <n v="1"/>
    <n v="348.6551181295855"/>
    <n v="348.6551181295855"/>
  </r>
  <r>
    <x v="2"/>
    <x v="2"/>
    <x v="5"/>
    <n v="0.35"/>
    <n v="0.47"/>
    <x v="0"/>
    <n v="1200"/>
    <n v="7.7863235789974814"/>
    <n v="29862.982711930508"/>
    <n v="73.609996383263777"/>
    <n v="1"/>
    <n v="73.609996383263777"/>
    <n v="73.609996383263777"/>
    <n v="10.684569957243657"/>
    <n v="1"/>
    <n v="10.684569957243657"/>
    <n v="10.684569957243657"/>
  </r>
  <r>
    <x v="2"/>
    <x v="3"/>
    <x v="6"/>
    <n v="0.36"/>
    <n v="0.53"/>
    <x v="0"/>
    <n v="1200"/>
    <n v="682.05402590744905"/>
    <n v="2506122.7693831944"/>
    <n v="6015.3746446075893"/>
    <n v="1"/>
    <n v="6015.3746446075893"/>
    <n v="6015.3746446075893"/>
    <n v="906.27753411105095"/>
    <n v="1"/>
    <n v="906.27753411105095"/>
    <n v="906.27753411105095"/>
  </r>
  <r>
    <x v="2"/>
    <x v="3"/>
    <x v="7"/>
    <n v="0.36"/>
    <n v="0.48"/>
    <x v="0"/>
    <n v="1200"/>
    <n v="852.43955330558322"/>
    <n v="3112079.7020183834"/>
    <n v="6857.6565739176795"/>
    <n v="1"/>
    <n v="6857.6565739176795"/>
    <n v="6857.6565739176795"/>
    <n v="998.47177320663718"/>
    <n v="1"/>
    <n v="998.47177320663718"/>
    <n v="998.47177320663718"/>
  </r>
  <r>
    <x v="2"/>
    <x v="3"/>
    <x v="8"/>
    <n v="0.51"/>
    <n v="0.57999999999999996"/>
    <x v="0"/>
    <n v="1200"/>
    <n v="77.936357504936751"/>
    <n v="276172.73233584641"/>
    <n v="655.01476163515565"/>
    <n v="1"/>
    <n v="655.01476163515565"/>
    <n v="655.01476163515565"/>
    <n v="96.642215677371624"/>
    <n v="1"/>
    <n v="96.642215677371624"/>
    <n v="96.642215677371624"/>
  </r>
  <r>
    <x v="2"/>
    <x v="3"/>
    <x v="6"/>
    <n v="0.36"/>
    <n v="0.53"/>
    <x v="36"/>
    <n v="1200"/>
    <n v="194.37498556447406"/>
    <n v="742074.27113764861"/>
    <n v="1860.4926676747614"/>
    <n v="1"/>
    <n v="1860.4926676747614"/>
    <n v="1860.4926676747614"/>
    <n v="274.75848955132028"/>
    <n v="1"/>
    <n v="274.75848955132028"/>
    <n v="274.75848955132028"/>
  </r>
  <r>
    <x v="2"/>
    <x v="3"/>
    <x v="7"/>
    <n v="0.36"/>
    <n v="0.48"/>
    <x v="36"/>
    <n v="1200"/>
    <n v="44.895346645658854"/>
    <n v="173066.0108698752"/>
    <n v="439.22159231839521"/>
    <n v="1"/>
    <n v="439.22159231839521"/>
    <n v="439.22159231839521"/>
    <n v="64.678080164225904"/>
    <n v="1"/>
    <n v="64.678080164225904"/>
    <n v="64.678080164225904"/>
  </r>
  <r>
    <x v="2"/>
    <x v="3"/>
    <x v="7"/>
    <n v="0.36"/>
    <n v="0.48"/>
    <x v="43"/>
    <n v="1200"/>
    <n v="0.15131341219545133"/>
    <n v="559.65115221774067"/>
    <n v="1.2491813115163013"/>
    <n v="1"/>
    <n v="1.2491813115163013"/>
    <n v="1.2491813115163013"/>
    <n v="0.17034739890649353"/>
    <n v="1"/>
    <n v="0.17034739890649353"/>
    <n v="0.17034739890649353"/>
  </r>
  <r>
    <x v="2"/>
    <x v="2"/>
    <x v="5"/>
    <n v="0.35"/>
    <n v="0.47"/>
    <x v="37"/>
    <n v="1200"/>
    <n v="20.887815108665151"/>
    <n v="71426.755226181602"/>
    <n v="199.78844220817979"/>
    <n v="1"/>
    <n v="199.78844220817979"/>
    <n v="199.78844220817979"/>
    <n v="27.430817078177512"/>
    <n v="1"/>
    <n v="27.430817078177512"/>
    <n v="27.430817078177512"/>
  </r>
  <r>
    <x v="2"/>
    <x v="3"/>
    <x v="7"/>
    <n v="0.36"/>
    <n v="0.48"/>
    <x v="7"/>
    <n v="1200"/>
    <n v="557.40287066838221"/>
    <n v="2080003.0992282603"/>
    <n v="4833.2346492810493"/>
    <n v="1"/>
    <n v="4833.2346492810493"/>
    <n v="4833.2346492810493"/>
    <n v="710.83836850196701"/>
    <n v="1"/>
    <n v="710.83836850196701"/>
    <n v="710.83836850196701"/>
  </r>
  <r>
    <x v="2"/>
    <x v="3"/>
    <x v="8"/>
    <n v="0.51"/>
    <n v="0.57999999999999996"/>
    <x v="7"/>
    <n v="1200"/>
    <n v="372.57674645364432"/>
    <n v="1389622.5812394214"/>
    <n v="3293.8869043984851"/>
    <n v="1"/>
    <n v="3293.8869043984851"/>
    <n v="3293.8869043984851"/>
    <n v="483.69176286116476"/>
    <n v="1"/>
    <n v="483.69176286116476"/>
    <n v="483.69176286116476"/>
  </r>
  <r>
    <x v="2"/>
    <x v="2"/>
    <x v="5"/>
    <n v="0.35"/>
    <n v="0.47"/>
    <x v="38"/>
    <n v="1200"/>
    <n v="2.4595016951377078"/>
    <n v="7546.7798176948809"/>
    <n v="19.37924796933623"/>
    <n v="1"/>
    <n v="19.37924796933623"/>
    <n v="19.37924796933623"/>
    <n v="2.6517597295483957"/>
    <n v="1"/>
    <n v="2.6517597295483957"/>
    <n v="2.6517597295483957"/>
  </r>
  <r>
    <x v="2"/>
    <x v="3"/>
    <x v="7"/>
    <n v="0.36"/>
    <n v="0.48"/>
    <x v="39"/>
    <n v="1200"/>
    <n v="336.51947218892417"/>
    <n v="1304926.9321790922"/>
    <n v="2962.3185685217654"/>
    <n v="1"/>
    <n v="2962.3185685217654"/>
    <n v="2962.3185685217654"/>
    <n v="434.29537094731512"/>
    <n v="1"/>
    <n v="434.29537094731512"/>
    <n v="434.29537094731512"/>
  </r>
  <r>
    <x v="2"/>
    <x v="2"/>
    <x v="5"/>
    <n v="0.35"/>
    <n v="0.47"/>
    <x v="40"/>
    <n v="1200"/>
    <n v="91.422270749790627"/>
    <n v="364000.32120705897"/>
    <n v="912.38932556185227"/>
    <n v="1"/>
    <n v="912.38932556185227"/>
    <n v="912.38932556185227"/>
    <n v="136.08968132799922"/>
    <n v="1"/>
    <n v="136.08968132799922"/>
    <n v="136.08968132799922"/>
  </r>
  <r>
    <x v="2"/>
    <x v="2"/>
    <x v="5"/>
    <n v="0.35"/>
    <n v="0.47"/>
    <x v="40"/>
    <n v="1200"/>
    <n v="543.4697057022853"/>
    <n v="2098628.9978628703"/>
    <n v="5060.8805485546936"/>
    <n v="1"/>
    <n v="5060.8805485546936"/>
    <n v="5060.8805485546936"/>
    <n v="743.68021726997051"/>
    <n v="1"/>
    <n v="743.68021726997051"/>
    <n v="743.68021726997051"/>
  </r>
  <r>
    <x v="2"/>
    <x v="3"/>
    <x v="6"/>
    <n v="0.36"/>
    <n v="0.53"/>
    <x v="40"/>
    <n v="1200"/>
    <n v="0.69096006205658811"/>
    <n v="2609.1766619155424"/>
    <n v="6.0136055656712122"/>
    <n v="1"/>
    <n v="6.0136055656712122"/>
    <n v="6.0136055656712122"/>
    <n v="0.83914390699616237"/>
    <n v="1"/>
    <n v="0.83914390699616237"/>
    <n v="0.83914390699616237"/>
  </r>
  <r>
    <x v="2"/>
    <x v="2"/>
    <x v="5"/>
    <n v="0.35"/>
    <n v="0.47"/>
    <x v="5"/>
    <n v="1200"/>
    <n v="1.899855815497669"/>
    <n v="6936.9877816407534"/>
    <n v="17.590736798531992"/>
    <n v="1"/>
    <n v="17.590736798531992"/>
    <n v="17.590736798531992"/>
    <n v="2.4642898901986987"/>
    <n v="1"/>
    <n v="2.4642898901986987"/>
    <n v="2.4642898901986987"/>
  </r>
  <r>
    <x v="2"/>
    <x v="3"/>
    <x v="6"/>
    <n v="0.36"/>
    <n v="0.53"/>
    <x v="5"/>
    <n v="1200"/>
    <n v="4.3245357821605026"/>
    <n v="16046.118856719973"/>
    <n v="39.360807258382678"/>
    <n v="1"/>
    <n v="39.360807258382678"/>
    <n v="39.360807258382678"/>
    <n v="5.7080845224148842"/>
    <n v="1"/>
    <n v="5.7080845224148842"/>
    <n v="5.7080845224148842"/>
  </r>
  <r>
    <x v="2"/>
    <x v="3"/>
    <x v="7"/>
    <n v="0.36"/>
    <n v="0.48"/>
    <x v="5"/>
    <n v="1200"/>
    <n v="2.239336520748537"/>
    <n v="8549.635305887643"/>
    <n v="20.4674666290781"/>
    <n v="1"/>
    <n v="20.4674666290781"/>
    <n v="20.4674666290781"/>
    <n v="2.9018553450037108"/>
    <n v="1"/>
    <n v="2.9018553450037108"/>
    <n v="2.9018553450037108"/>
  </r>
  <r>
    <x v="2"/>
    <x v="3"/>
    <x v="8"/>
    <n v="0.51"/>
    <n v="0.57999999999999996"/>
    <x v="5"/>
    <n v="1200"/>
    <n v="1.7920575908968318E-3"/>
    <n v="6.7837623054888967"/>
    <n v="1.4703988618380062E-2"/>
    <n v="1"/>
    <n v="1.4703988618380062E-2"/>
    <n v="1.4703988618380062E-2"/>
    <n v="1.9507698897588358E-3"/>
    <n v="1"/>
    <n v="1.9507698897588358E-3"/>
    <n v="1.9507698897588358E-3"/>
  </r>
  <r>
    <x v="2"/>
    <x v="2"/>
    <x v="5"/>
    <n v="0.35"/>
    <n v="0.47"/>
    <x v="5"/>
    <n v="1200"/>
    <n v="2.6992150154203306E-2"/>
    <n v="94.566303450499205"/>
    <n v="0.24948240444053779"/>
    <n v="1"/>
    <n v="0.24948240444053779"/>
    <n v="0.24948240444053779"/>
    <n v="3.3967629861856675E-2"/>
    <n v="1"/>
    <n v="3.3967629861856675E-2"/>
    <n v="3.3967629861856675E-2"/>
  </r>
  <r>
    <x v="2"/>
    <x v="2"/>
    <x v="5"/>
    <n v="0.35"/>
    <n v="0.47"/>
    <x v="5"/>
    <n v="1200"/>
    <n v="0.62836072441040181"/>
    <n v="2517.0171549935385"/>
    <n v="6.7041243653372451"/>
    <n v="1"/>
    <n v="6.7041243653372451"/>
    <n v="6.7041243653372451"/>
    <n v="0.96557803037956824"/>
    <n v="1"/>
    <n v="0.96557803037956824"/>
    <n v="0.96557803037956824"/>
  </r>
  <r>
    <x v="2"/>
    <x v="2"/>
    <x v="5"/>
    <n v="0.35"/>
    <n v="0.47"/>
    <x v="5"/>
    <n v="1200"/>
    <n v="1.7024424777213212"/>
    <n v="6745.0239595786061"/>
    <n v="16.760669974784388"/>
    <n v="1"/>
    <n v="16.760669974784388"/>
    <n v="16.760669974784388"/>
    <n v="2.4632953441618994"/>
    <n v="1"/>
    <n v="2.4632953441618994"/>
    <n v="2.4632953441618994"/>
  </r>
  <r>
    <x v="2"/>
    <x v="3"/>
    <x v="7"/>
    <n v="0.36"/>
    <n v="0.48"/>
    <x v="5"/>
    <n v="1200"/>
    <n v="6.3771892931254565E-4"/>
    <n v="2.4648717252156582"/>
    <n v="6.5415000319518054E-3"/>
    <n v="1"/>
    <n v="6.5415000319518054E-3"/>
    <n v="6.5415000319518054E-3"/>
    <n v="8.6753106157876146E-4"/>
    <n v="1"/>
    <n v="8.6753106157876146E-4"/>
    <n v="8.6753106157876146E-4"/>
  </r>
  <r>
    <x v="2"/>
    <x v="3"/>
    <x v="7"/>
    <n v="0.36"/>
    <n v="0.48"/>
    <x v="5"/>
    <n v="1200"/>
    <n v="0.17453905438287642"/>
    <n v="550.49912918272014"/>
    <n v="0.98723438292484189"/>
    <n v="1"/>
    <n v="0.98723438292484189"/>
    <n v="0.98723438292484189"/>
    <n v="0.13488614625822695"/>
    <n v="1"/>
    <n v="0.13488614625822695"/>
    <n v="0.13488614625822695"/>
  </r>
  <r>
    <x v="2"/>
    <x v="3"/>
    <x v="7"/>
    <n v="0.36"/>
    <n v="0.48"/>
    <x v="5"/>
    <n v="1200"/>
    <n v="0.65257459629853942"/>
    <n v="2356.1398512289911"/>
    <n v="5.4619399037430245"/>
    <n v="1"/>
    <n v="5.4619399037430245"/>
    <n v="5.4619399037430245"/>
    <n v="0.76609285278272654"/>
    <n v="1"/>
    <n v="0.76609285278272654"/>
    <n v="0.76609285278272654"/>
  </r>
  <r>
    <x v="2"/>
    <x v="3"/>
    <x v="8"/>
    <n v="0.51"/>
    <n v="0.57999999999999996"/>
    <x v="5"/>
    <n v="1200"/>
    <n v="0.9770738004022137"/>
    <n v="3653.7900661600734"/>
    <n v="8.9046549121499599"/>
    <n v="1"/>
    <n v="8.9046549121499599"/>
    <n v="8.9046549121499599"/>
    <n v="1.2576438136480741"/>
    <n v="1"/>
    <n v="1.2576438136480741"/>
    <n v="1.2576438136480741"/>
  </r>
  <r>
    <x v="2"/>
    <x v="2"/>
    <x v="5"/>
    <n v="0.35"/>
    <n v="0.47"/>
    <x v="5"/>
    <n v="1200"/>
    <n v="0.10666257038141277"/>
    <n v="362.06992818068551"/>
    <n v="0.88613307871433666"/>
    <n v="1"/>
    <n v="0.88613307871433666"/>
    <n v="0.88613307871433666"/>
    <n v="0.11691249825108131"/>
    <n v="1"/>
    <n v="0.11691249825108131"/>
    <n v="0.11691249825108131"/>
  </r>
  <r>
    <x v="2"/>
    <x v="3"/>
    <x v="6"/>
    <n v="0.36"/>
    <n v="0.53"/>
    <x v="5"/>
    <n v="1200"/>
    <n v="3.8595566644779367"/>
    <n v="14749.858241893364"/>
    <n v="34.852663435246349"/>
    <n v="1"/>
    <n v="34.852663435246349"/>
    <n v="34.852663435246349"/>
    <n v="4.9060570300608779"/>
    <n v="1"/>
    <n v="4.9060570300608779"/>
    <n v="4.9060570300608779"/>
  </r>
  <r>
    <x v="2"/>
    <x v="3"/>
    <x v="7"/>
    <n v="0.36"/>
    <n v="0.48"/>
    <x v="32"/>
    <n v="1200"/>
    <n v="38.857884447015486"/>
    <n v="149141.84878305643"/>
    <n v="374.1182974256248"/>
    <n v="1"/>
    <n v="374.1182974256248"/>
    <n v="374.1182974256248"/>
    <n v="55.958236962704184"/>
    <n v="1"/>
    <n v="55.958236962704184"/>
    <n v="55.958236962704184"/>
  </r>
  <r>
    <x v="2"/>
    <x v="3"/>
    <x v="7"/>
    <n v="0.36"/>
    <n v="0.48"/>
    <x v="41"/>
    <n v="1200"/>
    <n v="22.145595535346803"/>
    <n v="80900.945258049745"/>
    <n v="163.81060965698776"/>
    <n v="1"/>
    <n v="163.81060965698776"/>
    <n v="163.81060965698776"/>
    <n v="23.167568345611919"/>
    <n v="1"/>
    <n v="23.167568345611919"/>
    <n v="23.167568345611919"/>
  </r>
  <r>
    <x v="2"/>
    <x v="2"/>
    <x v="5"/>
    <n v="0.35"/>
    <n v="0.47"/>
    <x v="42"/>
    <n v="1200"/>
    <n v="6.2145044453132243"/>
    <n v="17489.210413650741"/>
    <n v="47.950454562982813"/>
    <n v="1"/>
    <n v="47.950454562982813"/>
    <n v="47.950454562982813"/>
    <n v="6.210713870149613"/>
    <n v="1"/>
    <n v="6.210713870149613"/>
    <n v="6.210713870149613"/>
  </r>
  <r>
    <x v="2"/>
    <x v="2"/>
    <x v="5"/>
    <n v="0.35"/>
    <n v="0.47"/>
    <x v="0"/>
    <n v="1210"/>
    <n v="2120.1574846037875"/>
    <n v="7735718.7639804045"/>
    <n v="19382.077357456892"/>
    <n v="1"/>
    <n v="19382.077357456892"/>
    <n v="19382.077357456892"/>
    <n v="2854.7130895620535"/>
    <n v="1"/>
    <n v="2854.7130895620535"/>
    <n v="2854.7130895620535"/>
  </r>
  <r>
    <x v="2"/>
    <x v="2"/>
    <x v="5"/>
    <n v="0.35"/>
    <n v="0.47"/>
    <x v="0"/>
    <n v="1210"/>
    <n v="54.061008660029401"/>
    <n v="201839.10973198729"/>
    <n v="497.84469175662997"/>
    <n v="1"/>
    <n v="497.84469175662997"/>
    <n v="497.84469175662997"/>
    <n v="72.551762004244026"/>
    <n v="1"/>
    <n v="72.551762004244026"/>
    <n v="72.551762004244026"/>
  </r>
  <r>
    <x v="2"/>
    <x v="3"/>
    <x v="6"/>
    <n v="0.36"/>
    <n v="0.53"/>
    <x v="0"/>
    <n v="1210"/>
    <n v="3314.2182142407314"/>
    <n v="12091035.569161274"/>
    <n v="29034.287986304622"/>
    <n v="1"/>
    <n v="29034.287986304622"/>
    <n v="29034.287986304622"/>
    <n v="4269.8363747576032"/>
    <n v="1"/>
    <n v="4269.8363747576032"/>
    <n v="4269.8363747576032"/>
  </r>
  <r>
    <x v="2"/>
    <x v="3"/>
    <x v="7"/>
    <n v="0.36"/>
    <n v="0.48"/>
    <x v="0"/>
    <n v="1210"/>
    <n v="3380.4722192809486"/>
    <n v="12348068.145853"/>
    <n v="27691.028744557676"/>
    <n v="1"/>
    <n v="27691.028744557676"/>
    <n v="27691.028744557676"/>
    <n v="4047.1666053743411"/>
    <n v="1"/>
    <n v="4047.1666053743411"/>
    <n v="4047.1666053743411"/>
  </r>
  <r>
    <x v="2"/>
    <x v="3"/>
    <x v="8"/>
    <n v="0.51"/>
    <n v="0.57999999999999996"/>
    <x v="0"/>
    <n v="1210"/>
    <n v="501.29848708866336"/>
    <n v="1792279.9198238649"/>
    <n v="4361.643732377257"/>
    <n v="1"/>
    <n v="4361.643732377257"/>
    <n v="4361.643732377257"/>
    <n v="640.47129533691009"/>
    <n v="1"/>
    <n v="640.47129533691009"/>
    <n v="640.47129533691009"/>
  </r>
  <r>
    <x v="2"/>
    <x v="3"/>
    <x v="6"/>
    <n v="0.36"/>
    <n v="0.53"/>
    <x v="36"/>
    <n v="1210"/>
    <n v="492.63211924513587"/>
    <n v="1885834.9326054722"/>
    <n v="4724.6538561507805"/>
    <n v="1"/>
    <n v="4724.6538561507805"/>
    <n v="4724.6538561507805"/>
    <n v="698.98176623683207"/>
    <n v="1"/>
    <n v="698.98176623683207"/>
    <n v="698.98176623683207"/>
  </r>
  <r>
    <x v="2"/>
    <x v="3"/>
    <x v="7"/>
    <n v="0.36"/>
    <n v="0.48"/>
    <x v="36"/>
    <n v="1210"/>
    <n v="36.561663747770908"/>
    <n v="141025.37777546307"/>
    <n v="368.97851943268313"/>
    <n v="1"/>
    <n v="368.97851943268313"/>
    <n v="368.97851943268313"/>
    <n v="54.315668516177134"/>
    <n v="1"/>
    <n v="54.315668516177134"/>
    <n v="54.315668516177134"/>
  </r>
  <r>
    <x v="2"/>
    <x v="3"/>
    <x v="7"/>
    <n v="0.36"/>
    <n v="0.48"/>
    <x v="43"/>
    <n v="1210"/>
    <n v="2.4420868051207062E-3"/>
    <n v="9.3273968352401777"/>
    <n v="2.4109477141214392E-2"/>
    <n v="1"/>
    <n v="2.4109477141214392E-2"/>
    <n v="2.4109477141214392E-2"/>
    <n v="3.849591262048817E-3"/>
    <n v="1"/>
    <n v="3.849591262048817E-3"/>
    <n v="3.849591262048817E-3"/>
  </r>
  <r>
    <x v="2"/>
    <x v="3"/>
    <x v="7"/>
    <n v="0.36"/>
    <n v="0.48"/>
    <x v="7"/>
    <n v="1210"/>
    <n v="1467.0128852175467"/>
    <n v="5485975.2808079142"/>
    <n v="12488.978505221714"/>
    <n v="1"/>
    <n v="12488.978505221714"/>
    <n v="12488.978505221714"/>
    <n v="1844.2554540181268"/>
    <n v="1"/>
    <n v="1844.2554540181268"/>
    <n v="1844.2554540181268"/>
  </r>
  <r>
    <x v="2"/>
    <x v="3"/>
    <x v="8"/>
    <n v="0.51"/>
    <n v="0.57999999999999996"/>
    <x v="7"/>
    <n v="1210"/>
    <n v="1425.3770157697959"/>
    <n v="5365328.3472424569"/>
    <n v="12922.172191157943"/>
    <n v="1"/>
    <n v="12922.172191157943"/>
    <n v="12922.172191157943"/>
    <n v="1935.1342614437956"/>
    <n v="1"/>
    <n v="1935.1342614437956"/>
    <n v="1935.1342614437956"/>
  </r>
  <r>
    <x v="2"/>
    <x v="3"/>
    <x v="7"/>
    <n v="0.36"/>
    <n v="0.48"/>
    <x v="39"/>
    <n v="1210"/>
    <n v="1113.4759666834877"/>
    <n v="4309735.4749057237"/>
    <n v="9557.3306429932891"/>
    <n v="1"/>
    <n v="9557.3306429932891"/>
    <n v="9557.3306429932891"/>
    <n v="1394.2059211624917"/>
    <n v="1"/>
    <n v="1394.2059211624917"/>
    <n v="1394.2059211624917"/>
  </r>
  <r>
    <x v="2"/>
    <x v="2"/>
    <x v="5"/>
    <n v="0.35"/>
    <n v="0.47"/>
    <x v="40"/>
    <n v="1210"/>
    <n v="262.37633418803063"/>
    <n v="1046577.4447417129"/>
    <n v="2630.8067188390551"/>
    <n v="1"/>
    <n v="2630.8067188390551"/>
    <n v="2630.8067188390551"/>
    <n v="392.22467535172694"/>
    <n v="1"/>
    <n v="392.22467535172694"/>
    <n v="392.22467535172694"/>
  </r>
  <r>
    <x v="2"/>
    <x v="2"/>
    <x v="5"/>
    <n v="0.35"/>
    <n v="0.47"/>
    <x v="40"/>
    <n v="1210"/>
    <n v="1388.4503403256838"/>
    <n v="5384452.0356442016"/>
    <n v="12848.096305029905"/>
    <n v="1"/>
    <n v="12848.096305029905"/>
    <n v="12848.096305029905"/>
    <n v="1890.7761258453365"/>
    <n v="1"/>
    <n v="1890.7761258453365"/>
    <n v="1890.7761258453365"/>
  </r>
  <r>
    <x v="2"/>
    <x v="2"/>
    <x v="5"/>
    <n v="0.35"/>
    <n v="0.47"/>
    <x v="5"/>
    <n v="1210"/>
    <n v="0.38874223260722657"/>
    <n v="1448.5219253476366"/>
    <n v="3.4515112427358243"/>
    <n v="1"/>
    <n v="3.4515112427358243"/>
    <n v="3.4515112427358243"/>
    <n v="0.47296267324952806"/>
    <n v="1"/>
    <n v="0.47296267324952806"/>
    <n v="0.47296267324952806"/>
  </r>
  <r>
    <x v="2"/>
    <x v="3"/>
    <x v="6"/>
    <n v="0.36"/>
    <n v="0.53"/>
    <x v="5"/>
    <n v="1210"/>
    <n v="0.66809634636638826"/>
    <n v="2532.9544390727815"/>
    <n v="6.2932659674884999"/>
    <n v="1"/>
    <n v="6.2932659674884999"/>
    <n v="6.2932659674884999"/>
    <n v="0.90558871290383636"/>
    <n v="1"/>
    <n v="0.90558871290383636"/>
    <n v="0.90558871290383636"/>
  </r>
  <r>
    <x v="2"/>
    <x v="3"/>
    <x v="7"/>
    <n v="0.36"/>
    <n v="0.48"/>
    <x v="5"/>
    <n v="1210"/>
    <n v="0.45126623473222632"/>
    <n v="1726.0727793341946"/>
    <n v="4.1453343949027541"/>
    <n v="1"/>
    <n v="4.1453343949027541"/>
    <n v="4.1453343949027541"/>
    <n v="0.57471173916105178"/>
    <n v="1"/>
    <n v="0.57471173916105178"/>
    <n v="0.57471173916105178"/>
  </r>
  <r>
    <x v="2"/>
    <x v="2"/>
    <x v="5"/>
    <n v="0.35"/>
    <n v="0.47"/>
    <x v="5"/>
    <n v="1210"/>
    <n v="1.892426496389691E-2"/>
    <n v="75.582190647423062"/>
    <n v="0.19812737930356125"/>
    <n v="1"/>
    <n v="0.19812737930356125"/>
    <n v="0.19812737930356125"/>
    <n v="3.033425733656489E-2"/>
    <n v="1"/>
    <n v="3.033425733656489E-2"/>
    <n v="3.033425733656489E-2"/>
  </r>
  <r>
    <x v="2"/>
    <x v="2"/>
    <x v="5"/>
    <n v="0.35"/>
    <n v="0.47"/>
    <x v="5"/>
    <n v="1210"/>
    <n v="8.1183652811614368E-2"/>
    <n v="318.71026907954445"/>
    <n v="0.75220659154996783"/>
    <n v="1"/>
    <n v="0.75220659154996783"/>
    <n v="0.75220659154996783"/>
    <n v="0.10665996781352877"/>
    <n v="1"/>
    <n v="0.10665996781352877"/>
    <n v="0.10665996781352877"/>
  </r>
  <r>
    <x v="2"/>
    <x v="3"/>
    <x v="7"/>
    <n v="0.36"/>
    <n v="0.48"/>
    <x v="5"/>
    <n v="1210"/>
    <n v="2.3427154263039575E-2"/>
    <n v="90.637592765863886"/>
    <n v="0.21569067830425265"/>
    <n v="1"/>
    <n v="0.21569067830425265"/>
    <n v="0.21569067830425265"/>
    <n v="2.9940717597890302E-2"/>
    <n v="1"/>
    <n v="2.9940717597890302E-2"/>
    <n v="2.9940717597890302E-2"/>
  </r>
  <r>
    <x v="2"/>
    <x v="3"/>
    <x v="7"/>
    <n v="0.36"/>
    <n v="0.48"/>
    <x v="5"/>
    <n v="1210"/>
    <n v="7.7171087978365555E-2"/>
    <n v="278.23395441210425"/>
    <n v="0.65874627032709065"/>
    <n v="1"/>
    <n v="0.65874627032709065"/>
    <n v="0.65874627032709065"/>
    <n v="9.1174742548805837E-2"/>
    <n v="1"/>
    <n v="9.1174742548805837E-2"/>
    <n v="9.1174742548805837E-2"/>
  </r>
  <r>
    <x v="2"/>
    <x v="3"/>
    <x v="7"/>
    <n v="0.36"/>
    <n v="0.48"/>
    <x v="5"/>
    <n v="1210"/>
    <n v="3.2751062616622431E-2"/>
    <n v="123.41818739165375"/>
    <n v="0.28527663087789812"/>
    <n v="1"/>
    <n v="0.28527663087789812"/>
    <n v="0.28527663087789812"/>
    <n v="4.0167956052666716E-2"/>
    <n v="1"/>
    <n v="4.0167956052666716E-2"/>
    <n v="4.0167956052666716E-2"/>
  </r>
  <r>
    <x v="2"/>
    <x v="3"/>
    <x v="8"/>
    <n v="0.51"/>
    <n v="0.57999999999999996"/>
    <x v="5"/>
    <n v="1210"/>
    <n v="0.20722723527428155"/>
    <n v="704.02678913690272"/>
    <n v="1.6313554046869323"/>
    <n v="1"/>
    <n v="1.6313554046869323"/>
    <n v="1.6313554046869323"/>
    <n v="0.23014319314973267"/>
    <n v="1"/>
    <n v="0.23014319314973267"/>
    <n v="0.23014319314973267"/>
  </r>
  <r>
    <x v="2"/>
    <x v="3"/>
    <x v="6"/>
    <n v="0.36"/>
    <n v="0.53"/>
    <x v="5"/>
    <n v="1210"/>
    <n v="8.7037798000083669E-2"/>
    <n v="338.79945333936888"/>
    <n v="0.85845698840026285"/>
    <n v="1"/>
    <n v="0.85845698840026285"/>
    <n v="0.85845698840026285"/>
    <n v="0.11993115424831335"/>
    <n v="1"/>
    <n v="0.11993115424831335"/>
    <n v="0.11993115424831335"/>
  </r>
  <r>
    <x v="2"/>
    <x v="3"/>
    <x v="6"/>
    <n v="0.36"/>
    <n v="0.53"/>
    <x v="6"/>
    <n v="1210"/>
    <n v="2.8768217740354732E-3"/>
    <n v="3.4939911242754715"/>
    <n v="1.1417666728799602E-2"/>
    <n v="1"/>
    <n v="1.1417666728799602E-2"/>
    <n v="1.1417666728799602E-2"/>
    <n v="8.9581318308876048E-4"/>
    <n v="1"/>
    <n v="8.9581318308876048E-4"/>
    <n v="8.9581318308876048E-4"/>
  </r>
  <r>
    <x v="2"/>
    <x v="3"/>
    <x v="7"/>
    <n v="0.36"/>
    <n v="0.48"/>
    <x v="32"/>
    <n v="1210"/>
    <n v="77.12145288767617"/>
    <n v="295172.27244746359"/>
    <n v="734.8838436499027"/>
    <n v="1"/>
    <n v="734.8838436499027"/>
    <n v="734.8838436499027"/>
    <n v="108.54934511234561"/>
    <n v="1"/>
    <n v="108.54934511234561"/>
    <n v="108.54934511234561"/>
  </r>
  <r>
    <x v="2"/>
    <x v="3"/>
    <x v="7"/>
    <n v="0.36"/>
    <n v="0.48"/>
    <x v="41"/>
    <n v="1210"/>
    <n v="83.884361556121434"/>
    <n v="306608.11531393317"/>
    <n v="629.9124397471337"/>
    <n v="1"/>
    <n v="629.9124397471337"/>
    <n v="629.9124397471337"/>
    <n v="90.116652717716434"/>
    <n v="1"/>
    <n v="90.116652717716434"/>
    <n v="90.116652717716434"/>
  </r>
  <r>
    <x v="2"/>
    <x v="2"/>
    <x v="5"/>
    <n v="0.35"/>
    <n v="0.47"/>
    <x v="0"/>
    <n v="1290"/>
    <n v="2.0753687552224864"/>
    <n v="7850.097852762955"/>
    <n v="17.451482983675753"/>
    <n v="1"/>
    <n v="17.451482983675753"/>
    <n v="17.451482983675753"/>
    <n v="2.5918547162141499"/>
    <n v="1"/>
    <n v="2.5918547162141499"/>
    <n v="2.5918547162141499"/>
  </r>
  <r>
    <x v="2"/>
    <x v="3"/>
    <x v="7"/>
    <n v="0.36"/>
    <n v="0.48"/>
    <x v="0"/>
    <n v="1290"/>
    <n v="16.18670702938309"/>
    <n v="60679.30205156991"/>
    <n v="117.72630390242044"/>
    <n v="1"/>
    <n v="117.72630390242044"/>
    <n v="117.72630390242044"/>
    <n v="16.725387915154567"/>
    <n v="1"/>
    <n v="16.725387915154567"/>
    <n v="16.725387915154567"/>
  </r>
  <r>
    <x v="2"/>
    <x v="3"/>
    <x v="7"/>
    <n v="0.36"/>
    <n v="0.48"/>
    <x v="7"/>
    <n v="1290"/>
    <n v="5.0170852931240555"/>
    <n v="18028.00178733455"/>
    <n v="39.367535559741548"/>
    <n v="1"/>
    <n v="39.367535559741548"/>
    <n v="39.367535559741548"/>
    <n v="5.6378904258117064"/>
    <n v="1"/>
    <n v="5.6378904258117064"/>
    <n v="5.6378904258117064"/>
  </r>
  <r>
    <x v="2"/>
    <x v="3"/>
    <x v="7"/>
    <n v="0.36"/>
    <n v="0.48"/>
    <x v="39"/>
    <n v="1290"/>
    <n v="3.8173350860800404"/>
    <n v="15082.225873894293"/>
    <n v="29.579605368148794"/>
    <n v="1"/>
    <n v="29.579605368148794"/>
    <n v="29.579605368148794"/>
    <n v="4.2144758326947303"/>
    <n v="1"/>
    <n v="4.2144758326947303"/>
    <n v="4.2144758326947303"/>
  </r>
  <r>
    <x v="2"/>
    <x v="2"/>
    <x v="5"/>
    <n v="0.35"/>
    <n v="0.47"/>
    <x v="40"/>
    <n v="1290"/>
    <n v="23.798198018640687"/>
    <n v="90869.834168622285"/>
    <n v="187.29313482459119"/>
    <n v="1"/>
    <n v="187.29313482459119"/>
    <n v="187.29313482459119"/>
    <n v="26.490214622263132"/>
    <n v="1"/>
    <n v="26.490214622263132"/>
    <n v="26.490214622263132"/>
  </r>
  <r>
    <x v="2"/>
    <x v="2"/>
    <x v="5"/>
    <n v="0.35"/>
    <n v="0.47"/>
    <x v="0"/>
    <n v="1300"/>
    <n v="52.105007196412629"/>
    <n v="201584.87900447851"/>
    <n v="448.62506852176523"/>
    <n v="1"/>
    <n v="448.62506852176523"/>
    <n v="448.62506852176523"/>
    <n v="76.835312119796981"/>
    <n v="1"/>
    <n v="76.835312119796981"/>
    <n v="76.835312119796981"/>
  </r>
  <r>
    <x v="2"/>
    <x v="2"/>
    <x v="5"/>
    <n v="0.35"/>
    <n v="0.47"/>
    <x v="0"/>
    <n v="1300"/>
    <n v="4.1847972386543493"/>
    <n v="16085.100562116928"/>
    <n v="44.757678032761106"/>
    <n v="1"/>
    <n v="44.757678032761106"/>
    <n v="44.757678032761106"/>
    <n v="8.4181491703282934"/>
    <n v="1"/>
    <n v="8.4181491703282934"/>
    <n v="8.4181491703282934"/>
  </r>
  <r>
    <x v="2"/>
    <x v="3"/>
    <x v="6"/>
    <n v="0.36"/>
    <n v="0.53"/>
    <x v="0"/>
    <n v="1300"/>
    <n v="350.93925201412117"/>
    <n v="1302516.3082812084"/>
    <n v="3105.4761275420819"/>
    <n v="1"/>
    <n v="3105.4761275420819"/>
    <n v="3105.4761275420819"/>
    <n v="520.76593666652843"/>
    <n v="1"/>
    <n v="520.76593666652843"/>
    <n v="520.76593666652843"/>
  </r>
  <r>
    <x v="2"/>
    <x v="3"/>
    <x v="7"/>
    <n v="0.36"/>
    <n v="0.48"/>
    <x v="0"/>
    <n v="1300"/>
    <n v="538.30595724788191"/>
    <n v="2017919.6116619334"/>
    <n v="4791.0065385285106"/>
    <n v="1"/>
    <n v="4791.0065385285106"/>
    <n v="4791.0065385285106"/>
    <n v="831.39462096872774"/>
    <n v="1"/>
    <n v="831.39462096872774"/>
    <n v="831.39462096872774"/>
  </r>
  <r>
    <x v="2"/>
    <x v="3"/>
    <x v="8"/>
    <n v="0.51"/>
    <n v="0.57999999999999996"/>
    <x v="0"/>
    <n v="1300"/>
    <n v="5.8025654556485247"/>
    <n v="21031.35949221304"/>
    <n v="56.498904020745663"/>
    <n v="1"/>
    <n v="56.498904020745663"/>
    <n v="56.498904020745663"/>
    <n v="9.6577566327605346"/>
    <n v="1"/>
    <n v="9.6577566327605346"/>
    <n v="9.6577566327605346"/>
  </r>
  <r>
    <x v="2"/>
    <x v="3"/>
    <x v="6"/>
    <n v="0.36"/>
    <n v="0.53"/>
    <x v="36"/>
    <n v="1300"/>
    <n v="92.375438578091803"/>
    <n v="355662.90064247325"/>
    <n v="915.83066896037758"/>
    <n v="1"/>
    <n v="915.83066896037758"/>
    <n v="915.83066896037758"/>
    <n v="160.35365597101224"/>
    <n v="1"/>
    <n v="160.35365597101224"/>
    <n v="160.35365597101224"/>
  </r>
  <r>
    <x v="2"/>
    <x v="3"/>
    <x v="7"/>
    <n v="0.36"/>
    <n v="0.48"/>
    <x v="36"/>
    <n v="1300"/>
    <n v="14.46870852321619"/>
    <n v="50529.09146394932"/>
    <n v="129.28929119769111"/>
    <n v="1"/>
    <n v="129.28929119769111"/>
    <n v="129.28929119769111"/>
    <n v="21.11850914235016"/>
    <n v="1"/>
    <n v="21.11850914235016"/>
    <n v="21.11850914235016"/>
  </r>
  <r>
    <x v="2"/>
    <x v="3"/>
    <x v="7"/>
    <n v="0.36"/>
    <n v="0.48"/>
    <x v="43"/>
    <n v="1300"/>
    <n v="6.8064751589679088E-5"/>
    <n v="0.21372798549669175"/>
    <n v="6.1015044742743511E-4"/>
    <n v="1"/>
    <n v="6.1015044742743511E-4"/>
    <n v="6.1015044742743511E-4"/>
    <n v="1.1590365057203639E-4"/>
    <n v="1"/>
    <n v="1.1590365057203639E-4"/>
    <n v="1.1590365057203639E-4"/>
  </r>
  <r>
    <x v="2"/>
    <x v="2"/>
    <x v="5"/>
    <n v="0.35"/>
    <n v="0.47"/>
    <x v="37"/>
    <n v="1300"/>
    <n v="12.602987180592685"/>
    <n v="39838.332177034637"/>
    <n v="73.014097287266864"/>
    <n v="1"/>
    <n v="73.014097287266864"/>
    <n v="73.014097287266864"/>
    <n v="11.369405967399683"/>
    <n v="1"/>
    <n v="11.369405967399683"/>
    <n v="11.369405967399683"/>
  </r>
  <r>
    <x v="2"/>
    <x v="3"/>
    <x v="7"/>
    <n v="0.36"/>
    <n v="0.48"/>
    <x v="3"/>
    <n v="1300"/>
    <n v="0.86729351438569346"/>
    <n v="3381.1356169078399"/>
    <n v="7.6968846363264865"/>
    <n v="1"/>
    <n v="7.6968846363264865"/>
    <n v="7.6968846363264865"/>
    <n v="1.2044171273292426"/>
    <n v="1"/>
    <n v="1.2044171273292426"/>
    <n v="1.2044171273292426"/>
  </r>
  <r>
    <x v="2"/>
    <x v="3"/>
    <x v="7"/>
    <n v="0.36"/>
    <n v="0.48"/>
    <x v="7"/>
    <n v="1300"/>
    <n v="368.46060725729603"/>
    <n v="1383987.6189057583"/>
    <n v="3299.581148753417"/>
    <n v="1"/>
    <n v="3299.581148753417"/>
    <n v="3299.581148753417"/>
    <n v="557.52371111962509"/>
    <n v="1"/>
    <n v="557.52371111962509"/>
    <n v="557.52371111962509"/>
  </r>
  <r>
    <x v="2"/>
    <x v="3"/>
    <x v="8"/>
    <n v="0.51"/>
    <n v="0.57999999999999996"/>
    <x v="7"/>
    <n v="1300"/>
    <n v="263.55995620839411"/>
    <n v="1006613.4929138342"/>
    <n v="2499.9470517012128"/>
    <n v="1"/>
    <n v="2499.9470517012128"/>
    <n v="2499.9470517012128"/>
    <n v="420.65370908473483"/>
    <n v="1"/>
    <n v="420.65370908473483"/>
    <n v="420.65370908473483"/>
  </r>
  <r>
    <x v="2"/>
    <x v="3"/>
    <x v="7"/>
    <n v="0.36"/>
    <n v="0.48"/>
    <x v="39"/>
    <n v="1300"/>
    <n v="120.77045669202197"/>
    <n v="470489.87706028135"/>
    <n v="1147.6788293660936"/>
    <n v="1"/>
    <n v="1147.6788293660936"/>
    <n v="1147.6788293660936"/>
    <n v="197.69595080536203"/>
    <n v="1"/>
    <n v="197.69595080536203"/>
    <n v="197.69595080536203"/>
  </r>
  <r>
    <x v="2"/>
    <x v="2"/>
    <x v="5"/>
    <n v="0.35"/>
    <n v="0.47"/>
    <x v="40"/>
    <n v="1300"/>
    <n v="31.364773416256323"/>
    <n v="125686.12054331413"/>
    <n v="341.06510941484765"/>
    <n v="1"/>
    <n v="341.06510941484765"/>
    <n v="341.06510941484765"/>
    <n v="61.016134122416105"/>
    <n v="1"/>
    <n v="61.016134122416105"/>
    <n v="61.016134122416105"/>
  </r>
  <r>
    <x v="2"/>
    <x v="2"/>
    <x v="5"/>
    <n v="0.35"/>
    <n v="0.47"/>
    <x v="40"/>
    <n v="1300"/>
    <n v="349.44123566353198"/>
    <n v="1338360.6053020039"/>
    <n v="3399.9383883447763"/>
    <n v="1"/>
    <n v="3399.9383883447763"/>
    <n v="3399.9383883447763"/>
    <n v="584.77524357130653"/>
    <n v="1"/>
    <n v="584.77524357130653"/>
    <n v="584.77524357130653"/>
  </r>
  <r>
    <x v="2"/>
    <x v="2"/>
    <x v="5"/>
    <n v="0.35"/>
    <n v="0.47"/>
    <x v="5"/>
    <n v="1300"/>
    <n v="0.67681306554061893"/>
    <n v="2635.355696091432"/>
    <n v="6.7385846195192229"/>
    <n v="1"/>
    <n v="6.7385846195192229"/>
    <n v="6.7385846195192229"/>
    <n v="1.1132251332408121"/>
    <n v="1"/>
    <n v="1.1132251332408121"/>
    <n v="1.1132251332408121"/>
  </r>
  <r>
    <x v="2"/>
    <x v="3"/>
    <x v="6"/>
    <n v="0.36"/>
    <n v="0.53"/>
    <x v="5"/>
    <n v="1300"/>
    <n v="2.5656525334328868"/>
    <n v="9885.2310824030174"/>
    <n v="25.635947695492106"/>
    <n v="1"/>
    <n v="25.635947695492106"/>
    <n v="25.635947695492106"/>
    <n v="4.3109077905264472"/>
    <n v="1"/>
    <n v="4.3109077905264472"/>
    <n v="4.3109077905264472"/>
  </r>
  <r>
    <x v="2"/>
    <x v="3"/>
    <x v="7"/>
    <n v="0.36"/>
    <n v="0.48"/>
    <x v="5"/>
    <n v="1300"/>
    <n v="1.4043521594850574"/>
    <n v="5389.9501925005679"/>
    <n v="14.008329526048385"/>
    <n v="1"/>
    <n v="14.008329526048385"/>
    <n v="14.008329526048385"/>
    <n v="2.3073522602199654"/>
    <n v="1"/>
    <n v="2.3073522602199654"/>
    <n v="2.3073522602199654"/>
  </r>
  <r>
    <x v="2"/>
    <x v="2"/>
    <x v="5"/>
    <n v="0.35"/>
    <n v="0.47"/>
    <x v="5"/>
    <n v="1300"/>
    <n v="1.4865721968798395"/>
    <n v="5954.343792666531"/>
    <n v="16.096718247878648"/>
    <n v="1"/>
    <n v="16.096718247878648"/>
    <n v="16.096718247878648"/>
    <n v="2.6705977443234636"/>
    <n v="1"/>
    <n v="2.6705977443234636"/>
    <n v="2.6705977443234636"/>
  </r>
  <r>
    <x v="2"/>
    <x v="2"/>
    <x v="5"/>
    <n v="0.35"/>
    <n v="0.47"/>
    <x v="5"/>
    <n v="1300"/>
    <n v="2.0067937655519841"/>
    <n v="7922.8367189034898"/>
    <n v="20.971025582784819"/>
    <n v="1"/>
    <n v="20.971025582784819"/>
    <n v="20.971025582784819"/>
    <n v="3.36059686860931"/>
    <n v="1"/>
    <n v="3.36059686860931"/>
    <n v="3.36059686860931"/>
  </r>
  <r>
    <x v="2"/>
    <x v="3"/>
    <x v="7"/>
    <n v="0.36"/>
    <n v="0.48"/>
    <x v="5"/>
    <n v="1300"/>
    <n v="1.7148533007267118E-2"/>
    <n v="67.643707968041838"/>
    <n v="0.14839813377963201"/>
    <n v="1"/>
    <n v="0.14839813377963201"/>
    <n v="0.14839813377963201"/>
    <n v="2.1591728579139133E-2"/>
    <n v="1"/>
    <n v="2.1591728579139133E-2"/>
    <n v="2.1591728579139133E-2"/>
  </r>
  <r>
    <x v="2"/>
    <x v="3"/>
    <x v="7"/>
    <n v="0.36"/>
    <n v="0.48"/>
    <x v="5"/>
    <n v="1300"/>
    <n v="5.1678119525038063E-2"/>
    <n v="196.52140340041873"/>
    <n v="0.53314130263601145"/>
    <n v="1"/>
    <n v="0.53314130263601145"/>
    <n v="0.53314130263601145"/>
    <n v="7.8373197068132908E-2"/>
    <n v="1"/>
    <n v="7.8373197068132908E-2"/>
    <n v="7.8373197068132908E-2"/>
  </r>
  <r>
    <x v="2"/>
    <x v="3"/>
    <x v="7"/>
    <n v="0.36"/>
    <n v="0.48"/>
    <x v="5"/>
    <n v="1300"/>
    <n v="2.7089078637438404"/>
    <n v="10197.287199100427"/>
    <n v="24.219171480644697"/>
    <n v="1"/>
    <n v="24.219171480644697"/>
    <n v="24.219171480644697"/>
    <n v="3.8235078765884376"/>
    <n v="1"/>
    <n v="3.8235078765884376"/>
    <n v="3.8235078765884376"/>
  </r>
  <r>
    <x v="2"/>
    <x v="3"/>
    <x v="8"/>
    <n v="0.51"/>
    <n v="0.57999999999999996"/>
    <x v="5"/>
    <n v="1300"/>
    <n v="1.3516698444965882"/>
    <n v="5236.4503604021165"/>
    <n v="12.660031356274347"/>
    <n v="1"/>
    <n v="12.660031356274347"/>
    <n v="12.660031356274347"/>
    <n v="1.9010242796281631"/>
    <n v="1"/>
    <n v="1.9010242796281631"/>
    <n v="1.9010242796281631"/>
  </r>
  <r>
    <x v="2"/>
    <x v="3"/>
    <x v="7"/>
    <n v="0.36"/>
    <n v="0.48"/>
    <x v="32"/>
    <n v="1300"/>
    <n v="9.0375425363309496"/>
    <n v="35168.001468624156"/>
    <n v="98.75575875665001"/>
    <n v="1"/>
    <n v="98.75575875665001"/>
    <n v="98.75575875665001"/>
    <n v="17.703367108344953"/>
    <n v="1"/>
    <n v="17.703367108344953"/>
    <n v="17.703367108344953"/>
  </r>
  <r>
    <x v="2"/>
    <x v="3"/>
    <x v="7"/>
    <n v="0.36"/>
    <n v="0.48"/>
    <x v="41"/>
    <n v="1300"/>
    <n v="4.6592917351010357"/>
    <n v="16456.657955274317"/>
    <n v="43.798579507175212"/>
    <n v="1"/>
    <n v="43.798579507175212"/>
    <n v="43.798579507175212"/>
    <n v="7.747031574862179"/>
    <n v="1"/>
    <n v="7.747031574862179"/>
    <n v="7.747031574862179"/>
  </r>
  <r>
    <x v="2"/>
    <x v="2"/>
    <x v="5"/>
    <n v="0.35"/>
    <n v="0.47"/>
    <x v="42"/>
    <n v="1300"/>
    <n v="8.7423734649766747"/>
    <n v="25205.445683295726"/>
    <n v="74.235470143994462"/>
    <n v="1"/>
    <n v="74.235470143994462"/>
    <n v="74.235470143994462"/>
    <n v="13.621045003814354"/>
    <n v="1"/>
    <n v="13.621045003814354"/>
    <n v="13.621045003814354"/>
  </r>
  <r>
    <x v="2"/>
    <x v="2"/>
    <x v="5"/>
    <n v="0.35"/>
    <n v="0.47"/>
    <x v="0"/>
    <n v="1310"/>
    <n v="27.01567484396211"/>
    <n v="94817.934130768277"/>
    <n v="275.64385184005187"/>
    <n v="1"/>
    <n v="275.64385184005187"/>
    <n v="275.64385184005187"/>
    <n v="54.981563073237972"/>
    <n v="1"/>
    <n v="54.981563073237972"/>
    <n v="54.981563073237972"/>
  </r>
  <r>
    <x v="2"/>
    <x v="3"/>
    <x v="6"/>
    <n v="0.36"/>
    <n v="0.53"/>
    <x v="0"/>
    <n v="1310"/>
    <n v="26.20424254229107"/>
    <n v="95723.849730365997"/>
    <n v="264.59913731324121"/>
    <n v="1"/>
    <n v="264.59913731324121"/>
    <n v="264.59913731324121"/>
    <n v="48.264741342422177"/>
    <n v="1"/>
    <n v="48.264741342422177"/>
    <n v="48.264741342422177"/>
  </r>
  <r>
    <x v="2"/>
    <x v="3"/>
    <x v="7"/>
    <n v="0.36"/>
    <n v="0.48"/>
    <x v="0"/>
    <n v="1310"/>
    <n v="0.39426504078871472"/>
    <n v="1512.3572833502226"/>
    <n v="3.9322289966681767"/>
    <n v="1"/>
    <n v="3.9322289966681767"/>
    <n v="3.9322289966681767"/>
    <n v="0.63632807722489637"/>
    <n v="1"/>
    <n v="0.63632807722489637"/>
    <n v="0.63632807722489637"/>
  </r>
  <r>
    <x v="2"/>
    <x v="3"/>
    <x v="8"/>
    <n v="0.51"/>
    <n v="0.57999999999999996"/>
    <x v="0"/>
    <n v="1310"/>
    <n v="0.23789092130070283"/>
    <n v="885.23386067377942"/>
    <n v="2.3748683281594447"/>
    <n v="1"/>
    <n v="2.3748683281594447"/>
    <n v="2.3748683281594447"/>
    <n v="0.38134708679863305"/>
    <n v="1"/>
    <n v="0.38134708679863305"/>
    <n v="0.38134708679863305"/>
  </r>
  <r>
    <x v="2"/>
    <x v="2"/>
    <x v="5"/>
    <n v="0.35"/>
    <n v="0.47"/>
    <x v="37"/>
    <n v="1310"/>
    <n v="13.302350429263937"/>
    <n v="40210.997969130818"/>
    <n v="80.098337490828186"/>
    <n v="1"/>
    <n v="80.098337490828186"/>
    <n v="80.098337490828186"/>
    <n v="12.727007299736888"/>
    <n v="1"/>
    <n v="12.727007299736888"/>
    <n v="12.727007299736888"/>
  </r>
  <r>
    <x v="2"/>
    <x v="2"/>
    <x v="5"/>
    <n v="0.35"/>
    <n v="0.47"/>
    <x v="40"/>
    <n v="1310"/>
    <n v="0.41743181222525122"/>
    <n v="1674.4830836974677"/>
    <n v="4.565019106218795"/>
    <n v="1"/>
    <n v="4.565019106218795"/>
    <n v="4.565019106218795"/>
    <n v="0.81123600984131528"/>
    <n v="1"/>
    <n v="0.81123600984131528"/>
    <n v="0.81123600984131528"/>
  </r>
  <r>
    <x v="2"/>
    <x v="2"/>
    <x v="5"/>
    <n v="0.35"/>
    <n v="0.47"/>
    <x v="42"/>
    <n v="1310"/>
    <n v="8.1474892406857513E-2"/>
    <n v="181.50088472438597"/>
    <n v="0.41884446364637962"/>
    <n v="1"/>
    <n v="0.41884446364637962"/>
    <n v="0.41884446364637962"/>
    <n v="5.6610012700051997E-2"/>
    <n v="1"/>
    <n v="5.6610012700051997E-2"/>
    <n v="5.6610012700051997E-2"/>
  </r>
  <r>
    <x v="2"/>
    <x v="2"/>
    <x v="5"/>
    <n v="0.35"/>
    <n v="0.47"/>
    <x v="0"/>
    <n v="1320"/>
    <n v="525.23037520159244"/>
    <n v="1970756.3893850148"/>
    <n v="5539.4221179233109"/>
    <n v="1"/>
    <n v="5539.4221179233109"/>
    <n v="5539.4221179233109"/>
    <n v="1033.1966911142711"/>
    <n v="1"/>
    <n v="1033.1966911142711"/>
    <n v="1033.1966911142711"/>
  </r>
  <r>
    <x v="2"/>
    <x v="3"/>
    <x v="6"/>
    <n v="0.36"/>
    <n v="0.53"/>
    <x v="0"/>
    <n v="1320"/>
    <n v="561.86337020502322"/>
    <n v="2147278.0580391395"/>
    <n v="6121.8478946812611"/>
    <n v="1"/>
    <n v="6121.8478946812611"/>
    <n v="6121.8478946812611"/>
    <n v="1150.8394420147438"/>
    <n v="1"/>
    <n v="1150.8394420147438"/>
    <n v="1150.8394420147438"/>
  </r>
  <r>
    <x v="2"/>
    <x v="3"/>
    <x v="7"/>
    <n v="0.36"/>
    <n v="0.48"/>
    <x v="0"/>
    <n v="1320"/>
    <n v="60.754034846164544"/>
    <n v="230667.58785188684"/>
    <n v="647.23725878374125"/>
    <n v="1"/>
    <n v="647.23725878374125"/>
    <n v="647.23725878374125"/>
    <n v="120.73022174842535"/>
    <n v="1"/>
    <n v="120.73022174842535"/>
    <n v="120.73022174842535"/>
  </r>
  <r>
    <x v="2"/>
    <x v="3"/>
    <x v="8"/>
    <n v="0.51"/>
    <n v="0.57999999999999996"/>
    <x v="0"/>
    <n v="1320"/>
    <n v="31.854802905511988"/>
    <n v="115479.79731753076"/>
    <n v="320.70176192432126"/>
    <n v="1"/>
    <n v="320.70176192432126"/>
    <n v="320.70176192432126"/>
    <n v="58.695772440970622"/>
    <n v="1"/>
    <n v="58.695772440970622"/>
    <n v="58.695772440970622"/>
  </r>
  <r>
    <x v="2"/>
    <x v="3"/>
    <x v="6"/>
    <n v="0.36"/>
    <n v="0.53"/>
    <x v="36"/>
    <n v="1320"/>
    <n v="16.069027829392596"/>
    <n v="61457.074174151276"/>
    <n v="174.71625690824459"/>
    <n v="1"/>
    <n v="174.71625690824459"/>
    <n v="174.71625690824459"/>
    <n v="32.51840561329189"/>
    <n v="1"/>
    <n v="32.51840561329189"/>
    <n v="32.51840561329189"/>
  </r>
  <r>
    <x v="2"/>
    <x v="3"/>
    <x v="7"/>
    <n v="0.36"/>
    <n v="0.48"/>
    <x v="36"/>
    <n v="1320"/>
    <n v="4.312281097488202"/>
    <n v="16766.462681889931"/>
    <n v="48.551448207057383"/>
    <n v="1"/>
    <n v="48.551448207057383"/>
    <n v="48.551448207057383"/>
    <n v="8.6921061133154627"/>
    <n v="1"/>
    <n v="8.6921061133154627"/>
    <n v="8.6921061133154627"/>
  </r>
  <r>
    <x v="2"/>
    <x v="3"/>
    <x v="7"/>
    <n v="0.36"/>
    <n v="0.48"/>
    <x v="43"/>
    <n v="1320"/>
    <n v="2.6663246186209859E-3"/>
    <n v="10.410824489886849"/>
    <n v="3.1804592509918926E-2"/>
    <n v="1"/>
    <n v="3.1804592509918926E-2"/>
    <n v="3.1804592509918926E-2"/>
    <n v="4.3113826719771309E-3"/>
    <n v="1"/>
    <n v="4.3113826719771309E-3"/>
    <n v="4.3113826719771309E-3"/>
  </r>
  <r>
    <x v="2"/>
    <x v="2"/>
    <x v="5"/>
    <n v="0.35"/>
    <n v="0.47"/>
    <x v="37"/>
    <n v="1320"/>
    <n v="9.2815513085297674"/>
    <n v="31389.800933025741"/>
    <n v="87.255466098757282"/>
    <n v="1"/>
    <n v="87.255466098757282"/>
    <n v="87.255466098757282"/>
    <n v="16.097804850313569"/>
    <n v="1"/>
    <n v="16.097804850313569"/>
    <n v="16.097804850313569"/>
  </r>
  <r>
    <x v="2"/>
    <x v="3"/>
    <x v="7"/>
    <n v="0.36"/>
    <n v="0.48"/>
    <x v="7"/>
    <n v="1320"/>
    <n v="22.233051497885722"/>
    <n v="84593.950983155242"/>
    <n v="188.1806674891173"/>
    <n v="1"/>
    <n v="188.1806674891173"/>
    <n v="188.1806674891173"/>
    <n v="30.839167202601526"/>
    <n v="1"/>
    <n v="30.839167202601526"/>
    <n v="30.839167202601526"/>
  </r>
  <r>
    <x v="2"/>
    <x v="3"/>
    <x v="8"/>
    <n v="0.51"/>
    <n v="0.57999999999999996"/>
    <x v="7"/>
    <n v="1320"/>
    <n v="26.99059374049882"/>
    <n v="100005.90250684656"/>
    <n v="279.28290611050068"/>
    <n v="1"/>
    <n v="279.28290611050068"/>
    <n v="279.28290611050068"/>
    <n v="52.162238762208425"/>
    <n v="1"/>
    <n v="52.162238762208425"/>
    <n v="52.162238762208425"/>
  </r>
  <r>
    <x v="2"/>
    <x v="2"/>
    <x v="5"/>
    <n v="0.35"/>
    <n v="0.47"/>
    <x v="38"/>
    <n v="1320"/>
    <n v="0.30457651257316959"/>
    <n v="1051.7387550992507"/>
    <n v="2.6755775158350055"/>
    <n v="1"/>
    <n v="2.6755775158350055"/>
    <n v="2.6755775158350055"/>
    <n v="0.446879316422164"/>
    <n v="1"/>
    <n v="0.446879316422164"/>
    <n v="0.446879316422164"/>
  </r>
  <r>
    <x v="2"/>
    <x v="3"/>
    <x v="7"/>
    <n v="0.36"/>
    <n v="0.48"/>
    <x v="39"/>
    <n v="1320"/>
    <n v="47.335129516809431"/>
    <n v="190768.24669064689"/>
    <n v="552.18639022198147"/>
    <n v="1"/>
    <n v="552.18639022198147"/>
    <n v="552.18639022198147"/>
    <n v="104.50685405688321"/>
    <n v="1"/>
    <n v="104.50685405688321"/>
    <n v="104.50685405688321"/>
  </r>
  <r>
    <x v="2"/>
    <x v="2"/>
    <x v="5"/>
    <n v="0.35"/>
    <n v="0.47"/>
    <x v="40"/>
    <n v="1320"/>
    <n v="28.228818005529792"/>
    <n v="112617.5790417103"/>
    <n v="312.57265173239307"/>
    <n v="1"/>
    <n v="312.57265173239307"/>
    <n v="312.57265173239307"/>
    <n v="57.247497001524586"/>
    <n v="1"/>
    <n v="57.247497001524586"/>
    <n v="57.247497001524586"/>
  </r>
  <r>
    <x v="2"/>
    <x v="2"/>
    <x v="5"/>
    <n v="0.35"/>
    <n v="0.47"/>
    <x v="40"/>
    <n v="1320"/>
    <n v="38.202410192480485"/>
    <n v="148456.88700364402"/>
    <n v="363.01220955643441"/>
    <n v="1"/>
    <n v="363.01220955643441"/>
    <n v="363.01220955643441"/>
    <n v="60.248159828504377"/>
    <n v="1"/>
    <n v="60.248159828504377"/>
    <n v="60.248159828504377"/>
  </r>
  <r>
    <x v="2"/>
    <x v="2"/>
    <x v="5"/>
    <n v="0.35"/>
    <n v="0.47"/>
    <x v="5"/>
    <n v="1320"/>
    <n v="2.1407737512458343E-2"/>
    <n v="84.599874825187385"/>
    <n v="0.22475949749718946"/>
    <n v="1"/>
    <n v="0.22475949749718946"/>
    <n v="0.22475949749718946"/>
    <n v="3.8340748212850558E-2"/>
    <n v="1"/>
    <n v="3.8340748212850558E-2"/>
    <n v="3.8340748212850558E-2"/>
  </r>
  <r>
    <x v="2"/>
    <x v="3"/>
    <x v="6"/>
    <n v="0.36"/>
    <n v="0.53"/>
    <x v="5"/>
    <n v="1320"/>
    <n v="0.7237320606462615"/>
    <n v="2847.3438545861904"/>
    <n v="7.7623481559701517"/>
    <n v="1"/>
    <n v="7.7623481559701517"/>
    <n v="7.7623481559701517"/>
    <n v="1.3408335500398656"/>
    <n v="1"/>
    <n v="1.3408335500398656"/>
    <n v="1.3408335500398656"/>
  </r>
  <r>
    <x v="2"/>
    <x v="2"/>
    <x v="5"/>
    <n v="0.35"/>
    <n v="0.47"/>
    <x v="5"/>
    <n v="1320"/>
    <n v="2.7997071991879503E-4"/>
    <n v="1.1242198533031822"/>
    <n v="2.973584216206884E-3"/>
    <n v="1"/>
    <n v="2.973584216206884E-3"/>
    <n v="2.973584216206884E-3"/>
    <n v="5.4030538832208308E-4"/>
    <n v="1"/>
    <n v="5.4030538832208308E-4"/>
    <n v="5.4030538832208308E-4"/>
  </r>
  <r>
    <x v="2"/>
    <x v="3"/>
    <x v="7"/>
    <n v="0.36"/>
    <n v="0.48"/>
    <x v="5"/>
    <n v="1320"/>
    <n v="4.2017923810134042E-2"/>
    <n v="158.0070763839756"/>
    <n v="0.40737751374789577"/>
    <n v="1"/>
    <n v="0.40737751374789577"/>
    <n v="0.40737751374789577"/>
    <n v="6.26574318807709E-2"/>
    <n v="1"/>
    <n v="6.26574318807709E-2"/>
    <n v="6.26574318807709E-2"/>
  </r>
  <r>
    <x v="2"/>
    <x v="3"/>
    <x v="7"/>
    <n v="0.36"/>
    <n v="0.48"/>
    <x v="5"/>
    <n v="1320"/>
    <n v="4.7461777085145748E-2"/>
    <n v="185.19613364764169"/>
    <n v="0.44618766088222966"/>
    <n v="1"/>
    <n v="0.44618766088222966"/>
    <n v="0.44618766088222966"/>
    <n v="6.3357508477041427E-2"/>
    <n v="1"/>
    <n v="6.3357508477041427E-2"/>
    <n v="6.3357508477041427E-2"/>
  </r>
  <r>
    <x v="2"/>
    <x v="3"/>
    <x v="6"/>
    <n v="0.36"/>
    <n v="0.53"/>
    <x v="6"/>
    <n v="1320"/>
    <n v="8.2480559725937527E-2"/>
    <n v="123.44064364771543"/>
    <n v="0.40215130414605527"/>
    <n v="1"/>
    <n v="0.40215130414605527"/>
    <n v="0.40215130414605527"/>
    <n v="5.1204801197499407E-2"/>
    <n v="1"/>
    <n v="5.1204801197499407E-2"/>
    <n v="5.1204801197499407E-2"/>
  </r>
  <r>
    <x v="2"/>
    <x v="2"/>
    <x v="5"/>
    <n v="0.35"/>
    <n v="0.47"/>
    <x v="6"/>
    <n v="1320"/>
    <n v="2.2539838855295615E-2"/>
    <n v="40.625827271117295"/>
    <n v="0.10233985907886027"/>
    <n v="1"/>
    <n v="0.10233985907886027"/>
    <n v="0.10233985907886027"/>
    <n v="1.4884351851202769E-2"/>
    <n v="1"/>
    <n v="1.4884351851202769E-2"/>
    <n v="1.4884351851202769E-2"/>
  </r>
  <r>
    <x v="2"/>
    <x v="3"/>
    <x v="7"/>
    <n v="0.36"/>
    <n v="0.48"/>
    <x v="41"/>
    <n v="1320"/>
    <n v="15.417119394177032"/>
    <n v="59233.996842518995"/>
    <n v="165.43983724076543"/>
    <n v="1"/>
    <n v="165.43983724076543"/>
    <n v="165.43983724076543"/>
    <n v="30.809894033075814"/>
    <n v="1"/>
    <n v="30.809894033075814"/>
    <n v="30.809894033075814"/>
  </r>
  <r>
    <x v="2"/>
    <x v="2"/>
    <x v="5"/>
    <n v="0.35"/>
    <n v="0.47"/>
    <x v="42"/>
    <n v="1320"/>
    <n v="524.8550501979978"/>
    <n v="1728948.8642369262"/>
    <n v="4852.9103770914417"/>
    <n v="1"/>
    <n v="4852.9103770914417"/>
    <n v="4852.9103770914417"/>
    <n v="900.86036185868352"/>
    <n v="1"/>
    <n v="900.86036185868352"/>
    <n v="900.86036185868352"/>
  </r>
  <r>
    <x v="2"/>
    <x v="2"/>
    <x v="5"/>
    <n v="0.35"/>
    <n v="0.47"/>
    <x v="37"/>
    <n v="3000"/>
    <n v="5.8669616653193426"/>
    <n v="18564.620436731188"/>
    <n v="51.929828425524811"/>
    <n v="1"/>
    <n v="51.929828425524811"/>
    <n v="0"/>
    <n v="9.7218632910367795"/>
    <n v="1"/>
    <n v="9.7218632910367795"/>
    <n v="0"/>
  </r>
  <r>
    <x v="2"/>
    <x v="2"/>
    <x v="5"/>
    <n v="0.35"/>
    <n v="0.47"/>
    <x v="0"/>
    <n v="1330"/>
    <n v="55.59686839806669"/>
    <n v="202836.44544237596"/>
    <n v="563.96339432020625"/>
    <n v="1"/>
    <n v="563.96339432020625"/>
    <n v="563.96339432020625"/>
    <n v="103.08938834059224"/>
    <n v="1"/>
    <n v="103.08938834059224"/>
    <n v="103.08938834059224"/>
  </r>
  <r>
    <x v="2"/>
    <x v="2"/>
    <x v="5"/>
    <n v="0.35"/>
    <n v="0.47"/>
    <x v="0"/>
    <n v="1330"/>
    <n v="17.525659595940425"/>
    <n v="66282.827923714969"/>
    <n v="185.96985448820826"/>
    <n v="1"/>
    <n v="185.96985448820826"/>
    <n v="185.96985448820826"/>
    <n v="35.168257971865465"/>
    <n v="1"/>
    <n v="35.168257971865465"/>
    <n v="35.168257971865465"/>
  </r>
  <r>
    <x v="2"/>
    <x v="3"/>
    <x v="6"/>
    <n v="0.36"/>
    <n v="0.53"/>
    <x v="0"/>
    <n v="1330"/>
    <n v="153.94949438184935"/>
    <n v="564847.7356989017"/>
    <n v="1540.6466067018791"/>
    <n v="1"/>
    <n v="1540.6466067018791"/>
    <n v="1540.6466067018791"/>
    <n v="277.57203208497276"/>
    <n v="1"/>
    <n v="277.57203208497276"/>
    <n v="277.57203208497276"/>
  </r>
  <r>
    <x v="2"/>
    <x v="3"/>
    <x v="7"/>
    <n v="0.36"/>
    <n v="0.48"/>
    <x v="0"/>
    <n v="1330"/>
    <n v="184.66101105698905"/>
    <n v="689275.80678965221"/>
    <n v="1625.2987687973807"/>
    <n v="1"/>
    <n v="1625.2987687973807"/>
    <n v="1625.2987687973807"/>
    <n v="283.25888614840949"/>
    <n v="1"/>
    <n v="283.25888614840949"/>
    <n v="283.25888614840949"/>
  </r>
  <r>
    <x v="2"/>
    <x v="3"/>
    <x v="8"/>
    <n v="0.51"/>
    <n v="0.57999999999999996"/>
    <x v="0"/>
    <n v="1330"/>
    <n v="7.5903408872043281"/>
    <n v="28110.444466114343"/>
    <n v="77.69199887673858"/>
    <n v="1"/>
    <n v="77.69199887673858"/>
    <n v="77.69199887673858"/>
    <n v="13.813729338995961"/>
    <n v="1"/>
    <n v="13.813729338995961"/>
    <n v="13.813729338995961"/>
  </r>
  <r>
    <x v="2"/>
    <x v="3"/>
    <x v="6"/>
    <n v="0.36"/>
    <n v="0.53"/>
    <x v="36"/>
    <n v="1330"/>
    <n v="61.858716102884493"/>
    <n v="237750.75323315876"/>
    <n v="656.91532506701719"/>
    <n v="1"/>
    <n v="656.91532506701719"/>
    <n v="656.91532506701719"/>
    <n v="118.98619006564527"/>
    <n v="1"/>
    <n v="118.98619006564527"/>
    <n v="118.98619006564527"/>
  </r>
  <r>
    <x v="2"/>
    <x v="3"/>
    <x v="7"/>
    <n v="0.36"/>
    <n v="0.48"/>
    <x v="36"/>
    <n v="1330"/>
    <n v="6.0065796388624495"/>
    <n v="23039.666551900322"/>
    <n v="62.601072188806853"/>
    <n v="1"/>
    <n v="62.601072188806853"/>
    <n v="62.601072188806853"/>
    <n v="10.258202675512926"/>
    <n v="1"/>
    <n v="10.258202675512926"/>
    <n v="10.258202675512926"/>
  </r>
  <r>
    <x v="2"/>
    <x v="3"/>
    <x v="7"/>
    <n v="0.36"/>
    <n v="0.48"/>
    <x v="43"/>
    <n v="1330"/>
    <n v="3.8405623262889615E-4"/>
    <n v="1.2059628956270132"/>
    <n v="3.4427817145129872E-3"/>
    <n v="1"/>
    <n v="3.4427817145129872E-3"/>
    <n v="3.4427817145129872E-3"/>
    <n v="6.539878328650512E-4"/>
    <n v="1"/>
    <n v="6.539878328650512E-4"/>
    <n v="6.539878328650512E-4"/>
  </r>
  <r>
    <x v="2"/>
    <x v="3"/>
    <x v="7"/>
    <n v="0.36"/>
    <n v="0.48"/>
    <x v="3"/>
    <n v="1330"/>
    <n v="1.4584343746344808"/>
    <n v="5688.3611303315056"/>
    <n v="12.763938462233735"/>
    <n v="1"/>
    <n v="12.763938462233735"/>
    <n v="12.763938462233735"/>
    <n v="1.9708122542114426"/>
    <n v="1"/>
    <n v="1.9708122542114426"/>
    <n v="1.9708122542114426"/>
  </r>
  <r>
    <x v="2"/>
    <x v="3"/>
    <x v="7"/>
    <n v="0.36"/>
    <n v="0.48"/>
    <x v="7"/>
    <n v="1330"/>
    <n v="132.21092871769355"/>
    <n v="493125.4735650713"/>
    <n v="1223.6174800584402"/>
    <n v="1"/>
    <n v="1223.6174800584402"/>
    <n v="1223.6174800584402"/>
    <n v="213.80391281630429"/>
    <n v="1"/>
    <n v="213.80391281630429"/>
    <n v="213.80391281630429"/>
  </r>
  <r>
    <x v="2"/>
    <x v="3"/>
    <x v="8"/>
    <n v="0.51"/>
    <n v="0.57999999999999996"/>
    <x v="7"/>
    <n v="1330"/>
    <n v="60.770785641031907"/>
    <n v="231118.93071950108"/>
    <n v="606.3112086296702"/>
    <n v="1"/>
    <n v="606.3112086296702"/>
    <n v="606.3112086296702"/>
    <n v="107.77791779572773"/>
    <n v="1"/>
    <n v="107.77791779572773"/>
    <n v="107.77791779572773"/>
  </r>
  <r>
    <x v="2"/>
    <x v="3"/>
    <x v="7"/>
    <n v="0.36"/>
    <n v="0.48"/>
    <x v="39"/>
    <n v="1330"/>
    <n v="48.900100866072556"/>
    <n v="186966.42494934754"/>
    <n v="487.86570976088217"/>
    <n v="1"/>
    <n v="487.86570976088217"/>
    <n v="487.86570976088217"/>
    <n v="84.591045182683288"/>
    <n v="1"/>
    <n v="84.591045182683288"/>
    <n v="84.591045182683288"/>
  </r>
  <r>
    <x v="2"/>
    <x v="2"/>
    <x v="5"/>
    <n v="0.35"/>
    <n v="0.47"/>
    <x v="40"/>
    <n v="1330"/>
    <n v="22.931815782683678"/>
    <n v="91270.135746622749"/>
    <n v="244.98899007529874"/>
    <n v="1"/>
    <n v="244.98899007529874"/>
    <n v="244.98899007529874"/>
    <n v="42.848602368755685"/>
    <n v="1"/>
    <n v="42.848602368755685"/>
    <n v="42.848602368755685"/>
  </r>
  <r>
    <x v="2"/>
    <x v="2"/>
    <x v="5"/>
    <n v="0.35"/>
    <n v="0.47"/>
    <x v="40"/>
    <n v="1330"/>
    <n v="128.55995275269953"/>
    <n v="501821.61846702651"/>
    <n v="1313.4328577934939"/>
    <n v="1"/>
    <n v="1313.4328577934939"/>
    <n v="1313.4328577934939"/>
    <n v="228.13217409762015"/>
    <n v="1"/>
    <n v="228.13217409762015"/>
    <n v="228.13217409762015"/>
  </r>
  <r>
    <x v="2"/>
    <x v="3"/>
    <x v="6"/>
    <n v="0.36"/>
    <n v="0.53"/>
    <x v="5"/>
    <n v="1330"/>
    <n v="4.968105421355249E-2"/>
    <n v="196.55329633116818"/>
    <n v="0.51326632341997047"/>
    <n v="1"/>
    <n v="0.51326632341997047"/>
    <n v="0.51326632341997047"/>
    <n v="8.513668505667582E-2"/>
    <n v="1"/>
    <n v="8.513668505667582E-2"/>
    <n v="8.513668505667582E-2"/>
  </r>
  <r>
    <x v="2"/>
    <x v="3"/>
    <x v="7"/>
    <n v="0.36"/>
    <n v="0.48"/>
    <x v="5"/>
    <n v="1330"/>
    <n v="1.8151837619339892E-2"/>
    <n v="70.229372624073534"/>
    <n v="0.17305809587578083"/>
    <n v="1"/>
    <n v="0.17305809587578083"/>
    <n v="0.17305809587578083"/>
    <n v="2.6718880330195396E-2"/>
    <n v="1"/>
    <n v="2.6718880330195396E-2"/>
    <n v="2.6718880330195396E-2"/>
  </r>
  <r>
    <x v="2"/>
    <x v="2"/>
    <x v="5"/>
    <n v="0.35"/>
    <n v="0.47"/>
    <x v="5"/>
    <n v="1330"/>
    <n v="1.2818775180504016E-2"/>
    <n v="50.786593433690634"/>
    <n v="0.1276347577822273"/>
    <n v="1"/>
    <n v="0.1276347577822273"/>
    <n v="0.1276347577822273"/>
    <n v="2.0396283725874351E-2"/>
    <n v="1"/>
    <n v="2.0396283725874351E-2"/>
    <n v="2.0396283725874351E-2"/>
  </r>
  <r>
    <x v="2"/>
    <x v="3"/>
    <x v="7"/>
    <n v="0.36"/>
    <n v="0.48"/>
    <x v="5"/>
    <n v="1330"/>
    <n v="3.9295484861698289E-3"/>
    <n v="15.241255681771307"/>
    <n v="3.8565325875941449E-2"/>
    <n v="1"/>
    <n v="3.8565325875941449E-2"/>
    <n v="3.8565325875941449E-2"/>
    <n v="6.4468448919025121E-3"/>
    <n v="1"/>
    <n v="6.4468448919025121E-3"/>
    <n v="6.4468448919025121E-3"/>
  </r>
  <r>
    <x v="2"/>
    <x v="3"/>
    <x v="7"/>
    <n v="0.36"/>
    <n v="0.48"/>
    <x v="5"/>
    <n v="1330"/>
    <n v="4.7830192757289365E-3"/>
    <n v="18.63068386488845"/>
    <n v="4.780802217127926E-2"/>
    <n v="1"/>
    <n v="4.780802217127926E-2"/>
    <n v="4.780802217127926E-2"/>
    <n v="6.8257718057880201E-3"/>
    <n v="1"/>
    <n v="6.8257718057880201E-3"/>
    <n v="6.8257718057880201E-3"/>
  </r>
  <r>
    <x v="2"/>
    <x v="3"/>
    <x v="7"/>
    <n v="0.36"/>
    <n v="0.48"/>
    <x v="32"/>
    <n v="1330"/>
    <n v="10.727262201199721"/>
    <n v="41352.315783914928"/>
    <n v="112.85820208121204"/>
    <n v="1"/>
    <n v="112.85820208121204"/>
    <n v="112.85820208121204"/>
    <n v="19.6286172977048"/>
    <n v="1"/>
    <n v="19.6286172977048"/>
    <n v="19.6286172977048"/>
  </r>
  <r>
    <x v="2"/>
    <x v="3"/>
    <x v="7"/>
    <n v="0.36"/>
    <n v="0.48"/>
    <x v="41"/>
    <n v="1330"/>
    <n v="1.1783551029142441"/>
    <n v="4274.2542738481461"/>
    <n v="11.823094438782492"/>
    <n v="1"/>
    <n v="11.823094438782492"/>
    <n v="11.823094438782492"/>
    <n v="2.1929325961954644"/>
    <n v="1"/>
    <n v="2.1929325961954644"/>
    <n v="2.1929325961954644"/>
  </r>
  <r>
    <x v="2"/>
    <x v="3"/>
    <x v="6"/>
    <n v="0.36"/>
    <n v="0.53"/>
    <x v="0"/>
    <n v="1340"/>
    <n v="28.912557995663803"/>
    <n v="107736.72370059368"/>
    <n v="313.71973936961029"/>
    <n v="1"/>
    <n v="313.71973936961029"/>
    <n v="313.71973936961029"/>
    <n v="59.959405013994719"/>
    <n v="1"/>
    <n v="59.959405013994719"/>
    <n v="59.959405013994719"/>
  </r>
  <r>
    <x v="2"/>
    <x v="3"/>
    <x v="7"/>
    <n v="0.36"/>
    <n v="0.48"/>
    <x v="0"/>
    <n v="1340"/>
    <n v="49.521125792134832"/>
    <n v="187430.05303730251"/>
    <n v="486.49649942706662"/>
    <n v="1"/>
    <n v="486.49649942706662"/>
    <n v="486.49649942706662"/>
    <n v="87.746534716349601"/>
    <n v="1"/>
    <n v="87.746534716349601"/>
    <n v="87.746534716349601"/>
  </r>
  <r>
    <x v="2"/>
    <x v="3"/>
    <x v="6"/>
    <n v="0.36"/>
    <n v="0.53"/>
    <x v="36"/>
    <n v="1340"/>
    <n v="17.090627543651294"/>
    <n v="65532.634500314118"/>
    <n v="182.44181643553043"/>
    <n v="1"/>
    <n v="182.44181643553043"/>
    <n v="182.44181643553043"/>
    <n v="32.85064960776694"/>
    <n v="1"/>
    <n v="32.85064960776694"/>
    <n v="32.85064960776694"/>
  </r>
  <r>
    <x v="2"/>
    <x v="3"/>
    <x v="7"/>
    <n v="0.36"/>
    <n v="0.48"/>
    <x v="36"/>
    <n v="1340"/>
    <n v="1.4945692527325538"/>
    <n v="5781.0064189213799"/>
    <n v="16.376873145577914"/>
    <n v="1"/>
    <n v="16.376873145577914"/>
    <n v="16.376873145577914"/>
    <n v="2.7658081459046269"/>
    <n v="1"/>
    <n v="2.7658081459046269"/>
    <n v="2.7658081459046269"/>
  </r>
  <r>
    <x v="2"/>
    <x v="3"/>
    <x v="7"/>
    <n v="0.36"/>
    <n v="0.48"/>
    <x v="7"/>
    <n v="1340"/>
    <n v="173.72589935896835"/>
    <n v="641272.44591759832"/>
    <n v="1585.8823727432041"/>
    <n v="1"/>
    <n v="1585.8823727432041"/>
    <n v="1585.8823727432041"/>
    <n v="282.77964360611293"/>
    <n v="1"/>
    <n v="282.77964360611293"/>
    <n v="282.77964360611293"/>
  </r>
  <r>
    <x v="2"/>
    <x v="3"/>
    <x v="8"/>
    <n v="0.51"/>
    <n v="0.57999999999999996"/>
    <x v="7"/>
    <n v="1340"/>
    <n v="151.67951293680454"/>
    <n v="563228.0216483312"/>
    <n v="1319.3328064629216"/>
    <n v="1"/>
    <n v="1319.3328064629216"/>
    <n v="1319.3328064629216"/>
    <n v="231.22702782623907"/>
    <n v="1"/>
    <n v="231.22702782623907"/>
    <n v="231.22702782623907"/>
  </r>
  <r>
    <x v="2"/>
    <x v="3"/>
    <x v="7"/>
    <n v="0.36"/>
    <n v="0.48"/>
    <x v="39"/>
    <n v="1340"/>
    <n v="3.6596454404331804"/>
    <n v="14562.142349637717"/>
    <n v="40.520000594955746"/>
    <n v="1"/>
    <n v="40.520000594955746"/>
    <n v="40.520000594955746"/>
    <n v="7.2680379918853983"/>
    <n v="1"/>
    <n v="7.2680379918853983"/>
    <n v="7.2680379918853983"/>
  </r>
  <r>
    <x v="2"/>
    <x v="2"/>
    <x v="5"/>
    <n v="0.35"/>
    <n v="0.47"/>
    <x v="40"/>
    <n v="1340"/>
    <n v="9.1888181862861291"/>
    <n v="36904.895866983752"/>
    <n v="104.39543982624943"/>
    <n v="1"/>
    <n v="104.39543982624943"/>
    <n v="104.39543982624943"/>
    <n v="19.254591126019196"/>
    <n v="1"/>
    <n v="19.254591126019196"/>
    <n v="19.254591126019196"/>
  </r>
  <r>
    <x v="2"/>
    <x v="2"/>
    <x v="5"/>
    <n v="0.35"/>
    <n v="0.47"/>
    <x v="40"/>
    <n v="1340"/>
    <n v="88.789537252034236"/>
    <n v="348527.93603051879"/>
    <n v="952.2914855136479"/>
    <n v="1"/>
    <n v="952.2914855136479"/>
    <n v="952.2914855136479"/>
    <n v="176.49885690778152"/>
    <n v="1"/>
    <n v="176.49885690778152"/>
    <n v="176.49885690778152"/>
  </r>
  <r>
    <x v="2"/>
    <x v="3"/>
    <x v="7"/>
    <n v="0.36"/>
    <n v="0.48"/>
    <x v="5"/>
    <n v="1340"/>
    <n v="0.48140852024962133"/>
    <n v="1813.9050740980056"/>
    <n v="4.5430235180462937"/>
    <n v="1"/>
    <n v="4.5430235180462937"/>
    <n v="4.5430235180462937"/>
    <n v="0.70888883401256497"/>
    <n v="1"/>
    <n v="0.70888883401256497"/>
    <n v="0.70888883401256497"/>
  </r>
  <r>
    <x v="2"/>
    <x v="3"/>
    <x v="6"/>
    <n v="0.36"/>
    <n v="0.53"/>
    <x v="0"/>
    <n v="1350"/>
    <n v="2.1450579568645467"/>
    <n v="8286.7618521519962"/>
    <n v="21.812791201277118"/>
    <n v="1"/>
    <n v="21.812791201277118"/>
    <n v="21.812791201277118"/>
    <n v="3.7692467088195722"/>
    <n v="1"/>
    <n v="3.7692467088195722"/>
    <n v="3.7692467088195722"/>
  </r>
  <r>
    <x v="2"/>
    <x v="3"/>
    <x v="7"/>
    <n v="0.36"/>
    <n v="0.48"/>
    <x v="0"/>
    <n v="1350"/>
    <n v="2.3695767590580394"/>
    <n v="9106.476993958966"/>
    <n v="23.260661754411892"/>
    <n v="1"/>
    <n v="23.260661754411892"/>
    <n v="23.260661754411892"/>
    <n v="3.847703806901301"/>
    <n v="1"/>
    <n v="3.847703806901301"/>
    <n v="3.847703806901301"/>
  </r>
  <r>
    <x v="2"/>
    <x v="3"/>
    <x v="8"/>
    <n v="0.51"/>
    <n v="0.57999999999999996"/>
    <x v="0"/>
    <n v="1350"/>
    <n v="0.78031481540854253"/>
    <n v="2926.0712068228049"/>
    <n v="8.074420439027465"/>
    <n v="1"/>
    <n v="8.074420439027465"/>
    <n v="8.074420439027465"/>
    <n v="1.3626683371869421"/>
    <n v="1"/>
    <n v="1.3626683371869421"/>
    <n v="1.3626683371869421"/>
  </r>
  <r>
    <x v="2"/>
    <x v="3"/>
    <x v="7"/>
    <n v="0.36"/>
    <n v="0.48"/>
    <x v="7"/>
    <n v="1350"/>
    <n v="0.22272956488105794"/>
    <n v="851.82375499236673"/>
    <n v="2.3790880451940817"/>
    <n v="1"/>
    <n v="2.3790880451940817"/>
    <n v="2.3790880451940817"/>
    <n v="0.43858043756474407"/>
    <n v="1"/>
    <n v="0.43858043756474407"/>
    <n v="0.43858043756474407"/>
  </r>
  <r>
    <x v="2"/>
    <x v="3"/>
    <x v="8"/>
    <n v="0.51"/>
    <n v="0.57999999999999996"/>
    <x v="7"/>
    <n v="1350"/>
    <n v="0.63288325581323168"/>
    <n v="2324.2128319479489"/>
    <n v="6.6341481683128798"/>
    <n v="1"/>
    <n v="6.6341481683128798"/>
    <n v="6.6341481683128798"/>
    <n v="1.2110425210588196"/>
    <n v="1"/>
    <n v="1.2110425210588196"/>
    <n v="1.2110425210588196"/>
  </r>
  <r>
    <x v="2"/>
    <x v="3"/>
    <x v="7"/>
    <n v="0.36"/>
    <n v="0.48"/>
    <x v="39"/>
    <n v="1350"/>
    <n v="0.23482698668311777"/>
    <n v="946.4660983350218"/>
    <n v="2.4341691993310288"/>
    <n v="1"/>
    <n v="2.4341691993310288"/>
    <n v="2.4341691993310288"/>
    <n v="0.3938305323982334"/>
    <n v="1"/>
    <n v="0.3938305323982334"/>
    <n v="0.3938305323982334"/>
  </r>
  <r>
    <x v="2"/>
    <x v="2"/>
    <x v="5"/>
    <n v="0.35"/>
    <n v="0.47"/>
    <x v="40"/>
    <n v="1350"/>
    <n v="0.44034469883566218"/>
    <n v="1768.5736284212926"/>
    <n v="4.9007998596012481"/>
    <n v="1"/>
    <n v="4.9007998596012481"/>
    <n v="4.9007998596012481"/>
    <n v="0.89537812384321613"/>
    <n v="1"/>
    <n v="0.89537812384321613"/>
    <n v="0.89537812384321613"/>
  </r>
  <r>
    <x v="2"/>
    <x v="2"/>
    <x v="5"/>
    <n v="0.35"/>
    <n v="0.47"/>
    <x v="40"/>
    <n v="1350"/>
    <n v="0.68177605336247649"/>
    <n v="2673.2517802724542"/>
    <n v="7.029040500524725"/>
    <n v="1"/>
    <n v="7.029040500524725"/>
    <n v="7.029040500524725"/>
    <n v="1.1662580608925441"/>
    <n v="1"/>
    <n v="1.1662580608925441"/>
    <n v="1.1662580608925441"/>
  </r>
  <r>
    <x v="2"/>
    <x v="2"/>
    <x v="5"/>
    <n v="0.35"/>
    <n v="0.47"/>
    <x v="0"/>
    <n v="1390"/>
    <n v="4.9635581111234187E-2"/>
    <n v="156.78131858397995"/>
    <n v="0.34019662589819283"/>
    <n v="1"/>
    <n v="0.34019662589819283"/>
    <n v="0.34019662589819283"/>
    <n v="4.8462723383664141E-2"/>
    <n v="1"/>
    <n v="4.8462723383664141E-2"/>
    <n v="4.8462723383664141E-2"/>
  </r>
  <r>
    <x v="2"/>
    <x v="3"/>
    <x v="6"/>
    <n v="0.36"/>
    <n v="0.53"/>
    <x v="0"/>
    <n v="1390"/>
    <n v="3.6622348303992123"/>
    <n v="13885.468326100026"/>
    <n v="39.634579455862301"/>
    <n v="1"/>
    <n v="39.634579455862301"/>
    <n v="39.634579455862301"/>
    <n v="7.2489459786902897"/>
    <n v="1"/>
    <n v="7.2489459786902897"/>
    <n v="7.2489459786902897"/>
  </r>
  <r>
    <x v="2"/>
    <x v="3"/>
    <x v="7"/>
    <n v="0.36"/>
    <n v="0.48"/>
    <x v="0"/>
    <n v="1390"/>
    <n v="1.0211355453704043"/>
    <n v="3118.9608056354996"/>
    <n v="4.6003824269687392"/>
    <n v="1"/>
    <n v="4.6003824269687392"/>
    <n v="4.6003824269687392"/>
    <n v="0.73159630297232803"/>
    <n v="1"/>
    <n v="0.73159630297232803"/>
    <n v="0.73159630297232803"/>
  </r>
  <r>
    <x v="2"/>
    <x v="3"/>
    <x v="8"/>
    <n v="0.51"/>
    <n v="0.57999999999999996"/>
    <x v="0"/>
    <n v="1390"/>
    <n v="4.5307438034680007E-2"/>
    <n v="169.15278125968908"/>
    <n v="0.38450256759476586"/>
    <n v="1"/>
    <n v="0.38450256759476586"/>
    <n v="0.38450256759476586"/>
    <n v="6.4720244340553748E-2"/>
    <n v="1"/>
    <n v="6.4720244340553748E-2"/>
    <n v="6.4720244340553748E-2"/>
  </r>
  <r>
    <x v="2"/>
    <x v="3"/>
    <x v="7"/>
    <n v="0.36"/>
    <n v="0.48"/>
    <x v="7"/>
    <n v="1390"/>
    <n v="29.479596001874643"/>
    <n v="106705.5999538857"/>
    <n v="232.46452184020305"/>
    <n v="1"/>
    <n v="232.46452184020305"/>
    <n v="232.46452184020305"/>
    <n v="39.431931871351395"/>
    <n v="1"/>
    <n v="39.431931871351395"/>
    <n v="39.431931871351395"/>
  </r>
  <r>
    <x v="2"/>
    <x v="3"/>
    <x v="8"/>
    <n v="0.51"/>
    <n v="0.57999999999999996"/>
    <x v="7"/>
    <n v="1390"/>
    <n v="12.820499694467982"/>
    <n v="49286.044118304133"/>
    <n v="107.06232213727708"/>
    <n v="1"/>
    <n v="107.06232213727708"/>
    <n v="107.06232213727708"/>
    <n v="18.101207511803633"/>
    <n v="1"/>
    <n v="18.101207511803633"/>
    <n v="18.101207511803633"/>
  </r>
  <r>
    <x v="2"/>
    <x v="3"/>
    <x v="7"/>
    <n v="0.36"/>
    <n v="0.48"/>
    <x v="39"/>
    <n v="1390"/>
    <n v="16.612342855219332"/>
    <n v="62038.96692329643"/>
    <n v="136.27290984670475"/>
    <n v="1"/>
    <n v="136.27290984670475"/>
    <n v="136.27290984670475"/>
    <n v="22.963143114633027"/>
    <n v="1"/>
    <n v="22.963143114633027"/>
    <n v="22.963143114633027"/>
  </r>
  <r>
    <x v="2"/>
    <x v="2"/>
    <x v="5"/>
    <n v="0.35"/>
    <n v="0.47"/>
    <x v="40"/>
    <n v="1390"/>
    <n v="96.877666981574606"/>
    <n v="372056.83963435661"/>
    <n v="860.06887610499132"/>
    <n v="1"/>
    <n v="860.06887610499132"/>
    <n v="860.06887610499132"/>
    <n v="144.03949352531811"/>
    <n v="1"/>
    <n v="144.03949352531811"/>
    <n v="144.03949352531811"/>
  </r>
  <r>
    <x v="2"/>
    <x v="3"/>
    <x v="6"/>
    <n v="0.36"/>
    <n v="0.53"/>
    <x v="5"/>
    <n v="1390"/>
    <n v="1.1693881827945578E-2"/>
    <n v="44.498561329448741"/>
    <n v="0.13047552545153115"/>
    <n v="1"/>
    <n v="0.13047552545153115"/>
    <n v="0.13047552545153115"/>
    <n v="2.3441679886700737E-2"/>
    <n v="1"/>
    <n v="2.3441679886700737E-2"/>
    <n v="2.3441679886700737E-2"/>
  </r>
  <r>
    <x v="2"/>
    <x v="3"/>
    <x v="7"/>
    <n v="0.36"/>
    <n v="0.48"/>
    <x v="5"/>
    <n v="1390"/>
    <n v="0.17856584516865337"/>
    <n v="695.02766483200787"/>
    <n v="1.5856234448970692"/>
    <n v="1"/>
    <n v="1.5856234448970692"/>
    <n v="1.5856234448970692"/>
    <n v="0.24129581701420183"/>
    <n v="1"/>
    <n v="0.24129581701420183"/>
    <n v="0.24129581701420183"/>
  </r>
  <r>
    <x v="2"/>
    <x v="3"/>
    <x v="8"/>
    <n v="0.51"/>
    <n v="0.57999999999999996"/>
    <x v="5"/>
    <n v="1390"/>
    <n v="0.16123000055999687"/>
    <n v="587.50876678938164"/>
    <n v="1.3089754627940839"/>
    <n v="1"/>
    <n v="1.3089754627940839"/>
    <n v="1.3089754627940839"/>
    <n v="0.17935448400540058"/>
    <n v="1"/>
    <n v="0.17935448400540058"/>
    <n v="0.17935448400540058"/>
  </r>
  <r>
    <x v="2"/>
    <x v="2"/>
    <x v="5"/>
    <n v="0.35"/>
    <n v="0.47"/>
    <x v="0"/>
    <n v="1400"/>
    <n v="24.483441554982111"/>
    <n v="88653.246643505903"/>
    <n v="250.0189693654946"/>
    <n v="1"/>
    <n v="250.0189693654946"/>
    <n v="250.0189693654946"/>
    <n v="33.331976891340496"/>
    <n v="1"/>
    <n v="33.331976891340496"/>
    <n v="33.331976891340496"/>
  </r>
  <r>
    <x v="2"/>
    <x v="2"/>
    <x v="5"/>
    <n v="0.35"/>
    <n v="0.47"/>
    <x v="0"/>
    <n v="1400"/>
    <n v="1.8585417077654385"/>
    <n v="7019.7141294382618"/>
    <n v="18.123260976742419"/>
    <n v="1"/>
    <n v="18.123260976742419"/>
    <n v="18.123260976742419"/>
    <n v="2.3438062193228881"/>
    <n v="1"/>
    <n v="2.3438062193228881"/>
    <n v="2.3438062193228881"/>
  </r>
  <r>
    <x v="2"/>
    <x v="3"/>
    <x v="6"/>
    <n v="0.36"/>
    <n v="0.53"/>
    <x v="0"/>
    <n v="1400"/>
    <n v="139.80537934771547"/>
    <n v="515953.19496053318"/>
    <n v="1370.5325754954756"/>
    <n v="1"/>
    <n v="1370.5325754954756"/>
    <n v="1370.5325754954756"/>
    <n v="187.04438392624326"/>
    <n v="1"/>
    <n v="187.04438392624326"/>
    <n v="187.04438392624326"/>
  </r>
  <r>
    <x v="2"/>
    <x v="3"/>
    <x v="7"/>
    <n v="0.36"/>
    <n v="0.48"/>
    <x v="0"/>
    <n v="1400"/>
    <n v="144.78265917905227"/>
    <n v="545692.4628636135"/>
    <n v="1369.7212781139513"/>
    <n v="1"/>
    <n v="1369.7212781139513"/>
    <n v="1369.7212781139513"/>
    <n v="186.06163636976714"/>
    <n v="1"/>
    <n v="186.06163636976714"/>
    <n v="186.06163636976714"/>
  </r>
  <r>
    <x v="2"/>
    <x v="3"/>
    <x v="8"/>
    <n v="0.51"/>
    <n v="0.57999999999999996"/>
    <x v="0"/>
    <n v="1400"/>
    <n v="23.094516260495062"/>
    <n v="85111.387440192906"/>
    <n v="243.01161555417551"/>
    <n v="1"/>
    <n v="243.01161555417551"/>
    <n v="243.01161555417551"/>
    <n v="32.642425083790656"/>
    <n v="1"/>
    <n v="32.642425083790656"/>
    <n v="32.642425083790656"/>
  </r>
  <r>
    <x v="2"/>
    <x v="3"/>
    <x v="6"/>
    <n v="0.36"/>
    <n v="0.53"/>
    <x v="36"/>
    <n v="1400"/>
    <n v="116.18008497269265"/>
    <n v="449683.34107483359"/>
    <n v="1242.4920383283661"/>
    <n v="1"/>
    <n v="1242.4920383283661"/>
    <n v="1242.4920383283661"/>
    <n v="168.34293346389072"/>
    <n v="1"/>
    <n v="168.34293346389072"/>
    <n v="168.34293346389072"/>
  </r>
  <r>
    <x v="2"/>
    <x v="3"/>
    <x v="7"/>
    <n v="0.36"/>
    <n v="0.48"/>
    <x v="36"/>
    <n v="1400"/>
    <n v="63.996551062583677"/>
    <n v="247690.44347935155"/>
    <n v="712.65626028957638"/>
    <n v="1"/>
    <n v="712.65626028957638"/>
    <n v="712.65626028957638"/>
    <n v="96.822944331198954"/>
    <n v="1"/>
    <n v="96.822944331198954"/>
    <n v="96.822944331198954"/>
  </r>
  <r>
    <x v="2"/>
    <x v="3"/>
    <x v="7"/>
    <n v="0.36"/>
    <n v="0.48"/>
    <x v="43"/>
    <n v="1400"/>
    <n v="0.40561417276831169"/>
    <n v="1583.045216757349"/>
    <n v="4.0056163593674103"/>
    <n v="1"/>
    <n v="4.0056163593674103"/>
    <n v="4.0056163593674103"/>
    <n v="0.55513821247495598"/>
    <n v="1"/>
    <n v="0.55513821247495598"/>
    <n v="0.55513821247495598"/>
  </r>
  <r>
    <x v="2"/>
    <x v="2"/>
    <x v="5"/>
    <n v="0.35"/>
    <n v="0.47"/>
    <x v="37"/>
    <n v="1400"/>
    <n v="129.66596075245258"/>
    <n v="431831.48820148245"/>
    <n v="1156.2887698259394"/>
    <n v="1"/>
    <n v="1156.2887698259394"/>
    <n v="1156.2887698259394"/>
    <n v="155.09412396021372"/>
    <n v="1"/>
    <n v="155.09412396021372"/>
    <n v="155.09412396021372"/>
  </r>
  <r>
    <x v="2"/>
    <x v="3"/>
    <x v="7"/>
    <n v="0.36"/>
    <n v="0.48"/>
    <x v="7"/>
    <n v="1400"/>
    <n v="162.09005204428297"/>
    <n v="626081.24034308933"/>
    <n v="1606.9673784704137"/>
    <n v="1"/>
    <n v="1606.9673784704137"/>
    <n v="1606.9673784704137"/>
    <n v="217.97258100939561"/>
    <n v="1"/>
    <n v="217.97258100939561"/>
    <n v="217.97258100939561"/>
  </r>
  <r>
    <x v="2"/>
    <x v="3"/>
    <x v="8"/>
    <n v="0.51"/>
    <n v="0.57999999999999996"/>
    <x v="7"/>
    <n v="1400"/>
    <n v="92.413659599117864"/>
    <n v="348195.7230804913"/>
    <n v="908.2242971963434"/>
    <n v="1"/>
    <n v="908.2242971963434"/>
    <n v="908.2242971963434"/>
    <n v="122.79390771776242"/>
    <n v="1"/>
    <n v="122.79390771776242"/>
    <n v="122.79390771776242"/>
  </r>
  <r>
    <x v="2"/>
    <x v="2"/>
    <x v="5"/>
    <n v="0.35"/>
    <n v="0.47"/>
    <x v="38"/>
    <n v="1400"/>
    <n v="33.080320213786202"/>
    <n v="108870.68748498586"/>
    <n v="327.6542285900432"/>
    <n v="1"/>
    <n v="327.6542285900432"/>
    <n v="327.6542285900432"/>
    <n v="42.876959937544029"/>
    <n v="1"/>
    <n v="42.876959937544029"/>
    <n v="42.876959937544029"/>
  </r>
  <r>
    <x v="2"/>
    <x v="3"/>
    <x v="7"/>
    <n v="0.36"/>
    <n v="0.48"/>
    <x v="39"/>
    <n v="1400"/>
    <n v="171.25170767382448"/>
    <n v="670686.42837112374"/>
    <n v="1710.1557296297176"/>
    <n v="1"/>
    <n v="1710.1557296297176"/>
    <n v="1710.1557296297176"/>
    <n v="229.72376718336301"/>
    <n v="1"/>
    <n v="229.72376718336301"/>
    <n v="229.72376718336301"/>
  </r>
  <r>
    <x v="2"/>
    <x v="2"/>
    <x v="5"/>
    <n v="0.35"/>
    <n v="0.47"/>
    <x v="40"/>
    <n v="1400"/>
    <n v="30.026068726592694"/>
    <n v="118208.4842010128"/>
    <n v="315.91040300710534"/>
    <n v="1"/>
    <n v="315.91040300710534"/>
    <n v="315.91040300710534"/>
    <n v="42.82452646833255"/>
    <n v="1"/>
    <n v="42.82452646833255"/>
    <n v="42.82452646833255"/>
  </r>
  <r>
    <x v="2"/>
    <x v="2"/>
    <x v="5"/>
    <n v="0.35"/>
    <n v="0.47"/>
    <x v="40"/>
    <n v="1400"/>
    <n v="195.26370731370716"/>
    <n v="766809.56456875266"/>
    <n v="2157.9193046811479"/>
    <n v="1"/>
    <n v="2157.9193046811479"/>
    <n v="2157.9193046811479"/>
    <n v="293.64941428355559"/>
    <n v="1"/>
    <n v="293.64941428355559"/>
    <n v="293.64941428355559"/>
  </r>
  <r>
    <x v="2"/>
    <x v="3"/>
    <x v="6"/>
    <n v="0.36"/>
    <n v="0.53"/>
    <x v="40"/>
    <n v="1400"/>
    <n v="5.5976028221437657"/>
    <n v="20445.580362930068"/>
    <n v="45.947379209691313"/>
    <n v="1"/>
    <n v="45.947379209691313"/>
    <n v="45.947379209691313"/>
    <n v="6.2158716544553743"/>
    <n v="1"/>
    <n v="6.2158716544553743"/>
    <n v="6.2158716544553743"/>
  </r>
  <r>
    <x v="2"/>
    <x v="2"/>
    <x v="5"/>
    <n v="0.35"/>
    <n v="0.47"/>
    <x v="5"/>
    <n v="1400"/>
    <n v="6.0078888265631862"/>
    <n v="22690.261831201962"/>
    <n v="59.265469358413021"/>
    <n v="1"/>
    <n v="59.265469358413021"/>
    <n v="59.265469358413021"/>
    <n v="7.8262472750613803"/>
    <n v="1"/>
    <n v="7.8262472750613803"/>
    <n v="7.8262472750613803"/>
  </r>
  <r>
    <x v="2"/>
    <x v="2"/>
    <x v="5"/>
    <n v="0.35"/>
    <n v="0.47"/>
    <x v="5"/>
    <n v="1400"/>
    <n v="4.6066638215815053E-2"/>
    <n v="184.10809161168808"/>
    <n v="0.42978884927834793"/>
    <n v="1"/>
    <n v="0.42978884927834793"/>
    <n v="0.42978884927834793"/>
    <n v="5.6776297537223644E-2"/>
    <n v="1"/>
    <n v="5.6776297537223644E-2"/>
    <n v="5.6776297537223644E-2"/>
  </r>
  <r>
    <x v="2"/>
    <x v="3"/>
    <x v="6"/>
    <n v="0.36"/>
    <n v="0.53"/>
    <x v="5"/>
    <n v="1400"/>
    <n v="15.108505647547055"/>
    <n v="58513.692440115832"/>
    <n v="149.52061090741645"/>
    <n v="1"/>
    <n v="149.52061090741645"/>
    <n v="149.52061090741645"/>
    <n v="20.099490571044289"/>
    <n v="1"/>
    <n v="20.099490571044289"/>
    <n v="20.099490571044289"/>
  </r>
  <r>
    <x v="2"/>
    <x v="3"/>
    <x v="7"/>
    <n v="0.36"/>
    <n v="0.48"/>
    <x v="5"/>
    <n v="1400"/>
    <n v="6.8989121216222049"/>
    <n v="26381.513496709456"/>
    <n v="65.98596975184951"/>
    <n v="1"/>
    <n v="65.98596975184951"/>
    <n v="65.98596975184951"/>
    <n v="8.8022798910476325"/>
    <n v="1"/>
    <n v="8.8022798910476325"/>
    <n v="8.8022798910476325"/>
  </r>
  <r>
    <x v="2"/>
    <x v="2"/>
    <x v="5"/>
    <n v="0.35"/>
    <n v="0.47"/>
    <x v="5"/>
    <n v="1400"/>
    <n v="4.2545772218303371E-2"/>
    <n v="148.01007281761366"/>
    <n v="0.41138073758629012"/>
    <n v="1"/>
    <n v="0.41138073758629012"/>
    <n v="0.41138073758629012"/>
    <n v="5.531961296080129E-2"/>
    <n v="1"/>
    <n v="5.531961296080129E-2"/>
    <n v="5.531961296080129E-2"/>
  </r>
  <r>
    <x v="2"/>
    <x v="2"/>
    <x v="5"/>
    <n v="0.35"/>
    <n v="0.47"/>
    <x v="5"/>
    <n v="1400"/>
    <n v="15.125058535205248"/>
    <n v="60851.242094853274"/>
    <n v="170.0022050811971"/>
    <n v="1"/>
    <n v="170.0022050811971"/>
    <n v="170.0022050811971"/>
    <n v="22.676229993604323"/>
    <n v="1"/>
    <n v="22.676229993604323"/>
    <n v="22.676229993604323"/>
  </r>
  <r>
    <x v="2"/>
    <x v="2"/>
    <x v="5"/>
    <n v="0.35"/>
    <n v="0.47"/>
    <x v="5"/>
    <n v="1400"/>
    <n v="22.132252819481455"/>
    <n v="88113.086822606288"/>
    <n v="246.48678053642257"/>
    <n v="1"/>
    <n v="246.48678053642257"/>
    <n v="246.48678053642257"/>
    <n v="32.794927072889408"/>
    <n v="1"/>
    <n v="32.794927072889408"/>
    <n v="32.794927072889408"/>
  </r>
  <r>
    <x v="2"/>
    <x v="3"/>
    <x v="6"/>
    <n v="0.36"/>
    <n v="0.53"/>
    <x v="5"/>
    <n v="1400"/>
    <n v="0.6119651720793764"/>
    <n v="2416.2728576014188"/>
    <n v="5.7897902671953858"/>
    <n v="1"/>
    <n v="5.7897902671953858"/>
    <n v="5.7897902671953858"/>
    <n v="0.77128207378897229"/>
    <n v="1"/>
    <n v="0.77128207378897229"/>
    <n v="0.77128207378897229"/>
  </r>
  <r>
    <x v="2"/>
    <x v="3"/>
    <x v="7"/>
    <n v="0.36"/>
    <n v="0.48"/>
    <x v="5"/>
    <n v="1400"/>
    <n v="1.419468633396167"/>
    <n v="5630.1381022632449"/>
    <n v="13.881328785713949"/>
    <n v="1"/>
    <n v="13.881328785713949"/>
    <n v="13.881328785713949"/>
    <n v="1.8437276613439091"/>
    <n v="1"/>
    <n v="1.8437276613439091"/>
    <n v="1.8437276613439091"/>
  </r>
  <r>
    <x v="2"/>
    <x v="3"/>
    <x v="7"/>
    <n v="0.36"/>
    <n v="0.48"/>
    <x v="5"/>
    <n v="1400"/>
    <n v="0.92539531059650537"/>
    <n v="3400.2343945535968"/>
    <n v="9.4876283520184259"/>
    <n v="1"/>
    <n v="9.4876283520184259"/>
    <n v="9.4876283520184259"/>
    <n v="1.2741777039486115"/>
    <n v="1"/>
    <n v="1.2741777039486115"/>
    <n v="1.2741777039486115"/>
  </r>
  <r>
    <x v="2"/>
    <x v="3"/>
    <x v="7"/>
    <n v="0.36"/>
    <n v="0.48"/>
    <x v="5"/>
    <n v="1400"/>
    <n v="12.499480227310459"/>
    <n v="48223.462625299078"/>
    <n v="124.37800378335542"/>
    <n v="1"/>
    <n v="124.37800378335542"/>
    <n v="124.37800378335542"/>
    <n v="16.554941300195605"/>
    <n v="1"/>
    <n v="16.554941300195605"/>
    <n v="16.554941300195605"/>
  </r>
  <r>
    <x v="2"/>
    <x v="3"/>
    <x v="8"/>
    <n v="0.51"/>
    <n v="0.57999999999999996"/>
    <x v="5"/>
    <n v="1400"/>
    <n v="6.9537062229254554"/>
    <n v="27076.245496192198"/>
    <n v="70.989712781358378"/>
    <n v="1"/>
    <n v="70.989712781358378"/>
    <n v="70.989712781358378"/>
    <n v="9.4854399892123791"/>
    <n v="1"/>
    <n v="9.4854399892123791"/>
    <n v="9.4854399892123791"/>
  </r>
  <r>
    <x v="2"/>
    <x v="3"/>
    <x v="7"/>
    <n v="0.36"/>
    <n v="0.48"/>
    <x v="5"/>
    <n v="1400"/>
    <n v="1.3410781743141925E-3"/>
    <n v="5.2655495886644754"/>
    <n v="1.2082767316792142E-2"/>
    <n v="1"/>
    <n v="1.2082767316792142E-2"/>
    <n v="1.2082767316792142E-2"/>
    <n v="1.5965241633876099E-3"/>
    <n v="1"/>
    <n v="1.5965241633876099E-3"/>
    <n v="1.5965241633876099E-3"/>
  </r>
  <r>
    <x v="2"/>
    <x v="3"/>
    <x v="7"/>
    <n v="0.36"/>
    <n v="0.48"/>
    <x v="5"/>
    <n v="1400"/>
    <n v="9.3825283117592668E-4"/>
    <n v="3.6839141102181814"/>
    <n v="8.4534152151254146E-3"/>
    <n v="1"/>
    <n v="8.4534152151254146E-3"/>
    <n v="8.4534152151254146E-3"/>
    <n v="1.1169694243254925E-3"/>
    <n v="1"/>
    <n v="1.1169694243254925E-3"/>
    <n v="1.1169694243254925E-3"/>
  </r>
  <r>
    <x v="2"/>
    <x v="2"/>
    <x v="5"/>
    <n v="0.35"/>
    <n v="0.47"/>
    <x v="5"/>
    <n v="1400"/>
    <n v="2.140948499304188E-3"/>
    <n v="7.276029306292453"/>
    <n v="1.8442687136449993E-2"/>
    <n v="1"/>
    <n v="1.8442687136449993E-2"/>
    <n v="1.8442687136449993E-2"/>
    <n v="2.4206551008226721E-3"/>
    <n v="1"/>
    <n v="2.4206551008226721E-3"/>
    <n v="2.4206551008226721E-3"/>
  </r>
  <r>
    <x v="2"/>
    <x v="3"/>
    <x v="6"/>
    <n v="0.36"/>
    <n v="0.53"/>
    <x v="5"/>
    <n v="1400"/>
    <n v="8.140927651307182"/>
    <n v="31663.7093438089"/>
    <n v="89.323019993595352"/>
    <n v="1"/>
    <n v="89.323019993595352"/>
    <n v="89.323019993595352"/>
    <n v="11.919763442609618"/>
    <n v="1"/>
    <n v="11.919763442609618"/>
    <n v="11.919763442609618"/>
  </r>
  <r>
    <x v="2"/>
    <x v="3"/>
    <x v="7"/>
    <n v="0.36"/>
    <n v="0.48"/>
    <x v="5"/>
    <n v="1400"/>
    <n v="0.79433467684927861"/>
    <n v="3071.6314480376323"/>
    <n v="9.0446204388533644"/>
    <n v="1"/>
    <n v="9.0446204388533644"/>
    <n v="9.0446204388533644"/>
    <n v="1.1929288332598247"/>
    <n v="1"/>
    <n v="1.1929288332598247"/>
    <n v="1.1929288332598247"/>
  </r>
  <r>
    <x v="2"/>
    <x v="3"/>
    <x v="6"/>
    <n v="0.36"/>
    <n v="0.53"/>
    <x v="5"/>
    <n v="1400"/>
    <n v="7.7210284698908158E-2"/>
    <n v="294.62911877255362"/>
    <n v="0.82330030562471723"/>
    <n v="1"/>
    <n v="0.82330030562471723"/>
    <n v="0.82330030562471723"/>
    <n v="0.1077951178750871"/>
    <n v="1"/>
    <n v="0.1077951178750871"/>
    <n v="0.1077951178750871"/>
  </r>
  <r>
    <x v="2"/>
    <x v="3"/>
    <x v="6"/>
    <n v="0.36"/>
    <n v="0.53"/>
    <x v="6"/>
    <n v="1400"/>
    <n v="10.985714919924316"/>
    <n v="40525.036518232737"/>
    <n v="95.362486820317173"/>
    <n v="1"/>
    <n v="95.362486820317173"/>
    <n v="95.362486820317173"/>
    <n v="12.549343037427185"/>
    <n v="1"/>
    <n v="12.549343037427185"/>
    <n v="12.549343037427185"/>
  </r>
  <r>
    <x v="2"/>
    <x v="3"/>
    <x v="6"/>
    <n v="0.36"/>
    <n v="0.53"/>
    <x v="6"/>
    <n v="1400"/>
    <n v="9.4671841298380049E-3"/>
    <n v="35.723288918591983"/>
    <n v="8.030890486123704E-2"/>
    <n v="1"/>
    <n v="8.030890486123704E-2"/>
    <n v="8.030890486123704E-2"/>
    <n v="1.0689120656457867E-2"/>
    <n v="1"/>
    <n v="1.0689120656457867E-2"/>
    <n v="1.0689120656457867E-2"/>
  </r>
  <r>
    <x v="2"/>
    <x v="3"/>
    <x v="7"/>
    <n v="0.36"/>
    <n v="0.48"/>
    <x v="32"/>
    <n v="1400"/>
    <n v="5.0339305063622373"/>
    <n v="19721.018653748601"/>
    <n v="54.922281441003804"/>
    <n v="1"/>
    <n v="54.922281441003804"/>
    <n v="54.922281441003804"/>
    <n v="7.7061038847989876"/>
    <n v="1"/>
    <n v="7.7061038847989876"/>
    <n v="7.7061038847989876"/>
  </r>
  <r>
    <x v="2"/>
    <x v="3"/>
    <x v="7"/>
    <n v="0.36"/>
    <n v="0.48"/>
    <x v="41"/>
    <n v="1400"/>
    <n v="11.844909004163188"/>
    <n v="44564.453103800653"/>
    <n v="113.25323974106097"/>
    <n v="1"/>
    <n v="113.25323974106097"/>
    <n v="113.25323974106097"/>
    <n v="15.37923706716345"/>
    <n v="1"/>
    <n v="15.37923706716345"/>
    <n v="15.37923706716345"/>
  </r>
  <r>
    <x v="2"/>
    <x v="2"/>
    <x v="5"/>
    <n v="0.35"/>
    <n v="0.47"/>
    <x v="42"/>
    <n v="1400"/>
    <n v="1581.44238621403"/>
    <n v="5299059.9976988314"/>
    <n v="13729.11377312024"/>
    <n v="1"/>
    <n v="13729.11377312024"/>
    <n v="13729.11377312024"/>
    <n v="1820.1898626566622"/>
    <n v="1"/>
    <n v="1820.1898626566622"/>
    <n v="1820.1898626566622"/>
  </r>
  <r>
    <x v="2"/>
    <x v="2"/>
    <x v="5"/>
    <n v="0.35"/>
    <n v="0.47"/>
    <x v="37"/>
    <n v="3000"/>
    <n v="1.3300238534292983"/>
    <n v="4711.7673549011206"/>
    <n v="8.6587375289720576"/>
    <n v="1"/>
    <n v="8.6587375289720576"/>
    <n v="0"/>
    <n v="1.1492132267477555"/>
    <n v="1"/>
    <n v="1.1492132267477555"/>
    <n v="0"/>
  </r>
  <r>
    <x v="2"/>
    <x v="2"/>
    <x v="5"/>
    <n v="0.35"/>
    <n v="0.47"/>
    <x v="0"/>
    <n v="1410"/>
    <n v="52.020076277259498"/>
    <n v="198276.40504874705"/>
    <n v="541.50516923386203"/>
    <n v="1"/>
    <n v="541.50516923386203"/>
    <n v="541.50516923386203"/>
    <n v="72.799098157464599"/>
    <n v="1"/>
    <n v="72.799098157464599"/>
    <n v="72.799098157464599"/>
  </r>
  <r>
    <x v="2"/>
    <x v="3"/>
    <x v="6"/>
    <n v="0.36"/>
    <n v="0.53"/>
    <x v="0"/>
    <n v="1410"/>
    <n v="296.57511214499146"/>
    <n v="1128239.8269042172"/>
    <n v="2977.488031901984"/>
    <n v="1"/>
    <n v="2977.488031901984"/>
    <n v="2977.488031901984"/>
    <n v="407.74344282550425"/>
    <n v="1"/>
    <n v="407.74344282550425"/>
    <n v="407.74344282550425"/>
  </r>
  <r>
    <x v="2"/>
    <x v="3"/>
    <x v="7"/>
    <n v="0.36"/>
    <n v="0.48"/>
    <x v="0"/>
    <n v="1410"/>
    <n v="271.9632100605283"/>
    <n v="1047390.1731794063"/>
    <n v="2366.2604307745987"/>
    <n v="1"/>
    <n v="2366.2604307745987"/>
    <n v="2366.2604307745987"/>
    <n v="320.80461716965988"/>
    <n v="1"/>
    <n v="320.80461716965988"/>
    <n v="320.80461716965988"/>
  </r>
  <r>
    <x v="2"/>
    <x v="3"/>
    <x v="8"/>
    <n v="0.51"/>
    <n v="0.57999999999999996"/>
    <x v="0"/>
    <n v="1410"/>
    <n v="23.699292783267303"/>
    <n v="88360.887260131931"/>
    <n v="237.16969400872418"/>
    <n v="1"/>
    <n v="237.16969400872418"/>
    <n v="237.16969400872418"/>
    <n v="32.009787151955443"/>
    <n v="1"/>
    <n v="32.009787151955443"/>
    <n v="32.009787151955443"/>
  </r>
  <r>
    <x v="2"/>
    <x v="3"/>
    <x v="6"/>
    <n v="0.36"/>
    <n v="0.53"/>
    <x v="36"/>
    <n v="1410"/>
    <n v="139.43835841850316"/>
    <n v="547084.27902849915"/>
    <n v="1489.1233251724659"/>
    <n v="1"/>
    <n v="1489.1233251724659"/>
    <n v="1489.1233251724659"/>
    <n v="199.97580214501912"/>
    <n v="1"/>
    <n v="199.97580214501912"/>
    <n v="199.97580214501912"/>
  </r>
  <r>
    <x v="2"/>
    <x v="3"/>
    <x v="7"/>
    <n v="0.36"/>
    <n v="0.48"/>
    <x v="36"/>
    <n v="1410"/>
    <n v="33.85611985710635"/>
    <n v="131891.23402838857"/>
    <n v="377.15274224301044"/>
    <n v="1"/>
    <n v="377.15274224301044"/>
    <n v="377.15274224301044"/>
    <n v="50.323494636837793"/>
    <n v="1"/>
    <n v="50.323494636837793"/>
    <n v="50.323494636837793"/>
  </r>
  <r>
    <x v="2"/>
    <x v="3"/>
    <x v="7"/>
    <n v="0.36"/>
    <n v="0.48"/>
    <x v="43"/>
    <n v="1410"/>
    <n v="1.1574250443927226E-2"/>
    <n v="45.162218319956338"/>
    <n v="0.13630621909025001"/>
    <n v="1"/>
    <n v="0.13630621909025001"/>
    <n v="0.13630621909025001"/>
    <n v="1.8624375897865759E-2"/>
    <n v="1"/>
    <n v="1.8624375897865759E-2"/>
    <n v="1.8624375897865759E-2"/>
  </r>
  <r>
    <x v="2"/>
    <x v="2"/>
    <x v="5"/>
    <n v="0.35"/>
    <n v="0.47"/>
    <x v="37"/>
    <n v="1410"/>
    <n v="5.696008774755132"/>
    <n v="19702.849291650902"/>
    <n v="47.029052725774321"/>
    <n v="1"/>
    <n v="47.029052725774321"/>
    <n v="47.029052725774321"/>
    <n v="6.8111630507413228"/>
    <n v="1"/>
    <n v="6.8111630507413228"/>
    <n v="6.8111630507413228"/>
  </r>
  <r>
    <x v="2"/>
    <x v="3"/>
    <x v="7"/>
    <n v="0.36"/>
    <n v="0.48"/>
    <x v="3"/>
    <n v="1410"/>
    <n v="0.1066127679658565"/>
    <n v="416.87921536229356"/>
    <n v="0.99257133518519181"/>
    <n v="1"/>
    <n v="0.99257133518519181"/>
    <n v="0.99257133518519181"/>
    <n v="0.13728719422549374"/>
    <n v="1"/>
    <n v="0.13728719422549374"/>
    <n v="0.13728719422549374"/>
  </r>
  <r>
    <x v="2"/>
    <x v="3"/>
    <x v="7"/>
    <n v="0.36"/>
    <n v="0.48"/>
    <x v="7"/>
    <n v="1410"/>
    <n v="252.34992791952669"/>
    <n v="992929.06353819487"/>
    <n v="2533.7092233561598"/>
    <n v="1"/>
    <n v="2533.7092233561598"/>
    <n v="2533.7092233561598"/>
    <n v="343.99057770256411"/>
    <n v="1"/>
    <n v="343.99057770256411"/>
    <n v="343.99057770256411"/>
  </r>
  <r>
    <x v="2"/>
    <x v="3"/>
    <x v="8"/>
    <n v="0.51"/>
    <n v="0.57999999999999996"/>
    <x v="7"/>
    <n v="1410"/>
    <n v="239.12415671840174"/>
    <n v="913487.20445893938"/>
    <n v="2225.0835193936459"/>
    <n v="1"/>
    <n v="2225.0835193936459"/>
    <n v="2225.0835193936459"/>
    <n v="299.61862086876033"/>
    <n v="1"/>
    <n v="299.61862086876033"/>
    <n v="299.61862086876033"/>
  </r>
  <r>
    <x v="2"/>
    <x v="3"/>
    <x v="7"/>
    <n v="0.36"/>
    <n v="0.48"/>
    <x v="39"/>
    <n v="1410"/>
    <n v="192.95329644369664"/>
    <n v="771930.95617863699"/>
    <n v="1984.7021834233412"/>
    <n v="1"/>
    <n v="1984.7021834233412"/>
    <n v="1984.7021834233412"/>
    <n v="266.75008814747446"/>
    <n v="1"/>
    <n v="266.75008814747446"/>
    <n v="266.75008814747446"/>
  </r>
  <r>
    <x v="2"/>
    <x v="2"/>
    <x v="5"/>
    <n v="0.35"/>
    <n v="0.47"/>
    <x v="40"/>
    <n v="1410"/>
    <n v="59.354616867906678"/>
    <n v="237538.19624524924"/>
    <n v="649.80541219282713"/>
    <n v="1"/>
    <n v="649.80541219282713"/>
    <n v="649.80541219282713"/>
    <n v="88.630117305886031"/>
    <n v="1"/>
    <n v="88.630117305886031"/>
    <n v="88.630117305886031"/>
  </r>
  <r>
    <x v="2"/>
    <x v="2"/>
    <x v="5"/>
    <n v="0.35"/>
    <n v="0.47"/>
    <x v="40"/>
    <n v="1410"/>
    <n v="267.84280918060551"/>
    <n v="1045121.5755713009"/>
    <n v="2885.5278852646402"/>
    <n v="1"/>
    <n v="2885.5278852646402"/>
    <n v="2885.5278852646402"/>
    <n v="390.06818875530405"/>
    <n v="1"/>
    <n v="390.06818875530405"/>
    <n v="390.06818875530405"/>
  </r>
  <r>
    <x v="2"/>
    <x v="3"/>
    <x v="6"/>
    <n v="0.36"/>
    <n v="0.53"/>
    <x v="40"/>
    <n v="1410"/>
    <n v="1.2438717538736231E-2"/>
    <n v="48.569053920368709"/>
    <n v="0.11295983175428374"/>
    <n v="1"/>
    <n v="0.11295983175428374"/>
    <n v="0.11295983175428374"/>
    <n v="1.5197349878658804E-2"/>
    <n v="1"/>
    <n v="1.5197349878658804E-2"/>
    <n v="1.5197349878658804E-2"/>
  </r>
  <r>
    <x v="2"/>
    <x v="2"/>
    <x v="5"/>
    <n v="0.35"/>
    <n v="0.47"/>
    <x v="5"/>
    <n v="1410"/>
    <n v="0.10877697256539991"/>
    <n v="424.01750120036104"/>
    <n v="1.0997565840292101"/>
    <n v="1"/>
    <n v="1.0997565840292101"/>
    <n v="1.0997565840292101"/>
    <n v="0.14681320950856613"/>
    <n v="1"/>
    <n v="0.14681320950856613"/>
    <n v="0.14681320950856613"/>
  </r>
  <r>
    <x v="2"/>
    <x v="3"/>
    <x v="6"/>
    <n v="0.36"/>
    <n v="0.53"/>
    <x v="5"/>
    <n v="1410"/>
    <n v="1.98917576149927"/>
    <n v="7812.3389208370836"/>
    <n v="19.369376829900641"/>
    <n v="1"/>
    <n v="19.369376829900641"/>
    <n v="19.369376829900641"/>
    <n v="2.6005058590956955"/>
    <n v="1"/>
    <n v="2.6005058590956955"/>
    <n v="2.6005058590956955"/>
  </r>
  <r>
    <x v="2"/>
    <x v="3"/>
    <x v="7"/>
    <n v="0.36"/>
    <n v="0.48"/>
    <x v="5"/>
    <n v="1410"/>
    <n v="0.5916387631999086"/>
    <n v="2282.0637664697169"/>
    <n v="5.6974776510149319"/>
    <n v="1"/>
    <n v="5.6974776510149319"/>
    <n v="5.6974776510149319"/>
    <n v="0.76463185691964486"/>
    <n v="1"/>
    <n v="0.76463185691964486"/>
    <n v="0.76463185691964486"/>
  </r>
  <r>
    <x v="2"/>
    <x v="2"/>
    <x v="5"/>
    <n v="0.35"/>
    <n v="0.47"/>
    <x v="5"/>
    <n v="1410"/>
    <n v="0.23863282996791865"/>
    <n v="961.96676757876753"/>
    <n v="2.7084255729758842"/>
    <n v="1"/>
    <n v="2.7084255729758842"/>
    <n v="2.7084255729758842"/>
    <n v="0.35874295511201509"/>
    <n v="1"/>
    <n v="0.35874295511201509"/>
    <n v="0.35874295511201509"/>
  </r>
  <r>
    <x v="2"/>
    <x v="2"/>
    <x v="5"/>
    <n v="0.35"/>
    <n v="0.47"/>
    <x v="5"/>
    <n v="1410"/>
    <n v="0.35848125690193716"/>
    <n v="1417.079055916128"/>
    <n v="3.5766410738254919"/>
    <n v="1"/>
    <n v="3.5766410738254919"/>
    <n v="3.5766410738254919"/>
    <n v="0.48723288242115453"/>
    <n v="1"/>
    <n v="0.48723288242115453"/>
    <n v="0.48723288242115453"/>
  </r>
  <r>
    <x v="2"/>
    <x v="3"/>
    <x v="7"/>
    <n v="0.36"/>
    <n v="0.48"/>
    <x v="5"/>
    <n v="1410"/>
    <n v="8.2089916358215179E-2"/>
    <n v="324.18488460680436"/>
    <n v="0.79887661995790504"/>
    <n v="1"/>
    <n v="0.79887661995790504"/>
    <n v="0.79887661995790504"/>
    <n v="0.10561739553131277"/>
    <n v="1"/>
    <n v="0.10561739553131277"/>
    <n v="0.10561739553131277"/>
  </r>
  <r>
    <x v="2"/>
    <x v="3"/>
    <x v="7"/>
    <n v="0.36"/>
    <n v="0.48"/>
    <x v="5"/>
    <n v="1410"/>
    <n v="1.9781089234452522E-2"/>
    <n v="76.639317836413582"/>
    <n v="0.1917658753765504"/>
    <n v="1"/>
    <n v="0.1917658753765504"/>
    <n v="0.1917658753765504"/>
    <n v="2.5602719180067554E-2"/>
    <n v="1"/>
    <n v="2.5602719180067554E-2"/>
    <n v="2.5602719180067554E-2"/>
  </r>
  <r>
    <x v="2"/>
    <x v="3"/>
    <x v="7"/>
    <n v="0.36"/>
    <n v="0.48"/>
    <x v="5"/>
    <n v="1410"/>
    <n v="2.7051685270873334"/>
    <n v="10127.600069647246"/>
    <n v="23.600061351365582"/>
    <n v="1"/>
    <n v="23.600061351365582"/>
    <n v="23.600061351365582"/>
    <n v="3.2048044779776852"/>
    <n v="1"/>
    <n v="3.2048044779776852"/>
    <n v="3.2048044779776852"/>
  </r>
  <r>
    <x v="2"/>
    <x v="3"/>
    <x v="8"/>
    <n v="0.51"/>
    <n v="0.57999999999999996"/>
    <x v="5"/>
    <n v="1410"/>
    <n v="1.8473148315931995"/>
    <n v="7291.8996747100391"/>
    <n v="19.054750932505197"/>
    <n v="1"/>
    <n v="19.054750932505197"/>
    <n v="19.054750932505197"/>
    <n v="2.5383434758813141"/>
    <n v="1"/>
    <n v="2.5383434758813141"/>
    <n v="2.5383434758813141"/>
  </r>
  <r>
    <x v="2"/>
    <x v="3"/>
    <x v="7"/>
    <n v="0.36"/>
    <n v="0.48"/>
    <x v="5"/>
    <n v="1410"/>
    <n v="2.061224351516712E-2"/>
    <n v="80.9309945098789"/>
    <n v="0.18571098019560589"/>
    <n v="1"/>
    <n v="0.18571098019560589"/>
    <n v="0.18571098019560589"/>
    <n v="2.4538423981452489E-2"/>
    <n v="1"/>
    <n v="2.4538423981452489E-2"/>
    <n v="2.4538423981452489E-2"/>
  </r>
  <r>
    <x v="2"/>
    <x v="3"/>
    <x v="7"/>
    <n v="0.36"/>
    <n v="0.48"/>
    <x v="5"/>
    <n v="1410"/>
    <n v="2.1871539830368189E-4"/>
    <n v="0.85875439450909119"/>
    <n v="1.9705691412466248E-3"/>
    <n v="1"/>
    <n v="1.9705691412466248E-3"/>
    <n v="1.9705691412466248E-3"/>
    <n v="2.6037588634632888E-4"/>
    <n v="1"/>
    <n v="2.6037588634632888E-4"/>
    <n v="2.6037588634632888E-4"/>
  </r>
  <r>
    <x v="2"/>
    <x v="3"/>
    <x v="7"/>
    <n v="0.36"/>
    <n v="0.48"/>
    <x v="5"/>
    <n v="1410"/>
    <n v="5.6019831447819543E-5"/>
    <n v="0.22050734662703747"/>
    <n v="5.3966559695228236E-4"/>
    <n v="1"/>
    <n v="5.3966559695228236E-4"/>
    <n v="5.3966559695228236E-4"/>
    <n v="7.1398300146118419E-5"/>
    <n v="1"/>
    <n v="7.1398300146118419E-5"/>
    <n v="7.1398300146118419E-5"/>
  </r>
  <r>
    <x v="2"/>
    <x v="3"/>
    <x v="6"/>
    <n v="0.36"/>
    <n v="0.53"/>
    <x v="5"/>
    <n v="1410"/>
    <n v="2.0873113110914603"/>
    <n v="8123.7156755447841"/>
    <n v="23.353086522535857"/>
    <n v="1"/>
    <n v="23.353086522535857"/>
    <n v="23.353086522535857"/>
    <n v="3.0885845815937611"/>
    <n v="1"/>
    <n v="3.0885845815937611"/>
    <n v="3.0885845815937611"/>
  </r>
  <r>
    <x v="2"/>
    <x v="3"/>
    <x v="7"/>
    <n v="0.36"/>
    <n v="0.48"/>
    <x v="5"/>
    <n v="1410"/>
    <n v="0.11291706254129877"/>
    <n v="437.52294820692543"/>
    <n v="1.2665794223389693"/>
    <n v="1"/>
    <n v="1.2665794223389693"/>
    <n v="1.2665794223389693"/>
    <n v="0.16693306309259529"/>
    <n v="1"/>
    <n v="0.16693306309259529"/>
    <n v="0.16693306309259529"/>
  </r>
  <r>
    <x v="2"/>
    <x v="3"/>
    <x v="7"/>
    <n v="0.36"/>
    <n v="0.48"/>
    <x v="32"/>
    <n v="1410"/>
    <n v="8.6019628227635803"/>
    <n v="33739.780840918429"/>
    <n v="93.645121969484379"/>
    <n v="1"/>
    <n v="93.645121969484379"/>
    <n v="93.645121969484379"/>
    <n v="12.791431308033022"/>
    <n v="1"/>
    <n v="12.791431308033022"/>
    <n v="12.791431308033022"/>
  </r>
  <r>
    <x v="2"/>
    <x v="3"/>
    <x v="7"/>
    <n v="0.36"/>
    <n v="0.48"/>
    <x v="41"/>
    <n v="1410"/>
    <n v="20.258216780546636"/>
    <n v="76543.930352378447"/>
    <n v="203.31647540867476"/>
    <n v="1"/>
    <n v="203.31647540867476"/>
    <n v="203.31647540867476"/>
    <n v="27.095730725288384"/>
    <n v="1"/>
    <n v="27.095730725288384"/>
    <n v="27.095730725288384"/>
  </r>
  <r>
    <x v="2"/>
    <x v="2"/>
    <x v="5"/>
    <n v="0.35"/>
    <n v="0.47"/>
    <x v="0"/>
    <n v="1420"/>
    <n v="71.845882016127391"/>
    <n v="275920.34530068788"/>
    <n v="663.83494471396602"/>
    <n v="1"/>
    <n v="663.83494471396602"/>
    <n v="663.83494471396602"/>
    <n v="89.362185340817931"/>
    <n v="1"/>
    <n v="89.362185340817931"/>
    <n v="89.362185340817931"/>
  </r>
  <r>
    <x v="2"/>
    <x v="3"/>
    <x v="6"/>
    <n v="0.36"/>
    <n v="0.53"/>
    <x v="0"/>
    <n v="1420"/>
    <n v="141.52954840785858"/>
    <n v="551522.26224334014"/>
    <n v="1372.3797733990382"/>
    <n v="1"/>
    <n v="1372.3797733990382"/>
    <n v="1372.3797733990382"/>
    <n v="186.08643415321026"/>
    <n v="1"/>
    <n v="186.08643415321026"/>
    <n v="186.08643415321026"/>
  </r>
  <r>
    <x v="2"/>
    <x v="3"/>
    <x v="7"/>
    <n v="0.36"/>
    <n v="0.48"/>
    <x v="0"/>
    <n v="1420"/>
    <n v="222.98793554974512"/>
    <n v="861102.42770913837"/>
    <n v="1955.3082358527938"/>
    <n v="1"/>
    <n v="1955.3082358527938"/>
    <n v="1955.3082358527938"/>
    <n v="263.01904089607501"/>
    <n v="1"/>
    <n v="263.01904089607501"/>
    <n v="263.01904089607501"/>
  </r>
  <r>
    <x v="2"/>
    <x v="3"/>
    <x v="8"/>
    <n v="0.51"/>
    <n v="0.57999999999999996"/>
    <x v="0"/>
    <n v="1420"/>
    <n v="41.124545203217323"/>
    <n v="154221.11745866959"/>
    <n v="410.30216744075682"/>
    <n v="1"/>
    <n v="410.30216744075682"/>
    <n v="410.30216744075682"/>
    <n v="55.452376929480181"/>
    <n v="1"/>
    <n v="55.452376929480181"/>
    <n v="55.452376929480181"/>
  </r>
  <r>
    <x v="2"/>
    <x v="3"/>
    <x v="6"/>
    <n v="0.36"/>
    <n v="0.53"/>
    <x v="36"/>
    <n v="1420"/>
    <n v="89.4374907884647"/>
    <n v="353282.92094925401"/>
    <n v="915.70149865626979"/>
    <n v="1"/>
    <n v="915.70149865626979"/>
    <n v="915.70149865626979"/>
    <n v="123.0154778468229"/>
    <n v="1"/>
    <n v="123.0154778468229"/>
    <n v="123.0154778468229"/>
  </r>
  <r>
    <x v="2"/>
    <x v="3"/>
    <x v="7"/>
    <n v="0.36"/>
    <n v="0.48"/>
    <x v="36"/>
    <n v="1420"/>
    <n v="9.0644306810552759"/>
    <n v="35390.514786126609"/>
    <n v="103.61873387118894"/>
    <n v="1"/>
    <n v="103.61873387118894"/>
    <n v="103.61873387118894"/>
    <n v="13.813765157569829"/>
    <n v="1"/>
    <n v="13.813765157569829"/>
    <n v="13.813765157569829"/>
  </r>
  <r>
    <x v="2"/>
    <x v="3"/>
    <x v="7"/>
    <n v="0.36"/>
    <n v="0.48"/>
    <x v="7"/>
    <n v="1420"/>
    <n v="140.31197968574298"/>
    <n v="556770.96646453475"/>
    <n v="1336.0674400423657"/>
    <n v="1"/>
    <n v="1336.0674400423657"/>
    <n v="1336.0674400423657"/>
    <n v="180.63425133199254"/>
    <n v="1"/>
    <n v="180.63425133199254"/>
    <n v="180.63425133199254"/>
  </r>
  <r>
    <x v="2"/>
    <x v="3"/>
    <x v="8"/>
    <n v="0.51"/>
    <n v="0.57999999999999996"/>
    <x v="7"/>
    <n v="1420"/>
    <n v="126.49952457641628"/>
    <n v="487532.42522667185"/>
    <n v="1188.0910220519736"/>
    <n v="1"/>
    <n v="1188.0910220519736"/>
    <n v="1188.0910220519736"/>
    <n v="160.10053345457871"/>
    <n v="1"/>
    <n v="160.10053345457871"/>
    <n v="160.10053345457871"/>
  </r>
  <r>
    <x v="2"/>
    <x v="3"/>
    <x v="7"/>
    <n v="0.36"/>
    <n v="0.48"/>
    <x v="39"/>
    <n v="1420"/>
    <n v="174.87638519268006"/>
    <n v="700541.21252205723"/>
    <n v="1680.7261110372638"/>
    <n v="1"/>
    <n v="1680.7261110372638"/>
    <n v="1680.7261110372638"/>
    <n v="225.95074989365639"/>
    <n v="1"/>
    <n v="225.95074989365639"/>
    <n v="225.95074989365639"/>
  </r>
  <r>
    <x v="2"/>
    <x v="2"/>
    <x v="5"/>
    <n v="0.35"/>
    <n v="0.47"/>
    <x v="40"/>
    <n v="1420"/>
    <n v="22.331074490884816"/>
    <n v="89192.183251325871"/>
    <n v="244.84184203409623"/>
    <n v="1"/>
    <n v="244.84184203409623"/>
    <n v="244.84184203409623"/>
    <n v="33.121562294089969"/>
    <n v="1"/>
    <n v="33.121562294089969"/>
    <n v="33.121562294089969"/>
  </r>
  <r>
    <x v="2"/>
    <x v="2"/>
    <x v="5"/>
    <n v="0.35"/>
    <n v="0.47"/>
    <x v="40"/>
    <n v="1420"/>
    <n v="88.240433251601502"/>
    <n v="347372.43942699989"/>
    <n v="916.21841892496934"/>
    <n v="1"/>
    <n v="916.21841892496934"/>
    <n v="916.21841892496934"/>
    <n v="123.00886510435683"/>
    <n v="1"/>
    <n v="123.00886510435683"/>
    <n v="123.00886510435683"/>
  </r>
  <r>
    <x v="2"/>
    <x v="3"/>
    <x v="6"/>
    <n v="0.36"/>
    <n v="0.53"/>
    <x v="40"/>
    <n v="1420"/>
    <n v="45.882057556269807"/>
    <n v="176554.50179732766"/>
    <n v="527.81600467519945"/>
    <n v="1"/>
    <n v="527.81600467519945"/>
    <n v="527.81600467519945"/>
    <n v="69.239517841486702"/>
    <n v="1"/>
    <n v="69.239517841486702"/>
    <n v="69.239517841486702"/>
  </r>
  <r>
    <x v="2"/>
    <x v="2"/>
    <x v="5"/>
    <n v="0.35"/>
    <n v="0.47"/>
    <x v="5"/>
    <n v="1420"/>
    <n v="0.17513184775682414"/>
    <n v="680.41395550419736"/>
    <n v="1.6090859793928178"/>
    <n v="1"/>
    <n v="1.6090859793928178"/>
    <n v="1.6090859793928178"/>
    <n v="0.21344127541956356"/>
    <n v="1"/>
    <n v="0.21344127541956356"/>
    <n v="0.21344127541956356"/>
  </r>
  <r>
    <x v="2"/>
    <x v="3"/>
    <x v="6"/>
    <n v="0.36"/>
    <n v="0.53"/>
    <x v="5"/>
    <n v="1420"/>
    <n v="1.0916655885729494"/>
    <n v="4326.9556935083456"/>
    <n v="10.296026440120961"/>
    <n v="1"/>
    <n v="10.296026440120961"/>
    <n v="10.296026440120961"/>
    <n v="1.375623594392692"/>
    <n v="1"/>
    <n v="1.375623594392692"/>
    <n v="1.375623594392692"/>
  </r>
  <r>
    <x v="2"/>
    <x v="3"/>
    <x v="7"/>
    <n v="0.36"/>
    <n v="0.48"/>
    <x v="5"/>
    <n v="1420"/>
    <n v="2.7858406342909432E-2"/>
    <n v="108.40551110655723"/>
    <n v="0.2567406836907884"/>
    <n v="1"/>
    <n v="0.2567406836907884"/>
    <n v="0.2567406836907884"/>
    <n v="3.4380633973701807E-2"/>
    <n v="1"/>
    <n v="3.4380633973701807E-2"/>
    <n v="3.4380633973701807E-2"/>
  </r>
  <r>
    <x v="2"/>
    <x v="2"/>
    <x v="5"/>
    <n v="0.35"/>
    <n v="0.47"/>
    <x v="5"/>
    <n v="1420"/>
    <n v="7.0660906788721681E-2"/>
    <n v="285.18559542912169"/>
    <n v="0.87042069880510242"/>
    <n v="1"/>
    <n v="0.87042069880510242"/>
    <n v="0.87042069880510242"/>
    <n v="0.11500077132685639"/>
    <n v="1"/>
    <n v="0.11500077132685639"/>
    <n v="0.11500077132685639"/>
  </r>
  <r>
    <x v="2"/>
    <x v="2"/>
    <x v="5"/>
    <n v="0.35"/>
    <n v="0.47"/>
    <x v="5"/>
    <n v="1420"/>
    <n v="0.27480790940020139"/>
    <n v="1104.4685438252807"/>
    <n v="2.7013061624100838"/>
    <n v="1"/>
    <n v="2.7013061624100838"/>
    <n v="2.7013061624100838"/>
    <n v="0.3587943230172525"/>
    <n v="1"/>
    <n v="0.3587943230172525"/>
    <n v="0.3587943230172525"/>
  </r>
  <r>
    <x v="2"/>
    <x v="3"/>
    <x v="7"/>
    <n v="0.36"/>
    <n v="0.48"/>
    <x v="5"/>
    <n v="1420"/>
    <n v="3.4046109349791284E-2"/>
    <n v="133.8162386486575"/>
    <n v="0.32082989963185721"/>
    <n v="1"/>
    <n v="0.32082989963185721"/>
    <n v="0.32082989963185721"/>
    <n v="4.2350284144124964E-2"/>
    <n v="1"/>
    <n v="4.2350284144124964E-2"/>
    <n v="4.2350284144124964E-2"/>
  </r>
  <r>
    <x v="2"/>
    <x v="3"/>
    <x v="7"/>
    <n v="0.36"/>
    <n v="0.48"/>
    <x v="5"/>
    <n v="1420"/>
    <n v="2.1829384156864962E-2"/>
    <n v="60.005362362518696"/>
    <n v="0.10876814280471679"/>
    <n v="1"/>
    <n v="0.10876814280471679"/>
    <n v="0.10876814280471679"/>
    <n v="1.4376645937069943E-2"/>
    <n v="1"/>
    <n v="1.4376645937069943E-2"/>
    <n v="1.4376645937069943E-2"/>
  </r>
  <r>
    <x v="2"/>
    <x v="3"/>
    <x v="7"/>
    <n v="0.36"/>
    <n v="0.48"/>
    <x v="5"/>
    <n v="1420"/>
    <n v="0.53552635795927073"/>
    <n v="2114.3659969085711"/>
    <n v="5.30271456611902"/>
    <n v="1"/>
    <n v="5.30271456611902"/>
    <n v="5.30271456611902"/>
    <n v="0.70260280836041478"/>
    <n v="1"/>
    <n v="0.70260280836041478"/>
    <n v="0.70260280836041478"/>
  </r>
  <r>
    <x v="2"/>
    <x v="3"/>
    <x v="8"/>
    <n v="0.51"/>
    <n v="0.57999999999999996"/>
    <x v="5"/>
    <n v="1420"/>
    <n v="4.7937062144715839E-2"/>
    <n v="190.72536360221133"/>
    <n v="0.51244291535524245"/>
    <n v="1"/>
    <n v="0.51244291535524245"/>
    <n v="0.51244291535524245"/>
    <n v="6.8197214211564328E-2"/>
    <n v="1"/>
    <n v="6.8197214211564328E-2"/>
    <n v="6.8197214211564328E-2"/>
  </r>
  <r>
    <x v="2"/>
    <x v="3"/>
    <x v="6"/>
    <n v="0.36"/>
    <n v="0.53"/>
    <x v="5"/>
    <n v="1420"/>
    <n v="0.25900349219561825"/>
    <n v="1004.5566158462809"/>
    <n v="2.8570462109852572"/>
    <n v="1"/>
    <n v="2.8570462109852572"/>
    <n v="2.8570462109852572"/>
    <n v="0.37654213588676738"/>
    <n v="1"/>
    <n v="0.37654213588676738"/>
    <n v="0.37654213588676738"/>
  </r>
  <r>
    <x v="2"/>
    <x v="3"/>
    <x v="7"/>
    <n v="0.36"/>
    <n v="0.48"/>
    <x v="5"/>
    <n v="1420"/>
    <n v="0.18010489528258553"/>
    <n v="701.15129917025695"/>
    <n v="1.9861971044014468"/>
    <n v="1"/>
    <n v="1.9861971044014468"/>
    <n v="1.9861971044014468"/>
    <n v="0.26156946980359608"/>
    <n v="1"/>
    <n v="0.26156946980359608"/>
    <n v="0.26156946980359608"/>
  </r>
  <r>
    <x v="2"/>
    <x v="3"/>
    <x v="7"/>
    <n v="0.36"/>
    <n v="0.48"/>
    <x v="41"/>
    <n v="1420"/>
    <n v="11.252597187241246"/>
    <n v="42314.696001322714"/>
    <n v="92.969822527738287"/>
    <n v="1"/>
    <n v="92.969822527738287"/>
    <n v="92.969822527738287"/>
    <n v="12.499007393789693"/>
    <n v="1"/>
    <n v="12.499007393789693"/>
    <n v="12.499007393789693"/>
  </r>
  <r>
    <x v="2"/>
    <x v="2"/>
    <x v="5"/>
    <n v="0.35"/>
    <n v="0.47"/>
    <x v="42"/>
    <n v="1420"/>
    <n v="47.991591327100807"/>
    <n v="159585.72722057597"/>
    <n v="347.62921784819991"/>
    <n v="1"/>
    <n v="347.62921784819991"/>
    <n v="347.62921784819991"/>
    <n v="46.611217108711806"/>
    <n v="1"/>
    <n v="46.611217108711806"/>
    <n v="46.611217108711806"/>
  </r>
  <r>
    <x v="2"/>
    <x v="2"/>
    <x v="5"/>
    <n v="0.35"/>
    <n v="0.47"/>
    <x v="0"/>
    <n v="1430"/>
    <n v="4.7956928181648477"/>
    <n v="17667.789419678396"/>
    <n v="49.663796920662087"/>
    <n v="1"/>
    <n v="49.663796920662087"/>
    <n v="49.663796920662087"/>
    <n v="6.5649264714875288"/>
    <n v="1"/>
    <n v="6.5649264714875288"/>
    <n v="6.5649264714875288"/>
  </r>
  <r>
    <x v="2"/>
    <x v="2"/>
    <x v="5"/>
    <n v="0.35"/>
    <n v="0.47"/>
    <x v="0"/>
    <n v="1430"/>
    <n v="2.669381830144003E-2"/>
    <n v="104.58905109007846"/>
    <n v="0.24698334409750197"/>
    <n v="1"/>
    <n v="0.24698334409750197"/>
    <n v="0.24698334409750197"/>
    <n v="3.2497506017542692E-2"/>
    <n v="1"/>
    <n v="3.2497506017542692E-2"/>
    <n v="3.2497506017542692E-2"/>
  </r>
  <r>
    <x v="2"/>
    <x v="3"/>
    <x v="6"/>
    <n v="0.36"/>
    <n v="0.53"/>
    <x v="0"/>
    <n v="1430"/>
    <n v="83.47204650703523"/>
    <n v="319762.05258223898"/>
    <n v="813.24538561158454"/>
    <n v="1"/>
    <n v="813.24538561158454"/>
    <n v="813.24538561158454"/>
    <n v="111.29371661004483"/>
    <n v="1"/>
    <n v="111.29371661004483"/>
    <n v="111.29371661004483"/>
  </r>
  <r>
    <x v="2"/>
    <x v="3"/>
    <x v="7"/>
    <n v="0.36"/>
    <n v="0.48"/>
    <x v="0"/>
    <n v="1430"/>
    <n v="112.55816281718644"/>
    <n v="437030.2425420935"/>
    <n v="982.26455628725637"/>
    <n v="1"/>
    <n v="982.26455628725637"/>
    <n v="982.26455628725637"/>
    <n v="132.80391570676341"/>
    <n v="1"/>
    <n v="132.80391570676341"/>
    <n v="132.80391570676341"/>
  </r>
  <r>
    <x v="2"/>
    <x v="3"/>
    <x v="8"/>
    <n v="0.51"/>
    <n v="0.57999999999999996"/>
    <x v="0"/>
    <n v="1430"/>
    <n v="4.7508673769681353"/>
    <n v="17850.829314109524"/>
    <n v="52.846474008319383"/>
    <n v="1"/>
    <n v="52.846474008319383"/>
    <n v="52.846474008319383"/>
    <n v="7.0808334699825828"/>
    <n v="1"/>
    <n v="7.0808334699825828"/>
    <n v="7.0808334699825828"/>
  </r>
  <r>
    <x v="2"/>
    <x v="3"/>
    <x v="6"/>
    <n v="0.36"/>
    <n v="0.53"/>
    <x v="36"/>
    <n v="1430"/>
    <n v="32.022190872184439"/>
    <n v="126863.41403287301"/>
    <n v="332.41299292363493"/>
    <n v="1"/>
    <n v="332.41299292363493"/>
    <n v="332.41299292363493"/>
    <n v="44.864386830881074"/>
    <n v="1"/>
    <n v="44.864386830881074"/>
    <n v="44.864386830881074"/>
  </r>
  <r>
    <x v="2"/>
    <x v="3"/>
    <x v="7"/>
    <n v="0.36"/>
    <n v="0.48"/>
    <x v="36"/>
    <n v="1430"/>
    <n v="7.0984839646662392"/>
    <n v="27542.761444668376"/>
    <n v="80.107971150162172"/>
    <n v="1"/>
    <n v="80.107971150162172"/>
    <n v="80.107971150162172"/>
    <n v="10.803709630759034"/>
    <n v="1"/>
    <n v="10.803709630759034"/>
    <n v="10.803709630759034"/>
  </r>
  <r>
    <x v="2"/>
    <x v="3"/>
    <x v="7"/>
    <n v="0.36"/>
    <n v="0.48"/>
    <x v="43"/>
    <n v="1430"/>
    <n v="2.9602983527751717E-2"/>
    <n v="113.81506329399249"/>
    <n v="0.25672971290017937"/>
    <n v="1"/>
    <n v="0.25672971290017937"/>
    <n v="0.25672971290017937"/>
    <n v="3.4517877166540006E-2"/>
    <n v="1"/>
    <n v="3.4517877166540006E-2"/>
    <n v="3.4517877166540006E-2"/>
  </r>
  <r>
    <x v="2"/>
    <x v="3"/>
    <x v="7"/>
    <n v="0.36"/>
    <n v="0.48"/>
    <x v="7"/>
    <n v="1430"/>
    <n v="132.76176945041502"/>
    <n v="523728.78132303414"/>
    <n v="1344.8897895068324"/>
    <n v="1"/>
    <n v="1344.8897895068324"/>
    <n v="1344.8897895068324"/>
    <n v="182.59266061466172"/>
    <n v="1"/>
    <n v="182.59266061466172"/>
    <n v="182.59266061466172"/>
  </r>
  <r>
    <x v="2"/>
    <x v="3"/>
    <x v="8"/>
    <n v="0.51"/>
    <n v="0.57999999999999996"/>
    <x v="7"/>
    <n v="1430"/>
    <n v="89.300460764301164"/>
    <n v="349665.42073587421"/>
    <n v="892.87454527366583"/>
    <n v="1"/>
    <n v="892.87454527366583"/>
    <n v="892.87454527366583"/>
    <n v="121.81737341809534"/>
    <n v="1"/>
    <n v="121.81737341809534"/>
    <n v="121.81737341809534"/>
  </r>
  <r>
    <x v="2"/>
    <x v="3"/>
    <x v="7"/>
    <n v="0.36"/>
    <n v="0.48"/>
    <x v="39"/>
    <n v="1430"/>
    <n v="75.973919367051948"/>
    <n v="302974.18457299087"/>
    <n v="752.85696843127278"/>
    <n v="1"/>
    <n v="752.85696843127278"/>
    <n v="752.85696843127278"/>
    <n v="101.87028668776391"/>
    <n v="1"/>
    <n v="101.87028668776391"/>
    <n v="101.87028668776391"/>
  </r>
  <r>
    <x v="2"/>
    <x v="2"/>
    <x v="5"/>
    <n v="0.35"/>
    <n v="0.47"/>
    <x v="40"/>
    <n v="1430"/>
    <n v="30.251352920134458"/>
    <n v="120714.46249983984"/>
    <n v="315.008585278081"/>
    <n v="1"/>
    <n v="315.008585278081"/>
    <n v="315.008585278081"/>
    <n v="42.211545578672762"/>
    <n v="1"/>
    <n v="42.211545578672762"/>
    <n v="42.211545578672762"/>
  </r>
  <r>
    <x v="2"/>
    <x v="2"/>
    <x v="5"/>
    <n v="0.35"/>
    <n v="0.47"/>
    <x v="40"/>
    <n v="1430"/>
    <n v="69.146689307698836"/>
    <n v="271844.61277460406"/>
    <n v="692.50589876166873"/>
    <n v="1"/>
    <n v="692.50589876166873"/>
    <n v="692.50589876166873"/>
    <n v="94.765208524894518"/>
    <n v="1"/>
    <n v="94.765208524894518"/>
    <n v="94.765208524894518"/>
  </r>
  <r>
    <x v="2"/>
    <x v="3"/>
    <x v="6"/>
    <n v="0.36"/>
    <n v="0.53"/>
    <x v="40"/>
    <n v="1430"/>
    <n v="22.445846361599905"/>
    <n v="86863.139623955518"/>
    <n v="192.77653945463376"/>
    <n v="1"/>
    <n v="192.77653945463376"/>
    <n v="192.77653945463376"/>
    <n v="26.121611713135788"/>
    <n v="1"/>
    <n v="26.121611713135788"/>
    <n v="26.121611713135788"/>
  </r>
  <r>
    <x v="2"/>
    <x v="3"/>
    <x v="6"/>
    <n v="0.36"/>
    <n v="0.53"/>
    <x v="5"/>
    <n v="1430"/>
    <n v="0.27460302195945729"/>
    <n v="1065.3403446482419"/>
    <n v="2.6237721141021586"/>
    <n v="1"/>
    <n v="2.6237721141021586"/>
    <n v="2.6237721141021586"/>
    <n v="0.36378567311197108"/>
    <n v="1"/>
    <n v="0.36378567311197108"/>
    <n v="0.36378567311197108"/>
  </r>
  <r>
    <x v="2"/>
    <x v="3"/>
    <x v="7"/>
    <n v="0.36"/>
    <n v="0.48"/>
    <x v="5"/>
    <n v="1430"/>
    <n v="6.9668737613553827E-2"/>
    <n v="274.9763299839064"/>
    <n v="0.6426677142274575"/>
    <n v="1"/>
    <n v="0.6426677142274575"/>
    <n v="0.6426677142274575"/>
    <n v="8.6478170993175035E-2"/>
    <n v="1"/>
    <n v="8.6478170993175035E-2"/>
    <n v="8.6478170993175035E-2"/>
  </r>
  <r>
    <x v="2"/>
    <x v="2"/>
    <x v="5"/>
    <n v="0.35"/>
    <n v="0.47"/>
    <x v="5"/>
    <n v="1430"/>
    <n v="0.11964453007554966"/>
    <n v="483.51655332649284"/>
    <n v="1.3310520747413443"/>
    <n v="1"/>
    <n v="1.3310520747413443"/>
    <n v="1.3310520747413443"/>
    <n v="0.17695759159012733"/>
    <n v="1"/>
    <n v="0.17695759159012733"/>
    <n v="0.17695759159012733"/>
  </r>
  <r>
    <x v="2"/>
    <x v="2"/>
    <x v="5"/>
    <n v="0.35"/>
    <n v="0.47"/>
    <x v="5"/>
    <n v="1430"/>
    <n v="0.21623583610793382"/>
    <n v="867.30618175449479"/>
    <n v="2.5347030853266843"/>
    <n v="1"/>
    <n v="2.5347030853266843"/>
    <n v="2.5347030853266843"/>
    <n v="0.34023981526652081"/>
    <n v="1"/>
    <n v="0.34023981526652081"/>
    <n v="0.34023981526652081"/>
  </r>
  <r>
    <x v="2"/>
    <x v="3"/>
    <x v="6"/>
    <n v="0.36"/>
    <n v="0.53"/>
    <x v="5"/>
    <n v="1430"/>
    <n v="4.1143654401112673E-2"/>
    <n v="159.56451320671295"/>
    <n v="0.37476263629572704"/>
    <n v="1"/>
    <n v="0.37476263629572704"/>
    <n v="0.37476263629572704"/>
    <n v="5.0048379264321083E-2"/>
    <n v="1"/>
    <n v="5.0048379264321083E-2"/>
    <n v="5.0048379264321083E-2"/>
  </r>
  <r>
    <x v="2"/>
    <x v="3"/>
    <x v="7"/>
    <n v="0.36"/>
    <n v="0.48"/>
    <x v="5"/>
    <n v="1430"/>
    <n v="1.3359896075637992E-2"/>
    <n v="53.070877369825482"/>
    <n v="0.12624768274897794"/>
    <n v="1"/>
    <n v="0.12624768274897794"/>
    <n v="0.12624768274897794"/>
    <n v="1.7013126851149765E-2"/>
    <n v="1"/>
    <n v="1.7013126851149765E-2"/>
    <n v="1.7013126851149765E-2"/>
  </r>
  <r>
    <x v="2"/>
    <x v="3"/>
    <x v="7"/>
    <n v="0.36"/>
    <n v="0.48"/>
    <x v="5"/>
    <n v="1430"/>
    <n v="2.49279022138548E-2"/>
    <n v="78.350577146940992"/>
    <n v="0.17450107858205735"/>
    <n v="1"/>
    <n v="0.17450107858205735"/>
    <n v="0.17450107858205735"/>
    <n v="2.3369702489416722E-2"/>
    <n v="1"/>
    <n v="2.3369702489416722E-2"/>
    <n v="2.3369702489416722E-2"/>
  </r>
  <r>
    <x v="2"/>
    <x v="3"/>
    <x v="7"/>
    <n v="0.36"/>
    <n v="0.48"/>
    <x v="5"/>
    <n v="1430"/>
    <n v="1.1922511627494399"/>
    <n v="4534.7685787282035"/>
    <n v="11.5989775741124"/>
    <n v="1"/>
    <n v="11.5989775741124"/>
    <n v="11.5989775741124"/>
    <n v="1.5831019059741274"/>
    <n v="1"/>
    <n v="1.5831019059741274"/>
    <n v="1.5831019059741274"/>
  </r>
  <r>
    <x v="2"/>
    <x v="3"/>
    <x v="8"/>
    <n v="0.51"/>
    <n v="0.57999999999999996"/>
    <x v="5"/>
    <n v="1430"/>
    <n v="1.4930572199571155"/>
    <n v="5828.055942668544"/>
    <n v="15.045576604058988"/>
    <n v="1"/>
    <n v="15.045576604058988"/>
    <n v="15.045576604058988"/>
    <n v="2.0776145788968621"/>
    <n v="1"/>
    <n v="2.0776145788968621"/>
    <n v="2.0776145788968621"/>
  </r>
  <r>
    <x v="2"/>
    <x v="3"/>
    <x v="6"/>
    <n v="0.36"/>
    <n v="0.53"/>
    <x v="5"/>
    <n v="1430"/>
    <n v="0.48967403139498106"/>
    <n v="1898.5514073032416"/>
    <n v="5.5106637120077373"/>
    <n v="1"/>
    <n v="5.5106637120077373"/>
    <n v="5.5106637120077373"/>
    <n v="0.72778553373560961"/>
    <n v="1"/>
    <n v="0.72778553373560961"/>
    <n v="0.72778553373560961"/>
  </r>
  <r>
    <x v="2"/>
    <x v="3"/>
    <x v="7"/>
    <n v="0.36"/>
    <n v="0.48"/>
    <x v="5"/>
    <n v="1430"/>
    <n v="0.22081967799081312"/>
    <n v="857.50919000483043"/>
    <n v="2.591224051748267"/>
    <n v="1"/>
    <n v="2.591224051748267"/>
    <n v="2.591224051748267"/>
    <n v="0.34197205214591808"/>
    <n v="1"/>
    <n v="0.34197205214591808"/>
    <n v="0.34197205214591808"/>
  </r>
  <r>
    <x v="2"/>
    <x v="3"/>
    <x v="7"/>
    <n v="0.36"/>
    <n v="0.48"/>
    <x v="32"/>
    <n v="1430"/>
    <n v="6.0557313412984328"/>
    <n v="23695.216821607581"/>
    <n v="66.261196777529634"/>
    <n v="1"/>
    <n v="66.261196777529634"/>
    <n v="66.261196777529634"/>
    <n v="9.2248665857128245"/>
    <n v="1"/>
    <n v="9.2248665857128245"/>
    <n v="9.2248665857128245"/>
  </r>
  <r>
    <x v="2"/>
    <x v="3"/>
    <x v="7"/>
    <n v="0.36"/>
    <n v="0.48"/>
    <x v="41"/>
    <n v="1430"/>
    <n v="18.782180577961746"/>
    <n v="72715.403487683274"/>
    <n v="163.54914449252578"/>
    <n v="1"/>
    <n v="163.54914449252578"/>
    <n v="163.54914449252578"/>
    <n v="22.132043918030526"/>
    <n v="1"/>
    <n v="22.132043918030526"/>
    <n v="22.132043918030526"/>
  </r>
  <r>
    <x v="2"/>
    <x v="3"/>
    <x v="6"/>
    <n v="0.36"/>
    <n v="0.53"/>
    <x v="0"/>
    <n v="1440"/>
    <n v="49.029331023975224"/>
    <n v="186160.31235953007"/>
    <n v="553.26865660312535"/>
    <n v="1"/>
    <n v="553.26865660312535"/>
    <n v="553.26865660312535"/>
    <n v="73.438476572652363"/>
    <n v="1"/>
    <n v="73.438476572652363"/>
    <n v="73.438476572652363"/>
  </r>
  <r>
    <x v="2"/>
    <x v="3"/>
    <x v="8"/>
    <n v="0.51"/>
    <n v="0.57999999999999996"/>
    <x v="0"/>
    <n v="1440"/>
    <n v="0.92785324826967719"/>
    <n v="3518.1525230024217"/>
    <n v="10.280578749644649"/>
    <n v="1"/>
    <n v="10.280578749644649"/>
    <n v="10.280578749644649"/>
    <n v="1.4407807302550186"/>
    <n v="1"/>
    <n v="1.4407807302550186"/>
    <n v="1.4407807302550186"/>
  </r>
  <r>
    <x v="2"/>
    <x v="3"/>
    <x v="7"/>
    <n v="0.36"/>
    <n v="0.48"/>
    <x v="36"/>
    <n v="1440"/>
    <n v="0.20484240744041085"/>
    <n v="796.60553564252496"/>
    <n v="2.3881493998850991"/>
    <n v="1"/>
    <n v="2.3881493998850991"/>
    <n v="2.3881493998850991"/>
    <n v="0.32443228870912405"/>
    <n v="1"/>
    <n v="0.32443228870912405"/>
    <n v="0.32443228870912405"/>
  </r>
  <r>
    <x v="2"/>
    <x v="3"/>
    <x v="7"/>
    <n v="0.36"/>
    <n v="0.48"/>
    <x v="7"/>
    <n v="1440"/>
    <n v="2.6036403230845315"/>
    <n v="10242.85604585299"/>
    <n v="28.761795163194186"/>
    <n v="1"/>
    <n v="28.761795163194186"/>
    <n v="28.761795163194186"/>
    <n v="3.8634108487143943"/>
    <n v="1"/>
    <n v="3.8634108487143943"/>
    <n v="3.8634108487143943"/>
  </r>
  <r>
    <x v="2"/>
    <x v="3"/>
    <x v="8"/>
    <n v="0.51"/>
    <n v="0.57999999999999996"/>
    <x v="7"/>
    <n v="1440"/>
    <n v="6.2268969582384743"/>
    <n v="24054.923458686044"/>
    <n v="69.880129338787569"/>
    <n v="1"/>
    <n v="69.880129338787569"/>
    <n v="69.880129338787569"/>
    <n v="9.8674688290473007"/>
    <n v="1"/>
    <n v="9.8674688290473007"/>
    <n v="9.8674688290473007"/>
  </r>
  <r>
    <x v="2"/>
    <x v="3"/>
    <x v="7"/>
    <n v="0.36"/>
    <n v="0.48"/>
    <x v="39"/>
    <n v="1440"/>
    <n v="3.6945200225594701"/>
    <n v="15281.232973544669"/>
    <n v="34.465079488073442"/>
    <n v="1"/>
    <n v="34.465079488073442"/>
    <n v="34.465079488073442"/>
    <n v="4.850412167677467"/>
    <n v="1"/>
    <n v="4.850412167677467"/>
    <n v="4.850412167677467"/>
  </r>
  <r>
    <x v="2"/>
    <x v="2"/>
    <x v="5"/>
    <n v="0.35"/>
    <n v="0.47"/>
    <x v="40"/>
    <n v="1440"/>
    <n v="2.3510452983948222"/>
    <n v="9332.8897884311427"/>
    <n v="27.867554820215855"/>
    <n v="1"/>
    <n v="27.867554820215855"/>
    <n v="27.867554820215855"/>
    <n v="3.7149719513084283"/>
    <n v="1"/>
    <n v="3.7149719513084283"/>
    <n v="3.7149719513084283"/>
  </r>
  <r>
    <x v="2"/>
    <x v="2"/>
    <x v="5"/>
    <n v="0.35"/>
    <n v="0.47"/>
    <x v="5"/>
    <n v="1440"/>
    <n v="3.9590792232042032E-5"/>
    <n v="0.15698773028043808"/>
    <n v="4.0697640373398957E-4"/>
    <n v="1"/>
    <n v="4.0697640373398957E-4"/>
    <n v="4.0697640373398957E-4"/>
    <n v="5.3436806151815246E-5"/>
    <n v="1"/>
    <n v="5.3436806151815246E-5"/>
    <n v="5.3436806151815246E-5"/>
  </r>
  <r>
    <x v="2"/>
    <x v="2"/>
    <x v="5"/>
    <n v="0.35"/>
    <n v="0.47"/>
    <x v="0"/>
    <n v="1450"/>
    <n v="0.49072270300410636"/>
    <n v="1819.2249699203301"/>
    <n v="5.3732398596806492"/>
    <n v="1"/>
    <n v="5.3732398596806492"/>
    <n v="5.3732398596806492"/>
    <n v="0.70994484002421288"/>
    <n v="1"/>
    <n v="0.70994484002421288"/>
    <n v="0.70994484002421288"/>
  </r>
  <r>
    <x v="2"/>
    <x v="3"/>
    <x v="6"/>
    <n v="0.36"/>
    <n v="0.53"/>
    <x v="0"/>
    <n v="1450"/>
    <n v="5.4172889022801849"/>
    <n v="21505.747235416442"/>
    <n v="64.183124305935962"/>
    <n v="1"/>
    <n v="64.183124305935962"/>
    <n v="64.183124305935962"/>
    <n v="8.5204280373189683"/>
    <n v="1"/>
    <n v="8.5204280373189683"/>
    <n v="8.5204280373189683"/>
  </r>
  <r>
    <x v="2"/>
    <x v="3"/>
    <x v="7"/>
    <n v="0.36"/>
    <n v="0.48"/>
    <x v="0"/>
    <n v="1450"/>
    <n v="0.99801821968486559"/>
    <n v="3837.4519691531414"/>
    <n v="10.466345562360251"/>
    <n v="1"/>
    <n v="10.466345562360251"/>
    <n v="10.466345562360251"/>
    <n v="1.4114035820670636"/>
    <n v="1"/>
    <n v="1.4114035820670636"/>
    <n v="1.4114035820670636"/>
  </r>
  <r>
    <x v="2"/>
    <x v="3"/>
    <x v="6"/>
    <n v="0.36"/>
    <n v="0.53"/>
    <x v="36"/>
    <n v="1450"/>
    <n v="5.1142556386428737"/>
    <n v="19921.748697736512"/>
    <n v="58.026522647887873"/>
    <n v="1"/>
    <n v="58.026522647887873"/>
    <n v="58.026522647887873"/>
    <n v="7.7055295277204721"/>
    <n v="1"/>
    <n v="7.7055295277204721"/>
    <n v="7.7055295277204721"/>
  </r>
  <r>
    <x v="2"/>
    <x v="3"/>
    <x v="7"/>
    <n v="0.36"/>
    <n v="0.48"/>
    <x v="36"/>
    <n v="1450"/>
    <n v="0.3711440951892761"/>
    <n v="1437.5228564434894"/>
    <n v="3.8311910204908504"/>
    <n v="1"/>
    <n v="3.8311910204908504"/>
    <n v="3.8311910204908504"/>
    <n v="0.54060382118610062"/>
    <n v="1"/>
    <n v="0.54060382118610062"/>
    <n v="0.54060382118610062"/>
  </r>
  <r>
    <x v="2"/>
    <x v="3"/>
    <x v="7"/>
    <n v="0.36"/>
    <n v="0.48"/>
    <x v="7"/>
    <n v="1450"/>
    <n v="10.18416921912276"/>
    <n v="40051.941776925334"/>
    <n v="120.04581507360685"/>
    <n v="1"/>
    <n v="120.04581507360685"/>
    <n v="120.04581507360685"/>
    <n v="16.483430175614508"/>
    <n v="1"/>
    <n v="16.483430175614508"/>
    <n v="16.483430175614508"/>
  </r>
  <r>
    <x v="2"/>
    <x v="3"/>
    <x v="7"/>
    <n v="0.36"/>
    <n v="0.48"/>
    <x v="39"/>
    <n v="1450"/>
    <n v="11.443689688169188"/>
    <n v="46581.364366235597"/>
    <n v="138.15108597388408"/>
    <n v="1"/>
    <n v="138.15108597388408"/>
    <n v="138.15108597388408"/>
    <n v="18.914290008317053"/>
    <n v="1"/>
    <n v="18.914290008317053"/>
    <n v="18.914290008317053"/>
  </r>
  <r>
    <x v="2"/>
    <x v="2"/>
    <x v="5"/>
    <n v="0.35"/>
    <n v="0.47"/>
    <x v="40"/>
    <n v="1450"/>
    <n v="0.7286817890443309"/>
    <n v="2946.6434262075077"/>
    <n v="8.8518909353015029"/>
    <n v="1"/>
    <n v="8.8518909353015029"/>
    <n v="8.8518909353015029"/>
    <n v="1.1674529769047703"/>
    <n v="1"/>
    <n v="1.1674529769047703"/>
    <n v="1.1674529769047703"/>
  </r>
  <r>
    <x v="2"/>
    <x v="2"/>
    <x v="5"/>
    <n v="0.35"/>
    <n v="0.47"/>
    <x v="40"/>
    <n v="1450"/>
    <n v="6.1522152795586225"/>
    <n v="24531.728214334285"/>
    <n v="72.438657565164988"/>
    <n v="1"/>
    <n v="72.438657565164988"/>
    <n v="72.438657565164988"/>
    <n v="9.7680900790331755"/>
    <n v="1"/>
    <n v="9.7680900790331755"/>
    <n v="9.7680900790331755"/>
  </r>
  <r>
    <x v="2"/>
    <x v="3"/>
    <x v="6"/>
    <n v="0.36"/>
    <n v="0.53"/>
    <x v="40"/>
    <n v="1450"/>
    <n v="15.963015863675146"/>
    <n v="62408.491738743738"/>
    <n v="138.71520505450613"/>
    <n v="1"/>
    <n v="138.71520505450613"/>
    <n v="138.71520505450613"/>
    <n v="18.75497498588792"/>
    <n v="1"/>
    <n v="18.75497498588792"/>
    <n v="18.75497498588792"/>
  </r>
  <r>
    <x v="2"/>
    <x v="3"/>
    <x v="6"/>
    <n v="0.36"/>
    <n v="0.53"/>
    <x v="5"/>
    <n v="1450"/>
    <n v="2.1943893601487793E-2"/>
    <n v="81.29127393573981"/>
    <n v="0.22375671394784086"/>
    <n v="1"/>
    <n v="0.22375671394784086"/>
    <n v="0.22375671394784086"/>
    <n v="2.9375109816369038E-2"/>
    <n v="1"/>
    <n v="2.9375109816369038E-2"/>
    <n v="2.9375109816369038E-2"/>
  </r>
  <r>
    <x v="2"/>
    <x v="3"/>
    <x v="7"/>
    <n v="0.36"/>
    <n v="0.48"/>
    <x v="5"/>
    <n v="1450"/>
    <n v="1.1808109074040707E-2"/>
    <n v="45.156577160006051"/>
    <n v="0.11086640760356276"/>
    <n v="1"/>
    <n v="0.11086640760356276"/>
    <n v="0.11086640760356276"/>
    <n v="1.457048112848711E-2"/>
    <n v="1"/>
    <n v="1.457048112848711E-2"/>
    <n v="1.457048112848711E-2"/>
  </r>
  <r>
    <x v="2"/>
    <x v="2"/>
    <x v="5"/>
    <n v="0.35"/>
    <n v="0.47"/>
    <x v="5"/>
    <n v="1450"/>
    <n v="4.2177892184036029E-3"/>
    <n v="17.071728530143282"/>
    <n v="4.8868156420824066E-2"/>
    <n v="1"/>
    <n v="4.8868156420824066E-2"/>
    <n v="4.8868156420824066E-2"/>
    <n v="6.4392388987126806E-3"/>
    <n v="1"/>
    <n v="6.4392388987126806E-3"/>
    <n v="6.4392388987126806E-3"/>
  </r>
  <r>
    <x v="2"/>
    <x v="2"/>
    <x v="5"/>
    <n v="0.35"/>
    <n v="0.47"/>
    <x v="5"/>
    <n v="1450"/>
    <n v="2.6828065041694715E-2"/>
    <n v="107.43164047565025"/>
    <n v="0.32267019681687448"/>
    <n v="1"/>
    <n v="0.32267019681687448"/>
    <n v="0.32267019681687448"/>
    <n v="4.2770096126627778E-2"/>
    <n v="1"/>
    <n v="4.2770096126627778E-2"/>
    <n v="4.2770096126627778E-2"/>
  </r>
  <r>
    <x v="2"/>
    <x v="3"/>
    <x v="7"/>
    <n v="0.36"/>
    <n v="0.48"/>
    <x v="5"/>
    <n v="1450"/>
    <n v="4.1297647703679372E-3"/>
    <n v="15.288658002528726"/>
    <n v="3.6422269569598625E-2"/>
    <n v="1"/>
    <n v="3.6422269569598625E-2"/>
    <n v="3.6422269569598625E-2"/>
    <n v="4.7660820031775143E-3"/>
    <n v="1"/>
    <n v="4.7660820031775143E-3"/>
    <n v="4.7660820031775143E-3"/>
  </r>
  <r>
    <x v="2"/>
    <x v="3"/>
    <x v="7"/>
    <n v="0.36"/>
    <n v="0.48"/>
    <x v="5"/>
    <n v="1450"/>
    <n v="5.2534362082810419E-3"/>
    <n v="20.850937252787194"/>
    <n v="5.6456745346214199E-2"/>
    <n v="1"/>
    <n v="5.6456745346214199E-2"/>
    <n v="5.6456745346214199E-2"/>
    <n v="7.4243687625787638E-3"/>
    <n v="1"/>
    <n v="7.4243687625787638E-3"/>
    <n v="7.4243687625787638E-3"/>
  </r>
  <r>
    <x v="2"/>
    <x v="3"/>
    <x v="6"/>
    <n v="0.36"/>
    <n v="0.53"/>
    <x v="5"/>
    <n v="1450"/>
    <n v="0.14656554360313004"/>
    <n v="572.37360564036487"/>
    <n v="1.5850441493581855"/>
    <n v="1"/>
    <n v="1.5850441493581855"/>
    <n v="1.5850441493581855"/>
    <n v="0.20974086431725328"/>
    <n v="1"/>
    <n v="0.20974086431725328"/>
    <n v="0.20974086431725328"/>
  </r>
  <r>
    <x v="2"/>
    <x v="3"/>
    <x v="6"/>
    <n v="0.36"/>
    <n v="0.53"/>
    <x v="6"/>
    <n v="1450"/>
    <n v="4.8482492706963306E-3"/>
    <n v="4.787731906178351"/>
    <n v="1.0815006126244902E-2"/>
    <n v="1"/>
    <n v="1.0815006126244902E-2"/>
    <n v="1.0815006126244902E-2"/>
    <n v="1.4638231058201475E-3"/>
    <n v="1"/>
    <n v="1.4638231058201475E-3"/>
    <n v="1.4638231058201475E-3"/>
  </r>
  <r>
    <x v="2"/>
    <x v="3"/>
    <x v="6"/>
    <n v="0.36"/>
    <n v="0.53"/>
    <x v="6"/>
    <n v="1450"/>
    <n v="0.89431976163530513"/>
    <n v="2903.4460154255225"/>
    <n v="6.4499306382752284"/>
    <n v="1"/>
    <n v="6.4499306382752284"/>
    <n v="6.4499306382752284"/>
    <n v="0.86634275235827451"/>
    <n v="1"/>
    <n v="0.86634275235827451"/>
    <n v="0.86634275235827451"/>
  </r>
  <r>
    <x v="2"/>
    <x v="3"/>
    <x v="7"/>
    <n v="0.36"/>
    <n v="0.48"/>
    <x v="41"/>
    <n v="1450"/>
    <n v="6.0475846558214732"/>
    <n v="23497.32834695997"/>
    <n v="62.888217076204874"/>
    <n v="1"/>
    <n v="62.888217076204874"/>
    <n v="62.888217076204874"/>
    <n v="8.4656877080652233"/>
    <n v="1"/>
    <n v="8.4656877080652233"/>
    <n v="8.4656877080652233"/>
  </r>
  <r>
    <x v="2"/>
    <x v="2"/>
    <x v="5"/>
    <n v="0.35"/>
    <n v="0.47"/>
    <x v="0"/>
    <n v="1480"/>
    <n v="1.8093424227343387"/>
    <n v="6892.608160315056"/>
    <n v="14.217735842944638"/>
    <n v="1"/>
    <n v="14.217735842944638"/>
    <n v="14.217735842944638"/>
    <n v="1.9892467787763142"/>
    <n v="1"/>
    <n v="1.9892467787763142"/>
    <n v="1.9892467787763142"/>
  </r>
  <r>
    <x v="2"/>
    <x v="3"/>
    <x v="6"/>
    <n v="0.36"/>
    <n v="0.53"/>
    <x v="0"/>
    <n v="1480"/>
    <n v="40.023801343803981"/>
    <n v="150283.98718772951"/>
    <n v="323.87073853079556"/>
    <n v="1"/>
    <n v="323.87073853079556"/>
    <n v="323.87073853079556"/>
    <n v="46.501623126055854"/>
    <n v="1"/>
    <n v="46.501623126055854"/>
    <n v="46.501623126055854"/>
  </r>
  <r>
    <x v="2"/>
    <x v="3"/>
    <x v="7"/>
    <n v="0.36"/>
    <n v="0.48"/>
    <x v="0"/>
    <n v="1480"/>
    <n v="59.758468106233479"/>
    <n v="218692.4513916524"/>
    <n v="435.09377878969877"/>
    <n v="1"/>
    <n v="435.09377878969877"/>
    <n v="435.09377878969877"/>
    <n v="59.958682889827763"/>
    <n v="1"/>
    <n v="59.958682889827763"/>
    <n v="59.958682889827763"/>
  </r>
  <r>
    <x v="2"/>
    <x v="3"/>
    <x v="7"/>
    <n v="0.36"/>
    <n v="0.48"/>
    <x v="7"/>
    <n v="1480"/>
    <n v="11.171468467599201"/>
    <n v="42692.036512661623"/>
    <n v="89.79589412710115"/>
    <n v="1"/>
    <n v="89.79589412710115"/>
    <n v="89.79589412710115"/>
    <n v="12.334005149989862"/>
    <n v="1"/>
    <n v="12.334005149989862"/>
    <n v="12.334005149989862"/>
  </r>
  <r>
    <x v="2"/>
    <x v="2"/>
    <x v="5"/>
    <n v="0.35"/>
    <n v="0.47"/>
    <x v="40"/>
    <n v="1480"/>
    <n v="31.573619337860205"/>
    <n v="124153.15250440685"/>
    <n v="255.4190536799469"/>
    <n v="1"/>
    <n v="255.4190536799469"/>
    <n v="255.4190536799469"/>
    <n v="35.720580493591164"/>
    <n v="1"/>
    <n v="35.720580493591164"/>
    <n v="35.720580493591164"/>
  </r>
  <r>
    <x v="2"/>
    <x v="2"/>
    <x v="5"/>
    <n v="0.35"/>
    <n v="0.47"/>
    <x v="40"/>
    <n v="1480"/>
    <n v="5.6987411567930764"/>
    <n v="22330.691155270455"/>
    <n v="45.541089869493"/>
    <n v="1"/>
    <n v="45.541089869493"/>
    <n v="45.541089869493"/>
    <n v="6.5205962789963259"/>
    <n v="1"/>
    <n v="6.5205962789963259"/>
    <n v="6.5205962789963259"/>
  </r>
  <r>
    <x v="2"/>
    <x v="3"/>
    <x v="7"/>
    <n v="0.36"/>
    <n v="0.48"/>
    <x v="5"/>
    <n v="1480"/>
    <n v="0.57415249880276353"/>
    <n v="2167.7964168182366"/>
    <n v="4.7270008508274799"/>
    <n v="1"/>
    <n v="4.7270008508274799"/>
    <n v="4.7270008508274799"/>
    <n v="0.64051413857622352"/>
    <n v="1"/>
    <n v="0.64051413857622352"/>
    <n v="0.64051413857622352"/>
  </r>
  <r>
    <x v="2"/>
    <x v="2"/>
    <x v="5"/>
    <n v="0.35"/>
    <n v="0.47"/>
    <x v="5"/>
    <n v="1480"/>
    <n v="2.242239912878663E-2"/>
    <n v="89.594550489233853"/>
    <n v="0.20858809030895553"/>
    <n v="1"/>
    <n v="0.20858809030895553"/>
    <n v="0.20858809030895553"/>
    <n v="2.8684655333841489E-2"/>
    <n v="1"/>
    <n v="2.8684655333841489E-2"/>
    <n v="2.8684655333841489E-2"/>
  </r>
  <r>
    <x v="2"/>
    <x v="2"/>
    <x v="5"/>
    <n v="0.35"/>
    <n v="0.47"/>
    <x v="0"/>
    <n v="1490"/>
    <n v="7.3174514155203223"/>
    <n v="27886.297936123625"/>
    <n v="80.240027872607655"/>
    <n v="1"/>
    <n v="80.240027872607655"/>
    <n v="80.240027872607655"/>
    <n v="10.887203832597034"/>
    <n v="1"/>
    <n v="10.887203832597034"/>
    <n v="10.887203832597034"/>
  </r>
  <r>
    <x v="2"/>
    <x v="2"/>
    <x v="5"/>
    <n v="0.35"/>
    <n v="0.47"/>
    <x v="0"/>
    <n v="1490"/>
    <n v="1.0123503114260182"/>
    <n v="3533.5687976452073"/>
    <n v="9.6804556682383147"/>
    <n v="1"/>
    <n v="9.6804556682383147"/>
    <n v="9.6804556682383147"/>
    <n v="1.3238986502981687"/>
    <n v="1"/>
    <n v="1.3238986502981687"/>
    <n v="1.3238986502981687"/>
  </r>
  <r>
    <x v="2"/>
    <x v="3"/>
    <x v="6"/>
    <n v="0.36"/>
    <n v="0.53"/>
    <x v="0"/>
    <n v="1490"/>
    <n v="1.3181328993763524"/>
    <n v="5190.8322446404964"/>
    <n v="12.054186537306478"/>
    <n v="1"/>
    <n v="12.054186537306478"/>
    <n v="12.054186537306478"/>
    <n v="1.6516630610857037"/>
    <n v="1"/>
    <n v="1.6516630610857037"/>
    <n v="1.6516630610857037"/>
  </r>
  <r>
    <x v="2"/>
    <x v="3"/>
    <x v="7"/>
    <n v="0.36"/>
    <n v="0.48"/>
    <x v="0"/>
    <n v="1490"/>
    <n v="2.3059366655540878"/>
    <n v="8538.1670777926684"/>
    <n v="20.428420527265555"/>
    <n v="1"/>
    <n v="20.428420527265555"/>
    <n v="20.428420527265555"/>
    <n v="2.7050503867161826"/>
    <n v="1"/>
    <n v="2.7050503867161826"/>
    <n v="2.7050503867161826"/>
  </r>
  <r>
    <x v="2"/>
    <x v="3"/>
    <x v="6"/>
    <n v="0.36"/>
    <n v="0.53"/>
    <x v="36"/>
    <n v="1490"/>
    <n v="4.2663781840226491"/>
    <n v="17190.108054938308"/>
    <n v="50.395941318849893"/>
    <n v="1"/>
    <n v="50.395941318849893"/>
    <n v="50.395941318849893"/>
    <n v="6.7870722946120248"/>
    <n v="1"/>
    <n v="6.7870722946120248"/>
    <n v="6.7870722946120248"/>
  </r>
  <r>
    <x v="2"/>
    <x v="3"/>
    <x v="8"/>
    <n v="0.51"/>
    <n v="0.57999999999999996"/>
    <x v="7"/>
    <n v="1490"/>
    <n v="15.127432282660187"/>
    <n v="52600.835534359256"/>
    <n v="126.04372594153598"/>
    <n v="1"/>
    <n v="126.04372594153598"/>
    <n v="126.04372594153598"/>
    <n v="16.855351864758621"/>
    <n v="1"/>
    <n v="16.855351864758621"/>
    <n v="16.855351864758621"/>
  </r>
  <r>
    <x v="2"/>
    <x v="2"/>
    <x v="5"/>
    <n v="0.35"/>
    <n v="0.47"/>
    <x v="40"/>
    <n v="1490"/>
    <n v="16.221419954350758"/>
    <n v="63971.769596496786"/>
    <n v="128.95259392669499"/>
    <n v="1"/>
    <n v="128.95259392669499"/>
    <n v="128.95259392669499"/>
    <n v="17.331468768442161"/>
    <n v="1"/>
    <n v="17.331468768442161"/>
    <n v="17.331468768442161"/>
  </r>
  <r>
    <x v="2"/>
    <x v="3"/>
    <x v="6"/>
    <n v="0.36"/>
    <n v="0.53"/>
    <x v="5"/>
    <n v="1490"/>
    <n v="2.3554145129683172E-2"/>
    <n v="77.289538304184134"/>
    <n v="0.17166500786524672"/>
    <n v="1"/>
    <n v="0.17166500786524672"/>
    <n v="0.17166500786524672"/>
    <n v="2.2932841250082964E-2"/>
    <n v="1"/>
    <n v="2.2932841250082964E-2"/>
    <n v="2.2932841250082964E-2"/>
  </r>
  <r>
    <x v="2"/>
    <x v="3"/>
    <x v="7"/>
    <n v="0.36"/>
    <n v="0.48"/>
    <x v="5"/>
    <n v="1490"/>
    <n v="9.2801292738798835E-2"/>
    <n v="363.92158810990031"/>
    <n v="0.84652925905653875"/>
    <n v="1"/>
    <n v="0.84652925905653875"/>
    <n v="0.84652925905653875"/>
    <n v="0.11182929236044034"/>
    <n v="1"/>
    <n v="0.11182929236044034"/>
    <n v="0.11182929236044034"/>
  </r>
  <r>
    <x v="2"/>
    <x v="2"/>
    <x v="5"/>
    <n v="0.35"/>
    <n v="0.47"/>
    <x v="5"/>
    <n v="1490"/>
    <n v="0.48124749871006672"/>
    <n v="1830.1407902030778"/>
    <n v="4.5735347066037377"/>
    <n v="1"/>
    <n v="4.5735347066037377"/>
    <n v="4.5735347066037377"/>
    <n v="0.6030934298444901"/>
    <n v="1"/>
    <n v="0.6030934298444901"/>
    <n v="0.6030934298444901"/>
  </r>
  <r>
    <x v="2"/>
    <x v="3"/>
    <x v="8"/>
    <n v="0.51"/>
    <n v="0.57999999999999996"/>
    <x v="5"/>
    <n v="1490"/>
    <n v="0.13460609626717771"/>
    <n v="530.71498319492093"/>
    <n v="1.2752014069102844"/>
    <n v="1"/>
    <n v="1.2752014069102844"/>
    <n v="1.2752014069102844"/>
    <n v="0.17135482121213641"/>
    <n v="1"/>
    <n v="0.17135482121213641"/>
    <n v="0.17135482121213641"/>
  </r>
  <r>
    <x v="2"/>
    <x v="3"/>
    <x v="7"/>
    <n v="0.36"/>
    <n v="0.48"/>
    <x v="41"/>
    <n v="1490"/>
    <n v="3.0420683184832149"/>
    <n v="10795.633068816975"/>
    <n v="29.185416789200694"/>
    <n v="1"/>
    <n v="29.185416789200694"/>
    <n v="29.185416789200694"/>
    <n v="3.8654600107221095"/>
    <n v="1"/>
    <n v="3.8654600107221095"/>
    <n v="3.8654600107221095"/>
  </r>
  <r>
    <x v="2"/>
    <x v="2"/>
    <x v="5"/>
    <n v="0.35"/>
    <n v="0.47"/>
    <x v="0"/>
    <n v="1510"/>
    <n v="1.0786364790910485"/>
    <n v="3993.6424752836983"/>
    <n v="9.1356543501063374"/>
    <n v="1"/>
    <n v="9.1356543501063374"/>
    <n v="9.1356543501063374"/>
    <n v="1.2388335743245977"/>
    <n v="1"/>
    <n v="1.2388335743245977"/>
    <n v="1.2388335743245977"/>
  </r>
  <r>
    <x v="2"/>
    <x v="3"/>
    <x v="6"/>
    <n v="0.36"/>
    <n v="0.53"/>
    <x v="0"/>
    <n v="1510"/>
    <n v="3.2633478704518559"/>
    <n v="12283.135892857736"/>
    <n v="25.937072462303981"/>
    <n v="1"/>
    <n v="25.937072462303981"/>
    <n v="25.937072462303981"/>
    <n v="3.7357860756655694"/>
    <n v="1"/>
    <n v="3.7357860756655694"/>
    <n v="3.7357860756655694"/>
  </r>
  <r>
    <x v="2"/>
    <x v="3"/>
    <x v="7"/>
    <n v="0.36"/>
    <n v="0.48"/>
    <x v="0"/>
    <n v="1510"/>
    <n v="6.6439292939994417"/>
    <n v="25231.980107741547"/>
    <n v="55.752760333320296"/>
    <n v="1"/>
    <n v="55.752760333320296"/>
    <n v="55.752760333320296"/>
    <n v="7.8947046729211809"/>
    <n v="1"/>
    <n v="7.8947046729211809"/>
    <n v="7.8947046729211809"/>
  </r>
  <r>
    <x v="2"/>
    <x v="3"/>
    <x v="7"/>
    <n v="0.36"/>
    <n v="0.48"/>
    <x v="7"/>
    <n v="1510"/>
    <n v="0.25931429693789432"/>
    <n v="1027.0761798614487"/>
    <n v="2.8185408901996425"/>
    <n v="1"/>
    <n v="2.8185408901996425"/>
    <n v="2.8185408901996425"/>
    <n v="0.38176108094268107"/>
    <n v="1"/>
    <n v="0.38176108094268107"/>
    <n v="0.38176108094268107"/>
  </r>
  <r>
    <x v="2"/>
    <x v="3"/>
    <x v="8"/>
    <n v="0.51"/>
    <n v="0.57999999999999996"/>
    <x v="7"/>
    <n v="1510"/>
    <n v="0.10430942129414766"/>
    <n v="411.67593390306183"/>
    <n v="1.1865807096236076"/>
    <n v="1"/>
    <n v="1.1865807096236076"/>
    <n v="1.1865807096236076"/>
    <n v="0.15770909969531349"/>
    <n v="1"/>
    <n v="0.15770909969531349"/>
    <n v="0.15770909969531349"/>
  </r>
  <r>
    <x v="2"/>
    <x v="3"/>
    <x v="7"/>
    <n v="0.36"/>
    <n v="0.48"/>
    <x v="39"/>
    <n v="1510"/>
    <n v="6.5128430233207792"/>
    <n v="24939.831035446627"/>
    <n v="54.439955085796001"/>
    <n v="1"/>
    <n v="54.439955085796001"/>
    <n v="54.439955085796001"/>
    <n v="7.6291560421077609"/>
    <n v="1"/>
    <n v="7.6291560421077609"/>
    <n v="7.6291560421077609"/>
  </r>
  <r>
    <x v="2"/>
    <x v="2"/>
    <x v="5"/>
    <n v="0.35"/>
    <n v="0.47"/>
    <x v="40"/>
    <n v="1510"/>
    <n v="4.8749701586141612"/>
    <n v="19431.825636373858"/>
    <n v="42.823249984773064"/>
    <n v="1"/>
    <n v="42.823249984773064"/>
    <n v="42.823249984773064"/>
    <n v="6.4857321601438729"/>
    <n v="1"/>
    <n v="6.4857321601438729"/>
    <n v="6.4857321601438729"/>
  </r>
  <r>
    <x v="2"/>
    <x v="2"/>
    <x v="5"/>
    <n v="0.35"/>
    <n v="0.47"/>
    <x v="5"/>
    <n v="1510"/>
    <n v="0.17840161279083469"/>
    <n v="690.06608058921449"/>
    <n v="1.7255315028269118"/>
    <n v="1"/>
    <n v="1.7255315028269118"/>
    <n v="1.7255315028269118"/>
    <n v="0.22875008697145599"/>
    <n v="1"/>
    <n v="0.22875008697145599"/>
    <n v="0.22875008697145599"/>
  </r>
  <r>
    <x v="2"/>
    <x v="3"/>
    <x v="6"/>
    <n v="0.36"/>
    <n v="0.53"/>
    <x v="5"/>
    <n v="1510"/>
    <n v="4.6182903808264109E-3"/>
    <n v="17.643630350075604"/>
    <n v="3.5698754110798661E-2"/>
    <n v="1"/>
    <n v="3.5698754110798661E-2"/>
    <n v="3.5698754110798661E-2"/>
    <n v="5.1125109384708338E-3"/>
    <n v="1"/>
    <n v="5.1125109384708338E-3"/>
    <n v="5.1125109384708338E-3"/>
  </r>
  <r>
    <x v="2"/>
    <x v="3"/>
    <x v="7"/>
    <n v="0.36"/>
    <n v="0.48"/>
    <x v="5"/>
    <n v="1510"/>
    <n v="1.1497898438128185"/>
    <n v="4434.1797073197276"/>
    <n v="9.8785105300388789"/>
    <n v="1"/>
    <n v="9.8785105300388789"/>
    <n v="9.8785105300388789"/>
    <n v="1.3583803175921172"/>
    <n v="1"/>
    <n v="1.3583803175921172"/>
    <n v="1.3583803175921172"/>
  </r>
  <r>
    <x v="2"/>
    <x v="2"/>
    <x v="5"/>
    <n v="0.35"/>
    <n v="0.47"/>
    <x v="5"/>
    <n v="1510"/>
    <n v="0.24030556818640933"/>
    <n v="839.69389152160522"/>
    <n v="1.9832542514626519"/>
    <n v="1"/>
    <n v="1.9832542514626519"/>
    <n v="1.9832542514626519"/>
    <n v="0.26599490506200257"/>
    <n v="1"/>
    <n v="0.26599490506200257"/>
    <n v="0.26599490506200257"/>
  </r>
  <r>
    <x v="2"/>
    <x v="2"/>
    <x v="5"/>
    <n v="0.35"/>
    <n v="0.47"/>
    <x v="5"/>
    <n v="1510"/>
    <n v="3.0044180592254593E-2"/>
    <n v="119.59335509692083"/>
    <n v="0.29567201480974326"/>
    <n v="1"/>
    <n v="0.29567201480974326"/>
    <n v="0.29567201480974326"/>
    <n v="4.0097506754909626E-2"/>
    <n v="1"/>
    <n v="4.0097506754909626E-2"/>
    <n v="4.0097506754909626E-2"/>
  </r>
  <r>
    <x v="2"/>
    <x v="3"/>
    <x v="7"/>
    <n v="0.36"/>
    <n v="0.48"/>
    <x v="5"/>
    <n v="1510"/>
    <n v="3.3286011281948732E-2"/>
    <n v="130.34086288859027"/>
    <n v="0.31485847784802656"/>
    <n v="1"/>
    <n v="0.31485847784802656"/>
    <n v="0.31485847784802656"/>
    <n v="4.2330914436208268E-2"/>
    <n v="1"/>
    <n v="4.2330914436208268E-2"/>
    <n v="4.2330914436208268E-2"/>
  </r>
  <r>
    <x v="2"/>
    <x v="3"/>
    <x v="7"/>
    <n v="0.36"/>
    <n v="0.48"/>
    <x v="5"/>
    <n v="1510"/>
    <n v="2.6519924591329393E-3"/>
    <n v="10.465368242143358"/>
    <n v="3.0648413563994448E-2"/>
    <n v="1"/>
    <n v="3.0648413563994448E-2"/>
    <n v="3.0648413563994448E-2"/>
    <n v="4.0671513557430216E-3"/>
    <n v="1"/>
    <n v="4.0671513557430216E-3"/>
    <n v="4.0671513557430216E-3"/>
  </r>
  <r>
    <x v="2"/>
    <x v="3"/>
    <x v="8"/>
    <n v="0.51"/>
    <n v="0.57999999999999996"/>
    <x v="5"/>
    <n v="1510"/>
    <n v="6.8992818986720467E-3"/>
    <n v="27.224904595245853"/>
    <n v="7.9784059730525311E-2"/>
    <n v="1"/>
    <n v="7.9784059730525311E-2"/>
    <n v="7.9784059730525311E-2"/>
    <n v="1.0585149208298571E-2"/>
    <n v="1"/>
    <n v="1.0585149208298571E-2"/>
    <n v="1.0585149208298571E-2"/>
  </r>
  <r>
    <x v="2"/>
    <x v="2"/>
    <x v="5"/>
    <n v="0.35"/>
    <n v="0.47"/>
    <x v="42"/>
    <n v="1510"/>
    <n v="4.389534267091971"/>
    <n v="12406.911085608259"/>
    <n v="31.51502580107071"/>
    <n v="1"/>
    <n v="31.51502580107071"/>
    <n v="31.51502580107071"/>
    <n v="4.0843962201770072"/>
    <n v="1"/>
    <n v="4.0843962201770072"/>
    <n v="4.0843962201770072"/>
  </r>
  <r>
    <x v="2"/>
    <x v="2"/>
    <x v="5"/>
    <n v="0.35"/>
    <n v="0.47"/>
    <x v="0"/>
    <n v="1520"/>
    <n v="2.0314626752388147E-2"/>
    <n v="78.619050780938181"/>
    <n v="0.18209956093960544"/>
    <n v="1"/>
    <n v="0.18209956093960544"/>
    <n v="0.18209956093960544"/>
    <n v="2.9738557592650653E-2"/>
    <n v="1"/>
    <n v="2.9738557592650653E-2"/>
    <n v="2.9738557592650653E-2"/>
  </r>
  <r>
    <x v="2"/>
    <x v="3"/>
    <x v="7"/>
    <n v="0.36"/>
    <n v="0.48"/>
    <x v="0"/>
    <n v="1520"/>
    <n v="27.868242071011203"/>
    <n v="106357.82973405722"/>
    <n v="220.70591767026175"/>
    <n v="1"/>
    <n v="220.70591767026175"/>
    <n v="220.70591767026175"/>
    <n v="31.115310291690651"/>
    <n v="1"/>
    <n v="31.115310291690651"/>
    <n v="31.115310291690651"/>
  </r>
  <r>
    <x v="2"/>
    <x v="3"/>
    <x v="7"/>
    <n v="0.36"/>
    <n v="0.48"/>
    <x v="7"/>
    <n v="1520"/>
    <n v="3.7829918214961356"/>
    <n v="14519.9706756377"/>
    <n v="33.345823111173807"/>
    <n v="1"/>
    <n v="33.345823111173807"/>
    <n v="33.345823111173807"/>
    <n v="4.6785315851363727"/>
    <n v="1"/>
    <n v="4.6785315851363727"/>
    <n v="4.6785315851363727"/>
  </r>
  <r>
    <x v="2"/>
    <x v="3"/>
    <x v="7"/>
    <n v="0.36"/>
    <n v="0.48"/>
    <x v="39"/>
    <n v="1520"/>
    <n v="1.9624209054262793"/>
    <n v="7713.7405504944118"/>
    <n v="16.106904347172044"/>
    <n v="1"/>
    <n v="16.106904347172044"/>
    <n v="16.106904347172044"/>
    <n v="2.2290690161876574"/>
    <n v="1"/>
    <n v="2.2290690161876574"/>
    <n v="2.2290690161876574"/>
  </r>
  <r>
    <x v="2"/>
    <x v="2"/>
    <x v="5"/>
    <n v="0.35"/>
    <n v="0.47"/>
    <x v="40"/>
    <n v="1520"/>
    <n v="4.7704145307804611"/>
    <n v="18329.731621377232"/>
    <n v="38.612133469801428"/>
    <n v="1"/>
    <n v="38.612133469801428"/>
    <n v="38.612133469801428"/>
    <n v="5.7679833689335132"/>
    <n v="1"/>
    <n v="5.7679833689335132"/>
    <n v="5.7679833689335132"/>
  </r>
  <r>
    <x v="2"/>
    <x v="3"/>
    <x v="7"/>
    <n v="0.36"/>
    <n v="0.48"/>
    <x v="41"/>
    <n v="1520"/>
    <n v="7.0895082020087656"/>
    <n v="26377.006979031543"/>
    <n v="53.666636915456991"/>
    <n v="1"/>
    <n v="53.666636915456991"/>
    <n v="53.666636915456991"/>
    <n v="7.3960610911831139"/>
    <n v="1"/>
    <n v="7.3960610911831139"/>
    <n v="7.3960610911831139"/>
  </r>
  <r>
    <x v="2"/>
    <x v="2"/>
    <x v="5"/>
    <n v="0.35"/>
    <n v="0.47"/>
    <x v="0"/>
    <n v="1530"/>
    <n v="20.453186799913261"/>
    <n v="71731.717331524633"/>
    <n v="149.56875553531037"/>
    <n v="1"/>
    <n v="149.56875553531037"/>
    <n v="149.56875553531037"/>
    <n v="21.426497114632767"/>
    <n v="1"/>
    <n v="21.426497114632767"/>
    <n v="21.426497114632767"/>
  </r>
  <r>
    <x v="2"/>
    <x v="3"/>
    <x v="6"/>
    <n v="0.36"/>
    <n v="0.53"/>
    <x v="0"/>
    <n v="1530"/>
    <n v="6.6607205603112263"/>
    <n v="23604.978189991278"/>
    <n v="51.897972666093786"/>
    <n v="1"/>
    <n v="51.897972666093786"/>
    <n v="51.897972666093786"/>
    <n v="7.4215574635316983"/>
    <n v="1"/>
    <n v="7.4215574635316983"/>
    <n v="7.4215574635316983"/>
  </r>
  <r>
    <x v="2"/>
    <x v="3"/>
    <x v="7"/>
    <n v="0.36"/>
    <n v="0.48"/>
    <x v="0"/>
    <n v="1530"/>
    <n v="55.750328423028208"/>
    <n v="212407.73466143853"/>
    <n v="419.14537843428394"/>
    <n v="1"/>
    <n v="419.14537843428394"/>
    <n v="419.14537843428394"/>
    <n v="59.26641141316307"/>
    <n v="1"/>
    <n v="59.26641141316307"/>
    <n v="59.26641141316307"/>
  </r>
  <r>
    <x v="2"/>
    <x v="3"/>
    <x v="6"/>
    <n v="0.36"/>
    <n v="0.53"/>
    <x v="36"/>
    <n v="1530"/>
    <n v="0.94673812384841427"/>
    <n v="3707.154113267155"/>
    <n v="7.5572645623968153"/>
    <n v="1"/>
    <n v="7.5572645623968153"/>
    <n v="7.5572645623968153"/>
    <n v="1.0365164316275495"/>
    <n v="1"/>
    <n v="1.0365164316275495"/>
    <n v="1.0365164316275495"/>
  </r>
  <r>
    <x v="2"/>
    <x v="3"/>
    <x v="7"/>
    <n v="0.36"/>
    <n v="0.48"/>
    <x v="7"/>
    <n v="1530"/>
    <n v="7.9645785518518277"/>
    <n v="29271.624274723021"/>
    <n v="62.748585046586363"/>
    <n v="1"/>
    <n v="62.748585046586363"/>
    <n v="62.748585046586363"/>
    <n v="8.9683297059458766"/>
    <n v="1"/>
    <n v="8.9683297059458766"/>
    <n v="8.9683297059458766"/>
  </r>
  <r>
    <x v="2"/>
    <x v="3"/>
    <x v="7"/>
    <n v="0.36"/>
    <n v="0.48"/>
    <x v="0"/>
    <n v="1540"/>
    <n v="0.4664170341663153"/>
    <n v="1718.7814968339148"/>
    <n v="3.6307835503481432"/>
    <n v="1"/>
    <n v="3.6307835503481432"/>
    <n v="3.6307835503481432"/>
    <n v="0.49652103371898215"/>
    <n v="1"/>
    <n v="0.49652103371898215"/>
    <n v="0.49652103371898215"/>
  </r>
  <r>
    <x v="2"/>
    <x v="3"/>
    <x v="7"/>
    <n v="0.36"/>
    <n v="0.48"/>
    <x v="5"/>
    <n v="1540"/>
    <n v="0.28337381851568566"/>
    <n v="1101.0732968478271"/>
    <n v="2.3621812674073657"/>
    <n v="1"/>
    <n v="2.3621812674073657"/>
    <n v="2.3621812674073657"/>
    <n v="0.32172180822923252"/>
    <n v="1"/>
    <n v="0.32172180822923252"/>
    <n v="0.32172180822923252"/>
  </r>
  <r>
    <x v="2"/>
    <x v="2"/>
    <x v="5"/>
    <n v="0.35"/>
    <n v="0.47"/>
    <x v="0"/>
    <n v="1550"/>
    <n v="5.6222872340636476"/>
    <n v="19885.288281124271"/>
    <n v="43.285194562522406"/>
    <n v="1"/>
    <n v="43.285194562522406"/>
    <n v="43.285194562522406"/>
    <n v="6.1042603043332653"/>
    <n v="1"/>
    <n v="6.1042603043332653"/>
    <n v="6.1042603043332653"/>
  </r>
  <r>
    <x v="2"/>
    <x v="3"/>
    <x v="6"/>
    <n v="0.36"/>
    <n v="0.53"/>
    <x v="0"/>
    <n v="1550"/>
    <n v="171.82335771718107"/>
    <n v="642696.82973553357"/>
    <n v="1280.4544468874681"/>
    <n v="1"/>
    <n v="1280.4544468874681"/>
    <n v="1280.4544468874681"/>
    <n v="178.80724593234424"/>
    <n v="1"/>
    <n v="178.80724593234424"/>
    <n v="178.80724593234424"/>
  </r>
  <r>
    <x v="2"/>
    <x v="3"/>
    <x v="7"/>
    <n v="0.36"/>
    <n v="0.48"/>
    <x v="0"/>
    <n v="1550"/>
    <n v="90.94682640319661"/>
    <n v="347744.64272123185"/>
    <n v="728.1151606020004"/>
    <n v="1"/>
    <n v="728.1151606020004"/>
    <n v="728.1151606020004"/>
    <n v="102.47869754560507"/>
    <n v="1"/>
    <n v="102.47869754560507"/>
    <n v="102.47869754560507"/>
  </r>
  <r>
    <x v="2"/>
    <x v="3"/>
    <x v="6"/>
    <n v="0.36"/>
    <n v="0.53"/>
    <x v="36"/>
    <n v="1550"/>
    <n v="8.4145359815168028"/>
    <n v="32121.405826602717"/>
    <n v="77.852022257025212"/>
    <n v="1"/>
    <n v="77.852022257025212"/>
    <n v="77.852022257025212"/>
    <n v="10.649408976101899"/>
    <n v="1"/>
    <n v="10.649408976101899"/>
    <n v="10.649408976101899"/>
  </r>
  <r>
    <x v="2"/>
    <x v="3"/>
    <x v="7"/>
    <n v="0.36"/>
    <n v="0.48"/>
    <x v="36"/>
    <n v="1550"/>
    <n v="1.9411274786043273"/>
    <n v="7587.5541045563314"/>
    <n v="19.102961491395607"/>
    <n v="1"/>
    <n v="19.102961491395607"/>
    <n v="19.102961491395607"/>
    <n v="2.6693612815291541"/>
    <n v="1"/>
    <n v="2.6693612815291541"/>
    <n v="2.6693612815291541"/>
  </r>
  <r>
    <x v="2"/>
    <x v="2"/>
    <x v="5"/>
    <n v="0.35"/>
    <n v="0.47"/>
    <x v="37"/>
    <n v="1550"/>
    <n v="2.3805764222613184"/>
    <n v="6420.9173427134001"/>
    <n v="13.682148647939549"/>
    <n v="1"/>
    <n v="13.682148647939549"/>
    <n v="13.682148647939549"/>
    <n v="1.9018215302383195"/>
    <n v="1"/>
    <n v="1.9018215302383195"/>
    <n v="1.9018215302383195"/>
  </r>
  <r>
    <x v="2"/>
    <x v="3"/>
    <x v="7"/>
    <n v="0.36"/>
    <n v="0.48"/>
    <x v="7"/>
    <n v="1550"/>
    <n v="44.307186081977932"/>
    <n v="172914.15907948773"/>
    <n v="377.43795740718315"/>
    <n v="1"/>
    <n v="377.43795740718315"/>
    <n v="377.43795740718315"/>
    <n v="53.378960511130899"/>
    <n v="1"/>
    <n v="53.378960511130899"/>
    <n v="53.378960511130899"/>
  </r>
  <r>
    <x v="2"/>
    <x v="3"/>
    <x v="8"/>
    <n v="0.51"/>
    <n v="0.57999999999999996"/>
    <x v="7"/>
    <n v="1550"/>
    <n v="7.0433125360007152"/>
    <n v="26826.219255520722"/>
    <n v="63.450418400615455"/>
    <n v="1"/>
    <n v="63.450418400615455"/>
    <n v="63.450418400615455"/>
    <n v="8.8430759723142316"/>
    <n v="1"/>
    <n v="8.8430759723142316"/>
    <n v="8.8430759723142316"/>
  </r>
  <r>
    <x v="2"/>
    <x v="3"/>
    <x v="7"/>
    <n v="0.36"/>
    <n v="0.48"/>
    <x v="39"/>
    <n v="1550"/>
    <n v="106.97462058689615"/>
    <n v="417149.05367820035"/>
    <n v="853.8566914593963"/>
    <n v="1"/>
    <n v="853.8566914593963"/>
    <n v="853.8566914593963"/>
    <n v="119.0759067659943"/>
    <n v="1"/>
    <n v="119.0759067659943"/>
    <n v="119.0759067659943"/>
  </r>
  <r>
    <x v="2"/>
    <x v="2"/>
    <x v="5"/>
    <n v="0.35"/>
    <n v="0.47"/>
    <x v="40"/>
    <n v="1550"/>
    <n v="14.373082963383306"/>
    <n v="47847.827765666858"/>
    <n v="102.16785499412269"/>
    <n v="1"/>
    <n v="102.16785499412269"/>
    <n v="102.16785499412269"/>
    <n v="14.343205792195512"/>
    <n v="1"/>
    <n v="14.343205792195512"/>
    <n v="14.343205792195512"/>
  </r>
  <r>
    <x v="2"/>
    <x v="2"/>
    <x v="5"/>
    <n v="0.35"/>
    <n v="0.47"/>
    <x v="40"/>
    <n v="1550"/>
    <n v="15.485975388585016"/>
    <n v="59211.698568384607"/>
    <n v="136.1118204014785"/>
    <n v="1"/>
    <n v="136.1118204014785"/>
    <n v="136.1118204014785"/>
    <n v="19.090574312718246"/>
    <n v="1"/>
    <n v="19.090574312718246"/>
    <n v="19.090574312718246"/>
  </r>
  <r>
    <x v="2"/>
    <x v="3"/>
    <x v="6"/>
    <n v="0.36"/>
    <n v="0.53"/>
    <x v="40"/>
    <n v="1550"/>
    <n v="0.19299741941891921"/>
    <n v="661.50684995857421"/>
    <n v="1.2985893161366229"/>
    <n v="1"/>
    <n v="1.2985893161366229"/>
    <n v="1.2985893161366229"/>
    <n v="0.17281584556338056"/>
    <n v="1"/>
    <n v="0.17281584556338056"/>
    <n v="0.17281584556338056"/>
  </r>
  <r>
    <x v="2"/>
    <x v="2"/>
    <x v="5"/>
    <n v="0.35"/>
    <n v="0.47"/>
    <x v="5"/>
    <n v="1550"/>
    <n v="7.8915345564835905E-3"/>
    <n v="28.303872203711492"/>
    <n v="6.2880199338020415E-2"/>
    <n v="1"/>
    <n v="6.2880199338020415E-2"/>
    <n v="6.2880199338020415E-2"/>
    <n v="8.6827156985074105E-3"/>
    <n v="1"/>
    <n v="8.6827156985074105E-3"/>
    <n v="8.6827156985074105E-3"/>
  </r>
  <r>
    <x v="2"/>
    <x v="3"/>
    <x v="6"/>
    <n v="0.36"/>
    <n v="0.53"/>
    <x v="5"/>
    <n v="1550"/>
    <n v="2.2678388592015457"/>
    <n v="8568.6822966935615"/>
    <n v="18.589447346458716"/>
    <n v="1"/>
    <n v="18.589447346458716"/>
    <n v="18.589447346458716"/>
    <n v="2.5535465338127996"/>
    <n v="1"/>
    <n v="2.5535465338127996"/>
    <n v="2.5535465338127996"/>
  </r>
  <r>
    <x v="2"/>
    <x v="2"/>
    <x v="5"/>
    <n v="0.35"/>
    <n v="0.47"/>
    <x v="5"/>
    <n v="1550"/>
    <n v="4.6773636903105507E-2"/>
    <n v="184.38284356002734"/>
    <n v="0.50458896182008983"/>
    <n v="1"/>
    <n v="0.50458896182008983"/>
    <n v="0.50458896182008983"/>
    <n v="6.6475602597203504E-2"/>
    <n v="1"/>
    <n v="6.6475602597203504E-2"/>
    <n v="6.6475602597203504E-2"/>
  </r>
  <r>
    <x v="2"/>
    <x v="3"/>
    <x v="7"/>
    <n v="0.36"/>
    <n v="0.48"/>
    <x v="5"/>
    <n v="1550"/>
    <n v="6.76712988664393E-2"/>
    <n v="265.7216573181438"/>
    <n v="0.58438265821148394"/>
    <n v="1"/>
    <n v="0.58438265821148394"/>
    <n v="0.58438265821148394"/>
    <n v="7.879478083400511E-2"/>
    <n v="1"/>
    <n v="7.879478083400511E-2"/>
    <n v="7.879478083400511E-2"/>
  </r>
  <r>
    <x v="2"/>
    <x v="3"/>
    <x v="7"/>
    <n v="0.36"/>
    <n v="0.48"/>
    <x v="5"/>
    <n v="1550"/>
    <n v="0.30247802799044016"/>
    <n v="1143.0071037106175"/>
    <n v="2.451572073159328"/>
    <n v="1"/>
    <n v="2.451572073159328"/>
    <n v="2.451572073159328"/>
    <n v="0.33522514345099985"/>
    <n v="1"/>
    <n v="0.33522514345099985"/>
    <n v="0.33522514345099985"/>
  </r>
  <r>
    <x v="2"/>
    <x v="2"/>
    <x v="5"/>
    <n v="0.35"/>
    <n v="0.47"/>
    <x v="5"/>
    <n v="1550"/>
    <n v="2.2017031633705525E-3"/>
    <n v="7.740892419962873"/>
    <n v="1.7025208461329457E-2"/>
    <n v="1"/>
    <n v="1.7025208461329457E-2"/>
    <n v="1.7025208461329457E-2"/>
    <n v="2.3145855590826834E-3"/>
    <n v="1"/>
    <n v="2.3145855590826834E-3"/>
    <n v="2.3145855590826834E-3"/>
  </r>
  <r>
    <x v="2"/>
    <x v="3"/>
    <x v="6"/>
    <n v="0.36"/>
    <n v="0.53"/>
    <x v="9"/>
    <n v="1550"/>
    <n v="4.4433766208197369E-2"/>
    <n v="104.40309416360172"/>
    <n v="0.21019634687627758"/>
    <n v="1"/>
    <n v="0.21019634687627758"/>
    <n v="0.21019634687627758"/>
    <n v="2.9180531509322368E-2"/>
    <n v="1"/>
    <n v="2.9180531509322368E-2"/>
    <n v="2.9180531509322368E-2"/>
  </r>
  <r>
    <x v="2"/>
    <x v="3"/>
    <x v="7"/>
    <n v="0.36"/>
    <n v="0.48"/>
    <x v="41"/>
    <n v="1550"/>
    <n v="7.752512039758841E-2"/>
    <n v="274.76467318461408"/>
    <n v="0.69464161479790709"/>
    <n v="1"/>
    <n v="0.69464161479790709"/>
    <n v="0.69464161479790709"/>
    <n v="9.3035732769454677E-2"/>
    <n v="1"/>
    <n v="9.3035732769454677E-2"/>
    <n v="9.3035732769454677E-2"/>
  </r>
  <r>
    <x v="2"/>
    <x v="2"/>
    <x v="5"/>
    <n v="0.35"/>
    <n v="0.47"/>
    <x v="42"/>
    <n v="1550"/>
    <n v="10.140879759990529"/>
    <n v="34820.107190549039"/>
    <n v="73.035115824919586"/>
    <n v="1"/>
    <n v="73.035115824919586"/>
    <n v="73.035115824919586"/>
    <n v="10.393655394982037"/>
    <n v="1"/>
    <n v="10.393655394982037"/>
    <n v="10.393655394982037"/>
  </r>
  <r>
    <x v="2"/>
    <x v="2"/>
    <x v="5"/>
    <n v="0.35"/>
    <n v="0.47"/>
    <x v="0"/>
    <n v="1560"/>
    <n v="0.56892472630500235"/>
    <n v="2193.2208570097005"/>
    <n v="4.9470334172327393"/>
    <n v="1"/>
    <n v="4.9470334172327393"/>
    <n v="4.9470334172327393"/>
    <n v="0.77407259400198813"/>
    <n v="1"/>
    <n v="0.77407259400198813"/>
    <n v="0.77407259400198813"/>
  </r>
  <r>
    <x v="2"/>
    <x v="3"/>
    <x v="6"/>
    <n v="0.36"/>
    <n v="0.53"/>
    <x v="0"/>
    <n v="1560"/>
    <n v="19.903185931188965"/>
    <n v="71846.395349696206"/>
    <n v="153.53785035524604"/>
    <n v="1"/>
    <n v="153.53785035524604"/>
    <n v="153.53785035524604"/>
    <n v="22.823461176674755"/>
    <n v="1"/>
    <n v="22.823461176674755"/>
    <n v="22.823461176674755"/>
  </r>
  <r>
    <x v="2"/>
    <x v="3"/>
    <x v="7"/>
    <n v="0.36"/>
    <n v="0.48"/>
    <x v="0"/>
    <n v="1560"/>
    <n v="32.084105657527843"/>
    <n v="122609.93259932571"/>
    <n v="248.33861864060256"/>
    <n v="1"/>
    <n v="248.33861864060256"/>
    <n v="248.33861864060256"/>
    <n v="34.404877839694571"/>
    <n v="1"/>
    <n v="34.404877839694571"/>
    <n v="34.404877839694571"/>
  </r>
  <r>
    <x v="2"/>
    <x v="3"/>
    <x v="6"/>
    <n v="0.36"/>
    <n v="0.53"/>
    <x v="36"/>
    <n v="1560"/>
    <n v="0.40322001897771637"/>
    <n v="1597.9862225653405"/>
    <n v="3.2206512412364319"/>
    <n v="1"/>
    <n v="3.2206512412364319"/>
    <n v="3.2206512412364319"/>
    <n v="0.45114145895644742"/>
    <n v="1"/>
    <n v="0.45114145895644742"/>
    <n v="0.45114145895644742"/>
  </r>
  <r>
    <x v="2"/>
    <x v="3"/>
    <x v="7"/>
    <n v="0.36"/>
    <n v="0.48"/>
    <x v="7"/>
    <n v="1560"/>
    <n v="26.336260559088995"/>
    <n v="98038.755149420263"/>
    <n v="199.21257208359057"/>
    <n v="1"/>
    <n v="199.21257208359057"/>
    <n v="199.21257208359057"/>
    <n v="28.747186026417392"/>
    <n v="1"/>
    <n v="28.747186026417392"/>
    <n v="28.747186026417392"/>
  </r>
  <r>
    <x v="2"/>
    <x v="3"/>
    <x v="7"/>
    <n v="0.36"/>
    <n v="0.48"/>
    <x v="39"/>
    <n v="1560"/>
    <n v="12.578220043893868"/>
    <n v="48690.581089526175"/>
    <n v="97.712712499931513"/>
    <n v="1"/>
    <n v="97.712712499931513"/>
    <n v="97.712712499931513"/>
    <n v="13.586441308066837"/>
    <n v="1"/>
    <n v="13.586441308066837"/>
    <n v="13.586441308066837"/>
  </r>
  <r>
    <x v="2"/>
    <x v="2"/>
    <x v="5"/>
    <n v="0.35"/>
    <n v="0.47"/>
    <x v="40"/>
    <n v="1560"/>
    <n v="14.228765987488"/>
    <n v="55475.00980981192"/>
    <n v="112.31519109578842"/>
    <n v="1"/>
    <n v="112.31519109578842"/>
    <n v="112.31519109578842"/>
    <n v="15.764793335935884"/>
    <n v="1"/>
    <n v="15.764793335935884"/>
    <n v="15.764793335935884"/>
  </r>
  <r>
    <x v="2"/>
    <x v="2"/>
    <x v="5"/>
    <n v="0.35"/>
    <n v="0.47"/>
    <x v="40"/>
    <n v="1560"/>
    <n v="4.3880229006062832"/>
    <n v="17554.260769491761"/>
    <n v="38.436127939425603"/>
    <n v="1"/>
    <n v="38.436127939425603"/>
    <n v="38.436127939425603"/>
    <n v="5.4695554455295401"/>
    <n v="1"/>
    <n v="5.4695554455295401"/>
    <n v="5.4695554455295401"/>
  </r>
  <r>
    <x v="2"/>
    <x v="3"/>
    <x v="6"/>
    <n v="0.36"/>
    <n v="0.53"/>
    <x v="5"/>
    <n v="1560"/>
    <n v="2.7519741000599444E-2"/>
    <n v="104.02798107169851"/>
    <n v="0.2258315139434823"/>
    <n v="1"/>
    <n v="0.2258315139434823"/>
    <n v="0.2258315139434823"/>
    <n v="3.2020340415768803E-2"/>
    <n v="1"/>
    <n v="3.2020340415768803E-2"/>
    <n v="3.2020340415768803E-2"/>
  </r>
  <r>
    <x v="2"/>
    <x v="2"/>
    <x v="5"/>
    <n v="0.35"/>
    <n v="0.47"/>
    <x v="5"/>
    <n v="1560"/>
    <n v="1.4806702062049266E-4"/>
    <n v="0.59693826730268196"/>
    <n v="1.6352548141692952E-3"/>
    <n v="1"/>
    <n v="1.6352548141692952E-3"/>
    <n v="1.6352548141692952E-3"/>
    <n v="2.207110398359937E-4"/>
    <n v="1"/>
    <n v="2.207110398359937E-4"/>
    <n v="2.207110398359937E-4"/>
  </r>
  <r>
    <x v="2"/>
    <x v="3"/>
    <x v="7"/>
    <n v="0.36"/>
    <n v="0.48"/>
    <x v="0"/>
    <n v="1562"/>
    <n v="1.8030750705797332"/>
    <n v="6522.7963933644987"/>
    <n v="12.89846744106036"/>
    <n v="1"/>
    <n v="12.89846744106036"/>
    <n v="12.89846744106036"/>
    <n v="1.7815605772036569"/>
    <n v="1"/>
    <n v="1.7815605772036569"/>
    <n v="1.7815605772036569"/>
  </r>
  <r>
    <x v="2"/>
    <x v="2"/>
    <x v="5"/>
    <n v="0.35"/>
    <n v="0.47"/>
    <x v="40"/>
    <n v="1562"/>
    <n v="1.8870937581249409E-4"/>
    <n v="0.7622736591720326"/>
    <n v="2.1668257365014608E-3"/>
    <n v="1"/>
    <n v="2.1668257365014608E-3"/>
    <n v="2.1668257365014608E-3"/>
    <n v="2.8973399028826629E-4"/>
    <n v="1"/>
    <n v="2.8973399028826629E-4"/>
    <n v="2.8973399028826629E-4"/>
  </r>
  <r>
    <x v="2"/>
    <x v="2"/>
    <x v="5"/>
    <n v="0.35"/>
    <n v="0.47"/>
    <x v="40"/>
    <n v="1562"/>
    <n v="3.1309415927652733"/>
    <n v="12553.98211560191"/>
    <n v="28.640160120568233"/>
    <n v="1"/>
    <n v="28.640160120568233"/>
    <n v="28.640160120568233"/>
    <n v="4.0494485768797617"/>
    <n v="1"/>
    <n v="4.0494485768797617"/>
    <n v="4.0494485768797617"/>
  </r>
  <r>
    <x v="2"/>
    <x v="2"/>
    <x v="5"/>
    <n v="0.35"/>
    <n v="0.47"/>
    <x v="0"/>
    <n v="1620"/>
    <n v="29.367135598589471"/>
    <n v="60838.940653486025"/>
    <n v="111.58897629026586"/>
    <n v="1"/>
    <n v="111.58897629026586"/>
    <n v="111.58897629026586"/>
    <n v="15.577692550001165"/>
    <n v="1"/>
    <n v="15.577692550001165"/>
    <n v="15.577692550001165"/>
  </r>
  <r>
    <x v="2"/>
    <x v="3"/>
    <x v="6"/>
    <n v="0.36"/>
    <n v="0.53"/>
    <x v="0"/>
    <n v="1620"/>
    <n v="17.414675296853204"/>
    <n v="49797.035459305727"/>
    <n v="96.670996234192273"/>
    <n v="1"/>
    <n v="96.670996234192273"/>
    <n v="96.670996234192273"/>
    <n v="13.230038925101658"/>
    <n v="1"/>
    <n v="13.230038925101658"/>
    <n v="13.230038925101658"/>
  </r>
  <r>
    <x v="2"/>
    <x v="3"/>
    <x v="7"/>
    <n v="0.36"/>
    <n v="0.48"/>
    <x v="39"/>
    <n v="1620"/>
    <n v="13.82668524928852"/>
    <n v="43504.162195879624"/>
    <n v="91.888307119975323"/>
    <n v="1"/>
    <n v="91.888307119975323"/>
    <n v="91.888307119975323"/>
    <n v="12.158691104731572"/>
    <n v="1"/>
    <n v="12.158691104731572"/>
    <n v="12.158691104731572"/>
  </r>
  <r>
    <x v="2"/>
    <x v="3"/>
    <x v="6"/>
    <n v="0.36"/>
    <n v="0.53"/>
    <x v="40"/>
    <n v="1620"/>
    <n v="6.8429910965152994"/>
    <n v="19368.142962578433"/>
    <n v="39.358899455999186"/>
    <n v="1"/>
    <n v="39.358899455999186"/>
    <n v="39.358899455999186"/>
    <n v="5.3816679061220265"/>
    <n v="1"/>
    <n v="5.3816679061220265"/>
    <n v="5.3816679061220265"/>
  </r>
  <r>
    <x v="2"/>
    <x v="2"/>
    <x v="5"/>
    <n v="0.35"/>
    <n v="0.47"/>
    <x v="42"/>
    <n v="1620"/>
    <n v="22.377892314195904"/>
    <n v="18747.667236751629"/>
    <n v="42.753594211765595"/>
    <n v="1"/>
    <n v="42.753594211765595"/>
    <n v="42.753594211765595"/>
    <n v="5.4978455449536705"/>
    <n v="1"/>
    <n v="5.4978455449536705"/>
    <n v="5.4978455449536705"/>
  </r>
  <r>
    <x v="2"/>
    <x v="2"/>
    <x v="5"/>
    <n v="0.35"/>
    <n v="0.47"/>
    <x v="42"/>
    <n v="1632"/>
    <n v="15.691716672155501"/>
    <n v="11708.410860823491"/>
    <n v="27.106024350009541"/>
    <n v="1"/>
    <n v="27.106024350009541"/>
    <n v="27.106024350009541"/>
    <n v="3.756081963354613"/>
    <n v="1"/>
    <n v="3.756081963354613"/>
    <n v="3.756081963354613"/>
  </r>
  <r>
    <x v="2"/>
    <x v="3"/>
    <x v="6"/>
    <n v="0.36"/>
    <n v="0.53"/>
    <x v="0"/>
    <n v="1660"/>
    <n v="33.169522578343269"/>
    <n v="92102.863540076505"/>
    <n v="182.99461106288047"/>
    <n v="1"/>
    <n v="182.99461106288047"/>
    <n v="182.99461106288047"/>
    <n v="25.09650994938578"/>
    <n v="1"/>
    <n v="25.09650994938578"/>
    <n v="25.09650994938578"/>
  </r>
  <r>
    <x v="2"/>
    <x v="3"/>
    <x v="7"/>
    <n v="0.36"/>
    <n v="0.48"/>
    <x v="39"/>
    <n v="1660"/>
    <n v="47.907791248114762"/>
    <n v="129631.47150584607"/>
    <n v="221.06343221188041"/>
    <n v="1"/>
    <n v="221.06343221188041"/>
    <n v="221.06343221188041"/>
    <n v="29.84135545581033"/>
    <n v="1"/>
    <n v="29.84135545581033"/>
    <n v="29.84135545581033"/>
  </r>
  <r>
    <x v="2"/>
    <x v="2"/>
    <x v="5"/>
    <n v="0.35"/>
    <n v="0.47"/>
    <x v="42"/>
    <n v="1660"/>
    <n v="15.520410147159261"/>
    <n v="11530.512313322057"/>
    <n v="25.444171640674032"/>
    <n v="1"/>
    <n v="25.444171640674032"/>
    <n v="25.444171640674032"/>
    <n v="3.4248582037736051"/>
    <n v="1"/>
    <n v="3.4248582037736051"/>
    <n v="3.4248582037736051"/>
  </r>
  <r>
    <x v="2"/>
    <x v="2"/>
    <x v="5"/>
    <n v="0.35"/>
    <n v="0.47"/>
    <x v="0"/>
    <n v="1700"/>
    <n v="7.2671989524349341"/>
    <n v="25433.424743277952"/>
    <n v="55.630140808646189"/>
    <n v="1"/>
    <n v="55.630140808646189"/>
    <n v="55.630140808646189"/>
    <n v="7.5731547907265222"/>
    <n v="1"/>
    <n v="7.5731547907265222"/>
    <n v="7.5731547907265222"/>
  </r>
  <r>
    <x v="2"/>
    <x v="2"/>
    <x v="5"/>
    <n v="0.35"/>
    <n v="0.47"/>
    <x v="0"/>
    <n v="1700"/>
    <n v="1.2864376319366768E-2"/>
    <n v="50.367101156867577"/>
    <n v="0.11862204204919281"/>
    <n v="1"/>
    <n v="0.11862204204919281"/>
    <n v="0.11862204204919281"/>
    <n v="1.7857686222369596E-2"/>
    <n v="1"/>
    <n v="1.7857686222369596E-2"/>
    <n v="1.7857686222369596E-2"/>
  </r>
  <r>
    <x v="2"/>
    <x v="3"/>
    <x v="6"/>
    <n v="0.36"/>
    <n v="0.53"/>
    <x v="0"/>
    <n v="1700"/>
    <n v="114.62925549938667"/>
    <n v="413845.09518591606"/>
    <n v="847.33413567781065"/>
    <n v="1"/>
    <n v="847.33413567781065"/>
    <n v="847.33413567781065"/>
    <n v="116.15841513303619"/>
    <n v="1"/>
    <n v="116.15841513303619"/>
    <n v="116.15841513303619"/>
  </r>
  <r>
    <x v="2"/>
    <x v="3"/>
    <x v="7"/>
    <n v="0.36"/>
    <n v="0.48"/>
    <x v="0"/>
    <n v="1700"/>
    <n v="18.826923749901738"/>
    <n v="68633.970482543722"/>
    <n v="146.04484740562322"/>
    <n v="1"/>
    <n v="146.04484740562322"/>
    <n v="146.04484740562322"/>
    <n v="20.108645540872505"/>
    <n v="1"/>
    <n v="20.108645540872505"/>
    <n v="20.108645540872505"/>
  </r>
  <r>
    <x v="2"/>
    <x v="3"/>
    <x v="8"/>
    <n v="0.51"/>
    <n v="0.57999999999999996"/>
    <x v="0"/>
    <n v="1700"/>
    <n v="3.9406454280118903"/>
    <n v="13728.675828355788"/>
    <n v="30.606571030689739"/>
    <n v="1"/>
    <n v="30.606571030689739"/>
    <n v="30.606571030689739"/>
    <n v="4.2038573473176326"/>
    <n v="1"/>
    <n v="4.2038573473176326"/>
    <n v="4.2038573473176326"/>
  </r>
  <r>
    <x v="2"/>
    <x v="3"/>
    <x v="6"/>
    <n v="0.36"/>
    <n v="0.53"/>
    <x v="36"/>
    <n v="1700"/>
    <n v="11.620737795605425"/>
    <n v="45277.306638878341"/>
    <n v="102.06879201947579"/>
    <n v="1"/>
    <n v="102.06879201947579"/>
    <n v="102.06879201947579"/>
    <n v="14.148098702750579"/>
    <n v="1"/>
    <n v="14.148098702750579"/>
    <n v="14.148098702750579"/>
  </r>
  <r>
    <x v="2"/>
    <x v="3"/>
    <x v="7"/>
    <n v="0.36"/>
    <n v="0.48"/>
    <x v="36"/>
    <n v="1700"/>
    <n v="2.597332429551924"/>
    <n v="10058.819515294788"/>
    <n v="24.261581026762535"/>
    <n v="1"/>
    <n v="24.261581026762535"/>
    <n v="24.261581026762535"/>
    <n v="3.3825720921332554"/>
    <n v="1"/>
    <n v="3.3825720921332554"/>
    <n v="3.3825720921332554"/>
  </r>
  <r>
    <x v="2"/>
    <x v="3"/>
    <x v="7"/>
    <n v="0.36"/>
    <n v="0.48"/>
    <x v="43"/>
    <n v="1700"/>
    <n v="0.40553169065079109"/>
    <n v="1567.422204649283"/>
    <n v="3.5335638644736602"/>
    <n v="1"/>
    <n v="3.5335638644736602"/>
    <n v="3.5335638644736602"/>
    <n v="0.48447019739019381"/>
    <n v="1"/>
    <n v="0.48447019739019381"/>
    <n v="0.48447019739019381"/>
  </r>
  <r>
    <x v="2"/>
    <x v="3"/>
    <x v="7"/>
    <n v="0.36"/>
    <n v="0.48"/>
    <x v="7"/>
    <n v="1700"/>
    <n v="44.544967734540279"/>
    <n v="169410.44198910412"/>
    <n v="378.72627025612854"/>
    <n v="1"/>
    <n v="378.72627025612854"/>
    <n v="378.72627025612854"/>
    <n v="52.087924284910386"/>
    <n v="1"/>
    <n v="52.087924284910386"/>
    <n v="52.087924284910386"/>
  </r>
  <r>
    <x v="2"/>
    <x v="3"/>
    <x v="8"/>
    <n v="0.51"/>
    <n v="0.57999999999999996"/>
    <x v="7"/>
    <n v="1700"/>
    <n v="40.644311658816946"/>
    <n v="147188.00428817759"/>
    <n v="312.64914289689682"/>
    <n v="1"/>
    <n v="312.64914289689682"/>
    <n v="312.64914289689682"/>
    <n v="43.573743802563122"/>
    <n v="1"/>
    <n v="43.573743802563122"/>
    <n v="43.573743802563122"/>
  </r>
  <r>
    <x v="2"/>
    <x v="3"/>
    <x v="7"/>
    <n v="0.36"/>
    <n v="0.48"/>
    <x v="39"/>
    <n v="1700"/>
    <n v="26.420525710810615"/>
    <n v="101102.78610723642"/>
    <n v="222.56025053830709"/>
    <n v="1"/>
    <n v="222.56025053830709"/>
    <n v="222.56025053830709"/>
    <n v="30.595889452830235"/>
    <n v="1"/>
    <n v="30.595889452830235"/>
    <n v="30.595889452830235"/>
  </r>
  <r>
    <x v="2"/>
    <x v="2"/>
    <x v="5"/>
    <n v="0.35"/>
    <n v="0.47"/>
    <x v="40"/>
    <n v="1700"/>
    <n v="118.89285908493491"/>
    <n v="447395.01005654241"/>
    <n v="838.48531031384562"/>
    <n v="1"/>
    <n v="838.48531031384562"/>
    <n v="838.48531031384562"/>
    <n v="113.5049922775938"/>
    <n v="1"/>
    <n v="113.5049922775938"/>
    <n v="113.5049922775938"/>
  </r>
  <r>
    <x v="2"/>
    <x v="2"/>
    <x v="5"/>
    <n v="0.35"/>
    <n v="0.47"/>
    <x v="40"/>
    <n v="1700"/>
    <n v="57.112776364816717"/>
    <n v="217553.34301049684"/>
    <n v="472.36098319145162"/>
    <n v="1"/>
    <n v="472.36098319145162"/>
    <n v="472.36098319145162"/>
    <n v="65.213521767042167"/>
    <n v="1"/>
    <n v="65.213521767042167"/>
    <n v="65.213521767042167"/>
  </r>
  <r>
    <x v="2"/>
    <x v="3"/>
    <x v="6"/>
    <n v="0.36"/>
    <n v="0.53"/>
    <x v="40"/>
    <n v="1700"/>
    <n v="0.24581563128201925"/>
    <n v="832.65629128373359"/>
    <n v="1.7466255999821956"/>
    <n v="1"/>
    <n v="1.7466255999821956"/>
    <n v="1.7466255999821956"/>
    <n v="0.2068346911998902"/>
    <n v="1"/>
    <n v="0.2068346911998902"/>
    <n v="0.2068346911998902"/>
  </r>
  <r>
    <x v="2"/>
    <x v="2"/>
    <x v="5"/>
    <n v="0.35"/>
    <n v="0.47"/>
    <x v="5"/>
    <n v="1700"/>
    <n v="1.2853187887882769"/>
    <n v="5094.4675556411166"/>
    <n v="11.681225303724316"/>
    <n v="1"/>
    <n v="11.681225303724316"/>
    <n v="11.681225303724316"/>
    <n v="1.6273548113491778"/>
    <n v="1"/>
    <n v="1.6273548113491778"/>
    <n v="1.6273548113491778"/>
  </r>
  <r>
    <x v="2"/>
    <x v="3"/>
    <x v="6"/>
    <n v="0.36"/>
    <n v="0.53"/>
    <x v="5"/>
    <n v="1700"/>
    <n v="2.1729307025391082"/>
    <n v="8073.6186660233479"/>
    <n v="18.065473010355731"/>
    <n v="1"/>
    <n v="18.065473010355731"/>
    <n v="18.065473010355731"/>
    <n v="2.4223545010144316"/>
    <n v="1"/>
    <n v="2.4223545010144316"/>
    <n v="2.4223545010144316"/>
  </r>
  <r>
    <x v="2"/>
    <x v="3"/>
    <x v="7"/>
    <n v="0.36"/>
    <n v="0.48"/>
    <x v="5"/>
    <n v="1700"/>
    <n v="0.77273775360472019"/>
    <n v="2986.3028843683951"/>
    <n v="6.5732781841285783"/>
    <n v="1"/>
    <n v="6.5732781841285783"/>
    <n v="6.5732781841285783"/>
    <n v="0.87431668288606268"/>
    <n v="1"/>
    <n v="0.87431668288606268"/>
    <n v="0.87431668288606268"/>
  </r>
  <r>
    <x v="2"/>
    <x v="2"/>
    <x v="5"/>
    <n v="0.35"/>
    <n v="0.47"/>
    <x v="5"/>
    <n v="1700"/>
    <n v="1.0579395028196519"/>
    <n v="4219.1829411852077"/>
    <n v="9.0951382134890384"/>
    <n v="1"/>
    <n v="9.0951382134890384"/>
    <n v="9.0951382134890384"/>
    <n v="1.2089716504106365"/>
    <n v="1"/>
    <n v="1.2089716504106365"/>
    <n v="1.2089716504106365"/>
  </r>
  <r>
    <x v="2"/>
    <x v="2"/>
    <x v="5"/>
    <n v="0.35"/>
    <n v="0.47"/>
    <x v="5"/>
    <n v="1700"/>
    <n v="1.3919627628477935"/>
    <n v="5474.7594956705971"/>
    <n v="12.281146566002914"/>
    <n v="1"/>
    <n v="12.281146566002914"/>
    <n v="12.281146566002914"/>
    <n v="1.6674553888734192"/>
    <n v="1"/>
    <n v="1.6674553888734192"/>
    <n v="1.6674553888734192"/>
  </r>
  <r>
    <x v="2"/>
    <x v="3"/>
    <x v="6"/>
    <n v="0.36"/>
    <n v="0.53"/>
    <x v="5"/>
    <n v="1700"/>
    <n v="0.19981511637591726"/>
    <n v="764.75021316247808"/>
    <n v="1.6631512644851527"/>
    <n v="1"/>
    <n v="1.6631512644851527"/>
    <n v="1.6631512644851527"/>
    <n v="0.21782867250955201"/>
    <n v="1"/>
    <n v="0.21782867250955201"/>
    <n v="0.21782867250955201"/>
  </r>
  <r>
    <x v="2"/>
    <x v="3"/>
    <x v="7"/>
    <n v="0.36"/>
    <n v="0.48"/>
    <x v="5"/>
    <n v="1700"/>
    <n v="1.4488267127171959"/>
    <n v="5518.6259219921603"/>
    <n v="12.523367239371936"/>
    <n v="1"/>
    <n v="12.523367239371936"/>
    <n v="12.523367239371936"/>
    <n v="1.7019110875971424"/>
    <n v="1"/>
    <n v="1.7019110875971424"/>
    <n v="1.7019110875971424"/>
  </r>
  <r>
    <x v="2"/>
    <x v="3"/>
    <x v="8"/>
    <n v="0.51"/>
    <n v="0.57999999999999996"/>
    <x v="5"/>
    <n v="1700"/>
    <n v="0.73390026461405578"/>
    <n v="2808.8118613739639"/>
    <n v="6.3507442560266192"/>
    <n v="1"/>
    <n v="6.3507442560266192"/>
    <n v="6.3507442560266192"/>
    <n v="0.85078940461014152"/>
    <n v="1"/>
    <n v="0.85078940461014152"/>
    <n v="0.85078940461014152"/>
  </r>
  <r>
    <x v="2"/>
    <x v="3"/>
    <x v="7"/>
    <n v="0.36"/>
    <n v="0.48"/>
    <x v="32"/>
    <n v="1700"/>
    <n v="0.52871961967510972"/>
    <n v="1971.4695138227817"/>
    <n v="4.3861393801700839"/>
    <n v="1"/>
    <n v="4.3861393801700839"/>
    <n v="4.3861393801700839"/>
    <n v="0.60591116370614007"/>
    <n v="1"/>
    <n v="0.60591116370614007"/>
    <n v="0.60591116370614007"/>
  </r>
  <r>
    <x v="2"/>
    <x v="3"/>
    <x v="7"/>
    <n v="0.36"/>
    <n v="0.48"/>
    <x v="41"/>
    <n v="1700"/>
    <n v="0.42958127468187612"/>
    <n v="1504.3471502919433"/>
    <n v="3.0238296853223741"/>
    <n v="1"/>
    <n v="3.0238296853223741"/>
    <n v="3.0238296853223741"/>
    <n v="0.40282192635717895"/>
    <n v="1"/>
    <n v="0.40282192635717895"/>
    <n v="0.40282192635717895"/>
  </r>
  <r>
    <x v="2"/>
    <x v="2"/>
    <x v="5"/>
    <n v="0.35"/>
    <n v="0.47"/>
    <x v="0"/>
    <n v="1710"/>
    <n v="21.86279133988053"/>
    <n v="79242.670582501712"/>
    <n v="167.59769557704013"/>
    <n v="1"/>
    <n v="167.59769557704013"/>
    <n v="167.59769557704013"/>
    <n v="22.685991378817679"/>
    <n v="1"/>
    <n v="22.685991378817679"/>
    <n v="22.685991378817679"/>
  </r>
  <r>
    <x v="2"/>
    <x v="3"/>
    <x v="6"/>
    <n v="0.36"/>
    <n v="0.53"/>
    <x v="0"/>
    <n v="1710"/>
    <n v="37.422087203404338"/>
    <n v="137662.19681360509"/>
    <n v="278.84756558299932"/>
    <n v="1"/>
    <n v="278.84756558299932"/>
    <n v="278.84756558299932"/>
    <n v="38.427726667798524"/>
    <n v="1"/>
    <n v="38.427726667798524"/>
    <n v="38.427726667798524"/>
  </r>
  <r>
    <x v="2"/>
    <x v="3"/>
    <x v="7"/>
    <n v="0.36"/>
    <n v="0.48"/>
    <x v="0"/>
    <n v="1710"/>
    <n v="103.61043735920209"/>
    <n v="394500.46547838376"/>
    <n v="815.90065330835728"/>
    <n v="1"/>
    <n v="815.90065330835728"/>
    <n v="815.90065330835728"/>
    <n v="111.34659744024412"/>
    <n v="1"/>
    <n v="111.34659744024412"/>
    <n v="111.34659744024412"/>
  </r>
  <r>
    <x v="2"/>
    <x v="3"/>
    <x v="8"/>
    <n v="0.51"/>
    <n v="0.57999999999999996"/>
    <x v="0"/>
    <n v="1710"/>
    <n v="1.4862239578194219E-2"/>
    <n v="55.113280858619596"/>
    <n v="0.1257983597544004"/>
    <n v="1"/>
    <n v="0.1257983597544004"/>
    <n v="0.1257983597544004"/>
    <n v="1.8124323119068222E-2"/>
    <n v="1"/>
    <n v="1.8124323119068222E-2"/>
    <n v="1.8124323119068222E-2"/>
  </r>
  <r>
    <x v="2"/>
    <x v="3"/>
    <x v="6"/>
    <n v="0.36"/>
    <n v="0.53"/>
    <x v="36"/>
    <n v="1710"/>
    <n v="32.640514451085558"/>
    <n v="126350.1902011085"/>
    <n v="261.46614339880449"/>
    <n v="1"/>
    <n v="261.46614339880449"/>
    <n v="261.46614339880449"/>
    <n v="36.114633003946587"/>
    <n v="1"/>
    <n v="36.114633003946587"/>
    <n v="36.114633003946587"/>
  </r>
  <r>
    <x v="2"/>
    <x v="3"/>
    <x v="7"/>
    <n v="0.36"/>
    <n v="0.48"/>
    <x v="43"/>
    <n v="1710"/>
    <n v="4.6946639643014272E-2"/>
    <n v="181.09322870242275"/>
    <n v="0.40123519412524933"/>
    <n v="1"/>
    <n v="0.40123519412524933"/>
    <n v="0.40123519412524933"/>
    <n v="5.589090373766855E-2"/>
    <n v="1"/>
    <n v="5.589090373766855E-2"/>
    <n v="5.589090373766855E-2"/>
  </r>
  <r>
    <x v="2"/>
    <x v="2"/>
    <x v="5"/>
    <n v="0.35"/>
    <n v="0.47"/>
    <x v="37"/>
    <n v="1710"/>
    <n v="15.879667722873238"/>
    <n v="53728.524954631604"/>
    <n v="116.90322032491362"/>
    <n v="1"/>
    <n v="116.90322032491362"/>
    <n v="116.90322032491362"/>
    <n v="15.483688112680261"/>
    <n v="1"/>
    <n v="15.483688112680261"/>
    <n v="15.483688112680261"/>
  </r>
  <r>
    <x v="2"/>
    <x v="3"/>
    <x v="7"/>
    <n v="0.36"/>
    <n v="0.48"/>
    <x v="7"/>
    <n v="1710"/>
    <n v="254.27123278232725"/>
    <n v="964750.84540317662"/>
    <n v="1921.8990577621937"/>
    <n v="1"/>
    <n v="1921.8990577621937"/>
    <n v="1921.8990577621937"/>
    <n v="261.44619812769372"/>
    <n v="1"/>
    <n v="261.44619812769372"/>
    <n v="261.44619812769372"/>
  </r>
  <r>
    <x v="2"/>
    <x v="3"/>
    <x v="8"/>
    <n v="0.51"/>
    <n v="0.57999999999999996"/>
    <x v="7"/>
    <n v="1710"/>
    <n v="109.40122272508286"/>
    <n v="413212.70628423337"/>
    <n v="850.08631875173751"/>
    <n v="1"/>
    <n v="850.08631875173751"/>
    <n v="850.08631875173751"/>
    <n v="118.51055152499349"/>
    <n v="1"/>
    <n v="118.51055152499349"/>
    <n v="118.51055152499349"/>
  </r>
  <r>
    <x v="2"/>
    <x v="3"/>
    <x v="7"/>
    <n v="0.36"/>
    <n v="0.48"/>
    <x v="39"/>
    <n v="1710"/>
    <n v="121.51383699417831"/>
    <n v="475198.45121010841"/>
    <n v="969.03667764119484"/>
    <n v="1"/>
    <n v="969.03667764119484"/>
    <n v="969.03667764119484"/>
    <n v="132.50397765601693"/>
    <n v="1"/>
    <n v="132.50397765601693"/>
    <n v="132.50397765601693"/>
  </r>
  <r>
    <x v="2"/>
    <x v="2"/>
    <x v="5"/>
    <n v="0.35"/>
    <n v="0.47"/>
    <x v="40"/>
    <n v="1710"/>
    <n v="123.78450822023588"/>
    <n v="485969.47638741205"/>
    <n v="944.86970484002836"/>
    <n v="1"/>
    <n v="944.86970484002836"/>
    <n v="944.86970484002836"/>
    <n v="127.90867874876817"/>
    <n v="1"/>
    <n v="127.90867874876817"/>
    <n v="127.90867874876817"/>
  </r>
  <r>
    <x v="2"/>
    <x v="2"/>
    <x v="5"/>
    <n v="0.35"/>
    <n v="0.47"/>
    <x v="40"/>
    <n v="1710"/>
    <n v="85.173145325633726"/>
    <n v="332784.05069149262"/>
    <n v="686.00850625071644"/>
    <n v="1"/>
    <n v="686.00850625071644"/>
    <n v="686.00850625071644"/>
    <n v="93.770249939833491"/>
    <n v="1"/>
    <n v="93.770249939833491"/>
    <n v="93.770249939833491"/>
  </r>
  <r>
    <x v="2"/>
    <x v="2"/>
    <x v="5"/>
    <n v="0.35"/>
    <n v="0.47"/>
    <x v="5"/>
    <n v="1710"/>
    <n v="6.0798870066741456E-3"/>
    <n v="24.319386701733286"/>
    <n v="5.5580768016126492E-2"/>
    <n v="1"/>
    <n v="5.5580768016126492E-2"/>
    <n v="5.5580768016126492E-2"/>
    <n v="7.3934948861823944E-3"/>
    <n v="1"/>
    <n v="7.3934948861823944E-3"/>
    <n v="7.3934948861823944E-3"/>
  </r>
  <r>
    <x v="2"/>
    <x v="2"/>
    <x v="5"/>
    <n v="0.35"/>
    <n v="0.47"/>
    <x v="5"/>
    <n v="1710"/>
    <n v="6.224789389766029E-3"/>
    <n v="24.898122619086251"/>
    <n v="5.6875799360695534E-2"/>
    <n v="1"/>
    <n v="5.6875799360695534E-2"/>
    <n v="5.6875799360695534E-2"/>
    <n v="7.5665974834023975E-3"/>
    <n v="1"/>
    <n v="7.5665974834023975E-3"/>
    <n v="7.5665974834023975E-3"/>
  </r>
  <r>
    <x v="2"/>
    <x v="3"/>
    <x v="7"/>
    <n v="0.36"/>
    <n v="0.48"/>
    <x v="5"/>
    <n v="1710"/>
    <n v="2.4904017639671198E-2"/>
    <n v="93.850678840140162"/>
    <n v="0.20066918732791594"/>
    <n v="1"/>
    <n v="0.20066918732791594"/>
    <n v="0.20066918732791594"/>
    <n v="2.6847524379695883E-2"/>
    <n v="1"/>
    <n v="2.6847524379695883E-2"/>
    <n v="2.6847524379695883E-2"/>
  </r>
  <r>
    <x v="2"/>
    <x v="3"/>
    <x v="8"/>
    <n v="0.51"/>
    <n v="0.57999999999999996"/>
    <x v="5"/>
    <n v="1710"/>
    <n v="0.31477157392914007"/>
    <n v="1214.9105674940749"/>
    <n v="2.4216452009604321"/>
    <n v="1"/>
    <n v="2.4216452009604321"/>
    <n v="2.4216452009604321"/>
    <n v="0.33036932375621453"/>
    <n v="1"/>
    <n v="0.33036932375621453"/>
    <n v="0.33036932375621453"/>
  </r>
  <r>
    <x v="2"/>
    <x v="2"/>
    <x v="5"/>
    <n v="0.35"/>
    <n v="0.47"/>
    <x v="42"/>
    <n v="1710"/>
    <n v="4.8544691772121576E-2"/>
    <n v="111.09354177015626"/>
    <n v="0.13170762718321966"/>
    <n v="1"/>
    <n v="0.13170762718321966"/>
    <n v="0.13170762718321966"/>
    <n v="1.7262420620100312E-2"/>
    <n v="1"/>
    <n v="1.7262420620100312E-2"/>
    <n v="1.7262420620100312E-2"/>
  </r>
  <r>
    <x v="2"/>
    <x v="2"/>
    <x v="5"/>
    <n v="0.35"/>
    <n v="0.47"/>
    <x v="10"/>
    <n v="2000"/>
    <n v="10.412717862869437"/>
    <n v="33925.762736357072"/>
    <n v="72.419733374165304"/>
    <n v="1"/>
    <n v="72.419733374165304"/>
    <n v="72.419733374165304"/>
    <n v="9.5330101111702792"/>
    <n v="1"/>
    <n v="9.5330101111702792"/>
    <n v="9.5330101111702792"/>
  </r>
  <r>
    <x v="2"/>
    <x v="2"/>
    <x v="5"/>
    <n v="0.35"/>
    <n v="0.47"/>
    <x v="0"/>
    <n v="1720"/>
    <n v="29.985976388320928"/>
    <n v="114610.68248178059"/>
    <n v="253.50733086064807"/>
    <n v="1"/>
    <n v="253.50733086064807"/>
    <n v="253.50733086064807"/>
    <n v="34.799938062590847"/>
    <n v="1"/>
    <n v="34.799938062590847"/>
    <n v="34.799938062590847"/>
  </r>
  <r>
    <x v="2"/>
    <x v="3"/>
    <x v="6"/>
    <n v="0.36"/>
    <n v="0.53"/>
    <x v="0"/>
    <n v="1720"/>
    <n v="407.98516281678883"/>
    <n v="1510541.112162469"/>
    <n v="3084.9676198152029"/>
    <n v="1"/>
    <n v="3084.9676198152029"/>
    <n v="3084.9676198152029"/>
    <n v="421.55097264055007"/>
    <n v="1"/>
    <n v="421.55097264055007"/>
    <n v="421.55097264055007"/>
  </r>
  <r>
    <x v="2"/>
    <x v="3"/>
    <x v="7"/>
    <n v="0.36"/>
    <n v="0.48"/>
    <x v="0"/>
    <n v="1720"/>
    <n v="120.35370811890645"/>
    <n v="450706.76661303936"/>
    <n v="920.50937478403387"/>
    <n v="1"/>
    <n v="920.50937478403387"/>
    <n v="920.50937478403387"/>
    <n v="125.91240895746276"/>
    <n v="1"/>
    <n v="125.91240895746276"/>
    <n v="125.91240895746276"/>
  </r>
  <r>
    <x v="2"/>
    <x v="3"/>
    <x v="8"/>
    <n v="0.51"/>
    <n v="0.57999999999999996"/>
    <x v="0"/>
    <n v="1720"/>
    <n v="5.6823152980579428"/>
    <n v="19749.338940797348"/>
    <n v="42.737446893975665"/>
    <n v="1"/>
    <n v="42.737446893975665"/>
    <n v="42.737446893975665"/>
    <n v="5.7990479777020765"/>
    <n v="1"/>
    <n v="5.7990479777020765"/>
    <n v="5.7990479777020765"/>
  </r>
  <r>
    <x v="2"/>
    <x v="3"/>
    <x v="6"/>
    <n v="0.36"/>
    <n v="0.53"/>
    <x v="36"/>
    <n v="1720"/>
    <n v="35.263559683334741"/>
    <n v="136213.30386296439"/>
    <n v="294.71331541284843"/>
    <n v="1"/>
    <n v="294.71331541284843"/>
    <n v="294.71331541284843"/>
    <n v="40.319034371748259"/>
    <n v="1"/>
    <n v="40.319034371748259"/>
    <n v="40.319034371748259"/>
  </r>
  <r>
    <x v="2"/>
    <x v="3"/>
    <x v="7"/>
    <n v="0.36"/>
    <n v="0.48"/>
    <x v="36"/>
    <n v="1720"/>
    <n v="7.5501573797259915"/>
    <n v="29092.771046255868"/>
    <n v="68.278542884584738"/>
    <n v="1"/>
    <n v="68.278542884584738"/>
    <n v="68.278542884584738"/>
    <n v="9.3845918277371414"/>
    <n v="1"/>
    <n v="9.3845918277371414"/>
    <n v="9.3845918277371414"/>
  </r>
  <r>
    <x v="2"/>
    <x v="3"/>
    <x v="7"/>
    <n v="0.36"/>
    <n v="0.48"/>
    <x v="43"/>
    <n v="1720"/>
    <n v="2.1972097863317336E-5"/>
    <n v="8.536317909232731E-2"/>
    <n v="1.784183267556519E-4"/>
    <n v="1"/>
    <n v="1.784183267556519E-4"/>
    <n v="1.784183267556519E-4"/>
    <n v="2.4297606115076706E-5"/>
    <n v="1"/>
    <n v="2.4297606115076706E-5"/>
    <n v="2.4297606115076706E-5"/>
  </r>
  <r>
    <x v="2"/>
    <x v="3"/>
    <x v="7"/>
    <n v="0.36"/>
    <n v="0.48"/>
    <x v="7"/>
    <n v="1720"/>
    <n v="88.580338751235018"/>
    <n v="335213.11506613629"/>
    <n v="695.9675840275745"/>
    <n v="1"/>
    <n v="695.9675840275745"/>
    <n v="695.9675840275745"/>
    <n v="95.660270723622247"/>
    <n v="1"/>
    <n v="95.660270723622247"/>
    <n v="95.660270723622247"/>
  </r>
  <r>
    <x v="2"/>
    <x v="3"/>
    <x v="8"/>
    <n v="0.51"/>
    <n v="0.57999999999999996"/>
    <x v="7"/>
    <n v="1720"/>
    <n v="76.899322491592415"/>
    <n v="285860.81497689628"/>
    <n v="613.50121636974723"/>
    <n v="1"/>
    <n v="613.50121636974723"/>
    <n v="613.50121636974723"/>
    <n v="85.20879019781124"/>
    <n v="1"/>
    <n v="85.20879019781124"/>
    <n v="85.20879019781124"/>
  </r>
  <r>
    <x v="2"/>
    <x v="3"/>
    <x v="7"/>
    <n v="0.36"/>
    <n v="0.48"/>
    <x v="39"/>
    <n v="1720"/>
    <n v="41.549117085791593"/>
    <n v="161855.25312495994"/>
    <n v="347.36528204161687"/>
    <n v="1"/>
    <n v="347.36528204161687"/>
    <n v="347.36528204161687"/>
    <n v="48.005351903675461"/>
    <n v="1"/>
    <n v="48.005351903675461"/>
    <n v="48.005351903675461"/>
  </r>
  <r>
    <x v="2"/>
    <x v="2"/>
    <x v="5"/>
    <n v="0.35"/>
    <n v="0.47"/>
    <x v="40"/>
    <n v="1720"/>
    <n v="22.409731623728788"/>
    <n v="88113.789314225112"/>
    <n v="185.82791847925702"/>
    <n v="1"/>
    <n v="185.82791847925702"/>
    <n v="185.82791847925702"/>
    <n v="25.676568027992602"/>
    <n v="1"/>
    <n v="25.676568027992602"/>
    <n v="25.676568027992602"/>
  </r>
  <r>
    <x v="2"/>
    <x v="2"/>
    <x v="5"/>
    <n v="0.35"/>
    <n v="0.47"/>
    <x v="40"/>
    <n v="1720"/>
    <n v="88.585722201658385"/>
    <n v="343433.65559658303"/>
    <n v="747.22560249070921"/>
    <n v="1"/>
    <n v="747.22560249070921"/>
    <n v="747.22560249070921"/>
    <n v="103.63776154007405"/>
    <n v="1"/>
    <n v="103.63776154007405"/>
    <n v="103.63776154007405"/>
  </r>
  <r>
    <x v="2"/>
    <x v="3"/>
    <x v="6"/>
    <n v="0.36"/>
    <n v="0.53"/>
    <x v="40"/>
    <n v="1720"/>
    <n v="19.079737488839868"/>
    <n v="73172.603994425444"/>
    <n v="151.34737234091767"/>
    <n v="1"/>
    <n v="151.34737234091767"/>
    <n v="151.34737234091767"/>
    <n v="20.418093074963469"/>
    <n v="1"/>
    <n v="20.418093074963469"/>
    <n v="20.418093074963469"/>
  </r>
  <r>
    <x v="2"/>
    <x v="3"/>
    <x v="6"/>
    <n v="0.36"/>
    <n v="0.53"/>
    <x v="5"/>
    <n v="1720"/>
    <n v="5.1885950408126116E-2"/>
    <n v="190.76168878507713"/>
    <n v="0.41107872863539602"/>
    <n v="1"/>
    <n v="0.41107872863539602"/>
    <n v="0.41107872863539602"/>
    <n v="5.3733480741794779E-2"/>
    <n v="1"/>
    <n v="5.3733480741794779E-2"/>
    <n v="5.3733480741794779E-2"/>
  </r>
  <r>
    <x v="2"/>
    <x v="3"/>
    <x v="7"/>
    <n v="0.36"/>
    <n v="0.48"/>
    <x v="5"/>
    <n v="1720"/>
    <n v="1.1405654372994151E-2"/>
    <n v="44.269378125767474"/>
    <n v="0.10748309301018544"/>
    <n v="1"/>
    <n v="0.10748309301018544"/>
    <n v="0.10748309301018544"/>
    <n v="1.4181741824472294E-2"/>
    <n v="1"/>
    <n v="1.4181741824472294E-2"/>
    <n v="1.4181741824472294E-2"/>
  </r>
  <r>
    <x v="2"/>
    <x v="2"/>
    <x v="5"/>
    <n v="0.35"/>
    <n v="0.47"/>
    <x v="5"/>
    <n v="1720"/>
    <n v="1.5317685651151883E-3"/>
    <n v="6.1703465331858869"/>
    <n v="1.5195357699292453E-2"/>
    <n v="1"/>
    <n v="1.5195357699292453E-2"/>
    <n v="1.5195357699292453E-2"/>
    <n v="2.009001178217716E-3"/>
    <n v="1"/>
    <n v="2.009001178217716E-3"/>
    <n v="2.009001178217716E-3"/>
  </r>
  <r>
    <x v="2"/>
    <x v="2"/>
    <x v="5"/>
    <n v="0.35"/>
    <n v="0.47"/>
    <x v="5"/>
    <n v="1720"/>
    <n v="1.6611424810622218E-2"/>
    <n v="65.499633373309052"/>
    <n v="0.16269352866963183"/>
    <n v="1"/>
    <n v="0.16269352866963183"/>
    <n v="0.16269352866963183"/>
    <n v="2.1660606023761887E-2"/>
    <n v="1"/>
    <n v="2.1660606023761887E-2"/>
    <n v="2.1660606023761887E-2"/>
  </r>
  <r>
    <x v="2"/>
    <x v="3"/>
    <x v="6"/>
    <n v="0.36"/>
    <n v="0.53"/>
    <x v="5"/>
    <n v="1720"/>
    <n v="6.513957262403873E-2"/>
    <n v="251.57830300656644"/>
    <n v="0.54213568885703634"/>
    <n v="1"/>
    <n v="0.54213568885703634"/>
    <n v="0.54213568885703634"/>
    <n v="7.1761043673631383E-2"/>
    <n v="1"/>
    <n v="7.1761043673631383E-2"/>
    <n v="7.1761043673631383E-2"/>
  </r>
  <r>
    <x v="2"/>
    <x v="3"/>
    <x v="7"/>
    <n v="0.36"/>
    <n v="0.48"/>
    <x v="5"/>
    <n v="1720"/>
    <n v="3.6623860061227925E-3"/>
    <n v="14.453943905153119"/>
    <n v="3.5083072088941451E-2"/>
    <n v="1"/>
    <n v="3.5083072088941451E-2"/>
    <n v="3.5083072088941451E-2"/>
    <n v="4.7196275896288159E-3"/>
    <n v="1"/>
    <n v="4.7196275896288159E-3"/>
    <n v="4.7196275896288159E-3"/>
  </r>
  <r>
    <x v="2"/>
    <x v="3"/>
    <x v="8"/>
    <n v="0.51"/>
    <n v="0.57999999999999996"/>
    <x v="5"/>
    <n v="1720"/>
    <n v="1.6053167927888527E-2"/>
    <n v="62.736923407123356"/>
    <n v="0.15075021913109926"/>
    <n v="1"/>
    <n v="0.15075021913109926"/>
    <n v="0.15075021913109926"/>
    <n v="1.9945690540029315E-2"/>
    <n v="1"/>
    <n v="1.9945690540029315E-2"/>
    <n v="1.9945690540029315E-2"/>
  </r>
  <r>
    <x v="2"/>
    <x v="3"/>
    <x v="7"/>
    <n v="0.36"/>
    <n v="0.48"/>
    <x v="5"/>
    <n v="1720"/>
    <n v="7.5334091677123514E-3"/>
    <n v="29.243493953316854"/>
    <n v="6.3442453125291898E-2"/>
    <n v="1"/>
    <n v="6.3442453125291898E-2"/>
    <n v="6.3442453125291898E-2"/>
    <n v="8.4990236019282118E-3"/>
    <n v="1"/>
    <n v="8.4990236019282118E-3"/>
    <n v="8.4990236019282118E-3"/>
  </r>
  <r>
    <x v="2"/>
    <x v="3"/>
    <x v="6"/>
    <n v="0.36"/>
    <n v="0.53"/>
    <x v="5"/>
    <n v="1720"/>
    <n v="6.6499580782418799E-2"/>
    <n v="258.10310768955389"/>
    <n v="0.56473372174796277"/>
    <n v="1"/>
    <n v="0.56473372174796277"/>
    <n v="0.56473372174796277"/>
    <n v="7.5533467930622447E-2"/>
    <n v="1"/>
    <n v="7.5533467930622447E-2"/>
    <n v="7.5533467930622447E-2"/>
  </r>
  <r>
    <x v="2"/>
    <x v="3"/>
    <x v="7"/>
    <n v="0.36"/>
    <n v="0.48"/>
    <x v="32"/>
    <n v="1720"/>
    <n v="3.237354952704075"/>
    <n v="12356.825764585597"/>
    <n v="26.259077137558961"/>
    <n v="1"/>
    <n v="26.259077137558961"/>
    <n v="26.259077137558961"/>
    <n v="3.5895750220765072"/>
    <n v="1"/>
    <n v="3.5895750220765072"/>
    <n v="3.5895750220765072"/>
  </r>
  <r>
    <x v="2"/>
    <x v="3"/>
    <x v="7"/>
    <n v="0.36"/>
    <n v="0.48"/>
    <x v="41"/>
    <n v="1720"/>
    <n v="8.1335330458944988"/>
    <n v="30280.758950577358"/>
    <n v="59.554972823885457"/>
    <n v="1"/>
    <n v="59.554972823885457"/>
    <n v="59.554972823885457"/>
    <n v="8.032937953485952"/>
    <n v="1"/>
    <n v="8.032937953485952"/>
    <n v="8.032937953485952"/>
  </r>
  <r>
    <x v="2"/>
    <x v="2"/>
    <x v="5"/>
    <n v="0.35"/>
    <n v="0.47"/>
    <x v="42"/>
    <n v="1720"/>
    <n v="0.43819857058345357"/>
    <n v="1511.5308481386555"/>
    <n v="3.0780326071467501"/>
    <n v="1"/>
    <n v="3.0780326071467501"/>
    <n v="3.0780326071467501"/>
    <n v="0.4173105390026291"/>
    <n v="1"/>
    <n v="0.4173105390026291"/>
    <n v="0.4173105390026291"/>
  </r>
  <r>
    <x v="2"/>
    <x v="3"/>
    <x v="8"/>
    <n v="0.51"/>
    <n v="0.57999999999999996"/>
    <x v="7"/>
    <n v="1730"/>
    <n v="7.3984892443917882"/>
    <n v="27863.948317625745"/>
    <n v="57.056157017806328"/>
    <n v="1"/>
    <n v="57.056157017806328"/>
    <n v="57.056157017806328"/>
    <n v="7.8832725619002755"/>
    <n v="1"/>
    <n v="7.8832725619002755"/>
    <n v="7.8832725619002755"/>
  </r>
  <r>
    <x v="2"/>
    <x v="2"/>
    <x v="5"/>
    <n v="0.35"/>
    <n v="0.47"/>
    <x v="0"/>
    <n v="1740"/>
    <n v="7.3732948292129649E-4"/>
    <n v="2.9334398087538402"/>
    <n v="5.8478842871313884E-3"/>
    <n v="1"/>
    <n v="5.8478842871313884E-3"/>
    <n v="5.8478842871313884E-3"/>
    <n v="7.8545016375694001E-4"/>
    <n v="1"/>
    <n v="7.8545016375694001E-4"/>
    <n v="7.8545016375694001E-4"/>
  </r>
  <r>
    <x v="2"/>
    <x v="3"/>
    <x v="6"/>
    <n v="0.36"/>
    <n v="0.53"/>
    <x v="0"/>
    <n v="1740"/>
    <n v="39.140574577286223"/>
    <n v="145084.85904547037"/>
    <n v="300.28619238565756"/>
    <n v="1"/>
    <n v="300.28619238565756"/>
    <n v="300.28619238565756"/>
    <n v="40.977970599674649"/>
    <n v="1"/>
    <n v="40.977970599674649"/>
    <n v="40.977970599674649"/>
  </r>
  <r>
    <x v="2"/>
    <x v="3"/>
    <x v="7"/>
    <n v="0.36"/>
    <n v="0.48"/>
    <x v="0"/>
    <n v="1740"/>
    <n v="5.1156618463008838"/>
    <n v="19775.289910440832"/>
    <n v="41.338559646364061"/>
    <n v="1"/>
    <n v="41.338559646364061"/>
    <n v="41.338559646364061"/>
    <n v="5.6239118112150974"/>
    <n v="1"/>
    <n v="5.6239118112150974"/>
    <n v="5.6239118112150974"/>
  </r>
  <r>
    <x v="2"/>
    <x v="3"/>
    <x v="6"/>
    <n v="0.36"/>
    <n v="0.53"/>
    <x v="36"/>
    <n v="1740"/>
    <n v="0.88025166932761223"/>
    <n v="3133.9763243495995"/>
    <n v="6.8798832363305369"/>
    <n v="1"/>
    <n v="6.8798832363305369"/>
    <n v="6.8798832363305369"/>
    <n v="0.93736065128356083"/>
    <n v="1"/>
    <n v="0.93736065128356083"/>
    <n v="0.93736065128356083"/>
  </r>
  <r>
    <x v="2"/>
    <x v="3"/>
    <x v="7"/>
    <n v="0.36"/>
    <n v="0.48"/>
    <x v="7"/>
    <n v="1740"/>
    <n v="63.487527924389966"/>
    <n v="240894.61186772145"/>
    <n v="514.78387460615943"/>
    <n v="1"/>
    <n v="514.78387460615943"/>
    <n v="514.78387460615943"/>
    <n v="70.631792768455895"/>
    <n v="1"/>
    <n v="70.631792768455895"/>
    <n v="70.631792768455895"/>
  </r>
  <r>
    <x v="2"/>
    <x v="3"/>
    <x v="8"/>
    <n v="0.51"/>
    <n v="0.57999999999999996"/>
    <x v="7"/>
    <n v="1740"/>
    <n v="7.4930020976350341E-3"/>
    <n v="29.729965181875272"/>
    <n v="7.1071403061992083E-2"/>
    <n v="1"/>
    <n v="7.1071403061992083E-2"/>
    <n v="7.1071403061992083E-2"/>
    <n v="9.8176592682577002E-3"/>
    <n v="1"/>
    <n v="9.8176592682577002E-3"/>
    <n v="9.8176592682577002E-3"/>
  </r>
  <r>
    <x v="2"/>
    <x v="3"/>
    <x v="7"/>
    <n v="0.36"/>
    <n v="0.48"/>
    <x v="39"/>
    <n v="1740"/>
    <n v="28.932990475234476"/>
    <n v="114205.42574360341"/>
    <n v="256.35972152532054"/>
    <n v="1"/>
    <n v="256.35972152532054"/>
    <n v="256.35972152532054"/>
    <n v="34.308092969076718"/>
    <n v="1"/>
    <n v="34.308092969076718"/>
    <n v="34.308092969076718"/>
  </r>
  <r>
    <x v="2"/>
    <x v="2"/>
    <x v="5"/>
    <n v="0.35"/>
    <n v="0.47"/>
    <x v="40"/>
    <n v="1740"/>
    <n v="86.84961340823331"/>
    <n v="342979.52130218007"/>
    <n v="681.60001401735246"/>
    <n v="1"/>
    <n v="681.60001401735246"/>
    <n v="681.60001401735246"/>
    <n v="92.443304185838429"/>
    <n v="1"/>
    <n v="92.443304185838429"/>
    <n v="92.443304185838429"/>
  </r>
  <r>
    <x v="2"/>
    <x v="2"/>
    <x v="5"/>
    <n v="0.35"/>
    <n v="0.47"/>
    <x v="40"/>
    <n v="1740"/>
    <n v="15.925785568725864"/>
    <n v="58752.297111077351"/>
    <n v="121.71402051120727"/>
    <n v="1"/>
    <n v="121.71402051120727"/>
    <n v="121.71402051120727"/>
    <n v="16.371145876075602"/>
    <n v="1"/>
    <n v="16.371145876075602"/>
    <n v="16.371145876075602"/>
  </r>
  <r>
    <x v="2"/>
    <x v="2"/>
    <x v="5"/>
    <n v="0.35"/>
    <n v="0.47"/>
    <x v="5"/>
    <n v="1740"/>
    <n v="1.1750325648763073E-2"/>
    <n v="46.833634714809143"/>
    <n v="0.10179354435165951"/>
    <n v="1"/>
    <n v="0.10179354435165951"/>
    <n v="0.10179354435165951"/>
    <n v="1.3504631364314498E-2"/>
    <n v="1"/>
    <n v="1.3504631364314498E-2"/>
    <n v="1.3504631364314498E-2"/>
  </r>
  <r>
    <x v="2"/>
    <x v="2"/>
    <x v="5"/>
    <n v="0.35"/>
    <n v="0.47"/>
    <x v="5"/>
    <n v="1740"/>
    <n v="5.6288618322710288E-2"/>
    <n v="224.56055859220569"/>
    <n v="0.47971440121794107"/>
    <n v="1"/>
    <n v="0.47971440121794107"/>
    <n v="0.47971440121794107"/>
    <n v="6.3946202014146733E-2"/>
    <n v="1"/>
    <n v="6.3946202014146733E-2"/>
    <n v="6.3946202014146733E-2"/>
  </r>
  <r>
    <x v="2"/>
    <x v="3"/>
    <x v="7"/>
    <n v="0.36"/>
    <n v="0.48"/>
    <x v="5"/>
    <n v="1740"/>
    <n v="0.85096842553155561"/>
    <n v="3262.6783757453559"/>
    <n v="6.9801932432818621"/>
    <n v="1"/>
    <n v="6.9801932432818621"/>
    <n v="6.9801932432818621"/>
    <n v="0.94952225239409094"/>
    <n v="1"/>
    <n v="0.94952225239409094"/>
    <n v="0.94952225239409094"/>
  </r>
  <r>
    <x v="2"/>
    <x v="2"/>
    <x v="5"/>
    <n v="0.35"/>
    <n v="0.47"/>
    <x v="0"/>
    <n v="1750"/>
    <n v="35.390667226263972"/>
    <n v="134806.46645949996"/>
    <n v="285.27906155380936"/>
    <n v="1"/>
    <n v="285.27906155380936"/>
    <n v="285.27906155380936"/>
    <n v="39.09390786336202"/>
    <n v="1"/>
    <n v="39.09390786336202"/>
    <n v="39.09390786336202"/>
  </r>
  <r>
    <x v="2"/>
    <x v="2"/>
    <x v="5"/>
    <n v="0.35"/>
    <n v="0.47"/>
    <x v="0"/>
    <n v="1750"/>
    <n v="3.3110233992204208"/>
    <n v="12605.258209730104"/>
    <n v="27.967105328621621"/>
    <n v="1"/>
    <n v="27.967105328621621"/>
    <n v="27.967105328621621"/>
    <n v="3.8545942344817199"/>
    <n v="1"/>
    <n v="3.8545942344817199"/>
    <n v="3.8545942344817199"/>
  </r>
  <r>
    <x v="2"/>
    <x v="3"/>
    <x v="6"/>
    <n v="0.36"/>
    <n v="0.53"/>
    <x v="0"/>
    <n v="1750"/>
    <n v="578.3787092452875"/>
    <n v="2126653.9083779627"/>
    <n v="4326.4429364566467"/>
    <n v="1"/>
    <n v="4326.4429364566467"/>
    <n v="4326.4429364566467"/>
    <n v="588.34352355482088"/>
    <n v="1"/>
    <n v="588.34352355482088"/>
    <n v="588.34352355482088"/>
  </r>
  <r>
    <x v="2"/>
    <x v="3"/>
    <x v="7"/>
    <n v="0.36"/>
    <n v="0.48"/>
    <x v="0"/>
    <n v="1750"/>
    <n v="74.812666414576725"/>
    <n v="274170.53913715127"/>
    <n v="558.43622961507765"/>
    <n v="1"/>
    <n v="558.43622961507765"/>
    <n v="558.43622961507765"/>
    <n v="76.588829226292034"/>
    <n v="1"/>
    <n v="76.588829226292034"/>
    <n v="76.588829226292034"/>
  </r>
  <r>
    <x v="2"/>
    <x v="3"/>
    <x v="8"/>
    <n v="0.51"/>
    <n v="0.57999999999999996"/>
    <x v="0"/>
    <n v="1750"/>
    <n v="3.3287333426315727E-4"/>
    <n v="1.1960225779564997"/>
    <n v="2.830965953647905E-3"/>
    <n v="1"/>
    <n v="2.830965953647905E-3"/>
    <n v="2.830965953647905E-3"/>
    <n v="3.916549637162173E-4"/>
    <n v="1"/>
    <n v="3.916549637162173E-4"/>
    <n v="3.916549637162173E-4"/>
  </r>
  <r>
    <x v="2"/>
    <x v="3"/>
    <x v="6"/>
    <n v="0.36"/>
    <n v="0.53"/>
    <x v="36"/>
    <n v="1750"/>
    <n v="68.932036141064359"/>
    <n v="266097.42325859965"/>
    <n v="590.67866155116758"/>
    <n v="1"/>
    <n v="590.67866155116758"/>
    <n v="590.67866155116758"/>
    <n v="81.472640130950055"/>
    <n v="1"/>
    <n v="81.472640130950055"/>
    <n v="81.472640130950055"/>
  </r>
  <r>
    <x v="2"/>
    <x v="3"/>
    <x v="7"/>
    <n v="0.36"/>
    <n v="0.48"/>
    <x v="36"/>
    <n v="1750"/>
    <n v="40.771461191461682"/>
    <n v="153580.99542238456"/>
    <n v="361.41323979180521"/>
    <n v="1"/>
    <n v="361.41323979180521"/>
    <n v="361.41323979180521"/>
    <n v="49.171706697502906"/>
    <n v="1"/>
    <n v="49.171706697502906"/>
    <n v="49.171706697502906"/>
  </r>
  <r>
    <x v="2"/>
    <x v="2"/>
    <x v="5"/>
    <n v="0.35"/>
    <n v="0.47"/>
    <x v="37"/>
    <n v="1750"/>
    <n v="89.275541930733638"/>
    <n v="298089.07202140399"/>
    <n v="621.0161334889367"/>
    <n v="1"/>
    <n v="621.0161334889367"/>
    <n v="621.0161334889367"/>
    <n v="83.376576178435485"/>
    <n v="1"/>
    <n v="83.376576178435485"/>
    <n v="83.376576178435485"/>
  </r>
  <r>
    <x v="2"/>
    <x v="3"/>
    <x v="7"/>
    <n v="0.36"/>
    <n v="0.48"/>
    <x v="3"/>
    <n v="1750"/>
    <n v="1.3727913975237663E-2"/>
    <n v="53.257469872163675"/>
    <n v="0.11688600678033575"/>
    <n v="1"/>
    <n v="0.11688600678033575"/>
    <n v="0.11688600678033575"/>
    <n v="1.8115510288114905E-2"/>
    <n v="1"/>
    <n v="1.8115510288114905E-2"/>
    <n v="1.8115510288114905E-2"/>
  </r>
  <r>
    <x v="2"/>
    <x v="3"/>
    <x v="7"/>
    <n v="0.36"/>
    <n v="0.48"/>
    <x v="7"/>
    <n v="1750"/>
    <n v="328.25035358132254"/>
    <n v="1228583.2851204094"/>
    <n v="2542.9456639511673"/>
    <n v="1"/>
    <n v="2542.9456639511673"/>
    <n v="2542.9456639511673"/>
    <n v="350.64776241886511"/>
    <n v="1"/>
    <n v="350.64776241886511"/>
    <n v="350.64776241886511"/>
  </r>
  <r>
    <x v="2"/>
    <x v="3"/>
    <x v="8"/>
    <n v="0.51"/>
    <n v="0.57999999999999996"/>
    <x v="7"/>
    <n v="1750"/>
    <n v="78.975752116166376"/>
    <n v="299429.80101212952"/>
    <n v="638.95964072296658"/>
    <n v="1"/>
    <n v="638.95964072296658"/>
    <n v="638.95964072296658"/>
    <n v="87.51437404045717"/>
    <n v="1"/>
    <n v="87.51437404045717"/>
    <n v="87.51437404045717"/>
  </r>
  <r>
    <x v="2"/>
    <x v="3"/>
    <x v="7"/>
    <n v="0.36"/>
    <n v="0.48"/>
    <x v="39"/>
    <n v="1750"/>
    <n v="212.25519133202729"/>
    <n v="815733.31095664774"/>
    <n v="1625.76502162005"/>
    <n v="1"/>
    <n v="1625.76502162005"/>
    <n v="1625.76502162005"/>
    <n v="221.62779982359012"/>
    <n v="1"/>
    <n v="221.62779982359012"/>
    <n v="221.62779982359012"/>
  </r>
  <r>
    <x v="2"/>
    <x v="2"/>
    <x v="5"/>
    <n v="0.35"/>
    <n v="0.47"/>
    <x v="40"/>
    <n v="1750"/>
    <n v="133.0999688471926"/>
    <n v="511760.41823877249"/>
    <n v="1043.5467296845115"/>
    <n v="1"/>
    <n v="1043.5467296845115"/>
    <n v="1043.5467296845115"/>
    <n v="142.24571109514778"/>
    <n v="1"/>
    <n v="142.24571109514778"/>
    <n v="142.24571109514778"/>
  </r>
  <r>
    <x v="2"/>
    <x v="2"/>
    <x v="5"/>
    <n v="0.35"/>
    <n v="0.47"/>
    <x v="40"/>
    <n v="1750"/>
    <n v="508.15366548305434"/>
    <n v="1923590.7634176346"/>
    <n v="4145.2309458438549"/>
    <n v="1"/>
    <n v="4145.2309458438549"/>
    <n v="4145.2309458438549"/>
    <n v="556.34669057047051"/>
    <n v="1"/>
    <n v="556.34669057047051"/>
    <n v="556.34669057047051"/>
  </r>
  <r>
    <x v="2"/>
    <x v="3"/>
    <x v="6"/>
    <n v="0.36"/>
    <n v="0.53"/>
    <x v="40"/>
    <n v="1750"/>
    <n v="315.70630156510595"/>
    <n v="1217902.6735063191"/>
    <n v="2454.2774504885087"/>
    <n v="1"/>
    <n v="2454.2774504885087"/>
    <n v="2454.2774504885087"/>
    <n v="332.99387229429675"/>
    <n v="1"/>
    <n v="332.99387229429675"/>
    <n v="332.99387229429675"/>
  </r>
  <r>
    <x v="2"/>
    <x v="2"/>
    <x v="5"/>
    <n v="0.35"/>
    <n v="0.47"/>
    <x v="5"/>
    <n v="1750"/>
    <n v="2.9094493546115263E-2"/>
    <n v="108.83434975863246"/>
    <n v="0.24341374627568629"/>
    <n v="1"/>
    <n v="0.24341374627568629"/>
    <n v="0.24341374627568629"/>
    <n v="3.2435761698507225E-2"/>
    <n v="1"/>
    <n v="3.2435761698507225E-2"/>
    <n v="3.2435761698507225E-2"/>
  </r>
  <r>
    <x v="2"/>
    <x v="3"/>
    <x v="6"/>
    <n v="0.36"/>
    <n v="0.53"/>
    <x v="5"/>
    <n v="1750"/>
    <n v="0.8774775018504426"/>
    <n v="3423.5614358900275"/>
    <n v="7.3735556905144888"/>
    <n v="1"/>
    <n v="7.3735556905144888"/>
    <n v="7.3735556905144888"/>
    <n v="0.98755699502741479"/>
    <n v="1"/>
    <n v="0.98755699502741479"/>
    <n v="0.98755699502741479"/>
  </r>
  <r>
    <x v="2"/>
    <x v="3"/>
    <x v="7"/>
    <n v="0.36"/>
    <n v="0.48"/>
    <x v="5"/>
    <n v="1750"/>
    <n v="9.5053600764318208E-2"/>
    <n v="359.32709473242551"/>
    <n v="0.77221820616733283"/>
    <n v="1"/>
    <n v="0.77221820616733283"/>
    <n v="0.77221820616733283"/>
    <n v="0.10281390903122152"/>
    <n v="1"/>
    <n v="0.10281390903122152"/>
    <n v="0.10281390903122152"/>
  </r>
  <r>
    <x v="2"/>
    <x v="2"/>
    <x v="5"/>
    <n v="0.35"/>
    <n v="0.47"/>
    <x v="5"/>
    <n v="1750"/>
    <n v="3.52551657968471E-2"/>
    <n v="131.99331510691803"/>
    <n v="0.28172379419787358"/>
    <n v="1"/>
    <n v="0.28172379419787358"/>
    <n v="0.28172379419787358"/>
    <n v="3.7926275424510408E-2"/>
    <n v="1"/>
    <n v="3.7926275424510408E-2"/>
    <n v="3.7926275424510408E-2"/>
  </r>
  <r>
    <x v="2"/>
    <x v="2"/>
    <x v="5"/>
    <n v="0.35"/>
    <n v="0.47"/>
    <x v="5"/>
    <n v="1750"/>
    <n v="0.17982518199263645"/>
    <n v="685.07364575831764"/>
    <n v="1.5456387546792045"/>
    <n v="1"/>
    <n v="1.5456387546792045"/>
    <n v="1.5456387546792045"/>
    <n v="0.20598910386979585"/>
    <n v="1"/>
    <n v="0.20598910386979585"/>
    <n v="0.20598910386979585"/>
  </r>
  <r>
    <x v="2"/>
    <x v="3"/>
    <x v="7"/>
    <n v="0.36"/>
    <n v="0.48"/>
    <x v="5"/>
    <n v="1750"/>
    <n v="1.5958622908949743E-3"/>
    <n v="6.2934153465328642"/>
    <n v="1.4402589933464816E-2"/>
    <n v="1"/>
    <n v="1.4402589933464816E-2"/>
    <n v="1.4402589933464816E-2"/>
    <n v="1.9750038343596885E-3"/>
    <n v="1"/>
    <n v="1.9750038343596885E-3"/>
    <n v="1.9750038343596885E-3"/>
  </r>
  <r>
    <x v="2"/>
    <x v="3"/>
    <x v="7"/>
    <n v="0.36"/>
    <n v="0.48"/>
    <x v="5"/>
    <n v="1750"/>
    <n v="3.6819017871638078"/>
    <n v="13533.140398463855"/>
    <n v="28.074462275805903"/>
    <n v="1"/>
    <n v="28.074462275805903"/>
    <n v="28.074462275805903"/>
    <n v="3.9533271027587058"/>
    <n v="1"/>
    <n v="3.9533271027587058"/>
    <n v="3.9533271027587058"/>
  </r>
  <r>
    <x v="2"/>
    <x v="3"/>
    <x v="7"/>
    <n v="0.36"/>
    <n v="0.48"/>
    <x v="5"/>
    <n v="1750"/>
    <n v="0.1548297980738749"/>
    <n v="534.53041073861436"/>
    <n v="1.1599521084726534"/>
    <n v="1"/>
    <n v="1.1599521084726534"/>
    <n v="1.1599521084726534"/>
    <n v="0.15350166488482031"/>
    <n v="1"/>
    <n v="0.15350166488482031"/>
    <n v="0.15350166488482031"/>
  </r>
  <r>
    <x v="2"/>
    <x v="3"/>
    <x v="8"/>
    <n v="0.51"/>
    <n v="0.57999999999999996"/>
    <x v="5"/>
    <n v="1750"/>
    <n v="0.24252554775035917"/>
    <n v="945.05555825865156"/>
    <n v="2.3353146009934909"/>
    <n v="1"/>
    <n v="2.3353146009934909"/>
    <n v="2.3353146009934909"/>
    <n v="0.31713895624241206"/>
    <n v="1"/>
    <n v="0.31713895624241206"/>
    <n v="0.31713895624241206"/>
  </r>
  <r>
    <x v="2"/>
    <x v="3"/>
    <x v="6"/>
    <n v="0.36"/>
    <n v="0.53"/>
    <x v="5"/>
    <n v="1750"/>
    <n v="0.18892185281188986"/>
    <n v="729.95153011139371"/>
    <n v="1.8540313727518174"/>
    <n v="1"/>
    <n v="1.8540313727518174"/>
    <n v="1.8540313727518174"/>
    <n v="0.2472803355233418"/>
    <n v="1"/>
    <n v="0.2472803355233418"/>
    <n v="0.2472803355233418"/>
  </r>
  <r>
    <x v="2"/>
    <x v="2"/>
    <x v="5"/>
    <n v="0.35"/>
    <n v="0.47"/>
    <x v="6"/>
    <n v="1750"/>
    <n v="3.7979116748185651"/>
    <n v="9534.7503203098368"/>
    <n v="18.6994830745546"/>
    <n v="1"/>
    <n v="18.6994830745546"/>
    <n v="18.6994830745546"/>
    <n v="2.5566297477329671"/>
    <n v="1"/>
    <n v="2.5566297477329671"/>
    <n v="2.5566297477329671"/>
  </r>
  <r>
    <x v="2"/>
    <x v="2"/>
    <x v="5"/>
    <n v="0.35"/>
    <n v="0.47"/>
    <x v="6"/>
    <n v="1750"/>
    <n v="1236.4179986390759"/>
    <n v="4091063.6009602398"/>
    <n v="9123.0960769743015"/>
    <n v="1"/>
    <n v="9123.0960769743015"/>
    <n v="9123.0960769743015"/>
    <n v="1191.0475226118297"/>
    <n v="1"/>
    <n v="1191.0475226118297"/>
    <n v="1191.0475226118297"/>
  </r>
  <r>
    <x v="2"/>
    <x v="3"/>
    <x v="6"/>
    <n v="0.36"/>
    <n v="0.53"/>
    <x v="6"/>
    <n v="1750"/>
    <n v="185.15095482195213"/>
    <n v="629782.75687652908"/>
    <n v="1344.6997989514662"/>
    <n v="1"/>
    <n v="1344.6997989514662"/>
    <n v="1344.6997989514662"/>
    <n v="175.23086170666693"/>
    <n v="1"/>
    <n v="175.23086170666693"/>
    <n v="175.23086170666693"/>
  </r>
  <r>
    <x v="2"/>
    <x v="3"/>
    <x v="7"/>
    <n v="0.36"/>
    <n v="0.48"/>
    <x v="32"/>
    <n v="1750"/>
    <n v="1.3614557459289507"/>
    <n v="5278.4611001949124"/>
    <n v="13.08856024431949"/>
    <n v="1"/>
    <n v="13.08856024431949"/>
    <n v="13.08856024431949"/>
    <n v="1.8014554110806567"/>
    <n v="1"/>
    <n v="1.8014554110806567"/>
    <n v="1.8014554110806567"/>
  </r>
  <r>
    <x v="2"/>
    <x v="3"/>
    <x v="7"/>
    <n v="0.36"/>
    <n v="0.48"/>
    <x v="41"/>
    <n v="1750"/>
    <n v="2.1210567903743645"/>
    <n v="7877.5996707889753"/>
    <n v="17.321186253654943"/>
    <n v="1"/>
    <n v="17.321186253654943"/>
    <n v="17.321186253654943"/>
    <n v="2.4741070379992491"/>
    <n v="1"/>
    <n v="2.4741070379992491"/>
    <n v="2.4741070379992491"/>
  </r>
  <r>
    <x v="2"/>
    <x v="2"/>
    <x v="5"/>
    <n v="0.35"/>
    <n v="0.47"/>
    <x v="42"/>
    <n v="1750"/>
    <n v="106.89853801199583"/>
    <n v="346734.43153071968"/>
    <n v="709.65769728098053"/>
    <n v="1"/>
    <n v="709.65769728098053"/>
    <n v="709.65769728098053"/>
    <n v="94.473244102697549"/>
    <n v="1"/>
    <n v="94.473244102697549"/>
    <n v="94.473244102697549"/>
  </r>
  <r>
    <x v="2"/>
    <x v="2"/>
    <x v="5"/>
    <n v="0.35"/>
    <n v="0.47"/>
    <x v="0"/>
    <n v="1780"/>
    <n v="1.597401736793486E-2"/>
    <n v="42.596051358760803"/>
    <n v="8.8968024069275148E-2"/>
    <n v="1"/>
    <n v="8.8968024069275148E-2"/>
    <n v="8.8968024069275148E-2"/>
    <n v="1.0818470561229416E-2"/>
    <n v="1"/>
    <n v="1.0818470561229416E-2"/>
    <n v="1.0818470561229416E-2"/>
  </r>
  <r>
    <x v="2"/>
    <x v="3"/>
    <x v="6"/>
    <n v="0.36"/>
    <n v="0.53"/>
    <x v="0"/>
    <n v="1780"/>
    <n v="4.1731040357062765"/>
    <n v="15809.408346903181"/>
    <n v="37.994877275637862"/>
    <n v="1"/>
    <n v="37.994877275637862"/>
    <n v="37.994877275637862"/>
    <n v="5.2873281751610834"/>
    <n v="1"/>
    <n v="5.2873281751610834"/>
    <n v="5.2873281751610834"/>
  </r>
  <r>
    <x v="2"/>
    <x v="3"/>
    <x v="7"/>
    <n v="0.36"/>
    <n v="0.48"/>
    <x v="0"/>
    <n v="1780"/>
    <n v="3.5452959476674448"/>
    <n v="13281.005526039484"/>
    <n v="28.917055431783417"/>
    <n v="1"/>
    <n v="28.917055431783417"/>
    <n v="28.917055431783417"/>
    <n v="3.910999932452575"/>
    <n v="1"/>
    <n v="3.910999932452575"/>
    <n v="3.910999932452575"/>
  </r>
  <r>
    <x v="2"/>
    <x v="3"/>
    <x v="8"/>
    <n v="0.51"/>
    <n v="0.57999999999999996"/>
    <x v="0"/>
    <n v="1780"/>
    <n v="1.5342066188579737"/>
    <n v="5428.3692740003326"/>
    <n v="12.117372935635331"/>
    <n v="1"/>
    <n v="12.117372935635331"/>
    <n v="12.117372935635331"/>
    <n v="1.6344168542209241"/>
    <n v="1"/>
    <n v="1.6344168542209241"/>
    <n v="1.6344168542209241"/>
  </r>
  <r>
    <x v="2"/>
    <x v="3"/>
    <x v="6"/>
    <n v="0.36"/>
    <n v="0.53"/>
    <x v="36"/>
    <n v="1780"/>
    <n v="1.5943884211999053"/>
    <n v="6195.3498066020938"/>
    <n v="16.334699717250718"/>
    <n v="1"/>
    <n v="16.334699717250718"/>
    <n v="16.334699717250718"/>
    <n v="2.393486523667312"/>
    <n v="1"/>
    <n v="2.393486523667312"/>
    <n v="2.393486523667312"/>
  </r>
  <r>
    <x v="2"/>
    <x v="3"/>
    <x v="7"/>
    <n v="0.36"/>
    <n v="0.48"/>
    <x v="36"/>
    <n v="1780"/>
    <n v="6.8087124848304093E-2"/>
    <n v="266.53640174179372"/>
    <n v="0.73368774513260249"/>
    <n v="1"/>
    <n v="0.73368774513260249"/>
    <n v="0.73368774513260249"/>
    <n v="9.7773247641454009E-2"/>
    <n v="1"/>
    <n v="9.7773247641454009E-2"/>
    <n v="9.7773247641454009E-2"/>
  </r>
  <r>
    <x v="2"/>
    <x v="3"/>
    <x v="7"/>
    <n v="0.36"/>
    <n v="0.48"/>
    <x v="7"/>
    <n v="1780"/>
    <n v="3.4420789571417063"/>
    <n v="13264.316618312476"/>
    <n v="29.184499361249372"/>
    <n v="1"/>
    <n v="29.184499361249372"/>
    <n v="29.184499361249372"/>
    <n v="3.9306944599783931"/>
    <n v="1"/>
    <n v="3.9306944599783931"/>
    <n v="3.9306944599783931"/>
  </r>
  <r>
    <x v="2"/>
    <x v="3"/>
    <x v="8"/>
    <n v="0.51"/>
    <n v="0.57999999999999996"/>
    <x v="7"/>
    <n v="1780"/>
    <n v="1.7781833023342202"/>
    <n v="6627.186091660612"/>
    <n v="15.903054202678684"/>
    <n v="1"/>
    <n v="15.903054202678684"/>
    <n v="15.903054202678684"/>
    <n v="2.1412396581440709"/>
    <n v="1"/>
    <n v="2.1412396581440709"/>
    <n v="2.1412396581440709"/>
  </r>
  <r>
    <x v="2"/>
    <x v="3"/>
    <x v="7"/>
    <n v="0.36"/>
    <n v="0.48"/>
    <x v="39"/>
    <n v="1780"/>
    <n v="1.6004313198090367"/>
    <n v="6369.9677208686217"/>
    <n v="15.15714909708562"/>
    <n v="1"/>
    <n v="15.15714909708562"/>
    <n v="15.15714909708562"/>
    <n v="2.0372763124037117"/>
    <n v="1"/>
    <n v="2.0372763124037117"/>
    <n v="2.0372763124037117"/>
  </r>
  <r>
    <x v="2"/>
    <x v="2"/>
    <x v="5"/>
    <n v="0.35"/>
    <n v="0.47"/>
    <x v="40"/>
    <n v="1780"/>
    <n v="0.85855458001319163"/>
    <n v="3432.4921800720936"/>
    <n v="8.5711003104953942"/>
    <n v="1"/>
    <n v="8.5711003104953942"/>
    <n v="8.5711003104953942"/>
    <n v="1.2043837563459945"/>
    <n v="1"/>
    <n v="1.2043837563459945"/>
    <n v="1.2043837563459945"/>
  </r>
  <r>
    <x v="2"/>
    <x v="2"/>
    <x v="5"/>
    <n v="0.35"/>
    <n v="0.47"/>
    <x v="40"/>
    <n v="1780"/>
    <n v="10.537015137427829"/>
    <n v="39362.469430866528"/>
    <n v="84.407515635146808"/>
    <n v="1"/>
    <n v="84.407515635146808"/>
    <n v="84.407515635146808"/>
    <n v="11.395220886435983"/>
    <n v="1"/>
    <n v="11.395220886435983"/>
    <n v="11.395220886435983"/>
  </r>
  <r>
    <x v="2"/>
    <x v="3"/>
    <x v="6"/>
    <n v="0.36"/>
    <n v="0.53"/>
    <x v="5"/>
    <n v="1780"/>
    <n v="9.6026722129712253E-3"/>
    <n v="37.33417869473621"/>
    <n v="8.8647620241446221E-2"/>
    <n v="1"/>
    <n v="8.8647620241446221E-2"/>
    <n v="8.8647620241446221E-2"/>
    <n v="1.1863607806652243E-2"/>
    <n v="1"/>
    <n v="1.1863607806652243E-2"/>
    <n v="1.1863607806652243E-2"/>
  </r>
  <r>
    <x v="2"/>
    <x v="2"/>
    <x v="5"/>
    <n v="0.35"/>
    <n v="0.47"/>
    <x v="5"/>
    <n v="1780"/>
    <n v="2.1482522770312129E-3"/>
    <n v="8.6512972183768895"/>
    <n v="2.4850233272123837E-2"/>
    <n v="1"/>
    <n v="2.4850233272123837E-2"/>
    <n v="2.4850233272123837E-2"/>
    <n v="3.32355268706173E-3"/>
    <n v="1"/>
    <n v="3.32355268706173E-3"/>
    <n v="3.32355268706173E-3"/>
  </r>
  <r>
    <x v="2"/>
    <x v="3"/>
    <x v="7"/>
    <n v="0.36"/>
    <n v="0.48"/>
    <x v="0"/>
    <n v="1810"/>
    <n v="0.26745898800073975"/>
    <n v="369.2313526060758"/>
    <n v="0.80444649688351477"/>
    <n v="1"/>
    <n v="0.80444649688351477"/>
    <n v="0.80444649688351477"/>
    <n v="0.10531910682005585"/>
    <n v="1"/>
    <n v="0.10531910682005585"/>
    <n v="0.10531910682005585"/>
  </r>
  <r>
    <x v="2"/>
    <x v="2"/>
    <x v="5"/>
    <n v="0.35"/>
    <n v="0.47"/>
    <x v="0"/>
    <n v="1820"/>
    <n v="10.703371100044521"/>
    <n v="38261.966519677429"/>
    <n v="76.01402652791127"/>
    <n v="1"/>
    <n v="76.01402652791127"/>
    <n v="76.01402652791127"/>
    <n v="10.942468989162286"/>
    <n v="1"/>
    <n v="10.942468989162286"/>
    <n v="10.942468989162286"/>
  </r>
  <r>
    <x v="2"/>
    <x v="3"/>
    <x v="6"/>
    <n v="0.36"/>
    <n v="0.53"/>
    <x v="0"/>
    <n v="1820"/>
    <n v="19.317271343876794"/>
    <n v="74461.667485967075"/>
    <n v="151.84152271133112"/>
    <n v="1"/>
    <n v="151.84152271133112"/>
    <n v="151.84152271133112"/>
    <n v="21.34582773467449"/>
    <n v="1"/>
    <n v="21.34582773467449"/>
    <n v="21.34582773467449"/>
  </r>
  <r>
    <x v="2"/>
    <x v="3"/>
    <x v="7"/>
    <n v="0.36"/>
    <n v="0.48"/>
    <x v="0"/>
    <n v="1820"/>
    <n v="345.88133154499513"/>
    <n v="1190499.088986964"/>
    <n v="2292.3503343444404"/>
    <n v="1"/>
    <n v="2292.3503343444404"/>
    <n v="2292.3503343444404"/>
    <n v="325.50507547652757"/>
    <n v="1"/>
    <n v="325.50507547652757"/>
    <n v="325.50507547652757"/>
  </r>
  <r>
    <x v="2"/>
    <x v="3"/>
    <x v="7"/>
    <n v="0.36"/>
    <n v="0.48"/>
    <x v="7"/>
    <n v="1820"/>
    <n v="2.1887872113938762"/>
    <n v="7750.7111071567952"/>
    <n v="16.616289362566526"/>
    <n v="1"/>
    <n v="16.616289362566526"/>
    <n v="16.616289362566526"/>
    <n v="2.3117153032226527"/>
    <n v="1"/>
    <n v="2.3117153032226527"/>
    <n v="2.3117153032226527"/>
  </r>
  <r>
    <x v="2"/>
    <x v="2"/>
    <x v="5"/>
    <n v="0.35"/>
    <n v="0.47"/>
    <x v="40"/>
    <n v="1820"/>
    <n v="77.635522142292629"/>
    <n v="276357.52678451157"/>
    <n v="553.77354985943384"/>
    <n v="1"/>
    <n v="553.77354985943384"/>
    <n v="553.77354985943384"/>
    <n v="78.809757995733079"/>
    <n v="1"/>
    <n v="78.809757995733079"/>
    <n v="78.809757995733079"/>
  </r>
  <r>
    <x v="2"/>
    <x v="3"/>
    <x v="6"/>
    <n v="0.36"/>
    <n v="0.53"/>
    <x v="5"/>
    <n v="1820"/>
    <n v="1.3599058736988874"/>
    <n v="5313.5945236016814"/>
    <n v="11.327048501950131"/>
    <n v="1"/>
    <n v="11.327048501950131"/>
    <n v="11.327048501950131"/>
    <n v="1.5374424918769056"/>
    <n v="1"/>
    <n v="1.5374424918769056"/>
    <n v="1.5374424918769056"/>
  </r>
  <r>
    <x v="2"/>
    <x v="3"/>
    <x v="8"/>
    <n v="0.51"/>
    <n v="0.57999999999999996"/>
    <x v="7"/>
    <n v="1830"/>
    <n v="17.20042231391972"/>
    <n v="60406.202162818758"/>
    <n v="106.95013802982605"/>
    <n v="1"/>
    <n v="106.95013802982605"/>
    <n v="106.95013802982605"/>
    <n v="14.213861726215187"/>
    <n v="1"/>
    <n v="14.213861726215187"/>
    <n v="14.213861726215187"/>
  </r>
  <r>
    <x v="2"/>
    <x v="2"/>
    <x v="5"/>
    <n v="0.35"/>
    <n v="0.47"/>
    <x v="0"/>
    <n v="1840"/>
    <n v="4.3973340782310091"/>
    <n v="12343.222083206996"/>
    <n v="28.131967880649409"/>
    <n v="1"/>
    <n v="28.131967880649409"/>
    <n v="28.131967880649409"/>
    <n v="3.8023138576678597"/>
    <n v="1"/>
    <n v="3.8023138576678597"/>
    <n v="3.8023138576678597"/>
  </r>
  <r>
    <x v="2"/>
    <x v="2"/>
    <x v="5"/>
    <n v="0.35"/>
    <n v="0.47"/>
    <x v="0"/>
    <n v="1840"/>
    <n v="3.6249865880855015E-3"/>
    <n v="3.1050053438406149"/>
    <n v="6.6467733829428865E-3"/>
    <n v="1"/>
    <n v="6.6467733829428865E-3"/>
    <n v="6.6467733829428865E-3"/>
    <n v="9.4042134029621296E-4"/>
    <n v="1"/>
    <n v="9.4042134029621296E-4"/>
    <n v="9.4042134029621296E-4"/>
  </r>
  <r>
    <x v="2"/>
    <x v="3"/>
    <x v="6"/>
    <n v="0.36"/>
    <n v="0.53"/>
    <x v="0"/>
    <n v="1840"/>
    <n v="38.506428143517454"/>
    <n v="132408.3666379191"/>
    <n v="285.63160641515856"/>
    <n v="1"/>
    <n v="285.63160641515856"/>
    <n v="285.63160641515856"/>
    <n v="41.721634954705685"/>
    <n v="1"/>
    <n v="41.721634954705685"/>
    <n v="41.721634954705685"/>
  </r>
  <r>
    <x v="2"/>
    <x v="3"/>
    <x v="7"/>
    <n v="0.36"/>
    <n v="0.48"/>
    <x v="0"/>
    <n v="1840"/>
    <n v="5.6136900627869872"/>
    <n v="19099.996048962679"/>
    <n v="42.183359746292659"/>
    <n v="1"/>
    <n v="42.183359746292659"/>
    <n v="42.183359746292659"/>
    <n v="5.9362443579122415"/>
    <n v="1"/>
    <n v="5.9362443579122415"/>
    <n v="5.9362443579122415"/>
  </r>
  <r>
    <x v="2"/>
    <x v="3"/>
    <x v="6"/>
    <n v="0.36"/>
    <n v="0.53"/>
    <x v="36"/>
    <n v="1840"/>
    <n v="5.663356396321328"/>
    <n v="19035.909850258729"/>
    <n v="40.269734081060086"/>
    <n v="1"/>
    <n v="40.269734081060086"/>
    <n v="40.269734081060086"/>
    <n v="5.7236247641021736"/>
    <n v="1"/>
    <n v="5.7236247641021736"/>
    <n v="5.7236247641021736"/>
  </r>
  <r>
    <x v="2"/>
    <x v="3"/>
    <x v="7"/>
    <n v="0.36"/>
    <n v="0.48"/>
    <x v="36"/>
    <n v="1840"/>
    <n v="5.2686896712842932"/>
    <n v="17394.408005489571"/>
    <n v="35.506166694737601"/>
    <n v="1"/>
    <n v="35.506166694737601"/>
    <n v="35.506166694737601"/>
    <n v="4.8902876319735826"/>
    <n v="1"/>
    <n v="4.8902876319735826"/>
    <n v="4.8902876319735826"/>
  </r>
  <r>
    <x v="2"/>
    <x v="3"/>
    <x v="7"/>
    <n v="0.36"/>
    <n v="0.48"/>
    <x v="7"/>
    <n v="1840"/>
    <n v="12.650353341874382"/>
    <n v="32412.988839731526"/>
    <n v="66.615772606997993"/>
    <n v="1"/>
    <n v="66.615772606997993"/>
    <n v="66.615772606997993"/>
    <n v="9.2757524829663822"/>
    <n v="1"/>
    <n v="9.2757524829663822"/>
    <n v="9.2757524829663822"/>
  </r>
  <r>
    <x v="2"/>
    <x v="3"/>
    <x v="8"/>
    <n v="0.51"/>
    <n v="0.57999999999999996"/>
    <x v="7"/>
    <n v="1840"/>
    <n v="5.5602170891902318"/>
    <n v="17812.90647673123"/>
    <n v="42.532484343824152"/>
    <n v="1"/>
    <n v="42.532484343824152"/>
    <n v="42.532484343824152"/>
    <n v="6.3792390723239398"/>
    <n v="1"/>
    <n v="6.3792390723239398"/>
    <n v="6.3792390723239398"/>
  </r>
  <r>
    <x v="2"/>
    <x v="2"/>
    <x v="5"/>
    <n v="0.35"/>
    <n v="0.47"/>
    <x v="40"/>
    <n v="1840"/>
    <n v="31.128146550873524"/>
    <n v="99042.126879955715"/>
    <n v="201.42113800429527"/>
    <n v="1"/>
    <n v="201.42113800429527"/>
    <n v="201.42113800429527"/>
    <n v="27.806154181391147"/>
    <n v="1"/>
    <n v="27.806154181391147"/>
    <n v="27.806154181391147"/>
  </r>
  <r>
    <x v="2"/>
    <x v="2"/>
    <x v="5"/>
    <n v="0.35"/>
    <n v="0.47"/>
    <x v="40"/>
    <n v="1840"/>
    <n v="5.1419804749651741"/>
    <n v="13684.973261437637"/>
    <n v="29.793887138699926"/>
    <n v="1"/>
    <n v="29.793887138699926"/>
    <n v="29.793887138699926"/>
    <n v="4.2934391562101766"/>
    <n v="1"/>
    <n v="4.2934391562101766"/>
    <n v="4.2934391562101766"/>
  </r>
  <r>
    <x v="2"/>
    <x v="3"/>
    <x v="6"/>
    <n v="0.36"/>
    <n v="0.53"/>
    <x v="5"/>
    <n v="1840"/>
    <n v="1.5931690899969919"/>
    <n v="5736.6443710444182"/>
    <n v="12.038535533464504"/>
    <n v="1"/>
    <n v="12.038535533464504"/>
    <n v="12.038535533464504"/>
    <n v="1.6431342342656952"/>
    <n v="1"/>
    <n v="1.6431342342656952"/>
    <n v="1.6431342342656952"/>
  </r>
  <r>
    <x v="2"/>
    <x v="3"/>
    <x v="7"/>
    <n v="0.36"/>
    <n v="0.48"/>
    <x v="5"/>
    <n v="1840"/>
    <n v="1.5467853736026504"/>
    <n v="5914.3984115527228"/>
    <n v="12.79835048182629"/>
    <n v="1"/>
    <n v="12.79835048182629"/>
    <n v="12.79835048182629"/>
    <n v="1.7151047163242243"/>
    <n v="1"/>
    <n v="1.7151047163242243"/>
    <n v="1.7151047163242243"/>
  </r>
  <r>
    <x v="2"/>
    <x v="2"/>
    <x v="5"/>
    <n v="0.35"/>
    <n v="0.47"/>
    <x v="5"/>
    <n v="1840"/>
    <n v="3.0331547531720311"/>
    <n v="11709.425856185888"/>
    <n v="24.51299993423304"/>
    <n v="1"/>
    <n v="24.51299993423304"/>
    <n v="24.51299993423304"/>
    <n v="3.3381473266654691"/>
    <n v="1"/>
    <n v="3.3381473266654691"/>
    <n v="3.3381473266654691"/>
  </r>
  <r>
    <x v="2"/>
    <x v="2"/>
    <x v="5"/>
    <n v="0.35"/>
    <n v="0.47"/>
    <x v="5"/>
    <n v="1840"/>
    <n v="0.87992594546549696"/>
    <n v="3436.698558782487"/>
    <n v="7.6161701976726741"/>
    <n v="1"/>
    <n v="7.6161701976726741"/>
    <n v="7.6161701976726741"/>
    <n v="1.0705356046444752"/>
    <n v="1"/>
    <n v="1.0705356046444752"/>
    <n v="1.0705356046444752"/>
  </r>
  <r>
    <x v="2"/>
    <x v="3"/>
    <x v="7"/>
    <n v="0.36"/>
    <n v="0.48"/>
    <x v="5"/>
    <n v="1840"/>
    <n v="7.877309691726512"/>
    <n v="25622.854235285806"/>
    <n v="52.003920126162932"/>
    <n v="1"/>
    <n v="52.003920126162932"/>
    <n v="52.003920126162932"/>
    <n v="7.2127986499053245"/>
    <n v="1"/>
    <n v="7.2127986499053245"/>
    <n v="7.2127986499053245"/>
  </r>
  <r>
    <x v="2"/>
    <x v="3"/>
    <x v="6"/>
    <n v="0.36"/>
    <n v="0.53"/>
    <x v="5"/>
    <n v="1840"/>
    <n v="1.5794481235149469"/>
    <n v="5286.1442981359678"/>
    <n v="10.759551777515581"/>
    <n v="1"/>
    <n v="10.759551777515581"/>
    <n v="10.759551777515581"/>
    <n v="1.5020573740469425"/>
    <n v="1"/>
    <n v="1.5020573740469425"/>
    <n v="1.5020573740469425"/>
  </r>
  <r>
    <x v="2"/>
    <x v="3"/>
    <x v="7"/>
    <n v="0.36"/>
    <n v="0.48"/>
    <x v="5"/>
    <n v="1840"/>
    <n v="8.0486235387307439E-2"/>
    <n v="291.76288586711598"/>
    <n v="0.66227542039990128"/>
    <n v="1"/>
    <n v="0.66227542039990128"/>
    <n v="0.66227542039990128"/>
    <n v="8.5397888432869759E-2"/>
    <n v="1"/>
    <n v="8.5397888432869759E-2"/>
    <n v="8.5397888432869759E-2"/>
  </r>
  <r>
    <x v="2"/>
    <x v="2"/>
    <x v="5"/>
    <n v="0.35"/>
    <n v="0.47"/>
    <x v="6"/>
    <n v="1840"/>
    <n v="28.928763279863652"/>
    <n v="90065.635419975632"/>
    <n v="181.17184604418293"/>
    <n v="1"/>
    <n v="181.17184604418293"/>
    <n v="181.17184604418293"/>
    <n v="24.888112796237198"/>
    <n v="1"/>
    <n v="24.888112796237198"/>
    <n v="24.888112796237198"/>
  </r>
  <r>
    <x v="2"/>
    <x v="2"/>
    <x v="5"/>
    <n v="0.35"/>
    <n v="0.47"/>
    <x v="6"/>
    <n v="1840"/>
    <n v="0.79831602222685449"/>
    <n v="2838.3589855129972"/>
    <n v="6.0857440612372624"/>
    <n v="1"/>
    <n v="6.0857440612372624"/>
    <n v="6.0857440612372624"/>
    <n v="0.74928584182845781"/>
    <n v="1"/>
    <n v="0.74928584182845781"/>
    <n v="0.74928584182845781"/>
  </r>
  <r>
    <x v="2"/>
    <x v="2"/>
    <x v="5"/>
    <n v="0.35"/>
    <n v="0.47"/>
    <x v="6"/>
    <n v="1840"/>
    <n v="0.32546500417033508"/>
    <n v="1170.0179563905508"/>
    <n v="2.499106931560318"/>
    <n v="1"/>
    <n v="2.499106931560318"/>
    <n v="2.499106931560318"/>
    <n v="0.30897710764823128"/>
    <n v="1"/>
    <n v="0.30897710764823128"/>
    <n v="0.30897710764823128"/>
  </r>
  <r>
    <x v="2"/>
    <x v="2"/>
    <x v="5"/>
    <n v="0.35"/>
    <n v="0.47"/>
    <x v="6"/>
    <n v="1840"/>
    <n v="4.1749514542976048E-2"/>
    <n v="151.19431831527345"/>
    <n v="0.3192854489586277"/>
    <n v="1"/>
    <n v="0.3192854489586277"/>
    <n v="0.3192854489586277"/>
    <n v="4.0119259435290509E-2"/>
    <n v="1"/>
    <n v="4.0119259435290509E-2"/>
    <n v="4.0119259435290509E-2"/>
  </r>
  <r>
    <x v="2"/>
    <x v="3"/>
    <x v="6"/>
    <n v="0.36"/>
    <n v="0.53"/>
    <x v="0"/>
    <n v="1850"/>
    <n v="7.3236621147735956"/>
    <n v="27295.295960071413"/>
    <n v="56.838357903681455"/>
    <n v="1"/>
    <n v="56.838357903681455"/>
    <n v="56.838357903681455"/>
    <n v="7.7667273301009185"/>
    <n v="1"/>
    <n v="7.7667273301009185"/>
    <n v="7.7667273301009185"/>
  </r>
  <r>
    <x v="2"/>
    <x v="3"/>
    <x v="7"/>
    <n v="0.36"/>
    <n v="0.48"/>
    <x v="0"/>
    <n v="1850"/>
    <n v="0.5316288657586834"/>
    <n v="1414.8658664553759"/>
    <n v="3.336131451230643"/>
    <n v="1"/>
    <n v="3.336131451230643"/>
    <n v="3.336131451230643"/>
    <n v="0.51072700315401132"/>
    <n v="1"/>
    <n v="0.51072700315401132"/>
    <n v="0.51072700315401132"/>
  </r>
  <r>
    <x v="2"/>
    <x v="3"/>
    <x v="7"/>
    <n v="0.36"/>
    <n v="0.48"/>
    <x v="36"/>
    <n v="1850"/>
    <n v="0.8256595239273159"/>
    <n v="3167.9933266664702"/>
    <n v="7.76391893288642"/>
    <n v="1"/>
    <n v="7.76391893288642"/>
    <n v="7.76391893288642"/>
    <n v="1.0787112706466107"/>
    <n v="1"/>
    <n v="1.0787112706466107"/>
    <n v="1.0787112706466107"/>
  </r>
  <r>
    <x v="2"/>
    <x v="3"/>
    <x v="7"/>
    <n v="0.36"/>
    <n v="0.48"/>
    <x v="7"/>
    <n v="1850"/>
    <n v="188.00276570975774"/>
    <n v="655311.30903510831"/>
    <n v="1210.8915657401226"/>
    <n v="1"/>
    <n v="1210.8915657401226"/>
    <n v="1210.8915657401226"/>
    <n v="162.55528847627568"/>
    <n v="1"/>
    <n v="162.55528847627568"/>
    <n v="162.55528847627568"/>
  </r>
  <r>
    <x v="2"/>
    <x v="3"/>
    <x v="8"/>
    <n v="0.51"/>
    <n v="0.57999999999999996"/>
    <x v="7"/>
    <n v="1850"/>
    <n v="6.2175281698808806"/>
    <n v="22587.765240548768"/>
    <n v="47.788002958798486"/>
    <n v="1"/>
    <n v="47.788002958798486"/>
    <n v="47.788002958798486"/>
    <n v="6.5002911304222186"/>
    <n v="1"/>
    <n v="6.5002911304222186"/>
    <n v="6.5002911304222186"/>
  </r>
  <r>
    <x v="2"/>
    <x v="3"/>
    <x v="7"/>
    <n v="0.36"/>
    <n v="0.48"/>
    <x v="39"/>
    <n v="1850"/>
    <n v="4.3630292807409798"/>
    <n v="16288.74651587526"/>
    <n v="35.478454578449423"/>
    <n v="1"/>
    <n v="35.478454578449423"/>
    <n v="35.478454578449423"/>
    <n v="4.8835392313186361"/>
    <n v="1"/>
    <n v="4.8835392313186361"/>
    <n v="4.8835392313186361"/>
  </r>
  <r>
    <x v="2"/>
    <x v="2"/>
    <x v="5"/>
    <n v="0.35"/>
    <n v="0.47"/>
    <x v="40"/>
    <n v="1850"/>
    <n v="3.6892949862293438"/>
    <n v="14464.752546490434"/>
    <n v="30.687714039442184"/>
    <n v="1"/>
    <n v="30.687714039442184"/>
    <n v="30.687714039442184"/>
    <n v="4.1641768019969101"/>
    <n v="1"/>
    <n v="4.1641768019969101"/>
    <n v="4.1641768019969101"/>
  </r>
  <r>
    <x v="2"/>
    <x v="2"/>
    <x v="5"/>
    <n v="0.35"/>
    <n v="0.47"/>
    <x v="40"/>
    <n v="1850"/>
    <n v="8.1109587601315329"/>
    <n v="29557.929693284288"/>
    <n v="56.949318650361192"/>
    <n v="1"/>
    <n v="56.949318650361192"/>
    <n v="56.949318650361192"/>
    <n v="7.8165178194326401"/>
    <n v="1"/>
    <n v="7.8165178194326401"/>
    <n v="7.8165178194326401"/>
  </r>
  <r>
    <x v="2"/>
    <x v="3"/>
    <x v="6"/>
    <n v="0.36"/>
    <n v="0.53"/>
    <x v="5"/>
    <n v="1850"/>
    <n v="0.45947043465269172"/>
    <n v="1799.0859217665998"/>
    <n v="3.9698266442929593"/>
    <n v="1"/>
    <n v="3.9698266442929593"/>
    <n v="3.9698266442929593"/>
    <n v="0.53634415020858572"/>
    <n v="1"/>
    <n v="0.53634415020858572"/>
    <n v="0.53634415020858572"/>
  </r>
  <r>
    <x v="2"/>
    <x v="2"/>
    <x v="5"/>
    <n v="0.35"/>
    <n v="0.47"/>
    <x v="5"/>
    <n v="1850"/>
    <n v="1.0582418212131998E-3"/>
    <n v="4.2498143548941973"/>
    <n v="1.0005186177552236E-2"/>
    <n v="1"/>
    <n v="1.0005186177552236E-2"/>
    <n v="1.0005186177552236E-2"/>
    <n v="1.3340405968088856E-3"/>
    <n v="1"/>
    <n v="1.3340405968088856E-3"/>
    <n v="1.3340405968088856E-3"/>
  </r>
  <r>
    <x v="2"/>
    <x v="3"/>
    <x v="7"/>
    <n v="0.36"/>
    <n v="0.48"/>
    <x v="5"/>
    <n v="1850"/>
    <n v="1.0801196736054819"/>
    <n v="3645.0747002689386"/>
    <n v="7.1743731081793758"/>
    <n v="1"/>
    <n v="7.1743731081793758"/>
    <n v="7.1743731081793758"/>
    <n v="0.93267189794932592"/>
    <n v="1"/>
    <n v="0.93267189794932592"/>
    <n v="0.93267189794932592"/>
  </r>
  <r>
    <x v="2"/>
    <x v="3"/>
    <x v="7"/>
    <n v="0.36"/>
    <n v="0.48"/>
    <x v="32"/>
    <n v="1850"/>
    <n v="1.6614206568851206"/>
    <n v="4905.0467537897675"/>
    <n v="10.463632092178971"/>
    <n v="1"/>
    <n v="10.463632092178971"/>
    <n v="10.463632092178971"/>
    <n v="1.4047658688857196"/>
    <n v="1"/>
    <n v="1.4047658688857196"/>
    <n v="1.4047658688857196"/>
  </r>
  <r>
    <x v="2"/>
    <x v="3"/>
    <x v="6"/>
    <n v="0.36"/>
    <n v="0.53"/>
    <x v="0"/>
    <n v="1860"/>
    <n v="6.0167999522774469"/>
    <n v="18273.075830583508"/>
    <n v="26.989021543375241"/>
    <n v="1"/>
    <n v="26.989021543375241"/>
    <n v="26.989021543375241"/>
    <n v="3.6043721685838408"/>
    <n v="1"/>
    <n v="3.6043721685838408"/>
    <n v="3.6043721685838408"/>
  </r>
  <r>
    <x v="2"/>
    <x v="3"/>
    <x v="7"/>
    <n v="0.36"/>
    <n v="0.48"/>
    <x v="0"/>
    <n v="1860"/>
    <n v="6.9756620796080426"/>
    <n v="25158.687639695148"/>
    <n v="50.329152348608289"/>
    <n v="1"/>
    <n v="50.329152348608289"/>
    <n v="50.329152348608289"/>
    <n v="7.1338435601038954"/>
    <n v="1"/>
    <n v="7.1338435601038954"/>
    <n v="7.1338435601038954"/>
  </r>
  <r>
    <x v="2"/>
    <x v="3"/>
    <x v="7"/>
    <n v="0.36"/>
    <n v="0.48"/>
    <x v="7"/>
    <n v="1860"/>
    <n v="12.113167979560492"/>
    <n v="44343.081745157739"/>
    <n v="89.837260284002056"/>
    <n v="1"/>
    <n v="89.837260284002056"/>
    <n v="89.837260284002056"/>
    <n v="12.232993677317213"/>
    <n v="1"/>
    <n v="12.232993677317213"/>
    <n v="12.232993677317213"/>
  </r>
  <r>
    <x v="2"/>
    <x v="3"/>
    <x v="8"/>
    <n v="0.51"/>
    <n v="0.57999999999999996"/>
    <x v="7"/>
    <n v="1860"/>
    <n v="0.20025811556397199"/>
    <n v="715.62749761886346"/>
    <n v="1.5227337565777439"/>
    <n v="1"/>
    <n v="1.5227337565777439"/>
    <n v="1.5227337565777439"/>
    <n v="0.21014710999976649"/>
    <n v="1"/>
    <n v="0.21014710999976649"/>
    <n v="0.21014710999976649"/>
  </r>
  <r>
    <x v="2"/>
    <x v="2"/>
    <x v="5"/>
    <n v="0.35"/>
    <n v="0.47"/>
    <x v="38"/>
    <n v="1860"/>
    <n v="0.1841017694944696"/>
    <n v="627.89971529610762"/>
    <n v="1.6485238050445183"/>
    <n v="1"/>
    <n v="1.6485238050445183"/>
    <n v="1.6485238050445183"/>
    <n v="0.22037024729680915"/>
    <n v="1"/>
    <n v="0.22037024729680915"/>
    <n v="0.22037024729680915"/>
  </r>
  <r>
    <x v="2"/>
    <x v="3"/>
    <x v="7"/>
    <n v="0.36"/>
    <n v="0.48"/>
    <x v="39"/>
    <n v="1860"/>
    <n v="4.7124495661816361"/>
    <n v="18552.226699140709"/>
    <n v="39.981938510181543"/>
    <n v="1"/>
    <n v="39.981938510181543"/>
    <n v="39.981938510181543"/>
    <n v="5.4162804190513478"/>
    <n v="1"/>
    <n v="5.4162804190513478"/>
    <n v="5.4162804190513478"/>
  </r>
  <r>
    <x v="2"/>
    <x v="2"/>
    <x v="5"/>
    <n v="0.35"/>
    <n v="0.47"/>
    <x v="40"/>
    <n v="1860"/>
    <n v="2.2194979559612138"/>
    <n v="8321.1577042071494"/>
    <n v="17.588265408733264"/>
    <n v="1"/>
    <n v="17.588265408733264"/>
    <n v="17.588265408733264"/>
    <n v="2.4120451372778606"/>
    <n v="1"/>
    <n v="2.4120451372778606"/>
    <n v="2.4120451372778606"/>
  </r>
  <r>
    <x v="2"/>
    <x v="2"/>
    <x v="5"/>
    <n v="0.35"/>
    <n v="0.47"/>
    <x v="40"/>
    <n v="1860"/>
    <n v="4.5592736382366388"/>
    <n v="17901.802200650949"/>
    <n v="37.572676829225877"/>
    <n v="1"/>
    <n v="37.572676829225877"/>
    <n v="37.572676829225877"/>
    <n v="5.2696892602729255"/>
    <n v="1"/>
    <n v="5.2696892602729255"/>
    <n v="5.2696892602729255"/>
  </r>
  <r>
    <x v="2"/>
    <x v="2"/>
    <x v="5"/>
    <n v="0.35"/>
    <n v="0.47"/>
    <x v="5"/>
    <n v="1860"/>
    <n v="5.5653077381527822"/>
    <n v="21413.736749373293"/>
    <n v="48.285356644405603"/>
    <n v="1"/>
    <n v="48.285356644405603"/>
    <n v="48.285356644405603"/>
    <n v="6.835088162380881"/>
    <n v="1"/>
    <n v="6.835088162380881"/>
    <n v="6.835088162380881"/>
  </r>
  <r>
    <x v="2"/>
    <x v="2"/>
    <x v="5"/>
    <n v="0.35"/>
    <n v="0.47"/>
    <x v="5"/>
    <n v="1860"/>
    <n v="0.30879267005438427"/>
    <n v="1198.7211407335787"/>
    <n v="2.7342910603807531"/>
    <n v="1"/>
    <n v="2.7342910603807531"/>
    <n v="2.7342910603807531"/>
    <n v="0.4101064937050925"/>
    <n v="1"/>
    <n v="0.4101064937050925"/>
    <n v="0.4101064937050925"/>
  </r>
  <r>
    <x v="2"/>
    <x v="2"/>
    <x v="5"/>
    <n v="0.35"/>
    <n v="0.47"/>
    <x v="40"/>
    <n v="1870"/>
    <n v="0.19355571841745492"/>
    <n v="764.70624022781749"/>
    <n v="1.705676086988825"/>
    <n v="1"/>
    <n v="1.705676086988825"/>
    <n v="1.705676086988825"/>
    <n v="0.24761046561996686"/>
    <n v="1"/>
    <n v="0.24761046561996686"/>
    <n v="0.24761046561996686"/>
  </r>
  <r>
    <x v="2"/>
    <x v="3"/>
    <x v="6"/>
    <n v="0.36"/>
    <n v="0.53"/>
    <x v="0"/>
    <n v="1890"/>
    <n v="6.6530761443323945"/>
    <n v="22204.442489266839"/>
    <n v="52.575668868509553"/>
    <n v="1"/>
    <n v="52.575668868509553"/>
    <n v="52.575668868509553"/>
    <n v="7.0165430141130631"/>
    <n v="1"/>
    <n v="7.0165430141130631"/>
    <n v="7.0165430141130631"/>
  </r>
  <r>
    <x v="2"/>
    <x v="3"/>
    <x v="7"/>
    <n v="0.36"/>
    <n v="0.48"/>
    <x v="0"/>
    <n v="1890"/>
    <n v="13.574005073211751"/>
    <n v="51455.031147237692"/>
    <n v="106.76184845778386"/>
    <n v="1"/>
    <n v="106.76184845778386"/>
    <n v="106.76184845778386"/>
    <n v="14.589696007614252"/>
    <n v="1"/>
    <n v="14.589696007614252"/>
    <n v="14.589696007614252"/>
  </r>
  <r>
    <x v="2"/>
    <x v="3"/>
    <x v="8"/>
    <n v="0.51"/>
    <n v="0.57999999999999996"/>
    <x v="0"/>
    <n v="1890"/>
    <n v="3.8009147268863543"/>
    <n v="13250.060953567354"/>
    <n v="31.124976379819145"/>
    <n v="1"/>
    <n v="31.124976379819145"/>
    <n v="31.124976379819145"/>
    <n v="4.087624142054513"/>
    <n v="1"/>
    <n v="4.087624142054513"/>
    <n v="4.087624142054513"/>
  </r>
  <r>
    <x v="2"/>
    <x v="2"/>
    <x v="5"/>
    <n v="0.35"/>
    <n v="0.47"/>
    <x v="40"/>
    <n v="1890"/>
    <n v="5.9485089800902182"/>
    <n v="22529.756103235522"/>
    <n v="48.970944224387722"/>
    <n v="1"/>
    <n v="48.970944224387722"/>
    <n v="48.970944224387722"/>
    <n v="6.6966825721672896"/>
    <n v="1"/>
    <n v="6.6966825721672896"/>
    <n v="6.6966825721672896"/>
  </r>
  <r>
    <x v="2"/>
    <x v="3"/>
    <x v="7"/>
    <n v="0.36"/>
    <n v="0.48"/>
    <x v="5"/>
    <n v="1890"/>
    <n v="0.21843890548898801"/>
    <n v="838.2519255806684"/>
    <n v="1.8614039329433529"/>
    <n v="1"/>
    <n v="1.8614039329433529"/>
    <n v="1.8614039329433529"/>
    <n v="0.24592506262862776"/>
    <n v="1"/>
    <n v="0.24592506262862776"/>
    <n v="0.24592506262862776"/>
  </r>
  <r>
    <x v="2"/>
    <x v="2"/>
    <x v="5"/>
    <n v="0.35"/>
    <n v="0.47"/>
    <x v="10"/>
    <n v="2000"/>
    <n v="141.38478172615791"/>
    <n v="162366.96625675229"/>
    <n v="624.75927751694633"/>
    <n v="1"/>
    <n v="624.75927751694633"/>
    <n v="624.75927751694633"/>
    <n v="102.61906819266198"/>
    <n v="1"/>
    <n v="102.61906819266198"/>
    <n v="102.61906819266198"/>
  </r>
  <r>
    <x v="2"/>
    <x v="2"/>
    <x v="5"/>
    <n v="0.35"/>
    <n v="0.47"/>
    <x v="10"/>
    <n v="2110"/>
    <n v="2056.6409123257031"/>
    <n v="3856367.1989903962"/>
    <n v="13307.705491724926"/>
    <n v="1"/>
    <n v="13307.705491724926"/>
    <n v="13307.705491724926"/>
    <n v="2227.3703403052968"/>
    <n v="1"/>
    <n v="2227.3703403052968"/>
    <n v="2227.3703403052968"/>
  </r>
  <r>
    <x v="2"/>
    <x v="3"/>
    <x v="6"/>
    <n v="0.36"/>
    <n v="0.53"/>
    <x v="10"/>
    <n v="2110"/>
    <n v="793.81467601031295"/>
    <n v="1395597.9361263174"/>
    <n v="4773.6472555684513"/>
    <n v="1"/>
    <n v="4773.6472555684513"/>
    <n v="4773.6472555684513"/>
    <n v="816.64777964858922"/>
    <n v="1"/>
    <n v="816.64777964858922"/>
    <n v="816.64777964858922"/>
  </r>
  <r>
    <x v="2"/>
    <x v="3"/>
    <x v="7"/>
    <n v="0.36"/>
    <n v="0.48"/>
    <x v="10"/>
    <n v="2110"/>
    <n v="49.682772320386277"/>
    <n v="160188.39595575648"/>
    <n v="350.14216339086789"/>
    <n v="1"/>
    <n v="350.14216339086789"/>
    <n v="350.14216339086789"/>
    <n v="54.352227796020657"/>
    <n v="1"/>
    <n v="54.352227796020657"/>
    <n v="54.352227796020657"/>
  </r>
  <r>
    <x v="2"/>
    <x v="3"/>
    <x v="8"/>
    <n v="0.51"/>
    <n v="0.57999999999999996"/>
    <x v="10"/>
    <n v="2110"/>
    <n v="1.193254846386314"/>
    <n v="3463.6112252223525"/>
    <n v="10.036902384510928"/>
    <n v="1"/>
    <n v="10.036902384510928"/>
    <n v="10.036902384510928"/>
    <n v="1.6734028348966539"/>
    <n v="1"/>
    <n v="1.6734028348966539"/>
    <n v="1.6734028348966539"/>
  </r>
  <r>
    <x v="2"/>
    <x v="2"/>
    <x v="5"/>
    <n v="0.35"/>
    <n v="0.47"/>
    <x v="10"/>
    <n v="2110"/>
    <n v="2.6082799309845375"/>
    <n v="3713.9089895024763"/>
    <n v="8.5011586467221623"/>
    <n v="1"/>
    <n v="8.5011586467221623"/>
    <n v="8.5011586467221623"/>
    <n v="1.2177164968431928"/>
    <n v="1"/>
    <n v="1.2177164968431928"/>
    <n v="1.2177164968431928"/>
  </r>
  <r>
    <x v="2"/>
    <x v="3"/>
    <x v="7"/>
    <n v="0.36"/>
    <n v="0.48"/>
    <x v="10"/>
    <n v="2110"/>
    <n v="41.351288356753436"/>
    <n v="133901.18571135646"/>
    <n v="289.82379914129331"/>
    <n v="1"/>
    <n v="289.82379914129331"/>
    <n v="289.82379914129331"/>
    <n v="41.388336889576927"/>
    <n v="1"/>
    <n v="41.388336889576927"/>
    <n v="41.388336889576927"/>
  </r>
  <r>
    <x v="2"/>
    <x v="3"/>
    <x v="8"/>
    <n v="0.51"/>
    <n v="0.57999999999999996"/>
    <x v="10"/>
    <n v="2110"/>
    <n v="1.6696276608257052"/>
    <n v="4372.4539063240218"/>
    <n v="12.885783703779795"/>
    <n v="1"/>
    <n v="12.885783703779795"/>
    <n v="12.885783703779795"/>
    <n v="2.0580229269116872"/>
    <n v="1"/>
    <n v="2.0580229269116872"/>
    <n v="2.0580229269116872"/>
  </r>
  <r>
    <x v="2"/>
    <x v="2"/>
    <x v="5"/>
    <n v="0.35"/>
    <n v="0.47"/>
    <x v="10"/>
    <n v="2110"/>
    <n v="7.2894658068160782E-6"/>
    <n v="2.452064369637966E-2"/>
    <n v="7.0503304706551209E-5"/>
    <n v="1"/>
    <n v="7.0503304706551209E-5"/>
    <n v="7.0503304706551209E-5"/>
    <n v="1.3574624325303987E-5"/>
    <n v="1"/>
    <n v="1.3574624325303987E-5"/>
    <n v="1.3574624325303987E-5"/>
  </r>
  <r>
    <x v="2"/>
    <x v="3"/>
    <x v="7"/>
    <n v="0.36"/>
    <n v="0.48"/>
    <x v="10"/>
    <n v="2110"/>
    <n v="0.78377228942037835"/>
    <n v="2914.6726724032815"/>
    <n v="6.9044201797755029"/>
    <n v="1"/>
    <n v="6.9044201797755029"/>
    <n v="6.9044201797755029"/>
    <n v="1.0242945729265107"/>
    <n v="1"/>
    <n v="1.0242945729265107"/>
    <n v="1.0242945729265107"/>
  </r>
  <r>
    <x v="2"/>
    <x v="2"/>
    <x v="5"/>
    <n v="0.35"/>
    <n v="0.47"/>
    <x v="10"/>
    <n v="2110"/>
    <n v="1.5842035636771454"/>
    <n v="4471.1347343813459"/>
    <n v="10.212890487314205"/>
    <n v="1"/>
    <n v="10.212890487314205"/>
    <n v="10.212890487314205"/>
    <n v="1.3643054428208441"/>
    <n v="1"/>
    <n v="1.3643054428208441"/>
    <n v="1.3643054428208441"/>
  </r>
  <r>
    <x v="2"/>
    <x v="3"/>
    <x v="6"/>
    <n v="0.36"/>
    <n v="0.53"/>
    <x v="10"/>
    <n v="2110"/>
    <n v="2.1497943186270942E-2"/>
    <n v="60.571467986729488"/>
    <n v="0.16711285000755877"/>
    <n v="1"/>
    <n v="0.16711285000755877"/>
    <n v="0.16711285000755877"/>
    <n v="2.4032486033868747E-2"/>
    <n v="1"/>
    <n v="2.4032486033868747E-2"/>
    <n v="2.4032486033868747E-2"/>
  </r>
  <r>
    <x v="2"/>
    <x v="2"/>
    <x v="5"/>
    <n v="0.35"/>
    <n v="0.47"/>
    <x v="10"/>
    <n v="2110"/>
    <n v="0.41118227245742089"/>
    <n v="967.66383716888299"/>
    <n v="2.7198572102258445"/>
    <n v="1"/>
    <n v="2.7198572102258445"/>
    <n v="2.7198572102258445"/>
    <n v="0.39883426989184867"/>
    <n v="1"/>
    <n v="0.39883426989184867"/>
    <n v="0.39883426989184867"/>
  </r>
  <r>
    <x v="2"/>
    <x v="2"/>
    <x v="5"/>
    <n v="0.35"/>
    <n v="0.47"/>
    <x v="10"/>
    <n v="2110"/>
    <n v="4.3787838411524378"/>
    <n v="10320.659302411505"/>
    <n v="29.14099455297093"/>
    <n v="1"/>
    <n v="29.14099455297093"/>
    <n v="29.14099455297093"/>
    <n v="4.2893002646895795"/>
    <n v="1"/>
    <n v="4.2893002646895795"/>
    <n v="4.2893002646895795"/>
  </r>
  <r>
    <x v="2"/>
    <x v="3"/>
    <x v="6"/>
    <n v="0.36"/>
    <n v="0.53"/>
    <x v="10"/>
    <n v="2110"/>
    <n v="6.8857036629963717E-2"/>
    <n v="108.70734244429727"/>
    <n v="0.37583365933145496"/>
    <n v="1"/>
    <n v="0.37583365933145496"/>
    <n v="0.37583365933145496"/>
    <n v="6.1162614764213731E-2"/>
    <n v="1"/>
    <n v="6.1162614764213731E-2"/>
    <n v="6.1162614764213731E-2"/>
  </r>
  <r>
    <x v="2"/>
    <x v="2"/>
    <x v="5"/>
    <n v="0.35"/>
    <n v="0.47"/>
    <x v="10"/>
    <n v="2110"/>
    <n v="214.49891669179735"/>
    <n v="269426.48614729469"/>
    <n v="980.99312342234384"/>
    <n v="1"/>
    <n v="980.99312342234384"/>
    <n v="980.99312342234384"/>
    <n v="158.20894876013392"/>
    <n v="1"/>
    <n v="158.20894876013392"/>
    <n v="158.20894876013392"/>
  </r>
  <r>
    <x v="2"/>
    <x v="2"/>
    <x v="5"/>
    <n v="0.35"/>
    <n v="0.47"/>
    <x v="0"/>
    <n v="3000"/>
    <n v="19.704633823090845"/>
    <n v="25237.472519797506"/>
    <n v="108.1234726178202"/>
    <n v="1"/>
    <n v="108.1234726178202"/>
    <n v="0"/>
    <n v="20.693014385223869"/>
    <n v="1"/>
    <n v="20.693014385223869"/>
    <n v="0"/>
  </r>
  <r>
    <x v="2"/>
    <x v="3"/>
    <x v="6"/>
    <n v="0.36"/>
    <n v="0.53"/>
    <x v="0"/>
    <n v="3000"/>
    <n v="17.601866854560274"/>
    <n v="22544.518874347286"/>
    <n v="99.6134968404034"/>
    <n v="1"/>
    <n v="99.6134968404034"/>
    <n v="0"/>
    <n v="17.360692484828448"/>
    <n v="1"/>
    <n v="17.360692484828448"/>
    <n v="0"/>
  </r>
  <r>
    <x v="2"/>
    <x v="2"/>
    <x v="5"/>
    <n v="0.35"/>
    <n v="0.47"/>
    <x v="10"/>
    <n v="2120"/>
    <n v="68.190482463692661"/>
    <n v="109998.91223230134"/>
    <n v="263.93351613759387"/>
    <n v="1"/>
    <n v="263.93351613759387"/>
    <n v="263.93351613759387"/>
    <n v="41.943064007219"/>
    <n v="1"/>
    <n v="41.943064007219"/>
    <n v="41.943064007219"/>
  </r>
  <r>
    <x v="2"/>
    <x v="3"/>
    <x v="6"/>
    <n v="0.36"/>
    <n v="0.53"/>
    <x v="10"/>
    <n v="2120"/>
    <n v="59.611370868775154"/>
    <n v="120093.11477636349"/>
    <n v="360.52104635426281"/>
    <n v="1"/>
    <n v="360.52104635426281"/>
    <n v="360.52104635426281"/>
    <n v="60.032389400550002"/>
    <n v="1"/>
    <n v="60.032389400550002"/>
    <n v="60.032389400550002"/>
  </r>
  <r>
    <x v="2"/>
    <x v="3"/>
    <x v="7"/>
    <n v="0.36"/>
    <n v="0.48"/>
    <x v="10"/>
    <n v="2120"/>
    <n v="2.3070543730602542"/>
    <n v="6739.581385026624"/>
    <n v="18.709797707042828"/>
    <n v="1"/>
    <n v="18.709797707042828"/>
    <n v="18.709797707042828"/>
    <n v="2.8530446619804239"/>
    <n v="1"/>
    <n v="2.8530446619804239"/>
    <n v="2.8530446619804239"/>
  </r>
  <r>
    <x v="2"/>
    <x v="2"/>
    <x v="5"/>
    <n v="0.35"/>
    <n v="0.47"/>
    <x v="10"/>
    <n v="2130"/>
    <n v="105.05475821576046"/>
    <n v="233631.76660678993"/>
    <n v="759.12370876859563"/>
    <n v="1"/>
    <n v="759.12370876859563"/>
    <n v="759.12370876859563"/>
    <n v="124.93808119086019"/>
    <n v="1"/>
    <n v="124.93808119086019"/>
    <n v="124.93808119086019"/>
  </r>
  <r>
    <x v="2"/>
    <x v="3"/>
    <x v="6"/>
    <n v="0.36"/>
    <n v="0.53"/>
    <x v="10"/>
    <n v="2130"/>
    <n v="4.6483046984980065"/>
    <n v="13386.0930988153"/>
    <n v="31.754040591488415"/>
    <n v="1"/>
    <n v="31.754040591488415"/>
    <n v="31.754040591488415"/>
    <n v="5.726269729373155"/>
    <n v="1"/>
    <n v="5.726269729373155"/>
    <n v="5.726269729373155"/>
  </r>
  <r>
    <x v="2"/>
    <x v="3"/>
    <x v="8"/>
    <n v="0.51"/>
    <n v="0.57999999999999996"/>
    <x v="10"/>
    <n v="2130"/>
    <n v="4.5061159284974899"/>
    <n v="9667.0160731166725"/>
    <n v="30.800398710780179"/>
    <n v="1"/>
    <n v="30.800398710780179"/>
    <n v="30.800398710780179"/>
    <n v="4.9309648801574717"/>
    <n v="1"/>
    <n v="4.9309648801574717"/>
    <n v="4.9309648801574717"/>
  </r>
  <r>
    <x v="2"/>
    <x v="3"/>
    <x v="8"/>
    <n v="0.51"/>
    <n v="0.57999999999999996"/>
    <x v="10"/>
    <n v="2130"/>
    <n v="2.1681950759143715E-3"/>
    <n v="5.0214234893241514"/>
    <n v="1.588085566373016E-2"/>
    <n v="1"/>
    <n v="1.588085566373016E-2"/>
    <n v="1.588085566373016E-2"/>
    <n v="2.5810957082546175E-3"/>
    <n v="1"/>
    <n v="2.5810957082546175E-3"/>
    <n v="2.5810957082546175E-3"/>
  </r>
  <r>
    <x v="2"/>
    <x v="2"/>
    <x v="5"/>
    <n v="0.35"/>
    <n v="0.47"/>
    <x v="10"/>
    <n v="2130"/>
    <n v="1.7555687333907279"/>
    <n v="3931.3899978981362"/>
    <n v="11.989008113355888"/>
    <n v="1"/>
    <n v="11.989008113355888"/>
    <n v="11.989008113355888"/>
    <n v="1.7722329409227724"/>
    <n v="1"/>
    <n v="1.7722329409227724"/>
    <n v="1.7722329409227724"/>
  </r>
  <r>
    <x v="2"/>
    <x v="2"/>
    <x v="5"/>
    <n v="0.35"/>
    <n v="0.47"/>
    <x v="10"/>
    <n v="2130"/>
    <n v="78.178428024280961"/>
    <n v="71611.915412962393"/>
    <n v="351.15473181187519"/>
    <n v="1"/>
    <n v="351.15473181187519"/>
    <n v="351.15473181187519"/>
    <n v="60.535827560809416"/>
    <n v="1"/>
    <n v="60.535827560809416"/>
    <n v="60.535827560809416"/>
  </r>
  <r>
    <x v="2"/>
    <x v="2"/>
    <x v="5"/>
    <n v="0.35"/>
    <n v="0.47"/>
    <x v="10"/>
    <n v="2140"/>
    <n v="1.5795153557148436"/>
    <n v="3607.1716925608712"/>
    <n v="10.878167316211707"/>
    <n v="1"/>
    <n v="10.878167316211707"/>
    <n v="10.878167316211707"/>
    <n v="1.8450779743868739"/>
    <n v="1"/>
    <n v="1.8450779743868739"/>
    <n v="1.8450779743868739"/>
  </r>
  <r>
    <x v="2"/>
    <x v="2"/>
    <x v="5"/>
    <n v="0.35"/>
    <n v="0.47"/>
    <x v="10"/>
    <n v="2150"/>
    <n v="93.136929545234935"/>
    <n v="134044.58841961931"/>
    <n v="618.7390038332428"/>
    <n v="1"/>
    <n v="618.7390038332428"/>
    <n v="618.7390038332428"/>
    <n v="118.45866427719906"/>
    <n v="1"/>
    <n v="118.45866427719906"/>
    <n v="118.45866427719906"/>
  </r>
  <r>
    <x v="2"/>
    <x v="2"/>
    <x v="5"/>
    <n v="0.35"/>
    <n v="0.47"/>
    <x v="10"/>
    <n v="2150"/>
    <n v="26.51461225247585"/>
    <n v="32268.038076159901"/>
    <n v="146.84562982179278"/>
    <n v="1"/>
    <n v="146.84562982179278"/>
    <n v="146.84562982179278"/>
    <n v="26.547859793556768"/>
    <n v="1"/>
    <n v="26.547859793556768"/>
    <n v="26.547859793556768"/>
  </r>
  <r>
    <x v="2"/>
    <x v="2"/>
    <x v="5"/>
    <n v="0.35"/>
    <n v="0.47"/>
    <x v="10"/>
    <n v="2200"/>
    <n v="0.91722254685616245"/>
    <n v="1675.1277808159698"/>
    <n v="4.7270169334336369"/>
    <n v="1"/>
    <n v="4.7270169334336369"/>
    <n v="4.7270169334336369"/>
    <n v="0.69903191987774027"/>
    <n v="1"/>
    <n v="0.69903191987774027"/>
    <n v="0.69903191987774027"/>
  </r>
  <r>
    <x v="2"/>
    <x v="3"/>
    <x v="6"/>
    <n v="0.36"/>
    <n v="0.53"/>
    <x v="10"/>
    <n v="2200"/>
    <n v="11.302809677207479"/>
    <n v="32088.739919716263"/>
    <n v="77.597617673800073"/>
    <n v="1"/>
    <n v="77.597617673800073"/>
    <n v="77.597617673800073"/>
    <n v="9.7850203649588821"/>
    <n v="1"/>
    <n v="9.7850203649588821"/>
    <n v="9.7850203649588821"/>
  </r>
  <r>
    <x v="2"/>
    <x v="3"/>
    <x v="7"/>
    <n v="0.36"/>
    <n v="0.48"/>
    <x v="10"/>
    <n v="2200"/>
    <n v="4.1095766477688755"/>
    <n v="12606.265915334116"/>
    <n v="26.038181812314342"/>
    <n v="1"/>
    <n v="26.038181812314342"/>
    <n v="26.038181812314342"/>
    <n v="3.5782354068904425"/>
    <n v="1"/>
    <n v="3.5782354068904425"/>
    <n v="3.5782354068904425"/>
  </r>
  <r>
    <x v="2"/>
    <x v="2"/>
    <x v="5"/>
    <n v="0.35"/>
    <n v="0.47"/>
    <x v="10"/>
    <n v="2200"/>
    <n v="7.6340149372501536"/>
    <n v="7774.1094789966173"/>
    <n v="26.653197176271732"/>
    <n v="1"/>
    <n v="26.653197176271732"/>
    <n v="26.653197176271732"/>
    <n v="2.3488309897691542"/>
    <n v="1"/>
    <n v="2.3488309897691542"/>
    <n v="2.3488309897691542"/>
  </r>
  <r>
    <x v="2"/>
    <x v="2"/>
    <x v="5"/>
    <n v="0.35"/>
    <n v="0.47"/>
    <x v="10"/>
    <n v="2210"/>
    <n v="611.94170058562963"/>
    <n v="1254540.0082091286"/>
    <n v="3255.4355203157183"/>
    <n v="1"/>
    <n v="3255.4355203157183"/>
    <n v="3255.4355203157183"/>
    <n v="398.87982859471481"/>
    <n v="1"/>
    <n v="398.87982859471481"/>
    <n v="398.87982859471481"/>
  </r>
  <r>
    <x v="2"/>
    <x v="3"/>
    <x v="6"/>
    <n v="0.36"/>
    <n v="0.53"/>
    <x v="10"/>
    <n v="2210"/>
    <n v="358.77496697043875"/>
    <n v="756020.92822513776"/>
    <n v="1891.8395389633799"/>
    <n v="1"/>
    <n v="1891.8395389633799"/>
    <n v="1891.8395389633799"/>
    <n v="233.52063536053413"/>
    <n v="1"/>
    <n v="233.52063536053413"/>
    <n v="233.52063536053413"/>
  </r>
  <r>
    <x v="2"/>
    <x v="3"/>
    <x v="7"/>
    <n v="0.36"/>
    <n v="0.48"/>
    <x v="10"/>
    <n v="2210"/>
    <n v="12.451555804652029"/>
    <n v="41465.875716698109"/>
    <n v="86.86781086088719"/>
    <n v="1"/>
    <n v="86.86781086088719"/>
    <n v="86.86781086088719"/>
    <n v="12.30765381292569"/>
    <n v="1"/>
    <n v="12.30765381292569"/>
    <n v="12.30765381292569"/>
  </r>
  <r>
    <x v="2"/>
    <x v="3"/>
    <x v="8"/>
    <n v="0.51"/>
    <n v="0.57999999999999996"/>
    <x v="10"/>
    <n v="2210"/>
    <n v="1.1701303407027919"/>
    <n v="3158.9433144778181"/>
    <n v="7.9736093470788312"/>
    <n v="1"/>
    <n v="7.9736093470788312"/>
    <n v="7.9736093470788312"/>
    <n v="1.0481458167737023"/>
    <n v="1"/>
    <n v="1.0481458167737023"/>
    <n v="1.0481458167737023"/>
  </r>
  <r>
    <x v="2"/>
    <x v="2"/>
    <x v="5"/>
    <n v="0.35"/>
    <n v="0.47"/>
    <x v="10"/>
    <n v="2210"/>
    <n v="1.161420114340169"/>
    <n v="1494.5959967493716"/>
    <n v="4.5089074630998125"/>
    <n v="1"/>
    <n v="4.5089074630998125"/>
    <n v="4.5089074630998125"/>
    <n v="0.45715823151212187"/>
    <n v="1"/>
    <n v="0.45715823151212187"/>
    <n v="0.45715823151212187"/>
  </r>
  <r>
    <x v="2"/>
    <x v="3"/>
    <x v="7"/>
    <n v="0.36"/>
    <n v="0.48"/>
    <x v="10"/>
    <n v="2210"/>
    <n v="4.3052520317356109"/>
    <n v="14678.576150264949"/>
    <n v="30.099925075832921"/>
    <n v="1"/>
    <n v="30.099925075832921"/>
    <n v="30.099925075832921"/>
    <n v="4.5500093468073892"/>
    <n v="1"/>
    <n v="4.5500093468073892"/>
    <n v="4.5500093468073892"/>
  </r>
  <r>
    <x v="2"/>
    <x v="2"/>
    <x v="5"/>
    <n v="0.35"/>
    <n v="0.47"/>
    <x v="10"/>
    <n v="2210"/>
    <n v="62.710412693756517"/>
    <n v="130134.2499130425"/>
    <n v="316.22405383027746"/>
    <n v="1"/>
    <n v="316.22405383027746"/>
    <n v="316.22405383027746"/>
    <n v="37.864249411560515"/>
    <n v="1"/>
    <n v="37.864249411560515"/>
    <n v="37.864249411560515"/>
  </r>
  <r>
    <x v="2"/>
    <x v="2"/>
    <x v="5"/>
    <n v="0.35"/>
    <n v="0.47"/>
    <x v="10"/>
    <n v="2210"/>
    <n v="4.8818236826865897"/>
    <n v="14300.257718413366"/>
    <n v="30.002883581525353"/>
    <n v="1"/>
    <n v="30.002883581525353"/>
    <n v="30.002883581525353"/>
    <n v="4.2181682142269592"/>
    <n v="1"/>
    <n v="4.2181682142269592"/>
    <n v="4.2181682142269592"/>
  </r>
  <r>
    <x v="2"/>
    <x v="2"/>
    <x v="5"/>
    <n v="0.35"/>
    <n v="0.47"/>
    <x v="10"/>
    <n v="2210"/>
    <n v="0.45828653274639042"/>
    <n v="1613.4719204440478"/>
    <n v="3.6602007911002636"/>
    <n v="1"/>
    <n v="3.6602007911002636"/>
    <n v="3.6602007911002636"/>
    <n v="0.49959519657799484"/>
    <n v="1"/>
    <n v="0.49959519657799484"/>
    <n v="0.49959519657799484"/>
  </r>
  <r>
    <x v="2"/>
    <x v="3"/>
    <x v="6"/>
    <n v="0.36"/>
    <n v="0.53"/>
    <x v="10"/>
    <n v="2210"/>
    <n v="1.7207647278044569"/>
    <n v="5118.9833554176939"/>
    <n v="12.518040179479858"/>
    <n v="1"/>
    <n v="12.518040179479858"/>
    <n v="12.518040179479858"/>
    <n v="1.6801216216540882"/>
    <n v="1"/>
    <n v="1.6801216216540882"/>
    <n v="1.6801216216540882"/>
  </r>
  <r>
    <x v="2"/>
    <x v="3"/>
    <x v="7"/>
    <n v="0.36"/>
    <n v="0.48"/>
    <x v="10"/>
    <n v="2210"/>
    <n v="0.2255709023228496"/>
    <n v="809.24338526173301"/>
    <n v="1.7553824985502922"/>
    <n v="1"/>
    <n v="1.7553824985502922"/>
    <n v="1.7553824985502922"/>
    <n v="0.2342159954245944"/>
    <n v="1"/>
    <n v="0.2342159954245944"/>
    <n v="0.2342159954245944"/>
  </r>
  <r>
    <x v="2"/>
    <x v="2"/>
    <x v="5"/>
    <n v="0.35"/>
    <n v="0.47"/>
    <x v="10"/>
    <n v="2210"/>
    <n v="2.2982864609235958"/>
    <n v="5321.4347400882216"/>
    <n v="14.374582424974097"/>
    <n v="1"/>
    <n v="14.374582424974097"/>
    <n v="14.374582424974097"/>
    <n v="1.736932630785496"/>
    <n v="1"/>
    <n v="1.736932630785496"/>
    <n v="1.736932630785496"/>
  </r>
  <r>
    <x v="2"/>
    <x v="2"/>
    <x v="5"/>
    <n v="0.35"/>
    <n v="0.47"/>
    <x v="10"/>
    <n v="2210"/>
    <n v="0.13982567240766569"/>
    <n v="453.46037440863336"/>
    <n v="1.2442726830497208"/>
    <n v="1"/>
    <n v="1.2442726830497208"/>
    <n v="1.2442726830497208"/>
    <n v="0.16083439154755408"/>
    <n v="1"/>
    <n v="0.16083439154755408"/>
    <n v="0.16083439154755408"/>
  </r>
  <r>
    <x v="2"/>
    <x v="3"/>
    <x v="6"/>
    <n v="0.36"/>
    <n v="0.53"/>
    <x v="10"/>
    <n v="2210"/>
    <n v="0.80500463881772277"/>
    <n v="3023.5627957057859"/>
    <n v="7.0773596962132572"/>
    <n v="1"/>
    <n v="7.0773596962132572"/>
    <n v="7.0773596962132572"/>
    <n v="0.98520139781972427"/>
    <n v="1"/>
    <n v="0.98520139781972427"/>
    <n v="0.98520139781972427"/>
  </r>
  <r>
    <x v="2"/>
    <x v="2"/>
    <x v="5"/>
    <n v="0.35"/>
    <n v="0.47"/>
    <x v="10"/>
    <n v="2210"/>
    <n v="85.660650243876972"/>
    <n v="113198.56527041936"/>
    <n v="222.12953186961684"/>
    <n v="1"/>
    <n v="222.12953186961684"/>
    <n v="222.12953186961684"/>
    <n v="30.312727365858095"/>
    <n v="1"/>
    <n v="30.312727365858095"/>
    <n v="30.312727365858095"/>
  </r>
  <r>
    <x v="2"/>
    <x v="2"/>
    <x v="5"/>
    <n v="0.35"/>
    <n v="0.47"/>
    <x v="10"/>
    <n v="2210"/>
    <n v="158.32569241727606"/>
    <n v="152088.1128951901"/>
    <n v="535.99215348821451"/>
    <n v="1"/>
    <n v="535.99215348821451"/>
    <n v="535.99215348821451"/>
    <n v="44.784885586651235"/>
    <n v="1"/>
    <n v="44.784885586651235"/>
    <n v="44.784885586651235"/>
  </r>
  <r>
    <x v="2"/>
    <x v="3"/>
    <x v="6"/>
    <n v="0.36"/>
    <n v="0.53"/>
    <x v="10"/>
    <n v="2210"/>
    <n v="695.96165396022877"/>
    <n v="842402.26392890525"/>
    <n v="2459.8027562773805"/>
    <n v="1"/>
    <n v="2459.8027562773805"/>
    <n v="2459.8027562773805"/>
    <n v="232.24312768037734"/>
    <n v="1"/>
    <n v="232.24312768037734"/>
    <n v="232.24312768037734"/>
  </r>
  <r>
    <x v="2"/>
    <x v="2"/>
    <x v="5"/>
    <n v="0.35"/>
    <n v="0.47"/>
    <x v="10"/>
    <n v="2210"/>
    <n v="759.84281344518149"/>
    <n v="758257.50626576168"/>
    <n v="2445.6016419134603"/>
    <n v="1"/>
    <n v="2445.6016419134603"/>
    <n v="2445.6016419134603"/>
    <n v="233.45987904868025"/>
    <n v="1"/>
    <n v="233.45987904868025"/>
    <n v="233.45987904868025"/>
  </r>
  <r>
    <x v="2"/>
    <x v="2"/>
    <x v="5"/>
    <n v="0.35"/>
    <n v="0.47"/>
    <x v="0"/>
    <n v="3000"/>
    <n v="0.95361103521999357"/>
    <n v="2400.6021888590199"/>
    <n v="4.7459582995897556"/>
    <n v="1"/>
    <n v="4.7459582995897556"/>
    <n v="0"/>
    <n v="0.64703330324390906"/>
    <n v="1"/>
    <n v="0.64703330324390906"/>
    <n v="0"/>
  </r>
  <r>
    <x v="2"/>
    <x v="2"/>
    <x v="5"/>
    <n v="0.35"/>
    <n v="0.47"/>
    <x v="37"/>
    <n v="3000"/>
    <n v="0.46127011229281506"/>
    <n v="972.60046667531469"/>
    <n v="2.8104138119886759"/>
    <n v="1"/>
    <n v="2.8104138119886759"/>
    <n v="0"/>
    <n v="0.34476557493388238"/>
    <n v="1"/>
    <n v="0.34476557493388238"/>
    <n v="0"/>
  </r>
  <r>
    <x v="2"/>
    <x v="2"/>
    <x v="5"/>
    <n v="0.35"/>
    <n v="0.47"/>
    <x v="6"/>
    <n v="3000"/>
    <n v="41.747994182891802"/>
    <n v="111203.91962064408"/>
    <n v="220.90019576357014"/>
    <n v="1"/>
    <n v="220.90019576357014"/>
    <n v="0"/>
    <n v="29.755194233995578"/>
    <n v="1"/>
    <n v="29.755194233995578"/>
    <n v="0"/>
  </r>
  <r>
    <x v="2"/>
    <x v="3"/>
    <x v="6"/>
    <n v="0.36"/>
    <n v="0.53"/>
    <x v="6"/>
    <n v="3000"/>
    <n v="115.44563225965165"/>
    <n v="111678.52094200316"/>
    <n v="392.73260639418305"/>
    <n v="1"/>
    <n v="392.73260639418305"/>
    <n v="0"/>
    <n v="32.537745247075577"/>
    <n v="1"/>
    <n v="32.537745247075577"/>
    <n v="0"/>
  </r>
  <r>
    <x v="2"/>
    <x v="2"/>
    <x v="5"/>
    <n v="0.35"/>
    <n v="0.47"/>
    <x v="10"/>
    <n v="2240"/>
    <n v="243.31136895622294"/>
    <n v="391610.18645975925"/>
    <n v="920.58259977922307"/>
    <n v="1"/>
    <n v="920.58259977922307"/>
    <n v="920.58259977922307"/>
    <n v="178.93582213183765"/>
    <n v="1"/>
    <n v="178.93582213183765"/>
    <n v="178.93582213183765"/>
  </r>
  <r>
    <x v="2"/>
    <x v="3"/>
    <x v="6"/>
    <n v="0.36"/>
    <n v="0.53"/>
    <x v="10"/>
    <n v="2240"/>
    <n v="0.77720286140577943"/>
    <n v="1915.924830581391"/>
    <n v="4.2960933520085618"/>
    <n v="1"/>
    <n v="4.2960933520085618"/>
    <n v="4.2960933520085618"/>
    <n v="0.67406653555764151"/>
    <n v="1"/>
    <n v="0.67406653555764151"/>
    <n v="0.67406653555764151"/>
  </r>
  <r>
    <x v="2"/>
    <x v="2"/>
    <x v="5"/>
    <n v="0.35"/>
    <n v="0.47"/>
    <x v="10"/>
    <n v="2240"/>
    <n v="0.25264804945706365"/>
    <n v="772.55427534710338"/>
    <n v="2.1899933219942009"/>
    <n v="1"/>
    <n v="2.1899933219942009"/>
    <n v="2.1899933219942009"/>
    <n v="0.30215472968657797"/>
    <n v="1"/>
    <n v="0.30215472968657797"/>
    <n v="0.30215472968657797"/>
  </r>
  <r>
    <x v="2"/>
    <x v="2"/>
    <x v="5"/>
    <n v="0.35"/>
    <n v="0.47"/>
    <x v="10"/>
    <n v="2240"/>
    <n v="1.0834074781221048"/>
    <n v="2809.8872718198927"/>
    <n v="7.0205823017741054"/>
    <n v="1"/>
    <n v="7.0205823017741054"/>
    <n v="7.0205823017741054"/>
    <n v="1.1693500252346283"/>
    <n v="1"/>
    <n v="1.1693500252346283"/>
    <n v="1.1693500252346283"/>
  </r>
  <r>
    <x v="2"/>
    <x v="2"/>
    <x v="5"/>
    <n v="0.35"/>
    <n v="0.47"/>
    <x v="10"/>
    <n v="2240"/>
    <n v="0.20371631703448068"/>
    <n v="740.70696515345082"/>
    <n v="2.0366910360867698"/>
    <n v="1"/>
    <n v="2.0366910360867698"/>
    <n v="2.0366910360867698"/>
    <n v="0.28765891829669854"/>
    <n v="1"/>
    <n v="0.28765891829669854"/>
    <n v="0.28765891829669854"/>
  </r>
  <r>
    <x v="2"/>
    <x v="2"/>
    <x v="5"/>
    <n v="0.35"/>
    <n v="0.47"/>
    <x v="10"/>
    <n v="2240"/>
    <n v="8.3992184237827228E-2"/>
    <n v="271.62984791282736"/>
    <n v="0.60474658922484714"/>
    <n v="1"/>
    <n v="0.60474658922484714"/>
    <n v="0.60474658922484714"/>
    <n v="8.0691978510394266E-2"/>
    <n v="1"/>
    <n v="8.0691978510394266E-2"/>
    <n v="8.0691978510394266E-2"/>
  </r>
  <r>
    <x v="2"/>
    <x v="2"/>
    <x v="5"/>
    <n v="0.35"/>
    <n v="0.47"/>
    <x v="10"/>
    <n v="2240"/>
    <n v="39.184450287171188"/>
    <n v="95815.459258281859"/>
    <n v="195.28990036875703"/>
    <n v="1"/>
    <n v="195.28990036875703"/>
    <n v="195.28990036875703"/>
    <n v="28.776122196965019"/>
    <n v="1"/>
    <n v="28.776122196965019"/>
    <n v="28.776122196965019"/>
  </r>
  <r>
    <x v="2"/>
    <x v="2"/>
    <x v="5"/>
    <n v="0.35"/>
    <n v="0.47"/>
    <x v="10"/>
    <n v="2240"/>
    <n v="191.17010268014519"/>
    <n v="177867.5906111201"/>
    <n v="497.66765500970206"/>
    <n v="1"/>
    <n v="497.66765500970206"/>
    <n v="497.66765500970206"/>
    <n v="111.38752729871224"/>
    <n v="1"/>
    <n v="111.38752729871224"/>
    <n v="111.38752729871224"/>
  </r>
  <r>
    <x v="2"/>
    <x v="3"/>
    <x v="6"/>
    <n v="0.36"/>
    <n v="0.53"/>
    <x v="10"/>
    <n v="2240"/>
    <n v="17.876662484513634"/>
    <n v="17192.000525753385"/>
    <n v="50.500837510887727"/>
    <n v="1"/>
    <n v="50.500837510887727"/>
    <n v="50.500837510887727"/>
    <n v="9.4932897936385956"/>
    <n v="1"/>
    <n v="9.4932897936385956"/>
    <n v="9.4932897936385956"/>
  </r>
  <r>
    <x v="2"/>
    <x v="2"/>
    <x v="5"/>
    <n v="0.35"/>
    <n v="0.47"/>
    <x v="10"/>
    <n v="2240"/>
    <n v="105.3133800146084"/>
    <n v="137047.98033487154"/>
    <n v="346.33440289802161"/>
    <n v="1"/>
    <n v="346.33440289802161"/>
    <n v="346.33440289802161"/>
    <n v="74.117695589606967"/>
    <n v="1"/>
    <n v="74.117695589606967"/>
    <n v="74.117695589606967"/>
  </r>
  <r>
    <x v="2"/>
    <x v="2"/>
    <x v="5"/>
    <n v="0.35"/>
    <n v="0.47"/>
    <x v="10"/>
    <n v="2000"/>
    <n v="0.40173215630986953"/>
    <n v="980.88613983700975"/>
    <n v="3.1288930108018738"/>
    <n v="1"/>
    <n v="3.1288930108018738"/>
    <n v="3.1288930108018738"/>
    <n v="0.45652058208762397"/>
    <n v="1"/>
    <n v="0.45652058208762397"/>
    <n v="0.45652058208762397"/>
  </r>
  <r>
    <x v="2"/>
    <x v="2"/>
    <x v="5"/>
    <n v="0.35"/>
    <n v="0.47"/>
    <x v="10"/>
    <n v="2320"/>
    <n v="1.3751223984551486"/>
    <n v="3250.1725885490368"/>
    <n v="10.266555442073468"/>
    <n v="1"/>
    <n v="10.266555442073468"/>
    <n v="10.266555442073468"/>
    <n v="1.4931496873915691"/>
    <n v="1"/>
    <n v="1.4931496873915691"/>
    <n v="1.4931496873915691"/>
  </r>
  <r>
    <x v="2"/>
    <x v="2"/>
    <x v="5"/>
    <n v="0.35"/>
    <n v="0.47"/>
    <x v="10"/>
    <n v="2320"/>
    <n v="0.83232261138189989"/>
    <n v="1690.1104452517429"/>
    <n v="4.6011457408887519"/>
    <n v="1"/>
    <n v="4.6011457408887519"/>
    <n v="4.6011457408887519"/>
    <n v="0.64116871806918641"/>
    <n v="1"/>
    <n v="0.64116871806918641"/>
    <n v="0.64116871806918641"/>
  </r>
  <r>
    <x v="2"/>
    <x v="2"/>
    <x v="5"/>
    <n v="0.35"/>
    <n v="0.47"/>
    <x v="10"/>
    <n v="2400"/>
    <n v="5.9697112019366125"/>
    <n v="12007.669636347748"/>
    <n v="27.555188196643993"/>
    <n v="1"/>
    <n v="27.555188196643993"/>
    <n v="27.555188196643993"/>
    <n v="4.2464304375379083"/>
    <n v="1"/>
    <n v="4.2464304375379083"/>
    <n v="4.2464304375379083"/>
  </r>
  <r>
    <x v="2"/>
    <x v="3"/>
    <x v="6"/>
    <n v="0.36"/>
    <n v="0.53"/>
    <x v="10"/>
    <n v="2400"/>
    <n v="4.5907181667699151"/>
    <n v="7096.0408018708995"/>
    <n v="18.273403362036387"/>
    <n v="1"/>
    <n v="18.273403362036387"/>
    <n v="18.273403362036387"/>
    <n v="2.8179521778501559"/>
    <n v="1"/>
    <n v="2.8179521778501559"/>
    <n v="2.8179521778501559"/>
  </r>
  <r>
    <x v="2"/>
    <x v="3"/>
    <x v="7"/>
    <n v="0.36"/>
    <n v="0.48"/>
    <x v="10"/>
    <n v="2400"/>
    <n v="4.8180365793277407"/>
    <n v="13850.591529888681"/>
    <n v="29.772384856826783"/>
    <n v="1"/>
    <n v="29.772384856826783"/>
    <n v="29.772384856826783"/>
    <n v="6.8798352730810297"/>
    <n v="1"/>
    <n v="6.8798352730810297"/>
    <n v="6.8798352730810297"/>
  </r>
  <r>
    <x v="2"/>
    <x v="2"/>
    <x v="5"/>
    <n v="0.35"/>
    <n v="0.47"/>
    <x v="10"/>
    <n v="2400"/>
    <n v="0.56838228309222982"/>
    <n v="1765.2430445835078"/>
    <n v="3.8545257940628264"/>
    <n v="1"/>
    <n v="3.8545257940628264"/>
    <n v="3.8545257940628264"/>
    <n v="0.52116055903368885"/>
    <n v="1"/>
    <n v="0.52116055903368885"/>
    <n v="0.52116055903368885"/>
  </r>
  <r>
    <x v="2"/>
    <x v="3"/>
    <x v="7"/>
    <n v="0.36"/>
    <n v="0.48"/>
    <x v="10"/>
    <n v="2400"/>
    <n v="5.8014069309384214E-2"/>
    <n v="196.65753557227492"/>
    <n v="0.46299631929104212"/>
    <n v="1"/>
    <n v="0.46299631929104212"/>
    <n v="0.46299631929104212"/>
    <n v="5.9818464015766487E-2"/>
    <n v="1"/>
    <n v="5.9818464015766487E-2"/>
    <n v="5.9818464015766487E-2"/>
  </r>
  <r>
    <x v="2"/>
    <x v="2"/>
    <x v="5"/>
    <n v="0.35"/>
    <n v="0.47"/>
    <x v="10"/>
    <n v="2410"/>
    <n v="1.1573390435164241"/>
    <n v="1538.9367001732865"/>
    <n v="5.6333605785035603"/>
    <n v="1"/>
    <n v="5.6333605785035603"/>
    <n v="5.6333605785035603"/>
    <n v="0.92781760917003264"/>
    <n v="1"/>
    <n v="0.92781760917003264"/>
    <n v="0.92781760917003264"/>
  </r>
  <r>
    <x v="2"/>
    <x v="3"/>
    <x v="6"/>
    <n v="0.36"/>
    <n v="0.53"/>
    <x v="10"/>
    <n v="2410"/>
    <n v="34.231732602204431"/>
    <n v="100110.6341386041"/>
    <n v="224.86917601514475"/>
    <n v="1"/>
    <n v="224.86917601514475"/>
    <n v="224.86917601514475"/>
    <n v="32.477482304137396"/>
    <n v="1"/>
    <n v="32.477482304137396"/>
    <n v="32.477482304137396"/>
  </r>
  <r>
    <x v="2"/>
    <x v="3"/>
    <x v="7"/>
    <n v="0.36"/>
    <n v="0.48"/>
    <x v="10"/>
    <n v="2410"/>
    <n v="16.329779460013967"/>
    <n v="52052.747831333116"/>
    <n v="123.24768644394534"/>
    <n v="1"/>
    <n v="123.24768644394534"/>
    <n v="123.24768644394534"/>
    <n v="18.478523838221641"/>
    <n v="1"/>
    <n v="18.478523838221641"/>
    <n v="18.478523838221641"/>
  </r>
  <r>
    <x v="2"/>
    <x v="2"/>
    <x v="5"/>
    <n v="0.35"/>
    <n v="0.47"/>
    <x v="10"/>
    <n v="2410"/>
    <n v="10.682692778986306"/>
    <n v="14961.215990401599"/>
    <n v="49.397847691583173"/>
    <n v="1"/>
    <n v="49.397847691583173"/>
    <n v="49.397847691583173"/>
    <n v="7.8282971828836132"/>
    <n v="1"/>
    <n v="7.8282971828836132"/>
    <n v="7.8282971828836132"/>
  </r>
  <r>
    <x v="2"/>
    <x v="2"/>
    <x v="5"/>
    <n v="0.35"/>
    <n v="0.47"/>
    <x v="10"/>
    <n v="2420"/>
    <n v="52.426517539535332"/>
    <n v="98217.10950566933"/>
    <n v="323.30056888729968"/>
    <n v="1"/>
    <n v="323.30056888729968"/>
    <n v="323.30056888729968"/>
    <n v="54.26095560325053"/>
    <n v="1"/>
    <n v="54.26095560325053"/>
    <n v="54.26095560325053"/>
  </r>
  <r>
    <x v="2"/>
    <x v="2"/>
    <x v="5"/>
    <n v="0.35"/>
    <n v="0.47"/>
    <x v="10"/>
    <n v="2430"/>
    <n v="0.4650849408568507"/>
    <n v="1167.9158312226743"/>
    <n v="2.9712196332353438"/>
    <n v="1"/>
    <n v="2.9712196332353438"/>
    <n v="2.9712196332353438"/>
    <n v="0.44692428994158595"/>
    <n v="1"/>
    <n v="0.44692428994158595"/>
    <n v="0.44692428994158595"/>
  </r>
  <r>
    <x v="2"/>
    <x v="3"/>
    <x v="6"/>
    <n v="0.36"/>
    <n v="0.53"/>
    <x v="10"/>
    <n v="2430"/>
    <n v="18.913802695510121"/>
    <n v="47210.446831082707"/>
    <n v="121.05739245697416"/>
    <n v="1"/>
    <n v="121.05739245697416"/>
    <n v="121.05739245697416"/>
    <n v="18.387821467945965"/>
    <n v="1"/>
    <n v="18.387821467945965"/>
    <n v="18.387821467945965"/>
  </r>
  <r>
    <x v="2"/>
    <x v="3"/>
    <x v="7"/>
    <n v="0.36"/>
    <n v="0.48"/>
    <x v="10"/>
    <n v="2430"/>
    <n v="2.6566220785978909"/>
    <n v="9256.8558439966146"/>
    <n v="24.592319004395836"/>
    <n v="1"/>
    <n v="24.592319004395836"/>
    <n v="24.592319004395836"/>
    <n v="3.6900991942119545"/>
    <n v="1"/>
    <n v="3.6900991942119545"/>
    <n v="3.6900991942119545"/>
  </r>
  <r>
    <x v="2"/>
    <x v="3"/>
    <x v="8"/>
    <n v="0.51"/>
    <n v="0.57999999999999996"/>
    <x v="10"/>
    <n v="2430"/>
    <n v="1.7247498236422141"/>
    <n v="5146.5200809993985"/>
    <n v="13.273438451982276"/>
    <n v="1"/>
    <n v="13.273438451982276"/>
    <n v="13.273438451982276"/>
    <n v="1.9983246855489647"/>
    <n v="1"/>
    <n v="1.9983246855489647"/>
    <n v="1.9983246855489647"/>
  </r>
  <r>
    <x v="2"/>
    <x v="3"/>
    <x v="7"/>
    <n v="0.36"/>
    <n v="0.48"/>
    <x v="10"/>
    <n v="2430"/>
    <n v="16.551604710976971"/>
    <n v="57829.891487536479"/>
    <n v="135.36741185740999"/>
    <n v="1"/>
    <n v="135.36741185740999"/>
    <n v="135.36741185740999"/>
    <n v="19.893959396368228"/>
    <n v="1"/>
    <n v="19.893959396368228"/>
    <n v="19.893959396368228"/>
  </r>
  <r>
    <x v="2"/>
    <x v="2"/>
    <x v="5"/>
    <n v="0.35"/>
    <n v="0.47"/>
    <x v="10"/>
    <n v="2430"/>
    <n v="0.1740127838708892"/>
    <n v="577.81669911921063"/>
    <n v="1.360309724737941"/>
    <n v="1"/>
    <n v="1.360309724737941"/>
    <n v="1.360309724737941"/>
    <n v="0.18720752339206956"/>
    <n v="1"/>
    <n v="0.18720752339206956"/>
    <n v="0.18720752339206956"/>
  </r>
  <r>
    <x v="2"/>
    <x v="3"/>
    <x v="6"/>
    <n v="0.36"/>
    <n v="0.53"/>
    <x v="10"/>
    <n v="2430"/>
    <n v="7.1288292168409859E-3"/>
    <n v="24.811812281191173"/>
    <n v="5.0234403480124569E-2"/>
    <n v="1"/>
    <n v="5.0234403480124569E-2"/>
    <n v="5.0234403480124569E-2"/>
    <n v="6.7816884931074326E-3"/>
    <n v="1"/>
    <n v="6.7816884931074326E-3"/>
    <n v="6.7816884931074326E-3"/>
  </r>
  <r>
    <x v="2"/>
    <x v="3"/>
    <x v="7"/>
    <n v="0.36"/>
    <n v="0.48"/>
    <x v="10"/>
    <n v="2430"/>
    <n v="0.60546845932571236"/>
    <n v="2188.860619435457"/>
    <n v="4.8170707455845978"/>
    <n v="1"/>
    <n v="4.8170707455845978"/>
    <n v="4.8170707455845978"/>
    <n v="0.65556860512736659"/>
    <n v="1"/>
    <n v="0.65556860512736659"/>
    <n v="0.65556860512736659"/>
  </r>
  <r>
    <x v="2"/>
    <x v="2"/>
    <x v="5"/>
    <n v="0.35"/>
    <n v="0.47"/>
    <x v="10"/>
    <n v="2510"/>
    <n v="8.6925633175478421"/>
    <n v="19831.088961291807"/>
    <n v="59.742657999789699"/>
    <n v="1"/>
    <n v="59.742657999789699"/>
    <n v="59.742657999789699"/>
    <n v="9.7089625382005877"/>
    <n v="1"/>
    <n v="9.7089625382005877"/>
    <n v="9.7089625382005877"/>
  </r>
  <r>
    <x v="2"/>
    <x v="3"/>
    <x v="6"/>
    <n v="0.36"/>
    <n v="0.53"/>
    <x v="10"/>
    <n v="2510"/>
    <n v="7.2771203889350504"/>
    <n v="21080.532618533372"/>
    <n v="51.726538622411113"/>
    <n v="1"/>
    <n v="51.726538622411113"/>
    <n v="51.726538622411113"/>
    <n v="7.5900074777862567"/>
    <n v="1"/>
    <n v="7.5900074777862567"/>
    <n v="7.5900074777862567"/>
  </r>
  <r>
    <x v="2"/>
    <x v="2"/>
    <x v="5"/>
    <n v="0.35"/>
    <n v="0.47"/>
    <x v="10"/>
    <n v="2510"/>
    <n v="0.22653787961719149"/>
    <n v="518.43562890129203"/>
    <n v="1.6468553555655236"/>
    <n v="1"/>
    <n v="1.6468553555655236"/>
    <n v="1.6468553555655236"/>
    <n v="0.22466983538816374"/>
    <n v="1"/>
    <n v="0.22466983538816374"/>
    <n v="0.22466983538816374"/>
  </r>
  <r>
    <x v="2"/>
    <x v="2"/>
    <x v="5"/>
    <n v="0.35"/>
    <n v="0.47"/>
    <x v="10"/>
    <n v="2510"/>
    <n v="2.6346454565085256"/>
    <n v="6030.4930257577907"/>
    <n v="16.84747883243886"/>
    <n v="1"/>
    <n v="16.84747883243886"/>
    <n v="16.84747883243886"/>
    <n v="2.3473615297550832"/>
    <n v="1"/>
    <n v="2.3473615297550832"/>
    <n v="2.3473615297550832"/>
  </r>
  <r>
    <x v="2"/>
    <x v="2"/>
    <x v="5"/>
    <n v="0.35"/>
    <n v="0.47"/>
    <x v="10"/>
    <n v="2540"/>
    <n v="8.579774273926466E-2"/>
    <n v="279.34884169654055"/>
    <n v="0.63508028395020832"/>
    <n v="1"/>
    <n v="0.63508028395020832"/>
    <n v="0.63508028395020832"/>
    <n v="8.5230498791265152E-2"/>
    <n v="1"/>
    <n v="8.5230498791265152E-2"/>
    <n v="8.5230498791265152E-2"/>
  </r>
  <r>
    <x v="2"/>
    <x v="2"/>
    <x v="5"/>
    <n v="0.35"/>
    <n v="0.47"/>
    <x v="10"/>
    <n v="2540"/>
    <n v="1.4856517865469334"/>
    <n v="3832.0826143822001"/>
    <n v="8.666690012749962"/>
    <n v="1"/>
    <n v="8.666690012749962"/>
    <n v="8.666690012749962"/>
    <n v="1.1483370960843426"/>
    <n v="1"/>
    <n v="1.1483370960843426"/>
    <n v="1.1483370960843426"/>
  </r>
  <r>
    <x v="2"/>
    <x v="2"/>
    <x v="5"/>
    <n v="0.35"/>
    <n v="0.47"/>
    <x v="0"/>
    <n v="3100"/>
    <n v="207.90278556359686"/>
    <n v="419389.23323343706"/>
    <n v="1045.9368432556762"/>
    <n v="1"/>
    <n v="1045.9368432556762"/>
    <n v="0"/>
    <n v="120.81535649707914"/>
    <n v="1"/>
    <n v="120.81535649707914"/>
    <n v="0"/>
  </r>
  <r>
    <x v="2"/>
    <x v="2"/>
    <x v="5"/>
    <n v="0.35"/>
    <n v="0.47"/>
    <x v="0"/>
    <n v="3100"/>
    <n v="19.24879883780315"/>
    <n v="30495.99454854185"/>
    <n v="72.850253400374072"/>
    <n v="1"/>
    <n v="72.850253400374072"/>
    <n v="0"/>
    <n v="7.7369842455618087"/>
    <n v="1"/>
    <n v="7.7369842455618087"/>
    <n v="0"/>
  </r>
  <r>
    <x v="2"/>
    <x v="3"/>
    <x v="6"/>
    <n v="0.36"/>
    <n v="0.53"/>
    <x v="0"/>
    <n v="3100"/>
    <n v="168.50828424271228"/>
    <n v="327695.92146324751"/>
    <n v="811.01727385137394"/>
    <n v="1"/>
    <n v="811.01727385137394"/>
    <n v="0"/>
    <n v="88.86780433178852"/>
    <n v="1"/>
    <n v="88.86780433178852"/>
    <n v="0"/>
  </r>
  <r>
    <x v="2"/>
    <x v="3"/>
    <x v="7"/>
    <n v="0.36"/>
    <n v="0.48"/>
    <x v="0"/>
    <n v="3100"/>
    <n v="84.311492829847026"/>
    <n v="245126.92718395771"/>
    <n v="535.33658629525075"/>
    <n v="1"/>
    <n v="535.33658629525075"/>
    <n v="0"/>
    <n v="66.876232223235377"/>
    <n v="1"/>
    <n v="66.876232223235377"/>
    <n v="0"/>
  </r>
  <r>
    <x v="2"/>
    <x v="3"/>
    <x v="8"/>
    <n v="0.51"/>
    <n v="0.57999999999999996"/>
    <x v="0"/>
    <n v="3100"/>
    <n v="6.7940495665247207"/>
    <n v="14151.138164043026"/>
    <n v="35.44688738190338"/>
    <n v="1"/>
    <n v="35.44688738190338"/>
    <n v="0"/>
    <n v="3.7946587673362866"/>
    <n v="1"/>
    <n v="3.7946587673362866"/>
    <n v="0"/>
  </r>
  <r>
    <x v="2"/>
    <x v="3"/>
    <x v="6"/>
    <n v="0.36"/>
    <n v="0.53"/>
    <x v="36"/>
    <n v="3100"/>
    <n v="44.890651675998164"/>
    <n v="125821.301580121"/>
    <n v="240.30630752085358"/>
    <n v="1"/>
    <n v="240.30630752085358"/>
    <n v="0"/>
    <n v="31.748153663740968"/>
    <n v="1"/>
    <n v="31.748153663740968"/>
    <n v="0"/>
  </r>
  <r>
    <x v="2"/>
    <x v="3"/>
    <x v="7"/>
    <n v="0.36"/>
    <n v="0.48"/>
    <x v="36"/>
    <n v="3100"/>
    <n v="5.8865973436565069"/>
    <n v="19785.108294008362"/>
    <n v="48.415583744008011"/>
    <n v="1"/>
    <n v="48.415583744008011"/>
    <n v="0"/>
    <n v="6.1410208788167875"/>
    <n v="1"/>
    <n v="6.1410208788167875"/>
    <n v="0"/>
  </r>
  <r>
    <x v="2"/>
    <x v="2"/>
    <x v="5"/>
    <n v="0.35"/>
    <n v="0.47"/>
    <x v="37"/>
    <n v="3100"/>
    <n v="46.102374516279248"/>
    <n v="65325.629827442441"/>
    <n v="158.63834464525888"/>
    <n v="1"/>
    <n v="158.63834464525888"/>
    <n v="0"/>
    <n v="15.719463584635283"/>
    <n v="1"/>
    <n v="15.719463584635283"/>
    <n v="0"/>
  </r>
  <r>
    <x v="2"/>
    <x v="3"/>
    <x v="7"/>
    <n v="0.36"/>
    <n v="0.48"/>
    <x v="7"/>
    <n v="3100"/>
    <n v="57.824755911723308"/>
    <n v="178881.90810665931"/>
    <n v="379.96357386928042"/>
    <n v="1"/>
    <n v="379.96357386928042"/>
    <n v="0"/>
    <n v="49.915936786744517"/>
    <n v="1"/>
    <n v="49.915936786744517"/>
    <n v="0"/>
  </r>
  <r>
    <x v="2"/>
    <x v="3"/>
    <x v="8"/>
    <n v="0.51"/>
    <n v="0.57999999999999996"/>
    <x v="7"/>
    <n v="3100"/>
    <n v="27.700251599790011"/>
    <n v="84660.581789436357"/>
    <n v="181.4434278518535"/>
    <n v="1"/>
    <n v="181.4434278518535"/>
    <n v="0"/>
    <n v="24.624989037609897"/>
    <n v="1"/>
    <n v="24.624989037609897"/>
    <n v="0"/>
  </r>
  <r>
    <x v="2"/>
    <x v="2"/>
    <x v="5"/>
    <n v="0.35"/>
    <n v="0.47"/>
    <x v="38"/>
    <n v="3100"/>
    <n v="25.422730236590972"/>
    <n v="28961.867849987251"/>
    <n v="83.171065836592135"/>
    <n v="1"/>
    <n v="83.171065836592135"/>
    <n v="0"/>
    <n v="7.1764234584851758"/>
    <n v="1"/>
    <n v="7.1764234584851758"/>
    <n v="0"/>
  </r>
  <r>
    <x v="2"/>
    <x v="3"/>
    <x v="7"/>
    <n v="0.36"/>
    <n v="0.48"/>
    <x v="39"/>
    <n v="3100"/>
    <n v="64.523270463908133"/>
    <n v="205973.00999271637"/>
    <n v="427.16651122339437"/>
    <n v="1"/>
    <n v="427.16651122339437"/>
    <n v="0"/>
    <n v="53.216091129666736"/>
    <n v="1"/>
    <n v="53.216091129666736"/>
    <n v="0"/>
  </r>
  <r>
    <x v="2"/>
    <x v="2"/>
    <x v="5"/>
    <n v="0.35"/>
    <n v="0.47"/>
    <x v="40"/>
    <n v="3100"/>
    <n v="3.9858501812580834E-2"/>
    <n v="155.45874328614116"/>
    <n v="0.33727346572684391"/>
    <n v="1"/>
    <n v="0.33727346572684391"/>
    <n v="0"/>
    <n v="4.7147761290034257E-2"/>
    <n v="1"/>
    <n v="4.7147761290034257E-2"/>
    <n v="0"/>
  </r>
  <r>
    <x v="2"/>
    <x v="2"/>
    <x v="5"/>
    <n v="0.35"/>
    <n v="0.47"/>
    <x v="40"/>
    <n v="3100"/>
    <n v="32.268726093484538"/>
    <n v="81404.927577727256"/>
    <n v="187.75053553066482"/>
    <n v="1"/>
    <n v="187.75053553066482"/>
    <n v="0"/>
    <n v="23.951082514830834"/>
    <n v="1"/>
    <n v="23.951082514830834"/>
    <n v="0"/>
  </r>
  <r>
    <x v="2"/>
    <x v="3"/>
    <x v="6"/>
    <n v="0.36"/>
    <n v="0.53"/>
    <x v="40"/>
    <n v="3100"/>
    <n v="17.838266873985816"/>
    <n v="40479.788860564266"/>
    <n v="80.750725737299604"/>
    <n v="1"/>
    <n v="80.750725737299604"/>
    <n v="0"/>
    <n v="10.974698326621599"/>
    <n v="1"/>
    <n v="10.974698326621599"/>
    <n v="0"/>
  </r>
  <r>
    <x v="2"/>
    <x v="2"/>
    <x v="5"/>
    <n v="0.35"/>
    <n v="0.47"/>
    <x v="5"/>
    <n v="3100"/>
    <n v="0.96796267261559987"/>
    <n v="2826.358069647772"/>
    <n v="6.13904167150673"/>
    <n v="1"/>
    <n v="6.13904167150673"/>
    <n v="0"/>
    <n v="0.82124422732495794"/>
    <n v="1"/>
    <n v="0.82124422732495794"/>
    <n v="0"/>
  </r>
  <r>
    <x v="2"/>
    <x v="2"/>
    <x v="5"/>
    <n v="0.35"/>
    <n v="0.47"/>
    <x v="5"/>
    <n v="3100"/>
    <n v="0.1656118789640478"/>
    <n v="496.84261853062401"/>
    <n v="1.1597610492845594"/>
    <n v="1"/>
    <n v="1.1597610492845594"/>
    <n v="0"/>
    <n v="0.14482366346078476"/>
    <n v="1"/>
    <n v="0.14482366346078476"/>
    <n v="0"/>
  </r>
  <r>
    <x v="2"/>
    <x v="3"/>
    <x v="6"/>
    <n v="0.36"/>
    <n v="0.53"/>
    <x v="5"/>
    <n v="3100"/>
    <n v="3.3504514566701724"/>
    <n v="9749.81693482017"/>
    <n v="23.484061960195341"/>
    <n v="1"/>
    <n v="23.484061960195341"/>
    <n v="0"/>
    <n v="3.2302936288203825"/>
    <n v="1"/>
    <n v="3.2302936288203825"/>
    <n v="0"/>
  </r>
  <r>
    <x v="2"/>
    <x v="3"/>
    <x v="7"/>
    <n v="0.36"/>
    <n v="0.48"/>
    <x v="5"/>
    <n v="3100"/>
    <n v="0.81435650007088067"/>
    <n v="2610.1597991688327"/>
    <n v="5.9624140085692634"/>
    <n v="1"/>
    <n v="5.9624140085692634"/>
    <n v="0"/>
    <n v="0.76864937438627057"/>
    <n v="1"/>
    <n v="0.76864937438627057"/>
    <n v="0"/>
  </r>
  <r>
    <x v="2"/>
    <x v="2"/>
    <x v="5"/>
    <n v="0.35"/>
    <n v="0.47"/>
    <x v="5"/>
    <n v="3100"/>
    <n v="0.67967757047202693"/>
    <n v="1277.8685477704885"/>
    <n v="2.7506291848659306"/>
    <n v="1"/>
    <n v="2.7506291848659306"/>
    <n v="0"/>
    <n v="0.33495541438008969"/>
    <n v="1"/>
    <n v="0.33495541438008969"/>
    <n v="0"/>
  </r>
  <r>
    <x v="2"/>
    <x v="2"/>
    <x v="5"/>
    <n v="0.35"/>
    <n v="0.47"/>
    <x v="5"/>
    <n v="3100"/>
    <n v="1.4858011394624199E-2"/>
    <n v="57.950190651932139"/>
    <n v="0.12572507166569197"/>
    <n v="1"/>
    <n v="0.12572507166569197"/>
    <n v="0"/>
    <n v="1.757522090951345E-2"/>
    <n v="1"/>
    <n v="1.757522090951345E-2"/>
    <n v="0"/>
  </r>
  <r>
    <x v="2"/>
    <x v="2"/>
    <x v="5"/>
    <n v="0.35"/>
    <n v="0.47"/>
    <x v="5"/>
    <n v="3100"/>
    <n v="3.0998552688570244"/>
    <n v="10002.127447688044"/>
    <n v="22.554995531549757"/>
    <n v="1"/>
    <n v="22.554995531549757"/>
    <n v="0"/>
    <n v="2.981016274341274"/>
    <n v="1"/>
    <n v="2.981016274341274"/>
    <n v="0"/>
  </r>
  <r>
    <x v="2"/>
    <x v="3"/>
    <x v="7"/>
    <n v="0.36"/>
    <n v="0.48"/>
    <x v="5"/>
    <n v="3100"/>
    <n v="2.5863996547052563"/>
    <n v="8239.2736047063736"/>
    <n v="18.031878556491041"/>
    <n v="1"/>
    <n v="18.031878556491041"/>
    <n v="0"/>
    <n v="2.4819750404466032"/>
    <n v="1"/>
    <n v="2.4819750404466032"/>
    <n v="0"/>
  </r>
  <r>
    <x v="2"/>
    <x v="3"/>
    <x v="8"/>
    <n v="0.51"/>
    <n v="0.57999999999999996"/>
    <x v="5"/>
    <n v="3100"/>
    <n v="0.32968984434548088"/>
    <n v="1121.223514922337"/>
    <n v="2.5292716968154845"/>
    <n v="1"/>
    <n v="2.5292716968154845"/>
    <n v="0"/>
    <n v="0.32863703591264487"/>
    <n v="1"/>
    <n v="0.32863703591264487"/>
    <n v="0"/>
  </r>
  <r>
    <x v="2"/>
    <x v="2"/>
    <x v="5"/>
    <n v="0.35"/>
    <n v="0.47"/>
    <x v="5"/>
    <n v="3100"/>
    <n v="0.75482187046236671"/>
    <n v="756.86041474149283"/>
    <n v="1.9507127855876407"/>
    <n v="1"/>
    <n v="1.9507127855876407"/>
    <n v="0"/>
    <n v="0.14483264962275741"/>
    <n v="1"/>
    <n v="0.14483264962275741"/>
    <n v="0"/>
  </r>
  <r>
    <x v="2"/>
    <x v="2"/>
    <x v="5"/>
    <n v="0.35"/>
    <n v="0.47"/>
    <x v="6"/>
    <n v="3100"/>
    <n v="223.71590908062555"/>
    <n v="365524.60083653987"/>
    <n v="821.95534774152964"/>
    <n v="1"/>
    <n v="821.95534774152964"/>
    <n v="0"/>
    <n v="95.24850022389046"/>
    <n v="1"/>
    <n v="95.24850022389046"/>
    <n v="0"/>
  </r>
  <r>
    <x v="2"/>
    <x v="2"/>
    <x v="5"/>
    <n v="0.35"/>
    <n v="0.47"/>
    <x v="6"/>
    <n v="3100"/>
    <n v="290.99837481615521"/>
    <n v="590758.61110434425"/>
    <n v="1423.1648900024848"/>
    <n v="1"/>
    <n v="1423.1648900024848"/>
    <n v="0"/>
    <n v="152.5512170705029"/>
    <n v="1"/>
    <n v="152.5512170705029"/>
    <n v="0"/>
  </r>
  <r>
    <x v="2"/>
    <x v="3"/>
    <x v="6"/>
    <n v="0.36"/>
    <n v="0.53"/>
    <x v="6"/>
    <n v="3100"/>
    <n v="80.242577257972556"/>
    <n v="91666.897798142862"/>
    <n v="215.97330201610075"/>
    <n v="1"/>
    <n v="215.97330201610075"/>
    <n v="0"/>
    <n v="20.472997665502579"/>
    <n v="1"/>
    <n v="20.472997665502579"/>
    <n v="0"/>
  </r>
  <r>
    <x v="2"/>
    <x v="3"/>
    <x v="7"/>
    <n v="0.36"/>
    <n v="0.48"/>
    <x v="32"/>
    <n v="3100"/>
    <n v="2.3635960673094885"/>
    <n v="8398.2072027664271"/>
    <n v="18.605016337073405"/>
    <n v="1"/>
    <n v="18.605016337073405"/>
    <n v="0"/>
    <n v="2.7051827738694336"/>
    <n v="1"/>
    <n v="2.7051827738694336"/>
    <n v="0"/>
  </r>
  <r>
    <x v="2"/>
    <x v="3"/>
    <x v="7"/>
    <n v="0.36"/>
    <n v="0.48"/>
    <x v="41"/>
    <n v="3100"/>
    <n v="13.109504417783"/>
    <n v="39921.025648166353"/>
    <n v="84.774986999711146"/>
    <n v="1"/>
    <n v="84.774986999711146"/>
    <n v="0"/>
    <n v="12.007641915091906"/>
    <n v="1"/>
    <n v="12.007641915091906"/>
    <n v="0"/>
  </r>
  <r>
    <x v="2"/>
    <x v="2"/>
    <x v="5"/>
    <n v="0.35"/>
    <n v="0.47"/>
    <x v="42"/>
    <n v="3100"/>
    <n v="62.091045748583305"/>
    <n v="57123.131384815642"/>
    <n v="174.67104187538706"/>
    <n v="1"/>
    <n v="174.67104187538706"/>
    <n v="0"/>
    <n v="14.484452970455827"/>
    <n v="1"/>
    <n v="14.484452970455827"/>
    <n v="0"/>
  </r>
  <r>
    <x v="2"/>
    <x v="2"/>
    <x v="5"/>
    <n v="0.35"/>
    <n v="0.47"/>
    <x v="0"/>
    <n v="3200"/>
    <n v="427.18552355758089"/>
    <n v="691384.09194133489"/>
    <n v="1476.523468304076"/>
    <n v="1"/>
    <n v="1476.523468304076"/>
    <n v="0"/>
    <n v="186.9897603701217"/>
    <n v="1"/>
    <n v="186.9897603701217"/>
    <n v="0"/>
  </r>
  <r>
    <x v="2"/>
    <x v="2"/>
    <x v="5"/>
    <n v="0.35"/>
    <n v="0.47"/>
    <x v="0"/>
    <n v="3200"/>
    <n v="28.914691798415607"/>
    <n v="46188.328254451138"/>
    <n v="99.400370335518105"/>
    <n v="1"/>
    <n v="99.400370335518105"/>
    <n v="0"/>
    <n v="12.22341749763979"/>
    <n v="1"/>
    <n v="12.22341749763979"/>
    <n v="0"/>
  </r>
  <r>
    <x v="2"/>
    <x v="3"/>
    <x v="6"/>
    <n v="0.36"/>
    <n v="0.53"/>
    <x v="0"/>
    <n v="3200"/>
    <n v="284.79459327792489"/>
    <n v="584244.67237608111"/>
    <n v="1261.7787702208261"/>
    <n v="1"/>
    <n v="1261.7787702208261"/>
    <n v="0"/>
    <n v="152.16264323342915"/>
    <n v="1"/>
    <n v="152.16264323342915"/>
    <n v="0"/>
  </r>
  <r>
    <x v="2"/>
    <x v="3"/>
    <x v="7"/>
    <n v="0.36"/>
    <n v="0.48"/>
    <x v="0"/>
    <n v="3200"/>
    <n v="159.38544782908474"/>
    <n v="459418.66486538551"/>
    <n v="909.04050965130239"/>
    <n v="1"/>
    <n v="909.04050965130239"/>
    <n v="0"/>
    <n v="115.96111274364678"/>
    <n v="1"/>
    <n v="115.96111274364678"/>
    <n v="0"/>
  </r>
  <r>
    <x v="2"/>
    <x v="3"/>
    <x v="6"/>
    <n v="0.36"/>
    <n v="0.53"/>
    <x v="36"/>
    <n v="3200"/>
    <n v="24.030424467062101"/>
    <n v="77139.485762049444"/>
    <n v="163.08802851117176"/>
    <n v="1"/>
    <n v="163.08802851117176"/>
    <n v="0"/>
    <n v="20.982059625615484"/>
    <n v="1"/>
    <n v="20.982059625615484"/>
    <n v="0"/>
  </r>
  <r>
    <x v="2"/>
    <x v="2"/>
    <x v="5"/>
    <n v="0.35"/>
    <n v="0.47"/>
    <x v="37"/>
    <n v="3200"/>
    <n v="76.107907488317835"/>
    <n v="88964.819839505086"/>
    <n v="192.63420137033577"/>
    <n v="1"/>
    <n v="192.63420137033577"/>
    <n v="0"/>
    <n v="22.5003032201877"/>
    <n v="1"/>
    <n v="22.5003032201877"/>
    <n v="0"/>
  </r>
  <r>
    <x v="2"/>
    <x v="3"/>
    <x v="7"/>
    <n v="0.36"/>
    <n v="0.48"/>
    <x v="7"/>
    <n v="3200"/>
    <n v="181.28125400881132"/>
    <n v="517845.91922862484"/>
    <n v="1057.7036858237034"/>
    <n v="1"/>
    <n v="1057.7036858237034"/>
    <n v="0"/>
    <n v="137.27630377476672"/>
    <n v="1"/>
    <n v="137.27630377476672"/>
    <n v="0"/>
  </r>
  <r>
    <x v="2"/>
    <x v="3"/>
    <x v="8"/>
    <n v="0.51"/>
    <n v="0.57999999999999996"/>
    <x v="7"/>
    <n v="3200"/>
    <n v="27.973849171943481"/>
    <n v="77732.218424803417"/>
    <n v="162.20001253438588"/>
    <n v="1"/>
    <n v="162.20001253438588"/>
    <n v="0"/>
    <n v="20.496277333567694"/>
    <n v="1"/>
    <n v="20.496277333567694"/>
    <n v="0"/>
  </r>
  <r>
    <x v="2"/>
    <x v="2"/>
    <x v="5"/>
    <n v="0.35"/>
    <n v="0.47"/>
    <x v="38"/>
    <n v="3200"/>
    <n v="1.0367403417832883"/>
    <n v="1468.6320926074177"/>
    <n v="3.0354448279192798"/>
    <n v="1"/>
    <n v="3.0354448279192798"/>
    <n v="0"/>
    <n v="0.41121005215291306"/>
    <n v="1"/>
    <n v="0.41121005215291306"/>
    <n v="0"/>
  </r>
  <r>
    <x v="2"/>
    <x v="3"/>
    <x v="7"/>
    <n v="0.36"/>
    <n v="0.48"/>
    <x v="39"/>
    <n v="3200"/>
    <n v="101.63325397931887"/>
    <n v="336384.78361835278"/>
    <n v="691.55695194955297"/>
    <n v="1"/>
    <n v="691.55695194955297"/>
    <n v="0"/>
    <n v="87.131502008336881"/>
    <n v="1"/>
    <n v="87.131502008336881"/>
    <n v="0"/>
  </r>
  <r>
    <x v="2"/>
    <x v="2"/>
    <x v="5"/>
    <n v="0.35"/>
    <n v="0.47"/>
    <x v="40"/>
    <n v="3200"/>
    <n v="0.51171438518248369"/>
    <n v="1964.8070486426352"/>
    <n v="5.5280766422846224"/>
    <n v="1"/>
    <n v="5.5280766422846224"/>
    <n v="0"/>
    <n v="0.73772885289372114"/>
    <n v="1"/>
    <n v="0.73772885289372114"/>
    <n v="0"/>
  </r>
  <r>
    <x v="2"/>
    <x v="2"/>
    <x v="5"/>
    <n v="0.35"/>
    <n v="0.47"/>
    <x v="40"/>
    <n v="3200"/>
    <n v="331.48743243449371"/>
    <n v="590555.17511481105"/>
    <n v="1212.3303325643355"/>
    <n v="1"/>
    <n v="1212.3303325643355"/>
    <n v="0"/>
    <n v="154.22224337376483"/>
    <n v="1"/>
    <n v="154.22224337376483"/>
    <n v="0"/>
  </r>
  <r>
    <x v="2"/>
    <x v="3"/>
    <x v="6"/>
    <n v="0.36"/>
    <n v="0.53"/>
    <x v="40"/>
    <n v="3200"/>
    <n v="115.01973857221851"/>
    <n v="263431.30804721249"/>
    <n v="535.57373487299515"/>
    <n v="1"/>
    <n v="535.57373487299515"/>
    <n v="0"/>
    <n v="70.744152206385522"/>
    <n v="1"/>
    <n v="70.744152206385522"/>
    <n v="0"/>
  </r>
  <r>
    <x v="2"/>
    <x v="2"/>
    <x v="5"/>
    <n v="0.35"/>
    <n v="0.47"/>
    <x v="5"/>
    <n v="3200"/>
    <n v="0.16258768535004867"/>
    <n v="485.13347921148619"/>
    <n v="1.0809099527852455"/>
    <n v="1"/>
    <n v="1.0809099527852455"/>
    <n v="0"/>
    <n v="0.1445796703208172"/>
    <n v="1"/>
    <n v="0.1445796703208172"/>
    <n v="0"/>
  </r>
  <r>
    <x v="2"/>
    <x v="3"/>
    <x v="6"/>
    <n v="0.36"/>
    <n v="0.53"/>
    <x v="5"/>
    <n v="3200"/>
    <n v="2.6192464891268137"/>
    <n v="7665.8111421269741"/>
    <n v="16.711846888399656"/>
    <n v="1"/>
    <n v="16.711846888399656"/>
    <n v="0"/>
    <n v="2.1981796309784838"/>
    <n v="1"/>
    <n v="2.1981796309784838"/>
    <n v="0"/>
  </r>
  <r>
    <x v="2"/>
    <x v="3"/>
    <x v="7"/>
    <n v="0.36"/>
    <n v="0.48"/>
    <x v="5"/>
    <n v="3200"/>
    <n v="0.51969094982448183"/>
    <n v="1827.2466015955854"/>
    <n v="4.3744413583538639"/>
    <n v="1"/>
    <n v="4.3744413583538639"/>
    <n v="0"/>
    <n v="0.58492504696156278"/>
    <n v="1"/>
    <n v="0.58492504696156278"/>
    <n v="0"/>
  </r>
  <r>
    <x v="2"/>
    <x v="2"/>
    <x v="5"/>
    <n v="0.35"/>
    <n v="0.47"/>
    <x v="5"/>
    <n v="3200"/>
    <n v="11.426953111577372"/>
    <n v="15999.704074986996"/>
    <n v="32.713527805543983"/>
    <n v="1"/>
    <n v="32.713527805543983"/>
    <n v="0"/>
    <n v="3.8914237580876958"/>
    <n v="1"/>
    <n v="3.8914237580876958"/>
    <n v="0"/>
  </r>
  <r>
    <x v="2"/>
    <x v="2"/>
    <x v="5"/>
    <n v="0.35"/>
    <n v="0.47"/>
    <x v="5"/>
    <n v="3200"/>
    <n v="0.79844389904192914"/>
    <n v="3054.0627932093898"/>
    <n v="7.853952431020895"/>
    <n v="1"/>
    <n v="7.853952431020895"/>
    <n v="0"/>
    <n v="1.0395797430157163"/>
    <n v="1"/>
    <n v="1.0395797430157163"/>
    <n v="0"/>
  </r>
  <r>
    <x v="2"/>
    <x v="2"/>
    <x v="5"/>
    <n v="0.35"/>
    <n v="0.47"/>
    <x v="5"/>
    <n v="3200"/>
    <n v="0.3601663842485463"/>
    <n v="949.46366369342354"/>
    <n v="2.1028833045049518"/>
    <n v="1"/>
    <n v="2.1028833045049518"/>
    <n v="0"/>
    <n v="0.25954998441624433"/>
    <n v="1"/>
    <n v="0.25954998441624433"/>
    <n v="0"/>
  </r>
  <r>
    <x v="2"/>
    <x v="3"/>
    <x v="6"/>
    <n v="0.36"/>
    <n v="0.53"/>
    <x v="5"/>
    <n v="3200"/>
    <n v="1.1572015597541694"/>
    <n v="3635.5629895601505"/>
    <n v="7.9614937627505951"/>
    <n v="1"/>
    <n v="7.9614937627505951"/>
    <n v="0"/>
    <n v="1.0553312291613812"/>
    <n v="1"/>
    <n v="1.0553312291613812"/>
    <n v="0"/>
  </r>
  <r>
    <x v="2"/>
    <x v="3"/>
    <x v="7"/>
    <n v="0.36"/>
    <n v="0.48"/>
    <x v="5"/>
    <n v="3200"/>
    <n v="0.70061077224581936"/>
    <n v="2085.0777158202518"/>
    <n v="4.7178341109986714"/>
    <n v="1"/>
    <n v="4.7178341109986714"/>
    <n v="0"/>
    <n v="0.61980060497263767"/>
    <n v="1"/>
    <n v="0.61980060497263767"/>
    <n v="0"/>
  </r>
  <r>
    <x v="2"/>
    <x v="3"/>
    <x v="7"/>
    <n v="0.36"/>
    <n v="0.48"/>
    <x v="5"/>
    <n v="3200"/>
    <n v="0.42434640584745559"/>
    <n v="1334.6465771666551"/>
    <n v="2.9820411818801285"/>
    <n v="1"/>
    <n v="2.9820411818801285"/>
    <n v="0"/>
    <n v="0.39529510930511869"/>
    <n v="1"/>
    <n v="0.39529510930511869"/>
    <n v="0"/>
  </r>
  <r>
    <x v="2"/>
    <x v="3"/>
    <x v="8"/>
    <n v="0.51"/>
    <n v="0.57999999999999996"/>
    <x v="5"/>
    <n v="3200"/>
    <n v="6.5678383719334418E-3"/>
    <n v="23.245042079783289"/>
    <n v="5.180255087889675E-2"/>
    <n v="1"/>
    <n v="5.180255087889675E-2"/>
    <n v="0"/>
    <n v="6.8304963368046121E-3"/>
    <n v="1"/>
    <n v="6.8304963368046121E-3"/>
    <n v="0"/>
  </r>
  <r>
    <x v="2"/>
    <x v="2"/>
    <x v="5"/>
    <n v="0.35"/>
    <n v="0.47"/>
    <x v="6"/>
    <n v="3200"/>
    <n v="1133.7329123664338"/>
    <n v="1590097.7544276018"/>
    <n v="3439.4831872426839"/>
    <n v="1"/>
    <n v="3439.4831872426839"/>
    <n v="0"/>
    <n v="401.22972125735316"/>
    <n v="1"/>
    <n v="401.22972125735316"/>
    <n v="0"/>
  </r>
  <r>
    <x v="2"/>
    <x v="2"/>
    <x v="5"/>
    <n v="0.35"/>
    <n v="0.47"/>
    <x v="6"/>
    <n v="3200"/>
    <n v="7586.5928414691234"/>
    <n v="9784663.1893300917"/>
    <n v="22183.653160053611"/>
    <n v="1"/>
    <n v="22183.653160053611"/>
    <n v="0"/>
    <n v="2391.3678072605671"/>
    <n v="1"/>
    <n v="2391.3678072605671"/>
    <n v="0"/>
  </r>
  <r>
    <x v="2"/>
    <x v="3"/>
    <x v="6"/>
    <n v="0.36"/>
    <n v="0.53"/>
    <x v="6"/>
    <n v="3200"/>
    <n v="285.93554287917902"/>
    <n v="362734.65574039728"/>
    <n v="831.60134566817362"/>
    <n v="1"/>
    <n v="831.60134566817362"/>
    <n v="0"/>
    <n v="84.061771930567517"/>
    <n v="1"/>
    <n v="84.061771930567517"/>
    <n v="0"/>
  </r>
  <r>
    <x v="2"/>
    <x v="2"/>
    <x v="5"/>
    <n v="0.35"/>
    <n v="0.47"/>
    <x v="6"/>
    <n v="3200"/>
    <n v="131.8979749587975"/>
    <n v="34193.645370380291"/>
    <n v="79.983870269798715"/>
    <n v="1"/>
    <n v="79.983870269798715"/>
    <n v="0"/>
    <n v="8.2642187754734397"/>
    <n v="1"/>
    <n v="8.2642187754734397"/>
    <n v="0"/>
  </r>
  <r>
    <x v="2"/>
    <x v="2"/>
    <x v="5"/>
    <n v="0.35"/>
    <n v="0.47"/>
    <x v="6"/>
    <n v="3200"/>
    <n v="4.181058335524622E-2"/>
    <n v="57.652118702271785"/>
    <n v="0.11320939459199621"/>
    <n v="1"/>
    <n v="0.11320939459199621"/>
    <n v="0"/>
    <n v="1.54531075009304E-2"/>
    <n v="1"/>
    <n v="1.54531075009304E-2"/>
    <n v="0"/>
  </r>
  <r>
    <x v="2"/>
    <x v="3"/>
    <x v="7"/>
    <n v="0.36"/>
    <n v="0.48"/>
    <x v="41"/>
    <n v="3200"/>
    <n v="34.741616436483632"/>
    <n v="96462.20130221048"/>
    <n v="193.11066225348375"/>
    <n v="1"/>
    <n v="193.11066225348375"/>
    <n v="0"/>
    <n v="24.431225814507233"/>
    <n v="1"/>
    <n v="24.431225814507233"/>
    <n v="0"/>
  </r>
  <r>
    <x v="2"/>
    <x v="2"/>
    <x v="5"/>
    <n v="0.35"/>
    <n v="0.47"/>
    <x v="42"/>
    <n v="3200"/>
    <n v="1179.9090108663236"/>
    <n v="1093487.0682223937"/>
    <n v="2570.3129244698234"/>
    <n v="1"/>
    <n v="2570.3129244698234"/>
    <n v="0"/>
    <n v="263.67126920619171"/>
    <n v="1"/>
    <n v="263.67126920619171"/>
    <n v="0"/>
  </r>
  <r>
    <x v="2"/>
    <x v="3"/>
    <x v="7"/>
    <n v="0.36"/>
    <n v="0.48"/>
    <x v="7"/>
    <n v="3210"/>
    <n v="0.15279102224676"/>
    <n v="398.36972597069519"/>
    <n v="0.85826175909421698"/>
    <n v="1"/>
    <n v="0.85826175909421698"/>
    <n v="0"/>
    <n v="0.10267280580015746"/>
    <n v="1"/>
    <n v="0.10267280580015746"/>
    <n v="0"/>
  </r>
  <r>
    <x v="2"/>
    <x v="3"/>
    <x v="8"/>
    <n v="0.51"/>
    <n v="0.57999999999999996"/>
    <x v="7"/>
    <n v="3210"/>
    <n v="0.3212124376074228"/>
    <n v="642.65029874983702"/>
    <n v="1.1779022946408966"/>
    <n v="1"/>
    <n v="1.1779022946408966"/>
    <n v="0"/>
    <n v="0.13186659473375828"/>
    <n v="1"/>
    <n v="0.13186659473375828"/>
    <n v="0"/>
  </r>
  <r>
    <x v="2"/>
    <x v="2"/>
    <x v="5"/>
    <n v="0.35"/>
    <n v="0.47"/>
    <x v="0"/>
    <n v="3211"/>
    <n v="25.679955849699397"/>
    <n v="58026.425126028145"/>
    <n v="136.0997121406557"/>
    <n v="1"/>
    <n v="136.0997121406557"/>
    <n v="0"/>
    <n v="15.26258513358135"/>
    <n v="1"/>
    <n v="15.26258513358135"/>
    <n v="0"/>
  </r>
  <r>
    <x v="2"/>
    <x v="2"/>
    <x v="5"/>
    <n v="0.35"/>
    <n v="0.47"/>
    <x v="5"/>
    <n v="3211"/>
    <n v="4.6682279722354194E-3"/>
    <n v="11.083686549209462"/>
    <n v="2.3640422945573766E-2"/>
    <n v="1"/>
    <n v="2.3640422945573766E-2"/>
    <n v="0"/>
    <n v="3.147946594862088E-3"/>
    <n v="1"/>
    <n v="3.147946594862088E-3"/>
    <n v="0"/>
  </r>
  <r>
    <x v="2"/>
    <x v="2"/>
    <x v="5"/>
    <n v="0.35"/>
    <n v="0.47"/>
    <x v="10"/>
    <n v="2000"/>
    <n v="35.818519159156189"/>
    <n v="41893.653599105084"/>
    <n v="108.27952971684425"/>
    <n v="1"/>
    <n v="108.27952971684425"/>
    <n v="108.27952971684425"/>
    <n v="10.412773288014671"/>
    <n v="1"/>
    <n v="10.412773288014671"/>
    <n v="10.412773288014671"/>
  </r>
  <r>
    <x v="2"/>
    <x v="2"/>
    <x v="5"/>
    <n v="0.35"/>
    <n v="0.47"/>
    <x v="0"/>
    <n v="3000"/>
    <n v="5.2626479870400074"/>
    <n v="11693.23500883166"/>
    <n v="27.328264806754895"/>
    <n v="1"/>
    <n v="27.328264806754895"/>
    <n v="0"/>
    <n v="3.0810921358188805"/>
    <n v="1"/>
    <n v="3.0810921358188805"/>
    <n v="0"/>
  </r>
  <r>
    <x v="2"/>
    <x v="2"/>
    <x v="5"/>
    <n v="0.35"/>
    <n v="0.47"/>
    <x v="0"/>
    <n v="3000"/>
    <n v="1.6483768319410816"/>
    <n v="2482.2079386494133"/>
    <n v="5.847593594897762"/>
    <n v="1"/>
    <n v="5.847593594897762"/>
    <n v="0"/>
    <n v="0.65329876006032772"/>
    <n v="1"/>
    <n v="0.65329876006032772"/>
    <n v="0"/>
  </r>
  <r>
    <x v="2"/>
    <x v="2"/>
    <x v="5"/>
    <n v="0.35"/>
    <n v="0.47"/>
    <x v="6"/>
    <n v="3000"/>
    <n v="8.3905401510717237"/>
    <n v="19768.770531529597"/>
    <n v="39.294544105667597"/>
    <n v="1"/>
    <n v="39.294544105667597"/>
    <n v="0"/>
    <n v="5.3025088992284077"/>
    <n v="1"/>
    <n v="5.3025088992284077"/>
    <n v="0"/>
  </r>
  <r>
    <x v="2"/>
    <x v="2"/>
    <x v="5"/>
    <n v="0.35"/>
    <n v="0.47"/>
    <x v="6"/>
    <n v="3000"/>
    <n v="142.94343188349811"/>
    <n v="331505.89556307666"/>
    <n v="817.74894388467419"/>
    <n v="1"/>
    <n v="817.74894388467419"/>
    <n v="0"/>
    <n v="85.358331893009179"/>
    <n v="1"/>
    <n v="85.358331893009179"/>
    <n v="0"/>
  </r>
  <r>
    <x v="2"/>
    <x v="2"/>
    <x v="5"/>
    <n v="0.35"/>
    <n v="0.47"/>
    <x v="42"/>
    <n v="3000"/>
    <n v="0.83051758067945225"/>
    <n v="687.31325235618738"/>
    <n v="1.8687545215886474"/>
    <n v="1"/>
    <n v="1.8687545215886474"/>
    <n v="0"/>
    <n v="0.24955100229797297"/>
    <n v="1"/>
    <n v="0.24955100229797297"/>
    <n v="0"/>
  </r>
  <r>
    <x v="2"/>
    <x v="3"/>
    <x v="8"/>
    <n v="0.51"/>
    <n v="0.57999999999999996"/>
    <x v="10"/>
    <n v="3300"/>
    <n v="7.6284560387646853E-5"/>
    <n v="0.1962660157463787"/>
    <n v="4.420394279084761E-4"/>
    <n v="1"/>
    <n v="4.420394279084761E-4"/>
    <n v="4.420394279084761E-4"/>
    <n v="6.5377900873526731E-5"/>
    <n v="1"/>
    <n v="6.5377900873526731E-5"/>
    <n v="6.5377900873526731E-5"/>
  </r>
  <r>
    <x v="2"/>
    <x v="2"/>
    <x v="5"/>
    <n v="0.35"/>
    <n v="0.47"/>
    <x v="10"/>
    <n v="3300"/>
    <n v="1.813209479042837E-2"/>
    <n v="42.314943569634742"/>
    <n v="9.55787499631474E-2"/>
    <n v="1"/>
    <n v="9.55787499631474E-2"/>
    <n v="9.55787499631474E-2"/>
    <n v="9.8973455114502052E-3"/>
    <n v="1"/>
    <n v="9.8973455114502052E-3"/>
    <n v="9.8973455114502052E-3"/>
  </r>
  <r>
    <x v="2"/>
    <x v="2"/>
    <x v="5"/>
    <n v="0.35"/>
    <n v="0.47"/>
    <x v="10"/>
    <n v="3300"/>
    <n v="0.22728103418823531"/>
    <n v="420.56788937343089"/>
    <n v="0.38936757164839436"/>
    <n v="1"/>
    <n v="0.38936757164839436"/>
    <n v="0.38936757164839436"/>
    <n v="4.9981281703932734E-2"/>
    <n v="1"/>
    <n v="4.9981281703932734E-2"/>
    <n v="4.9981281703932734E-2"/>
  </r>
  <r>
    <x v="2"/>
    <x v="3"/>
    <x v="7"/>
    <n v="0.36"/>
    <n v="0.48"/>
    <x v="10"/>
    <n v="3300"/>
    <n v="0.19337062791148885"/>
    <n v="616.618659549884"/>
    <n v="1.4561124784396582"/>
    <n v="1"/>
    <n v="1.4561124784396582"/>
    <n v="1.4561124784396582"/>
    <n v="0.19239269540435311"/>
    <n v="1"/>
    <n v="0.19239269540435311"/>
    <n v="0.19239269540435311"/>
  </r>
  <r>
    <x v="2"/>
    <x v="3"/>
    <x v="6"/>
    <n v="0.36"/>
    <n v="0.53"/>
    <x v="10"/>
    <n v="3300"/>
    <n v="1.1124822229916118"/>
    <n v="2813.093656293398"/>
    <n v="7.0154308791483304"/>
    <n v="1"/>
    <n v="7.0154308791483304"/>
    <n v="7.0154308791483304"/>
    <n v="0.79245247045713163"/>
    <n v="1"/>
    <n v="0.79245247045713163"/>
    <n v="0.79245247045713163"/>
  </r>
  <r>
    <x v="2"/>
    <x v="2"/>
    <x v="5"/>
    <n v="0.35"/>
    <n v="0.47"/>
    <x v="10"/>
    <n v="3300"/>
    <n v="1.6884503932457791"/>
    <n v="4295.0139170875173"/>
    <n v="9.2976903582678592"/>
    <n v="1"/>
    <n v="9.2976903582678592"/>
    <n v="9.2976903582678592"/>
    <n v="1.2341904753272785"/>
    <n v="1"/>
    <n v="1.2341904753272785"/>
    <n v="1.2341904753272785"/>
  </r>
  <r>
    <x v="2"/>
    <x v="2"/>
    <x v="5"/>
    <n v="0.35"/>
    <n v="0.47"/>
    <x v="10"/>
    <n v="3300"/>
    <n v="3.122239583126114"/>
    <n v="5138.4062735826246"/>
    <n v="11.091734871379458"/>
    <n v="1"/>
    <n v="11.091734871379458"/>
    <n v="11.091734871379458"/>
    <n v="1.3773159246165676"/>
    <n v="1"/>
    <n v="1.3773159246165676"/>
    <n v="1.3773159246165676"/>
  </r>
  <r>
    <x v="2"/>
    <x v="2"/>
    <x v="5"/>
    <n v="0.35"/>
    <n v="0.47"/>
    <x v="10"/>
    <n v="3300"/>
    <n v="4.3574451305467532"/>
    <n v="5717.1037655766286"/>
    <n v="11.583621184832422"/>
    <n v="1"/>
    <n v="11.583621184832422"/>
    <n v="11.583621184832422"/>
    <n v="1.636620210643037"/>
    <n v="1"/>
    <n v="1.636620210643037"/>
    <n v="1.636620210643037"/>
  </r>
  <r>
    <x v="2"/>
    <x v="2"/>
    <x v="5"/>
    <n v="0.35"/>
    <n v="0.47"/>
    <x v="10"/>
    <n v="3300"/>
    <n v="2.043209462597285"/>
    <n v="4714.1909671756594"/>
    <n v="11.806737690004116"/>
    <n v="1"/>
    <n v="11.806737690004116"/>
    <n v="11.806737690004116"/>
    <n v="1.4149359866202589"/>
    <n v="1"/>
    <n v="1.4149359866202589"/>
    <n v="1.4149359866202589"/>
  </r>
  <r>
    <x v="2"/>
    <x v="2"/>
    <x v="5"/>
    <n v="0.35"/>
    <n v="0.47"/>
    <x v="10"/>
    <n v="3300"/>
    <n v="4.1565993175089471"/>
    <n v="5547.0167545827426"/>
    <n v="12.981582552280882"/>
    <n v="1"/>
    <n v="12.981582552280882"/>
    <n v="12.981582552280882"/>
    <n v="1.3105218210243388"/>
    <n v="1"/>
    <n v="1.3105218210243388"/>
    <n v="1.3105218210243388"/>
  </r>
  <r>
    <x v="2"/>
    <x v="2"/>
    <x v="5"/>
    <n v="0.35"/>
    <n v="0.47"/>
    <x v="10"/>
    <n v="3300"/>
    <n v="3.6502468485019728"/>
    <n v="5685.665117040935"/>
    <n v="16.552762129943812"/>
    <n v="1"/>
    <n v="16.552762129943812"/>
    <n v="16.552762129943812"/>
    <n v="1.8349758408938583"/>
    <n v="1"/>
    <n v="1.8349758408938583"/>
    <n v="1.8349758408938583"/>
  </r>
  <r>
    <x v="2"/>
    <x v="2"/>
    <x v="5"/>
    <n v="0.35"/>
    <n v="0.47"/>
    <x v="10"/>
    <n v="3300"/>
    <n v="29.524237993991164"/>
    <n v="10647.992848431093"/>
    <n v="21.538616850285777"/>
    <n v="1"/>
    <n v="21.538616850285777"/>
    <n v="21.538616850285777"/>
    <n v="2.8414399449305257"/>
    <n v="1"/>
    <n v="2.8414399449305257"/>
    <n v="2.8414399449305257"/>
  </r>
  <r>
    <x v="2"/>
    <x v="3"/>
    <x v="8"/>
    <n v="0.51"/>
    <n v="0.57999999999999996"/>
    <x v="10"/>
    <n v="3300"/>
    <n v="7.5316823365237999"/>
    <n v="16904.403123287149"/>
    <n v="33.572644068487463"/>
    <n v="1"/>
    <n v="33.572644068487463"/>
    <n v="33.572644068487463"/>
    <n v="4.467276084254947"/>
    <n v="1"/>
    <n v="4.467276084254947"/>
    <n v="4.467276084254947"/>
  </r>
  <r>
    <x v="2"/>
    <x v="3"/>
    <x v="6"/>
    <n v="0.36"/>
    <n v="0.53"/>
    <x v="10"/>
    <n v="3300"/>
    <n v="6.3559844864534201"/>
    <n v="16795.471304062343"/>
    <n v="35.650388264039272"/>
    <n v="1"/>
    <n v="35.650388264039272"/>
    <n v="35.650388264039272"/>
    <n v="4.7169106333549671"/>
    <n v="1"/>
    <n v="4.7169106333549671"/>
    <n v="4.7169106333549671"/>
  </r>
  <r>
    <x v="2"/>
    <x v="2"/>
    <x v="5"/>
    <n v="0.35"/>
    <n v="0.47"/>
    <x v="10"/>
    <n v="3300"/>
    <n v="22.919883601730433"/>
    <n v="27315.223348424555"/>
    <n v="45.210560845021512"/>
    <n v="1"/>
    <n v="45.210560845021512"/>
    <n v="45.210560845021512"/>
    <n v="4.0455268444897419"/>
    <n v="1"/>
    <n v="4.0455268444897419"/>
    <n v="4.0455268444897419"/>
  </r>
  <r>
    <x v="2"/>
    <x v="2"/>
    <x v="5"/>
    <n v="0.35"/>
    <n v="0.47"/>
    <x v="10"/>
    <n v="3300"/>
    <n v="10.944585343030772"/>
    <n v="24523.500718155778"/>
    <n v="49.103603780698734"/>
    <n v="1"/>
    <n v="49.103603780698734"/>
    <n v="49.103603780698734"/>
    <n v="6.5519790784939289"/>
    <n v="1"/>
    <n v="6.5519790784939289"/>
    <n v="6.5519790784939289"/>
  </r>
  <r>
    <x v="2"/>
    <x v="3"/>
    <x v="6"/>
    <n v="0.36"/>
    <n v="0.53"/>
    <x v="10"/>
    <n v="3300"/>
    <n v="12.560685161812668"/>
    <n v="39063.373028673646"/>
    <n v="82.621584094763008"/>
    <n v="1"/>
    <n v="82.621584094763008"/>
    <n v="82.621584094763008"/>
    <n v="10.507832563100331"/>
    <n v="1"/>
    <n v="10.507832563100331"/>
    <n v="10.507832563100331"/>
  </r>
  <r>
    <x v="2"/>
    <x v="3"/>
    <x v="6"/>
    <n v="0.36"/>
    <n v="0.53"/>
    <x v="10"/>
    <n v="3300"/>
    <n v="15.871125148721054"/>
    <n v="47781.85166846995"/>
    <n v="106.04343914108541"/>
    <n v="1"/>
    <n v="106.04343914108541"/>
    <n v="106.04343914108541"/>
    <n v="13.774009754635076"/>
    <n v="1"/>
    <n v="13.774009754635076"/>
    <n v="13.774009754635076"/>
  </r>
  <r>
    <x v="2"/>
    <x v="3"/>
    <x v="7"/>
    <n v="0.36"/>
    <n v="0.48"/>
    <x v="10"/>
    <n v="3300"/>
    <n v="33.815858025285394"/>
    <n v="104966.76657562361"/>
    <n v="227.96085104160534"/>
    <n v="1"/>
    <n v="227.96085104160534"/>
    <n v="227.96085104160534"/>
    <n v="28.0663766808022"/>
    <n v="1"/>
    <n v="28.0663766808022"/>
    <n v="28.0663766808022"/>
  </r>
  <r>
    <x v="2"/>
    <x v="3"/>
    <x v="7"/>
    <n v="0.36"/>
    <n v="0.48"/>
    <x v="10"/>
    <n v="3300"/>
    <n v="38.210663991947499"/>
    <n v="130239.92059322563"/>
    <n v="281.98434108177992"/>
    <n v="1"/>
    <n v="281.98434108177992"/>
    <n v="281.98434108177992"/>
    <n v="35.46647967534151"/>
    <n v="1"/>
    <n v="35.46647967534151"/>
    <n v="35.46647967534151"/>
  </r>
  <r>
    <x v="2"/>
    <x v="3"/>
    <x v="6"/>
    <n v="0.36"/>
    <n v="0.53"/>
    <x v="10"/>
    <n v="3300"/>
    <n v="124.42431816775684"/>
    <n v="244026.37265815074"/>
    <n v="608.79270120553861"/>
    <n v="1"/>
    <n v="608.79270120553861"/>
    <n v="608.79270120553861"/>
    <n v="68.044545799165846"/>
    <n v="1"/>
    <n v="68.044545799165846"/>
    <n v="68.044545799165846"/>
  </r>
  <r>
    <x v="2"/>
    <x v="3"/>
    <x v="7"/>
    <n v="0.36"/>
    <n v="0.48"/>
    <x v="10"/>
    <n v="3300"/>
    <n v="117.54105007743637"/>
    <n v="349694.85242263583"/>
    <n v="716.93258821418397"/>
    <n v="1"/>
    <n v="716.93258821418397"/>
    <n v="716.93258821418397"/>
    <n v="92.448855276194436"/>
    <n v="1"/>
    <n v="92.448855276194436"/>
    <n v="92.448855276194436"/>
  </r>
  <r>
    <x v="2"/>
    <x v="2"/>
    <x v="5"/>
    <n v="0.35"/>
    <n v="0.47"/>
    <x v="10"/>
    <n v="3300"/>
    <n v="243.71049323975268"/>
    <n v="450364.98506374384"/>
    <n v="1027.3121623632082"/>
    <n v="1"/>
    <n v="1027.3121623632082"/>
    <n v="1027.3121623632082"/>
    <n v="122.92693595344613"/>
    <n v="1"/>
    <n v="122.92693595344613"/>
    <n v="122.92693595344613"/>
  </r>
  <r>
    <x v="2"/>
    <x v="2"/>
    <x v="5"/>
    <n v="0.35"/>
    <n v="0.47"/>
    <x v="10"/>
    <n v="3300"/>
    <n v="381.45905271889262"/>
    <n v="363578.19513969345"/>
    <n v="1093.1763576835385"/>
    <n v="1"/>
    <n v="1093.1763576835385"/>
    <n v="1093.1763576835385"/>
    <n v="93.340982602197002"/>
    <n v="1"/>
    <n v="93.340982602197002"/>
    <n v="93.340982602197002"/>
  </r>
  <r>
    <x v="2"/>
    <x v="2"/>
    <x v="5"/>
    <n v="0.35"/>
    <n v="0.47"/>
    <x v="0"/>
    <n v="4110"/>
    <n v="166.19716229083036"/>
    <n v="358657.31097794464"/>
    <n v="843.12110034457965"/>
    <n v="1"/>
    <n v="843.12110034457965"/>
    <n v="0"/>
    <n v="76.47738216096667"/>
    <n v="1"/>
    <n v="76.47738216096667"/>
    <n v="0"/>
  </r>
  <r>
    <x v="2"/>
    <x v="2"/>
    <x v="5"/>
    <n v="0.35"/>
    <n v="0.47"/>
    <x v="0"/>
    <n v="4110"/>
    <n v="0.76781212636895313"/>
    <n v="1770.1941609667351"/>
    <n v="4.1964240117136145"/>
    <n v="1"/>
    <n v="4.1964240117136145"/>
    <n v="0"/>
    <n v="0.36549173539276997"/>
    <n v="1"/>
    <n v="0.36549173539276997"/>
    <n v="0"/>
  </r>
  <r>
    <x v="2"/>
    <x v="3"/>
    <x v="6"/>
    <n v="0.36"/>
    <n v="0.53"/>
    <x v="0"/>
    <n v="4110"/>
    <n v="359.06974189012055"/>
    <n v="721903.70063556323"/>
    <n v="1694.2267054159329"/>
    <n v="1"/>
    <n v="1694.2267054159329"/>
    <n v="0"/>
    <n v="134.54084951193741"/>
    <n v="1"/>
    <n v="134.54084951193741"/>
    <n v="0"/>
  </r>
  <r>
    <x v="2"/>
    <x v="3"/>
    <x v="7"/>
    <n v="0.36"/>
    <n v="0.48"/>
    <x v="0"/>
    <n v="4110"/>
    <n v="150.53182928585474"/>
    <n v="444540.38599764486"/>
    <n v="945.55148933807618"/>
    <n v="1"/>
    <n v="945.55148933807618"/>
    <n v="0"/>
    <n v="93.593425754538586"/>
    <n v="1"/>
    <n v="93.593425754538586"/>
    <n v="0"/>
  </r>
  <r>
    <x v="2"/>
    <x v="3"/>
    <x v="8"/>
    <n v="0.51"/>
    <n v="0.57999999999999996"/>
    <x v="0"/>
    <n v="4110"/>
    <n v="3.6997272376223269"/>
    <n v="9851.087880191666"/>
    <n v="23.031877508251391"/>
    <n v="1"/>
    <n v="23.031877508251391"/>
    <n v="0"/>
    <n v="2.3163614709328826"/>
    <n v="1"/>
    <n v="2.3163614709328826"/>
    <n v="0"/>
  </r>
  <r>
    <x v="2"/>
    <x v="3"/>
    <x v="6"/>
    <n v="0.36"/>
    <n v="0.53"/>
    <x v="36"/>
    <n v="4110"/>
    <n v="46.18952410071951"/>
    <n v="143555.4226000112"/>
    <n v="321.91365372360002"/>
    <n v="1"/>
    <n v="321.91365372360002"/>
    <n v="0"/>
    <n v="34.240353935387283"/>
    <n v="1"/>
    <n v="34.240353935387283"/>
    <n v="0"/>
  </r>
  <r>
    <x v="2"/>
    <x v="2"/>
    <x v="5"/>
    <n v="0.35"/>
    <n v="0.47"/>
    <x v="37"/>
    <n v="4110"/>
    <n v="782.37751711146097"/>
    <n v="864751.14051898138"/>
    <n v="2260.5154124134074"/>
    <n v="1"/>
    <n v="2260.5154124134074"/>
    <n v="0"/>
    <n v="64.189075173213908"/>
    <n v="1"/>
    <n v="64.189075173213908"/>
    <n v="0"/>
  </r>
  <r>
    <x v="2"/>
    <x v="3"/>
    <x v="7"/>
    <n v="0.36"/>
    <n v="0.48"/>
    <x v="7"/>
    <n v="4110"/>
    <n v="135.80385001220228"/>
    <n v="387561.03149245377"/>
    <n v="810.27315084571956"/>
    <n v="1"/>
    <n v="810.27315084571956"/>
    <n v="0"/>
    <n v="80.121073754071475"/>
    <n v="1"/>
    <n v="80.121073754071475"/>
    <n v="0"/>
  </r>
  <r>
    <x v="2"/>
    <x v="3"/>
    <x v="8"/>
    <n v="0.51"/>
    <n v="0.57999999999999996"/>
    <x v="7"/>
    <n v="4110"/>
    <n v="44.256228575387077"/>
    <n v="120623.97591246836"/>
    <n v="245.53639354596785"/>
    <n v="1"/>
    <n v="245.53639354596785"/>
    <n v="0"/>
    <n v="24.643859526975433"/>
    <n v="1"/>
    <n v="24.643859526975433"/>
    <n v="0"/>
  </r>
  <r>
    <x v="2"/>
    <x v="2"/>
    <x v="5"/>
    <n v="0.35"/>
    <n v="0.47"/>
    <x v="38"/>
    <n v="4110"/>
    <n v="14.926358626509648"/>
    <n v="18045.63614031762"/>
    <n v="47.082139442396574"/>
    <n v="1"/>
    <n v="47.082139442396574"/>
    <n v="0"/>
    <n v="1.9281076090060589"/>
    <n v="1"/>
    <n v="1.9281076090060589"/>
    <n v="0"/>
  </r>
  <r>
    <x v="2"/>
    <x v="3"/>
    <x v="7"/>
    <n v="0.36"/>
    <n v="0.48"/>
    <x v="39"/>
    <n v="4110"/>
    <n v="36.480103406981634"/>
    <n v="121981.81475120885"/>
    <n v="261.66249555243479"/>
    <n v="1"/>
    <n v="261.66249555243479"/>
    <n v="0"/>
    <n v="26.394113190018505"/>
    <n v="1"/>
    <n v="26.394113190018505"/>
    <n v="0"/>
  </r>
  <r>
    <x v="2"/>
    <x v="2"/>
    <x v="5"/>
    <n v="0.35"/>
    <n v="0.47"/>
    <x v="40"/>
    <n v="4110"/>
    <n v="227.14265995562158"/>
    <n v="515669.56796964991"/>
    <n v="1200.9743824189418"/>
    <n v="1"/>
    <n v="1200.9743824189418"/>
    <n v="0"/>
    <n v="96.615224009974014"/>
    <n v="1"/>
    <n v="96.615224009974014"/>
    <n v="0"/>
  </r>
  <r>
    <x v="2"/>
    <x v="3"/>
    <x v="6"/>
    <n v="0.36"/>
    <n v="0.53"/>
    <x v="40"/>
    <n v="4110"/>
    <n v="30.861011842997392"/>
    <n v="73189.022327274564"/>
    <n v="151.13796721598112"/>
    <n v="1"/>
    <n v="151.13796721598112"/>
    <n v="0"/>
    <n v="17.273730401842247"/>
    <n v="1"/>
    <n v="17.273730401842247"/>
    <n v="0"/>
  </r>
  <r>
    <x v="2"/>
    <x v="2"/>
    <x v="5"/>
    <n v="0.35"/>
    <n v="0.47"/>
    <x v="5"/>
    <n v="4110"/>
    <n v="1.1338955574903424"/>
    <n v="3275.142286062046"/>
    <n v="7.6641716006570277"/>
    <n v="1"/>
    <n v="7.6641716006570277"/>
    <n v="0"/>
    <n v="0.78767900311315009"/>
    <n v="1"/>
    <n v="0.78767900311315009"/>
    <n v="0"/>
  </r>
  <r>
    <x v="2"/>
    <x v="2"/>
    <x v="5"/>
    <n v="0.35"/>
    <n v="0.47"/>
    <x v="5"/>
    <n v="4110"/>
    <n v="1.0805342444443532E-4"/>
    <n v="0.36877372881348869"/>
    <n v="8.7338959654833972E-4"/>
    <n v="1"/>
    <n v="8.7338959654833972E-4"/>
    <n v="0"/>
    <n v="1.0457717309468958E-4"/>
    <n v="1"/>
    <n v="1.0457717309468958E-4"/>
    <n v="0"/>
  </r>
  <r>
    <x v="2"/>
    <x v="3"/>
    <x v="6"/>
    <n v="0.36"/>
    <n v="0.53"/>
    <x v="5"/>
    <n v="4110"/>
    <n v="2.463721312757424"/>
    <n v="6474.8025987555029"/>
    <n v="15.236546817146186"/>
    <n v="1"/>
    <n v="15.236546817146186"/>
    <n v="0"/>
    <n v="1.5719667872661154"/>
    <n v="1"/>
    <n v="1.5719667872661154"/>
    <n v="0"/>
  </r>
  <r>
    <x v="2"/>
    <x v="2"/>
    <x v="5"/>
    <n v="0.35"/>
    <n v="0.47"/>
    <x v="5"/>
    <n v="4110"/>
    <n v="13.154583961737373"/>
    <n v="25787.561701786923"/>
    <n v="60.728625786154439"/>
    <n v="1"/>
    <n v="60.728625786154439"/>
    <n v="0"/>
    <n v="5.821729588823799"/>
    <n v="1"/>
    <n v="5.821729588823799"/>
    <n v="0"/>
  </r>
  <r>
    <x v="2"/>
    <x v="2"/>
    <x v="5"/>
    <n v="0.35"/>
    <n v="0.47"/>
    <x v="5"/>
    <n v="4110"/>
    <n v="0.7353650094650247"/>
    <n v="2121.0124998699171"/>
    <n v="5.03755093096823"/>
    <n v="1"/>
    <n v="5.03755093096823"/>
    <n v="0"/>
    <n v="0.53582283139119091"/>
    <n v="1"/>
    <n v="0.53582283139119091"/>
    <n v="0"/>
  </r>
  <r>
    <x v="2"/>
    <x v="3"/>
    <x v="6"/>
    <n v="0.36"/>
    <n v="0.53"/>
    <x v="5"/>
    <n v="4110"/>
    <n v="0.31549831400834188"/>
    <n v="1059.0412464309704"/>
    <n v="2.3229075298682633"/>
    <n v="1"/>
    <n v="2.3229075298682633"/>
    <n v="0"/>
    <n v="0.29074611447631904"/>
    <n v="1"/>
    <n v="0.29074611447631904"/>
    <n v="0"/>
  </r>
  <r>
    <x v="2"/>
    <x v="3"/>
    <x v="7"/>
    <n v="0.36"/>
    <n v="0.48"/>
    <x v="5"/>
    <n v="4110"/>
    <n v="1.4382674995710032"/>
    <n v="4454.7603437504167"/>
    <n v="10.548542030896146"/>
    <n v="1"/>
    <n v="10.548542030896146"/>
    <n v="0"/>
    <n v="1.2365189578146123"/>
    <n v="1"/>
    <n v="1.2365189578146123"/>
    <n v="0"/>
  </r>
  <r>
    <x v="2"/>
    <x v="3"/>
    <x v="8"/>
    <n v="0.51"/>
    <n v="0.57999999999999996"/>
    <x v="5"/>
    <n v="4110"/>
    <n v="4.6511294359335635E-5"/>
    <n v="0.15857676748311278"/>
    <n v="3.4508248210016841E-4"/>
    <n v="1"/>
    <n v="3.4508248210016841E-4"/>
    <n v="0"/>
    <n v="4.4333915469548723E-5"/>
    <n v="1"/>
    <n v="4.4333915469548723E-5"/>
    <n v="0"/>
  </r>
  <r>
    <x v="2"/>
    <x v="2"/>
    <x v="5"/>
    <n v="0.35"/>
    <n v="0.47"/>
    <x v="5"/>
    <n v="4110"/>
    <n v="5.0775621091788787"/>
    <n v="7437.3909249297476"/>
    <n v="13.732303710965558"/>
    <n v="1"/>
    <n v="13.732303710965558"/>
    <n v="0"/>
    <n v="1.0280694591244075"/>
    <n v="1"/>
    <n v="1.0280694591244075"/>
    <n v="0"/>
  </r>
  <r>
    <x v="2"/>
    <x v="2"/>
    <x v="5"/>
    <n v="0.35"/>
    <n v="0.47"/>
    <x v="6"/>
    <n v="4110"/>
    <n v="46.811024085870855"/>
    <n v="115511.41588379437"/>
    <n v="253.33314379020197"/>
    <n v="1"/>
    <n v="253.33314379020197"/>
    <n v="0"/>
    <n v="21.876413969765022"/>
    <n v="1"/>
    <n v="21.876413969765022"/>
    <n v="0"/>
  </r>
  <r>
    <x v="2"/>
    <x v="2"/>
    <x v="5"/>
    <n v="0.35"/>
    <n v="0.47"/>
    <x v="6"/>
    <n v="4110"/>
    <n v="189.76062959664418"/>
    <n v="332606.88982576551"/>
    <n v="798.64527695908725"/>
    <n v="1"/>
    <n v="798.64527695908725"/>
    <n v="0"/>
    <n v="47.642604138261632"/>
    <n v="1"/>
    <n v="47.642604138261632"/>
    <n v="0"/>
  </r>
  <r>
    <x v="2"/>
    <x v="3"/>
    <x v="6"/>
    <n v="0.36"/>
    <n v="0.53"/>
    <x v="6"/>
    <n v="4110"/>
    <n v="40.410876973876363"/>
    <n v="54834.728715085315"/>
    <n v="136.25356756986912"/>
    <n v="1"/>
    <n v="136.25356756986912"/>
    <n v="0"/>
    <n v="6.062410013308611"/>
    <n v="1"/>
    <n v="6.062410013308611"/>
    <n v="0"/>
  </r>
  <r>
    <x v="2"/>
    <x v="2"/>
    <x v="5"/>
    <n v="0.35"/>
    <n v="0.47"/>
    <x v="6"/>
    <n v="4110"/>
    <n v="64.798911470210271"/>
    <n v="11730.413797711919"/>
    <n v="32.000955899849501"/>
    <n v="1"/>
    <n v="32.000955899849501"/>
    <n v="0"/>
    <n v="0.55876761682052933"/>
    <n v="1"/>
    <n v="0.55876761682052933"/>
    <n v="0"/>
  </r>
  <r>
    <x v="2"/>
    <x v="3"/>
    <x v="6"/>
    <n v="0.36"/>
    <n v="0.53"/>
    <x v="6"/>
    <n v="4110"/>
    <n v="2.7457813873524368E-2"/>
    <n v="95.379347795577544"/>
    <n v="0.21359107829644286"/>
    <n v="1"/>
    <n v="0.21359107829644286"/>
    <n v="0"/>
    <n v="2.6178278365570216E-2"/>
    <n v="1"/>
    <n v="2.6178278365570216E-2"/>
    <n v="0"/>
  </r>
  <r>
    <x v="2"/>
    <x v="3"/>
    <x v="7"/>
    <n v="0.36"/>
    <n v="0.48"/>
    <x v="41"/>
    <n v="4110"/>
    <n v="0.57691605228529197"/>
    <n v="1724.248760957008"/>
    <n v="3.7761003957944594"/>
    <n v="1"/>
    <n v="3.7761003957944594"/>
    <n v="0"/>
    <n v="0.43748464835058443"/>
    <n v="1"/>
    <n v="0.43748464835058443"/>
    <n v="0"/>
  </r>
  <r>
    <x v="2"/>
    <x v="2"/>
    <x v="5"/>
    <n v="0.35"/>
    <n v="0.47"/>
    <x v="42"/>
    <n v="4110"/>
    <n v="1068.4769854870578"/>
    <n v="1173595.7512538831"/>
    <n v="3081.3171703342909"/>
    <n v="1"/>
    <n v="3081.3171703342909"/>
    <n v="0"/>
    <n v="95.336163353310099"/>
    <n v="1"/>
    <n v="95.336163353310099"/>
    <n v="0"/>
  </r>
  <r>
    <x v="2"/>
    <x v="2"/>
    <x v="5"/>
    <n v="0.35"/>
    <n v="0.47"/>
    <x v="0"/>
    <n v="4111"/>
    <n v="5.9081541533498996"/>
    <n v="10570.565643924492"/>
    <n v="21.06531101634053"/>
    <n v="1"/>
    <n v="21.06531101634053"/>
    <n v="0"/>
    <n v="5.8455869285339999"/>
    <n v="1"/>
    <n v="5.8455869285339999"/>
    <n v="0"/>
  </r>
  <r>
    <x v="2"/>
    <x v="3"/>
    <x v="7"/>
    <n v="0.36"/>
    <n v="0.48"/>
    <x v="7"/>
    <n v="4111"/>
    <n v="0.56164497444278494"/>
    <n v="1529.5586699496239"/>
    <n v="3.0549746140049079"/>
    <n v="1"/>
    <n v="3.0549746140049079"/>
    <n v="0"/>
    <n v="0.36679238738700992"/>
    <n v="1"/>
    <n v="0.36679238738700992"/>
    <n v="0"/>
  </r>
  <r>
    <x v="2"/>
    <x v="2"/>
    <x v="5"/>
    <n v="0.35"/>
    <n v="0.47"/>
    <x v="0"/>
    <n v="4112"/>
    <n v="6.8618159684961313"/>
    <n v="16192.033772573808"/>
    <n v="36.548793288073519"/>
    <n v="1"/>
    <n v="36.548793288073519"/>
    <n v="0"/>
    <n v="4.4432560887279902"/>
    <n v="1"/>
    <n v="4.4432560887279902"/>
    <n v="0"/>
  </r>
  <r>
    <x v="2"/>
    <x v="2"/>
    <x v="5"/>
    <n v="0.35"/>
    <n v="0.47"/>
    <x v="0"/>
    <n v="4112"/>
    <n v="1.7172433892494688E-3"/>
    <n v="4.4768003451115872"/>
    <n v="8.9407699707176012E-3"/>
    <n v="1"/>
    <n v="8.9407699707176012E-3"/>
    <n v="0"/>
    <n v="1.2513746242156785E-3"/>
    <n v="1"/>
    <n v="1.2513746242156785E-3"/>
    <n v="0"/>
  </r>
  <r>
    <x v="2"/>
    <x v="3"/>
    <x v="7"/>
    <n v="0.36"/>
    <n v="0.48"/>
    <x v="0"/>
    <n v="4112"/>
    <n v="0.74406637509030116"/>
    <n v="2643.8764242043435"/>
    <n v="6.5093799398384089"/>
    <n v="1"/>
    <n v="6.5093799398384089"/>
    <n v="0"/>
    <n v="0.91489572870997304"/>
    <n v="1"/>
    <n v="0.91489572870997304"/>
    <n v="0"/>
  </r>
  <r>
    <x v="2"/>
    <x v="2"/>
    <x v="5"/>
    <n v="0.35"/>
    <n v="0.47"/>
    <x v="40"/>
    <n v="4112"/>
    <n v="1.9028884366062848"/>
    <n v="4807.8325128416118"/>
    <n v="10.224300500221178"/>
    <n v="1"/>
    <n v="10.224300500221178"/>
    <n v="0"/>
    <n v="1.3894015163578346"/>
    <n v="1"/>
    <n v="1.3894015163578346"/>
    <n v="0"/>
  </r>
  <r>
    <x v="2"/>
    <x v="2"/>
    <x v="5"/>
    <n v="0.35"/>
    <n v="0.47"/>
    <x v="5"/>
    <n v="4112"/>
    <n v="2.400416692450065E-2"/>
    <n v="67.975151290392702"/>
    <n v="0.14959362695693607"/>
    <n v="1"/>
    <n v="0.14959362695693607"/>
    <n v="0"/>
    <n v="1.9468978807080581E-2"/>
    <n v="1"/>
    <n v="1.9468978807080581E-2"/>
    <n v="0"/>
  </r>
  <r>
    <x v="2"/>
    <x v="3"/>
    <x v="7"/>
    <n v="0.36"/>
    <n v="0.48"/>
    <x v="5"/>
    <n v="4112"/>
    <n v="1.7818210476276721E-4"/>
    <n v="0.6571223635947635"/>
    <n v="1.7836349428703639E-3"/>
    <n v="1"/>
    <n v="1.7836349428703639E-3"/>
    <n v="0"/>
    <n v="2.441408120188847E-4"/>
    <n v="1"/>
    <n v="2.441408120188847E-4"/>
    <n v="0"/>
  </r>
  <r>
    <x v="2"/>
    <x v="3"/>
    <x v="7"/>
    <n v="0.36"/>
    <n v="0.48"/>
    <x v="41"/>
    <n v="4112"/>
    <n v="1.2558920387835943"/>
    <n v="3947.0237739211711"/>
    <n v="8.2652295751651366"/>
    <n v="1"/>
    <n v="8.2652295751651366"/>
    <n v="0"/>
    <n v="1.1216727340914139"/>
    <n v="1"/>
    <n v="1.1216727340914139"/>
    <n v="0"/>
  </r>
  <r>
    <x v="2"/>
    <x v="2"/>
    <x v="5"/>
    <n v="0.35"/>
    <n v="0.47"/>
    <x v="0"/>
    <n v="4113"/>
    <n v="3.0367949063182129"/>
    <n v="6630.1523382668311"/>
    <n v="15.626139476982278"/>
    <n v="1"/>
    <n v="15.626139476982278"/>
    <n v="0"/>
    <n v="1.620100781410347"/>
    <n v="1"/>
    <n v="1.620100781410347"/>
    <n v="0"/>
  </r>
  <r>
    <x v="2"/>
    <x v="3"/>
    <x v="6"/>
    <n v="0.36"/>
    <n v="0.53"/>
    <x v="0"/>
    <n v="4113"/>
    <n v="1.2010427453722972"/>
    <n v="2430.4669663119548"/>
    <n v="5.751650629087087"/>
    <n v="1"/>
    <n v="5.751650629087087"/>
    <n v="0"/>
    <n v="0.52787330595444026"/>
    <n v="1"/>
    <n v="0.52787330595444026"/>
    <n v="0"/>
  </r>
  <r>
    <x v="2"/>
    <x v="3"/>
    <x v="6"/>
    <n v="0.36"/>
    <n v="0.53"/>
    <x v="0"/>
    <n v="4120"/>
    <n v="6.9212750476995888"/>
    <n v="20404.295929679134"/>
    <n v="42.7719020312311"/>
    <n v="1"/>
    <n v="42.7719020312311"/>
    <n v="0"/>
    <n v="21.345998193757666"/>
    <n v="1"/>
    <n v="21.345998193757666"/>
    <n v="0"/>
  </r>
  <r>
    <x v="2"/>
    <x v="3"/>
    <x v="6"/>
    <n v="0.36"/>
    <n v="0.53"/>
    <x v="5"/>
    <n v="4120"/>
    <n v="0.53483223933843582"/>
    <n v="1919.0850317879153"/>
    <n v="4.1954719161827541"/>
    <n v="1"/>
    <n v="4.1954719161827541"/>
    <n v="0"/>
    <n v="0.99365167106747299"/>
    <n v="1"/>
    <n v="0.99365167106747299"/>
    <n v="0"/>
  </r>
  <r>
    <x v="2"/>
    <x v="2"/>
    <x v="5"/>
    <n v="0.35"/>
    <n v="0.47"/>
    <x v="6"/>
    <n v="4120"/>
    <n v="3.6310681862797902"/>
    <n v="4246.9426385701636"/>
    <n v="7.710523203277579"/>
    <n v="1"/>
    <n v="7.710523203277579"/>
    <n v="0"/>
    <n v="9.6842447197660899"/>
    <n v="1"/>
    <n v="9.6842447197660899"/>
    <n v="0"/>
  </r>
  <r>
    <x v="2"/>
    <x v="2"/>
    <x v="5"/>
    <n v="0.35"/>
    <n v="0.47"/>
    <x v="0"/>
    <n v="4130"/>
    <n v="4.1268026880185582"/>
    <n v="10319.991407168996"/>
    <n v="22.445085712740738"/>
    <n v="1"/>
    <n v="22.445085712740738"/>
    <n v="0"/>
    <n v="3.183228475104801"/>
    <n v="1"/>
    <n v="3.183228475104801"/>
    <n v="0"/>
  </r>
  <r>
    <x v="2"/>
    <x v="3"/>
    <x v="7"/>
    <n v="0.36"/>
    <n v="0.48"/>
    <x v="0"/>
    <n v="4130"/>
    <n v="43.046856225544857"/>
    <n v="128792.63763451047"/>
    <n v="254.45321874916513"/>
    <n v="1"/>
    <n v="254.45321874916513"/>
    <n v="0"/>
    <n v="34.260612102691645"/>
    <n v="1"/>
    <n v="34.260612102691645"/>
    <n v="0"/>
  </r>
  <r>
    <x v="2"/>
    <x v="2"/>
    <x v="5"/>
    <n v="0.35"/>
    <n v="0.47"/>
    <x v="37"/>
    <n v="4130"/>
    <n v="5.650057623861735"/>
    <n v="6343.8799622660636"/>
    <n v="13.066019748292234"/>
    <n v="1"/>
    <n v="13.066019748292234"/>
    <n v="0"/>
    <n v="1.7639762435314832"/>
    <n v="1"/>
    <n v="1.7639762435314832"/>
    <n v="0"/>
  </r>
  <r>
    <x v="2"/>
    <x v="3"/>
    <x v="7"/>
    <n v="0.36"/>
    <n v="0.48"/>
    <x v="7"/>
    <n v="4130"/>
    <n v="1.4952227023648601"/>
    <n v="3539.0372845571001"/>
    <n v="4.6853674083644732"/>
    <n v="1"/>
    <n v="4.6853674083644732"/>
    <n v="0"/>
    <n v="0.64888625743972506"/>
    <n v="1"/>
    <n v="0.64888625743972506"/>
    <n v="0"/>
  </r>
  <r>
    <x v="2"/>
    <x v="3"/>
    <x v="8"/>
    <n v="0.51"/>
    <n v="0.57999999999999996"/>
    <x v="7"/>
    <n v="4130"/>
    <n v="2.5914799767972299"/>
    <n v="8125.320586685315"/>
    <n v="16.616110677607633"/>
    <n v="1"/>
    <n v="16.616110677607633"/>
    <n v="0"/>
    <n v="2.1878988584472134"/>
    <n v="1"/>
    <n v="2.1878988584472134"/>
    <n v="0"/>
  </r>
  <r>
    <x v="2"/>
    <x v="2"/>
    <x v="5"/>
    <n v="0.35"/>
    <n v="0.47"/>
    <x v="5"/>
    <n v="4130"/>
    <n v="4.339432819031268E-3"/>
    <n v="15.522853147119221"/>
    <n v="3.5192421310816333E-2"/>
    <n v="1"/>
    <n v="3.5192421310816333E-2"/>
    <n v="0"/>
    <n v="4.6063237102096227E-3"/>
    <n v="1"/>
    <n v="4.6063237102096227E-3"/>
    <n v="0"/>
  </r>
  <r>
    <x v="2"/>
    <x v="2"/>
    <x v="5"/>
    <n v="0.35"/>
    <n v="0.47"/>
    <x v="0"/>
    <n v="4140"/>
    <n v="3.2735190570249721"/>
    <n v="5914.1237181649885"/>
    <n v="11.821553950210834"/>
    <n v="1"/>
    <n v="11.821553950210834"/>
    <n v="0"/>
    <n v="5.9181329036824764"/>
    <n v="1"/>
    <n v="5.9181329036824764"/>
    <n v="0"/>
  </r>
  <r>
    <x v="2"/>
    <x v="3"/>
    <x v="6"/>
    <n v="0.36"/>
    <n v="0.53"/>
    <x v="0"/>
    <n v="4140"/>
    <n v="56.6913058280496"/>
    <n v="83457.348942836616"/>
    <n v="172.89766716402718"/>
    <n v="1"/>
    <n v="172.89766716402718"/>
    <n v="0"/>
    <n v="155.85728253218352"/>
    <n v="1"/>
    <n v="155.85728253218352"/>
    <n v="0"/>
  </r>
  <r>
    <x v="2"/>
    <x v="3"/>
    <x v="7"/>
    <n v="0.36"/>
    <n v="0.48"/>
    <x v="0"/>
    <n v="4140"/>
    <n v="2.8419852778720305"/>
    <n v="8849.3162288436542"/>
    <n v="17.078907714221348"/>
    <n v="1"/>
    <n v="17.078907714221348"/>
    <n v="0"/>
    <n v="8.0777793948854839"/>
    <n v="1"/>
    <n v="8.0777793948854839"/>
    <n v="0"/>
  </r>
  <r>
    <x v="2"/>
    <x v="3"/>
    <x v="8"/>
    <n v="0.51"/>
    <n v="0.57999999999999996"/>
    <x v="7"/>
    <n v="4140"/>
    <n v="5.3950507995431246E-2"/>
    <n v="139.43711380776162"/>
    <n v="0.24918509802669542"/>
    <n v="1"/>
    <n v="0.24918509802669542"/>
    <n v="0"/>
    <n v="3.2647867233196466E-2"/>
    <n v="1"/>
    <n v="3.2647867233196466E-2"/>
    <n v="0"/>
  </r>
  <r>
    <x v="2"/>
    <x v="2"/>
    <x v="5"/>
    <n v="0.35"/>
    <n v="0.47"/>
    <x v="40"/>
    <n v="4140"/>
    <n v="1.3233587411334098"/>
    <n v="4280.8972862867822"/>
    <n v="9.598092316937878"/>
    <n v="1"/>
    <n v="9.598092316937878"/>
    <n v="0"/>
    <n v="3.4450767841812828"/>
    <n v="1"/>
    <n v="3.4450767841812828"/>
    <n v="0"/>
  </r>
  <r>
    <x v="2"/>
    <x v="3"/>
    <x v="6"/>
    <n v="0.36"/>
    <n v="0.53"/>
    <x v="40"/>
    <n v="4140"/>
    <n v="2.0715124289389392E-3"/>
    <n v="2.3302208893051559"/>
    <n v="5.0423215767739279E-3"/>
    <n v="1"/>
    <n v="5.0423215767739279E-3"/>
    <n v="0"/>
    <n v="5.6435574486607941E-4"/>
    <n v="1"/>
    <n v="5.6435574486607941E-4"/>
    <n v="0"/>
  </r>
  <r>
    <x v="2"/>
    <x v="2"/>
    <x v="5"/>
    <n v="0.35"/>
    <n v="0.47"/>
    <x v="5"/>
    <n v="4140"/>
    <n v="2.2936621398895246E-3"/>
    <n v="7.5165287609133502"/>
    <n v="1.6114280200843222E-2"/>
    <n v="1"/>
    <n v="1.6114280200843222E-2"/>
    <n v="0"/>
    <n v="5.8028061950060146E-3"/>
    <n v="1"/>
    <n v="5.8028061950060146E-3"/>
    <n v="0"/>
  </r>
  <r>
    <x v="2"/>
    <x v="2"/>
    <x v="5"/>
    <n v="0.35"/>
    <n v="0.47"/>
    <x v="5"/>
    <n v="4140"/>
    <n v="2.9157328157762008E-3"/>
    <n v="9.5150055767232526"/>
    <n v="2.0356647657392344E-2"/>
    <n v="1"/>
    <n v="2.0356647657392344E-2"/>
    <n v="0"/>
    <n v="7.4501035630798228E-3"/>
    <n v="1"/>
    <n v="7.4501035630798228E-3"/>
    <n v="0"/>
  </r>
  <r>
    <x v="2"/>
    <x v="2"/>
    <x v="5"/>
    <n v="0.35"/>
    <n v="0.47"/>
    <x v="0"/>
    <n v="4200"/>
    <n v="530.15243276331864"/>
    <n v="1037780.2524646835"/>
    <n v="2170.6906548564543"/>
    <n v="1"/>
    <n v="2170.6906548564543"/>
    <n v="0"/>
    <n v="253.17444898634534"/>
    <n v="1"/>
    <n v="253.17444898634534"/>
    <n v="0"/>
  </r>
  <r>
    <x v="2"/>
    <x v="2"/>
    <x v="5"/>
    <n v="0.35"/>
    <n v="0.47"/>
    <x v="0"/>
    <n v="4200"/>
    <n v="2.2997284607510089"/>
    <n v="1131.7612106807951"/>
    <n v="2.3415371527427893"/>
    <n v="1"/>
    <n v="2.3415371527427893"/>
    <n v="0"/>
    <n v="0.27859136275378621"/>
    <n v="1"/>
    <n v="0.27859136275378621"/>
    <n v="0"/>
  </r>
  <r>
    <x v="2"/>
    <x v="3"/>
    <x v="6"/>
    <n v="0.36"/>
    <n v="0.53"/>
    <x v="0"/>
    <n v="4200"/>
    <n v="64.951174929664049"/>
    <n v="102158.65552630667"/>
    <n v="224.61946743788937"/>
    <n v="1"/>
    <n v="224.61946743788937"/>
    <n v="0"/>
    <n v="25.570527324413003"/>
    <n v="1"/>
    <n v="25.570527324413003"/>
    <n v="0"/>
  </r>
  <r>
    <x v="2"/>
    <x v="3"/>
    <x v="7"/>
    <n v="0.36"/>
    <n v="0.48"/>
    <x v="0"/>
    <n v="4200"/>
    <n v="29.496495658180475"/>
    <n v="89197.52531500395"/>
    <n v="179.06616583988847"/>
    <n v="1"/>
    <n v="179.06616583988847"/>
    <n v="0"/>
    <n v="23.353339989772646"/>
    <n v="1"/>
    <n v="23.353339989772646"/>
    <n v="0"/>
  </r>
  <r>
    <x v="2"/>
    <x v="3"/>
    <x v="8"/>
    <n v="0.51"/>
    <n v="0.57999999999999996"/>
    <x v="0"/>
    <n v="4200"/>
    <n v="3.3824070724451776"/>
    <n v="8853.2257333678681"/>
    <n v="19.828434152685755"/>
    <n v="1"/>
    <n v="19.828434152685755"/>
    <n v="0"/>
    <n v="2.5512699189829182"/>
    <n v="1"/>
    <n v="2.5512699189829182"/>
    <n v="0"/>
  </r>
  <r>
    <x v="2"/>
    <x v="3"/>
    <x v="6"/>
    <n v="0.36"/>
    <n v="0.53"/>
    <x v="36"/>
    <n v="4200"/>
    <n v="19.548513772189931"/>
    <n v="63063.751876308772"/>
    <n v="131.48324900836249"/>
    <n v="1"/>
    <n v="131.48324900836249"/>
    <n v="0"/>
    <n v="17.952416415754488"/>
    <n v="1"/>
    <n v="17.952416415754488"/>
    <n v="0"/>
  </r>
  <r>
    <x v="2"/>
    <x v="3"/>
    <x v="7"/>
    <n v="0.36"/>
    <n v="0.48"/>
    <x v="7"/>
    <n v="4200"/>
    <n v="4.8435732998389183"/>
    <n v="17095.502135351788"/>
    <n v="40.294379086883836"/>
    <n v="1"/>
    <n v="40.294379086883836"/>
    <n v="0"/>
    <n v="5.5592098658355322"/>
    <n v="1"/>
    <n v="5.5592098658355322"/>
    <n v="0"/>
  </r>
  <r>
    <x v="2"/>
    <x v="3"/>
    <x v="8"/>
    <n v="0.51"/>
    <n v="0.57999999999999996"/>
    <x v="7"/>
    <n v="4200"/>
    <n v="9.9681267947347916"/>
    <n v="26786.792802611599"/>
    <n v="52.688063520846768"/>
    <n v="1"/>
    <n v="52.688063520846768"/>
    <n v="0"/>
    <n v="7.1490579481523957"/>
    <n v="1"/>
    <n v="7.1490579481523957"/>
    <n v="0"/>
  </r>
  <r>
    <x v="2"/>
    <x v="3"/>
    <x v="7"/>
    <n v="0.36"/>
    <n v="0.48"/>
    <x v="39"/>
    <n v="4200"/>
    <n v="64.241764093660791"/>
    <n v="215822.42856032416"/>
    <n v="432.91945637618579"/>
    <n v="1"/>
    <n v="432.91945637618579"/>
    <n v="0"/>
    <n v="59.560584753148639"/>
    <n v="1"/>
    <n v="59.560584753148639"/>
    <n v="0"/>
  </r>
  <r>
    <x v="2"/>
    <x v="2"/>
    <x v="5"/>
    <n v="0.35"/>
    <n v="0.47"/>
    <x v="40"/>
    <n v="4200"/>
    <n v="22.823498051878079"/>
    <n v="50999.900203788551"/>
    <n v="83.458655435226149"/>
    <n v="1"/>
    <n v="83.458655435226149"/>
    <n v="0"/>
    <n v="10.397383399013645"/>
    <n v="1"/>
    <n v="10.397383399013645"/>
    <n v="0"/>
  </r>
  <r>
    <x v="2"/>
    <x v="2"/>
    <x v="5"/>
    <n v="0.35"/>
    <n v="0.47"/>
    <x v="40"/>
    <n v="4200"/>
    <n v="12.809854368794625"/>
    <n v="32196.528318765937"/>
    <n v="68.996641816804711"/>
    <n v="1"/>
    <n v="68.996641816804711"/>
    <n v="0"/>
    <n v="8.6940647305170398"/>
    <n v="1"/>
    <n v="8.6940647305170398"/>
    <n v="0"/>
  </r>
  <r>
    <x v="2"/>
    <x v="2"/>
    <x v="5"/>
    <n v="0.35"/>
    <n v="0.47"/>
    <x v="5"/>
    <n v="4200"/>
    <n v="4.6918170569455367E-2"/>
    <n v="169.36238757077274"/>
    <n v="0.38493375949560904"/>
    <n v="1"/>
    <n v="0.38493375949560904"/>
    <n v="0"/>
    <n v="5.1774623685989542E-2"/>
    <n v="1"/>
    <n v="5.1774623685989542E-2"/>
    <n v="0"/>
  </r>
  <r>
    <x v="2"/>
    <x v="3"/>
    <x v="6"/>
    <n v="0.36"/>
    <n v="0.53"/>
    <x v="5"/>
    <n v="4200"/>
    <n v="0.33856187301834784"/>
    <n v="830.8288782272873"/>
    <n v="2.3218240140687052"/>
    <n v="1"/>
    <n v="2.3218240140687052"/>
    <n v="0"/>
    <n v="0.33011394721079934"/>
    <n v="1"/>
    <n v="0.33011394721079934"/>
    <n v="0"/>
  </r>
  <r>
    <x v="2"/>
    <x v="3"/>
    <x v="7"/>
    <n v="0.36"/>
    <n v="0.48"/>
    <x v="5"/>
    <n v="4200"/>
    <n v="6.8599078800942778E-2"/>
    <n v="215.27568562420089"/>
    <n v="0.48955625145604564"/>
    <n v="1"/>
    <n v="0.48955625145604564"/>
    <n v="0"/>
    <n v="5.7889898902738303E-2"/>
    <n v="1"/>
    <n v="5.7889898902738303E-2"/>
    <n v="0"/>
  </r>
  <r>
    <x v="2"/>
    <x v="2"/>
    <x v="5"/>
    <n v="0.35"/>
    <n v="0.47"/>
    <x v="5"/>
    <n v="4200"/>
    <n v="0.31960722515753415"/>
    <n v="879.56501264078224"/>
    <n v="2.2151461637615779"/>
    <n v="1"/>
    <n v="2.2151461637615779"/>
    <n v="0"/>
    <n v="0.27604975750620531"/>
    <n v="1"/>
    <n v="0.27604975750620531"/>
    <n v="0"/>
  </r>
  <r>
    <x v="2"/>
    <x v="3"/>
    <x v="7"/>
    <n v="0.36"/>
    <n v="0.48"/>
    <x v="5"/>
    <n v="4200"/>
    <n v="0.12272336420602503"/>
    <n v="456.56269917601685"/>
    <n v="0.99554969183639475"/>
    <n v="1"/>
    <n v="0.99554969183639475"/>
    <n v="0"/>
    <n v="0.13865242046382734"/>
    <n v="1"/>
    <n v="0.13865242046382734"/>
    <n v="0"/>
  </r>
  <r>
    <x v="2"/>
    <x v="3"/>
    <x v="7"/>
    <n v="0.36"/>
    <n v="0.48"/>
    <x v="5"/>
    <n v="4200"/>
    <n v="1.6361713554794786"/>
    <n v="5805.2675438280212"/>
    <n v="13.404599960023042"/>
    <n v="1"/>
    <n v="13.404599960023042"/>
    <n v="0"/>
    <n v="1.76531142382282"/>
    <n v="1"/>
    <n v="1.76531142382282"/>
    <n v="0"/>
  </r>
  <r>
    <x v="2"/>
    <x v="3"/>
    <x v="8"/>
    <n v="0.51"/>
    <n v="0.57999999999999996"/>
    <x v="5"/>
    <n v="4200"/>
    <n v="5.2768965140735598E-2"/>
    <n v="175.19235278941687"/>
    <n v="0.39554206324439523"/>
    <n v="1"/>
    <n v="0.39554206324439523"/>
    <n v="0"/>
    <n v="5.0850170892212582E-2"/>
    <n v="1"/>
    <n v="5.0850170892212582E-2"/>
    <n v="0"/>
  </r>
  <r>
    <x v="2"/>
    <x v="2"/>
    <x v="5"/>
    <n v="0.35"/>
    <n v="0.47"/>
    <x v="6"/>
    <n v="4200"/>
    <n v="135.81734271481176"/>
    <n v="90928.803321870466"/>
    <n v="179.66984272458066"/>
    <n v="1"/>
    <n v="179.66984272458066"/>
    <n v="0"/>
    <n v="23.681588199889603"/>
    <n v="1"/>
    <n v="23.681588199889603"/>
    <n v="0"/>
  </r>
  <r>
    <x v="2"/>
    <x v="2"/>
    <x v="5"/>
    <n v="0.35"/>
    <n v="0.47"/>
    <x v="6"/>
    <n v="4200"/>
    <n v="603.06038916809757"/>
    <n v="1042060.5494413765"/>
    <n v="2162.6289908559634"/>
    <n v="1"/>
    <n v="2162.6289908559634"/>
    <n v="0"/>
    <n v="234.46778442487636"/>
    <n v="1"/>
    <n v="234.46778442487636"/>
    <n v="0"/>
  </r>
  <r>
    <x v="2"/>
    <x v="3"/>
    <x v="6"/>
    <n v="0.36"/>
    <n v="0.53"/>
    <x v="6"/>
    <n v="4200"/>
    <n v="43.355386784571309"/>
    <n v="73122.623204924676"/>
    <n v="149.65660648852653"/>
    <n v="1"/>
    <n v="149.65660648852653"/>
    <n v="0"/>
    <n v="16.21720003703939"/>
    <n v="1"/>
    <n v="16.21720003703939"/>
    <n v="0"/>
  </r>
  <r>
    <x v="2"/>
    <x v="2"/>
    <x v="5"/>
    <n v="0.35"/>
    <n v="0.47"/>
    <x v="6"/>
    <n v="4200"/>
    <n v="150.53312206765881"/>
    <n v="44405.793764341783"/>
    <n v="88.878118863804843"/>
    <n v="1"/>
    <n v="88.878118863804843"/>
    <n v="0"/>
    <n v="10.918080490142705"/>
    <n v="1"/>
    <n v="10.918080490142705"/>
    <n v="0"/>
  </r>
  <r>
    <x v="2"/>
    <x v="2"/>
    <x v="5"/>
    <n v="0.35"/>
    <n v="0.47"/>
    <x v="42"/>
    <n v="4200"/>
    <n v="276.260076785438"/>
    <n v="211668.03838509772"/>
    <n v="497.51352237630704"/>
    <n v="1"/>
    <n v="497.51352237630704"/>
    <n v="0"/>
    <n v="32.371437099436818"/>
    <n v="1"/>
    <n v="32.371437099436818"/>
    <n v="0"/>
  </r>
  <r>
    <x v="2"/>
    <x v="3"/>
    <x v="7"/>
    <n v="0.36"/>
    <n v="0.48"/>
    <x v="0"/>
    <n v="4210"/>
    <n v="9.7649337502675913"/>
    <n v="30573.228576824906"/>
    <n v="61.26679352432734"/>
    <n v="1"/>
    <n v="61.26679352432734"/>
    <n v="0"/>
    <n v="9.9571656860296276"/>
    <n v="1"/>
    <n v="9.9571656860296276"/>
    <n v="0"/>
  </r>
  <r>
    <x v="2"/>
    <x v="2"/>
    <x v="5"/>
    <n v="0.35"/>
    <n v="0.47"/>
    <x v="37"/>
    <n v="4210"/>
    <n v="1.2255684147914658"/>
    <n v="956.93205112251815"/>
    <n v="2.1135446614123792"/>
    <n v="1"/>
    <n v="2.1135446614123792"/>
    <n v="0"/>
    <n v="0.25114547483223576"/>
    <n v="1"/>
    <n v="0.25114547483223576"/>
    <n v="0"/>
  </r>
  <r>
    <x v="2"/>
    <x v="3"/>
    <x v="7"/>
    <n v="0.36"/>
    <n v="0.48"/>
    <x v="39"/>
    <n v="4210"/>
    <n v="33.995733951311642"/>
    <n v="113793.66765662095"/>
    <n v="228.31351965259805"/>
    <n v="1"/>
    <n v="228.31351965259805"/>
    <n v="0"/>
    <n v="37.427376385257894"/>
    <n v="1"/>
    <n v="37.427376385257894"/>
    <n v="0"/>
  </r>
  <r>
    <x v="2"/>
    <x v="3"/>
    <x v="7"/>
    <n v="0.36"/>
    <n v="0.48"/>
    <x v="0"/>
    <n v="4260"/>
    <n v="3.5604319580856956E-3"/>
    <n v="12.683442940506216"/>
    <n v="2.9791742107020489E-2"/>
    <n v="1"/>
    <n v="2.9791742107020489E-2"/>
    <n v="0"/>
    <n v="4.2990759880261135E-3"/>
    <n v="1"/>
    <n v="4.2990759880261135E-3"/>
    <n v="0"/>
  </r>
  <r>
    <x v="2"/>
    <x v="3"/>
    <x v="7"/>
    <n v="0.36"/>
    <n v="0.48"/>
    <x v="0"/>
    <n v="4270"/>
    <n v="0.18139208643048782"/>
    <n v="666.79465300801212"/>
    <n v="1.3761673133728329"/>
    <n v="1"/>
    <n v="1.3761673133728329"/>
    <n v="0"/>
    <n v="0.27068995668293694"/>
    <n v="1"/>
    <n v="0.27068995668293694"/>
    <n v="0"/>
  </r>
  <r>
    <x v="2"/>
    <x v="2"/>
    <x v="5"/>
    <n v="0.35"/>
    <n v="0.47"/>
    <x v="0"/>
    <n v="4271"/>
    <n v="76.959774020901747"/>
    <n v="122326.17526069176"/>
    <n v="255.84695107884042"/>
    <n v="1"/>
    <n v="255.84695107884042"/>
    <n v="0"/>
    <n v="161.58264895421476"/>
    <n v="1"/>
    <n v="161.58264895421476"/>
    <n v="0"/>
  </r>
  <r>
    <x v="2"/>
    <x v="3"/>
    <x v="6"/>
    <n v="0.36"/>
    <n v="0.53"/>
    <x v="0"/>
    <n v="4271"/>
    <n v="74.839057826791276"/>
    <n v="120173.11769307476"/>
    <n v="261.17628941148411"/>
    <n v="1"/>
    <n v="261.17628941148411"/>
    <n v="0"/>
    <n v="190.00179611967536"/>
    <n v="1"/>
    <n v="190.00179611967536"/>
    <n v="0"/>
  </r>
  <r>
    <x v="2"/>
    <x v="3"/>
    <x v="7"/>
    <n v="0.36"/>
    <n v="0.48"/>
    <x v="0"/>
    <n v="4271"/>
    <n v="14.538391042266442"/>
    <n v="43089.239087153939"/>
    <n v="88.508312841666708"/>
    <n v="1"/>
    <n v="88.508312841666708"/>
    <n v="0"/>
    <n v="38.206577470350553"/>
    <n v="1"/>
    <n v="38.206577470350553"/>
    <n v="0"/>
  </r>
  <r>
    <x v="2"/>
    <x v="3"/>
    <x v="7"/>
    <n v="0.36"/>
    <n v="0.48"/>
    <x v="39"/>
    <n v="4271"/>
    <n v="0.61488660540609208"/>
    <n v="2059.0676485516433"/>
    <n v="4.0912401213618379"/>
    <n v="1"/>
    <n v="4.0912401213618379"/>
    <n v="0"/>
    <n v="0.98166753301009446"/>
    <n v="1"/>
    <n v="0.98166753301009446"/>
    <n v="0"/>
  </r>
  <r>
    <x v="2"/>
    <x v="2"/>
    <x v="5"/>
    <n v="0.35"/>
    <n v="0.47"/>
    <x v="42"/>
    <n v="4271"/>
    <n v="0.1600161000461352"/>
    <n v="171.03268309631451"/>
    <n v="0.28776057665090821"/>
    <n v="1"/>
    <n v="0.28776057665090821"/>
    <n v="0"/>
    <n v="0.14237289345018866"/>
    <n v="1"/>
    <n v="0.14237289345018866"/>
    <n v="0"/>
  </r>
  <r>
    <x v="2"/>
    <x v="2"/>
    <x v="5"/>
    <n v="0.35"/>
    <n v="0.47"/>
    <x v="0"/>
    <n v="4275"/>
    <n v="52.968053090503382"/>
    <n v="92297.357763811509"/>
    <n v="177.20222483877549"/>
    <n v="1"/>
    <n v="177.20222483877549"/>
    <n v="0"/>
    <n v="145.13031657332473"/>
    <n v="1"/>
    <n v="145.13031657332473"/>
    <n v="0"/>
  </r>
  <r>
    <x v="2"/>
    <x v="3"/>
    <x v="6"/>
    <n v="0.36"/>
    <n v="0.53"/>
    <x v="0"/>
    <n v="4275"/>
    <n v="37.550905381222158"/>
    <n v="56578.404136422774"/>
    <n v="119.08291888242479"/>
    <n v="1"/>
    <n v="119.08291888242479"/>
    <n v="0"/>
    <n v="96.052751211088292"/>
    <n v="1"/>
    <n v="96.052751211088292"/>
    <n v="0"/>
  </r>
  <r>
    <x v="2"/>
    <x v="2"/>
    <x v="5"/>
    <n v="0.35"/>
    <n v="0.47"/>
    <x v="0"/>
    <n v="4280"/>
    <n v="0.91874604127626358"/>
    <n v="929.47013970364935"/>
    <n v="2.4268111672305035"/>
    <n v="1"/>
    <n v="2.4268111672305035"/>
    <n v="0"/>
    <n v="3.0186070086804611E-2"/>
    <n v="1"/>
    <n v="3.0186070086804611E-2"/>
    <n v="0"/>
  </r>
  <r>
    <x v="2"/>
    <x v="2"/>
    <x v="5"/>
    <n v="0.35"/>
    <n v="0.47"/>
    <x v="6"/>
    <n v="4280"/>
    <n v="72.036152821552562"/>
    <n v="75115.376692270031"/>
    <n v="197.25391882038994"/>
    <n v="1"/>
    <n v="197.25391882038994"/>
    <n v="0"/>
    <n v="3.8605389821071912"/>
    <n v="1"/>
    <n v="3.8605389821071912"/>
    <n v="0"/>
  </r>
  <r>
    <x v="2"/>
    <x v="3"/>
    <x v="7"/>
    <n v="0.36"/>
    <n v="0.48"/>
    <x v="0"/>
    <n v="4321"/>
    <n v="2.9138270089621412"/>
    <n v="9203.809053010893"/>
    <n v="19.111398046153038"/>
    <n v="1"/>
    <n v="19.111398046153038"/>
    <n v="0"/>
    <n v="2.9373770283546721"/>
    <n v="1"/>
    <n v="2.9373770283546721"/>
    <n v="0"/>
  </r>
  <r>
    <x v="2"/>
    <x v="3"/>
    <x v="7"/>
    <n v="0.36"/>
    <n v="0.48"/>
    <x v="7"/>
    <n v="4321"/>
    <n v="6.3278905535896187E-3"/>
    <n v="16.833793915613548"/>
    <n v="3.7310070115790697E-2"/>
    <n v="1"/>
    <n v="3.7310070115790697E-2"/>
    <n v="0"/>
    <n v="3.9229488391025105E-3"/>
    <n v="1"/>
    <n v="3.9229488391025105E-3"/>
    <n v="0"/>
  </r>
  <r>
    <x v="2"/>
    <x v="2"/>
    <x v="5"/>
    <n v="0.35"/>
    <n v="0.47"/>
    <x v="0"/>
    <n v="4322"/>
    <n v="6.204570003304867"/>
    <n v="11177.227535750173"/>
    <n v="22.75816876324247"/>
    <n v="1"/>
    <n v="22.75816876324247"/>
    <n v="0"/>
    <n v="5.4393519267088717"/>
    <n v="1"/>
    <n v="5.4393519267088717"/>
    <n v="0"/>
  </r>
  <r>
    <x v="2"/>
    <x v="2"/>
    <x v="5"/>
    <n v="0.35"/>
    <n v="0.47"/>
    <x v="0"/>
    <n v="4340"/>
    <n v="293.0828352166763"/>
    <n v="601889.47432260867"/>
    <n v="1287.5141054213159"/>
    <n v="1"/>
    <n v="1287.5141054213159"/>
    <n v="0"/>
    <n v="162.46019075574165"/>
    <n v="1"/>
    <n v="162.46019075574165"/>
    <n v="0"/>
  </r>
  <r>
    <x v="2"/>
    <x v="2"/>
    <x v="5"/>
    <n v="0.35"/>
    <n v="0.47"/>
    <x v="0"/>
    <n v="4340"/>
    <n v="53.021106001718167"/>
    <n v="72010.785863919649"/>
    <n v="157.66940190707416"/>
    <n v="1"/>
    <n v="157.66940190707416"/>
    <n v="0"/>
    <n v="15.685731263025595"/>
    <n v="1"/>
    <n v="15.685731263025595"/>
    <n v="0"/>
  </r>
  <r>
    <x v="2"/>
    <x v="3"/>
    <x v="6"/>
    <n v="0.36"/>
    <n v="0.53"/>
    <x v="0"/>
    <n v="4340"/>
    <n v="431.79932658866693"/>
    <n v="978270.94494297809"/>
    <n v="2110.7764649689429"/>
    <n v="1"/>
    <n v="2110.7764649689429"/>
    <n v="0"/>
    <n v="266.12657929170661"/>
    <n v="1"/>
    <n v="266.12657929170661"/>
    <n v="0"/>
  </r>
  <r>
    <x v="2"/>
    <x v="3"/>
    <x v="7"/>
    <n v="0.36"/>
    <n v="0.48"/>
    <x v="0"/>
    <n v="4340"/>
    <n v="141.04356252918654"/>
    <n v="431203.28659396182"/>
    <n v="868.48138389460939"/>
    <n v="1"/>
    <n v="868.48138389460939"/>
    <n v="0"/>
    <n v="115.20677835981638"/>
    <n v="1"/>
    <n v="115.20677835981638"/>
    <n v="0"/>
  </r>
  <r>
    <x v="2"/>
    <x v="3"/>
    <x v="8"/>
    <n v="0.51"/>
    <n v="0.57999999999999996"/>
    <x v="0"/>
    <n v="4340"/>
    <n v="31.114406705812652"/>
    <n v="85571.900124799198"/>
    <n v="198.4591407996715"/>
    <n v="1"/>
    <n v="198.4591407996715"/>
    <n v="0"/>
    <n v="26.315761307649307"/>
    <n v="1"/>
    <n v="26.315761307649307"/>
    <n v="0"/>
  </r>
  <r>
    <x v="2"/>
    <x v="3"/>
    <x v="6"/>
    <n v="0.36"/>
    <n v="0.53"/>
    <x v="36"/>
    <n v="4340"/>
    <n v="47.658192938907831"/>
    <n v="143181.16379545419"/>
    <n v="286.5792659388319"/>
    <n v="1"/>
    <n v="286.5792659388319"/>
    <n v="0"/>
    <n v="36.828039309379783"/>
    <n v="1"/>
    <n v="36.828039309379783"/>
    <n v="0"/>
  </r>
  <r>
    <x v="2"/>
    <x v="3"/>
    <x v="7"/>
    <n v="0.36"/>
    <n v="0.48"/>
    <x v="43"/>
    <n v="4340"/>
    <n v="0.10265608258529139"/>
    <n v="360.50414667240739"/>
    <n v="0.80705673671563927"/>
    <n v="1"/>
    <n v="0.80705673671563927"/>
    <n v="0"/>
    <n v="0.10683232034644713"/>
    <n v="1"/>
    <n v="0.10683232034644713"/>
    <n v="0"/>
  </r>
  <r>
    <x v="2"/>
    <x v="2"/>
    <x v="5"/>
    <n v="0.35"/>
    <n v="0.47"/>
    <x v="37"/>
    <n v="4340"/>
    <n v="36.725689857692508"/>
    <n v="50354.934630218173"/>
    <n v="116.08372453974359"/>
    <n v="1"/>
    <n v="116.08372453974359"/>
    <n v="0"/>
    <n v="12.21647722347282"/>
    <n v="1"/>
    <n v="12.21647722347282"/>
    <n v="0"/>
  </r>
  <r>
    <x v="2"/>
    <x v="3"/>
    <x v="7"/>
    <n v="0.36"/>
    <n v="0.48"/>
    <x v="7"/>
    <n v="4340"/>
    <n v="130.82846666900912"/>
    <n v="401650.32008261484"/>
    <n v="810.44564826046405"/>
    <n v="1"/>
    <n v="810.44564826046405"/>
    <n v="0"/>
    <n v="104.98659530204881"/>
    <n v="1"/>
    <n v="104.98659530204881"/>
    <n v="0"/>
  </r>
  <r>
    <x v="2"/>
    <x v="3"/>
    <x v="8"/>
    <n v="0.51"/>
    <n v="0.57999999999999996"/>
    <x v="7"/>
    <n v="4340"/>
    <n v="21.958094930777431"/>
    <n v="58526.49083964726"/>
    <n v="122.20631283140807"/>
    <n v="1"/>
    <n v="122.20631283140807"/>
    <n v="0"/>
    <n v="15.139288049926988"/>
    <n v="1"/>
    <n v="15.139288049926988"/>
    <n v="0"/>
  </r>
  <r>
    <x v="2"/>
    <x v="2"/>
    <x v="5"/>
    <n v="0.35"/>
    <n v="0.47"/>
    <x v="38"/>
    <n v="4340"/>
    <n v="1.0690549695181406"/>
    <n v="1922.8376354948923"/>
    <n v="4.9748844454039896"/>
    <n v="1"/>
    <n v="4.9748844454039896"/>
    <n v="0"/>
    <n v="0.6213838798908432"/>
    <n v="1"/>
    <n v="0.6213838798908432"/>
    <n v="0"/>
  </r>
  <r>
    <x v="2"/>
    <x v="3"/>
    <x v="7"/>
    <n v="0.36"/>
    <n v="0.48"/>
    <x v="39"/>
    <n v="4340"/>
    <n v="89.163022663885087"/>
    <n v="290745.15703538415"/>
    <n v="594.04190270285085"/>
    <n v="1"/>
    <n v="594.04190270285085"/>
    <n v="0"/>
    <n v="72.632806293323014"/>
    <n v="1"/>
    <n v="72.632806293323014"/>
    <n v="0"/>
  </r>
  <r>
    <x v="2"/>
    <x v="2"/>
    <x v="5"/>
    <n v="0.35"/>
    <n v="0.47"/>
    <x v="40"/>
    <n v="4340"/>
    <n v="77.067633850071729"/>
    <n v="225594.44770210658"/>
    <n v="467.15926382107563"/>
    <n v="1"/>
    <n v="467.15926382107563"/>
    <n v="0"/>
    <n v="61.463645685439303"/>
    <n v="1"/>
    <n v="61.463645685439303"/>
    <n v="0"/>
  </r>
  <r>
    <x v="2"/>
    <x v="2"/>
    <x v="5"/>
    <n v="0.35"/>
    <n v="0.47"/>
    <x v="40"/>
    <n v="4340"/>
    <n v="175.61427772819783"/>
    <n v="396516.04009396851"/>
    <n v="825.23003091929741"/>
    <n v="1"/>
    <n v="825.23003091929741"/>
    <n v="0"/>
    <n v="104.56498795216876"/>
    <n v="1"/>
    <n v="104.56498795216876"/>
    <n v="0"/>
  </r>
  <r>
    <x v="2"/>
    <x v="3"/>
    <x v="6"/>
    <n v="0.36"/>
    <n v="0.53"/>
    <x v="40"/>
    <n v="4340"/>
    <n v="59.762037972123764"/>
    <n v="163450.65194287582"/>
    <n v="330.36558756469589"/>
    <n v="1"/>
    <n v="330.36558756469589"/>
    <n v="0"/>
    <n v="43.404907477018746"/>
    <n v="1"/>
    <n v="43.404907477018746"/>
    <n v="0"/>
  </r>
  <r>
    <x v="2"/>
    <x v="2"/>
    <x v="5"/>
    <n v="0.35"/>
    <n v="0.47"/>
    <x v="5"/>
    <n v="4340"/>
    <n v="1.7244834945978118"/>
    <n v="5504.3050475973123"/>
    <n v="12.430766891346879"/>
    <n v="1"/>
    <n v="12.430766891346879"/>
    <n v="0"/>
    <n v="1.5945593409134236"/>
    <n v="1"/>
    <n v="1.5945593409134236"/>
    <n v="0"/>
  </r>
  <r>
    <x v="2"/>
    <x v="2"/>
    <x v="5"/>
    <n v="0.35"/>
    <n v="0.47"/>
    <x v="5"/>
    <n v="4340"/>
    <n v="1.3828076378004142"/>
    <n v="3266.0288983641162"/>
    <n v="7.2212924841441533"/>
    <n v="1"/>
    <n v="7.2212924841441533"/>
    <n v="0"/>
    <n v="0.86259648182940496"/>
    <n v="1"/>
    <n v="0.86259648182940496"/>
    <n v="0"/>
  </r>
  <r>
    <x v="2"/>
    <x v="3"/>
    <x v="6"/>
    <n v="0.36"/>
    <n v="0.53"/>
    <x v="5"/>
    <n v="4340"/>
    <n v="2.2425186028494637"/>
    <n v="6814.3969029216551"/>
    <n v="15.666518193481668"/>
    <n v="1"/>
    <n v="15.666518193481668"/>
    <n v="0"/>
    <n v="2.1014214626293319"/>
    <n v="1"/>
    <n v="2.1014214626293319"/>
    <n v="0"/>
  </r>
  <r>
    <x v="2"/>
    <x v="3"/>
    <x v="7"/>
    <n v="0.36"/>
    <n v="0.48"/>
    <x v="5"/>
    <n v="4340"/>
    <n v="1.9819915133640351"/>
    <n v="6929.636692067681"/>
    <n v="14.993990180826922"/>
    <n v="1"/>
    <n v="14.993990180826922"/>
    <n v="0"/>
    <n v="1.991427851574664"/>
    <n v="1"/>
    <n v="1.991427851574664"/>
    <n v="0"/>
  </r>
  <r>
    <x v="2"/>
    <x v="2"/>
    <x v="5"/>
    <n v="0.35"/>
    <n v="0.47"/>
    <x v="5"/>
    <n v="4340"/>
    <n v="5.183172333339769"/>
    <n v="8484.984997373278"/>
    <n v="18.17356835020329"/>
    <n v="1"/>
    <n v="18.17356835020329"/>
    <n v="0"/>
    <n v="2.021764417983233"/>
    <n v="1"/>
    <n v="2.021764417983233"/>
    <n v="0"/>
  </r>
  <r>
    <x v="2"/>
    <x v="2"/>
    <x v="5"/>
    <n v="0.35"/>
    <n v="0.47"/>
    <x v="5"/>
    <n v="4340"/>
    <n v="1.4466706839644403"/>
    <n v="5285.4557488111941"/>
    <n v="11.389411350245121"/>
    <n v="1"/>
    <n v="11.389411350245121"/>
    <n v="0"/>
    <n v="1.4722394328923543"/>
    <n v="1"/>
    <n v="1.4722394328923543"/>
    <n v="0"/>
  </r>
  <r>
    <x v="2"/>
    <x v="2"/>
    <x v="5"/>
    <n v="0.35"/>
    <n v="0.47"/>
    <x v="5"/>
    <n v="4340"/>
    <n v="4.2181689296624434"/>
    <n v="12227.401484553115"/>
    <n v="27.08699389511003"/>
    <n v="1"/>
    <n v="27.08699389511003"/>
    <n v="0"/>
    <n v="3.4700622552623499"/>
    <n v="1"/>
    <n v="3.4700622552623499"/>
    <n v="0"/>
  </r>
  <r>
    <x v="2"/>
    <x v="3"/>
    <x v="6"/>
    <n v="0.36"/>
    <n v="0.53"/>
    <x v="5"/>
    <n v="4340"/>
    <n v="3.5822242291246045E-2"/>
    <n v="106.74931333897136"/>
    <n v="0.23249132742565226"/>
    <n v="1"/>
    <n v="0.23249132742565226"/>
    <n v="0"/>
    <n v="3.0652930290309154E-2"/>
    <n v="1"/>
    <n v="3.0652930290309154E-2"/>
    <n v="0"/>
  </r>
  <r>
    <x v="2"/>
    <x v="3"/>
    <x v="7"/>
    <n v="0.36"/>
    <n v="0.48"/>
    <x v="5"/>
    <n v="4340"/>
    <n v="0.42732647755657166"/>
    <n v="1333.3626442593909"/>
    <n v="2.6396046533087234"/>
    <n v="1"/>
    <n v="2.6396046533087234"/>
    <n v="0"/>
    <n v="0.3411821188271017"/>
    <n v="1"/>
    <n v="0.3411821188271017"/>
    <n v="0"/>
  </r>
  <r>
    <x v="2"/>
    <x v="3"/>
    <x v="7"/>
    <n v="0.36"/>
    <n v="0.48"/>
    <x v="5"/>
    <n v="4340"/>
    <n v="1.5353629313649348"/>
    <n v="5201.6152701155524"/>
    <n v="11.077139055903274"/>
    <n v="1"/>
    <n v="11.077139055903274"/>
    <n v="0"/>
    <n v="1.4867337721291092"/>
    <n v="1"/>
    <n v="1.4867337721291092"/>
    <n v="0"/>
  </r>
  <r>
    <x v="2"/>
    <x v="3"/>
    <x v="8"/>
    <n v="0.51"/>
    <n v="0.57999999999999996"/>
    <x v="5"/>
    <n v="4340"/>
    <n v="0.22151062764897886"/>
    <n v="772.21901190584481"/>
    <n v="1.6877299830177046"/>
    <n v="1"/>
    <n v="1.6877299830177046"/>
    <n v="0"/>
    <n v="0.23253498417947566"/>
    <n v="1"/>
    <n v="0.23253498417947566"/>
    <n v="0"/>
  </r>
  <r>
    <x v="2"/>
    <x v="2"/>
    <x v="5"/>
    <n v="0.35"/>
    <n v="0.47"/>
    <x v="5"/>
    <n v="4340"/>
    <n v="1.9537862966912447"/>
    <n v="3431.399410882068"/>
    <n v="7.6408137867085344"/>
    <n v="1"/>
    <n v="7.6408137867085344"/>
    <n v="0"/>
    <n v="0.8847004253245444"/>
    <n v="1"/>
    <n v="0.8847004253245444"/>
    <n v="0"/>
  </r>
  <r>
    <x v="2"/>
    <x v="2"/>
    <x v="5"/>
    <n v="0.35"/>
    <n v="0.47"/>
    <x v="6"/>
    <n v="4340"/>
    <n v="421.07378972206669"/>
    <n v="697725.72753179772"/>
    <n v="1406.022964019221"/>
    <n v="1"/>
    <n v="1406.022964019221"/>
    <n v="0"/>
    <n v="171.05754966849659"/>
    <n v="1"/>
    <n v="171.05754966849659"/>
    <n v="0"/>
  </r>
  <r>
    <x v="2"/>
    <x v="2"/>
    <x v="5"/>
    <n v="0.35"/>
    <n v="0.47"/>
    <x v="6"/>
    <n v="4340"/>
    <n v="736.59993419501507"/>
    <n v="989271.31546230428"/>
    <n v="2126.05962612336"/>
    <n v="1"/>
    <n v="2126.05962612336"/>
    <n v="0"/>
    <n v="191.07449851844459"/>
    <n v="1"/>
    <n v="191.07449851844459"/>
    <n v="0"/>
  </r>
  <r>
    <x v="2"/>
    <x v="3"/>
    <x v="6"/>
    <n v="0.36"/>
    <n v="0.53"/>
    <x v="6"/>
    <n v="4340"/>
    <n v="105.05379171013897"/>
    <n v="120942.01576079293"/>
    <n v="263.12054877077065"/>
    <n v="1"/>
    <n v="263.12054877077065"/>
    <n v="0"/>
    <n v="21.31109788845454"/>
    <n v="1"/>
    <n v="21.31109788845454"/>
    <n v="0"/>
  </r>
  <r>
    <x v="2"/>
    <x v="2"/>
    <x v="5"/>
    <n v="0.35"/>
    <n v="0.47"/>
    <x v="6"/>
    <n v="4340"/>
    <n v="28.895359244247132"/>
    <n v="9247.3659843794667"/>
    <n v="18.812953831091235"/>
    <n v="1"/>
    <n v="18.812953831091235"/>
    <n v="0"/>
    <n v="2.3490352044631666"/>
    <n v="1"/>
    <n v="2.3490352044631666"/>
    <n v="0"/>
  </r>
  <r>
    <x v="2"/>
    <x v="3"/>
    <x v="6"/>
    <n v="0.36"/>
    <n v="0.53"/>
    <x v="9"/>
    <n v="4340"/>
    <n v="8.980061989913575E-2"/>
    <n v="210.99860253461139"/>
    <n v="0.42480671482088345"/>
    <n v="1"/>
    <n v="0.42480671482088345"/>
    <n v="0"/>
    <n v="5.8973839990182596E-2"/>
    <n v="1"/>
    <n v="5.8973839990182596E-2"/>
    <n v="0"/>
  </r>
  <r>
    <x v="2"/>
    <x v="3"/>
    <x v="7"/>
    <n v="0.36"/>
    <n v="0.48"/>
    <x v="41"/>
    <n v="4340"/>
    <n v="61.547734222560472"/>
    <n v="186410.34004399291"/>
    <n v="384.14482658739536"/>
    <n v="1"/>
    <n v="384.14482658739536"/>
    <n v="0"/>
    <n v="50.561753673656362"/>
    <n v="1"/>
    <n v="50.561753673656362"/>
    <n v="0"/>
  </r>
  <r>
    <x v="2"/>
    <x v="2"/>
    <x v="5"/>
    <n v="0.35"/>
    <n v="0.47"/>
    <x v="42"/>
    <n v="4340"/>
    <n v="1422.7139596488462"/>
    <n v="1283748.3965350434"/>
    <n v="2889.362184381896"/>
    <n v="1"/>
    <n v="2889.362184381896"/>
    <n v="0"/>
    <n v="264.56879252544337"/>
    <n v="1"/>
    <n v="264.56879252544337"/>
    <n v="0"/>
  </r>
  <r>
    <x v="2"/>
    <x v="2"/>
    <x v="5"/>
    <n v="0.35"/>
    <n v="0.47"/>
    <x v="0"/>
    <n v="4370"/>
    <n v="2.7417891694031797E-2"/>
    <n v="27.549960218487808"/>
    <n v="7.176637499209379E-2"/>
    <n v="1"/>
    <n v="7.176637499209379E-2"/>
    <n v="0"/>
    <n v="1.1261174450137195E-3"/>
    <n v="1"/>
    <n v="1.1261174450137195E-3"/>
    <n v="0"/>
  </r>
  <r>
    <x v="2"/>
    <x v="3"/>
    <x v="6"/>
    <n v="0.36"/>
    <n v="0.53"/>
    <x v="0"/>
    <n v="4370"/>
    <n v="45.69708832435176"/>
    <n v="72153.053078085388"/>
    <n v="158.92510618687604"/>
    <n v="1"/>
    <n v="158.92510618687604"/>
    <n v="0"/>
    <n v="24.775264779306937"/>
    <n v="1"/>
    <n v="24.775264779306937"/>
    <n v="0"/>
  </r>
  <r>
    <x v="2"/>
    <x v="3"/>
    <x v="6"/>
    <n v="0.36"/>
    <n v="0.53"/>
    <x v="5"/>
    <n v="4370"/>
    <n v="0.16132771734817328"/>
    <n v="529.30778785062682"/>
    <n v="1.2696377201843727"/>
    <n v="1"/>
    <n v="1.2696377201843727"/>
    <n v="0"/>
    <n v="0.174148300394038"/>
    <n v="1"/>
    <n v="0.174148300394038"/>
    <n v="0"/>
  </r>
  <r>
    <x v="2"/>
    <x v="2"/>
    <x v="5"/>
    <n v="0.35"/>
    <n v="0.47"/>
    <x v="6"/>
    <n v="4370"/>
    <n v="49.267081889923162"/>
    <n v="70431.094588419131"/>
    <n v="153.04016359227916"/>
    <n v="1"/>
    <n v="153.04016359227916"/>
    <n v="0"/>
    <n v="23.792303679661455"/>
    <n v="1"/>
    <n v="23.792303679661455"/>
    <n v="0"/>
  </r>
  <r>
    <x v="2"/>
    <x v="3"/>
    <x v="6"/>
    <n v="0.36"/>
    <n v="0.53"/>
    <x v="6"/>
    <n v="4370"/>
    <n v="9.6499204714321465"/>
    <n v="8572.8120684871847"/>
    <n v="21.925794546560663"/>
    <n v="1"/>
    <n v="21.925794546560663"/>
    <n v="0"/>
    <n v="3.5619940501364655"/>
    <n v="1"/>
    <n v="3.5619940501364655"/>
    <n v="0"/>
  </r>
  <r>
    <x v="2"/>
    <x v="2"/>
    <x v="5"/>
    <n v="0.35"/>
    <n v="0.47"/>
    <x v="37"/>
    <n v="4410"/>
    <n v="285.73088125238928"/>
    <n v="341141.18160670839"/>
    <n v="716.46969435358335"/>
    <n v="1"/>
    <n v="716.46969435358335"/>
    <n v="0"/>
    <n v="136.61556986310927"/>
    <n v="1"/>
    <n v="136.61556986310927"/>
    <n v="0"/>
  </r>
  <r>
    <x v="2"/>
    <x v="2"/>
    <x v="5"/>
    <n v="0.35"/>
    <n v="0.47"/>
    <x v="5"/>
    <n v="4410"/>
    <n v="2.3749990365139189"/>
    <n v="5454.6986204786372"/>
    <n v="11.829075839183888"/>
    <n v="1"/>
    <n v="11.829075839183888"/>
    <n v="0"/>
    <n v="1.8530664016055489"/>
    <n v="1"/>
    <n v="1.8530664016055489"/>
    <n v="0"/>
  </r>
  <r>
    <x v="2"/>
    <x v="2"/>
    <x v="5"/>
    <n v="0.35"/>
    <n v="0.47"/>
    <x v="5"/>
    <n v="4410"/>
    <n v="0.4340237297958891"/>
    <n v="1069.6947025970658"/>
    <n v="2.3672534355506243"/>
    <n v="1"/>
    <n v="2.3672534355506243"/>
    <n v="0"/>
    <n v="0.35938683499307572"/>
    <n v="1"/>
    <n v="0.35938683499307572"/>
    <n v="0"/>
  </r>
  <r>
    <x v="2"/>
    <x v="2"/>
    <x v="5"/>
    <n v="0.35"/>
    <n v="0.47"/>
    <x v="6"/>
    <n v="4410"/>
    <n v="14.820608828533347"/>
    <n v="16686.296996728543"/>
    <n v="32.788014574275707"/>
    <n v="1"/>
    <n v="32.788014574275707"/>
    <n v="0"/>
    <n v="4.9066261275121885"/>
    <n v="1"/>
    <n v="4.9066261275121885"/>
    <n v="0"/>
  </r>
  <r>
    <x v="2"/>
    <x v="2"/>
    <x v="5"/>
    <n v="0.35"/>
    <n v="0.47"/>
    <x v="6"/>
    <n v="4410"/>
    <n v="23.746682411010799"/>
    <n v="17974.56933653092"/>
    <n v="39.017088843850658"/>
    <n v="1"/>
    <n v="39.017088843850658"/>
    <n v="0"/>
    <n v="8.5235019476262863"/>
    <n v="1"/>
    <n v="8.5235019476262863"/>
    <n v="0"/>
  </r>
  <r>
    <x v="2"/>
    <x v="2"/>
    <x v="5"/>
    <n v="0.35"/>
    <n v="0.47"/>
    <x v="42"/>
    <n v="4410"/>
    <n v="659.88180153439089"/>
    <n v="714462.02510894788"/>
    <n v="1510.6322400069298"/>
    <n v="1"/>
    <n v="1510.6322400069298"/>
    <n v="0"/>
    <n v="292.16936016229982"/>
    <n v="1"/>
    <n v="292.16936016229982"/>
    <n v="0"/>
  </r>
  <r>
    <x v="2"/>
    <x v="3"/>
    <x v="7"/>
    <n v="0.36"/>
    <n v="0.48"/>
    <x v="0"/>
    <n v="4430"/>
    <n v="1.5707124608546119"/>
    <n v="5042.1150318513082"/>
    <n v="9.8689637729501669"/>
    <n v="1"/>
    <n v="9.8689637729501669"/>
    <n v="0"/>
    <n v="1.3930653374689814"/>
    <n v="1"/>
    <n v="1.3930653374689814"/>
    <n v="0"/>
  </r>
  <r>
    <x v="2"/>
    <x v="2"/>
    <x v="5"/>
    <n v="0.35"/>
    <n v="0.47"/>
    <x v="37"/>
    <n v="4430"/>
    <n v="270.45274771575833"/>
    <n v="361838.23496024596"/>
    <n v="898.81335898498378"/>
    <n v="1"/>
    <n v="898.81335898498378"/>
    <n v="0"/>
    <n v="177.60095936674483"/>
    <n v="1"/>
    <n v="177.60095936674483"/>
    <n v="0"/>
  </r>
  <r>
    <x v="2"/>
    <x v="3"/>
    <x v="7"/>
    <n v="0.36"/>
    <n v="0.48"/>
    <x v="5"/>
    <n v="4430"/>
    <n v="0.1671824863882147"/>
    <n v="585.94621245428868"/>
    <n v="1.2499634992681172"/>
    <n v="1"/>
    <n v="1.2499634992681172"/>
    <n v="0"/>
    <n v="0.16953541308089659"/>
    <n v="1"/>
    <n v="0.16953541308089659"/>
    <n v="0"/>
  </r>
  <r>
    <x v="2"/>
    <x v="2"/>
    <x v="5"/>
    <n v="0.35"/>
    <n v="0.47"/>
    <x v="5"/>
    <n v="4430"/>
    <n v="3.8799017156751794"/>
    <n v="7421.6767962887834"/>
    <n v="18.131259580360521"/>
    <n v="1"/>
    <n v="18.131259580360521"/>
    <n v="0"/>
    <n v="3.0430956544633863"/>
    <n v="1"/>
    <n v="3.0430956544633863"/>
    <n v="0"/>
  </r>
  <r>
    <x v="2"/>
    <x v="2"/>
    <x v="5"/>
    <n v="0.35"/>
    <n v="0.47"/>
    <x v="5"/>
    <n v="4430"/>
    <n v="6.8113597082378463E-2"/>
    <n v="106.18714693275676"/>
    <n v="0.26313978271583777"/>
    <n v="1"/>
    <n v="0.26313978271583777"/>
    <n v="0"/>
    <n v="4.8793603405130878E-2"/>
    <n v="1"/>
    <n v="4.8793603405130878E-2"/>
    <n v="0"/>
  </r>
  <r>
    <x v="2"/>
    <x v="2"/>
    <x v="5"/>
    <n v="0.35"/>
    <n v="0.47"/>
    <x v="6"/>
    <n v="4430"/>
    <n v="159.63701163184476"/>
    <n v="136381.7835227866"/>
    <n v="381.0613573500778"/>
    <n v="1"/>
    <n v="381.0613573500778"/>
    <n v="0"/>
    <n v="86.56354442629943"/>
    <n v="1"/>
    <n v="86.56354442629943"/>
    <n v="0"/>
  </r>
  <r>
    <x v="2"/>
    <x v="2"/>
    <x v="5"/>
    <n v="0.35"/>
    <n v="0.47"/>
    <x v="42"/>
    <n v="4430"/>
    <n v="69.063266133931634"/>
    <n v="46441.190167586385"/>
    <n v="103.32674281769221"/>
    <n v="1"/>
    <n v="103.32674281769221"/>
    <n v="0"/>
    <n v="17.144396465556621"/>
    <n v="1"/>
    <n v="17.144396465556621"/>
    <n v="0"/>
  </r>
  <r>
    <x v="2"/>
    <x v="2"/>
    <x v="5"/>
    <n v="0.35"/>
    <n v="0.47"/>
    <x v="0"/>
    <n v="5100"/>
    <n v="3.9289998639779533"/>
    <n v="3167.6701831853702"/>
    <n v="8.2000210633837458"/>
    <n v="1"/>
    <n v="8.2000210633837458"/>
    <n v="0"/>
    <n v="1.3367290300734758"/>
    <n v="1"/>
    <n v="1.3367290300734758"/>
    <n v="0"/>
  </r>
  <r>
    <x v="2"/>
    <x v="2"/>
    <x v="5"/>
    <n v="0.35"/>
    <n v="0.47"/>
    <x v="0"/>
    <n v="5100"/>
    <n v="1.504392576137392E-2"/>
    <n v="7.424682079071717"/>
    <n v="2.0798715725364861E-2"/>
    <n v="1"/>
    <n v="2.0798715725364861E-2"/>
    <n v="0"/>
    <n v="1.7682154796752245E-3"/>
    <n v="1"/>
    <n v="1.7682154796752245E-3"/>
    <n v="0"/>
  </r>
  <r>
    <x v="2"/>
    <x v="3"/>
    <x v="6"/>
    <n v="0.36"/>
    <n v="0.53"/>
    <x v="0"/>
    <n v="5100"/>
    <n v="254.71832880426638"/>
    <n v="124073.9297449739"/>
    <n v="327.09572054076034"/>
    <n v="1"/>
    <n v="327.09572054076034"/>
    <n v="0"/>
    <n v="31.232588168275001"/>
    <n v="1"/>
    <n v="31.232588168275001"/>
    <n v="0"/>
  </r>
  <r>
    <x v="2"/>
    <x v="3"/>
    <x v="7"/>
    <n v="0.36"/>
    <n v="0.48"/>
    <x v="0"/>
    <n v="5100"/>
    <n v="11.296280752618527"/>
    <n v="24553.129598716885"/>
    <n v="57.720090130594002"/>
    <n v="1"/>
    <n v="57.720090130594002"/>
    <n v="0"/>
    <n v="8.310312092750527"/>
    <n v="1"/>
    <n v="8.310312092750527"/>
    <n v="0"/>
  </r>
  <r>
    <x v="2"/>
    <x v="3"/>
    <x v="8"/>
    <n v="0.51"/>
    <n v="0.57999999999999996"/>
    <x v="0"/>
    <n v="5100"/>
    <n v="3.0890074191826118"/>
    <n v="7884.2749664634912"/>
    <n v="20.045164026455122"/>
    <n v="1"/>
    <n v="20.045164026455122"/>
    <n v="0"/>
    <n v="2.7762168098546915"/>
    <n v="1"/>
    <n v="2.7762168098546915"/>
    <n v="0"/>
  </r>
  <r>
    <x v="2"/>
    <x v="3"/>
    <x v="7"/>
    <n v="0.36"/>
    <n v="0.48"/>
    <x v="7"/>
    <n v="5100"/>
    <n v="1.3285121919354992"/>
    <n v="3229.4809292887699"/>
    <n v="7.9904340896593995"/>
    <n v="1"/>
    <n v="7.9904340896593995"/>
    <n v="0"/>
    <n v="1.0116860043242764"/>
    <n v="1"/>
    <n v="1.0116860043242764"/>
    <n v="0"/>
  </r>
  <r>
    <x v="2"/>
    <x v="3"/>
    <x v="8"/>
    <n v="0.51"/>
    <n v="0.57999999999999996"/>
    <x v="7"/>
    <n v="5100"/>
    <n v="46.062675658622148"/>
    <n v="49632.67492186719"/>
    <n v="126.45112341666673"/>
    <n v="1"/>
    <n v="126.45112341666673"/>
    <n v="0"/>
    <n v="18.423896462086688"/>
    <n v="1"/>
    <n v="18.423896462086688"/>
    <n v="0"/>
  </r>
  <r>
    <x v="2"/>
    <x v="3"/>
    <x v="7"/>
    <n v="0.36"/>
    <n v="0.48"/>
    <x v="39"/>
    <n v="5100"/>
    <n v="9.4695861696156864"/>
    <n v="26860.227066826781"/>
    <n v="53.651268006768078"/>
    <n v="1"/>
    <n v="53.651268006768078"/>
    <n v="0"/>
    <n v="7.6724562404155199"/>
    <n v="1"/>
    <n v="7.6724562404155199"/>
    <n v="0"/>
  </r>
  <r>
    <x v="2"/>
    <x v="3"/>
    <x v="6"/>
    <n v="0.36"/>
    <n v="0.53"/>
    <x v="5"/>
    <n v="5100"/>
    <n v="0.87257796287258904"/>
    <n v="1256.2545330718954"/>
    <n v="2.8571485354811288"/>
    <n v="1"/>
    <n v="2.8571485354811288"/>
    <n v="0"/>
    <n v="0.37397080156140511"/>
    <n v="1"/>
    <n v="0.37397080156140511"/>
    <n v="0"/>
  </r>
  <r>
    <x v="2"/>
    <x v="3"/>
    <x v="7"/>
    <n v="0.36"/>
    <n v="0.48"/>
    <x v="5"/>
    <n v="5100"/>
    <n v="7.0906200853413023E-3"/>
    <n v="25.952671915139433"/>
    <n v="7.0463881918886695E-2"/>
    <n v="1"/>
    <n v="7.0463881918886695E-2"/>
    <n v="0"/>
    <n v="1.0807691643141515E-2"/>
    <n v="1"/>
    <n v="1.0807691643141515E-2"/>
    <n v="0"/>
  </r>
  <r>
    <x v="2"/>
    <x v="2"/>
    <x v="5"/>
    <n v="0.35"/>
    <n v="0.47"/>
    <x v="5"/>
    <n v="5100"/>
    <n v="6.5055361293620911E-2"/>
    <n v="151.47140089982491"/>
    <n v="0.39254263390961452"/>
    <n v="1"/>
    <n v="0.39254263390961452"/>
    <n v="0"/>
    <n v="4.7011748087674263E-2"/>
    <n v="1"/>
    <n v="4.7011748087674263E-2"/>
    <n v="0"/>
  </r>
  <r>
    <x v="2"/>
    <x v="3"/>
    <x v="7"/>
    <n v="0.36"/>
    <n v="0.48"/>
    <x v="5"/>
    <n v="5100"/>
    <n v="0.15190213614605336"/>
    <n v="391.92822962117174"/>
    <n v="0.93181193368061355"/>
    <n v="1"/>
    <n v="0.93181193368061355"/>
    <n v="0"/>
    <n v="0.1188510584309419"/>
    <n v="1"/>
    <n v="0.1188510584309419"/>
    <n v="0"/>
  </r>
  <r>
    <x v="2"/>
    <x v="3"/>
    <x v="8"/>
    <n v="0.51"/>
    <n v="0.57999999999999996"/>
    <x v="5"/>
    <n v="5100"/>
    <n v="0.18502058643335689"/>
    <n v="312.41055894710252"/>
    <n v="0.74920158616779797"/>
    <n v="1"/>
    <n v="0.74920158616779797"/>
    <n v="0"/>
    <n v="9.9906083573822718E-2"/>
    <n v="1"/>
    <n v="9.9906083573822718E-2"/>
    <n v="0"/>
  </r>
  <r>
    <x v="2"/>
    <x v="2"/>
    <x v="5"/>
    <n v="0.35"/>
    <n v="0.47"/>
    <x v="6"/>
    <n v="5100"/>
    <n v="45.097010068136072"/>
    <n v="36132.393547699634"/>
    <n v="78.781580782704182"/>
    <n v="1"/>
    <n v="78.781580782704182"/>
    <n v="0"/>
    <n v="9.2704310625169875"/>
    <n v="1"/>
    <n v="9.2704310625169875"/>
    <n v="0"/>
  </r>
  <r>
    <x v="2"/>
    <x v="2"/>
    <x v="5"/>
    <n v="0.35"/>
    <n v="0.47"/>
    <x v="6"/>
    <n v="5100"/>
    <n v="216.44177119122972"/>
    <n v="305233.76524027548"/>
    <n v="723.01389444344989"/>
    <n v="1"/>
    <n v="723.01389444344989"/>
    <n v="0"/>
    <n v="89.19084942150856"/>
    <n v="1"/>
    <n v="89.19084942150856"/>
    <n v="0"/>
  </r>
  <r>
    <x v="2"/>
    <x v="3"/>
    <x v="6"/>
    <n v="0.36"/>
    <n v="0.53"/>
    <x v="6"/>
    <n v="5100"/>
    <n v="43.635520421114684"/>
    <n v="50717.729281383494"/>
    <n v="136.72437050641875"/>
    <n v="1"/>
    <n v="136.72437050641875"/>
    <n v="0"/>
    <n v="14.087946569923437"/>
    <n v="1"/>
    <n v="14.087946569923437"/>
    <n v="0"/>
  </r>
  <r>
    <x v="2"/>
    <x v="2"/>
    <x v="5"/>
    <n v="0.35"/>
    <n v="0.47"/>
    <x v="6"/>
    <n v="5100"/>
    <n v="0.6098501804808788"/>
    <n v="555.74734629548539"/>
    <n v="1.4324602341180908"/>
    <n v="1"/>
    <n v="1.4324602341180908"/>
    <n v="0"/>
    <n v="0.13687987069177679"/>
    <n v="1"/>
    <n v="0.13687987069177679"/>
    <n v="0"/>
  </r>
  <r>
    <x v="2"/>
    <x v="3"/>
    <x v="7"/>
    <n v="0.36"/>
    <n v="0.48"/>
    <x v="41"/>
    <n v="5100"/>
    <n v="1.6544012854250553E-2"/>
    <n v="62.189203846627564"/>
    <n v="0.18066078967022831"/>
    <n v="1"/>
    <n v="0.18066078967022831"/>
    <n v="0"/>
    <n v="2.7180216554563562E-2"/>
    <n v="1"/>
    <n v="2.7180216554563562E-2"/>
    <n v="0"/>
  </r>
  <r>
    <x v="2"/>
    <x v="2"/>
    <x v="5"/>
    <n v="0.35"/>
    <n v="0.47"/>
    <x v="42"/>
    <n v="5100"/>
    <n v="92.993653438239164"/>
    <n v="53880.763008408081"/>
    <n v="165.15584418309805"/>
    <n v="1"/>
    <n v="165.15584418309805"/>
    <n v="0"/>
    <n v="13.262321570250693"/>
    <n v="1"/>
    <n v="13.262321570250693"/>
    <n v="0"/>
  </r>
  <r>
    <x v="2"/>
    <x v="2"/>
    <x v="5"/>
    <n v="0.35"/>
    <n v="0.47"/>
    <x v="0"/>
    <n v="5200"/>
    <n v="1.3163791847381574"/>
    <n v="1716.9234964957634"/>
    <n v="1.415447285744639"/>
    <n v="1"/>
    <n v="1.415447285744639"/>
    <n v="0"/>
    <n v="0.16316061976978752"/>
    <n v="1"/>
    <n v="0.16316061976978752"/>
    <n v="0"/>
  </r>
  <r>
    <x v="2"/>
    <x v="3"/>
    <x v="6"/>
    <n v="0.36"/>
    <n v="0.53"/>
    <x v="0"/>
    <n v="5200"/>
    <n v="90.02719852288331"/>
    <n v="94943.986829593036"/>
    <n v="34.190901204880412"/>
    <n v="1"/>
    <n v="34.190901204880412"/>
    <n v="0"/>
    <n v="2.0696449105227117"/>
    <n v="1"/>
    <n v="2.0696449105227117"/>
    <n v="0"/>
  </r>
  <r>
    <x v="2"/>
    <x v="3"/>
    <x v="7"/>
    <n v="0.36"/>
    <n v="0.48"/>
    <x v="0"/>
    <n v="5200"/>
    <n v="31.604525778589451"/>
    <n v="45139.408669434204"/>
    <n v="25.956787576666475"/>
    <n v="1"/>
    <n v="25.956787576666475"/>
    <n v="0"/>
    <n v="4.00154883070363"/>
    <n v="1"/>
    <n v="4.00154883070363"/>
    <n v="0"/>
  </r>
  <r>
    <x v="2"/>
    <x v="3"/>
    <x v="6"/>
    <n v="0.36"/>
    <n v="0.53"/>
    <x v="36"/>
    <n v="5200"/>
    <n v="0.72405954119798022"/>
    <n v="1489.5164301253265"/>
    <n v="1.5410767688807097"/>
    <n v="1"/>
    <n v="1.5410767688807097"/>
    <n v="0"/>
    <n v="0.14376298022545159"/>
    <n v="1"/>
    <n v="0.14376298022545159"/>
    <n v="0"/>
  </r>
  <r>
    <x v="2"/>
    <x v="2"/>
    <x v="5"/>
    <n v="0.35"/>
    <n v="0.47"/>
    <x v="6"/>
    <n v="5200"/>
    <n v="3.6741673013535139"/>
    <n v="85.974747438361518"/>
    <n v="0.19025648461231817"/>
    <n v="1"/>
    <n v="0.19025648461231817"/>
    <n v="0"/>
    <n v="2.108666176330911E-2"/>
    <n v="1"/>
    <n v="2.108666176330911E-2"/>
    <n v="0"/>
  </r>
  <r>
    <x v="2"/>
    <x v="2"/>
    <x v="5"/>
    <n v="0.35"/>
    <n v="0.47"/>
    <x v="6"/>
    <n v="5200"/>
    <n v="22.050246322498079"/>
    <n v="30357.682950233375"/>
    <n v="11.16892039615124"/>
    <n v="1"/>
    <n v="11.16892039615124"/>
    <n v="0"/>
    <n v="0.620734127193597"/>
    <n v="1"/>
    <n v="0.620734127193597"/>
    <n v="0"/>
  </r>
  <r>
    <x v="2"/>
    <x v="3"/>
    <x v="6"/>
    <n v="0.36"/>
    <n v="0.53"/>
    <x v="6"/>
    <n v="5200"/>
    <n v="24.744280465436685"/>
    <n v="29579.161865212875"/>
    <n v="15.419300513258278"/>
    <n v="1"/>
    <n v="15.419300513258278"/>
    <n v="0"/>
    <n v="0.66500913839707876"/>
    <n v="1"/>
    <n v="0.66500913839707876"/>
    <n v="0"/>
  </r>
  <r>
    <x v="2"/>
    <x v="2"/>
    <x v="5"/>
    <n v="0.35"/>
    <n v="0.47"/>
    <x v="42"/>
    <n v="5200"/>
    <n v="1.9578264071803237"/>
    <n v="2306.2816519109938"/>
    <n v="1.411381044159187"/>
    <n v="1"/>
    <n v="1.411381044159187"/>
    <n v="0"/>
    <n v="0.13454261114370072"/>
    <n v="1"/>
    <n v="0.13454261114370072"/>
    <n v="0"/>
  </r>
  <r>
    <x v="2"/>
    <x v="3"/>
    <x v="6"/>
    <n v="0.36"/>
    <n v="0.53"/>
    <x v="0"/>
    <n v="5201"/>
    <n v="2.9468410552631323"/>
    <n v="2797.7362649422239"/>
    <n v="0.51658632627714807"/>
    <n v="1"/>
    <n v="0.51658632627714807"/>
    <n v="0"/>
    <n v="6.2520694553456102E-2"/>
    <n v="1"/>
    <n v="6.2520694553456102E-2"/>
    <n v="0"/>
  </r>
  <r>
    <x v="2"/>
    <x v="3"/>
    <x v="7"/>
    <n v="0.36"/>
    <n v="0.48"/>
    <x v="0"/>
    <n v="5201"/>
    <n v="0.3026597180151594"/>
    <n v="704.61886992282575"/>
    <n v="0.90513767158146319"/>
    <n v="1"/>
    <n v="0.90513767158146319"/>
    <n v="0"/>
    <n v="6.6162692201551229E-2"/>
    <n v="1"/>
    <n v="6.6162692201551229E-2"/>
    <n v="0"/>
  </r>
  <r>
    <x v="2"/>
    <x v="2"/>
    <x v="5"/>
    <n v="0.35"/>
    <n v="0.47"/>
    <x v="6"/>
    <n v="5250"/>
    <n v="1.4992030004263817"/>
    <n v="1745.5955672711827"/>
    <n v="0.9514779790702137"/>
    <n v="1"/>
    <n v="0.9514779790702137"/>
    <n v="0"/>
    <n v="5.5702459255890013E-2"/>
    <n v="1"/>
    <n v="5.5702459255890013E-2"/>
    <n v="0"/>
  </r>
  <r>
    <x v="2"/>
    <x v="2"/>
    <x v="5"/>
    <n v="0.35"/>
    <n v="0.47"/>
    <x v="0"/>
    <n v="5300"/>
    <n v="54.240429058016147"/>
    <n v="62986.592641931842"/>
    <n v="28.386940953266961"/>
    <n v="1"/>
    <n v="28.386940953266961"/>
    <n v="0"/>
    <n v="4.6946719069268807"/>
    <n v="1"/>
    <n v="4.6946719069268807"/>
    <n v="0"/>
  </r>
  <r>
    <x v="2"/>
    <x v="3"/>
    <x v="6"/>
    <n v="0.36"/>
    <n v="0.53"/>
    <x v="0"/>
    <n v="5300"/>
    <n v="286.2808207296149"/>
    <n v="362067.95018825872"/>
    <n v="220.69510617798548"/>
    <n v="1"/>
    <n v="220.69510617798548"/>
    <n v="0"/>
    <n v="31.479568116957367"/>
    <n v="1"/>
    <n v="31.479568116957367"/>
    <n v="0"/>
  </r>
  <r>
    <x v="2"/>
    <x v="3"/>
    <x v="7"/>
    <n v="0.36"/>
    <n v="0.48"/>
    <x v="0"/>
    <n v="5300"/>
    <n v="490.63013104914381"/>
    <n v="750947.2488379128"/>
    <n v="454.8787695873711"/>
    <n v="1"/>
    <n v="454.8787695873711"/>
    <n v="0"/>
    <n v="66.532930781122943"/>
    <n v="1"/>
    <n v="66.532930781122943"/>
    <n v="0"/>
  </r>
  <r>
    <x v="2"/>
    <x v="3"/>
    <x v="8"/>
    <n v="0.51"/>
    <n v="0.57999999999999996"/>
    <x v="0"/>
    <n v="5300"/>
    <n v="3.546998877117769"/>
    <n v="8249.8035628121106"/>
    <n v="8.7526581836353419"/>
    <n v="1"/>
    <n v="8.7526581836353419"/>
    <n v="0"/>
    <n v="1.2726033447091583"/>
    <n v="1"/>
    <n v="1.2726033447091583"/>
    <n v="0"/>
  </r>
  <r>
    <x v="2"/>
    <x v="3"/>
    <x v="6"/>
    <n v="0.36"/>
    <n v="0.53"/>
    <x v="36"/>
    <n v="5300"/>
    <n v="51.416828807180273"/>
    <n v="57823.948735182734"/>
    <n v="18.165490726669699"/>
    <n v="1"/>
    <n v="18.165490726669699"/>
    <n v="0"/>
    <n v="2.2205938958998348"/>
    <n v="1"/>
    <n v="2.2205938958998348"/>
    <n v="0"/>
  </r>
  <r>
    <x v="2"/>
    <x v="2"/>
    <x v="5"/>
    <n v="0.35"/>
    <n v="0.47"/>
    <x v="37"/>
    <n v="5300"/>
    <n v="106.61109738762553"/>
    <n v="80492.260936972962"/>
    <n v="15.260572173681645"/>
    <n v="1"/>
    <n v="15.260572173681645"/>
    <n v="0"/>
    <n v="1.8190249529465392"/>
    <n v="1"/>
    <n v="1.8190249529465392"/>
    <n v="0"/>
  </r>
  <r>
    <x v="2"/>
    <x v="3"/>
    <x v="7"/>
    <n v="0.36"/>
    <n v="0.48"/>
    <x v="7"/>
    <n v="5300"/>
    <n v="95.660281131346807"/>
    <n v="162187.40722338029"/>
    <n v="92.936610781793163"/>
    <n v="1"/>
    <n v="92.936610781793163"/>
    <n v="0"/>
    <n v="14.567748529874057"/>
    <n v="1"/>
    <n v="14.567748529874057"/>
    <n v="0"/>
  </r>
  <r>
    <x v="2"/>
    <x v="3"/>
    <x v="8"/>
    <n v="0.51"/>
    <n v="0.57999999999999996"/>
    <x v="7"/>
    <n v="5300"/>
    <n v="50.414948235833371"/>
    <n v="83782.318606538101"/>
    <n v="52.533968019809286"/>
    <n v="1"/>
    <n v="52.533968019809286"/>
    <n v="0"/>
    <n v="8.2709891595043512"/>
    <n v="1"/>
    <n v="8.2709891595043512"/>
    <n v="0"/>
  </r>
  <r>
    <x v="2"/>
    <x v="3"/>
    <x v="7"/>
    <n v="0.36"/>
    <n v="0.48"/>
    <x v="39"/>
    <n v="5300"/>
    <n v="100.94851620913539"/>
    <n v="133934.0893377972"/>
    <n v="61.558826081120039"/>
    <n v="1"/>
    <n v="61.558826081120039"/>
    <n v="0"/>
    <n v="8.8512604099138876"/>
    <n v="1"/>
    <n v="8.8512604099138876"/>
    <n v="0"/>
  </r>
  <r>
    <x v="2"/>
    <x v="2"/>
    <x v="5"/>
    <n v="0.35"/>
    <n v="0.47"/>
    <x v="40"/>
    <n v="5300"/>
    <n v="20.144239783356145"/>
    <n v="26392.258024261668"/>
    <n v="9.6717474343689656"/>
    <n v="1"/>
    <n v="9.6717474343689656"/>
    <n v="0"/>
    <n v="1.2900008090689672"/>
    <n v="1"/>
    <n v="1.2900008090689672"/>
    <n v="0"/>
  </r>
  <r>
    <x v="2"/>
    <x v="2"/>
    <x v="5"/>
    <n v="0.35"/>
    <n v="0.47"/>
    <x v="40"/>
    <n v="5300"/>
    <n v="39.846973647290248"/>
    <n v="74060.327661098112"/>
    <n v="55.960279799187134"/>
    <n v="1"/>
    <n v="55.960279799187134"/>
    <n v="0"/>
    <n v="8.6783997666433716"/>
    <n v="1"/>
    <n v="8.6783997666433716"/>
    <n v="0"/>
  </r>
  <r>
    <x v="2"/>
    <x v="3"/>
    <x v="6"/>
    <n v="0.36"/>
    <n v="0.53"/>
    <x v="40"/>
    <n v="5300"/>
    <n v="2.196053884854114"/>
    <n v="1969.9486560839005"/>
    <n v="0.10250787897405904"/>
    <n v="1"/>
    <n v="0.10250787897405904"/>
    <n v="0"/>
    <n v="1.3441387570354004E-2"/>
    <n v="1"/>
    <n v="1.3441387570354004E-2"/>
    <n v="0"/>
  </r>
  <r>
    <x v="2"/>
    <x v="3"/>
    <x v="6"/>
    <n v="0.36"/>
    <n v="0.53"/>
    <x v="5"/>
    <n v="5300"/>
    <n v="0.9135476910262138"/>
    <n v="1231.4050122168082"/>
    <n v="0.6884031875028126"/>
    <n v="1"/>
    <n v="0.6884031875028126"/>
    <n v="0"/>
    <n v="9.3322763911227041E-2"/>
    <n v="1"/>
    <n v="9.3322763911227041E-2"/>
    <n v="0"/>
  </r>
  <r>
    <x v="2"/>
    <x v="3"/>
    <x v="7"/>
    <n v="0.36"/>
    <n v="0.48"/>
    <x v="5"/>
    <n v="5300"/>
    <n v="1.6139864707361498"/>
    <n v="1812.8427320286685"/>
    <n v="0.1859206435801862"/>
    <n v="1"/>
    <n v="0.1859206435801862"/>
    <n v="0"/>
    <n v="3.4531209222431088E-2"/>
    <n v="1"/>
    <n v="3.4531209222431088E-2"/>
    <n v="0"/>
  </r>
  <r>
    <x v="2"/>
    <x v="2"/>
    <x v="5"/>
    <n v="0.35"/>
    <n v="0.47"/>
    <x v="5"/>
    <n v="5300"/>
    <n v="7.4801267072471918"/>
    <n v="6081.6902740288424"/>
    <n v="0.84935758780954773"/>
    <n v="1"/>
    <n v="0.84935758780954773"/>
    <n v="0"/>
    <n v="1.9741717714013313E-2"/>
    <n v="1"/>
    <n v="1.9741717714013313E-2"/>
    <n v="0"/>
  </r>
  <r>
    <x v="2"/>
    <x v="2"/>
    <x v="5"/>
    <n v="0.35"/>
    <n v="0.47"/>
    <x v="5"/>
    <n v="5300"/>
    <n v="0.11291241845930797"/>
    <n v="400.2567792770314"/>
    <n v="0.81525630683983663"/>
    <n v="1"/>
    <n v="0.81525630683983663"/>
    <n v="0"/>
    <n v="0.10814096819764253"/>
    <n v="1"/>
    <n v="0.10814096819764253"/>
    <n v="0"/>
  </r>
  <r>
    <x v="2"/>
    <x v="3"/>
    <x v="7"/>
    <n v="0.36"/>
    <n v="0.48"/>
    <x v="5"/>
    <n v="5300"/>
    <n v="2.1205768696529743"/>
    <n v="2520.9803330106392"/>
    <n v="0.13214366740016492"/>
    <n v="1"/>
    <n v="0.13214366740016492"/>
    <n v="0"/>
    <n v="1.5785033454052695E-2"/>
    <n v="1"/>
    <n v="1.5785033454052695E-2"/>
    <n v="0"/>
  </r>
  <r>
    <x v="2"/>
    <x v="3"/>
    <x v="7"/>
    <n v="0.36"/>
    <n v="0.48"/>
    <x v="5"/>
    <n v="5300"/>
    <n v="1.8284744992243622"/>
    <n v="2568.7340826847212"/>
    <n v="1.8579333905004882"/>
    <n v="1"/>
    <n v="1.8579333905004882"/>
    <n v="0"/>
    <n v="0.23036632583969335"/>
    <n v="1"/>
    <n v="0.23036632583969335"/>
    <n v="0"/>
  </r>
  <r>
    <x v="2"/>
    <x v="3"/>
    <x v="8"/>
    <n v="0.51"/>
    <n v="0.57999999999999996"/>
    <x v="5"/>
    <n v="5300"/>
    <n v="0.74025743046925341"/>
    <n v="1806.3544007666296"/>
    <n v="2.1986621196345513"/>
    <n v="1"/>
    <n v="2.1986621196345513"/>
    <n v="0"/>
    <n v="0.31606353224676703"/>
    <n v="1"/>
    <n v="0.31606353224676703"/>
    <n v="0"/>
  </r>
  <r>
    <x v="2"/>
    <x v="2"/>
    <x v="5"/>
    <n v="0.35"/>
    <n v="0.47"/>
    <x v="5"/>
    <n v="5300"/>
    <n v="2.1857945106942589"/>
    <n v="1442.5836388422545"/>
    <n v="0.22343805529719274"/>
    <n v="1"/>
    <n v="0.22343805529719274"/>
    <n v="0"/>
    <n v="1.6090042743578089E-3"/>
    <n v="1"/>
    <n v="1.6090042743578089E-3"/>
    <n v="0"/>
  </r>
  <r>
    <x v="2"/>
    <x v="2"/>
    <x v="5"/>
    <n v="0.35"/>
    <n v="0.47"/>
    <x v="6"/>
    <n v="5300"/>
    <n v="4.2170093556695631"/>
    <n v="3421.5244483222077"/>
    <n v="0.38151109235486869"/>
    <n v="1"/>
    <n v="0.38151109235486869"/>
    <n v="0"/>
    <n v="1.8978963492724984E-2"/>
    <n v="1"/>
    <n v="1.8978963492724984E-2"/>
    <n v="0"/>
  </r>
  <r>
    <x v="2"/>
    <x v="2"/>
    <x v="5"/>
    <n v="0.35"/>
    <n v="0.47"/>
    <x v="6"/>
    <n v="5300"/>
    <n v="150.9234582061284"/>
    <n v="142299.97855394916"/>
    <n v="33.4994149894858"/>
    <n v="1"/>
    <n v="33.4994149894858"/>
    <n v="0"/>
    <n v="2.1056096057321509"/>
    <n v="1"/>
    <n v="2.1056096057321509"/>
    <n v="0"/>
  </r>
  <r>
    <x v="2"/>
    <x v="3"/>
    <x v="6"/>
    <n v="0.36"/>
    <n v="0.53"/>
    <x v="6"/>
    <n v="5300"/>
    <n v="64.777135093091886"/>
    <n v="61630.6215622417"/>
    <n v="18.910383420588914"/>
    <n v="1"/>
    <n v="18.910383420588914"/>
    <n v="0"/>
    <n v="1.5716220066724025"/>
    <n v="1"/>
    <n v="1.5716220066724025"/>
    <n v="0"/>
  </r>
  <r>
    <x v="2"/>
    <x v="2"/>
    <x v="5"/>
    <n v="0.35"/>
    <n v="0.47"/>
    <x v="6"/>
    <n v="5300"/>
    <n v="0.63870059176834215"/>
    <n v="2.5878259389403357"/>
    <n v="5.0556543890920005E-3"/>
    <n v="1"/>
    <n v="5.0556543890920005E-3"/>
    <n v="0"/>
    <n v="6.9615105583434051E-4"/>
    <n v="1"/>
    <n v="6.9615105583434051E-4"/>
    <n v="0"/>
  </r>
  <r>
    <x v="2"/>
    <x v="3"/>
    <x v="7"/>
    <n v="0.36"/>
    <n v="0.48"/>
    <x v="41"/>
    <n v="5300"/>
    <n v="4.6936899921925104"/>
    <n v="8540.3159836463692"/>
    <n v="3.8448192287699565"/>
    <n v="1"/>
    <n v="3.8448192287699565"/>
    <n v="0"/>
    <n v="0.54705552807514635"/>
    <n v="1"/>
    <n v="0.54705552807514635"/>
    <n v="0"/>
  </r>
  <r>
    <x v="2"/>
    <x v="2"/>
    <x v="5"/>
    <n v="0.35"/>
    <n v="0.47"/>
    <x v="42"/>
    <n v="5300"/>
    <n v="149.62293183471459"/>
    <n v="118127.11474782885"/>
    <n v="29.092795171815052"/>
    <n v="1"/>
    <n v="29.092795171815052"/>
    <n v="0"/>
    <n v="3.2795457594624842"/>
    <n v="1"/>
    <n v="3.2795457594624842"/>
    <n v="0"/>
  </r>
  <r>
    <x v="2"/>
    <x v="2"/>
    <x v="5"/>
    <n v="0.35"/>
    <n v="0.47"/>
    <x v="0"/>
    <n v="5400"/>
    <n v="23988.577934369809"/>
    <n v="395991.223535383"/>
    <n v="944.52815396349274"/>
    <n v="1"/>
    <n v="944.52815396349274"/>
    <n v="0"/>
    <n v="98.928757941943388"/>
    <n v="1"/>
    <n v="98.928757941943388"/>
    <n v="0"/>
  </r>
  <r>
    <x v="2"/>
    <x v="2"/>
    <x v="5"/>
    <n v="0.35"/>
    <n v="0.47"/>
    <x v="0"/>
    <n v="5400"/>
    <n v="16183.237241476972"/>
    <n v="372716.73362597922"/>
    <n v="907.43960309266197"/>
    <n v="1"/>
    <n v="907.43960309266197"/>
    <n v="0"/>
    <n v="94.779598156153227"/>
    <n v="1"/>
    <n v="94.779598156153227"/>
    <n v="0"/>
  </r>
  <r>
    <x v="2"/>
    <x v="3"/>
    <x v="6"/>
    <n v="0.36"/>
    <n v="0.53"/>
    <x v="0"/>
    <n v="5400"/>
    <n v="16035.234889496825"/>
    <n v="381164.76183223253"/>
    <n v="916.00388843441294"/>
    <n v="1"/>
    <n v="916.00388843441294"/>
    <n v="0"/>
    <n v="127.1725599563344"/>
    <n v="1"/>
    <n v="127.1725599563344"/>
    <n v="0"/>
  </r>
  <r>
    <x v="2"/>
    <x v="3"/>
    <x v="7"/>
    <n v="0.36"/>
    <n v="0.48"/>
    <x v="0"/>
    <n v="5400"/>
    <n v="11319.733156287441"/>
    <n v="396710.13394979585"/>
    <n v="983.09318051485309"/>
    <n v="1"/>
    <n v="983.09318051485309"/>
    <n v="0"/>
    <n v="145.79551288158635"/>
    <n v="1"/>
    <n v="145.79551288158635"/>
    <n v="0"/>
  </r>
  <r>
    <x v="2"/>
    <x v="3"/>
    <x v="6"/>
    <n v="0.36"/>
    <n v="0.53"/>
    <x v="36"/>
    <n v="5400"/>
    <n v="10.143491925658408"/>
    <n v="9334.4006188226012"/>
    <n v="23.34466357983117"/>
    <n v="1"/>
    <n v="23.34466357983117"/>
    <n v="0"/>
    <n v="3.6363740138765794"/>
    <n v="1"/>
    <n v="3.6363740138765794"/>
    <n v="0"/>
  </r>
  <r>
    <x v="2"/>
    <x v="3"/>
    <x v="7"/>
    <n v="0.36"/>
    <n v="0.48"/>
    <x v="36"/>
    <n v="5400"/>
    <n v="2.1590009979145877"/>
    <n v="2858.7569625690376"/>
    <n v="6.2382332301879329"/>
    <n v="1"/>
    <n v="6.2382332301879329"/>
    <n v="0"/>
    <n v="0.84935028569232573"/>
    <n v="1"/>
    <n v="0.84935028569232573"/>
    <n v="0"/>
  </r>
  <r>
    <x v="2"/>
    <x v="3"/>
    <x v="7"/>
    <n v="0.36"/>
    <n v="0.48"/>
    <x v="3"/>
    <n v="5400"/>
    <n v="0.76879603889137615"/>
    <n v="0"/>
    <n v="0"/>
    <n v="1"/>
    <n v="0"/>
    <n v="0"/>
    <n v="0"/>
    <n v="1"/>
    <n v="0"/>
    <n v="0"/>
  </r>
  <r>
    <x v="2"/>
    <x v="3"/>
    <x v="7"/>
    <n v="0.36"/>
    <n v="0.48"/>
    <x v="7"/>
    <n v="5400"/>
    <n v="3711.7117104350345"/>
    <n v="110110.0539951414"/>
    <n v="268.09032156246411"/>
    <n v="1"/>
    <n v="268.09032156246411"/>
    <n v="0"/>
    <n v="38.23964878144816"/>
    <n v="1"/>
    <n v="38.23964878144816"/>
    <n v="0"/>
  </r>
  <r>
    <x v="2"/>
    <x v="3"/>
    <x v="8"/>
    <n v="0.51"/>
    <n v="0.57999999999999996"/>
    <x v="7"/>
    <n v="5400"/>
    <n v="38.765199646725485"/>
    <n v="26033.918004755094"/>
    <n v="65.985813249472912"/>
    <n v="1"/>
    <n v="65.985813249472912"/>
    <n v="0"/>
    <n v="9.661229321126461"/>
    <n v="1"/>
    <n v="9.661229321126461"/>
    <n v="0"/>
  </r>
  <r>
    <x v="2"/>
    <x v="3"/>
    <x v="7"/>
    <n v="0.36"/>
    <n v="0.48"/>
    <x v="39"/>
    <n v="5400"/>
    <n v="961.40401069887605"/>
    <n v="39567.284587133407"/>
    <n v="98.948897552940835"/>
    <n v="1"/>
    <n v="98.948897552940835"/>
    <n v="0"/>
    <n v="15.208150924721574"/>
    <n v="1"/>
    <n v="15.208150924721574"/>
    <n v="0"/>
  </r>
  <r>
    <x v="2"/>
    <x v="2"/>
    <x v="5"/>
    <n v="0.35"/>
    <n v="0.47"/>
    <x v="40"/>
    <n v="5400"/>
    <n v="383.74066067402867"/>
    <n v="47401.093408123095"/>
    <n v="103.09122926187719"/>
    <n v="1"/>
    <n v="103.09122926187719"/>
    <n v="0"/>
    <n v="13.771868655489778"/>
    <n v="1"/>
    <n v="13.771868655489778"/>
    <n v="0"/>
  </r>
  <r>
    <x v="2"/>
    <x v="2"/>
    <x v="5"/>
    <n v="0.35"/>
    <n v="0.47"/>
    <x v="40"/>
    <n v="5400"/>
    <n v="2633.7197193922179"/>
    <n v="91849.06367581978"/>
    <n v="232.25199431818456"/>
    <n v="1"/>
    <n v="232.25199431818456"/>
    <n v="0"/>
    <n v="36.56811505124908"/>
    <n v="1"/>
    <n v="36.56811505124908"/>
    <n v="0"/>
  </r>
  <r>
    <x v="2"/>
    <x v="3"/>
    <x v="6"/>
    <n v="0.36"/>
    <n v="0.53"/>
    <x v="40"/>
    <n v="5400"/>
    <n v="1.0113946231809723"/>
    <n v="880.88694982477705"/>
    <n v="1.8367081961201359"/>
    <n v="1"/>
    <n v="1.8367081961201359"/>
    <n v="0"/>
    <n v="0.22566811324371647"/>
    <n v="1"/>
    <n v="0.22566811324371647"/>
    <n v="0"/>
  </r>
  <r>
    <x v="2"/>
    <x v="3"/>
    <x v="6"/>
    <n v="0.36"/>
    <n v="0.53"/>
    <x v="5"/>
    <n v="5400"/>
    <n v="4.1507797435751455"/>
    <n v="2407.0467010486454"/>
    <n v="5.6350884702628896"/>
    <n v="1"/>
    <n v="5.6350884702628896"/>
    <n v="0"/>
    <n v="0.73564416567844715"/>
    <n v="1"/>
    <n v="0.73564416567844715"/>
    <n v="0"/>
  </r>
  <r>
    <x v="2"/>
    <x v="3"/>
    <x v="7"/>
    <n v="0.36"/>
    <n v="0.48"/>
    <x v="5"/>
    <n v="5400"/>
    <n v="4.4434583446799767"/>
    <n v="1329.2111636962209"/>
    <n v="3.0988430344075715"/>
    <n v="1"/>
    <n v="3.0988430344075715"/>
    <n v="0"/>
    <n v="0.39827364374629948"/>
    <n v="1"/>
    <n v="0.39827364374629948"/>
    <n v="0"/>
  </r>
  <r>
    <x v="2"/>
    <x v="2"/>
    <x v="5"/>
    <n v="0.35"/>
    <n v="0.47"/>
    <x v="5"/>
    <n v="5400"/>
    <n v="1.5898257506208455"/>
    <n v="407.27739181247517"/>
    <n v="0.93692069198406591"/>
    <n v="1"/>
    <n v="0.93692069198406591"/>
    <n v="0"/>
    <n v="0.12348548001407113"/>
    <n v="1"/>
    <n v="0.12348548001407113"/>
    <n v="0"/>
  </r>
  <r>
    <x v="2"/>
    <x v="2"/>
    <x v="5"/>
    <n v="0.35"/>
    <n v="0.47"/>
    <x v="5"/>
    <n v="5400"/>
    <n v="4.5899891676037686E-3"/>
    <n v="0"/>
    <n v="0"/>
    <n v="1"/>
    <n v="0"/>
    <n v="0"/>
    <n v="0"/>
    <n v="1"/>
    <n v="0"/>
    <n v="0"/>
  </r>
  <r>
    <x v="2"/>
    <x v="3"/>
    <x v="7"/>
    <n v="0.36"/>
    <n v="0.48"/>
    <x v="5"/>
    <n v="5400"/>
    <n v="6.6307660227053349"/>
    <n v="628.8007702320765"/>
    <n v="1.4340371407426304"/>
    <n v="1"/>
    <n v="1.4340371407426304"/>
    <n v="0"/>
    <n v="0.19659547234436286"/>
    <n v="1"/>
    <n v="0.19659547234436286"/>
    <n v="0"/>
  </r>
  <r>
    <x v="2"/>
    <x v="3"/>
    <x v="6"/>
    <n v="0.36"/>
    <n v="0.53"/>
    <x v="5"/>
    <n v="5400"/>
    <n v="1.8276861443377462E-2"/>
    <n v="19.965766270634898"/>
    <n v="4.0156555084623596E-2"/>
    <n v="1"/>
    <n v="4.0156555084623596E-2"/>
    <n v="0"/>
    <n v="5.579350576031877E-3"/>
    <n v="1"/>
    <n v="5.579350576031877E-3"/>
    <n v="0"/>
  </r>
  <r>
    <x v="2"/>
    <x v="2"/>
    <x v="5"/>
    <n v="0.35"/>
    <n v="0.47"/>
    <x v="6"/>
    <n v="5400"/>
    <n v="55.520552926484328"/>
    <n v="11705.484857460806"/>
    <n v="25.804397537242853"/>
    <n v="1"/>
    <n v="25.804397537242853"/>
    <n v="0"/>
    <n v="2.9811527517070244"/>
    <n v="1"/>
    <n v="2.9811527517070244"/>
    <n v="0"/>
  </r>
  <r>
    <x v="2"/>
    <x v="2"/>
    <x v="5"/>
    <n v="0.35"/>
    <n v="0.47"/>
    <x v="6"/>
    <n v="5400"/>
    <n v="16.962996366986502"/>
    <n v="16963.664386616212"/>
    <n v="42.347178844752371"/>
    <n v="1"/>
    <n v="42.347178844752371"/>
    <n v="0"/>
    <n v="4.287819920351704"/>
    <n v="1"/>
    <n v="4.287819920351704"/>
    <n v="0"/>
  </r>
  <r>
    <x v="2"/>
    <x v="3"/>
    <x v="6"/>
    <n v="0.36"/>
    <n v="0.53"/>
    <x v="6"/>
    <n v="5400"/>
    <n v="4.9161739900918313"/>
    <n v="4785.4736717049982"/>
    <n v="11.112464476481103"/>
    <n v="1"/>
    <n v="11.112464476481103"/>
    <n v="0"/>
    <n v="1.2853978513110405"/>
    <n v="1"/>
    <n v="1.2853978513110405"/>
    <n v="0"/>
  </r>
  <r>
    <x v="2"/>
    <x v="2"/>
    <x v="5"/>
    <n v="0.35"/>
    <n v="0.47"/>
    <x v="6"/>
    <n v="5400"/>
    <n v="17.465588180010528"/>
    <n v="2360.8509058182817"/>
    <n v="4.7035045416976446"/>
    <n v="1"/>
    <n v="4.7035045416976446"/>
    <n v="0"/>
    <n v="0.63108631684637007"/>
    <n v="1"/>
    <n v="0.63108631684637007"/>
    <n v="0"/>
  </r>
  <r>
    <x v="2"/>
    <x v="2"/>
    <x v="5"/>
    <n v="0.35"/>
    <n v="0.47"/>
    <x v="6"/>
    <n v="5400"/>
    <n v="4.9052773359538663E-4"/>
    <n v="3.2086005388656386E-2"/>
    <n v="6.3568340916877707E-5"/>
    <n v="1"/>
    <n v="6.3568340916877707E-5"/>
    <n v="0"/>
    <n v="8.5460356065465749E-6"/>
    <n v="1"/>
    <n v="8.5460356065465749E-6"/>
    <n v="0"/>
  </r>
  <r>
    <x v="2"/>
    <x v="3"/>
    <x v="7"/>
    <n v="0.36"/>
    <n v="0.48"/>
    <x v="32"/>
    <n v="5400"/>
    <n v="1.304720189622346E-2"/>
    <n v="35.215881795796051"/>
    <n v="8.6929356562777574E-2"/>
    <n v="1"/>
    <n v="8.6929356562777574E-2"/>
    <n v="0"/>
    <n v="1.2635713989947575E-2"/>
    <n v="1"/>
    <n v="1.2635713989947575E-2"/>
    <n v="0"/>
  </r>
  <r>
    <x v="2"/>
    <x v="3"/>
    <x v="7"/>
    <n v="0.36"/>
    <n v="0.48"/>
    <x v="41"/>
    <n v="5400"/>
    <n v="2.2691810167894784"/>
    <n v="1542.4998681659911"/>
    <n v="3.305638848455335"/>
    <n v="1"/>
    <n v="3.305638848455335"/>
    <n v="0"/>
    <n v="0.42498085903600946"/>
    <n v="1"/>
    <n v="0.42498085903600946"/>
    <n v="0"/>
  </r>
  <r>
    <x v="2"/>
    <x v="2"/>
    <x v="5"/>
    <n v="0.35"/>
    <n v="0.47"/>
    <x v="42"/>
    <n v="5400"/>
    <n v="331.16412978728732"/>
    <n v="10535.156405274989"/>
    <n v="27.088246339094077"/>
    <n v="1"/>
    <n v="27.088246339094077"/>
    <n v="0"/>
    <n v="2.5772563417473178"/>
    <n v="1"/>
    <n v="2.5772563417473178"/>
    <n v="0"/>
  </r>
  <r>
    <x v="2"/>
    <x v="2"/>
    <x v="5"/>
    <n v="0.35"/>
    <n v="0.47"/>
    <x v="0"/>
    <n v="5430"/>
    <n v="47.212082070990618"/>
    <n v="32055.899258385489"/>
    <n v="88.346245566582127"/>
    <n v="1"/>
    <n v="88.346245566582127"/>
    <n v="0"/>
    <n v="7.6724509889245871"/>
    <n v="1"/>
    <n v="7.6724509889245871"/>
    <n v="0"/>
  </r>
  <r>
    <x v="2"/>
    <x v="2"/>
    <x v="5"/>
    <n v="0.35"/>
    <n v="0.47"/>
    <x v="0"/>
    <n v="5430"/>
    <n v="134.2183874146443"/>
    <n v="10905.141155549905"/>
    <n v="22.700246939572491"/>
    <n v="1"/>
    <n v="22.700246939572491"/>
    <n v="0"/>
    <n v="2.7806969454832249"/>
    <n v="1"/>
    <n v="2.7806969454832249"/>
    <n v="0"/>
  </r>
  <r>
    <x v="2"/>
    <x v="3"/>
    <x v="6"/>
    <n v="0.36"/>
    <n v="0.53"/>
    <x v="0"/>
    <n v="5430"/>
    <n v="60.212781249782218"/>
    <n v="42272.891768002257"/>
    <n v="117.48649116680954"/>
    <n v="1"/>
    <n v="117.48649116680954"/>
    <n v="0"/>
    <n v="9.9468621511730362"/>
    <n v="1"/>
    <n v="9.9468621511730362"/>
    <n v="0"/>
  </r>
  <r>
    <x v="2"/>
    <x v="2"/>
    <x v="5"/>
    <n v="0.35"/>
    <n v="0.47"/>
    <x v="40"/>
    <n v="5430"/>
    <n v="2.9037039028739908"/>
    <n v="3599.0783616426884"/>
    <n v="7.2520889174094201"/>
    <n v="1"/>
    <n v="7.2520889174094201"/>
    <n v="0"/>
    <n v="1.0108450964642259"/>
    <n v="1"/>
    <n v="1.0108450964642259"/>
    <n v="0"/>
  </r>
  <r>
    <x v="2"/>
    <x v="2"/>
    <x v="5"/>
    <n v="0.35"/>
    <n v="0.47"/>
    <x v="6"/>
    <n v="5430"/>
    <n v="1414.9967884766429"/>
    <n v="421809.15053954581"/>
    <n v="961.53341059479737"/>
    <n v="1"/>
    <n v="961.53341059479737"/>
    <n v="0"/>
    <n v="108.09108003744664"/>
    <n v="1"/>
    <n v="108.09108003744664"/>
    <n v="0"/>
  </r>
  <r>
    <x v="2"/>
    <x v="2"/>
    <x v="5"/>
    <n v="0.35"/>
    <n v="0.47"/>
    <x v="6"/>
    <n v="5430"/>
    <n v="1906.1381515876649"/>
    <n v="677065.08231273131"/>
    <n v="1544.1183657561003"/>
    <n v="1"/>
    <n v="1544.1183657561003"/>
    <n v="0"/>
    <n v="171.85943652655115"/>
    <n v="1"/>
    <n v="171.85943652655115"/>
    <n v="0"/>
  </r>
  <r>
    <x v="2"/>
    <x v="3"/>
    <x v="6"/>
    <n v="0.36"/>
    <n v="0.53"/>
    <x v="6"/>
    <n v="5430"/>
    <n v="75.288379433029419"/>
    <n v="41608.961930206067"/>
    <n v="110.95125051754601"/>
    <n v="1"/>
    <n v="110.95125051754601"/>
    <n v="0"/>
    <n v="9.7648019117006264"/>
    <n v="1"/>
    <n v="9.7648019117006264"/>
    <n v="0"/>
  </r>
  <r>
    <x v="2"/>
    <x v="2"/>
    <x v="5"/>
    <n v="0.35"/>
    <n v="0.47"/>
    <x v="6"/>
    <n v="5430"/>
    <n v="20.785362973088997"/>
    <n v="2200.5744340906267"/>
    <n v="4.8857740130871443"/>
    <n v="1"/>
    <n v="4.8857740130871443"/>
    <n v="0"/>
    <n v="0.56592305933101239"/>
    <n v="1"/>
    <n v="0.56592305933101239"/>
    <n v="0"/>
  </r>
  <r>
    <x v="2"/>
    <x v="2"/>
    <x v="5"/>
    <n v="0.35"/>
    <n v="0.47"/>
    <x v="42"/>
    <n v="5430"/>
    <n v="1.0218482605417352"/>
    <n v="747.39538408107023"/>
    <n v="2.1538355720107458"/>
    <n v="1"/>
    <n v="2.1538355720107458"/>
    <n v="0"/>
    <n v="0.17561077822016802"/>
    <n v="1"/>
    <n v="0.17561077822016802"/>
    <n v="0"/>
  </r>
  <r>
    <x v="2"/>
    <x v="3"/>
    <x v="6"/>
    <n v="0.36"/>
    <n v="0.53"/>
    <x v="0"/>
    <n v="5474"/>
    <n v="0.63437138372026602"/>
    <n v="431.4163308249386"/>
    <n v="0.93055037074680613"/>
    <n v="1"/>
    <n v="0.93055037074680613"/>
    <n v="0"/>
    <n v="0.12408168054332659"/>
    <n v="1"/>
    <n v="0.12408168054332659"/>
    <n v="0"/>
  </r>
  <r>
    <x v="2"/>
    <x v="3"/>
    <x v="6"/>
    <n v="0.36"/>
    <n v="0.53"/>
    <x v="0"/>
    <n v="6110"/>
    <n v="2.2032268075348296"/>
    <n v="2586.6091963499107"/>
    <n v="8.4730368141025245"/>
    <n v="1"/>
    <n v="8.4730368141025245"/>
    <n v="0"/>
    <n v="0.57133907923216953"/>
    <n v="1"/>
    <n v="0.57133907923216953"/>
    <n v="0"/>
  </r>
  <r>
    <x v="2"/>
    <x v="3"/>
    <x v="7"/>
    <n v="0.36"/>
    <n v="0.48"/>
    <x v="0"/>
    <n v="6110"/>
    <n v="1.1383859675769956"/>
    <n v="2800.3655995896956"/>
    <n v="5.1735241235882983"/>
    <n v="1"/>
    <n v="5.1735241235882983"/>
    <n v="0"/>
    <n v="0.45319867811530062"/>
    <n v="1"/>
    <n v="0.45319867811530062"/>
    <n v="0"/>
  </r>
  <r>
    <x v="2"/>
    <x v="3"/>
    <x v="7"/>
    <n v="0.36"/>
    <n v="0.48"/>
    <x v="7"/>
    <n v="6110"/>
    <n v="0.16195470374485688"/>
    <n v="528.91985747023705"/>
    <n v="1.3613090763998708"/>
    <n v="1"/>
    <n v="1.3613090763998708"/>
    <n v="0"/>
    <n v="0.20410643478257445"/>
    <n v="1"/>
    <n v="0.20410643478257445"/>
    <n v="0"/>
  </r>
  <r>
    <x v="2"/>
    <x v="2"/>
    <x v="5"/>
    <n v="0.35"/>
    <n v="0.47"/>
    <x v="40"/>
    <n v="6110"/>
    <n v="9.1595655874714197"/>
    <n v="19610.814675678022"/>
    <n v="51.29563753240042"/>
    <n v="1"/>
    <n v="51.29563753240042"/>
    <n v="0"/>
    <n v="4.6468618090760918"/>
    <n v="1"/>
    <n v="4.6468618090760918"/>
    <n v="0"/>
  </r>
  <r>
    <x v="2"/>
    <x v="2"/>
    <x v="5"/>
    <n v="0.35"/>
    <n v="0.47"/>
    <x v="6"/>
    <n v="6110"/>
    <n v="2.8032601902924541"/>
    <n v="7810.402631396928"/>
    <n v="19.404346560576606"/>
    <n v="1"/>
    <n v="19.404346560576606"/>
    <n v="0"/>
    <n v="1.9178443339735747"/>
    <n v="1"/>
    <n v="1.9178443339735747"/>
    <n v="0"/>
  </r>
  <r>
    <x v="2"/>
    <x v="2"/>
    <x v="5"/>
    <n v="0.35"/>
    <n v="0.47"/>
    <x v="0"/>
    <n v="6120"/>
    <n v="157.17622239775463"/>
    <n v="268700.18426188763"/>
    <n v="721.74676847476599"/>
    <n v="1"/>
    <n v="721.74676847476599"/>
    <n v="0"/>
    <n v="64.000098887642295"/>
    <n v="1"/>
    <n v="64.000098887642295"/>
    <n v="0"/>
  </r>
  <r>
    <x v="2"/>
    <x v="2"/>
    <x v="5"/>
    <n v="0.35"/>
    <n v="0.47"/>
    <x v="0"/>
    <n v="6120"/>
    <n v="9.5402870535098518"/>
    <n v="10462.739938098566"/>
    <n v="26.394421497054296"/>
    <n v="1"/>
    <n v="26.394421497054296"/>
    <n v="0"/>
    <n v="2.5989772192733414"/>
    <n v="1"/>
    <n v="2.5989772192733414"/>
    <n v="0"/>
  </r>
  <r>
    <x v="2"/>
    <x v="3"/>
    <x v="6"/>
    <n v="0.36"/>
    <n v="0.53"/>
    <x v="0"/>
    <n v="6120"/>
    <n v="248.1017128446619"/>
    <n v="469781.01839495928"/>
    <n v="1146.8997956157766"/>
    <n v="1"/>
    <n v="1146.8997956157766"/>
    <n v="0"/>
    <n v="107.04787762726403"/>
    <n v="1"/>
    <n v="107.04787762726403"/>
    <n v="0"/>
  </r>
  <r>
    <x v="2"/>
    <x v="3"/>
    <x v="7"/>
    <n v="0.36"/>
    <n v="0.48"/>
    <x v="0"/>
    <n v="6120"/>
    <n v="3.505949016582365"/>
    <n v="7981.056816790041"/>
    <n v="17.0264344717691"/>
    <n v="1"/>
    <n v="17.0264344717691"/>
    <n v="0"/>
    <n v="2.2500994042247617"/>
    <n v="1"/>
    <n v="2.2500994042247617"/>
    <n v="0"/>
  </r>
  <r>
    <x v="2"/>
    <x v="3"/>
    <x v="7"/>
    <n v="0.36"/>
    <n v="0.48"/>
    <x v="7"/>
    <n v="6120"/>
    <n v="0.89612605363264108"/>
    <n v="2470.5414949243095"/>
    <n v="5.7280607645172434"/>
    <n v="1"/>
    <n v="5.7280607645172434"/>
    <n v="0"/>
    <n v="0.66751970033341956"/>
    <n v="1"/>
    <n v="0.66751970033341956"/>
    <n v="0"/>
  </r>
  <r>
    <x v="2"/>
    <x v="2"/>
    <x v="5"/>
    <n v="0.35"/>
    <n v="0.47"/>
    <x v="40"/>
    <n v="6120"/>
    <n v="0.39275658631778693"/>
    <n v="1374.9833845870314"/>
    <n v="2.9331418152301776"/>
    <n v="1"/>
    <n v="2.9331418152301776"/>
    <n v="0"/>
    <n v="0.36324934783567503"/>
    <n v="1"/>
    <n v="0.36324934783567503"/>
    <n v="0"/>
  </r>
  <r>
    <x v="2"/>
    <x v="2"/>
    <x v="5"/>
    <n v="0.35"/>
    <n v="0.47"/>
    <x v="40"/>
    <n v="6120"/>
    <n v="0.54985039803156932"/>
    <n v="1280.1473229964975"/>
    <n v="2.9574254644203095"/>
    <n v="1"/>
    <n v="2.9574254644203095"/>
    <n v="0"/>
    <n v="0.35299397358500345"/>
    <n v="1"/>
    <n v="0.35299397358500345"/>
    <n v="0"/>
  </r>
  <r>
    <x v="2"/>
    <x v="2"/>
    <x v="5"/>
    <n v="0.35"/>
    <n v="0.47"/>
    <x v="5"/>
    <n v="6120"/>
    <n v="4.0838626573674139E-2"/>
    <n v="113.68424866113332"/>
    <n v="0.25886651455510618"/>
    <n v="1"/>
    <n v="0.25886651455510618"/>
    <n v="0"/>
    <n v="3.2358132905280182E-2"/>
    <n v="1"/>
    <n v="3.2358132905280182E-2"/>
    <n v="0"/>
  </r>
  <r>
    <x v="2"/>
    <x v="3"/>
    <x v="7"/>
    <n v="0.36"/>
    <n v="0.48"/>
    <x v="5"/>
    <n v="6120"/>
    <n v="2.2255602853714695E-2"/>
    <n v="60.639268102773855"/>
    <n v="9.4683967003023867E-2"/>
    <n v="1"/>
    <n v="9.4683967003023867E-2"/>
    <n v="0"/>
    <n v="1.1485335783463738E-2"/>
    <n v="1"/>
    <n v="1.1485335783463738E-2"/>
    <n v="0"/>
  </r>
  <r>
    <x v="2"/>
    <x v="2"/>
    <x v="5"/>
    <n v="0.35"/>
    <n v="0.47"/>
    <x v="6"/>
    <n v="6120"/>
    <n v="189.50741968308398"/>
    <n v="313329.8592512933"/>
    <n v="721.06688022825483"/>
    <n v="1"/>
    <n v="721.06688022825483"/>
    <n v="0"/>
    <n v="79.957256468154583"/>
    <n v="1"/>
    <n v="79.957256468154583"/>
    <n v="0"/>
  </r>
  <r>
    <x v="2"/>
    <x v="2"/>
    <x v="5"/>
    <n v="0.35"/>
    <n v="0.47"/>
    <x v="6"/>
    <n v="6120"/>
    <n v="1060.035029427487"/>
    <n v="2028566.1474737085"/>
    <n v="4874.6568626578992"/>
    <n v="1"/>
    <n v="4874.6568626578992"/>
    <n v="0"/>
    <n v="510.44436757176936"/>
    <n v="1"/>
    <n v="510.44436757176936"/>
    <n v="0"/>
  </r>
  <r>
    <x v="2"/>
    <x v="3"/>
    <x v="6"/>
    <n v="0.36"/>
    <n v="0.53"/>
    <x v="6"/>
    <n v="6120"/>
    <n v="144.73852552028924"/>
    <n v="293767.91536294582"/>
    <n v="761.45395560792417"/>
    <n v="1"/>
    <n v="761.45395560792417"/>
    <n v="0"/>
    <n v="70.263425285265271"/>
    <n v="1"/>
    <n v="70.263425285265271"/>
    <n v="0"/>
  </r>
  <r>
    <x v="2"/>
    <x v="2"/>
    <x v="5"/>
    <n v="0.35"/>
    <n v="0.47"/>
    <x v="6"/>
    <n v="6120"/>
    <n v="0.16283697591846316"/>
    <n v="583.89515035989632"/>
    <n v="1.2531767947130661"/>
    <n v="1"/>
    <n v="1.2531767947130661"/>
    <n v="0"/>
    <n v="0.15393858683726375"/>
    <n v="1"/>
    <n v="0.15393858683726375"/>
    <n v="0"/>
  </r>
  <r>
    <x v="2"/>
    <x v="2"/>
    <x v="5"/>
    <n v="0.35"/>
    <n v="0.47"/>
    <x v="6"/>
    <n v="6120"/>
    <n v="1.5997770224781625E-2"/>
    <n v="42.971866000462242"/>
    <n v="0.10409448626160867"/>
    <n v="1"/>
    <n v="0.10409448626160867"/>
    <n v="0"/>
    <n v="1.082661148281722E-2"/>
    <n v="1"/>
    <n v="1.082661148281722E-2"/>
    <n v="0"/>
  </r>
  <r>
    <x v="2"/>
    <x v="3"/>
    <x v="6"/>
    <n v="0.36"/>
    <n v="0.53"/>
    <x v="0"/>
    <n v="6150"/>
    <n v="37.863473670661826"/>
    <n v="96749.515588367591"/>
    <n v="248.12496523627462"/>
    <n v="1"/>
    <n v="248.12496523627462"/>
    <n v="0"/>
    <n v="26.417698177868981"/>
    <n v="1"/>
    <n v="26.417698177868981"/>
    <n v="0"/>
  </r>
  <r>
    <x v="2"/>
    <x v="2"/>
    <x v="5"/>
    <n v="0.35"/>
    <n v="0.47"/>
    <x v="0"/>
    <n v="6151"/>
    <n v="18.830594414198575"/>
    <n v="32093.971111885276"/>
    <n v="88.091987639825263"/>
    <n v="1"/>
    <n v="88.091987639825263"/>
    <n v="0"/>
    <n v="13.046966239379207"/>
    <n v="1"/>
    <n v="13.046966239379207"/>
    <n v="0"/>
  </r>
  <r>
    <x v="2"/>
    <x v="3"/>
    <x v="6"/>
    <n v="0.36"/>
    <n v="0.53"/>
    <x v="0"/>
    <n v="6151"/>
    <n v="0.47293020568650501"/>
    <n v="782.0754994938153"/>
    <n v="2.2272761284687284"/>
    <n v="1"/>
    <n v="2.2272761284687284"/>
    <n v="0"/>
    <n v="0.2338584357896947"/>
    <n v="1"/>
    <n v="0.2338584357896947"/>
    <n v="0"/>
  </r>
  <r>
    <x v="2"/>
    <x v="2"/>
    <x v="5"/>
    <n v="0.35"/>
    <n v="0.47"/>
    <x v="0"/>
    <n v="6152"/>
    <n v="1.4985514048703648"/>
    <n v="2601.1107420104086"/>
    <n v="6.7869569569602932"/>
    <n v="1"/>
    <n v="6.7869569569602932"/>
    <n v="0"/>
    <n v="0.69615154619517428"/>
    <n v="1"/>
    <n v="0.69615154619517428"/>
    <n v="0"/>
  </r>
  <r>
    <x v="2"/>
    <x v="3"/>
    <x v="6"/>
    <n v="0.36"/>
    <n v="0.53"/>
    <x v="0"/>
    <n v="6152"/>
    <n v="5.9655914698279737"/>
    <n v="14159.497572096869"/>
    <n v="36.675742714701144"/>
    <n v="1"/>
    <n v="36.675742714701144"/>
    <n v="0"/>
    <n v="4.8098220297782373"/>
    <n v="1"/>
    <n v="4.8098220297782373"/>
    <n v="0"/>
  </r>
  <r>
    <x v="2"/>
    <x v="2"/>
    <x v="5"/>
    <n v="0.35"/>
    <n v="0.47"/>
    <x v="0"/>
    <n v="6153"/>
    <n v="2.9250636328866992"/>
    <n v="5361.428672505087"/>
    <n v="14.646286407790944"/>
    <n v="1"/>
    <n v="14.646286407790944"/>
    <n v="0"/>
    <n v="1.5237558599348371"/>
    <n v="1"/>
    <n v="1.5237558599348371"/>
    <n v="0"/>
  </r>
  <r>
    <x v="2"/>
    <x v="3"/>
    <x v="6"/>
    <n v="0.36"/>
    <n v="0.53"/>
    <x v="0"/>
    <n v="6153"/>
    <n v="19.533746916681803"/>
    <n v="28708.086076745691"/>
    <n v="82.437647571267519"/>
    <n v="1"/>
    <n v="82.437647571267519"/>
    <n v="0"/>
    <n v="9.356989301007296"/>
    <n v="1"/>
    <n v="9.356989301007296"/>
    <n v="0"/>
  </r>
  <r>
    <x v="2"/>
    <x v="3"/>
    <x v="7"/>
    <n v="0.36"/>
    <n v="0.48"/>
    <x v="0"/>
    <n v="6153"/>
    <n v="2.2745395757191007"/>
    <n v="6179.2332851893188"/>
    <n v="12.120829671317255"/>
    <n v="1"/>
    <n v="12.120829671317255"/>
    <n v="0"/>
    <n v="2.8312868717891302"/>
    <n v="1"/>
    <n v="2.8312868717891302"/>
    <n v="0"/>
  </r>
  <r>
    <x v="2"/>
    <x v="2"/>
    <x v="5"/>
    <n v="0.35"/>
    <n v="0.47"/>
    <x v="5"/>
    <n v="6153"/>
    <n v="6.7986336277263016E-3"/>
    <n v="19.591848811152705"/>
    <n v="4.7186836256052751E-2"/>
    <n v="1"/>
    <n v="4.7186836256052751E-2"/>
    <n v="0"/>
    <n v="5.6186724111103419E-3"/>
    <n v="1"/>
    <n v="5.6186724111103419E-3"/>
    <n v="0"/>
  </r>
  <r>
    <x v="2"/>
    <x v="2"/>
    <x v="5"/>
    <n v="0.35"/>
    <n v="0.47"/>
    <x v="0"/>
    <n v="6170"/>
    <n v="119.32563812838933"/>
    <n v="232925.77209290647"/>
    <n v="611.89969526857897"/>
    <n v="1"/>
    <n v="611.89969526857897"/>
    <n v="0"/>
    <n v="65.964036977685581"/>
    <n v="1"/>
    <n v="65.964036977685581"/>
    <n v="0"/>
  </r>
  <r>
    <x v="2"/>
    <x v="2"/>
    <x v="5"/>
    <n v="0.35"/>
    <n v="0.47"/>
    <x v="0"/>
    <n v="6170"/>
    <n v="30.404781256879922"/>
    <n v="65433.204205566864"/>
    <n v="172.02847227596928"/>
    <n v="1"/>
    <n v="172.02847227596928"/>
    <n v="0"/>
    <n v="15.877040259401204"/>
    <n v="1"/>
    <n v="15.877040259401204"/>
    <n v="0"/>
  </r>
  <r>
    <x v="2"/>
    <x v="3"/>
    <x v="6"/>
    <n v="0.36"/>
    <n v="0.53"/>
    <x v="0"/>
    <n v="6170"/>
    <n v="722.76086707871661"/>
    <n v="1403175.0609705371"/>
    <n v="3720.0224727044688"/>
    <n v="1"/>
    <n v="3720.0224727044688"/>
    <n v="0"/>
    <n v="354.56271535279132"/>
    <n v="1"/>
    <n v="354.56271535279132"/>
    <n v="0"/>
  </r>
  <r>
    <x v="2"/>
    <x v="3"/>
    <x v="7"/>
    <n v="0.36"/>
    <n v="0.48"/>
    <x v="0"/>
    <n v="6170"/>
    <n v="168.90728117523352"/>
    <n v="496753.7519915828"/>
    <n v="1138.0082945312367"/>
    <n v="1"/>
    <n v="1138.0082945312367"/>
    <n v="0"/>
    <n v="123.57620954841097"/>
    <n v="1"/>
    <n v="123.57620954841097"/>
    <n v="0"/>
  </r>
  <r>
    <x v="2"/>
    <x v="3"/>
    <x v="8"/>
    <n v="0.51"/>
    <n v="0.57999999999999996"/>
    <x v="0"/>
    <n v="6170"/>
    <n v="7.1650265318281043"/>
    <n v="17535.418255102057"/>
    <n v="45.816729923925834"/>
    <n v="1"/>
    <n v="45.816729923925834"/>
    <n v="0"/>
    <n v="5.488550380551116"/>
    <n v="1"/>
    <n v="5.488550380551116"/>
    <n v="0"/>
  </r>
  <r>
    <x v="2"/>
    <x v="3"/>
    <x v="6"/>
    <n v="0.36"/>
    <n v="0.53"/>
    <x v="36"/>
    <n v="6170"/>
    <n v="10.853336902519212"/>
    <n v="33272.773716087977"/>
    <n v="82.906685979532966"/>
    <n v="1"/>
    <n v="82.906685979532966"/>
    <n v="0"/>
    <n v="9.3551764614740431"/>
    <n v="1"/>
    <n v="9.3551764614740431"/>
    <n v="0"/>
  </r>
  <r>
    <x v="2"/>
    <x v="2"/>
    <x v="5"/>
    <n v="0.35"/>
    <n v="0.47"/>
    <x v="37"/>
    <n v="6170"/>
    <n v="234.30871074660024"/>
    <n v="328212.06194473774"/>
    <n v="956.21889348697505"/>
    <n v="1"/>
    <n v="956.21889348697505"/>
    <n v="0"/>
    <n v="78.08889212811907"/>
    <n v="1"/>
    <n v="78.08889212811907"/>
    <n v="0"/>
  </r>
  <r>
    <x v="2"/>
    <x v="3"/>
    <x v="7"/>
    <n v="0.36"/>
    <n v="0.48"/>
    <x v="7"/>
    <n v="6170"/>
    <n v="20.610689731793578"/>
    <n v="58164.542503185854"/>
    <n v="112.43855225451691"/>
    <n v="1"/>
    <n v="112.43855225451691"/>
    <n v="0"/>
    <n v="13.809117237531181"/>
    <n v="1"/>
    <n v="13.809117237531181"/>
    <n v="0"/>
  </r>
  <r>
    <x v="2"/>
    <x v="3"/>
    <x v="8"/>
    <n v="0.51"/>
    <n v="0.57999999999999996"/>
    <x v="7"/>
    <n v="6170"/>
    <n v="21.058936779637378"/>
    <n v="67304.114983247666"/>
    <n v="158.6434952096424"/>
    <n v="1"/>
    <n v="158.6434952096424"/>
    <n v="0"/>
    <n v="18.821988603583421"/>
    <n v="1"/>
    <n v="18.821988603583421"/>
    <n v="0"/>
  </r>
  <r>
    <x v="2"/>
    <x v="2"/>
    <x v="5"/>
    <n v="0.35"/>
    <n v="0.47"/>
    <x v="38"/>
    <n v="6170"/>
    <n v="10.076940640942698"/>
    <n v="12509.964175265792"/>
    <n v="38.337039956650706"/>
    <n v="1"/>
    <n v="38.337039956650706"/>
    <n v="0"/>
    <n v="2.9361223408392854"/>
    <n v="1"/>
    <n v="2.9361223408392854"/>
    <n v="0"/>
  </r>
  <r>
    <x v="2"/>
    <x v="3"/>
    <x v="7"/>
    <n v="0.36"/>
    <n v="0.48"/>
    <x v="39"/>
    <n v="6170"/>
    <n v="10.043605992875023"/>
    <n v="34064.45198342127"/>
    <n v="75.011081634740663"/>
    <n v="1"/>
    <n v="75.011081634740663"/>
    <n v="0"/>
    <n v="10.275596749167624"/>
    <n v="1"/>
    <n v="10.275596749167624"/>
    <n v="0"/>
  </r>
  <r>
    <x v="2"/>
    <x v="2"/>
    <x v="5"/>
    <n v="0.35"/>
    <n v="0.47"/>
    <x v="40"/>
    <n v="6170"/>
    <n v="10.361628475837403"/>
    <n v="22039.01875642105"/>
    <n v="59.402964789174121"/>
    <n v="1"/>
    <n v="59.402964789174121"/>
    <n v="0"/>
    <n v="6.3118500808318014"/>
    <n v="1"/>
    <n v="6.3118500808318014"/>
    <n v="0"/>
  </r>
  <r>
    <x v="2"/>
    <x v="2"/>
    <x v="5"/>
    <n v="0.35"/>
    <n v="0.47"/>
    <x v="40"/>
    <n v="6170"/>
    <n v="266.81579263918655"/>
    <n v="520856.09024646453"/>
    <n v="1397.1625311912533"/>
    <n v="1"/>
    <n v="1397.1625311912533"/>
    <n v="0"/>
    <n v="127.08369696047444"/>
    <n v="1"/>
    <n v="127.08369696047444"/>
    <n v="0"/>
  </r>
  <r>
    <x v="2"/>
    <x v="3"/>
    <x v="6"/>
    <n v="0.36"/>
    <n v="0.53"/>
    <x v="40"/>
    <n v="6170"/>
    <n v="27.324658493391048"/>
    <n v="66064.542321278146"/>
    <n v="163.51185406606419"/>
    <n v="1"/>
    <n v="163.51185406606419"/>
    <n v="0"/>
    <n v="16.655812121893973"/>
    <n v="1"/>
    <n v="16.655812121893973"/>
    <n v="0"/>
  </r>
  <r>
    <x v="2"/>
    <x v="2"/>
    <x v="5"/>
    <n v="0.35"/>
    <n v="0.47"/>
    <x v="5"/>
    <n v="6170"/>
    <n v="0.37261864960590807"/>
    <n v="1303.3378182959982"/>
    <n v="2.8931262370671424"/>
    <n v="1"/>
    <n v="2.8931262370671424"/>
    <n v="0"/>
    <n v="0.36867545836888144"/>
    <n v="1"/>
    <n v="0.36867545836888144"/>
    <n v="0"/>
  </r>
  <r>
    <x v="2"/>
    <x v="2"/>
    <x v="5"/>
    <n v="0.35"/>
    <n v="0.47"/>
    <x v="5"/>
    <n v="6170"/>
    <n v="0.25488690031747135"/>
    <n v="816.94045619159851"/>
    <n v="1.9796072827861431"/>
    <n v="1"/>
    <n v="1.9796072827861431"/>
    <n v="0"/>
    <n v="0.23842181486861136"/>
    <n v="1"/>
    <n v="0.23842181486861136"/>
    <n v="0"/>
  </r>
  <r>
    <x v="2"/>
    <x v="3"/>
    <x v="6"/>
    <n v="0.36"/>
    <n v="0.53"/>
    <x v="5"/>
    <n v="6170"/>
    <n v="2.3357442015008014"/>
    <n v="6978.4116789200625"/>
    <n v="17.134297907535924"/>
    <n v="1"/>
    <n v="17.134297907535924"/>
    <n v="0"/>
    <n v="1.9416665894622083"/>
    <n v="1"/>
    <n v="1.9416665894622083"/>
    <n v="0"/>
  </r>
  <r>
    <x v="2"/>
    <x v="3"/>
    <x v="7"/>
    <n v="0.36"/>
    <n v="0.48"/>
    <x v="5"/>
    <n v="6170"/>
    <n v="0.66019803631678275"/>
    <n v="2275.9799043942062"/>
    <n v="5.3099346435154313"/>
    <n v="1"/>
    <n v="5.3099346435154313"/>
    <n v="0"/>
    <n v="0.64500997156245043"/>
    <n v="1"/>
    <n v="0.64500997156245043"/>
    <n v="0"/>
  </r>
  <r>
    <x v="2"/>
    <x v="2"/>
    <x v="5"/>
    <n v="0.35"/>
    <n v="0.47"/>
    <x v="5"/>
    <n v="6170"/>
    <n v="10.965987709386397"/>
    <n v="21151.376064978514"/>
    <n v="56.545613143590352"/>
    <n v="1"/>
    <n v="56.545613143590352"/>
    <n v="0"/>
    <n v="5.9810023679756243"/>
    <n v="1"/>
    <n v="5.9810023679756243"/>
    <n v="0"/>
  </r>
  <r>
    <x v="2"/>
    <x v="2"/>
    <x v="5"/>
    <n v="0.35"/>
    <n v="0.47"/>
    <x v="5"/>
    <n v="6170"/>
    <n v="0.81857182391826644"/>
    <n v="3017.2290281423439"/>
    <n v="6.9865922797156657"/>
    <n v="1"/>
    <n v="6.9865922797156657"/>
    <n v="0"/>
    <n v="0.90357259160801195"/>
    <n v="1"/>
    <n v="0.90357259160801195"/>
    <n v="0"/>
  </r>
  <r>
    <x v="2"/>
    <x v="2"/>
    <x v="5"/>
    <n v="0.35"/>
    <n v="0.47"/>
    <x v="5"/>
    <n v="6170"/>
    <n v="1.9022074124238177"/>
    <n v="5668.5583387692595"/>
    <n v="13.679484309228339"/>
    <n v="1"/>
    <n v="13.679484309228339"/>
    <n v="0"/>
    <n v="1.6235771783282242"/>
    <n v="1"/>
    <n v="1.6235771783282242"/>
    <n v="0"/>
  </r>
  <r>
    <x v="2"/>
    <x v="3"/>
    <x v="6"/>
    <n v="0.36"/>
    <n v="0.53"/>
    <x v="5"/>
    <n v="6170"/>
    <n v="1.0827429187807924E-3"/>
    <n v="3.9488184648842966"/>
    <n v="8.9322302225785036E-3"/>
    <n v="1"/>
    <n v="8.9322302225785036E-3"/>
    <n v="0"/>
    <n v="1.1658222460988953E-3"/>
    <n v="1"/>
    <n v="1.1658222460988953E-3"/>
    <n v="0"/>
  </r>
  <r>
    <x v="2"/>
    <x v="3"/>
    <x v="8"/>
    <n v="0.51"/>
    <n v="0.57999999999999996"/>
    <x v="5"/>
    <n v="6170"/>
    <n v="0.27102102275073597"/>
    <n v="917.36892813903717"/>
    <n v="2.0542000275723344"/>
    <n v="1"/>
    <n v="2.0542000275723344"/>
    <n v="0"/>
    <n v="0.26121891614469689"/>
    <n v="1"/>
    <n v="0.26121891614469689"/>
    <n v="0"/>
  </r>
  <r>
    <x v="2"/>
    <x v="2"/>
    <x v="5"/>
    <n v="0.35"/>
    <n v="0.47"/>
    <x v="5"/>
    <n v="6170"/>
    <n v="3.5117130457963044"/>
    <n v="7912.634220111132"/>
    <n v="20.579826272069447"/>
    <n v="1"/>
    <n v="20.579826272069447"/>
    <n v="0"/>
    <n v="2.2468543766218989"/>
    <n v="1"/>
    <n v="2.2468543766218989"/>
    <n v="0"/>
  </r>
  <r>
    <x v="2"/>
    <x v="2"/>
    <x v="5"/>
    <n v="0.35"/>
    <n v="0.47"/>
    <x v="6"/>
    <n v="6170"/>
    <n v="338.77457262597176"/>
    <n v="450454.09913159901"/>
    <n v="1139.4961860480912"/>
    <n v="1"/>
    <n v="1139.4961860480912"/>
    <n v="0"/>
    <n v="111.66679421658345"/>
    <n v="1"/>
    <n v="111.66679421658345"/>
    <n v="0"/>
  </r>
  <r>
    <x v="2"/>
    <x v="2"/>
    <x v="5"/>
    <n v="0.35"/>
    <n v="0.47"/>
    <x v="6"/>
    <n v="6170"/>
    <n v="3343.4494354421281"/>
    <n v="4788276.3462618049"/>
    <n v="13764.847311474248"/>
    <n v="1"/>
    <n v="13764.847311474248"/>
    <n v="0"/>
    <n v="1110.9134301941319"/>
    <n v="1"/>
    <n v="1110.9134301941319"/>
    <n v="0"/>
  </r>
  <r>
    <x v="2"/>
    <x v="3"/>
    <x v="6"/>
    <n v="0.36"/>
    <n v="0.53"/>
    <x v="6"/>
    <n v="6170"/>
    <n v="1118.514474271401"/>
    <n v="1284006.1766531649"/>
    <n v="4174.8624578878225"/>
    <n v="1"/>
    <n v="4174.8624578878225"/>
    <n v="0"/>
    <n v="286.97617525734773"/>
    <n v="1"/>
    <n v="286.97617525734773"/>
    <n v="0"/>
  </r>
  <r>
    <x v="2"/>
    <x v="2"/>
    <x v="5"/>
    <n v="0.35"/>
    <n v="0.47"/>
    <x v="6"/>
    <n v="6170"/>
    <n v="814.31636136571251"/>
    <n v="21794.61299012131"/>
    <n v="59.988730614859946"/>
    <n v="1"/>
    <n v="59.988730614859946"/>
    <n v="0"/>
    <n v="5.2379563116950196"/>
    <n v="1"/>
    <n v="5.2379563116950196"/>
    <n v="0"/>
  </r>
  <r>
    <x v="2"/>
    <x v="2"/>
    <x v="5"/>
    <n v="0.35"/>
    <n v="0.47"/>
    <x v="42"/>
    <n v="6170"/>
    <n v="9251.1151091856973"/>
    <n v="9342443.4948132131"/>
    <n v="31204.818152707874"/>
    <n v="1"/>
    <n v="31204.818152707874"/>
    <n v="0"/>
    <n v="2079.0469879614338"/>
    <n v="1"/>
    <n v="2079.0469879614338"/>
    <n v="0"/>
  </r>
  <r>
    <x v="2"/>
    <x v="2"/>
    <x v="5"/>
    <n v="0.35"/>
    <n v="0.47"/>
    <x v="0"/>
    <n v="6181"/>
    <n v="503.20097973093067"/>
    <n v="878499.94124001253"/>
    <n v="1897.9562949548015"/>
    <n v="1"/>
    <n v="1897.9562949548015"/>
    <n v="0"/>
    <n v="173.50319150676083"/>
    <n v="1"/>
    <n v="173.50319150676083"/>
    <n v="0"/>
  </r>
  <r>
    <x v="2"/>
    <x v="2"/>
    <x v="5"/>
    <n v="0.35"/>
    <n v="0.47"/>
    <x v="0"/>
    <n v="6181"/>
    <n v="2.1270658296823709E-2"/>
    <n v="13.741760089814045"/>
    <n v="3.3539588958968164E-2"/>
    <n v="1"/>
    <n v="3.3539588958968164E-2"/>
    <n v="0"/>
    <n v="1.6310406932616823E-3"/>
    <n v="1"/>
    <n v="1.6310406932616823E-3"/>
    <n v="0"/>
  </r>
  <r>
    <x v="2"/>
    <x v="3"/>
    <x v="6"/>
    <n v="0.36"/>
    <n v="0.53"/>
    <x v="0"/>
    <n v="6181"/>
    <n v="162.24331957581313"/>
    <n v="282092.98092921084"/>
    <n v="640.78201617165803"/>
    <n v="1"/>
    <n v="640.78201617165803"/>
    <n v="0"/>
    <n v="44.517811498566843"/>
    <n v="1"/>
    <n v="44.517811498566843"/>
    <n v="0"/>
  </r>
  <r>
    <x v="2"/>
    <x v="3"/>
    <x v="7"/>
    <n v="0.36"/>
    <n v="0.48"/>
    <x v="0"/>
    <n v="6181"/>
    <n v="0.22090621714820141"/>
    <n v="689.42329154968172"/>
    <n v="1.6516766470553554"/>
    <n v="1"/>
    <n v="1.6516766470553554"/>
    <n v="0"/>
    <n v="0.18207047428747317"/>
    <n v="1"/>
    <n v="0.18207047428747317"/>
    <n v="0"/>
  </r>
  <r>
    <x v="2"/>
    <x v="2"/>
    <x v="5"/>
    <n v="0.35"/>
    <n v="0.47"/>
    <x v="40"/>
    <n v="6181"/>
    <n v="1.0169728445241193"/>
    <n v="2101.9670164157487"/>
    <n v="3.972639502735253"/>
    <n v="1"/>
    <n v="3.972639502735253"/>
    <n v="0"/>
    <n v="0.42299105311513813"/>
    <n v="1"/>
    <n v="0.42299105311513813"/>
    <n v="0"/>
  </r>
  <r>
    <x v="2"/>
    <x v="2"/>
    <x v="5"/>
    <n v="0.35"/>
    <n v="0.47"/>
    <x v="5"/>
    <n v="6181"/>
    <n v="2.2867346126147687"/>
    <n v="4474.4009520412719"/>
    <n v="10.939586759656532"/>
    <n v="1"/>
    <n v="10.939586759656532"/>
    <n v="0"/>
    <n v="1.0539111982853537"/>
    <n v="1"/>
    <n v="1.0539111982853537"/>
    <n v="0"/>
  </r>
  <r>
    <x v="2"/>
    <x v="2"/>
    <x v="5"/>
    <n v="0.35"/>
    <n v="0.47"/>
    <x v="6"/>
    <n v="6181"/>
    <n v="463.63930765730498"/>
    <n v="450688.55262009532"/>
    <n v="924.12783432642539"/>
    <n v="1"/>
    <n v="924.12783432642539"/>
    <n v="0"/>
    <n v="107.73760967938055"/>
    <n v="1"/>
    <n v="107.73760967938055"/>
    <n v="0"/>
  </r>
  <r>
    <x v="2"/>
    <x v="2"/>
    <x v="5"/>
    <n v="0.35"/>
    <n v="0.47"/>
    <x v="6"/>
    <n v="6181"/>
    <n v="1266.1963978799633"/>
    <n v="2090511.5682578748"/>
    <n v="4787.2740351282018"/>
    <n v="1"/>
    <n v="4787.2740351282018"/>
    <n v="0"/>
    <n v="327.53286073231448"/>
    <n v="1"/>
    <n v="327.53286073231448"/>
    <n v="0"/>
  </r>
  <r>
    <x v="2"/>
    <x v="3"/>
    <x v="6"/>
    <n v="0.36"/>
    <n v="0.53"/>
    <x v="6"/>
    <n v="6181"/>
    <n v="180.018034550501"/>
    <n v="263660.44622594392"/>
    <n v="614.05148082622827"/>
    <n v="1"/>
    <n v="614.05148082622827"/>
    <n v="0"/>
    <n v="35.454810417284008"/>
    <n v="1"/>
    <n v="35.454810417284008"/>
    <n v="0"/>
  </r>
  <r>
    <x v="2"/>
    <x v="2"/>
    <x v="5"/>
    <n v="0.35"/>
    <n v="0.47"/>
    <x v="6"/>
    <n v="6181"/>
    <n v="95.186566005902961"/>
    <n v="9635.40305512942"/>
    <n v="24.080195519351712"/>
    <n v="1"/>
    <n v="24.080195519351712"/>
    <n v="0"/>
    <n v="0.66419529074649708"/>
    <n v="1"/>
    <n v="0.66419529074649708"/>
    <n v="0"/>
  </r>
  <r>
    <x v="2"/>
    <x v="2"/>
    <x v="5"/>
    <n v="0.35"/>
    <n v="0.47"/>
    <x v="42"/>
    <n v="6181"/>
    <n v="570.02348312262029"/>
    <n v="691679.85694687848"/>
    <n v="1650.1206971738684"/>
    <n v="1"/>
    <n v="1650.1206971738684"/>
    <n v="0"/>
    <n v="72.838628088385335"/>
    <n v="1"/>
    <n v="72.838628088385335"/>
    <n v="0"/>
  </r>
  <r>
    <x v="2"/>
    <x v="2"/>
    <x v="5"/>
    <n v="0.35"/>
    <n v="0.47"/>
    <x v="6"/>
    <n v="6182"/>
    <n v="4.6695854032846871"/>
    <n v="6840.0820560173079"/>
    <n v="14.856400832275305"/>
    <n v="1"/>
    <n v="14.856400832275305"/>
    <n v="0"/>
    <n v="1.3040507663398935"/>
    <n v="1"/>
    <n v="1.3040507663398935"/>
    <n v="0"/>
  </r>
  <r>
    <x v="2"/>
    <x v="2"/>
    <x v="5"/>
    <n v="0.35"/>
    <n v="0.47"/>
    <x v="6"/>
    <n v="6182"/>
    <n v="203.89384785039738"/>
    <n v="282766.26449295436"/>
    <n v="645.67710943587235"/>
    <n v="1"/>
    <n v="645.67710943587235"/>
    <n v="0"/>
    <n v="47.411624365498177"/>
    <n v="1"/>
    <n v="47.411624365498177"/>
    <n v="0"/>
  </r>
  <r>
    <x v="2"/>
    <x v="2"/>
    <x v="5"/>
    <n v="0.35"/>
    <n v="0.47"/>
    <x v="6"/>
    <n v="6182"/>
    <n v="39.591309423982636"/>
    <n v="410.14344162402841"/>
    <n v="1.2463125956227838"/>
    <n v="1"/>
    <n v="1.2463125956227838"/>
    <n v="0"/>
    <n v="7.9127176080342504E-2"/>
    <n v="1"/>
    <n v="7.9127176080342504E-2"/>
    <n v="0"/>
  </r>
  <r>
    <x v="2"/>
    <x v="2"/>
    <x v="5"/>
    <n v="0.35"/>
    <n v="0.47"/>
    <x v="42"/>
    <n v="6182"/>
    <n v="23.646065297143597"/>
    <n v="24063.147302429057"/>
    <n v="59.093496053662271"/>
    <n v="1"/>
    <n v="59.093496053662271"/>
    <n v="0"/>
    <n v="1.5169646832693966"/>
    <n v="1"/>
    <n v="1.5169646832693966"/>
    <n v="0"/>
  </r>
  <r>
    <x v="2"/>
    <x v="2"/>
    <x v="5"/>
    <n v="0.35"/>
    <n v="0.47"/>
    <x v="0"/>
    <n v="6210"/>
    <n v="4.8815911348560546"/>
    <n v="4415.934577525908"/>
    <n v="13.687227307094789"/>
    <n v="1"/>
    <n v="13.687227307094789"/>
    <n v="0"/>
    <n v="0.84731305661351952"/>
    <n v="1"/>
    <n v="0.84731305661351952"/>
    <n v="0"/>
  </r>
  <r>
    <x v="2"/>
    <x v="3"/>
    <x v="6"/>
    <n v="0.36"/>
    <n v="0.53"/>
    <x v="0"/>
    <n v="6210"/>
    <n v="9.0541301481303833"/>
    <n v="12626.564570230828"/>
    <n v="38.092614420159229"/>
    <n v="1"/>
    <n v="38.092614420159229"/>
    <n v="0"/>
    <n v="3.0817740794179191"/>
    <n v="1"/>
    <n v="3.0817740794179191"/>
    <n v="0"/>
  </r>
  <r>
    <x v="2"/>
    <x v="2"/>
    <x v="5"/>
    <n v="0.35"/>
    <n v="0.47"/>
    <x v="37"/>
    <n v="6210"/>
    <n v="230.51078831686155"/>
    <n v="258120.44287103877"/>
    <n v="802.69874387589391"/>
    <n v="1"/>
    <n v="802.69874387589391"/>
    <n v="0"/>
    <n v="59.112990087715509"/>
    <n v="1"/>
    <n v="59.112990087715509"/>
    <n v="0"/>
  </r>
  <r>
    <x v="2"/>
    <x v="2"/>
    <x v="5"/>
    <n v="0.35"/>
    <n v="0.47"/>
    <x v="5"/>
    <n v="6210"/>
    <n v="1.2567599129089277"/>
    <n v="2312.4246120462763"/>
    <n v="6.1413839648073676"/>
    <n v="1"/>
    <n v="6.1413839648073676"/>
    <n v="0"/>
    <n v="0.60993864028983857"/>
    <n v="1"/>
    <n v="0.60993864028983857"/>
    <n v="0"/>
  </r>
  <r>
    <x v="2"/>
    <x v="2"/>
    <x v="5"/>
    <n v="0.35"/>
    <n v="0.47"/>
    <x v="5"/>
    <n v="6210"/>
    <n v="0.818090540563157"/>
    <n v="1520.6654021789141"/>
    <n v="4.1522682539125544"/>
    <n v="1"/>
    <n v="4.1522682539125544"/>
    <n v="0"/>
    <n v="0.42361485375548569"/>
    <n v="1"/>
    <n v="0.42361485375548569"/>
    <n v="0"/>
  </r>
  <r>
    <x v="2"/>
    <x v="2"/>
    <x v="5"/>
    <n v="0.35"/>
    <n v="0.47"/>
    <x v="6"/>
    <n v="6210"/>
    <n v="162.95019421080946"/>
    <n v="189650.2318824399"/>
    <n v="597.34409390188637"/>
    <n v="1"/>
    <n v="597.34409390188637"/>
    <n v="0"/>
    <n v="40.794236750378829"/>
    <n v="1"/>
    <n v="40.794236750378829"/>
    <n v="0"/>
  </r>
  <r>
    <x v="2"/>
    <x v="3"/>
    <x v="6"/>
    <n v="0.36"/>
    <n v="0.53"/>
    <x v="6"/>
    <n v="6210"/>
    <n v="36.206917134034114"/>
    <n v="40864.449344551293"/>
    <n v="134.92095450510391"/>
    <n v="1"/>
    <n v="134.92095450510391"/>
    <n v="0"/>
    <n v="9.0479053784867087"/>
    <n v="1"/>
    <n v="9.0479053784867087"/>
    <n v="0"/>
  </r>
  <r>
    <x v="2"/>
    <x v="2"/>
    <x v="5"/>
    <n v="0.35"/>
    <n v="0.47"/>
    <x v="42"/>
    <n v="6210"/>
    <n v="790.12481176895471"/>
    <n v="827958.05727323156"/>
    <n v="2694.3179010265321"/>
    <n v="1"/>
    <n v="2694.3179010265321"/>
    <n v="0"/>
    <n v="186.21379694994823"/>
    <n v="1"/>
    <n v="186.21379694994823"/>
    <n v="0"/>
  </r>
  <r>
    <x v="2"/>
    <x v="2"/>
    <x v="5"/>
    <n v="0.35"/>
    <n v="0.47"/>
    <x v="0"/>
    <n v="6250"/>
    <n v="12.180049370738919"/>
    <n v="19719.895839488654"/>
    <n v="41.45740604357924"/>
    <n v="1"/>
    <n v="41.45740604357924"/>
    <n v="0"/>
    <n v="4.826200265688696"/>
    <n v="1"/>
    <n v="4.826200265688696"/>
    <n v="0"/>
  </r>
  <r>
    <x v="2"/>
    <x v="2"/>
    <x v="5"/>
    <n v="0.35"/>
    <n v="0.47"/>
    <x v="0"/>
    <n v="6250"/>
    <n v="8.1458345876099418"/>
    <n v="16184.754237374331"/>
    <n v="34.346491742319856"/>
    <n v="1"/>
    <n v="34.346491742319856"/>
    <n v="0"/>
    <n v="3.6811349321332085"/>
    <n v="1"/>
    <n v="3.6811349321332085"/>
    <n v="0"/>
  </r>
  <r>
    <x v="2"/>
    <x v="3"/>
    <x v="6"/>
    <n v="0.36"/>
    <n v="0.53"/>
    <x v="0"/>
    <n v="6250"/>
    <n v="1.6960106956205676"/>
    <n v="2464.8972563266543"/>
    <n v="5.5145557721185012"/>
    <n v="1"/>
    <n v="5.5145557721185012"/>
    <n v="0"/>
    <n v="0.66824677737644977"/>
    <n v="1"/>
    <n v="0.66824677737644977"/>
    <n v="0"/>
  </r>
  <r>
    <x v="2"/>
    <x v="3"/>
    <x v="7"/>
    <n v="0.36"/>
    <n v="0.48"/>
    <x v="0"/>
    <n v="6250"/>
    <n v="1.8039810026431042"/>
    <n v="5138.4383911361447"/>
    <n v="10.173540632239122"/>
    <n v="1"/>
    <n v="10.173540632239122"/>
    <n v="0"/>
    <n v="1.3343437188314597"/>
    <n v="1"/>
    <n v="1.3343437188314597"/>
    <n v="0"/>
  </r>
  <r>
    <x v="2"/>
    <x v="2"/>
    <x v="5"/>
    <n v="0.35"/>
    <n v="0.47"/>
    <x v="37"/>
    <n v="6250"/>
    <n v="43.430307447293195"/>
    <n v="42888.774620332573"/>
    <n v="99.962091343966861"/>
    <n v="1"/>
    <n v="99.962091343966861"/>
    <n v="0"/>
    <n v="7.8189266805172561"/>
    <n v="1"/>
    <n v="7.8189266805172561"/>
    <n v="0"/>
  </r>
  <r>
    <x v="2"/>
    <x v="3"/>
    <x v="7"/>
    <n v="0.36"/>
    <n v="0.48"/>
    <x v="7"/>
    <n v="6250"/>
    <n v="2.7255700857577834"/>
    <n v="8448.6762260666292"/>
    <n v="18.536330732353065"/>
    <n v="1"/>
    <n v="18.536330732353065"/>
    <n v="0"/>
    <n v="2.4811783105907521"/>
    <n v="1"/>
    <n v="2.4811783105907521"/>
    <n v="0"/>
  </r>
  <r>
    <x v="2"/>
    <x v="3"/>
    <x v="8"/>
    <n v="0.51"/>
    <n v="0.57999999999999996"/>
    <x v="7"/>
    <n v="6250"/>
    <n v="1.8204292364714325"/>
    <n v="4079.885569917983"/>
    <n v="7.2232085503143049"/>
    <n v="1"/>
    <n v="7.2232085503143049"/>
    <n v="0"/>
    <n v="0.85675669938207721"/>
    <n v="1"/>
    <n v="0.85675669938207721"/>
    <n v="0"/>
  </r>
  <r>
    <x v="2"/>
    <x v="2"/>
    <x v="5"/>
    <n v="0.35"/>
    <n v="0.47"/>
    <x v="38"/>
    <n v="6250"/>
    <n v="22.644902124946334"/>
    <n v="33260.369558444596"/>
    <n v="76.115267652853277"/>
    <n v="1"/>
    <n v="76.115267652853277"/>
    <n v="0"/>
    <n v="7.4303493369528759"/>
    <n v="1"/>
    <n v="7.4303493369528759"/>
    <n v="0"/>
  </r>
  <r>
    <x v="2"/>
    <x v="3"/>
    <x v="7"/>
    <n v="0.36"/>
    <n v="0.48"/>
    <x v="39"/>
    <n v="6250"/>
    <n v="4.0198494928997102"/>
    <n v="13932.010083323277"/>
    <n v="28.545578230734698"/>
    <n v="1"/>
    <n v="28.545578230734698"/>
    <n v="0"/>
    <n v="3.494401830400665"/>
    <n v="1"/>
    <n v="3.494401830400665"/>
    <n v="0"/>
  </r>
  <r>
    <x v="2"/>
    <x v="2"/>
    <x v="5"/>
    <n v="0.35"/>
    <n v="0.47"/>
    <x v="40"/>
    <n v="6250"/>
    <n v="26.921979926473981"/>
    <n v="52630.546608472512"/>
    <n v="110.57206693729043"/>
    <n v="1"/>
    <n v="110.57206693729043"/>
    <n v="0"/>
    <n v="11.981946259246765"/>
    <n v="1"/>
    <n v="11.981946259246765"/>
    <n v="0"/>
  </r>
  <r>
    <x v="2"/>
    <x v="2"/>
    <x v="5"/>
    <n v="0.35"/>
    <n v="0.47"/>
    <x v="5"/>
    <n v="6250"/>
    <n v="0.1207429811982903"/>
    <n v="318.73896588335174"/>
    <n v="0.71936703224695342"/>
    <n v="1"/>
    <n v="0.71936703224695342"/>
    <n v="0"/>
    <n v="8.587850317354799E-2"/>
    <n v="1"/>
    <n v="8.587850317354799E-2"/>
    <n v="0"/>
  </r>
  <r>
    <x v="2"/>
    <x v="3"/>
    <x v="6"/>
    <n v="0.36"/>
    <n v="0.53"/>
    <x v="5"/>
    <n v="6250"/>
    <n v="8.3762864211382071E-2"/>
    <n v="201.19400053792995"/>
    <n v="0.47269374454203317"/>
    <n v="1"/>
    <n v="0.47269374454203317"/>
    <n v="0"/>
    <n v="5.7292331308082131E-2"/>
    <n v="1"/>
    <n v="5.7292331308082131E-2"/>
    <n v="0"/>
  </r>
  <r>
    <x v="2"/>
    <x v="2"/>
    <x v="5"/>
    <n v="0.35"/>
    <n v="0.47"/>
    <x v="5"/>
    <n v="6250"/>
    <n v="2.2620059900568825"/>
    <n v="5276.2228632849856"/>
    <n v="11.853185214904306"/>
    <n v="1"/>
    <n v="11.853185214904306"/>
    <n v="0"/>
    <n v="1.5349298723739386"/>
    <n v="1"/>
    <n v="1.5349298723739386"/>
    <n v="0"/>
  </r>
  <r>
    <x v="2"/>
    <x v="2"/>
    <x v="5"/>
    <n v="0.35"/>
    <n v="0.47"/>
    <x v="5"/>
    <n v="6250"/>
    <n v="9.2550942382782234E-2"/>
    <n v="347.86812651555726"/>
    <n v="0.76073724371998319"/>
    <n v="1"/>
    <n v="0.76073724371998319"/>
    <n v="0"/>
    <n v="0.10031513890052168"/>
    <n v="1"/>
    <n v="0.10031513890052168"/>
    <n v="0"/>
  </r>
  <r>
    <x v="2"/>
    <x v="2"/>
    <x v="5"/>
    <n v="0.35"/>
    <n v="0.47"/>
    <x v="6"/>
    <n v="6250"/>
    <n v="4.5611995020434213"/>
    <n v="12363.94792692392"/>
    <n v="26.418488306709978"/>
    <n v="1"/>
    <n v="26.418488306709978"/>
    <n v="0"/>
    <n v="2.9826172607833272"/>
    <n v="1"/>
    <n v="2.9826172607833272"/>
    <n v="0"/>
  </r>
  <r>
    <x v="2"/>
    <x v="3"/>
    <x v="6"/>
    <n v="0.36"/>
    <n v="0.53"/>
    <x v="6"/>
    <n v="6250"/>
    <n v="15.359772863789809"/>
    <n v="14589.037638220005"/>
    <n v="34.213935509918635"/>
    <n v="1"/>
    <n v="34.213935509918635"/>
    <n v="0"/>
    <n v="2.2095097527908685"/>
    <n v="1"/>
    <n v="2.2095097527908685"/>
    <n v="0"/>
  </r>
  <r>
    <x v="2"/>
    <x v="2"/>
    <x v="5"/>
    <n v="0.35"/>
    <n v="0.47"/>
    <x v="42"/>
    <n v="6250"/>
    <n v="59.565461172564071"/>
    <n v="61723.27122645668"/>
    <n v="137.12018406431648"/>
    <n v="1"/>
    <n v="137.12018406431648"/>
    <n v="0"/>
    <n v="11.833888839477545"/>
    <n v="1"/>
    <n v="11.833888839477545"/>
    <n v="0"/>
  </r>
  <r>
    <x v="2"/>
    <x v="2"/>
    <x v="5"/>
    <n v="0.35"/>
    <n v="0.47"/>
    <x v="0"/>
    <n v="6300"/>
    <n v="465.89906508300112"/>
    <n v="841158.26658091415"/>
    <n v="2282.212437246149"/>
    <n v="1"/>
    <n v="2282.212437246149"/>
    <n v="0"/>
    <n v="213.32044462619493"/>
    <n v="1"/>
    <n v="213.32044462619493"/>
    <n v="0"/>
  </r>
  <r>
    <x v="2"/>
    <x v="2"/>
    <x v="5"/>
    <n v="0.35"/>
    <n v="0.47"/>
    <x v="0"/>
    <n v="6300"/>
    <n v="7.3553228743835319"/>
    <n v="15838.560885052731"/>
    <n v="42.331428009730359"/>
    <n v="1"/>
    <n v="42.331428009730359"/>
    <n v="0"/>
    <n v="3.9709980988976774"/>
    <n v="1"/>
    <n v="3.9709980988976774"/>
    <n v="0"/>
  </r>
  <r>
    <x v="2"/>
    <x v="3"/>
    <x v="6"/>
    <n v="0.36"/>
    <n v="0.53"/>
    <x v="0"/>
    <n v="6300"/>
    <n v="683.17729617248199"/>
    <n v="1211463.9164445763"/>
    <n v="3293.2171884387203"/>
    <n v="1"/>
    <n v="3293.2171884387203"/>
    <n v="0"/>
    <n v="308.00014661767642"/>
    <n v="1"/>
    <n v="308.00014661767642"/>
    <n v="0"/>
  </r>
  <r>
    <x v="2"/>
    <x v="3"/>
    <x v="7"/>
    <n v="0.36"/>
    <n v="0.48"/>
    <x v="0"/>
    <n v="6300"/>
    <n v="37.078264123724232"/>
    <n v="110633.21870046062"/>
    <n v="235.76286568119923"/>
    <n v="1"/>
    <n v="235.76286568119923"/>
    <n v="0"/>
    <n v="28.537797491884913"/>
    <n v="1"/>
    <n v="28.537797491884913"/>
    <n v="0"/>
  </r>
  <r>
    <x v="2"/>
    <x v="3"/>
    <x v="6"/>
    <n v="0.36"/>
    <n v="0.53"/>
    <x v="36"/>
    <n v="6300"/>
    <n v="6.7804649808024653"/>
    <n v="20951.634762070349"/>
    <n v="51.395838568875106"/>
    <n v="1"/>
    <n v="51.395838568875106"/>
    <n v="0"/>
    <n v="5.6489581666142996"/>
    <n v="1"/>
    <n v="5.6489581666142996"/>
    <n v="0"/>
  </r>
  <r>
    <x v="2"/>
    <x v="2"/>
    <x v="5"/>
    <n v="0.35"/>
    <n v="0.47"/>
    <x v="37"/>
    <n v="6300"/>
    <n v="535.45034966013486"/>
    <n v="620373.03507046797"/>
    <n v="1843.5449032042432"/>
    <n v="1"/>
    <n v="1843.5449032042432"/>
    <n v="0"/>
    <n v="139.57967976169201"/>
    <n v="1"/>
    <n v="139.57967976169201"/>
    <n v="0"/>
  </r>
  <r>
    <x v="2"/>
    <x v="3"/>
    <x v="7"/>
    <n v="0.36"/>
    <n v="0.48"/>
    <x v="7"/>
    <n v="6300"/>
    <n v="4.6566480617154475"/>
    <n v="13135.788724669683"/>
    <n v="31.087910897569358"/>
    <n v="1"/>
    <n v="31.087910897569358"/>
    <n v="0"/>
    <n v="3.5450705477063598"/>
    <n v="1"/>
    <n v="3.5450705477063598"/>
    <n v="0"/>
  </r>
  <r>
    <x v="2"/>
    <x v="3"/>
    <x v="8"/>
    <n v="0.51"/>
    <n v="0.57999999999999996"/>
    <x v="7"/>
    <n v="6300"/>
    <n v="11.856831282657501"/>
    <n v="31017.978213683109"/>
    <n v="62.050486571533632"/>
    <n v="1"/>
    <n v="62.050486571533632"/>
    <n v="0"/>
    <n v="7.4604850968958791"/>
    <n v="1"/>
    <n v="7.4604850968958791"/>
    <n v="0"/>
  </r>
  <r>
    <x v="2"/>
    <x v="2"/>
    <x v="5"/>
    <n v="0.35"/>
    <n v="0.47"/>
    <x v="38"/>
    <n v="6300"/>
    <n v="2.6334756748237549"/>
    <n v="2808.755136646791"/>
    <n v="8.9985403765436089"/>
    <n v="1"/>
    <n v="8.9985403765436089"/>
    <n v="0"/>
    <n v="0.61300640139723905"/>
    <n v="1"/>
    <n v="0.61300640139723905"/>
    <n v="0"/>
  </r>
  <r>
    <x v="2"/>
    <x v="3"/>
    <x v="7"/>
    <n v="0.36"/>
    <n v="0.48"/>
    <x v="39"/>
    <n v="6300"/>
    <n v="39.209620331688022"/>
    <n v="119207.59771207387"/>
    <n v="266.65939235940101"/>
    <n v="1"/>
    <n v="266.65939235940101"/>
    <n v="0"/>
    <n v="29.796017960685354"/>
    <n v="1"/>
    <n v="29.796017960685354"/>
    <n v="0"/>
  </r>
  <r>
    <x v="2"/>
    <x v="2"/>
    <x v="5"/>
    <n v="0.35"/>
    <n v="0.47"/>
    <x v="40"/>
    <n v="6300"/>
    <n v="33.940899269192947"/>
    <n v="107708.90316342271"/>
    <n v="218.29335784206822"/>
    <n v="1"/>
    <n v="218.29335784206822"/>
    <n v="0"/>
    <n v="25.596812667477945"/>
    <n v="1"/>
    <n v="25.596812667477945"/>
    <n v="0"/>
  </r>
  <r>
    <x v="2"/>
    <x v="2"/>
    <x v="5"/>
    <n v="0.35"/>
    <n v="0.47"/>
    <x v="40"/>
    <n v="6300"/>
    <n v="16.653531696150562"/>
    <n v="39975.928228926292"/>
    <n v="104.25645829068151"/>
    <n v="1"/>
    <n v="104.25645829068151"/>
    <n v="0"/>
    <n v="11.296995962915686"/>
    <n v="1"/>
    <n v="11.296995962915686"/>
    <n v="0"/>
  </r>
  <r>
    <x v="2"/>
    <x v="3"/>
    <x v="6"/>
    <n v="0.36"/>
    <n v="0.53"/>
    <x v="40"/>
    <n v="6300"/>
    <n v="16.180166707643725"/>
    <n v="46152.184312841782"/>
    <n v="115.9854945798414"/>
    <n v="1"/>
    <n v="115.9854945798414"/>
    <n v="0"/>
    <n v="12.34252701274489"/>
    <n v="1"/>
    <n v="12.34252701274489"/>
    <n v="0"/>
  </r>
  <r>
    <x v="2"/>
    <x v="3"/>
    <x v="6"/>
    <n v="0.36"/>
    <n v="0.53"/>
    <x v="5"/>
    <n v="6300"/>
    <n v="1.8038652537373561"/>
    <n v="4526.811238668166"/>
    <n v="11.74606666273975"/>
    <n v="1"/>
    <n v="11.74606666273975"/>
    <n v="0"/>
    <n v="1.3273852296414199"/>
    <n v="1"/>
    <n v="1.3273852296414199"/>
    <n v="0"/>
  </r>
  <r>
    <x v="2"/>
    <x v="3"/>
    <x v="7"/>
    <n v="0.36"/>
    <n v="0.48"/>
    <x v="5"/>
    <n v="6300"/>
    <n v="0.3003942490210163"/>
    <n v="1064.3481283986068"/>
    <n v="2.5320088270329668"/>
    <n v="1"/>
    <n v="2.5320088270329668"/>
    <n v="0"/>
    <n v="0.3037253849825865"/>
    <n v="1"/>
    <n v="0.3037253849825865"/>
    <n v="0"/>
  </r>
  <r>
    <x v="2"/>
    <x v="2"/>
    <x v="5"/>
    <n v="0.35"/>
    <n v="0.47"/>
    <x v="5"/>
    <n v="6300"/>
    <n v="8.7622707626523137"/>
    <n v="16514.191407806371"/>
    <n v="43.962565525934785"/>
    <n v="1"/>
    <n v="43.962565525934785"/>
    <n v="0"/>
    <n v="4.5708282853948692"/>
    <n v="1"/>
    <n v="4.5708282853948692"/>
    <n v="0"/>
  </r>
  <r>
    <x v="2"/>
    <x v="2"/>
    <x v="5"/>
    <n v="0.35"/>
    <n v="0.47"/>
    <x v="5"/>
    <n v="6300"/>
    <n v="0.21812749363749567"/>
    <n v="547.46552180757908"/>
    <n v="1.3560036761330498"/>
    <n v="1"/>
    <n v="1.3560036761330498"/>
    <n v="0"/>
    <n v="0.14464515544404927"/>
    <n v="1"/>
    <n v="0.14464515544404927"/>
    <n v="0"/>
  </r>
  <r>
    <x v="2"/>
    <x v="3"/>
    <x v="6"/>
    <n v="0.36"/>
    <n v="0.53"/>
    <x v="5"/>
    <n v="6300"/>
    <n v="5.1148483327984072E-2"/>
    <n v="168.5749333425901"/>
    <n v="0.41020995191307053"/>
    <n v="1"/>
    <n v="0.41020995191307053"/>
    <n v="0"/>
    <n v="4.7824876731275501E-2"/>
    <n v="1"/>
    <n v="4.7824876731275501E-2"/>
    <n v="0"/>
  </r>
  <r>
    <x v="2"/>
    <x v="2"/>
    <x v="5"/>
    <n v="0.35"/>
    <n v="0.47"/>
    <x v="5"/>
    <n v="6300"/>
    <n v="3.4482240508039133"/>
    <n v="6314.7233355266126"/>
    <n v="16.538269525077617"/>
    <n v="1"/>
    <n v="16.538269525077617"/>
    <n v="0"/>
    <n v="1.6979338594414566"/>
    <n v="1"/>
    <n v="1.6979338594414566"/>
    <n v="0"/>
  </r>
  <r>
    <x v="2"/>
    <x v="2"/>
    <x v="5"/>
    <n v="0.35"/>
    <n v="0.47"/>
    <x v="6"/>
    <n v="6300"/>
    <n v="61.951024763730985"/>
    <n v="140799.03138645252"/>
    <n v="357.45924348398989"/>
    <n v="1"/>
    <n v="357.45924348398989"/>
    <n v="0"/>
    <n v="35.056684392375303"/>
    <n v="1"/>
    <n v="35.056684392375303"/>
    <n v="0"/>
  </r>
  <r>
    <x v="2"/>
    <x v="2"/>
    <x v="5"/>
    <n v="0.35"/>
    <n v="0.47"/>
    <x v="6"/>
    <n v="6300"/>
    <n v="294.9672067434413"/>
    <n v="418278.08554734895"/>
    <n v="1224.7975945269773"/>
    <n v="1"/>
    <n v="1224.7975945269773"/>
    <n v="0"/>
    <n v="94.164723543712839"/>
    <n v="1"/>
    <n v="94.164723543712839"/>
    <n v="0"/>
  </r>
  <r>
    <x v="2"/>
    <x v="3"/>
    <x v="6"/>
    <n v="0.36"/>
    <n v="0.53"/>
    <x v="6"/>
    <n v="6300"/>
    <n v="310.59825855869059"/>
    <n v="409477.1280304885"/>
    <n v="1221.321430760353"/>
    <n v="1"/>
    <n v="1221.321430760353"/>
    <n v="0"/>
    <n v="91.863432483698588"/>
    <n v="1"/>
    <n v="91.863432483698588"/>
    <n v="0"/>
  </r>
  <r>
    <x v="2"/>
    <x v="2"/>
    <x v="5"/>
    <n v="0.35"/>
    <n v="0.47"/>
    <x v="6"/>
    <n v="6300"/>
    <n v="49.042375263404203"/>
    <n v="9220.1759772732967"/>
    <n v="30.356535945402605"/>
    <n v="1"/>
    <n v="30.356535945402605"/>
    <n v="0"/>
    <n v="1.8368664096337288"/>
    <n v="1"/>
    <n v="1.8368664096337288"/>
    <n v="0"/>
  </r>
  <r>
    <x v="2"/>
    <x v="2"/>
    <x v="5"/>
    <n v="0.35"/>
    <n v="0.47"/>
    <x v="42"/>
    <n v="6300"/>
    <n v="1927.9515659935669"/>
    <n v="1911451.7023420923"/>
    <n v="6298.3555320721334"/>
    <n v="1"/>
    <n v="6298.3555320721334"/>
    <n v="0"/>
    <n v="415.08530806143676"/>
    <n v="1"/>
    <n v="415.08530806143676"/>
    <n v="0"/>
  </r>
  <r>
    <x v="2"/>
    <x v="2"/>
    <x v="5"/>
    <n v="0.35"/>
    <n v="0.47"/>
    <x v="0"/>
    <n v="6410"/>
    <n v="187.77274271327366"/>
    <n v="335604.36914738279"/>
    <n v="900.68294217337473"/>
    <n v="1"/>
    <n v="900.68294217337473"/>
    <n v="0"/>
    <n v="82.455777200088264"/>
    <n v="1"/>
    <n v="82.455777200088264"/>
    <n v="0"/>
  </r>
  <r>
    <x v="2"/>
    <x v="2"/>
    <x v="5"/>
    <n v="0.35"/>
    <n v="0.47"/>
    <x v="0"/>
    <n v="6410"/>
    <n v="0.58983622841132421"/>
    <n v="469.87701787009746"/>
    <n v="1.2041646944287647"/>
    <n v="1"/>
    <n v="1.2041646944287647"/>
    <n v="0"/>
    <n v="7.0745745043217165E-2"/>
    <n v="1"/>
    <n v="7.0745745043217165E-2"/>
    <n v="0"/>
  </r>
  <r>
    <x v="2"/>
    <x v="3"/>
    <x v="6"/>
    <n v="0.36"/>
    <n v="0.53"/>
    <x v="0"/>
    <n v="6410"/>
    <n v="129.23089660233754"/>
    <n v="214702.25346725684"/>
    <n v="578.80381362082051"/>
    <n v="1"/>
    <n v="578.80381362082051"/>
    <n v="0"/>
    <n v="50.231998495640383"/>
    <n v="1"/>
    <n v="50.231998495640383"/>
    <n v="0"/>
  </r>
  <r>
    <x v="2"/>
    <x v="3"/>
    <x v="7"/>
    <n v="0.36"/>
    <n v="0.48"/>
    <x v="0"/>
    <n v="6410"/>
    <n v="358.36301045657825"/>
    <n v="1009975.6940201743"/>
    <n v="2154.7486053710932"/>
    <n v="1"/>
    <n v="2154.7486053710932"/>
    <n v="0"/>
    <n v="245.78613700519847"/>
    <n v="1"/>
    <n v="245.78613700519847"/>
    <n v="0"/>
  </r>
  <r>
    <x v="2"/>
    <x v="3"/>
    <x v="6"/>
    <n v="0.36"/>
    <n v="0.53"/>
    <x v="36"/>
    <n v="6410"/>
    <n v="56.358026122181421"/>
    <n v="169349.12464755983"/>
    <n v="400.98506572791513"/>
    <n v="1"/>
    <n v="400.98506572791513"/>
    <n v="0"/>
    <n v="42.545392444805174"/>
    <n v="1"/>
    <n v="42.545392444805174"/>
    <n v="0"/>
  </r>
  <r>
    <x v="2"/>
    <x v="2"/>
    <x v="5"/>
    <n v="0.35"/>
    <n v="0.47"/>
    <x v="37"/>
    <n v="6410"/>
    <n v="38.719202531233108"/>
    <n v="46729.696344132659"/>
    <n v="131.36819135804603"/>
    <n v="1"/>
    <n v="131.36819135804603"/>
    <n v="0"/>
    <n v="11.573751767094892"/>
    <n v="1"/>
    <n v="11.573751767094892"/>
    <n v="0"/>
  </r>
  <r>
    <x v="2"/>
    <x v="3"/>
    <x v="7"/>
    <n v="0.36"/>
    <n v="0.48"/>
    <x v="7"/>
    <n v="6410"/>
    <n v="29.604701373959745"/>
    <n v="82612.026939383868"/>
    <n v="166.49020816640487"/>
    <n v="1"/>
    <n v="166.49020816640487"/>
    <n v="0"/>
    <n v="20.17868789040039"/>
    <n v="1"/>
    <n v="20.17868789040039"/>
    <n v="0"/>
  </r>
  <r>
    <x v="2"/>
    <x v="3"/>
    <x v="8"/>
    <n v="0.51"/>
    <n v="0.57999999999999996"/>
    <x v="7"/>
    <n v="6410"/>
    <n v="28.046591531312011"/>
    <n v="67719.423182609549"/>
    <n v="127.26212242851273"/>
    <n v="1"/>
    <n v="127.26212242851273"/>
    <n v="0"/>
    <n v="15.540493991054186"/>
    <n v="1"/>
    <n v="15.540493991054186"/>
    <n v="0"/>
  </r>
  <r>
    <x v="2"/>
    <x v="2"/>
    <x v="5"/>
    <n v="0.35"/>
    <n v="0.47"/>
    <x v="38"/>
    <n v="6410"/>
    <n v="1.0598985754912227"/>
    <n v="1409.1540167042208"/>
    <n v="3.2777584326489033"/>
    <n v="1"/>
    <n v="3.2777584326489033"/>
    <n v="0"/>
    <n v="0.27676756243643758"/>
    <n v="1"/>
    <n v="0.27676756243643758"/>
    <n v="0"/>
  </r>
  <r>
    <x v="2"/>
    <x v="3"/>
    <x v="7"/>
    <n v="0.36"/>
    <n v="0.48"/>
    <x v="39"/>
    <n v="6410"/>
    <n v="8.1060789830136279"/>
    <n v="27655.966662683219"/>
    <n v="63.040352104333422"/>
    <n v="1"/>
    <n v="63.040352104333422"/>
    <n v="0"/>
    <n v="7.2878646747168752"/>
    <n v="1"/>
    <n v="7.2878646747168752"/>
    <n v="0"/>
  </r>
  <r>
    <x v="2"/>
    <x v="2"/>
    <x v="5"/>
    <n v="0.35"/>
    <n v="0.47"/>
    <x v="40"/>
    <n v="6410"/>
    <n v="0.17312220429994252"/>
    <n v="669.70622445605409"/>
    <n v="1.3048905001434561"/>
    <n v="1"/>
    <n v="1.3048905001434561"/>
    <n v="0"/>
    <n v="0.17222793772088707"/>
    <n v="1"/>
    <n v="0.17222793772088707"/>
    <n v="0"/>
  </r>
  <r>
    <x v="2"/>
    <x v="2"/>
    <x v="5"/>
    <n v="0.35"/>
    <n v="0.47"/>
    <x v="40"/>
    <n v="6410"/>
    <n v="46.70067403608153"/>
    <n v="110831.33800307853"/>
    <n v="239.69871963471897"/>
    <n v="1"/>
    <n v="239.69871963471897"/>
    <n v="0"/>
    <n v="25.92068159360743"/>
    <n v="1"/>
    <n v="25.92068159360743"/>
    <n v="0"/>
  </r>
  <r>
    <x v="2"/>
    <x v="3"/>
    <x v="6"/>
    <n v="0.36"/>
    <n v="0.53"/>
    <x v="5"/>
    <n v="6410"/>
    <n v="3.7442904340954632E-2"/>
    <n v="59.873687693879873"/>
    <n v="0.17597555636331161"/>
    <n v="1"/>
    <n v="0.17597555636331161"/>
    <n v="0"/>
    <n v="1.5186105129684553E-2"/>
    <n v="1"/>
    <n v="1.5186105129684553E-2"/>
    <n v="0"/>
  </r>
  <r>
    <x v="2"/>
    <x v="3"/>
    <x v="7"/>
    <n v="0.36"/>
    <n v="0.48"/>
    <x v="5"/>
    <n v="6410"/>
    <n v="1.2103168674045321"/>
    <n v="3158.7818040568718"/>
    <n v="6.1956187136700054"/>
    <n v="1"/>
    <n v="6.1956187136700054"/>
    <n v="0"/>
    <n v="0.86259473955027999"/>
    <n v="1"/>
    <n v="0.86259473955027999"/>
    <n v="0"/>
  </r>
  <r>
    <x v="2"/>
    <x v="2"/>
    <x v="5"/>
    <n v="0.35"/>
    <n v="0.47"/>
    <x v="5"/>
    <n v="6410"/>
    <n v="1.2447154810212877"/>
    <n v="1111.5959999731808"/>
    <n v="2.0094532896883308"/>
    <n v="1"/>
    <n v="2.0094532896883308"/>
    <n v="0"/>
    <n v="0.10737487955646302"/>
    <n v="1"/>
    <n v="0.10737487955646302"/>
    <n v="0"/>
  </r>
  <r>
    <x v="2"/>
    <x v="3"/>
    <x v="7"/>
    <n v="0.36"/>
    <n v="0.48"/>
    <x v="5"/>
    <n v="6410"/>
    <n v="0.91649421417723331"/>
    <n v="1925.0278058758418"/>
    <n v="1.2077531887631157"/>
    <n v="1"/>
    <n v="1.2077531887631157"/>
    <n v="0"/>
    <n v="0.10980760139727931"/>
    <n v="1"/>
    <n v="0.10980760139727931"/>
    <n v="0"/>
  </r>
  <r>
    <x v="2"/>
    <x v="3"/>
    <x v="7"/>
    <n v="0.36"/>
    <n v="0.48"/>
    <x v="5"/>
    <n v="6410"/>
    <n v="0.78114299051011793"/>
    <n v="1876.2203629347423"/>
    <n v="1.9533745137806848"/>
    <n v="1"/>
    <n v="1.9533745137806848"/>
    <n v="0"/>
    <n v="0.22927209310270857"/>
    <n v="1"/>
    <n v="0.22927209310270857"/>
    <n v="0"/>
  </r>
  <r>
    <x v="2"/>
    <x v="2"/>
    <x v="5"/>
    <n v="0.35"/>
    <n v="0.47"/>
    <x v="6"/>
    <n v="6410"/>
    <n v="187.93817891505347"/>
    <n v="214837.23429442517"/>
    <n v="536.00400706495998"/>
    <n v="1"/>
    <n v="536.00400706495998"/>
    <n v="0"/>
    <n v="51.892754208874614"/>
    <n v="1"/>
    <n v="51.892754208874614"/>
    <n v="0"/>
  </r>
  <r>
    <x v="2"/>
    <x v="2"/>
    <x v="5"/>
    <n v="0.35"/>
    <n v="0.47"/>
    <x v="6"/>
    <n v="6410"/>
    <n v="2589.899769951669"/>
    <n v="3632682.9496533601"/>
    <n v="10320.426420292275"/>
    <n v="1"/>
    <n v="10320.426420292275"/>
    <n v="0"/>
    <n v="829.21034776244949"/>
    <n v="1"/>
    <n v="829.21034776244949"/>
    <n v="0"/>
  </r>
  <r>
    <x v="2"/>
    <x v="3"/>
    <x v="6"/>
    <n v="0.36"/>
    <n v="0.53"/>
    <x v="6"/>
    <n v="6410"/>
    <n v="146.33408960497488"/>
    <n v="171387.88879733603"/>
    <n v="547.96660810870685"/>
    <n v="1"/>
    <n v="547.96660810870685"/>
    <n v="0"/>
    <n v="37.461616369421719"/>
    <n v="1"/>
    <n v="37.461616369421719"/>
    <n v="0"/>
  </r>
  <r>
    <x v="2"/>
    <x v="2"/>
    <x v="5"/>
    <n v="0.35"/>
    <n v="0.47"/>
    <x v="6"/>
    <n v="6410"/>
    <n v="20.953770080979709"/>
    <n v="818.26319692963193"/>
    <n v="2.4811638132460354"/>
    <n v="1"/>
    <n v="2.4811638132460354"/>
    <n v="0"/>
    <n v="0.17232646486589404"/>
    <n v="1"/>
    <n v="0.17232646486589404"/>
    <n v="0"/>
  </r>
  <r>
    <x v="2"/>
    <x v="3"/>
    <x v="7"/>
    <n v="0.36"/>
    <n v="0.48"/>
    <x v="41"/>
    <n v="6410"/>
    <n v="0.99658339901423831"/>
    <n v="2911.072045962494"/>
    <n v="6.6960318227244029"/>
    <n v="1"/>
    <n v="6.6960318227244029"/>
    <n v="0"/>
    <n v="0.70508521952705372"/>
    <n v="1"/>
    <n v="0.70508521952705372"/>
    <n v="0"/>
  </r>
  <r>
    <x v="2"/>
    <x v="2"/>
    <x v="5"/>
    <n v="0.35"/>
    <n v="0.47"/>
    <x v="42"/>
    <n v="6410"/>
    <n v="655.04942294849423"/>
    <n v="750213.78939696471"/>
    <n v="2261.0643257596098"/>
    <n v="1"/>
    <n v="2261.0643257596098"/>
    <n v="0"/>
    <n v="172.03681787041492"/>
    <n v="1"/>
    <n v="172.03681787041492"/>
    <n v="0"/>
  </r>
  <r>
    <x v="2"/>
    <x v="3"/>
    <x v="6"/>
    <n v="0.36"/>
    <n v="0.53"/>
    <x v="0"/>
    <n v="6412"/>
    <n v="0.52831375275323833"/>
    <n v="1377.6075393164629"/>
    <n v="2.6512066736220019"/>
    <n v="1"/>
    <n v="2.6512066736220019"/>
    <n v="0"/>
    <n v="0.88986340073032932"/>
    <n v="1"/>
    <n v="0.88986340073032932"/>
    <n v="0"/>
  </r>
  <r>
    <x v="2"/>
    <x v="2"/>
    <x v="5"/>
    <n v="0.35"/>
    <n v="0.47"/>
    <x v="0"/>
    <n v="6420"/>
    <n v="383.59398612399133"/>
    <n v="627353.52154132561"/>
    <n v="1692.5015286014807"/>
    <n v="1"/>
    <n v="1692.5015286014807"/>
    <n v="0"/>
    <n v="151.56070697145475"/>
    <n v="1"/>
    <n v="151.56070697145475"/>
    <n v="0"/>
  </r>
  <r>
    <x v="2"/>
    <x v="2"/>
    <x v="5"/>
    <n v="0.35"/>
    <n v="0.47"/>
    <x v="0"/>
    <n v="6420"/>
    <n v="7.439586324349829"/>
    <n v="11440.260148182679"/>
    <n v="28.391179951051697"/>
    <n v="1"/>
    <n v="28.391179951051697"/>
    <n v="0"/>
    <n v="2.8536815881322792"/>
    <n v="1"/>
    <n v="2.8536815881322792"/>
    <n v="0"/>
  </r>
  <r>
    <x v="2"/>
    <x v="3"/>
    <x v="6"/>
    <n v="0.36"/>
    <n v="0.53"/>
    <x v="0"/>
    <n v="6420"/>
    <n v="662.54087288970516"/>
    <n v="1159339.2710066442"/>
    <n v="3179.4340521176241"/>
    <n v="1"/>
    <n v="3179.4340521176241"/>
    <n v="0"/>
    <n v="271.63655457632842"/>
    <n v="1"/>
    <n v="271.63655457632842"/>
    <n v="0"/>
  </r>
  <r>
    <x v="2"/>
    <x v="3"/>
    <x v="7"/>
    <n v="0.36"/>
    <n v="0.48"/>
    <x v="0"/>
    <n v="6420"/>
    <n v="2.8592395484073805E-6"/>
    <n v="9.0337168275602502E-3"/>
    <n v="1.8270394029930418E-5"/>
    <n v="1"/>
    <n v="1.8270394029930418E-5"/>
    <n v="0"/>
    <n v="2.5611436490517115E-6"/>
    <n v="1"/>
    <n v="2.5611436490517115E-6"/>
    <n v="0"/>
  </r>
  <r>
    <x v="2"/>
    <x v="2"/>
    <x v="5"/>
    <n v="0.35"/>
    <n v="0.47"/>
    <x v="5"/>
    <n v="6420"/>
    <n v="0.6686115886284113"/>
    <n v="1278.9381248791699"/>
    <n v="3.4901195147482822"/>
    <n v="1"/>
    <n v="3.4901195147482822"/>
    <n v="0"/>
    <n v="0.36838215252523554"/>
    <n v="1"/>
    <n v="0.36838215252523554"/>
    <n v="0"/>
  </r>
  <r>
    <x v="2"/>
    <x v="2"/>
    <x v="5"/>
    <n v="0.35"/>
    <n v="0.47"/>
    <x v="6"/>
    <n v="6420"/>
    <n v="3415.9428593730254"/>
    <n v="6568549.0753538208"/>
    <n v="15458.031308243386"/>
    <n v="1"/>
    <n v="15458.031308243386"/>
    <n v="0"/>
    <n v="1668.5879064045148"/>
    <n v="1"/>
    <n v="1668.5879064045148"/>
    <n v="0"/>
  </r>
  <r>
    <x v="2"/>
    <x v="2"/>
    <x v="5"/>
    <n v="0.35"/>
    <n v="0.47"/>
    <x v="6"/>
    <n v="6420"/>
    <n v="6639.9359587414665"/>
    <n v="12248967.840905666"/>
    <n v="28680.172836740239"/>
    <n v="1"/>
    <n v="28680.172836740239"/>
    <n v="0"/>
    <n v="3108.5416583230653"/>
    <n v="1"/>
    <n v="3108.5416583230653"/>
    <n v="0"/>
  </r>
  <r>
    <x v="2"/>
    <x v="3"/>
    <x v="6"/>
    <n v="0.36"/>
    <n v="0.53"/>
    <x v="6"/>
    <n v="6420"/>
    <n v="317.95664344110486"/>
    <n v="596169.60416071815"/>
    <n v="1545.0835798789137"/>
    <n v="1"/>
    <n v="1545.0835798789137"/>
    <n v="0"/>
    <n v="132.27650895152846"/>
    <n v="1"/>
    <n v="132.27650895152846"/>
    <n v="0"/>
  </r>
  <r>
    <x v="2"/>
    <x v="2"/>
    <x v="5"/>
    <n v="0.35"/>
    <n v="0.47"/>
    <x v="6"/>
    <n v="6420"/>
    <n v="89.366272718364826"/>
    <n v="99715.02262341656"/>
    <n v="264.28953461854582"/>
    <n v="1"/>
    <n v="264.28953461854582"/>
    <n v="0"/>
    <n v="24.26984671418322"/>
    <n v="1"/>
    <n v="24.26984671418322"/>
    <n v="0"/>
  </r>
  <r>
    <x v="2"/>
    <x v="2"/>
    <x v="5"/>
    <n v="0.35"/>
    <n v="0.47"/>
    <x v="42"/>
    <n v="6420"/>
    <n v="450.67556594767871"/>
    <n v="643024.41619505011"/>
    <n v="1854.076807724844"/>
    <n v="1"/>
    <n v="1854.076807724844"/>
    <n v="0"/>
    <n v="148.92485460601105"/>
    <n v="1"/>
    <n v="148.92485460601105"/>
    <n v="0"/>
  </r>
  <r>
    <x v="2"/>
    <x v="3"/>
    <x v="6"/>
    <n v="0.36"/>
    <n v="0.53"/>
    <x v="0"/>
    <n v="6424"/>
    <n v="29.29143812553875"/>
    <n v="36637.773291037389"/>
    <n v="110.52951333799234"/>
    <n v="1"/>
    <n v="110.52951333799234"/>
    <n v="0"/>
    <n v="17.259025463884477"/>
    <n v="1"/>
    <n v="17.259025463884477"/>
    <n v="0"/>
  </r>
  <r>
    <x v="2"/>
    <x v="2"/>
    <x v="5"/>
    <n v="0.35"/>
    <n v="0.47"/>
    <x v="0"/>
    <n v="6430"/>
    <n v="20.905411422722825"/>
    <n v="36851.90990460493"/>
    <n v="77.152141487277603"/>
    <n v="1"/>
    <n v="77.152141487277603"/>
    <n v="0"/>
    <n v="6.5791758597494816"/>
    <n v="1"/>
    <n v="6.5791758597494816"/>
    <n v="0"/>
  </r>
  <r>
    <x v="2"/>
    <x v="2"/>
    <x v="5"/>
    <n v="0.35"/>
    <n v="0.47"/>
    <x v="0"/>
    <n v="6430"/>
    <n v="17.557492057133494"/>
    <n v="36820.61145336154"/>
    <n v="74.111140872771131"/>
    <n v="1"/>
    <n v="74.111140872771131"/>
    <n v="0"/>
    <n v="6.2065972947814601"/>
    <n v="1"/>
    <n v="6.2065972947814601"/>
    <n v="0"/>
  </r>
  <r>
    <x v="2"/>
    <x v="3"/>
    <x v="6"/>
    <n v="0.36"/>
    <n v="0.53"/>
    <x v="0"/>
    <n v="6430"/>
    <n v="120.44576883159064"/>
    <n v="207128.15849946978"/>
    <n v="414.33414577636381"/>
    <n v="1"/>
    <n v="414.33414577636381"/>
    <n v="0"/>
    <n v="30.179185540869522"/>
    <n v="1"/>
    <n v="30.179185540869522"/>
    <n v="0"/>
  </r>
  <r>
    <x v="2"/>
    <x v="3"/>
    <x v="7"/>
    <n v="0.36"/>
    <n v="0.48"/>
    <x v="0"/>
    <n v="6430"/>
    <n v="70.425136307976871"/>
    <n v="167243.60566458289"/>
    <n v="259.02199665007322"/>
    <n v="1"/>
    <n v="259.02199665007322"/>
    <n v="0"/>
    <n v="23.409444462943913"/>
    <n v="1"/>
    <n v="23.409444462943913"/>
    <n v="0"/>
  </r>
  <r>
    <x v="2"/>
    <x v="3"/>
    <x v="7"/>
    <n v="0.36"/>
    <n v="0.48"/>
    <x v="36"/>
    <n v="6430"/>
    <n v="0.23107984615744015"/>
    <n v="840.42927625963489"/>
    <n v="1.9410759668000619"/>
    <n v="1"/>
    <n v="1.9410759668000619"/>
    <n v="0"/>
    <n v="0.25213671628218415"/>
    <n v="1"/>
    <n v="0.25213671628218415"/>
    <n v="0"/>
  </r>
  <r>
    <x v="2"/>
    <x v="2"/>
    <x v="5"/>
    <n v="0.35"/>
    <n v="0.47"/>
    <x v="37"/>
    <n v="6430"/>
    <n v="23.090396571843414"/>
    <n v="27557.950897791263"/>
    <n v="58.552304823429402"/>
    <n v="1"/>
    <n v="58.552304823429402"/>
    <n v="0"/>
    <n v="4.3306395221686298"/>
    <n v="1"/>
    <n v="4.3306395221686298"/>
    <n v="0"/>
  </r>
  <r>
    <x v="2"/>
    <x v="3"/>
    <x v="7"/>
    <n v="0.36"/>
    <n v="0.48"/>
    <x v="7"/>
    <n v="6430"/>
    <n v="8.7666899907122726"/>
    <n v="24319.793033986381"/>
    <n v="42.512800705049123"/>
    <n v="1"/>
    <n v="42.512800705049123"/>
    <n v="0"/>
    <n v="4.9387778272049259"/>
    <n v="1"/>
    <n v="4.9387778272049259"/>
    <n v="0"/>
  </r>
  <r>
    <x v="2"/>
    <x v="3"/>
    <x v="8"/>
    <n v="0.51"/>
    <n v="0.57999999999999996"/>
    <x v="7"/>
    <n v="6430"/>
    <n v="13.321724841156895"/>
    <n v="32292.938943707573"/>
    <n v="57.582959104006179"/>
    <n v="1"/>
    <n v="57.582959104006179"/>
    <n v="0"/>
    <n v="6.492431703810186"/>
    <n v="1"/>
    <n v="6.492431703810186"/>
    <n v="0"/>
  </r>
  <r>
    <x v="2"/>
    <x v="2"/>
    <x v="5"/>
    <n v="0.35"/>
    <n v="0.47"/>
    <x v="38"/>
    <n v="6430"/>
    <n v="12.403852259250142"/>
    <n v="16280.571471756301"/>
    <n v="30.656877044290745"/>
    <n v="1"/>
    <n v="30.656877044290745"/>
    <n v="0"/>
    <n v="1.7577814993100891"/>
    <n v="1"/>
    <n v="1.7577814993100891"/>
    <n v="0"/>
  </r>
  <r>
    <x v="2"/>
    <x v="3"/>
    <x v="7"/>
    <n v="0.36"/>
    <n v="0.48"/>
    <x v="39"/>
    <n v="6430"/>
    <n v="24.837865659357497"/>
    <n v="80756.836695524617"/>
    <n v="151.65917469881978"/>
    <n v="1"/>
    <n v="151.65917469881978"/>
    <n v="0"/>
    <n v="17.777505978980475"/>
    <n v="1"/>
    <n v="17.777505978980475"/>
    <n v="0"/>
  </r>
  <r>
    <x v="2"/>
    <x v="2"/>
    <x v="5"/>
    <n v="0.35"/>
    <n v="0.47"/>
    <x v="40"/>
    <n v="6430"/>
    <n v="0.37896603329571427"/>
    <n v="1147.5933691272671"/>
    <n v="2.0511923461455059"/>
    <n v="1"/>
    <n v="2.0511923461455059"/>
    <n v="0"/>
    <n v="0.26282796249250523"/>
    <n v="1"/>
    <n v="0.26282796249250523"/>
    <n v="0"/>
  </r>
  <r>
    <x v="2"/>
    <x v="2"/>
    <x v="5"/>
    <n v="0.35"/>
    <n v="0.47"/>
    <x v="40"/>
    <n v="6430"/>
    <n v="3.3700598720436611E-2"/>
    <n v="85.426500485565953"/>
    <n v="0.17630532699843823"/>
    <n v="1"/>
    <n v="0.17630532699843823"/>
    <n v="0"/>
    <n v="1.8056292564510076E-2"/>
    <n v="1"/>
    <n v="1.8056292564510076E-2"/>
    <n v="0"/>
  </r>
  <r>
    <x v="2"/>
    <x v="3"/>
    <x v="6"/>
    <n v="0.36"/>
    <n v="0.53"/>
    <x v="40"/>
    <n v="6430"/>
    <n v="0.6875078128583556"/>
    <n v="1345.6140568898356"/>
    <n v="2.6609711997194312"/>
    <n v="1"/>
    <n v="2.6609711997194312"/>
    <n v="0"/>
    <n v="0.33983866907971227"/>
    <n v="1"/>
    <n v="0.33983866907971227"/>
    <n v="0"/>
  </r>
  <r>
    <x v="2"/>
    <x v="2"/>
    <x v="5"/>
    <n v="0.35"/>
    <n v="0.47"/>
    <x v="5"/>
    <n v="6430"/>
    <n v="0.38586988238446784"/>
    <n v="724.91441941398841"/>
    <n v="1.6951901334830679"/>
    <n v="1"/>
    <n v="1.6951901334830679"/>
    <n v="0"/>
    <n v="0.16274667858133787"/>
    <n v="1"/>
    <n v="0.16274667858133787"/>
    <n v="0"/>
  </r>
  <r>
    <x v="2"/>
    <x v="2"/>
    <x v="5"/>
    <n v="0.35"/>
    <n v="0.47"/>
    <x v="5"/>
    <n v="6430"/>
    <n v="0.35473014335253772"/>
    <n v="934.52737614185685"/>
    <n v="1.940795653066318"/>
    <n v="1"/>
    <n v="1.940795653066318"/>
    <n v="0"/>
    <n v="0.20490069197124455"/>
    <n v="1"/>
    <n v="0.20490069197124455"/>
    <n v="0"/>
  </r>
  <r>
    <x v="2"/>
    <x v="2"/>
    <x v="5"/>
    <n v="0.35"/>
    <n v="0.47"/>
    <x v="5"/>
    <n v="6430"/>
    <n v="3.0007839169897844E-3"/>
    <n v="6.3128596256441067"/>
    <n v="1.4420487733500338E-2"/>
    <n v="1"/>
    <n v="1.4420487733500338E-2"/>
    <n v="0"/>
    <n v="1.4975512794071593E-3"/>
    <n v="1"/>
    <n v="1.4975512794071593E-3"/>
    <n v="0"/>
  </r>
  <r>
    <x v="2"/>
    <x v="2"/>
    <x v="5"/>
    <n v="0.35"/>
    <n v="0.47"/>
    <x v="6"/>
    <n v="6430"/>
    <n v="275.29756010633031"/>
    <n v="108683.65474676435"/>
    <n v="213.75591596420458"/>
    <n v="1"/>
    <n v="213.75591596420458"/>
    <n v="0"/>
    <n v="27.696178919619481"/>
    <n v="1"/>
    <n v="27.696178919619481"/>
    <n v="0"/>
  </r>
  <r>
    <x v="2"/>
    <x v="2"/>
    <x v="5"/>
    <n v="0.35"/>
    <n v="0.47"/>
    <x v="6"/>
    <n v="6430"/>
    <n v="249.4194087075426"/>
    <n v="292555.87908873643"/>
    <n v="600.26728552272868"/>
    <n v="1"/>
    <n v="600.26728552272868"/>
    <n v="0"/>
    <n v="33.601994883395697"/>
    <n v="1"/>
    <n v="33.601994883395697"/>
    <n v="0"/>
  </r>
  <r>
    <x v="2"/>
    <x v="3"/>
    <x v="6"/>
    <n v="0.36"/>
    <n v="0.53"/>
    <x v="6"/>
    <n v="6430"/>
    <n v="10.14463832671002"/>
    <n v="15415.3911435629"/>
    <n v="32.334707540206296"/>
    <n v="1"/>
    <n v="32.334707540206296"/>
    <n v="0"/>
    <n v="2.0938735423955706"/>
    <n v="1"/>
    <n v="2.0938735423955706"/>
    <n v="0"/>
  </r>
  <r>
    <x v="2"/>
    <x v="2"/>
    <x v="5"/>
    <n v="0.35"/>
    <n v="0.47"/>
    <x v="6"/>
    <n v="6430"/>
    <n v="231.7306270876156"/>
    <n v="64673.546133025055"/>
    <n v="126.72355700523134"/>
    <n v="1"/>
    <n v="126.72355700523134"/>
    <n v="0"/>
    <n v="17.352836550754436"/>
    <n v="1"/>
    <n v="17.352836550754436"/>
    <n v="0"/>
  </r>
  <r>
    <x v="2"/>
    <x v="3"/>
    <x v="7"/>
    <n v="0.36"/>
    <n v="0.48"/>
    <x v="41"/>
    <n v="6430"/>
    <n v="1.4766338663207348"/>
    <n v="4161.7514935068803"/>
    <n v="8.4798429742913957"/>
    <n v="1"/>
    <n v="8.4798429742913957"/>
    <n v="0"/>
    <n v="0.99938559808592675"/>
    <n v="1"/>
    <n v="0.99938559808592675"/>
    <n v="0"/>
  </r>
  <r>
    <x v="2"/>
    <x v="2"/>
    <x v="5"/>
    <n v="0.35"/>
    <n v="0.47"/>
    <x v="42"/>
    <n v="6430"/>
    <n v="54.863837115856143"/>
    <n v="63418.332016212582"/>
    <n v="131.28679019004147"/>
    <n v="1"/>
    <n v="131.28679019004147"/>
    <n v="0"/>
    <n v="9.3500223469311603"/>
    <n v="1"/>
    <n v="9.3500223469311603"/>
    <n v="0"/>
  </r>
  <r>
    <x v="2"/>
    <x v="2"/>
    <x v="5"/>
    <n v="0.35"/>
    <n v="0.47"/>
    <x v="0"/>
    <n v="6440"/>
    <n v="6.9582471009406888"/>
    <n v="11928.226255652062"/>
    <n v="27.543663872597186"/>
    <n v="1"/>
    <n v="27.543663872597186"/>
    <n v="0"/>
    <n v="2.7935472564401418"/>
    <n v="1"/>
    <n v="2.7935472564401418"/>
    <n v="0"/>
  </r>
  <r>
    <x v="2"/>
    <x v="3"/>
    <x v="6"/>
    <n v="0.36"/>
    <n v="0.53"/>
    <x v="0"/>
    <n v="6440"/>
    <n v="5.6007650900879593"/>
    <n v="13700.41266348407"/>
    <n v="35.086790596876796"/>
    <n v="1"/>
    <n v="35.086790596876796"/>
    <n v="0"/>
    <n v="4.6947474378618939"/>
    <n v="1"/>
    <n v="4.6947474378618939"/>
    <n v="0"/>
  </r>
  <r>
    <x v="2"/>
    <x v="3"/>
    <x v="7"/>
    <n v="0.36"/>
    <n v="0.48"/>
    <x v="0"/>
    <n v="6440"/>
    <n v="2.5825447489366384"/>
    <n v="6085.4982322380984"/>
    <n v="8.1262287065630634"/>
    <n v="1"/>
    <n v="8.1262287065630634"/>
    <n v="0"/>
    <n v="1.0656456722335657"/>
    <n v="1"/>
    <n v="1.0656456722335657"/>
    <n v="0"/>
  </r>
  <r>
    <x v="2"/>
    <x v="3"/>
    <x v="6"/>
    <n v="0.36"/>
    <n v="0.53"/>
    <x v="36"/>
    <n v="6440"/>
    <n v="15.784745463531765"/>
    <n v="48764.417944194851"/>
    <n v="114.29682966365874"/>
    <n v="1"/>
    <n v="114.29682966365874"/>
    <n v="0"/>
    <n v="12.378272522547769"/>
    <n v="1"/>
    <n v="12.378272522547769"/>
    <n v="0"/>
  </r>
  <r>
    <x v="2"/>
    <x v="2"/>
    <x v="5"/>
    <n v="0.35"/>
    <n v="0.47"/>
    <x v="37"/>
    <n v="6440"/>
    <n v="1.415775062446006E-3"/>
    <n v="4.2492974191774975"/>
    <n v="8.764601183209415E-3"/>
    <n v="1"/>
    <n v="8.764601183209415E-3"/>
    <n v="0"/>
    <n v="1.0479192656283436E-3"/>
    <n v="1"/>
    <n v="1.0479192656283436E-3"/>
    <n v="0"/>
  </r>
  <r>
    <x v="2"/>
    <x v="3"/>
    <x v="7"/>
    <n v="0.36"/>
    <n v="0.48"/>
    <x v="7"/>
    <n v="6440"/>
    <n v="1.8210738996570175"/>
    <n v="4395.0208479056764"/>
    <n v="5.3733270945030105"/>
    <n v="1"/>
    <n v="5.3733270945030105"/>
    <n v="0"/>
    <n v="0.72611304612443439"/>
    <n v="1"/>
    <n v="0.72611304612443439"/>
    <n v="0"/>
  </r>
  <r>
    <x v="2"/>
    <x v="3"/>
    <x v="8"/>
    <n v="0.51"/>
    <n v="0.57999999999999996"/>
    <x v="7"/>
    <n v="6440"/>
    <n v="2.5059864812179784"/>
    <n v="5664.5083368105643"/>
    <n v="9.8667371552516094"/>
    <n v="1"/>
    <n v="9.8667371552516094"/>
    <n v="0"/>
    <n v="1.2135640386004487"/>
    <n v="1"/>
    <n v="1.2135640386004487"/>
    <n v="0"/>
  </r>
  <r>
    <x v="2"/>
    <x v="2"/>
    <x v="5"/>
    <n v="0.35"/>
    <n v="0.47"/>
    <x v="40"/>
    <n v="6440"/>
    <n v="2.1913772026922884"/>
    <n v="6292.7840324263007"/>
    <n v="16.012796550809011"/>
    <n v="1"/>
    <n v="16.012796550809011"/>
    <n v="0"/>
    <n v="1.7601834396448017"/>
    <n v="1"/>
    <n v="1.7601834396448017"/>
    <n v="0"/>
  </r>
  <r>
    <x v="2"/>
    <x v="3"/>
    <x v="7"/>
    <n v="0.36"/>
    <n v="0.48"/>
    <x v="5"/>
    <n v="6440"/>
    <n v="1.8097025189701659"/>
    <n v="4318.7947803791358"/>
    <n v="6.7307983717248563"/>
    <n v="1"/>
    <n v="6.7307983717248563"/>
    <n v="0"/>
    <n v="0.81284326463833956"/>
    <n v="1"/>
    <n v="0.81284326463833956"/>
    <n v="0"/>
  </r>
  <r>
    <x v="2"/>
    <x v="3"/>
    <x v="8"/>
    <n v="0.51"/>
    <n v="0.57999999999999996"/>
    <x v="5"/>
    <n v="6440"/>
    <n v="0.19153089003167972"/>
    <n v="475.17658217578412"/>
    <n v="0.62670079176473081"/>
    <n v="1"/>
    <n v="0.62670079176473081"/>
    <n v="0"/>
    <n v="7.3478381116138372E-2"/>
    <n v="1"/>
    <n v="7.3478381116138372E-2"/>
    <n v="0"/>
  </r>
  <r>
    <x v="2"/>
    <x v="2"/>
    <x v="5"/>
    <n v="0.35"/>
    <n v="0.47"/>
    <x v="6"/>
    <n v="6440"/>
    <n v="13.629596000232358"/>
    <n v="27435.367764464427"/>
    <n v="67.041126919786478"/>
    <n v="1"/>
    <n v="67.041126919786478"/>
    <n v="0"/>
    <n v="6.5485058151099746"/>
    <n v="1"/>
    <n v="6.5485058151099746"/>
    <n v="0"/>
  </r>
  <r>
    <x v="2"/>
    <x v="2"/>
    <x v="5"/>
    <n v="0.35"/>
    <n v="0.47"/>
    <x v="42"/>
    <n v="6440"/>
    <n v="2.9576247495927608"/>
    <n v="5809.2685851535334"/>
    <n v="14.69509596814334"/>
    <n v="1"/>
    <n v="14.69509596814334"/>
    <n v="0"/>
    <n v="1.5895861624154368"/>
    <n v="1"/>
    <n v="1.5895861624154368"/>
    <n v="0"/>
  </r>
  <r>
    <x v="2"/>
    <x v="2"/>
    <x v="5"/>
    <n v="0.35"/>
    <n v="0.47"/>
    <x v="0"/>
    <n v="6460"/>
    <n v="214.88168901022175"/>
    <n v="381564.29763241176"/>
    <n v="1042.3022165827269"/>
    <n v="1"/>
    <n v="1042.3022165827269"/>
    <n v="0"/>
    <n v="99.966750741546306"/>
    <n v="1"/>
    <n v="99.966750741546306"/>
    <n v="0"/>
  </r>
  <r>
    <x v="2"/>
    <x v="2"/>
    <x v="5"/>
    <n v="0.35"/>
    <n v="0.47"/>
    <x v="0"/>
    <n v="6460"/>
    <n v="46.979291992583562"/>
    <n v="99097.648995775147"/>
    <n v="259.73306808397712"/>
    <n v="1"/>
    <n v="259.73306808397712"/>
    <n v="0"/>
    <n v="23.927412404374483"/>
    <n v="1"/>
    <n v="23.927412404374483"/>
    <n v="0"/>
  </r>
  <r>
    <x v="2"/>
    <x v="3"/>
    <x v="6"/>
    <n v="0.36"/>
    <n v="0.53"/>
    <x v="0"/>
    <n v="6460"/>
    <n v="570.6858363467411"/>
    <n v="972998.6011536083"/>
    <n v="2678.1581908093444"/>
    <n v="1"/>
    <n v="2678.1581908093444"/>
    <n v="0"/>
    <n v="232.64986101051946"/>
    <n v="1"/>
    <n v="232.64986101051946"/>
    <n v="0"/>
  </r>
  <r>
    <x v="2"/>
    <x v="3"/>
    <x v="7"/>
    <n v="0.36"/>
    <n v="0.48"/>
    <x v="0"/>
    <n v="6460"/>
    <n v="294.01542008964276"/>
    <n v="849718.35754615662"/>
    <n v="1783.8298845212973"/>
    <n v="1"/>
    <n v="1783.8298845212973"/>
    <n v="0"/>
    <n v="207.35651346484448"/>
    <n v="1"/>
    <n v="207.35651346484448"/>
    <n v="0"/>
  </r>
  <r>
    <x v="2"/>
    <x v="3"/>
    <x v="8"/>
    <n v="0.51"/>
    <n v="0.57999999999999996"/>
    <x v="0"/>
    <n v="6460"/>
    <n v="2.6758006848155755"/>
    <n v="7389.294025176795"/>
    <n v="18.490905336500504"/>
    <n v="1"/>
    <n v="18.490905336500504"/>
    <n v="0"/>
    <n v="2.26271524687647"/>
    <n v="1"/>
    <n v="2.26271524687647"/>
    <n v="0"/>
  </r>
  <r>
    <x v="2"/>
    <x v="3"/>
    <x v="6"/>
    <n v="0.36"/>
    <n v="0.53"/>
    <x v="36"/>
    <n v="6460"/>
    <n v="56.702753831111842"/>
    <n v="167218.95460568086"/>
    <n v="367.27152139860004"/>
    <n v="1"/>
    <n v="367.27152139860004"/>
    <n v="0"/>
    <n v="43.273422866554078"/>
    <n v="1"/>
    <n v="43.273422866554078"/>
    <n v="0"/>
  </r>
  <r>
    <x v="2"/>
    <x v="2"/>
    <x v="5"/>
    <n v="0.35"/>
    <n v="0.47"/>
    <x v="37"/>
    <n v="6460"/>
    <n v="64.731410755968795"/>
    <n v="70380.92340743095"/>
    <n v="215.89881464418707"/>
    <n v="1"/>
    <n v="215.89881464418707"/>
    <n v="0"/>
    <n v="15.874234885207008"/>
    <n v="1"/>
    <n v="15.874234885207008"/>
    <n v="0"/>
  </r>
  <r>
    <x v="2"/>
    <x v="3"/>
    <x v="7"/>
    <n v="0.36"/>
    <n v="0.48"/>
    <x v="7"/>
    <n v="6460"/>
    <n v="41.898987308938523"/>
    <n v="116637.02540357216"/>
    <n v="249.03303121508438"/>
    <n v="1"/>
    <n v="249.03303121508438"/>
    <n v="0"/>
    <n v="28.891024137976924"/>
    <n v="1"/>
    <n v="28.891024137976924"/>
    <n v="0"/>
  </r>
  <r>
    <x v="2"/>
    <x v="3"/>
    <x v="8"/>
    <n v="0.51"/>
    <n v="0.57999999999999996"/>
    <x v="7"/>
    <n v="6460"/>
    <n v="25.659600466638764"/>
    <n v="69162.363222631669"/>
    <n v="156.20292357293732"/>
    <n v="1"/>
    <n v="156.20292357293732"/>
    <n v="0"/>
    <n v="19.097180884406765"/>
    <n v="1"/>
    <n v="19.097180884406765"/>
    <n v="0"/>
  </r>
  <r>
    <x v="2"/>
    <x v="2"/>
    <x v="5"/>
    <n v="0.35"/>
    <n v="0.47"/>
    <x v="38"/>
    <n v="6460"/>
    <n v="3.5143548334491741"/>
    <n v="4975.6435435236954"/>
    <n v="14.059775641753433"/>
    <n v="1"/>
    <n v="14.059775641753433"/>
    <n v="0"/>
    <n v="1.1865440945121331"/>
    <n v="1"/>
    <n v="1.1865440945121331"/>
    <n v="0"/>
  </r>
  <r>
    <x v="2"/>
    <x v="3"/>
    <x v="7"/>
    <n v="0.36"/>
    <n v="0.48"/>
    <x v="39"/>
    <n v="6460"/>
    <n v="99.263894180349027"/>
    <n v="311957.41768694221"/>
    <n v="725.12882948803497"/>
    <n v="1"/>
    <n v="725.12882948803497"/>
    <n v="0"/>
    <n v="76.392381129395346"/>
    <n v="1"/>
    <n v="76.392381129395346"/>
    <n v="0"/>
  </r>
  <r>
    <x v="2"/>
    <x v="2"/>
    <x v="5"/>
    <n v="0.35"/>
    <n v="0.47"/>
    <x v="40"/>
    <n v="6460"/>
    <n v="3.1579261033816692"/>
    <n v="6476.4395674313919"/>
    <n v="14.203979129636208"/>
    <n v="1"/>
    <n v="14.203979129636208"/>
    <n v="0"/>
    <n v="1.5916446283038566"/>
    <n v="1"/>
    <n v="1.5916446283038566"/>
    <n v="0"/>
  </r>
  <r>
    <x v="2"/>
    <x v="2"/>
    <x v="5"/>
    <n v="0.35"/>
    <n v="0.47"/>
    <x v="40"/>
    <n v="6460"/>
    <n v="131.9253164937189"/>
    <n v="283162.97102968715"/>
    <n v="708.80738738159414"/>
    <n v="1"/>
    <n v="708.80738738159414"/>
    <n v="0"/>
    <n v="72.280813527520451"/>
    <n v="1"/>
    <n v="72.280813527520451"/>
    <n v="0"/>
  </r>
  <r>
    <x v="2"/>
    <x v="3"/>
    <x v="6"/>
    <n v="0.36"/>
    <n v="0.53"/>
    <x v="40"/>
    <n v="6460"/>
    <n v="11.415012817824257"/>
    <n v="30765.7348938084"/>
    <n v="76.737956942426678"/>
    <n v="1"/>
    <n v="76.737956942426678"/>
    <n v="0"/>
    <n v="7.7435113597225671"/>
    <n v="1"/>
    <n v="7.7435113597225671"/>
    <n v="0"/>
  </r>
  <r>
    <x v="2"/>
    <x v="2"/>
    <x v="5"/>
    <n v="0.35"/>
    <n v="0.47"/>
    <x v="5"/>
    <n v="6460"/>
    <n v="1.6179757099276231"/>
    <n v="4506.9407608243146"/>
    <n v="10.821929130225593"/>
    <n v="1"/>
    <n v="10.821929130225593"/>
    <n v="0"/>
    <n v="1.2202368249484039"/>
    <n v="1"/>
    <n v="1.2202368249484039"/>
    <n v="0"/>
  </r>
  <r>
    <x v="2"/>
    <x v="3"/>
    <x v="6"/>
    <n v="0.36"/>
    <n v="0.53"/>
    <x v="5"/>
    <n v="6460"/>
    <n v="0.69646330609079454"/>
    <n v="2074.4783728603356"/>
    <n v="5.0801968528622101"/>
    <n v="1"/>
    <n v="5.0801968528622101"/>
    <n v="0"/>
    <n v="0.60383384281374808"/>
    <n v="1"/>
    <n v="0.60383384281374808"/>
    <n v="0"/>
  </r>
  <r>
    <x v="2"/>
    <x v="3"/>
    <x v="7"/>
    <n v="0.36"/>
    <n v="0.48"/>
    <x v="5"/>
    <n v="6460"/>
    <n v="5.9960662474746496"/>
    <n v="20618.906606004199"/>
    <n v="47.760552209301636"/>
    <n v="1"/>
    <n v="47.760552209301636"/>
    <n v="0"/>
    <n v="5.7727980748666248"/>
    <n v="1"/>
    <n v="5.7727980748666248"/>
    <n v="0"/>
  </r>
  <r>
    <x v="2"/>
    <x v="2"/>
    <x v="5"/>
    <n v="0.35"/>
    <n v="0.47"/>
    <x v="5"/>
    <n v="6460"/>
    <n v="5.9842503000206264"/>
    <n v="10880.651017747614"/>
    <n v="28.675896439608874"/>
    <n v="1"/>
    <n v="28.675896439608874"/>
    <n v="0"/>
    <n v="2.9124076508756942"/>
    <n v="1"/>
    <n v="2.9124076508756942"/>
    <n v="0"/>
  </r>
  <r>
    <x v="2"/>
    <x v="2"/>
    <x v="5"/>
    <n v="0.35"/>
    <n v="0.47"/>
    <x v="5"/>
    <n v="6460"/>
    <n v="0.45639406978239827"/>
    <n v="1257.0153814076093"/>
    <n v="3.087642907974117"/>
    <n v="1"/>
    <n v="3.087642907974117"/>
    <n v="0"/>
    <n v="0.33546309585442208"/>
    <n v="1"/>
    <n v="0.33546309585442208"/>
    <n v="0"/>
  </r>
  <r>
    <x v="2"/>
    <x v="3"/>
    <x v="6"/>
    <n v="0.36"/>
    <n v="0.53"/>
    <x v="5"/>
    <n v="6460"/>
    <n v="4.0861647637566011E-3"/>
    <n v="13.732053268514473"/>
    <n v="3.3039956535053157E-2"/>
    <n v="1"/>
    <n v="3.3039956535053157E-2"/>
    <n v="0"/>
    <n v="3.8500125712912737E-3"/>
    <n v="1"/>
    <n v="3.8500125712912737E-3"/>
    <n v="0"/>
  </r>
  <r>
    <x v="2"/>
    <x v="3"/>
    <x v="7"/>
    <n v="0.36"/>
    <n v="0.48"/>
    <x v="5"/>
    <n v="6460"/>
    <n v="5.2077182124934146E-2"/>
    <n v="66.390865562008415"/>
    <n v="5.2508457577610107E-3"/>
    <n v="1"/>
    <n v="5.2508457577610107E-3"/>
    <n v="0"/>
    <n v="6.5951234654616807E-4"/>
    <n v="1"/>
    <n v="6.5951234654616807E-4"/>
    <n v="0"/>
  </r>
  <r>
    <x v="2"/>
    <x v="3"/>
    <x v="8"/>
    <n v="0.51"/>
    <n v="0.57999999999999996"/>
    <x v="5"/>
    <n v="6460"/>
    <n v="1.1345032570217991E-2"/>
    <n v="40.042430797644286"/>
    <n v="9.7400551266623919E-2"/>
    <n v="1"/>
    <n v="9.7400551266623919E-2"/>
    <n v="0"/>
    <n v="1.2033873405232636E-2"/>
    <n v="1"/>
    <n v="1.2033873405232636E-2"/>
    <n v="0"/>
  </r>
  <r>
    <x v="2"/>
    <x v="2"/>
    <x v="5"/>
    <n v="0.35"/>
    <n v="0.47"/>
    <x v="5"/>
    <n v="6460"/>
    <n v="6.6706865610916419E-2"/>
    <n v="98.223656633631606"/>
    <n v="0.28722827251254779"/>
    <n v="1"/>
    <n v="0.28722827251254779"/>
    <n v="0"/>
    <n v="2.6091565718061059E-2"/>
    <n v="1"/>
    <n v="2.6091565718061059E-2"/>
    <n v="0"/>
  </r>
  <r>
    <x v="2"/>
    <x v="2"/>
    <x v="5"/>
    <n v="0.35"/>
    <n v="0.47"/>
    <x v="6"/>
    <n v="6460"/>
    <n v="380.63919535672466"/>
    <n v="640776.59910296788"/>
    <n v="1575.0287932018164"/>
    <n v="1"/>
    <n v="1575.0287932018164"/>
    <n v="0"/>
    <n v="159.05654635923605"/>
    <n v="1"/>
    <n v="159.05654635923605"/>
    <n v="0"/>
  </r>
  <r>
    <x v="2"/>
    <x v="2"/>
    <x v="5"/>
    <n v="0.35"/>
    <n v="0.47"/>
    <x v="6"/>
    <n v="6460"/>
    <n v="2495.2261851287349"/>
    <n v="4143993.5963036339"/>
    <n v="11084.410092515944"/>
    <n v="1"/>
    <n v="11084.410092515944"/>
    <n v="0"/>
    <n v="984.78098082121244"/>
    <n v="1"/>
    <n v="984.78098082121244"/>
    <n v="0"/>
  </r>
  <r>
    <x v="2"/>
    <x v="3"/>
    <x v="6"/>
    <n v="0.36"/>
    <n v="0.53"/>
    <x v="6"/>
    <n v="6460"/>
    <n v="885.99979621519606"/>
    <n v="1054691.4082450678"/>
    <n v="3379.829242624457"/>
    <n v="1"/>
    <n v="3379.829242624457"/>
    <n v="0"/>
    <n v="234.62724299531774"/>
    <n v="1"/>
    <n v="234.62724299531774"/>
    <n v="0"/>
  </r>
  <r>
    <x v="2"/>
    <x v="2"/>
    <x v="5"/>
    <n v="0.35"/>
    <n v="0.47"/>
    <x v="6"/>
    <n v="6460"/>
    <n v="227.01125556596909"/>
    <n v="3790.6152786852981"/>
    <n v="10.966731040105936"/>
    <n v="1"/>
    <n v="10.966731040105936"/>
    <n v="0"/>
    <n v="0.86291239856362778"/>
    <n v="1"/>
    <n v="0.86291239856362778"/>
    <n v="0"/>
  </r>
  <r>
    <x v="2"/>
    <x v="2"/>
    <x v="5"/>
    <n v="0.35"/>
    <n v="0.47"/>
    <x v="6"/>
    <n v="6460"/>
    <n v="5.1929981211470662E-3"/>
    <n v="18.735058902160993"/>
    <n v="3.9748269086476558E-2"/>
    <n v="1"/>
    <n v="3.9748269086476558E-2"/>
    <n v="0"/>
    <n v="4.9589995086688375E-3"/>
    <n v="1"/>
    <n v="4.9589995086688375E-3"/>
    <n v="0"/>
  </r>
  <r>
    <x v="2"/>
    <x v="3"/>
    <x v="7"/>
    <n v="0.36"/>
    <n v="0.48"/>
    <x v="41"/>
    <n v="6460"/>
    <n v="10.0174396754821"/>
    <n v="29168.337696995088"/>
    <n v="66.137735563499575"/>
    <n v="1"/>
    <n v="66.137735563499575"/>
    <n v="0"/>
    <n v="7.2001437166035869"/>
    <n v="1"/>
    <n v="7.2001437166035869"/>
    <n v="0"/>
  </r>
  <r>
    <x v="2"/>
    <x v="2"/>
    <x v="5"/>
    <n v="0.35"/>
    <n v="0.47"/>
    <x v="42"/>
    <n v="6460"/>
    <n v="501.7204256978016"/>
    <n v="534209.34521484072"/>
    <n v="1694.9397772987784"/>
    <n v="1"/>
    <n v="1694.9397772987784"/>
    <n v="0"/>
    <n v="117.33385777710424"/>
    <n v="1"/>
    <n v="117.33385777710424"/>
    <n v="0"/>
  </r>
  <r>
    <x v="2"/>
    <x v="2"/>
    <x v="5"/>
    <n v="0.35"/>
    <n v="0.47"/>
    <x v="0"/>
    <n v="6500"/>
    <n v="5.5915631748547847"/>
    <n v="5601.2694222359905"/>
    <n v="16.951671806431278"/>
    <n v="1"/>
    <n v="16.951671806431278"/>
    <n v="0"/>
    <n v="1.2877390457515461"/>
    <n v="1"/>
    <n v="1.2877390457515461"/>
    <n v="0"/>
  </r>
  <r>
    <x v="2"/>
    <x v="3"/>
    <x v="6"/>
    <n v="0.36"/>
    <n v="0.53"/>
    <x v="0"/>
    <n v="6500"/>
    <n v="37.1661667949231"/>
    <n v="68418.195044217297"/>
    <n v="189.12824802208524"/>
    <n v="1"/>
    <n v="189.12824802208524"/>
    <n v="0"/>
    <n v="16.265100957495861"/>
    <n v="1"/>
    <n v="16.265100957495861"/>
    <n v="0"/>
  </r>
  <r>
    <x v="2"/>
    <x v="2"/>
    <x v="5"/>
    <n v="0.35"/>
    <n v="0.47"/>
    <x v="6"/>
    <n v="6500"/>
    <n v="201.380636478871"/>
    <n v="478699.56518169044"/>
    <n v="1111.9656324045734"/>
    <n v="1"/>
    <n v="1111.9656324045734"/>
    <n v="0"/>
    <n v="122.33415416946211"/>
    <n v="1"/>
    <n v="122.33415416946211"/>
    <n v="0"/>
  </r>
  <r>
    <x v="2"/>
    <x v="2"/>
    <x v="5"/>
    <n v="0.35"/>
    <n v="0.47"/>
    <x v="6"/>
    <n v="6500"/>
    <n v="123.65610743308319"/>
    <n v="251946.29186455137"/>
    <n v="611.51276218415853"/>
    <n v="1"/>
    <n v="611.51276218415853"/>
    <n v="0"/>
    <n v="63.424402150135116"/>
    <n v="1"/>
    <n v="63.424402150135116"/>
    <n v="0"/>
  </r>
  <r>
    <x v="2"/>
    <x v="3"/>
    <x v="7"/>
    <n v="0.36"/>
    <n v="0.48"/>
    <x v="7"/>
    <n v="6510"/>
    <n v="0.72798269956803308"/>
    <n v="2150.5142688230826"/>
    <n v="4.4790453972957653"/>
    <n v="1"/>
    <n v="4.4790453972957653"/>
    <n v="0"/>
    <n v="0.52820045767027379"/>
    <n v="1"/>
    <n v="0.52820045767027379"/>
    <n v="0"/>
  </r>
  <r>
    <x v="2"/>
    <x v="2"/>
    <x v="5"/>
    <n v="0.35"/>
    <n v="0.47"/>
    <x v="0"/>
    <n v="7100"/>
    <n v="1.3441071327720546"/>
    <n v="1408.788991639324"/>
    <n v="3.664511686691676"/>
    <n v="1"/>
    <n v="3.664511686691676"/>
    <n v="3.664511686691676"/>
    <n v="0.31880201399348745"/>
    <n v="1"/>
    <n v="0.31880201399348745"/>
    <n v="0.31880201399348745"/>
  </r>
  <r>
    <x v="2"/>
    <x v="2"/>
    <x v="5"/>
    <n v="0.35"/>
    <n v="0.47"/>
    <x v="6"/>
    <n v="7100"/>
    <n v="6.429415825071283"/>
    <n v="16803.574580253018"/>
    <n v="39.36858936620532"/>
    <n v="1"/>
    <n v="39.36858936620532"/>
    <n v="39.36858936620532"/>
    <n v="4.0996464929996472"/>
    <n v="1"/>
    <n v="4.0996464929996472"/>
    <n v="4.0996464929996472"/>
  </r>
  <r>
    <x v="2"/>
    <x v="3"/>
    <x v="6"/>
    <n v="0.36"/>
    <n v="0.53"/>
    <x v="0"/>
    <n v="7200"/>
    <n v="0.56747153818666063"/>
    <n v="298.88181819545275"/>
    <n v="0.6324652120436054"/>
    <n v="1"/>
    <n v="0.6324652120436054"/>
    <n v="0.6324652120436054"/>
    <n v="6.7931956591221698E-2"/>
    <n v="1"/>
    <n v="6.7931956591221698E-2"/>
    <n v="6.7931956591221698E-2"/>
  </r>
  <r>
    <x v="2"/>
    <x v="2"/>
    <x v="5"/>
    <n v="0.35"/>
    <n v="0.47"/>
    <x v="37"/>
    <n v="3000"/>
    <n v="1.0638193631267053E-4"/>
    <n v="0.11873446224593109"/>
    <n v="1.3287184306893084E-4"/>
    <n v="1"/>
    <n v="1.3287184306893084E-4"/>
    <n v="0"/>
    <n v="6.9118862185316E-6"/>
    <n v="1"/>
    <n v="6.9118862185316E-6"/>
    <n v="0"/>
  </r>
  <r>
    <x v="2"/>
    <x v="2"/>
    <x v="5"/>
    <n v="0.35"/>
    <n v="0.47"/>
    <x v="5"/>
    <n v="3000"/>
    <n v="0.64131985401766312"/>
    <n v="654.68465371470518"/>
    <n v="0.52576907858008781"/>
    <n v="1"/>
    <n v="0.52576907858008781"/>
    <n v="0"/>
    <n v="3.1419999769715844E-2"/>
    <n v="1"/>
    <n v="3.1419999769715844E-2"/>
    <n v="0"/>
  </r>
  <r>
    <x v="2"/>
    <x v="3"/>
    <x v="7"/>
    <n v="0.36"/>
    <n v="0.48"/>
    <x v="5"/>
    <n v="7400"/>
    <n v="2.3572731132794952E-3"/>
    <n v="9.0005724501094431"/>
    <n v="2.2785032987981617E-2"/>
    <n v="1"/>
    <n v="2.2785032987981617E-2"/>
    <n v="2.2785032987981617E-2"/>
    <n v="2.9899862999591647E-3"/>
    <n v="1"/>
    <n v="2.9899862999591647E-3"/>
    <n v="2.9899862999591647E-3"/>
  </r>
  <r>
    <x v="2"/>
    <x v="2"/>
    <x v="5"/>
    <n v="0.35"/>
    <n v="0.47"/>
    <x v="5"/>
    <n v="7400"/>
    <n v="1.966029378110392E-2"/>
    <n v="56.963081378665507"/>
    <n v="0.12291685511751609"/>
    <n v="1"/>
    <n v="0.12291685511751609"/>
    <n v="0.12291685511751609"/>
    <n v="1.6335501239992705E-2"/>
    <n v="1"/>
    <n v="1.6335501239992705E-2"/>
    <n v="1.6335501239992705E-2"/>
  </r>
  <r>
    <x v="2"/>
    <x v="3"/>
    <x v="6"/>
    <n v="0.36"/>
    <n v="0.53"/>
    <x v="6"/>
    <n v="7400"/>
    <n v="0.60159789682180365"/>
    <n v="569.57294648730476"/>
    <n v="0.72882959644612622"/>
    <n v="1"/>
    <n v="0.72882959644612622"/>
    <n v="0.72882959644612622"/>
    <n v="6.1272936867768413E-2"/>
    <n v="1"/>
    <n v="6.1272936867768413E-2"/>
    <n v="6.1272936867768413E-2"/>
  </r>
  <r>
    <x v="2"/>
    <x v="2"/>
    <x v="5"/>
    <n v="0.35"/>
    <n v="0.47"/>
    <x v="5"/>
    <n v="7400"/>
    <n v="0.45543554809487252"/>
    <n v="891.81855549176555"/>
    <n v="1.8709124247911513"/>
    <n v="1"/>
    <n v="1.8709124247911513"/>
    <n v="1.8709124247911513"/>
    <n v="0.21572808647427999"/>
    <n v="1"/>
    <n v="0.21572808647427999"/>
    <n v="0.21572808647427999"/>
  </r>
  <r>
    <x v="2"/>
    <x v="2"/>
    <x v="5"/>
    <n v="0.35"/>
    <n v="0.47"/>
    <x v="42"/>
    <n v="7400"/>
    <n v="3.489045033824786"/>
    <n v="3417.3214508871501"/>
    <n v="6.934293341887555"/>
    <n v="1"/>
    <n v="6.934293341887555"/>
    <n v="6.934293341887555"/>
    <n v="0.58846447579545391"/>
    <n v="1"/>
    <n v="0.58846447579545391"/>
    <n v="0.58846447579545391"/>
  </r>
  <r>
    <x v="2"/>
    <x v="2"/>
    <x v="5"/>
    <n v="0.35"/>
    <n v="0.47"/>
    <x v="40"/>
    <n v="7400"/>
    <n v="2.2788780698253834"/>
    <n v="4987.4248693634381"/>
    <n v="11.562445849072621"/>
    <n v="1"/>
    <n v="11.562445849072621"/>
    <n v="11.562445849072621"/>
    <n v="1.2805842765188338"/>
    <n v="1"/>
    <n v="1.2805842765188338"/>
    <n v="1.2805842765188338"/>
  </r>
  <r>
    <x v="2"/>
    <x v="3"/>
    <x v="7"/>
    <n v="0.36"/>
    <n v="0.48"/>
    <x v="5"/>
    <n v="7400"/>
    <n v="2.0251854683799411"/>
    <n v="6517.8292395895678"/>
    <n v="13.384761984598997"/>
    <n v="1"/>
    <n v="13.384761984598997"/>
    <n v="13.384761984598997"/>
    <n v="1.819537690086116"/>
    <n v="1"/>
    <n v="1.819537690086116"/>
    <n v="1.819537690086116"/>
  </r>
  <r>
    <x v="2"/>
    <x v="3"/>
    <x v="7"/>
    <n v="0.36"/>
    <n v="0.48"/>
    <x v="7"/>
    <n v="7400"/>
    <n v="2.1090499237352143"/>
    <n v="6975.8722347647354"/>
    <n v="14.291853659234748"/>
    <n v="1"/>
    <n v="14.291853659234748"/>
    <n v="14.291853659234748"/>
    <n v="1.8834238112515445"/>
    <n v="1"/>
    <n v="1.8834238112515445"/>
    <n v="1.8834238112515445"/>
  </r>
  <r>
    <x v="2"/>
    <x v="3"/>
    <x v="6"/>
    <n v="0.36"/>
    <n v="0.53"/>
    <x v="36"/>
    <n v="7400"/>
    <n v="4.1443956197711911"/>
    <n v="13206.35806700572"/>
    <n v="27.775745463434898"/>
    <n v="1"/>
    <n v="27.775745463434898"/>
    <n v="27.775745463434898"/>
    <n v="3.9858921501855313"/>
    <n v="1"/>
    <n v="3.9858921501855313"/>
    <n v="3.9858921501855313"/>
  </r>
  <r>
    <x v="2"/>
    <x v="2"/>
    <x v="5"/>
    <n v="0.35"/>
    <n v="0.47"/>
    <x v="37"/>
    <n v="7400"/>
    <n v="23.328054026489401"/>
    <n v="22818.918435882668"/>
    <n v="54.268003994336397"/>
    <n v="1"/>
    <n v="54.268003994336397"/>
    <n v="54.268003994336397"/>
    <n v="4.1483864412461564"/>
    <n v="1"/>
    <n v="4.1483864412461564"/>
    <n v="4.1483864412461564"/>
  </r>
  <r>
    <x v="2"/>
    <x v="3"/>
    <x v="7"/>
    <n v="0.36"/>
    <n v="0.48"/>
    <x v="39"/>
    <n v="7400"/>
    <n v="11.380500022274378"/>
    <n v="34174.826939638027"/>
    <n v="62.121276152448729"/>
    <n v="1"/>
    <n v="62.121276152448729"/>
    <n v="62.121276152448729"/>
    <n v="7.7168256093016376"/>
    <n v="1"/>
    <n v="7.7168256093016376"/>
    <n v="7.7168256093016376"/>
  </r>
  <r>
    <x v="2"/>
    <x v="3"/>
    <x v="7"/>
    <n v="0.36"/>
    <n v="0.48"/>
    <x v="0"/>
    <n v="7400"/>
    <n v="14.501539758600169"/>
    <n v="44338.770918049449"/>
    <n v="93.124807953192317"/>
    <n v="1"/>
    <n v="93.124807953192317"/>
    <n v="93.124807953192317"/>
    <n v="12.648369955641936"/>
    <n v="1"/>
    <n v="12.648369955641936"/>
    <n v="12.648369955641936"/>
  </r>
  <r>
    <x v="2"/>
    <x v="3"/>
    <x v="6"/>
    <n v="0.36"/>
    <n v="0.53"/>
    <x v="0"/>
    <n v="7400"/>
    <n v="124.64356896982591"/>
    <n v="178194.72768361476"/>
    <n v="439.90734857034823"/>
    <n v="1"/>
    <n v="439.90734857034823"/>
    <n v="439.90734857034823"/>
    <n v="65.322537915143471"/>
    <n v="1"/>
    <n v="65.322537915143471"/>
    <n v="65.322537915143471"/>
  </r>
  <r>
    <x v="2"/>
    <x v="2"/>
    <x v="5"/>
    <n v="0.35"/>
    <n v="0.47"/>
    <x v="0"/>
    <n v="7400"/>
    <n v="237.55474327402564"/>
    <n v="439925.4340051586"/>
    <n v="985.61570314068922"/>
    <n v="1"/>
    <n v="985.61570314068922"/>
    <n v="985.61570314068922"/>
    <n v="114.11768867237588"/>
    <n v="1"/>
    <n v="114.11768867237588"/>
    <n v="114.11768867237588"/>
  </r>
  <r>
    <x v="2"/>
    <x v="2"/>
    <x v="5"/>
    <n v="0.35"/>
    <n v="0.47"/>
    <x v="0"/>
    <n v="7410"/>
    <n v="1.4049984610573958E-3"/>
    <n v="3.1722442197254686"/>
    <n v="6.947536372088752E-3"/>
    <n v="1"/>
    <n v="6.947536372088752E-3"/>
    <n v="6.947536372088752E-3"/>
    <n v="8.1933103824957025E-4"/>
    <n v="1"/>
    <n v="8.1933103824957025E-4"/>
    <n v="8.1933103824957025E-4"/>
  </r>
  <r>
    <x v="2"/>
    <x v="2"/>
    <x v="5"/>
    <n v="0.35"/>
    <n v="0.47"/>
    <x v="5"/>
    <n v="7410"/>
    <n v="1.6262948599948656E-2"/>
    <n v="13.205971710980823"/>
    <n v="3.2331566582923056E-2"/>
    <n v="1"/>
    <n v="3.2331566582923056E-2"/>
    <n v="3.2331566582923056E-2"/>
    <n v="2.2764145964953024E-3"/>
    <n v="1"/>
    <n v="2.2764145964953024E-3"/>
    <n v="2.2764145964953024E-3"/>
  </r>
  <r>
    <x v="2"/>
    <x v="2"/>
    <x v="5"/>
    <n v="0.35"/>
    <n v="0.47"/>
    <x v="5"/>
    <n v="7410"/>
    <n v="1.2765762326605116E-2"/>
    <n v="39.382488536755439"/>
    <n v="9.1917636647872419E-2"/>
    <n v="1"/>
    <n v="9.1917636647872419E-2"/>
    <n v="9.1917636647872419E-2"/>
    <n v="1.1838132085312605E-2"/>
    <n v="1"/>
    <n v="1.1838132085312605E-2"/>
    <n v="1.1838132085312605E-2"/>
  </r>
  <r>
    <x v="2"/>
    <x v="3"/>
    <x v="6"/>
    <n v="0.36"/>
    <n v="0.53"/>
    <x v="0"/>
    <n v="7410"/>
    <n v="1.0655738997184492"/>
    <n v="1257.2696919085367"/>
    <n v="3.0407717251413078"/>
    <n v="1"/>
    <n v="3.0407717251413078"/>
    <n v="3.0407717251413078"/>
    <n v="0.25133007731377266"/>
    <n v="1"/>
    <n v="0.25133007731377266"/>
    <n v="0.25133007731377266"/>
  </r>
  <r>
    <x v="2"/>
    <x v="2"/>
    <x v="5"/>
    <n v="0.35"/>
    <n v="0.47"/>
    <x v="40"/>
    <n v="7410"/>
    <n v="6.0711221329021345"/>
    <n v="13307.12319955497"/>
    <n v="26.899157519255901"/>
    <n v="1"/>
    <n v="26.899157519255901"/>
    <n v="26.899157519255901"/>
    <n v="3.2136200280154381"/>
    <n v="1"/>
    <n v="3.2136200280154381"/>
    <n v="3.2136200280154381"/>
  </r>
  <r>
    <x v="2"/>
    <x v="2"/>
    <x v="5"/>
    <n v="0.35"/>
    <n v="0.47"/>
    <x v="6"/>
    <n v="7410"/>
    <n v="20.993635805586187"/>
    <n v="23092.024586300045"/>
    <n v="27.255086940519504"/>
    <n v="1"/>
    <n v="27.255086940519504"/>
    <n v="27.255086940519504"/>
    <n v="1.8607369649236178"/>
    <n v="1"/>
    <n v="1.8607369649236178"/>
    <n v="1.8607369649236178"/>
  </r>
  <r>
    <x v="2"/>
    <x v="3"/>
    <x v="7"/>
    <n v="0.36"/>
    <n v="0.48"/>
    <x v="0"/>
    <n v="7410"/>
    <n v="10.371964779493787"/>
    <n v="30406.02425447424"/>
    <n v="58.622134277372261"/>
    <n v="1"/>
    <n v="58.622134277372261"/>
    <n v="58.622134277372261"/>
    <n v="7.6680023048566106"/>
    <n v="1"/>
    <n v="7.6680023048566106"/>
    <n v="7.6680023048566106"/>
  </r>
  <r>
    <x v="2"/>
    <x v="2"/>
    <x v="5"/>
    <n v="0.35"/>
    <n v="0.47"/>
    <x v="0"/>
    <n v="7410"/>
    <n v="14.512472226011376"/>
    <n v="30845.302306295063"/>
    <n v="60.161058238300249"/>
    <n v="1"/>
    <n v="60.161058238300249"/>
    <n v="60.161058238300249"/>
    <n v="7.683915630441958"/>
    <n v="1"/>
    <n v="7.683915630441958"/>
    <n v="7.683915630441958"/>
  </r>
  <r>
    <x v="2"/>
    <x v="3"/>
    <x v="7"/>
    <n v="0.36"/>
    <n v="0.48"/>
    <x v="39"/>
    <n v="7410"/>
    <n v="19.56864224684475"/>
    <n v="64497.81541550449"/>
    <n v="127.60349661321642"/>
    <n v="1"/>
    <n v="127.60349661321642"/>
    <n v="127.60349661321642"/>
    <n v="17.262068772103703"/>
    <n v="1"/>
    <n v="17.262068772103703"/>
    <n v="17.262068772103703"/>
  </r>
  <r>
    <x v="2"/>
    <x v="2"/>
    <x v="5"/>
    <n v="0.35"/>
    <n v="0.47"/>
    <x v="37"/>
    <n v="7410"/>
    <n v="53.853593282139215"/>
    <n v="62332.165120159043"/>
    <n v="135.54637051885206"/>
    <n v="1"/>
    <n v="135.54637051885206"/>
    <n v="135.54637051885206"/>
    <n v="12.87522164777833"/>
    <n v="1"/>
    <n v="12.87522164777833"/>
    <n v="12.87522164777833"/>
  </r>
  <r>
    <x v="2"/>
    <x v="2"/>
    <x v="5"/>
    <n v="0.35"/>
    <n v="0.47"/>
    <x v="42"/>
    <n v="7410"/>
    <n v="75.236868670778421"/>
    <n v="61545.732061924871"/>
    <n v="152.70382839997563"/>
    <n v="1"/>
    <n v="152.70382839997563"/>
    <n v="152.70382839997563"/>
    <n v="10.570273574845407"/>
    <n v="1"/>
    <n v="10.570273574845407"/>
    <n v="10.570273574845407"/>
  </r>
  <r>
    <x v="2"/>
    <x v="3"/>
    <x v="6"/>
    <n v="0.36"/>
    <n v="0.53"/>
    <x v="36"/>
    <n v="7420"/>
    <n v="21.168913054197326"/>
    <n v="21811.083310695132"/>
    <n v="3.8457390400463658"/>
    <n v="1"/>
    <n v="3.8457390400463658"/>
    <n v="3.8457390400463658"/>
    <n v="0.48095285769822049"/>
    <n v="1"/>
    <n v="0.48095285769822049"/>
    <n v="0.48095285769822049"/>
  </r>
  <r>
    <x v="2"/>
    <x v="3"/>
    <x v="7"/>
    <n v="0.36"/>
    <n v="0.48"/>
    <x v="39"/>
    <n v="7420"/>
    <n v="29.949294638162488"/>
    <n v="53971.859662403956"/>
    <n v="29.362881063048548"/>
    <n v="1"/>
    <n v="29.362881063048548"/>
    <n v="29.362881063048548"/>
    <n v="3.632228959448478"/>
    <n v="1"/>
    <n v="3.632228959448478"/>
    <n v="3.632228959448478"/>
  </r>
  <r>
    <x v="2"/>
    <x v="3"/>
    <x v="6"/>
    <n v="0.36"/>
    <n v="0.53"/>
    <x v="5"/>
    <n v="7430"/>
    <n v="5.7182700017203471E-3"/>
    <n v="21.261875718864488"/>
    <n v="4.8145080619851399E-2"/>
    <n v="1"/>
    <n v="4.8145080619851399E-2"/>
    <n v="4.8145080619851399E-2"/>
    <n v="6.3351791042002576E-3"/>
    <n v="1"/>
    <n v="6.3351791042002576E-3"/>
    <n v="6.3351791042002576E-3"/>
  </r>
  <r>
    <x v="2"/>
    <x v="2"/>
    <x v="5"/>
    <n v="0.35"/>
    <n v="0.47"/>
    <x v="6"/>
    <n v="7430"/>
    <n v="8.0985681332873177E-2"/>
    <n v="143.47516144911046"/>
    <n v="0.28807638769411664"/>
    <n v="1"/>
    <n v="0.28807638769411664"/>
    <n v="0.28807638769411664"/>
    <n v="3.4506337601000851E-2"/>
    <n v="1"/>
    <n v="3.4506337601000851E-2"/>
    <n v="3.4506337601000851E-2"/>
  </r>
  <r>
    <x v="2"/>
    <x v="2"/>
    <x v="5"/>
    <n v="0.35"/>
    <n v="0.47"/>
    <x v="42"/>
    <n v="7430"/>
    <n v="0.61085878322195286"/>
    <n v="497.99519540101466"/>
    <n v="1.0424002005401791"/>
    <n v="1"/>
    <n v="1.0424002005401791"/>
    <n v="1.0424002005401791"/>
    <n v="9.4687128100616733E-2"/>
    <n v="1"/>
    <n v="9.4687128100616733E-2"/>
    <n v="9.4687128100616733E-2"/>
  </r>
  <r>
    <x v="2"/>
    <x v="2"/>
    <x v="5"/>
    <n v="0.35"/>
    <n v="0.47"/>
    <x v="37"/>
    <n v="7430"/>
    <n v="7.9899467637625854"/>
    <n v="8567.8403240014559"/>
    <n v="11.661908289991697"/>
    <n v="1"/>
    <n v="11.661908289991697"/>
    <n v="11.661908289991697"/>
    <n v="1.1118477240573088"/>
    <n v="1"/>
    <n v="1.1118477240573088"/>
    <n v="1.1118477240573088"/>
  </r>
  <r>
    <x v="2"/>
    <x v="3"/>
    <x v="6"/>
    <n v="0.36"/>
    <n v="0.53"/>
    <x v="0"/>
    <n v="7430"/>
    <n v="7.0036118904519986"/>
    <n v="22329.872093585753"/>
    <n v="46.73852588183582"/>
    <n v="1"/>
    <n v="46.73852588183582"/>
    <n v="46.73852588183582"/>
    <n v="6.3117433578529445"/>
    <n v="1"/>
    <n v="6.3117433578529445"/>
    <n v="6.3117433578529445"/>
  </r>
  <r>
    <x v="2"/>
    <x v="3"/>
    <x v="6"/>
    <n v="0.36"/>
    <n v="0.53"/>
    <x v="36"/>
    <n v="7430"/>
    <n v="7.2412173003572011"/>
    <n v="22894.48007262584"/>
    <n v="46.821153832776702"/>
    <n v="1"/>
    <n v="46.821153832776702"/>
    <n v="46.821153832776702"/>
    <n v="6.2626355020502551"/>
    <n v="1"/>
    <n v="6.2626355020502551"/>
    <n v="6.2626355020502551"/>
  </r>
  <r>
    <x v="2"/>
    <x v="2"/>
    <x v="5"/>
    <n v="0.35"/>
    <n v="0.47"/>
    <x v="0"/>
    <n v="7430"/>
    <n v="19.810560437703362"/>
    <n v="27186.035202832132"/>
    <n v="55.912454632580626"/>
    <n v="1"/>
    <n v="55.912454632580626"/>
    <n v="55.912454632580626"/>
    <n v="6.7024430936156545"/>
    <n v="1"/>
    <n v="6.7024430936156545"/>
    <n v="6.7024430936156545"/>
  </r>
  <r>
    <x v="2"/>
    <x v="2"/>
    <x v="5"/>
    <n v="0.35"/>
    <n v="0.47"/>
    <x v="6"/>
    <n v="7430"/>
    <n v="240.09015240942637"/>
    <n v="355691.78126790049"/>
    <n v="783.63485125567081"/>
    <n v="1"/>
    <n v="783.63485125567081"/>
    <n v="783.63485125567081"/>
    <n v="85.789788336653714"/>
    <n v="1"/>
    <n v="85.789788336653714"/>
    <n v="85.789788336653714"/>
  </r>
  <r>
    <x v="2"/>
    <x v="2"/>
    <x v="5"/>
    <n v="0.35"/>
    <n v="0.47"/>
    <x v="37"/>
    <n v="8110"/>
    <n v="1.4217264251715092E-2"/>
    <n v="27.684501825032701"/>
    <n v="6.0049552800296134E-2"/>
    <n v="1"/>
    <n v="6.0049552800296134E-2"/>
    <n v="6.0049552800296134E-2"/>
    <n v="9.6218682441067734E-3"/>
    <n v="1"/>
    <n v="9.6218682441067734E-3"/>
    <n v="9.6218682441067734E-3"/>
  </r>
  <r>
    <x v="2"/>
    <x v="3"/>
    <x v="6"/>
    <n v="0.36"/>
    <n v="0.53"/>
    <x v="5"/>
    <n v="8110"/>
    <n v="1.5423836620249464E-2"/>
    <n v="60.464963141650259"/>
    <n v="0.13625114060819088"/>
    <n v="1"/>
    <n v="0.13625114060819088"/>
    <n v="0.13625114060819088"/>
    <n v="1.7888431500314612E-2"/>
    <n v="1"/>
    <n v="1.7888431500314612E-2"/>
    <n v="1.7888431500314612E-2"/>
  </r>
  <r>
    <x v="2"/>
    <x v="3"/>
    <x v="6"/>
    <n v="0.36"/>
    <n v="0.53"/>
    <x v="5"/>
    <n v="8110"/>
    <n v="3.0775787762814973E-2"/>
    <n v="118.55253391183147"/>
    <n v="0.26781626189379232"/>
    <n v="1"/>
    <n v="0.26781626189379232"/>
    <n v="0.26781626189379232"/>
    <n v="3.4948024507830605E-2"/>
    <n v="1"/>
    <n v="3.4948024507830605E-2"/>
    <n v="3.4948024507830605E-2"/>
  </r>
  <r>
    <x v="2"/>
    <x v="3"/>
    <x v="7"/>
    <n v="0.36"/>
    <n v="0.48"/>
    <x v="39"/>
    <n v="8110"/>
    <n v="1.1076632962044757"/>
    <n v="4379.9488348612404"/>
    <n v="8.5777807474392613"/>
    <n v="1"/>
    <n v="8.5777807474392613"/>
    <n v="8.5777807474392613"/>
    <n v="1.1711574999256016"/>
    <n v="1"/>
    <n v="1.1711574999256016"/>
    <n v="1.1711574999256016"/>
  </r>
  <r>
    <x v="2"/>
    <x v="3"/>
    <x v="6"/>
    <n v="0.36"/>
    <n v="0.53"/>
    <x v="0"/>
    <n v="8110"/>
    <n v="2.9594645348932271"/>
    <n v="10250.76753963199"/>
    <n v="21.159132345703455"/>
    <n v="1"/>
    <n v="21.159132345703455"/>
    <n v="21.159132345703455"/>
    <n v="2.7452905811790163"/>
    <n v="1"/>
    <n v="2.7452905811790163"/>
    <n v="2.7452905811790163"/>
  </r>
  <r>
    <x v="2"/>
    <x v="2"/>
    <x v="5"/>
    <n v="0.35"/>
    <n v="0.47"/>
    <x v="0"/>
    <n v="8110"/>
    <n v="8.3431869701846182"/>
    <n v="24887.08980454725"/>
    <n v="51.435001102304227"/>
    <n v="1"/>
    <n v="51.435001102304227"/>
    <n v="51.435001102304227"/>
    <n v="7.1342554147287514"/>
    <n v="1"/>
    <n v="7.1342554147287514"/>
    <n v="7.1342554147287514"/>
  </r>
  <r>
    <x v="2"/>
    <x v="2"/>
    <x v="5"/>
    <n v="0.35"/>
    <n v="0.47"/>
    <x v="42"/>
    <n v="8110"/>
    <n v="19.304481149978077"/>
    <n v="64520.597717287965"/>
    <n v="136.21719891021775"/>
    <n v="1"/>
    <n v="136.21719891021775"/>
    <n v="136.21719891021775"/>
    <n v="18.097389110754825"/>
    <n v="1"/>
    <n v="18.097389110754825"/>
    <n v="18.097389110754825"/>
  </r>
  <r>
    <x v="2"/>
    <x v="3"/>
    <x v="8"/>
    <n v="0.51"/>
    <n v="0.57999999999999996"/>
    <x v="7"/>
    <n v="8110"/>
    <n v="16.858861715101146"/>
    <n v="67491.497891687904"/>
    <n v="144.52563836842413"/>
    <n v="1"/>
    <n v="144.52563836842413"/>
    <n v="144.52563836842413"/>
    <n v="19.295844844814695"/>
    <n v="1"/>
    <n v="19.295844844814695"/>
    <n v="19.295844844814695"/>
  </r>
  <r>
    <x v="2"/>
    <x v="3"/>
    <x v="7"/>
    <n v="0.36"/>
    <n v="0.48"/>
    <x v="0"/>
    <n v="8110"/>
    <n v="20.396602976010396"/>
    <n v="80435.402711148447"/>
    <n v="156.90915570680281"/>
    <n v="1"/>
    <n v="156.90915570680281"/>
    <n v="156.90915570680281"/>
    <n v="21.360061974450907"/>
    <n v="1"/>
    <n v="21.360061974450907"/>
    <n v="21.360061974450907"/>
  </r>
  <r>
    <x v="2"/>
    <x v="2"/>
    <x v="5"/>
    <n v="0.35"/>
    <n v="0.47"/>
    <x v="40"/>
    <n v="8110"/>
    <n v="64.757802606471074"/>
    <n v="257272.75431822229"/>
    <n v="545.80902588541198"/>
    <n v="1"/>
    <n v="545.80902588541198"/>
    <n v="545.80902588541198"/>
    <n v="73.791258795453189"/>
    <n v="1"/>
    <n v="73.791258795453189"/>
    <n v="73.791258795453189"/>
  </r>
  <r>
    <x v="2"/>
    <x v="3"/>
    <x v="6"/>
    <n v="0.36"/>
    <n v="0.53"/>
    <x v="40"/>
    <n v="8110"/>
    <n v="130.69366083183766"/>
    <n v="506308.2753156136"/>
    <n v="1049.5600744541941"/>
    <n v="1"/>
    <n v="1049.5600744541941"/>
    <n v="1049.5600744541941"/>
    <n v="141.58140747854375"/>
    <n v="1"/>
    <n v="141.58140747854375"/>
    <n v="141.58140747854375"/>
  </r>
  <r>
    <x v="2"/>
    <x v="3"/>
    <x v="7"/>
    <n v="0.36"/>
    <n v="0.48"/>
    <x v="7"/>
    <n v="8110"/>
    <n v="854.22309714406447"/>
    <n v="3394663.774693103"/>
    <n v="6821.5513080077035"/>
    <n v="1"/>
    <n v="6821.5513080077035"/>
    <n v="6821.5513080077035"/>
    <n v="929.82422931935821"/>
    <n v="1"/>
    <n v="929.82422931935821"/>
    <n v="929.82422931935821"/>
  </r>
  <r>
    <x v="2"/>
    <x v="2"/>
    <x v="5"/>
    <n v="0.35"/>
    <n v="0.47"/>
    <x v="0"/>
    <n v="8120"/>
    <n v="1.0985353258021595E-2"/>
    <n v="6.7333242204069395"/>
    <n v="1.717483384968491E-2"/>
    <n v="1"/>
    <n v="1.717483384968491E-2"/>
    <n v="1.717483384968491E-2"/>
    <n v="1.6473159297732793E-3"/>
    <n v="1"/>
    <n v="1.6473159297732793E-3"/>
    <n v="1.6473159297732793E-3"/>
  </r>
  <r>
    <x v="2"/>
    <x v="2"/>
    <x v="5"/>
    <n v="0.35"/>
    <n v="0.47"/>
    <x v="5"/>
    <n v="8120"/>
    <n v="2.9874573667550731E-3"/>
    <n v="11.042696113837076"/>
    <n v="2.5495600416877484E-2"/>
    <n v="1"/>
    <n v="2.5495600416877484E-2"/>
    <n v="2.5495600416877484E-2"/>
    <n v="3.3507505122526162E-3"/>
    <n v="1"/>
    <n v="3.3507505122526162E-3"/>
    <n v="3.3507505122526162E-3"/>
  </r>
  <r>
    <x v="2"/>
    <x v="2"/>
    <x v="5"/>
    <n v="0.35"/>
    <n v="0.47"/>
    <x v="6"/>
    <n v="8120"/>
    <n v="3.8223441856000823E-2"/>
    <n v="23.428543515284055"/>
    <n v="5.9759686158525414E-2"/>
    <n v="1"/>
    <n v="5.9759686158525414E-2"/>
    <n v="5.9759686158525414E-2"/>
    <n v="5.7318215610567148E-3"/>
    <n v="1"/>
    <n v="5.7318215610567148E-3"/>
    <n v="5.7318215610567148E-3"/>
  </r>
  <r>
    <x v="2"/>
    <x v="3"/>
    <x v="7"/>
    <n v="0.36"/>
    <n v="0.48"/>
    <x v="43"/>
    <n v="8120"/>
    <n v="9.4065195991544989E-3"/>
    <n v="31.337655091624786"/>
    <n v="6.2882585157451515E-2"/>
    <n v="1"/>
    <n v="6.2882585157451515E-2"/>
    <n v="6.2882585157451515E-2"/>
    <n v="8.5277616675680755E-3"/>
    <n v="1"/>
    <n v="8.5277616675680755E-3"/>
    <n v="8.5277616675680755E-3"/>
  </r>
  <r>
    <x v="2"/>
    <x v="2"/>
    <x v="5"/>
    <n v="0.35"/>
    <n v="0.47"/>
    <x v="5"/>
    <n v="8120"/>
    <n v="8.4109888199044427E-2"/>
    <n v="307.88261079752982"/>
    <n v="0.72548407991147612"/>
    <n v="1"/>
    <n v="0.72548407991147612"/>
    <n v="0.72548407991147612"/>
    <n v="9.6648653390151384E-2"/>
    <n v="1"/>
    <n v="9.6648653390151384E-2"/>
    <n v="9.6648653390151384E-2"/>
  </r>
  <r>
    <x v="2"/>
    <x v="3"/>
    <x v="7"/>
    <n v="0.36"/>
    <n v="0.48"/>
    <x v="5"/>
    <n v="8120"/>
    <n v="0.22977145116937117"/>
    <n v="797.41138760779245"/>
    <n v="1.7786021695039407"/>
    <n v="1"/>
    <n v="1.7786021695039407"/>
    <n v="1.7786021695039407"/>
    <n v="0.22317042185654004"/>
    <n v="1"/>
    <n v="0.22317042185654004"/>
    <n v="0.22317042185654004"/>
  </r>
  <r>
    <x v="2"/>
    <x v="2"/>
    <x v="5"/>
    <n v="0.35"/>
    <n v="0.47"/>
    <x v="5"/>
    <n v="8120"/>
    <n v="0.36056312756601733"/>
    <n v="1130.3472712318935"/>
    <n v="2.5774043925959136"/>
    <n v="1"/>
    <n v="2.5774043925959136"/>
    <n v="2.5774043925959136"/>
    <n v="0.33003526451626514"/>
    <n v="1"/>
    <n v="0.33003526451626514"/>
    <n v="0.33003526451626514"/>
  </r>
  <r>
    <x v="2"/>
    <x v="3"/>
    <x v="7"/>
    <n v="0.36"/>
    <n v="0.48"/>
    <x v="36"/>
    <n v="8120"/>
    <n v="2.0998842851354196"/>
    <n v="7125.5122625407103"/>
    <n v="15.251285074052753"/>
    <n v="1"/>
    <n v="15.251285074052753"/>
    <n v="15.251285074052753"/>
    <n v="2.0327974417639809"/>
    <n v="1"/>
    <n v="2.0327974417639809"/>
    <n v="2.0327974417639809"/>
  </r>
  <r>
    <x v="2"/>
    <x v="3"/>
    <x v="7"/>
    <n v="0.36"/>
    <n v="0.48"/>
    <x v="7"/>
    <n v="8120"/>
    <n v="4.627382681430098"/>
    <n v="16751.723527263719"/>
    <n v="38.016355975770836"/>
    <n v="1"/>
    <n v="38.016355975770836"/>
    <n v="38.016355975770836"/>
    <n v="5.324936512127973"/>
    <n v="1"/>
    <n v="5.324936512127973"/>
    <n v="5.324936512127973"/>
  </r>
  <r>
    <x v="2"/>
    <x v="3"/>
    <x v="6"/>
    <n v="0.36"/>
    <n v="0.53"/>
    <x v="40"/>
    <n v="8120"/>
    <n v="14.544499145549674"/>
    <n v="35383.54956646885"/>
    <n v="75.800755622528357"/>
    <n v="1"/>
    <n v="75.800755622528357"/>
    <n v="75.800755622528357"/>
    <n v="9.934239425091139"/>
    <n v="1"/>
    <n v="9.934239425091139"/>
    <n v="9.934239425091139"/>
  </r>
  <r>
    <x v="2"/>
    <x v="3"/>
    <x v="7"/>
    <n v="0.36"/>
    <n v="0.48"/>
    <x v="41"/>
    <n v="8120"/>
    <n v="11.709710425819614"/>
    <n v="36820.100618195422"/>
    <n v="76.756703867765466"/>
    <n v="1"/>
    <n v="76.756703867765466"/>
    <n v="76.756703867765466"/>
    <n v="9.8994333877746481"/>
    <n v="1"/>
    <n v="9.8994333877746481"/>
    <n v="9.8994333877746481"/>
  </r>
  <r>
    <x v="2"/>
    <x v="2"/>
    <x v="5"/>
    <n v="0.35"/>
    <n v="0.47"/>
    <x v="40"/>
    <n v="8120"/>
    <n v="14.047796255452434"/>
    <n v="46472.478764364569"/>
    <n v="101.60690908883346"/>
    <n v="1"/>
    <n v="101.60690908883346"/>
    <n v="101.60690908883346"/>
    <n v="13.279942281733057"/>
    <n v="1"/>
    <n v="13.279942281733057"/>
    <n v="13.279942281733057"/>
  </r>
  <r>
    <x v="2"/>
    <x v="3"/>
    <x v="7"/>
    <n v="0.36"/>
    <n v="0.48"/>
    <x v="39"/>
    <n v="8120"/>
    <n v="16.614541130445815"/>
    <n v="55917.205984585453"/>
    <n v="118.18714560763236"/>
    <n v="1"/>
    <n v="118.18714560763236"/>
    <n v="118.18714560763236"/>
    <n v="15.652500189074585"/>
    <n v="1"/>
    <n v="15.652500189074585"/>
    <n v="15.652500189074585"/>
  </r>
  <r>
    <x v="2"/>
    <x v="3"/>
    <x v="6"/>
    <n v="0.36"/>
    <n v="0.53"/>
    <x v="36"/>
    <n v="8120"/>
    <n v="16.738792287323651"/>
    <n v="56255.032767087083"/>
    <n v="132.47690412148273"/>
    <n v="1"/>
    <n v="132.47690412148273"/>
    <n v="132.47690412148273"/>
    <n v="17.442391064482354"/>
    <n v="1"/>
    <n v="17.442391064482354"/>
    <n v="17.442391064482354"/>
  </r>
  <r>
    <x v="2"/>
    <x v="3"/>
    <x v="6"/>
    <n v="0.36"/>
    <n v="0.53"/>
    <x v="0"/>
    <n v="8120"/>
    <n v="20.917833094775833"/>
    <n v="69664.604250253411"/>
    <n v="149.38657067095332"/>
    <n v="1"/>
    <n v="149.38657067095332"/>
    <n v="149.38657067095332"/>
    <n v="19.967254893266333"/>
    <n v="1"/>
    <n v="19.967254893266333"/>
    <n v="19.967254893266333"/>
  </r>
  <r>
    <x v="2"/>
    <x v="2"/>
    <x v="5"/>
    <n v="0.35"/>
    <n v="0.47"/>
    <x v="6"/>
    <n v="8120"/>
    <n v="34.012026492073822"/>
    <n v="80717.481647174907"/>
    <n v="164.22901510522951"/>
    <n v="1"/>
    <n v="164.22901510522951"/>
    <n v="164.22901510522951"/>
    <n v="21.196902037022038"/>
    <n v="1"/>
    <n v="21.196902037022038"/>
    <n v="21.196902037022038"/>
  </r>
  <r>
    <x v="2"/>
    <x v="2"/>
    <x v="5"/>
    <n v="0.35"/>
    <n v="0.47"/>
    <x v="40"/>
    <n v="8120"/>
    <n v="27.309474768876669"/>
    <n v="92598.209594875036"/>
    <n v="225.34959338701898"/>
    <n v="1"/>
    <n v="225.34959338701898"/>
    <n v="225.34959338701898"/>
    <n v="31.075206655622662"/>
    <n v="1"/>
    <n v="31.075206655622662"/>
    <n v="31.075206655622662"/>
  </r>
  <r>
    <x v="2"/>
    <x v="2"/>
    <x v="5"/>
    <n v="0.35"/>
    <n v="0.47"/>
    <x v="0"/>
    <n v="8120"/>
    <n v="43.378012215358694"/>
    <n v="106318.59232125511"/>
    <n v="239.93141454328426"/>
    <n v="1"/>
    <n v="239.93141454328426"/>
    <n v="239.93141454328426"/>
    <n v="29.001952403816329"/>
    <n v="1"/>
    <n v="29.001952403816329"/>
    <n v="29.001952403816329"/>
  </r>
  <r>
    <x v="2"/>
    <x v="3"/>
    <x v="7"/>
    <n v="0.36"/>
    <n v="0.48"/>
    <x v="0"/>
    <n v="8120"/>
    <n v="56.966286130301327"/>
    <n v="186895.19610110443"/>
    <n v="395.59238550451664"/>
    <n v="1"/>
    <n v="395.59238550451664"/>
    <n v="395.59238550451664"/>
    <n v="52.707344879274416"/>
    <n v="1"/>
    <n v="52.707344879274416"/>
    <n v="52.707344879274416"/>
  </r>
  <r>
    <x v="2"/>
    <x v="2"/>
    <x v="5"/>
    <n v="0.35"/>
    <n v="0.47"/>
    <x v="40"/>
    <n v="8130"/>
    <n v="0.40006846723902167"/>
    <n v="1534.9104110643909"/>
    <n v="3.5171330044112672"/>
    <n v="1"/>
    <n v="3.5171330044112672"/>
    <n v="3.5171330044112672"/>
    <n v="0.49246274424137981"/>
    <n v="1"/>
    <n v="0.49246274424137981"/>
    <n v="0.49246274424137981"/>
  </r>
  <r>
    <x v="2"/>
    <x v="3"/>
    <x v="8"/>
    <n v="0.51"/>
    <n v="0.57999999999999996"/>
    <x v="0"/>
    <n v="8140"/>
    <n v="2.7300032079168477E-3"/>
    <n v="8.4178746205327375"/>
    <n v="1.872637324554239E-2"/>
    <n v="1"/>
    <n v="1.872637324554239E-2"/>
    <n v="1.872637324554239E-2"/>
    <n v="2.60965119563676E-3"/>
    <n v="1"/>
    <n v="2.60965119563676E-3"/>
    <n v="2.60965119563676E-3"/>
  </r>
  <r>
    <x v="2"/>
    <x v="3"/>
    <x v="7"/>
    <n v="0.36"/>
    <n v="0.48"/>
    <x v="32"/>
    <n v="8140"/>
    <n v="0.22295142928597941"/>
    <n v="857.58776116637318"/>
    <n v="2.1986247047678993"/>
    <n v="1"/>
    <n v="2.1986247047678993"/>
    <n v="2.1986247047678993"/>
    <n v="0.29844444282109284"/>
    <n v="1"/>
    <n v="0.29844444282109284"/>
    <n v="0.29844444282109284"/>
  </r>
  <r>
    <x v="2"/>
    <x v="3"/>
    <x v="7"/>
    <n v="0.36"/>
    <n v="0.48"/>
    <x v="41"/>
    <n v="8140"/>
    <n v="1.4796110639992437"/>
    <n v="5355.0833106579212"/>
    <n v="12.13140018393571"/>
    <n v="1"/>
    <n v="12.13140018393571"/>
    <n v="12.13140018393571"/>
    <n v="1.6102072323497238"/>
    <n v="1"/>
    <n v="1.6102072323497238"/>
    <n v="1.6102072323497238"/>
  </r>
  <r>
    <x v="2"/>
    <x v="3"/>
    <x v="6"/>
    <n v="0.36"/>
    <n v="0.53"/>
    <x v="5"/>
    <n v="8140"/>
    <n v="1.6083614761802787"/>
    <n v="5885.9324049591505"/>
    <n v="13.660281791914898"/>
    <n v="1"/>
    <n v="13.660281791914898"/>
    <n v="13.660281791914898"/>
    <n v="1.778513771556619"/>
    <n v="1"/>
    <n v="1.778513771556619"/>
    <n v="1.778513771556619"/>
  </r>
  <r>
    <x v="2"/>
    <x v="3"/>
    <x v="7"/>
    <n v="0.36"/>
    <n v="0.48"/>
    <x v="5"/>
    <n v="8140"/>
    <n v="1.4070166912146389"/>
    <n v="5480.7760081797842"/>
    <n v="14.471739626942515"/>
    <n v="1"/>
    <n v="14.471739626942515"/>
    <n v="14.471739626942515"/>
    <n v="1.9092600421657986"/>
    <n v="1"/>
    <n v="1.9092600421657986"/>
    <n v="1.9092600421657986"/>
  </r>
  <r>
    <x v="2"/>
    <x v="2"/>
    <x v="5"/>
    <n v="0.35"/>
    <n v="0.47"/>
    <x v="42"/>
    <n v="8140"/>
    <n v="2.6193192489604322"/>
    <n v="6555.4036984087006"/>
    <n v="15.838047672179293"/>
    <n v="1"/>
    <n v="15.838047672179293"/>
    <n v="15.838047672179293"/>
    <n v="1.8895814142027763"/>
    <n v="1"/>
    <n v="1.8895814142027763"/>
    <n v="1.8895814142027763"/>
  </r>
  <r>
    <x v="2"/>
    <x v="3"/>
    <x v="7"/>
    <n v="0.36"/>
    <n v="0.48"/>
    <x v="5"/>
    <n v="8140"/>
    <n v="2.4494974644085077"/>
    <n v="9567.858160172831"/>
    <n v="24.211466237397833"/>
    <n v="1"/>
    <n v="24.211466237397833"/>
    <n v="24.211466237397833"/>
    <n v="3.273996211413587"/>
    <n v="1"/>
    <n v="3.273996211413587"/>
    <n v="3.273996211413587"/>
  </r>
  <r>
    <x v="2"/>
    <x v="3"/>
    <x v="6"/>
    <n v="0.36"/>
    <n v="0.53"/>
    <x v="40"/>
    <n v="8140"/>
    <n v="3.3356242174570334"/>
    <n v="12663.589653886605"/>
    <n v="28.652974650437422"/>
    <n v="1"/>
    <n v="28.652974650437422"/>
    <n v="28.652974650437422"/>
    <n v="3.7802306308005114"/>
    <n v="1"/>
    <n v="3.7802306308005114"/>
    <n v="3.7802306308005114"/>
  </r>
  <r>
    <x v="2"/>
    <x v="2"/>
    <x v="5"/>
    <n v="0.35"/>
    <n v="0.47"/>
    <x v="37"/>
    <n v="8140"/>
    <n v="6.5809340125073357"/>
    <n v="16141.043869063002"/>
    <n v="38.07036269581571"/>
    <n v="1"/>
    <n v="38.07036269581571"/>
    <n v="38.07036269581571"/>
    <n v="4.7942215191921784"/>
    <n v="1"/>
    <n v="4.7942215191921784"/>
    <n v="4.7942215191921784"/>
  </r>
  <r>
    <x v="2"/>
    <x v="2"/>
    <x v="5"/>
    <n v="0.35"/>
    <n v="0.47"/>
    <x v="40"/>
    <n v="8140"/>
    <n v="7.3410263520664403"/>
    <n v="24561.054844918344"/>
    <n v="59.777186404974913"/>
    <n v="1"/>
    <n v="59.777186404974913"/>
    <n v="59.777186404974913"/>
    <n v="7.8330846544185748"/>
    <n v="1"/>
    <n v="7.8330846544185748"/>
    <n v="7.8330846544185748"/>
  </r>
  <r>
    <x v="2"/>
    <x v="2"/>
    <x v="5"/>
    <n v="0.35"/>
    <n v="0.47"/>
    <x v="40"/>
    <n v="8140"/>
    <n v="6.828655700089401"/>
    <n v="25867.399989186655"/>
    <n v="62.441160476691024"/>
    <n v="1"/>
    <n v="62.441160476691024"/>
    <n v="62.441160476691024"/>
    <n v="8.3004648590993959"/>
    <n v="1"/>
    <n v="8.3004648590993959"/>
    <n v="8.3004648590993959"/>
  </r>
  <r>
    <x v="2"/>
    <x v="2"/>
    <x v="5"/>
    <n v="0.35"/>
    <n v="0.47"/>
    <x v="0"/>
    <n v="8140"/>
    <n v="8.534232057802333"/>
    <n v="28975.208786960826"/>
    <n v="66.837009039046706"/>
    <n v="1"/>
    <n v="66.837009039046706"/>
    <n v="66.837009039046706"/>
    <n v="8.9361938972378017"/>
    <n v="1"/>
    <n v="8.9361938972378017"/>
    <n v="8.9361938972378017"/>
  </r>
  <r>
    <x v="2"/>
    <x v="3"/>
    <x v="7"/>
    <n v="0.36"/>
    <n v="0.48"/>
    <x v="36"/>
    <n v="8140"/>
    <n v="8.564992829221497"/>
    <n v="33262.084960122018"/>
    <n v="84.505467622870341"/>
    <n v="1"/>
    <n v="84.505467622870341"/>
    <n v="84.505467622870341"/>
    <n v="11.124860021423567"/>
    <n v="1"/>
    <n v="11.124860021423567"/>
    <n v="11.124860021423567"/>
  </r>
  <r>
    <x v="2"/>
    <x v="2"/>
    <x v="5"/>
    <n v="0.35"/>
    <n v="0.47"/>
    <x v="0"/>
    <n v="8140"/>
    <n v="14.383918650628445"/>
    <n v="37272.330565257791"/>
    <n v="90.892043996189386"/>
    <n v="1"/>
    <n v="90.892043996189386"/>
    <n v="90.892043996189386"/>
    <n v="11.515769230895732"/>
    <n v="1"/>
    <n v="11.515769230895732"/>
    <n v="11.515769230895732"/>
  </r>
  <r>
    <x v="2"/>
    <x v="3"/>
    <x v="6"/>
    <n v="0.36"/>
    <n v="0.53"/>
    <x v="5"/>
    <n v="8140"/>
    <n v="20.164806642246646"/>
    <n v="74724.789508045898"/>
    <n v="169.26225838950197"/>
    <n v="1"/>
    <n v="169.26225838950197"/>
    <n v="169.26225838950197"/>
    <n v="22.212606639334762"/>
    <n v="1"/>
    <n v="22.212606639334762"/>
    <n v="22.212606639334762"/>
  </r>
  <r>
    <x v="2"/>
    <x v="3"/>
    <x v="7"/>
    <n v="0.36"/>
    <n v="0.48"/>
    <x v="5"/>
    <n v="8140"/>
    <n v="21.602389795008982"/>
    <n v="79821.91895238639"/>
    <n v="181.29576568437366"/>
    <n v="1"/>
    <n v="181.29576568437366"/>
    <n v="181.29576568437366"/>
    <n v="24.10505286941078"/>
    <n v="1"/>
    <n v="24.10505286941078"/>
    <n v="24.10505286941078"/>
  </r>
  <r>
    <x v="2"/>
    <x v="3"/>
    <x v="7"/>
    <n v="0.36"/>
    <n v="0.48"/>
    <x v="5"/>
    <n v="8140"/>
    <n v="22.617142912111508"/>
    <n v="87506.969533740499"/>
    <n v="205.3238566967652"/>
    <n v="1"/>
    <n v="205.3238566967652"/>
    <n v="205.3238566967652"/>
    <n v="27.467732844092673"/>
    <n v="1"/>
    <n v="27.467732844092673"/>
    <n v="27.467732844092673"/>
  </r>
  <r>
    <x v="2"/>
    <x v="2"/>
    <x v="5"/>
    <n v="0.35"/>
    <n v="0.47"/>
    <x v="5"/>
    <n v="8140"/>
    <n v="25.355298194249123"/>
    <n v="92619.728055766012"/>
    <n v="214.27457808581951"/>
    <n v="1"/>
    <n v="214.27457808581951"/>
    <n v="214.27457808581951"/>
    <n v="27.639327823774018"/>
    <n v="1"/>
    <n v="27.639327823774018"/>
    <n v="27.639327823774018"/>
  </r>
  <r>
    <x v="2"/>
    <x v="2"/>
    <x v="5"/>
    <n v="0.35"/>
    <n v="0.47"/>
    <x v="5"/>
    <n v="8140"/>
    <n v="29.295725562967895"/>
    <n v="114616.35435381516"/>
    <n v="277.9316903370505"/>
    <n v="1"/>
    <n v="277.9316903370505"/>
    <n v="277.9316903370505"/>
    <n v="37.040295090965969"/>
    <n v="1"/>
    <n v="37.040295090965969"/>
    <n v="37.040295090965969"/>
  </r>
  <r>
    <x v="2"/>
    <x v="3"/>
    <x v="6"/>
    <n v="0.36"/>
    <n v="0.53"/>
    <x v="5"/>
    <n v="8140"/>
    <n v="30.196908636401968"/>
    <n v="116620.77194741166"/>
    <n v="289.62636210316526"/>
    <n v="1"/>
    <n v="289.62636210316526"/>
    <n v="289.62636210316526"/>
    <n v="38.550915675541312"/>
    <n v="1"/>
    <n v="38.550915675541312"/>
    <n v="38.550915675541312"/>
  </r>
  <r>
    <x v="2"/>
    <x v="3"/>
    <x v="8"/>
    <n v="0.51"/>
    <n v="0.57999999999999996"/>
    <x v="7"/>
    <n v="8140"/>
    <n v="40.564084000490276"/>
    <n v="155518.87307922938"/>
    <n v="378.59259695716031"/>
    <n v="1"/>
    <n v="378.59259695716031"/>
    <n v="378.59259695716031"/>
    <n v="51.679928091514505"/>
    <n v="1"/>
    <n v="51.679928091514505"/>
    <n v="51.679928091514505"/>
  </r>
  <r>
    <x v="2"/>
    <x v="3"/>
    <x v="8"/>
    <n v="0.51"/>
    <n v="0.57999999999999996"/>
    <x v="5"/>
    <n v="8140"/>
    <n v="45.953953481170565"/>
    <n v="174058.34678250461"/>
    <n v="427.99214783594959"/>
    <n v="1"/>
    <n v="427.99214783594959"/>
    <n v="427.99214783594959"/>
    <n v="57.954099697349392"/>
    <n v="1"/>
    <n v="57.954099697349392"/>
    <n v="57.954099697349392"/>
  </r>
  <r>
    <x v="2"/>
    <x v="3"/>
    <x v="6"/>
    <n v="0.36"/>
    <n v="0.53"/>
    <x v="0"/>
    <n v="8140"/>
    <n v="69.59433231880061"/>
    <n v="218790.91983883473"/>
    <n v="510.45742536211679"/>
    <n v="1"/>
    <n v="510.45742536211679"/>
    <n v="510.45742536211679"/>
    <n v="66.649405588167696"/>
    <n v="1"/>
    <n v="66.649405588167696"/>
    <n v="66.649405588167696"/>
  </r>
  <r>
    <x v="2"/>
    <x v="3"/>
    <x v="7"/>
    <n v="0.36"/>
    <n v="0.48"/>
    <x v="39"/>
    <n v="8140"/>
    <n v="58.428348392978691"/>
    <n v="228165.61260816807"/>
    <n v="558.89266824456911"/>
    <n v="1"/>
    <n v="558.89266824456911"/>
    <n v="558.89266824456911"/>
    <n v="73.696897733732428"/>
    <n v="1"/>
    <n v="73.696897733732428"/>
    <n v="73.696897733732428"/>
  </r>
  <r>
    <x v="2"/>
    <x v="3"/>
    <x v="6"/>
    <n v="0.36"/>
    <n v="0.53"/>
    <x v="6"/>
    <n v="8140"/>
    <n v="89.241134762744039"/>
    <n v="272027.50336099963"/>
    <n v="608.14818350543487"/>
    <n v="1"/>
    <n v="608.14818350543487"/>
    <n v="608.14818350543487"/>
    <n v="77.750923627399615"/>
    <n v="1"/>
    <n v="77.750923627399615"/>
    <n v="77.750923627399615"/>
  </r>
  <r>
    <x v="2"/>
    <x v="3"/>
    <x v="6"/>
    <n v="0.36"/>
    <n v="0.53"/>
    <x v="36"/>
    <n v="8140"/>
    <n v="80.750316506069765"/>
    <n v="303846.31883769168"/>
    <n v="705.7928217854552"/>
    <n v="1"/>
    <n v="705.7928217854552"/>
    <n v="705.7928217854552"/>
    <n v="92.001872384632946"/>
    <n v="1"/>
    <n v="92.001872384632946"/>
    <n v="92.001872384632946"/>
  </r>
  <r>
    <x v="2"/>
    <x v="2"/>
    <x v="5"/>
    <n v="0.35"/>
    <n v="0.47"/>
    <x v="5"/>
    <n v="8140"/>
    <n v="99.522378726892427"/>
    <n v="314016.65635037993"/>
    <n v="752.36311330389651"/>
    <n v="1"/>
    <n v="752.36311330389651"/>
    <n v="752.36311330389651"/>
    <n v="95.457038391956672"/>
    <n v="1"/>
    <n v="95.457038391956672"/>
    <n v="95.457038391956672"/>
  </r>
  <r>
    <x v="2"/>
    <x v="3"/>
    <x v="7"/>
    <n v="0.36"/>
    <n v="0.48"/>
    <x v="5"/>
    <n v="8140"/>
    <n v="89.172026539687039"/>
    <n v="327883.81505602121"/>
    <n v="786.2516741019266"/>
    <n v="1"/>
    <n v="786.2516741019266"/>
    <n v="786.2516741019266"/>
    <n v="104.76244482523003"/>
    <n v="1"/>
    <n v="104.76244482523003"/>
    <n v="104.76244482523003"/>
  </r>
  <r>
    <x v="2"/>
    <x v="2"/>
    <x v="5"/>
    <n v="0.35"/>
    <n v="0.47"/>
    <x v="5"/>
    <n v="8140"/>
    <n v="96.509293513120809"/>
    <n v="342972.67261343112"/>
    <n v="804.44025026678412"/>
    <n v="1"/>
    <n v="804.44025026678412"/>
    <n v="804.44025026678412"/>
    <n v="106.45130641162244"/>
    <n v="1"/>
    <n v="106.45130641162244"/>
    <n v="106.45130641162244"/>
  </r>
  <r>
    <x v="2"/>
    <x v="2"/>
    <x v="5"/>
    <n v="0.35"/>
    <n v="0.47"/>
    <x v="5"/>
    <n v="8140"/>
    <n v="93.406625931136844"/>
    <n v="339332.59571437765"/>
    <n v="829.58826492933429"/>
    <n v="1"/>
    <n v="829.58826492933429"/>
    <n v="829.58826492933429"/>
    <n v="109.47525503608998"/>
    <n v="1"/>
    <n v="109.47525503608998"/>
    <n v="109.47525503608998"/>
  </r>
  <r>
    <x v="2"/>
    <x v="3"/>
    <x v="7"/>
    <n v="0.36"/>
    <n v="0.48"/>
    <x v="0"/>
    <n v="8140"/>
    <n v="101.95228801278294"/>
    <n v="372689.12246087159"/>
    <n v="851.35166013927505"/>
    <n v="1"/>
    <n v="851.35166013927505"/>
    <n v="851.35166013927505"/>
    <n v="114.02236002160187"/>
    <n v="1"/>
    <n v="114.02236002160187"/>
    <n v="114.02236002160187"/>
  </r>
  <r>
    <x v="2"/>
    <x v="3"/>
    <x v="7"/>
    <n v="0.36"/>
    <n v="0.48"/>
    <x v="7"/>
    <n v="8140"/>
    <n v="111.25239644182174"/>
    <n v="412571.71427421493"/>
    <n v="949.46050294311215"/>
    <n v="1"/>
    <n v="949.46050294311215"/>
    <n v="949.46050294311215"/>
    <n v="127.5964493846504"/>
    <n v="1"/>
    <n v="127.5964493846504"/>
    <n v="127.5964493846504"/>
  </r>
  <r>
    <x v="2"/>
    <x v="3"/>
    <x v="7"/>
    <n v="0.36"/>
    <n v="0.48"/>
    <x v="5"/>
    <n v="8140"/>
    <n v="180.91098926293762"/>
    <n v="664707.50152465166"/>
    <n v="1540.5341546076907"/>
    <n v="1"/>
    <n v="1540.5341546076907"/>
    <n v="1540.5341546076907"/>
    <n v="203.84055618870644"/>
    <n v="1"/>
    <n v="203.84055618870644"/>
    <n v="203.84055618870644"/>
  </r>
  <r>
    <x v="2"/>
    <x v="2"/>
    <x v="5"/>
    <n v="0.35"/>
    <n v="0.47"/>
    <x v="5"/>
    <n v="8140"/>
    <n v="234.11581201073415"/>
    <n v="697491.53692653042"/>
    <n v="1671.5143839624452"/>
    <n v="1"/>
    <n v="1671.5143839624452"/>
    <n v="1671.5143839624452"/>
    <n v="208.84203153369239"/>
    <n v="1"/>
    <n v="208.84203153369239"/>
    <n v="208.84203153369239"/>
  </r>
  <r>
    <x v="2"/>
    <x v="3"/>
    <x v="6"/>
    <n v="0.36"/>
    <n v="0.53"/>
    <x v="5"/>
    <n v="8140"/>
    <n v="301.16768490530831"/>
    <n v="1092300.0854259513"/>
    <n v="2582.9149720862924"/>
    <n v="1"/>
    <n v="2582.9149720862924"/>
    <n v="2582.9149720862924"/>
    <n v="344.51301549664493"/>
    <n v="1"/>
    <n v="344.51301549664493"/>
    <n v="344.51301549664493"/>
  </r>
  <r>
    <x v="2"/>
    <x v="2"/>
    <x v="5"/>
    <n v="0.35"/>
    <n v="0.47"/>
    <x v="6"/>
    <n v="8140"/>
    <n v="397.51253775870879"/>
    <n v="1200794.3518914874"/>
    <n v="2835.6103651040357"/>
    <n v="1"/>
    <n v="2835.6103651040357"/>
    <n v="2835.6103651040357"/>
    <n v="360.88456107589684"/>
    <n v="1"/>
    <n v="360.88456107589684"/>
    <n v="360.88456107589684"/>
  </r>
  <r>
    <x v="2"/>
    <x v="3"/>
    <x v="6"/>
    <n v="0.36"/>
    <n v="0.53"/>
    <x v="5"/>
    <n v="8150"/>
    <n v="3.8521661163144305E-3"/>
    <n v="14.39543253258886"/>
    <n v="2.9896672294120217E-2"/>
    <n v="1"/>
    <n v="2.9896672294120217E-2"/>
    <n v="2.9896672294120217E-2"/>
    <n v="4.1277849796037894E-3"/>
    <n v="1"/>
    <n v="4.1277849796037894E-3"/>
    <n v="4.1277849796037894E-3"/>
  </r>
  <r>
    <x v="2"/>
    <x v="3"/>
    <x v="6"/>
    <n v="0.36"/>
    <n v="0.53"/>
    <x v="0"/>
    <n v="8150"/>
    <n v="4.8714197463419096"/>
    <n v="17551.350923474947"/>
    <n v="39.0112473998391"/>
    <n v="1"/>
    <n v="39.0112473998391"/>
    <n v="39.0112473998391"/>
    <n v="5.327813746252291"/>
    <n v="1"/>
    <n v="5.327813746252291"/>
    <n v="5.327813746252291"/>
  </r>
  <r>
    <x v="2"/>
    <x v="2"/>
    <x v="5"/>
    <n v="0.35"/>
    <n v="0.47"/>
    <x v="5"/>
    <n v="8180"/>
    <n v="3.6776630303181401E-2"/>
    <n v="144.08078525965365"/>
    <n v="0.33588969345834052"/>
    <n v="1"/>
    <n v="0.33588969345834052"/>
    <n v="0.33588969345834052"/>
    <n v="4.4869218705931822E-2"/>
    <n v="1"/>
    <n v="4.4869218705931822E-2"/>
    <n v="4.4869218705931822E-2"/>
  </r>
  <r>
    <x v="2"/>
    <x v="2"/>
    <x v="5"/>
    <n v="0.35"/>
    <n v="0.47"/>
    <x v="40"/>
    <n v="8180"/>
    <n v="0.83822072571908157"/>
    <n v="2895.8670449374013"/>
    <n v="6.880194558610234"/>
    <n v="1"/>
    <n v="6.880194558610234"/>
    <n v="6.880194558610234"/>
    <n v="0.93623808094589112"/>
    <n v="1"/>
    <n v="0.93623808094589112"/>
    <n v="0.93623808094589112"/>
  </r>
  <r>
    <x v="2"/>
    <x v="3"/>
    <x v="6"/>
    <n v="0.36"/>
    <n v="0.53"/>
    <x v="0"/>
    <n v="8180"/>
    <n v="1.84378813140717"/>
    <n v="6678.3040297188254"/>
    <n v="19.03784753206574"/>
    <n v="1"/>
    <n v="19.03784753206574"/>
    <n v="19.03784753206574"/>
    <n v="2.5259920160478351"/>
    <n v="1"/>
    <n v="2.5259920160478351"/>
    <n v="2.5259920160478351"/>
  </r>
  <r>
    <x v="2"/>
    <x v="3"/>
    <x v="6"/>
    <n v="0.36"/>
    <n v="0.53"/>
    <x v="40"/>
    <n v="8180"/>
    <n v="44.629239974749517"/>
    <n v="169731.83574686467"/>
    <n v="510.22916046049266"/>
    <n v="1"/>
    <n v="510.22916046049266"/>
    <n v="510.22916046049266"/>
    <n v="67.097834928838594"/>
    <n v="1"/>
    <n v="67.097834928838594"/>
    <n v="67.097834928838594"/>
  </r>
  <r>
    <x v="2"/>
    <x v="2"/>
    <x v="5"/>
    <n v="0.35"/>
    <n v="0.47"/>
    <x v="42"/>
    <n v="8200"/>
    <n v="0.24038875932317103"/>
    <n v="320.06166143004384"/>
    <n v="0.73534743540278724"/>
    <n v="1"/>
    <n v="0.73534743540278724"/>
    <n v="0.73534743540278724"/>
    <n v="8.8497077778216166E-2"/>
    <n v="1"/>
    <n v="8.8497077778216166E-2"/>
    <n v="8.8497077778216166E-2"/>
  </r>
  <r>
    <x v="2"/>
    <x v="2"/>
    <x v="5"/>
    <n v="0.35"/>
    <n v="0.47"/>
    <x v="0"/>
    <n v="8200"/>
    <n v="0.18119431239498152"/>
    <n v="399.84454323839361"/>
    <n v="0.84423683844167652"/>
    <n v="1"/>
    <n v="0.84423683844167652"/>
    <n v="0.84423683844167652"/>
    <n v="0.1103590707878373"/>
    <n v="1"/>
    <n v="0.1103590707878373"/>
    <n v="0.1103590707878373"/>
  </r>
  <r>
    <x v="2"/>
    <x v="3"/>
    <x v="7"/>
    <n v="0.36"/>
    <n v="0.48"/>
    <x v="7"/>
    <n v="8200"/>
    <n v="0.53060070483714539"/>
    <n v="2082.3208848705808"/>
    <n v="4.589199212379822"/>
    <n v="1"/>
    <n v="4.589199212379822"/>
    <n v="4.589199212379822"/>
    <n v="0.66603890081680206"/>
    <n v="1"/>
    <n v="0.66603890081680206"/>
    <n v="0.66603890081680206"/>
  </r>
  <r>
    <x v="2"/>
    <x v="2"/>
    <x v="5"/>
    <n v="0.35"/>
    <n v="0.47"/>
    <x v="40"/>
    <n v="8200"/>
    <n v="0.57998991335451444"/>
    <n v="2286.344213258491"/>
    <n v="5.0588261065781719"/>
    <n v="1"/>
    <n v="5.0588261065781719"/>
    <n v="5.0588261065781719"/>
    <n v="0.73991233003352885"/>
    <n v="1"/>
    <n v="0.73991233003352885"/>
    <n v="0.73991233003352885"/>
  </r>
  <r>
    <x v="2"/>
    <x v="3"/>
    <x v="7"/>
    <n v="0.36"/>
    <n v="0.48"/>
    <x v="0"/>
    <n v="8200"/>
    <n v="1.4386863205674332"/>
    <n v="4365.1550162556041"/>
    <n v="7.80897558824811"/>
    <n v="1"/>
    <n v="7.80897558824811"/>
    <n v="7.80897558824811"/>
    <n v="1.1143256210745447"/>
    <n v="1"/>
    <n v="1.1143256210745447"/>
    <n v="1.1143256210745447"/>
  </r>
  <r>
    <x v="2"/>
    <x v="3"/>
    <x v="8"/>
    <n v="0.51"/>
    <n v="0.57999999999999996"/>
    <x v="7"/>
    <n v="8200"/>
    <n v="3.3180167758533932"/>
    <n v="10874.573283537004"/>
    <n v="21.55611385437555"/>
    <n v="1"/>
    <n v="21.55611385437555"/>
    <n v="21.55611385437555"/>
    <n v="3.083835746826685"/>
    <n v="1"/>
    <n v="3.083835746826685"/>
    <n v="3.083835746826685"/>
  </r>
  <r>
    <x v="2"/>
    <x v="2"/>
    <x v="5"/>
    <n v="0.35"/>
    <n v="0.47"/>
    <x v="6"/>
    <n v="8200"/>
    <n v="5.9421415937439717"/>
    <n v="14433.862749318314"/>
    <n v="28.405760004874605"/>
    <n v="1"/>
    <n v="28.405760004874605"/>
    <n v="28.405760004874605"/>
    <n v="3.917801896936457"/>
    <n v="1"/>
    <n v="3.917801896936457"/>
    <n v="3.917801896936457"/>
  </r>
  <r>
    <x v="2"/>
    <x v="3"/>
    <x v="6"/>
    <n v="0.36"/>
    <n v="0.53"/>
    <x v="0"/>
    <n v="8200"/>
    <n v="7.7947674839607499"/>
    <n v="29049.387776927833"/>
    <n v="63.283012699133387"/>
    <n v="1"/>
    <n v="63.283012699133387"/>
    <n v="63.283012699133387"/>
    <n v="9.3778443445348625"/>
    <n v="1"/>
    <n v="9.3778443445348625"/>
    <n v="9.3778443445348625"/>
  </r>
  <r>
    <x v="2"/>
    <x v="2"/>
    <x v="5"/>
    <n v="0.35"/>
    <n v="0.47"/>
    <x v="5"/>
    <n v="8220"/>
    <n v="9.0020278134468543E-6"/>
    <n v="3.5971905038138047E-2"/>
    <n v="9.5371944599874982E-5"/>
    <n v="1"/>
    <n v="9.5371944599874982E-5"/>
    <n v="9.5371944599874982E-5"/>
    <n v="1.2869211424940423E-5"/>
    <n v="1"/>
    <n v="1.2869211424940423E-5"/>
    <n v="1.2869211424940423E-5"/>
  </r>
  <r>
    <x v="2"/>
    <x v="2"/>
    <x v="5"/>
    <n v="0.35"/>
    <n v="0.47"/>
    <x v="5"/>
    <n v="8220"/>
    <n v="3.4975468220101564E-3"/>
    <n v="13.460750564826803"/>
    <n v="2.7978546980163613E-2"/>
    <n v="1"/>
    <n v="2.7978546980163613E-2"/>
    <n v="2.7978546980163613E-2"/>
    <n v="3.9498366019845828E-3"/>
    <n v="1"/>
    <n v="3.9498366019845828E-3"/>
    <n v="3.9498366019845828E-3"/>
  </r>
  <r>
    <x v="2"/>
    <x v="3"/>
    <x v="7"/>
    <n v="0.36"/>
    <n v="0.48"/>
    <x v="39"/>
    <n v="8220"/>
    <n v="0.26236889125902935"/>
    <n v="973.16268439951284"/>
    <n v="2.0464118112176983"/>
    <n v="1"/>
    <n v="2.0464118112176983"/>
    <n v="2.0464118112176983"/>
    <n v="0.2889035818033665"/>
    <n v="1"/>
    <n v="0.2889035818033665"/>
    <n v="0.2889035818033665"/>
  </r>
  <r>
    <x v="2"/>
    <x v="2"/>
    <x v="5"/>
    <n v="0.35"/>
    <n v="0.47"/>
    <x v="0"/>
    <n v="8220"/>
    <n v="0.49788259596445528"/>
    <n v="1774.6402346193477"/>
    <n v="3.7207174805268926"/>
    <n v="1"/>
    <n v="3.7207174805268926"/>
    <n v="3.7207174805268926"/>
    <n v="0.47829881670168634"/>
    <n v="1"/>
    <n v="0.47829881670168634"/>
    <n v="0.47829881670168634"/>
  </r>
  <r>
    <x v="2"/>
    <x v="3"/>
    <x v="7"/>
    <n v="0.36"/>
    <n v="0.48"/>
    <x v="7"/>
    <n v="8220"/>
    <n v="0.67886910095321906"/>
    <n v="2675.0116151787042"/>
    <n v="5.947979417243431"/>
    <n v="1"/>
    <n v="5.947979417243431"/>
    <n v="5.947979417243431"/>
    <n v="0.85531876864114065"/>
    <n v="1"/>
    <n v="0.85531876864114065"/>
    <n v="0.85531876864114065"/>
  </r>
  <r>
    <x v="2"/>
    <x v="3"/>
    <x v="6"/>
    <n v="0.36"/>
    <n v="0.53"/>
    <x v="0"/>
    <n v="8220"/>
    <n v="1.3560421832431473"/>
    <n v="4746.0170957726423"/>
    <n v="11.972653862102561"/>
    <n v="1"/>
    <n v="11.972653862102561"/>
    <n v="11.972653862102561"/>
    <n v="1.5918231461941483"/>
    <n v="1"/>
    <n v="1.5918231461941483"/>
    <n v="1.5918231461941483"/>
  </r>
  <r>
    <x v="2"/>
    <x v="3"/>
    <x v="8"/>
    <n v="0.51"/>
    <n v="0.57999999999999996"/>
    <x v="0"/>
    <n v="8220"/>
    <n v="1.3965809414978871"/>
    <n v="5222.1050403243044"/>
    <n v="12.200868572705545"/>
    <n v="1"/>
    <n v="12.200868572705545"/>
    <n v="12.200868572705545"/>
    <n v="1.6932112766079324"/>
    <n v="1"/>
    <n v="1.6932112766079324"/>
    <n v="1.6932112766079324"/>
  </r>
  <r>
    <x v="2"/>
    <x v="3"/>
    <x v="8"/>
    <n v="0.51"/>
    <n v="0.57999999999999996"/>
    <x v="7"/>
    <n v="8220"/>
    <n v="2.4521141018623758"/>
    <n v="9052.7424436026631"/>
    <n v="21.004485994369265"/>
    <n v="1"/>
    <n v="21.004485994369265"/>
    <n v="21.004485994369265"/>
    <n v="3.0056369547527382"/>
    <n v="1"/>
    <n v="3.0056369547527382"/>
    <n v="3.0056369547527382"/>
  </r>
  <r>
    <x v="2"/>
    <x v="3"/>
    <x v="6"/>
    <n v="0.36"/>
    <n v="0.53"/>
    <x v="36"/>
    <n v="8220"/>
    <n v="2.9734314127471091"/>
    <n v="11170.91947237766"/>
    <n v="25.573617439545455"/>
    <n v="1"/>
    <n v="25.573617439545455"/>
    <n v="25.573617439545455"/>
    <n v="3.5576556528256189"/>
    <n v="1"/>
    <n v="3.5576556528256189"/>
    <n v="3.5576556528256189"/>
  </r>
  <r>
    <x v="2"/>
    <x v="3"/>
    <x v="7"/>
    <n v="0.36"/>
    <n v="0.48"/>
    <x v="36"/>
    <n v="8220"/>
    <n v="3.6859444248659958"/>
    <n v="14225.217186189748"/>
    <n v="33.50972659284308"/>
    <n v="1"/>
    <n v="33.50972659284308"/>
    <n v="33.50972659284308"/>
    <n v="4.8037117643983196"/>
    <n v="1"/>
    <n v="4.8037117643983196"/>
    <n v="4.8037117643983196"/>
  </r>
  <r>
    <x v="2"/>
    <x v="2"/>
    <x v="5"/>
    <n v="0.35"/>
    <n v="0.47"/>
    <x v="40"/>
    <n v="8220"/>
    <n v="4.1626405527622774"/>
    <n v="16679.249252709971"/>
    <n v="35.627578992367575"/>
    <n v="1"/>
    <n v="35.627578992367575"/>
    <n v="35.627578992367575"/>
    <n v="5.1301047660086168"/>
    <n v="1"/>
    <n v="5.1301047660086168"/>
    <n v="5.1301047660086168"/>
  </r>
  <r>
    <x v="2"/>
    <x v="2"/>
    <x v="5"/>
    <n v="0.35"/>
    <n v="0.47"/>
    <x v="40"/>
    <n v="8220"/>
    <n v="7.0332297727516515"/>
    <n v="27805.514551566997"/>
    <n v="60.810053389722704"/>
    <n v="1"/>
    <n v="60.810053389722704"/>
    <n v="60.810053389722704"/>
    <n v="8.8261466140876337"/>
    <n v="1"/>
    <n v="8.8261466140876337"/>
    <n v="8.8261466140876337"/>
  </r>
  <r>
    <x v="2"/>
    <x v="3"/>
    <x v="7"/>
    <n v="0.36"/>
    <n v="0.48"/>
    <x v="0"/>
    <n v="8220"/>
    <n v="12.010239994470865"/>
    <n v="46064.275954347388"/>
    <n v="93.177775031371311"/>
    <n v="1"/>
    <n v="93.177775031371311"/>
    <n v="93.177775031371311"/>
    <n v="12.866357868969992"/>
    <n v="1"/>
    <n v="12.866357868969992"/>
    <n v="12.866357868969992"/>
  </r>
  <r>
    <x v="2"/>
    <x v="2"/>
    <x v="5"/>
    <n v="0.35"/>
    <n v="0.47"/>
    <x v="5"/>
    <n v="8300"/>
    <n v="0.12268425906241882"/>
    <n v="428.26604120779166"/>
    <n v="0.97130430984507188"/>
    <n v="1"/>
    <n v="0.97130430984507188"/>
    <n v="0.97130430984507188"/>
    <n v="0.12927253146497314"/>
    <n v="1"/>
    <n v="0.12927253146497314"/>
    <n v="0.12927253146497314"/>
  </r>
  <r>
    <x v="2"/>
    <x v="2"/>
    <x v="5"/>
    <n v="0.35"/>
    <n v="0.47"/>
    <x v="37"/>
    <n v="8300"/>
    <n v="0.2278989120798198"/>
    <n v="804.73928701854516"/>
    <n v="1.8733385958476996"/>
    <n v="1"/>
    <n v="1.8733385958476996"/>
    <n v="1.8733385958476996"/>
    <n v="0.26584670244207287"/>
    <n v="1"/>
    <n v="0.26584670244207287"/>
    <n v="0.26584670244207287"/>
  </r>
  <r>
    <x v="2"/>
    <x v="2"/>
    <x v="5"/>
    <n v="0.35"/>
    <n v="0.47"/>
    <x v="40"/>
    <n v="8300"/>
    <n v="0.94963850705939667"/>
    <n v="3630.8086892546658"/>
    <n v="8.3344662760665713"/>
    <n v="1"/>
    <n v="8.3344662760665713"/>
    <n v="8.3344662760665713"/>
    <n v="1.1813911070027199"/>
    <n v="1"/>
    <n v="1.1813911070027199"/>
    <n v="1.1813911070027199"/>
  </r>
  <r>
    <x v="2"/>
    <x v="3"/>
    <x v="7"/>
    <n v="0.36"/>
    <n v="0.48"/>
    <x v="0"/>
    <n v="8300"/>
    <n v="2.0983860435030364"/>
    <n v="8013.760113526002"/>
    <n v="16.457025483155856"/>
    <n v="1"/>
    <n v="16.457025483155856"/>
    <n v="16.457025483155856"/>
    <n v="2.2570896895686627"/>
    <n v="1"/>
    <n v="2.2570896895686627"/>
    <n v="2.2570896895686627"/>
  </r>
  <r>
    <x v="2"/>
    <x v="2"/>
    <x v="5"/>
    <n v="0.35"/>
    <n v="0.47"/>
    <x v="42"/>
    <n v="8300"/>
    <n v="15.74610377852038"/>
    <n v="51262.661079099991"/>
    <n v="110.37758662361759"/>
    <n v="1"/>
    <n v="110.37758662361759"/>
    <n v="110.37758662361759"/>
    <n v="15.468733606787305"/>
    <n v="1"/>
    <n v="15.468733606787305"/>
    <n v="15.468733606787305"/>
  </r>
  <r>
    <x v="2"/>
    <x v="3"/>
    <x v="8"/>
    <n v="0.51"/>
    <n v="0.57999999999999996"/>
    <x v="7"/>
    <n v="8310"/>
    <n v="0.83528459422040946"/>
    <n v="2995.1562925697517"/>
    <n v="7.7547096744631734"/>
    <n v="1"/>
    <n v="7.7547096744631734"/>
    <n v="7.7547096744631734"/>
    <n v="1.1270894099196376"/>
    <n v="1"/>
    <n v="1.1270894099196376"/>
    <n v="1.1270894099196376"/>
  </r>
  <r>
    <x v="2"/>
    <x v="3"/>
    <x v="7"/>
    <n v="0.36"/>
    <n v="0.48"/>
    <x v="36"/>
    <n v="8310"/>
    <n v="2.8139141687855815"/>
    <n v="10782.2762448665"/>
    <n v="24.904219770108266"/>
    <n v="1"/>
    <n v="24.904219770108266"/>
    <n v="24.904219770108266"/>
    <n v="3.5200965049392905"/>
    <n v="1"/>
    <n v="3.5200965049392905"/>
    <n v="3.5200965049392905"/>
  </r>
  <r>
    <x v="2"/>
    <x v="3"/>
    <x v="7"/>
    <n v="0.36"/>
    <n v="0.48"/>
    <x v="32"/>
    <n v="8310"/>
    <n v="3.2327907248366445"/>
    <n v="12124.150005303416"/>
    <n v="26.371657431568746"/>
    <n v="1"/>
    <n v="26.371657431568746"/>
    <n v="26.371657431568746"/>
    <n v="3.8675832696704622"/>
    <n v="1"/>
    <n v="3.8675832696704622"/>
    <n v="3.8675832696704622"/>
  </r>
  <r>
    <x v="2"/>
    <x v="3"/>
    <x v="6"/>
    <n v="0.36"/>
    <n v="0.53"/>
    <x v="5"/>
    <n v="8310"/>
    <n v="3.151711465893225"/>
    <n v="12211.515834399936"/>
    <n v="26.769988752512674"/>
    <n v="1"/>
    <n v="26.769988752512674"/>
    <n v="26.769988752512674"/>
    <n v="3.7526887611031872"/>
    <n v="1"/>
    <n v="3.7526887611031872"/>
    <n v="3.7526887611031872"/>
  </r>
  <r>
    <x v="2"/>
    <x v="2"/>
    <x v="5"/>
    <n v="0.35"/>
    <n v="0.47"/>
    <x v="40"/>
    <n v="8310"/>
    <n v="4.7308050769299657"/>
    <n v="18200.886935188297"/>
    <n v="40.712496704250377"/>
    <n v="1"/>
    <n v="40.712496704250377"/>
    <n v="40.712496704250377"/>
    <n v="5.9021070755834861"/>
    <n v="1"/>
    <n v="5.9021070755834861"/>
    <n v="5.9021070755834861"/>
  </r>
  <r>
    <x v="2"/>
    <x v="2"/>
    <x v="5"/>
    <n v="0.35"/>
    <n v="0.47"/>
    <x v="0"/>
    <n v="8310"/>
    <n v="6.9993199451901713"/>
    <n v="25621.951565311552"/>
    <n v="53.676491994687737"/>
    <n v="1"/>
    <n v="53.676491994687737"/>
    <n v="53.676491994687737"/>
    <n v="7.7182988855534997"/>
    <n v="1"/>
    <n v="7.7182988855534997"/>
    <n v="7.7182988855534997"/>
  </r>
  <r>
    <x v="2"/>
    <x v="3"/>
    <x v="7"/>
    <n v="0.36"/>
    <n v="0.48"/>
    <x v="0"/>
    <n v="8310"/>
    <n v="10.280721087862942"/>
    <n v="38533.904734067059"/>
    <n v="79.115508363468535"/>
    <n v="1"/>
    <n v="79.115508363468535"/>
    <n v="79.115508363468535"/>
    <n v="11.12725404696719"/>
    <n v="1"/>
    <n v="11.12725404696719"/>
    <n v="11.12725404696719"/>
  </r>
  <r>
    <x v="2"/>
    <x v="3"/>
    <x v="7"/>
    <n v="0.36"/>
    <n v="0.48"/>
    <x v="7"/>
    <n v="8310"/>
    <n v="23.49457574059511"/>
    <n v="88341.597052932921"/>
    <n v="186.59635829479555"/>
    <n v="1"/>
    <n v="186.59635829479555"/>
    <n v="186.59635829479555"/>
    <n v="26.56682615811944"/>
    <n v="1"/>
    <n v="26.56682615811944"/>
    <n v="26.56682615811944"/>
  </r>
  <r>
    <x v="2"/>
    <x v="3"/>
    <x v="7"/>
    <n v="0.36"/>
    <n v="0.48"/>
    <x v="39"/>
    <n v="8310"/>
    <n v="33.269124304931736"/>
    <n v="127914.55453543591"/>
    <n v="266.27828259670542"/>
    <n v="1"/>
    <n v="266.27828259670542"/>
    <n v="266.27828259670542"/>
    <n v="38.64941867771892"/>
    <n v="1"/>
    <n v="38.64941867771892"/>
    <n v="38.64941867771892"/>
  </r>
  <r>
    <x v="2"/>
    <x v="3"/>
    <x v="6"/>
    <n v="0.36"/>
    <n v="0.53"/>
    <x v="0"/>
    <n v="8310"/>
    <n v="141.66771914316291"/>
    <n v="525609.3393239826"/>
    <n v="1060.5413339255556"/>
    <n v="1"/>
    <n v="1060.5413339255556"/>
    <n v="1060.5413339255556"/>
    <n v="151.53647877573076"/>
    <n v="1"/>
    <n v="151.53647877573076"/>
    <n v="151.53647877573076"/>
  </r>
  <r>
    <x v="2"/>
    <x v="2"/>
    <x v="5"/>
    <n v="0.35"/>
    <n v="0.47"/>
    <x v="5"/>
    <n v="8320"/>
    <n v="4.0168281826364746E-3"/>
    <n v="4.8408185636765575"/>
    <n v="1.2099224730375401E-2"/>
    <n v="1"/>
    <n v="1.2099224730375401E-2"/>
    <n v="1.2099224730375401E-2"/>
    <n v="9.6508107328010118E-4"/>
    <n v="1"/>
    <n v="9.6508107328010118E-4"/>
    <n v="9.6508107328010118E-4"/>
  </r>
  <r>
    <x v="2"/>
    <x v="2"/>
    <x v="5"/>
    <n v="0.35"/>
    <n v="0.47"/>
    <x v="5"/>
    <n v="8320"/>
    <n v="0.33498267193484382"/>
    <n v="606.24604055349141"/>
    <n v="1.4671261023781572"/>
    <n v="1"/>
    <n v="1.4671261023781572"/>
    <n v="1.4671261023781572"/>
    <n v="0.15655421007198597"/>
    <n v="1"/>
    <n v="0.15655421007198597"/>
    <n v="0.15655421007198597"/>
  </r>
  <r>
    <x v="2"/>
    <x v="2"/>
    <x v="5"/>
    <n v="0.35"/>
    <n v="0.47"/>
    <x v="42"/>
    <n v="8320"/>
    <n v="10.021331128630806"/>
    <n v="12573.963728877137"/>
    <n v="30.301015405320086"/>
    <n v="1"/>
    <n v="30.301015405320086"/>
    <n v="30.301015405320086"/>
    <n v="2.8702777464371088"/>
    <n v="1"/>
    <n v="2.8702777464371088"/>
    <n v="2.8702777464371088"/>
  </r>
  <r>
    <x v="2"/>
    <x v="2"/>
    <x v="5"/>
    <n v="0.35"/>
    <n v="0.47"/>
    <x v="37"/>
    <n v="8320"/>
    <n v="12.646585102399328"/>
    <n v="12775.496937024347"/>
    <n v="32.039284256046578"/>
    <n v="1"/>
    <n v="32.039284256046578"/>
    <n v="32.039284256046578"/>
    <n v="2.7819952675116695"/>
    <n v="1"/>
    <n v="2.7819952675116695"/>
    <n v="2.7819952675116695"/>
  </r>
  <r>
    <x v="2"/>
    <x v="3"/>
    <x v="6"/>
    <n v="0.36"/>
    <n v="0.53"/>
    <x v="0"/>
    <n v="8320"/>
    <n v="18.195845926403088"/>
    <n v="56120.717613190347"/>
    <n v="115.1483230702316"/>
    <n v="1"/>
    <n v="115.1483230702316"/>
    <n v="115.1483230702316"/>
    <n v="14.183492291787193"/>
    <n v="1"/>
    <n v="14.183492291787193"/>
    <n v="14.183492291787193"/>
  </r>
  <r>
    <x v="2"/>
    <x v="2"/>
    <x v="5"/>
    <n v="0.35"/>
    <n v="0.47"/>
    <x v="0"/>
    <n v="8330"/>
    <n v="8.1733649143418234E-3"/>
    <n v="31.034333579184093"/>
    <n v="6.9765217778419431E-2"/>
    <n v="1"/>
    <n v="6.9765217778419431E-2"/>
    <n v="6.9765217778419431E-2"/>
    <n v="9.9629001810881673E-3"/>
    <n v="1"/>
    <n v="9.9629001810881673E-3"/>
    <n v="9.9629001810881673E-3"/>
  </r>
  <r>
    <x v="2"/>
    <x v="2"/>
    <x v="5"/>
    <n v="0.35"/>
    <n v="0.47"/>
    <x v="42"/>
    <n v="8330"/>
    <n v="3.7989641954595456E-2"/>
    <n v="87.502762708898445"/>
    <n v="0.170129229640896"/>
    <n v="1"/>
    <n v="0.170129229640896"/>
    <n v="0.170129229640896"/>
    <n v="2.3178107474447179E-2"/>
    <n v="1"/>
    <n v="2.3178107474447179E-2"/>
    <n v="2.3178107474447179E-2"/>
  </r>
  <r>
    <x v="2"/>
    <x v="3"/>
    <x v="6"/>
    <n v="0.36"/>
    <n v="0.53"/>
    <x v="5"/>
    <n v="8330"/>
    <n v="0.12008535384468415"/>
    <n v="465.43113841709044"/>
    <n v="1.0279323847539246"/>
    <n v="1"/>
    <n v="1.0279323847539246"/>
    <n v="1.0279323847539246"/>
    <n v="0.1411736226994105"/>
    <n v="1"/>
    <n v="0.1411736226994105"/>
    <n v="0.1411736226994105"/>
  </r>
  <r>
    <x v="2"/>
    <x v="2"/>
    <x v="5"/>
    <n v="0.35"/>
    <n v="0.47"/>
    <x v="40"/>
    <n v="8330"/>
    <n v="0.14800167152909455"/>
    <n v="550.26276220832165"/>
    <n v="1.2286120352545802"/>
    <n v="1"/>
    <n v="1.2286120352545802"/>
    <n v="1.2286120352545802"/>
    <n v="0.17426356145815244"/>
    <n v="1"/>
    <n v="0.17426356145815244"/>
    <n v="0.17426356145815244"/>
  </r>
  <r>
    <x v="2"/>
    <x v="3"/>
    <x v="7"/>
    <n v="0.36"/>
    <n v="0.48"/>
    <x v="0"/>
    <n v="8330"/>
    <n v="0.18549037508064742"/>
    <n v="658.51329331879606"/>
    <n v="1.4371381816497943"/>
    <n v="1"/>
    <n v="1.4371381816497943"/>
    <n v="1.4371381816497943"/>
    <n v="0.23195396932787851"/>
    <n v="1"/>
    <n v="0.23195396932787851"/>
    <n v="0.23195396932787851"/>
  </r>
  <r>
    <x v="2"/>
    <x v="3"/>
    <x v="7"/>
    <n v="0.36"/>
    <n v="0.48"/>
    <x v="39"/>
    <n v="8330"/>
    <n v="0.31991687890028742"/>
    <n v="1190.429599052417"/>
    <n v="2.7080306870040682"/>
    <n v="1"/>
    <n v="2.7080306870040682"/>
    <n v="2.7080306870040682"/>
    <n v="0.46501344299097608"/>
    <n v="1"/>
    <n v="0.46501344299097608"/>
    <n v="0.46501344299097608"/>
  </r>
  <r>
    <x v="2"/>
    <x v="3"/>
    <x v="7"/>
    <n v="0.36"/>
    <n v="0.48"/>
    <x v="7"/>
    <n v="8330"/>
    <n v="0.42071816530564748"/>
    <n v="1560.0014509029738"/>
    <n v="3.3132521075879939"/>
    <n v="1"/>
    <n v="3.3132521075879939"/>
    <n v="3.3132521075879939"/>
    <n v="0.45271341076654248"/>
    <n v="1"/>
    <n v="0.45271341076654248"/>
    <n v="0.45271341076654248"/>
  </r>
  <r>
    <x v="2"/>
    <x v="3"/>
    <x v="6"/>
    <n v="0.36"/>
    <n v="0.53"/>
    <x v="0"/>
    <n v="8330"/>
    <n v="1.8612079518883573"/>
    <n v="6485.7472601151785"/>
    <n v="14.73352331567747"/>
    <n v="1"/>
    <n v="14.73352331567747"/>
    <n v="14.73352331567747"/>
    <n v="2.2770075873351669"/>
    <n v="1"/>
    <n v="2.2770075873351669"/>
    <n v="2.2770075873351669"/>
  </r>
  <r>
    <x v="2"/>
    <x v="3"/>
    <x v="6"/>
    <n v="0.36"/>
    <n v="0.53"/>
    <x v="36"/>
    <n v="8330"/>
    <n v="9.817791525660482"/>
    <n v="37879.587809773016"/>
    <n v="81.48068741634232"/>
    <n v="1"/>
    <n v="81.48068741634232"/>
    <n v="81.48068741634232"/>
    <n v="11.614716769022706"/>
    <n v="1"/>
    <n v="11.614716769022706"/>
    <n v="11.614716769022706"/>
  </r>
  <r>
    <x v="2"/>
    <x v="2"/>
    <x v="5"/>
    <n v="0.35"/>
    <n v="0.47"/>
    <x v="42"/>
    <n v="8340"/>
    <n v="8.9545852762832556E-2"/>
    <n v="276.84213791454101"/>
    <n v="0.58125888030246198"/>
    <n v="1"/>
    <n v="0.58125888030246198"/>
    <n v="0.58125888030246198"/>
    <n v="8.6588431793034826E-2"/>
    <n v="1"/>
    <n v="8.6588431793034826E-2"/>
    <n v="8.6588431793034826E-2"/>
  </r>
  <r>
    <x v="2"/>
    <x v="3"/>
    <x v="7"/>
    <n v="0.36"/>
    <n v="0.48"/>
    <x v="7"/>
    <n v="8340"/>
    <n v="0.18536172560905081"/>
    <n v="747.86973431556578"/>
    <n v="1.6246289900003827"/>
    <n v="1"/>
    <n v="1.6246289900003827"/>
    <n v="1.6246289900003827"/>
    <n v="0.21848910419122636"/>
    <n v="1"/>
    <n v="0.21848910419122636"/>
    <n v="0.21848910419122636"/>
  </r>
  <r>
    <x v="2"/>
    <x v="3"/>
    <x v="6"/>
    <n v="0.36"/>
    <n v="0.53"/>
    <x v="5"/>
    <n v="8340"/>
    <n v="0.32584844433050586"/>
    <n v="1256.6100073661823"/>
    <n v="2.7630910400198196"/>
    <n v="1"/>
    <n v="2.7630910400198196"/>
    <n v="2.7630910400198196"/>
    <n v="0.38236996510645371"/>
    <n v="1"/>
    <n v="0.38236996510645371"/>
    <n v="0.38236996510645371"/>
  </r>
  <r>
    <x v="2"/>
    <x v="3"/>
    <x v="6"/>
    <n v="0.36"/>
    <n v="0.53"/>
    <x v="36"/>
    <n v="8340"/>
    <n v="1.8235527610488718"/>
    <n v="7054.8230712562236"/>
    <n v="16.477353575173566"/>
    <n v="1"/>
    <n v="16.477353575173566"/>
    <n v="16.477353575173566"/>
    <n v="2.3015183606249487"/>
    <n v="1"/>
    <n v="2.3015183606249487"/>
    <n v="2.3015183606249487"/>
  </r>
  <r>
    <x v="2"/>
    <x v="3"/>
    <x v="8"/>
    <n v="0.51"/>
    <n v="0.57999999999999996"/>
    <x v="7"/>
    <n v="8340"/>
    <n v="4.6705050406624764"/>
    <n v="18441.095495488054"/>
    <n v="40.049183295320212"/>
    <n v="1"/>
    <n v="40.049183295320212"/>
    <n v="40.049183295320212"/>
    <n v="5.5973816525787026"/>
    <n v="1"/>
    <n v="5.5973816525787026"/>
    <n v="5.5973816525787026"/>
  </r>
  <r>
    <x v="2"/>
    <x v="3"/>
    <x v="7"/>
    <n v="0.36"/>
    <n v="0.48"/>
    <x v="39"/>
    <n v="8340"/>
    <n v="7.8540023437237414"/>
    <n v="30958.042725029074"/>
    <n v="64.982064460319336"/>
    <n v="1"/>
    <n v="64.982064460319336"/>
    <n v="64.982064460319336"/>
    <n v="9.065235848348733"/>
    <n v="1"/>
    <n v="9.065235848348733"/>
    <n v="9.065235848348733"/>
  </r>
  <r>
    <x v="2"/>
    <x v="2"/>
    <x v="5"/>
    <n v="0.35"/>
    <n v="0.47"/>
    <x v="40"/>
    <n v="8340"/>
    <n v="8.7558077377781203"/>
    <n v="34314.173468925437"/>
    <n v="68.934793135278213"/>
    <n v="1"/>
    <n v="68.934793135278213"/>
    <n v="68.934793135278213"/>
    <n v="9.402074407095828"/>
    <n v="1"/>
    <n v="9.402074407095828"/>
    <n v="9.402074407095828"/>
  </r>
  <r>
    <x v="2"/>
    <x v="2"/>
    <x v="5"/>
    <n v="0.35"/>
    <n v="0.47"/>
    <x v="0"/>
    <n v="8340"/>
    <n v="29.521435053405646"/>
    <n v="100688.33832327892"/>
    <n v="210.59409623530965"/>
    <n v="1"/>
    <n v="210.59409623530965"/>
    <n v="210.59409623530965"/>
    <n v="29.376719881864169"/>
    <n v="1"/>
    <n v="29.376719881864169"/>
    <n v="29.376719881864169"/>
  </r>
  <r>
    <x v="2"/>
    <x v="3"/>
    <x v="7"/>
    <n v="0.36"/>
    <n v="0.48"/>
    <x v="0"/>
    <n v="8350"/>
    <n v="21.599932716004346"/>
    <n v="82154.604710901112"/>
    <n v="155.02927755076206"/>
    <n v="1"/>
    <n v="155.02927755076206"/>
    <n v="155.02927755076206"/>
    <n v="21.60362530424673"/>
    <n v="1"/>
    <n v="21.60362530424673"/>
    <n v="21.60362530424673"/>
  </r>
  <r>
    <x v="2"/>
    <x v="3"/>
    <x v="7"/>
    <n v="0.36"/>
    <n v="0.48"/>
    <x v="0"/>
    <n v="8360"/>
    <n v="2.9188844586864011"/>
    <n v="10441.114544340866"/>
    <n v="20.689048080215802"/>
    <n v="1"/>
    <n v="20.689048080215802"/>
    <n v="20.689048080215802"/>
    <n v="2.6740169746773477"/>
    <n v="1"/>
    <n v="2.6740169746773477"/>
    <n v="2.6740169746773477"/>
  </r>
  <r>
    <x v="2"/>
    <x v="2"/>
    <x v="5"/>
    <n v="0.35"/>
    <n v="0.47"/>
    <x v="0"/>
    <n v="8360"/>
    <n v="112.2902154936163"/>
    <n v="425129.19516446872"/>
    <n v="872.9338088313275"/>
    <n v="1"/>
    <n v="872.9338088313275"/>
    <n v="872.9338088313275"/>
    <n v="127.07446649753025"/>
    <n v="1"/>
    <n v="127.07446649753025"/>
    <n v="127.07446649753025"/>
  </r>
  <r>
    <x v="2"/>
    <x v="2"/>
    <x v="5"/>
    <n v="0.35"/>
    <n v="0.47"/>
    <x v="10"/>
    <n v="2000"/>
    <n v="4.7918606471124585E-4"/>
    <n v="1.361419175909603"/>
    <n v="3.1037700124874413E-3"/>
    <n v="1"/>
    <n v="3.1037700124874413E-3"/>
    <n v="3.1037700124874413E-3"/>
    <n v="3.8038418347187468E-4"/>
    <n v="1"/>
    <n v="3.8038418347187468E-4"/>
    <n v="3.8038418347187468E-4"/>
  </r>
  <r>
    <x v="2"/>
    <x v="2"/>
    <x v="5"/>
    <n v="0.35"/>
    <n v="0.47"/>
    <x v="42"/>
    <n v="8370"/>
    <n v="2.8435287183472935E-2"/>
    <n v="55.975948216761182"/>
    <n v="5.2716816795549792E-2"/>
    <n v="1"/>
    <n v="5.2716816795549792E-2"/>
    <n v="5.2716816795549792E-2"/>
    <n v="6.599238638675892E-3"/>
    <n v="1"/>
    <n v="6.599238638675892E-3"/>
    <n v="6.599238638675892E-3"/>
  </r>
  <r>
    <x v="2"/>
    <x v="3"/>
    <x v="6"/>
    <n v="0.36"/>
    <n v="0.53"/>
    <x v="5"/>
    <n v="8370"/>
    <n v="4.2901094120639055E-2"/>
    <n v="115.91002197173495"/>
    <n v="0.10800921985147816"/>
    <n v="1"/>
    <n v="0.10800921985147816"/>
    <n v="0.10800921985147816"/>
    <n v="1.4152595995162057E-2"/>
    <n v="1"/>
    <n v="1.4152595995162057E-2"/>
    <n v="1.4152595995162057E-2"/>
  </r>
  <r>
    <x v="2"/>
    <x v="3"/>
    <x v="8"/>
    <n v="0.51"/>
    <n v="0.57999999999999996"/>
    <x v="0"/>
    <n v="8370"/>
    <n v="0.10122861759213822"/>
    <n v="179.87060823322597"/>
    <n v="0.25767920568082514"/>
    <n v="1"/>
    <n v="0.25767920568082514"/>
    <n v="0.25767920568082514"/>
    <n v="4.0856270094449892E-2"/>
    <n v="1"/>
    <n v="4.0856270094449892E-2"/>
    <n v="4.0856270094449892E-2"/>
  </r>
  <r>
    <x v="2"/>
    <x v="3"/>
    <x v="6"/>
    <n v="0.36"/>
    <n v="0.53"/>
    <x v="40"/>
    <n v="8370"/>
    <n v="2.7077986826801181"/>
    <n v="3177.9037119287741"/>
    <n v="0.72346149099608981"/>
    <n v="1"/>
    <n v="0.72346149099608981"/>
    <n v="0.72346149099608981"/>
    <n v="6.802497920333038E-2"/>
    <n v="1"/>
    <n v="6.802497920333038E-2"/>
    <n v="6.802497920333038E-2"/>
  </r>
  <r>
    <x v="2"/>
    <x v="2"/>
    <x v="5"/>
    <n v="0.35"/>
    <n v="0.47"/>
    <x v="5"/>
    <n v="8370"/>
    <n v="2.264125163801443"/>
    <n v="1975.0508413174812"/>
    <n v="0.79522661577109199"/>
    <n v="1"/>
    <n v="0.79522661577109199"/>
    <n v="0.79522661577109199"/>
    <n v="5.6606236277234788E-2"/>
    <n v="1"/>
    <n v="5.6606236277234788E-2"/>
    <n v="5.6606236277234788E-2"/>
  </r>
  <r>
    <x v="2"/>
    <x v="2"/>
    <x v="5"/>
    <n v="0.35"/>
    <n v="0.47"/>
    <x v="5"/>
    <n v="8370"/>
    <n v="2.0787510587160667"/>
    <n v="2564.4726394679669"/>
    <n v="1.1266363107880526"/>
    <n v="1"/>
    <n v="1.1266363107880526"/>
    <n v="1.1266363107880526"/>
    <n v="0.1362372979383101"/>
    <n v="1"/>
    <n v="0.1362372979383101"/>
    <n v="0.1362372979383101"/>
  </r>
  <r>
    <x v="2"/>
    <x v="2"/>
    <x v="5"/>
    <n v="0.35"/>
    <n v="0.47"/>
    <x v="40"/>
    <n v="8370"/>
    <n v="0.55145887730118814"/>
    <n v="1362.9411890350598"/>
    <n v="1.3371142008921353"/>
    <n v="1"/>
    <n v="1.3371142008921353"/>
    <n v="1.3371142008921353"/>
    <n v="0.2386710147371027"/>
    <n v="1"/>
    <n v="0.2386710147371027"/>
    <n v="0.2386710147371027"/>
  </r>
  <r>
    <x v="2"/>
    <x v="3"/>
    <x v="6"/>
    <n v="0.36"/>
    <n v="0.53"/>
    <x v="6"/>
    <n v="8370"/>
    <n v="4.5114225906940097"/>
    <n v="4369.7126381019734"/>
    <n v="1.4598951488457133"/>
    <n v="1"/>
    <n v="1.4598951488457133"/>
    <n v="1.4598951488457133"/>
    <n v="0.16255730451777906"/>
    <n v="1"/>
    <n v="0.16255730451777906"/>
    <n v="0.16255730451777906"/>
  </r>
  <r>
    <x v="2"/>
    <x v="3"/>
    <x v="8"/>
    <n v="0.51"/>
    <n v="0.57999999999999996"/>
    <x v="5"/>
    <n v="8370"/>
    <n v="0.42780935591218006"/>
    <n v="1043.4824660746976"/>
    <n v="1.4889938219546552"/>
    <n v="1"/>
    <n v="1.4889938219546552"/>
    <n v="1.4889938219546552"/>
    <n v="0.18984192959523458"/>
    <n v="1"/>
    <n v="0.18984192959523458"/>
    <n v="0.18984192959523458"/>
  </r>
  <r>
    <x v="2"/>
    <x v="2"/>
    <x v="5"/>
    <n v="0.35"/>
    <n v="0.47"/>
    <x v="37"/>
    <n v="8370"/>
    <n v="1.0533069641325938"/>
    <n v="1620.531303349363"/>
    <n v="1.4975301690205518"/>
    <n v="1"/>
    <n v="1.4975301690205518"/>
    <n v="1.4975301690205518"/>
    <n v="0.20541349754849297"/>
    <n v="1"/>
    <n v="0.20541349754849297"/>
    <n v="0.20541349754849297"/>
  </r>
  <r>
    <x v="2"/>
    <x v="2"/>
    <x v="5"/>
    <n v="0.35"/>
    <n v="0.47"/>
    <x v="0"/>
    <n v="8370"/>
    <n v="2.2894621720051536"/>
    <n v="3374.7419766227486"/>
    <n v="2.3520983465203886"/>
    <n v="1"/>
    <n v="2.3520983465203886"/>
    <n v="2.3520983465203886"/>
    <n v="0.13967349998363526"/>
    <n v="1"/>
    <n v="0.13967349998363526"/>
    <n v="0.13967349998363526"/>
  </r>
  <r>
    <x v="2"/>
    <x v="3"/>
    <x v="7"/>
    <n v="0.36"/>
    <n v="0.48"/>
    <x v="41"/>
    <n v="8370"/>
    <n v="1.7575868465168474"/>
    <n v="3803.3915671618361"/>
    <n v="3.5409997387651893"/>
    <n v="1"/>
    <n v="3.5409997387651893"/>
    <n v="3.5409997387651893"/>
    <n v="0.48698288463575451"/>
    <n v="1"/>
    <n v="0.48698288463575451"/>
    <n v="0.48698288463575451"/>
  </r>
  <r>
    <x v="2"/>
    <x v="3"/>
    <x v="7"/>
    <n v="0.36"/>
    <n v="0.48"/>
    <x v="5"/>
    <n v="8370"/>
    <n v="4.3991805443876686"/>
    <n v="7900.6381643834347"/>
    <n v="4.1106625951473132"/>
    <n v="1"/>
    <n v="4.1106625951473132"/>
    <n v="4.1106625951473132"/>
    <n v="0.49007817017991112"/>
    <n v="1"/>
    <n v="0.49007817017991112"/>
    <n v="0.49007817017991112"/>
  </r>
  <r>
    <x v="2"/>
    <x v="3"/>
    <x v="6"/>
    <n v="0.36"/>
    <n v="0.53"/>
    <x v="5"/>
    <n v="8370"/>
    <n v="3.7950072741532566"/>
    <n v="7127.052826469283"/>
    <n v="4.9824726273008757"/>
    <n v="1"/>
    <n v="4.9824726273008757"/>
    <n v="4.9824726273008757"/>
    <n v="0.61757417599781395"/>
    <n v="1"/>
    <n v="0.61757417599781395"/>
    <n v="0.61757417599781395"/>
  </r>
  <r>
    <x v="2"/>
    <x v="3"/>
    <x v="7"/>
    <n v="0.36"/>
    <n v="0.48"/>
    <x v="5"/>
    <n v="8370"/>
    <n v="2.6661330124010609"/>
    <n v="5287.8365267047175"/>
    <n v="6.284304123998707"/>
    <n v="1"/>
    <n v="6.284304123998707"/>
    <n v="6.284304123998707"/>
    <n v="0.92201025474880882"/>
    <n v="1"/>
    <n v="0.92201025474880882"/>
    <n v="0.92201025474880882"/>
  </r>
  <r>
    <x v="2"/>
    <x v="3"/>
    <x v="6"/>
    <n v="0.36"/>
    <n v="0.53"/>
    <x v="36"/>
    <n v="8370"/>
    <n v="9.0314824430036982"/>
    <n v="13894.472860354988"/>
    <n v="6.8975767275109927"/>
    <n v="1"/>
    <n v="6.8975767275109927"/>
    <n v="6.8975767275109927"/>
    <n v="0.88209525223472718"/>
    <n v="1"/>
    <n v="0.88209525223472718"/>
    <n v="0.88209525223472718"/>
  </r>
  <r>
    <x v="2"/>
    <x v="3"/>
    <x v="7"/>
    <n v="0.36"/>
    <n v="0.48"/>
    <x v="5"/>
    <n v="8370"/>
    <n v="3.6627923561619617"/>
    <n v="8994.1456388589904"/>
    <n v="11.864082497688116"/>
    <n v="1"/>
    <n v="11.864082497688116"/>
    <n v="11.864082497688116"/>
    <n v="1.5045176681854275"/>
    <n v="1"/>
    <n v="1.5045176681854275"/>
    <n v="1.5045176681854275"/>
  </r>
  <r>
    <x v="2"/>
    <x v="3"/>
    <x v="7"/>
    <n v="0.36"/>
    <n v="0.48"/>
    <x v="39"/>
    <n v="8370"/>
    <n v="9.5888413491979758"/>
    <n v="20431.820690294786"/>
    <n v="20.752060702092276"/>
    <n v="1"/>
    <n v="20.752060702092276"/>
    <n v="20.752060702092276"/>
    <n v="2.9419275849916864"/>
    <n v="1"/>
    <n v="2.9419275849916864"/>
    <n v="2.9419275849916864"/>
  </r>
  <r>
    <x v="2"/>
    <x v="3"/>
    <x v="6"/>
    <n v="0.36"/>
    <n v="0.53"/>
    <x v="0"/>
    <n v="8370"/>
    <n v="19.232773668158661"/>
    <n v="23802.36038771813"/>
    <n v="21.259338137508511"/>
    <n v="1"/>
    <n v="21.259338137508511"/>
    <n v="21.259338137508511"/>
    <n v="2.8368944932079945"/>
    <n v="1"/>
    <n v="2.8368944932079945"/>
    <n v="2.8368944932079945"/>
  </r>
  <r>
    <x v="2"/>
    <x v="3"/>
    <x v="8"/>
    <n v="0.51"/>
    <n v="0.57999999999999996"/>
    <x v="7"/>
    <n v="8370"/>
    <n v="10.702607791684434"/>
    <n v="23731.435413911033"/>
    <n v="29.187018866324628"/>
    <n v="1"/>
    <n v="29.187018866324628"/>
    <n v="29.187018866324628"/>
    <n v="4.3028321367520741"/>
    <n v="1"/>
    <n v="4.3028321367520741"/>
    <n v="4.3028321367520741"/>
  </r>
  <r>
    <x v="2"/>
    <x v="3"/>
    <x v="7"/>
    <n v="0.36"/>
    <n v="0.48"/>
    <x v="0"/>
    <n v="8370"/>
    <n v="32.150890752160286"/>
    <n v="57501.843298239677"/>
    <n v="42.219805902830913"/>
    <n v="1"/>
    <n v="42.219805902830913"/>
    <n v="42.219805902830913"/>
    <n v="4.9191943234890587"/>
    <n v="1"/>
    <n v="4.9191943234890587"/>
    <n v="4.9191943234890587"/>
  </r>
  <r>
    <x v="2"/>
    <x v="3"/>
    <x v="7"/>
    <n v="0.36"/>
    <n v="0.48"/>
    <x v="7"/>
    <n v="8370"/>
    <n v="24.061213449537082"/>
    <n v="49805.077130743492"/>
    <n v="52.507519882739096"/>
    <n v="1"/>
    <n v="52.507519882739096"/>
    <n v="52.507519882739096"/>
    <n v="8.0815949788469954"/>
    <n v="1"/>
    <n v="8.0815949788469954"/>
    <n v="8.0815949788469954"/>
  </r>
  <r>
    <x v="3"/>
    <x v="0"/>
    <x v="9"/>
    <m/>
    <m/>
    <x v="44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5D0F03-0D01-4993-880C-5C8618474BEC}" name="PivotTable3" cacheId="3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M110" firstHeaderRow="0" firstDataRow="1" firstDataCol="6"/>
  <pivotFields count="29"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BMAP" axis="axisRow" compact="0" outline="0" showAll="0" defaultSubtotal="0">
      <items count="4">
        <item h="1"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Project Zone" axis="axisRow" compact="0" outline="0" showAll="0" defaultSubtotal="0">
      <items count="6">
        <item x="0"/>
        <item x="3"/>
        <item x="4"/>
        <item x="2"/>
        <item x="5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MDL Segment Group" axis="axisRow" compact="0" outline="0" showAll="0">
      <items count="11">
        <item x="0"/>
        <item x="1"/>
        <item x="3"/>
        <item x="2"/>
        <item x="4"/>
        <item x="6"/>
        <item x="7"/>
        <item x="8"/>
        <item x="9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TN % Reduction Required in 62-304.520" axis="axisRow" compact="0" outline="0" showAll="0" defaultSubtotal="0">
      <items count="8">
        <item x="0"/>
        <item x="6"/>
        <item x="5"/>
        <item x="7"/>
        <item x="4"/>
        <item x="3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P % Reduction Required in 62-304.520" axis="axisRow" compact="0" outline="0" showAll="0" defaultSubtotal="0">
      <items count="8">
        <item x="0"/>
        <item x="6"/>
        <item x="4"/>
        <item x="7"/>
        <item x="5"/>
        <item x="3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5">
        <item h="1" x="0"/>
        <item x="44"/>
        <item x="11"/>
        <item x="1"/>
        <item x="2"/>
        <item x="37"/>
        <item x="3"/>
        <item x="38"/>
        <item x="13"/>
        <item x="29"/>
        <item x="4"/>
        <item x="8"/>
        <item x="39"/>
        <item x="15"/>
        <item x="40"/>
        <item x="5"/>
        <item x="16"/>
        <item x="41"/>
        <item x="17"/>
        <item x="14"/>
        <item x="18"/>
        <item x="6"/>
        <item x="35"/>
        <item x="30"/>
        <item x="19"/>
        <item x="12"/>
        <item x="20"/>
        <item x="7"/>
        <item x="22"/>
        <item x="10"/>
        <item h="1" x="36"/>
        <item x="21"/>
        <item x="23"/>
        <item x="32"/>
        <item x="24"/>
        <item x="33"/>
        <item x="25"/>
        <item x="26"/>
        <item x="34"/>
        <item x="27"/>
        <item x="42"/>
        <item x="31"/>
        <item x="9"/>
        <item x="28"/>
        <item x="4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2"/>
    <field x="3"/>
    <field x="4"/>
    <field x="6"/>
    <field x="7"/>
    <field x="8"/>
  </rowFields>
  <rowItems count="107">
    <i>
      <x v="1"/>
      <x v="5"/>
      <x v="1"/>
      <x v="7"/>
      <x v="7"/>
      <x v="2"/>
    </i>
    <i r="5">
      <x v="3"/>
    </i>
    <i r="5">
      <x v="21"/>
    </i>
    <i r="5">
      <x v="27"/>
    </i>
    <i r="5">
      <x v="29"/>
    </i>
    <i r="5">
      <x v="42"/>
    </i>
    <i t="default" r="2">
      <x v="1"/>
    </i>
    <i r="2">
      <x v="2"/>
      <x v="5"/>
      <x v="5"/>
      <x v="2"/>
    </i>
    <i r="5">
      <x v="3"/>
    </i>
    <i r="5">
      <x v="4"/>
    </i>
    <i r="5">
      <x v="6"/>
    </i>
    <i r="5">
      <x v="10"/>
    </i>
    <i r="5">
      <x v="11"/>
    </i>
    <i r="5">
      <x v="15"/>
    </i>
    <i r="5">
      <x v="21"/>
    </i>
    <i r="5">
      <x v="29"/>
    </i>
    <i r="5">
      <x v="42"/>
    </i>
    <i t="default" r="2">
      <x v="2"/>
    </i>
    <i r="2">
      <x v="3"/>
      <x v="6"/>
      <x v="6"/>
      <x v="2"/>
    </i>
    <i r="5">
      <x v="3"/>
    </i>
    <i r="5">
      <x v="21"/>
    </i>
    <i t="default" r="2">
      <x v="3"/>
    </i>
    <i>
      <x v="2"/>
      <x v="1"/>
      <x v="4"/>
      <x v="2"/>
      <x/>
      <x v="21"/>
    </i>
    <i r="5">
      <x v="34"/>
    </i>
    <i r="5">
      <x v="37"/>
    </i>
    <i r="3">
      <x v="4"/>
      <x v="2"/>
      <x v="2"/>
    </i>
    <i r="5">
      <x v="3"/>
    </i>
    <i r="5">
      <x v="11"/>
    </i>
    <i r="5">
      <x v="13"/>
    </i>
    <i r="5">
      <x v="19"/>
    </i>
    <i r="5">
      <x v="21"/>
    </i>
    <i r="5">
      <x v="28"/>
    </i>
    <i r="5">
      <x v="33"/>
    </i>
    <i r="5">
      <x v="34"/>
    </i>
    <i r="5">
      <x v="35"/>
    </i>
    <i r="5">
      <x v="37"/>
    </i>
    <i r="5">
      <x v="38"/>
    </i>
    <i r="5">
      <x v="42"/>
    </i>
    <i t="default" r="2">
      <x v="4"/>
    </i>
    <i r="1">
      <x v="2"/>
      <x v="4"/>
      <x v="4"/>
      <x v="2"/>
      <x v="2"/>
    </i>
    <i r="5">
      <x v="8"/>
    </i>
    <i r="5">
      <x v="18"/>
    </i>
    <i r="5">
      <x v="20"/>
    </i>
    <i r="5">
      <x v="23"/>
    </i>
    <i r="5">
      <x v="25"/>
    </i>
    <i r="5">
      <x v="26"/>
    </i>
    <i r="5">
      <x v="31"/>
    </i>
    <i r="5">
      <x v="32"/>
    </i>
    <i r="5">
      <x v="36"/>
    </i>
    <i t="default" r="2">
      <x v="4"/>
    </i>
    <i r="1">
      <x v="3"/>
      <x v="4"/>
      <x v="4"/>
      <x v="2"/>
      <x v="2"/>
    </i>
    <i r="5">
      <x v="3"/>
    </i>
    <i r="5">
      <x v="8"/>
    </i>
    <i r="5">
      <x v="13"/>
    </i>
    <i r="5">
      <x v="16"/>
    </i>
    <i r="5">
      <x v="20"/>
    </i>
    <i r="5">
      <x v="21"/>
    </i>
    <i r="5">
      <x v="24"/>
    </i>
    <i r="5">
      <x v="25"/>
    </i>
    <i r="5">
      <x v="26"/>
    </i>
    <i r="5">
      <x v="31"/>
    </i>
    <i r="5">
      <x v="34"/>
    </i>
    <i r="5">
      <x v="39"/>
    </i>
    <i r="5">
      <x v="43"/>
    </i>
    <i t="default" r="2">
      <x v="4"/>
    </i>
    <i r="1">
      <x v="4"/>
      <x v="9"/>
      <x v="2"/>
      <x v="4"/>
      <x v="2"/>
    </i>
    <i r="5">
      <x v="9"/>
    </i>
    <i r="5">
      <x v="20"/>
    </i>
    <i r="5">
      <x v="22"/>
    </i>
    <i r="5">
      <x v="23"/>
    </i>
    <i r="5">
      <x v="25"/>
    </i>
    <i r="5">
      <x v="32"/>
    </i>
    <i r="5">
      <x v="41"/>
    </i>
    <i t="default" r="2">
      <x v="9"/>
    </i>
    <i>
      <x v="3"/>
      <x v="1"/>
      <x v="5"/>
      <x v="1"/>
      <x v="1"/>
      <x v="2"/>
    </i>
    <i r="5">
      <x v="3"/>
    </i>
    <i r="5">
      <x v="7"/>
    </i>
    <i r="5">
      <x v="12"/>
    </i>
    <i r="5">
      <x v="17"/>
    </i>
    <i r="5">
      <x v="21"/>
    </i>
    <i r="5">
      <x v="27"/>
    </i>
    <i r="5">
      <x v="44"/>
    </i>
    <i t="default" r="2">
      <x v="5"/>
    </i>
    <i r="1">
      <x v="2"/>
      <x v="6"/>
      <x v="2"/>
      <x v="3"/>
      <x v="2"/>
    </i>
    <i r="5">
      <x v="3"/>
    </i>
    <i r="5">
      <x v="5"/>
    </i>
    <i r="5">
      <x v="17"/>
    </i>
    <i r="5">
      <x v="21"/>
    </i>
    <i r="5">
      <x v="27"/>
    </i>
    <i r="5">
      <x v="29"/>
    </i>
    <i t="default" r="2">
      <x v="6"/>
    </i>
    <i r="2">
      <x v="7"/>
      <x v="2"/>
      <x v="2"/>
      <x v="1"/>
    </i>
    <i r="5">
      <x v="2"/>
    </i>
    <i r="5">
      <x v="3"/>
    </i>
    <i r="5">
      <x v="5"/>
    </i>
    <i r="5">
      <x v="10"/>
    </i>
    <i r="5">
      <x v="11"/>
    </i>
    <i r="5">
      <x v="14"/>
    </i>
    <i r="5">
      <x v="21"/>
    </i>
    <i r="5">
      <x v="35"/>
    </i>
    <i r="5">
      <x v="40"/>
    </i>
    <i t="default" r="2">
      <x v="7"/>
    </i>
    <i r="2">
      <x v="8"/>
      <x v="3"/>
      <x v="4"/>
      <x v="2"/>
    </i>
    <i r="5">
      <x v="3"/>
    </i>
    <i r="5">
      <x v="11"/>
    </i>
    <i r="5">
      <x v="21"/>
    </i>
    <i t="default" r="2">
      <x v="8"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ACRES" fld="14" baseField="0" baseItem="0" numFmtId="3"/>
    <dataField name="Total TN Load After SJRWMD C-1 Diversion (lbs/yr)" fld="21" baseField="0" baseItem="0" numFmtId="3"/>
    <dataField name="Total TP Load After SJRWMD C-1 Diversion (lbs/yr)" fld="26" baseField="0" baseItem="0" numFmtId="3"/>
    <dataField name="Anthropogenic TN Load (lbs/yr)" fld="15" baseField="0" baseItem="0" numFmtId="3"/>
    <dataField name="Anthropogenic TP Load (lbs/yr)" fld="16" baseField="0" baseItem="0" numFmtId="3"/>
    <dataField name="Entity % Contribution of Anthropogenic TN Load" fld="27" baseField="4" baseItem="0" numFmtId="10">
      <extLst>
        <ext xmlns:x14="http://schemas.microsoft.com/office/spreadsheetml/2009/9/main" uri="{E15A36E0-9728-4e99-A89B-3F7291B0FE68}">
          <x14:dataField pivotShowAs="percentOfParent"/>
        </ext>
      </extLst>
    </dataField>
    <dataField name="Entity % Contribution of Anthropogenic TP Load" fld="28" baseField="4" baseItem="0" numFmtId="10">
      <extLst>
        <ext xmlns:x14="http://schemas.microsoft.com/office/spreadsheetml/2009/9/main" uri="{E15A36E0-9728-4e99-A89B-3F7291B0FE68}">
          <x14:dataField pivotShowAs="percentOfParent"/>
        </ext>
      </extLst>
    </dataField>
  </dataFields>
  <formats count="215">
    <format dxfId="222">
      <pivotArea outline="0" fieldPosition="0">
        <references count="1">
          <reference field="4294967294" count="5" selected="0">
            <x v="0"/>
            <x v="1"/>
            <x v="2"/>
            <x v="3"/>
            <x v="4"/>
          </reference>
        </references>
      </pivotArea>
    </format>
    <format dxfId="22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20">
      <pivotArea outline="0" fieldPosition="0">
        <references count="3">
          <reference field="2" count="1" selected="0">
            <x v="1"/>
          </reference>
          <reference field="3" count="1" selected="0">
            <x v="1"/>
          </reference>
          <reference field="4" count="1" selected="0" defaultSubtotal="1">
            <x v="1"/>
          </reference>
        </references>
      </pivotArea>
    </format>
    <format dxfId="219">
      <pivotArea field="2" type="button" dataOnly="0" labelOnly="1" outline="0" axis="axisRow" fieldPosition="0"/>
    </format>
    <format dxfId="218">
      <pivotArea field="3" type="button" dataOnly="0" labelOnly="1" outline="0" axis="axisRow" fieldPosition="1"/>
    </format>
    <format dxfId="217">
      <pivotArea field="4" type="button" dataOnly="0" labelOnly="1" outline="0" axis="axisRow" fieldPosition="2"/>
    </format>
    <format dxfId="216">
      <pivotArea field="6" type="button" dataOnly="0" labelOnly="1" outline="0" axis="axisRow" fieldPosition="3"/>
    </format>
    <format dxfId="215">
      <pivotArea field="7" type="button" dataOnly="0" labelOnly="1" outline="0" axis="axisRow" fieldPosition="4"/>
    </format>
    <format dxfId="214">
      <pivotArea field="8" type="button" dataOnly="0" labelOnly="1" outline="0" axis="axisRow" fieldPosition="5"/>
    </format>
    <format dxfId="213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212">
      <pivotArea type="all" dataOnly="0" outline="0" fieldPosition="0"/>
    </format>
    <format dxfId="211">
      <pivotArea outline="0" collapsedLevelsAreSubtotals="1" fieldPosition="0"/>
    </format>
    <format dxfId="210">
      <pivotArea field="2" type="button" dataOnly="0" labelOnly="1" outline="0" axis="axisRow" fieldPosition="0"/>
    </format>
    <format dxfId="209">
      <pivotArea field="3" type="button" dataOnly="0" labelOnly="1" outline="0" axis="axisRow" fieldPosition="1"/>
    </format>
    <format dxfId="208">
      <pivotArea field="4" type="button" dataOnly="0" labelOnly="1" outline="0" axis="axisRow" fieldPosition="2"/>
    </format>
    <format dxfId="207">
      <pivotArea field="6" type="button" dataOnly="0" labelOnly="1" outline="0" axis="axisRow" fieldPosition="3"/>
    </format>
    <format dxfId="206">
      <pivotArea field="7" type="button" dataOnly="0" labelOnly="1" outline="0" axis="axisRow" fieldPosition="4"/>
    </format>
    <format dxfId="205">
      <pivotArea field="8" type="button" dataOnly="0" labelOnly="1" outline="0" axis="axisRow" fieldPosition="5"/>
    </format>
    <format dxfId="204">
      <pivotArea dataOnly="0" labelOnly="1" outline="0" fieldPosition="0">
        <references count="1">
          <reference field="2" count="0"/>
        </references>
      </pivotArea>
    </format>
    <format dxfId="203">
      <pivotArea dataOnly="0" labelOnly="1" outline="0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202">
      <pivotArea dataOnly="0" labelOnly="1" outline="0" fieldPosition="0">
        <references count="2">
          <reference field="2" count="1" selected="0">
            <x v="2"/>
          </reference>
          <reference field="3" count="4">
            <x v="1"/>
            <x v="2"/>
            <x v="3"/>
            <x v="4"/>
          </reference>
        </references>
      </pivotArea>
    </format>
    <format dxfId="201">
      <pivotArea dataOnly="0" labelOnly="1" outline="0" fieldPosition="0">
        <references count="2"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20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"/>
          </reference>
          <reference field="4" count="3">
            <x v="1"/>
            <x v="2"/>
            <x v="3"/>
          </reference>
        </references>
      </pivotArea>
    </format>
    <format dxfId="19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"/>
          </reference>
          <reference field="4" count="3" defaultSubtotal="1">
            <x v="1"/>
            <x v="2"/>
            <x v="3"/>
          </reference>
        </references>
      </pivotArea>
    </format>
    <format dxfId="198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1"/>
          </reference>
          <reference field="4" count="1">
            <x v="4"/>
          </reference>
        </references>
      </pivotArea>
    </format>
    <format dxfId="197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1"/>
          </reference>
          <reference field="4" count="1" defaultSubtotal="1">
            <x v="4"/>
          </reference>
        </references>
      </pivotArea>
    </format>
    <format dxfId="196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2"/>
          </reference>
          <reference field="4" count="1">
            <x v="4"/>
          </reference>
        </references>
      </pivotArea>
    </format>
    <format dxfId="195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2"/>
          </reference>
          <reference field="4" count="1" defaultSubtotal="1">
            <x v="4"/>
          </reference>
        </references>
      </pivotArea>
    </format>
    <format dxfId="194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3"/>
          </reference>
          <reference field="4" count="1">
            <x v="4"/>
          </reference>
        </references>
      </pivotArea>
    </format>
    <format dxfId="193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3"/>
          </reference>
          <reference field="4" count="1" defaultSubtotal="1">
            <x v="4"/>
          </reference>
        </references>
      </pivotArea>
    </format>
    <format dxfId="192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4"/>
          </reference>
          <reference field="4" count="1">
            <x v="9"/>
          </reference>
        </references>
      </pivotArea>
    </format>
    <format dxfId="191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4"/>
          </reference>
          <reference field="4" count="1" defaultSubtotal="1">
            <x v="9"/>
          </reference>
        </references>
      </pivotArea>
    </format>
    <format dxfId="190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1"/>
          </reference>
          <reference field="4" count="1">
            <x v="5"/>
          </reference>
        </references>
      </pivotArea>
    </format>
    <format dxfId="189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1"/>
          </reference>
          <reference field="4" count="1" defaultSubtotal="1">
            <x v="5"/>
          </reference>
        </references>
      </pivotArea>
    </format>
    <format dxfId="188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"/>
          </reference>
          <reference field="4" count="3">
            <x v="6"/>
            <x v="7"/>
            <x v="8"/>
          </reference>
        </references>
      </pivotArea>
    </format>
    <format dxfId="187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"/>
          </reference>
          <reference field="4" count="3" defaultSubtotal="1">
            <x v="6"/>
            <x v="7"/>
            <x v="8"/>
          </reference>
        </references>
      </pivotArea>
    </format>
    <format dxfId="186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5"/>
          </reference>
          <reference field="4" count="1" selected="0">
            <x v="1"/>
          </reference>
          <reference field="6" count="1">
            <x v="7"/>
          </reference>
        </references>
      </pivotArea>
    </format>
    <format dxfId="185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5"/>
          </reference>
          <reference field="4" count="1" selected="0">
            <x v="2"/>
          </reference>
          <reference field="6" count="1">
            <x v="5"/>
          </reference>
        </references>
      </pivotArea>
    </format>
    <format dxfId="184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5"/>
          </reference>
          <reference field="4" count="1" selected="0">
            <x v="3"/>
          </reference>
          <reference field="6" count="1">
            <x v="6"/>
          </reference>
        </references>
      </pivotArea>
    </format>
    <format dxfId="183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2">
            <x v="2"/>
            <x v="4"/>
          </reference>
        </references>
      </pivotArea>
    </format>
    <format dxfId="182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2"/>
          </reference>
          <reference field="4" count="1" selected="0">
            <x v="4"/>
          </reference>
          <reference field="6" count="1">
            <x v="4"/>
          </reference>
        </references>
      </pivotArea>
    </format>
    <format dxfId="181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6" count="1">
            <x v="4"/>
          </reference>
        </references>
      </pivotArea>
    </format>
    <format dxfId="180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4"/>
          </reference>
          <reference field="4" count="1" selected="0">
            <x v="9"/>
          </reference>
          <reference field="6" count="1">
            <x v="2"/>
          </reference>
        </references>
      </pivotArea>
    </format>
    <format dxfId="179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1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178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2"/>
          </reference>
          <reference field="4" count="1" selected="0">
            <x v="6"/>
          </reference>
          <reference field="6" count="1">
            <x v="2"/>
          </reference>
        </references>
      </pivotArea>
    </format>
    <format dxfId="177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2"/>
          </reference>
          <reference field="4" count="1" selected="0">
            <x v="7"/>
          </reference>
          <reference field="6" count="1">
            <x v="2"/>
          </reference>
        </references>
      </pivotArea>
    </format>
    <format dxfId="176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2"/>
          </reference>
          <reference field="4" count="1" selected="0">
            <x v="8"/>
          </reference>
          <reference field="6" count="1">
            <x v="3"/>
          </reference>
        </references>
      </pivotArea>
    </format>
    <format dxfId="17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"/>
          </reference>
          <reference field="4" count="1" selected="0">
            <x v="1"/>
          </reference>
          <reference field="6" count="1" selected="0">
            <x v="7"/>
          </reference>
          <reference field="7" count="1">
            <x v="7"/>
          </reference>
        </references>
      </pivotArea>
    </format>
    <format dxfId="17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"/>
          </reference>
          <reference field="4" count="1" selected="0">
            <x v="2"/>
          </reference>
          <reference field="6" count="1" selected="0">
            <x v="5"/>
          </reference>
          <reference field="7" count="1">
            <x v="5"/>
          </reference>
        </references>
      </pivotArea>
    </format>
    <format dxfId="17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"/>
          </reference>
          <reference field="4" count="1" selected="0">
            <x v="3"/>
          </reference>
          <reference field="6" count="1" selected="0">
            <x v="6"/>
          </reference>
          <reference field="7" count="1">
            <x v="6"/>
          </reference>
        </references>
      </pivotArea>
    </format>
    <format dxfId="172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2"/>
          </reference>
          <reference field="7" count="1">
            <x v="0"/>
          </reference>
        </references>
      </pivotArea>
    </format>
    <format dxfId="171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170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2"/>
          </reference>
          <reference field="4" count="1" selected="0">
            <x v="4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169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168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4"/>
          </reference>
          <reference field="4" count="1" selected="0">
            <x v="9"/>
          </reference>
          <reference field="6" count="1" selected="0">
            <x v="2"/>
          </reference>
          <reference field="7" count="1">
            <x v="4"/>
          </reference>
        </references>
      </pivotArea>
    </format>
    <format dxfId="167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1"/>
          </reference>
          <reference field="4" count="1" selected="0">
            <x v="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66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"/>
          </reference>
          <reference field="4" count="1" selected="0">
            <x v="6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165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"/>
          </reference>
          <reference field="4" count="1" selected="0">
            <x v="7"/>
          </reference>
          <reference field="6" count="1" selected="0">
            <x v="2"/>
          </reference>
          <reference field="7" count="1">
            <x v="2"/>
          </reference>
        </references>
      </pivotArea>
    </format>
    <format dxfId="164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"/>
          </reference>
          <reference field="4" count="1" selected="0">
            <x v="8"/>
          </reference>
          <reference field="6" count="1" selected="0">
            <x v="3"/>
          </reference>
          <reference field="7" count="1">
            <x v="4"/>
          </reference>
        </references>
      </pivotArea>
    </format>
    <format dxfId="163">
      <pivotArea dataOnly="0" labelOnly="1" outline="0" fieldPosition="0">
        <references count="6">
          <reference field="2" count="1" selected="0">
            <x v="1"/>
          </reference>
          <reference field="3" count="1" selected="0">
            <x v="5"/>
          </reference>
          <reference field="4" count="1" selected="0">
            <x v="1"/>
          </reference>
          <reference field="6" count="1" selected="0">
            <x v="7"/>
          </reference>
          <reference field="7" count="1" selected="0">
            <x v="7"/>
          </reference>
          <reference field="8" count="6">
            <x v="2"/>
            <x v="3"/>
            <x v="21"/>
            <x v="27"/>
            <x v="29"/>
            <x v="42"/>
          </reference>
        </references>
      </pivotArea>
    </format>
    <format dxfId="162">
      <pivotArea dataOnly="0" labelOnly="1" outline="0" fieldPosition="0">
        <references count="6">
          <reference field="2" count="1" selected="0">
            <x v="1"/>
          </reference>
          <reference field="3" count="1" selected="0">
            <x v="5"/>
          </reference>
          <reference field="4" count="1" selected="0">
            <x v="2"/>
          </reference>
          <reference field="6" count="1" selected="0">
            <x v="5"/>
          </reference>
          <reference field="7" count="1" selected="0">
            <x v="5"/>
          </reference>
          <reference field="8" count="10">
            <x v="2"/>
            <x v="3"/>
            <x v="4"/>
            <x v="6"/>
            <x v="10"/>
            <x v="11"/>
            <x v="15"/>
            <x v="21"/>
            <x v="29"/>
            <x v="42"/>
          </reference>
        </references>
      </pivotArea>
    </format>
    <format dxfId="161">
      <pivotArea dataOnly="0" labelOnly="1" outline="0" fieldPosition="0">
        <references count="6">
          <reference field="2" count="1" selected="0">
            <x v="1"/>
          </reference>
          <reference field="3" count="1" selected="0">
            <x v="5"/>
          </reference>
          <reference field="4" count="1" selected="0">
            <x v="3"/>
          </reference>
          <reference field="6" count="1" selected="0">
            <x v="6"/>
          </reference>
          <reference field="7" count="1" selected="0">
            <x v="6"/>
          </reference>
          <reference field="8" count="3">
            <x v="2"/>
            <x v="3"/>
            <x v="21"/>
          </reference>
        </references>
      </pivotArea>
    </format>
    <format dxfId="160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2"/>
          </reference>
          <reference field="7" count="1" selected="0">
            <x v="0"/>
          </reference>
          <reference field="8" count="3">
            <x v="21"/>
            <x v="34"/>
            <x v="37"/>
          </reference>
        </references>
      </pivotArea>
    </format>
    <format dxfId="159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4"/>
          </reference>
          <reference field="7" count="1" selected="0">
            <x v="2"/>
          </reference>
          <reference field="8" count="13">
            <x v="2"/>
            <x v="3"/>
            <x v="11"/>
            <x v="13"/>
            <x v="19"/>
            <x v="21"/>
            <x v="28"/>
            <x v="33"/>
            <x v="34"/>
            <x v="35"/>
            <x v="37"/>
            <x v="38"/>
            <x v="42"/>
          </reference>
        </references>
      </pivotArea>
    </format>
    <format dxfId="158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2"/>
          </reference>
          <reference field="4" count="1" selected="0">
            <x v="4"/>
          </reference>
          <reference field="6" count="1" selected="0">
            <x v="4"/>
          </reference>
          <reference field="7" count="1" selected="0">
            <x v="2"/>
          </reference>
          <reference field="8" count="10">
            <x v="2"/>
            <x v="8"/>
            <x v="18"/>
            <x v="20"/>
            <x v="23"/>
            <x v="25"/>
            <x v="26"/>
            <x v="31"/>
            <x v="32"/>
            <x v="36"/>
          </reference>
        </references>
      </pivotArea>
    </format>
    <format dxfId="157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6" count="1" selected="0">
            <x v="4"/>
          </reference>
          <reference field="7" count="1" selected="0">
            <x v="2"/>
          </reference>
          <reference field="8" count="14">
            <x v="2"/>
            <x v="3"/>
            <x v="8"/>
            <x v="13"/>
            <x v="16"/>
            <x v="20"/>
            <x v="21"/>
            <x v="24"/>
            <x v="25"/>
            <x v="26"/>
            <x v="31"/>
            <x v="34"/>
            <x v="39"/>
            <x v="43"/>
          </reference>
        </references>
      </pivotArea>
    </format>
    <format dxfId="156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4"/>
          </reference>
          <reference field="4" count="1" selected="0">
            <x v="9"/>
          </reference>
          <reference field="6" count="1" selected="0">
            <x v="2"/>
          </reference>
          <reference field="7" count="1" selected="0">
            <x v="4"/>
          </reference>
          <reference field="8" count="8">
            <x v="2"/>
            <x v="9"/>
            <x v="20"/>
            <x v="22"/>
            <x v="23"/>
            <x v="25"/>
            <x v="32"/>
            <x v="41"/>
          </reference>
        </references>
      </pivotArea>
    </format>
    <format dxfId="155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1"/>
          </reference>
          <reference field="4" count="1" selected="0">
            <x v="5"/>
          </reference>
          <reference field="6" count="1" selected="0">
            <x v="1"/>
          </reference>
          <reference field="7" count="1" selected="0">
            <x v="1"/>
          </reference>
          <reference field="8" count="8">
            <x v="2"/>
            <x v="3"/>
            <x v="7"/>
            <x v="12"/>
            <x v="17"/>
            <x v="21"/>
            <x v="27"/>
            <x v="44"/>
          </reference>
        </references>
      </pivotArea>
    </format>
    <format dxfId="154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2"/>
          </reference>
          <reference field="4" count="1" selected="0">
            <x v="6"/>
          </reference>
          <reference field="6" count="1" selected="0">
            <x v="2"/>
          </reference>
          <reference field="7" count="1" selected="0">
            <x v="3"/>
          </reference>
          <reference field="8" count="7">
            <x v="2"/>
            <x v="3"/>
            <x v="5"/>
            <x v="17"/>
            <x v="21"/>
            <x v="27"/>
            <x v="29"/>
          </reference>
        </references>
      </pivotArea>
    </format>
    <format dxfId="153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2"/>
          </reference>
          <reference field="4" count="1" selected="0">
            <x v="7"/>
          </reference>
          <reference field="6" count="1" selected="0">
            <x v="2"/>
          </reference>
          <reference field="7" count="1" selected="0">
            <x v="2"/>
          </reference>
          <reference field="8" count="10">
            <x v="1"/>
            <x v="2"/>
            <x v="3"/>
            <x v="5"/>
            <x v="10"/>
            <x v="11"/>
            <x v="14"/>
            <x v="21"/>
            <x v="35"/>
            <x v="40"/>
          </reference>
        </references>
      </pivotArea>
    </format>
    <format dxfId="152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2"/>
          </reference>
          <reference field="4" count="1" selected="0">
            <x v="8"/>
          </reference>
          <reference field="6" count="1" selected="0">
            <x v="3"/>
          </reference>
          <reference field="7" count="1" selected="0">
            <x v="4"/>
          </reference>
          <reference field="8" count="4">
            <x v="2"/>
            <x v="3"/>
            <x v="11"/>
            <x v="21"/>
          </reference>
        </references>
      </pivotArea>
    </format>
    <format dxfId="151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150">
      <pivotArea type="all" dataOnly="0" outline="0" fieldPosition="0"/>
    </format>
    <format dxfId="149">
      <pivotArea outline="0" collapsedLevelsAreSubtotals="1" fieldPosition="0"/>
    </format>
    <format dxfId="148">
      <pivotArea field="2" type="button" dataOnly="0" labelOnly="1" outline="0" axis="axisRow" fieldPosition="0"/>
    </format>
    <format dxfId="147">
      <pivotArea field="3" type="button" dataOnly="0" labelOnly="1" outline="0" axis="axisRow" fieldPosition="1"/>
    </format>
    <format dxfId="146">
      <pivotArea field="4" type="button" dataOnly="0" labelOnly="1" outline="0" axis="axisRow" fieldPosition="2"/>
    </format>
    <format dxfId="145">
      <pivotArea field="6" type="button" dataOnly="0" labelOnly="1" outline="0" axis="axisRow" fieldPosition="3"/>
    </format>
    <format dxfId="144">
      <pivotArea field="7" type="button" dataOnly="0" labelOnly="1" outline="0" axis="axisRow" fieldPosition="4"/>
    </format>
    <format dxfId="143">
      <pivotArea field="8" type="button" dataOnly="0" labelOnly="1" outline="0" axis="axisRow" fieldPosition="5"/>
    </format>
    <format dxfId="142">
      <pivotArea dataOnly="0" labelOnly="1" outline="0" fieldPosition="0">
        <references count="1">
          <reference field="2" count="0"/>
        </references>
      </pivotArea>
    </format>
    <format dxfId="141">
      <pivotArea dataOnly="0" labelOnly="1" outline="0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140">
      <pivotArea dataOnly="0" labelOnly="1" outline="0" fieldPosition="0">
        <references count="2">
          <reference field="2" count="1" selected="0">
            <x v="2"/>
          </reference>
          <reference field="3" count="4">
            <x v="1"/>
            <x v="2"/>
            <x v="3"/>
            <x v="4"/>
          </reference>
        </references>
      </pivotArea>
    </format>
    <format dxfId="139">
      <pivotArea dataOnly="0" labelOnly="1" outline="0" fieldPosition="0">
        <references count="2"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13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"/>
          </reference>
          <reference field="4" count="3">
            <x v="1"/>
            <x v="2"/>
            <x v="3"/>
          </reference>
        </references>
      </pivotArea>
    </format>
    <format dxfId="13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"/>
          </reference>
          <reference field="4" count="3" defaultSubtotal="1">
            <x v="1"/>
            <x v="2"/>
            <x v="3"/>
          </reference>
        </references>
      </pivotArea>
    </format>
    <format dxfId="136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1"/>
          </reference>
          <reference field="4" count="1">
            <x v="4"/>
          </reference>
        </references>
      </pivotArea>
    </format>
    <format dxfId="135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1"/>
          </reference>
          <reference field="4" count="1" defaultSubtotal="1">
            <x v="4"/>
          </reference>
        </references>
      </pivotArea>
    </format>
    <format dxfId="134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2"/>
          </reference>
          <reference field="4" count="1">
            <x v="4"/>
          </reference>
        </references>
      </pivotArea>
    </format>
    <format dxfId="133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2"/>
          </reference>
          <reference field="4" count="1" defaultSubtotal="1">
            <x v="4"/>
          </reference>
        </references>
      </pivotArea>
    </format>
    <format dxfId="132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3"/>
          </reference>
          <reference field="4" count="1">
            <x v="4"/>
          </reference>
        </references>
      </pivotArea>
    </format>
    <format dxfId="131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3"/>
          </reference>
          <reference field="4" count="1" defaultSubtotal="1">
            <x v="4"/>
          </reference>
        </references>
      </pivotArea>
    </format>
    <format dxfId="130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4"/>
          </reference>
          <reference field="4" count="1">
            <x v="9"/>
          </reference>
        </references>
      </pivotArea>
    </format>
    <format dxfId="129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4"/>
          </reference>
          <reference field="4" count="1" defaultSubtotal="1">
            <x v="9"/>
          </reference>
        </references>
      </pivotArea>
    </format>
    <format dxfId="128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1"/>
          </reference>
          <reference field="4" count="1">
            <x v="5"/>
          </reference>
        </references>
      </pivotArea>
    </format>
    <format dxfId="127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1"/>
          </reference>
          <reference field="4" count="1" defaultSubtotal="1">
            <x v="5"/>
          </reference>
        </references>
      </pivotArea>
    </format>
    <format dxfId="126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"/>
          </reference>
          <reference field="4" count="3">
            <x v="6"/>
            <x v="7"/>
            <x v="8"/>
          </reference>
        </references>
      </pivotArea>
    </format>
    <format dxfId="125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"/>
          </reference>
          <reference field="4" count="3" defaultSubtotal="1">
            <x v="6"/>
            <x v="7"/>
            <x v="8"/>
          </reference>
        </references>
      </pivotArea>
    </format>
    <format dxfId="124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5"/>
          </reference>
          <reference field="4" count="1" selected="0">
            <x v="1"/>
          </reference>
          <reference field="6" count="1">
            <x v="7"/>
          </reference>
        </references>
      </pivotArea>
    </format>
    <format dxfId="123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5"/>
          </reference>
          <reference field="4" count="1" selected="0">
            <x v="2"/>
          </reference>
          <reference field="6" count="1">
            <x v="5"/>
          </reference>
        </references>
      </pivotArea>
    </format>
    <format dxfId="122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5"/>
          </reference>
          <reference field="4" count="1" selected="0">
            <x v="3"/>
          </reference>
          <reference field="6" count="1">
            <x v="6"/>
          </reference>
        </references>
      </pivotArea>
    </format>
    <format dxfId="121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2">
            <x v="2"/>
            <x v="4"/>
          </reference>
        </references>
      </pivotArea>
    </format>
    <format dxfId="120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2"/>
          </reference>
          <reference field="4" count="1" selected="0">
            <x v="4"/>
          </reference>
          <reference field="6" count="1">
            <x v="4"/>
          </reference>
        </references>
      </pivotArea>
    </format>
    <format dxfId="119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6" count="1">
            <x v="4"/>
          </reference>
        </references>
      </pivotArea>
    </format>
    <format dxfId="118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4"/>
          </reference>
          <reference field="4" count="1" selected="0">
            <x v="9"/>
          </reference>
          <reference field="6" count="1">
            <x v="2"/>
          </reference>
        </references>
      </pivotArea>
    </format>
    <format dxfId="117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1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116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2"/>
          </reference>
          <reference field="4" count="1" selected="0">
            <x v="6"/>
          </reference>
          <reference field="6" count="1">
            <x v="2"/>
          </reference>
        </references>
      </pivotArea>
    </format>
    <format dxfId="115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2"/>
          </reference>
          <reference field="4" count="1" selected="0">
            <x v="7"/>
          </reference>
          <reference field="6" count="1">
            <x v="2"/>
          </reference>
        </references>
      </pivotArea>
    </format>
    <format dxfId="114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2"/>
          </reference>
          <reference field="4" count="1" selected="0">
            <x v="8"/>
          </reference>
          <reference field="6" count="1">
            <x v="3"/>
          </reference>
        </references>
      </pivotArea>
    </format>
    <format dxfId="11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"/>
          </reference>
          <reference field="4" count="1" selected="0">
            <x v="1"/>
          </reference>
          <reference field="6" count="1" selected="0">
            <x v="7"/>
          </reference>
          <reference field="7" count="1">
            <x v="7"/>
          </reference>
        </references>
      </pivotArea>
    </format>
    <format dxfId="11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"/>
          </reference>
          <reference field="4" count="1" selected="0">
            <x v="2"/>
          </reference>
          <reference field="6" count="1" selected="0">
            <x v="5"/>
          </reference>
          <reference field="7" count="1">
            <x v="5"/>
          </reference>
        </references>
      </pivotArea>
    </format>
    <format dxfId="11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"/>
          </reference>
          <reference field="4" count="1" selected="0">
            <x v="3"/>
          </reference>
          <reference field="6" count="1" selected="0">
            <x v="6"/>
          </reference>
          <reference field="7" count="1">
            <x v="6"/>
          </reference>
        </references>
      </pivotArea>
    </format>
    <format dxfId="110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2"/>
          </reference>
          <reference field="7" count="1">
            <x v="0"/>
          </reference>
        </references>
      </pivotArea>
    </format>
    <format dxfId="109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108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2"/>
          </reference>
          <reference field="4" count="1" selected="0">
            <x v="4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107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106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4"/>
          </reference>
          <reference field="4" count="1" selected="0">
            <x v="9"/>
          </reference>
          <reference field="6" count="1" selected="0">
            <x v="2"/>
          </reference>
          <reference field="7" count="1">
            <x v="4"/>
          </reference>
        </references>
      </pivotArea>
    </format>
    <format dxfId="105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1"/>
          </reference>
          <reference field="4" count="1" selected="0">
            <x v="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4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"/>
          </reference>
          <reference field="4" count="1" selected="0">
            <x v="6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103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"/>
          </reference>
          <reference field="4" count="1" selected="0">
            <x v="7"/>
          </reference>
          <reference field="6" count="1" selected="0">
            <x v="2"/>
          </reference>
          <reference field="7" count="1">
            <x v="2"/>
          </reference>
        </references>
      </pivotArea>
    </format>
    <format dxfId="102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"/>
          </reference>
          <reference field="4" count="1" selected="0">
            <x v="8"/>
          </reference>
          <reference field="6" count="1" selected="0">
            <x v="3"/>
          </reference>
          <reference field="7" count="1">
            <x v="4"/>
          </reference>
        </references>
      </pivotArea>
    </format>
    <format dxfId="101">
      <pivotArea dataOnly="0" labelOnly="1" outline="0" fieldPosition="0">
        <references count="6">
          <reference field="2" count="1" selected="0">
            <x v="1"/>
          </reference>
          <reference field="3" count="1" selected="0">
            <x v="5"/>
          </reference>
          <reference field="4" count="1" selected="0">
            <x v="1"/>
          </reference>
          <reference field="6" count="1" selected="0">
            <x v="7"/>
          </reference>
          <reference field="7" count="1" selected="0">
            <x v="7"/>
          </reference>
          <reference field="8" count="6">
            <x v="2"/>
            <x v="3"/>
            <x v="21"/>
            <x v="27"/>
            <x v="29"/>
            <x v="42"/>
          </reference>
        </references>
      </pivotArea>
    </format>
    <format dxfId="100">
      <pivotArea dataOnly="0" labelOnly="1" outline="0" fieldPosition="0">
        <references count="6">
          <reference field="2" count="1" selected="0">
            <x v="1"/>
          </reference>
          <reference field="3" count="1" selected="0">
            <x v="5"/>
          </reference>
          <reference field="4" count="1" selected="0">
            <x v="2"/>
          </reference>
          <reference field="6" count="1" selected="0">
            <x v="5"/>
          </reference>
          <reference field="7" count="1" selected="0">
            <x v="5"/>
          </reference>
          <reference field="8" count="10">
            <x v="2"/>
            <x v="3"/>
            <x v="4"/>
            <x v="6"/>
            <x v="10"/>
            <x v="11"/>
            <x v="15"/>
            <x v="21"/>
            <x v="29"/>
            <x v="42"/>
          </reference>
        </references>
      </pivotArea>
    </format>
    <format dxfId="99">
      <pivotArea dataOnly="0" labelOnly="1" outline="0" fieldPosition="0">
        <references count="6">
          <reference field="2" count="1" selected="0">
            <x v="1"/>
          </reference>
          <reference field="3" count="1" selected="0">
            <x v="5"/>
          </reference>
          <reference field="4" count="1" selected="0">
            <x v="3"/>
          </reference>
          <reference field="6" count="1" selected="0">
            <x v="6"/>
          </reference>
          <reference field="7" count="1" selected="0">
            <x v="6"/>
          </reference>
          <reference field="8" count="3">
            <x v="2"/>
            <x v="3"/>
            <x v="21"/>
          </reference>
        </references>
      </pivotArea>
    </format>
    <format dxfId="98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2"/>
          </reference>
          <reference field="7" count="1" selected="0">
            <x v="0"/>
          </reference>
          <reference field="8" count="3">
            <x v="21"/>
            <x v="34"/>
            <x v="37"/>
          </reference>
        </references>
      </pivotArea>
    </format>
    <format dxfId="97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4"/>
          </reference>
          <reference field="7" count="1" selected="0">
            <x v="2"/>
          </reference>
          <reference field="8" count="13">
            <x v="2"/>
            <x v="3"/>
            <x v="11"/>
            <x v="13"/>
            <x v="19"/>
            <x v="21"/>
            <x v="28"/>
            <x v="33"/>
            <x v="34"/>
            <x v="35"/>
            <x v="37"/>
            <x v="38"/>
            <x v="42"/>
          </reference>
        </references>
      </pivotArea>
    </format>
    <format dxfId="96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2"/>
          </reference>
          <reference field="4" count="1" selected="0">
            <x v="4"/>
          </reference>
          <reference field="6" count="1" selected="0">
            <x v="4"/>
          </reference>
          <reference field="7" count="1" selected="0">
            <x v="2"/>
          </reference>
          <reference field="8" count="10">
            <x v="2"/>
            <x v="8"/>
            <x v="18"/>
            <x v="20"/>
            <x v="23"/>
            <x v="25"/>
            <x v="26"/>
            <x v="31"/>
            <x v="32"/>
            <x v="36"/>
          </reference>
        </references>
      </pivotArea>
    </format>
    <format dxfId="95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6" count="1" selected="0">
            <x v="4"/>
          </reference>
          <reference field="7" count="1" selected="0">
            <x v="2"/>
          </reference>
          <reference field="8" count="14">
            <x v="2"/>
            <x v="3"/>
            <x v="8"/>
            <x v="13"/>
            <x v="16"/>
            <x v="20"/>
            <x v="21"/>
            <x v="24"/>
            <x v="25"/>
            <x v="26"/>
            <x v="31"/>
            <x v="34"/>
            <x v="39"/>
            <x v="43"/>
          </reference>
        </references>
      </pivotArea>
    </format>
    <format dxfId="94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4"/>
          </reference>
          <reference field="4" count="1" selected="0">
            <x v="9"/>
          </reference>
          <reference field="6" count="1" selected="0">
            <x v="2"/>
          </reference>
          <reference field="7" count="1" selected="0">
            <x v="4"/>
          </reference>
          <reference field="8" count="8">
            <x v="2"/>
            <x v="9"/>
            <x v="20"/>
            <x v="22"/>
            <x v="23"/>
            <x v="25"/>
            <x v="32"/>
            <x v="41"/>
          </reference>
        </references>
      </pivotArea>
    </format>
    <format dxfId="93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1"/>
          </reference>
          <reference field="4" count="1" selected="0">
            <x v="5"/>
          </reference>
          <reference field="6" count="1" selected="0">
            <x v="1"/>
          </reference>
          <reference field="7" count="1" selected="0">
            <x v="1"/>
          </reference>
          <reference field="8" count="8">
            <x v="2"/>
            <x v="3"/>
            <x v="7"/>
            <x v="12"/>
            <x v="17"/>
            <x v="21"/>
            <x v="27"/>
            <x v="44"/>
          </reference>
        </references>
      </pivotArea>
    </format>
    <format dxfId="92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2"/>
          </reference>
          <reference field="4" count="1" selected="0">
            <x v="6"/>
          </reference>
          <reference field="6" count="1" selected="0">
            <x v="2"/>
          </reference>
          <reference field="7" count="1" selected="0">
            <x v="3"/>
          </reference>
          <reference field="8" count="7">
            <x v="2"/>
            <x v="3"/>
            <x v="5"/>
            <x v="17"/>
            <x v="21"/>
            <x v="27"/>
            <x v="29"/>
          </reference>
        </references>
      </pivotArea>
    </format>
    <format dxfId="91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2"/>
          </reference>
          <reference field="4" count="1" selected="0">
            <x v="7"/>
          </reference>
          <reference field="6" count="1" selected="0">
            <x v="2"/>
          </reference>
          <reference field="7" count="1" selected="0">
            <x v="2"/>
          </reference>
          <reference field="8" count="10">
            <x v="1"/>
            <x v="2"/>
            <x v="3"/>
            <x v="5"/>
            <x v="10"/>
            <x v="11"/>
            <x v="14"/>
            <x v="21"/>
            <x v="35"/>
            <x v="40"/>
          </reference>
        </references>
      </pivotArea>
    </format>
    <format dxfId="90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2"/>
          </reference>
          <reference field="4" count="1" selected="0">
            <x v="8"/>
          </reference>
          <reference field="6" count="1" selected="0">
            <x v="3"/>
          </reference>
          <reference field="7" count="1" selected="0">
            <x v="4"/>
          </reference>
          <reference field="8" count="4">
            <x v="2"/>
            <x v="3"/>
            <x v="11"/>
            <x v="21"/>
          </reference>
        </references>
      </pivotArea>
    </format>
    <format dxfId="89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88">
      <pivotArea type="all" dataOnly="0" outline="0" fieldPosition="0"/>
    </format>
    <format dxfId="87">
      <pivotArea outline="0" collapsedLevelsAreSubtotals="1" fieldPosition="0"/>
    </format>
    <format dxfId="86">
      <pivotArea field="2" type="button" dataOnly="0" labelOnly="1" outline="0" axis="axisRow" fieldPosition="0"/>
    </format>
    <format dxfId="85">
      <pivotArea field="3" type="button" dataOnly="0" labelOnly="1" outline="0" axis="axisRow" fieldPosition="1"/>
    </format>
    <format dxfId="84">
      <pivotArea field="4" type="button" dataOnly="0" labelOnly="1" outline="0" axis="axisRow" fieldPosition="2"/>
    </format>
    <format dxfId="83">
      <pivotArea field="6" type="button" dataOnly="0" labelOnly="1" outline="0" axis="axisRow" fieldPosition="3"/>
    </format>
    <format dxfId="82">
      <pivotArea field="7" type="button" dataOnly="0" labelOnly="1" outline="0" axis="axisRow" fieldPosition="4"/>
    </format>
    <format dxfId="81">
      <pivotArea field="8" type="button" dataOnly="0" labelOnly="1" outline="0" axis="axisRow" fieldPosition="5"/>
    </format>
    <format dxfId="80">
      <pivotArea dataOnly="0" labelOnly="1" outline="0" fieldPosition="0">
        <references count="1">
          <reference field="2" count="0"/>
        </references>
      </pivotArea>
    </format>
    <format dxfId="79">
      <pivotArea dataOnly="0" labelOnly="1" outline="0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78">
      <pivotArea dataOnly="0" labelOnly="1" outline="0" fieldPosition="0">
        <references count="2">
          <reference field="2" count="1" selected="0">
            <x v="2"/>
          </reference>
          <reference field="3" count="4">
            <x v="1"/>
            <x v="2"/>
            <x v="3"/>
            <x v="4"/>
          </reference>
        </references>
      </pivotArea>
    </format>
    <format dxfId="77">
      <pivotArea dataOnly="0" labelOnly="1" outline="0" fieldPosition="0">
        <references count="2"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7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"/>
          </reference>
          <reference field="4" count="3">
            <x v="1"/>
            <x v="2"/>
            <x v="3"/>
          </reference>
        </references>
      </pivotArea>
    </format>
    <format dxfId="7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"/>
          </reference>
          <reference field="4" count="3" defaultSubtotal="1">
            <x v="1"/>
            <x v="2"/>
            <x v="3"/>
          </reference>
        </references>
      </pivotArea>
    </format>
    <format dxfId="74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1"/>
          </reference>
          <reference field="4" count="1">
            <x v="4"/>
          </reference>
        </references>
      </pivotArea>
    </format>
    <format dxfId="73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1"/>
          </reference>
          <reference field="4" count="1" defaultSubtotal="1">
            <x v="4"/>
          </reference>
        </references>
      </pivotArea>
    </format>
    <format dxfId="72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2"/>
          </reference>
          <reference field="4" count="1">
            <x v="4"/>
          </reference>
        </references>
      </pivotArea>
    </format>
    <format dxfId="71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2"/>
          </reference>
          <reference field="4" count="1" defaultSubtotal="1">
            <x v="4"/>
          </reference>
        </references>
      </pivotArea>
    </format>
    <format dxfId="70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3"/>
          </reference>
          <reference field="4" count="1">
            <x v="4"/>
          </reference>
        </references>
      </pivotArea>
    </format>
    <format dxfId="69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3"/>
          </reference>
          <reference field="4" count="1" defaultSubtotal="1">
            <x v="4"/>
          </reference>
        </references>
      </pivotArea>
    </format>
    <format dxfId="68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4"/>
          </reference>
          <reference field="4" count="1">
            <x v="9"/>
          </reference>
        </references>
      </pivotArea>
    </format>
    <format dxfId="67">
      <pivotArea dataOnly="0" labelOnly="1" outline="0" fieldPosition="0">
        <references count="3">
          <reference field="2" count="1" selected="0">
            <x v="2"/>
          </reference>
          <reference field="3" count="1" selected="0">
            <x v="4"/>
          </reference>
          <reference field="4" count="1" defaultSubtotal="1">
            <x v="9"/>
          </reference>
        </references>
      </pivotArea>
    </format>
    <format dxfId="66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1"/>
          </reference>
          <reference field="4" count="1">
            <x v="5"/>
          </reference>
        </references>
      </pivotArea>
    </format>
    <format dxfId="65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1"/>
          </reference>
          <reference field="4" count="1" defaultSubtotal="1">
            <x v="5"/>
          </reference>
        </references>
      </pivotArea>
    </format>
    <format dxfId="64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"/>
          </reference>
          <reference field="4" count="3">
            <x v="6"/>
            <x v="7"/>
            <x v="8"/>
          </reference>
        </references>
      </pivotArea>
    </format>
    <format dxfId="63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"/>
          </reference>
          <reference field="4" count="3" defaultSubtotal="1">
            <x v="6"/>
            <x v="7"/>
            <x v="8"/>
          </reference>
        </references>
      </pivotArea>
    </format>
    <format dxfId="62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5"/>
          </reference>
          <reference field="4" count="1" selected="0">
            <x v="1"/>
          </reference>
          <reference field="6" count="1">
            <x v="7"/>
          </reference>
        </references>
      </pivotArea>
    </format>
    <format dxfId="61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5"/>
          </reference>
          <reference field="4" count="1" selected="0">
            <x v="2"/>
          </reference>
          <reference field="6" count="1">
            <x v="5"/>
          </reference>
        </references>
      </pivotArea>
    </format>
    <format dxfId="60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5"/>
          </reference>
          <reference field="4" count="1" selected="0">
            <x v="3"/>
          </reference>
          <reference field="6" count="1">
            <x v="6"/>
          </reference>
        </references>
      </pivotArea>
    </format>
    <format dxfId="59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2">
            <x v="2"/>
            <x v="4"/>
          </reference>
        </references>
      </pivotArea>
    </format>
    <format dxfId="58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2"/>
          </reference>
          <reference field="4" count="1" selected="0">
            <x v="4"/>
          </reference>
          <reference field="6" count="1">
            <x v="4"/>
          </reference>
        </references>
      </pivotArea>
    </format>
    <format dxfId="57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6" count="1">
            <x v="4"/>
          </reference>
        </references>
      </pivotArea>
    </format>
    <format dxfId="56">
      <pivotArea dataOnly="0" labelOnly="1" outline="0" fieldPosition="0">
        <references count="4">
          <reference field="2" count="1" selected="0">
            <x v="2"/>
          </reference>
          <reference field="3" count="1" selected="0">
            <x v="4"/>
          </reference>
          <reference field="4" count="1" selected="0">
            <x v="9"/>
          </reference>
          <reference field="6" count="1">
            <x v="2"/>
          </reference>
        </references>
      </pivotArea>
    </format>
    <format dxfId="55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1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54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2"/>
          </reference>
          <reference field="4" count="1" selected="0">
            <x v="6"/>
          </reference>
          <reference field="6" count="1">
            <x v="2"/>
          </reference>
        </references>
      </pivotArea>
    </format>
    <format dxfId="53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2"/>
          </reference>
          <reference field="4" count="1" selected="0">
            <x v="7"/>
          </reference>
          <reference field="6" count="1">
            <x v="2"/>
          </reference>
        </references>
      </pivotArea>
    </format>
    <format dxfId="52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2"/>
          </reference>
          <reference field="4" count="1" selected="0">
            <x v="8"/>
          </reference>
          <reference field="6" count="1">
            <x v="3"/>
          </reference>
        </references>
      </pivotArea>
    </format>
    <format dxfId="5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"/>
          </reference>
          <reference field="4" count="1" selected="0">
            <x v="1"/>
          </reference>
          <reference field="6" count="1" selected="0">
            <x v="7"/>
          </reference>
          <reference field="7" count="1">
            <x v="7"/>
          </reference>
        </references>
      </pivotArea>
    </format>
    <format dxfId="5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"/>
          </reference>
          <reference field="4" count="1" selected="0">
            <x v="2"/>
          </reference>
          <reference field="6" count="1" selected="0">
            <x v="5"/>
          </reference>
          <reference field="7" count="1">
            <x v="5"/>
          </reference>
        </references>
      </pivotArea>
    </format>
    <format dxfId="4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"/>
          </reference>
          <reference field="4" count="1" selected="0">
            <x v="3"/>
          </reference>
          <reference field="6" count="1" selected="0">
            <x v="6"/>
          </reference>
          <reference field="7" count="1">
            <x v="6"/>
          </reference>
        </references>
      </pivotArea>
    </format>
    <format dxfId="48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2"/>
          </reference>
          <reference field="7" count="1">
            <x v="0"/>
          </reference>
        </references>
      </pivotArea>
    </format>
    <format dxfId="47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46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2"/>
          </reference>
          <reference field="4" count="1" selected="0">
            <x v="4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45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44">
      <pivotArea dataOnly="0" labelOnly="1" outline="0" fieldPosition="0">
        <references count="5">
          <reference field="2" count="1" selected="0">
            <x v="2"/>
          </reference>
          <reference field="3" count="1" selected="0">
            <x v="4"/>
          </reference>
          <reference field="4" count="1" selected="0">
            <x v="9"/>
          </reference>
          <reference field="6" count="1" selected="0">
            <x v="2"/>
          </reference>
          <reference field="7" count="1">
            <x v="4"/>
          </reference>
        </references>
      </pivotArea>
    </format>
    <format dxfId="43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1"/>
          </reference>
          <reference field="4" count="1" selected="0">
            <x v="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42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"/>
          </reference>
          <reference field="4" count="1" selected="0">
            <x v="6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41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"/>
          </reference>
          <reference field="4" count="1" selected="0">
            <x v="7"/>
          </reference>
          <reference field="6" count="1" selected="0">
            <x v="2"/>
          </reference>
          <reference field="7" count="1">
            <x v="2"/>
          </reference>
        </references>
      </pivotArea>
    </format>
    <format dxfId="40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"/>
          </reference>
          <reference field="4" count="1" selected="0">
            <x v="8"/>
          </reference>
          <reference field="6" count="1" selected="0">
            <x v="3"/>
          </reference>
          <reference field="7" count="1">
            <x v="4"/>
          </reference>
        </references>
      </pivotArea>
    </format>
    <format dxfId="39">
      <pivotArea dataOnly="0" labelOnly="1" outline="0" fieldPosition="0">
        <references count="6">
          <reference field="2" count="1" selected="0">
            <x v="1"/>
          </reference>
          <reference field="3" count="1" selected="0">
            <x v="5"/>
          </reference>
          <reference field="4" count="1" selected="0">
            <x v="1"/>
          </reference>
          <reference field="6" count="1" selected="0">
            <x v="7"/>
          </reference>
          <reference field="7" count="1" selected="0">
            <x v="7"/>
          </reference>
          <reference field="8" count="6">
            <x v="2"/>
            <x v="3"/>
            <x v="21"/>
            <x v="27"/>
            <x v="29"/>
            <x v="42"/>
          </reference>
        </references>
      </pivotArea>
    </format>
    <format dxfId="38">
      <pivotArea dataOnly="0" labelOnly="1" outline="0" fieldPosition="0">
        <references count="6">
          <reference field="2" count="1" selected="0">
            <x v="1"/>
          </reference>
          <reference field="3" count="1" selected="0">
            <x v="5"/>
          </reference>
          <reference field="4" count="1" selected="0">
            <x v="2"/>
          </reference>
          <reference field="6" count="1" selected="0">
            <x v="5"/>
          </reference>
          <reference field="7" count="1" selected="0">
            <x v="5"/>
          </reference>
          <reference field="8" count="10">
            <x v="2"/>
            <x v="3"/>
            <x v="4"/>
            <x v="6"/>
            <x v="10"/>
            <x v="11"/>
            <x v="15"/>
            <x v="21"/>
            <x v="29"/>
            <x v="42"/>
          </reference>
        </references>
      </pivotArea>
    </format>
    <format dxfId="37">
      <pivotArea dataOnly="0" labelOnly="1" outline="0" fieldPosition="0">
        <references count="6">
          <reference field="2" count="1" selected="0">
            <x v="1"/>
          </reference>
          <reference field="3" count="1" selected="0">
            <x v="5"/>
          </reference>
          <reference field="4" count="1" selected="0">
            <x v="3"/>
          </reference>
          <reference field="6" count="1" selected="0">
            <x v="6"/>
          </reference>
          <reference field="7" count="1" selected="0">
            <x v="6"/>
          </reference>
          <reference field="8" count="3">
            <x v="2"/>
            <x v="3"/>
            <x v="21"/>
          </reference>
        </references>
      </pivotArea>
    </format>
    <format dxfId="36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2"/>
          </reference>
          <reference field="7" count="1" selected="0">
            <x v="0"/>
          </reference>
          <reference field="8" count="3">
            <x v="21"/>
            <x v="34"/>
            <x v="37"/>
          </reference>
        </references>
      </pivotArea>
    </format>
    <format dxfId="35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1"/>
          </reference>
          <reference field="4" count="1" selected="0">
            <x v="4"/>
          </reference>
          <reference field="6" count="1" selected="0">
            <x v="4"/>
          </reference>
          <reference field="7" count="1" selected="0">
            <x v="2"/>
          </reference>
          <reference field="8" count="13">
            <x v="2"/>
            <x v="3"/>
            <x v="11"/>
            <x v="13"/>
            <x v="19"/>
            <x v="21"/>
            <x v="28"/>
            <x v="33"/>
            <x v="34"/>
            <x v="35"/>
            <x v="37"/>
            <x v="38"/>
            <x v="42"/>
          </reference>
        </references>
      </pivotArea>
    </format>
    <format dxfId="34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2"/>
          </reference>
          <reference field="4" count="1" selected="0">
            <x v="4"/>
          </reference>
          <reference field="6" count="1" selected="0">
            <x v="4"/>
          </reference>
          <reference field="7" count="1" selected="0">
            <x v="2"/>
          </reference>
          <reference field="8" count="10">
            <x v="2"/>
            <x v="8"/>
            <x v="18"/>
            <x v="20"/>
            <x v="23"/>
            <x v="25"/>
            <x v="26"/>
            <x v="31"/>
            <x v="32"/>
            <x v="36"/>
          </reference>
        </references>
      </pivotArea>
    </format>
    <format dxfId="33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6" count="1" selected="0">
            <x v="4"/>
          </reference>
          <reference field="7" count="1" selected="0">
            <x v="2"/>
          </reference>
          <reference field="8" count="14">
            <x v="2"/>
            <x v="3"/>
            <x v="8"/>
            <x v="13"/>
            <x v="16"/>
            <x v="20"/>
            <x v="21"/>
            <x v="24"/>
            <x v="25"/>
            <x v="26"/>
            <x v="31"/>
            <x v="34"/>
            <x v="39"/>
            <x v="43"/>
          </reference>
        </references>
      </pivotArea>
    </format>
    <format dxfId="32">
      <pivotArea dataOnly="0" labelOnly="1" outline="0" fieldPosition="0">
        <references count="6">
          <reference field="2" count="1" selected="0">
            <x v="2"/>
          </reference>
          <reference field="3" count="1" selected="0">
            <x v="4"/>
          </reference>
          <reference field="4" count="1" selected="0">
            <x v="9"/>
          </reference>
          <reference field="6" count="1" selected="0">
            <x v="2"/>
          </reference>
          <reference field="7" count="1" selected="0">
            <x v="4"/>
          </reference>
          <reference field="8" count="8">
            <x v="2"/>
            <x v="9"/>
            <x v="20"/>
            <x v="22"/>
            <x v="23"/>
            <x v="25"/>
            <x v="32"/>
            <x v="41"/>
          </reference>
        </references>
      </pivotArea>
    </format>
    <format dxfId="31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1"/>
          </reference>
          <reference field="4" count="1" selected="0">
            <x v="5"/>
          </reference>
          <reference field="6" count="1" selected="0">
            <x v="1"/>
          </reference>
          <reference field="7" count="1" selected="0">
            <x v="1"/>
          </reference>
          <reference field="8" count="8">
            <x v="2"/>
            <x v="3"/>
            <x v="7"/>
            <x v="12"/>
            <x v="17"/>
            <x v="21"/>
            <x v="27"/>
            <x v="44"/>
          </reference>
        </references>
      </pivotArea>
    </format>
    <format dxfId="30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2"/>
          </reference>
          <reference field="4" count="1" selected="0">
            <x v="6"/>
          </reference>
          <reference field="6" count="1" selected="0">
            <x v="2"/>
          </reference>
          <reference field="7" count="1" selected="0">
            <x v="3"/>
          </reference>
          <reference field="8" count="7">
            <x v="2"/>
            <x v="3"/>
            <x v="5"/>
            <x v="17"/>
            <x v="21"/>
            <x v="27"/>
            <x v="29"/>
          </reference>
        </references>
      </pivotArea>
    </format>
    <format dxfId="29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2"/>
          </reference>
          <reference field="4" count="1" selected="0">
            <x v="7"/>
          </reference>
          <reference field="6" count="1" selected="0">
            <x v="2"/>
          </reference>
          <reference field="7" count="1" selected="0">
            <x v="2"/>
          </reference>
          <reference field="8" count="10">
            <x v="1"/>
            <x v="2"/>
            <x v="3"/>
            <x v="5"/>
            <x v="10"/>
            <x v="11"/>
            <x v="14"/>
            <x v="21"/>
            <x v="35"/>
            <x v="40"/>
          </reference>
        </references>
      </pivotArea>
    </format>
    <format dxfId="28">
      <pivotArea dataOnly="0" labelOnly="1" outline="0" fieldPosition="0">
        <references count="6">
          <reference field="2" count="1" selected="0">
            <x v="3"/>
          </reference>
          <reference field="3" count="1" selected="0">
            <x v="2"/>
          </reference>
          <reference field="4" count="1" selected="0">
            <x v="8"/>
          </reference>
          <reference field="6" count="1" selected="0">
            <x v="3"/>
          </reference>
          <reference field="7" count="1" selected="0">
            <x v="4"/>
          </reference>
          <reference field="8" count="4">
            <x v="2"/>
            <x v="3"/>
            <x v="11"/>
            <x v="21"/>
          </reference>
        </references>
      </pivotArea>
    </format>
    <format dxfId="2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26">
      <pivotArea outline="0" fieldPosition="0">
        <references count="3">
          <reference field="2" count="1" selected="0">
            <x v="1"/>
          </reference>
          <reference field="3" count="1" selected="0">
            <x v="5"/>
          </reference>
          <reference field="4" count="1" selected="0" defaultSubtotal="1">
            <x v="1"/>
          </reference>
        </references>
      </pivotArea>
    </format>
    <format dxfId="25">
      <pivotArea outline="0" fieldPosition="0">
        <references count="4">
          <reference field="4294967294" count="1" selected="0">
            <x v="1"/>
          </reference>
          <reference field="2" count="1" selected="0">
            <x v="1"/>
          </reference>
          <reference field="3" count="1" selected="0">
            <x v="5"/>
          </reference>
          <reference field="4" count="1" selected="0" defaultSubtotal="1">
            <x v="1"/>
          </reference>
        </references>
      </pivotArea>
    </format>
    <format dxfId="24">
      <pivotArea outline="0" fieldPosition="0">
        <references count="4">
          <reference field="4294967294" count="1" selected="0">
            <x v="1"/>
          </reference>
          <reference field="2" count="1" selected="0">
            <x v="1"/>
          </reference>
          <reference field="3" count="1" selected="0">
            <x v="5"/>
          </reference>
          <reference field="4" count="1" selected="0" defaultSubtotal="1">
            <x v="2"/>
          </reference>
        </references>
      </pivotArea>
    </format>
    <format dxfId="23">
      <pivotArea outline="0" fieldPosition="0">
        <references count="4">
          <reference field="4294967294" count="1" selected="0">
            <x v="1"/>
          </reference>
          <reference field="2" count="1" selected="0">
            <x v="1"/>
          </reference>
          <reference field="3" count="1" selected="0">
            <x v="5"/>
          </reference>
          <reference field="4" count="1" selected="0" defaultSubtotal="1">
            <x v="3"/>
          </reference>
        </references>
      </pivotArea>
    </format>
    <format dxfId="22">
      <pivotArea outline="0" fieldPosition="0">
        <references count="4">
          <reference field="4294967294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  <reference field="4" count="1" selected="0" defaultSubtotal="1">
            <x v="4"/>
          </reference>
        </references>
      </pivotArea>
    </format>
    <format dxfId="21">
      <pivotArea outline="0" fieldPosition="0">
        <references count="4">
          <reference field="4294967294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 defaultSubtotal="1">
            <x v="4"/>
          </reference>
        </references>
      </pivotArea>
    </format>
    <format dxfId="20">
      <pivotArea outline="0" fieldPosition="0">
        <references count="4">
          <reference field="4294967294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 defaultSubtotal="1">
            <x v="4"/>
          </reference>
        </references>
      </pivotArea>
    </format>
    <format dxfId="19">
      <pivotArea outline="0" fieldPosition="0">
        <references count="4">
          <reference field="4294967294" count="1" selected="0">
            <x v="1"/>
          </reference>
          <reference field="2" count="1" selected="0">
            <x v="2"/>
          </reference>
          <reference field="3" count="1" selected="0">
            <x v="3"/>
          </reference>
          <reference field="4" count="1" selected="0" defaultSubtotal="1">
            <x v="4"/>
          </reference>
        </references>
      </pivotArea>
    </format>
    <format dxfId="18">
      <pivotArea outline="0" fieldPosition="0">
        <references count="4">
          <reference field="4294967294" count="1" selected="0">
            <x v="2"/>
          </reference>
          <reference field="2" count="1" selected="0">
            <x v="2"/>
          </reference>
          <reference field="3" count="1" selected="0">
            <x v="3"/>
          </reference>
          <reference field="4" count="1" selected="0" defaultSubtotal="1">
            <x v="4"/>
          </reference>
        </references>
      </pivotArea>
    </format>
    <format dxfId="17">
      <pivotArea outline="0" fieldPosition="0">
        <references count="4">
          <reference field="4294967294" count="1" selected="0">
            <x v="2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 defaultSubtotal="1">
            <x v="4"/>
          </reference>
        </references>
      </pivotArea>
    </format>
    <format dxfId="16">
      <pivotArea outline="0" fieldPosition="0">
        <references count="4">
          <reference field="4294967294" count="1" selected="0">
            <x v="2"/>
          </reference>
          <reference field="2" count="1" selected="0">
            <x v="2"/>
          </reference>
          <reference field="3" count="1" selected="0">
            <x v="1"/>
          </reference>
          <reference field="4" count="1" selected="0" defaultSubtotal="1">
            <x v="4"/>
          </reference>
        </references>
      </pivotArea>
    </format>
    <format dxfId="15">
      <pivotArea outline="0" fieldPosition="0">
        <references count="4">
          <reference field="4294967294" count="1" selected="0">
            <x v="2"/>
          </reference>
          <reference field="2" count="1" selected="0">
            <x v="1"/>
          </reference>
          <reference field="3" count="1" selected="0">
            <x v="5"/>
          </reference>
          <reference field="4" count="1" selected="0" defaultSubtotal="1">
            <x v="3"/>
          </reference>
        </references>
      </pivotArea>
    </format>
    <format dxfId="14">
      <pivotArea outline="0" fieldPosition="0">
        <references count="4">
          <reference field="4294967294" count="1" selected="0">
            <x v="2"/>
          </reference>
          <reference field="2" count="1" selected="0">
            <x v="1"/>
          </reference>
          <reference field="3" count="1" selected="0">
            <x v="5"/>
          </reference>
          <reference field="4" count="1" selected="0" defaultSubtotal="1">
            <x v="2"/>
          </reference>
        </references>
      </pivotArea>
    </format>
    <format dxfId="13">
      <pivotArea outline="0" fieldPosition="0">
        <references count="4">
          <reference field="4294967294" count="1" selected="0">
            <x v="2"/>
          </reference>
          <reference field="2" count="1" selected="0">
            <x v="1"/>
          </reference>
          <reference field="3" count="1" selected="0">
            <x v="5"/>
          </reference>
          <reference field="4" count="1" selected="0" defaultSubtotal="1">
            <x v="1"/>
          </reference>
        </references>
      </pivotArea>
    </format>
    <format dxfId="12">
      <pivotArea outline="0" fieldPosition="0">
        <references count="4">
          <reference field="4294967294" count="2" selected="0">
            <x v="1"/>
            <x v="2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 defaultSubtotal="1">
            <x v="9"/>
          </reference>
        </references>
      </pivotArea>
    </format>
    <format dxfId="11">
      <pivotArea outline="0" fieldPosition="0">
        <references count="4">
          <reference field="4294967294" count="2" selected="0">
            <x v="1"/>
            <x v="2"/>
          </reference>
          <reference field="2" count="1" selected="0">
            <x v="3"/>
          </reference>
          <reference field="3" count="1" selected="0">
            <x v="1"/>
          </reference>
          <reference field="4" count="1" selected="0" defaultSubtotal="1">
            <x v="5"/>
          </reference>
        </references>
      </pivotArea>
    </format>
    <format dxfId="10">
      <pivotArea outline="0" fieldPosition="0">
        <references count="4">
          <reference field="4294967294" count="2" selected="0">
            <x v="1"/>
            <x v="2"/>
          </reference>
          <reference field="2" count="1" selected="0">
            <x v="3"/>
          </reference>
          <reference field="3" count="1" selected="0">
            <x v="2"/>
          </reference>
          <reference field="4" count="1" selected="0" defaultSubtotal="1">
            <x v="6"/>
          </reference>
        </references>
      </pivotArea>
    </format>
    <format dxfId="9">
      <pivotArea outline="0" fieldPosition="0">
        <references count="4">
          <reference field="4294967294" count="2" selected="0">
            <x v="1"/>
            <x v="2"/>
          </reference>
          <reference field="2" count="1" selected="0">
            <x v="3"/>
          </reference>
          <reference field="3" count="1" selected="0">
            <x v="2"/>
          </reference>
          <reference field="4" count="1" selected="0" defaultSubtotal="1">
            <x v="7"/>
          </reference>
        </references>
      </pivotArea>
    </format>
    <format dxfId="8">
      <pivotArea outline="0" fieldPosition="0">
        <references count="4">
          <reference field="4294967294" count="2" selected="0">
            <x v="1"/>
            <x v="2"/>
          </reference>
          <reference field="2" count="1" selected="0">
            <x v="3"/>
          </reference>
          <reference field="3" count="1" selected="0">
            <x v="2"/>
          </reference>
          <reference field="4" count="1" selected="0" defaultSubtotal="1"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179DDB-B13D-442B-AE5E-97B5F97BBA33}" name="PivotTable7" cacheId="4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S1:X118" firstHeaderRow="0" firstDataRow="1" firstDataCol="4"/>
  <pivotFields count="17">
    <pivotField axis="axisRow" compact="0" outline="0" showAll="0">
      <items count="5">
        <item x="0"/>
        <item x="1"/>
        <item x="2"/>
        <item sd="0" x="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6">
        <item x="2"/>
        <item x="3"/>
        <item x="1"/>
        <item x="4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11">
        <item x="0"/>
        <item x="2"/>
        <item x="1"/>
        <item x="3"/>
        <item x="5"/>
        <item x="6"/>
        <item x="7"/>
        <item x="8"/>
        <item x="4"/>
        <item x="9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46">
        <item x="43"/>
        <item x="10"/>
        <item x="0"/>
        <item x="1"/>
        <item x="36"/>
        <item x="2"/>
        <item x="37"/>
        <item x="12"/>
        <item x="28"/>
        <item x="3"/>
        <item x="7"/>
        <item x="38"/>
        <item x="14"/>
        <item x="39"/>
        <item x="4"/>
        <item x="15"/>
        <item x="40"/>
        <item x="16"/>
        <item x="13"/>
        <item x="17"/>
        <item x="5"/>
        <item x="34"/>
        <item x="29"/>
        <item x="18"/>
        <item x="11"/>
        <item x="19"/>
        <item x="6"/>
        <item x="21"/>
        <item x="9"/>
        <item x="35"/>
        <item x="20"/>
        <item x="22"/>
        <item x="31"/>
        <item x="23"/>
        <item x="32"/>
        <item x="24"/>
        <item x="25"/>
        <item x="33"/>
        <item x="26"/>
        <item x="41"/>
        <item x="30"/>
        <item x="8"/>
        <item x="27"/>
        <item x="42"/>
        <item x="44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0"/>
    <field x="1"/>
    <field x="2"/>
    <field x="5"/>
  </rowFields>
  <rowItems count="117">
    <i>
      <x/>
      <x v="4"/>
      <x/>
      <x v="1"/>
    </i>
    <i r="3">
      <x v="2"/>
    </i>
    <i r="3">
      <x v="20"/>
    </i>
    <i r="3">
      <x v="26"/>
    </i>
    <i r="3">
      <x v="28"/>
    </i>
    <i r="3">
      <x v="41"/>
    </i>
    <i t="default" r="2">
      <x/>
    </i>
    <i r="2">
      <x v="1"/>
      <x v="1"/>
    </i>
    <i r="3">
      <x v="2"/>
    </i>
    <i r="3">
      <x v="3"/>
    </i>
    <i r="3">
      <x v="5"/>
    </i>
    <i r="3">
      <x v="9"/>
    </i>
    <i r="3">
      <x v="10"/>
    </i>
    <i r="3">
      <x v="14"/>
    </i>
    <i r="3">
      <x v="20"/>
    </i>
    <i r="3">
      <x v="28"/>
    </i>
    <i r="3">
      <x v="41"/>
    </i>
    <i t="default" r="2">
      <x v="1"/>
    </i>
    <i r="2">
      <x v="2"/>
      <x v="1"/>
    </i>
    <i r="3">
      <x v="2"/>
    </i>
    <i r="3">
      <x v="20"/>
    </i>
    <i t="default" r="2">
      <x v="2"/>
    </i>
    <i t="default" r="1">
      <x v="4"/>
    </i>
    <i t="default">
      <x/>
    </i>
    <i>
      <x v="1"/>
      <x/>
      <x v="3"/>
      <x v="1"/>
    </i>
    <i r="3">
      <x v="2"/>
    </i>
    <i r="3">
      <x v="10"/>
    </i>
    <i r="3">
      <x v="12"/>
    </i>
    <i r="3">
      <x v="18"/>
    </i>
    <i r="3">
      <x v="20"/>
    </i>
    <i r="3">
      <x v="27"/>
    </i>
    <i r="3">
      <x v="32"/>
    </i>
    <i r="3">
      <x v="33"/>
    </i>
    <i r="3">
      <x v="34"/>
    </i>
    <i r="3">
      <x v="36"/>
    </i>
    <i r="3">
      <x v="37"/>
    </i>
    <i r="3">
      <x v="41"/>
    </i>
    <i t="default" r="2">
      <x v="3"/>
    </i>
    <i t="default" r="1">
      <x/>
    </i>
    <i r="1">
      <x v="1"/>
      <x v="3"/>
      <x v="1"/>
    </i>
    <i r="3">
      <x v="7"/>
    </i>
    <i r="3">
      <x v="17"/>
    </i>
    <i r="3">
      <x v="19"/>
    </i>
    <i r="3">
      <x v="22"/>
    </i>
    <i r="3">
      <x v="24"/>
    </i>
    <i r="3">
      <x v="25"/>
    </i>
    <i r="3">
      <x v="30"/>
    </i>
    <i r="3">
      <x v="31"/>
    </i>
    <i r="3">
      <x v="35"/>
    </i>
    <i t="default" r="2">
      <x v="3"/>
    </i>
    <i t="default" r="1">
      <x v="1"/>
    </i>
    <i r="1">
      <x v="2"/>
      <x v="3"/>
      <x v="1"/>
    </i>
    <i r="3">
      <x v="2"/>
    </i>
    <i r="3">
      <x v="7"/>
    </i>
    <i r="3">
      <x v="12"/>
    </i>
    <i r="3">
      <x v="15"/>
    </i>
    <i r="3">
      <x v="19"/>
    </i>
    <i r="3">
      <x v="20"/>
    </i>
    <i r="3">
      <x v="23"/>
    </i>
    <i r="3">
      <x v="24"/>
    </i>
    <i r="3">
      <x v="25"/>
    </i>
    <i r="3">
      <x v="30"/>
    </i>
    <i r="3">
      <x v="33"/>
    </i>
    <i r="3">
      <x v="38"/>
    </i>
    <i r="3">
      <x v="42"/>
    </i>
    <i t="default" r="2">
      <x v="3"/>
    </i>
    <i t="default" r="1">
      <x v="2"/>
    </i>
    <i r="1">
      <x v="3"/>
      <x v="8"/>
      <x v="1"/>
    </i>
    <i r="3">
      <x v="8"/>
    </i>
    <i r="3">
      <x v="19"/>
    </i>
    <i r="3">
      <x v="21"/>
    </i>
    <i r="3">
      <x v="22"/>
    </i>
    <i r="3">
      <x v="24"/>
    </i>
    <i r="3">
      <x v="29"/>
    </i>
    <i r="3">
      <x v="31"/>
    </i>
    <i r="3">
      <x v="40"/>
    </i>
    <i t="default" r="2">
      <x v="8"/>
    </i>
    <i t="default" r="1">
      <x v="3"/>
    </i>
    <i t="default">
      <x v="1"/>
    </i>
    <i>
      <x v="2"/>
      <x/>
      <x v="4"/>
      <x v="1"/>
    </i>
    <i r="3">
      <x v="2"/>
    </i>
    <i r="3">
      <x v="6"/>
    </i>
    <i r="3">
      <x v="11"/>
    </i>
    <i r="3">
      <x v="16"/>
    </i>
    <i r="3">
      <x v="20"/>
    </i>
    <i r="3">
      <x v="26"/>
    </i>
    <i r="3">
      <x v="43"/>
    </i>
    <i t="default" r="2">
      <x v="4"/>
    </i>
    <i t="default" r="1">
      <x/>
    </i>
    <i r="1">
      <x v="1"/>
      <x v="5"/>
      <x v="1"/>
    </i>
    <i r="3">
      <x v="2"/>
    </i>
    <i r="3">
      <x v="4"/>
    </i>
    <i r="3">
      <x v="16"/>
    </i>
    <i r="3">
      <x v="20"/>
    </i>
    <i r="3">
      <x v="26"/>
    </i>
    <i r="3">
      <x v="28"/>
    </i>
    <i t="default" r="2">
      <x v="5"/>
    </i>
    <i r="2">
      <x v="6"/>
      <x/>
    </i>
    <i r="3">
      <x v="1"/>
    </i>
    <i r="3">
      <x v="2"/>
    </i>
    <i r="3">
      <x v="4"/>
    </i>
    <i r="3">
      <x v="9"/>
    </i>
    <i r="3">
      <x v="10"/>
    </i>
    <i r="3">
      <x v="13"/>
    </i>
    <i r="3">
      <x v="20"/>
    </i>
    <i r="3">
      <x v="34"/>
    </i>
    <i r="3">
      <x v="39"/>
    </i>
    <i t="default" r="2">
      <x v="6"/>
    </i>
    <i r="2">
      <x v="7"/>
      <x v="1"/>
    </i>
    <i r="3">
      <x v="2"/>
    </i>
    <i r="3">
      <x v="10"/>
    </i>
    <i r="3">
      <x v="20"/>
    </i>
    <i t="default" r="2">
      <x v="7"/>
    </i>
    <i t="default" r="1">
      <x v="1"/>
    </i>
    <i t="default"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ANTHROPOGENIC_TP_LOAD_LBS_PER_YR" fld="16" baseField="0" baseItem="0"/>
    <dataField name="Sum of ANTHROPOGENIC_TN_LOAD_LBS_PER_YR" fld="12" baseField="0" baseItem="0"/>
  </dataFields>
  <formats count="5">
    <format dxfId="7">
      <pivotArea field="0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2" type="button" dataOnly="0" labelOnly="1" outline="0" axis="axisRow" fieldPosition="2"/>
    </format>
    <format dxfId="4">
      <pivotArea field="5" type="button" dataOnly="0" labelOnly="1" outline="0" axis="axisRow" fieldPosition="3"/>
    </format>
    <format dxfId="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34998626667073579"/>
    <outlinePr summaryBelow="0" summaryRight="0"/>
  </sheetPr>
  <dimension ref="A1:V6680"/>
  <sheetViews>
    <sheetView workbookViewId="0">
      <pane ySplit="1" topLeftCell="A2" activePane="bottomLeft" state="frozen"/>
      <selection activeCell="E37" sqref="E37"/>
      <selection pane="bottomLeft" activeCell="F43" sqref="F43"/>
    </sheetView>
  </sheetViews>
  <sheetFormatPr defaultRowHeight="13.2" x14ac:dyDescent="0.25"/>
  <cols>
    <col min="1" max="1" width="11.88671875" bestFit="1" customWidth="1"/>
    <col min="2" max="2" width="5" bestFit="1" customWidth="1"/>
    <col min="3" max="3" width="15.33203125" bestFit="1" customWidth="1"/>
    <col min="4" max="4" width="31.109375" bestFit="1" customWidth="1"/>
    <col min="5" max="5" width="7.33203125" bestFit="1" customWidth="1"/>
    <col min="6" max="6" width="7.21875" bestFit="1" customWidth="1"/>
    <col min="7" max="7" width="25.109375" bestFit="1" customWidth="1"/>
    <col min="8" max="8" width="7.44140625" bestFit="1" customWidth="1"/>
    <col min="9" max="9" width="72.6640625" customWidth="1"/>
    <col min="10" max="10" width="12.21875" bestFit="1" customWidth="1"/>
    <col min="11" max="11" width="101.77734375" customWidth="1"/>
    <col min="12" max="12" width="12.44140625" bestFit="1" customWidth="1"/>
    <col min="13" max="13" width="12.33203125" bestFit="1" customWidth="1"/>
    <col min="14" max="14" width="14.5546875" bestFit="1" customWidth="1"/>
    <col min="15" max="15" width="19.109375" bestFit="1" customWidth="1"/>
    <col min="16" max="16" width="14.5546875" customWidth="1"/>
    <col min="17" max="17" width="17.88671875" bestFit="1" customWidth="1"/>
    <col min="18" max="18" width="21.88671875" bestFit="1" customWidth="1"/>
    <col min="19" max="19" width="14.5546875" bestFit="1" customWidth="1"/>
    <col min="20" max="20" width="14.5546875" customWidth="1"/>
    <col min="21" max="21" width="17.77734375" bestFit="1" customWidth="1"/>
    <col min="22" max="22" width="36.109375" customWidth="1"/>
  </cols>
  <sheetData>
    <row r="1" spans="1:22" x14ac:dyDescent="0.25">
      <c r="A1" s="1" t="s">
        <v>441</v>
      </c>
      <c r="B1" s="1" t="s">
        <v>448</v>
      </c>
      <c r="C1" s="1" t="s">
        <v>449</v>
      </c>
      <c r="D1" s="1" t="s">
        <v>450</v>
      </c>
      <c r="E1" s="1" t="s">
        <v>451</v>
      </c>
      <c r="F1" s="1" t="s">
        <v>452</v>
      </c>
      <c r="G1" s="1" t="s">
        <v>1</v>
      </c>
      <c r="H1" s="1" t="s">
        <v>453</v>
      </c>
      <c r="I1" s="1" t="s">
        <v>2</v>
      </c>
      <c r="J1" s="1" t="s">
        <v>512</v>
      </c>
      <c r="K1" s="1" t="s">
        <v>3</v>
      </c>
      <c r="L1" s="1" t="s">
        <v>454</v>
      </c>
      <c r="M1" s="1" t="s">
        <v>455</v>
      </c>
      <c r="N1" s="1" t="s">
        <v>463</v>
      </c>
      <c r="O1" s="1" t="s">
        <v>458</v>
      </c>
      <c r="P1" s="1" t="s">
        <v>460</v>
      </c>
      <c r="Q1" s="1" t="s">
        <v>459</v>
      </c>
      <c r="R1" s="1" t="s">
        <v>456</v>
      </c>
      <c r="S1" s="1" t="s">
        <v>464</v>
      </c>
      <c r="T1" s="1" t="s">
        <v>462</v>
      </c>
      <c r="U1" s="1" t="s">
        <v>461</v>
      </c>
      <c r="V1" s="1" t="s">
        <v>457</v>
      </c>
    </row>
    <row r="2" spans="1:22" x14ac:dyDescent="0.25">
      <c r="A2" s="3" t="s">
        <v>14</v>
      </c>
      <c r="B2" s="3"/>
      <c r="C2" s="3" t="s">
        <v>15</v>
      </c>
      <c r="D2" s="3" t="s">
        <v>16</v>
      </c>
      <c r="E2" s="3">
        <v>0.67</v>
      </c>
      <c r="F2" s="3">
        <v>0.72</v>
      </c>
      <c r="G2" s="3" t="s">
        <v>19</v>
      </c>
      <c r="H2" s="2">
        <v>1100</v>
      </c>
      <c r="I2" s="3" t="s">
        <v>26</v>
      </c>
      <c r="J2" s="2">
        <v>1100</v>
      </c>
      <c r="K2" s="3" t="s">
        <v>19</v>
      </c>
      <c r="L2" s="2">
        <v>107</v>
      </c>
      <c r="M2" s="3">
        <v>13.607629495721394</v>
      </c>
      <c r="N2" s="3">
        <v>47221.764478962366</v>
      </c>
      <c r="O2" s="3">
        <v>105.37575631828396</v>
      </c>
      <c r="P2" s="3">
        <v>1</v>
      </c>
      <c r="Q2" s="3">
        <f t="shared" ref="Q2:Q65" si="0">O2*P2</f>
        <v>105.37575631828396</v>
      </c>
      <c r="R2" s="4">
        <f t="shared" ref="R2:R65" si="1">Q2</f>
        <v>105.37575631828396</v>
      </c>
      <c r="S2" s="3">
        <v>14.770437672029614</v>
      </c>
      <c r="T2" s="3">
        <v>1</v>
      </c>
      <c r="U2" s="3">
        <f t="shared" ref="U2:U65" si="2">S2*T2</f>
        <v>14.770437672029614</v>
      </c>
      <c r="V2" s="3">
        <f t="shared" ref="V2:V65" si="3">U2</f>
        <v>14.770437672029614</v>
      </c>
    </row>
    <row r="3" spans="1:22" x14ac:dyDescent="0.25">
      <c r="A3" s="3" t="s">
        <v>14</v>
      </c>
      <c r="B3" s="3"/>
      <c r="C3" s="3" t="s">
        <v>90</v>
      </c>
      <c r="D3" s="3" t="s">
        <v>91</v>
      </c>
      <c r="E3" s="3">
        <v>0.66</v>
      </c>
      <c r="F3" s="3">
        <v>0.7</v>
      </c>
      <c r="G3" s="3" t="s">
        <v>19</v>
      </c>
      <c r="H3" s="2">
        <v>1100</v>
      </c>
      <c r="I3" s="3" t="s">
        <v>26</v>
      </c>
      <c r="J3" s="2">
        <v>1100</v>
      </c>
      <c r="K3" s="3" t="s">
        <v>19</v>
      </c>
      <c r="L3" s="2">
        <v>420</v>
      </c>
      <c r="M3" s="3">
        <v>48.461230722603716</v>
      </c>
      <c r="N3" s="3">
        <v>166079.83598158375</v>
      </c>
      <c r="O3" s="3">
        <v>369.27321802376741</v>
      </c>
      <c r="P3" s="3">
        <v>1</v>
      </c>
      <c r="Q3" s="3">
        <f t="shared" si="0"/>
        <v>369.27321802376741</v>
      </c>
      <c r="R3" s="4">
        <f t="shared" si="1"/>
        <v>369.27321802376741</v>
      </c>
      <c r="S3" s="3">
        <v>53.211609838651626</v>
      </c>
      <c r="T3" s="3">
        <v>1</v>
      </c>
      <c r="U3" s="3">
        <f t="shared" si="2"/>
        <v>53.211609838651626</v>
      </c>
      <c r="V3" s="3">
        <f t="shared" si="3"/>
        <v>53.211609838651626</v>
      </c>
    </row>
    <row r="4" spans="1:22" x14ac:dyDescent="0.25">
      <c r="A4" s="3" t="s">
        <v>14</v>
      </c>
      <c r="B4" s="3"/>
      <c r="C4" s="3" t="s">
        <v>118</v>
      </c>
      <c r="D4" s="3" t="s">
        <v>119</v>
      </c>
      <c r="E4" s="3">
        <v>0.59</v>
      </c>
      <c r="F4" s="3">
        <v>0.64</v>
      </c>
      <c r="G4" s="3" t="s">
        <v>19</v>
      </c>
      <c r="H4" s="2">
        <v>1100</v>
      </c>
      <c r="I4" s="3" t="s">
        <v>26</v>
      </c>
      <c r="J4" s="2">
        <v>1100</v>
      </c>
      <c r="K4" s="3" t="s">
        <v>19</v>
      </c>
      <c r="L4" s="2">
        <v>677</v>
      </c>
      <c r="M4" s="3">
        <v>79.93966848544386</v>
      </c>
      <c r="N4" s="3">
        <v>278212.4295171391</v>
      </c>
      <c r="O4" s="3">
        <v>620.99835960254597</v>
      </c>
      <c r="P4" s="3">
        <v>1</v>
      </c>
      <c r="Q4" s="3">
        <f t="shared" si="0"/>
        <v>620.99835960254597</v>
      </c>
      <c r="R4" s="4">
        <f t="shared" si="1"/>
        <v>620.99835960254597</v>
      </c>
      <c r="S4" s="3">
        <v>88.824549585596657</v>
      </c>
      <c r="T4" s="3">
        <v>1</v>
      </c>
      <c r="U4" s="3">
        <f t="shared" si="2"/>
        <v>88.824549585596657</v>
      </c>
      <c r="V4" s="3">
        <f t="shared" si="3"/>
        <v>88.824549585596657</v>
      </c>
    </row>
    <row r="5" spans="1:22" x14ac:dyDescent="0.25">
      <c r="A5" s="3" t="s">
        <v>14</v>
      </c>
      <c r="B5" s="3"/>
      <c r="C5" s="3" t="s">
        <v>118</v>
      </c>
      <c r="D5" s="3" t="s">
        <v>119</v>
      </c>
      <c r="E5" s="3">
        <v>0.59</v>
      </c>
      <c r="F5" s="3">
        <v>0.64</v>
      </c>
      <c r="G5" s="3" t="s">
        <v>137</v>
      </c>
      <c r="H5" s="2">
        <v>1100</v>
      </c>
      <c r="I5" s="3" t="s">
        <v>26</v>
      </c>
      <c r="J5" s="2">
        <v>1100</v>
      </c>
      <c r="K5" s="3" t="s">
        <v>121</v>
      </c>
      <c r="L5" s="2">
        <v>19</v>
      </c>
      <c r="M5" s="3">
        <v>0.82382089461346242</v>
      </c>
      <c r="N5" s="3">
        <v>2645.1087294251543</v>
      </c>
      <c r="O5" s="3">
        <v>6.5837609551445473</v>
      </c>
      <c r="P5" s="3">
        <v>1</v>
      </c>
      <c r="Q5" s="3">
        <f t="shared" si="0"/>
        <v>6.5837609551445473</v>
      </c>
      <c r="R5" s="4">
        <f t="shared" si="1"/>
        <v>6.5837609551445473</v>
      </c>
      <c r="S5" s="3">
        <v>1.0113920599760244</v>
      </c>
      <c r="T5" s="3">
        <v>1</v>
      </c>
      <c r="U5" s="3">
        <f t="shared" si="2"/>
        <v>1.0113920599760244</v>
      </c>
      <c r="V5" s="3">
        <f t="shared" si="3"/>
        <v>1.0113920599760244</v>
      </c>
    </row>
    <row r="6" spans="1:22" x14ac:dyDescent="0.25">
      <c r="A6" s="3" t="s">
        <v>14</v>
      </c>
      <c r="B6" s="3"/>
      <c r="C6" s="3" t="s">
        <v>118</v>
      </c>
      <c r="D6" s="3" t="s">
        <v>119</v>
      </c>
      <c r="E6" s="3">
        <v>0.59</v>
      </c>
      <c r="F6" s="3">
        <v>0.64</v>
      </c>
      <c r="G6" s="3" t="s">
        <v>139</v>
      </c>
      <c r="H6" s="2">
        <v>1100</v>
      </c>
      <c r="I6" s="3" t="s">
        <v>26</v>
      </c>
      <c r="J6" s="2">
        <v>1100</v>
      </c>
      <c r="K6" s="3" t="s">
        <v>123</v>
      </c>
      <c r="L6" s="2">
        <v>15</v>
      </c>
      <c r="M6" s="3">
        <v>0.31395919775506659</v>
      </c>
      <c r="N6" s="3">
        <v>1174.5280812349863</v>
      </c>
      <c r="O6" s="3">
        <v>2.88277212322101</v>
      </c>
      <c r="P6" s="3">
        <v>1</v>
      </c>
      <c r="Q6" s="3">
        <f t="shared" si="0"/>
        <v>2.88277212322101</v>
      </c>
      <c r="R6" s="4">
        <f t="shared" si="1"/>
        <v>2.88277212322101</v>
      </c>
      <c r="S6" s="3">
        <v>0.47944715595028164</v>
      </c>
      <c r="T6" s="3">
        <v>1</v>
      </c>
      <c r="U6" s="3">
        <f t="shared" si="2"/>
        <v>0.47944715595028164</v>
      </c>
      <c r="V6" s="3">
        <f t="shared" si="3"/>
        <v>0.47944715595028164</v>
      </c>
    </row>
    <row r="7" spans="1:22" x14ac:dyDescent="0.25">
      <c r="A7" s="3" t="s">
        <v>14</v>
      </c>
      <c r="B7" s="3"/>
      <c r="C7" s="3" t="s">
        <v>118</v>
      </c>
      <c r="D7" s="3" t="s">
        <v>119</v>
      </c>
      <c r="E7" s="3">
        <v>0.59</v>
      </c>
      <c r="F7" s="3">
        <v>0.64</v>
      </c>
      <c r="G7" s="3" t="s">
        <v>141</v>
      </c>
      <c r="H7" s="2">
        <v>1100</v>
      </c>
      <c r="I7" s="3" t="s">
        <v>26</v>
      </c>
      <c r="J7" s="2">
        <v>1100</v>
      </c>
      <c r="K7" s="3" t="s">
        <v>142</v>
      </c>
      <c r="L7" s="2">
        <v>80</v>
      </c>
      <c r="M7" s="3">
        <v>11.077558636173661</v>
      </c>
      <c r="N7" s="3">
        <v>38162.950230679693</v>
      </c>
      <c r="O7" s="3">
        <v>69.372670807382789</v>
      </c>
      <c r="P7" s="3">
        <v>1</v>
      </c>
      <c r="Q7" s="3">
        <f t="shared" si="0"/>
        <v>69.372670807382789</v>
      </c>
      <c r="R7" s="4">
        <f t="shared" si="1"/>
        <v>69.372670807382789</v>
      </c>
      <c r="S7" s="3">
        <v>9.7413246970891283</v>
      </c>
      <c r="T7" s="3">
        <v>1</v>
      </c>
      <c r="U7" s="3">
        <f t="shared" si="2"/>
        <v>9.7413246970891283</v>
      </c>
      <c r="V7" s="3">
        <f t="shared" si="3"/>
        <v>9.7413246970891283</v>
      </c>
    </row>
    <row r="8" spans="1:22" x14ac:dyDescent="0.25">
      <c r="A8" s="3" t="s">
        <v>14</v>
      </c>
      <c r="B8" s="3"/>
      <c r="C8" s="3" t="s">
        <v>118</v>
      </c>
      <c r="D8" s="3" t="s">
        <v>119</v>
      </c>
      <c r="E8" s="3">
        <v>0.59</v>
      </c>
      <c r="F8" s="3">
        <v>0.64</v>
      </c>
      <c r="G8" s="3" t="s">
        <v>145</v>
      </c>
      <c r="H8" s="2">
        <v>1100</v>
      </c>
      <c r="I8" s="3" t="s">
        <v>26</v>
      </c>
      <c r="J8" s="2">
        <v>1100</v>
      </c>
      <c r="K8" s="3" t="s">
        <v>146</v>
      </c>
      <c r="L8" s="2">
        <v>81</v>
      </c>
      <c r="M8" s="3">
        <v>16.998495065946138</v>
      </c>
      <c r="N8" s="3">
        <v>58364.234986187585</v>
      </c>
      <c r="O8" s="3">
        <v>102.66320873547372</v>
      </c>
      <c r="P8" s="3">
        <v>1</v>
      </c>
      <c r="Q8" s="3">
        <f t="shared" si="0"/>
        <v>102.66320873547372</v>
      </c>
      <c r="R8" s="4">
        <f t="shared" si="1"/>
        <v>102.66320873547372</v>
      </c>
      <c r="S8" s="3">
        <v>14.190307351492425</v>
      </c>
      <c r="T8" s="3">
        <v>1</v>
      </c>
      <c r="U8" s="3">
        <f t="shared" si="2"/>
        <v>14.190307351492425</v>
      </c>
      <c r="V8" s="3">
        <f t="shared" si="3"/>
        <v>14.190307351492425</v>
      </c>
    </row>
    <row r="9" spans="1:22" x14ac:dyDescent="0.25">
      <c r="A9" s="3" t="s">
        <v>14</v>
      </c>
      <c r="B9" s="3"/>
      <c r="C9" s="3" t="s">
        <v>118</v>
      </c>
      <c r="D9" s="3" t="s">
        <v>119</v>
      </c>
      <c r="E9" s="3">
        <v>0.59</v>
      </c>
      <c r="F9" s="3">
        <v>0.64</v>
      </c>
      <c r="G9" s="3" t="s">
        <v>59</v>
      </c>
      <c r="H9" s="2">
        <v>1100</v>
      </c>
      <c r="I9" s="3" t="s">
        <v>26</v>
      </c>
      <c r="J9" s="2">
        <v>1100</v>
      </c>
      <c r="K9" s="3" t="s">
        <v>62</v>
      </c>
      <c r="L9" s="2">
        <v>8</v>
      </c>
      <c r="M9" s="3">
        <v>3.7008440027021736E-2</v>
      </c>
      <c r="N9" s="3">
        <v>137.82934607510987</v>
      </c>
      <c r="O9" s="3">
        <v>0.33026669664962838</v>
      </c>
      <c r="P9" s="3">
        <v>1</v>
      </c>
      <c r="Q9" s="3">
        <f t="shared" si="0"/>
        <v>0.33026669664962838</v>
      </c>
      <c r="R9" s="4">
        <f t="shared" si="1"/>
        <v>0.33026669664962838</v>
      </c>
      <c r="S9" s="3">
        <v>5.1347915424563267E-2</v>
      </c>
      <c r="T9" s="3">
        <v>1</v>
      </c>
      <c r="U9" s="3">
        <f t="shared" si="2"/>
        <v>5.1347915424563267E-2</v>
      </c>
      <c r="V9" s="3">
        <f t="shared" si="3"/>
        <v>5.1347915424563267E-2</v>
      </c>
    </row>
    <row r="10" spans="1:22" x14ac:dyDescent="0.25">
      <c r="A10" s="3" t="s">
        <v>14</v>
      </c>
      <c r="B10" s="3"/>
      <c r="C10" s="3" t="s">
        <v>118</v>
      </c>
      <c r="D10" s="3" t="s">
        <v>119</v>
      </c>
      <c r="E10" s="3">
        <v>0.59</v>
      </c>
      <c r="F10" s="3">
        <v>0.64</v>
      </c>
      <c r="G10" s="3" t="s">
        <v>59</v>
      </c>
      <c r="H10" s="2">
        <v>1100</v>
      </c>
      <c r="I10" s="3" t="s">
        <v>26</v>
      </c>
      <c r="J10" s="2">
        <v>1100</v>
      </c>
      <c r="K10" s="3" t="s">
        <v>124</v>
      </c>
      <c r="L10" s="2">
        <v>10</v>
      </c>
      <c r="M10" s="3">
        <v>1.2730220862374662</v>
      </c>
      <c r="N10" s="3">
        <v>4741.2890792408116</v>
      </c>
      <c r="O10" s="3">
        <v>11.218117209785843</v>
      </c>
      <c r="P10" s="3">
        <v>1</v>
      </c>
      <c r="Q10" s="3">
        <f t="shared" si="0"/>
        <v>11.218117209785843</v>
      </c>
      <c r="R10" s="4">
        <f t="shared" si="1"/>
        <v>11.218117209785843</v>
      </c>
      <c r="S10" s="3">
        <v>1.7036753418637121</v>
      </c>
      <c r="T10" s="3">
        <v>1</v>
      </c>
      <c r="U10" s="3">
        <f t="shared" si="2"/>
        <v>1.7036753418637121</v>
      </c>
      <c r="V10" s="3">
        <f t="shared" si="3"/>
        <v>1.7036753418637121</v>
      </c>
    </row>
    <row r="11" spans="1:22" x14ac:dyDescent="0.25">
      <c r="A11" s="3" t="s">
        <v>14</v>
      </c>
      <c r="B11" s="3"/>
      <c r="C11" s="3" t="s">
        <v>15</v>
      </c>
      <c r="D11" s="3" t="s">
        <v>16</v>
      </c>
      <c r="E11" s="3">
        <v>0.67</v>
      </c>
      <c r="F11" s="3">
        <v>0.72</v>
      </c>
      <c r="G11" s="3" t="s">
        <v>63</v>
      </c>
      <c r="H11" s="2">
        <v>1100</v>
      </c>
      <c r="I11" s="3" t="s">
        <v>26</v>
      </c>
      <c r="J11" s="2">
        <v>1100</v>
      </c>
      <c r="K11" s="3" t="s">
        <v>20</v>
      </c>
      <c r="L11" s="2">
        <v>27</v>
      </c>
      <c r="M11" s="3">
        <v>0.37906008846231792</v>
      </c>
      <c r="N11" s="3">
        <v>924.84217271065313</v>
      </c>
      <c r="O11" s="3">
        <v>2.2090650214631866</v>
      </c>
      <c r="P11" s="3">
        <v>1</v>
      </c>
      <c r="Q11" s="3">
        <f t="shared" si="0"/>
        <v>2.2090650214631866</v>
      </c>
      <c r="R11" s="4">
        <f t="shared" si="1"/>
        <v>2.2090650214631866</v>
      </c>
      <c r="S11" s="3">
        <v>0.30260773662518387</v>
      </c>
      <c r="T11" s="3">
        <v>1</v>
      </c>
      <c r="U11" s="3">
        <f t="shared" si="2"/>
        <v>0.30260773662518387</v>
      </c>
      <c r="V11" s="3">
        <f t="shared" si="3"/>
        <v>0.30260773662518387</v>
      </c>
    </row>
    <row r="12" spans="1:22" x14ac:dyDescent="0.25">
      <c r="A12" s="3" t="s">
        <v>14</v>
      </c>
      <c r="B12" s="3"/>
      <c r="C12" s="3" t="s">
        <v>15</v>
      </c>
      <c r="D12" s="3" t="s">
        <v>16</v>
      </c>
      <c r="E12" s="3">
        <v>0.67</v>
      </c>
      <c r="F12" s="3">
        <v>0.72</v>
      </c>
      <c r="G12" s="3" t="s">
        <v>19</v>
      </c>
      <c r="H12" s="2">
        <v>1180</v>
      </c>
      <c r="I12" s="3" t="s">
        <v>27</v>
      </c>
      <c r="J12" s="2">
        <v>1180</v>
      </c>
      <c r="K12" s="3" t="s">
        <v>19</v>
      </c>
      <c r="L12" s="2">
        <v>4</v>
      </c>
      <c r="M12" s="3">
        <v>0.31561246800900117</v>
      </c>
      <c r="N12" s="3">
        <v>1054.5757117300236</v>
      </c>
      <c r="O12" s="3">
        <v>2.4265156826843701</v>
      </c>
      <c r="P12" s="3">
        <v>1</v>
      </c>
      <c r="Q12" s="3">
        <f t="shared" si="0"/>
        <v>2.4265156826843701</v>
      </c>
      <c r="R12" s="4">
        <f t="shared" si="1"/>
        <v>2.4265156826843701</v>
      </c>
      <c r="S12" s="3">
        <v>0.34987358193902729</v>
      </c>
      <c r="T12" s="3">
        <v>1</v>
      </c>
      <c r="U12" s="3">
        <f t="shared" si="2"/>
        <v>0.34987358193902729</v>
      </c>
      <c r="V12" s="3">
        <f t="shared" si="3"/>
        <v>0.34987358193902729</v>
      </c>
    </row>
    <row r="13" spans="1:22" x14ac:dyDescent="0.25">
      <c r="A13" s="3" t="s">
        <v>14</v>
      </c>
      <c r="B13" s="3"/>
      <c r="C13" s="3" t="s">
        <v>90</v>
      </c>
      <c r="D13" s="3" t="s">
        <v>91</v>
      </c>
      <c r="E13" s="3">
        <v>0.66</v>
      </c>
      <c r="F13" s="3">
        <v>0.7</v>
      </c>
      <c r="G13" s="3" t="s">
        <v>19</v>
      </c>
      <c r="H13" s="2">
        <v>1180</v>
      </c>
      <c r="I13" s="3" t="s">
        <v>27</v>
      </c>
      <c r="J13" s="2">
        <v>1180</v>
      </c>
      <c r="K13" s="3" t="s">
        <v>19</v>
      </c>
      <c r="L13" s="2">
        <v>20</v>
      </c>
      <c r="M13" s="3">
        <v>1.1200940640091468</v>
      </c>
      <c r="N13" s="3">
        <v>3696.0779606176807</v>
      </c>
      <c r="O13" s="3">
        <v>9.2040056876831731</v>
      </c>
      <c r="P13" s="3">
        <v>1</v>
      </c>
      <c r="Q13" s="3">
        <f t="shared" si="0"/>
        <v>9.2040056876831731</v>
      </c>
      <c r="R13" s="4">
        <f t="shared" si="1"/>
        <v>9.2040056876831731</v>
      </c>
      <c r="S13" s="3">
        <v>1.3244843411496541</v>
      </c>
      <c r="T13" s="3">
        <v>1</v>
      </c>
      <c r="U13" s="3">
        <f t="shared" si="2"/>
        <v>1.3244843411496541</v>
      </c>
      <c r="V13" s="3">
        <f t="shared" si="3"/>
        <v>1.3244843411496541</v>
      </c>
    </row>
    <row r="14" spans="1:22" x14ac:dyDescent="0.25">
      <c r="A14" s="3" t="s">
        <v>14</v>
      </c>
      <c r="B14" s="3"/>
      <c r="C14" s="3" t="s">
        <v>118</v>
      </c>
      <c r="D14" s="3" t="s">
        <v>119</v>
      </c>
      <c r="E14" s="3">
        <v>0.59</v>
      </c>
      <c r="F14" s="3">
        <v>0.64</v>
      </c>
      <c r="G14" s="3" t="s">
        <v>19</v>
      </c>
      <c r="H14" s="2">
        <v>1180</v>
      </c>
      <c r="I14" s="3" t="s">
        <v>27</v>
      </c>
      <c r="J14" s="2">
        <v>1180</v>
      </c>
      <c r="K14" s="3" t="s">
        <v>19</v>
      </c>
      <c r="L14" s="2">
        <v>6</v>
      </c>
      <c r="M14" s="3">
        <v>0.49966845139722926</v>
      </c>
      <c r="N14" s="3">
        <v>1840.2910199226817</v>
      </c>
      <c r="O14" s="3">
        <v>4.1357146677670773</v>
      </c>
      <c r="P14" s="3">
        <v>1</v>
      </c>
      <c r="Q14" s="3">
        <f t="shared" si="0"/>
        <v>4.1357146677670773</v>
      </c>
      <c r="R14" s="4">
        <f t="shared" si="1"/>
        <v>4.1357146677670773</v>
      </c>
      <c r="S14" s="3">
        <v>0.58081707204243893</v>
      </c>
      <c r="T14" s="3">
        <v>1</v>
      </c>
      <c r="U14" s="3">
        <f t="shared" si="2"/>
        <v>0.58081707204243893</v>
      </c>
      <c r="V14" s="3">
        <f t="shared" si="3"/>
        <v>0.58081707204243893</v>
      </c>
    </row>
    <row r="15" spans="1:22" x14ac:dyDescent="0.25">
      <c r="A15" s="3" t="s">
        <v>14</v>
      </c>
      <c r="B15" s="3"/>
      <c r="C15" s="3" t="s">
        <v>15</v>
      </c>
      <c r="D15" s="3" t="s">
        <v>16</v>
      </c>
      <c r="E15" s="3">
        <v>0.67</v>
      </c>
      <c r="F15" s="3">
        <v>0.72</v>
      </c>
      <c r="G15" s="3" t="s">
        <v>19</v>
      </c>
      <c r="H15" s="2">
        <v>1190</v>
      </c>
      <c r="I15" s="3" t="s">
        <v>28</v>
      </c>
      <c r="J15" s="2">
        <v>1190</v>
      </c>
      <c r="K15" s="3" t="s">
        <v>19</v>
      </c>
      <c r="L15" s="2">
        <v>48</v>
      </c>
      <c r="M15" s="3">
        <v>18.669699712592926</v>
      </c>
      <c r="N15" s="3">
        <v>60693.461395975894</v>
      </c>
      <c r="O15" s="3">
        <v>123.22976386567434</v>
      </c>
      <c r="P15" s="3">
        <v>1</v>
      </c>
      <c r="Q15" s="3">
        <f t="shared" si="0"/>
        <v>123.22976386567434</v>
      </c>
      <c r="R15" s="4">
        <f t="shared" si="1"/>
        <v>123.22976386567434</v>
      </c>
      <c r="S15" s="3">
        <v>15.942912296073532</v>
      </c>
      <c r="T15" s="3">
        <v>1</v>
      </c>
      <c r="U15" s="3">
        <f t="shared" si="2"/>
        <v>15.942912296073532</v>
      </c>
      <c r="V15" s="3">
        <f t="shared" si="3"/>
        <v>15.942912296073532</v>
      </c>
    </row>
    <row r="16" spans="1:22" x14ac:dyDescent="0.25">
      <c r="A16" s="3" t="s">
        <v>14</v>
      </c>
      <c r="B16" s="3"/>
      <c r="C16" s="3" t="s">
        <v>118</v>
      </c>
      <c r="D16" s="3" t="s">
        <v>119</v>
      </c>
      <c r="E16" s="3">
        <v>0.59</v>
      </c>
      <c r="F16" s="3">
        <v>0.64</v>
      </c>
      <c r="G16" s="3" t="s">
        <v>19</v>
      </c>
      <c r="H16" s="2">
        <v>1190</v>
      </c>
      <c r="I16" s="3" t="s">
        <v>28</v>
      </c>
      <c r="J16" s="2">
        <v>1190</v>
      </c>
      <c r="K16" s="3" t="s">
        <v>19</v>
      </c>
      <c r="L16" s="2">
        <v>6</v>
      </c>
      <c r="M16" s="3">
        <v>0.55201800205314511</v>
      </c>
      <c r="N16" s="3">
        <v>2134.3560154679426</v>
      </c>
      <c r="O16" s="3">
        <v>5.1514419679994443</v>
      </c>
      <c r="P16" s="3">
        <v>1</v>
      </c>
      <c r="Q16" s="3">
        <f t="shared" si="0"/>
        <v>5.1514419679994443</v>
      </c>
      <c r="R16" s="4">
        <f t="shared" si="1"/>
        <v>5.1514419679994443</v>
      </c>
      <c r="S16" s="3">
        <v>0.81363396273506017</v>
      </c>
      <c r="T16" s="3">
        <v>1</v>
      </c>
      <c r="U16" s="3">
        <f t="shared" si="2"/>
        <v>0.81363396273506017</v>
      </c>
      <c r="V16" s="3">
        <f t="shared" si="3"/>
        <v>0.81363396273506017</v>
      </c>
    </row>
    <row r="17" spans="1:22" x14ac:dyDescent="0.25">
      <c r="A17" s="3" t="s">
        <v>14</v>
      </c>
      <c r="B17" s="3"/>
      <c r="C17" s="3" t="s">
        <v>118</v>
      </c>
      <c r="D17" s="3" t="s">
        <v>119</v>
      </c>
      <c r="E17" s="3">
        <v>0.59</v>
      </c>
      <c r="F17" s="3">
        <v>0.64</v>
      </c>
      <c r="G17" s="3" t="s">
        <v>141</v>
      </c>
      <c r="H17" s="2">
        <v>1190</v>
      </c>
      <c r="I17" s="3" t="s">
        <v>28</v>
      </c>
      <c r="J17" s="2">
        <v>1190</v>
      </c>
      <c r="K17" s="3" t="s">
        <v>142</v>
      </c>
      <c r="L17" s="2">
        <v>9</v>
      </c>
      <c r="M17" s="3">
        <v>1.8867875922461144</v>
      </c>
      <c r="N17" s="3">
        <v>6964.4620016283134</v>
      </c>
      <c r="O17" s="3">
        <v>13.536041690922687</v>
      </c>
      <c r="P17" s="3">
        <v>1</v>
      </c>
      <c r="Q17" s="3">
        <f t="shared" si="0"/>
        <v>13.536041690922687</v>
      </c>
      <c r="R17" s="4">
        <f t="shared" si="1"/>
        <v>13.536041690922687</v>
      </c>
      <c r="S17" s="3">
        <v>1.8746137389101858</v>
      </c>
      <c r="T17" s="3">
        <v>1</v>
      </c>
      <c r="U17" s="3">
        <f t="shared" si="2"/>
        <v>1.8746137389101858</v>
      </c>
      <c r="V17" s="3">
        <f t="shared" si="3"/>
        <v>1.8746137389101858</v>
      </c>
    </row>
    <row r="18" spans="1:22" x14ac:dyDescent="0.25">
      <c r="A18" s="3" t="s">
        <v>14</v>
      </c>
      <c r="B18" s="3"/>
      <c r="C18" s="3" t="s">
        <v>118</v>
      </c>
      <c r="D18" s="3" t="s">
        <v>119</v>
      </c>
      <c r="E18" s="3">
        <v>0.59</v>
      </c>
      <c r="F18" s="3">
        <v>0.64</v>
      </c>
      <c r="G18" s="3" t="s">
        <v>11</v>
      </c>
      <c r="H18" s="2">
        <v>1190</v>
      </c>
      <c r="I18" s="3" t="s">
        <v>28</v>
      </c>
      <c r="J18" s="2">
        <v>1190</v>
      </c>
      <c r="K18" s="3" t="s">
        <v>13</v>
      </c>
      <c r="L18" s="2">
        <v>7</v>
      </c>
      <c r="M18" s="3">
        <v>0.86331169542026664</v>
      </c>
      <c r="N18" s="3">
        <v>3318.8336340472538</v>
      </c>
      <c r="O18" s="3">
        <v>7.8619081655368763</v>
      </c>
      <c r="P18" s="3">
        <v>1</v>
      </c>
      <c r="Q18" s="3">
        <f t="shared" si="0"/>
        <v>7.8619081655368763</v>
      </c>
      <c r="R18" s="4">
        <f t="shared" si="1"/>
        <v>7.8619081655368763</v>
      </c>
      <c r="S18" s="3">
        <v>1.1958538511553554</v>
      </c>
      <c r="T18" s="3">
        <v>1</v>
      </c>
      <c r="U18" s="3">
        <f t="shared" si="2"/>
        <v>1.1958538511553554</v>
      </c>
      <c r="V18" s="3">
        <f t="shared" si="3"/>
        <v>1.1958538511553554</v>
      </c>
    </row>
    <row r="19" spans="1:22" x14ac:dyDescent="0.25">
      <c r="A19" s="3" t="s">
        <v>14</v>
      </c>
      <c r="B19" s="3"/>
      <c r="C19" s="3" t="s">
        <v>118</v>
      </c>
      <c r="D19" s="3" t="s">
        <v>119</v>
      </c>
      <c r="E19" s="3">
        <v>0.59</v>
      </c>
      <c r="F19" s="3">
        <v>0.64</v>
      </c>
      <c r="G19" s="3" t="s">
        <v>59</v>
      </c>
      <c r="H19" s="2">
        <v>1190</v>
      </c>
      <c r="I19" s="3" t="s">
        <v>28</v>
      </c>
      <c r="J19" s="2">
        <v>1190</v>
      </c>
      <c r="K19" s="3" t="s">
        <v>148</v>
      </c>
      <c r="L19" s="2">
        <v>1</v>
      </c>
      <c r="M19" s="3">
        <v>1.3806340848681011E-2</v>
      </c>
      <c r="N19" s="3">
        <v>53.664286376392511</v>
      </c>
      <c r="O19" s="3">
        <v>0.15010577413859713</v>
      </c>
      <c r="P19" s="3">
        <v>1</v>
      </c>
      <c r="Q19" s="3">
        <f t="shared" si="0"/>
        <v>0.15010577413859713</v>
      </c>
      <c r="R19" s="4">
        <f t="shared" si="1"/>
        <v>0.15010577413859713</v>
      </c>
      <c r="S19" s="3">
        <v>1.9943467014102784E-2</v>
      </c>
      <c r="T19" s="3">
        <v>1</v>
      </c>
      <c r="U19" s="3">
        <f t="shared" si="2"/>
        <v>1.9943467014102784E-2</v>
      </c>
      <c r="V19" s="3">
        <f t="shared" si="3"/>
        <v>1.9943467014102784E-2</v>
      </c>
    </row>
    <row r="20" spans="1:22" x14ac:dyDescent="0.25">
      <c r="A20" s="3" t="s">
        <v>14</v>
      </c>
      <c r="B20" s="3"/>
      <c r="C20" s="3" t="s">
        <v>15</v>
      </c>
      <c r="D20" s="3" t="s">
        <v>16</v>
      </c>
      <c r="E20" s="3">
        <v>0.67</v>
      </c>
      <c r="F20" s="3">
        <v>0.72</v>
      </c>
      <c r="G20" s="3" t="s">
        <v>19</v>
      </c>
      <c r="H20" s="2">
        <v>1200</v>
      </c>
      <c r="I20" s="3" t="s">
        <v>29</v>
      </c>
      <c r="J20" s="2">
        <v>1200</v>
      </c>
      <c r="K20" s="3" t="s">
        <v>19</v>
      </c>
      <c r="L20" s="2">
        <v>66</v>
      </c>
      <c r="M20" s="3">
        <v>21.23682004514292</v>
      </c>
      <c r="N20" s="3">
        <v>72461.80628777032</v>
      </c>
      <c r="O20" s="3">
        <v>180.42954067532176</v>
      </c>
      <c r="P20" s="3">
        <v>1</v>
      </c>
      <c r="Q20" s="3">
        <f t="shared" si="0"/>
        <v>180.42954067532176</v>
      </c>
      <c r="R20" s="4">
        <f t="shared" si="1"/>
        <v>180.42954067532176</v>
      </c>
      <c r="S20" s="3">
        <v>25.791679146025672</v>
      </c>
      <c r="T20" s="3">
        <v>1</v>
      </c>
      <c r="U20" s="3">
        <f t="shared" si="2"/>
        <v>25.791679146025672</v>
      </c>
      <c r="V20" s="3">
        <f t="shared" si="3"/>
        <v>25.791679146025672</v>
      </c>
    </row>
    <row r="21" spans="1:22" x14ac:dyDescent="0.25">
      <c r="A21" s="3" t="s">
        <v>14</v>
      </c>
      <c r="B21" s="3"/>
      <c r="C21" s="3" t="s">
        <v>90</v>
      </c>
      <c r="D21" s="3" t="s">
        <v>91</v>
      </c>
      <c r="E21" s="3">
        <v>0.66</v>
      </c>
      <c r="F21" s="3">
        <v>0.7</v>
      </c>
      <c r="G21" s="3" t="s">
        <v>19</v>
      </c>
      <c r="H21" s="2">
        <v>1200</v>
      </c>
      <c r="I21" s="3" t="s">
        <v>29</v>
      </c>
      <c r="J21" s="2">
        <v>1200</v>
      </c>
      <c r="K21" s="3" t="s">
        <v>19</v>
      </c>
      <c r="L21" s="2">
        <v>1553</v>
      </c>
      <c r="M21" s="3">
        <v>226.69858893310487</v>
      </c>
      <c r="N21" s="3">
        <v>812925.33327509975</v>
      </c>
      <c r="O21" s="3">
        <v>1885.6865721217241</v>
      </c>
      <c r="P21" s="3">
        <v>1</v>
      </c>
      <c r="Q21" s="3">
        <f t="shared" si="0"/>
        <v>1885.6865721217241</v>
      </c>
      <c r="R21" s="4">
        <f t="shared" si="1"/>
        <v>1885.6865721217241</v>
      </c>
      <c r="S21" s="3">
        <v>274.5195393163379</v>
      </c>
      <c r="T21" s="3">
        <v>1</v>
      </c>
      <c r="U21" s="3">
        <f t="shared" si="2"/>
        <v>274.5195393163379</v>
      </c>
      <c r="V21" s="3">
        <f t="shared" si="3"/>
        <v>274.5195393163379</v>
      </c>
    </row>
    <row r="22" spans="1:22" x14ac:dyDescent="0.25">
      <c r="A22" s="3" t="s">
        <v>14</v>
      </c>
      <c r="B22" s="3"/>
      <c r="C22" s="3" t="s">
        <v>90</v>
      </c>
      <c r="D22" s="3" t="s">
        <v>111</v>
      </c>
      <c r="E22" s="3">
        <v>0.66</v>
      </c>
      <c r="F22" s="3">
        <v>0.7</v>
      </c>
      <c r="G22" s="3" t="s">
        <v>19</v>
      </c>
      <c r="H22" s="2">
        <v>1200</v>
      </c>
      <c r="I22" s="3" t="s">
        <v>29</v>
      </c>
      <c r="J22" s="2">
        <v>1200</v>
      </c>
      <c r="K22" s="3" t="s">
        <v>19</v>
      </c>
      <c r="L22" s="2">
        <v>2549</v>
      </c>
      <c r="M22" s="3">
        <v>286.69534164778042</v>
      </c>
      <c r="N22" s="3">
        <v>1006094.4406646047</v>
      </c>
      <c r="O22" s="3">
        <v>2473.9541271814387</v>
      </c>
      <c r="P22" s="3">
        <v>1</v>
      </c>
      <c r="Q22" s="3">
        <f t="shared" si="0"/>
        <v>2473.9541271814387</v>
      </c>
      <c r="R22" s="4">
        <f t="shared" si="1"/>
        <v>2473.9541271814387</v>
      </c>
      <c r="S22" s="3">
        <v>362.8242041973761</v>
      </c>
      <c r="T22" s="3">
        <v>1</v>
      </c>
      <c r="U22" s="3">
        <f t="shared" si="2"/>
        <v>362.8242041973761</v>
      </c>
      <c r="V22" s="3">
        <f t="shared" si="3"/>
        <v>362.8242041973761</v>
      </c>
    </row>
    <row r="23" spans="1:22" x14ac:dyDescent="0.25">
      <c r="A23" s="3" t="s">
        <v>14</v>
      </c>
      <c r="B23" s="3"/>
      <c r="C23" s="3" t="s">
        <v>118</v>
      </c>
      <c r="D23" s="3" t="s">
        <v>119</v>
      </c>
      <c r="E23" s="3">
        <v>0.59</v>
      </c>
      <c r="F23" s="3">
        <v>0.64</v>
      </c>
      <c r="G23" s="3" t="s">
        <v>19</v>
      </c>
      <c r="H23" s="2">
        <v>1200</v>
      </c>
      <c r="I23" s="3" t="s">
        <v>29</v>
      </c>
      <c r="J23" s="2">
        <v>1200</v>
      </c>
      <c r="K23" s="3" t="s">
        <v>19</v>
      </c>
      <c r="L23" s="2">
        <v>4020</v>
      </c>
      <c r="M23" s="3">
        <v>485.44518458072713</v>
      </c>
      <c r="N23" s="3">
        <v>1751831.4377507779</v>
      </c>
      <c r="O23" s="3">
        <v>4268.3207243841325</v>
      </c>
      <c r="P23" s="3">
        <v>1</v>
      </c>
      <c r="Q23" s="3">
        <f t="shared" si="0"/>
        <v>4268.3207243841325</v>
      </c>
      <c r="R23" s="4">
        <f t="shared" si="1"/>
        <v>4268.3207243841325</v>
      </c>
      <c r="S23" s="3">
        <v>630.43400511699429</v>
      </c>
      <c r="T23" s="3">
        <v>1</v>
      </c>
      <c r="U23" s="3">
        <f t="shared" si="2"/>
        <v>630.43400511699429</v>
      </c>
      <c r="V23" s="3">
        <f t="shared" si="3"/>
        <v>630.43400511699429</v>
      </c>
    </row>
    <row r="24" spans="1:22" x14ac:dyDescent="0.25">
      <c r="A24" s="3" t="s">
        <v>14</v>
      </c>
      <c r="B24" s="3"/>
      <c r="C24" s="3" t="s">
        <v>118</v>
      </c>
      <c r="D24" s="3" t="s">
        <v>119</v>
      </c>
      <c r="E24" s="3">
        <v>0.59</v>
      </c>
      <c r="F24" s="3">
        <v>0.64</v>
      </c>
      <c r="G24" s="3" t="s">
        <v>137</v>
      </c>
      <c r="H24" s="2">
        <v>1200</v>
      </c>
      <c r="I24" s="3" t="s">
        <v>29</v>
      </c>
      <c r="J24" s="2">
        <v>1200</v>
      </c>
      <c r="K24" s="3" t="s">
        <v>121</v>
      </c>
      <c r="L24" s="2">
        <v>638</v>
      </c>
      <c r="M24" s="3">
        <v>109.54815507110732</v>
      </c>
      <c r="N24" s="3">
        <v>391590.47451954253</v>
      </c>
      <c r="O24" s="3">
        <v>1002.0783599357178</v>
      </c>
      <c r="P24" s="3">
        <v>1</v>
      </c>
      <c r="Q24" s="3">
        <f t="shared" si="0"/>
        <v>1002.0783599357178</v>
      </c>
      <c r="R24" s="4">
        <f t="shared" si="1"/>
        <v>1002.0783599357178</v>
      </c>
      <c r="S24" s="3">
        <v>160.73855043584504</v>
      </c>
      <c r="T24" s="3">
        <v>1</v>
      </c>
      <c r="U24" s="3">
        <f t="shared" si="2"/>
        <v>160.73855043584504</v>
      </c>
      <c r="V24" s="3">
        <f t="shared" si="3"/>
        <v>160.73855043584504</v>
      </c>
    </row>
    <row r="25" spans="1:22" x14ac:dyDescent="0.25">
      <c r="A25" s="3" t="s">
        <v>14</v>
      </c>
      <c r="B25" s="3"/>
      <c r="C25" s="3" t="s">
        <v>118</v>
      </c>
      <c r="D25" s="3" t="s">
        <v>119</v>
      </c>
      <c r="E25" s="3">
        <v>0.59</v>
      </c>
      <c r="F25" s="3">
        <v>0.64</v>
      </c>
      <c r="G25" s="3" t="s">
        <v>139</v>
      </c>
      <c r="H25" s="2">
        <v>1200</v>
      </c>
      <c r="I25" s="3" t="s">
        <v>29</v>
      </c>
      <c r="J25" s="2">
        <v>1200</v>
      </c>
      <c r="K25" s="3" t="s">
        <v>123</v>
      </c>
      <c r="L25" s="2">
        <v>1827</v>
      </c>
      <c r="M25" s="3">
        <v>182.18736095987001</v>
      </c>
      <c r="N25" s="3">
        <v>631127.59374662838</v>
      </c>
      <c r="O25" s="3">
        <v>1569.273448483676</v>
      </c>
      <c r="P25" s="3">
        <v>1</v>
      </c>
      <c r="Q25" s="3">
        <f t="shared" si="0"/>
        <v>1569.273448483676</v>
      </c>
      <c r="R25" s="4">
        <f t="shared" si="1"/>
        <v>1569.273448483676</v>
      </c>
      <c r="S25" s="3">
        <v>233.47526472040852</v>
      </c>
      <c r="T25" s="3">
        <v>1</v>
      </c>
      <c r="U25" s="3">
        <f t="shared" si="2"/>
        <v>233.47526472040852</v>
      </c>
      <c r="V25" s="3">
        <f t="shared" si="3"/>
        <v>233.47526472040852</v>
      </c>
    </row>
    <row r="26" spans="1:22" x14ac:dyDescent="0.25">
      <c r="A26" s="3" t="s">
        <v>14</v>
      </c>
      <c r="B26" s="3"/>
      <c r="C26" s="3" t="s">
        <v>118</v>
      </c>
      <c r="D26" s="3" t="s">
        <v>119</v>
      </c>
      <c r="E26" s="3">
        <v>0.59</v>
      </c>
      <c r="F26" s="3">
        <v>0.64</v>
      </c>
      <c r="G26" s="3" t="s">
        <v>141</v>
      </c>
      <c r="H26" s="2">
        <v>1200</v>
      </c>
      <c r="I26" s="3" t="s">
        <v>29</v>
      </c>
      <c r="J26" s="2">
        <v>1200</v>
      </c>
      <c r="K26" s="3" t="s">
        <v>142</v>
      </c>
      <c r="L26" s="2">
        <v>1046</v>
      </c>
      <c r="M26" s="3">
        <v>147.74877216014556</v>
      </c>
      <c r="N26" s="3">
        <v>558724.05563183327</v>
      </c>
      <c r="O26" s="3">
        <v>1332.7495918126967</v>
      </c>
      <c r="P26" s="3">
        <v>1</v>
      </c>
      <c r="Q26" s="3">
        <f t="shared" si="0"/>
        <v>1332.7495918126967</v>
      </c>
      <c r="R26" s="4">
        <f t="shared" si="1"/>
        <v>1332.7495918126967</v>
      </c>
      <c r="S26" s="3">
        <v>195.3973190465538</v>
      </c>
      <c r="T26" s="3">
        <v>1</v>
      </c>
      <c r="U26" s="3">
        <f t="shared" si="2"/>
        <v>195.3973190465538</v>
      </c>
      <c r="V26" s="3">
        <f t="shared" si="3"/>
        <v>195.3973190465538</v>
      </c>
    </row>
    <row r="27" spans="1:22" x14ac:dyDescent="0.25">
      <c r="A27" s="3" t="s">
        <v>14</v>
      </c>
      <c r="B27" s="3"/>
      <c r="C27" s="3" t="s">
        <v>118</v>
      </c>
      <c r="D27" s="3" t="s">
        <v>119</v>
      </c>
      <c r="E27" s="3">
        <v>0.59</v>
      </c>
      <c r="F27" s="3">
        <v>0.64</v>
      </c>
      <c r="G27" s="3" t="s">
        <v>145</v>
      </c>
      <c r="H27" s="2">
        <v>1200</v>
      </c>
      <c r="I27" s="3" t="s">
        <v>29</v>
      </c>
      <c r="J27" s="2">
        <v>1200</v>
      </c>
      <c r="K27" s="3" t="s">
        <v>147</v>
      </c>
      <c r="L27" s="2">
        <v>20</v>
      </c>
      <c r="M27" s="3">
        <v>0.60838496303379519</v>
      </c>
      <c r="N27" s="3">
        <v>2338.0523284396299</v>
      </c>
      <c r="O27" s="3">
        <v>5.2315498829818159</v>
      </c>
      <c r="P27" s="3">
        <v>1</v>
      </c>
      <c r="Q27" s="3">
        <f t="shared" si="0"/>
        <v>5.2315498829818159</v>
      </c>
      <c r="R27" s="4">
        <f t="shared" si="1"/>
        <v>5.2315498829818159</v>
      </c>
      <c r="S27" s="3">
        <v>0.7521331224399973</v>
      </c>
      <c r="T27" s="3">
        <v>1</v>
      </c>
      <c r="U27" s="3">
        <f t="shared" si="2"/>
        <v>0.7521331224399973</v>
      </c>
      <c r="V27" s="3">
        <f t="shared" si="3"/>
        <v>0.7521331224399973</v>
      </c>
    </row>
    <row r="28" spans="1:22" x14ac:dyDescent="0.25">
      <c r="A28" s="3" t="s">
        <v>14</v>
      </c>
      <c r="B28" s="3"/>
      <c r="C28" s="3" t="s">
        <v>118</v>
      </c>
      <c r="D28" s="3" t="s">
        <v>119</v>
      </c>
      <c r="E28" s="3">
        <v>0.59</v>
      </c>
      <c r="F28" s="3">
        <v>0.64</v>
      </c>
      <c r="G28" s="3" t="s">
        <v>145</v>
      </c>
      <c r="H28" s="2">
        <v>1200</v>
      </c>
      <c r="I28" s="3" t="s">
        <v>29</v>
      </c>
      <c r="J28" s="2">
        <v>1200</v>
      </c>
      <c r="K28" s="3" t="s">
        <v>146</v>
      </c>
      <c r="L28" s="2">
        <v>1647</v>
      </c>
      <c r="M28" s="3">
        <v>235.73935271787713</v>
      </c>
      <c r="N28" s="3">
        <v>884480.7954653831</v>
      </c>
      <c r="O28" s="3">
        <v>2133.2640992056668</v>
      </c>
      <c r="P28" s="3">
        <v>1</v>
      </c>
      <c r="Q28" s="3">
        <f t="shared" si="0"/>
        <v>2133.2640992056668</v>
      </c>
      <c r="R28" s="4">
        <f t="shared" si="1"/>
        <v>2133.2640992056668</v>
      </c>
      <c r="S28" s="3">
        <v>313.93866421202119</v>
      </c>
      <c r="T28" s="3">
        <v>1</v>
      </c>
      <c r="U28" s="3">
        <f t="shared" si="2"/>
        <v>313.93866421202119</v>
      </c>
      <c r="V28" s="3">
        <f t="shared" si="3"/>
        <v>313.93866421202119</v>
      </c>
    </row>
    <row r="29" spans="1:22" x14ac:dyDescent="0.25">
      <c r="A29" s="3" t="s">
        <v>14</v>
      </c>
      <c r="B29" s="3"/>
      <c r="C29" s="3" t="s">
        <v>90</v>
      </c>
      <c r="D29" s="3" t="s">
        <v>111</v>
      </c>
      <c r="E29" s="3">
        <v>0.66</v>
      </c>
      <c r="F29" s="3">
        <v>0.7</v>
      </c>
      <c r="G29" s="3" t="s">
        <v>59</v>
      </c>
      <c r="H29" s="2">
        <v>1200</v>
      </c>
      <c r="I29" s="3" t="s">
        <v>29</v>
      </c>
      <c r="J29" s="2">
        <v>1200</v>
      </c>
      <c r="K29" s="3" t="s">
        <v>62</v>
      </c>
      <c r="L29" s="2">
        <v>11</v>
      </c>
      <c r="M29" s="3">
        <v>0.59510929802500689</v>
      </c>
      <c r="N29" s="3">
        <v>2241.0892190851969</v>
      </c>
      <c r="O29" s="3">
        <v>5.4091334621036298</v>
      </c>
      <c r="P29" s="3">
        <v>1</v>
      </c>
      <c r="Q29" s="3">
        <f t="shared" si="0"/>
        <v>5.4091334621036298</v>
      </c>
      <c r="R29" s="4">
        <f t="shared" si="1"/>
        <v>5.4091334621036298</v>
      </c>
      <c r="S29" s="3">
        <v>0.74406091079950776</v>
      </c>
      <c r="T29" s="3">
        <v>1</v>
      </c>
      <c r="U29" s="3">
        <f t="shared" si="2"/>
        <v>0.74406091079950776</v>
      </c>
      <c r="V29" s="3">
        <f t="shared" si="3"/>
        <v>0.74406091079950776</v>
      </c>
    </row>
    <row r="30" spans="1:22" x14ac:dyDescent="0.25">
      <c r="A30" s="3" t="s">
        <v>14</v>
      </c>
      <c r="B30" s="3"/>
      <c r="C30" s="3" t="s">
        <v>118</v>
      </c>
      <c r="D30" s="3" t="s">
        <v>119</v>
      </c>
      <c r="E30" s="3">
        <v>0.59</v>
      </c>
      <c r="F30" s="3">
        <v>0.64</v>
      </c>
      <c r="G30" s="3" t="s">
        <v>59</v>
      </c>
      <c r="H30" s="2">
        <v>1200</v>
      </c>
      <c r="I30" s="3" t="s">
        <v>29</v>
      </c>
      <c r="J30" s="2">
        <v>1200</v>
      </c>
      <c r="K30" s="3" t="s">
        <v>62</v>
      </c>
      <c r="L30" s="2">
        <v>181</v>
      </c>
      <c r="M30" s="3">
        <v>32.960736314415598</v>
      </c>
      <c r="N30" s="3">
        <v>124016.2527464239</v>
      </c>
      <c r="O30" s="3">
        <v>303.14879112561744</v>
      </c>
      <c r="P30" s="3">
        <v>1</v>
      </c>
      <c r="Q30" s="3">
        <f t="shared" si="0"/>
        <v>303.14879112561744</v>
      </c>
      <c r="R30" s="4">
        <f t="shared" si="1"/>
        <v>303.14879112561744</v>
      </c>
      <c r="S30" s="3">
        <v>44.800003455418356</v>
      </c>
      <c r="T30" s="3">
        <v>1</v>
      </c>
      <c r="U30" s="3">
        <f t="shared" si="2"/>
        <v>44.800003455418356</v>
      </c>
      <c r="V30" s="3">
        <f t="shared" si="3"/>
        <v>44.800003455418356</v>
      </c>
    </row>
    <row r="31" spans="1:22" x14ac:dyDescent="0.25">
      <c r="A31" s="3" t="s">
        <v>14</v>
      </c>
      <c r="B31" s="3"/>
      <c r="C31" s="3" t="s">
        <v>118</v>
      </c>
      <c r="D31" s="3" t="s">
        <v>119</v>
      </c>
      <c r="E31" s="3">
        <v>0.59</v>
      </c>
      <c r="F31" s="3">
        <v>0.64</v>
      </c>
      <c r="G31" s="3" t="s">
        <v>59</v>
      </c>
      <c r="H31" s="2">
        <v>1200</v>
      </c>
      <c r="I31" s="3" t="s">
        <v>29</v>
      </c>
      <c r="J31" s="2">
        <v>1200</v>
      </c>
      <c r="K31" s="3" t="s">
        <v>149</v>
      </c>
      <c r="L31" s="2">
        <v>20</v>
      </c>
      <c r="M31" s="3">
        <v>1.194477274446397</v>
      </c>
      <c r="N31" s="3">
        <v>4397.8285486766381</v>
      </c>
      <c r="O31" s="3">
        <v>11.169152590806037</v>
      </c>
      <c r="P31" s="3">
        <v>1</v>
      </c>
      <c r="Q31" s="3">
        <f t="shared" si="0"/>
        <v>11.169152590806037</v>
      </c>
      <c r="R31" s="4">
        <f t="shared" si="1"/>
        <v>11.169152590806037</v>
      </c>
      <c r="S31" s="3">
        <v>1.626398745805274</v>
      </c>
      <c r="T31" s="3">
        <v>1</v>
      </c>
      <c r="U31" s="3">
        <f t="shared" si="2"/>
        <v>1.626398745805274</v>
      </c>
      <c r="V31" s="3">
        <f t="shared" si="3"/>
        <v>1.626398745805274</v>
      </c>
    </row>
    <row r="32" spans="1:22" x14ac:dyDescent="0.25">
      <c r="A32" s="3" t="s">
        <v>14</v>
      </c>
      <c r="B32" s="3"/>
      <c r="C32" s="3" t="s">
        <v>118</v>
      </c>
      <c r="D32" s="3" t="s">
        <v>119</v>
      </c>
      <c r="E32" s="3">
        <v>0.59</v>
      </c>
      <c r="F32" s="3">
        <v>0.64</v>
      </c>
      <c r="G32" s="3" t="s">
        <v>59</v>
      </c>
      <c r="H32" s="2">
        <v>1200</v>
      </c>
      <c r="I32" s="3" t="s">
        <v>29</v>
      </c>
      <c r="J32" s="2">
        <v>1200</v>
      </c>
      <c r="K32" s="3" t="s">
        <v>150</v>
      </c>
      <c r="L32" s="2">
        <v>81</v>
      </c>
      <c r="M32" s="3">
        <v>8.6570993757409624</v>
      </c>
      <c r="N32" s="3">
        <v>32103.432154244529</v>
      </c>
      <c r="O32" s="3">
        <v>72.011708856383379</v>
      </c>
      <c r="P32" s="3">
        <v>1</v>
      </c>
      <c r="Q32" s="3">
        <f t="shared" si="0"/>
        <v>72.011708856383379</v>
      </c>
      <c r="R32" s="4">
        <f t="shared" si="1"/>
        <v>72.011708856383379</v>
      </c>
      <c r="S32" s="3">
        <v>10.832551502591123</v>
      </c>
      <c r="T32" s="3">
        <v>1</v>
      </c>
      <c r="U32" s="3">
        <f t="shared" si="2"/>
        <v>10.832551502591123</v>
      </c>
      <c r="V32" s="3">
        <f t="shared" si="3"/>
        <v>10.832551502591123</v>
      </c>
    </row>
    <row r="33" spans="1:22" x14ac:dyDescent="0.25">
      <c r="A33" s="3" t="s">
        <v>14</v>
      </c>
      <c r="B33" s="3"/>
      <c r="C33" s="3" t="s">
        <v>118</v>
      </c>
      <c r="D33" s="3" t="s">
        <v>119</v>
      </c>
      <c r="E33" s="3">
        <v>0.59</v>
      </c>
      <c r="F33" s="3">
        <v>0.64</v>
      </c>
      <c r="G33" s="3" t="s">
        <v>59</v>
      </c>
      <c r="H33" s="2">
        <v>1200</v>
      </c>
      <c r="I33" s="3" t="s">
        <v>29</v>
      </c>
      <c r="J33" s="2">
        <v>1200</v>
      </c>
      <c r="K33" s="3" t="s">
        <v>151</v>
      </c>
      <c r="L33" s="2">
        <v>1</v>
      </c>
      <c r="M33" s="3">
        <v>1.6722812449204356E-6</v>
      </c>
      <c r="N33" s="3">
        <v>6.4602095282962901E-3</v>
      </c>
      <c r="O33" s="3">
        <v>1.3516077368256605E-5</v>
      </c>
      <c r="P33" s="3">
        <v>1</v>
      </c>
      <c r="Q33" s="3">
        <f t="shared" si="0"/>
        <v>1.3516077368256605E-5</v>
      </c>
      <c r="R33" s="4">
        <f t="shared" si="1"/>
        <v>1.3516077368256605E-5</v>
      </c>
      <c r="S33" s="3">
        <v>1.9129817421470083E-6</v>
      </c>
      <c r="T33" s="3">
        <v>1</v>
      </c>
      <c r="U33" s="3">
        <f t="shared" si="2"/>
        <v>1.9129817421470083E-6</v>
      </c>
      <c r="V33" s="3">
        <f t="shared" si="3"/>
        <v>1.9129817421470083E-6</v>
      </c>
    </row>
    <row r="34" spans="1:22" x14ac:dyDescent="0.25">
      <c r="A34" s="3" t="s">
        <v>14</v>
      </c>
      <c r="B34" s="3"/>
      <c r="C34" s="3" t="s">
        <v>118</v>
      </c>
      <c r="D34" s="3" t="s">
        <v>119</v>
      </c>
      <c r="E34" s="3">
        <v>0.59</v>
      </c>
      <c r="F34" s="3">
        <v>0.64</v>
      </c>
      <c r="G34" s="3" t="s">
        <v>59</v>
      </c>
      <c r="H34" s="2">
        <v>1200</v>
      </c>
      <c r="I34" s="3" t="s">
        <v>29</v>
      </c>
      <c r="J34" s="2">
        <v>1200</v>
      </c>
      <c r="K34" s="3" t="s">
        <v>124</v>
      </c>
      <c r="L34" s="2">
        <v>107</v>
      </c>
      <c r="M34" s="3">
        <v>9.5094498582443645</v>
      </c>
      <c r="N34" s="3">
        <v>35467.514658107233</v>
      </c>
      <c r="O34" s="3">
        <v>89.398036371575429</v>
      </c>
      <c r="P34" s="3">
        <v>1</v>
      </c>
      <c r="Q34" s="3">
        <f t="shared" si="0"/>
        <v>89.398036371575429</v>
      </c>
      <c r="R34" s="4">
        <f t="shared" si="1"/>
        <v>89.398036371575429</v>
      </c>
      <c r="S34" s="3">
        <v>13.679103645165231</v>
      </c>
      <c r="T34" s="3">
        <v>1</v>
      </c>
      <c r="U34" s="3">
        <f t="shared" si="2"/>
        <v>13.679103645165231</v>
      </c>
      <c r="V34" s="3">
        <f t="shared" si="3"/>
        <v>13.679103645165231</v>
      </c>
    </row>
    <row r="35" spans="1:22" x14ac:dyDescent="0.25">
      <c r="A35" s="3" t="s">
        <v>14</v>
      </c>
      <c r="B35" s="3"/>
      <c r="C35" s="3" t="s">
        <v>118</v>
      </c>
      <c r="D35" s="3" t="s">
        <v>119</v>
      </c>
      <c r="E35" s="3">
        <v>0.59</v>
      </c>
      <c r="F35" s="3">
        <v>0.64</v>
      </c>
      <c r="G35" s="3" t="s">
        <v>59</v>
      </c>
      <c r="H35" s="2">
        <v>1200</v>
      </c>
      <c r="I35" s="3" t="s">
        <v>29</v>
      </c>
      <c r="J35" s="2">
        <v>1200</v>
      </c>
      <c r="K35" s="3" t="s">
        <v>152</v>
      </c>
      <c r="L35" s="2">
        <v>3</v>
      </c>
      <c r="M35" s="3">
        <v>2.0067491947292074E-2</v>
      </c>
      <c r="N35" s="3">
        <v>73.59063314604964</v>
      </c>
      <c r="O35" s="3">
        <v>0.19892733238448795</v>
      </c>
      <c r="P35" s="3">
        <v>1</v>
      </c>
      <c r="Q35" s="3">
        <f t="shared" si="0"/>
        <v>0.19892733238448795</v>
      </c>
      <c r="R35" s="4">
        <f t="shared" si="1"/>
        <v>0.19892733238448795</v>
      </c>
      <c r="S35" s="3">
        <v>2.6646952423897072E-2</v>
      </c>
      <c r="T35" s="3">
        <v>1</v>
      </c>
      <c r="U35" s="3">
        <f t="shared" si="2"/>
        <v>2.6646952423897072E-2</v>
      </c>
      <c r="V35" s="3">
        <f t="shared" si="3"/>
        <v>2.6646952423897072E-2</v>
      </c>
    </row>
    <row r="36" spans="1:22" x14ac:dyDescent="0.25">
      <c r="A36" s="3" t="s">
        <v>14</v>
      </c>
      <c r="B36" s="3"/>
      <c r="C36" s="3" t="s">
        <v>118</v>
      </c>
      <c r="D36" s="3" t="s">
        <v>119</v>
      </c>
      <c r="E36" s="3">
        <v>0.59</v>
      </c>
      <c r="F36" s="3">
        <v>0.64</v>
      </c>
      <c r="G36" s="3" t="s">
        <v>59</v>
      </c>
      <c r="H36" s="2">
        <v>1200</v>
      </c>
      <c r="I36" s="3" t="s">
        <v>29</v>
      </c>
      <c r="J36" s="2">
        <v>1200</v>
      </c>
      <c r="K36" s="3" t="s">
        <v>153</v>
      </c>
      <c r="L36" s="2">
        <v>8</v>
      </c>
      <c r="M36" s="3">
        <v>0.11711200309478015</v>
      </c>
      <c r="N36" s="3">
        <v>451.98890026878018</v>
      </c>
      <c r="O36" s="3">
        <v>1.0818506724369239</v>
      </c>
      <c r="P36" s="3">
        <v>1</v>
      </c>
      <c r="Q36" s="3">
        <f t="shared" si="0"/>
        <v>1.0818506724369239</v>
      </c>
      <c r="R36" s="4">
        <f t="shared" si="1"/>
        <v>1.0818506724369239</v>
      </c>
      <c r="S36" s="3">
        <v>0.15076473244614488</v>
      </c>
      <c r="T36" s="3">
        <v>1</v>
      </c>
      <c r="U36" s="3">
        <f t="shared" si="2"/>
        <v>0.15076473244614488</v>
      </c>
      <c r="V36" s="3">
        <f t="shared" si="3"/>
        <v>0.15076473244614488</v>
      </c>
    </row>
    <row r="37" spans="1:22" x14ac:dyDescent="0.25">
      <c r="A37" s="3" t="s">
        <v>14</v>
      </c>
      <c r="B37" s="3"/>
      <c r="C37" s="3" t="s">
        <v>118</v>
      </c>
      <c r="D37" s="3" t="s">
        <v>119</v>
      </c>
      <c r="E37" s="3">
        <v>0.59</v>
      </c>
      <c r="F37" s="3">
        <v>0.64</v>
      </c>
      <c r="G37" s="3" t="s">
        <v>77</v>
      </c>
      <c r="H37" s="2">
        <v>1200</v>
      </c>
      <c r="I37" s="3" t="s">
        <v>29</v>
      </c>
      <c r="J37" s="2">
        <v>1200</v>
      </c>
      <c r="K37" s="3" t="s">
        <v>156</v>
      </c>
      <c r="L37" s="2">
        <v>286</v>
      </c>
      <c r="M37" s="3">
        <v>116.69640037882181</v>
      </c>
      <c r="N37" s="3">
        <v>440271.43365050794</v>
      </c>
      <c r="O37" s="3">
        <v>908.93403765747121</v>
      </c>
      <c r="P37" s="3">
        <v>1</v>
      </c>
      <c r="Q37" s="3">
        <f t="shared" si="0"/>
        <v>908.93403765747121</v>
      </c>
      <c r="R37" s="4">
        <f t="shared" si="1"/>
        <v>908.93403765747121</v>
      </c>
      <c r="S37" s="3">
        <v>127.73429124131349</v>
      </c>
      <c r="T37" s="3">
        <v>1</v>
      </c>
      <c r="U37" s="3">
        <f t="shared" si="2"/>
        <v>127.73429124131349</v>
      </c>
      <c r="V37" s="3">
        <f t="shared" si="3"/>
        <v>127.73429124131349</v>
      </c>
    </row>
    <row r="38" spans="1:22" x14ac:dyDescent="0.25">
      <c r="A38" s="3" t="s">
        <v>14</v>
      </c>
      <c r="B38" s="3"/>
      <c r="C38" s="3" t="s">
        <v>15</v>
      </c>
      <c r="D38" s="3" t="s">
        <v>16</v>
      </c>
      <c r="E38" s="3">
        <v>0.67</v>
      </c>
      <c r="F38" s="3">
        <v>0.72</v>
      </c>
      <c r="G38" s="3" t="s">
        <v>19</v>
      </c>
      <c r="H38" s="2">
        <v>1210</v>
      </c>
      <c r="I38" s="3" t="s">
        <v>30</v>
      </c>
      <c r="J38" s="2">
        <v>1210</v>
      </c>
      <c r="K38" s="3" t="s">
        <v>19</v>
      </c>
      <c r="L38" s="2">
        <v>516</v>
      </c>
      <c r="M38" s="3">
        <v>111.16807852670526</v>
      </c>
      <c r="N38" s="3">
        <v>395151.17660324858</v>
      </c>
      <c r="O38" s="3">
        <v>947.22113396018221</v>
      </c>
      <c r="P38" s="3">
        <v>1</v>
      </c>
      <c r="Q38" s="3">
        <f t="shared" si="0"/>
        <v>947.22113396018221</v>
      </c>
      <c r="R38" s="4">
        <f t="shared" si="1"/>
        <v>947.22113396018221</v>
      </c>
      <c r="S38" s="3">
        <v>138.05992111426087</v>
      </c>
      <c r="T38" s="3">
        <v>1</v>
      </c>
      <c r="U38" s="3">
        <f t="shared" si="2"/>
        <v>138.05992111426087</v>
      </c>
      <c r="V38" s="3">
        <f t="shared" si="3"/>
        <v>138.05992111426087</v>
      </c>
    </row>
    <row r="39" spans="1:22" x14ac:dyDescent="0.25">
      <c r="A39" s="3" t="s">
        <v>14</v>
      </c>
      <c r="B39" s="3"/>
      <c r="C39" s="3" t="s">
        <v>90</v>
      </c>
      <c r="D39" s="3" t="s">
        <v>91</v>
      </c>
      <c r="E39" s="3">
        <v>0.66</v>
      </c>
      <c r="F39" s="3">
        <v>0.7</v>
      </c>
      <c r="G39" s="3" t="s">
        <v>19</v>
      </c>
      <c r="H39" s="2">
        <v>1210</v>
      </c>
      <c r="I39" s="3" t="s">
        <v>30</v>
      </c>
      <c r="J39" s="2">
        <v>1210</v>
      </c>
      <c r="K39" s="3" t="s">
        <v>19</v>
      </c>
      <c r="L39" s="2">
        <v>7953</v>
      </c>
      <c r="M39" s="3">
        <v>945.26081517432408</v>
      </c>
      <c r="N39" s="3">
        <v>3403173.3248033323</v>
      </c>
      <c r="O39" s="3">
        <v>8155.315896385443</v>
      </c>
      <c r="P39" s="3">
        <v>1</v>
      </c>
      <c r="Q39" s="3">
        <f t="shared" si="0"/>
        <v>8155.315896385443</v>
      </c>
      <c r="R39" s="4">
        <f t="shared" si="1"/>
        <v>8155.315896385443</v>
      </c>
      <c r="S39" s="3">
        <v>1193.0564071748079</v>
      </c>
      <c r="T39" s="3">
        <v>1</v>
      </c>
      <c r="U39" s="3">
        <f t="shared" si="2"/>
        <v>1193.0564071748079</v>
      </c>
      <c r="V39" s="3">
        <f t="shared" si="3"/>
        <v>1193.0564071748079</v>
      </c>
    </row>
    <row r="40" spans="1:22" x14ac:dyDescent="0.25">
      <c r="A40" s="3" t="s">
        <v>14</v>
      </c>
      <c r="B40" s="3"/>
      <c r="C40" s="3" t="s">
        <v>90</v>
      </c>
      <c r="D40" s="3" t="s">
        <v>111</v>
      </c>
      <c r="E40" s="3">
        <v>0.66</v>
      </c>
      <c r="F40" s="3">
        <v>0.7</v>
      </c>
      <c r="G40" s="3" t="s">
        <v>19</v>
      </c>
      <c r="H40" s="2">
        <v>1210</v>
      </c>
      <c r="I40" s="3" t="s">
        <v>30</v>
      </c>
      <c r="J40" s="2">
        <v>1210</v>
      </c>
      <c r="K40" s="3" t="s">
        <v>19</v>
      </c>
      <c r="L40" s="2">
        <v>10691</v>
      </c>
      <c r="M40" s="3">
        <v>845.77851876044735</v>
      </c>
      <c r="N40" s="3">
        <v>2837260.96057365</v>
      </c>
      <c r="O40" s="3">
        <v>6943.2975171030212</v>
      </c>
      <c r="P40" s="3">
        <v>1</v>
      </c>
      <c r="Q40" s="3">
        <f t="shared" si="0"/>
        <v>6943.2975171030212</v>
      </c>
      <c r="R40" s="4">
        <f t="shared" si="1"/>
        <v>6943.2975171030212</v>
      </c>
      <c r="S40" s="3">
        <v>1022.1268941521208</v>
      </c>
      <c r="T40" s="3">
        <v>1</v>
      </c>
      <c r="U40" s="3">
        <f t="shared" si="2"/>
        <v>1022.1268941521208</v>
      </c>
      <c r="V40" s="3">
        <f t="shared" si="3"/>
        <v>1022.1268941521208</v>
      </c>
    </row>
    <row r="41" spans="1:22" x14ac:dyDescent="0.25">
      <c r="A41" s="3" t="s">
        <v>14</v>
      </c>
      <c r="B41" s="3"/>
      <c r="C41" s="3" t="s">
        <v>118</v>
      </c>
      <c r="D41" s="3" t="s">
        <v>119</v>
      </c>
      <c r="E41" s="3">
        <v>0.59</v>
      </c>
      <c r="F41" s="3">
        <v>0.64</v>
      </c>
      <c r="G41" s="3" t="s">
        <v>19</v>
      </c>
      <c r="H41" s="2">
        <v>1210</v>
      </c>
      <c r="I41" s="3" t="s">
        <v>30</v>
      </c>
      <c r="J41" s="2">
        <v>1210</v>
      </c>
      <c r="K41" s="3" t="s">
        <v>19</v>
      </c>
      <c r="L41" s="2">
        <v>15889</v>
      </c>
      <c r="M41" s="3">
        <v>1503.3610820297879</v>
      </c>
      <c r="N41" s="3">
        <v>5188991.2900367938</v>
      </c>
      <c r="O41" s="3">
        <v>12695.741310206449</v>
      </c>
      <c r="P41" s="3">
        <v>1</v>
      </c>
      <c r="Q41" s="3">
        <f t="shared" si="0"/>
        <v>12695.741310206449</v>
      </c>
      <c r="R41" s="4">
        <f t="shared" si="1"/>
        <v>12695.741310206449</v>
      </c>
      <c r="S41" s="3">
        <v>1871.4078299060011</v>
      </c>
      <c r="T41" s="3">
        <v>1</v>
      </c>
      <c r="U41" s="3">
        <f t="shared" si="2"/>
        <v>1871.4078299060011</v>
      </c>
      <c r="V41" s="3">
        <f t="shared" si="3"/>
        <v>1871.4078299060011</v>
      </c>
    </row>
    <row r="42" spans="1:22" x14ac:dyDescent="0.25">
      <c r="A42" s="3" t="s">
        <v>14</v>
      </c>
      <c r="B42" s="3"/>
      <c r="C42" s="3" t="s">
        <v>118</v>
      </c>
      <c r="D42" s="3" t="s">
        <v>119</v>
      </c>
      <c r="E42" s="3">
        <v>0.59</v>
      </c>
      <c r="F42" s="3">
        <v>0.64</v>
      </c>
      <c r="G42" s="3" t="s">
        <v>137</v>
      </c>
      <c r="H42" s="2">
        <v>1210</v>
      </c>
      <c r="I42" s="3" t="s">
        <v>30</v>
      </c>
      <c r="J42" s="2">
        <v>1210</v>
      </c>
      <c r="K42" s="3" t="s">
        <v>121</v>
      </c>
      <c r="L42" s="2">
        <v>1143</v>
      </c>
      <c r="M42" s="3">
        <v>104.88953067392875</v>
      </c>
      <c r="N42" s="3">
        <v>368500.59015998308</v>
      </c>
      <c r="O42" s="3">
        <v>911.91418477522711</v>
      </c>
      <c r="P42" s="3">
        <v>1</v>
      </c>
      <c r="Q42" s="3">
        <f t="shared" si="0"/>
        <v>911.91418477522711</v>
      </c>
      <c r="R42" s="4">
        <f t="shared" si="1"/>
        <v>911.91418477522711</v>
      </c>
      <c r="S42" s="3">
        <v>139.75053863294721</v>
      </c>
      <c r="T42" s="3">
        <v>1</v>
      </c>
      <c r="U42" s="3">
        <f t="shared" si="2"/>
        <v>139.75053863294721</v>
      </c>
      <c r="V42" s="3">
        <f t="shared" si="3"/>
        <v>139.75053863294721</v>
      </c>
    </row>
    <row r="43" spans="1:22" x14ac:dyDescent="0.25">
      <c r="A43" s="3" t="s">
        <v>14</v>
      </c>
      <c r="B43" s="3"/>
      <c r="C43" s="3" t="s">
        <v>118</v>
      </c>
      <c r="D43" s="3" t="s">
        <v>119</v>
      </c>
      <c r="E43" s="3">
        <v>0.59</v>
      </c>
      <c r="F43" s="3">
        <v>0.64</v>
      </c>
      <c r="G43" s="3" t="s">
        <v>139</v>
      </c>
      <c r="H43" s="2">
        <v>1210</v>
      </c>
      <c r="I43" s="3" t="s">
        <v>30</v>
      </c>
      <c r="J43" s="2">
        <v>1210</v>
      </c>
      <c r="K43" s="3" t="s">
        <v>123</v>
      </c>
      <c r="L43" s="2">
        <v>6812</v>
      </c>
      <c r="M43" s="3">
        <v>573.31597245208229</v>
      </c>
      <c r="N43" s="3">
        <v>1898683.7661287999</v>
      </c>
      <c r="O43" s="3">
        <v>4730.6780075347269</v>
      </c>
      <c r="P43" s="3">
        <v>1</v>
      </c>
      <c r="Q43" s="3">
        <f t="shared" si="0"/>
        <v>4730.6780075347269</v>
      </c>
      <c r="R43" s="4">
        <f t="shared" si="1"/>
        <v>4730.6780075347269</v>
      </c>
      <c r="S43" s="3">
        <v>702.12150961895509</v>
      </c>
      <c r="T43" s="3">
        <v>1</v>
      </c>
      <c r="U43" s="3">
        <f t="shared" si="2"/>
        <v>702.12150961895509</v>
      </c>
      <c r="V43" s="3">
        <f t="shared" si="3"/>
        <v>702.12150961895509</v>
      </c>
    </row>
    <row r="44" spans="1:22" x14ac:dyDescent="0.25">
      <c r="A44" s="3" t="s">
        <v>14</v>
      </c>
      <c r="B44" s="3"/>
      <c r="C44" s="3" t="s">
        <v>118</v>
      </c>
      <c r="D44" s="3" t="s">
        <v>119</v>
      </c>
      <c r="E44" s="3">
        <v>0.59</v>
      </c>
      <c r="F44" s="3">
        <v>0.64</v>
      </c>
      <c r="G44" s="3" t="s">
        <v>141</v>
      </c>
      <c r="H44" s="2">
        <v>1210</v>
      </c>
      <c r="I44" s="3" t="s">
        <v>30</v>
      </c>
      <c r="J44" s="2">
        <v>1210</v>
      </c>
      <c r="K44" s="3" t="s">
        <v>142</v>
      </c>
      <c r="L44" s="2">
        <v>5705</v>
      </c>
      <c r="M44" s="3">
        <v>536.08105506514619</v>
      </c>
      <c r="N44" s="3">
        <v>1988215.0050549894</v>
      </c>
      <c r="O44" s="3">
        <v>4637.0884587002556</v>
      </c>
      <c r="P44" s="3">
        <v>1</v>
      </c>
      <c r="Q44" s="3">
        <f t="shared" si="0"/>
        <v>4637.0884587002556</v>
      </c>
      <c r="R44" s="4">
        <f t="shared" si="1"/>
        <v>4637.0884587002556</v>
      </c>
      <c r="S44" s="3">
        <v>678.55275742759773</v>
      </c>
      <c r="T44" s="3">
        <v>1</v>
      </c>
      <c r="U44" s="3">
        <f t="shared" si="2"/>
        <v>678.55275742759773</v>
      </c>
      <c r="V44" s="3">
        <f t="shared" si="3"/>
        <v>678.55275742759773</v>
      </c>
    </row>
    <row r="45" spans="1:22" x14ac:dyDescent="0.25">
      <c r="A45" s="3" t="s">
        <v>14</v>
      </c>
      <c r="B45" s="3"/>
      <c r="C45" s="3" t="s">
        <v>118</v>
      </c>
      <c r="D45" s="3" t="s">
        <v>119</v>
      </c>
      <c r="E45" s="3">
        <v>0.59</v>
      </c>
      <c r="F45" s="3">
        <v>0.64</v>
      </c>
      <c r="G45" s="3" t="s">
        <v>145</v>
      </c>
      <c r="H45" s="2">
        <v>1210</v>
      </c>
      <c r="I45" s="3" t="s">
        <v>30</v>
      </c>
      <c r="J45" s="2">
        <v>1210</v>
      </c>
      <c r="K45" s="3" t="s">
        <v>147</v>
      </c>
      <c r="L45" s="2">
        <v>59</v>
      </c>
      <c r="M45" s="3">
        <v>0.36842312646320347</v>
      </c>
      <c r="N45" s="3">
        <v>1321.9811567692091</v>
      </c>
      <c r="O45" s="3">
        <v>3.1013257977729456</v>
      </c>
      <c r="P45" s="3">
        <v>1</v>
      </c>
      <c r="Q45" s="3">
        <f t="shared" si="0"/>
        <v>3.1013257977729456</v>
      </c>
      <c r="R45" s="4">
        <f t="shared" si="1"/>
        <v>3.1013257977729456</v>
      </c>
      <c r="S45" s="3">
        <v>0.44872069857423796</v>
      </c>
      <c r="T45" s="3">
        <v>1</v>
      </c>
      <c r="U45" s="3">
        <f t="shared" si="2"/>
        <v>0.44872069857423796</v>
      </c>
      <c r="V45" s="3">
        <f t="shared" si="3"/>
        <v>0.44872069857423796</v>
      </c>
    </row>
    <row r="46" spans="1:22" x14ac:dyDescent="0.25">
      <c r="A46" s="3" t="s">
        <v>14</v>
      </c>
      <c r="B46" s="3"/>
      <c r="C46" s="3" t="s">
        <v>118</v>
      </c>
      <c r="D46" s="3" t="s">
        <v>119</v>
      </c>
      <c r="E46" s="3">
        <v>0.59</v>
      </c>
      <c r="F46" s="3">
        <v>0.64</v>
      </c>
      <c r="G46" s="3" t="s">
        <v>145</v>
      </c>
      <c r="H46" s="2">
        <v>1210</v>
      </c>
      <c r="I46" s="3" t="s">
        <v>30</v>
      </c>
      <c r="J46" s="2">
        <v>1210</v>
      </c>
      <c r="K46" s="3" t="s">
        <v>146</v>
      </c>
      <c r="L46" s="2">
        <v>9001</v>
      </c>
      <c r="M46" s="3">
        <v>756.71097776661077</v>
      </c>
      <c r="N46" s="3">
        <v>2835029.836591396</v>
      </c>
      <c r="O46" s="3">
        <v>6870.121088137892</v>
      </c>
      <c r="P46" s="3">
        <v>1</v>
      </c>
      <c r="Q46" s="3">
        <f t="shared" si="0"/>
        <v>6870.121088137892</v>
      </c>
      <c r="R46" s="4">
        <f t="shared" si="1"/>
        <v>6870.121088137892</v>
      </c>
      <c r="S46" s="3">
        <v>1009.6616271547118</v>
      </c>
      <c r="T46" s="3">
        <v>1</v>
      </c>
      <c r="U46" s="3">
        <f t="shared" si="2"/>
        <v>1009.6616271547118</v>
      </c>
      <c r="V46" s="3">
        <f t="shared" si="3"/>
        <v>1009.6616271547118</v>
      </c>
    </row>
    <row r="47" spans="1:22" x14ac:dyDescent="0.25">
      <c r="A47" s="3" t="s">
        <v>14</v>
      </c>
      <c r="B47" s="3"/>
      <c r="C47" s="3" t="s">
        <v>90</v>
      </c>
      <c r="D47" s="3" t="s">
        <v>111</v>
      </c>
      <c r="E47" s="3">
        <v>0.66</v>
      </c>
      <c r="F47" s="3">
        <v>0.7</v>
      </c>
      <c r="G47" s="3" t="s">
        <v>59</v>
      </c>
      <c r="H47" s="2">
        <v>1210</v>
      </c>
      <c r="I47" s="3" t="s">
        <v>30</v>
      </c>
      <c r="J47" s="2">
        <v>1210</v>
      </c>
      <c r="K47" s="3" t="s">
        <v>62</v>
      </c>
      <c r="L47" s="2">
        <v>19</v>
      </c>
      <c r="M47" s="3">
        <v>0.30534421271569179</v>
      </c>
      <c r="N47" s="3">
        <v>1151.9538724019158</v>
      </c>
      <c r="O47" s="3">
        <v>2.7808149360918781</v>
      </c>
      <c r="P47" s="3">
        <v>1</v>
      </c>
      <c r="Q47" s="3">
        <f t="shared" si="0"/>
        <v>2.7808149360918781</v>
      </c>
      <c r="R47" s="4">
        <f t="shared" si="1"/>
        <v>2.7808149360918781</v>
      </c>
      <c r="S47" s="3">
        <v>0.38385172430354686</v>
      </c>
      <c r="T47" s="3">
        <v>1</v>
      </c>
      <c r="U47" s="3">
        <f t="shared" si="2"/>
        <v>0.38385172430354686</v>
      </c>
      <c r="V47" s="3">
        <f t="shared" si="3"/>
        <v>0.38385172430354686</v>
      </c>
    </row>
    <row r="48" spans="1:22" x14ac:dyDescent="0.25">
      <c r="A48" s="3" t="s">
        <v>14</v>
      </c>
      <c r="B48" s="3"/>
      <c r="C48" s="3" t="s">
        <v>118</v>
      </c>
      <c r="D48" s="3" t="s">
        <v>119</v>
      </c>
      <c r="E48" s="3">
        <v>0.59</v>
      </c>
      <c r="F48" s="3">
        <v>0.64</v>
      </c>
      <c r="G48" s="3" t="s">
        <v>59</v>
      </c>
      <c r="H48" s="2">
        <v>1210</v>
      </c>
      <c r="I48" s="3" t="s">
        <v>30</v>
      </c>
      <c r="J48" s="2">
        <v>1210</v>
      </c>
      <c r="K48" s="3" t="s">
        <v>62</v>
      </c>
      <c r="L48" s="2">
        <v>137</v>
      </c>
      <c r="M48" s="3">
        <v>0.94627984855509262</v>
      </c>
      <c r="N48" s="3">
        <v>3548.4183072678707</v>
      </c>
      <c r="O48" s="3">
        <v>8.782723284661385</v>
      </c>
      <c r="P48" s="3">
        <v>1</v>
      </c>
      <c r="Q48" s="3">
        <f t="shared" si="0"/>
        <v>8.782723284661385</v>
      </c>
      <c r="R48" s="4">
        <f t="shared" si="1"/>
        <v>8.782723284661385</v>
      </c>
      <c r="S48" s="3">
        <v>1.3036842382604863</v>
      </c>
      <c r="T48" s="3">
        <v>1</v>
      </c>
      <c r="U48" s="3">
        <f t="shared" si="2"/>
        <v>1.3036842382604863</v>
      </c>
      <c r="V48" s="3">
        <f t="shared" si="3"/>
        <v>1.3036842382604863</v>
      </c>
    </row>
    <row r="49" spans="1:22" x14ac:dyDescent="0.25">
      <c r="A49" s="3" t="s">
        <v>14</v>
      </c>
      <c r="B49" s="3"/>
      <c r="C49" s="3" t="s">
        <v>118</v>
      </c>
      <c r="D49" s="3" t="s">
        <v>119</v>
      </c>
      <c r="E49" s="3">
        <v>0.59</v>
      </c>
      <c r="F49" s="3">
        <v>0.64</v>
      </c>
      <c r="G49" s="3" t="s">
        <v>59</v>
      </c>
      <c r="H49" s="2">
        <v>1210</v>
      </c>
      <c r="I49" s="3" t="s">
        <v>30</v>
      </c>
      <c r="J49" s="2">
        <v>1210</v>
      </c>
      <c r="K49" s="3" t="s">
        <v>149</v>
      </c>
      <c r="L49" s="2">
        <v>1</v>
      </c>
      <c r="M49" s="3">
        <v>1.1278308505207173E-4</v>
      </c>
      <c r="N49" s="3">
        <v>0.4408939900957306</v>
      </c>
      <c r="O49" s="3">
        <v>1.2500877220277995E-3</v>
      </c>
      <c r="P49" s="3">
        <v>1</v>
      </c>
      <c r="Q49" s="3">
        <f t="shared" si="0"/>
        <v>1.2500877220277995E-3</v>
      </c>
      <c r="R49" s="4">
        <f t="shared" si="1"/>
        <v>1.2500877220277995E-3</v>
      </c>
      <c r="S49" s="3">
        <v>1.682852948430285E-4</v>
      </c>
      <c r="T49" s="3">
        <v>1</v>
      </c>
      <c r="U49" s="3">
        <f t="shared" si="2"/>
        <v>1.682852948430285E-4</v>
      </c>
      <c r="V49" s="3">
        <f t="shared" si="3"/>
        <v>1.682852948430285E-4</v>
      </c>
    </row>
    <row r="50" spans="1:22" x14ac:dyDescent="0.25">
      <c r="A50" s="3" t="s">
        <v>14</v>
      </c>
      <c r="B50" s="3"/>
      <c r="C50" s="3" t="s">
        <v>118</v>
      </c>
      <c r="D50" s="3" t="s">
        <v>119</v>
      </c>
      <c r="E50" s="3">
        <v>0.59</v>
      </c>
      <c r="F50" s="3">
        <v>0.64</v>
      </c>
      <c r="G50" s="3" t="s">
        <v>59</v>
      </c>
      <c r="H50" s="2">
        <v>1210</v>
      </c>
      <c r="I50" s="3" t="s">
        <v>30</v>
      </c>
      <c r="J50" s="2">
        <v>1210</v>
      </c>
      <c r="K50" s="3" t="s">
        <v>150</v>
      </c>
      <c r="L50" s="2">
        <v>13</v>
      </c>
      <c r="M50" s="3">
        <v>9.5200608156314412E-3</v>
      </c>
      <c r="N50" s="3">
        <v>36.727209447741586</v>
      </c>
      <c r="O50" s="3">
        <v>8.4830608053340986E-2</v>
      </c>
      <c r="P50" s="3">
        <v>1</v>
      </c>
      <c r="Q50" s="3">
        <f t="shared" si="0"/>
        <v>8.4830608053340986E-2</v>
      </c>
      <c r="R50" s="4">
        <f t="shared" si="1"/>
        <v>8.4830608053340986E-2</v>
      </c>
      <c r="S50" s="3">
        <v>1.2426626120252946E-2</v>
      </c>
      <c r="T50" s="3">
        <v>1</v>
      </c>
      <c r="U50" s="3">
        <f t="shared" si="2"/>
        <v>1.2426626120252946E-2</v>
      </c>
      <c r="V50" s="3">
        <f t="shared" si="3"/>
        <v>1.2426626120252946E-2</v>
      </c>
    </row>
    <row r="51" spans="1:22" x14ac:dyDescent="0.25">
      <c r="A51" s="3" t="s">
        <v>14</v>
      </c>
      <c r="B51" s="3"/>
      <c r="C51" s="3" t="s">
        <v>118</v>
      </c>
      <c r="D51" s="3" t="s">
        <v>119</v>
      </c>
      <c r="E51" s="3">
        <v>0.59</v>
      </c>
      <c r="F51" s="3">
        <v>0.64</v>
      </c>
      <c r="G51" s="3" t="s">
        <v>59</v>
      </c>
      <c r="H51" s="2">
        <v>1210</v>
      </c>
      <c r="I51" s="3" t="s">
        <v>30</v>
      </c>
      <c r="J51" s="2">
        <v>1210</v>
      </c>
      <c r="K51" s="3" t="s">
        <v>124</v>
      </c>
      <c r="L51" s="2">
        <v>150</v>
      </c>
      <c r="M51" s="3">
        <v>1.4320328717964539</v>
      </c>
      <c r="N51" s="3">
        <v>5302.5667039935634</v>
      </c>
      <c r="O51" s="3">
        <v>12.93979930428295</v>
      </c>
      <c r="P51" s="3">
        <v>1</v>
      </c>
      <c r="Q51" s="3">
        <f t="shared" si="0"/>
        <v>12.93979930428295</v>
      </c>
      <c r="R51" s="4">
        <f t="shared" si="1"/>
        <v>12.93979930428295</v>
      </c>
      <c r="S51" s="3">
        <v>1.8996338383109932</v>
      </c>
      <c r="T51" s="3">
        <v>1</v>
      </c>
      <c r="U51" s="3">
        <f t="shared" si="2"/>
        <v>1.8996338383109932</v>
      </c>
      <c r="V51" s="3">
        <f t="shared" si="3"/>
        <v>1.8996338383109932</v>
      </c>
    </row>
    <row r="52" spans="1:22" x14ac:dyDescent="0.25">
      <c r="A52" s="3" t="s">
        <v>14</v>
      </c>
      <c r="B52" s="3"/>
      <c r="C52" s="3" t="s">
        <v>15</v>
      </c>
      <c r="D52" s="3" t="s">
        <v>16</v>
      </c>
      <c r="E52" s="3">
        <v>0.67</v>
      </c>
      <c r="F52" s="3">
        <v>0.72</v>
      </c>
      <c r="G52" s="3" t="s">
        <v>63</v>
      </c>
      <c r="H52" s="2">
        <v>1210</v>
      </c>
      <c r="I52" s="3" t="s">
        <v>30</v>
      </c>
      <c r="J52" s="2">
        <v>1210</v>
      </c>
      <c r="K52" s="3" t="s">
        <v>20</v>
      </c>
      <c r="L52" s="2">
        <v>31</v>
      </c>
      <c r="M52" s="3">
        <v>0.2937299428359269</v>
      </c>
      <c r="N52" s="3">
        <v>1008.0488196796947</v>
      </c>
      <c r="O52" s="3">
        <v>2.4979859948954939</v>
      </c>
      <c r="P52" s="3">
        <v>1</v>
      </c>
      <c r="Q52" s="3">
        <f t="shared" si="0"/>
        <v>2.4979859948954939</v>
      </c>
      <c r="R52" s="4">
        <f t="shared" si="1"/>
        <v>2.4979859948954939</v>
      </c>
      <c r="S52" s="3">
        <v>0.36315729101322791</v>
      </c>
      <c r="T52" s="3">
        <v>1</v>
      </c>
      <c r="U52" s="3">
        <f t="shared" si="2"/>
        <v>0.36315729101322791</v>
      </c>
      <c r="V52" s="3">
        <f t="shared" si="3"/>
        <v>0.36315729101322791</v>
      </c>
    </row>
    <row r="53" spans="1:22" x14ac:dyDescent="0.25">
      <c r="A53" s="3" t="s">
        <v>14</v>
      </c>
      <c r="B53" s="3"/>
      <c r="C53" s="3" t="s">
        <v>118</v>
      </c>
      <c r="D53" s="3" t="s">
        <v>119</v>
      </c>
      <c r="E53" s="3">
        <v>0.59</v>
      </c>
      <c r="F53" s="3">
        <v>0.64</v>
      </c>
      <c r="G53" s="3" t="s">
        <v>19</v>
      </c>
      <c r="H53" s="2">
        <v>1290</v>
      </c>
      <c r="I53" s="3" t="s">
        <v>125</v>
      </c>
      <c r="J53" s="2">
        <v>1290</v>
      </c>
      <c r="K53" s="3" t="s">
        <v>19</v>
      </c>
      <c r="L53" s="2">
        <v>2</v>
      </c>
      <c r="M53" s="3">
        <v>3.216120401184441E-3</v>
      </c>
      <c r="N53" s="3">
        <v>10.631229741320031</v>
      </c>
      <c r="O53" s="3">
        <v>1.9945803809233296E-2</v>
      </c>
      <c r="P53" s="3">
        <v>1</v>
      </c>
      <c r="Q53" s="3">
        <f t="shared" si="0"/>
        <v>1.9945803809233296E-2</v>
      </c>
      <c r="R53" s="4">
        <f t="shared" si="1"/>
        <v>1.9945803809233296E-2</v>
      </c>
      <c r="S53" s="3">
        <v>2.9054757230631192E-3</v>
      </c>
      <c r="T53" s="3">
        <v>1</v>
      </c>
      <c r="U53" s="3">
        <f t="shared" si="2"/>
        <v>2.9054757230631192E-3</v>
      </c>
      <c r="V53" s="3">
        <f t="shared" si="3"/>
        <v>2.9054757230631192E-3</v>
      </c>
    </row>
    <row r="54" spans="1:22" x14ac:dyDescent="0.25">
      <c r="A54" s="3" t="s">
        <v>14</v>
      </c>
      <c r="B54" s="3"/>
      <c r="C54" s="3" t="s">
        <v>118</v>
      </c>
      <c r="D54" s="3" t="s">
        <v>119</v>
      </c>
      <c r="E54" s="3">
        <v>0.59</v>
      </c>
      <c r="F54" s="3">
        <v>0.64</v>
      </c>
      <c r="G54" s="3" t="s">
        <v>145</v>
      </c>
      <c r="H54" s="2">
        <v>1290</v>
      </c>
      <c r="I54" s="3" t="s">
        <v>125</v>
      </c>
      <c r="J54" s="2">
        <v>1290</v>
      </c>
      <c r="K54" s="3" t="s">
        <v>146</v>
      </c>
      <c r="L54" s="2">
        <v>45</v>
      </c>
      <c r="M54" s="3">
        <v>3.8324431953771008</v>
      </c>
      <c r="N54" s="3">
        <v>14127.038911659964</v>
      </c>
      <c r="O54" s="3">
        <v>26.831299601711674</v>
      </c>
      <c r="P54" s="3">
        <v>1</v>
      </c>
      <c r="Q54" s="3">
        <f t="shared" si="0"/>
        <v>26.831299601711674</v>
      </c>
      <c r="R54" s="4">
        <f t="shared" si="1"/>
        <v>26.831299601711674</v>
      </c>
      <c r="S54" s="3">
        <v>3.8172633088961279</v>
      </c>
      <c r="T54" s="3">
        <v>1</v>
      </c>
      <c r="U54" s="3">
        <f t="shared" si="2"/>
        <v>3.8172633088961279</v>
      </c>
      <c r="V54" s="3">
        <f t="shared" si="3"/>
        <v>3.8172633088961279</v>
      </c>
    </row>
    <row r="55" spans="1:22" x14ac:dyDescent="0.25">
      <c r="A55" s="3" t="s">
        <v>14</v>
      </c>
      <c r="B55" s="3"/>
      <c r="C55" s="3" t="s">
        <v>90</v>
      </c>
      <c r="D55" s="3" t="s">
        <v>91</v>
      </c>
      <c r="E55" s="3">
        <v>0.66</v>
      </c>
      <c r="F55" s="3">
        <v>0.7</v>
      </c>
      <c r="G55" s="3" t="s">
        <v>19</v>
      </c>
      <c r="H55" s="2">
        <v>1300</v>
      </c>
      <c r="I55" s="3" t="s">
        <v>93</v>
      </c>
      <c r="J55" s="2">
        <v>1300</v>
      </c>
      <c r="K55" s="3" t="s">
        <v>19</v>
      </c>
      <c r="L55" s="2">
        <v>152</v>
      </c>
      <c r="M55" s="3">
        <v>25.221891836355514</v>
      </c>
      <c r="N55" s="3">
        <v>87275.32943017497</v>
      </c>
      <c r="O55" s="3">
        <v>225.02483280966879</v>
      </c>
      <c r="P55" s="3">
        <v>1</v>
      </c>
      <c r="Q55" s="3">
        <f t="shared" si="0"/>
        <v>225.02483280966879</v>
      </c>
      <c r="R55" s="4">
        <f t="shared" si="1"/>
        <v>225.02483280966879</v>
      </c>
      <c r="S55" s="3">
        <v>39.203459600726021</v>
      </c>
      <c r="T55" s="3">
        <v>1</v>
      </c>
      <c r="U55" s="3">
        <f t="shared" si="2"/>
        <v>39.203459600726021</v>
      </c>
      <c r="V55" s="3">
        <f t="shared" si="3"/>
        <v>39.203459600726021</v>
      </c>
    </row>
    <row r="56" spans="1:22" x14ac:dyDescent="0.25">
      <c r="A56" s="3" t="s">
        <v>14</v>
      </c>
      <c r="B56" s="3"/>
      <c r="C56" s="3" t="s">
        <v>90</v>
      </c>
      <c r="D56" s="3" t="s">
        <v>111</v>
      </c>
      <c r="E56" s="3">
        <v>0.66</v>
      </c>
      <c r="F56" s="3">
        <v>0.7</v>
      </c>
      <c r="G56" s="3" t="s">
        <v>19</v>
      </c>
      <c r="H56" s="2">
        <v>1300</v>
      </c>
      <c r="I56" s="3" t="s">
        <v>93</v>
      </c>
      <c r="J56" s="2">
        <v>1300</v>
      </c>
      <c r="K56" s="3" t="s">
        <v>19</v>
      </c>
      <c r="L56" s="2">
        <v>425</v>
      </c>
      <c r="M56" s="3">
        <v>61.876795094904281</v>
      </c>
      <c r="N56" s="3">
        <v>222374.27938227414</v>
      </c>
      <c r="O56" s="3">
        <v>560.4948571637965</v>
      </c>
      <c r="P56" s="3">
        <v>1</v>
      </c>
      <c r="Q56" s="3">
        <f t="shared" si="0"/>
        <v>560.4948571637965</v>
      </c>
      <c r="R56" s="4">
        <f t="shared" si="1"/>
        <v>560.4948571637965</v>
      </c>
      <c r="S56" s="3">
        <v>98.002761802883754</v>
      </c>
      <c r="T56" s="3">
        <v>1</v>
      </c>
      <c r="U56" s="3">
        <f t="shared" si="2"/>
        <v>98.002761802883754</v>
      </c>
      <c r="V56" s="3">
        <f t="shared" si="3"/>
        <v>98.002761802883754</v>
      </c>
    </row>
    <row r="57" spans="1:22" x14ac:dyDescent="0.25">
      <c r="A57" s="3" t="s">
        <v>14</v>
      </c>
      <c r="B57" s="3"/>
      <c r="C57" s="3" t="s">
        <v>118</v>
      </c>
      <c r="D57" s="3" t="s">
        <v>119</v>
      </c>
      <c r="E57" s="3">
        <v>0.59</v>
      </c>
      <c r="F57" s="3">
        <v>0.64</v>
      </c>
      <c r="G57" s="3" t="s">
        <v>19</v>
      </c>
      <c r="H57" s="2">
        <v>1300</v>
      </c>
      <c r="I57" s="3" t="s">
        <v>93</v>
      </c>
      <c r="J57" s="2">
        <v>1300</v>
      </c>
      <c r="K57" s="3" t="s">
        <v>19</v>
      </c>
      <c r="L57" s="2">
        <v>1025</v>
      </c>
      <c r="M57" s="3">
        <v>128.36401255691578</v>
      </c>
      <c r="N57" s="3">
        <v>460845.76337477437</v>
      </c>
      <c r="O57" s="3">
        <v>1246.4045707959751</v>
      </c>
      <c r="P57" s="3">
        <v>1</v>
      </c>
      <c r="Q57" s="3">
        <f t="shared" si="0"/>
        <v>1246.4045707959751</v>
      </c>
      <c r="R57" s="4">
        <f t="shared" si="1"/>
        <v>1246.4045707959751</v>
      </c>
      <c r="S57" s="3">
        <v>223.99123699472329</v>
      </c>
      <c r="T57" s="3">
        <v>1</v>
      </c>
      <c r="U57" s="3">
        <f t="shared" si="2"/>
        <v>223.99123699472329</v>
      </c>
      <c r="V57" s="3">
        <f t="shared" si="3"/>
        <v>223.99123699472329</v>
      </c>
    </row>
    <row r="58" spans="1:22" x14ac:dyDescent="0.25">
      <c r="A58" s="3" t="s">
        <v>14</v>
      </c>
      <c r="B58" s="3"/>
      <c r="C58" s="3" t="s">
        <v>118</v>
      </c>
      <c r="D58" s="3" t="s">
        <v>119</v>
      </c>
      <c r="E58" s="3">
        <v>0.59</v>
      </c>
      <c r="F58" s="3">
        <v>0.64</v>
      </c>
      <c r="G58" s="3" t="s">
        <v>137</v>
      </c>
      <c r="H58" s="2">
        <v>1300</v>
      </c>
      <c r="I58" s="3" t="s">
        <v>93</v>
      </c>
      <c r="J58" s="2">
        <v>1300</v>
      </c>
      <c r="K58" s="3" t="s">
        <v>121</v>
      </c>
      <c r="L58" s="2">
        <v>1594</v>
      </c>
      <c r="M58" s="3">
        <v>281.59755813909948</v>
      </c>
      <c r="N58" s="3">
        <v>1013150.6737470936</v>
      </c>
      <c r="O58" s="3">
        <v>2571.7268129464715</v>
      </c>
      <c r="P58" s="3">
        <v>1</v>
      </c>
      <c r="Q58" s="3">
        <f t="shared" si="0"/>
        <v>2571.7268129464715</v>
      </c>
      <c r="R58" s="4">
        <f t="shared" si="1"/>
        <v>2571.7268129464715</v>
      </c>
      <c r="S58" s="3">
        <v>455.33413380970347</v>
      </c>
      <c r="T58" s="3">
        <v>1</v>
      </c>
      <c r="U58" s="3">
        <f t="shared" si="2"/>
        <v>455.33413380970347</v>
      </c>
      <c r="V58" s="3">
        <f t="shared" si="3"/>
        <v>455.33413380970347</v>
      </c>
    </row>
    <row r="59" spans="1:22" x14ac:dyDescent="0.25">
      <c r="A59" s="3" t="s">
        <v>14</v>
      </c>
      <c r="B59" s="3"/>
      <c r="C59" s="3" t="s">
        <v>118</v>
      </c>
      <c r="D59" s="3" t="s">
        <v>119</v>
      </c>
      <c r="E59" s="3">
        <v>0.59</v>
      </c>
      <c r="F59" s="3">
        <v>0.64</v>
      </c>
      <c r="G59" s="3" t="s">
        <v>137</v>
      </c>
      <c r="H59" s="2">
        <v>1300</v>
      </c>
      <c r="I59" s="3" t="s">
        <v>93</v>
      </c>
      <c r="J59" s="2">
        <v>1300</v>
      </c>
      <c r="K59" s="3" t="s">
        <v>122</v>
      </c>
      <c r="L59" s="2">
        <v>5</v>
      </c>
      <c r="M59" s="3">
        <v>4.4798323700475491E-2</v>
      </c>
      <c r="N59" s="3">
        <v>154.63345462075895</v>
      </c>
      <c r="O59" s="3">
        <v>0.37823215500582646</v>
      </c>
      <c r="P59" s="3">
        <v>1</v>
      </c>
      <c r="Q59" s="3">
        <f t="shared" si="0"/>
        <v>0.37823215500582646</v>
      </c>
      <c r="R59" s="4">
        <f t="shared" si="1"/>
        <v>0.37823215500582646</v>
      </c>
      <c r="S59" s="3">
        <v>6.3065725432230491E-2</v>
      </c>
      <c r="T59" s="3">
        <v>1</v>
      </c>
      <c r="U59" s="3">
        <f t="shared" si="2"/>
        <v>6.3065725432230491E-2</v>
      </c>
      <c r="V59" s="3">
        <f t="shared" si="3"/>
        <v>6.3065725432230491E-2</v>
      </c>
    </row>
    <row r="60" spans="1:22" x14ac:dyDescent="0.25">
      <c r="A60" s="3" t="s">
        <v>14</v>
      </c>
      <c r="B60" s="3"/>
      <c r="C60" s="3" t="s">
        <v>118</v>
      </c>
      <c r="D60" s="3" t="s">
        <v>119</v>
      </c>
      <c r="E60" s="3">
        <v>0.59</v>
      </c>
      <c r="F60" s="3">
        <v>0.64</v>
      </c>
      <c r="G60" s="3" t="s">
        <v>139</v>
      </c>
      <c r="H60" s="2">
        <v>1300</v>
      </c>
      <c r="I60" s="3" t="s">
        <v>93</v>
      </c>
      <c r="J60" s="2">
        <v>1300</v>
      </c>
      <c r="K60" s="3" t="s">
        <v>123</v>
      </c>
      <c r="L60" s="2">
        <v>2176</v>
      </c>
      <c r="M60" s="3">
        <v>358.58388745233191</v>
      </c>
      <c r="N60" s="3">
        <v>1313136.7369233286</v>
      </c>
      <c r="O60" s="3">
        <v>3510.7619861076528</v>
      </c>
      <c r="P60" s="3">
        <v>1</v>
      </c>
      <c r="Q60" s="3">
        <f t="shared" si="0"/>
        <v>3510.7619861076528</v>
      </c>
      <c r="R60" s="4">
        <f t="shared" si="1"/>
        <v>3510.7619861076528</v>
      </c>
      <c r="S60" s="3">
        <v>638.22961306229672</v>
      </c>
      <c r="T60" s="3">
        <v>1</v>
      </c>
      <c r="U60" s="3">
        <f t="shared" si="2"/>
        <v>638.22961306229672</v>
      </c>
      <c r="V60" s="3">
        <f t="shared" si="3"/>
        <v>638.22961306229672</v>
      </c>
    </row>
    <row r="61" spans="1:22" x14ac:dyDescent="0.25">
      <c r="A61" s="3" t="s">
        <v>14</v>
      </c>
      <c r="B61" s="3"/>
      <c r="C61" s="3" t="s">
        <v>118</v>
      </c>
      <c r="D61" s="3" t="s">
        <v>119</v>
      </c>
      <c r="E61" s="3">
        <v>0.59</v>
      </c>
      <c r="F61" s="3">
        <v>0.64</v>
      </c>
      <c r="G61" s="3" t="s">
        <v>141</v>
      </c>
      <c r="H61" s="2">
        <v>1300</v>
      </c>
      <c r="I61" s="3" t="s">
        <v>93</v>
      </c>
      <c r="J61" s="2">
        <v>1300</v>
      </c>
      <c r="K61" s="3" t="s">
        <v>142</v>
      </c>
      <c r="L61" s="2">
        <v>843</v>
      </c>
      <c r="M61" s="3">
        <v>142.34858304871833</v>
      </c>
      <c r="N61" s="3">
        <v>540764.5341984859</v>
      </c>
      <c r="O61" s="3">
        <v>1387.9569329067454</v>
      </c>
      <c r="P61" s="3">
        <v>1</v>
      </c>
      <c r="Q61" s="3">
        <f t="shared" si="0"/>
        <v>1387.9569329067454</v>
      </c>
      <c r="R61" s="4">
        <f t="shared" si="1"/>
        <v>1387.9569329067454</v>
      </c>
      <c r="S61" s="3">
        <v>249.09928198620148</v>
      </c>
      <c r="T61" s="3">
        <v>1</v>
      </c>
      <c r="U61" s="3">
        <f t="shared" si="2"/>
        <v>249.09928198620148</v>
      </c>
      <c r="V61" s="3">
        <f t="shared" si="3"/>
        <v>249.09928198620148</v>
      </c>
    </row>
    <row r="62" spans="1:22" x14ac:dyDescent="0.25">
      <c r="A62" s="3" t="s">
        <v>14</v>
      </c>
      <c r="B62" s="3"/>
      <c r="C62" s="3" t="s">
        <v>118</v>
      </c>
      <c r="D62" s="3" t="s">
        <v>119</v>
      </c>
      <c r="E62" s="3">
        <v>0.59</v>
      </c>
      <c r="F62" s="3">
        <v>0.64</v>
      </c>
      <c r="G62" s="3" t="s">
        <v>145</v>
      </c>
      <c r="H62" s="2">
        <v>1300</v>
      </c>
      <c r="I62" s="3" t="s">
        <v>93</v>
      </c>
      <c r="J62" s="2">
        <v>1300</v>
      </c>
      <c r="K62" s="3" t="s">
        <v>147</v>
      </c>
      <c r="L62" s="2">
        <v>8</v>
      </c>
      <c r="M62" s="3">
        <v>7.9846147537689552E-2</v>
      </c>
      <c r="N62" s="3">
        <v>308.39572612475365</v>
      </c>
      <c r="O62" s="3">
        <v>0.80845690904102607</v>
      </c>
      <c r="P62" s="3">
        <v>1</v>
      </c>
      <c r="Q62" s="3">
        <f t="shared" si="0"/>
        <v>0.80845690904102607</v>
      </c>
      <c r="R62" s="4">
        <f t="shared" si="1"/>
        <v>0.80845690904102607</v>
      </c>
      <c r="S62" s="3">
        <v>0.13893139003806779</v>
      </c>
      <c r="T62" s="3">
        <v>1</v>
      </c>
      <c r="U62" s="3">
        <f t="shared" si="2"/>
        <v>0.13893139003806779</v>
      </c>
      <c r="V62" s="3">
        <f t="shared" si="3"/>
        <v>0.13893139003806779</v>
      </c>
    </row>
    <row r="63" spans="1:22" x14ac:dyDescent="0.25">
      <c r="A63" s="3" t="s">
        <v>14</v>
      </c>
      <c r="B63" s="3"/>
      <c r="C63" s="3" t="s">
        <v>118</v>
      </c>
      <c r="D63" s="3" t="s">
        <v>119</v>
      </c>
      <c r="E63" s="3">
        <v>0.59</v>
      </c>
      <c r="F63" s="3">
        <v>0.64</v>
      </c>
      <c r="G63" s="3" t="s">
        <v>11</v>
      </c>
      <c r="H63" s="2">
        <v>1300</v>
      </c>
      <c r="I63" s="3" t="s">
        <v>93</v>
      </c>
      <c r="J63" s="2">
        <v>1300</v>
      </c>
      <c r="K63" s="3" t="s">
        <v>13</v>
      </c>
      <c r="L63" s="2">
        <v>7</v>
      </c>
      <c r="M63" s="3">
        <v>0.64539754676134664</v>
      </c>
      <c r="N63" s="3">
        <v>2493.4288733868361</v>
      </c>
      <c r="O63" s="3">
        <v>5.9811027702541217</v>
      </c>
      <c r="P63" s="3">
        <v>1</v>
      </c>
      <c r="Q63" s="3">
        <f t="shared" si="0"/>
        <v>5.9811027702541217</v>
      </c>
      <c r="R63" s="4">
        <f t="shared" si="1"/>
        <v>5.9811027702541217</v>
      </c>
      <c r="S63" s="3">
        <v>0.93750093601322659</v>
      </c>
      <c r="T63" s="3">
        <v>1</v>
      </c>
      <c r="U63" s="3">
        <f t="shared" si="2"/>
        <v>0.93750093601322659</v>
      </c>
      <c r="V63" s="3">
        <f t="shared" si="3"/>
        <v>0.93750093601322659</v>
      </c>
    </row>
    <row r="64" spans="1:22" x14ac:dyDescent="0.25">
      <c r="A64" s="3" t="s">
        <v>14</v>
      </c>
      <c r="B64" s="3"/>
      <c r="C64" s="3" t="s">
        <v>118</v>
      </c>
      <c r="D64" s="3" t="s">
        <v>119</v>
      </c>
      <c r="E64" s="3">
        <v>0.59</v>
      </c>
      <c r="F64" s="3">
        <v>0.64</v>
      </c>
      <c r="G64" s="3" t="s">
        <v>145</v>
      </c>
      <c r="H64" s="2">
        <v>1300</v>
      </c>
      <c r="I64" s="3" t="s">
        <v>93</v>
      </c>
      <c r="J64" s="2">
        <v>1300</v>
      </c>
      <c r="K64" s="3" t="s">
        <v>146</v>
      </c>
      <c r="L64" s="2">
        <v>402</v>
      </c>
      <c r="M64" s="3">
        <v>52.330081773832461</v>
      </c>
      <c r="N64" s="3">
        <v>201420.06932756223</v>
      </c>
      <c r="O64" s="3">
        <v>520.59384965811046</v>
      </c>
      <c r="P64" s="3">
        <v>1</v>
      </c>
      <c r="Q64" s="3">
        <f t="shared" si="0"/>
        <v>520.59384965811046</v>
      </c>
      <c r="R64" s="4">
        <f t="shared" si="1"/>
        <v>520.59384965811046</v>
      </c>
      <c r="S64" s="3">
        <v>91.57493192776441</v>
      </c>
      <c r="T64" s="3">
        <v>1</v>
      </c>
      <c r="U64" s="3">
        <f t="shared" si="2"/>
        <v>91.57493192776441</v>
      </c>
      <c r="V64" s="3">
        <f t="shared" si="3"/>
        <v>91.57493192776441</v>
      </c>
    </row>
    <row r="65" spans="1:22" x14ac:dyDescent="0.25">
      <c r="A65" s="3" t="s">
        <v>14</v>
      </c>
      <c r="B65" s="3"/>
      <c r="C65" s="3" t="s">
        <v>90</v>
      </c>
      <c r="D65" s="3" t="s">
        <v>111</v>
      </c>
      <c r="E65" s="3">
        <v>0.66</v>
      </c>
      <c r="F65" s="3">
        <v>0.7</v>
      </c>
      <c r="G65" s="3" t="s">
        <v>59</v>
      </c>
      <c r="H65" s="2">
        <v>1300</v>
      </c>
      <c r="I65" s="3" t="s">
        <v>93</v>
      </c>
      <c r="J65" s="2">
        <v>1300</v>
      </c>
      <c r="K65" s="3" t="s">
        <v>62</v>
      </c>
      <c r="L65" s="2">
        <v>21</v>
      </c>
      <c r="M65" s="3">
        <v>0.46118293861591975</v>
      </c>
      <c r="N65" s="3">
        <v>1704.8390974492263</v>
      </c>
      <c r="O65" s="3">
        <v>4.0705290077646463</v>
      </c>
      <c r="P65" s="3">
        <v>1</v>
      </c>
      <c r="Q65" s="3">
        <f t="shared" si="0"/>
        <v>4.0705290077646463</v>
      </c>
      <c r="R65" s="4">
        <f t="shared" si="1"/>
        <v>4.0705290077646463</v>
      </c>
      <c r="S65" s="3">
        <v>0.60005819698945562</v>
      </c>
      <c r="T65" s="3">
        <v>1</v>
      </c>
      <c r="U65" s="3">
        <f t="shared" si="2"/>
        <v>0.60005819698945562</v>
      </c>
      <c r="V65" s="3">
        <f t="shared" si="3"/>
        <v>0.60005819698945562</v>
      </c>
    </row>
    <row r="66" spans="1:22" x14ac:dyDescent="0.25">
      <c r="A66" s="3" t="s">
        <v>14</v>
      </c>
      <c r="B66" s="3"/>
      <c r="C66" s="3" t="s">
        <v>118</v>
      </c>
      <c r="D66" s="3" t="s">
        <v>119</v>
      </c>
      <c r="E66" s="3">
        <v>0.59</v>
      </c>
      <c r="F66" s="3">
        <v>0.64</v>
      </c>
      <c r="G66" s="3" t="s">
        <v>59</v>
      </c>
      <c r="H66" s="2">
        <v>1300</v>
      </c>
      <c r="I66" s="3" t="s">
        <v>93</v>
      </c>
      <c r="J66" s="2">
        <v>1300</v>
      </c>
      <c r="K66" s="3" t="s">
        <v>62</v>
      </c>
      <c r="L66" s="2">
        <v>145</v>
      </c>
      <c r="M66" s="3">
        <v>5.5103039501633475</v>
      </c>
      <c r="N66" s="3">
        <v>20947.065943121212</v>
      </c>
      <c r="O66" s="3">
        <v>55.024798533150438</v>
      </c>
      <c r="P66" s="3">
        <v>1</v>
      </c>
      <c r="Q66" s="3">
        <f t="shared" ref="Q66:Q129" si="4">O66*P66</f>
        <v>55.024798533150438</v>
      </c>
      <c r="R66" s="4">
        <f t="shared" ref="R66:R129" si="5">Q66</f>
        <v>55.024798533150438</v>
      </c>
      <c r="S66" s="3">
        <v>9.2612145890973281</v>
      </c>
      <c r="T66" s="3">
        <v>1</v>
      </c>
      <c r="U66" s="3">
        <f t="shared" ref="U66:U129" si="6">S66*T66</f>
        <v>9.2612145890973281</v>
      </c>
      <c r="V66" s="3">
        <f t="shared" ref="V66:V129" si="7">U66</f>
        <v>9.2612145890973281</v>
      </c>
    </row>
    <row r="67" spans="1:22" x14ac:dyDescent="0.25">
      <c r="A67" s="3" t="s">
        <v>14</v>
      </c>
      <c r="B67" s="3"/>
      <c r="C67" s="3" t="s">
        <v>118</v>
      </c>
      <c r="D67" s="3" t="s">
        <v>119</v>
      </c>
      <c r="E67" s="3">
        <v>0.59</v>
      </c>
      <c r="F67" s="3">
        <v>0.64</v>
      </c>
      <c r="G67" s="3" t="s">
        <v>59</v>
      </c>
      <c r="H67" s="2">
        <v>1300</v>
      </c>
      <c r="I67" s="3" t="s">
        <v>93</v>
      </c>
      <c r="J67" s="2">
        <v>1300</v>
      </c>
      <c r="K67" s="3" t="s">
        <v>149</v>
      </c>
      <c r="L67" s="2">
        <v>25</v>
      </c>
      <c r="M67" s="3">
        <v>2.7612172784009674</v>
      </c>
      <c r="N67" s="3">
        <v>10741.149586108055</v>
      </c>
      <c r="O67" s="3">
        <v>30.069693998719533</v>
      </c>
      <c r="P67" s="3">
        <v>1</v>
      </c>
      <c r="Q67" s="3">
        <f t="shared" si="4"/>
        <v>30.069693998719533</v>
      </c>
      <c r="R67" s="4">
        <f t="shared" si="5"/>
        <v>30.069693998719533</v>
      </c>
      <c r="S67" s="3">
        <v>5.1721472102653836</v>
      </c>
      <c r="T67" s="3">
        <v>1</v>
      </c>
      <c r="U67" s="3">
        <f t="shared" si="6"/>
        <v>5.1721472102653836</v>
      </c>
      <c r="V67" s="3">
        <f t="shared" si="7"/>
        <v>5.1721472102653836</v>
      </c>
    </row>
    <row r="68" spans="1:22" x14ac:dyDescent="0.25">
      <c r="A68" s="3" t="s">
        <v>14</v>
      </c>
      <c r="B68" s="3"/>
      <c r="C68" s="3" t="s">
        <v>118</v>
      </c>
      <c r="D68" s="3" t="s">
        <v>119</v>
      </c>
      <c r="E68" s="3">
        <v>0.59</v>
      </c>
      <c r="F68" s="3">
        <v>0.64</v>
      </c>
      <c r="G68" s="3" t="s">
        <v>59</v>
      </c>
      <c r="H68" s="2">
        <v>1300</v>
      </c>
      <c r="I68" s="3" t="s">
        <v>93</v>
      </c>
      <c r="J68" s="2">
        <v>1300</v>
      </c>
      <c r="K68" s="3" t="s">
        <v>148</v>
      </c>
      <c r="L68" s="2">
        <v>4</v>
      </c>
      <c r="M68" s="3">
        <v>6.4083029794685623E-2</v>
      </c>
      <c r="N68" s="3">
        <v>250.7532794720218</v>
      </c>
      <c r="O68" s="3">
        <v>0.65102290708936394</v>
      </c>
      <c r="P68" s="3">
        <v>1</v>
      </c>
      <c r="Q68" s="3">
        <f t="shared" si="4"/>
        <v>0.65102290708936394</v>
      </c>
      <c r="R68" s="4">
        <f t="shared" si="5"/>
        <v>0.65102290708936394</v>
      </c>
      <c r="S68" s="3">
        <v>9.0172723447137629E-2</v>
      </c>
      <c r="T68" s="3">
        <v>1</v>
      </c>
      <c r="U68" s="3">
        <f t="shared" si="6"/>
        <v>9.0172723447137629E-2</v>
      </c>
      <c r="V68" s="3">
        <f t="shared" si="7"/>
        <v>9.0172723447137629E-2</v>
      </c>
    </row>
    <row r="69" spans="1:22" x14ac:dyDescent="0.25">
      <c r="A69" s="3" t="s">
        <v>14</v>
      </c>
      <c r="B69" s="3"/>
      <c r="C69" s="3" t="s">
        <v>118</v>
      </c>
      <c r="D69" s="3" t="s">
        <v>119</v>
      </c>
      <c r="E69" s="3">
        <v>0.59</v>
      </c>
      <c r="F69" s="3">
        <v>0.64</v>
      </c>
      <c r="G69" s="3" t="s">
        <v>59</v>
      </c>
      <c r="H69" s="2">
        <v>1300</v>
      </c>
      <c r="I69" s="3" t="s">
        <v>93</v>
      </c>
      <c r="J69" s="2">
        <v>1300</v>
      </c>
      <c r="K69" s="3" t="s">
        <v>150</v>
      </c>
      <c r="L69" s="2">
        <v>60</v>
      </c>
      <c r="M69" s="3">
        <v>3.6078825486216903</v>
      </c>
      <c r="N69" s="3">
        <v>13629.502925053057</v>
      </c>
      <c r="O69" s="3">
        <v>31.13846724268177</v>
      </c>
      <c r="P69" s="3">
        <v>1</v>
      </c>
      <c r="Q69" s="3">
        <f t="shared" si="4"/>
        <v>31.13846724268177</v>
      </c>
      <c r="R69" s="4">
        <f t="shared" si="5"/>
        <v>31.13846724268177</v>
      </c>
      <c r="S69" s="3">
        <v>5.1236088574300522</v>
      </c>
      <c r="T69" s="3">
        <v>1</v>
      </c>
      <c r="U69" s="3">
        <f t="shared" si="6"/>
        <v>5.1236088574300522</v>
      </c>
      <c r="V69" s="3">
        <f t="shared" si="7"/>
        <v>5.1236088574300522</v>
      </c>
    </row>
    <row r="70" spans="1:22" x14ac:dyDescent="0.25">
      <c r="A70" s="3" t="s">
        <v>14</v>
      </c>
      <c r="B70" s="3"/>
      <c r="C70" s="3" t="s">
        <v>118</v>
      </c>
      <c r="D70" s="3" t="s">
        <v>119</v>
      </c>
      <c r="E70" s="3">
        <v>0.59</v>
      </c>
      <c r="F70" s="3">
        <v>0.64</v>
      </c>
      <c r="G70" s="3" t="s">
        <v>59</v>
      </c>
      <c r="H70" s="2">
        <v>1300</v>
      </c>
      <c r="I70" s="3" t="s">
        <v>93</v>
      </c>
      <c r="J70" s="2">
        <v>1300</v>
      </c>
      <c r="K70" s="3" t="s">
        <v>124</v>
      </c>
      <c r="L70" s="2">
        <v>217</v>
      </c>
      <c r="M70" s="3">
        <v>11.077813204345523</v>
      </c>
      <c r="N70" s="3">
        <v>41688.673809228079</v>
      </c>
      <c r="O70" s="3">
        <v>114.37643570116279</v>
      </c>
      <c r="P70" s="3">
        <v>1</v>
      </c>
      <c r="Q70" s="3">
        <f t="shared" si="4"/>
        <v>114.37643570116279</v>
      </c>
      <c r="R70" s="4">
        <f t="shared" si="5"/>
        <v>114.37643570116279</v>
      </c>
      <c r="S70" s="3">
        <v>20.29767082732231</v>
      </c>
      <c r="T70" s="3">
        <v>1</v>
      </c>
      <c r="U70" s="3">
        <f t="shared" si="6"/>
        <v>20.29767082732231</v>
      </c>
      <c r="V70" s="3">
        <f t="shared" si="7"/>
        <v>20.29767082732231</v>
      </c>
    </row>
    <row r="71" spans="1:22" x14ac:dyDescent="0.25">
      <c r="A71" s="3" t="s">
        <v>14</v>
      </c>
      <c r="B71" s="3"/>
      <c r="C71" s="3" t="s">
        <v>118</v>
      </c>
      <c r="D71" s="3" t="s">
        <v>119</v>
      </c>
      <c r="E71" s="3">
        <v>0.59</v>
      </c>
      <c r="F71" s="3">
        <v>0.64</v>
      </c>
      <c r="G71" s="3" t="s">
        <v>59</v>
      </c>
      <c r="H71" s="2">
        <v>1300</v>
      </c>
      <c r="I71" s="3" t="s">
        <v>93</v>
      </c>
      <c r="J71" s="2">
        <v>1300</v>
      </c>
      <c r="K71" s="3" t="s">
        <v>152</v>
      </c>
      <c r="L71" s="2">
        <v>18</v>
      </c>
      <c r="M71" s="3">
        <v>0.82492577463170158</v>
      </c>
      <c r="N71" s="3">
        <v>3039.379380230479</v>
      </c>
      <c r="O71" s="3">
        <v>7.5536191376948008</v>
      </c>
      <c r="P71" s="3">
        <v>1</v>
      </c>
      <c r="Q71" s="3">
        <f t="shared" si="4"/>
        <v>7.5536191376948008</v>
      </c>
      <c r="R71" s="4">
        <f t="shared" si="5"/>
        <v>7.5536191376948008</v>
      </c>
      <c r="S71" s="3">
        <v>1.1240791479879257</v>
      </c>
      <c r="T71" s="3">
        <v>1</v>
      </c>
      <c r="U71" s="3">
        <f t="shared" si="6"/>
        <v>1.1240791479879257</v>
      </c>
      <c r="V71" s="3">
        <f t="shared" si="7"/>
        <v>1.1240791479879257</v>
      </c>
    </row>
    <row r="72" spans="1:22" x14ac:dyDescent="0.25">
      <c r="A72" s="3" t="s">
        <v>14</v>
      </c>
      <c r="B72" s="3"/>
      <c r="C72" s="3" t="s">
        <v>118</v>
      </c>
      <c r="D72" s="3" t="s">
        <v>119</v>
      </c>
      <c r="E72" s="3">
        <v>0.59</v>
      </c>
      <c r="F72" s="3">
        <v>0.64</v>
      </c>
      <c r="G72" s="3" t="s">
        <v>75</v>
      </c>
      <c r="H72" s="2">
        <v>1300</v>
      </c>
      <c r="I72" s="3" t="s">
        <v>93</v>
      </c>
      <c r="J72" s="2">
        <v>1300</v>
      </c>
      <c r="K72" s="3" t="s">
        <v>76</v>
      </c>
      <c r="L72" s="2">
        <v>1</v>
      </c>
      <c r="M72" s="3">
        <v>2.6271136603242313E-6</v>
      </c>
      <c r="N72" s="3">
        <v>2.7673768445243599E-3</v>
      </c>
      <c r="O72" s="3">
        <v>6.2491159356263427E-6</v>
      </c>
      <c r="P72" s="3">
        <v>1</v>
      </c>
      <c r="Q72" s="3">
        <f t="shared" si="4"/>
        <v>6.2491159356263427E-6</v>
      </c>
      <c r="R72" s="4">
        <f t="shared" si="5"/>
        <v>6.2491159356263427E-6</v>
      </c>
      <c r="S72" s="3">
        <v>8.7233590669341761E-7</v>
      </c>
      <c r="T72" s="3">
        <v>1</v>
      </c>
      <c r="U72" s="3">
        <f t="shared" si="6"/>
        <v>8.7233590669341761E-7</v>
      </c>
      <c r="V72" s="3">
        <f t="shared" si="7"/>
        <v>8.7233590669341761E-7</v>
      </c>
    </row>
    <row r="73" spans="1:22" x14ac:dyDescent="0.25">
      <c r="A73" s="3" t="s">
        <v>14</v>
      </c>
      <c r="B73" s="3"/>
      <c r="C73" s="3" t="s">
        <v>118</v>
      </c>
      <c r="D73" s="3" t="s">
        <v>119</v>
      </c>
      <c r="E73" s="3">
        <v>0.59</v>
      </c>
      <c r="F73" s="3">
        <v>0.64</v>
      </c>
      <c r="G73" s="3" t="s">
        <v>77</v>
      </c>
      <c r="H73" s="2">
        <v>1300</v>
      </c>
      <c r="I73" s="3" t="s">
        <v>93</v>
      </c>
      <c r="J73" s="2">
        <v>1300</v>
      </c>
      <c r="K73" s="3" t="s">
        <v>156</v>
      </c>
      <c r="L73" s="2">
        <v>59</v>
      </c>
      <c r="M73" s="3">
        <v>14.539311934779724</v>
      </c>
      <c r="N73" s="3">
        <v>54258.991382989647</v>
      </c>
      <c r="O73" s="3">
        <v>149.30360789424805</v>
      </c>
      <c r="P73" s="3">
        <v>1</v>
      </c>
      <c r="Q73" s="3">
        <f t="shared" si="4"/>
        <v>149.30360789424805</v>
      </c>
      <c r="R73" s="4">
        <f t="shared" si="5"/>
        <v>149.30360789424805</v>
      </c>
      <c r="S73" s="3">
        <v>27.191509617449316</v>
      </c>
      <c r="T73" s="3">
        <v>1</v>
      </c>
      <c r="U73" s="3">
        <f t="shared" si="6"/>
        <v>27.191509617449316</v>
      </c>
      <c r="V73" s="3">
        <f t="shared" si="7"/>
        <v>27.191509617449316</v>
      </c>
    </row>
    <row r="74" spans="1:22" x14ac:dyDescent="0.25">
      <c r="A74" s="3" t="s">
        <v>14</v>
      </c>
      <c r="B74" s="3"/>
      <c r="C74" s="3" t="s">
        <v>90</v>
      </c>
      <c r="D74" s="3" t="s">
        <v>111</v>
      </c>
      <c r="E74" s="3">
        <v>0.66</v>
      </c>
      <c r="F74" s="3">
        <v>0.7</v>
      </c>
      <c r="G74" s="3" t="s">
        <v>19</v>
      </c>
      <c r="H74" s="2">
        <v>1310</v>
      </c>
      <c r="I74" s="3" t="s">
        <v>30</v>
      </c>
      <c r="J74" s="2">
        <v>1310</v>
      </c>
      <c r="K74" s="3" t="s">
        <v>19</v>
      </c>
      <c r="L74" s="2">
        <v>2</v>
      </c>
      <c r="M74" s="3">
        <v>0.20550014335068012</v>
      </c>
      <c r="N74" s="3">
        <v>739.46820929763408</v>
      </c>
      <c r="O74" s="3">
        <v>1.9269866486575276</v>
      </c>
      <c r="P74" s="3">
        <v>1</v>
      </c>
      <c r="Q74" s="3">
        <f t="shared" si="4"/>
        <v>1.9269866486575276</v>
      </c>
      <c r="R74" s="4">
        <f t="shared" si="5"/>
        <v>1.9269866486575276</v>
      </c>
      <c r="S74" s="3">
        <v>0.31131109792985129</v>
      </c>
      <c r="T74" s="3">
        <v>1</v>
      </c>
      <c r="U74" s="3">
        <f t="shared" si="6"/>
        <v>0.31131109792985129</v>
      </c>
      <c r="V74" s="3">
        <f t="shared" si="7"/>
        <v>0.31131109792985129</v>
      </c>
    </row>
    <row r="75" spans="1:22" x14ac:dyDescent="0.25">
      <c r="A75" s="3" t="s">
        <v>14</v>
      </c>
      <c r="B75" s="3"/>
      <c r="C75" s="3" t="s">
        <v>118</v>
      </c>
      <c r="D75" s="3" t="s">
        <v>119</v>
      </c>
      <c r="E75" s="3">
        <v>0.59</v>
      </c>
      <c r="F75" s="3">
        <v>0.64</v>
      </c>
      <c r="G75" s="3" t="s">
        <v>19</v>
      </c>
      <c r="H75" s="2">
        <v>1310</v>
      </c>
      <c r="I75" s="3" t="s">
        <v>30</v>
      </c>
      <c r="J75" s="2">
        <v>1310</v>
      </c>
      <c r="K75" s="3" t="s">
        <v>19</v>
      </c>
      <c r="L75" s="2">
        <v>2</v>
      </c>
      <c r="M75" s="3">
        <v>0.23944926637104152</v>
      </c>
      <c r="N75" s="3">
        <v>874.39996890799807</v>
      </c>
      <c r="O75" s="3">
        <v>2.4030120024215638</v>
      </c>
      <c r="P75" s="3">
        <v>1</v>
      </c>
      <c r="Q75" s="3">
        <f t="shared" si="4"/>
        <v>2.4030120024215638</v>
      </c>
      <c r="R75" s="4">
        <f t="shared" si="5"/>
        <v>2.4030120024215638</v>
      </c>
      <c r="S75" s="3">
        <v>0.40278549830500121</v>
      </c>
      <c r="T75" s="3">
        <v>1</v>
      </c>
      <c r="U75" s="3">
        <f t="shared" si="6"/>
        <v>0.40278549830500121</v>
      </c>
      <c r="V75" s="3">
        <f t="shared" si="7"/>
        <v>0.40278549830500121</v>
      </c>
    </row>
    <row r="76" spans="1:22" x14ac:dyDescent="0.25">
      <c r="A76" s="3" t="s">
        <v>14</v>
      </c>
      <c r="B76" s="3"/>
      <c r="C76" s="3" t="s">
        <v>90</v>
      </c>
      <c r="D76" s="3" t="s">
        <v>91</v>
      </c>
      <c r="E76" s="3">
        <v>0.66</v>
      </c>
      <c r="F76" s="3">
        <v>0.7</v>
      </c>
      <c r="G76" s="3" t="s">
        <v>19</v>
      </c>
      <c r="H76" s="2">
        <v>1320</v>
      </c>
      <c r="I76" s="3" t="s">
        <v>94</v>
      </c>
      <c r="J76" s="2">
        <v>1320</v>
      </c>
      <c r="K76" s="3" t="s">
        <v>19</v>
      </c>
      <c r="L76" s="2">
        <v>31</v>
      </c>
      <c r="M76" s="3">
        <v>5.5215516393698181</v>
      </c>
      <c r="N76" s="3">
        <v>19773.194614479693</v>
      </c>
      <c r="O76" s="3">
        <v>57.974971518423402</v>
      </c>
      <c r="P76" s="3">
        <v>1</v>
      </c>
      <c r="Q76" s="3">
        <f t="shared" si="4"/>
        <v>57.974971518423402</v>
      </c>
      <c r="R76" s="4">
        <f t="shared" si="5"/>
        <v>57.974971518423402</v>
      </c>
      <c r="S76" s="3">
        <v>10.595636266491129</v>
      </c>
      <c r="T76" s="3">
        <v>1</v>
      </c>
      <c r="U76" s="3">
        <f t="shared" si="6"/>
        <v>10.595636266491129</v>
      </c>
      <c r="V76" s="3">
        <f t="shared" si="7"/>
        <v>10.595636266491129</v>
      </c>
    </row>
    <row r="77" spans="1:22" x14ac:dyDescent="0.25">
      <c r="A77" s="3" t="s">
        <v>14</v>
      </c>
      <c r="B77" s="3"/>
      <c r="C77" s="3" t="s">
        <v>90</v>
      </c>
      <c r="D77" s="3" t="s">
        <v>111</v>
      </c>
      <c r="E77" s="3">
        <v>0.66</v>
      </c>
      <c r="F77" s="3">
        <v>0.7</v>
      </c>
      <c r="G77" s="3" t="s">
        <v>19</v>
      </c>
      <c r="H77" s="2">
        <v>1320</v>
      </c>
      <c r="I77" s="3" t="s">
        <v>94</v>
      </c>
      <c r="J77" s="2">
        <v>1320</v>
      </c>
      <c r="K77" s="3" t="s">
        <v>19</v>
      </c>
      <c r="L77" s="2">
        <v>69</v>
      </c>
      <c r="M77" s="3">
        <v>15.912266771814661</v>
      </c>
      <c r="N77" s="3">
        <v>57003.037299156385</v>
      </c>
      <c r="O77" s="3">
        <v>165.79182862931259</v>
      </c>
      <c r="P77" s="3">
        <v>1</v>
      </c>
      <c r="Q77" s="3">
        <f t="shared" si="4"/>
        <v>165.79182862931259</v>
      </c>
      <c r="R77" s="4">
        <f t="shared" si="5"/>
        <v>165.79182862931259</v>
      </c>
      <c r="S77" s="3">
        <v>31.248420266354376</v>
      </c>
      <c r="T77" s="3">
        <v>1</v>
      </c>
      <c r="U77" s="3">
        <f t="shared" si="6"/>
        <v>31.248420266354376</v>
      </c>
      <c r="V77" s="3">
        <f t="shared" si="7"/>
        <v>31.248420266354376</v>
      </c>
    </row>
    <row r="78" spans="1:22" x14ac:dyDescent="0.25">
      <c r="A78" s="3" t="s">
        <v>14</v>
      </c>
      <c r="B78" s="3"/>
      <c r="C78" s="3" t="s">
        <v>118</v>
      </c>
      <c r="D78" s="3" t="s">
        <v>119</v>
      </c>
      <c r="E78" s="3">
        <v>0.59</v>
      </c>
      <c r="F78" s="3">
        <v>0.64</v>
      </c>
      <c r="G78" s="3" t="s">
        <v>19</v>
      </c>
      <c r="H78" s="2">
        <v>1320</v>
      </c>
      <c r="I78" s="3" t="s">
        <v>94</v>
      </c>
      <c r="J78" s="2">
        <v>1320</v>
      </c>
      <c r="K78" s="3" t="s">
        <v>19</v>
      </c>
      <c r="L78" s="2">
        <v>294</v>
      </c>
      <c r="M78" s="3">
        <v>39.216826857634814</v>
      </c>
      <c r="N78" s="3">
        <v>144407.24580504323</v>
      </c>
      <c r="O78" s="3">
        <v>421.41390773781393</v>
      </c>
      <c r="P78" s="3">
        <v>1</v>
      </c>
      <c r="Q78" s="3">
        <f t="shared" si="4"/>
        <v>421.41390773781393</v>
      </c>
      <c r="R78" s="4">
        <f t="shared" si="5"/>
        <v>421.41390773781393</v>
      </c>
      <c r="S78" s="3">
        <v>80.205152810859119</v>
      </c>
      <c r="T78" s="3">
        <v>1</v>
      </c>
      <c r="U78" s="3">
        <f t="shared" si="6"/>
        <v>80.205152810859119</v>
      </c>
      <c r="V78" s="3">
        <f t="shared" si="7"/>
        <v>80.205152810859119</v>
      </c>
    </row>
    <row r="79" spans="1:22" x14ac:dyDescent="0.25">
      <c r="A79" s="3" t="s">
        <v>14</v>
      </c>
      <c r="B79" s="3"/>
      <c r="C79" s="3" t="s">
        <v>118</v>
      </c>
      <c r="D79" s="3" t="s">
        <v>119</v>
      </c>
      <c r="E79" s="3">
        <v>0.59</v>
      </c>
      <c r="F79" s="3">
        <v>0.64</v>
      </c>
      <c r="G79" s="3" t="s">
        <v>137</v>
      </c>
      <c r="H79" s="2">
        <v>1320</v>
      </c>
      <c r="I79" s="3" t="s">
        <v>94</v>
      </c>
      <c r="J79" s="2">
        <v>1320</v>
      </c>
      <c r="K79" s="3" t="s">
        <v>121</v>
      </c>
      <c r="L79" s="2">
        <v>153</v>
      </c>
      <c r="M79" s="3">
        <v>38.682631638225239</v>
      </c>
      <c r="N79" s="3">
        <v>138493.59755784087</v>
      </c>
      <c r="O79" s="3">
        <v>385.55342483334016</v>
      </c>
      <c r="P79" s="3">
        <v>1</v>
      </c>
      <c r="Q79" s="3">
        <f t="shared" si="4"/>
        <v>385.55342483334016</v>
      </c>
      <c r="R79" s="4">
        <f t="shared" si="5"/>
        <v>385.55342483334016</v>
      </c>
      <c r="S79" s="3">
        <v>70.929492301709388</v>
      </c>
      <c r="T79" s="3">
        <v>1</v>
      </c>
      <c r="U79" s="3">
        <f t="shared" si="6"/>
        <v>70.929492301709388</v>
      </c>
      <c r="V79" s="3">
        <f t="shared" si="7"/>
        <v>70.929492301709388</v>
      </c>
    </row>
    <row r="80" spans="1:22" x14ac:dyDescent="0.25">
      <c r="A80" s="3" t="s">
        <v>14</v>
      </c>
      <c r="B80" s="3"/>
      <c r="C80" s="3" t="s">
        <v>118</v>
      </c>
      <c r="D80" s="3" t="s">
        <v>119</v>
      </c>
      <c r="E80" s="3">
        <v>0.59</v>
      </c>
      <c r="F80" s="3">
        <v>0.64</v>
      </c>
      <c r="G80" s="3" t="s">
        <v>11</v>
      </c>
      <c r="H80" s="2">
        <v>1320</v>
      </c>
      <c r="I80" s="3" t="s">
        <v>94</v>
      </c>
      <c r="J80" s="2">
        <v>1320</v>
      </c>
      <c r="K80" s="3" t="s">
        <v>13</v>
      </c>
      <c r="L80" s="2">
        <v>1</v>
      </c>
      <c r="M80" s="3">
        <v>2.8515818593269123E-2</v>
      </c>
      <c r="N80" s="3">
        <v>111.67570462839379</v>
      </c>
      <c r="O80" s="3">
        <v>0.28868415771763334</v>
      </c>
      <c r="P80" s="3">
        <v>1</v>
      </c>
      <c r="Q80" s="3">
        <f t="shared" si="4"/>
        <v>0.28868415771763334</v>
      </c>
      <c r="R80" s="4">
        <f t="shared" si="5"/>
        <v>0.28868415771763334</v>
      </c>
      <c r="S80" s="3">
        <v>3.8571480863778367E-2</v>
      </c>
      <c r="T80" s="3">
        <v>1</v>
      </c>
      <c r="U80" s="3">
        <f t="shared" si="6"/>
        <v>3.8571480863778367E-2</v>
      </c>
      <c r="V80" s="3">
        <f t="shared" si="7"/>
        <v>3.8571480863778367E-2</v>
      </c>
    </row>
    <row r="81" spans="1:22" x14ac:dyDescent="0.25">
      <c r="A81" s="3" t="s">
        <v>14</v>
      </c>
      <c r="B81" s="3"/>
      <c r="C81" s="3" t="s">
        <v>90</v>
      </c>
      <c r="D81" s="3" t="s">
        <v>111</v>
      </c>
      <c r="E81" s="3">
        <v>0.66</v>
      </c>
      <c r="F81" s="3">
        <v>0.7</v>
      </c>
      <c r="G81" s="3" t="s">
        <v>59</v>
      </c>
      <c r="H81" s="2">
        <v>1320</v>
      </c>
      <c r="I81" s="3" t="s">
        <v>94</v>
      </c>
      <c r="J81" s="2">
        <v>1320</v>
      </c>
      <c r="K81" s="3" t="s">
        <v>62</v>
      </c>
      <c r="L81" s="2">
        <v>1</v>
      </c>
      <c r="M81" s="3">
        <v>1.1865141292110091E-5</v>
      </c>
      <c r="N81" s="3">
        <v>4.2149206018099211E-2</v>
      </c>
      <c r="O81" s="3">
        <v>1.2940985783970621E-4</v>
      </c>
      <c r="P81" s="3">
        <v>1</v>
      </c>
      <c r="Q81" s="3">
        <f t="shared" si="4"/>
        <v>1.2940985783970621E-4</v>
      </c>
      <c r="R81" s="4">
        <f t="shared" si="5"/>
        <v>1.2940985783970621E-4</v>
      </c>
      <c r="S81" s="3">
        <v>1.7895090207031966E-5</v>
      </c>
      <c r="T81" s="3">
        <v>1</v>
      </c>
      <c r="U81" s="3">
        <f t="shared" si="6"/>
        <v>1.7895090207031966E-5</v>
      </c>
      <c r="V81" s="3">
        <f t="shared" si="7"/>
        <v>1.7895090207031966E-5</v>
      </c>
    </row>
    <row r="82" spans="1:22" x14ac:dyDescent="0.25">
      <c r="A82" s="3" t="s">
        <v>14</v>
      </c>
      <c r="B82" s="3"/>
      <c r="C82" s="3" t="s">
        <v>118</v>
      </c>
      <c r="D82" s="3" t="s">
        <v>119</v>
      </c>
      <c r="E82" s="3">
        <v>0.59</v>
      </c>
      <c r="F82" s="3">
        <v>0.64</v>
      </c>
      <c r="G82" s="3" t="s">
        <v>59</v>
      </c>
      <c r="H82" s="2">
        <v>1320</v>
      </c>
      <c r="I82" s="3" t="s">
        <v>94</v>
      </c>
      <c r="J82" s="2">
        <v>1320</v>
      </c>
      <c r="K82" s="3" t="s">
        <v>148</v>
      </c>
      <c r="L82" s="2">
        <v>1</v>
      </c>
      <c r="M82" s="3">
        <v>9.4627034160425956E-3</v>
      </c>
      <c r="N82" s="3">
        <v>37.058521333331235</v>
      </c>
      <c r="O82" s="3">
        <v>9.5797094390158266E-2</v>
      </c>
      <c r="P82" s="3">
        <v>1</v>
      </c>
      <c r="Q82" s="3">
        <f t="shared" si="4"/>
        <v>9.5797094390158266E-2</v>
      </c>
      <c r="R82" s="4">
        <f t="shared" si="5"/>
        <v>9.5797094390158266E-2</v>
      </c>
      <c r="S82" s="3">
        <v>1.2799579382148617E-2</v>
      </c>
      <c r="T82" s="3">
        <v>1</v>
      </c>
      <c r="U82" s="3">
        <f t="shared" si="6"/>
        <v>1.2799579382148617E-2</v>
      </c>
      <c r="V82" s="3">
        <f t="shared" si="7"/>
        <v>1.2799579382148617E-2</v>
      </c>
    </row>
    <row r="83" spans="1:22" x14ac:dyDescent="0.25">
      <c r="A83" s="3" t="s">
        <v>14</v>
      </c>
      <c r="B83" s="3"/>
      <c r="C83" s="3" t="s">
        <v>118</v>
      </c>
      <c r="D83" s="3" t="s">
        <v>119</v>
      </c>
      <c r="E83" s="3">
        <v>0.59</v>
      </c>
      <c r="F83" s="3">
        <v>0.64</v>
      </c>
      <c r="G83" s="3" t="s">
        <v>59</v>
      </c>
      <c r="H83" s="2">
        <v>1320</v>
      </c>
      <c r="I83" s="3" t="s">
        <v>94</v>
      </c>
      <c r="J83" s="2">
        <v>1320</v>
      </c>
      <c r="K83" s="3" t="s">
        <v>152</v>
      </c>
      <c r="L83" s="2">
        <v>2</v>
      </c>
      <c r="M83" s="3">
        <v>3.8615716303309081E-2</v>
      </c>
      <c r="N83" s="3">
        <v>142.49639556904981</v>
      </c>
      <c r="O83" s="3">
        <v>0.3972901421138913</v>
      </c>
      <c r="P83" s="3">
        <v>1</v>
      </c>
      <c r="Q83" s="3">
        <f t="shared" si="4"/>
        <v>0.3972901421138913</v>
      </c>
      <c r="R83" s="4">
        <f t="shared" si="5"/>
        <v>0.3972901421138913</v>
      </c>
      <c r="S83" s="3">
        <v>6.2220020131317472E-2</v>
      </c>
      <c r="T83" s="3">
        <v>1</v>
      </c>
      <c r="U83" s="3">
        <f t="shared" si="6"/>
        <v>6.2220020131317472E-2</v>
      </c>
      <c r="V83" s="3">
        <f t="shared" si="7"/>
        <v>6.2220020131317472E-2</v>
      </c>
    </row>
    <row r="84" spans="1:22" x14ac:dyDescent="0.25">
      <c r="A84" s="3" t="s">
        <v>14</v>
      </c>
      <c r="B84" s="3"/>
      <c r="C84" s="3" t="s">
        <v>15</v>
      </c>
      <c r="D84" s="3" t="s">
        <v>16</v>
      </c>
      <c r="E84" s="3">
        <v>0.67</v>
      </c>
      <c r="F84" s="3">
        <v>0.72</v>
      </c>
      <c r="G84" s="3" t="s">
        <v>19</v>
      </c>
      <c r="H84" s="2">
        <v>1330</v>
      </c>
      <c r="I84" s="3" t="s">
        <v>31</v>
      </c>
      <c r="J84" s="2">
        <v>1330</v>
      </c>
      <c r="K84" s="3" t="s">
        <v>19</v>
      </c>
      <c r="L84" s="2">
        <v>16</v>
      </c>
      <c r="M84" s="3">
        <v>5.1572471360364043</v>
      </c>
      <c r="N84" s="3">
        <v>18948.364074132987</v>
      </c>
      <c r="O84" s="3">
        <v>52.581606910613111</v>
      </c>
      <c r="P84" s="3">
        <v>1</v>
      </c>
      <c r="Q84" s="3">
        <f t="shared" si="4"/>
        <v>52.581606910613111</v>
      </c>
      <c r="R84" s="4">
        <f t="shared" si="5"/>
        <v>52.581606910613111</v>
      </c>
      <c r="S84" s="3">
        <v>9.6389063505430777</v>
      </c>
      <c r="T84" s="3">
        <v>1</v>
      </c>
      <c r="U84" s="3">
        <f t="shared" si="6"/>
        <v>9.6389063505430777</v>
      </c>
      <c r="V84" s="3">
        <f t="shared" si="7"/>
        <v>9.6389063505430777</v>
      </c>
    </row>
    <row r="85" spans="1:22" x14ac:dyDescent="0.25">
      <c r="A85" s="3" t="s">
        <v>14</v>
      </c>
      <c r="B85" s="3"/>
      <c r="C85" s="3" t="s">
        <v>90</v>
      </c>
      <c r="D85" s="3" t="s">
        <v>91</v>
      </c>
      <c r="E85" s="3">
        <v>0.66</v>
      </c>
      <c r="F85" s="3">
        <v>0.7</v>
      </c>
      <c r="G85" s="3" t="s">
        <v>19</v>
      </c>
      <c r="H85" s="2">
        <v>1330</v>
      </c>
      <c r="I85" s="3" t="s">
        <v>31</v>
      </c>
      <c r="J85" s="2">
        <v>1330</v>
      </c>
      <c r="K85" s="3" t="s">
        <v>19</v>
      </c>
      <c r="L85" s="2">
        <v>70</v>
      </c>
      <c r="M85" s="3">
        <v>16.726315134149761</v>
      </c>
      <c r="N85" s="3">
        <v>57196.975591065398</v>
      </c>
      <c r="O85" s="3">
        <v>162.43889437971239</v>
      </c>
      <c r="P85" s="3">
        <v>1</v>
      </c>
      <c r="Q85" s="3">
        <f t="shared" si="4"/>
        <v>162.43889437971239</v>
      </c>
      <c r="R85" s="4">
        <f t="shared" si="5"/>
        <v>162.43889437971239</v>
      </c>
      <c r="S85" s="3">
        <v>29.602118509824514</v>
      </c>
      <c r="T85" s="3">
        <v>1</v>
      </c>
      <c r="U85" s="3">
        <f t="shared" si="6"/>
        <v>29.602118509824514</v>
      </c>
      <c r="V85" s="3">
        <f t="shared" si="7"/>
        <v>29.602118509824514</v>
      </c>
    </row>
    <row r="86" spans="1:22" x14ac:dyDescent="0.25">
      <c r="A86" s="3" t="s">
        <v>14</v>
      </c>
      <c r="B86" s="3"/>
      <c r="C86" s="3" t="s">
        <v>90</v>
      </c>
      <c r="D86" s="3" t="s">
        <v>111</v>
      </c>
      <c r="E86" s="3">
        <v>0.66</v>
      </c>
      <c r="F86" s="3">
        <v>0.7</v>
      </c>
      <c r="G86" s="3" t="s">
        <v>19</v>
      </c>
      <c r="H86" s="2">
        <v>1330</v>
      </c>
      <c r="I86" s="3" t="s">
        <v>31</v>
      </c>
      <c r="J86" s="2">
        <v>1330</v>
      </c>
      <c r="K86" s="3" t="s">
        <v>19</v>
      </c>
      <c r="L86" s="2">
        <v>336</v>
      </c>
      <c r="M86" s="3">
        <v>16.202225598330681</v>
      </c>
      <c r="N86" s="3">
        <v>59816.640577182457</v>
      </c>
      <c r="O86" s="3">
        <v>157.7251193235989</v>
      </c>
      <c r="P86" s="3">
        <v>1</v>
      </c>
      <c r="Q86" s="3">
        <f t="shared" si="4"/>
        <v>157.7251193235989</v>
      </c>
      <c r="R86" s="4">
        <f t="shared" si="5"/>
        <v>157.7251193235989</v>
      </c>
      <c r="S86" s="3">
        <v>28.07350791416907</v>
      </c>
      <c r="T86" s="3">
        <v>1</v>
      </c>
      <c r="U86" s="3">
        <f t="shared" si="6"/>
        <v>28.07350791416907</v>
      </c>
      <c r="V86" s="3">
        <f t="shared" si="7"/>
        <v>28.07350791416907</v>
      </c>
    </row>
    <row r="87" spans="1:22" x14ac:dyDescent="0.25">
      <c r="A87" s="3" t="s">
        <v>14</v>
      </c>
      <c r="B87" s="3"/>
      <c r="C87" s="3" t="s">
        <v>118</v>
      </c>
      <c r="D87" s="3" t="s">
        <v>119</v>
      </c>
      <c r="E87" s="3">
        <v>0.59</v>
      </c>
      <c r="F87" s="3">
        <v>0.64</v>
      </c>
      <c r="G87" s="3" t="s">
        <v>19</v>
      </c>
      <c r="H87" s="2">
        <v>1330</v>
      </c>
      <c r="I87" s="3" t="s">
        <v>31</v>
      </c>
      <c r="J87" s="2">
        <v>1330</v>
      </c>
      <c r="K87" s="3" t="s">
        <v>19</v>
      </c>
      <c r="L87" s="2">
        <v>683</v>
      </c>
      <c r="M87" s="3">
        <v>62.52494271095857</v>
      </c>
      <c r="N87" s="3">
        <v>225605.37392579991</v>
      </c>
      <c r="O87" s="3">
        <v>624.82014931452454</v>
      </c>
      <c r="P87" s="3">
        <v>1</v>
      </c>
      <c r="Q87" s="3">
        <f t="shared" si="4"/>
        <v>624.82014931452454</v>
      </c>
      <c r="R87" s="4">
        <f t="shared" si="5"/>
        <v>624.82014931452454</v>
      </c>
      <c r="S87" s="3">
        <v>113.53411114745137</v>
      </c>
      <c r="T87" s="3">
        <v>1</v>
      </c>
      <c r="U87" s="3">
        <f t="shared" si="6"/>
        <v>113.53411114745137</v>
      </c>
      <c r="V87" s="3">
        <f t="shared" si="7"/>
        <v>113.53411114745137</v>
      </c>
    </row>
    <row r="88" spans="1:22" x14ac:dyDescent="0.25">
      <c r="A88" s="3" t="s">
        <v>14</v>
      </c>
      <c r="B88" s="3"/>
      <c r="C88" s="3" t="s">
        <v>118</v>
      </c>
      <c r="D88" s="3" t="s">
        <v>119</v>
      </c>
      <c r="E88" s="3">
        <v>0.59</v>
      </c>
      <c r="F88" s="3">
        <v>0.64</v>
      </c>
      <c r="G88" s="3" t="s">
        <v>137</v>
      </c>
      <c r="H88" s="2">
        <v>1330</v>
      </c>
      <c r="I88" s="3" t="s">
        <v>31</v>
      </c>
      <c r="J88" s="2">
        <v>1330</v>
      </c>
      <c r="K88" s="3" t="s">
        <v>121</v>
      </c>
      <c r="L88" s="2">
        <v>2364</v>
      </c>
      <c r="M88" s="3">
        <v>92.245699481127332</v>
      </c>
      <c r="N88" s="3">
        <v>333757.52643860038</v>
      </c>
      <c r="O88" s="3">
        <v>855.39829677387786</v>
      </c>
      <c r="P88" s="3">
        <v>1</v>
      </c>
      <c r="Q88" s="3">
        <f t="shared" si="4"/>
        <v>855.39829677387786</v>
      </c>
      <c r="R88" s="4">
        <f t="shared" si="5"/>
        <v>855.39829677387786</v>
      </c>
      <c r="S88" s="3">
        <v>143.83952060677001</v>
      </c>
      <c r="T88" s="3">
        <v>1</v>
      </c>
      <c r="U88" s="3">
        <f t="shared" si="6"/>
        <v>143.83952060677001</v>
      </c>
      <c r="V88" s="3">
        <f t="shared" si="7"/>
        <v>143.83952060677001</v>
      </c>
    </row>
    <row r="89" spans="1:22" x14ac:dyDescent="0.25">
      <c r="A89" s="3" t="s">
        <v>14</v>
      </c>
      <c r="B89" s="3"/>
      <c r="C89" s="3" t="s">
        <v>118</v>
      </c>
      <c r="D89" s="3" t="s">
        <v>119</v>
      </c>
      <c r="E89" s="3">
        <v>0.59</v>
      </c>
      <c r="F89" s="3">
        <v>0.64</v>
      </c>
      <c r="G89" s="3" t="s">
        <v>139</v>
      </c>
      <c r="H89" s="2">
        <v>1330</v>
      </c>
      <c r="I89" s="3" t="s">
        <v>31</v>
      </c>
      <c r="J89" s="2">
        <v>1330</v>
      </c>
      <c r="K89" s="3" t="s">
        <v>123</v>
      </c>
      <c r="L89" s="2">
        <v>505</v>
      </c>
      <c r="M89" s="3">
        <v>36.298288906781082</v>
      </c>
      <c r="N89" s="3">
        <v>135331.47055085987</v>
      </c>
      <c r="O89" s="3">
        <v>374.25762532655654</v>
      </c>
      <c r="P89" s="3">
        <v>1</v>
      </c>
      <c r="Q89" s="3">
        <f t="shared" si="4"/>
        <v>374.25762532655654</v>
      </c>
      <c r="R89" s="4">
        <f t="shared" si="5"/>
        <v>374.25762532655654</v>
      </c>
      <c r="S89" s="3">
        <v>67.307312172985007</v>
      </c>
      <c r="T89" s="3">
        <v>1</v>
      </c>
      <c r="U89" s="3">
        <f t="shared" si="6"/>
        <v>67.307312172985007</v>
      </c>
      <c r="V89" s="3">
        <f t="shared" si="7"/>
        <v>67.307312172985007</v>
      </c>
    </row>
    <row r="90" spans="1:22" x14ac:dyDescent="0.25">
      <c r="A90" s="3" t="s">
        <v>14</v>
      </c>
      <c r="B90" s="3"/>
      <c r="C90" s="3" t="s">
        <v>118</v>
      </c>
      <c r="D90" s="3" t="s">
        <v>119</v>
      </c>
      <c r="E90" s="3">
        <v>0.59</v>
      </c>
      <c r="F90" s="3">
        <v>0.64</v>
      </c>
      <c r="G90" s="3" t="s">
        <v>141</v>
      </c>
      <c r="H90" s="2">
        <v>1330</v>
      </c>
      <c r="I90" s="3" t="s">
        <v>31</v>
      </c>
      <c r="J90" s="2">
        <v>1330</v>
      </c>
      <c r="K90" s="3" t="s">
        <v>142</v>
      </c>
      <c r="L90" s="2">
        <v>2161</v>
      </c>
      <c r="M90" s="3">
        <v>82.333320811370839</v>
      </c>
      <c r="N90" s="3">
        <v>311220.80316508084</v>
      </c>
      <c r="O90" s="3">
        <v>817.66213147460314</v>
      </c>
      <c r="P90" s="3">
        <v>1</v>
      </c>
      <c r="Q90" s="3">
        <f t="shared" si="4"/>
        <v>817.66213147460314</v>
      </c>
      <c r="R90" s="4">
        <f t="shared" si="5"/>
        <v>817.66213147460314</v>
      </c>
      <c r="S90" s="3">
        <v>149.65788211588875</v>
      </c>
      <c r="T90" s="3">
        <v>1</v>
      </c>
      <c r="U90" s="3">
        <f t="shared" si="6"/>
        <v>149.65788211588875</v>
      </c>
      <c r="V90" s="3">
        <f t="shared" si="7"/>
        <v>149.65788211588875</v>
      </c>
    </row>
    <row r="91" spans="1:22" x14ac:dyDescent="0.25">
      <c r="A91" s="3" t="s">
        <v>14</v>
      </c>
      <c r="B91" s="3"/>
      <c r="C91" s="3" t="s">
        <v>118</v>
      </c>
      <c r="D91" s="3" t="s">
        <v>119</v>
      </c>
      <c r="E91" s="3">
        <v>0.59</v>
      </c>
      <c r="F91" s="3">
        <v>0.64</v>
      </c>
      <c r="G91" s="3" t="s">
        <v>145</v>
      </c>
      <c r="H91" s="2">
        <v>1330</v>
      </c>
      <c r="I91" s="3" t="s">
        <v>31</v>
      </c>
      <c r="J91" s="2">
        <v>1330</v>
      </c>
      <c r="K91" s="3" t="s">
        <v>147</v>
      </c>
      <c r="L91" s="2">
        <v>2</v>
      </c>
      <c r="M91" s="3">
        <v>1.4434888748862675E-3</v>
      </c>
      <c r="N91" s="3">
        <v>5.528545977091655</v>
      </c>
      <c r="O91" s="3">
        <v>1.2484412987557578E-2</v>
      </c>
      <c r="P91" s="3">
        <v>1</v>
      </c>
      <c r="Q91" s="3">
        <f t="shared" si="4"/>
        <v>1.2484412987557578E-2</v>
      </c>
      <c r="R91" s="4">
        <f t="shared" si="5"/>
        <v>1.2484412987557578E-2</v>
      </c>
      <c r="S91" s="3">
        <v>1.8554478936387473E-3</v>
      </c>
      <c r="T91" s="3">
        <v>1</v>
      </c>
      <c r="U91" s="3">
        <f t="shared" si="6"/>
        <v>1.8554478936387473E-3</v>
      </c>
      <c r="V91" s="3">
        <f t="shared" si="7"/>
        <v>1.8554478936387473E-3</v>
      </c>
    </row>
    <row r="92" spans="1:22" x14ac:dyDescent="0.25">
      <c r="A92" s="3" t="s">
        <v>14</v>
      </c>
      <c r="B92" s="3"/>
      <c r="C92" s="3" t="s">
        <v>118</v>
      </c>
      <c r="D92" s="3" t="s">
        <v>119</v>
      </c>
      <c r="E92" s="3">
        <v>0.59</v>
      </c>
      <c r="F92" s="3">
        <v>0.64</v>
      </c>
      <c r="G92" s="3" t="s">
        <v>145</v>
      </c>
      <c r="H92" s="2">
        <v>1330</v>
      </c>
      <c r="I92" s="3" t="s">
        <v>31</v>
      </c>
      <c r="J92" s="2">
        <v>1330</v>
      </c>
      <c r="K92" s="3" t="s">
        <v>146</v>
      </c>
      <c r="L92" s="2">
        <v>1583</v>
      </c>
      <c r="M92" s="3">
        <v>101.80235398251007</v>
      </c>
      <c r="N92" s="3">
        <v>392741.8465576648</v>
      </c>
      <c r="O92" s="3">
        <v>1063.1184889568101</v>
      </c>
      <c r="P92" s="3">
        <v>1</v>
      </c>
      <c r="Q92" s="3">
        <f t="shared" si="4"/>
        <v>1063.1184889568101</v>
      </c>
      <c r="R92" s="4">
        <f t="shared" si="5"/>
        <v>1063.1184889568101</v>
      </c>
      <c r="S92" s="3">
        <v>194.53651351448147</v>
      </c>
      <c r="T92" s="3">
        <v>1</v>
      </c>
      <c r="U92" s="3">
        <f t="shared" si="6"/>
        <v>194.53651351448147</v>
      </c>
      <c r="V92" s="3">
        <f t="shared" si="7"/>
        <v>194.53651351448147</v>
      </c>
    </row>
    <row r="93" spans="1:22" x14ac:dyDescent="0.25">
      <c r="A93" s="3" t="s">
        <v>14</v>
      </c>
      <c r="B93" s="3"/>
      <c r="C93" s="3" t="s">
        <v>118</v>
      </c>
      <c r="D93" s="3" t="s">
        <v>119</v>
      </c>
      <c r="E93" s="3">
        <v>0.59</v>
      </c>
      <c r="F93" s="3">
        <v>0.64</v>
      </c>
      <c r="G93" s="3" t="s">
        <v>59</v>
      </c>
      <c r="H93" s="2">
        <v>1330</v>
      </c>
      <c r="I93" s="3" t="s">
        <v>31</v>
      </c>
      <c r="J93" s="2">
        <v>1330</v>
      </c>
      <c r="K93" s="3" t="s">
        <v>62</v>
      </c>
      <c r="L93" s="2">
        <v>45</v>
      </c>
      <c r="M93" s="3">
        <v>2.1193825856111036E-2</v>
      </c>
      <c r="N93" s="3">
        <v>81.164139792130285</v>
      </c>
      <c r="O93" s="3">
        <v>0.21023049914760888</v>
      </c>
      <c r="P93" s="3">
        <v>1</v>
      </c>
      <c r="Q93" s="3">
        <f t="shared" si="4"/>
        <v>0.21023049914760888</v>
      </c>
      <c r="R93" s="4">
        <f t="shared" si="5"/>
        <v>0.21023049914760888</v>
      </c>
      <c r="S93" s="3">
        <v>3.5365215650790233E-2</v>
      </c>
      <c r="T93" s="3">
        <v>1</v>
      </c>
      <c r="U93" s="3">
        <f t="shared" si="6"/>
        <v>3.5365215650790233E-2</v>
      </c>
      <c r="V93" s="3">
        <f t="shared" si="7"/>
        <v>3.5365215650790233E-2</v>
      </c>
    </row>
    <row r="94" spans="1:22" x14ac:dyDescent="0.25">
      <c r="A94" s="3" t="s">
        <v>14</v>
      </c>
      <c r="B94" s="3"/>
      <c r="C94" s="3" t="s">
        <v>118</v>
      </c>
      <c r="D94" s="3" t="s">
        <v>119</v>
      </c>
      <c r="E94" s="3">
        <v>0.59</v>
      </c>
      <c r="F94" s="3">
        <v>0.64</v>
      </c>
      <c r="G94" s="3" t="s">
        <v>59</v>
      </c>
      <c r="H94" s="2">
        <v>1330</v>
      </c>
      <c r="I94" s="3" t="s">
        <v>31</v>
      </c>
      <c r="J94" s="2">
        <v>1330</v>
      </c>
      <c r="K94" s="3" t="s">
        <v>149</v>
      </c>
      <c r="L94" s="2">
        <v>6</v>
      </c>
      <c r="M94" s="3">
        <v>3.1895460841493552E-3</v>
      </c>
      <c r="N94" s="3">
        <v>12.340882747872961</v>
      </c>
      <c r="O94" s="3">
        <v>3.3607163178828517E-2</v>
      </c>
      <c r="P94" s="3">
        <v>1</v>
      </c>
      <c r="Q94" s="3">
        <f t="shared" si="4"/>
        <v>3.3607163178828517E-2</v>
      </c>
      <c r="R94" s="4">
        <f t="shared" si="5"/>
        <v>3.3607163178828517E-2</v>
      </c>
      <c r="S94" s="3">
        <v>5.3512674254603161E-3</v>
      </c>
      <c r="T94" s="3">
        <v>1</v>
      </c>
      <c r="U94" s="3">
        <f t="shared" si="6"/>
        <v>5.3512674254603161E-3</v>
      </c>
      <c r="V94" s="3">
        <f t="shared" si="7"/>
        <v>5.3512674254603161E-3</v>
      </c>
    </row>
    <row r="95" spans="1:22" x14ac:dyDescent="0.25">
      <c r="A95" s="3" t="s">
        <v>14</v>
      </c>
      <c r="B95" s="3"/>
      <c r="C95" s="3" t="s">
        <v>118</v>
      </c>
      <c r="D95" s="3" t="s">
        <v>119</v>
      </c>
      <c r="E95" s="3">
        <v>0.59</v>
      </c>
      <c r="F95" s="3">
        <v>0.64</v>
      </c>
      <c r="G95" s="3" t="s">
        <v>59</v>
      </c>
      <c r="H95" s="2">
        <v>1330</v>
      </c>
      <c r="I95" s="3" t="s">
        <v>31</v>
      </c>
      <c r="J95" s="2">
        <v>1330</v>
      </c>
      <c r="K95" s="3" t="s">
        <v>150</v>
      </c>
      <c r="L95" s="2">
        <v>24</v>
      </c>
      <c r="M95" s="3">
        <v>1.2053677995290417E-2</v>
      </c>
      <c r="N95" s="3">
        <v>44.724310394751761</v>
      </c>
      <c r="O95" s="3">
        <v>0.1065281281792969</v>
      </c>
      <c r="P95" s="3">
        <v>1</v>
      </c>
      <c r="Q95" s="3">
        <f t="shared" si="4"/>
        <v>0.1065281281792969</v>
      </c>
      <c r="R95" s="4">
        <f t="shared" si="5"/>
        <v>0.1065281281792969</v>
      </c>
      <c r="S95" s="3">
        <v>1.7376711775244705E-2</v>
      </c>
      <c r="T95" s="3">
        <v>1</v>
      </c>
      <c r="U95" s="3">
        <f t="shared" si="6"/>
        <v>1.7376711775244705E-2</v>
      </c>
      <c r="V95" s="3">
        <f t="shared" si="7"/>
        <v>1.7376711775244705E-2</v>
      </c>
    </row>
    <row r="96" spans="1:22" x14ac:dyDescent="0.25">
      <c r="A96" s="3" t="s">
        <v>14</v>
      </c>
      <c r="B96" s="3"/>
      <c r="C96" s="3" t="s">
        <v>118</v>
      </c>
      <c r="D96" s="3" t="s">
        <v>119</v>
      </c>
      <c r="E96" s="3">
        <v>0.59</v>
      </c>
      <c r="F96" s="3">
        <v>0.64</v>
      </c>
      <c r="G96" s="3" t="s">
        <v>59</v>
      </c>
      <c r="H96" s="2">
        <v>1330</v>
      </c>
      <c r="I96" s="3" t="s">
        <v>31</v>
      </c>
      <c r="J96" s="2">
        <v>1330</v>
      </c>
      <c r="K96" s="3" t="s">
        <v>124</v>
      </c>
      <c r="L96" s="2">
        <v>26</v>
      </c>
      <c r="M96" s="3">
        <v>0.12942666604577316</v>
      </c>
      <c r="N96" s="3">
        <v>482.34941979026223</v>
      </c>
      <c r="O96" s="3">
        <v>1.2891512314067926</v>
      </c>
      <c r="P96" s="3">
        <v>1</v>
      </c>
      <c r="Q96" s="3">
        <f t="shared" si="4"/>
        <v>1.2891512314067926</v>
      </c>
      <c r="R96" s="4">
        <f t="shared" si="5"/>
        <v>1.2891512314067926</v>
      </c>
      <c r="S96" s="3">
        <v>0.21944903728728923</v>
      </c>
      <c r="T96" s="3">
        <v>1</v>
      </c>
      <c r="U96" s="3">
        <f t="shared" si="6"/>
        <v>0.21944903728728923</v>
      </c>
      <c r="V96" s="3">
        <f t="shared" si="7"/>
        <v>0.21944903728728923</v>
      </c>
    </row>
    <row r="97" spans="1:22" x14ac:dyDescent="0.25">
      <c r="A97" s="3" t="s">
        <v>14</v>
      </c>
      <c r="B97" s="3"/>
      <c r="C97" s="3" t="s">
        <v>118</v>
      </c>
      <c r="D97" s="3" t="s">
        <v>119</v>
      </c>
      <c r="E97" s="3">
        <v>0.59</v>
      </c>
      <c r="F97" s="3">
        <v>0.64</v>
      </c>
      <c r="G97" s="3" t="s">
        <v>59</v>
      </c>
      <c r="H97" s="2">
        <v>1330</v>
      </c>
      <c r="I97" s="3" t="s">
        <v>31</v>
      </c>
      <c r="J97" s="2">
        <v>1330</v>
      </c>
      <c r="K97" s="3" t="s">
        <v>152</v>
      </c>
      <c r="L97" s="2">
        <v>9</v>
      </c>
      <c r="M97" s="3">
        <v>2.8025493219511891E-4</v>
      </c>
      <c r="N97" s="3">
        <v>1.0290198974134039</v>
      </c>
      <c r="O97" s="3">
        <v>2.5019619978042555E-3</v>
      </c>
      <c r="P97" s="3">
        <v>1</v>
      </c>
      <c r="Q97" s="3">
        <f t="shared" si="4"/>
        <v>2.5019619978042555E-3</v>
      </c>
      <c r="R97" s="4">
        <f t="shared" si="5"/>
        <v>2.5019619978042555E-3</v>
      </c>
      <c r="S97" s="3">
        <v>3.7206026554432813E-4</v>
      </c>
      <c r="T97" s="3">
        <v>1</v>
      </c>
      <c r="U97" s="3">
        <f t="shared" si="6"/>
        <v>3.7206026554432813E-4</v>
      </c>
      <c r="V97" s="3">
        <f t="shared" si="7"/>
        <v>3.7206026554432813E-4</v>
      </c>
    </row>
    <row r="98" spans="1:22" x14ac:dyDescent="0.25">
      <c r="A98" s="3" t="s">
        <v>14</v>
      </c>
      <c r="B98" s="3"/>
      <c r="C98" s="3" t="s">
        <v>90</v>
      </c>
      <c r="D98" s="3" t="s">
        <v>111</v>
      </c>
      <c r="E98" s="3">
        <v>0.66</v>
      </c>
      <c r="F98" s="3">
        <v>0.7</v>
      </c>
      <c r="G98" s="3" t="s">
        <v>19</v>
      </c>
      <c r="H98" s="2">
        <v>1340</v>
      </c>
      <c r="I98" s="3" t="s">
        <v>112</v>
      </c>
      <c r="J98" s="2">
        <v>1340</v>
      </c>
      <c r="K98" s="3" t="s">
        <v>19</v>
      </c>
      <c r="L98" s="2">
        <v>81</v>
      </c>
      <c r="M98" s="3">
        <v>29.066899430021202</v>
      </c>
      <c r="N98" s="3">
        <v>106725.03183700274</v>
      </c>
      <c r="O98" s="3">
        <v>311.00495227311569</v>
      </c>
      <c r="P98" s="3">
        <v>1</v>
      </c>
      <c r="Q98" s="3">
        <f t="shared" si="4"/>
        <v>311.00495227311569</v>
      </c>
      <c r="R98" s="4">
        <f t="shared" si="5"/>
        <v>311.00495227311569</v>
      </c>
      <c r="S98" s="3">
        <v>58.354026566419854</v>
      </c>
      <c r="T98" s="3">
        <v>1</v>
      </c>
      <c r="U98" s="3">
        <f t="shared" si="6"/>
        <v>58.354026566419854</v>
      </c>
      <c r="V98" s="3">
        <f t="shared" si="7"/>
        <v>58.354026566419854</v>
      </c>
    </row>
    <row r="99" spans="1:22" x14ac:dyDescent="0.25">
      <c r="A99" s="3" t="s">
        <v>14</v>
      </c>
      <c r="B99" s="3"/>
      <c r="C99" s="3" t="s">
        <v>118</v>
      </c>
      <c r="D99" s="3" t="s">
        <v>119</v>
      </c>
      <c r="E99" s="3">
        <v>0.59</v>
      </c>
      <c r="F99" s="3">
        <v>0.64</v>
      </c>
      <c r="G99" s="3" t="s">
        <v>19</v>
      </c>
      <c r="H99" s="2">
        <v>1340</v>
      </c>
      <c r="I99" s="3" t="s">
        <v>112</v>
      </c>
      <c r="J99" s="2">
        <v>1340</v>
      </c>
      <c r="K99" s="3" t="s">
        <v>19</v>
      </c>
      <c r="L99" s="2">
        <v>41</v>
      </c>
      <c r="M99" s="3">
        <v>12.372662220341432</v>
      </c>
      <c r="N99" s="3">
        <v>47941.526211062606</v>
      </c>
      <c r="O99" s="3">
        <v>134.83492488734674</v>
      </c>
      <c r="P99" s="3">
        <v>1</v>
      </c>
      <c r="Q99" s="3">
        <f t="shared" si="4"/>
        <v>134.83492488734674</v>
      </c>
      <c r="R99" s="4">
        <f t="shared" si="5"/>
        <v>134.83492488734674</v>
      </c>
      <c r="S99" s="3">
        <v>25.022039531159852</v>
      </c>
      <c r="T99" s="3">
        <v>1</v>
      </c>
      <c r="U99" s="3">
        <f t="shared" si="6"/>
        <v>25.022039531159852</v>
      </c>
      <c r="V99" s="3">
        <f t="shared" si="7"/>
        <v>25.022039531159852</v>
      </c>
    </row>
    <row r="100" spans="1:22" x14ac:dyDescent="0.25">
      <c r="A100" s="3" t="s">
        <v>14</v>
      </c>
      <c r="B100" s="3"/>
      <c r="C100" s="3" t="s">
        <v>118</v>
      </c>
      <c r="D100" s="3" t="s">
        <v>119</v>
      </c>
      <c r="E100" s="3">
        <v>0.59</v>
      </c>
      <c r="F100" s="3">
        <v>0.64</v>
      </c>
      <c r="G100" s="3" t="s">
        <v>137</v>
      </c>
      <c r="H100" s="2">
        <v>1340</v>
      </c>
      <c r="I100" s="3" t="s">
        <v>112</v>
      </c>
      <c r="J100" s="2">
        <v>1340</v>
      </c>
      <c r="K100" s="3" t="s">
        <v>121</v>
      </c>
      <c r="L100" s="2">
        <v>63</v>
      </c>
      <c r="M100" s="3">
        <v>17.151422021020501</v>
      </c>
      <c r="N100" s="3">
        <v>61974.884657883282</v>
      </c>
      <c r="O100" s="3">
        <v>173.05213694702468</v>
      </c>
      <c r="P100" s="3">
        <v>1</v>
      </c>
      <c r="Q100" s="3">
        <f t="shared" si="4"/>
        <v>173.05213694702468</v>
      </c>
      <c r="R100" s="4">
        <f t="shared" si="5"/>
        <v>173.05213694702468</v>
      </c>
      <c r="S100" s="3">
        <v>31.807272086628867</v>
      </c>
      <c r="T100" s="3">
        <v>1</v>
      </c>
      <c r="U100" s="3">
        <f t="shared" si="6"/>
        <v>31.807272086628867</v>
      </c>
      <c r="V100" s="3">
        <f t="shared" si="7"/>
        <v>31.807272086628867</v>
      </c>
    </row>
    <row r="101" spans="1:22" x14ac:dyDescent="0.25">
      <c r="A101" s="3" t="s">
        <v>14</v>
      </c>
      <c r="B101" s="3"/>
      <c r="C101" s="3" t="s">
        <v>118</v>
      </c>
      <c r="D101" s="3" t="s">
        <v>119</v>
      </c>
      <c r="E101" s="3">
        <v>0.59</v>
      </c>
      <c r="F101" s="3">
        <v>0.64</v>
      </c>
      <c r="G101" s="3" t="s">
        <v>139</v>
      </c>
      <c r="H101" s="2">
        <v>1340</v>
      </c>
      <c r="I101" s="3" t="s">
        <v>112</v>
      </c>
      <c r="J101" s="2">
        <v>1340</v>
      </c>
      <c r="K101" s="3" t="s">
        <v>123</v>
      </c>
      <c r="L101" s="2">
        <v>33</v>
      </c>
      <c r="M101" s="3">
        <v>6.0105224394631751</v>
      </c>
      <c r="N101" s="3">
        <v>22523.667462264795</v>
      </c>
      <c r="O101" s="3">
        <v>62.873205656266805</v>
      </c>
      <c r="P101" s="3">
        <v>1</v>
      </c>
      <c r="Q101" s="3">
        <f t="shared" si="4"/>
        <v>62.873205656266805</v>
      </c>
      <c r="R101" s="4">
        <f t="shared" si="5"/>
        <v>62.873205656266805</v>
      </c>
      <c r="S101" s="3">
        <v>11.667819714578467</v>
      </c>
      <c r="T101" s="3">
        <v>1</v>
      </c>
      <c r="U101" s="3">
        <f t="shared" si="6"/>
        <v>11.667819714578467</v>
      </c>
      <c r="V101" s="3">
        <f t="shared" si="7"/>
        <v>11.667819714578467</v>
      </c>
    </row>
    <row r="102" spans="1:22" x14ac:dyDescent="0.25">
      <c r="A102" s="3" t="s">
        <v>14</v>
      </c>
      <c r="B102" s="3"/>
      <c r="C102" s="3" t="s">
        <v>118</v>
      </c>
      <c r="D102" s="3" t="s">
        <v>119</v>
      </c>
      <c r="E102" s="3">
        <v>0.59</v>
      </c>
      <c r="F102" s="3">
        <v>0.64</v>
      </c>
      <c r="G102" s="3" t="s">
        <v>141</v>
      </c>
      <c r="H102" s="2">
        <v>1340</v>
      </c>
      <c r="I102" s="3" t="s">
        <v>112</v>
      </c>
      <c r="J102" s="2">
        <v>1340</v>
      </c>
      <c r="K102" s="3" t="s">
        <v>142</v>
      </c>
      <c r="L102" s="2">
        <v>134</v>
      </c>
      <c r="M102" s="3">
        <v>46.926260835202712</v>
      </c>
      <c r="N102" s="3">
        <v>178339.41622853559</v>
      </c>
      <c r="O102" s="3">
        <v>510.57058243569884</v>
      </c>
      <c r="P102" s="3">
        <v>1</v>
      </c>
      <c r="Q102" s="3">
        <f t="shared" si="4"/>
        <v>510.57058243569884</v>
      </c>
      <c r="R102" s="4">
        <f t="shared" si="5"/>
        <v>510.57058243569884</v>
      </c>
      <c r="S102" s="3">
        <v>96.968562948845758</v>
      </c>
      <c r="T102" s="3">
        <v>1</v>
      </c>
      <c r="U102" s="3">
        <f t="shared" si="6"/>
        <v>96.968562948845758</v>
      </c>
      <c r="V102" s="3">
        <f t="shared" si="7"/>
        <v>96.968562948845758</v>
      </c>
    </row>
    <row r="103" spans="1:22" x14ac:dyDescent="0.25">
      <c r="A103" s="3" t="s">
        <v>14</v>
      </c>
      <c r="B103" s="3"/>
      <c r="C103" s="3" t="s">
        <v>118</v>
      </c>
      <c r="D103" s="3" t="s">
        <v>119</v>
      </c>
      <c r="E103" s="3">
        <v>0.59</v>
      </c>
      <c r="F103" s="3">
        <v>0.64</v>
      </c>
      <c r="G103" s="3" t="s">
        <v>145</v>
      </c>
      <c r="H103" s="2">
        <v>1340</v>
      </c>
      <c r="I103" s="3" t="s">
        <v>112</v>
      </c>
      <c r="J103" s="2">
        <v>1340</v>
      </c>
      <c r="K103" s="3" t="s">
        <v>147</v>
      </c>
      <c r="L103" s="2">
        <v>4</v>
      </c>
      <c r="M103" s="3">
        <v>3.9339754509199722E-2</v>
      </c>
      <c r="N103" s="3">
        <v>151.76517374382414</v>
      </c>
      <c r="O103" s="3">
        <v>0.39082775586058915</v>
      </c>
      <c r="P103" s="3">
        <v>1</v>
      </c>
      <c r="Q103" s="3">
        <f t="shared" si="4"/>
        <v>0.39082775586058915</v>
      </c>
      <c r="R103" s="4">
        <f t="shared" si="5"/>
        <v>0.39082775586058915</v>
      </c>
      <c r="S103" s="3">
        <v>6.7319916602757171E-2</v>
      </c>
      <c r="T103" s="3">
        <v>1</v>
      </c>
      <c r="U103" s="3">
        <f t="shared" si="6"/>
        <v>6.7319916602757171E-2</v>
      </c>
      <c r="V103" s="3">
        <f t="shared" si="7"/>
        <v>6.7319916602757171E-2</v>
      </c>
    </row>
    <row r="104" spans="1:22" x14ac:dyDescent="0.25">
      <c r="A104" s="3" t="s">
        <v>14</v>
      </c>
      <c r="B104" s="3"/>
      <c r="C104" s="3" t="s">
        <v>118</v>
      </c>
      <c r="D104" s="3" t="s">
        <v>119</v>
      </c>
      <c r="E104" s="3">
        <v>0.59</v>
      </c>
      <c r="F104" s="3">
        <v>0.64</v>
      </c>
      <c r="G104" s="3" t="s">
        <v>145</v>
      </c>
      <c r="H104" s="2">
        <v>1340</v>
      </c>
      <c r="I104" s="3" t="s">
        <v>112</v>
      </c>
      <c r="J104" s="2">
        <v>1340</v>
      </c>
      <c r="K104" s="3" t="s">
        <v>146</v>
      </c>
      <c r="L104" s="2">
        <v>7</v>
      </c>
      <c r="M104" s="3">
        <v>1.8014569017548916</v>
      </c>
      <c r="N104" s="3">
        <v>7002.6242072426576</v>
      </c>
      <c r="O104" s="3">
        <v>19.563542207680399</v>
      </c>
      <c r="P104" s="3">
        <v>1</v>
      </c>
      <c r="Q104" s="3">
        <f t="shared" si="4"/>
        <v>19.563542207680399</v>
      </c>
      <c r="R104" s="4">
        <f t="shared" si="5"/>
        <v>19.563542207680399</v>
      </c>
      <c r="S104" s="3">
        <v>3.2871103188401118</v>
      </c>
      <c r="T104" s="3">
        <v>1</v>
      </c>
      <c r="U104" s="3">
        <f t="shared" si="6"/>
        <v>3.2871103188401118</v>
      </c>
      <c r="V104" s="3">
        <f t="shared" si="7"/>
        <v>3.2871103188401118</v>
      </c>
    </row>
    <row r="105" spans="1:22" x14ac:dyDescent="0.25">
      <c r="A105" s="3" t="s">
        <v>14</v>
      </c>
      <c r="B105" s="3"/>
      <c r="C105" s="3" t="s">
        <v>90</v>
      </c>
      <c r="D105" s="3" t="s">
        <v>111</v>
      </c>
      <c r="E105" s="3">
        <v>0.66</v>
      </c>
      <c r="F105" s="3">
        <v>0.7</v>
      </c>
      <c r="G105" s="3" t="s">
        <v>59</v>
      </c>
      <c r="H105" s="2">
        <v>1340</v>
      </c>
      <c r="I105" s="3" t="s">
        <v>112</v>
      </c>
      <c r="J105" s="2">
        <v>1340</v>
      </c>
      <c r="K105" s="3" t="s">
        <v>62</v>
      </c>
      <c r="L105" s="2">
        <v>5</v>
      </c>
      <c r="M105" s="3">
        <v>9.0581238368628615E-3</v>
      </c>
      <c r="N105" s="3">
        <v>33.209988794479933</v>
      </c>
      <c r="O105" s="3">
        <v>8.6895562799794213E-2</v>
      </c>
      <c r="P105" s="3">
        <v>1</v>
      </c>
      <c r="Q105" s="3">
        <f t="shared" si="4"/>
        <v>8.6895562799794213E-2</v>
      </c>
      <c r="R105" s="4">
        <f t="shared" si="5"/>
        <v>8.6895562799794213E-2</v>
      </c>
      <c r="S105" s="3">
        <v>1.4251073566643048E-2</v>
      </c>
      <c r="T105" s="3">
        <v>1</v>
      </c>
      <c r="U105" s="3">
        <f t="shared" si="6"/>
        <v>1.4251073566643048E-2</v>
      </c>
      <c r="V105" s="3">
        <f t="shared" si="7"/>
        <v>1.4251073566643048E-2</v>
      </c>
    </row>
    <row r="106" spans="1:22" x14ac:dyDescent="0.25">
      <c r="A106" s="3" t="s">
        <v>14</v>
      </c>
      <c r="B106" s="3"/>
      <c r="C106" s="3" t="s">
        <v>118</v>
      </c>
      <c r="D106" s="3" t="s">
        <v>119</v>
      </c>
      <c r="E106" s="3">
        <v>0.59</v>
      </c>
      <c r="F106" s="3">
        <v>0.64</v>
      </c>
      <c r="G106" s="3" t="s">
        <v>59</v>
      </c>
      <c r="H106" s="2">
        <v>1340</v>
      </c>
      <c r="I106" s="3" t="s">
        <v>112</v>
      </c>
      <c r="J106" s="2">
        <v>1340</v>
      </c>
      <c r="K106" s="3" t="s">
        <v>150</v>
      </c>
      <c r="L106" s="2">
        <v>3</v>
      </c>
      <c r="M106" s="3">
        <v>3.9279593046077088E-3</v>
      </c>
      <c r="N106" s="3">
        <v>15.196649974949922</v>
      </c>
      <c r="O106" s="3">
        <v>4.2092911343833805E-2</v>
      </c>
      <c r="P106" s="3">
        <v>1</v>
      </c>
      <c r="Q106" s="3">
        <f t="shared" si="4"/>
        <v>4.2092911343833805E-2</v>
      </c>
      <c r="R106" s="4">
        <f t="shared" si="5"/>
        <v>4.2092911343833805E-2</v>
      </c>
      <c r="S106" s="3">
        <v>7.5930234129815994E-3</v>
      </c>
      <c r="T106" s="3">
        <v>1</v>
      </c>
      <c r="U106" s="3">
        <f t="shared" si="6"/>
        <v>7.5930234129815994E-3</v>
      </c>
      <c r="V106" s="3">
        <f t="shared" si="7"/>
        <v>7.5930234129815994E-3</v>
      </c>
    </row>
    <row r="107" spans="1:22" x14ac:dyDescent="0.25">
      <c r="A107" s="3" t="s">
        <v>14</v>
      </c>
      <c r="B107" s="3"/>
      <c r="C107" s="3" t="s">
        <v>118</v>
      </c>
      <c r="D107" s="3" t="s">
        <v>119</v>
      </c>
      <c r="E107" s="3">
        <v>0.59</v>
      </c>
      <c r="F107" s="3">
        <v>0.64</v>
      </c>
      <c r="G107" s="3" t="s">
        <v>19</v>
      </c>
      <c r="H107" s="2">
        <v>1350</v>
      </c>
      <c r="I107" s="3" t="s">
        <v>126</v>
      </c>
      <c r="J107" s="2">
        <v>1350</v>
      </c>
      <c r="K107" s="3" t="s">
        <v>19</v>
      </c>
      <c r="L107" s="2">
        <v>4</v>
      </c>
      <c r="M107" s="3">
        <v>0.35011289239138466</v>
      </c>
      <c r="N107" s="3">
        <v>1304.5408413071918</v>
      </c>
      <c r="O107" s="3">
        <v>3.7499773331949844</v>
      </c>
      <c r="P107" s="3">
        <v>1</v>
      </c>
      <c r="Q107" s="3">
        <f t="shared" si="4"/>
        <v>3.7499773331949844</v>
      </c>
      <c r="R107" s="4">
        <f t="shared" si="5"/>
        <v>3.7499773331949844</v>
      </c>
      <c r="S107" s="3">
        <v>0.7084185940505815</v>
      </c>
      <c r="T107" s="3">
        <v>1</v>
      </c>
      <c r="U107" s="3">
        <f t="shared" si="6"/>
        <v>0.7084185940505815</v>
      </c>
      <c r="V107" s="3">
        <f t="shared" si="7"/>
        <v>0.7084185940505815</v>
      </c>
    </row>
    <row r="108" spans="1:22" x14ac:dyDescent="0.25">
      <c r="A108" s="3" t="s">
        <v>14</v>
      </c>
      <c r="B108" s="3"/>
      <c r="C108" s="3" t="s">
        <v>90</v>
      </c>
      <c r="D108" s="3" t="s">
        <v>111</v>
      </c>
      <c r="E108" s="3">
        <v>0.66</v>
      </c>
      <c r="F108" s="3">
        <v>0.7</v>
      </c>
      <c r="G108" s="3" t="s">
        <v>19</v>
      </c>
      <c r="H108" s="2">
        <v>1390</v>
      </c>
      <c r="I108" s="3" t="s">
        <v>113</v>
      </c>
      <c r="J108" s="2">
        <v>1390</v>
      </c>
      <c r="K108" s="3" t="s">
        <v>19</v>
      </c>
      <c r="L108" s="2">
        <v>2</v>
      </c>
      <c r="M108" s="3">
        <v>3.6156533535813662E-2</v>
      </c>
      <c r="N108" s="3">
        <v>137.55580753255154</v>
      </c>
      <c r="O108" s="3">
        <v>0.3643407494523358</v>
      </c>
      <c r="P108" s="3">
        <v>1</v>
      </c>
      <c r="Q108" s="3">
        <f t="shared" si="4"/>
        <v>0.3643407494523358</v>
      </c>
      <c r="R108" s="4">
        <f t="shared" si="5"/>
        <v>0.3643407494523358</v>
      </c>
      <c r="S108" s="3">
        <v>4.9529148643324458E-2</v>
      </c>
      <c r="T108" s="3">
        <v>1</v>
      </c>
      <c r="U108" s="3">
        <f t="shared" si="6"/>
        <v>4.9529148643324458E-2</v>
      </c>
      <c r="V108" s="3">
        <f t="shared" si="7"/>
        <v>4.9529148643324458E-2</v>
      </c>
    </row>
    <row r="109" spans="1:22" x14ac:dyDescent="0.25">
      <c r="A109" s="3" t="s">
        <v>14</v>
      </c>
      <c r="B109" s="3"/>
      <c r="C109" s="3" t="s">
        <v>118</v>
      </c>
      <c r="D109" s="3" t="s">
        <v>119</v>
      </c>
      <c r="E109" s="3">
        <v>0.59</v>
      </c>
      <c r="F109" s="3">
        <v>0.64</v>
      </c>
      <c r="G109" s="3" t="s">
        <v>19</v>
      </c>
      <c r="H109" s="2">
        <v>1390</v>
      </c>
      <c r="I109" s="3" t="s">
        <v>113</v>
      </c>
      <c r="J109" s="2">
        <v>1390</v>
      </c>
      <c r="K109" s="3" t="s">
        <v>19</v>
      </c>
      <c r="L109" s="2">
        <v>4</v>
      </c>
      <c r="M109" s="3">
        <v>5.3890783447625379E-2</v>
      </c>
      <c r="N109" s="3">
        <v>207.56087981074401</v>
      </c>
      <c r="O109" s="3">
        <v>0.54820030907337725</v>
      </c>
      <c r="P109" s="3">
        <v>1</v>
      </c>
      <c r="Q109" s="3">
        <f t="shared" si="4"/>
        <v>0.54820030907337725</v>
      </c>
      <c r="R109" s="4">
        <f t="shared" si="5"/>
        <v>0.54820030907337725</v>
      </c>
      <c r="S109" s="3">
        <v>8.9663428466658687E-2</v>
      </c>
      <c r="T109" s="3">
        <v>1</v>
      </c>
      <c r="U109" s="3">
        <f t="shared" si="6"/>
        <v>8.9663428466658687E-2</v>
      </c>
      <c r="V109" s="3">
        <f t="shared" si="7"/>
        <v>8.9663428466658687E-2</v>
      </c>
    </row>
    <row r="110" spans="1:22" x14ac:dyDescent="0.25">
      <c r="A110" s="3" t="s">
        <v>14</v>
      </c>
      <c r="B110" s="3"/>
      <c r="C110" s="3" t="s">
        <v>118</v>
      </c>
      <c r="D110" s="3" t="s">
        <v>119</v>
      </c>
      <c r="E110" s="3">
        <v>0.59</v>
      </c>
      <c r="F110" s="3">
        <v>0.64</v>
      </c>
      <c r="G110" s="3" t="s">
        <v>139</v>
      </c>
      <c r="H110" s="2">
        <v>1390</v>
      </c>
      <c r="I110" s="3" t="s">
        <v>113</v>
      </c>
      <c r="J110" s="2">
        <v>1390</v>
      </c>
      <c r="K110" s="3" t="s">
        <v>123</v>
      </c>
      <c r="L110" s="2">
        <v>10</v>
      </c>
      <c r="M110" s="3">
        <v>1.6831992626726739</v>
      </c>
      <c r="N110" s="3">
        <v>6342.6153982277483</v>
      </c>
      <c r="O110" s="3">
        <v>15.196166366545935</v>
      </c>
      <c r="P110" s="3">
        <v>1</v>
      </c>
      <c r="Q110" s="3">
        <f t="shared" si="4"/>
        <v>15.196166366545935</v>
      </c>
      <c r="R110" s="4">
        <f t="shared" si="5"/>
        <v>15.196166366545935</v>
      </c>
      <c r="S110" s="3">
        <v>2.5288132841431681</v>
      </c>
      <c r="T110" s="3">
        <v>1</v>
      </c>
      <c r="U110" s="3">
        <f t="shared" si="6"/>
        <v>2.5288132841431681</v>
      </c>
      <c r="V110" s="3">
        <f t="shared" si="7"/>
        <v>2.5288132841431681</v>
      </c>
    </row>
    <row r="111" spans="1:22" x14ac:dyDescent="0.25">
      <c r="A111" s="3" t="s">
        <v>14</v>
      </c>
      <c r="B111" s="3"/>
      <c r="C111" s="3" t="s">
        <v>118</v>
      </c>
      <c r="D111" s="3" t="s">
        <v>119</v>
      </c>
      <c r="E111" s="3">
        <v>0.59</v>
      </c>
      <c r="F111" s="3">
        <v>0.64</v>
      </c>
      <c r="G111" s="3" t="s">
        <v>141</v>
      </c>
      <c r="H111" s="2">
        <v>1390</v>
      </c>
      <c r="I111" s="3" t="s">
        <v>113</v>
      </c>
      <c r="J111" s="2">
        <v>1390</v>
      </c>
      <c r="K111" s="3" t="s">
        <v>142</v>
      </c>
      <c r="L111" s="2">
        <v>22</v>
      </c>
      <c r="M111" s="3">
        <v>4.0936417418017905</v>
      </c>
      <c r="N111" s="3">
        <v>13588.313196130966</v>
      </c>
      <c r="O111" s="3">
        <v>29.824531088661605</v>
      </c>
      <c r="P111" s="3">
        <v>1</v>
      </c>
      <c r="Q111" s="3">
        <f t="shared" si="4"/>
        <v>29.824531088661605</v>
      </c>
      <c r="R111" s="4">
        <f t="shared" si="5"/>
        <v>29.824531088661605</v>
      </c>
      <c r="S111" s="3">
        <v>5.1832673131828937</v>
      </c>
      <c r="T111" s="3">
        <v>1</v>
      </c>
      <c r="U111" s="3">
        <f t="shared" si="6"/>
        <v>5.1832673131828937</v>
      </c>
      <c r="V111" s="3">
        <f t="shared" si="7"/>
        <v>5.1832673131828937</v>
      </c>
    </row>
    <row r="112" spans="1:22" x14ac:dyDescent="0.25">
      <c r="A112" s="3" t="s">
        <v>14</v>
      </c>
      <c r="B112" s="3"/>
      <c r="C112" s="3" t="s">
        <v>118</v>
      </c>
      <c r="D112" s="3" t="s">
        <v>119</v>
      </c>
      <c r="E112" s="3">
        <v>0.59</v>
      </c>
      <c r="F112" s="3">
        <v>0.64</v>
      </c>
      <c r="G112" s="3" t="s">
        <v>145</v>
      </c>
      <c r="H112" s="2">
        <v>1390</v>
      </c>
      <c r="I112" s="3" t="s">
        <v>113</v>
      </c>
      <c r="J112" s="2">
        <v>1390</v>
      </c>
      <c r="K112" s="3" t="s">
        <v>146</v>
      </c>
      <c r="L112" s="2">
        <v>47</v>
      </c>
      <c r="M112" s="3">
        <v>10.238873062747942</v>
      </c>
      <c r="N112" s="3">
        <v>35468.591962769067</v>
      </c>
      <c r="O112" s="3">
        <v>78.454108536501408</v>
      </c>
      <c r="P112" s="3">
        <v>1</v>
      </c>
      <c r="Q112" s="3">
        <f t="shared" si="4"/>
        <v>78.454108536501408</v>
      </c>
      <c r="R112" s="4">
        <f t="shared" si="5"/>
        <v>78.454108536501408</v>
      </c>
      <c r="S112" s="3">
        <v>14.273000702477315</v>
      </c>
      <c r="T112" s="3">
        <v>1</v>
      </c>
      <c r="U112" s="3">
        <f t="shared" si="6"/>
        <v>14.273000702477315</v>
      </c>
      <c r="V112" s="3">
        <f t="shared" si="7"/>
        <v>14.273000702477315</v>
      </c>
    </row>
    <row r="113" spans="1:22" x14ac:dyDescent="0.25">
      <c r="A113" s="3" t="s">
        <v>14</v>
      </c>
      <c r="B113" s="3"/>
      <c r="C113" s="3" t="s">
        <v>90</v>
      </c>
      <c r="D113" s="3" t="s">
        <v>111</v>
      </c>
      <c r="E113" s="3">
        <v>0.66</v>
      </c>
      <c r="F113" s="3">
        <v>0.7</v>
      </c>
      <c r="G113" s="3" t="s">
        <v>59</v>
      </c>
      <c r="H113" s="2">
        <v>1390</v>
      </c>
      <c r="I113" s="3" t="s">
        <v>113</v>
      </c>
      <c r="J113" s="2">
        <v>1390</v>
      </c>
      <c r="K113" s="3" t="s">
        <v>62</v>
      </c>
      <c r="L113" s="2">
        <v>1</v>
      </c>
      <c r="M113" s="3">
        <v>1.7674367142237218E-2</v>
      </c>
      <c r="N113" s="3">
        <v>67.368399415402749</v>
      </c>
      <c r="O113" s="3">
        <v>0.18058217036112512</v>
      </c>
      <c r="P113" s="3">
        <v>1</v>
      </c>
      <c r="Q113" s="3">
        <f t="shared" si="4"/>
        <v>0.18058217036112512</v>
      </c>
      <c r="R113" s="4">
        <f t="shared" si="5"/>
        <v>0.18058217036112512</v>
      </c>
      <c r="S113" s="3">
        <v>2.4519921435169685E-2</v>
      </c>
      <c r="T113" s="3">
        <v>1</v>
      </c>
      <c r="U113" s="3">
        <f t="shared" si="6"/>
        <v>2.4519921435169685E-2</v>
      </c>
      <c r="V113" s="3">
        <f t="shared" si="7"/>
        <v>2.4519921435169685E-2</v>
      </c>
    </row>
    <row r="114" spans="1:22" x14ac:dyDescent="0.25">
      <c r="A114" s="3" t="s">
        <v>14</v>
      </c>
      <c r="B114" s="3"/>
      <c r="C114" s="3" t="s">
        <v>118</v>
      </c>
      <c r="D114" s="3" t="s">
        <v>119</v>
      </c>
      <c r="E114" s="3">
        <v>0.59</v>
      </c>
      <c r="F114" s="3">
        <v>0.64</v>
      </c>
      <c r="G114" s="3" t="s">
        <v>59</v>
      </c>
      <c r="H114" s="2">
        <v>1390</v>
      </c>
      <c r="I114" s="3" t="s">
        <v>113</v>
      </c>
      <c r="J114" s="2">
        <v>1390</v>
      </c>
      <c r="K114" s="3" t="s">
        <v>148</v>
      </c>
      <c r="L114" s="2">
        <v>3</v>
      </c>
      <c r="M114" s="3">
        <v>0.11944404538009518</v>
      </c>
      <c r="N114" s="3">
        <v>467.3932799262069</v>
      </c>
      <c r="O114" s="3">
        <v>1.2115200917730191</v>
      </c>
      <c r="P114" s="3">
        <v>1</v>
      </c>
      <c r="Q114" s="3">
        <f t="shared" si="4"/>
        <v>1.2115200917730191</v>
      </c>
      <c r="R114" s="4">
        <f t="shared" si="5"/>
        <v>1.2115200917730191</v>
      </c>
      <c r="S114" s="3">
        <v>0.16852044142775829</v>
      </c>
      <c r="T114" s="3">
        <v>1</v>
      </c>
      <c r="U114" s="3">
        <f t="shared" si="6"/>
        <v>0.16852044142775829</v>
      </c>
      <c r="V114" s="3">
        <f t="shared" si="7"/>
        <v>0.16852044142775829</v>
      </c>
    </row>
    <row r="115" spans="1:22" x14ac:dyDescent="0.25">
      <c r="A115" s="3" t="s">
        <v>14</v>
      </c>
      <c r="B115" s="3"/>
      <c r="C115" s="3" t="s">
        <v>118</v>
      </c>
      <c r="D115" s="3" t="s">
        <v>119</v>
      </c>
      <c r="E115" s="3">
        <v>0.59</v>
      </c>
      <c r="F115" s="3">
        <v>0.64</v>
      </c>
      <c r="G115" s="3" t="s">
        <v>59</v>
      </c>
      <c r="H115" s="2">
        <v>1390</v>
      </c>
      <c r="I115" s="3" t="s">
        <v>113</v>
      </c>
      <c r="J115" s="2">
        <v>1390</v>
      </c>
      <c r="K115" s="3" t="s">
        <v>124</v>
      </c>
      <c r="L115" s="2">
        <v>5</v>
      </c>
      <c r="M115" s="3">
        <v>0.18069991688626197</v>
      </c>
      <c r="N115" s="3">
        <v>680.99897862741511</v>
      </c>
      <c r="O115" s="3">
        <v>1.7405656852885694</v>
      </c>
      <c r="P115" s="3">
        <v>1</v>
      </c>
      <c r="Q115" s="3">
        <f t="shared" si="4"/>
        <v>1.7405656852885694</v>
      </c>
      <c r="R115" s="4">
        <f t="shared" si="5"/>
        <v>1.7405656852885694</v>
      </c>
      <c r="S115" s="3">
        <v>0.30592704233281015</v>
      </c>
      <c r="T115" s="3">
        <v>1</v>
      </c>
      <c r="U115" s="3">
        <f t="shared" si="6"/>
        <v>0.30592704233281015</v>
      </c>
      <c r="V115" s="3">
        <f t="shared" si="7"/>
        <v>0.30592704233281015</v>
      </c>
    </row>
    <row r="116" spans="1:22" x14ac:dyDescent="0.25">
      <c r="A116" s="3" t="s">
        <v>14</v>
      </c>
      <c r="B116" s="3"/>
      <c r="C116" s="3" t="s">
        <v>15</v>
      </c>
      <c r="D116" s="3" t="s">
        <v>16</v>
      </c>
      <c r="E116" s="3">
        <v>0.67</v>
      </c>
      <c r="F116" s="3">
        <v>0.72</v>
      </c>
      <c r="G116" s="3" t="s">
        <v>19</v>
      </c>
      <c r="H116" s="2">
        <v>1400</v>
      </c>
      <c r="I116" s="3" t="s">
        <v>32</v>
      </c>
      <c r="J116" s="2">
        <v>1400</v>
      </c>
      <c r="K116" s="3" t="s">
        <v>19</v>
      </c>
      <c r="L116" s="2">
        <v>1</v>
      </c>
      <c r="M116" s="3">
        <v>5.3104860960168825E-3</v>
      </c>
      <c r="N116" s="3">
        <v>8.663172893283793</v>
      </c>
      <c r="O116" s="3">
        <v>2.741803371111954E-2</v>
      </c>
      <c r="P116" s="3">
        <v>1</v>
      </c>
      <c r="Q116" s="3">
        <f t="shared" si="4"/>
        <v>2.741803371111954E-2</v>
      </c>
      <c r="R116" s="4">
        <f t="shared" si="5"/>
        <v>2.741803371111954E-2</v>
      </c>
      <c r="S116" s="3">
        <v>3.6119446281207049E-3</v>
      </c>
      <c r="T116" s="3">
        <v>1</v>
      </c>
      <c r="U116" s="3">
        <f t="shared" si="6"/>
        <v>3.6119446281207049E-3</v>
      </c>
      <c r="V116" s="3">
        <f t="shared" si="7"/>
        <v>3.6119446281207049E-3</v>
      </c>
    </row>
    <row r="117" spans="1:22" x14ac:dyDescent="0.25">
      <c r="A117" s="3" t="s">
        <v>14</v>
      </c>
      <c r="B117" s="3"/>
      <c r="C117" s="3" t="s">
        <v>90</v>
      </c>
      <c r="D117" s="3" t="s">
        <v>91</v>
      </c>
      <c r="E117" s="3">
        <v>0.66</v>
      </c>
      <c r="F117" s="3">
        <v>0.7</v>
      </c>
      <c r="G117" s="3" t="s">
        <v>19</v>
      </c>
      <c r="H117" s="2">
        <v>1400</v>
      </c>
      <c r="I117" s="3" t="s">
        <v>32</v>
      </c>
      <c r="J117" s="2">
        <v>1400</v>
      </c>
      <c r="K117" s="3" t="s">
        <v>19</v>
      </c>
      <c r="L117" s="2">
        <v>173</v>
      </c>
      <c r="M117" s="3">
        <v>28.931835978553767</v>
      </c>
      <c r="N117" s="3">
        <v>103645.48119876982</v>
      </c>
      <c r="O117" s="3">
        <v>285.7319222748913</v>
      </c>
      <c r="P117" s="3">
        <v>1</v>
      </c>
      <c r="Q117" s="3">
        <f t="shared" si="4"/>
        <v>285.7319222748913</v>
      </c>
      <c r="R117" s="4">
        <f t="shared" si="5"/>
        <v>285.7319222748913</v>
      </c>
      <c r="S117" s="3">
        <v>38.334497501170937</v>
      </c>
      <c r="T117" s="3">
        <v>1</v>
      </c>
      <c r="U117" s="3">
        <f t="shared" si="6"/>
        <v>38.334497501170937</v>
      </c>
      <c r="V117" s="3">
        <f t="shared" si="7"/>
        <v>38.334497501170937</v>
      </c>
    </row>
    <row r="118" spans="1:22" x14ac:dyDescent="0.25">
      <c r="A118" s="3" t="s">
        <v>14</v>
      </c>
      <c r="B118" s="3"/>
      <c r="C118" s="3" t="s">
        <v>90</v>
      </c>
      <c r="D118" s="3" t="s">
        <v>111</v>
      </c>
      <c r="E118" s="3">
        <v>0.66</v>
      </c>
      <c r="F118" s="3">
        <v>0.7</v>
      </c>
      <c r="G118" s="3" t="s">
        <v>19</v>
      </c>
      <c r="H118" s="2">
        <v>1400</v>
      </c>
      <c r="I118" s="3" t="s">
        <v>32</v>
      </c>
      <c r="J118" s="2">
        <v>1400</v>
      </c>
      <c r="K118" s="3" t="s">
        <v>19</v>
      </c>
      <c r="L118" s="2">
        <v>432</v>
      </c>
      <c r="M118" s="3">
        <v>44.183855000394765</v>
      </c>
      <c r="N118" s="3">
        <v>160969.05330416106</v>
      </c>
      <c r="O118" s="3">
        <v>432.58825072144776</v>
      </c>
      <c r="P118" s="3">
        <v>1</v>
      </c>
      <c r="Q118" s="3">
        <f t="shared" si="4"/>
        <v>432.58825072144776</v>
      </c>
      <c r="R118" s="4">
        <f t="shared" si="5"/>
        <v>432.58825072144776</v>
      </c>
      <c r="S118" s="3">
        <v>58.75786286432654</v>
      </c>
      <c r="T118" s="3">
        <v>1</v>
      </c>
      <c r="U118" s="3">
        <f t="shared" si="6"/>
        <v>58.75786286432654</v>
      </c>
      <c r="V118" s="3">
        <f t="shared" si="7"/>
        <v>58.75786286432654</v>
      </c>
    </row>
    <row r="119" spans="1:22" x14ac:dyDescent="0.25">
      <c r="A119" s="3" t="s">
        <v>14</v>
      </c>
      <c r="B119" s="3"/>
      <c r="C119" s="3" t="s">
        <v>118</v>
      </c>
      <c r="D119" s="3" t="s">
        <v>119</v>
      </c>
      <c r="E119" s="3">
        <v>0.59</v>
      </c>
      <c r="F119" s="3">
        <v>0.64</v>
      </c>
      <c r="G119" s="3" t="s">
        <v>19</v>
      </c>
      <c r="H119" s="2">
        <v>1400</v>
      </c>
      <c r="I119" s="3" t="s">
        <v>32</v>
      </c>
      <c r="J119" s="2">
        <v>1400</v>
      </c>
      <c r="K119" s="3" t="s">
        <v>19</v>
      </c>
      <c r="L119" s="2">
        <v>247</v>
      </c>
      <c r="M119" s="3">
        <v>17.749428839637723</v>
      </c>
      <c r="N119" s="3">
        <v>64956.540734453432</v>
      </c>
      <c r="O119" s="3">
        <v>185.56378111278613</v>
      </c>
      <c r="P119" s="3">
        <v>1</v>
      </c>
      <c r="Q119" s="3">
        <f t="shared" si="4"/>
        <v>185.56378111278613</v>
      </c>
      <c r="R119" s="4">
        <f t="shared" si="5"/>
        <v>185.56378111278613</v>
      </c>
      <c r="S119" s="3">
        <v>26.049504272358284</v>
      </c>
      <c r="T119" s="3">
        <v>1</v>
      </c>
      <c r="U119" s="3">
        <f t="shared" si="6"/>
        <v>26.049504272358284</v>
      </c>
      <c r="V119" s="3">
        <f t="shared" si="7"/>
        <v>26.049504272358284</v>
      </c>
    </row>
    <row r="120" spans="1:22" x14ac:dyDescent="0.25">
      <c r="A120" s="3" t="s">
        <v>14</v>
      </c>
      <c r="B120" s="3"/>
      <c r="C120" s="3" t="s">
        <v>118</v>
      </c>
      <c r="D120" s="3" t="s">
        <v>119</v>
      </c>
      <c r="E120" s="3">
        <v>0.59</v>
      </c>
      <c r="F120" s="3">
        <v>0.64</v>
      </c>
      <c r="G120" s="3" t="s">
        <v>137</v>
      </c>
      <c r="H120" s="2">
        <v>1400</v>
      </c>
      <c r="I120" s="3" t="s">
        <v>32</v>
      </c>
      <c r="J120" s="2">
        <v>1400</v>
      </c>
      <c r="K120" s="3" t="s">
        <v>121</v>
      </c>
      <c r="L120" s="2">
        <v>317</v>
      </c>
      <c r="M120" s="3">
        <v>41.038095492861153</v>
      </c>
      <c r="N120" s="3">
        <v>150574.46338188383</v>
      </c>
      <c r="O120" s="3">
        <v>397.05270015037615</v>
      </c>
      <c r="P120" s="3">
        <v>1</v>
      </c>
      <c r="Q120" s="3">
        <f t="shared" si="4"/>
        <v>397.05270015037615</v>
      </c>
      <c r="R120" s="4">
        <f t="shared" si="5"/>
        <v>397.05270015037615</v>
      </c>
      <c r="S120" s="3">
        <v>54.915433718399605</v>
      </c>
      <c r="T120" s="3">
        <v>1</v>
      </c>
      <c r="U120" s="3">
        <f t="shared" si="6"/>
        <v>54.915433718399605</v>
      </c>
      <c r="V120" s="3">
        <f t="shared" si="7"/>
        <v>54.915433718399605</v>
      </c>
    </row>
    <row r="121" spans="1:22" x14ac:dyDescent="0.25">
      <c r="A121" s="3" t="s">
        <v>14</v>
      </c>
      <c r="B121" s="3"/>
      <c r="C121" s="3" t="s">
        <v>118</v>
      </c>
      <c r="D121" s="3" t="s">
        <v>119</v>
      </c>
      <c r="E121" s="3">
        <v>0.59</v>
      </c>
      <c r="F121" s="3">
        <v>0.64</v>
      </c>
      <c r="G121" s="3" t="s">
        <v>139</v>
      </c>
      <c r="H121" s="2">
        <v>1400</v>
      </c>
      <c r="I121" s="3" t="s">
        <v>32</v>
      </c>
      <c r="J121" s="2">
        <v>1400</v>
      </c>
      <c r="K121" s="3" t="s">
        <v>123</v>
      </c>
      <c r="L121" s="2">
        <v>434</v>
      </c>
      <c r="M121" s="3">
        <v>45.268355303294669</v>
      </c>
      <c r="N121" s="3">
        <v>168197.56134259151</v>
      </c>
      <c r="O121" s="3">
        <v>481.62890434661716</v>
      </c>
      <c r="P121" s="3">
        <v>1</v>
      </c>
      <c r="Q121" s="3">
        <f t="shared" si="4"/>
        <v>481.62890434661716</v>
      </c>
      <c r="R121" s="4">
        <f t="shared" si="5"/>
        <v>481.62890434661716</v>
      </c>
      <c r="S121" s="3">
        <v>66.577292803771911</v>
      </c>
      <c r="T121" s="3">
        <v>1</v>
      </c>
      <c r="U121" s="3">
        <f t="shared" si="6"/>
        <v>66.577292803771911</v>
      </c>
      <c r="V121" s="3">
        <f t="shared" si="7"/>
        <v>66.577292803771911</v>
      </c>
    </row>
    <row r="122" spans="1:22" x14ac:dyDescent="0.25">
      <c r="A122" s="3" t="s">
        <v>14</v>
      </c>
      <c r="B122" s="3"/>
      <c r="C122" s="3" t="s">
        <v>118</v>
      </c>
      <c r="D122" s="3" t="s">
        <v>119</v>
      </c>
      <c r="E122" s="3">
        <v>0.59</v>
      </c>
      <c r="F122" s="3">
        <v>0.64</v>
      </c>
      <c r="G122" s="3" t="s">
        <v>141</v>
      </c>
      <c r="H122" s="2">
        <v>1400</v>
      </c>
      <c r="I122" s="3" t="s">
        <v>32</v>
      </c>
      <c r="J122" s="2">
        <v>1400</v>
      </c>
      <c r="K122" s="3" t="s">
        <v>142</v>
      </c>
      <c r="L122" s="2">
        <v>146</v>
      </c>
      <c r="M122" s="3">
        <v>15.909490145693196</v>
      </c>
      <c r="N122" s="3">
        <v>61063.219738481159</v>
      </c>
      <c r="O122" s="3">
        <v>161.50669836106363</v>
      </c>
      <c r="P122" s="3">
        <v>1</v>
      </c>
      <c r="Q122" s="3">
        <f t="shared" si="4"/>
        <v>161.50669836106363</v>
      </c>
      <c r="R122" s="4">
        <f t="shared" si="5"/>
        <v>161.50669836106363</v>
      </c>
      <c r="S122" s="3">
        <v>22.389377791977278</v>
      </c>
      <c r="T122" s="3">
        <v>1</v>
      </c>
      <c r="U122" s="3">
        <f t="shared" si="6"/>
        <v>22.389377791977278</v>
      </c>
      <c r="V122" s="3">
        <f t="shared" si="7"/>
        <v>22.389377791977278</v>
      </c>
    </row>
    <row r="123" spans="1:22" x14ac:dyDescent="0.25">
      <c r="A123" s="3" t="s">
        <v>14</v>
      </c>
      <c r="B123" s="3"/>
      <c r="C123" s="3" t="s">
        <v>118</v>
      </c>
      <c r="D123" s="3" t="s">
        <v>119</v>
      </c>
      <c r="E123" s="3">
        <v>0.59</v>
      </c>
      <c r="F123" s="3">
        <v>0.64</v>
      </c>
      <c r="G123" s="3" t="s">
        <v>145</v>
      </c>
      <c r="H123" s="2">
        <v>1400</v>
      </c>
      <c r="I123" s="3" t="s">
        <v>32</v>
      </c>
      <c r="J123" s="2">
        <v>1400</v>
      </c>
      <c r="K123" s="3" t="s">
        <v>147</v>
      </c>
      <c r="L123" s="2">
        <v>4</v>
      </c>
      <c r="M123" s="3">
        <v>2.2352994078952302E-3</v>
      </c>
      <c r="N123" s="3">
        <v>8.5957969052895411</v>
      </c>
      <c r="O123" s="3">
        <v>2.1371312397560186E-2</v>
      </c>
      <c r="P123" s="3">
        <v>1</v>
      </c>
      <c r="Q123" s="3">
        <f t="shared" si="4"/>
        <v>2.1371312397560186E-2</v>
      </c>
      <c r="R123" s="4">
        <f t="shared" si="5"/>
        <v>2.1371312397560186E-2</v>
      </c>
      <c r="S123" s="3">
        <v>2.9216914256292529E-3</v>
      </c>
      <c r="T123" s="3">
        <v>1</v>
      </c>
      <c r="U123" s="3">
        <f t="shared" si="6"/>
        <v>2.9216914256292529E-3</v>
      </c>
      <c r="V123" s="3">
        <f t="shared" si="7"/>
        <v>2.9216914256292529E-3</v>
      </c>
    </row>
    <row r="124" spans="1:22" x14ac:dyDescent="0.25">
      <c r="A124" s="3" t="s">
        <v>14</v>
      </c>
      <c r="B124" s="3"/>
      <c r="C124" s="3" t="s">
        <v>118</v>
      </c>
      <c r="D124" s="3" t="s">
        <v>119</v>
      </c>
      <c r="E124" s="3">
        <v>0.59</v>
      </c>
      <c r="F124" s="3">
        <v>0.64</v>
      </c>
      <c r="G124" s="3" t="s">
        <v>11</v>
      </c>
      <c r="H124" s="2">
        <v>1400</v>
      </c>
      <c r="I124" s="3" t="s">
        <v>32</v>
      </c>
      <c r="J124" s="2">
        <v>1400</v>
      </c>
      <c r="K124" s="3" t="s">
        <v>13</v>
      </c>
      <c r="L124" s="2">
        <v>4</v>
      </c>
      <c r="M124" s="3">
        <v>5.0903618070367161E-2</v>
      </c>
      <c r="N124" s="3">
        <v>199.37152778336986</v>
      </c>
      <c r="O124" s="3">
        <v>0.52832444530367362</v>
      </c>
      <c r="P124" s="3">
        <v>1</v>
      </c>
      <c r="Q124" s="3">
        <f t="shared" si="4"/>
        <v>0.52832444530367362</v>
      </c>
      <c r="R124" s="4">
        <f t="shared" si="5"/>
        <v>0.52832444530367362</v>
      </c>
      <c r="S124" s="3">
        <v>6.9945121732638171E-2</v>
      </c>
      <c r="T124" s="3">
        <v>1</v>
      </c>
      <c r="U124" s="3">
        <f t="shared" si="6"/>
        <v>6.9945121732638171E-2</v>
      </c>
      <c r="V124" s="3">
        <f t="shared" si="7"/>
        <v>6.9945121732638171E-2</v>
      </c>
    </row>
    <row r="125" spans="1:22" x14ac:dyDescent="0.25">
      <c r="A125" s="3" t="s">
        <v>14</v>
      </c>
      <c r="B125" s="3"/>
      <c r="C125" s="3" t="s">
        <v>118</v>
      </c>
      <c r="D125" s="3" t="s">
        <v>119</v>
      </c>
      <c r="E125" s="3">
        <v>0.59</v>
      </c>
      <c r="F125" s="3">
        <v>0.64</v>
      </c>
      <c r="G125" s="3" t="s">
        <v>145</v>
      </c>
      <c r="H125" s="2">
        <v>1400</v>
      </c>
      <c r="I125" s="3" t="s">
        <v>32</v>
      </c>
      <c r="J125" s="2">
        <v>1400</v>
      </c>
      <c r="K125" s="3" t="s">
        <v>146</v>
      </c>
      <c r="L125" s="2">
        <v>169</v>
      </c>
      <c r="M125" s="3">
        <v>13.92976305535654</v>
      </c>
      <c r="N125" s="3">
        <v>53864.050647958567</v>
      </c>
      <c r="O125" s="3">
        <v>143.02460551226429</v>
      </c>
      <c r="P125" s="3">
        <v>1</v>
      </c>
      <c r="Q125" s="3">
        <f t="shared" si="4"/>
        <v>143.02460551226429</v>
      </c>
      <c r="R125" s="4">
        <f t="shared" si="5"/>
        <v>143.02460551226429</v>
      </c>
      <c r="S125" s="3">
        <v>20.21302851839306</v>
      </c>
      <c r="T125" s="3">
        <v>1</v>
      </c>
      <c r="U125" s="3">
        <f t="shared" si="6"/>
        <v>20.21302851839306</v>
      </c>
      <c r="V125" s="3">
        <f t="shared" si="7"/>
        <v>20.21302851839306</v>
      </c>
    </row>
    <row r="126" spans="1:22" x14ac:dyDescent="0.25">
      <c r="A126" s="3" t="s">
        <v>14</v>
      </c>
      <c r="B126" s="3"/>
      <c r="C126" s="3" t="s">
        <v>90</v>
      </c>
      <c r="D126" s="3" t="s">
        <v>111</v>
      </c>
      <c r="E126" s="3">
        <v>0.66</v>
      </c>
      <c r="F126" s="3">
        <v>0.7</v>
      </c>
      <c r="G126" s="3" t="s">
        <v>59</v>
      </c>
      <c r="H126" s="2">
        <v>1400</v>
      </c>
      <c r="I126" s="3" t="s">
        <v>32</v>
      </c>
      <c r="J126" s="2">
        <v>1400</v>
      </c>
      <c r="K126" s="3" t="s">
        <v>62</v>
      </c>
      <c r="L126" s="2">
        <v>205</v>
      </c>
      <c r="M126" s="3">
        <v>13.765106031507642</v>
      </c>
      <c r="N126" s="3">
        <v>49785.139381556291</v>
      </c>
      <c r="O126" s="3">
        <v>128.71748876785472</v>
      </c>
      <c r="P126" s="3">
        <v>1</v>
      </c>
      <c r="Q126" s="3">
        <f t="shared" si="4"/>
        <v>128.71748876785472</v>
      </c>
      <c r="R126" s="4">
        <f t="shared" si="5"/>
        <v>128.71748876785472</v>
      </c>
      <c r="S126" s="3">
        <v>17.040499269223567</v>
      </c>
      <c r="T126" s="3">
        <v>1</v>
      </c>
      <c r="U126" s="3">
        <f t="shared" si="6"/>
        <v>17.040499269223567</v>
      </c>
      <c r="V126" s="3">
        <f t="shared" si="7"/>
        <v>17.040499269223567</v>
      </c>
    </row>
    <row r="127" spans="1:22" x14ac:dyDescent="0.25">
      <c r="A127" s="3" t="s">
        <v>14</v>
      </c>
      <c r="B127" s="3"/>
      <c r="C127" s="3" t="s">
        <v>118</v>
      </c>
      <c r="D127" s="3" t="s">
        <v>119</v>
      </c>
      <c r="E127" s="3">
        <v>0.59</v>
      </c>
      <c r="F127" s="3">
        <v>0.64</v>
      </c>
      <c r="G127" s="3" t="s">
        <v>59</v>
      </c>
      <c r="H127" s="2">
        <v>1400</v>
      </c>
      <c r="I127" s="3" t="s">
        <v>32</v>
      </c>
      <c r="J127" s="2">
        <v>1400</v>
      </c>
      <c r="K127" s="3" t="s">
        <v>62</v>
      </c>
      <c r="L127" s="2">
        <v>104</v>
      </c>
      <c r="M127" s="3">
        <v>7.3157510152121503</v>
      </c>
      <c r="N127" s="3">
        <v>27402.74713953022</v>
      </c>
      <c r="O127" s="3">
        <v>75.131342616519476</v>
      </c>
      <c r="P127" s="3">
        <v>1</v>
      </c>
      <c r="Q127" s="3">
        <f t="shared" si="4"/>
        <v>75.131342616519476</v>
      </c>
      <c r="R127" s="4">
        <f t="shared" si="5"/>
        <v>75.131342616519476</v>
      </c>
      <c r="S127" s="3">
        <v>10.130408046216765</v>
      </c>
      <c r="T127" s="3">
        <v>1</v>
      </c>
      <c r="U127" s="3">
        <f t="shared" si="6"/>
        <v>10.130408046216765</v>
      </c>
      <c r="V127" s="3">
        <f t="shared" si="7"/>
        <v>10.130408046216765</v>
      </c>
    </row>
    <row r="128" spans="1:22" x14ac:dyDescent="0.25">
      <c r="A128" s="3" t="s">
        <v>14</v>
      </c>
      <c r="B128" s="3"/>
      <c r="C128" s="3" t="s">
        <v>118</v>
      </c>
      <c r="D128" s="3" t="s">
        <v>119</v>
      </c>
      <c r="E128" s="3">
        <v>0.59</v>
      </c>
      <c r="F128" s="3">
        <v>0.64</v>
      </c>
      <c r="G128" s="3" t="s">
        <v>59</v>
      </c>
      <c r="H128" s="2">
        <v>1400</v>
      </c>
      <c r="I128" s="3" t="s">
        <v>32</v>
      </c>
      <c r="J128" s="2">
        <v>1400</v>
      </c>
      <c r="K128" s="3" t="s">
        <v>149</v>
      </c>
      <c r="L128" s="2">
        <v>59</v>
      </c>
      <c r="M128" s="3">
        <v>9.8719343300767672</v>
      </c>
      <c r="N128" s="3">
        <v>38601.600055143397</v>
      </c>
      <c r="O128" s="3">
        <v>109.85435687131817</v>
      </c>
      <c r="P128" s="3">
        <v>1</v>
      </c>
      <c r="Q128" s="3">
        <f t="shared" si="4"/>
        <v>109.85435687131817</v>
      </c>
      <c r="R128" s="4">
        <f t="shared" si="5"/>
        <v>109.85435687131817</v>
      </c>
      <c r="S128" s="3">
        <v>15.601083576884479</v>
      </c>
      <c r="T128" s="3">
        <v>1</v>
      </c>
      <c r="U128" s="3">
        <f t="shared" si="6"/>
        <v>15.601083576884479</v>
      </c>
      <c r="V128" s="3">
        <f t="shared" si="7"/>
        <v>15.601083576884479</v>
      </c>
    </row>
    <row r="129" spans="1:22" x14ac:dyDescent="0.25">
      <c r="A129" s="3" t="s">
        <v>14</v>
      </c>
      <c r="B129" s="3"/>
      <c r="C129" s="3" t="s">
        <v>15</v>
      </c>
      <c r="D129" s="3" t="s">
        <v>16</v>
      </c>
      <c r="E129" s="3">
        <v>0.67</v>
      </c>
      <c r="F129" s="3">
        <v>0.72</v>
      </c>
      <c r="G129" s="3" t="s">
        <v>59</v>
      </c>
      <c r="H129" s="2">
        <v>1400</v>
      </c>
      <c r="I129" s="3" t="s">
        <v>32</v>
      </c>
      <c r="J129" s="2">
        <v>1400</v>
      </c>
      <c r="K129" s="3" t="s">
        <v>60</v>
      </c>
      <c r="L129" s="2">
        <v>9</v>
      </c>
      <c r="M129" s="3">
        <v>0.66035101131681895</v>
      </c>
      <c r="N129" s="3">
        <v>2035.6525134144892</v>
      </c>
      <c r="O129" s="3">
        <v>5.2338091857659261</v>
      </c>
      <c r="P129" s="3">
        <v>1</v>
      </c>
      <c r="Q129" s="3">
        <f t="shared" si="4"/>
        <v>5.2338091857659261</v>
      </c>
      <c r="R129" s="4">
        <f t="shared" si="5"/>
        <v>5.2338091857659261</v>
      </c>
      <c r="S129" s="3">
        <v>0.57121190149620082</v>
      </c>
      <c r="T129" s="3">
        <v>1</v>
      </c>
      <c r="U129" s="3">
        <f t="shared" si="6"/>
        <v>0.57121190149620082</v>
      </c>
      <c r="V129" s="3">
        <f t="shared" si="7"/>
        <v>0.57121190149620082</v>
      </c>
    </row>
    <row r="130" spans="1:22" x14ac:dyDescent="0.25">
      <c r="A130" s="3" t="s">
        <v>14</v>
      </c>
      <c r="B130" s="3"/>
      <c r="C130" s="3" t="s">
        <v>118</v>
      </c>
      <c r="D130" s="3" t="s">
        <v>119</v>
      </c>
      <c r="E130" s="3">
        <v>0.59</v>
      </c>
      <c r="F130" s="3">
        <v>0.64</v>
      </c>
      <c r="G130" s="3" t="s">
        <v>59</v>
      </c>
      <c r="H130" s="2">
        <v>1400</v>
      </c>
      <c r="I130" s="3" t="s">
        <v>32</v>
      </c>
      <c r="J130" s="2">
        <v>1400</v>
      </c>
      <c r="K130" s="3" t="s">
        <v>148</v>
      </c>
      <c r="L130" s="2">
        <v>32</v>
      </c>
      <c r="M130" s="3">
        <v>1.6109448739035916</v>
      </c>
      <c r="N130" s="3">
        <v>6276.8328933812463</v>
      </c>
      <c r="O130" s="3">
        <v>16.090341434635516</v>
      </c>
      <c r="P130" s="3">
        <v>1</v>
      </c>
      <c r="Q130" s="3">
        <f t="shared" ref="Q130:Q193" si="8">O130*P130</f>
        <v>16.090341434635516</v>
      </c>
      <c r="R130" s="4">
        <f t="shared" ref="R130:R193" si="9">Q130</f>
        <v>16.090341434635516</v>
      </c>
      <c r="S130" s="3">
        <v>2.1534318793389762</v>
      </c>
      <c r="T130" s="3">
        <v>1</v>
      </c>
      <c r="U130" s="3">
        <f t="shared" ref="U130:U193" si="10">S130*T130</f>
        <v>2.1534318793389762</v>
      </c>
      <c r="V130" s="3">
        <f t="shared" ref="V130:V193" si="11">U130</f>
        <v>2.1534318793389762</v>
      </c>
    </row>
    <row r="131" spans="1:22" x14ac:dyDescent="0.25">
      <c r="A131" s="3" t="s">
        <v>14</v>
      </c>
      <c r="B131" s="3"/>
      <c r="C131" s="3" t="s">
        <v>118</v>
      </c>
      <c r="D131" s="3" t="s">
        <v>119</v>
      </c>
      <c r="E131" s="3">
        <v>0.59</v>
      </c>
      <c r="F131" s="3">
        <v>0.64</v>
      </c>
      <c r="G131" s="3" t="s">
        <v>59</v>
      </c>
      <c r="H131" s="2">
        <v>1400</v>
      </c>
      <c r="I131" s="3" t="s">
        <v>32</v>
      </c>
      <c r="J131" s="2">
        <v>1400</v>
      </c>
      <c r="K131" s="3" t="s">
        <v>150</v>
      </c>
      <c r="L131" s="2">
        <v>74</v>
      </c>
      <c r="M131" s="3">
        <v>5.9735712017709481</v>
      </c>
      <c r="N131" s="3">
        <v>23167.498403745518</v>
      </c>
      <c r="O131" s="3">
        <v>52.432771141335763</v>
      </c>
      <c r="P131" s="3">
        <v>1</v>
      </c>
      <c r="Q131" s="3">
        <f t="shared" si="8"/>
        <v>52.432771141335763</v>
      </c>
      <c r="R131" s="4">
        <f t="shared" si="9"/>
        <v>52.432771141335763</v>
      </c>
      <c r="S131" s="3">
        <v>7.1820773519111816</v>
      </c>
      <c r="T131" s="3">
        <v>1</v>
      </c>
      <c r="U131" s="3">
        <f t="shared" si="10"/>
        <v>7.1820773519111816</v>
      </c>
      <c r="V131" s="3">
        <f t="shared" si="11"/>
        <v>7.1820773519111816</v>
      </c>
    </row>
    <row r="132" spans="1:22" x14ac:dyDescent="0.25">
      <c r="A132" s="3" t="s">
        <v>14</v>
      </c>
      <c r="B132" s="3"/>
      <c r="C132" s="3" t="s">
        <v>118</v>
      </c>
      <c r="D132" s="3" t="s">
        <v>119</v>
      </c>
      <c r="E132" s="3">
        <v>0.59</v>
      </c>
      <c r="F132" s="3">
        <v>0.64</v>
      </c>
      <c r="G132" s="3" t="s">
        <v>59</v>
      </c>
      <c r="H132" s="2">
        <v>1400</v>
      </c>
      <c r="I132" s="3" t="s">
        <v>32</v>
      </c>
      <c r="J132" s="2">
        <v>1400</v>
      </c>
      <c r="K132" s="3" t="s">
        <v>154</v>
      </c>
      <c r="L132" s="2">
        <v>1</v>
      </c>
      <c r="M132" s="3">
        <v>1.944272988899939E-5</v>
      </c>
      <c r="N132" s="3">
        <v>7.5740264309576394E-2</v>
      </c>
      <c r="O132" s="3">
        <v>1.6544445145093059E-4</v>
      </c>
      <c r="P132" s="3">
        <v>1</v>
      </c>
      <c r="Q132" s="3">
        <f t="shared" si="8"/>
        <v>1.6544445145093059E-4</v>
      </c>
      <c r="R132" s="4">
        <f t="shared" si="9"/>
        <v>1.6544445145093059E-4</v>
      </c>
      <c r="S132" s="3">
        <v>2.1863679069474992E-5</v>
      </c>
      <c r="T132" s="3">
        <v>1</v>
      </c>
      <c r="U132" s="3">
        <f t="shared" si="10"/>
        <v>2.1863679069474992E-5</v>
      </c>
      <c r="V132" s="3">
        <f t="shared" si="11"/>
        <v>2.1863679069474992E-5</v>
      </c>
    </row>
    <row r="133" spans="1:22" x14ac:dyDescent="0.25">
      <c r="A133" s="3" t="s">
        <v>14</v>
      </c>
      <c r="B133" s="3"/>
      <c r="C133" s="3" t="s">
        <v>118</v>
      </c>
      <c r="D133" s="3" t="s">
        <v>119</v>
      </c>
      <c r="E133" s="3">
        <v>0.59</v>
      </c>
      <c r="F133" s="3">
        <v>0.64</v>
      </c>
      <c r="G133" s="3" t="s">
        <v>59</v>
      </c>
      <c r="H133" s="2">
        <v>1400</v>
      </c>
      <c r="I133" s="3" t="s">
        <v>32</v>
      </c>
      <c r="J133" s="2">
        <v>1400</v>
      </c>
      <c r="K133" s="3" t="s">
        <v>124</v>
      </c>
      <c r="L133" s="2">
        <v>219</v>
      </c>
      <c r="M133" s="3">
        <v>18.512868499340634</v>
      </c>
      <c r="N133" s="3">
        <v>69757.842264173494</v>
      </c>
      <c r="O133" s="3">
        <v>200.5641813176621</v>
      </c>
      <c r="P133" s="3">
        <v>1</v>
      </c>
      <c r="Q133" s="3">
        <f t="shared" si="8"/>
        <v>200.5641813176621</v>
      </c>
      <c r="R133" s="4">
        <f t="shared" si="9"/>
        <v>200.5641813176621</v>
      </c>
      <c r="S133" s="3">
        <v>27.534830979779279</v>
      </c>
      <c r="T133" s="3">
        <v>1</v>
      </c>
      <c r="U133" s="3">
        <f t="shared" si="10"/>
        <v>27.534830979779279</v>
      </c>
      <c r="V133" s="3">
        <f t="shared" si="11"/>
        <v>27.534830979779279</v>
      </c>
    </row>
    <row r="134" spans="1:22" x14ac:dyDescent="0.25">
      <c r="A134" s="3" t="s">
        <v>14</v>
      </c>
      <c r="B134" s="3"/>
      <c r="C134" s="3" t="s">
        <v>118</v>
      </c>
      <c r="D134" s="3" t="s">
        <v>119</v>
      </c>
      <c r="E134" s="3">
        <v>0.59</v>
      </c>
      <c r="F134" s="3">
        <v>0.64</v>
      </c>
      <c r="G134" s="3" t="s">
        <v>59</v>
      </c>
      <c r="H134" s="2">
        <v>1400</v>
      </c>
      <c r="I134" s="3" t="s">
        <v>32</v>
      </c>
      <c r="J134" s="2">
        <v>1400</v>
      </c>
      <c r="K134" s="3" t="s">
        <v>152</v>
      </c>
      <c r="L134" s="2">
        <v>115</v>
      </c>
      <c r="M134" s="3">
        <v>4.2255501495899708</v>
      </c>
      <c r="N134" s="3">
        <v>15573.533048052079</v>
      </c>
      <c r="O134" s="3">
        <v>40.602046017422303</v>
      </c>
      <c r="P134" s="3">
        <v>1</v>
      </c>
      <c r="Q134" s="3">
        <f t="shared" si="8"/>
        <v>40.602046017422303</v>
      </c>
      <c r="R134" s="4">
        <f t="shared" si="9"/>
        <v>40.602046017422303</v>
      </c>
      <c r="S134" s="3">
        <v>5.4281692586256627</v>
      </c>
      <c r="T134" s="3">
        <v>1</v>
      </c>
      <c r="U134" s="3">
        <f t="shared" si="10"/>
        <v>5.4281692586256627</v>
      </c>
      <c r="V134" s="3">
        <f t="shared" si="11"/>
        <v>5.4281692586256627</v>
      </c>
    </row>
    <row r="135" spans="1:22" x14ac:dyDescent="0.25">
      <c r="A135" s="3" t="s">
        <v>14</v>
      </c>
      <c r="B135" s="3"/>
      <c r="C135" s="3" t="s">
        <v>118</v>
      </c>
      <c r="D135" s="3" t="s">
        <v>119</v>
      </c>
      <c r="E135" s="3">
        <v>0.59</v>
      </c>
      <c r="F135" s="3">
        <v>0.64</v>
      </c>
      <c r="G135" s="3" t="s">
        <v>59</v>
      </c>
      <c r="H135" s="2">
        <v>1400</v>
      </c>
      <c r="I135" s="3" t="s">
        <v>32</v>
      </c>
      <c r="J135" s="2">
        <v>1400</v>
      </c>
      <c r="K135" s="3" t="s">
        <v>153</v>
      </c>
      <c r="L135" s="2">
        <v>12</v>
      </c>
      <c r="M135" s="3">
        <v>0.15476315648789157</v>
      </c>
      <c r="N135" s="3">
        <v>597.94694755550904</v>
      </c>
      <c r="O135" s="3">
        <v>1.6913053136861769</v>
      </c>
      <c r="P135" s="3">
        <v>1</v>
      </c>
      <c r="Q135" s="3">
        <f t="shared" si="8"/>
        <v>1.6913053136861769</v>
      </c>
      <c r="R135" s="4">
        <f t="shared" si="9"/>
        <v>1.6913053136861769</v>
      </c>
      <c r="S135" s="3">
        <v>0.22290961486779343</v>
      </c>
      <c r="T135" s="3">
        <v>1</v>
      </c>
      <c r="U135" s="3">
        <f t="shared" si="10"/>
        <v>0.22290961486779343</v>
      </c>
      <c r="V135" s="3">
        <f t="shared" si="11"/>
        <v>0.22290961486779343</v>
      </c>
    </row>
    <row r="136" spans="1:22" x14ac:dyDescent="0.25">
      <c r="A136" s="3" t="s">
        <v>14</v>
      </c>
      <c r="B136" s="3"/>
      <c r="C136" s="3" t="s">
        <v>15</v>
      </c>
      <c r="D136" s="3" t="s">
        <v>16</v>
      </c>
      <c r="E136" s="3">
        <v>0.67</v>
      </c>
      <c r="F136" s="3">
        <v>0.72</v>
      </c>
      <c r="G136" s="3" t="s">
        <v>63</v>
      </c>
      <c r="H136" s="2">
        <v>1400</v>
      </c>
      <c r="I136" s="3" t="s">
        <v>32</v>
      </c>
      <c r="J136" s="2">
        <v>1400</v>
      </c>
      <c r="K136" s="3" t="s">
        <v>20</v>
      </c>
      <c r="L136" s="2">
        <v>8</v>
      </c>
      <c r="M136" s="3">
        <v>1.7805900525801184</v>
      </c>
      <c r="N136" s="3">
        <v>5273.6921091535105</v>
      </c>
      <c r="O136" s="3">
        <v>15.32585881667025</v>
      </c>
      <c r="P136" s="3">
        <v>1</v>
      </c>
      <c r="Q136" s="3">
        <f t="shared" si="8"/>
        <v>15.32585881667025</v>
      </c>
      <c r="R136" s="4">
        <f t="shared" si="9"/>
        <v>15.32585881667025</v>
      </c>
      <c r="S136" s="3">
        <v>1.9672308433590346</v>
      </c>
      <c r="T136" s="3">
        <v>1</v>
      </c>
      <c r="U136" s="3">
        <f t="shared" si="10"/>
        <v>1.9672308433590346</v>
      </c>
      <c r="V136" s="3">
        <f t="shared" si="11"/>
        <v>1.9672308433590346</v>
      </c>
    </row>
    <row r="137" spans="1:22" x14ac:dyDescent="0.25">
      <c r="A137" s="3" t="s">
        <v>14</v>
      </c>
      <c r="B137" s="3"/>
      <c r="C137" s="3" t="s">
        <v>15</v>
      </c>
      <c r="D137" s="3" t="s">
        <v>16</v>
      </c>
      <c r="E137" s="3">
        <v>0.67</v>
      </c>
      <c r="F137" s="3">
        <v>0.72</v>
      </c>
      <c r="G137" s="3" t="s">
        <v>75</v>
      </c>
      <c r="H137" s="2">
        <v>1400</v>
      </c>
      <c r="I137" s="3" t="s">
        <v>32</v>
      </c>
      <c r="J137" s="2">
        <v>1400</v>
      </c>
      <c r="K137" s="3" t="s">
        <v>76</v>
      </c>
      <c r="L137" s="2">
        <v>9</v>
      </c>
      <c r="M137" s="3">
        <v>1.9186831488244636</v>
      </c>
      <c r="N137" s="3">
        <v>3899.1366561703417</v>
      </c>
      <c r="O137" s="3">
        <v>12.273450832840446</v>
      </c>
      <c r="P137" s="3">
        <v>1</v>
      </c>
      <c r="Q137" s="3">
        <f t="shared" si="8"/>
        <v>12.273450832840446</v>
      </c>
      <c r="R137" s="4">
        <f t="shared" si="9"/>
        <v>12.273450832840446</v>
      </c>
      <c r="S137" s="3">
        <v>1.6113727943841778</v>
      </c>
      <c r="T137" s="3">
        <v>1</v>
      </c>
      <c r="U137" s="3">
        <f t="shared" si="10"/>
        <v>1.6113727943841778</v>
      </c>
      <c r="V137" s="3">
        <f t="shared" si="11"/>
        <v>1.6113727943841778</v>
      </c>
    </row>
    <row r="138" spans="1:22" x14ac:dyDescent="0.25">
      <c r="A138" s="3" t="s">
        <v>14</v>
      </c>
      <c r="B138" s="3"/>
      <c r="C138" s="3" t="s">
        <v>118</v>
      </c>
      <c r="D138" s="3" t="s">
        <v>119</v>
      </c>
      <c r="E138" s="3">
        <v>0.59</v>
      </c>
      <c r="F138" s="3">
        <v>0.64</v>
      </c>
      <c r="G138" s="3" t="s">
        <v>75</v>
      </c>
      <c r="H138" s="2">
        <v>1400</v>
      </c>
      <c r="I138" s="3" t="s">
        <v>32</v>
      </c>
      <c r="J138" s="2">
        <v>1400</v>
      </c>
      <c r="K138" s="3" t="s">
        <v>76</v>
      </c>
      <c r="L138" s="2">
        <v>32</v>
      </c>
      <c r="M138" s="3">
        <v>8.5107076988453301</v>
      </c>
      <c r="N138" s="3">
        <v>30821.021663876068</v>
      </c>
      <c r="O138" s="3">
        <v>94.281531841526871</v>
      </c>
      <c r="P138" s="3">
        <v>1</v>
      </c>
      <c r="Q138" s="3">
        <f t="shared" si="8"/>
        <v>94.281531841526871</v>
      </c>
      <c r="R138" s="4">
        <f t="shared" si="9"/>
        <v>94.281531841526871</v>
      </c>
      <c r="S138" s="3">
        <v>12.360949241711674</v>
      </c>
      <c r="T138" s="3">
        <v>1</v>
      </c>
      <c r="U138" s="3">
        <f t="shared" si="10"/>
        <v>12.360949241711674</v>
      </c>
      <c r="V138" s="3">
        <f t="shared" si="11"/>
        <v>12.360949241711674</v>
      </c>
    </row>
    <row r="139" spans="1:22" x14ac:dyDescent="0.25">
      <c r="A139" s="3" t="s">
        <v>14</v>
      </c>
      <c r="B139" s="3"/>
      <c r="C139" s="3" t="s">
        <v>118</v>
      </c>
      <c r="D139" s="3" t="s">
        <v>119</v>
      </c>
      <c r="E139" s="3">
        <v>0.59</v>
      </c>
      <c r="F139" s="3">
        <v>0.64</v>
      </c>
      <c r="G139" s="3" t="s">
        <v>77</v>
      </c>
      <c r="H139" s="2">
        <v>1400</v>
      </c>
      <c r="I139" s="3" t="s">
        <v>32</v>
      </c>
      <c r="J139" s="2">
        <v>1400</v>
      </c>
      <c r="K139" s="3" t="s">
        <v>156</v>
      </c>
      <c r="L139" s="2">
        <v>267</v>
      </c>
      <c r="M139" s="3">
        <v>85.78560367750768</v>
      </c>
      <c r="N139" s="3">
        <v>329760.67141756974</v>
      </c>
      <c r="O139" s="3">
        <v>798.97659565929496</v>
      </c>
      <c r="P139" s="3">
        <v>1</v>
      </c>
      <c r="Q139" s="3">
        <f t="shared" si="8"/>
        <v>798.97659565929496</v>
      </c>
      <c r="R139" s="4">
        <f t="shared" si="9"/>
        <v>798.97659565929496</v>
      </c>
      <c r="S139" s="3">
        <v>107.08738300862865</v>
      </c>
      <c r="T139" s="3">
        <v>1</v>
      </c>
      <c r="U139" s="3">
        <f t="shared" si="10"/>
        <v>107.08738300862865</v>
      </c>
      <c r="V139" s="3">
        <f t="shared" si="11"/>
        <v>107.08738300862865</v>
      </c>
    </row>
    <row r="140" spans="1:22" x14ac:dyDescent="0.25">
      <c r="A140" s="3" t="s">
        <v>14</v>
      </c>
      <c r="B140" s="3"/>
      <c r="C140" s="3" t="s">
        <v>90</v>
      </c>
      <c r="D140" s="3" t="s">
        <v>91</v>
      </c>
      <c r="E140" s="3">
        <v>0.66</v>
      </c>
      <c r="F140" s="3">
        <v>0.7</v>
      </c>
      <c r="G140" s="3" t="s">
        <v>19</v>
      </c>
      <c r="H140" s="2">
        <v>1410</v>
      </c>
      <c r="I140" s="3" t="s">
        <v>95</v>
      </c>
      <c r="J140" s="2">
        <v>1410</v>
      </c>
      <c r="K140" s="3" t="s">
        <v>19</v>
      </c>
      <c r="L140" s="2">
        <v>283</v>
      </c>
      <c r="M140" s="3">
        <v>81.634345129314454</v>
      </c>
      <c r="N140" s="3">
        <v>294279.29146300419</v>
      </c>
      <c r="O140" s="3">
        <v>655.578766860938</v>
      </c>
      <c r="P140" s="3">
        <v>1</v>
      </c>
      <c r="Q140" s="3">
        <f t="shared" si="8"/>
        <v>655.578766860938</v>
      </c>
      <c r="R140" s="4">
        <f t="shared" si="9"/>
        <v>655.578766860938</v>
      </c>
      <c r="S140" s="3">
        <v>87.91387329060953</v>
      </c>
      <c r="T140" s="3">
        <v>1</v>
      </c>
      <c r="U140" s="3">
        <f t="shared" si="10"/>
        <v>87.91387329060953</v>
      </c>
      <c r="V140" s="3">
        <f t="shared" si="11"/>
        <v>87.91387329060953</v>
      </c>
    </row>
    <row r="141" spans="1:22" x14ac:dyDescent="0.25">
      <c r="A141" s="3" t="s">
        <v>14</v>
      </c>
      <c r="B141" s="3"/>
      <c r="C141" s="3" t="s">
        <v>90</v>
      </c>
      <c r="D141" s="3" t="s">
        <v>111</v>
      </c>
      <c r="E141" s="3">
        <v>0.66</v>
      </c>
      <c r="F141" s="3">
        <v>0.7</v>
      </c>
      <c r="G141" s="3" t="s">
        <v>19</v>
      </c>
      <c r="H141" s="2">
        <v>1410</v>
      </c>
      <c r="I141" s="3" t="s">
        <v>95</v>
      </c>
      <c r="J141" s="2">
        <v>1410</v>
      </c>
      <c r="K141" s="3" t="s">
        <v>19</v>
      </c>
      <c r="L141" s="2">
        <v>956</v>
      </c>
      <c r="M141" s="3">
        <v>212.56843370716126</v>
      </c>
      <c r="N141" s="3">
        <v>780495.75292580028</v>
      </c>
      <c r="O141" s="3">
        <v>1928.3352749178969</v>
      </c>
      <c r="P141" s="3">
        <v>1</v>
      </c>
      <c r="Q141" s="3">
        <f t="shared" si="8"/>
        <v>1928.3352749178969</v>
      </c>
      <c r="R141" s="4">
        <f t="shared" si="9"/>
        <v>1928.3352749178969</v>
      </c>
      <c r="S141" s="3">
        <v>260.7786175860349</v>
      </c>
      <c r="T141" s="3">
        <v>1</v>
      </c>
      <c r="U141" s="3">
        <f t="shared" si="10"/>
        <v>260.7786175860349</v>
      </c>
      <c r="V141" s="3">
        <f t="shared" si="11"/>
        <v>260.7786175860349</v>
      </c>
    </row>
    <row r="142" spans="1:22" x14ac:dyDescent="0.25">
      <c r="A142" s="3" t="s">
        <v>14</v>
      </c>
      <c r="B142" s="3"/>
      <c r="C142" s="3" t="s">
        <v>118</v>
      </c>
      <c r="D142" s="3" t="s">
        <v>119</v>
      </c>
      <c r="E142" s="3">
        <v>0.59</v>
      </c>
      <c r="F142" s="3">
        <v>0.64</v>
      </c>
      <c r="G142" s="3" t="s">
        <v>19</v>
      </c>
      <c r="H142" s="2">
        <v>1410</v>
      </c>
      <c r="I142" s="3" t="s">
        <v>95</v>
      </c>
      <c r="J142" s="2">
        <v>1410</v>
      </c>
      <c r="K142" s="3" t="s">
        <v>19</v>
      </c>
      <c r="L142" s="2">
        <v>294</v>
      </c>
      <c r="M142" s="3">
        <v>43.747272057823771</v>
      </c>
      <c r="N142" s="3">
        <v>164718.27090584245</v>
      </c>
      <c r="O142" s="3">
        <v>464.48665568058567</v>
      </c>
      <c r="P142" s="3">
        <v>1</v>
      </c>
      <c r="Q142" s="3">
        <f t="shared" si="8"/>
        <v>464.48665568058567</v>
      </c>
      <c r="R142" s="4">
        <f t="shared" si="9"/>
        <v>464.48665568058567</v>
      </c>
      <c r="S142" s="3">
        <v>63.611790848579894</v>
      </c>
      <c r="T142" s="3">
        <v>1</v>
      </c>
      <c r="U142" s="3">
        <f t="shared" si="10"/>
        <v>63.611790848579894</v>
      </c>
      <c r="V142" s="3">
        <f t="shared" si="11"/>
        <v>63.611790848579894</v>
      </c>
    </row>
    <row r="143" spans="1:22" x14ac:dyDescent="0.25">
      <c r="A143" s="3" t="s">
        <v>14</v>
      </c>
      <c r="B143" s="3"/>
      <c r="C143" s="3" t="s">
        <v>118</v>
      </c>
      <c r="D143" s="3" t="s">
        <v>119</v>
      </c>
      <c r="E143" s="3">
        <v>0.59</v>
      </c>
      <c r="F143" s="3">
        <v>0.64</v>
      </c>
      <c r="G143" s="3" t="s">
        <v>137</v>
      </c>
      <c r="H143" s="2">
        <v>1410</v>
      </c>
      <c r="I143" s="3" t="s">
        <v>95</v>
      </c>
      <c r="J143" s="2">
        <v>1410</v>
      </c>
      <c r="K143" s="3" t="s">
        <v>121</v>
      </c>
      <c r="L143" s="2">
        <v>427</v>
      </c>
      <c r="M143" s="3">
        <v>78.455821644795549</v>
      </c>
      <c r="N143" s="3">
        <v>289481.39552782889</v>
      </c>
      <c r="O143" s="3">
        <v>712.32515189388653</v>
      </c>
      <c r="P143" s="3">
        <v>1</v>
      </c>
      <c r="Q143" s="3">
        <f t="shared" si="8"/>
        <v>712.32515189388653</v>
      </c>
      <c r="R143" s="4">
        <f t="shared" si="9"/>
        <v>712.32515189388653</v>
      </c>
      <c r="S143" s="3">
        <v>98.020071124260269</v>
      </c>
      <c r="T143" s="3">
        <v>1</v>
      </c>
      <c r="U143" s="3">
        <f t="shared" si="10"/>
        <v>98.020071124260269</v>
      </c>
      <c r="V143" s="3">
        <f t="shared" si="11"/>
        <v>98.020071124260269</v>
      </c>
    </row>
    <row r="144" spans="1:22" x14ac:dyDescent="0.25">
      <c r="A144" s="3" t="s">
        <v>14</v>
      </c>
      <c r="B144" s="3"/>
      <c r="C144" s="3" t="s">
        <v>118</v>
      </c>
      <c r="D144" s="3" t="s">
        <v>119</v>
      </c>
      <c r="E144" s="3">
        <v>0.59</v>
      </c>
      <c r="F144" s="3">
        <v>0.64</v>
      </c>
      <c r="G144" s="3" t="s">
        <v>139</v>
      </c>
      <c r="H144" s="2">
        <v>1410</v>
      </c>
      <c r="I144" s="3" t="s">
        <v>95</v>
      </c>
      <c r="J144" s="2">
        <v>1410</v>
      </c>
      <c r="K144" s="3" t="s">
        <v>123</v>
      </c>
      <c r="L144" s="2">
        <v>658</v>
      </c>
      <c r="M144" s="3">
        <v>108.62860910220451</v>
      </c>
      <c r="N144" s="3">
        <v>409558.34634400613</v>
      </c>
      <c r="O144" s="3">
        <v>1150.9326694750989</v>
      </c>
      <c r="P144" s="3">
        <v>1</v>
      </c>
      <c r="Q144" s="3">
        <f t="shared" si="8"/>
        <v>1150.9326694750989</v>
      </c>
      <c r="R144" s="4">
        <f t="shared" si="9"/>
        <v>1150.9326694750989</v>
      </c>
      <c r="S144" s="3">
        <v>156.64686144372797</v>
      </c>
      <c r="T144" s="3">
        <v>1</v>
      </c>
      <c r="U144" s="3">
        <f t="shared" si="10"/>
        <v>156.64686144372797</v>
      </c>
      <c r="V144" s="3">
        <f t="shared" si="11"/>
        <v>156.64686144372797</v>
      </c>
    </row>
    <row r="145" spans="1:22" x14ac:dyDescent="0.25">
      <c r="A145" s="3" t="s">
        <v>14</v>
      </c>
      <c r="B145" s="3"/>
      <c r="C145" s="3" t="s">
        <v>118</v>
      </c>
      <c r="D145" s="3" t="s">
        <v>119</v>
      </c>
      <c r="E145" s="3">
        <v>0.59</v>
      </c>
      <c r="F145" s="3">
        <v>0.64</v>
      </c>
      <c r="G145" s="3" t="s">
        <v>141</v>
      </c>
      <c r="H145" s="2">
        <v>1410</v>
      </c>
      <c r="I145" s="3" t="s">
        <v>95</v>
      </c>
      <c r="J145" s="2">
        <v>1410</v>
      </c>
      <c r="K145" s="3" t="s">
        <v>142</v>
      </c>
      <c r="L145" s="2">
        <v>291</v>
      </c>
      <c r="M145" s="3">
        <v>61.700038741309193</v>
      </c>
      <c r="N145" s="3">
        <v>238336.84968596877</v>
      </c>
      <c r="O145" s="3">
        <v>543.04533505481777</v>
      </c>
      <c r="P145" s="3">
        <v>1</v>
      </c>
      <c r="Q145" s="3">
        <f t="shared" si="8"/>
        <v>543.04533505481777</v>
      </c>
      <c r="R145" s="4">
        <f t="shared" si="9"/>
        <v>543.04533505481777</v>
      </c>
      <c r="S145" s="3">
        <v>73.715146267180302</v>
      </c>
      <c r="T145" s="3">
        <v>1</v>
      </c>
      <c r="U145" s="3">
        <f t="shared" si="10"/>
        <v>73.715146267180302</v>
      </c>
      <c r="V145" s="3">
        <f t="shared" si="11"/>
        <v>73.715146267180302</v>
      </c>
    </row>
    <row r="146" spans="1:22" x14ac:dyDescent="0.25">
      <c r="A146" s="3" t="s">
        <v>14</v>
      </c>
      <c r="B146" s="3"/>
      <c r="C146" s="3" t="s">
        <v>118</v>
      </c>
      <c r="D146" s="3" t="s">
        <v>119</v>
      </c>
      <c r="E146" s="3">
        <v>0.59</v>
      </c>
      <c r="F146" s="3">
        <v>0.64</v>
      </c>
      <c r="G146" s="3" t="s">
        <v>11</v>
      </c>
      <c r="H146" s="2">
        <v>1410</v>
      </c>
      <c r="I146" s="3" t="s">
        <v>95</v>
      </c>
      <c r="J146" s="2">
        <v>1410</v>
      </c>
      <c r="K146" s="3" t="s">
        <v>13</v>
      </c>
      <c r="L146" s="2">
        <v>3</v>
      </c>
      <c r="M146" s="3">
        <v>0.12138421668130343</v>
      </c>
      <c r="N146" s="3">
        <v>475.16714035384996</v>
      </c>
      <c r="O146" s="3">
        <v>1.2364306268758156</v>
      </c>
      <c r="P146" s="3">
        <v>1</v>
      </c>
      <c r="Q146" s="3">
        <f t="shared" si="8"/>
        <v>1.2364306268758156</v>
      </c>
      <c r="R146" s="4">
        <f t="shared" si="9"/>
        <v>1.2364306268758156</v>
      </c>
      <c r="S146" s="3">
        <v>0.16598060992979186</v>
      </c>
      <c r="T146" s="3">
        <v>1</v>
      </c>
      <c r="U146" s="3">
        <f t="shared" si="10"/>
        <v>0.16598060992979186</v>
      </c>
      <c r="V146" s="3">
        <f t="shared" si="11"/>
        <v>0.16598060992979186</v>
      </c>
    </row>
    <row r="147" spans="1:22" x14ac:dyDescent="0.25">
      <c r="A147" s="3" t="s">
        <v>14</v>
      </c>
      <c r="B147" s="3"/>
      <c r="C147" s="3" t="s">
        <v>118</v>
      </c>
      <c r="D147" s="3" t="s">
        <v>119</v>
      </c>
      <c r="E147" s="3">
        <v>0.59</v>
      </c>
      <c r="F147" s="3">
        <v>0.64</v>
      </c>
      <c r="G147" s="3" t="s">
        <v>145</v>
      </c>
      <c r="H147" s="2">
        <v>1410</v>
      </c>
      <c r="I147" s="3" t="s">
        <v>95</v>
      </c>
      <c r="J147" s="2">
        <v>1410</v>
      </c>
      <c r="K147" s="3" t="s">
        <v>146</v>
      </c>
      <c r="L147" s="2">
        <v>216</v>
      </c>
      <c r="M147" s="3">
        <v>42.549715171887399</v>
      </c>
      <c r="N147" s="3">
        <v>168183.60878741473</v>
      </c>
      <c r="O147" s="3">
        <v>415.5260015375078</v>
      </c>
      <c r="P147" s="3">
        <v>1</v>
      </c>
      <c r="Q147" s="3">
        <f t="shared" si="8"/>
        <v>415.5260015375078</v>
      </c>
      <c r="R147" s="4">
        <f t="shared" si="9"/>
        <v>415.5260015375078</v>
      </c>
      <c r="S147" s="3">
        <v>57.163929634193416</v>
      </c>
      <c r="T147" s="3">
        <v>1</v>
      </c>
      <c r="U147" s="3">
        <f t="shared" si="10"/>
        <v>57.163929634193416</v>
      </c>
      <c r="V147" s="3">
        <f t="shared" si="11"/>
        <v>57.163929634193416</v>
      </c>
    </row>
    <row r="148" spans="1:22" x14ac:dyDescent="0.25">
      <c r="A148" s="3" t="s">
        <v>14</v>
      </c>
      <c r="B148" s="3"/>
      <c r="C148" s="3" t="s">
        <v>90</v>
      </c>
      <c r="D148" s="3" t="s">
        <v>111</v>
      </c>
      <c r="E148" s="3">
        <v>0.66</v>
      </c>
      <c r="F148" s="3">
        <v>0.7</v>
      </c>
      <c r="G148" s="3" t="s">
        <v>59</v>
      </c>
      <c r="H148" s="2">
        <v>1410</v>
      </c>
      <c r="I148" s="3" t="s">
        <v>95</v>
      </c>
      <c r="J148" s="2">
        <v>1410</v>
      </c>
      <c r="K148" s="3" t="s">
        <v>62</v>
      </c>
      <c r="L148" s="2">
        <v>157</v>
      </c>
      <c r="M148" s="3">
        <v>0.70315763788548957</v>
      </c>
      <c r="N148" s="3">
        <v>2658.4366823054752</v>
      </c>
      <c r="O148" s="3">
        <v>6.8339900077947195</v>
      </c>
      <c r="P148" s="3">
        <v>1</v>
      </c>
      <c r="Q148" s="3">
        <f t="shared" si="8"/>
        <v>6.8339900077947195</v>
      </c>
      <c r="R148" s="4">
        <f t="shared" si="9"/>
        <v>6.8339900077947195</v>
      </c>
      <c r="S148" s="3">
        <v>0.90410563042407843</v>
      </c>
      <c r="T148" s="3">
        <v>1</v>
      </c>
      <c r="U148" s="3">
        <f t="shared" si="10"/>
        <v>0.90410563042407843</v>
      </c>
      <c r="V148" s="3">
        <f t="shared" si="11"/>
        <v>0.90410563042407843</v>
      </c>
    </row>
    <row r="149" spans="1:22" x14ac:dyDescent="0.25">
      <c r="A149" s="3" t="s">
        <v>14</v>
      </c>
      <c r="B149" s="3"/>
      <c r="C149" s="3" t="s">
        <v>118</v>
      </c>
      <c r="D149" s="3" t="s">
        <v>119</v>
      </c>
      <c r="E149" s="3">
        <v>0.59</v>
      </c>
      <c r="F149" s="3">
        <v>0.64</v>
      </c>
      <c r="G149" s="3" t="s">
        <v>59</v>
      </c>
      <c r="H149" s="2">
        <v>1410</v>
      </c>
      <c r="I149" s="3" t="s">
        <v>95</v>
      </c>
      <c r="J149" s="2">
        <v>1410</v>
      </c>
      <c r="K149" s="3" t="s">
        <v>62</v>
      </c>
      <c r="L149" s="2">
        <v>56</v>
      </c>
      <c r="M149" s="3">
        <v>0.20832987274897524</v>
      </c>
      <c r="N149" s="3">
        <v>793.36343623241396</v>
      </c>
      <c r="O149" s="3">
        <v>2.1112378806291701</v>
      </c>
      <c r="P149" s="3">
        <v>1</v>
      </c>
      <c r="Q149" s="3">
        <f t="shared" si="8"/>
        <v>2.1112378806291701</v>
      </c>
      <c r="R149" s="4">
        <f t="shared" si="9"/>
        <v>2.1112378806291701</v>
      </c>
      <c r="S149" s="3">
        <v>0.28419194421559507</v>
      </c>
      <c r="T149" s="3">
        <v>1</v>
      </c>
      <c r="U149" s="3">
        <f t="shared" si="10"/>
        <v>0.28419194421559507</v>
      </c>
      <c r="V149" s="3">
        <f t="shared" si="11"/>
        <v>0.28419194421559507</v>
      </c>
    </row>
    <row r="150" spans="1:22" x14ac:dyDescent="0.25">
      <c r="A150" s="3" t="s">
        <v>14</v>
      </c>
      <c r="B150" s="3"/>
      <c r="C150" s="3" t="s">
        <v>118</v>
      </c>
      <c r="D150" s="3" t="s">
        <v>119</v>
      </c>
      <c r="E150" s="3">
        <v>0.59</v>
      </c>
      <c r="F150" s="3">
        <v>0.64</v>
      </c>
      <c r="G150" s="3" t="s">
        <v>59</v>
      </c>
      <c r="H150" s="2">
        <v>1410</v>
      </c>
      <c r="I150" s="3" t="s">
        <v>95</v>
      </c>
      <c r="J150" s="2">
        <v>1410</v>
      </c>
      <c r="K150" s="3" t="s">
        <v>149</v>
      </c>
      <c r="L150" s="2">
        <v>22</v>
      </c>
      <c r="M150" s="3">
        <v>9.3432629024818012E-2</v>
      </c>
      <c r="N150" s="3">
        <v>366.86064837627225</v>
      </c>
      <c r="O150" s="3">
        <v>1.013908016540064</v>
      </c>
      <c r="P150" s="3">
        <v>1</v>
      </c>
      <c r="Q150" s="3">
        <f t="shared" si="8"/>
        <v>1.013908016540064</v>
      </c>
      <c r="R150" s="4">
        <f t="shared" si="9"/>
        <v>1.013908016540064</v>
      </c>
      <c r="S150" s="3">
        <v>0.13763621189294867</v>
      </c>
      <c r="T150" s="3">
        <v>1</v>
      </c>
      <c r="U150" s="3">
        <f t="shared" si="10"/>
        <v>0.13763621189294867</v>
      </c>
      <c r="V150" s="3">
        <f t="shared" si="11"/>
        <v>0.13763621189294867</v>
      </c>
    </row>
    <row r="151" spans="1:22" x14ac:dyDescent="0.25">
      <c r="A151" s="3" t="s">
        <v>14</v>
      </c>
      <c r="B151" s="3"/>
      <c r="C151" s="3" t="s">
        <v>118</v>
      </c>
      <c r="D151" s="3" t="s">
        <v>119</v>
      </c>
      <c r="E151" s="3">
        <v>0.59</v>
      </c>
      <c r="F151" s="3">
        <v>0.64</v>
      </c>
      <c r="G151" s="3" t="s">
        <v>59</v>
      </c>
      <c r="H151" s="2">
        <v>1410</v>
      </c>
      <c r="I151" s="3" t="s">
        <v>95</v>
      </c>
      <c r="J151" s="2">
        <v>1410</v>
      </c>
      <c r="K151" s="3" t="s">
        <v>148</v>
      </c>
      <c r="L151" s="2">
        <v>5</v>
      </c>
      <c r="M151" s="3">
        <v>3.9011796234859092E-2</v>
      </c>
      <c r="N151" s="3">
        <v>152.72687511132841</v>
      </c>
      <c r="O151" s="3">
        <v>0.39736471768847126</v>
      </c>
      <c r="P151" s="3">
        <v>1</v>
      </c>
      <c r="Q151" s="3">
        <f t="shared" si="8"/>
        <v>0.39736471768847126</v>
      </c>
      <c r="R151" s="4">
        <f t="shared" si="9"/>
        <v>0.39736471768847126</v>
      </c>
      <c r="S151" s="3">
        <v>5.3333709029135229E-2</v>
      </c>
      <c r="T151" s="3">
        <v>1</v>
      </c>
      <c r="U151" s="3">
        <f t="shared" si="10"/>
        <v>5.3333709029135229E-2</v>
      </c>
      <c r="V151" s="3">
        <f t="shared" si="11"/>
        <v>5.3333709029135229E-2</v>
      </c>
    </row>
    <row r="152" spans="1:22" x14ac:dyDescent="0.25">
      <c r="A152" s="3" t="s">
        <v>14</v>
      </c>
      <c r="B152" s="3"/>
      <c r="C152" s="3" t="s">
        <v>118</v>
      </c>
      <c r="D152" s="3" t="s">
        <v>119</v>
      </c>
      <c r="E152" s="3">
        <v>0.59</v>
      </c>
      <c r="F152" s="3">
        <v>0.64</v>
      </c>
      <c r="G152" s="3" t="s">
        <v>59</v>
      </c>
      <c r="H152" s="2">
        <v>1410</v>
      </c>
      <c r="I152" s="3" t="s">
        <v>95</v>
      </c>
      <c r="J152" s="2">
        <v>1410</v>
      </c>
      <c r="K152" s="3" t="s">
        <v>150</v>
      </c>
      <c r="L152" s="2">
        <v>17</v>
      </c>
      <c r="M152" s="3">
        <v>3.6042768925185945E-2</v>
      </c>
      <c r="N152" s="3">
        <v>140.20782573898128</v>
      </c>
      <c r="O152" s="3">
        <v>0.29740621181655907</v>
      </c>
      <c r="P152" s="3">
        <v>1</v>
      </c>
      <c r="Q152" s="3">
        <f t="shared" si="8"/>
        <v>0.29740621181655907</v>
      </c>
      <c r="R152" s="4">
        <f t="shared" si="9"/>
        <v>0.29740621181655907</v>
      </c>
      <c r="S152" s="3">
        <v>4.0146609711124888E-2</v>
      </c>
      <c r="T152" s="3">
        <v>1</v>
      </c>
      <c r="U152" s="3">
        <f t="shared" si="10"/>
        <v>4.0146609711124888E-2</v>
      </c>
      <c r="V152" s="3">
        <f t="shared" si="11"/>
        <v>4.0146609711124888E-2</v>
      </c>
    </row>
    <row r="153" spans="1:22" x14ac:dyDescent="0.25">
      <c r="A153" s="3" t="s">
        <v>14</v>
      </c>
      <c r="B153" s="3"/>
      <c r="C153" s="3" t="s">
        <v>118</v>
      </c>
      <c r="D153" s="3" t="s">
        <v>119</v>
      </c>
      <c r="E153" s="3">
        <v>0.59</v>
      </c>
      <c r="F153" s="3">
        <v>0.64</v>
      </c>
      <c r="G153" s="3" t="s">
        <v>59</v>
      </c>
      <c r="H153" s="2">
        <v>1410</v>
      </c>
      <c r="I153" s="3" t="s">
        <v>95</v>
      </c>
      <c r="J153" s="2">
        <v>1410</v>
      </c>
      <c r="K153" s="3" t="s">
        <v>154</v>
      </c>
      <c r="L153" s="2">
        <v>2</v>
      </c>
      <c r="M153" s="3">
        <v>5.1250847348541912E-4</v>
      </c>
      <c r="N153" s="3">
        <v>1.9965060186659249</v>
      </c>
      <c r="O153" s="3">
        <v>4.3610996883582534E-3</v>
      </c>
      <c r="P153" s="3">
        <v>1</v>
      </c>
      <c r="Q153" s="3">
        <f t="shared" si="8"/>
        <v>4.3610996883582534E-3</v>
      </c>
      <c r="R153" s="4">
        <f t="shared" si="9"/>
        <v>4.3610996883582534E-3</v>
      </c>
      <c r="S153" s="3">
        <v>5.7632445899542394E-4</v>
      </c>
      <c r="T153" s="3">
        <v>1</v>
      </c>
      <c r="U153" s="3">
        <f t="shared" si="10"/>
        <v>5.7632445899542394E-4</v>
      </c>
      <c r="V153" s="3">
        <f t="shared" si="11"/>
        <v>5.7632445899542394E-4</v>
      </c>
    </row>
    <row r="154" spans="1:22" x14ac:dyDescent="0.25">
      <c r="A154" s="3" t="s">
        <v>14</v>
      </c>
      <c r="B154" s="3"/>
      <c r="C154" s="3" t="s">
        <v>118</v>
      </c>
      <c r="D154" s="3" t="s">
        <v>119</v>
      </c>
      <c r="E154" s="3">
        <v>0.59</v>
      </c>
      <c r="F154" s="3">
        <v>0.64</v>
      </c>
      <c r="G154" s="3" t="s">
        <v>59</v>
      </c>
      <c r="H154" s="2">
        <v>1410</v>
      </c>
      <c r="I154" s="3" t="s">
        <v>95</v>
      </c>
      <c r="J154" s="2">
        <v>1410</v>
      </c>
      <c r="K154" s="3" t="s">
        <v>124</v>
      </c>
      <c r="L154" s="2">
        <v>78</v>
      </c>
      <c r="M154" s="3">
        <v>1.4916124314663863</v>
      </c>
      <c r="N154" s="3">
        <v>5604.3362717046875</v>
      </c>
      <c r="O154" s="3">
        <v>14.957642332380775</v>
      </c>
      <c r="P154" s="3">
        <v>1</v>
      </c>
      <c r="Q154" s="3">
        <f t="shared" si="8"/>
        <v>14.957642332380775</v>
      </c>
      <c r="R154" s="4">
        <f t="shared" si="9"/>
        <v>14.957642332380775</v>
      </c>
      <c r="S154" s="3">
        <v>1.9992043832054609</v>
      </c>
      <c r="T154" s="3">
        <v>1</v>
      </c>
      <c r="U154" s="3">
        <f t="shared" si="10"/>
        <v>1.9992043832054609</v>
      </c>
      <c r="V154" s="3">
        <f t="shared" si="11"/>
        <v>1.9992043832054609</v>
      </c>
    </row>
    <row r="155" spans="1:22" x14ac:dyDescent="0.25">
      <c r="A155" s="3" t="s">
        <v>14</v>
      </c>
      <c r="B155" s="3"/>
      <c r="C155" s="3" t="s">
        <v>118</v>
      </c>
      <c r="D155" s="3" t="s">
        <v>119</v>
      </c>
      <c r="E155" s="3">
        <v>0.59</v>
      </c>
      <c r="F155" s="3">
        <v>0.64</v>
      </c>
      <c r="G155" s="3" t="s">
        <v>59</v>
      </c>
      <c r="H155" s="2">
        <v>1410</v>
      </c>
      <c r="I155" s="3" t="s">
        <v>95</v>
      </c>
      <c r="J155" s="2">
        <v>1410</v>
      </c>
      <c r="K155" s="3" t="s">
        <v>152</v>
      </c>
      <c r="L155" s="2">
        <v>52</v>
      </c>
      <c r="M155" s="3">
        <v>0.19845128758258979</v>
      </c>
      <c r="N155" s="3">
        <v>739.66088251348413</v>
      </c>
      <c r="O155" s="3">
        <v>1.8851556199464969</v>
      </c>
      <c r="P155" s="3">
        <v>1</v>
      </c>
      <c r="Q155" s="3">
        <f t="shared" si="8"/>
        <v>1.8851556199464969</v>
      </c>
      <c r="R155" s="4">
        <f t="shared" si="9"/>
        <v>1.8851556199464969</v>
      </c>
      <c r="S155" s="3">
        <v>0.26011482715063522</v>
      </c>
      <c r="T155" s="3">
        <v>1</v>
      </c>
      <c r="U155" s="3">
        <f t="shared" si="10"/>
        <v>0.26011482715063522</v>
      </c>
      <c r="V155" s="3">
        <f t="shared" si="11"/>
        <v>0.26011482715063522</v>
      </c>
    </row>
    <row r="156" spans="1:22" x14ac:dyDescent="0.25">
      <c r="A156" s="3" t="s">
        <v>14</v>
      </c>
      <c r="B156" s="3"/>
      <c r="C156" s="3" t="s">
        <v>118</v>
      </c>
      <c r="D156" s="3" t="s">
        <v>119</v>
      </c>
      <c r="E156" s="3">
        <v>0.59</v>
      </c>
      <c r="F156" s="3">
        <v>0.64</v>
      </c>
      <c r="G156" s="3" t="s">
        <v>75</v>
      </c>
      <c r="H156" s="2">
        <v>1410</v>
      </c>
      <c r="I156" s="3" t="s">
        <v>95</v>
      </c>
      <c r="J156" s="2">
        <v>1410</v>
      </c>
      <c r="K156" s="3" t="s">
        <v>76</v>
      </c>
      <c r="L156" s="2">
        <v>4</v>
      </c>
      <c r="M156" s="3">
        <v>1.0253697174375031E-2</v>
      </c>
      <c r="N156" s="3">
        <v>34.339822590408666</v>
      </c>
      <c r="O156" s="3">
        <v>0.10361430451443364</v>
      </c>
      <c r="P156" s="3">
        <v>1</v>
      </c>
      <c r="Q156" s="3">
        <f t="shared" si="8"/>
        <v>0.10361430451443364</v>
      </c>
      <c r="R156" s="4">
        <f t="shared" si="9"/>
        <v>0.10361430451443364</v>
      </c>
      <c r="S156" s="3">
        <v>1.3406966102786378E-2</v>
      </c>
      <c r="T156" s="3">
        <v>1</v>
      </c>
      <c r="U156" s="3">
        <f t="shared" si="10"/>
        <v>1.3406966102786378E-2</v>
      </c>
      <c r="V156" s="3">
        <f t="shared" si="11"/>
        <v>1.3406966102786378E-2</v>
      </c>
    </row>
    <row r="157" spans="1:22" x14ac:dyDescent="0.25">
      <c r="A157" s="3" t="s">
        <v>14</v>
      </c>
      <c r="B157" s="3"/>
      <c r="C157" s="3" t="s">
        <v>90</v>
      </c>
      <c r="D157" s="3" t="s">
        <v>91</v>
      </c>
      <c r="E157" s="3">
        <v>0.66</v>
      </c>
      <c r="F157" s="3">
        <v>0.7</v>
      </c>
      <c r="G157" s="3" t="s">
        <v>19</v>
      </c>
      <c r="H157" s="2">
        <v>1420</v>
      </c>
      <c r="I157" s="3" t="s">
        <v>96</v>
      </c>
      <c r="J157" s="2">
        <v>1420</v>
      </c>
      <c r="K157" s="3" t="s">
        <v>19</v>
      </c>
      <c r="L157" s="2">
        <v>131</v>
      </c>
      <c r="M157" s="3">
        <v>21.598733971462266</v>
      </c>
      <c r="N157" s="3">
        <v>78710.234484803354</v>
      </c>
      <c r="O157" s="3">
        <v>212.08989920257525</v>
      </c>
      <c r="P157" s="3">
        <v>1</v>
      </c>
      <c r="Q157" s="3">
        <f t="shared" si="8"/>
        <v>212.08989920257525</v>
      </c>
      <c r="R157" s="4">
        <f t="shared" si="9"/>
        <v>212.08989920257525</v>
      </c>
      <c r="S157" s="3">
        <v>28.671299676769191</v>
      </c>
      <c r="T157" s="3">
        <v>1</v>
      </c>
      <c r="U157" s="3">
        <f t="shared" si="10"/>
        <v>28.671299676769191</v>
      </c>
      <c r="V157" s="3">
        <f t="shared" si="11"/>
        <v>28.671299676769191</v>
      </c>
    </row>
    <row r="158" spans="1:22" x14ac:dyDescent="0.25">
      <c r="A158" s="3" t="s">
        <v>14</v>
      </c>
      <c r="B158" s="3"/>
      <c r="C158" s="3" t="s">
        <v>90</v>
      </c>
      <c r="D158" s="3" t="s">
        <v>111</v>
      </c>
      <c r="E158" s="3">
        <v>0.66</v>
      </c>
      <c r="F158" s="3">
        <v>0.7</v>
      </c>
      <c r="G158" s="3" t="s">
        <v>19</v>
      </c>
      <c r="H158" s="2">
        <v>1420</v>
      </c>
      <c r="I158" s="3" t="s">
        <v>96</v>
      </c>
      <c r="J158" s="2">
        <v>1420</v>
      </c>
      <c r="K158" s="3" t="s">
        <v>19</v>
      </c>
      <c r="L158" s="2">
        <v>292</v>
      </c>
      <c r="M158" s="3">
        <v>90.321183501055316</v>
      </c>
      <c r="N158" s="3">
        <v>332378.91345991625</v>
      </c>
      <c r="O158" s="3">
        <v>756.87151795732984</v>
      </c>
      <c r="P158" s="3">
        <v>1</v>
      </c>
      <c r="Q158" s="3">
        <f t="shared" si="8"/>
        <v>756.87151795732984</v>
      </c>
      <c r="R158" s="4">
        <f t="shared" si="9"/>
        <v>756.87151795732984</v>
      </c>
      <c r="S158" s="3">
        <v>102.85207828606468</v>
      </c>
      <c r="T158" s="3">
        <v>1</v>
      </c>
      <c r="U158" s="3">
        <f t="shared" si="10"/>
        <v>102.85207828606468</v>
      </c>
      <c r="V158" s="3">
        <f t="shared" si="11"/>
        <v>102.85207828606468</v>
      </c>
    </row>
    <row r="159" spans="1:22" x14ac:dyDescent="0.25">
      <c r="A159" s="3" t="s">
        <v>14</v>
      </c>
      <c r="B159" s="3"/>
      <c r="C159" s="3" t="s">
        <v>118</v>
      </c>
      <c r="D159" s="3" t="s">
        <v>119</v>
      </c>
      <c r="E159" s="3">
        <v>0.59</v>
      </c>
      <c r="F159" s="3">
        <v>0.64</v>
      </c>
      <c r="G159" s="3" t="s">
        <v>19</v>
      </c>
      <c r="H159" s="2">
        <v>1420</v>
      </c>
      <c r="I159" s="3" t="s">
        <v>96</v>
      </c>
      <c r="J159" s="2">
        <v>1420</v>
      </c>
      <c r="K159" s="3" t="s">
        <v>19</v>
      </c>
      <c r="L159" s="2">
        <v>162</v>
      </c>
      <c r="M159" s="3">
        <v>29.450380476522557</v>
      </c>
      <c r="N159" s="3">
        <v>112477.40037455288</v>
      </c>
      <c r="O159" s="3">
        <v>273.4149588022226</v>
      </c>
      <c r="P159" s="3">
        <v>1</v>
      </c>
      <c r="Q159" s="3">
        <f t="shared" si="8"/>
        <v>273.4149588022226</v>
      </c>
      <c r="R159" s="4">
        <f t="shared" si="9"/>
        <v>273.4149588022226</v>
      </c>
      <c r="S159" s="3">
        <v>37.375640685610684</v>
      </c>
      <c r="T159" s="3">
        <v>1</v>
      </c>
      <c r="U159" s="3">
        <f t="shared" si="10"/>
        <v>37.375640685610684</v>
      </c>
      <c r="V159" s="3">
        <f t="shared" si="11"/>
        <v>37.375640685610684</v>
      </c>
    </row>
    <row r="160" spans="1:22" x14ac:dyDescent="0.25">
      <c r="A160" s="3" t="s">
        <v>14</v>
      </c>
      <c r="B160" s="3"/>
      <c r="C160" s="3" t="s">
        <v>118</v>
      </c>
      <c r="D160" s="3" t="s">
        <v>119</v>
      </c>
      <c r="E160" s="3">
        <v>0.59</v>
      </c>
      <c r="F160" s="3">
        <v>0.64</v>
      </c>
      <c r="G160" s="3" t="s">
        <v>137</v>
      </c>
      <c r="H160" s="2">
        <v>1420</v>
      </c>
      <c r="I160" s="3" t="s">
        <v>96</v>
      </c>
      <c r="J160" s="2">
        <v>1420</v>
      </c>
      <c r="K160" s="3" t="s">
        <v>121</v>
      </c>
      <c r="L160" s="2">
        <v>169</v>
      </c>
      <c r="M160" s="3">
        <v>46.883718327723777</v>
      </c>
      <c r="N160" s="3">
        <v>172478.63851864173</v>
      </c>
      <c r="O160" s="3">
        <v>411.89225249217645</v>
      </c>
      <c r="P160" s="3">
        <v>1</v>
      </c>
      <c r="Q160" s="3">
        <f t="shared" si="8"/>
        <v>411.89225249217645</v>
      </c>
      <c r="R160" s="4">
        <f t="shared" si="9"/>
        <v>411.89225249217645</v>
      </c>
      <c r="S160" s="3">
        <v>55.975872501796459</v>
      </c>
      <c r="T160" s="3">
        <v>1</v>
      </c>
      <c r="U160" s="3">
        <f t="shared" si="10"/>
        <v>55.975872501796459</v>
      </c>
      <c r="V160" s="3">
        <f t="shared" si="11"/>
        <v>55.975872501796459</v>
      </c>
    </row>
    <row r="161" spans="1:22" x14ac:dyDescent="0.25">
      <c r="A161" s="3" t="s">
        <v>14</v>
      </c>
      <c r="B161" s="3"/>
      <c r="C161" s="3" t="s">
        <v>118</v>
      </c>
      <c r="D161" s="3" t="s">
        <v>119</v>
      </c>
      <c r="E161" s="3">
        <v>0.59</v>
      </c>
      <c r="F161" s="3">
        <v>0.64</v>
      </c>
      <c r="G161" s="3" t="s">
        <v>139</v>
      </c>
      <c r="H161" s="2">
        <v>1420</v>
      </c>
      <c r="I161" s="3" t="s">
        <v>96</v>
      </c>
      <c r="J161" s="2">
        <v>1420</v>
      </c>
      <c r="K161" s="3" t="s">
        <v>123</v>
      </c>
      <c r="L161" s="2">
        <v>70</v>
      </c>
      <c r="M161" s="3">
        <v>10.31513825206965</v>
      </c>
      <c r="N161" s="3">
        <v>38960.44697877171</v>
      </c>
      <c r="O161" s="3">
        <v>108.05726574536411</v>
      </c>
      <c r="P161" s="3">
        <v>1</v>
      </c>
      <c r="Q161" s="3">
        <f t="shared" si="8"/>
        <v>108.05726574536411</v>
      </c>
      <c r="R161" s="4">
        <f t="shared" si="9"/>
        <v>108.05726574536411</v>
      </c>
      <c r="S161" s="3">
        <v>15.13190035378407</v>
      </c>
      <c r="T161" s="3">
        <v>1</v>
      </c>
      <c r="U161" s="3">
        <f t="shared" si="10"/>
        <v>15.13190035378407</v>
      </c>
      <c r="V161" s="3">
        <f t="shared" si="11"/>
        <v>15.13190035378407</v>
      </c>
    </row>
    <row r="162" spans="1:22" x14ac:dyDescent="0.25">
      <c r="A162" s="3" t="s">
        <v>14</v>
      </c>
      <c r="B162" s="3"/>
      <c r="C162" s="3" t="s">
        <v>118</v>
      </c>
      <c r="D162" s="3" t="s">
        <v>119</v>
      </c>
      <c r="E162" s="3">
        <v>0.59</v>
      </c>
      <c r="F162" s="3">
        <v>0.64</v>
      </c>
      <c r="G162" s="3" t="s">
        <v>141</v>
      </c>
      <c r="H162" s="2">
        <v>1420</v>
      </c>
      <c r="I162" s="3" t="s">
        <v>96</v>
      </c>
      <c r="J162" s="2">
        <v>1420</v>
      </c>
      <c r="K162" s="3" t="s">
        <v>142</v>
      </c>
      <c r="L162" s="2">
        <v>184</v>
      </c>
      <c r="M162" s="3">
        <v>30.379421033638128</v>
      </c>
      <c r="N162" s="3">
        <v>119953.63290453336</v>
      </c>
      <c r="O162" s="3">
        <v>301.7756780522119</v>
      </c>
      <c r="P162" s="3">
        <v>1</v>
      </c>
      <c r="Q162" s="3">
        <f t="shared" si="8"/>
        <v>301.7756780522119</v>
      </c>
      <c r="R162" s="4">
        <f t="shared" si="9"/>
        <v>301.7756780522119</v>
      </c>
      <c r="S162" s="3">
        <v>41.161693663590484</v>
      </c>
      <c r="T162" s="3">
        <v>1</v>
      </c>
      <c r="U162" s="3">
        <f t="shared" si="10"/>
        <v>41.161693663590484</v>
      </c>
      <c r="V162" s="3">
        <f t="shared" si="11"/>
        <v>41.161693663590484</v>
      </c>
    </row>
    <row r="163" spans="1:22" x14ac:dyDescent="0.25">
      <c r="A163" s="3" t="s">
        <v>14</v>
      </c>
      <c r="B163" s="3"/>
      <c r="C163" s="3" t="s">
        <v>118</v>
      </c>
      <c r="D163" s="3" t="s">
        <v>119</v>
      </c>
      <c r="E163" s="3">
        <v>0.59</v>
      </c>
      <c r="F163" s="3">
        <v>0.64</v>
      </c>
      <c r="G163" s="3" t="s">
        <v>145</v>
      </c>
      <c r="H163" s="2">
        <v>1420</v>
      </c>
      <c r="I163" s="3" t="s">
        <v>96</v>
      </c>
      <c r="J163" s="2">
        <v>1420</v>
      </c>
      <c r="K163" s="3" t="s">
        <v>147</v>
      </c>
      <c r="L163" s="2">
        <v>12</v>
      </c>
      <c r="M163" s="3">
        <v>6.1543478925696317E-2</v>
      </c>
      <c r="N163" s="3">
        <v>238.80199549812164</v>
      </c>
      <c r="O163" s="3">
        <v>0.61476445349358733</v>
      </c>
      <c r="P163" s="3">
        <v>1</v>
      </c>
      <c r="Q163" s="3">
        <f t="shared" si="8"/>
        <v>0.61476445349358733</v>
      </c>
      <c r="R163" s="4">
        <f t="shared" si="9"/>
        <v>0.61476445349358733</v>
      </c>
      <c r="S163" s="3">
        <v>8.6699592897792721E-2</v>
      </c>
      <c r="T163" s="3">
        <v>1</v>
      </c>
      <c r="U163" s="3">
        <f t="shared" si="10"/>
        <v>8.6699592897792721E-2</v>
      </c>
      <c r="V163" s="3">
        <f t="shared" si="11"/>
        <v>8.6699592897792721E-2</v>
      </c>
    </row>
    <row r="164" spans="1:22" x14ac:dyDescent="0.25">
      <c r="A164" s="3" t="s">
        <v>14</v>
      </c>
      <c r="B164" s="3"/>
      <c r="C164" s="3" t="s">
        <v>118</v>
      </c>
      <c r="D164" s="3" t="s">
        <v>119</v>
      </c>
      <c r="E164" s="3">
        <v>0.59</v>
      </c>
      <c r="F164" s="3">
        <v>0.64</v>
      </c>
      <c r="G164" s="3" t="s">
        <v>145</v>
      </c>
      <c r="H164" s="2">
        <v>1420</v>
      </c>
      <c r="I164" s="3" t="s">
        <v>96</v>
      </c>
      <c r="J164" s="2">
        <v>1420</v>
      </c>
      <c r="K164" s="3" t="s">
        <v>146</v>
      </c>
      <c r="L164" s="2">
        <v>30</v>
      </c>
      <c r="M164" s="3">
        <v>5.1619906048335116</v>
      </c>
      <c r="N164" s="3">
        <v>20324.530953908234</v>
      </c>
      <c r="O164" s="3">
        <v>49.342775840090958</v>
      </c>
      <c r="P164" s="3">
        <v>1</v>
      </c>
      <c r="Q164" s="3">
        <f t="shared" si="8"/>
        <v>49.342775840090958</v>
      </c>
      <c r="R164" s="4">
        <f t="shared" si="9"/>
        <v>49.342775840090958</v>
      </c>
      <c r="S164" s="3">
        <v>6.8764072229143496</v>
      </c>
      <c r="T164" s="3">
        <v>1</v>
      </c>
      <c r="U164" s="3">
        <f t="shared" si="10"/>
        <v>6.8764072229143496</v>
      </c>
      <c r="V164" s="3">
        <f t="shared" si="11"/>
        <v>6.8764072229143496</v>
      </c>
    </row>
    <row r="165" spans="1:22" x14ac:dyDescent="0.25">
      <c r="A165" s="3" t="s">
        <v>14</v>
      </c>
      <c r="B165" s="3"/>
      <c r="C165" s="3" t="s">
        <v>90</v>
      </c>
      <c r="D165" s="3" t="s">
        <v>111</v>
      </c>
      <c r="E165" s="3">
        <v>0.66</v>
      </c>
      <c r="F165" s="3">
        <v>0.7</v>
      </c>
      <c r="G165" s="3" t="s">
        <v>59</v>
      </c>
      <c r="H165" s="2">
        <v>1420</v>
      </c>
      <c r="I165" s="3" t="s">
        <v>96</v>
      </c>
      <c r="J165" s="2">
        <v>1420</v>
      </c>
      <c r="K165" s="3" t="s">
        <v>62</v>
      </c>
      <c r="L165" s="2">
        <v>40</v>
      </c>
      <c r="M165" s="3">
        <v>0.48932305382388425</v>
      </c>
      <c r="N165" s="3">
        <v>1758.0498188846693</v>
      </c>
      <c r="O165" s="3">
        <v>4.180364113059059</v>
      </c>
      <c r="P165" s="3">
        <v>1</v>
      </c>
      <c r="Q165" s="3">
        <f t="shared" si="8"/>
        <v>4.180364113059059</v>
      </c>
      <c r="R165" s="4">
        <f t="shared" si="9"/>
        <v>4.180364113059059</v>
      </c>
      <c r="S165" s="3">
        <v>0.5482227955503618</v>
      </c>
      <c r="T165" s="3">
        <v>1</v>
      </c>
      <c r="U165" s="3">
        <f t="shared" si="10"/>
        <v>0.5482227955503618</v>
      </c>
      <c r="V165" s="3">
        <f t="shared" si="11"/>
        <v>0.5482227955503618</v>
      </c>
    </row>
    <row r="166" spans="1:22" x14ac:dyDescent="0.25">
      <c r="A166" s="3" t="s">
        <v>14</v>
      </c>
      <c r="B166" s="3"/>
      <c r="C166" s="3" t="s">
        <v>118</v>
      </c>
      <c r="D166" s="3" t="s">
        <v>119</v>
      </c>
      <c r="E166" s="3">
        <v>0.59</v>
      </c>
      <c r="F166" s="3">
        <v>0.64</v>
      </c>
      <c r="G166" s="3" t="s">
        <v>59</v>
      </c>
      <c r="H166" s="2">
        <v>1420</v>
      </c>
      <c r="I166" s="3" t="s">
        <v>96</v>
      </c>
      <c r="J166" s="2">
        <v>1420</v>
      </c>
      <c r="K166" s="3" t="s">
        <v>62</v>
      </c>
      <c r="L166" s="2">
        <v>29</v>
      </c>
      <c r="M166" s="3">
        <v>0.19503052563164458</v>
      </c>
      <c r="N166" s="3">
        <v>757.97885706393072</v>
      </c>
      <c r="O166" s="3">
        <v>1.587742144046193</v>
      </c>
      <c r="P166" s="3">
        <v>1</v>
      </c>
      <c r="Q166" s="3">
        <f t="shared" si="8"/>
        <v>1.587742144046193</v>
      </c>
      <c r="R166" s="4">
        <f t="shared" si="9"/>
        <v>1.587742144046193</v>
      </c>
      <c r="S166" s="3">
        <v>0.21191931435824102</v>
      </c>
      <c r="T166" s="3">
        <v>1</v>
      </c>
      <c r="U166" s="3">
        <f t="shared" si="10"/>
        <v>0.21191931435824102</v>
      </c>
      <c r="V166" s="3">
        <f t="shared" si="11"/>
        <v>0.21191931435824102</v>
      </c>
    </row>
    <row r="167" spans="1:22" x14ac:dyDescent="0.25">
      <c r="A167" s="3" t="s">
        <v>14</v>
      </c>
      <c r="B167" s="3"/>
      <c r="C167" s="3" t="s">
        <v>118</v>
      </c>
      <c r="D167" s="3" t="s">
        <v>119</v>
      </c>
      <c r="E167" s="3">
        <v>0.59</v>
      </c>
      <c r="F167" s="3">
        <v>0.64</v>
      </c>
      <c r="G167" s="3" t="s">
        <v>59</v>
      </c>
      <c r="H167" s="2">
        <v>1420</v>
      </c>
      <c r="I167" s="3" t="s">
        <v>96</v>
      </c>
      <c r="J167" s="2">
        <v>1420</v>
      </c>
      <c r="K167" s="3" t="s">
        <v>149</v>
      </c>
      <c r="L167" s="2">
        <v>2</v>
      </c>
      <c r="M167" s="3">
        <v>1.2903531331431076E-3</v>
      </c>
      <c r="N167" s="3">
        <v>5.0308176190113407</v>
      </c>
      <c r="O167" s="3">
        <v>1.5150878207828195E-2</v>
      </c>
      <c r="P167" s="3">
        <v>1</v>
      </c>
      <c r="Q167" s="3">
        <f t="shared" si="8"/>
        <v>1.5150878207828195E-2</v>
      </c>
      <c r="R167" s="4">
        <f t="shared" si="9"/>
        <v>1.5150878207828195E-2</v>
      </c>
      <c r="S167" s="3">
        <v>2.1832055435448299E-3</v>
      </c>
      <c r="T167" s="3">
        <v>1</v>
      </c>
      <c r="U167" s="3">
        <f t="shared" si="10"/>
        <v>2.1832055435448299E-3</v>
      </c>
      <c r="V167" s="3">
        <f t="shared" si="11"/>
        <v>2.1832055435448299E-3</v>
      </c>
    </row>
    <row r="168" spans="1:22" x14ac:dyDescent="0.25">
      <c r="A168" s="3" t="s">
        <v>14</v>
      </c>
      <c r="B168" s="3"/>
      <c r="C168" s="3" t="s">
        <v>118</v>
      </c>
      <c r="D168" s="3" t="s">
        <v>119</v>
      </c>
      <c r="E168" s="3">
        <v>0.59</v>
      </c>
      <c r="F168" s="3">
        <v>0.64</v>
      </c>
      <c r="G168" s="3" t="s">
        <v>59</v>
      </c>
      <c r="H168" s="2">
        <v>1420</v>
      </c>
      <c r="I168" s="3" t="s">
        <v>96</v>
      </c>
      <c r="J168" s="2">
        <v>1420</v>
      </c>
      <c r="K168" s="3" t="s">
        <v>148</v>
      </c>
      <c r="L168" s="2">
        <v>1</v>
      </c>
      <c r="M168" s="3">
        <v>1.276867816507228E-5</v>
      </c>
      <c r="N168" s="3">
        <v>5.0004570813631542E-2</v>
      </c>
      <c r="O168" s="3">
        <v>1.3409433004737072E-4</v>
      </c>
      <c r="P168" s="3">
        <v>1</v>
      </c>
      <c r="Q168" s="3">
        <f t="shared" si="8"/>
        <v>1.3409433004737072E-4</v>
      </c>
      <c r="R168" s="4">
        <f t="shared" si="9"/>
        <v>1.3409433004737072E-4</v>
      </c>
      <c r="S168" s="3">
        <v>1.7720721245313951E-5</v>
      </c>
      <c r="T168" s="3">
        <v>1</v>
      </c>
      <c r="U168" s="3">
        <f t="shared" si="10"/>
        <v>1.7720721245313951E-5</v>
      </c>
      <c r="V168" s="3">
        <f t="shared" si="11"/>
        <v>1.7720721245313951E-5</v>
      </c>
    </row>
    <row r="169" spans="1:22" x14ac:dyDescent="0.25">
      <c r="A169" s="3" t="s">
        <v>14</v>
      </c>
      <c r="B169" s="3"/>
      <c r="C169" s="3" t="s">
        <v>118</v>
      </c>
      <c r="D169" s="3" t="s">
        <v>119</v>
      </c>
      <c r="E169" s="3">
        <v>0.59</v>
      </c>
      <c r="F169" s="3">
        <v>0.64</v>
      </c>
      <c r="G169" s="3" t="s">
        <v>59</v>
      </c>
      <c r="H169" s="2">
        <v>1420</v>
      </c>
      <c r="I169" s="3" t="s">
        <v>96</v>
      </c>
      <c r="J169" s="2">
        <v>1420</v>
      </c>
      <c r="K169" s="3" t="s">
        <v>150</v>
      </c>
      <c r="L169" s="2">
        <v>2</v>
      </c>
      <c r="M169" s="3">
        <v>3.6459683026033267E-4</v>
      </c>
      <c r="N169" s="3">
        <v>1.4163973424762055</v>
      </c>
      <c r="O169" s="3">
        <v>3.3772716298186944E-3</v>
      </c>
      <c r="P169" s="3">
        <v>1</v>
      </c>
      <c r="Q169" s="3">
        <f t="shared" si="8"/>
        <v>3.3772716298186944E-3</v>
      </c>
      <c r="R169" s="4">
        <f t="shared" si="9"/>
        <v>3.3772716298186944E-3</v>
      </c>
      <c r="S169" s="3">
        <v>4.6266241119107562E-4</v>
      </c>
      <c r="T169" s="3">
        <v>1</v>
      </c>
      <c r="U169" s="3">
        <f t="shared" si="10"/>
        <v>4.6266241119107562E-4</v>
      </c>
      <c r="V169" s="3">
        <f t="shared" si="11"/>
        <v>4.6266241119107562E-4</v>
      </c>
    </row>
    <row r="170" spans="1:22" x14ac:dyDescent="0.25">
      <c r="A170" s="3" t="s">
        <v>14</v>
      </c>
      <c r="B170" s="3"/>
      <c r="C170" s="3" t="s">
        <v>118</v>
      </c>
      <c r="D170" s="3" t="s">
        <v>119</v>
      </c>
      <c r="E170" s="3">
        <v>0.59</v>
      </c>
      <c r="F170" s="3">
        <v>0.64</v>
      </c>
      <c r="G170" s="3" t="s">
        <v>59</v>
      </c>
      <c r="H170" s="2">
        <v>1420</v>
      </c>
      <c r="I170" s="3" t="s">
        <v>96</v>
      </c>
      <c r="J170" s="2">
        <v>1420</v>
      </c>
      <c r="K170" s="3" t="s">
        <v>124</v>
      </c>
      <c r="L170" s="2">
        <v>2</v>
      </c>
      <c r="M170" s="3">
        <v>8.6034645257695205E-2</v>
      </c>
      <c r="N170" s="3">
        <v>325.10765624019604</v>
      </c>
      <c r="O170" s="3">
        <v>0.8882166762028022</v>
      </c>
      <c r="P170" s="3">
        <v>1</v>
      </c>
      <c r="Q170" s="3">
        <f t="shared" si="8"/>
        <v>0.8882166762028022</v>
      </c>
      <c r="R170" s="4">
        <f t="shared" si="9"/>
        <v>0.8882166762028022</v>
      </c>
      <c r="S170" s="3">
        <v>0.11729065304565839</v>
      </c>
      <c r="T170" s="3">
        <v>1</v>
      </c>
      <c r="U170" s="3">
        <f t="shared" si="10"/>
        <v>0.11729065304565839</v>
      </c>
      <c r="V170" s="3">
        <f t="shared" si="11"/>
        <v>0.11729065304565839</v>
      </c>
    </row>
    <row r="171" spans="1:22" x14ac:dyDescent="0.25">
      <c r="A171" s="3" t="s">
        <v>14</v>
      </c>
      <c r="B171" s="3"/>
      <c r="C171" s="3" t="s">
        <v>118</v>
      </c>
      <c r="D171" s="3" t="s">
        <v>119</v>
      </c>
      <c r="E171" s="3">
        <v>0.59</v>
      </c>
      <c r="F171" s="3">
        <v>0.64</v>
      </c>
      <c r="G171" s="3" t="s">
        <v>59</v>
      </c>
      <c r="H171" s="2">
        <v>1420</v>
      </c>
      <c r="I171" s="3" t="s">
        <v>96</v>
      </c>
      <c r="J171" s="2">
        <v>1420</v>
      </c>
      <c r="K171" s="3" t="s">
        <v>153</v>
      </c>
      <c r="L171" s="2">
        <v>1</v>
      </c>
      <c r="M171" s="3">
        <v>6.2545629422929884E-4</v>
      </c>
      <c r="N171" s="3">
        <v>2.4616689436324704</v>
      </c>
      <c r="O171" s="3">
        <v>5.5638458484425354E-3</v>
      </c>
      <c r="P171" s="3">
        <v>1</v>
      </c>
      <c r="Q171" s="3">
        <f t="shared" si="8"/>
        <v>5.5638458484425354E-3</v>
      </c>
      <c r="R171" s="4">
        <f t="shared" si="9"/>
        <v>5.5638458484425354E-3</v>
      </c>
      <c r="S171" s="3">
        <v>7.4071319522859289E-4</v>
      </c>
      <c r="T171" s="3">
        <v>1</v>
      </c>
      <c r="U171" s="3">
        <f t="shared" si="10"/>
        <v>7.4071319522859289E-4</v>
      </c>
      <c r="V171" s="3">
        <f t="shared" si="11"/>
        <v>7.4071319522859289E-4</v>
      </c>
    </row>
    <row r="172" spans="1:22" x14ac:dyDescent="0.25">
      <c r="A172" s="3" t="s">
        <v>14</v>
      </c>
      <c r="B172" s="3"/>
      <c r="C172" s="3" t="s">
        <v>118</v>
      </c>
      <c r="D172" s="3" t="s">
        <v>119</v>
      </c>
      <c r="E172" s="3">
        <v>0.59</v>
      </c>
      <c r="F172" s="3">
        <v>0.64</v>
      </c>
      <c r="G172" s="3" t="s">
        <v>75</v>
      </c>
      <c r="H172" s="2">
        <v>1420</v>
      </c>
      <c r="I172" s="3" t="s">
        <v>96</v>
      </c>
      <c r="J172" s="2">
        <v>1420</v>
      </c>
      <c r="K172" s="3" t="s">
        <v>76</v>
      </c>
      <c r="L172" s="2">
        <v>9</v>
      </c>
      <c r="M172" s="3">
        <v>6.19908275000043E-2</v>
      </c>
      <c r="N172" s="3">
        <v>240.06373723632134</v>
      </c>
      <c r="O172" s="3">
        <v>0.59747582461508364</v>
      </c>
      <c r="P172" s="3">
        <v>1</v>
      </c>
      <c r="Q172" s="3">
        <f t="shared" si="8"/>
        <v>0.59747582461508364</v>
      </c>
      <c r="R172" s="4">
        <f t="shared" si="9"/>
        <v>0.59747582461508364</v>
      </c>
      <c r="S172" s="3">
        <v>8.0212379990292779E-2</v>
      </c>
      <c r="T172" s="3">
        <v>1</v>
      </c>
      <c r="U172" s="3">
        <f t="shared" si="10"/>
        <v>8.0212379990292779E-2</v>
      </c>
      <c r="V172" s="3">
        <f t="shared" si="11"/>
        <v>8.0212379990292779E-2</v>
      </c>
    </row>
    <row r="173" spans="1:22" x14ac:dyDescent="0.25">
      <c r="A173" s="3" t="s">
        <v>14</v>
      </c>
      <c r="B173" s="3"/>
      <c r="C173" s="3" t="s">
        <v>90</v>
      </c>
      <c r="D173" s="3" t="s">
        <v>91</v>
      </c>
      <c r="E173" s="3">
        <v>0.66</v>
      </c>
      <c r="F173" s="3">
        <v>0.7</v>
      </c>
      <c r="G173" s="3" t="s">
        <v>19</v>
      </c>
      <c r="H173" s="2">
        <v>1430</v>
      </c>
      <c r="I173" s="3" t="s">
        <v>97</v>
      </c>
      <c r="J173" s="2">
        <v>1430</v>
      </c>
      <c r="K173" s="3" t="s">
        <v>19</v>
      </c>
      <c r="L173" s="2">
        <v>96</v>
      </c>
      <c r="M173" s="3">
        <v>16.49924826340974</v>
      </c>
      <c r="N173" s="3">
        <v>60334.960580762978</v>
      </c>
      <c r="O173" s="3">
        <v>156.27732015205044</v>
      </c>
      <c r="P173" s="3">
        <v>1</v>
      </c>
      <c r="Q173" s="3">
        <f t="shared" si="8"/>
        <v>156.27732015205044</v>
      </c>
      <c r="R173" s="4">
        <f t="shared" si="9"/>
        <v>156.27732015205044</v>
      </c>
      <c r="S173" s="3">
        <v>21.089231642523181</v>
      </c>
      <c r="T173" s="3">
        <v>1</v>
      </c>
      <c r="U173" s="3">
        <f t="shared" si="10"/>
        <v>21.089231642523181</v>
      </c>
      <c r="V173" s="3">
        <f t="shared" si="11"/>
        <v>21.089231642523181</v>
      </c>
    </row>
    <row r="174" spans="1:22" x14ac:dyDescent="0.25">
      <c r="A174" s="3" t="s">
        <v>14</v>
      </c>
      <c r="B174" s="3"/>
      <c r="C174" s="3" t="s">
        <v>90</v>
      </c>
      <c r="D174" s="3" t="s">
        <v>111</v>
      </c>
      <c r="E174" s="3">
        <v>0.66</v>
      </c>
      <c r="F174" s="3">
        <v>0.7</v>
      </c>
      <c r="G174" s="3" t="s">
        <v>19</v>
      </c>
      <c r="H174" s="2">
        <v>1430</v>
      </c>
      <c r="I174" s="3" t="s">
        <v>97</v>
      </c>
      <c r="J174" s="2">
        <v>1430</v>
      </c>
      <c r="K174" s="3" t="s">
        <v>19</v>
      </c>
      <c r="L174" s="2">
        <v>180</v>
      </c>
      <c r="M174" s="3">
        <v>36.434251883009928</v>
      </c>
      <c r="N174" s="3">
        <v>127796.52248505272</v>
      </c>
      <c r="O174" s="3">
        <v>346.42750105311944</v>
      </c>
      <c r="P174" s="3">
        <v>1</v>
      </c>
      <c r="Q174" s="3">
        <f t="shared" si="8"/>
        <v>346.42750105311944</v>
      </c>
      <c r="R174" s="4">
        <f t="shared" si="9"/>
        <v>346.42750105311944</v>
      </c>
      <c r="S174" s="3">
        <v>46.874197941697666</v>
      </c>
      <c r="T174" s="3">
        <v>1</v>
      </c>
      <c r="U174" s="3">
        <f t="shared" si="10"/>
        <v>46.874197941697666</v>
      </c>
      <c r="V174" s="3">
        <f t="shared" si="11"/>
        <v>46.874197941697666</v>
      </c>
    </row>
    <row r="175" spans="1:22" x14ac:dyDescent="0.25">
      <c r="A175" s="3" t="s">
        <v>14</v>
      </c>
      <c r="B175" s="3"/>
      <c r="C175" s="3" t="s">
        <v>118</v>
      </c>
      <c r="D175" s="3" t="s">
        <v>119</v>
      </c>
      <c r="E175" s="3">
        <v>0.59</v>
      </c>
      <c r="F175" s="3">
        <v>0.64</v>
      </c>
      <c r="G175" s="3" t="s">
        <v>19</v>
      </c>
      <c r="H175" s="2">
        <v>1430</v>
      </c>
      <c r="I175" s="3" t="s">
        <v>97</v>
      </c>
      <c r="J175" s="2">
        <v>1430</v>
      </c>
      <c r="K175" s="3" t="s">
        <v>19</v>
      </c>
      <c r="L175" s="2">
        <v>35</v>
      </c>
      <c r="M175" s="3">
        <v>3.1918094450138805</v>
      </c>
      <c r="N175" s="3">
        <v>12331.400917219044</v>
      </c>
      <c r="O175" s="3">
        <v>34.689690692528735</v>
      </c>
      <c r="P175" s="3">
        <v>1</v>
      </c>
      <c r="Q175" s="3">
        <f t="shared" si="8"/>
        <v>34.689690692528735</v>
      </c>
      <c r="R175" s="4">
        <f t="shared" si="9"/>
        <v>34.689690692528735</v>
      </c>
      <c r="S175" s="3">
        <v>4.8919827832645986</v>
      </c>
      <c r="T175" s="3">
        <v>1</v>
      </c>
      <c r="U175" s="3">
        <f t="shared" si="10"/>
        <v>4.8919827832645986</v>
      </c>
      <c r="V175" s="3">
        <f t="shared" si="11"/>
        <v>4.8919827832645986</v>
      </c>
    </row>
    <row r="176" spans="1:22" x14ac:dyDescent="0.25">
      <c r="A176" s="3" t="s">
        <v>14</v>
      </c>
      <c r="B176" s="3"/>
      <c r="C176" s="3" t="s">
        <v>118</v>
      </c>
      <c r="D176" s="3" t="s">
        <v>119</v>
      </c>
      <c r="E176" s="3">
        <v>0.59</v>
      </c>
      <c r="F176" s="3">
        <v>0.64</v>
      </c>
      <c r="G176" s="3" t="s">
        <v>137</v>
      </c>
      <c r="H176" s="2">
        <v>1430</v>
      </c>
      <c r="I176" s="3" t="s">
        <v>97</v>
      </c>
      <c r="J176" s="2">
        <v>1430</v>
      </c>
      <c r="K176" s="3" t="s">
        <v>121</v>
      </c>
      <c r="L176" s="2">
        <v>157</v>
      </c>
      <c r="M176" s="3">
        <v>35.429528314114691</v>
      </c>
      <c r="N176" s="3">
        <v>129533.25533516158</v>
      </c>
      <c r="O176" s="3">
        <v>360.42810045358061</v>
      </c>
      <c r="P176" s="3">
        <v>1</v>
      </c>
      <c r="Q176" s="3">
        <f t="shared" si="8"/>
        <v>360.42810045358061</v>
      </c>
      <c r="R176" s="4">
        <f t="shared" si="9"/>
        <v>360.42810045358061</v>
      </c>
      <c r="S176" s="3">
        <v>48.771144180202441</v>
      </c>
      <c r="T176" s="3">
        <v>1</v>
      </c>
      <c r="U176" s="3">
        <f t="shared" si="10"/>
        <v>48.771144180202441</v>
      </c>
      <c r="V176" s="3">
        <f t="shared" si="11"/>
        <v>48.771144180202441</v>
      </c>
    </row>
    <row r="177" spans="1:22" x14ac:dyDescent="0.25">
      <c r="A177" s="3" t="s">
        <v>14</v>
      </c>
      <c r="B177" s="3"/>
      <c r="C177" s="3" t="s">
        <v>118</v>
      </c>
      <c r="D177" s="3" t="s">
        <v>119</v>
      </c>
      <c r="E177" s="3">
        <v>0.59</v>
      </c>
      <c r="F177" s="3">
        <v>0.64</v>
      </c>
      <c r="G177" s="3" t="s">
        <v>139</v>
      </c>
      <c r="H177" s="2">
        <v>1430</v>
      </c>
      <c r="I177" s="3" t="s">
        <v>97</v>
      </c>
      <c r="J177" s="2">
        <v>1430</v>
      </c>
      <c r="K177" s="3" t="s">
        <v>123</v>
      </c>
      <c r="L177" s="2">
        <v>108</v>
      </c>
      <c r="M177" s="3">
        <v>14.477446374213192</v>
      </c>
      <c r="N177" s="3">
        <v>53908.249188991853</v>
      </c>
      <c r="O177" s="3">
        <v>159.44150057650614</v>
      </c>
      <c r="P177" s="3">
        <v>1</v>
      </c>
      <c r="Q177" s="3">
        <f t="shared" si="8"/>
        <v>159.44150057650614</v>
      </c>
      <c r="R177" s="4">
        <f t="shared" si="9"/>
        <v>159.44150057650614</v>
      </c>
      <c r="S177" s="3">
        <v>22.137119350457713</v>
      </c>
      <c r="T177" s="3">
        <v>1</v>
      </c>
      <c r="U177" s="3">
        <f t="shared" si="10"/>
        <v>22.137119350457713</v>
      </c>
      <c r="V177" s="3">
        <f t="shared" si="11"/>
        <v>22.137119350457713</v>
      </c>
    </row>
    <row r="178" spans="1:22" x14ac:dyDescent="0.25">
      <c r="A178" s="3" t="s">
        <v>14</v>
      </c>
      <c r="B178" s="3"/>
      <c r="C178" s="3" t="s">
        <v>118</v>
      </c>
      <c r="D178" s="3" t="s">
        <v>119</v>
      </c>
      <c r="E178" s="3">
        <v>0.59</v>
      </c>
      <c r="F178" s="3">
        <v>0.64</v>
      </c>
      <c r="G178" s="3" t="s">
        <v>141</v>
      </c>
      <c r="H178" s="2">
        <v>1430</v>
      </c>
      <c r="I178" s="3" t="s">
        <v>97</v>
      </c>
      <c r="J178" s="2">
        <v>1430</v>
      </c>
      <c r="K178" s="3" t="s">
        <v>142</v>
      </c>
      <c r="L178" s="2">
        <v>71</v>
      </c>
      <c r="M178" s="3">
        <v>9.0764530838603896</v>
      </c>
      <c r="N178" s="3">
        <v>34934.056931438077</v>
      </c>
      <c r="O178" s="3">
        <v>92.976487485985459</v>
      </c>
      <c r="P178" s="3">
        <v>1</v>
      </c>
      <c r="Q178" s="3">
        <f t="shared" si="8"/>
        <v>92.976487485985459</v>
      </c>
      <c r="R178" s="4">
        <f t="shared" si="9"/>
        <v>92.976487485985459</v>
      </c>
      <c r="S178" s="3">
        <v>12.787548706041727</v>
      </c>
      <c r="T178" s="3">
        <v>1</v>
      </c>
      <c r="U178" s="3">
        <f t="shared" si="10"/>
        <v>12.787548706041727</v>
      </c>
      <c r="V178" s="3">
        <f t="shared" si="11"/>
        <v>12.787548706041727</v>
      </c>
    </row>
    <row r="179" spans="1:22" x14ac:dyDescent="0.25">
      <c r="A179" s="3" t="s">
        <v>14</v>
      </c>
      <c r="B179" s="3"/>
      <c r="C179" s="3" t="s">
        <v>118</v>
      </c>
      <c r="D179" s="3" t="s">
        <v>119</v>
      </c>
      <c r="E179" s="3">
        <v>0.59</v>
      </c>
      <c r="F179" s="3">
        <v>0.64</v>
      </c>
      <c r="G179" s="3" t="s">
        <v>11</v>
      </c>
      <c r="H179" s="2">
        <v>1430</v>
      </c>
      <c r="I179" s="3" t="s">
        <v>97</v>
      </c>
      <c r="J179" s="2">
        <v>1430</v>
      </c>
      <c r="K179" s="3" t="s">
        <v>13</v>
      </c>
      <c r="L179" s="2">
        <v>1</v>
      </c>
      <c r="M179" s="3">
        <v>1.1333324192412298E-3</v>
      </c>
      <c r="N179" s="3">
        <v>4.4193372164037488</v>
      </c>
      <c r="O179" s="3">
        <v>1.211552687809915E-2</v>
      </c>
      <c r="P179" s="3">
        <v>1</v>
      </c>
      <c r="Q179" s="3">
        <f t="shared" si="8"/>
        <v>1.211552687809915E-2</v>
      </c>
      <c r="R179" s="4">
        <f t="shared" si="9"/>
        <v>1.211552687809915E-2</v>
      </c>
      <c r="S179" s="3">
        <v>1.6643426374737308E-3</v>
      </c>
      <c r="T179" s="3">
        <v>1</v>
      </c>
      <c r="U179" s="3">
        <f t="shared" si="10"/>
        <v>1.6643426374737308E-3</v>
      </c>
      <c r="V179" s="3">
        <f t="shared" si="11"/>
        <v>1.6643426374737308E-3</v>
      </c>
    </row>
    <row r="180" spans="1:22" x14ac:dyDescent="0.25">
      <c r="A180" s="3" t="s">
        <v>14</v>
      </c>
      <c r="B180" s="3"/>
      <c r="C180" s="3" t="s">
        <v>118</v>
      </c>
      <c r="D180" s="3" t="s">
        <v>119</v>
      </c>
      <c r="E180" s="3">
        <v>0.59</v>
      </c>
      <c r="F180" s="3">
        <v>0.64</v>
      </c>
      <c r="G180" s="3" t="s">
        <v>145</v>
      </c>
      <c r="H180" s="2">
        <v>1430</v>
      </c>
      <c r="I180" s="3" t="s">
        <v>97</v>
      </c>
      <c r="J180" s="2">
        <v>1430</v>
      </c>
      <c r="K180" s="3" t="s">
        <v>146</v>
      </c>
      <c r="L180" s="2">
        <v>94</v>
      </c>
      <c r="M180" s="3">
        <v>11.862787122249317</v>
      </c>
      <c r="N180" s="3">
        <v>46424.643405934279</v>
      </c>
      <c r="O180" s="3">
        <v>130.10584037542159</v>
      </c>
      <c r="P180" s="3">
        <v>1</v>
      </c>
      <c r="Q180" s="3">
        <f t="shared" si="8"/>
        <v>130.10584037542159</v>
      </c>
      <c r="R180" s="4">
        <f t="shared" si="9"/>
        <v>130.10584037542159</v>
      </c>
      <c r="S180" s="3">
        <v>18.275974435574408</v>
      </c>
      <c r="T180" s="3">
        <v>1</v>
      </c>
      <c r="U180" s="3">
        <f t="shared" si="10"/>
        <v>18.275974435574408</v>
      </c>
      <c r="V180" s="3">
        <f t="shared" si="11"/>
        <v>18.275974435574408</v>
      </c>
    </row>
    <row r="181" spans="1:22" x14ac:dyDescent="0.25">
      <c r="A181" s="3" t="s">
        <v>14</v>
      </c>
      <c r="B181" s="3"/>
      <c r="C181" s="3" t="s">
        <v>90</v>
      </c>
      <c r="D181" s="3" t="s">
        <v>111</v>
      </c>
      <c r="E181" s="3">
        <v>0.66</v>
      </c>
      <c r="F181" s="3">
        <v>0.7</v>
      </c>
      <c r="G181" s="3" t="s">
        <v>59</v>
      </c>
      <c r="H181" s="2">
        <v>1430</v>
      </c>
      <c r="I181" s="3" t="s">
        <v>97</v>
      </c>
      <c r="J181" s="2">
        <v>1430</v>
      </c>
      <c r="K181" s="3" t="s">
        <v>62</v>
      </c>
      <c r="L181" s="2">
        <v>18</v>
      </c>
      <c r="M181" s="3">
        <v>0.16214715058094281</v>
      </c>
      <c r="N181" s="3">
        <v>614.38366157423161</v>
      </c>
      <c r="O181" s="3">
        <v>1.5603056556671413</v>
      </c>
      <c r="P181" s="3">
        <v>1</v>
      </c>
      <c r="Q181" s="3">
        <f t="shared" si="8"/>
        <v>1.5603056556671413</v>
      </c>
      <c r="R181" s="4">
        <f t="shared" si="9"/>
        <v>1.5603056556671413</v>
      </c>
      <c r="S181" s="3">
        <v>0.22304909838379161</v>
      </c>
      <c r="T181" s="3">
        <v>1</v>
      </c>
      <c r="U181" s="3">
        <f t="shared" si="10"/>
        <v>0.22304909838379161</v>
      </c>
      <c r="V181" s="3">
        <f t="shared" si="11"/>
        <v>0.22304909838379161</v>
      </c>
    </row>
    <row r="182" spans="1:22" x14ac:dyDescent="0.25">
      <c r="A182" s="3" t="s">
        <v>14</v>
      </c>
      <c r="B182" s="3"/>
      <c r="C182" s="3" t="s">
        <v>118</v>
      </c>
      <c r="D182" s="3" t="s">
        <v>119</v>
      </c>
      <c r="E182" s="3">
        <v>0.59</v>
      </c>
      <c r="F182" s="3">
        <v>0.64</v>
      </c>
      <c r="G182" s="3" t="s">
        <v>59</v>
      </c>
      <c r="H182" s="2">
        <v>1430</v>
      </c>
      <c r="I182" s="3" t="s">
        <v>97</v>
      </c>
      <c r="J182" s="2">
        <v>1430</v>
      </c>
      <c r="K182" s="3" t="s">
        <v>62</v>
      </c>
      <c r="L182" s="2">
        <v>1</v>
      </c>
      <c r="M182" s="3">
        <v>1.1468252529398666E-4</v>
      </c>
      <c r="N182" s="3">
        <v>0.44587635533799752</v>
      </c>
      <c r="O182" s="3">
        <v>1.2723866673869484E-3</v>
      </c>
      <c r="P182" s="3">
        <v>1</v>
      </c>
      <c r="Q182" s="3">
        <f t="shared" si="8"/>
        <v>1.2723866673869484E-3</v>
      </c>
      <c r="R182" s="4">
        <f t="shared" si="9"/>
        <v>1.2723866673869484E-3</v>
      </c>
      <c r="S182" s="3">
        <v>2.1577433687987972E-4</v>
      </c>
      <c r="T182" s="3">
        <v>1</v>
      </c>
      <c r="U182" s="3">
        <f t="shared" si="10"/>
        <v>2.1577433687987972E-4</v>
      </c>
      <c r="V182" s="3">
        <f t="shared" si="11"/>
        <v>2.1577433687987972E-4</v>
      </c>
    </row>
    <row r="183" spans="1:22" x14ac:dyDescent="0.25">
      <c r="A183" s="3" t="s">
        <v>14</v>
      </c>
      <c r="B183" s="3"/>
      <c r="C183" s="3" t="s">
        <v>118</v>
      </c>
      <c r="D183" s="3" t="s">
        <v>119</v>
      </c>
      <c r="E183" s="3">
        <v>0.59</v>
      </c>
      <c r="F183" s="3">
        <v>0.64</v>
      </c>
      <c r="G183" s="3" t="s">
        <v>59</v>
      </c>
      <c r="H183" s="2">
        <v>1430</v>
      </c>
      <c r="I183" s="3" t="s">
        <v>97</v>
      </c>
      <c r="J183" s="2">
        <v>1430</v>
      </c>
      <c r="K183" s="3" t="s">
        <v>149</v>
      </c>
      <c r="L183" s="2">
        <v>12</v>
      </c>
      <c r="M183" s="3">
        <v>1.1125653554968969E-2</v>
      </c>
      <c r="N183" s="3">
        <v>43.465665765431204</v>
      </c>
      <c r="O183" s="3">
        <v>0.1278041132134301</v>
      </c>
      <c r="P183" s="3">
        <v>1</v>
      </c>
      <c r="Q183" s="3">
        <f t="shared" si="8"/>
        <v>0.1278041132134301</v>
      </c>
      <c r="R183" s="4">
        <f t="shared" si="9"/>
        <v>0.1278041132134301</v>
      </c>
      <c r="S183" s="3">
        <v>1.7505995224153043E-2</v>
      </c>
      <c r="T183" s="3">
        <v>1</v>
      </c>
      <c r="U183" s="3">
        <f t="shared" si="10"/>
        <v>1.7505995224153043E-2</v>
      </c>
      <c r="V183" s="3">
        <f t="shared" si="11"/>
        <v>1.7505995224153043E-2</v>
      </c>
    </row>
    <row r="184" spans="1:22" x14ac:dyDescent="0.25">
      <c r="A184" s="3" t="s">
        <v>14</v>
      </c>
      <c r="B184" s="3"/>
      <c r="C184" s="3" t="s">
        <v>118</v>
      </c>
      <c r="D184" s="3" t="s">
        <v>119</v>
      </c>
      <c r="E184" s="3">
        <v>0.59</v>
      </c>
      <c r="F184" s="3">
        <v>0.64</v>
      </c>
      <c r="G184" s="3" t="s">
        <v>59</v>
      </c>
      <c r="H184" s="2">
        <v>1430</v>
      </c>
      <c r="I184" s="3" t="s">
        <v>97</v>
      </c>
      <c r="J184" s="2">
        <v>1430</v>
      </c>
      <c r="K184" s="3" t="s">
        <v>148</v>
      </c>
      <c r="L184" s="2">
        <v>1</v>
      </c>
      <c r="M184" s="3">
        <v>1.3359461498146192E-4</v>
      </c>
      <c r="N184" s="3">
        <v>0.52094129125325783</v>
      </c>
      <c r="O184" s="3">
        <v>1.4281504006219536E-3</v>
      </c>
      <c r="P184" s="3">
        <v>1</v>
      </c>
      <c r="Q184" s="3">
        <f t="shared" si="8"/>
        <v>1.4281504006219536E-3</v>
      </c>
      <c r="R184" s="4">
        <f t="shared" si="9"/>
        <v>1.4281504006219536E-3</v>
      </c>
      <c r="S184" s="3">
        <v>1.9618887633991472E-4</v>
      </c>
      <c r="T184" s="3">
        <v>1</v>
      </c>
      <c r="U184" s="3">
        <f t="shared" si="10"/>
        <v>1.9618887633991472E-4</v>
      </c>
      <c r="V184" s="3">
        <f t="shared" si="11"/>
        <v>1.9618887633991472E-4</v>
      </c>
    </row>
    <row r="185" spans="1:22" x14ac:dyDescent="0.25">
      <c r="A185" s="3" t="s">
        <v>14</v>
      </c>
      <c r="B185" s="3"/>
      <c r="C185" s="3" t="s">
        <v>118</v>
      </c>
      <c r="D185" s="3" t="s">
        <v>119</v>
      </c>
      <c r="E185" s="3">
        <v>0.59</v>
      </c>
      <c r="F185" s="3">
        <v>0.64</v>
      </c>
      <c r="G185" s="3" t="s">
        <v>59</v>
      </c>
      <c r="H185" s="2">
        <v>1430</v>
      </c>
      <c r="I185" s="3" t="s">
        <v>97</v>
      </c>
      <c r="J185" s="2">
        <v>1430</v>
      </c>
      <c r="K185" s="3" t="s">
        <v>150</v>
      </c>
      <c r="L185" s="2">
        <v>9</v>
      </c>
      <c r="M185" s="3">
        <v>5.1807926279488796E-3</v>
      </c>
      <c r="N185" s="3">
        <v>20.112486295778101</v>
      </c>
      <c r="O185" s="3">
        <v>5.3929873380068861E-2</v>
      </c>
      <c r="P185" s="3">
        <v>1</v>
      </c>
      <c r="Q185" s="3">
        <f t="shared" si="8"/>
        <v>5.3929873380068861E-2</v>
      </c>
      <c r="R185" s="4">
        <f t="shared" si="9"/>
        <v>5.3929873380068861E-2</v>
      </c>
      <c r="S185" s="3">
        <v>7.3102853239999646E-3</v>
      </c>
      <c r="T185" s="3">
        <v>1</v>
      </c>
      <c r="U185" s="3">
        <f t="shared" si="10"/>
        <v>7.3102853239999646E-3</v>
      </c>
      <c r="V185" s="3">
        <f t="shared" si="11"/>
        <v>7.3102853239999646E-3</v>
      </c>
    </row>
    <row r="186" spans="1:22" x14ac:dyDescent="0.25">
      <c r="A186" s="3" t="s">
        <v>14</v>
      </c>
      <c r="B186" s="3"/>
      <c r="C186" s="3" t="s">
        <v>118</v>
      </c>
      <c r="D186" s="3" t="s">
        <v>119</v>
      </c>
      <c r="E186" s="3">
        <v>0.59</v>
      </c>
      <c r="F186" s="3">
        <v>0.64</v>
      </c>
      <c r="G186" s="3" t="s">
        <v>59</v>
      </c>
      <c r="H186" s="2">
        <v>1430</v>
      </c>
      <c r="I186" s="3" t="s">
        <v>97</v>
      </c>
      <c r="J186" s="2">
        <v>1430</v>
      </c>
      <c r="K186" s="3" t="s">
        <v>124</v>
      </c>
      <c r="L186" s="2">
        <v>18</v>
      </c>
      <c r="M186" s="3">
        <v>3.2306569129157386E-2</v>
      </c>
      <c r="N186" s="3">
        <v>121.95238650996541</v>
      </c>
      <c r="O186" s="3">
        <v>0.34628511100795123</v>
      </c>
      <c r="P186" s="3">
        <v>1</v>
      </c>
      <c r="Q186" s="3">
        <f t="shared" si="8"/>
        <v>0.34628511100795123</v>
      </c>
      <c r="R186" s="4">
        <f t="shared" si="9"/>
        <v>0.34628511100795123</v>
      </c>
      <c r="S186" s="3">
        <v>4.6117430861058642E-2</v>
      </c>
      <c r="T186" s="3">
        <v>1</v>
      </c>
      <c r="U186" s="3">
        <f t="shared" si="10"/>
        <v>4.6117430861058642E-2</v>
      </c>
      <c r="V186" s="3">
        <f t="shared" si="11"/>
        <v>4.6117430861058642E-2</v>
      </c>
    </row>
    <row r="187" spans="1:22" x14ac:dyDescent="0.25">
      <c r="A187" s="3" t="s">
        <v>14</v>
      </c>
      <c r="B187" s="3"/>
      <c r="C187" s="3" t="s">
        <v>118</v>
      </c>
      <c r="D187" s="3" t="s">
        <v>119</v>
      </c>
      <c r="E187" s="3">
        <v>0.59</v>
      </c>
      <c r="F187" s="3">
        <v>0.64</v>
      </c>
      <c r="G187" s="3" t="s">
        <v>59</v>
      </c>
      <c r="H187" s="2">
        <v>1430</v>
      </c>
      <c r="I187" s="3" t="s">
        <v>97</v>
      </c>
      <c r="J187" s="2">
        <v>1430</v>
      </c>
      <c r="K187" s="3" t="s">
        <v>152</v>
      </c>
      <c r="L187" s="2">
        <v>14</v>
      </c>
      <c r="M187" s="3">
        <v>7.9387365671487686E-2</v>
      </c>
      <c r="N187" s="3">
        <v>293.6363724862216</v>
      </c>
      <c r="O187" s="3">
        <v>0.82087959912538933</v>
      </c>
      <c r="P187" s="3">
        <v>1</v>
      </c>
      <c r="Q187" s="3">
        <f t="shared" si="8"/>
        <v>0.82087959912538933</v>
      </c>
      <c r="R187" s="4">
        <f t="shared" si="9"/>
        <v>0.82087959912538933</v>
      </c>
      <c r="S187" s="3">
        <v>0.11179364486958265</v>
      </c>
      <c r="T187" s="3">
        <v>1</v>
      </c>
      <c r="U187" s="3">
        <f t="shared" si="10"/>
        <v>0.11179364486958265</v>
      </c>
      <c r="V187" s="3">
        <f t="shared" si="11"/>
        <v>0.11179364486958265</v>
      </c>
    </row>
    <row r="188" spans="1:22" x14ac:dyDescent="0.25">
      <c r="A188" s="3" t="s">
        <v>14</v>
      </c>
      <c r="B188" s="3"/>
      <c r="C188" s="3" t="s">
        <v>90</v>
      </c>
      <c r="D188" s="3" t="s">
        <v>111</v>
      </c>
      <c r="E188" s="3">
        <v>0.66</v>
      </c>
      <c r="F188" s="3">
        <v>0.7</v>
      </c>
      <c r="G188" s="3" t="s">
        <v>19</v>
      </c>
      <c r="H188" s="2">
        <v>1440</v>
      </c>
      <c r="I188" s="3" t="s">
        <v>114</v>
      </c>
      <c r="J188" s="2">
        <v>1440</v>
      </c>
      <c r="K188" s="3" t="s">
        <v>19</v>
      </c>
      <c r="L188" s="2">
        <v>22</v>
      </c>
      <c r="M188" s="3">
        <v>4.2988756852515273</v>
      </c>
      <c r="N188" s="3">
        <v>15692.053108505352</v>
      </c>
      <c r="O188" s="3">
        <v>47.927219025699564</v>
      </c>
      <c r="P188" s="3">
        <v>1</v>
      </c>
      <c r="Q188" s="3">
        <f t="shared" si="8"/>
        <v>47.927219025699564</v>
      </c>
      <c r="R188" s="4">
        <f t="shared" si="9"/>
        <v>47.927219025699564</v>
      </c>
      <c r="S188" s="3">
        <v>6.4070266219695426</v>
      </c>
      <c r="T188" s="3">
        <v>1</v>
      </c>
      <c r="U188" s="3">
        <f t="shared" si="10"/>
        <v>6.4070266219695426</v>
      </c>
      <c r="V188" s="3">
        <f t="shared" si="11"/>
        <v>6.4070266219695426</v>
      </c>
    </row>
    <row r="189" spans="1:22" x14ac:dyDescent="0.25">
      <c r="A189" s="3" t="s">
        <v>14</v>
      </c>
      <c r="B189" s="3"/>
      <c r="C189" s="3" t="s">
        <v>118</v>
      </c>
      <c r="D189" s="3" t="s">
        <v>119</v>
      </c>
      <c r="E189" s="3">
        <v>0.59</v>
      </c>
      <c r="F189" s="3">
        <v>0.64</v>
      </c>
      <c r="G189" s="3" t="s">
        <v>141</v>
      </c>
      <c r="H189" s="2">
        <v>1440</v>
      </c>
      <c r="I189" s="3" t="s">
        <v>114</v>
      </c>
      <c r="J189" s="2">
        <v>1440</v>
      </c>
      <c r="K189" s="3" t="s">
        <v>142</v>
      </c>
      <c r="L189" s="2">
        <v>6</v>
      </c>
      <c r="M189" s="3">
        <v>2.0348572265148168</v>
      </c>
      <c r="N189" s="3">
        <v>7936.370972654845</v>
      </c>
      <c r="O189" s="3">
        <v>15.859259568222821</v>
      </c>
      <c r="P189" s="3">
        <v>1</v>
      </c>
      <c r="Q189" s="3">
        <f t="shared" si="8"/>
        <v>15.859259568222821</v>
      </c>
      <c r="R189" s="4">
        <f t="shared" si="9"/>
        <v>15.859259568222821</v>
      </c>
      <c r="S189" s="3">
        <v>2.1602420823865489</v>
      </c>
      <c r="T189" s="3">
        <v>1</v>
      </c>
      <c r="U189" s="3">
        <f t="shared" si="10"/>
        <v>2.1602420823865489</v>
      </c>
      <c r="V189" s="3">
        <f t="shared" si="11"/>
        <v>2.1602420823865489</v>
      </c>
    </row>
    <row r="190" spans="1:22" x14ac:dyDescent="0.25">
      <c r="A190" s="3" t="s">
        <v>14</v>
      </c>
      <c r="B190" s="3"/>
      <c r="C190" s="3" t="s">
        <v>90</v>
      </c>
      <c r="D190" s="3" t="s">
        <v>111</v>
      </c>
      <c r="E190" s="3">
        <v>0.66</v>
      </c>
      <c r="F190" s="3">
        <v>0.7</v>
      </c>
      <c r="G190" s="3" t="s">
        <v>59</v>
      </c>
      <c r="H190" s="2">
        <v>1440</v>
      </c>
      <c r="I190" s="3" t="s">
        <v>114</v>
      </c>
      <c r="J190" s="2">
        <v>1440</v>
      </c>
      <c r="K190" s="3" t="s">
        <v>62</v>
      </c>
      <c r="L190" s="2">
        <v>4</v>
      </c>
      <c r="M190" s="3">
        <v>3.5169576978276145E-3</v>
      </c>
      <c r="N190" s="3">
        <v>12.864041870373086</v>
      </c>
      <c r="O190" s="3">
        <v>3.4339164422619001E-2</v>
      </c>
      <c r="P190" s="3">
        <v>1</v>
      </c>
      <c r="Q190" s="3">
        <f t="shared" si="8"/>
        <v>3.4339164422619001E-2</v>
      </c>
      <c r="R190" s="4">
        <f t="shared" si="9"/>
        <v>3.4339164422619001E-2</v>
      </c>
      <c r="S190" s="3">
        <v>4.5506806851765627E-3</v>
      </c>
      <c r="T190" s="3">
        <v>1</v>
      </c>
      <c r="U190" s="3">
        <f t="shared" si="10"/>
        <v>4.5506806851765627E-3</v>
      </c>
      <c r="V190" s="3">
        <f t="shared" si="11"/>
        <v>4.5506806851765627E-3</v>
      </c>
    </row>
    <row r="191" spans="1:22" x14ac:dyDescent="0.25">
      <c r="A191" s="3" t="s">
        <v>14</v>
      </c>
      <c r="B191" s="3"/>
      <c r="C191" s="3" t="s">
        <v>118</v>
      </c>
      <c r="D191" s="3" t="s">
        <v>119</v>
      </c>
      <c r="E191" s="3">
        <v>0.59</v>
      </c>
      <c r="F191" s="3">
        <v>0.64</v>
      </c>
      <c r="G191" s="3" t="s">
        <v>77</v>
      </c>
      <c r="H191" s="2">
        <v>1440</v>
      </c>
      <c r="I191" s="3" t="s">
        <v>114</v>
      </c>
      <c r="J191" s="2">
        <v>1440</v>
      </c>
      <c r="K191" s="3" t="s">
        <v>156</v>
      </c>
      <c r="L191" s="2">
        <v>6</v>
      </c>
      <c r="M191" s="3">
        <v>1.3305734891918166</v>
      </c>
      <c r="N191" s="3">
        <v>5121.9460323345702</v>
      </c>
      <c r="O191" s="3">
        <v>15.524773738835258</v>
      </c>
      <c r="P191" s="3">
        <v>1</v>
      </c>
      <c r="Q191" s="3">
        <f t="shared" si="8"/>
        <v>15.524773738835258</v>
      </c>
      <c r="R191" s="4">
        <f t="shared" si="9"/>
        <v>15.524773738835258</v>
      </c>
      <c r="S191" s="3">
        <v>2.0465949824327372</v>
      </c>
      <c r="T191" s="3">
        <v>1</v>
      </c>
      <c r="U191" s="3">
        <f t="shared" si="10"/>
        <v>2.0465949824327372</v>
      </c>
      <c r="V191" s="3">
        <f t="shared" si="11"/>
        <v>2.0465949824327372</v>
      </c>
    </row>
    <row r="192" spans="1:22" x14ac:dyDescent="0.25">
      <c r="A192" s="3" t="s">
        <v>14</v>
      </c>
      <c r="B192" s="3"/>
      <c r="C192" s="3" t="s">
        <v>90</v>
      </c>
      <c r="D192" s="3" t="s">
        <v>91</v>
      </c>
      <c r="E192" s="3">
        <v>0.66</v>
      </c>
      <c r="F192" s="3">
        <v>0.7</v>
      </c>
      <c r="G192" s="3" t="s">
        <v>19</v>
      </c>
      <c r="H192" s="2">
        <v>1450</v>
      </c>
      <c r="I192" s="3" t="s">
        <v>98</v>
      </c>
      <c r="J192" s="2">
        <v>1450</v>
      </c>
      <c r="K192" s="3" t="s">
        <v>19</v>
      </c>
      <c r="L192" s="2">
        <v>27</v>
      </c>
      <c r="M192" s="3">
        <v>9.749653232810406</v>
      </c>
      <c r="N192" s="3">
        <v>35458.452810700735</v>
      </c>
      <c r="O192" s="3">
        <v>81.6662950127687</v>
      </c>
      <c r="P192" s="3">
        <v>1</v>
      </c>
      <c r="Q192" s="3">
        <f t="shared" si="8"/>
        <v>81.6662950127687</v>
      </c>
      <c r="R192" s="4">
        <f t="shared" si="9"/>
        <v>81.6662950127687</v>
      </c>
      <c r="S192" s="3">
        <v>11.355288823347715</v>
      </c>
      <c r="T192" s="3">
        <v>1</v>
      </c>
      <c r="U192" s="3">
        <f t="shared" si="10"/>
        <v>11.355288823347715</v>
      </c>
      <c r="V192" s="3">
        <f t="shared" si="11"/>
        <v>11.355288823347715</v>
      </c>
    </row>
    <row r="193" spans="1:22" x14ac:dyDescent="0.25">
      <c r="A193" s="3" t="s">
        <v>14</v>
      </c>
      <c r="B193" s="3"/>
      <c r="C193" s="3" t="s">
        <v>90</v>
      </c>
      <c r="D193" s="3" t="s">
        <v>111</v>
      </c>
      <c r="E193" s="3">
        <v>0.66</v>
      </c>
      <c r="F193" s="3">
        <v>0.7</v>
      </c>
      <c r="G193" s="3" t="s">
        <v>19</v>
      </c>
      <c r="H193" s="2">
        <v>1450</v>
      </c>
      <c r="I193" s="3" t="s">
        <v>98</v>
      </c>
      <c r="J193" s="2">
        <v>1450</v>
      </c>
      <c r="K193" s="3" t="s">
        <v>19</v>
      </c>
      <c r="L193" s="2">
        <v>24</v>
      </c>
      <c r="M193" s="3">
        <v>6.9347367512234621</v>
      </c>
      <c r="N193" s="3">
        <v>25014.608462298274</v>
      </c>
      <c r="O193" s="3">
        <v>76.079248933389451</v>
      </c>
      <c r="P193" s="3">
        <v>1</v>
      </c>
      <c r="Q193" s="3">
        <f t="shared" si="8"/>
        <v>76.079248933389451</v>
      </c>
      <c r="R193" s="4">
        <f t="shared" si="9"/>
        <v>76.079248933389451</v>
      </c>
      <c r="S193" s="3">
        <v>10.41051336599428</v>
      </c>
      <c r="T193" s="3">
        <v>1</v>
      </c>
      <c r="U193" s="3">
        <f t="shared" si="10"/>
        <v>10.41051336599428</v>
      </c>
      <c r="V193" s="3">
        <f t="shared" si="11"/>
        <v>10.41051336599428</v>
      </c>
    </row>
    <row r="194" spans="1:22" x14ac:dyDescent="0.25">
      <c r="A194" s="3" t="s">
        <v>14</v>
      </c>
      <c r="B194" s="3"/>
      <c r="C194" s="3" t="s">
        <v>118</v>
      </c>
      <c r="D194" s="3" t="s">
        <v>119</v>
      </c>
      <c r="E194" s="3">
        <v>0.59</v>
      </c>
      <c r="F194" s="3">
        <v>0.64</v>
      </c>
      <c r="G194" s="3" t="s">
        <v>19</v>
      </c>
      <c r="H194" s="2">
        <v>1450</v>
      </c>
      <c r="I194" s="3" t="s">
        <v>98</v>
      </c>
      <c r="J194" s="2">
        <v>1450</v>
      </c>
      <c r="K194" s="3" t="s">
        <v>19</v>
      </c>
      <c r="L194" s="2">
        <v>16</v>
      </c>
      <c r="M194" s="3">
        <v>3.5572716857666986</v>
      </c>
      <c r="N194" s="3">
        <v>13824.973447444985</v>
      </c>
      <c r="O194" s="3">
        <v>41.60987749574835</v>
      </c>
      <c r="P194" s="3">
        <v>1</v>
      </c>
      <c r="Q194" s="3">
        <f t="shared" ref="Q194:Q257" si="12">O194*P194</f>
        <v>41.60987749574835</v>
      </c>
      <c r="R194" s="4">
        <f t="shared" ref="R194:R257" si="13">Q194</f>
        <v>41.60987749574835</v>
      </c>
      <c r="S194" s="3">
        <v>5.7021740728969688</v>
      </c>
      <c r="T194" s="3">
        <v>1</v>
      </c>
      <c r="U194" s="3">
        <f t="shared" ref="U194:U257" si="14">S194*T194</f>
        <v>5.7021740728969688</v>
      </c>
      <c r="V194" s="3">
        <f t="shared" ref="V194:V257" si="15">U194</f>
        <v>5.7021740728969688</v>
      </c>
    </row>
    <row r="195" spans="1:22" x14ac:dyDescent="0.25">
      <c r="A195" s="3" t="s">
        <v>14</v>
      </c>
      <c r="B195" s="3"/>
      <c r="C195" s="3" t="s">
        <v>118</v>
      </c>
      <c r="D195" s="3" t="s">
        <v>119</v>
      </c>
      <c r="E195" s="3">
        <v>0.59</v>
      </c>
      <c r="F195" s="3">
        <v>0.64</v>
      </c>
      <c r="G195" s="3" t="s">
        <v>137</v>
      </c>
      <c r="H195" s="2">
        <v>1450</v>
      </c>
      <c r="I195" s="3" t="s">
        <v>98</v>
      </c>
      <c r="J195" s="2">
        <v>1450</v>
      </c>
      <c r="K195" s="3" t="s">
        <v>121</v>
      </c>
      <c r="L195" s="2">
        <v>113</v>
      </c>
      <c r="M195" s="3">
        <v>34.099770286397614</v>
      </c>
      <c r="N195" s="3">
        <v>125205.29083489417</v>
      </c>
      <c r="O195" s="3">
        <v>275.8396807308622</v>
      </c>
      <c r="P195" s="3">
        <v>1</v>
      </c>
      <c r="Q195" s="3">
        <f t="shared" si="12"/>
        <v>275.8396807308622</v>
      </c>
      <c r="R195" s="4">
        <f t="shared" si="13"/>
        <v>275.8396807308622</v>
      </c>
      <c r="S195" s="3">
        <v>37.905246029184738</v>
      </c>
      <c r="T195" s="3">
        <v>1</v>
      </c>
      <c r="U195" s="3">
        <f t="shared" si="14"/>
        <v>37.905246029184738</v>
      </c>
      <c r="V195" s="3">
        <f t="shared" si="15"/>
        <v>37.905246029184738</v>
      </c>
    </row>
    <row r="196" spans="1:22" x14ac:dyDescent="0.25">
      <c r="A196" s="3" t="s">
        <v>14</v>
      </c>
      <c r="B196" s="3"/>
      <c r="C196" s="3" t="s">
        <v>118</v>
      </c>
      <c r="D196" s="3" t="s">
        <v>119</v>
      </c>
      <c r="E196" s="3">
        <v>0.59</v>
      </c>
      <c r="F196" s="3">
        <v>0.64</v>
      </c>
      <c r="G196" s="3" t="s">
        <v>137</v>
      </c>
      <c r="H196" s="2">
        <v>1450</v>
      </c>
      <c r="I196" s="3" t="s">
        <v>98</v>
      </c>
      <c r="J196" s="2">
        <v>1450</v>
      </c>
      <c r="K196" s="3" t="s">
        <v>122</v>
      </c>
      <c r="L196" s="2">
        <v>4</v>
      </c>
      <c r="M196" s="3">
        <v>8.8396265180256169E-3</v>
      </c>
      <c r="N196" s="3">
        <v>31.590447037123361</v>
      </c>
      <c r="O196" s="3">
        <v>6.1723315007903075E-2</v>
      </c>
      <c r="P196" s="3">
        <v>1</v>
      </c>
      <c r="Q196" s="3">
        <f t="shared" si="12"/>
        <v>6.1723315007903075E-2</v>
      </c>
      <c r="R196" s="4">
        <f t="shared" si="13"/>
        <v>6.1723315007903075E-2</v>
      </c>
      <c r="S196" s="3">
        <v>7.9538409127071549E-3</v>
      </c>
      <c r="T196" s="3">
        <v>1</v>
      </c>
      <c r="U196" s="3">
        <f t="shared" si="14"/>
        <v>7.9538409127071549E-3</v>
      </c>
      <c r="V196" s="3">
        <f t="shared" si="15"/>
        <v>7.9538409127071549E-3</v>
      </c>
    </row>
    <row r="197" spans="1:22" x14ac:dyDescent="0.25">
      <c r="A197" s="3" t="s">
        <v>14</v>
      </c>
      <c r="B197" s="3"/>
      <c r="C197" s="3" t="s">
        <v>118</v>
      </c>
      <c r="D197" s="3" t="s">
        <v>119</v>
      </c>
      <c r="E197" s="3">
        <v>0.59</v>
      </c>
      <c r="F197" s="3">
        <v>0.64</v>
      </c>
      <c r="G197" s="3" t="s">
        <v>139</v>
      </c>
      <c r="H197" s="2">
        <v>1450</v>
      </c>
      <c r="I197" s="3" t="s">
        <v>98</v>
      </c>
      <c r="J197" s="2">
        <v>1450</v>
      </c>
      <c r="K197" s="3" t="s">
        <v>123</v>
      </c>
      <c r="L197" s="2">
        <v>179</v>
      </c>
      <c r="M197" s="3">
        <v>46.596278348579069</v>
      </c>
      <c r="N197" s="3">
        <v>177563.66175125938</v>
      </c>
      <c r="O197" s="3">
        <v>465.35103672420053</v>
      </c>
      <c r="P197" s="3">
        <v>1</v>
      </c>
      <c r="Q197" s="3">
        <f t="shared" si="12"/>
        <v>465.35103672420053</v>
      </c>
      <c r="R197" s="4">
        <f t="shared" si="13"/>
        <v>465.35103672420053</v>
      </c>
      <c r="S197" s="3">
        <v>65.059452635513807</v>
      </c>
      <c r="T197" s="3">
        <v>1</v>
      </c>
      <c r="U197" s="3">
        <f t="shared" si="14"/>
        <v>65.059452635513807</v>
      </c>
      <c r="V197" s="3">
        <f t="shared" si="15"/>
        <v>65.059452635513807</v>
      </c>
    </row>
    <row r="198" spans="1:22" x14ac:dyDescent="0.25">
      <c r="A198" s="3" t="s">
        <v>14</v>
      </c>
      <c r="B198" s="3"/>
      <c r="C198" s="3" t="s">
        <v>118</v>
      </c>
      <c r="D198" s="3" t="s">
        <v>119</v>
      </c>
      <c r="E198" s="3">
        <v>0.59</v>
      </c>
      <c r="F198" s="3">
        <v>0.64</v>
      </c>
      <c r="G198" s="3" t="s">
        <v>141</v>
      </c>
      <c r="H198" s="2">
        <v>1450</v>
      </c>
      <c r="I198" s="3" t="s">
        <v>98</v>
      </c>
      <c r="J198" s="2">
        <v>1450</v>
      </c>
      <c r="K198" s="3" t="s">
        <v>142</v>
      </c>
      <c r="L198" s="2">
        <v>11</v>
      </c>
      <c r="M198" s="3">
        <v>2.6490250600854464</v>
      </c>
      <c r="N198" s="3">
        <v>10393.260483057782</v>
      </c>
      <c r="O198" s="3">
        <v>20.972054725665206</v>
      </c>
      <c r="P198" s="3">
        <v>1</v>
      </c>
      <c r="Q198" s="3">
        <f t="shared" si="12"/>
        <v>20.972054725665206</v>
      </c>
      <c r="R198" s="4">
        <f t="shared" si="13"/>
        <v>20.972054725665206</v>
      </c>
      <c r="S198" s="3">
        <v>3.0941869180454442</v>
      </c>
      <c r="T198" s="3">
        <v>1</v>
      </c>
      <c r="U198" s="3">
        <f t="shared" si="14"/>
        <v>3.0941869180454442</v>
      </c>
      <c r="V198" s="3">
        <f t="shared" si="15"/>
        <v>3.0941869180454442</v>
      </c>
    </row>
    <row r="199" spans="1:22" x14ac:dyDescent="0.25">
      <c r="A199" s="3" t="s">
        <v>14</v>
      </c>
      <c r="B199" s="3"/>
      <c r="C199" s="3" t="s">
        <v>90</v>
      </c>
      <c r="D199" s="3" t="s">
        <v>111</v>
      </c>
      <c r="E199" s="3">
        <v>0.66</v>
      </c>
      <c r="F199" s="3">
        <v>0.7</v>
      </c>
      <c r="G199" s="3" t="s">
        <v>59</v>
      </c>
      <c r="H199" s="2">
        <v>1450</v>
      </c>
      <c r="I199" s="3" t="s">
        <v>98</v>
      </c>
      <c r="J199" s="2">
        <v>1450</v>
      </c>
      <c r="K199" s="3" t="s">
        <v>62</v>
      </c>
      <c r="L199" s="2">
        <v>2</v>
      </c>
      <c r="M199" s="3">
        <v>3.8183023544975859E-4</v>
      </c>
      <c r="N199" s="3">
        <v>1.3830233123477946</v>
      </c>
      <c r="O199" s="3">
        <v>3.599970304458442E-3</v>
      </c>
      <c r="P199" s="3">
        <v>1</v>
      </c>
      <c r="Q199" s="3">
        <f t="shared" si="12"/>
        <v>3.599970304458442E-3</v>
      </c>
      <c r="R199" s="4">
        <f t="shared" si="13"/>
        <v>3.599970304458442E-3</v>
      </c>
      <c r="S199" s="3">
        <v>4.7429895643879454E-4</v>
      </c>
      <c r="T199" s="3">
        <v>1</v>
      </c>
      <c r="U199" s="3">
        <f t="shared" si="14"/>
        <v>4.7429895643879454E-4</v>
      </c>
      <c r="V199" s="3">
        <f t="shared" si="15"/>
        <v>4.7429895643879454E-4</v>
      </c>
    </row>
    <row r="200" spans="1:22" x14ac:dyDescent="0.25">
      <c r="A200" s="3" t="s">
        <v>14</v>
      </c>
      <c r="B200" s="3"/>
      <c r="C200" s="3" t="s">
        <v>118</v>
      </c>
      <c r="D200" s="3" t="s">
        <v>119</v>
      </c>
      <c r="E200" s="3">
        <v>0.59</v>
      </c>
      <c r="F200" s="3">
        <v>0.64</v>
      </c>
      <c r="G200" s="3" t="s">
        <v>59</v>
      </c>
      <c r="H200" s="2">
        <v>1450</v>
      </c>
      <c r="I200" s="3" t="s">
        <v>98</v>
      </c>
      <c r="J200" s="2">
        <v>1450</v>
      </c>
      <c r="K200" s="3" t="s">
        <v>124</v>
      </c>
      <c r="L200" s="2">
        <v>15</v>
      </c>
      <c r="M200" s="3">
        <v>9.3645549720382373E-2</v>
      </c>
      <c r="N200" s="3">
        <v>358.56666851671423</v>
      </c>
      <c r="O200" s="3">
        <v>0.88951059393644449</v>
      </c>
      <c r="P200" s="3">
        <v>1</v>
      </c>
      <c r="Q200" s="3">
        <f t="shared" si="12"/>
        <v>0.88951059393644449</v>
      </c>
      <c r="R200" s="4">
        <f t="shared" si="13"/>
        <v>0.88951059393644449</v>
      </c>
      <c r="S200" s="3">
        <v>0.12569192214664315</v>
      </c>
      <c r="T200" s="3">
        <v>1</v>
      </c>
      <c r="U200" s="3">
        <f t="shared" si="14"/>
        <v>0.12569192214664315</v>
      </c>
      <c r="V200" s="3">
        <f t="shared" si="15"/>
        <v>0.12569192214664315</v>
      </c>
    </row>
    <row r="201" spans="1:22" x14ac:dyDescent="0.25">
      <c r="A201" s="3" t="s">
        <v>14</v>
      </c>
      <c r="B201" s="3"/>
      <c r="C201" s="3" t="s">
        <v>118</v>
      </c>
      <c r="D201" s="3" t="s">
        <v>119</v>
      </c>
      <c r="E201" s="3">
        <v>0.59</v>
      </c>
      <c r="F201" s="3">
        <v>0.64</v>
      </c>
      <c r="G201" s="3" t="s">
        <v>59</v>
      </c>
      <c r="H201" s="2">
        <v>1450</v>
      </c>
      <c r="I201" s="3" t="s">
        <v>98</v>
      </c>
      <c r="J201" s="2">
        <v>1450</v>
      </c>
      <c r="K201" s="3" t="s">
        <v>152</v>
      </c>
      <c r="L201" s="2">
        <v>5</v>
      </c>
      <c r="M201" s="3">
        <v>2.3617282169832265E-3</v>
      </c>
      <c r="N201" s="3">
        <v>8.7123312537462319</v>
      </c>
      <c r="O201" s="3">
        <v>1.9901716118861587E-2</v>
      </c>
      <c r="P201" s="3">
        <v>1</v>
      </c>
      <c r="Q201" s="3">
        <f t="shared" si="12"/>
        <v>1.9901716118861587E-2</v>
      </c>
      <c r="R201" s="4">
        <f t="shared" si="13"/>
        <v>1.9901716118861587E-2</v>
      </c>
      <c r="S201" s="3">
        <v>2.6342859692199032E-3</v>
      </c>
      <c r="T201" s="3">
        <v>1</v>
      </c>
      <c r="U201" s="3">
        <f t="shared" si="14"/>
        <v>2.6342859692199032E-3</v>
      </c>
      <c r="V201" s="3">
        <f t="shared" si="15"/>
        <v>2.6342859692199032E-3</v>
      </c>
    </row>
    <row r="202" spans="1:22" x14ac:dyDescent="0.25">
      <c r="A202" s="3" t="s">
        <v>14</v>
      </c>
      <c r="B202" s="3"/>
      <c r="C202" s="3" t="s">
        <v>15</v>
      </c>
      <c r="D202" s="3" t="s">
        <v>16</v>
      </c>
      <c r="E202" s="3">
        <v>0.67</v>
      </c>
      <c r="F202" s="3">
        <v>0.72</v>
      </c>
      <c r="G202" s="3" t="s">
        <v>19</v>
      </c>
      <c r="H202" s="2">
        <v>1460</v>
      </c>
      <c r="I202" s="3" t="s">
        <v>33</v>
      </c>
      <c r="J202" s="2">
        <v>1460</v>
      </c>
      <c r="K202" s="3" t="s">
        <v>19</v>
      </c>
      <c r="L202" s="2">
        <v>1</v>
      </c>
      <c r="M202" s="3">
        <v>8.065331522755225E-4</v>
      </c>
      <c r="N202" s="3">
        <v>8.9328087303863324E-2</v>
      </c>
      <c r="O202" s="3">
        <v>2.224116648196399E-4</v>
      </c>
      <c r="P202" s="3">
        <v>1</v>
      </c>
      <c r="Q202" s="3">
        <f t="shared" si="12"/>
        <v>2.224116648196399E-4</v>
      </c>
      <c r="R202" s="4">
        <f t="shared" si="13"/>
        <v>2.224116648196399E-4</v>
      </c>
      <c r="S202" s="3">
        <v>2.7879923644857777E-5</v>
      </c>
      <c r="T202" s="3">
        <v>1</v>
      </c>
      <c r="U202" s="3">
        <f t="shared" si="14"/>
        <v>2.7879923644857777E-5</v>
      </c>
      <c r="V202" s="3">
        <f t="shared" si="15"/>
        <v>2.7879923644857777E-5</v>
      </c>
    </row>
    <row r="203" spans="1:22" x14ac:dyDescent="0.25">
      <c r="A203" s="3" t="s">
        <v>14</v>
      </c>
      <c r="B203" s="3"/>
      <c r="C203" s="3" t="s">
        <v>118</v>
      </c>
      <c r="D203" s="3" t="s">
        <v>119</v>
      </c>
      <c r="E203" s="3">
        <v>0.59</v>
      </c>
      <c r="F203" s="3">
        <v>0.64</v>
      </c>
      <c r="G203" s="3" t="s">
        <v>19</v>
      </c>
      <c r="H203" s="2">
        <v>1460</v>
      </c>
      <c r="I203" s="3" t="s">
        <v>33</v>
      </c>
      <c r="J203" s="2">
        <v>1460</v>
      </c>
      <c r="K203" s="3" t="s">
        <v>19</v>
      </c>
      <c r="L203" s="2">
        <v>5</v>
      </c>
      <c r="M203" s="3">
        <v>2.2988473712460593E-2</v>
      </c>
      <c r="N203" s="3">
        <v>43.613290205774675</v>
      </c>
      <c r="O203" s="3">
        <v>9.0771084830391091E-2</v>
      </c>
      <c r="P203" s="3">
        <v>1</v>
      </c>
      <c r="Q203" s="3">
        <f t="shared" si="12"/>
        <v>9.0771084830391091E-2</v>
      </c>
      <c r="R203" s="4">
        <f t="shared" si="13"/>
        <v>9.0771084830391091E-2</v>
      </c>
      <c r="S203" s="3">
        <v>1.3394690916899699E-2</v>
      </c>
      <c r="T203" s="3">
        <v>1</v>
      </c>
      <c r="U203" s="3">
        <f t="shared" si="14"/>
        <v>1.3394690916899699E-2</v>
      </c>
      <c r="V203" s="3">
        <f t="shared" si="15"/>
        <v>1.3394690916899699E-2</v>
      </c>
    </row>
    <row r="204" spans="1:22" x14ac:dyDescent="0.25">
      <c r="A204" s="3" t="s">
        <v>14</v>
      </c>
      <c r="B204" s="3"/>
      <c r="C204" s="3" t="s">
        <v>118</v>
      </c>
      <c r="D204" s="3" t="s">
        <v>119</v>
      </c>
      <c r="E204" s="3">
        <v>0.59</v>
      </c>
      <c r="F204" s="3">
        <v>0.64</v>
      </c>
      <c r="G204" s="3" t="s">
        <v>137</v>
      </c>
      <c r="H204" s="2">
        <v>1460</v>
      </c>
      <c r="I204" s="3" t="s">
        <v>33</v>
      </c>
      <c r="J204" s="2">
        <v>1460</v>
      </c>
      <c r="K204" s="3" t="s">
        <v>121</v>
      </c>
      <c r="L204" s="2">
        <v>23</v>
      </c>
      <c r="M204" s="3">
        <v>2.0080593056973584</v>
      </c>
      <c r="N204" s="3">
        <v>6555.7532515878002</v>
      </c>
      <c r="O204" s="3">
        <v>14.32023803937961</v>
      </c>
      <c r="P204" s="3">
        <v>1</v>
      </c>
      <c r="Q204" s="3">
        <f t="shared" si="12"/>
        <v>14.32023803937961</v>
      </c>
      <c r="R204" s="4">
        <f t="shared" si="13"/>
        <v>14.32023803937961</v>
      </c>
      <c r="S204" s="3">
        <v>1.9897392182078322</v>
      </c>
      <c r="T204" s="3">
        <v>1</v>
      </c>
      <c r="U204" s="3">
        <f t="shared" si="14"/>
        <v>1.9897392182078322</v>
      </c>
      <c r="V204" s="3">
        <f t="shared" si="15"/>
        <v>1.9897392182078322</v>
      </c>
    </row>
    <row r="205" spans="1:22" x14ac:dyDescent="0.25">
      <c r="A205" s="3" t="s">
        <v>14</v>
      </c>
      <c r="B205" s="3"/>
      <c r="C205" s="3" t="s">
        <v>15</v>
      </c>
      <c r="D205" s="3" t="s">
        <v>16</v>
      </c>
      <c r="E205" s="3">
        <v>0.67</v>
      </c>
      <c r="F205" s="3">
        <v>0.72</v>
      </c>
      <c r="G205" s="3" t="s">
        <v>59</v>
      </c>
      <c r="H205" s="2">
        <v>1460</v>
      </c>
      <c r="I205" s="3" t="s">
        <v>33</v>
      </c>
      <c r="J205" s="2">
        <v>1460</v>
      </c>
      <c r="K205" s="3" t="s">
        <v>60</v>
      </c>
      <c r="L205" s="2">
        <v>13</v>
      </c>
      <c r="M205" s="3">
        <v>1.378185259694042</v>
      </c>
      <c r="N205" s="3">
        <v>4647.2367141385694</v>
      </c>
      <c r="O205" s="3">
        <v>9.9758580174707401</v>
      </c>
      <c r="P205" s="3">
        <v>1</v>
      </c>
      <c r="Q205" s="3">
        <f t="shared" si="12"/>
        <v>9.9758580174707401</v>
      </c>
      <c r="R205" s="4">
        <f t="shared" si="13"/>
        <v>9.9758580174707401</v>
      </c>
      <c r="S205" s="3">
        <v>1.3311535891025901</v>
      </c>
      <c r="T205" s="3">
        <v>1</v>
      </c>
      <c r="U205" s="3">
        <f t="shared" si="14"/>
        <v>1.3311535891025901</v>
      </c>
      <c r="V205" s="3">
        <f t="shared" si="15"/>
        <v>1.3311535891025901</v>
      </c>
    </row>
    <row r="206" spans="1:22" x14ac:dyDescent="0.25">
      <c r="A206" s="3" t="s">
        <v>14</v>
      </c>
      <c r="B206" s="3"/>
      <c r="C206" s="3" t="s">
        <v>15</v>
      </c>
      <c r="D206" s="3" t="s">
        <v>16</v>
      </c>
      <c r="E206" s="3">
        <v>0.67</v>
      </c>
      <c r="F206" s="3">
        <v>0.72</v>
      </c>
      <c r="G206" s="3" t="s">
        <v>59</v>
      </c>
      <c r="H206" s="2">
        <v>1460</v>
      </c>
      <c r="I206" s="3" t="s">
        <v>33</v>
      </c>
      <c r="J206" s="2">
        <v>1460</v>
      </c>
      <c r="K206" s="3" t="s">
        <v>61</v>
      </c>
      <c r="L206" s="2">
        <v>1</v>
      </c>
      <c r="M206" s="3">
        <v>1.6801442170648383E-4</v>
      </c>
      <c r="N206" s="3">
        <v>0.58714181369531093</v>
      </c>
      <c r="O206" s="3">
        <v>1.3200673292510579E-3</v>
      </c>
      <c r="P206" s="3">
        <v>1</v>
      </c>
      <c r="Q206" s="3">
        <f t="shared" si="12"/>
        <v>1.3200673292510579E-3</v>
      </c>
      <c r="R206" s="4">
        <f t="shared" si="13"/>
        <v>1.3200673292510579E-3</v>
      </c>
      <c r="S206" s="3">
        <v>1.7719437168669586E-4</v>
      </c>
      <c r="T206" s="3">
        <v>1</v>
      </c>
      <c r="U206" s="3">
        <f t="shared" si="14"/>
        <v>1.7719437168669586E-4</v>
      </c>
      <c r="V206" s="3">
        <f t="shared" si="15"/>
        <v>1.7719437168669586E-4</v>
      </c>
    </row>
    <row r="207" spans="1:22" x14ac:dyDescent="0.25">
      <c r="A207" s="3" t="s">
        <v>14</v>
      </c>
      <c r="B207" s="3"/>
      <c r="C207" s="3" t="s">
        <v>15</v>
      </c>
      <c r="D207" s="3" t="s">
        <v>16</v>
      </c>
      <c r="E207" s="3">
        <v>0.67</v>
      </c>
      <c r="F207" s="3">
        <v>0.72</v>
      </c>
      <c r="G207" s="3" t="s">
        <v>75</v>
      </c>
      <c r="H207" s="2">
        <v>1460</v>
      </c>
      <c r="I207" s="3" t="s">
        <v>33</v>
      </c>
      <c r="J207" s="2">
        <v>1460</v>
      </c>
      <c r="K207" s="3" t="s">
        <v>76</v>
      </c>
      <c r="L207" s="2">
        <v>20</v>
      </c>
      <c r="M207" s="3">
        <v>2.8952555861719964</v>
      </c>
      <c r="N207" s="3">
        <v>9469.1395511622795</v>
      </c>
      <c r="O207" s="3">
        <v>20.534972708392328</v>
      </c>
      <c r="P207" s="3">
        <v>1</v>
      </c>
      <c r="Q207" s="3">
        <f t="shared" si="12"/>
        <v>20.534972708392328</v>
      </c>
      <c r="R207" s="4">
        <f t="shared" si="13"/>
        <v>20.534972708392328</v>
      </c>
      <c r="S207" s="3">
        <v>2.6871035946590984</v>
      </c>
      <c r="T207" s="3">
        <v>1</v>
      </c>
      <c r="U207" s="3">
        <f t="shared" si="14"/>
        <v>2.6871035946590984</v>
      </c>
      <c r="V207" s="3">
        <f t="shared" si="15"/>
        <v>2.6871035946590984</v>
      </c>
    </row>
    <row r="208" spans="1:22" x14ac:dyDescent="0.25">
      <c r="A208" s="3" t="s">
        <v>14</v>
      </c>
      <c r="B208" s="3"/>
      <c r="C208" s="3" t="s">
        <v>118</v>
      </c>
      <c r="D208" s="3" t="s">
        <v>119</v>
      </c>
      <c r="E208" s="3">
        <v>0.59</v>
      </c>
      <c r="F208" s="3">
        <v>0.64</v>
      </c>
      <c r="G208" s="3" t="s">
        <v>77</v>
      </c>
      <c r="H208" s="2">
        <v>1460</v>
      </c>
      <c r="I208" s="3" t="s">
        <v>33</v>
      </c>
      <c r="J208" s="2">
        <v>1460</v>
      </c>
      <c r="K208" s="3" t="s">
        <v>156</v>
      </c>
      <c r="L208" s="2">
        <v>83</v>
      </c>
      <c r="M208" s="3">
        <v>32.559018064518895</v>
      </c>
      <c r="N208" s="3">
        <v>111628.28519316667</v>
      </c>
      <c r="O208" s="3">
        <v>216.48609872741952</v>
      </c>
      <c r="P208" s="3">
        <v>1</v>
      </c>
      <c r="Q208" s="3">
        <f t="shared" si="12"/>
        <v>216.48609872741952</v>
      </c>
      <c r="R208" s="4">
        <f t="shared" si="13"/>
        <v>216.48609872741952</v>
      </c>
      <c r="S208" s="3">
        <v>30.85146046945356</v>
      </c>
      <c r="T208" s="3">
        <v>1</v>
      </c>
      <c r="U208" s="3">
        <f t="shared" si="14"/>
        <v>30.85146046945356</v>
      </c>
      <c r="V208" s="3">
        <f t="shared" si="15"/>
        <v>30.85146046945356</v>
      </c>
    </row>
    <row r="209" spans="1:22" x14ac:dyDescent="0.25">
      <c r="A209" s="3" t="s">
        <v>14</v>
      </c>
      <c r="B209" s="3"/>
      <c r="C209" s="3" t="s">
        <v>15</v>
      </c>
      <c r="D209" s="3" t="s">
        <v>16</v>
      </c>
      <c r="E209" s="3">
        <v>0.67</v>
      </c>
      <c r="F209" s="3">
        <v>0.72</v>
      </c>
      <c r="G209" s="3" t="s">
        <v>77</v>
      </c>
      <c r="H209" s="2">
        <v>1460</v>
      </c>
      <c r="I209" s="3" t="s">
        <v>33</v>
      </c>
      <c r="J209" s="2">
        <v>1460</v>
      </c>
      <c r="K209" s="3" t="s">
        <v>78</v>
      </c>
      <c r="L209" s="2">
        <v>1</v>
      </c>
      <c r="M209" s="3">
        <v>1.0197019508386447E-4</v>
      </c>
      <c r="N209" s="3">
        <v>0.35634420352913104</v>
      </c>
      <c r="O209" s="3">
        <v>8.0116648154597635E-4</v>
      </c>
      <c r="P209" s="3">
        <v>1</v>
      </c>
      <c r="Q209" s="3">
        <f t="shared" si="12"/>
        <v>8.0116648154597635E-4</v>
      </c>
      <c r="R209" s="4">
        <f t="shared" si="13"/>
        <v>8.0116648154597635E-4</v>
      </c>
      <c r="S209" s="3">
        <v>1.075416292550188E-4</v>
      </c>
      <c r="T209" s="3">
        <v>1</v>
      </c>
      <c r="U209" s="3">
        <f t="shared" si="14"/>
        <v>1.075416292550188E-4</v>
      </c>
      <c r="V209" s="3">
        <f t="shared" si="15"/>
        <v>1.075416292550188E-4</v>
      </c>
    </row>
    <row r="210" spans="1:22" x14ac:dyDescent="0.25">
      <c r="A210" s="3" t="s">
        <v>14</v>
      </c>
      <c r="B210" s="3"/>
      <c r="C210" s="3" t="s">
        <v>118</v>
      </c>
      <c r="D210" s="3" t="s">
        <v>119</v>
      </c>
      <c r="E210" s="3">
        <v>0.59</v>
      </c>
      <c r="F210" s="3">
        <v>0.64</v>
      </c>
      <c r="G210" s="3" t="s">
        <v>19</v>
      </c>
      <c r="H210" s="2">
        <v>1490</v>
      </c>
      <c r="I210" s="3" t="s">
        <v>127</v>
      </c>
      <c r="J210" s="2">
        <v>1490</v>
      </c>
      <c r="K210" s="3" t="s">
        <v>19</v>
      </c>
      <c r="L210" s="2">
        <v>1</v>
      </c>
      <c r="M210" s="3">
        <v>2.2797605689815895E-6</v>
      </c>
      <c r="N210" s="3">
        <v>7.4781879753987445E-4</v>
      </c>
      <c r="O210" s="3">
        <v>1.6521410620755845E-6</v>
      </c>
      <c r="P210" s="3">
        <v>1</v>
      </c>
      <c r="Q210" s="3">
        <f t="shared" si="12"/>
        <v>1.6521410620755845E-6</v>
      </c>
      <c r="R210" s="4">
        <f t="shared" si="13"/>
        <v>1.6521410620755845E-6</v>
      </c>
      <c r="S210" s="3">
        <v>2.2247804248348038E-7</v>
      </c>
      <c r="T210" s="3">
        <v>1</v>
      </c>
      <c r="U210" s="3">
        <f t="shared" si="14"/>
        <v>2.2247804248348038E-7</v>
      </c>
      <c r="V210" s="3">
        <f t="shared" si="15"/>
        <v>2.2247804248348038E-7</v>
      </c>
    </row>
    <row r="211" spans="1:22" x14ac:dyDescent="0.25">
      <c r="A211" s="3" t="s">
        <v>14</v>
      </c>
      <c r="B211" s="3"/>
      <c r="C211" s="3" t="s">
        <v>118</v>
      </c>
      <c r="D211" s="3" t="s">
        <v>119</v>
      </c>
      <c r="E211" s="3">
        <v>0.59</v>
      </c>
      <c r="F211" s="3">
        <v>0.64</v>
      </c>
      <c r="G211" s="3" t="s">
        <v>141</v>
      </c>
      <c r="H211" s="2">
        <v>1490</v>
      </c>
      <c r="I211" s="3" t="s">
        <v>127</v>
      </c>
      <c r="J211" s="2">
        <v>1490</v>
      </c>
      <c r="K211" s="3" t="s">
        <v>142</v>
      </c>
      <c r="L211" s="2">
        <v>1</v>
      </c>
      <c r="M211" s="3">
        <v>1.5188552388549487E-2</v>
      </c>
      <c r="N211" s="3">
        <v>4.982227141796046</v>
      </c>
      <c r="O211" s="3">
        <v>1.1007134440358623E-2</v>
      </c>
      <c r="P211" s="3">
        <v>1</v>
      </c>
      <c r="Q211" s="3">
        <f t="shared" si="12"/>
        <v>1.1007134440358623E-2</v>
      </c>
      <c r="R211" s="4">
        <f t="shared" si="13"/>
        <v>1.1007134440358623E-2</v>
      </c>
      <c r="S211" s="3">
        <v>1.4822255676927498E-3</v>
      </c>
      <c r="T211" s="3">
        <v>1</v>
      </c>
      <c r="U211" s="3">
        <f t="shared" si="14"/>
        <v>1.4822255676927498E-3</v>
      </c>
      <c r="V211" s="3">
        <f t="shared" si="15"/>
        <v>1.4822255676927498E-3</v>
      </c>
    </row>
    <row r="212" spans="1:22" x14ac:dyDescent="0.25">
      <c r="A212" s="3" t="s">
        <v>14</v>
      </c>
      <c r="B212" s="3"/>
      <c r="C212" s="3" t="s">
        <v>118</v>
      </c>
      <c r="D212" s="3" t="s">
        <v>119</v>
      </c>
      <c r="E212" s="3">
        <v>0.59</v>
      </c>
      <c r="F212" s="3">
        <v>0.64</v>
      </c>
      <c r="G212" s="3" t="s">
        <v>59</v>
      </c>
      <c r="H212" s="2">
        <v>1490</v>
      </c>
      <c r="I212" s="3" t="s">
        <v>127</v>
      </c>
      <c r="J212" s="2">
        <v>1490</v>
      </c>
      <c r="K212" s="3" t="s">
        <v>148</v>
      </c>
      <c r="L212" s="2">
        <v>1</v>
      </c>
      <c r="M212" s="3">
        <v>1.9732523008750346E-2</v>
      </c>
      <c r="N212" s="3">
        <v>76.869169952474238</v>
      </c>
      <c r="O212" s="3">
        <v>0.16791039445405634</v>
      </c>
      <c r="P212" s="3">
        <v>1</v>
      </c>
      <c r="Q212" s="3">
        <f t="shared" si="12"/>
        <v>0.16791039445405634</v>
      </c>
      <c r="R212" s="4">
        <f t="shared" si="13"/>
        <v>0.16791039445405634</v>
      </c>
      <c r="S212" s="3">
        <v>2.2189556340976895E-2</v>
      </c>
      <c r="T212" s="3">
        <v>1</v>
      </c>
      <c r="U212" s="3">
        <f t="shared" si="14"/>
        <v>2.2189556340976895E-2</v>
      </c>
      <c r="V212" s="3">
        <f t="shared" si="15"/>
        <v>2.2189556340976895E-2</v>
      </c>
    </row>
    <row r="213" spans="1:22" x14ac:dyDescent="0.25">
      <c r="A213" s="3" t="s">
        <v>14</v>
      </c>
      <c r="B213" s="3"/>
      <c r="C213" s="3" t="s">
        <v>118</v>
      </c>
      <c r="D213" s="3" t="s">
        <v>119</v>
      </c>
      <c r="E213" s="3">
        <v>0.59</v>
      </c>
      <c r="F213" s="3">
        <v>0.64</v>
      </c>
      <c r="G213" s="3" t="s">
        <v>59</v>
      </c>
      <c r="H213" s="2">
        <v>1490</v>
      </c>
      <c r="I213" s="3" t="s">
        <v>127</v>
      </c>
      <c r="J213" s="2">
        <v>1490</v>
      </c>
      <c r="K213" s="3" t="s">
        <v>150</v>
      </c>
      <c r="L213" s="2">
        <v>2</v>
      </c>
      <c r="M213" s="3">
        <v>5.3607434410501101E-2</v>
      </c>
      <c r="N213" s="3">
        <v>209.18489266443845</v>
      </c>
      <c r="O213" s="3">
        <v>0.50609348889147832</v>
      </c>
      <c r="P213" s="3">
        <v>1</v>
      </c>
      <c r="Q213" s="3">
        <f t="shared" si="12"/>
        <v>0.50609348889147832</v>
      </c>
      <c r="R213" s="4">
        <f t="shared" si="13"/>
        <v>0.50609348889147832</v>
      </c>
      <c r="S213" s="3">
        <v>6.6597947041921429E-2</v>
      </c>
      <c r="T213" s="3">
        <v>1</v>
      </c>
      <c r="U213" s="3">
        <f t="shared" si="14"/>
        <v>6.6597947041921429E-2</v>
      </c>
      <c r="V213" s="3">
        <f t="shared" si="15"/>
        <v>6.6597947041921429E-2</v>
      </c>
    </row>
    <row r="214" spans="1:22" x14ac:dyDescent="0.25">
      <c r="A214" s="3" t="s">
        <v>14</v>
      </c>
      <c r="B214" s="3"/>
      <c r="C214" s="3" t="s">
        <v>118</v>
      </c>
      <c r="D214" s="3" t="s">
        <v>119</v>
      </c>
      <c r="E214" s="3">
        <v>0.59</v>
      </c>
      <c r="F214" s="3">
        <v>0.64</v>
      </c>
      <c r="G214" s="3" t="s">
        <v>59</v>
      </c>
      <c r="H214" s="2">
        <v>1490</v>
      </c>
      <c r="I214" s="3" t="s">
        <v>127</v>
      </c>
      <c r="J214" s="2">
        <v>1490</v>
      </c>
      <c r="K214" s="3" t="s">
        <v>154</v>
      </c>
      <c r="L214" s="2">
        <v>1</v>
      </c>
      <c r="M214" s="3">
        <v>2.7700840212002399E-4</v>
      </c>
      <c r="N214" s="3">
        <v>1.0791020454599232</v>
      </c>
      <c r="O214" s="3">
        <v>2.3571537226352289E-3</v>
      </c>
      <c r="P214" s="3">
        <v>1</v>
      </c>
      <c r="Q214" s="3">
        <f t="shared" si="12"/>
        <v>2.3571537226352289E-3</v>
      </c>
      <c r="R214" s="4">
        <f t="shared" si="13"/>
        <v>2.3571537226352289E-3</v>
      </c>
      <c r="S214" s="3">
        <v>3.1150063998610478E-4</v>
      </c>
      <c r="T214" s="3">
        <v>1</v>
      </c>
      <c r="U214" s="3">
        <f t="shared" si="14"/>
        <v>3.1150063998610478E-4</v>
      </c>
      <c r="V214" s="3">
        <f t="shared" si="15"/>
        <v>3.1150063998610478E-4</v>
      </c>
    </row>
    <row r="215" spans="1:22" x14ac:dyDescent="0.25">
      <c r="A215" s="3" t="s">
        <v>14</v>
      </c>
      <c r="B215" s="3"/>
      <c r="C215" s="3" t="s">
        <v>118</v>
      </c>
      <c r="D215" s="3" t="s">
        <v>119</v>
      </c>
      <c r="E215" s="3">
        <v>0.59</v>
      </c>
      <c r="F215" s="3">
        <v>0.64</v>
      </c>
      <c r="G215" s="3" t="s">
        <v>137</v>
      </c>
      <c r="H215" s="2">
        <v>1510</v>
      </c>
      <c r="I215" s="3" t="s">
        <v>138</v>
      </c>
      <c r="J215" s="2">
        <v>1510</v>
      </c>
      <c r="K215" s="3" t="s">
        <v>121</v>
      </c>
      <c r="L215" s="2">
        <v>19</v>
      </c>
      <c r="M215" s="3">
        <v>4.9671628919107622</v>
      </c>
      <c r="N215" s="3">
        <v>17662.152879195324</v>
      </c>
      <c r="O215" s="3">
        <v>36.992942957121855</v>
      </c>
      <c r="P215" s="3">
        <v>1</v>
      </c>
      <c r="Q215" s="3">
        <f t="shared" si="12"/>
        <v>36.992942957121855</v>
      </c>
      <c r="R215" s="4">
        <f t="shared" si="13"/>
        <v>36.992942957121855</v>
      </c>
      <c r="S215" s="3">
        <v>5.3093398974726602</v>
      </c>
      <c r="T215" s="3">
        <v>1</v>
      </c>
      <c r="U215" s="3">
        <f t="shared" si="14"/>
        <v>5.3093398974726602</v>
      </c>
      <c r="V215" s="3">
        <f t="shared" si="15"/>
        <v>5.3093398974726602</v>
      </c>
    </row>
    <row r="216" spans="1:22" x14ac:dyDescent="0.25">
      <c r="A216" s="3" t="s">
        <v>14</v>
      </c>
      <c r="B216" s="3"/>
      <c r="C216" s="3" t="s">
        <v>90</v>
      </c>
      <c r="D216" s="3" t="s">
        <v>91</v>
      </c>
      <c r="E216" s="3">
        <v>0.66</v>
      </c>
      <c r="F216" s="3">
        <v>0.7</v>
      </c>
      <c r="G216" s="3" t="s">
        <v>19</v>
      </c>
      <c r="H216" s="2">
        <v>1550</v>
      </c>
      <c r="I216" s="3" t="s">
        <v>99</v>
      </c>
      <c r="J216" s="2">
        <v>1550</v>
      </c>
      <c r="K216" s="3" t="s">
        <v>19</v>
      </c>
      <c r="L216" s="2">
        <v>77</v>
      </c>
      <c r="M216" s="3">
        <v>17.557510918758592</v>
      </c>
      <c r="N216" s="3">
        <v>61497.253846953914</v>
      </c>
      <c r="O216" s="3">
        <v>124.36111836147488</v>
      </c>
      <c r="P216" s="3">
        <v>1</v>
      </c>
      <c r="Q216" s="3">
        <f t="shared" si="12"/>
        <v>124.36111836147488</v>
      </c>
      <c r="R216" s="4">
        <f t="shared" si="13"/>
        <v>124.36111836147488</v>
      </c>
      <c r="S216" s="3">
        <v>17.113873478890739</v>
      </c>
      <c r="T216" s="3">
        <v>1</v>
      </c>
      <c r="U216" s="3">
        <f t="shared" si="14"/>
        <v>17.113873478890739</v>
      </c>
      <c r="V216" s="3">
        <f t="shared" si="15"/>
        <v>17.113873478890739</v>
      </c>
    </row>
    <row r="217" spans="1:22" x14ac:dyDescent="0.25">
      <c r="A217" s="3" t="s">
        <v>14</v>
      </c>
      <c r="B217" s="3"/>
      <c r="C217" s="3" t="s">
        <v>90</v>
      </c>
      <c r="D217" s="3" t="s">
        <v>111</v>
      </c>
      <c r="E217" s="3">
        <v>0.66</v>
      </c>
      <c r="F217" s="3">
        <v>0.7</v>
      </c>
      <c r="G217" s="3" t="s">
        <v>19</v>
      </c>
      <c r="H217" s="2">
        <v>1550</v>
      </c>
      <c r="I217" s="3" t="s">
        <v>99</v>
      </c>
      <c r="J217" s="2">
        <v>1550</v>
      </c>
      <c r="K217" s="3" t="s">
        <v>19</v>
      </c>
      <c r="L217" s="2">
        <v>6</v>
      </c>
      <c r="M217" s="3">
        <v>0.9665335413733791</v>
      </c>
      <c r="N217" s="3">
        <v>3456.2675045255469</v>
      </c>
      <c r="O217" s="3">
        <v>8.0127993085465725</v>
      </c>
      <c r="P217" s="3">
        <v>1</v>
      </c>
      <c r="Q217" s="3">
        <f t="shared" si="12"/>
        <v>8.0127993085465725</v>
      </c>
      <c r="R217" s="4">
        <f t="shared" si="13"/>
        <v>8.0127993085465725</v>
      </c>
      <c r="S217" s="3">
        <v>1.1238129761834292</v>
      </c>
      <c r="T217" s="3">
        <v>1</v>
      </c>
      <c r="U217" s="3">
        <f t="shared" si="14"/>
        <v>1.1238129761834292</v>
      </c>
      <c r="V217" s="3">
        <f t="shared" si="15"/>
        <v>1.1238129761834292</v>
      </c>
    </row>
    <row r="218" spans="1:22" x14ac:dyDescent="0.25">
      <c r="A218" s="3" t="s">
        <v>14</v>
      </c>
      <c r="B218" s="3"/>
      <c r="C218" s="3" t="s">
        <v>118</v>
      </c>
      <c r="D218" s="3" t="s">
        <v>119</v>
      </c>
      <c r="E218" s="3">
        <v>0.59</v>
      </c>
      <c r="F218" s="3">
        <v>0.64</v>
      </c>
      <c r="G218" s="3" t="s">
        <v>19</v>
      </c>
      <c r="H218" s="2">
        <v>1550</v>
      </c>
      <c r="I218" s="3" t="s">
        <v>99</v>
      </c>
      <c r="J218" s="2">
        <v>1550</v>
      </c>
      <c r="K218" s="3" t="s">
        <v>19</v>
      </c>
      <c r="L218" s="2">
        <v>67</v>
      </c>
      <c r="M218" s="3">
        <v>18.640449056346398</v>
      </c>
      <c r="N218" s="3">
        <v>69000.62040109621</v>
      </c>
      <c r="O218" s="3">
        <v>137.75540010238205</v>
      </c>
      <c r="P218" s="3">
        <v>1</v>
      </c>
      <c r="Q218" s="3">
        <f t="shared" si="12"/>
        <v>137.75540010238205</v>
      </c>
      <c r="R218" s="4">
        <f t="shared" si="13"/>
        <v>137.75540010238205</v>
      </c>
      <c r="S218" s="3">
        <v>19.154329706104225</v>
      </c>
      <c r="T218" s="3">
        <v>1</v>
      </c>
      <c r="U218" s="3">
        <f t="shared" si="14"/>
        <v>19.154329706104225</v>
      </c>
      <c r="V218" s="3">
        <f t="shared" si="15"/>
        <v>19.154329706104225</v>
      </c>
    </row>
    <row r="219" spans="1:22" x14ac:dyDescent="0.25">
      <c r="A219" s="3" t="s">
        <v>14</v>
      </c>
      <c r="B219" s="3"/>
      <c r="C219" s="3" t="s">
        <v>118</v>
      </c>
      <c r="D219" s="3" t="s">
        <v>119</v>
      </c>
      <c r="E219" s="3">
        <v>0.59</v>
      </c>
      <c r="F219" s="3">
        <v>0.64</v>
      </c>
      <c r="G219" s="3" t="s">
        <v>137</v>
      </c>
      <c r="H219" s="2">
        <v>1550</v>
      </c>
      <c r="I219" s="3" t="s">
        <v>99</v>
      </c>
      <c r="J219" s="2">
        <v>1550</v>
      </c>
      <c r="K219" s="3" t="s">
        <v>121</v>
      </c>
      <c r="L219" s="2">
        <v>152</v>
      </c>
      <c r="M219" s="3">
        <v>27.852163539550624</v>
      </c>
      <c r="N219" s="3">
        <v>100628.08015172831</v>
      </c>
      <c r="O219" s="3">
        <v>216.31204621431485</v>
      </c>
      <c r="P219" s="3">
        <v>1</v>
      </c>
      <c r="Q219" s="3">
        <f t="shared" si="12"/>
        <v>216.31204621431485</v>
      </c>
      <c r="R219" s="4">
        <f t="shared" si="13"/>
        <v>216.31204621431485</v>
      </c>
      <c r="S219" s="3">
        <v>30.300895509065587</v>
      </c>
      <c r="T219" s="3">
        <v>1</v>
      </c>
      <c r="U219" s="3">
        <f t="shared" si="14"/>
        <v>30.300895509065587</v>
      </c>
      <c r="V219" s="3">
        <f t="shared" si="15"/>
        <v>30.300895509065587</v>
      </c>
    </row>
    <row r="220" spans="1:22" x14ac:dyDescent="0.25">
      <c r="A220" s="3" t="s">
        <v>14</v>
      </c>
      <c r="B220" s="3"/>
      <c r="C220" s="3" t="s">
        <v>118</v>
      </c>
      <c r="D220" s="3" t="s">
        <v>119</v>
      </c>
      <c r="E220" s="3">
        <v>0.59</v>
      </c>
      <c r="F220" s="3">
        <v>0.64</v>
      </c>
      <c r="G220" s="3" t="s">
        <v>137</v>
      </c>
      <c r="H220" s="2">
        <v>1550</v>
      </c>
      <c r="I220" s="3" t="s">
        <v>99</v>
      </c>
      <c r="J220" s="2">
        <v>1550</v>
      </c>
      <c r="K220" s="3" t="s">
        <v>122</v>
      </c>
      <c r="L220" s="2">
        <v>1</v>
      </c>
      <c r="M220" s="3">
        <v>2.7701936489843136E-3</v>
      </c>
      <c r="N220" s="3">
        <v>7.5579195018292644</v>
      </c>
      <c r="O220" s="3">
        <v>1.3839571347362226E-2</v>
      </c>
      <c r="P220" s="3">
        <v>1</v>
      </c>
      <c r="Q220" s="3">
        <f t="shared" si="12"/>
        <v>1.3839571347362226E-2</v>
      </c>
      <c r="R220" s="4">
        <f t="shared" si="13"/>
        <v>1.3839571347362226E-2</v>
      </c>
      <c r="S220" s="3">
        <v>1.6035958986845022E-3</v>
      </c>
      <c r="T220" s="3">
        <v>1</v>
      </c>
      <c r="U220" s="3">
        <f t="shared" si="14"/>
        <v>1.6035958986845022E-3</v>
      </c>
      <c r="V220" s="3">
        <f t="shared" si="15"/>
        <v>1.6035958986845022E-3</v>
      </c>
    </row>
    <row r="221" spans="1:22" x14ac:dyDescent="0.25">
      <c r="A221" s="3" t="s">
        <v>14</v>
      </c>
      <c r="B221" s="3"/>
      <c r="C221" s="3" t="s">
        <v>118</v>
      </c>
      <c r="D221" s="3" t="s">
        <v>119</v>
      </c>
      <c r="E221" s="3">
        <v>0.59</v>
      </c>
      <c r="F221" s="3">
        <v>0.64</v>
      </c>
      <c r="G221" s="3" t="s">
        <v>141</v>
      </c>
      <c r="H221" s="2">
        <v>1550</v>
      </c>
      <c r="I221" s="3" t="s">
        <v>99</v>
      </c>
      <c r="J221" s="2">
        <v>1550</v>
      </c>
      <c r="K221" s="3" t="s">
        <v>142</v>
      </c>
      <c r="L221" s="2">
        <v>19</v>
      </c>
      <c r="M221" s="3">
        <v>3.12256240351218</v>
      </c>
      <c r="N221" s="3">
        <v>12126.417956908046</v>
      </c>
      <c r="O221" s="3">
        <v>29.298943704436777</v>
      </c>
      <c r="P221" s="3">
        <v>1</v>
      </c>
      <c r="Q221" s="3">
        <f t="shared" si="12"/>
        <v>29.298943704436777</v>
      </c>
      <c r="R221" s="4">
        <f t="shared" si="13"/>
        <v>29.298943704436777</v>
      </c>
      <c r="S221" s="3">
        <v>4.2159551375573789</v>
      </c>
      <c r="T221" s="3">
        <v>1</v>
      </c>
      <c r="U221" s="3">
        <f t="shared" si="14"/>
        <v>4.2159551375573789</v>
      </c>
      <c r="V221" s="3">
        <f t="shared" si="15"/>
        <v>4.2159551375573789</v>
      </c>
    </row>
    <row r="222" spans="1:22" x14ac:dyDescent="0.25">
      <c r="A222" s="3" t="s">
        <v>14</v>
      </c>
      <c r="B222" s="3"/>
      <c r="C222" s="3" t="s">
        <v>118</v>
      </c>
      <c r="D222" s="3" t="s">
        <v>119</v>
      </c>
      <c r="E222" s="3">
        <v>0.59</v>
      </c>
      <c r="F222" s="3">
        <v>0.64</v>
      </c>
      <c r="G222" s="3" t="s">
        <v>145</v>
      </c>
      <c r="H222" s="2">
        <v>1550</v>
      </c>
      <c r="I222" s="3" t="s">
        <v>99</v>
      </c>
      <c r="J222" s="2">
        <v>1550</v>
      </c>
      <c r="K222" s="3" t="s">
        <v>147</v>
      </c>
      <c r="L222" s="2">
        <v>8</v>
      </c>
      <c r="M222" s="3">
        <v>2.1150733648947262E-2</v>
      </c>
      <c r="N222" s="3">
        <v>81.904263620200382</v>
      </c>
      <c r="O222" s="3">
        <v>0.19759280671411633</v>
      </c>
      <c r="P222" s="3">
        <v>1</v>
      </c>
      <c r="Q222" s="3">
        <f t="shared" si="12"/>
        <v>0.19759280671411633</v>
      </c>
      <c r="R222" s="4">
        <f t="shared" si="13"/>
        <v>0.19759280671411633</v>
      </c>
      <c r="S222" s="3">
        <v>2.9116312519942764E-2</v>
      </c>
      <c r="T222" s="3">
        <v>1</v>
      </c>
      <c r="U222" s="3">
        <f t="shared" si="14"/>
        <v>2.9116312519942764E-2</v>
      </c>
      <c r="V222" s="3">
        <f t="shared" si="15"/>
        <v>2.9116312519942764E-2</v>
      </c>
    </row>
    <row r="223" spans="1:22" x14ac:dyDescent="0.25">
      <c r="A223" s="3" t="s">
        <v>14</v>
      </c>
      <c r="B223" s="3"/>
      <c r="C223" s="3" t="s">
        <v>118</v>
      </c>
      <c r="D223" s="3" t="s">
        <v>119</v>
      </c>
      <c r="E223" s="3">
        <v>0.59</v>
      </c>
      <c r="F223" s="3">
        <v>0.64</v>
      </c>
      <c r="G223" s="3" t="s">
        <v>11</v>
      </c>
      <c r="H223" s="2">
        <v>1550</v>
      </c>
      <c r="I223" s="3" t="s">
        <v>99</v>
      </c>
      <c r="J223" s="2">
        <v>1550</v>
      </c>
      <c r="K223" s="3" t="s">
        <v>13</v>
      </c>
      <c r="L223" s="2">
        <v>1</v>
      </c>
      <c r="M223" s="3">
        <v>1.8413349500123223E-2</v>
      </c>
      <c r="N223" s="3">
        <v>71.730254235183978</v>
      </c>
      <c r="O223" s="3">
        <v>0.15668512214150443</v>
      </c>
      <c r="P223" s="3">
        <v>1</v>
      </c>
      <c r="Q223" s="3">
        <f t="shared" si="12"/>
        <v>0.15668512214150443</v>
      </c>
      <c r="R223" s="4">
        <f t="shared" si="13"/>
        <v>0.15668512214150443</v>
      </c>
      <c r="S223" s="3">
        <v>2.0706123387156203E-2</v>
      </c>
      <c r="T223" s="3">
        <v>1</v>
      </c>
      <c r="U223" s="3">
        <f t="shared" si="14"/>
        <v>2.0706123387156203E-2</v>
      </c>
      <c r="V223" s="3">
        <f t="shared" si="15"/>
        <v>2.0706123387156203E-2</v>
      </c>
    </row>
    <row r="224" spans="1:22" x14ac:dyDescent="0.25">
      <c r="A224" s="3" t="s">
        <v>14</v>
      </c>
      <c r="B224" s="3"/>
      <c r="C224" s="3" t="s">
        <v>118</v>
      </c>
      <c r="D224" s="3" t="s">
        <v>119</v>
      </c>
      <c r="E224" s="3">
        <v>0.59</v>
      </c>
      <c r="F224" s="3">
        <v>0.64</v>
      </c>
      <c r="G224" s="3" t="s">
        <v>145</v>
      </c>
      <c r="H224" s="2">
        <v>1550</v>
      </c>
      <c r="I224" s="3" t="s">
        <v>99</v>
      </c>
      <c r="J224" s="2">
        <v>1550</v>
      </c>
      <c r="K224" s="3" t="s">
        <v>146</v>
      </c>
      <c r="L224" s="2">
        <v>2</v>
      </c>
      <c r="M224" s="3">
        <v>0.24684713659050134</v>
      </c>
      <c r="N224" s="3">
        <v>959.71251364264697</v>
      </c>
      <c r="O224" s="3">
        <v>2.6664812295502442</v>
      </c>
      <c r="P224" s="3">
        <v>1</v>
      </c>
      <c r="Q224" s="3">
        <f t="shared" si="12"/>
        <v>2.6664812295502442</v>
      </c>
      <c r="R224" s="4">
        <f t="shared" si="13"/>
        <v>2.6664812295502442</v>
      </c>
      <c r="S224" s="3">
        <v>0.36899277714358769</v>
      </c>
      <c r="T224" s="3">
        <v>1</v>
      </c>
      <c r="U224" s="3">
        <f t="shared" si="14"/>
        <v>0.36899277714358769</v>
      </c>
      <c r="V224" s="3">
        <f t="shared" si="15"/>
        <v>0.36899277714358769</v>
      </c>
    </row>
    <row r="225" spans="1:22" x14ac:dyDescent="0.25">
      <c r="A225" s="3" t="s">
        <v>14</v>
      </c>
      <c r="B225" s="3"/>
      <c r="C225" s="3" t="s">
        <v>118</v>
      </c>
      <c r="D225" s="3" t="s">
        <v>119</v>
      </c>
      <c r="E225" s="3">
        <v>0.59</v>
      </c>
      <c r="F225" s="3">
        <v>0.64</v>
      </c>
      <c r="G225" s="3" t="s">
        <v>59</v>
      </c>
      <c r="H225" s="2">
        <v>1550</v>
      </c>
      <c r="I225" s="3" t="s">
        <v>99</v>
      </c>
      <c r="J225" s="2">
        <v>1550</v>
      </c>
      <c r="K225" s="3" t="s">
        <v>148</v>
      </c>
      <c r="L225" s="2">
        <v>1</v>
      </c>
      <c r="M225" s="3">
        <v>1.9070751791524718E-2</v>
      </c>
      <c r="N225" s="3">
        <v>74.291202393839569</v>
      </c>
      <c r="O225" s="3">
        <v>0.16227916999921005</v>
      </c>
      <c r="P225" s="3">
        <v>1</v>
      </c>
      <c r="Q225" s="3">
        <f t="shared" si="12"/>
        <v>0.16227916999921005</v>
      </c>
      <c r="R225" s="4">
        <f t="shared" si="13"/>
        <v>0.16227916999921005</v>
      </c>
      <c r="S225" s="3">
        <v>2.1445383398522828E-2</v>
      </c>
      <c r="T225" s="3">
        <v>1</v>
      </c>
      <c r="U225" s="3">
        <f t="shared" si="14"/>
        <v>2.1445383398522828E-2</v>
      </c>
      <c r="V225" s="3">
        <f t="shared" si="15"/>
        <v>2.1445383398522828E-2</v>
      </c>
    </row>
    <row r="226" spans="1:22" x14ac:dyDescent="0.25">
      <c r="A226" s="3" t="s">
        <v>14</v>
      </c>
      <c r="B226" s="3"/>
      <c r="C226" s="3" t="s">
        <v>118</v>
      </c>
      <c r="D226" s="3" t="s">
        <v>119</v>
      </c>
      <c r="E226" s="3">
        <v>0.59</v>
      </c>
      <c r="F226" s="3">
        <v>0.64</v>
      </c>
      <c r="G226" s="3" t="s">
        <v>59</v>
      </c>
      <c r="H226" s="2">
        <v>1550</v>
      </c>
      <c r="I226" s="3" t="s">
        <v>99</v>
      </c>
      <c r="J226" s="2">
        <v>1550</v>
      </c>
      <c r="K226" s="3" t="s">
        <v>152</v>
      </c>
      <c r="L226" s="2">
        <v>10</v>
      </c>
      <c r="M226" s="3">
        <v>0.12145635039706761</v>
      </c>
      <c r="N226" s="3">
        <v>444.57518124481987</v>
      </c>
      <c r="O226" s="3">
        <v>1.030036866760317</v>
      </c>
      <c r="P226" s="3">
        <v>1</v>
      </c>
      <c r="Q226" s="3">
        <f t="shared" si="12"/>
        <v>1.030036866760317</v>
      </c>
      <c r="R226" s="4">
        <f t="shared" si="13"/>
        <v>1.030036866760317</v>
      </c>
      <c r="S226" s="3">
        <v>0.14058592968062592</v>
      </c>
      <c r="T226" s="3">
        <v>1</v>
      </c>
      <c r="U226" s="3">
        <f t="shared" si="14"/>
        <v>0.14058592968062592</v>
      </c>
      <c r="V226" s="3">
        <f t="shared" si="15"/>
        <v>0.14058592968062592</v>
      </c>
    </row>
    <row r="227" spans="1:22" x14ac:dyDescent="0.25">
      <c r="A227" s="3" t="s">
        <v>14</v>
      </c>
      <c r="B227" s="3"/>
      <c r="C227" s="3" t="s">
        <v>118</v>
      </c>
      <c r="D227" s="3" t="s">
        <v>119</v>
      </c>
      <c r="E227" s="3">
        <v>0.59</v>
      </c>
      <c r="F227" s="3">
        <v>0.64</v>
      </c>
      <c r="G227" s="3" t="s">
        <v>59</v>
      </c>
      <c r="H227" s="2">
        <v>1550</v>
      </c>
      <c r="I227" s="3" t="s">
        <v>99</v>
      </c>
      <c r="J227" s="2">
        <v>1550</v>
      </c>
      <c r="K227" s="3" t="s">
        <v>153</v>
      </c>
      <c r="L227" s="2">
        <v>1</v>
      </c>
      <c r="M227" s="3">
        <v>1.9790900373377785E-4</v>
      </c>
      <c r="N227" s="3">
        <v>0.76634271487901395</v>
      </c>
      <c r="O227" s="3">
        <v>1.6307504946749981E-3</v>
      </c>
      <c r="P227" s="3">
        <v>1</v>
      </c>
      <c r="Q227" s="3">
        <f t="shared" si="12"/>
        <v>1.6307504946749981E-3</v>
      </c>
      <c r="R227" s="4">
        <f t="shared" si="13"/>
        <v>1.6307504946749981E-3</v>
      </c>
      <c r="S227" s="3">
        <v>2.2011004534645075E-4</v>
      </c>
      <c r="T227" s="3">
        <v>1</v>
      </c>
      <c r="U227" s="3">
        <f t="shared" si="14"/>
        <v>2.2011004534645075E-4</v>
      </c>
      <c r="V227" s="3">
        <f t="shared" si="15"/>
        <v>2.2011004534645075E-4</v>
      </c>
    </row>
    <row r="228" spans="1:22" x14ac:dyDescent="0.25">
      <c r="A228" s="3" t="s">
        <v>14</v>
      </c>
      <c r="B228" s="3"/>
      <c r="C228" s="3" t="s">
        <v>118</v>
      </c>
      <c r="D228" s="3" t="s">
        <v>119</v>
      </c>
      <c r="E228" s="3">
        <v>0.59</v>
      </c>
      <c r="F228" s="3">
        <v>0.64</v>
      </c>
      <c r="G228" s="3" t="s">
        <v>75</v>
      </c>
      <c r="H228" s="2">
        <v>1550</v>
      </c>
      <c r="I228" s="3" t="s">
        <v>99</v>
      </c>
      <c r="J228" s="2">
        <v>1550</v>
      </c>
      <c r="K228" s="3" t="s">
        <v>76</v>
      </c>
      <c r="L228" s="2">
        <v>9</v>
      </c>
      <c r="M228" s="3">
        <v>0.90800559703158279</v>
      </c>
      <c r="N228" s="3">
        <v>2030.3859929651742</v>
      </c>
      <c r="O228" s="3">
        <v>3.2085536360093854</v>
      </c>
      <c r="P228" s="3">
        <v>1</v>
      </c>
      <c r="Q228" s="3">
        <f t="shared" si="12"/>
        <v>3.2085536360093854</v>
      </c>
      <c r="R228" s="4">
        <f t="shared" si="13"/>
        <v>3.2085536360093854</v>
      </c>
      <c r="S228" s="3">
        <v>0.4288083374826816</v>
      </c>
      <c r="T228" s="3">
        <v>1</v>
      </c>
      <c r="U228" s="3">
        <f t="shared" si="14"/>
        <v>0.4288083374826816</v>
      </c>
      <c r="V228" s="3">
        <f t="shared" si="15"/>
        <v>0.4288083374826816</v>
      </c>
    </row>
    <row r="229" spans="1:22" x14ac:dyDescent="0.25">
      <c r="A229" s="3" t="s">
        <v>14</v>
      </c>
      <c r="B229" s="3"/>
      <c r="C229" s="3" t="s">
        <v>118</v>
      </c>
      <c r="D229" s="3" t="s">
        <v>119</v>
      </c>
      <c r="E229" s="3">
        <v>0.59</v>
      </c>
      <c r="F229" s="3">
        <v>0.64</v>
      </c>
      <c r="G229" s="3" t="s">
        <v>77</v>
      </c>
      <c r="H229" s="2">
        <v>1550</v>
      </c>
      <c r="I229" s="3" t="s">
        <v>99</v>
      </c>
      <c r="J229" s="2">
        <v>1550</v>
      </c>
      <c r="K229" s="3" t="s">
        <v>156</v>
      </c>
      <c r="L229" s="2">
        <v>266</v>
      </c>
      <c r="M229" s="3">
        <v>97.934927121670938</v>
      </c>
      <c r="N229" s="3">
        <v>363675.86724504933</v>
      </c>
      <c r="O229" s="3">
        <v>743.37427237140116</v>
      </c>
      <c r="P229" s="3">
        <v>1</v>
      </c>
      <c r="Q229" s="3">
        <f t="shared" si="12"/>
        <v>743.37427237140116</v>
      </c>
      <c r="R229" s="4">
        <f t="shared" si="13"/>
        <v>743.37427237140116</v>
      </c>
      <c r="S229" s="3">
        <v>106.41368336819934</v>
      </c>
      <c r="T229" s="3">
        <v>1</v>
      </c>
      <c r="U229" s="3">
        <f t="shared" si="14"/>
        <v>106.41368336819934</v>
      </c>
      <c r="V229" s="3">
        <f t="shared" si="15"/>
        <v>106.41368336819934</v>
      </c>
    </row>
    <row r="230" spans="1:22" x14ac:dyDescent="0.25">
      <c r="A230" s="3" t="s">
        <v>14</v>
      </c>
      <c r="B230" s="3"/>
      <c r="C230" s="3" t="s">
        <v>118</v>
      </c>
      <c r="D230" s="3" t="s">
        <v>119</v>
      </c>
      <c r="E230" s="3">
        <v>0.59</v>
      </c>
      <c r="F230" s="3">
        <v>0.64</v>
      </c>
      <c r="G230" s="3" t="s">
        <v>19</v>
      </c>
      <c r="H230" s="2">
        <v>1560</v>
      </c>
      <c r="I230" s="3" t="s">
        <v>128</v>
      </c>
      <c r="J230" s="2">
        <v>1560</v>
      </c>
      <c r="K230" s="3" t="s">
        <v>19</v>
      </c>
      <c r="L230" s="2">
        <v>1</v>
      </c>
      <c r="M230" s="3">
        <v>1.5837499261763951E-3</v>
      </c>
      <c r="N230" s="3">
        <v>5.6317381610808681</v>
      </c>
      <c r="O230" s="3">
        <v>1.1455355385700762E-2</v>
      </c>
      <c r="P230" s="3">
        <v>1</v>
      </c>
      <c r="Q230" s="3">
        <f t="shared" si="12"/>
        <v>1.1455355385700762E-2</v>
      </c>
      <c r="R230" s="4">
        <f t="shared" si="13"/>
        <v>1.1455355385700762E-2</v>
      </c>
      <c r="S230" s="3">
        <v>1.6561677736681032E-3</v>
      </c>
      <c r="T230" s="3">
        <v>1</v>
      </c>
      <c r="U230" s="3">
        <f t="shared" si="14"/>
        <v>1.6561677736681032E-3</v>
      </c>
      <c r="V230" s="3">
        <f t="shared" si="15"/>
        <v>1.6561677736681032E-3</v>
      </c>
    </row>
    <row r="231" spans="1:22" x14ac:dyDescent="0.25">
      <c r="A231" s="3" t="s">
        <v>14</v>
      </c>
      <c r="B231" s="3"/>
      <c r="C231" s="3" t="s">
        <v>118</v>
      </c>
      <c r="D231" s="3" t="s">
        <v>119</v>
      </c>
      <c r="E231" s="3">
        <v>0.59</v>
      </c>
      <c r="F231" s="3">
        <v>0.64</v>
      </c>
      <c r="G231" s="3" t="s">
        <v>137</v>
      </c>
      <c r="H231" s="2">
        <v>1560</v>
      </c>
      <c r="I231" s="3" t="s">
        <v>128</v>
      </c>
      <c r="J231" s="2">
        <v>1560</v>
      </c>
      <c r="K231" s="3" t="s">
        <v>121</v>
      </c>
      <c r="L231" s="2">
        <v>8</v>
      </c>
      <c r="M231" s="3">
        <v>3.9790888211779318</v>
      </c>
      <c r="N231" s="3">
        <v>13969.024767398161</v>
      </c>
      <c r="O231" s="3">
        <v>28.400807818496315</v>
      </c>
      <c r="P231" s="3">
        <v>1</v>
      </c>
      <c r="Q231" s="3">
        <f t="shared" si="12"/>
        <v>28.400807818496315</v>
      </c>
      <c r="R231" s="4">
        <f t="shared" si="13"/>
        <v>28.400807818496315</v>
      </c>
      <c r="S231" s="3">
        <v>4.0851595469043582</v>
      </c>
      <c r="T231" s="3">
        <v>1</v>
      </c>
      <c r="U231" s="3">
        <f t="shared" si="14"/>
        <v>4.0851595469043582</v>
      </c>
      <c r="V231" s="3">
        <f t="shared" si="15"/>
        <v>4.0851595469043582</v>
      </c>
    </row>
    <row r="232" spans="1:22" x14ac:dyDescent="0.25">
      <c r="A232" s="3" t="s">
        <v>14</v>
      </c>
      <c r="B232" s="3"/>
      <c r="C232" s="3" t="s">
        <v>118</v>
      </c>
      <c r="D232" s="3" t="s">
        <v>119</v>
      </c>
      <c r="E232" s="3">
        <v>0.59</v>
      </c>
      <c r="F232" s="3">
        <v>0.64</v>
      </c>
      <c r="G232" s="3" t="s">
        <v>75</v>
      </c>
      <c r="H232" s="2">
        <v>1560</v>
      </c>
      <c r="I232" s="3" t="s">
        <v>128</v>
      </c>
      <c r="J232" s="2">
        <v>1560</v>
      </c>
      <c r="K232" s="3" t="s">
        <v>76</v>
      </c>
      <c r="L232" s="2">
        <v>1</v>
      </c>
      <c r="M232" s="3">
        <v>7.4912409224816862E-4</v>
      </c>
      <c r="N232" s="3">
        <v>2.6638490508943988</v>
      </c>
      <c r="O232" s="3">
        <v>5.4184581560873524E-3</v>
      </c>
      <c r="P232" s="3">
        <v>1</v>
      </c>
      <c r="Q232" s="3">
        <f t="shared" si="12"/>
        <v>5.4184581560873524E-3</v>
      </c>
      <c r="R232" s="4">
        <f t="shared" si="13"/>
        <v>5.4184581560873524E-3</v>
      </c>
      <c r="S232" s="3">
        <v>7.8337820861347322E-4</v>
      </c>
      <c r="T232" s="3">
        <v>1</v>
      </c>
      <c r="U232" s="3">
        <f t="shared" si="14"/>
        <v>7.8337820861347322E-4</v>
      </c>
      <c r="V232" s="3">
        <f t="shared" si="15"/>
        <v>7.8337820861347322E-4</v>
      </c>
    </row>
    <row r="233" spans="1:22" x14ac:dyDescent="0.25">
      <c r="A233" s="3" t="s">
        <v>14</v>
      </c>
      <c r="B233" s="3"/>
      <c r="C233" s="3" t="s">
        <v>90</v>
      </c>
      <c r="D233" s="3" t="s">
        <v>91</v>
      </c>
      <c r="E233" s="3">
        <v>0.66</v>
      </c>
      <c r="F233" s="3">
        <v>0.7</v>
      </c>
      <c r="G233" s="3" t="s">
        <v>19</v>
      </c>
      <c r="H233" s="2">
        <v>1700</v>
      </c>
      <c r="I233" s="3" t="s">
        <v>100</v>
      </c>
      <c r="J233" s="2">
        <v>1700</v>
      </c>
      <c r="K233" s="3" t="s">
        <v>19</v>
      </c>
      <c r="L233" s="2">
        <v>91</v>
      </c>
      <c r="M233" s="3">
        <v>16.102939200306473</v>
      </c>
      <c r="N233" s="3">
        <v>52539.56306499934</v>
      </c>
      <c r="O233" s="3">
        <v>104.63943156197433</v>
      </c>
      <c r="P233" s="3">
        <v>1</v>
      </c>
      <c r="Q233" s="3">
        <f t="shared" si="12"/>
        <v>104.63943156197433</v>
      </c>
      <c r="R233" s="4">
        <f t="shared" si="13"/>
        <v>104.63943156197433</v>
      </c>
      <c r="S233" s="3">
        <v>13.719063706097611</v>
      </c>
      <c r="T233" s="3">
        <v>1</v>
      </c>
      <c r="U233" s="3">
        <f t="shared" si="14"/>
        <v>13.719063706097611</v>
      </c>
      <c r="V233" s="3">
        <f t="shared" si="15"/>
        <v>13.719063706097611</v>
      </c>
    </row>
    <row r="234" spans="1:22" x14ac:dyDescent="0.25">
      <c r="A234" s="3" t="s">
        <v>14</v>
      </c>
      <c r="B234" s="3"/>
      <c r="C234" s="3" t="s">
        <v>90</v>
      </c>
      <c r="D234" s="3" t="s">
        <v>111</v>
      </c>
      <c r="E234" s="3">
        <v>0.66</v>
      </c>
      <c r="F234" s="3">
        <v>0.7</v>
      </c>
      <c r="G234" s="3" t="s">
        <v>19</v>
      </c>
      <c r="H234" s="2">
        <v>1700</v>
      </c>
      <c r="I234" s="3" t="s">
        <v>100</v>
      </c>
      <c r="J234" s="2">
        <v>1700</v>
      </c>
      <c r="K234" s="3" t="s">
        <v>19</v>
      </c>
      <c r="L234" s="2">
        <v>139</v>
      </c>
      <c r="M234" s="3">
        <v>17.748801714892263</v>
      </c>
      <c r="N234" s="3">
        <v>63892.936298570363</v>
      </c>
      <c r="O234" s="3">
        <v>139.91849641123619</v>
      </c>
      <c r="P234" s="3">
        <v>1</v>
      </c>
      <c r="Q234" s="3">
        <f t="shared" si="12"/>
        <v>139.91849641123619</v>
      </c>
      <c r="R234" s="4">
        <f t="shared" si="13"/>
        <v>139.91849641123619</v>
      </c>
      <c r="S234" s="3">
        <v>18.998386607080967</v>
      </c>
      <c r="T234" s="3">
        <v>1</v>
      </c>
      <c r="U234" s="3">
        <f t="shared" si="14"/>
        <v>18.998386607080967</v>
      </c>
      <c r="V234" s="3">
        <f t="shared" si="15"/>
        <v>18.998386607080967</v>
      </c>
    </row>
    <row r="235" spans="1:22" x14ac:dyDescent="0.25">
      <c r="A235" s="3" t="s">
        <v>14</v>
      </c>
      <c r="B235" s="3"/>
      <c r="C235" s="3" t="s">
        <v>118</v>
      </c>
      <c r="D235" s="3" t="s">
        <v>119</v>
      </c>
      <c r="E235" s="3">
        <v>0.59</v>
      </c>
      <c r="F235" s="3">
        <v>0.64</v>
      </c>
      <c r="G235" s="3" t="s">
        <v>19</v>
      </c>
      <c r="H235" s="2">
        <v>1700</v>
      </c>
      <c r="I235" s="3" t="s">
        <v>100</v>
      </c>
      <c r="J235" s="2">
        <v>1700</v>
      </c>
      <c r="K235" s="3" t="s">
        <v>19</v>
      </c>
      <c r="L235" s="2">
        <v>71</v>
      </c>
      <c r="M235" s="3">
        <v>4.9875317687665746</v>
      </c>
      <c r="N235" s="3">
        <v>18252.436817142214</v>
      </c>
      <c r="O235" s="3">
        <v>39.184739685549019</v>
      </c>
      <c r="P235" s="3">
        <v>1</v>
      </c>
      <c r="Q235" s="3">
        <f t="shared" si="12"/>
        <v>39.184739685549019</v>
      </c>
      <c r="R235" s="4">
        <f t="shared" si="13"/>
        <v>39.184739685549019</v>
      </c>
      <c r="S235" s="3">
        <v>5.4408006723120295</v>
      </c>
      <c r="T235" s="3">
        <v>1</v>
      </c>
      <c r="U235" s="3">
        <f t="shared" si="14"/>
        <v>5.4408006723120295</v>
      </c>
      <c r="V235" s="3">
        <f t="shared" si="15"/>
        <v>5.4408006723120295</v>
      </c>
    </row>
    <row r="236" spans="1:22" x14ac:dyDescent="0.25">
      <c r="A236" s="3" t="s">
        <v>14</v>
      </c>
      <c r="B236" s="3"/>
      <c r="C236" s="3" t="s">
        <v>118</v>
      </c>
      <c r="D236" s="3" t="s">
        <v>119</v>
      </c>
      <c r="E236" s="3">
        <v>0.59</v>
      </c>
      <c r="F236" s="3">
        <v>0.64</v>
      </c>
      <c r="G236" s="3" t="s">
        <v>137</v>
      </c>
      <c r="H236" s="2">
        <v>1700</v>
      </c>
      <c r="I236" s="3" t="s">
        <v>100</v>
      </c>
      <c r="J236" s="2">
        <v>1700</v>
      </c>
      <c r="K236" s="3" t="s">
        <v>121</v>
      </c>
      <c r="L236" s="2">
        <v>54</v>
      </c>
      <c r="M236" s="3">
        <v>5.3561125317143343</v>
      </c>
      <c r="N236" s="3">
        <v>19137.898377380054</v>
      </c>
      <c r="O236" s="3">
        <v>41.979865474599855</v>
      </c>
      <c r="P236" s="3">
        <v>1</v>
      </c>
      <c r="Q236" s="3">
        <f t="shared" si="12"/>
        <v>41.979865474599855</v>
      </c>
      <c r="R236" s="4">
        <f t="shared" si="13"/>
        <v>41.979865474599855</v>
      </c>
      <c r="S236" s="3">
        <v>6.0116950783618011</v>
      </c>
      <c r="T236" s="3">
        <v>1</v>
      </c>
      <c r="U236" s="3">
        <f t="shared" si="14"/>
        <v>6.0116950783618011</v>
      </c>
      <c r="V236" s="3">
        <f t="shared" si="15"/>
        <v>6.0116950783618011</v>
      </c>
    </row>
    <row r="237" spans="1:22" x14ac:dyDescent="0.25">
      <c r="A237" s="3" t="s">
        <v>14</v>
      </c>
      <c r="B237" s="3"/>
      <c r="C237" s="3" t="s">
        <v>118</v>
      </c>
      <c r="D237" s="3" t="s">
        <v>119</v>
      </c>
      <c r="E237" s="3">
        <v>0.59</v>
      </c>
      <c r="F237" s="3">
        <v>0.64</v>
      </c>
      <c r="G237" s="3" t="s">
        <v>139</v>
      </c>
      <c r="H237" s="2">
        <v>1700</v>
      </c>
      <c r="I237" s="3" t="s">
        <v>100</v>
      </c>
      <c r="J237" s="2">
        <v>1700</v>
      </c>
      <c r="K237" s="3" t="s">
        <v>123</v>
      </c>
      <c r="L237" s="2">
        <v>81</v>
      </c>
      <c r="M237" s="3">
        <v>8.0645924432737921</v>
      </c>
      <c r="N237" s="3">
        <v>28898.993768515989</v>
      </c>
      <c r="O237" s="3">
        <v>62.302259101024298</v>
      </c>
      <c r="P237" s="3">
        <v>1</v>
      </c>
      <c r="Q237" s="3">
        <f t="shared" si="12"/>
        <v>62.302259101024298</v>
      </c>
      <c r="R237" s="4">
        <f t="shared" si="13"/>
        <v>62.302259101024298</v>
      </c>
      <c r="S237" s="3">
        <v>8.4892891544040285</v>
      </c>
      <c r="T237" s="3">
        <v>1</v>
      </c>
      <c r="U237" s="3">
        <f t="shared" si="14"/>
        <v>8.4892891544040285</v>
      </c>
      <c r="V237" s="3">
        <f t="shared" si="15"/>
        <v>8.4892891544040285</v>
      </c>
    </row>
    <row r="238" spans="1:22" x14ac:dyDescent="0.25">
      <c r="A238" s="3" t="s">
        <v>14</v>
      </c>
      <c r="B238" s="3"/>
      <c r="C238" s="3" t="s">
        <v>118</v>
      </c>
      <c r="D238" s="3" t="s">
        <v>119</v>
      </c>
      <c r="E238" s="3">
        <v>0.59</v>
      </c>
      <c r="F238" s="3">
        <v>0.64</v>
      </c>
      <c r="G238" s="3" t="s">
        <v>141</v>
      </c>
      <c r="H238" s="2">
        <v>1700</v>
      </c>
      <c r="I238" s="3" t="s">
        <v>100</v>
      </c>
      <c r="J238" s="2">
        <v>1700</v>
      </c>
      <c r="K238" s="3" t="s">
        <v>142</v>
      </c>
      <c r="L238" s="2">
        <v>71</v>
      </c>
      <c r="M238" s="3">
        <v>8.4473880824596197</v>
      </c>
      <c r="N238" s="3">
        <v>31332.12587542654</v>
      </c>
      <c r="O238" s="3">
        <v>67.062446154329436</v>
      </c>
      <c r="P238" s="3">
        <v>1</v>
      </c>
      <c r="Q238" s="3">
        <f t="shared" si="12"/>
        <v>67.062446154329436</v>
      </c>
      <c r="R238" s="4">
        <f t="shared" si="13"/>
        <v>67.062446154329436</v>
      </c>
      <c r="S238" s="3">
        <v>9.3815414689167227</v>
      </c>
      <c r="T238" s="3">
        <v>1</v>
      </c>
      <c r="U238" s="3">
        <f t="shared" si="14"/>
        <v>9.3815414689167227</v>
      </c>
      <c r="V238" s="3">
        <f t="shared" si="15"/>
        <v>9.3815414689167227</v>
      </c>
    </row>
    <row r="239" spans="1:22" x14ac:dyDescent="0.25">
      <c r="A239" s="3" t="s">
        <v>14</v>
      </c>
      <c r="B239" s="3"/>
      <c r="C239" s="3" t="s">
        <v>118</v>
      </c>
      <c r="D239" s="3" t="s">
        <v>119</v>
      </c>
      <c r="E239" s="3">
        <v>0.59</v>
      </c>
      <c r="F239" s="3">
        <v>0.64</v>
      </c>
      <c r="G239" s="3" t="s">
        <v>145</v>
      </c>
      <c r="H239" s="2">
        <v>1700</v>
      </c>
      <c r="I239" s="3" t="s">
        <v>100</v>
      </c>
      <c r="J239" s="2">
        <v>1700</v>
      </c>
      <c r="K239" s="3" t="s">
        <v>147</v>
      </c>
      <c r="L239" s="2">
        <v>3</v>
      </c>
      <c r="M239" s="3">
        <v>3.9780434001638554E-2</v>
      </c>
      <c r="N239" s="3">
        <v>152.36658236531264</v>
      </c>
      <c r="O239" s="3">
        <v>0.32840287625885767</v>
      </c>
      <c r="P239" s="3">
        <v>1</v>
      </c>
      <c r="Q239" s="3">
        <f t="shared" si="12"/>
        <v>0.32840287625885767</v>
      </c>
      <c r="R239" s="4">
        <f t="shared" si="13"/>
        <v>0.32840287625885767</v>
      </c>
      <c r="S239" s="3">
        <v>4.9241681140045714E-2</v>
      </c>
      <c r="T239" s="3">
        <v>1</v>
      </c>
      <c r="U239" s="3">
        <f t="shared" si="14"/>
        <v>4.9241681140045714E-2</v>
      </c>
      <c r="V239" s="3">
        <f t="shared" si="15"/>
        <v>4.9241681140045714E-2</v>
      </c>
    </row>
    <row r="240" spans="1:22" x14ac:dyDescent="0.25">
      <c r="A240" s="3" t="s">
        <v>14</v>
      </c>
      <c r="B240" s="3"/>
      <c r="C240" s="3" t="s">
        <v>118</v>
      </c>
      <c r="D240" s="3" t="s">
        <v>119</v>
      </c>
      <c r="E240" s="3">
        <v>0.59</v>
      </c>
      <c r="F240" s="3">
        <v>0.64</v>
      </c>
      <c r="G240" s="3" t="s">
        <v>145</v>
      </c>
      <c r="H240" s="2">
        <v>1700</v>
      </c>
      <c r="I240" s="3" t="s">
        <v>100</v>
      </c>
      <c r="J240" s="2">
        <v>1700</v>
      </c>
      <c r="K240" s="3" t="s">
        <v>146</v>
      </c>
      <c r="L240" s="2">
        <v>89</v>
      </c>
      <c r="M240" s="3">
        <v>9.6244242342581074</v>
      </c>
      <c r="N240" s="3">
        <v>36683.095690092829</v>
      </c>
      <c r="O240" s="3">
        <v>80.170859996555919</v>
      </c>
      <c r="P240" s="3">
        <v>1</v>
      </c>
      <c r="Q240" s="3">
        <f t="shared" si="12"/>
        <v>80.170859996555919</v>
      </c>
      <c r="R240" s="4">
        <f t="shared" si="13"/>
        <v>80.170859996555919</v>
      </c>
      <c r="S240" s="3">
        <v>11.263580124802843</v>
      </c>
      <c r="T240" s="3">
        <v>1</v>
      </c>
      <c r="U240" s="3">
        <f t="shared" si="14"/>
        <v>11.263580124802843</v>
      </c>
      <c r="V240" s="3">
        <f t="shared" si="15"/>
        <v>11.263580124802843</v>
      </c>
    </row>
    <row r="241" spans="1:22" x14ac:dyDescent="0.25">
      <c r="A241" s="3" t="s">
        <v>14</v>
      </c>
      <c r="B241" s="3"/>
      <c r="C241" s="3" t="s">
        <v>90</v>
      </c>
      <c r="D241" s="3" t="s">
        <v>111</v>
      </c>
      <c r="E241" s="3">
        <v>0.66</v>
      </c>
      <c r="F241" s="3">
        <v>0.7</v>
      </c>
      <c r="G241" s="3" t="s">
        <v>59</v>
      </c>
      <c r="H241" s="2">
        <v>1700</v>
      </c>
      <c r="I241" s="3" t="s">
        <v>100</v>
      </c>
      <c r="J241" s="2">
        <v>1700</v>
      </c>
      <c r="K241" s="3" t="s">
        <v>62</v>
      </c>
      <c r="L241" s="2">
        <v>23</v>
      </c>
      <c r="M241" s="3">
        <v>0.55835411544418734</v>
      </c>
      <c r="N241" s="3">
        <v>2044.0069208902391</v>
      </c>
      <c r="O241" s="3">
        <v>4.4816569018923458</v>
      </c>
      <c r="P241" s="3">
        <v>1</v>
      </c>
      <c r="Q241" s="3">
        <f t="shared" si="12"/>
        <v>4.4816569018923458</v>
      </c>
      <c r="R241" s="4">
        <f t="shared" si="13"/>
        <v>4.4816569018923458</v>
      </c>
      <c r="S241" s="3">
        <v>0.59873466107936824</v>
      </c>
      <c r="T241" s="3">
        <v>1</v>
      </c>
      <c r="U241" s="3">
        <f t="shared" si="14"/>
        <v>0.59873466107936824</v>
      </c>
      <c r="V241" s="3">
        <f t="shared" si="15"/>
        <v>0.59873466107936824</v>
      </c>
    </row>
    <row r="242" spans="1:22" x14ac:dyDescent="0.25">
      <c r="A242" s="3" t="s">
        <v>14</v>
      </c>
      <c r="B242" s="3"/>
      <c r="C242" s="3" t="s">
        <v>118</v>
      </c>
      <c r="D242" s="3" t="s">
        <v>119</v>
      </c>
      <c r="E242" s="3">
        <v>0.59</v>
      </c>
      <c r="F242" s="3">
        <v>0.64</v>
      </c>
      <c r="G242" s="3" t="s">
        <v>59</v>
      </c>
      <c r="H242" s="2">
        <v>1700</v>
      </c>
      <c r="I242" s="3" t="s">
        <v>100</v>
      </c>
      <c r="J242" s="2">
        <v>1700</v>
      </c>
      <c r="K242" s="3" t="s">
        <v>62</v>
      </c>
      <c r="L242" s="2">
        <v>9</v>
      </c>
      <c r="M242" s="3">
        <v>0.96661451062731607</v>
      </c>
      <c r="N242" s="3">
        <v>3701.1622410600726</v>
      </c>
      <c r="O242" s="3">
        <v>8.2870816160495515</v>
      </c>
      <c r="P242" s="3">
        <v>1</v>
      </c>
      <c r="Q242" s="3">
        <f t="shared" si="12"/>
        <v>8.2870816160495515</v>
      </c>
      <c r="R242" s="4">
        <f t="shared" si="13"/>
        <v>8.2870816160495515</v>
      </c>
      <c r="S242" s="3">
        <v>1.1672417747615713</v>
      </c>
      <c r="T242" s="3">
        <v>1</v>
      </c>
      <c r="U242" s="3">
        <f t="shared" si="14"/>
        <v>1.1672417747615713</v>
      </c>
      <c r="V242" s="3">
        <f t="shared" si="15"/>
        <v>1.1672417747615713</v>
      </c>
    </row>
    <row r="243" spans="1:22" x14ac:dyDescent="0.25">
      <c r="A243" s="3" t="s">
        <v>14</v>
      </c>
      <c r="B243" s="3"/>
      <c r="C243" s="3" t="s">
        <v>118</v>
      </c>
      <c r="D243" s="3" t="s">
        <v>119</v>
      </c>
      <c r="E243" s="3">
        <v>0.59</v>
      </c>
      <c r="F243" s="3">
        <v>0.64</v>
      </c>
      <c r="G243" s="3" t="s">
        <v>59</v>
      </c>
      <c r="H243" s="2">
        <v>1700</v>
      </c>
      <c r="I243" s="3" t="s">
        <v>100</v>
      </c>
      <c r="J243" s="2">
        <v>1700</v>
      </c>
      <c r="K243" s="3" t="s">
        <v>150</v>
      </c>
      <c r="L243" s="2">
        <v>15</v>
      </c>
      <c r="M243" s="3">
        <v>0.56812092136379344</v>
      </c>
      <c r="N243" s="3">
        <v>2127.6587218611808</v>
      </c>
      <c r="O243" s="3">
        <v>5.4390387983671662</v>
      </c>
      <c r="P243" s="3">
        <v>1</v>
      </c>
      <c r="Q243" s="3">
        <f t="shared" si="12"/>
        <v>5.4390387983671662</v>
      </c>
      <c r="R243" s="4">
        <f t="shared" si="13"/>
        <v>5.4390387983671662</v>
      </c>
      <c r="S243" s="3">
        <v>0.74845618708493555</v>
      </c>
      <c r="T243" s="3">
        <v>1</v>
      </c>
      <c r="U243" s="3">
        <f t="shared" si="14"/>
        <v>0.74845618708493555</v>
      </c>
      <c r="V243" s="3">
        <f t="shared" si="15"/>
        <v>0.74845618708493555</v>
      </c>
    </row>
    <row r="244" spans="1:22" x14ac:dyDescent="0.25">
      <c r="A244" s="3" t="s">
        <v>14</v>
      </c>
      <c r="B244" s="3"/>
      <c r="C244" s="3" t="s">
        <v>118</v>
      </c>
      <c r="D244" s="3" t="s">
        <v>119</v>
      </c>
      <c r="E244" s="3">
        <v>0.59</v>
      </c>
      <c r="F244" s="3">
        <v>0.64</v>
      </c>
      <c r="G244" s="3" t="s">
        <v>59</v>
      </c>
      <c r="H244" s="2">
        <v>1700</v>
      </c>
      <c r="I244" s="3" t="s">
        <v>100</v>
      </c>
      <c r="J244" s="2">
        <v>1700</v>
      </c>
      <c r="K244" s="3" t="s">
        <v>151</v>
      </c>
      <c r="L244" s="2">
        <v>1</v>
      </c>
      <c r="M244" s="3">
        <v>1.2999668006043385E-3</v>
      </c>
      <c r="N244" s="3">
        <v>4.9798076779074814</v>
      </c>
      <c r="O244" s="3">
        <v>1.1726510865265195E-2</v>
      </c>
      <c r="P244" s="3">
        <v>1</v>
      </c>
      <c r="Q244" s="3">
        <f t="shared" si="12"/>
        <v>1.1726510865265195E-2</v>
      </c>
      <c r="R244" s="4">
        <f t="shared" si="13"/>
        <v>1.1726510865265195E-2</v>
      </c>
      <c r="S244" s="3">
        <v>1.9267698617403926E-3</v>
      </c>
      <c r="T244" s="3">
        <v>1</v>
      </c>
      <c r="U244" s="3">
        <f t="shared" si="14"/>
        <v>1.9267698617403926E-3</v>
      </c>
      <c r="V244" s="3">
        <f t="shared" si="15"/>
        <v>1.9267698617403926E-3</v>
      </c>
    </row>
    <row r="245" spans="1:22" x14ac:dyDescent="0.25">
      <c r="A245" s="3" t="s">
        <v>14</v>
      </c>
      <c r="B245" s="3"/>
      <c r="C245" s="3" t="s">
        <v>118</v>
      </c>
      <c r="D245" s="3" t="s">
        <v>119</v>
      </c>
      <c r="E245" s="3">
        <v>0.59</v>
      </c>
      <c r="F245" s="3">
        <v>0.64</v>
      </c>
      <c r="G245" s="3" t="s">
        <v>59</v>
      </c>
      <c r="H245" s="2">
        <v>1700</v>
      </c>
      <c r="I245" s="3" t="s">
        <v>100</v>
      </c>
      <c r="J245" s="2">
        <v>1700</v>
      </c>
      <c r="K245" s="3" t="s">
        <v>124</v>
      </c>
      <c r="L245" s="2">
        <v>20</v>
      </c>
      <c r="M245" s="3">
        <v>0.97609809573067907</v>
      </c>
      <c r="N245" s="3">
        <v>3603.4543716568301</v>
      </c>
      <c r="O245" s="3">
        <v>7.9433348984908339</v>
      </c>
      <c r="P245" s="3">
        <v>1</v>
      </c>
      <c r="Q245" s="3">
        <f t="shared" si="12"/>
        <v>7.9433348984908339</v>
      </c>
      <c r="R245" s="4">
        <f t="shared" si="13"/>
        <v>7.9433348984908339</v>
      </c>
      <c r="S245" s="3">
        <v>1.0841559415873288</v>
      </c>
      <c r="T245" s="3">
        <v>1</v>
      </c>
      <c r="U245" s="3">
        <f t="shared" si="14"/>
        <v>1.0841559415873288</v>
      </c>
      <c r="V245" s="3">
        <f t="shared" si="15"/>
        <v>1.0841559415873288</v>
      </c>
    </row>
    <row r="246" spans="1:22" x14ac:dyDescent="0.25">
      <c r="A246" s="3" t="s">
        <v>14</v>
      </c>
      <c r="B246" s="3"/>
      <c r="C246" s="3" t="s">
        <v>118</v>
      </c>
      <c r="D246" s="3" t="s">
        <v>119</v>
      </c>
      <c r="E246" s="3">
        <v>0.59</v>
      </c>
      <c r="F246" s="3">
        <v>0.64</v>
      </c>
      <c r="G246" s="3" t="s">
        <v>59</v>
      </c>
      <c r="H246" s="2">
        <v>1700</v>
      </c>
      <c r="I246" s="3" t="s">
        <v>100</v>
      </c>
      <c r="J246" s="2">
        <v>1700</v>
      </c>
      <c r="K246" s="3" t="s">
        <v>152</v>
      </c>
      <c r="L246" s="2">
        <v>2</v>
      </c>
      <c r="M246" s="3">
        <v>9.5118432308770151E-2</v>
      </c>
      <c r="N246" s="3">
        <v>347.34267208856761</v>
      </c>
      <c r="O246" s="3">
        <v>0.8705088610149978</v>
      </c>
      <c r="P246" s="3">
        <v>1</v>
      </c>
      <c r="Q246" s="3">
        <f t="shared" si="12"/>
        <v>0.8705088610149978</v>
      </c>
      <c r="R246" s="4">
        <f t="shared" si="13"/>
        <v>0.8705088610149978</v>
      </c>
      <c r="S246" s="3">
        <v>0.12127155746715454</v>
      </c>
      <c r="T246" s="3">
        <v>1</v>
      </c>
      <c r="U246" s="3">
        <f t="shared" si="14"/>
        <v>0.12127155746715454</v>
      </c>
      <c r="V246" s="3">
        <f t="shared" si="15"/>
        <v>0.12127155746715454</v>
      </c>
    </row>
    <row r="247" spans="1:22" x14ac:dyDescent="0.25">
      <c r="A247" s="3" t="s">
        <v>14</v>
      </c>
      <c r="B247" s="3"/>
      <c r="C247" s="3" t="s">
        <v>90</v>
      </c>
      <c r="D247" s="3" t="s">
        <v>91</v>
      </c>
      <c r="E247" s="3">
        <v>0.66</v>
      </c>
      <c r="F247" s="3">
        <v>0.7</v>
      </c>
      <c r="G247" s="3" t="s">
        <v>19</v>
      </c>
      <c r="H247" s="2">
        <v>1710</v>
      </c>
      <c r="I247" s="3" t="s">
        <v>101</v>
      </c>
      <c r="J247" s="2">
        <v>1710</v>
      </c>
      <c r="K247" s="3" t="s">
        <v>19</v>
      </c>
      <c r="L247" s="2">
        <v>131</v>
      </c>
      <c r="M247" s="3">
        <v>56.802798040586225</v>
      </c>
      <c r="N247" s="3">
        <v>204054.63318069663</v>
      </c>
      <c r="O247" s="3">
        <v>410.30372081660812</v>
      </c>
      <c r="P247" s="3">
        <v>1</v>
      </c>
      <c r="Q247" s="3">
        <f t="shared" si="12"/>
        <v>410.30372081660812</v>
      </c>
      <c r="R247" s="4">
        <f t="shared" si="13"/>
        <v>410.30372081660812</v>
      </c>
      <c r="S247" s="3">
        <v>55.807658134871303</v>
      </c>
      <c r="T247" s="3">
        <v>1</v>
      </c>
      <c r="U247" s="3">
        <f t="shared" si="14"/>
        <v>55.807658134871303</v>
      </c>
      <c r="V247" s="3">
        <f t="shared" si="15"/>
        <v>55.807658134871303</v>
      </c>
    </row>
    <row r="248" spans="1:22" x14ac:dyDescent="0.25">
      <c r="A248" s="3" t="s">
        <v>14</v>
      </c>
      <c r="B248" s="3"/>
      <c r="C248" s="3" t="s">
        <v>90</v>
      </c>
      <c r="D248" s="3" t="s">
        <v>111</v>
      </c>
      <c r="E248" s="3">
        <v>0.66</v>
      </c>
      <c r="F248" s="3">
        <v>0.7</v>
      </c>
      <c r="G248" s="3" t="s">
        <v>19</v>
      </c>
      <c r="H248" s="2">
        <v>1710</v>
      </c>
      <c r="I248" s="3" t="s">
        <v>101</v>
      </c>
      <c r="J248" s="2">
        <v>1710</v>
      </c>
      <c r="K248" s="3" t="s">
        <v>19</v>
      </c>
      <c r="L248" s="2">
        <v>226</v>
      </c>
      <c r="M248" s="3">
        <v>97.814680424941173</v>
      </c>
      <c r="N248" s="3">
        <v>349788.91840865131</v>
      </c>
      <c r="O248" s="3">
        <v>694.82023202636913</v>
      </c>
      <c r="P248" s="3">
        <v>1</v>
      </c>
      <c r="Q248" s="3">
        <f t="shared" si="12"/>
        <v>694.82023202636913</v>
      </c>
      <c r="R248" s="4">
        <f t="shared" si="13"/>
        <v>694.82023202636913</v>
      </c>
      <c r="S248" s="3">
        <v>94.870498410002227</v>
      </c>
      <c r="T248" s="3">
        <v>1</v>
      </c>
      <c r="U248" s="3">
        <f t="shared" si="14"/>
        <v>94.870498410002227</v>
      </c>
      <c r="V248" s="3">
        <f t="shared" si="15"/>
        <v>94.870498410002227</v>
      </c>
    </row>
    <row r="249" spans="1:22" x14ac:dyDescent="0.25">
      <c r="A249" s="3" t="s">
        <v>14</v>
      </c>
      <c r="B249" s="3"/>
      <c r="C249" s="3" t="s">
        <v>118</v>
      </c>
      <c r="D249" s="3" t="s">
        <v>119</v>
      </c>
      <c r="E249" s="3">
        <v>0.59</v>
      </c>
      <c r="F249" s="3">
        <v>0.64</v>
      </c>
      <c r="G249" s="3" t="s">
        <v>19</v>
      </c>
      <c r="H249" s="2">
        <v>1710</v>
      </c>
      <c r="I249" s="3" t="s">
        <v>101</v>
      </c>
      <c r="J249" s="2">
        <v>1710</v>
      </c>
      <c r="K249" s="3" t="s">
        <v>19</v>
      </c>
      <c r="L249" s="2">
        <v>100</v>
      </c>
      <c r="M249" s="3">
        <v>41.04821072037111</v>
      </c>
      <c r="N249" s="3">
        <v>151911.4169404369</v>
      </c>
      <c r="O249" s="3">
        <v>311.89041412696167</v>
      </c>
      <c r="P249" s="3">
        <v>1</v>
      </c>
      <c r="Q249" s="3">
        <f t="shared" si="12"/>
        <v>311.89041412696167</v>
      </c>
      <c r="R249" s="4">
        <f t="shared" si="13"/>
        <v>311.89041412696167</v>
      </c>
      <c r="S249" s="3">
        <v>42.674700273969854</v>
      </c>
      <c r="T249" s="3">
        <v>1</v>
      </c>
      <c r="U249" s="3">
        <f t="shared" si="14"/>
        <v>42.674700273969854</v>
      </c>
      <c r="V249" s="3">
        <f t="shared" si="15"/>
        <v>42.674700273969854</v>
      </c>
    </row>
    <row r="250" spans="1:22" x14ac:dyDescent="0.25">
      <c r="A250" s="3" t="s">
        <v>14</v>
      </c>
      <c r="B250" s="3"/>
      <c r="C250" s="3" t="s">
        <v>118</v>
      </c>
      <c r="D250" s="3" t="s">
        <v>119</v>
      </c>
      <c r="E250" s="3">
        <v>0.59</v>
      </c>
      <c r="F250" s="3">
        <v>0.64</v>
      </c>
      <c r="G250" s="3" t="s">
        <v>137</v>
      </c>
      <c r="H250" s="2">
        <v>1710</v>
      </c>
      <c r="I250" s="3" t="s">
        <v>101</v>
      </c>
      <c r="J250" s="2">
        <v>1710</v>
      </c>
      <c r="K250" s="3" t="s">
        <v>121</v>
      </c>
      <c r="L250" s="2">
        <v>27</v>
      </c>
      <c r="M250" s="3">
        <v>8.0223654655937349</v>
      </c>
      <c r="N250" s="3">
        <v>28429.252552714657</v>
      </c>
      <c r="O250" s="3">
        <v>59.483091058307714</v>
      </c>
      <c r="P250" s="3">
        <v>1</v>
      </c>
      <c r="Q250" s="3">
        <f t="shared" si="12"/>
        <v>59.483091058307714</v>
      </c>
      <c r="R250" s="4">
        <f t="shared" si="13"/>
        <v>59.483091058307714</v>
      </c>
      <c r="S250" s="3">
        <v>8.3715261081110786</v>
      </c>
      <c r="T250" s="3">
        <v>1</v>
      </c>
      <c r="U250" s="3">
        <f t="shared" si="14"/>
        <v>8.3715261081110786</v>
      </c>
      <c r="V250" s="3">
        <f t="shared" si="15"/>
        <v>8.3715261081110786</v>
      </c>
    </row>
    <row r="251" spans="1:22" x14ac:dyDescent="0.25">
      <c r="A251" s="3" t="s">
        <v>14</v>
      </c>
      <c r="B251" s="3"/>
      <c r="C251" s="3" t="s">
        <v>118</v>
      </c>
      <c r="D251" s="3" t="s">
        <v>119</v>
      </c>
      <c r="E251" s="3">
        <v>0.59</v>
      </c>
      <c r="F251" s="3">
        <v>0.64</v>
      </c>
      <c r="G251" s="3" t="s">
        <v>139</v>
      </c>
      <c r="H251" s="2">
        <v>1710</v>
      </c>
      <c r="I251" s="3" t="s">
        <v>101</v>
      </c>
      <c r="J251" s="2">
        <v>1710</v>
      </c>
      <c r="K251" s="3" t="s">
        <v>123</v>
      </c>
      <c r="L251" s="2">
        <v>199</v>
      </c>
      <c r="M251" s="3">
        <v>103.03019396170453</v>
      </c>
      <c r="N251" s="3">
        <v>374584.59584270424</v>
      </c>
      <c r="O251" s="3">
        <v>721.15304255494448</v>
      </c>
      <c r="P251" s="3">
        <v>1</v>
      </c>
      <c r="Q251" s="3">
        <f t="shared" si="12"/>
        <v>721.15304255494448</v>
      </c>
      <c r="R251" s="4">
        <f t="shared" si="13"/>
        <v>721.15304255494448</v>
      </c>
      <c r="S251" s="3">
        <v>97.914568970478058</v>
      </c>
      <c r="T251" s="3">
        <v>1</v>
      </c>
      <c r="U251" s="3">
        <f t="shared" si="14"/>
        <v>97.914568970478058</v>
      </c>
      <c r="V251" s="3">
        <f t="shared" si="15"/>
        <v>97.914568970478058</v>
      </c>
    </row>
    <row r="252" spans="1:22" x14ac:dyDescent="0.25">
      <c r="A252" s="3" t="s">
        <v>14</v>
      </c>
      <c r="B252" s="3"/>
      <c r="C252" s="3" t="s">
        <v>118</v>
      </c>
      <c r="D252" s="3" t="s">
        <v>119</v>
      </c>
      <c r="E252" s="3">
        <v>0.59</v>
      </c>
      <c r="F252" s="3">
        <v>0.64</v>
      </c>
      <c r="G252" s="3" t="s">
        <v>141</v>
      </c>
      <c r="H252" s="2">
        <v>1710</v>
      </c>
      <c r="I252" s="3" t="s">
        <v>101</v>
      </c>
      <c r="J252" s="2">
        <v>1710</v>
      </c>
      <c r="K252" s="3" t="s">
        <v>142</v>
      </c>
      <c r="L252" s="2">
        <v>44</v>
      </c>
      <c r="M252" s="3">
        <v>15.730451136426883</v>
      </c>
      <c r="N252" s="3">
        <v>60328.30774190338</v>
      </c>
      <c r="O252" s="3">
        <v>126.64558902070107</v>
      </c>
      <c r="P252" s="3">
        <v>1</v>
      </c>
      <c r="Q252" s="3">
        <f t="shared" si="12"/>
        <v>126.64558902070107</v>
      </c>
      <c r="R252" s="4">
        <f t="shared" si="13"/>
        <v>126.64558902070107</v>
      </c>
      <c r="S252" s="3">
        <v>17.71685388770506</v>
      </c>
      <c r="T252" s="3">
        <v>1</v>
      </c>
      <c r="U252" s="3">
        <f t="shared" si="14"/>
        <v>17.71685388770506</v>
      </c>
      <c r="V252" s="3">
        <f t="shared" si="15"/>
        <v>17.71685388770506</v>
      </c>
    </row>
    <row r="253" spans="1:22" x14ac:dyDescent="0.25">
      <c r="A253" s="3" t="s">
        <v>14</v>
      </c>
      <c r="B253" s="3"/>
      <c r="C253" s="3" t="s">
        <v>118</v>
      </c>
      <c r="D253" s="3" t="s">
        <v>119</v>
      </c>
      <c r="E253" s="3">
        <v>0.59</v>
      </c>
      <c r="F253" s="3">
        <v>0.64</v>
      </c>
      <c r="G253" s="3" t="s">
        <v>145</v>
      </c>
      <c r="H253" s="2">
        <v>1710</v>
      </c>
      <c r="I253" s="3" t="s">
        <v>101</v>
      </c>
      <c r="J253" s="2">
        <v>1710</v>
      </c>
      <c r="K253" s="3" t="s">
        <v>146</v>
      </c>
      <c r="L253" s="2">
        <v>182</v>
      </c>
      <c r="M253" s="3">
        <v>86.216894130694953</v>
      </c>
      <c r="N253" s="3">
        <v>330003.56328082416</v>
      </c>
      <c r="O253" s="3">
        <v>668.71392916802938</v>
      </c>
      <c r="P253" s="3">
        <v>1</v>
      </c>
      <c r="Q253" s="3">
        <f t="shared" si="12"/>
        <v>668.71392916802938</v>
      </c>
      <c r="R253" s="4">
        <f t="shared" si="13"/>
        <v>668.71392916802938</v>
      </c>
      <c r="S253" s="3">
        <v>91.658260368855153</v>
      </c>
      <c r="T253" s="3">
        <v>1</v>
      </c>
      <c r="U253" s="3">
        <f t="shared" si="14"/>
        <v>91.658260368855153</v>
      </c>
      <c r="V253" s="3">
        <f t="shared" si="15"/>
        <v>91.658260368855153</v>
      </c>
    </row>
    <row r="254" spans="1:22" x14ac:dyDescent="0.25">
      <c r="A254" s="3" t="s">
        <v>14</v>
      </c>
      <c r="B254" s="3"/>
      <c r="C254" s="3" t="s">
        <v>90</v>
      </c>
      <c r="D254" s="3" t="s">
        <v>111</v>
      </c>
      <c r="E254" s="3">
        <v>0.66</v>
      </c>
      <c r="F254" s="3">
        <v>0.7</v>
      </c>
      <c r="G254" s="3" t="s">
        <v>59</v>
      </c>
      <c r="H254" s="2">
        <v>1710</v>
      </c>
      <c r="I254" s="3" t="s">
        <v>101</v>
      </c>
      <c r="J254" s="2">
        <v>1710</v>
      </c>
      <c r="K254" s="3" t="s">
        <v>62</v>
      </c>
      <c r="L254" s="2">
        <v>12</v>
      </c>
      <c r="M254" s="3">
        <v>1.5964636563855661E-2</v>
      </c>
      <c r="N254" s="3">
        <v>59.183119570907216</v>
      </c>
      <c r="O254" s="3">
        <v>0.12866516997126728</v>
      </c>
      <c r="P254" s="3">
        <v>1</v>
      </c>
      <c r="Q254" s="3">
        <f t="shared" si="12"/>
        <v>0.12866516997126728</v>
      </c>
      <c r="R254" s="4">
        <f t="shared" si="13"/>
        <v>0.12866516997126728</v>
      </c>
      <c r="S254" s="3">
        <v>1.7178358250589131E-2</v>
      </c>
      <c r="T254" s="3">
        <v>1</v>
      </c>
      <c r="U254" s="3">
        <f t="shared" si="14"/>
        <v>1.7178358250589131E-2</v>
      </c>
      <c r="V254" s="3">
        <f t="shared" si="15"/>
        <v>1.7178358250589131E-2</v>
      </c>
    </row>
    <row r="255" spans="1:22" x14ac:dyDescent="0.25">
      <c r="A255" s="3" t="s">
        <v>14</v>
      </c>
      <c r="B255" s="3"/>
      <c r="C255" s="3" t="s">
        <v>118</v>
      </c>
      <c r="D255" s="3" t="s">
        <v>119</v>
      </c>
      <c r="E255" s="3">
        <v>0.59</v>
      </c>
      <c r="F255" s="3">
        <v>0.64</v>
      </c>
      <c r="G255" s="3" t="s">
        <v>77</v>
      </c>
      <c r="H255" s="2">
        <v>1710</v>
      </c>
      <c r="I255" s="3" t="s">
        <v>101</v>
      </c>
      <c r="J255" s="2">
        <v>1710</v>
      </c>
      <c r="K255" s="3" t="s">
        <v>156</v>
      </c>
      <c r="L255" s="2">
        <v>32</v>
      </c>
      <c r="M255" s="3">
        <v>13.385766572056944</v>
      </c>
      <c r="N255" s="3">
        <v>51052.777470766821</v>
      </c>
      <c r="O255" s="3">
        <v>104.68288541543572</v>
      </c>
      <c r="P255" s="3">
        <v>1</v>
      </c>
      <c r="Q255" s="3">
        <f t="shared" si="12"/>
        <v>104.68288541543572</v>
      </c>
      <c r="R255" s="4">
        <f t="shared" si="13"/>
        <v>104.68288541543572</v>
      </c>
      <c r="S255" s="3">
        <v>14.276995840116165</v>
      </c>
      <c r="T255" s="3">
        <v>1</v>
      </c>
      <c r="U255" s="3">
        <f t="shared" si="14"/>
        <v>14.276995840116165</v>
      </c>
      <c r="V255" s="3">
        <f t="shared" si="15"/>
        <v>14.276995840116165</v>
      </c>
    </row>
    <row r="256" spans="1:22" x14ac:dyDescent="0.25">
      <c r="A256" s="3" t="s">
        <v>14</v>
      </c>
      <c r="B256" s="3"/>
      <c r="C256" s="3" t="s">
        <v>90</v>
      </c>
      <c r="D256" s="3" t="s">
        <v>91</v>
      </c>
      <c r="E256" s="3">
        <v>0.66</v>
      </c>
      <c r="F256" s="3">
        <v>0.7</v>
      </c>
      <c r="G256" s="3" t="s">
        <v>19</v>
      </c>
      <c r="H256" s="2">
        <v>1720</v>
      </c>
      <c r="I256" s="3" t="s">
        <v>102</v>
      </c>
      <c r="J256" s="2">
        <v>1720</v>
      </c>
      <c r="K256" s="3" t="s">
        <v>19</v>
      </c>
      <c r="L256" s="2">
        <v>38</v>
      </c>
      <c r="M256" s="3">
        <v>8.3341326023215778</v>
      </c>
      <c r="N256" s="3">
        <v>30071.277050181678</v>
      </c>
      <c r="O256" s="3">
        <v>69.216557016180346</v>
      </c>
      <c r="P256" s="3">
        <v>1</v>
      </c>
      <c r="Q256" s="3">
        <f t="shared" si="12"/>
        <v>69.216557016180346</v>
      </c>
      <c r="R256" s="4">
        <f t="shared" si="13"/>
        <v>69.216557016180346</v>
      </c>
      <c r="S256" s="3">
        <v>9.8325721058445534</v>
      </c>
      <c r="T256" s="3">
        <v>1</v>
      </c>
      <c r="U256" s="3">
        <f t="shared" si="14"/>
        <v>9.8325721058445534</v>
      </c>
      <c r="V256" s="3">
        <f t="shared" si="15"/>
        <v>9.8325721058445534</v>
      </c>
    </row>
    <row r="257" spans="1:22" x14ac:dyDescent="0.25">
      <c r="A257" s="3" t="s">
        <v>14</v>
      </c>
      <c r="B257" s="3"/>
      <c r="C257" s="3" t="s">
        <v>90</v>
      </c>
      <c r="D257" s="3" t="s">
        <v>111</v>
      </c>
      <c r="E257" s="3">
        <v>0.66</v>
      </c>
      <c r="F257" s="3">
        <v>0.7</v>
      </c>
      <c r="G257" s="3" t="s">
        <v>19</v>
      </c>
      <c r="H257" s="2">
        <v>1720</v>
      </c>
      <c r="I257" s="3" t="s">
        <v>102</v>
      </c>
      <c r="J257" s="2">
        <v>1720</v>
      </c>
      <c r="K257" s="3" t="s">
        <v>19</v>
      </c>
      <c r="L257" s="2">
        <v>127</v>
      </c>
      <c r="M257" s="3">
        <v>36.998471217821979</v>
      </c>
      <c r="N257" s="3">
        <v>134732.16319028349</v>
      </c>
      <c r="O257" s="3">
        <v>279.67075340387782</v>
      </c>
      <c r="P257" s="3">
        <v>1</v>
      </c>
      <c r="Q257" s="3">
        <f t="shared" si="12"/>
        <v>279.67075340387782</v>
      </c>
      <c r="R257" s="4">
        <f t="shared" si="13"/>
        <v>279.67075340387782</v>
      </c>
      <c r="S257" s="3">
        <v>38.06770347268845</v>
      </c>
      <c r="T257" s="3">
        <v>1</v>
      </c>
      <c r="U257" s="3">
        <f t="shared" si="14"/>
        <v>38.06770347268845</v>
      </c>
      <c r="V257" s="3">
        <f t="shared" si="15"/>
        <v>38.06770347268845</v>
      </c>
    </row>
    <row r="258" spans="1:22" x14ac:dyDescent="0.25">
      <c r="A258" s="3" t="s">
        <v>14</v>
      </c>
      <c r="B258" s="3"/>
      <c r="C258" s="3" t="s">
        <v>118</v>
      </c>
      <c r="D258" s="3" t="s">
        <v>119</v>
      </c>
      <c r="E258" s="3">
        <v>0.59</v>
      </c>
      <c r="F258" s="3">
        <v>0.64</v>
      </c>
      <c r="G258" s="3" t="s">
        <v>19</v>
      </c>
      <c r="H258" s="2">
        <v>1720</v>
      </c>
      <c r="I258" s="3" t="s">
        <v>102</v>
      </c>
      <c r="J258" s="2">
        <v>1720</v>
      </c>
      <c r="K258" s="3" t="s">
        <v>19</v>
      </c>
      <c r="L258" s="2">
        <v>86</v>
      </c>
      <c r="M258" s="3">
        <v>24.609810118412021</v>
      </c>
      <c r="N258" s="3">
        <v>92954.616136043915</v>
      </c>
      <c r="O258" s="3">
        <v>199.45803043170267</v>
      </c>
      <c r="P258" s="3">
        <v>1</v>
      </c>
      <c r="Q258" s="3">
        <f t="shared" ref="Q258:Q321" si="16">O258*P258</f>
        <v>199.45803043170267</v>
      </c>
      <c r="R258" s="4">
        <f t="shared" ref="R258:R321" si="17">Q258</f>
        <v>199.45803043170267</v>
      </c>
      <c r="S258" s="3">
        <v>28.100742619342444</v>
      </c>
      <c r="T258" s="3">
        <v>1</v>
      </c>
      <c r="U258" s="3">
        <f t="shared" ref="U258:U321" si="18">S258*T258</f>
        <v>28.100742619342444</v>
      </c>
      <c r="V258" s="3">
        <f t="shared" ref="V258:V321" si="19">U258</f>
        <v>28.100742619342444</v>
      </c>
    </row>
    <row r="259" spans="1:22" x14ac:dyDescent="0.25">
      <c r="A259" s="3" t="s">
        <v>14</v>
      </c>
      <c r="B259" s="3"/>
      <c r="C259" s="3" t="s">
        <v>118</v>
      </c>
      <c r="D259" s="3" t="s">
        <v>119</v>
      </c>
      <c r="E259" s="3">
        <v>0.59</v>
      </c>
      <c r="F259" s="3">
        <v>0.64</v>
      </c>
      <c r="G259" s="3" t="s">
        <v>137</v>
      </c>
      <c r="H259" s="2">
        <v>1720</v>
      </c>
      <c r="I259" s="3" t="s">
        <v>102</v>
      </c>
      <c r="J259" s="2">
        <v>1720</v>
      </c>
      <c r="K259" s="3" t="s">
        <v>121</v>
      </c>
      <c r="L259" s="2">
        <v>32</v>
      </c>
      <c r="M259" s="3">
        <v>8.1034568835108516</v>
      </c>
      <c r="N259" s="3">
        <v>28873.88900669137</v>
      </c>
      <c r="O259" s="3">
        <v>70.191676573100963</v>
      </c>
      <c r="P259" s="3">
        <v>1</v>
      </c>
      <c r="Q259" s="3">
        <f t="shared" si="16"/>
        <v>70.191676573100963</v>
      </c>
      <c r="R259" s="4">
        <f t="shared" si="17"/>
        <v>70.191676573100963</v>
      </c>
      <c r="S259" s="3">
        <v>10.618951047336935</v>
      </c>
      <c r="T259" s="3">
        <v>1</v>
      </c>
      <c r="U259" s="3">
        <f t="shared" si="18"/>
        <v>10.618951047336935</v>
      </c>
      <c r="V259" s="3">
        <f t="shared" si="19"/>
        <v>10.618951047336935</v>
      </c>
    </row>
    <row r="260" spans="1:22" x14ac:dyDescent="0.25">
      <c r="A260" s="3" t="s">
        <v>14</v>
      </c>
      <c r="B260" s="3"/>
      <c r="C260" s="3" t="s">
        <v>118</v>
      </c>
      <c r="D260" s="3" t="s">
        <v>119</v>
      </c>
      <c r="E260" s="3">
        <v>0.59</v>
      </c>
      <c r="F260" s="3">
        <v>0.64</v>
      </c>
      <c r="G260" s="3" t="s">
        <v>139</v>
      </c>
      <c r="H260" s="2">
        <v>1720</v>
      </c>
      <c r="I260" s="3" t="s">
        <v>102</v>
      </c>
      <c r="J260" s="2">
        <v>1720</v>
      </c>
      <c r="K260" s="3" t="s">
        <v>123</v>
      </c>
      <c r="L260" s="2">
        <v>132</v>
      </c>
      <c r="M260" s="3">
        <v>39.442370153958301</v>
      </c>
      <c r="N260" s="3">
        <v>140856.4507080779</v>
      </c>
      <c r="O260" s="3">
        <v>288.30939485186144</v>
      </c>
      <c r="P260" s="3">
        <v>1</v>
      </c>
      <c r="Q260" s="3">
        <f t="shared" si="16"/>
        <v>288.30939485186144</v>
      </c>
      <c r="R260" s="4">
        <f t="shared" si="17"/>
        <v>288.30939485186144</v>
      </c>
      <c r="S260" s="3">
        <v>39.948132668342147</v>
      </c>
      <c r="T260" s="3">
        <v>1</v>
      </c>
      <c r="U260" s="3">
        <f t="shared" si="18"/>
        <v>39.948132668342147</v>
      </c>
      <c r="V260" s="3">
        <f t="shared" si="19"/>
        <v>39.948132668342147</v>
      </c>
    </row>
    <row r="261" spans="1:22" x14ac:dyDescent="0.25">
      <c r="A261" s="3" t="s">
        <v>14</v>
      </c>
      <c r="B261" s="3"/>
      <c r="C261" s="3" t="s">
        <v>118</v>
      </c>
      <c r="D261" s="3" t="s">
        <v>119</v>
      </c>
      <c r="E261" s="3">
        <v>0.59</v>
      </c>
      <c r="F261" s="3">
        <v>0.64</v>
      </c>
      <c r="G261" s="3" t="s">
        <v>141</v>
      </c>
      <c r="H261" s="2">
        <v>1720</v>
      </c>
      <c r="I261" s="3" t="s">
        <v>102</v>
      </c>
      <c r="J261" s="2">
        <v>1720</v>
      </c>
      <c r="K261" s="3" t="s">
        <v>142</v>
      </c>
      <c r="L261" s="2">
        <v>24</v>
      </c>
      <c r="M261" s="3">
        <v>5.5637096984484629</v>
      </c>
      <c r="N261" s="3">
        <v>21272.449887566054</v>
      </c>
      <c r="O261" s="3">
        <v>46.596646562338059</v>
      </c>
      <c r="P261" s="3">
        <v>1</v>
      </c>
      <c r="Q261" s="3">
        <f t="shared" si="16"/>
        <v>46.596646562338059</v>
      </c>
      <c r="R261" s="4">
        <f t="shared" si="17"/>
        <v>46.596646562338059</v>
      </c>
      <c r="S261" s="3">
        <v>6.3361615215467513</v>
      </c>
      <c r="T261" s="3">
        <v>1</v>
      </c>
      <c r="U261" s="3">
        <f t="shared" si="18"/>
        <v>6.3361615215467513</v>
      </c>
      <c r="V261" s="3">
        <f t="shared" si="19"/>
        <v>6.3361615215467513</v>
      </c>
    </row>
    <row r="262" spans="1:22" x14ac:dyDescent="0.25">
      <c r="A262" s="3" t="s">
        <v>14</v>
      </c>
      <c r="B262" s="3"/>
      <c r="C262" s="3" t="s">
        <v>118</v>
      </c>
      <c r="D262" s="3" t="s">
        <v>119</v>
      </c>
      <c r="E262" s="3">
        <v>0.59</v>
      </c>
      <c r="F262" s="3">
        <v>0.64</v>
      </c>
      <c r="G262" s="3" t="s">
        <v>145</v>
      </c>
      <c r="H262" s="2">
        <v>1720</v>
      </c>
      <c r="I262" s="3" t="s">
        <v>102</v>
      </c>
      <c r="J262" s="2">
        <v>1720</v>
      </c>
      <c r="K262" s="3" t="s">
        <v>147</v>
      </c>
      <c r="L262" s="2">
        <v>3</v>
      </c>
      <c r="M262" s="3">
        <v>6.8537187900259644E-2</v>
      </c>
      <c r="N262" s="3">
        <v>264.32660236537555</v>
      </c>
      <c r="O262" s="3">
        <v>0.67764783127605233</v>
      </c>
      <c r="P262" s="3">
        <v>1</v>
      </c>
      <c r="Q262" s="3">
        <f t="shared" si="16"/>
        <v>0.67764783127605233</v>
      </c>
      <c r="R262" s="4">
        <f t="shared" si="17"/>
        <v>0.67764783127605233</v>
      </c>
      <c r="S262" s="3">
        <v>0.11585663808079072</v>
      </c>
      <c r="T262" s="3">
        <v>1</v>
      </c>
      <c r="U262" s="3">
        <f t="shared" si="18"/>
        <v>0.11585663808079072</v>
      </c>
      <c r="V262" s="3">
        <f t="shared" si="19"/>
        <v>0.11585663808079072</v>
      </c>
    </row>
    <row r="263" spans="1:22" x14ac:dyDescent="0.25">
      <c r="A263" s="3" t="s">
        <v>14</v>
      </c>
      <c r="B263" s="3"/>
      <c r="C263" s="3" t="s">
        <v>118</v>
      </c>
      <c r="D263" s="3" t="s">
        <v>119</v>
      </c>
      <c r="E263" s="3">
        <v>0.59</v>
      </c>
      <c r="F263" s="3">
        <v>0.64</v>
      </c>
      <c r="G263" s="3" t="s">
        <v>145</v>
      </c>
      <c r="H263" s="2">
        <v>1720</v>
      </c>
      <c r="I263" s="3" t="s">
        <v>102</v>
      </c>
      <c r="J263" s="2">
        <v>1720</v>
      </c>
      <c r="K263" s="3" t="s">
        <v>146</v>
      </c>
      <c r="L263" s="2">
        <v>55</v>
      </c>
      <c r="M263" s="3">
        <v>14.777838822188228</v>
      </c>
      <c r="N263" s="3">
        <v>56504.350826016293</v>
      </c>
      <c r="O263" s="3">
        <v>124.83352575290046</v>
      </c>
      <c r="P263" s="3">
        <v>1</v>
      </c>
      <c r="Q263" s="3">
        <f t="shared" si="16"/>
        <v>124.83352575290046</v>
      </c>
      <c r="R263" s="4">
        <f t="shared" si="17"/>
        <v>124.83352575290046</v>
      </c>
      <c r="S263" s="3">
        <v>17.513452845995491</v>
      </c>
      <c r="T263" s="3">
        <v>1</v>
      </c>
      <c r="U263" s="3">
        <f t="shared" si="18"/>
        <v>17.513452845995491</v>
      </c>
      <c r="V263" s="3">
        <f t="shared" si="19"/>
        <v>17.513452845995491</v>
      </c>
    </row>
    <row r="264" spans="1:22" x14ac:dyDescent="0.25">
      <c r="A264" s="3" t="s">
        <v>14</v>
      </c>
      <c r="B264" s="3"/>
      <c r="C264" s="3" t="s">
        <v>90</v>
      </c>
      <c r="D264" s="3" t="s">
        <v>111</v>
      </c>
      <c r="E264" s="3">
        <v>0.66</v>
      </c>
      <c r="F264" s="3">
        <v>0.7</v>
      </c>
      <c r="G264" s="3" t="s">
        <v>59</v>
      </c>
      <c r="H264" s="2">
        <v>1720</v>
      </c>
      <c r="I264" s="3" t="s">
        <v>102</v>
      </c>
      <c r="J264" s="2">
        <v>1720</v>
      </c>
      <c r="K264" s="3" t="s">
        <v>62</v>
      </c>
      <c r="L264" s="2">
        <v>15</v>
      </c>
      <c r="M264" s="3">
        <v>1.5710216688824843E-2</v>
      </c>
      <c r="N264" s="3">
        <v>58.478046567030731</v>
      </c>
      <c r="O264" s="3">
        <v>0.1307740832692412</v>
      </c>
      <c r="P264" s="3">
        <v>1</v>
      </c>
      <c r="Q264" s="3">
        <f t="shared" si="16"/>
        <v>0.1307740832692412</v>
      </c>
      <c r="R264" s="4">
        <f t="shared" si="17"/>
        <v>0.1307740832692412</v>
      </c>
      <c r="S264" s="3">
        <v>1.7504626000822119E-2</v>
      </c>
      <c r="T264" s="3">
        <v>1</v>
      </c>
      <c r="U264" s="3">
        <f t="shared" si="18"/>
        <v>1.7504626000822119E-2</v>
      </c>
      <c r="V264" s="3">
        <f t="shared" si="19"/>
        <v>1.7504626000822119E-2</v>
      </c>
    </row>
    <row r="265" spans="1:22" x14ac:dyDescent="0.25">
      <c r="A265" s="3" t="s">
        <v>14</v>
      </c>
      <c r="B265" s="3"/>
      <c r="C265" s="3" t="s">
        <v>118</v>
      </c>
      <c r="D265" s="3" t="s">
        <v>119</v>
      </c>
      <c r="E265" s="3">
        <v>0.59</v>
      </c>
      <c r="F265" s="3">
        <v>0.64</v>
      </c>
      <c r="G265" s="3" t="s">
        <v>59</v>
      </c>
      <c r="H265" s="2">
        <v>1720</v>
      </c>
      <c r="I265" s="3" t="s">
        <v>102</v>
      </c>
      <c r="J265" s="2">
        <v>1720</v>
      </c>
      <c r="K265" s="3" t="s">
        <v>62</v>
      </c>
      <c r="L265" s="2">
        <v>8</v>
      </c>
      <c r="M265" s="3">
        <v>6.64227888263688E-3</v>
      </c>
      <c r="N265" s="3">
        <v>25.392093702584589</v>
      </c>
      <c r="O265" s="3">
        <v>6.023562795738522E-2</v>
      </c>
      <c r="P265" s="3">
        <v>1</v>
      </c>
      <c r="Q265" s="3">
        <f t="shared" si="16"/>
        <v>6.023562795738522E-2</v>
      </c>
      <c r="R265" s="4">
        <f t="shared" si="17"/>
        <v>6.023562795738522E-2</v>
      </c>
      <c r="S265" s="3">
        <v>9.0355953798711419E-3</v>
      </c>
      <c r="T265" s="3">
        <v>1</v>
      </c>
      <c r="U265" s="3">
        <f t="shared" si="18"/>
        <v>9.0355953798711419E-3</v>
      </c>
      <c r="V265" s="3">
        <f t="shared" si="19"/>
        <v>9.0355953798711419E-3</v>
      </c>
    </row>
    <row r="266" spans="1:22" x14ac:dyDescent="0.25">
      <c r="A266" s="3" t="s">
        <v>14</v>
      </c>
      <c r="B266" s="3"/>
      <c r="C266" s="3" t="s">
        <v>118</v>
      </c>
      <c r="D266" s="3" t="s">
        <v>119</v>
      </c>
      <c r="E266" s="3">
        <v>0.59</v>
      </c>
      <c r="F266" s="3">
        <v>0.64</v>
      </c>
      <c r="G266" s="3" t="s">
        <v>59</v>
      </c>
      <c r="H266" s="2">
        <v>1720</v>
      </c>
      <c r="I266" s="3" t="s">
        <v>102</v>
      </c>
      <c r="J266" s="2">
        <v>1720</v>
      </c>
      <c r="K266" s="3" t="s">
        <v>124</v>
      </c>
      <c r="L266" s="2">
        <v>14</v>
      </c>
      <c r="M266" s="3">
        <v>0.30658800614723131</v>
      </c>
      <c r="N266" s="3">
        <v>1132.0762654885016</v>
      </c>
      <c r="O266" s="3">
        <v>2.4211912575119774</v>
      </c>
      <c r="P266" s="3">
        <v>1</v>
      </c>
      <c r="Q266" s="3">
        <f t="shared" si="16"/>
        <v>2.4211912575119774</v>
      </c>
      <c r="R266" s="4">
        <f t="shared" si="17"/>
        <v>2.4211912575119774</v>
      </c>
      <c r="S266" s="3">
        <v>0.32596888309731986</v>
      </c>
      <c r="T266" s="3">
        <v>1</v>
      </c>
      <c r="U266" s="3">
        <f t="shared" si="18"/>
        <v>0.32596888309731986</v>
      </c>
      <c r="V266" s="3">
        <f t="shared" si="19"/>
        <v>0.32596888309731986</v>
      </c>
    </row>
    <row r="267" spans="1:22" x14ac:dyDescent="0.25">
      <c r="A267" s="3" t="s">
        <v>14</v>
      </c>
      <c r="B267" s="3"/>
      <c r="C267" s="3" t="s">
        <v>15</v>
      </c>
      <c r="D267" s="3" t="s">
        <v>16</v>
      </c>
      <c r="E267" s="3">
        <v>0.67</v>
      </c>
      <c r="F267" s="3">
        <v>0.72</v>
      </c>
      <c r="G267" s="3" t="s">
        <v>19</v>
      </c>
      <c r="H267" s="2">
        <v>1730</v>
      </c>
      <c r="I267" s="3" t="s">
        <v>34</v>
      </c>
      <c r="J267" s="2">
        <v>1730</v>
      </c>
      <c r="K267" s="3" t="s">
        <v>19</v>
      </c>
      <c r="L267" s="2">
        <v>13</v>
      </c>
      <c r="M267" s="3">
        <v>4.5393901242041912E-4</v>
      </c>
      <c r="N267" s="3">
        <v>1.1806877025020928</v>
      </c>
      <c r="O267" s="3">
        <v>2.5223013650327122E-3</v>
      </c>
      <c r="P267" s="3">
        <v>1</v>
      </c>
      <c r="Q267" s="3">
        <f t="shared" si="16"/>
        <v>2.5223013650327122E-3</v>
      </c>
      <c r="R267" s="4">
        <f t="shared" si="17"/>
        <v>2.5223013650327122E-3</v>
      </c>
      <c r="S267" s="3">
        <v>3.4288803501981622E-4</v>
      </c>
      <c r="T267" s="3">
        <v>1</v>
      </c>
      <c r="U267" s="3">
        <f t="shared" si="18"/>
        <v>3.4288803501981622E-4</v>
      </c>
      <c r="V267" s="3">
        <f t="shared" si="19"/>
        <v>3.4288803501981622E-4</v>
      </c>
    </row>
    <row r="268" spans="1:22" x14ac:dyDescent="0.25">
      <c r="A268" s="3" t="s">
        <v>14</v>
      </c>
      <c r="B268" s="3"/>
      <c r="C268" s="3" t="s">
        <v>118</v>
      </c>
      <c r="D268" s="3" t="s">
        <v>119</v>
      </c>
      <c r="E268" s="3">
        <v>0.59</v>
      </c>
      <c r="F268" s="3">
        <v>0.64</v>
      </c>
      <c r="G268" s="3" t="s">
        <v>19</v>
      </c>
      <c r="H268" s="2">
        <v>1730</v>
      </c>
      <c r="I268" s="3" t="s">
        <v>34</v>
      </c>
      <c r="J268" s="2">
        <v>1730</v>
      </c>
      <c r="K268" s="3" t="s">
        <v>19</v>
      </c>
      <c r="L268" s="2">
        <v>130</v>
      </c>
      <c r="M268" s="3">
        <v>2.3700391164196142</v>
      </c>
      <c r="N268" s="3">
        <v>3713.3510414554294</v>
      </c>
      <c r="O268" s="3">
        <v>8.2043988987893428</v>
      </c>
      <c r="P268" s="3">
        <v>1</v>
      </c>
      <c r="Q268" s="3">
        <f t="shared" si="16"/>
        <v>8.2043988987893428</v>
      </c>
      <c r="R268" s="4">
        <f t="shared" si="17"/>
        <v>8.2043988987893428</v>
      </c>
      <c r="S268" s="3">
        <v>1.0828365149664543</v>
      </c>
      <c r="T268" s="3">
        <v>1</v>
      </c>
      <c r="U268" s="3">
        <f t="shared" si="18"/>
        <v>1.0828365149664543</v>
      </c>
      <c r="V268" s="3">
        <f t="shared" si="19"/>
        <v>1.0828365149664543</v>
      </c>
    </row>
    <row r="269" spans="1:22" x14ac:dyDescent="0.25">
      <c r="A269" s="3" t="s">
        <v>14</v>
      </c>
      <c r="B269" s="3"/>
      <c r="C269" s="3" t="s">
        <v>118</v>
      </c>
      <c r="D269" s="3" t="s">
        <v>119</v>
      </c>
      <c r="E269" s="3">
        <v>0.59</v>
      </c>
      <c r="F269" s="3">
        <v>0.64</v>
      </c>
      <c r="G269" s="3" t="s">
        <v>59</v>
      </c>
      <c r="H269" s="2">
        <v>1730</v>
      </c>
      <c r="I269" s="3" t="s">
        <v>34</v>
      </c>
      <c r="J269" s="2">
        <v>1730</v>
      </c>
      <c r="K269" s="3" t="s">
        <v>153</v>
      </c>
      <c r="L269" s="2">
        <v>2</v>
      </c>
      <c r="M269" s="3">
        <v>6.5887554556523606E-2</v>
      </c>
      <c r="N269" s="3">
        <v>254.38637672224462</v>
      </c>
      <c r="O269" s="3">
        <v>0.47468578063663036</v>
      </c>
      <c r="P269" s="3">
        <v>1</v>
      </c>
      <c r="Q269" s="3">
        <f t="shared" si="16"/>
        <v>0.47468578063663036</v>
      </c>
      <c r="R269" s="4">
        <f t="shared" si="17"/>
        <v>0.47468578063663036</v>
      </c>
      <c r="S269" s="3">
        <v>6.4076082019421304E-2</v>
      </c>
      <c r="T269" s="3">
        <v>1</v>
      </c>
      <c r="U269" s="3">
        <f t="shared" si="18"/>
        <v>6.4076082019421304E-2</v>
      </c>
      <c r="V269" s="3">
        <f t="shared" si="19"/>
        <v>6.4076082019421304E-2</v>
      </c>
    </row>
    <row r="270" spans="1:22" x14ac:dyDescent="0.25">
      <c r="A270" s="3" t="s">
        <v>14</v>
      </c>
      <c r="B270" s="3"/>
      <c r="C270" s="3" t="s">
        <v>15</v>
      </c>
      <c r="D270" s="3" t="s">
        <v>16</v>
      </c>
      <c r="E270" s="3">
        <v>0.67</v>
      </c>
      <c r="F270" s="3">
        <v>0.72</v>
      </c>
      <c r="G270" s="3" t="s">
        <v>59</v>
      </c>
      <c r="H270" s="2">
        <v>1730</v>
      </c>
      <c r="I270" s="3" t="s">
        <v>34</v>
      </c>
      <c r="J270" s="2">
        <v>1730</v>
      </c>
      <c r="K270" s="3" t="s">
        <v>61</v>
      </c>
      <c r="L270" s="2">
        <v>1</v>
      </c>
      <c r="M270" s="3">
        <v>8.4447749961887482E-3</v>
      </c>
      <c r="N270" s="3">
        <v>29.511041118678719</v>
      </c>
      <c r="O270" s="3">
        <v>6.6349492276440616E-2</v>
      </c>
      <c r="P270" s="3">
        <v>1</v>
      </c>
      <c r="Q270" s="3">
        <f t="shared" si="16"/>
        <v>6.6349492276440616E-2</v>
      </c>
      <c r="R270" s="4">
        <f t="shared" si="17"/>
        <v>6.6349492276440616E-2</v>
      </c>
      <c r="S270" s="3">
        <v>8.9061795070145312E-3</v>
      </c>
      <c r="T270" s="3">
        <v>1</v>
      </c>
      <c r="U270" s="3">
        <f t="shared" si="18"/>
        <v>8.9061795070145312E-3</v>
      </c>
      <c r="V270" s="3">
        <f t="shared" si="19"/>
        <v>8.9061795070145312E-3</v>
      </c>
    </row>
    <row r="271" spans="1:22" x14ac:dyDescent="0.25">
      <c r="A271" s="3" t="s">
        <v>14</v>
      </c>
      <c r="B271" s="3"/>
      <c r="C271" s="3" t="s">
        <v>15</v>
      </c>
      <c r="D271" s="3" t="s">
        <v>16</v>
      </c>
      <c r="E271" s="3">
        <v>0.67</v>
      </c>
      <c r="F271" s="3">
        <v>0.72</v>
      </c>
      <c r="G271" s="3" t="s">
        <v>63</v>
      </c>
      <c r="H271" s="2">
        <v>1730</v>
      </c>
      <c r="I271" s="3" t="s">
        <v>34</v>
      </c>
      <c r="J271" s="2">
        <v>1730</v>
      </c>
      <c r="K271" s="3" t="s">
        <v>20</v>
      </c>
      <c r="L271" s="2">
        <v>9</v>
      </c>
      <c r="M271" s="3">
        <v>2.4270594035760923E-3</v>
      </c>
      <c r="N271" s="3">
        <v>6.78456278514125</v>
      </c>
      <c r="O271" s="3">
        <v>1.3624601072004659E-2</v>
      </c>
      <c r="P271" s="3">
        <v>1</v>
      </c>
      <c r="Q271" s="3">
        <f t="shared" si="16"/>
        <v>1.3624601072004659E-2</v>
      </c>
      <c r="R271" s="4">
        <f t="shared" si="17"/>
        <v>1.3624601072004659E-2</v>
      </c>
      <c r="S271" s="3">
        <v>1.8083864283790455E-3</v>
      </c>
      <c r="T271" s="3">
        <v>1</v>
      </c>
      <c r="U271" s="3">
        <f t="shared" si="18"/>
        <v>1.8083864283790455E-3</v>
      </c>
      <c r="V271" s="3">
        <f t="shared" si="19"/>
        <v>1.8083864283790455E-3</v>
      </c>
    </row>
    <row r="272" spans="1:22" x14ac:dyDescent="0.25">
      <c r="A272" s="3" t="s">
        <v>14</v>
      </c>
      <c r="B272" s="3"/>
      <c r="C272" s="3" t="s">
        <v>15</v>
      </c>
      <c r="D272" s="3" t="s">
        <v>16</v>
      </c>
      <c r="E272" s="3">
        <v>0.67</v>
      </c>
      <c r="F272" s="3">
        <v>0.72</v>
      </c>
      <c r="G272" s="3" t="s">
        <v>77</v>
      </c>
      <c r="H272" s="2">
        <v>1730</v>
      </c>
      <c r="I272" s="3" t="s">
        <v>34</v>
      </c>
      <c r="J272" s="2">
        <v>1730</v>
      </c>
      <c r="K272" s="3" t="s">
        <v>25</v>
      </c>
      <c r="L272" s="2">
        <v>6421</v>
      </c>
      <c r="M272" s="3">
        <v>2745.0548644815021</v>
      </c>
      <c r="N272" s="3">
        <v>8575857.97628152</v>
      </c>
      <c r="O272" s="3">
        <v>18113.101359671382</v>
      </c>
      <c r="P272" s="3">
        <v>1</v>
      </c>
      <c r="Q272" s="3">
        <f t="shared" si="16"/>
        <v>18113.101359671382</v>
      </c>
      <c r="R272" s="4">
        <f t="shared" si="17"/>
        <v>18113.101359671382</v>
      </c>
      <c r="S272" s="3">
        <v>2449.4779450513793</v>
      </c>
      <c r="T272" s="3">
        <v>1</v>
      </c>
      <c r="U272" s="3">
        <f t="shared" si="18"/>
        <v>2449.4779450513793</v>
      </c>
      <c r="V272" s="3">
        <f t="shared" si="19"/>
        <v>2449.4779450513793</v>
      </c>
    </row>
    <row r="273" spans="1:22" x14ac:dyDescent="0.25">
      <c r="A273" s="3" t="s">
        <v>14</v>
      </c>
      <c r="B273" s="3"/>
      <c r="C273" s="3" t="s">
        <v>118</v>
      </c>
      <c r="D273" s="3" t="s">
        <v>119</v>
      </c>
      <c r="E273" s="3">
        <v>0.59</v>
      </c>
      <c r="F273" s="3">
        <v>0.64</v>
      </c>
      <c r="G273" s="3" t="s">
        <v>77</v>
      </c>
      <c r="H273" s="2">
        <v>1730</v>
      </c>
      <c r="I273" s="3" t="s">
        <v>34</v>
      </c>
      <c r="J273" s="2">
        <v>1730</v>
      </c>
      <c r="K273" s="3" t="s">
        <v>156</v>
      </c>
      <c r="L273" s="2">
        <v>420</v>
      </c>
      <c r="M273" s="3">
        <v>141.0960827815428</v>
      </c>
      <c r="N273" s="3">
        <v>528228.56173803646</v>
      </c>
      <c r="O273" s="3">
        <v>1102.3659325603269</v>
      </c>
      <c r="P273" s="3">
        <v>1</v>
      </c>
      <c r="Q273" s="3">
        <f t="shared" si="16"/>
        <v>1102.3659325603269</v>
      </c>
      <c r="R273" s="4">
        <f t="shared" si="17"/>
        <v>1102.3659325603269</v>
      </c>
      <c r="S273" s="3">
        <v>148.57893206802956</v>
      </c>
      <c r="T273" s="3">
        <v>1</v>
      </c>
      <c r="U273" s="3">
        <f t="shared" si="18"/>
        <v>148.57893206802956</v>
      </c>
      <c r="V273" s="3">
        <f t="shared" si="19"/>
        <v>148.57893206802956</v>
      </c>
    </row>
    <row r="274" spans="1:22" x14ac:dyDescent="0.25">
      <c r="A274" s="3" t="s">
        <v>14</v>
      </c>
      <c r="B274" s="3"/>
      <c r="C274" s="3" t="s">
        <v>15</v>
      </c>
      <c r="D274" s="3" t="s">
        <v>16</v>
      </c>
      <c r="E274" s="3">
        <v>0.67</v>
      </c>
      <c r="F274" s="3">
        <v>0.72</v>
      </c>
      <c r="G274" s="3" t="s">
        <v>77</v>
      </c>
      <c r="H274" s="2">
        <v>1730</v>
      </c>
      <c r="I274" s="3" t="s">
        <v>34</v>
      </c>
      <c r="J274" s="2">
        <v>1730</v>
      </c>
      <c r="K274" s="3" t="s">
        <v>78</v>
      </c>
      <c r="L274" s="2">
        <v>10</v>
      </c>
      <c r="M274" s="3">
        <v>1.9974507833779303</v>
      </c>
      <c r="N274" s="3">
        <v>6479.684762791705</v>
      </c>
      <c r="O274" s="3">
        <v>14.248824265311505</v>
      </c>
      <c r="P274" s="3">
        <v>1</v>
      </c>
      <c r="Q274" s="3">
        <f t="shared" si="16"/>
        <v>14.248824265311505</v>
      </c>
      <c r="R274" s="4">
        <f t="shared" si="17"/>
        <v>14.248824265311505</v>
      </c>
      <c r="S274" s="3">
        <v>1.8771700906915085</v>
      </c>
      <c r="T274" s="3">
        <v>1</v>
      </c>
      <c r="U274" s="3">
        <f t="shared" si="18"/>
        <v>1.8771700906915085</v>
      </c>
      <c r="V274" s="3">
        <f t="shared" si="19"/>
        <v>1.8771700906915085</v>
      </c>
    </row>
    <row r="275" spans="1:22" x14ac:dyDescent="0.25">
      <c r="A275" s="3" t="s">
        <v>14</v>
      </c>
      <c r="B275" s="3"/>
      <c r="C275" s="3" t="s">
        <v>15</v>
      </c>
      <c r="D275" s="3" t="s">
        <v>16</v>
      </c>
      <c r="E275" s="3">
        <v>0.67</v>
      </c>
      <c r="F275" s="3">
        <v>0.72</v>
      </c>
      <c r="G275" s="3" t="s">
        <v>77</v>
      </c>
      <c r="H275" s="2">
        <v>1730</v>
      </c>
      <c r="I275" s="3" t="s">
        <v>34</v>
      </c>
      <c r="J275" s="2">
        <v>1730</v>
      </c>
      <c r="K275" s="3" t="s">
        <v>79</v>
      </c>
      <c r="L275" s="2">
        <v>116</v>
      </c>
      <c r="M275" s="3">
        <v>47.178512427984003</v>
      </c>
      <c r="N275" s="3">
        <v>146674.05085634714</v>
      </c>
      <c r="O275" s="3">
        <v>285.43376174347515</v>
      </c>
      <c r="P275" s="3">
        <v>1</v>
      </c>
      <c r="Q275" s="3">
        <f t="shared" si="16"/>
        <v>285.43376174347515</v>
      </c>
      <c r="R275" s="4">
        <f t="shared" si="17"/>
        <v>285.43376174347515</v>
      </c>
      <c r="S275" s="3">
        <v>38.270938536870169</v>
      </c>
      <c r="T275" s="3">
        <v>1</v>
      </c>
      <c r="U275" s="3">
        <f t="shared" si="18"/>
        <v>38.270938536870169</v>
      </c>
      <c r="V275" s="3">
        <f t="shared" si="19"/>
        <v>38.270938536870169</v>
      </c>
    </row>
    <row r="276" spans="1:22" x14ac:dyDescent="0.25">
      <c r="A276" s="3" t="s">
        <v>14</v>
      </c>
      <c r="B276" s="3"/>
      <c r="C276" s="3" t="s">
        <v>90</v>
      </c>
      <c r="D276" s="3" t="s">
        <v>91</v>
      </c>
      <c r="E276" s="3">
        <v>0.66</v>
      </c>
      <c r="F276" s="3">
        <v>0.7</v>
      </c>
      <c r="G276" s="3" t="s">
        <v>19</v>
      </c>
      <c r="H276" s="2">
        <v>1740</v>
      </c>
      <c r="I276" s="3" t="s">
        <v>103</v>
      </c>
      <c r="J276" s="2">
        <v>1740</v>
      </c>
      <c r="K276" s="3" t="s">
        <v>19</v>
      </c>
      <c r="L276" s="2">
        <v>55</v>
      </c>
      <c r="M276" s="3">
        <v>17.896320584181126</v>
      </c>
      <c r="N276" s="3">
        <v>62208.277123472166</v>
      </c>
      <c r="O276" s="3">
        <v>132.6155103586521</v>
      </c>
      <c r="P276" s="3">
        <v>1</v>
      </c>
      <c r="Q276" s="3">
        <f t="shared" si="16"/>
        <v>132.6155103586521</v>
      </c>
      <c r="R276" s="4">
        <f t="shared" si="17"/>
        <v>132.6155103586521</v>
      </c>
      <c r="S276" s="3">
        <v>17.453705994210328</v>
      </c>
      <c r="T276" s="3">
        <v>1</v>
      </c>
      <c r="U276" s="3">
        <f t="shared" si="18"/>
        <v>17.453705994210328</v>
      </c>
      <c r="V276" s="3">
        <f t="shared" si="19"/>
        <v>17.453705994210328</v>
      </c>
    </row>
    <row r="277" spans="1:22" x14ac:dyDescent="0.25">
      <c r="A277" s="3" t="s">
        <v>14</v>
      </c>
      <c r="B277" s="3"/>
      <c r="C277" s="3" t="s">
        <v>90</v>
      </c>
      <c r="D277" s="3" t="s">
        <v>111</v>
      </c>
      <c r="E277" s="3">
        <v>0.66</v>
      </c>
      <c r="F277" s="3">
        <v>0.7</v>
      </c>
      <c r="G277" s="3" t="s">
        <v>19</v>
      </c>
      <c r="H277" s="2">
        <v>1740</v>
      </c>
      <c r="I277" s="3" t="s">
        <v>103</v>
      </c>
      <c r="J277" s="2">
        <v>1740</v>
      </c>
      <c r="K277" s="3" t="s">
        <v>19</v>
      </c>
      <c r="L277" s="2">
        <v>4</v>
      </c>
      <c r="M277" s="3">
        <v>0.18941165022056455</v>
      </c>
      <c r="N277" s="3">
        <v>677.97472412497996</v>
      </c>
      <c r="O277" s="3">
        <v>1.694746915873288</v>
      </c>
      <c r="P277" s="3">
        <v>1</v>
      </c>
      <c r="Q277" s="3">
        <f t="shared" si="16"/>
        <v>1.694746915873288</v>
      </c>
      <c r="R277" s="4">
        <f t="shared" si="17"/>
        <v>1.694746915873288</v>
      </c>
      <c r="S277" s="3">
        <v>0.24810859688797793</v>
      </c>
      <c r="T277" s="3">
        <v>1</v>
      </c>
      <c r="U277" s="3">
        <f t="shared" si="18"/>
        <v>0.24810859688797793</v>
      </c>
      <c r="V277" s="3">
        <f t="shared" si="19"/>
        <v>0.24810859688797793</v>
      </c>
    </row>
    <row r="278" spans="1:22" x14ac:dyDescent="0.25">
      <c r="A278" s="3" t="s">
        <v>14</v>
      </c>
      <c r="B278" s="3"/>
      <c r="C278" s="3" t="s">
        <v>118</v>
      </c>
      <c r="D278" s="3" t="s">
        <v>119</v>
      </c>
      <c r="E278" s="3">
        <v>0.59</v>
      </c>
      <c r="F278" s="3">
        <v>0.64</v>
      </c>
      <c r="G278" s="3" t="s">
        <v>139</v>
      </c>
      <c r="H278" s="2">
        <v>1740</v>
      </c>
      <c r="I278" s="3" t="s">
        <v>103</v>
      </c>
      <c r="J278" s="2">
        <v>1740</v>
      </c>
      <c r="K278" s="3" t="s">
        <v>123</v>
      </c>
      <c r="L278" s="2">
        <v>137</v>
      </c>
      <c r="M278" s="3">
        <v>60.644697327273988</v>
      </c>
      <c r="N278" s="3">
        <v>212052.8258852954</v>
      </c>
      <c r="O278" s="3">
        <v>442.44113231804755</v>
      </c>
      <c r="P278" s="3">
        <v>1</v>
      </c>
      <c r="Q278" s="3">
        <f t="shared" si="16"/>
        <v>442.44113231804755</v>
      </c>
      <c r="R278" s="4">
        <f t="shared" si="17"/>
        <v>442.44113231804755</v>
      </c>
      <c r="S278" s="3">
        <v>59.555694757513507</v>
      </c>
      <c r="T278" s="3">
        <v>1</v>
      </c>
      <c r="U278" s="3">
        <f t="shared" si="18"/>
        <v>59.555694757513507</v>
      </c>
      <c r="V278" s="3">
        <f t="shared" si="19"/>
        <v>59.555694757513507</v>
      </c>
    </row>
    <row r="279" spans="1:22" x14ac:dyDescent="0.25">
      <c r="A279" s="3" t="s">
        <v>14</v>
      </c>
      <c r="B279" s="3"/>
      <c r="C279" s="3" t="s">
        <v>118</v>
      </c>
      <c r="D279" s="3" t="s">
        <v>119</v>
      </c>
      <c r="E279" s="3">
        <v>0.59</v>
      </c>
      <c r="F279" s="3">
        <v>0.64</v>
      </c>
      <c r="G279" s="3" t="s">
        <v>77</v>
      </c>
      <c r="H279" s="2">
        <v>1740</v>
      </c>
      <c r="I279" s="3" t="s">
        <v>103</v>
      </c>
      <c r="J279" s="2">
        <v>1740</v>
      </c>
      <c r="K279" s="3" t="s">
        <v>156</v>
      </c>
      <c r="L279" s="2">
        <v>53</v>
      </c>
      <c r="M279" s="3">
        <v>22.48158164370761</v>
      </c>
      <c r="N279" s="3">
        <v>83294.275351961318</v>
      </c>
      <c r="O279" s="3">
        <v>155.85085539121545</v>
      </c>
      <c r="P279" s="3">
        <v>1</v>
      </c>
      <c r="Q279" s="3">
        <f t="shared" si="16"/>
        <v>155.85085539121545</v>
      </c>
      <c r="R279" s="4">
        <f t="shared" si="17"/>
        <v>155.85085539121545</v>
      </c>
      <c r="S279" s="3">
        <v>21.178181485038102</v>
      </c>
      <c r="T279" s="3">
        <v>1</v>
      </c>
      <c r="U279" s="3">
        <f t="shared" si="18"/>
        <v>21.178181485038102</v>
      </c>
      <c r="V279" s="3">
        <f t="shared" si="19"/>
        <v>21.178181485038102</v>
      </c>
    </row>
    <row r="280" spans="1:22" x14ac:dyDescent="0.25">
      <c r="A280" s="3" t="s">
        <v>14</v>
      </c>
      <c r="B280" s="3"/>
      <c r="C280" s="3" t="s">
        <v>15</v>
      </c>
      <c r="D280" s="3" t="s">
        <v>16</v>
      </c>
      <c r="E280" s="3">
        <v>0.67</v>
      </c>
      <c r="F280" s="3">
        <v>0.72</v>
      </c>
      <c r="G280" s="3" t="s">
        <v>19</v>
      </c>
      <c r="H280" s="2">
        <v>1750</v>
      </c>
      <c r="I280" s="3" t="s">
        <v>35</v>
      </c>
      <c r="J280" s="2">
        <v>1750</v>
      </c>
      <c r="K280" s="3" t="s">
        <v>19</v>
      </c>
      <c r="L280" s="2">
        <v>531</v>
      </c>
      <c r="M280" s="3">
        <v>44.608992461956539</v>
      </c>
      <c r="N280" s="3">
        <v>120160.37001322392</v>
      </c>
      <c r="O280" s="3">
        <v>268.6057681631741</v>
      </c>
      <c r="P280" s="3">
        <v>1</v>
      </c>
      <c r="Q280" s="3">
        <f t="shared" si="16"/>
        <v>268.6057681631741</v>
      </c>
      <c r="R280" s="4">
        <f t="shared" si="17"/>
        <v>268.6057681631741</v>
      </c>
      <c r="S280" s="3">
        <v>35.124936041204855</v>
      </c>
      <c r="T280" s="3">
        <v>1</v>
      </c>
      <c r="U280" s="3">
        <f t="shared" si="18"/>
        <v>35.124936041204855</v>
      </c>
      <c r="V280" s="3">
        <f t="shared" si="19"/>
        <v>35.124936041204855</v>
      </c>
    </row>
    <row r="281" spans="1:22" x14ac:dyDescent="0.25">
      <c r="A281" s="3" t="s">
        <v>14</v>
      </c>
      <c r="B281" s="3"/>
      <c r="C281" s="3" t="s">
        <v>90</v>
      </c>
      <c r="D281" s="3" t="s">
        <v>91</v>
      </c>
      <c r="E281" s="3">
        <v>0.66</v>
      </c>
      <c r="F281" s="3">
        <v>0.7</v>
      </c>
      <c r="G281" s="3" t="s">
        <v>19</v>
      </c>
      <c r="H281" s="2">
        <v>1750</v>
      </c>
      <c r="I281" s="3" t="s">
        <v>35</v>
      </c>
      <c r="J281" s="2">
        <v>1750</v>
      </c>
      <c r="K281" s="3" t="s">
        <v>19</v>
      </c>
      <c r="L281" s="2">
        <v>469</v>
      </c>
      <c r="M281" s="3">
        <v>202.64664206518867</v>
      </c>
      <c r="N281" s="3">
        <v>703840.31731995509</v>
      </c>
      <c r="O281" s="3">
        <v>1469.3655435914454</v>
      </c>
      <c r="P281" s="3">
        <v>1</v>
      </c>
      <c r="Q281" s="3">
        <f t="shared" si="16"/>
        <v>1469.3655435914454</v>
      </c>
      <c r="R281" s="4">
        <f t="shared" si="17"/>
        <v>1469.3655435914454</v>
      </c>
      <c r="S281" s="3">
        <v>198.06026617726056</v>
      </c>
      <c r="T281" s="3">
        <v>1</v>
      </c>
      <c r="U281" s="3">
        <f t="shared" si="18"/>
        <v>198.06026617726056</v>
      </c>
      <c r="V281" s="3">
        <f t="shared" si="19"/>
        <v>198.06026617726056</v>
      </c>
    </row>
    <row r="282" spans="1:22" x14ac:dyDescent="0.25">
      <c r="A282" s="3" t="s">
        <v>14</v>
      </c>
      <c r="B282" s="3"/>
      <c r="C282" s="3" t="s">
        <v>90</v>
      </c>
      <c r="D282" s="3" t="s">
        <v>111</v>
      </c>
      <c r="E282" s="3">
        <v>0.66</v>
      </c>
      <c r="F282" s="3">
        <v>0.7</v>
      </c>
      <c r="G282" s="3" t="s">
        <v>19</v>
      </c>
      <c r="H282" s="2">
        <v>1750</v>
      </c>
      <c r="I282" s="3" t="s">
        <v>35</v>
      </c>
      <c r="J282" s="2">
        <v>1750</v>
      </c>
      <c r="K282" s="3" t="s">
        <v>19</v>
      </c>
      <c r="L282" s="2">
        <v>80</v>
      </c>
      <c r="M282" s="3">
        <v>19.421479510100855</v>
      </c>
      <c r="N282" s="3">
        <v>67185.790589717682</v>
      </c>
      <c r="O282" s="3">
        <v>144.24638907163722</v>
      </c>
      <c r="P282" s="3">
        <v>1</v>
      </c>
      <c r="Q282" s="3">
        <f t="shared" si="16"/>
        <v>144.24638907163722</v>
      </c>
      <c r="R282" s="4">
        <f t="shared" si="17"/>
        <v>144.24638907163722</v>
      </c>
      <c r="S282" s="3">
        <v>19.589761442747594</v>
      </c>
      <c r="T282" s="3">
        <v>1</v>
      </c>
      <c r="U282" s="3">
        <f t="shared" si="18"/>
        <v>19.589761442747594</v>
      </c>
      <c r="V282" s="3">
        <f t="shared" si="19"/>
        <v>19.589761442747594</v>
      </c>
    </row>
    <row r="283" spans="1:22" x14ac:dyDescent="0.25">
      <c r="A283" s="3" t="s">
        <v>14</v>
      </c>
      <c r="B283" s="3"/>
      <c r="C283" s="3" t="s">
        <v>118</v>
      </c>
      <c r="D283" s="3" t="s">
        <v>119</v>
      </c>
      <c r="E283" s="3">
        <v>0.59</v>
      </c>
      <c r="F283" s="3">
        <v>0.64</v>
      </c>
      <c r="G283" s="3" t="s">
        <v>19</v>
      </c>
      <c r="H283" s="2">
        <v>1750</v>
      </c>
      <c r="I283" s="3" t="s">
        <v>35</v>
      </c>
      <c r="J283" s="2">
        <v>1750</v>
      </c>
      <c r="K283" s="3" t="s">
        <v>19</v>
      </c>
      <c r="L283" s="2">
        <v>275</v>
      </c>
      <c r="M283" s="3">
        <v>85.491347734731463</v>
      </c>
      <c r="N283" s="3">
        <v>302741.80204645992</v>
      </c>
      <c r="O283" s="3">
        <v>630.06062491120485</v>
      </c>
      <c r="P283" s="3">
        <v>1</v>
      </c>
      <c r="Q283" s="3">
        <f t="shared" si="16"/>
        <v>630.06062491120485</v>
      </c>
      <c r="R283" s="4">
        <f t="shared" si="17"/>
        <v>630.06062491120485</v>
      </c>
      <c r="S283" s="3">
        <v>85.295975395486181</v>
      </c>
      <c r="T283" s="3">
        <v>1</v>
      </c>
      <c r="U283" s="3">
        <f t="shared" si="18"/>
        <v>85.295975395486181</v>
      </c>
      <c r="V283" s="3">
        <f t="shared" si="19"/>
        <v>85.295975395486181</v>
      </c>
    </row>
    <row r="284" spans="1:22" x14ac:dyDescent="0.25">
      <c r="A284" s="3" t="s">
        <v>14</v>
      </c>
      <c r="B284" s="3"/>
      <c r="C284" s="3" t="s">
        <v>118</v>
      </c>
      <c r="D284" s="3" t="s">
        <v>119</v>
      </c>
      <c r="E284" s="3">
        <v>0.59</v>
      </c>
      <c r="F284" s="3">
        <v>0.64</v>
      </c>
      <c r="G284" s="3" t="s">
        <v>137</v>
      </c>
      <c r="H284" s="2">
        <v>1750</v>
      </c>
      <c r="I284" s="3" t="s">
        <v>35</v>
      </c>
      <c r="J284" s="2">
        <v>1750</v>
      </c>
      <c r="K284" s="3" t="s">
        <v>121</v>
      </c>
      <c r="L284" s="2">
        <v>129</v>
      </c>
      <c r="M284" s="3">
        <v>34.691673343501485</v>
      </c>
      <c r="N284" s="3">
        <v>121336.63509894136</v>
      </c>
      <c r="O284" s="3">
        <v>254.29701040629834</v>
      </c>
      <c r="P284" s="3">
        <v>1</v>
      </c>
      <c r="Q284" s="3">
        <f t="shared" si="16"/>
        <v>254.29701040629834</v>
      </c>
      <c r="R284" s="4">
        <f t="shared" si="17"/>
        <v>254.29701040629834</v>
      </c>
      <c r="S284" s="3">
        <v>35.566639394263582</v>
      </c>
      <c r="T284" s="3">
        <v>1</v>
      </c>
      <c r="U284" s="3">
        <f t="shared" si="18"/>
        <v>35.566639394263582</v>
      </c>
      <c r="V284" s="3">
        <f t="shared" si="19"/>
        <v>35.566639394263582</v>
      </c>
    </row>
    <row r="285" spans="1:22" x14ac:dyDescent="0.25">
      <c r="A285" s="3" t="s">
        <v>14</v>
      </c>
      <c r="B285" s="3"/>
      <c r="C285" s="3" t="s">
        <v>118</v>
      </c>
      <c r="D285" s="3" t="s">
        <v>119</v>
      </c>
      <c r="E285" s="3">
        <v>0.59</v>
      </c>
      <c r="F285" s="3">
        <v>0.64</v>
      </c>
      <c r="G285" s="3" t="s">
        <v>139</v>
      </c>
      <c r="H285" s="2">
        <v>1750</v>
      </c>
      <c r="I285" s="3" t="s">
        <v>35</v>
      </c>
      <c r="J285" s="2">
        <v>1750</v>
      </c>
      <c r="K285" s="3" t="s">
        <v>123</v>
      </c>
      <c r="L285" s="2">
        <v>589</v>
      </c>
      <c r="M285" s="3">
        <v>264.75728858065816</v>
      </c>
      <c r="N285" s="3">
        <v>976867.0447716841</v>
      </c>
      <c r="O285" s="3">
        <v>1983.2143019051407</v>
      </c>
      <c r="P285" s="3">
        <v>1</v>
      </c>
      <c r="Q285" s="3">
        <f t="shared" si="16"/>
        <v>1983.2143019051407</v>
      </c>
      <c r="R285" s="4">
        <f t="shared" si="17"/>
        <v>1983.2143019051407</v>
      </c>
      <c r="S285" s="3">
        <v>272.89754526700955</v>
      </c>
      <c r="T285" s="3">
        <v>1</v>
      </c>
      <c r="U285" s="3">
        <f t="shared" si="18"/>
        <v>272.89754526700955</v>
      </c>
      <c r="V285" s="3">
        <f t="shared" si="19"/>
        <v>272.89754526700955</v>
      </c>
    </row>
    <row r="286" spans="1:22" x14ac:dyDescent="0.25">
      <c r="A286" s="3" t="s">
        <v>14</v>
      </c>
      <c r="B286" s="3"/>
      <c r="C286" s="3" t="s">
        <v>118</v>
      </c>
      <c r="D286" s="3" t="s">
        <v>119</v>
      </c>
      <c r="E286" s="3">
        <v>0.59</v>
      </c>
      <c r="F286" s="3">
        <v>0.64</v>
      </c>
      <c r="G286" s="3" t="s">
        <v>141</v>
      </c>
      <c r="H286" s="2">
        <v>1750</v>
      </c>
      <c r="I286" s="3" t="s">
        <v>35</v>
      </c>
      <c r="J286" s="2">
        <v>1750</v>
      </c>
      <c r="K286" s="3" t="s">
        <v>142</v>
      </c>
      <c r="L286" s="2">
        <v>149</v>
      </c>
      <c r="M286" s="3">
        <v>60.671908832441297</v>
      </c>
      <c r="N286" s="3">
        <v>231854.47766863267</v>
      </c>
      <c r="O286" s="3">
        <v>467.76602824638417</v>
      </c>
      <c r="P286" s="3">
        <v>1</v>
      </c>
      <c r="Q286" s="3">
        <f t="shared" si="16"/>
        <v>467.76602824638417</v>
      </c>
      <c r="R286" s="4">
        <f t="shared" si="17"/>
        <v>467.76602824638417</v>
      </c>
      <c r="S286" s="3">
        <v>64.413608629407207</v>
      </c>
      <c r="T286" s="3">
        <v>1</v>
      </c>
      <c r="U286" s="3">
        <f t="shared" si="18"/>
        <v>64.413608629407207</v>
      </c>
      <c r="V286" s="3">
        <f t="shared" si="19"/>
        <v>64.413608629407207</v>
      </c>
    </row>
    <row r="287" spans="1:22" x14ac:dyDescent="0.25">
      <c r="A287" s="3" t="s">
        <v>14</v>
      </c>
      <c r="B287" s="3"/>
      <c r="C287" s="3" t="s">
        <v>118</v>
      </c>
      <c r="D287" s="3" t="s">
        <v>119</v>
      </c>
      <c r="E287" s="3">
        <v>0.59</v>
      </c>
      <c r="F287" s="3">
        <v>0.64</v>
      </c>
      <c r="G287" s="3" t="s">
        <v>145</v>
      </c>
      <c r="H287" s="2">
        <v>1750</v>
      </c>
      <c r="I287" s="3" t="s">
        <v>35</v>
      </c>
      <c r="J287" s="2">
        <v>1750</v>
      </c>
      <c r="K287" s="3" t="s">
        <v>147</v>
      </c>
      <c r="L287" s="2">
        <v>23</v>
      </c>
      <c r="M287" s="3">
        <v>0.50466388245136506</v>
      </c>
      <c r="N287" s="3">
        <v>1943.4468960570273</v>
      </c>
      <c r="O287" s="3">
        <v>4.4413442211742087</v>
      </c>
      <c r="P287" s="3">
        <v>1</v>
      </c>
      <c r="Q287" s="3">
        <f t="shared" si="16"/>
        <v>4.4413442211742087</v>
      </c>
      <c r="R287" s="4">
        <f t="shared" si="17"/>
        <v>4.4413442211742087</v>
      </c>
      <c r="S287" s="3">
        <v>0.63855880689441757</v>
      </c>
      <c r="T287" s="3">
        <v>1</v>
      </c>
      <c r="U287" s="3">
        <f t="shared" si="18"/>
        <v>0.63855880689441757</v>
      </c>
      <c r="V287" s="3">
        <f t="shared" si="19"/>
        <v>0.63855880689441757</v>
      </c>
    </row>
    <row r="288" spans="1:22" x14ac:dyDescent="0.25">
      <c r="A288" s="3" t="s">
        <v>14</v>
      </c>
      <c r="B288" s="3"/>
      <c r="C288" s="3" t="s">
        <v>118</v>
      </c>
      <c r="D288" s="3" t="s">
        <v>119</v>
      </c>
      <c r="E288" s="3">
        <v>0.59</v>
      </c>
      <c r="F288" s="3">
        <v>0.64</v>
      </c>
      <c r="G288" s="3" t="s">
        <v>145</v>
      </c>
      <c r="H288" s="2">
        <v>1750</v>
      </c>
      <c r="I288" s="3" t="s">
        <v>35</v>
      </c>
      <c r="J288" s="2">
        <v>1750</v>
      </c>
      <c r="K288" s="3" t="s">
        <v>146</v>
      </c>
      <c r="L288" s="2">
        <v>595</v>
      </c>
      <c r="M288" s="3">
        <v>247.54530905428564</v>
      </c>
      <c r="N288" s="3">
        <v>934743.93635008042</v>
      </c>
      <c r="O288" s="3">
        <v>1987.7550963021524</v>
      </c>
      <c r="P288" s="3">
        <v>1</v>
      </c>
      <c r="Q288" s="3">
        <f t="shared" si="16"/>
        <v>1987.7550963021524</v>
      </c>
      <c r="R288" s="4">
        <f t="shared" si="17"/>
        <v>1987.7550963021524</v>
      </c>
      <c r="S288" s="3">
        <v>268.96217221205268</v>
      </c>
      <c r="T288" s="3">
        <v>1</v>
      </c>
      <c r="U288" s="3">
        <f t="shared" si="18"/>
        <v>268.96217221205268</v>
      </c>
      <c r="V288" s="3">
        <f t="shared" si="19"/>
        <v>268.96217221205268</v>
      </c>
    </row>
    <row r="289" spans="1:22" x14ac:dyDescent="0.25">
      <c r="A289" s="3" t="s">
        <v>14</v>
      </c>
      <c r="B289" s="3"/>
      <c r="C289" s="3" t="s">
        <v>90</v>
      </c>
      <c r="D289" s="3" t="s">
        <v>111</v>
      </c>
      <c r="E289" s="3">
        <v>0.66</v>
      </c>
      <c r="F289" s="3">
        <v>0.7</v>
      </c>
      <c r="G289" s="3" t="s">
        <v>59</v>
      </c>
      <c r="H289" s="2">
        <v>1750</v>
      </c>
      <c r="I289" s="3" t="s">
        <v>35</v>
      </c>
      <c r="J289" s="2">
        <v>1750</v>
      </c>
      <c r="K289" s="3" t="s">
        <v>62</v>
      </c>
      <c r="L289" s="2">
        <v>1</v>
      </c>
      <c r="M289" s="3">
        <v>7.2233783526884018E-3</v>
      </c>
      <c r="N289" s="3">
        <v>27.527513778408842</v>
      </c>
      <c r="O289" s="3">
        <v>6.9980642326970655E-2</v>
      </c>
      <c r="P289" s="3">
        <v>1</v>
      </c>
      <c r="Q289" s="3">
        <f t="shared" si="16"/>
        <v>6.9980642326970655E-2</v>
      </c>
      <c r="R289" s="4">
        <f t="shared" si="17"/>
        <v>6.9980642326970655E-2</v>
      </c>
      <c r="S289" s="3">
        <v>9.2280716580084507E-3</v>
      </c>
      <c r="T289" s="3">
        <v>1</v>
      </c>
      <c r="U289" s="3">
        <f t="shared" si="18"/>
        <v>9.2280716580084507E-3</v>
      </c>
      <c r="V289" s="3">
        <f t="shared" si="19"/>
        <v>9.2280716580084507E-3</v>
      </c>
    </row>
    <row r="290" spans="1:22" x14ac:dyDescent="0.25">
      <c r="A290" s="3" t="s">
        <v>14</v>
      </c>
      <c r="B290" s="3"/>
      <c r="C290" s="3" t="s">
        <v>118</v>
      </c>
      <c r="D290" s="3" t="s">
        <v>119</v>
      </c>
      <c r="E290" s="3">
        <v>0.59</v>
      </c>
      <c r="F290" s="3">
        <v>0.64</v>
      </c>
      <c r="G290" s="3" t="s">
        <v>59</v>
      </c>
      <c r="H290" s="2">
        <v>1750</v>
      </c>
      <c r="I290" s="3" t="s">
        <v>35</v>
      </c>
      <c r="J290" s="2">
        <v>1750</v>
      </c>
      <c r="K290" s="3" t="s">
        <v>62</v>
      </c>
      <c r="L290" s="2">
        <v>9</v>
      </c>
      <c r="M290" s="3">
        <v>2.2565014751001065E-2</v>
      </c>
      <c r="N290" s="3">
        <v>75.789568882649618</v>
      </c>
      <c r="O290" s="3">
        <v>0.15428506623694579</v>
      </c>
      <c r="P290" s="3">
        <v>1</v>
      </c>
      <c r="Q290" s="3">
        <f t="shared" si="16"/>
        <v>0.15428506623694579</v>
      </c>
      <c r="R290" s="4">
        <f t="shared" si="17"/>
        <v>0.15428506623694579</v>
      </c>
      <c r="S290" s="3">
        <v>2.0317510342152154E-2</v>
      </c>
      <c r="T290" s="3">
        <v>1</v>
      </c>
      <c r="U290" s="3">
        <f t="shared" si="18"/>
        <v>2.0317510342152154E-2</v>
      </c>
      <c r="V290" s="3">
        <f t="shared" si="19"/>
        <v>2.0317510342152154E-2</v>
      </c>
    </row>
    <row r="291" spans="1:22" x14ac:dyDescent="0.25">
      <c r="A291" s="3" t="s">
        <v>14</v>
      </c>
      <c r="B291" s="3"/>
      <c r="C291" s="3" t="s">
        <v>118</v>
      </c>
      <c r="D291" s="3" t="s">
        <v>119</v>
      </c>
      <c r="E291" s="3">
        <v>0.59</v>
      </c>
      <c r="F291" s="3">
        <v>0.64</v>
      </c>
      <c r="G291" s="3" t="s">
        <v>59</v>
      </c>
      <c r="H291" s="2">
        <v>1750</v>
      </c>
      <c r="I291" s="3" t="s">
        <v>35</v>
      </c>
      <c r="J291" s="2">
        <v>1750</v>
      </c>
      <c r="K291" s="3" t="s">
        <v>149</v>
      </c>
      <c r="L291" s="2">
        <v>5</v>
      </c>
      <c r="M291" s="3">
        <v>7.3473851251967077E-3</v>
      </c>
      <c r="N291" s="3">
        <v>28.462741024224634</v>
      </c>
      <c r="O291" s="3">
        <v>7.9513227183310609E-2</v>
      </c>
      <c r="P291" s="3">
        <v>1</v>
      </c>
      <c r="Q291" s="3">
        <f t="shared" si="16"/>
        <v>7.9513227183310609E-2</v>
      </c>
      <c r="R291" s="4">
        <f t="shared" si="17"/>
        <v>7.9513227183310609E-2</v>
      </c>
      <c r="S291" s="3">
        <v>1.1989519719915361E-2</v>
      </c>
      <c r="T291" s="3">
        <v>1</v>
      </c>
      <c r="U291" s="3">
        <f t="shared" si="18"/>
        <v>1.1989519719915361E-2</v>
      </c>
      <c r="V291" s="3">
        <f t="shared" si="19"/>
        <v>1.1989519719915361E-2</v>
      </c>
    </row>
    <row r="292" spans="1:22" x14ac:dyDescent="0.25">
      <c r="A292" s="3" t="s">
        <v>14</v>
      </c>
      <c r="B292" s="3"/>
      <c r="C292" s="3" t="s">
        <v>118</v>
      </c>
      <c r="D292" s="3" t="s">
        <v>119</v>
      </c>
      <c r="E292" s="3">
        <v>0.59</v>
      </c>
      <c r="F292" s="3">
        <v>0.64</v>
      </c>
      <c r="G292" s="3" t="s">
        <v>59</v>
      </c>
      <c r="H292" s="2">
        <v>1750</v>
      </c>
      <c r="I292" s="3" t="s">
        <v>35</v>
      </c>
      <c r="J292" s="2">
        <v>1750</v>
      </c>
      <c r="K292" s="3" t="s">
        <v>150</v>
      </c>
      <c r="L292" s="2">
        <v>4</v>
      </c>
      <c r="M292" s="3">
        <v>0.40648775309796153</v>
      </c>
      <c r="N292" s="3">
        <v>1575.4777898892</v>
      </c>
      <c r="O292" s="3">
        <v>3.1936972912782782</v>
      </c>
      <c r="P292" s="3">
        <v>1</v>
      </c>
      <c r="Q292" s="3">
        <f t="shared" si="16"/>
        <v>3.1936972912782782</v>
      </c>
      <c r="R292" s="4">
        <f t="shared" si="17"/>
        <v>3.1936972912782782</v>
      </c>
      <c r="S292" s="3">
        <v>0.44229446994062549</v>
      </c>
      <c r="T292" s="3">
        <v>1</v>
      </c>
      <c r="U292" s="3">
        <f t="shared" si="18"/>
        <v>0.44229446994062549</v>
      </c>
      <c r="V292" s="3">
        <f t="shared" si="19"/>
        <v>0.44229446994062549</v>
      </c>
    </row>
    <row r="293" spans="1:22" x14ac:dyDescent="0.25">
      <c r="A293" s="3" t="s">
        <v>14</v>
      </c>
      <c r="B293" s="3"/>
      <c r="C293" s="3" t="s">
        <v>118</v>
      </c>
      <c r="D293" s="3" t="s">
        <v>119</v>
      </c>
      <c r="E293" s="3">
        <v>0.59</v>
      </c>
      <c r="F293" s="3">
        <v>0.64</v>
      </c>
      <c r="G293" s="3" t="s">
        <v>59</v>
      </c>
      <c r="H293" s="2">
        <v>1750</v>
      </c>
      <c r="I293" s="3" t="s">
        <v>35</v>
      </c>
      <c r="J293" s="2">
        <v>1750</v>
      </c>
      <c r="K293" s="3" t="s">
        <v>124</v>
      </c>
      <c r="L293" s="2">
        <v>12</v>
      </c>
      <c r="M293" s="3">
        <v>2.2364150305585469E-2</v>
      </c>
      <c r="N293" s="3">
        <v>83.066317833535663</v>
      </c>
      <c r="O293" s="3">
        <v>0.18845208360885737</v>
      </c>
      <c r="P293" s="3">
        <v>1</v>
      </c>
      <c r="Q293" s="3">
        <f t="shared" si="16"/>
        <v>0.18845208360885737</v>
      </c>
      <c r="R293" s="4">
        <f t="shared" si="17"/>
        <v>0.18845208360885737</v>
      </c>
      <c r="S293" s="3">
        <v>2.5502860383108533E-2</v>
      </c>
      <c r="T293" s="3">
        <v>1</v>
      </c>
      <c r="U293" s="3">
        <f t="shared" si="18"/>
        <v>2.5502860383108533E-2</v>
      </c>
      <c r="V293" s="3">
        <f t="shared" si="19"/>
        <v>2.5502860383108533E-2</v>
      </c>
    </row>
    <row r="294" spans="1:22" x14ac:dyDescent="0.25">
      <c r="A294" s="3" t="s">
        <v>14</v>
      </c>
      <c r="B294" s="3"/>
      <c r="C294" s="3" t="s">
        <v>118</v>
      </c>
      <c r="D294" s="3" t="s">
        <v>119</v>
      </c>
      <c r="E294" s="3">
        <v>0.59</v>
      </c>
      <c r="F294" s="3">
        <v>0.64</v>
      </c>
      <c r="G294" s="3" t="s">
        <v>59</v>
      </c>
      <c r="H294" s="2">
        <v>1750</v>
      </c>
      <c r="I294" s="3" t="s">
        <v>35</v>
      </c>
      <c r="J294" s="2">
        <v>1750</v>
      </c>
      <c r="K294" s="3" t="s">
        <v>152</v>
      </c>
      <c r="L294" s="2">
        <v>5</v>
      </c>
      <c r="M294" s="3">
        <v>5.8708078132375403E-3</v>
      </c>
      <c r="N294" s="3">
        <v>21.493047697280034</v>
      </c>
      <c r="O294" s="3">
        <v>5.5679633270953405E-2</v>
      </c>
      <c r="P294" s="3">
        <v>1</v>
      </c>
      <c r="Q294" s="3">
        <f t="shared" si="16"/>
        <v>5.5679633270953405E-2</v>
      </c>
      <c r="R294" s="4">
        <f t="shared" si="17"/>
        <v>5.5679633270953405E-2</v>
      </c>
      <c r="S294" s="3">
        <v>7.9333526267086896E-3</v>
      </c>
      <c r="T294" s="3">
        <v>1</v>
      </c>
      <c r="U294" s="3">
        <f t="shared" si="18"/>
        <v>7.9333526267086896E-3</v>
      </c>
      <c r="V294" s="3">
        <f t="shared" si="19"/>
        <v>7.9333526267086896E-3</v>
      </c>
    </row>
    <row r="295" spans="1:22" x14ac:dyDescent="0.25">
      <c r="A295" s="3" t="s">
        <v>14</v>
      </c>
      <c r="B295" s="3"/>
      <c r="C295" s="3" t="s">
        <v>15</v>
      </c>
      <c r="D295" s="3" t="s">
        <v>16</v>
      </c>
      <c r="E295" s="3">
        <v>0.67</v>
      </c>
      <c r="F295" s="3">
        <v>0.72</v>
      </c>
      <c r="G295" s="3" t="s">
        <v>63</v>
      </c>
      <c r="H295" s="2">
        <v>1750</v>
      </c>
      <c r="I295" s="3" t="s">
        <v>35</v>
      </c>
      <c r="J295" s="2">
        <v>1750</v>
      </c>
      <c r="K295" s="3" t="s">
        <v>20</v>
      </c>
      <c r="L295" s="2">
        <v>2832</v>
      </c>
      <c r="M295" s="3">
        <v>1256.4571245196619</v>
      </c>
      <c r="N295" s="3">
        <v>4274400.8275749851</v>
      </c>
      <c r="O295" s="3">
        <v>9180.8859586877334</v>
      </c>
      <c r="P295" s="3">
        <v>1</v>
      </c>
      <c r="Q295" s="3">
        <f t="shared" si="16"/>
        <v>9180.8859586877334</v>
      </c>
      <c r="R295" s="4">
        <f t="shared" si="17"/>
        <v>9180.8859586877334</v>
      </c>
      <c r="S295" s="3">
        <v>1210.4674018129967</v>
      </c>
      <c r="T295" s="3">
        <v>1</v>
      </c>
      <c r="U295" s="3">
        <f t="shared" si="18"/>
        <v>1210.4674018129967</v>
      </c>
      <c r="V295" s="3">
        <f t="shared" si="19"/>
        <v>1210.4674018129967</v>
      </c>
    </row>
    <row r="296" spans="1:22" x14ac:dyDescent="0.25">
      <c r="A296" s="3" t="s">
        <v>14</v>
      </c>
      <c r="B296" s="3"/>
      <c r="C296" s="3" t="s">
        <v>15</v>
      </c>
      <c r="D296" s="3" t="s">
        <v>16</v>
      </c>
      <c r="E296" s="3">
        <v>0.67</v>
      </c>
      <c r="F296" s="3">
        <v>0.72</v>
      </c>
      <c r="G296" s="3" t="s">
        <v>75</v>
      </c>
      <c r="H296" s="2">
        <v>1750</v>
      </c>
      <c r="I296" s="3" t="s">
        <v>35</v>
      </c>
      <c r="J296" s="2">
        <v>1750</v>
      </c>
      <c r="K296" s="3" t="s">
        <v>76</v>
      </c>
      <c r="L296" s="2">
        <v>5</v>
      </c>
      <c r="M296" s="3">
        <v>1.0964668085658307E-2</v>
      </c>
      <c r="N296" s="3">
        <v>35.369348389529314</v>
      </c>
      <c r="O296" s="3">
        <v>7.251614187045971E-2</v>
      </c>
      <c r="P296" s="3">
        <v>1</v>
      </c>
      <c r="Q296" s="3">
        <f t="shared" si="16"/>
        <v>7.251614187045971E-2</v>
      </c>
      <c r="R296" s="4">
        <f t="shared" si="17"/>
        <v>7.251614187045971E-2</v>
      </c>
      <c r="S296" s="3">
        <v>9.6808817308243773E-3</v>
      </c>
      <c r="T296" s="3">
        <v>1</v>
      </c>
      <c r="U296" s="3">
        <f t="shared" si="18"/>
        <v>9.6808817308243773E-3</v>
      </c>
      <c r="V296" s="3">
        <f t="shared" si="19"/>
        <v>9.6808817308243773E-3</v>
      </c>
    </row>
    <row r="297" spans="1:22" x14ac:dyDescent="0.25">
      <c r="A297" s="3" t="s">
        <v>14</v>
      </c>
      <c r="B297" s="3"/>
      <c r="C297" s="3" t="s">
        <v>15</v>
      </c>
      <c r="D297" s="3" t="s">
        <v>16</v>
      </c>
      <c r="E297" s="3">
        <v>0.67</v>
      </c>
      <c r="F297" s="3">
        <v>0.72</v>
      </c>
      <c r="G297" s="3" t="s">
        <v>77</v>
      </c>
      <c r="H297" s="2">
        <v>1750</v>
      </c>
      <c r="I297" s="3" t="s">
        <v>35</v>
      </c>
      <c r="J297" s="2">
        <v>1750</v>
      </c>
      <c r="K297" s="3" t="s">
        <v>25</v>
      </c>
      <c r="L297" s="2">
        <v>18</v>
      </c>
      <c r="M297" s="3">
        <v>1.9240759692033542E-3</v>
      </c>
      <c r="N297" s="3">
        <v>4.9360294987471915</v>
      </c>
      <c r="O297" s="3">
        <v>1.0875835913557501E-2</v>
      </c>
      <c r="P297" s="3">
        <v>1</v>
      </c>
      <c r="Q297" s="3">
        <f t="shared" si="16"/>
        <v>1.0875835913557501E-2</v>
      </c>
      <c r="R297" s="4">
        <f t="shared" si="17"/>
        <v>1.0875835913557501E-2</v>
      </c>
      <c r="S297" s="3">
        <v>1.4292372873757377E-3</v>
      </c>
      <c r="T297" s="3">
        <v>1</v>
      </c>
      <c r="U297" s="3">
        <f t="shared" si="18"/>
        <v>1.4292372873757377E-3</v>
      </c>
      <c r="V297" s="3">
        <f t="shared" si="19"/>
        <v>1.4292372873757377E-3</v>
      </c>
    </row>
    <row r="298" spans="1:22" x14ac:dyDescent="0.25">
      <c r="A298" s="3" t="s">
        <v>14</v>
      </c>
      <c r="B298" s="3"/>
      <c r="C298" s="3" t="s">
        <v>90</v>
      </c>
      <c r="D298" s="3" t="s">
        <v>111</v>
      </c>
      <c r="E298" s="3">
        <v>0.66</v>
      </c>
      <c r="F298" s="3">
        <v>0.7</v>
      </c>
      <c r="G298" s="3" t="s">
        <v>19</v>
      </c>
      <c r="H298" s="2">
        <v>1770</v>
      </c>
      <c r="I298" s="3" t="s">
        <v>115</v>
      </c>
      <c r="J298" s="2">
        <v>1770</v>
      </c>
      <c r="K298" s="3" t="s">
        <v>19</v>
      </c>
      <c r="L298" s="2">
        <v>4</v>
      </c>
      <c r="M298" s="3">
        <v>0.3016137885096668</v>
      </c>
      <c r="N298" s="3">
        <v>1106.4677365413322</v>
      </c>
      <c r="O298" s="3">
        <v>2.9540447598479052</v>
      </c>
      <c r="P298" s="3">
        <v>1</v>
      </c>
      <c r="Q298" s="3">
        <f t="shared" si="16"/>
        <v>2.9540447598479052</v>
      </c>
      <c r="R298" s="4">
        <f t="shared" si="17"/>
        <v>2.9540447598479052</v>
      </c>
      <c r="S298" s="3">
        <v>0.39449220253288636</v>
      </c>
      <c r="T298" s="3">
        <v>1</v>
      </c>
      <c r="U298" s="3">
        <f t="shared" si="18"/>
        <v>0.39449220253288636</v>
      </c>
      <c r="V298" s="3">
        <f t="shared" si="19"/>
        <v>0.39449220253288636</v>
      </c>
    </row>
    <row r="299" spans="1:22" x14ac:dyDescent="0.25">
      <c r="A299" s="3" t="s">
        <v>14</v>
      </c>
      <c r="B299" s="3"/>
      <c r="C299" s="3" t="s">
        <v>90</v>
      </c>
      <c r="D299" s="3" t="s">
        <v>91</v>
      </c>
      <c r="E299" s="3">
        <v>0.66</v>
      </c>
      <c r="F299" s="3">
        <v>0.7</v>
      </c>
      <c r="G299" s="3" t="s">
        <v>19</v>
      </c>
      <c r="H299" s="2">
        <v>1780</v>
      </c>
      <c r="I299" s="3" t="s">
        <v>104</v>
      </c>
      <c r="J299" s="2">
        <v>1780</v>
      </c>
      <c r="K299" s="3" t="s">
        <v>19</v>
      </c>
      <c r="L299" s="2">
        <v>1</v>
      </c>
      <c r="M299" s="3">
        <v>5.2229668325184096E-4</v>
      </c>
      <c r="N299" s="3">
        <v>1.8875352696263681</v>
      </c>
      <c r="O299" s="3">
        <v>4.6738349024850077E-3</v>
      </c>
      <c r="P299" s="3">
        <v>1</v>
      </c>
      <c r="Q299" s="3">
        <f t="shared" si="16"/>
        <v>4.6738349024850077E-3</v>
      </c>
      <c r="R299" s="4">
        <f t="shared" si="17"/>
        <v>4.6738349024850077E-3</v>
      </c>
      <c r="S299" s="3">
        <v>6.7642021773524905E-4</v>
      </c>
      <c r="T299" s="3">
        <v>1</v>
      </c>
      <c r="U299" s="3">
        <f t="shared" si="18"/>
        <v>6.7642021773524905E-4</v>
      </c>
      <c r="V299" s="3">
        <f t="shared" si="19"/>
        <v>6.7642021773524905E-4</v>
      </c>
    </row>
    <row r="300" spans="1:22" x14ac:dyDescent="0.25">
      <c r="A300" s="3" t="s">
        <v>14</v>
      </c>
      <c r="B300" s="3"/>
      <c r="C300" s="3" t="s">
        <v>90</v>
      </c>
      <c r="D300" s="3" t="s">
        <v>111</v>
      </c>
      <c r="E300" s="3">
        <v>0.66</v>
      </c>
      <c r="F300" s="3">
        <v>0.7</v>
      </c>
      <c r="G300" s="3" t="s">
        <v>19</v>
      </c>
      <c r="H300" s="2">
        <v>1780</v>
      </c>
      <c r="I300" s="3" t="s">
        <v>104</v>
      </c>
      <c r="J300" s="2">
        <v>1780</v>
      </c>
      <c r="K300" s="3" t="s">
        <v>19</v>
      </c>
      <c r="L300" s="2">
        <v>12</v>
      </c>
      <c r="M300" s="3">
        <v>1.4631199338149654</v>
      </c>
      <c r="N300" s="3">
        <v>5085.8614641725289</v>
      </c>
      <c r="O300" s="3">
        <v>11.999647957969314</v>
      </c>
      <c r="P300" s="3">
        <v>1</v>
      </c>
      <c r="Q300" s="3">
        <f t="shared" si="16"/>
        <v>11.999647957969314</v>
      </c>
      <c r="R300" s="4">
        <f t="shared" si="17"/>
        <v>11.999647957969314</v>
      </c>
      <c r="S300" s="3">
        <v>1.6413025959356324</v>
      </c>
      <c r="T300" s="3">
        <v>1</v>
      </c>
      <c r="U300" s="3">
        <f t="shared" si="18"/>
        <v>1.6413025959356324</v>
      </c>
      <c r="V300" s="3">
        <f t="shared" si="19"/>
        <v>1.6413025959356324</v>
      </c>
    </row>
    <row r="301" spans="1:22" x14ac:dyDescent="0.25">
      <c r="A301" s="3" t="s">
        <v>14</v>
      </c>
      <c r="B301" s="3"/>
      <c r="C301" s="3" t="s">
        <v>118</v>
      </c>
      <c r="D301" s="3" t="s">
        <v>119</v>
      </c>
      <c r="E301" s="3">
        <v>0.59</v>
      </c>
      <c r="F301" s="3">
        <v>0.64</v>
      </c>
      <c r="G301" s="3" t="s">
        <v>19</v>
      </c>
      <c r="H301" s="2">
        <v>1780</v>
      </c>
      <c r="I301" s="3" t="s">
        <v>104</v>
      </c>
      <c r="J301" s="2">
        <v>1780</v>
      </c>
      <c r="K301" s="3" t="s">
        <v>19</v>
      </c>
      <c r="L301" s="2">
        <v>8</v>
      </c>
      <c r="M301" s="3">
        <v>0.77869803390835513</v>
      </c>
      <c r="N301" s="3">
        <v>3029.5277144470138</v>
      </c>
      <c r="O301" s="3">
        <v>7.5975378919581704</v>
      </c>
      <c r="P301" s="3">
        <v>1</v>
      </c>
      <c r="Q301" s="3">
        <f t="shared" si="16"/>
        <v>7.5975378919581704</v>
      </c>
      <c r="R301" s="4">
        <f t="shared" si="17"/>
        <v>7.5975378919581704</v>
      </c>
      <c r="S301" s="3">
        <v>1.1656458499745928</v>
      </c>
      <c r="T301" s="3">
        <v>1</v>
      </c>
      <c r="U301" s="3">
        <f t="shared" si="18"/>
        <v>1.1656458499745928</v>
      </c>
      <c r="V301" s="3">
        <f t="shared" si="19"/>
        <v>1.1656458499745928</v>
      </c>
    </row>
    <row r="302" spans="1:22" x14ac:dyDescent="0.25">
      <c r="A302" s="3" t="s">
        <v>14</v>
      </c>
      <c r="B302" s="3"/>
      <c r="C302" s="3" t="s">
        <v>118</v>
      </c>
      <c r="D302" s="3" t="s">
        <v>119</v>
      </c>
      <c r="E302" s="3">
        <v>0.59</v>
      </c>
      <c r="F302" s="3">
        <v>0.64</v>
      </c>
      <c r="G302" s="3" t="s">
        <v>141</v>
      </c>
      <c r="H302" s="2">
        <v>1780</v>
      </c>
      <c r="I302" s="3" t="s">
        <v>104</v>
      </c>
      <c r="J302" s="2">
        <v>1780</v>
      </c>
      <c r="K302" s="3" t="s">
        <v>142</v>
      </c>
      <c r="L302" s="2">
        <v>10</v>
      </c>
      <c r="M302" s="3">
        <v>0.91177404434814679</v>
      </c>
      <c r="N302" s="3">
        <v>3513.3570801310002</v>
      </c>
      <c r="O302" s="3">
        <v>8.5409005985082551</v>
      </c>
      <c r="P302" s="3">
        <v>1</v>
      </c>
      <c r="Q302" s="3">
        <f t="shared" si="16"/>
        <v>8.5409005985082551</v>
      </c>
      <c r="R302" s="4">
        <f t="shared" si="17"/>
        <v>8.5409005985082551</v>
      </c>
      <c r="S302" s="3">
        <v>1.159354335295486</v>
      </c>
      <c r="T302" s="3">
        <v>1</v>
      </c>
      <c r="U302" s="3">
        <f t="shared" si="18"/>
        <v>1.159354335295486</v>
      </c>
      <c r="V302" s="3">
        <f t="shared" si="19"/>
        <v>1.159354335295486</v>
      </c>
    </row>
    <row r="303" spans="1:22" x14ac:dyDescent="0.25">
      <c r="A303" s="3" t="s">
        <v>14</v>
      </c>
      <c r="B303" s="3"/>
      <c r="C303" s="3" t="s">
        <v>118</v>
      </c>
      <c r="D303" s="3" t="s">
        <v>119</v>
      </c>
      <c r="E303" s="3">
        <v>0.59</v>
      </c>
      <c r="F303" s="3">
        <v>0.64</v>
      </c>
      <c r="G303" s="3" t="s">
        <v>145</v>
      </c>
      <c r="H303" s="2">
        <v>1780</v>
      </c>
      <c r="I303" s="3" t="s">
        <v>104</v>
      </c>
      <c r="J303" s="2">
        <v>1780</v>
      </c>
      <c r="K303" s="3" t="s">
        <v>146</v>
      </c>
      <c r="L303" s="2">
        <v>4</v>
      </c>
      <c r="M303" s="3">
        <v>0.29442460678367927</v>
      </c>
      <c r="N303" s="3">
        <v>1135.0027400837778</v>
      </c>
      <c r="O303" s="3">
        <v>2.842607194127488</v>
      </c>
      <c r="P303" s="3">
        <v>1</v>
      </c>
      <c r="Q303" s="3">
        <f t="shared" si="16"/>
        <v>2.842607194127488</v>
      </c>
      <c r="R303" s="4">
        <f t="shared" si="17"/>
        <v>2.842607194127488</v>
      </c>
      <c r="S303" s="3">
        <v>0.45547267759083843</v>
      </c>
      <c r="T303" s="3">
        <v>1</v>
      </c>
      <c r="U303" s="3">
        <f t="shared" si="18"/>
        <v>0.45547267759083843</v>
      </c>
      <c r="V303" s="3">
        <f t="shared" si="19"/>
        <v>0.45547267759083843</v>
      </c>
    </row>
    <row r="304" spans="1:22" x14ac:dyDescent="0.25">
      <c r="A304" s="3" t="s">
        <v>14</v>
      </c>
      <c r="B304" s="3"/>
      <c r="C304" s="3" t="s">
        <v>90</v>
      </c>
      <c r="D304" s="3" t="s">
        <v>111</v>
      </c>
      <c r="E304" s="3">
        <v>0.66</v>
      </c>
      <c r="F304" s="3">
        <v>0.7</v>
      </c>
      <c r="G304" s="3" t="s">
        <v>59</v>
      </c>
      <c r="H304" s="2">
        <v>1780</v>
      </c>
      <c r="I304" s="3" t="s">
        <v>104</v>
      </c>
      <c r="J304" s="2">
        <v>1780</v>
      </c>
      <c r="K304" s="3" t="s">
        <v>62</v>
      </c>
      <c r="L304" s="2">
        <v>2</v>
      </c>
      <c r="M304" s="3">
        <v>1.1498517301080462E-3</v>
      </c>
      <c r="N304" s="3">
        <v>4.1389629873718494</v>
      </c>
      <c r="O304" s="3">
        <v>9.6238650662326328E-3</v>
      </c>
      <c r="P304" s="3">
        <v>1</v>
      </c>
      <c r="Q304" s="3">
        <f t="shared" si="16"/>
        <v>9.6238650662326328E-3</v>
      </c>
      <c r="R304" s="4">
        <f t="shared" si="17"/>
        <v>9.6238650662326328E-3</v>
      </c>
      <c r="S304" s="3">
        <v>1.2496223842980683E-3</v>
      </c>
      <c r="T304" s="3">
        <v>1</v>
      </c>
      <c r="U304" s="3">
        <f t="shared" si="18"/>
        <v>1.2496223842980683E-3</v>
      </c>
      <c r="V304" s="3">
        <f t="shared" si="19"/>
        <v>1.2496223842980683E-3</v>
      </c>
    </row>
    <row r="305" spans="1:22" x14ac:dyDescent="0.25">
      <c r="A305" s="3" t="s">
        <v>14</v>
      </c>
      <c r="B305" s="3"/>
      <c r="C305" s="3" t="s">
        <v>118</v>
      </c>
      <c r="D305" s="3" t="s">
        <v>119</v>
      </c>
      <c r="E305" s="3">
        <v>0.59</v>
      </c>
      <c r="F305" s="3">
        <v>0.64</v>
      </c>
      <c r="G305" s="3" t="s">
        <v>19</v>
      </c>
      <c r="H305" s="2">
        <v>1800</v>
      </c>
      <c r="I305" s="3" t="s">
        <v>129</v>
      </c>
      <c r="J305" s="2">
        <v>1800</v>
      </c>
      <c r="K305" s="3" t="s">
        <v>19</v>
      </c>
      <c r="L305" s="2">
        <v>5</v>
      </c>
      <c r="M305" s="3">
        <v>1.9733197370477039E-2</v>
      </c>
      <c r="N305" s="3">
        <v>40.513365176382393</v>
      </c>
      <c r="O305" s="3">
        <v>8.1791884192754252E-2</v>
      </c>
      <c r="P305" s="3">
        <v>1</v>
      </c>
      <c r="Q305" s="3">
        <f t="shared" si="16"/>
        <v>8.1791884192754252E-2</v>
      </c>
      <c r="R305" s="4">
        <f t="shared" si="17"/>
        <v>8.1791884192754252E-2</v>
      </c>
      <c r="S305" s="3">
        <v>1.1190300190450706E-2</v>
      </c>
      <c r="T305" s="3">
        <v>1</v>
      </c>
      <c r="U305" s="3">
        <f t="shared" si="18"/>
        <v>1.1190300190450706E-2</v>
      </c>
      <c r="V305" s="3">
        <f t="shared" si="19"/>
        <v>1.1190300190450706E-2</v>
      </c>
    </row>
    <row r="306" spans="1:22" x14ac:dyDescent="0.25">
      <c r="A306" s="3" t="s">
        <v>14</v>
      </c>
      <c r="B306" s="3"/>
      <c r="C306" s="3" t="s">
        <v>118</v>
      </c>
      <c r="D306" s="3" t="s">
        <v>119</v>
      </c>
      <c r="E306" s="3">
        <v>0.59</v>
      </c>
      <c r="F306" s="3">
        <v>0.64</v>
      </c>
      <c r="G306" s="3" t="s">
        <v>141</v>
      </c>
      <c r="H306" s="2">
        <v>1800</v>
      </c>
      <c r="I306" s="3" t="s">
        <v>129</v>
      </c>
      <c r="J306" s="2">
        <v>1800</v>
      </c>
      <c r="K306" s="3" t="s">
        <v>142</v>
      </c>
      <c r="L306" s="2">
        <v>21</v>
      </c>
      <c r="M306" s="3">
        <v>5.222480867161801</v>
      </c>
      <c r="N306" s="3">
        <v>19113.911892579032</v>
      </c>
      <c r="O306" s="3">
        <v>36.699598966352212</v>
      </c>
      <c r="P306" s="3">
        <v>1</v>
      </c>
      <c r="Q306" s="3">
        <f t="shared" si="16"/>
        <v>36.699598966352212</v>
      </c>
      <c r="R306" s="4">
        <f t="shared" si="17"/>
        <v>36.699598966352212</v>
      </c>
      <c r="S306" s="3">
        <v>5.320026891580552</v>
      </c>
      <c r="T306" s="3">
        <v>1</v>
      </c>
      <c r="U306" s="3">
        <f t="shared" si="18"/>
        <v>5.320026891580552</v>
      </c>
      <c r="V306" s="3">
        <f t="shared" si="19"/>
        <v>5.320026891580552</v>
      </c>
    </row>
    <row r="307" spans="1:22" x14ac:dyDescent="0.25">
      <c r="A307" s="3" t="s">
        <v>14</v>
      </c>
      <c r="B307" s="3"/>
      <c r="C307" s="3" t="s">
        <v>118</v>
      </c>
      <c r="D307" s="3" t="s">
        <v>119</v>
      </c>
      <c r="E307" s="3">
        <v>0.59</v>
      </c>
      <c r="F307" s="3">
        <v>0.64</v>
      </c>
      <c r="G307" s="3" t="s">
        <v>59</v>
      </c>
      <c r="H307" s="2">
        <v>1800</v>
      </c>
      <c r="I307" s="3" t="s">
        <v>129</v>
      </c>
      <c r="J307" s="2">
        <v>1800</v>
      </c>
      <c r="K307" s="3" t="s">
        <v>150</v>
      </c>
      <c r="L307" s="2">
        <v>14</v>
      </c>
      <c r="M307" s="3">
        <v>1.7124827967042571</v>
      </c>
      <c r="N307" s="3">
        <v>5985.8846083872859</v>
      </c>
      <c r="O307" s="3">
        <v>11.36696619047785</v>
      </c>
      <c r="P307" s="3">
        <v>1</v>
      </c>
      <c r="Q307" s="3">
        <f t="shared" si="16"/>
        <v>11.36696619047785</v>
      </c>
      <c r="R307" s="4">
        <f t="shared" si="17"/>
        <v>11.36696619047785</v>
      </c>
      <c r="S307" s="3">
        <v>1.6587200302206646</v>
      </c>
      <c r="T307" s="3">
        <v>1</v>
      </c>
      <c r="U307" s="3">
        <f t="shared" si="18"/>
        <v>1.6587200302206646</v>
      </c>
      <c r="V307" s="3">
        <f t="shared" si="19"/>
        <v>1.6587200302206646</v>
      </c>
    </row>
    <row r="308" spans="1:22" x14ac:dyDescent="0.25">
      <c r="A308" s="3" t="s">
        <v>14</v>
      </c>
      <c r="B308" s="3"/>
      <c r="C308" s="3" t="s">
        <v>118</v>
      </c>
      <c r="D308" s="3" t="s">
        <v>119</v>
      </c>
      <c r="E308" s="3">
        <v>0.59</v>
      </c>
      <c r="F308" s="3">
        <v>0.64</v>
      </c>
      <c r="G308" s="3" t="s">
        <v>77</v>
      </c>
      <c r="H308" s="2">
        <v>1800</v>
      </c>
      <c r="I308" s="3" t="s">
        <v>129</v>
      </c>
      <c r="J308" s="2">
        <v>1800</v>
      </c>
      <c r="K308" s="3" t="s">
        <v>156</v>
      </c>
      <c r="L308" s="2">
        <v>42</v>
      </c>
      <c r="M308" s="3">
        <v>17.162065192537494</v>
      </c>
      <c r="N308" s="3">
        <v>58845.14420643964</v>
      </c>
      <c r="O308" s="3">
        <v>117.56962890881789</v>
      </c>
      <c r="P308" s="3">
        <v>1</v>
      </c>
      <c r="Q308" s="3">
        <f t="shared" si="16"/>
        <v>117.56962890881789</v>
      </c>
      <c r="R308" s="4">
        <f t="shared" si="17"/>
        <v>117.56962890881789</v>
      </c>
      <c r="S308" s="3">
        <v>16.234588258814192</v>
      </c>
      <c r="T308" s="3">
        <v>1</v>
      </c>
      <c r="U308" s="3">
        <f t="shared" si="18"/>
        <v>16.234588258814192</v>
      </c>
      <c r="V308" s="3">
        <f t="shared" si="19"/>
        <v>16.234588258814192</v>
      </c>
    </row>
    <row r="309" spans="1:22" x14ac:dyDescent="0.25">
      <c r="A309" s="3" t="s">
        <v>14</v>
      </c>
      <c r="B309" s="3"/>
      <c r="C309" s="3" t="s">
        <v>15</v>
      </c>
      <c r="D309" s="3" t="s">
        <v>16</v>
      </c>
      <c r="E309" s="3">
        <v>0.67</v>
      </c>
      <c r="F309" s="3">
        <v>0.72</v>
      </c>
      <c r="G309" s="3" t="s">
        <v>19</v>
      </c>
      <c r="H309" s="2">
        <v>1820</v>
      </c>
      <c r="I309" s="3" t="s">
        <v>36</v>
      </c>
      <c r="J309" s="2">
        <v>1820</v>
      </c>
      <c r="K309" s="3" t="s">
        <v>19</v>
      </c>
      <c r="L309" s="2">
        <v>3</v>
      </c>
      <c r="M309" s="3">
        <v>0.10166447650912569</v>
      </c>
      <c r="N309" s="3">
        <v>135.04261739753505</v>
      </c>
      <c r="O309" s="3">
        <v>0.32327030282488128</v>
      </c>
      <c r="P309" s="3">
        <v>1</v>
      </c>
      <c r="Q309" s="3">
        <f t="shared" si="16"/>
        <v>0.32327030282488128</v>
      </c>
      <c r="R309" s="4">
        <f t="shared" si="17"/>
        <v>0.32327030282488128</v>
      </c>
      <c r="S309" s="3">
        <v>1.9067961213451674E-2</v>
      </c>
      <c r="T309" s="3">
        <v>1</v>
      </c>
      <c r="U309" s="3">
        <f t="shared" si="18"/>
        <v>1.9067961213451674E-2</v>
      </c>
      <c r="V309" s="3">
        <f t="shared" si="19"/>
        <v>1.9067961213451674E-2</v>
      </c>
    </row>
    <row r="310" spans="1:22" x14ac:dyDescent="0.25">
      <c r="A310" s="3" t="s">
        <v>14</v>
      </c>
      <c r="B310" s="3"/>
      <c r="C310" s="3" t="s">
        <v>118</v>
      </c>
      <c r="D310" s="3" t="s">
        <v>119</v>
      </c>
      <c r="E310" s="3">
        <v>0.59</v>
      </c>
      <c r="F310" s="3">
        <v>0.64</v>
      </c>
      <c r="G310" s="3" t="s">
        <v>139</v>
      </c>
      <c r="H310" s="2">
        <v>1820</v>
      </c>
      <c r="I310" s="3" t="s">
        <v>36</v>
      </c>
      <c r="J310" s="2">
        <v>1820</v>
      </c>
      <c r="K310" s="3" t="s">
        <v>123</v>
      </c>
      <c r="L310" s="2">
        <v>118</v>
      </c>
      <c r="M310" s="3">
        <v>16.626876124717523</v>
      </c>
      <c r="N310" s="3">
        <v>51292.503183140689</v>
      </c>
      <c r="O310" s="3">
        <v>105.10139446754594</v>
      </c>
      <c r="P310" s="3">
        <v>1</v>
      </c>
      <c r="Q310" s="3">
        <f t="shared" si="16"/>
        <v>105.10139446754594</v>
      </c>
      <c r="R310" s="4">
        <f t="shared" si="17"/>
        <v>105.10139446754594</v>
      </c>
      <c r="S310" s="3">
        <v>14.829088246920037</v>
      </c>
      <c r="T310" s="3">
        <v>1</v>
      </c>
      <c r="U310" s="3">
        <f t="shared" si="18"/>
        <v>14.829088246920037</v>
      </c>
      <c r="V310" s="3">
        <f t="shared" si="19"/>
        <v>14.829088246920037</v>
      </c>
    </row>
    <row r="311" spans="1:22" x14ac:dyDescent="0.25">
      <c r="A311" s="3" t="s">
        <v>14</v>
      </c>
      <c r="B311" s="3"/>
      <c r="C311" s="3" t="s">
        <v>118</v>
      </c>
      <c r="D311" s="3" t="s">
        <v>119</v>
      </c>
      <c r="E311" s="3">
        <v>0.59</v>
      </c>
      <c r="F311" s="3">
        <v>0.64</v>
      </c>
      <c r="G311" s="3" t="s">
        <v>77</v>
      </c>
      <c r="H311" s="2">
        <v>1820</v>
      </c>
      <c r="I311" s="3" t="s">
        <v>36</v>
      </c>
      <c r="J311" s="2">
        <v>1820</v>
      </c>
      <c r="K311" s="3" t="s">
        <v>156</v>
      </c>
      <c r="L311" s="2">
        <v>376</v>
      </c>
      <c r="M311" s="3">
        <v>165.67130327353573</v>
      </c>
      <c r="N311" s="3">
        <v>564138.08408900304</v>
      </c>
      <c r="O311" s="3">
        <v>1082.2204659815732</v>
      </c>
      <c r="P311" s="3">
        <v>1</v>
      </c>
      <c r="Q311" s="3">
        <f t="shared" si="16"/>
        <v>1082.2204659815732</v>
      </c>
      <c r="R311" s="4">
        <f t="shared" si="17"/>
        <v>1082.2204659815732</v>
      </c>
      <c r="S311" s="3">
        <v>150.10513855475222</v>
      </c>
      <c r="T311" s="3">
        <v>1</v>
      </c>
      <c r="U311" s="3">
        <f t="shared" si="18"/>
        <v>150.10513855475222</v>
      </c>
      <c r="V311" s="3">
        <f t="shared" si="19"/>
        <v>150.10513855475222</v>
      </c>
    </row>
    <row r="312" spans="1:22" x14ac:dyDescent="0.25">
      <c r="A312" s="3" t="s">
        <v>14</v>
      </c>
      <c r="B312" s="3"/>
      <c r="C312" s="3" t="s">
        <v>90</v>
      </c>
      <c r="D312" s="3" t="s">
        <v>111</v>
      </c>
      <c r="E312" s="3">
        <v>0.66</v>
      </c>
      <c r="F312" s="3">
        <v>0.7</v>
      </c>
      <c r="G312" s="3" t="s">
        <v>19</v>
      </c>
      <c r="H312" s="2">
        <v>1840</v>
      </c>
      <c r="I312" s="3" t="s">
        <v>116</v>
      </c>
      <c r="J312" s="2">
        <v>1840</v>
      </c>
      <c r="K312" s="3" t="s">
        <v>19</v>
      </c>
      <c r="L312" s="2">
        <v>4</v>
      </c>
      <c r="M312" s="3">
        <v>0.36400153435063604</v>
      </c>
      <c r="N312" s="3">
        <v>1207.2714105330458</v>
      </c>
      <c r="O312" s="3">
        <v>2.8117191097171563</v>
      </c>
      <c r="P312" s="3">
        <v>1</v>
      </c>
      <c r="Q312" s="3">
        <f t="shared" si="16"/>
        <v>2.8117191097171563</v>
      </c>
      <c r="R312" s="4">
        <f t="shared" si="17"/>
        <v>2.8117191097171563</v>
      </c>
      <c r="S312" s="3">
        <v>0.36173886828105328</v>
      </c>
      <c r="T312" s="3">
        <v>1</v>
      </c>
      <c r="U312" s="3">
        <f t="shared" si="18"/>
        <v>0.36173886828105328</v>
      </c>
      <c r="V312" s="3">
        <f t="shared" si="19"/>
        <v>0.36173886828105328</v>
      </c>
    </row>
    <row r="313" spans="1:22" x14ac:dyDescent="0.25">
      <c r="A313" s="3" t="s">
        <v>14</v>
      </c>
      <c r="B313" s="3"/>
      <c r="C313" s="3" t="s">
        <v>118</v>
      </c>
      <c r="D313" s="3" t="s">
        <v>119</v>
      </c>
      <c r="E313" s="3">
        <v>0.59</v>
      </c>
      <c r="F313" s="3">
        <v>0.64</v>
      </c>
      <c r="G313" s="3" t="s">
        <v>19</v>
      </c>
      <c r="H313" s="2">
        <v>1840</v>
      </c>
      <c r="I313" s="3" t="s">
        <v>116</v>
      </c>
      <c r="J313" s="2">
        <v>1840</v>
      </c>
      <c r="K313" s="3" t="s">
        <v>19</v>
      </c>
      <c r="L313" s="2">
        <v>69</v>
      </c>
      <c r="M313" s="3">
        <v>11.972761479740038</v>
      </c>
      <c r="N313" s="3">
        <v>40894.485807033707</v>
      </c>
      <c r="O313" s="3">
        <v>97.592051273706716</v>
      </c>
      <c r="P313" s="3">
        <v>1</v>
      </c>
      <c r="Q313" s="3">
        <f t="shared" si="16"/>
        <v>97.592051273706716</v>
      </c>
      <c r="R313" s="4">
        <f t="shared" si="17"/>
        <v>97.592051273706716</v>
      </c>
      <c r="S313" s="3">
        <v>13.814749240945725</v>
      </c>
      <c r="T313" s="3">
        <v>1</v>
      </c>
      <c r="U313" s="3">
        <f t="shared" si="18"/>
        <v>13.814749240945725</v>
      </c>
      <c r="V313" s="3">
        <f t="shared" si="19"/>
        <v>13.814749240945725</v>
      </c>
    </row>
    <row r="314" spans="1:22" x14ac:dyDescent="0.25">
      <c r="A314" s="3" t="s">
        <v>14</v>
      </c>
      <c r="B314" s="3"/>
      <c r="C314" s="3" t="s">
        <v>118</v>
      </c>
      <c r="D314" s="3" t="s">
        <v>119</v>
      </c>
      <c r="E314" s="3">
        <v>0.59</v>
      </c>
      <c r="F314" s="3">
        <v>0.64</v>
      </c>
      <c r="G314" s="3" t="s">
        <v>139</v>
      </c>
      <c r="H314" s="2">
        <v>1840</v>
      </c>
      <c r="I314" s="3" t="s">
        <v>116</v>
      </c>
      <c r="J314" s="2">
        <v>1840</v>
      </c>
      <c r="K314" s="3" t="s">
        <v>123</v>
      </c>
      <c r="L314" s="2">
        <v>17</v>
      </c>
      <c r="M314" s="3">
        <v>3.2213583953567277</v>
      </c>
      <c r="N314" s="3">
        <v>10813.577642310018</v>
      </c>
      <c r="O314" s="3">
        <v>23.617259596305232</v>
      </c>
      <c r="P314" s="3">
        <v>1</v>
      </c>
      <c r="Q314" s="3">
        <f t="shared" si="16"/>
        <v>23.617259596305232</v>
      </c>
      <c r="R314" s="4">
        <f t="shared" si="17"/>
        <v>23.617259596305232</v>
      </c>
      <c r="S314" s="3">
        <v>3.2091022597170333</v>
      </c>
      <c r="T314" s="3">
        <v>1</v>
      </c>
      <c r="U314" s="3">
        <f t="shared" si="18"/>
        <v>3.2091022597170333</v>
      </c>
      <c r="V314" s="3">
        <f t="shared" si="19"/>
        <v>3.2091022597170333</v>
      </c>
    </row>
    <row r="315" spans="1:22" x14ac:dyDescent="0.25">
      <c r="A315" s="3" t="s">
        <v>14</v>
      </c>
      <c r="B315" s="3"/>
      <c r="C315" s="3" t="s">
        <v>118</v>
      </c>
      <c r="D315" s="3" t="s">
        <v>119</v>
      </c>
      <c r="E315" s="3">
        <v>0.59</v>
      </c>
      <c r="F315" s="3">
        <v>0.64</v>
      </c>
      <c r="G315" s="3" t="s">
        <v>141</v>
      </c>
      <c r="H315" s="2">
        <v>1840</v>
      </c>
      <c r="I315" s="3" t="s">
        <v>116</v>
      </c>
      <c r="J315" s="2">
        <v>1840</v>
      </c>
      <c r="K315" s="3" t="s">
        <v>142</v>
      </c>
      <c r="L315" s="2">
        <v>38</v>
      </c>
      <c r="M315" s="3">
        <v>9.4754367842476164</v>
      </c>
      <c r="N315" s="3">
        <v>32369.784134519894</v>
      </c>
      <c r="O315" s="3">
        <v>68.939727453275069</v>
      </c>
      <c r="P315" s="3">
        <v>1</v>
      </c>
      <c r="Q315" s="3">
        <f t="shared" si="16"/>
        <v>68.939727453275069</v>
      </c>
      <c r="R315" s="4">
        <f t="shared" si="17"/>
        <v>68.939727453275069</v>
      </c>
      <c r="S315" s="3">
        <v>9.9595551912470217</v>
      </c>
      <c r="T315" s="3">
        <v>1</v>
      </c>
      <c r="U315" s="3">
        <f t="shared" si="18"/>
        <v>9.9595551912470217</v>
      </c>
      <c r="V315" s="3">
        <f t="shared" si="19"/>
        <v>9.9595551912470217</v>
      </c>
    </row>
    <row r="316" spans="1:22" x14ac:dyDescent="0.25">
      <c r="A316" s="3" t="s">
        <v>14</v>
      </c>
      <c r="B316" s="3"/>
      <c r="C316" s="3" t="s">
        <v>118</v>
      </c>
      <c r="D316" s="3" t="s">
        <v>119</v>
      </c>
      <c r="E316" s="3">
        <v>0.59</v>
      </c>
      <c r="F316" s="3">
        <v>0.64</v>
      </c>
      <c r="G316" s="3" t="s">
        <v>11</v>
      </c>
      <c r="H316" s="2">
        <v>1840</v>
      </c>
      <c r="I316" s="3" t="s">
        <v>116</v>
      </c>
      <c r="J316" s="2">
        <v>1840</v>
      </c>
      <c r="K316" s="3" t="s">
        <v>13</v>
      </c>
      <c r="L316" s="2">
        <v>13</v>
      </c>
      <c r="M316" s="3">
        <v>3.509097288249678</v>
      </c>
      <c r="N316" s="3">
        <v>9994.5616041474568</v>
      </c>
      <c r="O316" s="3">
        <v>20.074723971738965</v>
      </c>
      <c r="P316" s="3">
        <v>1</v>
      </c>
      <c r="Q316" s="3">
        <f t="shared" si="16"/>
        <v>20.074723971738965</v>
      </c>
      <c r="R316" s="4">
        <f t="shared" si="17"/>
        <v>20.074723971738965</v>
      </c>
      <c r="S316" s="3">
        <v>2.7792855080801169</v>
      </c>
      <c r="T316" s="3">
        <v>1</v>
      </c>
      <c r="U316" s="3">
        <f t="shared" si="18"/>
        <v>2.7792855080801169</v>
      </c>
      <c r="V316" s="3">
        <f t="shared" si="19"/>
        <v>2.7792855080801169</v>
      </c>
    </row>
    <row r="317" spans="1:22" x14ac:dyDescent="0.25">
      <c r="A317" s="3" t="s">
        <v>14</v>
      </c>
      <c r="B317" s="3"/>
      <c r="C317" s="3" t="s">
        <v>118</v>
      </c>
      <c r="D317" s="3" t="s">
        <v>119</v>
      </c>
      <c r="E317" s="3">
        <v>0.59</v>
      </c>
      <c r="F317" s="3">
        <v>0.64</v>
      </c>
      <c r="G317" s="3" t="s">
        <v>59</v>
      </c>
      <c r="H317" s="2">
        <v>1840</v>
      </c>
      <c r="I317" s="3" t="s">
        <v>116</v>
      </c>
      <c r="J317" s="2">
        <v>1840</v>
      </c>
      <c r="K317" s="3" t="s">
        <v>62</v>
      </c>
      <c r="L317" s="2">
        <v>14</v>
      </c>
      <c r="M317" s="3">
        <v>0.78204627136310567</v>
      </c>
      <c r="N317" s="3">
        <v>2692.7376744637509</v>
      </c>
      <c r="O317" s="3">
        <v>6.7850947673486548</v>
      </c>
      <c r="P317" s="3">
        <v>1</v>
      </c>
      <c r="Q317" s="3">
        <f t="shared" si="16"/>
        <v>6.7850947673486548</v>
      </c>
      <c r="R317" s="4">
        <f t="shared" si="17"/>
        <v>6.7850947673486548</v>
      </c>
      <c r="S317" s="3">
        <v>0.89474374967551762</v>
      </c>
      <c r="T317" s="3">
        <v>1</v>
      </c>
      <c r="U317" s="3">
        <f t="shared" si="18"/>
        <v>0.89474374967551762</v>
      </c>
      <c r="V317" s="3">
        <f t="shared" si="19"/>
        <v>0.89474374967551762</v>
      </c>
    </row>
    <row r="318" spans="1:22" x14ac:dyDescent="0.25">
      <c r="A318" s="3" t="s">
        <v>14</v>
      </c>
      <c r="B318" s="3"/>
      <c r="C318" s="3" t="s">
        <v>118</v>
      </c>
      <c r="D318" s="3" t="s">
        <v>119</v>
      </c>
      <c r="E318" s="3">
        <v>0.59</v>
      </c>
      <c r="F318" s="3">
        <v>0.64</v>
      </c>
      <c r="G318" s="3" t="s">
        <v>59</v>
      </c>
      <c r="H318" s="2">
        <v>1840</v>
      </c>
      <c r="I318" s="3" t="s">
        <v>116</v>
      </c>
      <c r="J318" s="2">
        <v>1840</v>
      </c>
      <c r="K318" s="3" t="s">
        <v>148</v>
      </c>
      <c r="L318" s="2">
        <v>4</v>
      </c>
      <c r="M318" s="3">
        <v>0.13932668025604558</v>
      </c>
      <c r="N318" s="3">
        <v>528.91841533992215</v>
      </c>
      <c r="O318" s="3">
        <v>1.1250166614332964</v>
      </c>
      <c r="P318" s="3">
        <v>1</v>
      </c>
      <c r="Q318" s="3">
        <f t="shared" si="16"/>
        <v>1.1250166614332964</v>
      </c>
      <c r="R318" s="4">
        <f t="shared" si="17"/>
        <v>1.1250166614332964</v>
      </c>
      <c r="S318" s="3">
        <v>0.15209679342723953</v>
      </c>
      <c r="T318" s="3">
        <v>1</v>
      </c>
      <c r="U318" s="3">
        <f t="shared" si="18"/>
        <v>0.15209679342723953</v>
      </c>
      <c r="V318" s="3">
        <f t="shared" si="19"/>
        <v>0.15209679342723953</v>
      </c>
    </row>
    <row r="319" spans="1:22" x14ac:dyDescent="0.25">
      <c r="A319" s="3" t="s">
        <v>14</v>
      </c>
      <c r="B319" s="3"/>
      <c r="C319" s="3" t="s">
        <v>118</v>
      </c>
      <c r="D319" s="3" t="s">
        <v>119</v>
      </c>
      <c r="E319" s="3">
        <v>0.59</v>
      </c>
      <c r="F319" s="3">
        <v>0.64</v>
      </c>
      <c r="G319" s="3" t="s">
        <v>59</v>
      </c>
      <c r="H319" s="2">
        <v>1840</v>
      </c>
      <c r="I319" s="3" t="s">
        <v>116</v>
      </c>
      <c r="J319" s="2">
        <v>1840</v>
      </c>
      <c r="K319" s="3" t="s">
        <v>154</v>
      </c>
      <c r="L319" s="2">
        <v>1</v>
      </c>
      <c r="M319" s="3">
        <v>3.5516392121563494E-5</v>
      </c>
      <c r="N319" s="3">
        <v>0.13835613321624021</v>
      </c>
      <c r="O319" s="3">
        <v>3.0222042098074057E-4</v>
      </c>
      <c r="P319" s="3">
        <v>1</v>
      </c>
      <c r="Q319" s="3">
        <f t="shared" si="16"/>
        <v>3.0222042098074057E-4</v>
      </c>
      <c r="R319" s="4">
        <f t="shared" si="17"/>
        <v>3.0222042098074057E-4</v>
      </c>
      <c r="S319" s="3">
        <v>3.9938784496041631E-5</v>
      </c>
      <c r="T319" s="3">
        <v>1</v>
      </c>
      <c r="U319" s="3">
        <f t="shared" si="18"/>
        <v>3.9938784496041631E-5</v>
      </c>
      <c r="V319" s="3">
        <f t="shared" si="19"/>
        <v>3.9938784496041631E-5</v>
      </c>
    </row>
    <row r="320" spans="1:22" x14ac:dyDescent="0.25">
      <c r="A320" s="3" t="s">
        <v>14</v>
      </c>
      <c r="B320" s="3"/>
      <c r="C320" s="3" t="s">
        <v>118</v>
      </c>
      <c r="D320" s="3" t="s">
        <v>119</v>
      </c>
      <c r="E320" s="3">
        <v>0.59</v>
      </c>
      <c r="F320" s="3">
        <v>0.64</v>
      </c>
      <c r="G320" s="3" t="s">
        <v>59</v>
      </c>
      <c r="H320" s="2">
        <v>1840</v>
      </c>
      <c r="I320" s="3" t="s">
        <v>116</v>
      </c>
      <c r="J320" s="2">
        <v>1840</v>
      </c>
      <c r="K320" s="3" t="s">
        <v>153</v>
      </c>
      <c r="L320" s="2">
        <v>3</v>
      </c>
      <c r="M320" s="3">
        <v>0.64819736819150631</v>
      </c>
      <c r="N320" s="3">
        <v>2389.8184117901556</v>
      </c>
      <c r="O320" s="3">
        <v>4.8397560465078735</v>
      </c>
      <c r="P320" s="3">
        <v>1</v>
      </c>
      <c r="Q320" s="3">
        <f t="shared" si="16"/>
        <v>4.8397560465078735</v>
      </c>
      <c r="R320" s="4">
        <f t="shared" si="17"/>
        <v>4.8397560465078735</v>
      </c>
      <c r="S320" s="3">
        <v>0.66328208970909752</v>
      </c>
      <c r="T320" s="3">
        <v>1</v>
      </c>
      <c r="U320" s="3">
        <f t="shared" si="18"/>
        <v>0.66328208970909752</v>
      </c>
      <c r="V320" s="3">
        <f t="shared" si="19"/>
        <v>0.66328208970909752</v>
      </c>
    </row>
    <row r="321" spans="1:22" x14ac:dyDescent="0.25">
      <c r="A321" s="3" t="s">
        <v>14</v>
      </c>
      <c r="B321" s="3"/>
      <c r="C321" s="3" t="s">
        <v>118</v>
      </c>
      <c r="D321" s="3" t="s">
        <v>119</v>
      </c>
      <c r="E321" s="3">
        <v>0.59</v>
      </c>
      <c r="F321" s="3">
        <v>0.64</v>
      </c>
      <c r="G321" s="3" t="s">
        <v>77</v>
      </c>
      <c r="H321" s="2">
        <v>1840</v>
      </c>
      <c r="I321" s="3" t="s">
        <v>116</v>
      </c>
      <c r="J321" s="2">
        <v>1840</v>
      </c>
      <c r="K321" s="3" t="s">
        <v>156</v>
      </c>
      <c r="L321" s="2">
        <v>49</v>
      </c>
      <c r="M321" s="3">
        <v>14.854648489320061</v>
      </c>
      <c r="N321" s="3">
        <v>46580.076900902684</v>
      </c>
      <c r="O321" s="3">
        <v>92.339485598613251</v>
      </c>
      <c r="P321" s="3">
        <v>1</v>
      </c>
      <c r="Q321" s="3">
        <f t="shared" si="16"/>
        <v>92.339485598613251</v>
      </c>
      <c r="R321" s="4">
        <f t="shared" si="17"/>
        <v>92.339485598613251</v>
      </c>
      <c r="S321" s="3">
        <v>12.701884103981453</v>
      </c>
      <c r="T321" s="3">
        <v>1</v>
      </c>
      <c r="U321" s="3">
        <f t="shared" si="18"/>
        <v>12.701884103981453</v>
      </c>
      <c r="V321" s="3">
        <f t="shared" si="19"/>
        <v>12.701884103981453</v>
      </c>
    </row>
    <row r="322" spans="1:22" x14ac:dyDescent="0.25">
      <c r="A322" s="3" t="s">
        <v>14</v>
      </c>
      <c r="B322" s="3"/>
      <c r="C322" s="3" t="s">
        <v>15</v>
      </c>
      <c r="D322" s="3" t="s">
        <v>16</v>
      </c>
      <c r="E322" s="3">
        <v>0.67</v>
      </c>
      <c r="F322" s="3">
        <v>0.72</v>
      </c>
      <c r="G322" s="3" t="s">
        <v>19</v>
      </c>
      <c r="H322" s="2">
        <v>1850</v>
      </c>
      <c r="I322" s="3" t="s">
        <v>37</v>
      </c>
      <c r="J322" s="2">
        <v>1850</v>
      </c>
      <c r="K322" s="3" t="s">
        <v>19</v>
      </c>
      <c r="L322" s="2">
        <v>25</v>
      </c>
      <c r="M322" s="3">
        <v>0.98986614420321406</v>
      </c>
      <c r="N322" s="3">
        <v>1661.4906652630229</v>
      </c>
      <c r="O322" s="3">
        <v>3.9425866719716063</v>
      </c>
      <c r="P322" s="3">
        <v>1</v>
      </c>
      <c r="Q322" s="3">
        <f t="shared" ref="Q322:Q385" si="20">O322*P322</f>
        <v>3.9425866719716063</v>
      </c>
      <c r="R322" s="4">
        <f t="shared" ref="R322:R361" si="21">Q322</f>
        <v>3.9425866719716063</v>
      </c>
      <c r="S322" s="3">
        <v>0.50919730570578658</v>
      </c>
      <c r="T322" s="3">
        <v>1</v>
      </c>
      <c r="U322" s="3">
        <f t="shared" ref="U322:U385" si="22">S322*T322</f>
        <v>0.50919730570578658</v>
      </c>
      <c r="V322" s="3">
        <f t="shared" ref="V322:V361" si="23">U322</f>
        <v>0.50919730570578658</v>
      </c>
    </row>
    <row r="323" spans="1:22" x14ac:dyDescent="0.25">
      <c r="A323" s="3" t="s">
        <v>14</v>
      </c>
      <c r="B323" s="3"/>
      <c r="C323" s="3" t="s">
        <v>90</v>
      </c>
      <c r="D323" s="3" t="s">
        <v>111</v>
      </c>
      <c r="E323" s="3">
        <v>0.66</v>
      </c>
      <c r="F323" s="3">
        <v>0.7</v>
      </c>
      <c r="G323" s="3" t="s">
        <v>19</v>
      </c>
      <c r="H323" s="2">
        <v>1850</v>
      </c>
      <c r="I323" s="3" t="s">
        <v>37</v>
      </c>
      <c r="J323" s="2">
        <v>1850</v>
      </c>
      <c r="K323" s="3" t="s">
        <v>19</v>
      </c>
      <c r="L323" s="2">
        <v>80</v>
      </c>
      <c r="M323" s="3">
        <v>26.011710657979627</v>
      </c>
      <c r="N323" s="3">
        <v>74880.936317106767</v>
      </c>
      <c r="O323" s="3">
        <v>161.83374878977105</v>
      </c>
      <c r="P323" s="3">
        <v>1</v>
      </c>
      <c r="Q323" s="3">
        <f t="shared" si="20"/>
        <v>161.83374878977105</v>
      </c>
      <c r="R323" s="4">
        <f t="shared" si="21"/>
        <v>161.83374878977105</v>
      </c>
      <c r="S323" s="3">
        <v>21.43814573494468</v>
      </c>
      <c r="T323" s="3">
        <v>1</v>
      </c>
      <c r="U323" s="3">
        <f t="shared" si="22"/>
        <v>21.43814573494468</v>
      </c>
      <c r="V323" s="3">
        <f t="shared" si="23"/>
        <v>21.43814573494468</v>
      </c>
    </row>
    <row r="324" spans="1:22" x14ac:dyDescent="0.25">
      <c r="A324" s="3" t="s">
        <v>14</v>
      </c>
      <c r="B324" s="3"/>
      <c r="C324" s="3" t="s">
        <v>118</v>
      </c>
      <c r="D324" s="3" t="s">
        <v>119</v>
      </c>
      <c r="E324" s="3">
        <v>0.59</v>
      </c>
      <c r="F324" s="3">
        <v>0.64</v>
      </c>
      <c r="G324" s="3" t="s">
        <v>19</v>
      </c>
      <c r="H324" s="2">
        <v>1850</v>
      </c>
      <c r="I324" s="3" t="s">
        <v>37</v>
      </c>
      <c r="J324" s="2">
        <v>1850</v>
      </c>
      <c r="K324" s="3" t="s">
        <v>19</v>
      </c>
      <c r="L324" s="2">
        <v>3</v>
      </c>
      <c r="M324" s="3">
        <v>2.6061985849888829E-2</v>
      </c>
      <c r="N324" s="3">
        <v>99.196887087611614</v>
      </c>
      <c r="O324" s="3">
        <v>0.23841095863887535</v>
      </c>
      <c r="P324" s="3">
        <v>1</v>
      </c>
      <c r="Q324" s="3">
        <f t="shared" si="20"/>
        <v>0.23841095863887535</v>
      </c>
      <c r="R324" s="4">
        <f t="shared" si="21"/>
        <v>0.23841095863887535</v>
      </c>
      <c r="S324" s="3">
        <v>3.984560819809755E-2</v>
      </c>
      <c r="T324" s="3">
        <v>1</v>
      </c>
      <c r="U324" s="3">
        <f t="shared" si="22"/>
        <v>3.984560819809755E-2</v>
      </c>
      <c r="V324" s="3">
        <f t="shared" si="23"/>
        <v>3.984560819809755E-2</v>
      </c>
    </row>
    <row r="325" spans="1:22" x14ac:dyDescent="0.25">
      <c r="A325" s="3" t="s">
        <v>14</v>
      </c>
      <c r="B325" s="3"/>
      <c r="C325" s="3" t="s">
        <v>118</v>
      </c>
      <c r="D325" s="3" t="s">
        <v>119</v>
      </c>
      <c r="E325" s="3">
        <v>0.59</v>
      </c>
      <c r="F325" s="3">
        <v>0.64</v>
      </c>
      <c r="G325" s="3" t="s">
        <v>139</v>
      </c>
      <c r="H325" s="2">
        <v>1850</v>
      </c>
      <c r="I325" s="3" t="s">
        <v>37</v>
      </c>
      <c r="J325" s="2">
        <v>1850</v>
      </c>
      <c r="K325" s="3" t="s">
        <v>123</v>
      </c>
      <c r="L325" s="2">
        <v>27</v>
      </c>
      <c r="M325" s="3">
        <v>3.077102095703804</v>
      </c>
      <c r="N325" s="3">
        <v>10604.274039675842</v>
      </c>
      <c r="O325" s="3">
        <v>24.335979684855474</v>
      </c>
      <c r="P325" s="3">
        <v>1</v>
      </c>
      <c r="Q325" s="3">
        <f t="shared" si="20"/>
        <v>24.335979684855474</v>
      </c>
      <c r="R325" s="4">
        <f t="shared" si="21"/>
        <v>24.335979684855474</v>
      </c>
      <c r="S325" s="3">
        <v>3.6891912057216207</v>
      </c>
      <c r="T325" s="3">
        <v>1</v>
      </c>
      <c r="U325" s="3">
        <f t="shared" si="22"/>
        <v>3.6891912057216207</v>
      </c>
      <c r="V325" s="3">
        <f t="shared" si="23"/>
        <v>3.6891912057216207</v>
      </c>
    </row>
    <row r="326" spans="1:22" x14ac:dyDescent="0.25">
      <c r="A326" s="3" t="s">
        <v>14</v>
      </c>
      <c r="B326" s="3"/>
      <c r="C326" s="3" t="s">
        <v>118</v>
      </c>
      <c r="D326" s="3" t="s">
        <v>119</v>
      </c>
      <c r="E326" s="3">
        <v>0.59</v>
      </c>
      <c r="F326" s="3">
        <v>0.64</v>
      </c>
      <c r="G326" s="3" t="s">
        <v>141</v>
      </c>
      <c r="H326" s="2">
        <v>1850</v>
      </c>
      <c r="I326" s="3" t="s">
        <v>37</v>
      </c>
      <c r="J326" s="2">
        <v>1850</v>
      </c>
      <c r="K326" s="3" t="s">
        <v>142</v>
      </c>
      <c r="L326" s="2">
        <v>16</v>
      </c>
      <c r="M326" s="3">
        <v>1.293879883755467</v>
      </c>
      <c r="N326" s="3">
        <v>4955.8736216946718</v>
      </c>
      <c r="O326" s="3">
        <v>10.860079932500467</v>
      </c>
      <c r="P326" s="3">
        <v>1</v>
      </c>
      <c r="Q326" s="3">
        <f t="shared" si="20"/>
        <v>10.860079932500467</v>
      </c>
      <c r="R326" s="4">
        <f t="shared" si="21"/>
        <v>10.860079932500467</v>
      </c>
      <c r="S326" s="3">
        <v>1.5247330620638817</v>
      </c>
      <c r="T326" s="3">
        <v>1</v>
      </c>
      <c r="U326" s="3">
        <f t="shared" si="22"/>
        <v>1.5247330620638817</v>
      </c>
      <c r="V326" s="3">
        <f t="shared" si="23"/>
        <v>1.5247330620638817</v>
      </c>
    </row>
    <row r="327" spans="1:22" x14ac:dyDescent="0.25">
      <c r="A327" s="3" t="s">
        <v>14</v>
      </c>
      <c r="B327" s="3"/>
      <c r="C327" s="3" t="s">
        <v>118</v>
      </c>
      <c r="D327" s="3" t="s">
        <v>119</v>
      </c>
      <c r="E327" s="3">
        <v>0.59</v>
      </c>
      <c r="F327" s="3">
        <v>0.64</v>
      </c>
      <c r="G327" s="3" t="s">
        <v>145</v>
      </c>
      <c r="H327" s="2">
        <v>1850</v>
      </c>
      <c r="I327" s="3" t="s">
        <v>37</v>
      </c>
      <c r="J327" s="2">
        <v>1850</v>
      </c>
      <c r="K327" s="3" t="s">
        <v>147</v>
      </c>
      <c r="L327" s="2">
        <v>5</v>
      </c>
      <c r="M327" s="3">
        <v>0.15842222682158763</v>
      </c>
      <c r="N327" s="3">
        <v>606.76705086892639</v>
      </c>
      <c r="O327" s="3">
        <v>1.2229016436393689</v>
      </c>
      <c r="P327" s="3">
        <v>1</v>
      </c>
      <c r="Q327" s="3">
        <f t="shared" si="20"/>
        <v>1.2229016436393689</v>
      </c>
      <c r="R327" s="4">
        <f t="shared" si="21"/>
        <v>1.2229016436393689</v>
      </c>
      <c r="S327" s="3">
        <v>0.16838674790420374</v>
      </c>
      <c r="T327" s="3">
        <v>1</v>
      </c>
      <c r="U327" s="3">
        <f t="shared" si="22"/>
        <v>0.16838674790420374</v>
      </c>
      <c r="V327" s="3">
        <f t="shared" si="23"/>
        <v>0.16838674790420374</v>
      </c>
    </row>
    <row r="328" spans="1:22" x14ac:dyDescent="0.25">
      <c r="A328" s="3" t="s">
        <v>14</v>
      </c>
      <c r="B328" s="3"/>
      <c r="C328" s="3" t="s">
        <v>118</v>
      </c>
      <c r="D328" s="3" t="s">
        <v>119</v>
      </c>
      <c r="E328" s="3">
        <v>0.59</v>
      </c>
      <c r="F328" s="3">
        <v>0.64</v>
      </c>
      <c r="G328" s="3" t="s">
        <v>145</v>
      </c>
      <c r="H328" s="2">
        <v>1850</v>
      </c>
      <c r="I328" s="3" t="s">
        <v>37</v>
      </c>
      <c r="J328" s="2">
        <v>1850</v>
      </c>
      <c r="K328" s="3" t="s">
        <v>146</v>
      </c>
      <c r="L328" s="2">
        <v>9</v>
      </c>
      <c r="M328" s="3">
        <v>2.0983235421230746</v>
      </c>
      <c r="N328" s="3">
        <v>8038.3070094459581</v>
      </c>
      <c r="O328" s="3">
        <v>16.571002325914009</v>
      </c>
      <c r="P328" s="3">
        <v>1</v>
      </c>
      <c r="Q328" s="3">
        <f t="shared" si="20"/>
        <v>16.571002325914009</v>
      </c>
      <c r="R328" s="4">
        <f t="shared" si="21"/>
        <v>16.571002325914009</v>
      </c>
      <c r="S328" s="3">
        <v>2.3559661082764825</v>
      </c>
      <c r="T328" s="3">
        <v>1</v>
      </c>
      <c r="U328" s="3">
        <f t="shared" si="22"/>
        <v>2.3559661082764825</v>
      </c>
      <c r="V328" s="3">
        <f t="shared" si="23"/>
        <v>2.3559661082764825</v>
      </c>
    </row>
    <row r="329" spans="1:22" x14ac:dyDescent="0.25">
      <c r="A329" s="3" t="s">
        <v>14</v>
      </c>
      <c r="B329" s="3"/>
      <c r="C329" s="3" t="s">
        <v>118</v>
      </c>
      <c r="D329" s="3" t="s">
        <v>119</v>
      </c>
      <c r="E329" s="3">
        <v>0.59</v>
      </c>
      <c r="F329" s="3">
        <v>0.64</v>
      </c>
      <c r="G329" s="3" t="s">
        <v>59</v>
      </c>
      <c r="H329" s="2">
        <v>1850</v>
      </c>
      <c r="I329" s="3" t="s">
        <v>37</v>
      </c>
      <c r="J329" s="2">
        <v>1850</v>
      </c>
      <c r="K329" s="3" t="s">
        <v>124</v>
      </c>
      <c r="L329" s="2">
        <v>10</v>
      </c>
      <c r="M329" s="3">
        <v>0.17089543990219377</v>
      </c>
      <c r="N329" s="3">
        <v>635.4237786531055</v>
      </c>
      <c r="O329" s="3">
        <v>1.4218048467322748</v>
      </c>
      <c r="P329" s="3">
        <v>1</v>
      </c>
      <c r="Q329" s="3">
        <f t="shared" si="20"/>
        <v>1.4218048467322748</v>
      </c>
      <c r="R329" s="4">
        <f t="shared" si="21"/>
        <v>1.4218048467322748</v>
      </c>
      <c r="S329" s="3">
        <v>0.1957846886651661</v>
      </c>
      <c r="T329" s="3">
        <v>1</v>
      </c>
      <c r="U329" s="3">
        <f t="shared" si="22"/>
        <v>0.1957846886651661</v>
      </c>
      <c r="V329" s="3">
        <f t="shared" si="23"/>
        <v>0.1957846886651661</v>
      </c>
    </row>
    <row r="330" spans="1:22" x14ac:dyDescent="0.25">
      <c r="A330" s="3" t="s">
        <v>14</v>
      </c>
      <c r="B330" s="3"/>
      <c r="C330" s="3" t="s">
        <v>15</v>
      </c>
      <c r="D330" s="3" t="s">
        <v>16</v>
      </c>
      <c r="E330" s="3">
        <v>0.67</v>
      </c>
      <c r="F330" s="3">
        <v>0.72</v>
      </c>
      <c r="G330" s="3" t="s">
        <v>63</v>
      </c>
      <c r="H330" s="2">
        <v>1850</v>
      </c>
      <c r="I330" s="3" t="s">
        <v>37</v>
      </c>
      <c r="J330" s="2">
        <v>1850</v>
      </c>
      <c r="K330" s="3" t="s">
        <v>20</v>
      </c>
      <c r="L330" s="2">
        <v>173</v>
      </c>
      <c r="M330" s="3">
        <v>62.914781883361265</v>
      </c>
      <c r="N330" s="3">
        <v>210628.36310115433</v>
      </c>
      <c r="O330" s="3">
        <v>496.32025134635671</v>
      </c>
      <c r="P330" s="3">
        <v>1</v>
      </c>
      <c r="Q330" s="3">
        <f t="shared" si="20"/>
        <v>496.32025134635671</v>
      </c>
      <c r="R330" s="4">
        <f t="shared" si="21"/>
        <v>496.32025134635671</v>
      </c>
      <c r="S330" s="3">
        <v>63.715127910341266</v>
      </c>
      <c r="T330" s="3">
        <v>1</v>
      </c>
      <c r="U330" s="3">
        <f t="shared" si="22"/>
        <v>63.715127910341266</v>
      </c>
      <c r="V330" s="3">
        <f t="shared" si="23"/>
        <v>63.715127910341266</v>
      </c>
    </row>
    <row r="331" spans="1:22" x14ac:dyDescent="0.25">
      <c r="A331" s="3" t="s">
        <v>14</v>
      </c>
      <c r="B331" s="3"/>
      <c r="C331" s="3" t="s">
        <v>90</v>
      </c>
      <c r="D331" s="3" t="s">
        <v>91</v>
      </c>
      <c r="E331" s="3">
        <v>0.66</v>
      </c>
      <c r="F331" s="3">
        <v>0.7</v>
      </c>
      <c r="G331" s="3" t="s">
        <v>19</v>
      </c>
      <c r="H331" s="2">
        <v>1860</v>
      </c>
      <c r="I331" s="3" t="s">
        <v>105</v>
      </c>
      <c r="J331" s="2">
        <v>1860</v>
      </c>
      <c r="K331" s="3" t="s">
        <v>19</v>
      </c>
      <c r="L331" s="2">
        <v>8</v>
      </c>
      <c r="M331" s="3">
        <v>0.66363730875739424</v>
      </c>
      <c r="N331" s="3">
        <v>2312.2273563853696</v>
      </c>
      <c r="O331" s="3">
        <v>6.1255200041992959</v>
      </c>
      <c r="P331" s="3">
        <v>1</v>
      </c>
      <c r="Q331" s="3">
        <f t="shared" si="20"/>
        <v>6.1255200041992959</v>
      </c>
      <c r="R331" s="4">
        <f t="shared" si="21"/>
        <v>6.1255200041992959</v>
      </c>
      <c r="S331" s="3">
        <v>0.88083017229172311</v>
      </c>
      <c r="T331" s="3">
        <v>1</v>
      </c>
      <c r="U331" s="3">
        <f t="shared" si="22"/>
        <v>0.88083017229172311</v>
      </c>
      <c r="V331" s="3">
        <f t="shared" si="23"/>
        <v>0.88083017229172311</v>
      </c>
    </row>
    <row r="332" spans="1:22" x14ac:dyDescent="0.25">
      <c r="A332" s="3" t="s">
        <v>14</v>
      </c>
      <c r="B332" s="3"/>
      <c r="C332" s="3" t="s">
        <v>118</v>
      </c>
      <c r="D332" s="3" t="s">
        <v>119</v>
      </c>
      <c r="E332" s="3">
        <v>0.59</v>
      </c>
      <c r="F332" s="3">
        <v>0.64</v>
      </c>
      <c r="G332" s="3" t="s">
        <v>19</v>
      </c>
      <c r="H332" s="2">
        <v>1860</v>
      </c>
      <c r="I332" s="3" t="s">
        <v>105</v>
      </c>
      <c r="J332" s="2">
        <v>1860</v>
      </c>
      <c r="K332" s="3" t="s">
        <v>19</v>
      </c>
      <c r="L332" s="2">
        <v>78</v>
      </c>
      <c r="M332" s="3">
        <v>2.1875583597694317</v>
      </c>
      <c r="N332" s="3">
        <v>7548.20378126588</v>
      </c>
      <c r="O332" s="3">
        <v>16.758160841470605</v>
      </c>
      <c r="P332" s="3">
        <v>1</v>
      </c>
      <c r="Q332" s="3">
        <f t="shared" si="20"/>
        <v>16.758160841470605</v>
      </c>
      <c r="R332" s="4">
        <f t="shared" si="21"/>
        <v>16.758160841470605</v>
      </c>
      <c r="S332" s="3">
        <v>2.4607768622285242</v>
      </c>
      <c r="T332" s="3">
        <v>1</v>
      </c>
      <c r="U332" s="3">
        <f t="shared" si="22"/>
        <v>2.4607768622285242</v>
      </c>
      <c r="V332" s="3">
        <f t="shared" si="23"/>
        <v>2.4607768622285242</v>
      </c>
    </row>
    <row r="333" spans="1:22" x14ac:dyDescent="0.25">
      <c r="A333" s="3" t="s">
        <v>14</v>
      </c>
      <c r="B333" s="3"/>
      <c r="C333" s="3" t="s">
        <v>118</v>
      </c>
      <c r="D333" s="3" t="s">
        <v>119</v>
      </c>
      <c r="E333" s="3">
        <v>0.59</v>
      </c>
      <c r="F333" s="3">
        <v>0.64</v>
      </c>
      <c r="G333" s="3" t="s">
        <v>137</v>
      </c>
      <c r="H333" s="2">
        <v>1860</v>
      </c>
      <c r="I333" s="3" t="s">
        <v>105</v>
      </c>
      <c r="J333" s="2">
        <v>1860</v>
      </c>
      <c r="K333" s="3" t="s">
        <v>121</v>
      </c>
      <c r="L333" s="2">
        <v>22</v>
      </c>
      <c r="M333" s="3">
        <v>1.2032129666033451</v>
      </c>
      <c r="N333" s="3">
        <v>4314.3301063331755</v>
      </c>
      <c r="O333" s="3">
        <v>9.8003621671248791</v>
      </c>
      <c r="P333" s="3">
        <v>1</v>
      </c>
      <c r="Q333" s="3">
        <f t="shared" si="20"/>
        <v>9.8003621671248791</v>
      </c>
      <c r="R333" s="4">
        <f t="shared" si="21"/>
        <v>9.8003621671248791</v>
      </c>
      <c r="S333" s="3">
        <v>1.4283027878853094</v>
      </c>
      <c r="T333" s="3">
        <v>1</v>
      </c>
      <c r="U333" s="3">
        <f t="shared" si="22"/>
        <v>1.4283027878853094</v>
      </c>
      <c r="V333" s="3">
        <f t="shared" si="23"/>
        <v>1.4283027878853094</v>
      </c>
    </row>
    <row r="334" spans="1:22" x14ac:dyDescent="0.25">
      <c r="A334" s="3" t="s">
        <v>14</v>
      </c>
      <c r="B334" s="3"/>
      <c r="C334" s="3" t="s">
        <v>118</v>
      </c>
      <c r="D334" s="3" t="s">
        <v>119</v>
      </c>
      <c r="E334" s="3">
        <v>0.59</v>
      </c>
      <c r="F334" s="3">
        <v>0.64</v>
      </c>
      <c r="G334" s="3" t="s">
        <v>141</v>
      </c>
      <c r="H334" s="2">
        <v>1860</v>
      </c>
      <c r="I334" s="3" t="s">
        <v>105</v>
      </c>
      <c r="J334" s="2">
        <v>1860</v>
      </c>
      <c r="K334" s="3" t="s">
        <v>142</v>
      </c>
      <c r="L334" s="2">
        <v>40</v>
      </c>
      <c r="M334" s="3">
        <v>2.7425044095869584</v>
      </c>
      <c r="N334" s="3">
        <v>10374.715473311053</v>
      </c>
      <c r="O334" s="3">
        <v>22.725789443157218</v>
      </c>
      <c r="P334" s="3">
        <v>1</v>
      </c>
      <c r="Q334" s="3">
        <f t="shared" si="20"/>
        <v>22.725789443157218</v>
      </c>
      <c r="R334" s="4">
        <f t="shared" si="21"/>
        <v>22.725789443157218</v>
      </c>
      <c r="S334" s="3">
        <v>3.1782587862666487</v>
      </c>
      <c r="T334" s="3">
        <v>1</v>
      </c>
      <c r="U334" s="3">
        <f t="shared" si="22"/>
        <v>3.1782587862666487</v>
      </c>
      <c r="V334" s="3">
        <f t="shared" si="23"/>
        <v>3.1782587862666487</v>
      </c>
    </row>
    <row r="335" spans="1:22" x14ac:dyDescent="0.25">
      <c r="A335" s="3" t="s">
        <v>14</v>
      </c>
      <c r="B335" s="3"/>
      <c r="C335" s="3" t="s">
        <v>118</v>
      </c>
      <c r="D335" s="3" t="s">
        <v>119</v>
      </c>
      <c r="E335" s="3">
        <v>0.59</v>
      </c>
      <c r="F335" s="3">
        <v>0.64</v>
      </c>
      <c r="G335" s="3" t="s">
        <v>145</v>
      </c>
      <c r="H335" s="2">
        <v>1860</v>
      </c>
      <c r="I335" s="3" t="s">
        <v>105</v>
      </c>
      <c r="J335" s="2">
        <v>1860</v>
      </c>
      <c r="K335" s="3" t="s">
        <v>147</v>
      </c>
      <c r="L335" s="2">
        <v>5</v>
      </c>
      <c r="M335" s="3">
        <v>2.4345265432551846E-2</v>
      </c>
      <c r="N335" s="3">
        <v>93.347453967391147</v>
      </c>
      <c r="O335" s="3">
        <v>0.21878209019607564</v>
      </c>
      <c r="P335" s="3">
        <v>1</v>
      </c>
      <c r="Q335" s="3">
        <f t="shared" si="20"/>
        <v>0.21878209019607564</v>
      </c>
      <c r="R335" s="4">
        <f t="shared" si="21"/>
        <v>0.21878209019607564</v>
      </c>
      <c r="S335" s="3">
        <v>3.341485417027814E-2</v>
      </c>
      <c r="T335" s="3">
        <v>1</v>
      </c>
      <c r="U335" s="3">
        <f t="shared" si="22"/>
        <v>3.341485417027814E-2</v>
      </c>
      <c r="V335" s="3">
        <f t="shared" si="23"/>
        <v>3.341485417027814E-2</v>
      </c>
    </row>
    <row r="336" spans="1:22" x14ac:dyDescent="0.25">
      <c r="A336" s="3" t="s">
        <v>14</v>
      </c>
      <c r="B336" s="3"/>
      <c r="C336" s="3" t="s">
        <v>118</v>
      </c>
      <c r="D336" s="3" t="s">
        <v>119</v>
      </c>
      <c r="E336" s="3">
        <v>0.59</v>
      </c>
      <c r="F336" s="3">
        <v>0.64</v>
      </c>
      <c r="G336" s="3" t="s">
        <v>145</v>
      </c>
      <c r="H336" s="2">
        <v>1860</v>
      </c>
      <c r="I336" s="3" t="s">
        <v>105</v>
      </c>
      <c r="J336" s="2">
        <v>1860</v>
      </c>
      <c r="K336" s="3" t="s">
        <v>146</v>
      </c>
      <c r="L336" s="2">
        <v>61</v>
      </c>
      <c r="M336" s="3">
        <v>12.990202254321181</v>
      </c>
      <c r="N336" s="3">
        <v>47082.38182656125</v>
      </c>
      <c r="O336" s="3">
        <v>95.60626657771823</v>
      </c>
      <c r="P336" s="3">
        <v>1</v>
      </c>
      <c r="Q336" s="3">
        <f t="shared" si="20"/>
        <v>95.60626657771823</v>
      </c>
      <c r="R336" s="4">
        <f t="shared" si="21"/>
        <v>95.60626657771823</v>
      </c>
      <c r="S336" s="3">
        <v>13.132448086557513</v>
      </c>
      <c r="T336" s="3">
        <v>1</v>
      </c>
      <c r="U336" s="3">
        <f t="shared" si="22"/>
        <v>13.132448086557513</v>
      </c>
      <c r="V336" s="3">
        <f t="shared" si="23"/>
        <v>13.132448086557513</v>
      </c>
    </row>
    <row r="337" spans="1:22" x14ac:dyDescent="0.25">
      <c r="A337" s="3" t="s">
        <v>14</v>
      </c>
      <c r="B337" s="3"/>
      <c r="C337" s="3" t="s">
        <v>118</v>
      </c>
      <c r="D337" s="3" t="s">
        <v>119</v>
      </c>
      <c r="E337" s="3">
        <v>0.59</v>
      </c>
      <c r="F337" s="3">
        <v>0.64</v>
      </c>
      <c r="G337" s="3" t="s">
        <v>59</v>
      </c>
      <c r="H337" s="2">
        <v>1860</v>
      </c>
      <c r="I337" s="3" t="s">
        <v>105</v>
      </c>
      <c r="J337" s="2">
        <v>1860</v>
      </c>
      <c r="K337" s="3" t="s">
        <v>62</v>
      </c>
      <c r="L337" s="2">
        <v>13</v>
      </c>
      <c r="M337" s="3">
        <v>1.9770120277463004</v>
      </c>
      <c r="N337" s="3">
        <v>6615.6683314635475</v>
      </c>
      <c r="O337" s="3">
        <v>12.780076872760334</v>
      </c>
      <c r="P337" s="3">
        <v>1</v>
      </c>
      <c r="Q337" s="3">
        <f t="shared" si="20"/>
        <v>12.780076872760334</v>
      </c>
      <c r="R337" s="4">
        <f t="shared" si="21"/>
        <v>12.780076872760334</v>
      </c>
      <c r="S337" s="3">
        <v>1.7606150984227915</v>
      </c>
      <c r="T337" s="3">
        <v>1</v>
      </c>
      <c r="U337" s="3">
        <f t="shared" si="22"/>
        <v>1.7606150984227915</v>
      </c>
      <c r="V337" s="3">
        <f t="shared" si="23"/>
        <v>1.7606150984227915</v>
      </c>
    </row>
    <row r="338" spans="1:22" x14ac:dyDescent="0.25">
      <c r="A338" s="3" t="s">
        <v>14</v>
      </c>
      <c r="B338" s="3"/>
      <c r="C338" s="3" t="s">
        <v>118</v>
      </c>
      <c r="D338" s="3" t="s">
        <v>119</v>
      </c>
      <c r="E338" s="3">
        <v>0.59</v>
      </c>
      <c r="F338" s="3">
        <v>0.64</v>
      </c>
      <c r="G338" s="3" t="s">
        <v>59</v>
      </c>
      <c r="H338" s="2">
        <v>1860</v>
      </c>
      <c r="I338" s="3" t="s">
        <v>105</v>
      </c>
      <c r="J338" s="2">
        <v>1860</v>
      </c>
      <c r="K338" s="3" t="s">
        <v>149</v>
      </c>
      <c r="L338" s="2">
        <v>12</v>
      </c>
      <c r="M338" s="3">
        <v>1.0038625921042594</v>
      </c>
      <c r="N338" s="3">
        <v>3729.2486482597833</v>
      </c>
      <c r="O338" s="3">
        <v>8.0020753546431411</v>
      </c>
      <c r="P338" s="3">
        <v>1</v>
      </c>
      <c r="Q338" s="3">
        <f t="shared" si="20"/>
        <v>8.0020753546431411</v>
      </c>
      <c r="R338" s="4">
        <f t="shared" si="21"/>
        <v>8.0020753546431411</v>
      </c>
      <c r="S338" s="3">
        <v>1.1144061709335171</v>
      </c>
      <c r="T338" s="3">
        <v>1</v>
      </c>
      <c r="U338" s="3">
        <f t="shared" si="22"/>
        <v>1.1144061709335171</v>
      </c>
      <c r="V338" s="3">
        <f t="shared" si="23"/>
        <v>1.1144061709335171</v>
      </c>
    </row>
    <row r="339" spans="1:22" x14ac:dyDescent="0.25">
      <c r="A339" s="3" t="s">
        <v>14</v>
      </c>
      <c r="B339" s="3"/>
      <c r="C339" s="3" t="s">
        <v>118</v>
      </c>
      <c r="D339" s="3" t="s">
        <v>119</v>
      </c>
      <c r="E339" s="3">
        <v>0.59</v>
      </c>
      <c r="F339" s="3">
        <v>0.64</v>
      </c>
      <c r="G339" s="3" t="s">
        <v>59</v>
      </c>
      <c r="H339" s="2">
        <v>1860</v>
      </c>
      <c r="I339" s="3" t="s">
        <v>105</v>
      </c>
      <c r="J339" s="2">
        <v>1860</v>
      </c>
      <c r="K339" s="3" t="s">
        <v>150</v>
      </c>
      <c r="L339" s="2">
        <v>2</v>
      </c>
      <c r="M339" s="3">
        <v>1.6272946413677211E-3</v>
      </c>
      <c r="N339" s="3">
        <v>5.8683985159903909</v>
      </c>
      <c r="O339" s="3">
        <v>1.451973973398442E-2</v>
      </c>
      <c r="P339" s="3">
        <v>1</v>
      </c>
      <c r="Q339" s="3">
        <f t="shared" si="20"/>
        <v>1.451973973398442E-2</v>
      </c>
      <c r="R339" s="4">
        <f t="shared" si="21"/>
        <v>1.451973973398442E-2</v>
      </c>
      <c r="S339" s="3">
        <v>1.9423848885234598E-3</v>
      </c>
      <c r="T339" s="3">
        <v>1</v>
      </c>
      <c r="U339" s="3">
        <f t="shared" si="22"/>
        <v>1.9423848885234598E-3</v>
      </c>
      <c r="V339" s="3">
        <f t="shared" si="23"/>
        <v>1.9423848885234598E-3</v>
      </c>
    </row>
    <row r="340" spans="1:22" x14ac:dyDescent="0.25">
      <c r="A340" s="3" t="s">
        <v>14</v>
      </c>
      <c r="B340" s="3"/>
      <c r="C340" s="3" t="s">
        <v>118</v>
      </c>
      <c r="D340" s="3" t="s">
        <v>119</v>
      </c>
      <c r="E340" s="3">
        <v>0.59</v>
      </c>
      <c r="F340" s="3">
        <v>0.64</v>
      </c>
      <c r="G340" s="3" t="s">
        <v>59</v>
      </c>
      <c r="H340" s="2">
        <v>1860</v>
      </c>
      <c r="I340" s="3" t="s">
        <v>105</v>
      </c>
      <c r="J340" s="2">
        <v>1860</v>
      </c>
      <c r="K340" s="3" t="s">
        <v>152</v>
      </c>
      <c r="L340" s="2">
        <v>3</v>
      </c>
      <c r="M340" s="3">
        <v>2.4140940205003319E-2</v>
      </c>
      <c r="N340" s="3">
        <v>88.689443333156959</v>
      </c>
      <c r="O340" s="3">
        <v>0.23627758593672793</v>
      </c>
      <c r="P340" s="3">
        <v>1</v>
      </c>
      <c r="Q340" s="3">
        <f t="shared" si="20"/>
        <v>0.23627758593672793</v>
      </c>
      <c r="R340" s="4">
        <f t="shared" si="21"/>
        <v>0.23627758593672793</v>
      </c>
      <c r="S340" s="3">
        <v>3.1110780187973849E-2</v>
      </c>
      <c r="T340" s="3">
        <v>1</v>
      </c>
      <c r="U340" s="3">
        <f t="shared" si="22"/>
        <v>3.1110780187973849E-2</v>
      </c>
      <c r="V340" s="3">
        <f t="shared" si="23"/>
        <v>3.1110780187973849E-2</v>
      </c>
    </row>
    <row r="341" spans="1:22" x14ac:dyDescent="0.25">
      <c r="A341" s="3" t="s">
        <v>14</v>
      </c>
      <c r="B341" s="3"/>
      <c r="C341" s="3" t="s">
        <v>118</v>
      </c>
      <c r="D341" s="3" t="s">
        <v>119</v>
      </c>
      <c r="E341" s="3">
        <v>0.59</v>
      </c>
      <c r="F341" s="3">
        <v>0.64</v>
      </c>
      <c r="G341" s="3" t="s">
        <v>77</v>
      </c>
      <c r="H341" s="2">
        <v>1860</v>
      </c>
      <c r="I341" s="3" t="s">
        <v>105</v>
      </c>
      <c r="J341" s="2">
        <v>1860</v>
      </c>
      <c r="K341" s="3" t="s">
        <v>156</v>
      </c>
      <c r="L341" s="2">
        <v>132</v>
      </c>
      <c r="M341" s="3">
        <v>30.138712565239622</v>
      </c>
      <c r="N341" s="3">
        <v>103544.28310608095</v>
      </c>
      <c r="O341" s="3">
        <v>221.11457383161135</v>
      </c>
      <c r="P341" s="3">
        <v>1</v>
      </c>
      <c r="Q341" s="3">
        <f t="shared" si="20"/>
        <v>221.11457383161135</v>
      </c>
      <c r="R341" s="4">
        <f t="shared" si="21"/>
        <v>221.11457383161135</v>
      </c>
      <c r="S341" s="3">
        <v>29.917528926801996</v>
      </c>
      <c r="T341" s="3">
        <v>1</v>
      </c>
      <c r="U341" s="3">
        <f t="shared" si="22"/>
        <v>29.917528926801996</v>
      </c>
      <c r="V341" s="3">
        <f t="shared" si="23"/>
        <v>29.917528926801996</v>
      </c>
    </row>
    <row r="342" spans="1:22" x14ac:dyDescent="0.25">
      <c r="A342" s="3" t="s">
        <v>14</v>
      </c>
      <c r="B342" s="3"/>
      <c r="C342" s="3" t="s">
        <v>90</v>
      </c>
      <c r="D342" s="3" t="s">
        <v>91</v>
      </c>
      <c r="E342" s="3">
        <v>0.66</v>
      </c>
      <c r="F342" s="3">
        <v>0.7</v>
      </c>
      <c r="G342" s="3" t="s">
        <v>19</v>
      </c>
      <c r="H342" s="2">
        <v>1890</v>
      </c>
      <c r="I342" s="3" t="s">
        <v>64</v>
      </c>
      <c r="J342" s="2">
        <v>1890</v>
      </c>
      <c r="K342" s="3" t="s">
        <v>19</v>
      </c>
      <c r="L342" s="2">
        <v>2</v>
      </c>
      <c r="M342" s="3">
        <v>4.6988036046679858E-2</v>
      </c>
      <c r="N342" s="3">
        <v>167.56320430117424</v>
      </c>
      <c r="O342" s="3">
        <v>0.41993661090165962</v>
      </c>
      <c r="P342" s="3">
        <v>1</v>
      </c>
      <c r="Q342" s="3">
        <f t="shared" si="20"/>
        <v>0.41993661090165962</v>
      </c>
      <c r="R342" s="4">
        <f t="shared" si="21"/>
        <v>0.41993661090165962</v>
      </c>
      <c r="S342" s="3">
        <v>6.024325474584559E-2</v>
      </c>
      <c r="T342" s="3">
        <v>1</v>
      </c>
      <c r="U342" s="3">
        <f t="shared" si="22"/>
        <v>6.024325474584559E-2</v>
      </c>
      <c r="V342" s="3">
        <f t="shared" si="23"/>
        <v>6.024325474584559E-2</v>
      </c>
    </row>
    <row r="343" spans="1:22" x14ac:dyDescent="0.25">
      <c r="A343" s="3" t="s">
        <v>14</v>
      </c>
      <c r="B343" s="3"/>
      <c r="C343" s="3" t="s">
        <v>118</v>
      </c>
      <c r="D343" s="3" t="s">
        <v>119</v>
      </c>
      <c r="E343" s="3">
        <v>0.59</v>
      </c>
      <c r="F343" s="3">
        <v>0.64</v>
      </c>
      <c r="G343" s="3" t="s">
        <v>19</v>
      </c>
      <c r="H343" s="2">
        <v>1890</v>
      </c>
      <c r="I343" s="3" t="s">
        <v>64</v>
      </c>
      <c r="J343" s="2">
        <v>1890</v>
      </c>
      <c r="K343" s="3" t="s">
        <v>19</v>
      </c>
      <c r="L343" s="2">
        <v>5</v>
      </c>
      <c r="M343" s="3">
        <v>1.1823795516264639</v>
      </c>
      <c r="N343" s="3">
        <v>4514.8837604313012</v>
      </c>
      <c r="O343" s="3">
        <v>9.9579762206846034</v>
      </c>
      <c r="P343" s="3">
        <v>1</v>
      </c>
      <c r="Q343" s="3">
        <f t="shared" si="20"/>
        <v>9.9579762206846034</v>
      </c>
      <c r="R343" s="4">
        <f t="shared" si="21"/>
        <v>9.9579762206846034</v>
      </c>
      <c r="S343" s="3">
        <v>1.3740901364646438</v>
      </c>
      <c r="T343" s="3">
        <v>1</v>
      </c>
      <c r="U343" s="3">
        <f t="shared" si="22"/>
        <v>1.3740901364646438</v>
      </c>
      <c r="V343" s="3">
        <f t="shared" si="23"/>
        <v>1.3740901364646438</v>
      </c>
    </row>
    <row r="344" spans="1:22" x14ac:dyDescent="0.25">
      <c r="A344" s="3" t="s">
        <v>14</v>
      </c>
      <c r="B344" s="3"/>
      <c r="C344" s="3" t="s">
        <v>118</v>
      </c>
      <c r="D344" s="3" t="s">
        <v>119</v>
      </c>
      <c r="E344" s="3">
        <v>0.59</v>
      </c>
      <c r="F344" s="3">
        <v>0.64</v>
      </c>
      <c r="G344" s="3" t="s">
        <v>137</v>
      </c>
      <c r="H344" s="2">
        <v>1890</v>
      </c>
      <c r="I344" s="3" t="s">
        <v>64</v>
      </c>
      <c r="J344" s="2">
        <v>1890</v>
      </c>
      <c r="K344" s="3" t="s">
        <v>121</v>
      </c>
      <c r="L344" s="2">
        <v>14</v>
      </c>
      <c r="M344" s="3">
        <v>0.51224103567230428</v>
      </c>
      <c r="N344" s="3">
        <v>1878.4050959193839</v>
      </c>
      <c r="O344" s="3">
        <v>4.1679046577036019</v>
      </c>
      <c r="P344" s="3">
        <v>1</v>
      </c>
      <c r="Q344" s="3">
        <f t="shared" si="20"/>
        <v>4.1679046577036019</v>
      </c>
      <c r="R344" s="4">
        <f t="shared" si="21"/>
        <v>4.1679046577036019</v>
      </c>
      <c r="S344" s="3">
        <v>0.55504407953811374</v>
      </c>
      <c r="T344" s="3">
        <v>1</v>
      </c>
      <c r="U344" s="3">
        <f t="shared" si="22"/>
        <v>0.55504407953811374</v>
      </c>
      <c r="V344" s="3">
        <f t="shared" si="23"/>
        <v>0.55504407953811374</v>
      </c>
    </row>
    <row r="345" spans="1:22" x14ac:dyDescent="0.25">
      <c r="A345" s="3" t="s">
        <v>14</v>
      </c>
      <c r="B345" s="3"/>
      <c r="C345" s="3" t="s">
        <v>118</v>
      </c>
      <c r="D345" s="3" t="s">
        <v>119</v>
      </c>
      <c r="E345" s="3">
        <v>0.59</v>
      </c>
      <c r="F345" s="3">
        <v>0.64</v>
      </c>
      <c r="G345" s="3" t="s">
        <v>139</v>
      </c>
      <c r="H345" s="2">
        <v>1890</v>
      </c>
      <c r="I345" s="3" t="s">
        <v>64</v>
      </c>
      <c r="J345" s="2">
        <v>1890</v>
      </c>
      <c r="K345" s="3" t="s">
        <v>123</v>
      </c>
      <c r="L345" s="2">
        <v>12</v>
      </c>
      <c r="M345" s="3">
        <v>1.1273942685024041</v>
      </c>
      <c r="N345" s="3">
        <v>4189.3198385176602</v>
      </c>
      <c r="O345" s="3">
        <v>10.997037595071848</v>
      </c>
      <c r="P345" s="3">
        <v>1</v>
      </c>
      <c r="Q345" s="3">
        <f t="shared" si="20"/>
        <v>10.997037595071848</v>
      </c>
      <c r="R345" s="4">
        <f t="shared" si="21"/>
        <v>10.997037595071848</v>
      </c>
      <c r="S345" s="3">
        <v>1.6391408735961748</v>
      </c>
      <c r="T345" s="3">
        <v>1</v>
      </c>
      <c r="U345" s="3">
        <f t="shared" si="22"/>
        <v>1.6391408735961748</v>
      </c>
      <c r="V345" s="3">
        <f t="shared" si="23"/>
        <v>1.6391408735961748</v>
      </c>
    </row>
    <row r="346" spans="1:22" x14ac:dyDescent="0.25">
      <c r="A346" s="3" t="s">
        <v>14</v>
      </c>
      <c r="B346" s="3"/>
      <c r="C346" s="3" t="s">
        <v>118</v>
      </c>
      <c r="D346" s="3" t="s">
        <v>119</v>
      </c>
      <c r="E346" s="3">
        <v>0.59</v>
      </c>
      <c r="F346" s="3">
        <v>0.64</v>
      </c>
      <c r="G346" s="3" t="s">
        <v>59</v>
      </c>
      <c r="H346" s="2">
        <v>1890</v>
      </c>
      <c r="I346" s="3" t="s">
        <v>64</v>
      </c>
      <c r="J346" s="2">
        <v>1890</v>
      </c>
      <c r="K346" s="3" t="s">
        <v>152</v>
      </c>
      <c r="L346" s="2">
        <v>5</v>
      </c>
      <c r="M346" s="3">
        <v>0.26312697959197129</v>
      </c>
      <c r="N346" s="3">
        <v>967.03256922010769</v>
      </c>
      <c r="O346" s="3">
        <v>2.1684547240538761</v>
      </c>
      <c r="P346" s="3">
        <v>1</v>
      </c>
      <c r="Q346" s="3">
        <f t="shared" si="20"/>
        <v>2.1684547240538761</v>
      </c>
      <c r="R346" s="4">
        <f t="shared" si="21"/>
        <v>2.1684547240538761</v>
      </c>
      <c r="S346" s="3">
        <v>0.2875449900925649</v>
      </c>
      <c r="T346" s="3">
        <v>1</v>
      </c>
      <c r="U346" s="3">
        <f t="shared" si="22"/>
        <v>0.2875449900925649</v>
      </c>
      <c r="V346" s="3">
        <f t="shared" si="23"/>
        <v>0.2875449900925649</v>
      </c>
    </row>
    <row r="347" spans="1:22" x14ac:dyDescent="0.25">
      <c r="A347" s="3" t="s">
        <v>14</v>
      </c>
      <c r="B347" s="3"/>
      <c r="C347" s="3" t="s">
        <v>15</v>
      </c>
      <c r="D347" s="3" t="s">
        <v>16</v>
      </c>
      <c r="E347" s="3">
        <v>0.67</v>
      </c>
      <c r="F347" s="3">
        <v>0.72</v>
      </c>
      <c r="G347" s="3" t="s">
        <v>63</v>
      </c>
      <c r="H347" s="2">
        <v>1890</v>
      </c>
      <c r="I347" s="3" t="s">
        <v>64</v>
      </c>
      <c r="J347" s="2">
        <v>1890</v>
      </c>
      <c r="K347" s="3" t="s">
        <v>20</v>
      </c>
      <c r="L347" s="2">
        <v>57</v>
      </c>
      <c r="M347" s="3">
        <v>22.560888000023489</v>
      </c>
      <c r="N347" s="3">
        <v>73656.236183847475</v>
      </c>
      <c r="O347" s="3">
        <v>172.48282185526261</v>
      </c>
      <c r="P347" s="3">
        <v>1</v>
      </c>
      <c r="Q347" s="3">
        <f t="shared" si="20"/>
        <v>172.48282185526261</v>
      </c>
      <c r="R347" s="4">
        <f t="shared" si="21"/>
        <v>172.48282185526261</v>
      </c>
      <c r="S347" s="3">
        <v>22.091883027071603</v>
      </c>
      <c r="T347" s="3">
        <v>1</v>
      </c>
      <c r="U347" s="3">
        <f t="shared" si="22"/>
        <v>22.091883027071603</v>
      </c>
      <c r="V347" s="3">
        <f t="shared" si="23"/>
        <v>22.091883027071603</v>
      </c>
    </row>
    <row r="348" spans="1:22" x14ac:dyDescent="0.25">
      <c r="A348" s="3" t="s">
        <v>14</v>
      </c>
      <c r="B348" s="3"/>
      <c r="C348" s="3" t="s">
        <v>118</v>
      </c>
      <c r="D348" s="3" t="s">
        <v>119</v>
      </c>
      <c r="E348" s="3">
        <v>0.59</v>
      </c>
      <c r="F348" s="3">
        <v>0.64</v>
      </c>
      <c r="G348" s="3" t="s">
        <v>77</v>
      </c>
      <c r="H348" s="2">
        <v>1920</v>
      </c>
      <c r="I348" s="3" t="s">
        <v>157</v>
      </c>
      <c r="J348" s="2">
        <v>1920</v>
      </c>
      <c r="K348" s="3" t="s">
        <v>156</v>
      </c>
      <c r="L348" s="2">
        <v>53</v>
      </c>
      <c r="M348" s="3">
        <v>21.226651386892978</v>
      </c>
      <c r="N348" s="3">
        <v>67967.930260611465</v>
      </c>
      <c r="O348" s="3">
        <v>134.91273661822143</v>
      </c>
      <c r="P348" s="3">
        <v>1</v>
      </c>
      <c r="Q348" s="3">
        <f t="shared" si="20"/>
        <v>134.91273661822143</v>
      </c>
      <c r="R348" s="4">
        <f t="shared" si="21"/>
        <v>134.91273661822143</v>
      </c>
      <c r="S348" s="3">
        <v>18.229708160716047</v>
      </c>
      <c r="T348" s="3">
        <v>1</v>
      </c>
      <c r="U348" s="3">
        <f t="shared" si="22"/>
        <v>18.229708160716047</v>
      </c>
      <c r="V348" s="3">
        <f t="shared" si="23"/>
        <v>18.229708160716047</v>
      </c>
    </row>
    <row r="349" spans="1:22" x14ac:dyDescent="0.25">
      <c r="A349" s="3" t="s">
        <v>14</v>
      </c>
      <c r="B349" s="3"/>
      <c r="C349" s="3" t="s">
        <v>15</v>
      </c>
      <c r="D349" s="3" t="s">
        <v>16</v>
      </c>
      <c r="E349" s="3">
        <v>0.67</v>
      </c>
      <c r="F349" s="3">
        <v>0.72</v>
      </c>
      <c r="G349" s="3" t="s">
        <v>17</v>
      </c>
      <c r="H349" s="2">
        <v>2110</v>
      </c>
      <c r="I349" s="3" t="s">
        <v>18</v>
      </c>
      <c r="J349" s="2">
        <v>2110</v>
      </c>
      <c r="K349" s="3" t="s">
        <v>19</v>
      </c>
      <c r="L349" s="2">
        <v>56</v>
      </c>
      <c r="M349" s="3">
        <v>11.295075919071605</v>
      </c>
      <c r="N349" s="3">
        <v>20052.8539224216</v>
      </c>
      <c r="O349" s="3">
        <v>57.456307381858188</v>
      </c>
      <c r="P349" s="3">
        <v>1</v>
      </c>
      <c r="Q349" s="3">
        <f t="shared" si="20"/>
        <v>57.456307381858188</v>
      </c>
      <c r="R349" s="4">
        <f t="shared" si="21"/>
        <v>57.456307381858188</v>
      </c>
      <c r="S349" s="3">
        <v>8.5049936956064514</v>
      </c>
      <c r="T349" s="3">
        <v>1</v>
      </c>
      <c r="U349" s="3">
        <f t="shared" si="22"/>
        <v>8.5049936956064514</v>
      </c>
      <c r="V349" s="3">
        <f t="shared" si="23"/>
        <v>8.5049936956064514</v>
      </c>
    </row>
    <row r="350" spans="1:22" x14ac:dyDescent="0.25">
      <c r="A350" s="3" t="s">
        <v>14</v>
      </c>
      <c r="B350" s="3"/>
      <c r="C350" s="3" t="s">
        <v>90</v>
      </c>
      <c r="D350" s="3" t="s">
        <v>91</v>
      </c>
      <c r="E350" s="3">
        <v>0.66</v>
      </c>
      <c r="F350" s="3">
        <v>0.7</v>
      </c>
      <c r="G350" s="3" t="s">
        <v>17</v>
      </c>
      <c r="H350" s="2">
        <v>2110</v>
      </c>
      <c r="I350" s="3" t="s">
        <v>18</v>
      </c>
      <c r="J350" s="2">
        <v>2110</v>
      </c>
      <c r="K350" s="3" t="s">
        <v>19</v>
      </c>
      <c r="L350" s="2">
        <v>28</v>
      </c>
      <c r="M350" s="3">
        <v>6.6374101688164346</v>
      </c>
      <c r="N350" s="3">
        <v>21834.174976563329</v>
      </c>
      <c r="O350" s="3">
        <v>46.833231570909952</v>
      </c>
      <c r="P350" s="3">
        <v>1</v>
      </c>
      <c r="Q350" s="3">
        <f t="shared" si="20"/>
        <v>46.833231570909952</v>
      </c>
      <c r="R350" s="4">
        <f t="shared" si="21"/>
        <v>46.833231570909952</v>
      </c>
      <c r="S350" s="3">
        <v>6.5768168506024676</v>
      </c>
      <c r="T350" s="3">
        <v>1</v>
      </c>
      <c r="U350" s="3">
        <f t="shared" si="22"/>
        <v>6.5768168506024676</v>
      </c>
      <c r="V350" s="3">
        <f t="shared" si="23"/>
        <v>6.5768168506024676</v>
      </c>
    </row>
    <row r="351" spans="1:22" x14ac:dyDescent="0.25">
      <c r="A351" s="3" t="s">
        <v>14</v>
      </c>
      <c r="B351" s="3"/>
      <c r="C351" s="3" t="s">
        <v>118</v>
      </c>
      <c r="D351" s="3" t="s">
        <v>119</v>
      </c>
      <c r="E351" s="3">
        <v>0.59</v>
      </c>
      <c r="F351" s="3">
        <v>0.64</v>
      </c>
      <c r="G351" s="3" t="s">
        <v>17</v>
      </c>
      <c r="H351" s="2">
        <v>2110</v>
      </c>
      <c r="I351" s="3" t="s">
        <v>18</v>
      </c>
      <c r="J351" s="2">
        <v>2110</v>
      </c>
      <c r="K351" s="3" t="s">
        <v>19</v>
      </c>
      <c r="L351" s="2">
        <v>3</v>
      </c>
      <c r="M351" s="3">
        <v>5.1378422868318058E-3</v>
      </c>
      <c r="N351" s="3">
        <v>18.506378476259215</v>
      </c>
      <c r="O351" s="3">
        <v>4.312413595866716E-2</v>
      </c>
      <c r="P351" s="3">
        <v>1</v>
      </c>
      <c r="Q351" s="3">
        <f t="shared" si="20"/>
        <v>4.312413595866716E-2</v>
      </c>
      <c r="R351" s="4">
        <f t="shared" si="21"/>
        <v>4.312413595866716E-2</v>
      </c>
      <c r="S351" s="3">
        <v>6.2086145388968329E-3</v>
      </c>
      <c r="T351" s="3">
        <v>1</v>
      </c>
      <c r="U351" s="3">
        <f t="shared" si="22"/>
        <v>6.2086145388968329E-3</v>
      </c>
      <c r="V351" s="3">
        <f t="shared" si="23"/>
        <v>6.2086145388968329E-3</v>
      </c>
    </row>
    <row r="352" spans="1:22" x14ac:dyDescent="0.25">
      <c r="A352" s="3" t="s">
        <v>14</v>
      </c>
      <c r="B352" s="3"/>
      <c r="C352" s="3" t="s">
        <v>15</v>
      </c>
      <c r="D352" s="3" t="s">
        <v>16</v>
      </c>
      <c r="E352" s="3">
        <v>0.67</v>
      </c>
      <c r="F352" s="3">
        <v>0.72</v>
      </c>
      <c r="G352" s="3" t="s">
        <v>17</v>
      </c>
      <c r="H352" s="2">
        <v>2110</v>
      </c>
      <c r="I352" s="3" t="s">
        <v>18</v>
      </c>
      <c r="J352" s="2">
        <v>2110</v>
      </c>
      <c r="K352" s="3" t="s">
        <v>20</v>
      </c>
      <c r="L352" s="2">
        <v>5</v>
      </c>
      <c r="M352" s="3">
        <v>2.7734832764140294E-2</v>
      </c>
      <c r="N352" s="3">
        <v>41.974879400217795</v>
      </c>
      <c r="O352" s="3">
        <v>0.11830720525857424</v>
      </c>
      <c r="P352" s="3">
        <v>1</v>
      </c>
      <c r="Q352" s="3">
        <f t="shared" si="20"/>
        <v>0.11830720525857424</v>
      </c>
      <c r="R352" s="4">
        <f t="shared" si="21"/>
        <v>0.11830720525857424</v>
      </c>
      <c r="S352" s="3">
        <v>1.1036141684163425E-2</v>
      </c>
      <c r="T352" s="3">
        <v>1</v>
      </c>
      <c r="U352" s="3">
        <f t="shared" si="22"/>
        <v>1.1036141684163425E-2</v>
      </c>
      <c r="V352" s="3">
        <f t="shared" si="23"/>
        <v>1.1036141684163425E-2</v>
      </c>
    </row>
    <row r="353" spans="1:22" x14ac:dyDescent="0.25">
      <c r="A353" s="3" t="s">
        <v>14</v>
      </c>
      <c r="B353" s="3"/>
      <c r="C353" s="3" t="s">
        <v>15</v>
      </c>
      <c r="D353" s="3" t="s">
        <v>16</v>
      </c>
      <c r="E353" s="3">
        <v>0.67</v>
      </c>
      <c r="F353" s="3">
        <v>0.72</v>
      </c>
      <c r="G353" s="3" t="s">
        <v>17</v>
      </c>
      <c r="H353" s="2">
        <v>2130</v>
      </c>
      <c r="I353" s="3" t="s">
        <v>21</v>
      </c>
      <c r="J353" s="2">
        <v>2130</v>
      </c>
      <c r="K353" s="3" t="s">
        <v>19</v>
      </c>
      <c r="L353" s="2">
        <v>53</v>
      </c>
      <c r="M353" s="3">
        <v>4.8628489586626689</v>
      </c>
      <c r="N353" s="3">
        <v>10975.258384184821</v>
      </c>
      <c r="O353" s="3">
        <v>26.038405238670819</v>
      </c>
      <c r="P353" s="3">
        <v>1</v>
      </c>
      <c r="Q353" s="3">
        <f t="shared" si="20"/>
        <v>26.038405238670819</v>
      </c>
      <c r="R353" s="4">
        <f t="shared" si="21"/>
        <v>26.038405238670819</v>
      </c>
      <c r="S353" s="3">
        <v>3.2834755960074045</v>
      </c>
      <c r="T353" s="3">
        <v>1</v>
      </c>
      <c r="U353" s="3">
        <f t="shared" si="22"/>
        <v>3.2834755960074045</v>
      </c>
      <c r="V353" s="3">
        <f t="shared" si="23"/>
        <v>3.2834755960074045</v>
      </c>
    </row>
    <row r="354" spans="1:22" x14ac:dyDescent="0.25">
      <c r="A354" s="3" t="s">
        <v>14</v>
      </c>
      <c r="B354" s="3"/>
      <c r="C354" s="3" t="s">
        <v>15</v>
      </c>
      <c r="D354" s="3" t="s">
        <v>16</v>
      </c>
      <c r="E354" s="3">
        <v>0.67</v>
      </c>
      <c r="F354" s="3">
        <v>0.72</v>
      </c>
      <c r="G354" s="3" t="s">
        <v>17</v>
      </c>
      <c r="H354" s="2">
        <v>2130</v>
      </c>
      <c r="I354" s="3" t="s">
        <v>21</v>
      </c>
      <c r="J354" s="2">
        <v>2130</v>
      </c>
      <c r="K354" s="3" t="s">
        <v>20</v>
      </c>
      <c r="L354" s="2">
        <v>14</v>
      </c>
      <c r="M354" s="3">
        <v>7.436736121668662E-2</v>
      </c>
      <c r="N354" s="3">
        <v>127.95237744148187</v>
      </c>
      <c r="O354" s="3">
        <v>0.33517981794212076</v>
      </c>
      <c r="P354" s="3">
        <v>1</v>
      </c>
      <c r="Q354" s="3">
        <f t="shared" si="20"/>
        <v>0.33517981794212076</v>
      </c>
      <c r="R354" s="4">
        <f t="shared" si="21"/>
        <v>0.33517981794212076</v>
      </c>
      <c r="S354" s="3">
        <v>2.7395762055592635E-2</v>
      </c>
      <c r="T354" s="3">
        <v>1</v>
      </c>
      <c r="U354" s="3">
        <f t="shared" si="22"/>
        <v>2.7395762055592635E-2</v>
      </c>
      <c r="V354" s="3">
        <f t="shared" si="23"/>
        <v>2.7395762055592635E-2</v>
      </c>
    </row>
    <row r="355" spans="1:22" x14ac:dyDescent="0.25">
      <c r="A355" s="3" t="s">
        <v>14</v>
      </c>
      <c r="B355" s="3"/>
      <c r="C355" s="3" t="s">
        <v>118</v>
      </c>
      <c r="D355" s="3" t="s">
        <v>119</v>
      </c>
      <c r="E355" s="3">
        <v>0.59</v>
      </c>
      <c r="F355" s="3">
        <v>0.64</v>
      </c>
      <c r="G355" s="3" t="s">
        <v>17</v>
      </c>
      <c r="H355" s="2">
        <v>2200</v>
      </c>
      <c r="I355" s="3" t="s">
        <v>120</v>
      </c>
      <c r="J355" s="2">
        <v>2200</v>
      </c>
      <c r="K355" s="3" t="s">
        <v>19</v>
      </c>
      <c r="L355" s="2">
        <v>29</v>
      </c>
      <c r="M355" s="3">
        <v>7.0127292832998949</v>
      </c>
      <c r="N355" s="3">
        <v>23305.371594810287</v>
      </c>
      <c r="O355" s="3">
        <v>47.460772123991781</v>
      </c>
      <c r="P355" s="3">
        <v>1</v>
      </c>
      <c r="Q355" s="3">
        <f t="shared" si="20"/>
        <v>47.460772123991781</v>
      </c>
      <c r="R355" s="4">
        <f t="shared" si="21"/>
        <v>47.460772123991781</v>
      </c>
      <c r="S355" s="3">
        <v>6.5781994728160127</v>
      </c>
      <c r="T355" s="3">
        <v>1</v>
      </c>
      <c r="U355" s="3">
        <f t="shared" si="22"/>
        <v>6.5781994728160127</v>
      </c>
      <c r="V355" s="3">
        <f t="shared" si="23"/>
        <v>6.5781994728160127</v>
      </c>
    </row>
    <row r="356" spans="1:22" x14ac:dyDescent="0.25">
      <c r="A356" s="3" t="s">
        <v>14</v>
      </c>
      <c r="B356" s="3"/>
      <c r="C356" s="3" t="s">
        <v>90</v>
      </c>
      <c r="D356" s="3" t="s">
        <v>91</v>
      </c>
      <c r="E356" s="3">
        <v>0.66</v>
      </c>
      <c r="F356" s="3">
        <v>0.7</v>
      </c>
      <c r="G356" s="3" t="s">
        <v>17</v>
      </c>
      <c r="H356" s="2">
        <v>2210</v>
      </c>
      <c r="I356" s="3" t="s">
        <v>22</v>
      </c>
      <c r="J356" s="2">
        <v>2210</v>
      </c>
      <c r="K356" s="3" t="s">
        <v>19</v>
      </c>
      <c r="L356" s="2">
        <v>24</v>
      </c>
      <c r="M356" s="3">
        <v>2.7714702090357881</v>
      </c>
      <c r="N356" s="3">
        <v>8622.3809454214861</v>
      </c>
      <c r="O356" s="3">
        <v>18.753511777802927</v>
      </c>
      <c r="P356" s="3">
        <v>1</v>
      </c>
      <c r="Q356" s="3">
        <f t="shared" si="20"/>
        <v>18.753511777802927</v>
      </c>
      <c r="R356" s="4">
        <f t="shared" si="21"/>
        <v>18.753511777802927</v>
      </c>
      <c r="S356" s="3">
        <v>2.6160720846237937</v>
      </c>
      <c r="T356" s="3">
        <v>1</v>
      </c>
      <c r="U356" s="3">
        <f t="shared" si="22"/>
        <v>2.6160720846237937</v>
      </c>
      <c r="V356" s="3">
        <f t="shared" si="23"/>
        <v>2.6160720846237937</v>
      </c>
    </row>
    <row r="357" spans="1:22" x14ac:dyDescent="0.25">
      <c r="A357" s="3" t="s">
        <v>14</v>
      </c>
      <c r="B357" s="3"/>
      <c r="C357" s="3" t="s">
        <v>118</v>
      </c>
      <c r="D357" s="3" t="s">
        <v>119</v>
      </c>
      <c r="E357" s="3">
        <v>0.59</v>
      </c>
      <c r="F357" s="3">
        <v>0.64</v>
      </c>
      <c r="G357" s="3" t="s">
        <v>17</v>
      </c>
      <c r="H357" s="2">
        <v>2210</v>
      </c>
      <c r="I357" s="3" t="s">
        <v>22</v>
      </c>
      <c r="J357" s="2">
        <v>2210</v>
      </c>
      <c r="K357" s="3" t="s">
        <v>19</v>
      </c>
      <c r="L357" s="2">
        <v>1</v>
      </c>
      <c r="M357" s="3">
        <v>6.069260670385912E-2</v>
      </c>
      <c r="N357" s="3">
        <v>195.77961213124641</v>
      </c>
      <c r="O357" s="3">
        <v>0.40698306559665837</v>
      </c>
      <c r="P357" s="3">
        <v>1</v>
      </c>
      <c r="Q357" s="3">
        <f t="shared" si="20"/>
        <v>0.40698306559665837</v>
      </c>
      <c r="R357" s="4">
        <f t="shared" si="21"/>
        <v>0.40698306559665837</v>
      </c>
      <c r="S357" s="3">
        <v>5.633849477367367E-2</v>
      </c>
      <c r="T357" s="3">
        <v>1</v>
      </c>
      <c r="U357" s="3">
        <f t="shared" si="22"/>
        <v>5.633849477367367E-2</v>
      </c>
      <c r="V357" s="3">
        <f t="shared" si="23"/>
        <v>5.633849477367367E-2</v>
      </c>
    </row>
    <row r="358" spans="1:22" x14ac:dyDescent="0.25">
      <c r="A358" s="3" t="s">
        <v>14</v>
      </c>
      <c r="B358" s="3"/>
      <c r="C358" s="3" t="s">
        <v>15</v>
      </c>
      <c r="D358" s="3" t="s">
        <v>16</v>
      </c>
      <c r="E358" s="3">
        <v>0.67</v>
      </c>
      <c r="F358" s="3">
        <v>0.72</v>
      </c>
      <c r="G358" s="3" t="s">
        <v>17</v>
      </c>
      <c r="H358" s="2">
        <v>2210</v>
      </c>
      <c r="I358" s="3" t="s">
        <v>22</v>
      </c>
      <c r="J358" s="2">
        <v>2210</v>
      </c>
      <c r="K358" s="3" t="s">
        <v>20</v>
      </c>
      <c r="L358" s="2">
        <v>153</v>
      </c>
      <c r="M358" s="3">
        <v>66.03967463904381</v>
      </c>
      <c r="N358" s="3">
        <v>66694.813603552218</v>
      </c>
      <c r="O358" s="3">
        <v>229.11555754239572</v>
      </c>
      <c r="P358" s="3">
        <v>1</v>
      </c>
      <c r="Q358" s="3">
        <f t="shared" si="20"/>
        <v>229.11555754239572</v>
      </c>
      <c r="R358" s="4">
        <f t="shared" si="21"/>
        <v>229.11555754239572</v>
      </c>
      <c r="S358" s="3">
        <v>19.66393871521489</v>
      </c>
      <c r="T358" s="3">
        <v>1</v>
      </c>
      <c r="U358" s="3">
        <f t="shared" si="22"/>
        <v>19.66393871521489</v>
      </c>
      <c r="V358" s="3">
        <f t="shared" si="23"/>
        <v>19.66393871521489</v>
      </c>
    </row>
    <row r="359" spans="1:22" x14ac:dyDescent="0.25">
      <c r="A359" s="3" t="s">
        <v>14</v>
      </c>
      <c r="B359" s="3"/>
      <c r="C359" s="3" t="s">
        <v>15</v>
      </c>
      <c r="D359" s="3" t="s">
        <v>16</v>
      </c>
      <c r="E359" s="3">
        <v>0.67</v>
      </c>
      <c r="F359" s="3">
        <v>0.72</v>
      </c>
      <c r="G359" s="3" t="s">
        <v>17</v>
      </c>
      <c r="H359" s="2">
        <v>2240</v>
      </c>
      <c r="I359" s="3" t="s">
        <v>23</v>
      </c>
      <c r="J359" s="2">
        <v>2240</v>
      </c>
      <c r="K359" s="3" t="s">
        <v>20</v>
      </c>
      <c r="L359" s="2">
        <v>46</v>
      </c>
      <c r="M359" s="3">
        <v>18.965238256619489</v>
      </c>
      <c r="N359" s="3">
        <v>22678.781415829926</v>
      </c>
      <c r="O359" s="3">
        <v>59.560405917592846</v>
      </c>
      <c r="P359" s="3">
        <v>1</v>
      </c>
      <c r="Q359" s="3">
        <f t="shared" si="20"/>
        <v>59.560405917592846</v>
      </c>
      <c r="R359" s="4">
        <f t="shared" si="21"/>
        <v>59.560405917592846</v>
      </c>
      <c r="S359" s="3">
        <v>12.595743465664359</v>
      </c>
      <c r="T359" s="3">
        <v>1</v>
      </c>
      <c r="U359" s="3">
        <f t="shared" si="22"/>
        <v>12.595743465664359</v>
      </c>
      <c r="V359" s="3">
        <f t="shared" si="23"/>
        <v>12.595743465664359</v>
      </c>
    </row>
    <row r="360" spans="1:22" x14ac:dyDescent="0.25">
      <c r="A360" s="3" t="s">
        <v>14</v>
      </c>
      <c r="B360" s="3"/>
      <c r="C360" s="3" t="s">
        <v>90</v>
      </c>
      <c r="D360" s="3" t="s">
        <v>91</v>
      </c>
      <c r="E360" s="3">
        <v>0.66</v>
      </c>
      <c r="F360" s="3">
        <v>0.7</v>
      </c>
      <c r="G360" s="3" t="s">
        <v>17</v>
      </c>
      <c r="H360" s="2">
        <v>2410</v>
      </c>
      <c r="I360" s="3" t="s">
        <v>92</v>
      </c>
      <c r="J360" s="2">
        <v>2410</v>
      </c>
      <c r="K360" s="3" t="s">
        <v>19</v>
      </c>
      <c r="L360" s="2">
        <v>15</v>
      </c>
      <c r="M360" s="3">
        <v>4.1605137169799837</v>
      </c>
      <c r="N360" s="3">
        <v>12180.316809171316</v>
      </c>
      <c r="O360" s="3">
        <v>29.230705398777889</v>
      </c>
      <c r="P360" s="3">
        <v>1</v>
      </c>
      <c r="Q360" s="3">
        <f t="shared" si="20"/>
        <v>29.230705398777889</v>
      </c>
      <c r="R360" s="4">
        <f t="shared" si="21"/>
        <v>29.230705398777889</v>
      </c>
      <c r="S360" s="3">
        <v>4.3910157332454434</v>
      </c>
      <c r="T360" s="3">
        <v>1</v>
      </c>
      <c r="U360" s="3">
        <f t="shared" si="22"/>
        <v>4.3910157332454434</v>
      </c>
      <c r="V360" s="3">
        <f t="shared" si="23"/>
        <v>4.3910157332454434</v>
      </c>
    </row>
    <row r="361" spans="1:22" x14ac:dyDescent="0.25">
      <c r="A361" s="3" t="s">
        <v>14</v>
      </c>
      <c r="B361" s="3"/>
      <c r="C361" s="3" t="s">
        <v>118</v>
      </c>
      <c r="D361" s="3" t="s">
        <v>119</v>
      </c>
      <c r="E361" s="3">
        <v>0.59</v>
      </c>
      <c r="F361" s="3">
        <v>0.64</v>
      </c>
      <c r="G361" s="3" t="s">
        <v>17</v>
      </c>
      <c r="H361" s="2">
        <v>2410</v>
      </c>
      <c r="I361" s="3" t="s">
        <v>92</v>
      </c>
      <c r="J361" s="2">
        <v>2410</v>
      </c>
      <c r="K361" s="3" t="s">
        <v>19</v>
      </c>
      <c r="L361" s="2">
        <v>7</v>
      </c>
      <c r="M361" s="3">
        <v>1.4394827538916162</v>
      </c>
      <c r="N361" s="3">
        <v>4456.2411789412135</v>
      </c>
      <c r="O361" s="3">
        <v>10.607964076799664</v>
      </c>
      <c r="P361" s="3">
        <v>1</v>
      </c>
      <c r="Q361" s="3">
        <f t="shared" si="20"/>
        <v>10.607964076799664</v>
      </c>
      <c r="R361" s="4">
        <f t="shared" si="21"/>
        <v>10.607964076799664</v>
      </c>
      <c r="S361" s="3">
        <v>1.5104803551857573</v>
      </c>
      <c r="T361" s="3">
        <v>1</v>
      </c>
      <c r="U361" s="3">
        <f t="shared" si="22"/>
        <v>1.5104803551857573</v>
      </c>
      <c r="V361" s="3">
        <f t="shared" si="23"/>
        <v>1.5104803551857573</v>
      </c>
    </row>
    <row r="362" spans="1:22" x14ac:dyDescent="0.25">
      <c r="A362" s="3" t="s">
        <v>14</v>
      </c>
      <c r="B362" s="3"/>
      <c r="C362" s="3" t="s">
        <v>15</v>
      </c>
      <c r="D362" s="3" t="s">
        <v>16</v>
      </c>
      <c r="E362" s="3">
        <v>0.67</v>
      </c>
      <c r="F362" s="3">
        <v>0.72</v>
      </c>
      <c r="G362" s="3" t="s">
        <v>19</v>
      </c>
      <c r="H362" s="2">
        <v>3100</v>
      </c>
      <c r="I362" s="3" t="s">
        <v>38</v>
      </c>
      <c r="J362" s="2">
        <v>3100</v>
      </c>
      <c r="K362" s="3" t="s">
        <v>19</v>
      </c>
      <c r="L362" s="2">
        <v>68</v>
      </c>
      <c r="M362" s="3">
        <v>2.6342609988306949</v>
      </c>
      <c r="N362" s="3">
        <v>2905.006770907034</v>
      </c>
      <c r="O362" s="3">
        <v>8.5324466889406807</v>
      </c>
      <c r="P362" s="3">
        <v>1</v>
      </c>
      <c r="Q362" s="3">
        <f t="shared" si="20"/>
        <v>8.5324466889406807</v>
      </c>
      <c r="R362" s="3">
        <v>0</v>
      </c>
      <c r="S362" s="3">
        <v>0.97942059375211665</v>
      </c>
      <c r="T362" s="3">
        <v>1</v>
      </c>
      <c r="U362" s="3">
        <f t="shared" si="22"/>
        <v>0.97942059375211665</v>
      </c>
      <c r="V362" s="3">
        <v>0</v>
      </c>
    </row>
    <row r="363" spans="1:22" x14ac:dyDescent="0.25">
      <c r="A363" s="3" t="s">
        <v>14</v>
      </c>
      <c r="B363" s="3"/>
      <c r="C363" s="3" t="s">
        <v>90</v>
      </c>
      <c r="D363" s="3" t="s">
        <v>91</v>
      </c>
      <c r="E363" s="3">
        <v>0.66</v>
      </c>
      <c r="F363" s="3">
        <v>0.7</v>
      </c>
      <c r="G363" s="3" t="s">
        <v>19</v>
      </c>
      <c r="H363" s="2">
        <v>3100</v>
      </c>
      <c r="I363" s="3" t="s">
        <v>38</v>
      </c>
      <c r="J363" s="2">
        <v>3100</v>
      </c>
      <c r="K363" s="3" t="s">
        <v>19</v>
      </c>
      <c r="L363" s="2">
        <v>92</v>
      </c>
      <c r="M363" s="3">
        <v>18.192069604581821</v>
      </c>
      <c r="N363" s="3">
        <v>55087.215211684364</v>
      </c>
      <c r="O363" s="3">
        <v>123.61668885333435</v>
      </c>
      <c r="P363" s="3">
        <v>1</v>
      </c>
      <c r="Q363" s="3">
        <f t="shared" si="20"/>
        <v>123.61668885333435</v>
      </c>
      <c r="R363" s="3">
        <v>0</v>
      </c>
      <c r="S363" s="3">
        <v>15.127816553093401</v>
      </c>
      <c r="T363" s="3">
        <v>1</v>
      </c>
      <c r="U363" s="3">
        <f t="shared" si="22"/>
        <v>15.127816553093401</v>
      </c>
      <c r="V363" s="3">
        <v>0</v>
      </c>
    </row>
    <row r="364" spans="1:22" x14ac:dyDescent="0.25">
      <c r="A364" s="3" t="s">
        <v>14</v>
      </c>
      <c r="B364" s="3"/>
      <c r="C364" s="3" t="s">
        <v>90</v>
      </c>
      <c r="D364" s="3" t="s">
        <v>111</v>
      </c>
      <c r="E364" s="3">
        <v>0.66</v>
      </c>
      <c r="F364" s="3">
        <v>0.7</v>
      </c>
      <c r="G364" s="3" t="s">
        <v>19</v>
      </c>
      <c r="H364" s="2">
        <v>3100</v>
      </c>
      <c r="I364" s="3" t="s">
        <v>38</v>
      </c>
      <c r="J364" s="2">
        <v>3100</v>
      </c>
      <c r="K364" s="3" t="s">
        <v>19</v>
      </c>
      <c r="L364" s="2">
        <v>60</v>
      </c>
      <c r="M364" s="3">
        <v>14.46644872271327</v>
      </c>
      <c r="N364" s="3">
        <v>39136.546922470574</v>
      </c>
      <c r="O364" s="3">
        <v>87.969647267040529</v>
      </c>
      <c r="P364" s="3">
        <v>1</v>
      </c>
      <c r="Q364" s="3">
        <f t="shared" si="20"/>
        <v>87.969647267040529</v>
      </c>
      <c r="R364" s="3">
        <v>0</v>
      </c>
      <c r="S364" s="3">
        <v>11.297123355630529</v>
      </c>
      <c r="T364" s="3">
        <v>1</v>
      </c>
      <c r="U364" s="3">
        <f t="shared" si="22"/>
        <v>11.297123355630529</v>
      </c>
      <c r="V364" s="3">
        <v>0</v>
      </c>
    </row>
    <row r="365" spans="1:22" x14ac:dyDescent="0.25">
      <c r="A365" s="3" t="s">
        <v>14</v>
      </c>
      <c r="B365" s="3"/>
      <c r="C365" s="3" t="s">
        <v>118</v>
      </c>
      <c r="D365" s="3" t="s">
        <v>119</v>
      </c>
      <c r="E365" s="3">
        <v>0.59</v>
      </c>
      <c r="F365" s="3">
        <v>0.64</v>
      </c>
      <c r="G365" s="3" t="s">
        <v>19</v>
      </c>
      <c r="H365" s="2">
        <v>3100</v>
      </c>
      <c r="I365" s="3" t="s">
        <v>38</v>
      </c>
      <c r="J365" s="2">
        <v>3100</v>
      </c>
      <c r="K365" s="3" t="s">
        <v>19</v>
      </c>
      <c r="L365" s="2">
        <v>236</v>
      </c>
      <c r="M365" s="3">
        <v>29.263898680387019</v>
      </c>
      <c r="N365" s="3">
        <v>80964.318396767456</v>
      </c>
      <c r="O365" s="3">
        <v>174.49314159418816</v>
      </c>
      <c r="P365" s="3">
        <v>1</v>
      </c>
      <c r="Q365" s="3">
        <f t="shared" si="20"/>
        <v>174.49314159418816</v>
      </c>
      <c r="R365" s="3">
        <v>0</v>
      </c>
      <c r="S365" s="3">
        <v>23.469119169797111</v>
      </c>
      <c r="T365" s="3">
        <v>1</v>
      </c>
      <c r="U365" s="3">
        <f t="shared" si="22"/>
        <v>23.469119169797111</v>
      </c>
      <c r="V365" s="3">
        <v>0</v>
      </c>
    </row>
    <row r="366" spans="1:22" x14ac:dyDescent="0.25">
      <c r="A366" s="3" t="s">
        <v>14</v>
      </c>
      <c r="B366" s="3"/>
      <c r="C366" s="3" t="s">
        <v>118</v>
      </c>
      <c r="D366" s="3" t="s">
        <v>119</v>
      </c>
      <c r="E366" s="3">
        <v>0.59</v>
      </c>
      <c r="F366" s="3">
        <v>0.64</v>
      </c>
      <c r="G366" s="3" t="s">
        <v>137</v>
      </c>
      <c r="H366" s="2">
        <v>3100</v>
      </c>
      <c r="I366" s="3" t="s">
        <v>38</v>
      </c>
      <c r="J366" s="2">
        <v>3100</v>
      </c>
      <c r="K366" s="3" t="s">
        <v>121</v>
      </c>
      <c r="L366" s="2">
        <v>82</v>
      </c>
      <c r="M366" s="3">
        <v>16.786304106712986</v>
      </c>
      <c r="N366" s="3">
        <v>53756.094353085115</v>
      </c>
      <c r="O366" s="3">
        <v>109.40034254709592</v>
      </c>
      <c r="P366" s="3">
        <v>1</v>
      </c>
      <c r="Q366" s="3">
        <f t="shared" si="20"/>
        <v>109.40034254709592</v>
      </c>
      <c r="R366" s="3">
        <v>0</v>
      </c>
      <c r="S366" s="3">
        <v>15.041002618494</v>
      </c>
      <c r="T366" s="3">
        <v>1</v>
      </c>
      <c r="U366" s="3">
        <f t="shared" si="22"/>
        <v>15.041002618494</v>
      </c>
      <c r="V366" s="3">
        <v>0</v>
      </c>
    </row>
    <row r="367" spans="1:22" x14ac:dyDescent="0.25">
      <c r="A367" s="3" t="s">
        <v>14</v>
      </c>
      <c r="B367" s="3"/>
      <c r="C367" s="3" t="s">
        <v>118</v>
      </c>
      <c r="D367" s="3" t="s">
        <v>119</v>
      </c>
      <c r="E367" s="3">
        <v>0.59</v>
      </c>
      <c r="F367" s="3">
        <v>0.64</v>
      </c>
      <c r="G367" s="3" t="s">
        <v>137</v>
      </c>
      <c r="H367" s="2">
        <v>3100</v>
      </c>
      <c r="I367" s="3" t="s">
        <v>38</v>
      </c>
      <c r="J367" s="2">
        <v>3100</v>
      </c>
      <c r="K367" s="3" t="s">
        <v>122</v>
      </c>
      <c r="L367" s="2">
        <v>2</v>
      </c>
      <c r="M367" s="3">
        <v>4.5383550462789142E-2</v>
      </c>
      <c r="N367" s="3">
        <v>123.81994350132501</v>
      </c>
      <c r="O367" s="3">
        <v>0.22673103913030515</v>
      </c>
      <c r="P367" s="3">
        <v>1</v>
      </c>
      <c r="Q367" s="3">
        <f t="shared" si="20"/>
        <v>0.22673103913030515</v>
      </c>
      <c r="R367" s="3">
        <v>0</v>
      </c>
      <c r="S367" s="3">
        <v>2.6271403595396092E-2</v>
      </c>
      <c r="T367" s="3">
        <v>1</v>
      </c>
      <c r="U367" s="3">
        <f t="shared" si="22"/>
        <v>2.6271403595396092E-2</v>
      </c>
      <c r="V367" s="3">
        <v>0</v>
      </c>
    </row>
    <row r="368" spans="1:22" x14ac:dyDescent="0.25">
      <c r="A368" s="3" t="s">
        <v>14</v>
      </c>
      <c r="B368" s="3"/>
      <c r="C368" s="3" t="s">
        <v>118</v>
      </c>
      <c r="D368" s="3" t="s">
        <v>119</v>
      </c>
      <c r="E368" s="3">
        <v>0.59</v>
      </c>
      <c r="F368" s="3">
        <v>0.64</v>
      </c>
      <c r="G368" s="3" t="s">
        <v>139</v>
      </c>
      <c r="H368" s="2">
        <v>3100</v>
      </c>
      <c r="I368" s="3" t="s">
        <v>38</v>
      </c>
      <c r="J368" s="2">
        <v>3100</v>
      </c>
      <c r="K368" s="3" t="s">
        <v>123</v>
      </c>
      <c r="L368" s="2">
        <v>228</v>
      </c>
      <c r="M368" s="3">
        <v>43.63644517510177</v>
      </c>
      <c r="N368" s="3">
        <v>112785.50027040138</v>
      </c>
      <c r="O368" s="3">
        <v>240.71665913893406</v>
      </c>
      <c r="P368" s="3">
        <v>1</v>
      </c>
      <c r="Q368" s="3">
        <f t="shared" si="20"/>
        <v>240.71665913893406</v>
      </c>
      <c r="R368" s="3">
        <v>0</v>
      </c>
      <c r="S368" s="3">
        <v>31.895712691447837</v>
      </c>
      <c r="T368" s="3">
        <v>1</v>
      </c>
      <c r="U368" s="3">
        <f t="shared" si="22"/>
        <v>31.895712691447837</v>
      </c>
      <c r="V368" s="3">
        <v>0</v>
      </c>
    </row>
    <row r="369" spans="1:22" x14ac:dyDescent="0.25">
      <c r="A369" s="3" t="s">
        <v>14</v>
      </c>
      <c r="B369" s="3"/>
      <c r="C369" s="3" t="s">
        <v>118</v>
      </c>
      <c r="D369" s="3" t="s">
        <v>119</v>
      </c>
      <c r="E369" s="3">
        <v>0.59</v>
      </c>
      <c r="F369" s="3">
        <v>0.64</v>
      </c>
      <c r="G369" s="3" t="s">
        <v>141</v>
      </c>
      <c r="H369" s="2">
        <v>3100</v>
      </c>
      <c r="I369" s="3" t="s">
        <v>38</v>
      </c>
      <c r="J369" s="2">
        <v>3100</v>
      </c>
      <c r="K369" s="3" t="s">
        <v>142</v>
      </c>
      <c r="L369" s="2">
        <v>42</v>
      </c>
      <c r="M369" s="3">
        <v>2.8901771500422706</v>
      </c>
      <c r="N369" s="3">
        <v>10520.900471241908</v>
      </c>
      <c r="O369" s="3">
        <v>26.540013954706186</v>
      </c>
      <c r="P369" s="3">
        <v>1</v>
      </c>
      <c r="Q369" s="3">
        <f t="shared" si="20"/>
        <v>26.540013954706186</v>
      </c>
      <c r="R369" s="3">
        <v>0</v>
      </c>
      <c r="S369" s="3">
        <v>4.569957712443613</v>
      </c>
      <c r="T369" s="3">
        <v>1</v>
      </c>
      <c r="U369" s="3">
        <f t="shared" si="22"/>
        <v>4.569957712443613</v>
      </c>
      <c r="V369" s="3">
        <v>0</v>
      </c>
    </row>
    <row r="370" spans="1:22" x14ac:dyDescent="0.25">
      <c r="A370" s="3" t="s">
        <v>14</v>
      </c>
      <c r="B370" s="3"/>
      <c r="C370" s="3" t="s">
        <v>118</v>
      </c>
      <c r="D370" s="3" t="s">
        <v>119</v>
      </c>
      <c r="E370" s="3">
        <v>0.59</v>
      </c>
      <c r="F370" s="3">
        <v>0.64</v>
      </c>
      <c r="G370" s="3" t="s">
        <v>145</v>
      </c>
      <c r="H370" s="2">
        <v>3100</v>
      </c>
      <c r="I370" s="3" t="s">
        <v>38</v>
      </c>
      <c r="J370" s="2">
        <v>3100</v>
      </c>
      <c r="K370" s="3" t="s">
        <v>146</v>
      </c>
      <c r="L370" s="2">
        <v>31</v>
      </c>
      <c r="M370" s="3">
        <v>2.4008764347151934</v>
      </c>
      <c r="N370" s="3">
        <v>8719.2382384886769</v>
      </c>
      <c r="O370" s="3">
        <v>21.578518976219129</v>
      </c>
      <c r="P370" s="3">
        <v>1</v>
      </c>
      <c r="Q370" s="3">
        <f t="shared" si="20"/>
        <v>21.578518976219129</v>
      </c>
      <c r="R370" s="3">
        <v>0</v>
      </c>
      <c r="S370" s="3">
        <v>3.5444031326662384</v>
      </c>
      <c r="T370" s="3">
        <v>1</v>
      </c>
      <c r="U370" s="3">
        <f t="shared" si="22"/>
        <v>3.5444031326662384</v>
      </c>
      <c r="V370" s="3">
        <v>0</v>
      </c>
    </row>
    <row r="371" spans="1:22" x14ac:dyDescent="0.25">
      <c r="A371" s="3" t="s">
        <v>14</v>
      </c>
      <c r="B371" s="3"/>
      <c r="C371" s="3" t="s">
        <v>90</v>
      </c>
      <c r="D371" s="3" t="s">
        <v>111</v>
      </c>
      <c r="E371" s="3">
        <v>0.66</v>
      </c>
      <c r="F371" s="3">
        <v>0.7</v>
      </c>
      <c r="G371" s="3" t="s">
        <v>59</v>
      </c>
      <c r="H371" s="2">
        <v>3100</v>
      </c>
      <c r="I371" s="3" t="s">
        <v>38</v>
      </c>
      <c r="J371" s="2">
        <v>3100</v>
      </c>
      <c r="K371" s="3" t="s">
        <v>62</v>
      </c>
      <c r="L371" s="2">
        <v>6</v>
      </c>
      <c r="M371" s="3">
        <v>5.3745326154493858E-2</v>
      </c>
      <c r="N371" s="3">
        <v>134.18992999123785</v>
      </c>
      <c r="O371" s="3">
        <v>0.30906355833863342</v>
      </c>
      <c r="P371" s="3">
        <v>1</v>
      </c>
      <c r="Q371" s="3">
        <f t="shared" si="20"/>
        <v>0.30906355833863342</v>
      </c>
      <c r="R371" s="3">
        <v>0</v>
      </c>
      <c r="S371" s="3">
        <v>3.9348337567095923E-2</v>
      </c>
      <c r="T371" s="3">
        <v>1</v>
      </c>
      <c r="U371" s="3">
        <f t="shared" si="22"/>
        <v>3.9348337567095923E-2</v>
      </c>
      <c r="V371" s="3">
        <v>0</v>
      </c>
    </row>
    <row r="372" spans="1:22" x14ac:dyDescent="0.25">
      <c r="A372" s="3" t="s">
        <v>14</v>
      </c>
      <c r="B372" s="3"/>
      <c r="C372" s="3" t="s">
        <v>118</v>
      </c>
      <c r="D372" s="3" t="s">
        <v>119</v>
      </c>
      <c r="E372" s="3">
        <v>0.59</v>
      </c>
      <c r="F372" s="3">
        <v>0.64</v>
      </c>
      <c r="G372" s="3" t="s">
        <v>59</v>
      </c>
      <c r="H372" s="2">
        <v>3100</v>
      </c>
      <c r="I372" s="3" t="s">
        <v>38</v>
      </c>
      <c r="J372" s="2">
        <v>3100</v>
      </c>
      <c r="K372" s="3" t="s">
        <v>62</v>
      </c>
      <c r="L372" s="2">
        <v>63</v>
      </c>
      <c r="M372" s="3">
        <v>2.3925363140595004</v>
      </c>
      <c r="N372" s="3">
        <v>7426.4369465652135</v>
      </c>
      <c r="O372" s="3">
        <v>16.298866290536981</v>
      </c>
      <c r="P372" s="3">
        <v>1</v>
      </c>
      <c r="Q372" s="3">
        <f t="shared" si="20"/>
        <v>16.298866290536981</v>
      </c>
      <c r="R372" s="3">
        <v>0</v>
      </c>
      <c r="S372" s="3">
        <v>2.2556311537288432</v>
      </c>
      <c r="T372" s="3">
        <v>1</v>
      </c>
      <c r="U372" s="3">
        <f t="shared" si="22"/>
        <v>2.2556311537288432</v>
      </c>
      <c r="V372" s="3">
        <v>0</v>
      </c>
    </row>
    <row r="373" spans="1:22" x14ac:dyDescent="0.25">
      <c r="A373" s="3" t="s">
        <v>14</v>
      </c>
      <c r="B373" s="3"/>
      <c r="C373" s="3" t="s">
        <v>118</v>
      </c>
      <c r="D373" s="3" t="s">
        <v>119</v>
      </c>
      <c r="E373" s="3">
        <v>0.59</v>
      </c>
      <c r="F373" s="3">
        <v>0.64</v>
      </c>
      <c r="G373" s="3" t="s">
        <v>59</v>
      </c>
      <c r="H373" s="2">
        <v>3100</v>
      </c>
      <c r="I373" s="3" t="s">
        <v>38</v>
      </c>
      <c r="J373" s="2">
        <v>3100</v>
      </c>
      <c r="K373" s="3" t="s">
        <v>149</v>
      </c>
      <c r="L373" s="2">
        <v>1</v>
      </c>
      <c r="M373" s="3">
        <v>5.9078406624598972E-4</v>
      </c>
      <c r="N373" s="3">
        <v>2.2860478989797564</v>
      </c>
      <c r="O373" s="3">
        <v>5.5698024368464293E-3</v>
      </c>
      <c r="P373" s="3">
        <v>1</v>
      </c>
      <c r="Q373" s="3">
        <f t="shared" si="20"/>
        <v>5.5698024368464293E-3</v>
      </c>
      <c r="R373" s="3">
        <v>0</v>
      </c>
      <c r="S373" s="3">
        <v>7.4146802098188865E-4</v>
      </c>
      <c r="T373" s="3">
        <v>1</v>
      </c>
      <c r="U373" s="3">
        <f t="shared" si="22"/>
        <v>7.4146802098188865E-4</v>
      </c>
      <c r="V373" s="3">
        <v>0</v>
      </c>
    </row>
    <row r="374" spans="1:22" x14ac:dyDescent="0.25">
      <c r="A374" s="3" t="s">
        <v>14</v>
      </c>
      <c r="B374" s="3"/>
      <c r="C374" s="3" t="s">
        <v>118</v>
      </c>
      <c r="D374" s="3" t="s">
        <v>119</v>
      </c>
      <c r="E374" s="3">
        <v>0.59</v>
      </c>
      <c r="F374" s="3">
        <v>0.64</v>
      </c>
      <c r="G374" s="3" t="s">
        <v>59</v>
      </c>
      <c r="H374" s="2">
        <v>3100</v>
      </c>
      <c r="I374" s="3" t="s">
        <v>38</v>
      </c>
      <c r="J374" s="2">
        <v>3100</v>
      </c>
      <c r="K374" s="3" t="s">
        <v>150</v>
      </c>
      <c r="L374" s="2">
        <v>14</v>
      </c>
      <c r="M374" s="3">
        <v>1.3101948596498565</v>
      </c>
      <c r="N374" s="3">
        <v>2960.0599904343476</v>
      </c>
      <c r="O374" s="3">
        <v>3.1567071166020404</v>
      </c>
      <c r="P374" s="3">
        <v>1</v>
      </c>
      <c r="Q374" s="3">
        <f t="shared" si="20"/>
        <v>3.1567071166020404</v>
      </c>
      <c r="R374" s="3">
        <v>0</v>
      </c>
      <c r="S374" s="3">
        <v>0.42723230693169478</v>
      </c>
      <c r="T374" s="3">
        <v>1</v>
      </c>
      <c r="U374" s="3">
        <f t="shared" si="22"/>
        <v>0.42723230693169478</v>
      </c>
      <c r="V374" s="3">
        <v>0</v>
      </c>
    </row>
    <row r="375" spans="1:22" x14ac:dyDescent="0.25">
      <c r="A375" s="3" t="s">
        <v>14</v>
      </c>
      <c r="B375" s="3"/>
      <c r="C375" s="3" t="s">
        <v>118</v>
      </c>
      <c r="D375" s="3" t="s">
        <v>119</v>
      </c>
      <c r="E375" s="3">
        <v>0.59</v>
      </c>
      <c r="F375" s="3">
        <v>0.64</v>
      </c>
      <c r="G375" s="3" t="s">
        <v>59</v>
      </c>
      <c r="H375" s="2">
        <v>3100</v>
      </c>
      <c r="I375" s="3" t="s">
        <v>38</v>
      </c>
      <c r="J375" s="2">
        <v>3100</v>
      </c>
      <c r="K375" s="3" t="s">
        <v>124</v>
      </c>
      <c r="L375" s="2">
        <v>44</v>
      </c>
      <c r="M375" s="3">
        <v>1.0700047086564466</v>
      </c>
      <c r="N375" s="3">
        <v>2540.0042854441999</v>
      </c>
      <c r="O375" s="3">
        <v>5.5273968772177868</v>
      </c>
      <c r="P375" s="3">
        <v>1</v>
      </c>
      <c r="Q375" s="3">
        <f t="shared" si="20"/>
        <v>5.5273968772177868</v>
      </c>
      <c r="R375" s="3">
        <v>0</v>
      </c>
      <c r="S375" s="3">
        <v>0.74567957866268164</v>
      </c>
      <c r="T375" s="3">
        <v>1</v>
      </c>
      <c r="U375" s="3">
        <f t="shared" si="22"/>
        <v>0.74567957866268164</v>
      </c>
      <c r="V375" s="3">
        <v>0</v>
      </c>
    </row>
    <row r="376" spans="1:22" x14ac:dyDescent="0.25">
      <c r="A376" s="3" t="s">
        <v>14</v>
      </c>
      <c r="B376" s="3"/>
      <c r="C376" s="3" t="s">
        <v>118</v>
      </c>
      <c r="D376" s="3" t="s">
        <v>119</v>
      </c>
      <c r="E376" s="3">
        <v>0.59</v>
      </c>
      <c r="F376" s="3">
        <v>0.64</v>
      </c>
      <c r="G376" s="3" t="s">
        <v>59</v>
      </c>
      <c r="H376" s="2">
        <v>3100</v>
      </c>
      <c r="I376" s="3" t="s">
        <v>38</v>
      </c>
      <c r="J376" s="2">
        <v>3100</v>
      </c>
      <c r="K376" s="3" t="s">
        <v>152</v>
      </c>
      <c r="L376" s="2">
        <v>10</v>
      </c>
      <c r="M376" s="3">
        <v>0.25615145471728745</v>
      </c>
      <c r="N376" s="3">
        <v>893.36143368719422</v>
      </c>
      <c r="O376" s="3">
        <v>2.1022292726037026</v>
      </c>
      <c r="P376" s="3">
        <v>1</v>
      </c>
      <c r="Q376" s="3">
        <f t="shared" si="20"/>
        <v>2.1022292726037026</v>
      </c>
      <c r="R376" s="3">
        <v>0</v>
      </c>
      <c r="S376" s="3">
        <v>0.27626999647225942</v>
      </c>
      <c r="T376" s="3">
        <v>1</v>
      </c>
      <c r="U376" s="3">
        <f t="shared" si="22"/>
        <v>0.27626999647225942</v>
      </c>
      <c r="V376" s="3">
        <v>0</v>
      </c>
    </row>
    <row r="377" spans="1:22" x14ac:dyDescent="0.25">
      <c r="A377" s="3" t="s">
        <v>14</v>
      </c>
      <c r="B377" s="3"/>
      <c r="C377" s="3" t="s">
        <v>15</v>
      </c>
      <c r="D377" s="3" t="s">
        <v>16</v>
      </c>
      <c r="E377" s="3">
        <v>0.67</v>
      </c>
      <c r="F377" s="3">
        <v>0.72</v>
      </c>
      <c r="G377" s="3" t="s">
        <v>63</v>
      </c>
      <c r="H377" s="2">
        <v>3100</v>
      </c>
      <c r="I377" s="3" t="s">
        <v>38</v>
      </c>
      <c r="J377" s="2">
        <v>3100</v>
      </c>
      <c r="K377" s="3" t="s">
        <v>20</v>
      </c>
      <c r="L377" s="2">
        <v>2618</v>
      </c>
      <c r="M377" s="3">
        <v>1014.2910766596565</v>
      </c>
      <c r="N377" s="3">
        <v>1200732.7664643801</v>
      </c>
      <c r="O377" s="3">
        <v>3489.1507912124512</v>
      </c>
      <c r="P377" s="3">
        <v>1</v>
      </c>
      <c r="Q377" s="3">
        <f t="shared" si="20"/>
        <v>3489.1507912124512</v>
      </c>
      <c r="R377" s="3">
        <v>0</v>
      </c>
      <c r="S377" s="3">
        <v>287.63901921210646</v>
      </c>
      <c r="T377" s="3">
        <v>1</v>
      </c>
      <c r="U377" s="3">
        <f t="shared" si="22"/>
        <v>287.63901921210646</v>
      </c>
      <c r="V377" s="3">
        <v>0</v>
      </c>
    </row>
    <row r="378" spans="1:22" x14ac:dyDescent="0.25">
      <c r="A378" s="3" t="s">
        <v>14</v>
      </c>
      <c r="B378" s="3"/>
      <c r="C378" s="3" t="s">
        <v>118</v>
      </c>
      <c r="D378" s="3" t="s">
        <v>119</v>
      </c>
      <c r="E378" s="3">
        <v>0.59</v>
      </c>
      <c r="F378" s="3">
        <v>0.64</v>
      </c>
      <c r="G378" s="3" t="s">
        <v>75</v>
      </c>
      <c r="H378" s="2">
        <v>3100</v>
      </c>
      <c r="I378" s="3" t="s">
        <v>38</v>
      </c>
      <c r="J378" s="2">
        <v>3100</v>
      </c>
      <c r="K378" s="3" t="s">
        <v>76</v>
      </c>
      <c r="L378" s="2">
        <v>2</v>
      </c>
      <c r="M378" s="3">
        <v>3.8580598358202941E-3</v>
      </c>
      <c r="N378" s="3">
        <v>14.283512594476717</v>
      </c>
      <c r="O378" s="3">
        <v>2.8571756890358485E-2</v>
      </c>
      <c r="P378" s="3">
        <v>1</v>
      </c>
      <c r="Q378" s="3">
        <f t="shared" si="20"/>
        <v>2.8571756890358485E-2</v>
      </c>
      <c r="R378" s="3">
        <v>0</v>
      </c>
      <c r="S378" s="3">
        <v>3.7819837042737951E-3</v>
      </c>
      <c r="T378" s="3">
        <v>1</v>
      </c>
      <c r="U378" s="3">
        <f t="shared" si="22"/>
        <v>3.7819837042737951E-3</v>
      </c>
      <c r="V378" s="3">
        <v>0</v>
      </c>
    </row>
    <row r="379" spans="1:22" x14ac:dyDescent="0.25">
      <c r="A379" s="3" t="s">
        <v>14</v>
      </c>
      <c r="B379" s="3"/>
      <c r="C379" s="3" t="s">
        <v>15</v>
      </c>
      <c r="D379" s="3" t="s">
        <v>16</v>
      </c>
      <c r="E379" s="3">
        <v>0.67</v>
      </c>
      <c r="F379" s="3">
        <v>0.72</v>
      </c>
      <c r="G379" s="3" t="s">
        <v>77</v>
      </c>
      <c r="H379" s="2">
        <v>3100</v>
      </c>
      <c r="I379" s="3" t="s">
        <v>38</v>
      </c>
      <c r="J379" s="2">
        <v>3100</v>
      </c>
      <c r="K379" s="3" t="s">
        <v>25</v>
      </c>
      <c r="L379" s="2">
        <v>1045</v>
      </c>
      <c r="M379" s="3">
        <v>304.43173726900926</v>
      </c>
      <c r="N379" s="3">
        <v>492950.35803243075</v>
      </c>
      <c r="O379" s="3">
        <v>997.03235776491647</v>
      </c>
      <c r="P379" s="3">
        <v>1</v>
      </c>
      <c r="Q379" s="3">
        <f t="shared" si="20"/>
        <v>997.03235776491647</v>
      </c>
      <c r="R379" s="3">
        <v>0</v>
      </c>
      <c r="S379" s="3">
        <v>141.5820319754632</v>
      </c>
      <c r="T379" s="3">
        <v>1</v>
      </c>
      <c r="U379" s="3">
        <f t="shared" si="22"/>
        <v>141.5820319754632</v>
      </c>
      <c r="V379" s="3">
        <v>0</v>
      </c>
    </row>
    <row r="380" spans="1:22" x14ac:dyDescent="0.25">
      <c r="A380" s="3" t="s">
        <v>14</v>
      </c>
      <c r="B380" s="3"/>
      <c r="C380" s="3" t="s">
        <v>118</v>
      </c>
      <c r="D380" s="3" t="s">
        <v>119</v>
      </c>
      <c r="E380" s="3">
        <v>0.59</v>
      </c>
      <c r="F380" s="3">
        <v>0.64</v>
      </c>
      <c r="G380" s="3" t="s">
        <v>77</v>
      </c>
      <c r="H380" s="2">
        <v>3100</v>
      </c>
      <c r="I380" s="3" t="s">
        <v>38</v>
      </c>
      <c r="J380" s="2">
        <v>3100</v>
      </c>
      <c r="K380" s="3" t="s">
        <v>156</v>
      </c>
      <c r="L380" s="2">
        <v>1708</v>
      </c>
      <c r="M380" s="3">
        <v>581.18134171851341</v>
      </c>
      <c r="N380" s="3">
        <v>1854843.9333607438</v>
      </c>
      <c r="O380" s="3">
        <v>3733.9166063679199</v>
      </c>
      <c r="P380" s="3">
        <v>1</v>
      </c>
      <c r="Q380" s="3">
        <f t="shared" si="20"/>
        <v>3733.9166063679199</v>
      </c>
      <c r="R380" s="3">
        <v>0</v>
      </c>
      <c r="S380" s="3">
        <v>502.10104499108724</v>
      </c>
      <c r="T380" s="3">
        <v>1</v>
      </c>
      <c r="U380" s="3">
        <f t="shared" si="22"/>
        <v>502.10104499108724</v>
      </c>
      <c r="V380" s="3">
        <v>0</v>
      </c>
    </row>
    <row r="381" spans="1:22" x14ac:dyDescent="0.25">
      <c r="A381" s="3" t="s">
        <v>14</v>
      </c>
      <c r="B381" s="3"/>
      <c r="C381" s="3" t="s">
        <v>15</v>
      </c>
      <c r="D381" s="3" t="s">
        <v>16</v>
      </c>
      <c r="E381" s="3">
        <v>0.67</v>
      </c>
      <c r="F381" s="3">
        <v>0.72</v>
      </c>
      <c r="G381" s="3" t="s">
        <v>77</v>
      </c>
      <c r="H381" s="2">
        <v>3100</v>
      </c>
      <c r="I381" s="3" t="s">
        <v>38</v>
      </c>
      <c r="J381" s="2">
        <v>3100</v>
      </c>
      <c r="K381" s="3" t="s">
        <v>78</v>
      </c>
      <c r="L381" s="2">
        <v>6</v>
      </c>
      <c r="M381" s="3">
        <v>1.5978262082060823</v>
      </c>
      <c r="N381" s="3">
        <v>4652.1561443369555</v>
      </c>
      <c r="O381" s="3">
        <v>9.8089938774928154</v>
      </c>
      <c r="P381" s="3">
        <v>1</v>
      </c>
      <c r="Q381" s="3">
        <f t="shared" si="20"/>
        <v>9.8089938774928154</v>
      </c>
      <c r="R381" s="3">
        <v>0</v>
      </c>
      <c r="S381" s="3">
        <v>1.2676845841316906</v>
      </c>
      <c r="T381" s="3">
        <v>1</v>
      </c>
      <c r="U381" s="3">
        <f t="shared" si="22"/>
        <v>1.2676845841316906</v>
      </c>
      <c r="V381" s="3">
        <v>0</v>
      </c>
    </row>
    <row r="382" spans="1:22" x14ac:dyDescent="0.25">
      <c r="A382" s="3" t="s">
        <v>14</v>
      </c>
      <c r="B382" s="3"/>
      <c r="C382" s="3" t="s">
        <v>15</v>
      </c>
      <c r="D382" s="3" t="s">
        <v>16</v>
      </c>
      <c r="E382" s="3">
        <v>0.67</v>
      </c>
      <c r="F382" s="3">
        <v>0.72</v>
      </c>
      <c r="G382" s="3" t="s">
        <v>77</v>
      </c>
      <c r="H382" s="2">
        <v>3100</v>
      </c>
      <c r="I382" s="3" t="s">
        <v>38</v>
      </c>
      <c r="J382" s="2">
        <v>3100</v>
      </c>
      <c r="K382" s="3" t="s">
        <v>79</v>
      </c>
      <c r="L382" s="2">
        <v>10</v>
      </c>
      <c r="M382" s="3">
        <v>1.3318304915209536</v>
      </c>
      <c r="N382" s="3">
        <v>3399.9338072981591</v>
      </c>
      <c r="O382" s="3">
        <v>7.9634301767157787</v>
      </c>
      <c r="P382" s="3">
        <v>1</v>
      </c>
      <c r="Q382" s="3">
        <f t="shared" si="20"/>
        <v>7.9634301767157787</v>
      </c>
      <c r="R382" s="3">
        <v>0</v>
      </c>
      <c r="S382" s="3">
        <v>0.9344189100406628</v>
      </c>
      <c r="T382" s="3">
        <v>1</v>
      </c>
      <c r="U382" s="3">
        <f t="shared" si="22"/>
        <v>0.9344189100406628</v>
      </c>
      <c r="V382" s="3">
        <v>0</v>
      </c>
    </row>
    <row r="383" spans="1:22" x14ac:dyDescent="0.25">
      <c r="A383" s="3" t="s">
        <v>14</v>
      </c>
      <c r="B383" s="3"/>
      <c r="C383" s="3" t="s">
        <v>15</v>
      </c>
      <c r="D383" s="3" t="s">
        <v>16</v>
      </c>
      <c r="E383" s="3">
        <v>0.67</v>
      </c>
      <c r="F383" s="3">
        <v>0.72</v>
      </c>
      <c r="G383" s="3" t="s">
        <v>19</v>
      </c>
      <c r="H383" s="2">
        <v>3200</v>
      </c>
      <c r="I383" s="3" t="s">
        <v>39</v>
      </c>
      <c r="J383" s="2">
        <v>3200</v>
      </c>
      <c r="K383" s="3" t="s">
        <v>19</v>
      </c>
      <c r="L383" s="2">
        <v>266</v>
      </c>
      <c r="M383" s="3">
        <v>9.5744919985559473</v>
      </c>
      <c r="N383" s="3">
        <v>13236.758479941245</v>
      </c>
      <c r="O383" s="3">
        <v>28.905707771284728</v>
      </c>
      <c r="P383" s="3">
        <v>1</v>
      </c>
      <c r="Q383" s="3">
        <f t="shared" si="20"/>
        <v>28.905707771284728</v>
      </c>
      <c r="R383" s="3">
        <v>0</v>
      </c>
      <c r="S383" s="3">
        <v>3.8526422839304031</v>
      </c>
      <c r="T383" s="3">
        <v>1</v>
      </c>
      <c r="U383" s="3">
        <f t="shared" si="22"/>
        <v>3.8526422839304031</v>
      </c>
      <c r="V383" s="3">
        <v>0</v>
      </c>
    </row>
    <row r="384" spans="1:22" x14ac:dyDescent="0.25">
      <c r="A384" s="3" t="s">
        <v>14</v>
      </c>
      <c r="B384" s="3"/>
      <c r="C384" s="3" t="s">
        <v>90</v>
      </c>
      <c r="D384" s="3" t="s">
        <v>91</v>
      </c>
      <c r="E384" s="3">
        <v>0.66</v>
      </c>
      <c r="F384" s="3">
        <v>0.7</v>
      </c>
      <c r="G384" s="3" t="s">
        <v>19</v>
      </c>
      <c r="H384" s="2">
        <v>3200</v>
      </c>
      <c r="I384" s="3" t="s">
        <v>39</v>
      </c>
      <c r="J384" s="2">
        <v>3200</v>
      </c>
      <c r="K384" s="3" t="s">
        <v>19</v>
      </c>
      <c r="L384" s="2">
        <v>38</v>
      </c>
      <c r="M384" s="3">
        <v>5.0977453416909722</v>
      </c>
      <c r="N384" s="3">
        <v>16453.180095009244</v>
      </c>
      <c r="O384" s="3">
        <v>37.397405086314571</v>
      </c>
      <c r="P384" s="3">
        <v>1</v>
      </c>
      <c r="Q384" s="3">
        <f t="shared" si="20"/>
        <v>37.397405086314571</v>
      </c>
      <c r="R384" s="3">
        <v>0</v>
      </c>
      <c r="S384" s="3">
        <v>5.3518656655330261</v>
      </c>
      <c r="T384" s="3">
        <v>1</v>
      </c>
      <c r="U384" s="3">
        <f t="shared" si="22"/>
        <v>5.3518656655330261</v>
      </c>
      <c r="V384" s="3">
        <v>0</v>
      </c>
    </row>
    <row r="385" spans="1:22" x14ac:dyDescent="0.25">
      <c r="A385" s="3" t="s">
        <v>14</v>
      </c>
      <c r="B385" s="3"/>
      <c r="C385" s="3" t="s">
        <v>90</v>
      </c>
      <c r="D385" s="3" t="s">
        <v>111</v>
      </c>
      <c r="E385" s="3">
        <v>0.66</v>
      </c>
      <c r="F385" s="3">
        <v>0.7</v>
      </c>
      <c r="G385" s="3" t="s">
        <v>19</v>
      </c>
      <c r="H385" s="2">
        <v>3200</v>
      </c>
      <c r="I385" s="3" t="s">
        <v>39</v>
      </c>
      <c r="J385" s="2">
        <v>3200</v>
      </c>
      <c r="K385" s="3" t="s">
        <v>19</v>
      </c>
      <c r="L385" s="2">
        <v>75</v>
      </c>
      <c r="M385" s="3">
        <v>16.702482454613847</v>
      </c>
      <c r="N385" s="3">
        <v>43281.945407853396</v>
      </c>
      <c r="O385" s="3">
        <v>87.484707877392978</v>
      </c>
      <c r="P385" s="3">
        <v>1</v>
      </c>
      <c r="Q385" s="3">
        <f t="shared" si="20"/>
        <v>87.484707877392978</v>
      </c>
      <c r="R385" s="3">
        <v>0</v>
      </c>
      <c r="S385" s="3">
        <v>11.433015546297485</v>
      </c>
      <c r="T385" s="3">
        <v>1</v>
      </c>
      <c r="U385" s="3">
        <f t="shared" si="22"/>
        <v>11.433015546297485</v>
      </c>
      <c r="V385" s="3">
        <v>0</v>
      </c>
    </row>
    <row r="386" spans="1:22" x14ac:dyDescent="0.25">
      <c r="A386" s="3" t="s">
        <v>14</v>
      </c>
      <c r="B386" s="3"/>
      <c r="C386" s="3" t="s">
        <v>118</v>
      </c>
      <c r="D386" s="3" t="s">
        <v>119</v>
      </c>
      <c r="E386" s="3">
        <v>0.59</v>
      </c>
      <c r="F386" s="3">
        <v>0.64</v>
      </c>
      <c r="G386" s="3" t="s">
        <v>19</v>
      </c>
      <c r="H386" s="2">
        <v>3200</v>
      </c>
      <c r="I386" s="3" t="s">
        <v>39</v>
      </c>
      <c r="J386" s="2">
        <v>3200</v>
      </c>
      <c r="K386" s="3" t="s">
        <v>19</v>
      </c>
      <c r="L386" s="2">
        <v>78</v>
      </c>
      <c r="M386" s="3">
        <v>11.034532734120949</v>
      </c>
      <c r="N386" s="3">
        <v>31375.091573669008</v>
      </c>
      <c r="O386" s="3">
        <v>68.803865371741452</v>
      </c>
      <c r="P386" s="3">
        <v>1</v>
      </c>
      <c r="Q386" s="3">
        <f t="shared" ref="Q386:Q449" si="24">O386*P386</f>
        <v>68.803865371741452</v>
      </c>
      <c r="R386" s="3">
        <v>0</v>
      </c>
      <c r="S386" s="3">
        <v>8.9677976934796515</v>
      </c>
      <c r="T386" s="3">
        <v>1</v>
      </c>
      <c r="U386" s="3">
        <f t="shared" ref="U386:U449" si="25">S386*T386</f>
        <v>8.9677976934796515</v>
      </c>
      <c r="V386" s="3">
        <v>0</v>
      </c>
    </row>
    <row r="387" spans="1:22" x14ac:dyDescent="0.25">
      <c r="A387" s="3" t="s">
        <v>14</v>
      </c>
      <c r="B387" s="3"/>
      <c r="C387" s="3" t="s">
        <v>118</v>
      </c>
      <c r="D387" s="3" t="s">
        <v>119</v>
      </c>
      <c r="E387" s="3">
        <v>0.59</v>
      </c>
      <c r="F387" s="3">
        <v>0.64</v>
      </c>
      <c r="G387" s="3" t="s">
        <v>137</v>
      </c>
      <c r="H387" s="2">
        <v>3200</v>
      </c>
      <c r="I387" s="3" t="s">
        <v>39</v>
      </c>
      <c r="J387" s="2">
        <v>3200</v>
      </c>
      <c r="K387" s="3" t="s">
        <v>121</v>
      </c>
      <c r="L387" s="2">
        <v>24</v>
      </c>
      <c r="M387" s="3">
        <v>7.301040454384526</v>
      </c>
      <c r="N387" s="3">
        <v>20891.843222124331</v>
      </c>
      <c r="O387" s="3">
        <v>39.840155904896797</v>
      </c>
      <c r="P387" s="3">
        <v>1</v>
      </c>
      <c r="Q387" s="3">
        <f t="shared" si="24"/>
        <v>39.840155904896797</v>
      </c>
      <c r="R387" s="3">
        <v>0</v>
      </c>
      <c r="S387" s="3">
        <v>5.4319733947057829</v>
      </c>
      <c r="T387" s="3">
        <v>1</v>
      </c>
      <c r="U387" s="3">
        <f t="shared" si="25"/>
        <v>5.4319733947057829</v>
      </c>
      <c r="V387" s="3">
        <v>0</v>
      </c>
    </row>
    <row r="388" spans="1:22" x14ac:dyDescent="0.25">
      <c r="A388" s="3" t="s">
        <v>14</v>
      </c>
      <c r="B388" s="3"/>
      <c r="C388" s="3" t="s">
        <v>118</v>
      </c>
      <c r="D388" s="3" t="s">
        <v>119</v>
      </c>
      <c r="E388" s="3">
        <v>0.59</v>
      </c>
      <c r="F388" s="3">
        <v>0.64</v>
      </c>
      <c r="G388" s="3" t="s">
        <v>139</v>
      </c>
      <c r="H388" s="2">
        <v>3200</v>
      </c>
      <c r="I388" s="3" t="s">
        <v>39</v>
      </c>
      <c r="J388" s="2">
        <v>3200</v>
      </c>
      <c r="K388" s="3" t="s">
        <v>123</v>
      </c>
      <c r="L388" s="2">
        <v>63</v>
      </c>
      <c r="M388" s="3">
        <v>12.182709364438537</v>
      </c>
      <c r="N388" s="3">
        <v>33488.54536762779</v>
      </c>
      <c r="O388" s="3">
        <v>66.058431143497913</v>
      </c>
      <c r="P388" s="3">
        <v>1</v>
      </c>
      <c r="Q388" s="3">
        <f t="shared" si="24"/>
        <v>66.058431143497913</v>
      </c>
      <c r="R388" s="3">
        <v>0</v>
      </c>
      <c r="S388" s="3">
        <v>9.3173325697805041</v>
      </c>
      <c r="T388" s="3">
        <v>1</v>
      </c>
      <c r="U388" s="3">
        <f t="shared" si="25"/>
        <v>9.3173325697805041</v>
      </c>
      <c r="V388" s="3">
        <v>0</v>
      </c>
    </row>
    <row r="389" spans="1:22" x14ac:dyDescent="0.25">
      <c r="A389" s="3" t="s">
        <v>14</v>
      </c>
      <c r="B389" s="3"/>
      <c r="C389" s="3" t="s">
        <v>118</v>
      </c>
      <c r="D389" s="3" t="s">
        <v>119</v>
      </c>
      <c r="E389" s="3">
        <v>0.59</v>
      </c>
      <c r="F389" s="3">
        <v>0.64</v>
      </c>
      <c r="G389" s="3" t="s">
        <v>141</v>
      </c>
      <c r="H389" s="2">
        <v>3200</v>
      </c>
      <c r="I389" s="3" t="s">
        <v>39</v>
      </c>
      <c r="J389" s="2">
        <v>3200</v>
      </c>
      <c r="K389" s="3" t="s">
        <v>142</v>
      </c>
      <c r="L389" s="2">
        <v>20</v>
      </c>
      <c r="M389" s="3">
        <v>3.6128031137411454</v>
      </c>
      <c r="N389" s="3">
        <v>12315.373132013019</v>
      </c>
      <c r="O389" s="3">
        <v>26.573958475368521</v>
      </c>
      <c r="P389" s="3">
        <v>1</v>
      </c>
      <c r="Q389" s="3">
        <f t="shared" si="24"/>
        <v>26.573958475368521</v>
      </c>
      <c r="R389" s="3">
        <v>0</v>
      </c>
      <c r="S389" s="3">
        <v>3.616746966000024</v>
      </c>
      <c r="T389" s="3">
        <v>1</v>
      </c>
      <c r="U389" s="3">
        <f t="shared" si="25"/>
        <v>3.616746966000024</v>
      </c>
      <c r="V389" s="3">
        <v>0</v>
      </c>
    </row>
    <row r="390" spans="1:22" x14ac:dyDescent="0.25">
      <c r="A390" s="3" t="s">
        <v>14</v>
      </c>
      <c r="B390" s="3"/>
      <c r="C390" s="3" t="s">
        <v>118</v>
      </c>
      <c r="D390" s="3" t="s">
        <v>119</v>
      </c>
      <c r="E390" s="3">
        <v>0.59</v>
      </c>
      <c r="F390" s="3">
        <v>0.64</v>
      </c>
      <c r="G390" s="3" t="s">
        <v>145</v>
      </c>
      <c r="H390" s="2">
        <v>3200</v>
      </c>
      <c r="I390" s="3" t="s">
        <v>39</v>
      </c>
      <c r="J390" s="2">
        <v>3200</v>
      </c>
      <c r="K390" s="3" t="s">
        <v>147</v>
      </c>
      <c r="L390" s="2">
        <v>3</v>
      </c>
      <c r="M390" s="3">
        <v>1.3019273515956253E-2</v>
      </c>
      <c r="N390" s="3">
        <v>49.916243545042022</v>
      </c>
      <c r="O390" s="3">
        <v>0.11726515482404753</v>
      </c>
      <c r="P390" s="3">
        <v>1</v>
      </c>
      <c r="Q390" s="3">
        <f t="shared" si="24"/>
        <v>0.11726515482404753</v>
      </c>
      <c r="R390" s="3">
        <v>0</v>
      </c>
      <c r="S390" s="3">
        <v>1.8003776480903743E-2</v>
      </c>
      <c r="T390" s="3">
        <v>1</v>
      </c>
      <c r="U390" s="3">
        <f t="shared" si="25"/>
        <v>1.8003776480903743E-2</v>
      </c>
      <c r="V390" s="3">
        <v>0</v>
      </c>
    </row>
    <row r="391" spans="1:22" x14ac:dyDescent="0.25">
      <c r="A391" s="3" t="s">
        <v>14</v>
      </c>
      <c r="B391" s="3"/>
      <c r="C391" s="3" t="s">
        <v>118</v>
      </c>
      <c r="D391" s="3" t="s">
        <v>119</v>
      </c>
      <c r="E391" s="3">
        <v>0.59</v>
      </c>
      <c r="F391" s="3">
        <v>0.64</v>
      </c>
      <c r="G391" s="3" t="s">
        <v>145</v>
      </c>
      <c r="H391" s="2">
        <v>3200</v>
      </c>
      <c r="I391" s="3" t="s">
        <v>39</v>
      </c>
      <c r="J391" s="2">
        <v>3200</v>
      </c>
      <c r="K391" s="3" t="s">
        <v>146</v>
      </c>
      <c r="L391" s="2">
        <v>96</v>
      </c>
      <c r="M391" s="3">
        <v>29.935021108400267</v>
      </c>
      <c r="N391" s="3">
        <v>87774.663805735006</v>
      </c>
      <c r="O391" s="3">
        <v>168.96519908066364</v>
      </c>
      <c r="P391" s="3">
        <v>1</v>
      </c>
      <c r="Q391" s="3">
        <f t="shared" si="24"/>
        <v>168.96519908066364</v>
      </c>
      <c r="R391" s="3">
        <v>0</v>
      </c>
      <c r="S391" s="3">
        <v>22.939683878742166</v>
      </c>
      <c r="T391" s="3">
        <v>1</v>
      </c>
      <c r="U391" s="3">
        <f t="shared" si="25"/>
        <v>22.939683878742166</v>
      </c>
      <c r="V391" s="3">
        <v>0</v>
      </c>
    </row>
    <row r="392" spans="1:22" x14ac:dyDescent="0.25">
      <c r="A392" s="3" t="s">
        <v>14</v>
      </c>
      <c r="B392" s="3"/>
      <c r="C392" s="3" t="s">
        <v>90</v>
      </c>
      <c r="D392" s="3" t="s">
        <v>111</v>
      </c>
      <c r="E392" s="3">
        <v>0.66</v>
      </c>
      <c r="F392" s="3">
        <v>0.7</v>
      </c>
      <c r="G392" s="3" t="s">
        <v>59</v>
      </c>
      <c r="H392" s="2">
        <v>3200</v>
      </c>
      <c r="I392" s="3" t="s">
        <v>39</v>
      </c>
      <c r="J392" s="2">
        <v>3200</v>
      </c>
      <c r="K392" s="3" t="s">
        <v>62</v>
      </c>
      <c r="L392" s="2">
        <v>21</v>
      </c>
      <c r="M392" s="3">
        <v>1.8126263909334215</v>
      </c>
      <c r="N392" s="3">
        <v>5704.1743480434116</v>
      </c>
      <c r="O392" s="3">
        <v>12.859711588519234</v>
      </c>
      <c r="P392" s="3">
        <v>1</v>
      </c>
      <c r="Q392" s="3">
        <f t="shared" si="24"/>
        <v>12.859711588519234</v>
      </c>
      <c r="R392" s="3">
        <v>0</v>
      </c>
      <c r="S392" s="3">
        <v>1.6402644857870905</v>
      </c>
      <c r="T392" s="3">
        <v>1</v>
      </c>
      <c r="U392" s="3">
        <f t="shared" si="25"/>
        <v>1.6402644857870905</v>
      </c>
      <c r="V392" s="3">
        <v>0</v>
      </c>
    </row>
    <row r="393" spans="1:22" x14ac:dyDescent="0.25">
      <c r="A393" s="3" t="s">
        <v>14</v>
      </c>
      <c r="B393" s="3"/>
      <c r="C393" s="3" t="s">
        <v>118</v>
      </c>
      <c r="D393" s="3" t="s">
        <v>119</v>
      </c>
      <c r="E393" s="3">
        <v>0.59</v>
      </c>
      <c r="F393" s="3">
        <v>0.64</v>
      </c>
      <c r="G393" s="3" t="s">
        <v>59</v>
      </c>
      <c r="H393" s="2">
        <v>3200</v>
      </c>
      <c r="I393" s="3" t="s">
        <v>39</v>
      </c>
      <c r="J393" s="2">
        <v>3200</v>
      </c>
      <c r="K393" s="3" t="s">
        <v>62</v>
      </c>
      <c r="L393" s="2">
        <v>19</v>
      </c>
      <c r="M393" s="3">
        <v>0.30908091176083435</v>
      </c>
      <c r="N393" s="3">
        <v>917.29421785713885</v>
      </c>
      <c r="O393" s="3">
        <v>2.0267232918534632</v>
      </c>
      <c r="P393" s="3">
        <v>1</v>
      </c>
      <c r="Q393" s="3">
        <f t="shared" si="24"/>
        <v>2.0267232918534632</v>
      </c>
      <c r="R393" s="3">
        <v>0</v>
      </c>
      <c r="S393" s="3">
        <v>0.27058578409100398</v>
      </c>
      <c r="T393" s="3">
        <v>1</v>
      </c>
      <c r="U393" s="3">
        <f t="shared" si="25"/>
        <v>0.27058578409100398</v>
      </c>
      <c r="V393" s="3">
        <v>0</v>
      </c>
    </row>
    <row r="394" spans="1:22" x14ac:dyDescent="0.25">
      <c r="A394" s="3" t="s">
        <v>14</v>
      </c>
      <c r="B394" s="3"/>
      <c r="C394" s="3" t="s">
        <v>118</v>
      </c>
      <c r="D394" s="3" t="s">
        <v>119</v>
      </c>
      <c r="E394" s="3">
        <v>0.59</v>
      </c>
      <c r="F394" s="3">
        <v>0.64</v>
      </c>
      <c r="G394" s="3" t="s">
        <v>59</v>
      </c>
      <c r="H394" s="2">
        <v>3200</v>
      </c>
      <c r="I394" s="3" t="s">
        <v>39</v>
      </c>
      <c r="J394" s="2">
        <v>3200</v>
      </c>
      <c r="K394" s="3" t="s">
        <v>150</v>
      </c>
      <c r="L394" s="2">
        <v>9</v>
      </c>
      <c r="M394" s="3">
        <v>1.3810427456162757</v>
      </c>
      <c r="N394" s="3">
        <v>4777.9921692324006</v>
      </c>
      <c r="O394" s="3">
        <v>9.4923427581844475</v>
      </c>
      <c r="P394" s="3">
        <v>1</v>
      </c>
      <c r="Q394" s="3">
        <f t="shared" si="24"/>
        <v>9.4923427581844475</v>
      </c>
      <c r="R394" s="3">
        <v>0</v>
      </c>
      <c r="S394" s="3">
        <v>1.274762813088423</v>
      </c>
      <c r="T394" s="3">
        <v>1</v>
      </c>
      <c r="U394" s="3">
        <f t="shared" si="25"/>
        <v>1.274762813088423</v>
      </c>
      <c r="V394" s="3">
        <v>0</v>
      </c>
    </row>
    <row r="395" spans="1:22" x14ac:dyDescent="0.25">
      <c r="A395" s="3" t="s">
        <v>14</v>
      </c>
      <c r="B395" s="3"/>
      <c r="C395" s="3" t="s">
        <v>118</v>
      </c>
      <c r="D395" s="3" t="s">
        <v>119</v>
      </c>
      <c r="E395" s="3">
        <v>0.59</v>
      </c>
      <c r="F395" s="3">
        <v>0.64</v>
      </c>
      <c r="G395" s="3" t="s">
        <v>59</v>
      </c>
      <c r="H395" s="2">
        <v>3200</v>
      </c>
      <c r="I395" s="3" t="s">
        <v>39</v>
      </c>
      <c r="J395" s="2">
        <v>3200</v>
      </c>
      <c r="K395" s="3" t="s">
        <v>124</v>
      </c>
      <c r="L395" s="2">
        <v>7</v>
      </c>
      <c r="M395" s="3">
        <v>0.11172588139600759</v>
      </c>
      <c r="N395" s="3">
        <v>413.19531518020005</v>
      </c>
      <c r="O395" s="3">
        <v>1.0568799878923005</v>
      </c>
      <c r="P395" s="3">
        <v>1</v>
      </c>
      <c r="Q395" s="3">
        <f t="shared" si="24"/>
        <v>1.0568799878923005</v>
      </c>
      <c r="R395" s="3">
        <v>0</v>
      </c>
      <c r="S395" s="3">
        <v>0.16451780896433016</v>
      </c>
      <c r="T395" s="3">
        <v>1</v>
      </c>
      <c r="U395" s="3">
        <f t="shared" si="25"/>
        <v>0.16451780896433016</v>
      </c>
      <c r="V395" s="3">
        <v>0</v>
      </c>
    </row>
    <row r="396" spans="1:22" x14ac:dyDescent="0.25">
      <c r="A396" s="3" t="s">
        <v>14</v>
      </c>
      <c r="B396" s="3"/>
      <c r="C396" s="3" t="s">
        <v>15</v>
      </c>
      <c r="D396" s="3" t="s">
        <v>16</v>
      </c>
      <c r="E396" s="3">
        <v>0.67</v>
      </c>
      <c r="F396" s="3">
        <v>0.72</v>
      </c>
      <c r="G396" s="3" t="s">
        <v>63</v>
      </c>
      <c r="H396" s="2">
        <v>3200</v>
      </c>
      <c r="I396" s="3" t="s">
        <v>39</v>
      </c>
      <c r="J396" s="2">
        <v>3200</v>
      </c>
      <c r="K396" s="3" t="s">
        <v>20</v>
      </c>
      <c r="L396" s="2">
        <v>17616</v>
      </c>
      <c r="M396" s="3">
        <v>7370.3755963748845</v>
      </c>
      <c r="N396" s="3">
        <v>10609363.498527834</v>
      </c>
      <c r="O396" s="3">
        <v>23736.790310536271</v>
      </c>
      <c r="P396" s="3">
        <v>1</v>
      </c>
      <c r="Q396" s="3">
        <f t="shared" si="24"/>
        <v>23736.790310536271</v>
      </c>
      <c r="R396" s="3">
        <v>0</v>
      </c>
      <c r="S396" s="3">
        <v>2593.8931575825941</v>
      </c>
      <c r="T396" s="3">
        <v>1</v>
      </c>
      <c r="U396" s="3">
        <f t="shared" si="25"/>
        <v>2593.8931575825941</v>
      </c>
      <c r="V396" s="3">
        <v>0</v>
      </c>
    </row>
    <row r="397" spans="1:22" x14ac:dyDescent="0.25">
      <c r="A397" s="3" t="s">
        <v>14</v>
      </c>
      <c r="B397" s="3"/>
      <c r="C397" s="3" t="s">
        <v>15</v>
      </c>
      <c r="D397" s="3" t="s">
        <v>16</v>
      </c>
      <c r="E397" s="3">
        <v>0.67</v>
      </c>
      <c r="F397" s="3">
        <v>0.72</v>
      </c>
      <c r="G397" s="3" t="s">
        <v>63</v>
      </c>
      <c r="H397" s="2">
        <v>3200</v>
      </c>
      <c r="I397" s="3" t="s">
        <v>39</v>
      </c>
      <c r="J397" s="2">
        <v>3200</v>
      </c>
      <c r="K397" s="3" t="s">
        <v>65</v>
      </c>
      <c r="L397" s="2">
        <v>28</v>
      </c>
      <c r="M397" s="3">
        <v>3.5058341968226663</v>
      </c>
      <c r="N397" s="3">
        <v>4771.6860026237882</v>
      </c>
      <c r="O397" s="3">
        <v>11.084345554831939</v>
      </c>
      <c r="P397" s="3">
        <v>1</v>
      </c>
      <c r="Q397" s="3">
        <f t="shared" si="24"/>
        <v>11.084345554831939</v>
      </c>
      <c r="R397" s="3">
        <v>0</v>
      </c>
      <c r="S397" s="3">
        <v>1.1783263000388235</v>
      </c>
      <c r="T397" s="3">
        <v>1</v>
      </c>
      <c r="U397" s="3">
        <f t="shared" si="25"/>
        <v>1.1783263000388235</v>
      </c>
      <c r="V397" s="3">
        <v>0</v>
      </c>
    </row>
    <row r="398" spans="1:22" x14ac:dyDescent="0.25">
      <c r="A398" s="3" t="s">
        <v>14</v>
      </c>
      <c r="B398" s="3"/>
      <c r="C398" s="3" t="s">
        <v>15</v>
      </c>
      <c r="D398" s="3" t="s">
        <v>16</v>
      </c>
      <c r="E398" s="3">
        <v>0.67</v>
      </c>
      <c r="F398" s="3">
        <v>0.72</v>
      </c>
      <c r="G398" s="3" t="s">
        <v>75</v>
      </c>
      <c r="H398" s="2">
        <v>3200</v>
      </c>
      <c r="I398" s="3" t="s">
        <v>39</v>
      </c>
      <c r="J398" s="2">
        <v>3200</v>
      </c>
      <c r="K398" s="3" t="s">
        <v>76</v>
      </c>
      <c r="L398" s="2">
        <v>42</v>
      </c>
      <c r="M398" s="3">
        <v>5.6042890011515327</v>
      </c>
      <c r="N398" s="3">
        <v>4902.2036268203274</v>
      </c>
      <c r="O398" s="3">
        <v>11.047154189286434</v>
      </c>
      <c r="P398" s="3">
        <v>1</v>
      </c>
      <c r="Q398" s="3">
        <f t="shared" si="24"/>
        <v>11.047154189286434</v>
      </c>
      <c r="R398" s="3">
        <v>0</v>
      </c>
      <c r="S398" s="3">
        <v>1.214167272397582</v>
      </c>
      <c r="T398" s="3">
        <v>1</v>
      </c>
      <c r="U398" s="3">
        <f t="shared" si="25"/>
        <v>1.214167272397582</v>
      </c>
      <c r="V398" s="3">
        <v>0</v>
      </c>
    </row>
    <row r="399" spans="1:22" x14ac:dyDescent="0.25">
      <c r="A399" s="3" t="s">
        <v>14</v>
      </c>
      <c r="B399" s="3"/>
      <c r="C399" s="3" t="s">
        <v>15</v>
      </c>
      <c r="D399" s="3" t="s">
        <v>16</v>
      </c>
      <c r="E399" s="3">
        <v>0.67</v>
      </c>
      <c r="F399" s="3">
        <v>0.72</v>
      </c>
      <c r="G399" s="3" t="s">
        <v>77</v>
      </c>
      <c r="H399" s="2">
        <v>3200</v>
      </c>
      <c r="I399" s="3" t="s">
        <v>39</v>
      </c>
      <c r="J399" s="2">
        <v>3200</v>
      </c>
      <c r="K399" s="3" t="s">
        <v>25</v>
      </c>
      <c r="L399" s="2">
        <v>4471</v>
      </c>
      <c r="M399" s="3">
        <v>1658.1232918522153</v>
      </c>
      <c r="N399" s="3">
        <v>2571666.5090846284</v>
      </c>
      <c r="O399" s="3">
        <v>5135.4333097446161</v>
      </c>
      <c r="P399" s="3">
        <v>1</v>
      </c>
      <c r="Q399" s="3">
        <f t="shared" si="24"/>
        <v>5135.4333097446161</v>
      </c>
      <c r="R399" s="3">
        <v>0</v>
      </c>
      <c r="S399" s="3">
        <v>701.61562890642665</v>
      </c>
      <c r="T399" s="3">
        <v>1</v>
      </c>
      <c r="U399" s="3">
        <f t="shared" si="25"/>
        <v>701.61562890642665</v>
      </c>
      <c r="V399" s="3">
        <v>0</v>
      </c>
    </row>
    <row r="400" spans="1:22" x14ac:dyDescent="0.25">
      <c r="A400" s="3" t="s">
        <v>14</v>
      </c>
      <c r="B400" s="3"/>
      <c r="C400" s="3" t="s">
        <v>118</v>
      </c>
      <c r="D400" s="3" t="s">
        <v>119</v>
      </c>
      <c r="E400" s="3">
        <v>0.59</v>
      </c>
      <c r="F400" s="3">
        <v>0.64</v>
      </c>
      <c r="G400" s="3" t="s">
        <v>77</v>
      </c>
      <c r="H400" s="2">
        <v>3200</v>
      </c>
      <c r="I400" s="3" t="s">
        <v>39</v>
      </c>
      <c r="J400" s="2">
        <v>3200</v>
      </c>
      <c r="K400" s="3" t="s">
        <v>156</v>
      </c>
      <c r="L400" s="2">
        <v>80</v>
      </c>
      <c r="M400" s="3">
        <v>17.713222990850195</v>
      </c>
      <c r="N400" s="3">
        <v>44653.367653089437</v>
      </c>
      <c r="O400" s="3">
        <v>88.020799572429482</v>
      </c>
      <c r="P400" s="3">
        <v>1</v>
      </c>
      <c r="Q400" s="3">
        <f t="shared" si="24"/>
        <v>88.020799572429482</v>
      </c>
      <c r="R400" s="3">
        <v>0</v>
      </c>
      <c r="S400" s="3">
        <v>11.926762253328905</v>
      </c>
      <c r="T400" s="3">
        <v>1</v>
      </c>
      <c r="U400" s="3">
        <f t="shared" si="25"/>
        <v>11.926762253328905</v>
      </c>
      <c r="V400" s="3">
        <v>0</v>
      </c>
    </row>
    <row r="401" spans="1:22" x14ac:dyDescent="0.25">
      <c r="A401" s="3" t="s">
        <v>14</v>
      </c>
      <c r="B401" s="3"/>
      <c r="C401" s="3" t="s">
        <v>15</v>
      </c>
      <c r="D401" s="3" t="s">
        <v>16</v>
      </c>
      <c r="E401" s="3">
        <v>0.67</v>
      </c>
      <c r="F401" s="3">
        <v>0.72</v>
      </c>
      <c r="G401" s="3" t="s">
        <v>77</v>
      </c>
      <c r="H401" s="2">
        <v>3200</v>
      </c>
      <c r="I401" s="3" t="s">
        <v>39</v>
      </c>
      <c r="J401" s="2">
        <v>3200</v>
      </c>
      <c r="K401" s="3" t="s">
        <v>79</v>
      </c>
      <c r="L401" s="2">
        <v>16</v>
      </c>
      <c r="M401" s="3">
        <v>0.28143058240880525</v>
      </c>
      <c r="N401" s="3">
        <v>659.41156926468045</v>
      </c>
      <c r="O401" s="3">
        <v>1.5139892101771868</v>
      </c>
      <c r="P401" s="3">
        <v>1</v>
      </c>
      <c r="Q401" s="3">
        <f t="shared" si="24"/>
        <v>1.5139892101771868</v>
      </c>
      <c r="R401" s="3">
        <v>0</v>
      </c>
      <c r="S401" s="3">
        <v>0.19337199922639833</v>
      </c>
      <c r="T401" s="3">
        <v>1</v>
      </c>
      <c r="U401" s="3">
        <f t="shared" si="25"/>
        <v>0.19337199922639833</v>
      </c>
      <c r="V401" s="3">
        <v>0</v>
      </c>
    </row>
    <row r="402" spans="1:22" x14ac:dyDescent="0.25">
      <c r="A402" s="3" t="s">
        <v>14</v>
      </c>
      <c r="B402" s="3"/>
      <c r="C402" s="3" t="s">
        <v>118</v>
      </c>
      <c r="D402" s="3" t="s">
        <v>119</v>
      </c>
      <c r="E402" s="3">
        <v>0.59</v>
      </c>
      <c r="F402" s="3">
        <v>0.64</v>
      </c>
      <c r="G402" s="3" t="s">
        <v>141</v>
      </c>
      <c r="H402" s="2">
        <v>3211</v>
      </c>
      <c r="I402" s="3" t="s">
        <v>143</v>
      </c>
      <c r="J402" s="2">
        <v>3211</v>
      </c>
      <c r="K402" s="3" t="s">
        <v>142</v>
      </c>
      <c r="L402" s="2">
        <v>4</v>
      </c>
      <c r="M402" s="3">
        <v>7.7220829581226599E-2</v>
      </c>
      <c r="N402" s="3">
        <v>270.7586643910866</v>
      </c>
      <c r="O402" s="3">
        <v>0.57320256377420264</v>
      </c>
      <c r="P402" s="3">
        <v>1</v>
      </c>
      <c r="Q402" s="3">
        <f t="shared" si="24"/>
        <v>0.57320256377420264</v>
      </c>
      <c r="R402" s="3">
        <v>0</v>
      </c>
      <c r="S402" s="3">
        <v>9.4606339030684397E-2</v>
      </c>
      <c r="T402" s="3">
        <v>1</v>
      </c>
      <c r="U402" s="3">
        <f t="shared" si="25"/>
        <v>9.4606339030684397E-2</v>
      </c>
      <c r="V402" s="3">
        <v>0</v>
      </c>
    </row>
    <row r="403" spans="1:22" x14ac:dyDescent="0.25">
      <c r="A403" s="3" t="s">
        <v>14</v>
      </c>
      <c r="B403" s="3"/>
      <c r="C403" s="3" t="s">
        <v>15</v>
      </c>
      <c r="D403" s="3" t="s">
        <v>16</v>
      </c>
      <c r="E403" s="3">
        <v>0.67</v>
      </c>
      <c r="F403" s="3">
        <v>0.72</v>
      </c>
      <c r="G403" s="3" t="s">
        <v>19</v>
      </c>
      <c r="H403" s="2">
        <v>3300</v>
      </c>
      <c r="I403" s="3" t="s">
        <v>24</v>
      </c>
      <c r="J403" s="2">
        <v>3000</v>
      </c>
      <c r="K403" s="3" t="s">
        <v>19</v>
      </c>
      <c r="L403" s="2">
        <v>9</v>
      </c>
      <c r="M403" s="3">
        <v>1.0735873841369141</v>
      </c>
      <c r="N403" s="3">
        <v>1762.0493729492546</v>
      </c>
      <c r="O403" s="3">
        <v>4.202880496813405</v>
      </c>
      <c r="P403" s="3">
        <v>1</v>
      </c>
      <c r="Q403" s="3">
        <f t="shared" si="24"/>
        <v>4.202880496813405</v>
      </c>
      <c r="R403" s="3">
        <v>0</v>
      </c>
      <c r="S403" s="3">
        <v>0.48222765928099626</v>
      </c>
      <c r="T403" s="3">
        <v>1</v>
      </c>
      <c r="U403" s="3">
        <f t="shared" si="25"/>
        <v>0.48222765928099626</v>
      </c>
      <c r="V403" s="3">
        <v>0</v>
      </c>
    </row>
    <row r="404" spans="1:22" x14ac:dyDescent="0.25">
      <c r="A404" s="3" t="s">
        <v>14</v>
      </c>
      <c r="B404" s="3"/>
      <c r="C404" s="3" t="s">
        <v>15</v>
      </c>
      <c r="D404" s="3" t="s">
        <v>16</v>
      </c>
      <c r="E404" s="3">
        <v>0.67</v>
      </c>
      <c r="F404" s="3">
        <v>0.72</v>
      </c>
      <c r="G404" s="3" t="s">
        <v>77</v>
      </c>
      <c r="H404" s="2">
        <v>3300</v>
      </c>
      <c r="I404" s="3" t="s">
        <v>24</v>
      </c>
      <c r="J404" s="2">
        <v>3000</v>
      </c>
      <c r="K404" s="3" t="s">
        <v>25</v>
      </c>
      <c r="L404" s="2">
        <v>69</v>
      </c>
      <c r="M404" s="3">
        <v>15.613547189523295</v>
      </c>
      <c r="N404" s="3">
        <v>38201.152247192018</v>
      </c>
      <c r="O404" s="3">
        <v>77.927516181587293</v>
      </c>
      <c r="P404" s="3">
        <v>1</v>
      </c>
      <c r="Q404" s="3">
        <f t="shared" si="24"/>
        <v>77.927516181587293</v>
      </c>
      <c r="R404" s="3">
        <v>0</v>
      </c>
      <c r="S404" s="3">
        <v>11.435027938962115</v>
      </c>
      <c r="T404" s="3">
        <v>1</v>
      </c>
      <c r="U404" s="3">
        <f t="shared" si="25"/>
        <v>11.435027938962115</v>
      </c>
      <c r="V404" s="3">
        <v>0</v>
      </c>
    </row>
    <row r="405" spans="1:22" x14ac:dyDescent="0.25">
      <c r="A405" s="3" t="s">
        <v>14</v>
      </c>
      <c r="B405" s="3"/>
      <c r="C405" s="3" t="s">
        <v>118</v>
      </c>
      <c r="D405" s="3" t="s">
        <v>119</v>
      </c>
      <c r="E405" s="3">
        <v>0.59</v>
      </c>
      <c r="F405" s="3">
        <v>0.64</v>
      </c>
      <c r="G405" s="3" t="s">
        <v>17</v>
      </c>
      <c r="H405" s="2">
        <v>3300</v>
      </c>
      <c r="I405" s="3" t="s">
        <v>24</v>
      </c>
      <c r="J405" s="2">
        <v>3300</v>
      </c>
      <c r="K405" s="3" t="s">
        <v>123</v>
      </c>
      <c r="L405" s="2">
        <v>4</v>
      </c>
      <c r="M405" s="3">
        <v>2.6345721618596878E-2</v>
      </c>
      <c r="N405" s="3">
        <v>96.611995223932055</v>
      </c>
      <c r="O405" s="3">
        <v>0.23666187791463444</v>
      </c>
      <c r="P405" s="3">
        <v>1</v>
      </c>
      <c r="Q405" s="3">
        <f t="shared" si="24"/>
        <v>0.23666187791463444</v>
      </c>
      <c r="R405" s="3">
        <f t="shared" ref="R405:R415" si="26">Q405</f>
        <v>0.23666187791463444</v>
      </c>
      <c r="S405" s="3">
        <v>3.4632551211478721E-2</v>
      </c>
      <c r="T405" s="3">
        <v>1</v>
      </c>
      <c r="U405" s="3">
        <f t="shared" si="25"/>
        <v>3.4632551211478721E-2</v>
      </c>
      <c r="V405" s="3">
        <f t="shared" ref="V405:V415" si="27">U405</f>
        <v>3.4632551211478721E-2</v>
      </c>
    </row>
    <row r="406" spans="1:22" x14ac:dyDescent="0.25">
      <c r="A406" s="3" t="s">
        <v>14</v>
      </c>
      <c r="B406" s="3"/>
      <c r="C406" s="3" t="s">
        <v>118</v>
      </c>
      <c r="D406" s="3" t="s">
        <v>119</v>
      </c>
      <c r="E406" s="3">
        <v>0.59</v>
      </c>
      <c r="F406" s="3">
        <v>0.64</v>
      </c>
      <c r="G406" s="3" t="s">
        <v>17</v>
      </c>
      <c r="H406" s="2">
        <v>3300</v>
      </c>
      <c r="I406" s="3" t="s">
        <v>24</v>
      </c>
      <c r="J406" s="2">
        <v>3300</v>
      </c>
      <c r="K406" s="3" t="s">
        <v>122</v>
      </c>
      <c r="L406" s="2">
        <v>4</v>
      </c>
      <c r="M406" s="3">
        <v>0.14514994541999279</v>
      </c>
      <c r="N406" s="3">
        <v>444.50711126823023</v>
      </c>
      <c r="O406" s="3">
        <v>1.0851928651360618</v>
      </c>
      <c r="P406" s="3">
        <v>1</v>
      </c>
      <c r="Q406" s="3">
        <f t="shared" si="24"/>
        <v>1.0851928651360618</v>
      </c>
      <c r="R406" s="3">
        <f t="shared" si="26"/>
        <v>1.0851928651360618</v>
      </c>
      <c r="S406" s="3">
        <v>0.11561248939499105</v>
      </c>
      <c r="T406" s="3">
        <v>1</v>
      </c>
      <c r="U406" s="3">
        <f t="shared" si="25"/>
        <v>0.11561248939499105</v>
      </c>
      <c r="V406" s="3">
        <f t="shared" si="27"/>
        <v>0.11561248939499105</v>
      </c>
    </row>
    <row r="407" spans="1:22" x14ac:dyDescent="0.25">
      <c r="A407" s="3" t="s">
        <v>14</v>
      </c>
      <c r="B407" s="3"/>
      <c r="C407" s="3" t="s">
        <v>118</v>
      </c>
      <c r="D407" s="3" t="s">
        <v>119</v>
      </c>
      <c r="E407" s="3">
        <v>0.59</v>
      </c>
      <c r="F407" s="3">
        <v>0.64</v>
      </c>
      <c r="G407" s="3" t="s">
        <v>17</v>
      </c>
      <c r="H407" s="2">
        <v>3300</v>
      </c>
      <c r="I407" s="3" t="s">
        <v>24</v>
      </c>
      <c r="J407" s="2">
        <v>3300</v>
      </c>
      <c r="K407" s="3" t="s">
        <v>121</v>
      </c>
      <c r="L407" s="2">
        <v>3</v>
      </c>
      <c r="M407" s="3">
        <v>0.14142094036595446</v>
      </c>
      <c r="N407" s="3">
        <v>482.65544963733697</v>
      </c>
      <c r="O407" s="3">
        <v>1.1939734129241586</v>
      </c>
      <c r="P407" s="3">
        <v>1</v>
      </c>
      <c r="Q407" s="3">
        <f t="shared" si="24"/>
        <v>1.1939734129241586</v>
      </c>
      <c r="R407" s="3">
        <f t="shared" si="26"/>
        <v>1.1939734129241586</v>
      </c>
      <c r="S407" s="3">
        <v>0.17969629419112393</v>
      </c>
      <c r="T407" s="3">
        <v>1</v>
      </c>
      <c r="U407" s="3">
        <f t="shared" si="25"/>
        <v>0.17969629419112393</v>
      </c>
      <c r="V407" s="3">
        <f t="shared" si="27"/>
        <v>0.17969629419112393</v>
      </c>
    </row>
    <row r="408" spans="1:22" x14ac:dyDescent="0.25">
      <c r="A408" s="3" t="s">
        <v>14</v>
      </c>
      <c r="B408" s="3"/>
      <c r="C408" s="3" t="s">
        <v>118</v>
      </c>
      <c r="D408" s="3" t="s">
        <v>119</v>
      </c>
      <c r="E408" s="3">
        <v>0.59</v>
      </c>
      <c r="F408" s="3">
        <v>0.64</v>
      </c>
      <c r="G408" s="3" t="s">
        <v>17</v>
      </c>
      <c r="H408" s="2">
        <v>3300</v>
      </c>
      <c r="I408" s="3" t="s">
        <v>24</v>
      </c>
      <c r="J408" s="2">
        <v>3300</v>
      </c>
      <c r="K408" s="3" t="s">
        <v>124</v>
      </c>
      <c r="L408" s="2">
        <v>6</v>
      </c>
      <c r="M408" s="3">
        <v>0.19770081288229624</v>
      </c>
      <c r="N408" s="3">
        <v>703.32321629743433</v>
      </c>
      <c r="O408" s="3">
        <v>1.6530287316379098</v>
      </c>
      <c r="P408" s="3">
        <v>1</v>
      </c>
      <c r="Q408" s="3">
        <f t="shared" si="24"/>
        <v>1.6530287316379098</v>
      </c>
      <c r="R408" s="3">
        <f t="shared" si="26"/>
        <v>1.6530287316379098</v>
      </c>
      <c r="S408" s="3">
        <v>0.23893668034339238</v>
      </c>
      <c r="T408" s="3">
        <v>1</v>
      </c>
      <c r="U408" s="3">
        <f t="shared" si="25"/>
        <v>0.23893668034339238</v>
      </c>
      <c r="V408" s="3">
        <f t="shared" si="27"/>
        <v>0.23893668034339238</v>
      </c>
    </row>
    <row r="409" spans="1:22" x14ac:dyDescent="0.25">
      <c r="A409" s="3" t="s">
        <v>14</v>
      </c>
      <c r="B409" s="3"/>
      <c r="C409" s="3" t="s">
        <v>90</v>
      </c>
      <c r="D409" s="3" t="s">
        <v>91</v>
      </c>
      <c r="E409" s="3">
        <v>0.66</v>
      </c>
      <c r="F409" s="3">
        <v>0.7</v>
      </c>
      <c r="G409" s="3" t="s">
        <v>17</v>
      </c>
      <c r="H409" s="2">
        <v>3300</v>
      </c>
      <c r="I409" s="3" t="s">
        <v>24</v>
      </c>
      <c r="J409" s="2">
        <v>3300</v>
      </c>
      <c r="K409" s="3" t="s">
        <v>19</v>
      </c>
      <c r="L409" s="2">
        <v>11</v>
      </c>
      <c r="M409" s="3">
        <v>0.41546828024097227</v>
      </c>
      <c r="N409" s="3">
        <v>1197.5816526782705</v>
      </c>
      <c r="O409" s="3">
        <v>2.8635520207862708</v>
      </c>
      <c r="P409" s="3">
        <v>1</v>
      </c>
      <c r="Q409" s="3">
        <f t="shared" si="24"/>
        <v>2.8635520207862708</v>
      </c>
      <c r="R409" s="3">
        <f t="shared" si="26"/>
        <v>2.8635520207862708</v>
      </c>
      <c r="S409" s="3">
        <v>0.31210056690342181</v>
      </c>
      <c r="T409" s="3">
        <v>1</v>
      </c>
      <c r="U409" s="3">
        <f t="shared" si="25"/>
        <v>0.31210056690342181</v>
      </c>
      <c r="V409" s="3">
        <f t="shared" si="27"/>
        <v>0.31210056690342181</v>
      </c>
    </row>
    <row r="410" spans="1:22" x14ac:dyDescent="0.25">
      <c r="A410" s="3" t="s">
        <v>14</v>
      </c>
      <c r="B410" s="3"/>
      <c r="C410" s="3" t="s">
        <v>118</v>
      </c>
      <c r="D410" s="3" t="s">
        <v>119</v>
      </c>
      <c r="E410" s="3">
        <v>0.59</v>
      </c>
      <c r="F410" s="3">
        <v>0.64</v>
      </c>
      <c r="G410" s="3" t="s">
        <v>17</v>
      </c>
      <c r="H410" s="2">
        <v>3300</v>
      </c>
      <c r="I410" s="3" t="s">
        <v>24</v>
      </c>
      <c r="J410" s="2">
        <v>3300</v>
      </c>
      <c r="K410" s="3" t="s">
        <v>62</v>
      </c>
      <c r="L410" s="2">
        <v>8</v>
      </c>
      <c r="M410" s="3">
        <v>0.60251919981206903</v>
      </c>
      <c r="N410" s="3">
        <v>1790.0522378562196</v>
      </c>
      <c r="O410" s="3">
        <v>4.294024053475316</v>
      </c>
      <c r="P410" s="3">
        <v>1</v>
      </c>
      <c r="Q410" s="3">
        <f t="shared" si="24"/>
        <v>4.294024053475316</v>
      </c>
      <c r="R410" s="3">
        <f t="shared" si="26"/>
        <v>4.294024053475316</v>
      </c>
      <c r="S410" s="3">
        <v>0.5127362277407953</v>
      </c>
      <c r="T410" s="3">
        <v>1</v>
      </c>
      <c r="U410" s="3">
        <f t="shared" si="25"/>
        <v>0.5127362277407953</v>
      </c>
      <c r="V410" s="3">
        <f t="shared" si="27"/>
        <v>0.5127362277407953</v>
      </c>
    </row>
    <row r="411" spans="1:22" x14ac:dyDescent="0.25">
      <c r="A411" s="3" t="s">
        <v>14</v>
      </c>
      <c r="B411" s="3"/>
      <c r="C411" s="3" t="s">
        <v>15</v>
      </c>
      <c r="D411" s="3" t="s">
        <v>16</v>
      </c>
      <c r="E411" s="3">
        <v>0.67</v>
      </c>
      <c r="F411" s="3">
        <v>0.72</v>
      </c>
      <c r="G411" s="3" t="s">
        <v>17</v>
      </c>
      <c r="H411" s="2">
        <v>3300</v>
      </c>
      <c r="I411" s="3" t="s">
        <v>24</v>
      </c>
      <c r="J411" s="2">
        <v>3300</v>
      </c>
      <c r="K411" s="3" t="s">
        <v>19</v>
      </c>
      <c r="L411" s="2">
        <v>292</v>
      </c>
      <c r="M411" s="3">
        <v>5.2529213010895806</v>
      </c>
      <c r="N411" s="3">
        <v>8213.5700867501509</v>
      </c>
      <c r="O411" s="3">
        <v>18.404092564663991</v>
      </c>
      <c r="P411" s="3">
        <v>1</v>
      </c>
      <c r="Q411" s="3">
        <f t="shared" si="24"/>
        <v>18.404092564663991</v>
      </c>
      <c r="R411" s="3">
        <f t="shared" si="26"/>
        <v>18.404092564663991</v>
      </c>
      <c r="S411" s="3">
        <v>2.3637214520869163</v>
      </c>
      <c r="T411" s="3">
        <v>1</v>
      </c>
      <c r="U411" s="3">
        <f t="shared" si="25"/>
        <v>2.3637214520869163</v>
      </c>
      <c r="V411" s="3">
        <f t="shared" si="27"/>
        <v>2.3637214520869163</v>
      </c>
    </row>
    <row r="412" spans="1:22" x14ac:dyDescent="0.25">
      <c r="A412" s="3" t="s">
        <v>14</v>
      </c>
      <c r="B412" s="3"/>
      <c r="C412" s="3" t="s">
        <v>118</v>
      </c>
      <c r="D412" s="3" t="s">
        <v>119</v>
      </c>
      <c r="E412" s="3">
        <v>0.59</v>
      </c>
      <c r="F412" s="3">
        <v>0.64</v>
      </c>
      <c r="G412" s="3" t="s">
        <v>17</v>
      </c>
      <c r="H412" s="2">
        <v>3300</v>
      </c>
      <c r="I412" s="3" t="s">
        <v>24</v>
      </c>
      <c r="J412" s="2">
        <v>3300</v>
      </c>
      <c r="K412" s="3" t="s">
        <v>19</v>
      </c>
      <c r="L412" s="2">
        <v>54</v>
      </c>
      <c r="M412" s="3">
        <v>6.8604435912684805</v>
      </c>
      <c r="N412" s="3">
        <v>17968.080201047516</v>
      </c>
      <c r="O412" s="3">
        <v>42.400133032144247</v>
      </c>
      <c r="P412" s="3">
        <v>1</v>
      </c>
      <c r="Q412" s="3">
        <f t="shared" si="24"/>
        <v>42.400133032144247</v>
      </c>
      <c r="R412" s="3">
        <f t="shared" si="26"/>
        <v>42.400133032144247</v>
      </c>
      <c r="S412" s="3">
        <v>5.1631843537343505</v>
      </c>
      <c r="T412" s="3">
        <v>1</v>
      </c>
      <c r="U412" s="3">
        <f t="shared" si="25"/>
        <v>5.1631843537343505</v>
      </c>
      <c r="V412" s="3">
        <f t="shared" si="27"/>
        <v>5.1631843537343505</v>
      </c>
    </row>
    <row r="413" spans="1:22" x14ac:dyDescent="0.25">
      <c r="A413" s="3" t="s">
        <v>14</v>
      </c>
      <c r="B413" s="3"/>
      <c r="C413" s="3" t="s">
        <v>90</v>
      </c>
      <c r="D413" s="3" t="s">
        <v>111</v>
      </c>
      <c r="E413" s="3">
        <v>0.66</v>
      </c>
      <c r="F413" s="3">
        <v>0.7</v>
      </c>
      <c r="G413" s="3" t="s">
        <v>17</v>
      </c>
      <c r="H413" s="2">
        <v>3300</v>
      </c>
      <c r="I413" s="3" t="s">
        <v>24</v>
      </c>
      <c r="J413" s="2">
        <v>3300</v>
      </c>
      <c r="K413" s="3" t="s">
        <v>19</v>
      </c>
      <c r="L413" s="2">
        <v>123</v>
      </c>
      <c r="M413" s="3">
        <v>38.715402043424589</v>
      </c>
      <c r="N413" s="3">
        <v>98603.462897947436</v>
      </c>
      <c r="O413" s="3">
        <v>236.55873097334549</v>
      </c>
      <c r="P413" s="3">
        <v>1</v>
      </c>
      <c r="Q413" s="3">
        <f t="shared" si="24"/>
        <v>236.55873097334549</v>
      </c>
      <c r="R413" s="3">
        <f t="shared" si="26"/>
        <v>236.55873097334549</v>
      </c>
      <c r="S413" s="3">
        <v>26.652866857975027</v>
      </c>
      <c r="T413" s="3">
        <v>1</v>
      </c>
      <c r="U413" s="3">
        <f t="shared" si="25"/>
        <v>26.652866857975027</v>
      </c>
      <c r="V413" s="3">
        <f t="shared" si="27"/>
        <v>26.652866857975027</v>
      </c>
    </row>
    <row r="414" spans="1:22" x14ac:dyDescent="0.25">
      <c r="A414" s="3" t="s">
        <v>14</v>
      </c>
      <c r="B414" s="3"/>
      <c r="C414" s="3" t="s">
        <v>15</v>
      </c>
      <c r="D414" s="3" t="s">
        <v>16</v>
      </c>
      <c r="E414" s="3">
        <v>0.67</v>
      </c>
      <c r="F414" s="3">
        <v>0.72</v>
      </c>
      <c r="G414" s="3" t="s">
        <v>17</v>
      </c>
      <c r="H414" s="2">
        <v>3300</v>
      </c>
      <c r="I414" s="3" t="s">
        <v>24</v>
      </c>
      <c r="J414" s="2">
        <v>3300</v>
      </c>
      <c r="K414" s="3" t="s">
        <v>20</v>
      </c>
      <c r="L414" s="2">
        <v>1191</v>
      </c>
      <c r="M414" s="3">
        <v>340.73637339396112</v>
      </c>
      <c r="N414" s="3">
        <v>606084.23438748613</v>
      </c>
      <c r="O414" s="3">
        <v>1424.8128481260173</v>
      </c>
      <c r="P414" s="3">
        <v>1</v>
      </c>
      <c r="Q414" s="3">
        <f t="shared" si="24"/>
        <v>1424.8128481260173</v>
      </c>
      <c r="R414" s="3">
        <f t="shared" si="26"/>
        <v>1424.8128481260173</v>
      </c>
      <c r="S414" s="3">
        <v>157.3780089879894</v>
      </c>
      <c r="T414" s="3">
        <v>1</v>
      </c>
      <c r="U414" s="3">
        <f t="shared" si="25"/>
        <v>157.3780089879894</v>
      </c>
      <c r="V414" s="3">
        <f t="shared" si="27"/>
        <v>157.3780089879894</v>
      </c>
    </row>
    <row r="415" spans="1:22" x14ac:dyDescent="0.25">
      <c r="A415" s="3" t="s">
        <v>14</v>
      </c>
      <c r="B415" s="3"/>
      <c r="C415" s="3" t="s">
        <v>15</v>
      </c>
      <c r="D415" s="3" t="s">
        <v>16</v>
      </c>
      <c r="E415" s="3">
        <v>0.67</v>
      </c>
      <c r="F415" s="3">
        <v>0.72</v>
      </c>
      <c r="G415" s="3" t="s">
        <v>17</v>
      </c>
      <c r="H415" s="2">
        <v>3300</v>
      </c>
      <c r="I415" s="3" t="s">
        <v>24</v>
      </c>
      <c r="J415" s="2">
        <v>3300</v>
      </c>
      <c r="K415" s="3" t="s">
        <v>25</v>
      </c>
      <c r="L415" s="2">
        <v>1792</v>
      </c>
      <c r="M415" s="3">
        <v>612.16549130983128</v>
      </c>
      <c r="N415" s="3">
        <v>926071.05912103108</v>
      </c>
      <c r="O415" s="3">
        <v>1879.2432239528098</v>
      </c>
      <c r="P415" s="3">
        <v>1</v>
      </c>
      <c r="Q415" s="3">
        <f t="shared" si="24"/>
        <v>1879.2432239528098</v>
      </c>
      <c r="R415" s="3">
        <f t="shared" si="26"/>
        <v>1879.2432239528098</v>
      </c>
      <c r="S415" s="3">
        <v>258.00953377212244</v>
      </c>
      <c r="T415" s="3">
        <v>1</v>
      </c>
      <c r="U415" s="3">
        <f t="shared" si="25"/>
        <v>258.00953377212244</v>
      </c>
      <c r="V415" s="3">
        <f t="shared" si="27"/>
        <v>258.00953377212244</v>
      </c>
    </row>
    <row r="416" spans="1:22" x14ac:dyDescent="0.25">
      <c r="A416" s="3" t="s">
        <v>14</v>
      </c>
      <c r="B416" s="3"/>
      <c r="C416" s="3" t="s">
        <v>15</v>
      </c>
      <c r="D416" s="3" t="s">
        <v>16</v>
      </c>
      <c r="E416" s="3">
        <v>0.67</v>
      </c>
      <c r="F416" s="3">
        <v>0.72</v>
      </c>
      <c r="G416" s="3" t="s">
        <v>19</v>
      </c>
      <c r="H416" s="2">
        <v>4110</v>
      </c>
      <c r="I416" s="3" t="s">
        <v>5</v>
      </c>
      <c r="J416" s="2">
        <v>4110</v>
      </c>
      <c r="K416" s="3" t="s">
        <v>19</v>
      </c>
      <c r="L416" s="2">
        <v>189</v>
      </c>
      <c r="M416" s="3">
        <v>64.978730503761767</v>
      </c>
      <c r="N416" s="3">
        <v>103068.13674475983</v>
      </c>
      <c r="O416" s="3">
        <v>253.33707373730502</v>
      </c>
      <c r="P416" s="3">
        <v>1</v>
      </c>
      <c r="Q416" s="3">
        <f t="shared" si="24"/>
        <v>253.33707373730502</v>
      </c>
      <c r="R416" s="3">
        <v>0</v>
      </c>
      <c r="S416" s="3">
        <v>14.372581527908331</v>
      </c>
      <c r="T416" s="3">
        <v>1</v>
      </c>
      <c r="U416" s="3">
        <f t="shared" si="25"/>
        <v>14.372581527908331</v>
      </c>
      <c r="V416" s="3">
        <v>0</v>
      </c>
    </row>
    <row r="417" spans="1:22" x14ac:dyDescent="0.25">
      <c r="A417" s="3" t="s">
        <v>14</v>
      </c>
      <c r="B417" s="3"/>
      <c r="C417" s="3" t="s">
        <v>90</v>
      </c>
      <c r="D417" s="3" t="s">
        <v>91</v>
      </c>
      <c r="E417" s="3">
        <v>0.66</v>
      </c>
      <c r="F417" s="3">
        <v>0.7</v>
      </c>
      <c r="G417" s="3" t="s">
        <v>19</v>
      </c>
      <c r="H417" s="2">
        <v>4110</v>
      </c>
      <c r="I417" s="3" t="s">
        <v>5</v>
      </c>
      <c r="J417" s="2">
        <v>4110</v>
      </c>
      <c r="K417" s="3" t="s">
        <v>19</v>
      </c>
      <c r="L417" s="2">
        <v>28</v>
      </c>
      <c r="M417" s="3">
        <v>7.0029940888396593</v>
      </c>
      <c r="N417" s="3">
        <v>22572.661002946887</v>
      </c>
      <c r="O417" s="3">
        <v>51.259909632381301</v>
      </c>
      <c r="P417" s="3">
        <v>1</v>
      </c>
      <c r="Q417" s="3">
        <f t="shared" si="24"/>
        <v>51.259909632381301</v>
      </c>
      <c r="R417" s="3">
        <v>0</v>
      </c>
      <c r="S417" s="3">
        <v>5.7203987356416084</v>
      </c>
      <c r="T417" s="3">
        <v>1</v>
      </c>
      <c r="U417" s="3">
        <f t="shared" si="25"/>
        <v>5.7203987356416084</v>
      </c>
      <c r="V417" s="3">
        <v>0</v>
      </c>
    </row>
    <row r="418" spans="1:22" x14ac:dyDescent="0.25">
      <c r="A418" s="3" t="s">
        <v>14</v>
      </c>
      <c r="B418" s="3"/>
      <c r="C418" s="3" t="s">
        <v>118</v>
      </c>
      <c r="D418" s="3" t="s">
        <v>119</v>
      </c>
      <c r="E418" s="3">
        <v>0.59</v>
      </c>
      <c r="F418" s="3">
        <v>0.64</v>
      </c>
      <c r="G418" s="3" t="s">
        <v>19</v>
      </c>
      <c r="H418" s="2">
        <v>4110</v>
      </c>
      <c r="I418" s="3" t="s">
        <v>5</v>
      </c>
      <c r="J418" s="2">
        <v>4110</v>
      </c>
      <c r="K418" s="3" t="s">
        <v>19</v>
      </c>
      <c r="L418" s="2">
        <v>40</v>
      </c>
      <c r="M418" s="3">
        <v>4.327512689898831</v>
      </c>
      <c r="N418" s="3">
        <v>14115.766797629902</v>
      </c>
      <c r="O418" s="3">
        <v>33.553832432049248</v>
      </c>
      <c r="P418" s="3">
        <v>1</v>
      </c>
      <c r="Q418" s="3">
        <f t="shared" si="24"/>
        <v>33.553832432049248</v>
      </c>
      <c r="R418" s="3">
        <v>0</v>
      </c>
      <c r="S418" s="3">
        <v>4.162968789046543</v>
      </c>
      <c r="T418" s="3">
        <v>1</v>
      </c>
      <c r="U418" s="3">
        <f t="shared" si="25"/>
        <v>4.162968789046543</v>
      </c>
      <c r="V418" s="3">
        <v>0</v>
      </c>
    </row>
    <row r="419" spans="1:22" x14ac:dyDescent="0.25">
      <c r="A419" s="3" t="s">
        <v>14</v>
      </c>
      <c r="B419" s="3"/>
      <c r="C419" s="3" t="s">
        <v>15</v>
      </c>
      <c r="D419" s="3" t="s">
        <v>16</v>
      </c>
      <c r="E419" s="3">
        <v>0.67</v>
      </c>
      <c r="F419" s="3">
        <v>0.72</v>
      </c>
      <c r="G419" s="3" t="s">
        <v>63</v>
      </c>
      <c r="H419" s="2">
        <v>4110</v>
      </c>
      <c r="I419" s="3" t="s">
        <v>5</v>
      </c>
      <c r="J419" s="2">
        <v>4110</v>
      </c>
      <c r="K419" s="3" t="s">
        <v>20</v>
      </c>
      <c r="L419" s="2">
        <v>570</v>
      </c>
      <c r="M419" s="3">
        <v>164.05942194949597</v>
      </c>
      <c r="N419" s="3">
        <v>309027.75022220734</v>
      </c>
      <c r="O419" s="3">
        <v>723.03613693258478</v>
      </c>
      <c r="P419" s="3">
        <v>1</v>
      </c>
      <c r="Q419" s="3">
        <f t="shared" si="24"/>
        <v>723.03613693258478</v>
      </c>
      <c r="R419" s="3">
        <v>0</v>
      </c>
      <c r="S419" s="3">
        <v>49.490165808969564</v>
      </c>
      <c r="T419" s="3">
        <v>1</v>
      </c>
      <c r="U419" s="3">
        <f t="shared" si="25"/>
        <v>49.490165808969564</v>
      </c>
      <c r="V419" s="3">
        <v>0</v>
      </c>
    </row>
    <row r="420" spans="1:22" x14ac:dyDescent="0.25">
      <c r="A420" s="3" t="s">
        <v>14</v>
      </c>
      <c r="B420" s="3"/>
      <c r="C420" s="3" t="s">
        <v>15</v>
      </c>
      <c r="D420" s="3" t="s">
        <v>16</v>
      </c>
      <c r="E420" s="3">
        <v>0.67</v>
      </c>
      <c r="F420" s="3">
        <v>0.72</v>
      </c>
      <c r="G420" s="3" t="s">
        <v>75</v>
      </c>
      <c r="H420" s="2">
        <v>4110</v>
      </c>
      <c r="I420" s="3" t="s">
        <v>5</v>
      </c>
      <c r="J420" s="2">
        <v>4110</v>
      </c>
      <c r="K420" s="3" t="s">
        <v>76</v>
      </c>
      <c r="L420" s="2">
        <v>9</v>
      </c>
      <c r="M420" s="3">
        <v>1.2089002970806499</v>
      </c>
      <c r="N420" s="3">
        <v>503.91254198612842</v>
      </c>
      <c r="O420" s="3">
        <v>1.2884364524329479</v>
      </c>
      <c r="P420" s="3">
        <v>1</v>
      </c>
      <c r="Q420" s="3">
        <f t="shared" si="24"/>
        <v>1.2884364524329479</v>
      </c>
      <c r="R420" s="3">
        <v>0</v>
      </c>
      <c r="S420" s="3">
        <v>3.5215463991559344E-2</v>
      </c>
      <c r="T420" s="3">
        <v>1</v>
      </c>
      <c r="U420" s="3">
        <f t="shared" si="25"/>
        <v>3.5215463991559344E-2</v>
      </c>
      <c r="V420" s="3">
        <v>0</v>
      </c>
    </row>
    <row r="421" spans="1:22" x14ac:dyDescent="0.25">
      <c r="A421" s="3" t="s">
        <v>14</v>
      </c>
      <c r="B421" s="3"/>
      <c r="C421" s="3" t="s">
        <v>118</v>
      </c>
      <c r="D421" s="3" t="s">
        <v>119</v>
      </c>
      <c r="E421" s="3">
        <v>0.59</v>
      </c>
      <c r="F421" s="3">
        <v>0.64</v>
      </c>
      <c r="G421" s="3" t="s">
        <v>75</v>
      </c>
      <c r="H421" s="2">
        <v>4110</v>
      </c>
      <c r="I421" s="3" t="s">
        <v>5</v>
      </c>
      <c r="J421" s="2">
        <v>4110</v>
      </c>
      <c r="K421" s="3" t="s">
        <v>76</v>
      </c>
      <c r="L421" s="2">
        <v>53</v>
      </c>
      <c r="M421" s="3">
        <v>21.777443204170464</v>
      </c>
      <c r="N421" s="3">
        <v>30237.303766192093</v>
      </c>
      <c r="O421" s="3">
        <v>75.88578130027247</v>
      </c>
      <c r="P421" s="3">
        <v>1</v>
      </c>
      <c r="Q421" s="3">
        <f t="shared" si="24"/>
        <v>75.88578130027247</v>
      </c>
      <c r="R421" s="3">
        <v>0</v>
      </c>
      <c r="S421" s="3">
        <v>2.759732281619605</v>
      </c>
      <c r="T421" s="3">
        <v>1</v>
      </c>
      <c r="U421" s="3">
        <f t="shared" si="25"/>
        <v>2.759732281619605</v>
      </c>
      <c r="V421" s="3">
        <v>0</v>
      </c>
    </row>
    <row r="422" spans="1:22" x14ac:dyDescent="0.25">
      <c r="A422" s="3" t="s">
        <v>14</v>
      </c>
      <c r="B422" s="3"/>
      <c r="C422" s="3" t="s">
        <v>15</v>
      </c>
      <c r="D422" s="3" t="s">
        <v>16</v>
      </c>
      <c r="E422" s="3">
        <v>0.67</v>
      </c>
      <c r="F422" s="3">
        <v>0.72</v>
      </c>
      <c r="G422" s="3" t="s">
        <v>77</v>
      </c>
      <c r="H422" s="2">
        <v>4110</v>
      </c>
      <c r="I422" s="3" t="s">
        <v>5</v>
      </c>
      <c r="J422" s="2">
        <v>4110</v>
      </c>
      <c r="K422" s="3" t="s">
        <v>25</v>
      </c>
      <c r="L422" s="2">
        <v>21</v>
      </c>
      <c r="M422" s="3">
        <v>5.597397381579591</v>
      </c>
      <c r="N422" s="3">
        <v>4115.2342572467933</v>
      </c>
      <c r="O422" s="3">
        <v>10.866237315215205</v>
      </c>
      <c r="P422" s="3">
        <v>1</v>
      </c>
      <c r="Q422" s="3">
        <f t="shared" si="24"/>
        <v>10.866237315215205</v>
      </c>
      <c r="R422" s="3">
        <v>0</v>
      </c>
      <c r="S422" s="3">
        <v>0.23907064296361832</v>
      </c>
      <c r="T422" s="3">
        <v>1</v>
      </c>
      <c r="U422" s="3">
        <f t="shared" si="25"/>
        <v>0.23907064296361832</v>
      </c>
      <c r="V422" s="3">
        <v>0</v>
      </c>
    </row>
    <row r="423" spans="1:22" x14ac:dyDescent="0.25">
      <c r="A423" s="3" t="s">
        <v>14</v>
      </c>
      <c r="B423" s="3"/>
      <c r="C423" s="3" t="s">
        <v>90</v>
      </c>
      <c r="D423" s="3" t="s">
        <v>91</v>
      </c>
      <c r="E423" s="3">
        <v>0.66</v>
      </c>
      <c r="F423" s="3">
        <v>0.7</v>
      </c>
      <c r="G423" s="3" t="s">
        <v>19</v>
      </c>
      <c r="H423" s="2">
        <v>4140</v>
      </c>
      <c r="I423" s="3" t="s">
        <v>106</v>
      </c>
      <c r="J423" s="2">
        <v>4140</v>
      </c>
      <c r="K423" s="3" t="s">
        <v>19</v>
      </c>
      <c r="L423" s="2">
        <v>10</v>
      </c>
      <c r="M423" s="3">
        <v>2.4975111152863056</v>
      </c>
      <c r="N423" s="3">
        <v>8179.3846891697904</v>
      </c>
      <c r="O423" s="3">
        <v>16.439050489261756</v>
      </c>
      <c r="P423" s="3">
        <v>1</v>
      </c>
      <c r="Q423" s="3">
        <f t="shared" si="24"/>
        <v>16.439050489261756</v>
      </c>
      <c r="R423" s="3">
        <v>0</v>
      </c>
      <c r="S423" s="3">
        <v>6.914735781364044</v>
      </c>
      <c r="T423" s="3">
        <v>1</v>
      </c>
      <c r="U423" s="3">
        <f t="shared" si="25"/>
        <v>6.914735781364044</v>
      </c>
      <c r="V423" s="3">
        <v>0</v>
      </c>
    </row>
    <row r="424" spans="1:22" x14ac:dyDescent="0.25">
      <c r="A424" s="3" t="s">
        <v>14</v>
      </c>
      <c r="B424" s="3"/>
      <c r="C424" s="3" t="s">
        <v>15</v>
      </c>
      <c r="D424" s="3" t="s">
        <v>16</v>
      </c>
      <c r="E424" s="3">
        <v>0.67</v>
      </c>
      <c r="F424" s="3">
        <v>0.72</v>
      </c>
      <c r="G424" s="3" t="s">
        <v>19</v>
      </c>
      <c r="H424" s="2">
        <v>4200</v>
      </c>
      <c r="I424" s="3" t="s">
        <v>40</v>
      </c>
      <c r="J424" s="2">
        <v>4200</v>
      </c>
      <c r="K424" s="3" t="s">
        <v>19</v>
      </c>
      <c r="L424" s="2">
        <v>230</v>
      </c>
      <c r="M424" s="3">
        <v>4.3512522383465777</v>
      </c>
      <c r="N424" s="3">
        <v>5188.6579341454308</v>
      </c>
      <c r="O424" s="3">
        <v>11.108575406233003</v>
      </c>
      <c r="P424" s="3">
        <v>1</v>
      </c>
      <c r="Q424" s="3">
        <f t="shared" si="24"/>
        <v>11.108575406233003</v>
      </c>
      <c r="R424" s="3">
        <v>0</v>
      </c>
      <c r="S424" s="3">
        <v>1.2008672978309531</v>
      </c>
      <c r="T424" s="3">
        <v>1</v>
      </c>
      <c r="U424" s="3">
        <f t="shared" si="25"/>
        <v>1.2008672978309531</v>
      </c>
      <c r="V424" s="3">
        <v>0</v>
      </c>
    </row>
    <row r="425" spans="1:22" x14ac:dyDescent="0.25">
      <c r="A425" s="3" t="s">
        <v>14</v>
      </c>
      <c r="B425" s="3"/>
      <c r="C425" s="3" t="s">
        <v>90</v>
      </c>
      <c r="D425" s="3" t="s">
        <v>91</v>
      </c>
      <c r="E425" s="3">
        <v>0.66</v>
      </c>
      <c r="F425" s="3">
        <v>0.7</v>
      </c>
      <c r="G425" s="3" t="s">
        <v>19</v>
      </c>
      <c r="H425" s="2">
        <v>4200</v>
      </c>
      <c r="I425" s="3" t="s">
        <v>40</v>
      </c>
      <c r="J425" s="2">
        <v>4200</v>
      </c>
      <c r="K425" s="3" t="s">
        <v>19</v>
      </c>
      <c r="L425" s="2">
        <v>4</v>
      </c>
      <c r="M425" s="3">
        <v>0.59726309720687309</v>
      </c>
      <c r="N425" s="3">
        <v>1890.7743414340432</v>
      </c>
      <c r="O425" s="3">
        <v>3.8788551059918928</v>
      </c>
      <c r="P425" s="3">
        <v>1</v>
      </c>
      <c r="Q425" s="3">
        <f t="shared" si="24"/>
        <v>3.8788551059918928</v>
      </c>
      <c r="R425" s="3">
        <v>0</v>
      </c>
      <c r="S425" s="3">
        <v>0.47211755772917036</v>
      </c>
      <c r="T425" s="3">
        <v>1</v>
      </c>
      <c r="U425" s="3">
        <f t="shared" si="25"/>
        <v>0.47211755772917036</v>
      </c>
      <c r="V425" s="3">
        <v>0</v>
      </c>
    </row>
    <row r="426" spans="1:22" x14ac:dyDescent="0.25">
      <c r="A426" s="3" t="s">
        <v>14</v>
      </c>
      <c r="B426" s="3"/>
      <c r="C426" s="3" t="s">
        <v>118</v>
      </c>
      <c r="D426" s="3" t="s">
        <v>119</v>
      </c>
      <c r="E426" s="3">
        <v>0.59</v>
      </c>
      <c r="F426" s="3">
        <v>0.64</v>
      </c>
      <c r="G426" s="3" t="s">
        <v>19</v>
      </c>
      <c r="H426" s="2">
        <v>4200</v>
      </c>
      <c r="I426" s="3" t="s">
        <v>40</v>
      </c>
      <c r="J426" s="2">
        <v>4200</v>
      </c>
      <c r="K426" s="3" t="s">
        <v>19</v>
      </c>
      <c r="L426" s="2">
        <v>97</v>
      </c>
      <c r="M426" s="3">
        <v>16.954004722438761</v>
      </c>
      <c r="N426" s="3">
        <v>44976.226543780373</v>
      </c>
      <c r="O426" s="3">
        <v>89.848353993960671</v>
      </c>
      <c r="P426" s="3">
        <v>1</v>
      </c>
      <c r="Q426" s="3">
        <f t="shared" si="24"/>
        <v>89.848353993960671</v>
      </c>
      <c r="R426" s="3">
        <v>0</v>
      </c>
      <c r="S426" s="3">
        <v>11.928799035592972</v>
      </c>
      <c r="T426" s="3">
        <v>1</v>
      </c>
      <c r="U426" s="3">
        <f t="shared" si="25"/>
        <v>11.928799035592972</v>
      </c>
      <c r="V426" s="3">
        <v>0</v>
      </c>
    </row>
    <row r="427" spans="1:22" x14ac:dyDescent="0.25">
      <c r="A427" s="3" t="s">
        <v>14</v>
      </c>
      <c r="B427" s="3"/>
      <c r="C427" s="3" t="s">
        <v>118</v>
      </c>
      <c r="D427" s="3" t="s">
        <v>119</v>
      </c>
      <c r="E427" s="3">
        <v>0.59</v>
      </c>
      <c r="F427" s="3">
        <v>0.64</v>
      </c>
      <c r="G427" s="3" t="s">
        <v>139</v>
      </c>
      <c r="H427" s="2">
        <v>4200</v>
      </c>
      <c r="I427" s="3" t="s">
        <v>40</v>
      </c>
      <c r="J427" s="2">
        <v>4200</v>
      </c>
      <c r="K427" s="3" t="s">
        <v>123</v>
      </c>
      <c r="L427" s="2">
        <v>21</v>
      </c>
      <c r="M427" s="3">
        <v>4.8599584954219068</v>
      </c>
      <c r="N427" s="3">
        <v>15956.440437014504</v>
      </c>
      <c r="O427" s="3">
        <v>34.210049390154687</v>
      </c>
      <c r="P427" s="3">
        <v>1</v>
      </c>
      <c r="Q427" s="3">
        <f t="shared" si="24"/>
        <v>34.210049390154687</v>
      </c>
      <c r="R427" s="3">
        <v>0</v>
      </c>
      <c r="S427" s="3">
        <v>4.6987315002349339</v>
      </c>
      <c r="T427" s="3">
        <v>1</v>
      </c>
      <c r="U427" s="3">
        <f t="shared" si="25"/>
        <v>4.6987315002349339</v>
      </c>
      <c r="V427" s="3">
        <v>0</v>
      </c>
    </row>
    <row r="428" spans="1:22" x14ac:dyDescent="0.25">
      <c r="A428" s="3" t="s">
        <v>14</v>
      </c>
      <c r="B428" s="3"/>
      <c r="C428" s="3" t="s">
        <v>118</v>
      </c>
      <c r="D428" s="3" t="s">
        <v>119</v>
      </c>
      <c r="E428" s="3">
        <v>0.59</v>
      </c>
      <c r="F428" s="3">
        <v>0.64</v>
      </c>
      <c r="G428" s="3" t="s">
        <v>141</v>
      </c>
      <c r="H428" s="2">
        <v>4200</v>
      </c>
      <c r="I428" s="3" t="s">
        <v>40</v>
      </c>
      <c r="J428" s="2">
        <v>4200</v>
      </c>
      <c r="K428" s="3" t="s">
        <v>142</v>
      </c>
      <c r="L428" s="2">
        <v>8</v>
      </c>
      <c r="M428" s="3">
        <v>0.52451957876484656</v>
      </c>
      <c r="N428" s="3">
        <v>1957.037853461841</v>
      </c>
      <c r="O428" s="3">
        <v>3.8459736124489732</v>
      </c>
      <c r="P428" s="3">
        <v>1</v>
      </c>
      <c r="Q428" s="3">
        <f t="shared" si="24"/>
        <v>3.8459736124489732</v>
      </c>
      <c r="R428" s="3">
        <v>0</v>
      </c>
      <c r="S428" s="3">
        <v>0.54448362281718898</v>
      </c>
      <c r="T428" s="3">
        <v>1</v>
      </c>
      <c r="U428" s="3">
        <f t="shared" si="25"/>
        <v>0.54448362281718898</v>
      </c>
      <c r="V428" s="3">
        <v>0</v>
      </c>
    </row>
    <row r="429" spans="1:22" x14ac:dyDescent="0.25">
      <c r="A429" s="3" t="s">
        <v>14</v>
      </c>
      <c r="B429" s="3"/>
      <c r="C429" s="3" t="s">
        <v>118</v>
      </c>
      <c r="D429" s="3" t="s">
        <v>119</v>
      </c>
      <c r="E429" s="3">
        <v>0.59</v>
      </c>
      <c r="F429" s="3">
        <v>0.64</v>
      </c>
      <c r="G429" s="3" t="s">
        <v>145</v>
      </c>
      <c r="H429" s="2">
        <v>4200</v>
      </c>
      <c r="I429" s="3" t="s">
        <v>40</v>
      </c>
      <c r="J429" s="2">
        <v>4200</v>
      </c>
      <c r="K429" s="3" t="s">
        <v>146</v>
      </c>
      <c r="L429" s="2">
        <v>8</v>
      </c>
      <c r="M429" s="3">
        <v>1.0697280603968817</v>
      </c>
      <c r="N429" s="3">
        <v>3429.1398008425795</v>
      </c>
      <c r="O429" s="3">
        <v>6.6144514028422519</v>
      </c>
      <c r="P429" s="3">
        <v>1</v>
      </c>
      <c r="Q429" s="3">
        <f t="shared" si="24"/>
        <v>6.6144514028422519</v>
      </c>
      <c r="R429" s="3">
        <v>0</v>
      </c>
      <c r="S429" s="3">
        <v>0.90428248630801944</v>
      </c>
      <c r="T429" s="3">
        <v>1</v>
      </c>
      <c r="U429" s="3">
        <f t="shared" si="25"/>
        <v>0.90428248630801944</v>
      </c>
      <c r="V429" s="3">
        <v>0</v>
      </c>
    </row>
    <row r="430" spans="1:22" x14ac:dyDescent="0.25">
      <c r="A430" s="3" t="s">
        <v>14</v>
      </c>
      <c r="B430" s="3"/>
      <c r="C430" s="3" t="s">
        <v>118</v>
      </c>
      <c r="D430" s="3" t="s">
        <v>119</v>
      </c>
      <c r="E430" s="3">
        <v>0.59</v>
      </c>
      <c r="F430" s="3">
        <v>0.64</v>
      </c>
      <c r="G430" s="3" t="s">
        <v>59</v>
      </c>
      <c r="H430" s="2">
        <v>4200</v>
      </c>
      <c r="I430" s="3" t="s">
        <v>40</v>
      </c>
      <c r="J430" s="2">
        <v>4200</v>
      </c>
      <c r="K430" s="3" t="s">
        <v>62</v>
      </c>
      <c r="L430" s="2">
        <v>6</v>
      </c>
      <c r="M430" s="3">
        <v>8.9331109233401207E-2</v>
      </c>
      <c r="N430" s="3">
        <v>317.22749322181539</v>
      </c>
      <c r="O430" s="3">
        <v>0.684427293462468</v>
      </c>
      <c r="P430" s="3">
        <v>1</v>
      </c>
      <c r="Q430" s="3">
        <f t="shared" si="24"/>
        <v>0.684427293462468</v>
      </c>
      <c r="R430" s="3">
        <v>0</v>
      </c>
      <c r="S430" s="3">
        <v>9.1007512042300467E-2</v>
      </c>
      <c r="T430" s="3">
        <v>1</v>
      </c>
      <c r="U430" s="3">
        <f t="shared" si="25"/>
        <v>9.1007512042300467E-2</v>
      </c>
      <c r="V430" s="3">
        <v>0</v>
      </c>
    </row>
    <row r="431" spans="1:22" x14ac:dyDescent="0.25">
      <c r="A431" s="3" t="s">
        <v>14</v>
      </c>
      <c r="B431" s="3"/>
      <c r="C431" s="3" t="s">
        <v>118</v>
      </c>
      <c r="D431" s="3" t="s">
        <v>119</v>
      </c>
      <c r="E431" s="3">
        <v>0.59</v>
      </c>
      <c r="F431" s="3">
        <v>0.64</v>
      </c>
      <c r="G431" s="3" t="s">
        <v>59</v>
      </c>
      <c r="H431" s="2">
        <v>4200</v>
      </c>
      <c r="I431" s="3" t="s">
        <v>40</v>
      </c>
      <c r="J431" s="2">
        <v>4200</v>
      </c>
      <c r="K431" s="3" t="s">
        <v>124</v>
      </c>
      <c r="L431" s="2">
        <v>11</v>
      </c>
      <c r="M431" s="3">
        <v>0.43552657684616797</v>
      </c>
      <c r="N431" s="3">
        <v>1494.7879349956384</v>
      </c>
      <c r="O431" s="3">
        <v>3.3667584382691</v>
      </c>
      <c r="P431" s="3">
        <v>1</v>
      </c>
      <c r="Q431" s="3">
        <f t="shared" si="24"/>
        <v>3.3667584382691</v>
      </c>
      <c r="R431" s="3">
        <v>0</v>
      </c>
      <c r="S431" s="3">
        <v>0.47872790426547474</v>
      </c>
      <c r="T431" s="3">
        <v>1</v>
      </c>
      <c r="U431" s="3">
        <f t="shared" si="25"/>
        <v>0.47872790426547474</v>
      </c>
      <c r="V431" s="3">
        <v>0</v>
      </c>
    </row>
    <row r="432" spans="1:22" x14ac:dyDescent="0.25">
      <c r="A432" s="3" t="s">
        <v>14</v>
      </c>
      <c r="B432" s="3"/>
      <c r="C432" s="3" t="s">
        <v>15</v>
      </c>
      <c r="D432" s="3" t="s">
        <v>16</v>
      </c>
      <c r="E432" s="3">
        <v>0.67</v>
      </c>
      <c r="F432" s="3">
        <v>0.72</v>
      </c>
      <c r="G432" s="3" t="s">
        <v>63</v>
      </c>
      <c r="H432" s="2">
        <v>4200</v>
      </c>
      <c r="I432" s="3" t="s">
        <v>40</v>
      </c>
      <c r="J432" s="2">
        <v>4200</v>
      </c>
      <c r="K432" s="3" t="s">
        <v>20</v>
      </c>
      <c r="L432" s="2">
        <v>1552</v>
      </c>
      <c r="M432" s="3">
        <v>450.64552780864966</v>
      </c>
      <c r="N432" s="3">
        <v>914048.28116414882</v>
      </c>
      <c r="O432" s="3">
        <v>1903.9839131701647</v>
      </c>
      <c r="P432" s="3">
        <v>1</v>
      </c>
      <c r="Q432" s="3">
        <f t="shared" si="24"/>
        <v>1903.9839131701647</v>
      </c>
      <c r="R432" s="3">
        <v>0</v>
      </c>
      <c r="S432" s="3">
        <v>218.61256346356066</v>
      </c>
      <c r="T432" s="3">
        <v>1</v>
      </c>
      <c r="U432" s="3">
        <f t="shared" si="25"/>
        <v>218.61256346356066</v>
      </c>
      <c r="V432" s="3">
        <v>0</v>
      </c>
    </row>
    <row r="433" spans="1:22" x14ac:dyDescent="0.25">
      <c r="A433" s="3" t="s">
        <v>14</v>
      </c>
      <c r="B433" s="3"/>
      <c r="C433" s="3" t="s">
        <v>15</v>
      </c>
      <c r="D433" s="3" t="s">
        <v>16</v>
      </c>
      <c r="E433" s="3">
        <v>0.67</v>
      </c>
      <c r="F433" s="3">
        <v>0.72</v>
      </c>
      <c r="G433" s="3" t="s">
        <v>77</v>
      </c>
      <c r="H433" s="2">
        <v>4200</v>
      </c>
      <c r="I433" s="3" t="s">
        <v>40</v>
      </c>
      <c r="J433" s="2">
        <v>4200</v>
      </c>
      <c r="K433" s="3" t="s">
        <v>25</v>
      </c>
      <c r="L433" s="2">
        <v>5151</v>
      </c>
      <c r="M433" s="3">
        <v>2197.6141190350622</v>
      </c>
      <c r="N433" s="3">
        <v>1644228.0388749465</v>
      </c>
      <c r="O433" s="3">
        <v>3340.3121785027479</v>
      </c>
      <c r="P433" s="3">
        <v>1</v>
      </c>
      <c r="Q433" s="3">
        <f t="shared" si="24"/>
        <v>3340.3121785027479</v>
      </c>
      <c r="R433" s="3">
        <v>0</v>
      </c>
      <c r="S433" s="3">
        <v>430.08629835065386</v>
      </c>
      <c r="T433" s="3">
        <v>1</v>
      </c>
      <c r="U433" s="3">
        <f t="shared" si="25"/>
        <v>430.08629835065386</v>
      </c>
      <c r="V433" s="3">
        <v>0</v>
      </c>
    </row>
    <row r="434" spans="1:22" x14ac:dyDescent="0.25">
      <c r="A434" s="3" t="s">
        <v>14</v>
      </c>
      <c r="B434" s="3"/>
      <c r="C434" s="3" t="s">
        <v>118</v>
      </c>
      <c r="D434" s="3" t="s">
        <v>119</v>
      </c>
      <c r="E434" s="3">
        <v>0.59</v>
      </c>
      <c r="F434" s="3">
        <v>0.64</v>
      </c>
      <c r="G434" s="3" t="s">
        <v>77</v>
      </c>
      <c r="H434" s="2">
        <v>4200</v>
      </c>
      <c r="I434" s="3" t="s">
        <v>40</v>
      </c>
      <c r="J434" s="2">
        <v>4200</v>
      </c>
      <c r="K434" s="3" t="s">
        <v>156</v>
      </c>
      <c r="L434" s="2">
        <v>6</v>
      </c>
      <c r="M434" s="3">
        <v>2.8456115985996881E-4</v>
      </c>
      <c r="N434" s="3">
        <v>0.51540535327687242</v>
      </c>
      <c r="O434" s="3">
        <v>1.0667236890948588E-3</v>
      </c>
      <c r="P434" s="3">
        <v>1</v>
      </c>
      <c r="Q434" s="3">
        <f t="shared" si="24"/>
        <v>1.0667236890948588E-3</v>
      </c>
      <c r="R434" s="3">
        <v>0</v>
      </c>
      <c r="S434" s="3">
        <v>1.3295441495414295E-4</v>
      </c>
      <c r="T434" s="3">
        <v>1</v>
      </c>
      <c r="U434" s="3">
        <f t="shared" si="25"/>
        <v>1.3295441495414295E-4</v>
      </c>
      <c r="V434" s="3">
        <v>0</v>
      </c>
    </row>
    <row r="435" spans="1:22" x14ac:dyDescent="0.25">
      <c r="A435" s="3" t="s">
        <v>14</v>
      </c>
      <c r="B435" s="3"/>
      <c r="C435" s="3" t="s">
        <v>15</v>
      </c>
      <c r="D435" s="3" t="s">
        <v>16</v>
      </c>
      <c r="E435" s="3">
        <v>0.67</v>
      </c>
      <c r="F435" s="3">
        <v>0.72</v>
      </c>
      <c r="G435" s="3" t="s">
        <v>77</v>
      </c>
      <c r="H435" s="2">
        <v>4200</v>
      </c>
      <c r="I435" s="3" t="s">
        <v>40</v>
      </c>
      <c r="J435" s="2">
        <v>4200</v>
      </c>
      <c r="K435" s="3" t="s">
        <v>79</v>
      </c>
      <c r="L435" s="2">
        <v>6</v>
      </c>
      <c r="M435" s="3">
        <v>0.25128333893948068</v>
      </c>
      <c r="N435" s="3">
        <v>649.79139889992894</v>
      </c>
      <c r="O435" s="3">
        <v>1.6012656877356475</v>
      </c>
      <c r="P435" s="3">
        <v>1</v>
      </c>
      <c r="Q435" s="3">
        <f t="shared" si="24"/>
        <v>1.6012656877356475</v>
      </c>
      <c r="R435" s="3">
        <v>0</v>
      </c>
      <c r="S435" s="3">
        <v>0.18274979016610193</v>
      </c>
      <c r="T435" s="3">
        <v>1</v>
      </c>
      <c r="U435" s="3">
        <f t="shared" si="25"/>
        <v>0.18274979016610193</v>
      </c>
      <c r="V435" s="3">
        <v>0</v>
      </c>
    </row>
    <row r="436" spans="1:22" x14ac:dyDescent="0.25">
      <c r="A436" s="3" t="s">
        <v>14</v>
      </c>
      <c r="B436" s="3"/>
      <c r="C436" s="3" t="s">
        <v>15</v>
      </c>
      <c r="D436" s="3" t="s">
        <v>16</v>
      </c>
      <c r="E436" s="3">
        <v>0.67</v>
      </c>
      <c r="F436" s="3">
        <v>0.72</v>
      </c>
      <c r="G436" s="3" t="s">
        <v>19</v>
      </c>
      <c r="H436" s="2">
        <v>4210</v>
      </c>
      <c r="I436" s="3" t="s">
        <v>41</v>
      </c>
      <c r="J436" s="2">
        <v>4210</v>
      </c>
      <c r="K436" s="3" t="s">
        <v>19</v>
      </c>
      <c r="L436" s="2">
        <v>93</v>
      </c>
      <c r="M436" s="3">
        <v>0.84037687968868724</v>
      </c>
      <c r="N436" s="3">
        <v>690.12702379017105</v>
      </c>
      <c r="O436" s="3">
        <v>1.4390141766782003</v>
      </c>
      <c r="P436" s="3">
        <v>1</v>
      </c>
      <c r="Q436" s="3">
        <f t="shared" si="24"/>
        <v>1.4390141766782003</v>
      </c>
      <c r="R436" s="3">
        <v>0</v>
      </c>
      <c r="S436" s="3">
        <v>0.30436249153553019</v>
      </c>
      <c r="T436" s="3">
        <v>1</v>
      </c>
      <c r="U436" s="3">
        <f t="shared" si="25"/>
        <v>0.30436249153553019</v>
      </c>
      <c r="V436" s="3">
        <v>0</v>
      </c>
    </row>
    <row r="437" spans="1:22" x14ac:dyDescent="0.25">
      <c r="A437" s="3" t="s">
        <v>14</v>
      </c>
      <c r="B437" s="3"/>
      <c r="C437" s="3" t="s">
        <v>15</v>
      </c>
      <c r="D437" s="3" t="s">
        <v>16</v>
      </c>
      <c r="E437" s="3">
        <v>0.67</v>
      </c>
      <c r="F437" s="3">
        <v>0.72</v>
      </c>
      <c r="G437" s="3" t="s">
        <v>63</v>
      </c>
      <c r="H437" s="2">
        <v>4210</v>
      </c>
      <c r="I437" s="3" t="s">
        <v>41</v>
      </c>
      <c r="J437" s="2">
        <v>4210</v>
      </c>
      <c r="K437" s="3" t="s">
        <v>20</v>
      </c>
      <c r="L437" s="2">
        <v>34</v>
      </c>
      <c r="M437" s="3">
        <v>6.1291398334403748</v>
      </c>
      <c r="N437" s="3">
        <v>15667.469253355652</v>
      </c>
      <c r="O437" s="3">
        <v>31.927031706379658</v>
      </c>
      <c r="P437" s="3">
        <v>1</v>
      </c>
      <c r="Q437" s="3">
        <f t="shared" si="24"/>
        <v>31.927031706379658</v>
      </c>
      <c r="R437" s="3">
        <v>0</v>
      </c>
      <c r="S437" s="3">
        <v>4.9789226218350588</v>
      </c>
      <c r="T437" s="3">
        <v>1</v>
      </c>
      <c r="U437" s="3">
        <f t="shared" si="25"/>
        <v>4.9789226218350588</v>
      </c>
      <c r="V437" s="3">
        <v>0</v>
      </c>
    </row>
    <row r="438" spans="1:22" x14ac:dyDescent="0.25">
      <c r="A438" s="3" t="s">
        <v>14</v>
      </c>
      <c r="B438" s="3"/>
      <c r="C438" s="3" t="s">
        <v>15</v>
      </c>
      <c r="D438" s="3" t="s">
        <v>16</v>
      </c>
      <c r="E438" s="3">
        <v>0.67</v>
      </c>
      <c r="F438" s="3">
        <v>0.72</v>
      </c>
      <c r="G438" s="3" t="s">
        <v>77</v>
      </c>
      <c r="H438" s="2">
        <v>4210</v>
      </c>
      <c r="I438" s="3" t="s">
        <v>41</v>
      </c>
      <c r="J438" s="2">
        <v>4210</v>
      </c>
      <c r="K438" s="3" t="s">
        <v>25</v>
      </c>
      <c r="L438" s="2">
        <v>8069</v>
      </c>
      <c r="M438" s="3">
        <v>3304.7866554153456</v>
      </c>
      <c r="N438" s="3">
        <v>4128477.3378425855</v>
      </c>
      <c r="O438" s="3">
        <v>8330.5203996039581</v>
      </c>
      <c r="P438" s="3">
        <v>1</v>
      </c>
      <c r="Q438" s="3">
        <f t="shared" si="24"/>
        <v>8330.5203996039581</v>
      </c>
      <c r="R438" s="3">
        <v>0</v>
      </c>
      <c r="S438" s="3">
        <v>1694.5877457428621</v>
      </c>
      <c r="T438" s="3">
        <v>1</v>
      </c>
      <c r="U438" s="3">
        <f t="shared" si="25"/>
        <v>1694.5877457428621</v>
      </c>
      <c r="V438" s="3">
        <v>0</v>
      </c>
    </row>
    <row r="439" spans="1:22" x14ac:dyDescent="0.25">
      <c r="A439" s="3" t="s">
        <v>14</v>
      </c>
      <c r="B439" s="3"/>
      <c r="C439" s="3" t="s">
        <v>118</v>
      </c>
      <c r="D439" s="3" t="s">
        <v>119</v>
      </c>
      <c r="E439" s="3">
        <v>0.59</v>
      </c>
      <c r="F439" s="3">
        <v>0.64</v>
      </c>
      <c r="G439" s="3" t="s">
        <v>19</v>
      </c>
      <c r="H439" s="2">
        <v>4260</v>
      </c>
      <c r="I439" s="3" t="s">
        <v>130</v>
      </c>
      <c r="J439" s="2">
        <v>4260</v>
      </c>
      <c r="K439" s="3" t="s">
        <v>19</v>
      </c>
      <c r="L439" s="2">
        <v>4</v>
      </c>
      <c r="M439" s="3">
        <v>3.9948681326342286E-2</v>
      </c>
      <c r="N439" s="3">
        <v>91.827488785681297</v>
      </c>
      <c r="O439" s="3">
        <v>0.21635690936374014</v>
      </c>
      <c r="P439" s="3">
        <v>1</v>
      </c>
      <c r="Q439" s="3">
        <f t="shared" si="24"/>
        <v>0.21635690936374014</v>
      </c>
      <c r="R439" s="3">
        <v>0</v>
      </c>
      <c r="S439" s="3">
        <v>3.0807975400767452E-2</v>
      </c>
      <c r="T439" s="3">
        <v>1</v>
      </c>
      <c r="U439" s="3">
        <f t="shared" si="25"/>
        <v>3.0807975400767452E-2</v>
      </c>
      <c r="V439" s="3">
        <v>0</v>
      </c>
    </row>
    <row r="440" spans="1:22" x14ac:dyDescent="0.25">
      <c r="A440" s="3" t="s">
        <v>14</v>
      </c>
      <c r="B440" s="3"/>
      <c r="C440" s="3" t="s">
        <v>118</v>
      </c>
      <c r="D440" s="3" t="s">
        <v>119</v>
      </c>
      <c r="E440" s="3">
        <v>0.59</v>
      </c>
      <c r="F440" s="3">
        <v>0.64</v>
      </c>
      <c r="G440" s="3" t="s">
        <v>19</v>
      </c>
      <c r="H440" s="2">
        <v>4270</v>
      </c>
      <c r="I440" s="3" t="s">
        <v>131</v>
      </c>
      <c r="J440" s="2">
        <v>4270</v>
      </c>
      <c r="K440" s="3" t="s">
        <v>19</v>
      </c>
      <c r="L440" s="2">
        <v>2</v>
      </c>
      <c r="M440" s="3">
        <v>0.15661862167459048</v>
      </c>
      <c r="N440" s="3">
        <v>562.00865602983254</v>
      </c>
      <c r="O440" s="3">
        <v>1.2478519916651925</v>
      </c>
      <c r="P440" s="3">
        <v>1</v>
      </c>
      <c r="Q440" s="3">
        <f t="shared" si="24"/>
        <v>1.2478519916651925</v>
      </c>
      <c r="R440" s="3">
        <v>0</v>
      </c>
      <c r="S440" s="3">
        <v>0.2750499084175555</v>
      </c>
      <c r="T440" s="3">
        <v>1</v>
      </c>
      <c r="U440" s="3">
        <f t="shared" si="25"/>
        <v>0.2750499084175555</v>
      </c>
      <c r="V440" s="3">
        <v>0</v>
      </c>
    </row>
    <row r="441" spans="1:22" x14ac:dyDescent="0.25">
      <c r="A441" s="3" t="s">
        <v>14</v>
      </c>
      <c r="B441" s="3"/>
      <c r="C441" s="3" t="s">
        <v>118</v>
      </c>
      <c r="D441" s="3" t="s">
        <v>119</v>
      </c>
      <c r="E441" s="3">
        <v>0.59</v>
      </c>
      <c r="F441" s="3">
        <v>0.64</v>
      </c>
      <c r="G441" s="3" t="s">
        <v>19</v>
      </c>
      <c r="H441" s="2">
        <v>4271</v>
      </c>
      <c r="I441" s="3" t="s">
        <v>132</v>
      </c>
      <c r="J441" s="2">
        <v>4271</v>
      </c>
      <c r="K441" s="3" t="s">
        <v>19</v>
      </c>
      <c r="L441" s="2">
        <v>13</v>
      </c>
      <c r="M441" s="3">
        <v>0.94608307917993351</v>
      </c>
      <c r="N441" s="3">
        <v>2405.2971275588588</v>
      </c>
      <c r="O441" s="3">
        <v>4.7098001816119091</v>
      </c>
      <c r="P441" s="3">
        <v>1</v>
      </c>
      <c r="Q441" s="3">
        <f t="shared" si="24"/>
        <v>4.7098001816119091</v>
      </c>
      <c r="R441" s="3">
        <v>0</v>
      </c>
      <c r="S441" s="3">
        <v>1.2953464383627991</v>
      </c>
      <c r="T441" s="3">
        <v>1</v>
      </c>
      <c r="U441" s="3">
        <f t="shared" si="25"/>
        <v>1.2953464383627991</v>
      </c>
      <c r="V441" s="3">
        <v>0</v>
      </c>
    </row>
    <row r="442" spans="1:22" x14ac:dyDescent="0.25">
      <c r="A442" s="3" t="s">
        <v>14</v>
      </c>
      <c r="B442" s="3"/>
      <c r="C442" s="3" t="s">
        <v>118</v>
      </c>
      <c r="D442" s="3" t="s">
        <v>119</v>
      </c>
      <c r="E442" s="3">
        <v>0.59</v>
      </c>
      <c r="F442" s="3">
        <v>0.64</v>
      </c>
      <c r="G442" s="3" t="s">
        <v>19</v>
      </c>
      <c r="H442" s="2">
        <v>4280</v>
      </c>
      <c r="I442" s="3" t="s">
        <v>80</v>
      </c>
      <c r="J442" s="2">
        <v>4280</v>
      </c>
      <c r="K442" s="3" t="s">
        <v>19</v>
      </c>
      <c r="L442" s="2">
        <v>13</v>
      </c>
      <c r="M442" s="3">
        <v>5.0564937905779685E-2</v>
      </c>
      <c r="N442" s="3">
        <v>73.906127932893668</v>
      </c>
      <c r="O442" s="3">
        <v>0.16219517997389304</v>
      </c>
      <c r="P442" s="3">
        <v>1</v>
      </c>
      <c r="Q442" s="3">
        <f t="shared" si="24"/>
        <v>0.16219517997389304</v>
      </c>
      <c r="R442" s="3">
        <v>0</v>
      </c>
      <c r="S442" s="3">
        <v>1.3288022661302055E-2</v>
      </c>
      <c r="T442" s="3">
        <v>1</v>
      </c>
      <c r="U442" s="3">
        <f t="shared" si="25"/>
        <v>1.3288022661302055E-2</v>
      </c>
      <c r="V442" s="3">
        <v>0</v>
      </c>
    </row>
    <row r="443" spans="1:22" x14ac:dyDescent="0.25">
      <c r="A443" s="3" t="s">
        <v>14</v>
      </c>
      <c r="B443" s="3"/>
      <c r="C443" s="3" t="s">
        <v>15</v>
      </c>
      <c r="D443" s="3" t="s">
        <v>16</v>
      </c>
      <c r="E443" s="3">
        <v>0.67</v>
      </c>
      <c r="F443" s="3">
        <v>0.72</v>
      </c>
      <c r="G443" s="3" t="s">
        <v>77</v>
      </c>
      <c r="H443" s="2">
        <v>4280</v>
      </c>
      <c r="I443" s="3" t="s">
        <v>80</v>
      </c>
      <c r="J443" s="2">
        <v>4280</v>
      </c>
      <c r="K443" s="3" t="s">
        <v>25</v>
      </c>
      <c r="L443" s="2">
        <v>40</v>
      </c>
      <c r="M443" s="3">
        <v>10.678476862926695</v>
      </c>
      <c r="N443" s="3">
        <v>25385.805501520448</v>
      </c>
      <c r="O443" s="3">
        <v>57.685851144210559</v>
      </c>
      <c r="P443" s="3">
        <v>1</v>
      </c>
      <c r="Q443" s="3">
        <f t="shared" si="24"/>
        <v>57.685851144210559</v>
      </c>
      <c r="R443" s="3">
        <v>0</v>
      </c>
      <c r="S443" s="3">
        <v>5.2431595372747237</v>
      </c>
      <c r="T443" s="3">
        <v>1</v>
      </c>
      <c r="U443" s="3">
        <f t="shared" si="25"/>
        <v>5.2431595372747237</v>
      </c>
      <c r="V443" s="3">
        <v>0</v>
      </c>
    </row>
    <row r="444" spans="1:22" x14ac:dyDescent="0.25">
      <c r="A444" s="3" t="s">
        <v>14</v>
      </c>
      <c r="B444" s="3"/>
      <c r="C444" s="3" t="s">
        <v>118</v>
      </c>
      <c r="D444" s="3" t="s">
        <v>119</v>
      </c>
      <c r="E444" s="3">
        <v>0.59</v>
      </c>
      <c r="F444" s="3">
        <v>0.64</v>
      </c>
      <c r="G444" s="3" t="s">
        <v>77</v>
      </c>
      <c r="H444" s="2">
        <v>4280</v>
      </c>
      <c r="I444" s="3" t="s">
        <v>80</v>
      </c>
      <c r="J444" s="2">
        <v>4280</v>
      </c>
      <c r="K444" s="3" t="s">
        <v>156</v>
      </c>
      <c r="L444" s="2">
        <v>35</v>
      </c>
      <c r="M444" s="3">
        <v>12.643056768334302</v>
      </c>
      <c r="N444" s="3">
        <v>31087.884239924879</v>
      </c>
      <c r="O444" s="3">
        <v>68.245950660350616</v>
      </c>
      <c r="P444" s="3">
        <v>1</v>
      </c>
      <c r="Q444" s="3">
        <f t="shared" si="24"/>
        <v>68.245950660350616</v>
      </c>
      <c r="R444" s="3">
        <v>0</v>
      </c>
      <c r="S444" s="3">
        <v>5.6094707445076839</v>
      </c>
      <c r="T444" s="3">
        <v>1</v>
      </c>
      <c r="U444" s="3">
        <f t="shared" si="25"/>
        <v>5.6094707445076839</v>
      </c>
      <c r="V444" s="3">
        <v>0</v>
      </c>
    </row>
    <row r="445" spans="1:22" x14ac:dyDescent="0.25">
      <c r="A445" s="3" t="s">
        <v>14</v>
      </c>
      <c r="B445" s="3"/>
      <c r="C445" s="3" t="s">
        <v>15</v>
      </c>
      <c r="D445" s="3" t="s">
        <v>16</v>
      </c>
      <c r="E445" s="3">
        <v>0.67</v>
      </c>
      <c r="F445" s="3">
        <v>0.72</v>
      </c>
      <c r="G445" s="3" t="s">
        <v>19</v>
      </c>
      <c r="H445" s="2">
        <v>4300</v>
      </c>
      <c r="I445" s="3" t="s">
        <v>42</v>
      </c>
      <c r="J445" s="2">
        <v>4300</v>
      </c>
      <c r="K445" s="3" t="s">
        <v>19</v>
      </c>
      <c r="L445" s="2">
        <v>1</v>
      </c>
      <c r="M445" s="3">
        <v>3.1800578926500498E-3</v>
      </c>
      <c r="N445" s="3">
        <v>7.9192925910149556</v>
      </c>
      <c r="O445" s="3">
        <v>1.4753433249195686E-2</v>
      </c>
      <c r="P445" s="3">
        <v>1</v>
      </c>
      <c r="Q445" s="3">
        <f t="shared" si="24"/>
        <v>1.4753433249195686E-2</v>
      </c>
      <c r="R445" s="3">
        <v>0</v>
      </c>
      <c r="S445" s="3">
        <v>1.0394222905877739E-2</v>
      </c>
      <c r="T445" s="3">
        <v>1</v>
      </c>
      <c r="U445" s="3">
        <f t="shared" si="25"/>
        <v>1.0394222905877739E-2</v>
      </c>
      <c r="V445" s="3">
        <v>0</v>
      </c>
    </row>
    <row r="446" spans="1:22" x14ac:dyDescent="0.25">
      <c r="A446" s="3" t="s">
        <v>14</v>
      </c>
      <c r="B446" s="3"/>
      <c r="C446" s="3" t="s">
        <v>15</v>
      </c>
      <c r="D446" s="3" t="s">
        <v>16</v>
      </c>
      <c r="E446" s="3">
        <v>0.67</v>
      </c>
      <c r="F446" s="3">
        <v>0.72</v>
      </c>
      <c r="G446" s="3" t="s">
        <v>77</v>
      </c>
      <c r="H446" s="2">
        <v>4300</v>
      </c>
      <c r="I446" s="3" t="s">
        <v>42</v>
      </c>
      <c r="J446" s="2">
        <v>4300</v>
      </c>
      <c r="K446" s="3" t="s">
        <v>25</v>
      </c>
      <c r="L446" s="2">
        <v>333</v>
      </c>
      <c r="M446" s="3">
        <v>129.1595606605039</v>
      </c>
      <c r="N446" s="3">
        <v>293441.90382376936</v>
      </c>
      <c r="O446" s="3">
        <v>554.50905097164616</v>
      </c>
      <c r="P446" s="3">
        <v>1</v>
      </c>
      <c r="Q446" s="3">
        <f t="shared" si="24"/>
        <v>554.50905097164616</v>
      </c>
      <c r="R446" s="3">
        <v>0</v>
      </c>
      <c r="S446" s="3">
        <v>373.75251278859105</v>
      </c>
      <c r="T446" s="3">
        <v>1</v>
      </c>
      <c r="U446" s="3">
        <f t="shared" si="25"/>
        <v>373.75251278859105</v>
      </c>
      <c r="V446" s="3">
        <v>0</v>
      </c>
    </row>
    <row r="447" spans="1:22" x14ac:dyDescent="0.25">
      <c r="A447" s="3" t="s">
        <v>14</v>
      </c>
      <c r="B447" s="3"/>
      <c r="C447" s="3" t="s">
        <v>118</v>
      </c>
      <c r="D447" s="3" t="s">
        <v>119</v>
      </c>
      <c r="E447" s="3">
        <v>0.59</v>
      </c>
      <c r="F447" s="3">
        <v>0.64</v>
      </c>
      <c r="G447" s="3" t="s">
        <v>19</v>
      </c>
      <c r="H447" s="2">
        <v>4321</v>
      </c>
      <c r="I447" s="3" t="s">
        <v>133</v>
      </c>
      <c r="J447" s="2">
        <v>4321</v>
      </c>
      <c r="K447" s="3" t="s">
        <v>19</v>
      </c>
      <c r="L447" s="2">
        <v>9</v>
      </c>
      <c r="M447" s="3">
        <v>1.3809197897945651</v>
      </c>
      <c r="N447" s="3">
        <v>4482.5495381469336</v>
      </c>
      <c r="O447" s="3">
        <v>9.3134194777115358</v>
      </c>
      <c r="P447" s="3">
        <v>1</v>
      </c>
      <c r="Q447" s="3">
        <f t="shared" si="24"/>
        <v>9.3134194777115358</v>
      </c>
      <c r="R447" s="3">
        <v>0</v>
      </c>
      <c r="S447" s="3">
        <v>1.4253318825270989</v>
      </c>
      <c r="T447" s="3">
        <v>1</v>
      </c>
      <c r="U447" s="3">
        <f t="shared" si="25"/>
        <v>1.4253318825270989</v>
      </c>
      <c r="V447" s="3">
        <v>0</v>
      </c>
    </row>
    <row r="448" spans="1:22" x14ac:dyDescent="0.25">
      <c r="A448" s="3" t="s">
        <v>14</v>
      </c>
      <c r="B448" s="3"/>
      <c r="C448" s="3" t="s">
        <v>15</v>
      </c>
      <c r="D448" s="3" t="s">
        <v>16</v>
      </c>
      <c r="E448" s="3">
        <v>0.67</v>
      </c>
      <c r="F448" s="3">
        <v>0.72</v>
      </c>
      <c r="G448" s="3" t="s">
        <v>19</v>
      </c>
      <c r="H448" s="2">
        <v>4340</v>
      </c>
      <c r="I448" s="3" t="s">
        <v>43</v>
      </c>
      <c r="J448" s="2">
        <v>4340</v>
      </c>
      <c r="K448" s="3" t="s">
        <v>19</v>
      </c>
      <c r="L448" s="2">
        <v>116</v>
      </c>
      <c r="M448" s="3">
        <v>13.0754382494938</v>
      </c>
      <c r="N448" s="3">
        <v>20893.237685305459</v>
      </c>
      <c r="O448" s="3">
        <v>44.942117142961813</v>
      </c>
      <c r="P448" s="3">
        <v>1</v>
      </c>
      <c r="Q448" s="3">
        <f t="shared" si="24"/>
        <v>44.942117142961813</v>
      </c>
      <c r="R448" s="3">
        <v>0</v>
      </c>
      <c r="S448" s="3">
        <v>5.6569650138587546</v>
      </c>
      <c r="T448" s="3">
        <v>1</v>
      </c>
      <c r="U448" s="3">
        <f t="shared" si="25"/>
        <v>5.6569650138587546</v>
      </c>
      <c r="V448" s="3">
        <v>0</v>
      </c>
    </row>
    <row r="449" spans="1:22" x14ac:dyDescent="0.25">
      <c r="A449" s="3" t="s">
        <v>14</v>
      </c>
      <c r="B449" s="3"/>
      <c r="C449" s="3" t="s">
        <v>90</v>
      </c>
      <c r="D449" s="3" t="s">
        <v>91</v>
      </c>
      <c r="E449" s="3">
        <v>0.66</v>
      </c>
      <c r="F449" s="3">
        <v>0.7</v>
      </c>
      <c r="G449" s="3" t="s">
        <v>19</v>
      </c>
      <c r="H449" s="2">
        <v>4340</v>
      </c>
      <c r="I449" s="3" t="s">
        <v>43</v>
      </c>
      <c r="J449" s="2">
        <v>4340</v>
      </c>
      <c r="K449" s="3" t="s">
        <v>19</v>
      </c>
      <c r="L449" s="2">
        <v>89</v>
      </c>
      <c r="M449" s="3">
        <v>15.107794893575798</v>
      </c>
      <c r="N449" s="3">
        <v>47740.703727460961</v>
      </c>
      <c r="O449" s="3">
        <v>101.4799510099067</v>
      </c>
      <c r="P449" s="3">
        <v>1</v>
      </c>
      <c r="Q449" s="3">
        <f t="shared" si="24"/>
        <v>101.4799510099067</v>
      </c>
      <c r="R449" s="3">
        <v>0</v>
      </c>
      <c r="S449" s="3">
        <v>12.831411945678347</v>
      </c>
      <c r="T449" s="3">
        <v>1</v>
      </c>
      <c r="U449" s="3">
        <f t="shared" si="25"/>
        <v>12.831411945678347</v>
      </c>
      <c r="V449" s="3">
        <v>0</v>
      </c>
    </row>
    <row r="450" spans="1:22" x14ac:dyDescent="0.25">
      <c r="A450" s="3" t="s">
        <v>14</v>
      </c>
      <c r="B450" s="3"/>
      <c r="C450" s="3" t="s">
        <v>90</v>
      </c>
      <c r="D450" s="3" t="s">
        <v>111</v>
      </c>
      <c r="E450" s="3">
        <v>0.66</v>
      </c>
      <c r="F450" s="3">
        <v>0.7</v>
      </c>
      <c r="G450" s="3" t="s">
        <v>19</v>
      </c>
      <c r="H450" s="2">
        <v>4340</v>
      </c>
      <c r="I450" s="3" t="s">
        <v>43</v>
      </c>
      <c r="J450" s="2">
        <v>4340</v>
      </c>
      <c r="K450" s="3" t="s">
        <v>19</v>
      </c>
      <c r="L450" s="2">
        <v>180</v>
      </c>
      <c r="M450" s="3">
        <v>62.632587365920848</v>
      </c>
      <c r="N450" s="3">
        <v>174011.14369948342</v>
      </c>
      <c r="O450" s="3">
        <v>360.14550238330639</v>
      </c>
      <c r="P450" s="3">
        <v>1</v>
      </c>
      <c r="Q450" s="3">
        <f t="shared" ref="Q450:Q513" si="28">O450*P450</f>
        <v>360.14550238330639</v>
      </c>
      <c r="R450" s="3">
        <v>0</v>
      </c>
      <c r="S450" s="3">
        <v>44.34155342750158</v>
      </c>
      <c r="T450" s="3">
        <v>1</v>
      </c>
      <c r="U450" s="3">
        <f t="shared" ref="U450:U513" si="29">S450*T450</f>
        <v>44.34155342750158</v>
      </c>
      <c r="V450" s="3">
        <v>0</v>
      </c>
    </row>
    <row r="451" spans="1:22" x14ac:dyDescent="0.25">
      <c r="A451" s="3" t="s">
        <v>14</v>
      </c>
      <c r="B451" s="3"/>
      <c r="C451" s="3" t="s">
        <v>118</v>
      </c>
      <c r="D451" s="3" t="s">
        <v>119</v>
      </c>
      <c r="E451" s="3">
        <v>0.59</v>
      </c>
      <c r="F451" s="3">
        <v>0.64</v>
      </c>
      <c r="G451" s="3" t="s">
        <v>19</v>
      </c>
      <c r="H451" s="2">
        <v>4340</v>
      </c>
      <c r="I451" s="3" t="s">
        <v>43</v>
      </c>
      <c r="J451" s="2">
        <v>4340</v>
      </c>
      <c r="K451" s="3" t="s">
        <v>19</v>
      </c>
      <c r="L451" s="2">
        <v>219</v>
      </c>
      <c r="M451" s="3">
        <v>37.159356357585352</v>
      </c>
      <c r="N451" s="3">
        <v>123505.99046909681</v>
      </c>
      <c r="O451" s="3">
        <v>265.95334858244075</v>
      </c>
      <c r="P451" s="3">
        <v>1</v>
      </c>
      <c r="Q451" s="3">
        <f t="shared" si="28"/>
        <v>265.95334858244075</v>
      </c>
      <c r="R451" s="3">
        <v>0</v>
      </c>
      <c r="S451" s="3">
        <v>35.916877806586648</v>
      </c>
      <c r="T451" s="3">
        <v>1</v>
      </c>
      <c r="U451" s="3">
        <f t="shared" si="29"/>
        <v>35.916877806586648</v>
      </c>
      <c r="V451" s="3">
        <v>0</v>
      </c>
    </row>
    <row r="452" spans="1:22" x14ac:dyDescent="0.25">
      <c r="A452" s="3" t="s">
        <v>14</v>
      </c>
      <c r="B452" s="3"/>
      <c r="C452" s="3" t="s">
        <v>118</v>
      </c>
      <c r="D452" s="3" t="s">
        <v>119</v>
      </c>
      <c r="E452" s="3">
        <v>0.59</v>
      </c>
      <c r="F452" s="3">
        <v>0.64</v>
      </c>
      <c r="G452" s="3" t="s">
        <v>137</v>
      </c>
      <c r="H452" s="2">
        <v>4340</v>
      </c>
      <c r="I452" s="3" t="s">
        <v>43</v>
      </c>
      <c r="J452" s="2">
        <v>4340</v>
      </c>
      <c r="K452" s="3" t="s">
        <v>121</v>
      </c>
      <c r="L452" s="2">
        <v>171</v>
      </c>
      <c r="M452" s="3">
        <v>51.972669416050522</v>
      </c>
      <c r="N452" s="3">
        <v>156148.69192718039</v>
      </c>
      <c r="O452" s="3">
        <v>324.49562904447424</v>
      </c>
      <c r="P452" s="3">
        <v>1</v>
      </c>
      <c r="Q452" s="3">
        <f t="shared" si="28"/>
        <v>324.49562904447424</v>
      </c>
      <c r="R452" s="3">
        <v>0</v>
      </c>
      <c r="S452" s="3">
        <v>45.327209044132275</v>
      </c>
      <c r="T452" s="3">
        <v>1</v>
      </c>
      <c r="U452" s="3">
        <f t="shared" si="29"/>
        <v>45.327209044132275</v>
      </c>
      <c r="V452" s="3">
        <v>0</v>
      </c>
    </row>
    <row r="453" spans="1:22" x14ac:dyDescent="0.25">
      <c r="A453" s="3" t="s">
        <v>14</v>
      </c>
      <c r="B453" s="3"/>
      <c r="C453" s="3" t="s">
        <v>118</v>
      </c>
      <c r="D453" s="3" t="s">
        <v>119</v>
      </c>
      <c r="E453" s="3">
        <v>0.59</v>
      </c>
      <c r="F453" s="3">
        <v>0.64</v>
      </c>
      <c r="G453" s="3" t="s">
        <v>137</v>
      </c>
      <c r="H453" s="2">
        <v>4340</v>
      </c>
      <c r="I453" s="3" t="s">
        <v>43</v>
      </c>
      <c r="J453" s="2">
        <v>4340</v>
      </c>
      <c r="K453" s="3" t="s">
        <v>122</v>
      </c>
      <c r="L453" s="2">
        <v>16</v>
      </c>
      <c r="M453" s="3">
        <v>2.3525841722017784</v>
      </c>
      <c r="N453" s="3">
        <v>7056.625551472257</v>
      </c>
      <c r="O453" s="3">
        <v>15.098330394205668</v>
      </c>
      <c r="P453" s="3">
        <v>1</v>
      </c>
      <c r="Q453" s="3">
        <f t="shared" si="28"/>
        <v>15.098330394205668</v>
      </c>
      <c r="R453" s="3">
        <v>0</v>
      </c>
      <c r="S453" s="3">
        <v>1.6943864752599416</v>
      </c>
      <c r="T453" s="3">
        <v>1</v>
      </c>
      <c r="U453" s="3">
        <f t="shared" si="29"/>
        <v>1.6943864752599416</v>
      </c>
      <c r="V453" s="3">
        <v>0</v>
      </c>
    </row>
    <row r="454" spans="1:22" x14ac:dyDescent="0.25">
      <c r="A454" s="3" t="s">
        <v>14</v>
      </c>
      <c r="B454" s="3"/>
      <c r="C454" s="3" t="s">
        <v>118</v>
      </c>
      <c r="D454" s="3" t="s">
        <v>119</v>
      </c>
      <c r="E454" s="3">
        <v>0.59</v>
      </c>
      <c r="F454" s="3">
        <v>0.64</v>
      </c>
      <c r="G454" s="3" t="s">
        <v>139</v>
      </c>
      <c r="H454" s="2">
        <v>4340</v>
      </c>
      <c r="I454" s="3" t="s">
        <v>43</v>
      </c>
      <c r="J454" s="2">
        <v>4340</v>
      </c>
      <c r="K454" s="3" t="s">
        <v>123</v>
      </c>
      <c r="L454" s="2">
        <v>3</v>
      </c>
      <c r="M454" s="3">
        <v>0.25194926268663748</v>
      </c>
      <c r="N454" s="3">
        <v>915.41249166876707</v>
      </c>
      <c r="O454" s="3">
        <v>2.2065427883292079</v>
      </c>
      <c r="P454" s="3">
        <v>1</v>
      </c>
      <c r="Q454" s="3">
        <f t="shared" si="28"/>
        <v>2.2065427883292079</v>
      </c>
      <c r="R454" s="3">
        <v>0</v>
      </c>
      <c r="S454" s="3">
        <v>0.36642008512254376</v>
      </c>
      <c r="T454" s="3">
        <v>1</v>
      </c>
      <c r="U454" s="3">
        <f t="shared" si="29"/>
        <v>0.36642008512254376</v>
      </c>
      <c r="V454" s="3">
        <v>0</v>
      </c>
    </row>
    <row r="455" spans="1:22" x14ac:dyDescent="0.25">
      <c r="A455" s="3" t="s">
        <v>14</v>
      </c>
      <c r="B455" s="3"/>
      <c r="C455" s="3" t="s">
        <v>90</v>
      </c>
      <c r="D455" s="3" t="s">
        <v>111</v>
      </c>
      <c r="E455" s="3">
        <v>0.66</v>
      </c>
      <c r="F455" s="3">
        <v>0.7</v>
      </c>
      <c r="G455" s="3" t="s">
        <v>59</v>
      </c>
      <c r="H455" s="2">
        <v>4340</v>
      </c>
      <c r="I455" s="3" t="s">
        <v>43</v>
      </c>
      <c r="J455" s="2">
        <v>4340</v>
      </c>
      <c r="K455" s="3" t="s">
        <v>62</v>
      </c>
      <c r="L455" s="2">
        <v>3</v>
      </c>
      <c r="M455" s="3">
        <v>3.3541148295606338E-2</v>
      </c>
      <c r="N455" s="3">
        <v>82.534741994985822</v>
      </c>
      <c r="O455" s="3">
        <v>0.15961355038305725</v>
      </c>
      <c r="P455" s="3">
        <v>1</v>
      </c>
      <c r="Q455" s="3">
        <f t="shared" si="28"/>
        <v>0.15961355038305725</v>
      </c>
      <c r="R455" s="3">
        <v>0</v>
      </c>
      <c r="S455" s="3">
        <v>2.0198620497866873E-2</v>
      </c>
      <c r="T455" s="3">
        <v>1</v>
      </c>
      <c r="U455" s="3">
        <f t="shared" si="29"/>
        <v>2.0198620497866873E-2</v>
      </c>
      <c r="V455" s="3">
        <v>0</v>
      </c>
    </row>
    <row r="456" spans="1:22" x14ac:dyDescent="0.25">
      <c r="A456" s="3" t="s">
        <v>14</v>
      </c>
      <c r="B456" s="3"/>
      <c r="C456" s="3" t="s">
        <v>118</v>
      </c>
      <c r="D456" s="3" t="s">
        <v>119</v>
      </c>
      <c r="E456" s="3">
        <v>0.59</v>
      </c>
      <c r="F456" s="3">
        <v>0.64</v>
      </c>
      <c r="G456" s="3" t="s">
        <v>59</v>
      </c>
      <c r="H456" s="2">
        <v>4340</v>
      </c>
      <c r="I456" s="3" t="s">
        <v>43</v>
      </c>
      <c r="J456" s="2">
        <v>4340</v>
      </c>
      <c r="K456" s="3" t="s">
        <v>62</v>
      </c>
      <c r="L456" s="2">
        <v>2</v>
      </c>
      <c r="M456" s="3">
        <v>0.21063934418322491</v>
      </c>
      <c r="N456" s="3">
        <v>758.33560953273548</v>
      </c>
      <c r="O456" s="3">
        <v>1.6454137053325717</v>
      </c>
      <c r="P456" s="3">
        <v>1</v>
      </c>
      <c r="Q456" s="3">
        <f t="shared" si="28"/>
        <v>1.6454137053325717</v>
      </c>
      <c r="R456" s="3">
        <v>0</v>
      </c>
      <c r="S456" s="3">
        <v>0.2186782548232796</v>
      </c>
      <c r="T456" s="3">
        <v>1</v>
      </c>
      <c r="U456" s="3">
        <f t="shared" si="29"/>
        <v>0.2186782548232796</v>
      </c>
      <c r="V456" s="3">
        <v>0</v>
      </c>
    </row>
    <row r="457" spans="1:22" x14ac:dyDescent="0.25">
      <c r="A457" s="3" t="s">
        <v>14</v>
      </c>
      <c r="B457" s="3"/>
      <c r="C457" s="3" t="s">
        <v>118</v>
      </c>
      <c r="D457" s="3" t="s">
        <v>119</v>
      </c>
      <c r="E457" s="3">
        <v>0.59</v>
      </c>
      <c r="F457" s="3">
        <v>0.64</v>
      </c>
      <c r="G457" s="3" t="s">
        <v>59</v>
      </c>
      <c r="H457" s="2">
        <v>4340</v>
      </c>
      <c r="I457" s="3" t="s">
        <v>43</v>
      </c>
      <c r="J457" s="2">
        <v>4340</v>
      </c>
      <c r="K457" s="3" t="s">
        <v>152</v>
      </c>
      <c r="L457" s="2">
        <v>4</v>
      </c>
      <c r="M457" s="3">
        <v>0.13725708532399397</v>
      </c>
      <c r="N457" s="3">
        <v>511.30767276428372</v>
      </c>
      <c r="O457" s="3">
        <v>1.2088339060543396</v>
      </c>
      <c r="P457" s="3">
        <v>1</v>
      </c>
      <c r="Q457" s="3">
        <f t="shared" si="28"/>
        <v>1.2088339060543396</v>
      </c>
      <c r="R457" s="3">
        <v>0</v>
      </c>
      <c r="S457" s="3">
        <v>0.172796384931238</v>
      </c>
      <c r="T457" s="3">
        <v>1</v>
      </c>
      <c r="U457" s="3">
        <f t="shared" si="29"/>
        <v>0.172796384931238</v>
      </c>
      <c r="V457" s="3">
        <v>0</v>
      </c>
    </row>
    <row r="458" spans="1:22" x14ac:dyDescent="0.25">
      <c r="A458" s="3" t="s">
        <v>14</v>
      </c>
      <c r="B458" s="3"/>
      <c r="C458" s="3" t="s">
        <v>15</v>
      </c>
      <c r="D458" s="3" t="s">
        <v>16</v>
      </c>
      <c r="E458" s="3">
        <v>0.67</v>
      </c>
      <c r="F458" s="3">
        <v>0.72</v>
      </c>
      <c r="G458" s="3" t="s">
        <v>63</v>
      </c>
      <c r="H458" s="2">
        <v>4340</v>
      </c>
      <c r="I458" s="3" t="s">
        <v>43</v>
      </c>
      <c r="J458" s="2">
        <v>4340</v>
      </c>
      <c r="K458" s="3" t="s">
        <v>20</v>
      </c>
      <c r="L458" s="2">
        <v>1200</v>
      </c>
      <c r="M458" s="3">
        <v>448.46386101241683</v>
      </c>
      <c r="N458" s="3">
        <v>649330.56112788396</v>
      </c>
      <c r="O458" s="3">
        <v>1339.6708177885832</v>
      </c>
      <c r="P458" s="3">
        <v>1</v>
      </c>
      <c r="Q458" s="3">
        <f t="shared" si="28"/>
        <v>1339.6708177885832</v>
      </c>
      <c r="R458" s="3">
        <v>0</v>
      </c>
      <c r="S458" s="3">
        <v>151.48736783329477</v>
      </c>
      <c r="T458" s="3">
        <v>1</v>
      </c>
      <c r="U458" s="3">
        <f t="shared" si="29"/>
        <v>151.48736783329477</v>
      </c>
      <c r="V458" s="3">
        <v>0</v>
      </c>
    </row>
    <row r="459" spans="1:22" x14ac:dyDescent="0.25">
      <c r="A459" s="3" t="s">
        <v>14</v>
      </c>
      <c r="B459" s="3"/>
      <c r="C459" s="3" t="s">
        <v>15</v>
      </c>
      <c r="D459" s="3" t="s">
        <v>16</v>
      </c>
      <c r="E459" s="3">
        <v>0.67</v>
      </c>
      <c r="F459" s="3">
        <v>0.72</v>
      </c>
      <c r="G459" s="3" t="s">
        <v>75</v>
      </c>
      <c r="H459" s="2">
        <v>4340</v>
      </c>
      <c r="I459" s="3" t="s">
        <v>43</v>
      </c>
      <c r="J459" s="2">
        <v>4340</v>
      </c>
      <c r="K459" s="3" t="s">
        <v>76</v>
      </c>
      <c r="L459" s="2">
        <v>10</v>
      </c>
      <c r="M459" s="3">
        <v>1.4696473587292171</v>
      </c>
      <c r="N459" s="3">
        <v>812.87844840363641</v>
      </c>
      <c r="O459" s="3">
        <v>1.8558482066325956</v>
      </c>
      <c r="P459" s="3">
        <v>1</v>
      </c>
      <c r="Q459" s="3">
        <f t="shared" si="28"/>
        <v>1.8558482066325956</v>
      </c>
      <c r="R459" s="3">
        <v>0</v>
      </c>
      <c r="S459" s="3">
        <v>0.17105814228955288</v>
      </c>
      <c r="T459" s="3">
        <v>1</v>
      </c>
      <c r="U459" s="3">
        <f t="shared" si="29"/>
        <v>0.17105814228955288</v>
      </c>
      <c r="V459" s="3">
        <v>0</v>
      </c>
    </row>
    <row r="460" spans="1:22" x14ac:dyDescent="0.25">
      <c r="A460" s="3" t="s">
        <v>14</v>
      </c>
      <c r="B460" s="3"/>
      <c r="C460" s="3" t="s">
        <v>118</v>
      </c>
      <c r="D460" s="3" t="s">
        <v>119</v>
      </c>
      <c r="E460" s="3">
        <v>0.59</v>
      </c>
      <c r="F460" s="3">
        <v>0.64</v>
      </c>
      <c r="G460" s="3" t="s">
        <v>75</v>
      </c>
      <c r="H460" s="2">
        <v>4340</v>
      </c>
      <c r="I460" s="3" t="s">
        <v>43</v>
      </c>
      <c r="J460" s="2">
        <v>4340</v>
      </c>
      <c r="K460" s="3" t="s">
        <v>76</v>
      </c>
      <c r="L460" s="2">
        <v>48</v>
      </c>
      <c r="M460" s="3">
        <v>19.009149980005166</v>
      </c>
      <c r="N460" s="3">
        <v>32705.878652519499</v>
      </c>
      <c r="O460" s="3">
        <v>71.85324080371727</v>
      </c>
      <c r="P460" s="3">
        <v>1</v>
      </c>
      <c r="Q460" s="3">
        <f t="shared" si="28"/>
        <v>71.85324080371727</v>
      </c>
      <c r="R460" s="3">
        <v>0</v>
      </c>
      <c r="S460" s="3">
        <v>7.2377084960786382</v>
      </c>
      <c r="T460" s="3">
        <v>1</v>
      </c>
      <c r="U460" s="3">
        <f t="shared" si="29"/>
        <v>7.2377084960786382</v>
      </c>
      <c r="V460" s="3">
        <v>0</v>
      </c>
    </row>
    <row r="461" spans="1:22" x14ac:dyDescent="0.25">
      <c r="A461" s="3" t="s">
        <v>14</v>
      </c>
      <c r="B461" s="3"/>
      <c r="C461" s="3" t="s">
        <v>15</v>
      </c>
      <c r="D461" s="3" t="s">
        <v>16</v>
      </c>
      <c r="E461" s="3">
        <v>0.67</v>
      </c>
      <c r="F461" s="3">
        <v>0.72</v>
      </c>
      <c r="G461" s="3" t="s">
        <v>77</v>
      </c>
      <c r="H461" s="2">
        <v>4340</v>
      </c>
      <c r="I461" s="3" t="s">
        <v>43</v>
      </c>
      <c r="J461" s="2">
        <v>4340</v>
      </c>
      <c r="K461" s="3" t="s">
        <v>25</v>
      </c>
      <c r="L461" s="2">
        <v>181</v>
      </c>
      <c r="M461" s="3">
        <v>46.992970804947092</v>
      </c>
      <c r="N461" s="3">
        <v>85603.198442484427</v>
      </c>
      <c r="O461" s="3">
        <v>169.63107853485297</v>
      </c>
      <c r="P461" s="3">
        <v>1</v>
      </c>
      <c r="Q461" s="3">
        <f t="shared" si="28"/>
        <v>169.63107853485297</v>
      </c>
      <c r="R461" s="3">
        <v>0</v>
      </c>
      <c r="S461" s="3">
        <v>23.087609914435724</v>
      </c>
      <c r="T461" s="3">
        <v>1</v>
      </c>
      <c r="U461" s="3">
        <f t="shared" si="29"/>
        <v>23.087609914435724</v>
      </c>
      <c r="V461" s="3">
        <v>0</v>
      </c>
    </row>
    <row r="462" spans="1:22" x14ac:dyDescent="0.25">
      <c r="A462" s="3" t="s">
        <v>14</v>
      </c>
      <c r="B462" s="3"/>
      <c r="C462" s="3" t="s">
        <v>90</v>
      </c>
      <c r="D462" s="3" t="s">
        <v>91</v>
      </c>
      <c r="E462" s="3">
        <v>0.66</v>
      </c>
      <c r="F462" s="3">
        <v>0.7</v>
      </c>
      <c r="G462" s="3" t="s">
        <v>19</v>
      </c>
      <c r="H462" s="2">
        <v>4370</v>
      </c>
      <c r="I462" s="3" t="s">
        <v>66</v>
      </c>
      <c r="J462" s="2">
        <v>4370</v>
      </c>
      <c r="K462" s="3" t="s">
        <v>19</v>
      </c>
      <c r="L462" s="2">
        <v>28</v>
      </c>
      <c r="M462" s="3">
        <v>5.603386968719108</v>
      </c>
      <c r="N462" s="3">
        <v>17987.074314302052</v>
      </c>
      <c r="O462" s="3">
        <v>38.763529540761596</v>
      </c>
      <c r="P462" s="3">
        <v>1</v>
      </c>
      <c r="Q462" s="3">
        <f t="shared" si="28"/>
        <v>38.763529540761596</v>
      </c>
      <c r="R462" s="3">
        <v>0</v>
      </c>
      <c r="S462" s="3">
        <v>5.5633596150624847</v>
      </c>
      <c r="T462" s="3">
        <v>1</v>
      </c>
      <c r="U462" s="3">
        <f t="shared" si="29"/>
        <v>5.5633596150624847</v>
      </c>
      <c r="V462" s="3">
        <v>0</v>
      </c>
    </row>
    <row r="463" spans="1:22" x14ac:dyDescent="0.25">
      <c r="A463" s="3" t="s">
        <v>14</v>
      </c>
      <c r="B463" s="3"/>
      <c r="C463" s="3" t="s">
        <v>90</v>
      </c>
      <c r="D463" s="3" t="s">
        <v>111</v>
      </c>
      <c r="E463" s="3">
        <v>0.66</v>
      </c>
      <c r="F463" s="3">
        <v>0.7</v>
      </c>
      <c r="G463" s="3" t="s">
        <v>19</v>
      </c>
      <c r="H463" s="2">
        <v>4370</v>
      </c>
      <c r="I463" s="3" t="s">
        <v>66</v>
      </c>
      <c r="J463" s="2">
        <v>4370</v>
      </c>
      <c r="K463" s="3" t="s">
        <v>19</v>
      </c>
      <c r="L463" s="2">
        <v>6</v>
      </c>
      <c r="M463" s="3">
        <v>1.113718338200498</v>
      </c>
      <c r="N463" s="3">
        <v>2999.9671253869092</v>
      </c>
      <c r="O463" s="3">
        <v>6.5940397194938312</v>
      </c>
      <c r="P463" s="3">
        <v>1</v>
      </c>
      <c r="Q463" s="3">
        <f t="shared" si="28"/>
        <v>6.5940397194938312</v>
      </c>
      <c r="R463" s="3">
        <v>0</v>
      </c>
      <c r="S463" s="3">
        <v>0.87633495354777879</v>
      </c>
      <c r="T463" s="3">
        <v>1</v>
      </c>
      <c r="U463" s="3">
        <f t="shared" si="29"/>
        <v>0.87633495354777879</v>
      </c>
      <c r="V463" s="3">
        <v>0</v>
      </c>
    </row>
    <row r="464" spans="1:22" x14ac:dyDescent="0.25">
      <c r="A464" s="3" t="s">
        <v>14</v>
      </c>
      <c r="B464" s="3"/>
      <c r="C464" s="3" t="s">
        <v>118</v>
      </c>
      <c r="D464" s="3" t="s">
        <v>119</v>
      </c>
      <c r="E464" s="3">
        <v>0.59</v>
      </c>
      <c r="F464" s="3">
        <v>0.64</v>
      </c>
      <c r="G464" s="3" t="s">
        <v>139</v>
      </c>
      <c r="H464" s="2">
        <v>4370</v>
      </c>
      <c r="I464" s="3" t="s">
        <v>66</v>
      </c>
      <c r="J464" s="2">
        <v>4370</v>
      </c>
      <c r="K464" s="3" t="s">
        <v>123</v>
      </c>
      <c r="L464" s="2">
        <v>143</v>
      </c>
      <c r="M464" s="3">
        <v>41.761403201277389</v>
      </c>
      <c r="N464" s="3">
        <v>112981.43580612338</v>
      </c>
      <c r="O464" s="3">
        <v>226.32046913469836</v>
      </c>
      <c r="P464" s="3">
        <v>1</v>
      </c>
      <c r="Q464" s="3">
        <f t="shared" si="28"/>
        <v>226.32046913469836</v>
      </c>
      <c r="R464" s="3">
        <v>0</v>
      </c>
      <c r="S464" s="3">
        <v>36.986243134764003</v>
      </c>
      <c r="T464" s="3">
        <v>1</v>
      </c>
      <c r="U464" s="3">
        <f t="shared" si="29"/>
        <v>36.986243134764003</v>
      </c>
      <c r="V464" s="3">
        <v>0</v>
      </c>
    </row>
    <row r="465" spans="1:22" x14ac:dyDescent="0.25">
      <c r="A465" s="3" t="s">
        <v>14</v>
      </c>
      <c r="B465" s="3"/>
      <c r="C465" s="3" t="s">
        <v>15</v>
      </c>
      <c r="D465" s="3" t="s">
        <v>16</v>
      </c>
      <c r="E465" s="3">
        <v>0.67</v>
      </c>
      <c r="F465" s="3">
        <v>0.72</v>
      </c>
      <c r="G465" s="3" t="s">
        <v>63</v>
      </c>
      <c r="H465" s="2">
        <v>4370</v>
      </c>
      <c r="I465" s="3" t="s">
        <v>66</v>
      </c>
      <c r="J465" s="2">
        <v>4370</v>
      </c>
      <c r="K465" s="3" t="s">
        <v>20</v>
      </c>
      <c r="L465" s="2">
        <v>29</v>
      </c>
      <c r="M465" s="3">
        <v>7.2814413507309634</v>
      </c>
      <c r="N465" s="3">
        <v>10682.463707542958</v>
      </c>
      <c r="O465" s="3">
        <v>21.56148988699578</v>
      </c>
      <c r="P465" s="3">
        <v>1</v>
      </c>
      <c r="Q465" s="3">
        <f t="shared" si="28"/>
        <v>21.56148988699578</v>
      </c>
      <c r="R465" s="3">
        <v>0</v>
      </c>
      <c r="S465" s="3">
        <v>3.6633214394872327</v>
      </c>
      <c r="T465" s="3">
        <v>1</v>
      </c>
      <c r="U465" s="3">
        <f t="shared" si="29"/>
        <v>3.6633214394872327</v>
      </c>
      <c r="V465" s="3">
        <v>0</v>
      </c>
    </row>
    <row r="466" spans="1:22" x14ac:dyDescent="0.25">
      <c r="A466" s="3" t="s">
        <v>14</v>
      </c>
      <c r="B466" s="3"/>
      <c r="C466" s="3" t="s">
        <v>15</v>
      </c>
      <c r="D466" s="3" t="s">
        <v>16</v>
      </c>
      <c r="E466" s="3">
        <v>0.67</v>
      </c>
      <c r="F466" s="3">
        <v>0.72</v>
      </c>
      <c r="G466" s="3" t="s">
        <v>63</v>
      </c>
      <c r="H466" s="2">
        <v>4430</v>
      </c>
      <c r="I466" s="3" t="s">
        <v>67</v>
      </c>
      <c r="J466" s="2">
        <v>4430</v>
      </c>
      <c r="K466" s="3" t="s">
        <v>20</v>
      </c>
      <c r="L466" s="2">
        <v>77</v>
      </c>
      <c r="M466" s="3">
        <v>23.743946824310875</v>
      </c>
      <c r="N466" s="3">
        <v>26805.008365082173</v>
      </c>
      <c r="O466" s="3">
        <v>63.567517235951563</v>
      </c>
      <c r="P466" s="3">
        <v>1</v>
      </c>
      <c r="Q466" s="3">
        <f t="shared" si="28"/>
        <v>63.567517235951563</v>
      </c>
      <c r="R466" s="3">
        <v>0</v>
      </c>
      <c r="S466" s="3">
        <v>10.537249091339413</v>
      </c>
      <c r="T466" s="3">
        <v>1</v>
      </c>
      <c r="U466" s="3">
        <f t="shared" si="29"/>
        <v>10.537249091339413</v>
      </c>
      <c r="V466" s="3">
        <v>0</v>
      </c>
    </row>
    <row r="467" spans="1:22" x14ac:dyDescent="0.25">
      <c r="A467" s="3" t="s">
        <v>14</v>
      </c>
      <c r="B467" s="3"/>
      <c r="C467" s="3" t="s">
        <v>15</v>
      </c>
      <c r="D467" s="3" t="s">
        <v>16</v>
      </c>
      <c r="E467" s="3">
        <v>0.67</v>
      </c>
      <c r="F467" s="3">
        <v>0.72</v>
      </c>
      <c r="G467" s="3" t="s">
        <v>19</v>
      </c>
      <c r="H467" s="2">
        <v>5100</v>
      </c>
      <c r="I467" s="3" t="s">
        <v>6</v>
      </c>
      <c r="J467" s="2">
        <v>5100</v>
      </c>
      <c r="K467" s="3" t="s">
        <v>19</v>
      </c>
      <c r="L467" s="2">
        <v>3</v>
      </c>
      <c r="M467" s="3">
        <v>0.38852485301925083</v>
      </c>
      <c r="N467" s="3">
        <v>84.869776664412626</v>
      </c>
      <c r="O467" s="3">
        <v>0.17454793546347247</v>
      </c>
      <c r="P467" s="3">
        <v>1</v>
      </c>
      <c r="Q467" s="3">
        <f t="shared" si="28"/>
        <v>0.17454793546347247</v>
      </c>
      <c r="R467" s="3">
        <v>0</v>
      </c>
      <c r="S467" s="3">
        <v>2.024575093131472E-2</v>
      </c>
      <c r="T467" s="3">
        <v>1</v>
      </c>
      <c r="U467" s="3">
        <f t="shared" si="29"/>
        <v>2.024575093131472E-2</v>
      </c>
      <c r="V467" s="3">
        <v>0</v>
      </c>
    </row>
    <row r="468" spans="1:22" x14ac:dyDescent="0.25">
      <c r="A468" s="3" t="s">
        <v>14</v>
      </c>
      <c r="B468" s="3"/>
      <c r="C468" s="3" t="s">
        <v>90</v>
      </c>
      <c r="D468" s="3" t="s">
        <v>91</v>
      </c>
      <c r="E468" s="3">
        <v>0.66</v>
      </c>
      <c r="F468" s="3">
        <v>0.7</v>
      </c>
      <c r="G468" s="3" t="s">
        <v>19</v>
      </c>
      <c r="H468" s="2">
        <v>5100</v>
      </c>
      <c r="I468" s="3" t="s">
        <v>6</v>
      </c>
      <c r="J468" s="2">
        <v>5100</v>
      </c>
      <c r="K468" s="3" t="s">
        <v>19</v>
      </c>
      <c r="L468" s="2">
        <v>88</v>
      </c>
      <c r="M468" s="3">
        <v>9.1244099386094923</v>
      </c>
      <c r="N468" s="3">
        <v>21052.328400498223</v>
      </c>
      <c r="O468" s="3">
        <v>50.129313832332919</v>
      </c>
      <c r="P468" s="3">
        <v>1</v>
      </c>
      <c r="Q468" s="3">
        <f t="shared" si="28"/>
        <v>50.129313832332919</v>
      </c>
      <c r="R468" s="3">
        <v>0</v>
      </c>
      <c r="S468" s="3">
        <v>6.4459584210610554</v>
      </c>
      <c r="T468" s="3">
        <v>1</v>
      </c>
      <c r="U468" s="3">
        <f t="shared" si="29"/>
        <v>6.4459584210610554</v>
      </c>
      <c r="V468" s="3">
        <v>0</v>
      </c>
    </row>
    <row r="469" spans="1:22" x14ac:dyDescent="0.25">
      <c r="A469" s="3" t="s">
        <v>14</v>
      </c>
      <c r="B469" s="3"/>
      <c r="C469" s="3" t="s">
        <v>90</v>
      </c>
      <c r="D469" s="3" t="s">
        <v>111</v>
      </c>
      <c r="E469" s="3">
        <v>0.66</v>
      </c>
      <c r="F469" s="3">
        <v>0.7</v>
      </c>
      <c r="G469" s="3" t="s">
        <v>19</v>
      </c>
      <c r="H469" s="2">
        <v>5100</v>
      </c>
      <c r="I469" s="3" t="s">
        <v>6</v>
      </c>
      <c r="J469" s="2">
        <v>5100</v>
      </c>
      <c r="K469" s="3" t="s">
        <v>19</v>
      </c>
      <c r="L469" s="2">
        <v>1805</v>
      </c>
      <c r="M469" s="3">
        <v>648.17841255203541</v>
      </c>
      <c r="N469" s="3">
        <v>342671.54722745443</v>
      </c>
      <c r="O469" s="3">
        <v>863.34923150711302</v>
      </c>
      <c r="P469" s="3">
        <v>1</v>
      </c>
      <c r="Q469" s="3">
        <f t="shared" si="28"/>
        <v>863.34923150711302</v>
      </c>
      <c r="R469" s="3">
        <v>0</v>
      </c>
      <c r="S469" s="3">
        <v>117.18686325438804</v>
      </c>
      <c r="T469" s="3">
        <v>1</v>
      </c>
      <c r="U469" s="3">
        <f t="shared" si="29"/>
        <v>117.18686325438804</v>
      </c>
      <c r="V469" s="3">
        <v>0</v>
      </c>
    </row>
    <row r="470" spans="1:22" x14ac:dyDescent="0.25">
      <c r="A470" s="3" t="s">
        <v>14</v>
      </c>
      <c r="B470" s="3"/>
      <c r="C470" s="3" t="s">
        <v>118</v>
      </c>
      <c r="D470" s="3" t="s">
        <v>119</v>
      </c>
      <c r="E470" s="3">
        <v>0.59</v>
      </c>
      <c r="F470" s="3">
        <v>0.64</v>
      </c>
      <c r="G470" s="3" t="s">
        <v>19</v>
      </c>
      <c r="H470" s="2">
        <v>5100</v>
      </c>
      <c r="I470" s="3" t="s">
        <v>6</v>
      </c>
      <c r="J470" s="2">
        <v>5100</v>
      </c>
      <c r="K470" s="3" t="s">
        <v>19</v>
      </c>
      <c r="L470" s="2">
        <v>585</v>
      </c>
      <c r="M470" s="3">
        <v>131.93071232627906</v>
      </c>
      <c r="N470" s="3">
        <v>199979.80730558763</v>
      </c>
      <c r="O470" s="3">
        <v>502.60607498694498</v>
      </c>
      <c r="P470" s="3">
        <v>1</v>
      </c>
      <c r="Q470" s="3">
        <f t="shared" si="28"/>
        <v>502.60607498694498</v>
      </c>
      <c r="R470" s="3">
        <v>0</v>
      </c>
      <c r="S470" s="3">
        <v>75.101154142621269</v>
      </c>
      <c r="T470" s="3">
        <v>1</v>
      </c>
      <c r="U470" s="3">
        <f t="shared" si="29"/>
        <v>75.101154142621269</v>
      </c>
      <c r="V470" s="3">
        <v>0</v>
      </c>
    </row>
    <row r="471" spans="1:22" x14ac:dyDescent="0.25">
      <c r="A471" s="3" t="s">
        <v>14</v>
      </c>
      <c r="B471" s="3"/>
      <c r="C471" s="3" t="s">
        <v>118</v>
      </c>
      <c r="D471" s="3" t="s">
        <v>119</v>
      </c>
      <c r="E471" s="3">
        <v>0.59</v>
      </c>
      <c r="F471" s="3">
        <v>0.64</v>
      </c>
      <c r="G471" s="3" t="s">
        <v>141</v>
      </c>
      <c r="H471" s="2">
        <v>5100</v>
      </c>
      <c r="I471" s="3" t="s">
        <v>6</v>
      </c>
      <c r="J471" s="2">
        <v>5100</v>
      </c>
      <c r="K471" s="3" t="s">
        <v>142</v>
      </c>
      <c r="L471" s="2">
        <v>141</v>
      </c>
      <c r="M471" s="3">
        <v>26.28407518049584</v>
      </c>
      <c r="N471" s="3">
        <v>34605.271790518971</v>
      </c>
      <c r="O471" s="3">
        <v>73.424483819308932</v>
      </c>
      <c r="P471" s="3">
        <v>1</v>
      </c>
      <c r="Q471" s="3">
        <f t="shared" si="28"/>
        <v>73.424483819308932</v>
      </c>
      <c r="R471" s="3">
        <v>0</v>
      </c>
      <c r="S471" s="3">
        <v>11.198646534732948</v>
      </c>
      <c r="T471" s="3">
        <v>1</v>
      </c>
      <c r="U471" s="3">
        <f t="shared" si="29"/>
        <v>11.198646534732948</v>
      </c>
      <c r="V471" s="3">
        <v>0</v>
      </c>
    </row>
    <row r="472" spans="1:22" x14ac:dyDescent="0.25">
      <c r="A472" s="3" t="s">
        <v>14</v>
      </c>
      <c r="B472" s="3"/>
      <c r="C472" s="3" t="s">
        <v>118</v>
      </c>
      <c r="D472" s="3" t="s">
        <v>119</v>
      </c>
      <c r="E472" s="3">
        <v>0.59</v>
      </c>
      <c r="F472" s="3">
        <v>0.64</v>
      </c>
      <c r="G472" s="3" t="s">
        <v>145</v>
      </c>
      <c r="H472" s="2">
        <v>5100</v>
      </c>
      <c r="I472" s="3" t="s">
        <v>6</v>
      </c>
      <c r="J472" s="2">
        <v>5100</v>
      </c>
      <c r="K472" s="3" t="s">
        <v>147</v>
      </c>
      <c r="L472" s="2">
        <v>3</v>
      </c>
      <c r="M472" s="3">
        <v>2.5569991966301775E-2</v>
      </c>
      <c r="N472" s="3">
        <v>6.1691046971746086</v>
      </c>
      <c r="O472" s="3">
        <v>1.2501382470713102E-2</v>
      </c>
      <c r="P472" s="3">
        <v>1</v>
      </c>
      <c r="Q472" s="3">
        <f t="shared" si="28"/>
        <v>1.2501382470713102E-2</v>
      </c>
      <c r="R472" s="3">
        <v>0</v>
      </c>
      <c r="S472" s="3">
        <v>1.7651964624854598E-3</v>
      </c>
      <c r="T472" s="3">
        <v>1</v>
      </c>
      <c r="U472" s="3">
        <f t="shared" si="29"/>
        <v>1.7651964624854598E-3</v>
      </c>
      <c r="V472" s="3">
        <v>0</v>
      </c>
    </row>
    <row r="473" spans="1:22" x14ac:dyDescent="0.25">
      <c r="A473" s="3" t="s">
        <v>14</v>
      </c>
      <c r="B473" s="3"/>
      <c r="C473" s="3" t="s">
        <v>118</v>
      </c>
      <c r="D473" s="3" t="s">
        <v>119</v>
      </c>
      <c r="E473" s="3">
        <v>0.59</v>
      </c>
      <c r="F473" s="3">
        <v>0.64</v>
      </c>
      <c r="G473" s="3" t="s">
        <v>145</v>
      </c>
      <c r="H473" s="2">
        <v>5100</v>
      </c>
      <c r="I473" s="3" t="s">
        <v>6</v>
      </c>
      <c r="J473" s="2">
        <v>5100</v>
      </c>
      <c r="K473" s="3" t="s">
        <v>146</v>
      </c>
      <c r="L473" s="2">
        <v>196</v>
      </c>
      <c r="M473" s="3">
        <v>41.747786067266475</v>
      </c>
      <c r="N473" s="3">
        <v>65964.554273463873</v>
      </c>
      <c r="O473" s="3">
        <v>163.5497890579027</v>
      </c>
      <c r="P473" s="3">
        <v>1</v>
      </c>
      <c r="Q473" s="3">
        <f t="shared" si="28"/>
        <v>163.5497890579027</v>
      </c>
      <c r="R473" s="3">
        <v>0</v>
      </c>
      <c r="S473" s="3">
        <v>23.690603469540079</v>
      </c>
      <c r="T473" s="3">
        <v>1</v>
      </c>
      <c r="U473" s="3">
        <f t="shared" si="29"/>
        <v>23.690603469540079</v>
      </c>
      <c r="V473" s="3">
        <v>0</v>
      </c>
    </row>
    <row r="474" spans="1:22" x14ac:dyDescent="0.25">
      <c r="A474" s="3" t="s">
        <v>14</v>
      </c>
      <c r="B474" s="3"/>
      <c r="C474" s="3" t="s">
        <v>90</v>
      </c>
      <c r="D474" s="3" t="s">
        <v>111</v>
      </c>
      <c r="E474" s="3">
        <v>0.66</v>
      </c>
      <c r="F474" s="3">
        <v>0.7</v>
      </c>
      <c r="G474" s="3" t="s">
        <v>59</v>
      </c>
      <c r="H474" s="2">
        <v>5100</v>
      </c>
      <c r="I474" s="3" t="s">
        <v>6</v>
      </c>
      <c r="J474" s="2">
        <v>5100</v>
      </c>
      <c r="K474" s="3" t="s">
        <v>62</v>
      </c>
      <c r="L474" s="2">
        <v>7</v>
      </c>
      <c r="M474" s="3">
        <v>0.61703577756117178</v>
      </c>
      <c r="N474" s="3">
        <v>1246.1811192909665</v>
      </c>
      <c r="O474" s="3">
        <v>2.9940569795303706</v>
      </c>
      <c r="P474" s="3">
        <v>1</v>
      </c>
      <c r="Q474" s="3">
        <f t="shared" si="28"/>
        <v>2.9940569795303706</v>
      </c>
      <c r="R474" s="3">
        <v>0</v>
      </c>
      <c r="S474" s="3">
        <v>0.36471475802906639</v>
      </c>
      <c r="T474" s="3">
        <v>1</v>
      </c>
      <c r="U474" s="3">
        <f t="shared" si="29"/>
        <v>0.36471475802906639</v>
      </c>
      <c r="V474" s="3">
        <v>0</v>
      </c>
    </row>
    <row r="475" spans="1:22" x14ac:dyDescent="0.25">
      <c r="A475" s="3" t="s">
        <v>14</v>
      </c>
      <c r="B475" s="3"/>
      <c r="C475" s="3" t="s">
        <v>118</v>
      </c>
      <c r="D475" s="3" t="s">
        <v>119</v>
      </c>
      <c r="E475" s="3">
        <v>0.59</v>
      </c>
      <c r="F475" s="3">
        <v>0.64</v>
      </c>
      <c r="G475" s="3" t="s">
        <v>59</v>
      </c>
      <c r="H475" s="2">
        <v>5100</v>
      </c>
      <c r="I475" s="3" t="s">
        <v>6</v>
      </c>
      <c r="J475" s="2">
        <v>5100</v>
      </c>
      <c r="K475" s="3" t="s">
        <v>62</v>
      </c>
      <c r="L475" s="2">
        <v>30</v>
      </c>
      <c r="M475" s="3">
        <v>1.7551480030108235</v>
      </c>
      <c r="N475" s="3">
        <v>5518.3598817532984</v>
      </c>
      <c r="O475" s="3">
        <v>13.756138014688643</v>
      </c>
      <c r="P475" s="3">
        <v>1</v>
      </c>
      <c r="Q475" s="3">
        <f t="shared" si="28"/>
        <v>13.756138014688643</v>
      </c>
      <c r="R475" s="3">
        <v>0</v>
      </c>
      <c r="S475" s="3">
        <v>2.0710207778927687</v>
      </c>
      <c r="T475" s="3">
        <v>1</v>
      </c>
      <c r="U475" s="3">
        <f t="shared" si="29"/>
        <v>2.0710207778927687</v>
      </c>
      <c r="V475" s="3">
        <v>0</v>
      </c>
    </row>
    <row r="476" spans="1:22" x14ac:dyDescent="0.25">
      <c r="A476" s="3" t="s">
        <v>14</v>
      </c>
      <c r="B476" s="3"/>
      <c r="C476" s="3" t="s">
        <v>118</v>
      </c>
      <c r="D476" s="3" t="s">
        <v>119</v>
      </c>
      <c r="E476" s="3">
        <v>0.59</v>
      </c>
      <c r="F476" s="3">
        <v>0.64</v>
      </c>
      <c r="G476" s="3" t="s">
        <v>59</v>
      </c>
      <c r="H476" s="2">
        <v>5100</v>
      </c>
      <c r="I476" s="3" t="s">
        <v>6</v>
      </c>
      <c r="J476" s="2">
        <v>5100</v>
      </c>
      <c r="K476" s="3" t="s">
        <v>150</v>
      </c>
      <c r="L476" s="2">
        <v>3</v>
      </c>
      <c r="M476" s="3">
        <v>1.6252767571832076E-2</v>
      </c>
      <c r="N476" s="3">
        <v>50.552140572232474</v>
      </c>
      <c r="O476" s="3">
        <v>0.10156019357056291</v>
      </c>
      <c r="P476" s="3">
        <v>1</v>
      </c>
      <c r="Q476" s="3">
        <f t="shared" si="28"/>
        <v>0.10156019357056291</v>
      </c>
      <c r="R476" s="3">
        <v>0</v>
      </c>
      <c r="S476" s="3">
        <v>1.6965406611472125E-2</v>
      </c>
      <c r="T476" s="3">
        <v>1</v>
      </c>
      <c r="U476" s="3">
        <f t="shared" si="29"/>
        <v>1.6965406611472125E-2</v>
      </c>
      <c r="V476" s="3">
        <v>0</v>
      </c>
    </row>
    <row r="477" spans="1:22" x14ac:dyDescent="0.25">
      <c r="A477" s="3" t="s">
        <v>14</v>
      </c>
      <c r="B477" s="3"/>
      <c r="C477" s="3" t="s">
        <v>15</v>
      </c>
      <c r="D477" s="3" t="s">
        <v>16</v>
      </c>
      <c r="E477" s="3">
        <v>0.67</v>
      </c>
      <c r="F477" s="3">
        <v>0.72</v>
      </c>
      <c r="G477" s="3" t="s">
        <v>63</v>
      </c>
      <c r="H477" s="2">
        <v>5100</v>
      </c>
      <c r="I477" s="3" t="s">
        <v>6</v>
      </c>
      <c r="J477" s="2">
        <v>5100</v>
      </c>
      <c r="K477" s="3" t="s">
        <v>20</v>
      </c>
      <c r="L477" s="2">
        <v>319</v>
      </c>
      <c r="M477" s="3">
        <v>34.188413078610687</v>
      </c>
      <c r="N477" s="3">
        <v>36973.828599345841</v>
      </c>
      <c r="O477" s="3">
        <v>86.617781146765964</v>
      </c>
      <c r="P477" s="3">
        <v>1</v>
      </c>
      <c r="Q477" s="3">
        <f t="shared" si="28"/>
        <v>86.617781146765964</v>
      </c>
      <c r="R477" s="3">
        <v>0</v>
      </c>
      <c r="S477" s="3">
        <v>8.7217587900534941</v>
      </c>
      <c r="T477" s="3">
        <v>1</v>
      </c>
      <c r="U477" s="3">
        <f t="shared" si="29"/>
        <v>8.7217587900534941</v>
      </c>
      <c r="V477" s="3">
        <v>0</v>
      </c>
    </row>
    <row r="478" spans="1:22" x14ac:dyDescent="0.25">
      <c r="A478" s="3" t="s">
        <v>14</v>
      </c>
      <c r="B478" s="3"/>
      <c r="C478" s="3" t="s">
        <v>15</v>
      </c>
      <c r="D478" s="3" t="s">
        <v>16</v>
      </c>
      <c r="E478" s="3">
        <v>0.67</v>
      </c>
      <c r="F478" s="3">
        <v>0.72</v>
      </c>
      <c r="G478" s="3" t="s">
        <v>75</v>
      </c>
      <c r="H478" s="2">
        <v>5100</v>
      </c>
      <c r="I478" s="3" t="s">
        <v>6</v>
      </c>
      <c r="J478" s="2">
        <v>5100</v>
      </c>
      <c r="K478" s="3" t="s">
        <v>76</v>
      </c>
      <c r="L478" s="2">
        <v>59</v>
      </c>
      <c r="M478" s="3">
        <v>21.054076452520377</v>
      </c>
      <c r="N478" s="3">
        <v>7768.103761687622</v>
      </c>
      <c r="O478" s="3">
        <v>19.59010181406958</v>
      </c>
      <c r="P478" s="3">
        <v>1</v>
      </c>
      <c r="Q478" s="3">
        <f t="shared" si="28"/>
        <v>19.59010181406958</v>
      </c>
      <c r="R478" s="3">
        <v>0</v>
      </c>
      <c r="S478" s="3">
        <v>2.002959034386246</v>
      </c>
      <c r="T478" s="3">
        <v>1</v>
      </c>
      <c r="U478" s="3">
        <f t="shared" si="29"/>
        <v>2.002959034386246</v>
      </c>
      <c r="V478" s="3">
        <v>0</v>
      </c>
    </row>
    <row r="479" spans="1:22" x14ac:dyDescent="0.25">
      <c r="A479" s="3" t="s">
        <v>14</v>
      </c>
      <c r="B479" s="3"/>
      <c r="C479" s="3" t="s">
        <v>15</v>
      </c>
      <c r="D479" s="3" t="s">
        <v>16</v>
      </c>
      <c r="E479" s="3">
        <v>0.67</v>
      </c>
      <c r="F479" s="3">
        <v>0.72</v>
      </c>
      <c r="G479" s="3" t="s">
        <v>77</v>
      </c>
      <c r="H479" s="2">
        <v>5100</v>
      </c>
      <c r="I479" s="3" t="s">
        <v>6</v>
      </c>
      <c r="J479" s="2">
        <v>5100</v>
      </c>
      <c r="K479" s="3" t="s">
        <v>25</v>
      </c>
      <c r="L479" s="2">
        <v>1103</v>
      </c>
      <c r="M479" s="3">
        <v>74.535551805918502</v>
      </c>
      <c r="N479" s="3">
        <v>76026.639640399109</v>
      </c>
      <c r="O479" s="3">
        <v>158.61434588323391</v>
      </c>
      <c r="P479" s="3">
        <v>1</v>
      </c>
      <c r="Q479" s="3">
        <f t="shared" si="28"/>
        <v>158.61434588323391</v>
      </c>
      <c r="R479" s="3">
        <v>0</v>
      </c>
      <c r="S479" s="3">
        <v>24.652375403181686</v>
      </c>
      <c r="T479" s="3">
        <v>1</v>
      </c>
      <c r="U479" s="3">
        <f t="shared" si="29"/>
        <v>24.652375403181686</v>
      </c>
      <c r="V479" s="3">
        <v>0</v>
      </c>
    </row>
    <row r="480" spans="1:22" x14ac:dyDescent="0.25">
      <c r="A480" s="3" t="s">
        <v>14</v>
      </c>
      <c r="B480" s="3"/>
      <c r="C480" s="3" t="s">
        <v>118</v>
      </c>
      <c r="D480" s="3" t="s">
        <v>119</v>
      </c>
      <c r="E480" s="3">
        <v>0.59</v>
      </c>
      <c r="F480" s="3">
        <v>0.64</v>
      </c>
      <c r="G480" s="3" t="s">
        <v>77</v>
      </c>
      <c r="H480" s="2">
        <v>5100</v>
      </c>
      <c r="I480" s="3" t="s">
        <v>6</v>
      </c>
      <c r="J480" s="2">
        <v>5100</v>
      </c>
      <c r="K480" s="3" t="s">
        <v>156</v>
      </c>
      <c r="L480" s="2">
        <v>225</v>
      </c>
      <c r="M480" s="3">
        <v>37.943513900723808</v>
      </c>
      <c r="N480" s="3">
        <v>66018.355486558459</v>
      </c>
      <c r="O480" s="3">
        <v>129.78806601432501</v>
      </c>
      <c r="P480" s="3">
        <v>1</v>
      </c>
      <c r="Q480" s="3">
        <f t="shared" si="28"/>
        <v>129.78806601432501</v>
      </c>
      <c r="R480" s="3">
        <v>0</v>
      </c>
      <c r="S480" s="3">
        <v>17.795129291270246</v>
      </c>
      <c r="T480" s="3">
        <v>1</v>
      </c>
      <c r="U480" s="3">
        <f t="shared" si="29"/>
        <v>17.795129291270246</v>
      </c>
      <c r="V480" s="3">
        <v>0</v>
      </c>
    </row>
    <row r="481" spans="1:22" x14ac:dyDescent="0.25">
      <c r="A481" s="3" t="s">
        <v>14</v>
      </c>
      <c r="B481" s="3"/>
      <c r="C481" s="3" t="s">
        <v>90</v>
      </c>
      <c r="D481" s="3" t="s">
        <v>91</v>
      </c>
      <c r="E481" s="3">
        <v>0.66</v>
      </c>
      <c r="F481" s="3">
        <v>0.7</v>
      </c>
      <c r="G481" s="3" t="s">
        <v>19</v>
      </c>
      <c r="H481" s="2">
        <v>5200</v>
      </c>
      <c r="I481" s="3" t="s">
        <v>68</v>
      </c>
      <c r="J481" s="2">
        <v>5200</v>
      </c>
      <c r="K481" s="3" t="s">
        <v>19</v>
      </c>
      <c r="L481" s="2">
        <v>6</v>
      </c>
      <c r="M481" s="3">
        <v>0.52255868125937632</v>
      </c>
      <c r="N481" s="3">
        <v>1153.3472009524962</v>
      </c>
      <c r="O481" s="3">
        <v>1.11184746451866</v>
      </c>
      <c r="P481" s="3">
        <v>1</v>
      </c>
      <c r="Q481" s="3">
        <f t="shared" si="28"/>
        <v>1.11184746451866</v>
      </c>
      <c r="R481" s="3">
        <v>0</v>
      </c>
      <c r="S481" s="3">
        <v>8.1074624150863403E-2</v>
      </c>
      <c r="T481" s="3">
        <v>1</v>
      </c>
      <c r="U481" s="3">
        <f t="shared" si="29"/>
        <v>8.1074624150863403E-2</v>
      </c>
      <c r="V481" s="3">
        <v>0</v>
      </c>
    </row>
    <row r="482" spans="1:22" x14ac:dyDescent="0.25">
      <c r="A482" s="3" t="s">
        <v>14</v>
      </c>
      <c r="B482" s="3"/>
      <c r="C482" s="3" t="s">
        <v>118</v>
      </c>
      <c r="D482" s="3" t="s">
        <v>119</v>
      </c>
      <c r="E482" s="3">
        <v>0.59</v>
      </c>
      <c r="F482" s="3">
        <v>0.64</v>
      </c>
      <c r="G482" s="3" t="s">
        <v>145</v>
      </c>
      <c r="H482" s="2">
        <v>5200</v>
      </c>
      <c r="I482" s="3" t="s">
        <v>68</v>
      </c>
      <c r="J482" s="2">
        <v>5200</v>
      </c>
      <c r="K482" s="3" t="s">
        <v>146</v>
      </c>
      <c r="L482" s="2">
        <v>9</v>
      </c>
      <c r="M482" s="3">
        <v>0.76808422380545271</v>
      </c>
      <c r="N482" s="3">
        <v>1733.8957511032086</v>
      </c>
      <c r="O482" s="3">
        <v>1.3556064954438358</v>
      </c>
      <c r="P482" s="3">
        <v>1</v>
      </c>
      <c r="Q482" s="3">
        <f t="shared" si="28"/>
        <v>1.3556064954438358</v>
      </c>
      <c r="R482" s="3">
        <v>0</v>
      </c>
      <c r="S482" s="3">
        <v>0.18500882691414355</v>
      </c>
      <c r="T482" s="3">
        <v>1</v>
      </c>
      <c r="U482" s="3">
        <f t="shared" si="29"/>
        <v>0.18500882691414355</v>
      </c>
      <c r="V482" s="3">
        <v>0</v>
      </c>
    </row>
    <row r="483" spans="1:22" x14ac:dyDescent="0.25">
      <c r="A483" s="3" t="s">
        <v>14</v>
      </c>
      <c r="B483" s="3"/>
      <c r="C483" s="3" t="s">
        <v>15</v>
      </c>
      <c r="D483" s="3" t="s">
        <v>16</v>
      </c>
      <c r="E483" s="3">
        <v>0.67</v>
      </c>
      <c r="F483" s="3">
        <v>0.72</v>
      </c>
      <c r="G483" s="3" t="s">
        <v>63</v>
      </c>
      <c r="H483" s="2">
        <v>5200</v>
      </c>
      <c r="I483" s="3" t="s">
        <v>68</v>
      </c>
      <c r="J483" s="2">
        <v>5200</v>
      </c>
      <c r="K483" s="3" t="s">
        <v>20</v>
      </c>
      <c r="L483" s="2">
        <v>22</v>
      </c>
      <c r="M483" s="3">
        <v>5.818666596525679</v>
      </c>
      <c r="N483" s="3">
        <v>7428.3722241168962</v>
      </c>
      <c r="O483" s="3">
        <v>3.4149417456051152</v>
      </c>
      <c r="P483" s="3">
        <v>1</v>
      </c>
      <c r="Q483" s="3">
        <f t="shared" si="28"/>
        <v>3.4149417456051152</v>
      </c>
      <c r="R483" s="3">
        <v>0</v>
      </c>
      <c r="S483" s="3">
        <v>0.19858175083972612</v>
      </c>
      <c r="T483" s="3">
        <v>1</v>
      </c>
      <c r="U483" s="3">
        <f t="shared" si="29"/>
        <v>0.19858175083972612</v>
      </c>
      <c r="V483" s="3">
        <v>0</v>
      </c>
    </row>
    <row r="484" spans="1:22" x14ac:dyDescent="0.25">
      <c r="A484" s="3" t="s">
        <v>14</v>
      </c>
      <c r="B484" s="3"/>
      <c r="C484" s="3" t="s">
        <v>15</v>
      </c>
      <c r="D484" s="3" t="s">
        <v>16</v>
      </c>
      <c r="E484" s="3">
        <v>0.67</v>
      </c>
      <c r="F484" s="3">
        <v>0.72</v>
      </c>
      <c r="G484" s="3" t="s">
        <v>77</v>
      </c>
      <c r="H484" s="2">
        <v>5200</v>
      </c>
      <c r="I484" s="3" t="s">
        <v>68</v>
      </c>
      <c r="J484" s="2">
        <v>5200</v>
      </c>
      <c r="K484" s="3" t="s">
        <v>25</v>
      </c>
      <c r="L484" s="2">
        <v>20</v>
      </c>
      <c r="M484" s="3">
        <v>2.9207945585165347</v>
      </c>
      <c r="N484" s="3">
        <v>2095.051492864508</v>
      </c>
      <c r="O484" s="3">
        <v>1.1113714344031427</v>
      </c>
      <c r="P484" s="3">
        <v>1</v>
      </c>
      <c r="Q484" s="3">
        <f t="shared" si="28"/>
        <v>1.1113714344031427</v>
      </c>
      <c r="R484" s="3">
        <v>0</v>
      </c>
      <c r="S484" s="3">
        <v>0.10330991086024649</v>
      </c>
      <c r="T484" s="3">
        <v>1</v>
      </c>
      <c r="U484" s="3">
        <f t="shared" si="29"/>
        <v>0.10330991086024649</v>
      </c>
      <c r="V484" s="3">
        <v>0</v>
      </c>
    </row>
    <row r="485" spans="1:22" x14ac:dyDescent="0.25">
      <c r="A485" s="3" t="s">
        <v>14</v>
      </c>
      <c r="B485" s="3"/>
      <c r="C485" s="3" t="s">
        <v>15</v>
      </c>
      <c r="D485" s="3" t="s">
        <v>16</v>
      </c>
      <c r="E485" s="3">
        <v>0.67</v>
      </c>
      <c r="F485" s="3">
        <v>0.72</v>
      </c>
      <c r="G485" s="3" t="s">
        <v>77</v>
      </c>
      <c r="H485" s="2">
        <v>5250</v>
      </c>
      <c r="I485" s="3" t="s">
        <v>81</v>
      </c>
      <c r="J485" s="2">
        <v>5250</v>
      </c>
      <c r="K485" s="3" t="s">
        <v>25</v>
      </c>
      <c r="L485" s="2">
        <v>11</v>
      </c>
      <c r="M485" s="3">
        <v>1.2590658615667252</v>
      </c>
      <c r="N485" s="3">
        <v>767.12951346285593</v>
      </c>
      <c r="O485" s="3">
        <v>2.1354616963041625E-2</v>
      </c>
      <c r="P485" s="3">
        <v>1</v>
      </c>
      <c r="Q485" s="3">
        <f t="shared" si="28"/>
        <v>2.1354616963041625E-2</v>
      </c>
      <c r="R485" s="3">
        <v>0</v>
      </c>
      <c r="S485" s="3">
        <v>1.8878967464881762E-3</v>
      </c>
      <c r="T485" s="3">
        <v>1</v>
      </c>
      <c r="U485" s="3">
        <f t="shared" si="29"/>
        <v>1.8878967464881762E-3</v>
      </c>
      <c r="V485" s="3">
        <v>0</v>
      </c>
    </row>
    <row r="486" spans="1:22" x14ac:dyDescent="0.25">
      <c r="A486" s="3" t="s">
        <v>14</v>
      </c>
      <c r="B486" s="3"/>
      <c r="C486" s="3" t="s">
        <v>15</v>
      </c>
      <c r="D486" s="3" t="s">
        <v>16</v>
      </c>
      <c r="E486" s="3">
        <v>0.67</v>
      </c>
      <c r="F486" s="3">
        <v>0.72</v>
      </c>
      <c r="G486" s="3" t="s">
        <v>19</v>
      </c>
      <c r="H486" s="2">
        <v>5300</v>
      </c>
      <c r="I486" s="3" t="s">
        <v>44</v>
      </c>
      <c r="J486" s="2">
        <v>5300</v>
      </c>
      <c r="K486" s="3" t="s">
        <v>19</v>
      </c>
      <c r="L486" s="2">
        <v>25</v>
      </c>
      <c r="M486" s="3">
        <v>3.3076395829001783</v>
      </c>
      <c r="N486" s="3">
        <v>5143.3815886773582</v>
      </c>
      <c r="O486" s="3">
        <v>2.1746773090604998</v>
      </c>
      <c r="P486" s="3">
        <v>1</v>
      </c>
      <c r="Q486" s="3">
        <f t="shared" si="28"/>
        <v>2.1746773090604998</v>
      </c>
      <c r="R486" s="3">
        <v>0</v>
      </c>
      <c r="S486" s="3">
        <v>0.23091159226563007</v>
      </c>
      <c r="T486" s="3">
        <v>1</v>
      </c>
      <c r="U486" s="3">
        <f t="shared" si="29"/>
        <v>0.23091159226563007</v>
      </c>
      <c r="V486" s="3">
        <v>0</v>
      </c>
    </row>
    <row r="487" spans="1:22" x14ac:dyDescent="0.25">
      <c r="A487" s="3" t="s">
        <v>14</v>
      </c>
      <c r="B487" s="3"/>
      <c r="C487" s="3" t="s">
        <v>90</v>
      </c>
      <c r="D487" s="3" t="s">
        <v>91</v>
      </c>
      <c r="E487" s="3">
        <v>0.66</v>
      </c>
      <c r="F487" s="3">
        <v>0.7</v>
      </c>
      <c r="G487" s="3" t="s">
        <v>19</v>
      </c>
      <c r="H487" s="2">
        <v>5300</v>
      </c>
      <c r="I487" s="3" t="s">
        <v>44</v>
      </c>
      <c r="J487" s="2">
        <v>5300</v>
      </c>
      <c r="K487" s="3" t="s">
        <v>19</v>
      </c>
      <c r="L487" s="2">
        <v>193</v>
      </c>
      <c r="M487" s="3">
        <v>30.884425630482244</v>
      </c>
      <c r="N487" s="3">
        <v>54665.659250240671</v>
      </c>
      <c r="O487" s="3">
        <v>44.917438597424898</v>
      </c>
      <c r="P487" s="3">
        <v>1</v>
      </c>
      <c r="Q487" s="3">
        <f t="shared" si="28"/>
        <v>44.917438597424898</v>
      </c>
      <c r="R487" s="3">
        <v>0</v>
      </c>
      <c r="S487" s="3">
        <v>6.1857234705429054</v>
      </c>
      <c r="T487" s="3">
        <v>1</v>
      </c>
      <c r="U487" s="3">
        <f t="shared" si="29"/>
        <v>6.1857234705429054</v>
      </c>
      <c r="V487" s="3">
        <v>0</v>
      </c>
    </row>
    <row r="488" spans="1:22" x14ac:dyDescent="0.25">
      <c r="A488" s="3" t="s">
        <v>14</v>
      </c>
      <c r="B488" s="3"/>
      <c r="C488" s="3" t="s">
        <v>90</v>
      </c>
      <c r="D488" s="3" t="s">
        <v>111</v>
      </c>
      <c r="E488" s="3">
        <v>0.66</v>
      </c>
      <c r="F488" s="3">
        <v>0.7</v>
      </c>
      <c r="G488" s="3" t="s">
        <v>19</v>
      </c>
      <c r="H488" s="2">
        <v>5300</v>
      </c>
      <c r="I488" s="3" t="s">
        <v>44</v>
      </c>
      <c r="J488" s="2">
        <v>5300</v>
      </c>
      <c r="K488" s="3" t="s">
        <v>19</v>
      </c>
      <c r="L488" s="2">
        <v>203</v>
      </c>
      <c r="M488" s="3">
        <v>50.744074209669222</v>
      </c>
      <c r="N488" s="3">
        <v>88817.348229365321</v>
      </c>
      <c r="O488" s="3">
        <v>33.085504149629038</v>
      </c>
      <c r="P488" s="3">
        <v>1</v>
      </c>
      <c r="Q488" s="3">
        <f t="shared" si="28"/>
        <v>33.085504149629038</v>
      </c>
      <c r="R488" s="3">
        <v>0</v>
      </c>
      <c r="S488" s="3">
        <v>3.8126154128924061</v>
      </c>
      <c r="T488" s="3">
        <v>1</v>
      </c>
      <c r="U488" s="3">
        <f t="shared" si="29"/>
        <v>3.8126154128924061</v>
      </c>
      <c r="V488" s="3">
        <v>0</v>
      </c>
    </row>
    <row r="489" spans="1:22" x14ac:dyDescent="0.25">
      <c r="A489" s="3" t="s">
        <v>14</v>
      </c>
      <c r="B489" s="3"/>
      <c r="C489" s="3" t="s">
        <v>118</v>
      </c>
      <c r="D489" s="3" t="s">
        <v>119</v>
      </c>
      <c r="E489" s="3">
        <v>0.59</v>
      </c>
      <c r="F489" s="3">
        <v>0.64</v>
      </c>
      <c r="G489" s="3" t="s">
        <v>19</v>
      </c>
      <c r="H489" s="2">
        <v>5300</v>
      </c>
      <c r="I489" s="3" t="s">
        <v>44</v>
      </c>
      <c r="J489" s="2">
        <v>5300</v>
      </c>
      <c r="K489" s="3" t="s">
        <v>19</v>
      </c>
      <c r="L489" s="2">
        <v>143</v>
      </c>
      <c r="M489" s="3">
        <v>22.236345557950116</v>
      </c>
      <c r="N489" s="3">
        <v>44892.304246872423</v>
      </c>
      <c r="O489" s="3">
        <v>43.328048032500206</v>
      </c>
      <c r="P489" s="3">
        <v>1</v>
      </c>
      <c r="Q489" s="3">
        <f t="shared" si="28"/>
        <v>43.328048032500206</v>
      </c>
      <c r="R489" s="3">
        <v>0</v>
      </c>
      <c r="S489" s="3">
        <v>6.7209978031296371</v>
      </c>
      <c r="T489" s="3">
        <v>1</v>
      </c>
      <c r="U489" s="3">
        <f t="shared" si="29"/>
        <v>6.7209978031296371</v>
      </c>
      <c r="V489" s="3">
        <v>0</v>
      </c>
    </row>
    <row r="490" spans="1:22" x14ac:dyDescent="0.25">
      <c r="A490" s="3" t="s">
        <v>14</v>
      </c>
      <c r="B490" s="3"/>
      <c r="C490" s="3" t="s">
        <v>118</v>
      </c>
      <c r="D490" s="3" t="s">
        <v>119</v>
      </c>
      <c r="E490" s="3">
        <v>0.59</v>
      </c>
      <c r="F490" s="3">
        <v>0.64</v>
      </c>
      <c r="G490" s="3" t="s">
        <v>137</v>
      </c>
      <c r="H490" s="2">
        <v>5300</v>
      </c>
      <c r="I490" s="3" t="s">
        <v>44</v>
      </c>
      <c r="J490" s="2">
        <v>5300</v>
      </c>
      <c r="K490" s="3" t="s">
        <v>121</v>
      </c>
      <c r="L490" s="2">
        <v>12</v>
      </c>
      <c r="M490" s="3">
        <v>2.521442197012707</v>
      </c>
      <c r="N490" s="3">
        <v>4034.0961640376545</v>
      </c>
      <c r="O490" s="3">
        <v>1.5115549635899528</v>
      </c>
      <c r="P490" s="3">
        <v>1</v>
      </c>
      <c r="Q490" s="3">
        <f t="shared" si="28"/>
        <v>1.5115549635899528</v>
      </c>
      <c r="R490" s="3">
        <v>0</v>
      </c>
      <c r="S490" s="3">
        <v>0.1872636058837383</v>
      </c>
      <c r="T490" s="3">
        <v>1</v>
      </c>
      <c r="U490" s="3">
        <f t="shared" si="29"/>
        <v>0.1872636058837383</v>
      </c>
      <c r="V490" s="3">
        <v>0</v>
      </c>
    </row>
    <row r="491" spans="1:22" x14ac:dyDescent="0.25">
      <c r="A491" s="3" t="s">
        <v>14</v>
      </c>
      <c r="B491" s="3"/>
      <c r="C491" s="3" t="s">
        <v>118</v>
      </c>
      <c r="D491" s="3" t="s">
        <v>119</v>
      </c>
      <c r="E491" s="3">
        <v>0.59</v>
      </c>
      <c r="F491" s="3">
        <v>0.64</v>
      </c>
      <c r="G491" s="3" t="s">
        <v>139</v>
      </c>
      <c r="H491" s="2">
        <v>5300</v>
      </c>
      <c r="I491" s="3" t="s">
        <v>44</v>
      </c>
      <c r="J491" s="2">
        <v>5300</v>
      </c>
      <c r="K491" s="3" t="s">
        <v>123</v>
      </c>
      <c r="L491" s="2">
        <v>16</v>
      </c>
      <c r="M491" s="3">
        <v>1.1923005694858115</v>
      </c>
      <c r="N491" s="3">
        <v>3121.2330418988499</v>
      </c>
      <c r="O491" s="3">
        <v>4.1800311084236768</v>
      </c>
      <c r="P491" s="3">
        <v>1</v>
      </c>
      <c r="Q491" s="3">
        <f t="shared" si="28"/>
        <v>4.1800311084236768</v>
      </c>
      <c r="R491" s="3">
        <v>0</v>
      </c>
      <c r="S491" s="3">
        <v>0.68072930330798187</v>
      </c>
      <c r="T491" s="3">
        <v>1</v>
      </c>
      <c r="U491" s="3">
        <f t="shared" si="29"/>
        <v>0.68072930330798187</v>
      </c>
      <c r="V491" s="3">
        <v>0</v>
      </c>
    </row>
    <row r="492" spans="1:22" x14ac:dyDescent="0.25">
      <c r="A492" s="3" t="s">
        <v>14</v>
      </c>
      <c r="B492" s="3"/>
      <c r="C492" s="3" t="s">
        <v>118</v>
      </c>
      <c r="D492" s="3" t="s">
        <v>119</v>
      </c>
      <c r="E492" s="3">
        <v>0.59</v>
      </c>
      <c r="F492" s="3">
        <v>0.64</v>
      </c>
      <c r="G492" s="3" t="s">
        <v>141</v>
      </c>
      <c r="H492" s="2">
        <v>5300</v>
      </c>
      <c r="I492" s="3" t="s">
        <v>44</v>
      </c>
      <c r="J492" s="2">
        <v>5300</v>
      </c>
      <c r="K492" s="3" t="s">
        <v>142</v>
      </c>
      <c r="L492" s="2">
        <v>49</v>
      </c>
      <c r="M492" s="3">
        <v>8.0400196002289697</v>
      </c>
      <c r="N492" s="3">
        <v>13065.4959135352</v>
      </c>
      <c r="O492" s="3">
        <v>8.8706138984551526</v>
      </c>
      <c r="P492" s="3">
        <v>1</v>
      </c>
      <c r="Q492" s="3">
        <f t="shared" si="28"/>
        <v>8.8706138984551526</v>
      </c>
      <c r="R492" s="3">
        <v>0</v>
      </c>
      <c r="S492" s="3">
        <v>1.4542073694123676</v>
      </c>
      <c r="T492" s="3">
        <v>1</v>
      </c>
      <c r="U492" s="3">
        <f t="shared" si="29"/>
        <v>1.4542073694123676</v>
      </c>
      <c r="V492" s="3">
        <v>0</v>
      </c>
    </row>
    <row r="493" spans="1:22" x14ac:dyDescent="0.25">
      <c r="A493" s="3" t="s">
        <v>14</v>
      </c>
      <c r="B493" s="3"/>
      <c r="C493" s="3" t="s">
        <v>118</v>
      </c>
      <c r="D493" s="3" t="s">
        <v>119</v>
      </c>
      <c r="E493" s="3">
        <v>0.59</v>
      </c>
      <c r="F493" s="3">
        <v>0.64</v>
      </c>
      <c r="G493" s="3" t="s">
        <v>145</v>
      </c>
      <c r="H493" s="2">
        <v>5300</v>
      </c>
      <c r="I493" s="3" t="s">
        <v>44</v>
      </c>
      <c r="J493" s="2">
        <v>5300</v>
      </c>
      <c r="K493" s="3" t="s">
        <v>146</v>
      </c>
      <c r="L493" s="2">
        <v>109</v>
      </c>
      <c r="M493" s="3">
        <v>22.141348542375127</v>
      </c>
      <c r="N493" s="3">
        <v>37446.29082382004</v>
      </c>
      <c r="O493" s="3">
        <v>23.037733344364351</v>
      </c>
      <c r="P493" s="3">
        <v>1</v>
      </c>
      <c r="Q493" s="3">
        <f t="shared" si="28"/>
        <v>23.037733344364351</v>
      </c>
      <c r="R493" s="3">
        <v>0</v>
      </c>
      <c r="S493" s="3">
        <v>3.6944057602087765</v>
      </c>
      <c r="T493" s="3">
        <v>1</v>
      </c>
      <c r="U493" s="3">
        <f t="shared" si="29"/>
        <v>3.6944057602087765</v>
      </c>
      <c r="V493" s="3">
        <v>0</v>
      </c>
    </row>
    <row r="494" spans="1:22" x14ac:dyDescent="0.25">
      <c r="A494" s="3" t="s">
        <v>14</v>
      </c>
      <c r="B494" s="3"/>
      <c r="C494" s="3" t="s">
        <v>118</v>
      </c>
      <c r="D494" s="3" t="s">
        <v>119</v>
      </c>
      <c r="E494" s="3">
        <v>0.59</v>
      </c>
      <c r="F494" s="3">
        <v>0.64</v>
      </c>
      <c r="G494" s="3" t="s">
        <v>59</v>
      </c>
      <c r="H494" s="2">
        <v>5300</v>
      </c>
      <c r="I494" s="3" t="s">
        <v>44</v>
      </c>
      <c r="J494" s="2">
        <v>5300</v>
      </c>
      <c r="K494" s="3" t="s">
        <v>62</v>
      </c>
      <c r="L494" s="2">
        <v>29</v>
      </c>
      <c r="M494" s="3">
        <v>10.468828745330182</v>
      </c>
      <c r="N494" s="3">
        <v>9535.8799258291147</v>
      </c>
      <c r="O494" s="3">
        <v>1.5771851919380131</v>
      </c>
      <c r="P494" s="3">
        <v>1</v>
      </c>
      <c r="Q494" s="3">
        <f t="shared" si="28"/>
        <v>1.5771851919380131</v>
      </c>
      <c r="R494" s="3">
        <v>0</v>
      </c>
      <c r="S494" s="3">
        <v>0.18852584413323278</v>
      </c>
      <c r="T494" s="3">
        <v>1</v>
      </c>
      <c r="U494" s="3">
        <f t="shared" si="29"/>
        <v>0.18852584413323278</v>
      </c>
      <c r="V494" s="3">
        <v>0</v>
      </c>
    </row>
    <row r="495" spans="1:22" x14ac:dyDescent="0.25">
      <c r="A495" s="3" t="s">
        <v>14</v>
      </c>
      <c r="B495" s="3"/>
      <c r="C495" s="3" t="s">
        <v>118</v>
      </c>
      <c r="D495" s="3" t="s">
        <v>119</v>
      </c>
      <c r="E495" s="3">
        <v>0.59</v>
      </c>
      <c r="F495" s="3">
        <v>0.64</v>
      </c>
      <c r="G495" s="3" t="s">
        <v>59</v>
      </c>
      <c r="H495" s="2">
        <v>5300</v>
      </c>
      <c r="I495" s="3" t="s">
        <v>44</v>
      </c>
      <c r="J495" s="2">
        <v>5300</v>
      </c>
      <c r="K495" s="3" t="s">
        <v>148</v>
      </c>
      <c r="L495" s="2">
        <v>1</v>
      </c>
      <c r="M495" s="3">
        <v>3.5909990449855163E-2</v>
      </c>
      <c r="N495" s="3">
        <v>130.35180485613904</v>
      </c>
      <c r="O495" s="3">
        <v>0.29967279111449907</v>
      </c>
      <c r="P495" s="3">
        <v>1</v>
      </c>
      <c r="Q495" s="3">
        <f t="shared" si="28"/>
        <v>0.29967279111449907</v>
      </c>
      <c r="R495" s="3">
        <v>0</v>
      </c>
      <c r="S495" s="3">
        <v>3.9360410695961433E-2</v>
      </c>
      <c r="T495" s="3">
        <v>1</v>
      </c>
      <c r="U495" s="3">
        <f t="shared" si="29"/>
        <v>3.9360410695961433E-2</v>
      </c>
      <c r="V495" s="3">
        <v>0</v>
      </c>
    </row>
    <row r="496" spans="1:22" x14ac:dyDescent="0.25">
      <c r="A496" s="3" t="s">
        <v>14</v>
      </c>
      <c r="B496" s="3"/>
      <c r="C496" s="3" t="s">
        <v>118</v>
      </c>
      <c r="D496" s="3" t="s">
        <v>119</v>
      </c>
      <c r="E496" s="3">
        <v>0.59</v>
      </c>
      <c r="F496" s="3">
        <v>0.64</v>
      </c>
      <c r="G496" s="3" t="s">
        <v>59</v>
      </c>
      <c r="H496" s="2">
        <v>5300</v>
      </c>
      <c r="I496" s="3" t="s">
        <v>44</v>
      </c>
      <c r="J496" s="2">
        <v>5300</v>
      </c>
      <c r="K496" s="3" t="s">
        <v>150</v>
      </c>
      <c r="L496" s="2">
        <v>13</v>
      </c>
      <c r="M496" s="3">
        <v>2.8573625530976452</v>
      </c>
      <c r="N496" s="3">
        <v>3870.2770230935225</v>
      </c>
      <c r="O496" s="3">
        <v>1.8838274127605186</v>
      </c>
      <c r="P496" s="3">
        <v>1</v>
      </c>
      <c r="Q496" s="3">
        <f t="shared" si="28"/>
        <v>1.8838274127605186</v>
      </c>
      <c r="R496" s="3">
        <v>0</v>
      </c>
      <c r="S496" s="3">
        <v>0.2337721339797825</v>
      </c>
      <c r="T496" s="3">
        <v>1</v>
      </c>
      <c r="U496" s="3">
        <f t="shared" si="29"/>
        <v>0.2337721339797825</v>
      </c>
      <c r="V496" s="3">
        <v>0</v>
      </c>
    </row>
    <row r="497" spans="1:22" x14ac:dyDescent="0.25">
      <c r="A497" s="3" t="s">
        <v>14</v>
      </c>
      <c r="B497" s="3"/>
      <c r="C497" s="3" t="s">
        <v>15</v>
      </c>
      <c r="D497" s="3" t="s">
        <v>16</v>
      </c>
      <c r="E497" s="3">
        <v>0.67</v>
      </c>
      <c r="F497" s="3">
        <v>0.72</v>
      </c>
      <c r="G497" s="3" t="s">
        <v>63</v>
      </c>
      <c r="H497" s="2">
        <v>5300</v>
      </c>
      <c r="I497" s="3" t="s">
        <v>44</v>
      </c>
      <c r="J497" s="2">
        <v>5300</v>
      </c>
      <c r="K497" s="3" t="s">
        <v>20</v>
      </c>
      <c r="L497" s="2">
        <v>399</v>
      </c>
      <c r="M497" s="3">
        <v>106.69028788329911</v>
      </c>
      <c r="N497" s="3">
        <v>107955.05568073184</v>
      </c>
      <c r="O497" s="3">
        <v>35.921933179855394</v>
      </c>
      <c r="P497" s="3">
        <v>1</v>
      </c>
      <c r="Q497" s="3">
        <f t="shared" si="28"/>
        <v>35.921933179855394</v>
      </c>
      <c r="R497" s="3">
        <v>0</v>
      </c>
      <c r="S497" s="3">
        <v>3.4341250040858071</v>
      </c>
      <c r="T497" s="3">
        <v>1</v>
      </c>
      <c r="U497" s="3">
        <f t="shared" si="29"/>
        <v>3.4341250040858071</v>
      </c>
      <c r="V497" s="3">
        <v>0</v>
      </c>
    </row>
    <row r="498" spans="1:22" x14ac:dyDescent="0.25">
      <c r="A498" s="3" t="s">
        <v>14</v>
      </c>
      <c r="B498" s="3"/>
      <c r="C498" s="3" t="s">
        <v>15</v>
      </c>
      <c r="D498" s="3" t="s">
        <v>16</v>
      </c>
      <c r="E498" s="3">
        <v>0.67</v>
      </c>
      <c r="F498" s="3">
        <v>0.72</v>
      </c>
      <c r="G498" s="3" t="s">
        <v>75</v>
      </c>
      <c r="H498" s="2">
        <v>5300</v>
      </c>
      <c r="I498" s="3" t="s">
        <v>44</v>
      </c>
      <c r="J498" s="2">
        <v>5300</v>
      </c>
      <c r="K498" s="3" t="s">
        <v>76</v>
      </c>
      <c r="L498" s="2">
        <v>3</v>
      </c>
      <c r="M498" s="3">
        <v>0.1487016396518957</v>
      </c>
      <c r="N498" s="3">
        <v>36.203147414298414</v>
      </c>
      <c r="O498" s="3">
        <v>5.8263150443669967E-4</v>
      </c>
      <c r="P498" s="3">
        <v>1</v>
      </c>
      <c r="Q498" s="3">
        <f t="shared" si="28"/>
        <v>5.8263150443669967E-4</v>
      </c>
      <c r="R498" s="3">
        <v>0</v>
      </c>
      <c r="S498" s="3">
        <v>0</v>
      </c>
      <c r="T498" s="3">
        <v>1</v>
      </c>
      <c r="U498" s="3">
        <f t="shared" si="29"/>
        <v>0</v>
      </c>
      <c r="V498" s="3">
        <v>0</v>
      </c>
    </row>
    <row r="499" spans="1:22" x14ac:dyDescent="0.25">
      <c r="A499" s="3" t="s">
        <v>14</v>
      </c>
      <c r="B499" s="3"/>
      <c r="C499" s="3" t="s">
        <v>118</v>
      </c>
      <c r="D499" s="3" t="s">
        <v>119</v>
      </c>
      <c r="E499" s="3">
        <v>0.59</v>
      </c>
      <c r="F499" s="3">
        <v>0.64</v>
      </c>
      <c r="G499" s="3" t="s">
        <v>75</v>
      </c>
      <c r="H499" s="2">
        <v>5300</v>
      </c>
      <c r="I499" s="3" t="s">
        <v>44</v>
      </c>
      <c r="J499" s="2">
        <v>5300</v>
      </c>
      <c r="K499" s="3" t="s">
        <v>76</v>
      </c>
      <c r="L499" s="2">
        <v>6</v>
      </c>
      <c r="M499" s="3">
        <v>1.109937620214885</v>
      </c>
      <c r="N499" s="3">
        <v>1319.9918877892162</v>
      </c>
      <c r="O499" s="3">
        <v>1.1001176236081205</v>
      </c>
      <c r="P499" s="3">
        <v>1</v>
      </c>
      <c r="Q499" s="3">
        <f t="shared" si="28"/>
        <v>1.1001176236081205</v>
      </c>
      <c r="R499" s="3">
        <v>0</v>
      </c>
      <c r="S499" s="3">
        <v>0.15058177249195068</v>
      </c>
      <c r="T499" s="3">
        <v>1</v>
      </c>
      <c r="U499" s="3">
        <f t="shared" si="29"/>
        <v>0.15058177249195068</v>
      </c>
      <c r="V499" s="3">
        <v>0</v>
      </c>
    </row>
    <row r="500" spans="1:22" x14ac:dyDescent="0.25">
      <c r="A500" s="3" t="s">
        <v>14</v>
      </c>
      <c r="B500" s="3"/>
      <c r="C500" s="3" t="s">
        <v>15</v>
      </c>
      <c r="D500" s="3" t="s">
        <v>16</v>
      </c>
      <c r="E500" s="3">
        <v>0.67</v>
      </c>
      <c r="F500" s="3">
        <v>0.72</v>
      </c>
      <c r="G500" s="3" t="s">
        <v>77</v>
      </c>
      <c r="H500" s="2">
        <v>5300</v>
      </c>
      <c r="I500" s="3" t="s">
        <v>44</v>
      </c>
      <c r="J500" s="2">
        <v>5300</v>
      </c>
      <c r="K500" s="3" t="s">
        <v>25</v>
      </c>
      <c r="L500" s="2">
        <v>181</v>
      </c>
      <c r="M500" s="3">
        <v>39.846668944932475</v>
      </c>
      <c r="N500" s="3">
        <v>50810.432932085962</v>
      </c>
      <c r="O500" s="3">
        <v>24.495839550607226</v>
      </c>
      <c r="P500" s="3">
        <v>1</v>
      </c>
      <c r="Q500" s="3">
        <f t="shared" si="28"/>
        <v>24.495839550607226</v>
      </c>
      <c r="R500" s="3">
        <v>0</v>
      </c>
      <c r="S500" s="3">
        <v>3.3686207440835907</v>
      </c>
      <c r="T500" s="3">
        <v>1</v>
      </c>
      <c r="U500" s="3">
        <f t="shared" si="29"/>
        <v>3.3686207440835907</v>
      </c>
      <c r="V500" s="3">
        <v>0</v>
      </c>
    </row>
    <row r="501" spans="1:22" x14ac:dyDescent="0.25">
      <c r="A501" s="3" t="s">
        <v>14</v>
      </c>
      <c r="B501" s="3"/>
      <c r="C501" s="3" t="s">
        <v>118</v>
      </c>
      <c r="D501" s="3" t="s">
        <v>119</v>
      </c>
      <c r="E501" s="3">
        <v>0.59</v>
      </c>
      <c r="F501" s="3">
        <v>0.64</v>
      </c>
      <c r="G501" s="3" t="s">
        <v>77</v>
      </c>
      <c r="H501" s="2">
        <v>5300</v>
      </c>
      <c r="I501" s="3" t="s">
        <v>44</v>
      </c>
      <c r="J501" s="2">
        <v>5300</v>
      </c>
      <c r="K501" s="3" t="s">
        <v>156</v>
      </c>
      <c r="L501" s="2">
        <v>86</v>
      </c>
      <c r="M501" s="3">
        <v>13.342989580763984</v>
      </c>
      <c r="N501" s="3">
        <v>25746.430712028294</v>
      </c>
      <c r="O501" s="3">
        <v>19.871182698507486</v>
      </c>
      <c r="P501" s="3">
        <v>1</v>
      </c>
      <c r="Q501" s="3">
        <f t="shared" si="28"/>
        <v>19.871182698507486</v>
      </c>
      <c r="R501" s="3">
        <v>0</v>
      </c>
      <c r="S501" s="3">
        <v>2.7527576090117019</v>
      </c>
      <c r="T501" s="3">
        <v>1</v>
      </c>
      <c r="U501" s="3">
        <f t="shared" si="29"/>
        <v>2.7527576090117019</v>
      </c>
      <c r="V501" s="3">
        <v>0</v>
      </c>
    </row>
    <row r="502" spans="1:22" x14ac:dyDescent="0.25">
      <c r="A502" s="3" t="s">
        <v>14</v>
      </c>
      <c r="B502" s="3"/>
      <c r="C502" s="3" t="s">
        <v>15</v>
      </c>
      <c r="D502" s="3" t="s">
        <v>16</v>
      </c>
      <c r="E502" s="3">
        <v>0.67</v>
      </c>
      <c r="F502" s="3">
        <v>0.72</v>
      </c>
      <c r="G502" s="3" t="s">
        <v>77</v>
      </c>
      <c r="H502" s="2">
        <v>5300</v>
      </c>
      <c r="I502" s="3" t="s">
        <v>44</v>
      </c>
      <c r="J502" s="2">
        <v>5300</v>
      </c>
      <c r="K502" s="3" t="s">
        <v>79</v>
      </c>
      <c r="L502" s="2">
        <v>16</v>
      </c>
      <c r="M502" s="3">
        <v>2.1025451022628299</v>
      </c>
      <c r="N502" s="3">
        <v>3670.976968609898</v>
      </c>
      <c r="O502" s="3">
        <v>3.1134475536831294</v>
      </c>
      <c r="P502" s="3">
        <v>1</v>
      </c>
      <c r="Q502" s="3">
        <f t="shared" si="28"/>
        <v>3.1134475536831294</v>
      </c>
      <c r="R502" s="3">
        <v>0</v>
      </c>
      <c r="S502" s="3">
        <v>0.36667384266037084</v>
      </c>
      <c r="T502" s="3">
        <v>1</v>
      </c>
      <c r="U502" s="3">
        <f t="shared" si="29"/>
        <v>0.36667384266037084</v>
      </c>
      <c r="V502" s="3">
        <v>0</v>
      </c>
    </row>
    <row r="503" spans="1:22" x14ac:dyDescent="0.25">
      <c r="A503" s="3" t="s">
        <v>14</v>
      </c>
      <c r="B503" s="3"/>
      <c r="C503" s="3" t="s">
        <v>15</v>
      </c>
      <c r="D503" s="3" t="s">
        <v>16</v>
      </c>
      <c r="E503" s="3">
        <v>0.67</v>
      </c>
      <c r="F503" s="3">
        <v>0.72</v>
      </c>
      <c r="G503" s="3" t="s">
        <v>19</v>
      </c>
      <c r="H503" s="2">
        <v>5400</v>
      </c>
      <c r="I503" s="3" t="s">
        <v>45</v>
      </c>
      <c r="J503" s="2">
        <v>5400</v>
      </c>
      <c r="K503" s="3" t="s">
        <v>19</v>
      </c>
      <c r="L503" s="2">
        <v>32151</v>
      </c>
      <c r="M503" s="3">
        <v>18690.560004702969</v>
      </c>
      <c r="N503" s="3">
        <v>435891.28062540764</v>
      </c>
      <c r="O503" s="3">
        <v>1078.5243712113579</v>
      </c>
      <c r="P503" s="3">
        <v>1</v>
      </c>
      <c r="Q503" s="3">
        <f t="shared" si="28"/>
        <v>1078.5243712113579</v>
      </c>
      <c r="R503" s="3">
        <v>0</v>
      </c>
      <c r="S503" s="3">
        <v>111.44166911536102</v>
      </c>
      <c r="T503" s="3">
        <v>1</v>
      </c>
      <c r="U503" s="3">
        <f t="shared" si="29"/>
        <v>111.44166911536102</v>
      </c>
      <c r="V503" s="3">
        <v>0</v>
      </c>
    </row>
    <row r="504" spans="1:22" x14ac:dyDescent="0.25">
      <c r="A504" s="3" t="s">
        <v>14</v>
      </c>
      <c r="B504" s="3"/>
      <c r="C504" s="3" t="s">
        <v>90</v>
      </c>
      <c r="D504" s="3" t="s">
        <v>91</v>
      </c>
      <c r="E504" s="3">
        <v>0.66</v>
      </c>
      <c r="F504" s="3">
        <v>0.7</v>
      </c>
      <c r="G504" s="3" t="s">
        <v>19</v>
      </c>
      <c r="H504" s="2">
        <v>5400</v>
      </c>
      <c r="I504" s="3" t="s">
        <v>45</v>
      </c>
      <c r="J504" s="2">
        <v>5400</v>
      </c>
      <c r="K504" s="3" t="s">
        <v>19</v>
      </c>
      <c r="L504" s="2">
        <v>6113</v>
      </c>
      <c r="M504" s="3">
        <v>3330.4725203451758</v>
      </c>
      <c r="N504" s="3">
        <v>133628.73241068475</v>
      </c>
      <c r="O504" s="3">
        <v>344.64384143671009</v>
      </c>
      <c r="P504" s="3">
        <v>1</v>
      </c>
      <c r="Q504" s="3">
        <f t="shared" si="28"/>
        <v>344.64384143671009</v>
      </c>
      <c r="R504" s="3">
        <v>0</v>
      </c>
      <c r="S504" s="3">
        <v>46.399758781724493</v>
      </c>
      <c r="T504" s="3">
        <v>1</v>
      </c>
      <c r="U504" s="3">
        <f t="shared" si="29"/>
        <v>46.399758781724493</v>
      </c>
      <c r="V504" s="3">
        <v>0</v>
      </c>
    </row>
    <row r="505" spans="1:22" x14ac:dyDescent="0.25">
      <c r="A505" s="3" t="s">
        <v>14</v>
      </c>
      <c r="B505" s="3"/>
      <c r="C505" s="3" t="s">
        <v>90</v>
      </c>
      <c r="D505" s="3" t="s">
        <v>111</v>
      </c>
      <c r="E505" s="3">
        <v>0.66</v>
      </c>
      <c r="F505" s="3">
        <v>0.7</v>
      </c>
      <c r="G505" s="3" t="s">
        <v>19</v>
      </c>
      <c r="H505" s="2">
        <v>5400</v>
      </c>
      <c r="I505" s="3" t="s">
        <v>45</v>
      </c>
      <c r="J505" s="2">
        <v>5400</v>
      </c>
      <c r="K505" s="3" t="s">
        <v>19</v>
      </c>
      <c r="L505" s="2">
        <v>177</v>
      </c>
      <c r="M505" s="3">
        <v>64.714221192774772</v>
      </c>
      <c r="N505" s="3">
        <v>28832.974587673252</v>
      </c>
      <c r="O505" s="3">
        <v>71.201539353222586</v>
      </c>
      <c r="P505" s="3">
        <v>1</v>
      </c>
      <c r="Q505" s="3">
        <f t="shared" si="28"/>
        <v>71.201539353222586</v>
      </c>
      <c r="R505" s="3">
        <v>0</v>
      </c>
      <c r="S505" s="3">
        <v>8.5882677912321412</v>
      </c>
      <c r="T505" s="3">
        <v>1</v>
      </c>
      <c r="U505" s="3">
        <f t="shared" si="29"/>
        <v>8.5882677912321412</v>
      </c>
      <c r="V505" s="3">
        <v>0</v>
      </c>
    </row>
    <row r="506" spans="1:22" x14ac:dyDescent="0.25">
      <c r="A506" s="3" t="s">
        <v>14</v>
      </c>
      <c r="B506" s="3"/>
      <c r="C506" s="3" t="s">
        <v>118</v>
      </c>
      <c r="D506" s="3" t="s">
        <v>119</v>
      </c>
      <c r="E506" s="3">
        <v>0.59</v>
      </c>
      <c r="F506" s="3">
        <v>0.64</v>
      </c>
      <c r="G506" s="3" t="s">
        <v>19</v>
      </c>
      <c r="H506" s="2">
        <v>5400</v>
      </c>
      <c r="I506" s="3" t="s">
        <v>45</v>
      </c>
      <c r="J506" s="2">
        <v>5400</v>
      </c>
      <c r="K506" s="3" t="s">
        <v>19</v>
      </c>
      <c r="L506" s="2">
        <v>30444</v>
      </c>
      <c r="M506" s="3">
        <v>17402.793205562222</v>
      </c>
      <c r="N506" s="3">
        <v>588352.65421634179</v>
      </c>
      <c r="O506" s="3">
        <v>1464.5860558461343</v>
      </c>
      <c r="P506" s="3">
        <v>1</v>
      </c>
      <c r="Q506" s="3">
        <f t="shared" si="28"/>
        <v>1464.5860558461343</v>
      </c>
      <c r="R506" s="3">
        <v>0</v>
      </c>
      <c r="S506" s="3">
        <v>205.24250449841324</v>
      </c>
      <c r="T506" s="3">
        <v>1</v>
      </c>
      <c r="U506" s="3">
        <f t="shared" si="29"/>
        <v>205.24250449841324</v>
      </c>
      <c r="V506" s="3">
        <v>0</v>
      </c>
    </row>
    <row r="507" spans="1:22" x14ac:dyDescent="0.25">
      <c r="A507" s="3" t="s">
        <v>14</v>
      </c>
      <c r="B507" s="3"/>
      <c r="C507" s="3" t="s">
        <v>118</v>
      </c>
      <c r="D507" s="3" t="s">
        <v>119</v>
      </c>
      <c r="E507" s="3">
        <v>0.59</v>
      </c>
      <c r="F507" s="3">
        <v>0.64</v>
      </c>
      <c r="G507" s="3" t="s">
        <v>137</v>
      </c>
      <c r="H507" s="2">
        <v>5400</v>
      </c>
      <c r="I507" s="3" t="s">
        <v>45</v>
      </c>
      <c r="J507" s="2">
        <v>5400</v>
      </c>
      <c r="K507" s="3" t="s">
        <v>121</v>
      </c>
      <c r="L507" s="2">
        <v>85</v>
      </c>
      <c r="M507" s="3">
        <v>4.8647904114592908</v>
      </c>
      <c r="N507" s="3">
        <v>8099.120479588858</v>
      </c>
      <c r="O507" s="3">
        <v>19.284880429577694</v>
      </c>
      <c r="P507" s="3">
        <v>1</v>
      </c>
      <c r="Q507" s="3">
        <f t="shared" si="28"/>
        <v>19.284880429577694</v>
      </c>
      <c r="R507" s="3">
        <v>0</v>
      </c>
      <c r="S507" s="3">
        <v>3.1863693041127221</v>
      </c>
      <c r="T507" s="3">
        <v>1</v>
      </c>
      <c r="U507" s="3">
        <f t="shared" si="29"/>
        <v>3.1863693041127221</v>
      </c>
      <c r="V507" s="3">
        <v>0</v>
      </c>
    </row>
    <row r="508" spans="1:22" x14ac:dyDescent="0.25">
      <c r="A508" s="3" t="s">
        <v>14</v>
      </c>
      <c r="B508" s="3"/>
      <c r="C508" s="3" t="s">
        <v>118</v>
      </c>
      <c r="D508" s="3" t="s">
        <v>119</v>
      </c>
      <c r="E508" s="3">
        <v>0.59</v>
      </c>
      <c r="F508" s="3">
        <v>0.64</v>
      </c>
      <c r="G508" s="3" t="s">
        <v>137</v>
      </c>
      <c r="H508" s="2">
        <v>5400</v>
      </c>
      <c r="I508" s="3" t="s">
        <v>45</v>
      </c>
      <c r="J508" s="2">
        <v>5400</v>
      </c>
      <c r="K508" s="3" t="s">
        <v>122</v>
      </c>
      <c r="L508" s="2">
        <v>4</v>
      </c>
      <c r="M508" s="3">
        <v>4.0749925048469034E-2</v>
      </c>
      <c r="N508" s="3">
        <v>41.828501006778922</v>
      </c>
      <c r="O508" s="3">
        <v>0.10474016220677772</v>
      </c>
      <c r="P508" s="3">
        <v>1</v>
      </c>
      <c r="Q508" s="3">
        <f t="shared" si="28"/>
        <v>0.10474016220677772</v>
      </c>
      <c r="R508" s="3">
        <v>0</v>
      </c>
      <c r="S508" s="3">
        <v>1.0414220579546883E-2</v>
      </c>
      <c r="T508" s="3">
        <v>1</v>
      </c>
      <c r="U508" s="3">
        <f t="shared" si="29"/>
        <v>1.0414220579546883E-2</v>
      </c>
      <c r="V508" s="3">
        <v>0</v>
      </c>
    </row>
    <row r="509" spans="1:22" x14ac:dyDescent="0.25">
      <c r="A509" s="3" t="s">
        <v>14</v>
      </c>
      <c r="B509" s="3"/>
      <c r="C509" s="3" t="s">
        <v>118</v>
      </c>
      <c r="D509" s="3" t="s">
        <v>119</v>
      </c>
      <c r="E509" s="3">
        <v>0.59</v>
      </c>
      <c r="F509" s="3">
        <v>0.64</v>
      </c>
      <c r="G509" s="3" t="s">
        <v>139</v>
      </c>
      <c r="H509" s="2">
        <v>5400</v>
      </c>
      <c r="I509" s="3" t="s">
        <v>45</v>
      </c>
      <c r="J509" s="2">
        <v>5400</v>
      </c>
      <c r="K509" s="3" t="s">
        <v>123</v>
      </c>
      <c r="L509" s="2">
        <v>10776</v>
      </c>
      <c r="M509" s="3">
        <v>5532.8219541221597</v>
      </c>
      <c r="N509" s="3">
        <v>730524.78240069165</v>
      </c>
      <c r="O509" s="3">
        <v>1825.1309218088422</v>
      </c>
      <c r="P509" s="3">
        <v>1</v>
      </c>
      <c r="Q509" s="3">
        <f t="shared" si="28"/>
        <v>1825.1309218088422</v>
      </c>
      <c r="R509" s="3">
        <v>0</v>
      </c>
      <c r="S509" s="3">
        <v>224.98223274027129</v>
      </c>
      <c r="T509" s="3">
        <v>1</v>
      </c>
      <c r="U509" s="3">
        <f t="shared" si="29"/>
        <v>224.98223274027129</v>
      </c>
      <c r="V509" s="3">
        <v>0</v>
      </c>
    </row>
    <row r="510" spans="1:22" x14ac:dyDescent="0.25">
      <c r="A510" s="3" t="s">
        <v>14</v>
      </c>
      <c r="B510" s="3"/>
      <c r="C510" s="3" t="s">
        <v>118</v>
      </c>
      <c r="D510" s="3" t="s">
        <v>119</v>
      </c>
      <c r="E510" s="3">
        <v>0.59</v>
      </c>
      <c r="F510" s="3">
        <v>0.64</v>
      </c>
      <c r="G510" s="3" t="s">
        <v>141</v>
      </c>
      <c r="H510" s="2">
        <v>5400</v>
      </c>
      <c r="I510" s="3" t="s">
        <v>45</v>
      </c>
      <c r="J510" s="2">
        <v>5400</v>
      </c>
      <c r="K510" s="3" t="s">
        <v>142</v>
      </c>
      <c r="L510" s="2">
        <v>433</v>
      </c>
      <c r="M510" s="3">
        <v>154.97054765828466</v>
      </c>
      <c r="N510" s="3">
        <v>59601.819059717345</v>
      </c>
      <c r="O510" s="3">
        <v>144.92961042625444</v>
      </c>
      <c r="P510" s="3">
        <v>1</v>
      </c>
      <c r="Q510" s="3">
        <f t="shared" si="28"/>
        <v>144.92961042625444</v>
      </c>
      <c r="R510" s="3">
        <v>0</v>
      </c>
      <c r="S510" s="3">
        <v>21.992875409022314</v>
      </c>
      <c r="T510" s="3">
        <v>1</v>
      </c>
      <c r="U510" s="3">
        <f t="shared" si="29"/>
        <v>21.992875409022314</v>
      </c>
      <c r="V510" s="3">
        <v>0</v>
      </c>
    </row>
    <row r="511" spans="1:22" x14ac:dyDescent="0.25">
      <c r="A511" s="3" t="s">
        <v>14</v>
      </c>
      <c r="B511" s="3"/>
      <c r="C511" s="3" t="s">
        <v>118</v>
      </c>
      <c r="D511" s="3" t="s">
        <v>119</v>
      </c>
      <c r="E511" s="3">
        <v>0.59</v>
      </c>
      <c r="F511" s="3">
        <v>0.64</v>
      </c>
      <c r="G511" s="3" t="s">
        <v>145</v>
      </c>
      <c r="H511" s="2">
        <v>5400</v>
      </c>
      <c r="I511" s="3" t="s">
        <v>45</v>
      </c>
      <c r="J511" s="2">
        <v>5400</v>
      </c>
      <c r="K511" s="3" t="s">
        <v>147</v>
      </c>
      <c r="L511" s="2">
        <v>6</v>
      </c>
      <c r="M511" s="3">
        <v>0.26869375340130575</v>
      </c>
      <c r="N511" s="3">
        <v>0</v>
      </c>
      <c r="O511" s="3">
        <v>0</v>
      </c>
      <c r="P511" s="3">
        <v>1</v>
      </c>
      <c r="Q511" s="3">
        <f t="shared" si="28"/>
        <v>0</v>
      </c>
      <c r="R511" s="3">
        <v>0</v>
      </c>
      <c r="S511" s="3">
        <v>0</v>
      </c>
      <c r="T511" s="3">
        <v>1</v>
      </c>
      <c r="U511" s="3">
        <f t="shared" si="29"/>
        <v>0</v>
      </c>
      <c r="V511" s="3">
        <v>0</v>
      </c>
    </row>
    <row r="512" spans="1:22" x14ac:dyDescent="0.25">
      <c r="A512" s="3" t="s">
        <v>14</v>
      </c>
      <c r="B512" s="3"/>
      <c r="C512" s="3" t="s">
        <v>118</v>
      </c>
      <c r="D512" s="3" t="s">
        <v>119</v>
      </c>
      <c r="E512" s="3">
        <v>0.59</v>
      </c>
      <c r="F512" s="3">
        <v>0.64</v>
      </c>
      <c r="G512" s="3" t="s">
        <v>11</v>
      </c>
      <c r="H512" s="2">
        <v>5400</v>
      </c>
      <c r="I512" s="3" t="s">
        <v>45</v>
      </c>
      <c r="J512" s="2">
        <v>5400</v>
      </c>
      <c r="K512" s="3" t="s">
        <v>144</v>
      </c>
      <c r="L512" s="2">
        <v>2</v>
      </c>
      <c r="M512" s="3">
        <v>2.6084034763455121E-3</v>
      </c>
      <c r="N512" s="3">
        <v>0.13861744671081508</v>
      </c>
      <c r="O512" s="3">
        <v>2.7181452576462671E-4</v>
      </c>
      <c r="P512" s="3">
        <v>1</v>
      </c>
      <c r="Q512" s="3">
        <f t="shared" si="28"/>
        <v>2.7181452576462671E-4</v>
      </c>
      <c r="R512" s="3">
        <v>0</v>
      </c>
      <c r="S512" s="3">
        <v>3.9101693043459715E-5</v>
      </c>
      <c r="T512" s="3">
        <v>1</v>
      </c>
      <c r="U512" s="3">
        <f t="shared" si="29"/>
        <v>3.9101693043459715E-5</v>
      </c>
      <c r="V512" s="3">
        <v>0</v>
      </c>
    </row>
    <row r="513" spans="1:22" x14ac:dyDescent="0.25">
      <c r="A513" s="3" t="s">
        <v>14</v>
      </c>
      <c r="B513" s="3"/>
      <c r="C513" s="3" t="s">
        <v>118</v>
      </c>
      <c r="D513" s="3" t="s">
        <v>119</v>
      </c>
      <c r="E513" s="3">
        <v>0.59</v>
      </c>
      <c r="F513" s="3">
        <v>0.64</v>
      </c>
      <c r="G513" s="3" t="s">
        <v>11</v>
      </c>
      <c r="H513" s="2">
        <v>5400</v>
      </c>
      <c r="I513" s="3" t="s">
        <v>45</v>
      </c>
      <c r="J513" s="2">
        <v>5400</v>
      </c>
      <c r="K513" s="3" t="s">
        <v>13</v>
      </c>
      <c r="L513" s="2">
        <v>12</v>
      </c>
      <c r="M513" s="3">
        <v>2.3627685048499991</v>
      </c>
      <c r="N513" s="3">
        <v>2981.7820006815568</v>
      </c>
      <c r="O513" s="3">
        <v>5.898964808041141</v>
      </c>
      <c r="P513" s="3">
        <v>1</v>
      </c>
      <c r="Q513" s="3">
        <f t="shared" si="28"/>
        <v>5.898964808041141</v>
      </c>
      <c r="R513" s="3">
        <v>0</v>
      </c>
      <c r="S513" s="3">
        <v>0.82479708933455065</v>
      </c>
      <c r="T513" s="3">
        <v>1</v>
      </c>
      <c r="U513" s="3">
        <f t="shared" si="29"/>
        <v>0.82479708933455065</v>
      </c>
      <c r="V513" s="3">
        <v>0</v>
      </c>
    </row>
    <row r="514" spans="1:22" x14ac:dyDescent="0.25">
      <c r="A514" s="3" t="s">
        <v>14</v>
      </c>
      <c r="B514" s="3"/>
      <c r="C514" s="3" t="s">
        <v>118</v>
      </c>
      <c r="D514" s="3" t="s">
        <v>119</v>
      </c>
      <c r="E514" s="3">
        <v>0.59</v>
      </c>
      <c r="F514" s="3">
        <v>0.64</v>
      </c>
      <c r="G514" s="3" t="s">
        <v>145</v>
      </c>
      <c r="H514" s="2">
        <v>5400</v>
      </c>
      <c r="I514" s="3" t="s">
        <v>45</v>
      </c>
      <c r="J514" s="2">
        <v>5400</v>
      </c>
      <c r="K514" s="3" t="s">
        <v>146</v>
      </c>
      <c r="L514" s="2">
        <v>440</v>
      </c>
      <c r="M514" s="3">
        <v>219.58119408115778</v>
      </c>
      <c r="N514" s="3">
        <v>12949.169387316215</v>
      </c>
      <c r="O514" s="3">
        <v>28.762707864230041</v>
      </c>
      <c r="P514" s="3">
        <v>1</v>
      </c>
      <c r="Q514" s="3">
        <f t="shared" ref="Q514:Q577" si="30">O514*P514</f>
        <v>28.762707864230041</v>
      </c>
      <c r="R514" s="3">
        <v>0</v>
      </c>
      <c r="S514" s="3">
        <v>3.8877424115585519</v>
      </c>
      <c r="T514" s="3">
        <v>1</v>
      </c>
      <c r="U514" s="3">
        <f t="shared" ref="U514:U577" si="31">S514*T514</f>
        <v>3.8877424115585519</v>
      </c>
      <c r="V514" s="3">
        <v>0</v>
      </c>
    </row>
    <row r="515" spans="1:22" x14ac:dyDescent="0.25">
      <c r="A515" s="3" t="s">
        <v>14</v>
      </c>
      <c r="B515" s="3"/>
      <c r="C515" s="3" t="s">
        <v>118</v>
      </c>
      <c r="D515" s="3" t="s">
        <v>119</v>
      </c>
      <c r="E515" s="3">
        <v>0.59</v>
      </c>
      <c r="F515" s="3">
        <v>0.64</v>
      </c>
      <c r="G515" s="3" t="s">
        <v>59</v>
      </c>
      <c r="H515" s="2">
        <v>5400</v>
      </c>
      <c r="I515" s="3" t="s">
        <v>45</v>
      </c>
      <c r="J515" s="2">
        <v>5400</v>
      </c>
      <c r="K515" s="3" t="s">
        <v>62</v>
      </c>
      <c r="L515" s="2">
        <v>26</v>
      </c>
      <c r="M515" s="3">
        <v>3.6787970218454138</v>
      </c>
      <c r="N515" s="3">
        <v>1556.5105059026962</v>
      </c>
      <c r="O515" s="3">
        <v>3.6364733477671649</v>
      </c>
      <c r="P515" s="3">
        <v>1</v>
      </c>
      <c r="Q515" s="3">
        <f t="shared" si="30"/>
        <v>3.6364733477671649</v>
      </c>
      <c r="R515" s="3">
        <v>0</v>
      </c>
      <c r="S515" s="3">
        <v>0.46839657784317679</v>
      </c>
      <c r="T515" s="3">
        <v>1</v>
      </c>
      <c r="U515" s="3">
        <f t="shared" si="31"/>
        <v>0.46839657784317679</v>
      </c>
      <c r="V515" s="3">
        <v>0</v>
      </c>
    </row>
    <row r="516" spans="1:22" x14ac:dyDescent="0.25">
      <c r="A516" s="3" t="s">
        <v>14</v>
      </c>
      <c r="B516" s="3"/>
      <c r="C516" s="3" t="s">
        <v>118</v>
      </c>
      <c r="D516" s="3" t="s">
        <v>119</v>
      </c>
      <c r="E516" s="3">
        <v>0.59</v>
      </c>
      <c r="F516" s="3">
        <v>0.64</v>
      </c>
      <c r="G516" s="3" t="s">
        <v>59</v>
      </c>
      <c r="H516" s="2">
        <v>5400</v>
      </c>
      <c r="I516" s="3" t="s">
        <v>45</v>
      </c>
      <c r="J516" s="2">
        <v>5400</v>
      </c>
      <c r="K516" s="3" t="s">
        <v>124</v>
      </c>
      <c r="L516" s="2">
        <v>14</v>
      </c>
      <c r="M516" s="3">
        <v>2.2808686290641496</v>
      </c>
      <c r="N516" s="3">
        <v>574.84681559511796</v>
      </c>
      <c r="O516" s="3">
        <v>1.5943990063984532</v>
      </c>
      <c r="P516" s="3">
        <v>1</v>
      </c>
      <c r="Q516" s="3">
        <f t="shared" si="30"/>
        <v>1.5943990063984532</v>
      </c>
      <c r="R516" s="3">
        <v>0</v>
      </c>
      <c r="S516" s="3">
        <v>0.20619440662623481</v>
      </c>
      <c r="T516" s="3">
        <v>1</v>
      </c>
      <c r="U516" s="3">
        <f t="shared" si="31"/>
        <v>0.20619440662623481</v>
      </c>
      <c r="V516" s="3">
        <v>0</v>
      </c>
    </row>
    <row r="517" spans="1:22" x14ac:dyDescent="0.25">
      <c r="A517" s="3" t="s">
        <v>14</v>
      </c>
      <c r="B517" s="3"/>
      <c r="C517" s="3" t="s">
        <v>15</v>
      </c>
      <c r="D517" s="3" t="s">
        <v>16</v>
      </c>
      <c r="E517" s="3">
        <v>0.67</v>
      </c>
      <c r="F517" s="3">
        <v>0.72</v>
      </c>
      <c r="G517" s="3" t="s">
        <v>63</v>
      </c>
      <c r="H517" s="2">
        <v>5400</v>
      </c>
      <c r="I517" s="3" t="s">
        <v>45</v>
      </c>
      <c r="J517" s="2">
        <v>5400</v>
      </c>
      <c r="K517" s="3" t="s">
        <v>20</v>
      </c>
      <c r="L517" s="2">
        <v>1499</v>
      </c>
      <c r="M517" s="3">
        <v>71.217775350983501</v>
      </c>
      <c r="N517" s="3">
        <v>63599.715996730527</v>
      </c>
      <c r="O517" s="3">
        <v>151.83392303928542</v>
      </c>
      <c r="P517" s="3">
        <v>1</v>
      </c>
      <c r="Q517" s="3">
        <f t="shared" si="30"/>
        <v>151.83392303928542</v>
      </c>
      <c r="R517" s="3">
        <v>0</v>
      </c>
      <c r="S517" s="3">
        <v>15.487321616383189</v>
      </c>
      <c r="T517" s="3">
        <v>1</v>
      </c>
      <c r="U517" s="3">
        <f t="shared" si="31"/>
        <v>15.487321616383189</v>
      </c>
      <c r="V517" s="3">
        <v>0</v>
      </c>
    </row>
    <row r="518" spans="1:22" x14ac:dyDescent="0.25">
      <c r="A518" s="3" t="s">
        <v>14</v>
      </c>
      <c r="B518" s="3"/>
      <c r="C518" s="3" t="s">
        <v>15</v>
      </c>
      <c r="D518" s="3" t="s">
        <v>16</v>
      </c>
      <c r="E518" s="3">
        <v>0.67</v>
      </c>
      <c r="F518" s="3">
        <v>0.72</v>
      </c>
      <c r="G518" s="3" t="s">
        <v>63</v>
      </c>
      <c r="H518" s="2">
        <v>5400</v>
      </c>
      <c r="I518" s="3" t="s">
        <v>45</v>
      </c>
      <c r="J518" s="2">
        <v>5400</v>
      </c>
      <c r="K518" s="3" t="s">
        <v>65</v>
      </c>
      <c r="L518" s="2">
        <v>2</v>
      </c>
      <c r="M518" s="3">
        <v>4.0331925150034979E-3</v>
      </c>
      <c r="N518" s="3">
        <v>3.7956036655405065</v>
      </c>
      <c r="O518" s="3">
        <v>8.2842527768918605E-3</v>
      </c>
      <c r="P518" s="3">
        <v>1</v>
      </c>
      <c r="Q518" s="3">
        <f t="shared" si="30"/>
        <v>8.2842527768918605E-3</v>
      </c>
      <c r="R518" s="3">
        <v>0</v>
      </c>
      <c r="S518" s="3">
        <v>9.4352558916131768E-4</v>
      </c>
      <c r="T518" s="3">
        <v>1</v>
      </c>
      <c r="U518" s="3">
        <f t="shared" si="31"/>
        <v>9.4352558916131768E-4</v>
      </c>
      <c r="V518" s="3">
        <v>0</v>
      </c>
    </row>
    <row r="519" spans="1:22" x14ac:dyDescent="0.25">
      <c r="A519" s="3" t="s">
        <v>14</v>
      </c>
      <c r="B519" s="3"/>
      <c r="C519" s="3" t="s">
        <v>15</v>
      </c>
      <c r="D519" s="3" t="s">
        <v>16</v>
      </c>
      <c r="E519" s="3">
        <v>0.67</v>
      </c>
      <c r="F519" s="3">
        <v>0.72</v>
      </c>
      <c r="G519" s="3" t="s">
        <v>75</v>
      </c>
      <c r="H519" s="2">
        <v>5400</v>
      </c>
      <c r="I519" s="3" t="s">
        <v>45</v>
      </c>
      <c r="J519" s="2">
        <v>5400</v>
      </c>
      <c r="K519" s="3" t="s">
        <v>76</v>
      </c>
      <c r="L519" s="2">
        <v>32</v>
      </c>
      <c r="M519" s="3">
        <v>0.88865860755752946</v>
      </c>
      <c r="N519" s="3">
        <v>682.1832074667002</v>
      </c>
      <c r="O519" s="3">
        <v>1.8336203639669952</v>
      </c>
      <c r="P519" s="3">
        <v>1</v>
      </c>
      <c r="Q519" s="3">
        <f t="shared" si="30"/>
        <v>1.8336203639669952</v>
      </c>
      <c r="R519" s="3">
        <v>0</v>
      </c>
      <c r="S519" s="3">
        <v>0.20753303801034451</v>
      </c>
      <c r="T519" s="3">
        <v>1</v>
      </c>
      <c r="U519" s="3">
        <f t="shared" si="31"/>
        <v>0.20753303801034451</v>
      </c>
      <c r="V519" s="3">
        <v>0</v>
      </c>
    </row>
    <row r="520" spans="1:22" x14ac:dyDescent="0.25">
      <c r="A520" s="3" t="s">
        <v>14</v>
      </c>
      <c r="B520" s="3"/>
      <c r="C520" s="3" t="s">
        <v>118</v>
      </c>
      <c r="D520" s="3" t="s">
        <v>119</v>
      </c>
      <c r="E520" s="3">
        <v>0.59</v>
      </c>
      <c r="F520" s="3">
        <v>0.64</v>
      </c>
      <c r="G520" s="3" t="s">
        <v>75</v>
      </c>
      <c r="H520" s="2">
        <v>5400</v>
      </c>
      <c r="I520" s="3" t="s">
        <v>45</v>
      </c>
      <c r="J520" s="2">
        <v>5400</v>
      </c>
      <c r="K520" s="3" t="s">
        <v>76</v>
      </c>
      <c r="L520" s="2">
        <v>50</v>
      </c>
      <c r="M520" s="3">
        <v>1.1978418091875012</v>
      </c>
      <c r="N520" s="3">
        <v>1283.998870207696</v>
      </c>
      <c r="O520" s="3">
        <v>3.049820197850369</v>
      </c>
      <c r="P520" s="3">
        <v>1</v>
      </c>
      <c r="Q520" s="3">
        <f t="shared" si="30"/>
        <v>3.049820197850369</v>
      </c>
      <c r="R520" s="3">
        <v>0</v>
      </c>
      <c r="S520" s="3">
        <v>0.37970289332571006</v>
      </c>
      <c r="T520" s="3">
        <v>1</v>
      </c>
      <c r="U520" s="3">
        <f t="shared" si="31"/>
        <v>0.37970289332571006</v>
      </c>
      <c r="V520" s="3">
        <v>0</v>
      </c>
    </row>
    <row r="521" spans="1:22" x14ac:dyDescent="0.25">
      <c r="A521" s="3" t="s">
        <v>14</v>
      </c>
      <c r="B521" s="3"/>
      <c r="C521" s="3" t="s">
        <v>15</v>
      </c>
      <c r="D521" s="3" t="s">
        <v>16</v>
      </c>
      <c r="E521" s="3">
        <v>0.67</v>
      </c>
      <c r="F521" s="3">
        <v>0.72</v>
      </c>
      <c r="G521" s="3" t="s">
        <v>77</v>
      </c>
      <c r="H521" s="2">
        <v>5400</v>
      </c>
      <c r="I521" s="3" t="s">
        <v>45</v>
      </c>
      <c r="J521" s="2">
        <v>5400</v>
      </c>
      <c r="K521" s="3" t="s">
        <v>25</v>
      </c>
      <c r="L521" s="2">
        <v>118</v>
      </c>
      <c r="M521" s="3">
        <v>15.990835358537474</v>
      </c>
      <c r="N521" s="3">
        <v>8770.948545886833</v>
      </c>
      <c r="O521" s="3">
        <v>23.001129536309172</v>
      </c>
      <c r="P521" s="3">
        <v>1</v>
      </c>
      <c r="Q521" s="3">
        <f t="shared" si="30"/>
        <v>23.001129536309172</v>
      </c>
      <c r="R521" s="3">
        <v>0</v>
      </c>
      <c r="S521" s="3">
        <v>2.1509451365199705</v>
      </c>
      <c r="T521" s="3">
        <v>1</v>
      </c>
      <c r="U521" s="3">
        <f t="shared" si="31"/>
        <v>2.1509451365199705</v>
      </c>
      <c r="V521" s="3">
        <v>0</v>
      </c>
    </row>
    <row r="522" spans="1:22" x14ac:dyDescent="0.25">
      <c r="A522" s="3" t="s">
        <v>14</v>
      </c>
      <c r="B522" s="3"/>
      <c r="C522" s="3" t="s">
        <v>118</v>
      </c>
      <c r="D522" s="3" t="s">
        <v>119</v>
      </c>
      <c r="E522" s="3">
        <v>0.59</v>
      </c>
      <c r="F522" s="3">
        <v>0.64</v>
      </c>
      <c r="G522" s="3" t="s">
        <v>77</v>
      </c>
      <c r="H522" s="2">
        <v>5400</v>
      </c>
      <c r="I522" s="3" t="s">
        <v>45</v>
      </c>
      <c r="J522" s="2">
        <v>5400</v>
      </c>
      <c r="K522" s="3" t="s">
        <v>156</v>
      </c>
      <c r="L522" s="2">
        <v>243</v>
      </c>
      <c r="M522" s="3">
        <v>37.649828359735295</v>
      </c>
      <c r="N522" s="3">
        <v>38874.263222666268</v>
      </c>
      <c r="O522" s="3">
        <v>78.9066977924345</v>
      </c>
      <c r="P522" s="3">
        <v>1</v>
      </c>
      <c r="Q522" s="3">
        <f t="shared" si="30"/>
        <v>78.9066977924345</v>
      </c>
      <c r="R522" s="3">
        <v>0</v>
      </c>
      <c r="S522" s="3">
        <v>10.208047594879565</v>
      </c>
      <c r="T522" s="3">
        <v>1</v>
      </c>
      <c r="U522" s="3">
        <f t="shared" si="31"/>
        <v>10.208047594879565</v>
      </c>
      <c r="V522" s="3">
        <v>0</v>
      </c>
    </row>
    <row r="523" spans="1:22" x14ac:dyDescent="0.25">
      <c r="A523" s="3" t="s">
        <v>14</v>
      </c>
      <c r="B523" s="3"/>
      <c r="C523" s="3" t="s">
        <v>15</v>
      </c>
      <c r="D523" s="3" t="s">
        <v>16</v>
      </c>
      <c r="E523" s="3">
        <v>0.67</v>
      </c>
      <c r="F523" s="3">
        <v>0.72</v>
      </c>
      <c r="G523" s="3" t="s">
        <v>77</v>
      </c>
      <c r="H523" s="2">
        <v>5400</v>
      </c>
      <c r="I523" s="3" t="s">
        <v>45</v>
      </c>
      <c r="J523" s="2">
        <v>5400</v>
      </c>
      <c r="K523" s="3" t="s">
        <v>78</v>
      </c>
      <c r="L523" s="2">
        <v>1</v>
      </c>
      <c r="M523" s="3">
        <v>1.5030709375363607E-7</v>
      </c>
      <c r="N523" s="3">
        <v>4.2438135149515312E-4</v>
      </c>
      <c r="O523" s="3">
        <v>8.7745498888513117E-7</v>
      </c>
      <c r="P523" s="3">
        <v>1</v>
      </c>
      <c r="Q523" s="3">
        <f t="shared" si="30"/>
        <v>8.7745498888513117E-7</v>
      </c>
      <c r="R523" s="3">
        <v>0</v>
      </c>
      <c r="S523" s="3">
        <v>1.1719368512294127E-7</v>
      </c>
      <c r="T523" s="3">
        <v>1</v>
      </c>
      <c r="U523" s="3">
        <f t="shared" si="31"/>
        <v>1.1719368512294127E-7</v>
      </c>
      <c r="V523" s="3">
        <v>0</v>
      </c>
    </row>
    <row r="524" spans="1:22" x14ac:dyDescent="0.25">
      <c r="A524" s="3" t="s">
        <v>14</v>
      </c>
      <c r="B524" s="3"/>
      <c r="C524" s="3" t="s">
        <v>15</v>
      </c>
      <c r="D524" s="3" t="s">
        <v>16</v>
      </c>
      <c r="E524" s="3">
        <v>0.67</v>
      </c>
      <c r="F524" s="3">
        <v>0.72</v>
      </c>
      <c r="G524" s="3" t="s">
        <v>77</v>
      </c>
      <c r="H524" s="2">
        <v>5410</v>
      </c>
      <c r="I524" s="3" t="s">
        <v>82</v>
      </c>
      <c r="J524" s="2">
        <v>5410</v>
      </c>
      <c r="K524" s="3" t="s">
        <v>25</v>
      </c>
      <c r="L524" s="2">
        <v>29</v>
      </c>
      <c r="M524" s="3">
        <v>3.3574616960190276</v>
      </c>
      <c r="N524" s="3">
        <v>4993.8189441280356</v>
      </c>
      <c r="O524" s="3">
        <v>12.944366014927368</v>
      </c>
      <c r="P524" s="3">
        <v>1</v>
      </c>
      <c r="Q524" s="3">
        <f t="shared" si="30"/>
        <v>12.944366014927368</v>
      </c>
      <c r="R524" s="3">
        <v>0</v>
      </c>
      <c r="S524" s="3">
        <v>1.2273283744411378</v>
      </c>
      <c r="T524" s="3">
        <v>1</v>
      </c>
      <c r="U524" s="3">
        <f t="shared" si="31"/>
        <v>1.2273283744411378</v>
      </c>
      <c r="V524" s="3">
        <v>0</v>
      </c>
    </row>
    <row r="525" spans="1:22" x14ac:dyDescent="0.25">
      <c r="A525" s="3" t="s">
        <v>14</v>
      </c>
      <c r="B525" s="3"/>
      <c r="C525" s="3" t="s">
        <v>15</v>
      </c>
      <c r="D525" s="3" t="s">
        <v>16</v>
      </c>
      <c r="E525" s="3">
        <v>0.67</v>
      </c>
      <c r="F525" s="3">
        <v>0.72</v>
      </c>
      <c r="G525" s="3" t="s">
        <v>77</v>
      </c>
      <c r="H525" s="2">
        <v>5420</v>
      </c>
      <c r="I525" s="3" t="s">
        <v>83</v>
      </c>
      <c r="J525" s="2">
        <v>5420</v>
      </c>
      <c r="K525" s="3" t="s">
        <v>25</v>
      </c>
      <c r="L525" s="2">
        <v>2583</v>
      </c>
      <c r="M525" s="3">
        <v>1306.5478703333347</v>
      </c>
      <c r="N525" s="3">
        <v>123837.25380517863</v>
      </c>
      <c r="O525" s="3">
        <v>285.53670177629908</v>
      </c>
      <c r="P525" s="3">
        <v>1</v>
      </c>
      <c r="Q525" s="3">
        <f t="shared" si="30"/>
        <v>285.53670177629908</v>
      </c>
      <c r="R525" s="3">
        <v>0</v>
      </c>
      <c r="S525" s="3">
        <v>32.227903772030345</v>
      </c>
      <c r="T525" s="3">
        <v>1</v>
      </c>
      <c r="U525" s="3">
        <f t="shared" si="31"/>
        <v>32.227903772030345</v>
      </c>
      <c r="V525" s="3">
        <v>0</v>
      </c>
    </row>
    <row r="526" spans="1:22" x14ac:dyDescent="0.25">
      <c r="A526" s="3" t="s">
        <v>14</v>
      </c>
      <c r="B526" s="3"/>
      <c r="C526" s="3" t="s">
        <v>15</v>
      </c>
      <c r="D526" s="3" t="s">
        <v>16</v>
      </c>
      <c r="E526" s="3">
        <v>0.67</v>
      </c>
      <c r="F526" s="3">
        <v>0.72</v>
      </c>
      <c r="G526" s="3" t="s">
        <v>19</v>
      </c>
      <c r="H526" s="2">
        <v>5430</v>
      </c>
      <c r="I526" s="3" t="s">
        <v>46</v>
      </c>
      <c r="J526" s="2">
        <v>5430</v>
      </c>
      <c r="K526" s="3" t="s">
        <v>19</v>
      </c>
      <c r="L526" s="2">
        <v>16</v>
      </c>
      <c r="M526" s="3">
        <v>3.0603801000125452</v>
      </c>
      <c r="N526" s="3">
        <v>2750.6248091978182</v>
      </c>
      <c r="O526" s="3">
        <v>6.1661923407770489</v>
      </c>
      <c r="P526" s="3">
        <v>1</v>
      </c>
      <c r="Q526" s="3">
        <f t="shared" si="30"/>
        <v>6.1661923407770489</v>
      </c>
      <c r="R526" s="3">
        <v>0</v>
      </c>
      <c r="S526" s="3">
        <v>0.76922822473739949</v>
      </c>
      <c r="T526" s="3">
        <v>1</v>
      </c>
      <c r="U526" s="3">
        <f t="shared" si="31"/>
        <v>0.76922822473739949</v>
      </c>
      <c r="V526" s="3">
        <v>0</v>
      </c>
    </row>
    <row r="527" spans="1:22" x14ac:dyDescent="0.25">
      <c r="A527" s="3" t="s">
        <v>14</v>
      </c>
      <c r="B527" s="3"/>
      <c r="C527" s="3" t="s">
        <v>90</v>
      </c>
      <c r="D527" s="3" t="s">
        <v>91</v>
      </c>
      <c r="E527" s="3">
        <v>0.66</v>
      </c>
      <c r="F527" s="3">
        <v>0.7</v>
      </c>
      <c r="G527" s="3" t="s">
        <v>19</v>
      </c>
      <c r="H527" s="2">
        <v>5430</v>
      </c>
      <c r="I527" s="3" t="s">
        <v>46</v>
      </c>
      <c r="J527" s="2">
        <v>5430</v>
      </c>
      <c r="K527" s="3" t="s">
        <v>19</v>
      </c>
      <c r="L527" s="2">
        <v>67</v>
      </c>
      <c r="M527" s="3">
        <v>16.199690314651527</v>
      </c>
      <c r="N527" s="3">
        <v>14127.605333152394</v>
      </c>
      <c r="O527" s="3">
        <v>35.973635663833264</v>
      </c>
      <c r="P527" s="3">
        <v>1</v>
      </c>
      <c r="Q527" s="3">
        <f t="shared" si="30"/>
        <v>35.973635663833264</v>
      </c>
      <c r="R527" s="3">
        <v>0</v>
      </c>
      <c r="S527" s="3">
        <v>3.4956576481869539</v>
      </c>
      <c r="T527" s="3">
        <v>1</v>
      </c>
      <c r="U527" s="3">
        <f t="shared" si="31"/>
        <v>3.4956576481869539</v>
      </c>
      <c r="V527" s="3">
        <v>0</v>
      </c>
    </row>
    <row r="528" spans="1:22" x14ac:dyDescent="0.25">
      <c r="A528" s="3" t="s">
        <v>14</v>
      </c>
      <c r="B528" s="3"/>
      <c r="C528" s="3" t="s">
        <v>90</v>
      </c>
      <c r="D528" s="3" t="s">
        <v>111</v>
      </c>
      <c r="E528" s="3">
        <v>0.66</v>
      </c>
      <c r="F528" s="3">
        <v>0.7</v>
      </c>
      <c r="G528" s="3" t="s">
        <v>19</v>
      </c>
      <c r="H528" s="2">
        <v>5430</v>
      </c>
      <c r="I528" s="3" t="s">
        <v>46</v>
      </c>
      <c r="J528" s="2">
        <v>5430</v>
      </c>
      <c r="K528" s="3" t="s">
        <v>19</v>
      </c>
      <c r="L528" s="2">
        <v>1168</v>
      </c>
      <c r="M528" s="3">
        <v>337.4004897148717</v>
      </c>
      <c r="N528" s="3">
        <v>230616.87899537961</v>
      </c>
      <c r="O528" s="3">
        <v>591.99359380725173</v>
      </c>
      <c r="P528" s="3">
        <v>1</v>
      </c>
      <c r="Q528" s="3">
        <f t="shared" si="30"/>
        <v>591.99359380725173</v>
      </c>
      <c r="R528" s="3">
        <v>0</v>
      </c>
      <c r="S528" s="3">
        <v>57.348960708012761</v>
      </c>
      <c r="T528" s="3">
        <v>1</v>
      </c>
      <c r="U528" s="3">
        <f t="shared" si="31"/>
        <v>57.348960708012761</v>
      </c>
      <c r="V528" s="3">
        <v>0</v>
      </c>
    </row>
    <row r="529" spans="1:22" x14ac:dyDescent="0.25">
      <c r="A529" s="3" t="s">
        <v>14</v>
      </c>
      <c r="B529" s="3"/>
      <c r="C529" s="3" t="s">
        <v>118</v>
      </c>
      <c r="D529" s="3" t="s">
        <v>119</v>
      </c>
      <c r="E529" s="3">
        <v>0.59</v>
      </c>
      <c r="F529" s="3">
        <v>0.64</v>
      </c>
      <c r="G529" s="3" t="s">
        <v>19</v>
      </c>
      <c r="H529" s="2">
        <v>5430</v>
      </c>
      <c r="I529" s="3" t="s">
        <v>46</v>
      </c>
      <c r="J529" s="2">
        <v>5430</v>
      </c>
      <c r="K529" s="3" t="s">
        <v>19</v>
      </c>
      <c r="L529" s="2">
        <v>45</v>
      </c>
      <c r="M529" s="3">
        <v>10.456602010179331</v>
      </c>
      <c r="N529" s="3">
        <v>8959.3761154786807</v>
      </c>
      <c r="O529" s="3">
        <v>19.612763828223013</v>
      </c>
      <c r="P529" s="3">
        <v>1</v>
      </c>
      <c r="Q529" s="3">
        <f t="shared" si="30"/>
        <v>19.612763828223013</v>
      </c>
      <c r="R529" s="3">
        <v>0</v>
      </c>
      <c r="S529" s="3">
        <v>2.2842258989504574</v>
      </c>
      <c r="T529" s="3">
        <v>1</v>
      </c>
      <c r="U529" s="3">
        <f t="shared" si="31"/>
        <v>2.2842258989504574</v>
      </c>
      <c r="V529" s="3">
        <v>0</v>
      </c>
    </row>
    <row r="530" spans="1:22" x14ac:dyDescent="0.25">
      <c r="A530" s="3" t="s">
        <v>14</v>
      </c>
      <c r="B530" s="3"/>
      <c r="C530" s="3" t="s">
        <v>118</v>
      </c>
      <c r="D530" s="3" t="s">
        <v>119</v>
      </c>
      <c r="E530" s="3">
        <v>0.59</v>
      </c>
      <c r="F530" s="3">
        <v>0.64</v>
      </c>
      <c r="G530" s="3" t="s">
        <v>139</v>
      </c>
      <c r="H530" s="2">
        <v>5430</v>
      </c>
      <c r="I530" s="3" t="s">
        <v>46</v>
      </c>
      <c r="J530" s="2">
        <v>5430</v>
      </c>
      <c r="K530" s="3" t="s">
        <v>123</v>
      </c>
      <c r="L530" s="2">
        <v>267</v>
      </c>
      <c r="M530" s="3">
        <v>52.645899491760673</v>
      </c>
      <c r="N530" s="3">
        <v>58474.377514426502</v>
      </c>
      <c r="O530" s="3">
        <v>145.9584671862639</v>
      </c>
      <c r="P530" s="3">
        <v>1</v>
      </c>
      <c r="Q530" s="3">
        <f t="shared" si="30"/>
        <v>145.9584671862639</v>
      </c>
      <c r="R530" s="3">
        <v>0</v>
      </c>
      <c r="S530" s="3">
        <v>14.575491510984056</v>
      </c>
      <c r="T530" s="3">
        <v>1</v>
      </c>
      <c r="U530" s="3">
        <f t="shared" si="31"/>
        <v>14.575491510984056</v>
      </c>
      <c r="V530" s="3">
        <v>0</v>
      </c>
    </row>
    <row r="531" spans="1:22" x14ac:dyDescent="0.25">
      <c r="A531" s="3" t="s">
        <v>14</v>
      </c>
      <c r="B531" s="3"/>
      <c r="C531" s="3" t="s">
        <v>15</v>
      </c>
      <c r="D531" s="3" t="s">
        <v>16</v>
      </c>
      <c r="E531" s="3">
        <v>0.67</v>
      </c>
      <c r="F531" s="3">
        <v>0.72</v>
      </c>
      <c r="G531" s="3" t="s">
        <v>63</v>
      </c>
      <c r="H531" s="2">
        <v>5430</v>
      </c>
      <c r="I531" s="3" t="s">
        <v>46</v>
      </c>
      <c r="J531" s="2">
        <v>5430</v>
      </c>
      <c r="K531" s="3" t="s">
        <v>20</v>
      </c>
      <c r="L531" s="2">
        <v>1324</v>
      </c>
      <c r="M531" s="3">
        <v>392.1163106237305</v>
      </c>
      <c r="N531" s="3">
        <v>165718.24894808599</v>
      </c>
      <c r="O531" s="3">
        <v>432.11134561550489</v>
      </c>
      <c r="P531" s="3">
        <v>1</v>
      </c>
      <c r="Q531" s="3">
        <f t="shared" si="30"/>
        <v>432.11134561550489</v>
      </c>
      <c r="R531" s="3">
        <v>0</v>
      </c>
      <c r="S531" s="3">
        <v>40.554121879101814</v>
      </c>
      <c r="T531" s="3">
        <v>1</v>
      </c>
      <c r="U531" s="3">
        <f t="shared" si="31"/>
        <v>40.554121879101814</v>
      </c>
      <c r="V531" s="3">
        <v>0</v>
      </c>
    </row>
    <row r="532" spans="1:22" x14ac:dyDescent="0.25">
      <c r="A532" s="3" t="s">
        <v>14</v>
      </c>
      <c r="B532" s="3"/>
      <c r="C532" s="3" t="s">
        <v>118</v>
      </c>
      <c r="D532" s="3" t="s">
        <v>119</v>
      </c>
      <c r="E532" s="3">
        <v>0.59</v>
      </c>
      <c r="F532" s="3">
        <v>0.64</v>
      </c>
      <c r="G532" s="3" t="s">
        <v>75</v>
      </c>
      <c r="H532" s="2">
        <v>5430</v>
      </c>
      <c r="I532" s="3" t="s">
        <v>46</v>
      </c>
      <c r="J532" s="2">
        <v>5430</v>
      </c>
      <c r="K532" s="3" t="s">
        <v>76</v>
      </c>
      <c r="L532" s="2">
        <v>3</v>
      </c>
      <c r="M532" s="3">
        <v>2.6097883202392319E-3</v>
      </c>
      <c r="N532" s="3">
        <v>1.3005834323186625</v>
      </c>
      <c r="O532" s="3">
        <v>2.4430290798350728E-3</v>
      </c>
      <c r="P532" s="3">
        <v>1</v>
      </c>
      <c r="Q532" s="3">
        <f t="shared" si="30"/>
        <v>2.4430290798350728E-3</v>
      </c>
      <c r="R532" s="3">
        <v>0</v>
      </c>
      <c r="S532" s="3">
        <v>3.0623385686771886E-4</v>
      </c>
      <c r="T532" s="3">
        <v>1</v>
      </c>
      <c r="U532" s="3">
        <f t="shared" si="31"/>
        <v>3.0623385686771886E-4</v>
      </c>
      <c r="V532" s="3">
        <v>0</v>
      </c>
    </row>
    <row r="533" spans="1:22" x14ac:dyDescent="0.25">
      <c r="A533" s="3" t="s">
        <v>14</v>
      </c>
      <c r="B533" s="3"/>
      <c r="C533" s="3" t="s">
        <v>15</v>
      </c>
      <c r="D533" s="3" t="s">
        <v>16</v>
      </c>
      <c r="E533" s="3">
        <v>0.67</v>
      </c>
      <c r="F533" s="3">
        <v>0.72</v>
      </c>
      <c r="G533" s="3" t="s">
        <v>77</v>
      </c>
      <c r="H533" s="2">
        <v>5430</v>
      </c>
      <c r="I533" s="3" t="s">
        <v>46</v>
      </c>
      <c r="J533" s="2">
        <v>5430</v>
      </c>
      <c r="K533" s="3" t="s">
        <v>25</v>
      </c>
      <c r="L533" s="2">
        <v>23</v>
      </c>
      <c r="M533" s="3">
        <v>2.6389153631065017</v>
      </c>
      <c r="N533" s="3">
        <v>1542.8827225358036</v>
      </c>
      <c r="O533" s="3">
        <v>3.7905701287361722</v>
      </c>
      <c r="P533" s="3">
        <v>1</v>
      </c>
      <c r="Q533" s="3">
        <f t="shared" si="30"/>
        <v>3.7905701287361722</v>
      </c>
      <c r="R533" s="3">
        <v>0</v>
      </c>
      <c r="S533" s="3">
        <v>0.38347062415828154</v>
      </c>
      <c r="T533" s="3">
        <v>1</v>
      </c>
      <c r="U533" s="3">
        <f t="shared" si="31"/>
        <v>0.38347062415828154</v>
      </c>
      <c r="V533" s="3">
        <v>0</v>
      </c>
    </row>
    <row r="534" spans="1:22" x14ac:dyDescent="0.25">
      <c r="A534" s="3" t="s">
        <v>14</v>
      </c>
      <c r="B534" s="3"/>
      <c r="C534" s="3" t="s">
        <v>15</v>
      </c>
      <c r="D534" s="3" t="s">
        <v>16</v>
      </c>
      <c r="E534" s="3">
        <v>0.67</v>
      </c>
      <c r="F534" s="3">
        <v>0.72</v>
      </c>
      <c r="G534" s="3" t="s">
        <v>77</v>
      </c>
      <c r="H534" s="2">
        <v>6110</v>
      </c>
      <c r="I534" s="3" t="s">
        <v>84</v>
      </c>
      <c r="J534" s="2">
        <v>6110</v>
      </c>
      <c r="K534" s="3" t="s">
        <v>25</v>
      </c>
      <c r="L534" s="2">
        <v>85</v>
      </c>
      <c r="M534" s="3">
        <v>20.13698081671081</v>
      </c>
      <c r="N534" s="3">
        <v>28998.113813100274</v>
      </c>
      <c r="O534" s="3">
        <v>75.14839429400952</v>
      </c>
      <c r="P534" s="3">
        <v>1</v>
      </c>
      <c r="Q534" s="3">
        <f t="shared" si="30"/>
        <v>75.14839429400952</v>
      </c>
      <c r="R534" s="3">
        <v>0</v>
      </c>
      <c r="S534" s="3">
        <v>6.7518699602898504</v>
      </c>
      <c r="T534" s="3">
        <v>1</v>
      </c>
      <c r="U534" s="3">
        <f t="shared" si="31"/>
        <v>6.7518699602898504</v>
      </c>
      <c r="V534" s="3">
        <v>0</v>
      </c>
    </row>
    <row r="535" spans="1:22" x14ac:dyDescent="0.25">
      <c r="A535" s="3" t="s">
        <v>14</v>
      </c>
      <c r="B535" s="3"/>
      <c r="C535" s="3" t="s">
        <v>15</v>
      </c>
      <c r="D535" s="3" t="s">
        <v>16</v>
      </c>
      <c r="E535" s="3">
        <v>0.67</v>
      </c>
      <c r="F535" s="3">
        <v>0.72</v>
      </c>
      <c r="G535" s="3" t="s">
        <v>19</v>
      </c>
      <c r="H535" s="2">
        <v>6120</v>
      </c>
      <c r="I535" s="3" t="s">
        <v>47</v>
      </c>
      <c r="J535" s="2">
        <v>6120</v>
      </c>
      <c r="K535" s="3" t="s">
        <v>19</v>
      </c>
      <c r="L535" s="2">
        <v>932</v>
      </c>
      <c r="M535" s="3">
        <v>32.695003727078671</v>
      </c>
      <c r="N535" s="3">
        <v>41954.86383695079</v>
      </c>
      <c r="O535" s="3">
        <v>106.49142001760939</v>
      </c>
      <c r="P535" s="3">
        <v>1</v>
      </c>
      <c r="Q535" s="3">
        <f t="shared" si="30"/>
        <v>106.49142001760939</v>
      </c>
      <c r="R535" s="3">
        <v>0</v>
      </c>
      <c r="S535" s="3">
        <v>10.504294127745281</v>
      </c>
      <c r="T535" s="3">
        <v>1</v>
      </c>
      <c r="U535" s="3">
        <f t="shared" si="31"/>
        <v>10.504294127745281</v>
      </c>
      <c r="V535" s="3">
        <v>0</v>
      </c>
    </row>
    <row r="536" spans="1:22" x14ac:dyDescent="0.25">
      <c r="A536" s="3" t="s">
        <v>14</v>
      </c>
      <c r="B536" s="3"/>
      <c r="C536" s="3" t="s">
        <v>90</v>
      </c>
      <c r="D536" s="3" t="s">
        <v>91</v>
      </c>
      <c r="E536" s="3">
        <v>0.66</v>
      </c>
      <c r="F536" s="3">
        <v>0.7</v>
      </c>
      <c r="G536" s="3" t="s">
        <v>19</v>
      </c>
      <c r="H536" s="2">
        <v>6120</v>
      </c>
      <c r="I536" s="3" t="s">
        <v>47</v>
      </c>
      <c r="J536" s="2">
        <v>6120</v>
      </c>
      <c r="K536" s="3" t="s">
        <v>19</v>
      </c>
      <c r="L536" s="2">
        <v>434</v>
      </c>
      <c r="M536" s="3">
        <v>134.4503630046209</v>
      </c>
      <c r="N536" s="3">
        <v>336231.47115643753</v>
      </c>
      <c r="O536" s="3">
        <v>832.40042093208672</v>
      </c>
      <c r="P536" s="3">
        <v>1</v>
      </c>
      <c r="Q536" s="3">
        <f t="shared" si="30"/>
        <v>832.40042093208672</v>
      </c>
      <c r="R536" s="3">
        <v>0</v>
      </c>
      <c r="S536" s="3">
        <v>85.361072497923118</v>
      </c>
      <c r="T536" s="3">
        <v>1</v>
      </c>
      <c r="U536" s="3">
        <f t="shared" si="31"/>
        <v>85.361072497923118</v>
      </c>
      <c r="V536" s="3">
        <v>0</v>
      </c>
    </row>
    <row r="537" spans="1:22" x14ac:dyDescent="0.25">
      <c r="A537" s="3" t="s">
        <v>14</v>
      </c>
      <c r="B537" s="3"/>
      <c r="C537" s="3" t="s">
        <v>90</v>
      </c>
      <c r="D537" s="3" t="s">
        <v>111</v>
      </c>
      <c r="E537" s="3">
        <v>0.66</v>
      </c>
      <c r="F537" s="3">
        <v>0.7</v>
      </c>
      <c r="G537" s="3" t="s">
        <v>19</v>
      </c>
      <c r="H537" s="2">
        <v>6120</v>
      </c>
      <c r="I537" s="3" t="s">
        <v>47</v>
      </c>
      <c r="J537" s="2">
        <v>6120</v>
      </c>
      <c r="K537" s="3" t="s">
        <v>19</v>
      </c>
      <c r="L537" s="2">
        <v>2209</v>
      </c>
      <c r="M537" s="3">
        <v>537.71238311790785</v>
      </c>
      <c r="N537" s="3">
        <v>1228849.1490784492</v>
      </c>
      <c r="O537" s="3">
        <v>3030.6871769228937</v>
      </c>
      <c r="P537" s="3">
        <v>1</v>
      </c>
      <c r="Q537" s="3">
        <f t="shared" si="30"/>
        <v>3030.6871769228937</v>
      </c>
      <c r="R537" s="3">
        <v>0</v>
      </c>
      <c r="S537" s="3">
        <v>303.70674407327863</v>
      </c>
      <c r="T537" s="3">
        <v>1</v>
      </c>
      <c r="U537" s="3">
        <f t="shared" si="31"/>
        <v>303.70674407327863</v>
      </c>
      <c r="V537" s="3">
        <v>0</v>
      </c>
    </row>
    <row r="538" spans="1:22" x14ac:dyDescent="0.25">
      <c r="A538" s="3" t="s">
        <v>14</v>
      </c>
      <c r="B538" s="3"/>
      <c r="C538" s="3" t="s">
        <v>118</v>
      </c>
      <c r="D538" s="3" t="s">
        <v>119</v>
      </c>
      <c r="E538" s="3">
        <v>0.59</v>
      </c>
      <c r="F538" s="3">
        <v>0.64</v>
      </c>
      <c r="G538" s="3" t="s">
        <v>19</v>
      </c>
      <c r="H538" s="2">
        <v>6120</v>
      </c>
      <c r="I538" s="3" t="s">
        <v>47</v>
      </c>
      <c r="J538" s="2">
        <v>6120</v>
      </c>
      <c r="K538" s="3" t="s">
        <v>19</v>
      </c>
      <c r="L538" s="2">
        <v>486</v>
      </c>
      <c r="M538" s="3">
        <v>57.31447289551754</v>
      </c>
      <c r="N538" s="3">
        <v>127982.19203165076</v>
      </c>
      <c r="O538" s="3">
        <v>309.48766863752348</v>
      </c>
      <c r="P538" s="3">
        <v>1</v>
      </c>
      <c r="Q538" s="3">
        <f t="shared" si="30"/>
        <v>309.48766863752348</v>
      </c>
      <c r="R538" s="3">
        <v>0</v>
      </c>
      <c r="S538" s="3">
        <v>33.764190304166327</v>
      </c>
      <c r="T538" s="3">
        <v>1</v>
      </c>
      <c r="U538" s="3">
        <f t="shared" si="31"/>
        <v>33.764190304166327</v>
      </c>
      <c r="V538" s="3">
        <v>0</v>
      </c>
    </row>
    <row r="539" spans="1:22" x14ac:dyDescent="0.25">
      <c r="A539" s="3" t="s">
        <v>14</v>
      </c>
      <c r="B539" s="3"/>
      <c r="C539" s="3" t="s">
        <v>118</v>
      </c>
      <c r="D539" s="3" t="s">
        <v>119</v>
      </c>
      <c r="E539" s="3">
        <v>0.59</v>
      </c>
      <c r="F539" s="3">
        <v>0.64</v>
      </c>
      <c r="G539" s="3" t="s">
        <v>137</v>
      </c>
      <c r="H539" s="2">
        <v>6120</v>
      </c>
      <c r="I539" s="3" t="s">
        <v>47</v>
      </c>
      <c r="J539" s="2">
        <v>6120</v>
      </c>
      <c r="K539" s="3" t="s">
        <v>121</v>
      </c>
      <c r="L539" s="2">
        <v>49</v>
      </c>
      <c r="M539" s="3">
        <v>10.933989025368163</v>
      </c>
      <c r="N539" s="3">
        <v>31207.444114413385</v>
      </c>
      <c r="O539" s="3">
        <v>75.689672747967109</v>
      </c>
      <c r="P539" s="3">
        <v>1</v>
      </c>
      <c r="Q539" s="3">
        <f t="shared" si="30"/>
        <v>75.689672747967109</v>
      </c>
      <c r="R539" s="3">
        <v>0</v>
      </c>
      <c r="S539" s="3">
        <v>8.2078448983666181</v>
      </c>
      <c r="T539" s="3">
        <v>1</v>
      </c>
      <c r="U539" s="3">
        <f t="shared" si="31"/>
        <v>8.2078448983666181</v>
      </c>
      <c r="V539" s="3">
        <v>0</v>
      </c>
    </row>
    <row r="540" spans="1:22" x14ac:dyDescent="0.25">
      <c r="A540" s="3" t="s">
        <v>14</v>
      </c>
      <c r="B540" s="3"/>
      <c r="C540" s="3" t="s">
        <v>118</v>
      </c>
      <c r="D540" s="3" t="s">
        <v>119</v>
      </c>
      <c r="E540" s="3">
        <v>0.59</v>
      </c>
      <c r="F540" s="3">
        <v>0.64</v>
      </c>
      <c r="G540" s="3" t="s">
        <v>137</v>
      </c>
      <c r="H540" s="2">
        <v>6120</v>
      </c>
      <c r="I540" s="3" t="s">
        <v>47</v>
      </c>
      <c r="J540" s="2">
        <v>6120</v>
      </c>
      <c r="K540" s="3" t="s">
        <v>122</v>
      </c>
      <c r="L540" s="2">
        <v>44</v>
      </c>
      <c r="M540" s="3">
        <v>15.586429536918837</v>
      </c>
      <c r="N540" s="3">
        <v>46133.815344275776</v>
      </c>
      <c r="O540" s="3">
        <v>112.3355242523759</v>
      </c>
      <c r="P540" s="3">
        <v>1</v>
      </c>
      <c r="Q540" s="3">
        <f t="shared" si="30"/>
        <v>112.3355242523759</v>
      </c>
      <c r="R540" s="3">
        <v>0</v>
      </c>
      <c r="S540" s="3">
        <v>11.907910914816112</v>
      </c>
      <c r="T540" s="3">
        <v>1</v>
      </c>
      <c r="U540" s="3">
        <f t="shared" si="31"/>
        <v>11.907910914816112</v>
      </c>
      <c r="V540" s="3">
        <v>0</v>
      </c>
    </row>
    <row r="541" spans="1:22" x14ac:dyDescent="0.25">
      <c r="A541" s="3" t="s">
        <v>14</v>
      </c>
      <c r="B541" s="3"/>
      <c r="C541" s="3" t="s">
        <v>118</v>
      </c>
      <c r="D541" s="3" t="s">
        <v>119</v>
      </c>
      <c r="E541" s="3">
        <v>0.59</v>
      </c>
      <c r="F541" s="3">
        <v>0.64</v>
      </c>
      <c r="G541" s="3" t="s">
        <v>139</v>
      </c>
      <c r="H541" s="2">
        <v>6120</v>
      </c>
      <c r="I541" s="3" t="s">
        <v>47</v>
      </c>
      <c r="J541" s="2">
        <v>6120</v>
      </c>
      <c r="K541" s="3" t="s">
        <v>123</v>
      </c>
      <c r="L541" s="2">
        <v>1774</v>
      </c>
      <c r="M541" s="3">
        <v>509.4912184010189</v>
      </c>
      <c r="N541" s="3">
        <v>1174466.841385301</v>
      </c>
      <c r="O541" s="3">
        <v>2889.3494275272842</v>
      </c>
      <c r="P541" s="3">
        <v>1</v>
      </c>
      <c r="Q541" s="3">
        <f t="shared" si="30"/>
        <v>2889.3494275272842</v>
      </c>
      <c r="R541" s="3">
        <v>0</v>
      </c>
      <c r="S541" s="3">
        <v>295.34206231813408</v>
      </c>
      <c r="T541" s="3">
        <v>1</v>
      </c>
      <c r="U541" s="3">
        <f t="shared" si="31"/>
        <v>295.34206231813408</v>
      </c>
      <c r="V541" s="3">
        <v>0</v>
      </c>
    </row>
    <row r="542" spans="1:22" x14ac:dyDescent="0.25">
      <c r="A542" s="3" t="s">
        <v>14</v>
      </c>
      <c r="B542" s="3"/>
      <c r="C542" s="3" t="s">
        <v>118</v>
      </c>
      <c r="D542" s="3" t="s">
        <v>119</v>
      </c>
      <c r="E542" s="3">
        <v>0.59</v>
      </c>
      <c r="F542" s="3">
        <v>0.64</v>
      </c>
      <c r="G542" s="3" t="s">
        <v>141</v>
      </c>
      <c r="H542" s="2">
        <v>6120</v>
      </c>
      <c r="I542" s="3" t="s">
        <v>47</v>
      </c>
      <c r="J542" s="2">
        <v>6120</v>
      </c>
      <c r="K542" s="3" t="s">
        <v>142</v>
      </c>
      <c r="L542" s="2">
        <v>91</v>
      </c>
      <c r="M542" s="3">
        <v>4.4130939368850397</v>
      </c>
      <c r="N542" s="3">
        <v>9476.439795891245</v>
      </c>
      <c r="O542" s="3">
        <v>19.607911349462295</v>
      </c>
      <c r="P542" s="3">
        <v>1</v>
      </c>
      <c r="Q542" s="3">
        <f t="shared" si="30"/>
        <v>19.607911349462295</v>
      </c>
      <c r="R542" s="3">
        <v>0</v>
      </c>
      <c r="S542" s="3">
        <v>2.6069493216969333</v>
      </c>
      <c r="T542" s="3">
        <v>1</v>
      </c>
      <c r="U542" s="3">
        <f t="shared" si="31"/>
        <v>2.6069493216969333</v>
      </c>
      <c r="V542" s="3">
        <v>0</v>
      </c>
    </row>
    <row r="543" spans="1:22" x14ac:dyDescent="0.25">
      <c r="A543" s="3" t="s">
        <v>14</v>
      </c>
      <c r="B543" s="3"/>
      <c r="C543" s="3" t="s">
        <v>118</v>
      </c>
      <c r="D543" s="3" t="s">
        <v>119</v>
      </c>
      <c r="E543" s="3">
        <v>0.59</v>
      </c>
      <c r="F543" s="3">
        <v>0.64</v>
      </c>
      <c r="G543" s="3" t="s">
        <v>145</v>
      </c>
      <c r="H543" s="2">
        <v>6120</v>
      </c>
      <c r="I543" s="3" t="s">
        <v>47</v>
      </c>
      <c r="J543" s="2">
        <v>6120</v>
      </c>
      <c r="K543" s="3" t="s">
        <v>147</v>
      </c>
      <c r="L543" s="2">
        <v>1</v>
      </c>
      <c r="M543" s="3">
        <v>6.4422009438325591E-4</v>
      </c>
      <c r="N543" s="3">
        <v>0.15104517949356122</v>
      </c>
      <c r="O543" s="3">
        <v>3.0523015899393925E-4</v>
      </c>
      <c r="P543" s="3">
        <v>1</v>
      </c>
      <c r="Q543" s="3">
        <f t="shared" si="30"/>
        <v>3.0523015899393925E-4</v>
      </c>
      <c r="R543" s="3">
        <v>0</v>
      </c>
      <c r="S543" s="3">
        <v>4.3053163105326408E-5</v>
      </c>
      <c r="T543" s="3">
        <v>1</v>
      </c>
      <c r="U543" s="3">
        <f t="shared" si="31"/>
        <v>4.3053163105326408E-5</v>
      </c>
      <c r="V543" s="3">
        <v>0</v>
      </c>
    </row>
    <row r="544" spans="1:22" x14ac:dyDescent="0.25">
      <c r="A544" s="3" t="s">
        <v>14</v>
      </c>
      <c r="B544" s="3"/>
      <c r="C544" s="3" t="s">
        <v>118</v>
      </c>
      <c r="D544" s="3" t="s">
        <v>119</v>
      </c>
      <c r="E544" s="3">
        <v>0.59</v>
      </c>
      <c r="F544" s="3">
        <v>0.64</v>
      </c>
      <c r="G544" s="3" t="s">
        <v>145</v>
      </c>
      <c r="H544" s="2">
        <v>6120</v>
      </c>
      <c r="I544" s="3" t="s">
        <v>47</v>
      </c>
      <c r="J544" s="2">
        <v>6120</v>
      </c>
      <c r="K544" s="3" t="s">
        <v>146</v>
      </c>
      <c r="L544" s="2">
        <v>73</v>
      </c>
      <c r="M544" s="3">
        <v>6.2011882159615226</v>
      </c>
      <c r="N544" s="3">
        <v>14005.277800661202</v>
      </c>
      <c r="O544" s="3">
        <v>28.597679760477757</v>
      </c>
      <c r="P544" s="3">
        <v>1</v>
      </c>
      <c r="Q544" s="3">
        <f t="shared" si="30"/>
        <v>28.597679760477757</v>
      </c>
      <c r="R544" s="3">
        <v>0</v>
      </c>
      <c r="S544" s="3">
        <v>3.6307742256605771</v>
      </c>
      <c r="T544" s="3">
        <v>1</v>
      </c>
      <c r="U544" s="3">
        <f t="shared" si="31"/>
        <v>3.6307742256605771</v>
      </c>
      <c r="V544" s="3">
        <v>0</v>
      </c>
    </row>
    <row r="545" spans="1:22" x14ac:dyDescent="0.25">
      <c r="A545" s="3" t="s">
        <v>14</v>
      </c>
      <c r="B545" s="3"/>
      <c r="C545" s="3" t="s">
        <v>90</v>
      </c>
      <c r="D545" s="3" t="s">
        <v>111</v>
      </c>
      <c r="E545" s="3">
        <v>0.66</v>
      </c>
      <c r="F545" s="3">
        <v>0.7</v>
      </c>
      <c r="G545" s="3" t="s">
        <v>59</v>
      </c>
      <c r="H545" s="2">
        <v>6120</v>
      </c>
      <c r="I545" s="3" t="s">
        <v>47</v>
      </c>
      <c r="J545" s="2">
        <v>6120</v>
      </c>
      <c r="K545" s="3" t="s">
        <v>62</v>
      </c>
      <c r="L545" s="2">
        <v>13</v>
      </c>
      <c r="M545" s="3">
        <v>0.84335990343434009</v>
      </c>
      <c r="N545" s="3">
        <v>1945.6970036295318</v>
      </c>
      <c r="O545" s="3">
        <v>4.5482912535061653</v>
      </c>
      <c r="P545" s="3">
        <v>1</v>
      </c>
      <c r="Q545" s="3">
        <f t="shared" si="30"/>
        <v>4.5482912535061653</v>
      </c>
      <c r="R545" s="3">
        <v>0</v>
      </c>
      <c r="S545" s="3">
        <v>0.550152681282574</v>
      </c>
      <c r="T545" s="3">
        <v>1</v>
      </c>
      <c r="U545" s="3">
        <f t="shared" si="31"/>
        <v>0.550152681282574</v>
      </c>
      <c r="V545" s="3">
        <v>0</v>
      </c>
    </row>
    <row r="546" spans="1:22" x14ac:dyDescent="0.25">
      <c r="A546" s="3" t="s">
        <v>14</v>
      </c>
      <c r="B546" s="3"/>
      <c r="C546" s="3" t="s">
        <v>118</v>
      </c>
      <c r="D546" s="3" t="s">
        <v>119</v>
      </c>
      <c r="E546" s="3">
        <v>0.59</v>
      </c>
      <c r="F546" s="3">
        <v>0.64</v>
      </c>
      <c r="G546" s="3" t="s">
        <v>59</v>
      </c>
      <c r="H546" s="2">
        <v>6120</v>
      </c>
      <c r="I546" s="3" t="s">
        <v>47</v>
      </c>
      <c r="J546" s="2">
        <v>6120</v>
      </c>
      <c r="K546" s="3" t="s">
        <v>62</v>
      </c>
      <c r="L546" s="2">
        <v>49</v>
      </c>
      <c r="M546" s="3">
        <v>3.1854186727303389</v>
      </c>
      <c r="N546" s="3">
        <v>10057.679396904487</v>
      </c>
      <c r="O546" s="3">
        <v>23.207422302341559</v>
      </c>
      <c r="P546" s="3">
        <v>1</v>
      </c>
      <c r="Q546" s="3">
        <f t="shared" si="30"/>
        <v>23.207422302341559</v>
      </c>
      <c r="R546" s="3">
        <v>0</v>
      </c>
      <c r="S546" s="3">
        <v>2.7564588794856673</v>
      </c>
      <c r="T546" s="3">
        <v>1</v>
      </c>
      <c r="U546" s="3">
        <f t="shared" si="31"/>
        <v>2.7564588794856673</v>
      </c>
      <c r="V546" s="3">
        <v>0</v>
      </c>
    </row>
    <row r="547" spans="1:22" x14ac:dyDescent="0.25">
      <c r="A547" s="3" t="s">
        <v>14</v>
      </c>
      <c r="B547" s="3"/>
      <c r="C547" s="3" t="s">
        <v>15</v>
      </c>
      <c r="D547" s="3" t="s">
        <v>16</v>
      </c>
      <c r="E547" s="3">
        <v>0.67</v>
      </c>
      <c r="F547" s="3">
        <v>0.72</v>
      </c>
      <c r="G547" s="3" t="s">
        <v>59</v>
      </c>
      <c r="H547" s="2">
        <v>6120</v>
      </c>
      <c r="I547" s="3" t="s">
        <v>47</v>
      </c>
      <c r="J547" s="2">
        <v>6120</v>
      </c>
      <c r="K547" s="3" t="s">
        <v>60</v>
      </c>
      <c r="L547" s="2">
        <v>7</v>
      </c>
      <c r="M547" s="3">
        <v>0.11126136711501129</v>
      </c>
      <c r="N547" s="3">
        <v>343.19427303773909</v>
      </c>
      <c r="O547" s="3">
        <v>0.88076281780219701</v>
      </c>
      <c r="P547" s="3">
        <v>1</v>
      </c>
      <c r="Q547" s="3">
        <f t="shared" si="30"/>
        <v>0.88076281780219701</v>
      </c>
      <c r="R547" s="3">
        <v>0</v>
      </c>
      <c r="S547" s="3">
        <v>9.618379566606082E-2</v>
      </c>
      <c r="T547" s="3">
        <v>1</v>
      </c>
      <c r="U547" s="3">
        <f t="shared" si="31"/>
        <v>9.618379566606082E-2</v>
      </c>
      <c r="V547" s="3">
        <v>0</v>
      </c>
    </row>
    <row r="548" spans="1:22" x14ac:dyDescent="0.25">
      <c r="A548" s="3" t="s">
        <v>14</v>
      </c>
      <c r="B548" s="3"/>
      <c r="C548" s="3" t="s">
        <v>118</v>
      </c>
      <c r="D548" s="3" t="s">
        <v>119</v>
      </c>
      <c r="E548" s="3">
        <v>0.59</v>
      </c>
      <c r="F548" s="3">
        <v>0.64</v>
      </c>
      <c r="G548" s="3" t="s">
        <v>59</v>
      </c>
      <c r="H548" s="2">
        <v>6120</v>
      </c>
      <c r="I548" s="3" t="s">
        <v>47</v>
      </c>
      <c r="J548" s="2">
        <v>6120</v>
      </c>
      <c r="K548" s="3" t="s">
        <v>60</v>
      </c>
      <c r="L548" s="2">
        <v>18</v>
      </c>
      <c r="M548" s="3">
        <v>2.5073175153013799E-2</v>
      </c>
      <c r="N548" s="3">
        <v>76.304235481708858</v>
      </c>
      <c r="O548" s="3">
        <v>0.18172187945090945</v>
      </c>
      <c r="P548" s="3">
        <v>1</v>
      </c>
      <c r="Q548" s="3">
        <f t="shared" si="30"/>
        <v>0.18172187945090945</v>
      </c>
      <c r="R548" s="3">
        <v>0</v>
      </c>
      <c r="S548" s="3">
        <v>2.0473889736296085E-2</v>
      </c>
      <c r="T548" s="3">
        <v>1</v>
      </c>
      <c r="U548" s="3">
        <f t="shared" si="31"/>
        <v>2.0473889736296085E-2</v>
      </c>
      <c r="V548" s="3">
        <v>0</v>
      </c>
    </row>
    <row r="549" spans="1:22" x14ac:dyDescent="0.25">
      <c r="A549" s="3" t="s">
        <v>14</v>
      </c>
      <c r="B549" s="3"/>
      <c r="C549" s="3" t="s">
        <v>118</v>
      </c>
      <c r="D549" s="3" t="s">
        <v>119</v>
      </c>
      <c r="E549" s="3">
        <v>0.59</v>
      </c>
      <c r="F549" s="3">
        <v>0.64</v>
      </c>
      <c r="G549" s="3" t="s">
        <v>59</v>
      </c>
      <c r="H549" s="2">
        <v>6120</v>
      </c>
      <c r="I549" s="3" t="s">
        <v>47</v>
      </c>
      <c r="J549" s="2">
        <v>6120</v>
      </c>
      <c r="K549" s="3" t="s">
        <v>124</v>
      </c>
      <c r="L549" s="2">
        <v>36</v>
      </c>
      <c r="M549" s="3">
        <v>3.3687191408317531E-2</v>
      </c>
      <c r="N549" s="3">
        <v>84.592964613184762</v>
      </c>
      <c r="O549" s="3">
        <v>0.20097706057522283</v>
      </c>
      <c r="P549" s="3">
        <v>1</v>
      </c>
      <c r="Q549" s="3">
        <f t="shared" si="30"/>
        <v>0.20097706057522283</v>
      </c>
      <c r="R549" s="3">
        <v>0</v>
      </c>
      <c r="S549" s="3">
        <v>2.3817047948370931E-2</v>
      </c>
      <c r="T549" s="3">
        <v>1</v>
      </c>
      <c r="U549" s="3">
        <f t="shared" si="31"/>
        <v>2.3817047948370931E-2</v>
      </c>
      <c r="V549" s="3">
        <v>0</v>
      </c>
    </row>
    <row r="550" spans="1:22" x14ac:dyDescent="0.25">
      <c r="A550" s="3" t="s">
        <v>14</v>
      </c>
      <c r="B550" s="3"/>
      <c r="C550" s="3" t="s">
        <v>15</v>
      </c>
      <c r="D550" s="3" t="s">
        <v>16</v>
      </c>
      <c r="E550" s="3">
        <v>0.67</v>
      </c>
      <c r="F550" s="3">
        <v>0.72</v>
      </c>
      <c r="G550" s="3" t="s">
        <v>59</v>
      </c>
      <c r="H550" s="2">
        <v>6120</v>
      </c>
      <c r="I550" s="3" t="s">
        <v>47</v>
      </c>
      <c r="J550" s="2">
        <v>6120</v>
      </c>
      <c r="K550" s="3" t="s">
        <v>61</v>
      </c>
      <c r="L550" s="2">
        <v>1</v>
      </c>
      <c r="M550" s="3">
        <v>8.1678923744700916E-5</v>
      </c>
      <c r="N550" s="3">
        <v>0.28543449390269771</v>
      </c>
      <c r="O550" s="3">
        <v>6.4174061743419439E-4</v>
      </c>
      <c r="P550" s="3">
        <v>1</v>
      </c>
      <c r="Q550" s="3">
        <f t="shared" si="30"/>
        <v>6.4174061743419439E-4</v>
      </c>
      <c r="R550" s="3">
        <v>0</v>
      </c>
      <c r="S550" s="3">
        <v>8.6141686088541761E-5</v>
      </c>
      <c r="T550" s="3">
        <v>1</v>
      </c>
      <c r="U550" s="3">
        <f t="shared" si="31"/>
        <v>8.6141686088541761E-5</v>
      </c>
      <c r="V550" s="3">
        <v>0</v>
      </c>
    </row>
    <row r="551" spans="1:22" x14ac:dyDescent="0.25">
      <c r="A551" s="3" t="s">
        <v>14</v>
      </c>
      <c r="B551" s="3"/>
      <c r="C551" s="3" t="s">
        <v>15</v>
      </c>
      <c r="D551" s="3" t="s">
        <v>16</v>
      </c>
      <c r="E551" s="3">
        <v>0.67</v>
      </c>
      <c r="F551" s="3">
        <v>0.72</v>
      </c>
      <c r="G551" s="3" t="s">
        <v>63</v>
      </c>
      <c r="H551" s="2">
        <v>6120</v>
      </c>
      <c r="I551" s="3" t="s">
        <v>47</v>
      </c>
      <c r="J551" s="2">
        <v>6120</v>
      </c>
      <c r="K551" s="3" t="s">
        <v>20</v>
      </c>
      <c r="L551" s="2">
        <v>2393</v>
      </c>
      <c r="M551" s="3">
        <v>577.53617184433404</v>
      </c>
      <c r="N551" s="3">
        <v>963479.14026011457</v>
      </c>
      <c r="O551" s="3">
        <v>2381.1501892191695</v>
      </c>
      <c r="P551" s="3">
        <v>1</v>
      </c>
      <c r="Q551" s="3">
        <f t="shared" si="30"/>
        <v>2381.1501892191695</v>
      </c>
      <c r="R551" s="3">
        <v>0</v>
      </c>
      <c r="S551" s="3">
        <v>240.59813971713209</v>
      </c>
      <c r="T551" s="3">
        <v>1</v>
      </c>
      <c r="U551" s="3">
        <f t="shared" si="31"/>
        <v>240.59813971713209</v>
      </c>
      <c r="V551" s="3">
        <v>0</v>
      </c>
    </row>
    <row r="552" spans="1:22" x14ac:dyDescent="0.25">
      <c r="A552" s="3" t="s">
        <v>14</v>
      </c>
      <c r="B552" s="3"/>
      <c r="C552" s="3" t="s">
        <v>15</v>
      </c>
      <c r="D552" s="3" t="s">
        <v>16</v>
      </c>
      <c r="E552" s="3">
        <v>0.67</v>
      </c>
      <c r="F552" s="3">
        <v>0.72</v>
      </c>
      <c r="G552" s="3" t="s">
        <v>75</v>
      </c>
      <c r="H552" s="2">
        <v>6120</v>
      </c>
      <c r="I552" s="3" t="s">
        <v>47</v>
      </c>
      <c r="J552" s="2">
        <v>6120</v>
      </c>
      <c r="K552" s="3" t="s">
        <v>76</v>
      </c>
      <c r="L552" s="2">
        <v>81</v>
      </c>
      <c r="M552" s="3">
        <v>23.77055973883504</v>
      </c>
      <c r="N552" s="3">
        <v>64828.813248459337</v>
      </c>
      <c r="O552" s="3">
        <v>158.3986856314676</v>
      </c>
      <c r="P552" s="3">
        <v>1</v>
      </c>
      <c r="Q552" s="3">
        <f t="shared" si="30"/>
        <v>158.3986856314676</v>
      </c>
      <c r="R552" s="3">
        <v>0</v>
      </c>
      <c r="S552" s="3">
        <v>16.90056887029807</v>
      </c>
      <c r="T552" s="3">
        <v>1</v>
      </c>
      <c r="U552" s="3">
        <f t="shared" si="31"/>
        <v>16.90056887029807</v>
      </c>
      <c r="V552" s="3">
        <v>0</v>
      </c>
    </row>
    <row r="553" spans="1:22" x14ac:dyDescent="0.25">
      <c r="A553" s="3" t="s">
        <v>14</v>
      </c>
      <c r="B553" s="3"/>
      <c r="C553" s="3" t="s">
        <v>118</v>
      </c>
      <c r="D553" s="3" t="s">
        <v>119</v>
      </c>
      <c r="E553" s="3">
        <v>0.59</v>
      </c>
      <c r="F553" s="3">
        <v>0.64</v>
      </c>
      <c r="G553" s="3" t="s">
        <v>75</v>
      </c>
      <c r="H553" s="2">
        <v>6120</v>
      </c>
      <c r="I553" s="3" t="s">
        <v>47</v>
      </c>
      <c r="J553" s="2">
        <v>6120</v>
      </c>
      <c r="K553" s="3" t="s">
        <v>76</v>
      </c>
      <c r="L553" s="2">
        <v>76</v>
      </c>
      <c r="M553" s="3">
        <v>8.8639923548349326</v>
      </c>
      <c r="N553" s="3">
        <v>22197.128338516824</v>
      </c>
      <c r="O553" s="3">
        <v>53.487537985039481</v>
      </c>
      <c r="P553" s="3">
        <v>1</v>
      </c>
      <c r="Q553" s="3">
        <f t="shared" si="30"/>
        <v>53.487537985039481</v>
      </c>
      <c r="R553" s="3">
        <v>0</v>
      </c>
      <c r="S553" s="3">
        <v>5.7354880923448608</v>
      </c>
      <c r="T553" s="3">
        <v>1</v>
      </c>
      <c r="U553" s="3">
        <f t="shared" si="31"/>
        <v>5.7354880923448608</v>
      </c>
      <c r="V553" s="3">
        <v>0</v>
      </c>
    </row>
    <row r="554" spans="1:22" x14ac:dyDescent="0.25">
      <c r="A554" s="3" t="s">
        <v>14</v>
      </c>
      <c r="B554" s="3"/>
      <c r="C554" s="3" t="s">
        <v>15</v>
      </c>
      <c r="D554" s="3" t="s">
        <v>16</v>
      </c>
      <c r="E554" s="3">
        <v>0.67</v>
      </c>
      <c r="F554" s="3">
        <v>0.72</v>
      </c>
      <c r="G554" s="3" t="s">
        <v>77</v>
      </c>
      <c r="H554" s="2">
        <v>6120</v>
      </c>
      <c r="I554" s="3" t="s">
        <v>47</v>
      </c>
      <c r="J554" s="2">
        <v>6120</v>
      </c>
      <c r="K554" s="3" t="s">
        <v>25</v>
      </c>
      <c r="L554" s="2">
        <v>2231</v>
      </c>
      <c r="M554" s="3">
        <v>515.232020882592</v>
      </c>
      <c r="N554" s="3">
        <v>977421.69011300942</v>
      </c>
      <c r="O554" s="3">
        <v>2405.6307542762293</v>
      </c>
      <c r="P554" s="3">
        <v>1</v>
      </c>
      <c r="Q554" s="3">
        <f t="shared" si="30"/>
        <v>2405.6307542762293</v>
      </c>
      <c r="R554" s="3">
        <v>0</v>
      </c>
      <c r="S554" s="3">
        <v>248.94808849201729</v>
      </c>
      <c r="T554" s="3">
        <v>1</v>
      </c>
      <c r="U554" s="3">
        <f t="shared" si="31"/>
        <v>248.94808849201729</v>
      </c>
      <c r="V554" s="3">
        <v>0</v>
      </c>
    </row>
    <row r="555" spans="1:22" x14ac:dyDescent="0.25">
      <c r="A555" s="3" t="s">
        <v>14</v>
      </c>
      <c r="B555" s="3"/>
      <c r="C555" s="3" t="s">
        <v>118</v>
      </c>
      <c r="D555" s="3" t="s">
        <v>119</v>
      </c>
      <c r="E555" s="3">
        <v>0.59</v>
      </c>
      <c r="F555" s="3">
        <v>0.64</v>
      </c>
      <c r="G555" s="3" t="s">
        <v>77</v>
      </c>
      <c r="H555" s="2">
        <v>6120</v>
      </c>
      <c r="I555" s="3" t="s">
        <v>47</v>
      </c>
      <c r="J555" s="2">
        <v>6120</v>
      </c>
      <c r="K555" s="3" t="s">
        <v>156</v>
      </c>
      <c r="L555" s="2">
        <v>12</v>
      </c>
      <c r="M555" s="3">
        <v>2.8072984048247482</v>
      </c>
      <c r="N555" s="3">
        <v>7888.6997943342276</v>
      </c>
      <c r="O555" s="3">
        <v>18.543059207308708</v>
      </c>
      <c r="P555" s="3">
        <v>1</v>
      </c>
      <c r="Q555" s="3">
        <f t="shared" si="30"/>
        <v>18.543059207308708</v>
      </c>
      <c r="R555" s="3">
        <v>0</v>
      </c>
      <c r="S555" s="3">
        <v>2.0160644566590507</v>
      </c>
      <c r="T555" s="3">
        <v>1</v>
      </c>
      <c r="U555" s="3">
        <f t="shared" si="31"/>
        <v>2.0160644566590507</v>
      </c>
      <c r="V555" s="3">
        <v>0</v>
      </c>
    </row>
    <row r="556" spans="1:22" x14ac:dyDescent="0.25">
      <c r="A556" s="3" t="s">
        <v>14</v>
      </c>
      <c r="B556" s="3"/>
      <c r="C556" s="3" t="s">
        <v>15</v>
      </c>
      <c r="D556" s="3" t="s">
        <v>16</v>
      </c>
      <c r="E556" s="3">
        <v>0.67</v>
      </c>
      <c r="F556" s="3">
        <v>0.72</v>
      </c>
      <c r="G556" s="3" t="s">
        <v>77</v>
      </c>
      <c r="H556" s="2">
        <v>6120</v>
      </c>
      <c r="I556" s="3" t="s">
        <v>47</v>
      </c>
      <c r="J556" s="2">
        <v>6120</v>
      </c>
      <c r="K556" s="3" t="s">
        <v>78</v>
      </c>
      <c r="L556" s="2">
        <v>14</v>
      </c>
      <c r="M556" s="3">
        <v>2.4060757957131904</v>
      </c>
      <c r="N556" s="3">
        <v>5364.4324649755063</v>
      </c>
      <c r="O556" s="3">
        <v>12.949192813194449</v>
      </c>
      <c r="P556" s="3">
        <v>1</v>
      </c>
      <c r="Q556" s="3">
        <f t="shared" si="30"/>
        <v>12.949192813194449</v>
      </c>
      <c r="R556" s="3">
        <v>0</v>
      </c>
      <c r="S556" s="3">
        <v>1.3650926718823111</v>
      </c>
      <c r="T556" s="3">
        <v>1</v>
      </c>
      <c r="U556" s="3">
        <f t="shared" si="31"/>
        <v>1.3650926718823111</v>
      </c>
      <c r="V556" s="3">
        <v>0</v>
      </c>
    </row>
    <row r="557" spans="1:22" x14ac:dyDescent="0.25">
      <c r="A557" s="3" t="s">
        <v>14</v>
      </c>
      <c r="B557" s="3"/>
      <c r="C557" s="3" t="s">
        <v>15</v>
      </c>
      <c r="D557" s="3" t="s">
        <v>16</v>
      </c>
      <c r="E557" s="3">
        <v>0.67</v>
      </c>
      <c r="F557" s="3">
        <v>0.72</v>
      </c>
      <c r="G557" s="3" t="s">
        <v>77</v>
      </c>
      <c r="H557" s="2">
        <v>6120</v>
      </c>
      <c r="I557" s="3" t="s">
        <v>47</v>
      </c>
      <c r="J557" s="2">
        <v>6120</v>
      </c>
      <c r="K557" s="3" t="s">
        <v>79</v>
      </c>
      <c r="L557" s="2">
        <v>47</v>
      </c>
      <c r="M557" s="3">
        <v>4.571563904930799</v>
      </c>
      <c r="N557" s="3">
        <v>7548.0225763237595</v>
      </c>
      <c r="O557" s="3">
        <v>19.107016288334133</v>
      </c>
      <c r="P557" s="3">
        <v>1</v>
      </c>
      <c r="Q557" s="3">
        <f t="shared" si="30"/>
        <v>19.107016288334133</v>
      </c>
      <c r="R557" s="3">
        <v>0</v>
      </c>
      <c r="S557" s="3">
        <v>1.7466642615470178</v>
      </c>
      <c r="T557" s="3">
        <v>1</v>
      </c>
      <c r="U557" s="3">
        <f t="shared" si="31"/>
        <v>1.7466642615470178</v>
      </c>
      <c r="V557" s="3">
        <v>0</v>
      </c>
    </row>
    <row r="558" spans="1:22" x14ac:dyDescent="0.25">
      <c r="A558" s="3" t="s">
        <v>14</v>
      </c>
      <c r="B558" s="3"/>
      <c r="C558" s="3" t="s">
        <v>90</v>
      </c>
      <c r="D558" s="3" t="s">
        <v>91</v>
      </c>
      <c r="E558" s="3">
        <v>0.66</v>
      </c>
      <c r="F558" s="3">
        <v>0.7</v>
      </c>
      <c r="G558" s="3" t="s">
        <v>19</v>
      </c>
      <c r="H558" s="2">
        <v>6153</v>
      </c>
      <c r="I558" s="3" t="s">
        <v>107</v>
      </c>
      <c r="J558" s="2">
        <v>6153</v>
      </c>
      <c r="K558" s="3" t="s">
        <v>19</v>
      </c>
      <c r="L558" s="2">
        <v>4</v>
      </c>
      <c r="M558" s="3">
        <v>0.21785751355344554</v>
      </c>
      <c r="N558" s="3">
        <v>684.19113969816044</v>
      </c>
      <c r="O558" s="3">
        <v>1.5455840715637368</v>
      </c>
      <c r="P558" s="3">
        <v>1</v>
      </c>
      <c r="Q558" s="3">
        <f t="shared" si="30"/>
        <v>1.5455840715637368</v>
      </c>
      <c r="R558" s="3">
        <v>0</v>
      </c>
      <c r="S558" s="3">
        <v>0.33767168268864051</v>
      </c>
      <c r="T558" s="3">
        <v>1</v>
      </c>
      <c r="U558" s="3">
        <f t="shared" si="31"/>
        <v>0.33767168268864051</v>
      </c>
      <c r="V558" s="3">
        <v>0</v>
      </c>
    </row>
    <row r="559" spans="1:22" x14ac:dyDescent="0.25">
      <c r="A559" s="3" t="s">
        <v>14</v>
      </c>
      <c r="B559" s="3"/>
      <c r="C559" s="3" t="s">
        <v>15</v>
      </c>
      <c r="D559" s="3" t="s">
        <v>16</v>
      </c>
      <c r="E559" s="3">
        <v>0.67</v>
      </c>
      <c r="F559" s="3">
        <v>0.72</v>
      </c>
      <c r="G559" s="3" t="s">
        <v>19</v>
      </c>
      <c r="H559" s="2">
        <v>6170</v>
      </c>
      <c r="I559" s="3" t="s">
        <v>48</v>
      </c>
      <c r="J559" s="2">
        <v>6170</v>
      </c>
      <c r="K559" s="3" t="s">
        <v>19</v>
      </c>
      <c r="L559" s="2">
        <v>21</v>
      </c>
      <c r="M559" s="3">
        <v>0.88477345277027231</v>
      </c>
      <c r="N559" s="3">
        <v>775.56115237647236</v>
      </c>
      <c r="O559" s="3">
        <v>2.0411469716138884</v>
      </c>
      <c r="P559" s="3">
        <v>1</v>
      </c>
      <c r="Q559" s="3">
        <f t="shared" si="30"/>
        <v>2.0411469716138884</v>
      </c>
      <c r="R559" s="3">
        <v>0</v>
      </c>
      <c r="S559" s="3">
        <v>0.1883458846422135</v>
      </c>
      <c r="T559" s="3">
        <v>1</v>
      </c>
      <c r="U559" s="3">
        <f t="shared" si="31"/>
        <v>0.1883458846422135</v>
      </c>
      <c r="V559" s="3">
        <v>0</v>
      </c>
    </row>
    <row r="560" spans="1:22" x14ac:dyDescent="0.25">
      <c r="A560" s="3" t="s">
        <v>14</v>
      </c>
      <c r="B560" s="3"/>
      <c r="C560" s="3" t="s">
        <v>90</v>
      </c>
      <c r="D560" s="3" t="s">
        <v>91</v>
      </c>
      <c r="E560" s="3">
        <v>0.66</v>
      </c>
      <c r="F560" s="3">
        <v>0.7</v>
      </c>
      <c r="G560" s="3" t="s">
        <v>19</v>
      </c>
      <c r="H560" s="2">
        <v>6170</v>
      </c>
      <c r="I560" s="3" t="s">
        <v>48</v>
      </c>
      <c r="J560" s="2">
        <v>6170</v>
      </c>
      <c r="K560" s="3" t="s">
        <v>19</v>
      </c>
      <c r="L560" s="2">
        <v>96</v>
      </c>
      <c r="M560" s="3">
        <v>18.759442256979884</v>
      </c>
      <c r="N560" s="3">
        <v>58323.71662296763</v>
      </c>
      <c r="O560" s="3">
        <v>134.65764657320665</v>
      </c>
      <c r="P560" s="3">
        <v>1</v>
      </c>
      <c r="Q560" s="3">
        <f t="shared" si="30"/>
        <v>134.65764657320665</v>
      </c>
      <c r="R560" s="3">
        <v>0</v>
      </c>
      <c r="S560" s="3">
        <v>16.639150203487905</v>
      </c>
      <c r="T560" s="3">
        <v>1</v>
      </c>
      <c r="U560" s="3">
        <f t="shared" si="31"/>
        <v>16.639150203487905</v>
      </c>
      <c r="V560" s="3">
        <v>0</v>
      </c>
    </row>
    <row r="561" spans="1:22" x14ac:dyDescent="0.25">
      <c r="A561" s="3" t="s">
        <v>14</v>
      </c>
      <c r="B561" s="3"/>
      <c r="C561" s="3" t="s">
        <v>90</v>
      </c>
      <c r="D561" s="3" t="s">
        <v>111</v>
      </c>
      <c r="E561" s="3">
        <v>0.66</v>
      </c>
      <c r="F561" s="3">
        <v>0.7</v>
      </c>
      <c r="G561" s="3" t="s">
        <v>19</v>
      </c>
      <c r="H561" s="2">
        <v>6170</v>
      </c>
      <c r="I561" s="3" t="s">
        <v>48</v>
      </c>
      <c r="J561" s="2">
        <v>6170</v>
      </c>
      <c r="K561" s="3" t="s">
        <v>19</v>
      </c>
      <c r="L561" s="2">
        <v>164</v>
      </c>
      <c r="M561" s="3">
        <v>53.129779814361548</v>
      </c>
      <c r="N561" s="3">
        <v>119737.3448112011</v>
      </c>
      <c r="O561" s="3">
        <v>275.11650096126704</v>
      </c>
      <c r="P561" s="3">
        <v>1</v>
      </c>
      <c r="Q561" s="3">
        <f t="shared" si="30"/>
        <v>275.11650096126704</v>
      </c>
      <c r="R561" s="3">
        <v>0</v>
      </c>
      <c r="S561" s="3">
        <v>28.130507937477965</v>
      </c>
      <c r="T561" s="3">
        <v>1</v>
      </c>
      <c r="U561" s="3">
        <f t="shared" si="31"/>
        <v>28.130507937477965</v>
      </c>
      <c r="V561" s="3">
        <v>0</v>
      </c>
    </row>
    <row r="562" spans="1:22" x14ac:dyDescent="0.25">
      <c r="A562" s="3" t="s">
        <v>14</v>
      </c>
      <c r="B562" s="3"/>
      <c r="C562" s="3" t="s">
        <v>15</v>
      </c>
      <c r="D562" s="3" t="s">
        <v>16</v>
      </c>
      <c r="E562" s="3">
        <v>0.67</v>
      </c>
      <c r="F562" s="3">
        <v>0.72</v>
      </c>
      <c r="G562" s="3" t="s">
        <v>63</v>
      </c>
      <c r="H562" s="2">
        <v>6170</v>
      </c>
      <c r="I562" s="3" t="s">
        <v>48</v>
      </c>
      <c r="J562" s="2">
        <v>6170</v>
      </c>
      <c r="K562" s="3" t="s">
        <v>20</v>
      </c>
      <c r="L562" s="2">
        <v>3066</v>
      </c>
      <c r="M562" s="3">
        <v>1049.8666213239464</v>
      </c>
      <c r="N562" s="3">
        <v>1548106.1064762247</v>
      </c>
      <c r="O562" s="3">
        <v>4445.1387672346427</v>
      </c>
      <c r="P562" s="3">
        <v>1</v>
      </c>
      <c r="Q562" s="3">
        <f t="shared" si="30"/>
        <v>4445.1387672346427</v>
      </c>
      <c r="R562" s="3">
        <v>0</v>
      </c>
      <c r="S562" s="3">
        <v>359.23004283473944</v>
      </c>
      <c r="T562" s="3">
        <v>1</v>
      </c>
      <c r="U562" s="3">
        <f t="shared" si="31"/>
        <v>359.23004283473944</v>
      </c>
      <c r="V562" s="3">
        <v>0</v>
      </c>
    </row>
    <row r="563" spans="1:22" x14ac:dyDescent="0.25">
      <c r="A563" s="3" t="s">
        <v>14</v>
      </c>
      <c r="B563" s="3"/>
      <c r="C563" s="3" t="s">
        <v>118</v>
      </c>
      <c r="D563" s="3" t="s">
        <v>119</v>
      </c>
      <c r="E563" s="3">
        <v>0.59</v>
      </c>
      <c r="F563" s="3">
        <v>0.64</v>
      </c>
      <c r="G563" s="3" t="s">
        <v>75</v>
      </c>
      <c r="H563" s="2">
        <v>6170</v>
      </c>
      <c r="I563" s="3" t="s">
        <v>48</v>
      </c>
      <c r="J563" s="2">
        <v>6170</v>
      </c>
      <c r="K563" s="3" t="s">
        <v>76</v>
      </c>
      <c r="L563" s="2">
        <v>16</v>
      </c>
      <c r="M563" s="3">
        <v>4.2853272135084373</v>
      </c>
      <c r="N563" s="3">
        <v>6020.0133502360995</v>
      </c>
      <c r="O563" s="3">
        <v>18.432984466158633</v>
      </c>
      <c r="P563" s="3">
        <v>1</v>
      </c>
      <c r="Q563" s="3">
        <f t="shared" si="30"/>
        <v>18.432984466158633</v>
      </c>
      <c r="R563" s="3">
        <v>0</v>
      </c>
      <c r="S563" s="3">
        <v>1.3841535583517184</v>
      </c>
      <c r="T563" s="3">
        <v>1</v>
      </c>
      <c r="U563" s="3">
        <f t="shared" si="31"/>
        <v>1.3841535583517184</v>
      </c>
      <c r="V563" s="3">
        <v>0</v>
      </c>
    </row>
    <row r="564" spans="1:22" x14ac:dyDescent="0.25">
      <c r="A564" s="3" t="s">
        <v>14</v>
      </c>
      <c r="B564" s="3"/>
      <c r="C564" s="3" t="s">
        <v>15</v>
      </c>
      <c r="D564" s="3" t="s">
        <v>16</v>
      </c>
      <c r="E564" s="3">
        <v>0.67</v>
      </c>
      <c r="F564" s="3">
        <v>0.72</v>
      </c>
      <c r="G564" s="3" t="s">
        <v>77</v>
      </c>
      <c r="H564" s="2">
        <v>6170</v>
      </c>
      <c r="I564" s="3" t="s">
        <v>48</v>
      </c>
      <c r="J564" s="2">
        <v>6170</v>
      </c>
      <c r="K564" s="3" t="s">
        <v>25</v>
      </c>
      <c r="L564" s="2">
        <v>20</v>
      </c>
      <c r="M564" s="3">
        <v>6.1967128411639969</v>
      </c>
      <c r="N564" s="3">
        <v>6916.9610954172385</v>
      </c>
      <c r="O564" s="3">
        <v>20.563287266254687</v>
      </c>
      <c r="P564" s="3">
        <v>1</v>
      </c>
      <c r="Q564" s="3">
        <f t="shared" si="30"/>
        <v>20.563287266254687</v>
      </c>
      <c r="R564" s="3">
        <v>0</v>
      </c>
      <c r="S564" s="3">
        <v>1.6191226406668902</v>
      </c>
      <c r="T564" s="3">
        <v>1</v>
      </c>
      <c r="U564" s="3">
        <f t="shared" si="31"/>
        <v>1.6191226406668902</v>
      </c>
      <c r="V564" s="3">
        <v>0</v>
      </c>
    </row>
    <row r="565" spans="1:22" x14ac:dyDescent="0.25">
      <c r="A565" s="3" t="s">
        <v>14</v>
      </c>
      <c r="B565" s="3"/>
      <c r="C565" s="3" t="s">
        <v>15</v>
      </c>
      <c r="D565" s="3" t="s">
        <v>16</v>
      </c>
      <c r="E565" s="3">
        <v>0.67</v>
      </c>
      <c r="F565" s="3">
        <v>0.72</v>
      </c>
      <c r="G565" s="3" t="s">
        <v>19</v>
      </c>
      <c r="H565" s="2">
        <v>6181</v>
      </c>
      <c r="I565" s="3" t="s">
        <v>49</v>
      </c>
      <c r="J565" s="2">
        <v>6181</v>
      </c>
      <c r="K565" s="3" t="s">
        <v>19</v>
      </c>
      <c r="L565" s="2">
        <v>16</v>
      </c>
      <c r="M565" s="3">
        <v>0.18720513072877512</v>
      </c>
      <c r="N565" s="3">
        <v>167.2822690906371</v>
      </c>
      <c r="O565" s="3">
        <v>0.36496311971197387</v>
      </c>
      <c r="P565" s="3">
        <v>1</v>
      </c>
      <c r="Q565" s="3">
        <f t="shared" si="30"/>
        <v>0.36496311971197387</v>
      </c>
      <c r="R565" s="3">
        <v>0</v>
      </c>
      <c r="S565" s="3">
        <v>2.6347896195321258E-2</v>
      </c>
      <c r="T565" s="3">
        <v>1</v>
      </c>
      <c r="U565" s="3">
        <f t="shared" si="31"/>
        <v>2.6347896195321258E-2</v>
      </c>
      <c r="V565" s="3">
        <v>0</v>
      </c>
    </row>
    <row r="566" spans="1:22" x14ac:dyDescent="0.25">
      <c r="A566" s="3" t="s">
        <v>14</v>
      </c>
      <c r="B566" s="3"/>
      <c r="C566" s="3" t="s">
        <v>15</v>
      </c>
      <c r="D566" s="3" t="s">
        <v>16</v>
      </c>
      <c r="E566" s="3">
        <v>0.67</v>
      </c>
      <c r="F566" s="3">
        <v>0.72</v>
      </c>
      <c r="G566" s="3" t="s">
        <v>63</v>
      </c>
      <c r="H566" s="2">
        <v>6181</v>
      </c>
      <c r="I566" s="3" t="s">
        <v>49</v>
      </c>
      <c r="J566" s="2">
        <v>6181</v>
      </c>
      <c r="K566" s="3" t="s">
        <v>20</v>
      </c>
      <c r="L566" s="2">
        <v>148</v>
      </c>
      <c r="M566" s="3">
        <v>38.880386668805933</v>
      </c>
      <c r="N566" s="3">
        <v>75180.400097240403</v>
      </c>
      <c r="O566" s="3">
        <v>171.78191929070488</v>
      </c>
      <c r="P566" s="3">
        <v>1</v>
      </c>
      <c r="Q566" s="3">
        <f t="shared" si="30"/>
        <v>171.78191929070488</v>
      </c>
      <c r="R566" s="3">
        <v>0</v>
      </c>
      <c r="S566" s="3">
        <v>13.439230420686677</v>
      </c>
      <c r="T566" s="3">
        <v>1</v>
      </c>
      <c r="U566" s="3">
        <f t="shared" si="31"/>
        <v>13.439230420686677</v>
      </c>
      <c r="V566" s="3">
        <v>0</v>
      </c>
    </row>
    <row r="567" spans="1:22" x14ac:dyDescent="0.25">
      <c r="A567" s="3" t="s">
        <v>14</v>
      </c>
      <c r="B567" s="3"/>
      <c r="C567" s="3" t="s">
        <v>15</v>
      </c>
      <c r="D567" s="3" t="s">
        <v>16</v>
      </c>
      <c r="E567" s="3">
        <v>0.67</v>
      </c>
      <c r="F567" s="3">
        <v>0.72</v>
      </c>
      <c r="G567" s="3" t="s">
        <v>77</v>
      </c>
      <c r="H567" s="2">
        <v>6181</v>
      </c>
      <c r="I567" s="3" t="s">
        <v>49</v>
      </c>
      <c r="J567" s="2">
        <v>6181</v>
      </c>
      <c r="K567" s="3" t="s">
        <v>25</v>
      </c>
      <c r="L567" s="2">
        <v>124</v>
      </c>
      <c r="M567" s="3">
        <v>31.75167784877695</v>
      </c>
      <c r="N567" s="3">
        <v>52529.449811085768</v>
      </c>
      <c r="O567" s="3">
        <v>118.04156270170448</v>
      </c>
      <c r="P567" s="3">
        <v>1</v>
      </c>
      <c r="Q567" s="3">
        <f t="shared" si="30"/>
        <v>118.04156270170448</v>
      </c>
      <c r="R567" s="3">
        <v>0</v>
      </c>
      <c r="S567" s="3">
        <v>9.1837711668724342</v>
      </c>
      <c r="T567" s="3">
        <v>1</v>
      </c>
      <c r="U567" s="3">
        <f t="shared" si="31"/>
        <v>9.1837711668724342</v>
      </c>
      <c r="V567" s="3">
        <v>0</v>
      </c>
    </row>
    <row r="568" spans="1:22" x14ac:dyDescent="0.25">
      <c r="A568" s="3" t="s">
        <v>14</v>
      </c>
      <c r="B568" s="3"/>
      <c r="C568" s="3" t="s">
        <v>15</v>
      </c>
      <c r="D568" s="3" t="s">
        <v>16</v>
      </c>
      <c r="E568" s="3">
        <v>0.67</v>
      </c>
      <c r="F568" s="3">
        <v>0.72</v>
      </c>
      <c r="G568" s="3" t="s">
        <v>63</v>
      </c>
      <c r="H568" s="2">
        <v>6182</v>
      </c>
      <c r="I568" s="3" t="s">
        <v>69</v>
      </c>
      <c r="J568" s="2">
        <v>6182</v>
      </c>
      <c r="K568" s="3" t="s">
        <v>20</v>
      </c>
      <c r="L568" s="2">
        <v>1091</v>
      </c>
      <c r="M568" s="3">
        <v>309.63462618459181</v>
      </c>
      <c r="N568" s="3">
        <v>383394.18028144422</v>
      </c>
      <c r="O568" s="3">
        <v>908.85401428512989</v>
      </c>
      <c r="P568" s="3">
        <v>1</v>
      </c>
      <c r="Q568" s="3">
        <f t="shared" si="30"/>
        <v>908.85401428512989</v>
      </c>
      <c r="R568" s="3">
        <v>0</v>
      </c>
      <c r="S568" s="3">
        <v>46.65170009232439</v>
      </c>
      <c r="T568" s="3">
        <v>1</v>
      </c>
      <c r="U568" s="3">
        <f t="shared" si="31"/>
        <v>46.65170009232439</v>
      </c>
      <c r="V568" s="3">
        <v>0</v>
      </c>
    </row>
    <row r="569" spans="1:22" x14ac:dyDescent="0.25">
      <c r="A569" s="3" t="s">
        <v>14</v>
      </c>
      <c r="B569" s="3"/>
      <c r="C569" s="3" t="s">
        <v>15</v>
      </c>
      <c r="D569" s="3" t="s">
        <v>16</v>
      </c>
      <c r="E569" s="3">
        <v>0.67</v>
      </c>
      <c r="F569" s="3">
        <v>0.72</v>
      </c>
      <c r="G569" s="3" t="s">
        <v>63</v>
      </c>
      <c r="H569" s="2">
        <v>6210</v>
      </c>
      <c r="I569" s="3" t="s">
        <v>70</v>
      </c>
      <c r="J569" s="2">
        <v>6210</v>
      </c>
      <c r="K569" s="3" t="s">
        <v>20</v>
      </c>
      <c r="L569" s="2">
        <v>58</v>
      </c>
      <c r="M569" s="3">
        <v>16.286541484211984</v>
      </c>
      <c r="N569" s="3">
        <v>27206.072588886444</v>
      </c>
      <c r="O569" s="3">
        <v>76.149400524096677</v>
      </c>
      <c r="P569" s="3">
        <v>1</v>
      </c>
      <c r="Q569" s="3">
        <f t="shared" si="30"/>
        <v>76.149400524096677</v>
      </c>
      <c r="R569" s="3">
        <v>0</v>
      </c>
      <c r="S569" s="3">
        <v>6.6476420282997575</v>
      </c>
      <c r="T569" s="3">
        <v>1</v>
      </c>
      <c r="U569" s="3">
        <f t="shared" si="31"/>
        <v>6.6476420282997575</v>
      </c>
      <c r="V569" s="3">
        <v>0</v>
      </c>
    </row>
    <row r="570" spans="1:22" x14ac:dyDescent="0.25">
      <c r="A570" s="3" t="s">
        <v>14</v>
      </c>
      <c r="B570" s="3"/>
      <c r="C570" s="3" t="s">
        <v>15</v>
      </c>
      <c r="D570" s="3" t="s">
        <v>16</v>
      </c>
      <c r="E570" s="3">
        <v>0.67</v>
      </c>
      <c r="F570" s="3">
        <v>0.72</v>
      </c>
      <c r="G570" s="3" t="s">
        <v>63</v>
      </c>
      <c r="H570" s="2">
        <v>6250</v>
      </c>
      <c r="I570" s="3" t="s">
        <v>71</v>
      </c>
      <c r="J570" s="2">
        <v>6250</v>
      </c>
      <c r="K570" s="3" t="s">
        <v>20</v>
      </c>
      <c r="L570" s="2">
        <v>45</v>
      </c>
      <c r="M570" s="3">
        <v>15.645053994365826</v>
      </c>
      <c r="N570" s="3">
        <v>16536.475171211736</v>
      </c>
      <c r="O570" s="3">
        <v>35.07297921438559</v>
      </c>
      <c r="P570" s="3">
        <v>1</v>
      </c>
      <c r="Q570" s="3">
        <f t="shared" si="30"/>
        <v>35.07297921438559</v>
      </c>
      <c r="R570" s="3">
        <v>0</v>
      </c>
      <c r="S570" s="3">
        <v>4.2070757030335102</v>
      </c>
      <c r="T570" s="3">
        <v>1</v>
      </c>
      <c r="U570" s="3">
        <f t="shared" si="31"/>
        <v>4.2070757030335102</v>
      </c>
      <c r="V570" s="3">
        <v>0</v>
      </c>
    </row>
    <row r="571" spans="1:22" x14ac:dyDescent="0.25">
      <c r="A571" s="3" t="s">
        <v>14</v>
      </c>
      <c r="B571" s="3"/>
      <c r="C571" s="3" t="s">
        <v>15</v>
      </c>
      <c r="D571" s="3" t="s">
        <v>16</v>
      </c>
      <c r="E571" s="3">
        <v>0.67</v>
      </c>
      <c r="F571" s="3">
        <v>0.72</v>
      </c>
      <c r="G571" s="3" t="s">
        <v>19</v>
      </c>
      <c r="H571" s="2">
        <v>6300</v>
      </c>
      <c r="I571" s="3" t="s">
        <v>50</v>
      </c>
      <c r="J571" s="2">
        <v>6300</v>
      </c>
      <c r="K571" s="3" t="s">
        <v>19</v>
      </c>
      <c r="L571" s="2">
        <v>20</v>
      </c>
      <c r="M571" s="3">
        <v>5.5187784483102318</v>
      </c>
      <c r="N571" s="3">
        <v>8836.0075407315089</v>
      </c>
      <c r="O571" s="3">
        <v>23.986468600478371</v>
      </c>
      <c r="P571" s="3">
        <v>1</v>
      </c>
      <c r="Q571" s="3">
        <f t="shared" si="30"/>
        <v>23.986468600478371</v>
      </c>
      <c r="R571" s="3">
        <v>0</v>
      </c>
      <c r="S571" s="3">
        <v>2.0864258997395102</v>
      </c>
      <c r="T571" s="3">
        <v>1</v>
      </c>
      <c r="U571" s="3">
        <f t="shared" si="31"/>
        <v>2.0864258997395102</v>
      </c>
      <c r="V571" s="3">
        <v>0</v>
      </c>
    </row>
    <row r="572" spans="1:22" x14ac:dyDescent="0.25">
      <c r="A572" s="3" t="s">
        <v>14</v>
      </c>
      <c r="B572" s="3"/>
      <c r="C572" s="3" t="s">
        <v>90</v>
      </c>
      <c r="D572" s="3" t="s">
        <v>91</v>
      </c>
      <c r="E572" s="3">
        <v>0.66</v>
      </c>
      <c r="F572" s="3">
        <v>0.7</v>
      </c>
      <c r="G572" s="3" t="s">
        <v>19</v>
      </c>
      <c r="H572" s="2">
        <v>6300</v>
      </c>
      <c r="I572" s="3" t="s">
        <v>50</v>
      </c>
      <c r="J572" s="2">
        <v>6300</v>
      </c>
      <c r="K572" s="3" t="s">
        <v>19</v>
      </c>
      <c r="L572" s="2">
        <v>15</v>
      </c>
      <c r="M572" s="3">
        <v>2.8786334952323447</v>
      </c>
      <c r="N572" s="3">
        <v>7328.1493864753693</v>
      </c>
      <c r="O572" s="3">
        <v>11.347969655305681</v>
      </c>
      <c r="P572" s="3">
        <v>1</v>
      </c>
      <c r="Q572" s="3">
        <f t="shared" si="30"/>
        <v>11.347969655305681</v>
      </c>
      <c r="R572" s="3">
        <v>0</v>
      </c>
      <c r="S572" s="3">
        <v>1.3870565113565658</v>
      </c>
      <c r="T572" s="3">
        <v>1</v>
      </c>
      <c r="U572" s="3">
        <f t="shared" si="31"/>
        <v>1.3870565113565658</v>
      </c>
      <c r="V572" s="3">
        <v>0</v>
      </c>
    </row>
    <row r="573" spans="1:22" x14ac:dyDescent="0.25">
      <c r="A573" s="3" t="s">
        <v>14</v>
      </c>
      <c r="B573" s="3"/>
      <c r="C573" s="3" t="s">
        <v>118</v>
      </c>
      <c r="D573" s="3" t="s">
        <v>119</v>
      </c>
      <c r="E573" s="3">
        <v>0.59</v>
      </c>
      <c r="F573" s="3">
        <v>0.64</v>
      </c>
      <c r="G573" s="3" t="s">
        <v>19</v>
      </c>
      <c r="H573" s="2">
        <v>6300</v>
      </c>
      <c r="I573" s="3" t="s">
        <v>50</v>
      </c>
      <c r="J573" s="2">
        <v>6300</v>
      </c>
      <c r="K573" s="3" t="s">
        <v>19</v>
      </c>
      <c r="L573" s="2">
        <v>82</v>
      </c>
      <c r="M573" s="3">
        <v>15.772228317008326</v>
      </c>
      <c r="N573" s="3">
        <v>40880.34292505015</v>
      </c>
      <c r="O573" s="3">
        <v>102.9939522349392</v>
      </c>
      <c r="P573" s="3">
        <v>1</v>
      </c>
      <c r="Q573" s="3">
        <f t="shared" si="30"/>
        <v>102.9939522349392</v>
      </c>
      <c r="R573" s="3">
        <v>0</v>
      </c>
      <c r="S573" s="3">
        <v>11.780787987433662</v>
      </c>
      <c r="T573" s="3">
        <v>1</v>
      </c>
      <c r="U573" s="3">
        <f t="shared" si="31"/>
        <v>11.780787987433662</v>
      </c>
      <c r="V573" s="3">
        <v>0</v>
      </c>
    </row>
    <row r="574" spans="1:22" x14ac:dyDescent="0.25">
      <c r="A574" s="3" t="s">
        <v>14</v>
      </c>
      <c r="B574" s="3"/>
      <c r="C574" s="3" t="s">
        <v>118</v>
      </c>
      <c r="D574" s="3" t="s">
        <v>119</v>
      </c>
      <c r="E574" s="3">
        <v>0.59</v>
      </c>
      <c r="F574" s="3">
        <v>0.64</v>
      </c>
      <c r="G574" s="3" t="s">
        <v>137</v>
      </c>
      <c r="H574" s="2">
        <v>6300</v>
      </c>
      <c r="I574" s="3" t="s">
        <v>50</v>
      </c>
      <c r="J574" s="2">
        <v>6300</v>
      </c>
      <c r="K574" s="3" t="s">
        <v>121</v>
      </c>
      <c r="L574" s="2">
        <v>4</v>
      </c>
      <c r="M574" s="3">
        <v>9.4683555904030797E-2</v>
      </c>
      <c r="N574" s="3">
        <v>216.65361194141801</v>
      </c>
      <c r="O574" s="3">
        <v>0.36308625810335848</v>
      </c>
      <c r="P574" s="3">
        <v>1</v>
      </c>
      <c r="Q574" s="3">
        <f t="shared" si="30"/>
        <v>0.36308625810335848</v>
      </c>
      <c r="R574" s="3">
        <v>0</v>
      </c>
      <c r="S574" s="3">
        <v>3.8717937594215948E-2</v>
      </c>
      <c r="T574" s="3">
        <v>1</v>
      </c>
      <c r="U574" s="3">
        <f t="shared" si="31"/>
        <v>3.8717937594215948E-2</v>
      </c>
      <c r="V574" s="3">
        <v>0</v>
      </c>
    </row>
    <row r="575" spans="1:22" x14ac:dyDescent="0.25">
      <c r="A575" s="3" t="s">
        <v>14</v>
      </c>
      <c r="B575" s="3"/>
      <c r="C575" s="3" t="s">
        <v>118</v>
      </c>
      <c r="D575" s="3" t="s">
        <v>119</v>
      </c>
      <c r="E575" s="3">
        <v>0.59</v>
      </c>
      <c r="F575" s="3">
        <v>0.64</v>
      </c>
      <c r="G575" s="3" t="s">
        <v>137</v>
      </c>
      <c r="H575" s="2">
        <v>6300</v>
      </c>
      <c r="I575" s="3" t="s">
        <v>50</v>
      </c>
      <c r="J575" s="2">
        <v>6300</v>
      </c>
      <c r="K575" s="3" t="s">
        <v>122</v>
      </c>
      <c r="L575" s="2">
        <v>9</v>
      </c>
      <c r="M575" s="3">
        <v>3.0525916332785896</v>
      </c>
      <c r="N575" s="3">
        <v>8787.0260902544796</v>
      </c>
      <c r="O575" s="3">
        <v>20.248523552442617</v>
      </c>
      <c r="P575" s="3">
        <v>1</v>
      </c>
      <c r="Q575" s="3">
        <f t="shared" si="30"/>
        <v>20.248523552442617</v>
      </c>
      <c r="R575" s="3">
        <v>0</v>
      </c>
      <c r="S575" s="3">
        <v>2.1182900952206594</v>
      </c>
      <c r="T575" s="3">
        <v>1</v>
      </c>
      <c r="U575" s="3">
        <f t="shared" si="31"/>
        <v>2.1182900952206594</v>
      </c>
      <c r="V575" s="3">
        <v>0</v>
      </c>
    </row>
    <row r="576" spans="1:22" x14ac:dyDescent="0.25">
      <c r="A576" s="3" t="s">
        <v>14</v>
      </c>
      <c r="B576" s="3"/>
      <c r="C576" s="3" t="s">
        <v>118</v>
      </c>
      <c r="D576" s="3" t="s">
        <v>119</v>
      </c>
      <c r="E576" s="3">
        <v>0.59</v>
      </c>
      <c r="F576" s="3">
        <v>0.64</v>
      </c>
      <c r="G576" s="3" t="s">
        <v>139</v>
      </c>
      <c r="H576" s="2">
        <v>6300</v>
      </c>
      <c r="I576" s="3" t="s">
        <v>50</v>
      </c>
      <c r="J576" s="2">
        <v>6300</v>
      </c>
      <c r="K576" s="3" t="s">
        <v>123</v>
      </c>
      <c r="L576" s="2">
        <v>10</v>
      </c>
      <c r="M576" s="3">
        <v>2.699186368360555</v>
      </c>
      <c r="N576" s="3">
        <v>7986.5556101831107</v>
      </c>
      <c r="O576" s="3">
        <v>19.597005218114749</v>
      </c>
      <c r="P576" s="3">
        <v>1</v>
      </c>
      <c r="Q576" s="3">
        <f t="shared" si="30"/>
        <v>19.597005218114749</v>
      </c>
      <c r="R576" s="3">
        <v>0</v>
      </c>
      <c r="S576" s="3">
        <v>2.0030670065999927</v>
      </c>
      <c r="T576" s="3">
        <v>1</v>
      </c>
      <c r="U576" s="3">
        <f t="shared" si="31"/>
        <v>2.0030670065999927</v>
      </c>
      <c r="V576" s="3">
        <v>0</v>
      </c>
    </row>
    <row r="577" spans="1:22" x14ac:dyDescent="0.25">
      <c r="A577" s="3" t="s">
        <v>14</v>
      </c>
      <c r="B577" s="3"/>
      <c r="C577" s="3" t="s">
        <v>118</v>
      </c>
      <c r="D577" s="3" t="s">
        <v>119</v>
      </c>
      <c r="E577" s="3">
        <v>0.59</v>
      </c>
      <c r="F577" s="3">
        <v>0.64</v>
      </c>
      <c r="G577" s="3" t="s">
        <v>59</v>
      </c>
      <c r="H577" s="2">
        <v>6300</v>
      </c>
      <c r="I577" s="3" t="s">
        <v>50</v>
      </c>
      <c r="J577" s="2">
        <v>6300</v>
      </c>
      <c r="K577" s="3" t="s">
        <v>62</v>
      </c>
      <c r="L577" s="2">
        <v>5</v>
      </c>
      <c r="M577" s="3">
        <v>0.82448884067866901</v>
      </c>
      <c r="N577" s="3">
        <v>1976.8280929105167</v>
      </c>
      <c r="O577" s="3">
        <v>5.3089111576310986</v>
      </c>
      <c r="P577" s="3">
        <v>1</v>
      </c>
      <c r="Q577" s="3">
        <f t="shared" si="30"/>
        <v>5.3089111576310986</v>
      </c>
      <c r="R577" s="3">
        <v>0</v>
      </c>
      <c r="S577" s="3">
        <v>0.57534189813552472</v>
      </c>
      <c r="T577" s="3">
        <v>1</v>
      </c>
      <c r="U577" s="3">
        <f t="shared" si="31"/>
        <v>0.57534189813552472</v>
      </c>
      <c r="V577" s="3">
        <v>0</v>
      </c>
    </row>
    <row r="578" spans="1:22" x14ac:dyDescent="0.25">
      <c r="A578" s="3" t="s">
        <v>14</v>
      </c>
      <c r="B578" s="3"/>
      <c r="C578" s="3" t="s">
        <v>15</v>
      </c>
      <c r="D578" s="3" t="s">
        <v>16</v>
      </c>
      <c r="E578" s="3">
        <v>0.67</v>
      </c>
      <c r="F578" s="3">
        <v>0.72</v>
      </c>
      <c r="G578" s="3" t="s">
        <v>63</v>
      </c>
      <c r="H578" s="2">
        <v>6300</v>
      </c>
      <c r="I578" s="3" t="s">
        <v>50</v>
      </c>
      <c r="J578" s="2">
        <v>6300</v>
      </c>
      <c r="K578" s="3" t="s">
        <v>20</v>
      </c>
      <c r="L578" s="2">
        <v>927</v>
      </c>
      <c r="M578" s="3">
        <v>295.74306718663286</v>
      </c>
      <c r="N578" s="3">
        <v>401746.19955880439</v>
      </c>
      <c r="O578" s="3">
        <v>1187.257480721328</v>
      </c>
      <c r="P578" s="3">
        <v>1</v>
      </c>
      <c r="Q578" s="3">
        <f t="shared" ref="Q578:Q641" si="32">O578*P578</f>
        <v>1187.257480721328</v>
      </c>
      <c r="R578" s="3">
        <v>0</v>
      </c>
      <c r="S578" s="3">
        <v>92.589514576624808</v>
      </c>
      <c r="T578" s="3">
        <v>1</v>
      </c>
      <c r="U578" s="3">
        <f t="shared" ref="U578:U641" si="33">S578*T578</f>
        <v>92.589514576624808</v>
      </c>
      <c r="V578" s="3">
        <v>0</v>
      </c>
    </row>
    <row r="579" spans="1:22" x14ac:dyDescent="0.25">
      <c r="A579" s="3" t="s">
        <v>14</v>
      </c>
      <c r="B579" s="3"/>
      <c r="C579" s="3" t="s">
        <v>90</v>
      </c>
      <c r="D579" s="3" t="s">
        <v>91</v>
      </c>
      <c r="E579" s="3">
        <v>0.66</v>
      </c>
      <c r="F579" s="3">
        <v>0.7</v>
      </c>
      <c r="G579" s="3" t="s">
        <v>19</v>
      </c>
      <c r="H579" s="2">
        <v>6410</v>
      </c>
      <c r="I579" s="3" t="s">
        <v>7</v>
      </c>
      <c r="J579" s="2">
        <v>6410</v>
      </c>
      <c r="K579" s="3" t="s">
        <v>19</v>
      </c>
      <c r="L579" s="2">
        <v>26</v>
      </c>
      <c r="M579" s="3">
        <v>4.6677292158301107</v>
      </c>
      <c r="N579" s="3">
        <v>12321.225403033442</v>
      </c>
      <c r="O579" s="3">
        <v>30.258033220249214</v>
      </c>
      <c r="P579" s="3">
        <v>1</v>
      </c>
      <c r="Q579" s="3">
        <f t="shared" si="32"/>
        <v>30.258033220249214</v>
      </c>
      <c r="R579" s="3">
        <v>0</v>
      </c>
      <c r="S579" s="3">
        <v>3.2999696104554235</v>
      </c>
      <c r="T579" s="3">
        <v>1</v>
      </c>
      <c r="U579" s="3">
        <f t="shared" si="33"/>
        <v>3.2999696104554235</v>
      </c>
      <c r="V579" s="3">
        <v>0</v>
      </c>
    </row>
    <row r="580" spans="1:22" x14ac:dyDescent="0.25">
      <c r="A580" s="3" t="s">
        <v>14</v>
      </c>
      <c r="B580" s="3"/>
      <c r="C580" s="3" t="s">
        <v>90</v>
      </c>
      <c r="D580" s="3" t="s">
        <v>111</v>
      </c>
      <c r="E580" s="3">
        <v>0.66</v>
      </c>
      <c r="F580" s="3">
        <v>0.7</v>
      </c>
      <c r="G580" s="3" t="s">
        <v>19</v>
      </c>
      <c r="H580" s="2">
        <v>6410</v>
      </c>
      <c r="I580" s="3" t="s">
        <v>7</v>
      </c>
      <c r="J580" s="2">
        <v>6410</v>
      </c>
      <c r="K580" s="3" t="s">
        <v>19</v>
      </c>
      <c r="L580" s="2">
        <v>9</v>
      </c>
      <c r="M580" s="3">
        <v>1.4384112638398086</v>
      </c>
      <c r="N580" s="3">
        <v>2946.6723225270384</v>
      </c>
      <c r="O580" s="3">
        <v>7.4452147558293174</v>
      </c>
      <c r="P580" s="3">
        <v>1</v>
      </c>
      <c r="Q580" s="3">
        <f t="shared" si="32"/>
        <v>7.4452147558293174</v>
      </c>
      <c r="R580" s="3">
        <v>0</v>
      </c>
      <c r="S580" s="3">
        <v>0.7395239489688431</v>
      </c>
      <c r="T580" s="3">
        <v>1</v>
      </c>
      <c r="U580" s="3">
        <f t="shared" si="33"/>
        <v>0.7395239489688431</v>
      </c>
      <c r="V580" s="3">
        <v>0</v>
      </c>
    </row>
    <row r="581" spans="1:22" x14ac:dyDescent="0.25">
      <c r="A581" s="3" t="s">
        <v>14</v>
      </c>
      <c r="B581" s="3"/>
      <c r="C581" s="3" t="s">
        <v>118</v>
      </c>
      <c r="D581" s="3" t="s">
        <v>119</v>
      </c>
      <c r="E581" s="3">
        <v>0.59</v>
      </c>
      <c r="F581" s="3">
        <v>0.64</v>
      </c>
      <c r="G581" s="3" t="s">
        <v>59</v>
      </c>
      <c r="H581" s="2">
        <v>6410</v>
      </c>
      <c r="I581" s="3" t="s">
        <v>7</v>
      </c>
      <c r="J581" s="2">
        <v>6410</v>
      </c>
      <c r="K581" s="3" t="s">
        <v>150</v>
      </c>
      <c r="L581" s="2">
        <v>1</v>
      </c>
      <c r="M581" s="3">
        <v>3.6555462505302581E-2</v>
      </c>
      <c r="N581" s="3">
        <v>140.8915685264796</v>
      </c>
      <c r="O581" s="3">
        <v>0.33980518429120077</v>
      </c>
      <c r="P581" s="3">
        <v>1</v>
      </c>
      <c r="Q581" s="3">
        <f t="shared" si="32"/>
        <v>0.33980518429120077</v>
      </c>
      <c r="R581" s="3">
        <v>0</v>
      </c>
      <c r="S581" s="3">
        <v>4.4348376703556049E-2</v>
      </c>
      <c r="T581" s="3">
        <v>1</v>
      </c>
      <c r="U581" s="3">
        <f t="shared" si="33"/>
        <v>4.4348376703556049E-2</v>
      </c>
      <c r="V581" s="3">
        <v>0</v>
      </c>
    </row>
    <row r="582" spans="1:22" x14ac:dyDescent="0.25">
      <c r="A582" s="3" t="s">
        <v>14</v>
      </c>
      <c r="B582" s="3"/>
      <c r="C582" s="3" t="s">
        <v>15</v>
      </c>
      <c r="D582" s="3" t="s">
        <v>16</v>
      </c>
      <c r="E582" s="3">
        <v>0.67</v>
      </c>
      <c r="F582" s="3">
        <v>0.72</v>
      </c>
      <c r="G582" s="3" t="s">
        <v>63</v>
      </c>
      <c r="H582" s="2">
        <v>6410</v>
      </c>
      <c r="I582" s="3" t="s">
        <v>7</v>
      </c>
      <c r="J582" s="2">
        <v>6410</v>
      </c>
      <c r="K582" s="3" t="s">
        <v>20</v>
      </c>
      <c r="L582" s="2">
        <v>7605</v>
      </c>
      <c r="M582" s="3">
        <v>2116.077124976046</v>
      </c>
      <c r="N582" s="3">
        <v>3532881.1773567786</v>
      </c>
      <c r="O582" s="3">
        <v>9608.6929738597992</v>
      </c>
      <c r="P582" s="3">
        <v>1</v>
      </c>
      <c r="Q582" s="3">
        <f t="shared" si="32"/>
        <v>9608.6929738597992</v>
      </c>
      <c r="R582" s="3">
        <v>0</v>
      </c>
      <c r="S582" s="3">
        <v>840.3043737871327</v>
      </c>
      <c r="T582" s="3">
        <v>1</v>
      </c>
      <c r="U582" s="3">
        <f t="shared" si="33"/>
        <v>840.3043737871327</v>
      </c>
      <c r="V582" s="3">
        <v>0</v>
      </c>
    </row>
    <row r="583" spans="1:22" x14ac:dyDescent="0.25">
      <c r="A583" s="3" t="s">
        <v>14</v>
      </c>
      <c r="B583" s="3"/>
      <c r="C583" s="3" t="s">
        <v>15</v>
      </c>
      <c r="D583" s="3" t="s">
        <v>16</v>
      </c>
      <c r="E583" s="3">
        <v>0.67</v>
      </c>
      <c r="F583" s="3">
        <v>0.72</v>
      </c>
      <c r="G583" s="3" t="s">
        <v>77</v>
      </c>
      <c r="H583" s="2">
        <v>6410</v>
      </c>
      <c r="I583" s="3" t="s">
        <v>7</v>
      </c>
      <c r="J583" s="2">
        <v>6410</v>
      </c>
      <c r="K583" s="3" t="s">
        <v>25</v>
      </c>
      <c r="L583" s="2">
        <v>120</v>
      </c>
      <c r="M583" s="3">
        <v>22.421623077447219</v>
      </c>
      <c r="N583" s="3">
        <v>22456.604253682948</v>
      </c>
      <c r="O583" s="3">
        <v>61.816438416908781</v>
      </c>
      <c r="P583" s="3">
        <v>1</v>
      </c>
      <c r="Q583" s="3">
        <f t="shared" si="32"/>
        <v>61.816438416908781</v>
      </c>
      <c r="R583" s="3">
        <v>0</v>
      </c>
      <c r="S583" s="3">
        <v>5.4254736901321872</v>
      </c>
      <c r="T583" s="3">
        <v>1</v>
      </c>
      <c r="U583" s="3">
        <f t="shared" si="33"/>
        <v>5.4254736901321872</v>
      </c>
      <c r="V583" s="3">
        <v>0</v>
      </c>
    </row>
    <row r="584" spans="1:22" x14ac:dyDescent="0.25">
      <c r="A584" s="3" t="s">
        <v>14</v>
      </c>
      <c r="B584" s="3"/>
      <c r="C584" s="3" t="s">
        <v>15</v>
      </c>
      <c r="D584" s="3" t="s">
        <v>16</v>
      </c>
      <c r="E584" s="3">
        <v>0.67</v>
      </c>
      <c r="F584" s="3">
        <v>0.72</v>
      </c>
      <c r="G584" s="3" t="s">
        <v>19</v>
      </c>
      <c r="H584" s="2">
        <v>6420</v>
      </c>
      <c r="I584" s="3" t="s">
        <v>51</v>
      </c>
      <c r="J584" s="2">
        <v>6420</v>
      </c>
      <c r="K584" s="3" t="s">
        <v>19</v>
      </c>
      <c r="L584" s="2">
        <v>297</v>
      </c>
      <c r="M584" s="3">
        <v>17.541967210088792</v>
      </c>
      <c r="N584" s="3">
        <v>31321.452685784225</v>
      </c>
      <c r="O584" s="3">
        <v>77.444930570482853</v>
      </c>
      <c r="P584" s="3">
        <v>1</v>
      </c>
      <c r="Q584" s="3">
        <f t="shared" si="32"/>
        <v>77.444930570482853</v>
      </c>
      <c r="R584" s="3">
        <v>0</v>
      </c>
      <c r="S584" s="3">
        <v>7.8471093750478618</v>
      </c>
      <c r="T584" s="3">
        <v>1</v>
      </c>
      <c r="U584" s="3">
        <f t="shared" si="33"/>
        <v>7.8471093750478618</v>
      </c>
      <c r="V584" s="3">
        <v>0</v>
      </c>
    </row>
    <row r="585" spans="1:22" x14ac:dyDescent="0.25">
      <c r="A585" s="3" t="s">
        <v>14</v>
      </c>
      <c r="B585" s="3"/>
      <c r="C585" s="3" t="s">
        <v>90</v>
      </c>
      <c r="D585" s="3" t="s">
        <v>91</v>
      </c>
      <c r="E585" s="3">
        <v>0.66</v>
      </c>
      <c r="F585" s="3">
        <v>0.7</v>
      </c>
      <c r="G585" s="3" t="s">
        <v>19</v>
      </c>
      <c r="H585" s="2">
        <v>6420</v>
      </c>
      <c r="I585" s="3" t="s">
        <v>51</v>
      </c>
      <c r="J585" s="2">
        <v>6420</v>
      </c>
      <c r="K585" s="3" t="s">
        <v>19</v>
      </c>
      <c r="L585" s="2">
        <v>114</v>
      </c>
      <c r="M585" s="3">
        <v>35.160716058266615</v>
      </c>
      <c r="N585" s="3">
        <v>108164.64057716612</v>
      </c>
      <c r="O585" s="3">
        <v>260.89070778884906</v>
      </c>
      <c r="P585" s="3">
        <v>1</v>
      </c>
      <c r="Q585" s="3">
        <f t="shared" si="32"/>
        <v>260.89070778884906</v>
      </c>
      <c r="R585" s="3">
        <v>0</v>
      </c>
      <c r="S585" s="3">
        <v>28.024256260716886</v>
      </c>
      <c r="T585" s="3">
        <v>1</v>
      </c>
      <c r="U585" s="3">
        <f t="shared" si="33"/>
        <v>28.024256260716886</v>
      </c>
      <c r="V585" s="3">
        <v>0</v>
      </c>
    </row>
    <row r="586" spans="1:22" x14ac:dyDescent="0.25">
      <c r="A586" s="3" t="s">
        <v>14</v>
      </c>
      <c r="B586" s="3"/>
      <c r="C586" s="3" t="s">
        <v>90</v>
      </c>
      <c r="D586" s="3" t="s">
        <v>111</v>
      </c>
      <c r="E586" s="3">
        <v>0.66</v>
      </c>
      <c r="F586" s="3">
        <v>0.7</v>
      </c>
      <c r="G586" s="3" t="s">
        <v>19</v>
      </c>
      <c r="H586" s="2">
        <v>6420</v>
      </c>
      <c r="I586" s="3" t="s">
        <v>51</v>
      </c>
      <c r="J586" s="2">
        <v>6420</v>
      </c>
      <c r="K586" s="3" t="s">
        <v>19</v>
      </c>
      <c r="L586" s="2">
        <v>1400</v>
      </c>
      <c r="M586" s="3">
        <v>460.10649048152857</v>
      </c>
      <c r="N586" s="3">
        <v>1217921.7113399773</v>
      </c>
      <c r="O586" s="3">
        <v>3039.1110078368001</v>
      </c>
      <c r="P586" s="3">
        <v>1</v>
      </c>
      <c r="Q586" s="3">
        <f t="shared" si="32"/>
        <v>3039.1110078368001</v>
      </c>
      <c r="R586" s="3">
        <v>0</v>
      </c>
      <c r="S586" s="3">
        <v>302.05750997004122</v>
      </c>
      <c r="T586" s="3">
        <v>1</v>
      </c>
      <c r="U586" s="3">
        <f t="shared" si="33"/>
        <v>302.05750997004122</v>
      </c>
      <c r="V586" s="3">
        <v>0</v>
      </c>
    </row>
    <row r="587" spans="1:22" x14ac:dyDescent="0.25">
      <c r="A587" s="3" t="s">
        <v>14</v>
      </c>
      <c r="B587" s="3"/>
      <c r="C587" s="3" t="s">
        <v>118</v>
      </c>
      <c r="D587" s="3" t="s">
        <v>119</v>
      </c>
      <c r="E587" s="3">
        <v>0.59</v>
      </c>
      <c r="F587" s="3">
        <v>0.64</v>
      </c>
      <c r="G587" s="3" t="s">
        <v>19</v>
      </c>
      <c r="H587" s="2">
        <v>6420</v>
      </c>
      <c r="I587" s="3" t="s">
        <v>51</v>
      </c>
      <c r="J587" s="2">
        <v>6420</v>
      </c>
      <c r="K587" s="3" t="s">
        <v>19</v>
      </c>
      <c r="L587" s="2">
        <v>371</v>
      </c>
      <c r="M587" s="3">
        <v>65.480335590796756</v>
      </c>
      <c r="N587" s="3">
        <v>146592.96691715001</v>
      </c>
      <c r="O587" s="3">
        <v>369.14183800142717</v>
      </c>
      <c r="P587" s="3">
        <v>1</v>
      </c>
      <c r="Q587" s="3">
        <f t="shared" si="32"/>
        <v>369.14183800142717</v>
      </c>
      <c r="R587" s="3">
        <v>0</v>
      </c>
      <c r="S587" s="3">
        <v>39.749588442805987</v>
      </c>
      <c r="T587" s="3">
        <v>1</v>
      </c>
      <c r="U587" s="3">
        <f t="shared" si="33"/>
        <v>39.749588442805987</v>
      </c>
      <c r="V587" s="3">
        <v>0</v>
      </c>
    </row>
    <row r="588" spans="1:22" x14ac:dyDescent="0.25">
      <c r="A588" s="3" t="s">
        <v>14</v>
      </c>
      <c r="B588" s="3"/>
      <c r="C588" s="3" t="s">
        <v>118</v>
      </c>
      <c r="D588" s="3" t="s">
        <v>119</v>
      </c>
      <c r="E588" s="3">
        <v>0.59</v>
      </c>
      <c r="F588" s="3">
        <v>0.64</v>
      </c>
      <c r="G588" s="3" t="s">
        <v>139</v>
      </c>
      <c r="H588" s="2">
        <v>6420</v>
      </c>
      <c r="I588" s="3" t="s">
        <v>51</v>
      </c>
      <c r="J588" s="2">
        <v>6420</v>
      </c>
      <c r="K588" s="3" t="s">
        <v>123</v>
      </c>
      <c r="L588" s="2">
        <v>668</v>
      </c>
      <c r="M588" s="3">
        <v>191.28241369737475</v>
      </c>
      <c r="N588" s="3">
        <v>475750.94278087275</v>
      </c>
      <c r="O588" s="3">
        <v>1165.4719883507034</v>
      </c>
      <c r="P588" s="3">
        <v>1</v>
      </c>
      <c r="Q588" s="3">
        <f t="shared" si="32"/>
        <v>1165.4719883507034</v>
      </c>
      <c r="R588" s="3">
        <v>0</v>
      </c>
      <c r="S588" s="3">
        <v>119.79239717680272</v>
      </c>
      <c r="T588" s="3">
        <v>1</v>
      </c>
      <c r="U588" s="3">
        <f t="shared" si="33"/>
        <v>119.79239717680272</v>
      </c>
      <c r="V588" s="3">
        <v>0</v>
      </c>
    </row>
    <row r="589" spans="1:22" x14ac:dyDescent="0.25">
      <c r="A589" s="3" t="s">
        <v>14</v>
      </c>
      <c r="B589" s="3"/>
      <c r="C589" s="3" t="s">
        <v>118</v>
      </c>
      <c r="D589" s="3" t="s">
        <v>119</v>
      </c>
      <c r="E589" s="3">
        <v>0.59</v>
      </c>
      <c r="F589" s="3">
        <v>0.64</v>
      </c>
      <c r="G589" s="3" t="s">
        <v>59</v>
      </c>
      <c r="H589" s="2">
        <v>6420</v>
      </c>
      <c r="I589" s="3" t="s">
        <v>51</v>
      </c>
      <c r="J589" s="2">
        <v>6420</v>
      </c>
      <c r="K589" s="3" t="s">
        <v>62</v>
      </c>
      <c r="L589" s="2">
        <v>9</v>
      </c>
      <c r="M589" s="3">
        <v>0.13604046046698576</v>
      </c>
      <c r="N589" s="3">
        <v>505.23739184675276</v>
      </c>
      <c r="O589" s="3">
        <v>1.0538125592932981</v>
      </c>
      <c r="P589" s="3">
        <v>1</v>
      </c>
      <c r="Q589" s="3">
        <f t="shared" si="32"/>
        <v>1.0538125592932981</v>
      </c>
      <c r="R589" s="3">
        <v>0</v>
      </c>
      <c r="S589" s="3">
        <v>0.13748391776922481</v>
      </c>
      <c r="T589" s="3">
        <v>1</v>
      </c>
      <c r="U589" s="3">
        <f t="shared" si="33"/>
        <v>0.13748391776922481</v>
      </c>
      <c r="V589" s="3">
        <v>0</v>
      </c>
    </row>
    <row r="590" spans="1:22" x14ac:dyDescent="0.25">
      <c r="A590" s="3" t="s">
        <v>14</v>
      </c>
      <c r="B590" s="3"/>
      <c r="C590" s="3" t="s">
        <v>118</v>
      </c>
      <c r="D590" s="3" t="s">
        <v>119</v>
      </c>
      <c r="E590" s="3">
        <v>0.59</v>
      </c>
      <c r="F590" s="3">
        <v>0.64</v>
      </c>
      <c r="G590" s="3" t="s">
        <v>59</v>
      </c>
      <c r="H590" s="2">
        <v>6420</v>
      </c>
      <c r="I590" s="3" t="s">
        <v>51</v>
      </c>
      <c r="J590" s="2">
        <v>6420</v>
      </c>
      <c r="K590" s="3" t="s">
        <v>60</v>
      </c>
      <c r="L590" s="2">
        <v>5</v>
      </c>
      <c r="M590" s="3">
        <v>2.0693267272311805E-3</v>
      </c>
      <c r="N590" s="3">
        <v>7.6692632286792835</v>
      </c>
      <c r="O590" s="3">
        <v>1.5718473449772986E-2</v>
      </c>
      <c r="P590" s="3">
        <v>1</v>
      </c>
      <c r="Q590" s="3">
        <f t="shared" si="32"/>
        <v>1.5718473449772986E-2</v>
      </c>
      <c r="R590" s="3">
        <v>0</v>
      </c>
      <c r="S590" s="3">
        <v>2.0596062417401429E-3</v>
      </c>
      <c r="T590" s="3">
        <v>1</v>
      </c>
      <c r="U590" s="3">
        <f t="shared" si="33"/>
        <v>2.0596062417401429E-3</v>
      </c>
      <c r="V590" s="3">
        <v>0</v>
      </c>
    </row>
    <row r="591" spans="1:22" x14ac:dyDescent="0.25">
      <c r="A591" s="3" t="s">
        <v>14</v>
      </c>
      <c r="B591" s="3"/>
      <c r="C591" s="3" t="s">
        <v>15</v>
      </c>
      <c r="D591" s="3" t="s">
        <v>16</v>
      </c>
      <c r="E591" s="3">
        <v>0.67</v>
      </c>
      <c r="F591" s="3">
        <v>0.72</v>
      </c>
      <c r="G591" s="3" t="s">
        <v>63</v>
      </c>
      <c r="H591" s="2">
        <v>6420</v>
      </c>
      <c r="I591" s="3" t="s">
        <v>51</v>
      </c>
      <c r="J591" s="2">
        <v>6420</v>
      </c>
      <c r="K591" s="3" t="s">
        <v>20</v>
      </c>
      <c r="L591" s="2">
        <v>1228</v>
      </c>
      <c r="M591" s="3">
        <v>310.58237126593252</v>
      </c>
      <c r="N591" s="3">
        <v>545837.56344514701</v>
      </c>
      <c r="O591" s="3">
        <v>1386.2802064855143</v>
      </c>
      <c r="P591" s="3">
        <v>1</v>
      </c>
      <c r="Q591" s="3">
        <f t="shared" si="32"/>
        <v>1386.2802064855143</v>
      </c>
      <c r="R591" s="3">
        <v>0</v>
      </c>
      <c r="S591" s="3">
        <v>133.29503164200094</v>
      </c>
      <c r="T591" s="3">
        <v>1</v>
      </c>
      <c r="U591" s="3">
        <f t="shared" si="33"/>
        <v>133.29503164200094</v>
      </c>
      <c r="V591" s="3">
        <v>0</v>
      </c>
    </row>
    <row r="592" spans="1:22" x14ac:dyDescent="0.25">
      <c r="A592" s="3" t="s">
        <v>14</v>
      </c>
      <c r="B592" s="3"/>
      <c r="C592" s="3" t="s">
        <v>118</v>
      </c>
      <c r="D592" s="3" t="s">
        <v>119</v>
      </c>
      <c r="E592" s="3">
        <v>0.59</v>
      </c>
      <c r="F592" s="3">
        <v>0.64</v>
      </c>
      <c r="G592" s="3" t="s">
        <v>75</v>
      </c>
      <c r="H592" s="2">
        <v>6420</v>
      </c>
      <c r="I592" s="3" t="s">
        <v>51</v>
      </c>
      <c r="J592" s="2">
        <v>6420</v>
      </c>
      <c r="K592" s="3" t="s">
        <v>76</v>
      </c>
      <c r="L592" s="2">
        <v>9</v>
      </c>
      <c r="M592" s="3">
        <v>1.9352467132434881E-2</v>
      </c>
      <c r="N592" s="3">
        <v>71.913229253032966</v>
      </c>
      <c r="O592" s="3">
        <v>0.14765773569140869</v>
      </c>
      <c r="P592" s="3">
        <v>1</v>
      </c>
      <c r="Q592" s="3">
        <f t="shared" si="32"/>
        <v>0.14765773569140869</v>
      </c>
      <c r="R592" s="3">
        <v>0</v>
      </c>
      <c r="S592" s="3">
        <v>1.9340503715914805E-2</v>
      </c>
      <c r="T592" s="3">
        <v>1</v>
      </c>
      <c r="U592" s="3">
        <f t="shared" si="33"/>
        <v>1.9340503715914805E-2</v>
      </c>
      <c r="V592" s="3">
        <v>0</v>
      </c>
    </row>
    <row r="593" spans="1:22" x14ac:dyDescent="0.25">
      <c r="A593" s="3" t="s">
        <v>14</v>
      </c>
      <c r="B593" s="3"/>
      <c r="C593" s="3" t="s">
        <v>15</v>
      </c>
      <c r="D593" s="3" t="s">
        <v>16</v>
      </c>
      <c r="E593" s="3">
        <v>0.67</v>
      </c>
      <c r="F593" s="3">
        <v>0.72</v>
      </c>
      <c r="G593" s="3" t="s">
        <v>77</v>
      </c>
      <c r="H593" s="2">
        <v>6420</v>
      </c>
      <c r="I593" s="3" t="s">
        <v>51</v>
      </c>
      <c r="J593" s="2">
        <v>6420</v>
      </c>
      <c r="K593" s="3" t="s">
        <v>25</v>
      </c>
      <c r="L593" s="2">
        <v>453</v>
      </c>
      <c r="M593" s="3">
        <v>96.92323870830181</v>
      </c>
      <c r="N593" s="3">
        <v>205076.85238095562</v>
      </c>
      <c r="O593" s="3">
        <v>512.00341637656902</v>
      </c>
      <c r="P593" s="3">
        <v>1</v>
      </c>
      <c r="Q593" s="3">
        <f t="shared" si="32"/>
        <v>512.00341637656902</v>
      </c>
      <c r="R593" s="3">
        <v>0</v>
      </c>
      <c r="S593" s="3">
        <v>51.064638809733609</v>
      </c>
      <c r="T593" s="3">
        <v>1</v>
      </c>
      <c r="U593" s="3">
        <f t="shared" si="33"/>
        <v>51.064638809733609</v>
      </c>
      <c r="V593" s="3">
        <v>0</v>
      </c>
    </row>
    <row r="594" spans="1:22" x14ac:dyDescent="0.25">
      <c r="A594" s="3" t="s">
        <v>14</v>
      </c>
      <c r="B594" s="3"/>
      <c r="C594" s="3" t="s">
        <v>15</v>
      </c>
      <c r="D594" s="3" t="s">
        <v>16</v>
      </c>
      <c r="E594" s="3">
        <v>0.67</v>
      </c>
      <c r="F594" s="3">
        <v>0.72</v>
      </c>
      <c r="G594" s="3" t="s">
        <v>63</v>
      </c>
      <c r="H594" s="2">
        <v>6430</v>
      </c>
      <c r="I594" s="3" t="s">
        <v>72</v>
      </c>
      <c r="J594" s="2">
        <v>6430</v>
      </c>
      <c r="K594" s="3" t="s">
        <v>20</v>
      </c>
      <c r="L594" s="2">
        <v>1469</v>
      </c>
      <c r="M594" s="3">
        <v>255.38490379550132</v>
      </c>
      <c r="N594" s="3">
        <v>315030.22947942931</v>
      </c>
      <c r="O594" s="3">
        <v>668.17539572750411</v>
      </c>
      <c r="P594" s="3">
        <v>1</v>
      </c>
      <c r="Q594" s="3">
        <f t="shared" si="32"/>
        <v>668.17539572750411</v>
      </c>
      <c r="R594" s="3">
        <v>0</v>
      </c>
      <c r="S594" s="3">
        <v>47.345716230932418</v>
      </c>
      <c r="T594" s="3">
        <v>1</v>
      </c>
      <c r="U594" s="3">
        <f t="shared" si="33"/>
        <v>47.345716230932418</v>
      </c>
      <c r="V594" s="3">
        <v>0</v>
      </c>
    </row>
    <row r="595" spans="1:22" x14ac:dyDescent="0.25">
      <c r="A595" s="3" t="s">
        <v>14</v>
      </c>
      <c r="B595" s="3"/>
      <c r="C595" s="3" t="s">
        <v>15</v>
      </c>
      <c r="D595" s="3" t="s">
        <v>16</v>
      </c>
      <c r="E595" s="3">
        <v>0.67</v>
      </c>
      <c r="F595" s="3">
        <v>0.72</v>
      </c>
      <c r="G595" s="3" t="s">
        <v>77</v>
      </c>
      <c r="H595" s="2">
        <v>6430</v>
      </c>
      <c r="I595" s="3" t="s">
        <v>72</v>
      </c>
      <c r="J595" s="2">
        <v>6430</v>
      </c>
      <c r="K595" s="3" t="s">
        <v>25</v>
      </c>
      <c r="L595" s="2">
        <v>580</v>
      </c>
      <c r="M595" s="3">
        <v>113.87463812682103</v>
      </c>
      <c r="N595" s="3">
        <v>110847.84060184789</v>
      </c>
      <c r="O595" s="3">
        <v>200.03500947894307</v>
      </c>
      <c r="P595" s="3">
        <v>1</v>
      </c>
      <c r="Q595" s="3">
        <f t="shared" si="32"/>
        <v>200.03500947894307</v>
      </c>
      <c r="R595" s="3">
        <v>0</v>
      </c>
      <c r="S595" s="3">
        <v>18.020916846580803</v>
      </c>
      <c r="T595" s="3">
        <v>1</v>
      </c>
      <c r="U595" s="3">
        <f t="shared" si="33"/>
        <v>18.020916846580803</v>
      </c>
      <c r="V595" s="3">
        <v>0</v>
      </c>
    </row>
    <row r="596" spans="1:22" x14ac:dyDescent="0.25">
      <c r="A596" s="3" t="s">
        <v>14</v>
      </c>
      <c r="B596" s="3"/>
      <c r="C596" s="3" t="s">
        <v>90</v>
      </c>
      <c r="D596" s="3" t="s">
        <v>91</v>
      </c>
      <c r="E596" s="3">
        <v>0.66</v>
      </c>
      <c r="F596" s="3">
        <v>0.7</v>
      </c>
      <c r="G596" s="3" t="s">
        <v>19</v>
      </c>
      <c r="H596" s="2">
        <v>6440</v>
      </c>
      <c r="I596" s="3" t="s">
        <v>73</v>
      </c>
      <c r="J596" s="2">
        <v>6440</v>
      </c>
      <c r="K596" s="3" t="s">
        <v>19</v>
      </c>
      <c r="L596" s="2">
        <v>11</v>
      </c>
      <c r="M596" s="3">
        <v>2.4827566422197269</v>
      </c>
      <c r="N596" s="3">
        <v>4917.6783668693288</v>
      </c>
      <c r="O596" s="3">
        <v>12.415664026048733</v>
      </c>
      <c r="P596" s="3">
        <v>1</v>
      </c>
      <c r="Q596" s="3">
        <f t="shared" si="32"/>
        <v>12.415664026048733</v>
      </c>
      <c r="R596" s="3">
        <v>0</v>
      </c>
      <c r="S596" s="3">
        <v>1.2585840054113995</v>
      </c>
      <c r="T596" s="3">
        <v>1</v>
      </c>
      <c r="U596" s="3">
        <f t="shared" si="33"/>
        <v>1.2585840054113995</v>
      </c>
      <c r="V596" s="3">
        <v>0</v>
      </c>
    </row>
    <row r="597" spans="1:22" x14ac:dyDescent="0.25">
      <c r="A597" s="3" t="s">
        <v>14</v>
      </c>
      <c r="B597" s="3"/>
      <c r="C597" s="3" t="s">
        <v>90</v>
      </c>
      <c r="D597" s="3" t="s">
        <v>111</v>
      </c>
      <c r="E597" s="3">
        <v>0.66</v>
      </c>
      <c r="F597" s="3">
        <v>0.7</v>
      </c>
      <c r="G597" s="3" t="s">
        <v>19</v>
      </c>
      <c r="H597" s="2">
        <v>6440</v>
      </c>
      <c r="I597" s="3" t="s">
        <v>73</v>
      </c>
      <c r="J597" s="2">
        <v>6440</v>
      </c>
      <c r="K597" s="3" t="s">
        <v>19</v>
      </c>
      <c r="L597" s="2">
        <v>12</v>
      </c>
      <c r="M597" s="3">
        <v>0.86853610579881357</v>
      </c>
      <c r="N597" s="3">
        <v>2396.1019059439814</v>
      </c>
      <c r="O597" s="3">
        <v>4.7745318839700452</v>
      </c>
      <c r="P597" s="3">
        <v>1</v>
      </c>
      <c r="Q597" s="3">
        <f t="shared" si="32"/>
        <v>4.7745318839700452</v>
      </c>
      <c r="R597" s="3">
        <v>0</v>
      </c>
      <c r="S597" s="3">
        <v>0.61450741169959389</v>
      </c>
      <c r="T597" s="3">
        <v>1</v>
      </c>
      <c r="U597" s="3">
        <f t="shared" si="33"/>
        <v>0.61450741169959389</v>
      </c>
      <c r="V597" s="3">
        <v>0</v>
      </c>
    </row>
    <row r="598" spans="1:22" x14ac:dyDescent="0.25">
      <c r="A598" s="3" t="s">
        <v>14</v>
      </c>
      <c r="B598" s="3"/>
      <c r="C598" s="3" t="s">
        <v>118</v>
      </c>
      <c r="D598" s="3" t="s">
        <v>119</v>
      </c>
      <c r="E598" s="3">
        <v>0.59</v>
      </c>
      <c r="F598" s="3">
        <v>0.64</v>
      </c>
      <c r="G598" s="3" t="s">
        <v>145</v>
      </c>
      <c r="H598" s="2">
        <v>6440</v>
      </c>
      <c r="I598" s="3" t="s">
        <v>73</v>
      </c>
      <c r="J598" s="2">
        <v>6440</v>
      </c>
      <c r="K598" s="3" t="s">
        <v>146</v>
      </c>
      <c r="L598" s="2">
        <v>8</v>
      </c>
      <c r="M598" s="3">
        <v>1.1563252195391327</v>
      </c>
      <c r="N598" s="3">
        <v>3607.2252115039191</v>
      </c>
      <c r="O598" s="3">
        <v>5.9185757185957746</v>
      </c>
      <c r="P598" s="3">
        <v>1</v>
      </c>
      <c r="Q598" s="3">
        <f t="shared" si="32"/>
        <v>5.9185757185957746</v>
      </c>
      <c r="R598" s="3">
        <v>0</v>
      </c>
      <c r="S598" s="3">
        <v>0.83150035051685478</v>
      </c>
      <c r="T598" s="3">
        <v>1</v>
      </c>
      <c r="U598" s="3">
        <f t="shared" si="33"/>
        <v>0.83150035051685478</v>
      </c>
      <c r="V598" s="3">
        <v>0</v>
      </c>
    </row>
    <row r="599" spans="1:22" x14ac:dyDescent="0.25">
      <c r="A599" s="3" t="s">
        <v>14</v>
      </c>
      <c r="B599" s="3"/>
      <c r="C599" s="3" t="s">
        <v>15</v>
      </c>
      <c r="D599" s="3" t="s">
        <v>16</v>
      </c>
      <c r="E599" s="3">
        <v>0.67</v>
      </c>
      <c r="F599" s="3">
        <v>0.72</v>
      </c>
      <c r="G599" s="3" t="s">
        <v>63</v>
      </c>
      <c r="H599" s="2">
        <v>6440</v>
      </c>
      <c r="I599" s="3" t="s">
        <v>73</v>
      </c>
      <c r="J599" s="2">
        <v>6440</v>
      </c>
      <c r="K599" s="3" t="s">
        <v>20</v>
      </c>
      <c r="L599" s="2">
        <v>3</v>
      </c>
      <c r="M599" s="3">
        <v>1.4855995429480968</v>
      </c>
      <c r="N599" s="3">
        <v>3545.7028073847769</v>
      </c>
      <c r="O599" s="3">
        <v>8.8516496591371787</v>
      </c>
      <c r="P599" s="3">
        <v>1</v>
      </c>
      <c r="Q599" s="3">
        <f t="shared" si="32"/>
        <v>8.8516496591371787</v>
      </c>
      <c r="R599" s="3">
        <v>0</v>
      </c>
      <c r="S599" s="3">
        <v>0.90949354401858984</v>
      </c>
      <c r="T599" s="3">
        <v>1</v>
      </c>
      <c r="U599" s="3">
        <f t="shared" si="33"/>
        <v>0.90949354401858984</v>
      </c>
      <c r="V599" s="3">
        <v>0</v>
      </c>
    </row>
    <row r="600" spans="1:22" x14ac:dyDescent="0.25">
      <c r="A600" s="3" t="s">
        <v>14</v>
      </c>
      <c r="B600" s="3"/>
      <c r="C600" s="3" t="s">
        <v>15</v>
      </c>
      <c r="D600" s="3" t="s">
        <v>16</v>
      </c>
      <c r="E600" s="3">
        <v>0.67</v>
      </c>
      <c r="F600" s="3">
        <v>0.72</v>
      </c>
      <c r="G600" s="3" t="s">
        <v>19</v>
      </c>
      <c r="H600" s="2">
        <v>6460</v>
      </c>
      <c r="I600" s="3" t="s">
        <v>52</v>
      </c>
      <c r="J600" s="2">
        <v>6460</v>
      </c>
      <c r="K600" s="3" t="s">
        <v>19</v>
      </c>
      <c r="L600" s="2">
        <v>215</v>
      </c>
      <c r="M600" s="3">
        <v>9.6264731569452557</v>
      </c>
      <c r="N600" s="3">
        <v>10667.738528196567</v>
      </c>
      <c r="O600" s="3">
        <v>28.981895143304648</v>
      </c>
      <c r="P600" s="3">
        <v>1</v>
      </c>
      <c r="Q600" s="3">
        <f t="shared" si="32"/>
        <v>28.981895143304648</v>
      </c>
      <c r="R600" s="3">
        <v>0</v>
      </c>
      <c r="S600" s="3">
        <v>2.3191090160545098</v>
      </c>
      <c r="T600" s="3">
        <v>1</v>
      </c>
      <c r="U600" s="3">
        <f t="shared" si="33"/>
        <v>2.3191090160545098</v>
      </c>
      <c r="V600" s="3">
        <v>0</v>
      </c>
    </row>
    <row r="601" spans="1:22" x14ac:dyDescent="0.25">
      <c r="A601" s="3" t="s">
        <v>14</v>
      </c>
      <c r="B601" s="3"/>
      <c r="C601" s="3" t="s">
        <v>90</v>
      </c>
      <c r="D601" s="3" t="s">
        <v>91</v>
      </c>
      <c r="E601" s="3">
        <v>0.66</v>
      </c>
      <c r="F601" s="3">
        <v>0.7</v>
      </c>
      <c r="G601" s="3" t="s">
        <v>19</v>
      </c>
      <c r="H601" s="2">
        <v>6460</v>
      </c>
      <c r="I601" s="3" t="s">
        <v>52</v>
      </c>
      <c r="J601" s="2">
        <v>6460</v>
      </c>
      <c r="K601" s="3" t="s">
        <v>19</v>
      </c>
      <c r="L601" s="2">
        <v>528</v>
      </c>
      <c r="M601" s="3">
        <v>168.18554277481547</v>
      </c>
      <c r="N601" s="3">
        <v>484550.82509917009</v>
      </c>
      <c r="O601" s="3">
        <v>1146.9205915958089</v>
      </c>
      <c r="P601" s="3">
        <v>1</v>
      </c>
      <c r="Q601" s="3">
        <f t="shared" si="32"/>
        <v>1146.9205915958089</v>
      </c>
      <c r="R601" s="3">
        <v>0</v>
      </c>
      <c r="S601" s="3">
        <v>126.90174445415336</v>
      </c>
      <c r="T601" s="3">
        <v>1</v>
      </c>
      <c r="U601" s="3">
        <f t="shared" si="33"/>
        <v>126.90174445415336</v>
      </c>
      <c r="V601" s="3">
        <v>0</v>
      </c>
    </row>
    <row r="602" spans="1:22" x14ac:dyDescent="0.25">
      <c r="A602" s="3" t="s">
        <v>14</v>
      </c>
      <c r="B602" s="3"/>
      <c r="C602" s="3" t="s">
        <v>90</v>
      </c>
      <c r="D602" s="3" t="s">
        <v>111</v>
      </c>
      <c r="E602" s="3">
        <v>0.66</v>
      </c>
      <c r="F602" s="3">
        <v>0.7</v>
      </c>
      <c r="G602" s="3" t="s">
        <v>19</v>
      </c>
      <c r="H602" s="2">
        <v>6460</v>
      </c>
      <c r="I602" s="3" t="s">
        <v>52</v>
      </c>
      <c r="J602" s="2">
        <v>6460</v>
      </c>
      <c r="K602" s="3" t="s">
        <v>19</v>
      </c>
      <c r="L602" s="2">
        <v>186</v>
      </c>
      <c r="M602" s="3">
        <v>52.077266538415209</v>
      </c>
      <c r="N602" s="3">
        <v>133871.48509682025</v>
      </c>
      <c r="O602" s="3">
        <v>315.64779340104292</v>
      </c>
      <c r="P602" s="3">
        <v>1</v>
      </c>
      <c r="Q602" s="3">
        <f t="shared" si="32"/>
        <v>315.64779340104292</v>
      </c>
      <c r="R602" s="3">
        <v>0</v>
      </c>
      <c r="S602" s="3">
        <v>33.284624164379856</v>
      </c>
      <c r="T602" s="3">
        <v>1</v>
      </c>
      <c r="U602" s="3">
        <f t="shared" si="33"/>
        <v>33.284624164379856</v>
      </c>
      <c r="V602" s="3">
        <v>0</v>
      </c>
    </row>
    <row r="603" spans="1:22" x14ac:dyDescent="0.25">
      <c r="A603" s="3" t="s">
        <v>14</v>
      </c>
      <c r="B603" s="3"/>
      <c r="C603" s="3" t="s">
        <v>118</v>
      </c>
      <c r="D603" s="3" t="s">
        <v>119</v>
      </c>
      <c r="E603" s="3">
        <v>0.59</v>
      </c>
      <c r="F603" s="3">
        <v>0.64</v>
      </c>
      <c r="G603" s="3" t="s">
        <v>19</v>
      </c>
      <c r="H603" s="2">
        <v>6460</v>
      </c>
      <c r="I603" s="3" t="s">
        <v>52</v>
      </c>
      <c r="J603" s="2">
        <v>6460</v>
      </c>
      <c r="K603" s="3" t="s">
        <v>19</v>
      </c>
      <c r="L603" s="2">
        <v>124</v>
      </c>
      <c r="M603" s="3">
        <v>28.807226058043362</v>
      </c>
      <c r="N603" s="3">
        <v>71675.350146114739</v>
      </c>
      <c r="O603" s="3">
        <v>180.06732179000085</v>
      </c>
      <c r="P603" s="3">
        <v>1</v>
      </c>
      <c r="Q603" s="3">
        <f t="shared" si="32"/>
        <v>180.06732179000085</v>
      </c>
      <c r="R603" s="3">
        <v>0</v>
      </c>
      <c r="S603" s="3">
        <v>18.927316888558131</v>
      </c>
      <c r="T603" s="3">
        <v>1</v>
      </c>
      <c r="U603" s="3">
        <f t="shared" si="33"/>
        <v>18.927316888558131</v>
      </c>
      <c r="V603" s="3">
        <v>0</v>
      </c>
    </row>
    <row r="604" spans="1:22" x14ac:dyDescent="0.25">
      <c r="A604" s="3" t="s">
        <v>14</v>
      </c>
      <c r="B604" s="3"/>
      <c r="C604" s="3" t="s">
        <v>118</v>
      </c>
      <c r="D604" s="3" t="s">
        <v>119</v>
      </c>
      <c r="E604" s="3">
        <v>0.59</v>
      </c>
      <c r="F604" s="3">
        <v>0.64</v>
      </c>
      <c r="G604" s="3" t="s">
        <v>137</v>
      </c>
      <c r="H604" s="2">
        <v>6460</v>
      </c>
      <c r="I604" s="3" t="s">
        <v>52</v>
      </c>
      <c r="J604" s="2">
        <v>6460</v>
      </c>
      <c r="K604" s="3" t="s">
        <v>121</v>
      </c>
      <c r="L604" s="2">
        <v>5</v>
      </c>
      <c r="M604" s="3">
        <v>0.14071223717170914</v>
      </c>
      <c r="N604" s="3">
        <v>440.83693697948064</v>
      </c>
      <c r="O604" s="3">
        <v>0.93794111225814036</v>
      </c>
      <c r="P604" s="3">
        <v>1</v>
      </c>
      <c r="Q604" s="3">
        <f t="shared" si="32"/>
        <v>0.93794111225814036</v>
      </c>
      <c r="R604" s="3">
        <v>0</v>
      </c>
      <c r="S604" s="3">
        <v>0.1189850467209192</v>
      </c>
      <c r="T604" s="3">
        <v>1</v>
      </c>
      <c r="U604" s="3">
        <f t="shared" si="33"/>
        <v>0.1189850467209192</v>
      </c>
      <c r="V604" s="3">
        <v>0</v>
      </c>
    </row>
    <row r="605" spans="1:22" x14ac:dyDescent="0.25">
      <c r="A605" s="3" t="s">
        <v>14</v>
      </c>
      <c r="B605" s="3"/>
      <c r="C605" s="3" t="s">
        <v>118</v>
      </c>
      <c r="D605" s="3" t="s">
        <v>119</v>
      </c>
      <c r="E605" s="3">
        <v>0.59</v>
      </c>
      <c r="F605" s="3">
        <v>0.64</v>
      </c>
      <c r="G605" s="3" t="s">
        <v>137</v>
      </c>
      <c r="H605" s="2">
        <v>6460</v>
      </c>
      <c r="I605" s="3" t="s">
        <v>52</v>
      </c>
      <c r="J605" s="2">
        <v>6460</v>
      </c>
      <c r="K605" s="3" t="s">
        <v>122</v>
      </c>
      <c r="L605" s="2">
        <v>31</v>
      </c>
      <c r="M605" s="3">
        <v>10.659533839559689</v>
      </c>
      <c r="N605" s="3">
        <v>32013.034073473646</v>
      </c>
      <c r="O605" s="3">
        <v>77.884133158426806</v>
      </c>
      <c r="P605" s="3">
        <v>1</v>
      </c>
      <c r="Q605" s="3">
        <f t="shared" si="32"/>
        <v>77.884133158426806</v>
      </c>
      <c r="R605" s="3">
        <v>0</v>
      </c>
      <c r="S605" s="3">
        <v>8.0829626488243722</v>
      </c>
      <c r="T605" s="3">
        <v>1</v>
      </c>
      <c r="U605" s="3">
        <f t="shared" si="33"/>
        <v>8.0829626488243722</v>
      </c>
      <c r="V605" s="3">
        <v>0</v>
      </c>
    </row>
    <row r="606" spans="1:22" x14ac:dyDescent="0.25">
      <c r="A606" s="3" t="s">
        <v>14</v>
      </c>
      <c r="B606" s="3"/>
      <c r="C606" s="3" t="s">
        <v>118</v>
      </c>
      <c r="D606" s="3" t="s">
        <v>119</v>
      </c>
      <c r="E606" s="3">
        <v>0.59</v>
      </c>
      <c r="F606" s="3">
        <v>0.64</v>
      </c>
      <c r="G606" s="3" t="s">
        <v>139</v>
      </c>
      <c r="H606" s="2">
        <v>6460</v>
      </c>
      <c r="I606" s="3" t="s">
        <v>52</v>
      </c>
      <c r="J606" s="2">
        <v>6460</v>
      </c>
      <c r="K606" s="3" t="s">
        <v>123</v>
      </c>
      <c r="L606" s="2">
        <v>61</v>
      </c>
      <c r="M606" s="3">
        <v>10.692179277587975</v>
      </c>
      <c r="N606" s="3">
        <v>26696.674405882433</v>
      </c>
      <c r="O606" s="3">
        <v>63.612571277727739</v>
      </c>
      <c r="P606" s="3">
        <v>1</v>
      </c>
      <c r="Q606" s="3">
        <f t="shared" si="32"/>
        <v>63.612571277727739</v>
      </c>
      <c r="R606" s="3">
        <v>0</v>
      </c>
      <c r="S606" s="3">
        <v>6.9919366668361578</v>
      </c>
      <c r="T606" s="3">
        <v>1</v>
      </c>
      <c r="U606" s="3">
        <f t="shared" si="33"/>
        <v>6.9919366668361578</v>
      </c>
      <c r="V606" s="3">
        <v>0</v>
      </c>
    </row>
    <row r="607" spans="1:22" x14ac:dyDescent="0.25">
      <c r="A607" s="3" t="s">
        <v>14</v>
      </c>
      <c r="B607" s="3"/>
      <c r="C607" s="3" t="s">
        <v>118</v>
      </c>
      <c r="D607" s="3" t="s">
        <v>119</v>
      </c>
      <c r="E607" s="3">
        <v>0.59</v>
      </c>
      <c r="F607" s="3">
        <v>0.64</v>
      </c>
      <c r="G607" s="3" t="s">
        <v>59</v>
      </c>
      <c r="H607" s="2">
        <v>6460</v>
      </c>
      <c r="I607" s="3" t="s">
        <v>52</v>
      </c>
      <c r="J607" s="2">
        <v>6460</v>
      </c>
      <c r="K607" s="3" t="s">
        <v>152</v>
      </c>
      <c r="L607" s="2">
        <v>3</v>
      </c>
      <c r="M607" s="3">
        <v>5.0617085825157324E-2</v>
      </c>
      <c r="N607" s="3">
        <v>165.24487973501911</v>
      </c>
      <c r="O607" s="3">
        <v>0.39580867592553898</v>
      </c>
      <c r="P607" s="3">
        <v>1</v>
      </c>
      <c r="Q607" s="3">
        <f t="shared" si="32"/>
        <v>0.39580867592553898</v>
      </c>
      <c r="R607" s="3">
        <v>0</v>
      </c>
      <c r="S607" s="3">
        <v>4.5281701335510099E-2</v>
      </c>
      <c r="T607" s="3">
        <v>1</v>
      </c>
      <c r="U607" s="3">
        <f t="shared" si="33"/>
        <v>4.5281701335510099E-2</v>
      </c>
      <c r="V607" s="3">
        <v>0</v>
      </c>
    </row>
    <row r="608" spans="1:22" x14ac:dyDescent="0.25">
      <c r="A608" s="3" t="s">
        <v>14</v>
      </c>
      <c r="B608" s="3"/>
      <c r="C608" s="3" t="s">
        <v>15</v>
      </c>
      <c r="D608" s="3" t="s">
        <v>16</v>
      </c>
      <c r="E608" s="3">
        <v>0.67</v>
      </c>
      <c r="F608" s="3">
        <v>0.72</v>
      </c>
      <c r="G608" s="3" t="s">
        <v>63</v>
      </c>
      <c r="H608" s="2">
        <v>6460</v>
      </c>
      <c r="I608" s="3" t="s">
        <v>52</v>
      </c>
      <c r="J608" s="2">
        <v>6460</v>
      </c>
      <c r="K608" s="3" t="s">
        <v>20</v>
      </c>
      <c r="L608" s="2">
        <v>5632</v>
      </c>
      <c r="M608" s="3">
        <v>1403.4164618476054</v>
      </c>
      <c r="N608" s="3">
        <v>2222916.1825337727</v>
      </c>
      <c r="O608" s="3">
        <v>6034.6762369244425</v>
      </c>
      <c r="P608" s="3">
        <v>1</v>
      </c>
      <c r="Q608" s="3">
        <f t="shared" si="32"/>
        <v>6034.6762369244425</v>
      </c>
      <c r="R608" s="3">
        <v>0</v>
      </c>
      <c r="S608" s="3">
        <v>523.60089907357701</v>
      </c>
      <c r="T608" s="3">
        <v>1</v>
      </c>
      <c r="U608" s="3">
        <f t="shared" si="33"/>
        <v>523.60089907357701</v>
      </c>
      <c r="V608" s="3">
        <v>0</v>
      </c>
    </row>
    <row r="609" spans="1:22" x14ac:dyDescent="0.25">
      <c r="A609" s="3" t="s">
        <v>14</v>
      </c>
      <c r="B609" s="3"/>
      <c r="C609" s="3" t="s">
        <v>15</v>
      </c>
      <c r="D609" s="3" t="s">
        <v>16</v>
      </c>
      <c r="E609" s="3">
        <v>0.67</v>
      </c>
      <c r="F609" s="3">
        <v>0.72</v>
      </c>
      <c r="G609" s="3" t="s">
        <v>63</v>
      </c>
      <c r="H609" s="2">
        <v>6460</v>
      </c>
      <c r="I609" s="3" t="s">
        <v>52</v>
      </c>
      <c r="J609" s="2">
        <v>6460</v>
      </c>
      <c r="K609" s="3" t="s">
        <v>65</v>
      </c>
      <c r="L609" s="2">
        <v>2</v>
      </c>
      <c r="M609" s="3">
        <v>3.8916467923550873E-3</v>
      </c>
      <c r="N609" s="3">
        <v>4.7761137584330786</v>
      </c>
      <c r="O609" s="3">
        <v>1.0758796448889121E-2</v>
      </c>
      <c r="P609" s="3">
        <v>1</v>
      </c>
      <c r="Q609" s="3">
        <f t="shared" si="32"/>
        <v>1.0758796448889121E-2</v>
      </c>
      <c r="R609" s="3">
        <v>0</v>
      </c>
      <c r="S609" s="3">
        <v>1.1782978268956924E-3</v>
      </c>
      <c r="T609" s="3">
        <v>1</v>
      </c>
      <c r="U609" s="3">
        <f t="shared" si="33"/>
        <v>1.1782978268956924E-3</v>
      </c>
      <c r="V609" s="3">
        <v>0</v>
      </c>
    </row>
    <row r="610" spans="1:22" x14ac:dyDescent="0.25">
      <c r="A610" s="3" t="s">
        <v>14</v>
      </c>
      <c r="B610" s="3"/>
      <c r="C610" s="3" t="s">
        <v>15</v>
      </c>
      <c r="D610" s="3" t="s">
        <v>16</v>
      </c>
      <c r="E610" s="3">
        <v>0.67</v>
      </c>
      <c r="F610" s="3">
        <v>0.72</v>
      </c>
      <c r="G610" s="3" t="s">
        <v>75</v>
      </c>
      <c r="H610" s="2">
        <v>6460</v>
      </c>
      <c r="I610" s="3" t="s">
        <v>52</v>
      </c>
      <c r="J610" s="2">
        <v>6460</v>
      </c>
      <c r="K610" s="3" t="s">
        <v>76</v>
      </c>
      <c r="L610" s="2">
        <v>4</v>
      </c>
      <c r="M610" s="3">
        <v>0.48069898802937794</v>
      </c>
      <c r="N610" s="3">
        <v>214.47906146459735</v>
      </c>
      <c r="O610" s="3">
        <v>0.66348428664222292</v>
      </c>
      <c r="P610" s="3">
        <v>1</v>
      </c>
      <c r="Q610" s="3">
        <f t="shared" si="32"/>
        <v>0.66348428664222292</v>
      </c>
      <c r="R610" s="3">
        <v>0</v>
      </c>
      <c r="S610" s="3">
        <v>4.263548957916722E-2</v>
      </c>
      <c r="T610" s="3">
        <v>1</v>
      </c>
      <c r="U610" s="3">
        <f t="shared" si="33"/>
        <v>4.263548957916722E-2</v>
      </c>
      <c r="V610" s="3">
        <v>0</v>
      </c>
    </row>
    <row r="611" spans="1:22" x14ac:dyDescent="0.25">
      <c r="A611" s="3" t="s">
        <v>14</v>
      </c>
      <c r="B611" s="3"/>
      <c r="C611" s="3" t="s">
        <v>118</v>
      </c>
      <c r="D611" s="3" t="s">
        <v>119</v>
      </c>
      <c r="E611" s="3">
        <v>0.59</v>
      </c>
      <c r="F611" s="3">
        <v>0.64</v>
      </c>
      <c r="G611" s="3" t="s">
        <v>75</v>
      </c>
      <c r="H611" s="2">
        <v>6460</v>
      </c>
      <c r="I611" s="3" t="s">
        <v>52</v>
      </c>
      <c r="J611" s="2">
        <v>6460</v>
      </c>
      <c r="K611" s="3" t="s">
        <v>76</v>
      </c>
      <c r="L611" s="2">
        <v>29</v>
      </c>
      <c r="M611" s="3">
        <v>7.7032953430497644</v>
      </c>
      <c r="N611" s="3">
        <v>11288.26093537925</v>
      </c>
      <c r="O611" s="3">
        <v>32.723552142637651</v>
      </c>
      <c r="P611" s="3">
        <v>1</v>
      </c>
      <c r="Q611" s="3">
        <f t="shared" si="32"/>
        <v>32.723552142637651</v>
      </c>
      <c r="R611" s="3">
        <v>0</v>
      </c>
      <c r="S611" s="3">
        <v>2.3303078926438823</v>
      </c>
      <c r="T611" s="3">
        <v>1</v>
      </c>
      <c r="U611" s="3">
        <f t="shared" si="33"/>
        <v>2.3303078926438823</v>
      </c>
      <c r="V611" s="3">
        <v>0</v>
      </c>
    </row>
    <row r="612" spans="1:22" x14ac:dyDescent="0.25">
      <c r="A612" s="3" t="s">
        <v>14</v>
      </c>
      <c r="B612" s="3"/>
      <c r="C612" s="3" t="s">
        <v>15</v>
      </c>
      <c r="D612" s="3" t="s">
        <v>16</v>
      </c>
      <c r="E612" s="3">
        <v>0.67</v>
      </c>
      <c r="F612" s="3">
        <v>0.72</v>
      </c>
      <c r="G612" s="3" t="s">
        <v>77</v>
      </c>
      <c r="H612" s="2">
        <v>6460</v>
      </c>
      <c r="I612" s="3" t="s">
        <v>52</v>
      </c>
      <c r="J612" s="2">
        <v>6460</v>
      </c>
      <c r="K612" s="3" t="s">
        <v>25</v>
      </c>
      <c r="L612" s="2">
        <v>1262</v>
      </c>
      <c r="M612" s="3">
        <v>330.34108708083699</v>
      </c>
      <c r="N612" s="3">
        <v>495528.68071454961</v>
      </c>
      <c r="O612" s="3">
        <v>1324.9526537911918</v>
      </c>
      <c r="P612" s="3">
        <v>1</v>
      </c>
      <c r="Q612" s="3">
        <f t="shared" si="32"/>
        <v>1324.9526537911918</v>
      </c>
      <c r="R612" s="3">
        <v>0</v>
      </c>
      <c r="S612" s="3">
        <v>128.1248546547657</v>
      </c>
      <c r="T612" s="3">
        <v>1</v>
      </c>
      <c r="U612" s="3">
        <f t="shared" si="33"/>
        <v>128.1248546547657</v>
      </c>
      <c r="V612" s="3">
        <v>0</v>
      </c>
    </row>
    <row r="613" spans="1:22" x14ac:dyDescent="0.25">
      <c r="A613" s="3" t="s">
        <v>14</v>
      </c>
      <c r="B613" s="3"/>
      <c r="C613" s="3" t="s">
        <v>118</v>
      </c>
      <c r="D613" s="3" t="s">
        <v>119</v>
      </c>
      <c r="E613" s="3">
        <v>0.59</v>
      </c>
      <c r="F613" s="3">
        <v>0.64</v>
      </c>
      <c r="G613" s="3" t="s">
        <v>77</v>
      </c>
      <c r="H613" s="2">
        <v>6460</v>
      </c>
      <c r="I613" s="3" t="s">
        <v>52</v>
      </c>
      <c r="J613" s="2">
        <v>6460</v>
      </c>
      <c r="K613" s="3" t="s">
        <v>156</v>
      </c>
      <c r="L613" s="2">
        <v>9</v>
      </c>
      <c r="M613" s="3">
        <v>1.5160160817320418</v>
      </c>
      <c r="N613" s="3">
        <v>3601.1057065608893</v>
      </c>
      <c r="O613" s="3">
        <v>8.2306320273480971</v>
      </c>
      <c r="P613" s="3">
        <v>1</v>
      </c>
      <c r="Q613" s="3">
        <f t="shared" si="32"/>
        <v>8.2306320273480971</v>
      </c>
      <c r="R613" s="3">
        <v>0</v>
      </c>
      <c r="S613" s="3">
        <v>0.93870659018042235</v>
      </c>
      <c r="T613" s="3">
        <v>1</v>
      </c>
      <c r="U613" s="3">
        <f t="shared" si="33"/>
        <v>0.93870659018042235</v>
      </c>
      <c r="V613" s="3">
        <v>0</v>
      </c>
    </row>
    <row r="614" spans="1:22" x14ac:dyDescent="0.25">
      <c r="A614" s="3" t="s">
        <v>14</v>
      </c>
      <c r="B614" s="3"/>
      <c r="C614" s="3" t="s">
        <v>15</v>
      </c>
      <c r="D614" s="3" t="s">
        <v>16</v>
      </c>
      <c r="E614" s="3">
        <v>0.67</v>
      </c>
      <c r="F614" s="3">
        <v>0.72</v>
      </c>
      <c r="G614" s="3" t="s">
        <v>77</v>
      </c>
      <c r="H614" s="2">
        <v>6460</v>
      </c>
      <c r="I614" s="3" t="s">
        <v>52</v>
      </c>
      <c r="J614" s="2">
        <v>6460</v>
      </c>
      <c r="K614" s="3" t="s">
        <v>79</v>
      </c>
      <c r="L614" s="2">
        <v>11</v>
      </c>
      <c r="M614" s="3">
        <v>1.3193795245549222</v>
      </c>
      <c r="N614" s="3">
        <v>2530.3523197197737</v>
      </c>
      <c r="O614" s="3">
        <v>6.6501978723851858</v>
      </c>
      <c r="P614" s="3">
        <v>1</v>
      </c>
      <c r="Q614" s="3">
        <f t="shared" si="32"/>
        <v>6.6501978723851858</v>
      </c>
      <c r="R614" s="3">
        <v>0</v>
      </c>
      <c r="S614" s="3">
        <v>0.66006885984604891</v>
      </c>
      <c r="T614" s="3">
        <v>1</v>
      </c>
      <c r="U614" s="3">
        <f t="shared" si="33"/>
        <v>0.66006885984604891</v>
      </c>
      <c r="V614" s="3">
        <v>0</v>
      </c>
    </row>
    <row r="615" spans="1:22" x14ac:dyDescent="0.25">
      <c r="A615" s="3" t="s">
        <v>14</v>
      </c>
      <c r="B615" s="3"/>
      <c r="C615" s="3" t="s">
        <v>15</v>
      </c>
      <c r="D615" s="3" t="s">
        <v>16</v>
      </c>
      <c r="E615" s="3">
        <v>0.67</v>
      </c>
      <c r="F615" s="3">
        <v>0.72</v>
      </c>
      <c r="G615" s="3" t="s">
        <v>19</v>
      </c>
      <c r="H615" s="2">
        <v>6500</v>
      </c>
      <c r="I615" s="3" t="s">
        <v>53</v>
      </c>
      <c r="J615" s="2">
        <v>6500</v>
      </c>
      <c r="K615" s="3" t="s">
        <v>19</v>
      </c>
      <c r="L615" s="2">
        <v>24</v>
      </c>
      <c r="M615" s="3">
        <v>3.6353164550229073</v>
      </c>
      <c r="N615" s="3">
        <v>6950.8074941457671</v>
      </c>
      <c r="O615" s="3">
        <v>17.344948990379859</v>
      </c>
      <c r="P615" s="3">
        <v>1</v>
      </c>
      <c r="Q615" s="3">
        <f t="shared" si="32"/>
        <v>17.344948990379859</v>
      </c>
      <c r="R615" s="3">
        <v>0</v>
      </c>
      <c r="S615" s="3">
        <v>1.7327613578203835</v>
      </c>
      <c r="T615" s="3">
        <v>1</v>
      </c>
      <c r="U615" s="3">
        <f t="shared" si="33"/>
        <v>1.7327613578203835</v>
      </c>
      <c r="V615" s="3">
        <v>0</v>
      </c>
    </row>
    <row r="616" spans="1:22" x14ac:dyDescent="0.25">
      <c r="A616" s="3" t="s">
        <v>14</v>
      </c>
      <c r="B616" s="3"/>
      <c r="C616" s="3" t="s">
        <v>90</v>
      </c>
      <c r="D616" s="3" t="s">
        <v>91</v>
      </c>
      <c r="E616" s="3">
        <v>0.66</v>
      </c>
      <c r="F616" s="3">
        <v>0.7</v>
      </c>
      <c r="G616" s="3" t="s">
        <v>19</v>
      </c>
      <c r="H616" s="2">
        <v>6500</v>
      </c>
      <c r="I616" s="3" t="s">
        <v>53</v>
      </c>
      <c r="J616" s="2">
        <v>6500</v>
      </c>
      <c r="K616" s="3" t="s">
        <v>19</v>
      </c>
      <c r="L616" s="2">
        <v>12</v>
      </c>
      <c r="M616" s="3">
        <v>2.5493723696342041</v>
      </c>
      <c r="N616" s="3">
        <v>7321.774883761218</v>
      </c>
      <c r="O616" s="3">
        <v>18.227621402933263</v>
      </c>
      <c r="P616" s="3">
        <v>1</v>
      </c>
      <c r="Q616" s="3">
        <f t="shared" si="32"/>
        <v>18.227621402933263</v>
      </c>
      <c r="R616" s="3">
        <v>0</v>
      </c>
      <c r="S616" s="3">
        <v>1.8268060513621838</v>
      </c>
      <c r="T616" s="3">
        <v>1</v>
      </c>
      <c r="U616" s="3">
        <f t="shared" si="33"/>
        <v>1.8268060513621838</v>
      </c>
      <c r="V616" s="3">
        <v>0</v>
      </c>
    </row>
    <row r="617" spans="1:22" x14ac:dyDescent="0.25">
      <c r="A617" s="3" t="s">
        <v>14</v>
      </c>
      <c r="B617" s="3"/>
      <c r="C617" s="3" t="s">
        <v>90</v>
      </c>
      <c r="D617" s="3" t="s">
        <v>111</v>
      </c>
      <c r="E617" s="3">
        <v>0.66</v>
      </c>
      <c r="F617" s="3">
        <v>0.7</v>
      </c>
      <c r="G617" s="3" t="s">
        <v>19</v>
      </c>
      <c r="H617" s="2">
        <v>6500</v>
      </c>
      <c r="I617" s="3" t="s">
        <v>53</v>
      </c>
      <c r="J617" s="2">
        <v>6500</v>
      </c>
      <c r="K617" s="3" t="s">
        <v>19</v>
      </c>
      <c r="L617" s="2">
        <v>164</v>
      </c>
      <c r="M617" s="3">
        <v>30.318422715126044</v>
      </c>
      <c r="N617" s="3">
        <v>80707.904809277825</v>
      </c>
      <c r="O617" s="3">
        <v>202.57577505826094</v>
      </c>
      <c r="P617" s="3">
        <v>1</v>
      </c>
      <c r="Q617" s="3">
        <f t="shared" si="32"/>
        <v>202.57577505826094</v>
      </c>
      <c r="R617" s="3">
        <v>0</v>
      </c>
      <c r="S617" s="3">
        <v>20.076715337157246</v>
      </c>
      <c r="T617" s="3">
        <v>1</v>
      </c>
      <c r="U617" s="3">
        <f t="shared" si="33"/>
        <v>20.076715337157246</v>
      </c>
      <c r="V617" s="3">
        <v>0</v>
      </c>
    </row>
    <row r="618" spans="1:22" x14ac:dyDescent="0.25">
      <c r="A618" s="3" t="s">
        <v>14</v>
      </c>
      <c r="B618" s="3"/>
      <c r="C618" s="3" t="s">
        <v>118</v>
      </c>
      <c r="D618" s="3" t="s">
        <v>119</v>
      </c>
      <c r="E618" s="3">
        <v>0.59</v>
      </c>
      <c r="F618" s="3">
        <v>0.64</v>
      </c>
      <c r="G618" s="3" t="s">
        <v>19</v>
      </c>
      <c r="H618" s="2">
        <v>6500</v>
      </c>
      <c r="I618" s="3" t="s">
        <v>53</v>
      </c>
      <c r="J618" s="2">
        <v>6500</v>
      </c>
      <c r="K618" s="3" t="s">
        <v>19</v>
      </c>
      <c r="L618" s="2">
        <v>1</v>
      </c>
      <c r="M618" s="3">
        <v>3.2796571994264542E-2</v>
      </c>
      <c r="N618" s="3">
        <v>67.779645909947419</v>
      </c>
      <c r="O618" s="3">
        <v>0.16307013706217599</v>
      </c>
      <c r="P618" s="3">
        <v>1</v>
      </c>
      <c r="Q618" s="3">
        <f t="shared" si="32"/>
        <v>0.16307013706217599</v>
      </c>
      <c r="R618" s="3">
        <v>0</v>
      </c>
      <c r="S618" s="3">
        <v>1.9340942653932471E-2</v>
      </c>
      <c r="T618" s="3">
        <v>1</v>
      </c>
      <c r="U618" s="3">
        <f t="shared" si="33"/>
        <v>1.9340942653932471E-2</v>
      </c>
      <c r="V618" s="3">
        <v>0</v>
      </c>
    </row>
    <row r="619" spans="1:22" x14ac:dyDescent="0.25">
      <c r="A619" s="3" t="s">
        <v>14</v>
      </c>
      <c r="B619" s="3"/>
      <c r="C619" s="3" t="s">
        <v>118</v>
      </c>
      <c r="D619" s="3" t="s">
        <v>119</v>
      </c>
      <c r="E619" s="3">
        <v>0.59</v>
      </c>
      <c r="F619" s="3">
        <v>0.64</v>
      </c>
      <c r="G619" s="3" t="s">
        <v>139</v>
      </c>
      <c r="H619" s="2">
        <v>6500</v>
      </c>
      <c r="I619" s="3" t="s">
        <v>53</v>
      </c>
      <c r="J619" s="2">
        <v>6500</v>
      </c>
      <c r="K619" s="3" t="s">
        <v>123</v>
      </c>
      <c r="L619" s="2">
        <v>51</v>
      </c>
      <c r="M619" s="3">
        <v>8.9589479982867637</v>
      </c>
      <c r="N619" s="3">
        <v>26561.775828833546</v>
      </c>
      <c r="O619" s="3">
        <v>65.330600290972157</v>
      </c>
      <c r="P619" s="3">
        <v>1</v>
      </c>
      <c r="Q619" s="3">
        <f t="shared" si="32"/>
        <v>65.330600290972157</v>
      </c>
      <c r="R619" s="3">
        <v>0</v>
      </c>
      <c r="S619" s="3">
        <v>6.6561926935766955</v>
      </c>
      <c r="T619" s="3">
        <v>1</v>
      </c>
      <c r="U619" s="3">
        <f t="shared" si="33"/>
        <v>6.6561926935766955</v>
      </c>
      <c r="V619" s="3">
        <v>0</v>
      </c>
    </row>
    <row r="620" spans="1:22" x14ac:dyDescent="0.25">
      <c r="A620" s="3" t="s">
        <v>14</v>
      </c>
      <c r="B620" s="3"/>
      <c r="C620" s="3" t="s">
        <v>15</v>
      </c>
      <c r="D620" s="3" t="s">
        <v>16</v>
      </c>
      <c r="E620" s="3">
        <v>0.67</v>
      </c>
      <c r="F620" s="3">
        <v>0.72</v>
      </c>
      <c r="G620" s="3" t="s">
        <v>63</v>
      </c>
      <c r="H620" s="2">
        <v>6500</v>
      </c>
      <c r="I620" s="3" t="s">
        <v>53</v>
      </c>
      <c r="J620" s="2">
        <v>6500</v>
      </c>
      <c r="K620" s="3" t="s">
        <v>20</v>
      </c>
      <c r="L620" s="2">
        <v>285</v>
      </c>
      <c r="M620" s="3">
        <v>70.221085076343044</v>
      </c>
      <c r="N620" s="3">
        <v>157584.99109709411</v>
      </c>
      <c r="O620" s="3">
        <v>400.64617472848528</v>
      </c>
      <c r="P620" s="3">
        <v>1</v>
      </c>
      <c r="Q620" s="3">
        <f t="shared" si="32"/>
        <v>400.64617472848528</v>
      </c>
      <c r="R620" s="3">
        <v>0</v>
      </c>
      <c r="S620" s="3">
        <v>39.006509770135608</v>
      </c>
      <c r="T620" s="3">
        <v>1</v>
      </c>
      <c r="U620" s="3">
        <f t="shared" si="33"/>
        <v>39.006509770135608</v>
      </c>
      <c r="V620" s="3">
        <v>0</v>
      </c>
    </row>
    <row r="621" spans="1:22" x14ac:dyDescent="0.25">
      <c r="A621" s="3" t="s">
        <v>14</v>
      </c>
      <c r="B621" s="3"/>
      <c r="C621" s="3" t="s">
        <v>15</v>
      </c>
      <c r="D621" s="3" t="s">
        <v>16</v>
      </c>
      <c r="E621" s="3">
        <v>0.67</v>
      </c>
      <c r="F621" s="3">
        <v>0.72</v>
      </c>
      <c r="G621" s="3" t="s">
        <v>77</v>
      </c>
      <c r="H621" s="2">
        <v>6500</v>
      </c>
      <c r="I621" s="3" t="s">
        <v>53</v>
      </c>
      <c r="J621" s="2">
        <v>6500</v>
      </c>
      <c r="K621" s="3" t="s">
        <v>25</v>
      </c>
      <c r="L621" s="2">
        <v>21</v>
      </c>
      <c r="M621" s="3">
        <v>3.7914981542586879</v>
      </c>
      <c r="N621" s="3">
        <v>6734.3599475224182</v>
      </c>
      <c r="O621" s="3">
        <v>16.446175189541748</v>
      </c>
      <c r="P621" s="3">
        <v>1</v>
      </c>
      <c r="Q621" s="3">
        <f t="shared" si="32"/>
        <v>16.446175189541748</v>
      </c>
      <c r="R621" s="3">
        <v>0</v>
      </c>
      <c r="S621" s="3">
        <v>1.6918588797275438</v>
      </c>
      <c r="T621" s="3">
        <v>1</v>
      </c>
      <c r="U621" s="3">
        <f t="shared" si="33"/>
        <v>1.6918588797275438</v>
      </c>
      <c r="V621" s="3">
        <v>0</v>
      </c>
    </row>
    <row r="622" spans="1:22" x14ac:dyDescent="0.25">
      <c r="A622" s="3" t="s">
        <v>14</v>
      </c>
      <c r="B622" s="3"/>
      <c r="C622" s="3" t="s">
        <v>118</v>
      </c>
      <c r="D622" s="3" t="s">
        <v>119</v>
      </c>
      <c r="E622" s="3">
        <v>0.59</v>
      </c>
      <c r="F622" s="3">
        <v>0.64</v>
      </c>
      <c r="G622" s="3" t="s">
        <v>19</v>
      </c>
      <c r="H622" s="2">
        <v>6510</v>
      </c>
      <c r="I622" s="3" t="s">
        <v>134</v>
      </c>
      <c r="J622" s="2">
        <v>6510</v>
      </c>
      <c r="K622" s="3" t="s">
        <v>19</v>
      </c>
      <c r="L622" s="2">
        <v>1</v>
      </c>
      <c r="M622" s="3">
        <v>0.13133569814448171</v>
      </c>
      <c r="N622" s="3">
        <v>395.01954169595064</v>
      </c>
      <c r="O622" s="3">
        <v>0.79480851011487219</v>
      </c>
      <c r="P622" s="3">
        <v>1</v>
      </c>
      <c r="Q622" s="3">
        <f t="shared" si="32"/>
        <v>0.79480851011487219</v>
      </c>
      <c r="R622" s="3">
        <v>0</v>
      </c>
      <c r="S622" s="3">
        <v>0.10666635094465345</v>
      </c>
      <c r="T622" s="3">
        <v>1</v>
      </c>
      <c r="U622" s="3">
        <f t="shared" si="33"/>
        <v>0.10666635094465345</v>
      </c>
      <c r="V622" s="3">
        <v>0</v>
      </c>
    </row>
    <row r="623" spans="1:22" x14ac:dyDescent="0.25">
      <c r="A623" s="3" t="s">
        <v>14</v>
      </c>
      <c r="B623" s="3"/>
      <c r="C623" s="3" t="s">
        <v>118</v>
      </c>
      <c r="D623" s="3" t="s">
        <v>119</v>
      </c>
      <c r="E623" s="3">
        <v>0.59</v>
      </c>
      <c r="F623" s="3">
        <v>0.64</v>
      </c>
      <c r="G623" s="3" t="s">
        <v>77</v>
      </c>
      <c r="H623" s="2">
        <v>7100</v>
      </c>
      <c r="I623" s="3" t="s">
        <v>54</v>
      </c>
      <c r="J623" s="2">
        <v>7100</v>
      </c>
      <c r="K623" s="3" t="s">
        <v>156</v>
      </c>
      <c r="L623" s="2">
        <v>1</v>
      </c>
      <c r="M623" s="3">
        <v>1.1111470462612776E-4</v>
      </c>
      <c r="N623" s="3">
        <v>0.26124548587721025</v>
      </c>
      <c r="O623" s="3">
        <v>5.0808311406711816E-4</v>
      </c>
      <c r="P623" s="3">
        <v>1</v>
      </c>
      <c r="Q623" s="3">
        <f t="shared" si="32"/>
        <v>5.0808311406711816E-4</v>
      </c>
      <c r="R623" s="3">
        <f t="shared" ref="R623:R654" si="34">Q623</f>
        <v>5.0808311406711816E-4</v>
      </c>
      <c r="S623" s="3">
        <v>6.9447976732423024E-5</v>
      </c>
      <c r="T623" s="3">
        <v>1</v>
      </c>
      <c r="U623" s="3">
        <f t="shared" si="33"/>
        <v>6.9447976732423024E-5</v>
      </c>
      <c r="V623" s="3">
        <f t="shared" ref="V623:V654" si="35">U623</f>
        <v>6.9447976732423024E-5</v>
      </c>
    </row>
    <row r="624" spans="1:22" x14ac:dyDescent="0.25">
      <c r="A624" s="3" t="s">
        <v>14</v>
      </c>
      <c r="B624" s="3"/>
      <c r="C624" s="3" t="s">
        <v>118</v>
      </c>
      <c r="D624" s="3" t="s">
        <v>119</v>
      </c>
      <c r="E624" s="3">
        <v>0.59</v>
      </c>
      <c r="F624" s="3">
        <v>0.64</v>
      </c>
      <c r="G624" s="3" t="s">
        <v>19</v>
      </c>
      <c r="H624" s="2">
        <v>7100</v>
      </c>
      <c r="I624" s="3" t="s">
        <v>54</v>
      </c>
      <c r="J624" s="2">
        <v>7100</v>
      </c>
      <c r="K624" s="3" t="s">
        <v>19</v>
      </c>
      <c r="L624" s="2">
        <v>5</v>
      </c>
      <c r="M624" s="3">
        <v>5.6639129051573554E-2</v>
      </c>
      <c r="N624" s="3">
        <v>115.70070814631191</v>
      </c>
      <c r="O624" s="3">
        <v>0.22586105450444124</v>
      </c>
      <c r="P624" s="3">
        <v>1</v>
      </c>
      <c r="Q624" s="3">
        <f t="shared" si="32"/>
        <v>0.22586105450444124</v>
      </c>
      <c r="R624" s="3">
        <f t="shared" si="34"/>
        <v>0.22586105450444124</v>
      </c>
      <c r="S624" s="3">
        <v>3.0786551295388584E-2</v>
      </c>
      <c r="T624" s="3">
        <v>1</v>
      </c>
      <c r="U624" s="3">
        <f t="shared" si="33"/>
        <v>3.0786551295388584E-2</v>
      </c>
      <c r="V624" s="3">
        <f t="shared" si="35"/>
        <v>3.0786551295388584E-2</v>
      </c>
    </row>
    <row r="625" spans="1:22" x14ac:dyDescent="0.25">
      <c r="A625" s="3" t="s">
        <v>14</v>
      </c>
      <c r="B625" s="3"/>
      <c r="C625" s="3" t="s">
        <v>15</v>
      </c>
      <c r="D625" s="3" t="s">
        <v>16</v>
      </c>
      <c r="E625" s="3">
        <v>0.67</v>
      </c>
      <c r="F625" s="3">
        <v>0.72</v>
      </c>
      <c r="G625" s="3" t="s">
        <v>63</v>
      </c>
      <c r="H625" s="2">
        <v>7100</v>
      </c>
      <c r="I625" s="3" t="s">
        <v>54</v>
      </c>
      <c r="J625" s="2">
        <v>7100</v>
      </c>
      <c r="K625" s="3" t="s">
        <v>20</v>
      </c>
      <c r="L625" s="2">
        <v>9</v>
      </c>
      <c r="M625" s="3">
        <v>0.16274488816206353</v>
      </c>
      <c r="N625" s="3">
        <v>283.72996265500768</v>
      </c>
      <c r="O625" s="3">
        <v>0.64567940013461156</v>
      </c>
      <c r="P625" s="3">
        <v>1</v>
      </c>
      <c r="Q625" s="3">
        <f t="shared" si="32"/>
        <v>0.64567940013461156</v>
      </c>
      <c r="R625" s="3">
        <f t="shared" si="34"/>
        <v>0.64567940013461156</v>
      </c>
      <c r="S625" s="3">
        <v>6.9820194533330396E-2</v>
      </c>
      <c r="T625" s="3">
        <v>1</v>
      </c>
      <c r="U625" s="3">
        <f t="shared" si="33"/>
        <v>6.9820194533330396E-2</v>
      </c>
      <c r="V625" s="3">
        <f t="shared" si="35"/>
        <v>6.9820194533330396E-2</v>
      </c>
    </row>
    <row r="626" spans="1:22" x14ac:dyDescent="0.25">
      <c r="A626" s="3" t="s">
        <v>14</v>
      </c>
      <c r="B626" s="3"/>
      <c r="C626" s="3" t="s">
        <v>15</v>
      </c>
      <c r="D626" s="3" t="s">
        <v>16</v>
      </c>
      <c r="E626" s="3">
        <v>0.67</v>
      </c>
      <c r="F626" s="3">
        <v>0.72</v>
      </c>
      <c r="G626" s="3" t="s">
        <v>77</v>
      </c>
      <c r="H626" s="2">
        <v>7100</v>
      </c>
      <c r="I626" s="3" t="s">
        <v>54</v>
      </c>
      <c r="J626" s="2">
        <v>7100</v>
      </c>
      <c r="K626" s="3" t="s">
        <v>25</v>
      </c>
      <c r="L626" s="2">
        <v>37</v>
      </c>
      <c r="M626" s="3">
        <v>3.9030917136645389</v>
      </c>
      <c r="N626" s="3">
        <v>2375.4015953392645</v>
      </c>
      <c r="O626" s="3">
        <v>4.8175472723325878</v>
      </c>
      <c r="P626" s="3">
        <v>1</v>
      </c>
      <c r="Q626" s="3">
        <f t="shared" si="32"/>
        <v>4.8175472723325878</v>
      </c>
      <c r="R626" s="3">
        <f t="shared" si="34"/>
        <v>4.8175472723325878</v>
      </c>
      <c r="S626" s="3">
        <v>0.60804988334359589</v>
      </c>
      <c r="T626" s="3">
        <v>1</v>
      </c>
      <c r="U626" s="3">
        <f t="shared" si="33"/>
        <v>0.60804988334359589</v>
      </c>
      <c r="V626" s="3">
        <f t="shared" si="35"/>
        <v>0.60804988334359589</v>
      </c>
    </row>
    <row r="627" spans="1:22" x14ac:dyDescent="0.25">
      <c r="A627" s="3" t="s">
        <v>14</v>
      </c>
      <c r="B627" s="3"/>
      <c r="C627" s="3" t="s">
        <v>15</v>
      </c>
      <c r="D627" s="3" t="s">
        <v>16</v>
      </c>
      <c r="E627" s="3">
        <v>0.67</v>
      </c>
      <c r="F627" s="3">
        <v>0.72</v>
      </c>
      <c r="G627" s="3" t="s">
        <v>19</v>
      </c>
      <c r="H627" s="2">
        <v>7100</v>
      </c>
      <c r="I627" s="3" t="s">
        <v>54</v>
      </c>
      <c r="J627" s="2">
        <v>7100</v>
      </c>
      <c r="K627" s="3" t="s">
        <v>19</v>
      </c>
      <c r="L627" s="2">
        <v>38</v>
      </c>
      <c r="M627" s="3">
        <v>1.6740007735432234</v>
      </c>
      <c r="N627" s="3">
        <v>2605.1634171296569</v>
      </c>
      <c r="O627" s="3">
        <v>5.8802082009803645</v>
      </c>
      <c r="P627" s="3">
        <v>1</v>
      </c>
      <c r="Q627" s="3">
        <f t="shared" si="32"/>
        <v>5.8802082009803645</v>
      </c>
      <c r="R627" s="3">
        <f t="shared" si="34"/>
        <v>5.8802082009803645</v>
      </c>
      <c r="S627" s="3">
        <v>0.64705100777371294</v>
      </c>
      <c r="T627" s="3">
        <v>1</v>
      </c>
      <c r="U627" s="3">
        <f t="shared" si="33"/>
        <v>0.64705100777371294</v>
      </c>
      <c r="V627" s="3">
        <f t="shared" si="35"/>
        <v>0.64705100777371294</v>
      </c>
    </row>
    <row r="628" spans="1:22" x14ac:dyDescent="0.25">
      <c r="A628" s="3" t="s">
        <v>14</v>
      </c>
      <c r="B628" s="3"/>
      <c r="C628" s="3" t="s">
        <v>90</v>
      </c>
      <c r="D628" s="3" t="s">
        <v>91</v>
      </c>
      <c r="E628" s="3">
        <v>0.66</v>
      </c>
      <c r="F628" s="3">
        <v>0.7</v>
      </c>
      <c r="G628" s="3" t="s">
        <v>19</v>
      </c>
      <c r="H628" s="2">
        <v>7400</v>
      </c>
      <c r="I628" s="3" t="s">
        <v>108</v>
      </c>
      <c r="J628" s="2">
        <v>7400</v>
      </c>
      <c r="K628" s="3" t="s">
        <v>19</v>
      </c>
      <c r="L628" s="2">
        <v>4</v>
      </c>
      <c r="M628" s="3">
        <v>0.28537558158346199</v>
      </c>
      <c r="N628" s="3">
        <v>985.62078794840602</v>
      </c>
      <c r="O628" s="3">
        <v>2.1628601326061565</v>
      </c>
      <c r="P628" s="3">
        <v>1</v>
      </c>
      <c r="Q628" s="3">
        <f t="shared" si="32"/>
        <v>2.1628601326061565</v>
      </c>
      <c r="R628" s="3">
        <f t="shared" si="34"/>
        <v>2.1628601326061565</v>
      </c>
      <c r="S628" s="3">
        <v>0.30765546457862453</v>
      </c>
      <c r="T628" s="3">
        <v>1</v>
      </c>
      <c r="U628" s="3">
        <f t="shared" si="33"/>
        <v>0.30765546457862453</v>
      </c>
      <c r="V628" s="3">
        <f t="shared" si="35"/>
        <v>0.30765546457862453</v>
      </c>
    </row>
    <row r="629" spans="1:22" x14ac:dyDescent="0.25">
      <c r="A629" s="3" t="s">
        <v>14</v>
      </c>
      <c r="B629" s="3"/>
      <c r="C629" s="3" t="s">
        <v>118</v>
      </c>
      <c r="D629" s="3" t="s">
        <v>119</v>
      </c>
      <c r="E629" s="3">
        <v>0.59</v>
      </c>
      <c r="F629" s="3">
        <v>0.64</v>
      </c>
      <c r="G629" s="3" t="s">
        <v>145</v>
      </c>
      <c r="H629" s="2">
        <v>7400</v>
      </c>
      <c r="I629" s="3" t="s">
        <v>108</v>
      </c>
      <c r="J629" s="2">
        <v>7400</v>
      </c>
      <c r="K629" s="3" t="s">
        <v>146</v>
      </c>
      <c r="L629" s="2">
        <v>8</v>
      </c>
      <c r="M629" s="3">
        <v>1.620163581566606</v>
      </c>
      <c r="N629" s="3">
        <v>5595.3794002914392</v>
      </c>
      <c r="O629" s="3">
        <v>12.414504734522465</v>
      </c>
      <c r="P629" s="3">
        <v>1</v>
      </c>
      <c r="Q629" s="3">
        <f t="shared" si="32"/>
        <v>12.414504734522465</v>
      </c>
      <c r="R629" s="3">
        <f t="shared" si="34"/>
        <v>12.414504734522465</v>
      </c>
      <c r="S629" s="3">
        <v>1.8519388809695529</v>
      </c>
      <c r="T629" s="3">
        <v>1</v>
      </c>
      <c r="U629" s="3">
        <f t="shared" si="33"/>
        <v>1.8519388809695529</v>
      </c>
      <c r="V629" s="3">
        <f t="shared" si="35"/>
        <v>1.8519388809695529</v>
      </c>
    </row>
    <row r="630" spans="1:22" x14ac:dyDescent="0.25">
      <c r="A630" s="3" t="s">
        <v>14</v>
      </c>
      <c r="B630" s="3"/>
      <c r="C630" s="3" t="s">
        <v>118</v>
      </c>
      <c r="D630" s="3" t="s">
        <v>119</v>
      </c>
      <c r="E630" s="3">
        <v>0.59</v>
      </c>
      <c r="F630" s="3">
        <v>0.64</v>
      </c>
      <c r="G630" s="3" t="s">
        <v>19</v>
      </c>
      <c r="H630" s="2">
        <v>7400</v>
      </c>
      <c r="I630" s="3" t="s">
        <v>108</v>
      </c>
      <c r="J630" s="2">
        <v>7400</v>
      </c>
      <c r="K630" s="3" t="s">
        <v>19</v>
      </c>
      <c r="L630" s="2">
        <v>15</v>
      </c>
      <c r="M630" s="3">
        <v>2.0426872051916631</v>
      </c>
      <c r="N630" s="3">
        <v>6697.0620229277174</v>
      </c>
      <c r="O630" s="3">
        <v>13.657784096276023</v>
      </c>
      <c r="P630" s="3">
        <v>1</v>
      </c>
      <c r="Q630" s="3">
        <f t="shared" si="32"/>
        <v>13.657784096276023</v>
      </c>
      <c r="R630" s="3">
        <f t="shared" si="34"/>
        <v>13.657784096276023</v>
      </c>
      <c r="S630" s="3">
        <v>2.2186690467129306</v>
      </c>
      <c r="T630" s="3">
        <v>1</v>
      </c>
      <c r="U630" s="3">
        <f t="shared" si="33"/>
        <v>2.2186690467129306</v>
      </c>
      <c r="V630" s="3">
        <f t="shared" si="35"/>
        <v>2.2186690467129306</v>
      </c>
    </row>
    <row r="631" spans="1:22" x14ac:dyDescent="0.25">
      <c r="A631" s="3" t="s">
        <v>14</v>
      </c>
      <c r="B631" s="3"/>
      <c r="C631" s="3" t="s">
        <v>118</v>
      </c>
      <c r="D631" s="3" t="s">
        <v>119</v>
      </c>
      <c r="E631" s="3">
        <v>0.59</v>
      </c>
      <c r="F631" s="3">
        <v>0.64</v>
      </c>
      <c r="G631" s="3" t="s">
        <v>77</v>
      </c>
      <c r="H631" s="2">
        <v>7400</v>
      </c>
      <c r="I631" s="3" t="s">
        <v>108</v>
      </c>
      <c r="J631" s="2">
        <v>7400</v>
      </c>
      <c r="K631" s="3" t="s">
        <v>156</v>
      </c>
      <c r="L631" s="2">
        <v>19</v>
      </c>
      <c r="M631" s="3">
        <v>4.7816737958929778</v>
      </c>
      <c r="N631" s="3">
        <v>13716.098775160575</v>
      </c>
      <c r="O631" s="3">
        <v>28.504444789637304</v>
      </c>
      <c r="P631" s="3">
        <v>1</v>
      </c>
      <c r="Q631" s="3">
        <f t="shared" si="32"/>
        <v>28.504444789637304</v>
      </c>
      <c r="R631" s="3">
        <f t="shared" si="34"/>
        <v>28.504444789637304</v>
      </c>
      <c r="S631" s="3">
        <v>3.5051451729615932</v>
      </c>
      <c r="T631" s="3">
        <v>1</v>
      </c>
      <c r="U631" s="3">
        <f t="shared" si="33"/>
        <v>3.5051451729615932</v>
      </c>
      <c r="V631" s="3">
        <f t="shared" si="35"/>
        <v>3.5051451729615932</v>
      </c>
    </row>
    <row r="632" spans="1:22" x14ac:dyDescent="0.25">
      <c r="A632" s="3" t="s">
        <v>14</v>
      </c>
      <c r="B632" s="3"/>
      <c r="C632" s="3" t="s">
        <v>118</v>
      </c>
      <c r="D632" s="3" t="s">
        <v>119</v>
      </c>
      <c r="E632" s="3">
        <v>0.59</v>
      </c>
      <c r="F632" s="3">
        <v>0.64</v>
      </c>
      <c r="G632" s="3" t="s">
        <v>19</v>
      </c>
      <c r="H632" s="2">
        <v>7410</v>
      </c>
      <c r="I632" s="3" t="s">
        <v>135</v>
      </c>
      <c r="J632" s="2">
        <v>7410</v>
      </c>
      <c r="K632" s="3" t="s">
        <v>19</v>
      </c>
      <c r="L632" s="2">
        <v>14</v>
      </c>
      <c r="M632" s="3">
        <v>2.7427191030486746</v>
      </c>
      <c r="N632" s="3">
        <v>5690.5000515443107</v>
      </c>
      <c r="O632" s="3">
        <v>12.246356538950288</v>
      </c>
      <c r="P632" s="3">
        <v>1</v>
      </c>
      <c r="Q632" s="3">
        <f t="shared" si="32"/>
        <v>12.246356538950288</v>
      </c>
      <c r="R632" s="3">
        <f t="shared" si="34"/>
        <v>12.246356538950288</v>
      </c>
      <c r="S632" s="3">
        <v>1.5108958433347415</v>
      </c>
      <c r="T632" s="3">
        <v>1</v>
      </c>
      <c r="U632" s="3">
        <f t="shared" si="33"/>
        <v>1.5108958433347415</v>
      </c>
      <c r="V632" s="3">
        <f t="shared" si="35"/>
        <v>1.5108958433347415</v>
      </c>
    </row>
    <row r="633" spans="1:22" x14ac:dyDescent="0.25">
      <c r="A633" s="3" t="s">
        <v>14</v>
      </c>
      <c r="B633" s="3"/>
      <c r="C633" s="3" t="s">
        <v>118</v>
      </c>
      <c r="D633" s="3" t="s">
        <v>119</v>
      </c>
      <c r="E633" s="3">
        <v>0.59</v>
      </c>
      <c r="F633" s="3">
        <v>0.64</v>
      </c>
      <c r="G633" s="3" t="s">
        <v>139</v>
      </c>
      <c r="H633" s="2">
        <v>7430</v>
      </c>
      <c r="I633" s="3" t="s">
        <v>55</v>
      </c>
      <c r="J633" s="2">
        <v>7430</v>
      </c>
      <c r="K633" s="3" t="s">
        <v>123</v>
      </c>
      <c r="L633" s="2">
        <v>4</v>
      </c>
      <c r="M633" s="3">
        <v>0.19195294839689139</v>
      </c>
      <c r="N633" s="3">
        <v>268.27696767674104</v>
      </c>
      <c r="O633" s="3">
        <v>0.64197918662615749</v>
      </c>
      <c r="P633" s="3">
        <v>1</v>
      </c>
      <c r="Q633" s="3">
        <f t="shared" si="32"/>
        <v>0.64197918662615749</v>
      </c>
      <c r="R633" s="3">
        <f t="shared" si="34"/>
        <v>0.64197918662615749</v>
      </c>
      <c r="S633" s="3">
        <v>6.6202383161375389E-2</v>
      </c>
      <c r="T633" s="3">
        <v>1</v>
      </c>
      <c r="U633" s="3">
        <f t="shared" si="33"/>
        <v>6.6202383161375389E-2</v>
      </c>
      <c r="V633" s="3">
        <f t="shared" si="35"/>
        <v>6.6202383161375389E-2</v>
      </c>
    </row>
    <row r="634" spans="1:22" x14ac:dyDescent="0.25">
      <c r="A634" s="3" t="s">
        <v>14</v>
      </c>
      <c r="B634" s="3"/>
      <c r="C634" s="3" t="s">
        <v>15</v>
      </c>
      <c r="D634" s="3" t="s">
        <v>16</v>
      </c>
      <c r="E634" s="3">
        <v>0.67</v>
      </c>
      <c r="F634" s="3">
        <v>0.72</v>
      </c>
      <c r="G634" s="3" t="s">
        <v>19</v>
      </c>
      <c r="H634" s="2">
        <v>7430</v>
      </c>
      <c r="I634" s="3" t="s">
        <v>55</v>
      </c>
      <c r="J634" s="2">
        <v>7430</v>
      </c>
      <c r="K634" s="3" t="s">
        <v>19</v>
      </c>
      <c r="L634" s="2">
        <v>34</v>
      </c>
      <c r="M634" s="3">
        <v>0.77188447930696058</v>
      </c>
      <c r="N634" s="3">
        <v>806.15664681679311</v>
      </c>
      <c r="O634" s="3">
        <v>1.8700308444001741</v>
      </c>
      <c r="P634" s="3">
        <v>1</v>
      </c>
      <c r="Q634" s="3">
        <f t="shared" si="32"/>
        <v>1.8700308444001741</v>
      </c>
      <c r="R634" s="3">
        <f t="shared" si="34"/>
        <v>1.8700308444001741</v>
      </c>
      <c r="S634" s="3">
        <v>0.17760653817508354</v>
      </c>
      <c r="T634" s="3">
        <v>1</v>
      </c>
      <c r="U634" s="3">
        <f t="shared" si="33"/>
        <v>0.17760653817508354</v>
      </c>
      <c r="V634" s="3">
        <f t="shared" si="35"/>
        <v>0.17760653817508354</v>
      </c>
    </row>
    <row r="635" spans="1:22" x14ac:dyDescent="0.25">
      <c r="A635" s="3" t="s">
        <v>14</v>
      </c>
      <c r="B635" s="3"/>
      <c r="C635" s="3" t="s">
        <v>15</v>
      </c>
      <c r="D635" s="3" t="s">
        <v>16</v>
      </c>
      <c r="E635" s="3">
        <v>0.67</v>
      </c>
      <c r="F635" s="3">
        <v>0.72</v>
      </c>
      <c r="G635" s="3" t="s">
        <v>63</v>
      </c>
      <c r="H635" s="2">
        <v>7430</v>
      </c>
      <c r="I635" s="3" t="s">
        <v>55</v>
      </c>
      <c r="J635" s="2">
        <v>7430</v>
      </c>
      <c r="K635" s="3" t="s">
        <v>20</v>
      </c>
      <c r="L635" s="2">
        <v>70</v>
      </c>
      <c r="M635" s="3">
        <v>10.057533201198442</v>
      </c>
      <c r="N635" s="3">
        <v>13822.435421433906</v>
      </c>
      <c r="O635" s="3">
        <v>33.142613734080612</v>
      </c>
      <c r="P635" s="3">
        <v>1</v>
      </c>
      <c r="Q635" s="3">
        <f t="shared" si="32"/>
        <v>33.142613734080612</v>
      </c>
      <c r="R635" s="3">
        <f t="shared" si="34"/>
        <v>33.142613734080612</v>
      </c>
      <c r="S635" s="3">
        <v>3.1237864392697352</v>
      </c>
      <c r="T635" s="3">
        <v>1</v>
      </c>
      <c r="U635" s="3">
        <f t="shared" si="33"/>
        <v>3.1237864392697352</v>
      </c>
      <c r="V635" s="3">
        <f t="shared" si="35"/>
        <v>3.1237864392697352</v>
      </c>
    </row>
    <row r="636" spans="1:22" x14ac:dyDescent="0.25">
      <c r="A636" s="3" t="s">
        <v>14</v>
      </c>
      <c r="B636" s="3"/>
      <c r="C636" s="3" t="s">
        <v>90</v>
      </c>
      <c r="D636" s="3" t="s">
        <v>91</v>
      </c>
      <c r="E636" s="3">
        <v>0.66</v>
      </c>
      <c r="F636" s="3">
        <v>0.7</v>
      </c>
      <c r="G636" s="3" t="s">
        <v>19</v>
      </c>
      <c r="H636" s="2">
        <v>8110</v>
      </c>
      <c r="I636" s="3" t="s">
        <v>109</v>
      </c>
      <c r="J636" s="2">
        <v>8110</v>
      </c>
      <c r="K636" s="3" t="s">
        <v>19</v>
      </c>
      <c r="L636" s="2">
        <v>85</v>
      </c>
      <c r="M636" s="3">
        <v>7.5912988422173262</v>
      </c>
      <c r="N636" s="3">
        <v>23539.701375629153</v>
      </c>
      <c r="O636" s="3">
        <v>49.523980317092608</v>
      </c>
      <c r="P636" s="3">
        <v>1</v>
      </c>
      <c r="Q636" s="3">
        <f t="shared" si="32"/>
        <v>49.523980317092608</v>
      </c>
      <c r="R636" s="3">
        <f t="shared" si="34"/>
        <v>49.523980317092608</v>
      </c>
      <c r="S636" s="3">
        <v>6.6199287181673325</v>
      </c>
      <c r="T636" s="3">
        <v>1</v>
      </c>
      <c r="U636" s="3">
        <f t="shared" si="33"/>
        <v>6.6199287181673325</v>
      </c>
      <c r="V636" s="3">
        <f t="shared" si="35"/>
        <v>6.6199287181673325</v>
      </c>
    </row>
    <row r="637" spans="1:22" x14ac:dyDescent="0.25">
      <c r="A637" s="3" t="s">
        <v>14</v>
      </c>
      <c r="B637" s="3"/>
      <c r="C637" s="3" t="s">
        <v>118</v>
      </c>
      <c r="D637" s="3" t="s">
        <v>119</v>
      </c>
      <c r="E637" s="3">
        <v>0.59</v>
      </c>
      <c r="F637" s="3">
        <v>0.64</v>
      </c>
      <c r="G637" s="3" t="s">
        <v>77</v>
      </c>
      <c r="H637" s="2">
        <v>8110</v>
      </c>
      <c r="I637" s="3" t="s">
        <v>109</v>
      </c>
      <c r="J637" s="2">
        <v>8110</v>
      </c>
      <c r="K637" s="3" t="s">
        <v>156</v>
      </c>
      <c r="L637" s="2">
        <v>998</v>
      </c>
      <c r="M637" s="3">
        <v>292.63762067177367</v>
      </c>
      <c r="N637" s="3">
        <v>1082836.875295901</v>
      </c>
      <c r="O637" s="3">
        <v>2289.388056859666</v>
      </c>
      <c r="P637" s="3">
        <v>1</v>
      </c>
      <c r="Q637" s="3">
        <f t="shared" si="32"/>
        <v>2289.388056859666</v>
      </c>
      <c r="R637" s="3">
        <f t="shared" si="34"/>
        <v>2289.388056859666</v>
      </c>
      <c r="S637" s="3">
        <v>306.54179516505252</v>
      </c>
      <c r="T637" s="3">
        <v>1</v>
      </c>
      <c r="U637" s="3">
        <f t="shared" si="33"/>
        <v>306.54179516505252</v>
      </c>
      <c r="V637" s="3">
        <f t="shared" si="35"/>
        <v>306.54179516505252</v>
      </c>
    </row>
    <row r="638" spans="1:22" x14ac:dyDescent="0.25">
      <c r="A638" s="3" t="s">
        <v>14</v>
      </c>
      <c r="B638" s="3"/>
      <c r="C638" s="3" t="s">
        <v>15</v>
      </c>
      <c r="D638" s="3" t="s">
        <v>16</v>
      </c>
      <c r="E638" s="3">
        <v>0.67</v>
      </c>
      <c r="F638" s="3">
        <v>0.72</v>
      </c>
      <c r="G638" s="3" t="s">
        <v>19</v>
      </c>
      <c r="H638" s="2">
        <v>8120</v>
      </c>
      <c r="I638" s="3" t="s">
        <v>56</v>
      </c>
      <c r="J638" s="2">
        <v>8120</v>
      </c>
      <c r="K638" s="3" t="s">
        <v>19</v>
      </c>
      <c r="L638" s="2">
        <v>3</v>
      </c>
      <c r="M638" s="3">
        <v>8.5207880493614746E-2</v>
      </c>
      <c r="N638" s="3">
        <v>141.96763438122443</v>
      </c>
      <c r="O638" s="3">
        <v>0.20279359226374483</v>
      </c>
      <c r="P638" s="3">
        <v>1</v>
      </c>
      <c r="Q638" s="3">
        <f t="shared" si="32"/>
        <v>0.20279359226374483</v>
      </c>
      <c r="R638" s="3">
        <f t="shared" si="34"/>
        <v>0.20279359226374483</v>
      </c>
      <c r="S638" s="3">
        <v>2.6152348691827542E-2</v>
      </c>
      <c r="T638" s="3">
        <v>1</v>
      </c>
      <c r="U638" s="3">
        <f t="shared" si="33"/>
        <v>2.6152348691827542E-2</v>
      </c>
      <c r="V638" s="3">
        <f t="shared" si="35"/>
        <v>2.6152348691827542E-2</v>
      </c>
    </row>
    <row r="639" spans="1:22" x14ac:dyDescent="0.25">
      <c r="A639" s="3" t="s">
        <v>14</v>
      </c>
      <c r="B639" s="3"/>
      <c r="C639" s="3" t="s">
        <v>15</v>
      </c>
      <c r="D639" s="3" t="s">
        <v>16</v>
      </c>
      <c r="E639" s="3">
        <v>0.67</v>
      </c>
      <c r="F639" s="3">
        <v>0.72</v>
      </c>
      <c r="G639" s="3" t="s">
        <v>63</v>
      </c>
      <c r="H639" s="2">
        <v>8120</v>
      </c>
      <c r="I639" s="3" t="s">
        <v>56</v>
      </c>
      <c r="J639" s="2">
        <v>8120</v>
      </c>
      <c r="K639" s="3" t="s">
        <v>20</v>
      </c>
      <c r="L639" s="2">
        <v>228</v>
      </c>
      <c r="M639" s="3">
        <v>38.771264967715105</v>
      </c>
      <c r="N639" s="3">
        <v>71063.636733589738</v>
      </c>
      <c r="O639" s="3">
        <v>158.10198695525693</v>
      </c>
      <c r="P639" s="3">
        <v>1</v>
      </c>
      <c r="Q639" s="3">
        <f t="shared" si="32"/>
        <v>158.10198695525693</v>
      </c>
      <c r="R639" s="3">
        <f t="shared" si="34"/>
        <v>158.10198695525693</v>
      </c>
      <c r="S639" s="3">
        <v>18.243654122943646</v>
      </c>
      <c r="T639" s="3">
        <v>1</v>
      </c>
      <c r="U639" s="3">
        <f t="shared" si="33"/>
        <v>18.243654122943646</v>
      </c>
      <c r="V639" s="3">
        <f t="shared" si="35"/>
        <v>18.243654122943646</v>
      </c>
    </row>
    <row r="640" spans="1:22" x14ac:dyDescent="0.25">
      <c r="A640" s="3" t="s">
        <v>14</v>
      </c>
      <c r="B640" s="3"/>
      <c r="C640" s="3" t="s">
        <v>118</v>
      </c>
      <c r="D640" s="3" t="s">
        <v>119</v>
      </c>
      <c r="E640" s="3">
        <v>0.59</v>
      </c>
      <c r="F640" s="3">
        <v>0.64</v>
      </c>
      <c r="G640" s="3" t="s">
        <v>145</v>
      </c>
      <c r="H640" s="2">
        <v>8140</v>
      </c>
      <c r="I640" s="3" t="s">
        <v>12</v>
      </c>
      <c r="J640" s="2">
        <v>8140</v>
      </c>
      <c r="K640" s="3" t="s">
        <v>146</v>
      </c>
      <c r="L640" s="2">
        <v>5</v>
      </c>
      <c r="M640" s="3">
        <v>2.1821109904163949E-3</v>
      </c>
      <c r="N640" s="3">
        <v>8.4617039082958527</v>
      </c>
      <c r="O640" s="3">
        <v>2.4285685194600629E-2</v>
      </c>
      <c r="P640" s="3">
        <v>1</v>
      </c>
      <c r="Q640" s="3">
        <f t="shared" si="32"/>
        <v>2.4285685194600629E-2</v>
      </c>
      <c r="R640" s="3">
        <f t="shared" si="34"/>
        <v>2.4285685194600629E-2</v>
      </c>
      <c r="S640" s="3">
        <v>4.4126740975357574E-3</v>
      </c>
      <c r="T640" s="3">
        <v>1</v>
      </c>
      <c r="U640" s="3">
        <f t="shared" si="33"/>
        <v>4.4126740975357574E-3</v>
      </c>
      <c r="V640" s="3">
        <f t="shared" si="35"/>
        <v>4.4126740975357574E-3</v>
      </c>
    </row>
    <row r="641" spans="1:22" x14ac:dyDescent="0.25">
      <c r="A641" s="3" t="s">
        <v>14</v>
      </c>
      <c r="B641" s="3"/>
      <c r="C641" s="3" t="s">
        <v>118</v>
      </c>
      <c r="D641" s="3" t="s">
        <v>119</v>
      </c>
      <c r="E641" s="3">
        <v>0.59</v>
      </c>
      <c r="F641" s="3">
        <v>0.64</v>
      </c>
      <c r="G641" s="3" t="s">
        <v>59</v>
      </c>
      <c r="H641" s="2">
        <v>8140</v>
      </c>
      <c r="I641" s="3" t="s">
        <v>12</v>
      </c>
      <c r="J641" s="2">
        <v>8140</v>
      </c>
      <c r="K641" s="3" t="s">
        <v>155</v>
      </c>
      <c r="L641" s="2">
        <v>6</v>
      </c>
      <c r="M641" s="3">
        <v>1.1897363833602237E-2</v>
      </c>
      <c r="N641" s="3">
        <v>41.084620272179734</v>
      </c>
      <c r="O641" s="3">
        <v>0.10028154905099843</v>
      </c>
      <c r="P641" s="3">
        <v>1</v>
      </c>
      <c r="Q641" s="3">
        <f t="shared" si="32"/>
        <v>0.10028154905099843</v>
      </c>
      <c r="R641" s="3">
        <f t="shared" si="34"/>
        <v>0.10028154905099843</v>
      </c>
      <c r="S641" s="3">
        <v>1.2234026080862921E-2</v>
      </c>
      <c r="T641" s="3">
        <v>1</v>
      </c>
      <c r="U641" s="3">
        <f t="shared" si="33"/>
        <v>1.2234026080862921E-2</v>
      </c>
      <c r="V641" s="3">
        <f t="shared" si="35"/>
        <v>1.2234026080862921E-2</v>
      </c>
    </row>
    <row r="642" spans="1:22" x14ac:dyDescent="0.25">
      <c r="A642" s="3" t="s">
        <v>14</v>
      </c>
      <c r="B642" s="3"/>
      <c r="C642" s="3" t="s">
        <v>118</v>
      </c>
      <c r="D642" s="3" t="s">
        <v>119</v>
      </c>
      <c r="E642" s="3">
        <v>0.59</v>
      </c>
      <c r="F642" s="3">
        <v>0.64</v>
      </c>
      <c r="G642" s="3" t="s">
        <v>59</v>
      </c>
      <c r="H642" s="2">
        <v>8140</v>
      </c>
      <c r="I642" s="3" t="s">
        <v>12</v>
      </c>
      <c r="J642" s="2">
        <v>8140</v>
      </c>
      <c r="K642" s="3" t="s">
        <v>60</v>
      </c>
      <c r="L642" s="2">
        <v>28</v>
      </c>
      <c r="M642" s="3">
        <v>3.5814354839227895E-2</v>
      </c>
      <c r="N642" s="3">
        <v>119.31897707257041</v>
      </c>
      <c r="O642" s="3">
        <v>0.27670484648396415</v>
      </c>
      <c r="P642" s="3">
        <v>1</v>
      </c>
      <c r="Q642" s="3">
        <f t="shared" ref="Q642:Q705" si="36">O642*P642</f>
        <v>0.27670484648396415</v>
      </c>
      <c r="R642" s="3">
        <f t="shared" si="34"/>
        <v>0.27670484648396415</v>
      </c>
      <c r="S642" s="3">
        <v>3.6027816025684098E-2</v>
      </c>
      <c r="T642" s="3">
        <v>1</v>
      </c>
      <c r="U642" s="3">
        <f t="shared" ref="U642:U705" si="37">S642*T642</f>
        <v>3.6027816025684098E-2</v>
      </c>
      <c r="V642" s="3">
        <f t="shared" si="35"/>
        <v>3.6027816025684098E-2</v>
      </c>
    </row>
    <row r="643" spans="1:22" x14ac:dyDescent="0.25">
      <c r="A643" s="3" t="s">
        <v>14</v>
      </c>
      <c r="B643" s="3"/>
      <c r="C643" s="3" t="s">
        <v>118</v>
      </c>
      <c r="D643" s="3" t="s">
        <v>119</v>
      </c>
      <c r="E643" s="3">
        <v>0.59</v>
      </c>
      <c r="F643" s="3">
        <v>0.64</v>
      </c>
      <c r="G643" s="3" t="s">
        <v>59</v>
      </c>
      <c r="H643" s="2">
        <v>8140</v>
      </c>
      <c r="I643" s="3" t="s">
        <v>12</v>
      </c>
      <c r="J643" s="2">
        <v>8140</v>
      </c>
      <c r="K643" s="3" t="s">
        <v>149</v>
      </c>
      <c r="L643" s="2">
        <v>8</v>
      </c>
      <c r="M643" s="3">
        <v>3.9069764426230655E-2</v>
      </c>
      <c r="N643" s="3">
        <v>151.37067723569342</v>
      </c>
      <c r="O643" s="3">
        <v>0.42898189132082165</v>
      </c>
      <c r="P643" s="3">
        <v>1</v>
      </c>
      <c r="Q643" s="3">
        <f t="shared" si="36"/>
        <v>0.42898189132082165</v>
      </c>
      <c r="R643" s="3">
        <f t="shared" si="34"/>
        <v>0.42898189132082165</v>
      </c>
      <c r="S643" s="3">
        <v>8.0949107526803565E-2</v>
      </c>
      <c r="T643" s="3">
        <v>1</v>
      </c>
      <c r="U643" s="3">
        <f t="shared" si="37"/>
        <v>8.0949107526803565E-2</v>
      </c>
      <c r="V643" s="3">
        <f t="shared" si="35"/>
        <v>8.0949107526803565E-2</v>
      </c>
    </row>
    <row r="644" spans="1:22" x14ac:dyDescent="0.25">
      <c r="A644" s="3" t="s">
        <v>14</v>
      </c>
      <c r="B644" s="3"/>
      <c r="C644" s="3" t="s">
        <v>118</v>
      </c>
      <c r="D644" s="3" t="s">
        <v>119</v>
      </c>
      <c r="E644" s="3">
        <v>0.59</v>
      </c>
      <c r="F644" s="3">
        <v>0.64</v>
      </c>
      <c r="G644" s="3" t="s">
        <v>137</v>
      </c>
      <c r="H644" s="2">
        <v>8140</v>
      </c>
      <c r="I644" s="3" t="s">
        <v>12</v>
      </c>
      <c r="J644" s="2">
        <v>8140</v>
      </c>
      <c r="K644" s="3" t="s">
        <v>121</v>
      </c>
      <c r="L644" s="2">
        <v>35</v>
      </c>
      <c r="M644" s="3">
        <v>0.11057969725559551</v>
      </c>
      <c r="N644" s="3">
        <v>405.20620712911426</v>
      </c>
      <c r="O644" s="3">
        <v>1.0200091958550421</v>
      </c>
      <c r="P644" s="3">
        <v>1</v>
      </c>
      <c r="Q644" s="3">
        <f t="shared" si="36"/>
        <v>1.0200091958550421</v>
      </c>
      <c r="R644" s="3">
        <f t="shared" si="34"/>
        <v>1.0200091958550421</v>
      </c>
      <c r="S644" s="3">
        <v>0.13930367900206572</v>
      </c>
      <c r="T644" s="3">
        <v>1</v>
      </c>
      <c r="U644" s="3">
        <f t="shared" si="37"/>
        <v>0.13930367900206572</v>
      </c>
      <c r="V644" s="3">
        <f t="shared" si="35"/>
        <v>0.13930367900206572</v>
      </c>
    </row>
    <row r="645" spans="1:22" x14ac:dyDescent="0.25">
      <c r="A645" s="3" t="s">
        <v>14</v>
      </c>
      <c r="B645" s="3"/>
      <c r="C645" s="3" t="s">
        <v>118</v>
      </c>
      <c r="D645" s="3" t="s">
        <v>119</v>
      </c>
      <c r="E645" s="3">
        <v>0.59</v>
      </c>
      <c r="F645" s="3">
        <v>0.64</v>
      </c>
      <c r="G645" s="3" t="s">
        <v>141</v>
      </c>
      <c r="H645" s="2">
        <v>8140</v>
      </c>
      <c r="I645" s="3" t="s">
        <v>12</v>
      </c>
      <c r="J645" s="2">
        <v>8140</v>
      </c>
      <c r="K645" s="3" t="s">
        <v>142</v>
      </c>
      <c r="L645" s="2">
        <v>22</v>
      </c>
      <c r="M645" s="3">
        <v>0.13632660769706012</v>
      </c>
      <c r="N645" s="3">
        <v>517.1335032008086</v>
      </c>
      <c r="O645" s="3">
        <v>1.2635844991405991</v>
      </c>
      <c r="P645" s="3">
        <v>1</v>
      </c>
      <c r="Q645" s="3">
        <f t="shared" si="36"/>
        <v>1.2635844991405991</v>
      </c>
      <c r="R645" s="3">
        <f t="shared" si="34"/>
        <v>1.2635844991405991</v>
      </c>
      <c r="S645" s="3">
        <v>0.1749281154739627</v>
      </c>
      <c r="T645" s="3">
        <v>1</v>
      </c>
      <c r="U645" s="3">
        <f t="shared" si="37"/>
        <v>0.1749281154739627</v>
      </c>
      <c r="V645" s="3">
        <f t="shared" si="35"/>
        <v>0.1749281154739627</v>
      </c>
    </row>
    <row r="646" spans="1:22" x14ac:dyDescent="0.25">
      <c r="A646" s="3" t="s">
        <v>14</v>
      </c>
      <c r="B646" s="3"/>
      <c r="C646" s="3" t="s">
        <v>118</v>
      </c>
      <c r="D646" s="3" t="s">
        <v>119</v>
      </c>
      <c r="E646" s="3">
        <v>0.59</v>
      </c>
      <c r="F646" s="3">
        <v>0.64</v>
      </c>
      <c r="G646" s="3" t="s">
        <v>137</v>
      </c>
      <c r="H646" s="2">
        <v>8140</v>
      </c>
      <c r="I646" s="3" t="s">
        <v>12</v>
      </c>
      <c r="J646" s="2">
        <v>8140</v>
      </c>
      <c r="K646" s="3" t="s">
        <v>122</v>
      </c>
      <c r="L646" s="2">
        <v>10</v>
      </c>
      <c r="M646" s="3">
        <v>0.79167528682993615</v>
      </c>
      <c r="N646" s="3">
        <v>2698.8058187749966</v>
      </c>
      <c r="O646" s="3">
        <v>6.6505680735039707</v>
      </c>
      <c r="P646" s="3">
        <v>1</v>
      </c>
      <c r="Q646" s="3">
        <f t="shared" si="36"/>
        <v>6.6505680735039707</v>
      </c>
      <c r="R646" s="3">
        <f t="shared" si="34"/>
        <v>6.6505680735039707</v>
      </c>
      <c r="S646" s="3">
        <v>0.80115633679845066</v>
      </c>
      <c r="T646" s="3">
        <v>1</v>
      </c>
      <c r="U646" s="3">
        <f t="shared" si="37"/>
        <v>0.80115633679845066</v>
      </c>
      <c r="V646" s="3">
        <f t="shared" si="35"/>
        <v>0.80115633679845066</v>
      </c>
    </row>
    <row r="647" spans="1:22" x14ac:dyDescent="0.25">
      <c r="A647" s="3" t="s">
        <v>14</v>
      </c>
      <c r="B647" s="3"/>
      <c r="C647" s="3" t="s">
        <v>15</v>
      </c>
      <c r="D647" s="3" t="s">
        <v>16</v>
      </c>
      <c r="E647" s="3">
        <v>0.67</v>
      </c>
      <c r="F647" s="3">
        <v>0.72</v>
      </c>
      <c r="G647" s="3" t="s">
        <v>59</v>
      </c>
      <c r="H647" s="2">
        <v>8140</v>
      </c>
      <c r="I647" s="3" t="s">
        <v>12</v>
      </c>
      <c r="J647" s="2">
        <v>8140</v>
      </c>
      <c r="K647" s="3" t="s">
        <v>60</v>
      </c>
      <c r="L647" s="2">
        <v>21</v>
      </c>
      <c r="M647" s="3">
        <v>1.0352728572563354</v>
      </c>
      <c r="N647" s="3">
        <v>3341.0666243292826</v>
      </c>
      <c r="O647" s="3">
        <v>7.9548220186562286</v>
      </c>
      <c r="P647" s="3">
        <v>1</v>
      </c>
      <c r="Q647" s="3">
        <f t="shared" si="36"/>
        <v>7.9548220186562286</v>
      </c>
      <c r="R647" s="3">
        <f t="shared" si="34"/>
        <v>7.9548220186562286</v>
      </c>
      <c r="S647" s="3">
        <v>0.94587006929614903</v>
      </c>
      <c r="T647" s="3">
        <v>1</v>
      </c>
      <c r="U647" s="3">
        <f t="shared" si="37"/>
        <v>0.94587006929614903</v>
      </c>
      <c r="V647" s="3">
        <f t="shared" si="35"/>
        <v>0.94587006929614903</v>
      </c>
    </row>
    <row r="648" spans="1:22" x14ac:dyDescent="0.25">
      <c r="A648" s="3" t="s">
        <v>14</v>
      </c>
      <c r="B648" s="3"/>
      <c r="C648" s="3" t="s">
        <v>15</v>
      </c>
      <c r="D648" s="3" t="s">
        <v>16</v>
      </c>
      <c r="E648" s="3">
        <v>0.67</v>
      </c>
      <c r="F648" s="3">
        <v>0.72</v>
      </c>
      <c r="G648" s="3" t="s">
        <v>75</v>
      </c>
      <c r="H648" s="2">
        <v>8140</v>
      </c>
      <c r="I648" s="3" t="s">
        <v>12</v>
      </c>
      <c r="J648" s="2">
        <v>8140</v>
      </c>
      <c r="K648" s="3" t="s">
        <v>76</v>
      </c>
      <c r="L648" s="2">
        <v>39</v>
      </c>
      <c r="M648" s="3">
        <v>1.4805982780810023</v>
      </c>
      <c r="N648" s="3">
        <v>4139.3945490054803</v>
      </c>
      <c r="O648" s="3">
        <v>9.856409018574956</v>
      </c>
      <c r="P648" s="3">
        <v>1</v>
      </c>
      <c r="Q648" s="3">
        <f t="shared" si="36"/>
        <v>9.856409018574956</v>
      </c>
      <c r="R648" s="3">
        <f t="shared" si="34"/>
        <v>9.856409018574956</v>
      </c>
      <c r="S648" s="3">
        <v>1.141780649262339</v>
      </c>
      <c r="T648" s="3">
        <v>1</v>
      </c>
      <c r="U648" s="3">
        <f t="shared" si="37"/>
        <v>1.141780649262339</v>
      </c>
      <c r="V648" s="3">
        <f t="shared" si="35"/>
        <v>1.141780649262339</v>
      </c>
    </row>
    <row r="649" spans="1:22" x14ac:dyDescent="0.25">
      <c r="A649" s="3" t="s">
        <v>14</v>
      </c>
      <c r="B649" s="3"/>
      <c r="C649" s="3" t="s">
        <v>15</v>
      </c>
      <c r="D649" s="3" t="s">
        <v>16</v>
      </c>
      <c r="E649" s="3">
        <v>0.67</v>
      </c>
      <c r="F649" s="3">
        <v>0.72</v>
      </c>
      <c r="G649" s="3" t="s">
        <v>59</v>
      </c>
      <c r="H649" s="2">
        <v>8140</v>
      </c>
      <c r="I649" s="3" t="s">
        <v>12</v>
      </c>
      <c r="J649" s="2">
        <v>8140</v>
      </c>
      <c r="K649" s="3" t="s">
        <v>62</v>
      </c>
      <c r="L649" s="2">
        <v>24</v>
      </c>
      <c r="M649" s="3">
        <v>1.487215328681696</v>
      </c>
      <c r="N649" s="3">
        <v>5128.8454977960519</v>
      </c>
      <c r="O649" s="3">
        <v>10.60649817839586</v>
      </c>
      <c r="P649" s="3">
        <v>1</v>
      </c>
      <c r="Q649" s="3">
        <f t="shared" si="36"/>
        <v>10.60649817839586</v>
      </c>
      <c r="R649" s="3">
        <f t="shared" si="34"/>
        <v>10.60649817839586</v>
      </c>
      <c r="S649" s="3">
        <v>1.4011309986763485</v>
      </c>
      <c r="T649" s="3">
        <v>1</v>
      </c>
      <c r="U649" s="3">
        <f t="shared" si="37"/>
        <v>1.4011309986763485</v>
      </c>
      <c r="V649" s="3">
        <f t="shared" si="35"/>
        <v>1.4011309986763485</v>
      </c>
    </row>
    <row r="650" spans="1:22" x14ac:dyDescent="0.25">
      <c r="A650" s="3" t="s">
        <v>14</v>
      </c>
      <c r="B650" s="3"/>
      <c r="C650" s="3" t="s">
        <v>90</v>
      </c>
      <c r="D650" s="3" t="s">
        <v>91</v>
      </c>
      <c r="E650" s="3">
        <v>0.66</v>
      </c>
      <c r="F650" s="3">
        <v>0.7</v>
      </c>
      <c r="G650" s="3" t="s">
        <v>19</v>
      </c>
      <c r="H650" s="2">
        <v>8140</v>
      </c>
      <c r="I650" s="3" t="s">
        <v>12</v>
      </c>
      <c r="J650" s="2">
        <v>8140</v>
      </c>
      <c r="K650" s="3" t="s">
        <v>19</v>
      </c>
      <c r="L650" s="2">
        <v>13</v>
      </c>
      <c r="M650" s="3">
        <v>1.7367573370668641</v>
      </c>
      <c r="N650" s="3">
        <v>6046.6184518687014</v>
      </c>
      <c r="O650" s="3">
        <v>13.474115174069228</v>
      </c>
      <c r="P650" s="3">
        <v>1</v>
      </c>
      <c r="Q650" s="3">
        <f t="shared" si="36"/>
        <v>13.474115174069228</v>
      </c>
      <c r="R650" s="3">
        <f t="shared" si="34"/>
        <v>13.474115174069228</v>
      </c>
      <c r="S650" s="3">
        <v>1.9856127945374564</v>
      </c>
      <c r="T650" s="3">
        <v>1</v>
      </c>
      <c r="U650" s="3">
        <f t="shared" si="37"/>
        <v>1.9856127945374564</v>
      </c>
      <c r="V650" s="3">
        <f t="shared" si="35"/>
        <v>1.9856127945374564</v>
      </c>
    </row>
    <row r="651" spans="1:22" x14ac:dyDescent="0.25">
      <c r="A651" s="3" t="s">
        <v>14</v>
      </c>
      <c r="B651" s="3"/>
      <c r="C651" s="3" t="s">
        <v>118</v>
      </c>
      <c r="D651" s="3" t="s">
        <v>119</v>
      </c>
      <c r="E651" s="3">
        <v>0.59</v>
      </c>
      <c r="F651" s="3">
        <v>0.64</v>
      </c>
      <c r="G651" s="3" t="s">
        <v>139</v>
      </c>
      <c r="H651" s="2">
        <v>8140</v>
      </c>
      <c r="I651" s="3" t="s">
        <v>12</v>
      </c>
      <c r="J651" s="2">
        <v>8140</v>
      </c>
      <c r="K651" s="3" t="s">
        <v>123</v>
      </c>
      <c r="L651" s="2">
        <v>124</v>
      </c>
      <c r="M651" s="3">
        <v>2.5062688278282885</v>
      </c>
      <c r="N651" s="3">
        <v>8818.9505844169726</v>
      </c>
      <c r="O651" s="3">
        <v>21.180029465463416</v>
      </c>
      <c r="P651" s="3">
        <v>1</v>
      </c>
      <c r="Q651" s="3">
        <f t="shared" si="36"/>
        <v>21.180029465463416</v>
      </c>
      <c r="R651" s="3">
        <f t="shared" si="34"/>
        <v>21.180029465463416</v>
      </c>
      <c r="S651" s="3">
        <v>2.8882508883757985</v>
      </c>
      <c r="T651" s="3">
        <v>1</v>
      </c>
      <c r="U651" s="3">
        <f t="shared" si="37"/>
        <v>2.8882508883757985</v>
      </c>
      <c r="V651" s="3">
        <f t="shared" si="35"/>
        <v>2.8882508883757985</v>
      </c>
    </row>
    <row r="652" spans="1:22" x14ac:dyDescent="0.25">
      <c r="A652" s="3" t="s">
        <v>14</v>
      </c>
      <c r="B652" s="3"/>
      <c r="C652" s="3" t="s">
        <v>118</v>
      </c>
      <c r="D652" s="3" t="s">
        <v>119</v>
      </c>
      <c r="E652" s="3">
        <v>0.59</v>
      </c>
      <c r="F652" s="3">
        <v>0.64</v>
      </c>
      <c r="G652" s="3" t="s">
        <v>59</v>
      </c>
      <c r="H652" s="2">
        <v>8140</v>
      </c>
      <c r="I652" s="3" t="s">
        <v>12</v>
      </c>
      <c r="J652" s="2">
        <v>8140</v>
      </c>
      <c r="K652" s="3" t="s">
        <v>148</v>
      </c>
      <c r="L652" s="2">
        <v>21</v>
      </c>
      <c r="M652" s="3">
        <v>4.4731738364343023</v>
      </c>
      <c r="N652" s="3">
        <v>17436.360284484093</v>
      </c>
      <c r="O652" s="3">
        <v>42.192326312185507</v>
      </c>
      <c r="P652" s="3">
        <v>1</v>
      </c>
      <c r="Q652" s="3">
        <f t="shared" si="36"/>
        <v>42.192326312185507</v>
      </c>
      <c r="R652" s="3">
        <f t="shared" si="34"/>
        <v>42.192326312185507</v>
      </c>
      <c r="S652" s="3">
        <v>5.6369401753884398</v>
      </c>
      <c r="T652" s="3">
        <v>1</v>
      </c>
      <c r="U652" s="3">
        <f t="shared" si="37"/>
        <v>5.6369401753884398</v>
      </c>
      <c r="V652" s="3">
        <f t="shared" si="35"/>
        <v>5.6369401753884398</v>
      </c>
    </row>
    <row r="653" spans="1:22" x14ac:dyDescent="0.25">
      <c r="A653" s="3" t="s">
        <v>14</v>
      </c>
      <c r="B653" s="3"/>
      <c r="C653" s="3" t="s">
        <v>15</v>
      </c>
      <c r="D653" s="3" t="s">
        <v>16</v>
      </c>
      <c r="E653" s="3">
        <v>0.67</v>
      </c>
      <c r="F653" s="3">
        <v>0.72</v>
      </c>
      <c r="G653" s="3" t="s">
        <v>77</v>
      </c>
      <c r="H653" s="2">
        <v>8140</v>
      </c>
      <c r="I653" s="3" t="s">
        <v>12</v>
      </c>
      <c r="J653" s="2">
        <v>8140</v>
      </c>
      <c r="K653" s="3" t="s">
        <v>79</v>
      </c>
      <c r="L653" s="2">
        <v>53</v>
      </c>
      <c r="M653" s="3">
        <v>8.7329903824919075</v>
      </c>
      <c r="N653" s="3">
        <v>21840.049762938997</v>
      </c>
      <c r="O653" s="3">
        <v>52.824845990313484</v>
      </c>
      <c r="P653" s="3">
        <v>1</v>
      </c>
      <c r="Q653" s="3">
        <f t="shared" si="36"/>
        <v>52.824845990313484</v>
      </c>
      <c r="R653" s="3">
        <f t="shared" si="34"/>
        <v>52.824845990313484</v>
      </c>
      <c r="S653" s="3">
        <v>6.423948242166456</v>
      </c>
      <c r="T653" s="3">
        <v>1</v>
      </c>
      <c r="U653" s="3">
        <f t="shared" si="37"/>
        <v>6.423948242166456</v>
      </c>
      <c r="V653" s="3">
        <f t="shared" si="35"/>
        <v>6.423948242166456</v>
      </c>
    </row>
    <row r="654" spans="1:22" x14ac:dyDescent="0.25">
      <c r="A654" s="3" t="s">
        <v>14</v>
      </c>
      <c r="B654" s="3"/>
      <c r="C654" s="3" t="s">
        <v>118</v>
      </c>
      <c r="D654" s="3" t="s">
        <v>119</v>
      </c>
      <c r="E654" s="3">
        <v>0.59</v>
      </c>
      <c r="F654" s="3">
        <v>0.64</v>
      </c>
      <c r="G654" s="3" t="s">
        <v>75</v>
      </c>
      <c r="H654" s="2">
        <v>8140</v>
      </c>
      <c r="I654" s="3" t="s">
        <v>12</v>
      </c>
      <c r="J654" s="2">
        <v>8140</v>
      </c>
      <c r="K654" s="3" t="s">
        <v>76</v>
      </c>
      <c r="L654" s="2">
        <v>65</v>
      </c>
      <c r="M654" s="3">
        <v>7.4997482479566457</v>
      </c>
      <c r="N654" s="3">
        <v>24095.121984443649</v>
      </c>
      <c r="O654" s="3">
        <v>56.705519032488532</v>
      </c>
      <c r="P654" s="3">
        <v>1</v>
      </c>
      <c r="Q654" s="3">
        <f t="shared" si="36"/>
        <v>56.705519032488532</v>
      </c>
      <c r="R654" s="3">
        <f t="shared" si="34"/>
        <v>56.705519032488532</v>
      </c>
      <c r="S654" s="3">
        <v>7.1658058406504539</v>
      </c>
      <c r="T654" s="3">
        <v>1</v>
      </c>
      <c r="U654" s="3">
        <f t="shared" si="37"/>
        <v>7.1658058406504539</v>
      </c>
      <c r="V654" s="3">
        <f t="shared" si="35"/>
        <v>7.1658058406504539</v>
      </c>
    </row>
    <row r="655" spans="1:22" x14ac:dyDescent="0.25">
      <c r="A655" s="3" t="s">
        <v>14</v>
      </c>
      <c r="B655" s="3"/>
      <c r="C655" s="3" t="s">
        <v>15</v>
      </c>
      <c r="D655" s="3" t="s">
        <v>16</v>
      </c>
      <c r="E655" s="3">
        <v>0.67</v>
      </c>
      <c r="F655" s="3">
        <v>0.72</v>
      </c>
      <c r="G655" s="3" t="s">
        <v>19</v>
      </c>
      <c r="H655" s="2">
        <v>8140</v>
      </c>
      <c r="I655" s="3" t="s">
        <v>12</v>
      </c>
      <c r="J655" s="2">
        <v>8140</v>
      </c>
      <c r="K655" s="3" t="s">
        <v>19</v>
      </c>
      <c r="L655" s="2">
        <v>219</v>
      </c>
      <c r="M655" s="3">
        <v>10.058793168560941</v>
      </c>
      <c r="N655" s="3">
        <v>31212.869005497574</v>
      </c>
      <c r="O655" s="3">
        <v>68.974771956215761</v>
      </c>
      <c r="P655" s="3">
        <v>1</v>
      </c>
      <c r="Q655" s="3">
        <f t="shared" si="36"/>
        <v>68.974771956215761</v>
      </c>
      <c r="R655" s="3">
        <f t="shared" ref="R655:R686" si="38">Q655</f>
        <v>68.974771956215761</v>
      </c>
      <c r="S655" s="3">
        <v>8.9044048765841008</v>
      </c>
      <c r="T655" s="3">
        <v>1</v>
      </c>
      <c r="U655" s="3">
        <f t="shared" si="37"/>
        <v>8.9044048765841008</v>
      </c>
      <c r="V655" s="3">
        <f t="shared" ref="V655:V686" si="39">U655</f>
        <v>8.9044048765841008</v>
      </c>
    </row>
    <row r="656" spans="1:22" x14ac:dyDescent="0.25">
      <c r="A656" s="3" t="s">
        <v>14</v>
      </c>
      <c r="B656" s="3"/>
      <c r="C656" s="3" t="s">
        <v>118</v>
      </c>
      <c r="D656" s="3" t="s">
        <v>119</v>
      </c>
      <c r="E656" s="3">
        <v>0.59</v>
      </c>
      <c r="F656" s="3">
        <v>0.64</v>
      </c>
      <c r="G656" s="3" t="s">
        <v>59</v>
      </c>
      <c r="H656" s="2">
        <v>8140</v>
      </c>
      <c r="I656" s="3" t="s">
        <v>12</v>
      </c>
      <c r="J656" s="2">
        <v>8140</v>
      </c>
      <c r="K656" s="3" t="s">
        <v>150</v>
      </c>
      <c r="L656" s="2">
        <v>51</v>
      </c>
      <c r="M656" s="3">
        <v>9.0655893354598689</v>
      </c>
      <c r="N656" s="3">
        <v>35028.758040530178</v>
      </c>
      <c r="O656" s="3">
        <v>85.093126097451389</v>
      </c>
      <c r="P656" s="3">
        <v>1</v>
      </c>
      <c r="Q656" s="3">
        <f t="shared" si="36"/>
        <v>85.093126097451389</v>
      </c>
      <c r="R656" s="3">
        <f t="shared" si="38"/>
        <v>85.093126097451389</v>
      </c>
      <c r="S656" s="3">
        <v>12.074606795350713</v>
      </c>
      <c r="T656" s="3">
        <v>1</v>
      </c>
      <c r="U656" s="3">
        <f t="shared" si="37"/>
        <v>12.074606795350713</v>
      </c>
      <c r="V656" s="3">
        <f t="shared" si="39"/>
        <v>12.074606795350713</v>
      </c>
    </row>
    <row r="657" spans="1:22" x14ac:dyDescent="0.25">
      <c r="A657" s="3" t="s">
        <v>14</v>
      </c>
      <c r="B657" s="3"/>
      <c r="C657" s="3" t="s">
        <v>118</v>
      </c>
      <c r="D657" s="3" t="s">
        <v>119</v>
      </c>
      <c r="E657" s="3">
        <v>0.59</v>
      </c>
      <c r="F657" s="3">
        <v>0.64</v>
      </c>
      <c r="G657" s="3" t="s">
        <v>59</v>
      </c>
      <c r="H657" s="2">
        <v>8140</v>
      </c>
      <c r="I657" s="3" t="s">
        <v>12</v>
      </c>
      <c r="J657" s="2">
        <v>8140</v>
      </c>
      <c r="K657" s="3" t="s">
        <v>153</v>
      </c>
      <c r="L657" s="2">
        <v>129</v>
      </c>
      <c r="M657" s="3">
        <v>13.870807620172757</v>
      </c>
      <c r="N657" s="3">
        <v>52001.196157345854</v>
      </c>
      <c r="O657" s="3">
        <v>115.16963290789536</v>
      </c>
      <c r="P657" s="3">
        <v>1</v>
      </c>
      <c r="Q657" s="3">
        <f t="shared" si="36"/>
        <v>115.16963290789536</v>
      </c>
      <c r="R657" s="3">
        <f t="shared" si="38"/>
        <v>115.16963290789536</v>
      </c>
      <c r="S657" s="3">
        <v>15.474783407728024</v>
      </c>
      <c r="T657" s="3">
        <v>1</v>
      </c>
      <c r="U657" s="3">
        <f t="shared" si="37"/>
        <v>15.474783407728024</v>
      </c>
      <c r="V657" s="3">
        <f t="shared" si="39"/>
        <v>15.474783407728024</v>
      </c>
    </row>
    <row r="658" spans="1:22" x14ac:dyDescent="0.25">
      <c r="A658" s="3" t="s">
        <v>14</v>
      </c>
      <c r="B658" s="3"/>
      <c r="C658" s="3" t="s">
        <v>90</v>
      </c>
      <c r="D658" s="3" t="s">
        <v>111</v>
      </c>
      <c r="E658" s="3">
        <v>0.66</v>
      </c>
      <c r="F658" s="3">
        <v>0.7</v>
      </c>
      <c r="G658" s="3" t="s">
        <v>19</v>
      </c>
      <c r="H658" s="2">
        <v>8140</v>
      </c>
      <c r="I658" s="3" t="s">
        <v>12</v>
      </c>
      <c r="J658" s="2">
        <v>8140</v>
      </c>
      <c r="K658" s="3" t="s">
        <v>19</v>
      </c>
      <c r="L658" s="2">
        <v>243</v>
      </c>
      <c r="M658" s="3">
        <v>23.248999978359411</v>
      </c>
      <c r="N658" s="3">
        <v>59676.612185001155</v>
      </c>
      <c r="O658" s="3">
        <v>136.79189222397369</v>
      </c>
      <c r="P658" s="3">
        <v>1</v>
      </c>
      <c r="Q658" s="3">
        <f t="shared" si="36"/>
        <v>136.79189222397369</v>
      </c>
      <c r="R658" s="3">
        <f t="shared" si="38"/>
        <v>136.79189222397369</v>
      </c>
      <c r="S658" s="3">
        <v>17.152132549083969</v>
      </c>
      <c r="T658" s="3">
        <v>1</v>
      </c>
      <c r="U658" s="3">
        <f t="shared" si="37"/>
        <v>17.152132549083969</v>
      </c>
      <c r="V658" s="3">
        <f t="shared" si="39"/>
        <v>17.152132549083969</v>
      </c>
    </row>
    <row r="659" spans="1:22" x14ac:dyDescent="0.25">
      <c r="A659" s="3" t="s">
        <v>14</v>
      </c>
      <c r="B659" s="3"/>
      <c r="C659" s="3" t="s">
        <v>118</v>
      </c>
      <c r="D659" s="3" t="s">
        <v>119</v>
      </c>
      <c r="E659" s="3">
        <v>0.59</v>
      </c>
      <c r="F659" s="3">
        <v>0.64</v>
      </c>
      <c r="G659" s="3" t="s">
        <v>59</v>
      </c>
      <c r="H659" s="2">
        <v>8140</v>
      </c>
      <c r="I659" s="3" t="s">
        <v>12</v>
      </c>
      <c r="J659" s="2">
        <v>8140</v>
      </c>
      <c r="K659" s="3" t="s">
        <v>152</v>
      </c>
      <c r="L659" s="2">
        <v>119</v>
      </c>
      <c r="M659" s="3">
        <v>17.074428393125419</v>
      </c>
      <c r="N659" s="3">
        <v>62322.774008376757</v>
      </c>
      <c r="O659" s="3">
        <v>158.79563107754086</v>
      </c>
      <c r="P659" s="3">
        <v>1</v>
      </c>
      <c r="Q659" s="3">
        <f t="shared" si="36"/>
        <v>158.79563107754086</v>
      </c>
      <c r="R659" s="3">
        <f t="shared" si="38"/>
        <v>158.79563107754086</v>
      </c>
      <c r="S659" s="3">
        <v>21.578849085408546</v>
      </c>
      <c r="T659" s="3">
        <v>1</v>
      </c>
      <c r="U659" s="3">
        <f t="shared" si="37"/>
        <v>21.578849085408546</v>
      </c>
      <c r="V659" s="3">
        <f t="shared" si="39"/>
        <v>21.578849085408546</v>
      </c>
    </row>
    <row r="660" spans="1:22" x14ac:dyDescent="0.25">
      <c r="A660" s="3" t="s">
        <v>14</v>
      </c>
      <c r="B660" s="3"/>
      <c r="C660" s="3" t="s">
        <v>118</v>
      </c>
      <c r="D660" s="3" t="s">
        <v>119</v>
      </c>
      <c r="E660" s="3">
        <v>0.59</v>
      </c>
      <c r="F660" s="3">
        <v>0.64</v>
      </c>
      <c r="G660" s="3" t="s">
        <v>77</v>
      </c>
      <c r="H660" s="2">
        <v>8140</v>
      </c>
      <c r="I660" s="3" t="s">
        <v>12</v>
      </c>
      <c r="J660" s="2">
        <v>8140</v>
      </c>
      <c r="K660" s="3" t="s">
        <v>156</v>
      </c>
      <c r="L660" s="2">
        <v>329</v>
      </c>
      <c r="M660" s="3">
        <v>26.222371774014896</v>
      </c>
      <c r="N660" s="3">
        <v>96409.614037793275</v>
      </c>
      <c r="O660" s="3">
        <v>206.54117169617993</v>
      </c>
      <c r="P660" s="3">
        <v>1</v>
      </c>
      <c r="Q660" s="3">
        <f t="shared" si="36"/>
        <v>206.54117169617993</v>
      </c>
      <c r="R660" s="3">
        <f t="shared" si="38"/>
        <v>206.54117169617993</v>
      </c>
      <c r="S660" s="3">
        <v>27.231377277086288</v>
      </c>
      <c r="T660" s="3">
        <v>1</v>
      </c>
      <c r="U660" s="3">
        <f t="shared" si="37"/>
        <v>27.231377277086288</v>
      </c>
      <c r="V660" s="3">
        <f t="shared" si="39"/>
        <v>27.231377277086288</v>
      </c>
    </row>
    <row r="661" spans="1:22" x14ac:dyDescent="0.25">
      <c r="A661" s="3" t="s">
        <v>14</v>
      </c>
      <c r="B661" s="3"/>
      <c r="C661" s="3" t="s">
        <v>118</v>
      </c>
      <c r="D661" s="3" t="s">
        <v>119</v>
      </c>
      <c r="E661" s="3">
        <v>0.59</v>
      </c>
      <c r="F661" s="3">
        <v>0.64</v>
      </c>
      <c r="G661" s="3" t="s">
        <v>19</v>
      </c>
      <c r="H661" s="2">
        <v>8140</v>
      </c>
      <c r="I661" s="3" t="s">
        <v>12</v>
      </c>
      <c r="J661" s="2">
        <v>8140</v>
      </c>
      <c r="K661" s="3" t="s">
        <v>19</v>
      </c>
      <c r="L661" s="2">
        <v>393</v>
      </c>
      <c r="M661" s="3">
        <v>28.414443466609953</v>
      </c>
      <c r="N661" s="3">
        <v>88271.458994992194</v>
      </c>
      <c r="O661" s="3">
        <v>209.5840515503958</v>
      </c>
      <c r="P661" s="3">
        <v>1</v>
      </c>
      <c r="Q661" s="3">
        <f t="shared" si="36"/>
        <v>209.5840515503958</v>
      </c>
      <c r="R661" s="3">
        <f t="shared" si="38"/>
        <v>209.5840515503958</v>
      </c>
      <c r="S661" s="3">
        <v>28.26303451562994</v>
      </c>
      <c r="T661" s="3">
        <v>1</v>
      </c>
      <c r="U661" s="3">
        <f t="shared" si="37"/>
        <v>28.26303451562994</v>
      </c>
      <c r="V661" s="3">
        <f t="shared" si="39"/>
        <v>28.26303451562994</v>
      </c>
    </row>
    <row r="662" spans="1:22" x14ac:dyDescent="0.25">
      <c r="A662" s="3" t="s">
        <v>14</v>
      </c>
      <c r="B662" s="3"/>
      <c r="C662" s="3" t="s">
        <v>118</v>
      </c>
      <c r="D662" s="3" t="s">
        <v>119</v>
      </c>
      <c r="E662" s="3">
        <v>0.59</v>
      </c>
      <c r="F662" s="3">
        <v>0.64</v>
      </c>
      <c r="G662" s="3" t="s">
        <v>59</v>
      </c>
      <c r="H662" s="2">
        <v>8140</v>
      </c>
      <c r="I662" s="3" t="s">
        <v>12</v>
      </c>
      <c r="J662" s="2">
        <v>8140</v>
      </c>
      <c r="K662" s="3" t="s">
        <v>124</v>
      </c>
      <c r="L662" s="2">
        <v>275</v>
      </c>
      <c r="M662" s="3">
        <v>51.506577740774809</v>
      </c>
      <c r="N662" s="3">
        <v>179941.58287837671</v>
      </c>
      <c r="O662" s="3">
        <v>437.86454602441466</v>
      </c>
      <c r="P662" s="3">
        <v>1</v>
      </c>
      <c r="Q662" s="3">
        <f t="shared" si="36"/>
        <v>437.86454602441466</v>
      </c>
      <c r="R662" s="3">
        <f t="shared" si="38"/>
        <v>437.86454602441466</v>
      </c>
      <c r="S662" s="3">
        <v>59.655145391694909</v>
      </c>
      <c r="T662" s="3">
        <v>1</v>
      </c>
      <c r="U662" s="3">
        <f t="shared" si="37"/>
        <v>59.655145391694909</v>
      </c>
      <c r="V662" s="3">
        <f t="shared" si="39"/>
        <v>59.655145391694909</v>
      </c>
    </row>
    <row r="663" spans="1:22" x14ac:dyDescent="0.25">
      <c r="A663" s="3" t="s">
        <v>14</v>
      </c>
      <c r="B663" s="3"/>
      <c r="C663" s="3" t="s">
        <v>90</v>
      </c>
      <c r="D663" s="3" t="s">
        <v>111</v>
      </c>
      <c r="E663" s="3">
        <v>0.66</v>
      </c>
      <c r="F663" s="3">
        <v>0.7</v>
      </c>
      <c r="G663" s="3" t="s">
        <v>59</v>
      </c>
      <c r="H663" s="2">
        <v>8140</v>
      </c>
      <c r="I663" s="3" t="s">
        <v>12</v>
      </c>
      <c r="J663" s="2">
        <v>8140</v>
      </c>
      <c r="K663" s="3" t="s">
        <v>62</v>
      </c>
      <c r="L663" s="2">
        <v>319</v>
      </c>
      <c r="M663" s="3">
        <v>75.324509547907496</v>
      </c>
      <c r="N663" s="3">
        <v>267569.97220784478</v>
      </c>
      <c r="O663" s="3">
        <v>662.60924291472372</v>
      </c>
      <c r="P663" s="3">
        <v>1</v>
      </c>
      <c r="Q663" s="3">
        <f t="shared" si="36"/>
        <v>662.60924291472372</v>
      </c>
      <c r="R663" s="3">
        <f t="shared" si="38"/>
        <v>662.60924291472372</v>
      </c>
      <c r="S663" s="3">
        <v>89.318592645419287</v>
      </c>
      <c r="T663" s="3">
        <v>1</v>
      </c>
      <c r="U663" s="3">
        <f t="shared" si="37"/>
        <v>89.318592645419287</v>
      </c>
      <c r="V663" s="3">
        <f t="shared" si="39"/>
        <v>89.318592645419287</v>
      </c>
    </row>
    <row r="664" spans="1:22" x14ac:dyDescent="0.25">
      <c r="A664" s="3" t="s">
        <v>14</v>
      </c>
      <c r="B664" s="3"/>
      <c r="C664" s="3" t="s">
        <v>118</v>
      </c>
      <c r="D664" s="3" t="s">
        <v>119</v>
      </c>
      <c r="E664" s="3">
        <v>0.59</v>
      </c>
      <c r="F664" s="3">
        <v>0.64</v>
      </c>
      <c r="G664" s="3" t="s">
        <v>59</v>
      </c>
      <c r="H664" s="2">
        <v>8140</v>
      </c>
      <c r="I664" s="3" t="s">
        <v>12</v>
      </c>
      <c r="J664" s="2">
        <v>8140</v>
      </c>
      <c r="K664" s="3" t="s">
        <v>62</v>
      </c>
      <c r="L664" s="2">
        <v>588</v>
      </c>
      <c r="M664" s="3">
        <v>132.87051599293227</v>
      </c>
      <c r="N664" s="3">
        <v>457298.39967351389</v>
      </c>
      <c r="O664" s="3">
        <v>1055.2523940203341</v>
      </c>
      <c r="P664" s="3">
        <v>1</v>
      </c>
      <c r="Q664" s="3">
        <f t="shared" si="36"/>
        <v>1055.2523940203341</v>
      </c>
      <c r="R664" s="3">
        <f t="shared" si="38"/>
        <v>1055.2523940203341</v>
      </c>
      <c r="S664" s="3">
        <v>139.0914476643691</v>
      </c>
      <c r="T664" s="3">
        <v>1</v>
      </c>
      <c r="U664" s="3">
        <f t="shared" si="37"/>
        <v>139.0914476643691</v>
      </c>
      <c r="V664" s="3">
        <f t="shared" si="39"/>
        <v>139.0914476643691</v>
      </c>
    </row>
    <row r="665" spans="1:22" x14ac:dyDescent="0.25">
      <c r="A665" s="3" t="s">
        <v>14</v>
      </c>
      <c r="B665" s="3"/>
      <c r="C665" s="3" t="s">
        <v>15</v>
      </c>
      <c r="D665" s="3" t="s">
        <v>16</v>
      </c>
      <c r="E665" s="3">
        <v>0.67</v>
      </c>
      <c r="F665" s="3">
        <v>0.72</v>
      </c>
      <c r="G665" s="3" t="s">
        <v>63</v>
      </c>
      <c r="H665" s="2">
        <v>8140</v>
      </c>
      <c r="I665" s="3" t="s">
        <v>12</v>
      </c>
      <c r="J665" s="2">
        <v>8140</v>
      </c>
      <c r="K665" s="3" t="s">
        <v>20</v>
      </c>
      <c r="L665" s="2">
        <v>715</v>
      </c>
      <c r="M665" s="3">
        <v>192.91563762633649</v>
      </c>
      <c r="N665" s="3">
        <v>618751.47387924558</v>
      </c>
      <c r="O665" s="3">
        <v>1440.4771859525708</v>
      </c>
      <c r="P665" s="3">
        <v>1</v>
      </c>
      <c r="Q665" s="3">
        <f t="shared" si="36"/>
        <v>1440.4771859525708</v>
      </c>
      <c r="R665" s="3">
        <f t="shared" si="38"/>
        <v>1440.4771859525708</v>
      </c>
      <c r="S665" s="3">
        <v>183.29634362874367</v>
      </c>
      <c r="T665" s="3">
        <v>1</v>
      </c>
      <c r="U665" s="3">
        <f t="shared" si="37"/>
        <v>183.29634362874367</v>
      </c>
      <c r="V665" s="3">
        <f t="shared" si="39"/>
        <v>183.29634362874367</v>
      </c>
    </row>
    <row r="666" spans="1:22" x14ac:dyDescent="0.25">
      <c r="A666" s="3" t="s">
        <v>14</v>
      </c>
      <c r="B666" s="3"/>
      <c r="C666" s="3" t="s">
        <v>15</v>
      </c>
      <c r="D666" s="3" t="s">
        <v>16</v>
      </c>
      <c r="E666" s="3">
        <v>0.67</v>
      </c>
      <c r="F666" s="3">
        <v>0.72</v>
      </c>
      <c r="G666" s="3" t="s">
        <v>77</v>
      </c>
      <c r="H666" s="2">
        <v>8140</v>
      </c>
      <c r="I666" s="3" t="s">
        <v>12</v>
      </c>
      <c r="J666" s="2">
        <v>8140</v>
      </c>
      <c r="K666" s="3" t="s">
        <v>25</v>
      </c>
      <c r="L666" s="2">
        <v>2776</v>
      </c>
      <c r="M666" s="3">
        <v>595.64682515710092</v>
      </c>
      <c r="N666" s="3">
        <v>1614139.475479878</v>
      </c>
      <c r="O666" s="3">
        <v>3653.5492600632056</v>
      </c>
      <c r="P666" s="3">
        <v>1</v>
      </c>
      <c r="Q666" s="3">
        <f t="shared" si="36"/>
        <v>3653.5492600632056</v>
      </c>
      <c r="R666" s="3">
        <f t="shared" si="38"/>
        <v>3653.5492600632056</v>
      </c>
      <c r="S666" s="3">
        <v>493.73277285940759</v>
      </c>
      <c r="T666" s="3">
        <v>1</v>
      </c>
      <c r="U666" s="3">
        <f t="shared" si="37"/>
        <v>493.73277285940759</v>
      </c>
      <c r="V666" s="3">
        <f t="shared" si="39"/>
        <v>493.73277285940759</v>
      </c>
    </row>
    <row r="667" spans="1:22" x14ac:dyDescent="0.25">
      <c r="A667" s="3" t="s">
        <v>14</v>
      </c>
      <c r="B667" s="3"/>
      <c r="C667" s="3" t="s">
        <v>15</v>
      </c>
      <c r="D667" s="3" t="s">
        <v>16</v>
      </c>
      <c r="E667" s="3">
        <v>0.67</v>
      </c>
      <c r="F667" s="3">
        <v>0.72</v>
      </c>
      <c r="G667" s="3" t="s">
        <v>77</v>
      </c>
      <c r="H667" s="2">
        <v>8146</v>
      </c>
      <c r="I667" s="3" t="s">
        <v>85</v>
      </c>
      <c r="J667" s="2">
        <v>8146</v>
      </c>
      <c r="K667" s="3" t="s">
        <v>25</v>
      </c>
      <c r="L667" s="2">
        <v>1424</v>
      </c>
      <c r="M667" s="3">
        <v>142.23277884634211</v>
      </c>
      <c r="N667" s="3">
        <v>183688.46821384924</v>
      </c>
      <c r="O667" s="3">
        <v>366.27050862112452</v>
      </c>
      <c r="P667" s="3">
        <v>1</v>
      </c>
      <c r="Q667" s="3">
        <f t="shared" si="36"/>
        <v>366.27050862112452</v>
      </c>
      <c r="R667" s="3">
        <f t="shared" si="38"/>
        <v>366.27050862112452</v>
      </c>
      <c r="S667" s="3">
        <v>59.24461644292581</v>
      </c>
      <c r="T667" s="3">
        <v>1</v>
      </c>
      <c r="U667" s="3">
        <f t="shared" si="37"/>
        <v>59.24461644292581</v>
      </c>
      <c r="V667" s="3">
        <f t="shared" si="39"/>
        <v>59.24461644292581</v>
      </c>
    </row>
    <row r="668" spans="1:22" x14ac:dyDescent="0.25">
      <c r="A668" s="3" t="s">
        <v>14</v>
      </c>
      <c r="B668" s="3"/>
      <c r="C668" s="3" t="s">
        <v>15</v>
      </c>
      <c r="D668" s="3" t="s">
        <v>16</v>
      </c>
      <c r="E668" s="3">
        <v>0.67</v>
      </c>
      <c r="F668" s="3">
        <v>0.72</v>
      </c>
      <c r="G668" s="3" t="s">
        <v>59</v>
      </c>
      <c r="H668" s="2">
        <v>8150</v>
      </c>
      <c r="I668" s="3" t="s">
        <v>57</v>
      </c>
      <c r="J668" s="2">
        <v>8150</v>
      </c>
      <c r="K668" s="3" t="s">
        <v>60</v>
      </c>
      <c r="L668" s="2">
        <v>1</v>
      </c>
      <c r="M668" s="3">
        <v>4.2642614214368605E-5</v>
      </c>
      <c r="N668" s="3">
        <v>9.8839425137792244E-2</v>
      </c>
      <c r="O668" s="3">
        <v>1.916282376653333E-4</v>
      </c>
      <c r="P668" s="3">
        <v>1</v>
      </c>
      <c r="Q668" s="3">
        <f t="shared" si="36"/>
        <v>1.916282376653333E-4</v>
      </c>
      <c r="R668" s="3">
        <f t="shared" si="38"/>
        <v>1.916282376653333E-4</v>
      </c>
      <c r="S668" s="3">
        <v>2.5469080889937468E-5</v>
      </c>
      <c r="T668" s="3">
        <v>1</v>
      </c>
      <c r="U668" s="3">
        <f t="shared" si="37"/>
        <v>2.5469080889937468E-5</v>
      </c>
      <c r="V668" s="3">
        <f t="shared" si="39"/>
        <v>2.5469080889937468E-5</v>
      </c>
    </row>
    <row r="669" spans="1:22" x14ac:dyDescent="0.25">
      <c r="A669" s="3" t="s">
        <v>14</v>
      </c>
      <c r="B669" s="3"/>
      <c r="C669" s="3" t="s">
        <v>118</v>
      </c>
      <c r="D669" s="3" t="s">
        <v>119</v>
      </c>
      <c r="E669" s="3">
        <v>0.59</v>
      </c>
      <c r="F669" s="3">
        <v>0.64</v>
      </c>
      <c r="G669" s="3" t="s">
        <v>59</v>
      </c>
      <c r="H669" s="2">
        <v>8150</v>
      </c>
      <c r="I669" s="3" t="s">
        <v>57</v>
      </c>
      <c r="J669" s="2">
        <v>8150</v>
      </c>
      <c r="K669" s="3" t="s">
        <v>62</v>
      </c>
      <c r="L669" s="2">
        <v>2</v>
      </c>
      <c r="M669" s="3">
        <v>1.1038011573516401E-2</v>
      </c>
      <c r="N669" s="3">
        <v>41.292298562120983</v>
      </c>
      <c r="O669" s="3">
        <v>8.5110909969688148E-2</v>
      </c>
      <c r="P669" s="3">
        <v>1</v>
      </c>
      <c r="Q669" s="3">
        <f t="shared" si="36"/>
        <v>8.5110909969688148E-2</v>
      </c>
      <c r="R669" s="3">
        <f t="shared" si="38"/>
        <v>8.5110909969688148E-2</v>
      </c>
      <c r="S669" s="3">
        <v>1.1174011349363326E-2</v>
      </c>
      <c r="T669" s="3">
        <v>1</v>
      </c>
      <c r="U669" s="3">
        <f t="shared" si="37"/>
        <v>1.1174011349363326E-2</v>
      </c>
      <c r="V669" s="3">
        <f t="shared" si="39"/>
        <v>1.1174011349363326E-2</v>
      </c>
    </row>
    <row r="670" spans="1:22" x14ac:dyDescent="0.25">
      <c r="A670" s="3" t="s">
        <v>14</v>
      </c>
      <c r="B670" s="3"/>
      <c r="C670" s="3" t="s">
        <v>118</v>
      </c>
      <c r="D670" s="3" t="s">
        <v>119</v>
      </c>
      <c r="E670" s="3">
        <v>0.59</v>
      </c>
      <c r="F670" s="3">
        <v>0.64</v>
      </c>
      <c r="G670" s="3" t="s">
        <v>137</v>
      </c>
      <c r="H670" s="2">
        <v>8150</v>
      </c>
      <c r="I670" s="3" t="s">
        <v>57</v>
      </c>
      <c r="J670" s="2">
        <v>8150</v>
      </c>
      <c r="K670" s="3" t="s">
        <v>122</v>
      </c>
      <c r="L670" s="2">
        <v>3</v>
      </c>
      <c r="M670" s="3">
        <v>6.0594566134460175E-2</v>
      </c>
      <c r="N670" s="3">
        <v>167.5069188098677</v>
      </c>
      <c r="O670" s="3">
        <v>0.32518656667903545</v>
      </c>
      <c r="P670" s="3">
        <v>1</v>
      </c>
      <c r="Q670" s="3">
        <f t="shared" si="36"/>
        <v>0.32518656667903545</v>
      </c>
      <c r="R670" s="3">
        <f t="shared" si="38"/>
        <v>0.32518656667903545</v>
      </c>
      <c r="S670" s="3">
        <v>3.6560220752671513E-2</v>
      </c>
      <c r="T670" s="3">
        <v>1</v>
      </c>
      <c r="U670" s="3">
        <f t="shared" si="37"/>
        <v>3.6560220752671513E-2</v>
      </c>
      <c r="V670" s="3">
        <f t="shared" si="39"/>
        <v>3.6560220752671513E-2</v>
      </c>
    </row>
    <row r="671" spans="1:22" x14ac:dyDescent="0.25">
      <c r="A671" s="3" t="s">
        <v>14</v>
      </c>
      <c r="B671" s="3"/>
      <c r="C671" s="3" t="s">
        <v>118</v>
      </c>
      <c r="D671" s="3" t="s">
        <v>119</v>
      </c>
      <c r="E671" s="3">
        <v>0.59</v>
      </c>
      <c r="F671" s="3">
        <v>0.64</v>
      </c>
      <c r="G671" s="3" t="s">
        <v>19</v>
      </c>
      <c r="H671" s="2">
        <v>8150</v>
      </c>
      <c r="I671" s="3" t="s">
        <v>57</v>
      </c>
      <c r="J671" s="2">
        <v>8150</v>
      </c>
      <c r="K671" s="3" t="s">
        <v>19</v>
      </c>
      <c r="L671" s="2">
        <v>58</v>
      </c>
      <c r="M671" s="3">
        <v>0.14312567174005911</v>
      </c>
      <c r="N671" s="3">
        <v>349.6446306094457</v>
      </c>
      <c r="O671" s="3">
        <v>0.6923496604432362</v>
      </c>
      <c r="P671" s="3">
        <v>1</v>
      </c>
      <c r="Q671" s="3">
        <f t="shared" si="36"/>
        <v>0.6923496604432362</v>
      </c>
      <c r="R671" s="3">
        <f t="shared" si="38"/>
        <v>0.6923496604432362</v>
      </c>
      <c r="S671" s="3">
        <v>8.7747725040148244E-2</v>
      </c>
      <c r="T671" s="3">
        <v>1</v>
      </c>
      <c r="U671" s="3">
        <f t="shared" si="37"/>
        <v>8.7747725040148244E-2</v>
      </c>
      <c r="V671" s="3">
        <f t="shared" si="39"/>
        <v>8.7747725040148244E-2</v>
      </c>
    </row>
    <row r="672" spans="1:22" x14ac:dyDescent="0.25">
      <c r="A672" s="3" t="s">
        <v>14</v>
      </c>
      <c r="B672" s="3"/>
      <c r="C672" s="3" t="s">
        <v>15</v>
      </c>
      <c r="D672" s="3" t="s">
        <v>16</v>
      </c>
      <c r="E672" s="3">
        <v>0.67</v>
      </c>
      <c r="F672" s="3">
        <v>0.72</v>
      </c>
      <c r="G672" s="3" t="s">
        <v>19</v>
      </c>
      <c r="H672" s="2">
        <v>8150</v>
      </c>
      <c r="I672" s="3" t="s">
        <v>57</v>
      </c>
      <c r="J672" s="2">
        <v>8150</v>
      </c>
      <c r="K672" s="3" t="s">
        <v>19</v>
      </c>
      <c r="L672" s="2">
        <v>90</v>
      </c>
      <c r="M672" s="3">
        <v>2.9167789432667703</v>
      </c>
      <c r="N672" s="3">
        <v>6047.0222838974832</v>
      </c>
      <c r="O672" s="3">
        <v>15.042730542875027</v>
      </c>
      <c r="P672" s="3">
        <v>1</v>
      </c>
      <c r="Q672" s="3">
        <f t="shared" si="36"/>
        <v>15.042730542875027</v>
      </c>
      <c r="R672" s="3">
        <f t="shared" si="38"/>
        <v>15.042730542875027</v>
      </c>
      <c r="S672" s="3">
        <v>1.9836412818779876</v>
      </c>
      <c r="T672" s="3">
        <v>1</v>
      </c>
      <c r="U672" s="3">
        <f t="shared" si="37"/>
        <v>1.9836412818779876</v>
      </c>
      <c r="V672" s="3">
        <f t="shared" si="39"/>
        <v>1.9836412818779876</v>
      </c>
    </row>
    <row r="673" spans="1:22" x14ac:dyDescent="0.25">
      <c r="A673" s="3" t="s">
        <v>14</v>
      </c>
      <c r="B673" s="3"/>
      <c r="C673" s="3" t="s">
        <v>15</v>
      </c>
      <c r="D673" s="3" t="s">
        <v>16</v>
      </c>
      <c r="E673" s="3">
        <v>0.67</v>
      </c>
      <c r="F673" s="3">
        <v>0.72</v>
      </c>
      <c r="G673" s="3" t="s">
        <v>77</v>
      </c>
      <c r="H673" s="2">
        <v>8150</v>
      </c>
      <c r="I673" s="3" t="s">
        <v>57</v>
      </c>
      <c r="J673" s="2">
        <v>8150</v>
      </c>
      <c r="K673" s="3" t="s">
        <v>25</v>
      </c>
      <c r="L673" s="2">
        <v>32</v>
      </c>
      <c r="M673" s="3">
        <v>3.6134084383586189</v>
      </c>
      <c r="N673" s="3">
        <v>12876.563947428709</v>
      </c>
      <c r="O673" s="3">
        <v>28.817763807718709</v>
      </c>
      <c r="P673" s="3">
        <v>1</v>
      </c>
      <c r="Q673" s="3">
        <f t="shared" si="36"/>
        <v>28.817763807718709</v>
      </c>
      <c r="R673" s="3">
        <f t="shared" si="38"/>
        <v>28.817763807718709</v>
      </c>
      <c r="S673" s="3">
        <v>3.8832404921601276</v>
      </c>
      <c r="T673" s="3">
        <v>1</v>
      </c>
      <c r="U673" s="3">
        <f t="shared" si="37"/>
        <v>3.8832404921601276</v>
      </c>
      <c r="V673" s="3">
        <f t="shared" si="39"/>
        <v>3.8832404921601276</v>
      </c>
    </row>
    <row r="674" spans="1:22" x14ac:dyDescent="0.25">
      <c r="A674" s="3" t="s">
        <v>14</v>
      </c>
      <c r="B674" s="3"/>
      <c r="C674" s="3" t="s">
        <v>15</v>
      </c>
      <c r="D674" s="3" t="s">
        <v>16</v>
      </c>
      <c r="E674" s="3">
        <v>0.67</v>
      </c>
      <c r="F674" s="3">
        <v>0.72</v>
      </c>
      <c r="G674" s="3" t="s">
        <v>75</v>
      </c>
      <c r="H674" s="2">
        <v>8150</v>
      </c>
      <c r="I674" s="3" t="s">
        <v>57</v>
      </c>
      <c r="J674" s="2">
        <v>8150</v>
      </c>
      <c r="K674" s="3" t="s">
        <v>76</v>
      </c>
      <c r="L674" s="2">
        <v>68</v>
      </c>
      <c r="M674" s="3">
        <v>11.767824940740882</v>
      </c>
      <c r="N674" s="3">
        <v>30544.934196671798</v>
      </c>
      <c r="O674" s="3">
        <v>58.606842393989282</v>
      </c>
      <c r="P674" s="3">
        <v>1</v>
      </c>
      <c r="Q674" s="3">
        <f t="shared" si="36"/>
        <v>58.606842393989282</v>
      </c>
      <c r="R674" s="3">
        <f t="shared" si="38"/>
        <v>58.606842393989282</v>
      </c>
      <c r="S674" s="3">
        <v>7.7985869610157401</v>
      </c>
      <c r="T674" s="3">
        <v>1</v>
      </c>
      <c r="U674" s="3">
        <f t="shared" si="37"/>
        <v>7.7985869610157401</v>
      </c>
      <c r="V674" s="3">
        <f t="shared" si="39"/>
        <v>7.7985869610157401</v>
      </c>
    </row>
    <row r="675" spans="1:22" x14ac:dyDescent="0.25">
      <c r="A675" s="3" t="s">
        <v>14</v>
      </c>
      <c r="B675" s="3"/>
      <c r="C675" s="3" t="s">
        <v>118</v>
      </c>
      <c r="D675" s="3" t="s">
        <v>119</v>
      </c>
      <c r="E675" s="3">
        <v>0.59</v>
      </c>
      <c r="F675" s="3">
        <v>0.64</v>
      </c>
      <c r="G675" s="3" t="s">
        <v>137</v>
      </c>
      <c r="H675" s="2">
        <v>8150</v>
      </c>
      <c r="I675" s="3" t="s">
        <v>57</v>
      </c>
      <c r="J675" s="2">
        <v>8150</v>
      </c>
      <c r="K675" s="3" t="s">
        <v>121</v>
      </c>
      <c r="L675" s="2">
        <v>42</v>
      </c>
      <c r="M675" s="3">
        <v>11.139582683117414</v>
      </c>
      <c r="N675" s="3">
        <v>39017.968812484716</v>
      </c>
      <c r="O675" s="3">
        <v>69.478963891801001</v>
      </c>
      <c r="P675" s="3">
        <v>1</v>
      </c>
      <c r="Q675" s="3">
        <f t="shared" si="36"/>
        <v>69.478963891801001</v>
      </c>
      <c r="R675" s="3">
        <f t="shared" si="38"/>
        <v>69.478963891801001</v>
      </c>
      <c r="S675" s="3">
        <v>9.2878181501358323</v>
      </c>
      <c r="T675" s="3">
        <v>1</v>
      </c>
      <c r="U675" s="3">
        <f t="shared" si="37"/>
        <v>9.2878181501358323</v>
      </c>
      <c r="V675" s="3">
        <f t="shared" si="39"/>
        <v>9.2878181501358323</v>
      </c>
    </row>
    <row r="676" spans="1:22" x14ac:dyDescent="0.25">
      <c r="A676" s="3" t="s">
        <v>14</v>
      </c>
      <c r="B676" s="3"/>
      <c r="C676" s="3" t="s">
        <v>118</v>
      </c>
      <c r="D676" s="3" t="s">
        <v>119</v>
      </c>
      <c r="E676" s="3">
        <v>0.59</v>
      </c>
      <c r="F676" s="3">
        <v>0.64</v>
      </c>
      <c r="G676" s="3" t="s">
        <v>75</v>
      </c>
      <c r="H676" s="2">
        <v>8150</v>
      </c>
      <c r="I676" s="3" t="s">
        <v>57</v>
      </c>
      <c r="J676" s="2">
        <v>8150</v>
      </c>
      <c r="K676" s="3" t="s">
        <v>76</v>
      </c>
      <c r="L676" s="2">
        <v>93</v>
      </c>
      <c r="M676" s="3">
        <v>25.378745831094474</v>
      </c>
      <c r="N676" s="3">
        <v>84188.511330361507</v>
      </c>
      <c r="O676" s="3">
        <v>160.291785866754</v>
      </c>
      <c r="P676" s="3">
        <v>1</v>
      </c>
      <c r="Q676" s="3">
        <f t="shared" si="36"/>
        <v>160.291785866754</v>
      </c>
      <c r="R676" s="3">
        <f t="shared" si="38"/>
        <v>160.291785866754</v>
      </c>
      <c r="S676" s="3">
        <v>20.981495867705362</v>
      </c>
      <c r="T676" s="3">
        <v>1</v>
      </c>
      <c r="U676" s="3">
        <f t="shared" si="37"/>
        <v>20.981495867705362</v>
      </c>
      <c r="V676" s="3">
        <f t="shared" si="39"/>
        <v>20.981495867705362</v>
      </c>
    </row>
    <row r="677" spans="1:22" x14ac:dyDescent="0.25">
      <c r="A677" s="3" t="s">
        <v>14</v>
      </c>
      <c r="B677" s="3"/>
      <c r="C677" s="3" t="s">
        <v>118</v>
      </c>
      <c r="D677" s="3" t="s">
        <v>119</v>
      </c>
      <c r="E677" s="3">
        <v>0.59</v>
      </c>
      <c r="F677" s="3">
        <v>0.64</v>
      </c>
      <c r="G677" s="3" t="s">
        <v>59</v>
      </c>
      <c r="H677" s="2">
        <v>8180</v>
      </c>
      <c r="I677" s="3" t="s">
        <v>140</v>
      </c>
      <c r="J677" s="2">
        <v>8180</v>
      </c>
      <c r="K677" s="3" t="s">
        <v>124</v>
      </c>
      <c r="L677" s="2">
        <v>5</v>
      </c>
      <c r="M677" s="3">
        <v>0.40351978384322523</v>
      </c>
      <c r="N677" s="3">
        <v>1509.9745727154307</v>
      </c>
      <c r="O677" s="3">
        <v>4.1004705829895363</v>
      </c>
      <c r="P677" s="3">
        <v>1</v>
      </c>
      <c r="Q677" s="3">
        <f t="shared" si="36"/>
        <v>4.1004705829895363</v>
      </c>
      <c r="R677" s="3">
        <f t="shared" si="38"/>
        <v>4.1004705829895363</v>
      </c>
      <c r="S677" s="3">
        <v>0.53928725446961134</v>
      </c>
      <c r="T677" s="3">
        <v>1</v>
      </c>
      <c r="U677" s="3">
        <f t="shared" si="37"/>
        <v>0.53928725446961134</v>
      </c>
      <c r="V677" s="3">
        <f t="shared" si="39"/>
        <v>0.53928725446961134</v>
      </c>
    </row>
    <row r="678" spans="1:22" x14ac:dyDescent="0.25">
      <c r="A678" s="3" t="s">
        <v>14</v>
      </c>
      <c r="B678" s="3"/>
      <c r="C678" s="3" t="s">
        <v>118</v>
      </c>
      <c r="D678" s="3" t="s">
        <v>119</v>
      </c>
      <c r="E678" s="3">
        <v>0.59</v>
      </c>
      <c r="F678" s="3">
        <v>0.64</v>
      </c>
      <c r="G678" s="3" t="s">
        <v>139</v>
      </c>
      <c r="H678" s="2">
        <v>8180</v>
      </c>
      <c r="I678" s="3" t="s">
        <v>140</v>
      </c>
      <c r="J678" s="2">
        <v>8180</v>
      </c>
      <c r="K678" s="3" t="s">
        <v>123</v>
      </c>
      <c r="L678" s="2">
        <v>27</v>
      </c>
      <c r="M678" s="3">
        <v>4.7352768144387687</v>
      </c>
      <c r="N678" s="3">
        <v>16319.360761464211</v>
      </c>
      <c r="O678" s="3">
        <v>48.219161398156125</v>
      </c>
      <c r="P678" s="3">
        <v>1</v>
      </c>
      <c r="Q678" s="3">
        <f t="shared" si="36"/>
        <v>48.219161398156125</v>
      </c>
      <c r="R678" s="3">
        <f t="shared" si="38"/>
        <v>48.219161398156125</v>
      </c>
      <c r="S678" s="3">
        <v>6.40768306853131</v>
      </c>
      <c r="T678" s="3">
        <v>1</v>
      </c>
      <c r="U678" s="3">
        <f t="shared" si="37"/>
        <v>6.40768306853131</v>
      </c>
      <c r="V678" s="3">
        <f t="shared" si="39"/>
        <v>6.40768306853131</v>
      </c>
    </row>
    <row r="679" spans="1:22" x14ac:dyDescent="0.25">
      <c r="A679" s="3" t="s">
        <v>14</v>
      </c>
      <c r="B679" s="3"/>
      <c r="C679" s="3" t="s">
        <v>118</v>
      </c>
      <c r="D679" s="3" t="s">
        <v>119</v>
      </c>
      <c r="E679" s="3">
        <v>0.59</v>
      </c>
      <c r="F679" s="3">
        <v>0.64</v>
      </c>
      <c r="G679" s="3" t="s">
        <v>139</v>
      </c>
      <c r="H679" s="2">
        <v>8200</v>
      </c>
      <c r="I679" s="3" t="s">
        <v>86</v>
      </c>
      <c r="J679" s="2">
        <v>8200</v>
      </c>
      <c r="K679" s="3" t="s">
        <v>123</v>
      </c>
      <c r="L679" s="2">
        <v>2</v>
      </c>
      <c r="M679" s="3">
        <v>9.6392793848555491E-3</v>
      </c>
      <c r="N679" s="3">
        <v>7.3997247759779654</v>
      </c>
      <c r="O679" s="3">
        <v>1.6343887976548448E-2</v>
      </c>
      <c r="P679" s="3">
        <v>1</v>
      </c>
      <c r="Q679" s="3">
        <f t="shared" si="36"/>
        <v>1.6343887976548448E-2</v>
      </c>
      <c r="R679" s="3">
        <f t="shared" si="38"/>
        <v>1.6343887976548448E-2</v>
      </c>
      <c r="S679" s="3">
        <v>2.544150656606028E-3</v>
      </c>
      <c r="T679" s="3">
        <v>1</v>
      </c>
      <c r="U679" s="3">
        <f t="shared" si="37"/>
        <v>2.544150656606028E-3</v>
      </c>
      <c r="V679" s="3">
        <f t="shared" si="39"/>
        <v>2.544150656606028E-3</v>
      </c>
    </row>
    <row r="680" spans="1:22" x14ac:dyDescent="0.25">
      <c r="A680" s="3" t="s">
        <v>14</v>
      </c>
      <c r="B680" s="3"/>
      <c r="C680" s="3" t="s">
        <v>118</v>
      </c>
      <c r="D680" s="3" t="s">
        <v>119</v>
      </c>
      <c r="E680" s="3">
        <v>0.59</v>
      </c>
      <c r="F680" s="3">
        <v>0.64</v>
      </c>
      <c r="G680" s="3" t="s">
        <v>59</v>
      </c>
      <c r="H680" s="2">
        <v>8200</v>
      </c>
      <c r="I680" s="3" t="s">
        <v>86</v>
      </c>
      <c r="J680" s="2">
        <v>8200</v>
      </c>
      <c r="K680" s="3" t="s">
        <v>124</v>
      </c>
      <c r="L680" s="2">
        <v>2</v>
      </c>
      <c r="M680" s="3">
        <v>0.19363306850769713</v>
      </c>
      <c r="N680" s="3">
        <v>724.64993574044627</v>
      </c>
      <c r="O680" s="3">
        <v>1.6589396657406776</v>
      </c>
      <c r="P680" s="3">
        <v>1</v>
      </c>
      <c r="Q680" s="3">
        <f t="shared" si="36"/>
        <v>1.6589396657406776</v>
      </c>
      <c r="R680" s="3">
        <f t="shared" si="38"/>
        <v>1.6589396657406776</v>
      </c>
      <c r="S680" s="3">
        <v>0.23203993150329291</v>
      </c>
      <c r="T680" s="3">
        <v>1</v>
      </c>
      <c r="U680" s="3">
        <f t="shared" si="37"/>
        <v>0.23203993150329291</v>
      </c>
      <c r="V680" s="3">
        <f t="shared" si="39"/>
        <v>0.23203993150329291</v>
      </c>
    </row>
    <row r="681" spans="1:22" x14ac:dyDescent="0.25">
      <c r="A681" s="3" t="s">
        <v>14</v>
      </c>
      <c r="B681" s="3"/>
      <c r="C681" s="3" t="s">
        <v>15</v>
      </c>
      <c r="D681" s="3" t="s">
        <v>16</v>
      </c>
      <c r="E681" s="3">
        <v>0.67</v>
      </c>
      <c r="F681" s="3">
        <v>0.72</v>
      </c>
      <c r="G681" s="3" t="s">
        <v>77</v>
      </c>
      <c r="H681" s="2">
        <v>8200</v>
      </c>
      <c r="I681" s="3" t="s">
        <v>86</v>
      </c>
      <c r="J681" s="2">
        <v>8200</v>
      </c>
      <c r="K681" s="3" t="s">
        <v>25</v>
      </c>
      <c r="L681" s="2">
        <v>22</v>
      </c>
      <c r="M681" s="3">
        <v>4.9747379152564282</v>
      </c>
      <c r="N681" s="3">
        <v>14115.708298078065</v>
      </c>
      <c r="O681" s="3">
        <v>28.607334804014084</v>
      </c>
      <c r="P681" s="3">
        <v>1</v>
      </c>
      <c r="Q681" s="3">
        <f t="shared" si="36"/>
        <v>28.607334804014084</v>
      </c>
      <c r="R681" s="3">
        <f t="shared" si="38"/>
        <v>28.607334804014084</v>
      </c>
      <c r="S681" s="3">
        <v>4.0815104768683357</v>
      </c>
      <c r="T681" s="3">
        <v>1</v>
      </c>
      <c r="U681" s="3">
        <f t="shared" si="37"/>
        <v>4.0815104768683357</v>
      </c>
      <c r="V681" s="3">
        <f t="shared" si="39"/>
        <v>4.0815104768683357</v>
      </c>
    </row>
    <row r="682" spans="1:22" x14ac:dyDescent="0.25">
      <c r="A682" s="3" t="s">
        <v>14</v>
      </c>
      <c r="B682" s="3"/>
      <c r="C682" s="3" t="s">
        <v>118</v>
      </c>
      <c r="D682" s="3" t="s">
        <v>119</v>
      </c>
      <c r="E682" s="3">
        <v>0.59</v>
      </c>
      <c r="F682" s="3">
        <v>0.64</v>
      </c>
      <c r="G682" s="3" t="s">
        <v>59</v>
      </c>
      <c r="H682" s="2">
        <v>8220</v>
      </c>
      <c r="I682" s="3" t="s">
        <v>117</v>
      </c>
      <c r="J682" s="2">
        <v>8220</v>
      </c>
      <c r="K682" s="3" t="s">
        <v>149</v>
      </c>
      <c r="L682" s="2">
        <v>1</v>
      </c>
      <c r="M682" s="3">
        <v>1.4677947696351236E-3</v>
      </c>
      <c r="N682" s="3">
        <v>5.7194717907075816</v>
      </c>
      <c r="O682" s="3">
        <v>1.7033530074022776E-2</v>
      </c>
      <c r="P682" s="3">
        <v>1</v>
      </c>
      <c r="Q682" s="3">
        <f t="shared" si="36"/>
        <v>1.7033530074022776E-2</v>
      </c>
      <c r="R682" s="3">
        <f t="shared" si="38"/>
        <v>1.7033530074022776E-2</v>
      </c>
      <c r="S682" s="3">
        <v>2.5723753522385981E-3</v>
      </c>
      <c r="T682" s="3">
        <v>1</v>
      </c>
      <c r="U682" s="3">
        <f t="shared" si="37"/>
        <v>2.5723753522385981E-3</v>
      </c>
      <c r="V682" s="3">
        <f t="shared" si="39"/>
        <v>2.5723753522385981E-3</v>
      </c>
    </row>
    <row r="683" spans="1:22" x14ac:dyDescent="0.25">
      <c r="A683" s="3" t="s">
        <v>14</v>
      </c>
      <c r="B683" s="3"/>
      <c r="C683" s="3" t="s">
        <v>118</v>
      </c>
      <c r="D683" s="3" t="s">
        <v>119</v>
      </c>
      <c r="E683" s="3">
        <v>0.59</v>
      </c>
      <c r="F683" s="3">
        <v>0.64</v>
      </c>
      <c r="G683" s="3" t="s">
        <v>59</v>
      </c>
      <c r="H683" s="2">
        <v>8220</v>
      </c>
      <c r="I683" s="3" t="s">
        <v>117</v>
      </c>
      <c r="J683" s="2">
        <v>8220</v>
      </c>
      <c r="K683" s="3" t="s">
        <v>124</v>
      </c>
      <c r="L683" s="2">
        <v>2</v>
      </c>
      <c r="M683" s="3">
        <v>0.10559391894883323</v>
      </c>
      <c r="N683" s="3">
        <v>395.66326722780553</v>
      </c>
      <c r="O683" s="3">
        <v>0.93269558782586581</v>
      </c>
      <c r="P683" s="3">
        <v>1</v>
      </c>
      <c r="Q683" s="3">
        <f t="shared" si="36"/>
        <v>0.93269558782586581</v>
      </c>
      <c r="R683" s="3">
        <f t="shared" si="38"/>
        <v>0.93269558782586581</v>
      </c>
      <c r="S683" s="3">
        <v>0.12949077101932624</v>
      </c>
      <c r="T683" s="3">
        <v>1</v>
      </c>
      <c r="U683" s="3">
        <f t="shared" si="37"/>
        <v>0.12949077101932624</v>
      </c>
      <c r="V683" s="3">
        <f t="shared" si="39"/>
        <v>0.12949077101932624</v>
      </c>
    </row>
    <row r="684" spans="1:22" x14ac:dyDescent="0.25">
      <c r="A684" s="3" t="s">
        <v>14</v>
      </c>
      <c r="B684" s="3"/>
      <c r="C684" s="3" t="s">
        <v>118</v>
      </c>
      <c r="D684" s="3" t="s">
        <v>119</v>
      </c>
      <c r="E684" s="3">
        <v>0.59</v>
      </c>
      <c r="F684" s="3">
        <v>0.64</v>
      </c>
      <c r="G684" s="3" t="s">
        <v>145</v>
      </c>
      <c r="H684" s="2">
        <v>8220</v>
      </c>
      <c r="I684" s="3" t="s">
        <v>117</v>
      </c>
      <c r="J684" s="2">
        <v>8220</v>
      </c>
      <c r="K684" s="3" t="s">
        <v>146</v>
      </c>
      <c r="L684" s="2">
        <v>2</v>
      </c>
      <c r="M684" s="3">
        <v>0.40625842976053733</v>
      </c>
      <c r="N684" s="3">
        <v>1574.2600410827558</v>
      </c>
      <c r="O684" s="3">
        <v>3.6672526089509674</v>
      </c>
      <c r="P684" s="3">
        <v>1</v>
      </c>
      <c r="Q684" s="3">
        <f t="shared" si="36"/>
        <v>3.6672526089509674</v>
      </c>
      <c r="R684" s="3">
        <f t="shared" si="38"/>
        <v>3.6672526089509674</v>
      </c>
      <c r="S684" s="3">
        <v>0.57898564060844848</v>
      </c>
      <c r="T684" s="3">
        <v>1</v>
      </c>
      <c r="U684" s="3">
        <f t="shared" si="37"/>
        <v>0.57898564060844848</v>
      </c>
      <c r="V684" s="3">
        <f t="shared" si="39"/>
        <v>0.57898564060844848</v>
      </c>
    </row>
    <row r="685" spans="1:22" x14ac:dyDescent="0.25">
      <c r="A685" s="3" t="s">
        <v>14</v>
      </c>
      <c r="B685" s="3"/>
      <c r="C685" s="3" t="s">
        <v>118</v>
      </c>
      <c r="D685" s="3" t="s">
        <v>119</v>
      </c>
      <c r="E685" s="3">
        <v>0.59</v>
      </c>
      <c r="F685" s="3">
        <v>0.64</v>
      </c>
      <c r="G685" s="3" t="s">
        <v>139</v>
      </c>
      <c r="H685" s="2">
        <v>8220</v>
      </c>
      <c r="I685" s="3" t="s">
        <v>117</v>
      </c>
      <c r="J685" s="2">
        <v>8220</v>
      </c>
      <c r="K685" s="3" t="s">
        <v>123</v>
      </c>
      <c r="L685" s="2">
        <v>7</v>
      </c>
      <c r="M685" s="3">
        <v>1.8060965386423957</v>
      </c>
      <c r="N685" s="3">
        <v>6342.9431201539392</v>
      </c>
      <c r="O685" s="3">
        <v>14.213241460610611</v>
      </c>
      <c r="P685" s="3">
        <v>1</v>
      </c>
      <c r="Q685" s="3">
        <f t="shared" si="36"/>
        <v>14.213241460610611</v>
      </c>
      <c r="R685" s="3">
        <f t="shared" si="38"/>
        <v>14.213241460610611</v>
      </c>
      <c r="S685" s="3">
        <v>2.0231046289766419</v>
      </c>
      <c r="T685" s="3">
        <v>1</v>
      </c>
      <c r="U685" s="3">
        <f t="shared" si="37"/>
        <v>2.0231046289766419</v>
      </c>
      <c r="V685" s="3">
        <f t="shared" si="39"/>
        <v>2.0231046289766419</v>
      </c>
    </row>
    <row r="686" spans="1:22" x14ac:dyDescent="0.25">
      <c r="A686" s="3" t="s">
        <v>14</v>
      </c>
      <c r="B686" s="3"/>
      <c r="C686" s="3" t="s">
        <v>118</v>
      </c>
      <c r="D686" s="3" t="s">
        <v>119</v>
      </c>
      <c r="E686" s="3">
        <v>0.59</v>
      </c>
      <c r="F686" s="3">
        <v>0.64</v>
      </c>
      <c r="G686" s="3" t="s">
        <v>141</v>
      </c>
      <c r="H686" s="2">
        <v>8220</v>
      </c>
      <c r="I686" s="3" t="s">
        <v>117</v>
      </c>
      <c r="J686" s="2">
        <v>8220</v>
      </c>
      <c r="K686" s="3" t="s">
        <v>142</v>
      </c>
      <c r="L686" s="2">
        <v>8</v>
      </c>
      <c r="M686" s="3">
        <v>1.6817084646278375</v>
      </c>
      <c r="N686" s="3">
        <v>6503.8726359517623</v>
      </c>
      <c r="O686" s="3">
        <v>15.00532114199693</v>
      </c>
      <c r="P686" s="3">
        <v>1</v>
      </c>
      <c r="Q686" s="3">
        <f t="shared" si="36"/>
        <v>15.00532114199693</v>
      </c>
      <c r="R686" s="3">
        <f t="shared" si="38"/>
        <v>15.00532114199693</v>
      </c>
      <c r="S686" s="3">
        <v>2.1925083446622167</v>
      </c>
      <c r="T686" s="3">
        <v>1</v>
      </c>
      <c r="U686" s="3">
        <f t="shared" si="37"/>
        <v>2.1925083446622167</v>
      </c>
      <c r="V686" s="3">
        <f t="shared" si="39"/>
        <v>2.1925083446622167</v>
      </c>
    </row>
    <row r="687" spans="1:22" x14ac:dyDescent="0.25">
      <c r="A687" s="3" t="s">
        <v>14</v>
      </c>
      <c r="B687" s="3"/>
      <c r="C687" s="3" t="s">
        <v>90</v>
      </c>
      <c r="D687" s="3" t="s">
        <v>111</v>
      </c>
      <c r="E687" s="3">
        <v>0.66</v>
      </c>
      <c r="F687" s="3">
        <v>0.7</v>
      </c>
      <c r="G687" s="3" t="s">
        <v>19</v>
      </c>
      <c r="H687" s="2">
        <v>8220</v>
      </c>
      <c r="I687" s="3" t="s">
        <v>117</v>
      </c>
      <c r="J687" s="2">
        <v>8220</v>
      </c>
      <c r="K687" s="3" t="s">
        <v>19</v>
      </c>
      <c r="L687" s="2">
        <v>9</v>
      </c>
      <c r="M687" s="3">
        <v>2.8222416209849577</v>
      </c>
      <c r="N687" s="3">
        <v>10357.766555372295</v>
      </c>
      <c r="O687" s="3">
        <v>23.893724462437184</v>
      </c>
      <c r="P687" s="3">
        <v>1</v>
      </c>
      <c r="Q687" s="3">
        <f t="shared" si="36"/>
        <v>23.893724462437184</v>
      </c>
      <c r="R687" s="3">
        <f t="shared" ref="R687:R718" si="40">Q687</f>
        <v>23.893724462437184</v>
      </c>
      <c r="S687" s="3">
        <v>3.6064198742087883</v>
      </c>
      <c r="T687" s="3">
        <v>1</v>
      </c>
      <c r="U687" s="3">
        <f t="shared" si="37"/>
        <v>3.6064198742087883</v>
      </c>
      <c r="V687" s="3">
        <f t="shared" ref="V687:V718" si="41">U687</f>
        <v>3.6064198742087883</v>
      </c>
    </row>
    <row r="688" spans="1:22" x14ac:dyDescent="0.25">
      <c r="A688" s="3" t="s">
        <v>14</v>
      </c>
      <c r="B688" s="3"/>
      <c r="C688" s="3" t="s">
        <v>118</v>
      </c>
      <c r="D688" s="3" t="s">
        <v>119</v>
      </c>
      <c r="E688" s="3">
        <v>0.59</v>
      </c>
      <c r="F688" s="3">
        <v>0.64</v>
      </c>
      <c r="G688" s="3" t="s">
        <v>59</v>
      </c>
      <c r="H688" s="2">
        <v>8310</v>
      </c>
      <c r="I688" s="3" t="s">
        <v>87</v>
      </c>
      <c r="J688" s="2">
        <v>8310</v>
      </c>
      <c r="K688" s="3" t="s">
        <v>62</v>
      </c>
      <c r="L688" s="2">
        <v>1</v>
      </c>
      <c r="M688" s="3">
        <v>7.0607936538425436E-3</v>
      </c>
      <c r="N688" s="3">
        <v>27.382965378466377</v>
      </c>
      <c r="O688" s="3">
        <v>6.6728817436011167E-2</v>
      </c>
      <c r="P688" s="3">
        <v>1</v>
      </c>
      <c r="Q688" s="3">
        <f t="shared" si="36"/>
        <v>6.6728817436011167E-2</v>
      </c>
      <c r="R688" s="3">
        <f t="shared" si="40"/>
        <v>6.6728817436011167E-2</v>
      </c>
      <c r="S688" s="3">
        <v>9.2649849649010674E-3</v>
      </c>
      <c r="T688" s="3">
        <v>1</v>
      </c>
      <c r="U688" s="3">
        <f t="shared" si="37"/>
        <v>9.2649849649010674E-3</v>
      </c>
      <c r="V688" s="3">
        <f t="shared" si="41"/>
        <v>9.2649849649010674E-3</v>
      </c>
    </row>
    <row r="689" spans="1:22" x14ac:dyDescent="0.25">
      <c r="A689" s="3" t="s">
        <v>14</v>
      </c>
      <c r="B689" s="3"/>
      <c r="C689" s="3" t="s">
        <v>118</v>
      </c>
      <c r="D689" s="3" t="s">
        <v>119</v>
      </c>
      <c r="E689" s="3">
        <v>0.59</v>
      </c>
      <c r="F689" s="3">
        <v>0.64</v>
      </c>
      <c r="G689" s="3" t="s">
        <v>59</v>
      </c>
      <c r="H689" s="2">
        <v>8310</v>
      </c>
      <c r="I689" s="3" t="s">
        <v>87</v>
      </c>
      <c r="J689" s="2">
        <v>8310</v>
      </c>
      <c r="K689" s="3" t="s">
        <v>149</v>
      </c>
      <c r="L689" s="2">
        <v>1</v>
      </c>
      <c r="M689" s="3">
        <v>8.6264408217641905E-3</v>
      </c>
      <c r="N689" s="3">
        <v>33.454812864161013</v>
      </c>
      <c r="O689" s="3">
        <v>8.1525140506661486E-2</v>
      </c>
      <c r="P689" s="3">
        <v>1</v>
      </c>
      <c r="Q689" s="3">
        <f t="shared" si="36"/>
        <v>8.1525140506661486E-2</v>
      </c>
      <c r="R689" s="3">
        <f t="shared" si="40"/>
        <v>8.1525140506661486E-2</v>
      </c>
      <c r="S689" s="3">
        <v>1.131938538817925E-2</v>
      </c>
      <c r="T689" s="3">
        <v>1</v>
      </c>
      <c r="U689" s="3">
        <f t="shared" si="37"/>
        <v>1.131938538817925E-2</v>
      </c>
      <c r="V689" s="3">
        <f t="shared" si="41"/>
        <v>1.131938538817925E-2</v>
      </c>
    </row>
    <row r="690" spans="1:22" x14ac:dyDescent="0.25">
      <c r="A690" s="3" t="s">
        <v>14</v>
      </c>
      <c r="B690" s="3"/>
      <c r="C690" s="3" t="s">
        <v>118</v>
      </c>
      <c r="D690" s="3" t="s">
        <v>119</v>
      </c>
      <c r="E690" s="3">
        <v>0.59</v>
      </c>
      <c r="F690" s="3">
        <v>0.64</v>
      </c>
      <c r="G690" s="3" t="s">
        <v>59</v>
      </c>
      <c r="H690" s="2">
        <v>8310</v>
      </c>
      <c r="I690" s="3" t="s">
        <v>87</v>
      </c>
      <c r="J690" s="2">
        <v>8310</v>
      </c>
      <c r="K690" s="3" t="s">
        <v>153</v>
      </c>
      <c r="L690" s="2">
        <v>2</v>
      </c>
      <c r="M690" s="3">
        <v>2.8099967544114798E-2</v>
      </c>
      <c r="N690" s="3">
        <v>108.5678416272427</v>
      </c>
      <c r="O690" s="3">
        <v>0.20796038856865084</v>
      </c>
      <c r="P690" s="3">
        <v>1</v>
      </c>
      <c r="Q690" s="3">
        <f t="shared" si="36"/>
        <v>0.20796038856865084</v>
      </c>
      <c r="R690" s="3">
        <f t="shared" si="40"/>
        <v>0.20796038856865084</v>
      </c>
      <c r="S690" s="3">
        <v>2.8767414398716877E-2</v>
      </c>
      <c r="T690" s="3">
        <v>1</v>
      </c>
      <c r="U690" s="3">
        <f t="shared" si="37"/>
        <v>2.8767414398716877E-2</v>
      </c>
      <c r="V690" s="3">
        <f t="shared" si="41"/>
        <v>2.8767414398716877E-2</v>
      </c>
    </row>
    <row r="691" spans="1:22" x14ac:dyDescent="0.25">
      <c r="A691" s="3" t="s">
        <v>14</v>
      </c>
      <c r="B691" s="3"/>
      <c r="C691" s="3" t="s">
        <v>118</v>
      </c>
      <c r="D691" s="3" t="s">
        <v>119</v>
      </c>
      <c r="E691" s="3">
        <v>0.59</v>
      </c>
      <c r="F691" s="3">
        <v>0.64</v>
      </c>
      <c r="G691" s="3" t="s">
        <v>145</v>
      </c>
      <c r="H691" s="2">
        <v>8310</v>
      </c>
      <c r="I691" s="3" t="s">
        <v>87</v>
      </c>
      <c r="J691" s="2">
        <v>8310</v>
      </c>
      <c r="K691" s="3" t="s">
        <v>146</v>
      </c>
      <c r="L691" s="2">
        <v>2</v>
      </c>
      <c r="M691" s="3">
        <v>0.1278041017120051</v>
      </c>
      <c r="N691" s="3">
        <v>494.22066061891439</v>
      </c>
      <c r="O691" s="3">
        <v>1.1579203872659782</v>
      </c>
      <c r="P691" s="3">
        <v>1</v>
      </c>
      <c r="Q691" s="3">
        <f t="shared" si="36"/>
        <v>1.1579203872659782</v>
      </c>
      <c r="R691" s="3">
        <f t="shared" si="40"/>
        <v>1.1579203872659782</v>
      </c>
      <c r="S691" s="3">
        <v>0.16192877702682937</v>
      </c>
      <c r="T691" s="3">
        <v>1</v>
      </c>
      <c r="U691" s="3">
        <f t="shared" si="37"/>
        <v>0.16192877702682937</v>
      </c>
      <c r="V691" s="3">
        <f t="shared" si="41"/>
        <v>0.16192877702682937</v>
      </c>
    </row>
    <row r="692" spans="1:22" x14ac:dyDescent="0.25">
      <c r="A692" s="3" t="s">
        <v>14</v>
      </c>
      <c r="B692" s="3"/>
      <c r="C692" s="3" t="s">
        <v>118</v>
      </c>
      <c r="D692" s="3" t="s">
        <v>119</v>
      </c>
      <c r="E692" s="3">
        <v>0.59</v>
      </c>
      <c r="F692" s="3">
        <v>0.64</v>
      </c>
      <c r="G692" s="3" t="s">
        <v>19</v>
      </c>
      <c r="H692" s="2">
        <v>8310</v>
      </c>
      <c r="I692" s="3" t="s">
        <v>87</v>
      </c>
      <c r="J692" s="2">
        <v>8310</v>
      </c>
      <c r="K692" s="3" t="s">
        <v>19</v>
      </c>
      <c r="L692" s="2">
        <v>8</v>
      </c>
      <c r="M692" s="3">
        <v>0.15795165766232988</v>
      </c>
      <c r="N692" s="3">
        <v>606.35163688858734</v>
      </c>
      <c r="O692" s="3">
        <v>1.4008840231602138</v>
      </c>
      <c r="P692" s="3">
        <v>1</v>
      </c>
      <c r="Q692" s="3">
        <f t="shared" si="36"/>
        <v>1.4008840231602138</v>
      </c>
      <c r="R692" s="3">
        <f t="shared" si="40"/>
        <v>1.4008840231602138</v>
      </c>
      <c r="S692" s="3">
        <v>0.19659608102331089</v>
      </c>
      <c r="T692" s="3">
        <v>1</v>
      </c>
      <c r="U692" s="3">
        <f t="shared" si="37"/>
        <v>0.19659608102331089</v>
      </c>
      <c r="V692" s="3">
        <f t="shared" si="41"/>
        <v>0.19659608102331089</v>
      </c>
    </row>
    <row r="693" spans="1:22" x14ac:dyDescent="0.25">
      <c r="A693" s="3" t="s">
        <v>14</v>
      </c>
      <c r="B693" s="3"/>
      <c r="C693" s="3" t="s">
        <v>118</v>
      </c>
      <c r="D693" s="3" t="s">
        <v>119</v>
      </c>
      <c r="E693" s="3">
        <v>0.59</v>
      </c>
      <c r="F693" s="3">
        <v>0.64</v>
      </c>
      <c r="G693" s="3" t="s">
        <v>59</v>
      </c>
      <c r="H693" s="2">
        <v>8310</v>
      </c>
      <c r="I693" s="3" t="s">
        <v>87</v>
      </c>
      <c r="J693" s="2">
        <v>8310</v>
      </c>
      <c r="K693" s="3" t="s">
        <v>150</v>
      </c>
      <c r="L693" s="2">
        <v>9</v>
      </c>
      <c r="M693" s="3">
        <v>0.23790523554015369</v>
      </c>
      <c r="N693" s="3">
        <v>918.96657044423682</v>
      </c>
      <c r="O693" s="3">
        <v>2.066853139496224</v>
      </c>
      <c r="P693" s="3">
        <v>1</v>
      </c>
      <c r="Q693" s="3">
        <f t="shared" si="36"/>
        <v>2.066853139496224</v>
      </c>
      <c r="R693" s="3">
        <f t="shared" si="40"/>
        <v>2.066853139496224</v>
      </c>
      <c r="S693" s="3">
        <v>0.29526109417290908</v>
      </c>
      <c r="T693" s="3">
        <v>1</v>
      </c>
      <c r="U693" s="3">
        <f t="shared" si="37"/>
        <v>0.29526109417290908</v>
      </c>
      <c r="V693" s="3">
        <f t="shared" si="41"/>
        <v>0.29526109417290908</v>
      </c>
    </row>
    <row r="694" spans="1:22" x14ac:dyDescent="0.25">
      <c r="A694" s="3" t="s">
        <v>14</v>
      </c>
      <c r="B694" s="3"/>
      <c r="C694" s="3" t="s">
        <v>118</v>
      </c>
      <c r="D694" s="3" t="s">
        <v>119</v>
      </c>
      <c r="E694" s="3">
        <v>0.59</v>
      </c>
      <c r="F694" s="3">
        <v>0.64</v>
      </c>
      <c r="G694" s="3" t="s">
        <v>139</v>
      </c>
      <c r="H694" s="2">
        <v>8310</v>
      </c>
      <c r="I694" s="3" t="s">
        <v>87</v>
      </c>
      <c r="J694" s="2">
        <v>8310</v>
      </c>
      <c r="K694" s="3" t="s">
        <v>123</v>
      </c>
      <c r="L694" s="2">
        <v>8</v>
      </c>
      <c r="M694" s="3">
        <v>1.6365514612622827</v>
      </c>
      <c r="N694" s="3">
        <v>6113.9601337784743</v>
      </c>
      <c r="O694" s="3">
        <v>15.222142840390639</v>
      </c>
      <c r="P694" s="3">
        <v>1</v>
      </c>
      <c r="Q694" s="3">
        <f t="shared" si="36"/>
        <v>15.222142840390639</v>
      </c>
      <c r="R694" s="3">
        <f t="shared" si="40"/>
        <v>15.222142840390639</v>
      </c>
      <c r="S694" s="3">
        <v>2.22279941766852</v>
      </c>
      <c r="T694" s="3">
        <v>1</v>
      </c>
      <c r="U694" s="3">
        <f t="shared" si="37"/>
        <v>2.22279941766852</v>
      </c>
      <c r="V694" s="3">
        <f t="shared" si="41"/>
        <v>2.22279941766852</v>
      </c>
    </row>
    <row r="695" spans="1:22" x14ac:dyDescent="0.25">
      <c r="A695" s="3" t="s">
        <v>14</v>
      </c>
      <c r="B695" s="3"/>
      <c r="C695" s="3" t="s">
        <v>118</v>
      </c>
      <c r="D695" s="3" t="s">
        <v>119</v>
      </c>
      <c r="E695" s="3">
        <v>0.59</v>
      </c>
      <c r="F695" s="3">
        <v>0.64</v>
      </c>
      <c r="G695" s="3" t="s">
        <v>141</v>
      </c>
      <c r="H695" s="2">
        <v>8310</v>
      </c>
      <c r="I695" s="3" t="s">
        <v>87</v>
      </c>
      <c r="J695" s="2">
        <v>8310</v>
      </c>
      <c r="K695" s="3" t="s">
        <v>142</v>
      </c>
      <c r="L695" s="2">
        <v>21</v>
      </c>
      <c r="M695" s="3">
        <v>3.6686499807853741</v>
      </c>
      <c r="N695" s="3">
        <v>14160.262381879793</v>
      </c>
      <c r="O695" s="3">
        <v>30.997800129981819</v>
      </c>
      <c r="P695" s="3">
        <v>1</v>
      </c>
      <c r="Q695" s="3">
        <f t="shared" si="36"/>
        <v>30.997800129981819</v>
      </c>
      <c r="R695" s="3">
        <f t="shared" si="40"/>
        <v>30.997800129981819</v>
      </c>
      <c r="S695" s="3">
        <v>4.5044409125326981</v>
      </c>
      <c r="T695" s="3">
        <v>1</v>
      </c>
      <c r="U695" s="3">
        <f t="shared" si="37"/>
        <v>4.5044409125326981</v>
      </c>
      <c r="V695" s="3">
        <f t="shared" si="41"/>
        <v>4.5044409125326981</v>
      </c>
    </row>
    <row r="696" spans="1:22" x14ac:dyDescent="0.25">
      <c r="A696" s="3" t="s">
        <v>14</v>
      </c>
      <c r="B696" s="3"/>
      <c r="C696" s="3" t="s">
        <v>118</v>
      </c>
      <c r="D696" s="3" t="s">
        <v>119</v>
      </c>
      <c r="E696" s="3">
        <v>0.59</v>
      </c>
      <c r="F696" s="3">
        <v>0.64</v>
      </c>
      <c r="G696" s="3" t="s">
        <v>77</v>
      </c>
      <c r="H696" s="2">
        <v>8310</v>
      </c>
      <c r="I696" s="3" t="s">
        <v>87</v>
      </c>
      <c r="J696" s="2">
        <v>8310</v>
      </c>
      <c r="K696" s="3" t="s">
        <v>156</v>
      </c>
      <c r="L696" s="2">
        <v>23</v>
      </c>
      <c r="M696" s="3">
        <v>6.3515940856848845</v>
      </c>
      <c r="N696" s="3">
        <v>23177.198165071524</v>
      </c>
      <c r="O696" s="3">
        <v>46.25170578012321</v>
      </c>
      <c r="P696" s="3">
        <v>1</v>
      </c>
      <c r="Q696" s="3">
        <f t="shared" si="36"/>
        <v>46.25170578012321</v>
      </c>
      <c r="R696" s="3">
        <f t="shared" si="40"/>
        <v>46.25170578012321</v>
      </c>
      <c r="S696" s="3">
        <v>6.5662942428540179</v>
      </c>
      <c r="T696" s="3">
        <v>1</v>
      </c>
      <c r="U696" s="3">
        <f t="shared" si="37"/>
        <v>6.5662942428540179</v>
      </c>
      <c r="V696" s="3">
        <f t="shared" si="41"/>
        <v>6.5662942428540179</v>
      </c>
    </row>
    <row r="697" spans="1:22" x14ac:dyDescent="0.25">
      <c r="A697" s="3" t="s">
        <v>14</v>
      </c>
      <c r="B697" s="3"/>
      <c r="C697" s="3" t="s">
        <v>15</v>
      </c>
      <c r="D697" s="3" t="s">
        <v>16</v>
      </c>
      <c r="E697" s="3">
        <v>0.67</v>
      </c>
      <c r="F697" s="3">
        <v>0.72</v>
      </c>
      <c r="G697" s="3" t="s">
        <v>77</v>
      </c>
      <c r="H697" s="2">
        <v>8310</v>
      </c>
      <c r="I697" s="3" t="s">
        <v>87</v>
      </c>
      <c r="J697" s="2">
        <v>8310</v>
      </c>
      <c r="K697" s="3" t="s">
        <v>25</v>
      </c>
      <c r="L697" s="2">
        <v>44</v>
      </c>
      <c r="M697" s="3">
        <v>10.46705856667508</v>
      </c>
      <c r="N697" s="3">
        <v>33527.347773926027</v>
      </c>
      <c r="O697" s="3">
        <v>68.648307806001739</v>
      </c>
      <c r="P697" s="3">
        <v>1</v>
      </c>
      <c r="Q697" s="3">
        <f t="shared" si="36"/>
        <v>68.648307806001739</v>
      </c>
      <c r="R697" s="3">
        <f t="shared" si="40"/>
        <v>68.648307806001739</v>
      </c>
      <c r="S697" s="3">
        <v>9.933906921775538</v>
      </c>
      <c r="T697" s="3">
        <v>1</v>
      </c>
      <c r="U697" s="3">
        <f t="shared" si="37"/>
        <v>9.933906921775538</v>
      </c>
      <c r="V697" s="3">
        <f t="shared" si="41"/>
        <v>9.933906921775538</v>
      </c>
    </row>
    <row r="698" spans="1:22" x14ac:dyDescent="0.25">
      <c r="A698" s="3" t="s">
        <v>14</v>
      </c>
      <c r="B698" s="3"/>
      <c r="C698" s="3" t="s">
        <v>15</v>
      </c>
      <c r="D698" s="3" t="s">
        <v>16</v>
      </c>
      <c r="E698" s="3">
        <v>0.67</v>
      </c>
      <c r="F698" s="3">
        <v>0.72</v>
      </c>
      <c r="G698" s="3" t="s">
        <v>19</v>
      </c>
      <c r="H698" s="2">
        <v>8320</v>
      </c>
      <c r="I698" s="3" t="s">
        <v>58</v>
      </c>
      <c r="J698" s="2">
        <v>8320</v>
      </c>
      <c r="K698" s="3" t="s">
        <v>19</v>
      </c>
      <c r="L698" s="2">
        <v>2</v>
      </c>
      <c r="M698" s="3">
        <v>1.0975308004902085E-2</v>
      </c>
      <c r="N698" s="3">
        <v>16.244583800862209</v>
      </c>
      <c r="O698" s="3">
        <v>3.6890748846239163E-2</v>
      </c>
      <c r="P698" s="3">
        <v>1</v>
      </c>
      <c r="Q698" s="3">
        <f t="shared" si="36"/>
        <v>3.6890748846239163E-2</v>
      </c>
      <c r="R698" s="3">
        <f t="shared" si="40"/>
        <v>3.6890748846239163E-2</v>
      </c>
      <c r="S698" s="3">
        <v>4.7183203033375962E-3</v>
      </c>
      <c r="T698" s="3">
        <v>1</v>
      </c>
      <c r="U698" s="3">
        <f t="shared" si="37"/>
        <v>4.7183203033375962E-3</v>
      </c>
      <c r="V698" s="3">
        <f t="shared" si="41"/>
        <v>4.7183203033375962E-3</v>
      </c>
    </row>
    <row r="699" spans="1:22" x14ac:dyDescent="0.25">
      <c r="A699" s="3" t="s">
        <v>14</v>
      </c>
      <c r="B699" s="3"/>
      <c r="C699" s="3" t="s">
        <v>15</v>
      </c>
      <c r="D699" s="3" t="s">
        <v>16</v>
      </c>
      <c r="E699" s="3">
        <v>0.67</v>
      </c>
      <c r="F699" s="3">
        <v>0.72</v>
      </c>
      <c r="G699" s="3" t="s">
        <v>77</v>
      </c>
      <c r="H699" s="2">
        <v>8320</v>
      </c>
      <c r="I699" s="3" t="s">
        <v>58</v>
      </c>
      <c r="J699" s="2">
        <v>8320</v>
      </c>
      <c r="K699" s="3" t="s">
        <v>25</v>
      </c>
      <c r="L699" s="2">
        <v>380</v>
      </c>
      <c r="M699" s="3">
        <v>66.99983156464576</v>
      </c>
      <c r="N699" s="3">
        <v>122130.3266650701</v>
      </c>
      <c r="O699" s="3">
        <v>250.48968718726186</v>
      </c>
      <c r="P699" s="3">
        <v>1</v>
      </c>
      <c r="Q699" s="3">
        <f t="shared" si="36"/>
        <v>250.48968718726186</v>
      </c>
      <c r="R699" s="3">
        <f t="shared" si="40"/>
        <v>250.48968718726186</v>
      </c>
      <c r="S699" s="3">
        <v>40.233497734101967</v>
      </c>
      <c r="T699" s="3">
        <v>1</v>
      </c>
      <c r="U699" s="3">
        <f t="shared" si="37"/>
        <v>40.233497734101967</v>
      </c>
      <c r="V699" s="3">
        <f t="shared" si="41"/>
        <v>40.233497734101967</v>
      </c>
    </row>
    <row r="700" spans="1:22" x14ac:dyDescent="0.25">
      <c r="A700" s="3" t="s">
        <v>14</v>
      </c>
      <c r="B700" s="3"/>
      <c r="C700" s="3" t="s">
        <v>118</v>
      </c>
      <c r="D700" s="3" t="s">
        <v>119</v>
      </c>
      <c r="E700" s="3">
        <v>0.59</v>
      </c>
      <c r="F700" s="3">
        <v>0.64</v>
      </c>
      <c r="G700" s="3" t="s">
        <v>59</v>
      </c>
      <c r="H700" s="2">
        <v>8330</v>
      </c>
      <c r="I700" s="3" t="s">
        <v>110</v>
      </c>
      <c r="J700" s="2">
        <v>8330</v>
      </c>
      <c r="K700" s="3" t="s">
        <v>62</v>
      </c>
      <c r="L700" s="2">
        <v>1</v>
      </c>
      <c r="M700" s="3">
        <v>8.8665950682282029E-4</v>
      </c>
      <c r="N700" s="3">
        <v>2.9023492784967253</v>
      </c>
      <c r="O700" s="3">
        <v>6.167639992230434E-3</v>
      </c>
      <c r="P700" s="3">
        <v>1</v>
      </c>
      <c r="Q700" s="3">
        <f t="shared" si="36"/>
        <v>6.167639992230434E-3</v>
      </c>
      <c r="R700" s="3">
        <f t="shared" si="40"/>
        <v>6.167639992230434E-3</v>
      </c>
      <c r="S700" s="3">
        <v>8.3238955651244572E-4</v>
      </c>
      <c r="T700" s="3">
        <v>1</v>
      </c>
      <c r="U700" s="3">
        <f t="shared" si="37"/>
        <v>8.3238955651244572E-4</v>
      </c>
      <c r="V700" s="3">
        <f t="shared" si="41"/>
        <v>8.3238955651244572E-4</v>
      </c>
    </row>
    <row r="701" spans="1:22" x14ac:dyDescent="0.25">
      <c r="A701" s="3" t="s">
        <v>14</v>
      </c>
      <c r="B701" s="3"/>
      <c r="C701" s="3" t="s">
        <v>90</v>
      </c>
      <c r="D701" s="3" t="s">
        <v>91</v>
      </c>
      <c r="E701" s="3">
        <v>0.66</v>
      </c>
      <c r="F701" s="3">
        <v>0.7</v>
      </c>
      <c r="G701" s="3" t="s">
        <v>19</v>
      </c>
      <c r="H701" s="2">
        <v>8330</v>
      </c>
      <c r="I701" s="3" t="s">
        <v>110</v>
      </c>
      <c r="J701" s="2">
        <v>8330</v>
      </c>
      <c r="K701" s="3" t="s">
        <v>19</v>
      </c>
      <c r="L701" s="2">
        <v>2</v>
      </c>
      <c r="M701" s="3">
        <v>0.12338085059311252</v>
      </c>
      <c r="N701" s="3">
        <v>443.72394779274543</v>
      </c>
      <c r="O701" s="3">
        <v>1.1635601236326805</v>
      </c>
      <c r="P701" s="3">
        <v>1</v>
      </c>
      <c r="Q701" s="3">
        <f t="shared" si="36"/>
        <v>1.1635601236326805</v>
      </c>
      <c r="R701" s="3">
        <f t="shared" si="40"/>
        <v>1.1635601236326805</v>
      </c>
      <c r="S701" s="3">
        <v>0.16875699724553592</v>
      </c>
      <c r="T701" s="3">
        <v>1</v>
      </c>
      <c r="U701" s="3">
        <f t="shared" si="37"/>
        <v>0.16875699724553592</v>
      </c>
      <c r="V701" s="3">
        <f t="shared" si="41"/>
        <v>0.16875699724553592</v>
      </c>
    </row>
    <row r="702" spans="1:22" x14ac:dyDescent="0.25">
      <c r="A702" s="3" t="s">
        <v>14</v>
      </c>
      <c r="B702" s="3"/>
      <c r="C702" s="3" t="s">
        <v>118</v>
      </c>
      <c r="D702" s="3" t="s">
        <v>119</v>
      </c>
      <c r="E702" s="3">
        <v>0.59</v>
      </c>
      <c r="F702" s="3">
        <v>0.64</v>
      </c>
      <c r="G702" s="3" t="s">
        <v>145</v>
      </c>
      <c r="H702" s="2">
        <v>8330</v>
      </c>
      <c r="I702" s="3" t="s">
        <v>110</v>
      </c>
      <c r="J702" s="2">
        <v>8330</v>
      </c>
      <c r="K702" s="3" t="s">
        <v>146</v>
      </c>
      <c r="L702" s="2">
        <v>2</v>
      </c>
      <c r="M702" s="3">
        <v>0.2774315606417086</v>
      </c>
      <c r="N702" s="3">
        <v>1059.8923345202638</v>
      </c>
      <c r="O702" s="3">
        <v>2.2430812056243052</v>
      </c>
      <c r="P702" s="3">
        <v>1</v>
      </c>
      <c r="Q702" s="3">
        <f t="shared" si="36"/>
        <v>2.2430812056243052</v>
      </c>
      <c r="R702" s="3">
        <f t="shared" si="40"/>
        <v>2.2430812056243052</v>
      </c>
      <c r="S702" s="3">
        <v>0.30552286930167849</v>
      </c>
      <c r="T702" s="3">
        <v>1</v>
      </c>
      <c r="U702" s="3">
        <f t="shared" si="37"/>
        <v>0.30552286930167849</v>
      </c>
      <c r="V702" s="3">
        <f t="shared" si="41"/>
        <v>0.30552286930167849</v>
      </c>
    </row>
    <row r="703" spans="1:22" x14ac:dyDescent="0.25">
      <c r="A703" s="3" t="s">
        <v>14</v>
      </c>
      <c r="B703" s="3"/>
      <c r="C703" s="3" t="s">
        <v>118</v>
      </c>
      <c r="D703" s="3" t="s">
        <v>119</v>
      </c>
      <c r="E703" s="3">
        <v>0.59</v>
      </c>
      <c r="F703" s="3">
        <v>0.64</v>
      </c>
      <c r="G703" s="3" t="s">
        <v>77</v>
      </c>
      <c r="H703" s="2">
        <v>8330</v>
      </c>
      <c r="I703" s="3" t="s">
        <v>110</v>
      </c>
      <c r="J703" s="2">
        <v>8330</v>
      </c>
      <c r="K703" s="3" t="s">
        <v>156</v>
      </c>
      <c r="L703" s="2">
        <v>8</v>
      </c>
      <c r="M703" s="3">
        <v>1.0043381458410938</v>
      </c>
      <c r="N703" s="3">
        <v>3630.4767432864819</v>
      </c>
      <c r="O703" s="3">
        <v>8.5843913958393152</v>
      </c>
      <c r="P703" s="3">
        <v>1</v>
      </c>
      <c r="Q703" s="3">
        <f t="shared" si="36"/>
        <v>8.5843913958393152</v>
      </c>
      <c r="R703" s="3">
        <f t="shared" si="40"/>
        <v>8.5843913958393152</v>
      </c>
      <c r="S703" s="3">
        <v>1.1733216626014586</v>
      </c>
      <c r="T703" s="3">
        <v>1</v>
      </c>
      <c r="U703" s="3">
        <f t="shared" si="37"/>
        <v>1.1733216626014586</v>
      </c>
      <c r="V703" s="3">
        <f t="shared" si="41"/>
        <v>1.1733216626014586</v>
      </c>
    </row>
    <row r="704" spans="1:22" x14ac:dyDescent="0.25">
      <c r="A704" s="3" t="s">
        <v>14</v>
      </c>
      <c r="B704" s="3"/>
      <c r="C704" s="3" t="s">
        <v>118</v>
      </c>
      <c r="D704" s="3" t="s">
        <v>119</v>
      </c>
      <c r="E704" s="3">
        <v>0.59</v>
      </c>
      <c r="F704" s="3">
        <v>0.64</v>
      </c>
      <c r="G704" s="3" t="s">
        <v>139</v>
      </c>
      <c r="H704" s="2">
        <v>8330</v>
      </c>
      <c r="I704" s="3" t="s">
        <v>110</v>
      </c>
      <c r="J704" s="2">
        <v>8330</v>
      </c>
      <c r="K704" s="3" t="s">
        <v>123</v>
      </c>
      <c r="L704" s="2">
        <v>9</v>
      </c>
      <c r="M704" s="3">
        <v>2.0820657650331151</v>
      </c>
      <c r="N704" s="3">
        <v>7791.6643991882293</v>
      </c>
      <c r="O704" s="3">
        <v>18.871186664110073</v>
      </c>
      <c r="P704" s="3">
        <v>1</v>
      </c>
      <c r="Q704" s="3">
        <f t="shared" si="36"/>
        <v>18.871186664110073</v>
      </c>
      <c r="R704" s="3">
        <f t="shared" si="40"/>
        <v>18.871186664110073</v>
      </c>
      <c r="S704" s="3">
        <v>2.6601065901251388</v>
      </c>
      <c r="T704" s="3">
        <v>1</v>
      </c>
      <c r="U704" s="3">
        <f t="shared" si="37"/>
        <v>2.6601065901251388</v>
      </c>
      <c r="V704" s="3">
        <f t="shared" si="41"/>
        <v>2.6601065901251388</v>
      </c>
    </row>
    <row r="705" spans="1:22" x14ac:dyDescent="0.25">
      <c r="A705" s="3" t="s">
        <v>14</v>
      </c>
      <c r="B705" s="3"/>
      <c r="C705" s="3" t="s">
        <v>118</v>
      </c>
      <c r="D705" s="3" t="s">
        <v>119</v>
      </c>
      <c r="E705" s="3">
        <v>0.59</v>
      </c>
      <c r="F705" s="3">
        <v>0.64</v>
      </c>
      <c r="G705" s="3" t="s">
        <v>19</v>
      </c>
      <c r="H705" s="2">
        <v>8330</v>
      </c>
      <c r="I705" s="3" t="s">
        <v>110</v>
      </c>
      <c r="J705" s="2">
        <v>8330</v>
      </c>
      <c r="K705" s="3" t="s">
        <v>19</v>
      </c>
      <c r="L705" s="2">
        <v>17</v>
      </c>
      <c r="M705" s="3">
        <v>3.7192013824547905</v>
      </c>
      <c r="N705" s="3">
        <v>9474.4652275641438</v>
      </c>
      <c r="O705" s="3">
        <v>19.665226455819219</v>
      </c>
      <c r="P705" s="3">
        <v>1</v>
      </c>
      <c r="Q705" s="3">
        <f t="shared" si="36"/>
        <v>19.665226455819219</v>
      </c>
      <c r="R705" s="3">
        <f t="shared" si="40"/>
        <v>19.665226455819219</v>
      </c>
      <c r="S705" s="3">
        <v>2.8046886060283724</v>
      </c>
      <c r="T705" s="3">
        <v>1</v>
      </c>
      <c r="U705" s="3">
        <f t="shared" si="37"/>
        <v>2.8046886060283724</v>
      </c>
      <c r="V705" s="3">
        <f t="shared" si="41"/>
        <v>2.8046886060283724</v>
      </c>
    </row>
    <row r="706" spans="1:22" x14ac:dyDescent="0.25">
      <c r="A706" s="3" t="s">
        <v>14</v>
      </c>
      <c r="B706" s="3"/>
      <c r="C706" s="3" t="s">
        <v>118</v>
      </c>
      <c r="D706" s="3" t="s">
        <v>119</v>
      </c>
      <c r="E706" s="3">
        <v>0.59</v>
      </c>
      <c r="F706" s="3">
        <v>0.64</v>
      </c>
      <c r="G706" s="3" t="s">
        <v>59</v>
      </c>
      <c r="H706" s="2">
        <v>8340</v>
      </c>
      <c r="I706" s="3" t="s">
        <v>136</v>
      </c>
      <c r="J706" s="2">
        <v>8340</v>
      </c>
      <c r="K706" s="3" t="s">
        <v>153</v>
      </c>
      <c r="L706" s="2">
        <v>2</v>
      </c>
      <c r="M706" s="3">
        <v>1.0844370861933232E-2</v>
      </c>
      <c r="N706" s="3">
        <v>42.078863568965446</v>
      </c>
      <c r="O706" s="3">
        <v>8.928545860150329E-2</v>
      </c>
      <c r="P706" s="3">
        <v>1</v>
      </c>
      <c r="Q706" s="3">
        <f t="shared" ref="Q706:Q769" si="42">O706*P706</f>
        <v>8.928545860150329E-2</v>
      </c>
      <c r="R706" s="3">
        <f t="shared" si="40"/>
        <v>8.928545860150329E-2</v>
      </c>
      <c r="S706" s="3">
        <v>1.1987884775145709E-2</v>
      </c>
      <c r="T706" s="3">
        <v>1</v>
      </c>
      <c r="U706" s="3">
        <f t="shared" ref="U706:U769" si="43">S706*T706</f>
        <v>1.1987884775145709E-2</v>
      </c>
      <c r="V706" s="3">
        <f t="shared" si="41"/>
        <v>1.1987884775145709E-2</v>
      </c>
    </row>
    <row r="707" spans="1:22" x14ac:dyDescent="0.25">
      <c r="A707" s="3" t="s">
        <v>14</v>
      </c>
      <c r="B707" s="3"/>
      <c r="C707" s="3" t="s">
        <v>118</v>
      </c>
      <c r="D707" s="3" t="s">
        <v>119</v>
      </c>
      <c r="E707" s="3">
        <v>0.59</v>
      </c>
      <c r="F707" s="3">
        <v>0.64</v>
      </c>
      <c r="G707" s="3" t="s">
        <v>139</v>
      </c>
      <c r="H707" s="2">
        <v>8340</v>
      </c>
      <c r="I707" s="3" t="s">
        <v>136</v>
      </c>
      <c r="J707" s="2">
        <v>8340</v>
      </c>
      <c r="K707" s="3" t="s">
        <v>123</v>
      </c>
      <c r="L707" s="2">
        <v>2</v>
      </c>
      <c r="M707" s="3">
        <v>2.7456902500892479E-2</v>
      </c>
      <c r="N707" s="3">
        <v>101.20559953586005</v>
      </c>
      <c r="O707" s="3">
        <v>0.20326443400192587</v>
      </c>
      <c r="P707" s="3">
        <v>1</v>
      </c>
      <c r="Q707" s="3">
        <f t="shared" si="42"/>
        <v>0.20326443400192587</v>
      </c>
      <c r="R707" s="3">
        <f t="shared" si="40"/>
        <v>0.20326443400192587</v>
      </c>
      <c r="S707" s="3">
        <v>2.8037814123195698E-2</v>
      </c>
      <c r="T707" s="3">
        <v>1</v>
      </c>
      <c r="U707" s="3">
        <f t="shared" si="43"/>
        <v>2.8037814123195698E-2</v>
      </c>
      <c r="V707" s="3">
        <f t="shared" si="41"/>
        <v>2.8037814123195698E-2</v>
      </c>
    </row>
    <row r="708" spans="1:22" x14ac:dyDescent="0.25">
      <c r="A708" s="3" t="s">
        <v>14</v>
      </c>
      <c r="B708" s="3"/>
      <c r="C708" s="3" t="s">
        <v>118</v>
      </c>
      <c r="D708" s="3" t="s">
        <v>119</v>
      </c>
      <c r="E708" s="3">
        <v>0.59</v>
      </c>
      <c r="F708" s="3">
        <v>0.64</v>
      </c>
      <c r="G708" s="3" t="s">
        <v>19</v>
      </c>
      <c r="H708" s="2">
        <v>8340</v>
      </c>
      <c r="I708" s="3" t="s">
        <v>136</v>
      </c>
      <c r="J708" s="2">
        <v>8340</v>
      </c>
      <c r="K708" s="3" t="s">
        <v>19</v>
      </c>
      <c r="L708" s="2">
        <v>3</v>
      </c>
      <c r="M708" s="3">
        <v>5.5062054678082208E-2</v>
      </c>
      <c r="N708" s="3">
        <v>189.39041981603364</v>
      </c>
      <c r="O708" s="3">
        <v>0.36610767385040688</v>
      </c>
      <c r="P708" s="3">
        <v>1</v>
      </c>
      <c r="Q708" s="3">
        <f t="shared" si="42"/>
        <v>0.36610767385040688</v>
      </c>
      <c r="R708" s="3">
        <f t="shared" si="40"/>
        <v>0.36610767385040688</v>
      </c>
      <c r="S708" s="3">
        <v>5.0782420388785679E-2</v>
      </c>
      <c r="T708" s="3">
        <v>1</v>
      </c>
      <c r="U708" s="3">
        <f t="shared" si="43"/>
        <v>5.0782420388785679E-2</v>
      </c>
      <c r="V708" s="3">
        <f t="shared" si="41"/>
        <v>5.0782420388785679E-2</v>
      </c>
    </row>
    <row r="709" spans="1:22" x14ac:dyDescent="0.25">
      <c r="A709" s="3" t="s">
        <v>14</v>
      </c>
      <c r="B709" s="3"/>
      <c r="C709" s="3" t="s">
        <v>118</v>
      </c>
      <c r="D709" s="3" t="s">
        <v>119</v>
      </c>
      <c r="E709" s="3">
        <v>0.59</v>
      </c>
      <c r="F709" s="3">
        <v>0.64</v>
      </c>
      <c r="G709" s="3" t="s">
        <v>77</v>
      </c>
      <c r="H709" s="2">
        <v>8340</v>
      </c>
      <c r="I709" s="3" t="s">
        <v>136</v>
      </c>
      <c r="J709" s="2">
        <v>8340</v>
      </c>
      <c r="K709" s="3" t="s">
        <v>156</v>
      </c>
      <c r="L709" s="2">
        <v>5</v>
      </c>
      <c r="M709" s="3">
        <v>1.0164540867026937</v>
      </c>
      <c r="N709" s="3">
        <v>3942.1863388667371</v>
      </c>
      <c r="O709" s="3">
        <v>7.8021512218168176</v>
      </c>
      <c r="P709" s="3">
        <v>1</v>
      </c>
      <c r="Q709" s="3">
        <f t="shared" si="42"/>
        <v>7.8021512218168176</v>
      </c>
      <c r="R709" s="3">
        <f t="shared" si="40"/>
        <v>7.8021512218168176</v>
      </c>
      <c r="S709" s="3">
        <v>1.0708608847434349</v>
      </c>
      <c r="T709" s="3">
        <v>1</v>
      </c>
      <c r="U709" s="3">
        <f t="shared" si="43"/>
        <v>1.0708608847434349</v>
      </c>
      <c r="V709" s="3">
        <f t="shared" si="41"/>
        <v>1.0708608847434349</v>
      </c>
    </row>
    <row r="710" spans="1:22" x14ac:dyDescent="0.25">
      <c r="A710" s="3" t="s">
        <v>14</v>
      </c>
      <c r="B710" s="3"/>
      <c r="C710" s="3" t="s">
        <v>118</v>
      </c>
      <c r="D710" s="3" t="s">
        <v>119</v>
      </c>
      <c r="E710" s="3">
        <v>0.59</v>
      </c>
      <c r="F710" s="3">
        <v>0.64</v>
      </c>
      <c r="G710" s="3" t="s">
        <v>137</v>
      </c>
      <c r="H710" s="2">
        <v>8340</v>
      </c>
      <c r="I710" s="3" t="s">
        <v>136</v>
      </c>
      <c r="J710" s="2">
        <v>8340</v>
      </c>
      <c r="K710" s="3" t="s">
        <v>121</v>
      </c>
      <c r="L710" s="2">
        <v>31</v>
      </c>
      <c r="M710" s="3">
        <v>5.83791583798999</v>
      </c>
      <c r="N710" s="3">
        <v>19626.889725246503</v>
      </c>
      <c r="O710" s="3">
        <v>37.081693952572707</v>
      </c>
      <c r="P710" s="3">
        <v>1</v>
      </c>
      <c r="Q710" s="3">
        <f t="shared" si="42"/>
        <v>37.081693952572707</v>
      </c>
      <c r="R710" s="3">
        <f t="shared" si="40"/>
        <v>37.081693952572707</v>
      </c>
      <c r="S710" s="3">
        <v>5.203492248472017</v>
      </c>
      <c r="T710" s="3">
        <v>1</v>
      </c>
      <c r="U710" s="3">
        <f t="shared" si="43"/>
        <v>5.203492248472017</v>
      </c>
      <c r="V710" s="3">
        <f t="shared" si="41"/>
        <v>5.203492248472017</v>
      </c>
    </row>
    <row r="711" spans="1:22" x14ac:dyDescent="0.25">
      <c r="A711" s="3" t="s">
        <v>14</v>
      </c>
      <c r="B711" s="3"/>
      <c r="C711" s="3" t="s">
        <v>15</v>
      </c>
      <c r="D711" s="3" t="s">
        <v>16</v>
      </c>
      <c r="E711" s="3">
        <v>0.67</v>
      </c>
      <c r="F711" s="3">
        <v>0.72</v>
      </c>
      <c r="G711" s="3" t="s">
        <v>77</v>
      </c>
      <c r="H711" s="2">
        <v>8350</v>
      </c>
      <c r="I711" s="3" t="s">
        <v>88</v>
      </c>
      <c r="J711" s="2">
        <v>8350</v>
      </c>
      <c r="K711" s="3" t="s">
        <v>25</v>
      </c>
      <c r="L711" s="2">
        <v>189</v>
      </c>
      <c r="M711" s="3">
        <v>86.153353807039281</v>
      </c>
      <c r="N711" s="3">
        <v>264394.1162629833</v>
      </c>
      <c r="O711" s="3">
        <v>542.03681869823549</v>
      </c>
      <c r="P711" s="3">
        <v>1</v>
      </c>
      <c r="Q711" s="3">
        <f t="shared" si="42"/>
        <v>542.03681869823549</v>
      </c>
      <c r="R711" s="3">
        <f t="shared" si="40"/>
        <v>542.03681869823549</v>
      </c>
      <c r="S711" s="3">
        <v>78.649066501868333</v>
      </c>
      <c r="T711" s="3">
        <v>1</v>
      </c>
      <c r="U711" s="3">
        <f t="shared" si="43"/>
        <v>78.649066501868333</v>
      </c>
      <c r="V711" s="3">
        <f t="shared" si="41"/>
        <v>78.649066501868333</v>
      </c>
    </row>
    <row r="712" spans="1:22" x14ac:dyDescent="0.25">
      <c r="A712" s="3" t="s">
        <v>14</v>
      </c>
      <c r="B712" s="3"/>
      <c r="C712" s="3" t="s">
        <v>118</v>
      </c>
      <c r="D712" s="3" t="s">
        <v>119</v>
      </c>
      <c r="E712" s="3">
        <v>0.59</v>
      </c>
      <c r="F712" s="3">
        <v>0.64</v>
      </c>
      <c r="G712" s="3" t="s">
        <v>141</v>
      </c>
      <c r="H712" s="2">
        <v>8370</v>
      </c>
      <c r="I712" s="3" t="s">
        <v>74</v>
      </c>
      <c r="J712" s="2">
        <v>8370</v>
      </c>
      <c r="K712" s="3" t="s">
        <v>142</v>
      </c>
      <c r="L712" s="2">
        <v>13</v>
      </c>
      <c r="M712" s="3">
        <v>0.78443884863261204</v>
      </c>
      <c r="N712" s="3">
        <v>1599.4552185875821</v>
      </c>
      <c r="O712" s="3">
        <v>1.6167707397236482</v>
      </c>
      <c r="P712" s="3">
        <v>1</v>
      </c>
      <c r="Q712" s="3">
        <f t="shared" si="42"/>
        <v>1.6167707397236482</v>
      </c>
      <c r="R712" s="3">
        <f t="shared" si="40"/>
        <v>1.6167707397236482</v>
      </c>
      <c r="S712" s="3">
        <v>0.30319743421517259</v>
      </c>
      <c r="T712" s="3">
        <v>1</v>
      </c>
      <c r="U712" s="3">
        <f t="shared" si="43"/>
        <v>0.30319743421517259</v>
      </c>
      <c r="V712" s="3">
        <f t="shared" si="41"/>
        <v>0.30319743421517259</v>
      </c>
    </row>
    <row r="713" spans="1:22" x14ac:dyDescent="0.25">
      <c r="A713" s="3" t="s">
        <v>14</v>
      </c>
      <c r="B713" s="3"/>
      <c r="C713" s="3" t="s">
        <v>90</v>
      </c>
      <c r="D713" s="3" t="s">
        <v>91</v>
      </c>
      <c r="E713" s="3">
        <v>0.66</v>
      </c>
      <c r="F713" s="3">
        <v>0.7</v>
      </c>
      <c r="G713" s="3" t="s">
        <v>19</v>
      </c>
      <c r="H713" s="2">
        <v>8370</v>
      </c>
      <c r="I713" s="3" t="s">
        <v>74</v>
      </c>
      <c r="J713" s="2">
        <v>8370</v>
      </c>
      <c r="K713" s="3" t="s">
        <v>19</v>
      </c>
      <c r="L713" s="2">
        <v>15</v>
      </c>
      <c r="M713" s="3">
        <v>0.71986774735491976</v>
      </c>
      <c r="N713" s="3">
        <v>1777.069255185841</v>
      </c>
      <c r="O713" s="3">
        <v>2.4288230553629058</v>
      </c>
      <c r="P713" s="3">
        <v>1</v>
      </c>
      <c r="Q713" s="3">
        <f t="shared" si="42"/>
        <v>2.4288230553629058</v>
      </c>
      <c r="R713" s="3">
        <f t="shared" si="40"/>
        <v>2.4288230553629058</v>
      </c>
      <c r="S713" s="3">
        <v>0.33675102836240239</v>
      </c>
      <c r="T713" s="3">
        <v>1</v>
      </c>
      <c r="U713" s="3">
        <f t="shared" si="43"/>
        <v>0.33675102836240239</v>
      </c>
      <c r="V713" s="3">
        <f t="shared" si="41"/>
        <v>0.33675102836240239</v>
      </c>
    </row>
    <row r="714" spans="1:22" x14ac:dyDescent="0.25">
      <c r="A714" s="3" t="s">
        <v>14</v>
      </c>
      <c r="B714" s="3"/>
      <c r="C714" s="3" t="s">
        <v>118</v>
      </c>
      <c r="D714" s="3" t="s">
        <v>119</v>
      </c>
      <c r="E714" s="3">
        <v>0.59</v>
      </c>
      <c r="F714" s="3">
        <v>0.64</v>
      </c>
      <c r="G714" s="3" t="s">
        <v>59</v>
      </c>
      <c r="H714" s="2">
        <v>8370</v>
      </c>
      <c r="I714" s="3" t="s">
        <v>74</v>
      </c>
      <c r="J714" s="2">
        <v>8370</v>
      </c>
      <c r="K714" s="3" t="s">
        <v>150</v>
      </c>
      <c r="L714" s="2">
        <v>18</v>
      </c>
      <c r="M714" s="3">
        <v>1.4629640716970918</v>
      </c>
      <c r="N714" s="3">
        <v>3032.9855248587614</v>
      </c>
      <c r="O714" s="3">
        <v>3.7646325384924415</v>
      </c>
      <c r="P714" s="3">
        <v>1</v>
      </c>
      <c r="Q714" s="3">
        <f t="shared" si="42"/>
        <v>3.7646325384924415</v>
      </c>
      <c r="R714" s="3">
        <f t="shared" si="40"/>
        <v>3.7646325384924415</v>
      </c>
      <c r="S714" s="3">
        <v>0.5984789245542772</v>
      </c>
      <c r="T714" s="3">
        <v>1</v>
      </c>
      <c r="U714" s="3">
        <f t="shared" si="43"/>
        <v>0.5984789245542772</v>
      </c>
      <c r="V714" s="3">
        <f t="shared" si="41"/>
        <v>0.5984789245542772</v>
      </c>
    </row>
    <row r="715" spans="1:22" x14ac:dyDescent="0.25">
      <c r="A715" s="3" t="s">
        <v>14</v>
      </c>
      <c r="B715" s="3"/>
      <c r="C715" s="3" t="s">
        <v>90</v>
      </c>
      <c r="D715" s="3" t="s">
        <v>111</v>
      </c>
      <c r="E715" s="3">
        <v>0.66</v>
      </c>
      <c r="F715" s="3">
        <v>0.7</v>
      </c>
      <c r="G715" s="3" t="s">
        <v>19</v>
      </c>
      <c r="H715" s="2">
        <v>8370</v>
      </c>
      <c r="I715" s="3" t="s">
        <v>74</v>
      </c>
      <c r="J715" s="2">
        <v>8370</v>
      </c>
      <c r="K715" s="3" t="s">
        <v>19</v>
      </c>
      <c r="L715" s="2">
        <v>25</v>
      </c>
      <c r="M715" s="3">
        <v>1.8835442577137356</v>
      </c>
      <c r="N715" s="3">
        <v>3871.5609768266945</v>
      </c>
      <c r="O715" s="3">
        <v>3.7837131927917147</v>
      </c>
      <c r="P715" s="3">
        <v>1</v>
      </c>
      <c r="Q715" s="3">
        <f t="shared" si="42"/>
        <v>3.7837131927917147</v>
      </c>
      <c r="R715" s="3">
        <f t="shared" si="40"/>
        <v>3.7837131927917147</v>
      </c>
      <c r="S715" s="3">
        <v>0.55483818048838707</v>
      </c>
      <c r="T715" s="3">
        <v>1</v>
      </c>
      <c r="U715" s="3">
        <f t="shared" si="43"/>
        <v>0.55483818048838707</v>
      </c>
      <c r="V715" s="3">
        <f t="shared" si="41"/>
        <v>0.55483818048838707</v>
      </c>
    </row>
    <row r="716" spans="1:22" x14ac:dyDescent="0.25">
      <c r="A716" s="3" t="s">
        <v>14</v>
      </c>
      <c r="B716" s="3"/>
      <c r="C716" s="3" t="s">
        <v>15</v>
      </c>
      <c r="D716" s="3" t="s">
        <v>16</v>
      </c>
      <c r="E716" s="3">
        <v>0.67</v>
      </c>
      <c r="F716" s="3">
        <v>0.72</v>
      </c>
      <c r="G716" s="3" t="s">
        <v>63</v>
      </c>
      <c r="H716" s="2">
        <v>8370</v>
      </c>
      <c r="I716" s="3" t="s">
        <v>74</v>
      </c>
      <c r="J716" s="2">
        <v>8370</v>
      </c>
      <c r="K716" s="3" t="s">
        <v>20</v>
      </c>
      <c r="L716" s="2">
        <v>14</v>
      </c>
      <c r="M716" s="3">
        <v>2.1457133740983227</v>
      </c>
      <c r="N716" s="3">
        <v>4225.6323921368003</v>
      </c>
      <c r="O716" s="3">
        <v>4.8359594746556454</v>
      </c>
      <c r="P716" s="3">
        <v>1</v>
      </c>
      <c r="Q716" s="3">
        <f t="shared" si="42"/>
        <v>4.8359594746556454</v>
      </c>
      <c r="R716" s="3">
        <f t="shared" si="40"/>
        <v>4.8359594746556454</v>
      </c>
      <c r="S716" s="3">
        <v>0.52184175402788169</v>
      </c>
      <c r="T716" s="3">
        <v>1</v>
      </c>
      <c r="U716" s="3">
        <f t="shared" si="43"/>
        <v>0.52184175402788169</v>
      </c>
      <c r="V716" s="3">
        <f t="shared" si="41"/>
        <v>0.52184175402788169</v>
      </c>
    </row>
    <row r="717" spans="1:22" x14ac:dyDescent="0.25">
      <c r="A717" s="3" t="s">
        <v>14</v>
      </c>
      <c r="B717" s="3"/>
      <c r="C717" s="3" t="s">
        <v>118</v>
      </c>
      <c r="D717" s="3" t="s">
        <v>119</v>
      </c>
      <c r="E717" s="3">
        <v>0.59</v>
      </c>
      <c r="F717" s="3">
        <v>0.64</v>
      </c>
      <c r="G717" s="3" t="s">
        <v>59</v>
      </c>
      <c r="H717" s="2">
        <v>8370</v>
      </c>
      <c r="I717" s="3" t="s">
        <v>74</v>
      </c>
      <c r="J717" s="2">
        <v>8370</v>
      </c>
      <c r="K717" s="3" t="s">
        <v>62</v>
      </c>
      <c r="L717" s="2">
        <v>38</v>
      </c>
      <c r="M717" s="3">
        <v>3.1316549509730645</v>
      </c>
      <c r="N717" s="3">
        <v>6007.085933346586</v>
      </c>
      <c r="O717" s="3">
        <v>5.0798560720342421</v>
      </c>
      <c r="P717" s="3">
        <v>1</v>
      </c>
      <c r="Q717" s="3">
        <f t="shared" si="42"/>
        <v>5.0798560720342421</v>
      </c>
      <c r="R717" s="3">
        <f t="shared" si="40"/>
        <v>5.0798560720342421</v>
      </c>
      <c r="S717" s="3">
        <v>0.62195791467791517</v>
      </c>
      <c r="T717" s="3">
        <v>1</v>
      </c>
      <c r="U717" s="3">
        <f t="shared" si="43"/>
        <v>0.62195791467791517</v>
      </c>
      <c r="V717" s="3">
        <f t="shared" si="41"/>
        <v>0.62195791467791517</v>
      </c>
    </row>
    <row r="718" spans="1:22" x14ac:dyDescent="0.25">
      <c r="A718" s="3" t="s">
        <v>14</v>
      </c>
      <c r="B718" s="3"/>
      <c r="C718" s="3" t="s">
        <v>118</v>
      </c>
      <c r="D718" s="3" t="s">
        <v>119</v>
      </c>
      <c r="E718" s="3">
        <v>0.59</v>
      </c>
      <c r="F718" s="3">
        <v>0.64</v>
      </c>
      <c r="G718" s="3" t="s">
        <v>145</v>
      </c>
      <c r="H718" s="2">
        <v>8370</v>
      </c>
      <c r="I718" s="3" t="s">
        <v>74</v>
      </c>
      <c r="J718" s="2">
        <v>8370</v>
      </c>
      <c r="K718" s="3" t="s">
        <v>146</v>
      </c>
      <c r="L718" s="2">
        <v>44</v>
      </c>
      <c r="M718" s="3">
        <v>3.4114169261375231</v>
      </c>
      <c r="N718" s="3">
        <v>7450.490414795041</v>
      </c>
      <c r="O718" s="3">
        <v>7.0744105578580427</v>
      </c>
      <c r="P718" s="3">
        <v>1</v>
      </c>
      <c r="Q718" s="3">
        <f t="shared" si="42"/>
        <v>7.0744105578580427</v>
      </c>
      <c r="R718" s="3">
        <f t="shared" si="40"/>
        <v>7.0744105578580427</v>
      </c>
      <c r="S718" s="3">
        <v>0.98182851808508853</v>
      </c>
      <c r="T718" s="3">
        <v>1</v>
      </c>
      <c r="U718" s="3">
        <f t="shared" si="43"/>
        <v>0.98182851808508853</v>
      </c>
      <c r="V718" s="3">
        <f t="shared" si="41"/>
        <v>0.98182851808508853</v>
      </c>
    </row>
    <row r="719" spans="1:22" x14ac:dyDescent="0.25">
      <c r="A719" s="3" t="s">
        <v>158</v>
      </c>
      <c r="B719" s="3" t="s">
        <v>310</v>
      </c>
      <c r="C719" s="3" t="s">
        <v>9</v>
      </c>
      <c r="D719" s="3" t="s">
        <v>312</v>
      </c>
      <c r="E719" s="3">
        <v>0.56000000000000005</v>
      </c>
      <c r="F719" s="3">
        <v>0.48</v>
      </c>
      <c r="G719" s="3" t="s">
        <v>264</v>
      </c>
      <c r="H719" s="2">
        <v>0</v>
      </c>
      <c r="I719" s="3" t="s">
        <v>4</v>
      </c>
      <c r="J719" s="2">
        <v>0</v>
      </c>
      <c r="K719" s="3" t="s">
        <v>264</v>
      </c>
      <c r="L719" s="2">
        <v>1</v>
      </c>
      <c r="M719" s="3">
        <v>2.2508941057599898E-2</v>
      </c>
      <c r="N719" s="3">
        <v>55.712631533336705</v>
      </c>
      <c r="O719" s="3">
        <v>0.12187962423625381</v>
      </c>
      <c r="P719" s="3">
        <v>1</v>
      </c>
      <c r="Q719" s="3">
        <f t="shared" si="42"/>
        <v>0.12187962423625381</v>
      </c>
      <c r="R719" s="3">
        <v>0</v>
      </c>
      <c r="S719" s="3">
        <v>9.7827043214593606E-3</v>
      </c>
      <c r="T719" s="3">
        <v>1</v>
      </c>
      <c r="U719" s="3">
        <f t="shared" si="43"/>
        <v>9.7827043214593606E-3</v>
      </c>
      <c r="V719" s="3">
        <v>0</v>
      </c>
    </row>
    <row r="720" spans="1:22" x14ac:dyDescent="0.25">
      <c r="A720" s="3" t="s">
        <v>158</v>
      </c>
      <c r="B720" s="3" t="s">
        <v>8</v>
      </c>
      <c r="C720" s="3" t="s">
        <v>9</v>
      </c>
      <c r="D720" s="3" t="s">
        <v>10</v>
      </c>
      <c r="E720" s="3">
        <v>0.56000000000000005</v>
      </c>
      <c r="F720" s="3">
        <v>0.48</v>
      </c>
      <c r="G720" s="3" t="s">
        <v>19</v>
      </c>
      <c r="H720" s="2">
        <v>1100</v>
      </c>
      <c r="I720" s="3" t="s">
        <v>26</v>
      </c>
      <c r="J720" s="2">
        <v>1100</v>
      </c>
      <c r="K720" s="3" t="s">
        <v>19</v>
      </c>
      <c r="L720" s="2">
        <v>89</v>
      </c>
      <c r="M720" s="3">
        <v>14.21915486521368</v>
      </c>
      <c r="N720" s="3">
        <v>56552.637398890482</v>
      </c>
      <c r="O720" s="3">
        <v>126.90264746693188</v>
      </c>
      <c r="P720" s="3">
        <v>1</v>
      </c>
      <c r="Q720" s="3">
        <f t="shared" si="42"/>
        <v>126.90264746693188</v>
      </c>
      <c r="R720" s="4">
        <f t="shared" ref="R720:R751" si="44">Q720</f>
        <v>126.90264746693188</v>
      </c>
      <c r="S720" s="3">
        <v>18.203487734526792</v>
      </c>
      <c r="T720" s="3">
        <v>1</v>
      </c>
      <c r="U720" s="3">
        <f t="shared" si="43"/>
        <v>18.203487734526792</v>
      </c>
      <c r="V720" s="3">
        <f t="shared" ref="V720:V751" si="45">U720</f>
        <v>18.203487734526792</v>
      </c>
    </row>
    <row r="721" spans="1:22" x14ac:dyDescent="0.25">
      <c r="A721" s="3" t="s">
        <v>158</v>
      </c>
      <c r="B721" s="3" t="s">
        <v>8</v>
      </c>
      <c r="C721" s="3" t="s">
        <v>9</v>
      </c>
      <c r="D721" s="3" t="s">
        <v>197</v>
      </c>
      <c r="E721" s="3">
        <v>0.56000000000000005</v>
      </c>
      <c r="F721" s="3">
        <v>0.48</v>
      </c>
      <c r="G721" s="3" t="s">
        <v>19</v>
      </c>
      <c r="H721" s="2">
        <v>1100</v>
      </c>
      <c r="I721" s="3" t="s">
        <v>26</v>
      </c>
      <c r="J721" s="2">
        <v>1100</v>
      </c>
      <c r="K721" s="3" t="s">
        <v>19</v>
      </c>
      <c r="L721" s="2">
        <v>308</v>
      </c>
      <c r="M721" s="3">
        <v>31.662573057945316</v>
      </c>
      <c r="N721" s="3">
        <v>114890.25556309715</v>
      </c>
      <c r="O721" s="3">
        <v>253.24557472493291</v>
      </c>
      <c r="P721" s="3">
        <v>1</v>
      </c>
      <c r="Q721" s="3">
        <f t="shared" si="42"/>
        <v>253.24557472493291</v>
      </c>
      <c r="R721" s="4">
        <f t="shared" si="44"/>
        <v>253.24557472493291</v>
      </c>
      <c r="S721" s="3">
        <v>35.661510056127476</v>
      </c>
      <c r="T721" s="3">
        <v>1</v>
      </c>
      <c r="U721" s="3">
        <f t="shared" si="43"/>
        <v>35.661510056127476</v>
      </c>
      <c r="V721" s="3">
        <f t="shared" si="45"/>
        <v>35.661510056127476</v>
      </c>
    </row>
    <row r="722" spans="1:22" x14ac:dyDescent="0.25">
      <c r="A722" s="3" t="s">
        <v>158</v>
      </c>
      <c r="B722" s="3" t="s">
        <v>310</v>
      </c>
      <c r="C722" s="3" t="s">
        <v>9</v>
      </c>
      <c r="D722" s="3" t="s">
        <v>311</v>
      </c>
      <c r="E722" s="3">
        <v>0.56000000000000005</v>
      </c>
      <c r="F722" s="3">
        <v>0.48</v>
      </c>
      <c r="G722" s="3" t="s">
        <v>19</v>
      </c>
      <c r="H722" s="2">
        <v>1100</v>
      </c>
      <c r="I722" s="3" t="s">
        <v>26</v>
      </c>
      <c r="J722" s="2">
        <v>1100</v>
      </c>
      <c r="K722" s="3" t="s">
        <v>19</v>
      </c>
      <c r="L722" s="2">
        <v>97</v>
      </c>
      <c r="M722" s="3">
        <v>15.130509942198778</v>
      </c>
      <c r="N722" s="3">
        <v>51128.573275398245</v>
      </c>
      <c r="O722" s="3">
        <v>110.98394784551002</v>
      </c>
      <c r="P722" s="3">
        <v>1</v>
      </c>
      <c r="Q722" s="3">
        <f t="shared" si="42"/>
        <v>110.98394784551002</v>
      </c>
      <c r="R722" s="4">
        <f t="shared" si="44"/>
        <v>110.98394784551002</v>
      </c>
      <c r="S722" s="3">
        <v>15.660744252539516</v>
      </c>
      <c r="T722" s="3">
        <v>1</v>
      </c>
      <c r="U722" s="3">
        <f t="shared" si="43"/>
        <v>15.660744252539516</v>
      </c>
      <c r="V722" s="3">
        <f t="shared" si="45"/>
        <v>15.660744252539516</v>
      </c>
    </row>
    <row r="723" spans="1:22" x14ac:dyDescent="0.25">
      <c r="A723" s="3" t="s">
        <v>158</v>
      </c>
      <c r="B723" s="3" t="s">
        <v>310</v>
      </c>
      <c r="C723" s="3" t="s">
        <v>9</v>
      </c>
      <c r="D723" s="3" t="s">
        <v>333</v>
      </c>
      <c r="E723" s="3">
        <v>0.56000000000000005</v>
      </c>
      <c r="F723" s="3">
        <v>0.48</v>
      </c>
      <c r="G723" s="3" t="s">
        <v>19</v>
      </c>
      <c r="H723" s="2">
        <v>1100</v>
      </c>
      <c r="I723" s="3" t="s">
        <v>26</v>
      </c>
      <c r="J723" s="2">
        <v>1100</v>
      </c>
      <c r="K723" s="3" t="s">
        <v>19</v>
      </c>
      <c r="L723" s="2">
        <v>285</v>
      </c>
      <c r="M723" s="3">
        <v>38.600829876759065</v>
      </c>
      <c r="N723" s="3">
        <v>141357.49793120369</v>
      </c>
      <c r="O723" s="3">
        <v>315.02951610143958</v>
      </c>
      <c r="P723" s="3">
        <v>1</v>
      </c>
      <c r="Q723" s="3">
        <f t="shared" si="42"/>
        <v>315.02951610143958</v>
      </c>
      <c r="R723" s="4">
        <f t="shared" si="44"/>
        <v>315.02951610143958</v>
      </c>
      <c r="S723" s="3">
        <v>45.064443989595063</v>
      </c>
      <c r="T723" s="3">
        <v>1</v>
      </c>
      <c r="U723" s="3">
        <f t="shared" si="43"/>
        <v>45.064443989595063</v>
      </c>
      <c r="V723" s="3">
        <f t="shared" si="45"/>
        <v>45.064443989595063</v>
      </c>
    </row>
    <row r="724" spans="1:22" x14ac:dyDescent="0.25">
      <c r="A724" s="3" t="s">
        <v>158</v>
      </c>
      <c r="B724" s="3" t="s">
        <v>310</v>
      </c>
      <c r="C724" s="3" t="s">
        <v>9</v>
      </c>
      <c r="D724" s="3" t="s">
        <v>197</v>
      </c>
      <c r="E724" s="3">
        <v>0.56000000000000005</v>
      </c>
      <c r="F724" s="3">
        <v>0.48</v>
      </c>
      <c r="G724" s="3" t="s">
        <v>19</v>
      </c>
      <c r="H724" s="2">
        <v>1100</v>
      </c>
      <c r="I724" s="3" t="s">
        <v>26</v>
      </c>
      <c r="J724" s="2">
        <v>1100</v>
      </c>
      <c r="K724" s="3" t="s">
        <v>19</v>
      </c>
      <c r="L724" s="2">
        <v>461</v>
      </c>
      <c r="M724" s="3">
        <v>60.935440519980659</v>
      </c>
      <c r="N724" s="3">
        <v>210413.17682764566</v>
      </c>
      <c r="O724" s="3">
        <v>464.62393904797028</v>
      </c>
      <c r="P724" s="3">
        <v>1</v>
      </c>
      <c r="Q724" s="3">
        <f t="shared" si="42"/>
        <v>464.62393904797028</v>
      </c>
      <c r="R724" s="4">
        <f t="shared" si="44"/>
        <v>464.62393904797028</v>
      </c>
      <c r="S724" s="3">
        <v>67.103170323820663</v>
      </c>
      <c r="T724" s="3">
        <v>1</v>
      </c>
      <c r="U724" s="3">
        <f t="shared" si="43"/>
        <v>67.103170323820663</v>
      </c>
      <c r="V724" s="3">
        <f t="shared" si="45"/>
        <v>67.103170323820663</v>
      </c>
    </row>
    <row r="725" spans="1:22" x14ac:dyDescent="0.25">
      <c r="A725" s="3" t="s">
        <v>158</v>
      </c>
      <c r="B725" s="3" t="s">
        <v>8</v>
      </c>
      <c r="C725" s="3" t="s">
        <v>9</v>
      </c>
      <c r="D725" s="3" t="s">
        <v>197</v>
      </c>
      <c r="E725" s="3">
        <v>0.56000000000000005</v>
      </c>
      <c r="F725" s="3">
        <v>0.48</v>
      </c>
      <c r="G725" s="3" t="s">
        <v>19</v>
      </c>
      <c r="H725" s="2">
        <v>1100</v>
      </c>
      <c r="I725" s="3" t="s">
        <v>26</v>
      </c>
      <c r="J725" s="2">
        <v>1100</v>
      </c>
      <c r="K725" s="3" t="s">
        <v>168</v>
      </c>
      <c r="L725" s="2">
        <v>472</v>
      </c>
      <c r="M725" s="3">
        <v>65.223365006109077</v>
      </c>
      <c r="N725" s="3">
        <v>263894.34543133428</v>
      </c>
      <c r="O725" s="3">
        <v>574.80240642336935</v>
      </c>
      <c r="P725" s="3">
        <f>1-0.712</f>
        <v>0.28800000000000003</v>
      </c>
      <c r="Q725" s="3">
        <f t="shared" si="42"/>
        <v>165.54309304993041</v>
      </c>
      <c r="R725" s="4">
        <f t="shared" si="44"/>
        <v>165.54309304993041</v>
      </c>
      <c r="S725" s="3">
        <v>80.927608030326354</v>
      </c>
      <c r="T725" s="3">
        <f>1-0.531</f>
        <v>0.46899999999999997</v>
      </c>
      <c r="U725" s="3">
        <f t="shared" si="43"/>
        <v>37.955048166223058</v>
      </c>
      <c r="V725" s="3">
        <f t="shared" si="45"/>
        <v>37.955048166223058</v>
      </c>
    </row>
    <row r="726" spans="1:22" x14ac:dyDescent="0.25">
      <c r="A726" s="3" t="s">
        <v>158</v>
      </c>
      <c r="B726" s="3" t="s">
        <v>310</v>
      </c>
      <c r="C726" s="3" t="s">
        <v>9</v>
      </c>
      <c r="D726" s="3" t="s">
        <v>312</v>
      </c>
      <c r="E726" s="3">
        <v>0.56000000000000005</v>
      </c>
      <c r="F726" s="3">
        <v>0.48</v>
      </c>
      <c r="G726" s="3" t="s">
        <v>275</v>
      </c>
      <c r="H726" s="2">
        <v>1100</v>
      </c>
      <c r="I726" s="3" t="s">
        <v>26</v>
      </c>
      <c r="J726" s="2">
        <v>1100</v>
      </c>
      <c r="K726" s="3" t="s">
        <v>276</v>
      </c>
      <c r="L726" s="2">
        <v>3</v>
      </c>
      <c r="M726" s="3">
        <v>4.2484291194773628E-2</v>
      </c>
      <c r="N726" s="3">
        <v>132.84913120389757</v>
      </c>
      <c r="O726" s="3">
        <v>0.27105682887513094</v>
      </c>
      <c r="P726" s="3">
        <v>1</v>
      </c>
      <c r="Q726" s="3">
        <f t="shared" si="42"/>
        <v>0.27105682887513094</v>
      </c>
      <c r="R726" s="4">
        <f t="shared" si="44"/>
        <v>0.27105682887513094</v>
      </c>
      <c r="S726" s="3">
        <v>3.2451011532891191E-2</v>
      </c>
      <c r="T726" s="3">
        <v>1</v>
      </c>
      <c r="U726" s="3">
        <f t="shared" si="43"/>
        <v>3.2451011532891191E-2</v>
      </c>
      <c r="V726" s="3">
        <f t="shared" si="45"/>
        <v>3.2451011532891191E-2</v>
      </c>
    </row>
    <row r="727" spans="1:22" x14ac:dyDescent="0.25">
      <c r="A727" s="3" t="s">
        <v>158</v>
      </c>
      <c r="B727" s="3" t="s">
        <v>310</v>
      </c>
      <c r="C727" s="3" t="s">
        <v>9</v>
      </c>
      <c r="D727" s="3" t="s">
        <v>197</v>
      </c>
      <c r="E727" s="3">
        <v>0.56000000000000005</v>
      </c>
      <c r="F727" s="3">
        <v>0.48</v>
      </c>
      <c r="G727" s="3" t="s">
        <v>275</v>
      </c>
      <c r="H727" s="2">
        <v>1100</v>
      </c>
      <c r="I727" s="3" t="s">
        <v>26</v>
      </c>
      <c r="J727" s="2">
        <v>1100</v>
      </c>
      <c r="K727" s="3" t="s">
        <v>276</v>
      </c>
      <c r="L727" s="2">
        <v>139</v>
      </c>
      <c r="M727" s="3">
        <v>21.585559386586997</v>
      </c>
      <c r="N727" s="3">
        <v>81484.005761110282</v>
      </c>
      <c r="O727" s="3">
        <v>184.97447037375451</v>
      </c>
      <c r="P727" s="3">
        <v>1</v>
      </c>
      <c r="Q727" s="3">
        <f t="shared" si="42"/>
        <v>184.97447037375451</v>
      </c>
      <c r="R727" s="4">
        <f t="shared" si="44"/>
        <v>184.97447037375451</v>
      </c>
      <c r="S727" s="3">
        <v>25.462219345494436</v>
      </c>
      <c r="T727" s="3">
        <v>1</v>
      </c>
      <c r="U727" s="3">
        <f t="shared" si="43"/>
        <v>25.462219345494436</v>
      </c>
      <c r="V727" s="3">
        <f t="shared" si="45"/>
        <v>25.462219345494436</v>
      </c>
    </row>
    <row r="728" spans="1:22" x14ac:dyDescent="0.25">
      <c r="A728" s="3" t="s">
        <v>158</v>
      </c>
      <c r="B728" s="3" t="s">
        <v>310</v>
      </c>
      <c r="C728" s="3" t="s">
        <v>9</v>
      </c>
      <c r="D728" s="3" t="s">
        <v>312</v>
      </c>
      <c r="E728" s="3">
        <v>0.56000000000000005</v>
      </c>
      <c r="F728" s="3">
        <v>0.48</v>
      </c>
      <c r="G728" s="3" t="s">
        <v>294</v>
      </c>
      <c r="H728" s="2">
        <v>1100</v>
      </c>
      <c r="I728" s="3" t="s">
        <v>26</v>
      </c>
      <c r="J728" s="2">
        <v>1100</v>
      </c>
      <c r="K728" s="3" t="s">
        <v>326</v>
      </c>
      <c r="L728" s="2">
        <v>6</v>
      </c>
      <c r="M728" s="3">
        <v>0.1531746744572082</v>
      </c>
      <c r="N728" s="3">
        <v>486.34097085707884</v>
      </c>
      <c r="O728" s="3">
        <v>0.97789275411806509</v>
      </c>
      <c r="P728" s="3">
        <v>1</v>
      </c>
      <c r="Q728" s="3">
        <f t="shared" si="42"/>
        <v>0.97789275411806509</v>
      </c>
      <c r="R728" s="4">
        <f t="shared" si="44"/>
        <v>0.97789275411806509</v>
      </c>
      <c r="S728" s="3">
        <v>0.11895832780368773</v>
      </c>
      <c r="T728" s="3">
        <v>1</v>
      </c>
      <c r="U728" s="3">
        <f t="shared" si="43"/>
        <v>0.11895832780368773</v>
      </c>
      <c r="V728" s="3">
        <f t="shared" si="45"/>
        <v>0.11895832780368773</v>
      </c>
    </row>
    <row r="729" spans="1:22" x14ac:dyDescent="0.25">
      <c r="A729" s="3" t="s">
        <v>158</v>
      </c>
      <c r="B729" s="3" t="s">
        <v>8</v>
      </c>
      <c r="C729" s="3" t="s">
        <v>9</v>
      </c>
      <c r="D729" s="3" t="s">
        <v>10</v>
      </c>
      <c r="E729" s="3">
        <v>0.56000000000000005</v>
      </c>
      <c r="F729" s="3">
        <v>0.48</v>
      </c>
      <c r="G729" s="3" t="s">
        <v>11</v>
      </c>
      <c r="H729" s="2">
        <v>1100</v>
      </c>
      <c r="I729" s="3" t="s">
        <v>26</v>
      </c>
      <c r="J729" s="2">
        <v>1100</v>
      </c>
      <c r="K729" s="3" t="s">
        <v>13</v>
      </c>
      <c r="L729" s="2">
        <v>65</v>
      </c>
      <c r="M729" s="3">
        <v>6.8861465672228377</v>
      </c>
      <c r="N729" s="3">
        <v>24792.105800926383</v>
      </c>
      <c r="O729" s="3">
        <v>53.923826540856162</v>
      </c>
      <c r="P729" s="3">
        <v>1</v>
      </c>
      <c r="Q729" s="3">
        <f t="shared" si="42"/>
        <v>53.923826540856162</v>
      </c>
      <c r="R729" s="4">
        <f t="shared" si="44"/>
        <v>53.923826540856162</v>
      </c>
      <c r="S729" s="3">
        <v>7.6492204468399487</v>
      </c>
      <c r="T729" s="3">
        <v>1</v>
      </c>
      <c r="U729" s="3">
        <f t="shared" si="43"/>
        <v>7.6492204468399487</v>
      </c>
      <c r="V729" s="3">
        <f t="shared" si="45"/>
        <v>7.6492204468399487</v>
      </c>
    </row>
    <row r="730" spans="1:22" x14ac:dyDescent="0.25">
      <c r="A730" s="3" t="s">
        <v>158</v>
      </c>
      <c r="B730" s="3" t="s">
        <v>8</v>
      </c>
      <c r="C730" s="3" t="s">
        <v>9</v>
      </c>
      <c r="D730" s="3" t="s">
        <v>197</v>
      </c>
      <c r="E730" s="3">
        <v>0.56000000000000005</v>
      </c>
      <c r="F730" s="3">
        <v>0.48</v>
      </c>
      <c r="G730" s="3" t="s">
        <v>11</v>
      </c>
      <c r="H730" s="2">
        <v>1100</v>
      </c>
      <c r="I730" s="3" t="s">
        <v>26</v>
      </c>
      <c r="J730" s="2">
        <v>1100</v>
      </c>
      <c r="K730" s="3" t="s">
        <v>13</v>
      </c>
      <c r="L730" s="2">
        <v>63</v>
      </c>
      <c r="M730" s="3">
        <v>9.1971764906954068</v>
      </c>
      <c r="N730" s="3">
        <v>35385.881430805493</v>
      </c>
      <c r="O730" s="3">
        <v>73.636375147305515</v>
      </c>
      <c r="P730" s="3">
        <v>1</v>
      </c>
      <c r="Q730" s="3">
        <f t="shared" si="42"/>
        <v>73.636375147305515</v>
      </c>
      <c r="R730" s="4">
        <f t="shared" si="44"/>
        <v>73.636375147305515</v>
      </c>
      <c r="S730" s="3">
        <v>10.134349961946052</v>
      </c>
      <c r="T730" s="3">
        <v>1</v>
      </c>
      <c r="U730" s="3">
        <f t="shared" si="43"/>
        <v>10.134349961946052</v>
      </c>
      <c r="V730" s="3">
        <f t="shared" si="45"/>
        <v>10.134349961946052</v>
      </c>
    </row>
    <row r="731" spans="1:22" x14ac:dyDescent="0.25">
      <c r="A731" s="3" t="s">
        <v>158</v>
      </c>
      <c r="B731" s="3" t="s">
        <v>8</v>
      </c>
      <c r="C731" s="3" t="s">
        <v>9</v>
      </c>
      <c r="D731" s="3" t="s">
        <v>197</v>
      </c>
      <c r="E731" s="3">
        <v>0.56000000000000005</v>
      </c>
      <c r="F731" s="3">
        <v>0.48</v>
      </c>
      <c r="G731" s="3" t="s">
        <v>11</v>
      </c>
      <c r="H731" s="2">
        <v>1100</v>
      </c>
      <c r="I731" s="3" t="s">
        <v>26</v>
      </c>
      <c r="J731" s="2">
        <v>1100</v>
      </c>
      <c r="K731" s="3" t="s">
        <v>198</v>
      </c>
      <c r="L731" s="2">
        <v>35</v>
      </c>
      <c r="M731" s="3">
        <v>0.88703478211289422</v>
      </c>
      <c r="N731" s="3">
        <v>2699.1643904494376</v>
      </c>
      <c r="O731" s="3">
        <v>7.2650697374238717</v>
      </c>
      <c r="P731" s="3">
        <f>1-0.712</f>
        <v>0.28800000000000003</v>
      </c>
      <c r="Q731" s="3">
        <f t="shared" si="42"/>
        <v>2.0923400843780753</v>
      </c>
      <c r="R731" s="4">
        <f t="shared" si="44"/>
        <v>2.0923400843780753</v>
      </c>
      <c r="S731" s="3">
        <v>1.1109543618967612</v>
      </c>
      <c r="T731" s="3">
        <f>1-0.531</f>
        <v>0.46899999999999997</v>
      </c>
      <c r="U731" s="3">
        <f t="shared" si="43"/>
        <v>0.52103759572958097</v>
      </c>
      <c r="V731" s="3">
        <f t="shared" si="45"/>
        <v>0.52103759572958097</v>
      </c>
    </row>
    <row r="732" spans="1:22" x14ac:dyDescent="0.25">
      <c r="A732" s="3" t="s">
        <v>158</v>
      </c>
      <c r="B732" s="3" t="s">
        <v>8</v>
      </c>
      <c r="C732" s="3" t="s">
        <v>9</v>
      </c>
      <c r="D732" s="3" t="s">
        <v>197</v>
      </c>
      <c r="E732" s="3">
        <v>0.56000000000000005</v>
      </c>
      <c r="F732" s="3">
        <v>0.48</v>
      </c>
      <c r="G732" s="3" t="s">
        <v>184</v>
      </c>
      <c r="H732" s="2">
        <v>1100</v>
      </c>
      <c r="I732" s="3" t="s">
        <v>26</v>
      </c>
      <c r="J732" s="2">
        <v>1100</v>
      </c>
      <c r="K732" s="3" t="s">
        <v>213</v>
      </c>
      <c r="L732" s="2">
        <v>2</v>
      </c>
      <c r="M732" s="3">
        <v>3.5246505895818148E-4</v>
      </c>
      <c r="N732" s="3">
        <v>1.300283023129301</v>
      </c>
      <c r="O732" s="3">
        <v>3.031425741675131E-3</v>
      </c>
      <c r="P732" s="3">
        <f>1-0.712</f>
        <v>0.28800000000000003</v>
      </c>
      <c r="Q732" s="3">
        <f t="shared" si="42"/>
        <v>8.7305061360243785E-4</v>
      </c>
      <c r="R732" s="4">
        <f t="shared" si="44"/>
        <v>8.7305061360243785E-4</v>
      </c>
      <c r="S732" s="3">
        <v>4.369596512684631E-4</v>
      </c>
      <c r="T732" s="3">
        <f>1-0.531</f>
        <v>0.46899999999999997</v>
      </c>
      <c r="U732" s="3">
        <f t="shared" si="43"/>
        <v>2.0493407644490917E-4</v>
      </c>
      <c r="V732" s="3">
        <f t="shared" si="45"/>
        <v>2.0493407644490917E-4</v>
      </c>
    </row>
    <row r="733" spans="1:22" x14ac:dyDescent="0.25">
      <c r="A733" s="3" t="s">
        <v>158</v>
      </c>
      <c r="B733" s="3" t="s">
        <v>8</v>
      </c>
      <c r="C733" s="3" t="s">
        <v>9</v>
      </c>
      <c r="D733" s="3" t="s">
        <v>197</v>
      </c>
      <c r="E733" s="3">
        <v>0.56000000000000005</v>
      </c>
      <c r="F733" s="3">
        <v>0.48</v>
      </c>
      <c r="G733" s="3" t="s">
        <v>183</v>
      </c>
      <c r="H733" s="2">
        <v>1100</v>
      </c>
      <c r="I733" s="3" t="s">
        <v>26</v>
      </c>
      <c r="J733" s="2">
        <v>1100</v>
      </c>
      <c r="K733" s="3" t="s">
        <v>169</v>
      </c>
      <c r="L733" s="2">
        <v>300</v>
      </c>
      <c r="M733" s="3">
        <v>40.078648154836124</v>
      </c>
      <c r="N733" s="3">
        <v>150215.69184075404</v>
      </c>
      <c r="O733" s="3">
        <v>341.55926256148967</v>
      </c>
      <c r="P733" s="3">
        <v>1</v>
      </c>
      <c r="Q733" s="3">
        <f t="shared" si="42"/>
        <v>341.55926256148967</v>
      </c>
      <c r="R733" s="4">
        <f t="shared" si="44"/>
        <v>341.55926256148967</v>
      </c>
      <c r="S733" s="3">
        <v>48.686315819399702</v>
      </c>
      <c r="T733" s="3">
        <v>1</v>
      </c>
      <c r="U733" s="3">
        <f t="shared" si="43"/>
        <v>48.686315819399702</v>
      </c>
      <c r="V733" s="3">
        <f t="shared" si="45"/>
        <v>48.686315819399702</v>
      </c>
    </row>
    <row r="734" spans="1:22" x14ac:dyDescent="0.25">
      <c r="A734" s="3" t="s">
        <v>158</v>
      </c>
      <c r="B734" s="3" t="s">
        <v>310</v>
      </c>
      <c r="C734" s="3" t="s">
        <v>9</v>
      </c>
      <c r="D734" s="3" t="s">
        <v>197</v>
      </c>
      <c r="E734" s="3">
        <v>0.56000000000000005</v>
      </c>
      <c r="F734" s="3">
        <v>0.48</v>
      </c>
      <c r="G734" s="3" t="s">
        <v>183</v>
      </c>
      <c r="H734" s="2">
        <v>1100</v>
      </c>
      <c r="I734" s="3" t="s">
        <v>26</v>
      </c>
      <c r="J734" s="2">
        <v>1100</v>
      </c>
      <c r="K734" s="3" t="s">
        <v>169</v>
      </c>
      <c r="L734" s="2">
        <v>12</v>
      </c>
      <c r="M734" s="3">
        <v>0.95530572846201856</v>
      </c>
      <c r="N734" s="3">
        <v>2949.3572484244696</v>
      </c>
      <c r="O734" s="3">
        <v>7.666583505763505</v>
      </c>
      <c r="P734" s="3">
        <v>1</v>
      </c>
      <c r="Q734" s="3">
        <f t="shared" si="42"/>
        <v>7.666583505763505</v>
      </c>
      <c r="R734" s="4">
        <f t="shared" si="44"/>
        <v>7.666583505763505</v>
      </c>
      <c r="S734" s="3">
        <v>1.1457894233066526</v>
      </c>
      <c r="T734" s="3">
        <v>1</v>
      </c>
      <c r="U734" s="3">
        <f t="shared" si="43"/>
        <v>1.1457894233066526</v>
      </c>
      <c r="V734" s="3">
        <f t="shared" si="45"/>
        <v>1.1457894233066526</v>
      </c>
    </row>
    <row r="735" spans="1:22" x14ac:dyDescent="0.25">
      <c r="A735" s="3" t="s">
        <v>158</v>
      </c>
      <c r="B735" s="3" t="s">
        <v>8</v>
      </c>
      <c r="C735" s="3" t="s">
        <v>9</v>
      </c>
      <c r="D735" s="3" t="s">
        <v>197</v>
      </c>
      <c r="E735" s="3">
        <v>0.56000000000000005</v>
      </c>
      <c r="F735" s="3">
        <v>0.48</v>
      </c>
      <c r="G735" s="3" t="s">
        <v>183</v>
      </c>
      <c r="H735" s="2">
        <v>1100</v>
      </c>
      <c r="I735" s="3" t="s">
        <v>26</v>
      </c>
      <c r="J735" s="2">
        <v>1100</v>
      </c>
      <c r="K735" s="3" t="s">
        <v>199</v>
      </c>
      <c r="L735" s="2">
        <v>7503</v>
      </c>
      <c r="M735" s="3">
        <v>2800.1462114331202</v>
      </c>
      <c r="N735" s="3">
        <v>11825409.772742871</v>
      </c>
      <c r="O735" s="3">
        <v>24570.754737353724</v>
      </c>
      <c r="P735" s="3">
        <f>1-0.712</f>
        <v>0.28800000000000003</v>
      </c>
      <c r="Q735" s="3">
        <f t="shared" si="42"/>
        <v>7076.3773643578734</v>
      </c>
      <c r="R735" s="4">
        <f t="shared" si="44"/>
        <v>7076.3773643578734</v>
      </c>
      <c r="S735" s="3">
        <v>3394.6540271222266</v>
      </c>
      <c r="T735" s="3">
        <f>1-0.531</f>
        <v>0.46899999999999997</v>
      </c>
      <c r="U735" s="3">
        <f t="shared" si="43"/>
        <v>1592.0927387203242</v>
      </c>
      <c r="V735" s="3">
        <f t="shared" si="45"/>
        <v>1592.0927387203242</v>
      </c>
    </row>
    <row r="736" spans="1:22" x14ac:dyDescent="0.25">
      <c r="A736" s="3" t="s">
        <v>158</v>
      </c>
      <c r="B736" s="3" t="s">
        <v>310</v>
      </c>
      <c r="C736" s="3" t="s">
        <v>9</v>
      </c>
      <c r="D736" s="3" t="s">
        <v>197</v>
      </c>
      <c r="E736" s="3">
        <v>0.56000000000000005</v>
      </c>
      <c r="F736" s="3">
        <v>0.48</v>
      </c>
      <c r="G736" s="3" t="s">
        <v>183</v>
      </c>
      <c r="H736" s="2">
        <v>1100</v>
      </c>
      <c r="I736" s="3" t="s">
        <v>26</v>
      </c>
      <c r="J736" s="2">
        <v>1100</v>
      </c>
      <c r="K736" s="3" t="s">
        <v>199</v>
      </c>
      <c r="L736" s="2">
        <v>1</v>
      </c>
      <c r="M736" s="3">
        <v>1.2735998125344055E-4</v>
      </c>
      <c r="N736" s="3">
        <v>0.51021197892553749</v>
      </c>
      <c r="O736" s="3">
        <v>1.0906125328295443E-3</v>
      </c>
      <c r="P736" s="3">
        <f>1-0.712</f>
        <v>0.28800000000000003</v>
      </c>
      <c r="Q736" s="3">
        <f t="shared" si="42"/>
        <v>3.1409640945490882E-4</v>
      </c>
      <c r="R736" s="4">
        <f t="shared" si="44"/>
        <v>3.1409640945490882E-4</v>
      </c>
      <c r="S736" s="3">
        <v>1.4966127985314474E-4</v>
      </c>
      <c r="T736" s="3">
        <f>1-0.531</f>
        <v>0.46899999999999997</v>
      </c>
      <c r="U736" s="3">
        <f t="shared" si="43"/>
        <v>7.0191140251124875E-5</v>
      </c>
      <c r="V736" s="3">
        <f t="shared" si="45"/>
        <v>7.0191140251124875E-5</v>
      </c>
    </row>
    <row r="737" spans="1:22" x14ac:dyDescent="0.25">
      <c r="A737" s="3" t="s">
        <v>158</v>
      </c>
      <c r="B737" s="3" t="s">
        <v>310</v>
      </c>
      <c r="C737" s="3" t="s">
        <v>9</v>
      </c>
      <c r="D737" s="3" t="s">
        <v>312</v>
      </c>
      <c r="E737" s="3">
        <v>0.56000000000000005</v>
      </c>
      <c r="F737" s="3">
        <v>0.48</v>
      </c>
      <c r="G737" s="3" t="s">
        <v>320</v>
      </c>
      <c r="H737" s="2">
        <v>1100</v>
      </c>
      <c r="I737" s="3" t="s">
        <v>26</v>
      </c>
      <c r="J737" s="2">
        <v>1100</v>
      </c>
      <c r="K737" s="3" t="s">
        <v>314</v>
      </c>
      <c r="L737" s="2">
        <v>167</v>
      </c>
      <c r="M737" s="3">
        <v>24.454831594357049</v>
      </c>
      <c r="N737" s="3">
        <v>90441.714111022739</v>
      </c>
      <c r="O737" s="3">
        <v>179.07966458492859</v>
      </c>
      <c r="P737" s="3">
        <v>1</v>
      </c>
      <c r="Q737" s="3">
        <f t="shared" si="42"/>
        <v>179.07966458492859</v>
      </c>
      <c r="R737" s="4">
        <f t="shared" si="44"/>
        <v>179.07966458492859</v>
      </c>
      <c r="S737" s="3">
        <v>24.809938275723372</v>
      </c>
      <c r="T737" s="3">
        <v>1</v>
      </c>
      <c r="U737" s="3">
        <f t="shared" si="43"/>
        <v>24.809938275723372</v>
      </c>
      <c r="V737" s="3">
        <f t="shared" si="45"/>
        <v>24.809938275723372</v>
      </c>
    </row>
    <row r="738" spans="1:22" x14ac:dyDescent="0.25">
      <c r="A738" s="3" t="s">
        <v>158</v>
      </c>
      <c r="B738" s="3" t="s">
        <v>310</v>
      </c>
      <c r="C738" s="3" t="s">
        <v>9</v>
      </c>
      <c r="D738" s="3" t="s">
        <v>197</v>
      </c>
      <c r="E738" s="3">
        <v>0.56000000000000005</v>
      </c>
      <c r="F738" s="3">
        <v>0.48</v>
      </c>
      <c r="G738" s="3" t="s">
        <v>320</v>
      </c>
      <c r="H738" s="2">
        <v>1100</v>
      </c>
      <c r="I738" s="3" t="s">
        <v>26</v>
      </c>
      <c r="J738" s="2">
        <v>1100</v>
      </c>
      <c r="K738" s="3" t="s">
        <v>314</v>
      </c>
      <c r="L738" s="2">
        <v>957</v>
      </c>
      <c r="M738" s="3">
        <v>180.64759790556778</v>
      </c>
      <c r="N738" s="3">
        <v>717644.59169020923</v>
      </c>
      <c r="O738" s="3">
        <v>1537.4409550137868</v>
      </c>
      <c r="P738" s="3">
        <v>1</v>
      </c>
      <c r="Q738" s="3">
        <f t="shared" si="42"/>
        <v>1537.4409550137868</v>
      </c>
      <c r="R738" s="4">
        <f t="shared" si="44"/>
        <v>1537.4409550137868</v>
      </c>
      <c r="S738" s="3">
        <v>215.22339272330765</v>
      </c>
      <c r="T738" s="3">
        <v>1</v>
      </c>
      <c r="U738" s="3">
        <f t="shared" si="43"/>
        <v>215.22339272330765</v>
      </c>
      <c r="V738" s="3">
        <f t="shared" si="45"/>
        <v>215.22339272330765</v>
      </c>
    </row>
    <row r="739" spans="1:22" x14ac:dyDescent="0.25">
      <c r="A739" s="3" t="s">
        <v>158</v>
      </c>
      <c r="B739" s="3" t="s">
        <v>89</v>
      </c>
      <c r="C739" s="3" t="s">
        <v>9</v>
      </c>
      <c r="D739" s="3" t="s">
        <v>262</v>
      </c>
      <c r="E739" s="3">
        <v>0.56000000000000005</v>
      </c>
      <c r="F739" s="3">
        <v>0.48</v>
      </c>
      <c r="G739" s="3" t="s">
        <v>277</v>
      </c>
      <c r="H739" s="2">
        <v>1100</v>
      </c>
      <c r="I739" s="3" t="s">
        <v>26</v>
      </c>
      <c r="J739" s="2">
        <v>1100</v>
      </c>
      <c r="K739" s="3" t="s">
        <v>274</v>
      </c>
      <c r="L739" s="2">
        <v>486</v>
      </c>
      <c r="M739" s="3">
        <v>58.242381442641424</v>
      </c>
      <c r="N739" s="3">
        <v>228346.74574804137</v>
      </c>
      <c r="O739" s="3">
        <v>507.49003947085657</v>
      </c>
      <c r="P739" s="3">
        <v>1</v>
      </c>
      <c r="Q739" s="3">
        <f t="shared" si="42"/>
        <v>507.49003947085657</v>
      </c>
      <c r="R739" s="4">
        <f t="shared" si="44"/>
        <v>507.49003947085657</v>
      </c>
      <c r="S739" s="3">
        <v>72.280650420318437</v>
      </c>
      <c r="T739" s="3">
        <v>1</v>
      </c>
      <c r="U739" s="3">
        <f t="shared" si="43"/>
        <v>72.280650420318437</v>
      </c>
      <c r="V739" s="3">
        <f t="shared" si="45"/>
        <v>72.280650420318437</v>
      </c>
    </row>
    <row r="740" spans="1:22" x14ac:dyDescent="0.25">
      <c r="A740" s="3" t="s">
        <v>158</v>
      </c>
      <c r="B740" s="3" t="s">
        <v>89</v>
      </c>
      <c r="C740" s="3" t="s">
        <v>9</v>
      </c>
      <c r="D740" s="3" t="s">
        <v>262</v>
      </c>
      <c r="E740" s="3">
        <v>0.56000000000000005</v>
      </c>
      <c r="F740" s="3">
        <v>0.48</v>
      </c>
      <c r="G740" s="3" t="s">
        <v>294</v>
      </c>
      <c r="H740" s="2">
        <v>1100</v>
      </c>
      <c r="I740" s="3" t="s">
        <v>26</v>
      </c>
      <c r="J740" s="2">
        <v>1100</v>
      </c>
      <c r="K740" s="3" t="s">
        <v>295</v>
      </c>
      <c r="L740" s="2">
        <v>12</v>
      </c>
      <c r="M740" s="3">
        <v>0.58472002268176027</v>
      </c>
      <c r="N740" s="3">
        <v>2370.7880075622966</v>
      </c>
      <c r="O740" s="3">
        <v>4.9752938015170471</v>
      </c>
      <c r="P740" s="3">
        <v>1</v>
      </c>
      <c r="Q740" s="3">
        <f t="shared" si="42"/>
        <v>4.9752938015170471</v>
      </c>
      <c r="R740" s="4">
        <f t="shared" si="44"/>
        <v>4.9752938015170471</v>
      </c>
      <c r="S740" s="3">
        <v>0.6958160042940722</v>
      </c>
      <c r="T740" s="3">
        <v>1</v>
      </c>
      <c r="U740" s="3">
        <f t="shared" si="43"/>
        <v>0.6958160042940722</v>
      </c>
      <c r="V740" s="3">
        <f t="shared" si="45"/>
        <v>0.6958160042940722</v>
      </c>
    </row>
    <row r="741" spans="1:22" x14ac:dyDescent="0.25">
      <c r="A741" s="3" t="s">
        <v>158</v>
      </c>
      <c r="B741" s="3" t="s">
        <v>8</v>
      </c>
      <c r="C741" s="3" t="s">
        <v>9</v>
      </c>
      <c r="D741" s="3" t="s">
        <v>10</v>
      </c>
      <c r="E741" s="3">
        <v>0.56000000000000005</v>
      </c>
      <c r="F741" s="3">
        <v>0.48</v>
      </c>
      <c r="G741" s="3" t="s">
        <v>184</v>
      </c>
      <c r="H741" s="2">
        <v>1100</v>
      </c>
      <c r="I741" s="3" t="s">
        <v>26</v>
      </c>
      <c r="J741" s="2">
        <v>1100</v>
      </c>
      <c r="K741" s="3" t="s">
        <v>170</v>
      </c>
      <c r="L741" s="2">
        <v>86</v>
      </c>
      <c r="M741" s="3">
        <v>13.838660699563198</v>
      </c>
      <c r="N741" s="3">
        <v>54008.680053657517</v>
      </c>
      <c r="O741" s="3">
        <v>115.79930981602959</v>
      </c>
      <c r="P741" s="3">
        <v>1</v>
      </c>
      <c r="Q741" s="3">
        <f t="shared" si="42"/>
        <v>115.79930981602959</v>
      </c>
      <c r="R741" s="4">
        <f t="shared" si="44"/>
        <v>115.79930981602959</v>
      </c>
      <c r="S741" s="3">
        <v>16.186745970584052</v>
      </c>
      <c r="T741" s="3">
        <v>1</v>
      </c>
      <c r="U741" s="3">
        <f t="shared" si="43"/>
        <v>16.186745970584052</v>
      </c>
      <c r="V741" s="3">
        <f t="shared" si="45"/>
        <v>16.186745970584052</v>
      </c>
    </row>
    <row r="742" spans="1:22" x14ac:dyDescent="0.25">
      <c r="A742" s="3" t="s">
        <v>158</v>
      </c>
      <c r="B742" s="3" t="s">
        <v>8</v>
      </c>
      <c r="C742" s="3" t="s">
        <v>9</v>
      </c>
      <c r="D742" s="3" t="s">
        <v>197</v>
      </c>
      <c r="E742" s="3">
        <v>0.56000000000000005</v>
      </c>
      <c r="F742" s="3">
        <v>0.48</v>
      </c>
      <c r="G742" s="3" t="s">
        <v>184</v>
      </c>
      <c r="H742" s="2">
        <v>1100</v>
      </c>
      <c r="I742" s="3" t="s">
        <v>26</v>
      </c>
      <c r="J742" s="2">
        <v>1100</v>
      </c>
      <c r="K742" s="3" t="s">
        <v>170</v>
      </c>
      <c r="L742" s="2">
        <v>30</v>
      </c>
      <c r="M742" s="3">
        <v>5.8506670242549745</v>
      </c>
      <c r="N742" s="3">
        <v>22785.316926355787</v>
      </c>
      <c r="O742" s="3">
        <v>49.193956455773971</v>
      </c>
      <c r="P742" s="3">
        <v>1</v>
      </c>
      <c r="Q742" s="3">
        <f t="shared" si="42"/>
        <v>49.193956455773971</v>
      </c>
      <c r="R742" s="4">
        <f t="shared" si="44"/>
        <v>49.193956455773971</v>
      </c>
      <c r="S742" s="3">
        <v>6.6418423723919364</v>
      </c>
      <c r="T742" s="3">
        <v>1</v>
      </c>
      <c r="U742" s="3">
        <f t="shared" si="43"/>
        <v>6.6418423723919364</v>
      </c>
      <c r="V742" s="3">
        <f t="shared" si="45"/>
        <v>6.6418423723919364</v>
      </c>
    </row>
    <row r="743" spans="1:22" x14ac:dyDescent="0.25">
      <c r="A743" s="3" t="s">
        <v>158</v>
      </c>
      <c r="B743" s="3" t="s">
        <v>8</v>
      </c>
      <c r="C743" s="3" t="s">
        <v>9</v>
      </c>
      <c r="D743" s="3" t="s">
        <v>197</v>
      </c>
      <c r="E743" s="3">
        <v>0.56000000000000005</v>
      </c>
      <c r="F743" s="3">
        <v>0.48</v>
      </c>
      <c r="G743" s="3" t="s">
        <v>184</v>
      </c>
      <c r="H743" s="2">
        <v>1100</v>
      </c>
      <c r="I743" s="3" t="s">
        <v>26</v>
      </c>
      <c r="J743" s="2">
        <v>1100</v>
      </c>
      <c r="K743" s="3" t="s">
        <v>172</v>
      </c>
      <c r="L743" s="2">
        <v>213</v>
      </c>
      <c r="M743" s="3">
        <v>23.199193272036066</v>
      </c>
      <c r="N743" s="3">
        <v>90944.15780313818</v>
      </c>
      <c r="O743" s="3">
        <v>190.05810908454686</v>
      </c>
      <c r="P743" s="3">
        <f>1-0.712</f>
        <v>0.28800000000000003</v>
      </c>
      <c r="Q743" s="3">
        <f t="shared" si="42"/>
        <v>54.736735416349504</v>
      </c>
      <c r="R743" s="4">
        <f t="shared" si="44"/>
        <v>54.736735416349504</v>
      </c>
      <c r="S743" s="3">
        <v>25.896823040418756</v>
      </c>
      <c r="T743" s="3">
        <f>1-0.531</f>
        <v>0.46899999999999997</v>
      </c>
      <c r="U743" s="3">
        <f t="shared" si="43"/>
        <v>12.145610005956396</v>
      </c>
      <c r="V743" s="3">
        <f t="shared" si="45"/>
        <v>12.145610005956396</v>
      </c>
    </row>
    <row r="744" spans="1:22" x14ac:dyDescent="0.25">
      <c r="A744" s="3" t="s">
        <v>158</v>
      </c>
      <c r="B744" s="3" t="s">
        <v>89</v>
      </c>
      <c r="C744" s="3" t="s">
        <v>9</v>
      </c>
      <c r="D744" s="3" t="s">
        <v>262</v>
      </c>
      <c r="E744" s="3">
        <v>0.56000000000000005</v>
      </c>
      <c r="F744" s="3">
        <v>0.48</v>
      </c>
      <c r="G744" s="3" t="s">
        <v>283</v>
      </c>
      <c r="H744" s="2">
        <v>1100</v>
      </c>
      <c r="I744" s="3" t="s">
        <v>26</v>
      </c>
      <c r="J744" s="2">
        <v>1100</v>
      </c>
      <c r="K744" s="3" t="s">
        <v>263</v>
      </c>
      <c r="L744" s="2">
        <v>184</v>
      </c>
      <c r="M744" s="3">
        <v>10.185850528631907</v>
      </c>
      <c r="N744" s="3">
        <v>40804.507249709379</v>
      </c>
      <c r="O744" s="3">
        <v>91.968450505416669</v>
      </c>
      <c r="P744" s="3">
        <v>1</v>
      </c>
      <c r="Q744" s="3">
        <f t="shared" si="42"/>
        <v>91.968450505416669</v>
      </c>
      <c r="R744" s="4">
        <f t="shared" si="44"/>
        <v>91.968450505416669</v>
      </c>
      <c r="S744" s="3">
        <v>12.471757052043973</v>
      </c>
      <c r="T744" s="3">
        <v>1</v>
      </c>
      <c r="U744" s="3">
        <f t="shared" si="43"/>
        <v>12.471757052043973</v>
      </c>
      <c r="V744" s="3">
        <f t="shared" si="45"/>
        <v>12.471757052043973</v>
      </c>
    </row>
    <row r="745" spans="1:22" x14ac:dyDescent="0.25">
      <c r="A745" s="3" t="s">
        <v>158</v>
      </c>
      <c r="B745" s="3" t="s">
        <v>310</v>
      </c>
      <c r="C745" s="3" t="s">
        <v>9</v>
      </c>
      <c r="D745" s="3" t="s">
        <v>197</v>
      </c>
      <c r="E745" s="3">
        <v>0.56000000000000005</v>
      </c>
      <c r="F745" s="3">
        <v>0.48</v>
      </c>
      <c r="G745" s="3" t="s">
        <v>283</v>
      </c>
      <c r="H745" s="2">
        <v>1100</v>
      </c>
      <c r="I745" s="3" t="s">
        <v>26</v>
      </c>
      <c r="J745" s="2">
        <v>1100</v>
      </c>
      <c r="K745" s="3" t="s">
        <v>263</v>
      </c>
      <c r="L745" s="2">
        <v>100</v>
      </c>
      <c r="M745" s="3">
        <v>5.3868900688715309</v>
      </c>
      <c r="N745" s="3">
        <v>20123.000820065787</v>
      </c>
      <c r="O745" s="3">
        <v>44.887541695829931</v>
      </c>
      <c r="P745" s="3">
        <v>1</v>
      </c>
      <c r="Q745" s="3">
        <f t="shared" si="42"/>
        <v>44.887541695829931</v>
      </c>
      <c r="R745" s="4">
        <f t="shared" si="44"/>
        <v>44.887541695829931</v>
      </c>
      <c r="S745" s="3">
        <v>6.1970628357419146</v>
      </c>
      <c r="T745" s="3">
        <v>1</v>
      </c>
      <c r="U745" s="3">
        <f t="shared" si="43"/>
        <v>6.1970628357419146</v>
      </c>
      <c r="V745" s="3">
        <f t="shared" si="45"/>
        <v>6.1970628357419146</v>
      </c>
    </row>
    <row r="746" spans="1:22" x14ac:dyDescent="0.25">
      <c r="A746" s="3" t="s">
        <v>158</v>
      </c>
      <c r="B746" s="3" t="s">
        <v>89</v>
      </c>
      <c r="C746" s="3" t="s">
        <v>9</v>
      </c>
      <c r="D746" s="3" t="s">
        <v>262</v>
      </c>
      <c r="E746" s="3">
        <v>0.56000000000000005</v>
      </c>
      <c r="F746" s="3">
        <v>0.48</v>
      </c>
      <c r="G746" s="3" t="s">
        <v>283</v>
      </c>
      <c r="H746" s="2">
        <v>1100</v>
      </c>
      <c r="I746" s="3" t="s">
        <v>26</v>
      </c>
      <c r="J746" s="2">
        <v>1100</v>
      </c>
      <c r="K746" s="3" t="s">
        <v>284</v>
      </c>
      <c r="L746" s="2">
        <v>62</v>
      </c>
      <c r="M746" s="3">
        <v>8.866015121695991</v>
      </c>
      <c r="N746" s="3">
        <v>35604.564659680778</v>
      </c>
      <c r="O746" s="3">
        <v>76.077316418023798</v>
      </c>
      <c r="P746" s="3">
        <v>1</v>
      </c>
      <c r="Q746" s="3">
        <f t="shared" si="42"/>
        <v>76.077316418023798</v>
      </c>
      <c r="R746" s="4">
        <f t="shared" si="44"/>
        <v>76.077316418023798</v>
      </c>
      <c r="S746" s="3">
        <v>10.740373703764583</v>
      </c>
      <c r="T746" s="3">
        <v>1</v>
      </c>
      <c r="U746" s="3">
        <f t="shared" si="43"/>
        <v>10.740373703764583</v>
      </c>
      <c r="V746" s="3">
        <f t="shared" si="45"/>
        <v>10.740373703764583</v>
      </c>
    </row>
    <row r="747" spans="1:22" x14ac:dyDescent="0.25">
      <c r="A747" s="3" t="s">
        <v>158</v>
      </c>
      <c r="B747" s="3" t="s">
        <v>310</v>
      </c>
      <c r="C747" s="3" t="s">
        <v>9</v>
      </c>
      <c r="D747" s="3" t="s">
        <v>197</v>
      </c>
      <c r="E747" s="3">
        <v>0.56000000000000005</v>
      </c>
      <c r="F747" s="3">
        <v>0.48</v>
      </c>
      <c r="G747" s="3" t="s">
        <v>283</v>
      </c>
      <c r="H747" s="2">
        <v>1100</v>
      </c>
      <c r="I747" s="3" t="s">
        <v>26</v>
      </c>
      <c r="J747" s="2">
        <v>1100</v>
      </c>
      <c r="K747" s="3" t="s">
        <v>322</v>
      </c>
      <c r="L747" s="2">
        <v>3</v>
      </c>
      <c r="M747" s="3">
        <v>8.6278160005623883E-2</v>
      </c>
      <c r="N747" s="3">
        <v>297.14115251034934</v>
      </c>
      <c r="O747" s="3">
        <v>0.72607085040570662</v>
      </c>
      <c r="P747" s="3">
        <v>1</v>
      </c>
      <c r="Q747" s="3">
        <f t="shared" si="42"/>
        <v>0.72607085040570662</v>
      </c>
      <c r="R747" s="4">
        <f t="shared" si="44"/>
        <v>0.72607085040570662</v>
      </c>
      <c r="S747" s="3">
        <v>0.10140971645107723</v>
      </c>
      <c r="T747" s="3">
        <v>1</v>
      </c>
      <c r="U747" s="3">
        <f t="shared" si="43"/>
        <v>0.10140971645107723</v>
      </c>
      <c r="V747" s="3">
        <f t="shared" si="45"/>
        <v>0.10140971645107723</v>
      </c>
    </row>
    <row r="748" spans="1:22" x14ac:dyDescent="0.25">
      <c r="A748" s="3" t="s">
        <v>158</v>
      </c>
      <c r="B748" s="3" t="s">
        <v>89</v>
      </c>
      <c r="C748" s="3" t="s">
        <v>9</v>
      </c>
      <c r="D748" s="3" t="s">
        <v>262</v>
      </c>
      <c r="E748" s="3">
        <v>0.56000000000000005</v>
      </c>
      <c r="F748" s="3">
        <v>0.48</v>
      </c>
      <c r="G748" s="3" t="s">
        <v>283</v>
      </c>
      <c r="H748" s="2">
        <v>1100</v>
      </c>
      <c r="I748" s="3" t="s">
        <v>26</v>
      </c>
      <c r="J748" s="2">
        <v>1100</v>
      </c>
      <c r="K748" s="3" t="s">
        <v>285</v>
      </c>
      <c r="L748" s="2">
        <v>82</v>
      </c>
      <c r="M748" s="3">
        <v>14.589607344066673</v>
      </c>
      <c r="N748" s="3">
        <v>58794.727031451293</v>
      </c>
      <c r="O748" s="3">
        <v>122.28439012060446</v>
      </c>
      <c r="P748" s="3">
        <v>1</v>
      </c>
      <c r="Q748" s="3">
        <f t="shared" si="42"/>
        <v>122.28439012060446</v>
      </c>
      <c r="R748" s="4">
        <f t="shared" si="44"/>
        <v>122.28439012060446</v>
      </c>
      <c r="S748" s="3">
        <v>17.259124035700189</v>
      </c>
      <c r="T748" s="3">
        <v>1</v>
      </c>
      <c r="U748" s="3">
        <f t="shared" si="43"/>
        <v>17.259124035700189</v>
      </c>
      <c r="V748" s="3">
        <f t="shared" si="45"/>
        <v>17.259124035700189</v>
      </c>
    </row>
    <row r="749" spans="1:22" x14ac:dyDescent="0.25">
      <c r="A749" s="3" t="s">
        <v>158</v>
      </c>
      <c r="B749" s="3" t="s">
        <v>89</v>
      </c>
      <c r="C749" s="3" t="s">
        <v>9</v>
      </c>
      <c r="D749" s="3" t="s">
        <v>262</v>
      </c>
      <c r="E749" s="3">
        <v>0.56000000000000005</v>
      </c>
      <c r="F749" s="3">
        <v>0.48</v>
      </c>
      <c r="G749" s="3" t="s">
        <v>283</v>
      </c>
      <c r="H749" s="2">
        <v>1100</v>
      </c>
      <c r="I749" s="3" t="s">
        <v>26</v>
      </c>
      <c r="J749" s="2">
        <v>1100</v>
      </c>
      <c r="K749" s="3" t="s">
        <v>271</v>
      </c>
      <c r="L749" s="2">
        <v>4</v>
      </c>
      <c r="M749" s="3">
        <v>5.7838969952383398E-2</v>
      </c>
      <c r="N749" s="3">
        <v>235.79736691665238</v>
      </c>
      <c r="O749" s="3">
        <v>0.53525979270306878</v>
      </c>
      <c r="P749" s="3">
        <v>1</v>
      </c>
      <c r="Q749" s="3">
        <f t="shared" si="42"/>
        <v>0.53525979270306878</v>
      </c>
      <c r="R749" s="4">
        <f t="shared" si="44"/>
        <v>0.53525979270306878</v>
      </c>
      <c r="S749" s="3">
        <v>7.268693453066441E-2</v>
      </c>
      <c r="T749" s="3">
        <v>1</v>
      </c>
      <c r="U749" s="3">
        <f t="shared" si="43"/>
        <v>7.268693453066441E-2</v>
      </c>
      <c r="V749" s="3">
        <f t="shared" si="45"/>
        <v>7.268693453066441E-2</v>
      </c>
    </row>
    <row r="750" spans="1:22" x14ac:dyDescent="0.25">
      <c r="A750" s="3" t="s">
        <v>158</v>
      </c>
      <c r="B750" s="3" t="s">
        <v>8</v>
      </c>
      <c r="C750" s="3" t="s">
        <v>9</v>
      </c>
      <c r="D750" s="3" t="s">
        <v>10</v>
      </c>
      <c r="E750" s="3">
        <v>0.56000000000000005</v>
      </c>
      <c r="F750" s="3">
        <v>0.48</v>
      </c>
      <c r="G750" s="3" t="s">
        <v>59</v>
      </c>
      <c r="H750" s="2">
        <v>1100</v>
      </c>
      <c r="I750" s="3" t="s">
        <v>26</v>
      </c>
      <c r="J750" s="2">
        <v>1100</v>
      </c>
      <c r="K750" s="3" t="s">
        <v>62</v>
      </c>
      <c r="L750" s="2">
        <v>14</v>
      </c>
      <c r="M750" s="3">
        <v>1.8365567581604267</v>
      </c>
      <c r="N750" s="3">
        <v>7412.1827413359315</v>
      </c>
      <c r="O750" s="3">
        <v>18.815912054711347</v>
      </c>
      <c r="P750" s="3">
        <v>1</v>
      </c>
      <c r="Q750" s="3">
        <f t="shared" si="42"/>
        <v>18.815912054711347</v>
      </c>
      <c r="R750" s="4">
        <f t="shared" si="44"/>
        <v>18.815912054711347</v>
      </c>
      <c r="S750" s="3">
        <v>3.142690789917248</v>
      </c>
      <c r="T750" s="3">
        <v>1</v>
      </c>
      <c r="U750" s="3">
        <f t="shared" si="43"/>
        <v>3.142690789917248</v>
      </c>
      <c r="V750" s="3">
        <f t="shared" si="45"/>
        <v>3.142690789917248</v>
      </c>
    </row>
    <row r="751" spans="1:22" x14ac:dyDescent="0.25">
      <c r="A751" s="3" t="s">
        <v>158</v>
      </c>
      <c r="B751" s="3" t="s">
        <v>8</v>
      </c>
      <c r="C751" s="3" t="s">
        <v>9</v>
      </c>
      <c r="D751" s="3" t="s">
        <v>197</v>
      </c>
      <c r="E751" s="3">
        <v>0.56000000000000005</v>
      </c>
      <c r="F751" s="3">
        <v>0.48</v>
      </c>
      <c r="G751" s="3" t="s">
        <v>59</v>
      </c>
      <c r="H751" s="2">
        <v>1100</v>
      </c>
      <c r="I751" s="3" t="s">
        <v>26</v>
      </c>
      <c r="J751" s="2">
        <v>1100</v>
      </c>
      <c r="K751" s="3" t="s">
        <v>62</v>
      </c>
      <c r="L751" s="2">
        <v>51</v>
      </c>
      <c r="M751" s="3">
        <v>1.8212934733979702</v>
      </c>
      <c r="N751" s="3">
        <v>6381.7786052708716</v>
      </c>
      <c r="O751" s="3">
        <v>14.049739537634686</v>
      </c>
      <c r="P751" s="3">
        <v>1</v>
      </c>
      <c r="Q751" s="3">
        <f t="shared" si="42"/>
        <v>14.049739537634686</v>
      </c>
      <c r="R751" s="4">
        <f t="shared" si="44"/>
        <v>14.049739537634686</v>
      </c>
      <c r="S751" s="3">
        <v>2.0002880878370255</v>
      </c>
      <c r="T751" s="3">
        <v>1</v>
      </c>
      <c r="U751" s="3">
        <f t="shared" si="43"/>
        <v>2.0002880878370255</v>
      </c>
      <c r="V751" s="3">
        <f t="shared" si="45"/>
        <v>2.0002880878370255</v>
      </c>
    </row>
    <row r="752" spans="1:22" x14ac:dyDescent="0.25">
      <c r="A752" s="3" t="s">
        <v>158</v>
      </c>
      <c r="B752" s="3" t="s">
        <v>310</v>
      </c>
      <c r="C752" s="3" t="s">
        <v>9</v>
      </c>
      <c r="D752" s="3" t="s">
        <v>197</v>
      </c>
      <c r="E752" s="3">
        <v>0.56000000000000005</v>
      </c>
      <c r="F752" s="3">
        <v>0.48</v>
      </c>
      <c r="G752" s="3" t="s">
        <v>59</v>
      </c>
      <c r="H752" s="2">
        <v>1100</v>
      </c>
      <c r="I752" s="3" t="s">
        <v>26</v>
      </c>
      <c r="J752" s="2">
        <v>1100</v>
      </c>
      <c r="K752" s="3" t="s">
        <v>62</v>
      </c>
      <c r="L752" s="2">
        <v>83</v>
      </c>
      <c r="M752" s="3">
        <v>5.5948176424924476</v>
      </c>
      <c r="N752" s="3">
        <v>19376.565410861374</v>
      </c>
      <c r="O752" s="3">
        <v>41.628786450183647</v>
      </c>
      <c r="P752" s="3">
        <v>1</v>
      </c>
      <c r="Q752" s="3">
        <f t="shared" si="42"/>
        <v>41.628786450183647</v>
      </c>
      <c r="R752" s="4">
        <f t="shared" ref="R752:R783" si="46">Q752</f>
        <v>41.628786450183647</v>
      </c>
      <c r="S752" s="3">
        <v>5.7861655043945994</v>
      </c>
      <c r="T752" s="3">
        <v>1</v>
      </c>
      <c r="U752" s="3">
        <f t="shared" si="43"/>
        <v>5.7861655043945994</v>
      </c>
      <c r="V752" s="3">
        <f t="shared" ref="V752:V783" si="47">U752</f>
        <v>5.7861655043945994</v>
      </c>
    </row>
    <row r="753" spans="1:22" x14ac:dyDescent="0.25">
      <c r="A753" s="3" t="s">
        <v>158</v>
      </c>
      <c r="B753" s="3" t="s">
        <v>8</v>
      </c>
      <c r="C753" s="3" t="s">
        <v>9</v>
      </c>
      <c r="D753" s="3" t="s">
        <v>10</v>
      </c>
      <c r="E753" s="3">
        <v>0.56000000000000005</v>
      </c>
      <c r="F753" s="3">
        <v>0.48</v>
      </c>
      <c r="G753" s="3" t="s">
        <v>59</v>
      </c>
      <c r="H753" s="2">
        <v>1100</v>
      </c>
      <c r="I753" s="3" t="s">
        <v>26</v>
      </c>
      <c r="J753" s="2">
        <v>1100</v>
      </c>
      <c r="K753" s="3" t="s">
        <v>186</v>
      </c>
      <c r="L753" s="2">
        <v>5</v>
      </c>
      <c r="M753" s="3">
        <v>0.41655968234361807</v>
      </c>
      <c r="N753" s="3">
        <v>1666.9026781483774</v>
      </c>
      <c r="O753" s="3">
        <v>3.7825205491803477</v>
      </c>
      <c r="P753" s="3">
        <v>1</v>
      </c>
      <c r="Q753" s="3">
        <f t="shared" si="42"/>
        <v>3.7825205491803477</v>
      </c>
      <c r="R753" s="4">
        <f t="shared" si="46"/>
        <v>3.7825205491803477</v>
      </c>
      <c r="S753" s="3">
        <v>0.51207641333334741</v>
      </c>
      <c r="T753" s="3">
        <v>1</v>
      </c>
      <c r="U753" s="3">
        <f t="shared" si="43"/>
        <v>0.51207641333334741</v>
      </c>
      <c r="V753" s="3">
        <f t="shared" si="47"/>
        <v>0.51207641333334741</v>
      </c>
    </row>
    <row r="754" spans="1:22" x14ac:dyDescent="0.25">
      <c r="A754" s="3" t="s">
        <v>158</v>
      </c>
      <c r="B754" s="3" t="s">
        <v>8</v>
      </c>
      <c r="C754" s="3" t="s">
        <v>9</v>
      </c>
      <c r="D754" s="3" t="s">
        <v>197</v>
      </c>
      <c r="E754" s="3">
        <v>0.56000000000000005</v>
      </c>
      <c r="F754" s="3">
        <v>0.48</v>
      </c>
      <c r="G754" s="3" t="s">
        <v>59</v>
      </c>
      <c r="H754" s="2">
        <v>1100</v>
      </c>
      <c r="I754" s="3" t="s">
        <v>26</v>
      </c>
      <c r="J754" s="2">
        <v>1100</v>
      </c>
      <c r="K754" s="3" t="s">
        <v>200</v>
      </c>
      <c r="L754" s="2">
        <v>6</v>
      </c>
      <c r="M754" s="3">
        <v>6.4549476793816229E-2</v>
      </c>
      <c r="N754" s="3">
        <v>236.1508539229979</v>
      </c>
      <c r="O754" s="3">
        <v>0.56181235384046113</v>
      </c>
      <c r="P754" s="3">
        <v>1</v>
      </c>
      <c r="Q754" s="3">
        <f t="shared" si="42"/>
        <v>0.56181235384046113</v>
      </c>
      <c r="R754" s="4">
        <f t="shared" si="46"/>
        <v>0.56181235384046113</v>
      </c>
      <c r="S754" s="3">
        <v>7.6933244932273923E-2</v>
      </c>
      <c r="T754" s="3">
        <v>1</v>
      </c>
      <c r="U754" s="3">
        <f t="shared" si="43"/>
        <v>7.6933244932273923E-2</v>
      </c>
      <c r="V754" s="3">
        <f t="shared" si="47"/>
        <v>7.6933244932273923E-2</v>
      </c>
    </row>
    <row r="755" spans="1:22" x14ac:dyDescent="0.25">
      <c r="A755" s="3" t="s">
        <v>158</v>
      </c>
      <c r="B755" s="3" t="s">
        <v>8</v>
      </c>
      <c r="C755" s="3" t="s">
        <v>9</v>
      </c>
      <c r="D755" s="3" t="s">
        <v>10</v>
      </c>
      <c r="E755" s="3">
        <v>0.56000000000000005</v>
      </c>
      <c r="F755" s="3">
        <v>0.48</v>
      </c>
      <c r="G755" s="3" t="s">
        <v>59</v>
      </c>
      <c r="H755" s="2">
        <v>1100</v>
      </c>
      <c r="I755" s="3" t="s">
        <v>26</v>
      </c>
      <c r="J755" s="2">
        <v>1100</v>
      </c>
      <c r="K755" s="3" t="s">
        <v>148</v>
      </c>
      <c r="L755" s="2">
        <v>3</v>
      </c>
      <c r="M755" s="3">
        <v>5.0070978745612213E-2</v>
      </c>
      <c r="N755" s="3">
        <v>185.74668714397126</v>
      </c>
      <c r="O755" s="3">
        <v>0.40798505445691463</v>
      </c>
      <c r="P755" s="3">
        <v>1</v>
      </c>
      <c r="Q755" s="3">
        <f t="shared" si="42"/>
        <v>0.40798505445691463</v>
      </c>
      <c r="R755" s="4">
        <f t="shared" si="46"/>
        <v>0.40798505445691463</v>
      </c>
      <c r="S755" s="3">
        <v>5.3666312671017978E-2</v>
      </c>
      <c r="T755" s="3">
        <v>1</v>
      </c>
      <c r="U755" s="3">
        <f t="shared" si="43"/>
        <v>5.3666312671017978E-2</v>
      </c>
      <c r="V755" s="3">
        <f t="shared" si="47"/>
        <v>5.3666312671017978E-2</v>
      </c>
    </row>
    <row r="756" spans="1:22" x14ac:dyDescent="0.25">
      <c r="A756" s="3" t="s">
        <v>158</v>
      </c>
      <c r="B756" s="3" t="s">
        <v>8</v>
      </c>
      <c r="C756" s="3" t="s">
        <v>9</v>
      </c>
      <c r="D756" s="3" t="s">
        <v>197</v>
      </c>
      <c r="E756" s="3">
        <v>0.56000000000000005</v>
      </c>
      <c r="F756" s="3">
        <v>0.48</v>
      </c>
      <c r="G756" s="3" t="s">
        <v>59</v>
      </c>
      <c r="H756" s="2">
        <v>1100</v>
      </c>
      <c r="I756" s="3" t="s">
        <v>26</v>
      </c>
      <c r="J756" s="2">
        <v>1100</v>
      </c>
      <c r="K756" s="3" t="s">
        <v>160</v>
      </c>
      <c r="L756" s="2">
        <v>82</v>
      </c>
      <c r="M756" s="3">
        <v>6.9621055469745707</v>
      </c>
      <c r="N756" s="3">
        <v>25766.514764991021</v>
      </c>
      <c r="O756" s="3">
        <v>58.414658642628737</v>
      </c>
      <c r="P756" s="3">
        <v>1</v>
      </c>
      <c r="Q756" s="3">
        <f t="shared" si="42"/>
        <v>58.414658642628737</v>
      </c>
      <c r="R756" s="4">
        <f t="shared" si="46"/>
        <v>58.414658642628737</v>
      </c>
      <c r="S756" s="3">
        <v>8.3828820862425548</v>
      </c>
      <c r="T756" s="3">
        <v>1</v>
      </c>
      <c r="U756" s="3">
        <f t="shared" si="43"/>
        <v>8.3828820862425548</v>
      </c>
      <c r="V756" s="3">
        <f t="shared" si="47"/>
        <v>8.3828820862425548</v>
      </c>
    </row>
    <row r="757" spans="1:22" x14ac:dyDescent="0.25">
      <c r="A757" s="3" t="s">
        <v>158</v>
      </c>
      <c r="B757" s="3" t="s">
        <v>8</v>
      </c>
      <c r="C757" s="3" t="s">
        <v>9</v>
      </c>
      <c r="D757" s="3" t="s">
        <v>197</v>
      </c>
      <c r="E757" s="3">
        <v>0.56000000000000005</v>
      </c>
      <c r="F757" s="3">
        <v>0.48</v>
      </c>
      <c r="G757" s="3" t="s">
        <v>59</v>
      </c>
      <c r="H757" s="2">
        <v>1100</v>
      </c>
      <c r="I757" s="3" t="s">
        <v>26</v>
      </c>
      <c r="J757" s="2">
        <v>1100</v>
      </c>
      <c r="K757" s="3" t="s">
        <v>201</v>
      </c>
      <c r="L757" s="2">
        <v>1</v>
      </c>
      <c r="M757" s="3">
        <v>1.2917685532215797E-3</v>
      </c>
      <c r="N757" s="3">
        <v>4.6906283727453308</v>
      </c>
      <c r="O757" s="3">
        <v>1.2684102600730818E-2</v>
      </c>
      <c r="P757" s="3">
        <v>1</v>
      </c>
      <c r="Q757" s="3">
        <f t="shared" si="42"/>
        <v>1.2684102600730818E-2</v>
      </c>
      <c r="R757" s="4">
        <f t="shared" si="46"/>
        <v>1.2684102600730818E-2</v>
      </c>
      <c r="S757" s="3">
        <v>1.8214893593332686E-3</v>
      </c>
      <c r="T757" s="3">
        <v>1</v>
      </c>
      <c r="U757" s="3">
        <f t="shared" si="43"/>
        <v>1.8214893593332686E-3</v>
      </c>
      <c r="V757" s="3">
        <f t="shared" si="47"/>
        <v>1.8214893593332686E-3</v>
      </c>
    </row>
    <row r="758" spans="1:22" x14ac:dyDescent="0.25">
      <c r="A758" s="3" t="s">
        <v>158</v>
      </c>
      <c r="B758" s="3" t="s">
        <v>8</v>
      </c>
      <c r="C758" s="3" t="s">
        <v>9</v>
      </c>
      <c r="D758" s="3" t="s">
        <v>197</v>
      </c>
      <c r="E758" s="3">
        <v>0.56000000000000005</v>
      </c>
      <c r="F758" s="3">
        <v>0.48</v>
      </c>
      <c r="G758" s="3" t="s">
        <v>59</v>
      </c>
      <c r="H758" s="2">
        <v>1100</v>
      </c>
      <c r="I758" s="3" t="s">
        <v>26</v>
      </c>
      <c r="J758" s="2">
        <v>1100</v>
      </c>
      <c r="K758" s="3" t="s">
        <v>161</v>
      </c>
      <c r="L758" s="2">
        <v>89</v>
      </c>
      <c r="M758" s="3">
        <v>2.8218987254762777</v>
      </c>
      <c r="N758" s="3">
        <v>11072.032781494101</v>
      </c>
      <c r="O758" s="3">
        <v>25.745171880372993</v>
      </c>
      <c r="P758" s="3">
        <v>1</v>
      </c>
      <c r="Q758" s="3">
        <f t="shared" si="42"/>
        <v>25.745171880372993</v>
      </c>
      <c r="R758" s="4">
        <f t="shared" si="46"/>
        <v>25.745171880372993</v>
      </c>
      <c r="S758" s="3">
        <v>3.5462364869242879</v>
      </c>
      <c r="T758" s="3">
        <v>1</v>
      </c>
      <c r="U758" s="3">
        <f t="shared" si="43"/>
        <v>3.5462364869242879</v>
      </c>
      <c r="V758" s="3">
        <f t="shared" si="47"/>
        <v>3.5462364869242879</v>
      </c>
    </row>
    <row r="759" spans="1:22" x14ac:dyDescent="0.25">
      <c r="A759" s="3" t="s">
        <v>158</v>
      </c>
      <c r="B759" s="3" t="s">
        <v>310</v>
      </c>
      <c r="C759" s="3" t="s">
        <v>9</v>
      </c>
      <c r="D759" s="3" t="s">
        <v>197</v>
      </c>
      <c r="E759" s="3">
        <v>0.56000000000000005</v>
      </c>
      <c r="F759" s="3">
        <v>0.48</v>
      </c>
      <c r="G759" s="3" t="s">
        <v>59</v>
      </c>
      <c r="H759" s="2">
        <v>1100</v>
      </c>
      <c r="I759" s="3" t="s">
        <v>26</v>
      </c>
      <c r="J759" s="2">
        <v>1100</v>
      </c>
      <c r="K759" s="3" t="s">
        <v>161</v>
      </c>
      <c r="L759" s="2">
        <v>93</v>
      </c>
      <c r="M759" s="3">
        <v>3.890481791693837</v>
      </c>
      <c r="N759" s="3">
        <v>15190.657130003916</v>
      </c>
      <c r="O759" s="3">
        <v>35.298540511519391</v>
      </c>
      <c r="P759" s="3">
        <v>1</v>
      </c>
      <c r="Q759" s="3">
        <f t="shared" si="42"/>
        <v>35.298540511519391</v>
      </c>
      <c r="R759" s="4">
        <f t="shared" si="46"/>
        <v>35.298540511519391</v>
      </c>
      <c r="S759" s="3">
        <v>4.8894793723956234</v>
      </c>
      <c r="T759" s="3">
        <v>1</v>
      </c>
      <c r="U759" s="3">
        <f t="shared" si="43"/>
        <v>4.8894793723956234</v>
      </c>
      <c r="V759" s="3">
        <f t="shared" si="47"/>
        <v>4.8894793723956234</v>
      </c>
    </row>
    <row r="760" spans="1:22" x14ac:dyDescent="0.25">
      <c r="A760" s="3" t="s">
        <v>158</v>
      </c>
      <c r="B760" s="3" t="s">
        <v>310</v>
      </c>
      <c r="C760" s="3" t="s">
        <v>9</v>
      </c>
      <c r="D760" s="3" t="s">
        <v>197</v>
      </c>
      <c r="E760" s="3">
        <v>0.56000000000000005</v>
      </c>
      <c r="F760" s="3">
        <v>0.48</v>
      </c>
      <c r="G760" s="3" t="s">
        <v>323</v>
      </c>
      <c r="H760" s="2">
        <v>1100</v>
      </c>
      <c r="I760" s="3" t="s">
        <v>26</v>
      </c>
      <c r="J760" s="2">
        <v>1100</v>
      </c>
      <c r="K760" s="3" t="s">
        <v>319</v>
      </c>
      <c r="L760" s="2">
        <v>202</v>
      </c>
      <c r="M760" s="3">
        <v>14.256999764539904</v>
      </c>
      <c r="N760" s="3">
        <v>50983.437507302559</v>
      </c>
      <c r="O760" s="3">
        <v>123.60735912565187</v>
      </c>
      <c r="P760" s="3">
        <v>1</v>
      </c>
      <c r="Q760" s="3">
        <f t="shared" si="42"/>
        <v>123.60735912565187</v>
      </c>
      <c r="R760" s="4">
        <f t="shared" si="46"/>
        <v>123.60735912565187</v>
      </c>
      <c r="S760" s="3">
        <v>17.332012370836335</v>
      </c>
      <c r="T760" s="3">
        <v>1</v>
      </c>
      <c r="U760" s="3">
        <f t="shared" si="43"/>
        <v>17.332012370836335</v>
      </c>
      <c r="V760" s="3">
        <f t="shared" si="47"/>
        <v>17.332012370836335</v>
      </c>
    </row>
    <row r="761" spans="1:22" x14ac:dyDescent="0.25">
      <c r="A761" s="3" t="s">
        <v>158</v>
      </c>
      <c r="B761" s="3" t="s">
        <v>310</v>
      </c>
      <c r="C761" s="3" t="s">
        <v>9</v>
      </c>
      <c r="D761" s="3" t="s">
        <v>197</v>
      </c>
      <c r="E761" s="3">
        <v>0.56000000000000005</v>
      </c>
      <c r="F761" s="3">
        <v>0.48</v>
      </c>
      <c r="G761" s="3" t="s">
        <v>323</v>
      </c>
      <c r="H761" s="2">
        <v>1100</v>
      </c>
      <c r="I761" s="3" t="s">
        <v>26</v>
      </c>
      <c r="J761" s="2">
        <v>1100</v>
      </c>
      <c r="K761" s="3" t="s">
        <v>324</v>
      </c>
      <c r="L761" s="2">
        <v>38</v>
      </c>
      <c r="M761" s="3">
        <v>2.3613159579926672</v>
      </c>
      <c r="N761" s="3">
        <v>8940.2904393129211</v>
      </c>
      <c r="O761" s="3">
        <v>22.146165857472976</v>
      </c>
      <c r="P761" s="3">
        <v>1</v>
      </c>
      <c r="Q761" s="3">
        <f t="shared" si="42"/>
        <v>22.146165857472976</v>
      </c>
      <c r="R761" s="4">
        <f t="shared" si="46"/>
        <v>22.146165857472976</v>
      </c>
      <c r="S761" s="3">
        <v>3.1396014392365665</v>
      </c>
      <c r="T761" s="3">
        <v>1</v>
      </c>
      <c r="U761" s="3">
        <f t="shared" si="43"/>
        <v>3.1396014392365665</v>
      </c>
      <c r="V761" s="3">
        <f t="shared" si="47"/>
        <v>3.1396014392365665</v>
      </c>
    </row>
    <row r="762" spans="1:22" x14ac:dyDescent="0.25">
      <c r="A762" s="3" t="s">
        <v>158</v>
      </c>
      <c r="B762" s="3" t="s">
        <v>89</v>
      </c>
      <c r="C762" s="3" t="s">
        <v>9</v>
      </c>
      <c r="D762" s="3" t="s">
        <v>262</v>
      </c>
      <c r="E762" s="3">
        <v>0.56000000000000005</v>
      </c>
      <c r="F762" s="3">
        <v>0.48</v>
      </c>
      <c r="G762" s="3" t="s">
        <v>264</v>
      </c>
      <c r="H762" s="2">
        <v>1100</v>
      </c>
      <c r="I762" s="3" t="s">
        <v>26</v>
      </c>
      <c r="J762" s="2">
        <v>1100</v>
      </c>
      <c r="K762" s="3" t="s">
        <v>264</v>
      </c>
      <c r="L762" s="2">
        <v>4075</v>
      </c>
      <c r="M762" s="3">
        <v>692.27910845620693</v>
      </c>
      <c r="N762" s="3">
        <v>2742942.6055612136</v>
      </c>
      <c r="O762" s="3">
        <v>6043.536351168018</v>
      </c>
      <c r="P762" s="3">
        <v>1</v>
      </c>
      <c r="Q762" s="3">
        <f t="shared" si="42"/>
        <v>6043.536351168018</v>
      </c>
      <c r="R762" s="4">
        <f t="shared" si="46"/>
        <v>6043.536351168018</v>
      </c>
      <c r="S762" s="3">
        <v>842.31082540172611</v>
      </c>
      <c r="T762" s="3">
        <v>1</v>
      </c>
      <c r="U762" s="3">
        <f t="shared" si="43"/>
        <v>842.31082540172611</v>
      </c>
      <c r="V762" s="3">
        <f t="shared" si="47"/>
        <v>842.31082540172611</v>
      </c>
    </row>
    <row r="763" spans="1:22" x14ac:dyDescent="0.25">
      <c r="A763" s="3" t="s">
        <v>158</v>
      </c>
      <c r="B763" s="3" t="s">
        <v>310</v>
      </c>
      <c r="C763" s="3" t="s">
        <v>9</v>
      </c>
      <c r="D763" s="3" t="s">
        <v>312</v>
      </c>
      <c r="E763" s="3">
        <v>0.56000000000000005</v>
      </c>
      <c r="F763" s="3">
        <v>0.48</v>
      </c>
      <c r="G763" s="3" t="s">
        <v>264</v>
      </c>
      <c r="H763" s="2">
        <v>1100</v>
      </c>
      <c r="I763" s="3" t="s">
        <v>26</v>
      </c>
      <c r="J763" s="2">
        <v>1100</v>
      </c>
      <c r="K763" s="3" t="s">
        <v>264</v>
      </c>
      <c r="L763" s="2">
        <v>696</v>
      </c>
      <c r="M763" s="3">
        <v>119.89721720245689</v>
      </c>
      <c r="N763" s="3">
        <v>454340.74508180405</v>
      </c>
      <c r="O763" s="3">
        <v>979.79362543059972</v>
      </c>
      <c r="P763" s="3">
        <v>1</v>
      </c>
      <c r="Q763" s="3">
        <f t="shared" si="42"/>
        <v>979.79362543059972</v>
      </c>
      <c r="R763" s="4">
        <f t="shared" si="46"/>
        <v>979.79362543059972</v>
      </c>
      <c r="S763" s="3">
        <v>136.68378207771295</v>
      </c>
      <c r="T763" s="3">
        <v>1</v>
      </c>
      <c r="U763" s="3">
        <f t="shared" si="43"/>
        <v>136.68378207771295</v>
      </c>
      <c r="V763" s="3">
        <f t="shared" si="47"/>
        <v>136.68378207771295</v>
      </c>
    </row>
    <row r="764" spans="1:22" x14ac:dyDescent="0.25">
      <c r="A764" s="3" t="s">
        <v>158</v>
      </c>
      <c r="B764" s="3" t="s">
        <v>310</v>
      </c>
      <c r="C764" s="3" t="s">
        <v>9</v>
      </c>
      <c r="D764" s="3" t="s">
        <v>333</v>
      </c>
      <c r="E764" s="3">
        <v>0.56000000000000005</v>
      </c>
      <c r="F764" s="3">
        <v>0.48</v>
      </c>
      <c r="G764" s="3" t="s">
        <v>264</v>
      </c>
      <c r="H764" s="2">
        <v>1100</v>
      </c>
      <c r="I764" s="3" t="s">
        <v>26</v>
      </c>
      <c r="J764" s="2">
        <v>1100</v>
      </c>
      <c r="K764" s="3" t="s">
        <v>264</v>
      </c>
      <c r="L764" s="2">
        <v>31</v>
      </c>
      <c r="M764" s="3">
        <v>1.9160105444973465</v>
      </c>
      <c r="N764" s="3">
        <v>6504.9911224530833</v>
      </c>
      <c r="O764" s="3">
        <v>14.145180173711921</v>
      </c>
      <c r="P764" s="3">
        <v>1</v>
      </c>
      <c r="Q764" s="3">
        <f t="shared" si="42"/>
        <v>14.145180173711921</v>
      </c>
      <c r="R764" s="4">
        <f t="shared" si="46"/>
        <v>14.145180173711921</v>
      </c>
      <c r="S764" s="3">
        <v>1.992738193807045</v>
      </c>
      <c r="T764" s="3">
        <v>1</v>
      </c>
      <c r="U764" s="3">
        <f t="shared" si="43"/>
        <v>1.992738193807045</v>
      </c>
      <c r="V764" s="3">
        <f t="shared" si="47"/>
        <v>1.992738193807045</v>
      </c>
    </row>
    <row r="765" spans="1:22" x14ac:dyDescent="0.25">
      <c r="A765" s="3" t="s">
        <v>158</v>
      </c>
      <c r="B765" s="3" t="s">
        <v>310</v>
      </c>
      <c r="C765" s="3" t="s">
        <v>9</v>
      </c>
      <c r="D765" s="3" t="s">
        <v>197</v>
      </c>
      <c r="E765" s="3">
        <v>0.56000000000000005</v>
      </c>
      <c r="F765" s="3">
        <v>0.48</v>
      </c>
      <c r="G765" s="3" t="s">
        <v>264</v>
      </c>
      <c r="H765" s="2">
        <v>1100</v>
      </c>
      <c r="I765" s="3" t="s">
        <v>26</v>
      </c>
      <c r="J765" s="2">
        <v>1100</v>
      </c>
      <c r="K765" s="3" t="s">
        <v>264</v>
      </c>
      <c r="L765" s="2">
        <v>966</v>
      </c>
      <c r="M765" s="3">
        <v>141.90902237649826</v>
      </c>
      <c r="N765" s="3">
        <v>512507.17749035091</v>
      </c>
      <c r="O765" s="3">
        <v>1132.5860191756497</v>
      </c>
      <c r="P765" s="3">
        <v>1</v>
      </c>
      <c r="Q765" s="3">
        <f t="shared" si="42"/>
        <v>1132.5860191756497</v>
      </c>
      <c r="R765" s="4">
        <f t="shared" si="46"/>
        <v>1132.5860191756497</v>
      </c>
      <c r="S765" s="3">
        <v>155.93484914711243</v>
      </c>
      <c r="T765" s="3">
        <v>1</v>
      </c>
      <c r="U765" s="3">
        <f t="shared" si="43"/>
        <v>155.93484914711243</v>
      </c>
      <c r="V765" s="3">
        <f t="shared" si="47"/>
        <v>155.93484914711243</v>
      </c>
    </row>
    <row r="766" spans="1:22" x14ac:dyDescent="0.25">
      <c r="A766" s="3" t="s">
        <v>158</v>
      </c>
      <c r="B766" s="3" t="s">
        <v>89</v>
      </c>
      <c r="C766" s="3" t="s">
        <v>9</v>
      </c>
      <c r="D766" s="3" t="s">
        <v>262</v>
      </c>
      <c r="E766" s="3">
        <v>0.56000000000000005</v>
      </c>
      <c r="F766" s="3">
        <v>0.48</v>
      </c>
      <c r="G766" s="3" t="s">
        <v>296</v>
      </c>
      <c r="H766" s="2">
        <v>1100</v>
      </c>
      <c r="I766" s="3" t="s">
        <v>26</v>
      </c>
      <c r="J766" s="2">
        <v>1100</v>
      </c>
      <c r="K766" s="3" t="s">
        <v>265</v>
      </c>
      <c r="L766" s="2">
        <v>412</v>
      </c>
      <c r="M766" s="3">
        <v>10.035206096130988</v>
      </c>
      <c r="N766" s="3">
        <v>39354.85488309116</v>
      </c>
      <c r="O766" s="3">
        <v>90.854295479758335</v>
      </c>
      <c r="P766" s="3">
        <v>1</v>
      </c>
      <c r="Q766" s="3">
        <f t="shared" si="42"/>
        <v>90.854295479758335</v>
      </c>
      <c r="R766" s="4">
        <f t="shared" si="46"/>
        <v>90.854295479758335</v>
      </c>
      <c r="S766" s="3">
        <v>12.724291555498517</v>
      </c>
      <c r="T766" s="3">
        <v>1</v>
      </c>
      <c r="U766" s="3">
        <f t="shared" si="43"/>
        <v>12.724291555498517</v>
      </c>
      <c r="V766" s="3">
        <f t="shared" si="47"/>
        <v>12.724291555498517</v>
      </c>
    </row>
    <row r="767" spans="1:22" x14ac:dyDescent="0.25">
      <c r="A767" s="3" t="s">
        <v>158</v>
      </c>
      <c r="B767" s="3" t="s">
        <v>310</v>
      </c>
      <c r="C767" s="3" t="s">
        <v>9</v>
      </c>
      <c r="D767" s="3" t="s">
        <v>312</v>
      </c>
      <c r="E767" s="3">
        <v>0.56000000000000005</v>
      </c>
      <c r="F767" s="3">
        <v>0.48</v>
      </c>
      <c r="G767" s="3" t="s">
        <v>296</v>
      </c>
      <c r="H767" s="2">
        <v>1100</v>
      </c>
      <c r="I767" s="3" t="s">
        <v>26</v>
      </c>
      <c r="J767" s="2">
        <v>1100</v>
      </c>
      <c r="K767" s="3" t="s">
        <v>265</v>
      </c>
      <c r="L767" s="2">
        <v>7</v>
      </c>
      <c r="M767" s="3">
        <v>4.7523996213550766E-2</v>
      </c>
      <c r="N767" s="3">
        <v>147.00917906071683</v>
      </c>
      <c r="O767" s="3">
        <v>0.30718220305569333</v>
      </c>
      <c r="P767" s="3">
        <v>1</v>
      </c>
      <c r="Q767" s="3">
        <f t="shared" si="42"/>
        <v>0.30718220305569333</v>
      </c>
      <c r="R767" s="4">
        <f t="shared" si="46"/>
        <v>0.30718220305569333</v>
      </c>
      <c r="S767" s="3">
        <v>3.4147838523780304E-2</v>
      </c>
      <c r="T767" s="3">
        <v>1</v>
      </c>
      <c r="U767" s="3">
        <f t="shared" si="43"/>
        <v>3.4147838523780304E-2</v>
      </c>
      <c r="V767" s="3">
        <f t="shared" si="47"/>
        <v>3.4147838523780304E-2</v>
      </c>
    </row>
    <row r="768" spans="1:22" x14ac:dyDescent="0.25">
      <c r="A768" s="3" t="s">
        <v>158</v>
      </c>
      <c r="B768" s="3" t="s">
        <v>89</v>
      </c>
      <c r="C768" s="3" t="s">
        <v>9</v>
      </c>
      <c r="D768" s="3" t="s">
        <v>262</v>
      </c>
      <c r="E768" s="3">
        <v>0.56000000000000005</v>
      </c>
      <c r="F768" s="3">
        <v>0.48</v>
      </c>
      <c r="G768" s="3" t="s">
        <v>296</v>
      </c>
      <c r="H768" s="2">
        <v>1100</v>
      </c>
      <c r="I768" s="3" t="s">
        <v>26</v>
      </c>
      <c r="J768" s="2">
        <v>1100</v>
      </c>
      <c r="K768" s="3" t="s">
        <v>297</v>
      </c>
      <c r="L768" s="2">
        <v>1</v>
      </c>
      <c r="M768" s="3">
        <v>3.1191932583002233E-4</v>
      </c>
      <c r="N768" s="3">
        <v>1.1321314691883857</v>
      </c>
      <c r="O768" s="3">
        <v>2.4048643555063193E-3</v>
      </c>
      <c r="P768" s="3">
        <v>1</v>
      </c>
      <c r="Q768" s="3">
        <f t="shared" si="42"/>
        <v>2.4048643555063193E-3</v>
      </c>
      <c r="R768" s="4">
        <f t="shared" si="46"/>
        <v>2.4048643555063193E-3</v>
      </c>
      <c r="S768" s="3">
        <v>3.1672029226477476E-4</v>
      </c>
      <c r="T768" s="3">
        <v>1</v>
      </c>
      <c r="U768" s="3">
        <f t="shared" si="43"/>
        <v>3.1672029226477476E-4</v>
      </c>
      <c r="V768" s="3">
        <f t="shared" si="47"/>
        <v>3.1672029226477476E-4</v>
      </c>
    </row>
    <row r="769" spans="1:22" x14ac:dyDescent="0.25">
      <c r="A769" s="3" t="s">
        <v>158</v>
      </c>
      <c r="B769" s="3" t="s">
        <v>89</v>
      </c>
      <c r="C769" s="3" t="s">
        <v>9</v>
      </c>
      <c r="D769" s="3" t="s">
        <v>262</v>
      </c>
      <c r="E769" s="3">
        <v>0.56000000000000005</v>
      </c>
      <c r="F769" s="3">
        <v>0.48</v>
      </c>
      <c r="G769" s="3" t="s">
        <v>307</v>
      </c>
      <c r="H769" s="2">
        <v>1100</v>
      </c>
      <c r="I769" s="3" t="s">
        <v>26</v>
      </c>
      <c r="J769" s="2">
        <v>1100</v>
      </c>
      <c r="K769" s="3" t="s">
        <v>308</v>
      </c>
      <c r="L769" s="2">
        <v>1</v>
      </c>
      <c r="M769" s="3">
        <v>9.2939448072544787E-3</v>
      </c>
      <c r="N769" s="3">
        <v>30.417479403180664</v>
      </c>
      <c r="O769" s="3">
        <v>6.65034810976593E-2</v>
      </c>
      <c r="P769" s="3">
        <v>1</v>
      </c>
      <c r="Q769" s="3">
        <f t="shared" si="42"/>
        <v>6.65034810976593E-2</v>
      </c>
      <c r="R769" s="4">
        <f t="shared" si="46"/>
        <v>6.65034810976593E-2</v>
      </c>
      <c r="S769" s="3">
        <v>8.9749999858955379E-3</v>
      </c>
      <c r="T769" s="3">
        <v>1</v>
      </c>
      <c r="U769" s="3">
        <f t="shared" si="43"/>
        <v>8.9749999858955379E-3</v>
      </c>
      <c r="V769" s="3">
        <f t="shared" si="47"/>
        <v>8.9749999858955379E-3</v>
      </c>
    </row>
    <row r="770" spans="1:22" x14ac:dyDescent="0.25">
      <c r="A770" s="3" t="s">
        <v>158</v>
      </c>
      <c r="B770" s="3" t="s">
        <v>8</v>
      </c>
      <c r="C770" s="3" t="s">
        <v>9</v>
      </c>
      <c r="D770" s="3" t="s">
        <v>197</v>
      </c>
      <c r="E770" s="3">
        <v>0.56000000000000005</v>
      </c>
      <c r="F770" s="3">
        <v>0.48</v>
      </c>
      <c r="G770" s="3" t="s">
        <v>250</v>
      </c>
      <c r="H770" s="2">
        <v>1100</v>
      </c>
      <c r="I770" s="3" t="s">
        <v>26</v>
      </c>
      <c r="J770" s="2">
        <v>1100</v>
      </c>
      <c r="K770" s="3" t="s">
        <v>204</v>
      </c>
      <c r="L770" s="2">
        <v>16</v>
      </c>
      <c r="M770" s="3">
        <v>1.3740564916765237</v>
      </c>
      <c r="N770" s="3">
        <v>4592.8313100678815</v>
      </c>
      <c r="O770" s="3">
        <v>8.0171696145749038</v>
      </c>
      <c r="P770" s="3">
        <v>1</v>
      </c>
      <c r="Q770" s="3">
        <f t="shared" ref="Q770:Q833" si="48">O770*P770</f>
        <v>8.0171696145749038</v>
      </c>
      <c r="R770" s="4">
        <f t="shared" si="46"/>
        <v>8.0171696145749038</v>
      </c>
      <c r="S770" s="3">
        <v>0.91450147354097711</v>
      </c>
      <c r="T770" s="3">
        <v>1</v>
      </c>
      <c r="U770" s="3">
        <f t="shared" ref="U770:U833" si="49">S770*T770</f>
        <v>0.91450147354097711</v>
      </c>
      <c r="V770" s="3">
        <f t="shared" si="47"/>
        <v>0.91450147354097711</v>
      </c>
    </row>
    <row r="771" spans="1:22" x14ac:dyDescent="0.25">
      <c r="A771" s="3" t="s">
        <v>158</v>
      </c>
      <c r="B771" s="3" t="s">
        <v>8</v>
      </c>
      <c r="C771" s="3" t="s">
        <v>9</v>
      </c>
      <c r="D771" s="3" t="s">
        <v>197</v>
      </c>
      <c r="E771" s="3">
        <v>0.56000000000000005</v>
      </c>
      <c r="F771" s="3">
        <v>0.48</v>
      </c>
      <c r="G771" s="3" t="s">
        <v>250</v>
      </c>
      <c r="H771" s="2">
        <v>1100</v>
      </c>
      <c r="I771" s="3" t="s">
        <v>26</v>
      </c>
      <c r="J771" s="2">
        <v>1100</v>
      </c>
      <c r="K771" s="3" t="s">
        <v>205</v>
      </c>
      <c r="L771" s="2">
        <v>164</v>
      </c>
      <c r="M771" s="3">
        <v>18.586651995215274</v>
      </c>
      <c r="N771" s="3">
        <v>73291.714117961281</v>
      </c>
      <c r="O771" s="3">
        <v>157.22286621014987</v>
      </c>
      <c r="P771" s="3">
        <f>1-0.712</f>
        <v>0.28800000000000003</v>
      </c>
      <c r="Q771" s="3">
        <f t="shared" si="48"/>
        <v>45.280185468523172</v>
      </c>
      <c r="R771" s="4">
        <f t="shared" si="46"/>
        <v>45.280185468523172</v>
      </c>
      <c r="S771" s="3">
        <v>21.584523726107435</v>
      </c>
      <c r="T771" s="3">
        <f>1-0.531</f>
        <v>0.46899999999999997</v>
      </c>
      <c r="U771" s="3">
        <f t="shared" si="49"/>
        <v>10.123141627544387</v>
      </c>
      <c r="V771" s="3">
        <f t="shared" si="47"/>
        <v>10.123141627544387</v>
      </c>
    </row>
    <row r="772" spans="1:22" x14ac:dyDescent="0.25">
      <c r="A772" s="3" t="s">
        <v>158</v>
      </c>
      <c r="B772" s="3" t="s">
        <v>8</v>
      </c>
      <c r="C772" s="3" t="s">
        <v>9</v>
      </c>
      <c r="D772" s="3" t="s">
        <v>197</v>
      </c>
      <c r="E772" s="3">
        <v>0.56000000000000005</v>
      </c>
      <c r="F772" s="3">
        <v>0.48</v>
      </c>
      <c r="G772" s="3" t="s">
        <v>250</v>
      </c>
      <c r="H772" s="2">
        <v>1100</v>
      </c>
      <c r="I772" s="3" t="s">
        <v>26</v>
      </c>
      <c r="J772" s="2">
        <v>1100</v>
      </c>
      <c r="K772" s="3" t="s">
        <v>206</v>
      </c>
      <c r="L772" s="2">
        <v>64</v>
      </c>
      <c r="M772" s="3">
        <v>1.6487487267978678</v>
      </c>
      <c r="N772" s="3">
        <v>6174.0941294586773</v>
      </c>
      <c r="O772" s="3">
        <v>12.836017056525314</v>
      </c>
      <c r="P772" s="3">
        <f>1-0.712</f>
        <v>0.28800000000000003</v>
      </c>
      <c r="Q772" s="3">
        <f t="shared" si="48"/>
        <v>3.6967729122792909</v>
      </c>
      <c r="R772" s="4">
        <f t="shared" si="46"/>
        <v>3.6967729122792909</v>
      </c>
      <c r="S772" s="3">
        <v>1.6795775910643072</v>
      </c>
      <c r="T772" s="3">
        <f>1-0.531</f>
        <v>0.46899999999999997</v>
      </c>
      <c r="U772" s="3">
        <f t="shared" si="49"/>
        <v>0.78772189020916006</v>
      </c>
      <c r="V772" s="3">
        <f t="shared" si="47"/>
        <v>0.78772189020916006</v>
      </c>
    </row>
    <row r="773" spans="1:22" x14ac:dyDescent="0.25">
      <c r="A773" s="3" t="s">
        <v>158</v>
      </c>
      <c r="B773" s="3" t="s">
        <v>8</v>
      </c>
      <c r="C773" s="3" t="s">
        <v>9</v>
      </c>
      <c r="D773" s="3" t="s">
        <v>197</v>
      </c>
      <c r="E773" s="3">
        <v>0.56000000000000005</v>
      </c>
      <c r="F773" s="3">
        <v>0.48</v>
      </c>
      <c r="G773" s="3" t="s">
        <v>250</v>
      </c>
      <c r="H773" s="2">
        <v>1100</v>
      </c>
      <c r="I773" s="3" t="s">
        <v>26</v>
      </c>
      <c r="J773" s="2">
        <v>1100</v>
      </c>
      <c r="K773" s="3" t="s">
        <v>225</v>
      </c>
      <c r="L773" s="2">
        <v>1</v>
      </c>
      <c r="M773" s="3">
        <v>1.8933455126735033E-4</v>
      </c>
      <c r="N773" s="3">
        <v>0.75958770077209137</v>
      </c>
      <c r="O773" s="3">
        <v>1.7132661909045025E-3</v>
      </c>
      <c r="P773" s="3">
        <v>1</v>
      </c>
      <c r="Q773" s="3">
        <f t="shared" si="48"/>
        <v>1.7132661909045025E-3</v>
      </c>
      <c r="R773" s="4">
        <f t="shared" si="46"/>
        <v>1.7132661909045025E-3</v>
      </c>
      <c r="S773" s="3">
        <v>2.1181052555113627E-4</v>
      </c>
      <c r="T773" s="3">
        <v>1</v>
      </c>
      <c r="U773" s="3">
        <f t="shared" si="49"/>
        <v>2.1181052555113627E-4</v>
      </c>
      <c r="V773" s="3">
        <f t="shared" si="47"/>
        <v>2.1181052555113627E-4</v>
      </c>
    </row>
    <row r="774" spans="1:22" x14ac:dyDescent="0.25">
      <c r="A774" s="3" t="s">
        <v>158</v>
      </c>
      <c r="B774" s="3" t="s">
        <v>8</v>
      </c>
      <c r="C774" s="3" t="s">
        <v>9</v>
      </c>
      <c r="D774" s="3" t="s">
        <v>197</v>
      </c>
      <c r="E774" s="3">
        <v>0.56000000000000005</v>
      </c>
      <c r="F774" s="3">
        <v>0.48</v>
      </c>
      <c r="G774" s="3" t="s">
        <v>250</v>
      </c>
      <c r="H774" s="2">
        <v>1100</v>
      </c>
      <c r="I774" s="3" t="s">
        <v>26</v>
      </c>
      <c r="J774" s="2">
        <v>1100</v>
      </c>
      <c r="K774" s="3" t="s">
        <v>207</v>
      </c>
      <c r="L774" s="2">
        <v>912</v>
      </c>
      <c r="M774" s="3">
        <v>142.64080879846702</v>
      </c>
      <c r="N774" s="3">
        <v>589272.35650019359</v>
      </c>
      <c r="O774" s="3">
        <v>1248.4924864090247</v>
      </c>
      <c r="P774" s="3">
        <f>1-0.712</f>
        <v>0.28800000000000003</v>
      </c>
      <c r="Q774" s="3">
        <f t="shared" si="48"/>
        <v>359.56583608579916</v>
      </c>
      <c r="R774" s="4">
        <f t="shared" si="46"/>
        <v>359.56583608579916</v>
      </c>
      <c r="S774" s="3">
        <v>173.21825436476064</v>
      </c>
      <c r="T774" s="3">
        <f>1-0.531</f>
        <v>0.46899999999999997</v>
      </c>
      <c r="U774" s="3">
        <f t="shared" si="49"/>
        <v>81.239361297072733</v>
      </c>
      <c r="V774" s="3">
        <f t="shared" si="47"/>
        <v>81.239361297072733</v>
      </c>
    </row>
    <row r="775" spans="1:22" x14ac:dyDescent="0.25">
      <c r="A775" s="3" t="s">
        <v>158</v>
      </c>
      <c r="B775" s="3" t="s">
        <v>8</v>
      </c>
      <c r="C775" s="3" t="s">
        <v>9</v>
      </c>
      <c r="D775" s="3" t="s">
        <v>197</v>
      </c>
      <c r="E775" s="3">
        <v>0.56000000000000005</v>
      </c>
      <c r="F775" s="3">
        <v>0.48</v>
      </c>
      <c r="G775" s="3" t="s">
        <v>250</v>
      </c>
      <c r="H775" s="2">
        <v>1100</v>
      </c>
      <c r="I775" s="3" t="s">
        <v>26</v>
      </c>
      <c r="J775" s="2">
        <v>1100</v>
      </c>
      <c r="K775" s="3" t="s">
        <v>208</v>
      </c>
      <c r="L775" s="2">
        <v>12</v>
      </c>
      <c r="M775" s="3">
        <v>0.30233073854161358</v>
      </c>
      <c r="N775" s="3">
        <v>882.51328076281891</v>
      </c>
      <c r="O775" s="3">
        <v>2.3126897411110932</v>
      </c>
      <c r="P775" s="3">
        <f>1-0.712</f>
        <v>0.28800000000000003</v>
      </c>
      <c r="Q775" s="3">
        <f t="shared" si="48"/>
        <v>0.66605464543999493</v>
      </c>
      <c r="R775" s="4">
        <f t="shared" si="46"/>
        <v>0.66605464543999493</v>
      </c>
      <c r="S775" s="3">
        <v>0.3227369931382284</v>
      </c>
      <c r="T775" s="3">
        <f>1-0.531</f>
        <v>0.46899999999999997</v>
      </c>
      <c r="U775" s="3">
        <f t="shared" si="49"/>
        <v>0.15136364978182912</v>
      </c>
      <c r="V775" s="3">
        <f t="shared" si="47"/>
        <v>0.15136364978182912</v>
      </c>
    </row>
    <row r="776" spans="1:22" x14ac:dyDescent="0.25">
      <c r="A776" s="3" t="s">
        <v>158</v>
      </c>
      <c r="B776" s="3" t="s">
        <v>8</v>
      </c>
      <c r="C776" s="3" t="s">
        <v>9</v>
      </c>
      <c r="D776" s="3" t="s">
        <v>197</v>
      </c>
      <c r="E776" s="3">
        <v>0.56000000000000005</v>
      </c>
      <c r="F776" s="3">
        <v>0.48</v>
      </c>
      <c r="G776" s="3" t="s">
        <v>250</v>
      </c>
      <c r="H776" s="2">
        <v>1100</v>
      </c>
      <c r="I776" s="3" t="s">
        <v>26</v>
      </c>
      <c r="J776" s="2">
        <v>1100</v>
      </c>
      <c r="K776" s="3" t="s">
        <v>209</v>
      </c>
      <c r="L776" s="2">
        <v>10</v>
      </c>
      <c r="M776" s="3">
        <v>0.29884359361370993</v>
      </c>
      <c r="N776" s="3">
        <v>1257.9849132810537</v>
      </c>
      <c r="O776" s="3">
        <v>2.904883345455378</v>
      </c>
      <c r="P776" s="3">
        <v>1</v>
      </c>
      <c r="Q776" s="3">
        <f t="shared" si="48"/>
        <v>2.904883345455378</v>
      </c>
      <c r="R776" s="4">
        <f t="shared" si="46"/>
        <v>2.904883345455378</v>
      </c>
      <c r="S776" s="3">
        <v>0.39489830286631006</v>
      </c>
      <c r="T776" s="3">
        <v>1</v>
      </c>
      <c r="U776" s="3">
        <f t="shared" si="49"/>
        <v>0.39489830286631006</v>
      </c>
      <c r="V776" s="3">
        <f t="shared" si="47"/>
        <v>0.39489830286631006</v>
      </c>
    </row>
    <row r="777" spans="1:22" x14ac:dyDescent="0.25">
      <c r="A777" s="3" t="s">
        <v>158</v>
      </c>
      <c r="B777" s="3" t="s">
        <v>8</v>
      </c>
      <c r="C777" s="3" t="s">
        <v>9</v>
      </c>
      <c r="D777" s="3" t="s">
        <v>197</v>
      </c>
      <c r="E777" s="3">
        <v>0.56000000000000005</v>
      </c>
      <c r="F777" s="3">
        <v>0.48</v>
      </c>
      <c r="G777" s="3" t="s">
        <v>250</v>
      </c>
      <c r="H777" s="2">
        <v>1100</v>
      </c>
      <c r="I777" s="3" t="s">
        <v>26</v>
      </c>
      <c r="J777" s="2">
        <v>1100</v>
      </c>
      <c r="K777" s="3" t="s">
        <v>251</v>
      </c>
      <c r="L777" s="2">
        <v>1</v>
      </c>
      <c r="M777" s="3">
        <v>1.2761264735426691E-2</v>
      </c>
      <c r="N777" s="3">
        <v>51.196676330033952</v>
      </c>
      <c r="O777" s="3">
        <v>0.11547519075647299</v>
      </c>
      <c r="P777" s="3">
        <v>1</v>
      </c>
      <c r="Q777" s="3">
        <f t="shared" si="48"/>
        <v>0.11547519075647299</v>
      </c>
      <c r="R777" s="4">
        <f t="shared" si="46"/>
        <v>0.11547519075647299</v>
      </c>
      <c r="S777" s="3">
        <v>1.427615917018326E-2</v>
      </c>
      <c r="T777" s="3">
        <v>1</v>
      </c>
      <c r="U777" s="3">
        <f t="shared" si="49"/>
        <v>1.427615917018326E-2</v>
      </c>
      <c r="V777" s="3">
        <f t="shared" si="47"/>
        <v>1.427615917018326E-2</v>
      </c>
    </row>
    <row r="778" spans="1:22" x14ac:dyDescent="0.25">
      <c r="A778" s="3" t="s">
        <v>158</v>
      </c>
      <c r="B778" s="3" t="s">
        <v>8</v>
      </c>
      <c r="C778" s="3" t="s">
        <v>9</v>
      </c>
      <c r="D778" s="3" t="s">
        <v>197</v>
      </c>
      <c r="E778" s="3">
        <v>0.56000000000000005</v>
      </c>
      <c r="F778" s="3">
        <v>0.48</v>
      </c>
      <c r="G778" s="3" t="s">
        <v>250</v>
      </c>
      <c r="H778" s="2">
        <v>1100</v>
      </c>
      <c r="I778" s="3" t="s">
        <v>26</v>
      </c>
      <c r="J778" s="2">
        <v>1100</v>
      </c>
      <c r="K778" s="3" t="s">
        <v>252</v>
      </c>
      <c r="L778" s="2">
        <v>4</v>
      </c>
      <c r="M778" s="3">
        <v>5.9746081427045211E-2</v>
      </c>
      <c r="N778" s="3">
        <v>246.95966614749187</v>
      </c>
      <c r="O778" s="3">
        <v>0.55828330597743281</v>
      </c>
      <c r="P778" s="3">
        <f>1-0.712</f>
        <v>0.28800000000000003</v>
      </c>
      <c r="Q778" s="3">
        <f t="shared" si="48"/>
        <v>0.16078559212150068</v>
      </c>
      <c r="R778" s="4">
        <f t="shared" si="46"/>
        <v>0.16078559212150068</v>
      </c>
      <c r="S778" s="3">
        <v>7.7931864918932697E-2</v>
      </c>
      <c r="T778" s="3">
        <f>1-0.531</f>
        <v>0.46899999999999997</v>
      </c>
      <c r="U778" s="3">
        <f t="shared" si="49"/>
        <v>3.6550044646979432E-2</v>
      </c>
      <c r="V778" s="3">
        <f t="shared" si="47"/>
        <v>3.6550044646979432E-2</v>
      </c>
    </row>
    <row r="779" spans="1:22" x14ac:dyDescent="0.25">
      <c r="A779" s="3" t="s">
        <v>158</v>
      </c>
      <c r="B779" s="3" t="s">
        <v>8</v>
      </c>
      <c r="C779" s="3" t="s">
        <v>9</v>
      </c>
      <c r="D779" s="3" t="s">
        <v>197</v>
      </c>
      <c r="E779" s="3">
        <v>0.56000000000000005</v>
      </c>
      <c r="F779" s="3">
        <v>0.48</v>
      </c>
      <c r="G779" s="3" t="s">
        <v>250</v>
      </c>
      <c r="H779" s="2">
        <v>1100</v>
      </c>
      <c r="I779" s="3" t="s">
        <v>26</v>
      </c>
      <c r="J779" s="2">
        <v>1100</v>
      </c>
      <c r="K779" s="3" t="s">
        <v>253</v>
      </c>
      <c r="L779" s="2">
        <v>1</v>
      </c>
      <c r="M779" s="3">
        <v>2.439369512060478E-3</v>
      </c>
      <c r="N779" s="3">
        <v>10.060175383977716</v>
      </c>
      <c r="O779" s="3">
        <v>2.2695726728472528E-2</v>
      </c>
      <c r="P779" s="3">
        <f>1-0.712</f>
        <v>0.28800000000000003</v>
      </c>
      <c r="Q779" s="3">
        <f t="shared" si="48"/>
        <v>6.5363692978000886E-3</v>
      </c>
      <c r="R779" s="4">
        <f t="shared" si="46"/>
        <v>6.5363692978000886E-3</v>
      </c>
      <c r="S779" s="3">
        <v>3.1719449430915895E-3</v>
      </c>
      <c r="T779" s="3">
        <f>1-0.531</f>
        <v>0.46899999999999997</v>
      </c>
      <c r="U779" s="3">
        <f t="shared" si="49"/>
        <v>1.4876421783099553E-3</v>
      </c>
      <c r="V779" s="3">
        <f t="shared" si="47"/>
        <v>1.4876421783099553E-3</v>
      </c>
    </row>
    <row r="780" spans="1:22" x14ac:dyDescent="0.25">
      <c r="A780" s="3" t="s">
        <v>158</v>
      </c>
      <c r="B780" s="3" t="s">
        <v>89</v>
      </c>
      <c r="C780" s="3" t="s">
        <v>9</v>
      </c>
      <c r="D780" s="3" t="s">
        <v>262</v>
      </c>
      <c r="E780" s="3">
        <v>0.56000000000000005</v>
      </c>
      <c r="F780" s="3">
        <v>0.48</v>
      </c>
      <c r="G780" s="3" t="s">
        <v>307</v>
      </c>
      <c r="H780" s="2">
        <v>1100</v>
      </c>
      <c r="I780" s="3" t="s">
        <v>26</v>
      </c>
      <c r="J780" s="2">
        <v>1100</v>
      </c>
      <c r="K780" s="3" t="s">
        <v>269</v>
      </c>
      <c r="L780" s="2">
        <v>2</v>
      </c>
      <c r="M780" s="3">
        <v>4.9126342536126077E-2</v>
      </c>
      <c r="N780" s="3">
        <v>175.53893386357743</v>
      </c>
      <c r="O780" s="3">
        <v>0.40097637020853494</v>
      </c>
      <c r="P780" s="3">
        <v>1</v>
      </c>
      <c r="Q780" s="3">
        <f t="shared" si="48"/>
        <v>0.40097637020853494</v>
      </c>
      <c r="R780" s="4">
        <f t="shared" si="46"/>
        <v>0.40097637020853494</v>
      </c>
      <c r="S780" s="3">
        <v>5.4705719608339011E-2</v>
      </c>
      <c r="T780" s="3">
        <v>1</v>
      </c>
      <c r="U780" s="3">
        <f t="shared" si="49"/>
        <v>5.4705719608339011E-2</v>
      </c>
      <c r="V780" s="3">
        <f t="shared" si="47"/>
        <v>5.4705719608339011E-2</v>
      </c>
    </row>
    <row r="781" spans="1:22" x14ac:dyDescent="0.25">
      <c r="A781" s="3" t="s">
        <v>158</v>
      </c>
      <c r="B781" s="3" t="s">
        <v>310</v>
      </c>
      <c r="C781" s="3" t="s">
        <v>9</v>
      </c>
      <c r="D781" s="3" t="s">
        <v>312</v>
      </c>
      <c r="E781" s="3">
        <v>0.56000000000000005</v>
      </c>
      <c r="F781" s="3">
        <v>0.48</v>
      </c>
      <c r="G781" s="3" t="s">
        <v>307</v>
      </c>
      <c r="H781" s="2">
        <v>1100</v>
      </c>
      <c r="I781" s="3" t="s">
        <v>26</v>
      </c>
      <c r="J781" s="2">
        <v>1100</v>
      </c>
      <c r="K781" s="3" t="s">
        <v>269</v>
      </c>
      <c r="L781" s="2">
        <v>16</v>
      </c>
      <c r="M781" s="3">
        <v>1.2559182091854959</v>
      </c>
      <c r="N781" s="3">
        <v>4372.0456694586583</v>
      </c>
      <c r="O781" s="3">
        <v>10.068484623427652</v>
      </c>
      <c r="P781" s="3">
        <v>1</v>
      </c>
      <c r="Q781" s="3">
        <f t="shared" si="48"/>
        <v>10.068484623427652</v>
      </c>
      <c r="R781" s="4">
        <f t="shared" si="46"/>
        <v>10.068484623427652</v>
      </c>
      <c r="S781" s="3">
        <v>1.4157401971186265</v>
      </c>
      <c r="T781" s="3">
        <v>1</v>
      </c>
      <c r="U781" s="3">
        <f t="shared" si="49"/>
        <v>1.4157401971186265</v>
      </c>
      <c r="V781" s="3">
        <f t="shared" si="47"/>
        <v>1.4157401971186265</v>
      </c>
    </row>
    <row r="782" spans="1:22" x14ac:dyDescent="0.25">
      <c r="A782" s="3" t="s">
        <v>158</v>
      </c>
      <c r="B782" s="3" t="s">
        <v>310</v>
      </c>
      <c r="C782" s="3" t="s">
        <v>9</v>
      </c>
      <c r="D782" s="3" t="s">
        <v>197</v>
      </c>
      <c r="E782" s="3">
        <v>0.56000000000000005</v>
      </c>
      <c r="F782" s="3">
        <v>0.48</v>
      </c>
      <c r="G782" s="3" t="s">
        <v>307</v>
      </c>
      <c r="H782" s="2">
        <v>1100</v>
      </c>
      <c r="I782" s="3" t="s">
        <v>26</v>
      </c>
      <c r="J782" s="2">
        <v>1100</v>
      </c>
      <c r="K782" s="3" t="s">
        <v>269</v>
      </c>
      <c r="L782" s="2">
        <v>3</v>
      </c>
      <c r="M782" s="3">
        <v>0.10827187529518829</v>
      </c>
      <c r="N782" s="3">
        <v>440.90710801391162</v>
      </c>
      <c r="O782" s="3">
        <v>0.96474297104140361</v>
      </c>
      <c r="P782" s="3">
        <v>1</v>
      </c>
      <c r="Q782" s="3">
        <f t="shared" si="48"/>
        <v>0.96474297104140361</v>
      </c>
      <c r="R782" s="4">
        <f t="shared" si="46"/>
        <v>0.96474297104140361</v>
      </c>
      <c r="S782" s="3">
        <v>0.13469920563501359</v>
      </c>
      <c r="T782" s="3">
        <v>1</v>
      </c>
      <c r="U782" s="3">
        <f t="shared" si="49"/>
        <v>0.13469920563501359</v>
      </c>
      <c r="V782" s="3">
        <f t="shared" si="47"/>
        <v>0.13469920563501359</v>
      </c>
    </row>
    <row r="783" spans="1:22" x14ac:dyDescent="0.25">
      <c r="A783" s="3" t="s">
        <v>158</v>
      </c>
      <c r="B783" s="3" t="s">
        <v>310</v>
      </c>
      <c r="C783" s="3" t="s">
        <v>9</v>
      </c>
      <c r="D783" s="3" t="s">
        <v>312</v>
      </c>
      <c r="E783" s="3">
        <v>0.56000000000000005</v>
      </c>
      <c r="F783" s="3">
        <v>0.48</v>
      </c>
      <c r="G783" s="3" t="s">
        <v>307</v>
      </c>
      <c r="H783" s="2">
        <v>1100</v>
      </c>
      <c r="I783" s="3" t="s">
        <v>26</v>
      </c>
      <c r="J783" s="2">
        <v>1100</v>
      </c>
      <c r="K783" s="3" t="s">
        <v>327</v>
      </c>
      <c r="L783" s="2">
        <v>8</v>
      </c>
      <c r="M783" s="3">
        <v>0.25199496061878557</v>
      </c>
      <c r="N783" s="3">
        <v>882.75439193746536</v>
      </c>
      <c r="O783" s="3">
        <v>2.0561258704752459</v>
      </c>
      <c r="P783" s="3">
        <v>1</v>
      </c>
      <c r="Q783" s="3">
        <f t="shared" si="48"/>
        <v>2.0561258704752459</v>
      </c>
      <c r="R783" s="4">
        <f t="shared" si="46"/>
        <v>2.0561258704752459</v>
      </c>
      <c r="S783" s="3">
        <v>0.27599096700933051</v>
      </c>
      <c r="T783" s="3">
        <v>1</v>
      </c>
      <c r="U783" s="3">
        <f t="shared" si="49"/>
        <v>0.27599096700933051</v>
      </c>
      <c r="V783" s="3">
        <f t="shared" si="47"/>
        <v>0.27599096700933051</v>
      </c>
    </row>
    <row r="784" spans="1:22" x14ac:dyDescent="0.25">
      <c r="A784" s="3" t="s">
        <v>158</v>
      </c>
      <c r="B784" s="3" t="s">
        <v>310</v>
      </c>
      <c r="C784" s="3" t="s">
        <v>9</v>
      </c>
      <c r="D784" s="3" t="s">
        <v>312</v>
      </c>
      <c r="E784" s="3">
        <v>0.56000000000000005</v>
      </c>
      <c r="F784" s="3">
        <v>0.48</v>
      </c>
      <c r="G784" s="3" t="s">
        <v>307</v>
      </c>
      <c r="H784" s="2">
        <v>1100</v>
      </c>
      <c r="I784" s="3" t="s">
        <v>26</v>
      </c>
      <c r="J784" s="2">
        <v>1100</v>
      </c>
      <c r="K784" s="3" t="s">
        <v>313</v>
      </c>
      <c r="L784" s="2">
        <v>8</v>
      </c>
      <c r="M784" s="3">
        <v>4.8351334831536183E-2</v>
      </c>
      <c r="N784" s="3">
        <v>187.11156737667716</v>
      </c>
      <c r="O784" s="3">
        <v>0.4071094536153555</v>
      </c>
      <c r="P784" s="3">
        <v>1</v>
      </c>
      <c r="Q784" s="3">
        <f t="shared" si="48"/>
        <v>0.4071094536153555</v>
      </c>
      <c r="R784" s="4">
        <f t="shared" ref="R784:R810" si="50">Q784</f>
        <v>0.4071094536153555</v>
      </c>
      <c r="S784" s="3">
        <v>5.45527592035078E-2</v>
      </c>
      <c r="T784" s="3">
        <v>1</v>
      </c>
      <c r="U784" s="3">
        <f t="shared" si="49"/>
        <v>5.45527592035078E-2</v>
      </c>
      <c r="V784" s="3">
        <f t="shared" ref="V784:V810" si="51">U784</f>
        <v>5.45527592035078E-2</v>
      </c>
    </row>
    <row r="785" spans="1:22" x14ac:dyDescent="0.25">
      <c r="A785" s="3" t="s">
        <v>158</v>
      </c>
      <c r="B785" s="3" t="s">
        <v>310</v>
      </c>
      <c r="C785" s="3" t="s">
        <v>9</v>
      </c>
      <c r="D785" s="3" t="s">
        <v>197</v>
      </c>
      <c r="E785" s="3">
        <v>0.56000000000000005</v>
      </c>
      <c r="F785" s="3">
        <v>0.48</v>
      </c>
      <c r="G785" s="3" t="s">
        <v>307</v>
      </c>
      <c r="H785" s="2">
        <v>1100</v>
      </c>
      <c r="I785" s="3" t="s">
        <v>26</v>
      </c>
      <c r="J785" s="2">
        <v>1100</v>
      </c>
      <c r="K785" s="3" t="s">
        <v>313</v>
      </c>
      <c r="L785" s="2">
        <v>3</v>
      </c>
      <c r="M785" s="3">
        <v>2.0709140857873065E-2</v>
      </c>
      <c r="N785" s="3">
        <v>83.712185250208776</v>
      </c>
      <c r="O785" s="3">
        <v>0.17731286990973227</v>
      </c>
      <c r="P785" s="3">
        <v>1</v>
      </c>
      <c r="Q785" s="3">
        <f t="shared" si="48"/>
        <v>0.17731286990973227</v>
      </c>
      <c r="R785" s="4">
        <f t="shared" si="50"/>
        <v>0.17731286990973227</v>
      </c>
      <c r="S785" s="3">
        <v>2.4403561997818148E-2</v>
      </c>
      <c r="T785" s="3">
        <v>1</v>
      </c>
      <c r="U785" s="3">
        <f t="shared" si="49"/>
        <v>2.4403561997818148E-2</v>
      </c>
      <c r="V785" s="3">
        <f t="shared" si="51"/>
        <v>2.4403561997818148E-2</v>
      </c>
    </row>
    <row r="786" spans="1:22" x14ac:dyDescent="0.25">
      <c r="A786" s="3" t="s">
        <v>158</v>
      </c>
      <c r="B786" s="3" t="s">
        <v>351</v>
      </c>
      <c r="C786" s="3" t="s">
        <v>352</v>
      </c>
      <c r="D786" s="3" t="s">
        <v>353</v>
      </c>
      <c r="E786" s="3">
        <v>0.36</v>
      </c>
      <c r="F786" s="3">
        <v>0.57999999999999996</v>
      </c>
      <c r="G786" s="3" t="s">
        <v>272</v>
      </c>
      <c r="H786" s="2">
        <v>1100</v>
      </c>
      <c r="I786" s="3" t="s">
        <v>26</v>
      </c>
      <c r="J786" s="2">
        <v>1100</v>
      </c>
      <c r="K786" s="3" t="s">
        <v>272</v>
      </c>
      <c r="L786" s="2">
        <v>3</v>
      </c>
      <c r="M786" s="3">
        <v>0.18937381807648535</v>
      </c>
      <c r="N786" s="3">
        <v>724.43354853997107</v>
      </c>
      <c r="O786" s="3">
        <v>1.716348769571479</v>
      </c>
      <c r="P786" s="3">
        <v>1</v>
      </c>
      <c r="Q786" s="3">
        <f t="shared" si="48"/>
        <v>1.716348769571479</v>
      </c>
      <c r="R786" s="4">
        <f t="shared" si="50"/>
        <v>1.716348769571479</v>
      </c>
      <c r="S786" s="3">
        <v>0.27913617258074641</v>
      </c>
      <c r="T786" s="3">
        <v>1</v>
      </c>
      <c r="U786" s="3">
        <f t="shared" si="49"/>
        <v>0.27913617258074641</v>
      </c>
      <c r="V786" s="3">
        <f t="shared" si="51"/>
        <v>0.27913617258074641</v>
      </c>
    </row>
    <row r="787" spans="1:22" x14ac:dyDescent="0.25">
      <c r="A787" s="3" t="s">
        <v>158</v>
      </c>
      <c r="B787" s="3" t="s">
        <v>8</v>
      </c>
      <c r="C787" s="3" t="s">
        <v>9</v>
      </c>
      <c r="D787" s="3" t="s">
        <v>159</v>
      </c>
      <c r="E787" s="3">
        <v>0.36</v>
      </c>
      <c r="F787" s="3">
        <v>0</v>
      </c>
      <c r="G787" s="3" t="s">
        <v>163</v>
      </c>
      <c r="H787" s="2">
        <v>1100</v>
      </c>
      <c r="I787" s="3" t="s">
        <v>26</v>
      </c>
      <c r="J787" s="2">
        <v>1100</v>
      </c>
      <c r="K787" s="3" t="s">
        <v>164</v>
      </c>
      <c r="L787" s="2">
        <v>47</v>
      </c>
      <c r="M787" s="3">
        <v>6.1805653450913303</v>
      </c>
      <c r="N787" s="3">
        <v>22929.242311116646</v>
      </c>
      <c r="O787" s="3">
        <v>51.000212048716534</v>
      </c>
      <c r="P787" s="3">
        <v>1</v>
      </c>
      <c r="Q787" s="3">
        <f t="shared" si="48"/>
        <v>51.000212048716534</v>
      </c>
      <c r="R787" s="4">
        <f t="shared" si="50"/>
        <v>51.000212048716534</v>
      </c>
      <c r="S787" s="3">
        <v>7.3714291948439206</v>
      </c>
      <c r="T787" s="3">
        <v>1</v>
      </c>
      <c r="U787" s="3">
        <f t="shared" si="49"/>
        <v>7.3714291948439206</v>
      </c>
      <c r="V787" s="3">
        <f t="shared" si="51"/>
        <v>7.3714291948439206</v>
      </c>
    </row>
    <row r="788" spans="1:22" x14ac:dyDescent="0.25">
      <c r="A788" s="3" t="s">
        <v>158</v>
      </c>
      <c r="B788" s="3" t="s">
        <v>8</v>
      </c>
      <c r="C788" s="3" t="s">
        <v>9</v>
      </c>
      <c r="D788" s="3" t="s">
        <v>197</v>
      </c>
      <c r="E788" s="3">
        <v>0.56000000000000005</v>
      </c>
      <c r="F788" s="3">
        <v>0.48</v>
      </c>
      <c r="G788" s="3" t="s">
        <v>163</v>
      </c>
      <c r="H788" s="2">
        <v>1100</v>
      </c>
      <c r="I788" s="3" t="s">
        <v>26</v>
      </c>
      <c r="J788" s="2">
        <v>1100</v>
      </c>
      <c r="K788" s="3" t="s">
        <v>164</v>
      </c>
      <c r="L788" s="2">
        <v>3410</v>
      </c>
      <c r="M788" s="3">
        <v>587.90362994076804</v>
      </c>
      <c r="N788" s="3">
        <v>2289918.9662271081</v>
      </c>
      <c r="O788" s="3">
        <v>4961.5464103643562</v>
      </c>
      <c r="P788" s="3">
        <v>1</v>
      </c>
      <c r="Q788" s="3">
        <f t="shared" si="48"/>
        <v>4961.5464103643562</v>
      </c>
      <c r="R788" s="4">
        <f t="shared" si="50"/>
        <v>4961.5464103643562</v>
      </c>
      <c r="S788" s="3">
        <v>694.41821283499348</v>
      </c>
      <c r="T788" s="3">
        <v>1</v>
      </c>
      <c r="U788" s="3">
        <f t="shared" si="49"/>
        <v>694.41821283499348</v>
      </c>
      <c r="V788" s="3">
        <f t="shared" si="51"/>
        <v>694.41821283499348</v>
      </c>
    </row>
    <row r="789" spans="1:22" x14ac:dyDescent="0.25">
      <c r="A789" s="3" t="s">
        <v>158</v>
      </c>
      <c r="B789" s="3" t="s">
        <v>310</v>
      </c>
      <c r="C789" s="3" t="s">
        <v>9</v>
      </c>
      <c r="D789" s="3" t="s">
        <v>197</v>
      </c>
      <c r="E789" s="3">
        <v>0.56000000000000005</v>
      </c>
      <c r="F789" s="3">
        <v>0.48</v>
      </c>
      <c r="G789" s="3" t="s">
        <v>163</v>
      </c>
      <c r="H789" s="2">
        <v>1100</v>
      </c>
      <c r="I789" s="3" t="s">
        <v>26</v>
      </c>
      <c r="J789" s="2">
        <v>1100</v>
      </c>
      <c r="K789" s="3" t="s">
        <v>164</v>
      </c>
      <c r="L789" s="2">
        <v>969</v>
      </c>
      <c r="M789" s="3">
        <v>130.57157253418558</v>
      </c>
      <c r="N789" s="3">
        <v>482045.15183497174</v>
      </c>
      <c r="O789" s="3">
        <v>1037.2048988008717</v>
      </c>
      <c r="P789" s="3">
        <v>1</v>
      </c>
      <c r="Q789" s="3">
        <f t="shared" si="48"/>
        <v>1037.2048988008717</v>
      </c>
      <c r="R789" s="4">
        <f t="shared" si="50"/>
        <v>1037.2048988008717</v>
      </c>
      <c r="S789" s="3">
        <v>143.45856426169624</v>
      </c>
      <c r="T789" s="3">
        <v>1</v>
      </c>
      <c r="U789" s="3">
        <f t="shared" si="49"/>
        <v>143.45856426169624</v>
      </c>
      <c r="V789" s="3">
        <f t="shared" si="51"/>
        <v>143.45856426169624</v>
      </c>
    </row>
    <row r="790" spans="1:22" x14ac:dyDescent="0.25">
      <c r="A790" s="3" t="s">
        <v>158</v>
      </c>
      <c r="B790" s="3" t="s">
        <v>8</v>
      </c>
      <c r="C790" s="3" t="s">
        <v>9</v>
      </c>
      <c r="D790" s="3" t="s">
        <v>197</v>
      </c>
      <c r="E790" s="3">
        <v>0.56000000000000005</v>
      </c>
      <c r="F790" s="3">
        <v>0.48</v>
      </c>
      <c r="G790" s="3" t="s">
        <v>163</v>
      </c>
      <c r="H790" s="2">
        <v>1100</v>
      </c>
      <c r="I790" s="3" t="s">
        <v>26</v>
      </c>
      <c r="J790" s="2">
        <v>1100</v>
      </c>
      <c r="K790" s="3" t="s">
        <v>210</v>
      </c>
      <c r="L790" s="2">
        <v>128</v>
      </c>
      <c r="M790" s="3">
        <v>17.367327233911389</v>
      </c>
      <c r="N790" s="3">
        <v>68474.606141995173</v>
      </c>
      <c r="O790" s="3">
        <v>147.4391380168976</v>
      </c>
      <c r="P790" s="3">
        <f>1-0.712</f>
        <v>0.28800000000000003</v>
      </c>
      <c r="Q790" s="3">
        <f t="shared" si="48"/>
        <v>42.462471748866513</v>
      </c>
      <c r="R790" s="4">
        <f t="shared" si="50"/>
        <v>42.462471748866513</v>
      </c>
      <c r="S790" s="3">
        <v>20.38052100463657</v>
      </c>
      <c r="T790" s="3">
        <f>1-0.531</f>
        <v>0.46899999999999997</v>
      </c>
      <c r="U790" s="3">
        <f t="shared" si="49"/>
        <v>9.5584643511745515</v>
      </c>
      <c r="V790" s="3">
        <f t="shared" si="51"/>
        <v>9.5584643511745515</v>
      </c>
    </row>
    <row r="791" spans="1:22" x14ac:dyDescent="0.25">
      <c r="A791" s="3" t="s">
        <v>158</v>
      </c>
      <c r="B791" s="3" t="s">
        <v>8</v>
      </c>
      <c r="C791" s="3" t="s">
        <v>9</v>
      </c>
      <c r="D791" s="3" t="s">
        <v>197</v>
      </c>
      <c r="E791" s="3">
        <v>0.56000000000000005</v>
      </c>
      <c r="F791" s="3">
        <v>0.48</v>
      </c>
      <c r="G791" s="3" t="s">
        <v>163</v>
      </c>
      <c r="H791" s="2">
        <v>1100</v>
      </c>
      <c r="I791" s="3" t="s">
        <v>26</v>
      </c>
      <c r="J791" s="2">
        <v>1100</v>
      </c>
      <c r="K791" s="3" t="s">
        <v>219</v>
      </c>
      <c r="L791" s="2">
        <v>9</v>
      </c>
      <c r="M791" s="3">
        <v>0.26545007300626222</v>
      </c>
      <c r="N791" s="3">
        <v>976.77409232257708</v>
      </c>
      <c r="O791" s="3">
        <v>2.2014148968994833</v>
      </c>
      <c r="P791" s="3">
        <v>1</v>
      </c>
      <c r="Q791" s="3">
        <f t="shared" si="48"/>
        <v>2.2014148968994833</v>
      </c>
      <c r="R791" s="4">
        <f t="shared" si="50"/>
        <v>2.2014148968994833</v>
      </c>
      <c r="S791" s="3">
        <v>0.30216727185036818</v>
      </c>
      <c r="T791" s="3">
        <v>1</v>
      </c>
      <c r="U791" s="3">
        <f t="shared" si="49"/>
        <v>0.30216727185036818</v>
      </c>
      <c r="V791" s="3">
        <f t="shared" si="51"/>
        <v>0.30216727185036818</v>
      </c>
    </row>
    <row r="792" spans="1:22" x14ac:dyDescent="0.25">
      <c r="A792" s="3" t="s">
        <v>158</v>
      </c>
      <c r="B792" s="3" t="s">
        <v>8</v>
      </c>
      <c r="C792" s="3" t="s">
        <v>9</v>
      </c>
      <c r="D792" s="3" t="s">
        <v>197</v>
      </c>
      <c r="E792" s="3">
        <v>0.56000000000000005</v>
      </c>
      <c r="F792" s="3">
        <v>0.48</v>
      </c>
      <c r="G792" s="3" t="s">
        <v>183</v>
      </c>
      <c r="H792" s="2">
        <v>1100</v>
      </c>
      <c r="I792" s="3" t="s">
        <v>26</v>
      </c>
      <c r="J792" s="2">
        <v>1100</v>
      </c>
      <c r="K792" s="3" t="s">
        <v>226</v>
      </c>
      <c r="L792" s="2">
        <v>26</v>
      </c>
      <c r="M792" s="3">
        <v>0.60948221402002212</v>
      </c>
      <c r="N792" s="3">
        <v>2292.619642568166</v>
      </c>
      <c r="O792" s="3">
        <v>5.1510665277739136</v>
      </c>
      <c r="P792" s="3">
        <f>1-0.712</f>
        <v>0.28800000000000003</v>
      </c>
      <c r="Q792" s="3">
        <f t="shared" si="48"/>
        <v>1.4835071599988874</v>
      </c>
      <c r="R792" s="4">
        <f t="shared" si="50"/>
        <v>1.4835071599988874</v>
      </c>
      <c r="S792" s="3">
        <v>0.69909975596447271</v>
      </c>
      <c r="T792" s="3">
        <f>1-0.531</f>
        <v>0.46899999999999997</v>
      </c>
      <c r="U792" s="3">
        <f t="shared" si="49"/>
        <v>0.32787778554733771</v>
      </c>
      <c r="V792" s="3">
        <f t="shared" si="51"/>
        <v>0.32787778554733771</v>
      </c>
    </row>
    <row r="793" spans="1:22" x14ac:dyDescent="0.25">
      <c r="A793" s="3" t="s">
        <v>158</v>
      </c>
      <c r="B793" s="3" t="s">
        <v>8</v>
      </c>
      <c r="C793" s="3" t="s">
        <v>9</v>
      </c>
      <c r="D793" s="3" t="s">
        <v>197</v>
      </c>
      <c r="E793" s="3">
        <v>0.56000000000000005</v>
      </c>
      <c r="F793" s="3">
        <v>0.48</v>
      </c>
      <c r="G793" s="3" t="s">
        <v>163</v>
      </c>
      <c r="H793" s="2">
        <v>1100</v>
      </c>
      <c r="I793" s="3" t="s">
        <v>26</v>
      </c>
      <c r="J793" s="2">
        <v>1100</v>
      </c>
      <c r="K793" s="3" t="s">
        <v>165</v>
      </c>
      <c r="L793" s="2">
        <v>36</v>
      </c>
      <c r="M793" s="3">
        <v>0.63365965664902735</v>
      </c>
      <c r="N793" s="3">
        <v>2443.7915395872046</v>
      </c>
      <c r="O793" s="3">
        <v>5.6971330409798773</v>
      </c>
      <c r="P793" s="3">
        <v>1</v>
      </c>
      <c r="Q793" s="3">
        <f t="shared" si="48"/>
        <v>5.6971330409798773</v>
      </c>
      <c r="R793" s="4">
        <f t="shared" si="50"/>
        <v>5.6971330409798773</v>
      </c>
      <c r="S793" s="3">
        <v>0.80681506031780792</v>
      </c>
      <c r="T793" s="3">
        <v>1</v>
      </c>
      <c r="U793" s="3">
        <f t="shared" si="49"/>
        <v>0.80681506031780792</v>
      </c>
      <c r="V793" s="3">
        <f t="shared" si="51"/>
        <v>0.80681506031780792</v>
      </c>
    </row>
    <row r="794" spans="1:22" x14ac:dyDescent="0.25">
      <c r="A794" s="3" t="s">
        <v>158</v>
      </c>
      <c r="B794" s="3" t="s">
        <v>89</v>
      </c>
      <c r="C794" s="3" t="s">
        <v>9</v>
      </c>
      <c r="D794" s="3" t="s">
        <v>262</v>
      </c>
      <c r="E794" s="3">
        <v>0.56000000000000005</v>
      </c>
      <c r="F794" s="3">
        <v>0.48</v>
      </c>
      <c r="G794" s="3" t="s">
        <v>309</v>
      </c>
      <c r="H794" s="2">
        <v>1100</v>
      </c>
      <c r="I794" s="3" t="s">
        <v>26</v>
      </c>
      <c r="J794" s="2">
        <v>1100</v>
      </c>
      <c r="K794" s="3" t="s">
        <v>266</v>
      </c>
      <c r="L794" s="2">
        <v>716</v>
      </c>
      <c r="M794" s="3">
        <v>101.63953868095079</v>
      </c>
      <c r="N794" s="3">
        <v>397235.05932509998</v>
      </c>
      <c r="O794" s="3">
        <v>810.79936297822303</v>
      </c>
      <c r="P794" s="3">
        <v>1</v>
      </c>
      <c r="Q794" s="3">
        <f t="shared" si="48"/>
        <v>810.79936297822303</v>
      </c>
      <c r="R794" s="4">
        <f t="shared" si="50"/>
        <v>810.79936297822303</v>
      </c>
      <c r="S794" s="3">
        <v>113.06067735224212</v>
      </c>
      <c r="T794" s="3">
        <v>1</v>
      </c>
      <c r="U794" s="3">
        <f t="shared" si="49"/>
        <v>113.06067735224212</v>
      </c>
      <c r="V794" s="3">
        <f t="shared" si="51"/>
        <v>113.06067735224212</v>
      </c>
    </row>
    <row r="795" spans="1:22" x14ac:dyDescent="0.25">
      <c r="A795" s="3" t="s">
        <v>158</v>
      </c>
      <c r="B795" s="3" t="s">
        <v>8</v>
      </c>
      <c r="C795" s="3" t="s">
        <v>9</v>
      </c>
      <c r="D795" s="3" t="s">
        <v>197</v>
      </c>
      <c r="E795" s="3">
        <v>0.56000000000000005</v>
      </c>
      <c r="F795" s="3">
        <v>0.48</v>
      </c>
      <c r="G795" s="3" t="s">
        <v>166</v>
      </c>
      <c r="H795" s="2">
        <v>1100</v>
      </c>
      <c r="I795" s="3" t="s">
        <v>26</v>
      </c>
      <c r="J795" s="2">
        <v>1100</v>
      </c>
      <c r="K795" s="3" t="s">
        <v>167</v>
      </c>
      <c r="L795" s="2">
        <v>2087</v>
      </c>
      <c r="M795" s="3">
        <v>341.00692538357271</v>
      </c>
      <c r="N795" s="3">
        <v>1310850.5043140324</v>
      </c>
      <c r="O795" s="3">
        <v>2908.3167961302643</v>
      </c>
      <c r="P795" s="3">
        <v>1</v>
      </c>
      <c r="Q795" s="3">
        <f t="shared" si="48"/>
        <v>2908.3167961302643</v>
      </c>
      <c r="R795" s="4">
        <f t="shared" si="50"/>
        <v>2908.3167961302643</v>
      </c>
      <c r="S795" s="3">
        <v>405.68052705358326</v>
      </c>
      <c r="T795" s="3">
        <v>1</v>
      </c>
      <c r="U795" s="3">
        <f t="shared" si="49"/>
        <v>405.68052705358326</v>
      </c>
      <c r="V795" s="3">
        <f t="shared" si="51"/>
        <v>405.68052705358326</v>
      </c>
    </row>
    <row r="796" spans="1:22" x14ac:dyDescent="0.25">
      <c r="A796" s="3" t="s">
        <v>158</v>
      </c>
      <c r="B796" s="3" t="s">
        <v>8</v>
      </c>
      <c r="C796" s="3" t="s">
        <v>9</v>
      </c>
      <c r="D796" s="3" t="s">
        <v>197</v>
      </c>
      <c r="E796" s="3">
        <v>0.56000000000000005</v>
      </c>
      <c r="F796" s="3">
        <v>0.48</v>
      </c>
      <c r="G796" s="3" t="s">
        <v>166</v>
      </c>
      <c r="H796" s="2">
        <v>1100</v>
      </c>
      <c r="I796" s="3" t="s">
        <v>26</v>
      </c>
      <c r="J796" s="2">
        <v>1100</v>
      </c>
      <c r="K796" s="3" t="s">
        <v>211</v>
      </c>
      <c r="L796" s="2">
        <v>5</v>
      </c>
      <c r="M796" s="3">
        <v>3.693862659072198E-2</v>
      </c>
      <c r="N796" s="3">
        <v>157.34482210803193</v>
      </c>
      <c r="O796" s="3">
        <v>0.37190718303678294</v>
      </c>
      <c r="P796" s="3">
        <v>1</v>
      </c>
      <c r="Q796" s="3">
        <f t="shared" si="48"/>
        <v>0.37190718303678294</v>
      </c>
      <c r="R796" s="4">
        <f t="shared" si="50"/>
        <v>0.37190718303678294</v>
      </c>
      <c r="S796" s="3">
        <v>5.0281618097926709E-2</v>
      </c>
      <c r="T796" s="3">
        <v>1</v>
      </c>
      <c r="U796" s="3">
        <f t="shared" si="49"/>
        <v>5.0281618097926709E-2</v>
      </c>
      <c r="V796" s="3">
        <f t="shared" si="51"/>
        <v>5.0281618097926709E-2</v>
      </c>
    </row>
    <row r="797" spans="1:22" x14ac:dyDescent="0.25">
      <c r="A797" s="3" t="s">
        <v>158</v>
      </c>
      <c r="B797" s="3" t="s">
        <v>310</v>
      </c>
      <c r="C797" s="3" t="s">
        <v>9</v>
      </c>
      <c r="D797" s="3" t="s">
        <v>197</v>
      </c>
      <c r="E797" s="3">
        <v>0.56000000000000005</v>
      </c>
      <c r="F797" s="3">
        <v>0.48</v>
      </c>
      <c r="G797" s="3" t="s">
        <v>350</v>
      </c>
      <c r="H797" s="2">
        <v>1100</v>
      </c>
      <c r="I797" s="3" t="s">
        <v>26</v>
      </c>
      <c r="J797" s="2">
        <v>1100</v>
      </c>
      <c r="K797" s="3" t="s">
        <v>336</v>
      </c>
      <c r="L797" s="2">
        <v>166</v>
      </c>
      <c r="M797" s="3">
        <v>15.676838672695059</v>
      </c>
      <c r="N797" s="3">
        <v>60707.40613615817</v>
      </c>
      <c r="O797" s="3">
        <v>118.6051972442056</v>
      </c>
      <c r="P797" s="3">
        <v>1</v>
      </c>
      <c r="Q797" s="3">
        <f t="shared" si="48"/>
        <v>118.6051972442056</v>
      </c>
      <c r="R797" s="4">
        <f t="shared" si="50"/>
        <v>118.6051972442056</v>
      </c>
      <c r="S797" s="3">
        <v>16.554635942649487</v>
      </c>
      <c r="T797" s="3">
        <v>1</v>
      </c>
      <c r="U797" s="3">
        <f t="shared" si="49"/>
        <v>16.554635942649487</v>
      </c>
      <c r="V797" s="3">
        <f t="shared" si="51"/>
        <v>16.554635942649487</v>
      </c>
    </row>
    <row r="798" spans="1:22" x14ac:dyDescent="0.25">
      <c r="A798" s="3" t="s">
        <v>158</v>
      </c>
      <c r="B798" s="3" t="s">
        <v>310</v>
      </c>
      <c r="C798" s="3" t="s">
        <v>9</v>
      </c>
      <c r="D798" s="3" t="s">
        <v>312</v>
      </c>
      <c r="E798" s="3">
        <v>0.56000000000000005</v>
      </c>
      <c r="F798" s="3">
        <v>0.48</v>
      </c>
      <c r="G798" s="3" t="s">
        <v>329</v>
      </c>
      <c r="H798" s="2">
        <v>1100</v>
      </c>
      <c r="I798" s="3" t="s">
        <v>26</v>
      </c>
      <c r="J798" s="2">
        <v>1100</v>
      </c>
      <c r="K798" s="3" t="s">
        <v>317</v>
      </c>
      <c r="L798" s="2">
        <v>1</v>
      </c>
      <c r="M798" s="3">
        <v>8.0544575307333992E-3</v>
      </c>
      <c r="N798" s="3">
        <v>30.880534250017256</v>
      </c>
      <c r="O798" s="3">
        <v>7.4837396039983545E-2</v>
      </c>
      <c r="P798" s="3">
        <v>1</v>
      </c>
      <c r="Q798" s="3">
        <f t="shared" si="48"/>
        <v>7.4837396039983545E-2</v>
      </c>
      <c r="R798" s="4">
        <f t="shared" si="50"/>
        <v>7.4837396039983545E-2</v>
      </c>
      <c r="S798" s="3">
        <v>1.082717077946113E-2</v>
      </c>
      <c r="T798" s="3">
        <v>1</v>
      </c>
      <c r="U798" s="3">
        <f t="shared" si="49"/>
        <v>1.082717077946113E-2</v>
      </c>
      <c r="V798" s="3">
        <f t="shared" si="51"/>
        <v>1.082717077946113E-2</v>
      </c>
    </row>
    <row r="799" spans="1:22" x14ac:dyDescent="0.25">
      <c r="A799" s="3" t="s">
        <v>158</v>
      </c>
      <c r="B799" s="3" t="s">
        <v>310</v>
      </c>
      <c r="C799" s="3" t="s">
        <v>9</v>
      </c>
      <c r="D799" s="3" t="s">
        <v>312</v>
      </c>
      <c r="E799" s="3">
        <v>0.56000000000000005</v>
      </c>
      <c r="F799" s="3">
        <v>0.48</v>
      </c>
      <c r="G799" s="3" t="s">
        <v>329</v>
      </c>
      <c r="H799" s="2">
        <v>1100</v>
      </c>
      <c r="I799" s="3" t="s">
        <v>26</v>
      </c>
      <c r="J799" s="2">
        <v>1100</v>
      </c>
      <c r="K799" s="3" t="s">
        <v>315</v>
      </c>
      <c r="L799" s="2">
        <v>9</v>
      </c>
      <c r="M799" s="3">
        <v>0.10953101564908407</v>
      </c>
      <c r="N799" s="3">
        <v>345.5259769125293</v>
      </c>
      <c r="O799" s="3">
        <v>0.69850707361079234</v>
      </c>
      <c r="P799" s="3">
        <v>1</v>
      </c>
      <c r="Q799" s="3">
        <f t="shared" si="48"/>
        <v>0.69850707361079234</v>
      </c>
      <c r="R799" s="4">
        <f t="shared" si="50"/>
        <v>0.69850707361079234</v>
      </c>
      <c r="S799" s="3">
        <v>8.4262743157761999E-2</v>
      </c>
      <c r="T799" s="3">
        <v>1</v>
      </c>
      <c r="U799" s="3">
        <f t="shared" si="49"/>
        <v>8.4262743157761999E-2</v>
      </c>
      <c r="V799" s="3">
        <f t="shared" si="51"/>
        <v>8.4262743157761999E-2</v>
      </c>
    </row>
    <row r="800" spans="1:22" x14ac:dyDescent="0.25">
      <c r="A800" s="3" t="s">
        <v>158</v>
      </c>
      <c r="B800" s="3" t="s">
        <v>310</v>
      </c>
      <c r="C800" s="3" t="s">
        <v>9</v>
      </c>
      <c r="D800" s="3" t="s">
        <v>197</v>
      </c>
      <c r="E800" s="3">
        <v>0.56000000000000005</v>
      </c>
      <c r="F800" s="3">
        <v>0.48</v>
      </c>
      <c r="G800" s="3" t="s">
        <v>17</v>
      </c>
      <c r="H800" s="2">
        <v>1100</v>
      </c>
      <c r="I800" s="3" t="s">
        <v>26</v>
      </c>
      <c r="J800" s="2">
        <v>2000</v>
      </c>
      <c r="K800" s="3" t="s">
        <v>276</v>
      </c>
      <c r="L800" s="2">
        <v>10</v>
      </c>
      <c r="M800" s="3">
        <v>0.14429980472957107</v>
      </c>
      <c r="N800" s="3">
        <v>508.65728362899773</v>
      </c>
      <c r="O800" s="3">
        <v>1.1924974474799184</v>
      </c>
      <c r="P800" s="3">
        <v>1</v>
      </c>
      <c r="Q800" s="3">
        <f t="shared" si="48"/>
        <v>1.1924974474799184</v>
      </c>
      <c r="R800" s="4">
        <f t="shared" si="50"/>
        <v>1.1924974474799184</v>
      </c>
      <c r="S800" s="3">
        <v>0.1625608532957607</v>
      </c>
      <c r="T800" s="3">
        <v>1</v>
      </c>
      <c r="U800" s="3">
        <f t="shared" si="49"/>
        <v>0.1625608532957607</v>
      </c>
      <c r="V800" s="3">
        <f t="shared" si="51"/>
        <v>0.1625608532957607</v>
      </c>
    </row>
    <row r="801" spans="1:22" x14ac:dyDescent="0.25">
      <c r="A801" s="3" t="s">
        <v>158</v>
      </c>
      <c r="B801" s="3" t="s">
        <v>310</v>
      </c>
      <c r="C801" s="3" t="s">
        <v>9</v>
      </c>
      <c r="D801" s="3" t="s">
        <v>197</v>
      </c>
      <c r="E801" s="3">
        <v>0.56000000000000005</v>
      </c>
      <c r="F801" s="3">
        <v>0.48</v>
      </c>
      <c r="G801" s="3" t="s">
        <v>17</v>
      </c>
      <c r="H801" s="2">
        <v>1100</v>
      </c>
      <c r="I801" s="3" t="s">
        <v>26</v>
      </c>
      <c r="J801" s="2">
        <v>2000</v>
      </c>
      <c r="K801" s="3" t="s">
        <v>314</v>
      </c>
      <c r="L801" s="2">
        <v>22</v>
      </c>
      <c r="M801" s="3">
        <v>2.3076544438121709</v>
      </c>
      <c r="N801" s="3">
        <v>8415.1929934787931</v>
      </c>
      <c r="O801" s="3">
        <v>16.949434191881117</v>
      </c>
      <c r="P801" s="3">
        <v>1</v>
      </c>
      <c r="Q801" s="3">
        <f t="shared" si="48"/>
        <v>16.949434191881117</v>
      </c>
      <c r="R801" s="4">
        <f t="shared" si="50"/>
        <v>16.949434191881117</v>
      </c>
      <c r="S801" s="3">
        <v>2.3162568559680614</v>
      </c>
      <c r="T801" s="3">
        <v>1</v>
      </c>
      <c r="U801" s="3">
        <f t="shared" si="49"/>
        <v>2.3162568559680614</v>
      </c>
      <c r="V801" s="3">
        <f t="shared" si="51"/>
        <v>2.3162568559680614</v>
      </c>
    </row>
    <row r="802" spans="1:22" x14ac:dyDescent="0.25">
      <c r="A802" s="3" t="s">
        <v>158</v>
      </c>
      <c r="B802" s="3" t="s">
        <v>89</v>
      </c>
      <c r="C802" s="3" t="s">
        <v>9</v>
      </c>
      <c r="D802" s="3" t="s">
        <v>262</v>
      </c>
      <c r="E802" s="3">
        <v>0.56000000000000005</v>
      </c>
      <c r="F802" s="3">
        <v>0.48</v>
      </c>
      <c r="G802" s="3" t="s">
        <v>17</v>
      </c>
      <c r="H802" s="2">
        <v>1100</v>
      </c>
      <c r="I802" s="3" t="s">
        <v>26</v>
      </c>
      <c r="J802" s="2">
        <v>2000</v>
      </c>
      <c r="K802" s="3" t="s">
        <v>263</v>
      </c>
      <c r="L802" s="2">
        <v>1</v>
      </c>
      <c r="M802" s="3">
        <v>3.4393508590203752E-5</v>
      </c>
      <c r="N802" s="3">
        <v>0.1394041630971139</v>
      </c>
      <c r="O802" s="3">
        <v>3.1208652525280419E-4</v>
      </c>
      <c r="P802" s="3">
        <v>1</v>
      </c>
      <c r="Q802" s="3">
        <f t="shared" si="48"/>
        <v>3.1208652525280419E-4</v>
      </c>
      <c r="R802" s="4">
        <f t="shared" si="50"/>
        <v>3.1208652525280419E-4</v>
      </c>
      <c r="S802" s="3">
        <v>4.1462232867835885E-5</v>
      </c>
      <c r="T802" s="3">
        <v>1</v>
      </c>
      <c r="U802" s="3">
        <f t="shared" si="49"/>
        <v>4.1462232867835885E-5</v>
      </c>
      <c r="V802" s="3">
        <f t="shared" si="51"/>
        <v>4.1462232867835885E-5</v>
      </c>
    </row>
    <row r="803" spans="1:22" x14ac:dyDescent="0.25">
      <c r="A803" s="3" t="s">
        <v>158</v>
      </c>
      <c r="B803" s="3" t="s">
        <v>310</v>
      </c>
      <c r="C803" s="3" t="s">
        <v>9</v>
      </c>
      <c r="D803" s="3" t="s">
        <v>197</v>
      </c>
      <c r="E803" s="3">
        <v>0.56000000000000005</v>
      </c>
      <c r="F803" s="3">
        <v>0.48</v>
      </c>
      <c r="G803" s="3" t="s">
        <v>17</v>
      </c>
      <c r="H803" s="2">
        <v>1100</v>
      </c>
      <c r="I803" s="3" t="s">
        <v>26</v>
      </c>
      <c r="J803" s="2">
        <v>2000</v>
      </c>
      <c r="K803" s="3" t="s">
        <v>319</v>
      </c>
      <c r="L803" s="2">
        <v>40</v>
      </c>
      <c r="M803" s="3">
        <v>0.87935540456192307</v>
      </c>
      <c r="N803" s="3">
        <v>2764.209866173258</v>
      </c>
      <c r="O803" s="3">
        <v>6.1062099142952766</v>
      </c>
      <c r="P803" s="3">
        <v>1</v>
      </c>
      <c r="Q803" s="3">
        <f t="shared" si="48"/>
        <v>6.1062099142952766</v>
      </c>
      <c r="R803" s="4">
        <f t="shared" si="50"/>
        <v>6.1062099142952766</v>
      </c>
      <c r="S803" s="3">
        <v>0.76328412828739822</v>
      </c>
      <c r="T803" s="3">
        <v>1</v>
      </c>
      <c r="U803" s="3">
        <f t="shared" si="49"/>
        <v>0.76328412828739822</v>
      </c>
      <c r="V803" s="3">
        <f t="shared" si="51"/>
        <v>0.76328412828739822</v>
      </c>
    </row>
    <row r="804" spans="1:22" x14ac:dyDescent="0.25">
      <c r="A804" s="3" t="s">
        <v>158</v>
      </c>
      <c r="B804" s="3" t="s">
        <v>89</v>
      </c>
      <c r="C804" s="3" t="s">
        <v>9</v>
      </c>
      <c r="D804" s="3" t="s">
        <v>262</v>
      </c>
      <c r="E804" s="3">
        <v>0.56000000000000005</v>
      </c>
      <c r="F804" s="3">
        <v>0.48</v>
      </c>
      <c r="G804" s="3" t="s">
        <v>17</v>
      </c>
      <c r="H804" s="2">
        <v>1100</v>
      </c>
      <c r="I804" s="3" t="s">
        <v>26</v>
      </c>
      <c r="J804" s="2">
        <v>2000</v>
      </c>
      <c r="K804" s="3" t="s">
        <v>264</v>
      </c>
      <c r="L804" s="2">
        <v>302</v>
      </c>
      <c r="M804" s="3">
        <v>20.134637743068861</v>
      </c>
      <c r="N804" s="3">
        <v>76593.484696931613</v>
      </c>
      <c r="O804" s="3">
        <v>164.12321371204911</v>
      </c>
      <c r="P804" s="3">
        <v>1</v>
      </c>
      <c r="Q804" s="3">
        <f t="shared" si="48"/>
        <v>164.12321371204911</v>
      </c>
      <c r="R804" s="4">
        <f t="shared" si="50"/>
        <v>164.12321371204911</v>
      </c>
      <c r="S804" s="3">
        <v>21.748721998619839</v>
      </c>
      <c r="T804" s="3">
        <v>1</v>
      </c>
      <c r="U804" s="3">
        <f t="shared" si="49"/>
        <v>21.748721998619839</v>
      </c>
      <c r="V804" s="3">
        <f t="shared" si="51"/>
        <v>21.748721998619839</v>
      </c>
    </row>
    <row r="805" spans="1:22" x14ac:dyDescent="0.25">
      <c r="A805" s="3" t="s">
        <v>158</v>
      </c>
      <c r="B805" s="3" t="s">
        <v>310</v>
      </c>
      <c r="C805" s="3" t="s">
        <v>9</v>
      </c>
      <c r="D805" s="3" t="s">
        <v>312</v>
      </c>
      <c r="E805" s="3">
        <v>0.56000000000000005</v>
      </c>
      <c r="F805" s="3">
        <v>0.48</v>
      </c>
      <c r="G805" s="3" t="s">
        <v>17</v>
      </c>
      <c r="H805" s="2">
        <v>1100</v>
      </c>
      <c r="I805" s="3" t="s">
        <v>26</v>
      </c>
      <c r="J805" s="2">
        <v>2000</v>
      </c>
      <c r="K805" s="3" t="s">
        <v>264</v>
      </c>
      <c r="L805" s="2">
        <v>67</v>
      </c>
      <c r="M805" s="3">
        <v>0.13284977282516186</v>
      </c>
      <c r="N805" s="3">
        <v>435.54176727325807</v>
      </c>
      <c r="O805" s="3">
        <v>1.0624544395872217</v>
      </c>
      <c r="P805" s="3">
        <v>1</v>
      </c>
      <c r="Q805" s="3">
        <f t="shared" si="48"/>
        <v>1.0624544395872217</v>
      </c>
      <c r="R805" s="4">
        <f t="shared" si="50"/>
        <v>1.0624544395872217</v>
      </c>
      <c r="S805" s="3">
        <v>0.1351553553889886</v>
      </c>
      <c r="T805" s="3">
        <v>1</v>
      </c>
      <c r="U805" s="3">
        <f t="shared" si="49"/>
        <v>0.1351553553889886</v>
      </c>
      <c r="V805" s="3">
        <f t="shared" si="51"/>
        <v>0.1351553553889886</v>
      </c>
    </row>
    <row r="806" spans="1:22" x14ac:dyDescent="0.25">
      <c r="A806" s="3" t="s">
        <v>158</v>
      </c>
      <c r="B806" s="3" t="s">
        <v>310</v>
      </c>
      <c r="C806" s="3" t="s">
        <v>9</v>
      </c>
      <c r="D806" s="3" t="s">
        <v>197</v>
      </c>
      <c r="E806" s="3">
        <v>0.56000000000000005</v>
      </c>
      <c r="F806" s="3">
        <v>0.48</v>
      </c>
      <c r="G806" s="3" t="s">
        <v>17</v>
      </c>
      <c r="H806" s="2">
        <v>1100</v>
      </c>
      <c r="I806" s="3" t="s">
        <v>26</v>
      </c>
      <c r="J806" s="2">
        <v>2000</v>
      </c>
      <c r="K806" s="3" t="s">
        <v>264</v>
      </c>
      <c r="L806" s="2">
        <v>183</v>
      </c>
      <c r="M806" s="3">
        <v>1.442053874554591</v>
      </c>
      <c r="N806" s="3">
        <v>4847.8859631773385</v>
      </c>
      <c r="O806" s="3">
        <v>11.755692608156242</v>
      </c>
      <c r="P806" s="3">
        <v>1</v>
      </c>
      <c r="Q806" s="3">
        <f t="shared" si="48"/>
        <v>11.755692608156242</v>
      </c>
      <c r="R806" s="4">
        <f t="shared" si="50"/>
        <v>11.755692608156242</v>
      </c>
      <c r="S806" s="3">
        <v>1.5240140633071491</v>
      </c>
      <c r="T806" s="3">
        <v>1</v>
      </c>
      <c r="U806" s="3">
        <f t="shared" si="49"/>
        <v>1.5240140633071491</v>
      </c>
      <c r="V806" s="3">
        <f t="shared" si="51"/>
        <v>1.5240140633071491</v>
      </c>
    </row>
    <row r="807" spans="1:22" x14ac:dyDescent="0.25">
      <c r="A807" s="3" t="s">
        <v>158</v>
      </c>
      <c r="B807" s="3" t="s">
        <v>89</v>
      </c>
      <c r="C807" s="3" t="s">
        <v>9</v>
      </c>
      <c r="D807" s="3" t="s">
        <v>262</v>
      </c>
      <c r="E807" s="3">
        <v>0.56000000000000005</v>
      </c>
      <c r="F807" s="3">
        <v>0.48</v>
      </c>
      <c r="G807" s="3" t="s">
        <v>17</v>
      </c>
      <c r="H807" s="2">
        <v>1100</v>
      </c>
      <c r="I807" s="3" t="s">
        <v>26</v>
      </c>
      <c r="J807" s="2">
        <v>2000</v>
      </c>
      <c r="K807" s="3" t="s">
        <v>265</v>
      </c>
      <c r="L807" s="2">
        <v>22</v>
      </c>
      <c r="M807" s="3">
        <v>0.69916969230783976</v>
      </c>
      <c r="N807" s="3">
        <v>2121.428983343942</v>
      </c>
      <c r="O807" s="3">
        <v>3.7539416369686891</v>
      </c>
      <c r="P807" s="3">
        <v>1</v>
      </c>
      <c r="Q807" s="3">
        <f t="shared" si="48"/>
        <v>3.7539416369686891</v>
      </c>
      <c r="R807" s="4">
        <f t="shared" si="50"/>
        <v>3.7539416369686891</v>
      </c>
      <c r="S807" s="3">
        <v>0.47785111564037097</v>
      </c>
      <c r="T807" s="3">
        <v>1</v>
      </c>
      <c r="U807" s="3">
        <f t="shared" si="49"/>
        <v>0.47785111564037097</v>
      </c>
      <c r="V807" s="3">
        <f t="shared" si="51"/>
        <v>0.47785111564037097</v>
      </c>
    </row>
    <row r="808" spans="1:22" x14ac:dyDescent="0.25">
      <c r="A808" s="3" t="s">
        <v>158</v>
      </c>
      <c r="B808" s="3" t="s">
        <v>310</v>
      </c>
      <c r="C808" s="3" t="s">
        <v>9</v>
      </c>
      <c r="D808" s="3" t="s">
        <v>312</v>
      </c>
      <c r="E808" s="3">
        <v>0.56000000000000005</v>
      </c>
      <c r="F808" s="3">
        <v>0.48</v>
      </c>
      <c r="G808" s="3" t="s">
        <v>17</v>
      </c>
      <c r="H808" s="2">
        <v>1100</v>
      </c>
      <c r="I808" s="3" t="s">
        <v>26</v>
      </c>
      <c r="J808" s="2">
        <v>2000</v>
      </c>
      <c r="K808" s="3" t="s">
        <v>269</v>
      </c>
      <c r="L808" s="2">
        <v>3</v>
      </c>
      <c r="M808" s="3">
        <v>1.2176157768012603E-3</v>
      </c>
      <c r="N808" s="3">
        <v>4.1185249421827343</v>
      </c>
      <c r="O808" s="3">
        <v>1.1053322255696715E-2</v>
      </c>
      <c r="P808" s="3">
        <v>1</v>
      </c>
      <c r="Q808" s="3">
        <f t="shared" si="48"/>
        <v>1.1053322255696715E-2</v>
      </c>
      <c r="R808" s="4">
        <f t="shared" si="50"/>
        <v>1.1053322255696715E-2</v>
      </c>
      <c r="S808" s="3">
        <v>1.6858117854761359E-3</v>
      </c>
      <c r="T808" s="3">
        <v>1</v>
      </c>
      <c r="U808" s="3">
        <f t="shared" si="49"/>
        <v>1.6858117854761359E-3</v>
      </c>
      <c r="V808" s="3">
        <f t="shared" si="51"/>
        <v>1.6858117854761359E-3</v>
      </c>
    </row>
    <row r="809" spans="1:22" x14ac:dyDescent="0.25">
      <c r="A809" s="3" t="s">
        <v>158</v>
      </c>
      <c r="B809" s="3" t="s">
        <v>310</v>
      </c>
      <c r="C809" s="3" t="s">
        <v>9</v>
      </c>
      <c r="D809" s="3" t="s">
        <v>197</v>
      </c>
      <c r="E809" s="3">
        <v>0.56000000000000005</v>
      </c>
      <c r="F809" s="3">
        <v>0.48</v>
      </c>
      <c r="G809" s="3" t="s">
        <v>17</v>
      </c>
      <c r="H809" s="2">
        <v>1100</v>
      </c>
      <c r="I809" s="3" t="s">
        <v>26</v>
      </c>
      <c r="J809" s="2">
        <v>2000</v>
      </c>
      <c r="K809" s="3" t="s">
        <v>269</v>
      </c>
      <c r="L809" s="2">
        <v>2</v>
      </c>
      <c r="M809" s="3">
        <v>1.5640183076943929E-4</v>
      </c>
      <c r="N809" s="3">
        <v>0.63982925149279168</v>
      </c>
      <c r="O809" s="3">
        <v>1.4056485724754154E-3</v>
      </c>
      <c r="P809" s="3">
        <v>1</v>
      </c>
      <c r="Q809" s="3">
        <f t="shared" si="48"/>
        <v>1.4056485724754154E-3</v>
      </c>
      <c r="R809" s="4">
        <f t="shared" si="50"/>
        <v>1.4056485724754154E-3</v>
      </c>
      <c r="S809" s="3">
        <v>1.9751159186904326E-4</v>
      </c>
      <c r="T809" s="3">
        <v>1</v>
      </c>
      <c r="U809" s="3">
        <f t="shared" si="49"/>
        <v>1.9751159186904326E-4</v>
      </c>
      <c r="V809" s="3">
        <f t="shared" si="51"/>
        <v>1.9751159186904326E-4</v>
      </c>
    </row>
    <row r="810" spans="1:22" x14ac:dyDescent="0.25">
      <c r="A810" s="3" t="s">
        <v>158</v>
      </c>
      <c r="B810" s="3" t="s">
        <v>310</v>
      </c>
      <c r="C810" s="3" t="s">
        <v>9</v>
      </c>
      <c r="D810" s="3" t="s">
        <v>312</v>
      </c>
      <c r="E810" s="3">
        <v>0.56000000000000005</v>
      </c>
      <c r="F810" s="3">
        <v>0.48</v>
      </c>
      <c r="G810" s="3" t="s">
        <v>17</v>
      </c>
      <c r="H810" s="2">
        <v>1100</v>
      </c>
      <c r="I810" s="3" t="s">
        <v>26</v>
      </c>
      <c r="J810" s="2">
        <v>2000</v>
      </c>
      <c r="K810" s="3" t="s">
        <v>313</v>
      </c>
      <c r="L810" s="2">
        <v>7</v>
      </c>
      <c r="M810" s="3">
        <v>5.3961910864471353E-4</v>
      </c>
      <c r="N810" s="3">
        <v>2.0371882558928354</v>
      </c>
      <c r="O810" s="3">
        <v>4.5265909219773907E-3</v>
      </c>
      <c r="P810" s="3">
        <v>1</v>
      </c>
      <c r="Q810" s="3">
        <f t="shared" si="48"/>
        <v>4.5265909219773907E-3</v>
      </c>
      <c r="R810" s="4">
        <f t="shared" si="50"/>
        <v>4.5265909219773907E-3</v>
      </c>
      <c r="S810" s="3">
        <v>5.9793899733467817E-4</v>
      </c>
      <c r="T810" s="3">
        <v>1</v>
      </c>
      <c r="U810" s="3">
        <f t="shared" si="49"/>
        <v>5.9793899733467817E-4</v>
      </c>
      <c r="V810" s="3">
        <f t="shared" si="51"/>
        <v>5.9793899733467817E-4</v>
      </c>
    </row>
    <row r="811" spans="1:22" x14ac:dyDescent="0.25">
      <c r="A811" s="3" t="s">
        <v>158</v>
      </c>
      <c r="B811" s="3" t="s">
        <v>310</v>
      </c>
      <c r="C811" s="3" t="s">
        <v>9</v>
      </c>
      <c r="D811" s="3" t="s">
        <v>197</v>
      </c>
      <c r="E811" s="3">
        <v>0.56000000000000005</v>
      </c>
      <c r="F811" s="3">
        <v>0.48</v>
      </c>
      <c r="G811" s="3" t="s">
        <v>275</v>
      </c>
      <c r="H811" s="2">
        <v>1100</v>
      </c>
      <c r="I811" s="3" t="s">
        <v>26</v>
      </c>
      <c r="J811" s="2">
        <v>3000</v>
      </c>
      <c r="K811" s="3" t="s">
        <v>276</v>
      </c>
      <c r="L811" s="2">
        <v>12</v>
      </c>
      <c r="M811" s="3">
        <v>1.1291209463338054</v>
      </c>
      <c r="N811" s="3">
        <v>4341.2285481578965</v>
      </c>
      <c r="O811" s="3">
        <v>10.745308004974028</v>
      </c>
      <c r="P811" s="3">
        <v>1</v>
      </c>
      <c r="Q811" s="3">
        <f t="shared" si="48"/>
        <v>10.745308004974028</v>
      </c>
      <c r="R811" s="3">
        <v>0</v>
      </c>
      <c r="S811" s="3">
        <v>1.5583671758119984</v>
      </c>
      <c r="T811" s="3">
        <v>1</v>
      </c>
      <c r="U811" s="3">
        <f t="shared" si="49"/>
        <v>1.5583671758119984</v>
      </c>
      <c r="V811" s="3">
        <v>0</v>
      </c>
    </row>
    <row r="812" spans="1:22" x14ac:dyDescent="0.25">
      <c r="A812" s="3" t="s">
        <v>158</v>
      </c>
      <c r="B812" s="3" t="s">
        <v>310</v>
      </c>
      <c r="C812" s="3" t="s">
        <v>9</v>
      </c>
      <c r="D812" s="3" t="s">
        <v>312</v>
      </c>
      <c r="E812" s="3">
        <v>0.56000000000000005</v>
      </c>
      <c r="F812" s="3">
        <v>0.48</v>
      </c>
      <c r="G812" s="3" t="s">
        <v>320</v>
      </c>
      <c r="H812" s="2">
        <v>1100</v>
      </c>
      <c r="I812" s="3" t="s">
        <v>26</v>
      </c>
      <c r="J812" s="2">
        <v>3000</v>
      </c>
      <c r="K812" s="3" t="s">
        <v>314</v>
      </c>
      <c r="L812" s="2">
        <v>2</v>
      </c>
      <c r="M812" s="3">
        <v>5.8495340924563557E-4</v>
      </c>
      <c r="N812" s="3">
        <v>2.1572093688179237</v>
      </c>
      <c r="O812" s="3">
        <v>4.4058902791461159E-3</v>
      </c>
      <c r="P812" s="3">
        <v>1</v>
      </c>
      <c r="Q812" s="3">
        <f t="shared" si="48"/>
        <v>4.4058902791461159E-3</v>
      </c>
      <c r="R812" s="3">
        <v>0</v>
      </c>
      <c r="S812" s="3">
        <v>5.8697003273629439E-4</v>
      </c>
      <c r="T812" s="3">
        <v>1</v>
      </c>
      <c r="U812" s="3">
        <f t="shared" si="49"/>
        <v>5.8697003273629439E-4</v>
      </c>
      <c r="V812" s="3">
        <v>0</v>
      </c>
    </row>
    <row r="813" spans="1:22" x14ac:dyDescent="0.25">
      <c r="A813" s="3" t="s">
        <v>158</v>
      </c>
      <c r="B813" s="3" t="s">
        <v>310</v>
      </c>
      <c r="C813" s="3" t="s">
        <v>9</v>
      </c>
      <c r="D813" s="3" t="s">
        <v>197</v>
      </c>
      <c r="E813" s="3">
        <v>0.56000000000000005</v>
      </c>
      <c r="F813" s="3">
        <v>0.48</v>
      </c>
      <c r="G813" s="3" t="s">
        <v>320</v>
      </c>
      <c r="H813" s="2">
        <v>1100</v>
      </c>
      <c r="I813" s="3" t="s">
        <v>26</v>
      </c>
      <c r="J813" s="2">
        <v>3000</v>
      </c>
      <c r="K813" s="3" t="s">
        <v>314</v>
      </c>
      <c r="L813" s="2">
        <v>56</v>
      </c>
      <c r="M813" s="3">
        <v>15.55801900730949</v>
      </c>
      <c r="N813" s="3">
        <v>63080.956482702924</v>
      </c>
      <c r="O813" s="3">
        <v>132.31073111482598</v>
      </c>
      <c r="P813" s="3">
        <v>1</v>
      </c>
      <c r="Q813" s="3">
        <f t="shared" si="48"/>
        <v>132.31073111482598</v>
      </c>
      <c r="R813" s="3">
        <v>0</v>
      </c>
      <c r="S813" s="3">
        <v>18.011450109333854</v>
      </c>
      <c r="T813" s="3">
        <v>1</v>
      </c>
      <c r="U813" s="3">
        <f t="shared" si="49"/>
        <v>18.011450109333854</v>
      </c>
      <c r="V813" s="3">
        <v>0</v>
      </c>
    </row>
    <row r="814" spans="1:22" x14ac:dyDescent="0.25">
      <c r="A814" s="3" t="s">
        <v>158</v>
      </c>
      <c r="B814" s="3" t="s">
        <v>89</v>
      </c>
      <c r="C814" s="3" t="s">
        <v>9</v>
      </c>
      <c r="D814" s="3" t="s">
        <v>262</v>
      </c>
      <c r="E814" s="3">
        <v>0.56000000000000005</v>
      </c>
      <c r="F814" s="3">
        <v>0.48</v>
      </c>
      <c r="G814" s="3" t="s">
        <v>277</v>
      </c>
      <c r="H814" s="2">
        <v>1100</v>
      </c>
      <c r="I814" s="3" t="s">
        <v>26</v>
      </c>
      <c r="J814" s="2">
        <v>3000</v>
      </c>
      <c r="K814" s="3" t="s">
        <v>274</v>
      </c>
      <c r="L814" s="2">
        <v>112</v>
      </c>
      <c r="M814" s="3">
        <v>2.0537574014644839</v>
      </c>
      <c r="N814" s="3">
        <v>5280.1463508262295</v>
      </c>
      <c r="O814" s="3">
        <v>12.397013265660739</v>
      </c>
      <c r="P814" s="3">
        <v>1</v>
      </c>
      <c r="Q814" s="3">
        <f t="shared" si="48"/>
        <v>12.397013265660739</v>
      </c>
      <c r="R814" s="3">
        <v>0</v>
      </c>
      <c r="S814" s="3">
        <v>1.7880310280732714</v>
      </c>
      <c r="T814" s="3">
        <v>1</v>
      </c>
      <c r="U814" s="3">
        <f t="shared" si="49"/>
        <v>1.7880310280732714</v>
      </c>
      <c r="V814" s="3">
        <v>0</v>
      </c>
    </row>
    <row r="815" spans="1:22" x14ac:dyDescent="0.25">
      <c r="A815" s="3" t="s">
        <v>158</v>
      </c>
      <c r="B815" s="3" t="s">
        <v>310</v>
      </c>
      <c r="C815" s="3" t="s">
        <v>9</v>
      </c>
      <c r="D815" s="3" t="s">
        <v>197</v>
      </c>
      <c r="E815" s="3">
        <v>0.56000000000000005</v>
      </c>
      <c r="F815" s="3">
        <v>0.48</v>
      </c>
      <c r="G815" s="3" t="s">
        <v>283</v>
      </c>
      <c r="H815" s="2">
        <v>1100</v>
      </c>
      <c r="I815" s="3" t="s">
        <v>26</v>
      </c>
      <c r="J815" s="2">
        <v>3000</v>
      </c>
      <c r="K815" s="3" t="s">
        <v>263</v>
      </c>
      <c r="L815" s="2">
        <v>1</v>
      </c>
      <c r="M815" s="3">
        <v>2.4051538331481665E-3</v>
      </c>
      <c r="N815" s="3">
        <v>0.19328507094627675</v>
      </c>
      <c r="O815" s="3">
        <v>4.6499958399358088E-4</v>
      </c>
      <c r="P815" s="3">
        <v>1</v>
      </c>
      <c r="Q815" s="3">
        <f t="shared" si="48"/>
        <v>4.6499958399358088E-4</v>
      </c>
      <c r="R815" s="3">
        <v>0</v>
      </c>
      <c r="S815" s="3">
        <v>5.985129823375643E-5</v>
      </c>
      <c r="T815" s="3">
        <v>1</v>
      </c>
      <c r="U815" s="3">
        <f t="shared" si="49"/>
        <v>5.985129823375643E-5</v>
      </c>
      <c r="V815" s="3">
        <v>0</v>
      </c>
    </row>
    <row r="816" spans="1:22" x14ac:dyDescent="0.25">
      <c r="A816" s="3" t="s">
        <v>158</v>
      </c>
      <c r="B816" s="3" t="s">
        <v>89</v>
      </c>
      <c r="C816" s="3" t="s">
        <v>9</v>
      </c>
      <c r="D816" s="3" t="s">
        <v>262</v>
      </c>
      <c r="E816" s="3">
        <v>0.56000000000000005</v>
      </c>
      <c r="F816" s="3">
        <v>0.48</v>
      </c>
      <c r="G816" s="3" t="s">
        <v>264</v>
      </c>
      <c r="H816" s="2">
        <v>1100</v>
      </c>
      <c r="I816" s="3" t="s">
        <v>26</v>
      </c>
      <c r="J816" s="2">
        <v>3000</v>
      </c>
      <c r="K816" s="3" t="s">
        <v>264</v>
      </c>
      <c r="L816" s="2">
        <v>15</v>
      </c>
      <c r="M816" s="3">
        <v>0.30648832211216631</v>
      </c>
      <c r="N816" s="3">
        <v>632.0976075810546</v>
      </c>
      <c r="O816" s="3">
        <v>1.6672753341178643</v>
      </c>
      <c r="P816" s="3">
        <v>1</v>
      </c>
      <c r="Q816" s="3">
        <f t="shared" si="48"/>
        <v>1.6672753341178643</v>
      </c>
      <c r="R816" s="3">
        <v>0</v>
      </c>
      <c r="S816" s="3">
        <v>0.24042987152154466</v>
      </c>
      <c r="T816" s="3">
        <v>1</v>
      </c>
      <c r="U816" s="3">
        <f t="shared" si="49"/>
        <v>0.24042987152154466</v>
      </c>
      <c r="V816" s="3">
        <v>0</v>
      </c>
    </row>
    <row r="817" spans="1:22" x14ac:dyDescent="0.25">
      <c r="A817" s="3" t="s">
        <v>158</v>
      </c>
      <c r="B817" s="3" t="s">
        <v>310</v>
      </c>
      <c r="C817" s="3" t="s">
        <v>9</v>
      </c>
      <c r="D817" s="3" t="s">
        <v>197</v>
      </c>
      <c r="E817" s="3">
        <v>0.56000000000000005</v>
      </c>
      <c r="F817" s="3">
        <v>0.48</v>
      </c>
      <c r="G817" s="3" t="s">
        <v>264</v>
      </c>
      <c r="H817" s="2">
        <v>1100</v>
      </c>
      <c r="I817" s="3" t="s">
        <v>26</v>
      </c>
      <c r="J817" s="2">
        <v>3000</v>
      </c>
      <c r="K817" s="3" t="s">
        <v>264</v>
      </c>
      <c r="L817" s="2">
        <v>19</v>
      </c>
      <c r="M817" s="3">
        <v>0.15928389508469912</v>
      </c>
      <c r="N817" s="3">
        <v>349.49800114482105</v>
      </c>
      <c r="O817" s="3">
        <v>0.78075699392672637</v>
      </c>
      <c r="P817" s="3">
        <v>1</v>
      </c>
      <c r="Q817" s="3">
        <f t="shared" si="48"/>
        <v>0.78075699392672637</v>
      </c>
      <c r="R817" s="3">
        <v>0</v>
      </c>
      <c r="S817" s="3">
        <v>0.11098659335926694</v>
      </c>
      <c r="T817" s="3">
        <v>1</v>
      </c>
      <c r="U817" s="3">
        <f t="shared" si="49"/>
        <v>0.11098659335926694</v>
      </c>
      <c r="V817" s="3">
        <v>0</v>
      </c>
    </row>
    <row r="818" spans="1:22" x14ac:dyDescent="0.25">
      <c r="A818" s="3" t="s">
        <v>158</v>
      </c>
      <c r="B818" s="3" t="s">
        <v>310</v>
      </c>
      <c r="C818" s="3" t="s">
        <v>9</v>
      </c>
      <c r="D818" s="3" t="s">
        <v>197</v>
      </c>
      <c r="E818" s="3">
        <v>0.56000000000000005</v>
      </c>
      <c r="F818" s="3">
        <v>0.48</v>
      </c>
      <c r="G818" s="3" t="s">
        <v>350</v>
      </c>
      <c r="H818" s="2">
        <v>1100</v>
      </c>
      <c r="I818" s="3" t="s">
        <v>26</v>
      </c>
      <c r="J818" s="2">
        <v>3000</v>
      </c>
      <c r="K818" s="3" t="s">
        <v>336</v>
      </c>
      <c r="L818" s="2">
        <v>1</v>
      </c>
      <c r="M818" s="3">
        <v>2.0153472493052023E-5</v>
      </c>
      <c r="N818" s="3">
        <v>8.1055010264431473E-2</v>
      </c>
      <c r="O818" s="3">
        <v>1.8394837591721581E-4</v>
      </c>
      <c r="P818" s="3">
        <v>1</v>
      </c>
      <c r="Q818" s="3">
        <f t="shared" si="48"/>
        <v>1.8394837591721581E-4</v>
      </c>
      <c r="R818" s="3">
        <v>0</v>
      </c>
      <c r="S818" s="3">
        <v>2.6039313980071481E-5</v>
      </c>
      <c r="T818" s="3">
        <v>1</v>
      </c>
      <c r="U818" s="3">
        <f t="shared" si="49"/>
        <v>2.6039313980071481E-5</v>
      </c>
      <c r="V818" s="3">
        <v>0</v>
      </c>
    </row>
    <row r="819" spans="1:22" x14ac:dyDescent="0.25">
      <c r="A819" s="3" t="s">
        <v>158</v>
      </c>
      <c r="B819" s="3" t="s">
        <v>351</v>
      </c>
      <c r="C819" s="3" t="s">
        <v>352</v>
      </c>
      <c r="D819" s="3" t="s">
        <v>353</v>
      </c>
      <c r="E819" s="3">
        <v>0.36</v>
      </c>
      <c r="F819" s="3">
        <v>0.57999999999999996</v>
      </c>
      <c r="G819" s="3" t="s">
        <v>360</v>
      </c>
      <c r="H819" s="2">
        <v>1110</v>
      </c>
      <c r="I819" s="3" t="s">
        <v>30</v>
      </c>
      <c r="J819" s="2">
        <v>1110</v>
      </c>
      <c r="K819" s="3" t="s">
        <v>358</v>
      </c>
      <c r="L819" s="2">
        <v>3</v>
      </c>
      <c r="M819" s="3">
        <v>5.3210773599911318E-2</v>
      </c>
      <c r="N819" s="3">
        <v>210.01010043449591</v>
      </c>
      <c r="O819" s="3">
        <v>0.57307634401092034</v>
      </c>
      <c r="P819" s="3">
        <v>1</v>
      </c>
      <c r="Q819" s="3">
        <f t="shared" si="48"/>
        <v>0.57307634401092034</v>
      </c>
      <c r="R819" s="4">
        <f t="shared" ref="R819:R829" si="52">Q819</f>
        <v>0.57307634401092034</v>
      </c>
      <c r="S819" s="3">
        <v>0.10261863408623959</v>
      </c>
      <c r="T819" s="3">
        <v>1</v>
      </c>
      <c r="U819" s="3">
        <f t="shared" si="49"/>
        <v>0.10261863408623959</v>
      </c>
      <c r="V819" s="3">
        <f t="shared" ref="V819:V829" si="53">U819</f>
        <v>0.10261863408623959</v>
      </c>
    </row>
    <row r="820" spans="1:22" x14ac:dyDescent="0.25">
      <c r="A820" s="3" t="s">
        <v>158</v>
      </c>
      <c r="B820" s="3" t="s">
        <v>351</v>
      </c>
      <c r="C820" s="3" t="s">
        <v>352</v>
      </c>
      <c r="D820" s="3" t="s">
        <v>353</v>
      </c>
      <c r="E820" s="3">
        <v>0.36</v>
      </c>
      <c r="F820" s="3">
        <v>0.57999999999999996</v>
      </c>
      <c r="G820" s="3" t="s">
        <v>283</v>
      </c>
      <c r="H820" s="2">
        <v>1110</v>
      </c>
      <c r="I820" s="3" t="s">
        <v>30</v>
      </c>
      <c r="J820" s="2">
        <v>1110</v>
      </c>
      <c r="K820" s="3" t="s">
        <v>287</v>
      </c>
      <c r="L820" s="2">
        <v>60</v>
      </c>
      <c r="M820" s="3">
        <v>5.5724598594943471</v>
      </c>
      <c r="N820" s="3">
        <v>21496.585188529098</v>
      </c>
      <c r="O820" s="3">
        <v>47.402016575104348</v>
      </c>
      <c r="P820" s="3">
        <v>1</v>
      </c>
      <c r="Q820" s="3">
        <f t="shared" si="48"/>
        <v>47.402016575104348</v>
      </c>
      <c r="R820" s="4">
        <f t="shared" si="52"/>
        <v>47.402016575104348</v>
      </c>
      <c r="S820" s="3">
        <v>7.0481874103356166</v>
      </c>
      <c r="T820" s="3">
        <v>1</v>
      </c>
      <c r="U820" s="3">
        <f t="shared" si="49"/>
        <v>7.0481874103356166</v>
      </c>
      <c r="V820" s="3">
        <f t="shared" si="53"/>
        <v>7.0481874103356166</v>
      </c>
    </row>
    <row r="821" spans="1:22" x14ac:dyDescent="0.25">
      <c r="A821" s="3" t="s">
        <v>158</v>
      </c>
      <c r="B821" s="3" t="s">
        <v>89</v>
      </c>
      <c r="C821" s="3" t="s">
        <v>9</v>
      </c>
      <c r="D821" s="3" t="s">
        <v>262</v>
      </c>
      <c r="E821" s="3">
        <v>0.56000000000000005</v>
      </c>
      <c r="F821" s="3">
        <v>0.48</v>
      </c>
      <c r="G821" s="3" t="s">
        <v>283</v>
      </c>
      <c r="H821" s="2">
        <v>1110</v>
      </c>
      <c r="I821" s="3" t="s">
        <v>30</v>
      </c>
      <c r="J821" s="2">
        <v>1110</v>
      </c>
      <c r="K821" s="3" t="s">
        <v>263</v>
      </c>
      <c r="L821" s="2">
        <v>2</v>
      </c>
      <c r="M821" s="3">
        <v>2.4703262245260756E-2</v>
      </c>
      <c r="N821" s="3">
        <v>95.830772125592333</v>
      </c>
      <c r="O821" s="3">
        <v>0.20863547513579037</v>
      </c>
      <c r="P821" s="3">
        <v>1</v>
      </c>
      <c r="Q821" s="3">
        <f t="shared" si="48"/>
        <v>0.20863547513579037</v>
      </c>
      <c r="R821" s="4">
        <f t="shared" si="52"/>
        <v>0.20863547513579037</v>
      </c>
      <c r="S821" s="3">
        <v>2.8615765419648272E-2</v>
      </c>
      <c r="T821" s="3">
        <v>1</v>
      </c>
      <c r="U821" s="3">
        <f t="shared" si="49"/>
        <v>2.8615765419648272E-2</v>
      </c>
      <c r="V821" s="3">
        <f t="shared" si="53"/>
        <v>2.8615765419648272E-2</v>
      </c>
    </row>
    <row r="822" spans="1:22" x14ac:dyDescent="0.25">
      <c r="A822" s="3" t="s">
        <v>158</v>
      </c>
      <c r="B822" s="3" t="s">
        <v>351</v>
      </c>
      <c r="C822" s="3" t="s">
        <v>352</v>
      </c>
      <c r="D822" s="3" t="s">
        <v>353</v>
      </c>
      <c r="E822" s="3">
        <v>0.36</v>
      </c>
      <c r="F822" s="3">
        <v>0.57999999999999996</v>
      </c>
      <c r="G822" s="3" t="s">
        <v>283</v>
      </c>
      <c r="H822" s="2">
        <v>1110</v>
      </c>
      <c r="I822" s="3" t="s">
        <v>30</v>
      </c>
      <c r="J822" s="2">
        <v>1110</v>
      </c>
      <c r="K822" s="3" t="s">
        <v>263</v>
      </c>
      <c r="L822" s="2">
        <v>2</v>
      </c>
      <c r="M822" s="3">
        <v>3.0054670227444157E-4</v>
      </c>
      <c r="N822" s="3">
        <v>1.1659036062852701</v>
      </c>
      <c r="O822" s="3">
        <v>2.5383167375617687E-3</v>
      </c>
      <c r="P822" s="3">
        <v>1</v>
      </c>
      <c r="Q822" s="3">
        <f t="shared" si="48"/>
        <v>2.5383167375617687E-3</v>
      </c>
      <c r="R822" s="4">
        <f t="shared" si="52"/>
        <v>2.5383167375617687E-3</v>
      </c>
      <c r="S822" s="3">
        <v>3.4814729506360038E-4</v>
      </c>
      <c r="T822" s="3">
        <v>1</v>
      </c>
      <c r="U822" s="3">
        <f t="shared" si="49"/>
        <v>3.4814729506360038E-4</v>
      </c>
      <c r="V822" s="3">
        <f t="shared" si="53"/>
        <v>3.4814729506360038E-4</v>
      </c>
    </row>
    <row r="823" spans="1:22" x14ac:dyDescent="0.25">
      <c r="A823" s="3" t="s">
        <v>158</v>
      </c>
      <c r="B823" s="3" t="s">
        <v>351</v>
      </c>
      <c r="C823" s="3" t="s">
        <v>352</v>
      </c>
      <c r="D823" s="3" t="s">
        <v>353</v>
      </c>
      <c r="E823" s="3">
        <v>0.36</v>
      </c>
      <c r="F823" s="3">
        <v>0.57999999999999996</v>
      </c>
      <c r="G823" s="3" t="s">
        <v>283</v>
      </c>
      <c r="H823" s="2">
        <v>1110</v>
      </c>
      <c r="I823" s="3" t="s">
        <v>30</v>
      </c>
      <c r="J823" s="2">
        <v>1110</v>
      </c>
      <c r="K823" s="3" t="s">
        <v>365</v>
      </c>
      <c r="L823" s="2">
        <v>11</v>
      </c>
      <c r="M823" s="3">
        <v>0.19959392870778978</v>
      </c>
      <c r="N823" s="3">
        <v>769.95618782391034</v>
      </c>
      <c r="O823" s="3">
        <v>1.7687947712260677</v>
      </c>
      <c r="P823" s="3">
        <v>1</v>
      </c>
      <c r="Q823" s="3">
        <f t="shared" si="48"/>
        <v>1.7687947712260677</v>
      </c>
      <c r="R823" s="4">
        <f t="shared" si="52"/>
        <v>1.7687947712260677</v>
      </c>
      <c r="S823" s="3">
        <v>0.25585412530999552</v>
      </c>
      <c r="T823" s="3">
        <v>1</v>
      </c>
      <c r="U823" s="3">
        <f t="shared" si="49"/>
        <v>0.25585412530999552</v>
      </c>
      <c r="V823" s="3">
        <f t="shared" si="53"/>
        <v>0.25585412530999552</v>
      </c>
    </row>
    <row r="824" spans="1:22" x14ac:dyDescent="0.25">
      <c r="A824" s="3" t="s">
        <v>158</v>
      </c>
      <c r="B824" s="3" t="s">
        <v>351</v>
      </c>
      <c r="C824" s="3" t="s">
        <v>352</v>
      </c>
      <c r="D824" s="3" t="s">
        <v>353</v>
      </c>
      <c r="E824" s="3">
        <v>0.36</v>
      </c>
      <c r="F824" s="3">
        <v>0.57999999999999996</v>
      </c>
      <c r="G824" s="3" t="s">
        <v>283</v>
      </c>
      <c r="H824" s="2">
        <v>1110</v>
      </c>
      <c r="I824" s="3" t="s">
        <v>30</v>
      </c>
      <c r="J824" s="2">
        <v>1110</v>
      </c>
      <c r="K824" s="3" t="s">
        <v>355</v>
      </c>
      <c r="L824" s="2">
        <v>9</v>
      </c>
      <c r="M824" s="3">
        <v>1.3027604923391212</v>
      </c>
      <c r="N824" s="3">
        <v>4818.2356994217471</v>
      </c>
      <c r="O824" s="3">
        <v>10.151017659064955</v>
      </c>
      <c r="P824" s="3">
        <v>1</v>
      </c>
      <c r="Q824" s="3">
        <f t="shared" si="48"/>
        <v>10.151017659064955</v>
      </c>
      <c r="R824" s="4">
        <f t="shared" si="52"/>
        <v>10.151017659064955</v>
      </c>
      <c r="S824" s="3">
        <v>1.4207599153769452</v>
      </c>
      <c r="T824" s="3">
        <v>1</v>
      </c>
      <c r="U824" s="3">
        <f t="shared" si="49"/>
        <v>1.4207599153769452</v>
      </c>
      <c r="V824" s="3">
        <f t="shared" si="53"/>
        <v>1.4207599153769452</v>
      </c>
    </row>
    <row r="825" spans="1:22" x14ac:dyDescent="0.25">
      <c r="A825" s="3" t="s">
        <v>158</v>
      </c>
      <c r="B825" s="3" t="s">
        <v>351</v>
      </c>
      <c r="C825" s="3" t="s">
        <v>352</v>
      </c>
      <c r="D825" s="3" t="s">
        <v>353</v>
      </c>
      <c r="E825" s="3">
        <v>0.36</v>
      </c>
      <c r="F825" s="3">
        <v>0.57999999999999996</v>
      </c>
      <c r="G825" s="3" t="s">
        <v>290</v>
      </c>
      <c r="H825" s="2">
        <v>1110</v>
      </c>
      <c r="I825" s="3" t="s">
        <v>30</v>
      </c>
      <c r="J825" s="2">
        <v>1110</v>
      </c>
      <c r="K825" s="3" t="s">
        <v>354</v>
      </c>
      <c r="L825" s="2">
        <v>81</v>
      </c>
      <c r="M825" s="3">
        <v>13.848812115206602</v>
      </c>
      <c r="N825" s="3">
        <v>47461.594033366477</v>
      </c>
      <c r="O825" s="3">
        <v>105.60840240808261</v>
      </c>
      <c r="P825" s="3">
        <v>1</v>
      </c>
      <c r="Q825" s="3">
        <f t="shared" si="48"/>
        <v>105.60840240808261</v>
      </c>
      <c r="R825" s="4">
        <f t="shared" si="52"/>
        <v>105.60840240808261</v>
      </c>
      <c r="S825" s="3">
        <v>14.946961896955745</v>
      </c>
      <c r="T825" s="3">
        <v>1</v>
      </c>
      <c r="U825" s="3">
        <f t="shared" si="49"/>
        <v>14.946961896955745</v>
      </c>
      <c r="V825" s="3">
        <f t="shared" si="53"/>
        <v>14.946961896955745</v>
      </c>
    </row>
    <row r="826" spans="1:22" x14ac:dyDescent="0.25">
      <c r="A826" s="3" t="s">
        <v>158</v>
      </c>
      <c r="B826" s="3" t="s">
        <v>89</v>
      </c>
      <c r="C826" s="3" t="s">
        <v>9</v>
      </c>
      <c r="D826" s="3" t="s">
        <v>262</v>
      </c>
      <c r="E826" s="3">
        <v>0.56000000000000005</v>
      </c>
      <c r="F826" s="3">
        <v>0.48</v>
      </c>
      <c r="G826" s="3" t="s">
        <v>264</v>
      </c>
      <c r="H826" s="2">
        <v>1110</v>
      </c>
      <c r="I826" s="3" t="s">
        <v>30</v>
      </c>
      <c r="J826" s="2">
        <v>1110</v>
      </c>
      <c r="K826" s="3" t="s">
        <v>264</v>
      </c>
      <c r="L826" s="2">
        <v>3</v>
      </c>
      <c r="M826" s="3">
        <v>0.12728549462925068</v>
      </c>
      <c r="N826" s="3">
        <v>509.36422143236507</v>
      </c>
      <c r="O826" s="3">
        <v>1.191430368379381</v>
      </c>
      <c r="P826" s="3">
        <v>1</v>
      </c>
      <c r="Q826" s="3">
        <f t="shared" si="48"/>
        <v>1.191430368379381</v>
      </c>
      <c r="R826" s="4">
        <f t="shared" si="52"/>
        <v>1.191430368379381</v>
      </c>
      <c r="S826" s="3">
        <v>0.17160781015404974</v>
      </c>
      <c r="T826" s="3">
        <v>1</v>
      </c>
      <c r="U826" s="3">
        <f t="shared" si="49"/>
        <v>0.17160781015404974</v>
      </c>
      <c r="V826" s="3">
        <f t="shared" si="53"/>
        <v>0.17160781015404974</v>
      </c>
    </row>
    <row r="827" spans="1:22" x14ac:dyDescent="0.25">
      <c r="A827" s="3" t="s">
        <v>158</v>
      </c>
      <c r="B827" s="3" t="s">
        <v>351</v>
      </c>
      <c r="C827" s="3" t="s">
        <v>352</v>
      </c>
      <c r="D827" s="3" t="s">
        <v>353</v>
      </c>
      <c r="E827" s="3">
        <v>0.36</v>
      </c>
      <c r="F827" s="3">
        <v>0.57999999999999996</v>
      </c>
      <c r="G827" s="3" t="s">
        <v>264</v>
      </c>
      <c r="H827" s="2">
        <v>1110</v>
      </c>
      <c r="I827" s="3" t="s">
        <v>30</v>
      </c>
      <c r="J827" s="2">
        <v>1110</v>
      </c>
      <c r="K827" s="3" t="s">
        <v>264</v>
      </c>
      <c r="L827" s="2">
        <v>3</v>
      </c>
      <c r="M827" s="3">
        <v>3.0137124194225089E-4</v>
      </c>
      <c r="N827" s="3">
        <v>1.2083658907728543</v>
      </c>
      <c r="O827" s="3">
        <v>2.8375292771112594E-3</v>
      </c>
      <c r="P827" s="3">
        <v>1</v>
      </c>
      <c r="Q827" s="3">
        <f t="shared" si="48"/>
        <v>2.8375292771112594E-3</v>
      </c>
      <c r="R827" s="4">
        <f t="shared" si="52"/>
        <v>2.8375292771112594E-3</v>
      </c>
      <c r="S827" s="3">
        <v>4.0977872969391452E-4</v>
      </c>
      <c r="T827" s="3">
        <v>1</v>
      </c>
      <c r="U827" s="3">
        <f t="shared" si="49"/>
        <v>4.0977872969391452E-4</v>
      </c>
      <c r="V827" s="3">
        <f t="shared" si="53"/>
        <v>4.0977872969391452E-4</v>
      </c>
    </row>
    <row r="828" spans="1:22" x14ac:dyDescent="0.25">
      <c r="A828" s="3" t="s">
        <v>158</v>
      </c>
      <c r="B828" s="3" t="s">
        <v>351</v>
      </c>
      <c r="C828" s="3" t="s">
        <v>352</v>
      </c>
      <c r="D828" s="3" t="s">
        <v>353</v>
      </c>
      <c r="E828" s="3">
        <v>0.36</v>
      </c>
      <c r="F828" s="3">
        <v>0.57999999999999996</v>
      </c>
      <c r="G828" s="3" t="s">
        <v>272</v>
      </c>
      <c r="H828" s="2">
        <v>1110</v>
      </c>
      <c r="I828" s="3" t="s">
        <v>30</v>
      </c>
      <c r="J828" s="2">
        <v>1110</v>
      </c>
      <c r="K828" s="3" t="s">
        <v>272</v>
      </c>
      <c r="L828" s="2">
        <v>539</v>
      </c>
      <c r="M828" s="3">
        <v>78.400935245269565</v>
      </c>
      <c r="N828" s="3">
        <v>286875.69681006612</v>
      </c>
      <c r="O828" s="3">
        <v>684.6709323933668</v>
      </c>
      <c r="P828" s="3">
        <v>1</v>
      </c>
      <c r="Q828" s="3">
        <f t="shared" si="48"/>
        <v>684.6709323933668</v>
      </c>
      <c r="R828" s="4">
        <f t="shared" si="52"/>
        <v>684.6709323933668</v>
      </c>
      <c r="S828" s="3">
        <v>106.52252196900956</v>
      </c>
      <c r="T828" s="3">
        <v>1</v>
      </c>
      <c r="U828" s="3">
        <f t="shared" si="49"/>
        <v>106.52252196900956</v>
      </c>
      <c r="V828" s="3">
        <f t="shared" si="53"/>
        <v>106.52252196900956</v>
      </c>
    </row>
    <row r="829" spans="1:22" x14ac:dyDescent="0.25">
      <c r="A829" s="3" t="s">
        <v>158</v>
      </c>
      <c r="B829" s="3" t="s">
        <v>351</v>
      </c>
      <c r="C829" s="3" t="s">
        <v>352</v>
      </c>
      <c r="D829" s="3" t="s">
        <v>353</v>
      </c>
      <c r="E829" s="3">
        <v>0.36</v>
      </c>
      <c r="F829" s="3">
        <v>0.57999999999999996</v>
      </c>
      <c r="G829" s="3" t="s">
        <v>376</v>
      </c>
      <c r="H829" s="2">
        <v>1110</v>
      </c>
      <c r="I829" s="3" t="s">
        <v>30</v>
      </c>
      <c r="J829" s="2">
        <v>1110</v>
      </c>
      <c r="K829" s="3" t="s">
        <v>377</v>
      </c>
      <c r="L829" s="2">
        <v>255</v>
      </c>
      <c r="M829" s="3">
        <v>33.79825970512627</v>
      </c>
      <c r="N829" s="3">
        <v>125801.61106771254</v>
      </c>
      <c r="O829" s="3">
        <v>302.51087866368823</v>
      </c>
      <c r="P829" s="3">
        <v>1</v>
      </c>
      <c r="Q829" s="3">
        <f t="shared" si="48"/>
        <v>302.51087866368823</v>
      </c>
      <c r="R829" s="4">
        <f t="shared" si="52"/>
        <v>302.51087866368823</v>
      </c>
      <c r="S829" s="3">
        <v>49.00386866244876</v>
      </c>
      <c r="T829" s="3">
        <v>1</v>
      </c>
      <c r="U829" s="3">
        <f t="shared" si="49"/>
        <v>49.00386866244876</v>
      </c>
      <c r="V829" s="3">
        <f t="shared" si="53"/>
        <v>49.00386866244876</v>
      </c>
    </row>
    <row r="830" spans="1:22" x14ac:dyDescent="0.25">
      <c r="A830" s="3" t="s">
        <v>158</v>
      </c>
      <c r="B830" s="3" t="s">
        <v>351</v>
      </c>
      <c r="C830" s="3" t="s">
        <v>352</v>
      </c>
      <c r="D830" s="3" t="s">
        <v>353</v>
      </c>
      <c r="E830" s="3">
        <v>0.36</v>
      </c>
      <c r="F830" s="3">
        <v>0.57999999999999996</v>
      </c>
      <c r="G830" s="3" t="s">
        <v>376</v>
      </c>
      <c r="H830" s="2">
        <v>1110</v>
      </c>
      <c r="I830" s="3" t="s">
        <v>30</v>
      </c>
      <c r="J830" s="2">
        <v>3000</v>
      </c>
      <c r="K830" s="3" t="s">
        <v>377</v>
      </c>
      <c r="L830" s="2">
        <v>4</v>
      </c>
      <c r="M830" s="3">
        <v>6.5474687147963461E-3</v>
      </c>
      <c r="N830" s="3">
        <v>24.996659542490494</v>
      </c>
      <c r="O830" s="3">
        <v>5.8452431290398316E-2</v>
      </c>
      <c r="P830" s="3">
        <v>1</v>
      </c>
      <c r="Q830" s="3">
        <f t="shared" si="48"/>
        <v>5.8452431290398316E-2</v>
      </c>
      <c r="R830" s="3">
        <v>0</v>
      </c>
      <c r="S830" s="3">
        <v>9.3771186276312649E-3</v>
      </c>
      <c r="T830" s="3">
        <v>1</v>
      </c>
      <c r="U830" s="3">
        <f t="shared" si="49"/>
        <v>9.3771186276312649E-3</v>
      </c>
      <c r="V830" s="3">
        <v>0</v>
      </c>
    </row>
    <row r="831" spans="1:22" x14ac:dyDescent="0.25">
      <c r="A831" s="3" t="s">
        <v>158</v>
      </c>
      <c r="B831" s="3" t="s">
        <v>8</v>
      </c>
      <c r="C831" s="3" t="s">
        <v>9</v>
      </c>
      <c r="D831" s="3" t="s">
        <v>197</v>
      </c>
      <c r="E831" s="3">
        <v>0.56000000000000005</v>
      </c>
      <c r="F831" s="3">
        <v>0.48</v>
      </c>
      <c r="G831" s="3" t="s">
        <v>19</v>
      </c>
      <c r="H831" s="2">
        <v>1180</v>
      </c>
      <c r="I831" s="3" t="s">
        <v>27</v>
      </c>
      <c r="J831" s="2">
        <v>1180</v>
      </c>
      <c r="K831" s="3" t="s">
        <v>19</v>
      </c>
      <c r="L831" s="2">
        <v>8</v>
      </c>
      <c r="M831" s="3">
        <v>0.60335660935197266</v>
      </c>
      <c r="N831" s="3">
        <v>1505.1173635208527</v>
      </c>
      <c r="O831" s="3">
        <v>3.180614313297093</v>
      </c>
      <c r="P831" s="3">
        <v>1</v>
      </c>
      <c r="Q831" s="3">
        <f t="shared" si="48"/>
        <v>3.180614313297093</v>
      </c>
      <c r="R831" s="4">
        <f t="shared" ref="R831:R862" si="54">Q831</f>
        <v>3.180614313297093</v>
      </c>
      <c r="S831" s="3">
        <v>0.43051925094748983</v>
      </c>
      <c r="T831" s="3">
        <v>1</v>
      </c>
      <c r="U831" s="3">
        <f t="shared" si="49"/>
        <v>0.43051925094748983</v>
      </c>
      <c r="V831" s="3">
        <f t="shared" ref="V831:V862" si="55">U831</f>
        <v>0.43051925094748983</v>
      </c>
    </row>
    <row r="832" spans="1:22" x14ac:dyDescent="0.25">
      <c r="A832" s="3" t="s">
        <v>158</v>
      </c>
      <c r="B832" s="3" t="s">
        <v>310</v>
      </c>
      <c r="C832" s="3" t="s">
        <v>9</v>
      </c>
      <c r="D832" s="3" t="s">
        <v>197</v>
      </c>
      <c r="E832" s="3">
        <v>0.56000000000000005</v>
      </c>
      <c r="F832" s="3">
        <v>0.48</v>
      </c>
      <c r="G832" s="3" t="s">
        <v>19</v>
      </c>
      <c r="H832" s="2">
        <v>1180</v>
      </c>
      <c r="I832" s="3" t="s">
        <v>27</v>
      </c>
      <c r="J832" s="2">
        <v>1180</v>
      </c>
      <c r="K832" s="3" t="s">
        <v>19</v>
      </c>
      <c r="L832" s="2">
        <v>989</v>
      </c>
      <c r="M832" s="3">
        <v>161.14888262121218</v>
      </c>
      <c r="N832" s="3">
        <v>584764.6325733664</v>
      </c>
      <c r="O832" s="3">
        <v>1252.0930779212686</v>
      </c>
      <c r="P832" s="3">
        <v>1</v>
      </c>
      <c r="Q832" s="3">
        <f t="shared" si="48"/>
        <v>1252.0930779212686</v>
      </c>
      <c r="R832" s="4">
        <f t="shared" si="54"/>
        <v>1252.0930779212686</v>
      </c>
      <c r="S832" s="3">
        <v>173.2543805018496</v>
      </c>
      <c r="T832" s="3">
        <v>1</v>
      </c>
      <c r="U832" s="3">
        <f t="shared" si="49"/>
        <v>173.2543805018496</v>
      </c>
      <c r="V832" s="3">
        <f t="shared" si="55"/>
        <v>173.2543805018496</v>
      </c>
    </row>
    <row r="833" spans="1:22" x14ac:dyDescent="0.25">
      <c r="A833" s="3" t="s">
        <v>158</v>
      </c>
      <c r="B833" s="3" t="s">
        <v>8</v>
      </c>
      <c r="C833" s="3" t="s">
        <v>9</v>
      </c>
      <c r="D833" s="3" t="s">
        <v>197</v>
      </c>
      <c r="E833" s="3">
        <v>0.56000000000000005</v>
      </c>
      <c r="F833" s="3">
        <v>0.48</v>
      </c>
      <c r="G833" s="3" t="s">
        <v>19</v>
      </c>
      <c r="H833" s="2">
        <v>1180</v>
      </c>
      <c r="I833" s="3" t="s">
        <v>27</v>
      </c>
      <c r="J833" s="2">
        <v>1180</v>
      </c>
      <c r="K833" s="3" t="s">
        <v>168</v>
      </c>
      <c r="L833" s="2">
        <v>6</v>
      </c>
      <c r="M833" s="3">
        <v>0.51768770579832135</v>
      </c>
      <c r="N833" s="3">
        <v>2159.3660829008081</v>
      </c>
      <c r="O833" s="3">
        <v>4.7893907110708485</v>
      </c>
      <c r="P833" s="3">
        <f>1-0.712</f>
        <v>0.28800000000000003</v>
      </c>
      <c r="Q833" s="3">
        <f t="shared" si="48"/>
        <v>1.3793445247884044</v>
      </c>
      <c r="R833" s="4">
        <f t="shared" si="54"/>
        <v>1.3793445247884044</v>
      </c>
      <c r="S833" s="3">
        <v>0.66902086130425464</v>
      </c>
      <c r="T833" s="3">
        <f>1-0.531</f>
        <v>0.46899999999999997</v>
      </c>
      <c r="U833" s="3">
        <f t="shared" si="49"/>
        <v>0.31377078395169539</v>
      </c>
      <c r="V833" s="3">
        <f t="shared" si="55"/>
        <v>0.31377078395169539</v>
      </c>
    </row>
    <row r="834" spans="1:22" x14ac:dyDescent="0.25">
      <c r="A834" s="3" t="s">
        <v>158</v>
      </c>
      <c r="B834" s="3" t="s">
        <v>310</v>
      </c>
      <c r="C834" s="3" t="s">
        <v>9</v>
      </c>
      <c r="D834" s="3" t="s">
        <v>197</v>
      </c>
      <c r="E834" s="3">
        <v>0.56000000000000005</v>
      </c>
      <c r="F834" s="3">
        <v>0.48</v>
      </c>
      <c r="G834" s="3" t="s">
        <v>275</v>
      </c>
      <c r="H834" s="2">
        <v>1180</v>
      </c>
      <c r="I834" s="3" t="s">
        <v>27</v>
      </c>
      <c r="J834" s="2">
        <v>1180</v>
      </c>
      <c r="K834" s="3" t="s">
        <v>276</v>
      </c>
      <c r="L834" s="2">
        <v>5</v>
      </c>
      <c r="M834" s="3">
        <v>0.22672028931330118</v>
      </c>
      <c r="N834" s="3">
        <v>869.13007287336723</v>
      </c>
      <c r="O834" s="3">
        <v>2.0930778929226994</v>
      </c>
      <c r="P834" s="3">
        <v>1</v>
      </c>
      <c r="Q834" s="3">
        <f t="shared" ref="Q834:Q897" si="56">O834*P834</f>
        <v>2.0930778929226994</v>
      </c>
      <c r="R834" s="4">
        <f t="shared" si="54"/>
        <v>2.0930778929226994</v>
      </c>
      <c r="S834" s="3">
        <v>0.30355246762194593</v>
      </c>
      <c r="T834" s="3">
        <v>1</v>
      </c>
      <c r="U834" s="3">
        <f t="shared" ref="U834:U897" si="57">S834*T834</f>
        <v>0.30355246762194593</v>
      </c>
      <c r="V834" s="3">
        <f t="shared" si="55"/>
        <v>0.30355246762194593</v>
      </c>
    </row>
    <row r="835" spans="1:22" x14ac:dyDescent="0.25">
      <c r="A835" s="3" t="s">
        <v>158</v>
      </c>
      <c r="B835" s="3" t="s">
        <v>310</v>
      </c>
      <c r="C835" s="3" t="s">
        <v>9</v>
      </c>
      <c r="D835" s="3" t="s">
        <v>197</v>
      </c>
      <c r="E835" s="3">
        <v>0.56000000000000005</v>
      </c>
      <c r="F835" s="3">
        <v>0.48</v>
      </c>
      <c r="G835" s="3" t="s">
        <v>183</v>
      </c>
      <c r="H835" s="2">
        <v>1180</v>
      </c>
      <c r="I835" s="3" t="s">
        <v>27</v>
      </c>
      <c r="J835" s="2">
        <v>1180</v>
      </c>
      <c r="K835" s="3" t="s">
        <v>169</v>
      </c>
      <c r="L835" s="2">
        <v>2</v>
      </c>
      <c r="M835" s="3">
        <v>3.1123968999600515E-2</v>
      </c>
      <c r="N835" s="3">
        <v>103.68410651983065</v>
      </c>
      <c r="O835" s="3">
        <v>0.20343522452379156</v>
      </c>
      <c r="P835" s="3">
        <v>1</v>
      </c>
      <c r="Q835" s="3">
        <f t="shared" si="56"/>
        <v>0.20343522452379156</v>
      </c>
      <c r="R835" s="4">
        <f t="shared" si="54"/>
        <v>0.20343522452379156</v>
      </c>
      <c r="S835" s="3">
        <v>2.7239837685314499E-2</v>
      </c>
      <c r="T835" s="3">
        <v>1</v>
      </c>
      <c r="U835" s="3">
        <f t="shared" si="57"/>
        <v>2.7239837685314499E-2</v>
      </c>
      <c r="V835" s="3">
        <f t="shared" si="55"/>
        <v>2.7239837685314499E-2</v>
      </c>
    </row>
    <row r="836" spans="1:22" x14ac:dyDescent="0.25">
      <c r="A836" s="3" t="s">
        <v>158</v>
      </c>
      <c r="B836" s="3" t="s">
        <v>310</v>
      </c>
      <c r="C836" s="3" t="s">
        <v>9</v>
      </c>
      <c r="D836" s="3" t="s">
        <v>312</v>
      </c>
      <c r="E836" s="3">
        <v>0.56000000000000005</v>
      </c>
      <c r="F836" s="3">
        <v>0.48</v>
      </c>
      <c r="G836" s="3" t="s">
        <v>320</v>
      </c>
      <c r="H836" s="2">
        <v>1180</v>
      </c>
      <c r="I836" s="3" t="s">
        <v>27</v>
      </c>
      <c r="J836" s="2">
        <v>1180</v>
      </c>
      <c r="K836" s="3" t="s">
        <v>314</v>
      </c>
      <c r="L836" s="2">
        <v>14</v>
      </c>
      <c r="M836" s="3">
        <v>2.8093150929056638</v>
      </c>
      <c r="N836" s="3">
        <v>8978.6898596148148</v>
      </c>
      <c r="O836" s="3">
        <v>18.387008672824344</v>
      </c>
      <c r="P836" s="3">
        <v>1</v>
      </c>
      <c r="Q836" s="3">
        <f t="shared" si="56"/>
        <v>18.387008672824344</v>
      </c>
      <c r="R836" s="4">
        <f t="shared" si="54"/>
        <v>18.387008672824344</v>
      </c>
      <c r="S836" s="3">
        <v>2.4914251982097766</v>
      </c>
      <c r="T836" s="3">
        <v>1</v>
      </c>
      <c r="U836" s="3">
        <f t="shared" si="57"/>
        <v>2.4914251982097766</v>
      </c>
      <c r="V836" s="3">
        <f t="shared" si="55"/>
        <v>2.4914251982097766</v>
      </c>
    </row>
    <row r="837" spans="1:22" x14ac:dyDescent="0.25">
      <c r="A837" s="3" t="s">
        <v>158</v>
      </c>
      <c r="B837" s="3" t="s">
        <v>89</v>
      </c>
      <c r="C837" s="3" t="s">
        <v>9</v>
      </c>
      <c r="D837" s="3" t="s">
        <v>262</v>
      </c>
      <c r="E837" s="3">
        <v>0.56000000000000005</v>
      </c>
      <c r="F837" s="3">
        <v>0.48</v>
      </c>
      <c r="G837" s="3" t="s">
        <v>277</v>
      </c>
      <c r="H837" s="2">
        <v>1180</v>
      </c>
      <c r="I837" s="3" t="s">
        <v>27</v>
      </c>
      <c r="J837" s="2">
        <v>1180</v>
      </c>
      <c r="K837" s="3" t="s">
        <v>274</v>
      </c>
      <c r="L837" s="2">
        <v>10</v>
      </c>
      <c r="M837" s="3">
        <v>0.64598448790805962</v>
      </c>
      <c r="N837" s="3">
        <v>2640.0331275324006</v>
      </c>
      <c r="O837" s="3">
        <v>6.4035823364928453</v>
      </c>
      <c r="P837" s="3">
        <v>1</v>
      </c>
      <c r="Q837" s="3">
        <f t="shared" si="56"/>
        <v>6.4035823364928453</v>
      </c>
      <c r="R837" s="4">
        <f t="shared" si="54"/>
        <v>6.4035823364928453</v>
      </c>
      <c r="S837" s="3">
        <v>0.95095308059239736</v>
      </c>
      <c r="T837" s="3">
        <v>1</v>
      </c>
      <c r="U837" s="3">
        <f t="shared" si="57"/>
        <v>0.95095308059239736</v>
      </c>
      <c r="V837" s="3">
        <f t="shared" si="55"/>
        <v>0.95095308059239736</v>
      </c>
    </row>
    <row r="838" spans="1:22" x14ac:dyDescent="0.25">
      <c r="A838" s="3" t="s">
        <v>158</v>
      </c>
      <c r="B838" s="3" t="s">
        <v>89</v>
      </c>
      <c r="C838" s="3" t="s">
        <v>9</v>
      </c>
      <c r="D838" s="3" t="s">
        <v>262</v>
      </c>
      <c r="E838" s="3">
        <v>0.56000000000000005</v>
      </c>
      <c r="F838" s="3">
        <v>0.48</v>
      </c>
      <c r="G838" s="3" t="s">
        <v>283</v>
      </c>
      <c r="H838" s="2">
        <v>1180</v>
      </c>
      <c r="I838" s="3" t="s">
        <v>27</v>
      </c>
      <c r="J838" s="2">
        <v>1180</v>
      </c>
      <c r="K838" s="3" t="s">
        <v>263</v>
      </c>
      <c r="L838" s="2">
        <v>8</v>
      </c>
      <c r="M838" s="3">
        <v>0.17900577851086391</v>
      </c>
      <c r="N838" s="3">
        <v>694.71779357517357</v>
      </c>
      <c r="O838" s="3">
        <v>1.645004591772055</v>
      </c>
      <c r="P838" s="3">
        <v>1</v>
      </c>
      <c r="Q838" s="3">
        <f t="shared" si="56"/>
        <v>1.645004591772055</v>
      </c>
      <c r="R838" s="4">
        <f t="shared" si="54"/>
        <v>1.645004591772055</v>
      </c>
      <c r="S838" s="3">
        <v>0.21501156403064262</v>
      </c>
      <c r="T838" s="3">
        <v>1</v>
      </c>
      <c r="U838" s="3">
        <f t="shared" si="57"/>
        <v>0.21501156403064262</v>
      </c>
      <c r="V838" s="3">
        <f t="shared" si="55"/>
        <v>0.21501156403064262</v>
      </c>
    </row>
    <row r="839" spans="1:22" x14ac:dyDescent="0.25">
      <c r="A839" s="3" t="s">
        <v>158</v>
      </c>
      <c r="B839" s="3" t="s">
        <v>310</v>
      </c>
      <c r="C839" s="3" t="s">
        <v>9</v>
      </c>
      <c r="D839" s="3" t="s">
        <v>197</v>
      </c>
      <c r="E839" s="3">
        <v>0.56000000000000005</v>
      </c>
      <c r="F839" s="3">
        <v>0.48</v>
      </c>
      <c r="G839" s="3" t="s">
        <v>283</v>
      </c>
      <c r="H839" s="2">
        <v>1180</v>
      </c>
      <c r="I839" s="3" t="s">
        <v>27</v>
      </c>
      <c r="J839" s="2">
        <v>1180</v>
      </c>
      <c r="K839" s="3" t="s">
        <v>263</v>
      </c>
      <c r="L839" s="2">
        <v>5</v>
      </c>
      <c r="M839" s="3">
        <v>0.32880757870532651</v>
      </c>
      <c r="N839" s="3">
        <v>1107.9020665647652</v>
      </c>
      <c r="O839" s="3">
        <v>2.3515592167019417</v>
      </c>
      <c r="P839" s="3">
        <v>1</v>
      </c>
      <c r="Q839" s="3">
        <f t="shared" si="56"/>
        <v>2.3515592167019417</v>
      </c>
      <c r="R839" s="4">
        <f t="shared" si="54"/>
        <v>2.3515592167019417</v>
      </c>
      <c r="S839" s="3">
        <v>0.30436710065753703</v>
      </c>
      <c r="T839" s="3">
        <v>1</v>
      </c>
      <c r="U839" s="3">
        <f t="shared" si="57"/>
        <v>0.30436710065753703</v>
      </c>
      <c r="V839" s="3">
        <f t="shared" si="55"/>
        <v>0.30436710065753703</v>
      </c>
    </row>
    <row r="840" spans="1:22" x14ac:dyDescent="0.25">
      <c r="A840" s="3" t="s">
        <v>158</v>
      </c>
      <c r="B840" s="3" t="s">
        <v>310</v>
      </c>
      <c r="C840" s="3" t="s">
        <v>9</v>
      </c>
      <c r="D840" s="3" t="s">
        <v>197</v>
      </c>
      <c r="E840" s="3">
        <v>0.56000000000000005</v>
      </c>
      <c r="F840" s="3">
        <v>0.48</v>
      </c>
      <c r="G840" s="3" t="s">
        <v>283</v>
      </c>
      <c r="H840" s="2">
        <v>1180</v>
      </c>
      <c r="I840" s="3" t="s">
        <v>27</v>
      </c>
      <c r="J840" s="2">
        <v>1180</v>
      </c>
      <c r="K840" s="3" t="s">
        <v>340</v>
      </c>
      <c r="L840" s="2">
        <v>5</v>
      </c>
      <c r="M840" s="3">
        <v>0.56835919423738401</v>
      </c>
      <c r="N840" s="3">
        <v>1896.1972677757908</v>
      </c>
      <c r="O840" s="3">
        <v>4.0329526257631594</v>
      </c>
      <c r="P840" s="3">
        <v>1</v>
      </c>
      <c r="Q840" s="3">
        <f t="shared" si="56"/>
        <v>4.0329526257631594</v>
      </c>
      <c r="R840" s="4">
        <f t="shared" si="54"/>
        <v>4.0329526257631594</v>
      </c>
      <c r="S840" s="3">
        <v>0.52045781935860047</v>
      </c>
      <c r="T840" s="3">
        <v>1</v>
      </c>
      <c r="U840" s="3">
        <f t="shared" si="57"/>
        <v>0.52045781935860047</v>
      </c>
      <c r="V840" s="3">
        <f t="shared" si="55"/>
        <v>0.52045781935860047</v>
      </c>
    </row>
    <row r="841" spans="1:22" x14ac:dyDescent="0.25">
      <c r="A841" s="3" t="s">
        <v>158</v>
      </c>
      <c r="B841" s="3" t="s">
        <v>310</v>
      </c>
      <c r="C841" s="3" t="s">
        <v>9</v>
      </c>
      <c r="D841" s="3" t="s">
        <v>197</v>
      </c>
      <c r="E841" s="3">
        <v>0.56000000000000005</v>
      </c>
      <c r="F841" s="3">
        <v>0.48</v>
      </c>
      <c r="G841" s="3" t="s">
        <v>323</v>
      </c>
      <c r="H841" s="2">
        <v>1180</v>
      </c>
      <c r="I841" s="3" t="s">
        <v>27</v>
      </c>
      <c r="J841" s="2">
        <v>1180</v>
      </c>
      <c r="K841" s="3" t="s">
        <v>319</v>
      </c>
      <c r="L841" s="2">
        <v>380</v>
      </c>
      <c r="M841" s="3">
        <v>31.459972874768138</v>
      </c>
      <c r="N841" s="3">
        <v>109234.54024512575</v>
      </c>
      <c r="O841" s="3">
        <v>262.70474338963862</v>
      </c>
      <c r="P841" s="3">
        <v>1</v>
      </c>
      <c r="Q841" s="3">
        <f t="shared" si="56"/>
        <v>262.70474338963862</v>
      </c>
      <c r="R841" s="4">
        <f t="shared" si="54"/>
        <v>262.70474338963862</v>
      </c>
      <c r="S841" s="3">
        <v>36.916824597539495</v>
      </c>
      <c r="T841" s="3">
        <v>1</v>
      </c>
      <c r="U841" s="3">
        <f t="shared" si="57"/>
        <v>36.916824597539495</v>
      </c>
      <c r="V841" s="3">
        <f t="shared" si="55"/>
        <v>36.916824597539495</v>
      </c>
    </row>
    <row r="842" spans="1:22" x14ac:dyDescent="0.25">
      <c r="A842" s="3" t="s">
        <v>158</v>
      </c>
      <c r="B842" s="3" t="s">
        <v>310</v>
      </c>
      <c r="C842" s="3" t="s">
        <v>9</v>
      </c>
      <c r="D842" s="3" t="s">
        <v>197</v>
      </c>
      <c r="E842" s="3">
        <v>0.56000000000000005</v>
      </c>
      <c r="F842" s="3">
        <v>0.48</v>
      </c>
      <c r="G842" s="3" t="s">
        <v>323</v>
      </c>
      <c r="H842" s="2">
        <v>1180</v>
      </c>
      <c r="I842" s="3" t="s">
        <v>27</v>
      </c>
      <c r="J842" s="2">
        <v>1180</v>
      </c>
      <c r="K842" s="3" t="s">
        <v>343</v>
      </c>
      <c r="L842" s="2">
        <v>3</v>
      </c>
      <c r="M842" s="3">
        <v>2.3593269567056454E-2</v>
      </c>
      <c r="N842" s="3">
        <v>89.120570258136496</v>
      </c>
      <c r="O842" s="3">
        <v>0.20605601216062908</v>
      </c>
      <c r="P842" s="3">
        <v>1</v>
      </c>
      <c r="Q842" s="3">
        <f t="shared" si="56"/>
        <v>0.20605601216062908</v>
      </c>
      <c r="R842" s="4">
        <f t="shared" si="54"/>
        <v>0.20605601216062908</v>
      </c>
      <c r="S842" s="3">
        <v>2.9225903116294742E-2</v>
      </c>
      <c r="T842" s="3">
        <v>1</v>
      </c>
      <c r="U842" s="3">
        <f t="shared" si="57"/>
        <v>2.9225903116294742E-2</v>
      </c>
      <c r="V842" s="3">
        <f t="shared" si="55"/>
        <v>2.9225903116294742E-2</v>
      </c>
    </row>
    <row r="843" spans="1:22" x14ac:dyDescent="0.25">
      <c r="A843" s="3" t="s">
        <v>158</v>
      </c>
      <c r="B843" s="3" t="s">
        <v>310</v>
      </c>
      <c r="C843" s="3" t="s">
        <v>9</v>
      </c>
      <c r="D843" s="3" t="s">
        <v>197</v>
      </c>
      <c r="E843" s="3">
        <v>0.56000000000000005</v>
      </c>
      <c r="F843" s="3">
        <v>0.48</v>
      </c>
      <c r="G843" s="3" t="s">
        <v>323</v>
      </c>
      <c r="H843" s="2">
        <v>1180</v>
      </c>
      <c r="I843" s="3" t="s">
        <v>27</v>
      </c>
      <c r="J843" s="2">
        <v>1180</v>
      </c>
      <c r="K843" s="3" t="s">
        <v>324</v>
      </c>
      <c r="L843" s="2">
        <v>2</v>
      </c>
      <c r="M843" s="3">
        <v>2.2016957028750367E-2</v>
      </c>
      <c r="N843" s="3">
        <v>84.320766700126143</v>
      </c>
      <c r="O843" s="3">
        <v>0.19610864367052883</v>
      </c>
      <c r="P843" s="3">
        <v>1</v>
      </c>
      <c r="Q843" s="3">
        <f t="shared" si="56"/>
        <v>0.19610864367052883</v>
      </c>
      <c r="R843" s="4">
        <f t="shared" si="54"/>
        <v>0.19610864367052883</v>
      </c>
      <c r="S843" s="3">
        <v>2.7937827581582805E-2</v>
      </c>
      <c r="T843" s="3">
        <v>1</v>
      </c>
      <c r="U843" s="3">
        <f t="shared" si="57"/>
        <v>2.7937827581582805E-2</v>
      </c>
      <c r="V843" s="3">
        <f t="shared" si="55"/>
        <v>2.7937827581582805E-2</v>
      </c>
    </row>
    <row r="844" spans="1:22" x14ac:dyDescent="0.25">
      <c r="A844" s="3" t="s">
        <v>158</v>
      </c>
      <c r="B844" s="3" t="s">
        <v>310</v>
      </c>
      <c r="C844" s="3" t="s">
        <v>9</v>
      </c>
      <c r="D844" s="3" t="s">
        <v>197</v>
      </c>
      <c r="E844" s="3">
        <v>0.56000000000000005</v>
      </c>
      <c r="F844" s="3">
        <v>0.48</v>
      </c>
      <c r="G844" s="3" t="s">
        <v>323</v>
      </c>
      <c r="H844" s="2">
        <v>1180</v>
      </c>
      <c r="I844" s="3" t="s">
        <v>27</v>
      </c>
      <c r="J844" s="2">
        <v>1180</v>
      </c>
      <c r="K844" s="3" t="s">
        <v>344</v>
      </c>
      <c r="L844" s="2">
        <v>1</v>
      </c>
      <c r="M844" s="3">
        <v>1.6576013947485081E-2</v>
      </c>
      <c r="N844" s="3">
        <v>62.446464706991129</v>
      </c>
      <c r="O844" s="3">
        <v>0.14642252597188596</v>
      </c>
      <c r="P844" s="3">
        <v>1</v>
      </c>
      <c r="Q844" s="3">
        <f t="shared" si="56"/>
        <v>0.14642252597188596</v>
      </c>
      <c r="R844" s="4">
        <f t="shared" si="54"/>
        <v>0.14642252597188596</v>
      </c>
      <c r="S844" s="3">
        <v>2.0334278280438899E-2</v>
      </c>
      <c r="T844" s="3">
        <v>1</v>
      </c>
      <c r="U844" s="3">
        <f t="shared" si="57"/>
        <v>2.0334278280438899E-2</v>
      </c>
      <c r="V844" s="3">
        <f t="shared" si="55"/>
        <v>2.0334278280438899E-2</v>
      </c>
    </row>
    <row r="845" spans="1:22" x14ac:dyDescent="0.25">
      <c r="A845" s="3" t="s">
        <v>158</v>
      </c>
      <c r="B845" s="3" t="s">
        <v>89</v>
      </c>
      <c r="C845" s="3" t="s">
        <v>9</v>
      </c>
      <c r="D845" s="3" t="s">
        <v>262</v>
      </c>
      <c r="E845" s="3">
        <v>0.56000000000000005</v>
      </c>
      <c r="F845" s="3">
        <v>0.48</v>
      </c>
      <c r="G845" s="3" t="s">
        <v>264</v>
      </c>
      <c r="H845" s="2">
        <v>1180</v>
      </c>
      <c r="I845" s="3" t="s">
        <v>27</v>
      </c>
      <c r="J845" s="2">
        <v>1180</v>
      </c>
      <c r="K845" s="3" t="s">
        <v>264</v>
      </c>
      <c r="L845" s="2">
        <v>1970</v>
      </c>
      <c r="M845" s="3">
        <v>352.60888791376669</v>
      </c>
      <c r="N845" s="3">
        <v>1343612.396690571</v>
      </c>
      <c r="O845" s="3">
        <v>2910.328642582876</v>
      </c>
      <c r="P845" s="3">
        <v>1</v>
      </c>
      <c r="Q845" s="3">
        <f t="shared" si="56"/>
        <v>2910.328642582876</v>
      </c>
      <c r="R845" s="4">
        <f t="shared" si="54"/>
        <v>2910.328642582876</v>
      </c>
      <c r="S845" s="3">
        <v>399.24009356842026</v>
      </c>
      <c r="T845" s="3">
        <v>1</v>
      </c>
      <c r="U845" s="3">
        <f t="shared" si="57"/>
        <v>399.24009356842026</v>
      </c>
      <c r="V845" s="3">
        <f t="shared" si="55"/>
        <v>399.24009356842026</v>
      </c>
    </row>
    <row r="846" spans="1:22" x14ac:dyDescent="0.25">
      <c r="A846" s="3" t="s">
        <v>158</v>
      </c>
      <c r="B846" s="3" t="s">
        <v>310</v>
      </c>
      <c r="C846" s="3" t="s">
        <v>9</v>
      </c>
      <c r="D846" s="3" t="s">
        <v>312</v>
      </c>
      <c r="E846" s="3">
        <v>0.56000000000000005</v>
      </c>
      <c r="F846" s="3">
        <v>0.48</v>
      </c>
      <c r="G846" s="3" t="s">
        <v>264</v>
      </c>
      <c r="H846" s="2">
        <v>1180</v>
      </c>
      <c r="I846" s="3" t="s">
        <v>27</v>
      </c>
      <c r="J846" s="2">
        <v>1180</v>
      </c>
      <c r="K846" s="3" t="s">
        <v>264</v>
      </c>
      <c r="L846" s="2">
        <v>163</v>
      </c>
      <c r="M846" s="3">
        <v>29.642608708859523</v>
      </c>
      <c r="N846" s="3">
        <v>111782.71632653852</v>
      </c>
      <c r="O846" s="3">
        <v>238.63502702573163</v>
      </c>
      <c r="P846" s="3">
        <v>1</v>
      </c>
      <c r="Q846" s="3">
        <f t="shared" si="56"/>
        <v>238.63502702573163</v>
      </c>
      <c r="R846" s="4">
        <f t="shared" si="54"/>
        <v>238.63502702573163</v>
      </c>
      <c r="S846" s="3">
        <v>32.747986131900724</v>
      </c>
      <c r="T846" s="3">
        <v>1</v>
      </c>
      <c r="U846" s="3">
        <f t="shared" si="57"/>
        <v>32.747986131900724</v>
      </c>
      <c r="V846" s="3">
        <f t="shared" si="55"/>
        <v>32.747986131900724</v>
      </c>
    </row>
    <row r="847" spans="1:22" x14ac:dyDescent="0.25">
      <c r="A847" s="3" t="s">
        <v>158</v>
      </c>
      <c r="B847" s="3" t="s">
        <v>310</v>
      </c>
      <c r="C847" s="3" t="s">
        <v>9</v>
      </c>
      <c r="D847" s="3" t="s">
        <v>197</v>
      </c>
      <c r="E847" s="3">
        <v>0.56000000000000005</v>
      </c>
      <c r="F847" s="3">
        <v>0.48</v>
      </c>
      <c r="G847" s="3" t="s">
        <v>264</v>
      </c>
      <c r="H847" s="2">
        <v>1180</v>
      </c>
      <c r="I847" s="3" t="s">
        <v>27</v>
      </c>
      <c r="J847" s="2">
        <v>1180</v>
      </c>
      <c r="K847" s="3" t="s">
        <v>264</v>
      </c>
      <c r="L847" s="2">
        <v>811</v>
      </c>
      <c r="M847" s="3">
        <v>136.87176472868362</v>
      </c>
      <c r="N847" s="3">
        <v>489307.1276236733</v>
      </c>
      <c r="O847" s="3">
        <v>1070.5681164550044</v>
      </c>
      <c r="P847" s="3">
        <v>1</v>
      </c>
      <c r="Q847" s="3">
        <f t="shared" si="56"/>
        <v>1070.5681164550044</v>
      </c>
      <c r="R847" s="4">
        <f t="shared" si="54"/>
        <v>1070.5681164550044</v>
      </c>
      <c r="S847" s="3">
        <v>145.3713966640768</v>
      </c>
      <c r="T847" s="3">
        <v>1</v>
      </c>
      <c r="U847" s="3">
        <f t="shared" si="57"/>
        <v>145.3713966640768</v>
      </c>
      <c r="V847" s="3">
        <f t="shared" si="55"/>
        <v>145.3713966640768</v>
      </c>
    </row>
    <row r="848" spans="1:22" x14ac:dyDescent="0.25">
      <c r="A848" s="3" t="s">
        <v>158</v>
      </c>
      <c r="B848" s="3" t="s">
        <v>89</v>
      </c>
      <c r="C848" s="3" t="s">
        <v>9</v>
      </c>
      <c r="D848" s="3" t="s">
        <v>262</v>
      </c>
      <c r="E848" s="3">
        <v>0.56000000000000005</v>
      </c>
      <c r="F848" s="3">
        <v>0.48</v>
      </c>
      <c r="G848" s="3" t="s">
        <v>296</v>
      </c>
      <c r="H848" s="2">
        <v>1180</v>
      </c>
      <c r="I848" s="3" t="s">
        <v>27</v>
      </c>
      <c r="J848" s="2">
        <v>1180</v>
      </c>
      <c r="K848" s="3" t="s">
        <v>265</v>
      </c>
      <c r="L848" s="2">
        <v>231</v>
      </c>
      <c r="M848" s="3">
        <v>5.1616727805393863</v>
      </c>
      <c r="N848" s="3">
        <v>19273.513825267761</v>
      </c>
      <c r="O848" s="3">
        <v>43.617151195436442</v>
      </c>
      <c r="P848" s="3">
        <v>1</v>
      </c>
      <c r="Q848" s="3">
        <f t="shared" si="56"/>
        <v>43.617151195436442</v>
      </c>
      <c r="R848" s="4">
        <f t="shared" si="54"/>
        <v>43.617151195436442</v>
      </c>
      <c r="S848" s="3">
        <v>6.0020104840982738</v>
      </c>
      <c r="T848" s="3">
        <v>1</v>
      </c>
      <c r="U848" s="3">
        <f t="shared" si="57"/>
        <v>6.0020104840982738</v>
      </c>
      <c r="V848" s="3">
        <f t="shared" si="55"/>
        <v>6.0020104840982738</v>
      </c>
    </row>
    <row r="849" spans="1:22" x14ac:dyDescent="0.25">
      <c r="A849" s="3" t="s">
        <v>158</v>
      </c>
      <c r="B849" s="3" t="s">
        <v>310</v>
      </c>
      <c r="C849" s="3" t="s">
        <v>9</v>
      </c>
      <c r="D849" s="3" t="s">
        <v>312</v>
      </c>
      <c r="E849" s="3">
        <v>0.56000000000000005</v>
      </c>
      <c r="F849" s="3">
        <v>0.48</v>
      </c>
      <c r="G849" s="3" t="s">
        <v>296</v>
      </c>
      <c r="H849" s="2">
        <v>1180</v>
      </c>
      <c r="I849" s="3" t="s">
        <v>27</v>
      </c>
      <c r="J849" s="2">
        <v>1180</v>
      </c>
      <c r="K849" s="3" t="s">
        <v>265</v>
      </c>
      <c r="L849" s="2">
        <v>3</v>
      </c>
      <c r="M849" s="3">
        <v>7.0365700633336553E-2</v>
      </c>
      <c r="N849" s="3">
        <v>268.67949274225106</v>
      </c>
      <c r="O849" s="3">
        <v>0.65598449433171235</v>
      </c>
      <c r="P849" s="3">
        <v>1</v>
      </c>
      <c r="Q849" s="3">
        <f t="shared" si="56"/>
        <v>0.65598449433171235</v>
      </c>
      <c r="R849" s="4">
        <f t="shared" si="54"/>
        <v>0.65598449433171235</v>
      </c>
      <c r="S849" s="3">
        <v>0.10415286383146791</v>
      </c>
      <c r="T849" s="3">
        <v>1</v>
      </c>
      <c r="U849" s="3">
        <f t="shared" si="57"/>
        <v>0.10415286383146791</v>
      </c>
      <c r="V849" s="3">
        <f t="shared" si="55"/>
        <v>0.10415286383146791</v>
      </c>
    </row>
    <row r="850" spans="1:22" x14ac:dyDescent="0.25">
      <c r="A850" s="3" t="s">
        <v>158</v>
      </c>
      <c r="B850" s="3" t="s">
        <v>8</v>
      </c>
      <c r="C850" s="3" t="s">
        <v>9</v>
      </c>
      <c r="D850" s="3" t="s">
        <v>197</v>
      </c>
      <c r="E850" s="3">
        <v>0.56000000000000005</v>
      </c>
      <c r="F850" s="3">
        <v>0.48</v>
      </c>
      <c r="G850" s="3" t="s">
        <v>250</v>
      </c>
      <c r="H850" s="2">
        <v>1180</v>
      </c>
      <c r="I850" s="3" t="s">
        <v>27</v>
      </c>
      <c r="J850" s="2">
        <v>1180</v>
      </c>
      <c r="K850" s="3" t="s">
        <v>205</v>
      </c>
      <c r="L850" s="2">
        <v>9</v>
      </c>
      <c r="M850" s="3">
        <v>0.35172238516494964</v>
      </c>
      <c r="N850" s="3">
        <v>1308.6992032808432</v>
      </c>
      <c r="O850" s="3">
        <v>2.9826986395971877</v>
      </c>
      <c r="P850" s="3">
        <f>1-0.712</f>
        <v>0.28800000000000003</v>
      </c>
      <c r="Q850" s="3">
        <f t="shared" si="56"/>
        <v>0.85901720820399019</v>
      </c>
      <c r="R850" s="4">
        <f t="shared" si="54"/>
        <v>0.85901720820399019</v>
      </c>
      <c r="S850" s="3">
        <v>0.38125916089576284</v>
      </c>
      <c r="T850" s="3">
        <f>1-0.531</f>
        <v>0.46899999999999997</v>
      </c>
      <c r="U850" s="3">
        <f t="shared" si="57"/>
        <v>0.17881054646011277</v>
      </c>
      <c r="V850" s="3">
        <f t="shared" si="55"/>
        <v>0.17881054646011277</v>
      </c>
    </row>
    <row r="851" spans="1:22" x14ac:dyDescent="0.25">
      <c r="A851" s="3" t="s">
        <v>158</v>
      </c>
      <c r="B851" s="3" t="s">
        <v>8</v>
      </c>
      <c r="C851" s="3" t="s">
        <v>9</v>
      </c>
      <c r="D851" s="3" t="s">
        <v>197</v>
      </c>
      <c r="E851" s="3">
        <v>0.56000000000000005</v>
      </c>
      <c r="F851" s="3">
        <v>0.48</v>
      </c>
      <c r="G851" s="3" t="s">
        <v>250</v>
      </c>
      <c r="H851" s="2">
        <v>1180</v>
      </c>
      <c r="I851" s="3" t="s">
        <v>27</v>
      </c>
      <c r="J851" s="2">
        <v>1180</v>
      </c>
      <c r="K851" s="3" t="s">
        <v>252</v>
      </c>
      <c r="L851" s="2">
        <v>3</v>
      </c>
      <c r="M851" s="3">
        <v>3.9373160379720024E-2</v>
      </c>
      <c r="N851" s="3">
        <v>151.9996307326071</v>
      </c>
      <c r="O851" s="3">
        <v>0.34417832619144545</v>
      </c>
      <c r="P851" s="3">
        <f>1-0.712</f>
        <v>0.28800000000000003</v>
      </c>
      <c r="Q851" s="3">
        <f t="shared" si="56"/>
        <v>9.91233579431363E-2</v>
      </c>
      <c r="R851" s="4">
        <f t="shared" si="54"/>
        <v>9.91233579431363E-2</v>
      </c>
      <c r="S851" s="3">
        <v>4.5272154413357066E-2</v>
      </c>
      <c r="T851" s="3">
        <f>1-0.531</f>
        <v>0.46899999999999997</v>
      </c>
      <c r="U851" s="3">
        <f t="shared" si="57"/>
        <v>2.1232640419864463E-2</v>
      </c>
      <c r="V851" s="3">
        <f t="shared" si="55"/>
        <v>2.1232640419864463E-2</v>
      </c>
    </row>
    <row r="852" spans="1:22" x14ac:dyDescent="0.25">
      <c r="A852" s="3" t="s">
        <v>158</v>
      </c>
      <c r="B852" s="3" t="s">
        <v>310</v>
      </c>
      <c r="C852" s="3" t="s">
        <v>9</v>
      </c>
      <c r="D852" s="3" t="s">
        <v>312</v>
      </c>
      <c r="E852" s="3">
        <v>0.56000000000000005</v>
      </c>
      <c r="F852" s="3">
        <v>0.48</v>
      </c>
      <c r="G852" s="3" t="s">
        <v>307</v>
      </c>
      <c r="H852" s="2">
        <v>1180</v>
      </c>
      <c r="I852" s="3" t="s">
        <v>27</v>
      </c>
      <c r="J852" s="2">
        <v>1180</v>
      </c>
      <c r="K852" s="3" t="s">
        <v>269</v>
      </c>
      <c r="L852" s="2">
        <v>36</v>
      </c>
      <c r="M852" s="3">
        <v>3.7013565573107563</v>
      </c>
      <c r="N852" s="3">
        <v>13072.352168006202</v>
      </c>
      <c r="O852" s="3">
        <v>29.375997937795994</v>
      </c>
      <c r="P852" s="3">
        <v>1</v>
      </c>
      <c r="Q852" s="3">
        <f t="shared" si="56"/>
        <v>29.375997937795994</v>
      </c>
      <c r="R852" s="4">
        <f t="shared" si="54"/>
        <v>29.375997937795994</v>
      </c>
      <c r="S852" s="3">
        <v>4.0268307191608885</v>
      </c>
      <c r="T852" s="3">
        <v>1</v>
      </c>
      <c r="U852" s="3">
        <f t="shared" si="57"/>
        <v>4.0268307191608885</v>
      </c>
      <c r="V852" s="3">
        <f t="shared" si="55"/>
        <v>4.0268307191608885</v>
      </c>
    </row>
    <row r="853" spans="1:22" x14ac:dyDescent="0.25">
      <c r="A853" s="3" t="s">
        <v>158</v>
      </c>
      <c r="B853" s="3" t="s">
        <v>310</v>
      </c>
      <c r="C853" s="3" t="s">
        <v>9</v>
      </c>
      <c r="D853" s="3" t="s">
        <v>312</v>
      </c>
      <c r="E853" s="3">
        <v>0.56000000000000005</v>
      </c>
      <c r="F853" s="3">
        <v>0.48</v>
      </c>
      <c r="G853" s="3" t="s">
        <v>307</v>
      </c>
      <c r="H853" s="2">
        <v>1180</v>
      </c>
      <c r="I853" s="3" t="s">
        <v>27</v>
      </c>
      <c r="J853" s="2">
        <v>1180</v>
      </c>
      <c r="K853" s="3" t="s">
        <v>327</v>
      </c>
      <c r="L853" s="2">
        <v>6</v>
      </c>
      <c r="M853" s="3">
        <v>1.4800244100571276E-2</v>
      </c>
      <c r="N853" s="3">
        <v>59.188541309794957</v>
      </c>
      <c r="O853" s="3">
        <v>0.12913805795264571</v>
      </c>
      <c r="P853" s="3">
        <v>1</v>
      </c>
      <c r="Q853" s="3">
        <f t="shared" si="56"/>
        <v>0.12913805795264571</v>
      </c>
      <c r="R853" s="4">
        <f t="shared" si="54"/>
        <v>0.12913805795264571</v>
      </c>
      <c r="S853" s="3">
        <v>1.7445019854046923E-2</v>
      </c>
      <c r="T853" s="3">
        <v>1</v>
      </c>
      <c r="U853" s="3">
        <f t="shared" si="57"/>
        <v>1.7445019854046923E-2</v>
      </c>
      <c r="V853" s="3">
        <f t="shared" si="55"/>
        <v>1.7445019854046923E-2</v>
      </c>
    </row>
    <row r="854" spans="1:22" x14ac:dyDescent="0.25">
      <c r="A854" s="3" t="s">
        <v>158</v>
      </c>
      <c r="B854" s="3" t="s">
        <v>8</v>
      </c>
      <c r="C854" s="3" t="s">
        <v>9</v>
      </c>
      <c r="D854" s="3" t="s">
        <v>197</v>
      </c>
      <c r="E854" s="3">
        <v>0.56000000000000005</v>
      </c>
      <c r="F854" s="3">
        <v>0.48</v>
      </c>
      <c r="G854" s="3" t="s">
        <v>163</v>
      </c>
      <c r="H854" s="2">
        <v>1180</v>
      </c>
      <c r="I854" s="3" t="s">
        <v>27</v>
      </c>
      <c r="J854" s="2">
        <v>1180</v>
      </c>
      <c r="K854" s="3" t="s">
        <v>164</v>
      </c>
      <c r="L854" s="2">
        <v>64</v>
      </c>
      <c r="M854" s="3">
        <v>7.944552500262259</v>
      </c>
      <c r="N854" s="3">
        <v>27996.131887150837</v>
      </c>
      <c r="O854" s="3">
        <v>59.887957667839594</v>
      </c>
      <c r="P854" s="3">
        <v>1</v>
      </c>
      <c r="Q854" s="3">
        <f t="shared" si="56"/>
        <v>59.887957667839594</v>
      </c>
      <c r="R854" s="4">
        <f t="shared" si="54"/>
        <v>59.887957667839594</v>
      </c>
      <c r="S854" s="3">
        <v>7.9368314214182876</v>
      </c>
      <c r="T854" s="3">
        <v>1</v>
      </c>
      <c r="U854" s="3">
        <f t="shared" si="57"/>
        <v>7.9368314214182876</v>
      </c>
      <c r="V854" s="3">
        <f t="shared" si="55"/>
        <v>7.9368314214182876</v>
      </c>
    </row>
    <row r="855" spans="1:22" x14ac:dyDescent="0.25">
      <c r="A855" s="3" t="s">
        <v>158</v>
      </c>
      <c r="B855" s="3" t="s">
        <v>310</v>
      </c>
      <c r="C855" s="3" t="s">
        <v>9</v>
      </c>
      <c r="D855" s="3" t="s">
        <v>197</v>
      </c>
      <c r="E855" s="3">
        <v>0.56000000000000005</v>
      </c>
      <c r="F855" s="3">
        <v>0.48</v>
      </c>
      <c r="G855" s="3" t="s">
        <v>163</v>
      </c>
      <c r="H855" s="2">
        <v>1180</v>
      </c>
      <c r="I855" s="3" t="s">
        <v>27</v>
      </c>
      <c r="J855" s="2">
        <v>1180</v>
      </c>
      <c r="K855" s="3" t="s">
        <v>164</v>
      </c>
      <c r="L855" s="2">
        <v>18</v>
      </c>
      <c r="M855" s="3">
        <v>3.3125966791377368</v>
      </c>
      <c r="N855" s="3">
        <v>11915.709484708819</v>
      </c>
      <c r="O855" s="3">
        <v>23.123852671851527</v>
      </c>
      <c r="P855" s="3">
        <v>1</v>
      </c>
      <c r="Q855" s="3">
        <f t="shared" si="56"/>
        <v>23.123852671851527</v>
      </c>
      <c r="R855" s="4">
        <f t="shared" si="54"/>
        <v>23.123852671851527</v>
      </c>
      <c r="S855" s="3">
        <v>3.1685246541691439</v>
      </c>
      <c r="T855" s="3">
        <v>1</v>
      </c>
      <c r="U855" s="3">
        <f t="shared" si="57"/>
        <v>3.1685246541691439</v>
      </c>
      <c r="V855" s="3">
        <f t="shared" si="55"/>
        <v>3.1685246541691439</v>
      </c>
    </row>
    <row r="856" spans="1:22" x14ac:dyDescent="0.25">
      <c r="A856" s="3" t="s">
        <v>158</v>
      </c>
      <c r="B856" s="3" t="s">
        <v>8</v>
      </c>
      <c r="C856" s="3" t="s">
        <v>9</v>
      </c>
      <c r="D856" s="3" t="s">
        <v>197</v>
      </c>
      <c r="E856" s="3">
        <v>0.56000000000000005</v>
      </c>
      <c r="F856" s="3">
        <v>0.48</v>
      </c>
      <c r="G856" s="3" t="s">
        <v>163</v>
      </c>
      <c r="H856" s="2">
        <v>1180</v>
      </c>
      <c r="I856" s="3" t="s">
        <v>27</v>
      </c>
      <c r="J856" s="2">
        <v>1180</v>
      </c>
      <c r="K856" s="3" t="s">
        <v>210</v>
      </c>
      <c r="L856" s="2">
        <v>22</v>
      </c>
      <c r="M856" s="3">
        <v>3.4307578980675277</v>
      </c>
      <c r="N856" s="3">
        <v>13646.470087532847</v>
      </c>
      <c r="O856" s="3">
        <v>30.088933141873124</v>
      </c>
      <c r="P856" s="3">
        <f>1-0.712</f>
        <v>0.28800000000000003</v>
      </c>
      <c r="Q856" s="3">
        <f t="shared" si="56"/>
        <v>8.6656127448594606</v>
      </c>
      <c r="R856" s="4">
        <f t="shared" si="54"/>
        <v>8.6656127448594606</v>
      </c>
      <c r="S856" s="3">
        <v>4.127927935280197</v>
      </c>
      <c r="T856" s="3">
        <f>1-0.531</f>
        <v>0.46899999999999997</v>
      </c>
      <c r="U856" s="3">
        <f t="shared" si="57"/>
        <v>1.9359982016464123</v>
      </c>
      <c r="V856" s="3">
        <f t="shared" si="55"/>
        <v>1.9359982016464123</v>
      </c>
    </row>
    <row r="857" spans="1:22" x14ac:dyDescent="0.25">
      <c r="A857" s="3" t="s">
        <v>158</v>
      </c>
      <c r="B857" s="3" t="s">
        <v>8</v>
      </c>
      <c r="C857" s="3" t="s">
        <v>9</v>
      </c>
      <c r="D857" s="3" t="s">
        <v>197</v>
      </c>
      <c r="E857" s="3">
        <v>0.56000000000000005</v>
      </c>
      <c r="F857" s="3">
        <v>0.48</v>
      </c>
      <c r="G857" s="3" t="s">
        <v>166</v>
      </c>
      <c r="H857" s="2">
        <v>1180</v>
      </c>
      <c r="I857" s="3" t="s">
        <v>27</v>
      </c>
      <c r="J857" s="2">
        <v>1180</v>
      </c>
      <c r="K857" s="3" t="s">
        <v>167</v>
      </c>
      <c r="L857" s="2">
        <v>114</v>
      </c>
      <c r="M857" s="3">
        <v>29.004587694174166</v>
      </c>
      <c r="N857" s="3">
        <v>105350.31804833934</v>
      </c>
      <c r="O857" s="3">
        <v>202.66942982964531</v>
      </c>
      <c r="P857" s="3">
        <v>1</v>
      </c>
      <c r="Q857" s="3">
        <f t="shared" si="56"/>
        <v>202.66942982964531</v>
      </c>
      <c r="R857" s="4">
        <f t="shared" si="54"/>
        <v>202.66942982964531</v>
      </c>
      <c r="S857" s="3">
        <v>27.808724111060354</v>
      </c>
      <c r="T857" s="3">
        <v>1</v>
      </c>
      <c r="U857" s="3">
        <f t="shared" si="57"/>
        <v>27.808724111060354</v>
      </c>
      <c r="V857" s="3">
        <f t="shared" si="55"/>
        <v>27.808724111060354</v>
      </c>
    </row>
    <row r="858" spans="1:22" x14ac:dyDescent="0.25">
      <c r="A858" s="3" t="s">
        <v>158</v>
      </c>
      <c r="B858" s="3" t="s">
        <v>310</v>
      </c>
      <c r="C858" s="3" t="s">
        <v>9</v>
      </c>
      <c r="D858" s="3" t="s">
        <v>197</v>
      </c>
      <c r="E858" s="3">
        <v>0.56000000000000005</v>
      </c>
      <c r="F858" s="3">
        <v>0.48</v>
      </c>
      <c r="G858" s="3" t="s">
        <v>350</v>
      </c>
      <c r="H858" s="2">
        <v>1180</v>
      </c>
      <c r="I858" s="3" t="s">
        <v>27</v>
      </c>
      <c r="J858" s="2">
        <v>1180</v>
      </c>
      <c r="K858" s="3" t="s">
        <v>336</v>
      </c>
      <c r="L858" s="2">
        <v>12</v>
      </c>
      <c r="M858" s="3">
        <v>1.8567104193306849</v>
      </c>
      <c r="N858" s="3">
        <v>6083.7171573213209</v>
      </c>
      <c r="O858" s="3">
        <v>11.874418920094547</v>
      </c>
      <c r="P858" s="3">
        <v>1</v>
      </c>
      <c r="Q858" s="3">
        <f t="shared" si="56"/>
        <v>11.874418920094547</v>
      </c>
      <c r="R858" s="4">
        <f t="shared" si="54"/>
        <v>11.874418920094547</v>
      </c>
      <c r="S858" s="3">
        <v>1.5814485193856329</v>
      </c>
      <c r="T858" s="3">
        <v>1</v>
      </c>
      <c r="U858" s="3">
        <f t="shared" si="57"/>
        <v>1.5814485193856329</v>
      </c>
      <c r="V858" s="3">
        <f t="shared" si="55"/>
        <v>1.5814485193856329</v>
      </c>
    </row>
    <row r="859" spans="1:22" x14ac:dyDescent="0.25">
      <c r="A859" s="3" t="s">
        <v>158</v>
      </c>
      <c r="B859" s="3" t="s">
        <v>310</v>
      </c>
      <c r="C859" s="3" t="s">
        <v>9</v>
      </c>
      <c r="D859" s="3" t="s">
        <v>197</v>
      </c>
      <c r="E859" s="3">
        <v>0.56000000000000005</v>
      </c>
      <c r="F859" s="3">
        <v>0.48</v>
      </c>
      <c r="G859" s="3" t="s">
        <v>17</v>
      </c>
      <c r="H859" s="2">
        <v>1180</v>
      </c>
      <c r="I859" s="3" t="s">
        <v>27</v>
      </c>
      <c r="J859" s="2">
        <v>2000</v>
      </c>
      <c r="K859" s="3" t="s">
        <v>276</v>
      </c>
      <c r="L859" s="2">
        <v>16</v>
      </c>
      <c r="M859" s="3">
        <v>0.66303696871632301</v>
      </c>
      <c r="N859" s="3">
        <v>2458.7831884480302</v>
      </c>
      <c r="O859" s="3">
        <v>6.2866031514478582</v>
      </c>
      <c r="P859" s="3">
        <v>1</v>
      </c>
      <c r="Q859" s="3">
        <f t="shared" si="56"/>
        <v>6.2866031514478582</v>
      </c>
      <c r="R859" s="4">
        <f t="shared" si="54"/>
        <v>6.2866031514478582</v>
      </c>
      <c r="S859" s="3">
        <v>0.90190178967717616</v>
      </c>
      <c r="T859" s="3">
        <v>1</v>
      </c>
      <c r="U859" s="3">
        <f t="shared" si="57"/>
        <v>0.90190178967717616</v>
      </c>
      <c r="V859" s="3">
        <f t="shared" si="55"/>
        <v>0.90190178967717616</v>
      </c>
    </row>
    <row r="860" spans="1:22" x14ac:dyDescent="0.25">
      <c r="A860" s="3" t="s">
        <v>158</v>
      </c>
      <c r="B860" s="3" t="s">
        <v>89</v>
      </c>
      <c r="C860" s="3" t="s">
        <v>9</v>
      </c>
      <c r="D860" s="3" t="s">
        <v>262</v>
      </c>
      <c r="E860" s="3">
        <v>0.56000000000000005</v>
      </c>
      <c r="F860" s="3">
        <v>0.48</v>
      </c>
      <c r="G860" s="3" t="s">
        <v>17</v>
      </c>
      <c r="H860" s="2">
        <v>1180</v>
      </c>
      <c r="I860" s="3" t="s">
        <v>27</v>
      </c>
      <c r="J860" s="2">
        <v>2000</v>
      </c>
      <c r="K860" s="3" t="s">
        <v>263</v>
      </c>
      <c r="L860" s="2">
        <v>5</v>
      </c>
      <c r="M860" s="3">
        <v>0.23420963546430235</v>
      </c>
      <c r="N860" s="3">
        <v>974.8932330472976</v>
      </c>
      <c r="O860" s="3">
        <v>2.1258684020569505</v>
      </c>
      <c r="P860" s="3">
        <v>1</v>
      </c>
      <c r="Q860" s="3">
        <f t="shared" si="56"/>
        <v>2.1258684020569505</v>
      </c>
      <c r="R860" s="4">
        <f t="shared" si="54"/>
        <v>2.1258684020569505</v>
      </c>
      <c r="S860" s="3">
        <v>0.28421448956206552</v>
      </c>
      <c r="T860" s="3">
        <v>1</v>
      </c>
      <c r="U860" s="3">
        <f t="shared" si="57"/>
        <v>0.28421448956206552</v>
      </c>
      <c r="V860" s="3">
        <f t="shared" si="55"/>
        <v>0.28421448956206552</v>
      </c>
    </row>
    <row r="861" spans="1:22" x14ac:dyDescent="0.25">
      <c r="A861" s="3" t="s">
        <v>158</v>
      </c>
      <c r="B861" s="3" t="s">
        <v>310</v>
      </c>
      <c r="C861" s="3" t="s">
        <v>9</v>
      </c>
      <c r="D861" s="3" t="s">
        <v>197</v>
      </c>
      <c r="E861" s="3">
        <v>0.56000000000000005</v>
      </c>
      <c r="F861" s="3">
        <v>0.48</v>
      </c>
      <c r="G861" s="3" t="s">
        <v>17</v>
      </c>
      <c r="H861" s="2">
        <v>1180</v>
      </c>
      <c r="I861" s="3" t="s">
        <v>27</v>
      </c>
      <c r="J861" s="2">
        <v>2000</v>
      </c>
      <c r="K861" s="3" t="s">
        <v>319</v>
      </c>
      <c r="L861" s="2">
        <v>71</v>
      </c>
      <c r="M861" s="3">
        <v>7.4678384993698721E-2</v>
      </c>
      <c r="N861" s="3">
        <v>225.40246616227785</v>
      </c>
      <c r="O861" s="3">
        <v>0.56621901486603532</v>
      </c>
      <c r="P861" s="3">
        <v>1</v>
      </c>
      <c r="Q861" s="3">
        <f t="shared" si="56"/>
        <v>0.56621901486603532</v>
      </c>
      <c r="R861" s="4">
        <f t="shared" si="54"/>
        <v>0.56621901486603532</v>
      </c>
      <c r="S861" s="3">
        <v>7.9299451310175434E-2</v>
      </c>
      <c r="T861" s="3">
        <v>1</v>
      </c>
      <c r="U861" s="3">
        <f t="shared" si="57"/>
        <v>7.9299451310175434E-2</v>
      </c>
      <c r="V861" s="3">
        <f t="shared" si="55"/>
        <v>7.9299451310175434E-2</v>
      </c>
    </row>
    <row r="862" spans="1:22" x14ac:dyDescent="0.25">
      <c r="A862" s="3" t="s">
        <v>158</v>
      </c>
      <c r="B862" s="3" t="s">
        <v>89</v>
      </c>
      <c r="C862" s="3" t="s">
        <v>9</v>
      </c>
      <c r="D862" s="3" t="s">
        <v>262</v>
      </c>
      <c r="E862" s="3">
        <v>0.56000000000000005</v>
      </c>
      <c r="F862" s="3">
        <v>0.48</v>
      </c>
      <c r="G862" s="3" t="s">
        <v>17</v>
      </c>
      <c r="H862" s="2">
        <v>1180</v>
      </c>
      <c r="I862" s="3" t="s">
        <v>27</v>
      </c>
      <c r="J862" s="2">
        <v>2000</v>
      </c>
      <c r="K862" s="3" t="s">
        <v>264</v>
      </c>
      <c r="L862" s="2">
        <v>877</v>
      </c>
      <c r="M862" s="3">
        <v>138.38127594476691</v>
      </c>
      <c r="N862" s="3">
        <v>537590.03212236788</v>
      </c>
      <c r="O862" s="3">
        <v>1152.3833776367144</v>
      </c>
      <c r="P862" s="3">
        <v>1</v>
      </c>
      <c r="Q862" s="3">
        <f t="shared" si="56"/>
        <v>1152.3833776367144</v>
      </c>
      <c r="R862" s="4">
        <f t="shared" si="54"/>
        <v>1152.3833776367144</v>
      </c>
      <c r="S862" s="3">
        <v>157.10923979805929</v>
      </c>
      <c r="T862" s="3">
        <v>1</v>
      </c>
      <c r="U862" s="3">
        <f t="shared" si="57"/>
        <v>157.10923979805929</v>
      </c>
      <c r="V862" s="3">
        <f t="shared" si="55"/>
        <v>157.10923979805929</v>
      </c>
    </row>
    <row r="863" spans="1:22" x14ac:dyDescent="0.25">
      <c r="A863" s="3" t="s">
        <v>158</v>
      </c>
      <c r="B863" s="3" t="s">
        <v>310</v>
      </c>
      <c r="C863" s="3" t="s">
        <v>9</v>
      </c>
      <c r="D863" s="3" t="s">
        <v>312</v>
      </c>
      <c r="E863" s="3">
        <v>0.56000000000000005</v>
      </c>
      <c r="F863" s="3">
        <v>0.48</v>
      </c>
      <c r="G863" s="3" t="s">
        <v>17</v>
      </c>
      <c r="H863" s="2">
        <v>1180</v>
      </c>
      <c r="I863" s="3" t="s">
        <v>27</v>
      </c>
      <c r="J863" s="2">
        <v>2000</v>
      </c>
      <c r="K863" s="3" t="s">
        <v>264</v>
      </c>
      <c r="L863" s="2">
        <v>27</v>
      </c>
      <c r="M863" s="3">
        <v>1.3596640604553047</v>
      </c>
      <c r="N863" s="3">
        <v>4473.2081519233598</v>
      </c>
      <c r="O863" s="3">
        <v>8.3284245163632384</v>
      </c>
      <c r="P863" s="3">
        <v>1</v>
      </c>
      <c r="Q863" s="3">
        <f t="shared" si="56"/>
        <v>8.3284245163632384</v>
      </c>
      <c r="R863" s="4">
        <f t="shared" ref="R863:R886" si="58">Q863</f>
        <v>8.3284245163632384</v>
      </c>
      <c r="S863" s="3">
        <v>1.0583830197295772</v>
      </c>
      <c r="T863" s="3">
        <v>1</v>
      </c>
      <c r="U863" s="3">
        <f t="shared" si="57"/>
        <v>1.0583830197295772</v>
      </c>
      <c r="V863" s="3">
        <f t="shared" ref="V863:V886" si="59">U863</f>
        <v>1.0583830197295772</v>
      </c>
    </row>
    <row r="864" spans="1:22" x14ac:dyDescent="0.25">
      <c r="A864" s="3" t="s">
        <v>158</v>
      </c>
      <c r="B864" s="3" t="s">
        <v>310</v>
      </c>
      <c r="C864" s="3" t="s">
        <v>9</v>
      </c>
      <c r="D864" s="3" t="s">
        <v>197</v>
      </c>
      <c r="E864" s="3">
        <v>0.56000000000000005</v>
      </c>
      <c r="F864" s="3">
        <v>0.48</v>
      </c>
      <c r="G864" s="3" t="s">
        <v>17</v>
      </c>
      <c r="H864" s="2">
        <v>1180</v>
      </c>
      <c r="I864" s="3" t="s">
        <v>27</v>
      </c>
      <c r="J864" s="2">
        <v>2000</v>
      </c>
      <c r="K864" s="3" t="s">
        <v>264</v>
      </c>
      <c r="L864" s="2">
        <v>156</v>
      </c>
      <c r="M864" s="3">
        <v>6.3743972223802725</v>
      </c>
      <c r="N864" s="3">
        <v>22118.13476205973</v>
      </c>
      <c r="O864" s="3">
        <v>47.250757983044238</v>
      </c>
      <c r="P864" s="3">
        <v>1</v>
      </c>
      <c r="Q864" s="3">
        <f t="shared" si="56"/>
        <v>47.250757983044238</v>
      </c>
      <c r="R864" s="4">
        <f t="shared" si="58"/>
        <v>47.250757983044238</v>
      </c>
      <c r="S864" s="3">
        <v>6.2605861783757897</v>
      </c>
      <c r="T864" s="3">
        <v>1</v>
      </c>
      <c r="U864" s="3">
        <f t="shared" si="57"/>
        <v>6.2605861783757897</v>
      </c>
      <c r="V864" s="3">
        <f t="shared" si="59"/>
        <v>6.2605861783757897</v>
      </c>
    </row>
    <row r="865" spans="1:22" x14ac:dyDescent="0.25">
      <c r="A865" s="3" t="s">
        <v>158</v>
      </c>
      <c r="B865" s="3" t="s">
        <v>89</v>
      </c>
      <c r="C865" s="3" t="s">
        <v>9</v>
      </c>
      <c r="D865" s="3" t="s">
        <v>262</v>
      </c>
      <c r="E865" s="3">
        <v>0.56000000000000005</v>
      </c>
      <c r="F865" s="3">
        <v>0.48</v>
      </c>
      <c r="G865" s="3" t="s">
        <v>17</v>
      </c>
      <c r="H865" s="2">
        <v>1180</v>
      </c>
      <c r="I865" s="3" t="s">
        <v>27</v>
      </c>
      <c r="J865" s="2">
        <v>2000</v>
      </c>
      <c r="K865" s="3" t="s">
        <v>265</v>
      </c>
      <c r="L865" s="2">
        <v>79</v>
      </c>
      <c r="M865" s="3">
        <v>1.3996218562146261</v>
      </c>
      <c r="N865" s="3">
        <v>5382.0997962280126</v>
      </c>
      <c r="O865" s="3">
        <v>12.841474251252496</v>
      </c>
      <c r="P865" s="3">
        <v>1</v>
      </c>
      <c r="Q865" s="3">
        <f t="shared" si="56"/>
        <v>12.841474251252496</v>
      </c>
      <c r="R865" s="4">
        <f t="shared" si="58"/>
        <v>12.841474251252496</v>
      </c>
      <c r="S865" s="3">
        <v>1.8116499587753514</v>
      </c>
      <c r="T865" s="3">
        <v>1</v>
      </c>
      <c r="U865" s="3">
        <f t="shared" si="57"/>
        <v>1.8116499587753514</v>
      </c>
      <c r="V865" s="3">
        <f t="shared" si="59"/>
        <v>1.8116499587753514</v>
      </c>
    </row>
    <row r="866" spans="1:22" x14ac:dyDescent="0.25">
      <c r="A866" s="3" t="s">
        <v>158</v>
      </c>
      <c r="B866" s="3" t="s">
        <v>310</v>
      </c>
      <c r="C866" s="3" t="s">
        <v>9</v>
      </c>
      <c r="D866" s="3" t="s">
        <v>312</v>
      </c>
      <c r="E866" s="3">
        <v>0.56000000000000005</v>
      </c>
      <c r="F866" s="3">
        <v>0.48</v>
      </c>
      <c r="G866" s="3" t="s">
        <v>17</v>
      </c>
      <c r="H866" s="2">
        <v>1180</v>
      </c>
      <c r="I866" s="3" t="s">
        <v>27</v>
      </c>
      <c r="J866" s="2">
        <v>2000</v>
      </c>
      <c r="K866" s="3" t="s">
        <v>265</v>
      </c>
      <c r="L866" s="2">
        <v>1</v>
      </c>
      <c r="M866" s="3">
        <v>3.3593318885080297E-5</v>
      </c>
      <c r="N866" s="3">
        <v>0.10205361885775753</v>
      </c>
      <c r="O866" s="3">
        <v>2.5249030782554009E-4</v>
      </c>
      <c r="P866" s="3">
        <v>1</v>
      </c>
      <c r="Q866" s="3">
        <f t="shared" si="56"/>
        <v>2.5249030782554009E-4</v>
      </c>
      <c r="R866" s="4">
        <f t="shared" si="58"/>
        <v>2.5249030782554009E-4</v>
      </c>
      <c r="S866" s="3">
        <v>2.9914804588311969E-5</v>
      </c>
      <c r="T866" s="3">
        <v>1</v>
      </c>
      <c r="U866" s="3">
        <f t="shared" si="57"/>
        <v>2.9914804588311969E-5</v>
      </c>
      <c r="V866" s="3">
        <f t="shared" si="59"/>
        <v>2.9914804588311969E-5</v>
      </c>
    </row>
    <row r="867" spans="1:22" x14ac:dyDescent="0.25">
      <c r="A867" s="3" t="s">
        <v>158</v>
      </c>
      <c r="B867" s="3" t="s">
        <v>310</v>
      </c>
      <c r="C867" s="3" t="s">
        <v>9</v>
      </c>
      <c r="D867" s="3" t="s">
        <v>312</v>
      </c>
      <c r="E867" s="3">
        <v>0.56000000000000005</v>
      </c>
      <c r="F867" s="3">
        <v>0.48</v>
      </c>
      <c r="G867" s="3" t="s">
        <v>17</v>
      </c>
      <c r="H867" s="2">
        <v>1180</v>
      </c>
      <c r="I867" s="3" t="s">
        <v>27</v>
      </c>
      <c r="J867" s="2">
        <v>2000</v>
      </c>
      <c r="K867" s="3" t="s">
        <v>269</v>
      </c>
      <c r="L867" s="2">
        <v>7</v>
      </c>
      <c r="M867" s="3">
        <v>9.2189710722594153E-4</v>
      </c>
      <c r="N867" s="3">
        <v>3.4824720384611094</v>
      </c>
      <c r="O867" s="3">
        <v>7.9116111987826577E-3</v>
      </c>
      <c r="P867" s="3">
        <v>1</v>
      </c>
      <c r="Q867" s="3">
        <f t="shared" si="56"/>
        <v>7.9116111987826577E-3</v>
      </c>
      <c r="R867" s="4">
        <f t="shared" si="58"/>
        <v>7.9116111987826577E-3</v>
      </c>
      <c r="S867" s="3">
        <v>1.1372032486019722E-3</v>
      </c>
      <c r="T867" s="3">
        <v>1</v>
      </c>
      <c r="U867" s="3">
        <f t="shared" si="57"/>
        <v>1.1372032486019722E-3</v>
      </c>
      <c r="V867" s="3">
        <f t="shared" si="59"/>
        <v>1.1372032486019722E-3</v>
      </c>
    </row>
    <row r="868" spans="1:22" x14ac:dyDescent="0.25">
      <c r="A868" s="3" t="s">
        <v>158</v>
      </c>
      <c r="B868" s="3" t="s">
        <v>310</v>
      </c>
      <c r="C868" s="3" t="s">
        <v>9</v>
      </c>
      <c r="D868" s="3" t="s">
        <v>197</v>
      </c>
      <c r="E868" s="3">
        <v>0.56000000000000005</v>
      </c>
      <c r="F868" s="3">
        <v>0.48</v>
      </c>
      <c r="G868" s="3" t="s">
        <v>19</v>
      </c>
      <c r="H868" s="2">
        <v>1190</v>
      </c>
      <c r="I868" s="3" t="s">
        <v>28</v>
      </c>
      <c r="J868" s="2">
        <v>1190</v>
      </c>
      <c r="K868" s="3" t="s">
        <v>19</v>
      </c>
      <c r="L868" s="2">
        <v>78</v>
      </c>
      <c r="M868" s="3">
        <v>13.625063046730855</v>
      </c>
      <c r="N868" s="3">
        <v>49992.746062737722</v>
      </c>
      <c r="O868" s="3">
        <v>102.28537569031339</v>
      </c>
      <c r="P868" s="3">
        <v>1</v>
      </c>
      <c r="Q868" s="3">
        <f t="shared" si="56"/>
        <v>102.28537569031339</v>
      </c>
      <c r="R868" s="4">
        <f t="shared" si="58"/>
        <v>102.28537569031339</v>
      </c>
      <c r="S868" s="3">
        <v>14.131755644783791</v>
      </c>
      <c r="T868" s="3">
        <v>1</v>
      </c>
      <c r="U868" s="3">
        <f t="shared" si="57"/>
        <v>14.131755644783791</v>
      </c>
      <c r="V868" s="3">
        <f t="shared" si="59"/>
        <v>14.131755644783791</v>
      </c>
    </row>
    <row r="869" spans="1:22" x14ac:dyDescent="0.25">
      <c r="A869" s="3" t="s">
        <v>158</v>
      </c>
      <c r="B869" s="3" t="s">
        <v>8</v>
      </c>
      <c r="C869" s="3" t="s">
        <v>9</v>
      </c>
      <c r="D869" s="3" t="s">
        <v>197</v>
      </c>
      <c r="E869" s="3">
        <v>0.56000000000000005</v>
      </c>
      <c r="F869" s="3">
        <v>0.48</v>
      </c>
      <c r="G869" s="3" t="s">
        <v>183</v>
      </c>
      <c r="H869" s="2">
        <v>1190</v>
      </c>
      <c r="I869" s="3" t="s">
        <v>28</v>
      </c>
      <c r="J869" s="2">
        <v>1190</v>
      </c>
      <c r="K869" s="3" t="s">
        <v>199</v>
      </c>
      <c r="L869" s="2">
        <v>115</v>
      </c>
      <c r="M869" s="3">
        <v>29.602022073537068</v>
      </c>
      <c r="N869" s="3">
        <v>102815.08954633669</v>
      </c>
      <c r="O869" s="3">
        <v>168.22561563325286</v>
      </c>
      <c r="P869" s="3">
        <f>1-0.712</f>
        <v>0.28800000000000003</v>
      </c>
      <c r="Q869" s="3">
        <f t="shared" si="56"/>
        <v>48.448977302376832</v>
      </c>
      <c r="R869" s="4">
        <f t="shared" si="58"/>
        <v>48.448977302376832</v>
      </c>
      <c r="S869" s="3">
        <v>23.222041114031722</v>
      </c>
      <c r="T869" s="3">
        <f>1-0.531</f>
        <v>0.46899999999999997</v>
      </c>
      <c r="U869" s="3">
        <f t="shared" si="57"/>
        <v>10.891137282480877</v>
      </c>
      <c r="V869" s="3">
        <f t="shared" si="59"/>
        <v>10.891137282480877</v>
      </c>
    </row>
    <row r="870" spans="1:22" x14ac:dyDescent="0.25">
      <c r="A870" s="3" t="s">
        <v>158</v>
      </c>
      <c r="B870" s="3" t="s">
        <v>310</v>
      </c>
      <c r="C870" s="3" t="s">
        <v>9</v>
      </c>
      <c r="D870" s="3" t="s">
        <v>197</v>
      </c>
      <c r="E870" s="3">
        <v>0.56000000000000005</v>
      </c>
      <c r="F870" s="3">
        <v>0.48</v>
      </c>
      <c r="G870" s="3" t="s">
        <v>320</v>
      </c>
      <c r="H870" s="2">
        <v>1190</v>
      </c>
      <c r="I870" s="3" t="s">
        <v>28</v>
      </c>
      <c r="J870" s="2">
        <v>1190</v>
      </c>
      <c r="K870" s="3" t="s">
        <v>314</v>
      </c>
      <c r="L870" s="2">
        <v>78</v>
      </c>
      <c r="M870" s="3">
        <v>33.267256000278152</v>
      </c>
      <c r="N870" s="3">
        <v>125799.78755794016</v>
      </c>
      <c r="O870" s="3">
        <v>236.73044981094037</v>
      </c>
      <c r="P870" s="3">
        <v>1</v>
      </c>
      <c r="Q870" s="3">
        <f t="shared" si="56"/>
        <v>236.73044981094037</v>
      </c>
      <c r="R870" s="4">
        <f t="shared" si="58"/>
        <v>236.73044981094037</v>
      </c>
      <c r="S870" s="3">
        <v>32.241512223652805</v>
      </c>
      <c r="T870" s="3">
        <v>1</v>
      </c>
      <c r="U870" s="3">
        <f t="shared" si="57"/>
        <v>32.241512223652805</v>
      </c>
      <c r="V870" s="3">
        <f t="shared" si="59"/>
        <v>32.241512223652805</v>
      </c>
    </row>
    <row r="871" spans="1:22" x14ac:dyDescent="0.25">
      <c r="A871" s="3" t="s">
        <v>158</v>
      </c>
      <c r="B871" s="3" t="s">
        <v>351</v>
      </c>
      <c r="C871" s="3" t="s">
        <v>352</v>
      </c>
      <c r="D871" s="3" t="s">
        <v>353</v>
      </c>
      <c r="E871" s="3">
        <v>0.36</v>
      </c>
      <c r="F871" s="3">
        <v>0.57999999999999996</v>
      </c>
      <c r="G871" s="3" t="s">
        <v>283</v>
      </c>
      <c r="H871" s="2">
        <v>1190</v>
      </c>
      <c r="I871" s="3" t="s">
        <v>28</v>
      </c>
      <c r="J871" s="2">
        <v>1190</v>
      </c>
      <c r="K871" s="3" t="s">
        <v>287</v>
      </c>
      <c r="L871" s="2">
        <v>10</v>
      </c>
      <c r="M871" s="3">
        <v>1.2922679527166865</v>
      </c>
      <c r="N871" s="3">
        <v>5045.5788634290557</v>
      </c>
      <c r="O871" s="3">
        <v>10.43325609487699</v>
      </c>
      <c r="P871" s="3">
        <v>1</v>
      </c>
      <c r="Q871" s="3">
        <f t="shared" si="56"/>
        <v>10.43325609487699</v>
      </c>
      <c r="R871" s="4">
        <f t="shared" si="58"/>
        <v>10.43325609487699</v>
      </c>
      <c r="S871" s="3">
        <v>1.4838657655536556</v>
      </c>
      <c r="T871" s="3">
        <v>1</v>
      </c>
      <c r="U871" s="3">
        <f t="shared" si="57"/>
        <v>1.4838657655536556</v>
      </c>
      <c r="V871" s="3">
        <f t="shared" si="59"/>
        <v>1.4838657655536556</v>
      </c>
    </row>
    <row r="872" spans="1:22" x14ac:dyDescent="0.25">
      <c r="A872" s="3" t="s">
        <v>158</v>
      </c>
      <c r="B872" s="3" t="s">
        <v>89</v>
      </c>
      <c r="C872" s="3" t="s">
        <v>9</v>
      </c>
      <c r="D872" s="3" t="s">
        <v>262</v>
      </c>
      <c r="E872" s="3">
        <v>0.56000000000000005</v>
      </c>
      <c r="F872" s="3">
        <v>0.48</v>
      </c>
      <c r="G872" s="3" t="s">
        <v>283</v>
      </c>
      <c r="H872" s="2">
        <v>1190</v>
      </c>
      <c r="I872" s="3" t="s">
        <v>28</v>
      </c>
      <c r="J872" s="2">
        <v>1190</v>
      </c>
      <c r="K872" s="3" t="s">
        <v>263</v>
      </c>
      <c r="L872" s="2">
        <v>18</v>
      </c>
      <c r="M872" s="3">
        <v>1.1179154570801351</v>
      </c>
      <c r="N872" s="3">
        <v>4381.2238169775501</v>
      </c>
      <c r="O872" s="3">
        <v>9.3170899992872709</v>
      </c>
      <c r="P872" s="3">
        <v>1</v>
      </c>
      <c r="Q872" s="3">
        <f t="shared" si="56"/>
        <v>9.3170899992872709</v>
      </c>
      <c r="R872" s="4">
        <f t="shared" si="58"/>
        <v>9.3170899992872709</v>
      </c>
      <c r="S872" s="3">
        <v>1.2458654902860646</v>
      </c>
      <c r="T872" s="3">
        <v>1</v>
      </c>
      <c r="U872" s="3">
        <f t="shared" si="57"/>
        <v>1.2458654902860646</v>
      </c>
      <c r="V872" s="3">
        <f t="shared" si="59"/>
        <v>1.2458654902860646</v>
      </c>
    </row>
    <row r="873" spans="1:22" x14ac:dyDescent="0.25">
      <c r="A873" s="3" t="s">
        <v>158</v>
      </c>
      <c r="B873" s="3" t="s">
        <v>351</v>
      </c>
      <c r="C873" s="3" t="s">
        <v>352</v>
      </c>
      <c r="D873" s="3" t="s">
        <v>353</v>
      </c>
      <c r="E873" s="3">
        <v>0.36</v>
      </c>
      <c r="F873" s="3">
        <v>0.57999999999999996</v>
      </c>
      <c r="G873" s="3" t="s">
        <v>283</v>
      </c>
      <c r="H873" s="2">
        <v>1190</v>
      </c>
      <c r="I873" s="3" t="s">
        <v>28</v>
      </c>
      <c r="J873" s="2">
        <v>1190</v>
      </c>
      <c r="K873" s="3" t="s">
        <v>263</v>
      </c>
      <c r="L873" s="2">
        <v>1</v>
      </c>
      <c r="M873" s="3">
        <v>7.5236470062207877E-5</v>
      </c>
      <c r="N873" s="3">
        <v>0.2918630319543572</v>
      </c>
      <c r="O873" s="3">
        <v>6.3542201524334528E-4</v>
      </c>
      <c r="P873" s="3">
        <v>1</v>
      </c>
      <c r="Q873" s="3">
        <f t="shared" si="56"/>
        <v>6.3542201524334528E-4</v>
      </c>
      <c r="R873" s="4">
        <f t="shared" si="58"/>
        <v>6.3542201524334528E-4</v>
      </c>
      <c r="S873" s="3">
        <v>8.7152423713413444E-5</v>
      </c>
      <c r="T873" s="3">
        <v>1</v>
      </c>
      <c r="U873" s="3">
        <f t="shared" si="57"/>
        <v>8.7152423713413444E-5</v>
      </c>
      <c r="V873" s="3">
        <f t="shared" si="59"/>
        <v>8.7152423713413444E-5</v>
      </c>
    </row>
    <row r="874" spans="1:22" x14ac:dyDescent="0.25">
      <c r="A874" s="3" t="s">
        <v>158</v>
      </c>
      <c r="B874" s="3" t="s">
        <v>89</v>
      </c>
      <c r="C874" s="3" t="s">
        <v>9</v>
      </c>
      <c r="D874" s="3" t="s">
        <v>262</v>
      </c>
      <c r="E874" s="3">
        <v>0.56000000000000005</v>
      </c>
      <c r="F874" s="3">
        <v>0.48</v>
      </c>
      <c r="G874" s="3" t="s">
        <v>264</v>
      </c>
      <c r="H874" s="2">
        <v>1190</v>
      </c>
      <c r="I874" s="3" t="s">
        <v>28</v>
      </c>
      <c r="J874" s="2">
        <v>1190</v>
      </c>
      <c r="K874" s="3" t="s">
        <v>264</v>
      </c>
      <c r="L874" s="2">
        <v>500</v>
      </c>
      <c r="M874" s="3">
        <v>176.79368598333789</v>
      </c>
      <c r="N874" s="3">
        <v>669450.30574506498</v>
      </c>
      <c r="O874" s="3">
        <v>1295.5543015883095</v>
      </c>
      <c r="P874" s="3">
        <v>1</v>
      </c>
      <c r="Q874" s="3">
        <f t="shared" si="56"/>
        <v>1295.5543015883095</v>
      </c>
      <c r="R874" s="4">
        <f t="shared" si="58"/>
        <v>1295.5543015883095</v>
      </c>
      <c r="S874" s="3">
        <v>176.10623674097945</v>
      </c>
      <c r="T874" s="3">
        <v>1</v>
      </c>
      <c r="U874" s="3">
        <f t="shared" si="57"/>
        <v>176.10623674097945</v>
      </c>
      <c r="V874" s="3">
        <f t="shared" si="59"/>
        <v>176.10623674097945</v>
      </c>
    </row>
    <row r="875" spans="1:22" x14ac:dyDescent="0.25">
      <c r="A875" s="3" t="s">
        <v>158</v>
      </c>
      <c r="B875" s="3" t="s">
        <v>310</v>
      </c>
      <c r="C875" s="3" t="s">
        <v>9</v>
      </c>
      <c r="D875" s="3" t="s">
        <v>312</v>
      </c>
      <c r="E875" s="3">
        <v>0.56000000000000005</v>
      </c>
      <c r="F875" s="3">
        <v>0.48</v>
      </c>
      <c r="G875" s="3" t="s">
        <v>264</v>
      </c>
      <c r="H875" s="2">
        <v>1190</v>
      </c>
      <c r="I875" s="3" t="s">
        <v>28</v>
      </c>
      <c r="J875" s="2">
        <v>1190</v>
      </c>
      <c r="K875" s="3" t="s">
        <v>264</v>
      </c>
      <c r="L875" s="2">
        <v>321</v>
      </c>
      <c r="M875" s="3">
        <v>144.34997822768989</v>
      </c>
      <c r="N875" s="3">
        <v>549340.59018060111</v>
      </c>
      <c r="O875" s="3">
        <v>1113.8224192796824</v>
      </c>
      <c r="P875" s="3">
        <v>1</v>
      </c>
      <c r="Q875" s="3">
        <f t="shared" si="56"/>
        <v>1113.8224192796824</v>
      </c>
      <c r="R875" s="4">
        <f t="shared" si="58"/>
        <v>1113.8224192796824</v>
      </c>
      <c r="S875" s="3">
        <v>148.67554268423206</v>
      </c>
      <c r="T875" s="3">
        <v>1</v>
      </c>
      <c r="U875" s="3">
        <f t="shared" si="57"/>
        <v>148.67554268423206</v>
      </c>
      <c r="V875" s="3">
        <f t="shared" si="59"/>
        <v>148.67554268423206</v>
      </c>
    </row>
    <row r="876" spans="1:22" x14ac:dyDescent="0.25">
      <c r="A876" s="3" t="s">
        <v>158</v>
      </c>
      <c r="B876" s="3" t="s">
        <v>310</v>
      </c>
      <c r="C876" s="3" t="s">
        <v>9</v>
      </c>
      <c r="D876" s="3" t="s">
        <v>197</v>
      </c>
      <c r="E876" s="3">
        <v>0.56000000000000005</v>
      </c>
      <c r="F876" s="3">
        <v>0.48</v>
      </c>
      <c r="G876" s="3" t="s">
        <v>264</v>
      </c>
      <c r="H876" s="2">
        <v>1190</v>
      </c>
      <c r="I876" s="3" t="s">
        <v>28</v>
      </c>
      <c r="J876" s="2">
        <v>1190</v>
      </c>
      <c r="K876" s="3" t="s">
        <v>264</v>
      </c>
      <c r="L876" s="2">
        <v>37</v>
      </c>
      <c r="M876" s="3">
        <v>7.697828049581485</v>
      </c>
      <c r="N876" s="3">
        <v>26557.991713903448</v>
      </c>
      <c r="O876" s="3">
        <v>51.071019616773178</v>
      </c>
      <c r="P876" s="3">
        <v>1</v>
      </c>
      <c r="Q876" s="3">
        <f t="shared" si="56"/>
        <v>51.071019616773178</v>
      </c>
      <c r="R876" s="4">
        <f t="shared" si="58"/>
        <v>51.071019616773178</v>
      </c>
      <c r="S876" s="3">
        <v>6.829773017961644</v>
      </c>
      <c r="T876" s="3">
        <v>1</v>
      </c>
      <c r="U876" s="3">
        <f t="shared" si="57"/>
        <v>6.829773017961644</v>
      </c>
      <c r="V876" s="3">
        <f t="shared" si="59"/>
        <v>6.829773017961644</v>
      </c>
    </row>
    <row r="877" spans="1:22" x14ac:dyDescent="0.25">
      <c r="A877" s="3" t="s">
        <v>158</v>
      </c>
      <c r="B877" s="3" t="s">
        <v>351</v>
      </c>
      <c r="C877" s="3" t="s">
        <v>352</v>
      </c>
      <c r="D877" s="3" t="s">
        <v>353</v>
      </c>
      <c r="E877" s="3">
        <v>0.36</v>
      </c>
      <c r="F877" s="3">
        <v>0.57999999999999996</v>
      </c>
      <c r="G877" s="3" t="s">
        <v>264</v>
      </c>
      <c r="H877" s="2">
        <v>1190</v>
      </c>
      <c r="I877" s="3" t="s">
        <v>28</v>
      </c>
      <c r="J877" s="2">
        <v>1190</v>
      </c>
      <c r="K877" s="3" t="s">
        <v>264</v>
      </c>
      <c r="L877" s="2">
        <v>2</v>
      </c>
      <c r="M877" s="3">
        <v>3.8079785646421335E-3</v>
      </c>
      <c r="N877" s="3">
        <v>14.684679935717194</v>
      </c>
      <c r="O877" s="3">
        <v>2.9370145485425304E-2</v>
      </c>
      <c r="P877" s="3">
        <v>1</v>
      </c>
      <c r="Q877" s="3">
        <f t="shared" si="56"/>
        <v>2.9370145485425304E-2</v>
      </c>
      <c r="R877" s="4">
        <f t="shared" si="58"/>
        <v>2.9370145485425304E-2</v>
      </c>
      <c r="S877" s="3">
        <v>4.0081651164100025E-3</v>
      </c>
      <c r="T877" s="3">
        <v>1</v>
      </c>
      <c r="U877" s="3">
        <f t="shared" si="57"/>
        <v>4.0081651164100025E-3</v>
      </c>
      <c r="V877" s="3">
        <f t="shared" si="59"/>
        <v>4.0081651164100025E-3</v>
      </c>
    </row>
    <row r="878" spans="1:22" x14ac:dyDescent="0.25">
      <c r="A878" s="3" t="s">
        <v>158</v>
      </c>
      <c r="B878" s="3" t="s">
        <v>89</v>
      </c>
      <c r="C878" s="3" t="s">
        <v>9</v>
      </c>
      <c r="D878" s="3" t="s">
        <v>262</v>
      </c>
      <c r="E878" s="3">
        <v>0.56000000000000005</v>
      </c>
      <c r="F878" s="3">
        <v>0.48</v>
      </c>
      <c r="G878" s="3" t="s">
        <v>296</v>
      </c>
      <c r="H878" s="2">
        <v>1190</v>
      </c>
      <c r="I878" s="3" t="s">
        <v>28</v>
      </c>
      <c r="J878" s="2">
        <v>1190</v>
      </c>
      <c r="K878" s="3" t="s">
        <v>265</v>
      </c>
      <c r="L878" s="2">
        <v>10</v>
      </c>
      <c r="M878" s="3">
        <v>0.20764513713852029</v>
      </c>
      <c r="N878" s="3">
        <v>855.57431884614186</v>
      </c>
      <c r="O878" s="3">
        <v>1.9926704472488981</v>
      </c>
      <c r="P878" s="3">
        <v>1</v>
      </c>
      <c r="Q878" s="3">
        <f t="shared" si="56"/>
        <v>1.9926704472488981</v>
      </c>
      <c r="R878" s="4">
        <f t="shared" si="58"/>
        <v>1.9926704472488981</v>
      </c>
      <c r="S878" s="3">
        <v>0.27940012909140721</v>
      </c>
      <c r="T878" s="3">
        <v>1</v>
      </c>
      <c r="U878" s="3">
        <f t="shared" si="57"/>
        <v>0.27940012909140721</v>
      </c>
      <c r="V878" s="3">
        <f t="shared" si="59"/>
        <v>0.27940012909140721</v>
      </c>
    </row>
    <row r="879" spans="1:22" x14ac:dyDescent="0.25">
      <c r="A879" s="3" t="s">
        <v>158</v>
      </c>
      <c r="B879" s="3" t="s">
        <v>8</v>
      </c>
      <c r="C879" s="3" t="s">
        <v>9</v>
      </c>
      <c r="D879" s="3" t="s">
        <v>197</v>
      </c>
      <c r="E879" s="3">
        <v>0.56000000000000005</v>
      </c>
      <c r="F879" s="3">
        <v>0.48</v>
      </c>
      <c r="G879" s="3" t="s">
        <v>250</v>
      </c>
      <c r="H879" s="2">
        <v>1190</v>
      </c>
      <c r="I879" s="3" t="s">
        <v>28</v>
      </c>
      <c r="J879" s="2">
        <v>1190</v>
      </c>
      <c r="K879" s="3" t="s">
        <v>207</v>
      </c>
      <c r="L879" s="2">
        <v>18</v>
      </c>
      <c r="M879" s="3">
        <v>1.960227890823137</v>
      </c>
      <c r="N879" s="3">
        <v>6437.2693376026955</v>
      </c>
      <c r="O879" s="3">
        <v>13.477769900653591</v>
      </c>
      <c r="P879" s="3">
        <f>1-0.712</f>
        <v>0.28800000000000003</v>
      </c>
      <c r="Q879" s="3">
        <f t="shared" si="56"/>
        <v>3.8815977313882346</v>
      </c>
      <c r="R879" s="4">
        <f t="shared" si="58"/>
        <v>3.8815977313882346</v>
      </c>
      <c r="S879" s="3">
        <v>1.9779288650561944</v>
      </c>
      <c r="T879" s="3">
        <f>1-0.531</f>
        <v>0.46899999999999997</v>
      </c>
      <c r="U879" s="3">
        <f t="shared" si="57"/>
        <v>0.92764863771135508</v>
      </c>
      <c r="V879" s="3">
        <f t="shared" si="59"/>
        <v>0.92764863771135508</v>
      </c>
    </row>
    <row r="880" spans="1:22" x14ac:dyDescent="0.25">
      <c r="A880" s="3" t="s">
        <v>158</v>
      </c>
      <c r="B880" s="3" t="s">
        <v>89</v>
      </c>
      <c r="C880" s="3" t="s">
        <v>9</v>
      </c>
      <c r="D880" s="3" t="s">
        <v>262</v>
      </c>
      <c r="E880" s="3">
        <v>0.56000000000000005</v>
      </c>
      <c r="F880" s="3">
        <v>0.48</v>
      </c>
      <c r="G880" s="3" t="s">
        <v>272</v>
      </c>
      <c r="H880" s="2">
        <v>1190</v>
      </c>
      <c r="I880" s="3" t="s">
        <v>28</v>
      </c>
      <c r="J880" s="2">
        <v>1190</v>
      </c>
      <c r="K880" s="3" t="s">
        <v>272</v>
      </c>
      <c r="L880" s="2">
        <v>1</v>
      </c>
      <c r="M880" s="3">
        <v>8.2424382815164289E-5</v>
      </c>
      <c r="N880" s="3">
        <v>0.31647038126850036</v>
      </c>
      <c r="O880" s="3">
        <v>6.3225754723532563E-4</v>
      </c>
      <c r="P880" s="3">
        <v>1</v>
      </c>
      <c r="Q880" s="3">
        <f t="shared" si="56"/>
        <v>6.3225754723532563E-4</v>
      </c>
      <c r="R880" s="4">
        <f t="shared" si="58"/>
        <v>6.3225754723532563E-4</v>
      </c>
      <c r="S880" s="3">
        <v>8.6306876119710699E-5</v>
      </c>
      <c r="T880" s="3">
        <v>1</v>
      </c>
      <c r="U880" s="3">
        <f t="shared" si="57"/>
        <v>8.6306876119710699E-5</v>
      </c>
      <c r="V880" s="3">
        <f t="shared" si="59"/>
        <v>8.6306876119710699E-5</v>
      </c>
    </row>
    <row r="881" spans="1:22" x14ac:dyDescent="0.25">
      <c r="A881" s="3" t="s">
        <v>158</v>
      </c>
      <c r="B881" s="3" t="s">
        <v>351</v>
      </c>
      <c r="C881" s="3" t="s">
        <v>352</v>
      </c>
      <c r="D881" s="3" t="s">
        <v>353</v>
      </c>
      <c r="E881" s="3">
        <v>0.36</v>
      </c>
      <c r="F881" s="3">
        <v>0.57999999999999996</v>
      </c>
      <c r="G881" s="3" t="s">
        <v>272</v>
      </c>
      <c r="H881" s="2">
        <v>1190</v>
      </c>
      <c r="I881" s="3" t="s">
        <v>28</v>
      </c>
      <c r="J881" s="2">
        <v>1190</v>
      </c>
      <c r="K881" s="3" t="s">
        <v>272</v>
      </c>
      <c r="L881" s="2">
        <v>29</v>
      </c>
      <c r="M881" s="3">
        <v>9.429037917539274</v>
      </c>
      <c r="N881" s="3">
        <v>36122.46363984928</v>
      </c>
      <c r="O881" s="3">
        <v>73.581787937008031</v>
      </c>
      <c r="P881" s="3">
        <v>1</v>
      </c>
      <c r="Q881" s="3">
        <f t="shared" si="56"/>
        <v>73.581787937008031</v>
      </c>
      <c r="R881" s="4">
        <f t="shared" si="58"/>
        <v>73.581787937008031</v>
      </c>
      <c r="S881" s="3">
        <v>10.136810681624512</v>
      </c>
      <c r="T881" s="3">
        <v>1</v>
      </c>
      <c r="U881" s="3">
        <f t="shared" si="57"/>
        <v>10.136810681624512</v>
      </c>
      <c r="V881" s="3">
        <f t="shared" si="59"/>
        <v>10.136810681624512</v>
      </c>
    </row>
    <row r="882" spans="1:22" x14ac:dyDescent="0.25">
      <c r="A882" s="3" t="s">
        <v>158</v>
      </c>
      <c r="B882" s="3" t="s">
        <v>8</v>
      </c>
      <c r="C882" s="3" t="s">
        <v>9</v>
      </c>
      <c r="D882" s="3" t="s">
        <v>197</v>
      </c>
      <c r="E882" s="3">
        <v>0.56000000000000005</v>
      </c>
      <c r="F882" s="3">
        <v>0.48</v>
      </c>
      <c r="G882" s="3" t="s">
        <v>163</v>
      </c>
      <c r="H882" s="2">
        <v>1190</v>
      </c>
      <c r="I882" s="3" t="s">
        <v>28</v>
      </c>
      <c r="J882" s="2">
        <v>1190</v>
      </c>
      <c r="K882" s="3" t="s">
        <v>164</v>
      </c>
      <c r="L882" s="2">
        <v>225</v>
      </c>
      <c r="M882" s="3">
        <v>65.187351072064217</v>
      </c>
      <c r="N882" s="3">
        <v>251838.67636319844</v>
      </c>
      <c r="O882" s="3">
        <v>486.92182880545437</v>
      </c>
      <c r="P882" s="3">
        <v>1</v>
      </c>
      <c r="Q882" s="3">
        <f t="shared" si="56"/>
        <v>486.92182880545437</v>
      </c>
      <c r="R882" s="4">
        <f t="shared" si="58"/>
        <v>486.92182880545437</v>
      </c>
      <c r="S882" s="3">
        <v>67.516738754738086</v>
      </c>
      <c r="T882" s="3">
        <v>1</v>
      </c>
      <c r="U882" s="3">
        <f t="shared" si="57"/>
        <v>67.516738754738086</v>
      </c>
      <c r="V882" s="3">
        <f t="shared" si="59"/>
        <v>67.516738754738086</v>
      </c>
    </row>
    <row r="883" spans="1:22" x14ac:dyDescent="0.25">
      <c r="A883" s="3" t="s">
        <v>158</v>
      </c>
      <c r="B883" s="3" t="s">
        <v>310</v>
      </c>
      <c r="C883" s="3" t="s">
        <v>9</v>
      </c>
      <c r="D883" s="3" t="s">
        <v>197</v>
      </c>
      <c r="E883" s="3">
        <v>0.56000000000000005</v>
      </c>
      <c r="F883" s="3">
        <v>0.48</v>
      </c>
      <c r="G883" s="3" t="s">
        <v>163</v>
      </c>
      <c r="H883" s="2">
        <v>1190</v>
      </c>
      <c r="I883" s="3" t="s">
        <v>28</v>
      </c>
      <c r="J883" s="2">
        <v>1190</v>
      </c>
      <c r="K883" s="3" t="s">
        <v>164</v>
      </c>
      <c r="L883" s="2">
        <v>365</v>
      </c>
      <c r="M883" s="3">
        <v>160.6051107581325</v>
      </c>
      <c r="N883" s="3">
        <v>577996.56671087269</v>
      </c>
      <c r="O883" s="3">
        <v>1067.9693726956991</v>
      </c>
      <c r="P883" s="3">
        <v>1</v>
      </c>
      <c r="Q883" s="3">
        <f t="shared" si="56"/>
        <v>1067.9693726956991</v>
      </c>
      <c r="R883" s="4">
        <f t="shared" si="58"/>
        <v>1067.9693726956991</v>
      </c>
      <c r="S883" s="3">
        <v>144.85412708203802</v>
      </c>
      <c r="T883" s="3">
        <v>1</v>
      </c>
      <c r="U883" s="3">
        <f t="shared" si="57"/>
        <v>144.85412708203802</v>
      </c>
      <c r="V883" s="3">
        <f t="shared" si="59"/>
        <v>144.85412708203802</v>
      </c>
    </row>
    <row r="884" spans="1:22" x14ac:dyDescent="0.25">
      <c r="A884" s="3" t="s">
        <v>158</v>
      </c>
      <c r="B884" s="3" t="s">
        <v>89</v>
      </c>
      <c r="C884" s="3" t="s">
        <v>9</v>
      </c>
      <c r="D884" s="3" t="s">
        <v>262</v>
      </c>
      <c r="E884" s="3">
        <v>0.56000000000000005</v>
      </c>
      <c r="F884" s="3">
        <v>0.48</v>
      </c>
      <c r="G884" s="3" t="s">
        <v>17</v>
      </c>
      <c r="H884" s="2">
        <v>1190</v>
      </c>
      <c r="I884" s="3" t="s">
        <v>28</v>
      </c>
      <c r="J884" s="2">
        <v>2000</v>
      </c>
      <c r="K884" s="3" t="s">
        <v>263</v>
      </c>
      <c r="L884" s="2">
        <v>2</v>
      </c>
      <c r="M884" s="3">
        <v>4.6060046303671864E-5</v>
      </c>
      <c r="N884" s="3">
        <v>0.14490509190590217</v>
      </c>
      <c r="O884" s="3">
        <v>3.5994493266651168E-4</v>
      </c>
      <c r="P884" s="3">
        <v>1</v>
      </c>
      <c r="Q884" s="3">
        <f t="shared" si="56"/>
        <v>3.5994493266651168E-4</v>
      </c>
      <c r="R884" s="4">
        <f t="shared" si="58"/>
        <v>3.5994493266651168E-4</v>
      </c>
      <c r="S884" s="3">
        <v>4.327351068813233E-5</v>
      </c>
      <c r="T884" s="3">
        <v>1</v>
      </c>
      <c r="U884" s="3">
        <f t="shared" si="57"/>
        <v>4.327351068813233E-5</v>
      </c>
      <c r="V884" s="3">
        <f t="shared" si="59"/>
        <v>4.327351068813233E-5</v>
      </c>
    </row>
    <row r="885" spans="1:22" x14ac:dyDescent="0.25">
      <c r="A885" s="3" t="s">
        <v>158</v>
      </c>
      <c r="B885" s="3" t="s">
        <v>89</v>
      </c>
      <c r="C885" s="3" t="s">
        <v>9</v>
      </c>
      <c r="D885" s="3" t="s">
        <v>262</v>
      </c>
      <c r="E885" s="3">
        <v>0.56000000000000005</v>
      </c>
      <c r="F885" s="3">
        <v>0.48</v>
      </c>
      <c r="G885" s="3" t="s">
        <v>17</v>
      </c>
      <c r="H885" s="2">
        <v>1190</v>
      </c>
      <c r="I885" s="3" t="s">
        <v>28</v>
      </c>
      <c r="J885" s="2">
        <v>2000</v>
      </c>
      <c r="K885" s="3" t="s">
        <v>264</v>
      </c>
      <c r="L885" s="2">
        <v>25</v>
      </c>
      <c r="M885" s="3">
        <v>2.6778947306804059E-2</v>
      </c>
      <c r="N885" s="3">
        <v>86.678079558135238</v>
      </c>
      <c r="O885" s="3">
        <v>0.18663879877827766</v>
      </c>
      <c r="P885" s="3">
        <v>1</v>
      </c>
      <c r="Q885" s="3">
        <f t="shared" si="56"/>
        <v>0.18663879877827766</v>
      </c>
      <c r="R885" s="4">
        <f t="shared" si="58"/>
        <v>0.18663879877827766</v>
      </c>
      <c r="S885" s="3">
        <v>2.5604809439404002E-2</v>
      </c>
      <c r="T885" s="3">
        <v>1</v>
      </c>
      <c r="U885" s="3">
        <f t="shared" si="57"/>
        <v>2.5604809439404002E-2</v>
      </c>
      <c r="V885" s="3">
        <f t="shared" si="59"/>
        <v>2.5604809439404002E-2</v>
      </c>
    </row>
    <row r="886" spans="1:22" x14ac:dyDescent="0.25">
      <c r="A886" s="3" t="s">
        <v>158</v>
      </c>
      <c r="B886" s="3" t="s">
        <v>310</v>
      </c>
      <c r="C886" s="3" t="s">
        <v>9</v>
      </c>
      <c r="D886" s="3" t="s">
        <v>312</v>
      </c>
      <c r="E886" s="3">
        <v>0.56000000000000005</v>
      </c>
      <c r="F886" s="3">
        <v>0.48</v>
      </c>
      <c r="G886" s="3" t="s">
        <v>17</v>
      </c>
      <c r="H886" s="2">
        <v>1190</v>
      </c>
      <c r="I886" s="3" t="s">
        <v>28</v>
      </c>
      <c r="J886" s="2">
        <v>2000</v>
      </c>
      <c r="K886" s="3" t="s">
        <v>264</v>
      </c>
      <c r="L886" s="2">
        <v>17</v>
      </c>
      <c r="M886" s="3">
        <v>3.6932200036711251E-3</v>
      </c>
      <c r="N886" s="3">
        <v>12.006517539070273</v>
      </c>
      <c r="O886" s="3">
        <v>2.854825681407731E-2</v>
      </c>
      <c r="P886" s="3">
        <v>1</v>
      </c>
      <c r="Q886" s="3">
        <f t="shared" si="56"/>
        <v>2.854825681407731E-2</v>
      </c>
      <c r="R886" s="4">
        <f t="shared" si="58"/>
        <v>2.854825681407731E-2</v>
      </c>
      <c r="S886" s="3">
        <v>3.3776618540008736E-3</v>
      </c>
      <c r="T886" s="3">
        <v>1</v>
      </c>
      <c r="U886" s="3">
        <f t="shared" si="57"/>
        <v>3.3776618540008736E-3</v>
      </c>
      <c r="V886" s="3">
        <f t="shared" si="59"/>
        <v>3.3776618540008736E-3</v>
      </c>
    </row>
    <row r="887" spans="1:22" x14ac:dyDescent="0.25">
      <c r="A887" s="3" t="s">
        <v>158</v>
      </c>
      <c r="B887" s="3" t="s">
        <v>310</v>
      </c>
      <c r="C887" s="3" t="s">
        <v>9</v>
      </c>
      <c r="D887" s="3" t="s">
        <v>197</v>
      </c>
      <c r="E887" s="3">
        <v>0.56000000000000005</v>
      </c>
      <c r="F887" s="3">
        <v>0.48</v>
      </c>
      <c r="G887" s="3" t="s">
        <v>320</v>
      </c>
      <c r="H887" s="2">
        <v>1190</v>
      </c>
      <c r="I887" s="3" t="s">
        <v>28</v>
      </c>
      <c r="J887" s="2">
        <v>3000</v>
      </c>
      <c r="K887" s="3" t="s">
        <v>314</v>
      </c>
      <c r="L887" s="2">
        <v>9</v>
      </c>
      <c r="M887" s="3">
        <v>4.0577193483765386E-2</v>
      </c>
      <c r="N887" s="3">
        <v>150.96730168587743</v>
      </c>
      <c r="O887" s="3">
        <v>0.28236737843431187</v>
      </c>
      <c r="P887" s="3">
        <v>1</v>
      </c>
      <c r="Q887" s="3">
        <f t="shared" si="56"/>
        <v>0.28236737843431187</v>
      </c>
      <c r="R887" s="3">
        <v>0</v>
      </c>
      <c r="S887" s="3">
        <v>3.8057858198413223E-2</v>
      </c>
      <c r="T887" s="3">
        <v>1</v>
      </c>
      <c r="U887" s="3">
        <f t="shared" si="57"/>
        <v>3.8057858198413223E-2</v>
      </c>
      <c r="V887" s="3">
        <v>0</v>
      </c>
    </row>
    <row r="888" spans="1:22" x14ac:dyDescent="0.25">
      <c r="A888" s="3" t="s">
        <v>158</v>
      </c>
      <c r="B888" s="3" t="s">
        <v>8</v>
      </c>
      <c r="C888" s="3" t="s">
        <v>9</v>
      </c>
      <c r="D888" s="3" t="s">
        <v>10</v>
      </c>
      <c r="E888" s="3">
        <v>0.56000000000000005</v>
      </c>
      <c r="F888" s="3">
        <v>0.48</v>
      </c>
      <c r="G888" s="3" t="s">
        <v>19</v>
      </c>
      <c r="H888" s="2">
        <v>1200</v>
      </c>
      <c r="I888" s="3" t="s">
        <v>29</v>
      </c>
      <c r="J888" s="2">
        <v>1200</v>
      </c>
      <c r="K888" s="3" t="s">
        <v>19</v>
      </c>
      <c r="L888" s="2">
        <v>536</v>
      </c>
      <c r="M888" s="3">
        <v>81.943511330823767</v>
      </c>
      <c r="N888" s="3">
        <v>325070.67579879827</v>
      </c>
      <c r="O888" s="3">
        <v>835.4236037498722</v>
      </c>
      <c r="P888" s="3">
        <v>1</v>
      </c>
      <c r="Q888" s="3">
        <f t="shared" si="56"/>
        <v>835.4236037498722</v>
      </c>
      <c r="R888" s="4">
        <f t="shared" ref="R888:R919" si="60">Q888</f>
        <v>835.4236037498722</v>
      </c>
      <c r="S888" s="3">
        <v>127.86626576946048</v>
      </c>
      <c r="T888" s="3">
        <v>1</v>
      </c>
      <c r="U888" s="3">
        <f t="shared" si="57"/>
        <v>127.86626576946048</v>
      </c>
      <c r="V888" s="3">
        <f t="shared" ref="V888:V919" si="61">U888</f>
        <v>127.86626576946048</v>
      </c>
    </row>
    <row r="889" spans="1:22" x14ac:dyDescent="0.25">
      <c r="A889" s="3" t="s">
        <v>158</v>
      </c>
      <c r="B889" s="3" t="s">
        <v>8</v>
      </c>
      <c r="C889" s="3" t="s">
        <v>9</v>
      </c>
      <c r="D889" s="3" t="s">
        <v>197</v>
      </c>
      <c r="E889" s="3">
        <v>0.56000000000000005</v>
      </c>
      <c r="F889" s="3">
        <v>0.48</v>
      </c>
      <c r="G889" s="3" t="s">
        <v>19</v>
      </c>
      <c r="H889" s="2">
        <v>1200</v>
      </c>
      <c r="I889" s="3" t="s">
        <v>29</v>
      </c>
      <c r="J889" s="2">
        <v>1200</v>
      </c>
      <c r="K889" s="3" t="s">
        <v>19</v>
      </c>
      <c r="L889" s="2">
        <v>1953</v>
      </c>
      <c r="M889" s="3">
        <v>245.73292248967118</v>
      </c>
      <c r="N889" s="3">
        <v>883770.38398274139</v>
      </c>
      <c r="O889" s="3">
        <v>2042.5616622212224</v>
      </c>
      <c r="P889" s="3">
        <v>1</v>
      </c>
      <c r="Q889" s="3">
        <f t="shared" si="56"/>
        <v>2042.5616622212224</v>
      </c>
      <c r="R889" s="4">
        <f t="shared" si="60"/>
        <v>2042.5616622212224</v>
      </c>
      <c r="S889" s="3">
        <v>297.34147542729727</v>
      </c>
      <c r="T889" s="3">
        <v>1</v>
      </c>
      <c r="U889" s="3">
        <f t="shared" si="57"/>
        <v>297.34147542729727</v>
      </c>
      <c r="V889" s="3">
        <f t="shared" si="61"/>
        <v>297.34147542729727</v>
      </c>
    </row>
    <row r="890" spans="1:22" x14ac:dyDescent="0.25">
      <c r="A890" s="3" t="s">
        <v>158</v>
      </c>
      <c r="B890" s="3" t="s">
        <v>310</v>
      </c>
      <c r="C890" s="3" t="s">
        <v>9</v>
      </c>
      <c r="D890" s="3" t="s">
        <v>311</v>
      </c>
      <c r="E890" s="3">
        <v>0.56000000000000005</v>
      </c>
      <c r="F890" s="3">
        <v>0.48</v>
      </c>
      <c r="G890" s="3" t="s">
        <v>19</v>
      </c>
      <c r="H890" s="2">
        <v>1200</v>
      </c>
      <c r="I890" s="3" t="s">
        <v>29</v>
      </c>
      <c r="J890" s="2">
        <v>1200</v>
      </c>
      <c r="K890" s="3" t="s">
        <v>19</v>
      </c>
      <c r="L890" s="2">
        <v>109</v>
      </c>
      <c r="M890" s="3">
        <v>45.619594722998279</v>
      </c>
      <c r="N890" s="3">
        <v>163249.42737762048</v>
      </c>
      <c r="O890" s="3">
        <v>421.3792867532303</v>
      </c>
      <c r="P890" s="3">
        <v>1</v>
      </c>
      <c r="Q890" s="3">
        <f t="shared" si="56"/>
        <v>421.3792867532303</v>
      </c>
      <c r="R890" s="4">
        <f t="shared" si="60"/>
        <v>421.3792867532303</v>
      </c>
      <c r="S890" s="3">
        <v>62.559790587740004</v>
      </c>
      <c r="T890" s="3">
        <v>1</v>
      </c>
      <c r="U890" s="3">
        <f t="shared" si="57"/>
        <v>62.559790587740004</v>
      </c>
      <c r="V890" s="3">
        <f t="shared" si="61"/>
        <v>62.559790587740004</v>
      </c>
    </row>
    <row r="891" spans="1:22" x14ac:dyDescent="0.25">
      <c r="A891" s="3" t="s">
        <v>158</v>
      </c>
      <c r="B891" s="3" t="s">
        <v>310</v>
      </c>
      <c r="C891" s="3" t="s">
        <v>9</v>
      </c>
      <c r="D891" s="3" t="s">
        <v>333</v>
      </c>
      <c r="E891" s="3">
        <v>0.56000000000000005</v>
      </c>
      <c r="F891" s="3">
        <v>0.48</v>
      </c>
      <c r="G891" s="3" t="s">
        <v>19</v>
      </c>
      <c r="H891" s="2">
        <v>1200</v>
      </c>
      <c r="I891" s="3" t="s">
        <v>29</v>
      </c>
      <c r="J891" s="2">
        <v>1200</v>
      </c>
      <c r="K891" s="3" t="s">
        <v>19</v>
      </c>
      <c r="L891" s="2">
        <v>647</v>
      </c>
      <c r="M891" s="3">
        <v>115.6423930957575</v>
      </c>
      <c r="N891" s="3">
        <v>428272.12483194016</v>
      </c>
      <c r="O891" s="3">
        <v>1058.1504846141797</v>
      </c>
      <c r="P891" s="3">
        <v>1</v>
      </c>
      <c r="Q891" s="3">
        <f t="shared" si="56"/>
        <v>1058.1504846141797</v>
      </c>
      <c r="R891" s="4">
        <f t="shared" si="60"/>
        <v>1058.1504846141797</v>
      </c>
      <c r="S891" s="3">
        <v>155.65366188143466</v>
      </c>
      <c r="T891" s="3">
        <v>1</v>
      </c>
      <c r="U891" s="3">
        <f t="shared" si="57"/>
        <v>155.65366188143466</v>
      </c>
      <c r="V891" s="3">
        <f t="shared" si="61"/>
        <v>155.65366188143466</v>
      </c>
    </row>
    <row r="892" spans="1:22" x14ac:dyDescent="0.25">
      <c r="A892" s="3" t="s">
        <v>158</v>
      </c>
      <c r="B892" s="3" t="s">
        <v>310</v>
      </c>
      <c r="C892" s="3" t="s">
        <v>9</v>
      </c>
      <c r="D892" s="3" t="s">
        <v>197</v>
      </c>
      <c r="E892" s="3">
        <v>0.56000000000000005</v>
      </c>
      <c r="F892" s="3">
        <v>0.48</v>
      </c>
      <c r="G892" s="3" t="s">
        <v>19</v>
      </c>
      <c r="H892" s="2">
        <v>1200</v>
      </c>
      <c r="I892" s="3" t="s">
        <v>29</v>
      </c>
      <c r="J892" s="2">
        <v>1200</v>
      </c>
      <c r="K892" s="3" t="s">
        <v>19</v>
      </c>
      <c r="L892" s="2">
        <v>759</v>
      </c>
      <c r="M892" s="3">
        <v>153.92685225023186</v>
      </c>
      <c r="N892" s="3">
        <v>566215.30371573707</v>
      </c>
      <c r="O892" s="3">
        <v>1362.6950474141722</v>
      </c>
      <c r="P892" s="3">
        <v>1</v>
      </c>
      <c r="Q892" s="3">
        <f t="shared" si="56"/>
        <v>1362.6950474141722</v>
      </c>
      <c r="R892" s="4">
        <f t="shared" si="60"/>
        <v>1362.6950474141722</v>
      </c>
      <c r="S892" s="3">
        <v>201.89767336906385</v>
      </c>
      <c r="T892" s="3">
        <v>1</v>
      </c>
      <c r="U892" s="3">
        <f t="shared" si="57"/>
        <v>201.89767336906385</v>
      </c>
      <c r="V892" s="3">
        <f t="shared" si="61"/>
        <v>201.89767336906385</v>
      </c>
    </row>
    <row r="893" spans="1:22" x14ac:dyDescent="0.25">
      <c r="A893" s="3" t="s">
        <v>158</v>
      </c>
      <c r="B893" s="3" t="s">
        <v>8</v>
      </c>
      <c r="C893" s="3" t="s">
        <v>9</v>
      </c>
      <c r="D893" s="3" t="s">
        <v>10</v>
      </c>
      <c r="E893" s="3">
        <v>0.56000000000000005</v>
      </c>
      <c r="F893" s="3">
        <v>0.48</v>
      </c>
      <c r="G893" s="3" t="s">
        <v>19</v>
      </c>
      <c r="H893" s="2">
        <v>1200</v>
      </c>
      <c r="I893" s="3" t="s">
        <v>29</v>
      </c>
      <c r="J893" s="2">
        <v>1200</v>
      </c>
      <c r="K893" s="3" t="s">
        <v>168</v>
      </c>
      <c r="L893" s="2">
        <v>9</v>
      </c>
      <c r="M893" s="3">
        <v>0.40705857845304738</v>
      </c>
      <c r="N893" s="3">
        <v>1647.7336773220545</v>
      </c>
      <c r="O893" s="3">
        <v>4.014571777334913</v>
      </c>
      <c r="P893" s="3">
        <f>1-0.712</f>
        <v>0.28800000000000003</v>
      </c>
      <c r="Q893" s="3">
        <f t="shared" si="56"/>
        <v>1.156196671872455</v>
      </c>
      <c r="R893" s="4">
        <f t="shared" si="60"/>
        <v>1.156196671872455</v>
      </c>
      <c r="S893" s="3">
        <v>0.55945426027153811</v>
      </c>
      <c r="T893" s="3">
        <f>1-0.531</f>
        <v>0.46899999999999997</v>
      </c>
      <c r="U893" s="3">
        <f t="shared" si="57"/>
        <v>0.26238404806735138</v>
      </c>
      <c r="V893" s="3">
        <f t="shared" si="61"/>
        <v>0.26238404806735138</v>
      </c>
    </row>
    <row r="894" spans="1:22" x14ac:dyDescent="0.25">
      <c r="A894" s="3" t="s">
        <v>158</v>
      </c>
      <c r="B894" s="3" t="s">
        <v>8</v>
      </c>
      <c r="C894" s="3" t="s">
        <v>9</v>
      </c>
      <c r="D894" s="3" t="s">
        <v>197</v>
      </c>
      <c r="E894" s="3">
        <v>0.56000000000000005</v>
      </c>
      <c r="F894" s="3">
        <v>0.48</v>
      </c>
      <c r="G894" s="3" t="s">
        <v>19</v>
      </c>
      <c r="H894" s="2">
        <v>1200</v>
      </c>
      <c r="I894" s="3" t="s">
        <v>29</v>
      </c>
      <c r="J894" s="2">
        <v>1200</v>
      </c>
      <c r="K894" s="3" t="s">
        <v>168</v>
      </c>
      <c r="L894" s="2">
        <v>1963</v>
      </c>
      <c r="M894" s="3">
        <v>344.99587033864179</v>
      </c>
      <c r="N894" s="3">
        <v>1390306.3813503676</v>
      </c>
      <c r="O894" s="3">
        <v>3402.5678665761629</v>
      </c>
      <c r="P894" s="3">
        <f>1-0.712</f>
        <v>0.28800000000000003</v>
      </c>
      <c r="Q894" s="3">
        <f t="shared" si="56"/>
        <v>979.93954557393499</v>
      </c>
      <c r="R894" s="4">
        <f t="shared" si="60"/>
        <v>979.93954557393499</v>
      </c>
      <c r="S894" s="3">
        <v>499.38283026507054</v>
      </c>
      <c r="T894" s="3">
        <f>1-0.531</f>
        <v>0.46899999999999997</v>
      </c>
      <c r="U894" s="3">
        <f t="shared" si="57"/>
        <v>234.21054739431807</v>
      </c>
      <c r="V894" s="3">
        <f t="shared" si="61"/>
        <v>234.21054739431807</v>
      </c>
    </row>
    <row r="895" spans="1:22" x14ac:dyDescent="0.25">
      <c r="A895" s="3" t="s">
        <v>158</v>
      </c>
      <c r="B895" s="3" t="s">
        <v>310</v>
      </c>
      <c r="C895" s="3" t="s">
        <v>9</v>
      </c>
      <c r="D895" s="3" t="s">
        <v>312</v>
      </c>
      <c r="E895" s="3">
        <v>0.56000000000000005</v>
      </c>
      <c r="F895" s="3">
        <v>0.48</v>
      </c>
      <c r="G895" s="3" t="s">
        <v>275</v>
      </c>
      <c r="H895" s="2">
        <v>1200</v>
      </c>
      <c r="I895" s="3" t="s">
        <v>29</v>
      </c>
      <c r="J895" s="2">
        <v>1200</v>
      </c>
      <c r="K895" s="3" t="s">
        <v>276</v>
      </c>
      <c r="L895" s="2">
        <v>53</v>
      </c>
      <c r="M895" s="3">
        <v>0.55384026470023673</v>
      </c>
      <c r="N895" s="3">
        <v>2000.3638282986399</v>
      </c>
      <c r="O895" s="3">
        <v>4.6932944965956365</v>
      </c>
      <c r="P895" s="3">
        <v>1</v>
      </c>
      <c r="Q895" s="3">
        <f t="shared" si="56"/>
        <v>4.6932944965956365</v>
      </c>
      <c r="R895" s="4">
        <f t="shared" si="60"/>
        <v>4.6932944965956365</v>
      </c>
      <c r="S895" s="3">
        <v>0.64151267205290252</v>
      </c>
      <c r="T895" s="3">
        <v>1</v>
      </c>
      <c r="U895" s="3">
        <f t="shared" si="57"/>
        <v>0.64151267205290252</v>
      </c>
      <c r="V895" s="3">
        <f t="shared" si="61"/>
        <v>0.64151267205290252</v>
      </c>
    </row>
    <row r="896" spans="1:22" x14ac:dyDescent="0.25">
      <c r="A896" s="3" t="s">
        <v>158</v>
      </c>
      <c r="B896" s="3" t="s">
        <v>310</v>
      </c>
      <c r="C896" s="3" t="s">
        <v>9</v>
      </c>
      <c r="D896" s="3" t="s">
        <v>197</v>
      </c>
      <c r="E896" s="3">
        <v>0.56000000000000005</v>
      </c>
      <c r="F896" s="3">
        <v>0.48</v>
      </c>
      <c r="G896" s="3" t="s">
        <v>275</v>
      </c>
      <c r="H896" s="2">
        <v>1200</v>
      </c>
      <c r="I896" s="3" t="s">
        <v>29</v>
      </c>
      <c r="J896" s="2">
        <v>1200</v>
      </c>
      <c r="K896" s="3" t="s">
        <v>276</v>
      </c>
      <c r="L896" s="2">
        <v>2224</v>
      </c>
      <c r="M896" s="3">
        <v>466.07966225720298</v>
      </c>
      <c r="N896" s="3">
        <v>1792271.1716051984</v>
      </c>
      <c r="O896" s="3">
        <v>4659.7089303120174</v>
      </c>
      <c r="P896" s="3">
        <v>1</v>
      </c>
      <c r="Q896" s="3">
        <f t="shared" si="56"/>
        <v>4659.7089303120174</v>
      </c>
      <c r="R896" s="4">
        <f t="shared" si="60"/>
        <v>4659.7089303120174</v>
      </c>
      <c r="S896" s="3">
        <v>698.81357199214551</v>
      </c>
      <c r="T896" s="3">
        <v>1</v>
      </c>
      <c r="U896" s="3">
        <f t="shared" si="57"/>
        <v>698.81357199214551</v>
      </c>
      <c r="V896" s="3">
        <f t="shared" si="61"/>
        <v>698.81357199214551</v>
      </c>
    </row>
    <row r="897" spans="1:22" x14ac:dyDescent="0.25">
      <c r="A897" s="3" t="s">
        <v>158</v>
      </c>
      <c r="B897" s="3" t="s">
        <v>310</v>
      </c>
      <c r="C897" s="3" t="s">
        <v>9</v>
      </c>
      <c r="D897" s="3" t="s">
        <v>312</v>
      </c>
      <c r="E897" s="3">
        <v>0.56000000000000005</v>
      </c>
      <c r="F897" s="3">
        <v>0.48</v>
      </c>
      <c r="G897" s="3" t="s">
        <v>294</v>
      </c>
      <c r="H897" s="2">
        <v>1200</v>
      </c>
      <c r="I897" s="3" t="s">
        <v>29</v>
      </c>
      <c r="J897" s="2">
        <v>1200</v>
      </c>
      <c r="K897" s="3" t="s">
        <v>326</v>
      </c>
      <c r="L897" s="2">
        <v>10</v>
      </c>
      <c r="M897" s="3">
        <v>0.16759547239201175</v>
      </c>
      <c r="N897" s="3">
        <v>567.173754401618</v>
      </c>
      <c r="O897" s="3">
        <v>1.2545408998420424</v>
      </c>
      <c r="P897" s="3">
        <v>1</v>
      </c>
      <c r="Q897" s="3">
        <f t="shared" si="56"/>
        <v>1.2545408998420424</v>
      </c>
      <c r="R897" s="4">
        <f t="shared" si="60"/>
        <v>1.2545408998420424</v>
      </c>
      <c r="S897" s="3">
        <v>0.1704091255398357</v>
      </c>
      <c r="T897" s="3">
        <v>1</v>
      </c>
      <c r="U897" s="3">
        <f t="shared" si="57"/>
        <v>0.1704091255398357</v>
      </c>
      <c r="V897" s="3">
        <f t="shared" si="61"/>
        <v>0.1704091255398357</v>
      </c>
    </row>
    <row r="898" spans="1:22" x14ac:dyDescent="0.25">
      <c r="A898" s="3" t="s">
        <v>158</v>
      </c>
      <c r="B898" s="3" t="s">
        <v>8</v>
      </c>
      <c r="C898" s="3" t="s">
        <v>9</v>
      </c>
      <c r="D898" s="3" t="s">
        <v>10</v>
      </c>
      <c r="E898" s="3">
        <v>0.56000000000000005</v>
      </c>
      <c r="F898" s="3">
        <v>0.48</v>
      </c>
      <c r="G898" s="3" t="s">
        <v>11</v>
      </c>
      <c r="H898" s="2">
        <v>1200</v>
      </c>
      <c r="I898" s="3" t="s">
        <v>29</v>
      </c>
      <c r="J898" s="2">
        <v>1200</v>
      </c>
      <c r="K898" s="3" t="s">
        <v>13</v>
      </c>
      <c r="L898" s="2">
        <v>2723</v>
      </c>
      <c r="M898" s="3">
        <v>483.21125875816551</v>
      </c>
      <c r="N898" s="3">
        <v>1874547.9190564936</v>
      </c>
      <c r="O898" s="3">
        <v>4583.6113802158925</v>
      </c>
      <c r="P898" s="3">
        <v>1</v>
      </c>
      <c r="Q898" s="3">
        <f t="shared" ref="Q898:Q961" si="62">O898*P898</f>
        <v>4583.6113802158925</v>
      </c>
      <c r="R898" s="4">
        <f t="shared" si="60"/>
        <v>4583.6113802158925</v>
      </c>
      <c r="S898" s="3">
        <v>674.23901169769567</v>
      </c>
      <c r="T898" s="3">
        <v>1</v>
      </c>
      <c r="U898" s="3">
        <f t="shared" ref="U898:U961" si="63">S898*T898</f>
        <v>674.23901169769567</v>
      </c>
      <c r="V898" s="3">
        <f t="shared" si="61"/>
        <v>674.23901169769567</v>
      </c>
    </row>
    <row r="899" spans="1:22" x14ac:dyDescent="0.25">
      <c r="A899" s="3" t="s">
        <v>158</v>
      </c>
      <c r="B899" s="3" t="s">
        <v>8</v>
      </c>
      <c r="C899" s="3" t="s">
        <v>9</v>
      </c>
      <c r="D899" s="3" t="s">
        <v>197</v>
      </c>
      <c r="E899" s="3">
        <v>0.56000000000000005</v>
      </c>
      <c r="F899" s="3">
        <v>0.48</v>
      </c>
      <c r="G899" s="3" t="s">
        <v>11</v>
      </c>
      <c r="H899" s="2">
        <v>1200</v>
      </c>
      <c r="I899" s="3" t="s">
        <v>29</v>
      </c>
      <c r="J899" s="2">
        <v>1200</v>
      </c>
      <c r="K899" s="3" t="s">
        <v>13</v>
      </c>
      <c r="L899" s="2">
        <v>406</v>
      </c>
      <c r="M899" s="3">
        <v>57.967327580038585</v>
      </c>
      <c r="N899" s="3">
        <v>221696.64463522751</v>
      </c>
      <c r="O899" s="3">
        <v>513.42952373225012</v>
      </c>
      <c r="P899" s="3">
        <v>1</v>
      </c>
      <c r="Q899" s="3">
        <f t="shared" si="62"/>
        <v>513.42952373225012</v>
      </c>
      <c r="R899" s="4">
        <f t="shared" si="60"/>
        <v>513.42952373225012</v>
      </c>
      <c r="S899" s="3">
        <v>75.263380603954673</v>
      </c>
      <c r="T899" s="3">
        <v>1</v>
      </c>
      <c r="U899" s="3">
        <f t="shared" si="63"/>
        <v>75.263380603954673</v>
      </c>
      <c r="V899" s="3">
        <f t="shared" si="61"/>
        <v>75.263380603954673</v>
      </c>
    </row>
    <row r="900" spans="1:22" x14ac:dyDescent="0.25">
      <c r="A900" s="3" t="s">
        <v>158</v>
      </c>
      <c r="B900" s="3" t="s">
        <v>8</v>
      </c>
      <c r="C900" s="3" t="s">
        <v>9</v>
      </c>
      <c r="D900" s="3" t="s">
        <v>197</v>
      </c>
      <c r="E900" s="3">
        <v>0.56000000000000005</v>
      </c>
      <c r="F900" s="3">
        <v>0.48</v>
      </c>
      <c r="G900" s="3" t="s">
        <v>11</v>
      </c>
      <c r="H900" s="2">
        <v>1200</v>
      </c>
      <c r="I900" s="3" t="s">
        <v>29</v>
      </c>
      <c r="J900" s="2">
        <v>1200</v>
      </c>
      <c r="K900" s="3" t="s">
        <v>198</v>
      </c>
      <c r="L900" s="2">
        <v>72</v>
      </c>
      <c r="M900" s="3">
        <v>8.6111073207132591</v>
      </c>
      <c r="N900" s="3">
        <v>32898.653737074623</v>
      </c>
      <c r="O900" s="3">
        <v>86.425969015530796</v>
      </c>
      <c r="P900" s="3">
        <f>1-0.712</f>
        <v>0.28800000000000003</v>
      </c>
      <c r="Q900" s="3">
        <f t="shared" si="62"/>
        <v>24.890679076472871</v>
      </c>
      <c r="R900" s="4">
        <f t="shared" si="60"/>
        <v>24.890679076472871</v>
      </c>
      <c r="S900" s="3">
        <v>12.780690115592824</v>
      </c>
      <c r="T900" s="3">
        <f>1-0.531</f>
        <v>0.46899999999999997</v>
      </c>
      <c r="U900" s="3">
        <f t="shared" si="63"/>
        <v>5.9941436642130341</v>
      </c>
      <c r="V900" s="3">
        <f t="shared" si="61"/>
        <v>5.9941436642130341</v>
      </c>
    </row>
    <row r="901" spans="1:22" x14ac:dyDescent="0.25">
      <c r="A901" s="3" t="s">
        <v>158</v>
      </c>
      <c r="B901" s="3" t="s">
        <v>8</v>
      </c>
      <c r="C901" s="3" t="s">
        <v>9</v>
      </c>
      <c r="D901" s="3" t="s">
        <v>10</v>
      </c>
      <c r="E901" s="3">
        <v>0.56000000000000005</v>
      </c>
      <c r="F901" s="3">
        <v>0.48</v>
      </c>
      <c r="G901" s="3" t="s">
        <v>184</v>
      </c>
      <c r="H901" s="2">
        <v>1200</v>
      </c>
      <c r="I901" s="3" t="s">
        <v>29</v>
      </c>
      <c r="J901" s="2">
        <v>1200</v>
      </c>
      <c r="K901" s="3" t="s">
        <v>185</v>
      </c>
      <c r="L901" s="2">
        <v>39</v>
      </c>
      <c r="M901" s="3">
        <v>1.1851337513110276</v>
      </c>
      <c r="N901" s="3">
        <v>4660.7294152946843</v>
      </c>
      <c r="O901" s="3">
        <v>11.442947781444715</v>
      </c>
      <c r="P901" s="3">
        <v>1</v>
      </c>
      <c r="Q901" s="3">
        <f t="shared" si="62"/>
        <v>11.442947781444715</v>
      </c>
      <c r="R901" s="4">
        <f t="shared" si="60"/>
        <v>11.442947781444715</v>
      </c>
      <c r="S901" s="3">
        <v>1.6104992135389742</v>
      </c>
      <c r="T901" s="3">
        <v>1</v>
      </c>
      <c r="U901" s="3">
        <f t="shared" si="63"/>
        <v>1.6104992135389742</v>
      </c>
      <c r="V901" s="3">
        <f t="shared" si="61"/>
        <v>1.6104992135389742</v>
      </c>
    </row>
    <row r="902" spans="1:22" x14ac:dyDescent="0.25">
      <c r="A902" s="3" t="s">
        <v>158</v>
      </c>
      <c r="B902" s="3" t="s">
        <v>8</v>
      </c>
      <c r="C902" s="3" t="s">
        <v>9</v>
      </c>
      <c r="D902" s="3" t="s">
        <v>197</v>
      </c>
      <c r="E902" s="3">
        <v>0.56000000000000005</v>
      </c>
      <c r="F902" s="3">
        <v>0.48</v>
      </c>
      <c r="G902" s="3" t="s">
        <v>11</v>
      </c>
      <c r="H902" s="2">
        <v>1200</v>
      </c>
      <c r="I902" s="3" t="s">
        <v>29</v>
      </c>
      <c r="J902" s="2">
        <v>1200</v>
      </c>
      <c r="K902" s="3" t="s">
        <v>237</v>
      </c>
      <c r="L902" s="2">
        <v>7</v>
      </c>
      <c r="M902" s="3">
        <v>6.5118435929386626E-2</v>
      </c>
      <c r="N902" s="3">
        <v>229.49275915083783</v>
      </c>
      <c r="O902" s="3">
        <v>0.48589640953731761</v>
      </c>
      <c r="P902" s="3">
        <v>1</v>
      </c>
      <c r="Q902" s="3">
        <f t="shared" si="62"/>
        <v>0.48589640953731761</v>
      </c>
      <c r="R902" s="4">
        <f t="shared" si="60"/>
        <v>0.48589640953731761</v>
      </c>
      <c r="S902" s="3">
        <v>7.931824375898866E-2</v>
      </c>
      <c r="T902" s="3">
        <v>1</v>
      </c>
      <c r="U902" s="3">
        <f t="shared" si="63"/>
        <v>7.931824375898866E-2</v>
      </c>
      <c r="V902" s="3">
        <f t="shared" si="61"/>
        <v>7.931824375898866E-2</v>
      </c>
    </row>
    <row r="903" spans="1:22" x14ac:dyDescent="0.25">
      <c r="A903" s="3" t="s">
        <v>158</v>
      </c>
      <c r="B903" s="3" t="s">
        <v>8</v>
      </c>
      <c r="C903" s="3" t="s">
        <v>9</v>
      </c>
      <c r="D903" s="3" t="s">
        <v>10</v>
      </c>
      <c r="E903" s="3">
        <v>0.56000000000000005</v>
      </c>
      <c r="F903" s="3">
        <v>0.48</v>
      </c>
      <c r="G903" s="3" t="s">
        <v>183</v>
      </c>
      <c r="H903" s="2">
        <v>1200</v>
      </c>
      <c r="I903" s="3" t="s">
        <v>29</v>
      </c>
      <c r="J903" s="2">
        <v>1200</v>
      </c>
      <c r="K903" s="3" t="s">
        <v>169</v>
      </c>
      <c r="L903" s="2">
        <v>112</v>
      </c>
      <c r="M903" s="3">
        <v>24.058822743669648</v>
      </c>
      <c r="N903" s="3">
        <v>90824.412713533762</v>
      </c>
      <c r="O903" s="3">
        <v>228.81284607168857</v>
      </c>
      <c r="P903" s="3">
        <v>1</v>
      </c>
      <c r="Q903" s="3">
        <f t="shared" si="62"/>
        <v>228.81284607168857</v>
      </c>
      <c r="R903" s="4">
        <f t="shared" si="60"/>
        <v>228.81284607168857</v>
      </c>
      <c r="S903" s="3">
        <v>34.150005114765072</v>
      </c>
      <c r="T903" s="3">
        <v>1</v>
      </c>
      <c r="U903" s="3">
        <f t="shared" si="63"/>
        <v>34.150005114765072</v>
      </c>
      <c r="V903" s="3">
        <f t="shared" si="61"/>
        <v>34.150005114765072</v>
      </c>
    </row>
    <row r="904" spans="1:22" x14ac:dyDescent="0.25">
      <c r="A904" s="3" t="s">
        <v>158</v>
      </c>
      <c r="B904" s="3" t="s">
        <v>8</v>
      </c>
      <c r="C904" s="3" t="s">
        <v>9</v>
      </c>
      <c r="D904" s="3" t="s">
        <v>197</v>
      </c>
      <c r="E904" s="3">
        <v>0.56000000000000005</v>
      </c>
      <c r="F904" s="3">
        <v>0.48</v>
      </c>
      <c r="G904" s="3" t="s">
        <v>183</v>
      </c>
      <c r="H904" s="2">
        <v>1200</v>
      </c>
      <c r="I904" s="3" t="s">
        <v>29</v>
      </c>
      <c r="J904" s="2">
        <v>1200</v>
      </c>
      <c r="K904" s="3" t="s">
        <v>169</v>
      </c>
      <c r="L904" s="2">
        <v>4738</v>
      </c>
      <c r="M904" s="3">
        <v>848.82247704197061</v>
      </c>
      <c r="N904" s="3">
        <v>3492783.1163625736</v>
      </c>
      <c r="O904" s="3">
        <v>8687.5148856029809</v>
      </c>
      <c r="P904" s="3">
        <v>1</v>
      </c>
      <c r="Q904" s="3">
        <f t="shared" si="62"/>
        <v>8687.5148856029809</v>
      </c>
      <c r="R904" s="4">
        <f t="shared" si="60"/>
        <v>8687.5148856029809</v>
      </c>
      <c r="S904" s="3">
        <v>1280.2837188224639</v>
      </c>
      <c r="T904" s="3">
        <v>1</v>
      </c>
      <c r="U904" s="3">
        <f t="shared" si="63"/>
        <v>1280.2837188224639</v>
      </c>
      <c r="V904" s="3">
        <f t="shared" si="61"/>
        <v>1280.2837188224639</v>
      </c>
    </row>
    <row r="905" spans="1:22" x14ac:dyDescent="0.25">
      <c r="A905" s="3" t="s">
        <v>158</v>
      </c>
      <c r="B905" s="3" t="s">
        <v>310</v>
      </c>
      <c r="C905" s="3" t="s">
        <v>9</v>
      </c>
      <c r="D905" s="3" t="s">
        <v>197</v>
      </c>
      <c r="E905" s="3">
        <v>0.56000000000000005</v>
      </c>
      <c r="F905" s="3">
        <v>0.48</v>
      </c>
      <c r="G905" s="3" t="s">
        <v>183</v>
      </c>
      <c r="H905" s="2">
        <v>1200</v>
      </c>
      <c r="I905" s="3" t="s">
        <v>29</v>
      </c>
      <c r="J905" s="2">
        <v>1200</v>
      </c>
      <c r="K905" s="3" t="s">
        <v>169</v>
      </c>
      <c r="L905" s="2">
        <v>15</v>
      </c>
      <c r="M905" s="3">
        <v>1.8277025864847172</v>
      </c>
      <c r="N905" s="3">
        <v>6240.5429357467692</v>
      </c>
      <c r="O905" s="3">
        <v>14.871062654521525</v>
      </c>
      <c r="P905" s="3">
        <v>1</v>
      </c>
      <c r="Q905" s="3">
        <f t="shared" si="62"/>
        <v>14.871062654521525</v>
      </c>
      <c r="R905" s="4">
        <f t="shared" si="60"/>
        <v>14.871062654521525</v>
      </c>
      <c r="S905" s="3">
        <v>2.100263530384046</v>
      </c>
      <c r="T905" s="3">
        <v>1</v>
      </c>
      <c r="U905" s="3">
        <f t="shared" si="63"/>
        <v>2.100263530384046</v>
      </c>
      <c r="V905" s="3">
        <f t="shared" si="61"/>
        <v>2.100263530384046</v>
      </c>
    </row>
    <row r="906" spans="1:22" x14ac:dyDescent="0.25">
      <c r="A906" s="3" t="s">
        <v>158</v>
      </c>
      <c r="B906" s="3" t="s">
        <v>8</v>
      </c>
      <c r="C906" s="3" t="s">
        <v>9</v>
      </c>
      <c r="D906" s="3" t="s">
        <v>197</v>
      </c>
      <c r="E906" s="3">
        <v>0.56000000000000005</v>
      </c>
      <c r="F906" s="3">
        <v>0.48</v>
      </c>
      <c r="G906" s="3" t="s">
        <v>183</v>
      </c>
      <c r="H906" s="2">
        <v>1200</v>
      </c>
      <c r="I906" s="3" t="s">
        <v>29</v>
      </c>
      <c r="J906" s="2">
        <v>1200</v>
      </c>
      <c r="K906" s="3" t="s">
        <v>199</v>
      </c>
      <c r="L906" s="2">
        <v>28399</v>
      </c>
      <c r="M906" s="3">
        <v>7657.9756977775678</v>
      </c>
      <c r="N906" s="3">
        <v>33238768.05796621</v>
      </c>
      <c r="O906" s="3">
        <v>81392.402952784469</v>
      </c>
      <c r="P906" s="3">
        <f>1-0.712</f>
        <v>0.28800000000000003</v>
      </c>
      <c r="Q906" s="3">
        <f t="shared" si="62"/>
        <v>23441.012050401929</v>
      </c>
      <c r="R906" s="4">
        <f t="shared" si="60"/>
        <v>23441.012050401929</v>
      </c>
      <c r="S906" s="3">
        <v>11905.427227332833</v>
      </c>
      <c r="T906" s="3">
        <f>1-0.531</f>
        <v>0.46899999999999997</v>
      </c>
      <c r="U906" s="3">
        <f t="shared" si="63"/>
        <v>5583.6453696190983</v>
      </c>
      <c r="V906" s="3">
        <f t="shared" si="61"/>
        <v>5583.6453696190983</v>
      </c>
    </row>
    <row r="907" spans="1:22" x14ac:dyDescent="0.25">
      <c r="A907" s="3" t="s">
        <v>158</v>
      </c>
      <c r="B907" s="3" t="s">
        <v>310</v>
      </c>
      <c r="C907" s="3" t="s">
        <v>9</v>
      </c>
      <c r="D907" s="3" t="s">
        <v>312</v>
      </c>
      <c r="E907" s="3">
        <v>0.56000000000000005</v>
      </c>
      <c r="F907" s="3">
        <v>0.48</v>
      </c>
      <c r="G907" s="3" t="s">
        <v>320</v>
      </c>
      <c r="H907" s="2">
        <v>1200</v>
      </c>
      <c r="I907" s="3" t="s">
        <v>29</v>
      </c>
      <c r="J907" s="2">
        <v>1200</v>
      </c>
      <c r="K907" s="3" t="s">
        <v>314</v>
      </c>
      <c r="L907" s="2">
        <v>3522</v>
      </c>
      <c r="M907" s="3">
        <v>693.93675161321994</v>
      </c>
      <c r="N907" s="3">
        <v>2814221.5058476739</v>
      </c>
      <c r="O907" s="3">
        <v>6252.0437946111288</v>
      </c>
      <c r="P907" s="3">
        <v>1</v>
      </c>
      <c r="Q907" s="3">
        <f t="shared" si="62"/>
        <v>6252.0437946111288</v>
      </c>
      <c r="R907" s="4">
        <f t="shared" si="60"/>
        <v>6252.0437946111288</v>
      </c>
      <c r="S907" s="3">
        <v>903.42178118273728</v>
      </c>
      <c r="T907" s="3">
        <v>1</v>
      </c>
      <c r="U907" s="3">
        <f t="shared" si="63"/>
        <v>903.42178118273728</v>
      </c>
      <c r="V907" s="3">
        <f t="shared" si="61"/>
        <v>903.42178118273728</v>
      </c>
    </row>
    <row r="908" spans="1:22" x14ac:dyDescent="0.25">
      <c r="A908" s="3" t="s">
        <v>158</v>
      </c>
      <c r="B908" s="3" t="s">
        <v>310</v>
      </c>
      <c r="C908" s="3" t="s">
        <v>9</v>
      </c>
      <c r="D908" s="3" t="s">
        <v>197</v>
      </c>
      <c r="E908" s="3">
        <v>0.56000000000000005</v>
      </c>
      <c r="F908" s="3">
        <v>0.48</v>
      </c>
      <c r="G908" s="3" t="s">
        <v>320</v>
      </c>
      <c r="H908" s="2">
        <v>1200</v>
      </c>
      <c r="I908" s="3" t="s">
        <v>29</v>
      </c>
      <c r="J908" s="2">
        <v>1200</v>
      </c>
      <c r="K908" s="3" t="s">
        <v>314</v>
      </c>
      <c r="L908" s="2">
        <v>5720</v>
      </c>
      <c r="M908" s="3">
        <v>1085.6161089915661</v>
      </c>
      <c r="N908" s="3">
        <v>4336046.0416994281</v>
      </c>
      <c r="O908" s="3">
        <v>10613.382951808731</v>
      </c>
      <c r="P908" s="3">
        <v>1</v>
      </c>
      <c r="Q908" s="3">
        <f t="shared" si="62"/>
        <v>10613.382951808731</v>
      </c>
      <c r="R908" s="4">
        <f t="shared" si="60"/>
        <v>10613.382951808731</v>
      </c>
      <c r="S908" s="3">
        <v>1560.1315101834839</v>
      </c>
      <c r="T908" s="3">
        <v>1</v>
      </c>
      <c r="U908" s="3">
        <f t="shared" si="63"/>
        <v>1560.1315101834839</v>
      </c>
      <c r="V908" s="3">
        <f t="shared" si="61"/>
        <v>1560.1315101834839</v>
      </c>
    </row>
    <row r="909" spans="1:22" x14ac:dyDescent="0.25">
      <c r="A909" s="3" t="s">
        <v>158</v>
      </c>
      <c r="B909" s="3" t="s">
        <v>89</v>
      </c>
      <c r="C909" s="3" t="s">
        <v>9</v>
      </c>
      <c r="D909" s="3" t="s">
        <v>262</v>
      </c>
      <c r="E909" s="3">
        <v>0.56000000000000005</v>
      </c>
      <c r="F909" s="3">
        <v>0.48</v>
      </c>
      <c r="G909" s="3" t="s">
        <v>277</v>
      </c>
      <c r="H909" s="2">
        <v>1200</v>
      </c>
      <c r="I909" s="3" t="s">
        <v>29</v>
      </c>
      <c r="J909" s="2">
        <v>1200</v>
      </c>
      <c r="K909" s="3" t="s">
        <v>274</v>
      </c>
      <c r="L909" s="2">
        <v>3978</v>
      </c>
      <c r="M909" s="3">
        <v>621.50243529852185</v>
      </c>
      <c r="N909" s="3">
        <v>2516124.6127572749</v>
      </c>
      <c r="O909" s="3">
        <v>6160.0011964260966</v>
      </c>
      <c r="P909" s="3">
        <v>1</v>
      </c>
      <c r="Q909" s="3">
        <f t="shared" si="62"/>
        <v>6160.0011964260966</v>
      </c>
      <c r="R909" s="4">
        <f t="shared" si="60"/>
        <v>6160.0011964260966</v>
      </c>
      <c r="S909" s="3">
        <v>910.52652766827282</v>
      </c>
      <c r="T909" s="3">
        <v>1</v>
      </c>
      <c r="U909" s="3">
        <f t="shared" si="63"/>
        <v>910.52652766827282</v>
      </c>
      <c r="V909" s="3">
        <f t="shared" si="61"/>
        <v>910.52652766827282</v>
      </c>
    </row>
    <row r="910" spans="1:22" x14ac:dyDescent="0.25">
      <c r="A910" s="3" t="s">
        <v>158</v>
      </c>
      <c r="B910" s="3" t="s">
        <v>89</v>
      </c>
      <c r="C910" s="3" t="s">
        <v>9</v>
      </c>
      <c r="D910" s="3" t="s">
        <v>262</v>
      </c>
      <c r="E910" s="3">
        <v>0.56000000000000005</v>
      </c>
      <c r="F910" s="3">
        <v>0.48</v>
      </c>
      <c r="G910" s="3" t="s">
        <v>294</v>
      </c>
      <c r="H910" s="2">
        <v>1200</v>
      </c>
      <c r="I910" s="3" t="s">
        <v>29</v>
      </c>
      <c r="J910" s="2">
        <v>1200</v>
      </c>
      <c r="K910" s="3" t="s">
        <v>295</v>
      </c>
      <c r="L910" s="2">
        <v>183</v>
      </c>
      <c r="M910" s="3">
        <v>20.214001970078144</v>
      </c>
      <c r="N910" s="3">
        <v>82358.929628137455</v>
      </c>
      <c r="O910" s="3">
        <v>201.29858669038239</v>
      </c>
      <c r="P910" s="3">
        <v>1</v>
      </c>
      <c r="Q910" s="3">
        <f t="shared" si="62"/>
        <v>201.29858669038239</v>
      </c>
      <c r="R910" s="4">
        <f t="shared" si="60"/>
        <v>201.29858669038239</v>
      </c>
      <c r="S910" s="3">
        <v>29.552831667596198</v>
      </c>
      <c r="T910" s="3">
        <v>1</v>
      </c>
      <c r="U910" s="3">
        <f t="shared" si="63"/>
        <v>29.552831667596198</v>
      </c>
      <c r="V910" s="3">
        <f t="shared" si="61"/>
        <v>29.552831667596198</v>
      </c>
    </row>
    <row r="911" spans="1:22" x14ac:dyDescent="0.25">
      <c r="A911" s="3" t="s">
        <v>158</v>
      </c>
      <c r="B911" s="3" t="s">
        <v>89</v>
      </c>
      <c r="C911" s="3" t="s">
        <v>9</v>
      </c>
      <c r="D911" s="3" t="s">
        <v>262</v>
      </c>
      <c r="E911" s="3">
        <v>0.56000000000000005</v>
      </c>
      <c r="F911" s="3">
        <v>0.48</v>
      </c>
      <c r="G911" s="3" t="s">
        <v>296</v>
      </c>
      <c r="H911" s="2">
        <v>1200</v>
      </c>
      <c r="I911" s="3" t="s">
        <v>29</v>
      </c>
      <c r="J911" s="2">
        <v>1200</v>
      </c>
      <c r="K911" s="3" t="s">
        <v>298</v>
      </c>
      <c r="L911" s="2">
        <v>202</v>
      </c>
      <c r="M911" s="3">
        <v>28.562372216625342</v>
      </c>
      <c r="N911" s="3">
        <v>103093.24155366994</v>
      </c>
      <c r="O911" s="3">
        <v>260.17792729692854</v>
      </c>
      <c r="P911" s="3">
        <v>1</v>
      </c>
      <c r="Q911" s="3">
        <f t="shared" si="62"/>
        <v>260.17792729692854</v>
      </c>
      <c r="R911" s="4">
        <f t="shared" si="60"/>
        <v>260.17792729692854</v>
      </c>
      <c r="S911" s="3">
        <v>38.198257338992534</v>
      </c>
      <c r="T911" s="3">
        <v>1</v>
      </c>
      <c r="U911" s="3">
        <f t="shared" si="63"/>
        <v>38.198257338992534</v>
      </c>
      <c r="V911" s="3">
        <f t="shared" si="61"/>
        <v>38.198257338992534</v>
      </c>
    </row>
    <row r="912" spans="1:22" x14ac:dyDescent="0.25">
      <c r="A912" s="3" t="s">
        <v>158</v>
      </c>
      <c r="B912" s="3" t="s">
        <v>8</v>
      </c>
      <c r="C912" s="3" t="s">
        <v>9</v>
      </c>
      <c r="D912" s="3" t="s">
        <v>10</v>
      </c>
      <c r="E912" s="3">
        <v>0.56000000000000005</v>
      </c>
      <c r="F912" s="3">
        <v>0.48</v>
      </c>
      <c r="G912" s="3" t="s">
        <v>184</v>
      </c>
      <c r="H912" s="2">
        <v>1200</v>
      </c>
      <c r="I912" s="3" t="s">
        <v>29</v>
      </c>
      <c r="J912" s="2">
        <v>1200</v>
      </c>
      <c r="K912" s="3" t="s">
        <v>170</v>
      </c>
      <c r="L912" s="2">
        <v>1511</v>
      </c>
      <c r="M912" s="3">
        <v>250.17123819437842</v>
      </c>
      <c r="N912" s="3">
        <v>986210.97332794336</v>
      </c>
      <c r="O912" s="3">
        <v>2352.8150494099177</v>
      </c>
      <c r="P912" s="3">
        <v>1</v>
      </c>
      <c r="Q912" s="3">
        <f t="shared" si="62"/>
        <v>2352.8150494099177</v>
      </c>
      <c r="R912" s="4">
        <f t="shared" si="60"/>
        <v>2352.8150494099177</v>
      </c>
      <c r="S912" s="3">
        <v>348.31112904288551</v>
      </c>
      <c r="T912" s="3">
        <v>1</v>
      </c>
      <c r="U912" s="3">
        <f t="shared" si="63"/>
        <v>348.31112904288551</v>
      </c>
      <c r="V912" s="3">
        <f t="shared" si="61"/>
        <v>348.31112904288551</v>
      </c>
    </row>
    <row r="913" spans="1:22" x14ac:dyDescent="0.25">
      <c r="A913" s="3" t="s">
        <v>158</v>
      </c>
      <c r="B913" s="3" t="s">
        <v>8</v>
      </c>
      <c r="C913" s="3" t="s">
        <v>9</v>
      </c>
      <c r="D913" s="3" t="s">
        <v>197</v>
      </c>
      <c r="E913" s="3">
        <v>0.56000000000000005</v>
      </c>
      <c r="F913" s="3">
        <v>0.48</v>
      </c>
      <c r="G913" s="3" t="s">
        <v>184</v>
      </c>
      <c r="H913" s="2">
        <v>1200</v>
      </c>
      <c r="I913" s="3" t="s">
        <v>29</v>
      </c>
      <c r="J913" s="2">
        <v>1200</v>
      </c>
      <c r="K913" s="3" t="s">
        <v>170</v>
      </c>
      <c r="L913" s="2">
        <v>524</v>
      </c>
      <c r="M913" s="3">
        <v>93.024091528476816</v>
      </c>
      <c r="N913" s="3">
        <v>366732.41252443113</v>
      </c>
      <c r="O913" s="3">
        <v>909.5583225094573</v>
      </c>
      <c r="P913" s="3">
        <v>1</v>
      </c>
      <c r="Q913" s="3">
        <f t="shared" si="62"/>
        <v>909.5583225094573</v>
      </c>
      <c r="R913" s="4">
        <f t="shared" si="60"/>
        <v>909.5583225094573</v>
      </c>
      <c r="S913" s="3">
        <v>135.54535299883472</v>
      </c>
      <c r="T913" s="3">
        <v>1</v>
      </c>
      <c r="U913" s="3">
        <f t="shared" si="63"/>
        <v>135.54535299883472</v>
      </c>
      <c r="V913" s="3">
        <f t="shared" si="61"/>
        <v>135.54535299883472</v>
      </c>
    </row>
    <row r="914" spans="1:22" x14ac:dyDescent="0.25">
      <c r="A914" s="3" t="s">
        <v>158</v>
      </c>
      <c r="B914" s="3" t="s">
        <v>8</v>
      </c>
      <c r="C914" s="3" t="s">
        <v>9</v>
      </c>
      <c r="D914" s="3" t="s">
        <v>10</v>
      </c>
      <c r="E914" s="3">
        <v>0.56000000000000005</v>
      </c>
      <c r="F914" s="3">
        <v>0.48</v>
      </c>
      <c r="G914" s="3" t="s">
        <v>184</v>
      </c>
      <c r="H914" s="2">
        <v>1200</v>
      </c>
      <c r="I914" s="3" t="s">
        <v>29</v>
      </c>
      <c r="J914" s="2">
        <v>1200</v>
      </c>
      <c r="K914" s="3" t="s">
        <v>172</v>
      </c>
      <c r="L914" s="2">
        <v>11</v>
      </c>
      <c r="M914" s="3">
        <v>0.34130202147325883</v>
      </c>
      <c r="N914" s="3">
        <v>1384.4443432986654</v>
      </c>
      <c r="O914" s="3">
        <v>3.5083110790090508</v>
      </c>
      <c r="P914" s="3">
        <f>1-0.712</f>
        <v>0.28800000000000003</v>
      </c>
      <c r="Q914" s="3">
        <f t="shared" si="62"/>
        <v>1.0103935907546067</v>
      </c>
      <c r="R914" s="4">
        <f t="shared" si="60"/>
        <v>1.0103935907546067</v>
      </c>
      <c r="S914" s="3">
        <v>0.48790781513745796</v>
      </c>
      <c r="T914" s="3">
        <f>1-0.531</f>
        <v>0.46899999999999997</v>
      </c>
      <c r="U914" s="3">
        <f t="shared" si="63"/>
        <v>0.22882876529946777</v>
      </c>
      <c r="V914" s="3">
        <f t="shared" si="61"/>
        <v>0.22882876529946777</v>
      </c>
    </row>
    <row r="915" spans="1:22" x14ac:dyDescent="0.25">
      <c r="A915" s="3" t="s">
        <v>158</v>
      </c>
      <c r="B915" s="3" t="s">
        <v>8</v>
      </c>
      <c r="C915" s="3" t="s">
        <v>9</v>
      </c>
      <c r="D915" s="3" t="s">
        <v>197</v>
      </c>
      <c r="E915" s="3">
        <v>0.56000000000000005</v>
      </c>
      <c r="F915" s="3">
        <v>0.48</v>
      </c>
      <c r="G915" s="3" t="s">
        <v>184</v>
      </c>
      <c r="H915" s="2">
        <v>1200</v>
      </c>
      <c r="I915" s="3" t="s">
        <v>29</v>
      </c>
      <c r="J915" s="2">
        <v>1200</v>
      </c>
      <c r="K915" s="3" t="s">
        <v>172</v>
      </c>
      <c r="L915" s="2">
        <v>741</v>
      </c>
      <c r="M915" s="3">
        <v>105.33274007181295</v>
      </c>
      <c r="N915" s="3">
        <v>402031.76109948207</v>
      </c>
      <c r="O915" s="3">
        <v>791.79401827057313</v>
      </c>
      <c r="P915" s="3">
        <f>1-0.712</f>
        <v>0.28800000000000003</v>
      </c>
      <c r="Q915" s="3">
        <f t="shared" si="62"/>
        <v>228.03667726192509</v>
      </c>
      <c r="R915" s="4">
        <f t="shared" si="60"/>
        <v>228.03667726192509</v>
      </c>
      <c r="S915" s="3">
        <v>113.78043590057588</v>
      </c>
      <c r="T915" s="3">
        <f>1-0.531</f>
        <v>0.46899999999999997</v>
      </c>
      <c r="U915" s="3">
        <f t="shared" si="63"/>
        <v>53.363024437370086</v>
      </c>
      <c r="V915" s="3">
        <f t="shared" si="61"/>
        <v>53.363024437370086</v>
      </c>
    </row>
    <row r="916" spans="1:22" x14ac:dyDescent="0.25">
      <c r="A916" s="3" t="s">
        <v>158</v>
      </c>
      <c r="B916" s="3" t="s">
        <v>351</v>
      </c>
      <c r="C916" s="3" t="s">
        <v>352</v>
      </c>
      <c r="D916" s="3" t="s">
        <v>353</v>
      </c>
      <c r="E916" s="3">
        <v>0.36</v>
      </c>
      <c r="F916" s="3">
        <v>0.57999999999999996</v>
      </c>
      <c r="G916" s="3" t="s">
        <v>283</v>
      </c>
      <c r="H916" s="2">
        <v>1200</v>
      </c>
      <c r="I916" s="3" t="s">
        <v>29</v>
      </c>
      <c r="J916" s="2">
        <v>1200</v>
      </c>
      <c r="K916" s="3" t="s">
        <v>287</v>
      </c>
      <c r="L916" s="2">
        <v>4</v>
      </c>
      <c r="M916" s="3">
        <v>0.10485193274235677</v>
      </c>
      <c r="N916" s="3">
        <v>386.35821570491953</v>
      </c>
      <c r="O916" s="3">
        <v>0.94569062646579805</v>
      </c>
      <c r="P916" s="3">
        <v>1</v>
      </c>
      <c r="Q916" s="3">
        <f t="shared" si="62"/>
        <v>0.94569062646579805</v>
      </c>
      <c r="R916" s="4">
        <f t="shared" si="60"/>
        <v>0.94569062646579805</v>
      </c>
      <c r="S916" s="3">
        <v>0.14296854662235248</v>
      </c>
      <c r="T916" s="3">
        <v>1</v>
      </c>
      <c r="U916" s="3">
        <f t="shared" si="63"/>
        <v>0.14296854662235248</v>
      </c>
      <c r="V916" s="3">
        <f t="shared" si="61"/>
        <v>0.14296854662235248</v>
      </c>
    </row>
    <row r="917" spans="1:22" x14ac:dyDescent="0.25">
      <c r="A917" s="3" t="s">
        <v>158</v>
      </c>
      <c r="B917" s="3" t="s">
        <v>89</v>
      </c>
      <c r="C917" s="3" t="s">
        <v>9</v>
      </c>
      <c r="D917" s="3" t="s">
        <v>262</v>
      </c>
      <c r="E917" s="3">
        <v>0.56000000000000005</v>
      </c>
      <c r="F917" s="3">
        <v>0.48</v>
      </c>
      <c r="G917" s="3" t="s">
        <v>283</v>
      </c>
      <c r="H917" s="2">
        <v>1200</v>
      </c>
      <c r="I917" s="3" t="s">
        <v>29</v>
      </c>
      <c r="J917" s="2">
        <v>1200</v>
      </c>
      <c r="K917" s="3" t="s">
        <v>263</v>
      </c>
      <c r="L917" s="2">
        <v>246</v>
      </c>
      <c r="M917" s="3">
        <v>14.847148123299837</v>
      </c>
      <c r="N917" s="3">
        <v>58935.267131461485</v>
      </c>
      <c r="O917" s="3">
        <v>139.86877405864607</v>
      </c>
      <c r="P917" s="3">
        <v>1</v>
      </c>
      <c r="Q917" s="3">
        <f t="shared" si="62"/>
        <v>139.86877405864607</v>
      </c>
      <c r="R917" s="4">
        <f t="shared" si="60"/>
        <v>139.86877405864607</v>
      </c>
      <c r="S917" s="3">
        <v>20.205433846509759</v>
      </c>
      <c r="T917" s="3">
        <v>1</v>
      </c>
      <c r="U917" s="3">
        <f t="shared" si="63"/>
        <v>20.205433846509759</v>
      </c>
      <c r="V917" s="3">
        <f t="shared" si="61"/>
        <v>20.205433846509759</v>
      </c>
    </row>
    <row r="918" spans="1:22" x14ac:dyDescent="0.25">
      <c r="A918" s="3" t="s">
        <v>158</v>
      </c>
      <c r="B918" s="3" t="s">
        <v>310</v>
      </c>
      <c r="C918" s="3" t="s">
        <v>9</v>
      </c>
      <c r="D918" s="3" t="s">
        <v>197</v>
      </c>
      <c r="E918" s="3">
        <v>0.56000000000000005</v>
      </c>
      <c r="F918" s="3">
        <v>0.48</v>
      </c>
      <c r="G918" s="3" t="s">
        <v>283</v>
      </c>
      <c r="H918" s="2">
        <v>1200</v>
      </c>
      <c r="I918" s="3" t="s">
        <v>29</v>
      </c>
      <c r="J918" s="2">
        <v>1200</v>
      </c>
      <c r="K918" s="3" t="s">
        <v>263</v>
      </c>
      <c r="L918" s="2">
        <v>139</v>
      </c>
      <c r="M918" s="3">
        <v>13.759929938599297</v>
      </c>
      <c r="N918" s="3">
        <v>51391.802823036116</v>
      </c>
      <c r="O918" s="3">
        <v>127.92689836033125</v>
      </c>
      <c r="P918" s="3">
        <v>1</v>
      </c>
      <c r="Q918" s="3">
        <f t="shared" si="62"/>
        <v>127.92689836033125</v>
      </c>
      <c r="R918" s="4">
        <f t="shared" si="60"/>
        <v>127.92689836033125</v>
      </c>
      <c r="S918" s="3">
        <v>18.896313499717117</v>
      </c>
      <c r="T918" s="3">
        <v>1</v>
      </c>
      <c r="U918" s="3">
        <f t="shared" si="63"/>
        <v>18.896313499717117</v>
      </c>
      <c r="V918" s="3">
        <f t="shared" si="61"/>
        <v>18.896313499717117</v>
      </c>
    </row>
    <row r="919" spans="1:22" x14ac:dyDescent="0.25">
      <c r="A919" s="3" t="s">
        <v>158</v>
      </c>
      <c r="B919" s="3" t="s">
        <v>89</v>
      </c>
      <c r="C919" s="3" t="s">
        <v>9</v>
      </c>
      <c r="D919" s="3" t="s">
        <v>262</v>
      </c>
      <c r="E919" s="3">
        <v>0.56000000000000005</v>
      </c>
      <c r="F919" s="3">
        <v>0.48</v>
      </c>
      <c r="G919" s="3" t="s">
        <v>283</v>
      </c>
      <c r="H919" s="2">
        <v>1200</v>
      </c>
      <c r="I919" s="3" t="s">
        <v>29</v>
      </c>
      <c r="J919" s="2">
        <v>1200</v>
      </c>
      <c r="K919" s="3" t="s">
        <v>284</v>
      </c>
      <c r="L919" s="2">
        <v>271</v>
      </c>
      <c r="M919" s="3">
        <v>36.82453967539054</v>
      </c>
      <c r="N919" s="3">
        <v>148292.71877331959</v>
      </c>
      <c r="O919" s="3">
        <v>358.52252950540469</v>
      </c>
      <c r="P919" s="3">
        <v>1</v>
      </c>
      <c r="Q919" s="3">
        <f t="shared" si="62"/>
        <v>358.52252950540469</v>
      </c>
      <c r="R919" s="4">
        <f t="shared" si="60"/>
        <v>358.52252950540469</v>
      </c>
      <c r="S919" s="3">
        <v>52.314658430190335</v>
      </c>
      <c r="T919" s="3">
        <v>1</v>
      </c>
      <c r="U919" s="3">
        <f t="shared" si="63"/>
        <v>52.314658430190335</v>
      </c>
      <c r="V919" s="3">
        <f t="shared" si="61"/>
        <v>52.314658430190335</v>
      </c>
    </row>
    <row r="920" spans="1:22" x14ac:dyDescent="0.25">
      <c r="A920" s="3" t="s">
        <v>158</v>
      </c>
      <c r="B920" s="3" t="s">
        <v>310</v>
      </c>
      <c r="C920" s="3" t="s">
        <v>9</v>
      </c>
      <c r="D920" s="3" t="s">
        <v>197</v>
      </c>
      <c r="E920" s="3">
        <v>0.56000000000000005</v>
      </c>
      <c r="F920" s="3">
        <v>0.48</v>
      </c>
      <c r="G920" s="3" t="s">
        <v>283</v>
      </c>
      <c r="H920" s="2">
        <v>1200</v>
      </c>
      <c r="I920" s="3" t="s">
        <v>29</v>
      </c>
      <c r="J920" s="2">
        <v>1200</v>
      </c>
      <c r="K920" s="3" t="s">
        <v>322</v>
      </c>
      <c r="L920" s="2">
        <v>3</v>
      </c>
      <c r="M920" s="3">
        <v>2.1983705711060331E-2</v>
      </c>
      <c r="N920" s="3">
        <v>86.603705482636244</v>
      </c>
      <c r="O920" s="3">
        <v>0.19720281931923125</v>
      </c>
      <c r="P920" s="3">
        <v>1</v>
      </c>
      <c r="Q920" s="3">
        <f t="shared" si="62"/>
        <v>0.19720281931923125</v>
      </c>
      <c r="R920" s="4">
        <f t="shared" ref="R920:R951" si="64">Q920</f>
        <v>0.19720281931923125</v>
      </c>
      <c r="S920" s="3">
        <v>2.6241668479921293E-2</v>
      </c>
      <c r="T920" s="3">
        <v>1</v>
      </c>
      <c r="U920" s="3">
        <f t="shared" si="63"/>
        <v>2.6241668479921293E-2</v>
      </c>
      <c r="V920" s="3">
        <f t="shared" ref="V920:V951" si="65">U920</f>
        <v>2.6241668479921293E-2</v>
      </c>
    </row>
    <row r="921" spans="1:22" x14ac:dyDescent="0.25">
      <c r="A921" s="3" t="s">
        <v>158</v>
      </c>
      <c r="B921" s="3" t="s">
        <v>310</v>
      </c>
      <c r="C921" s="3" t="s">
        <v>9</v>
      </c>
      <c r="D921" s="3" t="s">
        <v>197</v>
      </c>
      <c r="E921" s="3">
        <v>0.56000000000000005</v>
      </c>
      <c r="F921" s="3">
        <v>0.48</v>
      </c>
      <c r="G921" s="3" t="s">
        <v>283</v>
      </c>
      <c r="H921" s="2">
        <v>1200</v>
      </c>
      <c r="I921" s="3" t="s">
        <v>29</v>
      </c>
      <c r="J921" s="2">
        <v>1200</v>
      </c>
      <c r="K921" s="3" t="s">
        <v>340</v>
      </c>
      <c r="L921" s="2">
        <v>1</v>
      </c>
      <c r="M921" s="3">
        <v>6.6302080823867017E-4</v>
      </c>
      <c r="N921" s="3">
        <v>1.8542645558072444</v>
      </c>
      <c r="O921" s="3">
        <v>4.1694989162844873E-3</v>
      </c>
      <c r="P921" s="3">
        <v>1</v>
      </c>
      <c r="Q921" s="3">
        <f t="shared" si="62"/>
        <v>4.1694989162844873E-3</v>
      </c>
      <c r="R921" s="4">
        <f t="shared" si="64"/>
        <v>4.1694989162844873E-3</v>
      </c>
      <c r="S921" s="3">
        <v>5.6141324418159354E-4</v>
      </c>
      <c r="T921" s="3">
        <v>1</v>
      </c>
      <c r="U921" s="3">
        <f t="shared" si="63"/>
        <v>5.6141324418159354E-4</v>
      </c>
      <c r="V921" s="3">
        <f t="shared" si="65"/>
        <v>5.6141324418159354E-4</v>
      </c>
    </row>
    <row r="922" spans="1:22" x14ac:dyDescent="0.25">
      <c r="A922" s="3" t="s">
        <v>158</v>
      </c>
      <c r="B922" s="3" t="s">
        <v>89</v>
      </c>
      <c r="C922" s="3" t="s">
        <v>9</v>
      </c>
      <c r="D922" s="3" t="s">
        <v>262</v>
      </c>
      <c r="E922" s="3">
        <v>0.56000000000000005</v>
      </c>
      <c r="F922" s="3">
        <v>0.48</v>
      </c>
      <c r="G922" s="3" t="s">
        <v>283</v>
      </c>
      <c r="H922" s="2">
        <v>1200</v>
      </c>
      <c r="I922" s="3" t="s">
        <v>29</v>
      </c>
      <c r="J922" s="2">
        <v>1200</v>
      </c>
      <c r="K922" s="3" t="s">
        <v>285</v>
      </c>
      <c r="L922" s="2">
        <v>117</v>
      </c>
      <c r="M922" s="3">
        <v>15.403327382964472</v>
      </c>
      <c r="N922" s="3">
        <v>62380.646089571746</v>
      </c>
      <c r="O922" s="3">
        <v>153.80300709059236</v>
      </c>
      <c r="P922" s="3">
        <v>1</v>
      </c>
      <c r="Q922" s="3">
        <f t="shared" si="62"/>
        <v>153.80300709059236</v>
      </c>
      <c r="R922" s="4">
        <f t="shared" si="64"/>
        <v>153.80300709059236</v>
      </c>
      <c r="S922" s="3">
        <v>23.170688951153345</v>
      </c>
      <c r="T922" s="3">
        <v>1</v>
      </c>
      <c r="U922" s="3">
        <f t="shared" si="63"/>
        <v>23.170688951153345</v>
      </c>
      <c r="V922" s="3">
        <f t="shared" si="65"/>
        <v>23.170688951153345</v>
      </c>
    </row>
    <row r="923" spans="1:22" x14ac:dyDescent="0.25">
      <c r="A923" s="3" t="s">
        <v>158</v>
      </c>
      <c r="B923" s="3" t="s">
        <v>89</v>
      </c>
      <c r="C923" s="3" t="s">
        <v>9</v>
      </c>
      <c r="D923" s="3" t="s">
        <v>262</v>
      </c>
      <c r="E923" s="3">
        <v>0.56000000000000005</v>
      </c>
      <c r="F923" s="3">
        <v>0.48</v>
      </c>
      <c r="G923" s="3" t="s">
        <v>283</v>
      </c>
      <c r="H923" s="2">
        <v>1200</v>
      </c>
      <c r="I923" s="3" t="s">
        <v>29</v>
      </c>
      <c r="J923" s="2">
        <v>1200</v>
      </c>
      <c r="K923" s="3" t="s">
        <v>286</v>
      </c>
      <c r="L923" s="2">
        <v>2</v>
      </c>
      <c r="M923" s="3">
        <v>7.1011910913338205E-3</v>
      </c>
      <c r="N923" s="3">
        <v>28.227103876900799</v>
      </c>
      <c r="O923" s="3">
        <v>6.8294661600808951E-2</v>
      </c>
      <c r="P923" s="3">
        <v>1</v>
      </c>
      <c r="Q923" s="3">
        <f t="shared" si="62"/>
        <v>6.8294661600808951E-2</v>
      </c>
      <c r="R923" s="4">
        <f t="shared" si="64"/>
        <v>6.8294661600808951E-2</v>
      </c>
      <c r="S923" s="3">
        <v>9.7869180845308254E-3</v>
      </c>
      <c r="T923" s="3">
        <v>1</v>
      </c>
      <c r="U923" s="3">
        <f t="shared" si="63"/>
        <v>9.7869180845308254E-3</v>
      </c>
      <c r="V923" s="3">
        <f t="shared" si="65"/>
        <v>9.7869180845308254E-3</v>
      </c>
    </row>
    <row r="924" spans="1:22" x14ac:dyDescent="0.25">
      <c r="A924" s="3" t="s">
        <v>158</v>
      </c>
      <c r="B924" s="3" t="s">
        <v>89</v>
      </c>
      <c r="C924" s="3" t="s">
        <v>9</v>
      </c>
      <c r="D924" s="3" t="s">
        <v>262</v>
      </c>
      <c r="E924" s="3">
        <v>0.56000000000000005</v>
      </c>
      <c r="F924" s="3">
        <v>0.48</v>
      </c>
      <c r="G924" s="3" t="s">
        <v>283</v>
      </c>
      <c r="H924" s="2">
        <v>1200</v>
      </c>
      <c r="I924" s="3" t="s">
        <v>29</v>
      </c>
      <c r="J924" s="2">
        <v>1200</v>
      </c>
      <c r="K924" s="3" t="s">
        <v>271</v>
      </c>
      <c r="L924" s="2">
        <v>15</v>
      </c>
      <c r="M924" s="3">
        <v>0.26454451684988295</v>
      </c>
      <c r="N924" s="3">
        <v>1132.6318414217033</v>
      </c>
      <c r="O924" s="3">
        <v>2.8269364811467437</v>
      </c>
      <c r="P924" s="3">
        <v>1</v>
      </c>
      <c r="Q924" s="3">
        <f t="shared" si="62"/>
        <v>2.8269364811467437</v>
      </c>
      <c r="R924" s="4">
        <f t="shared" si="64"/>
        <v>2.8269364811467437</v>
      </c>
      <c r="S924" s="3">
        <v>0.38493045294270439</v>
      </c>
      <c r="T924" s="3">
        <v>1</v>
      </c>
      <c r="U924" s="3">
        <f t="shared" si="63"/>
        <v>0.38493045294270439</v>
      </c>
      <c r="V924" s="3">
        <f t="shared" si="65"/>
        <v>0.38493045294270439</v>
      </c>
    </row>
    <row r="925" spans="1:22" x14ac:dyDescent="0.25">
      <c r="A925" s="3" t="s">
        <v>158</v>
      </c>
      <c r="B925" s="3" t="s">
        <v>8</v>
      </c>
      <c r="C925" s="3" t="s">
        <v>9</v>
      </c>
      <c r="D925" s="3" t="s">
        <v>10</v>
      </c>
      <c r="E925" s="3">
        <v>0.56000000000000005</v>
      </c>
      <c r="F925" s="3">
        <v>0.48</v>
      </c>
      <c r="G925" s="3" t="s">
        <v>59</v>
      </c>
      <c r="H925" s="2">
        <v>1200</v>
      </c>
      <c r="I925" s="3" t="s">
        <v>29</v>
      </c>
      <c r="J925" s="2">
        <v>1200</v>
      </c>
      <c r="K925" s="3" t="s">
        <v>62</v>
      </c>
      <c r="L925" s="2">
        <v>3</v>
      </c>
      <c r="M925" s="3">
        <v>9.7553347591309326E-3</v>
      </c>
      <c r="N925" s="3">
        <v>39.005135436244423</v>
      </c>
      <c r="O925" s="3">
        <v>9.7404468764052954E-2</v>
      </c>
      <c r="P925" s="3">
        <v>1</v>
      </c>
      <c r="Q925" s="3">
        <f t="shared" si="62"/>
        <v>9.7404468764052954E-2</v>
      </c>
      <c r="R925" s="4">
        <f t="shared" si="64"/>
        <v>9.7404468764052954E-2</v>
      </c>
      <c r="S925" s="3">
        <v>1.3158861016052856E-2</v>
      </c>
      <c r="T925" s="3">
        <v>1</v>
      </c>
      <c r="U925" s="3">
        <f t="shared" si="63"/>
        <v>1.3158861016052856E-2</v>
      </c>
      <c r="V925" s="3">
        <f t="shared" si="65"/>
        <v>1.3158861016052856E-2</v>
      </c>
    </row>
    <row r="926" spans="1:22" x14ac:dyDescent="0.25">
      <c r="A926" s="3" t="s">
        <v>158</v>
      </c>
      <c r="B926" s="3" t="s">
        <v>8</v>
      </c>
      <c r="C926" s="3" t="s">
        <v>9</v>
      </c>
      <c r="D926" s="3" t="s">
        <v>197</v>
      </c>
      <c r="E926" s="3">
        <v>0.56000000000000005</v>
      </c>
      <c r="F926" s="3">
        <v>0.48</v>
      </c>
      <c r="G926" s="3" t="s">
        <v>59</v>
      </c>
      <c r="H926" s="2">
        <v>1200</v>
      </c>
      <c r="I926" s="3" t="s">
        <v>29</v>
      </c>
      <c r="J926" s="2">
        <v>1200</v>
      </c>
      <c r="K926" s="3" t="s">
        <v>62</v>
      </c>
      <c r="L926" s="2">
        <v>98</v>
      </c>
      <c r="M926" s="3">
        <v>8.0293991510361433</v>
      </c>
      <c r="N926" s="3">
        <v>29539.144332593653</v>
      </c>
      <c r="O926" s="3">
        <v>69.863836353564466</v>
      </c>
      <c r="P926" s="3">
        <v>1</v>
      </c>
      <c r="Q926" s="3">
        <f t="shared" si="62"/>
        <v>69.863836353564466</v>
      </c>
      <c r="R926" s="4">
        <f t="shared" si="64"/>
        <v>69.863836353564466</v>
      </c>
      <c r="S926" s="3">
        <v>10.322700758011623</v>
      </c>
      <c r="T926" s="3">
        <v>1</v>
      </c>
      <c r="U926" s="3">
        <f t="shared" si="63"/>
        <v>10.322700758011623</v>
      </c>
      <c r="V926" s="3">
        <f t="shared" si="65"/>
        <v>10.322700758011623</v>
      </c>
    </row>
    <row r="927" spans="1:22" x14ac:dyDescent="0.25">
      <c r="A927" s="3" t="s">
        <v>158</v>
      </c>
      <c r="B927" s="3" t="s">
        <v>310</v>
      </c>
      <c r="C927" s="3" t="s">
        <v>9</v>
      </c>
      <c r="D927" s="3" t="s">
        <v>197</v>
      </c>
      <c r="E927" s="3">
        <v>0.56000000000000005</v>
      </c>
      <c r="F927" s="3">
        <v>0.48</v>
      </c>
      <c r="G927" s="3" t="s">
        <v>59</v>
      </c>
      <c r="H927" s="2">
        <v>1200</v>
      </c>
      <c r="I927" s="3" t="s">
        <v>29</v>
      </c>
      <c r="J927" s="2">
        <v>1200</v>
      </c>
      <c r="K927" s="3" t="s">
        <v>62</v>
      </c>
      <c r="L927" s="2">
        <v>145</v>
      </c>
      <c r="M927" s="3">
        <v>7.2793832640729406</v>
      </c>
      <c r="N927" s="3">
        <v>26468.425966038194</v>
      </c>
      <c r="O927" s="3">
        <v>62.792225256952513</v>
      </c>
      <c r="P927" s="3">
        <v>1</v>
      </c>
      <c r="Q927" s="3">
        <f t="shared" si="62"/>
        <v>62.792225256952513</v>
      </c>
      <c r="R927" s="4">
        <f t="shared" si="64"/>
        <v>62.792225256952513</v>
      </c>
      <c r="S927" s="3">
        <v>9.1523748627402952</v>
      </c>
      <c r="T927" s="3">
        <v>1</v>
      </c>
      <c r="U927" s="3">
        <f t="shared" si="63"/>
        <v>9.1523748627402952</v>
      </c>
      <c r="V927" s="3">
        <f t="shared" si="65"/>
        <v>9.1523748627402952</v>
      </c>
    </row>
    <row r="928" spans="1:22" x14ac:dyDescent="0.25">
      <c r="A928" s="3" t="s">
        <v>158</v>
      </c>
      <c r="B928" s="3" t="s">
        <v>8</v>
      </c>
      <c r="C928" s="3" t="s">
        <v>9</v>
      </c>
      <c r="D928" s="3" t="s">
        <v>10</v>
      </c>
      <c r="E928" s="3">
        <v>0.56000000000000005</v>
      </c>
      <c r="F928" s="3">
        <v>0.48</v>
      </c>
      <c r="G928" s="3" t="s">
        <v>59</v>
      </c>
      <c r="H928" s="2">
        <v>1200</v>
      </c>
      <c r="I928" s="3" t="s">
        <v>29</v>
      </c>
      <c r="J928" s="2">
        <v>1200</v>
      </c>
      <c r="K928" s="3" t="s">
        <v>187</v>
      </c>
      <c r="L928" s="2">
        <v>2</v>
      </c>
      <c r="M928" s="3">
        <v>7.1303005169117695E-3</v>
      </c>
      <c r="N928" s="3">
        <v>29.087275037783265</v>
      </c>
      <c r="O928" s="3">
        <v>7.1287010509796439E-2</v>
      </c>
      <c r="P928" s="3">
        <f>1-0.712</f>
        <v>0.28800000000000003</v>
      </c>
      <c r="Q928" s="3">
        <f t="shared" si="62"/>
        <v>2.0530659026821378E-2</v>
      </c>
      <c r="R928" s="4">
        <f t="shared" si="64"/>
        <v>2.0530659026821378E-2</v>
      </c>
      <c r="S928" s="3">
        <v>9.4428349452547709E-3</v>
      </c>
      <c r="T928" s="3">
        <f>1-0.531</f>
        <v>0.46899999999999997</v>
      </c>
      <c r="U928" s="3">
        <f t="shared" si="63"/>
        <v>4.4286895893244872E-3</v>
      </c>
      <c r="V928" s="3">
        <f t="shared" si="65"/>
        <v>4.4286895893244872E-3</v>
      </c>
    </row>
    <row r="929" spans="1:22" x14ac:dyDescent="0.25">
      <c r="A929" s="3" t="s">
        <v>158</v>
      </c>
      <c r="B929" s="3" t="s">
        <v>8</v>
      </c>
      <c r="C929" s="3" t="s">
        <v>9</v>
      </c>
      <c r="D929" s="3" t="s">
        <v>197</v>
      </c>
      <c r="E929" s="3">
        <v>0.56000000000000005</v>
      </c>
      <c r="F929" s="3">
        <v>0.48</v>
      </c>
      <c r="G929" s="3" t="s">
        <v>59</v>
      </c>
      <c r="H929" s="2">
        <v>1200</v>
      </c>
      <c r="I929" s="3" t="s">
        <v>29</v>
      </c>
      <c r="J929" s="2">
        <v>1200</v>
      </c>
      <c r="K929" s="3" t="s">
        <v>187</v>
      </c>
      <c r="L929" s="2">
        <v>109</v>
      </c>
      <c r="M929" s="3">
        <v>7.6888302562168818</v>
      </c>
      <c r="N929" s="3">
        <v>31306.681607723847</v>
      </c>
      <c r="O929" s="3">
        <v>73.965849059023739</v>
      </c>
      <c r="P929" s="3">
        <f>1-0.712</f>
        <v>0.28800000000000003</v>
      </c>
      <c r="Q929" s="3">
        <f t="shared" si="62"/>
        <v>21.302164528998841</v>
      </c>
      <c r="R929" s="4">
        <f t="shared" si="64"/>
        <v>21.302164528998841</v>
      </c>
      <c r="S929" s="3">
        <v>10.36205572855725</v>
      </c>
      <c r="T929" s="3">
        <f>1-0.531</f>
        <v>0.46899999999999997</v>
      </c>
      <c r="U929" s="3">
        <f t="shared" si="63"/>
        <v>4.8598041366933495</v>
      </c>
      <c r="V929" s="3">
        <f t="shared" si="65"/>
        <v>4.8598041366933495</v>
      </c>
    </row>
    <row r="930" spans="1:22" x14ac:dyDescent="0.25">
      <c r="A930" s="3" t="s">
        <v>158</v>
      </c>
      <c r="B930" s="3" t="s">
        <v>8</v>
      </c>
      <c r="C930" s="3" t="s">
        <v>9</v>
      </c>
      <c r="D930" s="3" t="s">
        <v>10</v>
      </c>
      <c r="E930" s="3">
        <v>0.56000000000000005</v>
      </c>
      <c r="F930" s="3">
        <v>0.48</v>
      </c>
      <c r="G930" s="3" t="s">
        <v>59</v>
      </c>
      <c r="H930" s="2">
        <v>1200</v>
      </c>
      <c r="I930" s="3" t="s">
        <v>29</v>
      </c>
      <c r="J930" s="2">
        <v>1200</v>
      </c>
      <c r="K930" s="3" t="s">
        <v>186</v>
      </c>
      <c r="L930" s="2">
        <v>7</v>
      </c>
      <c r="M930" s="3">
        <v>0.57515802217711665</v>
      </c>
      <c r="N930" s="3">
        <v>2094.3407206615993</v>
      </c>
      <c r="O930" s="3">
        <v>4.7564605600947916</v>
      </c>
      <c r="P930" s="3">
        <v>1</v>
      </c>
      <c r="Q930" s="3">
        <f t="shared" si="62"/>
        <v>4.7564605600947916</v>
      </c>
      <c r="R930" s="4">
        <f t="shared" si="64"/>
        <v>4.7564605600947916</v>
      </c>
      <c r="S930" s="3">
        <v>0.70881664392317079</v>
      </c>
      <c r="T930" s="3">
        <v>1</v>
      </c>
      <c r="U930" s="3">
        <f t="shared" si="63"/>
        <v>0.70881664392317079</v>
      </c>
      <c r="V930" s="3">
        <f t="shared" si="65"/>
        <v>0.70881664392317079</v>
      </c>
    </row>
    <row r="931" spans="1:22" x14ac:dyDescent="0.25">
      <c r="A931" s="3" t="s">
        <v>158</v>
      </c>
      <c r="B931" s="3" t="s">
        <v>8</v>
      </c>
      <c r="C931" s="3" t="s">
        <v>9</v>
      </c>
      <c r="D931" s="3" t="s">
        <v>10</v>
      </c>
      <c r="E931" s="3">
        <v>0.56000000000000005</v>
      </c>
      <c r="F931" s="3">
        <v>0.48</v>
      </c>
      <c r="G931" s="3" t="s">
        <v>59</v>
      </c>
      <c r="H931" s="2">
        <v>1200</v>
      </c>
      <c r="I931" s="3" t="s">
        <v>29</v>
      </c>
      <c r="J931" s="2">
        <v>1200</v>
      </c>
      <c r="K931" s="3" t="s">
        <v>188</v>
      </c>
      <c r="L931" s="2">
        <v>3</v>
      </c>
      <c r="M931" s="3">
        <v>1.1538700274916512E-2</v>
      </c>
      <c r="N931" s="3">
        <v>46.92691668186167</v>
      </c>
      <c r="O931" s="3">
        <v>0.11672697200334849</v>
      </c>
      <c r="P931" s="3">
        <f>1-0.712</f>
        <v>0.28800000000000003</v>
      </c>
      <c r="Q931" s="3">
        <f t="shared" si="62"/>
        <v>3.3617367936964369E-2</v>
      </c>
      <c r="R931" s="4">
        <f t="shared" si="64"/>
        <v>3.3617367936964369E-2</v>
      </c>
      <c r="S931" s="3">
        <v>1.5436602519395156E-2</v>
      </c>
      <c r="T931" s="3">
        <f>1-0.531</f>
        <v>0.46899999999999997</v>
      </c>
      <c r="U931" s="3">
        <f t="shared" si="63"/>
        <v>7.2397665815963274E-3</v>
      </c>
      <c r="V931" s="3">
        <f t="shared" si="65"/>
        <v>7.2397665815963274E-3</v>
      </c>
    </row>
    <row r="932" spans="1:22" x14ac:dyDescent="0.25">
      <c r="A932" s="3" t="s">
        <v>158</v>
      </c>
      <c r="B932" s="3" t="s">
        <v>8</v>
      </c>
      <c r="C932" s="3" t="s">
        <v>9</v>
      </c>
      <c r="D932" s="3" t="s">
        <v>197</v>
      </c>
      <c r="E932" s="3">
        <v>0.56000000000000005</v>
      </c>
      <c r="F932" s="3">
        <v>0.48</v>
      </c>
      <c r="G932" s="3" t="s">
        <v>59</v>
      </c>
      <c r="H932" s="2">
        <v>1200</v>
      </c>
      <c r="I932" s="3" t="s">
        <v>29</v>
      </c>
      <c r="J932" s="2">
        <v>1200</v>
      </c>
      <c r="K932" s="3" t="s">
        <v>188</v>
      </c>
      <c r="L932" s="2">
        <v>7</v>
      </c>
      <c r="M932" s="3">
        <v>2.1298249288777514E-2</v>
      </c>
      <c r="N932" s="3">
        <v>72.551623881722648</v>
      </c>
      <c r="O932" s="3">
        <v>0.12828246494753606</v>
      </c>
      <c r="P932" s="3">
        <f>1-0.712</f>
        <v>0.28800000000000003</v>
      </c>
      <c r="Q932" s="3">
        <f t="shared" si="62"/>
        <v>3.6945349904890387E-2</v>
      </c>
      <c r="R932" s="4">
        <f t="shared" si="64"/>
        <v>3.6945349904890387E-2</v>
      </c>
      <c r="S932" s="3">
        <v>1.7948344872663405E-2</v>
      </c>
      <c r="T932" s="3">
        <f>1-0.531</f>
        <v>0.46899999999999997</v>
      </c>
      <c r="U932" s="3">
        <f t="shared" si="63"/>
        <v>8.4177737452791369E-3</v>
      </c>
      <c r="V932" s="3">
        <f t="shared" si="65"/>
        <v>8.4177737452791369E-3</v>
      </c>
    </row>
    <row r="933" spans="1:22" x14ac:dyDescent="0.25">
      <c r="A933" s="3" t="s">
        <v>158</v>
      </c>
      <c r="B933" s="3" t="s">
        <v>8</v>
      </c>
      <c r="C933" s="3" t="s">
        <v>9</v>
      </c>
      <c r="D933" s="3" t="s">
        <v>197</v>
      </c>
      <c r="E933" s="3">
        <v>0.56000000000000005</v>
      </c>
      <c r="F933" s="3">
        <v>0.48</v>
      </c>
      <c r="G933" s="3" t="s">
        <v>59</v>
      </c>
      <c r="H933" s="2">
        <v>1200</v>
      </c>
      <c r="I933" s="3" t="s">
        <v>29</v>
      </c>
      <c r="J933" s="2">
        <v>1200</v>
      </c>
      <c r="K933" s="3" t="s">
        <v>200</v>
      </c>
      <c r="L933" s="2">
        <v>196</v>
      </c>
      <c r="M933" s="3">
        <v>12.111269274576143</v>
      </c>
      <c r="N933" s="3">
        <v>48496.048079390763</v>
      </c>
      <c r="O933" s="3">
        <v>112.12703929948157</v>
      </c>
      <c r="P933" s="3">
        <v>1</v>
      </c>
      <c r="Q933" s="3">
        <f t="shared" si="62"/>
        <v>112.12703929948157</v>
      </c>
      <c r="R933" s="4">
        <f t="shared" si="64"/>
        <v>112.12703929948157</v>
      </c>
      <c r="S933" s="3">
        <v>16.463383863048531</v>
      </c>
      <c r="T933" s="3">
        <v>1</v>
      </c>
      <c r="U933" s="3">
        <f t="shared" si="63"/>
        <v>16.463383863048531</v>
      </c>
      <c r="V933" s="3">
        <f t="shared" si="65"/>
        <v>16.463383863048531</v>
      </c>
    </row>
    <row r="934" spans="1:22" x14ac:dyDescent="0.25">
      <c r="A934" s="3" t="s">
        <v>158</v>
      </c>
      <c r="B934" s="3" t="s">
        <v>8</v>
      </c>
      <c r="C934" s="3" t="s">
        <v>9</v>
      </c>
      <c r="D934" s="3" t="s">
        <v>197</v>
      </c>
      <c r="E934" s="3">
        <v>0.56000000000000005</v>
      </c>
      <c r="F934" s="3">
        <v>0.48</v>
      </c>
      <c r="G934" s="3" t="s">
        <v>59</v>
      </c>
      <c r="H934" s="2">
        <v>1200</v>
      </c>
      <c r="I934" s="3" t="s">
        <v>29</v>
      </c>
      <c r="J934" s="2">
        <v>1200</v>
      </c>
      <c r="K934" s="3" t="s">
        <v>243</v>
      </c>
      <c r="L934" s="2">
        <v>113</v>
      </c>
      <c r="M934" s="3">
        <v>12.330444862435597</v>
      </c>
      <c r="N934" s="3">
        <v>53919.663269662778</v>
      </c>
      <c r="O934" s="3">
        <v>122.18989064374497</v>
      </c>
      <c r="P934" s="3">
        <f>1-0.712</f>
        <v>0.28800000000000003</v>
      </c>
      <c r="Q934" s="3">
        <f t="shared" si="62"/>
        <v>35.190688505398555</v>
      </c>
      <c r="R934" s="4">
        <f t="shared" si="64"/>
        <v>35.190688505398555</v>
      </c>
      <c r="S934" s="3">
        <v>16.692325304818159</v>
      </c>
      <c r="T934" s="3">
        <f>1-0.531</f>
        <v>0.46899999999999997</v>
      </c>
      <c r="U934" s="3">
        <f t="shared" si="63"/>
        <v>7.8287005679597161</v>
      </c>
      <c r="V934" s="3">
        <f t="shared" si="65"/>
        <v>7.8287005679597161</v>
      </c>
    </row>
    <row r="935" spans="1:22" x14ac:dyDescent="0.25">
      <c r="A935" s="3" t="s">
        <v>158</v>
      </c>
      <c r="B935" s="3" t="s">
        <v>8</v>
      </c>
      <c r="C935" s="3" t="s">
        <v>9</v>
      </c>
      <c r="D935" s="3" t="s">
        <v>197</v>
      </c>
      <c r="E935" s="3">
        <v>0.56000000000000005</v>
      </c>
      <c r="F935" s="3">
        <v>0.48</v>
      </c>
      <c r="G935" s="3" t="s">
        <v>59</v>
      </c>
      <c r="H935" s="2">
        <v>1200</v>
      </c>
      <c r="I935" s="3" t="s">
        <v>29</v>
      </c>
      <c r="J935" s="2">
        <v>1200</v>
      </c>
      <c r="K935" s="3" t="s">
        <v>244</v>
      </c>
      <c r="L935" s="2">
        <v>46</v>
      </c>
      <c r="M935" s="3">
        <v>4.8661190573465163</v>
      </c>
      <c r="N935" s="3">
        <v>18244.648098844838</v>
      </c>
      <c r="O935" s="3">
        <v>45.998755580754192</v>
      </c>
      <c r="P935" s="3">
        <v>1</v>
      </c>
      <c r="Q935" s="3">
        <f t="shared" si="62"/>
        <v>45.998755580754192</v>
      </c>
      <c r="R935" s="4">
        <f t="shared" si="64"/>
        <v>45.998755580754192</v>
      </c>
      <c r="S935" s="3">
        <v>6.9130289380625509</v>
      </c>
      <c r="T935" s="3">
        <v>1</v>
      </c>
      <c r="U935" s="3">
        <f t="shared" si="63"/>
        <v>6.9130289380625509</v>
      </c>
      <c r="V935" s="3">
        <f t="shared" si="65"/>
        <v>6.9130289380625509</v>
      </c>
    </row>
    <row r="936" spans="1:22" x14ac:dyDescent="0.25">
      <c r="A936" s="3" t="s">
        <v>158</v>
      </c>
      <c r="B936" s="3" t="s">
        <v>8</v>
      </c>
      <c r="C936" s="3" t="s">
        <v>9</v>
      </c>
      <c r="D936" s="3" t="s">
        <v>10</v>
      </c>
      <c r="E936" s="3">
        <v>0.56000000000000005</v>
      </c>
      <c r="F936" s="3">
        <v>0.48</v>
      </c>
      <c r="G936" s="3" t="s">
        <v>59</v>
      </c>
      <c r="H936" s="2">
        <v>1200</v>
      </c>
      <c r="I936" s="3" t="s">
        <v>29</v>
      </c>
      <c r="J936" s="2">
        <v>1200</v>
      </c>
      <c r="K936" s="3" t="s">
        <v>148</v>
      </c>
      <c r="L936" s="2">
        <v>28</v>
      </c>
      <c r="M936" s="3">
        <v>0.6251996503923668</v>
      </c>
      <c r="N936" s="3">
        <v>2437.8445093723276</v>
      </c>
      <c r="O936" s="3">
        <v>6.1869364361370796</v>
      </c>
      <c r="P936" s="3">
        <v>1</v>
      </c>
      <c r="Q936" s="3">
        <f t="shared" si="62"/>
        <v>6.1869364361370796</v>
      </c>
      <c r="R936" s="4">
        <f t="shared" si="64"/>
        <v>6.1869364361370796</v>
      </c>
      <c r="S936" s="3">
        <v>0.87182554869876538</v>
      </c>
      <c r="T936" s="3">
        <v>1</v>
      </c>
      <c r="U936" s="3">
        <f t="shared" si="63"/>
        <v>0.87182554869876538</v>
      </c>
      <c r="V936" s="3">
        <f t="shared" si="65"/>
        <v>0.87182554869876538</v>
      </c>
    </row>
    <row r="937" spans="1:22" x14ac:dyDescent="0.25">
      <c r="A937" s="3" t="s">
        <v>158</v>
      </c>
      <c r="B937" s="3" t="s">
        <v>8</v>
      </c>
      <c r="C937" s="3" t="s">
        <v>9</v>
      </c>
      <c r="D937" s="3" t="s">
        <v>10</v>
      </c>
      <c r="E937" s="3">
        <v>0.56000000000000005</v>
      </c>
      <c r="F937" s="3">
        <v>0.48</v>
      </c>
      <c r="G937" s="3" t="s">
        <v>59</v>
      </c>
      <c r="H937" s="2">
        <v>1200</v>
      </c>
      <c r="I937" s="3" t="s">
        <v>29</v>
      </c>
      <c r="J937" s="2">
        <v>1200</v>
      </c>
      <c r="K937" s="3" t="s">
        <v>189</v>
      </c>
      <c r="L937" s="2">
        <v>13</v>
      </c>
      <c r="M937" s="3">
        <v>0.33749260251213214</v>
      </c>
      <c r="N937" s="3">
        <v>1320.2464295031577</v>
      </c>
      <c r="O937" s="3">
        <v>3.3921604556446612</v>
      </c>
      <c r="P937" s="3">
        <v>1</v>
      </c>
      <c r="Q937" s="3">
        <f t="shared" si="62"/>
        <v>3.3921604556446612</v>
      </c>
      <c r="R937" s="4">
        <f t="shared" si="64"/>
        <v>3.3921604556446612</v>
      </c>
      <c r="S937" s="3">
        <v>0.49066014269623642</v>
      </c>
      <c r="T937" s="3">
        <v>1</v>
      </c>
      <c r="U937" s="3">
        <f t="shared" si="63"/>
        <v>0.49066014269623642</v>
      </c>
      <c r="V937" s="3">
        <f t="shared" si="65"/>
        <v>0.49066014269623642</v>
      </c>
    </row>
    <row r="938" spans="1:22" x14ac:dyDescent="0.25">
      <c r="A938" s="3" t="s">
        <v>158</v>
      </c>
      <c r="B938" s="3" t="s">
        <v>8</v>
      </c>
      <c r="C938" s="3" t="s">
        <v>9</v>
      </c>
      <c r="D938" s="3" t="s">
        <v>197</v>
      </c>
      <c r="E938" s="3">
        <v>0.56000000000000005</v>
      </c>
      <c r="F938" s="3">
        <v>0.48</v>
      </c>
      <c r="G938" s="3" t="s">
        <v>59</v>
      </c>
      <c r="H938" s="2">
        <v>1200</v>
      </c>
      <c r="I938" s="3" t="s">
        <v>29</v>
      </c>
      <c r="J938" s="2">
        <v>1200</v>
      </c>
      <c r="K938" s="3" t="s">
        <v>160</v>
      </c>
      <c r="L938" s="2">
        <v>91</v>
      </c>
      <c r="M938" s="3">
        <v>6.4115306258302942</v>
      </c>
      <c r="N938" s="3">
        <v>23379.648470521737</v>
      </c>
      <c r="O938" s="3">
        <v>57.392240683762573</v>
      </c>
      <c r="P938" s="3">
        <v>1</v>
      </c>
      <c r="Q938" s="3">
        <f t="shared" si="62"/>
        <v>57.392240683762573</v>
      </c>
      <c r="R938" s="4">
        <f t="shared" si="64"/>
        <v>57.392240683762573</v>
      </c>
      <c r="S938" s="3">
        <v>8.2196553837852075</v>
      </c>
      <c r="T938" s="3">
        <v>1</v>
      </c>
      <c r="U938" s="3">
        <f t="shared" si="63"/>
        <v>8.2196553837852075</v>
      </c>
      <c r="V938" s="3">
        <f t="shared" si="65"/>
        <v>8.2196553837852075</v>
      </c>
    </row>
    <row r="939" spans="1:22" x14ac:dyDescent="0.25">
      <c r="A939" s="3" t="s">
        <v>158</v>
      </c>
      <c r="B939" s="3" t="s">
        <v>8</v>
      </c>
      <c r="C939" s="3" t="s">
        <v>9</v>
      </c>
      <c r="D939" s="3" t="s">
        <v>197</v>
      </c>
      <c r="E939" s="3">
        <v>0.56000000000000005</v>
      </c>
      <c r="F939" s="3">
        <v>0.48</v>
      </c>
      <c r="G939" s="3" t="s">
        <v>59</v>
      </c>
      <c r="H939" s="2">
        <v>1200</v>
      </c>
      <c r="I939" s="3" t="s">
        <v>29</v>
      </c>
      <c r="J939" s="2">
        <v>1200</v>
      </c>
      <c r="K939" s="3" t="s">
        <v>201</v>
      </c>
      <c r="L939" s="2">
        <v>2</v>
      </c>
      <c r="M939" s="3">
        <v>0.1041152772527931</v>
      </c>
      <c r="N939" s="3">
        <v>391.10085741330516</v>
      </c>
      <c r="O939" s="3">
        <v>0.99687325908928559</v>
      </c>
      <c r="P939" s="3">
        <v>1</v>
      </c>
      <c r="Q939" s="3">
        <f t="shared" si="62"/>
        <v>0.99687325908928559</v>
      </c>
      <c r="R939" s="4">
        <f t="shared" si="64"/>
        <v>0.99687325908928559</v>
      </c>
      <c r="S939" s="3">
        <v>0.14252746585216514</v>
      </c>
      <c r="T939" s="3">
        <v>1</v>
      </c>
      <c r="U939" s="3">
        <f t="shared" si="63"/>
        <v>0.14252746585216514</v>
      </c>
      <c r="V939" s="3">
        <f t="shared" si="65"/>
        <v>0.14252746585216514</v>
      </c>
    </row>
    <row r="940" spans="1:22" x14ac:dyDescent="0.25">
      <c r="A940" s="3" t="s">
        <v>158</v>
      </c>
      <c r="B940" s="3" t="s">
        <v>8</v>
      </c>
      <c r="C940" s="3" t="s">
        <v>9</v>
      </c>
      <c r="D940" s="3" t="s">
        <v>197</v>
      </c>
      <c r="E940" s="3">
        <v>0.56000000000000005</v>
      </c>
      <c r="F940" s="3">
        <v>0.48</v>
      </c>
      <c r="G940" s="3" t="s">
        <v>59</v>
      </c>
      <c r="H940" s="2">
        <v>1200</v>
      </c>
      <c r="I940" s="3" t="s">
        <v>29</v>
      </c>
      <c r="J940" s="2">
        <v>1200</v>
      </c>
      <c r="K940" s="3" t="s">
        <v>245</v>
      </c>
      <c r="L940" s="2">
        <v>32</v>
      </c>
      <c r="M940" s="3">
        <v>1.6358304087812017</v>
      </c>
      <c r="N940" s="3">
        <v>6254.6616289624044</v>
      </c>
      <c r="O940" s="3">
        <v>16.580154180843095</v>
      </c>
      <c r="P940" s="3">
        <v>1</v>
      </c>
      <c r="Q940" s="3">
        <f t="shared" si="62"/>
        <v>16.580154180843095</v>
      </c>
      <c r="R940" s="4">
        <f t="shared" si="64"/>
        <v>16.580154180843095</v>
      </c>
      <c r="S940" s="3">
        <v>2.6917762980474089</v>
      </c>
      <c r="T940" s="3">
        <v>1</v>
      </c>
      <c r="U940" s="3">
        <f t="shared" si="63"/>
        <v>2.6917762980474089</v>
      </c>
      <c r="V940" s="3">
        <f t="shared" si="65"/>
        <v>2.6917762980474089</v>
      </c>
    </row>
    <row r="941" spans="1:22" x14ac:dyDescent="0.25">
      <c r="A941" s="3" t="s">
        <v>158</v>
      </c>
      <c r="B941" s="3" t="s">
        <v>8</v>
      </c>
      <c r="C941" s="3" t="s">
        <v>9</v>
      </c>
      <c r="D941" s="3" t="s">
        <v>197</v>
      </c>
      <c r="E941" s="3">
        <v>0.56000000000000005</v>
      </c>
      <c r="F941" s="3">
        <v>0.48</v>
      </c>
      <c r="G941" s="3" t="s">
        <v>59</v>
      </c>
      <c r="H941" s="2">
        <v>1200</v>
      </c>
      <c r="I941" s="3" t="s">
        <v>29</v>
      </c>
      <c r="J941" s="2">
        <v>1200</v>
      </c>
      <c r="K941" s="3" t="s">
        <v>161</v>
      </c>
      <c r="L941" s="2">
        <v>2</v>
      </c>
      <c r="M941" s="3">
        <v>3.0410730434090913E-2</v>
      </c>
      <c r="N941" s="3">
        <v>94.27887089965698</v>
      </c>
      <c r="O941" s="3">
        <v>0.21602473419623391</v>
      </c>
      <c r="P941" s="3">
        <v>1</v>
      </c>
      <c r="Q941" s="3">
        <f t="shared" si="62"/>
        <v>0.21602473419623391</v>
      </c>
      <c r="R941" s="4">
        <f t="shared" si="64"/>
        <v>0.21602473419623391</v>
      </c>
      <c r="S941" s="3">
        <v>2.9513919362082537E-2</v>
      </c>
      <c r="T941" s="3">
        <v>1</v>
      </c>
      <c r="U941" s="3">
        <f t="shared" si="63"/>
        <v>2.9513919362082537E-2</v>
      </c>
      <c r="V941" s="3">
        <f t="shared" si="65"/>
        <v>2.9513919362082537E-2</v>
      </c>
    </row>
    <row r="942" spans="1:22" x14ac:dyDescent="0.25">
      <c r="A942" s="3" t="s">
        <v>158</v>
      </c>
      <c r="B942" s="3" t="s">
        <v>310</v>
      </c>
      <c r="C942" s="3" t="s">
        <v>9</v>
      </c>
      <c r="D942" s="3" t="s">
        <v>197</v>
      </c>
      <c r="E942" s="3">
        <v>0.56000000000000005</v>
      </c>
      <c r="F942" s="3">
        <v>0.48</v>
      </c>
      <c r="G942" s="3" t="s">
        <v>59</v>
      </c>
      <c r="H942" s="2">
        <v>1200</v>
      </c>
      <c r="I942" s="3" t="s">
        <v>29</v>
      </c>
      <c r="J942" s="2">
        <v>1200</v>
      </c>
      <c r="K942" s="3" t="s">
        <v>161</v>
      </c>
      <c r="L942" s="2">
        <v>1</v>
      </c>
      <c r="M942" s="3">
        <v>3.4128765936892124E-4</v>
      </c>
      <c r="N942" s="3">
        <v>1.333773185486266</v>
      </c>
      <c r="O942" s="3">
        <v>3.1165642980117265E-3</v>
      </c>
      <c r="P942" s="3">
        <v>1</v>
      </c>
      <c r="Q942" s="3">
        <f t="shared" si="62"/>
        <v>3.1165642980117265E-3</v>
      </c>
      <c r="R942" s="4">
        <f t="shared" si="64"/>
        <v>3.1165642980117265E-3</v>
      </c>
      <c r="S942" s="3">
        <v>4.0809704169476494E-4</v>
      </c>
      <c r="T942" s="3">
        <v>1</v>
      </c>
      <c r="U942" s="3">
        <f t="shared" si="63"/>
        <v>4.0809704169476494E-4</v>
      </c>
      <c r="V942" s="3">
        <f t="shared" si="65"/>
        <v>4.0809704169476494E-4</v>
      </c>
    </row>
    <row r="943" spans="1:22" x14ac:dyDescent="0.25">
      <c r="A943" s="3" t="s">
        <v>158</v>
      </c>
      <c r="B943" s="3" t="s">
        <v>8</v>
      </c>
      <c r="C943" s="3" t="s">
        <v>9</v>
      </c>
      <c r="D943" s="3" t="s">
        <v>197</v>
      </c>
      <c r="E943" s="3">
        <v>0.56000000000000005</v>
      </c>
      <c r="F943" s="3">
        <v>0.48</v>
      </c>
      <c r="G943" s="3" t="s">
        <v>59</v>
      </c>
      <c r="H943" s="2">
        <v>1200</v>
      </c>
      <c r="I943" s="3" t="s">
        <v>29</v>
      </c>
      <c r="J943" s="2">
        <v>1200</v>
      </c>
      <c r="K943" s="3" t="s">
        <v>223</v>
      </c>
      <c r="L943" s="2">
        <v>8</v>
      </c>
      <c r="M943" s="3">
        <v>0.24828997896935254</v>
      </c>
      <c r="N943" s="3">
        <v>1016.3886534580702</v>
      </c>
      <c r="O943" s="3">
        <v>2.4637813406716966</v>
      </c>
      <c r="P943" s="3">
        <f>1-0.712</f>
        <v>0.28800000000000003</v>
      </c>
      <c r="Q943" s="3">
        <f t="shared" si="62"/>
        <v>0.70956902611344874</v>
      </c>
      <c r="R943" s="4">
        <f t="shared" si="64"/>
        <v>0.70956902611344874</v>
      </c>
      <c r="S943" s="3">
        <v>0.34625664406918588</v>
      </c>
      <c r="T943" s="3">
        <f>1-0.531</f>
        <v>0.46899999999999997</v>
      </c>
      <c r="U943" s="3">
        <f t="shared" si="63"/>
        <v>0.16239436606844818</v>
      </c>
      <c r="V943" s="3">
        <f t="shared" si="65"/>
        <v>0.16239436606844818</v>
      </c>
    </row>
    <row r="944" spans="1:22" x14ac:dyDescent="0.25">
      <c r="A944" s="3" t="s">
        <v>158</v>
      </c>
      <c r="B944" s="3" t="s">
        <v>8</v>
      </c>
      <c r="C944" s="3" t="s">
        <v>9</v>
      </c>
      <c r="D944" s="3" t="s">
        <v>197</v>
      </c>
      <c r="E944" s="3">
        <v>0.56000000000000005</v>
      </c>
      <c r="F944" s="3">
        <v>0.48</v>
      </c>
      <c r="G944" s="3" t="s">
        <v>59</v>
      </c>
      <c r="H944" s="2">
        <v>1200</v>
      </c>
      <c r="I944" s="3" t="s">
        <v>29</v>
      </c>
      <c r="J944" s="2">
        <v>1200</v>
      </c>
      <c r="K944" s="3" t="s">
        <v>224</v>
      </c>
      <c r="L944" s="2">
        <v>18</v>
      </c>
      <c r="M944" s="3">
        <v>1.1235267286440616</v>
      </c>
      <c r="N944" s="3">
        <v>5054.2495517917023</v>
      </c>
      <c r="O944" s="3">
        <v>12.149604223232544</v>
      </c>
      <c r="P944" s="3">
        <v>1</v>
      </c>
      <c r="Q944" s="3">
        <f t="shared" si="62"/>
        <v>12.149604223232544</v>
      </c>
      <c r="R944" s="4">
        <f t="shared" si="64"/>
        <v>12.149604223232544</v>
      </c>
      <c r="S944" s="3">
        <v>1.7194437759135461</v>
      </c>
      <c r="T944" s="3">
        <v>1</v>
      </c>
      <c r="U944" s="3">
        <f t="shared" si="63"/>
        <v>1.7194437759135461</v>
      </c>
      <c r="V944" s="3">
        <f t="shared" si="65"/>
        <v>1.7194437759135461</v>
      </c>
    </row>
    <row r="945" spans="1:22" x14ac:dyDescent="0.25">
      <c r="A945" s="3" t="s">
        <v>158</v>
      </c>
      <c r="B945" s="3" t="s">
        <v>8</v>
      </c>
      <c r="C945" s="3" t="s">
        <v>9</v>
      </c>
      <c r="D945" s="3" t="s">
        <v>197</v>
      </c>
      <c r="E945" s="3">
        <v>0.56000000000000005</v>
      </c>
      <c r="F945" s="3">
        <v>0.48</v>
      </c>
      <c r="G945" s="3" t="s">
        <v>59</v>
      </c>
      <c r="H945" s="2">
        <v>1200</v>
      </c>
      <c r="I945" s="3" t="s">
        <v>29</v>
      </c>
      <c r="J945" s="2">
        <v>1200</v>
      </c>
      <c r="K945" s="3" t="s">
        <v>246</v>
      </c>
      <c r="L945" s="2">
        <v>13</v>
      </c>
      <c r="M945" s="3">
        <v>0.63390793674844426</v>
      </c>
      <c r="N945" s="3">
        <v>2756.8395967848692</v>
      </c>
      <c r="O945" s="3">
        <v>6.2564200134961077</v>
      </c>
      <c r="P945" s="3">
        <f>1-0.712</f>
        <v>0.28800000000000003</v>
      </c>
      <c r="Q945" s="3">
        <f t="shared" si="62"/>
        <v>1.8018489638868793</v>
      </c>
      <c r="R945" s="4">
        <f t="shared" si="64"/>
        <v>1.8018489638868793</v>
      </c>
      <c r="S945" s="3">
        <v>0.85725962968235769</v>
      </c>
      <c r="T945" s="3">
        <f>1-0.531</f>
        <v>0.46899999999999997</v>
      </c>
      <c r="U945" s="3">
        <f t="shared" si="63"/>
        <v>0.40205476632102571</v>
      </c>
      <c r="V945" s="3">
        <f t="shared" si="65"/>
        <v>0.40205476632102571</v>
      </c>
    </row>
    <row r="946" spans="1:22" x14ac:dyDescent="0.25">
      <c r="A946" s="3" t="s">
        <v>158</v>
      </c>
      <c r="B946" s="3" t="s">
        <v>351</v>
      </c>
      <c r="C946" s="3" t="s">
        <v>352</v>
      </c>
      <c r="D946" s="3" t="s">
        <v>353</v>
      </c>
      <c r="E946" s="3">
        <v>0.36</v>
      </c>
      <c r="F946" s="3">
        <v>0.57999999999999996</v>
      </c>
      <c r="G946" s="3" t="s">
        <v>290</v>
      </c>
      <c r="H946" s="2">
        <v>1200</v>
      </c>
      <c r="I946" s="3" t="s">
        <v>29</v>
      </c>
      <c r="J946" s="2">
        <v>1200</v>
      </c>
      <c r="K946" s="3" t="s">
        <v>354</v>
      </c>
      <c r="L946" s="2">
        <v>3</v>
      </c>
      <c r="M946" s="3">
        <v>3.294154021844924E-3</v>
      </c>
      <c r="N946" s="3">
        <v>12.401504816871793</v>
      </c>
      <c r="O946" s="3">
        <v>3.8476529303671493E-2</v>
      </c>
      <c r="P946" s="3">
        <v>1</v>
      </c>
      <c r="Q946" s="3">
        <f t="shared" si="62"/>
        <v>3.8476529303671493E-2</v>
      </c>
      <c r="R946" s="4">
        <f t="shared" si="64"/>
        <v>3.8476529303671493E-2</v>
      </c>
      <c r="S946" s="3">
        <v>7.0283446991436516E-3</v>
      </c>
      <c r="T946" s="3">
        <v>1</v>
      </c>
      <c r="U946" s="3">
        <f t="shared" si="63"/>
        <v>7.0283446991436516E-3</v>
      </c>
      <c r="V946" s="3">
        <f t="shared" si="65"/>
        <v>7.0283446991436516E-3</v>
      </c>
    </row>
    <row r="947" spans="1:22" x14ac:dyDescent="0.25">
      <c r="A947" s="3" t="s">
        <v>158</v>
      </c>
      <c r="B947" s="3" t="s">
        <v>310</v>
      </c>
      <c r="C947" s="3" t="s">
        <v>9</v>
      </c>
      <c r="D947" s="3" t="s">
        <v>197</v>
      </c>
      <c r="E947" s="3">
        <v>0.56000000000000005</v>
      </c>
      <c r="F947" s="3">
        <v>0.48</v>
      </c>
      <c r="G947" s="3" t="s">
        <v>323</v>
      </c>
      <c r="H947" s="2">
        <v>1200</v>
      </c>
      <c r="I947" s="3" t="s">
        <v>29</v>
      </c>
      <c r="J947" s="2">
        <v>1200</v>
      </c>
      <c r="K947" s="3" t="s">
        <v>319</v>
      </c>
      <c r="L947" s="2">
        <v>53</v>
      </c>
      <c r="M947" s="3">
        <v>3.3352024507678912</v>
      </c>
      <c r="N947" s="3">
        <v>12173.606156477614</v>
      </c>
      <c r="O947" s="3">
        <v>31.549909936502189</v>
      </c>
      <c r="P947" s="3">
        <v>1</v>
      </c>
      <c r="Q947" s="3">
        <f t="shared" si="62"/>
        <v>31.549909936502189</v>
      </c>
      <c r="R947" s="4">
        <f t="shared" si="64"/>
        <v>31.549909936502189</v>
      </c>
      <c r="S947" s="3">
        <v>4.6259786674526886</v>
      </c>
      <c r="T947" s="3">
        <v>1</v>
      </c>
      <c r="U947" s="3">
        <f t="shared" si="63"/>
        <v>4.6259786674526886</v>
      </c>
      <c r="V947" s="3">
        <f t="shared" si="65"/>
        <v>4.6259786674526886</v>
      </c>
    </row>
    <row r="948" spans="1:22" x14ac:dyDescent="0.25">
      <c r="A948" s="3" t="s">
        <v>158</v>
      </c>
      <c r="B948" s="3" t="s">
        <v>310</v>
      </c>
      <c r="C948" s="3" t="s">
        <v>9</v>
      </c>
      <c r="D948" s="3" t="s">
        <v>197</v>
      </c>
      <c r="E948" s="3">
        <v>0.56000000000000005</v>
      </c>
      <c r="F948" s="3">
        <v>0.48</v>
      </c>
      <c r="G948" s="3" t="s">
        <v>323</v>
      </c>
      <c r="H948" s="2">
        <v>1200</v>
      </c>
      <c r="I948" s="3" t="s">
        <v>29</v>
      </c>
      <c r="J948" s="2">
        <v>1200</v>
      </c>
      <c r="K948" s="3" t="s">
        <v>324</v>
      </c>
      <c r="L948" s="2">
        <v>296</v>
      </c>
      <c r="M948" s="3">
        <v>26.120108286103314</v>
      </c>
      <c r="N948" s="3">
        <v>99708.938588347519</v>
      </c>
      <c r="O948" s="3">
        <v>258.60859930169727</v>
      </c>
      <c r="P948" s="3">
        <v>1</v>
      </c>
      <c r="Q948" s="3">
        <f t="shared" si="62"/>
        <v>258.60859930169727</v>
      </c>
      <c r="R948" s="4">
        <f t="shared" si="64"/>
        <v>258.60859930169727</v>
      </c>
      <c r="S948" s="3">
        <v>38.301431729287089</v>
      </c>
      <c r="T948" s="3">
        <v>1</v>
      </c>
      <c r="U948" s="3">
        <f t="shared" si="63"/>
        <v>38.301431729287089</v>
      </c>
      <c r="V948" s="3">
        <f t="shared" si="65"/>
        <v>38.301431729287089</v>
      </c>
    </row>
    <row r="949" spans="1:22" x14ac:dyDescent="0.25">
      <c r="A949" s="3" t="s">
        <v>158</v>
      </c>
      <c r="B949" s="3" t="s">
        <v>89</v>
      </c>
      <c r="C949" s="3" t="s">
        <v>9</v>
      </c>
      <c r="D949" s="3" t="s">
        <v>262</v>
      </c>
      <c r="E949" s="3">
        <v>0.56000000000000005</v>
      </c>
      <c r="F949" s="3">
        <v>0.48</v>
      </c>
      <c r="G949" s="3" t="s">
        <v>264</v>
      </c>
      <c r="H949" s="2">
        <v>1200</v>
      </c>
      <c r="I949" s="3" t="s">
        <v>29</v>
      </c>
      <c r="J949" s="2">
        <v>1200</v>
      </c>
      <c r="K949" s="3" t="s">
        <v>264</v>
      </c>
      <c r="L949" s="2">
        <v>16563</v>
      </c>
      <c r="M949" s="3">
        <v>2843.2354305276044</v>
      </c>
      <c r="N949" s="3">
        <v>11437131.190774715</v>
      </c>
      <c r="O949" s="3">
        <v>27257.839089278739</v>
      </c>
      <c r="P949" s="3">
        <v>1</v>
      </c>
      <c r="Q949" s="3">
        <f t="shared" si="62"/>
        <v>27257.839089278739</v>
      </c>
      <c r="R949" s="4">
        <f t="shared" si="64"/>
        <v>27257.839089278739</v>
      </c>
      <c r="S949" s="3">
        <v>3983.6449552151771</v>
      </c>
      <c r="T949" s="3">
        <v>1</v>
      </c>
      <c r="U949" s="3">
        <f t="shared" si="63"/>
        <v>3983.6449552151771</v>
      </c>
      <c r="V949" s="3">
        <f t="shared" si="65"/>
        <v>3983.6449552151771</v>
      </c>
    </row>
    <row r="950" spans="1:22" x14ac:dyDescent="0.25">
      <c r="A950" s="3" t="s">
        <v>158</v>
      </c>
      <c r="B950" s="3" t="s">
        <v>310</v>
      </c>
      <c r="C950" s="3" t="s">
        <v>9</v>
      </c>
      <c r="D950" s="3" t="s">
        <v>312</v>
      </c>
      <c r="E950" s="3">
        <v>0.56000000000000005</v>
      </c>
      <c r="F950" s="3">
        <v>0.48</v>
      </c>
      <c r="G950" s="3" t="s">
        <v>264</v>
      </c>
      <c r="H950" s="2">
        <v>1200</v>
      </c>
      <c r="I950" s="3" t="s">
        <v>29</v>
      </c>
      <c r="J950" s="2">
        <v>1200</v>
      </c>
      <c r="K950" s="3" t="s">
        <v>264</v>
      </c>
      <c r="L950" s="2">
        <v>6132</v>
      </c>
      <c r="M950" s="3">
        <v>1656.496777759713</v>
      </c>
      <c r="N950" s="3">
        <v>6538651.2576014968</v>
      </c>
      <c r="O950" s="3">
        <v>15591.390264427167</v>
      </c>
      <c r="P950" s="3">
        <v>1</v>
      </c>
      <c r="Q950" s="3">
        <f t="shared" si="62"/>
        <v>15591.390264427167</v>
      </c>
      <c r="R950" s="4">
        <f t="shared" si="64"/>
        <v>15591.390264427167</v>
      </c>
      <c r="S950" s="3">
        <v>2270.7637089788291</v>
      </c>
      <c r="T950" s="3">
        <v>1</v>
      </c>
      <c r="U950" s="3">
        <f t="shared" si="63"/>
        <v>2270.7637089788291</v>
      </c>
      <c r="V950" s="3">
        <f t="shared" si="65"/>
        <v>2270.7637089788291</v>
      </c>
    </row>
    <row r="951" spans="1:22" x14ac:dyDescent="0.25">
      <c r="A951" s="3" t="s">
        <v>158</v>
      </c>
      <c r="B951" s="3" t="s">
        <v>310</v>
      </c>
      <c r="C951" s="3" t="s">
        <v>9</v>
      </c>
      <c r="D951" s="3" t="s">
        <v>333</v>
      </c>
      <c r="E951" s="3">
        <v>0.56000000000000005</v>
      </c>
      <c r="F951" s="3">
        <v>0.48</v>
      </c>
      <c r="G951" s="3" t="s">
        <v>264</v>
      </c>
      <c r="H951" s="2">
        <v>1200</v>
      </c>
      <c r="I951" s="3" t="s">
        <v>29</v>
      </c>
      <c r="J951" s="2">
        <v>1200</v>
      </c>
      <c r="K951" s="3" t="s">
        <v>264</v>
      </c>
      <c r="L951" s="2">
        <v>274</v>
      </c>
      <c r="M951" s="3">
        <v>47.004259342296969</v>
      </c>
      <c r="N951" s="3">
        <v>176565.56319081434</v>
      </c>
      <c r="O951" s="3">
        <v>437.02219327138812</v>
      </c>
      <c r="P951" s="3">
        <v>1</v>
      </c>
      <c r="Q951" s="3">
        <f t="shared" si="62"/>
        <v>437.02219327138812</v>
      </c>
      <c r="R951" s="4">
        <f t="shared" si="64"/>
        <v>437.02219327138812</v>
      </c>
      <c r="S951" s="3">
        <v>63.865031575046324</v>
      </c>
      <c r="T951" s="3">
        <v>1</v>
      </c>
      <c r="U951" s="3">
        <f t="shared" si="63"/>
        <v>63.865031575046324</v>
      </c>
      <c r="V951" s="3">
        <f t="shared" si="65"/>
        <v>63.865031575046324</v>
      </c>
    </row>
    <row r="952" spans="1:22" x14ac:dyDescent="0.25">
      <c r="A952" s="3" t="s">
        <v>158</v>
      </c>
      <c r="B952" s="3" t="s">
        <v>310</v>
      </c>
      <c r="C952" s="3" t="s">
        <v>9</v>
      </c>
      <c r="D952" s="3" t="s">
        <v>197</v>
      </c>
      <c r="E952" s="3">
        <v>0.56000000000000005</v>
      </c>
      <c r="F952" s="3">
        <v>0.48</v>
      </c>
      <c r="G952" s="3" t="s">
        <v>264</v>
      </c>
      <c r="H952" s="2">
        <v>1200</v>
      </c>
      <c r="I952" s="3" t="s">
        <v>29</v>
      </c>
      <c r="J952" s="2">
        <v>1200</v>
      </c>
      <c r="K952" s="3" t="s">
        <v>264</v>
      </c>
      <c r="L952" s="2">
        <v>1553</v>
      </c>
      <c r="M952" s="3">
        <v>268.28229426528605</v>
      </c>
      <c r="N952" s="3">
        <v>1035644.5943186571</v>
      </c>
      <c r="O952" s="3">
        <v>2523.0079989356245</v>
      </c>
      <c r="P952" s="3">
        <v>1</v>
      </c>
      <c r="Q952" s="3">
        <f t="shared" si="62"/>
        <v>2523.0079989356245</v>
      </c>
      <c r="R952" s="4">
        <f t="shared" ref="R952:R983" si="66">Q952</f>
        <v>2523.0079989356245</v>
      </c>
      <c r="S952" s="3">
        <v>372.2629208369367</v>
      </c>
      <c r="T952" s="3">
        <v>1</v>
      </c>
      <c r="U952" s="3">
        <f t="shared" si="63"/>
        <v>372.2629208369367</v>
      </c>
      <c r="V952" s="3">
        <f t="shared" ref="V952:V983" si="67">U952</f>
        <v>372.2629208369367</v>
      </c>
    </row>
    <row r="953" spans="1:22" x14ac:dyDescent="0.25">
      <c r="A953" s="3" t="s">
        <v>158</v>
      </c>
      <c r="B953" s="3" t="s">
        <v>310</v>
      </c>
      <c r="C953" s="3" t="s">
        <v>9</v>
      </c>
      <c r="D953" s="3" t="s">
        <v>312</v>
      </c>
      <c r="E953" s="3">
        <v>0.56000000000000005</v>
      </c>
      <c r="F953" s="3">
        <v>0.48</v>
      </c>
      <c r="G953" s="3" t="s">
        <v>264</v>
      </c>
      <c r="H953" s="2">
        <v>1200</v>
      </c>
      <c r="I953" s="3" t="s">
        <v>29</v>
      </c>
      <c r="J953" s="2">
        <v>1200</v>
      </c>
      <c r="K953" s="3" t="s">
        <v>325</v>
      </c>
      <c r="L953" s="2">
        <v>1</v>
      </c>
      <c r="M953" s="3">
        <v>4.9334435398048972E-7</v>
      </c>
      <c r="N953" s="3">
        <v>1.7592633487156209E-3</v>
      </c>
      <c r="O953" s="3">
        <v>3.8990029580727502E-6</v>
      </c>
      <c r="P953" s="3">
        <v>1</v>
      </c>
      <c r="Q953" s="3">
        <f t="shared" si="62"/>
        <v>3.8990029580727502E-6</v>
      </c>
      <c r="R953" s="4">
        <f t="shared" si="66"/>
        <v>3.8990029580727502E-6</v>
      </c>
      <c r="S953" s="3">
        <v>5.3183033561064634E-7</v>
      </c>
      <c r="T953" s="3">
        <v>1</v>
      </c>
      <c r="U953" s="3">
        <f t="shared" si="63"/>
        <v>5.3183033561064634E-7</v>
      </c>
      <c r="V953" s="3">
        <f t="shared" si="67"/>
        <v>5.3183033561064634E-7</v>
      </c>
    </row>
    <row r="954" spans="1:22" x14ac:dyDescent="0.25">
      <c r="A954" s="3" t="s">
        <v>158</v>
      </c>
      <c r="B954" s="3" t="s">
        <v>89</v>
      </c>
      <c r="C954" s="3" t="s">
        <v>9</v>
      </c>
      <c r="D954" s="3" t="s">
        <v>262</v>
      </c>
      <c r="E954" s="3">
        <v>0.56000000000000005</v>
      </c>
      <c r="F954" s="3">
        <v>0.48</v>
      </c>
      <c r="G954" s="3" t="s">
        <v>296</v>
      </c>
      <c r="H954" s="2">
        <v>1200</v>
      </c>
      <c r="I954" s="3" t="s">
        <v>29</v>
      </c>
      <c r="J954" s="2">
        <v>1200</v>
      </c>
      <c r="K954" s="3" t="s">
        <v>265</v>
      </c>
      <c r="L954" s="2">
        <v>849</v>
      </c>
      <c r="M954" s="3">
        <v>22.412981139450494</v>
      </c>
      <c r="N954" s="3">
        <v>88533.702251095485</v>
      </c>
      <c r="O954" s="3">
        <v>213.05619952238138</v>
      </c>
      <c r="P954" s="3">
        <v>1</v>
      </c>
      <c r="Q954" s="3">
        <f t="shared" si="62"/>
        <v>213.05619952238138</v>
      </c>
      <c r="R954" s="4">
        <f t="shared" si="66"/>
        <v>213.05619952238138</v>
      </c>
      <c r="S954" s="3">
        <v>31.105145196165058</v>
      </c>
      <c r="T954" s="3">
        <v>1</v>
      </c>
      <c r="U954" s="3">
        <f t="shared" si="63"/>
        <v>31.105145196165058</v>
      </c>
      <c r="V954" s="3">
        <f t="shared" si="67"/>
        <v>31.105145196165058</v>
      </c>
    </row>
    <row r="955" spans="1:22" x14ac:dyDescent="0.25">
      <c r="A955" s="3" t="s">
        <v>158</v>
      </c>
      <c r="B955" s="3" t="s">
        <v>310</v>
      </c>
      <c r="C955" s="3" t="s">
        <v>9</v>
      </c>
      <c r="D955" s="3" t="s">
        <v>197</v>
      </c>
      <c r="E955" s="3">
        <v>0.56000000000000005</v>
      </c>
      <c r="F955" s="3">
        <v>0.48</v>
      </c>
      <c r="G955" s="3" t="s">
        <v>296</v>
      </c>
      <c r="H955" s="2">
        <v>1200</v>
      </c>
      <c r="I955" s="3" t="s">
        <v>29</v>
      </c>
      <c r="J955" s="2">
        <v>1200</v>
      </c>
      <c r="K955" s="3" t="s">
        <v>265</v>
      </c>
      <c r="L955" s="2">
        <v>8</v>
      </c>
      <c r="M955" s="3">
        <v>5.0203164645252596E-2</v>
      </c>
      <c r="N955" s="3">
        <v>206.75487655536597</v>
      </c>
      <c r="O955" s="3">
        <v>0.50525498282423942</v>
      </c>
      <c r="P955" s="3">
        <v>1</v>
      </c>
      <c r="Q955" s="3">
        <f t="shared" si="62"/>
        <v>0.50525498282423942</v>
      </c>
      <c r="R955" s="4">
        <f t="shared" si="66"/>
        <v>0.50525498282423942</v>
      </c>
      <c r="S955" s="3">
        <v>7.4195596738139191E-2</v>
      </c>
      <c r="T955" s="3">
        <v>1</v>
      </c>
      <c r="U955" s="3">
        <f t="shared" si="63"/>
        <v>7.4195596738139191E-2</v>
      </c>
      <c r="V955" s="3">
        <f t="shared" si="67"/>
        <v>7.4195596738139191E-2</v>
      </c>
    </row>
    <row r="956" spans="1:22" x14ac:dyDescent="0.25">
      <c r="A956" s="3" t="s">
        <v>158</v>
      </c>
      <c r="B956" s="3" t="s">
        <v>89</v>
      </c>
      <c r="C956" s="3" t="s">
        <v>9</v>
      </c>
      <c r="D956" s="3" t="s">
        <v>262</v>
      </c>
      <c r="E956" s="3">
        <v>0.56000000000000005</v>
      </c>
      <c r="F956" s="3">
        <v>0.48</v>
      </c>
      <c r="G956" s="3" t="s">
        <v>296</v>
      </c>
      <c r="H956" s="2">
        <v>1200</v>
      </c>
      <c r="I956" s="3" t="s">
        <v>29</v>
      </c>
      <c r="J956" s="2">
        <v>1200</v>
      </c>
      <c r="K956" s="3" t="s">
        <v>299</v>
      </c>
      <c r="L956" s="2">
        <v>132</v>
      </c>
      <c r="M956" s="3">
        <v>2.4055666581213795</v>
      </c>
      <c r="N956" s="3">
        <v>8845.2190604722055</v>
      </c>
      <c r="O956" s="3">
        <v>21.933296490318941</v>
      </c>
      <c r="P956" s="3">
        <v>1</v>
      </c>
      <c r="Q956" s="3">
        <f t="shared" si="62"/>
        <v>21.933296490318941</v>
      </c>
      <c r="R956" s="4">
        <f t="shared" si="66"/>
        <v>21.933296490318941</v>
      </c>
      <c r="S956" s="3">
        <v>3.2477987663297876</v>
      </c>
      <c r="T956" s="3">
        <v>1</v>
      </c>
      <c r="U956" s="3">
        <f t="shared" si="63"/>
        <v>3.2477987663297876</v>
      </c>
      <c r="V956" s="3">
        <f t="shared" si="67"/>
        <v>3.2477987663297876</v>
      </c>
    </row>
    <row r="957" spans="1:22" x14ac:dyDescent="0.25">
      <c r="A957" s="3" t="s">
        <v>158</v>
      </c>
      <c r="B957" s="3" t="s">
        <v>8</v>
      </c>
      <c r="C957" s="3" t="s">
        <v>9</v>
      </c>
      <c r="D957" s="3" t="s">
        <v>197</v>
      </c>
      <c r="E957" s="3">
        <v>0.56000000000000005</v>
      </c>
      <c r="F957" s="3">
        <v>0.48</v>
      </c>
      <c r="G957" s="3" t="s">
        <v>250</v>
      </c>
      <c r="H957" s="2">
        <v>1200</v>
      </c>
      <c r="I957" s="3" t="s">
        <v>29</v>
      </c>
      <c r="J957" s="2">
        <v>1200</v>
      </c>
      <c r="K957" s="3" t="s">
        <v>205</v>
      </c>
      <c r="L957" s="2">
        <v>249</v>
      </c>
      <c r="M957" s="3">
        <v>36.40046385377039</v>
      </c>
      <c r="N957" s="3">
        <v>145079.63202437712</v>
      </c>
      <c r="O957" s="3">
        <v>356.93554385482838</v>
      </c>
      <c r="P957" s="3">
        <f>1-0.712</f>
        <v>0.28800000000000003</v>
      </c>
      <c r="Q957" s="3">
        <f t="shared" si="62"/>
        <v>102.79743663019059</v>
      </c>
      <c r="R957" s="4">
        <f t="shared" si="66"/>
        <v>102.79743663019059</v>
      </c>
      <c r="S957" s="3">
        <v>51.520810283325282</v>
      </c>
      <c r="T957" s="3">
        <f>1-0.531</f>
        <v>0.46899999999999997</v>
      </c>
      <c r="U957" s="3">
        <f t="shared" si="63"/>
        <v>24.163260022879555</v>
      </c>
      <c r="V957" s="3">
        <f t="shared" si="67"/>
        <v>24.163260022879555</v>
      </c>
    </row>
    <row r="958" spans="1:22" x14ac:dyDescent="0.25">
      <c r="A958" s="3" t="s">
        <v>158</v>
      </c>
      <c r="B958" s="3" t="s">
        <v>8</v>
      </c>
      <c r="C958" s="3" t="s">
        <v>9</v>
      </c>
      <c r="D958" s="3" t="s">
        <v>197</v>
      </c>
      <c r="E958" s="3">
        <v>0.56000000000000005</v>
      </c>
      <c r="F958" s="3">
        <v>0.48</v>
      </c>
      <c r="G958" s="3" t="s">
        <v>250</v>
      </c>
      <c r="H958" s="2">
        <v>1200</v>
      </c>
      <c r="I958" s="3" t="s">
        <v>29</v>
      </c>
      <c r="J958" s="2">
        <v>1200</v>
      </c>
      <c r="K958" s="3" t="s">
        <v>206</v>
      </c>
      <c r="L958" s="2">
        <v>55</v>
      </c>
      <c r="M958" s="3">
        <v>3.8062529289890215</v>
      </c>
      <c r="N958" s="3">
        <v>14388.469980458241</v>
      </c>
      <c r="O958" s="3">
        <v>32.818050247105035</v>
      </c>
      <c r="P958" s="3">
        <f>1-0.712</f>
        <v>0.28800000000000003</v>
      </c>
      <c r="Q958" s="3">
        <f t="shared" si="62"/>
        <v>9.4515984711662515</v>
      </c>
      <c r="R958" s="4">
        <f t="shared" si="66"/>
        <v>9.4515984711662515</v>
      </c>
      <c r="S958" s="3">
        <v>5.1083527111462725</v>
      </c>
      <c r="T958" s="3">
        <f>1-0.531</f>
        <v>0.46899999999999997</v>
      </c>
      <c r="U958" s="3">
        <f t="shared" si="63"/>
        <v>2.3958174215276018</v>
      </c>
      <c r="V958" s="3">
        <f t="shared" si="67"/>
        <v>2.3958174215276018</v>
      </c>
    </row>
    <row r="959" spans="1:22" x14ac:dyDescent="0.25">
      <c r="A959" s="3" t="s">
        <v>158</v>
      </c>
      <c r="B959" s="3" t="s">
        <v>8</v>
      </c>
      <c r="C959" s="3" t="s">
        <v>9</v>
      </c>
      <c r="D959" s="3" t="s">
        <v>197</v>
      </c>
      <c r="E959" s="3">
        <v>0.56000000000000005</v>
      </c>
      <c r="F959" s="3">
        <v>0.48</v>
      </c>
      <c r="G959" s="3" t="s">
        <v>250</v>
      </c>
      <c r="H959" s="2">
        <v>1200</v>
      </c>
      <c r="I959" s="3" t="s">
        <v>29</v>
      </c>
      <c r="J959" s="2">
        <v>1200</v>
      </c>
      <c r="K959" s="3" t="s">
        <v>225</v>
      </c>
      <c r="L959" s="2">
        <v>260</v>
      </c>
      <c r="M959" s="3">
        <v>33.585907810758492</v>
      </c>
      <c r="N959" s="3">
        <v>144585.58877670212</v>
      </c>
      <c r="O959" s="3">
        <v>358.43793594258329</v>
      </c>
      <c r="P959" s="3">
        <v>1</v>
      </c>
      <c r="Q959" s="3">
        <f t="shared" si="62"/>
        <v>358.43793594258329</v>
      </c>
      <c r="R959" s="4">
        <f t="shared" si="66"/>
        <v>358.43793594258329</v>
      </c>
      <c r="S959" s="3">
        <v>51.924960882184244</v>
      </c>
      <c r="T959" s="3">
        <v>1</v>
      </c>
      <c r="U959" s="3">
        <f t="shared" si="63"/>
        <v>51.924960882184244</v>
      </c>
      <c r="V959" s="3">
        <f t="shared" si="67"/>
        <v>51.924960882184244</v>
      </c>
    </row>
    <row r="960" spans="1:22" x14ac:dyDescent="0.25">
      <c r="A960" s="3" t="s">
        <v>158</v>
      </c>
      <c r="B960" s="3" t="s">
        <v>8</v>
      </c>
      <c r="C960" s="3" t="s">
        <v>9</v>
      </c>
      <c r="D960" s="3" t="s">
        <v>197</v>
      </c>
      <c r="E960" s="3">
        <v>0.56000000000000005</v>
      </c>
      <c r="F960" s="3">
        <v>0.48</v>
      </c>
      <c r="G960" s="3" t="s">
        <v>250</v>
      </c>
      <c r="H960" s="2">
        <v>1200</v>
      </c>
      <c r="I960" s="3" t="s">
        <v>29</v>
      </c>
      <c r="J960" s="2">
        <v>1200</v>
      </c>
      <c r="K960" s="3" t="s">
        <v>207</v>
      </c>
      <c r="L960" s="2">
        <v>3316</v>
      </c>
      <c r="M960" s="3">
        <v>524.00595997512289</v>
      </c>
      <c r="N960" s="3">
        <v>2116082.3796915999</v>
      </c>
      <c r="O960" s="3">
        <v>5133.9414628951117</v>
      </c>
      <c r="P960" s="3">
        <f>1-0.712</f>
        <v>0.28800000000000003</v>
      </c>
      <c r="Q960" s="3">
        <f t="shared" si="62"/>
        <v>1478.5751413137923</v>
      </c>
      <c r="R960" s="4">
        <f t="shared" si="66"/>
        <v>1478.5751413137923</v>
      </c>
      <c r="S960" s="3">
        <v>745.9586787804476</v>
      </c>
      <c r="T960" s="3">
        <f>1-0.531</f>
        <v>0.46899999999999997</v>
      </c>
      <c r="U960" s="3">
        <f t="shared" si="63"/>
        <v>349.85462034802993</v>
      </c>
      <c r="V960" s="3">
        <f t="shared" si="67"/>
        <v>349.85462034802993</v>
      </c>
    </row>
    <row r="961" spans="1:22" x14ac:dyDescent="0.25">
      <c r="A961" s="3" t="s">
        <v>158</v>
      </c>
      <c r="B961" s="3" t="s">
        <v>8</v>
      </c>
      <c r="C961" s="3" t="s">
        <v>9</v>
      </c>
      <c r="D961" s="3" t="s">
        <v>197</v>
      </c>
      <c r="E961" s="3">
        <v>0.56000000000000005</v>
      </c>
      <c r="F961" s="3">
        <v>0.48</v>
      </c>
      <c r="G961" s="3" t="s">
        <v>250</v>
      </c>
      <c r="H961" s="2">
        <v>1200</v>
      </c>
      <c r="I961" s="3" t="s">
        <v>29</v>
      </c>
      <c r="J961" s="2">
        <v>1200</v>
      </c>
      <c r="K961" s="3" t="s">
        <v>208</v>
      </c>
      <c r="L961" s="2">
        <v>25</v>
      </c>
      <c r="M961" s="3">
        <v>2.2492982129280699</v>
      </c>
      <c r="N961" s="3">
        <v>7956.5312558615869</v>
      </c>
      <c r="O961" s="3">
        <v>22.196115925035389</v>
      </c>
      <c r="P961" s="3">
        <f>1-0.712</f>
        <v>0.28800000000000003</v>
      </c>
      <c r="Q961" s="3">
        <f t="shared" si="62"/>
        <v>6.3924813864101928</v>
      </c>
      <c r="R961" s="4">
        <f t="shared" si="66"/>
        <v>6.3924813864101928</v>
      </c>
      <c r="S961" s="3">
        <v>3.4822278601960699</v>
      </c>
      <c r="T961" s="3">
        <f>1-0.531</f>
        <v>0.46899999999999997</v>
      </c>
      <c r="U961" s="3">
        <f t="shared" si="63"/>
        <v>1.6331648664319567</v>
      </c>
      <c r="V961" s="3">
        <f t="shared" si="67"/>
        <v>1.6331648664319567</v>
      </c>
    </row>
    <row r="962" spans="1:22" x14ac:dyDescent="0.25">
      <c r="A962" s="3" t="s">
        <v>158</v>
      </c>
      <c r="B962" s="3" t="s">
        <v>8</v>
      </c>
      <c r="C962" s="3" t="s">
        <v>9</v>
      </c>
      <c r="D962" s="3" t="s">
        <v>197</v>
      </c>
      <c r="E962" s="3">
        <v>0.56000000000000005</v>
      </c>
      <c r="F962" s="3">
        <v>0.48</v>
      </c>
      <c r="G962" s="3" t="s">
        <v>250</v>
      </c>
      <c r="H962" s="2">
        <v>1200</v>
      </c>
      <c r="I962" s="3" t="s">
        <v>29</v>
      </c>
      <c r="J962" s="2">
        <v>1200</v>
      </c>
      <c r="K962" s="3" t="s">
        <v>254</v>
      </c>
      <c r="L962" s="2">
        <v>52</v>
      </c>
      <c r="M962" s="3">
        <v>6.2043634427980647</v>
      </c>
      <c r="N962" s="3">
        <v>23216.722645873375</v>
      </c>
      <c r="O962" s="3">
        <v>54.989612241361016</v>
      </c>
      <c r="P962" s="3">
        <f>1-0.712</f>
        <v>0.28800000000000003</v>
      </c>
      <c r="Q962" s="3">
        <f t="shared" ref="Q962:Q1025" si="68">O962*P962</f>
        <v>15.837008325511974</v>
      </c>
      <c r="R962" s="4">
        <f t="shared" si="66"/>
        <v>15.837008325511974</v>
      </c>
      <c r="S962" s="3">
        <v>6.5691490898930232</v>
      </c>
      <c r="T962" s="3">
        <f>1-0.531</f>
        <v>0.46899999999999997</v>
      </c>
      <c r="U962" s="3">
        <f t="shared" ref="U962:U1025" si="69">S962*T962</f>
        <v>3.0809309231598276</v>
      </c>
      <c r="V962" s="3">
        <f t="shared" si="67"/>
        <v>3.0809309231598276</v>
      </c>
    </row>
    <row r="963" spans="1:22" x14ac:dyDescent="0.25">
      <c r="A963" s="3" t="s">
        <v>158</v>
      </c>
      <c r="B963" s="3" t="s">
        <v>310</v>
      </c>
      <c r="C963" s="3" t="s">
        <v>9</v>
      </c>
      <c r="D963" s="3" t="s">
        <v>312</v>
      </c>
      <c r="E963" s="3">
        <v>0.56000000000000005</v>
      </c>
      <c r="F963" s="3">
        <v>0.48</v>
      </c>
      <c r="G963" s="3" t="s">
        <v>307</v>
      </c>
      <c r="H963" s="2">
        <v>1200</v>
      </c>
      <c r="I963" s="3" t="s">
        <v>29</v>
      </c>
      <c r="J963" s="2">
        <v>1200</v>
      </c>
      <c r="K963" s="3" t="s">
        <v>269</v>
      </c>
      <c r="L963" s="2">
        <v>1</v>
      </c>
      <c r="M963" s="3">
        <v>4.1262527638464566E-2</v>
      </c>
      <c r="N963" s="3">
        <v>148.86588147001817</v>
      </c>
      <c r="O963" s="3">
        <v>0.34176160559233559</v>
      </c>
      <c r="P963" s="3">
        <v>1</v>
      </c>
      <c r="Q963" s="3">
        <f t="shared" si="68"/>
        <v>0.34176160559233559</v>
      </c>
      <c r="R963" s="4">
        <f t="shared" si="66"/>
        <v>0.34176160559233559</v>
      </c>
      <c r="S963" s="3">
        <v>4.4348213858876773E-2</v>
      </c>
      <c r="T963" s="3">
        <v>1</v>
      </c>
      <c r="U963" s="3">
        <f t="shared" si="69"/>
        <v>4.4348213858876773E-2</v>
      </c>
      <c r="V963" s="3">
        <f t="shared" si="67"/>
        <v>4.4348213858876773E-2</v>
      </c>
    </row>
    <row r="964" spans="1:22" x14ac:dyDescent="0.25">
      <c r="A964" s="3" t="s">
        <v>158</v>
      </c>
      <c r="B964" s="3" t="s">
        <v>310</v>
      </c>
      <c r="C964" s="3" t="s">
        <v>9</v>
      </c>
      <c r="D964" s="3" t="s">
        <v>197</v>
      </c>
      <c r="E964" s="3">
        <v>0.56000000000000005</v>
      </c>
      <c r="F964" s="3">
        <v>0.48</v>
      </c>
      <c r="G964" s="3" t="s">
        <v>307</v>
      </c>
      <c r="H964" s="2">
        <v>1200</v>
      </c>
      <c r="I964" s="3" t="s">
        <v>29</v>
      </c>
      <c r="J964" s="2">
        <v>1200</v>
      </c>
      <c r="K964" s="3" t="s">
        <v>269</v>
      </c>
      <c r="L964" s="2">
        <v>22</v>
      </c>
      <c r="M964" s="3">
        <v>1.6316268542511425</v>
      </c>
      <c r="N964" s="3">
        <v>6215.998409969704</v>
      </c>
      <c r="O964" s="3">
        <v>14.565156291165557</v>
      </c>
      <c r="P964" s="3">
        <v>1</v>
      </c>
      <c r="Q964" s="3">
        <f t="shared" si="68"/>
        <v>14.565156291165557</v>
      </c>
      <c r="R964" s="4">
        <f t="shared" si="66"/>
        <v>14.565156291165557</v>
      </c>
      <c r="S964" s="3">
        <v>2.0686002170858013</v>
      </c>
      <c r="T964" s="3">
        <v>1</v>
      </c>
      <c r="U964" s="3">
        <f t="shared" si="69"/>
        <v>2.0686002170858013</v>
      </c>
      <c r="V964" s="3">
        <f t="shared" si="67"/>
        <v>2.0686002170858013</v>
      </c>
    </row>
    <row r="965" spans="1:22" x14ac:dyDescent="0.25">
      <c r="A965" s="3" t="s">
        <v>158</v>
      </c>
      <c r="B965" s="3" t="s">
        <v>310</v>
      </c>
      <c r="C965" s="3" t="s">
        <v>9</v>
      </c>
      <c r="D965" s="3" t="s">
        <v>312</v>
      </c>
      <c r="E965" s="3">
        <v>0.56000000000000005</v>
      </c>
      <c r="F965" s="3">
        <v>0.48</v>
      </c>
      <c r="G965" s="3" t="s">
        <v>307</v>
      </c>
      <c r="H965" s="2">
        <v>1200</v>
      </c>
      <c r="I965" s="3" t="s">
        <v>29</v>
      </c>
      <c r="J965" s="2">
        <v>1200</v>
      </c>
      <c r="K965" s="3" t="s">
        <v>313</v>
      </c>
      <c r="L965" s="2">
        <v>26</v>
      </c>
      <c r="M965" s="3">
        <v>0.71108898269746457</v>
      </c>
      <c r="N965" s="3">
        <v>2556.4362571665765</v>
      </c>
      <c r="O965" s="3">
        <v>6.0719214636754311</v>
      </c>
      <c r="P965" s="3">
        <v>1</v>
      </c>
      <c r="Q965" s="3">
        <f t="shared" si="68"/>
        <v>6.0719214636754311</v>
      </c>
      <c r="R965" s="4">
        <f t="shared" si="66"/>
        <v>6.0719214636754311</v>
      </c>
      <c r="S965" s="3">
        <v>0.78737985241970532</v>
      </c>
      <c r="T965" s="3">
        <v>1</v>
      </c>
      <c r="U965" s="3">
        <f t="shared" si="69"/>
        <v>0.78737985241970532</v>
      </c>
      <c r="V965" s="3">
        <f t="shared" si="67"/>
        <v>0.78737985241970532</v>
      </c>
    </row>
    <row r="966" spans="1:22" x14ac:dyDescent="0.25">
      <c r="A966" s="3" t="s">
        <v>158</v>
      </c>
      <c r="B966" s="3" t="s">
        <v>310</v>
      </c>
      <c r="C966" s="3" t="s">
        <v>9</v>
      </c>
      <c r="D966" s="3" t="s">
        <v>197</v>
      </c>
      <c r="E966" s="3">
        <v>0.56000000000000005</v>
      </c>
      <c r="F966" s="3">
        <v>0.48</v>
      </c>
      <c r="G966" s="3" t="s">
        <v>307</v>
      </c>
      <c r="H966" s="2">
        <v>1200</v>
      </c>
      <c r="I966" s="3" t="s">
        <v>29</v>
      </c>
      <c r="J966" s="2">
        <v>1200</v>
      </c>
      <c r="K966" s="3" t="s">
        <v>313</v>
      </c>
      <c r="L966" s="2">
        <v>7</v>
      </c>
      <c r="M966" s="3">
        <v>8.6995393279205663E-2</v>
      </c>
      <c r="N966" s="3">
        <v>341.84745910762882</v>
      </c>
      <c r="O966" s="3">
        <v>0.90652560161707041</v>
      </c>
      <c r="P966" s="3">
        <v>1</v>
      </c>
      <c r="Q966" s="3">
        <f t="shared" si="68"/>
        <v>0.90652560161707041</v>
      </c>
      <c r="R966" s="4">
        <f t="shared" si="66"/>
        <v>0.90652560161707041</v>
      </c>
      <c r="S966" s="3">
        <v>0.13263443163263194</v>
      </c>
      <c r="T966" s="3">
        <v>1</v>
      </c>
      <c r="U966" s="3">
        <f t="shared" si="69"/>
        <v>0.13263443163263194</v>
      </c>
      <c r="V966" s="3">
        <f t="shared" si="67"/>
        <v>0.13263443163263194</v>
      </c>
    </row>
    <row r="967" spans="1:22" x14ac:dyDescent="0.25">
      <c r="A967" s="3" t="s">
        <v>158</v>
      </c>
      <c r="B967" s="3" t="s">
        <v>351</v>
      </c>
      <c r="C967" s="3" t="s">
        <v>352</v>
      </c>
      <c r="D967" s="3" t="s">
        <v>353</v>
      </c>
      <c r="E967" s="3">
        <v>0.36</v>
      </c>
      <c r="F967" s="3">
        <v>0.57999999999999996</v>
      </c>
      <c r="G967" s="3" t="s">
        <v>272</v>
      </c>
      <c r="H967" s="2">
        <v>1200</v>
      </c>
      <c r="I967" s="3" t="s">
        <v>29</v>
      </c>
      <c r="J967" s="2">
        <v>1200</v>
      </c>
      <c r="K967" s="3" t="s">
        <v>272</v>
      </c>
      <c r="L967" s="2">
        <v>157</v>
      </c>
      <c r="M967" s="3">
        <v>24.800362116121175</v>
      </c>
      <c r="N967" s="3">
        <v>90480.468460248609</v>
      </c>
      <c r="O967" s="3">
        <v>252.50201003040516</v>
      </c>
      <c r="P967" s="3">
        <v>1</v>
      </c>
      <c r="Q967" s="3">
        <f t="shared" si="68"/>
        <v>252.50201003040516</v>
      </c>
      <c r="R967" s="4">
        <f t="shared" si="66"/>
        <v>252.50201003040516</v>
      </c>
      <c r="S967" s="3">
        <v>44.29200918846697</v>
      </c>
      <c r="T967" s="3">
        <v>1</v>
      </c>
      <c r="U967" s="3">
        <f t="shared" si="69"/>
        <v>44.29200918846697</v>
      </c>
      <c r="V967" s="3">
        <f t="shared" si="67"/>
        <v>44.29200918846697</v>
      </c>
    </row>
    <row r="968" spans="1:22" x14ac:dyDescent="0.25">
      <c r="A968" s="3" t="s">
        <v>158</v>
      </c>
      <c r="B968" s="3" t="s">
        <v>8</v>
      </c>
      <c r="C968" s="3" t="s">
        <v>9</v>
      </c>
      <c r="D968" s="3" t="s">
        <v>197</v>
      </c>
      <c r="E968" s="3">
        <v>0.56000000000000005</v>
      </c>
      <c r="F968" s="3">
        <v>0.48</v>
      </c>
      <c r="G968" s="3" t="s">
        <v>255</v>
      </c>
      <c r="H968" s="2">
        <v>1200</v>
      </c>
      <c r="I968" s="3" t="s">
        <v>29</v>
      </c>
      <c r="J968" s="2">
        <v>1200</v>
      </c>
      <c r="K968" s="3" t="s">
        <v>256</v>
      </c>
      <c r="L968" s="2">
        <v>778</v>
      </c>
      <c r="M968" s="3">
        <v>110.55206873705407</v>
      </c>
      <c r="N968" s="3">
        <v>401799.76555410592</v>
      </c>
      <c r="O968" s="3">
        <v>1003.0971361789697</v>
      </c>
      <c r="P968" s="3">
        <v>1</v>
      </c>
      <c r="Q968" s="3">
        <f t="shared" si="68"/>
        <v>1003.0971361789697</v>
      </c>
      <c r="R968" s="4">
        <f t="shared" si="66"/>
        <v>1003.0971361789697</v>
      </c>
      <c r="S968" s="3">
        <v>148.10214073465357</v>
      </c>
      <c r="T968" s="3">
        <v>1</v>
      </c>
      <c r="U968" s="3">
        <f t="shared" si="69"/>
        <v>148.10214073465357</v>
      </c>
      <c r="V968" s="3">
        <f t="shared" si="67"/>
        <v>148.10214073465357</v>
      </c>
    </row>
    <row r="969" spans="1:22" x14ac:dyDescent="0.25">
      <c r="A969" s="3" t="s">
        <v>158</v>
      </c>
      <c r="B969" s="3" t="s">
        <v>8</v>
      </c>
      <c r="C969" s="3" t="s">
        <v>9</v>
      </c>
      <c r="D969" s="3" t="s">
        <v>159</v>
      </c>
      <c r="E969" s="3">
        <v>0.36</v>
      </c>
      <c r="F969" s="3">
        <v>0</v>
      </c>
      <c r="G969" s="3" t="s">
        <v>163</v>
      </c>
      <c r="H969" s="2">
        <v>1200</v>
      </c>
      <c r="I969" s="3" t="s">
        <v>29</v>
      </c>
      <c r="J969" s="2">
        <v>1200</v>
      </c>
      <c r="K969" s="3" t="s">
        <v>164</v>
      </c>
      <c r="L969" s="2">
        <v>41</v>
      </c>
      <c r="M969" s="3">
        <v>7.0948903647980179</v>
      </c>
      <c r="N969" s="3">
        <v>25365.168754801794</v>
      </c>
      <c r="O969" s="3">
        <v>65.695632927919419</v>
      </c>
      <c r="P969" s="3">
        <v>1</v>
      </c>
      <c r="Q969" s="3">
        <f t="shared" si="68"/>
        <v>65.695632927919419</v>
      </c>
      <c r="R969" s="4">
        <f t="shared" si="66"/>
        <v>65.695632927919419</v>
      </c>
      <c r="S969" s="3">
        <v>10.585184080442522</v>
      </c>
      <c r="T969" s="3">
        <v>1</v>
      </c>
      <c r="U969" s="3">
        <f t="shared" si="69"/>
        <v>10.585184080442522</v>
      </c>
      <c r="V969" s="3">
        <f t="shared" si="67"/>
        <v>10.585184080442522</v>
      </c>
    </row>
    <row r="970" spans="1:22" x14ac:dyDescent="0.25">
      <c r="A970" s="3" t="s">
        <v>158</v>
      </c>
      <c r="B970" s="3" t="s">
        <v>8</v>
      </c>
      <c r="C970" s="3" t="s">
        <v>9</v>
      </c>
      <c r="D970" s="3" t="s">
        <v>197</v>
      </c>
      <c r="E970" s="3">
        <v>0.56000000000000005</v>
      </c>
      <c r="F970" s="3">
        <v>0.48</v>
      </c>
      <c r="G970" s="3" t="s">
        <v>163</v>
      </c>
      <c r="H970" s="2">
        <v>1200</v>
      </c>
      <c r="I970" s="3" t="s">
        <v>29</v>
      </c>
      <c r="J970" s="2">
        <v>1200</v>
      </c>
      <c r="K970" s="3" t="s">
        <v>164</v>
      </c>
      <c r="L970" s="2">
        <v>541</v>
      </c>
      <c r="M970" s="3">
        <v>128.7525919791162</v>
      </c>
      <c r="N970" s="3">
        <v>493463.73590843088</v>
      </c>
      <c r="O970" s="3">
        <v>1210.597060227522</v>
      </c>
      <c r="P970" s="3">
        <v>1</v>
      </c>
      <c r="Q970" s="3">
        <f t="shared" si="68"/>
        <v>1210.597060227522</v>
      </c>
      <c r="R970" s="4">
        <f t="shared" si="66"/>
        <v>1210.597060227522</v>
      </c>
      <c r="S970" s="3">
        <v>174.70396650246226</v>
      </c>
      <c r="T970" s="3">
        <v>1</v>
      </c>
      <c r="U970" s="3">
        <f t="shared" si="69"/>
        <v>174.70396650246226</v>
      </c>
      <c r="V970" s="3">
        <f t="shared" si="67"/>
        <v>174.70396650246226</v>
      </c>
    </row>
    <row r="971" spans="1:22" x14ac:dyDescent="0.25">
      <c r="A971" s="3" t="s">
        <v>158</v>
      </c>
      <c r="B971" s="3" t="s">
        <v>310</v>
      </c>
      <c r="C971" s="3" t="s">
        <v>9</v>
      </c>
      <c r="D971" s="3" t="s">
        <v>197</v>
      </c>
      <c r="E971" s="3">
        <v>0.56000000000000005</v>
      </c>
      <c r="F971" s="3">
        <v>0.48</v>
      </c>
      <c r="G971" s="3" t="s">
        <v>163</v>
      </c>
      <c r="H971" s="2">
        <v>1200</v>
      </c>
      <c r="I971" s="3" t="s">
        <v>29</v>
      </c>
      <c r="J971" s="2">
        <v>1200</v>
      </c>
      <c r="K971" s="3" t="s">
        <v>164</v>
      </c>
      <c r="L971" s="2">
        <v>61</v>
      </c>
      <c r="M971" s="3">
        <v>10.192441263159798</v>
      </c>
      <c r="N971" s="3">
        <v>35997.20081795146</v>
      </c>
      <c r="O971" s="3">
        <v>83.089295557783032</v>
      </c>
      <c r="P971" s="3">
        <v>1</v>
      </c>
      <c r="Q971" s="3">
        <f t="shared" si="68"/>
        <v>83.089295557783032</v>
      </c>
      <c r="R971" s="4">
        <f t="shared" si="66"/>
        <v>83.089295557783032</v>
      </c>
      <c r="S971" s="3">
        <v>12.134502119330952</v>
      </c>
      <c r="T971" s="3">
        <v>1</v>
      </c>
      <c r="U971" s="3">
        <f t="shared" si="69"/>
        <v>12.134502119330952</v>
      </c>
      <c r="V971" s="3">
        <f t="shared" si="67"/>
        <v>12.134502119330952</v>
      </c>
    </row>
    <row r="972" spans="1:22" x14ac:dyDescent="0.25">
      <c r="A972" s="3" t="s">
        <v>158</v>
      </c>
      <c r="B972" s="3" t="s">
        <v>8</v>
      </c>
      <c r="C972" s="3" t="s">
        <v>9</v>
      </c>
      <c r="D972" s="3" t="s">
        <v>197</v>
      </c>
      <c r="E972" s="3">
        <v>0.56000000000000005</v>
      </c>
      <c r="F972" s="3">
        <v>0.48</v>
      </c>
      <c r="G972" s="3" t="s">
        <v>163</v>
      </c>
      <c r="H972" s="2">
        <v>1200</v>
      </c>
      <c r="I972" s="3" t="s">
        <v>29</v>
      </c>
      <c r="J972" s="2">
        <v>1200</v>
      </c>
      <c r="K972" s="3" t="s">
        <v>210</v>
      </c>
      <c r="L972" s="2">
        <v>21</v>
      </c>
      <c r="M972" s="3">
        <v>2.5879277795117588</v>
      </c>
      <c r="N972" s="3">
        <v>10541.165907757675</v>
      </c>
      <c r="O972" s="3">
        <v>26.471864130141075</v>
      </c>
      <c r="P972" s="3">
        <f>1-0.712</f>
        <v>0.28800000000000003</v>
      </c>
      <c r="Q972" s="3">
        <f t="shared" si="68"/>
        <v>7.6238968694806308</v>
      </c>
      <c r="R972" s="4">
        <f t="shared" si="66"/>
        <v>7.6238968694806308</v>
      </c>
      <c r="S972" s="3">
        <v>3.9244372692796503</v>
      </c>
      <c r="T972" s="3">
        <f>1-0.531</f>
        <v>0.46899999999999997</v>
      </c>
      <c r="U972" s="3">
        <f t="shared" si="69"/>
        <v>1.8405610792921558</v>
      </c>
      <c r="V972" s="3">
        <f t="shared" si="67"/>
        <v>1.8405610792921558</v>
      </c>
    </row>
    <row r="973" spans="1:22" x14ac:dyDescent="0.25">
      <c r="A973" s="3" t="s">
        <v>158</v>
      </c>
      <c r="B973" s="3" t="s">
        <v>8</v>
      </c>
      <c r="C973" s="3" t="s">
        <v>9</v>
      </c>
      <c r="D973" s="3" t="s">
        <v>197</v>
      </c>
      <c r="E973" s="3">
        <v>0.56000000000000005</v>
      </c>
      <c r="F973" s="3">
        <v>0.48</v>
      </c>
      <c r="G973" s="3" t="s">
        <v>163</v>
      </c>
      <c r="H973" s="2">
        <v>1200</v>
      </c>
      <c r="I973" s="3" t="s">
        <v>29</v>
      </c>
      <c r="J973" s="2">
        <v>1200</v>
      </c>
      <c r="K973" s="3" t="s">
        <v>219</v>
      </c>
      <c r="L973" s="2">
        <v>52</v>
      </c>
      <c r="M973" s="3">
        <v>1.6244687744863209</v>
      </c>
      <c r="N973" s="3">
        <v>6489.1677762976706</v>
      </c>
      <c r="O973" s="3">
        <v>15.099253073635936</v>
      </c>
      <c r="P973" s="3">
        <v>1</v>
      </c>
      <c r="Q973" s="3">
        <f t="shared" si="68"/>
        <v>15.099253073635936</v>
      </c>
      <c r="R973" s="4">
        <f t="shared" si="66"/>
        <v>15.099253073635936</v>
      </c>
      <c r="S973" s="3">
        <v>2.0748155078407544</v>
      </c>
      <c r="T973" s="3">
        <v>1</v>
      </c>
      <c r="U973" s="3">
        <f t="shared" si="69"/>
        <v>2.0748155078407544</v>
      </c>
      <c r="V973" s="3">
        <f t="shared" si="67"/>
        <v>2.0748155078407544</v>
      </c>
    </row>
    <row r="974" spans="1:22" x14ac:dyDescent="0.25">
      <c r="A974" s="3" t="s">
        <v>158</v>
      </c>
      <c r="B974" s="3" t="s">
        <v>8</v>
      </c>
      <c r="C974" s="3" t="s">
        <v>9</v>
      </c>
      <c r="D974" s="3" t="s">
        <v>197</v>
      </c>
      <c r="E974" s="3">
        <v>0.56000000000000005</v>
      </c>
      <c r="F974" s="3">
        <v>0.48</v>
      </c>
      <c r="G974" s="3" t="s">
        <v>183</v>
      </c>
      <c r="H974" s="2">
        <v>1200</v>
      </c>
      <c r="I974" s="3" t="s">
        <v>29</v>
      </c>
      <c r="J974" s="2">
        <v>1200</v>
      </c>
      <c r="K974" s="3" t="s">
        <v>226</v>
      </c>
      <c r="L974" s="2">
        <v>45</v>
      </c>
      <c r="M974" s="3">
        <v>2.3331166256253875</v>
      </c>
      <c r="N974" s="3">
        <v>8911.1591641819996</v>
      </c>
      <c r="O974" s="3">
        <v>21.549003983216256</v>
      </c>
      <c r="P974" s="3">
        <f>1-0.712</f>
        <v>0.28800000000000003</v>
      </c>
      <c r="Q974" s="3">
        <f t="shared" si="68"/>
        <v>6.206113147166282</v>
      </c>
      <c r="R974" s="4">
        <f t="shared" si="66"/>
        <v>6.206113147166282</v>
      </c>
      <c r="S974" s="3">
        <v>2.9250394066007268</v>
      </c>
      <c r="T974" s="3">
        <f>1-0.531</f>
        <v>0.46899999999999997</v>
      </c>
      <c r="U974" s="3">
        <f t="shared" si="69"/>
        <v>1.3718434816957408</v>
      </c>
      <c r="V974" s="3">
        <f t="shared" si="67"/>
        <v>1.3718434816957408</v>
      </c>
    </row>
    <row r="975" spans="1:22" x14ac:dyDescent="0.25">
      <c r="A975" s="3" t="s">
        <v>158</v>
      </c>
      <c r="B975" s="3" t="s">
        <v>8</v>
      </c>
      <c r="C975" s="3" t="s">
        <v>9</v>
      </c>
      <c r="D975" s="3" t="s">
        <v>159</v>
      </c>
      <c r="E975" s="3">
        <v>0.36</v>
      </c>
      <c r="F975" s="3">
        <v>0</v>
      </c>
      <c r="G975" s="3" t="s">
        <v>163</v>
      </c>
      <c r="H975" s="2">
        <v>1200</v>
      </c>
      <c r="I975" s="3" t="s">
        <v>29</v>
      </c>
      <c r="J975" s="2">
        <v>1200</v>
      </c>
      <c r="K975" s="3" t="s">
        <v>165</v>
      </c>
      <c r="L975" s="2">
        <v>3</v>
      </c>
      <c r="M975" s="3">
        <v>2.4772759485604808E-2</v>
      </c>
      <c r="N975" s="3">
        <v>56.441696834340974</v>
      </c>
      <c r="O975" s="3">
        <v>0.11534580505323852</v>
      </c>
      <c r="P975" s="3">
        <v>1</v>
      </c>
      <c r="Q975" s="3">
        <f t="shared" si="68"/>
        <v>0.11534580505323852</v>
      </c>
      <c r="R975" s="4">
        <f t="shared" si="66"/>
        <v>0.11534580505323852</v>
      </c>
      <c r="S975" s="3">
        <v>2.7211081948824118E-2</v>
      </c>
      <c r="T975" s="3">
        <v>1</v>
      </c>
      <c r="U975" s="3">
        <f t="shared" si="69"/>
        <v>2.7211081948824118E-2</v>
      </c>
      <c r="V975" s="3">
        <f t="shared" si="67"/>
        <v>2.7211081948824118E-2</v>
      </c>
    </row>
    <row r="976" spans="1:22" x14ac:dyDescent="0.25">
      <c r="A976" s="3" t="s">
        <v>158</v>
      </c>
      <c r="B976" s="3" t="s">
        <v>8</v>
      </c>
      <c r="C976" s="3" t="s">
        <v>9</v>
      </c>
      <c r="D976" s="3" t="s">
        <v>197</v>
      </c>
      <c r="E976" s="3">
        <v>0.56000000000000005</v>
      </c>
      <c r="F976" s="3">
        <v>0.48</v>
      </c>
      <c r="G976" s="3" t="s">
        <v>163</v>
      </c>
      <c r="H976" s="2">
        <v>1200</v>
      </c>
      <c r="I976" s="3" t="s">
        <v>29</v>
      </c>
      <c r="J976" s="2">
        <v>1200</v>
      </c>
      <c r="K976" s="3" t="s">
        <v>165</v>
      </c>
      <c r="L976" s="2">
        <v>4</v>
      </c>
      <c r="M976" s="3">
        <v>1.1606145640954633E-2</v>
      </c>
      <c r="N976" s="3">
        <v>26.873694023757384</v>
      </c>
      <c r="O976" s="3">
        <v>5.6262926359954252E-2</v>
      </c>
      <c r="P976" s="3">
        <v>1</v>
      </c>
      <c r="Q976" s="3">
        <f t="shared" si="68"/>
        <v>5.6262926359954252E-2</v>
      </c>
      <c r="R976" s="4">
        <f t="shared" si="66"/>
        <v>5.6262926359954252E-2</v>
      </c>
      <c r="S976" s="3">
        <v>7.4746386462557785E-3</v>
      </c>
      <c r="T976" s="3">
        <v>1</v>
      </c>
      <c r="U976" s="3">
        <f t="shared" si="69"/>
        <v>7.4746386462557785E-3</v>
      </c>
      <c r="V976" s="3">
        <f t="shared" si="67"/>
        <v>7.4746386462557785E-3</v>
      </c>
    </row>
    <row r="977" spans="1:22" x14ac:dyDescent="0.25">
      <c r="A977" s="3" t="s">
        <v>158</v>
      </c>
      <c r="B977" s="3" t="s">
        <v>8</v>
      </c>
      <c r="C977" s="3" t="s">
        <v>9</v>
      </c>
      <c r="D977" s="3" t="s">
        <v>197</v>
      </c>
      <c r="E977" s="3">
        <v>0.56000000000000005</v>
      </c>
      <c r="F977" s="3">
        <v>0.48</v>
      </c>
      <c r="G977" s="3" t="s">
        <v>260</v>
      </c>
      <c r="H977" s="2">
        <v>1200</v>
      </c>
      <c r="I977" s="3" t="s">
        <v>29</v>
      </c>
      <c r="J977" s="2">
        <v>1200</v>
      </c>
      <c r="K977" s="3" t="s">
        <v>261</v>
      </c>
      <c r="L977" s="2">
        <v>542</v>
      </c>
      <c r="M977" s="3">
        <v>90.710727008231615</v>
      </c>
      <c r="N977" s="3">
        <v>345515.31786941685</v>
      </c>
      <c r="O977" s="3">
        <v>863.60673790389603</v>
      </c>
      <c r="P977" s="3">
        <v>1</v>
      </c>
      <c r="Q977" s="3">
        <f t="shared" si="68"/>
        <v>863.60673790389603</v>
      </c>
      <c r="R977" s="4">
        <f t="shared" si="66"/>
        <v>863.60673790389603</v>
      </c>
      <c r="S977" s="3">
        <v>127.65881090729566</v>
      </c>
      <c r="T977" s="3">
        <v>1</v>
      </c>
      <c r="U977" s="3">
        <f t="shared" si="69"/>
        <v>127.65881090729566</v>
      </c>
      <c r="V977" s="3">
        <f t="shared" si="67"/>
        <v>127.65881090729566</v>
      </c>
    </row>
    <row r="978" spans="1:22" x14ac:dyDescent="0.25">
      <c r="A978" s="3" t="s">
        <v>158</v>
      </c>
      <c r="B978" s="3" t="s">
        <v>89</v>
      </c>
      <c r="C978" s="3" t="s">
        <v>9</v>
      </c>
      <c r="D978" s="3" t="s">
        <v>262</v>
      </c>
      <c r="E978" s="3">
        <v>0.56000000000000005</v>
      </c>
      <c r="F978" s="3">
        <v>0.48</v>
      </c>
      <c r="G978" s="3" t="s">
        <v>309</v>
      </c>
      <c r="H978" s="2">
        <v>1200</v>
      </c>
      <c r="I978" s="3" t="s">
        <v>29</v>
      </c>
      <c r="J978" s="2">
        <v>1200</v>
      </c>
      <c r="K978" s="3" t="s">
        <v>266</v>
      </c>
      <c r="L978" s="2">
        <v>1630</v>
      </c>
      <c r="M978" s="3">
        <v>225.96330397709863</v>
      </c>
      <c r="N978" s="3">
        <v>881897.04716893751</v>
      </c>
      <c r="O978" s="3">
        <v>1976.8264320829085</v>
      </c>
      <c r="P978" s="3">
        <v>1</v>
      </c>
      <c r="Q978" s="3">
        <f t="shared" si="68"/>
        <v>1976.8264320829085</v>
      </c>
      <c r="R978" s="4">
        <f t="shared" si="66"/>
        <v>1976.8264320829085</v>
      </c>
      <c r="S978" s="3">
        <v>288.98300866281522</v>
      </c>
      <c r="T978" s="3">
        <v>1</v>
      </c>
      <c r="U978" s="3">
        <f t="shared" si="69"/>
        <v>288.98300866281522</v>
      </c>
      <c r="V978" s="3">
        <f t="shared" si="67"/>
        <v>288.98300866281522</v>
      </c>
    </row>
    <row r="979" spans="1:22" x14ac:dyDescent="0.25">
      <c r="A979" s="3" t="s">
        <v>158</v>
      </c>
      <c r="B979" s="3" t="s">
        <v>89</v>
      </c>
      <c r="C979" s="3" t="s">
        <v>9</v>
      </c>
      <c r="D979" s="3" t="s">
        <v>262</v>
      </c>
      <c r="E979" s="3">
        <v>0.56000000000000005</v>
      </c>
      <c r="F979" s="3">
        <v>0.48</v>
      </c>
      <c r="G979" s="3" t="s">
        <v>277</v>
      </c>
      <c r="H979" s="2">
        <v>1200</v>
      </c>
      <c r="I979" s="3" t="s">
        <v>29</v>
      </c>
      <c r="J979" s="2">
        <v>1200</v>
      </c>
      <c r="K979" s="3" t="s">
        <v>278</v>
      </c>
      <c r="L979" s="2">
        <v>9</v>
      </c>
      <c r="M979" s="3">
        <v>0.14175922018688178</v>
      </c>
      <c r="N979" s="3">
        <v>552.49003821582698</v>
      </c>
      <c r="O979" s="3">
        <v>1.3651964405473025</v>
      </c>
      <c r="P979" s="3">
        <v>1</v>
      </c>
      <c r="Q979" s="3">
        <f t="shared" si="68"/>
        <v>1.3651964405473025</v>
      </c>
      <c r="R979" s="4">
        <f t="shared" si="66"/>
        <v>1.3651964405473025</v>
      </c>
      <c r="S979" s="3">
        <v>0.19899947879140245</v>
      </c>
      <c r="T979" s="3">
        <v>1</v>
      </c>
      <c r="U979" s="3">
        <f t="shared" si="69"/>
        <v>0.19899947879140245</v>
      </c>
      <c r="V979" s="3">
        <f t="shared" si="67"/>
        <v>0.19899947879140245</v>
      </c>
    </row>
    <row r="980" spans="1:22" x14ac:dyDescent="0.25">
      <c r="A980" s="3" t="s">
        <v>158</v>
      </c>
      <c r="B980" s="3" t="s">
        <v>8</v>
      </c>
      <c r="C980" s="3" t="s">
        <v>9</v>
      </c>
      <c r="D980" s="3" t="s">
        <v>197</v>
      </c>
      <c r="E980" s="3">
        <v>0.56000000000000005</v>
      </c>
      <c r="F980" s="3">
        <v>0.48</v>
      </c>
      <c r="G980" s="3" t="s">
        <v>166</v>
      </c>
      <c r="H980" s="2">
        <v>1200</v>
      </c>
      <c r="I980" s="3" t="s">
        <v>29</v>
      </c>
      <c r="J980" s="2">
        <v>1200</v>
      </c>
      <c r="K980" s="3" t="s">
        <v>167</v>
      </c>
      <c r="L980" s="2">
        <v>498</v>
      </c>
      <c r="M980" s="3">
        <v>100.25509355638302</v>
      </c>
      <c r="N980" s="3">
        <v>368943.26014343434</v>
      </c>
      <c r="O980" s="3">
        <v>887.59975545501982</v>
      </c>
      <c r="P980" s="3">
        <v>1</v>
      </c>
      <c r="Q980" s="3">
        <f t="shared" si="68"/>
        <v>887.59975545501982</v>
      </c>
      <c r="R980" s="4">
        <f t="shared" si="66"/>
        <v>887.59975545501982</v>
      </c>
      <c r="S980" s="3">
        <v>128.77010842166567</v>
      </c>
      <c r="T980" s="3">
        <v>1</v>
      </c>
      <c r="U980" s="3">
        <f t="shared" si="69"/>
        <v>128.77010842166567</v>
      </c>
      <c r="V980" s="3">
        <f t="shared" si="67"/>
        <v>128.77010842166567</v>
      </c>
    </row>
    <row r="981" spans="1:22" x14ac:dyDescent="0.25">
      <c r="A981" s="3" t="s">
        <v>158</v>
      </c>
      <c r="B981" s="3" t="s">
        <v>8</v>
      </c>
      <c r="C981" s="3" t="s">
        <v>9</v>
      </c>
      <c r="D981" s="3" t="s">
        <v>197</v>
      </c>
      <c r="E981" s="3">
        <v>0.56000000000000005</v>
      </c>
      <c r="F981" s="3">
        <v>0.48</v>
      </c>
      <c r="G981" s="3" t="s">
        <v>166</v>
      </c>
      <c r="H981" s="2">
        <v>1200</v>
      </c>
      <c r="I981" s="3" t="s">
        <v>29</v>
      </c>
      <c r="J981" s="2">
        <v>1200</v>
      </c>
      <c r="K981" s="3" t="s">
        <v>211</v>
      </c>
      <c r="L981" s="2">
        <v>12</v>
      </c>
      <c r="M981" s="3">
        <v>0.18402581020301739</v>
      </c>
      <c r="N981" s="3">
        <v>568.36609591374008</v>
      </c>
      <c r="O981" s="3">
        <v>1.2708187980275731</v>
      </c>
      <c r="P981" s="3">
        <v>1</v>
      </c>
      <c r="Q981" s="3">
        <f t="shared" si="68"/>
        <v>1.2708187980275731</v>
      </c>
      <c r="R981" s="4">
        <f t="shared" si="66"/>
        <v>1.2708187980275731</v>
      </c>
      <c r="S981" s="3">
        <v>0.16363887242493827</v>
      </c>
      <c r="T981" s="3">
        <v>1</v>
      </c>
      <c r="U981" s="3">
        <f t="shared" si="69"/>
        <v>0.16363887242493827</v>
      </c>
      <c r="V981" s="3">
        <f t="shared" si="67"/>
        <v>0.16363887242493827</v>
      </c>
    </row>
    <row r="982" spans="1:22" x14ac:dyDescent="0.25">
      <c r="A982" s="3" t="s">
        <v>158</v>
      </c>
      <c r="B982" s="3" t="s">
        <v>8</v>
      </c>
      <c r="C982" s="3" t="s">
        <v>9</v>
      </c>
      <c r="D982" s="3" t="s">
        <v>10</v>
      </c>
      <c r="E982" s="3">
        <v>0.56000000000000005</v>
      </c>
      <c r="F982" s="3">
        <v>0.48</v>
      </c>
      <c r="G982" s="3" t="s">
        <v>193</v>
      </c>
      <c r="H982" s="2">
        <v>1200</v>
      </c>
      <c r="I982" s="3" t="s">
        <v>29</v>
      </c>
      <c r="J982" s="2">
        <v>1200</v>
      </c>
      <c r="K982" s="3" t="s">
        <v>194</v>
      </c>
      <c r="L982" s="2">
        <v>459</v>
      </c>
      <c r="M982" s="3">
        <v>85.434032251784572</v>
      </c>
      <c r="N982" s="3">
        <v>340920.00943072821</v>
      </c>
      <c r="O982" s="3">
        <v>852.65361350479577</v>
      </c>
      <c r="P982" s="3">
        <v>1</v>
      </c>
      <c r="Q982" s="3">
        <f t="shared" si="68"/>
        <v>852.65361350479577</v>
      </c>
      <c r="R982" s="4">
        <f t="shared" si="66"/>
        <v>852.65361350479577</v>
      </c>
      <c r="S982" s="3">
        <v>126.68261748455598</v>
      </c>
      <c r="T982" s="3">
        <v>1</v>
      </c>
      <c r="U982" s="3">
        <f t="shared" si="69"/>
        <v>126.68261748455598</v>
      </c>
      <c r="V982" s="3">
        <f t="shared" si="67"/>
        <v>126.68261748455598</v>
      </c>
    </row>
    <row r="983" spans="1:22" x14ac:dyDescent="0.25">
      <c r="A983" s="3" t="s">
        <v>158</v>
      </c>
      <c r="B983" s="3" t="s">
        <v>8</v>
      </c>
      <c r="C983" s="3" t="s">
        <v>9</v>
      </c>
      <c r="D983" s="3" t="s">
        <v>10</v>
      </c>
      <c r="E983" s="3">
        <v>0.56000000000000005</v>
      </c>
      <c r="F983" s="3">
        <v>0.48</v>
      </c>
      <c r="G983" s="3" t="s">
        <v>193</v>
      </c>
      <c r="H983" s="2">
        <v>1200</v>
      </c>
      <c r="I983" s="3" t="s">
        <v>29</v>
      </c>
      <c r="J983" s="2">
        <v>1200</v>
      </c>
      <c r="K983" s="3" t="s">
        <v>195</v>
      </c>
      <c r="L983" s="2">
        <v>21</v>
      </c>
      <c r="M983" s="3">
        <v>0.26608703840922832</v>
      </c>
      <c r="N983" s="3">
        <v>1064.4633743217305</v>
      </c>
      <c r="O983" s="3">
        <v>2.6478661628338478</v>
      </c>
      <c r="P983" s="3">
        <v>1</v>
      </c>
      <c r="Q983" s="3">
        <f t="shared" si="68"/>
        <v>2.6478661628338478</v>
      </c>
      <c r="R983" s="4">
        <f t="shared" si="66"/>
        <v>2.6478661628338478</v>
      </c>
      <c r="S983" s="3">
        <v>0.38897010376252672</v>
      </c>
      <c r="T983" s="3">
        <v>1</v>
      </c>
      <c r="U983" s="3">
        <f t="shared" si="69"/>
        <v>0.38897010376252672</v>
      </c>
      <c r="V983" s="3">
        <f t="shared" si="67"/>
        <v>0.38897010376252672</v>
      </c>
    </row>
    <row r="984" spans="1:22" x14ac:dyDescent="0.25">
      <c r="A984" s="3" t="s">
        <v>158</v>
      </c>
      <c r="B984" s="3" t="s">
        <v>310</v>
      </c>
      <c r="C984" s="3" t="s">
        <v>9</v>
      </c>
      <c r="D984" s="3" t="s">
        <v>197</v>
      </c>
      <c r="E984" s="3">
        <v>0.56000000000000005</v>
      </c>
      <c r="F984" s="3">
        <v>0.48</v>
      </c>
      <c r="G984" s="3" t="s">
        <v>350</v>
      </c>
      <c r="H984" s="2">
        <v>1200</v>
      </c>
      <c r="I984" s="3" t="s">
        <v>29</v>
      </c>
      <c r="J984" s="2">
        <v>1200</v>
      </c>
      <c r="K984" s="3" t="s">
        <v>336</v>
      </c>
      <c r="L984" s="2">
        <v>300</v>
      </c>
      <c r="M984" s="3">
        <v>26.228332263153199</v>
      </c>
      <c r="N984" s="3">
        <v>100667.54511197508</v>
      </c>
      <c r="O984" s="3">
        <v>205.0888539383385</v>
      </c>
      <c r="P984" s="3">
        <v>1</v>
      </c>
      <c r="Q984" s="3">
        <f t="shared" si="68"/>
        <v>205.0888539383385</v>
      </c>
      <c r="R984" s="4">
        <f t="shared" ref="R984:R1004" si="70">Q984</f>
        <v>205.0888539383385</v>
      </c>
      <c r="S984" s="3">
        <v>29.656529788851664</v>
      </c>
      <c r="T984" s="3">
        <v>1</v>
      </c>
      <c r="U984" s="3">
        <f t="shared" si="69"/>
        <v>29.656529788851664</v>
      </c>
      <c r="V984" s="3">
        <f t="shared" ref="V984:V1004" si="71">U984</f>
        <v>29.656529788851664</v>
      </c>
    </row>
    <row r="985" spans="1:22" x14ac:dyDescent="0.25">
      <c r="A985" s="3" t="s">
        <v>158</v>
      </c>
      <c r="B985" s="3" t="s">
        <v>8</v>
      </c>
      <c r="C985" s="3" t="s">
        <v>9</v>
      </c>
      <c r="D985" s="3" t="s">
        <v>197</v>
      </c>
      <c r="E985" s="3">
        <v>0.56000000000000005</v>
      </c>
      <c r="F985" s="3">
        <v>0.48</v>
      </c>
      <c r="G985" s="3" t="s">
        <v>77</v>
      </c>
      <c r="H985" s="2">
        <v>1200</v>
      </c>
      <c r="I985" s="3" t="s">
        <v>29</v>
      </c>
      <c r="J985" s="2">
        <v>1200</v>
      </c>
      <c r="K985" s="3" t="s">
        <v>229</v>
      </c>
      <c r="L985" s="2">
        <v>78</v>
      </c>
      <c r="M985" s="3">
        <v>6.7152260667755082</v>
      </c>
      <c r="N985" s="3">
        <v>26400.689898343495</v>
      </c>
      <c r="O985" s="3">
        <v>64.954982772959568</v>
      </c>
      <c r="P985" s="3">
        <f>1-0.712</f>
        <v>0.28800000000000003</v>
      </c>
      <c r="Q985" s="3">
        <f t="shared" si="68"/>
        <v>18.707035038612357</v>
      </c>
      <c r="R985" s="4">
        <f t="shared" si="70"/>
        <v>18.707035038612357</v>
      </c>
      <c r="S985" s="3">
        <v>8.5978055754883105</v>
      </c>
      <c r="T985" s="3">
        <f>1-0.531</f>
        <v>0.46899999999999997</v>
      </c>
      <c r="U985" s="3">
        <f t="shared" si="69"/>
        <v>4.0323708149040174</v>
      </c>
      <c r="V985" s="3">
        <f t="shared" si="71"/>
        <v>4.0323708149040174</v>
      </c>
    </row>
    <row r="986" spans="1:22" x14ac:dyDescent="0.25">
      <c r="A986" s="3" t="s">
        <v>158</v>
      </c>
      <c r="B986" s="3" t="s">
        <v>310</v>
      </c>
      <c r="C986" s="3" t="s">
        <v>9</v>
      </c>
      <c r="D986" s="3" t="s">
        <v>312</v>
      </c>
      <c r="E986" s="3">
        <v>0.56000000000000005</v>
      </c>
      <c r="F986" s="3">
        <v>0.48</v>
      </c>
      <c r="G986" s="3" t="s">
        <v>329</v>
      </c>
      <c r="H986" s="2">
        <v>1200</v>
      </c>
      <c r="I986" s="3" t="s">
        <v>29</v>
      </c>
      <c r="J986" s="2">
        <v>1200</v>
      </c>
      <c r="K986" s="3" t="s">
        <v>317</v>
      </c>
      <c r="L986" s="2">
        <v>79</v>
      </c>
      <c r="M986" s="3">
        <v>2.014689493630379</v>
      </c>
      <c r="N986" s="3">
        <v>6557.4796004184536</v>
      </c>
      <c r="O986" s="3">
        <v>14.869766295530873</v>
      </c>
      <c r="P986" s="3">
        <v>1</v>
      </c>
      <c r="Q986" s="3">
        <f t="shared" si="68"/>
        <v>14.869766295530873</v>
      </c>
      <c r="R986" s="4">
        <f t="shared" si="70"/>
        <v>14.869766295530873</v>
      </c>
      <c r="S986" s="3">
        <v>1.9748344217581719</v>
      </c>
      <c r="T986" s="3">
        <v>1</v>
      </c>
      <c r="U986" s="3">
        <f t="shared" si="69"/>
        <v>1.9748344217581719</v>
      </c>
      <c r="V986" s="3">
        <f t="shared" si="71"/>
        <v>1.9748344217581719</v>
      </c>
    </row>
    <row r="987" spans="1:22" x14ac:dyDescent="0.25">
      <c r="A987" s="3" t="s">
        <v>158</v>
      </c>
      <c r="B987" s="3" t="s">
        <v>310</v>
      </c>
      <c r="C987" s="3" t="s">
        <v>9</v>
      </c>
      <c r="D987" s="3" t="s">
        <v>312</v>
      </c>
      <c r="E987" s="3">
        <v>0.56000000000000005</v>
      </c>
      <c r="F987" s="3">
        <v>0.48</v>
      </c>
      <c r="G987" s="3" t="s">
        <v>329</v>
      </c>
      <c r="H987" s="2">
        <v>1200</v>
      </c>
      <c r="I987" s="3" t="s">
        <v>29</v>
      </c>
      <c r="J987" s="2">
        <v>1200</v>
      </c>
      <c r="K987" s="3" t="s">
        <v>330</v>
      </c>
      <c r="L987" s="2">
        <v>10</v>
      </c>
      <c r="M987" s="3">
        <v>5.642864017062782E-2</v>
      </c>
      <c r="N987" s="3">
        <v>178.55643983897085</v>
      </c>
      <c r="O987" s="3">
        <v>0.39943484750380759</v>
      </c>
      <c r="P987" s="3">
        <v>1</v>
      </c>
      <c r="Q987" s="3">
        <f t="shared" si="68"/>
        <v>0.39943484750380759</v>
      </c>
      <c r="R987" s="4">
        <f t="shared" si="70"/>
        <v>0.39943484750380759</v>
      </c>
      <c r="S987" s="3">
        <v>5.2535595968205132E-2</v>
      </c>
      <c r="T987" s="3">
        <v>1</v>
      </c>
      <c r="U987" s="3">
        <f t="shared" si="69"/>
        <v>5.2535595968205132E-2</v>
      </c>
      <c r="V987" s="3">
        <f t="shared" si="71"/>
        <v>5.2535595968205132E-2</v>
      </c>
    </row>
    <row r="988" spans="1:22" x14ac:dyDescent="0.25">
      <c r="A988" s="3" t="s">
        <v>158</v>
      </c>
      <c r="B988" s="3" t="s">
        <v>310</v>
      </c>
      <c r="C988" s="3" t="s">
        <v>9</v>
      </c>
      <c r="D988" s="3" t="s">
        <v>312</v>
      </c>
      <c r="E988" s="3">
        <v>0.56000000000000005</v>
      </c>
      <c r="F988" s="3">
        <v>0.48</v>
      </c>
      <c r="G988" s="3" t="s">
        <v>329</v>
      </c>
      <c r="H988" s="2">
        <v>1200</v>
      </c>
      <c r="I988" s="3" t="s">
        <v>29</v>
      </c>
      <c r="J988" s="2">
        <v>1200</v>
      </c>
      <c r="K988" s="3" t="s">
        <v>315</v>
      </c>
      <c r="L988" s="2">
        <v>110</v>
      </c>
      <c r="M988" s="3">
        <v>7.6737645280825291</v>
      </c>
      <c r="N988" s="3">
        <v>26853.307879846736</v>
      </c>
      <c r="O988" s="3">
        <v>64.44170666375355</v>
      </c>
      <c r="P988" s="3">
        <v>1</v>
      </c>
      <c r="Q988" s="3">
        <f t="shared" si="68"/>
        <v>64.44170666375355</v>
      </c>
      <c r="R988" s="4">
        <f t="shared" si="70"/>
        <v>64.44170666375355</v>
      </c>
      <c r="S988" s="3">
        <v>8.6294823902873343</v>
      </c>
      <c r="T988" s="3">
        <v>1</v>
      </c>
      <c r="U988" s="3">
        <f t="shared" si="69"/>
        <v>8.6294823902873343</v>
      </c>
      <c r="V988" s="3">
        <f t="shared" si="71"/>
        <v>8.6294823902873343</v>
      </c>
    </row>
    <row r="989" spans="1:22" x14ac:dyDescent="0.25">
      <c r="A989" s="3" t="s">
        <v>158</v>
      </c>
      <c r="B989" s="3" t="s">
        <v>310</v>
      </c>
      <c r="C989" s="3" t="s">
        <v>9</v>
      </c>
      <c r="D989" s="3" t="s">
        <v>312</v>
      </c>
      <c r="E989" s="3">
        <v>0.56000000000000005</v>
      </c>
      <c r="F989" s="3">
        <v>0.48</v>
      </c>
      <c r="G989" s="3" t="s">
        <v>329</v>
      </c>
      <c r="H989" s="2">
        <v>1200</v>
      </c>
      <c r="I989" s="3" t="s">
        <v>29</v>
      </c>
      <c r="J989" s="2">
        <v>1200</v>
      </c>
      <c r="K989" s="3" t="s">
        <v>331</v>
      </c>
      <c r="L989" s="2">
        <v>12</v>
      </c>
      <c r="M989" s="3">
        <v>0.26375077878105596</v>
      </c>
      <c r="N989" s="3">
        <v>834.42652579854143</v>
      </c>
      <c r="O989" s="3">
        <v>1.8716819449143265</v>
      </c>
      <c r="P989" s="3">
        <v>1</v>
      </c>
      <c r="Q989" s="3">
        <f t="shared" si="68"/>
        <v>1.8716819449143265</v>
      </c>
      <c r="R989" s="4">
        <f t="shared" si="70"/>
        <v>1.8716819449143265</v>
      </c>
      <c r="S989" s="3">
        <v>0.24684671232102975</v>
      </c>
      <c r="T989" s="3">
        <v>1</v>
      </c>
      <c r="U989" s="3">
        <f t="shared" si="69"/>
        <v>0.24684671232102975</v>
      </c>
      <c r="V989" s="3">
        <f t="shared" si="71"/>
        <v>0.24684671232102975</v>
      </c>
    </row>
    <row r="990" spans="1:22" x14ac:dyDescent="0.25">
      <c r="A990" s="3" t="s">
        <v>158</v>
      </c>
      <c r="B990" s="3" t="s">
        <v>310</v>
      </c>
      <c r="C990" s="3" t="s">
        <v>9</v>
      </c>
      <c r="D990" s="3" t="s">
        <v>197</v>
      </c>
      <c r="E990" s="3">
        <v>0.56000000000000005</v>
      </c>
      <c r="F990" s="3">
        <v>0.48</v>
      </c>
      <c r="G990" s="3" t="s">
        <v>17</v>
      </c>
      <c r="H990" s="2">
        <v>1200</v>
      </c>
      <c r="I990" s="3" t="s">
        <v>29</v>
      </c>
      <c r="J990" s="2">
        <v>2000</v>
      </c>
      <c r="K990" s="3" t="s">
        <v>276</v>
      </c>
      <c r="L990" s="2">
        <v>1</v>
      </c>
      <c r="M990" s="3">
        <v>2.3125847147129996E-6</v>
      </c>
      <c r="N990" s="3">
        <v>8.9177533399066606E-3</v>
      </c>
      <c r="O990" s="3">
        <v>2.0429640556307602E-5</v>
      </c>
      <c r="P990" s="3">
        <v>1</v>
      </c>
      <c r="Q990" s="3">
        <f t="shared" si="68"/>
        <v>2.0429640556307602E-5</v>
      </c>
      <c r="R990" s="4">
        <f t="shared" si="70"/>
        <v>2.0429640556307602E-5</v>
      </c>
      <c r="S990" s="3">
        <v>2.9750458752265923E-6</v>
      </c>
      <c r="T990" s="3">
        <v>1</v>
      </c>
      <c r="U990" s="3">
        <f t="shared" si="69"/>
        <v>2.9750458752265923E-6</v>
      </c>
      <c r="V990" s="3">
        <f t="shared" si="71"/>
        <v>2.9750458752265923E-6</v>
      </c>
    </row>
    <row r="991" spans="1:22" x14ac:dyDescent="0.25">
      <c r="A991" s="3" t="s">
        <v>158</v>
      </c>
      <c r="B991" s="3" t="s">
        <v>310</v>
      </c>
      <c r="C991" s="3" t="s">
        <v>9</v>
      </c>
      <c r="D991" s="3" t="s">
        <v>312</v>
      </c>
      <c r="E991" s="3">
        <v>0.56000000000000005</v>
      </c>
      <c r="F991" s="3">
        <v>0.48</v>
      </c>
      <c r="G991" s="3" t="s">
        <v>17</v>
      </c>
      <c r="H991" s="2">
        <v>1200</v>
      </c>
      <c r="I991" s="3" t="s">
        <v>29</v>
      </c>
      <c r="J991" s="2">
        <v>2000</v>
      </c>
      <c r="K991" s="3" t="s">
        <v>314</v>
      </c>
      <c r="L991" s="2">
        <v>5</v>
      </c>
      <c r="M991" s="3">
        <v>1.1313459370514336E-3</v>
      </c>
      <c r="N991" s="3">
        <v>4.6774704462637207</v>
      </c>
      <c r="O991" s="3">
        <v>1.142565968554546E-2</v>
      </c>
      <c r="P991" s="3">
        <v>1</v>
      </c>
      <c r="Q991" s="3">
        <f t="shared" si="68"/>
        <v>1.142565968554546E-2</v>
      </c>
      <c r="R991" s="4">
        <f t="shared" si="70"/>
        <v>1.142565968554546E-2</v>
      </c>
      <c r="S991" s="3">
        <v>1.673135935544608E-3</v>
      </c>
      <c r="T991" s="3">
        <v>1</v>
      </c>
      <c r="U991" s="3">
        <f t="shared" si="69"/>
        <v>1.673135935544608E-3</v>
      </c>
      <c r="V991" s="3">
        <f t="shared" si="71"/>
        <v>1.673135935544608E-3</v>
      </c>
    </row>
    <row r="992" spans="1:22" x14ac:dyDescent="0.25">
      <c r="A992" s="3" t="s">
        <v>158</v>
      </c>
      <c r="B992" s="3" t="s">
        <v>310</v>
      </c>
      <c r="C992" s="3" t="s">
        <v>9</v>
      </c>
      <c r="D992" s="3" t="s">
        <v>197</v>
      </c>
      <c r="E992" s="3">
        <v>0.56000000000000005</v>
      </c>
      <c r="F992" s="3">
        <v>0.48</v>
      </c>
      <c r="G992" s="3" t="s">
        <v>17</v>
      </c>
      <c r="H992" s="2">
        <v>1200</v>
      </c>
      <c r="I992" s="3" t="s">
        <v>29</v>
      </c>
      <c r="J992" s="2">
        <v>2000</v>
      </c>
      <c r="K992" s="3" t="s">
        <v>314</v>
      </c>
      <c r="L992" s="2">
        <v>11</v>
      </c>
      <c r="M992" s="3">
        <v>0.25959892944108548</v>
      </c>
      <c r="N992" s="3">
        <v>829.29508001891099</v>
      </c>
      <c r="O992" s="3">
        <v>1.8042604194828771</v>
      </c>
      <c r="P992" s="3">
        <v>1</v>
      </c>
      <c r="Q992" s="3">
        <f t="shared" si="68"/>
        <v>1.8042604194828771</v>
      </c>
      <c r="R992" s="4">
        <f t="shared" si="70"/>
        <v>1.8042604194828771</v>
      </c>
      <c r="S992" s="3">
        <v>0.1951181581632831</v>
      </c>
      <c r="T992" s="3">
        <v>1</v>
      </c>
      <c r="U992" s="3">
        <f t="shared" si="69"/>
        <v>0.1951181581632831</v>
      </c>
      <c r="V992" s="3">
        <f t="shared" si="71"/>
        <v>0.1951181581632831</v>
      </c>
    </row>
    <row r="993" spans="1:22" x14ac:dyDescent="0.25">
      <c r="A993" s="3" t="s">
        <v>158</v>
      </c>
      <c r="B993" s="3" t="s">
        <v>89</v>
      </c>
      <c r="C993" s="3" t="s">
        <v>9</v>
      </c>
      <c r="D993" s="3" t="s">
        <v>262</v>
      </c>
      <c r="E993" s="3">
        <v>0.56000000000000005</v>
      </c>
      <c r="F993" s="3">
        <v>0.48</v>
      </c>
      <c r="G993" s="3" t="s">
        <v>17</v>
      </c>
      <c r="H993" s="2">
        <v>1200</v>
      </c>
      <c r="I993" s="3" t="s">
        <v>29</v>
      </c>
      <c r="J993" s="2">
        <v>2000</v>
      </c>
      <c r="K993" s="3" t="s">
        <v>263</v>
      </c>
      <c r="L993" s="2">
        <v>3</v>
      </c>
      <c r="M993" s="3">
        <v>5.4061235644246235E-4</v>
      </c>
      <c r="N993" s="3">
        <v>2.1582955403735071</v>
      </c>
      <c r="O993" s="3">
        <v>5.1192460194200533E-3</v>
      </c>
      <c r="P993" s="3">
        <v>1</v>
      </c>
      <c r="Q993" s="3">
        <f t="shared" si="68"/>
        <v>5.1192460194200533E-3</v>
      </c>
      <c r="R993" s="4">
        <f t="shared" si="70"/>
        <v>5.1192460194200533E-3</v>
      </c>
      <c r="S993" s="3">
        <v>7.141639695047358E-4</v>
      </c>
      <c r="T993" s="3">
        <v>1</v>
      </c>
      <c r="U993" s="3">
        <f t="shared" si="69"/>
        <v>7.141639695047358E-4</v>
      </c>
      <c r="V993" s="3">
        <f t="shared" si="71"/>
        <v>7.141639695047358E-4</v>
      </c>
    </row>
    <row r="994" spans="1:22" x14ac:dyDescent="0.25">
      <c r="A994" s="3" t="s">
        <v>158</v>
      </c>
      <c r="B994" s="3" t="s">
        <v>310</v>
      </c>
      <c r="C994" s="3" t="s">
        <v>9</v>
      </c>
      <c r="D994" s="3" t="s">
        <v>197</v>
      </c>
      <c r="E994" s="3">
        <v>0.56000000000000005</v>
      </c>
      <c r="F994" s="3">
        <v>0.48</v>
      </c>
      <c r="G994" s="3" t="s">
        <v>17</v>
      </c>
      <c r="H994" s="2">
        <v>1200</v>
      </c>
      <c r="I994" s="3" t="s">
        <v>29</v>
      </c>
      <c r="J994" s="2">
        <v>2000</v>
      </c>
      <c r="K994" s="3" t="s">
        <v>263</v>
      </c>
      <c r="L994" s="2">
        <v>1</v>
      </c>
      <c r="M994" s="3">
        <v>1.2492736372861193E-6</v>
      </c>
      <c r="N994" s="3">
        <v>4.7934743738817067E-3</v>
      </c>
      <c r="O994" s="3">
        <v>1.1533465094054072E-5</v>
      </c>
      <c r="P994" s="3">
        <v>1</v>
      </c>
      <c r="Q994" s="3">
        <f t="shared" si="68"/>
        <v>1.1533465094054072E-5</v>
      </c>
      <c r="R994" s="4">
        <f t="shared" si="70"/>
        <v>1.1533465094054072E-5</v>
      </c>
      <c r="S994" s="3">
        <v>1.498333671421319E-6</v>
      </c>
      <c r="T994" s="3">
        <v>1</v>
      </c>
      <c r="U994" s="3">
        <f t="shared" si="69"/>
        <v>1.498333671421319E-6</v>
      </c>
      <c r="V994" s="3">
        <f t="shared" si="71"/>
        <v>1.498333671421319E-6</v>
      </c>
    </row>
    <row r="995" spans="1:22" x14ac:dyDescent="0.25">
      <c r="A995" s="3" t="s">
        <v>158</v>
      </c>
      <c r="B995" s="3" t="s">
        <v>310</v>
      </c>
      <c r="C995" s="3" t="s">
        <v>9</v>
      </c>
      <c r="D995" s="3" t="s">
        <v>197</v>
      </c>
      <c r="E995" s="3">
        <v>0.56000000000000005</v>
      </c>
      <c r="F995" s="3">
        <v>0.48</v>
      </c>
      <c r="G995" s="3" t="s">
        <v>17</v>
      </c>
      <c r="H995" s="2">
        <v>1200</v>
      </c>
      <c r="I995" s="3" t="s">
        <v>29</v>
      </c>
      <c r="J995" s="2">
        <v>2000</v>
      </c>
      <c r="K995" s="3" t="s">
        <v>319</v>
      </c>
      <c r="L995" s="2">
        <v>15</v>
      </c>
      <c r="M995" s="3">
        <v>1.66294255233582E-3</v>
      </c>
      <c r="N995" s="3">
        <v>5.8431165837035826</v>
      </c>
      <c r="O995" s="3">
        <v>1.4953190738359599E-2</v>
      </c>
      <c r="P995" s="3">
        <v>1</v>
      </c>
      <c r="Q995" s="3">
        <f t="shared" si="68"/>
        <v>1.4953190738359599E-2</v>
      </c>
      <c r="R995" s="4">
        <f t="shared" si="70"/>
        <v>1.4953190738359599E-2</v>
      </c>
      <c r="S995" s="3">
        <v>2.2504025749861874E-3</v>
      </c>
      <c r="T995" s="3">
        <v>1</v>
      </c>
      <c r="U995" s="3">
        <f t="shared" si="69"/>
        <v>2.2504025749861874E-3</v>
      </c>
      <c r="V995" s="3">
        <f t="shared" si="71"/>
        <v>2.2504025749861874E-3</v>
      </c>
    </row>
    <row r="996" spans="1:22" x14ac:dyDescent="0.25">
      <c r="A996" s="3" t="s">
        <v>158</v>
      </c>
      <c r="B996" s="3" t="s">
        <v>89</v>
      </c>
      <c r="C996" s="3" t="s">
        <v>9</v>
      </c>
      <c r="D996" s="3" t="s">
        <v>262</v>
      </c>
      <c r="E996" s="3">
        <v>0.56000000000000005</v>
      </c>
      <c r="F996" s="3">
        <v>0.48</v>
      </c>
      <c r="G996" s="3" t="s">
        <v>17</v>
      </c>
      <c r="H996" s="2">
        <v>1200</v>
      </c>
      <c r="I996" s="3" t="s">
        <v>29</v>
      </c>
      <c r="J996" s="2">
        <v>2000</v>
      </c>
      <c r="K996" s="3" t="s">
        <v>264</v>
      </c>
      <c r="L996" s="2">
        <v>102</v>
      </c>
      <c r="M996" s="3">
        <v>0.21300431384521606</v>
      </c>
      <c r="N996" s="3">
        <v>821.05166364055242</v>
      </c>
      <c r="O996" s="3">
        <v>1.946004083988109</v>
      </c>
      <c r="P996" s="3">
        <v>1</v>
      </c>
      <c r="Q996" s="3">
        <f t="shared" si="68"/>
        <v>1.946004083988109</v>
      </c>
      <c r="R996" s="4">
        <f t="shared" si="70"/>
        <v>1.946004083988109</v>
      </c>
      <c r="S996" s="3">
        <v>0.26997494056165094</v>
      </c>
      <c r="T996" s="3">
        <v>1</v>
      </c>
      <c r="U996" s="3">
        <f t="shared" si="69"/>
        <v>0.26997494056165094</v>
      </c>
      <c r="V996" s="3">
        <f t="shared" si="71"/>
        <v>0.26997494056165094</v>
      </c>
    </row>
    <row r="997" spans="1:22" x14ac:dyDescent="0.25">
      <c r="A997" s="3" t="s">
        <v>158</v>
      </c>
      <c r="B997" s="3" t="s">
        <v>310</v>
      </c>
      <c r="C997" s="3" t="s">
        <v>9</v>
      </c>
      <c r="D997" s="3" t="s">
        <v>312</v>
      </c>
      <c r="E997" s="3">
        <v>0.56000000000000005</v>
      </c>
      <c r="F997" s="3">
        <v>0.48</v>
      </c>
      <c r="G997" s="3" t="s">
        <v>17</v>
      </c>
      <c r="H997" s="2">
        <v>1200</v>
      </c>
      <c r="I997" s="3" t="s">
        <v>29</v>
      </c>
      <c r="J997" s="2">
        <v>2000</v>
      </c>
      <c r="K997" s="3" t="s">
        <v>264</v>
      </c>
      <c r="L997" s="2">
        <v>4</v>
      </c>
      <c r="M997" s="3">
        <v>7.5946464074195196E-4</v>
      </c>
      <c r="N997" s="3">
        <v>2.6540379944697676</v>
      </c>
      <c r="O997" s="3">
        <v>5.8646471400796187E-3</v>
      </c>
      <c r="P997" s="3">
        <v>1</v>
      </c>
      <c r="Q997" s="3">
        <f t="shared" si="68"/>
        <v>5.8646471400796187E-3</v>
      </c>
      <c r="R997" s="4">
        <f t="shared" si="70"/>
        <v>5.8646471400796187E-3</v>
      </c>
      <c r="S997" s="3">
        <v>8.5057792892620867E-4</v>
      </c>
      <c r="T997" s="3">
        <v>1</v>
      </c>
      <c r="U997" s="3">
        <f t="shared" si="69"/>
        <v>8.5057792892620867E-4</v>
      </c>
      <c r="V997" s="3">
        <f t="shared" si="71"/>
        <v>8.5057792892620867E-4</v>
      </c>
    </row>
    <row r="998" spans="1:22" x14ac:dyDescent="0.25">
      <c r="A998" s="3" t="s">
        <v>158</v>
      </c>
      <c r="B998" s="3" t="s">
        <v>310</v>
      </c>
      <c r="C998" s="3" t="s">
        <v>9</v>
      </c>
      <c r="D998" s="3" t="s">
        <v>197</v>
      </c>
      <c r="E998" s="3">
        <v>0.56000000000000005</v>
      </c>
      <c r="F998" s="3">
        <v>0.48</v>
      </c>
      <c r="G998" s="3" t="s">
        <v>17</v>
      </c>
      <c r="H998" s="2">
        <v>1200</v>
      </c>
      <c r="I998" s="3" t="s">
        <v>29</v>
      </c>
      <c r="J998" s="2">
        <v>2000</v>
      </c>
      <c r="K998" s="3" t="s">
        <v>264</v>
      </c>
      <c r="L998" s="2">
        <v>36</v>
      </c>
      <c r="M998" s="3">
        <v>0.74104260270219668</v>
      </c>
      <c r="N998" s="3">
        <v>2670.9318906048593</v>
      </c>
      <c r="O998" s="3">
        <v>6.2328392881325225</v>
      </c>
      <c r="P998" s="3">
        <v>1</v>
      </c>
      <c r="Q998" s="3">
        <f t="shared" si="68"/>
        <v>6.2328392881325225</v>
      </c>
      <c r="R998" s="4">
        <f t="shared" si="70"/>
        <v>6.2328392881325225</v>
      </c>
      <c r="S998" s="3">
        <v>0.84090493015380607</v>
      </c>
      <c r="T998" s="3">
        <v>1</v>
      </c>
      <c r="U998" s="3">
        <f t="shared" si="69"/>
        <v>0.84090493015380607</v>
      </c>
      <c r="V998" s="3">
        <f t="shared" si="71"/>
        <v>0.84090493015380607</v>
      </c>
    </row>
    <row r="999" spans="1:22" x14ac:dyDescent="0.25">
      <c r="A999" s="3" t="s">
        <v>158</v>
      </c>
      <c r="B999" s="3" t="s">
        <v>89</v>
      </c>
      <c r="C999" s="3" t="s">
        <v>9</v>
      </c>
      <c r="D999" s="3" t="s">
        <v>262</v>
      </c>
      <c r="E999" s="3">
        <v>0.56000000000000005</v>
      </c>
      <c r="F999" s="3">
        <v>0.48</v>
      </c>
      <c r="G999" s="3" t="s">
        <v>17</v>
      </c>
      <c r="H999" s="2">
        <v>1200</v>
      </c>
      <c r="I999" s="3" t="s">
        <v>29</v>
      </c>
      <c r="J999" s="2">
        <v>2000</v>
      </c>
      <c r="K999" s="3" t="s">
        <v>265</v>
      </c>
      <c r="L999" s="2">
        <v>2</v>
      </c>
      <c r="M999" s="3">
        <v>1.8920602107486342E-5</v>
      </c>
      <c r="N999" s="3">
        <v>7.8695639089686117E-2</v>
      </c>
      <c r="O999" s="3">
        <v>2.1402347330643379E-4</v>
      </c>
      <c r="P999" s="3">
        <v>1</v>
      </c>
      <c r="Q999" s="3">
        <f t="shared" si="68"/>
        <v>2.1402347330643379E-4</v>
      </c>
      <c r="R999" s="4">
        <f t="shared" si="70"/>
        <v>2.1402347330643379E-4</v>
      </c>
      <c r="S999" s="3">
        <v>3.1899667882475135E-5</v>
      </c>
      <c r="T999" s="3">
        <v>1</v>
      </c>
      <c r="U999" s="3">
        <f t="shared" si="69"/>
        <v>3.1899667882475135E-5</v>
      </c>
      <c r="V999" s="3">
        <f t="shared" si="71"/>
        <v>3.1899667882475135E-5</v>
      </c>
    </row>
    <row r="1000" spans="1:22" x14ac:dyDescent="0.25">
      <c r="A1000" s="3" t="s">
        <v>158</v>
      </c>
      <c r="B1000" s="3" t="s">
        <v>310</v>
      </c>
      <c r="C1000" s="3" t="s">
        <v>9</v>
      </c>
      <c r="D1000" s="3" t="s">
        <v>197</v>
      </c>
      <c r="E1000" s="3">
        <v>0.56000000000000005</v>
      </c>
      <c r="F1000" s="3">
        <v>0.48</v>
      </c>
      <c r="G1000" s="3" t="s">
        <v>17</v>
      </c>
      <c r="H1000" s="2">
        <v>1200</v>
      </c>
      <c r="I1000" s="3" t="s">
        <v>29</v>
      </c>
      <c r="J1000" s="2">
        <v>2000</v>
      </c>
      <c r="K1000" s="3" t="s">
        <v>269</v>
      </c>
      <c r="L1000" s="2">
        <v>2</v>
      </c>
      <c r="M1000" s="3">
        <v>2.780856978134551E-4</v>
      </c>
      <c r="N1000" s="3">
        <v>0.94152552030352565</v>
      </c>
      <c r="O1000" s="3">
        <v>2.3636290281935125E-3</v>
      </c>
      <c r="P1000" s="3">
        <v>1</v>
      </c>
      <c r="Q1000" s="3">
        <f t="shared" si="68"/>
        <v>2.3636290281935125E-3</v>
      </c>
      <c r="R1000" s="4">
        <f t="shared" si="70"/>
        <v>2.3636290281935125E-3</v>
      </c>
      <c r="S1000" s="3">
        <v>3.0397492555497244E-4</v>
      </c>
      <c r="T1000" s="3">
        <v>1</v>
      </c>
      <c r="U1000" s="3">
        <f t="shared" si="69"/>
        <v>3.0397492555497244E-4</v>
      </c>
      <c r="V1000" s="3">
        <f t="shared" si="71"/>
        <v>3.0397492555497244E-4</v>
      </c>
    </row>
    <row r="1001" spans="1:22" x14ac:dyDescent="0.25">
      <c r="A1001" s="3" t="s">
        <v>158</v>
      </c>
      <c r="B1001" s="3" t="s">
        <v>310</v>
      </c>
      <c r="C1001" s="3" t="s">
        <v>9</v>
      </c>
      <c r="D1001" s="3" t="s">
        <v>312</v>
      </c>
      <c r="E1001" s="3">
        <v>0.56000000000000005</v>
      </c>
      <c r="F1001" s="3">
        <v>0.48</v>
      </c>
      <c r="G1001" s="3" t="s">
        <v>17</v>
      </c>
      <c r="H1001" s="2">
        <v>1200</v>
      </c>
      <c r="I1001" s="3" t="s">
        <v>29</v>
      </c>
      <c r="J1001" s="2">
        <v>2000</v>
      </c>
      <c r="K1001" s="3" t="s">
        <v>313</v>
      </c>
      <c r="L1001" s="2">
        <v>10</v>
      </c>
      <c r="M1001" s="3">
        <v>1.0695392132296087E-3</v>
      </c>
      <c r="N1001" s="3">
        <v>3.4207740349429958</v>
      </c>
      <c r="O1001" s="3">
        <v>8.2760605845027153E-3</v>
      </c>
      <c r="P1001" s="3">
        <v>1</v>
      </c>
      <c r="Q1001" s="3">
        <f t="shared" si="68"/>
        <v>8.2760605845027153E-3</v>
      </c>
      <c r="R1001" s="4">
        <f t="shared" si="70"/>
        <v>8.2760605845027153E-3</v>
      </c>
      <c r="S1001" s="3">
        <v>9.6747736663454272E-4</v>
      </c>
      <c r="T1001" s="3">
        <v>1</v>
      </c>
      <c r="U1001" s="3">
        <f t="shared" si="69"/>
        <v>9.6747736663454272E-4</v>
      </c>
      <c r="V1001" s="3">
        <f t="shared" si="71"/>
        <v>9.6747736663454272E-4</v>
      </c>
    </row>
    <row r="1002" spans="1:22" x14ac:dyDescent="0.25">
      <c r="A1002" s="3" t="s">
        <v>158</v>
      </c>
      <c r="B1002" s="3" t="s">
        <v>310</v>
      </c>
      <c r="C1002" s="3" t="s">
        <v>9</v>
      </c>
      <c r="D1002" s="3" t="s">
        <v>197</v>
      </c>
      <c r="E1002" s="3">
        <v>0.56000000000000005</v>
      </c>
      <c r="F1002" s="3">
        <v>0.48</v>
      </c>
      <c r="G1002" s="3" t="s">
        <v>17</v>
      </c>
      <c r="H1002" s="2">
        <v>1200</v>
      </c>
      <c r="I1002" s="3" t="s">
        <v>29</v>
      </c>
      <c r="J1002" s="2">
        <v>2000</v>
      </c>
      <c r="K1002" s="3" t="s">
        <v>313</v>
      </c>
      <c r="L1002" s="2">
        <v>5</v>
      </c>
      <c r="M1002" s="3">
        <v>6.5752737287472066E-4</v>
      </c>
      <c r="N1002" s="3">
        <v>2.6159225506910633</v>
      </c>
      <c r="O1002" s="3">
        <v>7.0110996885669576E-3</v>
      </c>
      <c r="P1002" s="3">
        <v>1</v>
      </c>
      <c r="Q1002" s="3">
        <f t="shared" si="68"/>
        <v>7.0110996885669576E-3</v>
      </c>
      <c r="R1002" s="4">
        <f t="shared" si="70"/>
        <v>7.0110996885669576E-3</v>
      </c>
      <c r="S1002" s="3">
        <v>1.0330602958061722E-3</v>
      </c>
      <c r="T1002" s="3">
        <v>1</v>
      </c>
      <c r="U1002" s="3">
        <f t="shared" si="69"/>
        <v>1.0330602958061722E-3</v>
      </c>
      <c r="V1002" s="3">
        <f t="shared" si="71"/>
        <v>1.0330602958061722E-3</v>
      </c>
    </row>
    <row r="1003" spans="1:22" x14ac:dyDescent="0.25">
      <c r="A1003" s="3" t="s">
        <v>158</v>
      </c>
      <c r="B1003" s="3" t="s">
        <v>89</v>
      </c>
      <c r="C1003" s="3" t="s">
        <v>9</v>
      </c>
      <c r="D1003" s="3" t="s">
        <v>262</v>
      </c>
      <c r="E1003" s="3">
        <v>0.56000000000000005</v>
      </c>
      <c r="F1003" s="3">
        <v>0.48</v>
      </c>
      <c r="G1003" s="3" t="s">
        <v>17</v>
      </c>
      <c r="H1003" s="2">
        <v>1200</v>
      </c>
      <c r="I1003" s="3" t="s">
        <v>29</v>
      </c>
      <c r="J1003" s="2">
        <v>2000</v>
      </c>
      <c r="K1003" s="3" t="s">
        <v>266</v>
      </c>
      <c r="L1003" s="2">
        <v>1</v>
      </c>
      <c r="M1003" s="3">
        <v>8.6771006231438411E-8</v>
      </c>
      <c r="N1003" s="3">
        <v>3.4723246906573861E-4</v>
      </c>
      <c r="O1003" s="3">
        <v>7.1368741150105102E-7</v>
      </c>
      <c r="P1003" s="3">
        <v>1</v>
      </c>
      <c r="Q1003" s="3">
        <f t="shared" si="68"/>
        <v>7.1368741150105102E-7</v>
      </c>
      <c r="R1003" s="4">
        <f t="shared" si="70"/>
        <v>7.1368741150105102E-7</v>
      </c>
      <c r="S1003" s="3">
        <v>9.7511347100913421E-8</v>
      </c>
      <c r="T1003" s="3">
        <v>1</v>
      </c>
      <c r="U1003" s="3">
        <f t="shared" si="69"/>
        <v>9.7511347100913421E-8</v>
      </c>
      <c r="V1003" s="3">
        <f t="shared" si="71"/>
        <v>9.7511347100913421E-8</v>
      </c>
    </row>
    <row r="1004" spans="1:22" x14ac:dyDescent="0.25">
      <c r="A1004" s="3" t="s">
        <v>158</v>
      </c>
      <c r="B1004" s="3" t="s">
        <v>310</v>
      </c>
      <c r="C1004" s="3" t="s">
        <v>9</v>
      </c>
      <c r="D1004" s="3" t="s">
        <v>312</v>
      </c>
      <c r="E1004" s="3">
        <v>0.56000000000000005</v>
      </c>
      <c r="F1004" s="3">
        <v>0.48</v>
      </c>
      <c r="G1004" s="3" t="s">
        <v>17</v>
      </c>
      <c r="H1004" s="2">
        <v>1200</v>
      </c>
      <c r="I1004" s="3" t="s">
        <v>29</v>
      </c>
      <c r="J1004" s="2">
        <v>2000</v>
      </c>
      <c r="K1004" s="3" t="s">
        <v>315</v>
      </c>
      <c r="L1004" s="2">
        <v>14</v>
      </c>
      <c r="M1004" s="3">
        <v>8.4899695090425104E-4</v>
      </c>
      <c r="N1004" s="3">
        <v>2.9511150776503459</v>
      </c>
      <c r="O1004" s="3">
        <v>7.1903655154785364E-3</v>
      </c>
      <c r="P1004" s="3">
        <v>1</v>
      </c>
      <c r="Q1004" s="3">
        <f t="shared" si="68"/>
        <v>7.1903655154785364E-3</v>
      </c>
      <c r="R1004" s="4">
        <f t="shared" si="70"/>
        <v>7.1903655154785364E-3</v>
      </c>
      <c r="S1004" s="3">
        <v>9.4639627187787065E-4</v>
      </c>
      <c r="T1004" s="3">
        <v>1</v>
      </c>
      <c r="U1004" s="3">
        <f t="shared" si="69"/>
        <v>9.4639627187787065E-4</v>
      </c>
      <c r="V1004" s="3">
        <f t="shared" si="71"/>
        <v>9.4639627187787065E-4</v>
      </c>
    </row>
    <row r="1005" spans="1:22" x14ac:dyDescent="0.25">
      <c r="A1005" s="3" t="s">
        <v>158</v>
      </c>
      <c r="B1005" s="3" t="s">
        <v>310</v>
      </c>
      <c r="C1005" s="3" t="s">
        <v>9</v>
      </c>
      <c r="D1005" s="3" t="s">
        <v>197</v>
      </c>
      <c r="E1005" s="3">
        <v>0.56000000000000005</v>
      </c>
      <c r="F1005" s="3">
        <v>0.48</v>
      </c>
      <c r="G1005" s="3" t="s">
        <v>275</v>
      </c>
      <c r="H1005" s="2">
        <v>1200</v>
      </c>
      <c r="I1005" s="3" t="s">
        <v>29</v>
      </c>
      <c r="J1005" s="2">
        <v>3000</v>
      </c>
      <c r="K1005" s="3" t="s">
        <v>276</v>
      </c>
      <c r="L1005" s="2">
        <v>1</v>
      </c>
      <c r="M1005" s="3">
        <v>0.11133306080141102</v>
      </c>
      <c r="N1005" s="3">
        <v>277.80671353549548</v>
      </c>
      <c r="O1005" s="3">
        <v>0.74811144777174088</v>
      </c>
      <c r="P1005" s="3">
        <v>1</v>
      </c>
      <c r="Q1005" s="3">
        <f t="shared" si="68"/>
        <v>0.74811144777174088</v>
      </c>
      <c r="R1005" s="3">
        <v>0</v>
      </c>
      <c r="S1005" s="3">
        <v>0.10851650417184044</v>
      </c>
      <c r="T1005" s="3">
        <v>1</v>
      </c>
      <c r="U1005" s="3">
        <f t="shared" si="69"/>
        <v>0.10851650417184044</v>
      </c>
      <c r="V1005" s="3">
        <v>0</v>
      </c>
    </row>
    <row r="1006" spans="1:22" x14ac:dyDescent="0.25">
      <c r="A1006" s="3" t="s">
        <v>158</v>
      </c>
      <c r="B1006" s="3" t="s">
        <v>310</v>
      </c>
      <c r="C1006" s="3" t="s">
        <v>9</v>
      </c>
      <c r="D1006" s="3" t="s">
        <v>312</v>
      </c>
      <c r="E1006" s="3">
        <v>0.56000000000000005</v>
      </c>
      <c r="F1006" s="3">
        <v>0.48</v>
      </c>
      <c r="G1006" s="3" t="s">
        <v>320</v>
      </c>
      <c r="H1006" s="2">
        <v>1200</v>
      </c>
      <c r="I1006" s="3" t="s">
        <v>29</v>
      </c>
      <c r="J1006" s="2">
        <v>3000</v>
      </c>
      <c r="K1006" s="3" t="s">
        <v>314</v>
      </c>
      <c r="L1006" s="2">
        <v>11</v>
      </c>
      <c r="M1006" s="3">
        <v>0.1081581253802212</v>
      </c>
      <c r="N1006" s="3">
        <v>417.53449796202824</v>
      </c>
      <c r="O1006" s="3">
        <v>0.94510983470617993</v>
      </c>
      <c r="P1006" s="3">
        <v>1</v>
      </c>
      <c r="Q1006" s="3">
        <f t="shared" si="68"/>
        <v>0.94510983470617993</v>
      </c>
      <c r="R1006" s="3">
        <v>0</v>
      </c>
      <c r="S1006" s="3">
        <v>0.13566359612294152</v>
      </c>
      <c r="T1006" s="3">
        <v>1</v>
      </c>
      <c r="U1006" s="3">
        <f t="shared" si="69"/>
        <v>0.13566359612294152</v>
      </c>
      <c r="V1006" s="3">
        <v>0</v>
      </c>
    </row>
    <row r="1007" spans="1:22" x14ac:dyDescent="0.25">
      <c r="A1007" s="3" t="s">
        <v>158</v>
      </c>
      <c r="B1007" s="3" t="s">
        <v>310</v>
      </c>
      <c r="C1007" s="3" t="s">
        <v>9</v>
      </c>
      <c r="D1007" s="3" t="s">
        <v>197</v>
      </c>
      <c r="E1007" s="3">
        <v>0.56000000000000005</v>
      </c>
      <c r="F1007" s="3">
        <v>0.48</v>
      </c>
      <c r="G1007" s="3" t="s">
        <v>320</v>
      </c>
      <c r="H1007" s="2">
        <v>1200</v>
      </c>
      <c r="I1007" s="3" t="s">
        <v>29</v>
      </c>
      <c r="J1007" s="2">
        <v>3000</v>
      </c>
      <c r="K1007" s="3" t="s">
        <v>314</v>
      </c>
      <c r="L1007" s="2">
        <v>56</v>
      </c>
      <c r="M1007" s="3">
        <v>2.063204709895555</v>
      </c>
      <c r="N1007" s="3">
        <v>7556.8987281558184</v>
      </c>
      <c r="O1007" s="3">
        <v>18.230355934732774</v>
      </c>
      <c r="P1007" s="3">
        <v>1</v>
      </c>
      <c r="Q1007" s="3">
        <f t="shared" si="68"/>
        <v>18.230355934732774</v>
      </c>
      <c r="R1007" s="3">
        <v>0</v>
      </c>
      <c r="S1007" s="3">
        <v>2.5481691668739312</v>
      </c>
      <c r="T1007" s="3">
        <v>1</v>
      </c>
      <c r="U1007" s="3">
        <f t="shared" si="69"/>
        <v>2.5481691668739312</v>
      </c>
      <c r="V1007" s="3">
        <v>0</v>
      </c>
    </row>
    <row r="1008" spans="1:22" x14ac:dyDescent="0.25">
      <c r="A1008" s="3" t="s">
        <v>158</v>
      </c>
      <c r="B1008" s="3" t="s">
        <v>89</v>
      </c>
      <c r="C1008" s="3" t="s">
        <v>9</v>
      </c>
      <c r="D1008" s="3" t="s">
        <v>262</v>
      </c>
      <c r="E1008" s="3">
        <v>0.56000000000000005</v>
      </c>
      <c r="F1008" s="3">
        <v>0.48</v>
      </c>
      <c r="G1008" s="3" t="s">
        <v>277</v>
      </c>
      <c r="H1008" s="2">
        <v>1200</v>
      </c>
      <c r="I1008" s="3" t="s">
        <v>29</v>
      </c>
      <c r="J1008" s="2">
        <v>3000</v>
      </c>
      <c r="K1008" s="3" t="s">
        <v>274</v>
      </c>
      <c r="L1008" s="2">
        <v>202</v>
      </c>
      <c r="M1008" s="3">
        <v>4.190800397534197</v>
      </c>
      <c r="N1008" s="3">
        <v>9603.4713192152249</v>
      </c>
      <c r="O1008" s="3">
        <v>23.551881864501677</v>
      </c>
      <c r="P1008" s="3">
        <v>1</v>
      </c>
      <c r="Q1008" s="3">
        <f t="shared" si="68"/>
        <v>23.551881864501677</v>
      </c>
      <c r="R1008" s="3">
        <v>0</v>
      </c>
      <c r="S1008" s="3">
        <v>3.4469437472789344</v>
      </c>
      <c r="T1008" s="3">
        <v>1</v>
      </c>
      <c r="U1008" s="3">
        <f t="shared" si="69"/>
        <v>3.4469437472789344</v>
      </c>
      <c r="V1008" s="3">
        <v>0</v>
      </c>
    </row>
    <row r="1009" spans="1:22" x14ac:dyDescent="0.25">
      <c r="A1009" s="3" t="s">
        <v>158</v>
      </c>
      <c r="B1009" s="3" t="s">
        <v>89</v>
      </c>
      <c r="C1009" s="3" t="s">
        <v>9</v>
      </c>
      <c r="D1009" s="3" t="s">
        <v>262</v>
      </c>
      <c r="E1009" s="3">
        <v>0.56000000000000005</v>
      </c>
      <c r="F1009" s="3">
        <v>0.48</v>
      </c>
      <c r="G1009" s="3" t="s">
        <v>264</v>
      </c>
      <c r="H1009" s="2">
        <v>1200</v>
      </c>
      <c r="I1009" s="3" t="s">
        <v>29</v>
      </c>
      <c r="J1009" s="2">
        <v>3000</v>
      </c>
      <c r="K1009" s="3" t="s">
        <v>264</v>
      </c>
      <c r="L1009" s="2">
        <v>6</v>
      </c>
      <c r="M1009" s="3">
        <v>5.6230794476555622E-2</v>
      </c>
      <c r="N1009" s="3">
        <v>46.273517203865104</v>
      </c>
      <c r="O1009" s="3">
        <v>0.10422565608651067</v>
      </c>
      <c r="P1009" s="3">
        <v>1</v>
      </c>
      <c r="Q1009" s="3">
        <f t="shared" si="68"/>
        <v>0.10422565608651067</v>
      </c>
      <c r="R1009" s="3">
        <v>0</v>
      </c>
      <c r="S1009" s="3">
        <v>1.4933992213762725E-2</v>
      </c>
      <c r="T1009" s="3">
        <v>1</v>
      </c>
      <c r="U1009" s="3">
        <f t="shared" si="69"/>
        <v>1.4933992213762725E-2</v>
      </c>
      <c r="V1009" s="3">
        <v>0</v>
      </c>
    </row>
    <row r="1010" spans="1:22" x14ac:dyDescent="0.25">
      <c r="A1010" s="3" t="s">
        <v>158</v>
      </c>
      <c r="B1010" s="3" t="s">
        <v>310</v>
      </c>
      <c r="C1010" s="3" t="s">
        <v>9</v>
      </c>
      <c r="D1010" s="3" t="s">
        <v>312</v>
      </c>
      <c r="E1010" s="3">
        <v>0.56000000000000005</v>
      </c>
      <c r="F1010" s="3">
        <v>0.48</v>
      </c>
      <c r="G1010" s="3" t="s">
        <v>264</v>
      </c>
      <c r="H1010" s="2">
        <v>1200</v>
      </c>
      <c r="I1010" s="3" t="s">
        <v>29</v>
      </c>
      <c r="J1010" s="2">
        <v>3000</v>
      </c>
      <c r="K1010" s="3" t="s">
        <v>264</v>
      </c>
      <c r="L1010" s="2">
        <v>7</v>
      </c>
      <c r="M1010" s="3">
        <v>2.8829648361825576E-2</v>
      </c>
      <c r="N1010" s="3">
        <v>109.75058196060422</v>
      </c>
      <c r="O1010" s="3">
        <v>0.25744627417655563</v>
      </c>
      <c r="P1010" s="3">
        <v>1</v>
      </c>
      <c r="Q1010" s="3">
        <f t="shared" si="68"/>
        <v>0.25744627417655563</v>
      </c>
      <c r="R1010" s="3">
        <v>0</v>
      </c>
      <c r="S1010" s="3">
        <v>3.7442753241644242E-2</v>
      </c>
      <c r="T1010" s="3">
        <v>1</v>
      </c>
      <c r="U1010" s="3">
        <f t="shared" si="69"/>
        <v>3.7442753241644242E-2</v>
      </c>
      <c r="V1010" s="3">
        <v>0</v>
      </c>
    </row>
    <row r="1011" spans="1:22" x14ac:dyDescent="0.25">
      <c r="A1011" s="3" t="s">
        <v>158</v>
      </c>
      <c r="B1011" s="3" t="s">
        <v>89</v>
      </c>
      <c r="C1011" s="3" t="s">
        <v>9</v>
      </c>
      <c r="D1011" s="3" t="s">
        <v>262</v>
      </c>
      <c r="E1011" s="3">
        <v>0.56000000000000005</v>
      </c>
      <c r="F1011" s="3">
        <v>0.48</v>
      </c>
      <c r="G1011" s="3" t="s">
        <v>309</v>
      </c>
      <c r="H1011" s="2">
        <v>1200</v>
      </c>
      <c r="I1011" s="3" t="s">
        <v>29</v>
      </c>
      <c r="J1011" s="2">
        <v>3000</v>
      </c>
      <c r="K1011" s="3" t="s">
        <v>266</v>
      </c>
      <c r="L1011" s="2">
        <v>4</v>
      </c>
      <c r="M1011" s="3">
        <v>1.1435618875121544E-3</v>
      </c>
      <c r="N1011" s="3">
        <v>3.8741492011680272</v>
      </c>
      <c r="O1011" s="3">
        <v>9.537448295709447E-3</v>
      </c>
      <c r="P1011" s="3">
        <v>1</v>
      </c>
      <c r="Q1011" s="3">
        <f t="shared" si="68"/>
        <v>9.537448295709447E-3</v>
      </c>
      <c r="R1011" s="3">
        <v>0</v>
      </c>
      <c r="S1011" s="3">
        <v>1.3599838864561654E-3</v>
      </c>
      <c r="T1011" s="3">
        <v>1</v>
      </c>
      <c r="U1011" s="3">
        <f t="shared" si="69"/>
        <v>1.3599838864561654E-3</v>
      </c>
      <c r="V1011" s="3">
        <v>0</v>
      </c>
    </row>
    <row r="1012" spans="1:22" x14ac:dyDescent="0.25">
      <c r="A1012" s="3" t="s">
        <v>158</v>
      </c>
      <c r="B1012" s="3" t="s">
        <v>89</v>
      </c>
      <c r="C1012" s="3" t="s">
        <v>9</v>
      </c>
      <c r="D1012" s="3" t="s">
        <v>262</v>
      </c>
      <c r="E1012" s="3">
        <v>0.56000000000000005</v>
      </c>
      <c r="F1012" s="3">
        <v>0.48</v>
      </c>
      <c r="G1012" s="3" t="s">
        <v>277</v>
      </c>
      <c r="H1012" s="2">
        <v>1200</v>
      </c>
      <c r="I1012" s="3" t="s">
        <v>29</v>
      </c>
      <c r="J1012" s="2">
        <v>3000</v>
      </c>
      <c r="K1012" s="3" t="s">
        <v>278</v>
      </c>
      <c r="L1012" s="2">
        <v>6</v>
      </c>
      <c r="M1012" s="3">
        <v>1.206850264883156E-3</v>
      </c>
      <c r="N1012" s="3">
        <v>3.9591597311255669</v>
      </c>
      <c r="O1012" s="3">
        <v>9.7901629973656656E-3</v>
      </c>
      <c r="P1012" s="3">
        <v>1</v>
      </c>
      <c r="Q1012" s="3">
        <f t="shared" si="68"/>
        <v>9.7901629973656656E-3</v>
      </c>
      <c r="R1012" s="3">
        <v>0</v>
      </c>
      <c r="S1012" s="3">
        <v>1.3871771341740179E-3</v>
      </c>
      <c r="T1012" s="3">
        <v>1</v>
      </c>
      <c r="U1012" s="3">
        <f t="shared" si="69"/>
        <v>1.3871771341740179E-3</v>
      </c>
      <c r="V1012" s="3">
        <v>0</v>
      </c>
    </row>
    <row r="1013" spans="1:22" x14ac:dyDescent="0.25">
      <c r="A1013" s="3" t="s">
        <v>158</v>
      </c>
      <c r="B1013" s="3" t="s">
        <v>8</v>
      </c>
      <c r="C1013" s="3" t="s">
        <v>9</v>
      </c>
      <c r="D1013" s="3" t="s">
        <v>10</v>
      </c>
      <c r="E1013" s="3">
        <v>0.56000000000000005</v>
      </c>
      <c r="F1013" s="3">
        <v>0.48</v>
      </c>
      <c r="G1013" s="3" t="s">
        <v>193</v>
      </c>
      <c r="H1013" s="2">
        <v>1200</v>
      </c>
      <c r="I1013" s="3" t="s">
        <v>29</v>
      </c>
      <c r="J1013" s="2">
        <v>3000</v>
      </c>
      <c r="K1013" s="3" t="s">
        <v>194</v>
      </c>
      <c r="L1013" s="2">
        <v>61</v>
      </c>
      <c r="M1013" s="3">
        <v>10.125903115762746</v>
      </c>
      <c r="N1013" s="3">
        <v>40156.049234342267</v>
      </c>
      <c r="O1013" s="3">
        <v>100.14676794585851</v>
      </c>
      <c r="P1013" s="3">
        <v>1</v>
      </c>
      <c r="Q1013" s="3">
        <f t="shared" si="68"/>
        <v>100.14676794585851</v>
      </c>
      <c r="R1013" s="3">
        <v>0</v>
      </c>
      <c r="S1013" s="3">
        <v>14.918141044961839</v>
      </c>
      <c r="T1013" s="3">
        <v>1</v>
      </c>
      <c r="U1013" s="3">
        <f t="shared" si="69"/>
        <v>14.918141044961839</v>
      </c>
      <c r="V1013" s="3">
        <v>0</v>
      </c>
    </row>
    <row r="1014" spans="1:22" x14ac:dyDescent="0.25">
      <c r="A1014" s="3" t="s">
        <v>158</v>
      </c>
      <c r="B1014" s="3" t="s">
        <v>310</v>
      </c>
      <c r="C1014" s="3" t="s">
        <v>9</v>
      </c>
      <c r="D1014" s="3" t="s">
        <v>197</v>
      </c>
      <c r="E1014" s="3">
        <v>0.56000000000000005</v>
      </c>
      <c r="F1014" s="3">
        <v>0.48</v>
      </c>
      <c r="G1014" s="3" t="s">
        <v>350</v>
      </c>
      <c r="H1014" s="2">
        <v>1200</v>
      </c>
      <c r="I1014" s="3" t="s">
        <v>29</v>
      </c>
      <c r="J1014" s="2">
        <v>3000</v>
      </c>
      <c r="K1014" s="3" t="s">
        <v>336</v>
      </c>
      <c r="L1014" s="2">
        <v>5</v>
      </c>
      <c r="M1014" s="3">
        <v>1.0775615406837739E-2</v>
      </c>
      <c r="N1014" s="3">
        <v>43.585311092422586</v>
      </c>
      <c r="O1014" s="3">
        <v>9.2482373794497363E-2</v>
      </c>
      <c r="P1014" s="3">
        <v>1</v>
      </c>
      <c r="Q1014" s="3">
        <f t="shared" si="68"/>
        <v>9.2482373794497363E-2</v>
      </c>
      <c r="R1014" s="3">
        <v>0</v>
      </c>
      <c r="S1014" s="3">
        <v>1.2691564592546384E-2</v>
      </c>
      <c r="T1014" s="3">
        <v>1</v>
      </c>
      <c r="U1014" s="3">
        <f t="shared" si="69"/>
        <v>1.2691564592546384E-2</v>
      </c>
      <c r="V1014" s="3">
        <v>0</v>
      </c>
    </row>
    <row r="1015" spans="1:22" x14ac:dyDescent="0.25">
      <c r="A1015" s="3" t="s">
        <v>158</v>
      </c>
      <c r="B1015" s="3" t="s">
        <v>8</v>
      </c>
      <c r="C1015" s="3" t="s">
        <v>9</v>
      </c>
      <c r="D1015" s="3" t="s">
        <v>10</v>
      </c>
      <c r="E1015" s="3">
        <v>0.56000000000000005</v>
      </c>
      <c r="F1015" s="3">
        <v>0.48</v>
      </c>
      <c r="G1015" s="3" t="s">
        <v>19</v>
      </c>
      <c r="H1015" s="2">
        <v>1210</v>
      </c>
      <c r="I1015" s="3" t="s">
        <v>30</v>
      </c>
      <c r="J1015" s="2">
        <v>1210</v>
      </c>
      <c r="K1015" s="3" t="s">
        <v>19</v>
      </c>
      <c r="L1015" s="2">
        <v>1782</v>
      </c>
      <c r="M1015" s="3">
        <v>266.3420820155481</v>
      </c>
      <c r="N1015" s="3">
        <v>1058489.5362084811</v>
      </c>
      <c r="O1015" s="3">
        <v>2623.5917574306914</v>
      </c>
      <c r="P1015" s="3">
        <v>1</v>
      </c>
      <c r="Q1015" s="3">
        <f t="shared" si="68"/>
        <v>2623.5917574306914</v>
      </c>
      <c r="R1015" s="4">
        <f t="shared" ref="R1015:R1046" si="72">Q1015</f>
        <v>2623.5917574306914</v>
      </c>
      <c r="S1015" s="3">
        <v>387.21366296313789</v>
      </c>
      <c r="T1015" s="3">
        <v>1</v>
      </c>
      <c r="U1015" s="3">
        <f t="shared" si="69"/>
        <v>387.21366296313789</v>
      </c>
      <c r="V1015" s="3">
        <f t="shared" ref="V1015:V1046" si="73">U1015</f>
        <v>387.21366296313789</v>
      </c>
    </row>
    <row r="1016" spans="1:22" x14ac:dyDescent="0.25">
      <c r="A1016" s="3" t="s">
        <v>158</v>
      </c>
      <c r="B1016" s="3" t="s">
        <v>8</v>
      </c>
      <c r="C1016" s="3" t="s">
        <v>9</v>
      </c>
      <c r="D1016" s="3" t="s">
        <v>197</v>
      </c>
      <c r="E1016" s="3">
        <v>0.56000000000000005</v>
      </c>
      <c r="F1016" s="3">
        <v>0.48</v>
      </c>
      <c r="G1016" s="3" t="s">
        <v>19</v>
      </c>
      <c r="H1016" s="2">
        <v>1210</v>
      </c>
      <c r="I1016" s="3" t="s">
        <v>30</v>
      </c>
      <c r="J1016" s="2">
        <v>1210</v>
      </c>
      <c r="K1016" s="3" t="s">
        <v>19</v>
      </c>
      <c r="L1016" s="2">
        <v>7126</v>
      </c>
      <c r="M1016" s="3">
        <v>714.10504697587203</v>
      </c>
      <c r="N1016" s="3">
        <v>2594210.794477351</v>
      </c>
      <c r="O1016" s="3">
        <v>5986.413330872314</v>
      </c>
      <c r="P1016" s="3">
        <v>1</v>
      </c>
      <c r="Q1016" s="3">
        <f t="shared" si="68"/>
        <v>5986.413330872314</v>
      </c>
      <c r="R1016" s="4">
        <f t="shared" si="72"/>
        <v>5986.413330872314</v>
      </c>
      <c r="S1016" s="3">
        <v>872.39690881937895</v>
      </c>
      <c r="T1016" s="3">
        <v>1</v>
      </c>
      <c r="U1016" s="3">
        <f t="shared" si="69"/>
        <v>872.39690881937895</v>
      </c>
      <c r="V1016" s="3">
        <f t="shared" si="73"/>
        <v>872.39690881937895</v>
      </c>
    </row>
    <row r="1017" spans="1:22" x14ac:dyDescent="0.25">
      <c r="A1017" s="3" t="s">
        <v>158</v>
      </c>
      <c r="B1017" s="3" t="s">
        <v>310</v>
      </c>
      <c r="C1017" s="3" t="s">
        <v>9</v>
      </c>
      <c r="D1017" s="3" t="s">
        <v>311</v>
      </c>
      <c r="E1017" s="3">
        <v>0.56000000000000005</v>
      </c>
      <c r="F1017" s="3">
        <v>0.48</v>
      </c>
      <c r="G1017" s="3" t="s">
        <v>19</v>
      </c>
      <c r="H1017" s="2">
        <v>1210</v>
      </c>
      <c r="I1017" s="3" t="s">
        <v>30</v>
      </c>
      <c r="J1017" s="2">
        <v>1210</v>
      </c>
      <c r="K1017" s="3" t="s">
        <v>19</v>
      </c>
      <c r="L1017" s="2">
        <v>355</v>
      </c>
      <c r="M1017" s="3">
        <v>63.159840992134136</v>
      </c>
      <c r="N1017" s="3">
        <v>223683.43478865889</v>
      </c>
      <c r="O1017" s="3">
        <v>553.96547072358328</v>
      </c>
      <c r="P1017" s="3">
        <v>1</v>
      </c>
      <c r="Q1017" s="3">
        <f t="shared" si="68"/>
        <v>553.96547072358328</v>
      </c>
      <c r="R1017" s="4">
        <f t="shared" si="72"/>
        <v>553.96547072358328</v>
      </c>
      <c r="S1017" s="3">
        <v>81.16773231078902</v>
      </c>
      <c r="T1017" s="3">
        <v>1</v>
      </c>
      <c r="U1017" s="3">
        <f t="shared" si="69"/>
        <v>81.16773231078902</v>
      </c>
      <c r="V1017" s="3">
        <f t="shared" si="73"/>
        <v>81.16773231078902</v>
      </c>
    </row>
    <row r="1018" spans="1:22" x14ac:dyDescent="0.25">
      <c r="A1018" s="3" t="s">
        <v>158</v>
      </c>
      <c r="B1018" s="3" t="s">
        <v>310</v>
      </c>
      <c r="C1018" s="3" t="s">
        <v>9</v>
      </c>
      <c r="D1018" s="3" t="s">
        <v>333</v>
      </c>
      <c r="E1018" s="3">
        <v>0.56000000000000005</v>
      </c>
      <c r="F1018" s="3">
        <v>0.48</v>
      </c>
      <c r="G1018" s="3" t="s">
        <v>19</v>
      </c>
      <c r="H1018" s="2">
        <v>1210</v>
      </c>
      <c r="I1018" s="3" t="s">
        <v>30</v>
      </c>
      <c r="J1018" s="2">
        <v>1210</v>
      </c>
      <c r="K1018" s="3" t="s">
        <v>19</v>
      </c>
      <c r="L1018" s="2">
        <v>2637</v>
      </c>
      <c r="M1018" s="3">
        <v>372.41095999220789</v>
      </c>
      <c r="N1018" s="3">
        <v>1377673.2128935445</v>
      </c>
      <c r="O1018" s="3">
        <v>3380.5383178276461</v>
      </c>
      <c r="P1018" s="3">
        <v>1</v>
      </c>
      <c r="Q1018" s="3">
        <f t="shared" si="68"/>
        <v>3380.5383178276461</v>
      </c>
      <c r="R1018" s="4">
        <f t="shared" si="72"/>
        <v>3380.5383178276461</v>
      </c>
      <c r="S1018" s="3">
        <v>496.33609352465652</v>
      </c>
      <c r="T1018" s="3">
        <v>1</v>
      </c>
      <c r="U1018" s="3">
        <f t="shared" si="69"/>
        <v>496.33609352465652</v>
      </c>
      <c r="V1018" s="3">
        <f t="shared" si="73"/>
        <v>496.33609352465652</v>
      </c>
    </row>
    <row r="1019" spans="1:22" x14ac:dyDescent="0.25">
      <c r="A1019" s="3" t="s">
        <v>158</v>
      </c>
      <c r="B1019" s="3" t="s">
        <v>310</v>
      </c>
      <c r="C1019" s="3" t="s">
        <v>9</v>
      </c>
      <c r="D1019" s="3" t="s">
        <v>197</v>
      </c>
      <c r="E1019" s="3">
        <v>0.56000000000000005</v>
      </c>
      <c r="F1019" s="3">
        <v>0.48</v>
      </c>
      <c r="G1019" s="3" t="s">
        <v>19</v>
      </c>
      <c r="H1019" s="2">
        <v>1210</v>
      </c>
      <c r="I1019" s="3" t="s">
        <v>30</v>
      </c>
      <c r="J1019" s="2">
        <v>1210</v>
      </c>
      <c r="K1019" s="3" t="s">
        <v>19</v>
      </c>
      <c r="L1019" s="2">
        <v>4254</v>
      </c>
      <c r="M1019" s="3">
        <v>993.39047832853862</v>
      </c>
      <c r="N1019" s="3">
        <v>3679358.4860970275</v>
      </c>
      <c r="O1019" s="3">
        <v>8810.4091348232414</v>
      </c>
      <c r="P1019" s="3">
        <v>1</v>
      </c>
      <c r="Q1019" s="3">
        <f t="shared" si="68"/>
        <v>8810.4091348232414</v>
      </c>
      <c r="R1019" s="4">
        <f t="shared" si="72"/>
        <v>8810.4091348232414</v>
      </c>
      <c r="S1019" s="3">
        <v>1284.3931322794863</v>
      </c>
      <c r="T1019" s="3">
        <v>1</v>
      </c>
      <c r="U1019" s="3">
        <f t="shared" si="69"/>
        <v>1284.3931322794863</v>
      </c>
      <c r="V1019" s="3">
        <f t="shared" si="73"/>
        <v>1284.3931322794863</v>
      </c>
    </row>
    <row r="1020" spans="1:22" x14ac:dyDescent="0.25">
      <c r="A1020" s="3" t="s">
        <v>158</v>
      </c>
      <c r="B1020" s="3" t="s">
        <v>8</v>
      </c>
      <c r="C1020" s="3" t="s">
        <v>9</v>
      </c>
      <c r="D1020" s="3" t="s">
        <v>10</v>
      </c>
      <c r="E1020" s="3">
        <v>0.56000000000000005</v>
      </c>
      <c r="F1020" s="3">
        <v>0.48</v>
      </c>
      <c r="G1020" s="3" t="s">
        <v>19</v>
      </c>
      <c r="H1020" s="2">
        <v>1210</v>
      </c>
      <c r="I1020" s="3" t="s">
        <v>30</v>
      </c>
      <c r="J1020" s="2">
        <v>1210</v>
      </c>
      <c r="K1020" s="3" t="s">
        <v>168</v>
      </c>
      <c r="L1020" s="2">
        <v>1</v>
      </c>
      <c r="M1020" s="3">
        <v>8.5856551497938286E-5</v>
      </c>
      <c r="N1020" s="3">
        <v>0.32798123503638238</v>
      </c>
      <c r="O1020" s="3">
        <v>7.3947611983261896E-4</v>
      </c>
      <c r="P1020" s="3">
        <f>1-0.712</f>
        <v>0.28800000000000003</v>
      </c>
      <c r="Q1020" s="3">
        <f t="shared" si="68"/>
        <v>2.1296912251179428E-4</v>
      </c>
      <c r="R1020" s="4">
        <f t="shared" si="72"/>
        <v>2.1296912251179428E-4</v>
      </c>
      <c r="S1020" s="3">
        <v>1.0458560521229917E-4</v>
      </c>
      <c r="T1020" s="3">
        <f>1-0.531</f>
        <v>0.46899999999999997</v>
      </c>
      <c r="U1020" s="3">
        <f t="shared" si="69"/>
        <v>4.9050648844568311E-5</v>
      </c>
      <c r="V1020" s="3">
        <f t="shared" si="73"/>
        <v>4.9050648844568311E-5</v>
      </c>
    </row>
    <row r="1021" spans="1:22" x14ac:dyDescent="0.25">
      <c r="A1021" s="3" t="s">
        <v>158</v>
      </c>
      <c r="B1021" s="3" t="s">
        <v>8</v>
      </c>
      <c r="C1021" s="3" t="s">
        <v>9</v>
      </c>
      <c r="D1021" s="3" t="s">
        <v>197</v>
      </c>
      <c r="E1021" s="3">
        <v>0.56000000000000005</v>
      </c>
      <c r="F1021" s="3">
        <v>0.48</v>
      </c>
      <c r="G1021" s="3" t="s">
        <v>19</v>
      </c>
      <c r="H1021" s="2">
        <v>1210</v>
      </c>
      <c r="I1021" s="3" t="s">
        <v>30</v>
      </c>
      <c r="J1021" s="2">
        <v>1210</v>
      </c>
      <c r="K1021" s="3" t="s">
        <v>168</v>
      </c>
      <c r="L1021" s="2">
        <v>8052</v>
      </c>
      <c r="M1021" s="3">
        <v>1386.1231341620078</v>
      </c>
      <c r="N1021" s="3">
        <v>5632499.5534740379</v>
      </c>
      <c r="O1021" s="3">
        <v>13737.780779477094</v>
      </c>
      <c r="P1021" s="3">
        <f>1-0.712</f>
        <v>0.28800000000000003</v>
      </c>
      <c r="Q1021" s="3">
        <f t="shared" si="68"/>
        <v>3956.4808644894038</v>
      </c>
      <c r="R1021" s="4">
        <f t="shared" si="72"/>
        <v>3956.4808644894038</v>
      </c>
      <c r="S1021" s="3">
        <v>2016.0285025055337</v>
      </c>
      <c r="T1021" s="3">
        <f>1-0.531</f>
        <v>0.46899999999999997</v>
      </c>
      <c r="U1021" s="3">
        <f t="shared" si="69"/>
        <v>945.51736767509522</v>
      </c>
      <c r="V1021" s="3">
        <f t="shared" si="73"/>
        <v>945.51736767509522</v>
      </c>
    </row>
    <row r="1022" spans="1:22" x14ac:dyDescent="0.25">
      <c r="A1022" s="3" t="s">
        <v>158</v>
      </c>
      <c r="B1022" s="3" t="s">
        <v>310</v>
      </c>
      <c r="C1022" s="3" t="s">
        <v>9</v>
      </c>
      <c r="D1022" s="3" t="s">
        <v>312</v>
      </c>
      <c r="E1022" s="3">
        <v>0.56000000000000005</v>
      </c>
      <c r="F1022" s="3">
        <v>0.48</v>
      </c>
      <c r="G1022" s="3" t="s">
        <v>275</v>
      </c>
      <c r="H1022" s="2">
        <v>1210</v>
      </c>
      <c r="I1022" s="3" t="s">
        <v>30</v>
      </c>
      <c r="J1022" s="2">
        <v>1210</v>
      </c>
      <c r="K1022" s="3" t="s">
        <v>276</v>
      </c>
      <c r="L1022" s="2">
        <v>1</v>
      </c>
      <c r="M1022" s="3">
        <v>2.2578940693074087E-4</v>
      </c>
      <c r="N1022" s="3">
        <v>0.86566941192636104</v>
      </c>
      <c r="O1022" s="3">
        <v>2.0979055639232191E-3</v>
      </c>
      <c r="P1022" s="3">
        <v>1</v>
      </c>
      <c r="Q1022" s="3">
        <f t="shared" si="68"/>
        <v>2.0979055639232191E-3</v>
      </c>
      <c r="R1022" s="4">
        <f t="shared" si="72"/>
        <v>2.0979055639232191E-3</v>
      </c>
      <c r="S1022" s="3">
        <v>3.0351646398336381E-4</v>
      </c>
      <c r="T1022" s="3">
        <v>1</v>
      </c>
      <c r="U1022" s="3">
        <f t="shared" si="69"/>
        <v>3.0351646398336381E-4</v>
      </c>
      <c r="V1022" s="3">
        <f t="shared" si="73"/>
        <v>3.0351646398336381E-4</v>
      </c>
    </row>
    <row r="1023" spans="1:22" x14ac:dyDescent="0.25">
      <c r="A1023" s="3" t="s">
        <v>158</v>
      </c>
      <c r="B1023" s="3" t="s">
        <v>310</v>
      </c>
      <c r="C1023" s="3" t="s">
        <v>9</v>
      </c>
      <c r="D1023" s="3" t="s">
        <v>197</v>
      </c>
      <c r="E1023" s="3">
        <v>0.56000000000000005</v>
      </c>
      <c r="F1023" s="3">
        <v>0.48</v>
      </c>
      <c r="G1023" s="3" t="s">
        <v>275</v>
      </c>
      <c r="H1023" s="2">
        <v>1210</v>
      </c>
      <c r="I1023" s="3" t="s">
        <v>30</v>
      </c>
      <c r="J1023" s="2">
        <v>1210</v>
      </c>
      <c r="K1023" s="3" t="s">
        <v>276</v>
      </c>
      <c r="L1023" s="2">
        <v>1210</v>
      </c>
      <c r="M1023" s="3">
        <v>142.76149373587683</v>
      </c>
      <c r="N1023" s="3">
        <v>544701.28343066212</v>
      </c>
      <c r="O1023" s="3">
        <v>1407.4066485109017</v>
      </c>
      <c r="P1023" s="3">
        <v>1</v>
      </c>
      <c r="Q1023" s="3">
        <f t="shared" si="68"/>
        <v>1407.4066485109017</v>
      </c>
      <c r="R1023" s="4">
        <f t="shared" si="72"/>
        <v>1407.4066485109017</v>
      </c>
      <c r="S1023" s="3">
        <v>208.94285224273693</v>
      </c>
      <c r="T1023" s="3">
        <v>1</v>
      </c>
      <c r="U1023" s="3">
        <f t="shared" si="69"/>
        <v>208.94285224273693</v>
      </c>
      <c r="V1023" s="3">
        <f t="shared" si="73"/>
        <v>208.94285224273693</v>
      </c>
    </row>
    <row r="1024" spans="1:22" x14ac:dyDescent="0.25">
      <c r="A1024" s="3" t="s">
        <v>158</v>
      </c>
      <c r="B1024" s="3" t="s">
        <v>310</v>
      </c>
      <c r="C1024" s="3" t="s">
        <v>9</v>
      </c>
      <c r="D1024" s="3" t="s">
        <v>197</v>
      </c>
      <c r="E1024" s="3">
        <v>0.56000000000000005</v>
      </c>
      <c r="F1024" s="3">
        <v>0.48</v>
      </c>
      <c r="G1024" s="3" t="s">
        <v>294</v>
      </c>
      <c r="H1024" s="2">
        <v>1210</v>
      </c>
      <c r="I1024" s="3" t="s">
        <v>30</v>
      </c>
      <c r="J1024" s="2">
        <v>1210</v>
      </c>
      <c r="K1024" s="3" t="s">
        <v>335</v>
      </c>
      <c r="L1024" s="2">
        <v>1</v>
      </c>
      <c r="M1024" s="3">
        <v>1.1955633506742468E-2</v>
      </c>
      <c r="N1024" s="3">
        <v>46.096456761414757</v>
      </c>
      <c r="O1024" s="3">
        <v>0.12357056826021791</v>
      </c>
      <c r="P1024" s="3">
        <v>1</v>
      </c>
      <c r="Q1024" s="3">
        <f t="shared" si="68"/>
        <v>0.12357056826021791</v>
      </c>
      <c r="R1024" s="4">
        <f t="shared" si="72"/>
        <v>0.12357056826021791</v>
      </c>
      <c r="S1024" s="3">
        <v>1.8377913644618403E-2</v>
      </c>
      <c r="T1024" s="3">
        <v>1</v>
      </c>
      <c r="U1024" s="3">
        <f t="shared" si="69"/>
        <v>1.8377913644618403E-2</v>
      </c>
      <c r="V1024" s="3">
        <f t="shared" si="73"/>
        <v>1.8377913644618403E-2</v>
      </c>
    </row>
    <row r="1025" spans="1:22" x14ac:dyDescent="0.25">
      <c r="A1025" s="3" t="s">
        <v>158</v>
      </c>
      <c r="B1025" s="3" t="s">
        <v>351</v>
      </c>
      <c r="C1025" s="3" t="s">
        <v>352</v>
      </c>
      <c r="D1025" s="3" t="s">
        <v>353</v>
      </c>
      <c r="E1025" s="3">
        <v>0.36</v>
      </c>
      <c r="F1025" s="3">
        <v>0.57999999999999996</v>
      </c>
      <c r="G1025" s="3" t="s">
        <v>360</v>
      </c>
      <c r="H1025" s="2">
        <v>1210</v>
      </c>
      <c r="I1025" s="3" t="s">
        <v>30</v>
      </c>
      <c r="J1025" s="2">
        <v>1210</v>
      </c>
      <c r="K1025" s="3" t="s">
        <v>358</v>
      </c>
      <c r="L1025" s="2">
        <v>3</v>
      </c>
      <c r="M1025" s="3">
        <v>1.4694858540985938E-2</v>
      </c>
      <c r="N1025" s="3">
        <v>59.919799427015796</v>
      </c>
      <c r="O1025" s="3">
        <v>0.17857598219693072</v>
      </c>
      <c r="P1025" s="3">
        <v>1</v>
      </c>
      <c r="Q1025" s="3">
        <f t="shared" si="68"/>
        <v>0.17857598219693072</v>
      </c>
      <c r="R1025" s="4">
        <f t="shared" si="72"/>
        <v>0.17857598219693072</v>
      </c>
      <c r="S1025" s="3">
        <v>2.5140046606740959E-2</v>
      </c>
      <c r="T1025" s="3">
        <v>1</v>
      </c>
      <c r="U1025" s="3">
        <f t="shared" si="69"/>
        <v>2.5140046606740959E-2</v>
      </c>
      <c r="V1025" s="3">
        <f t="shared" si="73"/>
        <v>2.5140046606740959E-2</v>
      </c>
    </row>
    <row r="1026" spans="1:22" x14ac:dyDescent="0.25">
      <c r="A1026" s="3" t="s">
        <v>158</v>
      </c>
      <c r="B1026" s="3" t="s">
        <v>8</v>
      </c>
      <c r="C1026" s="3" t="s">
        <v>9</v>
      </c>
      <c r="D1026" s="3" t="s">
        <v>10</v>
      </c>
      <c r="E1026" s="3">
        <v>0.56000000000000005</v>
      </c>
      <c r="F1026" s="3">
        <v>0.48</v>
      </c>
      <c r="G1026" s="3" t="s">
        <v>11</v>
      </c>
      <c r="H1026" s="2">
        <v>1210</v>
      </c>
      <c r="I1026" s="3" t="s">
        <v>30</v>
      </c>
      <c r="J1026" s="2">
        <v>1210</v>
      </c>
      <c r="K1026" s="3" t="s">
        <v>13</v>
      </c>
      <c r="L1026" s="2">
        <v>14255</v>
      </c>
      <c r="M1026" s="3">
        <v>1259.961460987342</v>
      </c>
      <c r="N1026" s="3">
        <v>4966197.295128352</v>
      </c>
      <c r="O1026" s="3">
        <v>12111.549964625296</v>
      </c>
      <c r="P1026" s="3">
        <v>1</v>
      </c>
      <c r="Q1026" s="3">
        <f t="shared" ref="Q1026:Q1089" si="74">O1026*P1026</f>
        <v>12111.549964625296</v>
      </c>
      <c r="R1026" s="4">
        <f t="shared" si="72"/>
        <v>12111.549964625296</v>
      </c>
      <c r="S1026" s="3">
        <v>1814.0660835868532</v>
      </c>
      <c r="T1026" s="3">
        <v>1</v>
      </c>
      <c r="U1026" s="3">
        <f t="shared" ref="U1026:U1089" si="75">S1026*T1026</f>
        <v>1814.0660835868532</v>
      </c>
      <c r="V1026" s="3">
        <f t="shared" si="73"/>
        <v>1814.0660835868532</v>
      </c>
    </row>
    <row r="1027" spans="1:22" x14ac:dyDescent="0.25">
      <c r="A1027" s="3" t="s">
        <v>158</v>
      </c>
      <c r="B1027" s="3" t="s">
        <v>8</v>
      </c>
      <c r="C1027" s="3" t="s">
        <v>9</v>
      </c>
      <c r="D1027" s="3" t="s">
        <v>197</v>
      </c>
      <c r="E1027" s="3">
        <v>0.56000000000000005</v>
      </c>
      <c r="F1027" s="3">
        <v>0.48</v>
      </c>
      <c r="G1027" s="3" t="s">
        <v>11</v>
      </c>
      <c r="H1027" s="2">
        <v>1210</v>
      </c>
      <c r="I1027" s="3" t="s">
        <v>30</v>
      </c>
      <c r="J1027" s="2">
        <v>1210</v>
      </c>
      <c r="K1027" s="3" t="s">
        <v>13</v>
      </c>
      <c r="L1027" s="2">
        <v>4136</v>
      </c>
      <c r="M1027" s="3">
        <v>263.11957510862413</v>
      </c>
      <c r="N1027" s="3">
        <v>997890.80272881221</v>
      </c>
      <c r="O1027" s="3">
        <v>2088.3460271194858</v>
      </c>
      <c r="P1027" s="3">
        <v>1</v>
      </c>
      <c r="Q1027" s="3">
        <f t="shared" si="74"/>
        <v>2088.3460271194858</v>
      </c>
      <c r="R1027" s="4">
        <f t="shared" si="72"/>
        <v>2088.3460271194858</v>
      </c>
      <c r="S1027" s="3">
        <v>307.99430080621818</v>
      </c>
      <c r="T1027" s="3">
        <v>1</v>
      </c>
      <c r="U1027" s="3">
        <f t="shared" si="75"/>
        <v>307.99430080621818</v>
      </c>
      <c r="V1027" s="3">
        <f t="shared" si="73"/>
        <v>307.99430080621818</v>
      </c>
    </row>
    <row r="1028" spans="1:22" x14ac:dyDescent="0.25">
      <c r="A1028" s="3" t="s">
        <v>158</v>
      </c>
      <c r="B1028" s="3" t="s">
        <v>8</v>
      </c>
      <c r="C1028" s="3" t="s">
        <v>9</v>
      </c>
      <c r="D1028" s="3" t="s">
        <v>197</v>
      </c>
      <c r="E1028" s="3">
        <v>0.56000000000000005</v>
      </c>
      <c r="F1028" s="3">
        <v>0.48</v>
      </c>
      <c r="G1028" s="3" t="s">
        <v>11</v>
      </c>
      <c r="H1028" s="2">
        <v>1210</v>
      </c>
      <c r="I1028" s="3" t="s">
        <v>30</v>
      </c>
      <c r="J1028" s="2">
        <v>1210</v>
      </c>
      <c r="K1028" s="3" t="s">
        <v>198</v>
      </c>
      <c r="L1028" s="2">
        <v>10</v>
      </c>
      <c r="M1028" s="3">
        <v>0.47544777352352702</v>
      </c>
      <c r="N1028" s="3">
        <v>1687.3946106798621</v>
      </c>
      <c r="O1028" s="3">
        <v>4.6016036172686023</v>
      </c>
      <c r="P1028" s="3">
        <f>1-0.712</f>
        <v>0.28800000000000003</v>
      </c>
      <c r="Q1028" s="3">
        <f t="shared" si="74"/>
        <v>1.3252618417733577</v>
      </c>
      <c r="R1028" s="4">
        <f t="shared" si="72"/>
        <v>1.3252618417733577</v>
      </c>
      <c r="S1028" s="3">
        <v>0.71225569961738688</v>
      </c>
      <c r="T1028" s="3">
        <f>1-0.531</f>
        <v>0.46899999999999997</v>
      </c>
      <c r="U1028" s="3">
        <f t="shared" si="75"/>
        <v>0.33404792312055442</v>
      </c>
      <c r="V1028" s="3">
        <f t="shared" si="73"/>
        <v>0.33404792312055442</v>
      </c>
    </row>
    <row r="1029" spans="1:22" x14ac:dyDescent="0.25">
      <c r="A1029" s="3" t="s">
        <v>158</v>
      </c>
      <c r="B1029" s="3" t="s">
        <v>8</v>
      </c>
      <c r="C1029" s="3" t="s">
        <v>9</v>
      </c>
      <c r="D1029" s="3" t="s">
        <v>10</v>
      </c>
      <c r="E1029" s="3">
        <v>0.56000000000000005</v>
      </c>
      <c r="F1029" s="3">
        <v>0.48</v>
      </c>
      <c r="G1029" s="3" t="s">
        <v>184</v>
      </c>
      <c r="H1029" s="2">
        <v>1210</v>
      </c>
      <c r="I1029" s="3" t="s">
        <v>30</v>
      </c>
      <c r="J1029" s="2">
        <v>1210</v>
      </c>
      <c r="K1029" s="3" t="s">
        <v>185</v>
      </c>
      <c r="L1029" s="2">
        <v>10</v>
      </c>
      <c r="M1029" s="3">
        <v>4.2885852146117717E-2</v>
      </c>
      <c r="N1029" s="3">
        <v>172.47371530438872</v>
      </c>
      <c r="O1029" s="3">
        <v>0.34546055426306077</v>
      </c>
      <c r="P1029" s="3">
        <v>1</v>
      </c>
      <c r="Q1029" s="3">
        <f t="shared" si="74"/>
        <v>0.34546055426306077</v>
      </c>
      <c r="R1029" s="4">
        <f t="shared" si="72"/>
        <v>0.34546055426306077</v>
      </c>
      <c r="S1029" s="3">
        <v>4.9299550644588991E-2</v>
      </c>
      <c r="T1029" s="3">
        <v>1</v>
      </c>
      <c r="U1029" s="3">
        <f t="shared" si="75"/>
        <v>4.9299550644588991E-2</v>
      </c>
      <c r="V1029" s="3">
        <f t="shared" si="73"/>
        <v>4.9299550644588991E-2</v>
      </c>
    </row>
    <row r="1030" spans="1:22" x14ac:dyDescent="0.25">
      <c r="A1030" s="3" t="s">
        <v>158</v>
      </c>
      <c r="B1030" s="3" t="s">
        <v>8</v>
      </c>
      <c r="C1030" s="3" t="s">
        <v>9</v>
      </c>
      <c r="D1030" s="3" t="s">
        <v>197</v>
      </c>
      <c r="E1030" s="3">
        <v>0.56000000000000005</v>
      </c>
      <c r="F1030" s="3">
        <v>0.48</v>
      </c>
      <c r="G1030" s="3" t="s">
        <v>184</v>
      </c>
      <c r="H1030" s="2">
        <v>1210</v>
      </c>
      <c r="I1030" s="3" t="s">
        <v>30</v>
      </c>
      <c r="J1030" s="2">
        <v>1210</v>
      </c>
      <c r="K1030" s="3" t="s">
        <v>185</v>
      </c>
      <c r="L1030" s="2">
        <v>2</v>
      </c>
      <c r="M1030" s="3">
        <v>1.3418192962083865E-4</v>
      </c>
      <c r="N1030" s="3">
        <v>0.5255431107337043</v>
      </c>
      <c r="O1030" s="3">
        <v>1.0712379534729478E-3</v>
      </c>
      <c r="P1030" s="3">
        <v>1</v>
      </c>
      <c r="Q1030" s="3">
        <f t="shared" si="74"/>
        <v>1.0712379534729478E-3</v>
      </c>
      <c r="R1030" s="4">
        <f t="shared" si="72"/>
        <v>1.0712379534729478E-3</v>
      </c>
      <c r="S1030" s="3">
        <v>1.4492004971904929E-4</v>
      </c>
      <c r="T1030" s="3">
        <v>1</v>
      </c>
      <c r="U1030" s="3">
        <f t="shared" si="75"/>
        <v>1.4492004971904929E-4</v>
      </c>
      <c r="V1030" s="3">
        <f t="shared" si="73"/>
        <v>1.4492004971904929E-4</v>
      </c>
    </row>
    <row r="1031" spans="1:22" x14ac:dyDescent="0.25">
      <c r="A1031" s="3" t="s">
        <v>158</v>
      </c>
      <c r="B1031" s="3" t="s">
        <v>8</v>
      </c>
      <c r="C1031" s="3" t="s">
        <v>9</v>
      </c>
      <c r="D1031" s="3" t="s">
        <v>197</v>
      </c>
      <c r="E1031" s="3">
        <v>0.56000000000000005</v>
      </c>
      <c r="F1031" s="3">
        <v>0.48</v>
      </c>
      <c r="G1031" s="3" t="s">
        <v>11</v>
      </c>
      <c r="H1031" s="2">
        <v>1210</v>
      </c>
      <c r="I1031" s="3" t="s">
        <v>30</v>
      </c>
      <c r="J1031" s="2">
        <v>1210</v>
      </c>
      <c r="K1031" s="3" t="s">
        <v>237</v>
      </c>
      <c r="L1031" s="2">
        <v>3</v>
      </c>
      <c r="M1031" s="3">
        <v>6.6941189128796146E-3</v>
      </c>
      <c r="N1031" s="3">
        <v>21.345799940322472</v>
      </c>
      <c r="O1031" s="3">
        <v>5.256942535964295E-2</v>
      </c>
      <c r="P1031" s="3">
        <v>1</v>
      </c>
      <c r="Q1031" s="3">
        <f t="shared" si="74"/>
        <v>5.256942535964295E-2</v>
      </c>
      <c r="R1031" s="4">
        <f t="shared" si="72"/>
        <v>5.256942535964295E-2</v>
      </c>
      <c r="S1031" s="3">
        <v>7.5030242649647104E-3</v>
      </c>
      <c r="T1031" s="3">
        <v>1</v>
      </c>
      <c r="U1031" s="3">
        <f t="shared" si="75"/>
        <v>7.5030242649647104E-3</v>
      </c>
      <c r="V1031" s="3">
        <f t="shared" si="73"/>
        <v>7.5030242649647104E-3</v>
      </c>
    </row>
    <row r="1032" spans="1:22" x14ac:dyDescent="0.25">
      <c r="A1032" s="3" t="s">
        <v>158</v>
      </c>
      <c r="B1032" s="3" t="s">
        <v>8</v>
      </c>
      <c r="C1032" s="3" t="s">
        <v>9</v>
      </c>
      <c r="D1032" s="3" t="s">
        <v>10</v>
      </c>
      <c r="E1032" s="3">
        <v>0.56000000000000005</v>
      </c>
      <c r="F1032" s="3">
        <v>0.48</v>
      </c>
      <c r="G1032" s="3" t="s">
        <v>183</v>
      </c>
      <c r="H1032" s="2">
        <v>1210</v>
      </c>
      <c r="I1032" s="3" t="s">
        <v>30</v>
      </c>
      <c r="J1032" s="2">
        <v>1210</v>
      </c>
      <c r="K1032" s="3" t="s">
        <v>169</v>
      </c>
      <c r="L1032" s="2">
        <v>267</v>
      </c>
      <c r="M1032" s="3">
        <v>21.140294050463872</v>
      </c>
      <c r="N1032" s="3">
        <v>80338.097203779689</v>
      </c>
      <c r="O1032" s="3">
        <v>204.77198594672518</v>
      </c>
      <c r="P1032" s="3">
        <v>1</v>
      </c>
      <c r="Q1032" s="3">
        <f t="shared" si="74"/>
        <v>204.77198594672518</v>
      </c>
      <c r="R1032" s="4">
        <f t="shared" si="72"/>
        <v>204.77198594672518</v>
      </c>
      <c r="S1032" s="3">
        <v>30.771568863686063</v>
      </c>
      <c r="T1032" s="3">
        <v>1</v>
      </c>
      <c r="U1032" s="3">
        <f t="shared" si="75"/>
        <v>30.771568863686063</v>
      </c>
      <c r="V1032" s="3">
        <f t="shared" si="73"/>
        <v>30.771568863686063</v>
      </c>
    </row>
    <row r="1033" spans="1:22" x14ac:dyDescent="0.25">
      <c r="A1033" s="3" t="s">
        <v>158</v>
      </c>
      <c r="B1033" s="3" t="s">
        <v>8</v>
      </c>
      <c r="C1033" s="3" t="s">
        <v>9</v>
      </c>
      <c r="D1033" s="3" t="s">
        <v>197</v>
      </c>
      <c r="E1033" s="3">
        <v>0.56000000000000005</v>
      </c>
      <c r="F1033" s="3">
        <v>0.48</v>
      </c>
      <c r="G1033" s="3" t="s">
        <v>183</v>
      </c>
      <c r="H1033" s="2">
        <v>1210</v>
      </c>
      <c r="I1033" s="3" t="s">
        <v>30</v>
      </c>
      <c r="J1033" s="2">
        <v>1210</v>
      </c>
      <c r="K1033" s="3" t="s">
        <v>169</v>
      </c>
      <c r="L1033" s="2">
        <v>19525</v>
      </c>
      <c r="M1033" s="3">
        <v>1820.8347251854959</v>
      </c>
      <c r="N1033" s="3">
        <v>7284483.2172855418</v>
      </c>
      <c r="O1033" s="3">
        <v>17995.280613456733</v>
      </c>
      <c r="P1033" s="3">
        <v>1</v>
      </c>
      <c r="Q1033" s="3">
        <f t="shared" si="74"/>
        <v>17995.280613456733</v>
      </c>
      <c r="R1033" s="4">
        <f t="shared" si="72"/>
        <v>17995.280613456733</v>
      </c>
      <c r="S1033" s="3">
        <v>2648.7848856334422</v>
      </c>
      <c r="T1033" s="3">
        <v>1</v>
      </c>
      <c r="U1033" s="3">
        <f t="shared" si="75"/>
        <v>2648.7848856334422</v>
      </c>
      <c r="V1033" s="3">
        <f t="shared" si="73"/>
        <v>2648.7848856334422</v>
      </c>
    </row>
    <row r="1034" spans="1:22" x14ac:dyDescent="0.25">
      <c r="A1034" s="3" t="s">
        <v>158</v>
      </c>
      <c r="B1034" s="3" t="s">
        <v>310</v>
      </c>
      <c r="C1034" s="3" t="s">
        <v>9</v>
      </c>
      <c r="D1034" s="3" t="s">
        <v>197</v>
      </c>
      <c r="E1034" s="3">
        <v>0.56000000000000005</v>
      </c>
      <c r="F1034" s="3">
        <v>0.48</v>
      </c>
      <c r="G1034" s="3" t="s">
        <v>183</v>
      </c>
      <c r="H1034" s="2">
        <v>1210</v>
      </c>
      <c r="I1034" s="3" t="s">
        <v>30</v>
      </c>
      <c r="J1034" s="2">
        <v>1210</v>
      </c>
      <c r="K1034" s="3" t="s">
        <v>169</v>
      </c>
      <c r="L1034" s="2">
        <v>805</v>
      </c>
      <c r="M1034" s="3">
        <v>59.677487320621232</v>
      </c>
      <c r="N1034" s="3">
        <v>228746.51747517491</v>
      </c>
      <c r="O1034" s="3">
        <v>432.7577044066777</v>
      </c>
      <c r="P1034" s="3">
        <v>1</v>
      </c>
      <c r="Q1034" s="3">
        <f t="shared" si="74"/>
        <v>432.7577044066777</v>
      </c>
      <c r="R1034" s="4">
        <f t="shared" si="72"/>
        <v>432.7577044066777</v>
      </c>
      <c r="S1034" s="3">
        <v>64.512241334512581</v>
      </c>
      <c r="T1034" s="3">
        <v>1</v>
      </c>
      <c r="U1034" s="3">
        <f t="shared" si="75"/>
        <v>64.512241334512581</v>
      </c>
      <c r="V1034" s="3">
        <f t="shared" si="73"/>
        <v>64.512241334512581</v>
      </c>
    </row>
    <row r="1035" spans="1:22" x14ac:dyDescent="0.25">
      <c r="A1035" s="3" t="s">
        <v>158</v>
      </c>
      <c r="B1035" s="3" t="s">
        <v>8</v>
      </c>
      <c r="C1035" s="3" t="s">
        <v>9</v>
      </c>
      <c r="D1035" s="3" t="s">
        <v>197</v>
      </c>
      <c r="E1035" s="3">
        <v>0.56000000000000005</v>
      </c>
      <c r="F1035" s="3">
        <v>0.48</v>
      </c>
      <c r="G1035" s="3" t="s">
        <v>183</v>
      </c>
      <c r="H1035" s="2">
        <v>1210</v>
      </c>
      <c r="I1035" s="3" t="s">
        <v>30</v>
      </c>
      <c r="J1035" s="2">
        <v>1210</v>
      </c>
      <c r="K1035" s="3" t="s">
        <v>199</v>
      </c>
      <c r="L1035" s="2">
        <v>89682</v>
      </c>
      <c r="M1035" s="3">
        <v>8814.7839963632978</v>
      </c>
      <c r="N1035" s="3">
        <v>37990218.484773599</v>
      </c>
      <c r="O1035" s="3">
        <v>90764.751439011714</v>
      </c>
      <c r="P1035" s="3">
        <f>1-0.712</f>
        <v>0.28800000000000003</v>
      </c>
      <c r="Q1035" s="3">
        <f t="shared" si="74"/>
        <v>26140.248414435377</v>
      </c>
      <c r="R1035" s="4">
        <f t="shared" si="72"/>
        <v>26140.248414435377</v>
      </c>
      <c r="S1035" s="3">
        <v>13202.918436790049</v>
      </c>
      <c r="T1035" s="3">
        <f>1-0.531</f>
        <v>0.46899999999999997</v>
      </c>
      <c r="U1035" s="3">
        <f t="shared" si="75"/>
        <v>6192.1687468545324</v>
      </c>
      <c r="V1035" s="3">
        <f t="shared" si="73"/>
        <v>6192.1687468545324</v>
      </c>
    </row>
    <row r="1036" spans="1:22" x14ac:dyDescent="0.25">
      <c r="A1036" s="3" t="s">
        <v>158</v>
      </c>
      <c r="B1036" s="3" t="s">
        <v>310</v>
      </c>
      <c r="C1036" s="3" t="s">
        <v>9</v>
      </c>
      <c r="D1036" s="3" t="s">
        <v>197</v>
      </c>
      <c r="E1036" s="3">
        <v>0.56000000000000005</v>
      </c>
      <c r="F1036" s="3">
        <v>0.48</v>
      </c>
      <c r="G1036" s="3" t="s">
        <v>183</v>
      </c>
      <c r="H1036" s="2">
        <v>1210</v>
      </c>
      <c r="I1036" s="3" t="s">
        <v>30</v>
      </c>
      <c r="J1036" s="2">
        <v>1210</v>
      </c>
      <c r="K1036" s="3" t="s">
        <v>199</v>
      </c>
      <c r="L1036" s="2">
        <v>26</v>
      </c>
      <c r="M1036" s="3">
        <v>3.6060138062964449E-3</v>
      </c>
      <c r="N1036" s="3">
        <v>14.952739999691495</v>
      </c>
      <c r="O1036" s="3">
        <v>2.910232421754614E-2</v>
      </c>
      <c r="P1036" s="3">
        <f>1-0.712</f>
        <v>0.28800000000000003</v>
      </c>
      <c r="Q1036" s="3">
        <f t="shared" si="74"/>
        <v>8.3814693746532901E-3</v>
      </c>
      <c r="R1036" s="4">
        <f t="shared" si="72"/>
        <v>8.3814693746532901E-3</v>
      </c>
      <c r="S1036" s="3">
        <v>4.1292401220319368E-3</v>
      </c>
      <c r="T1036" s="3">
        <f>1-0.531</f>
        <v>0.46899999999999997</v>
      </c>
      <c r="U1036" s="3">
        <f t="shared" si="75"/>
        <v>1.9366136172329783E-3</v>
      </c>
      <c r="V1036" s="3">
        <f t="shared" si="73"/>
        <v>1.9366136172329783E-3</v>
      </c>
    </row>
    <row r="1037" spans="1:22" x14ac:dyDescent="0.25">
      <c r="A1037" s="3" t="s">
        <v>158</v>
      </c>
      <c r="B1037" s="3" t="s">
        <v>310</v>
      </c>
      <c r="C1037" s="3" t="s">
        <v>9</v>
      </c>
      <c r="D1037" s="3" t="s">
        <v>312</v>
      </c>
      <c r="E1037" s="3">
        <v>0.56000000000000005</v>
      </c>
      <c r="F1037" s="3">
        <v>0.48</v>
      </c>
      <c r="G1037" s="3" t="s">
        <v>320</v>
      </c>
      <c r="H1037" s="2">
        <v>1210</v>
      </c>
      <c r="I1037" s="3" t="s">
        <v>30</v>
      </c>
      <c r="J1037" s="2">
        <v>1210</v>
      </c>
      <c r="K1037" s="3" t="s">
        <v>314</v>
      </c>
      <c r="L1037" s="2">
        <v>11029</v>
      </c>
      <c r="M1037" s="3">
        <v>1071.5362699511395</v>
      </c>
      <c r="N1037" s="3">
        <v>4311244.0338352602</v>
      </c>
      <c r="O1037" s="3">
        <v>9391.3157400007021</v>
      </c>
      <c r="P1037" s="3">
        <v>1</v>
      </c>
      <c r="Q1037" s="3">
        <f t="shared" si="74"/>
        <v>9391.3157400007021</v>
      </c>
      <c r="R1037" s="4">
        <f t="shared" si="72"/>
        <v>9391.3157400007021</v>
      </c>
      <c r="S1037" s="3">
        <v>1355.1556751949011</v>
      </c>
      <c r="T1037" s="3">
        <v>1</v>
      </c>
      <c r="U1037" s="3">
        <f t="shared" si="75"/>
        <v>1355.1556751949011</v>
      </c>
      <c r="V1037" s="3">
        <f t="shared" si="73"/>
        <v>1355.1556751949011</v>
      </c>
    </row>
    <row r="1038" spans="1:22" x14ac:dyDescent="0.25">
      <c r="A1038" s="3" t="s">
        <v>158</v>
      </c>
      <c r="B1038" s="3" t="s">
        <v>310</v>
      </c>
      <c r="C1038" s="3" t="s">
        <v>9</v>
      </c>
      <c r="D1038" s="3" t="s">
        <v>197</v>
      </c>
      <c r="E1038" s="3">
        <v>0.56000000000000005</v>
      </c>
      <c r="F1038" s="3">
        <v>0.48</v>
      </c>
      <c r="G1038" s="3" t="s">
        <v>320</v>
      </c>
      <c r="H1038" s="2">
        <v>1210</v>
      </c>
      <c r="I1038" s="3" t="s">
        <v>30</v>
      </c>
      <c r="J1038" s="2">
        <v>1210</v>
      </c>
      <c r="K1038" s="3" t="s">
        <v>314</v>
      </c>
      <c r="L1038" s="2">
        <v>17155</v>
      </c>
      <c r="M1038" s="3">
        <v>1636.6575679157831</v>
      </c>
      <c r="N1038" s="3">
        <v>6522238.5665695807</v>
      </c>
      <c r="O1038" s="3">
        <v>15414.42310114662</v>
      </c>
      <c r="P1038" s="3">
        <v>1</v>
      </c>
      <c r="Q1038" s="3">
        <f t="shared" si="74"/>
        <v>15414.42310114662</v>
      </c>
      <c r="R1038" s="4">
        <f t="shared" si="72"/>
        <v>15414.42310114662</v>
      </c>
      <c r="S1038" s="3">
        <v>2248.9753252735204</v>
      </c>
      <c r="T1038" s="3">
        <v>1</v>
      </c>
      <c r="U1038" s="3">
        <f t="shared" si="75"/>
        <v>2248.9753252735204</v>
      </c>
      <c r="V1038" s="3">
        <f t="shared" si="73"/>
        <v>2248.9753252735204</v>
      </c>
    </row>
    <row r="1039" spans="1:22" x14ac:dyDescent="0.25">
      <c r="A1039" s="3" t="s">
        <v>158</v>
      </c>
      <c r="B1039" s="3" t="s">
        <v>310</v>
      </c>
      <c r="C1039" s="3" t="s">
        <v>9</v>
      </c>
      <c r="D1039" s="3" t="s">
        <v>197</v>
      </c>
      <c r="E1039" s="3">
        <v>0.56000000000000005</v>
      </c>
      <c r="F1039" s="3">
        <v>0.48</v>
      </c>
      <c r="G1039" s="3" t="s">
        <v>307</v>
      </c>
      <c r="H1039" s="2">
        <v>1210</v>
      </c>
      <c r="I1039" s="3" t="s">
        <v>30</v>
      </c>
      <c r="J1039" s="2">
        <v>1210</v>
      </c>
      <c r="K1039" s="3" t="s">
        <v>348</v>
      </c>
      <c r="L1039" s="2">
        <v>1</v>
      </c>
      <c r="M1039" s="3">
        <v>1.2267772435768933E-3</v>
      </c>
      <c r="N1039" s="3">
        <v>5.0504821818731127</v>
      </c>
      <c r="O1039" s="3">
        <v>1.1400706350714912E-2</v>
      </c>
      <c r="P1039" s="3">
        <v>1</v>
      </c>
      <c r="Q1039" s="3">
        <f t="shared" si="74"/>
        <v>1.1400706350714912E-2</v>
      </c>
      <c r="R1039" s="4">
        <f t="shared" si="72"/>
        <v>1.1400706350714912E-2</v>
      </c>
      <c r="S1039" s="3">
        <v>1.6198298753128605E-3</v>
      </c>
      <c r="T1039" s="3">
        <v>1</v>
      </c>
      <c r="U1039" s="3">
        <f t="shared" si="75"/>
        <v>1.6198298753128605E-3</v>
      </c>
      <c r="V1039" s="3">
        <f t="shared" si="73"/>
        <v>1.6198298753128605E-3</v>
      </c>
    </row>
    <row r="1040" spans="1:22" x14ac:dyDescent="0.25">
      <c r="A1040" s="3" t="s">
        <v>158</v>
      </c>
      <c r="B1040" s="3" t="s">
        <v>89</v>
      </c>
      <c r="C1040" s="3" t="s">
        <v>9</v>
      </c>
      <c r="D1040" s="3" t="s">
        <v>262</v>
      </c>
      <c r="E1040" s="3">
        <v>0.56000000000000005</v>
      </c>
      <c r="F1040" s="3">
        <v>0.48</v>
      </c>
      <c r="G1040" s="3" t="s">
        <v>277</v>
      </c>
      <c r="H1040" s="2">
        <v>1210</v>
      </c>
      <c r="I1040" s="3" t="s">
        <v>30</v>
      </c>
      <c r="J1040" s="2">
        <v>1210</v>
      </c>
      <c r="K1040" s="3" t="s">
        <v>274</v>
      </c>
      <c r="L1040" s="2">
        <v>15088</v>
      </c>
      <c r="M1040" s="3">
        <v>1554.1542175530535</v>
      </c>
      <c r="N1040" s="3">
        <v>6172045.9253229275</v>
      </c>
      <c r="O1040" s="3">
        <v>15007.533720060606</v>
      </c>
      <c r="P1040" s="3">
        <v>1</v>
      </c>
      <c r="Q1040" s="3">
        <f t="shared" si="74"/>
        <v>15007.533720060606</v>
      </c>
      <c r="R1040" s="4">
        <f t="shared" si="72"/>
        <v>15007.533720060606</v>
      </c>
      <c r="S1040" s="3">
        <v>2200.6761752381562</v>
      </c>
      <c r="T1040" s="3">
        <v>1</v>
      </c>
      <c r="U1040" s="3">
        <f t="shared" si="75"/>
        <v>2200.6761752381562</v>
      </c>
      <c r="V1040" s="3">
        <f t="shared" si="73"/>
        <v>2200.6761752381562</v>
      </c>
    </row>
    <row r="1041" spans="1:22" x14ac:dyDescent="0.25">
      <c r="A1041" s="3" t="s">
        <v>158</v>
      </c>
      <c r="B1041" s="3" t="s">
        <v>89</v>
      </c>
      <c r="C1041" s="3" t="s">
        <v>9</v>
      </c>
      <c r="D1041" s="3" t="s">
        <v>262</v>
      </c>
      <c r="E1041" s="3">
        <v>0.56000000000000005</v>
      </c>
      <c r="F1041" s="3">
        <v>0.48</v>
      </c>
      <c r="G1041" s="3" t="s">
        <v>294</v>
      </c>
      <c r="H1041" s="2">
        <v>1210</v>
      </c>
      <c r="I1041" s="3" t="s">
        <v>30</v>
      </c>
      <c r="J1041" s="2">
        <v>1210</v>
      </c>
      <c r="K1041" s="3" t="s">
        <v>295</v>
      </c>
      <c r="L1041" s="2">
        <v>76</v>
      </c>
      <c r="M1041" s="3">
        <v>0.26168019934116793</v>
      </c>
      <c r="N1041" s="3">
        <v>1071.7201548285818</v>
      </c>
      <c r="O1041" s="3">
        <v>2.623040409086062</v>
      </c>
      <c r="P1041" s="3">
        <v>1</v>
      </c>
      <c r="Q1041" s="3">
        <f t="shared" si="74"/>
        <v>2.623040409086062</v>
      </c>
      <c r="R1041" s="4">
        <f t="shared" si="72"/>
        <v>2.623040409086062</v>
      </c>
      <c r="S1041" s="3">
        <v>0.38133949587253724</v>
      </c>
      <c r="T1041" s="3">
        <v>1</v>
      </c>
      <c r="U1041" s="3">
        <f t="shared" si="75"/>
        <v>0.38133949587253724</v>
      </c>
      <c r="V1041" s="3">
        <f t="shared" si="73"/>
        <v>0.38133949587253724</v>
      </c>
    </row>
    <row r="1042" spans="1:22" x14ac:dyDescent="0.25">
      <c r="A1042" s="3" t="s">
        <v>158</v>
      </c>
      <c r="B1042" s="3" t="s">
        <v>89</v>
      </c>
      <c r="C1042" s="3" t="s">
        <v>9</v>
      </c>
      <c r="D1042" s="3" t="s">
        <v>262</v>
      </c>
      <c r="E1042" s="3">
        <v>0.56000000000000005</v>
      </c>
      <c r="F1042" s="3">
        <v>0.48</v>
      </c>
      <c r="G1042" s="3" t="s">
        <v>296</v>
      </c>
      <c r="H1042" s="2">
        <v>1210</v>
      </c>
      <c r="I1042" s="3" t="s">
        <v>30</v>
      </c>
      <c r="J1042" s="2">
        <v>1210</v>
      </c>
      <c r="K1042" s="3" t="s">
        <v>298</v>
      </c>
      <c r="L1042" s="2">
        <v>192</v>
      </c>
      <c r="M1042" s="3">
        <v>0.21099905456779133</v>
      </c>
      <c r="N1042" s="3">
        <v>840.12558191183723</v>
      </c>
      <c r="O1042" s="3">
        <v>2.0909270869379544</v>
      </c>
      <c r="P1042" s="3">
        <v>1</v>
      </c>
      <c r="Q1042" s="3">
        <f t="shared" si="74"/>
        <v>2.0909270869379544</v>
      </c>
      <c r="R1042" s="4">
        <f t="shared" si="72"/>
        <v>2.0909270869379544</v>
      </c>
      <c r="S1042" s="3">
        <v>0.30718982610948464</v>
      </c>
      <c r="T1042" s="3">
        <v>1</v>
      </c>
      <c r="U1042" s="3">
        <f t="shared" si="75"/>
        <v>0.30718982610948464</v>
      </c>
      <c r="V1042" s="3">
        <f t="shared" si="73"/>
        <v>0.30718982610948464</v>
      </c>
    </row>
    <row r="1043" spans="1:22" x14ac:dyDescent="0.25">
      <c r="A1043" s="3" t="s">
        <v>158</v>
      </c>
      <c r="B1043" s="3" t="s">
        <v>8</v>
      </c>
      <c r="C1043" s="3" t="s">
        <v>9</v>
      </c>
      <c r="D1043" s="3" t="s">
        <v>10</v>
      </c>
      <c r="E1043" s="3">
        <v>0.56000000000000005</v>
      </c>
      <c r="F1043" s="3">
        <v>0.48</v>
      </c>
      <c r="G1043" s="3" t="s">
        <v>184</v>
      </c>
      <c r="H1043" s="2">
        <v>1210</v>
      </c>
      <c r="I1043" s="3" t="s">
        <v>30</v>
      </c>
      <c r="J1043" s="2">
        <v>1210</v>
      </c>
      <c r="K1043" s="3" t="s">
        <v>170</v>
      </c>
      <c r="L1043" s="2">
        <v>6635</v>
      </c>
      <c r="M1043" s="3">
        <v>698.33782929346853</v>
      </c>
      <c r="N1043" s="3">
        <v>2753052.917880401</v>
      </c>
      <c r="O1043" s="3">
        <v>6406.6720516900295</v>
      </c>
      <c r="P1043" s="3">
        <v>1</v>
      </c>
      <c r="Q1043" s="3">
        <f t="shared" si="74"/>
        <v>6406.6720516900295</v>
      </c>
      <c r="R1043" s="4">
        <f t="shared" si="72"/>
        <v>6406.6720516900295</v>
      </c>
      <c r="S1043" s="3">
        <v>943.41029313331217</v>
      </c>
      <c r="T1043" s="3">
        <v>1</v>
      </c>
      <c r="U1043" s="3">
        <f t="shared" si="75"/>
        <v>943.41029313331217</v>
      </c>
      <c r="V1043" s="3">
        <f t="shared" si="73"/>
        <v>943.41029313331217</v>
      </c>
    </row>
    <row r="1044" spans="1:22" x14ac:dyDescent="0.25">
      <c r="A1044" s="3" t="s">
        <v>158</v>
      </c>
      <c r="B1044" s="3" t="s">
        <v>8</v>
      </c>
      <c r="C1044" s="3" t="s">
        <v>9</v>
      </c>
      <c r="D1044" s="3" t="s">
        <v>197</v>
      </c>
      <c r="E1044" s="3">
        <v>0.56000000000000005</v>
      </c>
      <c r="F1044" s="3">
        <v>0.48</v>
      </c>
      <c r="G1044" s="3" t="s">
        <v>184</v>
      </c>
      <c r="H1044" s="2">
        <v>1210</v>
      </c>
      <c r="I1044" s="3" t="s">
        <v>30</v>
      </c>
      <c r="J1044" s="2">
        <v>1210</v>
      </c>
      <c r="K1044" s="3" t="s">
        <v>170</v>
      </c>
      <c r="L1044" s="2">
        <v>2881</v>
      </c>
      <c r="M1044" s="3">
        <v>216.05248775496707</v>
      </c>
      <c r="N1044" s="3">
        <v>853824.72065008769</v>
      </c>
      <c r="O1044" s="3">
        <v>2064.3402679341652</v>
      </c>
      <c r="P1044" s="3">
        <v>1</v>
      </c>
      <c r="Q1044" s="3">
        <f t="shared" si="74"/>
        <v>2064.3402679341652</v>
      </c>
      <c r="R1044" s="4">
        <f t="shared" si="72"/>
        <v>2064.3402679341652</v>
      </c>
      <c r="S1044" s="3">
        <v>304.75036263994065</v>
      </c>
      <c r="T1044" s="3">
        <v>1</v>
      </c>
      <c r="U1044" s="3">
        <f t="shared" si="75"/>
        <v>304.75036263994065</v>
      </c>
      <c r="V1044" s="3">
        <f t="shared" si="73"/>
        <v>304.75036263994065</v>
      </c>
    </row>
    <row r="1045" spans="1:22" x14ac:dyDescent="0.25">
      <c r="A1045" s="3" t="s">
        <v>158</v>
      </c>
      <c r="B1045" s="3" t="s">
        <v>8</v>
      </c>
      <c r="C1045" s="3" t="s">
        <v>9</v>
      </c>
      <c r="D1045" s="3" t="s">
        <v>10</v>
      </c>
      <c r="E1045" s="3">
        <v>0.56000000000000005</v>
      </c>
      <c r="F1045" s="3">
        <v>0.48</v>
      </c>
      <c r="G1045" s="3" t="s">
        <v>184</v>
      </c>
      <c r="H1045" s="2">
        <v>1210</v>
      </c>
      <c r="I1045" s="3" t="s">
        <v>30</v>
      </c>
      <c r="J1045" s="2">
        <v>1210</v>
      </c>
      <c r="K1045" s="3" t="s">
        <v>172</v>
      </c>
      <c r="L1045" s="2">
        <v>4</v>
      </c>
      <c r="M1045" s="3">
        <v>1.0709850452219224E-2</v>
      </c>
      <c r="N1045" s="3">
        <v>41.823511017501275</v>
      </c>
      <c r="O1045" s="3">
        <v>8.7117177909621396E-2</v>
      </c>
      <c r="P1045" s="3">
        <f>1-0.712</f>
        <v>0.28800000000000003</v>
      </c>
      <c r="Q1045" s="3">
        <f t="shared" si="74"/>
        <v>2.5089747237970965E-2</v>
      </c>
      <c r="R1045" s="4">
        <f t="shared" si="72"/>
        <v>2.5089747237970965E-2</v>
      </c>
      <c r="S1045" s="3">
        <v>1.2551145491827424E-2</v>
      </c>
      <c r="T1045" s="3">
        <f>1-0.531</f>
        <v>0.46899999999999997</v>
      </c>
      <c r="U1045" s="3">
        <f t="shared" si="75"/>
        <v>5.8864872356670615E-3</v>
      </c>
      <c r="V1045" s="3">
        <f t="shared" si="73"/>
        <v>5.8864872356670615E-3</v>
      </c>
    </row>
    <row r="1046" spans="1:22" x14ac:dyDescent="0.25">
      <c r="A1046" s="3" t="s">
        <v>158</v>
      </c>
      <c r="B1046" s="3" t="s">
        <v>8</v>
      </c>
      <c r="C1046" s="3" t="s">
        <v>9</v>
      </c>
      <c r="D1046" s="3" t="s">
        <v>197</v>
      </c>
      <c r="E1046" s="3">
        <v>0.56000000000000005</v>
      </c>
      <c r="F1046" s="3">
        <v>0.48</v>
      </c>
      <c r="G1046" s="3" t="s">
        <v>184</v>
      </c>
      <c r="H1046" s="2">
        <v>1210</v>
      </c>
      <c r="I1046" s="3" t="s">
        <v>30</v>
      </c>
      <c r="J1046" s="2">
        <v>1210</v>
      </c>
      <c r="K1046" s="3" t="s">
        <v>172</v>
      </c>
      <c r="L1046" s="2">
        <v>9292</v>
      </c>
      <c r="M1046" s="3">
        <v>720.87088781153295</v>
      </c>
      <c r="N1046" s="3">
        <v>2785808.5080331243</v>
      </c>
      <c r="O1046" s="3">
        <v>5480.2923914073608</v>
      </c>
      <c r="P1046" s="3">
        <f>1-0.712</f>
        <v>0.28800000000000003</v>
      </c>
      <c r="Q1046" s="3">
        <f t="shared" si="74"/>
        <v>1578.3242087253202</v>
      </c>
      <c r="R1046" s="4">
        <f t="shared" si="72"/>
        <v>1578.3242087253202</v>
      </c>
      <c r="S1046" s="3">
        <v>791.1095832071976</v>
      </c>
      <c r="T1046" s="3">
        <f>1-0.531</f>
        <v>0.46899999999999997</v>
      </c>
      <c r="U1046" s="3">
        <f t="shared" si="75"/>
        <v>371.03039452417568</v>
      </c>
      <c r="V1046" s="3">
        <f t="shared" si="73"/>
        <v>371.03039452417568</v>
      </c>
    </row>
    <row r="1047" spans="1:22" x14ac:dyDescent="0.25">
      <c r="A1047" s="3" t="s">
        <v>158</v>
      </c>
      <c r="B1047" s="3" t="s">
        <v>89</v>
      </c>
      <c r="C1047" s="3" t="s">
        <v>9</v>
      </c>
      <c r="D1047" s="3" t="s">
        <v>262</v>
      </c>
      <c r="E1047" s="3">
        <v>0.56000000000000005</v>
      </c>
      <c r="F1047" s="3">
        <v>0.48</v>
      </c>
      <c r="G1047" s="3" t="s">
        <v>283</v>
      </c>
      <c r="H1047" s="2">
        <v>1210</v>
      </c>
      <c r="I1047" s="3" t="s">
        <v>30</v>
      </c>
      <c r="J1047" s="2">
        <v>1210</v>
      </c>
      <c r="K1047" s="3" t="s">
        <v>287</v>
      </c>
      <c r="L1047" s="2">
        <v>2</v>
      </c>
      <c r="M1047" s="3">
        <v>1.4407128596761268E-3</v>
      </c>
      <c r="N1047" s="3">
        <v>5.1240191295347515</v>
      </c>
      <c r="O1047" s="3">
        <v>1.2360264219028264E-2</v>
      </c>
      <c r="P1047" s="3">
        <v>1</v>
      </c>
      <c r="Q1047" s="3">
        <f t="shared" si="74"/>
        <v>1.2360264219028264E-2</v>
      </c>
      <c r="R1047" s="4">
        <f t="shared" ref="R1047:R1078" si="76">Q1047</f>
        <v>1.2360264219028264E-2</v>
      </c>
      <c r="S1047" s="3">
        <v>1.7671727291346437E-3</v>
      </c>
      <c r="T1047" s="3">
        <v>1</v>
      </c>
      <c r="U1047" s="3">
        <f t="shared" si="75"/>
        <v>1.7671727291346437E-3</v>
      </c>
      <c r="V1047" s="3">
        <f t="shared" ref="V1047:V1078" si="77">U1047</f>
        <v>1.7671727291346437E-3</v>
      </c>
    </row>
    <row r="1048" spans="1:22" x14ac:dyDescent="0.25">
      <c r="A1048" s="3" t="s">
        <v>158</v>
      </c>
      <c r="B1048" s="3" t="s">
        <v>351</v>
      </c>
      <c r="C1048" s="3" t="s">
        <v>352</v>
      </c>
      <c r="D1048" s="3" t="s">
        <v>353</v>
      </c>
      <c r="E1048" s="3">
        <v>0.36</v>
      </c>
      <c r="F1048" s="3">
        <v>0.57999999999999996</v>
      </c>
      <c r="G1048" s="3" t="s">
        <v>283</v>
      </c>
      <c r="H1048" s="2">
        <v>1210</v>
      </c>
      <c r="I1048" s="3" t="s">
        <v>30</v>
      </c>
      <c r="J1048" s="2">
        <v>1210</v>
      </c>
      <c r="K1048" s="3" t="s">
        <v>287</v>
      </c>
      <c r="L1048" s="2">
        <v>187</v>
      </c>
      <c r="M1048" s="3">
        <v>20.465753536194445</v>
      </c>
      <c r="N1048" s="3">
        <v>76324.679547474792</v>
      </c>
      <c r="O1048" s="3">
        <v>195.79848986328417</v>
      </c>
      <c r="P1048" s="3">
        <v>1</v>
      </c>
      <c r="Q1048" s="3">
        <f t="shared" si="74"/>
        <v>195.79848986328417</v>
      </c>
      <c r="R1048" s="4">
        <f t="shared" si="76"/>
        <v>195.79848986328417</v>
      </c>
      <c r="S1048" s="3">
        <v>29.572863423490123</v>
      </c>
      <c r="T1048" s="3">
        <v>1</v>
      </c>
      <c r="U1048" s="3">
        <f t="shared" si="75"/>
        <v>29.572863423490123</v>
      </c>
      <c r="V1048" s="3">
        <f t="shared" si="77"/>
        <v>29.572863423490123</v>
      </c>
    </row>
    <row r="1049" spans="1:22" x14ac:dyDescent="0.25">
      <c r="A1049" s="3" t="s">
        <v>158</v>
      </c>
      <c r="B1049" s="3" t="s">
        <v>89</v>
      </c>
      <c r="C1049" s="3" t="s">
        <v>9</v>
      </c>
      <c r="D1049" s="3" t="s">
        <v>262</v>
      </c>
      <c r="E1049" s="3">
        <v>0.56000000000000005</v>
      </c>
      <c r="F1049" s="3">
        <v>0.48</v>
      </c>
      <c r="G1049" s="3" t="s">
        <v>283</v>
      </c>
      <c r="H1049" s="2">
        <v>1210</v>
      </c>
      <c r="I1049" s="3" t="s">
        <v>30</v>
      </c>
      <c r="J1049" s="2">
        <v>1210</v>
      </c>
      <c r="K1049" s="3" t="s">
        <v>263</v>
      </c>
      <c r="L1049" s="2">
        <v>277</v>
      </c>
      <c r="M1049" s="3">
        <v>1.8765118605263433</v>
      </c>
      <c r="N1049" s="3">
        <v>7256.1222556213925</v>
      </c>
      <c r="O1049" s="3">
        <v>16.759267444222068</v>
      </c>
      <c r="P1049" s="3">
        <v>1</v>
      </c>
      <c r="Q1049" s="3">
        <f t="shared" si="74"/>
        <v>16.759267444222068</v>
      </c>
      <c r="R1049" s="4">
        <f t="shared" si="76"/>
        <v>16.759267444222068</v>
      </c>
      <c r="S1049" s="3">
        <v>2.4974575541315436</v>
      </c>
      <c r="T1049" s="3">
        <v>1</v>
      </c>
      <c r="U1049" s="3">
        <f t="shared" si="75"/>
        <v>2.4974575541315436</v>
      </c>
      <c r="V1049" s="3">
        <f t="shared" si="77"/>
        <v>2.4974575541315436</v>
      </c>
    </row>
    <row r="1050" spans="1:22" x14ac:dyDescent="0.25">
      <c r="A1050" s="3" t="s">
        <v>158</v>
      </c>
      <c r="B1050" s="3" t="s">
        <v>310</v>
      </c>
      <c r="C1050" s="3" t="s">
        <v>9</v>
      </c>
      <c r="D1050" s="3" t="s">
        <v>197</v>
      </c>
      <c r="E1050" s="3">
        <v>0.56000000000000005</v>
      </c>
      <c r="F1050" s="3">
        <v>0.48</v>
      </c>
      <c r="G1050" s="3" t="s">
        <v>283</v>
      </c>
      <c r="H1050" s="2">
        <v>1210</v>
      </c>
      <c r="I1050" s="3" t="s">
        <v>30</v>
      </c>
      <c r="J1050" s="2">
        <v>1210</v>
      </c>
      <c r="K1050" s="3" t="s">
        <v>263</v>
      </c>
      <c r="L1050" s="2">
        <v>122</v>
      </c>
      <c r="M1050" s="3">
        <v>0.76080355063817473</v>
      </c>
      <c r="N1050" s="3">
        <v>2745.2435278694456</v>
      </c>
      <c r="O1050" s="3">
        <v>6.6042371128112398</v>
      </c>
      <c r="P1050" s="3">
        <v>1</v>
      </c>
      <c r="Q1050" s="3">
        <f t="shared" si="74"/>
        <v>6.6042371128112398</v>
      </c>
      <c r="R1050" s="4">
        <f t="shared" si="76"/>
        <v>6.6042371128112398</v>
      </c>
      <c r="S1050" s="3">
        <v>0.90205735976786106</v>
      </c>
      <c r="T1050" s="3">
        <v>1</v>
      </c>
      <c r="U1050" s="3">
        <f t="shared" si="75"/>
        <v>0.90205735976786106</v>
      </c>
      <c r="V1050" s="3">
        <f t="shared" si="77"/>
        <v>0.90205735976786106</v>
      </c>
    </row>
    <row r="1051" spans="1:22" x14ac:dyDescent="0.25">
      <c r="A1051" s="3" t="s">
        <v>158</v>
      </c>
      <c r="B1051" s="3" t="s">
        <v>89</v>
      </c>
      <c r="C1051" s="3" t="s">
        <v>9</v>
      </c>
      <c r="D1051" s="3" t="s">
        <v>262</v>
      </c>
      <c r="E1051" s="3">
        <v>0.56000000000000005</v>
      </c>
      <c r="F1051" s="3">
        <v>0.48</v>
      </c>
      <c r="G1051" s="3" t="s">
        <v>283</v>
      </c>
      <c r="H1051" s="2">
        <v>1210</v>
      </c>
      <c r="I1051" s="3" t="s">
        <v>30</v>
      </c>
      <c r="J1051" s="2">
        <v>1210</v>
      </c>
      <c r="K1051" s="3" t="s">
        <v>284</v>
      </c>
      <c r="L1051" s="2">
        <v>145</v>
      </c>
      <c r="M1051" s="3">
        <v>1.3922532588272281</v>
      </c>
      <c r="N1051" s="3">
        <v>5629.2267016992273</v>
      </c>
      <c r="O1051" s="3">
        <v>13.513299549135176</v>
      </c>
      <c r="P1051" s="3">
        <v>1</v>
      </c>
      <c r="Q1051" s="3">
        <f t="shared" si="74"/>
        <v>13.513299549135176</v>
      </c>
      <c r="R1051" s="4">
        <f t="shared" si="76"/>
        <v>13.513299549135176</v>
      </c>
      <c r="S1051" s="3">
        <v>1.9592575330776756</v>
      </c>
      <c r="T1051" s="3">
        <v>1</v>
      </c>
      <c r="U1051" s="3">
        <f t="shared" si="75"/>
        <v>1.9592575330776756</v>
      </c>
      <c r="V1051" s="3">
        <f t="shared" si="77"/>
        <v>1.9592575330776756</v>
      </c>
    </row>
    <row r="1052" spans="1:22" x14ac:dyDescent="0.25">
      <c r="A1052" s="3" t="s">
        <v>158</v>
      </c>
      <c r="B1052" s="3" t="s">
        <v>351</v>
      </c>
      <c r="C1052" s="3" t="s">
        <v>352</v>
      </c>
      <c r="D1052" s="3" t="s">
        <v>353</v>
      </c>
      <c r="E1052" s="3">
        <v>0.36</v>
      </c>
      <c r="F1052" s="3">
        <v>0.57999999999999996</v>
      </c>
      <c r="G1052" s="3" t="s">
        <v>283</v>
      </c>
      <c r="H1052" s="2">
        <v>1210</v>
      </c>
      <c r="I1052" s="3" t="s">
        <v>30</v>
      </c>
      <c r="J1052" s="2">
        <v>1210</v>
      </c>
      <c r="K1052" s="3" t="s">
        <v>365</v>
      </c>
      <c r="L1052" s="2">
        <v>6</v>
      </c>
      <c r="M1052" s="3">
        <v>0.14641951720582599</v>
      </c>
      <c r="N1052" s="3">
        <v>556.05766637561317</v>
      </c>
      <c r="O1052" s="3">
        <v>1.3311875219006217</v>
      </c>
      <c r="P1052" s="3">
        <v>1</v>
      </c>
      <c r="Q1052" s="3">
        <f t="shared" si="74"/>
        <v>1.3311875219006217</v>
      </c>
      <c r="R1052" s="4">
        <f t="shared" si="76"/>
        <v>1.3311875219006217</v>
      </c>
      <c r="S1052" s="3">
        <v>0.18617084320392191</v>
      </c>
      <c r="T1052" s="3">
        <v>1</v>
      </c>
      <c r="U1052" s="3">
        <f t="shared" si="75"/>
        <v>0.18617084320392191</v>
      </c>
      <c r="V1052" s="3">
        <f t="shared" si="77"/>
        <v>0.18617084320392191</v>
      </c>
    </row>
    <row r="1053" spans="1:22" x14ac:dyDescent="0.25">
      <c r="A1053" s="3" t="s">
        <v>158</v>
      </c>
      <c r="B1053" s="3" t="s">
        <v>310</v>
      </c>
      <c r="C1053" s="3" t="s">
        <v>9</v>
      </c>
      <c r="D1053" s="3" t="s">
        <v>197</v>
      </c>
      <c r="E1053" s="3">
        <v>0.56000000000000005</v>
      </c>
      <c r="F1053" s="3">
        <v>0.48</v>
      </c>
      <c r="G1053" s="3" t="s">
        <v>283</v>
      </c>
      <c r="H1053" s="2">
        <v>1210</v>
      </c>
      <c r="I1053" s="3" t="s">
        <v>30</v>
      </c>
      <c r="J1053" s="2">
        <v>1210</v>
      </c>
      <c r="K1053" s="3" t="s">
        <v>322</v>
      </c>
      <c r="L1053" s="2">
        <v>8</v>
      </c>
      <c r="M1053" s="3">
        <v>2.7820384945049612E-2</v>
      </c>
      <c r="N1053" s="3">
        <v>95.426605293437177</v>
      </c>
      <c r="O1053" s="3">
        <v>0.23467763557176757</v>
      </c>
      <c r="P1053" s="3">
        <v>1</v>
      </c>
      <c r="Q1053" s="3">
        <f t="shared" si="74"/>
        <v>0.23467763557176757</v>
      </c>
      <c r="R1053" s="4">
        <f t="shared" si="76"/>
        <v>0.23467763557176757</v>
      </c>
      <c r="S1053" s="3">
        <v>3.3070903258259683E-2</v>
      </c>
      <c r="T1053" s="3">
        <v>1</v>
      </c>
      <c r="U1053" s="3">
        <f t="shared" si="75"/>
        <v>3.3070903258259683E-2</v>
      </c>
      <c r="V1053" s="3">
        <f t="shared" si="77"/>
        <v>3.3070903258259683E-2</v>
      </c>
    </row>
    <row r="1054" spans="1:22" x14ac:dyDescent="0.25">
      <c r="A1054" s="3" t="s">
        <v>158</v>
      </c>
      <c r="B1054" s="3" t="s">
        <v>310</v>
      </c>
      <c r="C1054" s="3" t="s">
        <v>9</v>
      </c>
      <c r="D1054" s="3" t="s">
        <v>197</v>
      </c>
      <c r="E1054" s="3">
        <v>0.56000000000000005</v>
      </c>
      <c r="F1054" s="3">
        <v>0.48</v>
      </c>
      <c r="G1054" s="3" t="s">
        <v>283</v>
      </c>
      <c r="H1054" s="2">
        <v>1210</v>
      </c>
      <c r="I1054" s="3" t="s">
        <v>30</v>
      </c>
      <c r="J1054" s="2">
        <v>1210</v>
      </c>
      <c r="K1054" s="3" t="s">
        <v>340</v>
      </c>
      <c r="L1054" s="2">
        <v>27</v>
      </c>
      <c r="M1054" s="3">
        <v>5.9414999153413833E-2</v>
      </c>
      <c r="N1054" s="3">
        <v>181.79247122689375</v>
      </c>
      <c r="O1054" s="3">
        <v>0.38605139086685886</v>
      </c>
      <c r="P1054" s="3">
        <v>1</v>
      </c>
      <c r="Q1054" s="3">
        <f t="shared" si="74"/>
        <v>0.38605139086685886</v>
      </c>
      <c r="R1054" s="4">
        <f t="shared" si="76"/>
        <v>0.38605139086685886</v>
      </c>
      <c r="S1054" s="3">
        <v>5.4317032160016682E-2</v>
      </c>
      <c r="T1054" s="3">
        <v>1</v>
      </c>
      <c r="U1054" s="3">
        <f t="shared" si="75"/>
        <v>5.4317032160016682E-2</v>
      </c>
      <c r="V1054" s="3">
        <f t="shared" si="77"/>
        <v>5.4317032160016682E-2</v>
      </c>
    </row>
    <row r="1055" spans="1:22" x14ac:dyDescent="0.25">
      <c r="A1055" s="3" t="s">
        <v>158</v>
      </c>
      <c r="B1055" s="3" t="s">
        <v>89</v>
      </c>
      <c r="C1055" s="3" t="s">
        <v>9</v>
      </c>
      <c r="D1055" s="3" t="s">
        <v>262</v>
      </c>
      <c r="E1055" s="3">
        <v>0.56000000000000005</v>
      </c>
      <c r="F1055" s="3">
        <v>0.48</v>
      </c>
      <c r="G1055" s="3" t="s">
        <v>283</v>
      </c>
      <c r="H1055" s="2">
        <v>1210</v>
      </c>
      <c r="I1055" s="3" t="s">
        <v>30</v>
      </c>
      <c r="J1055" s="2">
        <v>1210</v>
      </c>
      <c r="K1055" s="3" t="s">
        <v>285</v>
      </c>
      <c r="L1055" s="2">
        <v>92</v>
      </c>
      <c r="M1055" s="3">
        <v>0.30791077027140112</v>
      </c>
      <c r="N1055" s="3">
        <v>1241.0614992459657</v>
      </c>
      <c r="O1055" s="3">
        <v>2.8915789330785882</v>
      </c>
      <c r="P1055" s="3">
        <v>1</v>
      </c>
      <c r="Q1055" s="3">
        <f t="shared" si="74"/>
        <v>2.8915789330785882</v>
      </c>
      <c r="R1055" s="4">
        <f t="shared" si="76"/>
        <v>2.8915789330785882</v>
      </c>
      <c r="S1055" s="3">
        <v>0.45752672372919689</v>
      </c>
      <c r="T1055" s="3">
        <v>1</v>
      </c>
      <c r="U1055" s="3">
        <f t="shared" si="75"/>
        <v>0.45752672372919689</v>
      </c>
      <c r="V1055" s="3">
        <f t="shared" si="77"/>
        <v>0.45752672372919689</v>
      </c>
    </row>
    <row r="1056" spans="1:22" x14ac:dyDescent="0.25">
      <c r="A1056" s="3" t="s">
        <v>158</v>
      </c>
      <c r="B1056" s="3" t="s">
        <v>351</v>
      </c>
      <c r="C1056" s="3" t="s">
        <v>352</v>
      </c>
      <c r="D1056" s="3" t="s">
        <v>353</v>
      </c>
      <c r="E1056" s="3">
        <v>0.36</v>
      </c>
      <c r="F1056" s="3">
        <v>0.57999999999999996</v>
      </c>
      <c r="G1056" s="3" t="s">
        <v>283</v>
      </c>
      <c r="H1056" s="2">
        <v>1210</v>
      </c>
      <c r="I1056" s="3" t="s">
        <v>30</v>
      </c>
      <c r="J1056" s="2">
        <v>1210</v>
      </c>
      <c r="K1056" s="3" t="s">
        <v>355</v>
      </c>
      <c r="L1056" s="2">
        <v>43</v>
      </c>
      <c r="M1056" s="3">
        <v>7.9370975791727361</v>
      </c>
      <c r="N1056" s="3">
        <v>30343.922608574656</v>
      </c>
      <c r="O1056" s="3">
        <v>82.308670959449145</v>
      </c>
      <c r="P1056" s="3">
        <v>1</v>
      </c>
      <c r="Q1056" s="3">
        <f t="shared" si="74"/>
        <v>82.308670959449145</v>
      </c>
      <c r="R1056" s="4">
        <f t="shared" si="76"/>
        <v>82.308670959449145</v>
      </c>
      <c r="S1056" s="3">
        <v>12.999854375402137</v>
      </c>
      <c r="T1056" s="3">
        <v>1</v>
      </c>
      <c r="U1056" s="3">
        <f t="shared" si="75"/>
        <v>12.999854375402137</v>
      </c>
      <c r="V1056" s="3">
        <f t="shared" si="77"/>
        <v>12.999854375402137</v>
      </c>
    </row>
    <row r="1057" spans="1:22" x14ac:dyDescent="0.25">
      <c r="A1057" s="3" t="s">
        <v>158</v>
      </c>
      <c r="B1057" s="3" t="s">
        <v>8</v>
      </c>
      <c r="C1057" s="3" t="s">
        <v>9</v>
      </c>
      <c r="D1057" s="3" t="s">
        <v>10</v>
      </c>
      <c r="E1057" s="3">
        <v>0.56000000000000005</v>
      </c>
      <c r="F1057" s="3">
        <v>0.48</v>
      </c>
      <c r="G1057" s="3" t="s">
        <v>59</v>
      </c>
      <c r="H1057" s="2">
        <v>1210</v>
      </c>
      <c r="I1057" s="3" t="s">
        <v>30</v>
      </c>
      <c r="J1057" s="2">
        <v>1210</v>
      </c>
      <c r="K1057" s="3" t="s">
        <v>62</v>
      </c>
      <c r="L1057" s="2">
        <v>5</v>
      </c>
      <c r="M1057" s="3">
        <v>1.1170269321409986E-3</v>
      </c>
      <c r="N1057" s="3">
        <v>4.1276304183110719</v>
      </c>
      <c r="O1057" s="3">
        <v>9.3334499861485402E-3</v>
      </c>
      <c r="P1057" s="3">
        <v>1</v>
      </c>
      <c r="Q1057" s="3">
        <f t="shared" si="74"/>
        <v>9.3334499861485402E-3</v>
      </c>
      <c r="R1057" s="4">
        <f t="shared" si="76"/>
        <v>9.3334499861485402E-3</v>
      </c>
      <c r="S1057" s="3">
        <v>1.2831678455478834E-3</v>
      </c>
      <c r="T1057" s="3">
        <v>1</v>
      </c>
      <c r="U1057" s="3">
        <f t="shared" si="75"/>
        <v>1.2831678455478834E-3</v>
      </c>
      <c r="V1057" s="3">
        <f t="shared" si="77"/>
        <v>1.2831678455478834E-3</v>
      </c>
    </row>
    <row r="1058" spans="1:22" x14ac:dyDescent="0.25">
      <c r="A1058" s="3" t="s">
        <v>158</v>
      </c>
      <c r="B1058" s="3" t="s">
        <v>8</v>
      </c>
      <c r="C1058" s="3" t="s">
        <v>9</v>
      </c>
      <c r="D1058" s="3" t="s">
        <v>197</v>
      </c>
      <c r="E1058" s="3">
        <v>0.56000000000000005</v>
      </c>
      <c r="F1058" s="3">
        <v>0.48</v>
      </c>
      <c r="G1058" s="3" t="s">
        <v>59</v>
      </c>
      <c r="H1058" s="2">
        <v>1210</v>
      </c>
      <c r="I1058" s="3" t="s">
        <v>30</v>
      </c>
      <c r="J1058" s="2">
        <v>1210</v>
      </c>
      <c r="K1058" s="3" t="s">
        <v>62</v>
      </c>
      <c r="L1058" s="2">
        <v>83</v>
      </c>
      <c r="M1058" s="3">
        <v>0.19220740032784314</v>
      </c>
      <c r="N1058" s="3">
        <v>662.0693610506994</v>
      </c>
      <c r="O1058" s="3">
        <v>1.5231766751227778</v>
      </c>
      <c r="P1058" s="3">
        <v>1</v>
      </c>
      <c r="Q1058" s="3">
        <f t="shared" si="74"/>
        <v>1.5231766751227778</v>
      </c>
      <c r="R1058" s="4">
        <f t="shared" si="76"/>
        <v>1.5231766751227778</v>
      </c>
      <c r="S1058" s="3">
        <v>0.22102154246002467</v>
      </c>
      <c r="T1058" s="3">
        <v>1</v>
      </c>
      <c r="U1058" s="3">
        <f t="shared" si="75"/>
        <v>0.22102154246002467</v>
      </c>
      <c r="V1058" s="3">
        <f t="shared" si="77"/>
        <v>0.22102154246002467</v>
      </c>
    </row>
    <row r="1059" spans="1:22" x14ac:dyDescent="0.25">
      <c r="A1059" s="3" t="s">
        <v>158</v>
      </c>
      <c r="B1059" s="3" t="s">
        <v>310</v>
      </c>
      <c r="C1059" s="3" t="s">
        <v>9</v>
      </c>
      <c r="D1059" s="3" t="s">
        <v>197</v>
      </c>
      <c r="E1059" s="3">
        <v>0.56000000000000005</v>
      </c>
      <c r="F1059" s="3">
        <v>0.48</v>
      </c>
      <c r="G1059" s="3" t="s">
        <v>59</v>
      </c>
      <c r="H1059" s="2">
        <v>1210</v>
      </c>
      <c r="I1059" s="3" t="s">
        <v>30</v>
      </c>
      <c r="J1059" s="2">
        <v>1210</v>
      </c>
      <c r="K1059" s="3" t="s">
        <v>62</v>
      </c>
      <c r="L1059" s="2">
        <v>107</v>
      </c>
      <c r="M1059" s="3">
        <v>0.87955568929575079</v>
      </c>
      <c r="N1059" s="3">
        <v>2465.1583506668458</v>
      </c>
      <c r="O1059" s="3">
        <v>5.8763214829255093</v>
      </c>
      <c r="P1059" s="3">
        <v>1</v>
      </c>
      <c r="Q1059" s="3">
        <f t="shared" si="74"/>
        <v>5.8763214829255093</v>
      </c>
      <c r="R1059" s="4">
        <f t="shared" si="76"/>
        <v>5.8763214829255093</v>
      </c>
      <c r="S1059" s="3">
        <v>0.82546906071523474</v>
      </c>
      <c r="T1059" s="3">
        <v>1</v>
      </c>
      <c r="U1059" s="3">
        <f t="shared" si="75"/>
        <v>0.82546906071523474</v>
      </c>
      <c r="V1059" s="3">
        <f t="shared" si="77"/>
        <v>0.82546906071523474</v>
      </c>
    </row>
    <row r="1060" spans="1:22" x14ac:dyDescent="0.25">
      <c r="A1060" s="3" t="s">
        <v>158</v>
      </c>
      <c r="B1060" s="3" t="s">
        <v>8</v>
      </c>
      <c r="C1060" s="3" t="s">
        <v>9</v>
      </c>
      <c r="D1060" s="3" t="s">
        <v>197</v>
      </c>
      <c r="E1060" s="3">
        <v>0.56000000000000005</v>
      </c>
      <c r="F1060" s="3">
        <v>0.48</v>
      </c>
      <c r="G1060" s="3" t="s">
        <v>59</v>
      </c>
      <c r="H1060" s="2">
        <v>1210</v>
      </c>
      <c r="I1060" s="3" t="s">
        <v>30</v>
      </c>
      <c r="J1060" s="2">
        <v>1210</v>
      </c>
      <c r="K1060" s="3" t="s">
        <v>187</v>
      </c>
      <c r="L1060" s="2">
        <v>59</v>
      </c>
      <c r="M1060" s="3">
        <v>0.64132178105977267</v>
      </c>
      <c r="N1060" s="3">
        <v>2644.2127603266044</v>
      </c>
      <c r="O1060" s="3">
        <v>5.9242199649627256</v>
      </c>
      <c r="P1060" s="3">
        <f>1-0.712</f>
        <v>0.28800000000000003</v>
      </c>
      <c r="Q1060" s="3">
        <f t="shared" si="74"/>
        <v>1.7061753499092651</v>
      </c>
      <c r="R1060" s="4">
        <f t="shared" si="76"/>
        <v>1.7061753499092651</v>
      </c>
      <c r="S1060" s="3">
        <v>0.81538609365960302</v>
      </c>
      <c r="T1060" s="3">
        <f>1-0.531</f>
        <v>0.46899999999999997</v>
      </c>
      <c r="U1060" s="3">
        <f t="shared" si="75"/>
        <v>0.38241607792635379</v>
      </c>
      <c r="V1060" s="3">
        <f t="shared" si="77"/>
        <v>0.38241607792635379</v>
      </c>
    </row>
    <row r="1061" spans="1:22" x14ac:dyDescent="0.25">
      <c r="A1061" s="3" t="s">
        <v>158</v>
      </c>
      <c r="B1061" s="3" t="s">
        <v>8</v>
      </c>
      <c r="C1061" s="3" t="s">
        <v>9</v>
      </c>
      <c r="D1061" s="3" t="s">
        <v>197</v>
      </c>
      <c r="E1061" s="3">
        <v>0.56000000000000005</v>
      </c>
      <c r="F1061" s="3">
        <v>0.48</v>
      </c>
      <c r="G1061" s="3" t="s">
        <v>59</v>
      </c>
      <c r="H1061" s="2">
        <v>1210</v>
      </c>
      <c r="I1061" s="3" t="s">
        <v>30</v>
      </c>
      <c r="J1061" s="2">
        <v>1210</v>
      </c>
      <c r="K1061" s="3" t="s">
        <v>188</v>
      </c>
      <c r="L1061" s="2">
        <v>11</v>
      </c>
      <c r="M1061" s="3">
        <v>0.38548123304890058</v>
      </c>
      <c r="N1061" s="3">
        <v>1544.0210696190898</v>
      </c>
      <c r="O1061" s="3">
        <v>3.6300292386296058</v>
      </c>
      <c r="P1061" s="3">
        <f>1-0.712</f>
        <v>0.28800000000000003</v>
      </c>
      <c r="Q1061" s="3">
        <f t="shared" si="74"/>
        <v>1.0454484207253265</v>
      </c>
      <c r="R1061" s="4">
        <f t="shared" si="76"/>
        <v>1.0454484207253265</v>
      </c>
      <c r="S1061" s="3">
        <v>0.4989657240474345</v>
      </c>
      <c r="T1061" s="3">
        <f>1-0.531</f>
        <v>0.46899999999999997</v>
      </c>
      <c r="U1061" s="3">
        <f t="shared" si="75"/>
        <v>0.23401492457824677</v>
      </c>
      <c r="V1061" s="3">
        <f t="shared" si="77"/>
        <v>0.23401492457824677</v>
      </c>
    </row>
    <row r="1062" spans="1:22" x14ac:dyDescent="0.25">
      <c r="A1062" s="3" t="s">
        <v>158</v>
      </c>
      <c r="B1062" s="3" t="s">
        <v>8</v>
      </c>
      <c r="C1062" s="3" t="s">
        <v>9</v>
      </c>
      <c r="D1062" s="3" t="s">
        <v>197</v>
      </c>
      <c r="E1062" s="3">
        <v>0.56000000000000005</v>
      </c>
      <c r="F1062" s="3">
        <v>0.48</v>
      </c>
      <c r="G1062" s="3" t="s">
        <v>59</v>
      </c>
      <c r="H1062" s="2">
        <v>1210</v>
      </c>
      <c r="I1062" s="3" t="s">
        <v>30</v>
      </c>
      <c r="J1062" s="2">
        <v>1210</v>
      </c>
      <c r="K1062" s="3" t="s">
        <v>200</v>
      </c>
      <c r="L1062" s="2">
        <v>51</v>
      </c>
      <c r="M1062" s="3">
        <v>0.69241901977934939</v>
      </c>
      <c r="N1062" s="3">
        <v>2805.5833261512007</v>
      </c>
      <c r="O1062" s="3">
        <v>6.6205808532826449</v>
      </c>
      <c r="P1062" s="3">
        <v>1</v>
      </c>
      <c r="Q1062" s="3">
        <f t="shared" si="74"/>
        <v>6.6205808532826449</v>
      </c>
      <c r="R1062" s="4">
        <f t="shared" si="76"/>
        <v>6.6205808532826449</v>
      </c>
      <c r="S1062" s="3">
        <v>0.95394332537459259</v>
      </c>
      <c r="T1062" s="3">
        <v>1</v>
      </c>
      <c r="U1062" s="3">
        <f t="shared" si="75"/>
        <v>0.95394332537459259</v>
      </c>
      <c r="V1062" s="3">
        <f t="shared" si="77"/>
        <v>0.95394332537459259</v>
      </c>
    </row>
    <row r="1063" spans="1:22" x14ac:dyDescent="0.25">
      <c r="A1063" s="3" t="s">
        <v>158</v>
      </c>
      <c r="B1063" s="3" t="s">
        <v>8</v>
      </c>
      <c r="C1063" s="3" t="s">
        <v>9</v>
      </c>
      <c r="D1063" s="3" t="s">
        <v>197</v>
      </c>
      <c r="E1063" s="3">
        <v>0.56000000000000005</v>
      </c>
      <c r="F1063" s="3">
        <v>0.48</v>
      </c>
      <c r="G1063" s="3" t="s">
        <v>59</v>
      </c>
      <c r="H1063" s="2">
        <v>1210</v>
      </c>
      <c r="I1063" s="3" t="s">
        <v>30</v>
      </c>
      <c r="J1063" s="2">
        <v>1210</v>
      </c>
      <c r="K1063" s="3" t="s">
        <v>243</v>
      </c>
      <c r="L1063" s="2">
        <v>45</v>
      </c>
      <c r="M1063" s="3">
        <v>0.62171518811202808</v>
      </c>
      <c r="N1063" s="3">
        <v>2703.6547959579461</v>
      </c>
      <c r="O1063" s="3">
        <v>5.79121016918248</v>
      </c>
      <c r="P1063" s="3">
        <f>1-0.712</f>
        <v>0.28800000000000003</v>
      </c>
      <c r="Q1063" s="3">
        <f t="shared" si="74"/>
        <v>1.6678685287245545</v>
      </c>
      <c r="R1063" s="4">
        <f t="shared" si="76"/>
        <v>1.6678685287245545</v>
      </c>
      <c r="S1063" s="3">
        <v>0.80869349816444769</v>
      </c>
      <c r="T1063" s="3">
        <f>1-0.531</f>
        <v>0.46899999999999997</v>
      </c>
      <c r="U1063" s="3">
        <f t="shared" si="75"/>
        <v>0.37927725063912593</v>
      </c>
      <c r="V1063" s="3">
        <f t="shared" si="77"/>
        <v>0.37927725063912593</v>
      </c>
    </row>
    <row r="1064" spans="1:22" x14ac:dyDescent="0.25">
      <c r="A1064" s="3" t="s">
        <v>158</v>
      </c>
      <c r="B1064" s="3" t="s">
        <v>8</v>
      </c>
      <c r="C1064" s="3" t="s">
        <v>9</v>
      </c>
      <c r="D1064" s="3" t="s">
        <v>197</v>
      </c>
      <c r="E1064" s="3">
        <v>0.56000000000000005</v>
      </c>
      <c r="F1064" s="3">
        <v>0.48</v>
      </c>
      <c r="G1064" s="3" t="s">
        <v>59</v>
      </c>
      <c r="H1064" s="2">
        <v>1210</v>
      </c>
      <c r="I1064" s="3" t="s">
        <v>30</v>
      </c>
      <c r="J1064" s="2">
        <v>1210</v>
      </c>
      <c r="K1064" s="3" t="s">
        <v>244</v>
      </c>
      <c r="L1064" s="2">
        <v>35</v>
      </c>
      <c r="M1064" s="3">
        <v>0.19610095023511512</v>
      </c>
      <c r="N1064" s="3">
        <v>731.91839038649789</v>
      </c>
      <c r="O1064" s="3">
        <v>1.833750425603671</v>
      </c>
      <c r="P1064" s="3">
        <v>1</v>
      </c>
      <c r="Q1064" s="3">
        <f t="shared" si="74"/>
        <v>1.833750425603671</v>
      </c>
      <c r="R1064" s="4">
        <f t="shared" si="76"/>
        <v>1.833750425603671</v>
      </c>
      <c r="S1064" s="3">
        <v>0.27288195698587742</v>
      </c>
      <c r="T1064" s="3">
        <v>1</v>
      </c>
      <c r="U1064" s="3">
        <f t="shared" si="75"/>
        <v>0.27288195698587742</v>
      </c>
      <c r="V1064" s="3">
        <f t="shared" si="77"/>
        <v>0.27288195698587742</v>
      </c>
    </row>
    <row r="1065" spans="1:22" x14ac:dyDescent="0.25">
      <c r="A1065" s="3" t="s">
        <v>158</v>
      </c>
      <c r="B1065" s="3" t="s">
        <v>8</v>
      </c>
      <c r="C1065" s="3" t="s">
        <v>9</v>
      </c>
      <c r="D1065" s="3" t="s">
        <v>10</v>
      </c>
      <c r="E1065" s="3">
        <v>0.56000000000000005</v>
      </c>
      <c r="F1065" s="3">
        <v>0.48</v>
      </c>
      <c r="G1065" s="3" t="s">
        <v>59</v>
      </c>
      <c r="H1065" s="2">
        <v>1210</v>
      </c>
      <c r="I1065" s="3" t="s">
        <v>30</v>
      </c>
      <c r="J1065" s="2">
        <v>1210</v>
      </c>
      <c r="K1065" s="3" t="s">
        <v>148</v>
      </c>
      <c r="L1065" s="2">
        <v>19</v>
      </c>
      <c r="M1065" s="3">
        <v>0.44142953586699013</v>
      </c>
      <c r="N1065" s="3">
        <v>1726.6426866769966</v>
      </c>
      <c r="O1065" s="3">
        <v>4.3084933074390337</v>
      </c>
      <c r="P1065" s="3">
        <v>1</v>
      </c>
      <c r="Q1065" s="3">
        <f t="shared" si="74"/>
        <v>4.3084933074390337</v>
      </c>
      <c r="R1065" s="4">
        <f t="shared" si="76"/>
        <v>4.3084933074390337</v>
      </c>
      <c r="S1065" s="3">
        <v>0.6153515563968156</v>
      </c>
      <c r="T1065" s="3">
        <v>1</v>
      </c>
      <c r="U1065" s="3">
        <f t="shared" si="75"/>
        <v>0.6153515563968156</v>
      </c>
      <c r="V1065" s="3">
        <f t="shared" si="77"/>
        <v>0.6153515563968156</v>
      </c>
    </row>
    <row r="1066" spans="1:22" x14ac:dyDescent="0.25">
      <c r="A1066" s="3" t="s">
        <v>158</v>
      </c>
      <c r="B1066" s="3" t="s">
        <v>8</v>
      </c>
      <c r="C1066" s="3" t="s">
        <v>9</v>
      </c>
      <c r="D1066" s="3" t="s">
        <v>197</v>
      </c>
      <c r="E1066" s="3">
        <v>0.56000000000000005</v>
      </c>
      <c r="F1066" s="3">
        <v>0.48</v>
      </c>
      <c r="G1066" s="3" t="s">
        <v>59</v>
      </c>
      <c r="H1066" s="2">
        <v>1210</v>
      </c>
      <c r="I1066" s="3" t="s">
        <v>30</v>
      </c>
      <c r="J1066" s="2">
        <v>1210</v>
      </c>
      <c r="K1066" s="3" t="s">
        <v>160</v>
      </c>
      <c r="L1066" s="2">
        <v>100</v>
      </c>
      <c r="M1066" s="3">
        <v>0.34759424201193556</v>
      </c>
      <c r="N1066" s="3">
        <v>1287.2379411287625</v>
      </c>
      <c r="O1066" s="3">
        <v>3.0317721437603673</v>
      </c>
      <c r="P1066" s="3">
        <v>1</v>
      </c>
      <c r="Q1066" s="3">
        <f t="shared" si="74"/>
        <v>3.0317721437603673</v>
      </c>
      <c r="R1066" s="4">
        <f t="shared" si="76"/>
        <v>3.0317721437603673</v>
      </c>
      <c r="S1066" s="3">
        <v>0.45561589867289976</v>
      </c>
      <c r="T1066" s="3">
        <v>1</v>
      </c>
      <c r="U1066" s="3">
        <f t="shared" si="75"/>
        <v>0.45561589867289976</v>
      </c>
      <c r="V1066" s="3">
        <f t="shared" si="77"/>
        <v>0.45561589867289976</v>
      </c>
    </row>
    <row r="1067" spans="1:22" x14ac:dyDescent="0.25">
      <c r="A1067" s="3" t="s">
        <v>158</v>
      </c>
      <c r="B1067" s="3" t="s">
        <v>8</v>
      </c>
      <c r="C1067" s="3" t="s">
        <v>9</v>
      </c>
      <c r="D1067" s="3" t="s">
        <v>197</v>
      </c>
      <c r="E1067" s="3">
        <v>0.56000000000000005</v>
      </c>
      <c r="F1067" s="3">
        <v>0.48</v>
      </c>
      <c r="G1067" s="3" t="s">
        <v>59</v>
      </c>
      <c r="H1067" s="2">
        <v>1210</v>
      </c>
      <c r="I1067" s="3" t="s">
        <v>30</v>
      </c>
      <c r="J1067" s="2">
        <v>1210</v>
      </c>
      <c r="K1067" s="3" t="s">
        <v>245</v>
      </c>
      <c r="L1067" s="2">
        <v>9</v>
      </c>
      <c r="M1067" s="3">
        <v>2.5938605330091642E-2</v>
      </c>
      <c r="N1067" s="3">
        <v>99.111552833661619</v>
      </c>
      <c r="O1067" s="3">
        <v>0.26547748437385099</v>
      </c>
      <c r="P1067" s="3">
        <v>1</v>
      </c>
      <c r="Q1067" s="3">
        <f t="shared" si="74"/>
        <v>0.26547748437385099</v>
      </c>
      <c r="R1067" s="4">
        <f t="shared" si="76"/>
        <v>0.26547748437385099</v>
      </c>
      <c r="S1067" s="3">
        <v>4.2535488043610646E-2</v>
      </c>
      <c r="T1067" s="3">
        <v>1</v>
      </c>
      <c r="U1067" s="3">
        <f t="shared" si="75"/>
        <v>4.2535488043610646E-2</v>
      </c>
      <c r="V1067" s="3">
        <f t="shared" si="77"/>
        <v>4.2535488043610646E-2</v>
      </c>
    </row>
    <row r="1068" spans="1:22" x14ac:dyDescent="0.25">
      <c r="A1068" s="3" t="s">
        <v>158</v>
      </c>
      <c r="B1068" s="3" t="s">
        <v>8</v>
      </c>
      <c r="C1068" s="3" t="s">
        <v>9</v>
      </c>
      <c r="D1068" s="3" t="s">
        <v>197</v>
      </c>
      <c r="E1068" s="3">
        <v>0.56000000000000005</v>
      </c>
      <c r="F1068" s="3">
        <v>0.48</v>
      </c>
      <c r="G1068" s="3" t="s">
        <v>59</v>
      </c>
      <c r="H1068" s="2">
        <v>1210</v>
      </c>
      <c r="I1068" s="3" t="s">
        <v>30</v>
      </c>
      <c r="J1068" s="2">
        <v>1210</v>
      </c>
      <c r="K1068" s="3" t="s">
        <v>161</v>
      </c>
      <c r="L1068" s="2">
        <v>65</v>
      </c>
      <c r="M1068" s="3">
        <v>0.53931882685496269</v>
      </c>
      <c r="N1068" s="3">
        <v>1680.1655955018375</v>
      </c>
      <c r="O1068" s="3">
        <v>3.9741255320564939</v>
      </c>
      <c r="P1068" s="3">
        <v>1</v>
      </c>
      <c r="Q1068" s="3">
        <f t="shared" si="74"/>
        <v>3.9741255320564939</v>
      </c>
      <c r="R1068" s="4">
        <f t="shared" si="76"/>
        <v>3.9741255320564939</v>
      </c>
      <c r="S1068" s="3">
        <v>0.54808110482959305</v>
      </c>
      <c r="T1068" s="3">
        <v>1</v>
      </c>
      <c r="U1068" s="3">
        <f t="shared" si="75"/>
        <v>0.54808110482959305</v>
      </c>
      <c r="V1068" s="3">
        <f t="shared" si="77"/>
        <v>0.54808110482959305</v>
      </c>
    </row>
    <row r="1069" spans="1:22" x14ac:dyDescent="0.25">
      <c r="A1069" s="3" t="s">
        <v>158</v>
      </c>
      <c r="B1069" s="3" t="s">
        <v>310</v>
      </c>
      <c r="C1069" s="3" t="s">
        <v>9</v>
      </c>
      <c r="D1069" s="3" t="s">
        <v>197</v>
      </c>
      <c r="E1069" s="3">
        <v>0.56000000000000005</v>
      </c>
      <c r="F1069" s="3">
        <v>0.48</v>
      </c>
      <c r="G1069" s="3" t="s">
        <v>59</v>
      </c>
      <c r="H1069" s="2">
        <v>1210</v>
      </c>
      <c r="I1069" s="3" t="s">
        <v>30</v>
      </c>
      <c r="J1069" s="2">
        <v>1210</v>
      </c>
      <c r="K1069" s="3" t="s">
        <v>161</v>
      </c>
      <c r="L1069" s="2">
        <v>58</v>
      </c>
      <c r="M1069" s="3">
        <v>6.5598744344224386E-2</v>
      </c>
      <c r="N1069" s="3">
        <v>257.40095172709323</v>
      </c>
      <c r="O1069" s="3">
        <v>0.60024296919737896</v>
      </c>
      <c r="P1069" s="3">
        <v>1</v>
      </c>
      <c r="Q1069" s="3">
        <f t="shared" si="74"/>
        <v>0.60024296919737896</v>
      </c>
      <c r="R1069" s="4">
        <f t="shared" si="76"/>
        <v>0.60024296919737896</v>
      </c>
      <c r="S1069" s="3">
        <v>8.4487027257024741E-2</v>
      </c>
      <c r="T1069" s="3">
        <v>1</v>
      </c>
      <c r="U1069" s="3">
        <f t="shared" si="75"/>
        <v>8.4487027257024741E-2</v>
      </c>
      <c r="V1069" s="3">
        <f t="shared" si="77"/>
        <v>8.4487027257024741E-2</v>
      </c>
    </row>
    <row r="1070" spans="1:22" x14ac:dyDescent="0.25">
      <c r="A1070" s="3" t="s">
        <v>158</v>
      </c>
      <c r="B1070" s="3" t="s">
        <v>8</v>
      </c>
      <c r="C1070" s="3" t="s">
        <v>9</v>
      </c>
      <c r="D1070" s="3" t="s">
        <v>197</v>
      </c>
      <c r="E1070" s="3">
        <v>0.56000000000000005</v>
      </c>
      <c r="F1070" s="3">
        <v>0.48</v>
      </c>
      <c r="G1070" s="3" t="s">
        <v>59</v>
      </c>
      <c r="H1070" s="2">
        <v>1210</v>
      </c>
      <c r="I1070" s="3" t="s">
        <v>30</v>
      </c>
      <c r="J1070" s="2">
        <v>1210</v>
      </c>
      <c r="K1070" s="3" t="s">
        <v>246</v>
      </c>
      <c r="L1070" s="2">
        <v>3</v>
      </c>
      <c r="M1070" s="3">
        <v>3.7206012656766218E-3</v>
      </c>
      <c r="N1070" s="3">
        <v>16.137648717387194</v>
      </c>
      <c r="O1070" s="3">
        <v>3.44361878344943E-2</v>
      </c>
      <c r="P1070" s="3">
        <f>1-0.712</f>
        <v>0.28800000000000003</v>
      </c>
      <c r="Q1070" s="3">
        <f t="shared" si="74"/>
        <v>9.9176220963343598E-3</v>
      </c>
      <c r="R1070" s="4">
        <f t="shared" si="76"/>
        <v>9.9176220963343598E-3</v>
      </c>
      <c r="S1070" s="3">
        <v>4.778586026469309E-3</v>
      </c>
      <c r="T1070" s="3">
        <f>1-0.531</f>
        <v>0.46899999999999997</v>
      </c>
      <c r="U1070" s="3">
        <f t="shared" si="75"/>
        <v>2.2411568464141057E-3</v>
      </c>
      <c r="V1070" s="3">
        <f t="shared" si="77"/>
        <v>2.2411568464141057E-3</v>
      </c>
    </row>
    <row r="1071" spans="1:22" x14ac:dyDescent="0.25">
      <c r="A1071" s="3" t="s">
        <v>158</v>
      </c>
      <c r="B1071" s="3" t="s">
        <v>351</v>
      </c>
      <c r="C1071" s="3" t="s">
        <v>352</v>
      </c>
      <c r="D1071" s="3" t="s">
        <v>353</v>
      </c>
      <c r="E1071" s="3">
        <v>0.36</v>
      </c>
      <c r="F1071" s="3">
        <v>0.57999999999999996</v>
      </c>
      <c r="G1071" s="3" t="s">
        <v>290</v>
      </c>
      <c r="H1071" s="2">
        <v>1210</v>
      </c>
      <c r="I1071" s="3" t="s">
        <v>30</v>
      </c>
      <c r="J1071" s="2">
        <v>1210</v>
      </c>
      <c r="K1071" s="3" t="s">
        <v>354</v>
      </c>
      <c r="L1071" s="2">
        <v>166</v>
      </c>
      <c r="M1071" s="3">
        <v>19.138211315370622</v>
      </c>
      <c r="N1071" s="3">
        <v>71269.381061837994</v>
      </c>
      <c r="O1071" s="3">
        <v>189.16156985811571</v>
      </c>
      <c r="P1071" s="3">
        <v>1</v>
      </c>
      <c r="Q1071" s="3">
        <f t="shared" si="74"/>
        <v>189.16156985811571</v>
      </c>
      <c r="R1071" s="4">
        <f t="shared" si="76"/>
        <v>189.16156985811571</v>
      </c>
      <c r="S1071" s="3">
        <v>30.986475577271253</v>
      </c>
      <c r="T1071" s="3">
        <v>1</v>
      </c>
      <c r="U1071" s="3">
        <f t="shared" si="75"/>
        <v>30.986475577271253</v>
      </c>
      <c r="V1071" s="3">
        <f t="shared" si="77"/>
        <v>30.986475577271253</v>
      </c>
    </row>
    <row r="1072" spans="1:22" x14ac:dyDescent="0.25">
      <c r="A1072" s="3" t="s">
        <v>158</v>
      </c>
      <c r="B1072" s="3" t="s">
        <v>310</v>
      </c>
      <c r="C1072" s="3" t="s">
        <v>9</v>
      </c>
      <c r="D1072" s="3" t="s">
        <v>197</v>
      </c>
      <c r="E1072" s="3">
        <v>0.56000000000000005</v>
      </c>
      <c r="F1072" s="3">
        <v>0.48</v>
      </c>
      <c r="G1072" s="3" t="s">
        <v>323</v>
      </c>
      <c r="H1072" s="2">
        <v>1210</v>
      </c>
      <c r="I1072" s="3" t="s">
        <v>30</v>
      </c>
      <c r="J1072" s="2">
        <v>1210</v>
      </c>
      <c r="K1072" s="3" t="s">
        <v>319</v>
      </c>
      <c r="L1072" s="2">
        <v>998</v>
      </c>
      <c r="M1072" s="3">
        <v>34.988816032241445</v>
      </c>
      <c r="N1072" s="3">
        <v>121387.42601639162</v>
      </c>
      <c r="O1072" s="3">
        <v>303.10764902199384</v>
      </c>
      <c r="P1072" s="3">
        <v>1</v>
      </c>
      <c r="Q1072" s="3">
        <f t="shared" si="74"/>
        <v>303.10764902199384</v>
      </c>
      <c r="R1072" s="4">
        <f t="shared" si="76"/>
        <v>303.10764902199384</v>
      </c>
      <c r="S1072" s="3">
        <v>42.518142402596922</v>
      </c>
      <c r="T1072" s="3">
        <v>1</v>
      </c>
      <c r="U1072" s="3">
        <f t="shared" si="75"/>
        <v>42.518142402596922</v>
      </c>
      <c r="V1072" s="3">
        <f t="shared" si="77"/>
        <v>42.518142402596922</v>
      </c>
    </row>
    <row r="1073" spans="1:22" x14ac:dyDescent="0.25">
      <c r="A1073" s="3" t="s">
        <v>158</v>
      </c>
      <c r="B1073" s="3" t="s">
        <v>310</v>
      </c>
      <c r="C1073" s="3" t="s">
        <v>9</v>
      </c>
      <c r="D1073" s="3" t="s">
        <v>197</v>
      </c>
      <c r="E1073" s="3">
        <v>0.56000000000000005</v>
      </c>
      <c r="F1073" s="3">
        <v>0.48</v>
      </c>
      <c r="G1073" s="3" t="s">
        <v>323</v>
      </c>
      <c r="H1073" s="2">
        <v>1210</v>
      </c>
      <c r="I1073" s="3" t="s">
        <v>30</v>
      </c>
      <c r="J1073" s="2">
        <v>1210</v>
      </c>
      <c r="K1073" s="3" t="s">
        <v>343</v>
      </c>
      <c r="L1073" s="2">
        <v>1</v>
      </c>
      <c r="M1073" s="3">
        <v>4.0892378990380509E-5</v>
      </c>
      <c r="N1073" s="3">
        <v>0.10291076628470149</v>
      </c>
      <c r="O1073" s="3">
        <v>2.2219483660482165E-4</v>
      </c>
      <c r="P1073" s="3">
        <v>1</v>
      </c>
      <c r="Q1073" s="3">
        <f t="shared" si="74"/>
        <v>2.2219483660482165E-4</v>
      </c>
      <c r="R1073" s="4">
        <f t="shared" si="76"/>
        <v>2.2219483660482165E-4</v>
      </c>
      <c r="S1073" s="3">
        <v>2.6548092462970481E-5</v>
      </c>
      <c r="T1073" s="3">
        <v>1</v>
      </c>
      <c r="U1073" s="3">
        <f t="shared" si="75"/>
        <v>2.6548092462970481E-5</v>
      </c>
      <c r="V1073" s="3">
        <f t="shared" si="77"/>
        <v>2.6548092462970481E-5</v>
      </c>
    </row>
    <row r="1074" spans="1:22" x14ac:dyDescent="0.25">
      <c r="A1074" s="3" t="s">
        <v>158</v>
      </c>
      <c r="B1074" s="3" t="s">
        <v>310</v>
      </c>
      <c r="C1074" s="3" t="s">
        <v>9</v>
      </c>
      <c r="D1074" s="3" t="s">
        <v>197</v>
      </c>
      <c r="E1074" s="3">
        <v>0.56000000000000005</v>
      </c>
      <c r="F1074" s="3">
        <v>0.48</v>
      </c>
      <c r="G1074" s="3" t="s">
        <v>323</v>
      </c>
      <c r="H1074" s="2">
        <v>1210</v>
      </c>
      <c r="I1074" s="3" t="s">
        <v>30</v>
      </c>
      <c r="J1074" s="2">
        <v>1210</v>
      </c>
      <c r="K1074" s="3" t="s">
        <v>324</v>
      </c>
      <c r="L1074" s="2">
        <v>109</v>
      </c>
      <c r="M1074" s="3">
        <v>1.7582751725148227</v>
      </c>
      <c r="N1074" s="3">
        <v>6486.4833271223961</v>
      </c>
      <c r="O1074" s="3">
        <v>16.88839280899192</v>
      </c>
      <c r="P1074" s="3">
        <v>1</v>
      </c>
      <c r="Q1074" s="3">
        <f t="shared" si="74"/>
        <v>16.88839280899192</v>
      </c>
      <c r="R1074" s="4">
        <f t="shared" si="76"/>
        <v>16.88839280899192</v>
      </c>
      <c r="S1074" s="3">
        <v>2.5352881364530733</v>
      </c>
      <c r="T1074" s="3">
        <v>1</v>
      </c>
      <c r="U1074" s="3">
        <f t="shared" si="75"/>
        <v>2.5352881364530733</v>
      </c>
      <c r="V1074" s="3">
        <f t="shared" si="77"/>
        <v>2.5352881364530733</v>
      </c>
    </row>
    <row r="1075" spans="1:22" x14ac:dyDescent="0.25">
      <c r="A1075" s="3" t="s">
        <v>158</v>
      </c>
      <c r="B1075" s="3" t="s">
        <v>89</v>
      </c>
      <c r="C1075" s="3" t="s">
        <v>9</v>
      </c>
      <c r="D1075" s="3" t="s">
        <v>262</v>
      </c>
      <c r="E1075" s="3">
        <v>0.56000000000000005</v>
      </c>
      <c r="F1075" s="3">
        <v>0.48</v>
      </c>
      <c r="G1075" s="3" t="s">
        <v>264</v>
      </c>
      <c r="H1075" s="2">
        <v>1210</v>
      </c>
      <c r="I1075" s="3" t="s">
        <v>30</v>
      </c>
      <c r="J1075" s="2">
        <v>1210</v>
      </c>
      <c r="K1075" s="3" t="s">
        <v>264</v>
      </c>
      <c r="L1075" s="2">
        <v>90858</v>
      </c>
      <c r="M1075" s="3">
        <v>11510.879445171855</v>
      </c>
      <c r="N1075" s="3">
        <v>46468633.373022556</v>
      </c>
      <c r="O1075" s="3">
        <v>107253.47798303557</v>
      </c>
      <c r="P1075" s="3">
        <v>1</v>
      </c>
      <c r="Q1075" s="3">
        <f t="shared" si="74"/>
        <v>107253.47798303557</v>
      </c>
      <c r="R1075" s="4">
        <f t="shared" si="76"/>
        <v>107253.47798303557</v>
      </c>
      <c r="S1075" s="3">
        <v>15653.377997906335</v>
      </c>
      <c r="T1075" s="3">
        <v>1</v>
      </c>
      <c r="U1075" s="3">
        <f t="shared" si="75"/>
        <v>15653.377997906335</v>
      </c>
      <c r="V1075" s="3">
        <f t="shared" si="77"/>
        <v>15653.377997906335</v>
      </c>
    </row>
    <row r="1076" spans="1:22" x14ac:dyDescent="0.25">
      <c r="A1076" s="3" t="s">
        <v>158</v>
      </c>
      <c r="B1076" s="3" t="s">
        <v>310</v>
      </c>
      <c r="C1076" s="3" t="s">
        <v>9</v>
      </c>
      <c r="D1076" s="3" t="s">
        <v>312</v>
      </c>
      <c r="E1076" s="3">
        <v>0.56000000000000005</v>
      </c>
      <c r="F1076" s="3">
        <v>0.48</v>
      </c>
      <c r="G1076" s="3" t="s">
        <v>264</v>
      </c>
      <c r="H1076" s="2">
        <v>1210</v>
      </c>
      <c r="I1076" s="3" t="s">
        <v>30</v>
      </c>
      <c r="J1076" s="2">
        <v>1210</v>
      </c>
      <c r="K1076" s="3" t="s">
        <v>264</v>
      </c>
      <c r="L1076" s="2">
        <v>7018</v>
      </c>
      <c r="M1076" s="3">
        <v>1053.688770601055</v>
      </c>
      <c r="N1076" s="3">
        <v>4101988.5677958778</v>
      </c>
      <c r="O1076" s="3">
        <v>9853.4769273816983</v>
      </c>
      <c r="P1076" s="3">
        <v>1</v>
      </c>
      <c r="Q1076" s="3">
        <f t="shared" si="74"/>
        <v>9853.4769273816983</v>
      </c>
      <c r="R1076" s="4">
        <f t="shared" si="76"/>
        <v>9853.4769273816983</v>
      </c>
      <c r="S1076" s="3">
        <v>1434.0995144476667</v>
      </c>
      <c r="T1076" s="3">
        <v>1</v>
      </c>
      <c r="U1076" s="3">
        <f t="shared" si="75"/>
        <v>1434.0995144476667</v>
      </c>
      <c r="V1076" s="3">
        <f t="shared" si="77"/>
        <v>1434.0995144476667</v>
      </c>
    </row>
    <row r="1077" spans="1:22" x14ac:dyDescent="0.25">
      <c r="A1077" s="3" t="s">
        <v>158</v>
      </c>
      <c r="B1077" s="3" t="s">
        <v>310</v>
      </c>
      <c r="C1077" s="3" t="s">
        <v>9</v>
      </c>
      <c r="D1077" s="3" t="s">
        <v>333</v>
      </c>
      <c r="E1077" s="3">
        <v>0.56000000000000005</v>
      </c>
      <c r="F1077" s="3">
        <v>0.48</v>
      </c>
      <c r="G1077" s="3" t="s">
        <v>264</v>
      </c>
      <c r="H1077" s="2">
        <v>1210</v>
      </c>
      <c r="I1077" s="3" t="s">
        <v>30</v>
      </c>
      <c r="J1077" s="2">
        <v>1210</v>
      </c>
      <c r="K1077" s="3" t="s">
        <v>264</v>
      </c>
      <c r="L1077" s="2">
        <v>841</v>
      </c>
      <c r="M1077" s="3">
        <v>95.872680721855289</v>
      </c>
      <c r="N1077" s="3">
        <v>350268.55161975691</v>
      </c>
      <c r="O1077" s="3">
        <v>864.02490448438175</v>
      </c>
      <c r="P1077" s="3">
        <v>1</v>
      </c>
      <c r="Q1077" s="3">
        <f t="shared" si="74"/>
        <v>864.02490448438175</v>
      </c>
      <c r="R1077" s="4">
        <f t="shared" si="76"/>
        <v>864.02490448438175</v>
      </c>
      <c r="S1077" s="3">
        <v>126.880679455338</v>
      </c>
      <c r="T1077" s="3">
        <v>1</v>
      </c>
      <c r="U1077" s="3">
        <f t="shared" si="75"/>
        <v>126.880679455338</v>
      </c>
      <c r="V1077" s="3">
        <f t="shared" si="77"/>
        <v>126.880679455338</v>
      </c>
    </row>
    <row r="1078" spans="1:22" x14ac:dyDescent="0.25">
      <c r="A1078" s="3" t="s">
        <v>158</v>
      </c>
      <c r="B1078" s="3" t="s">
        <v>310</v>
      </c>
      <c r="C1078" s="3" t="s">
        <v>9</v>
      </c>
      <c r="D1078" s="3" t="s">
        <v>197</v>
      </c>
      <c r="E1078" s="3">
        <v>0.56000000000000005</v>
      </c>
      <c r="F1078" s="3">
        <v>0.48</v>
      </c>
      <c r="G1078" s="3" t="s">
        <v>264</v>
      </c>
      <c r="H1078" s="2">
        <v>1210</v>
      </c>
      <c r="I1078" s="3" t="s">
        <v>30</v>
      </c>
      <c r="J1078" s="2">
        <v>1210</v>
      </c>
      <c r="K1078" s="3" t="s">
        <v>264</v>
      </c>
      <c r="L1078" s="2">
        <v>11221</v>
      </c>
      <c r="M1078" s="3">
        <v>2520.9019651577955</v>
      </c>
      <c r="N1078" s="3">
        <v>9424142.3256980125</v>
      </c>
      <c r="O1078" s="3">
        <v>23998.077505641228</v>
      </c>
      <c r="P1078" s="3">
        <v>1</v>
      </c>
      <c r="Q1078" s="3">
        <f t="shared" si="74"/>
        <v>23998.077505641228</v>
      </c>
      <c r="R1078" s="4">
        <f t="shared" si="76"/>
        <v>23998.077505641228</v>
      </c>
      <c r="S1078" s="3">
        <v>3502.427195617367</v>
      </c>
      <c r="T1078" s="3">
        <v>1</v>
      </c>
      <c r="U1078" s="3">
        <f t="shared" si="75"/>
        <v>3502.427195617367</v>
      </c>
      <c r="V1078" s="3">
        <f t="shared" si="77"/>
        <v>3502.427195617367</v>
      </c>
    </row>
    <row r="1079" spans="1:22" x14ac:dyDescent="0.25">
      <c r="A1079" s="3" t="s">
        <v>158</v>
      </c>
      <c r="B1079" s="3" t="s">
        <v>351</v>
      </c>
      <c r="C1079" s="3" t="s">
        <v>352</v>
      </c>
      <c r="D1079" s="3" t="s">
        <v>353</v>
      </c>
      <c r="E1079" s="3">
        <v>0.36</v>
      </c>
      <c r="F1079" s="3">
        <v>0.57999999999999996</v>
      </c>
      <c r="G1079" s="3" t="s">
        <v>264</v>
      </c>
      <c r="H1079" s="2">
        <v>1210</v>
      </c>
      <c r="I1079" s="3" t="s">
        <v>30</v>
      </c>
      <c r="J1079" s="2">
        <v>1210</v>
      </c>
      <c r="K1079" s="3" t="s">
        <v>264</v>
      </c>
      <c r="L1079" s="2">
        <v>35</v>
      </c>
      <c r="M1079" s="3">
        <v>0.20894340413365364</v>
      </c>
      <c r="N1079" s="3">
        <v>821.86462383907667</v>
      </c>
      <c r="O1079" s="3">
        <v>2.1950070198213254</v>
      </c>
      <c r="P1079" s="3">
        <v>1</v>
      </c>
      <c r="Q1079" s="3">
        <f t="shared" si="74"/>
        <v>2.1950070198213254</v>
      </c>
      <c r="R1079" s="4">
        <f t="shared" ref="R1079:R1110" si="78">Q1079</f>
        <v>2.1950070198213254</v>
      </c>
      <c r="S1079" s="3">
        <v>0.37333158839186154</v>
      </c>
      <c r="T1079" s="3">
        <v>1</v>
      </c>
      <c r="U1079" s="3">
        <f t="shared" si="75"/>
        <v>0.37333158839186154</v>
      </c>
      <c r="V1079" s="3">
        <f t="shared" ref="V1079:V1110" si="79">U1079</f>
        <v>0.37333158839186154</v>
      </c>
    </row>
    <row r="1080" spans="1:22" x14ac:dyDescent="0.25">
      <c r="A1080" s="3" t="s">
        <v>158</v>
      </c>
      <c r="B1080" s="3" t="s">
        <v>89</v>
      </c>
      <c r="C1080" s="3" t="s">
        <v>9</v>
      </c>
      <c r="D1080" s="3" t="s">
        <v>262</v>
      </c>
      <c r="E1080" s="3">
        <v>0.56000000000000005</v>
      </c>
      <c r="F1080" s="3">
        <v>0.48</v>
      </c>
      <c r="G1080" s="3" t="s">
        <v>296</v>
      </c>
      <c r="H1080" s="2">
        <v>1210</v>
      </c>
      <c r="I1080" s="3" t="s">
        <v>30</v>
      </c>
      <c r="J1080" s="2">
        <v>1210</v>
      </c>
      <c r="K1080" s="3" t="s">
        <v>265</v>
      </c>
      <c r="L1080" s="2">
        <v>331</v>
      </c>
      <c r="M1080" s="3">
        <v>3.8419612167775683</v>
      </c>
      <c r="N1080" s="3">
        <v>14702.745812367459</v>
      </c>
      <c r="O1080" s="3">
        <v>33.812514582173009</v>
      </c>
      <c r="P1080" s="3">
        <v>1</v>
      </c>
      <c r="Q1080" s="3">
        <f t="shared" si="74"/>
        <v>33.812514582173009</v>
      </c>
      <c r="R1080" s="4">
        <f t="shared" si="78"/>
        <v>33.812514582173009</v>
      </c>
      <c r="S1080" s="3">
        <v>4.8193880624479926</v>
      </c>
      <c r="T1080" s="3">
        <v>1</v>
      </c>
      <c r="U1080" s="3">
        <f t="shared" si="75"/>
        <v>4.8193880624479926</v>
      </c>
      <c r="V1080" s="3">
        <f t="shared" si="79"/>
        <v>4.8193880624479926</v>
      </c>
    </row>
    <row r="1081" spans="1:22" x14ac:dyDescent="0.25">
      <c r="A1081" s="3" t="s">
        <v>158</v>
      </c>
      <c r="B1081" s="3" t="s">
        <v>310</v>
      </c>
      <c r="C1081" s="3" t="s">
        <v>9</v>
      </c>
      <c r="D1081" s="3" t="s">
        <v>197</v>
      </c>
      <c r="E1081" s="3">
        <v>0.56000000000000005</v>
      </c>
      <c r="F1081" s="3">
        <v>0.48</v>
      </c>
      <c r="G1081" s="3" t="s">
        <v>296</v>
      </c>
      <c r="H1081" s="2">
        <v>1210</v>
      </c>
      <c r="I1081" s="3" t="s">
        <v>30</v>
      </c>
      <c r="J1081" s="2">
        <v>1210</v>
      </c>
      <c r="K1081" s="3" t="s">
        <v>265</v>
      </c>
      <c r="L1081" s="2">
        <v>9</v>
      </c>
      <c r="M1081" s="3">
        <v>7.3801245901083251E-2</v>
      </c>
      <c r="N1081" s="3">
        <v>304.1009534000508</v>
      </c>
      <c r="O1081" s="3">
        <v>0.68676791957560923</v>
      </c>
      <c r="P1081" s="3">
        <v>1</v>
      </c>
      <c r="Q1081" s="3">
        <f t="shared" si="74"/>
        <v>0.68676791957560923</v>
      </c>
      <c r="R1081" s="4">
        <f t="shared" si="78"/>
        <v>0.68676791957560923</v>
      </c>
      <c r="S1081" s="3">
        <v>0.10186379491302933</v>
      </c>
      <c r="T1081" s="3">
        <v>1</v>
      </c>
      <c r="U1081" s="3">
        <f t="shared" si="75"/>
        <v>0.10186379491302933</v>
      </c>
      <c r="V1081" s="3">
        <f t="shared" si="79"/>
        <v>0.10186379491302933</v>
      </c>
    </row>
    <row r="1082" spans="1:22" x14ac:dyDescent="0.25">
      <c r="A1082" s="3" t="s">
        <v>158</v>
      </c>
      <c r="B1082" s="3" t="s">
        <v>8</v>
      </c>
      <c r="C1082" s="3" t="s">
        <v>9</v>
      </c>
      <c r="D1082" s="3" t="s">
        <v>197</v>
      </c>
      <c r="E1082" s="3">
        <v>0.56000000000000005</v>
      </c>
      <c r="F1082" s="3">
        <v>0.48</v>
      </c>
      <c r="G1082" s="3" t="s">
        <v>250</v>
      </c>
      <c r="H1082" s="2">
        <v>1210</v>
      </c>
      <c r="I1082" s="3" t="s">
        <v>30</v>
      </c>
      <c r="J1082" s="2">
        <v>1210</v>
      </c>
      <c r="K1082" s="3" t="s">
        <v>204</v>
      </c>
      <c r="L1082" s="2">
        <v>3</v>
      </c>
      <c r="M1082" s="3">
        <v>3.395016887682583E-2</v>
      </c>
      <c r="N1082" s="3">
        <v>112.95506844100611</v>
      </c>
      <c r="O1082" s="3">
        <v>0.19298662866054897</v>
      </c>
      <c r="P1082" s="3">
        <v>1</v>
      </c>
      <c r="Q1082" s="3">
        <f t="shared" si="74"/>
        <v>0.19298662866054897</v>
      </c>
      <c r="R1082" s="4">
        <f t="shared" si="78"/>
        <v>0.19298662866054897</v>
      </c>
      <c r="S1082" s="3">
        <v>2.5516019564359539E-2</v>
      </c>
      <c r="T1082" s="3">
        <v>1</v>
      </c>
      <c r="U1082" s="3">
        <f t="shared" si="75"/>
        <v>2.5516019564359539E-2</v>
      </c>
      <c r="V1082" s="3">
        <f t="shared" si="79"/>
        <v>2.5516019564359539E-2</v>
      </c>
    </row>
    <row r="1083" spans="1:22" x14ac:dyDescent="0.25">
      <c r="A1083" s="3" t="s">
        <v>158</v>
      </c>
      <c r="B1083" s="3" t="s">
        <v>8</v>
      </c>
      <c r="C1083" s="3" t="s">
        <v>9</v>
      </c>
      <c r="D1083" s="3" t="s">
        <v>197</v>
      </c>
      <c r="E1083" s="3">
        <v>0.56000000000000005</v>
      </c>
      <c r="F1083" s="3">
        <v>0.48</v>
      </c>
      <c r="G1083" s="3" t="s">
        <v>250</v>
      </c>
      <c r="H1083" s="2">
        <v>1210</v>
      </c>
      <c r="I1083" s="3" t="s">
        <v>30</v>
      </c>
      <c r="J1083" s="2">
        <v>1210</v>
      </c>
      <c r="K1083" s="3" t="s">
        <v>205</v>
      </c>
      <c r="L1083" s="2">
        <v>231</v>
      </c>
      <c r="M1083" s="3">
        <v>6.8251329826282374</v>
      </c>
      <c r="N1083" s="3">
        <v>26683.560915174658</v>
      </c>
      <c r="O1083" s="3">
        <v>63.804831371168923</v>
      </c>
      <c r="P1083" s="3">
        <f>1-0.712</f>
        <v>0.28800000000000003</v>
      </c>
      <c r="Q1083" s="3">
        <f t="shared" si="74"/>
        <v>18.375791434896652</v>
      </c>
      <c r="R1083" s="4">
        <f t="shared" si="78"/>
        <v>18.375791434896652</v>
      </c>
      <c r="S1083" s="3">
        <v>9.3692527738474567</v>
      </c>
      <c r="T1083" s="3">
        <f>1-0.531</f>
        <v>0.46899999999999997</v>
      </c>
      <c r="U1083" s="3">
        <f t="shared" si="75"/>
        <v>4.3941795509344566</v>
      </c>
      <c r="V1083" s="3">
        <f t="shared" si="79"/>
        <v>4.3941795509344566</v>
      </c>
    </row>
    <row r="1084" spans="1:22" x14ac:dyDescent="0.25">
      <c r="A1084" s="3" t="s">
        <v>158</v>
      </c>
      <c r="B1084" s="3" t="s">
        <v>8</v>
      </c>
      <c r="C1084" s="3" t="s">
        <v>9</v>
      </c>
      <c r="D1084" s="3" t="s">
        <v>197</v>
      </c>
      <c r="E1084" s="3">
        <v>0.56000000000000005</v>
      </c>
      <c r="F1084" s="3">
        <v>0.48</v>
      </c>
      <c r="G1084" s="3" t="s">
        <v>250</v>
      </c>
      <c r="H1084" s="2">
        <v>1210</v>
      </c>
      <c r="I1084" s="3" t="s">
        <v>30</v>
      </c>
      <c r="J1084" s="2">
        <v>1210</v>
      </c>
      <c r="K1084" s="3" t="s">
        <v>206</v>
      </c>
      <c r="L1084" s="2">
        <v>244</v>
      </c>
      <c r="M1084" s="3">
        <v>2.3538230489723051</v>
      </c>
      <c r="N1084" s="3">
        <v>8081.3099363156061</v>
      </c>
      <c r="O1084" s="3">
        <v>17.557801681005294</v>
      </c>
      <c r="P1084" s="3">
        <f>1-0.712</f>
        <v>0.28800000000000003</v>
      </c>
      <c r="Q1084" s="3">
        <f t="shared" si="74"/>
        <v>5.0566468841295258</v>
      </c>
      <c r="R1084" s="4">
        <f t="shared" si="78"/>
        <v>5.0566468841295258</v>
      </c>
      <c r="S1084" s="3">
        <v>2.7035524909410307</v>
      </c>
      <c r="T1084" s="3">
        <f>1-0.531</f>
        <v>0.46899999999999997</v>
      </c>
      <c r="U1084" s="3">
        <f t="shared" si="75"/>
        <v>1.2679661182513433</v>
      </c>
      <c r="V1084" s="3">
        <f t="shared" si="79"/>
        <v>1.2679661182513433</v>
      </c>
    </row>
    <row r="1085" spans="1:22" x14ac:dyDescent="0.25">
      <c r="A1085" s="3" t="s">
        <v>158</v>
      </c>
      <c r="B1085" s="3" t="s">
        <v>8</v>
      </c>
      <c r="C1085" s="3" t="s">
        <v>9</v>
      </c>
      <c r="D1085" s="3" t="s">
        <v>197</v>
      </c>
      <c r="E1085" s="3">
        <v>0.56000000000000005</v>
      </c>
      <c r="F1085" s="3">
        <v>0.48</v>
      </c>
      <c r="G1085" s="3" t="s">
        <v>250</v>
      </c>
      <c r="H1085" s="2">
        <v>1210</v>
      </c>
      <c r="I1085" s="3" t="s">
        <v>30</v>
      </c>
      <c r="J1085" s="2">
        <v>1210</v>
      </c>
      <c r="K1085" s="3" t="s">
        <v>225</v>
      </c>
      <c r="L1085" s="2">
        <v>338</v>
      </c>
      <c r="M1085" s="3">
        <v>6.1120147727620076</v>
      </c>
      <c r="N1085" s="3">
        <v>23911.695652279792</v>
      </c>
      <c r="O1085" s="3">
        <v>58.191721467025204</v>
      </c>
      <c r="P1085" s="3">
        <v>1</v>
      </c>
      <c r="Q1085" s="3">
        <f t="shared" si="74"/>
        <v>58.191721467025204</v>
      </c>
      <c r="R1085" s="4">
        <f t="shared" si="78"/>
        <v>58.191721467025204</v>
      </c>
      <c r="S1085" s="3">
        <v>8.2307555211274721</v>
      </c>
      <c r="T1085" s="3">
        <v>1</v>
      </c>
      <c r="U1085" s="3">
        <f t="shared" si="75"/>
        <v>8.2307555211274721</v>
      </c>
      <c r="V1085" s="3">
        <f t="shared" si="79"/>
        <v>8.2307555211274721</v>
      </c>
    </row>
    <row r="1086" spans="1:22" x14ac:dyDescent="0.25">
      <c r="A1086" s="3" t="s">
        <v>158</v>
      </c>
      <c r="B1086" s="3" t="s">
        <v>8</v>
      </c>
      <c r="C1086" s="3" t="s">
        <v>9</v>
      </c>
      <c r="D1086" s="3" t="s">
        <v>197</v>
      </c>
      <c r="E1086" s="3">
        <v>0.56000000000000005</v>
      </c>
      <c r="F1086" s="3">
        <v>0.48</v>
      </c>
      <c r="G1086" s="3" t="s">
        <v>250</v>
      </c>
      <c r="H1086" s="2">
        <v>1210</v>
      </c>
      <c r="I1086" s="3" t="s">
        <v>30</v>
      </c>
      <c r="J1086" s="2">
        <v>1210</v>
      </c>
      <c r="K1086" s="3" t="s">
        <v>207</v>
      </c>
      <c r="L1086" s="2">
        <v>3014</v>
      </c>
      <c r="M1086" s="3">
        <v>28.961913948066332</v>
      </c>
      <c r="N1086" s="3">
        <v>114030.80321708873</v>
      </c>
      <c r="O1086" s="3">
        <v>264.0857764697472</v>
      </c>
      <c r="P1086" s="3">
        <f>1-0.712</f>
        <v>0.28800000000000003</v>
      </c>
      <c r="Q1086" s="3">
        <f t="shared" si="74"/>
        <v>76.056703623287206</v>
      </c>
      <c r="R1086" s="4">
        <f t="shared" si="78"/>
        <v>76.056703623287206</v>
      </c>
      <c r="S1086" s="3">
        <v>37.952499779079631</v>
      </c>
      <c r="T1086" s="3">
        <f>1-0.531</f>
        <v>0.46899999999999997</v>
      </c>
      <c r="U1086" s="3">
        <f t="shared" si="75"/>
        <v>17.799722396388347</v>
      </c>
      <c r="V1086" s="3">
        <f t="shared" si="79"/>
        <v>17.799722396388347</v>
      </c>
    </row>
    <row r="1087" spans="1:22" x14ac:dyDescent="0.25">
      <c r="A1087" s="3" t="s">
        <v>158</v>
      </c>
      <c r="B1087" s="3" t="s">
        <v>8</v>
      </c>
      <c r="C1087" s="3" t="s">
        <v>9</v>
      </c>
      <c r="D1087" s="3" t="s">
        <v>197</v>
      </c>
      <c r="E1087" s="3">
        <v>0.56000000000000005</v>
      </c>
      <c r="F1087" s="3">
        <v>0.48</v>
      </c>
      <c r="G1087" s="3" t="s">
        <v>250</v>
      </c>
      <c r="H1087" s="2">
        <v>1210</v>
      </c>
      <c r="I1087" s="3" t="s">
        <v>30</v>
      </c>
      <c r="J1087" s="2">
        <v>1210</v>
      </c>
      <c r="K1087" s="3" t="s">
        <v>208</v>
      </c>
      <c r="L1087" s="2">
        <v>1</v>
      </c>
      <c r="M1087" s="3">
        <v>5.0544119960070676E-3</v>
      </c>
      <c r="N1087" s="3">
        <v>16.934683278042122</v>
      </c>
      <c r="O1087" s="3">
        <v>4.9402851855937333E-2</v>
      </c>
      <c r="P1087" s="3">
        <f>1-0.712</f>
        <v>0.28800000000000003</v>
      </c>
      <c r="Q1087" s="3">
        <f t="shared" si="74"/>
        <v>1.4228021334509953E-2</v>
      </c>
      <c r="R1087" s="4">
        <f t="shared" si="78"/>
        <v>1.4228021334509953E-2</v>
      </c>
      <c r="S1087" s="3">
        <v>7.8980089634943969E-3</v>
      </c>
      <c r="T1087" s="3">
        <f>1-0.531</f>
        <v>0.46899999999999997</v>
      </c>
      <c r="U1087" s="3">
        <f t="shared" si="75"/>
        <v>3.7041662038788717E-3</v>
      </c>
      <c r="V1087" s="3">
        <f t="shared" si="79"/>
        <v>3.7041662038788717E-3</v>
      </c>
    </row>
    <row r="1088" spans="1:22" x14ac:dyDescent="0.25">
      <c r="A1088" s="3" t="s">
        <v>158</v>
      </c>
      <c r="B1088" s="3" t="s">
        <v>8</v>
      </c>
      <c r="C1088" s="3" t="s">
        <v>9</v>
      </c>
      <c r="D1088" s="3" t="s">
        <v>197</v>
      </c>
      <c r="E1088" s="3">
        <v>0.56000000000000005</v>
      </c>
      <c r="F1088" s="3">
        <v>0.48</v>
      </c>
      <c r="G1088" s="3" t="s">
        <v>250</v>
      </c>
      <c r="H1088" s="2">
        <v>1210</v>
      </c>
      <c r="I1088" s="3" t="s">
        <v>30</v>
      </c>
      <c r="J1088" s="2">
        <v>1210</v>
      </c>
      <c r="K1088" s="3" t="s">
        <v>209</v>
      </c>
      <c r="L1088" s="2">
        <v>9</v>
      </c>
      <c r="M1088" s="3">
        <v>9.0898884130967375E-2</v>
      </c>
      <c r="N1088" s="3">
        <v>354.61085765366875</v>
      </c>
      <c r="O1088" s="3">
        <v>0.79096716071748718</v>
      </c>
      <c r="P1088" s="3">
        <v>1</v>
      </c>
      <c r="Q1088" s="3">
        <f t="shared" si="74"/>
        <v>0.79096716071748718</v>
      </c>
      <c r="R1088" s="4">
        <f t="shared" si="78"/>
        <v>0.79096716071748718</v>
      </c>
      <c r="S1088" s="3">
        <v>0.1112317638983847</v>
      </c>
      <c r="T1088" s="3">
        <v>1</v>
      </c>
      <c r="U1088" s="3">
        <f t="shared" si="75"/>
        <v>0.1112317638983847</v>
      </c>
      <c r="V1088" s="3">
        <f t="shared" si="79"/>
        <v>0.1112317638983847</v>
      </c>
    </row>
    <row r="1089" spans="1:22" x14ac:dyDescent="0.25">
      <c r="A1089" s="3" t="s">
        <v>158</v>
      </c>
      <c r="B1089" s="3" t="s">
        <v>310</v>
      </c>
      <c r="C1089" s="3" t="s">
        <v>9</v>
      </c>
      <c r="D1089" s="3" t="s">
        <v>312</v>
      </c>
      <c r="E1089" s="3">
        <v>0.56000000000000005</v>
      </c>
      <c r="F1089" s="3">
        <v>0.48</v>
      </c>
      <c r="G1089" s="3" t="s">
        <v>307</v>
      </c>
      <c r="H1089" s="2">
        <v>1210</v>
      </c>
      <c r="I1089" s="3" t="s">
        <v>30</v>
      </c>
      <c r="J1089" s="2">
        <v>1210</v>
      </c>
      <c r="K1089" s="3" t="s">
        <v>269</v>
      </c>
      <c r="L1089" s="2">
        <v>96</v>
      </c>
      <c r="M1089" s="3">
        <v>4.3693216127296788</v>
      </c>
      <c r="N1089" s="3">
        <v>15613.593800847462</v>
      </c>
      <c r="O1089" s="3">
        <v>38.37853915476169</v>
      </c>
      <c r="P1089" s="3">
        <v>1</v>
      </c>
      <c r="Q1089" s="3">
        <f t="shared" si="74"/>
        <v>38.37853915476169</v>
      </c>
      <c r="R1089" s="4">
        <f t="shared" si="78"/>
        <v>38.37853915476169</v>
      </c>
      <c r="S1089" s="3">
        <v>5.2167449170371523</v>
      </c>
      <c r="T1089" s="3">
        <v>1</v>
      </c>
      <c r="U1089" s="3">
        <f t="shared" si="75"/>
        <v>5.2167449170371523</v>
      </c>
      <c r="V1089" s="3">
        <f t="shared" si="79"/>
        <v>5.2167449170371523</v>
      </c>
    </row>
    <row r="1090" spans="1:22" x14ac:dyDescent="0.25">
      <c r="A1090" s="3" t="s">
        <v>158</v>
      </c>
      <c r="B1090" s="3" t="s">
        <v>310</v>
      </c>
      <c r="C1090" s="3" t="s">
        <v>9</v>
      </c>
      <c r="D1090" s="3" t="s">
        <v>197</v>
      </c>
      <c r="E1090" s="3">
        <v>0.56000000000000005</v>
      </c>
      <c r="F1090" s="3">
        <v>0.48</v>
      </c>
      <c r="G1090" s="3" t="s">
        <v>307</v>
      </c>
      <c r="H1090" s="2">
        <v>1210</v>
      </c>
      <c r="I1090" s="3" t="s">
        <v>30</v>
      </c>
      <c r="J1090" s="2">
        <v>1210</v>
      </c>
      <c r="K1090" s="3" t="s">
        <v>269</v>
      </c>
      <c r="L1090" s="2">
        <v>18</v>
      </c>
      <c r="M1090" s="3">
        <v>1.1502477361882661</v>
      </c>
      <c r="N1090" s="3">
        <v>4585.3171065324977</v>
      </c>
      <c r="O1090" s="3">
        <v>11.444274803280843</v>
      </c>
      <c r="P1090" s="3">
        <v>1</v>
      </c>
      <c r="Q1090" s="3">
        <f t="shared" ref="Q1090:Q1153" si="80">O1090*P1090</f>
        <v>11.444274803280843</v>
      </c>
      <c r="R1090" s="4">
        <f t="shared" si="78"/>
        <v>11.444274803280843</v>
      </c>
      <c r="S1090" s="3">
        <v>1.6472238684115879</v>
      </c>
      <c r="T1090" s="3">
        <v>1</v>
      </c>
      <c r="U1090" s="3">
        <f t="shared" ref="U1090:U1153" si="81">S1090*T1090</f>
        <v>1.6472238684115879</v>
      </c>
      <c r="V1090" s="3">
        <f t="shared" si="79"/>
        <v>1.6472238684115879</v>
      </c>
    </row>
    <row r="1091" spans="1:22" x14ac:dyDescent="0.25">
      <c r="A1091" s="3" t="s">
        <v>158</v>
      </c>
      <c r="B1091" s="3" t="s">
        <v>310</v>
      </c>
      <c r="C1091" s="3" t="s">
        <v>9</v>
      </c>
      <c r="D1091" s="3" t="s">
        <v>312</v>
      </c>
      <c r="E1091" s="3">
        <v>0.56000000000000005</v>
      </c>
      <c r="F1091" s="3">
        <v>0.48</v>
      </c>
      <c r="G1091" s="3" t="s">
        <v>307</v>
      </c>
      <c r="H1091" s="2">
        <v>1210</v>
      </c>
      <c r="I1091" s="3" t="s">
        <v>30</v>
      </c>
      <c r="J1091" s="2">
        <v>1210</v>
      </c>
      <c r="K1091" s="3" t="s">
        <v>327</v>
      </c>
      <c r="L1091" s="2">
        <v>10</v>
      </c>
      <c r="M1091" s="3">
        <v>1.3783478588604455E-2</v>
      </c>
      <c r="N1091" s="3">
        <v>48.96515192652366</v>
      </c>
      <c r="O1091" s="3">
        <v>0.12837155569306169</v>
      </c>
      <c r="P1091" s="3">
        <v>1</v>
      </c>
      <c r="Q1091" s="3">
        <f t="shared" si="80"/>
        <v>0.12837155569306169</v>
      </c>
      <c r="R1091" s="4">
        <f t="shared" si="78"/>
        <v>0.12837155569306169</v>
      </c>
      <c r="S1091" s="3">
        <v>1.6802004264964046E-2</v>
      </c>
      <c r="T1091" s="3">
        <v>1</v>
      </c>
      <c r="U1091" s="3">
        <f t="shared" si="81"/>
        <v>1.6802004264964046E-2</v>
      </c>
      <c r="V1091" s="3">
        <f t="shared" si="79"/>
        <v>1.6802004264964046E-2</v>
      </c>
    </row>
    <row r="1092" spans="1:22" x14ac:dyDescent="0.25">
      <c r="A1092" s="3" t="s">
        <v>158</v>
      </c>
      <c r="B1092" s="3" t="s">
        <v>310</v>
      </c>
      <c r="C1092" s="3" t="s">
        <v>9</v>
      </c>
      <c r="D1092" s="3" t="s">
        <v>312</v>
      </c>
      <c r="E1092" s="3">
        <v>0.56000000000000005</v>
      </c>
      <c r="F1092" s="3">
        <v>0.48</v>
      </c>
      <c r="G1092" s="3" t="s">
        <v>307</v>
      </c>
      <c r="H1092" s="2">
        <v>1210</v>
      </c>
      <c r="I1092" s="3" t="s">
        <v>30</v>
      </c>
      <c r="J1092" s="2">
        <v>1210</v>
      </c>
      <c r="K1092" s="3" t="s">
        <v>313</v>
      </c>
      <c r="L1092" s="2">
        <v>83</v>
      </c>
      <c r="M1092" s="3">
        <v>5.9322966419025516</v>
      </c>
      <c r="N1092" s="3">
        <v>22717.715362734521</v>
      </c>
      <c r="O1092" s="3">
        <v>48.664032639839775</v>
      </c>
      <c r="P1092" s="3">
        <v>1</v>
      </c>
      <c r="Q1092" s="3">
        <f t="shared" si="80"/>
        <v>48.664032639839775</v>
      </c>
      <c r="R1092" s="4">
        <f t="shared" si="78"/>
        <v>48.664032639839775</v>
      </c>
      <c r="S1092" s="3">
        <v>6.6274384852127071</v>
      </c>
      <c r="T1092" s="3">
        <v>1</v>
      </c>
      <c r="U1092" s="3">
        <f t="shared" si="81"/>
        <v>6.6274384852127071</v>
      </c>
      <c r="V1092" s="3">
        <f t="shared" si="79"/>
        <v>6.6274384852127071</v>
      </c>
    </row>
    <row r="1093" spans="1:22" x14ac:dyDescent="0.25">
      <c r="A1093" s="3" t="s">
        <v>158</v>
      </c>
      <c r="B1093" s="3" t="s">
        <v>310</v>
      </c>
      <c r="C1093" s="3" t="s">
        <v>9</v>
      </c>
      <c r="D1093" s="3" t="s">
        <v>197</v>
      </c>
      <c r="E1093" s="3">
        <v>0.56000000000000005</v>
      </c>
      <c r="F1093" s="3">
        <v>0.48</v>
      </c>
      <c r="G1093" s="3" t="s">
        <v>307</v>
      </c>
      <c r="H1093" s="2">
        <v>1210</v>
      </c>
      <c r="I1093" s="3" t="s">
        <v>30</v>
      </c>
      <c r="J1093" s="2">
        <v>1210</v>
      </c>
      <c r="K1093" s="3" t="s">
        <v>313</v>
      </c>
      <c r="L1093" s="2">
        <v>4</v>
      </c>
      <c r="M1093" s="3">
        <v>1.0871402353797997E-2</v>
      </c>
      <c r="N1093" s="3">
        <v>39.299800618910602</v>
      </c>
      <c r="O1093" s="3">
        <v>0.10069721331490535</v>
      </c>
      <c r="P1093" s="3">
        <v>1</v>
      </c>
      <c r="Q1093" s="3">
        <f t="shared" si="80"/>
        <v>0.10069721331490535</v>
      </c>
      <c r="R1093" s="4">
        <f t="shared" si="78"/>
        <v>0.10069721331490535</v>
      </c>
      <c r="S1093" s="3">
        <v>1.3976273407314579E-2</v>
      </c>
      <c r="T1093" s="3">
        <v>1</v>
      </c>
      <c r="U1093" s="3">
        <f t="shared" si="81"/>
        <v>1.3976273407314579E-2</v>
      </c>
      <c r="V1093" s="3">
        <f t="shared" si="79"/>
        <v>1.3976273407314579E-2</v>
      </c>
    </row>
    <row r="1094" spans="1:22" x14ac:dyDescent="0.25">
      <c r="A1094" s="3" t="s">
        <v>158</v>
      </c>
      <c r="B1094" s="3" t="s">
        <v>310</v>
      </c>
      <c r="C1094" s="3" t="s">
        <v>9</v>
      </c>
      <c r="D1094" s="3" t="s">
        <v>197</v>
      </c>
      <c r="E1094" s="3">
        <v>0.56000000000000005</v>
      </c>
      <c r="F1094" s="3">
        <v>0.48</v>
      </c>
      <c r="G1094" s="3" t="s">
        <v>307</v>
      </c>
      <c r="H1094" s="2">
        <v>1210</v>
      </c>
      <c r="I1094" s="3" t="s">
        <v>30</v>
      </c>
      <c r="J1094" s="2">
        <v>1210</v>
      </c>
      <c r="K1094" s="3" t="s">
        <v>349</v>
      </c>
      <c r="L1094" s="2">
        <v>1</v>
      </c>
      <c r="M1094" s="3">
        <v>4.1745367860341435E-3</v>
      </c>
      <c r="N1094" s="3">
        <v>17.186024411381119</v>
      </c>
      <c r="O1094" s="3">
        <v>3.8794873557539626E-2</v>
      </c>
      <c r="P1094" s="3">
        <v>1</v>
      </c>
      <c r="Q1094" s="3">
        <f t="shared" si="80"/>
        <v>3.8794873557539626E-2</v>
      </c>
      <c r="R1094" s="4">
        <f t="shared" si="78"/>
        <v>3.8794873557539626E-2</v>
      </c>
      <c r="S1094" s="3">
        <v>5.5120352427590578E-3</v>
      </c>
      <c r="T1094" s="3">
        <v>1</v>
      </c>
      <c r="U1094" s="3">
        <f t="shared" si="81"/>
        <v>5.5120352427590578E-3</v>
      </c>
      <c r="V1094" s="3">
        <f t="shared" si="79"/>
        <v>5.5120352427590578E-3</v>
      </c>
    </row>
    <row r="1095" spans="1:22" x14ac:dyDescent="0.25">
      <c r="A1095" s="3" t="s">
        <v>158</v>
      </c>
      <c r="B1095" s="3" t="s">
        <v>89</v>
      </c>
      <c r="C1095" s="3" t="s">
        <v>9</v>
      </c>
      <c r="D1095" s="3" t="s">
        <v>262</v>
      </c>
      <c r="E1095" s="3">
        <v>0.56000000000000005</v>
      </c>
      <c r="F1095" s="3">
        <v>0.48</v>
      </c>
      <c r="G1095" s="3" t="s">
        <v>272</v>
      </c>
      <c r="H1095" s="2">
        <v>1210</v>
      </c>
      <c r="I1095" s="3" t="s">
        <v>30</v>
      </c>
      <c r="J1095" s="2">
        <v>1210</v>
      </c>
      <c r="K1095" s="3" t="s">
        <v>272</v>
      </c>
      <c r="L1095" s="2">
        <v>17</v>
      </c>
      <c r="M1095" s="3">
        <v>0.1951015196783108</v>
      </c>
      <c r="N1095" s="3">
        <v>768.1082270931729</v>
      </c>
      <c r="O1095" s="3">
        <v>1.9495055981278413</v>
      </c>
      <c r="P1095" s="3">
        <v>1</v>
      </c>
      <c r="Q1095" s="3">
        <f t="shared" si="80"/>
        <v>1.9495055981278413</v>
      </c>
      <c r="R1095" s="4">
        <f t="shared" si="78"/>
        <v>1.9495055981278413</v>
      </c>
      <c r="S1095" s="3">
        <v>0.30125372271513823</v>
      </c>
      <c r="T1095" s="3">
        <v>1</v>
      </c>
      <c r="U1095" s="3">
        <f t="shared" si="81"/>
        <v>0.30125372271513823</v>
      </c>
      <c r="V1095" s="3">
        <f t="shared" si="79"/>
        <v>0.30125372271513823</v>
      </c>
    </row>
    <row r="1096" spans="1:22" x14ac:dyDescent="0.25">
      <c r="A1096" s="3" t="s">
        <v>158</v>
      </c>
      <c r="B1096" s="3" t="s">
        <v>351</v>
      </c>
      <c r="C1096" s="3" t="s">
        <v>352</v>
      </c>
      <c r="D1096" s="3" t="s">
        <v>353</v>
      </c>
      <c r="E1096" s="3">
        <v>0.36</v>
      </c>
      <c r="F1096" s="3">
        <v>0.57999999999999996</v>
      </c>
      <c r="G1096" s="3" t="s">
        <v>272</v>
      </c>
      <c r="H1096" s="2">
        <v>1210</v>
      </c>
      <c r="I1096" s="3" t="s">
        <v>30</v>
      </c>
      <c r="J1096" s="2">
        <v>1210</v>
      </c>
      <c r="K1096" s="3" t="s">
        <v>272</v>
      </c>
      <c r="L1096" s="2">
        <v>5401</v>
      </c>
      <c r="M1096" s="3">
        <v>1152.4908368947476</v>
      </c>
      <c r="N1096" s="3">
        <v>4477840.3447727617</v>
      </c>
      <c r="O1096" s="3">
        <v>12054.872041825003</v>
      </c>
      <c r="P1096" s="3">
        <v>1</v>
      </c>
      <c r="Q1096" s="3">
        <f t="shared" si="80"/>
        <v>12054.872041825003</v>
      </c>
      <c r="R1096" s="4">
        <f t="shared" si="78"/>
        <v>12054.872041825003</v>
      </c>
      <c r="S1096" s="3">
        <v>2036.7273904266133</v>
      </c>
      <c r="T1096" s="3">
        <v>1</v>
      </c>
      <c r="U1096" s="3">
        <f t="shared" si="81"/>
        <v>2036.7273904266133</v>
      </c>
      <c r="V1096" s="3">
        <f t="shared" si="79"/>
        <v>2036.7273904266133</v>
      </c>
    </row>
    <row r="1097" spans="1:22" x14ac:dyDescent="0.25">
      <c r="A1097" s="3" t="s">
        <v>158</v>
      </c>
      <c r="B1097" s="3" t="s">
        <v>351</v>
      </c>
      <c r="C1097" s="3" t="s">
        <v>352</v>
      </c>
      <c r="D1097" s="3" t="s">
        <v>353</v>
      </c>
      <c r="E1097" s="3">
        <v>0.36</v>
      </c>
      <c r="F1097" s="3">
        <v>0.57999999999999996</v>
      </c>
      <c r="G1097" s="3" t="s">
        <v>360</v>
      </c>
      <c r="H1097" s="2">
        <v>1210</v>
      </c>
      <c r="I1097" s="3" t="s">
        <v>30</v>
      </c>
      <c r="J1097" s="2">
        <v>1210</v>
      </c>
      <c r="K1097" s="3" t="s">
        <v>361</v>
      </c>
      <c r="L1097" s="2">
        <v>293</v>
      </c>
      <c r="M1097" s="3">
        <v>33.005455459521585</v>
      </c>
      <c r="N1097" s="3">
        <v>129716.77895855854</v>
      </c>
      <c r="O1097" s="3">
        <v>342.3921669247967</v>
      </c>
      <c r="P1097" s="3">
        <v>1</v>
      </c>
      <c r="Q1097" s="3">
        <f t="shared" si="80"/>
        <v>342.3921669247967</v>
      </c>
      <c r="R1097" s="4">
        <f t="shared" si="78"/>
        <v>342.3921669247967</v>
      </c>
      <c r="S1097" s="3">
        <v>57.194004838320673</v>
      </c>
      <c r="T1097" s="3">
        <v>1</v>
      </c>
      <c r="U1097" s="3">
        <f t="shared" si="81"/>
        <v>57.194004838320673</v>
      </c>
      <c r="V1097" s="3">
        <f t="shared" si="79"/>
        <v>57.194004838320673</v>
      </c>
    </row>
    <row r="1098" spans="1:22" x14ac:dyDescent="0.25">
      <c r="A1098" s="3" t="s">
        <v>158</v>
      </c>
      <c r="B1098" s="3" t="s">
        <v>8</v>
      </c>
      <c r="C1098" s="3" t="s">
        <v>9</v>
      </c>
      <c r="D1098" s="3" t="s">
        <v>197</v>
      </c>
      <c r="E1098" s="3">
        <v>0.56000000000000005</v>
      </c>
      <c r="F1098" s="3">
        <v>0.48</v>
      </c>
      <c r="G1098" s="3" t="s">
        <v>255</v>
      </c>
      <c r="H1098" s="2">
        <v>1210</v>
      </c>
      <c r="I1098" s="3" t="s">
        <v>30</v>
      </c>
      <c r="J1098" s="2">
        <v>1210</v>
      </c>
      <c r="K1098" s="3" t="s">
        <v>256</v>
      </c>
      <c r="L1098" s="2">
        <v>3845</v>
      </c>
      <c r="M1098" s="3">
        <v>387.91157482962876</v>
      </c>
      <c r="N1098" s="3">
        <v>1423104.7877821208</v>
      </c>
      <c r="O1098" s="3">
        <v>3551.2298636290348</v>
      </c>
      <c r="P1098" s="3">
        <v>1</v>
      </c>
      <c r="Q1098" s="3">
        <f t="shared" si="80"/>
        <v>3551.2298636290348</v>
      </c>
      <c r="R1098" s="4">
        <f t="shared" si="78"/>
        <v>3551.2298636290348</v>
      </c>
      <c r="S1098" s="3">
        <v>524.26965981196645</v>
      </c>
      <c r="T1098" s="3">
        <v>1</v>
      </c>
      <c r="U1098" s="3">
        <f t="shared" si="81"/>
        <v>524.26965981196645</v>
      </c>
      <c r="V1098" s="3">
        <f t="shared" si="79"/>
        <v>524.26965981196645</v>
      </c>
    </row>
    <row r="1099" spans="1:22" x14ac:dyDescent="0.25">
      <c r="A1099" s="3" t="s">
        <v>158</v>
      </c>
      <c r="B1099" s="3" t="s">
        <v>8</v>
      </c>
      <c r="C1099" s="3" t="s">
        <v>9</v>
      </c>
      <c r="D1099" s="3" t="s">
        <v>159</v>
      </c>
      <c r="E1099" s="3">
        <v>0.36</v>
      </c>
      <c r="F1099" s="3">
        <v>0</v>
      </c>
      <c r="G1099" s="3" t="s">
        <v>163</v>
      </c>
      <c r="H1099" s="2">
        <v>1210</v>
      </c>
      <c r="I1099" s="3" t="s">
        <v>30</v>
      </c>
      <c r="J1099" s="2">
        <v>1210</v>
      </c>
      <c r="K1099" s="3" t="s">
        <v>164</v>
      </c>
      <c r="L1099" s="2">
        <v>161</v>
      </c>
      <c r="M1099" s="3">
        <v>28.285852589297843</v>
      </c>
      <c r="N1099" s="3">
        <v>103078.27017996258</v>
      </c>
      <c r="O1099" s="3">
        <v>253.02462920630268</v>
      </c>
      <c r="P1099" s="3">
        <v>1</v>
      </c>
      <c r="Q1099" s="3">
        <f t="shared" si="80"/>
        <v>253.02462920630268</v>
      </c>
      <c r="R1099" s="4">
        <f t="shared" si="78"/>
        <v>253.02462920630268</v>
      </c>
      <c r="S1099" s="3">
        <v>37.521433246141697</v>
      </c>
      <c r="T1099" s="3">
        <v>1</v>
      </c>
      <c r="U1099" s="3">
        <f t="shared" si="81"/>
        <v>37.521433246141697</v>
      </c>
      <c r="V1099" s="3">
        <f t="shared" si="79"/>
        <v>37.521433246141697</v>
      </c>
    </row>
    <row r="1100" spans="1:22" x14ac:dyDescent="0.25">
      <c r="A1100" s="3" t="s">
        <v>158</v>
      </c>
      <c r="B1100" s="3" t="s">
        <v>8</v>
      </c>
      <c r="C1100" s="3" t="s">
        <v>9</v>
      </c>
      <c r="D1100" s="3" t="s">
        <v>197</v>
      </c>
      <c r="E1100" s="3">
        <v>0.56000000000000005</v>
      </c>
      <c r="F1100" s="3">
        <v>0.48</v>
      </c>
      <c r="G1100" s="3" t="s">
        <v>163</v>
      </c>
      <c r="H1100" s="2">
        <v>1210</v>
      </c>
      <c r="I1100" s="3" t="s">
        <v>30</v>
      </c>
      <c r="J1100" s="2">
        <v>1210</v>
      </c>
      <c r="K1100" s="3" t="s">
        <v>164</v>
      </c>
      <c r="L1100" s="2">
        <v>9645</v>
      </c>
      <c r="M1100" s="3">
        <v>2215.0478690567616</v>
      </c>
      <c r="N1100" s="3">
        <v>8728643.791576108</v>
      </c>
      <c r="O1100" s="3">
        <v>20752.325432385944</v>
      </c>
      <c r="P1100" s="3">
        <v>1</v>
      </c>
      <c r="Q1100" s="3">
        <f t="shared" si="80"/>
        <v>20752.325432385944</v>
      </c>
      <c r="R1100" s="4">
        <f t="shared" si="78"/>
        <v>20752.325432385944</v>
      </c>
      <c r="S1100" s="3">
        <v>2999.9920404247655</v>
      </c>
      <c r="T1100" s="3">
        <v>1</v>
      </c>
      <c r="U1100" s="3">
        <f t="shared" si="81"/>
        <v>2999.9920404247655</v>
      </c>
      <c r="V1100" s="3">
        <f t="shared" si="79"/>
        <v>2999.9920404247655</v>
      </c>
    </row>
    <row r="1101" spans="1:22" x14ac:dyDescent="0.25">
      <c r="A1101" s="3" t="s">
        <v>158</v>
      </c>
      <c r="B1101" s="3" t="s">
        <v>310</v>
      </c>
      <c r="C1101" s="3" t="s">
        <v>9</v>
      </c>
      <c r="D1101" s="3" t="s">
        <v>197</v>
      </c>
      <c r="E1101" s="3">
        <v>0.56000000000000005</v>
      </c>
      <c r="F1101" s="3">
        <v>0.48</v>
      </c>
      <c r="G1101" s="3" t="s">
        <v>163</v>
      </c>
      <c r="H1101" s="2">
        <v>1210</v>
      </c>
      <c r="I1101" s="3" t="s">
        <v>30</v>
      </c>
      <c r="J1101" s="2">
        <v>1210</v>
      </c>
      <c r="K1101" s="3" t="s">
        <v>164</v>
      </c>
      <c r="L1101" s="2">
        <v>2980</v>
      </c>
      <c r="M1101" s="3">
        <v>701.22034111611936</v>
      </c>
      <c r="N1101" s="3">
        <v>2679752.5933451015</v>
      </c>
      <c r="O1101" s="3">
        <v>6361.6352846682285</v>
      </c>
      <c r="P1101" s="3">
        <v>1</v>
      </c>
      <c r="Q1101" s="3">
        <f t="shared" si="80"/>
        <v>6361.6352846682285</v>
      </c>
      <c r="R1101" s="4">
        <f t="shared" si="78"/>
        <v>6361.6352846682285</v>
      </c>
      <c r="S1101" s="3">
        <v>919.25371181933383</v>
      </c>
      <c r="T1101" s="3">
        <v>1</v>
      </c>
      <c r="U1101" s="3">
        <f t="shared" si="81"/>
        <v>919.25371181933383</v>
      </c>
      <c r="V1101" s="3">
        <f t="shared" si="79"/>
        <v>919.25371181933383</v>
      </c>
    </row>
    <row r="1102" spans="1:22" x14ac:dyDescent="0.25">
      <c r="A1102" s="3" t="s">
        <v>158</v>
      </c>
      <c r="B1102" s="3" t="s">
        <v>8</v>
      </c>
      <c r="C1102" s="3" t="s">
        <v>9</v>
      </c>
      <c r="D1102" s="3" t="s">
        <v>197</v>
      </c>
      <c r="E1102" s="3">
        <v>0.56000000000000005</v>
      </c>
      <c r="F1102" s="3">
        <v>0.48</v>
      </c>
      <c r="G1102" s="3" t="s">
        <v>163</v>
      </c>
      <c r="H1102" s="2">
        <v>1210</v>
      </c>
      <c r="I1102" s="3" t="s">
        <v>30</v>
      </c>
      <c r="J1102" s="2">
        <v>1210</v>
      </c>
      <c r="K1102" s="3" t="s">
        <v>210</v>
      </c>
      <c r="L1102" s="2">
        <v>232</v>
      </c>
      <c r="M1102" s="3">
        <v>49.50201726630219</v>
      </c>
      <c r="N1102" s="3">
        <v>198878.1873363716</v>
      </c>
      <c r="O1102" s="3">
        <v>469.08573294895461</v>
      </c>
      <c r="P1102" s="3">
        <f>1-0.712</f>
        <v>0.28800000000000003</v>
      </c>
      <c r="Q1102" s="3">
        <f t="shared" si="80"/>
        <v>135.09669108929896</v>
      </c>
      <c r="R1102" s="4">
        <f t="shared" si="78"/>
        <v>135.09669108929896</v>
      </c>
      <c r="S1102" s="3">
        <v>67.492328057029425</v>
      </c>
      <c r="T1102" s="3">
        <f>1-0.531</f>
        <v>0.46899999999999997</v>
      </c>
      <c r="U1102" s="3">
        <f t="shared" si="81"/>
        <v>31.653901858746799</v>
      </c>
      <c r="V1102" s="3">
        <f t="shared" si="79"/>
        <v>31.653901858746799</v>
      </c>
    </row>
    <row r="1103" spans="1:22" x14ac:dyDescent="0.25">
      <c r="A1103" s="3" t="s">
        <v>158</v>
      </c>
      <c r="B1103" s="3" t="s">
        <v>8</v>
      </c>
      <c r="C1103" s="3" t="s">
        <v>9</v>
      </c>
      <c r="D1103" s="3" t="s">
        <v>197</v>
      </c>
      <c r="E1103" s="3">
        <v>0.56000000000000005</v>
      </c>
      <c r="F1103" s="3">
        <v>0.48</v>
      </c>
      <c r="G1103" s="3" t="s">
        <v>163</v>
      </c>
      <c r="H1103" s="2">
        <v>1210</v>
      </c>
      <c r="I1103" s="3" t="s">
        <v>30</v>
      </c>
      <c r="J1103" s="2">
        <v>1210</v>
      </c>
      <c r="K1103" s="3" t="s">
        <v>219</v>
      </c>
      <c r="L1103" s="2">
        <v>31</v>
      </c>
      <c r="M1103" s="3">
        <v>1.2197604800666686</v>
      </c>
      <c r="N1103" s="3">
        <v>5000.2624009968386</v>
      </c>
      <c r="O1103" s="3">
        <v>11.993919646409484</v>
      </c>
      <c r="P1103" s="3">
        <v>1</v>
      </c>
      <c r="Q1103" s="3">
        <f t="shared" si="80"/>
        <v>11.993919646409484</v>
      </c>
      <c r="R1103" s="4">
        <f t="shared" si="78"/>
        <v>11.993919646409484</v>
      </c>
      <c r="S1103" s="3">
        <v>1.7300743336517181</v>
      </c>
      <c r="T1103" s="3">
        <v>1</v>
      </c>
      <c r="U1103" s="3">
        <f t="shared" si="81"/>
        <v>1.7300743336517181</v>
      </c>
      <c r="V1103" s="3">
        <f t="shared" si="79"/>
        <v>1.7300743336517181</v>
      </c>
    </row>
    <row r="1104" spans="1:22" x14ac:dyDescent="0.25">
      <c r="A1104" s="3" t="s">
        <v>158</v>
      </c>
      <c r="B1104" s="3" t="s">
        <v>8</v>
      </c>
      <c r="C1104" s="3" t="s">
        <v>9</v>
      </c>
      <c r="D1104" s="3" t="s">
        <v>197</v>
      </c>
      <c r="E1104" s="3">
        <v>0.56000000000000005</v>
      </c>
      <c r="F1104" s="3">
        <v>0.48</v>
      </c>
      <c r="G1104" s="3" t="s">
        <v>183</v>
      </c>
      <c r="H1104" s="2">
        <v>1210</v>
      </c>
      <c r="I1104" s="3" t="s">
        <v>30</v>
      </c>
      <c r="J1104" s="2">
        <v>1210</v>
      </c>
      <c r="K1104" s="3" t="s">
        <v>226</v>
      </c>
      <c r="L1104" s="2">
        <v>34</v>
      </c>
      <c r="M1104" s="3">
        <v>2.2032837610994682</v>
      </c>
      <c r="N1104" s="3">
        <v>8417.1563325040897</v>
      </c>
      <c r="O1104" s="3">
        <v>20.591671447117015</v>
      </c>
      <c r="P1104" s="3">
        <f>1-0.712</f>
        <v>0.28800000000000003</v>
      </c>
      <c r="Q1104" s="3">
        <f t="shared" si="80"/>
        <v>5.9304013767697015</v>
      </c>
      <c r="R1104" s="4">
        <f t="shared" si="78"/>
        <v>5.9304013767697015</v>
      </c>
      <c r="S1104" s="3">
        <v>2.8930672883051209</v>
      </c>
      <c r="T1104" s="3">
        <f>1-0.531</f>
        <v>0.46899999999999997</v>
      </c>
      <c r="U1104" s="3">
        <f t="shared" si="81"/>
        <v>1.3568485582151018</v>
      </c>
      <c r="V1104" s="3">
        <f t="shared" si="79"/>
        <v>1.3568485582151018</v>
      </c>
    </row>
    <row r="1105" spans="1:22" x14ac:dyDescent="0.25">
      <c r="A1105" s="3" t="s">
        <v>158</v>
      </c>
      <c r="B1105" s="3" t="s">
        <v>8</v>
      </c>
      <c r="C1105" s="3" t="s">
        <v>9</v>
      </c>
      <c r="D1105" s="3" t="s">
        <v>197</v>
      </c>
      <c r="E1105" s="3">
        <v>0.56000000000000005</v>
      </c>
      <c r="F1105" s="3">
        <v>0.48</v>
      </c>
      <c r="G1105" s="3" t="s">
        <v>163</v>
      </c>
      <c r="H1105" s="2">
        <v>1210</v>
      </c>
      <c r="I1105" s="3" t="s">
        <v>30</v>
      </c>
      <c r="J1105" s="2">
        <v>1210</v>
      </c>
      <c r="K1105" s="3" t="s">
        <v>165</v>
      </c>
      <c r="L1105" s="2">
        <v>6</v>
      </c>
      <c r="M1105" s="3">
        <v>3.2593641086464211E-3</v>
      </c>
      <c r="N1105" s="3">
        <v>10.488753919327467</v>
      </c>
      <c r="O1105" s="3">
        <v>2.7899813898075179E-2</v>
      </c>
      <c r="P1105" s="3">
        <v>1</v>
      </c>
      <c r="Q1105" s="3">
        <f t="shared" si="80"/>
        <v>2.7899813898075179E-2</v>
      </c>
      <c r="R1105" s="4">
        <f t="shared" si="78"/>
        <v>2.7899813898075179E-2</v>
      </c>
      <c r="S1105" s="3">
        <v>4.2507491947622374E-3</v>
      </c>
      <c r="T1105" s="3">
        <v>1</v>
      </c>
      <c r="U1105" s="3">
        <f t="shared" si="81"/>
        <v>4.2507491947622374E-3</v>
      </c>
      <c r="V1105" s="3">
        <f t="shared" si="79"/>
        <v>4.2507491947622374E-3</v>
      </c>
    </row>
    <row r="1106" spans="1:22" x14ac:dyDescent="0.25">
      <c r="A1106" s="3" t="s">
        <v>158</v>
      </c>
      <c r="B1106" s="3" t="s">
        <v>8</v>
      </c>
      <c r="C1106" s="3" t="s">
        <v>9</v>
      </c>
      <c r="D1106" s="3" t="s">
        <v>197</v>
      </c>
      <c r="E1106" s="3">
        <v>0.56000000000000005</v>
      </c>
      <c r="F1106" s="3">
        <v>0.48</v>
      </c>
      <c r="G1106" s="3" t="s">
        <v>260</v>
      </c>
      <c r="H1106" s="2">
        <v>1210</v>
      </c>
      <c r="I1106" s="3" t="s">
        <v>30</v>
      </c>
      <c r="J1106" s="2">
        <v>1210</v>
      </c>
      <c r="K1106" s="3" t="s">
        <v>261</v>
      </c>
      <c r="L1106" s="2">
        <v>2392</v>
      </c>
      <c r="M1106" s="3">
        <v>242.4739398135371</v>
      </c>
      <c r="N1106" s="3">
        <v>918010.45807749126</v>
      </c>
      <c r="O1106" s="3">
        <v>2289.3444843828456</v>
      </c>
      <c r="P1106" s="3">
        <v>1</v>
      </c>
      <c r="Q1106" s="3">
        <f t="shared" si="80"/>
        <v>2289.3444843828456</v>
      </c>
      <c r="R1106" s="4">
        <f t="shared" si="78"/>
        <v>2289.3444843828456</v>
      </c>
      <c r="S1106" s="3">
        <v>337.47738646412211</v>
      </c>
      <c r="T1106" s="3">
        <v>1</v>
      </c>
      <c r="U1106" s="3">
        <f t="shared" si="81"/>
        <v>337.47738646412211</v>
      </c>
      <c r="V1106" s="3">
        <f t="shared" si="79"/>
        <v>337.47738646412211</v>
      </c>
    </row>
    <row r="1107" spans="1:22" x14ac:dyDescent="0.25">
      <c r="A1107" s="3" t="s">
        <v>158</v>
      </c>
      <c r="B1107" s="3" t="s">
        <v>89</v>
      </c>
      <c r="C1107" s="3" t="s">
        <v>9</v>
      </c>
      <c r="D1107" s="3" t="s">
        <v>262</v>
      </c>
      <c r="E1107" s="3">
        <v>0.56000000000000005</v>
      </c>
      <c r="F1107" s="3">
        <v>0.48</v>
      </c>
      <c r="G1107" s="3" t="s">
        <v>309</v>
      </c>
      <c r="H1107" s="2">
        <v>1210</v>
      </c>
      <c r="I1107" s="3" t="s">
        <v>30</v>
      </c>
      <c r="J1107" s="2">
        <v>1210</v>
      </c>
      <c r="K1107" s="3" t="s">
        <v>266</v>
      </c>
      <c r="L1107" s="2">
        <v>7922</v>
      </c>
      <c r="M1107" s="3">
        <v>1082.6238624724399</v>
      </c>
      <c r="N1107" s="3">
        <v>4201776.4710658593</v>
      </c>
      <c r="O1107" s="3">
        <v>9092.474974703995</v>
      </c>
      <c r="P1107" s="3">
        <v>1</v>
      </c>
      <c r="Q1107" s="3">
        <f t="shared" si="80"/>
        <v>9092.474974703995</v>
      </c>
      <c r="R1107" s="4">
        <f t="shared" si="78"/>
        <v>9092.474974703995</v>
      </c>
      <c r="S1107" s="3">
        <v>1310.0676807001596</v>
      </c>
      <c r="T1107" s="3">
        <v>1</v>
      </c>
      <c r="U1107" s="3">
        <f t="shared" si="81"/>
        <v>1310.0676807001596</v>
      </c>
      <c r="V1107" s="3">
        <f t="shared" si="79"/>
        <v>1310.0676807001596</v>
      </c>
    </row>
    <row r="1108" spans="1:22" x14ac:dyDescent="0.25">
      <c r="A1108" s="3" t="s">
        <v>158</v>
      </c>
      <c r="B1108" s="3" t="s">
        <v>89</v>
      </c>
      <c r="C1108" s="3" t="s">
        <v>9</v>
      </c>
      <c r="D1108" s="3" t="s">
        <v>262</v>
      </c>
      <c r="E1108" s="3">
        <v>0.56000000000000005</v>
      </c>
      <c r="F1108" s="3">
        <v>0.48</v>
      </c>
      <c r="G1108" s="3" t="s">
        <v>277</v>
      </c>
      <c r="H1108" s="2">
        <v>1210</v>
      </c>
      <c r="I1108" s="3" t="s">
        <v>30</v>
      </c>
      <c r="J1108" s="2">
        <v>1210</v>
      </c>
      <c r="K1108" s="3" t="s">
        <v>278</v>
      </c>
      <c r="L1108" s="2">
        <v>2</v>
      </c>
      <c r="M1108" s="3">
        <v>3.8001427573462242E-3</v>
      </c>
      <c r="N1108" s="3">
        <v>12.697069611178421</v>
      </c>
      <c r="O1108" s="3">
        <v>3.1419678183399032E-2</v>
      </c>
      <c r="P1108" s="3">
        <v>1</v>
      </c>
      <c r="Q1108" s="3">
        <f t="shared" si="80"/>
        <v>3.1419678183399032E-2</v>
      </c>
      <c r="R1108" s="4">
        <f t="shared" si="78"/>
        <v>3.1419678183399032E-2</v>
      </c>
      <c r="S1108" s="3">
        <v>4.4534094725563302E-3</v>
      </c>
      <c r="T1108" s="3">
        <v>1</v>
      </c>
      <c r="U1108" s="3">
        <f t="shared" si="81"/>
        <v>4.4534094725563302E-3</v>
      </c>
      <c r="V1108" s="3">
        <f t="shared" si="79"/>
        <v>4.4534094725563302E-3</v>
      </c>
    </row>
    <row r="1109" spans="1:22" x14ac:dyDescent="0.25">
      <c r="A1109" s="3" t="s">
        <v>158</v>
      </c>
      <c r="B1109" s="3" t="s">
        <v>8</v>
      </c>
      <c r="C1109" s="3" t="s">
        <v>9</v>
      </c>
      <c r="D1109" s="3" t="s">
        <v>197</v>
      </c>
      <c r="E1109" s="3">
        <v>0.56000000000000005</v>
      </c>
      <c r="F1109" s="3">
        <v>0.48</v>
      </c>
      <c r="G1109" s="3" t="s">
        <v>166</v>
      </c>
      <c r="H1109" s="2">
        <v>1210</v>
      </c>
      <c r="I1109" s="3" t="s">
        <v>30</v>
      </c>
      <c r="J1109" s="2">
        <v>1210</v>
      </c>
      <c r="K1109" s="3" t="s">
        <v>167</v>
      </c>
      <c r="L1109" s="2">
        <v>7186</v>
      </c>
      <c r="M1109" s="3">
        <v>1600.0563337475014</v>
      </c>
      <c r="N1109" s="3">
        <v>6298053.5045535052</v>
      </c>
      <c r="O1109" s="3">
        <v>15215.194365631398</v>
      </c>
      <c r="P1109" s="3">
        <v>1</v>
      </c>
      <c r="Q1109" s="3">
        <f t="shared" si="80"/>
        <v>15215.194365631398</v>
      </c>
      <c r="R1109" s="4">
        <f t="shared" si="78"/>
        <v>15215.194365631398</v>
      </c>
      <c r="S1109" s="3">
        <v>2208.2186890145813</v>
      </c>
      <c r="T1109" s="3">
        <v>1</v>
      </c>
      <c r="U1109" s="3">
        <f t="shared" si="81"/>
        <v>2208.2186890145813</v>
      </c>
      <c r="V1109" s="3">
        <f t="shared" si="79"/>
        <v>2208.2186890145813</v>
      </c>
    </row>
    <row r="1110" spans="1:22" x14ac:dyDescent="0.25">
      <c r="A1110" s="3" t="s">
        <v>158</v>
      </c>
      <c r="B1110" s="3" t="s">
        <v>8</v>
      </c>
      <c r="C1110" s="3" t="s">
        <v>9</v>
      </c>
      <c r="D1110" s="3" t="s">
        <v>197</v>
      </c>
      <c r="E1110" s="3">
        <v>0.56000000000000005</v>
      </c>
      <c r="F1110" s="3">
        <v>0.48</v>
      </c>
      <c r="G1110" s="3" t="s">
        <v>166</v>
      </c>
      <c r="H1110" s="2">
        <v>1210</v>
      </c>
      <c r="I1110" s="3" t="s">
        <v>30</v>
      </c>
      <c r="J1110" s="2">
        <v>1210</v>
      </c>
      <c r="K1110" s="3" t="s">
        <v>211</v>
      </c>
      <c r="L1110" s="2">
        <v>34</v>
      </c>
      <c r="M1110" s="3">
        <v>1.1183329049396507</v>
      </c>
      <c r="N1110" s="3">
        <v>4108.2927710684908</v>
      </c>
      <c r="O1110" s="3">
        <v>9.2628314684104733</v>
      </c>
      <c r="P1110" s="3">
        <v>1</v>
      </c>
      <c r="Q1110" s="3">
        <f t="shared" si="80"/>
        <v>9.2628314684104733</v>
      </c>
      <c r="R1110" s="4">
        <f t="shared" si="78"/>
        <v>9.2628314684104733</v>
      </c>
      <c r="S1110" s="3">
        <v>1.2572725977254349</v>
      </c>
      <c r="T1110" s="3">
        <v>1</v>
      </c>
      <c r="U1110" s="3">
        <f t="shared" si="81"/>
        <v>1.2572725977254349</v>
      </c>
      <c r="V1110" s="3">
        <f t="shared" si="79"/>
        <v>1.2572725977254349</v>
      </c>
    </row>
    <row r="1111" spans="1:22" x14ac:dyDescent="0.25">
      <c r="A1111" s="3" t="s">
        <v>158</v>
      </c>
      <c r="B1111" s="3" t="s">
        <v>8</v>
      </c>
      <c r="C1111" s="3" t="s">
        <v>9</v>
      </c>
      <c r="D1111" s="3" t="s">
        <v>10</v>
      </c>
      <c r="E1111" s="3">
        <v>0.56000000000000005</v>
      </c>
      <c r="F1111" s="3">
        <v>0.48</v>
      </c>
      <c r="G1111" s="3" t="s">
        <v>193</v>
      </c>
      <c r="H1111" s="2">
        <v>1210</v>
      </c>
      <c r="I1111" s="3" t="s">
        <v>30</v>
      </c>
      <c r="J1111" s="2">
        <v>1210</v>
      </c>
      <c r="K1111" s="3" t="s">
        <v>194</v>
      </c>
      <c r="L1111" s="2">
        <v>1260</v>
      </c>
      <c r="M1111" s="3">
        <v>191.02332484426853</v>
      </c>
      <c r="N1111" s="3">
        <v>761064.26728852501</v>
      </c>
      <c r="O1111" s="3">
        <v>1905.029640905529</v>
      </c>
      <c r="P1111" s="3">
        <v>1</v>
      </c>
      <c r="Q1111" s="3">
        <f t="shared" si="80"/>
        <v>1905.029640905529</v>
      </c>
      <c r="R1111" s="4">
        <f t="shared" ref="R1111:R1129" si="82">Q1111</f>
        <v>1905.029640905529</v>
      </c>
      <c r="S1111" s="3">
        <v>281.36050926540872</v>
      </c>
      <c r="T1111" s="3">
        <v>1</v>
      </c>
      <c r="U1111" s="3">
        <f t="shared" si="81"/>
        <v>281.36050926540872</v>
      </c>
      <c r="V1111" s="3">
        <f t="shared" ref="V1111:V1129" si="83">U1111</f>
        <v>281.36050926540872</v>
      </c>
    </row>
    <row r="1112" spans="1:22" x14ac:dyDescent="0.25">
      <c r="A1112" s="3" t="s">
        <v>158</v>
      </c>
      <c r="B1112" s="3" t="s">
        <v>8</v>
      </c>
      <c r="C1112" s="3" t="s">
        <v>9</v>
      </c>
      <c r="D1112" s="3" t="s">
        <v>10</v>
      </c>
      <c r="E1112" s="3">
        <v>0.56000000000000005</v>
      </c>
      <c r="F1112" s="3">
        <v>0.48</v>
      </c>
      <c r="G1112" s="3" t="s">
        <v>193</v>
      </c>
      <c r="H1112" s="2">
        <v>1210</v>
      </c>
      <c r="I1112" s="3" t="s">
        <v>30</v>
      </c>
      <c r="J1112" s="2">
        <v>1210</v>
      </c>
      <c r="K1112" s="3" t="s">
        <v>195</v>
      </c>
      <c r="L1112" s="2">
        <v>59</v>
      </c>
      <c r="M1112" s="3">
        <v>0.33826114949912445</v>
      </c>
      <c r="N1112" s="3">
        <v>1350.2193631120274</v>
      </c>
      <c r="O1112" s="3">
        <v>3.4246454066434042</v>
      </c>
      <c r="P1112" s="3">
        <v>1</v>
      </c>
      <c r="Q1112" s="3">
        <f t="shared" si="80"/>
        <v>3.4246454066434042</v>
      </c>
      <c r="R1112" s="4">
        <f t="shared" si="82"/>
        <v>3.4246454066434042</v>
      </c>
      <c r="S1112" s="3">
        <v>0.51434067795632454</v>
      </c>
      <c r="T1112" s="3">
        <v>1</v>
      </c>
      <c r="U1112" s="3">
        <f t="shared" si="81"/>
        <v>0.51434067795632454</v>
      </c>
      <c r="V1112" s="3">
        <f t="shared" si="83"/>
        <v>0.51434067795632454</v>
      </c>
    </row>
    <row r="1113" spans="1:22" x14ac:dyDescent="0.25">
      <c r="A1113" s="3" t="s">
        <v>158</v>
      </c>
      <c r="B1113" s="3" t="s">
        <v>310</v>
      </c>
      <c r="C1113" s="3" t="s">
        <v>9</v>
      </c>
      <c r="D1113" s="3" t="s">
        <v>197</v>
      </c>
      <c r="E1113" s="3">
        <v>0.56000000000000005</v>
      </c>
      <c r="F1113" s="3">
        <v>0.48</v>
      </c>
      <c r="G1113" s="3" t="s">
        <v>350</v>
      </c>
      <c r="H1113" s="2">
        <v>1210</v>
      </c>
      <c r="I1113" s="3" t="s">
        <v>30</v>
      </c>
      <c r="J1113" s="2">
        <v>1210</v>
      </c>
      <c r="K1113" s="3" t="s">
        <v>336</v>
      </c>
      <c r="L1113" s="2">
        <v>1245</v>
      </c>
      <c r="M1113" s="3">
        <v>144.76925984486394</v>
      </c>
      <c r="N1113" s="3">
        <v>557668.64496947103</v>
      </c>
      <c r="O1113" s="3">
        <v>1092.051558779187</v>
      </c>
      <c r="P1113" s="3">
        <v>1</v>
      </c>
      <c r="Q1113" s="3">
        <f t="shared" si="80"/>
        <v>1092.051558779187</v>
      </c>
      <c r="R1113" s="4">
        <f t="shared" si="82"/>
        <v>1092.051558779187</v>
      </c>
      <c r="S1113" s="3">
        <v>154.8016536051301</v>
      </c>
      <c r="T1113" s="3">
        <v>1</v>
      </c>
      <c r="U1113" s="3">
        <f t="shared" si="81"/>
        <v>154.8016536051301</v>
      </c>
      <c r="V1113" s="3">
        <f t="shared" si="83"/>
        <v>154.8016536051301</v>
      </c>
    </row>
    <row r="1114" spans="1:22" x14ac:dyDescent="0.25">
      <c r="A1114" s="3" t="s">
        <v>158</v>
      </c>
      <c r="B1114" s="3" t="s">
        <v>351</v>
      </c>
      <c r="C1114" s="3" t="s">
        <v>352</v>
      </c>
      <c r="D1114" s="3" t="s">
        <v>353</v>
      </c>
      <c r="E1114" s="3">
        <v>0.36</v>
      </c>
      <c r="F1114" s="3">
        <v>0.57999999999999996</v>
      </c>
      <c r="G1114" s="3" t="s">
        <v>376</v>
      </c>
      <c r="H1114" s="2">
        <v>1210</v>
      </c>
      <c r="I1114" s="3" t="s">
        <v>30</v>
      </c>
      <c r="J1114" s="2">
        <v>1210</v>
      </c>
      <c r="K1114" s="3" t="s">
        <v>377</v>
      </c>
      <c r="L1114" s="2">
        <v>126</v>
      </c>
      <c r="M1114" s="3">
        <v>15.950669890831131</v>
      </c>
      <c r="N1114" s="3">
        <v>60153.374383010749</v>
      </c>
      <c r="O1114" s="3">
        <v>158.56426767492505</v>
      </c>
      <c r="P1114" s="3">
        <v>1</v>
      </c>
      <c r="Q1114" s="3">
        <f t="shared" si="80"/>
        <v>158.56426767492505</v>
      </c>
      <c r="R1114" s="4">
        <f t="shared" si="82"/>
        <v>158.56426767492505</v>
      </c>
      <c r="S1114" s="3">
        <v>26.249684581928097</v>
      </c>
      <c r="T1114" s="3">
        <v>1</v>
      </c>
      <c r="U1114" s="3">
        <f t="shared" si="81"/>
        <v>26.249684581928097</v>
      </c>
      <c r="V1114" s="3">
        <f t="shared" si="83"/>
        <v>26.249684581928097</v>
      </c>
    </row>
    <row r="1115" spans="1:22" x14ac:dyDescent="0.25">
      <c r="A1115" s="3" t="s">
        <v>158</v>
      </c>
      <c r="B1115" s="3" t="s">
        <v>310</v>
      </c>
      <c r="C1115" s="3" t="s">
        <v>9</v>
      </c>
      <c r="D1115" s="3" t="s">
        <v>197</v>
      </c>
      <c r="E1115" s="3">
        <v>0.56000000000000005</v>
      </c>
      <c r="F1115" s="3">
        <v>0.48</v>
      </c>
      <c r="G1115" s="3" t="s">
        <v>17</v>
      </c>
      <c r="H1115" s="2">
        <v>1210</v>
      </c>
      <c r="I1115" s="3" t="s">
        <v>30</v>
      </c>
      <c r="J1115" s="2">
        <v>2000</v>
      </c>
      <c r="K1115" s="3" t="s">
        <v>276</v>
      </c>
      <c r="L1115" s="2">
        <v>66</v>
      </c>
      <c r="M1115" s="3">
        <v>13.636293198314469</v>
      </c>
      <c r="N1115" s="3">
        <v>48827.40080969972</v>
      </c>
      <c r="O1115" s="3">
        <v>131.85847362614109</v>
      </c>
      <c r="P1115" s="3">
        <v>1</v>
      </c>
      <c r="Q1115" s="3">
        <f t="shared" si="80"/>
        <v>131.85847362614109</v>
      </c>
      <c r="R1115" s="4">
        <f t="shared" si="82"/>
        <v>131.85847362614109</v>
      </c>
      <c r="S1115" s="3">
        <v>19.640324303611848</v>
      </c>
      <c r="T1115" s="3">
        <v>1</v>
      </c>
      <c r="U1115" s="3">
        <f t="shared" si="81"/>
        <v>19.640324303611848</v>
      </c>
      <c r="V1115" s="3">
        <f t="shared" si="83"/>
        <v>19.640324303611848</v>
      </c>
    </row>
    <row r="1116" spans="1:22" x14ac:dyDescent="0.25">
      <c r="A1116" s="3" t="s">
        <v>158</v>
      </c>
      <c r="B1116" s="3" t="s">
        <v>310</v>
      </c>
      <c r="C1116" s="3" t="s">
        <v>9</v>
      </c>
      <c r="D1116" s="3" t="s">
        <v>197</v>
      </c>
      <c r="E1116" s="3">
        <v>0.56000000000000005</v>
      </c>
      <c r="F1116" s="3">
        <v>0.48</v>
      </c>
      <c r="G1116" s="3" t="s">
        <v>17</v>
      </c>
      <c r="H1116" s="2">
        <v>1210</v>
      </c>
      <c r="I1116" s="3" t="s">
        <v>30</v>
      </c>
      <c r="J1116" s="2">
        <v>2000</v>
      </c>
      <c r="K1116" s="3" t="s">
        <v>335</v>
      </c>
      <c r="L1116" s="2">
        <v>1</v>
      </c>
      <c r="M1116" s="3">
        <v>7.7732147386757773E-3</v>
      </c>
      <c r="N1116" s="3">
        <v>29.970612339068701</v>
      </c>
      <c r="O1116" s="3">
        <v>8.0342088265348777E-2</v>
      </c>
      <c r="P1116" s="3">
        <v>1</v>
      </c>
      <c r="Q1116" s="3">
        <f t="shared" si="80"/>
        <v>8.0342088265348777E-2</v>
      </c>
      <c r="R1116" s="4">
        <f t="shared" si="82"/>
        <v>8.0342088265348777E-2</v>
      </c>
      <c r="S1116" s="3">
        <v>1.1948799628885723E-2</v>
      </c>
      <c r="T1116" s="3">
        <v>1</v>
      </c>
      <c r="U1116" s="3">
        <f t="shared" si="81"/>
        <v>1.1948799628885723E-2</v>
      </c>
      <c r="V1116" s="3">
        <f t="shared" si="83"/>
        <v>1.1948799628885723E-2</v>
      </c>
    </row>
    <row r="1117" spans="1:22" x14ac:dyDescent="0.25">
      <c r="A1117" s="3" t="s">
        <v>158</v>
      </c>
      <c r="B1117" s="3" t="s">
        <v>310</v>
      </c>
      <c r="C1117" s="3" t="s">
        <v>9</v>
      </c>
      <c r="D1117" s="3" t="s">
        <v>312</v>
      </c>
      <c r="E1117" s="3">
        <v>0.56000000000000005</v>
      </c>
      <c r="F1117" s="3">
        <v>0.48</v>
      </c>
      <c r="G1117" s="3" t="s">
        <v>17</v>
      </c>
      <c r="H1117" s="2">
        <v>1210</v>
      </c>
      <c r="I1117" s="3" t="s">
        <v>30</v>
      </c>
      <c r="J1117" s="2">
        <v>2000</v>
      </c>
      <c r="K1117" s="3" t="s">
        <v>314</v>
      </c>
      <c r="L1117" s="2">
        <v>14</v>
      </c>
      <c r="M1117" s="3">
        <v>0.14386087779664414</v>
      </c>
      <c r="N1117" s="3">
        <v>542.01365022778464</v>
      </c>
      <c r="O1117" s="3">
        <v>1.290555693802977</v>
      </c>
      <c r="P1117" s="3">
        <v>1</v>
      </c>
      <c r="Q1117" s="3">
        <f t="shared" si="80"/>
        <v>1.290555693802977</v>
      </c>
      <c r="R1117" s="4">
        <f t="shared" si="82"/>
        <v>1.290555693802977</v>
      </c>
      <c r="S1117" s="3">
        <v>0.17639328031190554</v>
      </c>
      <c r="T1117" s="3">
        <v>1</v>
      </c>
      <c r="U1117" s="3">
        <f t="shared" si="81"/>
        <v>0.17639328031190554</v>
      </c>
      <c r="V1117" s="3">
        <f t="shared" si="83"/>
        <v>0.17639328031190554</v>
      </c>
    </row>
    <row r="1118" spans="1:22" x14ac:dyDescent="0.25">
      <c r="A1118" s="3" t="s">
        <v>158</v>
      </c>
      <c r="B1118" s="3" t="s">
        <v>310</v>
      </c>
      <c r="C1118" s="3" t="s">
        <v>9</v>
      </c>
      <c r="D1118" s="3" t="s">
        <v>197</v>
      </c>
      <c r="E1118" s="3">
        <v>0.56000000000000005</v>
      </c>
      <c r="F1118" s="3">
        <v>0.48</v>
      </c>
      <c r="G1118" s="3" t="s">
        <v>17</v>
      </c>
      <c r="H1118" s="2">
        <v>1210</v>
      </c>
      <c r="I1118" s="3" t="s">
        <v>30</v>
      </c>
      <c r="J1118" s="2">
        <v>2000</v>
      </c>
      <c r="K1118" s="3" t="s">
        <v>314</v>
      </c>
      <c r="L1118" s="2">
        <v>8</v>
      </c>
      <c r="M1118" s="3">
        <v>8.8119392154698654E-3</v>
      </c>
      <c r="N1118" s="3">
        <v>28.543438158957692</v>
      </c>
      <c r="O1118" s="3">
        <v>5.8171732022080952E-2</v>
      </c>
      <c r="P1118" s="3">
        <v>1</v>
      </c>
      <c r="Q1118" s="3">
        <f t="shared" si="80"/>
        <v>5.8171732022080952E-2</v>
      </c>
      <c r="R1118" s="4">
        <f t="shared" si="82"/>
        <v>5.8171732022080952E-2</v>
      </c>
      <c r="S1118" s="3">
        <v>7.2962316627449538E-3</v>
      </c>
      <c r="T1118" s="3">
        <v>1</v>
      </c>
      <c r="U1118" s="3">
        <f t="shared" si="81"/>
        <v>7.2962316627449538E-3</v>
      </c>
      <c r="V1118" s="3">
        <f t="shared" si="83"/>
        <v>7.2962316627449538E-3</v>
      </c>
    </row>
    <row r="1119" spans="1:22" x14ac:dyDescent="0.25">
      <c r="A1119" s="3" t="s">
        <v>158</v>
      </c>
      <c r="B1119" s="3" t="s">
        <v>310</v>
      </c>
      <c r="C1119" s="3" t="s">
        <v>9</v>
      </c>
      <c r="D1119" s="3" t="s">
        <v>197</v>
      </c>
      <c r="E1119" s="3">
        <v>0.56000000000000005</v>
      </c>
      <c r="F1119" s="3">
        <v>0.48</v>
      </c>
      <c r="G1119" s="3" t="s">
        <v>17</v>
      </c>
      <c r="H1119" s="2">
        <v>1210</v>
      </c>
      <c r="I1119" s="3" t="s">
        <v>30</v>
      </c>
      <c r="J1119" s="2">
        <v>2000</v>
      </c>
      <c r="K1119" s="3" t="s">
        <v>319</v>
      </c>
      <c r="L1119" s="2">
        <v>234</v>
      </c>
      <c r="M1119" s="3">
        <v>7.8898015012114975</v>
      </c>
      <c r="N1119" s="3">
        <v>26462.449339143808</v>
      </c>
      <c r="O1119" s="3">
        <v>68.053385326234022</v>
      </c>
      <c r="P1119" s="3">
        <v>1</v>
      </c>
      <c r="Q1119" s="3">
        <f t="shared" si="80"/>
        <v>68.053385326234022</v>
      </c>
      <c r="R1119" s="4">
        <f t="shared" si="82"/>
        <v>68.053385326234022</v>
      </c>
      <c r="S1119" s="3">
        <v>9.8930365241416034</v>
      </c>
      <c r="T1119" s="3">
        <v>1</v>
      </c>
      <c r="U1119" s="3">
        <f t="shared" si="81"/>
        <v>9.8930365241416034</v>
      </c>
      <c r="V1119" s="3">
        <f t="shared" si="83"/>
        <v>9.8930365241416034</v>
      </c>
    </row>
    <row r="1120" spans="1:22" x14ac:dyDescent="0.25">
      <c r="A1120" s="3" t="s">
        <v>158</v>
      </c>
      <c r="B1120" s="3" t="s">
        <v>310</v>
      </c>
      <c r="C1120" s="3" t="s">
        <v>9</v>
      </c>
      <c r="D1120" s="3" t="s">
        <v>197</v>
      </c>
      <c r="E1120" s="3">
        <v>0.56000000000000005</v>
      </c>
      <c r="F1120" s="3">
        <v>0.48</v>
      </c>
      <c r="G1120" s="3" t="s">
        <v>17</v>
      </c>
      <c r="H1120" s="2">
        <v>1210</v>
      </c>
      <c r="I1120" s="3" t="s">
        <v>30</v>
      </c>
      <c r="J1120" s="2">
        <v>2000</v>
      </c>
      <c r="K1120" s="3" t="s">
        <v>324</v>
      </c>
      <c r="L1120" s="2">
        <v>7</v>
      </c>
      <c r="M1120" s="3">
        <v>8.1513758557102856E-2</v>
      </c>
      <c r="N1120" s="3">
        <v>283.67569735662852</v>
      </c>
      <c r="O1120" s="3">
        <v>0.724413850801093</v>
      </c>
      <c r="P1120" s="3">
        <v>1</v>
      </c>
      <c r="Q1120" s="3">
        <f t="shared" si="80"/>
        <v>0.724413850801093</v>
      </c>
      <c r="R1120" s="4">
        <f t="shared" si="82"/>
        <v>0.724413850801093</v>
      </c>
      <c r="S1120" s="3">
        <v>0.10236863511560461</v>
      </c>
      <c r="T1120" s="3">
        <v>1</v>
      </c>
      <c r="U1120" s="3">
        <f t="shared" si="81"/>
        <v>0.10236863511560461</v>
      </c>
      <c r="V1120" s="3">
        <f t="shared" si="83"/>
        <v>0.10236863511560461</v>
      </c>
    </row>
    <row r="1121" spans="1:22" x14ac:dyDescent="0.25">
      <c r="A1121" s="3" t="s">
        <v>158</v>
      </c>
      <c r="B1121" s="3" t="s">
        <v>89</v>
      </c>
      <c r="C1121" s="3" t="s">
        <v>9</v>
      </c>
      <c r="D1121" s="3" t="s">
        <v>262</v>
      </c>
      <c r="E1121" s="3">
        <v>0.56000000000000005</v>
      </c>
      <c r="F1121" s="3">
        <v>0.48</v>
      </c>
      <c r="G1121" s="3" t="s">
        <v>17</v>
      </c>
      <c r="H1121" s="2">
        <v>1210</v>
      </c>
      <c r="I1121" s="3" t="s">
        <v>30</v>
      </c>
      <c r="J1121" s="2">
        <v>2000</v>
      </c>
      <c r="K1121" s="3" t="s">
        <v>264</v>
      </c>
      <c r="L1121" s="2">
        <v>3016</v>
      </c>
      <c r="M1121" s="3">
        <v>688.74586877903175</v>
      </c>
      <c r="N1121" s="3">
        <v>2743505.099166078</v>
      </c>
      <c r="O1121" s="3">
        <v>6914.083977858967</v>
      </c>
      <c r="P1121" s="3">
        <v>1</v>
      </c>
      <c r="Q1121" s="3">
        <f t="shared" si="80"/>
        <v>6914.083977858967</v>
      </c>
      <c r="R1121" s="4">
        <f t="shared" si="82"/>
        <v>6914.083977858967</v>
      </c>
      <c r="S1121" s="3">
        <v>1016.427701054689</v>
      </c>
      <c r="T1121" s="3">
        <v>1</v>
      </c>
      <c r="U1121" s="3">
        <f t="shared" si="81"/>
        <v>1016.427701054689</v>
      </c>
      <c r="V1121" s="3">
        <f t="shared" si="83"/>
        <v>1016.427701054689</v>
      </c>
    </row>
    <row r="1122" spans="1:22" x14ac:dyDescent="0.25">
      <c r="A1122" s="3" t="s">
        <v>158</v>
      </c>
      <c r="B1122" s="3" t="s">
        <v>310</v>
      </c>
      <c r="C1122" s="3" t="s">
        <v>9</v>
      </c>
      <c r="D1122" s="3" t="s">
        <v>312</v>
      </c>
      <c r="E1122" s="3">
        <v>0.56000000000000005</v>
      </c>
      <c r="F1122" s="3">
        <v>0.48</v>
      </c>
      <c r="G1122" s="3" t="s">
        <v>17</v>
      </c>
      <c r="H1122" s="2">
        <v>1210</v>
      </c>
      <c r="I1122" s="3" t="s">
        <v>30</v>
      </c>
      <c r="J1122" s="2">
        <v>2000</v>
      </c>
      <c r="K1122" s="3" t="s">
        <v>264</v>
      </c>
      <c r="L1122" s="2">
        <v>366</v>
      </c>
      <c r="M1122" s="3">
        <v>104.60175572296052</v>
      </c>
      <c r="N1122" s="3">
        <v>416309.37870624365</v>
      </c>
      <c r="O1122" s="3">
        <v>1067.7522908603908</v>
      </c>
      <c r="P1122" s="3">
        <v>1</v>
      </c>
      <c r="Q1122" s="3">
        <f t="shared" si="80"/>
        <v>1067.7522908603908</v>
      </c>
      <c r="R1122" s="4">
        <f t="shared" si="82"/>
        <v>1067.7522908603908</v>
      </c>
      <c r="S1122" s="3">
        <v>157.35139562304113</v>
      </c>
      <c r="T1122" s="3">
        <v>1</v>
      </c>
      <c r="U1122" s="3">
        <f t="shared" si="81"/>
        <v>157.35139562304113</v>
      </c>
      <c r="V1122" s="3">
        <f t="shared" si="83"/>
        <v>157.35139562304113</v>
      </c>
    </row>
    <row r="1123" spans="1:22" x14ac:dyDescent="0.25">
      <c r="A1123" s="3" t="s">
        <v>158</v>
      </c>
      <c r="B1123" s="3" t="s">
        <v>310</v>
      </c>
      <c r="C1123" s="3" t="s">
        <v>9</v>
      </c>
      <c r="D1123" s="3" t="s">
        <v>197</v>
      </c>
      <c r="E1123" s="3">
        <v>0.56000000000000005</v>
      </c>
      <c r="F1123" s="3">
        <v>0.48</v>
      </c>
      <c r="G1123" s="3" t="s">
        <v>17</v>
      </c>
      <c r="H1123" s="2">
        <v>1210</v>
      </c>
      <c r="I1123" s="3" t="s">
        <v>30</v>
      </c>
      <c r="J1123" s="2">
        <v>2000</v>
      </c>
      <c r="K1123" s="3" t="s">
        <v>264</v>
      </c>
      <c r="L1123" s="2">
        <v>2130</v>
      </c>
      <c r="M1123" s="3">
        <v>540.41965151609213</v>
      </c>
      <c r="N1123" s="3">
        <v>2007231.0241175522</v>
      </c>
      <c r="O1123" s="3">
        <v>5290.4205633665661</v>
      </c>
      <c r="P1123" s="3">
        <v>1</v>
      </c>
      <c r="Q1123" s="3">
        <f t="shared" si="80"/>
        <v>5290.4205633665661</v>
      </c>
      <c r="R1123" s="4">
        <f t="shared" si="82"/>
        <v>5290.4205633665661</v>
      </c>
      <c r="S1123" s="3">
        <v>785.17814329278804</v>
      </c>
      <c r="T1123" s="3">
        <v>1</v>
      </c>
      <c r="U1123" s="3">
        <f t="shared" si="81"/>
        <v>785.17814329278804</v>
      </c>
      <c r="V1123" s="3">
        <f t="shared" si="83"/>
        <v>785.17814329278804</v>
      </c>
    </row>
    <row r="1124" spans="1:22" x14ac:dyDescent="0.25">
      <c r="A1124" s="3" t="s">
        <v>158</v>
      </c>
      <c r="B1124" s="3" t="s">
        <v>89</v>
      </c>
      <c r="C1124" s="3" t="s">
        <v>9</v>
      </c>
      <c r="D1124" s="3" t="s">
        <v>262</v>
      </c>
      <c r="E1124" s="3">
        <v>0.56000000000000005</v>
      </c>
      <c r="F1124" s="3">
        <v>0.48</v>
      </c>
      <c r="G1124" s="3" t="s">
        <v>17</v>
      </c>
      <c r="H1124" s="2">
        <v>1210</v>
      </c>
      <c r="I1124" s="3" t="s">
        <v>30</v>
      </c>
      <c r="J1124" s="2">
        <v>2000</v>
      </c>
      <c r="K1124" s="3" t="s">
        <v>265</v>
      </c>
      <c r="L1124" s="2">
        <v>37</v>
      </c>
      <c r="M1124" s="3">
        <v>0.24304678004990021</v>
      </c>
      <c r="N1124" s="3">
        <v>840.40664672833987</v>
      </c>
      <c r="O1124" s="3">
        <v>2.1910375270229108</v>
      </c>
      <c r="P1124" s="3">
        <v>1</v>
      </c>
      <c r="Q1124" s="3">
        <f t="shared" si="80"/>
        <v>2.1910375270229108</v>
      </c>
      <c r="R1124" s="4">
        <f t="shared" si="82"/>
        <v>2.1910375270229108</v>
      </c>
      <c r="S1124" s="3">
        <v>0.31303609423522633</v>
      </c>
      <c r="T1124" s="3">
        <v>1</v>
      </c>
      <c r="U1124" s="3">
        <f t="shared" si="81"/>
        <v>0.31303609423522633</v>
      </c>
      <c r="V1124" s="3">
        <f t="shared" si="83"/>
        <v>0.31303609423522633</v>
      </c>
    </row>
    <row r="1125" spans="1:22" x14ac:dyDescent="0.25">
      <c r="A1125" s="3" t="s">
        <v>158</v>
      </c>
      <c r="B1125" s="3" t="s">
        <v>310</v>
      </c>
      <c r="C1125" s="3" t="s">
        <v>9</v>
      </c>
      <c r="D1125" s="3" t="s">
        <v>312</v>
      </c>
      <c r="E1125" s="3">
        <v>0.56000000000000005</v>
      </c>
      <c r="F1125" s="3">
        <v>0.48</v>
      </c>
      <c r="G1125" s="3" t="s">
        <v>17</v>
      </c>
      <c r="H1125" s="2">
        <v>1210</v>
      </c>
      <c r="I1125" s="3" t="s">
        <v>30</v>
      </c>
      <c r="J1125" s="2">
        <v>2000</v>
      </c>
      <c r="K1125" s="3" t="s">
        <v>269</v>
      </c>
      <c r="L1125" s="2">
        <v>37</v>
      </c>
      <c r="M1125" s="3">
        <v>1.5412180505393178</v>
      </c>
      <c r="N1125" s="3">
        <v>5422.2509046839032</v>
      </c>
      <c r="O1125" s="3">
        <v>13.737038658152064</v>
      </c>
      <c r="P1125" s="3">
        <v>1</v>
      </c>
      <c r="Q1125" s="3">
        <f t="shared" si="80"/>
        <v>13.737038658152064</v>
      </c>
      <c r="R1125" s="4">
        <f t="shared" si="82"/>
        <v>13.737038658152064</v>
      </c>
      <c r="S1125" s="3">
        <v>1.9483041422260294</v>
      </c>
      <c r="T1125" s="3">
        <v>1</v>
      </c>
      <c r="U1125" s="3">
        <f t="shared" si="81"/>
        <v>1.9483041422260294</v>
      </c>
      <c r="V1125" s="3">
        <f t="shared" si="83"/>
        <v>1.9483041422260294</v>
      </c>
    </row>
    <row r="1126" spans="1:22" x14ac:dyDescent="0.25">
      <c r="A1126" s="3" t="s">
        <v>158</v>
      </c>
      <c r="B1126" s="3" t="s">
        <v>310</v>
      </c>
      <c r="C1126" s="3" t="s">
        <v>9</v>
      </c>
      <c r="D1126" s="3" t="s">
        <v>197</v>
      </c>
      <c r="E1126" s="3">
        <v>0.56000000000000005</v>
      </c>
      <c r="F1126" s="3">
        <v>0.48</v>
      </c>
      <c r="G1126" s="3" t="s">
        <v>17</v>
      </c>
      <c r="H1126" s="2">
        <v>1210</v>
      </c>
      <c r="I1126" s="3" t="s">
        <v>30</v>
      </c>
      <c r="J1126" s="2">
        <v>2000</v>
      </c>
      <c r="K1126" s="3" t="s">
        <v>269</v>
      </c>
      <c r="L1126" s="2">
        <v>5</v>
      </c>
      <c r="M1126" s="3">
        <v>0.19976678629289793</v>
      </c>
      <c r="N1126" s="3">
        <v>802.06630639866626</v>
      </c>
      <c r="O1126" s="3">
        <v>2.1568998412030975</v>
      </c>
      <c r="P1126" s="3">
        <v>1</v>
      </c>
      <c r="Q1126" s="3">
        <f t="shared" si="80"/>
        <v>2.1568998412030975</v>
      </c>
      <c r="R1126" s="4">
        <f t="shared" si="82"/>
        <v>2.1568998412030975</v>
      </c>
      <c r="S1126" s="3">
        <v>0.31984636284799906</v>
      </c>
      <c r="T1126" s="3">
        <v>1</v>
      </c>
      <c r="U1126" s="3">
        <f t="shared" si="81"/>
        <v>0.31984636284799906</v>
      </c>
      <c r="V1126" s="3">
        <f t="shared" si="83"/>
        <v>0.31984636284799906</v>
      </c>
    </row>
    <row r="1127" spans="1:22" x14ac:dyDescent="0.25">
      <c r="A1127" s="3" t="s">
        <v>158</v>
      </c>
      <c r="B1127" s="3" t="s">
        <v>310</v>
      </c>
      <c r="C1127" s="3" t="s">
        <v>9</v>
      </c>
      <c r="D1127" s="3" t="s">
        <v>312</v>
      </c>
      <c r="E1127" s="3">
        <v>0.56000000000000005</v>
      </c>
      <c r="F1127" s="3">
        <v>0.48</v>
      </c>
      <c r="G1127" s="3" t="s">
        <v>17</v>
      </c>
      <c r="H1127" s="2">
        <v>1210</v>
      </c>
      <c r="I1127" s="3" t="s">
        <v>30</v>
      </c>
      <c r="J1127" s="2">
        <v>2000</v>
      </c>
      <c r="K1127" s="3" t="s">
        <v>313</v>
      </c>
      <c r="L1127" s="2">
        <v>4</v>
      </c>
      <c r="M1127" s="3">
        <v>1.8294231057668309E-2</v>
      </c>
      <c r="N1127" s="3">
        <v>67.203232320858376</v>
      </c>
      <c r="O1127" s="3">
        <v>0.14297541830538518</v>
      </c>
      <c r="P1127" s="3">
        <v>1</v>
      </c>
      <c r="Q1127" s="3">
        <f t="shared" si="80"/>
        <v>0.14297541830538518</v>
      </c>
      <c r="R1127" s="4">
        <f t="shared" si="82"/>
        <v>0.14297541830538518</v>
      </c>
      <c r="S1127" s="3">
        <v>1.8866941803385665E-2</v>
      </c>
      <c r="T1127" s="3">
        <v>1</v>
      </c>
      <c r="U1127" s="3">
        <f t="shared" si="81"/>
        <v>1.8866941803385665E-2</v>
      </c>
      <c r="V1127" s="3">
        <f t="shared" si="83"/>
        <v>1.8866941803385665E-2</v>
      </c>
    </row>
    <row r="1128" spans="1:22" x14ac:dyDescent="0.25">
      <c r="A1128" s="3" t="s">
        <v>158</v>
      </c>
      <c r="B1128" s="3" t="s">
        <v>310</v>
      </c>
      <c r="C1128" s="3" t="s">
        <v>9</v>
      </c>
      <c r="D1128" s="3" t="s">
        <v>197</v>
      </c>
      <c r="E1128" s="3">
        <v>0.56000000000000005</v>
      </c>
      <c r="F1128" s="3">
        <v>0.48</v>
      </c>
      <c r="G1128" s="3" t="s">
        <v>17</v>
      </c>
      <c r="H1128" s="2">
        <v>1210</v>
      </c>
      <c r="I1128" s="3" t="s">
        <v>30</v>
      </c>
      <c r="J1128" s="2">
        <v>2000</v>
      </c>
      <c r="K1128" s="3" t="s">
        <v>313</v>
      </c>
      <c r="L1128" s="2">
        <v>4</v>
      </c>
      <c r="M1128" s="3">
        <v>3.5746095160568717E-2</v>
      </c>
      <c r="N1128" s="3">
        <v>143.27869705259272</v>
      </c>
      <c r="O1128" s="3">
        <v>0.38465332647400108</v>
      </c>
      <c r="P1128" s="3">
        <v>1</v>
      </c>
      <c r="Q1128" s="3">
        <f t="shared" si="80"/>
        <v>0.38465332647400108</v>
      </c>
      <c r="R1128" s="4">
        <f t="shared" si="82"/>
        <v>0.38465332647400108</v>
      </c>
      <c r="S1128" s="3">
        <v>5.7063973704557083E-2</v>
      </c>
      <c r="T1128" s="3">
        <v>1</v>
      </c>
      <c r="U1128" s="3">
        <f t="shared" si="81"/>
        <v>5.7063973704557083E-2</v>
      </c>
      <c r="V1128" s="3">
        <f t="shared" si="83"/>
        <v>5.7063973704557083E-2</v>
      </c>
    </row>
    <row r="1129" spans="1:22" x14ac:dyDescent="0.25">
      <c r="A1129" s="3" t="s">
        <v>158</v>
      </c>
      <c r="B1129" s="3" t="s">
        <v>89</v>
      </c>
      <c r="C1129" s="3" t="s">
        <v>9</v>
      </c>
      <c r="D1129" s="3" t="s">
        <v>262</v>
      </c>
      <c r="E1129" s="3">
        <v>0.56000000000000005</v>
      </c>
      <c r="F1129" s="3">
        <v>0.48</v>
      </c>
      <c r="G1129" s="3" t="s">
        <v>17</v>
      </c>
      <c r="H1129" s="2">
        <v>1210</v>
      </c>
      <c r="I1129" s="3" t="s">
        <v>30</v>
      </c>
      <c r="J1129" s="2">
        <v>2000</v>
      </c>
      <c r="K1129" s="3" t="s">
        <v>266</v>
      </c>
      <c r="L1129" s="2">
        <v>9</v>
      </c>
      <c r="M1129" s="3">
        <v>5.059312413413164E-2</v>
      </c>
      <c r="N1129" s="3">
        <v>202.09240810537284</v>
      </c>
      <c r="O1129" s="3">
        <v>0.42250292501226494</v>
      </c>
      <c r="P1129" s="3">
        <v>1</v>
      </c>
      <c r="Q1129" s="3">
        <f t="shared" si="80"/>
        <v>0.42250292501226494</v>
      </c>
      <c r="R1129" s="4">
        <f t="shared" si="82"/>
        <v>0.42250292501226494</v>
      </c>
      <c r="S1129" s="3">
        <v>5.8541937461497412E-2</v>
      </c>
      <c r="T1129" s="3">
        <v>1</v>
      </c>
      <c r="U1129" s="3">
        <f t="shared" si="81"/>
        <v>5.8541937461497412E-2</v>
      </c>
      <c r="V1129" s="3">
        <f t="shared" si="83"/>
        <v>5.8541937461497412E-2</v>
      </c>
    </row>
    <row r="1130" spans="1:22" x14ac:dyDescent="0.25">
      <c r="A1130" s="3" t="s">
        <v>158</v>
      </c>
      <c r="B1130" s="3" t="s">
        <v>310</v>
      </c>
      <c r="C1130" s="3" t="s">
        <v>9</v>
      </c>
      <c r="D1130" s="3" t="s">
        <v>197</v>
      </c>
      <c r="E1130" s="3">
        <v>0.56000000000000005</v>
      </c>
      <c r="F1130" s="3">
        <v>0.48</v>
      </c>
      <c r="G1130" s="3" t="s">
        <v>275</v>
      </c>
      <c r="H1130" s="2">
        <v>1210</v>
      </c>
      <c r="I1130" s="3" t="s">
        <v>30</v>
      </c>
      <c r="J1130" s="2">
        <v>3000</v>
      </c>
      <c r="K1130" s="3" t="s">
        <v>276</v>
      </c>
      <c r="L1130" s="2">
        <v>28</v>
      </c>
      <c r="M1130" s="3">
        <v>6.435662492565096</v>
      </c>
      <c r="N1130" s="3">
        <v>24727.030023013409</v>
      </c>
      <c r="O1130" s="3">
        <v>56.793352492362743</v>
      </c>
      <c r="P1130" s="3">
        <v>1</v>
      </c>
      <c r="Q1130" s="3">
        <f t="shared" si="80"/>
        <v>56.793352492362743</v>
      </c>
      <c r="R1130" s="3">
        <v>0</v>
      </c>
      <c r="S1130" s="3">
        <v>8.4945423086735445</v>
      </c>
      <c r="T1130" s="3">
        <v>1</v>
      </c>
      <c r="U1130" s="3">
        <f t="shared" si="81"/>
        <v>8.4945423086735445</v>
      </c>
      <c r="V1130" s="3">
        <v>0</v>
      </c>
    </row>
    <row r="1131" spans="1:22" x14ac:dyDescent="0.25">
      <c r="A1131" s="3" t="s">
        <v>158</v>
      </c>
      <c r="B1131" s="3" t="s">
        <v>310</v>
      </c>
      <c r="C1131" s="3" t="s">
        <v>9</v>
      </c>
      <c r="D1131" s="3" t="s">
        <v>312</v>
      </c>
      <c r="E1131" s="3">
        <v>0.56000000000000005</v>
      </c>
      <c r="F1131" s="3">
        <v>0.48</v>
      </c>
      <c r="G1131" s="3" t="s">
        <v>320</v>
      </c>
      <c r="H1131" s="2">
        <v>1210</v>
      </c>
      <c r="I1131" s="3" t="s">
        <v>30</v>
      </c>
      <c r="J1131" s="2">
        <v>3000</v>
      </c>
      <c r="K1131" s="3" t="s">
        <v>314</v>
      </c>
      <c r="L1131" s="2">
        <v>105</v>
      </c>
      <c r="M1131" s="3">
        <v>31.781757107162178</v>
      </c>
      <c r="N1131" s="3">
        <v>127114.28483860884</v>
      </c>
      <c r="O1131" s="3">
        <v>245.37753944263397</v>
      </c>
      <c r="P1131" s="3">
        <v>1</v>
      </c>
      <c r="Q1131" s="3">
        <f t="shared" si="80"/>
        <v>245.37753944263397</v>
      </c>
      <c r="R1131" s="3">
        <v>0</v>
      </c>
      <c r="S1131" s="3">
        <v>34.859983291339503</v>
      </c>
      <c r="T1131" s="3">
        <v>1</v>
      </c>
      <c r="U1131" s="3">
        <f t="shared" si="81"/>
        <v>34.859983291339503</v>
      </c>
      <c r="V1131" s="3">
        <v>0</v>
      </c>
    </row>
    <row r="1132" spans="1:22" x14ac:dyDescent="0.25">
      <c r="A1132" s="3" t="s">
        <v>158</v>
      </c>
      <c r="B1132" s="3" t="s">
        <v>310</v>
      </c>
      <c r="C1132" s="3" t="s">
        <v>9</v>
      </c>
      <c r="D1132" s="3" t="s">
        <v>197</v>
      </c>
      <c r="E1132" s="3">
        <v>0.56000000000000005</v>
      </c>
      <c r="F1132" s="3">
        <v>0.48</v>
      </c>
      <c r="G1132" s="3" t="s">
        <v>320</v>
      </c>
      <c r="H1132" s="2">
        <v>1210</v>
      </c>
      <c r="I1132" s="3" t="s">
        <v>30</v>
      </c>
      <c r="J1132" s="2">
        <v>3000</v>
      </c>
      <c r="K1132" s="3" t="s">
        <v>314</v>
      </c>
      <c r="L1132" s="2">
        <v>72</v>
      </c>
      <c r="M1132" s="3">
        <v>6.7254780552851967</v>
      </c>
      <c r="N1132" s="3">
        <v>26516.969382945514</v>
      </c>
      <c r="O1132" s="3">
        <v>52.619496866852948</v>
      </c>
      <c r="P1132" s="3">
        <v>1</v>
      </c>
      <c r="Q1132" s="3">
        <f t="shared" si="80"/>
        <v>52.619496866852948</v>
      </c>
      <c r="R1132" s="3">
        <v>0</v>
      </c>
      <c r="S1132" s="3">
        <v>7.4249321712437402</v>
      </c>
      <c r="T1132" s="3">
        <v>1</v>
      </c>
      <c r="U1132" s="3">
        <f t="shared" si="81"/>
        <v>7.4249321712437402</v>
      </c>
      <c r="V1132" s="3">
        <v>0</v>
      </c>
    </row>
    <row r="1133" spans="1:22" x14ac:dyDescent="0.25">
      <c r="A1133" s="3" t="s">
        <v>158</v>
      </c>
      <c r="B1133" s="3" t="s">
        <v>89</v>
      </c>
      <c r="C1133" s="3" t="s">
        <v>9</v>
      </c>
      <c r="D1133" s="3" t="s">
        <v>262</v>
      </c>
      <c r="E1133" s="3">
        <v>0.56000000000000005</v>
      </c>
      <c r="F1133" s="3">
        <v>0.48</v>
      </c>
      <c r="G1133" s="3" t="s">
        <v>277</v>
      </c>
      <c r="H1133" s="2">
        <v>1210</v>
      </c>
      <c r="I1133" s="3" t="s">
        <v>30</v>
      </c>
      <c r="J1133" s="2">
        <v>3000</v>
      </c>
      <c r="K1133" s="3" t="s">
        <v>274</v>
      </c>
      <c r="L1133" s="2">
        <v>397</v>
      </c>
      <c r="M1133" s="3">
        <v>0.13671176907753985</v>
      </c>
      <c r="N1133" s="3">
        <v>395.08979018486707</v>
      </c>
      <c r="O1133" s="3">
        <v>0.95890277845303662</v>
      </c>
      <c r="P1133" s="3">
        <v>1</v>
      </c>
      <c r="Q1133" s="3">
        <f t="shared" si="80"/>
        <v>0.95890277845303662</v>
      </c>
      <c r="R1133" s="3">
        <v>0</v>
      </c>
      <c r="S1133" s="3">
        <v>0.13526704033163658</v>
      </c>
      <c r="T1133" s="3">
        <v>1</v>
      </c>
      <c r="U1133" s="3">
        <f t="shared" si="81"/>
        <v>0.13526704033163658</v>
      </c>
      <c r="V1133" s="3">
        <v>0</v>
      </c>
    </row>
    <row r="1134" spans="1:22" x14ac:dyDescent="0.25">
      <c r="A1134" s="3" t="s">
        <v>158</v>
      </c>
      <c r="B1134" s="3" t="s">
        <v>89</v>
      </c>
      <c r="C1134" s="3" t="s">
        <v>9</v>
      </c>
      <c r="D1134" s="3" t="s">
        <v>262</v>
      </c>
      <c r="E1134" s="3">
        <v>0.56000000000000005</v>
      </c>
      <c r="F1134" s="3">
        <v>0.48</v>
      </c>
      <c r="G1134" s="3" t="s">
        <v>264</v>
      </c>
      <c r="H1134" s="2">
        <v>1210</v>
      </c>
      <c r="I1134" s="3" t="s">
        <v>30</v>
      </c>
      <c r="J1134" s="2">
        <v>3000</v>
      </c>
      <c r="K1134" s="3" t="s">
        <v>264</v>
      </c>
      <c r="L1134" s="2">
        <v>3</v>
      </c>
      <c r="M1134" s="3">
        <v>4.5067017705073167E-5</v>
      </c>
      <c r="N1134" s="3">
        <v>0.18636868677054544</v>
      </c>
      <c r="O1134" s="3">
        <v>4.0931047455438225E-4</v>
      </c>
      <c r="P1134" s="3">
        <v>1</v>
      </c>
      <c r="Q1134" s="3">
        <f t="shared" si="80"/>
        <v>4.0931047455438225E-4</v>
      </c>
      <c r="R1134" s="3">
        <v>0</v>
      </c>
      <c r="S1134" s="3">
        <v>5.6279680226877641E-5</v>
      </c>
      <c r="T1134" s="3">
        <v>1</v>
      </c>
      <c r="U1134" s="3">
        <f t="shared" si="81"/>
        <v>5.6279680226877641E-5</v>
      </c>
      <c r="V1134" s="3">
        <v>0</v>
      </c>
    </row>
    <row r="1135" spans="1:22" x14ac:dyDescent="0.25">
      <c r="A1135" s="3" t="s">
        <v>158</v>
      </c>
      <c r="B1135" s="3" t="s">
        <v>310</v>
      </c>
      <c r="C1135" s="3" t="s">
        <v>9</v>
      </c>
      <c r="D1135" s="3" t="s">
        <v>312</v>
      </c>
      <c r="E1135" s="3">
        <v>0.56000000000000005</v>
      </c>
      <c r="F1135" s="3">
        <v>0.48</v>
      </c>
      <c r="G1135" s="3" t="s">
        <v>264</v>
      </c>
      <c r="H1135" s="2">
        <v>1210</v>
      </c>
      <c r="I1135" s="3" t="s">
        <v>30</v>
      </c>
      <c r="J1135" s="2">
        <v>3000</v>
      </c>
      <c r="K1135" s="3" t="s">
        <v>264</v>
      </c>
      <c r="L1135" s="2">
        <v>4</v>
      </c>
      <c r="M1135" s="3">
        <v>3.489260522070714E-3</v>
      </c>
      <c r="N1135" s="3">
        <v>13.262570823309979</v>
      </c>
      <c r="O1135" s="3">
        <v>2.7918609894961314E-2</v>
      </c>
      <c r="P1135" s="3">
        <v>1</v>
      </c>
      <c r="Q1135" s="3">
        <f t="shared" si="80"/>
        <v>2.7918609894961314E-2</v>
      </c>
      <c r="R1135" s="3">
        <v>0</v>
      </c>
      <c r="S1135" s="3">
        <v>3.8476980240324918E-3</v>
      </c>
      <c r="T1135" s="3">
        <v>1</v>
      </c>
      <c r="U1135" s="3">
        <f t="shared" si="81"/>
        <v>3.8476980240324918E-3</v>
      </c>
      <c r="V1135" s="3">
        <v>0</v>
      </c>
    </row>
    <row r="1136" spans="1:22" x14ac:dyDescent="0.25">
      <c r="A1136" s="3" t="s">
        <v>158</v>
      </c>
      <c r="B1136" s="3" t="s">
        <v>310</v>
      </c>
      <c r="C1136" s="3" t="s">
        <v>9</v>
      </c>
      <c r="D1136" s="3" t="s">
        <v>197</v>
      </c>
      <c r="E1136" s="3">
        <v>0.56000000000000005</v>
      </c>
      <c r="F1136" s="3">
        <v>0.48</v>
      </c>
      <c r="G1136" s="3" t="s">
        <v>264</v>
      </c>
      <c r="H1136" s="2">
        <v>1210</v>
      </c>
      <c r="I1136" s="3" t="s">
        <v>30</v>
      </c>
      <c r="J1136" s="2">
        <v>3000</v>
      </c>
      <c r="K1136" s="3" t="s">
        <v>264</v>
      </c>
      <c r="L1136" s="2">
        <v>89</v>
      </c>
      <c r="M1136" s="3">
        <v>19.388122940067817</v>
      </c>
      <c r="N1136" s="3">
        <v>72551.273284818773</v>
      </c>
      <c r="O1136" s="3">
        <v>199.51690720750597</v>
      </c>
      <c r="P1136" s="3">
        <v>1</v>
      </c>
      <c r="Q1136" s="3">
        <f t="shared" si="80"/>
        <v>199.51690720750597</v>
      </c>
      <c r="R1136" s="3">
        <v>0</v>
      </c>
      <c r="S1136" s="3">
        <v>29.792106585299418</v>
      </c>
      <c r="T1136" s="3">
        <v>1</v>
      </c>
      <c r="U1136" s="3">
        <f t="shared" si="81"/>
        <v>29.792106585299418</v>
      </c>
      <c r="V1136" s="3">
        <v>0</v>
      </c>
    </row>
    <row r="1137" spans="1:22" x14ac:dyDescent="0.25">
      <c r="A1137" s="3" t="s">
        <v>158</v>
      </c>
      <c r="B1137" s="3" t="s">
        <v>310</v>
      </c>
      <c r="C1137" s="3" t="s">
        <v>9</v>
      </c>
      <c r="D1137" s="3" t="s">
        <v>312</v>
      </c>
      <c r="E1137" s="3">
        <v>0.56000000000000005</v>
      </c>
      <c r="F1137" s="3">
        <v>0.48</v>
      </c>
      <c r="G1137" s="3" t="s">
        <v>307</v>
      </c>
      <c r="H1137" s="2">
        <v>1210</v>
      </c>
      <c r="I1137" s="3" t="s">
        <v>30</v>
      </c>
      <c r="J1137" s="2">
        <v>3000</v>
      </c>
      <c r="K1137" s="3" t="s">
        <v>313</v>
      </c>
      <c r="L1137" s="2">
        <v>6</v>
      </c>
      <c r="M1137" s="3">
        <v>0.1033865879462708</v>
      </c>
      <c r="N1137" s="3">
        <v>268.38772854291977</v>
      </c>
      <c r="O1137" s="3">
        <v>0.26048173631152305</v>
      </c>
      <c r="P1137" s="3">
        <v>1</v>
      </c>
      <c r="Q1137" s="3">
        <f t="shared" si="80"/>
        <v>0.26048173631152305</v>
      </c>
      <c r="R1137" s="3">
        <v>0</v>
      </c>
      <c r="S1137" s="3">
        <v>3.3431931675886477E-2</v>
      </c>
      <c r="T1137" s="3">
        <v>1</v>
      </c>
      <c r="U1137" s="3">
        <f t="shared" si="81"/>
        <v>3.3431931675886477E-2</v>
      </c>
      <c r="V1137" s="3">
        <v>0</v>
      </c>
    </row>
    <row r="1138" spans="1:22" x14ac:dyDescent="0.25">
      <c r="A1138" s="3" t="s">
        <v>158</v>
      </c>
      <c r="B1138" s="3" t="s">
        <v>310</v>
      </c>
      <c r="C1138" s="3" t="s">
        <v>9</v>
      </c>
      <c r="D1138" s="3" t="s">
        <v>312</v>
      </c>
      <c r="E1138" s="3">
        <v>0.56000000000000005</v>
      </c>
      <c r="F1138" s="3">
        <v>0.48</v>
      </c>
      <c r="G1138" s="3" t="s">
        <v>307</v>
      </c>
      <c r="H1138" s="2">
        <v>1210</v>
      </c>
      <c r="I1138" s="3" t="s">
        <v>30</v>
      </c>
      <c r="J1138" s="2">
        <v>3000</v>
      </c>
      <c r="K1138" s="3" t="s">
        <v>328</v>
      </c>
      <c r="L1138" s="2">
        <v>3</v>
      </c>
      <c r="M1138" s="3">
        <v>1.8267391935373037E-2</v>
      </c>
      <c r="N1138" s="3">
        <v>40.113439060994395</v>
      </c>
      <c r="O1138" s="3">
        <v>7.5891190430085039E-3</v>
      </c>
      <c r="P1138" s="3">
        <v>1</v>
      </c>
      <c r="Q1138" s="3">
        <f t="shared" si="80"/>
        <v>7.5891190430085039E-3</v>
      </c>
      <c r="R1138" s="3">
        <v>0</v>
      </c>
      <c r="S1138" s="3">
        <v>1.0650733194067365E-3</v>
      </c>
      <c r="T1138" s="3">
        <v>1</v>
      </c>
      <c r="U1138" s="3">
        <f t="shared" si="81"/>
        <v>1.0650733194067365E-3</v>
      </c>
      <c r="V1138" s="3">
        <v>0</v>
      </c>
    </row>
    <row r="1139" spans="1:22" x14ac:dyDescent="0.25">
      <c r="A1139" s="3" t="s">
        <v>158</v>
      </c>
      <c r="B1139" s="3" t="s">
        <v>89</v>
      </c>
      <c r="C1139" s="3" t="s">
        <v>9</v>
      </c>
      <c r="D1139" s="3" t="s">
        <v>262</v>
      </c>
      <c r="E1139" s="3">
        <v>0.56000000000000005</v>
      </c>
      <c r="F1139" s="3">
        <v>0.48</v>
      </c>
      <c r="G1139" s="3" t="s">
        <v>309</v>
      </c>
      <c r="H1139" s="2">
        <v>1210</v>
      </c>
      <c r="I1139" s="3" t="s">
        <v>30</v>
      </c>
      <c r="J1139" s="2">
        <v>3000</v>
      </c>
      <c r="K1139" s="3" t="s">
        <v>266</v>
      </c>
      <c r="L1139" s="2">
        <v>42</v>
      </c>
      <c r="M1139" s="3">
        <v>6.7743369166926387E-2</v>
      </c>
      <c r="N1139" s="3">
        <v>241.33876691722486</v>
      </c>
      <c r="O1139" s="3">
        <v>0.52805274955466874</v>
      </c>
      <c r="P1139" s="3">
        <v>1</v>
      </c>
      <c r="Q1139" s="3">
        <f t="shared" si="80"/>
        <v>0.52805274955466874</v>
      </c>
      <c r="R1139" s="3">
        <v>0</v>
      </c>
      <c r="S1139" s="3">
        <v>7.5313147967072419E-2</v>
      </c>
      <c r="T1139" s="3">
        <v>1</v>
      </c>
      <c r="U1139" s="3">
        <f t="shared" si="81"/>
        <v>7.5313147967072419E-2</v>
      </c>
      <c r="V1139" s="3">
        <v>0</v>
      </c>
    </row>
    <row r="1140" spans="1:22" x14ac:dyDescent="0.25">
      <c r="A1140" s="3" t="s">
        <v>158</v>
      </c>
      <c r="B1140" s="3" t="s">
        <v>89</v>
      </c>
      <c r="C1140" s="3" t="s">
        <v>9</v>
      </c>
      <c r="D1140" s="3" t="s">
        <v>262</v>
      </c>
      <c r="E1140" s="3">
        <v>0.56000000000000005</v>
      </c>
      <c r="F1140" s="3">
        <v>0.48</v>
      </c>
      <c r="G1140" s="3" t="s">
        <v>277</v>
      </c>
      <c r="H1140" s="2">
        <v>1210</v>
      </c>
      <c r="I1140" s="3" t="s">
        <v>30</v>
      </c>
      <c r="J1140" s="2">
        <v>3000</v>
      </c>
      <c r="K1140" s="3" t="s">
        <v>278</v>
      </c>
      <c r="L1140" s="2">
        <v>1</v>
      </c>
      <c r="M1140" s="3">
        <v>5.044874355596761E-6</v>
      </c>
      <c r="N1140" s="3">
        <v>1.6855977515274408E-2</v>
      </c>
      <c r="O1140" s="3">
        <v>4.171115109349854E-5</v>
      </c>
      <c r="P1140" s="3">
        <v>1</v>
      </c>
      <c r="Q1140" s="3">
        <f t="shared" si="80"/>
        <v>4.171115109349854E-5</v>
      </c>
      <c r="R1140" s="3">
        <v>0</v>
      </c>
      <c r="S1140" s="3">
        <v>5.912117696010064E-6</v>
      </c>
      <c r="T1140" s="3">
        <v>1</v>
      </c>
      <c r="U1140" s="3">
        <f t="shared" si="81"/>
        <v>5.912117696010064E-6</v>
      </c>
      <c r="V1140" s="3">
        <v>0</v>
      </c>
    </row>
    <row r="1141" spans="1:22" x14ac:dyDescent="0.25">
      <c r="A1141" s="3" t="s">
        <v>158</v>
      </c>
      <c r="B1141" s="3" t="s">
        <v>310</v>
      </c>
      <c r="C1141" s="3" t="s">
        <v>9</v>
      </c>
      <c r="D1141" s="3" t="s">
        <v>197</v>
      </c>
      <c r="E1141" s="3">
        <v>0.56000000000000005</v>
      </c>
      <c r="F1141" s="3">
        <v>0.48</v>
      </c>
      <c r="G1141" s="3" t="s">
        <v>350</v>
      </c>
      <c r="H1141" s="2">
        <v>1210</v>
      </c>
      <c r="I1141" s="3" t="s">
        <v>30</v>
      </c>
      <c r="J1141" s="2">
        <v>3000</v>
      </c>
      <c r="K1141" s="3" t="s">
        <v>336</v>
      </c>
      <c r="L1141" s="2">
        <v>86</v>
      </c>
      <c r="M1141" s="3">
        <v>0.14633433100625112</v>
      </c>
      <c r="N1141" s="3">
        <v>589.71716692628297</v>
      </c>
      <c r="O1141" s="3">
        <v>1.2483249327584689</v>
      </c>
      <c r="P1141" s="3">
        <v>1</v>
      </c>
      <c r="Q1141" s="3">
        <f t="shared" si="80"/>
        <v>1.2483249327584689</v>
      </c>
      <c r="R1141" s="3">
        <v>0</v>
      </c>
      <c r="S1141" s="3">
        <v>0.17003659405052343</v>
      </c>
      <c r="T1141" s="3">
        <v>1</v>
      </c>
      <c r="U1141" s="3">
        <f t="shared" si="81"/>
        <v>0.17003659405052343</v>
      </c>
      <c r="V1141" s="3">
        <v>0</v>
      </c>
    </row>
    <row r="1142" spans="1:22" x14ac:dyDescent="0.25">
      <c r="A1142" s="3" t="s">
        <v>158</v>
      </c>
      <c r="B1142" s="3" t="s">
        <v>351</v>
      </c>
      <c r="C1142" s="3" t="s">
        <v>352</v>
      </c>
      <c r="D1142" s="3" t="s">
        <v>353</v>
      </c>
      <c r="E1142" s="3">
        <v>0.36</v>
      </c>
      <c r="F1142" s="3">
        <v>0.57999999999999996</v>
      </c>
      <c r="G1142" s="3" t="s">
        <v>376</v>
      </c>
      <c r="H1142" s="2">
        <v>1210</v>
      </c>
      <c r="I1142" s="3" t="s">
        <v>30</v>
      </c>
      <c r="J1142" s="2">
        <v>3000</v>
      </c>
      <c r="K1142" s="3" t="s">
        <v>377</v>
      </c>
      <c r="L1142" s="2">
        <v>3</v>
      </c>
      <c r="M1142" s="3">
        <v>8.0497790961845395E-3</v>
      </c>
      <c r="N1142" s="3">
        <v>31.315138660515046</v>
      </c>
      <c r="O1142" s="3">
        <v>7.5936866500547109E-2</v>
      </c>
      <c r="P1142" s="3">
        <v>1</v>
      </c>
      <c r="Q1142" s="3">
        <f t="shared" si="80"/>
        <v>7.5936866500547109E-2</v>
      </c>
      <c r="R1142" s="3">
        <v>0</v>
      </c>
      <c r="S1142" s="3">
        <v>1.1367116460988234E-2</v>
      </c>
      <c r="T1142" s="3">
        <v>1</v>
      </c>
      <c r="U1142" s="3">
        <f t="shared" si="81"/>
        <v>1.1367116460988234E-2</v>
      </c>
      <c r="V1142" s="3">
        <v>0</v>
      </c>
    </row>
    <row r="1143" spans="1:22" x14ac:dyDescent="0.25">
      <c r="A1143" s="3" t="s">
        <v>158</v>
      </c>
      <c r="B1143" s="3" t="s">
        <v>8</v>
      </c>
      <c r="C1143" s="3" t="s">
        <v>9</v>
      </c>
      <c r="D1143" s="3" t="s">
        <v>10</v>
      </c>
      <c r="E1143" s="3">
        <v>0.56000000000000005</v>
      </c>
      <c r="F1143" s="3">
        <v>0.48</v>
      </c>
      <c r="G1143" s="3" t="s">
        <v>19</v>
      </c>
      <c r="H1143" s="2">
        <v>1290</v>
      </c>
      <c r="I1143" s="3" t="s">
        <v>125</v>
      </c>
      <c r="J1143" s="2">
        <v>1290</v>
      </c>
      <c r="K1143" s="3" t="s">
        <v>19</v>
      </c>
      <c r="L1143" s="2">
        <v>1</v>
      </c>
      <c r="M1143" s="3">
        <v>2.5252834902694465E-6</v>
      </c>
      <c r="N1143" s="3">
        <v>1.0280816804121042E-2</v>
      </c>
      <c r="O1143" s="3">
        <v>2.0484754013746774E-5</v>
      </c>
      <c r="P1143" s="3">
        <v>1</v>
      </c>
      <c r="Q1143" s="3">
        <f t="shared" si="80"/>
        <v>2.0484754013746774E-5</v>
      </c>
      <c r="R1143" s="4">
        <f t="shared" ref="R1143:R1169" si="84">Q1143</f>
        <v>2.0484754013746774E-5</v>
      </c>
      <c r="S1143" s="3">
        <v>2.8745541044516658E-6</v>
      </c>
      <c r="T1143" s="3">
        <v>1</v>
      </c>
      <c r="U1143" s="3">
        <f t="shared" si="81"/>
        <v>2.8745541044516658E-6</v>
      </c>
      <c r="V1143" s="3">
        <f t="shared" ref="V1143:V1169" si="85">U1143</f>
        <v>2.8745541044516658E-6</v>
      </c>
    </row>
    <row r="1144" spans="1:22" x14ac:dyDescent="0.25">
      <c r="A1144" s="3" t="s">
        <v>158</v>
      </c>
      <c r="B1144" s="3" t="s">
        <v>8</v>
      </c>
      <c r="C1144" s="3" t="s">
        <v>9</v>
      </c>
      <c r="D1144" s="3" t="s">
        <v>197</v>
      </c>
      <c r="E1144" s="3">
        <v>0.56000000000000005</v>
      </c>
      <c r="F1144" s="3">
        <v>0.48</v>
      </c>
      <c r="G1144" s="3" t="s">
        <v>19</v>
      </c>
      <c r="H1144" s="2">
        <v>1290</v>
      </c>
      <c r="I1144" s="3" t="s">
        <v>125</v>
      </c>
      <c r="J1144" s="2">
        <v>1290</v>
      </c>
      <c r="K1144" s="3" t="s">
        <v>19</v>
      </c>
      <c r="L1144" s="2">
        <v>19</v>
      </c>
      <c r="M1144" s="3">
        <v>4.932333550934306</v>
      </c>
      <c r="N1144" s="3">
        <v>18831.550571806449</v>
      </c>
      <c r="O1144" s="3">
        <v>36.435155081632232</v>
      </c>
      <c r="P1144" s="3">
        <v>1</v>
      </c>
      <c r="Q1144" s="3">
        <f t="shared" si="80"/>
        <v>36.435155081632232</v>
      </c>
      <c r="R1144" s="4">
        <f t="shared" si="84"/>
        <v>36.435155081632232</v>
      </c>
      <c r="S1144" s="3">
        <v>5.22676664779737</v>
      </c>
      <c r="T1144" s="3">
        <v>1</v>
      </c>
      <c r="U1144" s="3">
        <f t="shared" si="81"/>
        <v>5.22676664779737</v>
      </c>
      <c r="V1144" s="3">
        <f t="shared" si="85"/>
        <v>5.22676664779737</v>
      </c>
    </row>
    <row r="1145" spans="1:22" x14ac:dyDescent="0.25">
      <c r="A1145" s="3" t="s">
        <v>158</v>
      </c>
      <c r="B1145" s="3" t="s">
        <v>8</v>
      </c>
      <c r="C1145" s="3" t="s">
        <v>9</v>
      </c>
      <c r="D1145" s="3" t="s">
        <v>197</v>
      </c>
      <c r="E1145" s="3">
        <v>0.56000000000000005</v>
      </c>
      <c r="F1145" s="3">
        <v>0.48</v>
      </c>
      <c r="G1145" s="3" t="s">
        <v>19</v>
      </c>
      <c r="H1145" s="2">
        <v>1290</v>
      </c>
      <c r="I1145" s="3" t="s">
        <v>125</v>
      </c>
      <c r="J1145" s="2">
        <v>1290</v>
      </c>
      <c r="K1145" s="3" t="s">
        <v>168</v>
      </c>
      <c r="L1145" s="2">
        <v>40</v>
      </c>
      <c r="M1145" s="3">
        <v>1.4840736021156176</v>
      </c>
      <c r="N1145" s="3">
        <v>6077.664963865649</v>
      </c>
      <c r="O1145" s="3">
        <v>13.460285622347085</v>
      </c>
      <c r="P1145" s="3">
        <f>1-0.712</f>
        <v>0.28800000000000003</v>
      </c>
      <c r="Q1145" s="3">
        <f t="shared" si="80"/>
        <v>3.876562259235961</v>
      </c>
      <c r="R1145" s="4">
        <f t="shared" si="84"/>
        <v>3.876562259235961</v>
      </c>
      <c r="S1145" s="3">
        <v>1.8997013856574776</v>
      </c>
      <c r="T1145" s="3">
        <f>1-0.531</f>
        <v>0.46899999999999997</v>
      </c>
      <c r="U1145" s="3">
        <f t="shared" si="81"/>
        <v>0.89095994987335692</v>
      </c>
      <c r="V1145" s="3">
        <f t="shared" si="85"/>
        <v>0.89095994987335692</v>
      </c>
    </row>
    <row r="1146" spans="1:22" x14ac:dyDescent="0.25">
      <c r="A1146" s="3" t="s">
        <v>158</v>
      </c>
      <c r="B1146" s="3" t="s">
        <v>310</v>
      </c>
      <c r="C1146" s="3" t="s">
        <v>9</v>
      </c>
      <c r="D1146" s="3" t="s">
        <v>197</v>
      </c>
      <c r="E1146" s="3">
        <v>0.56000000000000005</v>
      </c>
      <c r="F1146" s="3">
        <v>0.48</v>
      </c>
      <c r="G1146" s="3" t="s">
        <v>275</v>
      </c>
      <c r="H1146" s="2">
        <v>1290</v>
      </c>
      <c r="I1146" s="3" t="s">
        <v>125</v>
      </c>
      <c r="J1146" s="2">
        <v>1290</v>
      </c>
      <c r="K1146" s="3" t="s">
        <v>276</v>
      </c>
      <c r="L1146" s="2">
        <v>22</v>
      </c>
      <c r="M1146" s="3">
        <v>3.4852063355470904</v>
      </c>
      <c r="N1146" s="3">
        <v>13345.402112523865</v>
      </c>
      <c r="O1146" s="3">
        <v>30.517790926525933</v>
      </c>
      <c r="P1146" s="3">
        <v>1</v>
      </c>
      <c r="Q1146" s="3">
        <f t="shared" si="80"/>
        <v>30.517790926525933</v>
      </c>
      <c r="R1146" s="4">
        <f t="shared" si="84"/>
        <v>30.517790926525933</v>
      </c>
      <c r="S1146" s="3">
        <v>4.3759773326674214</v>
      </c>
      <c r="T1146" s="3">
        <v>1</v>
      </c>
      <c r="U1146" s="3">
        <f t="shared" si="81"/>
        <v>4.3759773326674214</v>
      </c>
      <c r="V1146" s="3">
        <f t="shared" si="85"/>
        <v>4.3759773326674214</v>
      </c>
    </row>
    <row r="1147" spans="1:22" x14ac:dyDescent="0.25">
      <c r="A1147" s="3" t="s">
        <v>158</v>
      </c>
      <c r="B1147" s="3" t="s">
        <v>8</v>
      </c>
      <c r="C1147" s="3" t="s">
        <v>9</v>
      </c>
      <c r="D1147" s="3" t="s">
        <v>197</v>
      </c>
      <c r="E1147" s="3">
        <v>0.56000000000000005</v>
      </c>
      <c r="F1147" s="3">
        <v>0.48</v>
      </c>
      <c r="G1147" s="3" t="s">
        <v>11</v>
      </c>
      <c r="H1147" s="2">
        <v>1290</v>
      </c>
      <c r="I1147" s="3" t="s">
        <v>125</v>
      </c>
      <c r="J1147" s="2">
        <v>1290</v>
      </c>
      <c r="K1147" s="3" t="s">
        <v>13</v>
      </c>
      <c r="L1147" s="2">
        <v>3</v>
      </c>
      <c r="M1147" s="3">
        <v>6.9492002291638103E-3</v>
      </c>
      <c r="N1147" s="3">
        <v>26.262088196660894</v>
      </c>
      <c r="O1147" s="3">
        <v>5.3575876261289568E-2</v>
      </c>
      <c r="P1147" s="3">
        <v>1</v>
      </c>
      <c r="Q1147" s="3">
        <f t="shared" si="80"/>
        <v>5.3575876261289568E-2</v>
      </c>
      <c r="R1147" s="4">
        <f t="shared" si="84"/>
        <v>5.3575876261289568E-2</v>
      </c>
      <c r="S1147" s="3">
        <v>7.0227878643131314E-3</v>
      </c>
      <c r="T1147" s="3">
        <v>1</v>
      </c>
      <c r="U1147" s="3">
        <f t="shared" si="81"/>
        <v>7.0227878643131314E-3</v>
      </c>
      <c r="V1147" s="3">
        <f t="shared" si="85"/>
        <v>7.0227878643131314E-3</v>
      </c>
    </row>
    <row r="1148" spans="1:22" x14ac:dyDescent="0.25">
      <c r="A1148" s="3" t="s">
        <v>158</v>
      </c>
      <c r="B1148" s="3" t="s">
        <v>8</v>
      </c>
      <c r="C1148" s="3" t="s">
        <v>9</v>
      </c>
      <c r="D1148" s="3" t="s">
        <v>197</v>
      </c>
      <c r="E1148" s="3">
        <v>0.56000000000000005</v>
      </c>
      <c r="F1148" s="3">
        <v>0.48</v>
      </c>
      <c r="G1148" s="3" t="s">
        <v>184</v>
      </c>
      <c r="H1148" s="2">
        <v>1290</v>
      </c>
      <c r="I1148" s="3" t="s">
        <v>125</v>
      </c>
      <c r="J1148" s="2">
        <v>1290</v>
      </c>
      <c r="K1148" s="3" t="s">
        <v>185</v>
      </c>
      <c r="L1148" s="2">
        <v>3</v>
      </c>
      <c r="M1148" s="3">
        <v>5.0819516981739782E-3</v>
      </c>
      <c r="N1148" s="3">
        <v>19.562478278530868</v>
      </c>
      <c r="O1148" s="3">
        <v>3.9857072821578604E-2</v>
      </c>
      <c r="P1148" s="3">
        <v>1</v>
      </c>
      <c r="Q1148" s="3">
        <f t="shared" si="80"/>
        <v>3.9857072821578604E-2</v>
      </c>
      <c r="R1148" s="4">
        <f t="shared" si="84"/>
        <v>3.9857072821578604E-2</v>
      </c>
      <c r="S1148" s="3">
        <v>5.307527302794812E-3</v>
      </c>
      <c r="T1148" s="3">
        <v>1</v>
      </c>
      <c r="U1148" s="3">
        <f t="shared" si="81"/>
        <v>5.307527302794812E-3</v>
      </c>
      <c r="V1148" s="3">
        <f t="shared" si="85"/>
        <v>5.307527302794812E-3</v>
      </c>
    </row>
    <row r="1149" spans="1:22" x14ac:dyDescent="0.25">
      <c r="A1149" s="3" t="s">
        <v>158</v>
      </c>
      <c r="B1149" s="3" t="s">
        <v>8</v>
      </c>
      <c r="C1149" s="3" t="s">
        <v>9</v>
      </c>
      <c r="D1149" s="3" t="s">
        <v>197</v>
      </c>
      <c r="E1149" s="3">
        <v>0.56000000000000005</v>
      </c>
      <c r="F1149" s="3">
        <v>0.48</v>
      </c>
      <c r="G1149" s="3" t="s">
        <v>183</v>
      </c>
      <c r="H1149" s="2">
        <v>1290</v>
      </c>
      <c r="I1149" s="3" t="s">
        <v>125</v>
      </c>
      <c r="J1149" s="2">
        <v>1290</v>
      </c>
      <c r="K1149" s="3" t="s">
        <v>199</v>
      </c>
      <c r="L1149" s="2">
        <v>788</v>
      </c>
      <c r="M1149" s="3">
        <v>239.75756732855689</v>
      </c>
      <c r="N1149" s="3">
        <v>958025.6374200182</v>
      </c>
      <c r="O1149" s="3">
        <v>1834.4417284264885</v>
      </c>
      <c r="P1149" s="3">
        <f>1-0.712</f>
        <v>0.28800000000000003</v>
      </c>
      <c r="Q1149" s="3">
        <f t="shared" si="80"/>
        <v>528.31921778682874</v>
      </c>
      <c r="R1149" s="4">
        <f t="shared" si="84"/>
        <v>528.31921778682874</v>
      </c>
      <c r="S1149" s="3">
        <v>260.93142771351376</v>
      </c>
      <c r="T1149" s="3">
        <f>1-0.531</f>
        <v>0.46899999999999997</v>
      </c>
      <c r="U1149" s="3">
        <f t="shared" si="81"/>
        <v>122.37683959763794</v>
      </c>
      <c r="V1149" s="3">
        <f t="shared" si="85"/>
        <v>122.37683959763794</v>
      </c>
    </row>
    <row r="1150" spans="1:22" x14ac:dyDescent="0.25">
      <c r="A1150" s="3" t="s">
        <v>158</v>
      </c>
      <c r="B1150" s="3" t="s">
        <v>310</v>
      </c>
      <c r="C1150" s="3" t="s">
        <v>9</v>
      </c>
      <c r="D1150" s="3" t="s">
        <v>312</v>
      </c>
      <c r="E1150" s="3">
        <v>0.56000000000000005</v>
      </c>
      <c r="F1150" s="3">
        <v>0.48</v>
      </c>
      <c r="G1150" s="3" t="s">
        <v>320</v>
      </c>
      <c r="H1150" s="2">
        <v>1290</v>
      </c>
      <c r="I1150" s="3" t="s">
        <v>125</v>
      </c>
      <c r="J1150" s="2">
        <v>1290</v>
      </c>
      <c r="K1150" s="3" t="s">
        <v>314</v>
      </c>
      <c r="L1150" s="2">
        <v>82</v>
      </c>
      <c r="M1150" s="3">
        <v>19.018207764452963</v>
      </c>
      <c r="N1150" s="3">
        <v>76006.42921288115</v>
      </c>
      <c r="O1150" s="3">
        <v>159.68302800256774</v>
      </c>
      <c r="P1150" s="3">
        <v>1</v>
      </c>
      <c r="Q1150" s="3">
        <f t="shared" si="80"/>
        <v>159.68302800256774</v>
      </c>
      <c r="R1150" s="4">
        <f t="shared" si="84"/>
        <v>159.68302800256774</v>
      </c>
      <c r="S1150" s="3">
        <v>22.940456469164143</v>
      </c>
      <c r="T1150" s="3">
        <v>1</v>
      </c>
      <c r="U1150" s="3">
        <f t="shared" si="81"/>
        <v>22.940456469164143</v>
      </c>
      <c r="V1150" s="3">
        <f t="shared" si="85"/>
        <v>22.940456469164143</v>
      </c>
    </row>
    <row r="1151" spans="1:22" x14ac:dyDescent="0.25">
      <c r="A1151" s="3" t="s">
        <v>158</v>
      </c>
      <c r="B1151" s="3" t="s">
        <v>8</v>
      </c>
      <c r="C1151" s="3" t="s">
        <v>9</v>
      </c>
      <c r="D1151" s="3" t="s">
        <v>10</v>
      </c>
      <c r="E1151" s="3">
        <v>0.56000000000000005</v>
      </c>
      <c r="F1151" s="3">
        <v>0.48</v>
      </c>
      <c r="G1151" s="3" t="s">
        <v>184</v>
      </c>
      <c r="H1151" s="2">
        <v>1290</v>
      </c>
      <c r="I1151" s="3" t="s">
        <v>125</v>
      </c>
      <c r="J1151" s="2">
        <v>1290</v>
      </c>
      <c r="K1151" s="3" t="s">
        <v>170</v>
      </c>
      <c r="L1151" s="2">
        <v>62</v>
      </c>
      <c r="M1151" s="3">
        <v>16.166437791335682</v>
      </c>
      <c r="N1151" s="3">
        <v>61163.536184683675</v>
      </c>
      <c r="O1151" s="3">
        <v>137.59261453794491</v>
      </c>
      <c r="P1151" s="3">
        <v>1</v>
      </c>
      <c r="Q1151" s="3">
        <f t="shared" si="80"/>
        <v>137.59261453794491</v>
      </c>
      <c r="R1151" s="4">
        <f t="shared" si="84"/>
        <v>137.59261453794491</v>
      </c>
      <c r="S1151" s="3">
        <v>20.395996416459177</v>
      </c>
      <c r="T1151" s="3">
        <v>1</v>
      </c>
      <c r="U1151" s="3">
        <f t="shared" si="81"/>
        <v>20.395996416459177</v>
      </c>
      <c r="V1151" s="3">
        <f t="shared" si="85"/>
        <v>20.395996416459177</v>
      </c>
    </row>
    <row r="1152" spans="1:22" x14ac:dyDescent="0.25">
      <c r="A1152" s="3" t="s">
        <v>158</v>
      </c>
      <c r="B1152" s="3" t="s">
        <v>8</v>
      </c>
      <c r="C1152" s="3" t="s">
        <v>9</v>
      </c>
      <c r="D1152" s="3" t="s">
        <v>197</v>
      </c>
      <c r="E1152" s="3">
        <v>0.56000000000000005</v>
      </c>
      <c r="F1152" s="3">
        <v>0.48</v>
      </c>
      <c r="G1152" s="3" t="s">
        <v>184</v>
      </c>
      <c r="H1152" s="2">
        <v>1290</v>
      </c>
      <c r="I1152" s="3" t="s">
        <v>125</v>
      </c>
      <c r="J1152" s="2">
        <v>1290</v>
      </c>
      <c r="K1152" s="3" t="s">
        <v>170</v>
      </c>
      <c r="L1152" s="2">
        <v>72</v>
      </c>
      <c r="M1152" s="3">
        <v>23.229726611163279</v>
      </c>
      <c r="N1152" s="3">
        <v>92124.033629292011</v>
      </c>
      <c r="O1152" s="3">
        <v>222.87732751073494</v>
      </c>
      <c r="P1152" s="3">
        <v>1</v>
      </c>
      <c r="Q1152" s="3">
        <f t="shared" si="80"/>
        <v>222.87732751073494</v>
      </c>
      <c r="R1152" s="4">
        <f t="shared" si="84"/>
        <v>222.87732751073494</v>
      </c>
      <c r="S1152" s="3">
        <v>32.800327155810074</v>
      </c>
      <c r="T1152" s="3">
        <v>1</v>
      </c>
      <c r="U1152" s="3">
        <f t="shared" si="81"/>
        <v>32.800327155810074</v>
      </c>
      <c r="V1152" s="3">
        <f t="shared" si="85"/>
        <v>32.800327155810074</v>
      </c>
    </row>
    <row r="1153" spans="1:22" x14ac:dyDescent="0.25">
      <c r="A1153" s="3" t="s">
        <v>158</v>
      </c>
      <c r="B1153" s="3" t="s">
        <v>8</v>
      </c>
      <c r="C1153" s="3" t="s">
        <v>9</v>
      </c>
      <c r="D1153" s="3" t="s">
        <v>197</v>
      </c>
      <c r="E1153" s="3">
        <v>0.56000000000000005</v>
      </c>
      <c r="F1153" s="3">
        <v>0.48</v>
      </c>
      <c r="G1153" s="3" t="s">
        <v>184</v>
      </c>
      <c r="H1153" s="2">
        <v>1290</v>
      </c>
      <c r="I1153" s="3" t="s">
        <v>125</v>
      </c>
      <c r="J1153" s="2">
        <v>1290</v>
      </c>
      <c r="K1153" s="3" t="s">
        <v>172</v>
      </c>
      <c r="L1153" s="2">
        <v>399</v>
      </c>
      <c r="M1153" s="3">
        <v>54.191662852628205</v>
      </c>
      <c r="N1153" s="3">
        <v>209623.57735599071</v>
      </c>
      <c r="O1153" s="3">
        <v>402.56550429411203</v>
      </c>
      <c r="P1153" s="3">
        <f>1-0.712</f>
        <v>0.28800000000000003</v>
      </c>
      <c r="Q1153" s="3">
        <f t="shared" si="80"/>
        <v>115.93886523670427</v>
      </c>
      <c r="R1153" s="4">
        <f t="shared" si="84"/>
        <v>115.93886523670427</v>
      </c>
      <c r="S1153" s="3">
        <v>57.129962703711662</v>
      </c>
      <c r="T1153" s="3">
        <f>1-0.531</f>
        <v>0.46899999999999997</v>
      </c>
      <c r="U1153" s="3">
        <f t="shared" si="81"/>
        <v>26.793952508040768</v>
      </c>
      <c r="V1153" s="3">
        <f t="shared" si="85"/>
        <v>26.793952508040768</v>
      </c>
    </row>
    <row r="1154" spans="1:22" x14ac:dyDescent="0.25">
      <c r="A1154" s="3" t="s">
        <v>158</v>
      </c>
      <c r="B1154" s="3" t="s">
        <v>351</v>
      </c>
      <c r="C1154" s="3" t="s">
        <v>352</v>
      </c>
      <c r="D1154" s="3" t="s">
        <v>353</v>
      </c>
      <c r="E1154" s="3">
        <v>0.36</v>
      </c>
      <c r="F1154" s="3">
        <v>0.57999999999999996</v>
      </c>
      <c r="G1154" s="3" t="s">
        <v>283</v>
      </c>
      <c r="H1154" s="2">
        <v>1290</v>
      </c>
      <c r="I1154" s="3" t="s">
        <v>125</v>
      </c>
      <c r="J1154" s="2">
        <v>1290</v>
      </c>
      <c r="K1154" s="3" t="s">
        <v>287</v>
      </c>
      <c r="L1154" s="2">
        <v>5</v>
      </c>
      <c r="M1154" s="3">
        <v>0.70851067719647942</v>
      </c>
      <c r="N1154" s="3">
        <v>2568.7794401945166</v>
      </c>
      <c r="O1154" s="3">
        <v>5.6340148800158705</v>
      </c>
      <c r="P1154" s="3">
        <v>1</v>
      </c>
      <c r="Q1154" s="3">
        <f t="shared" ref="Q1154:Q1217" si="86">O1154*P1154</f>
        <v>5.6340148800158705</v>
      </c>
      <c r="R1154" s="4">
        <f t="shared" si="84"/>
        <v>5.6340148800158705</v>
      </c>
      <c r="S1154" s="3">
        <v>0.81265587322715571</v>
      </c>
      <c r="T1154" s="3">
        <v>1</v>
      </c>
      <c r="U1154" s="3">
        <f t="shared" ref="U1154:U1217" si="87">S1154*T1154</f>
        <v>0.81265587322715571</v>
      </c>
      <c r="V1154" s="3">
        <f t="shared" si="85"/>
        <v>0.81265587322715571</v>
      </c>
    </row>
    <row r="1155" spans="1:22" x14ac:dyDescent="0.25">
      <c r="A1155" s="3" t="s">
        <v>158</v>
      </c>
      <c r="B1155" s="3" t="s">
        <v>89</v>
      </c>
      <c r="C1155" s="3" t="s">
        <v>9</v>
      </c>
      <c r="D1155" s="3" t="s">
        <v>262</v>
      </c>
      <c r="E1155" s="3">
        <v>0.56000000000000005</v>
      </c>
      <c r="F1155" s="3">
        <v>0.48</v>
      </c>
      <c r="G1155" s="3" t="s">
        <v>283</v>
      </c>
      <c r="H1155" s="2">
        <v>1290</v>
      </c>
      <c r="I1155" s="3" t="s">
        <v>125</v>
      </c>
      <c r="J1155" s="2">
        <v>1290</v>
      </c>
      <c r="K1155" s="3" t="s">
        <v>263</v>
      </c>
      <c r="L1155" s="2">
        <v>27</v>
      </c>
      <c r="M1155" s="3">
        <v>1.0705388474661373</v>
      </c>
      <c r="N1155" s="3">
        <v>4178.5752883314881</v>
      </c>
      <c r="O1155" s="3">
        <v>10.155585188706073</v>
      </c>
      <c r="P1155" s="3">
        <v>1</v>
      </c>
      <c r="Q1155" s="3">
        <f t="shared" si="86"/>
        <v>10.155585188706073</v>
      </c>
      <c r="R1155" s="4">
        <f t="shared" si="84"/>
        <v>10.155585188706073</v>
      </c>
      <c r="S1155" s="3">
        <v>1.4419957093451998</v>
      </c>
      <c r="T1155" s="3">
        <v>1</v>
      </c>
      <c r="U1155" s="3">
        <f t="shared" si="87"/>
        <v>1.4419957093451998</v>
      </c>
      <c r="V1155" s="3">
        <f t="shared" si="85"/>
        <v>1.4419957093451998</v>
      </c>
    </row>
    <row r="1156" spans="1:22" x14ac:dyDescent="0.25">
      <c r="A1156" s="3" t="s">
        <v>158</v>
      </c>
      <c r="B1156" s="3" t="s">
        <v>310</v>
      </c>
      <c r="C1156" s="3" t="s">
        <v>9</v>
      </c>
      <c r="D1156" s="3" t="s">
        <v>197</v>
      </c>
      <c r="E1156" s="3">
        <v>0.56000000000000005</v>
      </c>
      <c r="F1156" s="3">
        <v>0.48</v>
      </c>
      <c r="G1156" s="3" t="s">
        <v>283</v>
      </c>
      <c r="H1156" s="2">
        <v>1290</v>
      </c>
      <c r="I1156" s="3" t="s">
        <v>125</v>
      </c>
      <c r="J1156" s="2">
        <v>1290</v>
      </c>
      <c r="K1156" s="3" t="s">
        <v>263</v>
      </c>
      <c r="L1156" s="2">
        <v>20</v>
      </c>
      <c r="M1156" s="3">
        <v>1.7142046213340327</v>
      </c>
      <c r="N1156" s="3">
        <v>6269.3624242629467</v>
      </c>
      <c r="O1156" s="3">
        <v>14.649171285335504</v>
      </c>
      <c r="P1156" s="3">
        <v>1</v>
      </c>
      <c r="Q1156" s="3">
        <f t="shared" si="86"/>
        <v>14.649171285335504</v>
      </c>
      <c r="R1156" s="4">
        <f t="shared" si="84"/>
        <v>14.649171285335504</v>
      </c>
      <c r="S1156" s="3">
        <v>2.067975696898221</v>
      </c>
      <c r="T1156" s="3">
        <v>1</v>
      </c>
      <c r="U1156" s="3">
        <f t="shared" si="87"/>
        <v>2.067975696898221</v>
      </c>
      <c r="V1156" s="3">
        <f t="shared" si="85"/>
        <v>2.067975696898221</v>
      </c>
    </row>
    <row r="1157" spans="1:22" x14ac:dyDescent="0.25">
      <c r="A1157" s="3" t="s">
        <v>158</v>
      </c>
      <c r="B1157" s="3" t="s">
        <v>310</v>
      </c>
      <c r="C1157" s="3" t="s">
        <v>9</v>
      </c>
      <c r="D1157" s="3" t="s">
        <v>197</v>
      </c>
      <c r="E1157" s="3">
        <v>0.56000000000000005</v>
      </c>
      <c r="F1157" s="3">
        <v>0.48</v>
      </c>
      <c r="G1157" s="3" t="s">
        <v>283</v>
      </c>
      <c r="H1157" s="2">
        <v>1290</v>
      </c>
      <c r="I1157" s="3" t="s">
        <v>125</v>
      </c>
      <c r="J1157" s="2">
        <v>1290</v>
      </c>
      <c r="K1157" s="3" t="s">
        <v>340</v>
      </c>
      <c r="L1157" s="2">
        <v>13</v>
      </c>
      <c r="M1157" s="3">
        <v>0.59844552619882652</v>
      </c>
      <c r="N1157" s="3">
        <v>2260.546582476185</v>
      </c>
      <c r="O1157" s="3">
        <v>5.2957582324389652</v>
      </c>
      <c r="P1157" s="3">
        <v>1</v>
      </c>
      <c r="Q1157" s="3">
        <f t="shared" si="86"/>
        <v>5.2957582324389652</v>
      </c>
      <c r="R1157" s="4">
        <f t="shared" si="84"/>
        <v>5.2957582324389652</v>
      </c>
      <c r="S1157" s="3">
        <v>0.7540889072635244</v>
      </c>
      <c r="T1157" s="3">
        <v>1</v>
      </c>
      <c r="U1157" s="3">
        <f t="shared" si="87"/>
        <v>0.7540889072635244</v>
      </c>
      <c r="V1157" s="3">
        <f t="shared" si="85"/>
        <v>0.7540889072635244</v>
      </c>
    </row>
    <row r="1158" spans="1:22" x14ac:dyDescent="0.25">
      <c r="A1158" s="3" t="s">
        <v>158</v>
      </c>
      <c r="B1158" s="3" t="s">
        <v>351</v>
      </c>
      <c r="C1158" s="3" t="s">
        <v>352</v>
      </c>
      <c r="D1158" s="3" t="s">
        <v>353</v>
      </c>
      <c r="E1158" s="3">
        <v>0.36</v>
      </c>
      <c r="F1158" s="3">
        <v>0.57999999999999996</v>
      </c>
      <c r="G1158" s="3" t="s">
        <v>283</v>
      </c>
      <c r="H1158" s="2">
        <v>1290</v>
      </c>
      <c r="I1158" s="3" t="s">
        <v>125</v>
      </c>
      <c r="J1158" s="2">
        <v>1290</v>
      </c>
      <c r="K1158" s="3" t="s">
        <v>355</v>
      </c>
      <c r="L1158" s="2">
        <v>49</v>
      </c>
      <c r="M1158" s="3">
        <v>5.9005135173913947</v>
      </c>
      <c r="N1158" s="3">
        <v>22369.97580757094</v>
      </c>
      <c r="O1158" s="3">
        <v>57.107139274504753</v>
      </c>
      <c r="P1158" s="3">
        <v>1</v>
      </c>
      <c r="Q1158" s="3">
        <f t="shared" si="86"/>
        <v>57.107139274504753</v>
      </c>
      <c r="R1158" s="4">
        <f t="shared" si="84"/>
        <v>57.107139274504753</v>
      </c>
      <c r="S1158" s="3">
        <v>8.2814833233593763</v>
      </c>
      <c r="T1158" s="3">
        <v>1</v>
      </c>
      <c r="U1158" s="3">
        <f t="shared" si="87"/>
        <v>8.2814833233593763</v>
      </c>
      <c r="V1158" s="3">
        <f t="shared" si="85"/>
        <v>8.2814833233593763</v>
      </c>
    </row>
    <row r="1159" spans="1:22" x14ac:dyDescent="0.25">
      <c r="A1159" s="3" t="s">
        <v>158</v>
      </c>
      <c r="B1159" s="3" t="s">
        <v>8</v>
      </c>
      <c r="C1159" s="3" t="s">
        <v>9</v>
      </c>
      <c r="D1159" s="3" t="s">
        <v>197</v>
      </c>
      <c r="E1159" s="3">
        <v>0.56000000000000005</v>
      </c>
      <c r="F1159" s="3">
        <v>0.48</v>
      </c>
      <c r="G1159" s="3" t="s">
        <v>59</v>
      </c>
      <c r="H1159" s="2">
        <v>1290</v>
      </c>
      <c r="I1159" s="3" t="s">
        <v>125</v>
      </c>
      <c r="J1159" s="2">
        <v>1290</v>
      </c>
      <c r="K1159" s="3" t="s">
        <v>187</v>
      </c>
      <c r="L1159" s="2">
        <v>36</v>
      </c>
      <c r="M1159" s="3">
        <v>2.7826517788601648</v>
      </c>
      <c r="N1159" s="3">
        <v>11444.151928405525</v>
      </c>
      <c r="O1159" s="3">
        <v>25.874281044467825</v>
      </c>
      <c r="P1159" s="3">
        <f>1-0.712</f>
        <v>0.28800000000000003</v>
      </c>
      <c r="Q1159" s="3">
        <f t="shared" si="86"/>
        <v>7.451792940806734</v>
      </c>
      <c r="R1159" s="4">
        <f t="shared" si="84"/>
        <v>7.451792940806734</v>
      </c>
      <c r="S1159" s="3">
        <v>3.5982107279184952</v>
      </c>
      <c r="T1159" s="3">
        <f>1-0.531</f>
        <v>0.46899999999999997</v>
      </c>
      <c r="U1159" s="3">
        <f t="shared" si="87"/>
        <v>1.6875608313937742</v>
      </c>
      <c r="V1159" s="3">
        <f t="shared" si="85"/>
        <v>1.6875608313937742</v>
      </c>
    </row>
    <row r="1160" spans="1:22" x14ac:dyDescent="0.25">
      <c r="A1160" s="3" t="s">
        <v>158</v>
      </c>
      <c r="B1160" s="3" t="s">
        <v>351</v>
      </c>
      <c r="C1160" s="3" t="s">
        <v>352</v>
      </c>
      <c r="D1160" s="3" t="s">
        <v>353</v>
      </c>
      <c r="E1160" s="3">
        <v>0.36</v>
      </c>
      <c r="F1160" s="3">
        <v>0.57999999999999996</v>
      </c>
      <c r="G1160" s="3" t="s">
        <v>290</v>
      </c>
      <c r="H1160" s="2">
        <v>1290</v>
      </c>
      <c r="I1160" s="3" t="s">
        <v>125</v>
      </c>
      <c r="J1160" s="2">
        <v>1290</v>
      </c>
      <c r="K1160" s="3" t="s">
        <v>354</v>
      </c>
      <c r="L1160" s="2">
        <v>53</v>
      </c>
      <c r="M1160" s="3">
        <v>15.328320638254253</v>
      </c>
      <c r="N1160" s="3">
        <v>59926.884465261843</v>
      </c>
      <c r="O1160" s="3">
        <v>158.92949514649098</v>
      </c>
      <c r="P1160" s="3">
        <v>1</v>
      </c>
      <c r="Q1160" s="3">
        <f t="shared" si="86"/>
        <v>158.92949514649098</v>
      </c>
      <c r="R1160" s="4">
        <f t="shared" si="84"/>
        <v>158.92949514649098</v>
      </c>
      <c r="S1160" s="3">
        <v>23.648367251621192</v>
      </c>
      <c r="T1160" s="3">
        <v>1</v>
      </c>
      <c r="U1160" s="3">
        <f t="shared" si="87"/>
        <v>23.648367251621192</v>
      </c>
      <c r="V1160" s="3">
        <f t="shared" si="85"/>
        <v>23.648367251621192</v>
      </c>
    </row>
    <row r="1161" spans="1:22" x14ac:dyDescent="0.25">
      <c r="A1161" s="3" t="s">
        <v>158</v>
      </c>
      <c r="B1161" s="3" t="s">
        <v>89</v>
      </c>
      <c r="C1161" s="3" t="s">
        <v>9</v>
      </c>
      <c r="D1161" s="3" t="s">
        <v>262</v>
      </c>
      <c r="E1161" s="3">
        <v>0.56000000000000005</v>
      </c>
      <c r="F1161" s="3">
        <v>0.48</v>
      </c>
      <c r="G1161" s="3" t="s">
        <v>264</v>
      </c>
      <c r="H1161" s="2">
        <v>1290</v>
      </c>
      <c r="I1161" s="3" t="s">
        <v>125</v>
      </c>
      <c r="J1161" s="2">
        <v>1290</v>
      </c>
      <c r="K1161" s="3" t="s">
        <v>264</v>
      </c>
      <c r="L1161" s="2">
        <v>1961</v>
      </c>
      <c r="M1161" s="3">
        <v>522.47041927395799</v>
      </c>
      <c r="N1161" s="3">
        <v>2041596.9499177686</v>
      </c>
      <c r="O1161" s="3">
        <v>4318.0386265483303</v>
      </c>
      <c r="P1161" s="3">
        <v>1</v>
      </c>
      <c r="Q1161" s="3">
        <f t="shared" si="86"/>
        <v>4318.0386265483303</v>
      </c>
      <c r="R1161" s="4">
        <f t="shared" si="84"/>
        <v>4318.0386265483303</v>
      </c>
      <c r="S1161" s="3">
        <v>623.43866599538103</v>
      </c>
      <c r="T1161" s="3">
        <v>1</v>
      </c>
      <c r="U1161" s="3">
        <f t="shared" si="87"/>
        <v>623.43866599538103</v>
      </c>
      <c r="V1161" s="3">
        <f t="shared" si="85"/>
        <v>623.43866599538103</v>
      </c>
    </row>
    <row r="1162" spans="1:22" x14ac:dyDescent="0.25">
      <c r="A1162" s="3" t="s">
        <v>158</v>
      </c>
      <c r="B1162" s="3" t="s">
        <v>310</v>
      </c>
      <c r="C1162" s="3" t="s">
        <v>9</v>
      </c>
      <c r="D1162" s="3" t="s">
        <v>312</v>
      </c>
      <c r="E1162" s="3">
        <v>0.56000000000000005</v>
      </c>
      <c r="F1162" s="3">
        <v>0.48</v>
      </c>
      <c r="G1162" s="3" t="s">
        <v>264</v>
      </c>
      <c r="H1162" s="2">
        <v>1290</v>
      </c>
      <c r="I1162" s="3" t="s">
        <v>125</v>
      </c>
      <c r="J1162" s="2">
        <v>1290</v>
      </c>
      <c r="K1162" s="3" t="s">
        <v>264</v>
      </c>
      <c r="L1162" s="2">
        <v>6</v>
      </c>
      <c r="M1162" s="3">
        <v>5.350654683202731E-2</v>
      </c>
      <c r="N1162" s="3">
        <v>183.73947569250163</v>
      </c>
      <c r="O1162" s="3">
        <v>0.37532002685271132</v>
      </c>
      <c r="P1162" s="3">
        <v>1</v>
      </c>
      <c r="Q1162" s="3">
        <f t="shared" si="86"/>
        <v>0.37532002685271132</v>
      </c>
      <c r="R1162" s="4">
        <f t="shared" si="84"/>
        <v>0.37532002685271132</v>
      </c>
      <c r="S1162" s="3">
        <v>4.8995494183444517E-2</v>
      </c>
      <c r="T1162" s="3">
        <v>1</v>
      </c>
      <c r="U1162" s="3">
        <f t="shared" si="87"/>
        <v>4.8995494183444517E-2</v>
      </c>
      <c r="V1162" s="3">
        <f t="shared" si="85"/>
        <v>4.8995494183444517E-2</v>
      </c>
    </row>
    <row r="1163" spans="1:22" x14ac:dyDescent="0.25">
      <c r="A1163" s="3" t="s">
        <v>158</v>
      </c>
      <c r="B1163" s="3" t="s">
        <v>310</v>
      </c>
      <c r="C1163" s="3" t="s">
        <v>9</v>
      </c>
      <c r="D1163" s="3" t="s">
        <v>197</v>
      </c>
      <c r="E1163" s="3">
        <v>0.56000000000000005</v>
      </c>
      <c r="F1163" s="3">
        <v>0.48</v>
      </c>
      <c r="G1163" s="3" t="s">
        <v>264</v>
      </c>
      <c r="H1163" s="2">
        <v>1290</v>
      </c>
      <c r="I1163" s="3" t="s">
        <v>125</v>
      </c>
      <c r="J1163" s="2">
        <v>1290</v>
      </c>
      <c r="K1163" s="3" t="s">
        <v>264</v>
      </c>
      <c r="L1163" s="2">
        <v>37</v>
      </c>
      <c r="M1163" s="3">
        <v>6.5404453404307556</v>
      </c>
      <c r="N1163" s="3">
        <v>25308.484695363819</v>
      </c>
      <c r="O1163" s="3">
        <v>55.685142140113719</v>
      </c>
      <c r="P1163" s="3">
        <v>1</v>
      </c>
      <c r="Q1163" s="3">
        <f t="shared" si="86"/>
        <v>55.685142140113719</v>
      </c>
      <c r="R1163" s="4">
        <f t="shared" si="84"/>
        <v>55.685142140113719</v>
      </c>
      <c r="S1163" s="3">
        <v>7.8794641003036352</v>
      </c>
      <c r="T1163" s="3">
        <v>1</v>
      </c>
      <c r="U1163" s="3">
        <f t="shared" si="87"/>
        <v>7.8794641003036352</v>
      </c>
      <c r="V1163" s="3">
        <f t="shared" si="85"/>
        <v>7.8794641003036352</v>
      </c>
    </row>
    <row r="1164" spans="1:22" x14ac:dyDescent="0.25">
      <c r="A1164" s="3" t="s">
        <v>158</v>
      </c>
      <c r="B1164" s="3" t="s">
        <v>89</v>
      </c>
      <c r="C1164" s="3" t="s">
        <v>9</v>
      </c>
      <c r="D1164" s="3" t="s">
        <v>262</v>
      </c>
      <c r="E1164" s="3">
        <v>0.56000000000000005</v>
      </c>
      <c r="F1164" s="3">
        <v>0.48</v>
      </c>
      <c r="G1164" s="3" t="s">
        <v>296</v>
      </c>
      <c r="H1164" s="2">
        <v>1290</v>
      </c>
      <c r="I1164" s="3" t="s">
        <v>125</v>
      </c>
      <c r="J1164" s="2">
        <v>1290</v>
      </c>
      <c r="K1164" s="3" t="s">
        <v>265</v>
      </c>
      <c r="L1164" s="2">
        <v>102</v>
      </c>
      <c r="M1164" s="3">
        <v>2.0212094024234597</v>
      </c>
      <c r="N1164" s="3">
        <v>7437.2622780663769</v>
      </c>
      <c r="O1164" s="3">
        <v>17.472168871832796</v>
      </c>
      <c r="P1164" s="3">
        <v>1</v>
      </c>
      <c r="Q1164" s="3">
        <f t="shared" si="86"/>
        <v>17.472168871832796</v>
      </c>
      <c r="R1164" s="4">
        <f t="shared" si="84"/>
        <v>17.472168871832796</v>
      </c>
      <c r="S1164" s="3">
        <v>2.4144650787471562</v>
      </c>
      <c r="T1164" s="3">
        <v>1</v>
      </c>
      <c r="U1164" s="3">
        <f t="shared" si="87"/>
        <v>2.4144650787471562</v>
      </c>
      <c r="V1164" s="3">
        <f t="shared" si="85"/>
        <v>2.4144650787471562</v>
      </c>
    </row>
    <row r="1165" spans="1:22" x14ac:dyDescent="0.25">
      <c r="A1165" s="3" t="s">
        <v>158</v>
      </c>
      <c r="B1165" s="3" t="s">
        <v>8</v>
      </c>
      <c r="C1165" s="3" t="s">
        <v>9</v>
      </c>
      <c r="D1165" s="3" t="s">
        <v>197</v>
      </c>
      <c r="E1165" s="3">
        <v>0.56000000000000005</v>
      </c>
      <c r="F1165" s="3">
        <v>0.48</v>
      </c>
      <c r="G1165" s="3" t="s">
        <v>250</v>
      </c>
      <c r="H1165" s="2">
        <v>1290</v>
      </c>
      <c r="I1165" s="3" t="s">
        <v>125</v>
      </c>
      <c r="J1165" s="2">
        <v>1290</v>
      </c>
      <c r="K1165" s="3" t="s">
        <v>205</v>
      </c>
      <c r="L1165" s="2">
        <v>6</v>
      </c>
      <c r="M1165" s="3">
        <v>0.70476566166680532</v>
      </c>
      <c r="N1165" s="3">
        <v>2871.4252786779302</v>
      </c>
      <c r="O1165" s="3">
        <v>6.2762522697204997</v>
      </c>
      <c r="P1165" s="3">
        <f>1-0.712</f>
        <v>0.28800000000000003</v>
      </c>
      <c r="Q1165" s="3">
        <f t="shared" si="86"/>
        <v>1.8075606536795041</v>
      </c>
      <c r="R1165" s="4">
        <f t="shared" si="84"/>
        <v>1.8075606536795041</v>
      </c>
      <c r="S1165" s="3">
        <v>0.91126885266644619</v>
      </c>
      <c r="T1165" s="3">
        <f>1-0.531</f>
        <v>0.46899999999999997</v>
      </c>
      <c r="U1165" s="3">
        <f t="shared" si="87"/>
        <v>0.42738509190056323</v>
      </c>
      <c r="V1165" s="3">
        <f t="shared" si="85"/>
        <v>0.42738509190056323</v>
      </c>
    </row>
    <row r="1166" spans="1:22" x14ac:dyDescent="0.25">
      <c r="A1166" s="3" t="s">
        <v>158</v>
      </c>
      <c r="B1166" s="3" t="s">
        <v>8</v>
      </c>
      <c r="C1166" s="3" t="s">
        <v>9</v>
      </c>
      <c r="D1166" s="3" t="s">
        <v>197</v>
      </c>
      <c r="E1166" s="3">
        <v>0.56000000000000005</v>
      </c>
      <c r="F1166" s="3">
        <v>0.48</v>
      </c>
      <c r="G1166" s="3" t="s">
        <v>250</v>
      </c>
      <c r="H1166" s="2">
        <v>1290</v>
      </c>
      <c r="I1166" s="3" t="s">
        <v>125</v>
      </c>
      <c r="J1166" s="2">
        <v>1290</v>
      </c>
      <c r="K1166" s="3" t="s">
        <v>206</v>
      </c>
      <c r="L1166" s="2">
        <v>27</v>
      </c>
      <c r="M1166" s="3">
        <v>2.1904312587254093</v>
      </c>
      <c r="N1166" s="3">
        <v>7330.3337478777639</v>
      </c>
      <c r="O1166" s="3">
        <v>12.550606915146894</v>
      </c>
      <c r="P1166" s="3">
        <f>1-0.712</f>
        <v>0.28800000000000003</v>
      </c>
      <c r="Q1166" s="3">
        <f t="shared" si="86"/>
        <v>3.6145747915623057</v>
      </c>
      <c r="R1166" s="4">
        <f t="shared" si="84"/>
        <v>3.6145747915623057</v>
      </c>
      <c r="S1166" s="3">
        <v>1.7938458180272256</v>
      </c>
      <c r="T1166" s="3">
        <f>1-0.531</f>
        <v>0.46899999999999997</v>
      </c>
      <c r="U1166" s="3">
        <f t="shared" si="87"/>
        <v>0.84131368865476874</v>
      </c>
      <c r="V1166" s="3">
        <f t="shared" si="85"/>
        <v>0.84131368865476874</v>
      </c>
    </row>
    <row r="1167" spans="1:22" x14ac:dyDescent="0.25">
      <c r="A1167" s="3" t="s">
        <v>158</v>
      </c>
      <c r="B1167" s="3" t="s">
        <v>8</v>
      </c>
      <c r="C1167" s="3" t="s">
        <v>9</v>
      </c>
      <c r="D1167" s="3" t="s">
        <v>197</v>
      </c>
      <c r="E1167" s="3">
        <v>0.56000000000000005</v>
      </c>
      <c r="F1167" s="3">
        <v>0.48</v>
      </c>
      <c r="G1167" s="3" t="s">
        <v>250</v>
      </c>
      <c r="H1167" s="2">
        <v>1290</v>
      </c>
      <c r="I1167" s="3" t="s">
        <v>125</v>
      </c>
      <c r="J1167" s="2">
        <v>1290</v>
      </c>
      <c r="K1167" s="3" t="s">
        <v>207</v>
      </c>
      <c r="L1167" s="2">
        <v>77</v>
      </c>
      <c r="M1167" s="3">
        <v>10.235760492316677</v>
      </c>
      <c r="N1167" s="3">
        <v>43087.967787054316</v>
      </c>
      <c r="O1167" s="3">
        <v>93.703375055760006</v>
      </c>
      <c r="P1167" s="3">
        <f>1-0.712</f>
        <v>0.28800000000000003</v>
      </c>
      <c r="Q1167" s="3">
        <f t="shared" si="86"/>
        <v>26.986572016058886</v>
      </c>
      <c r="R1167" s="4">
        <f t="shared" si="84"/>
        <v>26.986572016058886</v>
      </c>
      <c r="S1167" s="3">
        <v>13.367873270565381</v>
      </c>
      <c r="T1167" s="3">
        <f>1-0.531</f>
        <v>0.46899999999999997</v>
      </c>
      <c r="U1167" s="3">
        <f t="shared" si="87"/>
        <v>6.2695325638951633</v>
      </c>
      <c r="V1167" s="3">
        <f t="shared" si="85"/>
        <v>6.2695325638951633</v>
      </c>
    </row>
    <row r="1168" spans="1:22" x14ac:dyDescent="0.25">
      <c r="A1168" s="3" t="s">
        <v>158</v>
      </c>
      <c r="B1168" s="3" t="s">
        <v>351</v>
      </c>
      <c r="C1168" s="3" t="s">
        <v>352</v>
      </c>
      <c r="D1168" s="3" t="s">
        <v>353</v>
      </c>
      <c r="E1168" s="3">
        <v>0.36</v>
      </c>
      <c r="F1168" s="3">
        <v>0.57999999999999996</v>
      </c>
      <c r="G1168" s="3" t="s">
        <v>272</v>
      </c>
      <c r="H1168" s="2">
        <v>1290</v>
      </c>
      <c r="I1168" s="3" t="s">
        <v>125</v>
      </c>
      <c r="J1168" s="2">
        <v>1290</v>
      </c>
      <c r="K1168" s="3" t="s">
        <v>272</v>
      </c>
      <c r="L1168" s="2">
        <v>514</v>
      </c>
      <c r="M1168" s="3">
        <v>209.67648633465322</v>
      </c>
      <c r="N1168" s="3">
        <v>772646.58097570157</v>
      </c>
      <c r="O1168" s="3">
        <v>1863.0400747123344</v>
      </c>
      <c r="P1168" s="3">
        <v>1</v>
      </c>
      <c r="Q1168" s="3">
        <f t="shared" si="86"/>
        <v>1863.0400747123344</v>
      </c>
      <c r="R1168" s="4">
        <f t="shared" si="84"/>
        <v>1863.0400747123344</v>
      </c>
      <c r="S1168" s="3">
        <v>278.46768542961632</v>
      </c>
      <c r="T1168" s="3">
        <v>1</v>
      </c>
      <c r="U1168" s="3">
        <f t="shared" si="87"/>
        <v>278.46768542961632</v>
      </c>
      <c r="V1168" s="3">
        <f t="shared" si="85"/>
        <v>278.46768542961632</v>
      </c>
    </row>
    <row r="1169" spans="1:22" x14ac:dyDescent="0.25">
      <c r="A1169" s="3" t="s">
        <v>158</v>
      </c>
      <c r="B1169" s="3" t="s">
        <v>89</v>
      </c>
      <c r="C1169" s="3" t="s">
        <v>9</v>
      </c>
      <c r="D1169" s="3" t="s">
        <v>262</v>
      </c>
      <c r="E1169" s="3">
        <v>0.56000000000000005</v>
      </c>
      <c r="F1169" s="3">
        <v>0.48</v>
      </c>
      <c r="G1169" s="3" t="s">
        <v>17</v>
      </c>
      <c r="H1169" s="2">
        <v>1290</v>
      </c>
      <c r="I1169" s="3" t="s">
        <v>125</v>
      </c>
      <c r="J1169" s="2">
        <v>2000</v>
      </c>
      <c r="K1169" s="3" t="s">
        <v>264</v>
      </c>
      <c r="L1169" s="2">
        <v>36</v>
      </c>
      <c r="M1169" s="3">
        <v>7.0408758966150047E-3</v>
      </c>
      <c r="N1169" s="3">
        <v>27.178363826872015</v>
      </c>
      <c r="O1169" s="3">
        <v>6.150829206498197E-2</v>
      </c>
      <c r="P1169" s="3">
        <v>1</v>
      </c>
      <c r="Q1169" s="3">
        <f t="shared" si="86"/>
        <v>6.150829206498197E-2</v>
      </c>
      <c r="R1169" s="4">
        <f t="shared" si="84"/>
        <v>6.150829206498197E-2</v>
      </c>
      <c r="S1169" s="3">
        <v>9.0492169225108009E-3</v>
      </c>
      <c r="T1169" s="3">
        <v>1</v>
      </c>
      <c r="U1169" s="3">
        <f t="shared" si="87"/>
        <v>9.0492169225108009E-3</v>
      </c>
      <c r="V1169" s="3">
        <f t="shared" si="85"/>
        <v>9.0492169225108009E-3</v>
      </c>
    </row>
    <row r="1170" spans="1:22" x14ac:dyDescent="0.25">
      <c r="A1170" s="3" t="s">
        <v>158</v>
      </c>
      <c r="B1170" s="3" t="s">
        <v>89</v>
      </c>
      <c r="C1170" s="3" t="s">
        <v>9</v>
      </c>
      <c r="D1170" s="3" t="s">
        <v>262</v>
      </c>
      <c r="E1170" s="3">
        <v>0.56000000000000005</v>
      </c>
      <c r="F1170" s="3">
        <v>0.48</v>
      </c>
      <c r="G1170" s="3" t="s">
        <v>264</v>
      </c>
      <c r="H1170" s="2">
        <v>1290</v>
      </c>
      <c r="I1170" s="3" t="s">
        <v>125</v>
      </c>
      <c r="J1170" s="2">
        <v>3000</v>
      </c>
      <c r="K1170" s="3" t="s">
        <v>264</v>
      </c>
      <c r="L1170" s="2">
        <v>20</v>
      </c>
      <c r="M1170" s="3">
        <v>0.37645597197820307</v>
      </c>
      <c r="N1170" s="3">
        <v>1018.8433851469848</v>
      </c>
      <c r="O1170" s="3">
        <v>2.4809867473542662</v>
      </c>
      <c r="P1170" s="3">
        <v>1</v>
      </c>
      <c r="Q1170" s="3">
        <f t="shared" si="86"/>
        <v>2.4809867473542662</v>
      </c>
      <c r="R1170" s="3">
        <v>0</v>
      </c>
      <c r="S1170" s="3">
        <v>0.35695351311232026</v>
      </c>
      <c r="T1170" s="3">
        <v>1</v>
      </c>
      <c r="U1170" s="3">
        <f t="shared" si="87"/>
        <v>0.35695351311232026</v>
      </c>
      <c r="V1170" s="3">
        <v>0</v>
      </c>
    </row>
    <row r="1171" spans="1:22" x14ac:dyDescent="0.25">
      <c r="A1171" s="3" t="s">
        <v>158</v>
      </c>
      <c r="B1171" s="3" t="s">
        <v>351</v>
      </c>
      <c r="C1171" s="3" t="s">
        <v>352</v>
      </c>
      <c r="D1171" s="3" t="s">
        <v>353</v>
      </c>
      <c r="E1171" s="3">
        <v>0.36</v>
      </c>
      <c r="F1171" s="3">
        <v>0.57999999999999996</v>
      </c>
      <c r="G1171" s="3" t="s">
        <v>272</v>
      </c>
      <c r="H1171" s="2">
        <v>1290</v>
      </c>
      <c r="I1171" s="3" t="s">
        <v>125</v>
      </c>
      <c r="J1171" s="2">
        <v>3000</v>
      </c>
      <c r="K1171" s="3" t="s">
        <v>272</v>
      </c>
      <c r="L1171" s="2">
        <v>1</v>
      </c>
      <c r="M1171" s="3">
        <v>5.6079323430745232E-4</v>
      </c>
      <c r="N1171" s="3">
        <v>1.7414909768591667</v>
      </c>
      <c r="O1171" s="3">
        <v>3.6138039361627047E-3</v>
      </c>
      <c r="P1171" s="3">
        <v>1</v>
      </c>
      <c r="Q1171" s="3">
        <f t="shared" si="86"/>
        <v>3.6138039361627047E-3</v>
      </c>
      <c r="R1171" s="3">
        <v>0</v>
      </c>
      <c r="S1171" s="3">
        <v>5.2578809327055883E-4</v>
      </c>
      <c r="T1171" s="3">
        <v>1</v>
      </c>
      <c r="U1171" s="3">
        <f t="shared" si="87"/>
        <v>5.2578809327055883E-4</v>
      </c>
      <c r="V1171" s="3">
        <v>0</v>
      </c>
    </row>
    <row r="1172" spans="1:22" x14ac:dyDescent="0.25">
      <c r="A1172" s="3" t="s">
        <v>158</v>
      </c>
      <c r="B1172" s="3" t="s">
        <v>8</v>
      </c>
      <c r="C1172" s="3" t="s">
        <v>9</v>
      </c>
      <c r="D1172" s="3" t="s">
        <v>10</v>
      </c>
      <c r="E1172" s="3">
        <v>0.56000000000000005</v>
      </c>
      <c r="F1172" s="3">
        <v>0.48</v>
      </c>
      <c r="G1172" s="3" t="s">
        <v>19</v>
      </c>
      <c r="H1172" s="2">
        <v>1300</v>
      </c>
      <c r="I1172" s="3" t="s">
        <v>93</v>
      </c>
      <c r="J1172" s="2">
        <v>1300</v>
      </c>
      <c r="K1172" s="3" t="s">
        <v>19</v>
      </c>
      <c r="L1172" s="2">
        <v>177</v>
      </c>
      <c r="M1172" s="3">
        <v>22.666205720900649</v>
      </c>
      <c r="N1172" s="3">
        <v>87128.618490427631</v>
      </c>
      <c r="O1172" s="3">
        <v>195.90882357263192</v>
      </c>
      <c r="P1172" s="3">
        <v>1</v>
      </c>
      <c r="Q1172" s="3">
        <f t="shared" si="86"/>
        <v>195.90882357263192</v>
      </c>
      <c r="R1172" s="4">
        <f t="shared" ref="R1172:R1203" si="88">Q1172</f>
        <v>195.90882357263192</v>
      </c>
      <c r="S1172" s="3">
        <v>31.776386956011891</v>
      </c>
      <c r="T1172" s="3">
        <v>1</v>
      </c>
      <c r="U1172" s="3">
        <f t="shared" si="87"/>
        <v>31.776386956011891</v>
      </c>
      <c r="V1172" s="3">
        <f t="shared" ref="V1172:V1203" si="89">U1172</f>
        <v>31.776386956011891</v>
      </c>
    </row>
    <row r="1173" spans="1:22" x14ac:dyDescent="0.25">
      <c r="A1173" s="3" t="s">
        <v>158</v>
      </c>
      <c r="B1173" s="3" t="s">
        <v>8</v>
      </c>
      <c r="C1173" s="3" t="s">
        <v>9</v>
      </c>
      <c r="D1173" s="3" t="s">
        <v>197</v>
      </c>
      <c r="E1173" s="3">
        <v>0.56000000000000005</v>
      </c>
      <c r="F1173" s="3">
        <v>0.48</v>
      </c>
      <c r="G1173" s="3" t="s">
        <v>19</v>
      </c>
      <c r="H1173" s="2">
        <v>1300</v>
      </c>
      <c r="I1173" s="3" t="s">
        <v>93</v>
      </c>
      <c r="J1173" s="2">
        <v>1300</v>
      </c>
      <c r="K1173" s="3" t="s">
        <v>19</v>
      </c>
      <c r="L1173" s="2">
        <v>1030</v>
      </c>
      <c r="M1173" s="3">
        <v>190.39809619677018</v>
      </c>
      <c r="N1173" s="3">
        <v>682498.27194522729</v>
      </c>
      <c r="O1173" s="3">
        <v>1619.8661412884173</v>
      </c>
      <c r="P1173" s="3">
        <v>1</v>
      </c>
      <c r="Q1173" s="3">
        <f t="shared" si="86"/>
        <v>1619.8661412884173</v>
      </c>
      <c r="R1173" s="4">
        <f t="shared" si="88"/>
        <v>1619.8661412884173</v>
      </c>
      <c r="S1173" s="3">
        <v>273.6348890765949</v>
      </c>
      <c r="T1173" s="3">
        <v>1</v>
      </c>
      <c r="U1173" s="3">
        <f t="shared" si="87"/>
        <v>273.6348890765949</v>
      </c>
      <c r="V1173" s="3">
        <f t="shared" si="89"/>
        <v>273.6348890765949</v>
      </c>
    </row>
    <row r="1174" spans="1:22" x14ac:dyDescent="0.25">
      <c r="A1174" s="3" t="s">
        <v>158</v>
      </c>
      <c r="B1174" s="3" t="s">
        <v>310</v>
      </c>
      <c r="C1174" s="3" t="s">
        <v>9</v>
      </c>
      <c r="D1174" s="3" t="s">
        <v>333</v>
      </c>
      <c r="E1174" s="3">
        <v>0.56000000000000005</v>
      </c>
      <c r="F1174" s="3">
        <v>0.48</v>
      </c>
      <c r="G1174" s="3" t="s">
        <v>19</v>
      </c>
      <c r="H1174" s="2">
        <v>1300</v>
      </c>
      <c r="I1174" s="3" t="s">
        <v>93</v>
      </c>
      <c r="J1174" s="2">
        <v>1300</v>
      </c>
      <c r="K1174" s="3" t="s">
        <v>19</v>
      </c>
      <c r="L1174" s="2">
        <v>85</v>
      </c>
      <c r="M1174" s="3">
        <v>15.317068806778199</v>
      </c>
      <c r="N1174" s="3">
        <v>57370.194964147144</v>
      </c>
      <c r="O1174" s="3">
        <v>154.63887248449399</v>
      </c>
      <c r="P1174" s="3">
        <v>1</v>
      </c>
      <c r="Q1174" s="3">
        <f t="shared" si="86"/>
        <v>154.63887248449399</v>
      </c>
      <c r="R1174" s="4">
        <f t="shared" si="88"/>
        <v>154.63887248449399</v>
      </c>
      <c r="S1174" s="3">
        <v>28.11686764086744</v>
      </c>
      <c r="T1174" s="3">
        <v>1</v>
      </c>
      <c r="U1174" s="3">
        <f t="shared" si="87"/>
        <v>28.11686764086744</v>
      </c>
      <c r="V1174" s="3">
        <f t="shared" si="89"/>
        <v>28.11686764086744</v>
      </c>
    </row>
    <row r="1175" spans="1:22" x14ac:dyDescent="0.25">
      <c r="A1175" s="3" t="s">
        <v>158</v>
      </c>
      <c r="B1175" s="3" t="s">
        <v>310</v>
      </c>
      <c r="C1175" s="3" t="s">
        <v>9</v>
      </c>
      <c r="D1175" s="3" t="s">
        <v>197</v>
      </c>
      <c r="E1175" s="3">
        <v>0.56000000000000005</v>
      </c>
      <c r="F1175" s="3">
        <v>0.48</v>
      </c>
      <c r="G1175" s="3" t="s">
        <v>19</v>
      </c>
      <c r="H1175" s="2">
        <v>1300</v>
      </c>
      <c r="I1175" s="3" t="s">
        <v>93</v>
      </c>
      <c r="J1175" s="2">
        <v>1300</v>
      </c>
      <c r="K1175" s="3" t="s">
        <v>19</v>
      </c>
      <c r="L1175" s="2">
        <v>2214</v>
      </c>
      <c r="M1175" s="3">
        <v>457.72337619487769</v>
      </c>
      <c r="N1175" s="3">
        <v>1799395.7036086696</v>
      </c>
      <c r="O1175" s="3">
        <v>4327.9044441147689</v>
      </c>
      <c r="P1175" s="3">
        <v>1</v>
      </c>
      <c r="Q1175" s="3">
        <f t="shared" si="86"/>
        <v>4327.9044441147689</v>
      </c>
      <c r="R1175" s="4">
        <f t="shared" si="88"/>
        <v>4327.9044441147689</v>
      </c>
      <c r="S1175" s="3">
        <v>748.93027516776806</v>
      </c>
      <c r="T1175" s="3">
        <v>1</v>
      </c>
      <c r="U1175" s="3">
        <f t="shared" si="87"/>
        <v>748.93027516776806</v>
      </c>
      <c r="V1175" s="3">
        <f t="shared" si="89"/>
        <v>748.93027516776806</v>
      </c>
    </row>
    <row r="1176" spans="1:22" x14ac:dyDescent="0.25">
      <c r="A1176" s="3" t="s">
        <v>158</v>
      </c>
      <c r="B1176" s="3" t="s">
        <v>8</v>
      </c>
      <c r="C1176" s="3" t="s">
        <v>9</v>
      </c>
      <c r="D1176" s="3" t="s">
        <v>10</v>
      </c>
      <c r="E1176" s="3">
        <v>0.56000000000000005</v>
      </c>
      <c r="F1176" s="3">
        <v>0.48</v>
      </c>
      <c r="G1176" s="3" t="s">
        <v>19</v>
      </c>
      <c r="H1176" s="2">
        <v>1300</v>
      </c>
      <c r="I1176" s="3" t="s">
        <v>93</v>
      </c>
      <c r="J1176" s="2">
        <v>1300</v>
      </c>
      <c r="K1176" s="3" t="s">
        <v>168</v>
      </c>
      <c r="L1176" s="2">
        <v>3</v>
      </c>
      <c r="M1176" s="3">
        <v>0.28020707998450783</v>
      </c>
      <c r="N1176" s="3">
        <v>1121.2708688891721</v>
      </c>
      <c r="O1176" s="3">
        <v>2.9054602166690104</v>
      </c>
      <c r="P1176" s="3">
        <f>1-0.712</f>
        <v>0.28800000000000003</v>
      </c>
      <c r="Q1176" s="3">
        <f t="shared" si="86"/>
        <v>0.83677254240067511</v>
      </c>
      <c r="R1176" s="4">
        <f t="shared" si="88"/>
        <v>0.83677254240067511</v>
      </c>
      <c r="S1176" s="3">
        <v>0.48033510237095461</v>
      </c>
      <c r="T1176" s="3">
        <f>1-0.531</f>
        <v>0.46899999999999997</v>
      </c>
      <c r="U1176" s="3">
        <f t="shared" si="87"/>
        <v>0.2252771630119777</v>
      </c>
      <c r="V1176" s="3">
        <f t="shared" si="89"/>
        <v>0.2252771630119777</v>
      </c>
    </row>
    <row r="1177" spans="1:22" x14ac:dyDescent="0.25">
      <c r="A1177" s="3" t="s">
        <v>158</v>
      </c>
      <c r="B1177" s="3" t="s">
        <v>8</v>
      </c>
      <c r="C1177" s="3" t="s">
        <v>9</v>
      </c>
      <c r="D1177" s="3" t="s">
        <v>197</v>
      </c>
      <c r="E1177" s="3">
        <v>0.56000000000000005</v>
      </c>
      <c r="F1177" s="3">
        <v>0.48</v>
      </c>
      <c r="G1177" s="3" t="s">
        <v>19</v>
      </c>
      <c r="H1177" s="2">
        <v>1300</v>
      </c>
      <c r="I1177" s="3" t="s">
        <v>93</v>
      </c>
      <c r="J1177" s="2">
        <v>1300</v>
      </c>
      <c r="K1177" s="3" t="s">
        <v>168</v>
      </c>
      <c r="L1177" s="2">
        <v>229</v>
      </c>
      <c r="M1177" s="3">
        <v>36.884956402584486</v>
      </c>
      <c r="N1177" s="3">
        <v>148194.49558875622</v>
      </c>
      <c r="O1177" s="3">
        <v>403.96392533558901</v>
      </c>
      <c r="P1177" s="3">
        <f>1-0.712</f>
        <v>0.28800000000000003</v>
      </c>
      <c r="Q1177" s="3">
        <f t="shared" si="86"/>
        <v>116.34161049664965</v>
      </c>
      <c r="R1177" s="4">
        <f t="shared" si="88"/>
        <v>116.34161049664965</v>
      </c>
      <c r="S1177" s="3">
        <v>72.468877281651331</v>
      </c>
      <c r="T1177" s="3">
        <f>1-0.531</f>
        <v>0.46899999999999997</v>
      </c>
      <c r="U1177" s="3">
        <f t="shared" si="87"/>
        <v>33.987903445094474</v>
      </c>
      <c r="V1177" s="3">
        <f t="shared" si="89"/>
        <v>33.987903445094474</v>
      </c>
    </row>
    <row r="1178" spans="1:22" x14ac:dyDescent="0.25">
      <c r="A1178" s="3" t="s">
        <v>158</v>
      </c>
      <c r="B1178" s="3" t="s">
        <v>310</v>
      </c>
      <c r="C1178" s="3" t="s">
        <v>9</v>
      </c>
      <c r="D1178" s="3" t="s">
        <v>197</v>
      </c>
      <c r="E1178" s="3">
        <v>0.56000000000000005</v>
      </c>
      <c r="F1178" s="3">
        <v>0.48</v>
      </c>
      <c r="G1178" s="3" t="s">
        <v>275</v>
      </c>
      <c r="H1178" s="2">
        <v>1300</v>
      </c>
      <c r="I1178" s="3" t="s">
        <v>93</v>
      </c>
      <c r="J1178" s="2">
        <v>1300</v>
      </c>
      <c r="K1178" s="3" t="s">
        <v>276</v>
      </c>
      <c r="L1178" s="2">
        <v>23</v>
      </c>
      <c r="M1178" s="3">
        <v>2.0382658268794649</v>
      </c>
      <c r="N1178" s="3">
        <v>7612.9663943258684</v>
      </c>
      <c r="O1178" s="3">
        <v>22.886921428893139</v>
      </c>
      <c r="P1178" s="3">
        <v>1</v>
      </c>
      <c r="Q1178" s="3">
        <f t="shared" si="86"/>
        <v>22.886921428893139</v>
      </c>
      <c r="R1178" s="4">
        <f t="shared" si="88"/>
        <v>22.886921428893139</v>
      </c>
      <c r="S1178" s="3">
        <v>4.3748839199277567</v>
      </c>
      <c r="T1178" s="3">
        <v>1</v>
      </c>
      <c r="U1178" s="3">
        <f t="shared" si="87"/>
        <v>4.3748839199277567</v>
      </c>
      <c r="V1178" s="3">
        <f t="shared" si="89"/>
        <v>4.3748839199277567</v>
      </c>
    </row>
    <row r="1179" spans="1:22" x14ac:dyDescent="0.25">
      <c r="A1179" s="3" t="s">
        <v>158</v>
      </c>
      <c r="B1179" s="3" t="s">
        <v>8</v>
      </c>
      <c r="C1179" s="3" t="s">
        <v>9</v>
      </c>
      <c r="D1179" s="3" t="s">
        <v>10</v>
      </c>
      <c r="E1179" s="3">
        <v>0.56000000000000005</v>
      </c>
      <c r="F1179" s="3">
        <v>0.48</v>
      </c>
      <c r="G1179" s="3" t="s">
        <v>11</v>
      </c>
      <c r="H1179" s="2">
        <v>1300</v>
      </c>
      <c r="I1179" s="3" t="s">
        <v>93</v>
      </c>
      <c r="J1179" s="2">
        <v>1300</v>
      </c>
      <c r="K1179" s="3" t="s">
        <v>13</v>
      </c>
      <c r="L1179" s="2">
        <v>1305</v>
      </c>
      <c r="M1179" s="3">
        <v>219.1620429307446</v>
      </c>
      <c r="N1179" s="3">
        <v>872040.58812617732</v>
      </c>
      <c r="O1179" s="3">
        <v>2132.0702430167403</v>
      </c>
      <c r="P1179" s="3">
        <v>1</v>
      </c>
      <c r="Q1179" s="3">
        <f t="shared" si="86"/>
        <v>2132.0702430167403</v>
      </c>
      <c r="R1179" s="4">
        <f t="shared" si="88"/>
        <v>2132.0702430167403</v>
      </c>
      <c r="S1179" s="3">
        <v>352.37091748075778</v>
      </c>
      <c r="T1179" s="3">
        <v>1</v>
      </c>
      <c r="U1179" s="3">
        <f t="shared" si="87"/>
        <v>352.37091748075778</v>
      </c>
      <c r="V1179" s="3">
        <f t="shared" si="89"/>
        <v>352.37091748075778</v>
      </c>
    </row>
    <row r="1180" spans="1:22" x14ac:dyDescent="0.25">
      <c r="A1180" s="3" t="s">
        <v>158</v>
      </c>
      <c r="B1180" s="3" t="s">
        <v>8</v>
      </c>
      <c r="C1180" s="3" t="s">
        <v>9</v>
      </c>
      <c r="D1180" s="3" t="s">
        <v>197</v>
      </c>
      <c r="E1180" s="3">
        <v>0.56000000000000005</v>
      </c>
      <c r="F1180" s="3">
        <v>0.48</v>
      </c>
      <c r="G1180" s="3" t="s">
        <v>11</v>
      </c>
      <c r="H1180" s="2">
        <v>1300</v>
      </c>
      <c r="I1180" s="3" t="s">
        <v>93</v>
      </c>
      <c r="J1180" s="2">
        <v>1300</v>
      </c>
      <c r="K1180" s="3" t="s">
        <v>13</v>
      </c>
      <c r="L1180" s="2">
        <v>1144</v>
      </c>
      <c r="M1180" s="3">
        <v>187.92124597801723</v>
      </c>
      <c r="N1180" s="3">
        <v>722315.69320370478</v>
      </c>
      <c r="O1180" s="3">
        <v>1497.9860961307113</v>
      </c>
      <c r="P1180" s="3">
        <v>1</v>
      </c>
      <c r="Q1180" s="3">
        <f t="shared" si="86"/>
        <v>1497.9860961307113</v>
      </c>
      <c r="R1180" s="4">
        <f t="shared" si="88"/>
        <v>1497.9860961307113</v>
      </c>
      <c r="S1180" s="3">
        <v>247.64366368782936</v>
      </c>
      <c r="T1180" s="3">
        <v>1</v>
      </c>
      <c r="U1180" s="3">
        <f t="shared" si="87"/>
        <v>247.64366368782936</v>
      </c>
      <c r="V1180" s="3">
        <f t="shared" si="89"/>
        <v>247.64366368782936</v>
      </c>
    </row>
    <row r="1181" spans="1:22" x14ac:dyDescent="0.25">
      <c r="A1181" s="3" t="s">
        <v>158</v>
      </c>
      <c r="B1181" s="3" t="s">
        <v>8</v>
      </c>
      <c r="C1181" s="3" t="s">
        <v>9</v>
      </c>
      <c r="D1181" s="3" t="s">
        <v>197</v>
      </c>
      <c r="E1181" s="3">
        <v>0.56000000000000005</v>
      </c>
      <c r="F1181" s="3">
        <v>0.48</v>
      </c>
      <c r="G1181" s="3" t="s">
        <v>11</v>
      </c>
      <c r="H1181" s="2">
        <v>1300</v>
      </c>
      <c r="I1181" s="3" t="s">
        <v>93</v>
      </c>
      <c r="J1181" s="2">
        <v>1300</v>
      </c>
      <c r="K1181" s="3" t="s">
        <v>198</v>
      </c>
      <c r="L1181" s="2">
        <v>9</v>
      </c>
      <c r="M1181" s="3">
        <v>4.2170725339300726E-2</v>
      </c>
      <c r="N1181" s="3">
        <v>149.12061301216522</v>
      </c>
      <c r="O1181" s="3">
        <v>0.30486623344939723</v>
      </c>
      <c r="P1181" s="3">
        <f>1-0.712</f>
        <v>0.28800000000000003</v>
      </c>
      <c r="Q1181" s="3">
        <f t="shared" si="86"/>
        <v>8.7801475233426407E-2</v>
      </c>
      <c r="R1181" s="4">
        <f t="shared" si="88"/>
        <v>8.7801475233426407E-2</v>
      </c>
      <c r="S1181" s="3">
        <v>4.1848901840434119E-2</v>
      </c>
      <c r="T1181" s="3">
        <f>1-0.531</f>
        <v>0.46899999999999997</v>
      </c>
      <c r="U1181" s="3">
        <f t="shared" si="87"/>
        <v>1.9627134963163602E-2</v>
      </c>
      <c r="V1181" s="3">
        <f t="shared" si="89"/>
        <v>1.9627134963163602E-2</v>
      </c>
    </row>
    <row r="1182" spans="1:22" x14ac:dyDescent="0.25">
      <c r="A1182" s="3" t="s">
        <v>158</v>
      </c>
      <c r="B1182" s="3" t="s">
        <v>8</v>
      </c>
      <c r="C1182" s="3" t="s">
        <v>9</v>
      </c>
      <c r="D1182" s="3" t="s">
        <v>10</v>
      </c>
      <c r="E1182" s="3">
        <v>0.56000000000000005</v>
      </c>
      <c r="F1182" s="3">
        <v>0.48</v>
      </c>
      <c r="G1182" s="3" t="s">
        <v>184</v>
      </c>
      <c r="H1182" s="2">
        <v>1300</v>
      </c>
      <c r="I1182" s="3" t="s">
        <v>93</v>
      </c>
      <c r="J1182" s="2">
        <v>1300</v>
      </c>
      <c r="K1182" s="3" t="s">
        <v>185</v>
      </c>
      <c r="L1182" s="2">
        <v>2</v>
      </c>
      <c r="M1182" s="3">
        <v>3.7634841064031806E-4</v>
      </c>
      <c r="N1182" s="3">
        <v>1.5427402039182168</v>
      </c>
      <c r="O1182" s="3">
        <v>3.2365490197135893E-3</v>
      </c>
      <c r="P1182" s="3">
        <v>1</v>
      </c>
      <c r="Q1182" s="3">
        <f t="shared" si="86"/>
        <v>3.2365490197135893E-3</v>
      </c>
      <c r="R1182" s="4">
        <f t="shared" si="88"/>
        <v>3.2365490197135893E-3</v>
      </c>
      <c r="S1182" s="3">
        <v>4.5744664710991798E-4</v>
      </c>
      <c r="T1182" s="3">
        <v>1</v>
      </c>
      <c r="U1182" s="3">
        <f t="shared" si="87"/>
        <v>4.5744664710991798E-4</v>
      </c>
      <c r="V1182" s="3">
        <f t="shared" si="89"/>
        <v>4.5744664710991798E-4</v>
      </c>
    </row>
    <row r="1183" spans="1:22" x14ac:dyDescent="0.25">
      <c r="A1183" s="3" t="s">
        <v>158</v>
      </c>
      <c r="B1183" s="3" t="s">
        <v>8</v>
      </c>
      <c r="C1183" s="3" t="s">
        <v>9</v>
      </c>
      <c r="D1183" s="3" t="s">
        <v>197</v>
      </c>
      <c r="E1183" s="3">
        <v>0.56000000000000005</v>
      </c>
      <c r="F1183" s="3">
        <v>0.48</v>
      </c>
      <c r="G1183" s="3" t="s">
        <v>11</v>
      </c>
      <c r="H1183" s="2">
        <v>1300</v>
      </c>
      <c r="I1183" s="3" t="s">
        <v>93</v>
      </c>
      <c r="J1183" s="2">
        <v>1300</v>
      </c>
      <c r="K1183" s="3" t="s">
        <v>237</v>
      </c>
      <c r="L1183" s="2">
        <v>25</v>
      </c>
      <c r="M1183" s="3">
        <v>0.80792281802186139</v>
      </c>
      <c r="N1183" s="3">
        <v>3080.4528828763932</v>
      </c>
      <c r="O1183" s="3">
        <v>6.7309114641699344</v>
      </c>
      <c r="P1183" s="3">
        <v>1</v>
      </c>
      <c r="Q1183" s="3">
        <f t="shared" si="86"/>
        <v>6.7309114641699344</v>
      </c>
      <c r="R1183" s="4">
        <f t="shared" si="88"/>
        <v>6.7309114641699344</v>
      </c>
      <c r="S1183" s="3">
        <v>1.0266784777003513</v>
      </c>
      <c r="T1183" s="3">
        <v>1</v>
      </c>
      <c r="U1183" s="3">
        <f t="shared" si="87"/>
        <v>1.0266784777003513</v>
      </c>
      <c r="V1183" s="3">
        <f t="shared" si="89"/>
        <v>1.0266784777003513</v>
      </c>
    </row>
    <row r="1184" spans="1:22" x14ac:dyDescent="0.25">
      <c r="A1184" s="3" t="s">
        <v>158</v>
      </c>
      <c r="B1184" s="3" t="s">
        <v>8</v>
      </c>
      <c r="C1184" s="3" t="s">
        <v>9</v>
      </c>
      <c r="D1184" s="3" t="s">
        <v>10</v>
      </c>
      <c r="E1184" s="3">
        <v>0.56000000000000005</v>
      </c>
      <c r="F1184" s="3">
        <v>0.48</v>
      </c>
      <c r="G1184" s="3" t="s">
        <v>183</v>
      </c>
      <c r="H1184" s="2">
        <v>1300</v>
      </c>
      <c r="I1184" s="3" t="s">
        <v>93</v>
      </c>
      <c r="J1184" s="2">
        <v>1300</v>
      </c>
      <c r="K1184" s="3" t="s">
        <v>169</v>
      </c>
      <c r="L1184" s="2">
        <v>42</v>
      </c>
      <c r="M1184" s="3">
        <v>6.5081486357143721</v>
      </c>
      <c r="N1184" s="3">
        <v>24900.79372657977</v>
      </c>
      <c r="O1184" s="3">
        <v>59.846467909306938</v>
      </c>
      <c r="P1184" s="3">
        <v>1</v>
      </c>
      <c r="Q1184" s="3">
        <f t="shared" si="86"/>
        <v>59.846467909306938</v>
      </c>
      <c r="R1184" s="4">
        <f t="shared" si="88"/>
        <v>59.846467909306938</v>
      </c>
      <c r="S1184" s="3">
        <v>9.5900457215218502</v>
      </c>
      <c r="T1184" s="3">
        <v>1</v>
      </c>
      <c r="U1184" s="3">
        <f t="shared" si="87"/>
        <v>9.5900457215218502</v>
      </c>
      <c r="V1184" s="3">
        <f t="shared" si="89"/>
        <v>9.5900457215218502</v>
      </c>
    </row>
    <row r="1185" spans="1:22" x14ac:dyDescent="0.25">
      <c r="A1185" s="3" t="s">
        <v>158</v>
      </c>
      <c r="B1185" s="3" t="s">
        <v>8</v>
      </c>
      <c r="C1185" s="3" t="s">
        <v>9</v>
      </c>
      <c r="D1185" s="3" t="s">
        <v>197</v>
      </c>
      <c r="E1185" s="3">
        <v>0.56000000000000005</v>
      </c>
      <c r="F1185" s="3">
        <v>0.48</v>
      </c>
      <c r="G1185" s="3" t="s">
        <v>183</v>
      </c>
      <c r="H1185" s="2">
        <v>1300</v>
      </c>
      <c r="I1185" s="3" t="s">
        <v>93</v>
      </c>
      <c r="J1185" s="2">
        <v>1300</v>
      </c>
      <c r="K1185" s="3" t="s">
        <v>169</v>
      </c>
      <c r="L1185" s="2">
        <v>2294</v>
      </c>
      <c r="M1185" s="3">
        <v>337.01806980346697</v>
      </c>
      <c r="N1185" s="3">
        <v>1350560.3838361064</v>
      </c>
      <c r="O1185" s="3">
        <v>3665.265943699781</v>
      </c>
      <c r="P1185" s="3">
        <v>1</v>
      </c>
      <c r="Q1185" s="3">
        <f t="shared" si="86"/>
        <v>3665.265943699781</v>
      </c>
      <c r="R1185" s="4">
        <f t="shared" si="88"/>
        <v>3665.265943699781</v>
      </c>
      <c r="S1185" s="3">
        <v>660.83794268476527</v>
      </c>
      <c r="T1185" s="3">
        <v>1</v>
      </c>
      <c r="U1185" s="3">
        <f t="shared" si="87"/>
        <v>660.83794268476527</v>
      </c>
      <c r="V1185" s="3">
        <f t="shared" si="89"/>
        <v>660.83794268476527</v>
      </c>
    </row>
    <row r="1186" spans="1:22" x14ac:dyDescent="0.25">
      <c r="A1186" s="3" t="s">
        <v>158</v>
      </c>
      <c r="B1186" s="3" t="s">
        <v>310</v>
      </c>
      <c r="C1186" s="3" t="s">
        <v>9</v>
      </c>
      <c r="D1186" s="3" t="s">
        <v>197</v>
      </c>
      <c r="E1186" s="3">
        <v>0.56000000000000005</v>
      </c>
      <c r="F1186" s="3">
        <v>0.48</v>
      </c>
      <c r="G1186" s="3" t="s">
        <v>183</v>
      </c>
      <c r="H1186" s="2">
        <v>1300</v>
      </c>
      <c r="I1186" s="3" t="s">
        <v>93</v>
      </c>
      <c r="J1186" s="2">
        <v>1300</v>
      </c>
      <c r="K1186" s="3" t="s">
        <v>169</v>
      </c>
      <c r="L1186" s="2">
        <v>261</v>
      </c>
      <c r="M1186" s="3">
        <v>58.213489735327862</v>
      </c>
      <c r="N1186" s="3">
        <v>215786.879041687</v>
      </c>
      <c r="O1186" s="3">
        <v>404.99294845620341</v>
      </c>
      <c r="P1186" s="3">
        <v>1</v>
      </c>
      <c r="Q1186" s="3">
        <f t="shared" si="86"/>
        <v>404.99294845620341</v>
      </c>
      <c r="R1186" s="4">
        <f t="shared" si="88"/>
        <v>404.99294845620341</v>
      </c>
      <c r="S1186" s="3">
        <v>66.547488339699242</v>
      </c>
      <c r="T1186" s="3">
        <v>1</v>
      </c>
      <c r="U1186" s="3">
        <f t="shared" si="87"/>
        <v>66.547488339699242</v>
      </c>
      <c r="V1186" s="3">
        <f t="shared" si="89"/>
        <v>66.547488339699242</v>
      </c>
    </row>
    <row r="1187" spans="1:22" x14ac:dyDescent="0.25">
      <c r="A1187" s="3" t="s">
        <v>158</v>
      </c>
      <c r="B1187" s="3" t="s">
        <v>8</v>
      </c>
      <c r="C1187" s="3" t="s">
        <v>9</v>
      </c>
      <c r="D1187" s="3" t="s">
        <v>197</v>
      </c>
      <c r="E1187" s="3">
        <v>0.56000000000000005</v>
      </c>
      <c r="F1187" s="3">
        <v>0.48</v>
      </c>
      <c r="G1187" s="3" t="s">
        <v>183</v>
      </c>
      <c r="H1187" s="2">
        <v>1300</v>
      </c>
      <c r="I1187" s="3" t="s">
        <v>93</v>
      </c>
      <c r="J1187" s="2">
        <v>1300</v>
      </c>
      <c r="K1187" s="3" t="s">
        <v>199</v>
      </c>
      <c r="L1187" s="2">
        <v>942</v>
      </c>
      <c r="M1187" s="3">
        <v>149.33108798769388</v>
      </c>
      <c r="N1187" s="3">
        <v>634880.68019010464</v>
      </c>
      <c r="O1187" s="3">
        <v>1541.2990836261431</v>
      </c>
      <c r="P1187" s="3">
        <f>1-0.712</f>
        <v>0.28800000000000003</v>
      </c>
      <c r="Q1187" s="3">
        <f t="shared" si="86"/>
        <v>443.89413608432926</v>
      </c>
      <c r="R1187" s="4">
        <f t="shared" si="88"/>
        <v>443.89413608432926</v>
      </c>
      <c r="S1187" s="3">
        <v>272.99770352736812</v>
      </c>
      <c r="T1187" s="3">
        <f>1-0.531</f>
        <v>0.46899999999999997</v>
      </c>
      <c r="U1187" s="3">
        <f t="shared" si="87"/>
        <v>128.03592295433563</v>
      </c>
      <c r="V1187" s="3">
        <f t="shared" si="89"/>
        <v>128.03592295433563</v>
      </c>
    </row>
    <row r="1188" spans="1:22" x14ac:dyDescent="0.25">
      <c r="A1188" s="3" t="s">
        <v>158</v>
      </c>
      <c r="B1188" s="3" t="s">
        <v>310</v>
      </c>
      <c r="C1188" s="3" t="s">
        <v>9</v>
      </c>
      <c r="D1188" s="3" t="s">
        <v>197</v>
      </c>
      <c r="E1188" s="3">
        <v>0.56000000000000005</v>
      </c>
      <c r="F1188" s="3">
        <v>0.48</v>
      </c>
      <c r="G1188" s="3" t="s">
        <v>183</v>
      </c>
      <c r="H1188" s="2">
        <v>1300</v>
      </c>
      <c r="I1188" s="3" t="s">
        <v>93</v>
      </c>
      <c r="J1188" s="2">
        <v>1300</v>
      </c>
      <c r="K1188" s="3" t="s">
        <v>199</v>
      </c>
      <c r="L1188" s="2">
        <v>1</v>
      </c>
      <c r="M1188" s="3">
        <v>1.4716224655770025E-4</v>
      </c>
      <c r="N1188" s="3">
        <v>0.60749668031596238</v>
      </c>
      <c r="O1188" s="3">
        <v>1.2014655863317482E-3</v>
      </c>
      <c r="P1188" s="3">
        <f>1-0.712</f>
        <v>0.28800000000000003</v>
      </c>
      <c r="Q1188" s="3">
        <f t="shared" si="86"/>
        <v>3.4602208886354351E-4</v>
      </c>
      <c r="R1188" s="4">
        <f t="shared" si="88"/>
        <v>3.4602208886354351E-4</v>
      </c>
      <c r="S1188" s="3">
        <v>1.7641184001067589E-4</v>
      </c>
      <c r="T1188" s="3">
        <f>1-0.531</f>
        <v>0.46899999999999997</v>
      </c>
      <c r="U1188" s="3">
        <f t="shared" si="87"/>
        <v>8.2737152965006985E-5</v>
      </c>
      <c r="V1188" s="3">
        <f t="shared" si="89"/>
        <v>8.2737152965006985E-5</v>
      </c>
    </row>
    <row r="1189" spans="1:22" x14ac:dyDescent="0.25">
      <c r="A1189" s="3" t="s">
        <v>158</v>
      </c>
      <c r="B1189" s="3" t="s">
        <v>310</v>
      </c>
      <c r="C1189" s="3" t="s">
        <v>9</v>
      </c>
      <c r="D1189" s="3" t="s">
        <v>312</v>
      </c>
      <c r="E1189" s="3">
        <v>0.56000000000000005</v>
      </c>
      <c r="F1189" s="3">
        <v>0.48</v>
      </c>
      <c r="G1189" s="3" t="s">
        <v>320</v>
      </c>
      <c r="H1189" s="2">
        <v>1300</v>
      </c>
      <c r="I1189" s="3" t="s">
        <v>93</v>
      </c>
      <c r="J1189" s="2">
        <v>1300</v>
      </c>
      <c r="K1189" s="3" t="s">
        <v>314</v>
      </c>
      <c r="L1189" s="2">
        <v>81</v>
      </c>
      <c r="M1189" s="3">
        <v>6.539087767818569</v>
      </c>
      <c r="N1189" s="3">
        <v>26160.429915003195</v>
      </c>
      <c r="O1189" s="3">
        <v>58.729018634676443</v>
      </c>
      <c r="P1189" s="3">
        <v>1</v>
      </c>
      <c r="Q1189" s="3">
        <f t="shared" si="86"/>
        <v>58.729018634676443</v>
      </c>
      <c r="R1189" s="4">
        <f t="shared" si="88"/>
        <v>58.729018634676443</v>
      </c>
      <c r="S1189" s="3">
        <v>9.5582495345156815</v>
      </c>
      <c r="T1189" s="3">
        <v>1</v>
      </c>
      <c r="U1189" s="3">
        <f t="shared" si="87"/>
        <v>9.5582495345156815</v>
      </c>
      <c r="V1189" s="3">
        <f t="shared" si="89"/>
        <v>9.5582495345156815</v>
      </c>
    </row>
    <row r="1190" spans="1:22" x14ac:dyDescent="0.25">
      <c r="A1190" s="3" t="s">
        <v>158</v>
      </c>
      <c r="B1190" s="3" t="s">
        <v>310</v>
      </c>
      <c r="C1190" s="3" t="s">
        <v>9</v>
      </c>
      <c r="D1190" s="3" t="s">
        <v>197</v>
      </c>
      <c r="E1190" s="3">
        <v>0.56000000000000005</v>
      </c>
      <c r="F1190" s="3">
        <v>0.48</v>
      </c>
      <c r="G1190" s="3" t="s">
        <v>320</v>
      </c>
      <c r="H1190" s="2">
        <v>1300</v>
      </c>
      <c r="I1190" s="3" t="s">
        <v>93</v>
      </c>
      <c r="J1190" s="2">
        <v>1300</v>
      </c>
      <c r="K1190" s="3" t="s">
        <v>314</v>
      </c>
      <c r="L1190" s="2">
        <v>440</v>
      </c>
      <c r="M1190" s="3">
        <v>56.948968120471307</v>
      </c>
      <c r="N1190" s="3">
        <v>229463.00904464821</v>
      </c>
      <c r="O1190" s="3">
        <v>612.61399125100149</v>
      </c>
      <c r="P1190" s="3">
        <v>1</v>
      </c>
      <c r="Q1190" s="3">
        <f t="shared" si="86"/>
        <v>612.61399125100149</v>
      </c>
      <c r="R1190" s="4">
        <f t="shared" si="88"/>
        <v>612.61399125100149</v>
      </c>
      <c r="S1190" s="3">
        <v>110.86100383114257</v>
      </c>
      <c r="T1190" s="3">
        <v>1</v>
      </c>
      <c r="U1190" s="3">
        <f t="shared" si="87"/>
        <v>110.86100383114257</v>
      </c>
      <c r="V1190" s="3">
        <f t="shared" si="89"/>
        <v>110.86100383114257</v>
      </c>
    </row>
    <row r="1191" spans="1:22" x14ac:dyDescent="0.25">
      <c r="A1191" s="3" t="s">
        <v>158</v>
      </c>
      <c r="B1191" s="3" t="s">
        <v>89</v>
      </c>
      <c r="C1191" s="3" t="s">
        <v>9</v>
      </c>
      <c r="D1191" s="3" t="s">
        <v>262</v>
      </c>
      <c r="E1191" s="3">
        <v>0.56000000000000005</v>
      </c>
      <c r="F1191" s="3">
        <v>0.48</v>
      </c>
      <c r="G1191" s="3" t="s">
        <v>277</v>
      </c>
      <c r="H1191" s="2">
        <v>1300</v>
      </c>
      <c r="I1191" s="3" t="s">
        <v>93</v>
      </c>
      <c r="J1191" s="2">
        <v>1300</v>
      </c>
      <c r="K1191" s="3" t="s">
        <v>274</v>
      </c>
      <c r="L1191" s="2">
        <v>471</v>
      </c>
      <c r="M1191" s="3">
        <v>40.649630287532837</v>
      </c>
      <c r="N1191" s="3">
        <v>163009.48310678708</v>
      </c>
      <c r="O1191" s="3">
        <v>438.23704093007927</v>
      </c>
      <c r="P1191" s="3">
        <v>1</v>
      </c>
      <c r="Q1191" s="3">
        <f t="shared" si="86"/>
        <v>438.23704093007927</v>
      </c>
      <c r="R1191" s="4">
        <f t="shared" si="88"/>
        <v>438.23704093007927</v>
      </c>
      <c r="S1191" s="3">
        <v>76.2746219090415</v>
      </c>
      <c r="T1191" s="3">
        <v>1</v>
      </c>
      <c r="U1191" s="3">
        <f t="shared" si="87"/>
        <v>76.2746219090415</v>
      </c>
      <c r="V1191" s="3">
        <f t="shared" si="89"/>
        <v>76.2746219090415</v>
      </c>
    </row>
    <row r="1192" spans="1:22" x14ac:dyDescent="0.25">
      <c r="A1192" s="3" t="s">
        <v>158</v>
      </c>
      <c r="B1192" s="3" t="s">
        <v>89</v>
      </c>
      <c r="C1192" s="3" t="s">
        <v>9</v>
      </c>
      <c r="D1192" s="3" t="s">
        <v>262</v>
      </c>
      <c r="E1192" s="3">
        <v>0.56000000000000005</v>
      </c>
      <c r="F1192" s="3">
        <v>0.48</v>
      </c>
      <c r="G1192" s="3" t="s">
        <v>283</v>
      </c>
      <c r="H1192" s="2">
        <v>1300</v>
      </c>
      <c r="I1192" s="3" t="s">
        <v>93</v>
      </c>
      <c r="J1192" s="2">
        <v>1300</v>
      </c>
      <c r="K1192" s="3" t="s">
        <v>288</v>
      </c>
      <c r="L1192" s="2">
        <v>1</v>
      </c>
      <c r="M1192" s="3">
        <v>3.2345175593104128E-3</v>
      </c>
      <c r="N1192" s="3">
        <v>12.620360725649185</v>
      </c>
      <c r="O1192" s="3">
        <v>3.1978718959013545E-2</v>
      </c>
      <c r="P1192" s="3">
        <v>1</v>
      </c>
      <c r="Q1192" s="3">
        <f t="shared" si="86"/>
        <v>3.1978718959013545E-2</v>
      </c>
      <c r="R1192" s="4">
        <f t="shared" si="88"/>
        <v>3.1978718959013545E-2</v>
      </c>
      <c r="S1192" s="3">
        <v>4.6154223833342724E-3</v>
      </c>
      <c r="T1192" s="3">
        <v>1</v>
      </c>
      <c r="U1192" s="3">
        <f t="shared" si="87"/>
        <v>4.6154223833342724E-3</v>
      </c>
      <c r="V1192" s="3">
        <f t="shared" si="89"/>
        <v>4.6154223833342724E-3</v>
      </c>
    </row>
    <row r="1193" spans="1:22" x14ac:dyDescent="0.25">
      <c r="A1193" s="3" t="s">
        <v>158</v>
      </c>
      <c r="B1193" s="3" t="s">
        <v>89</v>
      </c>
      <c r="C1193" s="3" t="s">
        <v>9</v>
      </c>
      <c r="D1193" s="3" t="s">
        <v>262</v>
      </c>
      <c r="E1193" s="3">
        <v>0.56000000000000005</v>
      </c>
      <c r="F1193" s="3">
        <v>0.48</v>
      </c>
      <c r="G1193" s="3" t="s">
        <v>294</v>
      </c>
      <c r="H1193" s="2">
        <v>1300</v>
      </c>
      <c r="I1193" s="3" t="s">
        <v>93</v>
      </c>
      <c r="J1193" s="2">
        <v>1300</v>
      </c>
      <c r="K1193" s="3" t="s">
        <v>295</v>
      </c>
      <c r="L1193" s="2">
        <v>42</v>
      </c>
      <c r="M1193" s="3">
        <v>2.3436578165655595</v>
      </c>
      <c r="N1193" s="3">
        <v>9624.8675269890282</v>
      </c>
      <c r="O1193" s="3">
        <v>25.54134764979171</v>
      </c>
      <c r="P1193" s="3">
        <v>1</v>
      </c>
      <c r="Q1193" s="3">
        <f t="shared" si="86"/>
        <v>25.54134764979171</v>
      </c>
      <c r="R1193" s="4">
        <f t="shared" si="88"/>
        <v>25.54134764979171</v>
      </c>
      <c r="S1193" s="3">
        <v>4.0972317506774241</v>
      </c>
      <c r="T1193" s="3">
        <v>1</v>
      </c>
      <c r="U1193" s="3">
        <f t="shared" si="87"/>
        <v>4.0972317506774241</v>
      </c>
      <c r="V1193" s="3">
        <f t="shared" si="89"/>
        <v>4.0972317506774241</v>
      </c>
    </row>
    <row r="1194" spans="1:22" x14ac:dyDescent="0.25">
      <c r="A1194" s="3" t="s">
        <v>158</v>
      </c>
      <c r="B1194" s="3" t="s">
        <v>89</v>
      </c>
      <c r="C1194" s="3" t="s">
        <v>9</v>
      </c>
      <c r="D1194" s="3" t="s">
        <v>262</v>
      </c>
      <c r="E1194" s="3">
        <v>0.56000000000000005</v>
      </c>
      <c r="F1194" s="3">
        <v>0.48</v>
      </c>
      <c r="G1194" s="3" t="s">
        <v>296</v>
      </c>
      <c r="H1194" s="2">
        <v>1300</v>
      </c>
      <c r="I1194" s="3" t="s">
        <v>93</v>
      </c>
      <c r="J1194" s="2">
        <v>1300</v>
      </c>
      <c r="K1194" s="3" t="s">
        <v>298</v>
      </c>
      <c r="L1194" s="2">
        <v>26</v>
      </c>
      <c r="M1194" s="3">
        <v>1.9659316459052663</v>
      </c>
      <c r="N1194" s="3">
        <v>5388.0703880289493</v>
      </c>
      <c r="O1194" s="3">
        <v>15.530403410517904</v>
      </c>
      <c r="P1194" s="3">
        <v>1</v>
      </c>
      <c r="Q1194" s="3">
        <f t="shared" si="86"/>
        <v>15.530403410517904</v>
      </c>
      <c r="R1194" s="4">
        <f t="shared" si="88"/>
        <v>15.530403410517904</v>
      </c>
      <c r="S1194" s="3">
        <v>2.8789477794615603</v>
      </c>
      <c r="T1194" s="3">
        <v>1</v>
      </c>
      <c r="U1194" s="3">
        <f t="shared" si="87"/>
        <v>2.8789477794615603</v>
      </c>
      <c r="V1194" s="3">
        <f t="shared" si="89"/>
        <v>2.8789477794615603</v>
      </c>
    </row>
    <row r="1195" spans="1:22" x14ac:dyDescent="0.25">
      <c r="A1195" s="3" t="s">
        <v>158</v>
      </c>
      <c r="B1195" s="3" t="s">
        <v>89</v>
      </c>
      <c r="C1195" s="3" t="s">
        <v>9</v>
      </c>
      <c r="D1195" s="3" t="s">
        <v>262</v>
      </c>
      <c r="E1195" s="3">
        <v>0.56000000000000005</v>
      </c>
      <c r="F1195" s="3">
        <v>0.48</v>
      </c>
      <c r="G1195" s="3" t="s">
        <v>296</v>
      </c>
      <c r="H1195" s="2">
        <v>1300</v>
      </c>
      <c r="I1195" s="3" t="s">
        <v>93</v>
      </c>
      <c r="J1195" s="2">
        <v>1300</v>
      </c>
      <c r="K1195" s="3" t="s">
        <v>300</v>
      </c>
      <c r="L1195" s="2">
        <v>5</v>
      </c>
      <c r="M1195" s="3">
        <v>2.5711604897030735E-3</v>
      </c>
      <c r="N1195" s="3">
        <v>4.5533804395990254</v>
      </c>
      <c r="O1195" s="3">
        <v>1.3695827439043533E-2</v>
      </c>
      <c r="P1195" s="3">
        <v>1</v>
      </c>
      <c r="Q1195" s="3">
        <f t="shared" si="86"/>
        <v>1.3695827439043533E-2</v>
      </c>
      <c r="R1195" s="4">
        <f t="shared" si="88"/>
        <v>1.3695827439043533E-2</v>
      </c>
      <c r="S1195" s="3">
        <v>2.2322227909110739E-3</v>
      </c>
      <c r="T1195" s="3">
        <v>1</v>
      </c>
      <c r="U1195" s="3">
        <f t="shared" si="87"/>
        <v>2.2322227909110739E-3</v>
      </c>
      <c r="V1195" s="3">
        <f t="shared" si="89"/>
        <v>2.2322227909110739E-3</v>
      </c>
    </row>
    <row r="1196" spans="1:22" x14ac:dyDescent="0.25">
      <c r="A1196" s="3" t="s">
        <v>158</v>
      </c>
      <c r="B1196" s="3" t="s">
        <v>8</v>
      </c>
      <c r="C1196" s="3" t="s">
        <v>9</v>
      </c>
      <c r="D1196" s="3" t="s">
        <v>10</v>
      </c>
      <c r="E1196" s="3">
        <v>0.56000000000000005</v>
      </c>
      <c r="F1196" s="3">
        <v>0.48</v>
      </c>
      <c r="G1196" s="3" t="s">
        <v>184</v>
      </c>
      <c r="H1196" s="2">
        <v>1300</v>
      </c>
      <c r="I1196" s="3" t="s">
        <v>93</v>
      </c>
      <c r="J1196" s="2">
        <v>1300</v>
      </c>
      <c r="K1196" s="3" t="s">
        <v>170</v>
      </c>
      <c r="L1196" s="2">
        <v>832</v>
      </c>
      <c r="M1196" s="3">
        <v>141.65843958210289</v>
      </c>
      <c r="N1196" s="3">
        <v>563244.37898187048</v>
      </c>
      <c r="O1196" s="3">
        <v>1379.2196907770324</v>
      </c>
      <c r="P1196" s="3">
        <v>1</v>
      </c>
      <c r="Q1196" s="3">
        <f t="shared" si="86"/>
        <v>1379.2196907770324</v>
      </c>
      <c r="R1196" s="4">
        <f t="shared" si="88"/>
        <v>1379.2196907770324</v>
      </c>
      <c r="S1196" s="3">
        <v>240.7757543266016</v>
      </c>
      <c r="T1196" s="3">
        <v>1</v>
      </c>
      <c r="U1196" s="3">
        <f t="shared" si="87"/>
        <v>240.7757543266016</v>
      </c>
      <c r="V1196" s="3">
        <f t="shared" si="89"/>
        <v>240.7757543266016</v>
      </c>
    </row>
    <row r="1197" spans="1:22" x14ac:dyDescent="0.25">
      <c r="A1197" s="3" t="s">
        <v>158</v>
      </c>
      <c r="B1197" s="3" t="s">
        <v>8</v>
      </c>
      <c r="C1197" s="3" t="s">
        <v>9</v>
      </c>
      <c r="D1197" s="3" t="s">
        <v>197</v>
      </c>
      <c r="E1197" s="3">
        <v>0.56000000000000005</v>
      </c>
      <c r="F1197" s="3">
        <v>0.48</v>
      </c>
      <c r="G1197" s="3" t="s">
        <v>184</v>
      </c>
      <c r="H1197" s="2">
        <v>1300</v>
      </c>
      <c r="I1197" s="3" t="s">
        <v>93</v>
      </c>
      <c r="J1197" s="2">
        <v>1300</v>
      </c>
      <c r="K1197" s="3" t="s">
        <v>170</v>
      </c>
      <c r="L1197" s="2">
        <v>328</v>
      </c>
      <c r="M1197" s="3">
        <v>44.894239490816574</v>
      </c>
      <c r="N1197" s="3">
        <v>179496.18962497113</v>
      </c>
      <c r="O1197" s="3">
        <v>462.44375530255309</v>
      </c>
      <c r="P1197" s="3">
        <v>1</v>
      </c>
      <c r="Q1197" s="3">
        <f t="shared" si="86"/>
        <v>462.44375530255309</v>
      </c>
      <c r="R1197" s="4">
        <f t="shared" si="88"/>
        <v>462.44375530255309</v>
      </c>
      <c r="S1197" s="3">
        <v>84.530790933343965</v>
      </c>
      <c r="T1197" s="3">
        <v>1</v>
      </c>
      <c r="U1197" s="3">
        <f t="shared" si="87"/>
        <v>84.530790933343965</v>
      </c>
      <c r="V1197" s="3">
        <f t="shared" si="89"/>
        <v>84.530790933343965</v>
      </c>
    </row>
    <row r="1198" spans="1:22" x14ac:dyDescent="0.25">
      <c r="A1198" s="3" t="s">
        <v>158</v>
      </c>
      <c r="B1198" s="3" t="s">
        <v>8</v>
      </c>
      <c r="C1198" s="3" t="s">
        <v>9</v>
      </c>
      <c r="D1198" s="3" t="s">
        <v>197</v>
      </c>
      <c r="E1198" s="3">
        <v>0.56000000000000005</v>
      </c>
      <c r="F1198" s="3">
        <v>0.48</v>
      </c>
      <c r="G1198" s="3" t="s">
        <v>184</v>
      </c>
      <c r="H1198" s="2">
        <v>1300</v>
      </c>
      <c r="I1198" s="3" t="s">
        <v>93</v>
      </c>
      <c r="J1198" s="2">
        <v>1300</v>
      </c>
      <c r="K1198" s="3" t="s">
        <v>172</v>
      </c>
      <c r="L1198" s="2">
        <v>661</v>
      </c>
      <c r="M1198" s="3">
        <v>86.595923800835422</v>
      </c>
      <c r="N1198" s="3">
        <v>333395.02614531713</v>
      </c>
      <c r="O1198" s="3">
        <v>637.58754146411741</v>
      </c>
      <c r="P1198" s="3">
        <f>1-0.712</f>
        <v>0.28800000000000003</v>
      </c>
      <c r="Q1198" s="3">
        <f t="shared" si="86"/>
        <v>183.62521194166584</v>
      </c>
      <c r="R1198" s="4">
        <f t="shared" si="88"/>
        <v>183.62521194166584</v>
      </c>
      <c r="S1198" s="3">
        <v>97.267627785444446</v>
      </c>
      <c r="T1198" s="3">
        <f>1-0.531</f>
        <v>0.46899999999999997</v>
      </c>
      <c r="U1198" s="3">
        <f t="shared" si="87"/>
        <v>45.618517431373441</v>
      </c>
      <c r="V1198" s="3">
        <f t="shared" si="89"/>
        <v>45.618517431373441</v>
      </c>
    </row>
    <row r="1199" spans="1:22" x14ac:dyDescent="0.25">
      <c r="A1199" s="3" t="s">
        <v>158</v>
      </c>
      <c r="B1199" s="3" t="s">
        <v>89</v>
      </c>
      <c r="C1199" s="3" t="s">
        <v>9</v>
      </c>
      <c r="D1199" s="3" t="s">
        <v>262</v>
      </c>
      <c r="E1199" s="3">
        <v>0.56000000000000005</v>
      </c>
      <c r="F1199" s="3">
        <v>0.48</v>
      </c>
      <c r="G1199" s="3" t="s">
        <v>283</v>
      </c>
      <c r="H1199" s="2">
        <v>1300</v>
      </c>
      <c r="I1199" s="3" t="s">
        <v>93</v>
      </c>
      <c r="J1199" s="2">
        <v>1300</v>
      </c>
      <c r="K1199" s="3" t="s">
        <v>263</v>
      </c>
      <c r="L1199" s="2">
        <v>225</v>
      </c>
      <c r="M1199" s="3">
        <v>14.39506838897614</v>
      </c>
      <c r="N1199" s="3">
        <v>57953.766851914996</v>
      </c>
      <c r="O1199" s="3">
        <v>151.12118249091924</v>
      </c>
      <c r="P1199" s="3">
        <v>1</v>
      </c>
      <c r="Q1199" s="3">
        <f t="shared" si="86"/>
        <v>151.12118249091924</v>
      </c>
      <c r="R1199" s="4">
        <f t="shared" si="88"/>
        <v>151.12118249091924</v>
      </c>
      <c r="S1199" s="3">
        <v>25.742814267675097</v>
      </c>
      <c r="T1199" s="3">
        <v>1</v>
      </c>
      <c r="U1199" s="3">
        <f t="shared" si="87"/>
        <v>25.742814267675097</v>
      </c>
      <c r="V1199" s="3">
        <f t="shared" si="89"/>
        <v>25.742814267675097</v>
      </c>
    </row>
    <row r="1200" spans="1:22" x14ac:dyDescent="0.25">
      <c r="A1200" s="3" t="s">
        <v>158</v>
      </c>
      <c r="B1200" s="3" t="s">
        <v>310</v>
      </c>
      <c r="C1200" s="3" t="s">
        <v>9</v>
      </c>
      <c r="D1200" s="3" t="s">
        <v>197</v>
      </c>
      <c r="E1200" s="3">
        <v>0.56000000000000005</v>
      </c>
      <c r="F1200" s="3">
        <v>0.48</v>
      </c>
      <c r="G1200" s="3" t="s">
        <v>283</v>
      </c>
      <c r="H1200" s="2">
        <v>1300</v>
      </c>
      <c r="I1200" s="3" t="s">
        <v>93</v>
      </c>
      <c r="J1200" s="2">
        <v>1300</v>
      </c>
      <c r="K1200" s="3" t="s">
        <v>263</v>
      </c>
      <c r="L1200" s="2">
        <v>78</v>
      </c>
      <c r="M1200" s="3">
        <v>3.1270601552105175</v>
      </c>
      <c r="N1200" s="3">
        <v>12611.448891338516</v>
      </c>
      <c r="O1200" s="3">
        <v>33.507730353105309</v>
      </c>
      <c r="P1200" s="3">
        <v>1</v>
      </c>
      <c r="Q1200" s="3">
        <f t="shared" si="86"/>
        <v>33.507730353105309</v>
      </c>
      <c r="R1200" s="4">
        <f t="shared" si="88"/>
        <v>33.507730353105309</v>
      </c>
      <c r="S1200" s="3">
        <v>5.1314606640682578</v>
      </c>
      <c r="T1200" s="3">
        <v>1</v>
      </c>
      <c r="U1200" s="3">
        <f t="shared" si="87"/>
        <v>5.1314606640682578</v>
      </c>
      <c r="V1200" s="3">
        <f t="shared" si="89"/>
        <v>5.1314606640682578</v>
      </c>
    </row>
    <row r="1201" spans="1:22" x14ac:dyDescent="0.25">
      <c r="A1201" s="3" t="s">
        <v>158</v>
      </c>
      <c r="B1201" s="3" t="s">
        <v>89</v>
      </c>
      <c r="C1201" s="3" t="s">
        <v>9</v>
      </c>
      <c r="D1201" s="3" t="s">
        <v>262</v>
      </c>
      <c r="E1201" s="3">
        <v>0.56000000000000005</v>
      </c>
      <c r="F1201" s="3">
        <v>0.48</v>
      </c>
      <c r="G1201" s="3" t="s">
        <v>283</v>
      </c>
      <c r="H1201" s="2">
        <v>1300</v>
      </c>
      <c r="I1201" s="3" t="s">
        <v>93</v>
      </c>
      <c r="J1201" s="2">
        <v>1300</v>
      </c>
      <c r="K1201" s="3" t="s">
        <v>284</v>
      </c>
      <c r="L1201" s="2">
        <v>55</v>
      </c>
      <c r="M1201" s="3">
        <v>5.9790268040709762</v>
      </c>
      <c r="N1201" s="3">
        <v>24160.717483770346</v>
      </c>
      <c r="O1201" s="3">
        <v>66.13068001673895</v>
      </c>
      <c r="P1201" s="3">
        <v>1</v>
      </c>
      <c r="Q1201" s="3">
        <f t="shared" si="86"/>
        <v>66.13068001673895</v>
      </c>
      <c r="R1201" s="4">
        <f t="shared" si="88"/>
        <v>66.13068001673895</v>
      </c>
      <c r="S1201" s="3">
        <v>11.803841236986919</v>
      </c>
      <c r="T1201" s="3">
        <v>1</v>
      </c>
      <c r="U1201" s="3">
        <f t="shared" si="87"/>
        <v>11.803841236986919</v>
      </c>
      <c r="V1201" s="3">
        <f t="shared" si="89"/>
        <v>11.803841236986919</v>
      </c>
    </row>
    <row r="1202" spans="1:22" x14ac:dyDescent="0.25">
      <c r="A1202" s="3" t="s">
        <v>158</v>
      </c>
      <c r="B1202" s="3" t="s">
        <v>310</v>
      </c>
      <c r="C1202" s="3" t="s">
        <v>9</v>
      </c>
      <c r="D1202" s="3" t="s">
        <v>197</v>
      </c>
      <c r="E1202" s="3">
        <v>0.56000000000000005</v>
      </c>
      <c r="F1202" s="3">
        <v>0.48</v>
      </c>
      <c r="G1202" s="3" t="s">
        <v>283</v>
      </c>
      <c r="H1202" s="2">
        <v>1300</v>
      </c>
      <c r="I1202" s="3" t="s">
        <v>93</v>
      </c>
      <c r="J1202" s="2">
        <v>1300</v>
      </c>
      <c r="K1202" s="3" t="s">
        <v>322</v>
      </c>
      <c r="L1202" s="2">
        <v>21</v>
      </c>
      <c r="M1202" s="3">
        <v>0.62021768909648411</v>
      </c>
      <c r="N1202" s="3">
        <v>2472.316754259798</v>
      </c>
      <c r="O1202" s="3">
        <v>7.144184256204503</v>
      </c>
      <c r="P1202" s="3">
        <v>1</v>
      </c>
      <c r="Q1202" s="3">
        <f t="shared" si="86"/>
        <v>7.144184256204503</v>
      </c>
      <c r="R1202" s="4">
        <f t="shared" si="88"/>
        <v>7.144184256204503</v>
      </c>
      <c r="S1202" s="3">
        <v>1.0455392989865318</v>
      </c>
      <c r="T1202" s="3">
        <v>1</v>
      </c>
      <c r="U1202" s="3">
        <f t="shared" si="87"/>
        <v>1.0455392989865318</v>
      </c>
      <c r="V1202" s="3">
        <f t="shared" si="89"/>
        <v>1.0455392989865318</v>
      </c>
    </row>
    <row r="1203" spans="1:22" x14ac:dyDescent="0.25">
      <c r="A1203" s="3" t="s">
        <v>158</v>
      </c>
      <c r="B1203" s="3" t="s">
        <v>310</v>
      </c>
      <c r="C1203" s="3" t="s">
        <v>9</v>
      </c>
      <c r="D1203" s="3" t="s">
        <v>197</v>
      </c>
      <c r="E1203" s="3">
        <v>0.56000000000000005</v>
      </c>
      <c r="F1203" s="3">
        <v>0.48</v>
      </c>
      <c r="G1203" s="3" t="s">
        <v>283</v>
      </c>
      <c r="H1203" s="2">
        <v>1300</v>
      </c>
      <c r="I1203" s="3" t="s">
        <v>93</v>
      </c>
      <c r="J1203" s="2">
        <v>1300</v>
      </c>
      <c r="K1203" s="3" t="s">
        <v>340</v>
      </c>
      <c r="L1203" s="2">
        <v>1</v>
      </c>
      <c r="M1203" s="3">
        <v>9.6302682929660509E-5</v>
      </c>
      <c r="N1203" s="3">
        <v>0.26932887982805526</v>
      </c>
      <c r="O1203" s="3">
        <v>6.0561286632495313E-4</v>
      </c>
      <c r="P1203" s="3">
        <v>1</v>
      </c>
      <c r="Q1203" s="3">
        <f t="shared" si="86"/>
        <v>6.0561286632495313E-4</v>
      </c>
      <c r="R1203" s="4">
        <f t="shared" si="88"/>
        <v>6.0561286632495313E-4</v>
      </c>
      <c r="S1203" s="3">
        <v>8.1544351210572998E-5</v>
      </c>
      <c r="T1203" s="3">
        <v>1</v>
      </c>
      <c r="U1203" s="3">
        <f t="shared" si="87"/>
        <v>8.1544351210572998E-5</v>
      </c>
      <c r="V1203" s="3">
        <f t="shared" si="89"/>
        <v>8.1544351210572998E-5</v>
      </c>
    </row>
    <row r="1204" spans="1:22" x14ac:dyDescent="0.25">
      <c r="A1204" s="3" t="s">
        <v>158</v>
      </c>
      <c r="B1204" s="3" t="s">
        <v>89</v>
      </c>
      <c r="C1204" s="3" t="s">
        <v>9</v>
      </c>
      <c r="D1204" s="3" t="s">
        <v>262</v>
      </c>
      <c r="E1204" s="3">
        <v>0.56000000000000005</v>
      </c>
      <c r="F1204" s="3">
        <v>0.48</v>
      </c>
      <c r="G1204" s="3" t="s">
        <v>283</v>
      </c>
      <c r="H1204" s="2">
        <v>1300</v>
      </c>
      <c r="I1204" s="3" t="s">
        <v>93</v>
      </c>
      <c r="J1204" s="2">
        <v>1300</v>
      </c>
      <c r="K1204" s="3" t="s">
        <v>285</v>
      </c>
      <c r="L1204" s="2">
        <v>154</v>
      </c>
      <c r="M1204" s="3">
        <v>27.040614099820502</v>
      </c>
      <c r="N1204" s="3">
        <v>109803.074523687</v>
      </c>
      <c r="O1204" s="3">
        <v>293.21036350365904</v>
      </c>
      <c r="P1204" s="3">
        <v>1</v>
      </c>
      <c r="Q1204" s="3">
        <f t="shared" si="86"/>
        <v>293.21036350365904</v>
      </c>
      <c r="R1204" s="4">
        <f t="shared" ref="R1204:R1235" si="90">Q1204</f>
        <v>293.21036350365904</v>
      </c>
      <c r="S1204" s="3">
        <v>53.389252750693743</v>
      </c>
      <c r="T1204" s="3">
        <v>1</v>
      </c>
      <c r="U1204" s="3">
        <f t="shared" si="87"/>
        <v>53.389252750693743</v>
      </c>
      <c r="V1204" s="3">
        <f t="shared" ref="V1204:V1235" si="91">U1204</f>
        <v>53.389252750693743</v>
      </c>
    </row>
    <row r="1205" spans="1:22" x14ac:dyDescent="0.25">
      <c r="A1205" s="3" t="s">
        <v>158</v>
      </c>
      <c r="B1205" s="3" t="s">
        <v>89</v>
      </c>
      <c r="C1205" s="3" t="s">
        <v>9</v>
      </c>
      <c r="D1205" s="3" t="s">
        <v>262</v>
      </c>
      <c r="E1205" s="3">
        <v>0.56000000000000005</v>
      </c>
      <c r="F1205" s="3">
        <v>0.48</v>
      </c>
      <c r="G1205" s="3" t="s">
        <v>283</v>
      </c>
      <c r="H1205" s="2">
        <v>1300</v>
      </c>
      <c r="I1205" s="3" t="s">
        <v>93</v>
      </c>
      <c r="J1205" s="2">
        <v>1300</v>
      </c>
      <c r="K1205" s="3" t="s">
        <v>271</v>
      </c>
      <c r="L1205" s="2">
        <v>5</v>
      </c>
      <c r="M1205" s="3">
        <v>1.684721724541224E-2</v>
      </c>
      <c r="N1205" s="3">
        <v>71.912878879410044</v>
      </c>
      <c r="O1205" s="3">
        <v>0.18080951126959102</v>
      </c>
      <c r="P1205" s="3">
        <v>1</v>
      </c>
      <c r="Q1205" s="3">
        <f t="shared" si="86"/>
        <v>0.18080951126959102</v>
      </c>
      <c r="R1205" s="4">
        <f t="shared" si="90"/>
        <v>0.18080951126959102</v>
      </c>
      <c r="S1205" s="3">
        <v>2.7373383113489566E-2</v>
      </c>
      <c r="T1205" s="3">
        <v>1</v>
      </c>
      <c r="U1205" s="3">
        <f t="shared" si="87"/>
        <v>2.7373383113489566E-2</v>
      </c>
      <c r="V1205" s="3">
        <f t="shared" si="91"/>
        <v>2.7373383113489566E-2</v>
      </c>
    </row>
    <row r="1206" spans="1:22" x14ac:dyDescent="0.25">
      <c r="A1206" s="3" t="s">
        <v>158</v>
      </c>
      <c r="B1206" s="3" t="s">
        <v>89</v>
      </c>
      <c r="C1206" s="3" t="s">
        <v>9</v>
      </c>
      <c r="D1206" s="3" t="s">
        <v>262</v>
      </c>
      <c r="E1206" s="3">
        <v>0.56000000000000005</v>
      </c>
      <c r="F1206" s="3">
        <v>0.48</v>
      </c>
      <c r="G1206" s="3" t="s">
        <v>283</v>
      </c>
      <c r="H1206" s="2">
        <v>1300</v>
      </c>
      <c r="I1206" s="3" t="s">
        <v>93</v>
      </c>
      <c r="J1206" s="2">
        <v>1300</v>
      </c>
      <c r="K1206" s="3" t="s">
        <v>289</v>
      </c>
      <c r="L1206" s="2">
        <v>1</v>
      </c>
      <c r="M1206" s="3">
        <v>4.5116024603515277E-3</v>
      </c>
      <c r="N1206" s="3">
        <v>10.979924142518239</v>
      </c>
      <c r="O1206" s="3">
        <v>2.9394145796797527E-2</v>
      </c>
      <c r="P1206" s="3">
        <v>1</v>
      </c>
      <c r="Q1206" s="3">
        <f t="shared" si="86"/>
        <v>2.9394145796797527E-2</v>
      </c>
      <c r="R1206" s="4">
        <f t="shared" si="90"/>
        <v>2.9394145796797527E-2</v>
      </c>
      <c r="S1206" s="3">
        <v>4.1550240289906044E-3</v>
      </c>
      <c r="T1206" s="3">
        <v>1</v>
      </c>
      <c r="U1206" s="3">
        <f t="shared" si="87"/>
        <v>4.1550240289906044E-3</v>
      </c>
      <c r="V1206" s="3">
        <f t="shared" si="91"/>
        <v>4.1550240289906044E-3</v>
      </c>
    </row>
    <row r="1207" spans="1:22" x14ac:dyDescent="0.25">
      <c r="A1207" s="3" t="s">
        <v>158</v>
      </c>
      <c r="B1207" s="3" t="s">
        <v>8</v>
      </c>
      <c r="C1207" s="3" t="s">
        <v>9</v>
      </c>
      <c r="D1207" s="3" t="s">
        <v>10</v>
      </c>
      <c r="E1207" s="3">
        <v>0.56000000000000005</v>
      </c>
      <c r="F1207" s="3">
        <v>0.48</v>
      </c>
      <c r="G1207" s="3" t="s">
        <v>59</v>
      </c>
      <c r="H1207" s="2">
        <v>1300</v>
      </c>
      <c r="I1207" s="3" t="s">
        <v>93</v>
      </c>
      <c r="J1207" s="2">
        <v>1300</v>
      </c>
      <c r="K1207" s="3" t="s">
        <v>62</v>
      </c>
      <c r="L1207" s="2">
        <v>80</v>
      </c>
      <c r="M1207" s="3">
        <v>6.9280457750281013</v>
      </c>
      <c r="N1207" s="3">
        <v>27636.253000926943</v>
      </c>
      <c r="O1207" s="3">
        <v>74.133009263328887</v>
      </c>
      <c r="P1207" s="3">
        <v>1</v>
      </c>
      <c r="Q1207" s="3">
        <f t="shared" si="86"/>
        <v>74.133009263328887</v>
      </c>
      <c r="R1207" s="4">
        <f t="shared" si="90"/>
        <v>74.133009263328887</v>
      </c>
      <c r="S1207" s="3">
        <v>12.884009823103128</v>
      </c>
      <c r="T1207" s="3">
        <v>1</v>
      </c>
      <c r="U1207" s="3">
        <f t="shared" si="87"/>
        <v>12.884009823103128</v>
      </c>
      <c r="V1207" s="3">
        <f t="shared" si="91"/>
        <v>12.884009823103128</v>
      </c>
    </row>
    <row r="1208" spans="1:22" x14ac:dyDescent="0.25">
      <c r="A1208" s="3" t="s">
        <v>158</v>
      </c>
      <c r="B1208" s="3" t="s">
        <v>8</v>
      </c>
      <c r="C1208" s="3" t="s">
        <v>9</v>
      </c>
      <c r="D1208" s="3" t="s">
        <v>197</v>
      </c>
      <c r="E1208" s="3">
        <v>0.56000000000000005</v>
      </c>
      <c r="F1208" s="3">
        <v>0.48</v>
      </c>
      <c r="G1208" s="3" t="s">
        <v>59</v>
      </c>
      <c r="H1208" s="2">
        <v>1300</v>
      </c>
      <c r="I1208" s="3" t="s">
        <v>93</v>
      </c>
      <c r="J1208" s="2">
        <v>1300</v>
      </c>
      <c r="K1208" s="3" t="s">
        <v>62</v>
      </c>
      <c r="L1208" s="2">
        <v>106</v>
      </c>
      <c r="M1208" s="3">
        <v>2.8494724414154344</v>
      </c>
      <c r="N1208" s="3">
        <v>10243.093043554145</v>
      </c>
      <c r="O1208" s="3">
        <v>26.187269423633825</v>
      </c>
      <c r="P1208" s="3">
        <v>1</v>
      </c>
      <c r="Q1208" s="3">
        <f t="shared" si="86"/>
        <v>26.187269423633825</v>
      </c>
      <c r="R1208" s="4">
        <f t="shared" si="90"/>
        <v>26.187269423633825</v>
      </c>
      <c r="S1208" s="3">
        <v>4.6561263367728225</v>
      </c>
      <c r="T1208" s="3">
        <v>1</v>
      </c>
      <c r="U1208" s="3">
        <f t="shared" si="87"/>
        <v>4.6561263367728225</v>
      </c>
      <c r="V1208" s="3">
        <f t="shared" si="91"/>
        <v>4.6561263367728225</v>
      </c>
    </row>
    <row r="1209" spans="1:22" x14ac:dyDescent="0.25">
      <c r="A1209" s="3" t="s">
        <v>158</v>
      </c>
      <c r="B1209" s="3" t="s">
        <v>310</v>
      </c>
      <c r="C1209" s="3" t="s">
        <v>9</v>
      </c>
      <c r="D1209" s="3" t="s">
        <v>197</v>
      </c>
      <c r="E1209" s="3">
        <v>0.56000000000000005</v>
      </c>
      <c r="F1209" s="3">
        <v>0.48</v>
      </c>
      <c r="G1209" s="3" t="s">
        <v>59</v>
      </c>
      <c r="H1209" s="2">
        <v>1300</v>
      </c>
      <c r="I1209" s="3" t="s">
        <v>93</v>
      </c>
      <c r="J1209" s="2">
        <v>1300</v>
      </c>
      <c r="K1209" s="3" t="s">
        <v>62</v>
      </c>
      <c r="L1209" s="2">
        <v>48</v>
      </c>
      <c r="M1209" s="3">
        <v>2.245429054370343</v>
      </c>
      <c r="N1209" s="3">
        <v>8489.8273530084898</v>
      </c>
      <c r="O1209" s="3">
        <v>20.955894617968418</v>
      </c>
      <c r="P1209" s="3">
        <v>1</v>
      </c>
      <c r="Q1209" s="3">
        <f t="shared" si="86"/>
        <v>20.955894617968418</v>
      </c>
      <c r="R1209" s="4">
        <f t="shared" si="90"/>
        <v>20.955894617968418</v>
      </c>
      <c r="S1209" s="3">
        <v>3.5194770767481507</v>
      </c>
      <c r="T1209" s="3">
        <v>1</v>
      </c>
      <c r="U1209" s="3">
        <f t="shared" si="87"/>
        <v>3.5194770767481507</v>
      </c>
      <c r="V1209" s="3">
        <f t="shared" si="91"/>
        <v>3.5194770767481507</v>
      </c>
    </row>
    <row r="1210" spans="1:22" x14ac:dyDescent="0.25">
      <c r="A1210" s="3" t="s">
        <v>158</v>
      </c>
      <c r="B1210" s="3" t="s">
        <v>8</v>
      </c>
      <c r="C1210" s="3" t="s">
        <v>9</v>
      </c>
      <c r="D1210" s="3" t="s">
        <v>10</v>
      </c>
      <c r="E1210" s="3">
        <v>0.56000000000000005</v>
      </c>
      <c r="F1210" s="3">
        <v>0.48</v>
      </c>
      <c r="G1210" s="3" t="s">
        <v>59</v>
      </c>
      <c r="H1210" s="2">
        <v>1300</v>
      </c>
      <c r="I1210" s="3" t="s">
        <v>93</v>
      </c>
      <c r="J1210" s="2">
        <v>1300</v>
      </c>
      <c r="K1210" s="3" t="s">
        <v>187</v>
      </c>
      <c r="L1210" s="2">
        <v>3</v>
      </c>
      <c r="M1210" s="3">
        <v>3.912275345460646E-2</v>
      </c>
      <c r="N1210" s="3">
        <v>157.27596453662244</v>
      </c>
      <c r="O1210" s="3">
        <v>0.40906127097220957</v>
      </c>
      <c r="P1210" s="3">
        <f>1-0.712</f>
        <v>0.28800000000000003</v>
      </c>
      <c r="Q1210" s="3">
        <f t="shared" si="86"/>
        <v>0.11780964603999637</v>
      </c>
      <c r="R1210" s="4">
        <f t="shared" si="90"/>
        <v>0.11780964603999637</v>
      </c>
      <c r="S1210" s="3">
        <v>6.8004618416366569E-2</v>
      </c>
      <c r="T1210" s="3">
        <f>1-0.531</f>
        <v>0.46899999999999997</v>
      </c>
      <c r="U1210" s="3">
        <f t="shared" si="87"/>
        <v>3.189416603727592E-2</v>
      </c>
      <c r="V1210" s="3">
        <f t="shared" si="91"/>
        <v>3.189416603727592E-2</v>
      </c>
    </row>
    <row r="1211" spans="1:22" x14ac:dyDescent="0.25">
      <c r="A1211" s="3" t="s">
        <v>158</v>
      </c>
      <c r="B1211" s="3" t="s">
        <v>8</v>
      </c>
      <c r="C1211" s="3" t="s">
        <v>9</v>
      </c>
      <c r="D1211" s="3" t="s">
        <v>197</v>
      </c>
      <c r="E1211" s="3">
        <v>0.56000000000000005</v>
      </c>
      <c r="F1211" s="3">
        <v>0.48</v>
      </c>
      <c r="G1211" s="3" t="s">
        <v>59</v>
      </c>
      <c r="H1211" s="2">
        <v>1300</v>
      </c>
      <c r="I1211" s="3" t="s">
        <v>93</v>
      </c>
      <c r="J1211" s="2">
        <v>1300</v>
      </c>
      <c r="K1211" s="3" t="s">
        <v>187</v>
      </c>
      <c r="L1211" s="2">
        <v>4</v>
      </c>
      <c r="M1211" s="3">
        <v>0.31706717174233978</v>
      </c>
      <c r="N1211" s="3">
        <v>1311.6007949678533</v>
      </c>
      <c r="O1211" s="3">
        <v>3.4505292269089454</v>
      </c>
      <c r="P1211" s="3">
        <f>1-0.712</f>
        <v>0.28800000000000003</v>
      </c>
      <c r="Q1211" s="3">
        <f t="shared" si="86"/>
        <v>0.99375241734977637</v>
      </c>
      <c r="R1211" s="4">
        <f t="shared" si="90"/>
        <v>0.99375241734977637</v>
      </c>
      <c r="S1211" s="3">
        <v>0.58996656762402244</v>
      </c>
      <c r="T1211" s="3">
        <f>1-0.531</f>
        <v>0.46899999999999997</v>
      </c>
      <c r="U1211" s="3">
        <f t="shared" si="87"/>
        <v>0.27669432021566653</v>
      </c>
      <c r="V1211" s="3">
        <f t="shared" si="91"/>
        <v>0.27669432021566653</v>
      </c>
    </row>
    <row r="1212" spans="1:22" x14ac:dyDescent="0.25">
      <c r="A1212" s="3" t="s">
        <v>158</v>
      </c>
      <c r="B1212" s="3" t="s">
        <v>8</v>
      </c>
      <c r="C1212" s="3" t="s">
        <v>9</v>
      </c>
      <c r="D1212" s="3" t="s">
        <v>10</v>
      </c>
      <c r="E1212" s="3">
        <v>0.56000000000000005</v>
      </c>
      <c r="F1212" s="3">
        <v>0.48</v>
      </c>
      <c r="G1212" s="3" t="s">
        <v>59</v>
      </c>
      <c r="H1212" s="2">
        <v>1300</v>
      </c>
      <c r="I1212" s="3" t="s">
        <v>93</v>
      </c>
      <c r="J1212" s="2">
        <v>1300</v>
      </c>
      <c r="K1212" s="3" t="s">
        <v>186</v>
      </c>
      <c r="L1212" s="2">
        <v>11</v>
      </c>
      <c r="M1212" s="3">
        <v>0.74753289700144887</v>
      </c>
      <c r="N1212" s="3">
        <v>2997.37525302108</v>
      </c>
      <c r="O1212" s="3">
        <v>8.0535002821036219</v>
      </c>
      <c r="P1212" s="3">
        <v>1</v>
      </c>
      <c r="Q1212" s="3">
        <f t="shared" si="86"/>
        <v>8.0535002821036219</v>
      </c>
      <c r="R1212" s="4">
        <f t="shared" si="90"/>
        <v>8.0535002821036219</v>
      </c>
      <c r="S1212" s="3">
        <v>1.3783752338177244</v>
      </c>
      <c r="T1212" s="3">
        <v>1</v>
      </c>
      <c r="U1212" s="3">
        <f t="shared" si="87"/>
        <v>1.3783752338177244</v>
      </c>
      <c r="V1212" s="3">
        <f t="shared" si="91"/>
        <v>1.3783752338177244</v>
      </c>
    </row>
    <row r="1213" spans="1:22" x14ac:dyDescent="0.25">
      <c r="A1213" s="3" t="s">
        <v>158</v>
      </c>
      <c r="B1213" s="3" t="s">
        <v>8</v>
      </c>
      <c r="C1213" s="3" t="s">
        <v>9</v>
      </c>
      <c r="D1213" s="3" t="s">
        <v>197</v>
      </c>
      <c r="E1213" s="3">
        <v>0.56000000000000005</v>
      </c>
      <c r="F1213" s="3">
        <v>0.48</v>
      </c>
      <c r="G1213" s="3" t="s">
        <v>59</v>
      </c>
      <c r="H1213" s="2">
        <v>1300</v>
      </c>
      <c r="I1213" s="3" t="s">
        <v>93</v>
      </c>
      <c r="J1213" s="2">
        <v>1300</v>
      </c>
      <c r="K1213" s="3" t="s">
        <v>186</v>
      </c>
      <c r="L1213" s="2">
        <v>2</v>
      </c>
      <c r="M1213" s="3">
        <v>8.8872974766089421E-3</v>
      </c>
      <c r="N1213" s="3">
        <v>35.744864597487975</v>
      </c>
      <c r="O1213" s="3">
        <v>8.6798789214438676E-2</v>
      </c>
      <c r="P1213" s="3">
        <v>1</v>
      </c>
      <c r="Q1213" s="3">
        <f t="shared" si="86"/>
        <v>8.6798789214438676E-2</v>
      </c>
      <c r="R1213" s="4">
        <f t="shared" si="90"/>
        <v>8.6798789214438676E-2</v>
      </c>
      <c r="S1213" s="3">
        <v>1.3062695760191534E-2</v>
      </c>
      <c r="T1213" s="3">
        <v>1</v>
      </c>
      <c r="U1213" s="3">
        <f t="shared" si="87"/>
        <v>1.3062695760191534E-2</v>
      </c>
      <c r="V1213" s="3">
        <f t="shared" si="91"/>
        <v>1.3062695760191534E-2</v>
      </c>
    </row>
    <row r="1214" spans="1:22" x14ac:dyDescent="0.25">
      <c r="A1214" s="3" t="s">
        <v>158</v>
      </c>
      <c r="B1214" s="3" t="s">
        <v>8</v>
      </c>
      <c r="C1214" s="3" t="s">
        <v>9</v>
      </c>
      <c r="D1214" s="3" t="s">
        <v>197</v>
      </c>
      <c r="E1214" s="3">
        <v>0.56000000000000005</v>
      </c>
      <c r="F1214" s="3">
        <v>0.48</v>
      </c>
      <c r="G1214" s="3" t="s">
        <v>59</v>
      </c>
      <c r="H1214" s="2">
        <v>1300</v>
      </c>
      <c r="I1214" s="3" t="s">
        <v>93</v>
      </c>
      <c r="J1214" s="2">
        <v>1300</v>
      </c>
      <c r="K1214" s="3" t="s">
        <v>200</v>
      </c>
      <c r="L1214" s="2">
        <v>45</v>
      </c>
      <c r="M1214" s="3">
        <v>1.3066425871711271</v>
      </c>
      <c r="N1214" s="3">
        <v>4894.5525327970299</v>
      </c>
      <c r="O1214" s="3">
        <v>12.042828618965194</v>
      </c>
      <c r="P1214" s="3">
        <v>1</v>
      </c>
      <c r="Q1214" s="3">
        <f t="shared" si="86"/>
        <v>12.042828618965194</v>
      </c>
      <c r="R1214" s="4">
        <f t="shared" si="90"/>
        <v>12.042828618965194</v>
      </c>
      <c r="S1214" s="3">
        <v>1.897245363246439</v>
      </c>
      <c r="T1214" s="3">
        <v>1</v>
      </c>
      <c r="U1214" s="3">
        <f t="shared" si="87"/>
        <v>1.897245363246439</v>
      </c>
      <c r="V1214" s="3">
        <f t="shared" si="91"/>
        <v>1.897245363246439</v>
      </c>
    </row>
    <row r="1215" spans="1:22" x14ac:dyDescent="0.25">
      <c r="A1215" s="3" t="s">
        <v>158</v>
      </c>
      <c r="B1215" s="3" t="s">
        <v>8</v>
      </c>
      <c r="C1215" s="3" t="s">
        <v>9</v>
      </c>
      <c r="D1215" s="3" t="s">
        <v>197</v>
      </c>
      <c r="E1215" s="3">
        <v>0.56000000000000005</v>
      </c>
      <c r="F1215" s="3">
        <v>0.48</v>
      </c>
      <c r="G1215" s="3" t="s">
        <v>59</v>
      </c>
      <c r="H1215" s="2">
        <v>1300</v>
      </c>
      <c r="I1215" s="3" t="s">
        <v>93</v>
      </c>
      <c r="J1215" s="2">
        <v>1300</v>
      </c>
      <c r="K1215" s="3" t="s">
        <v>244</v>
      </c>
      <c r="L1215" s="2">
        <v>55</v>
      </c>
      <c r="M1215" s="3">
        <v>5.2161959059047058</v>
      </c>
      <c r="N1215" s="3">
        <v>19256.097526495392</v>
      </c>
      <c r="O1215" s="3">
        <v>54.337971984867679</v>
      </c>
      <c r="P1215" s="3">
        <v>1</v>
      </c>
      <c r="Q1215" s="3">
        <f t="shared" si="86"/>
        <v>54.337971984867679</v>
      </c>
      <c r="R1215" s="4">
        <f t="shared" si="90"/>
        <v>54.337971984867679</v>
      </c>
      <c r="S1215" s="3">
        <v>10.283629007074298</v>
      </c>
      <c r="T1215" s="3">
        <v>1</v>
      </c>
      <c r="U1215" s="3">
        <f t="shared" si="87"/>
        <v>10.283629007074298</v>
      </c>
      <c r="V1215" s="3">
        <f t="shared" si="91"/>
        <v>10.283629007074298</v>
      </c>
    </row>
    <row r="1216" spans="1:22" x14ac:dyDescent="0.25">
      <c r="A1216" s="3" t="s">
        <v>158</v>
      </c>
      <c r="B1216" s="3" t="s">
        <v>8</v>
      </c>
      <c r="C1216" s="3" t="s">
        <v>9</v>
      </c>
      <c r="D1216" s="3" t="s">
        <v>10</v>
      </c>
      <c r="E1216" s="3">
        <v>0.56000000000000005</v>
      </c>
      <c r="F1216" s="3">
        <v>0.48</v>
      </c>
      <c r="G1216" s="3" t="s">
        <v>59</v>
      </c>
      <c r="H1216" s="2">
        <v>1300</v>
      </c>
      <c r="I1216" s="3" t="s">
        <v>93</v>
      </c>
      <c r="J1216" s="2">
        <v>1300</v>
      </c>
      <c r="K1216" s="3" t="s">
        <v>148</v>
      </c>
      <c r="L1216" s="2">
        <v>45</v>
      </c>
      <c r="M1216" s="3">
        <v>0.85829586112788747</v>
      </c>
      <c r="N1216" s="3">
        <v>3377.4777247248198</v>
      </c>
      <c r="O1216" s="3">
        <v>9.086971623340995</v>
      </c>
      <c r="P1216" s="3">
        <v>1</v>
      </c>
      <c r="Q1216" s="3">
        <f t="shared" si="86"/>
        <v>9.086971623340995</v>
      </c>
      <c r="R1216" s="4">
        <f t="shared" si="90"/>
        <v>9.086971623340995</v>
      </c>
      <c r="S1216" s="3">
        <v>1.6011518014670878</v>
      </c>
      <c r="T1216" s="3">
        <v>1</v>
      </c>
      <c r="U1216" s="3">
        <f t="shared" si="87"/>
        <v>1.6011518014670878</v>
      </c>
      <c r="V1216" s="3">
        <f t="shared" si="91"/>
        <v>1.6011518014670878</v>
      </c>
    </row>
    <row r="1217" spans="1:22" x14ac:dyDescent="0.25">
      <c r="A1217" s="3" t="s">
        <v>158</v>
      </c>
      <c r="B1217" s="3" t="s">
        <v>8</v>
      </c>
      <c r="C1217" s="3" t="s">
        <v>9</v>
      </c>
      <c r="D1217" s="3" t="s">
        <v>197</v>
      </c>
      <c r="E1217" s="3">
        <v>0.56000000000000005</v>
      </c>
      <c r="F1217" s="3">
        <v>0.48</v>
      </c>
      <c r="G1217" s="3" t="s">
        <v>59</v>
      </c>
      <c r="H1217" s="2">
        <v>1300</v>
      </c>
      <c r="I1217" s="3" t="s">
        <v>93</v>
      </c>
      <c r="J1217" s="2">
        <v>1300</v>
      </c>
      <c r="K1217" s="3" t="s">
        <v>148</v>
      </c>
      <c r="L1217" s="2">
        <v>5</v>
      </c>
      <c r="M1217" s="3">
        <v>8.9379509680996821E-3</v>
      </c>
      <c r="N1217" s="3">
        <v>34.757992672960889</v>
      </c>
      <c r="O1217" s="3">
        <v>9.0448160659502674E-2</v>
      </c>
      <c r="P1217" s="3">
        <v>1</v>
      </c>
      <c r="Q1217" s="3">
        <f t="shared" si="86"/>
        <v>9.0448160659502674E-2</v>
      </c>
      <c r="R1217" s="4">
        <f t="shared" si="90"/>
        <v>9.0448160659502674E-2</v>
      </c>
      <c r="S1217" s="3">
        <v>1.4259686820141818E-2</v>
      </c>
      <c r="T1217" s="3">
        <v>1</v>
      </c>
      <c r="U1217" s="3">
        <f t="shared" si="87"/>
        <v>1.4259686820141818E-2</v>
      </c>
      <c r="V1217" s="3">
        <f t="shared" si="91"/>
        <v>1.4259686820141818E-2</v>
      </c>
    </row>
    <row r="1218" spans="1:22" x14ac:dyDescent="0.25">
      <c r="A1218" s="3" t="s">
        <v>158</v>
      </c>
      <c r="B1218" s="3" t="s">
        <v>8</v>
      </c>
      <c r="C1218" s="3" t="s">
        <v>9</v>
      </c>
      <c r="D1218" s="3" t="s">
        <v>197</v>
      </c>
      <c r="E1218" s="3">
        <v>0.56000000000000005</v>
      </c>
      <c r="F1218" s="3">
        <v>0.48</v>
      </c>
      <c r="G1218" s="3" t="s">
        <v>59</v>
      </c>
      <c r="H1218" s="2">
        <v>1300</v>
      </c>
      <c r="I1218" s="3" t="s">
        <v>93</v>
      </c>
      <c r="J1218" s="2">
        <v>1300</v>
      </c>
      <c r="K1218" s="3" t="s">
        <v>160</v>
      </c>
      <c r="L1218" s="2">
        <v>21</v>
      </c>
      <c r="M1218" s="3">
        <v>0.1766275333637061</v>
      </c>
      <c r="N1218" s="3">
        <v>631.88018304914067</v>
      </c>
      <c r="O1218" s="3">
        <v>1.5321769368425759</v>
      </c>
      <c r="P1218" s="3">
        <v>1</v>
      </c>
      <c r="Q1218" s="3">
        <f t="shared" ref="Q1218:Q1281" si="92">O1218*P1218</f>
        <v>1.5321769368425759</v>
      </c>
      <c r="R1218" s="4">
        <f t="shared" si="90"/>
        <v>1.5321769368425759</v>
      </c>
      <c r="S1218" s="3">
        <v>0.23615183080819704</v>
      </c>
      <c r="T1218" s="3">
        <v>1</v>
      </c>
      <c r="U1218" s="3">
        <f t="shared" ref="U1218:U1281" si="93">S1218*T1218</f>
        <v>0.23615183080819704</v>
      </c>
      <c r="V1218" s="3">
        <f t="shared" si="91"/>
        <v>0.23615183080819704</v>
      </c>
    </row>
    <row r="1219" spans="1:22" x14ac:dyDescent="0.25">
      <c r="A1219" s="3" t="s">
        <v>158</v>
      </c>
      <c r="B1219" s="3" t="s">
        <v>8</v>
      </c>
      <c r="C1219" s="3" t="s">
        <v>9</v>
      </c>
      <c r="D1219" s="3" t="s">
        <v>197</v>
      </c>
      <c r="E1219" s="3">
        <v>0.56000000000000005</v>
      </c>
      <c r="F1219" s="3">
        <v>0.48</v>
      </c>
      <c r="G1219" s="3" t="s">
        <v>59</v>
      </c>
      <c r="H1219" s="2">
        <v>1300</v>
      </c>
      <c r="I1219" s="3" t="s">
        <v>93</v>
      </c>
      <c r="J1219" s="2">
        <v>1300</v>
      </c>
      <c r="K1219" s="3" t="s">
        <v>245</v>
      </c>
      <c r="L1219" s="2">
        <v>54</v>
      </c>
      <c r="M1219" s="3">
        <v>2.5261379011662992</v>
      </c>
      <c r="N1219" s="3">
        <v>9745.0334688280745</v>
      </c>
      <c r="O1219" s="3">
        <v>26.735854080788748</v>
      </c>
      <c r="P1219" s="3">
        <v>1</v>
      </c>
      <c r="Q1219" s="3">
        <f t="shared" si="92"/>
        <v>26.735854080788748</v>
      </c>
      <c r="R1219" s="4">
        <f t="shared" si="90"/>
        <v>26.735854080788748</v>
      </c>
      <c r="S1219" s="3">
        <v>4.7531759132140863</v>
      </c>
      <c r="T1219" s="3">
        <v>1</v>
      </c>
      <c r="U1219" s="3">
        <f t="shared" si="93"/>
        <v>4.7531759132140863</v>
      </c>
      <c r="V1219" s="3">
        <f t="shared" si="91"/>
        <v>4.7531759132140863</v>
      </c>
    </row>
    <row r="1220" spans="1:22" x14ac:dyDescent="0.25">
      <c r="A1220" s="3" t="s">
        <v>158</v>
      </c>
      <c r="B1220" s="3" t="s">
        <v>310</v>
      </c>
      <c r="C1220" s="3" t="s">
        <v>9</v>
      </c>
      <c r="D1220" s="3" t="s">
        <v>197</v>
      </c>
      <c r="E1220" s="3">
        <v>0.56000000000000005</v>
      </c>
      <c r="F1220" s="3">
        <v>0.48</v>
      </c>
      <c r="G1220" s="3" t="s">
        <v>59</v>
      </c>
      <c r="H1220" s="2">
        <v>1300</v>
      </c>
      <c r="I1220" s="3" t="s">
        <v>93</v>
      </c>
      <c r="J1220" s="2">
        <v>1300</v>
      </c>
      <c r="K1220" s="3" t="s">
        <v>161</v>
      </c>
      <c r="L1220" s="2">
        <v>2</v>
      </c>
      <c r="M1220" s="3">
        <v>3.3634556755107155E-3</v>
      </c>
      <c r="N1220" s="3">
        <v>13.276668942634458</v>
      </c>
      <c r="O1220" s="3">
        <v>3.2018217113966893E-2</v>
      </c>
      <c r="P1220" s="3">
        <v>1</v>
      </c>
      <c r="Q1220" s="3">
        <f t="shared" si="92"/>
        <v>3.2018217113966893E-2</v>
      </c>
      <c r="R1220" s="4">
        <f t="shared" si="90"/>
        <v>3.2018217113966893E-2</v>
      </c>
      <c r="S1220" s="3">
        <v>4.7005603463511712E-3</v>
      </c>
      <c r="T1220" s="3">
        <v>1</v>
      </c>
      <c r="U1220" s="3">
        <f t="shared" si="93"/>
        <v>4.7005603463511712E-3</v>
      </c>
      <c r="V1220" s="3">
        <f t="shared" si="91"/>
        <v>4.7005603463511712E-3</v>
      </c>
    </row>
    <row r="1221" spans="1:22" x14ac:dyDescent="0.25">
      <c r="A1221" s="3" t="s">
        <v>158</v>
      </c>
      <c r="B1221" s="3" t="s">
        <v>310</v>
      </c>
      <c r="C1221" s="3" t="s">
        <v>9</v>
      </c>
      <c r="D1221" s="3" t="s">
        <v>197</v>
      </c>
      <c r="E1221" s="3">
        <v>0.56000000000000005</v>
      </c>
      <c r="F1221" s="3">
        <v>0.48</v>
      </c>
      <c r="G1221" s="3" t="s">
        <v>323</v>
      </c>
      <c r="H1221" s="2">
        <v>1300</v>
      </c>
      <c r="I1221" s="3" t="s">
        <v>93</v>
      </c>
      <c r="J1221" s="2">
        <v>1300</v>
      </c>
      <c r="K1221" s="3" t="s">
        <v>319</v>
      </c>
      <c r="L1221" s="2">
        <v>2</v>
      </c>
      <c r="M1221" s="3">
        <v>4.8917083481931231E-2</v>
      </c>
      <c r="N1221" s="3">
        <v>189.63823017708566</v>
      </c>
      <c r="O1221" s="3">
        <v>0.40876187566388134</v>
      </c>
      <c r="P1221" s="3">
        <v>1</v>
      </c>
      <c r="Q1221" s="3">
        <f t="shared" si="92"/>
        <v>0.40876187566388134</v>
      </c>
      <c r="R1221" s="4">
        <f t="shared" si="90"/>
        <v>0.40876187566388134</v>
      </c>
      <c r="S1221" s="3">
        <v>6.0587634657637716E-2</v>
      </c>
      <c r="T1221" s="3">
        <v>1</v>
      </c>
      <c r="U1221" s="3">
        <f t="shared" si="93"/>
        <v>6.0587634657637716E-2</v>
      </c>
      <c r="V1221" s="3">
        <f t="shared" si="91"/>
        <v>6.0587634657637716E-2</v>
      </c>
    </row>
    <row r="1222" spans="1:22" x14ac:dyDescent="0.25">
      <c r="A1222" s="3" t="s">
        <v>158</v>
      </c>
      <c r="B1222" s="3" t="s">
        <v>310</v>
      </c>
      <c r="C1222" s="3" t="s">
        <v>9</v>
      </c>
      <c r="D1222" s="3" t="s">
        <v>197</v>
      </c>
      <c r="E1222" s="3">
        <v>0.56000000000000005</v>
      </c>
      <c r="F1222" s="3">
        <v>0.48</v>
      </c>
      <c r="G1222" s="3" t="s">
        <v>323</v>
      </c>
      <c r="H1222" s="2">
        <v>1300</v>
      </c>
      <c r="I1222" s="3" t="s">
        <v>93</v>
      </c>
      <c r="J1222" s="2">
        <v>1300</v>
      </c>
      <c r="K1222" s="3" t="s">
        <v>324</v>
      </c>
      <c r="L1222" s="2">
        <v>26</v>
      </c>
      <c r="M1222" s="3">
        <v>1.3362191712095386</v>
      </c>
      <c r="N1222" s="3">
        <v>5071.3395718314177</v>
      </c>
      <c r="O1222" s="3">
        <v>14.052660459380919</v>
      </c>
      <c r="P1222" s="3">
        <v>1</v>
      </c>
      <c r="Q1222" s="3">
        <f t="shared" si="92"/>
        <v>14.052660459380919</v>
      </c>
      <c r="R1222" s="4">
        <f t="shared" si="90"/>
        <v>14.052660459380919</v>
      </c>
      <c r="S1222" s="3">
        <v>2.5740344805343991</v>
      </c>
      <c r="T1222" s="3">
        <v>1</v>
      </c>
      <c r="U1222" s="3">
        <f t="shared" si="93"/>
        <v>2.5740344805343991</v>
      </c>
      <c r="V1222" s="3">
        <f t="shared" si="91"/>
        <v>2.5740344805343991</v>
      </c>
    </row>
    <row r="1223" spans="1:22" x14ac:dyDescent="0.25">
      <c r="A1223" s="3" t="s">
        <v>158</v>
      </c>
      <c r="B1223" s="3" t="s">
        <v>89</v>
      </c>
      <c r="C1223" s="3" t="s">
        <v>9</v>
      </c>
      <c r="D1223" s="3" t="s">
        <v>262</v>
      </c>
      <c r="E1223" s="3">
        <v>0.56000000000000005</v>
      </c>
      <c r="F1223" s="3">
        <v>0.48</v>
      </c>
      <c r="G1223" s="3" t="s">
        <v>264</v>
      </c>
      <c r="H1223" s="2">
        <v>1300</v>
      </c>
      <c r="I1223" s="3" t="s">
        <v>93</v>
      </c>
      <c r="J1223" s="2">
        <v>1300</v>
      </c>
      <c r="K1223" s="3" t="s">
        <v>264</v>
      </c>
      <c r="L1223" s="2">
        <v>4659</v>
      </c>
      <c r="M1223" s="3">
        <v>671.84528277526135</v>
      </c>
      <c r="N1223" s="3">
        <v>2697563.659344248</v>
      </c>
      <c r="O1223" s="3">
        <v>6878.0172143656946</v>
      </c>
      <c r="P1223" s="3">
        <v>1</v>
      </c>
      <c r="Q1223" s="3">
        <f t="shared" si="92"/>
        <v>6878.0172143656946</v>
      </c>
      <c r="R1223" s="4">
        <f t="shared" si="90"/>
        <v>6878.0172143656946</v>
      </c>
      <c r="S1223" s="3">
        <v>1194.2762822611112</v>
      </c>
      <c r="T1223" s="3">
        <v>1</v>
      </c>
      <c r="U1223" s="3">
        <f t="shared" si="93"/>
        <v>1194.2762822611112</v>
      </c>
      <c r="V1223" s="3">
        <f t="shared" si="91"/>
        <v>1194.2762822611112</v>
      </c>
    </row>
    <row r="1224" spans="1:22" x14ac:dyDescent="0.25">
      <c r="A1224" s="3" t="s">
        <v>158</v>
      </c>
      <c r="B1224" s="3" t="s">
        <v>310</v>
      </c>
      <c r="C1224" s="3" t="s">
        <v>9</v>
      </c>
      <c r="D1224" s="3" t="s">
        <v>197</v>
      </c>
      <c r="E1224" s="3">
        <v>0.56000000000000005</v>
      </c>
      <c r="F1224" s="3">
        <v>0.48</v>
      </c>
      <c r="G1224" s="3" t="s">
        <v>264</v>
      </c>
      <c r="H1224" s="2">
        <v>1300</v>
      </c>
      <c r="I1224" s="3" t="s">
        <v>93</v>
      </c>
      <c r="J1224" s="2">
        <v>1300</v>
      </c>
      <c r="K1224" s="3" t="s">
        <v>264</v>
      </c>
      <c r="L1224" s="2">
        <v>238</v>
      </c>
      <c r="M1224" s="3">
        <v>28.931690943003062</v>
      </c>
      <c r="N1224" s="3">
        <v>112498.40558515207</v>
      </c>
      <c r="O1224" s="3">
        <v>311.12968734480114</v>
      </c>
      <c r="P1224" s="3">
        <v>1</v>
      </c>
      <c r="Q1224" s="3">
        <f t="shared" si="92"/>
        <v>311.12968734480114</v>
      </c>
      <c r="R1224" s="4">
        <f t="shared" si="90"/>
        <v>311.12968734480114</v>
      </c>
      <c r="S1224" s="3">
        <v>58.02786500773459</v>
      </c>
      <c r="T1224" s="3">
        <v>1</v>
      </c>
      <c r="U1224" s="3">
        <f t="shared" si="93"/>
        <v>58.02786500773459</v>
      </c>
      <c r="V1224" s="3">
        <f t="shared" si="91"/>
        <v>58.02786500773459</v>
      </c>
    </row>
    <row r="1225" spans="1:22" x14ac:dyDescent="0.25">
      <c r="A1225" s="3" t="s">
        <v>158</v>
      </c>
      <c r="B1225" s="3" t="s">
        <v>351</v>
      </c>
      <c r="C1225" s="3" t="s">
        <v>352</v>
      </c>
      <c r="D1225" s="3" t="s">
        <v>353</v>
      </c>
      <c r="E1225" s="3">
        <v>0.36</v>
      </c>
      <c r="F1225" s="3">
        <v>0.57999999999999996</v>
      </c>
      <c r="G1225" s="3" t="s">
        <v>264</v>
      </c>
      <c r="H1225" s="2">
        <v>1300</v>
      </c>
      <c r="I1225" s="3" t="s">
        <v>93</v>
      </c>
      <c r="J1225" s="2">
        <v>1300</v>
      </c>
      <c r="K1225" s="3" t="s">
        <v>264</v>
      </c>
      <c r="L1225" s="2">
        <v>9</v>
      </c>
      <c r="M1225" s="3">
        <v>9.4433313424861724E-3</v>
      </c>
      <c r="N1225" s="3">
        <v>38.996613903263096</v>
      </c>
      <c r="O1225" s="3">
        <v>7.8662470581724334E-2</v>
      </c>
      <c r="P1225" s="3">
        <v>1</v>
      </c>
      <c r="Q1225" s="3">
        <f t="shared" si="92"/>
        <v>7.8662470581724334E-2</v>
      </c>
      <c r="R1225" s="4">
        <f t="shared" si="90"/>
        <v>7.8662470581724334E-2</v>
      </c>
      <c r="S1225" s="3">
        <v>1.2961477776338238E-2</v>
      </c>
      <c r="T1225" s="3">
        <v>1</v>
      </c>
      <c r="U1225" s="3">
        <f t="shared" si="93"/>
        <v>1.2961477776338238E-2</v>
      </c>
      <c r="V1225" s="3">
        <f t="shared" si="91"/>
        <v>1.2961477776338238E-2</v>
      </c>
    </row>
    <row r="1226" spans="1:22" x14ac:dyDescent="0.25">
      <c r="A1226" s="3" t="s">
        <v>158</v>
      </c>
      <c r="B1226" s="3" t="s">
        <v>89</v>
      </c>
      <c r="C1226" s="3" t="s">
        <v>9</v>
      </c>
      <c r="D1226" s="3" t="s">
        <v>262</v>
      </c>
      <c r="E1226" s="3">
        <v>0.56000000000000005</v>
      </c>
      <c r="F1226" s="3">
        <v>0.48</v>
      </c>
      <c r="G1226" s="3" t="s">
        <v>296</v>
      </c>
      <c r="H1226" s="2">
        <v>1300</v>
      </c>
      <c r="I1226" s="3" t="s">
        <v>93</v>
      </c>
      <c r="J1226" s="2">
        <v>1300</v>
      </c>
      <c r="K1226" s="3" t="s">
        <v>301</v>
      </c>
      <c r="L1226" s="2">
        <v>20</v>
      </c>
      <c r="M1226" s="3">
        <v>0.28903337734172846</v>
      </c>
      <c r="N1226" s="3">
        <v>865.70460690347295</v>
      </c>
      <c r="O1226" s="3">
        <v>2.2450608136885117</v>
      </c>
      <c r="P1226" s="3">
        <v>1</v>
      </c>
      <c r="Q1226" s="3">
        <f t="shared" si="92"/>
        <v>2.2450608136885117</v>
      </c>
      <c r="R1226" s="4">
        <f t="shared" si="90"/>
        <v>2.2450608136885117</v>
      </c>
      <c r="S1226" s="3">
        <v>0.39198009556320307</v>
      </c>
      <c r="T1226" s="3">
        <v>1</v>
      </c>
      <c r="U1226" s="3">
        <f t="shared" si="93"/>
        <v>0.39198009556320307</v>
      </c>
      <c r="V1226" s="3">
        <f t="shared" si="91"/>
        <v>0.39198009556320307</v>
      </c>
    </row>
    <row r="1227" spans="1:22" x14ac:dyDescent="0.25">
      <c r="A1227" s="3" t="s">
        <v>158</v>
      </c>
      <c r="B1227" s="3" t="s">
        <v>89</v>
      </c>
      <c r="C1227" s="3" t="s">
        <v>9</v>
      </c>
      <c r="D1227" s="3" t="s">
        <v>262</v>
      </c>
      <c r="E1227" s="3">
        <v>0.56000000000000005</v>
      </c>
      <c r="F1227" s="3">
        <v>0.48</v>
      </c>
      <c r="G1227" s="3" t="s">
        <v>296</v>
      </c>
      <c r="H1227" s="2">
        <v>1300</v>
      </c>
      <c r="I1227" s="3" t="s">
        <v>93</v>
      </c>
      <c r="J1227" s="2">
        <v>1300</v>
      </c>
      <c r="K1227" s="3" t="s">
        <v>265</v>
      </c>
      <c r="L1227" s="2">
        <v>223</v>
      </c>
      <c r="M1227" s="3">
        <v>9.0658358880957657</v>
      </c>
      <c r="N1227" s="3">
        <v>36630.12529438678</v>
      </c>
      <c r="O1227" s="3">
        <v>102.01866626865218</v>
      </c>
      <c r="P1227" s="3">
        <v>1</v>
      </c>
      <c r="Q1227" s="3">
        <f t="shared" si="92"/>
        <v>102.01866626865218</v>
      </c>
      <c r="R1227" s="4">
        <f t="shared" si="90"/>
        <v>102.01866626865218</v>
      </c>
      <c r="S1227" s="3">
        <v>17.568562262723681</v>
      </c>
      <c r="T1227" s="3">
        <v>1</v>
      </c>
      <c r="U1227" s="3">
        <f t="shared" si="93"/>
        <v>17.568562262723681</v>
      </c>
      <c r="V1227" s="3">
        <f t="shared" si="91"/>
        <v>17.568562262723681</v>
      </c>
    </row>
    <row r="1228" spans="1:22" x14ac:dyDescent="0.25">
      <c r="A1228" s="3" t="s">
        <v>158</v>
      </c>
      <c r="B1228" s="3" t="s">
        <v>89</v>
      </c>
      <c r="C1228" s="3" t="s">
        <v>9</v>
      </c>
      <c r="D1228" s="3" t="s">
        <v>262</v>
      </c>
      <c r="E1228" s="3">
        <v>0.56000000000000005</v>
      </c>
      <c r="F1228" s="3">
        <v>0.48</v>
      </c>
      <c r="G1228" s="3" t="s">
        <v>296</v>
      </c>
      <c r="H1228" s="2">
        <v>1300</v>
      </c>
      <c r="I1228" s="3" t="s">
        <v>93</v>
      </c>
      <c r="J1228" s="2">
        <v>1300</v>
      </c>
      <c r="K1228" s="3" t="s">
        <v>299</v>
      </c>
      <c r="L1228" s="2">
        <v>14</v>
      </c>
      <c r="M1228" s="3">
        <v>0.24645695501316736</v>
      </c>
      <c r="N1228" s="3">
        <v>543.19972303339239</v>
      </c>
      <c r="O1228" s="3">
        <v>1.6076177681299377</v>
      </c>
      <c r="P1228" s="3">
        <v>1</v>
      </c>
      <c r="Q1228" s="3">
        <f t="shared" si="92"/>
        <v>1.6076177681299377</v>
      </c>
      <c r="R1228" s="4">
        <f t="shared" si="90"/>
        <v>1.6076177681299377</v>
      </c>
      <c r="S1228" s="3">
        <v>0.29469495942068802</v>
      </c>
      <c r="T1228" s="3">
        <v>1</v>
      </c>
      <c r="U1228" s="3">
        <f t="shared" si="93"/>
        <v>0.29469495942068802</v>
      </c>
      <c r="V1228" s="3">
        <f t="shared" si="91"/>
        <v>0.29469495942068802</v>
      </c>
    </row>
    <row r="1229" spans="1:22" x14ac:dyDescent="0.25">
      <c r="A1229" s="3" t="s">
        <v>158</v>
      </c>
      <c r="B1229" s="3" t="s">
        <v>89</v>
      </c>
      <c r="C1229" s="3" t="s">
        <v>9</v>
      </c>
      <c r="D1229" s="3" t="s">
        <v>262</v>
      </c>
      <c r="E1229" s="3">
        <v>0.56000000000000005</v>
      </c>
      <c r="F1229" s="3">
        <v>0.48</v>
      </c>
      <c r="G1229" s="3" t="s">
        <v>296</v>
      </c>
      <c r="H1229" s="2">
        <v>1300</v>
      </c>
      <c r="I1229" s="3" t="s">
        <v>93</v>
      </c>
      <c r="J1229" s="2">
        <v>1300</v>
      </c>
      <c r="K1229" s="3" t="s">
        <v>302</v>
      </c>
      <c r="L1229" s="2">
        <v>6</v>
      </c>
      <c r="M1229" s="3">
        <v>9.0607851957474547E-3</v>
      </c>
      <c r="N1229" s="3">
        <v>8.1512023731174406</v>
      </c>
      <c r="O1229" s="3">
        <v>2.4500144403031367E-2</v>
      </c>
      <c r="P1229" s="3">
        <v>1</v>
      </c>
      <c r="Q1229" s="3">
        <f t="shared" si="92"/>
        <v>2.4500144403031367E-2</v>
      </c>
      <c r="R1229" s="4">
        <f t="shared" si="90"/>
        <v>2.4500144403031367E-2</v>
      </c>
      <c r="S1229" s="3">
        <v>4.1988896482215154E-3</v>
      </c>
      <c r="T1229" s="3">
        <v>1</v>
      </c>
      <c r="U1229" s="3">
        <f t="shared" si="93"/>
        <v>4.1988896482215154E-3</v>
      </c>
      <c r="V1229" s="3">
        <f t="shared" si="91"/>
        <v>4.1988896482215154E-3</v>
      </c>
    </row>
    <row r="1230" spans="1:22" x14ac:dyDescent="0.25">
      <c r="A1230" s="3" t="s">
        <v>158</v>
      </c>
      <c r="B1230" s="3" t="s">
        <v>8</v>
      </c>
      <c r="C1230" s="3" t="s">
        <v>9</v>
      </c>
      <c r="D1230" s="3" t="s">
        <v>197</v>
      </c>
      <c r="E1230" s="3">
        <v>0.56000000000000005</v>
      </c>
      <c r="F1230" s="3">
        <v>0.48</v>
      </c>
      <c r="G1230" s="3" t="s">
        <v>250</v>
      </c>
      <c r="H1230" s="2">
        <v>1300</v>
      </c>
      <c r="I1230" s="3" t="s">
        <v>93</v>
      </c>
      <c r="J1230" s="2">
        <v>1300</v>
      </c>
      <c r="K1230" s="3" t="s">
        <v>205</v>
      </c>
      <c r="L1230" s="2">
        <v>51</v>
      </c>
      <c r="M1230" s="3">
        <v>2.0396940940213826</v>
      </c>
      <c r="N1230" s="3">
        <v>6178.1773497456952</v>
      </c>
      <c r="O1230" s="3">
        <v>9.661575730478047</v>
      </c>
      <c r="P1230" s="3">
        <f>1-0.712</f>
        <v>0.28800000000000003</v>
      </c>
      <c r="Q1230" s="3">
        <f t="shared" si="92"/>
        <v>2.7825338103776778</v>
      </c>
      <c r="R1230" s="4">
        <f t="shared" si="90"/>
        <v>2.7825338103776778</v>
      </c>
      <c r="S1230" s="3">
        <v>1.8896503026390818</v>
      </c>
      <c r="T1230" s="3">
        <f>1-0.531</f>
        <v>0.46899999999999997</v>
      </c>
      <c r="U1230" s="3">
        <f t="shared" si="93"/>
        <v>0.88624599193772935</v>
      </c>
      <c r="V1230" s="3">
        <f t="shared" si="91"/>
        <v>0.88624599193772935</v>
      </c>
    </row>
    <row r="1231" spans="1:22" x14ac:dyDescent="0.25">
      <c r="A1231" s="3" t="s">
        <v>158</v>
      </c>
      <c r="B1231" s="3" t="s">
        <v>8</v>
      </c>
      <c r="C1231" s="3" t="s">
        <v>9</v>
      </c>
      <c r="D1231" s="3" t="s">
        <v>197</v>
      </c>
      <c r="E1231" s="3">
        <v>0.56000000000000005</v>
      </c>
      <c r="F1231" s="3">
        <v>0.48</v>
      </c>
      <c r="G1231" s="3" t="s">
        <v>250</v>
      </c>
      <c r="H1231" s="2">
        <v>1300</v>
      </c>
      <c r="I1231" s="3" t="s">
        <v>93</v>
      </c>
      <c r="J1231" s="2">
        <v>1300</v>
      </c>
      <c r="K1231" s="3" t="s">
        <v>206</v>
      </c>
      <c r="L1231" s="2">
        <v>91</v>
      </c>
      <c r="M1231" s="3">
        <v>5.0102709867141684</v>
      </c>
      <c r="N1231" s="3">
        <v>17536.970177235795</v>
      </c>
      <c r="O1231" s="3">
        <v>41.311963435241466</v>
      </c>
      <c r="P1231" s="3">
        <f>1-0.712</f>
        <v>0.28800000000000003</v>
      </c>
      <c r="Q1231" s="3">
        <f t="shared" si="92"/>
        <v>11.897845469349544</v>
      </c>
      <c r="R1231" s="4">
        <f t="shared" si="90"/>
        <v>11.897845469349544</v>
      </c>
      <c r="S1231" s="3">
        <v>6.922539745094844</v>
      </c>
      <c r="T1231" s="3">
        <f>1-0.531</f>
        <v>0.46899999999999997</v>
      </c>
      <c r="U1231" s="3">
        <f t="shared" si="93"/>
        <v>3.2466711404494815</v>
      </c>
      <c r="V1231" s="3">
        <f t="shared" si="91"/>
        <v>3.2466711404494815</v>
      </c>
    </row>
    <row r="1232" spans="1:22" x14ac:dyDescent="0.25">
      <c r="A1232" s="3" t="s">
        <v>158</v>
      </c>
      <c r="B1232" s="3" t="s">
        <v>8</v>
      </c>
      <c r="C1232" s="3" t="s">
        <v>9</v>
      </c>
      <c r="D1232" s="3" t="s">
        <v>197</v>
      </c>
      <c r="E1232" s="3">
        <v>0.56000000000000005</v>
      </c>
      <c r="F1232" s="3">
        <v>0.48</v>
      </c>
      <c r="G1232" s="3" t="s">
        <v>250</v>
      </c>
      <c r="H1232" s="2">
        <v>1300</v>
      </c>
      <c r="I1232" s="3" t="s">
        <v>93</v>
      </c>
      <c r="J1232" s="2">
        <v>1300</v>
      </c>
      <c r="K1232" s="3" t="s">
        <v>225</v>
      </c>
      <c r="L1232" s="2">
        <v>14</v>
      </c>
      <c r="M1232" s="3">
        <v>2.236676624679959</v>
      </c>
      <c r="N1232" s="3">
        <v>9635.5447714554466</v>
      </c>
      <c r="O1232" s="3">
        <v>27.374510794184975</v>
      </c>
      <c r="P1232" s="3">
        <v>1</v>
      </c>
      <c r="Q1232" s="3">
        <f t="shared" si="92"/>
        <v>27.374510794184975</v>
      </c>
      <c r="R1232" s="4">
        <f t="shared" si="90"/>
        <v>27.374510794184975</v>
      </c>
      <c r="S1232" s="3">
        <v>4.9433565756869751</v>
      </c>
      <c r="T1232" s="3">
        <v>1</v>
      </c>
      <c r="U1232" s="3">
        <f t="shared" si="93"/>
        <v>4.9433565756869751</v>
      </c>
      <c r="V1232" s="3">
        <f t="shared" si="91"/>
        <v>4.9433565756869751</v>
      </c>
    </row>
    <row r="1233" spans="1:22" x14ac:dyDescent="0.25">
      <c r="A1233" s="3" t="s">
        <v>158</v>
      </c>
      <c r="B1233" s="3" t="s">
        <v>8</v>
      </c>
      <c r="C1233" s="3" t="s">
        <v>9</v>
      </c>
      <c r="D1233" s="3" t="s">
        <v>197</v>
      </c>
      <c r="E1233" s="3">
        <v>0.56000000000000005</v>
      </c>
      <c r="F1233" s="3">
        <v>0.48</v>
      </c>
      <c r="G1233" s="3" t="s">
        <v>250</v>
      </c>
      <c r="H1233" s="2">
        <v>1300</v>
      </c>
      <c r="I1233" s="3" t="s">
        <v>93</v>
      </c>
      <c r="J1233" s="2">
        <v>1300</v>
      </c>
      <c r="K1233" s="3" t="s">
        <v>207</v>
      </c>
      <c r="L1233" s="2">
        <v>43</v>
      </c>
      <c r="M1233" s="3">
        <v>5.0288662148075165</v>
      </c>
      <c r="N1233" s="3">
        <v>20029.350314476036</v>
      </c>
      <c r="O1233" s="3">
        <v>55.694071251797325</v>
      </c>
      <c r="P1233" s="3">
        <f>1-0.712</f>
        <v>0.28800000000000003</v>
      </c>
      <c r="Q1233" s="3">
        <f t="shared" si="92"/>
        <v>16.039892520517633</v>
      </c>
      <c r="R1233" s="4">
        <f t="shared" si="90"/>
        <v>16.039892520517633</v>
      </c>
      <c r="S1233" s="3">
        <v>10.253057213786047</v>
      </c>
      <c r="T1233" s="3">
        <f>1-0.531</f>
        <v>0.46899999999999997</v>
      </c>
      <c r="U1233" s="3">
        <f t="shared" si="93"/>
        <v>4.8086838332656558</v>
      </c>
      <c r="V1233" s="3">
        <f t="shared" si="91"/>
        <v>4.8086838332656558</v>
      </c>
    </row>
    <row r="1234" spans="1:22" x14ac:dyDescent="0.25">
      <c r="A1234" s="3" t="s">
        <v>158</v>
      </c>
      <c r="B1234" s="3" t="s">
        <v>89</v>
      </c>
      <c r="C1234" s="3" t="s">
        <v>9</v>
      </c>
      <c r="D1234" s="3" t="s">
        <v>262</v>
      </c>
      <c r="E1234" s="3">
        <v>0.56000000000000005</v>
      </c>
      <c r="F1234" s="3">
        <v>0.48</v>
      </c>
      <c r="G1234" s="3" t="s">
        <v>307</v>
      </c>
      <c r="H1234" s="2">
        <v>1300</v>
      </c>
      <c r="I1234" s="3" t="s">
        <v>93</v>
      </c>
      <c r="J1234" s="2">
        <v>1300</v>
      </c>
      <c r="K1234" s="3" t="s">
        <v>269</v>
      </c>
      <c r="L1234" s="2">
        <v>1</v>
      </c>
      <c r="M1234" s="3">
        <v>7.9379482206615046E-2</v>
      </c>
      <c r="N1234" s="3">
        <v>336.89224686070781</v>
      </c>
      <c r="O1234" s="3">
        <v>0.99126778070230404</v>
      </c>
      <c r="P1234" s="3">
        <v>1</v>
      </c>
      <c r="Q1234" s="3">
        <f t="shared" si="92"/>
        <v>0.99126778070230404</v>
      </c>
      <c r="R1234" s="4">
        <f t="shared" si="90"/>
        <v>0.99126778070230404</v>
      </c>
      <c r="S1234" s="3">
        <v>0.18294536367671979</v>
      </c>
      <c r="T1234" s="3">
        <v>1</v>
      </c>
      <c r="U1234" s="3">
        <f t="shared" si="93"/>
        <v>0.18294536367671979</v>
      </c>
      <c r="V1234" s="3">
        <f t="shared" si="91"/>
        <v>0.18294536367671979</v>
      </c>
    </row>
    <row r="1235" spans="1:22" x14ac:dyDescent="0.25">
      <c r="A1235" s="3" t="s">
        <v>158</v>
      </c>
      <c r="B1235" s="3" t="s">
        <v>89</v>
      </c>
      <c r="C1235" s="3" t="s">
        <v>9</v>
      </c>
      <c r="D1235" s="3" t="s">
        <v>262</v>
      </c>
      <c r="E1235" s="3">
        <v>0.56000000000000005</v>
      </c>
      <c r="F1235" s="3">
        <v>0.48</v>
      </c>
      <c r="G1235" s="3" t="s">
        <v>272</v>
      </c>
      <c r="H1235" s="2">
        <v>1300</v>
      </c>
      <c r="I1235" s="3" t="s">
        <v>93</v>
      </c>
      <c r="J1235" s="2">
        <v>1300</v>
      </c>
      <c r="K1235" s="3" t="s">
        <v>272</v>
      </c>
      <c r="L1235" s="2">
        <v>8</v>
      </c>
      <c r="M1235" s="3">
        <v>4.8059416698607943E-2</v>
      </c>
      <c r="N1235" s="3">
        <v>189.82167883402582</v>
      </c>
      <c r="O1235" s="3">
        <v>0.47804876507952476</v>
      </c>
      <c r="P1235" s="3">
        <v>1</v>
      </c>
      <c r="Q1235" s="3">
        <f t="shared" si="92"/>
        <v>0.47804876507952476</v>
      </c>
      <c r="R1235" s="4">
        <f t="shared" si="90"/>
        <v>0.47804876507952476</v>
      </c>
      <c r="S1235" s="3">
        <v>8.0079871851283596E-2</v>
      </c>
      <c r="T1235" s="3">
        <v>1</v>
      </c>
      <c r="U1235" s="3">
        <f t="shared" si="93"/>
        <v>8.0079871851283596E-2</v>
      </c>
      <c r="V1235" s="3">
        <f t="shared" si="91"/>
        <v>8.0079871851283596E-2</v>
      </c>
    </row>
    <row r="1236" spans="1:22" x14ac:dyDescent="0.25">
      <c r="A1236" s="3" t="s">
        <v>158</v>
      </c>
      <c r="B1236" s="3" t="s">
        <v>351</v>
      </c>
      <c r="C1236" s="3" t="s">
        <v>352</v>
      </c>
      <c r="D1236" s="3" t="s">
        <v>353</v>
      </c>
      <c r="E1236" s="3">
        <v>0.36</v>
      </c>
      <c r="F1236" s="3">
        <v>0.57999999999999996</v>
      </c>
      <c r="G1236" s="3" t="s">
        <v>272</v>
      </c>
      <c r="H1236" s="2">
        <v>1300</v>
      </c>
      <c r="I1236" s="3" t="s">
        <v>93</v>
      </c>
      <c r="J1236" s="2">
        <v>1300</v>
      </c>
      <c r="K1236" s="3" t="s">
        <v>272</v>
      </c>
      <c r="L1236" s="2">
        <v>83</v>
      </c>
      <c r="M1236" s="3">
        <v>8.7429688015184261</v>
      </c>
      <c r="N1236" s="3">
        <v>36274.171707919078</v>
      </c>
      <c r="O1236" s="3">
        <v>73.12442614392009</v>
      </c>
      <c r="P1236" s="3">
        <v>1</v>
      </c>
      <c r="Q1236" s="3">
        <f t="shared" si="92"/>
        <v>73.12442614392009</v>
      </c>
      <c r="R1236" s="4">
        <f t="shared" ref="R1236:R1251" si="94">Q1236</f>
        <v>73.12442614392009</v>
      </c>
      <c r="S1236" s="3">
        <v>12.135687305105039</v>
      </c>
      <c r="T1236" s="3">
        <v>1</v>
      </c>
      <c r="U1236" s="3">
        <f t="shared" si="93"/>
        <v>12.135687305105039</v>
      </c>
      <c r="V1236" s="3">
        <f t="shared" ref="V1236:V1251" si="95">U1236</f>
        <v>12.135687305105039</v>
      </c>
    </row>
    <row r="1237" spans="1:22" x14ac:dyDescent="0.25">
      <c r="A1237" s="3" t="s">
        <v>158</v>
      </c>
      <c r="B1237" s="3" t="s">
        <v>8</v>
      </c>
      <c r="C1237" s="3" t="s">
        <v>9</v>
      </c>
      <c r="D1237" s="3" t="s">
        <v>197</v>
      </c>
      <c r="E1237" s="3">
        <v>0.56000000000000005</v>
      </c>
      <c r="F1237" s="3">
        <v>0.48</v>
      </c>
      <c r="G1237" s="3" t="s">
        <v>255</v>
      </c>
      <c r="H1237" s="2">
        <v>1300</v>
      </c>
      <c r="I1237" s="3" t="s">
        <v>93</v>
      </c>
      <c r="J1237" s="2">
        <v>1300</v>
      </c>
      <c r="K1237" s="3" t="s">
        <v>256</v>
      </c>
      <c r="L1237" s="2">
        <v>172</v>
      </c>
      <c r="M1237" s="3">
        <v>20.457190640991346</v>
      </c>
      <c r="N1237" s="3">
        <v>75925.286065888067</v>
      </c>
      <c r="O1237" s="3">
        <v>210.40254495340312</v>
      </c>
      <c r="P1237" s="3">
        <v>1</v>
      </c>
      <c r="Q1237" s="3">
        <f t="shared" si="92"/>
        <v>210.40254495340312</v>
      </c>
      <c r="R1237" s="4">
        <f t="shared" si="94"/>
        <v>210.40254495340312</v>
      </c>
      <c r="S1237" s="3">
        <v>37.811802442492798</v>
      </c>
      <c r="T1237" s="3">
        <v>1</v>
      </c>
      <c r="U1237" s="3">
        <f t="shared" si="93"/>
        <v>37.811802442492798</v>
      </c>
      <c r="V1237" s="3">
        <f t="shared" si="95"/>
        <v>37.811802442492798</v>
      </c>
    </row>
    <row r="1238" spans="1:22" x14ac:dyDescent="0.25">
      <c r="A1238" s="3" t="s">
        <v>158</v>
      </c>
      <c r="B1238" s="3" t="s">
        <v>8</v>
      </c>
      <c r="C1238" s="3" t="s">
        <v>9</v>
      </c>
      <c r="D1238" s="3" t="s">
        <v>159</v>
      </c>
      <c r="E1238" s="3">
        <v>0.36</v>
      </c>
      <c r="F1238" s="3">
        <v>0</v>
      </c>
      <c r="G1238" s="3" t="s">
        <v>163</v>
      </c>
      <c r="H1238" s="2">
        <v>1300</v>
      </c>
      <c r="I1238" s="3" t="s">
        <v>93</v>
      </c>
      <c r="J1238" s="2">
        <v>1300</v>
      </c>
      <c r="K1238" s="3" t="s">
        <v>164</v>
      </c>
      <c r="L1238" s="2">
        <v>13</v>
      </c>
      <c r="M1238" s="3">
        <v>2.1518500977677766</v>
      </c>
      <c r="N1238" s="3">
        <v>8260.7581450866528</v>
      </c>
      <c r="O1238" s="3">
        <v>21.94558938473121</v>
      </c>
      <c r="P1238" s="3">
        <v>1</v>
      </c>
      <c r="Q1238" s="3">
        <f t="shared" si="92"/>
        <v>21.94558938473121</v>
      </c>
      <c r="R1238" s="4">
        <f t="shared" si="94"/>
        <v>21.94558938473121</v>
      </c>
      <c r="S1238" s="3">
        <v>3.8896505705806059</v>
      </c>
      <c r="T1238" s="3">
        <v>1</v>
      </c>
      <c r="U1238" s="3">
        <f t="shared" si="93"/>
        <v>3.8896505705806059</v>
      </c>
      <c r="V1238" s="3">
        <f t="shared" si="95"/>
        <v>3.8896505705806059</v>
      </c>
    </row>
    <row r="1239" spans="1:22" x14ac:dyDescent="0.25">
      <c r="A1239" s="3" t="s">
        <v>158</v>
      </c>
      <c r="B1239" s="3" t="s">
        <v>8</v>
      </c>
      <c r="C1239" s="3" t="s">
        <v>9</v>
      </c>
      <c r="D1239" s="3" t="s">
        <v>197</v>
      </c>
      <c r="E1239" s="3">
        <v>0.56000000000000005</v>
      </c>
      <c r="F1239" s="3">
        <v>0.48</v>
      </c>
      <c r="G1239" s="3" t="s">
        <v>163</v>
      </c>
      <c r="H1239" s="2">
        <v>1300</v>
      </c>
      <c r="I1239" s="3" t="s">
        <v>93</v>
      </c>
      <c r="J1239" s="2">
        <v>1300</v>
      </c>
      <c r="K1239" s="3" t="s">
        <v>164</v>
      </c>
      <c r="L1239" s="2">
        <v>123</v>
      </c>
      <c r="M1239" s="3">
        <v>17.505287724144694</v>
      </c>
      <c r="N1239" s="3">
        <v>64291.056222876468</v>
      </c>
      <c r="O1239" s="3">
        <v>169.64483631782858</v>
      </c>
      <c r="P1239" s="3">
        <v>1</v>
      </c>
      <c r="Q1239" s="3">
        <f t="shared" si="92"/>
        <v>169.64483631782858</v>
      </c>
      <c r="R1239" s="4">
        <f t="shared" si="94"/>
        <v>169.64483631782858</v>
      </c>
      <c r="S1239" s="3">
        <v>30.194762030515463</v>
      </c>
      <c r="T1239" s="3">
        <v>1</v>
      </c>
      <c r="U1239" s="3">
        <f t="shared" si="93"/>
        <v>30.194762030515463</v>
      </c>
      <c r="V1239" s="3">
        <f t="shared" si="95"/>
        <v>30.194762030515463</v>
      </c>
    </row>
    <row r="1240" spans="1:22" x14ac:dyDescent="0.25">
      <c r="A1240" s="3" t="s">
        <v>158</v>
      </c>
      <c r="B1240" s="3" t="s">
        <v>310</v>
      </c>
      <c r="C1240" s="3" t="s">
        <v>9</v>
      </c>
      <c r="D1240" s="3" t="s">
        <v>197</v>
      </c>
      <c r="E1240" s="3">
        <v>0.56000000000000005</v>
      </c>
      <c r="F1240" s="3">
        <v>0.48</v>
      </c>
      <c r="G1240" s="3" t="s">
        <v>163</v>
      </c>
      <c r="H1240" s="2">
        <v>1300</v>
      </c>
      <c r="I1240" s="3" t="s">
        <v>93</v>
      </c>
      <c r="J1240" s="2">
        <v>1300</v>
      </c>
      <c r="K1240" s="3" t="s">
        <v>164</v>
      </c>
      <c r="L1240" s="2">
        <v>51</v>
      </c>
      <c r="M1240" s="3">
        <v>11.590119645948265</v>
      </c>
      <c r="N1240" s="3">
        <v>44852.965373897161</v>
      </c>
      <c r="O1240" s="3">
        <v>94.212914721063086</v>
      </c>
      <c r="P1240" s="3">
        <v>1</v>
      </c>
      <c r="Q1240" s="3">
        <f t="shared" si="92"/>
        <v>94.212914721063086</v>
      </c>
      <c r="R1240" s="4">
        <f t="shared" si="94"/>
        <v>94.212914721063086</v>
      </c>
      <c r="S1240" s="3">
        <v>15.344762817520166</v>
      </c>
      <c r="T1240" s="3">
        <v>1</v>
      </c>
      <c r="U1240" s="3">
        <f t="shared" si="93"/>
        <v>15.344762817520166</v>
      </c>
      <c r="V1240" s="3">
        <f t="shared" si="95"/>
        <v>15.344762817520166</v>
      </c>
    </row>
    <row r="1241" spans="1:22" x14ac:dyDescent="0.25">
      <c r="A1241" s="3" t="s">
        <v>158</v>
      </c>
      <c r="B1241" s="3" t="s">
        <v>8</v>
      </c>
      <c r="C1241" s="3" t="s">
        <v>9</v>
      </c>
      <c r="D1241" s="3" t="s">
        <v>197</v>
      </c>
      <c r="E1241" s="3">
        <v>0.56000000000000005</v>
      </c>
      <c r="F1241" s="3">
        <v>0.48</v>
      </c>
      <c r="G1241" s="3" t="s">
        <v>163</v>
      </c>
      <c r="H1241" s="2">
        <v>1300</v>
      </c>
      <c r="I1241" s="3" t="s">
        <v>93</v>
      </c>
      <c r="J1241" s="2">
        <v>1300</v>
      </c>
      <c r="K1241" s="3" t="s">
        <v>210</v>
      </c>
      <c r="L1241" s="2">
        <v>52</v>
      </c>
      <c r="M1241" s="3">
        <v>22.691399121236916</v>
      </c>
      <c r="N1241" s="3">
        <v>95181.450144638162</v>
      </c>
      <c r="O1241" s="3">
        <v>195.45836878638903</v>
      </c>
      <c r="P1241" s="3">
        <f>1-0.712</f>
        <v>0.28800000000000003</v>
      </c>
      <c r="Q1241" s="3">
        <f t="shared" si="92"/>
        <v>56.292010210480051</v>
      </c>
      <c r="R1241" s="4">
        <f t="shared" si="94"/>
        <v>56.292010210480051</v>
      </c>
      <c r="S1241" s="3">
        <v>33.953874892569679</v>
      </c>
      <c r="T1241" s="3">
        <f>1-0.531</f>
        <v>0.46899999999999997</v>
      </c>
      <c r="U1241" s="3">
        <f t="shared" si="93"/>
        <v>15.924367324615179</v>
      </c>
      <c r="V1241" s="3">
        <f t="shared" si="95"/>
        <v>15.924367324615179</v>
      </c>
    </row>
    <row r="1242" spans="1:22" x14ac:dyDescent="0.25">
      <c r="A1242" s="3" t="s">
        <v>158</v>
      </c>
      <c r="B1242" s="3" t="s">
        <v>8</v>
      </c>
      <c r="C1242" s="3" t="s">
        <v>9</v>
      </c>
      <c r="D1242" s="3" t="s">
        <v>197</v>
      </c>
      <c r="E1242" s="3">
        <v>0.56000000000000005</v>
      </c>
      <c r="F1242" s="3">
        <v>0.48</v>
      </c>
      <c r="G1242" s="3" t="s">
        <v>260</v>
      </c>
      <c r="H1242" s="2">
        <v>1300</v>
      </c>
      <c r="I1242" s="3" t="s">
        <v>93</v>
      </c>
      <c r="J1242" s="2">
        <v>1300</v>
      </c>
      <c r="K1242" s="3" t="s">
        <v>261</v>
      </c>
      <c r="L1242" s="2">
        <v>107</v>
      </c>
      <c r="M1242" s="3">
        <v>9.6702107115785321</v>
      </c>
      <c r="N1242" s="3">
        <v>37305.327999422603</v>
      </c>
      <c r="O1242" s="3">
        <v>100.22772320704392</v>
      </c>
      <c r="P1242" s="3">
        <v>1</v>
      </c>
      <c r="Q1242" s="3">
        <f t="shared" si="92"/>
        <v>100.22772320704392</v>
      </c>
      <c r="R1242" s="4">
        <f t="shared" si="94"/>
        <v>100.22772320704392</v>
      </c>
      <c r="S1242" s="3">
        <v>17.549692789622128</v>
      </c>
      <c r="T1242" s="3">
        <v>1</v>
      </c>
      <c r="U1242" s="3">
        <f t="shared" si="93"/>
        <v>17.549692789622128</v>
      </c>
      <c r="V1242" s="3">
        <f t="shared" si="95"/>
        <v>17.549692789622128</v>
      </c>
    </row>
    <row r="1243" spans="1:22" x14ac:dyDescent="0.25">
      <c r="A1243" s="3" t="s">
        <v>158</v>
      </c>
      <c r="B1243" s="3" t="s">
        <v>89</v>
      </c>
      <c r="C1243" s="3" t="s">
        <v>9</v>
      </c>
      <c r="D1243" s="3" t="s">
        <v>262</v>
      </c>
      <c r="E1243" s="3">
        <v>0.56000000000000005</v>
      </c>
      <c r="F1243" s="3">
        <v>0.48</v>
      </c>
      <c r="G1243" s="3" t="s">
        <v>309</v>
      </c>
      <c r="H1243" s="2">
        <v>1300</v>
      </c>
      <c r="I1243" s="3" t="s">
        <v>93</v>
      </c>
      <c r="J1243" s="2">
        <v>1300</v>
      </c>
      <c r="K1243" s="3" t="s">
        <v>266</v>
      </c>
      <c r="L1243" s="2">
        <v>284</v>
      </c>
      <c r="M1243" s="3">
        <v>26.47396866124701</v>
      </c>
      <c r="N1243" s="3">
        <v>107011.302053469</v>
      </c>
      <c r="O1243" s="3">
        <v>271.38043362675671</v>
      </c>
      <c r="P1243" s="3">
        <v>1</v>
      </c>
      <c r="Q1243" s="3">
        <f t="shared" si="92"/>
        <v>271.38043362675671</v>
      </c>
      <c r="R1243" s="4">
        <f t="shared" si="94"/>
        <v>271.38043362675671</v>
      </c>
      <c r="S1243" s="3">
        <v>47.387060408311392</v>
      </c>
      <c r="T1243" s="3">
        <v>1</v>
      </c>
      <c r="U1243" s="3">
        <f t="shared" si="93"/>
        <v>47.387060408311392</v>
      </c>
      <c r="V1243" s="3">
        <f t="shared" si="95"/>
        <v>47.387060408311392</v>
      </c>
    </row>
    <row r="1244" spans="1:22" x14ac:dyDescent="0.25">
      <c r="A1244" s="3" t="s">
        <v>158</v>
      </c>
      <c r="B1244" s="3" t="s">
        <v>8</v>
      </c>
      <c r="C1244" s="3" t="s">
        <v>9</v>
      </c>
      <c r="D1244" s="3" t="s">
        <v>197</v>
      </c>
      <c r="E1244" s="3">
        <v>0.56000000000000005</v>
      </c>
      <c r="F1244" s="3">
        <v>0.48</v>
      </c>
      <c r="G1244" s="3" t="s">
        <v>166</v>
      </c>
      <c r="H1244" s="2">
        <v>1300</v>
      </c>
      <c r="I1244" s="3" t="s">
        <v>93</v>
      </c>
      <c r="J1244" s="2">
        <v>1300</v>
      </c>
      <c r="K1244" s="3" t="s">
        <v>167</v>
      </c>
      <c r="L1244" s="2">
        <v>124</v>
      </c>
      <c r="M1244" s="3">
        <v>26.46884471808729</v>
      </c>
      <c r="N1244" s="3">
        <v>100351.85841667819</v>
      </c>
      <c r="O1244" s="3">
        <v>250.10595756439616</v>
      </c>
      <c r="P1244" s="3">
        <v>1</v>
      </c>
      <c r="Q1244" s="3">
        <f t="shared" si="92"/>
        <v>250.10595756439616</v>
      </c>
      <c r="R1244" s="4">
        <f t="shared" si="94"/>
        <v>250.10595756439616</v>
      </c>
      <c r="S1244" s="3">
        <v>44.114000230081459</v>
      </c>
      <c r="T1244" s="3">
        <v>1</v>
      </c>
      <c r="U1244" s="3">
        <f t="shared" si="93"/>
        <v>44.114000230081459</v>
      </c>
      <c r="V1244" s="3">
        <f t="shared" si="95"/>
        <v>44.114000230081459</v>
      </c>
    </row>
    <row r="1245" spans="1:22" x14ac:dyDescent="0.25">
      <c r="A1245" s="3" t="s">
        <v>158</v>
      </c>
      <c r="B1245" s="3" t="s">
        <v>8</v>
      </c>
      <c r="C1245" s="3" t="s">
        <v>9</v>
      </c>
      <c r="D1245" s="3" t="s">
        <v>197</v>
      </c>
      <c r="E1245" s="3">
        <v>0.56000000000000005</v>
      </c>
      <c r="F1245" s="3">
        <v>0.48</v>
      </c>
      <c r="G1245" s="3" t="s">
        <v>166</v>
      </c>
      <c r="H1245" s="2">
        <v>1300</v>
      </c>
      <c r="I1245" s="3" t="s">
        <v>93</v>
      </c>
      <c r="J1245" s="2">
        <v>1300</v>
      </c>
      <c r="K1245" s="3" t="s">
        <v>211</v>
      </c>
      <c r="L1245" s="2">
        <v>3</v>
      </c>
      <c r="M1245" s="3">
        <v>4.649286231222205E-2</v>
      </c>
      <c r="N1245" s="3">
        <v>136.31969177052522</v>
      </c>
      <c r="O1245" s="3">
        <v>0.27368690906318927</v>
      </c>
      <c r="P1245" s="3">
        <v>1</v>
      </c>
      <c r="Q1245" s="3">
        <f t="shared" si="92"/>
        <v>0.27368690906318927</v>
      </c>
      <c r="R1245" s="4">
        <f t="shared" si="94"/>
        <v>0.27368690906318927</v>
      </c>
      <c r="S1245" s="3">
        <v>3.764138501646918E-2</v>
      </c>
      <c r="T1245" s="3">
        <v>1</v>
      </c>
      <c r="U1245" s="3">
        <f t="shared" si="93"/>
        <v>3.764138501646918E-2</v>
      </c>
      <c r="V1245" s="3">
        <f t="shared" si="95"/>
        <v>3.764138501646918E-2</v>
      </c>
    </row>
    <row r="1246" spans="1:22" x14ac:dyDescent="0.25">
      <c r="A1246" s="3" t="s">
        <v>158</v>
      </c>
      <c r="B1246" s="3" t="s">
        <v>8</v>
      </c>
      <c r="C1246" s="3" t="s">
        <v>9</v>
      </c>
      <c r="D1246" s="3" t="s">
        <v>10</v>
      </c>
      <c r="E1246" s="3">
        <v>0.56000000000000005</v>
      </c>
      <c r="F1246" s="3">
        <v>0.48</v>
      </c>
      <c r="G1246" s="3" t="s">
        <v>193</v>
      </c>
      <c r="H1246" s="2">
        <v>1300</v>
      </c>
      <c r="I1246" s="3" t="s">
        <v>93</v>
      </c>
      <c r="J1246" s="2">
        <v>1300</v>
      </c>
      <c r="K1246" s="3" t="s">
        <v>194</v>
      </c>
      <c r="L1246" s="2">
        <v>21</v>
      </c>
      <c r="M1246" s="3">
        <v>3.4197773083706675</v>
      </c>
      <c r="N1246" s="3">
        <v>13756.103077461445</v>
      </c>
      <c r="O1246" s="3">
        <v>37.054380767836058</v>
      </c>
      <c r="P1246" s="3">
        <v>1</v>
      </c>
      <c r="Q1246" s="3">
        <f t="shared" si="92"/>
        <v>37.054380767836058</v>
      </c>
      <c r="R1246" s="4">
        <f t="shared" si="94"/>
        <v>37.054380767836058</v>
      </c>
      <c r="S1246" s="3">
        <v>6.4918684876814403</v>
      </c>
      <c r="T1246" s="3">
        <v>1</v>
      </c>
      <c r="U1246" s="3">
        <f t="shared" si="93"/>
        <v>6.4918684876814403</v>
      </c>
      <c r="V1246" s="3">
        <f t="shared" si="95"/>
        <v>6.4918684876814403</v>
      </c>
    </row>
    <row r="1247" spans="1:22" x14ac:dyDescent="0.25">
      <c r="A1247" s="3" t="s">
        <v>158</v>
      </c>
      <c r="B1247" s="3" t="s">
        <v>310</v>
      </c>
      <c r="C1247" s="3" t="s">
        <v>9</v>
      </c>
      <c r="D1247" s="3" t="s">
        <v>197</v>
      </c>
      <c r="E1247" s="3">
        <v>0.56000000000000005</v>
      </c>
      <c r="F1247" s="3">
        <v>0.48</v>
      </c>
      <c r="G1247" s="3" t="s">
        <v>17</v>
      </c>
      <c r="H1247" s="2">
        <v>1300</v>
      </c>
      <c r="I1247" s="3" t="s">
        <v>93</v>
      </c>
      <c r="J1247" s="2">
        <v>2000</v>
      </c>
      <c r="K1247" s="3" t="s">
        <v>276</v>
      </c>
      <c r="L1247" s="2">
        <v>5</v>
      </c>
      <c r="M1247" s="3">
        <v>6.8641421037605218E-4</v>
      </c>
      <c r="N1247" s="3">
        <v>2.2092957849550698</v>
      </c>
      <c r="O1247" s="3">
        <v>6.8591052827026771E-3</v>
      </c>
      <c r="P1247" s="3">
        <v>1</v>
      </c>
      <c r="Q1247" s="3">
        <f t="shared" si="92"/>
        <v>6.8591052827026771E-3</v>
      </c>
      <c r="R1247" s="4">
        <f t="shared" si="94"/>
        <v>6.8591052827026771E-3</v>
      </c>
      <c r="S1247" s="3">
        <v>1.2433838723759473E-3</v>
      </c>
      <c r="T1247" s="3">
        <v>1</v>
      </c>
      <c r="U1247" s="3">
        <f t="shared" si="93"/>
        <v>1.2433838723759473E-3</v>
      </c>
      <c r="V1247" s="3">
        <f t="shared" si="95"/>
        <v>1.2433838723759473E-3</v>
      </c>
    </row>
    <row r="1248" spans="1:22" x14ac:dyDescent="0.25">
      <c r="A1248" s="3" t="s">
        <v>158</v>
      </c>
      <c r="B1248" s="3" t="s">
        <v>89</v>
      </c>
      <c r="C1248" s="3" t="s">
        <v>9</v>
      </c>
      <c r="D1248" s="3" t="s">
        <v>262</v>
      </c>
      <c r="E1248" s="3">
        <v>0.56000000000000005</v>
      </c>
      <c r="F1248" s="3">
        <v>0.48</v>
      </c>
      <c r="G1248" s="3" t="s">
        <v>17</v>
      </c>
      <c r="H1248" s="2">
        <v>1300</v>
      </c>
      <c r="I1248" s="3" t="s">
        <v>93</v>
      </c>
      <c r="J1248" s="2">
        <v>2000</v>
      </c>
      <c r="K1248" s="3" t="s">
        <v>263</v>
      </c>
      <c r="L1248" s="2">
        <v>2</v>
      </c>
      <c r="M1248" s="3">
        <v>2.7023924128227483E-5</v>
      </c>
      <c r="N1248" s="3">
        <v>0.10725049914497918</v>
      </c>
      <c r="O1248" s="3">
        <v>2.6529306307876931E-4</v>
      </c>
      <c r="P1248" s="3">
        <v>1</v>
      </c>
      <c r="Q1248" s="3">
        <f t="shared" si="92"/>
        <v>2.6529306307876931E-4</v>
      </c>
      <c r="R1248" s="4">
        <f t="shared" si="94"/>
        <v>2.6529306307876931E-4</v>
      </c>
      <c r="S1248" s="3">
        <v>3.9071718901501018E-5</v>
      </c>
      <c r="T1248" s="3">
        <v>1</v>
      </c>
      <c r="U1248" s="3">
        <f t="shared" si="93"/>
        <v>3.9071718901501018E-5</v>
      </c>
      <c r="V1248" s="3">
        <f t="shared" si="95"/>
        <v>3.9071718901501018E-5</v>
      </c>
    </row>
    <row r="1249" spans="1:22" x14ac:dyDescent="0.25">
      <c r="A1249" s="3" t="s">
        <v>158</v>
      </c>
      <c r="B1249" s="3" t="s">
        <v>310</v>
      </c>
      <c r="C1249" s="3" t="s">
        <v>9</v>
      </c>
      <c r="D1249" s="3" t="s">
        <v>197</v>
      </c>
      <c r="E1249" s="3">
        <v>0.56000000000000005</v>
      </c>
      <c r="F1249" s="3">
        <v>0.48</v>
      </c>
      <c r="G1249" s="3" t="s">
        <v>17</v>
      </c>
      <c r="H1249" s="2">
        <v>1300</v>
      </c>
      <c r="I1249" s="3" t="s">
        <v>93</v>
      </c>
      <c r="J1249" s="2">
        <v>2000</v>
      </c>
      <c r="K1249" s="3" t="s">
        <v>324</v>
      </c>
      <c r="L1249" s="2">
        <v>2</v>
      </c>
      <c r="M1249" s="3">
        <v>2.1926071611318149E-4</v>
      </c>
      <c r="N1249" s="3">
        <v>0.7713385727987615</v>
      </c>
      <c r="O1249" s="3">
        <v>2.2507517070221019E-3</v>
      </c>
      <c r="P1249" s="3">
        <v>1</v>
      </c>
      <c r="Q1249" s="3">
        <f t="shared" si="92"/>
        <v>2.2507517070221019E-3</v>
      </c>
      <c r="R1249" s="4">
        <f t="shared" si="94"/>
        <v>2.2507517070221019E-3</v>
      </c>
      <c r="S1249" s="3">
        <v>4.0117179889380471E-4</v>
      </c>
      <c r="T1249" s="3">
        <v>1</v>
      </c>
      <c r="U1249" s="3">
        <f t="shared" si="93"/>
        <v>4.0117179889380471E-4</v>
      </c>
      <c r="V1249" s="3">
        <f t="shared" si="95"/>
        <v>4.0117179889380471E-4</v>
      </c>
    </row>
    <row r="1250" spans="1:22" x14ac:dyDescent="0.25">
      <c r="A1250" s="3" t="s">
        <v>158</v>
      </c>
      <c r="B1250" s="3" t="s">
        <v>89</v>
      </c>
      <c r="C1250" s="3" t="s">
        <v>9</v>
      </c>
      <c r="D1250" s="3" t="s">
        <v>262</v>
      </c>
      <c r="E1250" s="3">
        <v>0.56000000000000005</v>
      </c>
      <c r="F1250" s="3">
        <v>0.48</v>
      </c>
      <c r="G1250" s="3" t="s">
        <v>17</v>
      </c>
      <c r="H1250" s="2">
        <v>1300</v>
      </c>
      <c r="I1250" s="3" t="s">
        <v>93</v>
      </c>
      <c r="J1250" s="2">
        <v>2000</v>
      </c>
      <c r="K1250" s="3" t="s">
        <v>264</v>
      </c>
      <c r="L1250" s="2">
        <v>46</v>
      </c>
      <c r="M1250" s="3">
        <v>1.0385449421860291E-2</v>
      </c>
      <c r="N1250" s="3">
        <v>35.844623969189556</v>
      </c>
      <c r="O1250" s="3">
        <v>8.8597047534721154E-2</v>
      </c>
      <c r="P1250" s="3">
        <v>1</v>
      </c>
      <c r="Q1250" s="3">
        <f t="shared" si="92"/>
        <v>8.8597047534721154E-2</v>
      </c>
      <c r="R1250" s="4">
        <f t="shared" si="94"/>
        <v>8.8597047534721154E-2</v>
      </c>
      <c r="S1250" s="3">
        <v>1.3963879984887994E-2</v>
      </c>
      <c r="T1250" s="3">
        <v>1</v>
      </c>
      <c r="U1250" s="3">
        <f t="shared" si="93"/>
        <v>1.3963879984887994E-2</v>
      </c>
      <c r="V1250" s="3">
        <f t="shared" si="95"/>
        <v>1.3963879984887994E-2</v>
      </c>
    </row>
    <row r="1251" spans="1:22" x14ac:dyDescent="0.25">
      <c r="A1251" s="3" t="s">
        <v>158</v>
      </c>
      <c r="B1251" s="3" t="s">
        <v>89</v>
      </c>
      <c r="C1251" s="3" t="s">
        <v>9</v>
      </c>
      <c r="D1251" s="3" t="s">
        <v>262</v>
      </c>
      <c r="E1251" s="3">
        <v>0.56000000000000005</v>
      </c>
      <c r="F1251" s="3">
        <v>0.48</v>
      </c>
      <c r="G1251" s="3" t="s">
        <v>17</v>
      </c>
      <c r="H1251" s="2">
        <v>1300</v>
      </c>
      <c r="I1251" s="3" t="s">
        <v>93</v>
      </c>
      <c r="J1251" s="2">
        <v>2000</v>
      </c>
      <c r="K1251" s="3" t="s">
        <v>265</v>
      </c>
      <c r="L1251" s="2">
        <v>1</v>
      </c>
      <c r="M1251" s="3">
        <v>2.3077555820322984E-5</v>
      </c>
      <c r="N1251" s="3">
        <v>9.4016426928208274E-2</v>
      </c>
      <c r="O1251" s="3">
        <v>2.4065126453626758E-4</v>
      </c>
      <c r="P1251" s="3">
        <v>1</v>
      </c>
      <c r="Q1251" s="3">
        <f t="shared" si="92"/>
        <v>2.4065126453626758E-4</v>
      </c>
      <c r="R1251" s="4">
        <f t="shared" si="94"/>
        <v>2.4065126453626758E-4</v>
      </c>
      <c r="S1251" s="3">
        <v>3.889797545166961E-5</v>
      </c>
      <c r="T1251" s="3">
        <v>1</v>
      </c>
      <c r="U1251" s="3">
        <f t="shared" si="93"/>
        <v>3.889797545166961E-5</v>
      </c>
      <c r="V1251" s="3">
        <f t="shared" si="95"/>
        <v>3.889797545166961E-5</v>
      </c>
    </row>
    <row r="1252" spans="1:22" x14ac:dyDescent="0.25">
      <c r="A1252" s="3" t="s">
        <v>158</v>
      </c>
      <c r="B1252" s="3" t="s">
        <v>310</v>
      </c>
      <c r="C1252" s="3" t="s">
        <v>9</v>
      </c>
      <c r="D1252" s="3" t="s">
        <v>197</v>
      </c>
      <c r="E1252" s="3">
        <v>0.56000000000000005</v>
      </c>
      <c r="F1252" s="3">
        <v>0.48</v>
      </c>
      <c r="G1252" s="3" t="s">
        <v>275</v>
      </c>
      <c r="H1252" s="2">
        <v>1300</v>
      </c>
      <c r="I1252" s="3" t="s">
        <v>93</v>
      </c>
      <c r="J1252" s="2">
        <v>3000</v>
      </c>
      <c r="K1252" s="3" t="s">
        <v>276</v>
      </c>
      <c r="L1252" s="2">
        <v>2</v>
      </c>
      <c r="M1252" s="3">
        <v>6.3999410107062463E-2</v>
      </c>
      <c r="N1252" s="3">
        <v>249.84721549707791</v>
      </c>
      <c r="O1252" s="3">
        <v>0.7219538811814038</v>
      </c>
      <c r="P1252" s="3">
        <v>1</v>
      </c>
      <c r="Q1252" s="3">
        <f t="shared" si="92"/>
        <v>0.7219538811814038</v>
      </c>
      <c r="R1252" s="3">
        <v>0</v>
      </c>
      <c r="S1252" s="3">
        <v>0.124654453911793</v>
      </c>
      <c r="T1252" s="3">
        <v>1</v>
      </c>
      <c r="U1252" s="3">
        <f t="shared" si="93"/>
        <v>0.124654453911793</v>
      </c>
      <c r="V1252" s="3">
        <v>0</v>
      </c>
    </row>
    <row r="1253" spans="1:22" x14ac:dyDescent="0.25">
      <c r="A1253" s="3" t="s">
        <v>158</v>
      </c>
      <c r="B1253" s="3" t="s">
        <v>310</v>
      </c>
      <c r="C1253" s="3" t="s">
        <v>9</v>
      </c>
      <c r="D1253" s="3" t="s">
        <v>197</v>
      </c>
      <c r="E1253" s="3">
        <v>0.56000000000000005</v>
      </c>
      <c r="F1253" s="3">
        <v>0.48</v>
      </c>
      <c r="G1253" s="3" t="s">
        <v>320</v>
      </c>
      <c r="H1253" s="2">
        <v>1300</v>
      </c>
      <c r="I1253" s="3" t="s">
        <v>93</v>
      </c>
      <c r="J1253" s="2">
        <v>3000</v>
      </c>
      <c r="K1253" s="3" t="s">
        <v>314</v>
      </c>
      <c r="L1253" s="2">
        <v>5</v>
      </c>
      <c r="M1253" s="3">
        <v>1.9108181685689077E-2</v>
      </c>
      <c r="N1253" s="3">
        <v>78.844894858895614</v>
      </c>
      <c r="O1253" s="3">
        <v>0.17131038676064547</v>
      </c>
      <c r="P1253" s="3">
        <v>1</v>
      </c>
      <c r="Q1253" s="3">
        <f t="shared" si="92"/>
        <v>0.17131038676064547</v>
      </c>
      <c r="R1253" s="3">
        <v>0</v>
      </c>
      <c r="S1253" s="3">
        <v>2.37887972844774E-2</v>
      </c>
      <c r="T1253" s="3">
        <v>1</v>
      </c>
      <c r="U1253" s="3">
        <f t="shared" si="93"/>
        <v>2.37887972844774E-2</v>
      </c>
      <c r="V1253" s="3">
        <v>0</v>
      </c>
    </row>
    <row r="1254" spans="1:22" x14ac:dyDescent="0.25">
      <c r="A1254" s="3" t="s">
        <v>158</v>
      </c>
      <c r="B1254" s="3" t="s">
        <v>89</v>
      </c>
      <c r="C1254" s="3" t="s">
        <v>9</v>
      </c>
      <c r="D1254" s="3" t="s">
        <v>262</v>
      </c>
      <c r="E1254" s="3">
        <v>0.56000000000000005</v>
      </c>
      <c r="F1254" s="3">
        <v>0.48</v>
      </c>
      <c r="G1254" s="3" t="s">
        <v>277</v>
      </c>
      <c r="H1254" s="2">
        <v>1300</v>
      </c>
      <c r="I1254" s="3" t="s">
        <v>93</v>
      </c>
      <c r="J1254" s="2">
        <v>3000</v>
      </c>
      <c r="K1254" s="3" t="s">
        <v>274</v>
      </c>
      <c r="L1254" s="2">
        <v>62</v>
      </c>
      <c r="M1254" s="3">
        <v>1.8031910614512898</v>
      </c>
      <c r="N1254" s="3">
        <v>3746.9061174578414</v>
      </c>
      <c r="O1254" s="3">
        <v>10.507246069423017</v>
      </c>
      <c r="P1254" s="3">
        <v>1</v>
      </c>
      <c r="Q1254" s="3">
        <f t="shared" si="92"/>
        <v>10.507246069423017</v>
      </c>
      <c r="R1254" s="3">
        <v>0</v>
      </c>
      <c r="S1254" s="3">
        <v>1.7067136054336987</v>
      </c>
      <c r="T1254" s="3">
        <v>1</v>
      </c>
      <c r="U1254" s="3">
        <f t="shared" si="93"/>
        <v>1.7067136054336987</v>
      </c>
      <c r="V1254" s="3">
        <v>0</v>
      </c>
    </row>
    <row r="1255" spans="1:22" x14ac:dyDescent="0.25">
      <c r="A1255" s="3" t="s">
        <v>158</v>
      </c>
      <c r="B1255" s="3" t="s">
        <v>89</v>
      </c>
      <c r="C1255" s="3" t="s">
        <v>9</v>
      </c>
      <c r="D1255" s="3" t="s">
        <v>262</v>
      </c>
      <c r="E1255" s="3">
        <v>0.56000000000000005</v>
      </c>
      <c r="F1255" s="3">
        <v>0.48</v>
      </c>
      <c r="G1255" s="3" t="s">
        <v>296</v>
      </c>
      <c r="H1255" s="2">
        <v>1300</v>
      </c>
      <c r="I1255" s="3" t="s">
        <v>93</v>
      </c>
      <c r="J1255" s="2">
        <v>3000</v>
      </c>
      <c r="K1255" s="3" t="s">
        <v>298</v>
      </c>
      <c r="L1255" s="2">
        <v>1</v>
      </c>
      <c r="M1255" s="3">
        <v>5.648594171030005E-6</v>
      </c>
      <c r="N1255" s="3">
        <v>2.2894127667786212E-2</v>
      </c>
      <c r="O1255" s="3">
        <v>6.8496323953055356E-5</v>
      </c>
      <c r="P1255" s="3">
        <v>1</v>
      </c>
      <c r="Q1255" s="3">
        <f t="shared" si="92"/>
        <v>6.8496323953055356E-5</v>
      </c>
      <c r="R1255" s="3">
        <v>0</v>
      </c>
      <c r="S1255" s="3">
        <v>1.0855441841055315E-5</v>
      </c>
      <c r="T1255" s="3">
        <v>1</v>
      </c>
      <c r="U1255" s="3">
        <f t="shared" si="93"/>
        <v>1.0855441841055315E-5</v>
      </c>
      <c r="V1255" s="3">
        <v>0</v>
      </c>
    </row>
    <row r="1256" spans="1:22" x14ac:dyDescent="0.25">
      <c r="A1256" s="3" t="s">
        <v>158</v>
      </c>
      <c r="B1256" s="3" t="s">
        <v>89</v>
      </c>
      <c r="C1256" s="3" t="s">
        <v>9</v>
      </c>
      <c r="D1256" s="3" t="s">
        <v>262</v>
      </c>
      <c r="E1256" s="3">
        <v>0.56000000000000005</v>
      </c>
      <c r="F1256" s="3">
        <v>0.48</v>
      </c>
      <c r="G1256" s="3" t="s">
        <v>264</v>
      </c>
      <c r="H1256" s="2">
        <v>1300</v>
      </c>
      <c r="I1256" s="3" t="s">
        <v>93</v>
      </c>
      <c r="J1256" s="2">
        <v>3000</v>
      </c>
      <c r="K1256" s="3" t="s">
        <v>264</v>
      </c>
      <c r="L1256" s="2">
        <v>1</v>
      </c>
      <c r="M1256" s="3">
        <v>1.120350547411867E-5</v>
      </c>
      <c r="N1256" s="3">
        <v>4.4732643274388743E-2</v>
      </c>
      <c r="O1256" s="3">
        <v>9.8476302954143458E-5</v>
      </c>
      <c r="P1256" s="3">
        <v>1</v>
      </c>
      <c r="Q1256" s="3">
        <f t="shared" si="92"/>
        <v>9.8476302954143458E-5</v>
      </c>
      <c r="R1256" s="3">
        <v>0</v>
      </c>
      <c r="S1256" s="3">
        <v>1.5417106639914704E-5</v>
      </c>
      <c r="T1256" s="3">
        <v>1</v>
      </c>
      <c r="U1256" s="3">
        <f t="shared" si="93"/>
        <v>1.5417106639914704E-5</v>
      </c>
      <c r="V1256" s="3">
        <v>0</v>
      </c>
    </row>
    <row r="1257" spans="1:22" x14ac:dyDescent="0.25">
      <c r="A1257" s="3" t="s">
        <v>158</v>
      </c>
      <c r="B1257" s="3" t="s">
        <v>89</v>
      </c>
      <c r="C1257" s="3" t="s">
        <v>9</v>
      </c>
      <c r="D1257" s="3" t="s">
        <v>262</v>
      </c>
      <c r="E1257" s="3">
        <v>0.56000000000000005</v>
      </c>
      <c r="F1257" s="3">
        <v>0.48</v>
      </c>
      <c r="G1257" s="3" t="s">
        <v>309</v>
      </c>
      <c r="H1257" s="2">
        <v>1300</v>
      </c>
      <c r="I1257" s="3" t="s">
        <v>93</v>
      </c>
      <c r="J1257" s="2">
        <v>3000</v>
      </c>
      <c r="K1257" s="3" t="s">
        <v>266</v>
      </c>
      <c r="L1257" s="2">
        <v>2</v>
      </c>
      <c r="M1257" s="3">
        <v>3.1430627230399923E-3</v>
      </c>
      <c r="N1257" s="3">
        <v>12.660797317787836</v>
      </c>
      <c r="O1257" s="3">
        <v>2.8354299968234811E-2</v>
      </c>
      <c r="P1257" s="3">
        <v>1</v>
      </c>
      <c r="Q1257" s="3">
        <f t="shared" si="92"/>
        <v>2.8354299968234811E-2</v>
      </c>
      <c r="R1257" s="3">
        <v>0</v>
      </c>
      <c r="S1257" s="3">
        <v>3.9150680813580859E-3</v>
      </c>
      <c r="T1257" s="3">
        <v>1</v>
      </c>
      <c r="U1257" s="3">
        <f t="shared" si="93"/>
        <v>3.9150680813580859E-3</v>
      </c>
      <c r="V1257" s="3">
        <v>0</v>
      </c>
    </row>
    <row r="1258" spans="1:22" x14ac:dyDescent="0.25">
      <c r="A1258" s="3" t="s">
        <v>158</v>
      </c>
      <c r="B1258" s="3" t="s">
        <v>310</v>
      </c>
      <c r="C1258" s="3" t="s">
        <v>9</v>
      </c>
      <c r="D1258" s="3" t="s">
        <v>197</v>
      </c>
      <c r="E1258" s="3">
        <v>0.56000000000000005</v>
      </c>
      <c r="F1258" s="3">
        <v>0.48</v>
      </c>
      <c r="G1258" s="3" t="s">
        <v>19</v>
      </c>
      <c r="H1258" s="2">
        <v>1310</v>
      </c>
      <c r="I1258" s="3" t="s">
        <v>30</v>
      </c>
      <c r="J1258" s="2">
        <v>1310</v>
      </c>
      <c r="K1258" s="3" t="s">
        <v>19</v>
      </c>
      <c r="L1258" s="2">
        <v>24</v>
      </c>
      <c r="M1258" s="3">
        <v>4.7119103623176573</v>
      </c>
      <c r="N1258" s="3">
        <v>18984.617871500595</v>
      </c>
      <c r="O1258" s="3">
        <v>39.177922447431676</v>
      </c>
      <c r="P1258" s="3">
        <v>1</v>
      </c>
      <c r="Q1258" s="3">
        <f t="shared" si="92"/>
        <v>39.177922447431676</v>
      </c>
      <c r="R1258" s="4">
        <f t="shared" ref="R1258:R1288" si="96">Q1258</f>
        <v>39.177922447431676</v>
      </c>
      <c r="S1258" s="3">
        <v>6.3104021274812316</v>
      </c>
      <c r="T1258" s="3">
        <v>1</v>
      </c>
      <c r="U1258" s="3">
        <f t="shared" si="93"/>
        <v>6.3104021274812316</v>
      </c>
      <c r="V1258" s="3">
        <f t="shared" ref="V1258:V1288" si="97">U1258</f>
        <v>6.3104021274812316</v>
      </c>
    </row>
    <row r="1259" spans="1:22" x14ac:dyDescent="0.25">
      <c r="A1259" s="3" t="s">
        <v>158</v>
      </c>
      <c r="B1259" s="3" t="s">
        <v>8</v>
      </c>
      <c r="C1259" s="3" t="s">
        <v>9</v>
      </c>
      <c r="D1259" s="3" t="s">
        <v>197</v>
      </c>
      <c r="E1259" s="3">
        <v>0.56000000000000005</v>
      </c>
      <c r="F1259" s="3">
        <v>0.48</v>
      </c>
      <c r="G1259" s="3" t="s">
        <v>19</v>
      </c>
      <c r="H1259" s="2">
        <v>1310</v>
      </c>
      <c r="I1259" s="3" t="s">
        <v>30</v>
      </c>
      <c r="J1259" s="2">
        <v>1310</v>
      </c>
      <c r="K1259" s="3" t="s">
        <v>168</v>
      </c>
      <c r="L1259" s="2">
        <v>8</v>
      </c>
      <c r="M1259" s="3">
        <v>0.90571071014127869</v>
      </c>
      <c r="N1259" s="3">
        <v>3683.3053912880532</v>
      </c>
      <c r="O1259" s="3">
        <v>10.020583651925152</v>
      </c>
      <c r="P1259" s="3">
        <f>1-0.712</f>
        <v>0.28800000000000003</v>
      </c>
      <c r="Q1259" s="3">
        <f t="shared" si="92"/>
        <v>2.8859280917544443</v>
      </c>
      <c r="R1259" s="4">
        <f t="shared" si="96"/>
        <v>2.8859280917544443</v>
      </c>
      <c r="S1259" s="3">
        <v>1.742211970123396</v>
      </c>
      <c r="T1259" s="3">
        <f>1-0.531</f>
        <v>0.46899999999999997</v>
      </c>
      <c r="U1259" s="3">
        <f t="shared" si="93"/>
        <v>0.81709741398787272</v>
      </c>
      <c r="V1259" s="3">
        <f t="shared" si="97"/>
        <v>0.81709741398787272</v>
      </c>
    </row>
    <row r="1260" spans="1:22" x14ac:dyDescent="0.25">
      <c r="A1260" s="3" t="s">
        <v>158</v>
      </c>
      <c r="B1260" s="3" t="s">
        <v>351</v>
      </c>
      <c r="C1260" s="3" t="s">
        <v>352</v>
      </c>
      <c r="D1260" s="3" t="s">
        <v>353</v>
      </c>
      <c r="E1260" s="3">
        <v>0.36</v>
      </c>
      <c r="F1260" s="3">
        <v>0.57999999999999996</v>
      </c>
      <c r="G1260" s="3" t="s">
        <v>360</v>
      </c>
      <c r="H1260" s="2">
        <v>1310</v>
      </c>
      <c r="I1260" s="3" t="s">
        <v>30</v>
      </c>
      <c r="J1260" s="2">
        <v>1310</v>
      </c>
      <c r="K1260" s="3" t="s">
        <v>358</v>
      </c>
      <c r="L1260" s="2">
        <v>49</v>
      </c>
      <c r="M1260" s="3">
        <v>9.0552393869629118</v>
      </c>
      <c r="N1260" s="3">
        <v>33877.729186010045</v>
      </c>
      <c r="O1260" s="3">
        <v>94.709714671696872</v>
      </c>
      <c r="P1260" s="3">
        <v>1</v>
      </c>
      <c r="Q1260" s="3">
        <f t="shared" si="92"/>
        <v>94.709714671696872</v>
      </c>
      <c r="R1260" s="4">
        <f t="shared" si="96"/>
        <v>94.709714671696872</v>
      </c>
      <c r="S1260" s="3">
        <v>17.647829354356954</v>
      </c>
      <c r="T1260" s="3">
        <v>1</v>
      </c>
      <c r="U1260" s="3">
        <f t="shared" si="93"/>
        <v>17.647829354356954</v>
      </c>
      <c r="V1260" s="3">
        <f t="shared" si="97"/>
        <v>17.647829354356954</v>
      </c>
    </row>
    <row r="1261" spans="1:22" x14ac:dyDescent="0.25">
      <c r="A1261" s="3" t="s">
        <v>158</v>
      </c>
      <c r="B1261" s="3" t="s">
        <v>8</v>
      </c>
      <c r="C1261" s="3" t="s">
        <v>9</v>
      </c>
      <c r="D1261" s="3" t="s">
        <v>197</v>
      </c>
      <c r="E1261" s="3">
        <v>0.56000000000000005</v>
      </c>
      <c r="F1261" s="3">
        <v>0.48</v>
      </c>
      <c r="G1261" s="3" t="s">
        <v>183</v>
      </c>
      <c r="H1261" s="2">
        <v>1310</v>
      </c>
      <c r="I1261" s="3" t="s">
        <v>30</v>
      </c>
      <c r="J1261" s="2">
        <v>1310</v>
      </c>
      <c r="K1261" s="3" t="s">
        <v>169</v>
      </c>
      <c r="L1261" s="2">
        <v>8</v>
      </c>
      <c r="M1261" s="3">
        <v>0.28930537761731573</v>
      </c>
      <c r="N1261" s="3">
        <v>1209.4210573858957</v>
      </c>
      <c r="O1261" s="3">
        <v>3.3133144675889059</v>
      </c>
      <c r="P1261" s="3">
        <v>1</v>
      </c>
      <c r="Q1261" s="3">
        <f t="shared" si="92"/>
        <v>3.3133144675889059</v>
      </c>
      <c r="R1261" s="4">
        <f t="shared" si="96"/>
        <v>3.3133144675889059</v>
      </c>
      <c r="S1261" s="3">
        <v>0.56577374153733395</v>
      </c>
      <c r="T1261" s="3">
        <v>1</v>
      </c>
      <c r="U1261" s="3">
        <f t="shared" si="93"/>
        <v>0.56577374153733395</v>
      </c>
      <c r="V1261" s="3">
        <f t="shared" si="97"/>
        <v>0.56577374153733395</v>
      </c>
    </row>
    <row r="1262" spans="1:22" x14ac:dyDescent="0.25">
      <c r="A1262" s="3" t="s">
        <v>158</v>
      </c>
      <c r="B1262" s="3" t="s">
        <v>8</v>
      </c>
      <c r="C1262" s="3" t="s">
        <v>9</v>
      </c>
      <c r="D1262" s="3" t="s">
        <v>197</v>
      </c>
      <c r="E1262" s="3">
        <v>0.56000000000000005</v>
      </c>
      <c r="F1262" s="3">
        <v>0.48</v>
      </c>
      <c r="G1262" s="3" t="s">
        <v>183</v>
      </c>
      <c r="H1262" s="2">
        <v>1310</v>
      </c>
      <c r="I1262" s="3" t="s">
        <v>30</v>
      </c>
      <c r="J1262" s="2">
        <v>1310</v>
      </c>
      <c r="K1262" s="3" t="s">
        <v>199</v>
      </c>
      <c r="L1262" s="2">
        <v>48</v>
      </c>
      <c r="M1262" s="3">
        <v>4.6701502799288095</v>
      </c>
      <c r="N1262" s="3">
        <v>20033.319474704462</v>
      </c>
      <c r="O1262" s="3">
        <v>51.848801898369082</v>
      </c>
      <c r="P1262" s="3">
        <f>1-0.712</f>
        <v>0.28800000000000003</v>
      </c>
      <c r="Q1262" s="3">
        <f t="shared" si="92"/>
        <v>14.932454946730298</v>
      </c>
      <c r="R1262" s="4">
        <f t="shared" si="96"/>
        <v>14.932454946730298</v>
      </c>
      <c r="S1262" s="3">
        <v>8.4365033525108934</v>
      </c>
      <c r="T1262" s="3">
        <f>1-0.531</f>
        <v>0.46899999999999997</v>
      </c>
      <c r="U1262" s="3">
        <f t="shared" si="93"/>
        <v>3.9567200723276086</v>
      </c>
      <c r="V1262" s="3">
        <f t="shared" si="97"/>
        <v>3.9567200723276086</v>
      </c>
    </row>
    <row r="1263" spans="1:22" x14ac:dyDescent="0.25">
      <c r="A1263" s="3" t="s">
        <v>158</v>
      </c>
      <c r="B1263" s="3" t="s">
        <v>89</v>
      </c>
      <c r="C1263" s="3" t="s">
        <v>9</v>
      </c>
      <c r="D1263" s="3" t="s">
        <v>262</v>
      </c>
      <c r="E1263" s="3">
        <v>0.56000000000000005</v>
      </c>
      <c r="F1263" s="3">
        <v>0.48</v>
      </c>
      <c r="G1263" s="3" t="s">
        <v>283</v>
      </c>
      <c r="H1263" s="2">
        <v>1310</v>
      </c>
      <c r="I1263" s="3" t="s">
        <v>30</v>
      </c>
      <c r="J1263" s="2">
        <v>1310</v>
      </c>
      <c r="K1263" s="3" t="s">
        <v>287</v>
      </c>
      <c r="L1263" s="2">
        <v>1</v>
      </c>
      <c r="M1263" s="3">
        <v>2.5015208192211592E-5</v>
      </c>
      <c r="N1263" s="3">
        <v>8.9542300123346935E-2</v>
      </c>
      <c r="O1263" s="3">
        <v>2.1691152115408248E-4</v>
      </c>
      <c r="P1263" s="3">
        <v>1</v>
      </c>
      <c r="Q1263" s="3">
        <f t="shared" si="92"/>
        <v>2.1691152115408248E-4</v>
      </c>
      <c r="R1263" s="4">
        <f t="shared" si="96"/>
        <v>2.1691152115408248E-4</v>
      </c>
      <c r="S1263" s="3">
        <v>3.1017902240068611E-5</v>
      </c>
      <c r="T1263" s="3">
        <v>1</v>
      </c>
      <c r="U1263" s="3">
        <f t="shared" si="93"/>
        <v>3.1017902240068611E-5</v>
      </c>
      <c r="V1263" s="3">
        <f t="shared" si="97"/>
        <v>3.1017902240068611E-5</v>
      </c>
    </row>
    <row r="1264" spans="1:22" x14ac:dyDescent="0.25">
      <c r="A1264" s="3" t="s">
        <v>158</v>
      </c>
      <c r="B1264" s="3" t="s">
        <v>351</v>
      </c>
      <c r="C1264" s="3" t="s">
        <v>352</v>
      </c>
      <c r="D1264" s="3" t="s">
        <v>353</v>
      </c>
      <c r="E1264" s="3">
        <v>0.36</v>
      </c>
      <c r="F1264" s="3">
        <v>0.57999999999999996</v>
      </c>
      <c r="G1264" s="3" t="s">
        <v>283</v>
      </c>
      <c r="H1264" s="2">
        <v>1310</v>
      </c>
      <c r="I1264" s="3" t="s">
        <v>30</v>
      </c>
      <c r="J1264" s="2">
        <v>1310</v>
      </c>
      <c r="K1264" s="3" t="s">
        <v>287</v>
      </c>
      <c r="L1264" s="2">
        <v>317</v>
      </c>
      <c r="M1264" s="3">
        <v>2.6740594937641897</v>
      </c>
      <c r="N1264" s="3">
        <v>10242.720088562342</v>
      </c>
      <c r="O1264" s="3">
        <v>26.90142666600627</v>
      </c>
      <c r="P1264" s="3">
        <v>1</v>
      </c>
      <c r="Q1264" s="3">
        <f t="shared" si="92"/>
        <v>26.90142666600627</v>
      </c>
      <c r="R1264" s="4">
        <f t="shared" si="96"/>
        <v>26.90142666600627</v>
      </c>
      <c r="S1264" s="3">
        <v>4.7065200466043473</v>
      </c>
      <c r="T1264" s="3">
        <v>1</v>
      </c>
      <c r="U1264" s="3">
        <f t="shared" si="93"/>
        <v>4.7065200466043473</v>
      </c>
      <c r="V1264" s="3">
        <f t="shared" si="97"/>
        <v>4.7065200466043473</v>
      </c>
    </row>
    <row r="1265" spans="1:22" x14ac:dyDescent="0.25">
      <c r="A1265" s="3" t="s">
        <v>158</v>
      </c>
      <c r="B1265" s="3" t="s">
        <v>89</v>
      </c>
      <c r="C1265" s="3" t="s">
        <v>9</v>
      </c>
      <c r="D1265" s="3" t="s">
        <v>262</v>
      </c>
      <c r="E1265" s="3">
        <v>0.56000000000000005</v>
      </c>
      <c r="F1265" s="3">
        <v>0.48</v>
      </c>
      <c r="G1265" s="3" t="s">
        <v>283</v>
      </c>
      <c r="H1265" s="2">
        <v>1310</v>
      </c>
      <c r="I1265" s="3" t="s">
        <v>30</v>
      </c>
      <c r="J1265" s="2">
        <v>1310</v>
      </c>
      <c r="K1265" s="3" t="s">
        <v>263</v>
      </c>
      <c r="L1265" s="2">
        <v>1</v>
      </c>
      <c r="M1265" s="3">
        <v>2.0531459532116586E-3</v>
      </c>
      <c r="N1265" s="3">
        <v>7.3492656837752284</v>
      </c>
      <c r="O1265" s="3">
        <v>1.7803210288737405E-2</v>
      </c>
      <c r="P1265" s="3">
        <v>1</v>
      </c>
      <c r="Q1265" s="3">
        <f t="shared" si="92"/>
        <v>1.7803210288737405E-2</v>
      </c>
      <c r="R1265" s="4">
        <f t="shared" si="96"/>
        <v>1.7803210288737405E-2</v>
      </c>
      <c r="S1265" s="3">
        <v>2.545822524121132E-3</v>
      </c>
      <c r="T1265" s="3">
        <v>1</v>
      </c>
      <c r="U1265" s="3">
        <f t="shared" si="93"/>
        <v>2.545822524121132E-3</v>
      </c>
      <c r="V1265" s="3">
        <f t="shared" si="97"/>
        <v>2.545822524121132E-3</v>
      </c>
    </row>
    <row r="1266" spans="1:22" x14ac:dyDescent="0.25">
      <c r="A1266" s="3" t="s">
        <v>158</v>
      </c>
      <c r="B1266" s="3" t="s">
        <v>351</v>
      </c>
      <c r="C1266" s="3" t="s">
        <v>352</v>
      </c>
      <c r="D1266" s="3" t="s">
        <v>353</v>
      </c>
      <c r="E1266" s="3">
        <v>0.36</v>
      </c>
      <c r="F1266" s="3">
        <v>0.57999999999999996</v>
      </c>
      <c r="G1266" s="3" t="s">
        <v>283</v>
      </c>
      <c r="H1266" s="2">
        <v>1310</v>
      </c>
      <c r="I1266" s="3" t="s">
        <v>30</v>
      </c>
      <c r="J1266" s="2">
        <v>1310</v>
      </c>
      <c r="K1266" s="3" t="s">
        <v>365</v>
      </c>
      <c r="L1266" s="2">
        <v>8</v>
      </c>
      <c r="M1266" s="3">
        <v>7.4152821292663582E-2</v>
      </c>
      <c r="N1266" s="3">
        <v>287.23853339073321</v>
      </c>
      <c r="O1266" s="3">
        <v>0.68020067061562695</v>
      </c>
      <c r="P1266" s="3">
        <v>1</v>
      </c>
      <c r="Q1266" s="3">
        <f t="shared" si="92"/>
        <v>0.68020067061562695</v>
      </c>
      <c r="R1266" s="4">
        <f t="shared" si="96"/>
        <v>0.68020067061562695</v>
      </c>
      <c r="S1266" s="3">
        <v>0.10166704957298732</v>
      </c>
      <c r="T1266" s="3">
        <v>1</v>
      </c>
      <c r="U1266" s="3">
        <f t="shared" si="93"/>
        <v>0.10166704957298732</v>
      </c>
      <c r="V1266" s="3">
        <f t="shared" si="97"/>
        <v>0.10166704957298732</v>
      </c>
    </row>
    <row r="1267" spans="1:22" x14ac:dyDescent="0.25">
      <c r="A1267" s="3" t="s">
        <v>158</v>
      </c>
      <c r="B1267" s="3" t="s">
        <v>351</v>
      </c>
      <c r="C1267" s="3" t="s">
        <v>352</v>
      </c>
      <c r="D1267" s="3" t="s">
        <v>353</v>
      </c>
      <c r="E1267" s="3">
        <v>0.36</v>
      </c>
      <c r="F1267" s="3">
        <v>0.57999999999999996</v>
      </c>
      <c r="G1267" s="3" t="s">
        <v>283</v>
      </c>
      <c r="H1267" s="2">
        <v>1310</v>
      </c>
      <c r="I1267" s="3" t="s">
        <v>30</v>
      </c>
      <c r="J1267" s="2">
        <v>1310</v>
      </c>
      <c r="K1267" s="3" t="s">
        <v>366</v>
      </c>
      <c r="L1267" s="2">
        <v>2</v>
      </c>
      <c r="M1267" s="3">
        <v>1.1870752202459308E-2</v>
      </c>
      <c r="N1267" s="3">
        <v>48.366346351622354</v>
      </c>
      <c r="O1267" s="3">
        <v>0.13675219859692803</v>
      </c>
      <c r="P1267" s="3">
        <v>1</v>
      </c>
      <c r="Q1267" s="3">
        <f t="shared" si="92"/>
        <v>0.13675219859692803</v>
      </c>
      <c r="R1267" s="4">
        <f t="shared" si="96"/>
        <v>0.13675219859692803</v>
      </c>
      <c r="S1267" s="3">
        <v>2.3706831553118948E-2</v>
      </c>
      <c r="T1267" s="3">
        <v>1</v>
      </c>
      <c r="U1267" s="3">
        <f t="shared" si="93"/>
        <v>2.3706831553118948E-2</v>
      </c>
      <c r="V1267" s="3">
        <f t="shared" si="97"/>
        <v>2.3706831553118948E-2</v>
      </c>
    </row>
    <row r="1268" spans="1:22" x14ac:dyDescent="0.25">
      <c r="A1268" s="3" t="s">
        <v>158</v>
      </c>
      <c r="B1268" s="3" t="s">
        <v>351</v>
      </c>
      <c r="C1268" s="3" t="s">
        <v>352</v>
      </c>
      <c r="D1268" s="3" t="s">
        <v>353</v>
      </c>
      <c r="E1268" s="3">
        <v>0.36</v>
      </c>
      <c r="F1268" s="3">
        <v>0.57999999999999996</v>
      </c>
      <c r="G1268" s="3" t="s">
        <v>283</v>
      </c>
      <c r="H1268" s="2">
        <v>1310</v>
      </c>
      <c r="I1268" s="3" t="s">
        <v>30</v>
      </c>
      <c r="J1268" s="2">
        <v>1310</v>
      </c>
      <c r="K1268" s="3" t="s">
        <v>355</v>
      </c>
      <c r="L1268" s="2">
        <v>30</v>
      </c>
      <c r="M1268" s="3">
        <v>0.10068077547900682</v>
      </c>
      <c r="N1268" s="3">
        <v>404.45850687807626</v>
      </c>
      <c r="O1268" s="3">
        <v>1.1343220909554006</v>
      </c>
      <c r="P1268" s="3">
        <v>1</v>
      </c>
      <c r="Q1268" s="3">
        <f t="shared" si="92"/>
        <v>1.1343220909554006</v>
      </c>
      <c r="R1268" s="4">
        <f t="shared" si="96"/>
        <v>1.1343220909554006</v>
      </c>
      <c r="S1268" s="3">
        <v>0.19738029440936805</v>
      </c>
      <c r="T1268" s="3">
        <v>1</v>
      </c>
      <c r="U1268" s="3">
        <f t="shared" si="93"/>
        <v>0.19738029440936805</v>
      </c>
      <c r="V1268" s="3">
        <f t="shared" si="97"/>
        <v>0.19738029440936805</v>
      </c>
    </row>
    <row r="1269" spans="1:22" x14ac:dyDescent="0.25">
      <c r="A1269" s="3" t="s">
        <v>158</v>
      </c>
      <c r="B1269" s="3" t="s">
        <v>310</v>
      </c>
      <c r="C1269" s="3" t="s">
        <v>9</v>
      </c>
      <c r="D1269" s="3" t="s">
        <v>197</v>
      </c>
      <c r="E1269" s="3">
        <v>0.56000000000000005</v>
      </c>
      <c r="F1269" s="3">
        <v>0.48</v>
      </c>
      <c r="G1269" s="3" t="s">
        <v>59</v>
      </c>
      <c r="H1269" s="2">
        <v>1310</v>
      </c>
      <c r="I1269" s="3" t="s">
        <v>30</v>
      </c>
      <c r="J1269" s="2">
        <v>1310</v>
      </c>
      <c r="K1269" s="3" t="s">
        <v>62</v>
      </c>
      <c r="L1269" s="2">
        <v>2</v>
      </c>
      <c r="M1269" s="3">
        <v>1.2304133617650516E-2</v>
      </c>
      <c r="N1269" s="3">
        <v>44.547906692108576</v>
      </c>
      <c r="O1269" s="3">
        <v>0.113951666692264</v>
      </c>
      <c r="P1269" s="3">
        <v>1</v>
      </c>
      <c r="Q1269" s="3">
        <f t="shared" si="92"/>
        <v>0.113951666692264</v>
      </c>
      <c r="R1269" s="4">
        <f t="shared" si="96"/>
        <v>0.113951666692264</v>
      </c>
      <c r="S1269" s="3">
        <v>1.8057097811619752E-2</v>
      </c>
      <c r="T1269" s="3">
        <v>1</v>
      </c>
      <c r="U1269" s="3">
        <f t="shared" si="93"/>
        <v>1.8057097811619752E-2</v>
      </c>
      <c r="V1269" s="3">
        <f t="shared" si="97"/>
        <v>1.8057097811619752E-2</v>
      </c>
    </row>
    <row r="1270" spans="1:22" x14ac:dyDescent="0.25">
      <c r="A1270" s="3" t="s">
        <v>158</v>
      </c>
      <c r="B1270" s="3" t="s">
        <v>351</v>
      </c>
      <c r="C1270" s="3" t="s">
        <v>352</v>
      </c>
      <c r="D1270" s="3" t="s">
        <v>353</v>
      </c>
      <c r="E1270" s="3">
        <v>0.36</v>
      </c>
      <c r="F1270" s="3">
        <v>0.57999999999999996</v>
      </c>
      <c r="G1270" s="3" t="s">
        <v>290</v>
      </c>
      <c r="H1270" s="2">
        <v>1310</v>
      </c>
      <c r="I1270" s="3" t="s">
        <v>30</v>
      </c>
      <c r="J1270" s="2">
        <v>1310</v>
      </c>
      <c r="K1270" s="3" t="s">
        <v>354</v>
      </c>
      <c r="L1270" s="2">
        <v>760</v>
      </c>
      <c r="M1270" s="3">
        <v>129.11954010326761</v>
      </c>
      <c r="N1270" s="3">
        <v>473997.35163203382</v>
      </c>
      <c r="O1270" s="3">
        <v>1384.7189003670533</v>
      </c>
      <c r="P1270" s="3">
        <v>1</v>
      </c>
      <c r="Q1270" s="3">
        <f t="shared" si="92"/>
        <v>1384.7189003670533</v>
      </c>
      <c r="R1270" s="4">
        <f t="shared" si="96"/>
        <v>1384.7189003670533</v>
      </c>
      <c r="S1270" s="3">
        <v>260.51287412868948</v>
      </c>
      <c r="T1270" s="3">
        <v>1</v>
      </c>
      <c r="U1270" s="3">
        <f t="shared" si="93"/>
        <v>260.51287412868948</v>
      </c>
      <c r="V1270" s="3">
        <f t="shared" si="97"/>
        <v>260.51287412868948</v>
      </c>
    </row>
    <row r="1271" spans="1:22" x14ac:dyDescent="0.25">
      <c r="A1271" s="3" t="s">
        <v>158</v>
      </c>
      <c r="B1271" s="3" t="s">
        <v>89</v>
      </c>
      <c r="C1271" s="3" t="s">
        <v>9</v>
      </c>
      <c r="D1271" s="3" t="s">
        <v>262</v>
      </c>
      <c r="E1271" s="3">
        <v>0.56000000000000005</v>
      </c>
      <c r="F1271" s="3">
        <v>0.48</v>
      </c>
      <c r="G1271" s="3" t="s">
        <v>290</v>
      </c>
      <c r="H1271" s="2">
        <v>1310</v>
      </c>
      <c r="I1271" s="3" t="s">
        <v>30</v>
      </c>
      <c r="J1271" s="2">
        <v>1310</v>
      </c>
      <c r="K1271" s="3" t="s">
        <v>267</v>
      </c>
      <c r="L1271" s="2">
        <v>2</v>
      </c>
      <c r="M1271" s="3">
        <v>0.14963195679521704</v>
      </c>
      <c r="N1271" s="3">
        <v>530.64086871892073</v>
      </c>
      <c r="O1271" s="3">
        <v>1.286591987204007</v>
      </c>
      <c r="P1271" s="3">
        <v>1</v>
      </c>
      <c r="Q1271" s="3">
        <f t="shared" si="92"/>
        <v>1.286591987204007</v>
      </c>
      <c r="R1271" s="4">
        <f t="shared" si="96"/>
        <v>1.286591987204007</v>
      </c>
      <c r="S1271" s="3">
        <v>0.20356500686963752</v>
      </c>
      <c r="T1271" s="3">
        <v>1</v>
      </c>
      <c r="U1271" s="3">
        <f t="shared" si="93"/>
        <v>0.20356500686963752</v>
      </c>
      <c r="V1271" s="3">
        <f t="shared" si="97"/>
        <v>0.20356500686963752</v>
      </c>
    </row>
    <row r="1272" spans="1:22" x14ac:dyDescent="0.25">
      <c r="A1272" s="3" t="s">
        <v>158</v>
      </c>
      <c r="B1272" s="3" t="s">
        <v>351</v>
      </c>
      <c r="C1272" s="3" t="s">
        <v>352</v>
      </c>
      <c r="D1272" s="3" t="s">
        <v>353</v>
      </c>
      <c r="E1272" s="3">
        <v>0.36</v>
      </c>
      <c r="F1272" s="3">
        <v>0.57999999999999996</v>
      </c>
      <c r="G1272" s="3" t="s">
        <v>290</v>
      </c>
      <c r="H1272" s="2">
        <v>1310</v>
      </c>
      <c r="I1272" s="3" t="s">
        <v>30</v>
      </c>
      <c r="J1272" s="2">
        <v>1310</v>
      </c>
      <c r="K1272" s="3" t="s">
        <v>267</v>
      </c>
      <c r="L1272" s="2">
        <v>2</v>
      </c>
      <c r="M1272" s="3">
        <v>2.3950844588485672E-3</v>
      </c>
      <c r="N1272" s="3">
        <v>8.4843501543197384</v>
      </c>
      <c r="O1272" s="3">
        <v>2.0629182040898468E-2</v>
      </c>
      <c r="P1272" s="3">
        <v>1</v>
      </c>
      <c r="Q1272" s="3">
        <f t="shared" si="92"/>
        <v>2.0629182040898468E-2</v>
      </c>
      <c r="R1272" s="4">
        <f t="shared" si="96"/>
        <v>2.0629182040898468E-2</v>
      </c>
      <c r="S1272" s="3">
        <v>3.2786450275978248E-3</v>
      </c>
      <c r="T1272" s="3">
        <v>1</v>
      </c>
      <c r="U1272" s="3">
        <f t="shared" si="93"/>
        <v>3.2786450275978248E-3</v>
      </c>
      <c r="V1272" s="3">
        <f t="shared" si="97"/>
        <v>3.2786450275978248E-3</v>
      </c>
    </row>
    <row r="1273" spans="1:22" x14ac:dyDescent="0.25">
      <c r="A1273" s="3" t="s">
        <v>158</v>
      </c>
      <c r="B1273" s="3" t="s">
        <v>89</v>
      </c>
      <c r="C1273" s="3" t="s">
        <v>9</v>
      </c>
      <c r="D1273" s="3" t="s">
        <v>262</v>
      </c>
      <c r="E1273" s="3">
        <v>0.56000000000000005</v>
      </c>
      <c r="F1273" s="3">
        <v>0.48</v>
      </c>
      <c r="G1273" s="3" t="s">
        <v>264</v>
      </c>
      <c r="H1273" s="2">
        <v>1310</v>
      </c>
      <c r="I1273" s="3" t="s">
        <v>30</v>
      </c>
      <c r="J1273" s="2">
        <v>1310</v>
      </c>
      <c r="K1273" s="3" t="s">
        <v>264</v>
      </c>
      <c r="L1273" s="2">
        <v>63</v>
      </c>
      <c r="M1273" s="3">
        <v>1.764506550567787</v>
      </c>
      <c r="N1273" s="3">
        <v>7103.1482191133146</v>
      </c>
      <c r="O1273" s="3">
        <v>17.583695700790738</v>
      </c>
      <c r="P1273" s="3">
        <v>1</v>
      </c>
      <c r="Q1273" s="3">
        <f t="shared" si="92"/>
        <v>17.583695700790738</v>
      </c>
      <c r="R1273" s="4">
        <f t="shared" si="96"/>
        <v>17.583695700790738</v>
      </c>
      <c r="S1273" s="3">
        <v>3.0529557057168559</v>
      </c>
      <c r="T1273" s="3">
        <v>1</v>
      </c>
      <c r="U1273" s="3">
        <f t="shared" si="93"/>
        <v>3.0529557057168559</v>
      </c>
      <c r="V1273" s="3">
        <f t="shared" si="97"/>
        <v>3.0529557057168559</v>
      </c>
    </row>
    <row r="1274" spans="1:22" x14ac:dyDescent="0.25">
      <c r="A1274" s="3" t="s">
        <v>158</v>
      </c>
      <c r="B1274" s="3" t="s">
        <v>351</v>
      </c>
      <c r="C1274" s="3" t="s">
        <v>352</v>
      </c>
      <c r="D1274" s="3" t="s">
        <v>353</v>
      </c>
      <c r="E1274" s="3">
        <v>0.36</v>
      </c>
      <c r="F1274" s="3">
        <v>0.57999999999999996</v>
      </c>
      <c r="G1274" s="3" t="s">
        <v>264</v>
      </c>
      <c r="H1274" s="2">
        <v>1310</v>
      </c>
      <c r="I1274" s="3" t="s">
        <v>30</v>
      </c>
      <c r="J1274" s="2">
        <v>1310</v>
      </c>
      <c r="K1274" s="3" t="s">
        <v>264</v>
      </c>
      <c r="L1274" s="2">
        <v>50</v>
      </c>
      <c r="M1274" s="3">
        <v>0.13028322584302213</v>
      </c>
      <c r="N1274" s="3">
        <v>514.84435623863749</v>
      </c>
      <c r="O1274" s="3">
        <v>1.3281464143951609</v>
      </c>
      <c r="P1274" s="3">
        <v>1</v>
      </c>
      <c r="Q1274" s="3">
        <f t="shared" si="92"/>
        <v>1.3281464143951609</v>
      </c>
      <c r="R1274" s="4">
        <f t="shared" si="96"/>
        <v>1.3281464143951609</v>
      </c>
      <c r="S1274" s="3">
        <v>0.22359846144992357</v>
      </c>
      <c r="T1274" s="3">
        <v>1</v>
      </c>
      <c r="U1274" s="3">
        <f t="shared" si="93"/>
        <v>0.22359846144992357</v>
      </c>
      <c r="V1274" s="3">
        <f t="shared" si="97"/>
        <v>0.22359846144992357</v>
      </c>
    </row>
    <row r="1275" spans="1:22" x14ac:dyDescent="0.25">
      <c r="A1275" s="3" t="s">
        <v>158</v>
      </c>
      <c r="B1275" s="3" t="s">
        <v>8</v>
      </c>
      <c r="C1275" s="3" t="s">
        <v>9</v>
      </c>
      <c r="D1275" s="3" t="s">
        <v>197</v>
      </c>
      <c r="E1275" s="3">
        <v>0.56000000000000005</v>
      </c>
      <c r="F1275" s="3">
        <v>0.48</v>
      </c>
      <c r="G1275" s="3" t="s">
        <v>250</v>
      </c>
      <c r="H1275" s="2">
        <v>1310</v>
      </c>
      <c r="I1275" s="3" t="s">
        <v>30</v>
      </c>
      <c r="J1275" s="2">
        <v>1310</v>
      </c>
      <c r="K1275" s="3" t="s">
        <v>207</v>
      </c>
      <c r="L1275" s="2">
        <v>1</v>
      </c>
      <c r="M1275" s="3">
        <v>2.2571642781525339E-3</v>
      </c>
      <c r="N1275" s="3">
        <v>9.2394222640971311</v>
      </c>
      <c r="O1275" s="3">
        <v>2.4034690963074822E-2</v>
      </c>
      <c r="P1275" s="3">
        <f>1-0.712</f>
        <v>0.28800000000000003</v>
      </c>
      <c r="Q1275" s="3">
        <f t="shared" si="92"/>
        <v>6.9219909973655498E-3</v>
      </c>
      <c r="R1275" s="4">
        <f t="shared" si="96"/>
        <v>6.9219909973655498E-3</v>
      </c>
      <c r="S1275" s="3">
        <v>3.9330904723371887E-3</v>
      </c>
      <c r="T1275" s="3">
        <f>1-0.531</f>
        <v>0.46899999999999997</v>
      </c>
      <c r="U1275" s="3">
        <f t="shared" si="93"/>
        <v>1.8446194315261415E-3</v>
      </c>
      <c r="V1275" s="3">
        <f t="shared" si="97"/>
        <v>1.8446194315261415E-3</v>
      </c>
    </row>
    <row r="1276" spans="1:22" x14ac:dyDescent="0.25">
      <c r="A1276" s="3" t="s">
        <v>158</v>
      </c>
      <c r="B1276" s="3" t="s">
        <v>89</v>
      </c>
      <c r="C1276" s="3" t="s">
        <v>9</v>
      </c>
      <c r="D1276" s="3" t="s">
        <v>262</v>
      </c>
      <c r="E1276" s="3">
        <v>0.56000000000000005</v>
      </c>
      <c r="F1276" s="3">
        <v>0.48</v>
      </c>
      <c r="G1276" s="3" t="s">
        <v>272</v>
      </c>
      <c r="H1276" s="2">
        <v>1310</v>
      </c>
      <c r="I1276" s="3" t="s">
        <v>30</v>
      </c>
      <c r="J1276" s="2">
        <v>1310</v>
      </c>
      <c r="K1276" s="3" t="s">
        <v>272</v>
      </c>
      <c r="L1276" s="2">
        <v>5</v>
      </c>
      <c r="M1276" s="3">
        <v>1.1571673333222992E-3</v>
      </c>
      <c r="N1276" s="3">
        <v>4.6003394282765022</v>
      </c>
      <c r="O1276" s="3">
        <v>1.0035328589421168E-2</v>
      </c>
      <c r="P1276" s="3">
        <v>1</v>
      </c>
      <c r="Q1276" s="3">
        <f t="shared" si="92"/>
        <v>1.0035328589421168E-2</v>
      </c>
      <c r="R1276" s="4">
        <f t="shared" si="96"/>
        <v>1.0035328589421168E-2</v>
      </c>
      <c r="S1276" s="3">
        <v>1.6301487781771188E-3</v>
      </c>
      <c r="T1276" s="3">
        <v>1</v>
      </c>
      <c r="U1276" s="3">
        <f t="shared" si="93"/>
        <v>1.6301487781771188E-3</v>
      </c>
      <c r="V1276" s="3">
        <f t="shared" si="97"/>
        <v>1.6301487781771188E-3</v>
      </c>
    </row>
    <row r="1277" spans="1:22" x14ac:dyDescent="0.25">
      <c r="A1277" s="3" t="s">
        <v>158</v>
      </c>
      <c r="B1277" s="3" t="s">
        <v>351</v>
      </c>
      <c r="C1277" s="3" t="s">
        <v>352</v>
      </c>
      <c r="D1277" s="3" t="s">
        <v>353</v>
      </c>
      <c r="E1277" s="3">
        <v>0.36</v>
      </c>
      <c r="F1277" s="3">
        <v>0.57999999999999996</v>
      </c>
      <c r="G1277" s="3" t="s">
        <v>272</v>
      </c>
      <c r="H1277" s="2">
        <v>1310</v>
      </c>
      <c r="I1277" s="3" t="s">
        <v>30</v>
      </c>
      <c r="J1277" s="2">
        <v>1310</v>
      </c>
      <c r="K1277" s="3" t="s">
        <v>272</v>
      </c>
      <c r="L1277" s="2">
        <v>22735</v>
      </c>
      <c r="M1277" s="3">
        <v>2776.3164488982734</v>
      </c>
      <c r="N1277" s="3">
        <v>10702527.641014855</v>
      </c>
      <c r="O1277" s="3">
        <v>30026.529785532781</v>
      </c>
      <c r="P1277" s="3">
        <v>1</v>
      </c>
      <c r="Q1277" s="3">
        <f t="shared" si="92"/>
        <v>30026.529785532781</v>
      </c>
      <c r="R1277" s="4">
        <f t="shared" si="96"/>
        <v>30026.529785532781</v>
      </c>
      <c r="S1277" s="3">
        <v>5556.6411068462221</v>
      </c>
      <c r="T1277" s="3">
        <v>1</v>
      </c>
      <c r="U1277" s="3">
        <f t="shared" si="93"/>
        <v>5556.6411068462221</v>
      </c>
      <c r="V1277" s="3">
        <f t="shared" si="97"/>
        <v>5556.6411068462221</v>
      </c>
    </row>
    <row r="1278" spans="1:22" x14ac:dyDescent="0.25">
      <c r="A1278" s="3" t="s">
        <v>158</v>
      </c>
      <c r="B1278" s="3" t="s">
        <v>351</v>
      </c>
      <c r="C1278" s="3" t="s">
        <v>352</v>
      </c>
      <c r="D1278" s="3" t="s">
        <v>353</v>
      </c>
      <c r="E1278" s="3">
        <v>0.36</v>
      </c>
      <c r="F1278" s="3">
        <v>0.57999999999999996</v>
      </c>
      <c r="G1278" s="3" t="s">
        <v>360</v>
      </c>
      <c r="H1278" s="2">
        <v>1310</v>
      </c>
      <c r="I1278" s="3" t="s">
        <v>30</v>
      </c>
      <c r="J1278" s="2">
        <v>1310</v>
      </c>
      <c r="K1278" s="3" t="s">
        <v>361</v>
      </c>
      <c r="L1278" s="2">
        <v>773</v>
      </c>
      <c r="M1278" s="3">
        <v>72.382833607558496</v>
      </c>
      <c r="N1278" s="3">
        <v>286663.69124747958</v>
      </c>
      <c r="O1278" s="3">
        <v>778.28989927320924</v>
      </c>
      <c r="P1278" s="3">
        <v>1</v>
      </c>
      <c r="Q1278" s="3">
        <f t="shared" si="92"/>
        <v>778.28989927320924</v>
      </c>
      <c r="R1278" s="4">
        <f t="shared" si="96"/>
        <v>778.28989927320924</v>
      </c>
      <c r="S1278" s="3">
        <v>137.047755262979</v>
      </c>
      <c r="T1278" s="3">
        <v>1</v>
      </c>
      <c r="U1278" s="3">
        <f t="shared" si="93"/>
        <v>137.047755262979</v>
      </c>
      <c r="V1278" s="3">
        <f t="shared" si="97"/>
        <v>137.047755262979</v>
      </c>
    </row>
    <row r="1279" spans="1:22" x14ac:dyDescent="0.25">
      <c r="A1279" s="3" t="s">
        <v>158</v>
      </c>
      <c r="B1279" s="3" t="s">
        <v>310</v>
      </c>
      <c r="C1279" s="3" t="s">
        <v>9</v>
      </c>
      <c r="D1279" s="3" t="s">
        <v>197</v>
      </c>
      <c r="E1279" s="3">
        <v>0.56000000000000005</v>
      </c>
      <c r="F1279" s="3">
        <v>0.48</v>
      </c>
      <c r="G1279" s="3" t="s">
        <v>163</v>
      </c>
      <c r="H1279" s="2">
        <v>1310</v>
      </c>
      <c r="I1279" s="3" t="s">
        <v>30</v>
      </c>
      <c r="J1279" s="2">
        <v>1310</v>
      </c>
      <c r="K1279" s="3" t="s">
        <v>164</v>
      </c>
      <c r="L1279" s="2">
        <v>16</v>
      </c>
      <c r="M1279" s="3">
        <v>3.4938621091912951</v>
      </c>
      <c r="N1279" s="3">
        <v>13388.929567778878</v>
      </c>
      <c r="O1279" s="3">
        <v>38.118426641455883</v>
      </c>
      <c r="P1279" s="3">
        <v>1</v>
      </c>
      <c r="Q1279" s="3">
        <f t="shared" si="92"/>
        <v>38.118426641455883</v>
      </c>
      <c r="R1279" s="4">
        <f t="shared" si="96"/>
        <v>38.118426641455883</v>
      </c>
      <c r="S1279" s="3">
        <v>6.9309111476672891</v>
      </c>
      <c r="T1279" s="3">
        <v>1</v>
      </c>
      <c r="U1279" s="3">
        <f t="shared" si="93"/>
        <v>6.9309111476672891</v>
      </c>
      <c r="V1279" s="3">
        <f t="shared" si="97"/>
        <v>6.9309111476672891</v>
      </c>
    </row>
    <row r="1280" spans="1:22" x14ac:dyDescent="0.25">
      <c r="A1280" s="3" t="s">
        <v>158</v>
      </c>
      <c r="B1280" s="3" t="s">
        <v>8</v>
      </c>
      <c r="C1280" s="3" t="s">
        <v>9</v>
      </c>
      <c r="D1280" s="3" t="s">
        <v>197</v>
      </c>
      <c r="E1280" s="3">
        <v>0.56000000000000005</v>
      </c>
      <c r="F1280" s="3">
        <v>0.48</v>
      </c>
      <c r="G1280" s="3" t="s">
        <v>166</v>
      </c>
      <c r="H1280" s="2">
        <v>1310</v>
      </c>
      <c r="I1280" s="3" t="s">
        <v>30</v>
      </c>
      <c r="J1280" s="2">
        <v>1310</v>
      </c>
      <c r="K1280" s="3" t="s">
        <v>167</v>
      </c>
      <c r="L1280" s="2">
        <v>6</v>
      </c>
      <c r="M1280" s="3">
        <v>0.50922157544099322</v>
      </c>
      <c r="N1280" s="3">
        <v>1813.2645524141692</v>
      </c>
      <c r="O1280" s="3">
        <v>5.0621937812368838</v>
      </c>
      <c r="P1280" s="3">
        <v>1</v>
      </c>
      <c r="Q1280" s="3">
        <f t="shared" si="92"/>
        <v>5.0621937812368838</v>
      </c>
      <c r="R1280" s="4">
        <f t="shared" si="96"/>
        <v>5.0621937812368838</v>
      </c>
      <c r="S1280" s="3">
        <v>0.86467878066396575</v>
      </c>
      <c r="T1280" s="3">
        <v>1</v>
      </c>
      <c r="U1280" s="3">
        <f t="shared" si="93"/>
        <v>0.86467878066396575</v>
      </c>
      <c r="V1280" s="3">
        <f t="shared" si="97"/>
        <v>0.86467878066396575</v>
      </c>
    </row>
    <row r="1281" spans="1:22" x14ac:dyDescent="0.25">
      <c r="A1281" s="3" t="s">
        <v>158</v>
      </c>
      <c r="B1281" s="3" t="s">
        <v>351</v>
      </c>
      <c r="C1281" s="3" t="s">
        <v>352</v>
      </c>
      <c r="D1281" s="3" t="s">
        <v>353</v>
      </c>
      <c r="E1281" s="3">
        <v>0.36</v>
      </c>
      <c r="F1281" s="3">
        <v>0.57999999999999996</v>
      </c>
      <c r="G1281" s="3" t="s">
        <v>376</v>
      </c>
      <c r="H1281" s="2">
        <v>1310</v>
      </c>
      <c r="I1281" s="3" t="s">
        <v>30</v>
      </c>
      <c r="J1281" s="2">
        <v>1310</v>
      </c>
      <c r="K1281" s="3" t="s">
        <v>377</v>
      </c>
      <c r="L1281" s="2">
        <v>1359</v>
      </c>
      <c r="M1281" s="3">
        <v>206.84415604571933</v>
      </c>
      <c r="N1281" s="3">
        <v>782257.57424244424</v>
      </c>
      <c r="O1281" s="3">
        <v>2230.873371068194</v>
      </c>
      <c r="P1281" s="3">
        <v>1</v>
      </c>
      <c r="Q1281" s="3">
        <f t="shared" si="92"/>
        <v>2230.873371068194</v>
      </c>
      <c r="R1281" s="4">
        <f t="shared" si="96"/>
        <v>2230.873371068194</v>
      </c>
      <c r="S1281" s="3">
        <v>421.25518955004884</v>
      </c>
      <c r="T1281" s="3">
        <v>1</v>
      </c>
      <c r="U1281" s="3">
        <f t="shared" si="93"/>
        <v>421.25518955004884</v>
      </c>
      <c r="V1281" s="3">
        <f t="shared" si="97"/>
        <v>421.25518955004884</v>
      </c>
    </row>
    <row r="1282" spans="1:22" x14ac:dyDescent="0.25">
      <c r="A1282" s="3" t="s">
        <v>158</v>
      </c>
      <c r="B1282" s="3" t="s">
        <v>351</v>
      </c>
      <c r="C1282" s="3" t="s">
        <v>352</v>
      </c>
      <c r="D1282" s="3" t="s">
        <v>353</v>
      </c>
      <c r="E1282" s="3">
        <v>0.36</v>
      </c>
      <c r="F1282" s="3">
        <v>0.57999999999999996</v>
      </c>
      <c r="G1282" s="3" t="s">
        <v>272</v>
      </c>
      <c r="H1282" s="2">
        <v>1310</v>
      </c>
      <c r="I1282" s="3" t="s">
        <v>30</v>
      </c>
      <c r="J1282" s="2">
        <v>1310</v>
      </c>
      <c r="K1282" s="3" t="s">
        <v>373</v>
      </c>
      <c r="L1282" s="2">
        <v>1</v>
      </c>
      <c r="M1282" s="3">
        <v>8.9554988633302138E-3</v>
      </c>
      <c r="N1282" s="3">
        <v>35.079041013442904</v>
      </c>
      <c r="O1282" s="3">
        <v>9.1728748915591532E-2</v>
      </c>
      <c r="P1282" s="3">
        <v>1</v>
      </c>
      <c r="Q1282" s="3">
        <f t="shared" ref="Q1282:Q1345" si="98">O1282*P1282</f>
        <v>9.1728748915591532E-2</v>
      </c>
      <c r="R1282" s="4">
        <f t="shared" si="96"/>
        <v>9.1728748915591532E-2</v>
      </c>
      <c r="S1282" s="3">
        <v>1.5886210682539679E-2</v>
      </c>
      <c r="T1282" s="3">
        <v>1</v>
      </c>
      <c r="U1282" s="3">
        <f t="shared" ref="U1282:U1345" si="99">S1282*T1282</f>
        <v>1.5886210682539679E-2</v>
      </c>
      <c r="V1282" s="3">
        <f t="shared" si="97"/>
        <v>1.5886210682539679E-2</v>
      </c>
    </row>
    <row r="1283" spans="1:22" x14ac:dyDescent="0.25">
      <c r="A1283" s="3" t="s">
        <v>158</v>
      </c>
      <c r="B1283" s="3" t="s">
        <v>351</v>
      </c>
      <c r="C1283" s="3" t="s">
        <v>352</v>
      </c>
      <c r="D1283" s="3" t="s">
        <v>353</v>
      </c>
      <c r="E1283" s="3">
        <v>0.36</v>
      </c>
      <c r="F1283" s="3">
        <v>0.57999999999999996</v>
      </c>
      <c r="G1283" s="3" t="s">
        <v>17</v>
      </c>
      <c r="H1283" s="2">
        <v>1310</v>
      </c>
      <c r="I1283" s="3" t="s">
        <v>30</v>
      </c>
      <c r="J1283" s="2">
        <v>2000</v>
      </c>
      <c r="K1283" s="3" t="s">
        <v>354</v>
      </c>
      <c r="L1283" s="2">
        <v>2</v>
      </c>
      <c r="M1283" s="3">
        <v>5.7669166636854308E-4</v>
      </c>
      <c r="N1283" s="3">
        <v>2.1740807769661457</v>
      </c>
      <c r="O1283" s="3">
        <v>5.8623121431904211E-3</v>
      </c>
      <c r="P1283" s="3">
        <v>1</v>
      </c>
      <c r="Q1283" s="3">
        <f t="shared" si="98"/>
        <v>5.8623121431904211E-3</v>
      </c>
      <c r="R1283" s="4">
        <f t="shared" si="96"/>
        <v>5.8623121431904211E-3</v>
      </c>
      <c r="S1283" s="3">
        <v>1.0543442917713632E-3</v>
      </c>
      <c r="T1283" s="3">
        <v>1</v>
      </c>
      <c r="U1283" s="3">
        <f t="shared" si="99"/>
        <v>1.0543442917713632E-3</v>
      </c>
      <c r="V1283" s="3">
        <f t="shared" si="97"/>
        <v>1.0543442917713632E-3</v>
      </c>
    </row>
    <row r="1284" spans="1:22" x14ac:dyDescent="0.25">
      <c r="A1284" s="3" t="s">
        <v>158</v>
      </c>
      <c r="B1284" s="3" t="s">
        <v>89</v>
      </c>
      <c r="C1284" s="3" t="s">
        <v>9</v>
      </c>
      <c r="D1284" s="3" t="s">
        <v>262</v>
      </c>
      <c r="E1284" s="3">
        <v>0.56000000000000005</v>
      </c>
      <c r="F1284" s="3">
        <v>0.48</v>
      </c>
      <c r="G1284" s="3" t="s">
        <v>17</v>
      </c>
      <c r="H1284" s="2">
        <v>1310</v>
      </c>
      <c r="I1284" s="3" t="s">
        <v>30</v>
      </c>
      <c r="J1284" s="2">
        <v>2000</v>
      </c>
      <c r="K1284" s="3" t="s">
        <v>267</v>
      </c>
      <c r="L1284" s="2">
        <v>1</v>
      </c>
      <c r="M1284" s="3">
        <v>6.9866245459142661E-5</v>
      </c>
      <c r="N1284" s="3">
        <v>0.2452699058983121</v>
      </c>
      <c r="O1284" s="3">
        <v>6.101709998129573E-4</v>
      </c>
      <c r="P1284" s="3">
        <v>1</v>
      </c>
      <c r="Q1284" s="3">
        <f t="shared" si="98"/>
        <v>6.101709998129573E-4</v>
      </c>
      <c r="R1284" s="4">
        <f t="shared" si="96"/>
        <v>6.101709998129573E-4</v>
      </c>
      <c r="S1284" s="3">
        <v>1.0046267522195761E-4</v>
      </c>
      <c r="T1284" s="3">
        <v>1</v>
      </c>
      <c r="U1284" s="3">
        <f t="shared" si="99"/>
        <v>1.0046267522195761E-4</v>
      </c>
      <c r="V1284" s="3">
        <f t="shared" si="97"/>
        <v>1.0046267522195761E-4</v>
      </c>
    </row>
    <row r="1285" spans="1:22" x14ac:dyDescent="0.25">
      <c r="A1285" s="3" t="s">
        <v>158</v>
      </c>
      <c r="B1285" s="3" t="s">
        <v>351</v>
      </c>
      <c r="C1285" s="3" t="s">
        <v>352</v>
      </c>
      <c r="D1285" s="3" t="s">
        <v>353</v>
      </c>
      <c r="E1285" s="3">
        <v>0.36</v>
      </c>
      <c r="F1285" s="3">
        <v>0.57999999999999996</v>
      </c>
      <c r="G1285" s="3" t="s">
        <v>17</v>
      </c>
      <c r="H1285" s="2">
        <v>1310</v>
      </c>
      <c r="I1285" s="3" t="s">
        <v>30</v>
      </c>
      <c r="J1285" s="2">
        <v>2000</v>
      </c>
      <c r="K1285" s="3" t="s">
        <v>267</v>
      </c>
      <c r="L1285" s="2">
        <v>1</v>
      </c>
      <c r="M1285" s="3">
        <v>1.211876619198581E-5</v>
      </c>
      <c r="N1285" s="3">
        <v>4.2543700809716818E-2</v>
      </c>
      <c r="O1285" s="3">
        <v>1.0583822896548383E-4</v>
      </c>
      <c r="P1285" s="3">
        <v>1</v>
      </c>
      <c r="Q1285" s="3">
        <f t="shared" si="98"/>
        <v>1.0583822896548383E-4</v>
      </c>
      <c r="R1285" s="4">
        <f t="shared" si="96"/>
        <v>1.0583822896548383E-4</v>
      </c>
      <c r="S1285" s="3">
        <v>1.7425920972786284E-5</v>
      </c>
      <c r="T1285" s="3">
        <v>1</v>
      </c>
      <c r="U1285" s="3">
        <f t="shared" si="99"/>
        <v>1.7425920972786284E-5</v>
      </c>
      <c r="V1285" s="3">
        <f t="shared" si="97"/>
        <v>1.7425920972786284E-5</v>
      </c>
    </row>
    <row r="1286" spans="1:22" x14ac:dyDescent="0.25">
      <c r="A1286" s="3" t="s">
        <v>158</v>
      </c>
      <c r="B1286" s="3" t="s">
        <v>89</v>
      </c>
      <c r="C1286" s="3" t="s">
        <v>9</v>
      </c>
      <c r="D1286" s="3" t="s">
        <v>262</v>
      </c>
      <c r="E1286" s="3">
        <v>0.56000000000000005</v>
      </c>
      <c r="F1286" s="3">
        <v>0.48</v>
      </c>
      <c r="G1286" s="3" t="s">
        <v>17</v>
      </c>
      <c r="H1286" s="2">
        <v>1310</v>
      </c>
      <c r="I1286" s="3" t="s">
        <v>30</v>
      </c>
      <c r="J1286" s="2">
        <v>2000</v>
      </c>
      <c r="K1286" s="3" t="s">
        <v>264</v>
      </c>
      <c r="L1286" s="2">
        <v>1</v>
      </c>
      <c r="M1286" s="3">
        <v>2.2032553644363538E-2</v>
      </c>
      <c r="N1286" s="3">
        <v>77.346683273723727</v>
      </c>
      <c r="O1286" s="3">
        <v>0.19241946088938802</v>
      </c>
      <c r="P1286" s="3">
        <v>1</v>
      </c>
      <c r="Q1286" s="3">
        <f t="shared" si="98"/>
        <v>0.19241946088938802</v>
      </c>
      <c r="R1286" s="4">
        <f t="shared" si="96"/>
        <v>0.19241946088938802</v>
      </c>
      <c r="S1286" s="3">
        <v>3.1681239868234491E-2</v>
      </c>
      <c r="T1286" s="3">
        <v>1</v>
      </c>
      <c r="U1286" s="3">
        <f t="shared" si="99"/>
        <v>3.1681239868234491E-2</v>
      </c>
      <c r="V1286" s="3">
        <f t="shared" si="97"/>
        <v>3.1681239868234491E-2</v>
      </c>
    </row>
    <row r="1287" spans="1:22" x14ac:dyDescent="0.25">
      <c r="A1287" s="3" t="s">
        <v>158</v>
      </c>
      <c r="B1287" s="3" t="s">
        <v>351</v>
      </c>
      <c r="C1287" s="3" t="s">
        <v>352</v>
      </c>
      <c r="D1287" s="3" t="s">
        <v>353</v>
      </c>
      <c r="E1287" s="3">
        <v>0.36</v>
      </c>
      <c r="F1287" s="3">
        <v>0.57999999999999996</v>
      </c>
      <c r="G1287" s="3" t="s">
        <v>17</v>
      </c>
      <c r="H1287" s="2">
        <v>1310</v>
      </c>
      <c r="I1287" s="3" t="s">
        <v>30</v>
      </c>
      <c r="J1287" s="2">
        <v>2000</v>
      </c>
      <c r="K1287" s="3" t="s">
        <v>264</v>
      </c>
      <c r="L1287" s="2">
        <v>1</v>
      </c>
      <c r="M1287" s="3">
        <v>1.3667882265028899E-3</v>
      </c>
      <c r="N1287" s="3">
        <v>4.7981971479106615</v>
      </c>
      <c r="O1287" s="3">
        <v>1.193673043709712E-2</v>
      </c>
      <c r="P1287" s="3">
        <v>1</v>
      </c>
      <c r="Q1287" s="3">
        <f t="shared" si="98"/>
        <v>1.193673043709712E-2</v>
      </c>
      <c r="R1287" s="4">
        <f t="shared" si="96"/>
        <v>1.193673043709712E-2</v>
      </c>
      <c r="S1287" s="3">
        <v>1.9653439338836939E-3</v>
      </c>
      <c r="T1287" s="3">
        <v>1</v>
      </c>
      <c r="U1287" s="3">
        <f t="shared" si="99"/>
        <v>1.9653439338836939E-3</v>
      </c>
      <c r="V1287" s="3">
        <f t="shared" si="97"/>
        <v>1.9653439338836939E-3</v>
      </c>
    </row>
    <row r="1288" spans="1:22" x14ac:dyDescent="0.25">
      <c r="A1288" s="3" t="s">
        <v>158</v>
      </c>
      <c r="B1288" s="3" t="s">
        <v>351</v>
      </c>
      <c r="C1288" s="3" t="s">
        <v>352</v>
      </c>
      <c r="D1288" s="3" t="s">
        <v>353</v>
      </c>
      <c r="E1288" s="3">
        <v>0.36</v>
      </c>
      <c r="F1288" s="3">
        <v>0.57999999999999996</v>
      </c>
      <c r="G1288" s="3" t="s">
        <v>17</v>
      </c>
      <c r="H1288" s="2">
        <v>1310</v>
      </c>
      <c r="I1288" s="3" t="s">
        <v>30</v>
      </c>
      <c r="J1288" s="2">
        <v>2000</v>
      </c>
      <c r="K1288" s="3" t="s">
        <v>272</v>
      </c>
      <c r="L1288" s="2">
        <v>9</v>
      </c>
      <c r="M1288" s="3">
        <v>2.2170210795348573</v>
      </c>
      <c r="N1288" s="3">
        <v>8888.8034744542147</v>
      </c>
      <c r="O1288" s="3">
        <v>26.680964824001734</v>
      </c>
      <c r="P1288" s="3">
        <v>1</v>
      </c>
      <c r="Q1288" s="3">
        <f t="shared" si="98"/>
        <v>26.680964824001734</v>
      </c>
      <c r="R1288" s="4">
        <f t="shared" si="96"/>
        <v>26.680964824001734</v>
      </c>
      <c r="S1288" s="3">
        <v>5.315149826961215</v>
      </c>
      <c r="T1288" s="3">
        <v>1</v>
      </c>
      <c r="U1288" s="3">
        <f t="shared" si="99"/>
        <v>5.315149826961215</v>
      </c>
      <c r="V1288" s="3">
        <f t="shared" si="97"/>
        <v>5.315149826961215</v>
      </c>
    </row>
    <row r="1289" spans="1:22" x14ac:dyDescent="0.25">
      <c r="A1289" s="3" t="s">
        <v>158</v>
      </c>
      <c r="B1289" s="3" t="s">
        <v>351</v>
      </c>
      <c r="C1289" s="3" t="s">
        <v>352</v>
      </c>
      <c r="D1289" s="3" t="s">
        <v>353</v>
      </c>
      <c r="E1289" s="3">
        <v>0.36</v>
      </c>
      <c r="F1289" s="3">
        <v>0.57999999999999996</v>
      </c>
      <c r="G1289" s="3" t="s">
        <v>272</v>
      </c>
      <c r="H1289" s="2">
        <v>1310</v>
      </c>
      <c r="I1289" s="3" t="s">
        <v>30</v>
      </c>
      <c r="J1289" s="2">
        <v>3000</v>
      </c>
      <c r="K1289" s="3" t="s">
        <v>272</v>
      </c>
      <c r="L1289" s="2">
        <v>13</v>
      </c>
      <c r="M1289" s="3">
        <v>1.223164640496903</v>
      </c>
      <c r="N1289" s="3">
        <v>4781.1502525008964</v>
      </c>
      <c r="O1289" s="3">
        <v>12.962837752008136</v>
      </c>
      <c r="P1289" s="3">
        <v>1</v>
      </c>
      <c r="Q1289" s="3">
        <f t="shared" si="98"/>
        <v>12.962837752008136</v>
      </c>
      <c r="R1289" s="3">
        <v>0</v>
      </c>
      <c r="S1289" s="3">
        <v>2.2892136811316228</v>
      </c>
      <c r="T1289" s="3">
        <v>1</v>
      </c>
      <c r="U1289" s="3">
        <f t="shared" si="99"/>
        <v>2.2892136811316228</v>
      </c>
      <c r="V1289" s="3">
        <v>0</v>
      </c>
    </row>
    <row r="1290" spans="1:22" x14ac:dyDescent="0.25">
      <c r="A1290" s="3" t="s">
        <v>158</v>
      </c>
      <c r="B1290" s="3" t="s">
        <v>351</v>
      </c>
      <c r="C1290" s="3" t="s">
        <v>352</v>
      </c>
      <c r="D1290" s="3" t="s">
        <v>353</v>
      </c>
      <c r="E1290" s="3">
        <v>0.36</v>
      </c>
      <c r="F1290" s="3">
        <v>0.57999999999999996</v>
      </c>
      <c r="G1290" s="3" t="s">
        <v>376</v>
      </c>
      <c r="H1290" s="2">
        <v>1310</v>
      </c>
      <c r="I1290" s="3" t="s">
        <v>30</v>
      </c>
      <c r="J1290" s="2">
        <v>3000</v>
      </c>
      <c r="K1290" s="3" t="s">
        <v>377</v>
      </c>
      <c r="L1290" s="2">
        <v>15</v>
      </c>
      <c r="M1290" s="3">
        <v>2.5761399367291257E-2</v>
      </c>
      <c r="N1290" s="3">
        <v>97.698392929534691</v>
      </c>
      <c r="O1290" s="3">
        <v>0.25406910926946674</v>
      </c>
      <c r="P1290" s="3">
        <v>1</v>
      </c>
      <c r="Q1290" s="3">
        <f t="shared" si="98"/>
        <v>0.25406910926946674</v>
      </c>
      <c r="R1290" s="3">
        <v>0</v>
      </c>
      <c r="S1290" s="3">
        <v>4.2183484646116667E-2</v>
      </c>
      <c r="T1290" s="3">
        <v>1</v>
      </c>
      <c r="U1290" s="3">
        <f t="shared" si="99"/>
        <v>4.2183484646116667E-2</v>
      </c>
      <c r="V1290" s="3">
        <v>0</v>
      </c>
    </row>
    <row r="1291" spans="1:22" x14ac:dyDescent="0.25">
      <c r="A1291" s="3" t="s">
        <v>158</v>
      </c>
      <c r="B1291" s="3" t="s">
        <v>8</v>
      </c>
      <c r="C1291" s="3" t="s">
        <v>9</v>
      </c>
      <c r="D1291" s="3" t="s">
        <v>10</v>
      </c>
      <c r="E1291" s="3">
        <v>0.56000000000000005</v>
      </c>
      <c r="F1291" s="3">
        <v>0.48</v>
      </c>
      <c r="G1291" s="3" t="s">
        <v>19</v>
      </c>
      <c r="H1291" s="2">
        <v>1320</v>
      </c>
      <c r="I1291" s="3" t="s">
        <v>94</v>
      </c>
      <c r="J1291" s="2">
        <v>1320</v>
      </c>
      <c r="K1291" s="3" t="s">
        <v>19</v>
      </c>
      <c r="L1291" s="2">
        <v>928</v>
      </c>
      <c r="M1291" s="3">
        <v>183.10147330794777</v>
      </c>
      <c r="N1291" s="3">
        <v>730669.38837363583</v>
      </c>
      <c r="O1291" s="3">
        <v>1933.2831031261514</v>
      </c>
      <c r="P1291" s="3">
        <v>1</v>
      </c>
      <c r="Q1291" s="3">
        <f t="shared" si="98"/>
        <v>1933.2831031261514</v>
      </c>
      <c r="R1291" s="4">
        <f t="shared" ref="R1291:R1322" si="100">Q1291</f>
        <v>1933.2831031261514</v>
      </c>
      <c r="S1291" s="3">
        <v>348.28395005664549</v>
      </c>
      <c r="T1291" s="3">
        <v>1</v>
      </c>
      <c r="U1291" s="3">
        <f t="shared" si="99"/>
        <v>348.28395005664549</v>
      </c>
      <c r="V1291" s="3">
        <f t="shared" ref="V1291:V1322" si="101">U1291</f>
        <v>348.28395005664549</v>
      </c>
    </row>
    <row r="1292" spans="1:22" x14ac:dyDescent="0.25">
      <c r="A1292" s="3" t="s">
        <v>158</v>
      </c>
      <c r="B1292" s="3" t="s">
        <v>8</v>
      </c>
      <c r="C1292" s="3" t="s">
        <v>9</v>
      </c>
      <c r="D1292" s="3" t="s">
        <v>197</v>
      </c>
      <c r="E1292" s="3">
        <v>0.56000000000000005</v>
      </c>
      <c r="F1292" s="3">
        <v>0.48</v>
      </c>
      <c r="G1292" s="3" t="s">
        <v>19</v>
      </c>
      <c r="H1292" s="2">
        <v>1320</v>
      </c>
      <c r="I1292" s="3" t="s">
        <v>94</v>
      </c>
      <c r="J1292" s="2">
        <v>1320</v>
      </c>
      <c r="K1292" s="3" t="s">
        <v>19</v>
      </c>
      <c r="L1292" s="2">
        <v>439</v>
      </c>
      <c r="M1292" s="3">
        <v>45.774778517350761</v>
      </c>
      <c r="N1292" s="3">
        <v>166088.2072912583</v>
      </c>
      <c r="O1292" s="3">
        <v>472.99463317373437</v>
      </c>
      <c r="P1292" s="3">
        <v>1</v>
      </c>
      <c r="Q1292" s="3">
        <f t="shared" si="98"/>
        <v>472.99463317373437</v>
      </c>
      <c r="R1292" s="4">
        <f t="shared" si="100"/>
        <v>472.99463317373437</v>
      </c>
      <c r="S1292" s="3">
        <v>90.472265005805028</v>
      </c>
      <c r="T1292" s="3">
        <v>1</v>
      </c>
      <c r="U1292" s="3">
        <f t="shared" si="99"/>
        <v>90.472265005805028</v>
      </c>
      <c r="V1292" s="3">
        <f t="shared" si="101"/>
        <v>90.472265005805028</v>
      </c>
    </row>
    <row r="1293" spans="1:22" x14ac:dyDescent="0.25">
      <c r="A1293" s="3" t="s">
        <v>158</v>
      </c>
      <c r="B1293" s="3" t="s">
        <v>310</v>
      </c>
      <c r="C1293" s="3" t="s">
        <v>9</v>
      </c>
      <c r="D1293" s="3" t="s">
        <v>333</v>
      </c>
      <c r="E1293" s="3">
        <v>0.56000000000000005</v>
      </c>
      <c r="F1293" s="3">
        <v>0.48</v>
      </c>
      <c r="G1293" s="3" t="s">
        <v>19</v>
      </c>
      <c r="H1293" s="2">
        <v>1320</v>
      </c>
      <c r="I1293" s="3" t="s">
        <v>94</v>
      </c>
      <c r="J1293" s="2">
        <v>1320</v>
      </c>
      <c r="K1293" s="3" t="s">
        <v>19</v>
      </c>
      <c r="L1293" s="2">
        <v>155</v>
      </c>
      <c r="M1293" s="3">
        <v>38.292432062616342</v>
      </c>
      <c r="N1293" s="3">
        <v>148439.47062358871</v>
      </c>
      <c r="O1293" s="3">
        <v>412.98844371765068</v>
      </c>
      <c r="P1293" s="3">
        <v>1</v>
      </c>
      <c r="Q1293" s="3">
        <f t="shared" si="98"/>
        <v>412.98844371765068</v>
      </c>
      <c r="R1293" s="4">
        <f t="shared" si="100"/>
        <v>412.98844371765068</v>
      </c>
      <c r="S1293" s="3">
        <v>77.076597129430894</v>
      </c>
      <c r="T1293" s="3">
        <v>1</v>
      </c>
      <c r="U1293" s="3">
        <f t="shared" si="99"/>
        <v>77.076597129430894</v>
      </c>
      <c r="V1293" s="3">
        <f t="shared" si="101"/>
        <v>77.076597129430894</v>
      </c>
    </row>
    <row r="1294" spans="1:22" x14ac:dyDescent="0.25">
      <c r="A1294" s="3" t="s">
        <v>158</v>
      </c>
      <c r="B1294" s="3" t="s">
        <v>310</v>
      </c>
      <c r="C1294" s="3" t="s">
        <v>9</v>
      </c>
      <c r="D1294" s="3" t="s">
        <v>197</v>
      </c>
      <c r="E1294" s="3">
        <v>0.56000000000000005</v>
      </c>
      <c r="F1294" s="3">
        <v>0.48</v>
      </c>
      <c r="G1294" s="3" t="s">
        <v>19</v>
      </c>
      <c r="H1294" s="2">
        <v>1320</v>
      </c>
      <c r="I1294" s="3" t="s">
        <v>94</v>
      </c>
      <c r="J1294" s="2">
        <v>1320</v>
      </c>
      <c r="K1294" s="3" t="s">
        <v>19</v>
      </c>
      <c r="L1294" s="2">
        <v>11690</v>
      </c>
      <c r="M1294" s="3">
        <v>707.71497522411028</v>
      </c>
      <c r="N1294" s="3">
        <v>2785273.6117901732</v>
      </c>
      <c r="O1294" s="3">
        <v>6927.5917343334422</v>
      </c>
      <c r="P1294" s="3">
        <v>1</v>
      </c>
      <c r="Q1294" s="3">
        <f t="shared" si="98"/>
        <v>6927.5917343334422</v>
      </c>
      <c r="R1294" s="4">
        <f t="shared" si="100"/>
        <v>6927.5917343334422</v>
      </c>
      <c r="S1294" s="3">
        <v>1224.4221498993652</v>
      </c>
      <c r="T1294" s="3">
        <v>1</v>
      </c>
      <c r="U1294" s="3">
        <f t="shared" si="99"/>
        <v>1224.4221498993652</v>
      </c>
      <c r="V1294" s="3">
        <f t="shared" si="101"/>
        <v>1224.4221498993652</v>
      </c>
    </row>
    <row r="1295" spans="1:22" x14ac:dyDescent="0.25">
      <c r="A1295" s="3" t="s">
        <v>158</v>
      </c>
      <c r="B1295" s="3" t="s">
        <v>8</v>
      </c>
      <c r="C1295" s="3" t="s">
        <v>9</v>
      </c>
      <c r="D1295" s="3" t="s">
        <v>197</v>
      </c>
      <c r="E1295" s="3">
        <v>0.56000000000000005</v>
      </c>
      <c r="F1295" s="3">
        <v>0.48</v>
      </c>
      <c r="G1295" s="3" t="s">
        <v>19</v>
      </c>
      <c r="H1295" s="2">
        <v>1320</v>
      </c>
      <c r="I1295" s="3" t="s">
        <v>94</v>
      </c>
      <c r="J1295" s="2">
        <v>1320</v>
      </c>
      <c r="K1295" s="3" t="s">
        <v>168</v>
      </c>
      <c r="L1295" s="2">
        <v>527</v>
      </c>
      <c r="M1295" s="3">
        <v>205.88706337820201</v>
      </c>
      <c r="N1295" s="3">
        <v>850676.9672604294</v>
      </c>
      <c r="O1295" s="3">
        <v>2443.8241125143309</v>
      </c>
      <c r="P1295" s="3">
        <f>1-0.712</f>
        <v>0.28800000000000003</v>
      </c>
      <c r="Q1295" s="3">
        <f t="shared" si="98"/>
        <v>703.82134440412733</v>
      </c>
      <c r="R1295" s="4">
        <f t="shared" si="100"/>
        <v>703.82134440412733</v>
      </c>
      <c r="S1295" s="3">
        <v>468.26565149740674</v>
      </c>
      <c r="T1295" s="3">
        <f>1-0.531</f>
        <v>0.46899999999999997</v>
      </c>
      <c r="U1295" s="3">
        <f t="shared" si="99"/>
        <v>219.61659055228375</v>
      </c>
      <c r="V1295" s="3">
        <f t="shared" si="101"/>
        <v>219.61659055228375</v>
      </c>
    </row>
    <row r="1296" spans="1:22" x14ac:dyDescent="0.25">
      <c r="A1296" s="3" t="s">
        <v>158</v>
      </c>
      <c r="B1296" s="3" t="s">
        <v>310</v>
      </c>
      <c r="C1296" s="3" t="s">
        <v>9</v>
      </c>
      <c r="D1296" s="3" t="s">
        <v>197</v>
      </c>
      <c r="E1296" s="3">
        <v>0.56000000000000005</v>
      </c>
      <c r="F1296" s="3">
        <v>0.48</v>
      </c>
      <c r="G1296" s="3" t="s">
        <v>275</v>
      </c>
      <c r="H1296" s="2">
        <v>1320</v>
      </c>
      <c r="I1296" s="3" t="s">
        <v>94</v>
      </c>
      <c r="J1296" s="2">
        <v>1320</v>
      </c>
      <c r="K1296" s="3" t="s">
        <v>276</v>
      </c>
      <c r="L1296" s="2">
        <v>332</v>
      </c>
      <c r="M1296" s="3">
        <v>34.65995295913396</v>
      </c>
      <c r="N1296" s="3">
        <v>134034.73929091022</v>
      </c>
      <c r="O1296" s="3">
        <v>364.66585922015315</v>
      </c>
      <c r="P1296" s="3">
        <v>1</v>
      </c>
      <c r="Q1296" s="3">
        <f t="shared" si="98"/>
        <v>364.66585922015315</v>
      </c>
      <c r="R1296" s="4">
        <f t="shared" si="100"/>
        <v>364.66585922015315</v>
      </c>
      <c r="S1296" s="3">
        <v>62.014073008517862</v>
      </c>
      <c r="T1296" s="3">
        <v>1</v>
      </c>
      <c r="U1296" s="3">
        <f t="shared" si="99"/>
        <v>62.014073008517862</v>
      </c>
      <c r="V1296" s="3">
        <f t="shared" si="101"/>
        <v>62.014073008517862</v>
      </c>
    </row>
    <row r="1297" spans="1:22" x14ac:dyDescent="0.25">
      <c r="A1297" s="3" t="s">
        <v>158</v>
      </c>
      <c r="B1297" s="3" t="s">
        <v>351</v>
      </c>
      <c r="C1297" s="3" t="s">
        <v>352</v>
      </c>
      <c r="D1297" s="3" t="s">
        <v>353</v>
      </c>
      <c r="E1297" s="3">
        <v>0.36</v>
      </c>
      <c r="F1297" s="3">
        <v>0.57999999999999996</v>
      </c>
      <c r="G1297" s="3" t="s">
        <v>360</v>
      </c>
      <c r="H1297" s="2">
        <v>1320</v>
      </c>
      <c r="I1297" s="3" t="s">
        <v>94</v>
      </c>
      <c r="J1297" s="2">
        <v>1320</v>
      </c>
      <c r="K1297" s="3" t="s">
        <v>358</v>
      </c>
      <c r="L1297" s="2">
        <v>31</v>
      </c>
      <c r="M1297" s="3">
        <v>6.3080435413423386</v>
      </c>
      <c r="N1297" s="3">
        <v>25130.555864876089</v>
      </c>
      <c r="O1297" s="3">
        <v>71.396665156126744</v>
      </c>
      <c r="P1297" s="3">
        <v>1</v>
      </c>
      <c r="Q1297" s="3">
        <f t="shared" si="98"/>
        <v>71.396665156126744</v>
      </c>
      <c r="R1297" s="4">
        <f t="shared" si="100"/>
        <v>71.396665156126744</v>
      </c>
      <c r="S1297" s="3">
        <v>13.240515342927615</v>
      </c>
      <c r="T1297" s="3">
        <v>1</v>
      </c>
      <c r="U1297" s="3">
        <f t="shared" si="99"/>
        <v>13.240515342927615</v>
      </c>
      <c r="V1297" s="3">
        <f t="shared" si="101"/>
        <v>13.240515342927615</v>
      </c>
    </row>
    <row r="1298" spans="1:22" x14ac:dyDescent="0.25">
      <c r="A1298" s="3" t="s">
        <v>158</v>
      </c>
      <c r="B1298" s="3" t="s">
        <v>8</v>
      </c>
      <c r="C1298" s="3" t="s">
        <v>9</v>
      </c>
      <c r="D1298" s="3" t="s">
        <v>10</v>
      </c>
      <c r="E1298" s="3">
        <v>0.56000000000000005</v>
      </c>
      <c r="F1298" s="3">
        <v>0.48</v>
      </c>
      <c r="G1298" s="3" t="s">
        <v>11</v>
      </c>
      <c r="H1298" s="2">
        <v>1320</v>
      </c>
      <c r="I1298" s="3" t="s">
        <v>94</v>
      </c>
      <c r="J1298" s="2">
        <v>1320</v>
      </c>
      <c r="K1298" s="3" t="s">
        <v>13</v>
      </c>
      <c r="L1298" s="2">
        <v>199</v>
      </c>
      <c r="M1298" s="3">
        <v>83.135437278832669</v>
      </c>
      <c r="N1298" s="3">
        <v>328597.43767095217</v>
      </c>
      <c r="O1298" s="3">
        <v>765.69032233503515</v>
      </c>
      <c r="P1298" s="3">
        <v>1</v>
      </c>
      <c r="Q1298" s="3">
        <f t="shared" si="98"/>
        <v>765.69032233503515</v>
      </c>
      <c r="R1298" s="4">
        <f t="shared" si="100"/>
        <v>765.69032233503515</v>
      </c>
      <c r="S1298" s="3">
        <v>126.30418989318221</v>
      </c>
      <c r="T1298" s="3">
        <v>1</v>
      </c>
      <c r="U1298" s="3">
        <f t="shared" si="99"/>
        <v>126.30418989318221</v>
      </c>
      <c r="V1298" s="3">
        <f t="shared" si="101"/>
        <v>126.30418989318221</v>
      </c>
    </row>
    <row r="1299" spans="1:22" x14ac:dyDescent="0.25">
      <c r="A1299" s="3" t="s">
        <v>158</v>
      </c>
      <c r="B1299" s="3" t="s">
        <v>8</v>
      </c>
      <c r="C1299" s="3" t="s">
        <v>9</v>
      </c>
      <c r="D1299" s="3" t="s">
        <v>10</v>
      </c>
      <c r="E1299" s="3">
        <v>0.56000000000000005</v>
      </c>
      <c r="F1299" s="3">
        <v>0.48</v>
      </c>
      <c r="G1299" s="3" t="s">
        <v>183</v>
      </c>
      <c r="H1299" s="2">
        <v>1320</v>
      </c>
      <c r="I1299" s="3" t="s">
        <v>94</v>
      </c>
      <c r="J1299" s="2">
        <v>1320</v>
      </c>
      <c r="K1299" s="3" t="s">
        <v>169</v>
      </c>
      <c r="L1299" s="2">
        <v>3</v>
      </c>
      <c r="M1299" s="3">
        <v>2.2939180724358334E-2</v>
      </c>
      <c r="N1299" s="3">
        <v>85.35759282399448</v>
      </c>
      <c r="O1299" s="3">
        <v>0.21142541162230977</v>
      </c>
      <c r="P1299" s="3">
        <v>1</v>
      </c>
      <c r="Q1299" s="3">
        <f t="shared" si="98"/>
        <v>0.21142541162230977</v>
      </c>
      <c r="R1299" s="4">
        <f t="shared" si="100"/>
        <v>0.21142541162230977</v>
      </c>
      <c r="S1299" s="3">
        <v>3.4185900114322015E-2</v>
      </c>
      <c r="T1299" s="3">
        <v>1</v>
      </c>
      <c r="U1299" s="3">
        <f t="shared" si="99"/>
        <v>3.4185900114322015E-2</v>
      </c>
      <c r="V1299" s="3">
        <f t="shared" si="101"/>
        <v>3.4185900114322015E-2</v>
      </c>
    </row>
    <row r="1300" spans="1:22" x14ac:dyDescent="0.25">
      <c r="A1300" s="3" t="s">
        <v>158</v>
      </c>
      <c r="B1300" s="3" t="s">
        <v>8</v>
      </c>
      <c r="C1300" s="3" t="s">
        <v>9</v>
      </c>
      <c r="D1300" s="3" t="s">
        <v>197</v>
      </c>
      <c r="E1300" s="3">
        <v>0.56000000000000005</v>
      </c>
      <c r="F1300" s="3">
        <v>0.48</v>
      </c>
      <c r="G1300" s="3" t="s">
        <v>183</v>
      </c>
      <c r="H1300" s="2">
        <v>1320</v>
      </c>
      <c r="I1300" s="3" t="s">
        <v>94</v>
      </c>
      <c r="J1300" s="2">
        <v>1320</v>
      </c>
      <c r="K1300" s="3" t="s">
        <v>169</v>
      </c>
      <c r="L1300" s="2">
        <v>2483</v>
      </c>
      <c r="M1300" s="3">
        <v>166.30755645393305</v>
      </c>
      <c r="N1300" s="3">
        <v>680649.55381528789</v>
      </c>
      <c r="O1300" s="3">
        <v>1952.6790445029599</v>
      </c>
      <c r="P1300" s="3">
        <v>1</v>
      </c>
      <c r="Q1300" s="3">
        <f t="shared" si="98"/>
        <v>1952.6790445029599</v>
      </c>
      <c r="R1300" s="4">
        <f t="shared" si="100"/>
        <v>1952.6790445029599</v>
      </c>
      <c r="S1300" s="3">
        <v>369.90397292131695</v>
      </c>
      <c r="T1300" s="3">
        <v>1</v>
      </c>
      <c r="U1300" s="3">
        <f t="shared" si="99"/>
        <v>369.90397292131695</v>
      </c>
      <c r="V1300" s="3">
        <f t="shared" si="101"/>
        <v>369.90397292131695</v>
      </c>
    </row>
    <row r="1301" spans="1:22" x14ac:dyDescent="0.25">
      <c r="A1301" s="3" t="s">
        <v>158</v>
      </c>
      <c r="B1301" s="3" t="s">
        <v>8</v>
      </c>
      <c r="C1301" s="3" t="s">
        <v>9</v>
      </c>
      <c r="D1301" s="3" t="s">
        <v>197</v>
      </c>
      <c r="E1301" s="3">
        <v>0.56000000000000005</v>
      </c>
      <c r="F1301" s="3">
        <v>0.48</v>
      </c>
      <c r="G1301" s="3" t="s">
        <v>183</v>
      </c>
      <c r="H1301" s="2">
        <v>1320</v>
      </c>
      <c r="I1301" s="3" t="s">
        <v>94</v>
      </c>
      <c r="J1301" s="2">
        <v>1320</v>
      </c>
      <c r="K1301" s="3" t="s">
        <v>199</v>
      </c>
      <c r="L1301" s="2">
        <v>980</v>
      </c>
      <c r="M1301" s="3">
        <v>52.395423305621264</v>
      </c>
      <c r="N1301" s="3">
        <v>256472.88570124414</v>
      </c>
      <c r="O1301" s="3">
        <v>744.01278677680534</v>
      </c>
      <c r="P1301" s="3">
        <f>1-0.712</f>
        <v>0.28800000000000003</v>
      </c>
      <c r="Q1301" s="3">
        <f t="shared" si="98"/>
        <v>214.27568259171997</v>
      </c>
      <c r="R1301" s="4">
        <f t="shared" si="100"/>
        <v>214.27568259171997</v>
      </c>
      <c r="S1301" s="3">
        <v>141.69200925184344</v>
      </c>
      <c r="T1301" s="3">
        <f>1-0.531</f>
        <v>0.46899999999999997</v>
      </c>
      <c r="U1301" s="3">
        <f t="shared" si="99"/>
        <v>66.453552339114566</v>
      </c>
      <c r="V1301" s="3">
        <f t="shared" si="101"/>
        <v>66.453552339114566</v>
      </c>
    </row>
    <row r="1302" spans="1:22" x14ac:dyDescent="0.25">
      <c r="A1302" s="3" t="s">
        <v>158</v>
      </c>
      <c r="B1302" s="3" t="s">
        <v>310</v>
      </c>
      <c r="C1302" s="3" t="s">
        <v>9</v>
      </c>
      <c r="D1302" s="3" t="s">
        <v>312</v>
      </c>
      <c r="E1302" s="3">
        <v>0.56000000000000005</v>
      </c>
      <c r="F1302" s="3">
        <v>0.48</v>
      </c>
      <c r="G1302" s="3" t="s">
        <v>320</v>
      </c>
      <c r="H1302" s="2">
        <v>1320</v>
      </c>
      <c r="I1302" s="3" t="s">
        <v>94</v>
      </c>
      <c r="J1302" s="2">
        <v>1320</v>
      </c>
      <c r="K1302" s="3" t="s">
        <v>314</v>
      </c>
      <c r="L1302" s="2">
        <v>27</v>
      </c>
      <c r="M1302" s="3">
        <v>9.7770565525400824E-2</v>
      </c>
      <c r="N1302" s="3">
        <v>375.72095692468224</v>
      </c>
      <c r="O1302" s="3">
        <v>0.85301112828042946</v>
      </c>
      <c r="P1302" s="3">
        <v>1</v>
      </c>
      <c r="Q1302" s="3">
        <f t="shared" si="98"/>
        <v>0.85301112828042946</v>
      </c>
      <c r="R1302" s="4">
        <f t="shared" si="100"/>
        <v>0.85301112828042946</v>
      </c>
      <c r="S1302" s="3">
        <v>0.13226328272289367</v>
      </c>
      <c r="T1302" s="3">
        <v>1</v>
      </c>
      <c r="U1302" s="3">
        <f t="shared" si="99"/>
        <v>0.13226328272289367</v>
      </c>
      <c r="V1302" s="3">
        <f t="shared" si="101"/>
        <v>0.13226328272289367</v>
      </c>
    </row>
    <row r="1303" spans="1:22" x14ac:dyDescent="0.25">
      <c r="A1303" s="3" t="s">
        <v>158</v>
      </c>
      <c r="B1303" s="3" t="s">
        <v>310</v>
      </c>
      <c r="C1303" s="3" t="s">
        <v>9</v>
      </c>
      <c r="D1303" s="3" t="s">
        <v>197</v>
      </c>
      <c r="E1303" s="3">
        <v>0.56000000000000005</v>
      </c>
      <c r="F1303" s="3">
        <v>0.48</v>
      </c>
      <c r="G1303" s="3" t="s">
        <v>320</v>
      </c>
      <c r="H1303" s="2">
        <v>1320</v>
      </c>
      <c r="I1303" s="3" t="s">
        <v>94</v>
      </c>
      <c r="J1303" s="2">
        <v>1320</v>
      </c>
      <c r="K1303" s="3" t="s">
        <v>314</v>
      </c>
      <c r="L1303" s="2">
        <v>579</v>
      </c>
      <c r="M1303" s="3">
        <v>54.150389106592897</v>
      </c>
      <c r="N1303" s="3">
        <v>221467.92120556341</v>
      </c>
      <c r="O1303" s="3">
        <v>548.37246975613425</v>
      </c>
      <c r="P1303" s="3">
        <v>1</v>
      </c>
      <c r="Q1303" s="3">
        <f t="shared" si="98"/>
        <v>548.37246975613425</v>
      </c>
      <c r="R1303" s="4">
        <f t="shared" si="100"/>
        <v>548.37246975613425</v>
      </c>
      <c r="S1303" s="3">
        <v>98.928291806895658</v>
      </c>
      <c r="T1303" s="3">
        <v>1</v>
      </c>
      <c r="U1303" s="3">
        <f t="shared" si="99"/>
        <v>98.928291806895658</v>
      </c>
      <c r="V1303" s="3">
        <f t="shared" si="101"/>
        <v>98.928291806895658</v>
      </c>
    </row>
    <row r="1304" spans="1:22" x14ac:dyDescent="0.25">
      <c r="A1304" s="3" t="s">
        <v>158</v>
      </c>
      <c r="B1304" s="3" t="s">
        <v>89</v>
      </c>
      <c r="C1304" s="3" t="s">
        <v>9</v>
      </c>
      <c r="D1304" s="3" t="s">
        <v>262</v>
      </c>
      <c r="E1304" s="3">
        <v>0.56000000000000005</v>
      </c>
      <c r="F1304" s="3">
        <v>0.48</v>
      </c>
      <c r="G1304" s="3" t="s">
        <v>277</v>
      </c>
      <c r="H1304" s="2">
        <v>1320</v>
      </c>
      <c r="I1304" s="3" t="s">
        <v>94</v>
      </c>
      <c r="J1304" s="2">
        <v>1320</v>
      </c>
      <c r="K1304" s="3" t="s">
        <v>274</v>
      </c>
      <c r="L1304" s="2">
        <v>34</v>
      </c>
      <c r="M1304" s="3">
        <v>10.659542178905284</v>
      </c>
      <c r="N1304" s="3">
        <v>43038.969651768952</v>
      </c>
      <c r="O1304" s="3">
        <v>122.18919139422596</v>
      </c>
      <c r="P1304" s="3">
        <v>1</v>
      </c>
      <c r="Q1304" s="3">
        <f t="shared" si="98"/>
        <v>122.18919139422596</v>
      </c>
      <c r="R1304" s="4">
        <f t="shared" si="100"/>
        <v>122.18919139422596</v>
      </c>
      <c r="S1304" s="3">
        <v>22.997612196697826</v>
      </c>
      <c r="T1304" s="3">
        <v>1</v>
      </c>
      <c r="U1304" s="3">
        <f t="shared" si="99"/>
        <v>22.997612196697826</v>
      </c>
      <c r="V1304" s="3">
        <f t="shared" si="101"/>
        <v>22.997612196697826</v>
      </c>
    </row>
    <row r="1305" spans="1:22" x14ac:dyDescent="0.25">
      <c r="A1305" s="3" t="s">
        <v>158</v>
      </c>
      <c r="B1305" s="3" t="s">
        <v>8</v>
      </c>
      <c r="C1305" s="3" t="s">
        <v>9</v>
      </c>
      <c r="D1305" s="3" t="s">
        <v>10</v>
      </c>
      <c r="E1305" s="3">
        <v>0.56000000000000005</v>
      </c>
      <c r="F1305" s="3">
        <v>0.48</v>
      </c>
      <c r="G1305" s="3" t="s">
        <v>184</v>
      </c>
      <c r="H1305" s="2">
        <v>1320</v>
      </c>
      <c r="I1305" s="3" t="s">
        <v>94</v>
      </c>
      <c r="J1305" s="2">
        <v>1320</v>
      </c>
      <c r="K1305" s="3" t="s">
        <v>170</v>
      </c>
      <c r="L1305" s="2">
        <v>374</v>
      </c>
      <c r="M1305" s="3">
        <v>59.597305300323292</v>
      </c>
      <c r="N1305" s="3">
        <v>239712.20491379531</v>
      </c>
      <c r="O1305" s="3">
        <v>686.94403962670879</v>
      </c>
      <c r="P1305" s="3">
        <v>1</v>
      </c>
      <c r="Q1305" s="3">
        <f t="shared" si="98"/>
        <v>686.94403962670879</v>
      </c>
      <c r="R1305" s="4">
        <f t="shared" si="100"/>
        <v>686.94403962670879</v>
      </c>
      <c r="S1305" s="3">
        <v>132.04905407426401</v>
      </c>
      <c r="T1305" s="3">
        <v>1</v>
      </c>
      <c r="U1305" s="3">
        <f t="shared" si="99"/>
        <v>132.04905407426401</v>
      </c>
      <c r="V1305" s="3">
        <f t="shared" si="101"/>
        <v>132.04905407426401</v>
      </c>
    </row>
    <row r="1306" spans="1:22" x14ac:dyDescent="0.25">
      <c r="A1306" s="3" t="s">
        <v>158</v>
      </c>
      <c r="B1306" s="3" t="s">
        <v>8</v>
      </c>
      <c r="C1306" s="3" t="s">
        <v>9</v>
      </c>
      <c r="D1306" s="3" t="s">
        <v>197</v>
      </c>
      <c r="E1306" s="3">
        <v>0.56000000000000005</v>
      </c>
      <c r="F1306" s="3">
        <v>0.48</v>
      </c>
      <c r="G1306" s="3" t="s">
        <v>184</v>
      </c>
      <c r="H1306" s="2">
        <v>1320</v>
      </c>
      <c r="I1306" s="3" t="s">
        <v>94</v>
      </c>
      <c r="J1306" s="2">
        <v>1320</v>
      </c>
      <c r="K1306" s="3" t="s">
        <v>170</v>
      </c>
      <c r="L1306" s="2">
        <v>552</v>
      </c>
      <c r="M1306" s="3">
        <v>32.706529852437782</v>
      </c>
      <c r="N1306" s="3">
        <v>131673.94557803302</v>
      </c>
      <c r="O1306" s="3">
        <v>381.7732008708719</v>
      </c>
      <c r="P1306" s="3">
        <v>1</v>
      </c>
      <c r="Q1306" s="3">
        <f t="shared" si="98"/>
        <v>381.7732008708719</v>
      </c>
      <c r="R1306" s="4">
        <f t="shared" si="100"/>
        <v>381.7732008708719</v>
      </c>
      <c r="S1306" s="3">
        <v>73.580385158249982</v>
      </c>
      <c r="T1306" s="3">
        <v>1</v>
      </c>
      <c r="U1306" s="3">
        <f t="shared" si="99"/>
        <v>73.580385158249982</v>
      </c>
      <c r="V1306" s="3">
        <f t="shared" si="101"/>
        <v>73.580385158249982</v>
      </c>
    </row>
    <row r="1307" spans="1:22" x14ac:dyDescent="0.25">
      <c r="A1307" s="3" t="s">
        <v>158</v>
      </c>
      <c r="B1307" s="3" t="s">
        <v>89</v>
      </c>
      <c r="C1307" s="3" t="s">
        <v>9</v>
      </c>
      <c r="D1307" s="3" t="s">
        <v>262</v>
      </c>
      <c r="E1307" s="3">
        <v>0.56000000000000005</v>
      </c>
      <c r="F1307" s="3">
        <v>0.48</v>
      </c>
      <c r="G1307" s="3" t="s">
        <v>283</v>
      </c>
      <c r="H1307" s="2">
        <v>1320</v>
      </c>
      <c r="I1307" s="3" t="s">
        <v>94</v>
      </c>
      <c r="J1307" s="2">
        <v>1320</v>
      </c>
      <c r="K1307" s="3" t="s">
        <v>287</v>
      </c>
      <c r="L1307" s="2">
        <v>1</v>
      </c>
      <c r="M1307" s="3">
        <v>1.2477380218743148E-4</v>
      </c>
      <c r="N1307" s="3">
        <v>0.51807780042913032</v>
      </c>
      <c r="O1307" s="3">
        <v>1.2583995399291423E-3</v>
      </c>
      <c r="P1307" s="3">
        <v>1</v>
      </c>
      <c r="Q1307" s="3">
        <f t="shared" si="98"/>
        <v>1.2583995399291423E-3</v>
      </c>
      <c r="R1307" s="4">
        <f t="shared" si="100"/>
        <v>1.2583995399291423E-3</v>
      </c>
      <c r="S1307" s="3">
        <v>2.0300548519474161E-4</v>
      </c>
      <c r="T1307" s="3">
        <v>1</v>
      </c>
      <c r="U1307" s="3">
        <f t="shared" si="99"/>
        <v>2.0300548519474161E-4</v>
      </c>
      <c r="V1307" s="3">
        <f t="shared" si="101"/>
        <v>2.0300548519474161E-4</v>
      </c>
    </row>
    <row r="1308" spans="1:22" x14ac:dyDescent="0.25">
      <c r="A1308" s="3" t="s">
        <v>158</v>
      </c>
      <c r="B1308" s="3" t="s">
        <v>351</v>
      </c>
      <c r="C1308" s="3" t="s">
        <v>352</v>
      </c>
      <c r="D1308" s="3" t="s">
        <v>353</v>
      </c>
      <c r="E1308" s="3">
        <v>0.36</v>
      </c>
      <c r="F1308" s="3">
        <v>0.57999999999999996</v>
      </c>
      <c r="G1308" s="3" t="s">
        <v>283</v>
      </c>
      <c r="H1308" s="2">
        <v>1320</v>
      </c>
      <c r="I1308" s="3" t="s">
        <v>94</v>
      </c>
      <c r="J1308" s="2">
        <v>1320</v>
      </c>
      <c r="K1308" s="3" t="s">
        <v>287</v>
      </c>
      <c r="L1308" s="2">
        <v>176</v>
      </c>
      <c r="M1308" s="3">
        <v>8.0465138391954252</v>
      </c>
      <c r="N1308" s="3">
        <v>32175.450623780376</v>
      </c>
      <c r="O1308" s="3">
        <v>81.746633900993501</v>
      </c>
      <c r="P1308" s="3">
        <v>1</v>
      </c>
      <c r="Q1308" s="3">
        <f t="shared" si="98"/>
        <v>81.746633900993501</v>
      </c>
      <c r="R1308" s="4">
        <f t="shared" si="100"/>
        <v>81.746633900993501</v>
      </c>
      <c r="S1308" s="3">
        <v>14.038583216055262</v>
      </c>
      <c r="T1308" s="3">
        <v>1</v>
      </c>
      <c r="U1308" s="3">
        <f t="shared" si="99"/>
        <v>14.038583216055262</v>
      </c>
      <c r="V1308" s="3">
        <f t="shared" si="101"/>
        <v>14.038583216055262</v>
      </c>
    </row>
    <row r="1309" spans="1:22" x14ac:dyDescent="0.25">
      <c r="A1309" s="3" t="s">
        <v>158</v>
      </c>
      <c r="B1309" s="3" t="s">
        <v>89</v>
      </c>
      <c r="C1309" s="3" t="s">
        <v>9</v>
      </c>
      <c r="D1309" s="3" t="s">
        <v>262</v>
      </c>
      <c r="E1309" s="3">
        <v>0.56000000000000005</v>
      </c>
      <c r="F1309" s="3">
        <v>0.48</v>
      </c>
      <c r="G1309" s="3" t="s">
        <v>283</v>
      </c>
      <c r="H1309" s="2">
        <v>1320</v>
      </c>
      <c r="I1309" s="3" t="s">
        <v>94</v>
      </c>
      <c r="J1309" s="2">
        <v>1320</v>
      </c>
      <c r="K1309" s="3" t="s">
        <v>263</v>
      </c>
      <c r="L1309" s="2">
        <v>46</v>
      </c>
      <c r="M1309" s="3">
        <v>0.97231628162026573</v>
      </c>
      <c r="N1309" s="3">
        <v>3973.0047726677699</v>
      </c>
      <c r="O1309" s="3">
        <v>10.58823249659183</v>
      </c>
      <c r="P1309" s="3">
        <v>1</v>
      </c>
      <c r="Q1309" s="3">
        <f t="shared" si="98"/>
        <v>10.58823249659183</v>
      </c>
      <c r="R1309" s="4">
        <f t="shared" si="100"/>
        <v>10.58823249659183</v>
      </c>
      <c r="S1309" s="3">
        <v>1.8205600152028751</v>
      </c>
      <c r="T1309" s="3">
        <v>1</v>
      </c>
      <c r="U1309" s="3">
        <f t="shared" si="99"/>
        <v>1.8205600152028751</v>
      </c>
      <c r="V1309" s="3">
        <f t="shared" si="101"/>
        <v>1.8205600152028751</v>
      </c>
    </row>
    <row r="1310" spans="1:22" x14ac:dyDescent="0.25">
      <c r="A1310" s="3" t="s">
        <v>158</v>
      </c>
      <c r="B1310" s="3" t="s">
        <v>351</v>
      </c>
      <c r="C1310" s="3" t="s">
        <v>352</v>
      </c>
      <c r="D1310" s="3" t="s">
        <v>353</v>
      </c>
      <c r="E1310" s="3">
        <v>0.36</v>
      </c>
      <c r="F1310" s="3">
        <v>0.57999999999999996</v>
      </c>
      <c r="G1310" s="3" t="s">
        <v>283</v>
      </c>
      <c r="H1310" s="2">
        <v>1320</v>
      </c>
      <c r="I1310" s="3" t="s">
        <v>94</v>
      </c>
      <c r="J1310" s="2">
        <v>1320</v>
      </c>
      <c r="K1310" s="3" t="s">
        <v>365</v>
      </c>
      <c r="L1310" s="2">
        <v>6</v>
      </c>
      <c r="M1310" s="3">
        <v>7.2845062546462253E-2</v>
      </c>
      <c r="N1310" s="3">
        <v>282.63076509362452</v>
      </c>
      <c r="O1310" s="3">
        <v>0.67939855552424855</v>
      </c>
      <c r="P1310" s="3">
        <v>1</v>
      </c>
      <c r="Q1310" s="3">
        <f t="shared" si="98"/>
        <v>0.67939855552424855</v>
      </c>
      <c r="R1310" s="4">
        <f t="shared" si="100"/>
        <v>0.67939855552424855</v>
      </c>
      <c r="S1310" s="3">
        <v>0.10371532895794555</v>
      </c>
      <c r="T1310" s="3">
        <v>1</v>
      </c>
      <c r="U1310" s="3">
        <f t="shared" si="99"/>
        <v>0.10371532895794555</v>
      </c>
      <c r="V1310" s="3">
        <f t="shared" si="101"/>
        <v>0.10371532895794555</v>
      </c>
    </row>
    <row r="1311" spans="1:22" x14ac:dyDescent="0.25">
      <c r="A1311" s="3" t="s">
        <v>158</v>
      </c>
      <c r="B1311" s="3" t="s">
        <v>351</v>
      </c>
      <c r="C1311" s="3" t="s">
        <v>352</v>
      </c>
      <c r="D1311" s="3" t="s">
        <v>353</v>
      </c>
      <c r="E1311" s="3">
        <v>0.36</v>
      </c>
      <c r="F1311" s="3">
        <v>0.57999999999999996</v>
      </c>
      <c r="G1311" s="3" t="s">
        <v>283</v>
      </c>
      <c r="H1311" s="2">
        <v>1320</v>
      </c>
      <c r="I1311" s="3" t="s">
        <v>94</v>
      </c>
      <c r="J1311" s="2">
        <v>1320</v>
      </c>
      <c r="K1311" s="3" t="s">
        <v>355</v>
      </c>
      <c r="L1311" s="2">
        <v>2</v>
      </c>
      <c r="M1311" s="3">
        <v>0.295181843497342</v>
      </c>
      <c r="N1311" s="3">
        <v>962.83617580456882</v>
      </c>
      <c r="O1311" s="3">
        <v>2.7148013975196319</v>
      </c>
      <c r="P1311" s="3">
        <v>1</v>
      </c>
      <c r="Q1311" s="3">
        <f t="shared" si="98"/>
        <v>2.7148013975196319</v>
      </c>
      <c r="R1311" s="4">
        <f t="shared" si="100"/>
        <v>2.7148013975196319</v>
      </c>
      <c r="S1311" s="3">
        <v>0.46201717700773987</v>
      </c>
      <c r="T1311" s="3">
        <v>1</v>
      </c>
      <c r="U1311" s="3">
        <f t="shared" si="99"/>
        <v>0.46201717700773987</v>
      </c>
      <c r="V1311" s="3">
        <f t="shared" si="101"/>
        <v>0.46201717700773987</v>
      </c>
    </row>
    <row r="1312" spans="1:22" x14ac:dyDescent="0.25">
      <c r="A1312" s="3" t="s">
        <v>158</v>
      </c>
      <c r="B1312" s="3" t="s">
        <v>8</v>
      </c>
      <c r="C1312" s="3" t="s">
        <v>9</v>
      </c>
      <c r="D1312" s="3" t="s">
        <v>10</v>
      </c>
      <c r="E1312" s="3">
        <v>0.56000000000000005</v>
      </c>
      <c r="F1312" s="3">
        <v>0.48</v>
      </c>
      <c r="G1312" s="3" t="s">
        <v>59</v>
      </c>
      <c r="H1312" s="2">
        <v>1320</v>
      </c>
      <c r="I1312" s="3" t="s">
        <v>94</v>
      </c>
      <c r="J1312" s="2">
        <v>1320</v>
      </c>
      <c r="K1312" s="3" t="s">
        <v>62</v>
      </c>
      <c r="L1312" s="2">
        <v>51</v>
      </c>
      <c r="M1312" s="3">
        <v>5.1878470337487457</v>
      </c>
      <c r="N1312" s="3">
        <v>20654.785459107661</v>
      </c>
      <c r="O1312" s="3">
        <v>55.393183986602196</v>
      </c>
      <c r="P1312" s="3">
        <v>1</v>
      </c>
      <c r="Q1312" s="3">
        <f t="shared" si="98"/>
        <v>55.393183986602196</v>
      </c>
      <c r="R1312" s="4">
        <f t="shared" si="100"/>
        <v>55.393183986602196</v>
      </c>
      <c r="S1312" s="3">
        <v>9.7687161959444424</v>
      </c>
      <c r="T1312" s="3">
        <v>1</v>
      </c>
      <c r="U1312" s="3">
        <f t="shared" si="99"/>
        <v>9.7687161959444424</v>
      </c>
      <c r="V1312" s="3">
        <f t="shared" si="101"/>
        <v>9.7687161959444424</v>
      </c>
    </row>
    <row r="1313" spans="1:22" x14ac:dyDescent="0.25">
      <c r="A1313" s="3" t="s">
        <v>158</v>
      </c>
      <c r="B1313" s="3" t="s">
        <v>8</v>
      </c>
      <c r="C1313" s="3" t="s">
        <v>9</v>
      </c>
      <c r="D1313" s="3" t="s">
        <v>197</v>
      </c>
      <c r="E1313" s="3">
        <v>0.56000000000000005</v>
      </c>
      <c r="F1313" s="3">
        <v>0.48</v>
      </c>
      <c r="G1313" s="3" t="s">
        <v>59</v>
      </c>
      <c r="H1313" s="2">
        <v>1320</v>
      </c>
      <c r="I1313" s="3" t="s">
        <v>94</v>
      </c>
      <c r="J1313" s="2">
        <v>1320</v>
      </c>
      <c r="K1313" s="3" t="s">
        <v>62</v>
      </c>
      <c r="L1313" s="2">
        <v>7</v>
      </c>
      <c r="M1313" s="3">
        <v>2.1941238816362459E-2</v>
      </c>
      <c r="N1313" s="3">
        <v>80.158367553989038</v>
      </c>
      <c r="O1313" s="3">
        <v>0.23060720377898894</v>
      </c>
      <c r="P1313" s="3">
        <v>1</v>
      </c>
      <c r="Q1313" s="3">
        <f t="shared" si="98"/>
        <v>0.23060720377898894</v>
      </c>
      <c r="R1313" s="4">
        <f t="shared" si="100"/>
        <v>0.23060720377898894</v>
      </c>
      <c r="S1313" s="3">
        <v>4.4264545261711565E-2</v>
      </c>
      <c r="T1313" s="3">
        <v>1</v>
      </c>
      <c r="U1313" s="3">
        <f t="shared" si="99"/>
        <v>4.4264545261711565E-2</v>
      </c>
      <c r="V1313" s="3">
        <f t="shared" si="101"/>
        <v>4.4264545261711565E-2</v>
      </c>
    </row>
    <row r="1314" spans="1:22" x14ac:dyDescent="0.25">
      <c r="A1314" s="3" t="s">
        <v>158</v>
      </c>
      <c r="B1314" s="3" t="s">
        <v>310</v>
      </c>
      <c r="C1314" s="3" t="s">
        <v>9</v>
      </c>
      <c r="D1314" s="3" t="s">
        <v>197</v>
      </c>
      <c r="E1314" s="3">
        <v>0.56000000000000005</v>
      </c>
      <c r="F1314" s="3">
        <v>0.48</v>
      </c>
      <c r="G1314" s="3" t="s">
        <v>59</v>
      </c>
      <c r="H1314" s="2">
        <v>1320</v>
      </c>
      <c r="I1314" s="3" t="s">
        <v>94</v>
      </c>
      <c r="J1314" s="2">
        <v>1320</v>
      </c>
      <c r="K1314" s="3" t="s">
        <v>62</v>
      </c>
      <c r="L1314" s="2">
        <v>32</v>
      </c>
      <c r="M1314" s="3">
        <v>0.16048052866537507</v>
      </c>
      <c r="N1314" s="3">
        <v>472.18423459444602</v>
      </c>
      <c r="O1314" s="3">
        <v>1.1953655769311877</v>
      </c>
      <c r="P1314" s="3">
        <v>1</v>
      </c>
      <c r="Q1314" s="3">
        <f t="shared" si="98"/>
        <v>1.1953655769311877</v>
      </c>
      <c r="R1314" s="4">
        <f t="shared" si="100"/>
        <v>1.1953655769311877</v>
      </c>
      <c r="S1314" s="3">
        <v>0.19264616813637681</v>
      </c>
      <c r="T1314" s="3">
        <v>1</v>
      </c>
      <c r="U1314" s="3">
        <f t="shared" si="99"/>
        <v>0.19264616813637681</v>
      </c>
      <c r="V1314" s="3">
        <f t="shared" si="101"/>
        <v>0.19264616813637681</v>
      </c>
    </row>
    <row r="1315" spans="1:22" x14ac:dyDescent="0.25">
      <c r="A1315" s="3" t="s">
        <v>158</v>
      </c>
      <c r="B1315" s="3" t="s">
        <v>8</v>
      </c>
      <c r="C1315" s="3" t="s">
        <v>9</v>
      </c>
      <c r="D1315" s="3" t="s">
        <v>197</v>
      </c>
      <c r="E1315" s="3">
        <v>0.56000000000000005</v>
      </c>
      <c r="F1315" s="3">
        <v>0.48</v>
      </c>
      <c r="G1315" s="3" t="s">
        <v>59</v>
      </c>
      <c r="H1315" s="2">
        <v>1320</v>
      </c>
      <c r="I1315" s="3" t="s">
        <v>94</v>
      </c>
      <c r="J1315" s="2">
        <v>1320</v>
      </c>
      <c r="K1315" s="3" t="s">
        <v>187</v>
      </c>
      <c r="L1315" s="2">
        <v>3</v>
      </c>
      <c r="M1315" s="3">
        <v>2.3516465314581968E-2</v>
      </c>
      <c r="N1315" s="3">
        <v>95.458943751653052</v>
      </c>
      <c r="O1315" s="3">
        <v>0.25599900255138747</v>
      </c>
      <c r="P1315" s="3">
        <f>1-0.712</f>
        <v>0.28800000000000003</v>
      </c>
      <c r="Q1315" s="3">
        <f t="shared" si="98"/>
        <v>7.3727712734799597E-2</v>
      </c>
      <c r="R1315" s="4">
        <f t="shared" si="100"/>
        <v>7.3727712734799597E-2</v>
      </c>
      <c r="S1315" s="3">
        <v>4.5306232196149147E-2</v>
      </c>
      <c r="T1315" s="3">
        <f>1-0.531</f>
        <v>0.46899999999999997</v>
      </c>
      <c r="U1315" s="3">
        <f t="shared" si="99"/>
        <v>2.1248622899993949E-2</v>
      </c>
      <c r="V1315" s="3">
        <f t="shared" si="101"/>
        <v>2.1248622899993949E-2</v>
      </c>
    </row>
    <row r="1316" spans="1:22" x14ac:dyDescent="0.25">
      <c r="A1316" s="3" t="s">
        <v>158</v>
      </c>
      <c r="B1316" s="3" t="s">
        <v>8</v>
      </c>
      <c r="C1316" s="3" t="s">
        <v>9</v>
      </c>
      <c r="D1316" s="3" t="s">
        <v>197</v>
      </c>
      <c r="E1316" s="3">
        <v>0.56000000000000005</v>
      </c>
      <c r="F1316" s="3">
        <v>0.48</v>
      </c>
      <c r="G1316" s="3" t="s">
        <v>59</v>
      </c>
      <c r="H1316" s="2">
        <v>1320</v>
      </c>
      <c r="I1316" s="3" t="s">
        <v>94</v>
      </c>
      <c r="J1316" s="2">
        <v>1320</v>
      </c>
      <c r="K1316" s="3" t="s">
        <v>200</v>
      </c>
      <c r="L1316" s="2">
        <v>11</v>
      </c>
      <c r="M1316" s="3">
        <v>1.5240125682251209E-2</v>
      </c>
      <c r="N1316" s="3">
        <v>56.943083655083761</v>
      </c>
      <c r="O1316" s="3">
        <v>0.1481500145958943</v>
      </c>
      <c r="P1316" s="3">
        <v>1</v>
      </c>
      <c r="Q1316" s="3">
        <f t="shared" si="98"/>
        <v>0.1481500145958943</v>
      </c>
      <c r="R1316" s="4">
        <f t="shared" si="100"/>
        <v>0.1481500145958943</v>
      </c>
      <c r="S1316" s="3">
        <v>2.4049407459029792E-2</v>
      </c>
      <c r="T1316" s="3">
        <v>1</v>
      </c>
      <c r="U1316" s="3">
        <f t="shared" si="99"/>
        <v>2.4049407459029792E-2</v>
      </c>
      <c r="V1316" s="3">
        <f t="shared" si="101"/>
        <v>2.4049407459029792E-2</v>
      </c>
    </row>
    <row r="1317" spans="1:22" x14ac:dyDescent="0.25">
      <c r="A1317" s="3" t="s">
        <v>158</v>
      </c>
      <c r="B1317" s="3" t="s">
        <v>8</v>
      </c>
      <c r="C1317" s="3" t="s">
        <v>9</v>
      </c>
      <c r="D1317" s="3" t="s">
        <v>197</v>
      </c>
      <c r="E1317" s="3">
        <v>0.56000000000000005</v>
      </c>
      <c r="F1317" s="3">
        <v>0.48</v>
      </c>
      <c r="G1317" s="3" t="s">
        <v>59</v>
      </c>
      <c r="H1317" s="2">
        <v>1320</v>
      </c>
      <c r="I1317" s="3" t="s">
        <v>94</v>
      </c>
      <c r="J1317" s="2">
        <v>1320</v>
      </c>
      <c r="K1317" s="3" t="s">
        <v>243</v>
      </c>
      <c r="L1317" s="2">
        <v>15</v>
      </c>
      <c r="M1317" s="3">
        <v>1.9428465046180916E-2</v>
      </c>
      <c r="N1317" s="3">
        <v>94.481584041664817</v>
      </c>
      <c r="O1317" s="3">
        <v>0.24463649656441419</v>
      </c>
      <c r="P1317" s="3">
        <f>1-0.712</f>
        <v>0.28800000000000003</v>
      </c>
      <c r="Q1317" s="3">
        <f t="shared" si="98"/>
        <v>7.0455311010551289E-2</v>
      </c>
      <c r="R1317" s="4">
        <f t="shared" si="100"/>
        <v>7.0455311010551289E-2</v>
      </c>
      <c r="S1317" s="3">
        <v>4.042530740628647E-2</v>
      </c>
      <c r="T1317" s="3">
        <f>1-0.531</f>
        <v>0.46899999999999997</v>
      </c>
      <c r="U1317" s="3">
        <f t="shared" si="99"/>
        <v>1.8959469173548352E-2</v>
      </c>
      <c r="V1317" s="3">
        <f t="shared" si="101"/>
        <v>1.8959469173548352E-2</v>
      </c>
    </row>
    <row r="1318" spans="1:22" x14ac:dyDescent="0.25">
      <c r="A1318" s="3" t="s">
        <v>158</v>
      </c>
      <c r="B1318" s="3" t="s">
        <v>8</v>
      </c>
      <c r="C1318" s="3" t="s">
        <v>9</v>
      </c>
      <c r="D1318" s="3" t="s">
        <v>10</v>
      </c>
      <c r="E1318" s="3">
        <v>0.56000000000000005</v>
      </c>
      <c r="F1318" s="3">
        <v>0.48</v>
      </c>
      <c r="G1318" s="3" t="s">
        <v>59</v>
      </c>
      <c r="H1318" s="2">
        <v>1320</v>
      </c>
      <c r="I1318" s="3" t="s">
        <v>94</v>
      </c>
      <c r="J1318" s="2">
        <v>1320</v>
      </c>
      <c r="K1318" s="3" t="s">
        <v>148</v>
      </c>
      <c r="L1318" s="2">
        <v>23</v>
      </c>
      <c r="M1318" s="3">
        <v>3.4843501085581861</v>
      </c>
      <c r="N1318" s="3">
        <v>13736.447811588456</v>
      </c>
      <c r="O1318" s="3">
        <v>38.110305621890447</v>
      </c>
      <c r="P1318" s="3">
        <v>1</v>
      </c>
      <c r="Q1318" s="3">
        <f t="shared" si="98"/>
        <v>38.110305621890447</v>
      </c>
      <c r="R1318" s="4">
        <f t="shared" si="100"/>
        <v>38.110305621890447</v>
      </c>
      <c r="S1318" s="3">
        <v>6.964841850196942</v>
      </c>
      <c r="T1318" s="3">
        <v>1</v>
      </c>
      <c r="U1318" s="3">
        <f t="shared" si="99"/>
        <v>6.964841850196942</v>
      </c>
      <c r="V1318" s="3">
        <f t="shared" si="101"/>
        <v>6.964841850196942</v>
      </c>
    </row>
    <row r="1319" spans="1:22" x14ac:dyDescent="0.25">
      <c r="A1319" s="3" t="s">
        <v>158</v>
      </c>
      <c r="B1319" s="3" t="s">
        <v>8</v>
      </c>
      <c r="C1319" s="3" t="s">
        <v>9</v>
      </c>
      <c r="D1319" s="3" t="s">
        <v>197</v>
      </c>
      <c r="E1319" s="3">
        <v>0.56000000000000005</v>
      </c>
      <c r="F1319" s="3">
        <v>0.48</v>
      </c>
      <c r="G1319" s="3" t="s">
        <v>59</v>
      </c>
      <c r="H1319" s="2">
        <v>1320</v>
      </c>
      <c r="I1319" s="3" t="s">
        <v>94</v>
      </c>
      <c r="J1319" s="2">
        <v>1320</v>
      </c>
      <c r="K1319" s="3" t="s">
        <v>160</v>
      </c>
      <c r="L1319" s="2">
        <v>13</v>
      </c>
      <c r="M1319" s="3">
        <v>5.8630259305972217E-2</v>
      </c>
      <c r="N1319" s="3">
        <v>205.98953270360894</v>
      </c>
      <c r="O1319" s="3">
        <v>0.52270976535468294</v>
      </c>
      <c r="P1319" s="3">
        <v>1</v>
      </c>
      <c r="Q1319" s="3">
        <f t="shared" si="98"/>
        <v>0.52270976535468294</v>
      </c>
      <c r="R1319" s="4">
        <f t="shared" si="100"/>
        <v>0.52270976535468294</v>
      </c>
      <c r="S1319" s="3">
        <v>8.4474447299658598E-2</v>
      </c>
      <c r="T1319" s="3">
        <v>1</v>
      </c>
      <c r="U1319" s="3">
        <f t="shared" si="99"/>
        <v>8.4474447299658598E-2</v>
      </c>
      <c r="V1319" s="3">
        <f t="shared" si="101"/>
        <v>8.4474447299658598E-2</v>
      </c>
    </row>
    <row r="1320" spans="1:22" x14ac:dyDescent="0.25">
      <c r="A1320" s="3" t="s">
        <v>158</v>
      </c>
      <c r="B1320" s="3" t="s">
        <v>8</v>
      </c>
      <c r="C1320" s="3" t="s">
        <v>9</v>
      </c>
      <c r="D1320" s="3" t="s">
        <v>197</v>
      </c>
      <c r="E1320" s="3">
        <v>0.56000000000000005</v>
      </c>
      <c r="F1320" s="3">
        <v>0.48</v>
      </c>
      <c r="G1320" s="3" t="s">
        <v>59</v>
      </c>
      <c r="H1320" s="2">
        <v>1320</v>
      </c>
      <c r="I1320" s="3" t="s">
        <v>94</v>
      </c>
      <c r="J1320" s="2">
        <v>1320</v>
      </c>
      <c r="K1320" s="3" t="s">
        <v>223</v>
      </c>
      <c r="L1320" s="2">
        <v>1</v>
      </c>
      <c r="M1320" s="3">
        <v>8.495261543465597E-4</v>
      </c>
      <c r="N1320" s="3">
        <v>3.2503991371715233</v>
      </c>
      <c r="O1320" s="3">
        <v>8.1356262643641677E-3</v>
      </c>
      <c r="P1320" s="3">
        <f>1-0.712</f>
        <v>0.28800000000000003</v>
      </c>
      <c r="Q1320" s="3">
        <f t="shared" si="98"/>
        <v>2.3430603641368805E-3</v>
      </c>
      <c r="R1320" s="4">
        <f t="shared" si="100"/>
        <v>2.3430603641368805E-3</v>
      </c>
      <c r="S1320" s="3">
        <v>1.3323947188808353E-3</v>
      </c>
      <c r="T1320" s="3">
        <f>1-0.531</f>
        <v>0.46899999999999997</v>
      </c>
      <c r="U1320" s="3">
        <f t="shared" si="99"/>
        <v>6.2489312315511171E-4</v>
      </c>
      <c r="V1320" s="3">
        <f t="shared" si="101"/>
        <v>6.2489312315511171E-4</v>
      </c>
    </row>
    <row r="1321" spans="1:22" x14ac:dyDescent="0.25">
      <c r="A1321" s="3" t="s">
        <v>158</v>
      </c>
      <c r="B1321" s="3" t="s">
        <v>351</v>
      </c>
      <c r="C1321" s="3" t="s">
        <v>352</v>
      </c>
      <c r="D1321" s="3" t="s">
        <v>353</v>
      </c>
      <c r="E1321" s="3">
        <v>0.36</v>
      </c>
      <c r="F1321" s="3">
        <v>0.57999999999999996</v>
      </c>
      <c r="G1321" s="3" t="s">
        <v>290</v>
      </c>
      <c r="H1321" s="2">
        <v>1320</v>
      </c>
      <c r="I1321" s="3" t="s">
        <v>94</v>
      </c>
      <c r="J1321" s="2">
        <v>1320</v>
      </c>
      <c r="K1321" s="3" t="s">
        <v>354</v>
      </c>
      <c r="L1321" s="2">
        <v>164</v>
      </c>
      <c r="M1321" s="3">
        <v>32.825359872840771</v>
      </c>
      <c r="N1321" s="3">
        <v>120053.81896150082</v>
      </c>
      <c r="O1321" s="3">
        <v>363.42052923720507</v>
      </c>
      <c r="P1321" s="3">
        <v>1</v>
      </c>
      <c r="Q1321" s="3">
        <f t="shared" si="98"/>
        <v>363.42052923720507</v>
      </c>
      <c r="R1321" s="4">
        <f t="shared" si="100"/>
        <v>363.42052923720507</v>
      </c>
      <c r="S1321" s="3">
        <v>71.174589709323186</v>
      </c>
      <c r="T1321" s="3">
        <v>1</v>
      </c>
      <c r="U1321" s="3">
        <f t="shared" si="99"/>
        <v>71.174589709323186</v>
      </c>
      <c r="V1321" s="3">
        <f t="shared" si="101"/>
        <v>71.174589709323186</v>
      </c>
    </row>
    <row r="1322" spans="1:22" x14ac:dyDescent="0.25">
      <c r="A1322" s="3" t="s">
        <v>158</v>
      </c>
      <c r="B1322" s="3" t="s">
        <v>310</v>
      </c>
      <c r="C1322" s="3" t="s">
        <v>9</v>
      </c>
      <c r="D1322" s="3" t="s">
        <v>197</v>
      </c>
      <c r="E1322" s="3">
        <v>0.56000000000000005</v>
      </c>
      <c r="F1322" s="3">
        <v>0.48</v>
      </c>
      <c r="G1322" s="3" t="s">
        <v>323</v>
      </c>
      <c r="H1322" s="2">
        <v>1320</v>
      </c>
      <c r="I1322" s="3" t="s">
        <v>94</v>
      </c>
      <c r="J1322" s="2">
        <v>1320</v>
      </c>
      <c r="K1322" s="3" t="s">
        <v>319</v>
      </c>
      <c r="L1322" s="2">
        <v>23</v>
      </c>
      <c r="M1322" s="3">
        <v>1.6422912647358421</v>
      </c>
      <c r="N1322" s="3">
        <v>5665.9066207733895</v>
      </c>
      <c r="O1322" s="3">
        <v>14.670056410954631</v>
      </c>
      <c r="P1322" s="3">
        <v>1</v>
      </c>
      <c r="Q1322" s="3">
        <f t="shared" si="98"/>
        <v>14.670056410954631</v>
      </c>
      <c r="R1322" s="4">
        <f t="shared" si="100"/>
        <v>14.670056410954631</v>
      </c>
      <c r="S1322" s="3">
        <v>2.3956644904330777</v>
      </c>
      <c r="T1322" s="3">
        <v>1</v>
      </c>
      <c r="U1322" s="3">
        <f t="shared" si="99"/>
        <v>2.3956644904330777</v>
      </c>
      <c r="V1322" s="3">
        <f t="shared" si="101"/>
        <v>2.3956644904330777</v>
      </c>
    </row>
    <row r="1323" spans="1:22" x14ac:dyDescent="0.25">
      <c r="A1323" s="3" t="s">
        <v>158</v>
      </c>
      <c r="B1323" s="3" t="s">
        <v>310</v>
      </c>
      <c r="C1323" s="3" t="s">
        <v>9</v>
      </c>
      <c r="D1323" s="3" t="s">
        <v>197</v>
      </c>
      <c r="E1323" s="3">
        <v>0.56000000000000005</v>
      </c>
      <c r="F1323" s="3">
        <v>0.48</v>
      </c>
      <c r="G1323" s="3" t="s">
        <v>323</v>
      </c>
      <c r="H1323" s="2">
        <v>1320</v>
      </c>
      <c r="I1323" s="3" t="s">
        <v>94</v>
      </c>
      <c r="J1323" s="2">
        <v>1320</v>
      </c>
      <c r="K1323" s="3" t="s">
        <v>324</v>
      </c>
      <c r="L1323" s="2">
        <v>43</v>
      </c>
      <c r="M1323" s="3">
        <v>1.5153993544826319</v>
      </c>
      <c r="N1323" s="3">
        <v>5777.5852917428601</v>
      </c>
      <c r="O1323" s="3">
        <v>15.624367123058519</v>
      </c>
      <c r="P1323" s="3">
        <v>1</v>
      </c>
      <c r="Q1323" s="3">
        <f t="shared" si="98"/>
        <v>15.624367123058519</v>
      </c>
      <c r="R1323" s="4">
        <f t="shared" ref="R1323:R1345" si="102">Q1323</f>
        <v>15.624367123058519</v>
      </c>
      <c r="S1323" s="3">
        <v>2.5926435147978508</v>
      </c>
      <c r="T1323" s="3">
        <v>1</v>
      </c>
      <c r="U1323" s="3">
        <f t="shared" si="99"/>
        <v>2.5926435147978508</v>
      </c>
      <c r="V1323" s="3">
        <f t="shared" ref="V1323:V1345" si="103">U1323</f>
        <v>2.5926435147978508</v>
      </c>
    </row>
    <row r="1324" spans="1:22" x14ac:dyDescent="0.25">
      <c r="A1324" s="3" t="s">
        <v>158</v>
      </c>
      <c r="B1324" s="3" t="s">
        <v>89</v>
      </c>
      <c r="C1324" s="3" t="s">
        <v>9</v>
      </c>
      <c r="D1324" s="3" t="s">
        <v>262</v>
      </c>
      <c r="E1324" s="3">
        <v>0.56000000000000005</v>
      </c>
      <c r="F1324" s="3">
        <v>0.48</v>
      </c>
      <c r="G1324" s="3" t="s">
        <v>264</v>
      </c>
      <c r="H1324" s="2">
        <v>1320</v>
      </c>
      <c r="I1324" s="3" t="s">
        <v>94</v>
      </c>
      <c r="J1324" s="2">
        <v>1320</v>
      </c>
      <c r="K1324" s="3" t="s">
        <v>264</v>
      </c>
      <c r="L1324" s="2">
        <v>1108</v>
      </c>
      <c r="M1324" s="3">
        <v>347.92349187919416</v>
      </c>
      <c r="N1324" s="3">
        <v>1425099.6984945622</v>
      </c>
      <c r="O1324" s="3">
        <v>4055.594086368676</v>
      </c>
      <c r="P1324" s="3">
        <v>1</v>
      </c>
      <c r="Q1324" s="3">
        <f t="shared" si="98"/>
        <v>4055.594086368676</v>
      </c>
      <c r="R1324" s="4">
        <f t="shared" si="102"/>
        <v>4055.594086368676</v>
      </c>
      <c r="S1324" s="3">
        <v>768.47322999521066</v>
      </c>
      <c r="T1324" s="3">
        <v>1</v>
      </c>
      <c r="U1324" s="3">
        <f t="shared" si="99"/>
        <v>768.47322999521066</v>
      </c>
      <c r="V1324" s="3">
        <f t="shared" si="103"/>
        <v>768.47322999521066</v>
      </c>
    </row>
    <row r="1325" spans="1:22" x14ac:dyDescent="0.25">
      <c r="A1325" s="3" t="s">
        <v>158</v>
      </c>
      <c r="B1325" s="3" t="s">
        <v>310</v>
      </c>
      <c r="C1325" s="3" t="s">
        <v>9</v>
      </c>
      <c r="D1325" s="3" t="s">
        <v>312</v>
      </c>
      <c r="E1325" s="3">
        <v>0.56000000000000005</v>
      </c>
      <c r="F1325" s="3">
        <v>0.48</v>
      </c>
      <c r="G1325" s="3" t="s">
        <v>264</v>
      </c>
      <c r="H1325" s="2">
        <v>1320</v>
      </c>
      <c r="I1325" s="3" t="s">
        <v>94</v>
      </c>
      <c r="J1325" s="2">
        <v>1320</v>
      </c>
      <c r="K1325" s="3" t="s">
        <v>264</v>
      </c>
      <c r="L1325" s="2">
        <v>538</v>
      </c>
      <c r="M1325" s="3">
        <v>59.084404478141295</v>
      </c>
      <c r="N1325" s="3">
        <v>227142.10479809027</v>
      </c>
      <c r="O1325" s="3">
        <v>588.67077052008358</v>
      </c>
      <c r="P1325" s="3">
        <v>1</v>
      </c>
      <c r="Q1325" s="3">
        <f t="shared" si="98"/>
        <v>588.67077052008358</v>
      </c>
      <c r="R1325" s="4">
        <f t="shared" si="102"/>
        <v>588.67077052008358</v>
      </c>
      <c r="S1325" s="3">
        <v>101.97559128798656</v>
      </c>
      <c r="T1325" s="3">
        <v>1</v>
      </c>
      <c r="U1325" s="3">
        <f t="shared" si="99"/>
        <v>101.97559128798656</v>
      </c>
      <c r="V1325" s="3">
        <f t="shared" si="103"/>
        <v>101.97559128798656</v>
      </c>
    </row>
    <row r="1326" spans="1:22" x14ac:dyDescent="0.25">
      <c r="A1326" s="3" t="s">
        <v>158</v>
      </c>
      <c r="B1326" s="3" t="s">
        <v>310</v>
      </c>
      <c r="C1326" s="3" t="s">
        <v>9</v>
      </c>
      <c r="D1326" s="3" t="s">
        <v>197</v>
      </c>
      <c r="E1326" s="3">
        <v>0.56000000000000005</v>
      </c>
      <c r="F1326" s="3">
        <v>0.48</v>
      </c>
      <c r="G1326" s="3" t="s">
        <v>264</v>
      </c>
      <c r="H1326" s="2">
        <v>1320</v>
      </c>
      <c r="I1326" s="3" t="s">
        <v>94</v>
      </c>
      <c r="J1326" s="2">
        <v>1320</v>
      </c>
      <c r="K1326" s="3" t="s">
        <v>264</v>
      </c>
      <c r="L1326" s="2">
        <v>765</v>
      </c>
      <c r="M1326" s="3">
        <v>93.470434667516813</v>
      </c>
      <c r="N1326" s="3">
        <v>364016.5361941639</v>
      </c>
      <c r="O1326" s="3">
        <v>999.9105665687664</v>
      </c>
      <c r="P1326" s="3">
        <v>1</v>
      </c>
      <c r="Q1326" s="3">
        <f t="shared" si="98"/>
        <v>999.9105665687664</v>
      </c>
      <c r="R1326" s="4">
        <f t="shared" si="102"/>
        <v>999.9105665687664</v>
      </c>
      <c r="S1326" s="3">
        <v>179.45210196798405</v>
      </c>
      <c r="T1326" s="3">
        <v>1</v>
      </c>
      <c r="U1326" s="3">
        <f t="shared" si="99"/>
        <v>179.45210196798405</v>
      </c>
      <c r="V1326" s="3">
        <f t="shared" si="103"/>
        <v>179.45210196798405</v>
      </c>
    </row>
    <row r="1327" spans="1:22" x14ac:dyDescent="0.25">
      <c r="A1327" s="3" t="s">
        <v>158</v>
      </c>
      <c r="B1327" s="3" t="s">
        <v>351</v>
      </c>
      <c r="C1327" s="3" t="s">
        <v>352</v>
      </c>
      <c r="D1327" s="3" t="s">
        <v>353</v>
      </c>
      <c r="E1327" s="3">
        <v>0.36</v>
      </c>
      <c r="F1327" s="3">
        <v>0.57999999999999996</v>
      </c>
      <c r="G1327" s="3" t="s">
        <v>264</v>
      </c>
      <c r="H1327" s="2">
        <v>1320</v>
      </c>
      <c r="I1327" s="3" t="s">
        <v>94</v>
      </c>
      <c r="J1327" s="2">
        <v>1320</v>
      </c>
      <c r="K1327" s="3" t="s">
        <v>264</v>
      </c>
      <c r="L1327" s="2">
        <v>17</v>
      </c>
      <c r="M1327" s="3">
        <v>0.1233257110687255</v>
      </c>
      <c r="N1327" s="3">
        <v>491.16170141905928</v>
      </c>
      <c r="O1327" s="3">
        <v>1.364090055910365</v>
      </c>
      <c r="P1327" s="3">
        <v>1</v>
      </c>
      <c r="Q1327" s="3">
        <f t="shared" si="98"/>
        <v>1.364090055910365</v>
      </c>
      <c r="R1327" s="4">
        <f t="shared" si="102"/>
        <v>1.364090055910365</v>
      </c>
      <c r="S1327" s="3">
        <v>0.25961927657540135</v>
      </c>
      <c r="T1327" s="3">
        <v>1</v>
      </c>
      <c r="U1327" s="3">
        <f t="shared" si="99"/>
        <v>0.25961927657540135</v>
      </c>
      <c r="V1327" s="3">
        <f t="shared" si="103"/>
        <v>0.25961927657540135</v>
      </c>
    </row>
    <row r="1328" spans="1:22" x14ac:dyDescent="0.25">
      <c r="A1328" s="3" t="s">
        <v>158</v>
      </c>
      <c r="B1328" s="3" t="s">
        <v>8</v>
      </c>
      <c r="C1328" s="3" t="s">
        <v>9</v>
      </c>
      <c r="D1328" s="3" t="s">
        <v>197</v>
      </c>
      <c r="E1328" s="3">
        <v>0.56000000000000005</v>
      </c>
      <c r="F1328" s="3">
        <v>0.48</v>
      </c>
      <c r="G1328" s="3" t="s">
        <v>250</v>
      </c>
      <c r="H1328" s="2">
        <v>1320</v>
      </c>
      <c r="I1328" s="3" t="s">
        <v>94</v>
      </c>
      <c r="J1328" s="2">
        <v>1320</v>
      </c>
      <c r="K1328" s="3" t="s">
        <v>205</v>
      </c>
      <c r="L1328" s="2">
        <v>15</v>
      </c>
      <c r="M1328" s="3">
        <v>0.68953853795832254</v>
      </c>
      <c r="N1328" s="3">
        <v>2738.6487861142241</v>
      </c>
      <c r="O1328" s="3">
        <v>7.4132884062535283</v>
      </c>
      <c r="P1328" s="3">
        <f>1-0.712</f>
        <v>0.28800000000000003</v>
      </c>
      <c r="Q1328" s="3">
        <f t="shared" si="98"/>
        <v>2.1350270610010162</v>
      </c>
      <c r="R1328" s="4">
        <f t="shared" si="102"/>
        <v>2.1350270610010162</v>
      </c>
      <c r="S1328" s="3">
        <v>1.3205417658871035</v>
      </c>
      <c r="T1328" s="3">
        <f>1-0.531</f>
        <v>0.46899999999999997</v>
      </c>
      <c r="U1328" s="3">
        <f t="shared" si="99"/>
        <v>0.61933408820105151</v>
      </c>
      <c r="V1328" s="3">
        <f t="shared" si="103"/>
        <v>0.61933408820105151</v>
      </c>
    </row>
    <row r="1329" spans="1:22" x14ac:dyDescent="0.25">
      <c r="A1329" s="3" t="s">
        <v>158</v>
      </c>
      <c r="B1329" s="3" t="s">
        <v>8</v>
      </c>
      <c r="C1329" s="3" t="s">
        <v>9</v>
      </c>
      <c r="D1329" s="3" t="s">
        <v>197</v>
      </c>
      <c r="E1329" s="3">
        <v>0.56000000000000005</v>
      </c>
      <c r="F1329" s="3">
        <v>0.48</v>
      </c>
      <c r="G1329" s="3" t="s">
        <v>250</v>
      </c>
      <c r="H1329" s="2">
        <v>1320</v>
      </c>
      <c r="I1329" s="3" t="s">
        <v>94</v>
      </c>
      <c r="J1329" s="2">
        <v>1320</v>
      </c>
      <c r="K1329" s="3" t="s">
        <v>206</v>
      </c>
      <c r="L1329" s="2">
        <v>12</v>
      </c>
      <c r="M1329" s="3">
        <v>0.31005148071862887</v>
      </c>
      <c r="N1329" s="3">
        <v>1216.0383790716814</v>
      </c>
      <c r="O1329" s="3">
        <v>3.2822464925246941</v>
      </c>
      <c r="P1329" s="3">
        <f>1-0.712</f>
        <v>0.28800000000000003</v>
      </c>
      <c r="Q1329" s="3">
        <f t="shared" si="98"/>
        <v>0.94528698984711201</v>
      </c>
      <c r="R1329" s="4">
        <f t="shared" si="102"/>
        <v>0.94528698984711201</v>
      </c>
      <c r="S1329" s="3">
        <v>0.56741552615441382</v>
      </c>
      <c r="T1329" s="3">
        <f>1-0.531</f>
        <v>0.46899999999999997</v>
      </c>
      <c r="U1329" s="3">
        <f t="shared" si="99"/>
        <v>0.26611788176642004</v>
      </c>
      <c r="V1329" s="3">
        <f t="shared" si="103"/>
        <v>0.26611788176642004</v>
      </c>
    </row>
    <row r="1330" spans="1:22" x14ac:dyDescent="0.25">
      <c r="A1330" s="3" t="s">
        <v>158</v>
      </c>
      <c r="B1330" s="3" t="s">
        <v>8</v>
      </c>
      <c r="C1330" s="3" t="s">
        <v>9</v>
      </c>
      <c r="D1330" s="3" t="s">
        <v>197</v>
      </c>
      <c r="E1330" s="3">
        <v>0.56000000000000005</v>
      </c>
      <c r="F1330" s="3">
        <v>0.48</v>
      </c>
      <c r="G1330" s="3" t="s">
        <v>250</v>
      </c>
      <c r="H1330" s="2">
        <v>1320</v>
      </c>
      <c r="I1330" s="3" t="s">
        <v>94</v>
      </c>
      <c r="J1330" s="2">
        <v>1320</v>
      </c>
      <c r="K1330" s="3" t="s">
        <v>225</v>
      </c>
      <c r="L1330" s="2">
        <v>11</v>
      </c>
      <c r="M1330" s="3">
        <v>0.21956178801719625</v>
      </c>
      <c r="N1330" s="3">
        <v>970.55400579803461</v>
      </c>
      <c r="O1330" s="3">
        <v>2.8060052693894186</v>
      </c>
      <c r="P1330" s="3">
        <v>1</v>
      </c>
      <c r="Q1330" s="3">
        <f t="shared" si="98"/>
        <v>2.8060052693894186</v>
      </c>
      <c r="R1330" s="4">
        <f t="shared" si="102"/>
        <v>2.8060052693894186</v>
      </c>
      <c r="S1330" s="3">
        <v>0.53100370169016686</v>
      </c>
      <c r="T1330" s="3">
        <v>1</v>
      </c>
      <c r="U1330" s="3">
        <f t="shared" si="99"/>
        <v>0.53100370169016686</v>
      </c>
      <c r="V1330" s="3">
        <f t="shared" si="103"/>
        <v>0.53100370169016686</v>
      </c>
    </row>
    <row r="1331" spans="1:22" x14ac:dyDescent="0.25">
      <c r="A1331" s="3" t="s">
        <v>158</v>
      </c>
      <c r="B1331" s="3" t="s">
        <v>8</v>
      </c>
      <c r="C1331" s="3" t="s">
        <v>9</v>
      </c>
      <c r="D1331" s="3" t="s">
        <v>197</v>
      </c>
      <c r="E1331" s="3">
        <v>0.56000000000000005</v>
      </c>
      <c r="F1331" s="3">
        <v>0.48</v>
      </c>
      <c r="G1331" s="3" t="s">
        <v>250</v>
      </c>
      <c r="H1331" s="2">
        <v>1320</v>
      </c>
      <c r="I1331" s="3" t="s">
        <v>94</v>
      </c>
      <c r="J1331" s="2">
        <v>1320</v>
      </c>
      <c r="K1331" s="3" t="s">
        <v>207</v>
      </c>
      <c r="L1331" s="2">
        <v>20</v>
      </c>
      <c r="M1331" s="3">
        <v>5.8967436517769069E-2</v>
      </c>
      <c r="N1331" s="3">
        <v>287.43926812518134</v>
      </c>
      <c r="O1331" s="3">
        <v>0.84361691252513082</v>
      </c>
      <c r="P1331" s="3">
        <f>1-0.712</f>
        <v>0.28800000000000003</v>
      </c>
      <c r="Q1331" s="3">
        <f t="shared" si="98"/>
        <v>0.24296167080723771</v>
      </c>
      <c r="R1331" s="4">
        <f t="shared" si="102"/>
        <v>0.24296167080723771</v>
      </c>
      <c r="S1331" s="3">
        <v>0.16322034564646162</v>
      </c>
      <c r="T1331" s="3">
        <f>1-0.531</f>
        <v>0.46899999999999997</v>
      </c>
      <c r="U1331" s="3">
        <f t="shared" si="99"/>
        <v>7.6550342108190492E-2</v>
      </c>
      <c r="V1331" s="3">
        <f t="shared" si="103"/>
        <v>7.6550342108190492E-2</v>
      </c>
    </row>
    <row r="1332" spans="1:22" x14ac:dyDescent="0.25">
      <c r="A1332" s="3" t="s">
        <v>158</v>
      </c>
      <c r="B1332" s="3" t="s">
        <v>89</v>
      </c>
      <c r="C1332" s="3" t="s">
        <v>9</v>
      </c>
      <c r="D1332" s="3" t="s">
        <v>262</v>
      </c>
      <c r="E1332" s="3">
        <v>0.56000000000000005</v>
      </c>
      <c r="F1332" s="3">
        <v>0.48</v>
      </c>
      <c r="G1332" s="3" t="s">
        <v>272</v>
      </c>
      <c r="H1332" s="2">
        <v>1320</v>
      </c>
      <c r="I1332" s="3" t="s">
        <v>94</v>
      </c>
      <c r="J1332" s="2">
        <v>1320</v>
      </c>
      <c r="K1332" s="3" t="s">
        <v>272</v>
      </c>
      <c r="L1332" s="2">
        <v>14</v>
      </c>
      <c r="M1332" s="3">
        <v>0.16354335804550468</v>
      </c>
      <c r="N1332" s="3">
        <v>644.03561426269937</v>
      </c>
      <c r="O1332" s="3">
        <v>1.627178834671088</v>
      </c>
      <c r="P1332" s="3">
        <v>1</v>
      </c>
      <c r="Q1332" s="3">
        <f t="shared" si="98"/>
        <v>1.627178834671088</v>
      </c>
      <c r="R1332" s="4">
        <f t="shared" si="102"/>
        <v>1.627178834671088</v>
      </c>
      <c r="S1332" s="3">
        <v>0.27171836244238928</v>
      </c>
      <c r="T1332" s="3">
        <v>1</v>
      </c>
      <c r="U1332" s="3">
        <f t="shared" si="99"/>
        <v>0.27171836244238928</v>
      </c>
      <c r="V1332" s="3">
        <f t="shared" si="103"/>
        <v>0.27171836244238928</v>
      </c>
    </row>
    <row r="1333" spans="1:22" x14ac:dyDescent="0.25">
      <c r="A1333" s="3" t="s">
        <v>158</v>
      </c>
      <c r="B1333" s="3" t="s">
        <v>351</v>
      </c>
      <c r="C1333" s="3" t="s">
        <v>352</v>
      </c>
      <c r="D1333" s="3" t="s">
        <v>353</v>
      </c>
      <c r="E1333" s="3">
        <v>0.36</v>
      </c>
      <c r="F1333" s="3">
        <v>0.57999999999999996</v>
      </c>
      <c r="G1333" s="3" t="s">
        <v>272</v>
      </c>
      <c r="H1333" s="2">
        <v>1320</v>
      </c>
      <c r="I1333" s="3" t="s">
        <v>94</v>
      </c>
      <c r="J1333" s="2">
        <v>1320</v>
      </c>
      <c r="K1333" s="3" t="s">
        <v>272</v>
      </c>
      <c r="L1333" s="2">
        <v>3996</v>
      </c>
      <c r="M1333" s="3">
        <v>1042.1783341806895</v>
      </c>
      <c r="N1333" s="3">
        <v>4105254.9263138506</v>
      </c>
      <c r="O1333" s="3">
        <v>11101.422748077237</v>
      </c>
      <c r="P1333" s="3">
        <v>1</v>
      </c>
      <c r="Q1333" s="3">
        <f t="shared" si="98"/>
        <v>11101.422748077237</v>
      </c>
      <c r="R1333" s="4">
        <f t="shared" si="102"/>
        <v>11101.422748077237</v>
      </c>
      <c r="S1333" s="3">
        <v>2117.9409462825784</v>
      </c>
      <c r="T1333" s="3">
        <v>1</v>
      </c>
      <c r="U1333" s="3">
        <f t="shared" si="99"/>
        <v>2117.9409462825784</v>
      </c>
      <c r="V1333" s="3">
        <f t="shared" si="103"/>
        <v>2117.9409462825784</v>
      </c>
    </row>
    <row r="1334" spans="1:22" x14ac:dyDescent="0.25">
      <c r="A1334" s="3" t="s">
        <v>158</v>
      </c>
      <c r="B1334" s="3" t="s">
        <v>8</v>
      </c>
      <c r="C1334" s="3" t="s">
        <v>9</v>
      </c>
      <c r="D1334" s="3" t="s">
        <v>159</v>
      </c>
      <c r="E1334" s="3">
        <v>0.36</v>
      </c>
      <c r="F1334" s="3">
        <v>0</v>
      </c>
      <c r="G1334" s="3" t="s">
        <v>163</v>
      </c>
      <c r="H1334" s="2">
        <v>1320</v>
      </c>
      <c r="I1334" s="3" t="s">
        <v>94</v>
      </c>
      <c r="J1334" s="2">
        <v>1320</v>
      </c>
      <c r="K1334" s="3" t="s">
        <v>164</v>
      </c>
      <c r="L1334" s="2">
        <v>70</v>
      </c>
      <c r="M1334" s="3">
        <v>8.3598956020952535</v>
      </c>
      <c r="N1334" s="3">
        <v>30539.010606251828</v>
      </c>
      <c r="O1334" s="3">
        <v>81.867101958859863</v>
      </c>
      <c r="P1334" s="3">
        <v>1</v>
      </c>
      <c r="Q1334" s="3">
        <f t="shared" si="98"/>
        <v>81.867101958859863</v>
      </c>
      <c r="R1334" s="4">
        <f t="shared" si="102"/>
        <v>81.867101958859863</v>
      </c>
      <c r="S1334" s="3">
        <v>14.193443290322985</v>
      </c>
      <c r="T1334" s="3">
        <v>1</v>
      </c>
      <c r="U1334" s="3">
        <f t="shared" si="99"/>
        <v>14.193443290322985</v>
      </c>
      <c r="V1334" s="3">
        <f t="shared" si="103"/>
        <v>14.193443290322985</v>
      </c>
    </row>
    <row r="1335" spans="1:22" x14ac:dyDescent="0.25">
      <c r="A1335" s="3" t="s">
        <v>158</v>
      </c>
      <c r="B1335" s="3" t="s">
        <v>8</v>
      </c>
      <c r="C1335" s="3" t="s">
        <v>9</v>
      </c>
      <c r="D1335" s="3" t="s">
        <v>197</v>
      </c>
      <c r="E1335" s="3">
        <v>0.56000000000000005</v>
      </c>
      <c r="F1335" s="3">
        <v>0.48</v>
      </c>
      <c r="G1335" s="3" t="s">
        <v>163</v>
      </c>
      <c r="H1335" s="2">
        <v>1320</v>
      </c>
      <c r="I1335" s="3" t="s">
        <v>94</v>
      </c>
      <c r="J1335" s="2">
        <v>1320</v>
      </c>
      <c r="K1335" s="3" t="s">
        <v>164</v>
      </c>
      <c r="L1335" s="2">
        <v>47</v>
      </c>
      <c r="M1335" s="3">
        <v>7.6995866407626377</v>
      </c>
      <c r="N1335" s="3">
        <v>29525.380630647913</v>
      </c>
      <c r="O1335" s="3">
        <v>82.36845886040615</v>
      </c>
      <c r="P1335" s="3">
        <v>1</v>
      </c>
      <c r="Q1335" s="3">
        <f t="shared" si="98"/>
        <v>82.36845886040615</v>
      </c>
      <c r="R1335" s="4">
        <f t="shared" si="102"/>
        <v>82.36845886040615</v>
      </c>
      <c r="S1335" s="3">
        <v>15.137417054573334</v>
      </c>
      <c r="T1335" s="3">
        <v>1</v>
      </c>
      <c r="U1335" s="3">
        <f t="shared" si="99"/>
        <v>15.137417054573334</v>
      </c>
      <c r="V1335" s="3">
        <f t="shared" si="103"/>
        <v>15.137417054573334</v>
      </c>
    </row>
    <row r="1336" spans="1:22" x14ac:dyDescent="0.25">
      <c r="A1336" s="3" t="s">
        <v>158</v>
      </c>
      <c r="B1336" s="3" t="s">
        <v>310</v>
      </c>
      <c r="C1336" s="3" t="s">
        <v>9</v>
      </c>
      <c r="D1336" s="3" t="s">
        <v>197</v>
      </c>
      <c r="E1336" s="3">
        <v>0.56000000000000005</v>
      </c>
      <c r="F1336" s="3">
        <v>0.48</v>
      </c>
      <c r="G1336" s="3" t="s">
        <v>163</v>
      </c>
      <c r="H1336" s="2">
        <v>1320</v>
      </c>
      <c r="I1336" s="3" t="s">
        <v>94</v>
      </c>
      <c r="J1336" s="2">
        <v>1320</v>
      </c>
      <c r="K1336" s="3" t="s">
        <v>164</v>
      </c>
      <c r="L1336" s="2">
        <v>31</v>
      </c>
      <c r="M1336" s="3">
        <v>0.92291205113322916</v>
      </c>
      <c r="N1336" s="3">
        <v>3099.8824310102077</v>
      </c>
      <c r="O1336" s="3">
        <v>5.5963562262234907</v>
      </c>
      <c r="P1336" s="3">
        <v>1</v>
      </c>
      <c r="Q1336" s="3">
        <f t="shared" si="98"/>
        <v>5.5963562262234907</v>
      </c>
      <c r="R1336" s="4">
        <f t="shared" si="102"/>
        <v>5.5963562262234907</v>
      </c>
      <c r="S1336" s="3">
        <v>0.89753380310875297</v>
      </c>
      <c r="T1336" s="3">
        <v>1</v>
      </c>
      <c r="U1336" s="3">
        <f t="shared" si="99"/>
        <v>0.89753380310875297</v>
      </c>
      <c r="V1336" s="3">
        <f t="shared" si="103"/>
        <v>0.89753380310875297</v>
      </c>
    </row>
    <row r="1337" spans="1:22" x14ac:dyDescent="0.25">
      <c r="A1337" s="3" t="s">
        <v>158</v>
      </c>
      <c r="B1337" s="3" t="s">
        <v>8</v>
      </c>
      <c r="C1337" s="3" t="s">
        <v>9</v>
      </c>
      <c r="D1337" s="3" t="s">
        <v>197</v>
      </c>
      <c r="E1337" s="3">
        <v>0.56000000000000005</v>
      </c>
      <c r="F1337" s="3">
        <v>0.48</v>
      </c>
      <c r="G1337" s="3" t="s">
        <v>163</v>
      </c>
      <c r="H1337" s="2">
        <v>1320</v>
      </c>
      <c r="I1337" s="3" t="s">
        <v>94</v>
      </c>
      <c r="J1337" s="2">
        <v>1320</v>
      </c>
      <c r="K1337" s="3" t="s">
        <v>210</v>
      </c>
      <c r="L1337" s="2">
        <v>6</v>
      </c>
      <c r="M1337" s="3">
        <v>1.3161165109408763</v>
      </c>
      <c r="N1337" s="3">
        <v>5181.63706484258</v>
      </c>
      <c r="O1337" s="3">
        <v>13.726000000538933</v>
      </c>
      <c r="P1337" s="3">
        <f>1-0.712</f>
        <v>0.28800000000000003</v>
      </c>
      <c r="Q1337" s="3">
        <f t="shared" si="98"/>
        <v>3.9530880001552133</v>
      </c>
      <c r="R1337" s="4">
        <f t="shared" si="102"/>
        <v>3.9530880001552133</v>
      </c>
      <c r="S1337" s="3">
        <v>2.3856493533833545</v>
      </c>
      <c r="T1337" s="3">
        <f>1-0.531</f>
        <v>0.46899999999999997</v>
      </c>
      <c r="U1337" s="3">
        <f t="shared" si="99"/>
        <v>1.1188695467367933</v>
      </c>
      <c r="V1337" s="3">
        <f t="shared" si="103"/>
        <v>1.1188695467367933</v>
      </c>
    </row>
    <row r="1338" spans="1:22" x14ac:dyDescent="0.25">
      <c r="A1338" s="3" t="s">
        <v>158</v>
      </c>
      <c r="B1338" s="3" t="s">
        <v>8</v>
      </c>
      <c r="C1338" s="3" t="s">
        <v>9</v>
      </c>
      <c r="D1338" s="3" t="s">
        <v>197</v>
      </c>
      <c r="E1338" s="3">
        <v>0.56000000000000005</v>
      </c>
      <c r="F1338" s="3">
        <v>0.48</v>
      </c>
      <c r="G1338" s="3" t="s">
        <v>166</v>
      </c>
      <c r="H1338" s="2">
        <v>1320</v>
      </c>
      <c r="I1338" s="3" t="s">
        <v>94</v>
      </c>
      <c r="J1338" s="2">
        <v>1320</v>
      </c>
      <c r="K1338" s="3" t="s">
        <v>167</v>
      </c>
      <c r="L1338" s="2">
        <v>176</v>
      </c>
      <c r="M1338" s="3">
        <v>41.728046950841694</v>
      </c>
      <c r="N1338" s="3">
        <v>164527.95820437145</v>
      </c>
      <c r="O1338" s="3">
        <v>457.48880630693066</v>
      </c>
      <c r="P1338" s="3">
        <v>1</v>
      </c>
      <c r="Q1338" s="3">
        <f t="shared" si="98"/>
        <v>457.48880630693066</v>
      </c>
      <c r="R1338" s="4">
        <f t="shared" si="102"/>
        <v>457.48880630693066</v>
      </c>
      <c r="S1338" s="3">
        <v>84.375672523254607</v>
      </c>
      <c r="T1338" s="3">
        <v>1</v>
      </c>
      <c r="U1338" s="3">
        <f t="shared" si="99"/>
        <v>84.375672523254607</v>
      </c>
      <c r="V1338" s="3">
        <f t="shared" si="103"/>
        <v>84.375672523254607</v>
      </c>
    </row>
    <row r="1339" spans="1:22" x14ac:dyDescent="0.25">
      <c r="A1339" s="3" t="s">
        <v>158</v>
      </c>
      <c r="B1339" s="3" t="s">
        <v>8</v>
      </c>
      <c r="C1339" s="3" t="s">
        <v>9</v>
      </c>
      <c r="D1339" s="3" t="s">
        <v>197</v>
      </c>
      <c r="E1339" s="3">
        <v>0.56000000000000005</v>
      </c>
      <c r="F1339" s="3">
        <v>0.48</v>
      </c>
      <c r="G1339" s="3" t="s">
        <v>166</v>
      </c>
      <c r="H1339" s="2">
        <v>1320</v>
      </c>
      <c r="I1339" s="3" t="s">
        <v>94</v>
      </c>
      <c r="J1339" s="2">
        <v>1320</v>
      </c>
      <c r="K1339" s="3" t="s">
        <v>211</v>
      </c>
      <c r="L1339" s="2">
        <v>10</v>
      </c>
      <c r="M1339" s="3">
        <v>0.4142454162776219</v>
      </c>
      <c r="N1339" s="3">
        <v>1713.6417154298331</v>
      </c>
      <c r="O1339" s="3">
        <v>4.4601046782824101</v>
      </c>
      <c r="P1339" s="3">
        <v>1</v>
      </c>
      <c r="Q1339" s="3">
        <f t="shared" si="98"/>
        <v>4.4601046782824101</v>
      </c>
      <c r="R1339" s="4">
        <f t="shared" si="102"/>
        <v>4.4601046782824101</v>
      </c>
      <c r="S1339" s="3">
        <v>0.71946578608927059</v>
      </c>
      <c r="T1339" s="3">
        <v>1</v>
      </c>
      <c r="U1339" s="3">
        <f t="shared" si="99"/>
        <v>0.71946578608927059</v>
      </c>
      <c r="V1339" s="3">
        <f t="shared" si="103"/>
        <v>0.71946578608927059</v>
      </c>
    </row>
    <row r="1340" spans="1:22" x14ac:dyDescent="0.25">
      <c r="A1340" s="3" t="s">
        <v>158</v>
      </c>
      <c r="B1340" s="3" t="s">
        <v>351</v>
      </c>
      <c r="C1340" s="3" t="s">
        <v>352</v>
      </c>
      <c r="D1340" s="3" t="s">
        <v>353</v>
      </c>
      <c r="E1340" s="3">
        <v>0.36</v>
      </c>
      <c r="F1340" s="3">
        <v>0.57999999999999996</v>
      </c>
      <c r="G1340" s="3" t="s">
        <v>376</v>
      </c>
      <c r="H1340" s="2">
        <v>1320</v>
      </c>
      <c r="I1340" s="3" t="s">
        <v>94</v>
      </c>
      <c r="J1340" s="2">
        <v>1320</v>
      </c>
      <c r="K1340" s="3" t="s">
        <v>377</v>
      </c>
      <c r="L1340" s="2">
        <v>43</v>
      </c>
      <c r="M1340" s="3">
        <v>5.6281545061829048</v>
      </c>
      <c r="N1340" s="3">
        <v>21680.594215879053</v>
      </c>
      <c r="O1340" s="3">
        <v>57.038181204746706</v>
      </c>
      <c r="P1340" s="3">
        <v>1</v>
      </c>
      <c r="Q1340" s="3">
        <f t="shared" si="98"/>
        <v>57.038181204746706</v>
      </c>
      <c r="R1340" s="4">
        <f t="shared" si="102"/>
        <v>57.038181204746706</v>
      </c>
      <c r="S1340" s="3">
        <v>10.116600429953477</v>
      </c>
      <c r="T1340" s="3">
        <v>1</v>
      </c>
      <c r="U1340" s="3">
        <f t="shared" si="99"/>
        <v>10.116600429953477</v>
      </c>
      <c r="V1340" s="3">
        <f t="shared" si="103"/>
        <v>10.116600429953477</v>
      </c>
    </row>
    <row r="1341" spans="1:22" x14ac:dyDescent="0.25">
      <c r="A1341" s="3" t="s">
        <v>158</v>
      </c>
      <c r="B1341" s="3" t="s">
        <v>310</v>
      </c>
      <c r="C1341" s="3" t="s">
        <v>9</v>
      </c>
      <c r="D1341" s="3" t="s">
        <v>197</v>
      </c>
      <c r="E1341" s="3">
        <v>0.56000000000000005</v>
      </c>
      <c r="F1341" s="3">
        <v>0.48</v>
      </c>
      <c r="G1341" s="3" t="s">
        <v>17</v>
      </c>
      <c r="H1341" s="2">
        <v>1320</v>
      </c>
      <c r="I1341" s="3" t="s">
        <v>94</v>
      </c>
      <c r="J1341" s="2">
        <v>2000</v>
      </c>
      <c r="K1341" s="3" t="s">
        <v>314</v>
      </c>
      <c r="L1341" s="2">
        <v>1</v>
      </c>
      <c r="M1341" s="3">
        <v>1.6583980786400252E-3</v>
      </c>
      <c r="N1341" s="3">
        <v>5.7702531183516674</v>
      </c>
      <c r="O1341" s="3">
        <v>1.24309834379584E-2</v>
      </c>
      <c r="P1341" s="3">
        <v>1</v>
      </c>
      <c r="Q1341" s="3">
        <f t="shared" si="98"/>
        <v>1.24309834379584E-2</v>
      </c>
      <c r="R1341" s="4">
        <f t="shared" si="102"/>
        <v>1.24309834379584E-2</v>
      </c>
      <c r="S1341" s="3">
        <v>1.8695711433336321E-3</v>
      </c>
      <c r="T1341" s="3">
        <v>1</v>
      </c>
      <c r="U1341" s="3">
        <f t="shared" si="99"/>
        <v>1.8695711433336321E-3</v>
      </c>
      <c r="V1341" s="3">
        <f t="shared" si="103"/>
        <v>1.8695711433336321E-3</v>
      </c>
    </row>
    <row r="1342" spans="1:22" x14ac:dyDescent="0.25">
      <c r="A1342" s="3" t="s">
        <v>158</v>
      </c>
      <c r="B1342" s="3" t="s">
        <v>310</v>
      </c>
      <c r="C1342" s="3" t="s">
        <v>9</v>
      </c>
      <c r="D1342" s="3" t="s">
        <v>197</v>
      </c>
      <c r="E1342" s="3">
        <v>0.56000000000000005</v>
      </c>
      <c r="F1342" s="3">
        <v>0.48</v>
      </c>
      <c r="G1342" s="3" t="s">
        <v>17</v>
      </c>
      <c r="H1342" s="2">
        <v>1320</v>
      </c>
      <c r="I1342" s="3" t="s">
        <v>94</v>
      </c>
      <c r="J1342" s="2">
        <v>2000</v>
      </c>
      <c r="K1342" s="3" t="s">
        <v>319</v>
      </c>
      <c r="L1342" s="2">
        <v>1</v>
      </c>
      <c r="M1342" s="3">
        <v>2.8217528817306973E-4</v>
      </c>
      <c r="N1342" s="3">
        <v>0.89165490507555467</v>
      </c>
      <c r="O1342" s="3">
        <v>2.2844622954658312E-3</v>
      </c>
      <c r="P1342" s="3">
        <v>1</v>
      </c>
      <c r="Q1342" s="3">
        <f t="shared" si="98"/>
        <v>2.2844622954658312E-3</v>
      </c>
      <c r="R1342" s="4">
        <f t="shared" si="102"/>
        <v>2.2844622954658312E-3</v>
      </c>
      <c r="S1342" s="3">
        <v>3.5403176683472526E-4</v>
      </c>
      <c r="T1342" s="3">
        <v>1</v>
      </c>
      <c r="U1342" s="3">
        <f t="shared" si="99"/>
        <v>3.5403176683472526E-4</v>
      </c>
      <c r="V1342" s="3">
        <f t="shared" si="103"/>
        <v>3.5403176683472526E-4</v>
      </c>
    </row>
    <row r="1343" spans="1:22" x14ac:dyDescent="0.25">
      <c r="A1343" s="3" t="s">
        <v>158</v>
      </c>
      <c r="B1343" s="3" t="s">
        <v>89</v>
      </c>
      <c r="C1343" s="3" t="s">
        <v>9</v>
      </c>
      <c r="D1343" s="3" t="s">
        <v>262</v>
      </c>
      <c r="E1343" s="3">
        <v>0.56000000000000005</v>
      </c>
      <c r="F1343" s="3">
        <v>0.48</v>
      </c>
      <c r="G1343" s="3" t="s">
        <v>17</v>
      </c>
      <c r="H1343" s="2">
        <v>1320</v>
      </c>
      <c r="I1343" s="3" t="s">
        <v>94</v>
      </c>
      <c r="J1343" s="2">
        <v>2000</v>
      </c>
      <c r="K1343" s="3" t="s">
        <v>264</v>
      </c>
      <c r="L1343" s="2">
        <v>12</v>
      </c>
      <c r="M1343" s="3">
        <v>3.1056656948434767</v>
      </c>
      <c r="N1343" s="3">
        <v>12712.355722794222</v>
      </c>
      <c r="O1343" s="3">
        <v>26.983706778413314</v>
      </c>
      <c r="P1343" s="3">
        <v>1</v>
      </c>
      <c r="Q1343" s="3">
        <f t="shared" si="98"/>
        <v>26.983706778413314</v>
      </c>
      <c r="R1343" s="4">
        <f t="shared" si="102"/>
        <v>26.983706778413314</v>
      </c>
      <c r="S1343" s="3">
        <v>3.9997508858207604</v>
      </c>
      <c r="T1343" s="3">
        <v>1</v>
      </c>
      <c r="U1343" s="3">
        <f t="shared" si="99"/>
        <v>3.9997508858207604</v>
      </c>
      <c r="V1343" s="3">
        <f t="shared" si="103"/>
        <v>3.9997508858207604</v>
      </c>
    </row>
    <row r="1344" spans="1:22" x14ac:dyDescent="0.25">
      <c r="A1344" s="3" t="s">
        <v>158</v>
      </c>
      <c r="B1344" s="3" t="s">
        <v>310</v>
      </c>
      <c r="C1344" s="3" t="s">
        <v>9</v>
      </c>
      <c r="D1344" s="3" t="s">
        <v>312</v>
      </c>
      <c r="E1344" s="3">
        <v>0.56000000000000005</v>
      </c>
      <c r="F1344" s="3">
        <v>0.48</v>
      </c>
      <c r="G1344" s="3" t="s">
        <v>17</v>
      </c>
      <c r="H1344" s="2">
        <v>1320</v>
      </c>
      <c r="I1344" s="3" t="s">
        <v>94</v>
      </c>
      <c r="J1344" s="2">
        <v>2000</v>
      </c>
      <c r="K1344" s="3" t="s">
        <v>264</v>
      </c>
      <c r="L1344" s="2">
        <v>16</v>
      </c>
      <c r="M1344" s="3">
        <v>2.9438933356787014</v>
      </c>
      <c r="N1344" s="3">
        <v>11366.953711576121</v>
      </c>
      <c r="O1344" s="3">
        <v>25.374605138176648</v>
      </c>
      <c r="P1344" s="3">
        <v>1</v>
      </c>
      <c r="Q1344" s="3">
        <f t="shared" si="98"/>
        <v>25.374605138176648</v>
      </c>
      <c r="R1344" s="4">
        <f t="shared" si="102"/>
        <v>25.374605138176648</v>
      </c>
      <c r="S1344" s="3">
        <v>3.9463504616259697</v>
      </c>
      <c r="T1344" s="3">
        <v>1</v>
      </c>
      <c r="U1344" s="3">
        <f t="shared" si="99"/>
        <v>3.9463504616259697</v>
      </c>
      <c r="V1344" s="3">
        <f t="shared" si="103"/>
        <v>3.9463504616259697</v>
      </c>
    </row>
    <row r="1345" spans="1:22" x14ac:dyDescent="0.25">
      <c r="A1345" s="3" t="s">
        <v>158</v>
      </c>
      <c r="B1345" s="3" t="s">
        <v>310</v>
      </c>
      <c r="C1345" s="3" t="s">
        <v>9</v>
      </c>
      <c r="D1345" s="3" t="s">
        <v>197</v>
      </c>
      <c r="E1345" s="3">
        <v>0.56000000000000005</v>
      </c>
      <c r="F1345" s="3">
        <v>0.48</v>
      </c>
      <c r="G1345" s="3" t="s">
        <v>17</v>
      </c>
      <c r="H1345" s="2">
        <v>1320</v>
      </c>
      <c r="I1345" s="3" t="s">
        <v>94</v>
      </c>
      <c r="J1345" s="2">
        <v>2000</v>
      </c>
      <c r="K1345" s="3" t="s">
        <v>264</v>
      </c>
      <c r="L1345" s="2">
        <v>13</v>
      </c>
      <c r="M1345" s="3">
        <v>2.9781642073167185</v>
      </c>
      <c r="N1345" s="3">
        <v>11454.240639479074</v>
      </c>
      <c r="O1345" s="3">
        <v>35.054349826135628</v>
      </c>
      <c r="P1345" s="3">
        <v>1</v>
      </c>
      <c r="Q1345" s="3">
        <f t="shared" si="98"/>
        <v>35.054349826135628</v>
      </c>
      <c r="R1345" s="4">
        <f t="shared" si="102"/>
        <v>35.054349826135628</v>
      </c>
      <c r="S1345" s="3">
        <v>6.8595126693158202</v>
      </c>
      <c r="T1345" s="3">
        <v>1</v>
      </c>
      <c r="U1345" s="3">
        <f t="shared" si="99"/>
        <v>6.8595126693158202</v>
      </c>
      <c r="V1345" s="3">
        <f t="shared" si="103"/>
        <v>6.8595126693158202</v>
      </c>
    </row>
    <row r="1346" spans="1:22" x14ac:dyDescent="0.25">
      <c r="A1346" s="3" t="s">
        <v>158</v>
      </c>
      <c r="B1346" s="3" t="s">
        <v>310</v>
      </c>
      <c r="C1346" s="3" t="s">
        <v>9</v>
      </c>
      <c r="D1346" s="3" t="s">
        <v>312</v>
      </c>
      <c r="E1346" s="3">
        <v>0.56000000000000005</v>
      </c>
      <c r="F1346" s="3">
        <v>0.48</v>
      </c>
      <c r="G1346" s="3" t="s">
        <v>320</v>
      </c>
      <c r="H1346" s="2">
        <v>1320</v>
      </c>
      <c r="I1346" s="3" t="s">
        <v>94</v>
      </c>
      <c r="J1346" s="2">
        <v>3000</v>
      </c>
      <c r="K1346" s="3" t="s">
        <v>314</v>
      </c>
      <c r="L1346" s="2">
        <v>30</v>
      </c>
      <c r="M1346" s="3">
        <v>0.13176785718800957</v>
      </c>
      <c r="N1346" s="3">
        <v>501.51561130371232</v>
      </c>
      <c r="O1346" s="3">
        <v>1.1218296589349164</v>
      </c>
      <c r="P1346" s="3">
        <v>1</v>
      </c>
      <c r="Q1346" s="3">
        <f t="shared" ref="Q1346:Q1409" si="104">O1346*P1346</f>
        <v>1.1218296589349164</v>
      </c>
      <c r="R1346" s="3">
        <v>0</v>
      </c>
      <c r="S1346" s="3">
        <v>0.16926732670630548</v>
      </c>
      <c r="T1346" s="3">
        <v>1</v>
      </c>
      <c r="U1346" s="3">
        <f t="shared" ref="U1346:U1409" si="105">S1346*T1346</f>
        <v>0.16926732670630548</v>
      </c>
      <c r="V1346" s="3">
        <v>0</v>
      </c>
    </row>
    <row r="1347" spans="1:22" x14ac:dyDescent="0.25">
      <c r="A1347" s="3" t="s">
        <v>158</v>
      </c>
      <c r="B1347" s="3" t="s">
        <v>310</v>
      </c>
      <c r="C1347" s="3" t="s">
        <v>9</v>
      </c>
      <c r="D1347" s="3" t="s">
        <v>197</v>
      </c>
      <c r="E1347" s="3">
        <v>0.56000000000000005</v>
      </c>
      <c r="F1347" s="3">
        <v>0.48</v>
      </c>
      <c r="G1347" s="3" t="s">
        <v>320</v>
      </c>
      <c r="H1347" s="2">
        <v>1320</v>
      </c>
      <c r="I1347" s="3" t="s">
        <v>94</v>
      </c>
      <c r="J1347" s="2">
        <v>3000</v>
      </c>
      <c r="K1347" s="3" t="s">
        <v>314</v>
      </c>
      <c r="L1347" s="2">
        <v>21</v>
      </c>
      <c r="M1347" s="3">
        <v>2.5593468682866681E-2</v>
      </c>
      <c r="N1347" s="3">
        <v>106.05470367478287</v>
      </c>
      <c r="O1347" s="3">
        <v>0.22901378991084959</v>
      </c>
      <c r="P1347" s="3">
        <v>1</v>
      </c>
      <c r="Q1347" s="3">
        <f t="shared" si="104"/>
        <v>0.22901378991084959</v>
      </c>
      <c r="R1347" s="3">
        <v>0</v>
      </c>
      <c r="S1347" s="3">
        <v>3.4910564337900775E-2</v>
      </c>
      <c r="T1347" s="3">
        <v>1</v>
      </c>
      <c r="U1347" s="3">
        <f t="shared" si="105"/>
        <v>3.4910564337900775E-2</v>
      </c>
      <c r="V1347" s="3">
        <v>0</v>
      </c>
    </row>
    <row r="1348" spans="1:22" x14ac:dyDescent="0.25">
      <c r="A1348" s="3" t="s">
        <v>158</v>
      </c>
      <c r="B1348" s="3" t="s">
        <v>310</v>
      </c>
      <c r="C1348" s="3" t="s">
        <v>9</v>
      </c>
      <c r="D1348" s="3" t="s">
        <v>312</v>
      </c>
      <c r="E1348" s="3">
        <v>0.56000000000000005</v>
      </c>
      <c r="F1348" s="3">
        <v>0.48</v>
      </c>
      <c r="G1348" s="3" t="s">
        <v>264</v>
      </c>
      <c r="H1348" s="2">
        <v>1320</v>
      </c>
      <c r="I1348" s="3" t="s">
        <v>94</v>
      </c>
      <c r="J1348" s="2">
        <v>3000</v>
      </c>
      <c r="K1348" s="3" t="s">
        <v>264</v>
      </c>
      <c r="L1348" s="2">
        <v>3</v>
      </c>
      <c r="M1348" s="3">
        <v>1.0708812089258713E-3</v>
      </c>
      <c r="N1348" s="3">
        <v>4.0722982798514735</v>
      </c>
      <c r="O1348" s="3">
        <v>8.8024193515031674E-3</v>
      </c>
      <c r="P1348" s="3">
        <v>1</v>
      </c>
      <c r="Q1348" s="3">
        <f t="shared" si="104"/>
        <v>8.8024193515031674E-3</v>
      </c>
      <c r="R1348" s="3">
        <v>0</v>
      </c>
      <c r="S1348" s="3">
        <v>1.2577764772797788E-3</v>
      </c>
      <c r="T1348" s="3">
        <v>1</v>
      </c>
      <c r="U1348" s="3">
        <f t="shared" si="105"/>
        <v>1.2577764772797788E-3</v>
      </c>
      <c r="V1348" s="3">
        <v>0</v>
      </c>
    </row>
    <row r="1349" spans="1:22" x14ac:dyDescent="0.25">
      <c r="A1349" s="3" t="s">
        <v>158</v>
      </c>
      <c r="B1349" s="3" t="s">
        <v>310</v>
      </c>
      <c r="C1349" s="3" t="s">
        <v>9</v>
      </c>
      <c r="D1349" s="3" t="s">
        <v>197</v>
      </c>
      <c r="E1349" s="3">
        <v>0.56000000000000005</v>
      </c>
      <c r="F1349" s="3">
        <v>0.48</v>
      </c>
      <c r="G1349" s="3" t="s">
        <v>264</v>
      </c>
      <c r="H1349" s="2">
        <v>1320</v>
      </c>
      <c r="I1349" s="3" t="s">
        <v>94</v>
      </c>
      <c r="J1349" s="2">
        <v>3000</v>
      </c>
      <c r="K1349" s="3" t="s">
        <v>264</v>
      </c>
      <c r="L1349" s="2">
        <v>2</v>
      </c>
      <c r="M1349" s="3">
        <v>9.1311330450515634E-4</v>
      </c>
      <c r="N1349" s="3">
        <v>3.4190966862577961</v>
      </c>
      <c r="O1349" s="3">
        <v>9.3385556586736487E-3</v>
      </c>
      <c r="P1349" s="3">
        <v>1</v>
      </c>
      <c r="Q1349" s="3">
        <f t="shared" si="104"/>
        <v>9.3385556586736487E-3</v>
      </c>
      <c r="R1349" s="3">
        <v>0</v>
      </c>
      <c r="S1349" s="3">
        <v>1.414551268989369E-3</v>
      </c>
      <c r="T1349" s="3">
        <v>1</v>
      </c>
      <c r="U1349" s="3">
        <f t="shared" si="105"/>
        <v>1.414551268989369E-3</v>
      </c>
      <c r="V1349" s="3">
        <v>0</v>
      </c>
    </row>
    <row r="1350" spans="1:22" x14ac:dyDescent="0.25">
      <c r="A1350" s="3" t="s">
        <v>158</v>
      </c>
      <c r="B1350" s="3" t="s">
        <v>8</v>
      </c>
      <c r="C1350" s="3" t="s">
        <v>9</v>
      </c>
      <c r="D1350" s="3" t="s">
        <v>10</v>
      </c>
      <c r="E1350" s="3">
        <v>0.56000000000000005</v>
      </c>
      <c r="F1350" s="3">
        <v>0.48</v>
      </c>
      <c r="G1350" s="3" t="s">
        <v>19</v>
      </c>
      <c r="H1350" s="2">
        <v>1330</v>
      </c>
      <c r="I1350" s="3" t="s">
        <v>31</v>
      </c>
      <c r="J1350" s="2">
        <v>1330</v>
      </c>
      <c r="K1350" s="3" t="s">
        <v>19</v>
      </c>
      <c r="L1350" s="2">
        <v>59</v>
      </c>
      <c r="M1350" s="3">
        <v>8.3709065230755417</v>
      </c>
      <c r="N1350" s="3">
        <v>33696.342173008357</v>
      </c>
      <c r="O1350" s="3">
        <v>90.758245503217594</v>
      </c>
      <c r="P1350" s="3">
        <v>1</v>
      </c>
      <c r="Q1350" s="3">
        <f t="shared" si="104"/>
        <v>90.758245503217594</v>
      </c>
      <c r="R1350" s="4">
        <f t="shared" ref="R1350:R1381" si="106">Q1350</f>
        <v>90.758245503217594</v>
      </c>
      <c r="S1350" s="3">
        <v>15.703735371918379</v>
      </c>
      <c r="T1350" s="3">
        <v>1</v>
      </c>
      <c r="U1350" s="3">
        <f t="shared" si="105"/>
        <v>15.703735371918379</v>
      </c>
      <c r="V1350" s="3">
        <f t="shared" ref="V1350:V1381" si="107">U1350</f>
        <v>15.703735371918379</v>
      </c>
    </row>
    <row r="1351" spans="1:22" x14ac:dyDescent="0.25">
      <c r="A1351" s="3" t="s">
        <v>158</v>
      </c>
      <c r="B1351" s="3" t="s">
        <v>8</v>
      </c>
      <c r="C1351" s="3" t="s">
        <v>9</v>
      </c>
      <c r="D1351" s="3" t="s">
        <v>197</v>
      </c>
      <c r="E1351" s="3">
        <v>0.56000000000000005</v>
      </c>
      <c r="F1351" s="3">
        <v>0.48</v>
      </c>
      <c r="G1351" s="3" t="s">
        <v>19</v>
      </c>
      <c r="H1351" s="2">
        <v>1330</v>
      </c>
      <c r="I1351" s="3" t="s">
        <v>31</v>
      </c>
      <c r="J1351" s="2">
        <v>1330</v>
      </c>
      <c r="K1351" s="3" t="s">
        <v>19</v>
      </c>
      <c r="L1351" s="2">
        <v>1390</v>
      </c>
      <c r="M1351" s="3">
        <v>60.308407830981174</v>
      </c>
      <c r="N1351" s="3">
        <v>223561.7214520658</v>
      </c>
      <c r="O1351" s="3">
        <v>524.6317372560851</v>
      </c>
      <c r="P1351" s="3">
        <v>1</v>
      </c>
      <c r="Q1351" s="3">
        <f t="shared" si="104"/>
        <v>524.6317372560851</v>
      </c>
      <c r="R1351" s="4">
        <f t="shared" si="106"/>
        <v>524.6317372560851</v>
      </c>
      <c r="S1351" s="3">
        <v>87.616808539718292</v>
      </c>
      <c r="T1351" s="3">
        <v>1</v>
      </c>
      <c r="U1351" s="3">
        <f t="shared" si="105"/>
        <v>87.616808539718292</v>
      </c>
      <c r="V1351" s="3">
        <f t="shared" si="107"/>
        <v>87.616808539718292</v>
      </c>
    </row>
    <row r="1352" spans="1:22" x14ac:dyDescent="0.25">
      <c r="A1352" s="3" t="s">
        <v>158</v>
      </c>
      <c r="B1352" s="3" t="s">
        <v>310</v>
      </c>
      <c r="C1352" s="3" t="s">
        <v>9</v>
      </c>
      <c r="D1352" s="3" t="s">
        <v>311</v>
      </c>
      <c r="E1352" s="3">
        <v>0.56000000000000005</v>
      </c>
      <c r="F1352" s="3">
        <v>0.48</v>
      </c>
      <c r="G1352" s="3" t="s">
        <v>19</v>
      </c>
      <c r="H1352" s="2">
        <v>1330</v>
      </c>
      <c r="I1352" s="3" t="s">
        <v>31</v>
      </c>
      <c r="J1352" s="2">
        <v>1330</v>
      </c>
      <c r="K1352" s="3" t="s">
        <v>19</v>
      </c>
      <c r="L1352" s="2">
        <v>21</v>
      </c>
      <c r="M1352" s="3">
        <v>5.5824339174299151</v>
      </c>
      <c r="N1352" s="3">
        <v>19274.223374256271</v>
      </c>
      <c r="O1352" s="3">
        <v>54.616286438715264</v>
      </c>
      <c r="P1352" s="3">
        <v>1</v>
      </c>
      <c r="Q1352" s="3">
        <f t="shared" si="104"/>
        <v>54.616286438715264</v>
      </c>
      <c r="R1352" s="4">
        <f t="shared" si="106"/>
        <v>54.616286438715264</v>
      </c>
      <c r="S1352" s="3">
        <v>10.171950620186269</v>
      </c>
      <c r="T1352" s="3">
        <v>1</v>
      </c>
      <c r="U1352" s="3">
        <f t="shared" si="105"/>
        <v>10.171950620186269</v>
      </c>
      <c r="V1352" s="3">
        <f t="shared" si="107"/>
        <v>10.171950620186269</v>
      </c>
    </row>
    <row r="1353" spans="1:22" x14ac:dyDescent="0.25">
      <c r="A1353" s="3" t="s">
        <v>158</v>
      </c>
      <c r="B1353" s="3" t="s">
        <v>310</v>
      </c>
      <c r="C1353" s="3" t="s">
        <v>9</v>
      </c>
      <c r="D1353" s="3" t="s">
        <v>333</v>
      </c>
      <c r="E1353" s="3">
        <v>0.56000000000000005</v>
      </c>
      <c r="F1353" s="3">
        <v>0.48</v>
      </c>
      <c r="G1353" s="3" t="s">
        <v>19</v>
      </c>
      <c r="H1353" s="2">
        <v>1330</v>
      </c>
      <c r="I1353" s="3" t="s">
        <v>31</v>
      </c>
      <c r="J1353" s="2">
        <v>1330</v>
      </c>
      <c r="K1353" s="3" t="s">
        <v>19</v>
      </c>
      <c r="L1353" s="2">
        <v>76</v>
      </c>
      <c r="M1353" s="3">
        <v>11.894384237225134</v>
      </c>
      <c r="N1353" s="3">
        <v>44246.192116241429</v>
      </c>
      <c r="O1353" s="3">
        <v>116.8510081694815</v>
      </c>
      <c r="P1353" s="3">
        <v>1</v>
      </c>
      <c r="Q1353" s="3">
        <f t="shared" si="104"/>
        <v>116.8510081694815</v>
      </c>
      <c r="R1353" s="4">
        <f t="shared" si="106"/>
        <v>116.8510081694815</v>
      </c>
      <c r="S1353" s="3">
        <v>19.892910156015368</v>
      </c>
      <c r="T1353" s="3">
        <v>1</v>
      </c>
      <c r="U1353" s="3">
        <f t="shared" si="105"/>
        <v>19.892910156015368</v>
      </c>
      <c r="V1353" s="3">
        <f t="shared" si="107"/>
        <v>19.892910156015368</v>
      </c>
    </row>
    <row r="1354" spans="1:22" x14ac:dyDescent="0.25">
      <c r="A1354" s="3" t="s">
        <v>158</v>
      </c>
      <c r="B1354" s="3" t="s">
        <v>310</v>
      </c>
      <c r="C1354" s="3" t="s">
        <v>9</v>
      </c>
      <c r="D1354" s="3" t="s">
        <v>197</v>
      </c>
      <c r="E1354" s="3">
        <v>0.56000000000000005</v>
      </c>
      <c r="F1354" s="3">
        <v>0.48</v>
      </c>
      <c r="G1354" s="3" t="s">
        <v>19</v>
      </c>
      <c r="H1354" s="2">
        <v>1330</v>
      </c>
      <c r="I1354" s="3" t="s">
        <v>31</v>
      </c>
      <c r="J1354" s="2">
        <v>1330</v>
      </c>
      <c r="K1354" s="3" t="s">
        <v>19</v>
      </c>
      <c r="L1354" s="2">
        <v>300</v>
      </c>
      <c r="M1354" s="3">
        <v>32.773429279096987</v>
      </c>
      <c r="N1354" s="3">
        <v>123949.19319118872</v>
      </c>
      <c r="O1354" s="3">
        <v>318.16931555593317</v>
      </c>
      <c r="P1354" s="3">
        <v>1</v>
      </c>
      <c r="Q1354" s="3">
        <f t="shared" si="104"/>
        <v>318.16931555593317</v>
      </c>
      <c r="R1354" s="4">
        <f t="shared" si="106"/>
        <v>318.16931555593317</v>
      </c>
      <c r="S1354" s="3">
        <v>55.706309261115422</v>
      </c>
      <c r="T1354" s="3">
        <v>1</v>
      </c>
      <c r="U1354" s="3">
        <f t="shared" si="105"/>
        <v>55.706309261115422</v>
      </c>
      <c r="V1354" s="3">
        <f t="shared" si="107"/>
        <v>55.706309261115422</v>
      </c>
    </row>
    <row r="1355" spans="1:22" x14ac:dyDescent="0.25">
      <c r="A1355" s="3" t="s">
        <v>158</v>
      </c>
      <c r="B1355" s="3" t="s">
        <v>8</v>
      </c>
      <c r="C1355" s="3" t="s">
        <v>9</v>
      </c>
      <c r="D1355" s="3" t="s">
        <v>197</v>
      </c>
      <c r="E1355" s="3">
        <v>0.56000000000000005</v>
      </c>
      <c r="F1355" s="3">
        <v>0.48</v>
      </c>
      <c r="G1355" s="3" t="s">
        <v>19</v>
      </c>
      <c r="H1355" s="2">
        <v>1330</v>
      </c>
      <c r="I1355" s="3" t="s">
        <v>31</v>
      </c>
      <c r="J1355" s="2">
        <v>1330</v>
      </c>
      <c r="K1355" s="3" t="s">
        <v>168</v>
      </c>
      <c r="L1355" s="2">
        <v>77</v>
      </c>
      <c r="M1355" s="3">
        <v>19.560098675663895</v>
      </c>
      <c r="N1355" s="3">
        <v>80140.832348547221</v>
      </c>
      <c r="O1355" s="3">
        <v>220.05327812061714</v>
      </c>
      <c r="P1355" s="3">
        <f>1-0.712</f>
        <v>0.28800000000000003</v>
      </c>
      <c r="Q1355" s="3">
        <f t="shared" si="104"/>
        <v>63.375344098737742</v>
      </c>
      <c r="R1355" s="4">
        <f t="shared" si="106"/>
        <v>63.375344098737742</v>
      </c>
      <c r="S1355" s="3">
        <v>39.516287546521191</v>
      </c>
      <c r="T1355" s="3">
        <f>1-0.531</f>
        <v>0.46899999999999997</v>
      </c>
      <c r="U1355" s="3">
        <f t="shared" si="105"/>
        <v>18.533138859318438</v>
      </c>
      <c r="V1355" s="3">
        <f t="shared" si="107"/>
        <v>18.533138859318438</v>
      </c>
    </row>
    <row r="1356" spans="1:22" x14ac:dyDescent="0.25">
      <c r="A1356" s="3" t="s">
        <v>158</v>
      </c>
      <c r="B1356" s="3" t="s">
        <v>310</v>
      </c>
      <c r="C1356" s="3" t="s">
        <v>9</v>
      </c>
      <c r="D1356" s="3" t="s">
        <v>197</v>
      </c>
      <c r="E1356" s="3">
        <v>0.56000000000000005</v>
      </c>
      <c r="F1356" s="3">
        <v>0.48</v>
      </c>
      <c r="G1356" s="3" t="s">
        <v>275</v>
      </c>
      <c r="H1356" s="2">
        <v>1330</v>
      </c>
      <c r="I1356" s="3" t="s">
        <v>31</v>
      </c>
      <c r="J1356" s="2">
        <v>1330</v>
      </c>
      <c r="K1356" s="3" t="s">
        <v>276</v>
      </c>
      <c r="L1356" s="2">
        <v>128</v>
      </c>
      <c r="M1356" s="3">
        <v>38.740090106640707</v>
      </c>
      <c r="N1356" s="3">
        <v>149456.42089851788</v>
      </c>
      <c r="O1356" s="3">
        <v>452.41704319271633</v>
      </c>
      <c r="P1356" s="3">
        <v>1</v>
      </c>
      <c r="Q1356" s="3">
        <f t="shared" si="104"/>
        <v>452.41704319271633</v>
      </c>
      <c r="R1356" s="4">
        <f t="shared" si="106"/>
        <v>452.41704319271633</v>
      </c>
      <c r="S1356" s="3">
        <v>87.829604750077337</v>
      </c>
      <c r="T1356" s="3">
        <v>1</v>
      </c>
      <c r="U1356" s="3">
        <f t="shared" si="105"/>
        <v>87.829604750077337</v>
      </c>
      <c r="V1356" s="3">
        <f t="shared" si="107"/>
        <v>87.829604750077337</v>
      </c>
    </row>
    <row r="1357" spans="1:22" x14ac:dyDescent="0.25">
      <c r="A1357" s="3" t="s">
        <v>158</v>
      </c>
      <c r="B1357" s="3" t="s">
        <v>8</v>
      </c>
      <c r="C1357" s="3" t="s">
        <v>9</v>
      </c>
      <c r="D1357" s="3" t="s">
        <v>10</v>
      </c>
      <c r="E1357" s="3">
        <v>0.56000000000000005</v>
      </c>
      <c r="F1357" s="3">
        <v>0.48</v>
      </c>
      <c r="G1357" s="3" t="s">
        <v>11</v>
      </c>
      <c r="H1357" s="2">
        <v>1330</v>
      </c>
      <c r="I1357" s="3" t="s">
        <v>31</v>
      </c>
      <c r="J1357" s="2">
        <v>1330</v>
      </c>
      <c r="K1357" s="3" t="s">
        <v>13</v>
      </c>
      <c r="L1357" s="2">
        <v>526</v>
      </c>
      <c r="M1357" s="3">
        <v>43.052479791961716</v>
      </c>
      <c r="N1357" s="3">
        <v>169700.79398618001</v>
      </c>
      <c r="O1357" s="3">
        <v>409.2252994842479</v>
      </c>
      <c r="P1357" s="3">
        <v>1</v>
      </c>
      <c r="Q1357" s="3">
        <f t="shared" si="104"/>
        <v>409.2252994842479</v>
      </c>
      <c r="R1357" s="4">
        <f t="shared" si="106"/>
        <v>409.2252994842479</v>
      </c>
      <c r="S1357" s="3">
        <v>68.960422066493919</v>
      </c>
      <c r="T1357" s="3">
        <v>1</v>
      </c>
      <c r="U1357" s="3">
        <f t="shared" si="105"/>
        <v>68.960422066493919</v>
      </c>
      <c r="V1357" s="3">
        <f t="shared" si="107"/>
        <v>68.960422066493919</v>
      </c>
    </row>
    <row r="1358" spans="1:22" x14ac:dyDescent="0.25">
      <c r="A1358" s="3" t="s">
        <v>158</v>
      </c>
      <c r="B1358" s="3" t="s">
        <v>8</v>
      </c>
      <c r="C1358" s="3" t="s">
        <v>9</v>
      </c>
      <c r="D1358" s="3" t="s">
        <v>197</v>
      </c>
      <c r="E1358" s="3">
        <v>0.56000000000000005</v>
      </c>
      <c r="F1358" s="3">
        <v>0.48</v>
      </c>
      <c r="G1358" s="3" t="s">
        <v>11</v>
      </c>
      <c r="H1358" s="2">
        <v>1330</v>
      </c>
      <c r="I1358" s="3" t="s">
        <v>31</v>
      </c>
      <c r="J1358" s="2">
        <v>1330</v>
      </c>
      <c r="K1358" s="3" t="s">
        <v>13</v>
      </c>
      <c r="L1358" s="2">
        <v>846</v>
      </c>
      <c r="M1358" s="3">
        <v>42.675539303994597</v>
      </c>
      <c r="N1358" s="3">
        <v>160146.43959122355</v>
      </c>
      <c r="O1358" s="3">
        <v>344.4645564179603</v>
      </c>
      <c r="P1358" s="3">
        <v>1</v>
      </c>
      <c r="Q1358" s="3">
        <f t="shared" si="104"/>
        <v>344.4645564179603</v>
      </c>
      <c r="R1358" s="4">
        <f t="shared" si="106"/>
        <v>344.4645564179603</v>
      </c>
      <c r="S1358" s="3">
        <v>61.355859675045288</v>
      </c>
      <c r="T1358" s="3">
        <v>1</v>
      </c>
      <c r="U1358" s="3">
        <f t="shared" si="105"/>
        <v>61.355859675045288</v>
      </c>
      <c r="V1358" s="3">
        <f t="shared" si="107"/>
        <v>61.355859675045288</v>
      </c>
    </row>
    <row r="1359" spans="1:22" x14ac:dyDescent="0.25">
      <c r="A1359" s="3" t="s">
        <v>158</v>
      </c>
      <c r="B1359" s="3" t="s">
        <v>8</v>
      </c>
      <c r="C1359" s="3" t="s">
        <v>9</v>
      </c>
      <c r="D1359" s="3" t="s">
        <v>10</v>
      </c>
      <c r="E1359" s="3">
        <v>0.56000000000000005</v>
      </c>
      <c r="F1359" s="3">
        <v>0.48</v>
      </c>
      <c r="G1359" s="3" t="s">
        <v>183</v>
      </c>
      <c r="H1359" s="2">
        <v>1330</v>
      </c>
      <c r="I1359" s="3" t="s">
        <v>31</v>
      </c>
      <c r="J1359" s="2">
        <v>1330</v>
      </c>
      <c r="K1359" s="3" t="s">
        <v>169</v>
      </c>
      <c r="L1359" s="2">
        <v>59</v>
      </c>
      <c r="M1359" s="3">
        <v>4.3643288236625812</v>
      </c>
      <c r="N1359" s="3">
        <v>16619.547656177914</v>
      </c>
      <c r="O1359" s="3">
        <v>44.783825878035309</v>
      </c>
      <c r="P1359" s="3">
        <v>1</v>
      </c>
      <c r="Q1359" s="3">
        <f t="shared" si="104"/>
        <v>44.783825878035309</v>
      </c>
      <c r="R1359" s="4">
        <f t="shared" si="106"/>
        <v>44.783825878035309</v>
      </c>
      <c r="S1359" s="3">
        <v>7.5615599226232906</v>
      </c>
      <c r="T1359" s="3">
        <v>1</v>
      </c>
      <c r="U1359" s="3">
        <f t="shared" si="105"/>
        <v>7.5615599226232906</v>
      </c>
      <c r="V1359" s="3">
        <f t="shared" si="107"/>
        <v>7.5615599226232906</v>
      </c>
    </row>
    <row r="1360" spans="1:22" x14ac:dyDescent="0.25">
      <c r="A1360" s="3" t="s">
        <v>158</v>
      </c>
      <c r="B1360" s="3" t="s">
        <v>8</v>
      </c>
      <c r="C1360" s="3" t="s">
        <v>9</v>
      </c>
      <c r="D1360" s="3" t="s">
        <v>197</v>
      </c>
      <c r="E1360" s="3">
        <v>0.56000000000000005</v>
      </c>
      <c r="F1360" s="3">
        <v>0.48</v>
      </c>
      <c r="G1360" s="3" t="s">
        <v>183</v>
      </c>
      <c r="H1360" s="2">
        <v>1330</v>
      </c>
      <c r="I1360" s="3" t="s">
        <v>31</v>
      </c>
      <c r="J1360" s="2">
        <v>1330</v>
      </c>
      <c r="K1360" s="3" t="s">
        <v>169</v>
      </c>
      <c r="L1360" s="2">
        <v>1204</v>
      </c>
      <c r="M1360" s="3">
        <v>60.277079616451701</v>
      </c>
      <c r="N1360" s="3">
        <v>232812.20643127704</v>
      </c>
      <c r="O1360" s="3">
        <v>653.67579334747234</v>
      </c>
      <c r="P1360" s="3">
        <v>1</v>
      </c>
      <c r="Q1360" s="3">
        <f t="shared" si="104"/>
        <v>653.67579334747234</v>
      </c>
      <c r="R1360" s="4">
        <f t="shared" si="106"/>
        <v>653.67579334747234</v>
      </c>
      <c r="S1360" s="3">
        <v>118.66099265091387</v>
      </c>
      <c r="T1360" s="3">
        <v>1</v>
      </c>
      <c r="U1360" s="3">
        <f t="shared" si="105"/>
        <v>118.66099265091387</v>
      </c>
      <c r="V1360" s="3">
        <f t="shared" si="107"/>
        <v>118.66099265091387</v>
      </c>
    </row>
    <row r="1361" spans="1:22" x14ac:dyDescent="0.25">
      <c r="A1361" s="3" t="s">
        <v>158</v>
      </c>
      <c r="B1361" s="3" t="s">
        <v>310</v>
      </c>
      <c r="C1361" s="3" t="s">
        <v>9</v>
      </c>
      <c r="D1361" s="3" t="s">
        <v>197</v>
      </c>
      <c r="E1361" s="3">
        <v>0.56000000000000005</v>
      </c>
      <c r="F1361" s="3">
        <v>0.48</v>
      </c>
      <c r="G1361" s="3" t="s">
        <v>183</v>
      </c>
      <c r="H1361" s="2">
        <v>1330</v>
      </c>
      <c r="I1361" s="3" t="s">
        <v>31</v>
      </c>
      <c r="J1361" s="2">
        <v>1330</v>
      </c>
      <c r="K1361" s="3" t="s">
        <v>169</v>
      </c>
      <c r="L1361" s="2">
        <v>87</v>
      </c>
      <c r="M1361" s="3">
        <v>4.1930894890263675</v>
      </c>
      <c r="N1361" s="3">
        <v>15551.941985510459</v>
      </c>
      <c r="O1361" s="3">
        <v>27.692678790408298</v>
      </c>
      <c r="P1361" s="3">
        <v>1</v>
      </c>
      <c r="Q1361" s="3">
        <f t="shared" si="104"/>
        <v>27.692678790408298</v>
      </c>
      <c r="R1361" s="4">
        <f t="shared" si="106"/>
        <v>27.692678790408298</v>
      </c>
      <c r="S1361" s="3">
        <v>4.7592424046113493</v>
      </c>
      <c r="T1361" s="3">
        <v>1</v>
      </c>
      <c r="U1361" s="3">
        <f t="shared" si="105"/>
        <v>4.7592424046113493</v>
      </c>
      <c r="V1361" s="3">
        <f t="shared" si="107"/>
        <v>4.7592424046113493</v>
      </c>
    </row>
    <row r="1362" spans="1:22" x14ac:dyDescent="0.25">
      <c r="A1362" s="3" t="s">
        <v>158</v>
      </c>
      <c r="B1362" s="3" t="s">
        <v>8</v>
      </c>
      <c r="C1362" s="3" t="s">
        <v>9</v>
      </c>
      <c r="D1362" s="3" t="s">
        <v>197</v>
      </c>
      <c r="E1362" s="3">
        <v>0.56000000000000005</v>
      </c>
      <c r="F1362" s="3">
        <v>0.48</v>
      </c>
      <c r="G1362" s="3" t="s">
        <v>183</v>
      </c>
      <c r="H1362" s="2">
        <v>1330</v>
      </c>
      <c r="I1362" s="3" t="s">
        <v>31</v>
      </c>
      <c r="J1362" s="2">
        <v>1330</v>
      </c>
      <c r="K1362" s="3" t="s">
        <v>199</v>
      </c>
      <c r="L1362" s="2">
        <v>1764</v>
      </c>
      <c r="M1362" s="3">
        <v>133.48782703594176</v>
      </c>
      <c r="N1362" s="3">
        <v>565778.84483660443</v>
      </c>
      <c r="O1362" s="3">
        <v>1502.3104606962766</v>
      </c>
      <c r="P1362" s="3">
        <f>1-0.712</f>
        <v>0.28800000000000003</v>
      </c>
      <c r="Q1362" s="3">
        <f t="shared" si="104"/>
        <v>432.66541268052771</v>
      </c>
      <c r="R1362" s="4">
        <f t="shared" si="106"/>
        <v>432.66541268052771</v>
      </c>
      <c r="S1362" s="3">
        <v>274.59054418059674</v>
      </c>
      <c r="T1362" s="3">
        <f>1-0.531</f>
        <v>0.46899999999999997</v>
      </c>
      <c r="U1362" s="3">
        <f t="shared" si="105"/>
        <v>128.78296522069985</v>
      </c>
      <c r="V1362" s="3">
        <f t="shared" si="107"/>
        <v>128.78296522069985</v>
      </c>
    </row>
    <row r="1363" spans="1:22" x14ac:dyDescent="0.25">
      <c r="A1363" s="3" t="s">
        <v>158</v>
      </c>
      <c r="B1363" s="3" t="s">
        <v>310</v>
      </c>
      <c r="C1363" s="3" t="s">
        <v>9</v>
      </c>
      <c r="D1363" s="3" t="s">
        <v>312</v>
      </c>
      <c r="E1363" s="3">
        <v>0.56000000000000005</v>
      </c>
      <c r="F1363" s="3">
        <v>0.48</v>
      </c>
      <c r="G1363" s="3" t="s">
        <v>320</v>
      </c>
      <c r="H1363" s="2">
        <v>1330</v>
      </c>
      <c r="I1363" s="3" t="s">
        <v>31</v>
      </c>
      <c r="J1363" s="2">
        <v>1330</v>
      </c>
      <c r="K1363" s="3" t="s">
        <v>314</v>
      </c>
      <c r="L1363" s="2">
        <v>187</v>
      </c>
      <c r="M1363" s="3">
        <v>19.49547992986221</v>
      </c>
      <c r="N1363" s="3">
        <v>79569.681195175421</v>
      </c>
      <c r="O1363" s="3">
        <v>192.88552451505669</v>
      </c>
      <c r="P1363" s="3">
        <v>1</v>
      </c>
      <c r="Q1363" s="3">
        <f t="shared" si="104"/>
        <v>192.88552451505669</v>
      </c>
      <c r="R1363" s="4">
        <f t="shared" si="106"/>
        <v>192.88552451505669</v>
      </c>
      <c r="S1363" s="3">
        <v>33.999483758757357</v>
      </c>
      <c r="T1363" s="3">
        <v>1</v>
      </c>
      <c r="U1363" s="3">
        <f t="shared" si="105"/>
        <v>33.999483758757357</v>
      </c>
      <c r="V1363" s="3">
        <f t="shared" si="107"/>
        <v>33.999483758757357</v>
      </c>
    </row>
    <row r="1364" spans="1:22" x14ac:dyDescent="0.25">
      <c r="A1364" s="3" t="s">
        <v>158</v>
      </c>
      <c r="B1364" s="3" t="s">
        <v>310</v>
      </c>
      <c r="C1364" s="3" t="s">
        <v>9</v>
      </c>
      <c r="D1364" s="3" t="s">
        <v>197</v>
      </c>
      <c r="E1364" s="3">
        <v>0.56000000000000005</v>
      </c>
      <c r="F1364" s="3">
        <v>0.48</v>
      </c>
      <c r="G1364" s="3" t="s">
        <v>320</v>
      </c>
      <c r="H1364" s="2">
        <v>1330</v>
      </c>
      <c r="I1364" s="3" t="s">
        <v>31</v>
      </c>
      <c r="J1364" s="2">
        <v>1330</v>
      </c>
      <c r="K1364" s="3" t="s">
        <v>314</v>
      </c>
      <c r="L1364" s="2">
        <v>671</v>
      </c>
      <c r="M1364" s="3">
        <v>87.265794490625325</v>
      </c>
      <c r="N1364" s="3">
        <v>347445.23582530959</v>
      </c>
      <c r="O1364" s="3">
        <v>951.28192722873894</v>
      </c>
      <c r="P1364" s="3">
        <v>1</v>
      </c>
      <c r="Q1364" s="3">
        <f t="shared" si="104"/>
        <v>951.28192722873894</v>
      </c>
      <c r="R1364" s="4">
        <f t="shared" si="106"/>
        <v>951.28192722873894</v>
      </c>
      <c r="S1364" s="3">
        <v>172.10307801369677</v>
      </c>
      <c r="T1364" s="3">
        <v>1</v>
      </c>
      <c r="U1364" s="3">
        <f t="shared" si="105"/>
        <v>172.10307801369677</v>
      </c>
      <c r="V1364" s="3">
        <f t="shared" si="107"/>
        <v>172.10307801369677</v>
      </c>
    </row>
    <row r="1365" spans="1:22" x14ac:dyDescent="0.25">
      <c r="A1365" s="3" t="s">
        <v>158</v>
      </c>
      <c r="B1365" s="3" t="s">
        <v>89</v>
      </c>
      <c r="C1365" s="3" t="s">
        <v>9</v>
      </c>
      <c r="D1365" s="3" t="s">
        <v>262</v>
      </c>
      <c r="E1365" s="3">
        <v>0.56000000000000005</v>
      </c>
      <c r="F1365" s="3">
        <v>0.48</v>
      </c>
      <c r="G1365" s="3" t="s">
        <v>277</v>
      </c>
      <c r="H1365" s="2">
        <v>1330</v>
      </c>
      <c r="I1365" s="3" t="s">
        <v>31</v>
      </c>
      <c r="J1365" s="2">
        <v>1330</v>
      </c>
      <c r="K1365" s="3" t="s">
        <v>274</v>
      </c>
      <c r="L1365" s="2">
        <v>2043</v>
      </c>
      <c r="M1365" s="3">
        <v>228.3254885823404</v>
      </c>
      <c r="N1365" s="3">
        <v>926537.40289273614</v>
      </c>
      <c r="O1365" s="3">
        <v>2480.0252349931825</v>
      </c>
      <c r="P1365" s="3">
        <v>1</v>
      </c>
      <c r="Q1365" s="3">
        <f t="shared" si="104"/>
        <v>2480.0252349931825</v>
      </c>
      <c r="R1365" s="4">
        <f t="shared" si="106"/>
        <v>2480.0252349931825</v>
      </c>
      <c r="S1365" s="3">
        <v>435.9237174167182</v>
      </c>
      <c r="T1365" s="3">
        <v>1</v>
      </c>
      <c r="U1365" s="3">
        <f t="shared" si="105"/>
        <v>435.9237174167182</v>
      </c>
      <c r="V1365" s="3">
        <f t="shared" si="107"/>
        <v>435.9237174167182</v>
      </c>
    </row>
    <row r="1366" spans="1:22" x14ac:dyDescent="0.25">
      <c r="A1366" s="3" t="s">
        <v>158</v>
      </c>
      <c r="B1366" s="3" t="s">
        <v>89</v>
      </c>
      <c r="C1366" s="3" t="s">
        <v>9</v>
      </c>
      <c r="D1366" s="3" t="s">
        <v>262</v>
      </c>
      <c r="E1366" s="3">
        <v>0.56000000000000005</v>
      </c>
      <c r="F1366" s="3">
        <v>0.48</v>
      </c>
      <c r="G1366" s="3" t="s">
        <v>294</v>
      </c>
      <c r="H1366" s="2">
        <v>1330</v>
      </c>
      <c r="I1366" s="3" t="s">
        <v>31</v>
      </c>
      <c r="J1366" s="2">
        <v>1330</v>
      </c>
      <c r="K1366" s="3" t="s">
        <v>295</v>
      </c>
      <c r="L1366" s="2">
        <v>8</v>
      </c>
      <c r="M1366" s="3">
        <v>1.0878925589967918E-2</v>
      </c>
      <c r="N1366" s="3">
        <v>44.083410440286364</v>
      </c>
      <c r="O1366" s="3">
        <v>0.11472942528501526</v>
      </c>
      <c r="P1366" s="3">
        <v>1</v>
      </c>
      <c r="Q1366" s="3">
        <f t="shared" si="104"/>
        <v>0.11472942528501526</v>
      </c>
      <c r="R1366" s="4">
        <f t="shared" si="106"/>
        <v>0.11472942528501526</v>
      </c>
      <c r="S1366" s="3">
        <v>1.8586122875153738E-2</v>
      </c>
      <c r="T1366" s="3">
        <v>1</v>
      </c>
      <c r="U1366" s="3">
        <f t="shared" si="105"/>
        <v>1.8586122875153738E-2</v>
      </c>
      <c r="V1366" s="3">
        <f t="shared" si="107"/>
        <v>1.8586122875153738E-2</v>
      </c>
    </row>
    <row r="1367" spans="1:22" x14ac:dyDescent="0.25">
      <c r="A1367" s="3" t="s">
        <v>158</v>
      </c>
      <c r="B1367" s="3" t="s">
        <v>89</v>
      </c>
      <c r="C1367" s="3" t="s">
        <v>9</v>
      </c>
      <c r="D1367" s="3" t="s">
        <v>262</v>
      </c>
      <c r="E1367" s="3">
        <v>0.56000000000000005</v>
      </c>
      <c r="F1367" s="3">
        <v>0.48</v>
      </c>
      <c r="G1367" s="3" t="s">
        <v>296</v>
      </c>
      <c r="H1367" s="2">
        <v>1330</v>
      </c>
      <c r="I1367" s="3" t="s">
        <v>31</v>
      </c>
      <c r="J1367" s="2">
        <v>1330</v>
      </c>
      <c r="K1367" s="3" t="s">
        <v>298</v>
      </c>
      <c r="L1367" s="2">
        <v>35</v>
      </c>
      <c r="M1367" s="3">
        <v>4.3968029590152488E-2</v>
      </c>
      <c r="N1367" s="3">
        <v>181.37019820169294</v>
      </c>
      <c r="O1367" s="3">
        <v>0.4858515181085506</v>
      </c>
      <c r="P1367" s="3">
        <v>1</v>
      </c>
      <c r="Q1367" s="3">
        <f t="shared" si="104"/>
        <v>0.4858515181085506</v>
      </c>
      <c r="R1367" s="4">
        <f t="shared" si="106"/>
        <v>0.4858515181085506</v>
      </c>
      <c r="S1367" s="3">
        <v>8.6190742561039382E-2</v>
      </c>
      <c r="T1367" s="3">
        <v>1</v>
      </c>
      <c r="U1367" s="3">
        <f t="shared" si="105"/>
        <v>8.6190742561039382E-2</v>
      </c>
      <c r="V1367" s="3">
        <f t="shared" si="107"/>
        <v>8.6190742561039382E-2</v>
      </c>
    </row>
    <row r="1368" spans="1:22" x14ac:dyDescent="0.25">
      <c r="A1368" s="3" t="s">
        <v>158</v>
      </c>
      <c r="B1368" s="3" t="s">
        <v>8</v>
      </c>
      <c r="C1368" s="3" t="s">
        <v>9</v>
      </c>
      <c r="D1368" s="3" t="s">
        <v>10</v>
      </c>
      <c r="E1368" s="3">
        <v>0.56000000000000005</v>
      </c>
      <c r="F1368" s="3">
        <v>0.48</v>
      </c>
      <c r="G1368" s="3" t="s">
        <v>184</v>
      </c>
      <c r="H1368" s="2">
        <v>1330</v>
      </c>
      <c r="I1368" s="3" t="s">
        <v>31</v>
      </c>
      <c r="J1368" s="2">
        <v>1330</v>
      </c>
      <c r="K1368" s="3" t="s">
        <v>170</v>
      </c>
      <c r="L1368" s="2">
        <v>258</v>
      </c>
      <c r="M1368" s="3">
        <v>13.606733498366417</v>
      </c>
      <c r="N1368" s="3">
        <v>54134.804761794621</v>
      </c>
      <c r="O1368" s="3">
        <v>148.18455637504078</v>
      </c>
      <c r="P1368" s="3">
        <v>1</v>
      </c>
      <c r="Q1368" s="3">
        <f t="shared" si="104"/>
        <v>148.18455637504078</v>
      </c>
      <c r="R1368" s="4">
        <f t="shared" si="106"/>
        <v>148.18455637504078</v>
      </c>
      <c r="S1368" s="3">
        <v>25.466502326800292</v>
      </c>
      <c r="T1368" s="3">
        <v>1</v>
      </c>
      <c r="U1368" s="3">
        <f t="shared" si="105"/>
        <v>25.466502326800292</v>
      </c>
      <c r="V1368" s="3">
        <f t="shared" si="107"/>
        <v>25.466502326800292</v>
      </c>
    </row>
    <row r="1369" spans="1:22" x14ac:dyDescent="0.25">
      <c r="A1369" s="3" t="s">
        <v>158</v>
      </c>
      <c r="B1369" s="3" t="s">
        <v>8</v>
      </c>
      <c r="C1369" s="3" t="s">
        <v>9</v>
      </c>
      <c r="D1369" s="3" t="s">
        <v>197</v>
      </c>
      <c r="E1369" s="3">
        <v>0.56000000000000005</v>
      </c>
      <c r="F1369" s="3">
        <v>0.48</v>
      </c>
      <c r="G1369" s="3" t="s">
        <v>184</v>
      </c>
      <c r="H1369" s="2">
        <v>1330</v>
      </c>
      <c r="I1369" s="3" t="s">
        <v>31</v>
      </c>
      <c r="J1369" s="2">
        <v>1330</v>
      </c>
      <c r="K1369" s="3" t="s">
        <v>170</v>
      </c>
      <c r="L1369" s="2">
        <v>29</v>
      </c>
      <c r="M1369" s="3">
        <v>2.5289791422277181</v>
      </c>
      <c r="N1369" s="3">
        <v>10140.08509910226</v>
      </c>
      <c r="O1369" s="3">
        <v>27.193852854716688</v>
      </c>
      <c r="P1369" s="3">
        <v>1</v>
      </c>
      <c r="Q1369" s="3">
        <f t="shared" si="104"/>
        <v>27.193852854716688</v>
      </c>
      <c r="R1369" s="4">
        <f t="shared" si="106"/>
        <v>27.193852854716688</v>
      </c>
      <c r="S1369" s="3">
        <v>4.6354993534452058</v>
      </c>
      <c r="T1369" s="3">
        <v>1</v>
      </c>
      <c r="U1369" s="3">
        <f t="shared" si="105"/>
        <v>4.6354993534452058</v>
      </c>
      <c r="V1369" s="3">
        <f t="shared" si="107"/>
        <v>4.6354993534452058</v>
      </c>
    </row>
    <row r="1370" spans="1:22" x14ac:dyDescent="0.25">
      <c r="A1370" s="3" t="s">
        <v>158</v>
      </c>
      <c r="B1370" s="3" t="s">
        <v>8</v>
      </c>
      <c r="C1370" s="3" t="s">
        <v>9</v>
      </c>
      <c r="D1370" s="3" t="s">
        <v>197</v>
      </c>
      <c r="E1370" s="3">
        <v>0.56000000000000005</v>
      </c>
      <c r="F1370" s="3">
        <v>0.48</v>
      </c>
      <c r="G1370" s="3" t="s">
        <v>184</v>
      </c>
      <c r="H1370" s="2">
        <v>1330</v>
      </c>
      <c r="I1370" s="3" t="s">
        <v>31</v>
      </c>
      <c r="J1370" s="2">
        <v>1330</v>
      </c>
      <c r="K1370" s="3" t="s">
        <v>172</v>
      </c>
      <c r="L1370" s="2">
        <v>11</v>
      </c>
      <c r="M1370" s="3">
        <v>0.44508895969841167</v>
      </c>
      <c r="N1370" s="3">
        <v>1786.5706454926326</v>
      </c>
      <c r="O1370" s="3">
        <v>4.7493520748267128</v>
      </c>
      <c r="P1370" s="3">
        <f>1-0.712</f>
        <v>0.28800000000000003</v>
      </c>
      <c r="Q1370" s="3">
        <f t="shared" si="104"/>
        <v>1.3678133975500935</v>
      </c>
      <c r="R1370" s="4">
        <f t="shared" si="106"/>
        <v>1.3678133975500935</v>
      </c>
      <c r="S1370" s="3">
        <v>0.75464724198393751</v>
      </c>
      <c r="T1370" s="3">
        <f>1-0.531</f>
        <v>0.46899999999999997</v>
      </c>
      <c r="U1370" s="3">
        <f t="shared" si="105"/>
        <v>0.35392955649046665</v>
      </c>
      <c r="V1370" s="3">
        <f t="shared" si="107"/>
        <v>0.35392955649046665</v>
      </c>
    </row>
    <row r="1371" spans="1:22" x14ac:dyDescent="0.25">
      <c r="A1371" s="3" t="s">
        <v>158</v>
      </c>
      <c r="B1371" s="3" t="s">
        <v>351</v>
      </c>
      <c r="C1371" s="3" t="s">
        <v>352</v>
      </c>
      <c r="D1371" s="3" t="s">
        <v>353</v>
      </c>
      <c r="E1371" s="3">
        <v>0.36</v>
      </c>
      <c r="F1371" s="3">
        <v>0.57999999999999996</v>
      </c>
      <c r="G1371" s="3" t="s">
        <v>283</v>
      </c>
      <c r="H1371" s="2">
        <v>1330</v>
      </c>
      <c r="I1371" s="3" t="s">
        <v>31</v>
      </c>
      <c r="J1371" s="2">
        <v>1330</v>
      </c>
      <c r="K1371" s="3" t="s">
        <v>287</v>
      </c>
      <c r="L1371" s="2">
        <v>122</v>
      </c>
      <c r="M1371" s="3">
        <v>7.9429182194781269</v>
      </c>
      <c r="N1371" s="3">
        <v>30167.272936671601</v>
      </c>
      <c r="O1371" s="3">
        <v>81.42766673283343</v>
      </c>
      <c r="P1371" s="3">
        <v>1</v>
      </c>
      <c r="Q1371" s="3">
        <f t="shared" si="104"/>
        <v>81.42766673283343</v>
      </c>
      <c r="R1371" s="4">
        <f t="shared" si="106"/>
        <v>81.42766673283343</v>
      </c>
      <c r="S1371" s="3">
        <v>14.706717914712023</v>
      </c>
      <c r="T1371" s="3">
        <v>1</v>
      </c>
      <c r="U1371" s="3">
        <f t="shared" si="105"/>
        <v>14.706717914712023</v>
      </c>
      <c r="V1371" s="3">
        <f t="shared" si="107"/>
        <v>14.706717914712023</v>
      </c>
    </row>
    <row r="1372" spans="1:22" x14ac:dyDescent="0.25">
      <c r="A1372" s="3" t="s">
        <v>158</v>
      </c>
      <c r="B1372" s="3" t="s">
        <v>89</v>
      </c>
      <c r="C1372" s="3" t="s">
        <v>9</v>
      </c>
      <c r="D1372" s="3" t="s">
        <v>262</v>
      </c>
      <c r="E1372" s="3">
        <v>0.56000000000000005</v>
      </c>
      <c r="F1372" s="3">
        <v>0.48</v>
      </c>
      <c r="G1372" s="3" t="s">
        <v>283</v>
      </c>
      <c r="H1372" s="2">
        <v>1330</v>
      </c>
      <c r="I1372" s="3" t="s">
        <v>31</v>
      </c>
      <c r="J1372" s="2">
        <v>1330</v>
      </c>
      <c r="K1372" s="3" t="s">
        <v>263</v>
      </c>
      <c r="L1372" s="2">
        <v>48</v>
      </c>
      <c r="M1372" s="3">
        <v>0.40361917298914818</v>
      </c>
      <c r="N1372" s="3">
        <v>1638.8652170947473</v>
      </c>
      <c r="O1372" s="3">
        <v>4.1384307332491366</v>
      </c>
      <c r="P1372" s="3">
        <v>1</v>
      </c>
      <c r="Q1372" s="3">
        <f t="shared" si="104"/>
        <v>4.1384307332491366</v>
      </c>
      <c r="R1372" s="4">
        <f t="shared" si="106"/>
        <v>4.1384307332491366</v>
      </c>
      <c r="S1372" s="3">
        <v>0.67476641767662171</v>
      </c>
      <c r="T1372" s="3">
        <v>1</v>
      </c>
      <c r="U1372" s="3">
        <f t="shared" si="105"/>
        <v>0.67476641767662171</v>
      </c>
      <c r="V1372" s="3">
        <f t="shared" si="107"/>
        <v>0.67476641767662171</v>
      </c>
    </row>
    <row r="1373" spans="1:22" x14ac:dyDescent="0.25">
      <c r="A1373" s="3" t="s">
        <v>158</v>
      </c>
      <c r="B1373" s="3" t="s">
        <v>310</v>
      </c>
      <c r="C1373" s="3" t="s">
        <v>9</v>
      </c>
      <c r="D1373" s="3" t="s">
        <v>197</v>
      </c>
      <c r="E1373" s="3">
        <v>0.56000000000000005</v>
      </c>
      <c r="F1373" s="3">
        <v>0.48</v>
      </c>
      <c r="G1373" s="3" t="s">
        <v>283</v>
      </c>
      <c r="H1373" s="2">
        <v>1330</v>
      </c>
      <c r="I1373" s="3" t="s">
        <v>31</v>
      </c>
      <c r="J1373" s="2">
        <v>1330</v>
      </c>
      <c r="K1373" s="3" t="s">
        <v>263</v>
      </c>
      <c r="L1373" s="2">
        <v>26</v>
      </c>
      <c r="M1373" s="3">
        <v>0.45317890677179534</v>
      </c>
      <c r="N1373" s="3">
        <v>1543.7751506740508</v>
      </c>
      <c r="O1373" s="3">
        <v>3.6234129832629249</v>
      </c>
      <c r="P1373" s="3">
        <v>1</v>
      </c>
      <c r="Q1373" s="3">
        <f t="shared" si="104"/>
        <v>3.6234129832629249</v>
      </c>
      <c r="R1373" s="4">
        <f t="shared" si="106"/>
        <v>3.6234129832629249</v>
      </c>
      <c r="S1373" s="3">
        <v>0.52405695374908912</v>
      </c>
      <c r="T1373" s="3">
        <v>1</v>
      </c>
      <c r="U1373" s="3">
        <f t="shared" si="105"/>
        <v>0.52405695374908912</v>
      </c>
      <c r="V1373" s="3">
        <f t="shared" si="107"/>
        <v>0.52405695374908912</v>
      </c>
    </row>
    <row r="1374" spans="1:22" x14ac:dyDescent="0.25">
      <c r="A1374" s="3" t="s">
        <v>158</v>
      </c>
      <c r="B1374" s="3" t="s">
        <v>89</v>
      </c>
      <c r="C1374" s="3" t="s">
        <v>9</v>
      </c>
      <c r="D1374" s="3" t="s">
        <v>262</v>
      </c>
      <c r="E1374" s="3">
        <v>0.56000000000000005</v>
      </c>
      <c r="F1374" s="3">
        <v>0.48</v>
      </c>
      <c r="G1374" s="3" t="s">
        <v>283</v>
      </c>
      <c r="H1374" s="2">
        <v>1330</v>
      </c>
      <c r="I1374" s="3" t="s">
        <v>31</v>
      </c>
      <c r="J1374" s="2">
        <v>1330</v>
      </c>
      <c r="K1374" s="3" t="s">
        <v>284</v>
      </c>
      <c r="L1374" s="2">
        <v>35</v>
      </c>
      <c r="M1374" s="3">
        <v>5.2991987815992875E-2</v>
      </c>
      <c r="N1374" s="3">
        <v>216.84431502996091</v>
      </c>
      <c r="O1374" s="3">
        <v>0.55557611907144344</v>
      </c>
      <c r="P1374" s="3">
        <v>1</v>
      </c>
      <c r="Q1374" s="3">
        <f t="shared" si="104"/>
        <v>0.55557611907144344</v>
      </c>
      <c r="R1374" s="4">
        <f t="shared" si="106"/>
        <v>0.55557611907144344</v>
      </c>
      <c r="S1374" s="3">
        <v>8.9348916380320609E-2</v>
      </c>
      <c r="T1374" s="3">
        <v>1</v>
      </c>
      <c r="U1374" s="3">
        <f t="shared" si="105"/>
        <v>8.9348916380320609E-2</v>
      </c>
      <c r="V1374" s="3">
        <f t="shared" si="107"/>
        <v>8.9348916380320609E-2</v>
      </c>
    </row>
    <row r="1375" spans="1:22" x14ac:dyDescent="0.25">
      <c r="A1375" s="3" t="s">
        <v>158</v>
      </c>
      <c r="B1375" s="3" t="s">
        <v>351</v>
      </c>
      <c r="C1375" s="3" t="s">
        <v>352</v>
      </c>
      <c r="D1375" s="3" t="s">
        <v>353</v>
      </c>
      <c r="E1375" s="3">
        <v>0.36</v>
      </c>
      <c r="F1375" s="3">
        <v>0.57999999999999996</v>
      </c>
      <c r="G1375" s="3" t="s">
        <v>283</v>
      </c>
      <c r="H1375" s="2">
        <v>1330</v>
      </c>
      <c r="I1375" s="3" t="s">
        <v>31</v>
      </c>
      <c r="J1375" s="2">
        <v>1330</v>
      </c>
      <c r="K1375" s="3" t="s">
        <v>365</v>
      </c>
      <c r="L1375" s="2">
        <v>5</v>
      </c>
      <c r="M1375" s="3">
        <v>5.5168653293245662E-2</v>
      </c>
      <c r="N1375" s="3">
        <v>214.5634183629179</v>
      </c>
      <c r="O1375" s="3">
        <v>0.55536490718969578</v>
      </c>
      <c r="P1375" s="3">
        <v>1</v>
      </c>
      <c r="Q1375" s="3">
        <f t="shared" si="104"/>
        <v>0.55536490718969578</v>
      </c>
      <c r="R1375" s="4">
        <f t="shared" si="106"/>
        <v>0.55536490718969578</v>
      </c>
      <c r="S1375" s="3">
        <v>9.1965835670107007E-2</v>
      </c>
      <c r="T1375" s="3">
        <v>1</v>
      </c>
      <c r="U1375" s="3">
        <f t="shared" si="105"/>
        <v>9.1965835670107007E-2</v>
      </c>
      <c r="V1375" s="3">
        <f t="shared" si="107"/>
        <v>9.1965835670107007E-2</v>
      </c>
    </row>
    <row r="1376" spans="1:22" x14ac:dyDescent="0.25">
      <c r="A1376" s="3" t="s">
        <v>158</v>
      </c>
      <c r="B1376" s="3" t="s">
        <v>310</v>
      </c>
      <c r="C1376" s="3" t="s">
        <v>9</v>
      </c>
      <c r="D1376" s="3" t="s">
        <v>197</v>
      </c>
      <c r="E1376" s="3">
        <v>0.56000000000000005</v>
      </c>
      <c r="F1376" s="3">
        <v>0.48</v>
      </c>
      <c r="G1376" s="3" t="s">
        <v>283</v>
      </c>
      <c r="H1376" s="2">
        <v>1330</v>
      </c>
      <c r="I1376" s="3" t="s">
        <v>31</v>
      </c>
      <c r="J1376" s="2">
        <v>1330</v>
      </c>
      <c r="K1376" s="3" t="s">
        <v>322</v>
      </c>
      <c r="L1376" s="2">
        <v>1</v>
      </c>
      <c r="M1376" s="3">
        <v>5.7620752722496672E-4</v>
      </c>
      <c r="N1376" s="3">
        <v>1.9503642158881209</v>
      </c>
      <c r="O1376" s="3">
        <v>5.3762326830373158E-3</v>
      </c>
      <c r="P1376" s="3">
        <v>1</v>
      </c>
      <c r="Q1376" s="3">
        <f t="shared" si="104"/>
        <v>5.3762326830373158E-3</v>
      </c>
      <c r="R1376" s="4">
        <f t="shared" si="106"/>
        <v>5.3762326830373158E-3</v>
      </c>
      <c r="S1376" s="3">
        <v>9.7131095384264579E-4</v>
      </c>
      <c r="T1376" s="3">
        <v>1</v>
      </c>
      <c r="U1376" s="3">
        <f t="shared" si="105"/>
        <v>9.7131095384264579E-4</v>
      </c>
      <c r="V1376" s="3">
        <f t="shared" si="107"/>
        <v>9.7131095384264579E-4</v>
      </c>
    </row>
    <row r="1377" spans="1:22" x14ac:dyDescent="0.25">
      <c r="A1377" s="3" t="s">
        <v>158</v>
      </c>
      <c r="B1377" s="3" t="s">
        <v>89</v>
      </c>
      <c r="C1377" s="3" t="s">
        <v>9</v>
      </c>
      <c r="D1377" s="3" t="s">
        <v>262</v>
      </c>
      <c r="E1377" s="3">
        <v>0.56000000000000005</v>
      </c>
      <c r="F1377" s="3">
        <v>0.48</v>
      </c>
      <c r="G1377" s="3" t="s">
        <v>283</v>
      </c>
      <c r="H1377" s="2">
        <v>1330</v>
      </c>
      <c r="I1377" s="3" t="s">
        <v>31</v>
      </c>
      <c r="J1377" s="2">
        <v>1330</v>
      </c>
      <c r="K1377" s="3" t="s">
        <v>285</v>
      </c>
      <c r="L1377" s="2">
        <v>31</v>
      </c>
      <c r="M1377" s="3">
        <v>0.1696178373525935</v>
      </c>
      <c r="N1377" s="3">
        <v>691.73547100953908</v>
      </c>
      <c r="O1377" s="3">
        <v>1.8948151567021498</v>
      </c>
      <c r="P1377" s="3">
        <v>1</v>
      </c>
      <c r="Q1377" s="3">
        <f t="shared" si="104"/>
        <v>1.8948151567021498</v>
      </c>
      <c r="R1377" s="4">
        <f t="shared" si="106"/>
        <v>1.8948151567021498</v>
      </c>
      <c r="S1377" s="3">
        <v>0.34620808598381952</v>
      </c>
      <c r="T1377" s="3">
        <v>1</v>
      </c>
      <c r="U1377" s="3">
        <f t="shared" si="105"/>
        <v>0.34620808598381952</v>
      </c>
      <c r="V1377" s="3">
        <f t="shared" si="107"/>
        <v>0.34620808598381952</v>
      </c>
    </row>
    <row r="1378" spans="1:22" x14ac:dyDescent="0.25">
      <c r="A1378" s="3" t="s">
        <v>158</v>
      </c>
      <c r="B1378" s="3" t="s">
        <v>8</v>
      </c>
      <c r="C1378" s="3" t="s">
        <v>9</v>
      </c>
      <c r="D1378" s="3" t="s">
        <v>197</v>
      </c>
      <c r="E1378" s="3">
        <v>0.56000000000000005</v>
      </c>
      <c r="F1378" s="3">
        <v>0.48</v>
      </c>
      <c r="G1378" s="3" t="s">
        <v>59</v>
      </c>
      <c r="H1378" s="2">
        <v>1330</v>
      </c>
      <c r="I1378" s="3" t="s">
        <v>31</v>
      </c>
      <c r="J1378" s="2">
        <v>1330</v>
      </c>
      <c r="K1378" s="3" t="s">
        <v>62</v>
      </c>
      <c r="L1378" s="2">
        <v>13</v>
      </c>
      <c r="M1378" s="3">
        <v>1.5414197298440957E-2</v>
      </c>
      <c r="N1378" s="3">
        <v>58.378621832897274</v>
      </c>
      <c r="O1378" s="3">
        <v>0.14659307249352502</v>
      </c>
      <c r="P1378" s="3">
        <v>1</v>
      </c>
      <c r="Q1378" s="3">
        <f t="shared" si="104"/>
        <v>0.14659307249352502</v>
      </c>
      <c r="R1378" s="4">
        <f t="shared" si="106"/>
        <v>0.14659307249352502</v>
      </c>
      <c r="S1378" s="3">
        <v>2.390890454244244E-2</v>
      </c>
      <c r="T1378" s="3">
        <v>1</v>
      </c>
      <c r="U1378" s="3">
        <f t="shared" si="105"/>
        <v>2.390890454244244E-2</v>
      </c>
      <c r="V1378" s="3">
        <f t="shared" si="107"/>
        <v>2.390890454244244E-2</v>
      </c>
    </row>
    <row r="1379" spans="1:22" x14ac:dyDescent="0.25">
      <c r="A1379" s="3" t="s">
        <v>158</v>
      </c>
      <c r="B1379" s="3" t="s">
        <v>310</v>
      </c>
      <c r="C1379" s="3" t="s">
        <v>9</v>
      </c>
      <c r="D1379" s="3" t="s">
        <v>197</v>
      </c>
      <c r="E1379" s="3">
        <v>0.56000000000000005</v>
      </c>
      <c r="F1379" s="3">
        <v>0.48</v>
      </c>
      <c r="G1379" s="3" t="s">
        <v>59</v>
      </c>
      <c r="H1379" s="2">
        <v>1330</v>
      </c>
      <c r="I1379" s="3" t="s">
        <v>31</v>
      </c>
      <c r="J1379" s="2">
        <v>1330</v>
      </c>
      <c r="K1379" s="3" t="s">
        <v>62</v>
      </c>
      <c r="L1379" s="2">
        <v>10</v>
      </c>
      <c r="M1379" s="3">
        <v>0.18334976496878197</v>
      </c>
      <c r="N1379" s="3">
        <v>440.27948326768637</v>
      </c>
      <c r="O1379" s="3">
        <v>1.114946023537621</v>
      </c>
      <c r="P1379" s="3">
        <v>1</v>
      </c>
      <c r="Q1379" s="3">
        <f t="shared" si="104"/>
        <v>1.114946023537621</v>
      </c>
      <c r="R1379" s="4">
        <f t="shared" si="106"/>
        <v>1.114946023537621</v>
      </c>
      <c r="S1379" s="3">
        <v>0.18165061079567948</v>
      </c>
      <c r="T1379" s="3">
        <v>1</v>
      </c>
      <c r="U1379" s="3">
        <f t="shared" si="105"/>
        <v>0.18165061079567948</v>
      </c>
      <c r="V1379" s="3">
        <f t="shared" si="107"/>
        <v>0.18165061079567948</v>
      </c>
    </row>
    <row r="1380" spans="1:22" x14ac:dyDescent="0.25">
      <c r="A1380" s="3" t="s">
        <v>158</v>
      </c>
      <c r="B1380" s="3" t="s">
        <v>8</v>
      </c>
      <c r="C1380" s="3" t="s">
        <v>9</v>
      </c>
      <c r="D1380" s="3" t="s">
        <v>197</v>
      </c>
      <c r="E1380" s="3">
        <v>0.56000000000000005</v>
      </c>
      <c r="F1380" s="3">
        <v>0.48</v>
      </c>
      <c r="G1380" s="3" t="s">
        <v>59</v>
      </c>
      <c r="H1380" s="2">
        <v>1330</v>
      </c>
      <c r="I1380" s="3" t="s">
        <v>31</v>
      </c>
      <c r="J1380" s="2">
        <v>1330</v>
      </c>
      <c r="K1380" s="3" t="s">
        <v>200</v>
      </c>
      <c r="L1380" s="2">
        <v>2</v>
      </c>
      <c r="M1380" s="3">
        <v>2.3223085309408377E-3</v>
      </c>
      <c r="N1380" s="3">
        <v>8.7179490866030012</v>
      </c>
      <c r="O1380" s="3">
        <v>2.1187432574857574E-2</v>
      </c>
      <c r="P1380" s="3">
        <v>1</v>
      </c>
      <c r="Q1380" s="3">
        <f t="shared" si="104"/>
        <v>2.1187432574857574E-2</v>
      </c>
      <c r="R1380" s="4">
        <f t="shared" si="106"/>
        <v>2.1187432574857574E-2</v>
      </c>
      <c r="S1380" s="3">
        <v>3.002939177061667E-3</v>
      </c>
      <c r="T1380" s="3">
        <v>1</v>
      </c>
      <c r="U1380" s="3">
        <f t="shared" si="105"/>
        <v>3.002939177061667E-3</v>
      </c>
      <c r="V1380" s="3">
        <f t="shared" si="107"/>
        <v>3.002939177061667E-3</v>
      </c>
    </row>
    <row r="1381" spans="1:22" x14ac:dyDescent="0.25">
      <c r="A1381" s="3" t="s">
        <v>158</v>
      </c>
      <c r="B1381" s="3" t="s">
        <v>8</v>
      </c>
      <c r="C1381" s="3" t="s">
        <v>9</v>
      </c>
      <c r="D1381" s="3" t="s">
        <v>197</v>
      </c>
      <c r="E1381" s="3">
        <v>0.56000000000000005</v>
      </c>
      <c r="F1381" s="3">
        <v>0.48</v>
      </c>
      <c r="G1381" s="3" t="s">
        <v>59</v>
      </c>
      <c r="H1381" s="2">
        <v>1330</v>
      </c>
      <c r="I1381" s="3" t="s">
        <v>31</v>
      </c>
      <c r="J1381" s="2">
        <v>1330</v>
      </c>
      <c r="K1381" s="3" t="s">
        <v>243</v>
      </c>
      <c r="L1381" s="2">
        <v>4</v>
      </c>
      <c r="M1381" s="3">
        <v>1.5447280423168553E-2</v>
      </c>
      <c r="N1381" s="3">
        <v>75.746098034963552</v>
      </c>
      <c r="O1381" s="3">
        <v>0.20237770453047207</v>
      </c>
      <c r="P1381" s="3">
        <f>1-0.712</f>
        <v>0.28800000000000003</v>
      </c>
      <c r="Q1381" s="3">
        <f t="shared" si="104"/>
        <v>5.8284778904775965E-2</v>
      </c>
      <c r="R1381" s="4">
        <f t="shared" si="106"/>
        <v>5.8284778904775965E-2</v>
      </c>
      <c r="S1381" s="3">
        <v>3.4551744305493376E-2</v>
      </c>
      <c r="T1381" s="3">
        <f>1-0.531</f>
        <v>0.46899999999999997</v>
      </c>
      <c r="U1381" s="3">
        <f t="shared" si="105"/>
        <v>1.6204768079276392E-2</v>
      </c>
      <c r="V1381" s="3">
        <f t="shared" si="107"/>
        <v>1.6204768079276392E-2</v>
      </c>
    </row>
    <row r="1382" spans="1:22" x14ac:dyDescent="0.25">
      <c r="A1382" s="3" t="s">
        <v>158</v>
      </c>
      <c r="B1382" s="3" t="s">
        <v>8</v>
      </c>
      <c r="C1382" s="3" t="s">
        <v>9</v>
      </c>
      <c r="D1382" s="3" t="s">
        <v>197</v>
      </c>
      <c r="E1382" s="3">
        <v>0.56000000000000005</v>
      </c>
      <c r="F1382" s="3">
        <v>0.48</v>
      </c>
      <c r="G1382" s="3" t="s">
        <v>59</v>
      </c>
      <c r="H1382" s="2">
        <v>1330</v>
      </c>
      <c r="I1382" s="3" t="s">
        <v>31</v>
      </c>
      <c r="J1382" s="2">
        <v>1330</v>
      </c>
      <c r="K1382" s="3" t="s">
        <v>244</v>
      </c>
      <c r="L1382" s="2">
        <v>4</v>
      </c>
      <c r="M1382" s="3">
        <v>6.1474096480581976E-2</v>
      </c>
      <c r="N1382" s="3">
        <v>231.17324948650545</v>
      </c>
      <c r="O1382" s="3">
        <v>0.63851671255514586</v>
      </c>
      <c r="P1382" s="3">
        <v>1</v>
      </c>
      <c r="Q1382" s="3">
        <f t="shared" si="104"/>
        <v>0.63851671255514586</v>
      </c>
      <c r="R1382" s="4">
        <f t="shared" ref="R1382:R1409" si="108">Q1382</f>
        <v>0.63851671255514586</v>
      </c>
      <c r="S1382" s="3">
        <v>0.10278559773439813</v>
      </c>
      <c r="T1382" s="3">
        <v>1</v>
      </c>
      <c r="U1382" s="3">
        <f t="shared" si="105"/>
        <v>0.10278559773439813</v>
      </c>
      <c r="V1382" s="3">
        <f t="shared" ref="V1382:V1409" si="109">U1382</f>
        <v>0.10278559773439813</v>
      </c>
    </row>
    <row r="1383" spans="1:22" x14ac:dyDescent="0.25">
      <c r="A1383" s="3" t="s">
        <v>158</v>
      </c>
      <c r="B1383" s="3" t="s">
        <v>8</v>
      </c>
      <c r="C1383" s="3" t="s">
        <v>9</v>
      </c>
      <c r="D1383" s="3" t="s">
        <v>10</v>
      </c>
      <c r="E1383" s="3">
        <v>0.56000000000000005</v>
      </c>
      <c r="F1383" s="3">
        <v>0.48</v>
      </c>
      <c r="G1383" s="3" t="s">
        <v>59</v>
      </c>
      <c r="H1383" s="2">
        <v>1330</v>
      </c>
      <c r="I1383" s="3" t="s">
        <v>31</v>
      </c>
      <c r="J1383" s="2">
        <v>1330</v>
      </c>
      <c r="K1383" s="3" t="s">
        <v>148</v>
      </c>
      <c r="L1383" s="2">
        <v>3</v>
      </c>
      <c r="M1383" s="3">
        <v>0.29008825089248225</v>
      </c>
      <c r="N1383" s="3">
        <v>1154.4040763333207</v>
      </c>
      <c r="O1383" s="3">
        <v>2.6461487123524838</v>
      </c>
      <c r="P1383" s="3">
        <v>1</v>
      </c>
      <c r="Q1383" s="3">
        <f t="shared" si="104"/>
        <v>2.6461487123524838</v>
      </c>
      <c r="R1383" s="4">
        <f t="shared" si="108"/>
        <v>2.6461487123524838</v>
      </c>
      <c r="S1383" s="3">
        <v>0.39939375844921221</v>
      </c>
      <c r="T1383" s="3">
        <v>1</v>
      </c>
      <c r="U1383" s="3">
        <f t="shared" si="105"/>
        <v>0.39939375844921221</v>
      </c>
      <c r="V1383" s="3">
        <f t="shared" si="109"/>
        <v>0.39939375844921221</v>
      </c>
    </row>
    <row r="1384" spans="1:22" x14ac:dyDescent="0.25">
      <c r="A1384" s="3" t="s">
        <v>158</v>
      </c>
      <c r="B1384" s="3" t="s">
        <v>8</v>
      </c>
      <c r="C1384" s="3" t="s">
        <v>9</v>
      </c>
      <c r="D1384" s="3" t="s">
        <v>197</v>
      </c>
      <c r="E1384" s="3">
        <v>0.56000000000000005</v>
      </c>
      <c r="F1384" s="3">
        <v>0.48</v>
      </c>
      <c r="G1384" s="3" t="s">
        <v>59</v>
      </c>
      <c r="H1384" s="2">
        <v>1330</v>
      </c>
      <c r="I1384" s="3" t="s">
        <v>31</v>
      </c>
      <c r="J1384" s="2">
        <v>1330</v>
      </c>
      <c r="K1384" s="3" t="s">
        <v>160</v>
      </c>
      <c r="L1384" s="2">
        <v>11</v>
      </c>
      <c r="M1384" s="3">
        <v>4.4790970872003601E-2</v>
      </c>
      <c r="N1384" s="3">
        <v>173.54575675067431</v>
      </c>
      <c r="O1384" s="3">
        <v>0.41682447202677436</v>
      </c>
      <c r="P1384" s="3">
        <v>1</v>
      </c>
      <c r="Q1384" s="3">
        <f t="shared" si="104"/>
        <v>0.41682447202677436</v>
      </c>
      <c r="R1384" s="4">
        <f t="shared" si="108"/>
        <v>0.41682447202677436</v>
      </c>
      <c r="S1384" s="3">
        <v>6.430909146887101E-2</v>
      </c>
      <c r="T1384" s="3">
        <v>1</v>
      </c>
      <c r="U1384" s="3">
        <f t="shared" si="105"/>
        <v>6.430909146887101E-2</v>
      </c>
      <c r="V1384" s="3">
        <f t="shared" si="109"/>
        <v>6.430909146887101E-2</v>
      </c>
    </row>
    <row r="1385" spans="1:22" x14ac:dyDescent="0.25">
      <c r="A1385" s="3" t="s">
        <v>158</v>
      </c>
      <c r="B1385" s="3" t="s">
        <v>8</v>
      </c>
      <c r="C1385" s="3" t="s">
        <v>9</v>
      </c>
      <c r="D1385" s="3" t="s">
        <v>197</v>
      </c>
      <c r="E1385" s="3">
        <v>0.56000000000000005</v>
      </c>
      <c r="F1385" s="3">
        <v>0.48</v>
      </c>
      <c r="G1385" s="3" t="s">
        <v>59</v>
      </c>
      <c r="H1385" s="2">
        <v>1330</v>
      </c>
      <c r="I1385" s="3" t="s">
        <v>31</v>
      </c>
      <c r="J1385" s="2">
        <v>1330</v>
      </c>
      <c r="K1385" s="3" t="s">
        <v>245</v>
      </c>
      <c r="L1385" s="2">
        <v>12</v>
      </c>
      <c r="M1385" s="3">
        <v>1.4608999851334209E-2</v>
      </c>
      <c r="N1385" s="3">
        <v>56.452410898926274</v>
      </c>
      <c r="O1385" s="3">
        <v>0.15650330089174988</v>
      </c>
      <c r="P1385" s="3">
        <v>1</v>
      </c>
      <c r="Q1385" s="3">
        <f t="shared" si="104"/>
        <v>0.15650330089174988</v>
      </c>
      <c r="R1385" s="4">
        <f t="shared" si="108"/>
        <v>0.15650330089174988</v>
      </c>
      <c r="S1385" s="3">
        <v>2.8105260157765356E-2</v>
      </c>
      <c r="T1385" s="3">
        <v>1</v>
      </c>
      <c r="U1385" s="3">
        <f t="shared" si="105"/>
        <v>2.8105260157765356E-2</v>
      </c>
      <c r="V1385" s="3">
        <f t="shared" si="109"/>
        <v>2.8105260157765356E-2</v>
      </c>
    </row>
    <row r="1386" spans="1:22" x14ac:dyDescent="0.25">
      <c r="A1386" s="3" t="s">
        <v>158</v>
      </c>
      <c r="B1386" s="3" t="s">
        <v>8</v>
      </c>
      <c r="C1386" s="3" t="s">
        <v>9</v>
      </c>
      <c r="D1386" s="3" t="s">
        <v>197</v>
      </c>
      <c r="E1386" s="3">
        <v>0.56000000000000005</v>
      </c>
      <c r="F1386" s="3">
        <v>0.48</v>
      </c>
      <c r="G1386" s="3" t="s">
        <v>59</v>
      </c>
      <c r="H1386" s="2">
        <v>1330</v>
      </c>
      <c r="I1386" s="3" t="s">
        <v>31</v>
      </c>
      <c r="J1386" s="2">
        <v>1330</v>
      </c>
      <c r="K1386" s="3" t="s">
        <v>161</v>
      </c>
      <c r="L1386" s="2">
        <v>1</v>
      </c>
      <c r="M1386" s="3">
        <v>9.829414192974457E-4</v>
      </c>
      <c r="N1386" s="3">
        <v>3.7993256304214427</v>
      </c>
      <c r="O1386" s="3">
        <v>8.8982479054799703E-3</v>
      </c>
      <c r="P1386" s="3">
        <v>1</v>
      </c>
      <c r="Q1386" s="3">
        <f t="shared" si="104"/>
        <v>8.8982479054799703E-3</v>
      </c>
      <c r="R1386" s="4">
        <f t="shared" si="108"/>
        <v>8.8982479054799703E-3</v>
      </c>
      <c r="S1386" s="3">
        <v>1.1992527054605249E-3</v>
      </c>
      <c r="T1386" s="3">
        <v>1</v>
      </c>
      <c r="U1386" s="3">
        <f t="shared" si="105"/>
        <v>1.1992527054605249E-3</v>
      </c>
      <c r="V1386" s="3">
        <f t="shared" si="109"/>
        <v>1.1992527054605249E-3</v>
      </c>
    </row>
    <row r="1387" spans="1:22" x14ac:dyDescent="0.25">
      <c r="A1387" s="3" t="s">
        <v>158</v>
      </c>
      <c r="B1387" s="3" t="s">
        <v>310</v>
      </c>
      <c r="C1387" s="3" t="s">
        <v>9</v>
      </c>
      <c r="D1387" s="3" t="s">
        <v>197</v>
      </c>
      <c r="E1387" s="3">
        <v>0.56000000000000005</v>
      </c>
      <c r="F1387" s="3">
        <v>0.48</v>
      </c>
      <c r="G1387" s="3" t="s">
        <v>59</v>
      </c>
      <c r="H1387" s="2">
        <v>1330</v>
      </c>
      <c r="I1387" s="3" t="s">
        <v>31</v>
      </c>
      <c r="J1387" s="2">
        <v>1330</v>
      </c>
      <c r="K1387" s="3" t="s">
        <v>161</v>
      </c>
      <c r="L1387" s="2">
        <v>5</v>
      </c>
      <c r="M1387" s="3">
        <v>6.3985769330783832E-3</v>
      </c>
      <c r="N1387" s="3">
        <v>25.384313453683859</v>
      </c>
      <c r="O1387" s="3">
        <v>6.0215808377767105E-2</v>
      </c>
      <c r="P1387" s="3">
        <v>1</v>
      </c>
      <c r="Q1387" s="3">
        <f t="shared" si="104"/>
        <v>6.0215808377767105E-2</v>
      </c>
      <c r="R1387" s="4">
        <f t="shared" si="108"/>
        <v>6.0215808377767105E-2</v>
      </c>
      <c r="S1387" s="3">
        <v>8.8366164319305801E-3</v>
      </c>
      <c r="T1387" s="3">
        <v>1</v>
      </c>
      <c r="U1387" s="3">
        <f t="shared" si="105"/>
        <v>8.8366164319305801E-3</v>
      </c>
      <c r="V1387" s="3">
        <f t="shared" si="109"/>
        <v>8.8366164319305801E-3</v>
      </c>
    </row>
    <row r="1388" spans="1:22" x14ac:dyDescent="0.25">
      <c r="A1388" s="3" t="s">
        <v>158</v>
      </c>
      <c r="B1388" s="3" t="s">
        <v>351</v>
      </c>
      <c r="C1388" s="3" t="s">
        <v>352</v>
      </c>
      <c r="D1388" s="3" t="s">
        <v>353</v>
      </c>
      <c r="E1388" s="3">
        <v>0.36</v>
      </c>
      <c r="F1388" s="3">
        <v>0.57999999999999996</v>
      </c>
      <c r="G1388" s="3" t="s">
        <v>290</v>
      </c>
      <c r="H1388" s="2">
        <v>1330</v>
      </c>
      <c r="I1388" s="3" t="s">
        <v>31</v>
      </c>
      <c r="J1388" s="2">
        <v>1330</v>
      </c>
      <c r="K1388" s="3" t="s">
        <v>354</v>
      </c>
      <c r="L1388" s="2">
        <v>9</v>
      </c>
      <c r="M1388" s="3">
        <v>0.98223101226760123</v>
      </c>
      <c r="N1388" s="3">
        <v>3389.4552243560015</v>
      </c>
      <c r="O1388" s="3">
        <v>9.9346215353121075</v>
      </c>
      <c r="P1388" s="3">
        <v>1</v>
      </c>
      <c r="Q1388" s="3">
        <f t="shared" si="104"/>
        <v>9.9346215353121075</v>
      </c>
      <c r="R1388" s="4">
        <f t="shared" si="108"/>
        <v>9.9346215353121075</v>
      </c>
      <c r="S1388" s="3">
        <v>1.858937820891738</v>
      </c>
      <c r="T1388" s="3">
        <v>1</v>
      </c>
      <c r="U1388" s="3">
        <f t="shared" si="105"/>
        <v>1.858937820891738</v>
      </c>
      <c r="V1388" s="3">
        <f t="shared" si="109"/>
        <v>1.858937820891738</v>
      </c>
    </row>
    <row r="1389" spans="1:22" x14ac:dyDescent="0.25">
      <c r="A1389" s="3" t="s">
        <v>158</v>
      </c>
      <c r="B1389" s="3" t="s">
        <v>310</v>
      </c>
      <c r="C1389" s="3" t="s">
        <v>9</v>
      </c>
      <c r="D1389" s="3" t="s">
        <v>197</v>
      </c>
      <c r="E1389" s="3">
        <v>0.56000000000000005</v>
      </c>
      <c r="F1389" s="3">
        <v>0.48</v>
      </c>
      <c r="G1389" s="3" t="s">
        <v>323</v>
      </c>
      <c r="H1389" s="2">
        <v>1330</v>
      </c>
      <c r="I1389" s="3" t="s">
        <v>31</v>
      </c>
      <c r="J1389" s="2">
        <v>1330</v>
      </c>
      <c r="K1389" s="3" t="s">
        <v>324</v>
      </c>
      <c r="L1389" s="2">
        <v>15</v>
      </c>
      <c r="M1389" s="3">
        <v>0.64889612427763832</v>
      </c>
      <c r="N1389" s="3">
        <v>2451.3169642043581</v>
      </c>
      <c r="O1389" s="3">
        <v>7.4851560973339915</v>
      </c>
      <c r="P1389" s="3">
        <v>1</v>
      </c>
      <c r="Q1389" s="3">
        <f t="shared" si="104"/>
        <v>7.4851560973339915</v>
      </c>
      <c r="R1389" s="4">
        <f t="shared" si="108"/>
        <v>7.4851560973339915</v>
      </c>
      <c r="S1389" s="3">
        <v>1.4812313966110922</v>
      </c>
      <c r="T1389" s="3">
        <v>1</v>
      </c>
      <c r="U1389" s="3">
        <f t="shared" si="105"/>
        <v>1.4812313966110922</v>
      </c>
      <c r="V1389" s="3">
        <f t="shared" si="109"/>
        <v>1.4812313966110922</v>
      </c>
    </row>
    <row r="1390" spans="1:22" x14ac:dyDescent="0.25">
      <c r="A1390" s="3" t="s">
        <v>158</v>
      </c>
      <c r="B1390" s="3" t="s">
        <v>89</v>
      </c>
      <c r="C1390" s="3" t="s">
        <v>9</v>
      </c>
      <c r="D1390" s="3" t="s">
        <v>262</v>
      </c>
      <c r="E1390" s="3">
        <v>0.56000000000000005</v>
      </c>
      <c r="F1390" s="3">
        <v>0.48</v>
      </c>
      <c r="G1390" s="3" t="s">
        <v>264</v>
      </c>
      <c r="H1390" s="2">
        <v>1330</v>
      </c>
      <c r="I1390" s="3" t="s">
        <v>31</v>
      </c>
      <c r="J1390" s="2">
        <v>1330</v>
      </c>
      <c r="K1390" s="3" t="s">
        <v>264</v>
      </c>
      <c r="L1390" s="2">
        <v>6897</v>
      </c>
      <c r="M1390" s="3">
        <v>1137.2263058989899</v>
      </c>
      <c r="N1390" s="3">
        <v>4614714.1607286083</v>
      </c>
      <c r="O1390" s="3">
        <v>12059.346844259821</v>
      </c>
      <c r="P1390" s="3">
        <v>1</v>
      </c>
      <c r="Q1390" s="3">
        <f t="shared" si="104"/>
        <v>12059.346844259821</v>
      </c>
      <c r="R1390" s="4">
        <f t="shared" si="108"/>
        <v>12059.346844259821</v>
      </c>
      <c r="S1390" s="3">
        <v>2232.0566078484294</v>
      </c>
      <c r="T1390" s="3">
        <v>1</v>
      </c>
      <c r="U1390" s="3">
        <f t="shared" si="105"/>
        <v>2232.0566078484294</v>
      </c>
      <c r="V1390" s="3">
        <f t="shared" si="109"/>
        <v>2232.0566078484294</v>
      </c>
    </row>
    <row r="1391" spans="1:22" x14ac:dyDescent="0.25">
      <c r="A1391" s="3" t="s">
        <v>158</v>
      </c>
      <c r="B1391" s="3" t="s">
        <v>310</v>
      </c>
      <c r="C1391" s="3" t="s">
        <v>9</v>
      </c>
      <c r="D1391" s="3" t="s">
        <v>312</v>
      </c>
      <c r="E1391" s="3">
        <v>0.56000000000000005</v>
      </c>
      <c r="F1391" s="3">
        <v>0.48</v>
      </c>
      <c r="G1391" s="3" t="s">
        <v>264</v>
      </c>
      <c r="H1391" s="2">
        <v>1330</v>
      </c>
      <c r="I1391" s="3" t="s">
        <v>31</v>
      </c>
      <c r="J1391" s="2">
        <v>1330</v>
      </c>
      <c r="K1391" s="3" t="s">
        <v>264</v>
      </c>
      <c r="L1391" s="2">
        <v>66</v>
      </c>
      <c r="M1391" s="3">
        <v>8.7123440857602166</v>
      </c>
      <c r="N1391" s="3">
        <v>32683.285464453027</v>
      </c>
      <c r="O1391" s="3">
        <v>83.605514346144901</v>
      </c>
      <c r="P1391" s="3">
        <v>1</v>
      </c>
      <c r="Q1391" s="3">
        <f t="shared" si="104"/>
        <v>83.605514346144901</v>
      </c>
      <c r="R1391" s="4">
        <f t="shared" si="108"/>
        <v>83.605514346144901</v>
      </c>
      <c r="S1391" s="3">
        <v>14.101769553810003</v>
      </c>
      <c r="T1391" s="3">
        <v>1</v>
      </c>
      <c r="U1391" s="3">
        <f t="shared" si="105"/>
        <v>14.101769553810003</v>
      </c>
      <c r="V1391" s="3">
        <f t="shared" si="109"/>
        <v>14.101769553810003</v>
      </c>
    </row>
    <row r="1392" spans="1:22" x14ac:dyDescent="0.25">
      <c r="A1392" s="3" t="s">
        <v>158</v>
      </c>
      <c r="B1392" s="3" t="s">
        <v>310</v>
      </c>
      <c r="C1392" s="3" t="s">
        <v>9</v>
      </c>
      <c r="D1392" s="3" t="s">
        <v>333</v>
      </c>
      <c r="E1392" s="3">
        <v>0.56000000000000005</v>
      </c>
      <c r="F1392" s="3">
        <v>0.48</v>
      </c>
      <c r="G1392" s="3" t="s">
        <v>264</v>
      </c>
      <c r="H1392" s="2">
        <v>1330</v>
      </c>
      <c r="I1392" s="3" t="s">
        <v>31</v>
      </c>
      <c r="J1392" s="2">
        <v>1330</v>
      </c>
      <c r="K1392" s="3" t="s">
        <v>264</v>
      </c>
      <c r="L1392" s="2">
        <v>16</v>
      </c>
      <c r="M1392" s="3">
        <v>3.504923132520311</v>
      </c>
      <c r="N1392" s="3">
        <v>13025.328603436856</v>
      </c>
      <c r="O1392" s="3">
        <v>35.878643861419448</v>
      </c>
      <c r="P1392" s="3">
        <v>1</v>
      </c>
      <c r="Q1392" s="3">
        <f t="shared" si="104"/>
        <v>35.878643861419448</v>
      </c>
      <c r="R1392" s="4">
        <f t="shared" si="108"/>
        <v>35.878643861419448</v>
      </c>
      <c r="S1392" s="3">
        <v>6.2956724504612405</v>
      </c>
      <c r="T1392" s="3">
        <v>1</v>
      </c>
      <c r="U1392" s="3">
        <f t="shared" si="105"/>
        <v>6.2956724504612405</v>
      </c>
      <c r="V1392" s="3">
        <f t="shared" si="109"/>
        <v>6.2956724504612405</v>
      </c>
    </row>
    <row r="1393" spans="1:22" x14ac:dyDescent="0.25">
      <c r="A1393" s="3" t="s">
        <v>158</v>
      </c>
      <c r="B1393" s="3" t="s">
        <v>310</v>
      </c>
      <c r="C1393" s="3" t="s">
        <v>9</v>
      </c>
      <c r="D1393" s="3" t="s">
        <v>197</v>
      </c>
      <c r="E1393" s="3">
        <v>0.56000000000000005</v>
      </c>
      <c r="F1393" s="3">
        <v>0.48</v>
      </c>
      <c r="G1393" s="3" t="s">
        <v>264</v>
      </c>
      <c r="H1393" s="2">
        <v>1330</v>
      </c>
      <c r="I1393" s="3" t="s">
        <v>31</v>
      </c>
      <c r="J1393" s="2">
        <v>1330</v>
      </c>
      <c r="K1393" s="3" t="s">
        <v>264</v>
      </c>
      <c r="L1393" s="2">
        <v>427</v>
      </c>
      <c r="M1393" s="3">
        <v>66.604415377919423</v>
      </c>
      <c r="N1393" s="3">
        <v>262150.29713178985</v>
      </c>
      <c r="O1393" s="3">
        <v>737.71161908560089</v>
      </c>
      <c r="P1393" s="3">
        <v>1</v>
      </c>
      <c r="Q1393" s="3">
        <f t="shared" si="104"/>
        <v>737.71161908560089</v>
      </c>
      <c r="R1393" s="4">
        <f t="shared" si="108"/>
        <v>737.71161908560089</v>
      </c>
      <c r="S1393" s="3">
        <v>136.50377496213156</v>
      </c>
      <c r="T1393" s="3">
        <v>1</v>
      </c>
      <c r="U1393" s="3">
        <f t="shared" si="105"/>
        <v>136.50377496213156</v>
      </c>
      <c r="V1393" s="3">
        <f t="shared" si="109"/>
        <v>136.50377496213156</v>
      </c>
    </row>
    <row r="1394" spans="1:22" x14ac:dyDescent="0.25">
      <c r="A1394" s="3" t="s">
        <v>158</v>
      </c>
      <c r="B1394" s="3" t="s">
        <v>89</v>
      </c>
      <c r="C1394" s="3" t="s">
        <v>9</v>
      </c>
      <c r="D1394" s="3" t="s">
        <v>262</v>
      </c>
      <c r="E1394" s="3">
        <v>0.56000000000000005</v>
      </c>
      <c r="F1394" s="3">
        <v>0.48</v>
      </c>
      <c r="G1394" s="3" t="s">
        <v>296</v>
      </c>
      <c r="H1394" s="2">
        <v>1330</v>
      </c>
      <c r="I1394" s="3" t="s">
        <v>31</v>
      </c>
      <c r="J1394" s="2">
        <v>1330</v>
      </c>
      <c r="K1394" s="3" t="s">
        <v>303</v>
      </c>
      <c r="L1394" s="2">
        <v>4</v>
      </c>
      <c r="M1394" s="3">
        <v>4.9850503235719181E-5</v>
      </c>
      <c r="N1394" s="3">
        <v>0.20314599398824346</v>
      </c>
      <c r="O1394" s="3">
        <v>5.7973941027597152E-4</v>
      </c>
      <c r="P1394" s="3">
        <v>1</v>
      </c>
      <c r="Q1394" s="3">
        <f t="shared" si="104"/>
        <v>5.7973941027597152E-4</v>
      </c>
      <c r="R1394" s="4">
        <f t="shared" si="108"/>
        <v>5.7973941027597152E-4</v>
      </c>
      <c r="S1394" s="3">
        <v>1.1115379039247841E-4</v>
      </c>
      <c r="T1394" s="3">
        <v>1</v>
      </c>
      <c r="U1394" s="3">
        <f t="shared" si="105"/>
        <v>1.1115379039247841E-4</v>
      </c>
      <c r="V1394" s="3">
        <f t="shared" si="109"/>
        <v>1.1115379039247841E-4</v>
      </c>
    </row>
    <row r="1395" spans="1:22" x14ac:dyDescent="0.25">
      <c r="A1395" s="3" t="s">
        <v>158</v>
      </c>
      <c r="B1395" s="3" t="s">
        <v>8</v>
      </c>
      <c r="C1395" s="3" t="s">
        <v>9</v>
      </c>
      <c r="D1395" s="3" t="s">
        <v>197</v>
      </c>
      <c r="E1395" s="3">
        <v>0.56000000000000005</v>
      </c>
      <c r="F1395" s="3">
        <v>0.48</v>
      </c>
      <c r="G1395" s="3" t="s">
        <v>250</v>
      </c>
      <c r="H1395" s="2">
        <v>1330</v>
      </c>
      <c r="I1395" s="3" t="s">
        <v>31</v>
      </c>
      <c r="J1395" s="2">
        <v>1330</v>
      </c>
      <c r="K1395" s="3" t="s">
        <v>205</v>
      </c>
      <c r="L1395" s="2">
        <v>3</v>
      </c>
      <c r="M1395" s="3">
        <v>2.7546740051826472E-3</v>
      </c>
      <c r="N1395" s="3">
        <v>11.314958655430551</v>
      </c>
      <c r="O1395" s="3">
        <v>3.0816167056876904E-2</v>
      </c>
      <c r="P1395" s="3">
        <f>1-0.712</f>
        <v>0.28800000000000003</v>
      </c>
      <c r="Q1395" s="3">
        <f t="shared" si="104"/>
        <v>8.8750561123805503E-3</v>
      </c>
      <c r="R1395" s="4">
        <f t="shared" si="108"/>
        <v>8.8750561123805503E-3</v>
      </c>
      <c r="S1395" s="3">
        <v>5.4565186717912212E-3</v>
      </c>
      <c r="T1395" s="3">
        <f>1-0.531</f>
        <v>0.46899999999999997</v>
      </c>
      <c r="U1395" s="3">
        <f t="shared" si="105"/>
        <v>2.5591072570700828E-3</v>
      </c>
      <c r="V1395" s="3">
        <f t="shared" si="109"/>
        <v>2.5591072570700828E-3</v>
      </c>
    </row>
    <row r="1396" spans="1:22" x14ac:dyDescent="0.25">
      <c r="A1396" s="3" t="s">
        <v>158</v>
      </c>
      <c r="B1396" s="3" t="s">
        <v>8</v>
      </c>
      <c r="C1396" s="3" t="s">
        <v>9</v>
      </c>
      <c r="D1396" s="3" t="s">
        <v>197</v>
      </c>
      <c r="E1396" s="3">
        <v>0.56000000000000005</v>
      </c>
      <c r="F1396" s="3">
        <v>0.48</v>
      </c>
      <c r="G1396" s="3" t="s">
        <v>250</v>
      </c>
      <c r="H1396" s="2">
        <v>1330</v>
      </c>
      <c r="I1396" s="3" t="s">
        <v>31</v>
      </c>
      <c r="J1396" s="2">
        <v>1330</v>
      </c>
      <c r="K1396" s="3" t="s">
        <v>207</v>
      </c>
      <c r="L1396" s="2">
        <v>16</v>
      </c>
      <c r="M1396" s="3">
        <v>0.16744822395986306</v>
      </c>
      <c r="N1396" s="3">
        <v>653.14092522229532</v>
      </c>
      <c r="O1396" s="3">
        <v>1.5779208987532205</v>
      </c>
      <c r="P1396" s="3">
        <f>1-0.712</f>
        <v>0.28800000000000003</v>
      </c>
      <c r="Q1396" s="3">
        <f t="shared" si="104"/>
        <v>0.45444121884092759</v>
      </c>
      <c r="R1396" s="4">
        <f t="shared" si="108"/>
        <v>0.45444121884092759</v>
      </c>
      <c r="S1396" s="3">
        <v>0.23737041180157709</v>
      </c>
      <c r="T1396" s="3">
        <f>1-0.531</f>
        <v>0.46899999999999997</v>
      </c>
      <c r="U1396" s="3">
        <f t="shared" si="105"/>
        <v>0.11132672313493965</v>
      </c>
      <c r="V1396" s="3">
        <f t="shared" si="109"/>
        <v>0.11132672313493965</v>
      </c>
    </row>
    <row r="1397" spans="1:22" x14ac:dyDescent="0.25">
      <c r="A1397" s="3" t="s">
        <v>158</v>
      </c>
      <c r="B1397" s="3" t="s">
        <v>310</v>
      </c>
      <c r="C1397" s="3" t="s">
        <v>9</v>
      </c>
      <c r="D1397" s="3" t="s">
        <v>197</v>
      </c>
      <c r="E1397" s="3">
        <v>0.56000000000000005</v>
      </c>
      <c r="F1397" s="3">
        <v>0.48</v>
      </c>
      <c r="G1397" s="3" t="s">
        <v>307</v>
      </c>
      <c r="H1397" s="2">
        <v>1330</v>
      </c>
      <c r="I1397" s="3" t="s">
        <v>31</v>
      </c>
      <c r="J1397" s="2">
        <v>1330</v>
      </c>
      <c r="K1397" s="3" t="s">
        <v>269</v>
      </c>
      <c r="L1397" s="2">
        <v>2</v>
      </c>
      <c r="M1397" s="3">
        <v>9.5282096621434643E-3</v>
      </c>
      <c r="N1397" s="3">
        <v>34.188549958713011</v>
      </c>
      <c r="O1397" s="3">
        <v>7.7515780078147328E-2</v>
      </c>
      <c r="P1397" s="3">
        <v>1</v>
      </c>
      <c r="Q1397" s="3">
        <f t="shared" si="104"/>
        <v>7.7515780078147328E-2</v>
      </c>
      <c r="R1397" s="4">
        <f t="shared" si="108"/>
        <v>7.7515780078147328E-2</v>
      </c>
      <c r="S1397" s="3">
        <v>1.2384164111072429E-2</v>
      </c>
      <c r="T1397" s="3">
        <v>1</v>
      </c>
      <c r="U1397" s="3">
        <f t="shared" si="105"/>
        <v>1.2384164111072429E-2</v>
      </c>
      <c r="V1397" s="3">
        <f t="shared" si="109"/>
        <v>1.2384164111072429E-2</v>
      </c>
    </row>
    <row r="1398" spans="1:22" x14ac:dyDescent="0.25">
      <c r="A1398" s="3" t="s">
        <v>158</v>
      </c>
      <c r="B1398" s="3" t="s">
        <v>351</v>
      </c>
      <c r="C1398" s="3" t="s">
        <v>352</v>
      </c>
      <c r="D1398" s="3" t="s">
        <v>353</v>
      </c>
      <c r="E1398" s="3">
        <v>0.36</v>
      </c>
      <c r="F1398" s="3">
        <v>0.57999999999999996</v>
      </c>
      <c r="G1398" s="3" t="s">
        <v>272</v>
      </c>
      <c r="H1398" s="2">
        <v>1330</v>
      </c>
      <c r="I1398" s="3" t="s">
        <v>31</v>
      </c>
      <c r="J1398" s="2">
        <v>1330</v>
      </c>
      <c r="K1398" s="3" t="s">
        <v>272</v>
      </c>
      <c r="L1398" s="2">
        <v>1396</v>
      </c>
      <c r="M1398" s="3">
        <v>176.48124319128374</v>
      </c>
      <c r="N1398" s="3">
        <v>668484.65562674473</v>
      </c>
      <c r="O1398" s="3">
        <v>1966.3521586632805</v>
      </c>
      <c r="P1398" s="3">
        <v>1</v>
      </c>
      <c r="Q1398" s="3">
        <f t="shared" si="104"/>
        <v>1966.3521586632805</v>
      </c>
      <c r="R1398" s="4">
        <f t="shared" si="108"/>
        <v>1966.3521586632805</v>
      </c>
      <c r="S1398" s="3">
        <v>377.34235179202801</v>
      </c>
      <c r="T1398" s="3">
        <v>1</v>
      </c>
      <c r="U1398" s="3">
        <f t="shared" si="105"/>
        <v>377.34235179202801</v>
      </c>
      <c r="V1398" s="3">
        <f t="shared" si="109"/>
        <v>377.34235179202801</v>
      </c>
    </row>
    <row r="1399" spans="1:22" x14ac:dyDescent="0.25">
      <c r="A1399" s="3" t="s">
        <v>158</v>
      </c>
      <c r="B1399" s="3" t="s">
        <v>351</v>
      </c>
      <c r="C1399" s="3" t="s">
        <v>352</v>
      </c>
      <c r="D1399" s="3" t="s">
        <v>353</v>
      </c>
      <c r="E1399" s="3">
        <v>0.36</v>
      </c>
      <c r="F1399" s="3">
        <v>0.57999999999999996</v>
      </c>
      <c r="G1399" s="3" t="s">
        <v>360</v>
      </c>
      <c r="H1399" s="2">
        <v>1330</v>
      </c>
      <c r="I1399" s="3" t="s">
        <v>31</v>
      </c>
      <c r="J1399" s="2">
        <v>1330</v>
      </c>
      <c r="K1399" s="3" t="s">
        <v>361</v>
      </c>
      <c r="L1399" s="2">
        <v>23</v>
      </c>
      <c r="M1399" s="3">
        <v>3.3172666055889217</v>
      </c>
      <c r="N1399" s="3">
        <v>13148.608535306401</v>
      </c>
      <c r="O1399" s="3">
        <v>37.189239482842964</v>
      </c>
      <c r="P1399" s="3">
        <v>1</v>
      </c>
      <c r="Q1399" s="3">
        <f t="shared" si="104"/>
        <v>37.189239482842964</v>
      </c>
      <c r="R1399" s="4">
        <f t="shared" si="108"/>
        <v>37.189239482842964</v>
      </c>
      <c r="S1399" s="3">
        <v>6.8708185313454031</v>
      </c>
      <c r="T1399" s="3">
        <v>1</v>
      </c>
      <c r="U1399" s="3">
        <f t="shared" si="105"/>
        <v>6.8708185313454031</v>
      </c>
      <c r="V1399" s="3">
        <f t="shared" si="109"/>
        <v>6.8708185313454031</v>
      </c>
    </row>
    <row r="1400" spans="1:22" x14ac:dyDescent="0.25">
      <c r="A1400" s="3" t="s">
        <v>158</v>
      </c>
      <c r="B1400" s="3" t="s">
        <v>8</v>
      </c>
      <c r="C1400" s="3" t="s">
        <v>9</v>
      </c>
      <c r="D1400" s="3" t="s">
        <v>197</v>
      </c>
      <c r="E1400" s="3">
        <v>0.56000000000000005</v>
      </c>
      <c r="F1400" s="3">
        <v>0.48</v>
      </c>
      <c r="G1400" s="3" t="s">
        <v>255</v>
      </c>
      <c r="H1400" s="2">
        <v>1330</v>
      </c>
      <c r="I1400" s="3" t="s">
        <v>31</v>
      </c>
      <c r="J1400" s="2">
        <v>1330</v>
      </c>
      <c r="K1400" s="3" t="s">
        <v>256</v>
      </c>
      <c r="L1400" s="2">
        <v>118</v>
      </c>
      <c r="M1400" s="3">
        <v>5.0369795059214306</v>
      </c>
      <c r="N1400" s="3">
        <v>18824.743877791698</v>
      </c>
      <c r="O1400" s="3">
        <v>50.389775039161528</v>
      </c>
      <c r="P1400" s="3">
        <v>1</v>
      </c>
      <c r="Q1400" s="3">
        <f t="shared" si="104"/>
        <v>50.389775039161528</v>
      </c>
      <c r="R1400" s="4">
        <f t="shared" si="108"/>
        <v>50.389775039161528</v>
      </c>
      <c r="S1400" s="3">
        <v>8.6015461983217243</v>
      </c>
      <c r="T1400" s="3">
        <v>1</v>
      </c>
      <c r="U1400" s="3">
        <f t="shared" si="105"/>
        <v>8.6015461983217243</v>
      </c>
      <c r="V1400" s="3">
        <f t="shared" si="109"/>
        <v>8.6015461983217243</v>
      </c>
    </row>
    <row r="1401" spans="1:22" x14ac:dyDescent="0.25">
      <c r="A1401" s="3" t="s">
        <v>158</v>
      </c>
      <c r="B1401" s="3" t="s">
        <v>8</v>
      </c>
      <c r="C1401" s="3" t="s">
        <v>9</v>
      </c>
      <c r="D1401" s="3" t="s">
        <v>197</v>
      </c>
      <c r="E1401" s="3">
        <v>0.56000000000000005</v>
      </c>
      <c r="F1401" s="3">
        <v>0.48</v>
      </c>
      <c r="G1401" s="3" t="s">
        <v>163</v>
      </c>
      <c r="H1401" s="2">
        <v>1330</v>
      </c>
      <c r="I1401" s="3" t="s">
        <v>31</v>
      </c>
      <c r="J1401" s="2">
        <v>1330</v>
      </c>
      <c r="K1401" s="3" t="s">
        <v>164</v>
      </c>
      <c r="L1401" s="2">
        <v>189</v>
      </c>
      <c r="M1401" s="3">
        <v>53.064777742195211</v>
      </c>
      <c r="N1401" s="3">
        <v>209297.29340544052</v>
      </c>
      <c r="O1401" s="3">
        <v>581.67295917164722</v>
      </c>
      <c r="P1401" s="3">
        <v>1</v>
      </c>
      <c r="Q1401" s="3">
        <f t="shared" si="104"/>
        <v>581.67295917164722</v>
      </c>
      <c r="R1401" s="4">
        <f t="shared" si="108"/>
        <v>581.67295917164722</v>
      </c>
      <c r="S1401" s="3">
        <v>107.27153590812701</v>
      </c>
      <c r="T1401" s="3">
        <v>1</v>
      </c>
      <c r="U1401" s="3">
        <f t="shared" si="105"/>
        <v>107.27153590812701</v>
      </c>
      <c r="V1401" s="3">
        <f t="shared" si="109"/>
        <v>107.27153590812701</v>
      </c>
    </row>
    <row r="1402" spans="1:22" x14ac:dyDescent="0.25">
      <c r="A1402" s="3" t="s">
        <v>158</v>
      </c>
      <c r="B1402" s="3" t="s">
        <v>310</v>
      </c>
      <c r="C1402" s="3" t="s">
        <v>9</v>
      </c>
      <c r="D1402" s="3" t="s">
        <v>197</v>
      </c>
      <c r="E1402" s="3">
        <v>0.56000000000000005</v>
      </c>
      <c r="F1402" s="3">
        <v>0.48</v>
      </c>
      <c r="G1402" s="3" t="s">
        <v>163</v>
      </c>
      <c r="H1402" s="2">
        <v>1330</v>
      </c>
      <c r="I1402" s="3" t="s">
        <v>31</v>
      </c>
      <c r="J1402" s="2">
        <v>1330</v>
      </c>
      <c r="K1402" s="3" t="s">
        <v>164</v>
      </c>
      <c r="L1402" s="2">
        <v>43</v>
      </c>
      <c r="M1402" s="3">
        <v>6.2246358071189034</v>
      </c>
      <c r="N1402" s="3">
        <v>22646.34641412941</v>
      </c>
      <c r="O1402" s="3">
        <v>58.790867855438087</v>
      </c>
      <c r="P1402" s="3">
        <v>1</v>
      </c>
      <c r="Q1402" s="3">
        <f t="shared" si="104"/>
        <v>58.790867855438087</v>
      </c>
      <c r="R1402" s="4">
        <f t="shared" si="108"/>
        <v>58.790867855438087</v>
      </c>
      <c r="S1402" s="3">
        <v>9.9214641280643807</v>
      </c>
      <c r="T1402" s="3">
        <v>1</v>
      </c>
      <c r="U1402" s="3">
        <f t="shared" si="105"/>
        <v>9.9214641280643807</v>
      </c>
      <c r="V1402" s="3">
        <f t="shared" si="109"/>
        <v>9.9214641280643807</v>
      </c>
    </row>
    <row r="1403" spans="1:22" x14ac:dyDescent="0.25">
      <c r="A1403" s="3" t="s">
        <v>158</v>
      </c>
      <c r="B1403" s="3" t="s">
        <v>8</v>
      </c>
      <c r="C1403" s="3" t="s">
        <v>9</v>
      </c>
      <c r="D1403" s="3" t="s">
        <v>197</v>
      </c>
      <c r="E1403" s="3">
        <v>0.56000000000000005</v>
      </c>
      <c r="F1403" s="3">
        <v>0.48</v>
      </c>
      <c r="G1403" s="3" t="s">
        <v>260</v>
      </c>
      <c r="H1403" s="2">
        <v>1330</v>
      </c>
      <c r="I1403" s="3" t="s">
        <v>31</v>
      </c>
      <c r="J1403" s="2">
        <v>1330</v>
      </c>
      <c r="K1403" s="3" t="s">
        <v>261</v>
      </c>
      <c r="L1403" s="2">
        <v>109</v>
      </c>
      <c r="M1403" s="3">
        <v>5.3802038953480009</v>
      </c>
      <c r="N1403" s="3">
        <v>20726.474967685408</v>
      </c>
      <c r="O1403" s="3">
        <v>57.017439660746597</v>
      </c>
      <c r="P1403" s="3">
        <v>1</v>
      </c>
      <c r="Q1403" s="3">
        <f t="shared" si="104"/>
        <v>57.017439660746597</v>
      </c>
      <c r="R1403" s="4">
        <f t="shared" si="108"/>
        <v>57.017439660746597</v>
      </c>
      <c r="S1403" s="3">
        <v>9.5896603494635713</v>
      </c>
      <c r="T1403" s="3">
        <v>1</v>
      </c>
      <c r="U1403" s="3">
        <f t="shared" si="105"/>
        <v>9.5896603494635713</v>
      </c>
      <c r="V1403" s="3">
        <f t="shared" si="109"/>
        <v>9.5896603494635713</v>
      </c>
    </row>
    <row r="1404" spans="1:22" x14ac:dyDescent="0.25">
      <c r="A1404" s="3" t="s">
        <v>158</v>
      </c>
      <c r="B1404" s="3" t="s">
        <v>89</v>
      </c>
      <c r="C1404" s="3" t="s">
        <v>9</v>
      </c>
      <c r="D1404" s="3" t="s">
        <v>262</v>
      </c>
      <c r="E1404" s="3">
        <v>0.56000000000000005</v>
      </c>
      <c r="F1404" s="3">
        <v>0.48</v>
      </c>
      <c r="G1404" s="3" t="s">
        <v>309</v>
      </c>
      <c r="H1404" s="2">
        <v>1330</v>
      </c>
      <c r="I1404" s="3" t="s">
        <v>31</v>
      </c>
      <c r="J1404" s="2">
        <v>1330</v>
      </c>
      <c r="K1404" s="3" t="s">
        <v>266</v>
      </c>
      <c r="L1404" s="2">
        <v>844</v>
      </c>
      <c r="M1404" s="3">
        <v>143.79127122176627</v>
      </c>
      <c r="N1404" s="3">
        <v>586280.80600685359</v>
      </c>
      <c r="O1404" s="3">
        <v>1519.1936474238855</v>
      </c>
      <c r="P1404" s="3">
        <v>1</v>
      </c>
      <c r="Q1404" s="3">
        <f t="shared" si="104"/>
        <v>1519.1936474238855</v>
      </c>
      <c r="R1404" s="4">
        <f t="shared" si="108"/>
        <v>1519.1936474238855</v>
      </c>
      <c r="S1404" s="3">
        <v>275.3504091783563</v>
      </c>
      <c r="T1404" s="3">
        <v>1</v>
      </c>
      <c r="U1404" s="3">
        <f t="shared" si="105"/>
        <v>275.3504091783563</v>
      </c>
      <c r="V1404" s="3">
        <f t="shared" si="109"/>
        <v>275.3504091783563</v>
      </c>
    </row>
    <row r="1405" spans="1:22" x14ac:dyDescent="0.25">
      <c r="A1405" s="3" t="s">
        <v>158</v>
      </c>
      <c r="B1405" s="3" t="s">
        <v>8</v>
      </c>
      <c r="C1405" s="3" t="s">
        <v>9</v>
      </c>
      <c r="D1405" s="3" t="s">
        <v>197</v>
      </c>
      <c r="E1405" s="3">
        <v>0.56000000000000005</v>
      </c>
      <c r="F1405" s="3">
        <v>0.48</v>
      </c>
      <c r="G1405" s="3" t="s">
        <v>166</v>
      </c>
      <c r="H1405" s="2">
        <v>1330</v>
      </c>
      <c r="I1405" s="3" t="s">
        <v>31</v>
      </c>
      <c r="J1405" s="2">
        <v>1330</v>
      </c>
      <c r="K1405" s="3" t="s">
        <v>167</v>
      </c>
      <c r="L1405" s="2">
        <v>121</v>
      </c>
      <c r="M1405" s="3">
        <v>27.616945327695749</v>
      </c>
      <c r="N1405" s="3">
        <v>112166.90518624242</v>
      </c>
      <c r="O1405" s="3">
        <v>308.22115751981056</v>
      </c>
      <c r="P1405" s="3">
        <v>1</v>
      </c>
      <c r="Q1405" s="3">
        <f t="shared" si="104"/>
        <v>308.22115751981056</v>
      </c>
      <c r="R1405" s="4">
        <f t="shared" si="108"/>
        <v>308.22115751981056</v>
      </c>
      <c r="S1405" s="3">
        <v>55.357638995779112</v>
      </c>
      <c r="T1405" s="3">
        <v>1</v>
      </c>
      <c r="U1405" s="3">
        <f t="shared" si="105"/>
        <v>55.357638995779112</v>
      </c>
      <c r="V1405" s="3">
        <f t="shared" si="109"/>
        <v>55.357638995779112</v>
      </c>
    </row>
    <row r="1406" spans="1:22" x14ac:dyDescent="0.25">
      <c r="A1406" s="3" t="s">
        <v>158</v>
      </c>
      <c r="B1406" s="3" t="s">
        <v>8</v>
      </c>
      <c r="C1406" s="3" t="s">
        <v>9</v>
      </c>
      <c r="D1406" s="3" t="s">
        <v>10</v>
      </c>
      <c r="E1406" s="3">
        <v>0.56000000000000005</v>
      </c>
      <c r="F1406" s="3">
        <v>0.48</v>
      </c>
      <c r="G1406" s="3" t="s">
        <v>193</v>
      </c>
      <c r="H1406" s="2">
        <v>1330</v>
      </c>
      <c r="I1406" s="3" t="s">
        <v>31</v>
      </c>
      <c r="J1406" s="2">
        <v>1330</v>
      </c>
      <c r="K1406" s="3" t="s">
        <v>194</v>
      </c>
      <c r="L1406" s="2">
        <v>78</v>
      </c>
      <c r="M1406" s="3">
        <v>14.834922054281851</v>
      </c>
      <c r="N1406" s="3">
        <v>59548.502670108937</v>
      </c>
      <c r="O1406" s="3">
        <v>161.70368049088654</v>
      </c>
      <c r="P1406" s="3">
        <v>1</v>
      </c>
      <c r="Q1406" s="3">
        <f t="shared" si="104"/>
        <v>161.70368049088654</v>
      </c>
      <c r="R1406" s="4">
        <f t="shared" si="108"/>
        <v>161.70368049088654</v>
      </c>
      <c r="S1406" s="3">
        <v>28.012309626542532</v>
      </c>
      <c r="T1406" s="3">
        <v>1</v>
      </c>
      <c r="U1406" s="3">
        <f t="shared" si="105"/>
        <v>28.012309626542532</v>
      </c>
      <c r="V1406" s="3">
        <f t="shared" si="109"/>
        <v>28.012309626542532</v>
      </c>
    </row>
    <row r="1407" spans="1:22" x14ac:dyDescent="0.25">
      <c r="A1407" s="3" t="s">
        <v>158</v>
      </c>
      <c r="B1407" s="3" t="s">
        <v>351</v>
      </c>
      <c r="C1407" s="3" t="s">
        <v>352</v>
      </c>
      <c r="D1407" s="3" t="s">
        <v>353</v>
      </c>
      <c r="E1407" s="3">
        <v>0.36</v>
      </c>
      <c r="F1407" s="3">
        <v>0.57999999999999996</v>
      </c>
      <c r="G1407" s="3" t="s">
        <v>376</v>
      </c>
      <c r="H1407" s="2">
        <v>1330</v>
      </c>
      <c r="I1407" s="3" t="s">
        <v>31</v>
      </c>
      <c r="J1407" s="2">
        <v>1330</v>
      </c>
      <c r="K1407" s="3" t="s">
        <v>377</v>
      </c>
      <c r="L1407" s="2">
        <v>105</v>
      </c>
      <c r="M1407" s="3">
        <v>20.84142471792337</v>
      </c>
      <c r="N1407" s="3">
        <v>79951.175139067258</v>
      </c>
      <c r="O1407" s="3">
        <v>230.29703093690452</v>
      </c>
      <c r="P1407" s="3">
        <v>1</v>
      </c>
      <c r="Q1407" s="3">
        <f t="shared" si="104"/>
        <v>230.29703093690452</v>
      </c>
      <c r="R1407" s="4">
        <f t="shared" si="108"/>
        <v>230.29703093690452</v>
      </c>
      <c r="S1407" s="3">
        <v>43.967966012723515</v>
      </c>
      <c r="T1407" s="3">
        <v>1</v>
      </c>
      <c r="U1407" s="3">
        <f t="shared" si="105"/>
        <v>43.967966012723515</v>
      </c>
      <c r="V1407" s="3">
        <f t="shared" si="109"/>
        <v>43.967966012723515</v>
      </c>
    </row>
    <row r="1408" spans="1:22" x14ac:dyDescent="0.25">
      <c r="A1408" s="3" t="s">
        <v>158</v>
      </c>
      <c r="B1408" s="3" t="s">
        <v>310</v>
      </c>
      <c r="C1408" s="3" t="s">
        <v>9</v>
      </c>
      <c r="D1408" s="3" t="s">
        <v>197</v>
      </c>
      <c r="E1408" s="3">
        <v>0.56000000000000005</v>
      </c>
      <c r="F1408" s="3">
        <v>0.48</v>
      </c>
      <c r="G1408" s="3" t="s">
        <v>17</v>
      </c>
      <c r="H1408" s="2">
        <v>1330</v>
      </c>
      <c r="I1408" s="3" t="s">
        <v>31</v>
      </c>
      <c r="J1408" s="2">
        <v>2000</v>
      </c>
      <c r="K1408" s="3" t="s">
        <v>276</v>
      </c>
      <c r="L1408" s="2">
        <v>1</v>
      </c>
      <c r="M1408" s="3">
        <v>1.8148280046547508E-4</v>
      </c>
      <c r="N1408" s="3">
        <v>0.59996350618988659</v>
      </c>
      <c r="O1408" s="3">
        <v>1.5424006970817478E-3</v>
      </c>
      <c r="P1408" s="3">
        <v>1</v>
      </c>
      <c r="Q1408" s="3">
        <f t="shared" si="104"/>
        <v>1.5424006970817478E-3</v>
      </c>
      <c r="R1408" s="4">
        <f t="shared" si="108"/>
        <v>1.5424006970817478E-3</v>
      </c>
      <c r="S1408" s="3">
        <v>2.2161521313705459E-4</v>
      </c>
      <c r="T1408" s="3">
        <v>1</v>
      </c>
      <c r="U1408" s="3">
        <f t="shared" si="105"/>
        <v>2.2161521313705459E-4</v>
      </c>
      <c r="V1408" s="3">
        <f t="shared" si="109"/>
        <v>2.2161521313705459E-4</v>
      </c>
    </row>
    <row r="1409" spans="1:22" x14ac:dyDescent="0.25">
      <c r="A1409" s="3" t="s">
        <v>158</v>
      </c>
      <c r="B1409" s="3" t="s">
        <v>310</v>
      </c>
      <c r="C1409" s="3" t="s">
        <v>9</v>
      </c>
      <c r="D1409" s="3" t="s">
        <v>197</v>
      </c>
      <c r="E1409" s="3">
        <v>0.56000000000000005</v>
      </c>
      <c r="F1409" s="3">
        <v>0.48</v>
      </c>
      <c r="G1409" s="3" t="s">
        <v>17</v>
      </c>
      <c r="H1409" s="2">
        <v>1330</v>
      </c>
      <c r="I1409" s="3" t="s">
        <v>31</v>
      </c>
      <c r="J1409" s="2">
        <v>2000</v>
      </c>
      <c r="K1409" s="3" t="s">
        <v>264</v>
      </c>
      <c r="L1409" s="2">
        <v>2</v>
      </c>
      <c r="M1409" s="3">
        <v>0.14087696025810437</v>
      </c>
      <c r="N1409" s="3">
        <v>552.246474710234</v>
      </c>
      <c r="O1409" s="3">
        <v>1.4845314389979296</v>
      </c>
      <c r="P1409" s="3">
        <v>1</v>
      </c>
      <c r="Q1409" s="3">
        <f t="shared" si="104"/>
        <v>1.4845314389979296</v>
      </c>
      <c r="R1409" s="4">
        <f t="shared" si="108"/>
        <v>1.4845314389979296</v>
      </c>
      <c r="S1409" s="3">
        <v>0.25551515420615334</v>
      </c>
      <c r="T1409" s="3">
        <v>1</v>
      </c>
      <c r="U1409" s="3">
        <f t="shared" si="105"/>
        <v>0.25551515420615334</v>
      </c>
      <c r="V1409" s="3">
        <f t="shared" si="109"/>
        <v>0.25551515420615334</v>
      </c>
    </row>
    <row r="1410" spans="1:22" x14ac:dyDescent="0.25">
      <c r="A1410" s="3" t="s">
        <v>158</v>
      </c>
      <c r="B1410" s="3" t="s">
        <v>310</v>
      </c>
      <c r="C1410" s="3" t="s">
        <v>9</v>
      </c>
      <c r="D1410" s="3" t="s">
        <v>197</v>
      </c>
      <c r="E1410" s="3">
        <v>0.56000000000000005</v>
      </c>
      <c r="F1410" s="3">
        <v>0.48</v>
      </c>
      <c r="G1410" s="3" t="s">
        <v>275</v>
      </c>
      <c r="H1410" s="2">
        <v>1330</v>
      </c>
      <c r="I1410" s="3" t="s">
        <v>31</v>
      </c>
      <c r="J1410" s="2">
        <v>3000</v>
      </c>
      <c r="K1410" s="3" t="s">
        <v>276</v>
      </c>
      <c r="L1410" s="2">
        <v>16</v>
      </c>
      <c r="M1410" s="3">
        <v>6.2993593343518599</v>
      </c>
      <c r="N1410" s="3">
        <v>23927.353881517767</v>
      </c>
      <c r="O1410" s="3">
        <v>74.176762239001292</v>
      </c>
      <c r="P1410" s="3">
        <v>1</v>
      </c>
      <c r="Q1410" s="3">
        <f t="shared" ref="Q1410:Q1473" si="110">O1410*P1410</f>
        <v>74.176762239001292</v>
      </c>
      <c r="R1410" s="3">
        <v>0</v>
      </c>
      <c r="S1410" s="3">
        <v>14.66046676389235</v>
      </c>
      <c r="T1410" s="3">
        <v>1</v>
      </c>
      <c r="U1410" s="3">
        <f t="shared" ref="U1410:U1473" si="111">S1410*T1410</f>
        <v>14.66046676389235</v>
      </c>
      <c r="V1410" s="3">
        <v>0</v>
      </c>
    </row>
    <row r="1411" spans="1:22" x14ac:dyDescent="0.25">
      <c r="A1411" s="3" t="s">
        <v>158</v>
      </c>
      <c r="B1411" s="3" t="s">
        <v>89</v>
      </c>
      <c r="C1411" s="3" t="s">
        <v>9</v>
      </c>
      <c r="D1411" s="3" t="s">
        <v>262</v>
      </c>
      <c r="E1411" s="3">
        <v>0.56000000000000005</v>
      </c>
      <c r="F1411" s="3">
        <v>0.48</v>
      </c>
      <c r="G1411" s="3" t="s">
        <v>277</v>
      </c>
      <c r="H1411" s="2">
        <v>1330</v>
      </c>
      <c r="I1411" s="3" t="s">
        <v>31</v>
      </c>
      <c r="J1411" s="2">
        <v>3000</v>
      </c>
      <c r="K1411" s="3" t="s">
        <v>274</v>
      </c>
      <c r="L1411" s="2">
        <v>39</v>
      </c>
      <c r="M1411" s="3">
        <v>2.35884743498079E-2</v>
      </c>
      <c r="N1411" s="3">
        <v>55.576485643681941</v>
      </c>
      <c r="O1411" s="3">
        <v>0.15420193248811806</v>
      </c>
      <c r="P1411" s="3">
        <v>1</v>
      </c>
      <c r="Q1411" s="3">
        <f t="shared" si="110"/>
        <v>0.15420193248811806</v>
      </c>
      <c r="R1411" s="3">
        <v>0</v>
      </c>
      <c r="S1411" s="3">
        <v>2.8107179250429572E-2</v>
      </c>
      <c r="T1411" s="3">
        <v>1</v>
      </c>
      <c r="U1411" s="3">
        <f t="shared" si="111"/>
        <v>2.8107179250429572E-2</v>
      </c>
      <c r="V1411" s="3">
        <v>0</v>
      </c>
    </row>
    <row r="1412" spans="1:22" x14ac:dyDescent="0.25">
      <c r="A1412" s="3" t="s">
        <v>158</v>
      </c>
      <c r="B1412" s="3" t="s">
        <v>89</v>
      </c>
      <c r="C1412" s="3" t="s">
        <v>9</v>
      </c>
      <c r="D1412" s="3" t="s">
        <v>262</v>
      </c>
      <c r="E1412" s="3">
        <v>0.56000000000000005</v>
      </c>
      <c r="F1412" s="3">
        <v>0.48</v>
      </c>
      <c r="G1412" s="3" t="s">
        <v>296</v>
      </c>
      <c r="H1412" s="2">
        <v>1330</v>
      </c>
      <c r="I1412" s="3" t="s">
        <v>31</v>
      </c>
      <c r="J1412" s="2">
        <v>3000</v>
      </c>
      <c r="K1412" s="3" t="s">
        <v>298</v>
      </c>
      <c r="L1412" s="2">
        <v>1</v>
      </c>
      <c r="M1412" s="3">
        <v>2.699629047144118E-7</v>
      </c>
      <c r="N1412" s="3">
        <v>1.0941775987017206E-3</v>
      </c>
      <c r="O1412" s="3">
        <v>3.2736404876568248E-6</v>
      </c>
      <c r="P1412" s="3">
        <v>1</v>
      </c>
      <c r="Q1412" s="3">
        <f t="shared" si="110"/>
        <v>3.2736404876568248E-6</v>
      </c>
      <c r="R1412" s="3">
        <v>0</v>
      </c>
      <c r="S1412" s="3">
        <v>5.1881344678640178E-7</v>
      </c>
      <c r="T1412" s="3">
        <v>1</v>
      </c>
      <c r="U1412" s="3">
        <f t="shared" si="111"/>
        <v>5.1881344678640178E-7</v>
      </c>
      <c r="V1412" s="3">
        <v>0</v>
      </c>
    </row>
    <row r="1413" spans="1:22" x14ac:dyDescent="0.25">
      <c r="A1413" s="3" t="s">
        <v>158</v>
      </c>
      <c r="B1413" s="3" t="s">
        <v>89</v>
      </c>
      <c r="C1413" s="3" t="s">
        <v>9</v>
      </c>
      <c r="D1413" s="3" t="s">
        <v>262</v>
      </c>
      <c r="E1413" s="3">
        <v>0.56000000000000005</v>
      </c>
      <c r="F1413" s="3">
        <v>0.48</v>
      </c>
      <c r="G1413" s="3" t="s">
        <v>309</v>
      </c>
      <c r="H1413" s="2">
        <v>1330</v>
      </c>
      <c r="I1413" s="3" t="s">
        <v>31</v>
      </c>
      <c r="J1413" s="2">
        <v>3000</v>
      </c>
      <c r="K1413" s="3" t="s">
        <v>266</v>
      </c>
      <c r="L1413" s="2">
        <v>9</v>
      </c>
      <c r="M1413" s="3">
        <v>2.1803959681825399E-2</v>
      </c>
      <c r="N1413" s="3">
        <v>88.390042386585975</v>
      </c>
      <c r="O1413" s="3">
        <v>0.18858757960463887</v>
      </c>
      <c r="P1413" s="3">
        <v>1</v>
      </c>
      <c r="Q1413" s="3">
        <f t="shared" si="110"/>
        <v>0.18858757960463887</v>
      </c>
      <c r="R1413" s="3">
        <v>0</v>
      </c>
      <c r="S1413" s="3">
        <v>2.8871300379664674E-2</v>
      </c>
      <c r="T1413" s="3">
        <v>1</v>
      </c>
      <c r="U1413" s="3">
        <f t="shared" si="111"/>
        <v>2.8871300379664674E-2</v>
      </c>
      <c r="V1413" s="3">
        <v>0</v>
      </c>
    </row>
    <row r="1414" spans="1:22" x14ac:dyDescent="0.25">
      <c r="A1414" s="3" t="s">
        <v>158</v>
      </c>
      <c r="B1414" s="3" t="s">
        <v>8</v>
      </c>
      <c r="C1414" s="3" t="s">
        <v>9</v>
      </c>
      <c r="D1414" s="3" t="s">
        <v>10</v>
      </c>
      <c r="E1414" s="3">
        <v>0.56000000000000005</v>
      </c>
      <c r="F1414" s="3">
        <v>0.48</v>
      </c>
      <c r="G1414" s="3" t="s">
        <v>19</v>
      </c>
      <c r="H1414" s="2">
        <v>1340</v>
      </c>
      <c r="I1414" s="3" t="s">
        <v>112</v>
      </c>
      <c r="J1414" s="2">
        <v>1340</v>
      </c>
      <c r="K1414" s="3" t="s">
        <v>19</v>
      </c>
      <c r="L1414" s="2">
        <v>2</v>
      </c>
      <c r="M1414" s="3">
        <v>4.769250638765752E-4</v>
      </c>
      <c r="N1414" s="3">
        <v>1.9323667887925122</v>
      </c>
      <c r="O1414" s="3">
        <v>5.7665366168786654E-3</v>
      </c>
      <c r="P1414" s="3">
        <v>1</v>
      </c>
      <c r="Q1414" s="3">
        <f t="shared" si="110"/>
        <v>5.7665366168786654E-3</v>
      </c>
      <c r="R1414" s="4">
        <f t="shared" ref="R1414:R1444" si="112">Q1414</f>
        <v>5.7665366168786654E-3</v>
      </c>
      <c r="S1414" s="3">
        <v>1.1351651665621469E-3</v>
      </c>
      <c r="T1414" s="3">
        <v>1</v>
      </c>
      <c r="U1414" s="3">
        <f t="shared" si="111"/>
        <v>1.1351651665621469E-3</v>
      </c>
      <c r="V1414" s="3">
        <f t="shared" ref="V1414:V1444" si="113">U1414</f>
        <v>1.1351651665621469E-3</v>
      </c>
    </row>
    <row r="1415" spans="1:22" x14ac:dyDescent="0.25">
      <c r="A1415" s="3" t="s">
        <v>158</v>
      </c>
      <c r="B1415" s="3" t="s">
        <v>8</v>
      </c>
      <c r="C1415" s="3" t="s">
        <v>9</v>
      </c>
      <c r="D1415" s="3" t="s">
        <v>197</v>
      </c>
      <c r="E1415" s="3">
        <v>0.56000000000000005</v>
      </c>
      <c r="F1415" s="3">
        <v>0.48</v>
      </c>
      <c r="G1415" s="3" t="s">
        <v>19</v>
      </c>
      <c r="H1415" s="2">
        <v>1340</v>
      </c>
      <c r="I1415" s="3" t="s">
        <v>112</v>
      </c>
      <c r="J1415" s="2">
        <v>1340</v>
      </c>
      <c r="K1415" s="3" t="s">
        <v>19</v>
      </c>
      <c r="L1415" s="2">
        <v>5</v>
      </c>
      <c r="M1415" s="3">
        <v>0.2154810444464354</v>
      </c>
      <c r="N1415" s="3">
        <v>782.92155716882576</v>
      </c>
      <c r="O1415" s="3">
        <v>2.0069327315112679</v>
      </c>
      <c r="P1415" s="3">
        <v>1</v>
      </c>
      <c r="Q1415" s="3">
        <f t="shared" si="110"/>
        <v>2.0069327315112679</v>
      </c>
      <c r="R1415" s="4">
        <f t="shared" si="112"/>
        <v>2.0069327315112679</v>
      </c>
      <c r="S1415" s="3">
        <v>0.35520598381421009</v>
      </c>
      <c r="T1415" s="3">
        <v>1</v>
      </c>
      <c r="U1415" s="3">
        <f t="shared" si="111"/>
        <v>0.35520598381421009</v>
      </c>
      <c r="V1415" s="3">
        <f t="shared" si="113"/>
        <v>0.35520598381421009</v>
      </c>
    </row>
    <row r="1416" spans="1:22" x14ac:dyDescent="0.25">
      <c r="A1416" s="3" t="s">
        <v>158</v>
      </c>
      <c r="B1416" s="3" t="s">
        <v>310</v>
      </c>
      <c r="C1416" s="3" t="s">
        <v>9</v>
      </c>
      <c r="D1416" s="3" t="s">
        <v>197</v>
      </c>
      <c r="E1416" s="3">
        <v>0.56000000000000005</v>
      </c>
      <c r="F1416" s="3">
        <v>0.48</v>
      </c>
      <c r="G1416" s="3" t="s">
        <v>19</v>
      </c>
      <c r="H1416" s="2">
        <v>1340</v>
      </c>
      <c r="I1416" s="3" t="s">
        <v>112</v>
      </c>
      <c r="J1416" s="2">
        <v>1340</v>
      </c>
      <c r="K1416" s="3" t="s">
        <v>19</v>
      </c>
      <c r="L1416" s="2">
        <v>16</v>
      </c>
      <c r="M1416" s="3">
        <v>1.2781921241948546</v>
      </c>
      <c r="N1416" s="3">
        <v>4956.0433065145971</v>
      </c>
      <c r="O1416" s="3">
        <v>13.94951504575767</v>
      </c>
      <c r="P1416" s="3">
        <v>1</v>
      </c>
      <c r="Q1416" s="3">
        <f t="shared" si="110"/>
        <v>13.94951504575767</v>
      </c>
      <c r="R1416" s="4">
        <f t="shared" si="112"/>
        <v>13.94951504575767</v>
      </c>
      <c r="S1416" s="3">
        <v>2.5073899923887568</v>
      </c>
      <c r="T1416" s="3">
        <v>1</v>
      </c>
      <c r="U1416" s="3">
        <f t="shared" si="111"/>
        <v>2.5073899923887568</v>
      </c>
      <c r="V1416" s="3">
        <f t="shared" si="113"/>
        <v>2.5073899923887568</v>
      </c>
    </row>
    <row r="1417" spans="1:22" x14ac:dyDescent="0.25">
      <c r="A1417" s="3" t="s">
        <v>158</v>
      </c>
      <c r="B1417" s="3" t="s">
        <v>8</v>
      </c>
      <c r="C1417" s="3" t="s">
        <v>9</v>
      </c>
      <c r="D1417" s="3" t="s">
        <v>197</v>
      </c>
      <c r="E1417" s="3">
        <v>0.56000000000000005</v>
      </c>
      <c r="F1417" s="3">
        <v>0.48</v>
      </c>
      <c r="G1417" s="3" t="s">
        <v>19</v>
      </c>
      <c r="H1417" s="2">
        <v>1340</v>
      </c>
      <c r="I1417" s="3" t="s">
        <v>112</v>
      </c>
      <c r="J1417" s="2">
        <v>1340</v>
      </c>
      <c r="K1417" s="3" t="s">
        <v>168</v>
      </c>
      <c r="L1417" s="2">
        <v>1</v>
      </c>
      <c r="M1417" s="3">
        <v>6.1668154837748383E-4</v>
      </c>
      <c r="N1417" s="3">
        <v>2.4129428849011658</v>
      </c>
      <c r="O1417" s="3">
        <v>6.2291414153880431E-3</v>
      </c>
      <c r="P1417" s="3">
        <f>1-0.712</f>
        <v>0.28800000000000003</v>
      </c>
      <c r="Q1417" s="3">
        <f t="shared" si="110"/>
        <v>1.7939927276317566E-3</v>
      </c>
      <c r="R1417" s="4">
        <f t="shared" si="112"/>
        <v>1.7939927276317566E-3</v>
      </c>
      <c r="S1417" s="3">
        <v>1.1031724008378674E-3</v>
      </c>
      <c r="T1417" s="3">
        <f>1-0.531</f>
        <v>0.46899999999999997</v>
      </c>
      <c r="U1417" s="3">
        <f t="shared" si="111"/>
        <v>5.1738785599295979E-4</v>
      </c>
      <c r="V1417" s="3">
        <f t="shared" si="113"/>
        <v>5.1738785599295979E-4</v>
      </c>
    </row>
    <row r="1418" spans="1:22" x14ac:dyDescent="0.25">
      <c r="A1418" s="3" t="s">
        <v>158</v>
      </c>
      <c r="B1418" s="3" t="s">
        <v>8</v>
      </c>
      <c r="C1418" s="3" t="s">
        <v>9</v>
      </c>
      <c r="D1418" s="3" t="s">
        <v>10</v>
      </c>
      <c r="E1418" s="3">
        <v>0.56000000000000005</v>
      </c>
      <c r="F1418" s="3">
        <v>0.48</v>
      </c>
      <c r="G1418" s="3" t="s">
        <v>11</v>
      </c>
      <c r="H1418" s="2">
        <v>1340</v>
      </c>
      <c r="I1418" s="3" t="s">
        <v>112</v>
      </c>
      <c r="J1418" s="2">
        <v>1340</v>
      </c>
      <c r="K1418" s="3" t="s">
        <v>13</v>
      </c>
      <c r="L1418" s="2">
        <v>394</v>
      </c>
      <c r="M1418" s="3">
        <v>127.28750103341565</v>
      </c>
      <c r="N1418" s="3">
        <v>505518.67648409907</v>
      </c>
      <c r="O1418" s="3">
        <v>1254.399863585702</v>
      </c>
      <c r="P1418" s="3">
        <v>1</v>
      </c>
      <c r="Q1418" s="3">
        <f t="shared" si="110"/>
        <v>1254.399863585702</v>
      </c>
      <c r="R1418" s="4">
        <f t="shared" si="112"/>
        <v>1254.399863585702</v>
      </c>
      <c r="S1418" s="3">
        <v>222.10499384235442</v>
      </c>
      <c r="T1418" s="3">
        <v>1</v>
      </c>
      <c r="U1418" s="3">
        <f t="shared" si="111"/>
        <v>222.10499384235442</v>
      </c>
      <c r="V1418" s="3">
        <f t="shared" si="113"/>
        <v>222.10499384235442</v>
      </c>
    </row>
    <row r="1419" spans="1:22" x14ac:dyDescent="0.25">
      <c r="A1419" s="3" t="s">
        <v>158</v>
      </c>
      <c r="B1419" s="3" t="s">
        <v>8</v>
      </c>
      <c r="C1419" s="3" t="s">
        <v>9</v>
      </c>
      <c r="D1419" s="3" t="s">
        <v>197</v>
      </c>
      <c r="E1419" s="3">
        <v>0.56000000000000005</v>
      </c>
      <c r="F1419" s="3">
        <v>0.48</v>
      </c>
      <c r="G1419" s="3" t="s">
        <v>11</v>
      </c>
      <c r="H1419" s="2">
        <v>1340</v>
      </c>
      <c r="I1419" s="3" t="s">
        <v>112</v>
      </c>
      <c r="J1419" s="2">
        <v>1340</v>
      </c>
      <c r="K1419" s="3" t="s">
        <v>13</v>
      </c>
      <c r="L1419" s="2">
        <v>258</v>
      </c>
      <c r="M1419" s="3">
        <v>101.59525546547786</v>
      </c>
      <c r="N1419" s="3">
        <v>400119.87679646822</v>
      </c>
      <c r="O1419" s="3">
        <v>919.0627530564592</v>
      </c>
      <c r="P1419" s="3">
        <v>1</v>
      </c>
      <c r="Q1419" s="3">
        <f t="shared" si="110"/>
        <v>919.0627530564592</v>
      </c>
      <c r="R1419" s="4">
        <f t="shared" si="112"/>
        <v>919.0627530564592</v>
      </c>
      <c r="S1419" s="3">
        <v>165.51514538624127</v>
      </c>
      <c r="T1419" s="3">
        <v>1</v>
      </c>
      <c r="U1419" s="3">
        <f t="shared" si="111"/>
        <v>165.51514538624127</v>
      </c>
      <c r="V1419" s="3">
        <f t="shared" si="113"/>
        <v>165.51514538624127</v>
      </c>
    </row>
    <row r="1420" spans="1:22" x14ac:dyDescent="0.25">
      <c r="A1420" s="3" t="s">
        <v>158</v>
      </c>
      <c r="B1420" s="3" t="s">
        <v>8</v>
      </c>
      <c r="C1420" s="3" t="s">
        <v>9</v>
      </c>
      <c r="D1420" s="3" t="s">
        <v>197</v>
      </c>
      <c r="E1420" s="3">
        <v>0.56000000000000005</v>
      </c>
      <c r="F1420" s="3">
        <v>0.48</v>
      </c>
      <c r="G1420" s="3" t="s">
        <v>183</v>
      </c>
      <c r="H1420" s="2">
        <v>1340</v>
      </c>
      <c r="I1420" s="3" t="s">
        <v>112</v>
      </c>
      <c r="J1420" s="2">
        <v>1340</v>
      </c>
      <c r="K1420" s="3" t="s">
        <v>169</v>
      </c>
      <c r="L1420" s="2">
        <v>369</v>
      </c>
      <c r="M1420" s="3">
        <v>138.19476841235868</v>
      </c>
      <c r="N1420" s="3">
        <v>539529.14817311859</v>
      </c>
      <c r="O1420" s="3">
        <v>1573.841906428697</v>
      </c>
      <c r="P1420" s="3">
        <v>1</v>
      </c>
      <c r="Q1420" s="3">
        <f t="shared" si="110"/>
        <v>1573.841906428697</v>
      </c>
      <c r="R1420" s="4">
        <f t="shared" si="112"/>
        <v>1573.841906428697</v>
      </c>
      <c r="S1420" s="3">
        <v>300.04102420457531</v>
      </c>
      <c r="T1420" s="3">
        <v>1</v>
      </c>
      <c r="U1420" s="3">
        <f t="shared" si="111"/>
        <v>300.04102420457531</v>
      </c>
      <c r="V1420" s="3">
        <f t="shared" si="113"/>
        <v>300.04102420457531</v>
      </c>
    </row>
    <row r="1421" spans="1:22" x14ac:dyDescent="0.25">
      <c r="A1421" s="3" t="s">
        <v>158</v>
      </c>
      <c r="B1421" s="3" t="s">
        <v>8</v>
      </c>
      <c r="C1421" s="3" t="s">
        <v>9</v>
      </c>
      <c r="D1421" s="3" t="s">
        <v>197</v>
      </c>
      <c r="E1421" s="3">
        <v>0.56000000000000005</v>
      </c>
      <c r="F1421" s="3">
        <v>0.48</v>
      </c>
      <c r="G1421" s="3" t="s">
        <v>183</v>
      </c>
      <c r="H1421" s="2">
        <v>1340</v>
      </c>
      <c r="I1421" s="3" t="s">
        <v>112</v>
      </c>
      <c r="J1421" s="2">
        <v>1340</v>
      </c>
      <c r="K1421" s="3" t="s">
        <v>199</v>
      </c>
      <c r="L1421" s="2">
        <v>213</v>
      </c>
      <c r="M1421" s="3">
        <v>87.799608561654921</v>
      </c>
      <c r="N1421" s="3">
        <v>390145.49310338538</v>
      </c>
      <c r="O1421" s="3">
        <v>1003.8651872754717</v>
      </c>
      <c r="P1421" s="3">
        <f>1-0.712</f>
        <v>0.28800000000000003</v>
      </c>
      <c r="Q1421" s="3">
        <f t="shared" si="110"/>
        <v>289.11317393533591</v>
      </c>
      <c r="R1421" s="4">
        <f t="shared" si="112"/>
        <v>289.11317393533591</v>
      </c>
      <c r="S1421" s="3">
        <v>182.76699765952759</v>
      </c>
      <c r="T1421" s="3">
        <f>1-0.531</f>
        <v>0.46899999999999997</v>
      </c>
      <c r="U1421" s="3">
        <f t="shared" si="111"/>
        <v>85.717721902318431</v>
      </c>
      <c r="V1421" s="3">
        <f t="shared" si="113"/>
        <v>85.717721902318431</v>
      </c>
    </row>
    <row r="1422" spans="1:22" x14ac:dyDescent="0.25">
      <c r="A1422" s="3" t="s">
        <v>158</v>
      </c>
      <c r="B1422" s="3" t="s">
        <v>89</v>
      </c>
      <c r="C1422" s="3" t="s">
        <v>9</v>
      </c>
      <c r="D1422" s="3" t="s">
        <v>262</v>
      </c>
      <c r="E1422" s="3">
        <v>0.56000000000000005</v>
      </c>
      <c r="F1422" s="3">
        <v>0.48</v>
      </c>
      <c r="G1422" s="3" t="s">
        <v>277</v>
      </c>
      <c r="H1422" s="2">
        <v>1340</v>
      </c>
      <c r="I1422" s="3" t="s">
        <v>112</v>
      </c>
      <c r="J1422" s="2">
        <v>1340</v>
      </c>
      <c r="K1422" s="3" t="s">
        <v>274</v>
      </c>
      <c r="L1422" s="2">
        <v>404</v>
      </c>
      <c r="M1422" s="3">
        <v>86.260859361576593</v>
      </c>
      <c r="N1422" s="3">
        <v>343514.58949640469</v>
      </c>
      <c r="O1422" s="3">
        <v>954.98849244174585</v>
      </c>
      <c r="P1422" s="3">
        <v>1</v>
      </c>
      <c r="Q1422" s="3">
        <f t="shared" si="110"/>
        <v>954.98849244174585</v>
      </c>
      <c r="R1422" s="4">
        <f t="shared" si="112"/>
        <v>954.98849244174585</v>
      </c>
      <c r="S1422" s="3">
        <v>175.26047827856968</v>
      </c>
      <c r="T1422" s="3">
        <v>1</v>
      </c>
      <c r="U1422" s="3">
        <f t="shared" si="111"/>
        <v>175.26047827856968</v>
      </c>
      <c r="V1422" s="3">
        <f t="shared" si="113"/>
        <v>175.26047827856968</v>
      </c>
    </row>
    <row r="1423" spans="1:22" x14ac:dyDescent="0.25">
      <c r="A1423" s="3" t="s">
        <v>158</v>
      </c>
      <c r="B1423" s="3" t="s">
        <v>89</v>
      </c>
      <c r="C1423" s="3" t="s">
        <v>9</v>
      </c>
      <c r="D1423" s="3" t="s">
        <v>262</v>
      </c>
      <c r="E1423" s="3">
        <v>0.56000000000000005</v>
      </c>
      <c r="F1423" s="3">
        <v>0.48</v>
      </c>
      <c r="G1423" s="3" t="s">
        <v>294</v>
      </c>
      <c r="H1423" s="2">
        <v>1340</v>
      </c>
      <c r="I1423" s="3" t="s">
        <v>112</v>
      </c>
      <c r="J1423" s="2">
        <v>1340</v>
      </c>
      <c r="K1423" s="3" t="s">
        <v>295</v>
      </c>
      <c r="L1423" s="2">
        <v>3</v>
      </c>
      <c r="M1423" s="3">
        <v>8.3002221023708808E-4</v>
      </c>
      <c r="N1423" s="3">
        <v>3.3981588774950904</v>
      </c>
      <c r="O1423" s="3">
        <v>9.2833022790531367E-3</v>
      </c>
      <c r="P1423" s="3">
        <v>1</v>
      </c>
      <c r="Q1423" s="3">
        <f t="shared" si="110"/>
        <v>9.2833022790531367E-3</v>
      </c>
      <c r="R1423" s="4">
        <f t="shared" si="112"/>
        <v>9.2833022790531367E-3</v>
      </c>
      <c r="S1423" s="3">
        <v>1.6654719795729132E-3</v>
      </c>
      <c r="T1423" s="3">
        <v>1</v>
      </c>
      <c r="U1423" s="3">
        <f t="shared" si="111"/>
        <v>1.6654719795729132E-3</v>
      </c>
      <c r="V1423" s="3">
        <f t="shared" si="113"/>
        <v>1.6654719795729132E-3</v>
      </c>
    </row>
    <row r="1424" spans="1:22" x14ac:dyDescent="0.25">
      <c r="A1424" s="3" t="s">
        <v>158</v>
      </c>
      <c r="B1424" s="3" t="s">
        <v>8</v>
      </c>
      <c r="C1424" s="3" t="s">
        <v>9</v>
      </c>
      <c r="D1424" s="3" t="s">
        <v>10</v>
      </c>
      <c r="E1424" s="3">
        <v>0.56000000000000005</v>
      </c>
      <c r="F1424" s="3">
        <v>0.48</v>
      </c>
      <c r="G1424" s="3" t="s">
        <v>184</v>
      </c>
      <c r="H1424" s="2">
        <v>1340</v>
      </c>
      <c r="I1424" s="3" t="s">
        <v>112</v>
      </c>
      <c r="J1424" s="2">
        <v>1340</v>
      </c>
      <c r="K1424" s="3" t="s">
        <v>170</v>
      </c>
      <c r="L1424" s="2">
        <v>157</v>
      </c>
      <c r="M1424" s="3">
        <v>57.872605543884617</v>
      </c>
      <c r="N1424" s="3">
        <v>234323.50589691129</v>
      </c>
      <c r="O1424" s="3">
        <v>669.4776928297556</v>
      </c>
      <c r="P1424" s="3">
        <v>1</v>
      </c>
      <c r="Q1424" s="3">
        <f t="shared" si="110"/>
        <v>669.4776928297556</v>
      </c>
      <c r="R1424" s="4">
        <f t="shared" si="112"/>
        <v>669.4776928297556</v>
      </c>
      <c r="S1424" s="3">
        <v>126.99369442756978</v>
      </c>
      <c r="T1424" s="3">
        <v>1</v>
      </c>
      <c r="U1424" s="3">
        <f t="shared" si="111"/>
        <v>126.99369442756978</v>
      </c>
      <c r="V1424" s="3">
        <f t="shared" si="113"/>
        <v>126.99369442756978</v>
      </c>
    </row>
    <row r="1425" spans="1:22" x14ac:dyDescent="0.25">
      <c r="A1425" s="3" t="s">
        <v>158</v>
      </c>
      <c r="B1425" s="3" t="s">
        <v>8</v>
      </c>
      <c r="C1425" s="3" t="s">
        <v>9</v>
      </c>
      <c r="D1425" s="3" t="s">
        <v>197</v>
      </c>
      <c r="E1425" s="3">
        <v>0.56000000000000005</v>
      </c>
      <c r="F1425" s="3">
        <v>0.48</v>
      </c>
      <c r="G1425" s="3" t="s">
        <v>184</v>
      </c>
      <c r="H1425" s="2">
        <v>1340</v>
      </c>
      <c r="I1425" s="3" t="s">
        <v>112</v>
      </c>
      <c r="J1425" s="2">
        <v>1340</v>
      </c>
      <c r="K1425" s="3" t="s">
        <v>170</v>
      </c>
      <c r="L1425" s="2">
        <v>68</v>
      </c>
      <c r="M1425" s="3">
        <v>27.517528489585668</v>
      </c>
      <c r="N1425" s="3">
        <v>111003.1204434035</v>
      </c>
      <c r="O1425" s="3">
        <v>315.79593764151861</v>
      </c>
      <c r="P1425" s="3">
        <v>1</v>
      </c>
      <c r="Q1425" s="3">
        <f t="shared" si="110"/>
        <v>315.79593764151861</v>
      </c>
      <c r="R1425" s="4">
        <f t="shared" si="112"/>
        <v>315.79593764151861</v>
      </c>
      <c r="S1425" s="3">
        <v>59.778314911448312</v>
      </c>
      <c r="T1425" s="3">
        <v>1</v>
      </c>
      <c r="U1425" s="3">
        <f t="shared" si="111"/>
        <v>59.778314911448312</v>
      </c>
      <c r="V1425" s="3">
        <f t="shared" si="113"/>
        <v>59.778314911448312</v>
      </c>
    </row>
    <row r="1426" spans="1:22" x14ac:dyDescent="0.25">
      <c r="A1426" s="3" t="s">
        <v>158</v>
      </c>
      <c r="B1426" s="3" t="s">
        <v>8</v>
      </c>
      <c r="C1426" s="3" t="s">
        <v>9</v>
      </c>
      <c r="D1426" s="3" t="s">
        <v>197</v>
      </c>
      <c r="E1426" s="3">
        <v>0.56000000000000005</v>
      </c>
      <c r="F1426" s="3">
        <v>0.48</v>
      </c>
      <c r="G1426" s="3" t="s">
        <v>184</v>
      </c>
      <c r="H1426" s="2">
        <v>1340</v>
      </c>
      <c r="I1426" s="3" t="s">
        <v>112</v>
      </c>
      <c r="J1426" s="2">
        <v>1340</v>
      </c>
      <c r="K1426" s="3" t="s">
        <v>172</v>
      </c>
      <c r="L1426" s="2">
        <v>48</v>
      </c>
      <c r="M1426" s="3">
        <v>23.067695741167256</v>
      </c>
      <c r="N1426" s="3">
        <v>95353.249851673172</v>
      </c>
      <c r="O1426" s="3">
        <v>273.75116435416101</v>
      </c>
      <c r="P1426" s="3">
        <f>1-0.712</f>
        <v>0.28800000000000003</v>
      </c>
      <c r="Q1426" s="3">
        <f t="shared" si="110"/>
        <v>78.840335333998382</v>
      </c>
      <c r="R1426" s="4">
        <f t="shared" si="112"/>
        <v>78.840335333998382</v>
      </c>
      <c r="S1426" s="3">
        <v>51.853857440834496</v>
      </c>
      <c r="T1426" s="3">
        <f>1-0.531</f>
        <v>0.46899999999999997</v>
      </c>
      <c r="U1426" s="3">
        <f t="shared" si="111"/>
        <v>24.319459139751377</v>
      </c>
      <c r="V1426" s="3">
        <f t="shared" si="113"/>
        <v>24.319459139751377</v>
      </c>
    </row>
    <row r="1427" spans="1:22" x14ac:dyDescent="0.25">
      <c r="A1427" s="3" t="s">
        <v>158</v>
      </c>
      <c r="B1427" s="3" t="s">
        <v>351</v>
      </c>
      <c r="C1427" s="3" t="s">
        <v>352</v>
      </c>
      <c r="D1427" s="3" t="s">
        <v>353</v>
      </c>
      <c r="E1427" s="3">
        <v>0.36</v>
      </c>
      <c r="F1427" s="3">
        <v>0.57999999999999996</v>
      </c>
      <c r="G1427" s="3" t="s">
        <v>283</v>
      </c>
      <c r="H1427" s="2">
        <v>1340</v>
      </c>
      <c r="I1427" s="3" t="s">
        <v>112</v>
      </c>
      <c r="J1427" s="2">
        <v>1340</v>
      </c>
      <c r="K1427" s="3" t="s">
        <v>287</v>
      </c>
      <c r="L1427" s="2">
        <v>96</v>
      </c>
      <c r="M1427" s="3">
        <v>12.11406593224102</v>
      </c>
      <c r="N1427" s="3">
        <v>47200.057590206357</v>
      </c>
      <c r="O1427" s="3">
        <v>121.82789335318817</v>
      </c>
      <c r="P1427" s="3">
        <v>1</v>
      </c>
      <c r="Q1427" s="3">
        <f t="shared" si="110"/>
        <v>121.82789335318817</v>
      </c>
      <c r="R1427" s="4">
        <f t="shared" si="112"/>
        <v>121.82789335318817</v>
      </c>
      <c r="S1427" s="3">
        <v>21.541264548989098</v>
      </c>
      <c r="T1427" s="3">
        <v>1</v>
      </c>
      <c r="U1427" s="3">
        <f t="shared" si="111"/>
        <v>21.541264548989098</v>
      </c>
      <c r="V1427" s="3">
        <f t="shared" si="113"/>
        <v>21.541264548989098</v>
      </c>
    </row>
    <row r="1428" spans="1:22" x14ac:dyDescent="0.25">
      <c r="A1428" s="3" t="s">
        <v>158</v>
      </c>
      <c r="B1428" s="3" t="s">
        <v>89</v>
      </c>
      <c r="C1428" s="3" t="s">
        <v>9</v>
      </c>
      <c r="D1428" s="3" t="s">
        <v>262</v>
      </c>
      <c r="E1428" s="3">
        <v>0.56000000000000005</v>
      </c>
      <c r="F1428" s="3">
        <v>0.48</v>
      </c>
      <c r="G1428" s="3" t="s">
        <v>283</v>
      </c>
      <c r="H1428" s="2">
        <v>1340</v>
      </c>
      <c r="I1428" s="3" t="s">
        <v>112</v>
      </c>
      <c r="J1428" s="2">
        <v>1340</v>
      </c>
      <c r="K1428" s="3" t="s">
        <v>263</v>
      </c>
      <c r="L1428" s="2">
        <v>15</v>
      </c>
      <c r="M1428" s="3">
        <v>0.18099922989082401</v>
      </c>
      <c r="N1428" s="3">
        <v>752.68765224986669</v>
      </c>
      <c r="O1428" s="3">
        <v>1.9435072151578288</v>
      </c>
      <c r="P1428" s="3">
        <v>1</v>
      </c>
      <c r="Q1428" s="3">
        <f t="shared" si="110"/>
        <v>1.9435072151578288</v>
      </c>
      <c r="R1428" s="4">
        <f t="shared" si="112"/>
        <v>1.9435072151578288</v>
      </c>
      <c r="S1428" s="3">
        <v>0.32143797147637909</v>
      </c>
      <c r="T1428" s="3">
        <v>1</v>
      </c>
      <c r="U1428" s="3">
        <f t="shared" si="111"/>
        <v>0.32143797147637909</v>
      </c>
      <c r="V1428" s="3">
        <f t="shared" si="113"/>
        <v>0.32143797147637909</v>
      </c>
    </row>
    <row r="1429" spans="1:22" x14ac:dyDescent="0.25">
      <c r="A1429" s="3" t="s">
        <v>158</v>
      </c>
      <c r="B1429" s="3" t="s">
        <v>310</v>
      </c>
      <c r="C1429" s="3" t="s">
        <v>9</v>
      </c>
      <c r="D1429" s="3" t="s">
        <v>197</v>
      </c>
      <c r="E1429" s="3">
        <v>0.56000000000000005</v>
      </c>
      <c r="F1429" s="3">
        <v>0.48</v>
      </c>
      <c r="G1429" s="3" t="s">
        <v>283</v>
      </c>
      <c r="H1429" s="2">
        <v>1340</v>
      </c>
      <c r="I1429" s="3" t="s">
        <v>112</v>
      </c>
      <c r="J1429" s="2">
        <v>1340</v>
      </c>
      <c r="K1429" s="3" t="s">
        <v>263</v>
      </c>
      <c r="L1429" s="2">
        <v>15</v>
      </c>
      <c r="M1429" s="3">
        <v>5.1065782622805797E-2</v>
      </c>
      <c r="N1429" s="3">
        <v>204.6913674032009</v>
      </c>
      <c r="O1429" s="3">
        <v>0.53030938911446268</v>
      </c>
      <c r="P1429" s="3">
        <v>1</v>
      </c>
      <c r="Q1429" s="3">
        <f t="shared" si="110"/>
        <v>0.53030938911446268</v>
      </c>
      <c r="R1429" s="4">
        <f t="shared" si="112"/>
        <v>0.53030938911446268</v>
      </c>
      <c r="S1429" s="3">
        <v>8.6021603120245094E-2</v>
      </c>
      <c r="T1429" s="3">
        <v>1</v>
      </c>
      <c r="U1429" s="3">
        <f t="shared" si="111"/>
        <v>8.6021603120245094E-2</v>
      </c>
      <c r="V1429" s="3">
        <f t="shared" si="113"/>
        <v>8.6021603120245094E-2</v>
      </c>
    </row>
    <row r="1430" spans="1:22" x14ac:dyDescent="0.25">
      <c r="A1430" s="3" t="s">
        <v>158</v>
      </c>
      <c r="B1430" s="3" t="s">
        <v>89</v>
      </c>
      <c r="C1430" s="3" t="s">
        <v>9</v>
      </c>
      <c r="D1430" s="3" t="s">
        <v>262</v>
      </c>
      <c r="E1430" s="3">
        <v>0.56000000000000005</v>
      </c>
      <c r="F1430" s="3">
        <v>0.48</v>
      </c>
      <c r="G1430" s="3" t="s">
        <v>283</v>
      </c>
      <c r="H1430" s="2">
        <v>1340</v>
      </c>
      <c r="I1430" s="3" t="s">
        <v>112</v>
      </c>
      <c r="J1430" s="2">
        <v>1340</v>
      </c>
      <c r="K1430" s="3" t="s">
        <v>284</v>
      </c>
      <c r="L1430" s="2">
        <v>24</v>
      </c>
      <c r="M1430" s="3">
        <v>0.13421255794280063</v>
      </c>
      <c r="N1430" s="3">
        <v>547.83114632053025</v>
      </c>
      <c r="O1430" s="3">
        <v>1.5222496636003606</v>
      </c>
      <c r="P1430" s="3">
        <v>1</v>
      </c>
      <c r="Q1430" s="3">
        <f t="shared" si="110"/>
        <v>1.5222496636003606</v>
      </c>
      <c r="R1430" s="4">
        <f t="shared" si="112"/>
        <v>1.5222496636003606</v>
      </c>
      <c r="S1430" s="3">
        <v>0.27793305895603992</v>
      </c>
      <c r="T1430" s="3">
        <v>1</v>
      </c>
      <c r="U1430" s="3">
        <f t="shared" si="111"/>
        <v>0.27793305895603992</v>
      </c>
      <c r="V1430" s="3">
        <f t="shared" si="113"/>
        <v>0.27793305895603992</v>
      </c>
    </row>
    <row r="1431" spans="1:22" x14ac:dyDescent="0.25">
      <c r="A1431" s="3" t="s">
        <v>158</v>
      </c>
      <c r="B1431" s="3" t="s">
        <v>310</v>
      </c>
      <c r="C1431" s="3" t="s">
        <v>9</v>
      </c>
      <c r="D1431" s="3" t="s">
        <v>197</v>
      </c>
      <c r="E1431" s="3">
        <v>0.56000000000000005</v>
      </c>
      <c r="F1431" s="3">
        <v>0.48</v>
      </c>
      <c r="G1431" s="3" t="s">
        <v>283</v>
      </c>
      <c r="H1431" s="2">
        <v>1340</v>
      </c>
      <c r="I1431" s="3" t="s">
        <v>112</v>
      </c>
      <c r="J1431" s="2">
        <v>1340</v>
      </c>
      <c r="K1431" s="3" t="s">
        <v>340</v>
      </c>
      <c r="L1431" s="2">
        <v>11</v>
      </c>
      <c r="M1431" s="3">
        <v>3.0299956384326164E-2</v>
      </c>
      <c r="N1431" s="3">
        <v>94.708641852914823</v>
      </c>
      <c r="O1431" s="3">
        <v>0.22762273413324013</v>
      </c>
      <c r="P1431" s="3">
        <v>1</v>
      </c>
      <c r="Q1431" s="3">
        <f t="shared" si="110"/>
        <v>0.22762273413324013</v>
      </c>
      <c r="R1431" s="4">
        <f t="shared" si="112"/>
        <v>0.22762273413324013</v>
      </c>
      <c r="S1431" s="3">
        <v>3.7073624518507833E-2</v>
      </c>
      <c r="T1431" s="3">
        <v>1</v>
      </c>
      <c r="U1431" s="3">
        <f t="shared" si="111"/>
        <v>3.7073624518507833E-2</v>
      </c>
      <c r="V1431" s="3">
        <f t="shared" si="113"/>
        <v>3.7073624518507833E-2</v>
      </c>
    </row>
    <row r="1432" spans="1:22" x14ac:dyDescent="0.25">
      <c r="A1432" s="3" t="s">
        <v>158</v>
      </c>
      <c r="B1432" s="3" t="s">
        <v>89</v>
      </c>
      <c r="C1432" s="3" t="s">
        <v>9</v>
      </c>
      <c r="D1432" s="3" t="s">
        <v>262</v>
      </c>
      <c r="E1432" s="3">
        <v>0.56000000000000005</v>
      </c>
      <c r="F1432" s="3">
        <v>0.48</v>
      </c>
      <c r="G1432" s="3" t="s">
        <v>283</v>
      </c>
      <c r="H1432" s="2">
        <v>1340</v>
      </c>
      <c r="I1432" s="3" t="s">
        <v>112</v>
      </c>
      <c r="J1432" s="2">
        <v>1340</v>
      </c>
      <c r="K1432" s="3" t="s">
        <v>285</v>
      </c>
      <c r="L1432" s="2">
        <v>31</v>
      </c>
      <c r="M1432" s="3">
        <v>0.14199730369028751</v>
      </c>
      <c r="N1432" s="3">
        <v>574.91618700277411</v>
      </c>
      <c r="O1432" s="3">
        <v>1.4945490381781634</v>
      </c>
      <c r="P1432" s="3">
        <v>1</v>
      </c>
      <c r="Q1432" s="3">
        <f t="shared" si="110"/>
        <v>1.4945490381781634</v>
      </c>
      <c r="R1432" s="4">
        <f t="shared" si="112"/>
        <v>1.4945490381781634</v>
      </c>
      <c r="S1432" s="3">
        <v>0.26469152289636677</v>
      </c>
      <c r="T1432" s="3">
        <v>1</v>
      </c>
      <c r="U1432" s="3">
        <f t="shared" si="111"/>
        <v>0.26469152289636677</v>
      </c>
      <c r="V1432" s="3">
        <f t="shared" si="113"/>
        <v>0.26469152289636677</v>
      </c>
    </row>
    <row r="1433" spans="1:22" x14ac:dyDescent="0.25">
      <c r="A1433" s="3" t="s">
        <v>158</v>
      </c>
      <c r="B1433" s="3" t="s">
        <v>8</v>
      </c>
      <c r="C1433" s="3" t="s">
        <v>9</v>
      </c>
      <c r="D1433" s="3" t="s">
        <v>10</v>
      </c>
      <c r="E1433" s="3">
        <v>0.56000000000000005</v>
      </c>
      <c r="F1433" s="3">
        <v>0.48</v>
      </c>
      <c r="G1433" s="3" t="s">
        <v>59</v>
      </c>
      <c r="H1433" s="2">
        <v>1340</v>
      </c>
      <c r="I1433" s="3" t="s">
        <v>112</v>
      </c>
      <c r="J1433" s="2">
        <v>1340</v>
      </c>
      <c r="K1433" s="3" t="s">
        <v>186</v>
      </c>
      <c r="L1433" s="2">
        <v>10</v>
      </c>
      <c r="M1433" s="3">
        <v>2.2325758943920956E-2</v>
      </c>
      <c r="N1433" s="3">
        <v>90.604350685328953</v>
      </c>
      <c r="O1433" s="3">
        <v>0.25609539411972027</v>
      </c>
      <c r="P1433" s="3">
        <v>1</v>
      </c>
      <c r="Q1433" s="3">
        <f t="shared" si="110"/>
        <v>0.25609539411972027</v>
      </c>
      <c r="R1433" s="4">
        <f t="shared" si="112"/>
        <v>0.25609539411972027</v>
      </c>
      <c r="S1433" s="3">
        <v>4.7247142289582281E-2</v>
      </c>
      <c r="T1433" s="3">
        <v>1</v>
      </c>
      <c r="U1433" s="3">
        <f t="shared" si="111"/>
        <v>4.7247142289582281E-2</v>
      </c>
      <c r="V1433" s="3">
        <f t="shared" si="113"/>
        <v>4.7247142289582281E-2</v>
      </c>
    </row>
    <row r="1434" spans="1:22" x14ac:dyDescent="0.25">
      <c r="A1434" s="3" t="s">
        <v>158</v>
      </c>
      <c r="B1434" s="3" t="s">
        <v>8</v>
      </c>
      <c r="C1434" s="3" t="s">
        <v>9</v>
      </c>
      <c r="D1434" s="3" t="s">
        <v>197</v>
      </c>
      <c r="E1434" s="3">
        <v>0.56000000000000005</v>
      </c>
      <c r="F1434" s="3">
        <v>0.48</v>
      </c>
      <c r="G1434" s="3" t="s">
        <v>59</v>
      </c>
      <c r="H1434" s="2">
        <v>1340</v>
      </c>
      <c r="I1434" s="3" t="s">
        <v>112</v>
      </c>
      <c r="J1434" s="2">
        <v>1340</v>
      </c>
      <c r="K1434" s="3" t="s">
        <v>186</v>
      </c>
      <c r="L1434" s="2">
        <v>2</v>
      </c>
      <c r="M1434" s="3">
        <v>1.4440705157080607E-2</v>
      </c>
      <c r="N1434" s="3">
        <v>58.073335021949163</v>
      </c>
      <c r="O1434" s="3">
        <v>0.15196220073395231</v>
      </c>
      <c r="P1434" s="3">
        <v>1</v>
      </c>
      <c r="Q1434" s="3">
        <f t="shared" si="110"/>
        <v>0.15196220073395231</v>
      </c>
      <c r="R1434" s="4">
        <f t="shared" si="112"/>
        <v>0.15196220073395231</v>
      </c>
      <c r="S1434" s="3">
        <v>2.5232361301918301E-2</v>
      </c>
      <c r="T1434" s="3">
        <v>1</v>
      </c>
      <c r="U1434" s="3">
        <f t="shared" si="111"/>
        <v>2.5232361301918301E-2</v>
      </c>
      <c r="V1434" s="3">
        <f t="shared" si="113"/>
        <v>2.5232361301918301E-2</v>
      </c>
    </row>
    <row r="1435" spans="1:22" x14ac:dyDescent="0.25">
      <c r="A1435" s="3" t="s">
        <v>158</v>
      </c>
      <c r="B1435" s="3" t="s">
        <v>8</v>
      </c>
      <c r="C1435" s="3" t="s">
        <v>9</v>
      </c>
      <c r="D1435" s="3" t="s">
        <v>197</v>
      </c>
      <c r="E1435" s="3">
        <v>0.56000000000000005</v>
      </c>
      <c r="F1435" s="3">
        <v>0.48</v>
      </c>
      <c r="G1435" s="3" t="s">
        <v>59</v>
      </c>
      <c r="H1435" s="2">
        <v>1340</v>
      </c>
      <c r="I1435" s="3" t="s">
        <v>112</v>
      </c>
      <c r="J1435" s="2">
        <v>1340</v>
      </c>
      <c r="K1435" s="3" t="s">
        <v>200</v>
      </c>
      <c r="L1435" s="2">
        <v>8</v>
      </c>
      <c r="M1435" s="3">
        <v>1.3228046822572481E-2</v>
      </c>
      <c r="N1435" s="3">
        <v>48.950878721013467</v>
      </c>
      <c r="O1435" s="3">
        <v>0.12730446085282401</v>
      </c>
      <c r="P1435" s="3">
        <v>1</v>
      </c>
      <c r="Q1435" s="3">
        <f t="shared" si="110"/>
        <v>0.12730446085282401</v>
      </c>
      <c r="R1435" s="4">
        <f t="shared" si="112"/>
        <v>0.12730446085282401</v>
      </c>
      <c r="S1435" s="3">
        <v>2.1385918236985244E-2</v>
      </c>
      <c r="T1435" s="3">
        <v>1</v>
      </c>
      <c r="U1435" s="3">
        <f t="shared" si="111"/>
        <v>2.1385918236985244E-2</v>
      </c>
      <c r="V1435" s="3">
        <f t="shared" si="113"/>
        <v>2.1385918236985244E-2</v>
      </c>
    </row>
    <row r="1436" spans="1:22" x14ac:dyDescent="0.25">
      <c r="A1436" s="3" t="s">
        <v>158</v>
      </c>
      <c r="B1436" s="3" t="s">
        <v>8</v>
      </c>
      <c r="C1436" s="3" t="s">
        <v>9</v>
      </c>
      <c r="D1436" s="3" t="s">
        <v>10</v>
      </c>
      <c r="E1436" s="3">
        <v>0.56000000000000005</v>
      </c>
      <c r="F1436" s="3">
        <v>0.48</v>
      </c>
      <c r="G1436" s="3" t="s">
        <v>59</v>
      </c>
      <c r="H1436" s="2">
        <v>1340</v>
      </c>
      <c r="I1436" s="3" t="s">
        <v>112</v>
      </c>
      <c r="J1436" s="2">
        <v>1340</v>
      </c>
      <c r="K1436" s="3" t="s">
        <v>148</v>
      </c>
      <c r="L1436" s="2">
        <v>14</v>
      </c>
      <c r="M1436" s="3">
        <v>0.3951515979677398</v>
      </c>
      <c r="N1436" s="3">
        <v>1565.0065704935905</v>
      </c>
      <c r="O1436" s="3">
        <v>3.6133268357062684</v>
      </c>
      <c r="P1436" s="3">
        <v>1</v>
      </c>
      <c r="Q1436" s="3">
        <f t="shared" si="110"/>
        <v>3.6133268357062684</v>
      </c>
      <c r="R1436" s="4">
        <f t="shared" si="112"/>
        <v>3.6133268357062684</v>
      </c>
      <c r="S1436" s="3">
        <v>0.54885887787670729</v>
      </c>
      <c r="T1436" s="3">
        <v>1</v>
      </c>
      <c r="U1436" s="3">
        <f t="shared" si="111"/>
        <v>0.54885887787670729</v>
      </c>
      <c r="V1436" s="3">
        <f t="shared" si="113"/>
        <v>0.54885887787670729</v>
      </c>
    </row>
    <row r="1437" spans="1:22" x14ac:dyDescent="0.25">
      <c r="A1437" s="3" t="s">
        <v>158</v>
      </c>
      <c r="B1437" s="3" t="s">
        <v>8</v>
      </c>
      <c r="C1437" s="3" t="s">
        <v>9</v>
      </c>
      <c r="D1437" s="3" t="s">
        <v>197</v>
      </c>
      <c r="E1437" s="3">
        <v>0.56000000000000005</v>
      </c>
      <c r="F1437" s="3">
        <v>0.48</v>
      </c>
      <c r="G1437" s="3" t="s">
        <v>59</v>
      </c>
      <c r="H1437" s="2">
        <v>1340</v>
      </c>
      <c r="I1437" s="3" t="s">
        <v>112</v>
      </c>
      <c r="J1437" s="2">
        <v>1340</v>
      </c>
      <c r="K1437" s="3" t="s">
        <v>245</v>
      </c>
      <c r="L1437" s="2">
        <v>5</v>
      </c>
      <c r="M1437" s="3">
        <v>2.0609290337170284E-2</v>
      </c>
      <c r="N1437" s="3">
        <v>79.575792651685177</v>
      </c>
      <c r="O1437" s="3">
        <v>0.22383086844065372</v>
      </c>
      <c r="P1437" s="3">
        <v>1</v>
      </c>
      <c r="Q1437" s="3">
        <f t="shared" si="110"/>
        <v>0.22383086844065372</v>
      </c>
      <c r="R1437" s="4">
        <f t="shared" si="112"/>
        <v>0.22383086844065372</v>
      </c>
      <c r="S1437" s="3">
        <v>4.1757460458772121E-2</v>
      </c>
      <c r="T1437" s="3">
        <v>1</v>
      </c>
      <c r="U1437" s="3">
        <f t="shared" si="111"/>
        <v>4.1757460458772121E-2</v>
      </c>
      <c r="V1437" s="3">
        <f t="shared" si="113"/>
        <v>4.1757460458772121E-2</v>
      </c>
    </row>
    <row r="1438" spans="1:22" x14ac:dyDescent="0.25">
      <c r="A1438" s="3" t="s">
        <v>158</v>
      </c>
      <c r="B1438" s="3" t="s">
        <v>89</v>
      </c>
      <c r="C1438" s="3" t="s">
        <v>9</v>
      </c>
      <c r="D1438" s="3" t="s">
        <v>262</v>
      </c>
      <c r="E1438" s="3">
        <v>0.56000000000000005</v>
      </c>
      <c r="F1438" s="3">
        <v>0.48</v>
      </c>
      <c r="G1438" s="3" t="s">
        <v>264</v>
      </c>
      <c r="H1438" s="2">
        <v>1340</v>
      </c>
      <c r="I1438" s="3" t="s">
        <v>112</v>
      </c>
      <c r="J1438" s="2">
        <v>1340</v>
      </c>
      <c r="K1438" s="3" t="s">
        <v>264</v>
      </c>
      <c r="L1438" s="2">
        <v>917</v>
      </c>
      <c r="M1438" s="3">
        <v>154.03920160911642</v>
      </c>
      <c r="N1438" s="3">
        <v>604727.52148721204</v>
      </c>
      <c r="O1438" s="3">
        <v>1639.2943591404519</v>
      </c>
      <c r="P1438" s="3">
        <v>1</v>
      </c>
      <c r="Q1438" s="3">
        <f t="shared" si="110"/>
        <v>1639.2943591404519</v>
      </c>
      <c r="R1438" s="4">
        <f t="shared" si="112"/>
        <v>1639.2943591404519</v>
      </c>
      <c r="S1438" s="3">
        <v>305.33657533100541</v>
      </c>
      <c r="T1438" s="3">
        <v>1</v>
      </c>
      <c r="U1438" s="3">
        <f t="shared" si="111"/>
        <v>305.33657533100541</v>
      </c>
      <c r="V1438" s="3">
        <f t="shared" si="113"/>
        <v>305.33657533100541</v>
      </c>
    </row>
    <row r="1439" spans="1:22" x14ac:dyDescent="0.25">
      <c r="A1439" s="3" t="s">
        <v>158</v>
      </c>
      <c r="B1439" s="3" t="s">
        <v>310</v>
      </c>
      <c r="C1439" s="3" t="s">
        <v>9</v>
      </c>
      <c r="D1439" s="3" t="s">
        <v>197</v>
      </c>
      <c r="E1439" s="3">
        <v>0.56000000000000005</v>
      </c>
      <c r="F1439" s="3">
        <v>0.48</v>
      </c>
      <c r="G1439" s="3" t="s">
        <v>264</v>
      </c>
      <c r="H1439" s="2">
        <v>1340</v>
      </c>
      <c r="I1439" s="3" t="s">
        <v>112</v>
      </c>
      <c r="J1439" s="2">
        <v>1340</v>
      </c>
      <c r="K1439" s="3" t="s">
        <v>264</v>
      </c>
      <c r="L1439" s="2">
        <v>204</v>
      </c>
      <c r="M1439" s="3">
        <v>53.704472604474539</v>
      </c>
      <c r="N1439" s="3">
        <v>219822.50073991832</v>
      </c>
      <c r="O1439" s="3">
        <v>653.00778570467082</v>
      </c>
      <c r="P1439" s="3">
        <v>1</v>
      </c>
      <c r="Q1439" s="3">
        <f t="shared" si="110"/>
        <v>653.00778570467082</v>
      </c>
      <c r="R1439" s="4">
        <f t="shared" si="112"/>
        <v>653.00778570467082</v>
      </c>
      <c r="S1439" s="3">
        <v>127.66824441492956</v>
      </c>
      <c r="T1439" s="3">
        <v>1</v>
      </c>
      <c r="U1439" s="3">
        <f t="shared" si="111"/>
        <v>127.66824441492956</v>
      </c>
      <c r="V1439" s="3">
        <f t="shared" si="113"/>
        <v>127.66824441492956</v>
      </c>
    </row>
    <row r="1440" spans="1:22" x14ac:dyDescent="0.25">
      <c r="A1440" s="3" t="s">
        <v>158</v>
      </c>
      <c r="B1440" s="3" t="s">
        <v>351</v>
      </c>
      <c r="C1440" s="3" t="s">
        <v>352</v>
      </c>
      <c r="D1440" s="3" t="s">
        <v>353</v>
      </c>
      <c r="E1440" s="3">
        <v>0.36</v>
      </c>
      <c r="F1440" s="3">
        <v>0.57999999999999996</v>
      </c>
      <c r="G1440" s="3" t="s">
        <v>272</v>
      </c>
      <c r="H1440" s="2">
        <v>1340</v>
      </c>
      <c r="I1440" s="3" t="s">
        <v>112</v>
      </c>
      <c r="J1440" s="2">
        <v>1340</v>
      </c>
      <c r="K1440" s="3" t="s">
        <v>272</v>
      </c>
      <c r="L1440" s="2">
        <v>91</v>
      </c>
      <c r="M1440" s="3">
        <v>6.8717285663601073</v>
      </c>
      <c r="N1440" s="3">
        <v>27467.203117407633</v>
      </c>
      <c r="O1440" s="3">
        <v>70.581092742003392</v>
      </c>
      <c r="P1440" s="3">
        <v>1</v>
      </c>
      <c r="Q1440" s="3">
        <f t="shared" si="110"/>
        <v>70.581092742003392</v>
      </c>
      <c r="R1440" s="4">
        <f t="shared" si="112"/>
        <v>70.581092742003392</v>
      </c>
      <c r="S1440" s="3">
        <v>12.539705950204164</v>
      </c>
      <c r="T1440" s="3">
        <v>1</v>
      </c>
      <c r="U1440" s="3">
        <f t="shared" si="111"/>
        <v>12.539705950204164</v>
      </c>
      <c r="V1440" s="3">
        <f t="shared" si="113"/>
        <v>12.539705950204164</v>
      </c>
    </row>
    <row r="1441" spans="1:22" x14ac:dyDescent="0.25">
      <c r="A1441" s="3" t="s">
        <v>158</v>
      </c>
      <c r="B1441" s="3" t="s">
        <v>8</v>
      </c>
      <c r="C1441" s="3" t="s">
        <v>9</v>
      </c>
      <c r="D1441" s="3" t="s">
        <v>197</v>
      </c>
      <c r="E1441" s="3">
        <v>0.56000000000000005</v>
      </c>
      <c r="F1441" s="3">
        <v>0.48</v>
      </c>
      <c r="G1441" s="3" t="s">
        <v>260</v>
      </c>
      <c r="H1441" s="2">
        <v>1340</v>
      </c>
      <c r="I1441" s="3" t="s">
        <v>112</v>
      </c>
      <c r="J1441" s="2">
        <v>1340</v>
      </c>
      <c r="K1441" s="3" t="s">
        <v>261</v>
      </c>
      <c r="L1441" s="2">
        <v>19</v>
      </c>
      <c r="M1441" s="3">
        <v>1.7462200173192062</v>
      </c>
      <c r="N1441" s="3">
        <v>6750.5009102543872</v>
      </c>
      <c r="O1441" s="3">
        <v>18.371637180160732</v>
      </c>
      <c r="P1441" s="3">
        <v>1</v>
      </c>
      <c r="Q1441" s="3">
        <f t="shared" si="110"/>
        <v>18.371637180160732</v>
      </c>
      <c r="R1441" s="4">
        <f t="shared" si="112"/>
        <v>18.371637180160732</v>
      </c>
      <c r="S1441" s="3">
        <v>3.1434568354811083</v>
      </c>
      <c r="T1441" s="3">
        <v>1</v>
      </c>
      <c r="U1441" s="3">
        <f t="shared" si="111"/>
        <v>3.1434568354811083</v>
      </c>
      <c r="V1441" s="3">
        <f t="shared" si="113"/>
        <v>3.1434568354811083</v>
      </c>
    </row>
    <row r="1442" spans="1:22" x14ac:dyDescent="0.25">
      <c r="A1442" s="3" t="s">
        <v>158</v>
      </c>
      <c r="B1442" s="3" t="s">
        <v>89</v>
      </c>
      <c r="C1442" s="3" t="s">
        <v>9</v>
      </c>
      <c r="D1442" s="3" t="s">
        <v>262</v>
      </c>
      <c r="E1442" s="3">
        <v>0.56000000000000005</v>
      </c>
      <c r="F1442" s="3">
        <v>0.48</v>
      </c>
      <c r="G1442" s="3" t="s">
        <v>309</v>
      </c>
      <c r="H1442" s="2">
        <v>1340</v>
      </c>
      <c r="I1442" s="3" t="s">
        <v>112</v>
      </c>
      <c r="J1442" s="2">
        <v>1340</v>
      </c>
      <c r="K1442" s="3" t="s">
        <v>266</v>
      </c>
      <c r="L1442" s="2">
        <v>594</v>
      </c>
      <c r="M1442" s="3">
        <v>127.82132846365384</v>
      </c>
      <c r="N1442" s="3">
        <v>518617.72831707739</v>
      </c>
      <c r="O1442" s="3">
        <v>1407.5899469282349</v>
      </c>
      <c r="P1442" s="3">
        <v>1</v>
      </c>
      <c r="Q1442" s="3">
        <f t="shared" si="110"/>
        <v>1407.5899469282349</v>
      </c>
      <c r="R1442" s="4">
        <f t="shared" si="112"/>
        <v>1407.5899469282349</v>
      </c>
      <c r="S1442" s="3">
        <v>259.79538387663928</v>
      </c>
      <c r="T1442" s="3">
        <v>1</v>
      </c>
      <c r="U1442" s="3">
        <f t="shared" si="111"/>
        <v>259.79538387663928</v>
      </c>
      <c r="V1442" s="3">
        <f t="shared" si="113"/>
        <v>259.79538387663928</v>
      </c>
    </row>
    <row r="1443" spans="1:22" x14ac:dyDescent="0.25">
      <c r="A1443" s="3" t="s">
        <v>158</v>
      </c>
      <c r="B1443" s="3" t="s">
        <v>8</v>
      </c>
      <c r="C1443" s="3" t="s">
        <v>9</v>
      </c>
      <c r="D1443" s="3" t="s">
        <v>197</v>
      </c>
      <c r="E1443" s="3">
        <v>0.56000000000000005</v>
      </c>
      <c r="F1443" s="3">
        <v>0.48</v>
      </c>
      <c r="G1443" s="3" t="s">
        <v>166</v>
      </c>
      <c r="H1443" s="2">
        <v>1340</v>
      </c>
      <c r="I1443" s="3" t="s">
        <v>112</v>
      </c>
      <c r="J1443" s="2">
        <v>1340</v>
      </c>
      <c r="K1443" s="3" t="s">
        <v>211</v>
      </c>
      <c r="L1443" s="2">
        <v>4</v>
      </c>
      <c r="M1443" s="3">
        <v>9.6390517477118985E-3</v>
      </c>
      <c r="N1443" s="3">
        <v>37.141683314316197</v>
      </c>
      <c r="O1443" s="3">
        <v>9.1082188092948949E-2</v>
      </c>
      <c r="P1443" s="3">
        <v>1</v>
      </c>
      <c r="Q1443" s="3">
        <f t="shared" si="110"/>
        <v>9.1082188092948949E-2</v>
      </c>
      <c r="R1443" s="4">
        <f t="shared" si="112"/>
        <v>9.1082188092948949E-2</v>
      </c>
      <c r="S1443" s="3">
        <v>1.21281340770802E-2</v>
      </c>
      <c r="T1443" s="3">
        <v>1</v>
      </c>
      <c r="U1443" s="3">
        <f t="shared" si="111"/>
        <v>1.21281340770802E-2</v>
      </c>
      <c r="V1443" s="3">
        <f t="shared" si="113"/>
        <v>1.21281340770802E-2</v>
      </c>
    </row>
    <row r="1444" spans="1:22" x14ac:dyDescent="0.25">
      <c r="A1444" s="3" t="s">
        <v>158</v>
      </c>
      <c r="B1444" s="3" t="s">
        <v>310</v>
      </c>
      <c r="C1444" s="3" t="s">
        <v>9</v>
      </c>
      <c r="D1444" s="3" t="s">
        <v>197</v>
      </c>
      <c r="E1444" s="3">
        <v>0.56000000000000005</v>
      </c>
      <c r="F1444" s="3">
        <v>0.48</v>
      </c>
      <c r="G1444" s="3" t="s">
        <v>350</v>
      </c>
      <c r="H1444" s="2">
        <v>1340</v>
      </c>
      <c r="I1444" s="3" t="s">
        <v>112</v>
      </c>
      <c r="J1444" s="2">
        <v>1340</v>
      </c>
      <c r="K1444" s="3" t="s">
        <v>336</v>
      </c>
      <c r="L1444" s="2">
        <v>88</v>
      </c>
      <c r="M1444" s="3">
        <v>14.66753475776755</v>
      </c>
      <c r="N1444" s="3">
        <v>58399.595307188611</v>
      </c>
      <c r="O1444" s="3">
        <v>162.26398617210882</v>
      </c>
      <c r="P1444" s="3">
        <v>1</v>
      </c>
      <c r="Q1444" s="3">
        <f t="shared" si="110"/>
        <v>162.26398617210882</v>
      </c>
      <c r="R1444" s="4">
        <f t="shared" si="112"/>
        <v>162.26398617210882</v>
      </c>
      <c r="S1444" s="3">
        <v>30.315193992549741</v>
      </c>
      <c r="T1444" s="3">
        <v>1</v>
      </c>
      <c r="U1444" s="3">
        <f t="shared" si="111"/>
        <v>30.315193992549741</v>
      </c>
      <c r="V1444" s="3">
        <f t="shared" si="113"/>
        <v>30.315193992549741</v>
      </c>
    </row>
    <row r="1445" spans="1:22" x14ac:dyDescent="0.25">
      <c r="A1445" s="3" t="s">
        <v>158</v>
      </c>
      <c r="B1445" s="3" t="s">
        <v>89</v>
      </c>
      <c r="C1445" s="3" t="s">
        <v>9</v>
      </c>
      <c r="D1445" s="3" t="s">
        <v>262</v>
      </c>
      <c r="E1445" s="3">
        <v>0.56000000000000005</v>
      </c>
      <c r="F1445" s="3">
        <v>0.48</v>
      </c>
      <c r="G1445" s="3" t="s">
        <v>277</v>
      </c>
      <c r="H1445" s="2">
        <v>1340</v>
      </c>
      <c r="I1445" s="3" t="s">
        <v>112</v>
      </c>
      <c r="J1445" s="2">
        <v>3000</v>
      </c>
      <c r="K1445" s="3" t="s">
        <v>274</v>
      </c>
      <c r="L1445" s="2">
        <v>19</v>
      </c>
      <c r="M1445" s="3">
        <v>2.18986645861232E-2</v>
      </c>
      <c r="N1445" s="3">
        <v>81.691831434694961</v>
      </c>
      <c r="O1445" s="3">
        <v>0.21080851680530982</v>
      </c>
      <c r="P1445" s="3">
        <v>1</v>
      </c>
      <c r="Q1445" s="3">
        <f t="shared" si="110"/>
        <v>0.21080851680530982</v>
      </c>
      <c r="R1445" s="3">
        <v>0</v>
      </c>
      <c r="S1445" s="3">
        <v>3.5077671832831663E-2</v>
      </c>
      <c r="T1445" s="3">
        <v>1</v>
      </c>
      <c r="U1445" s="3">
        <f t="shared" si="111"/>
        <v>3.5077671832831663E-2</v>
      </c>
      <c r="V1445" s="3">
        <v>0</v>
      </c>
    </row>
    <row r="1446" spans="1:22" x14ac:dyDescent="0.25">
      <c r="A1446" s="3" t="s">
        <v>158</v>
      </c>
      <c r="B1446" s="3" t="s">
        <v>89</v>
      </c>
      <c r="C1446" s="3" t="s">
        <v>9</v>
      </c>
      <c r="D1446" s="3" t="s">
        <v>262</v>
      </c>
      <c r="E1446" s="3">
        <v>0.56000000000000005</v>
      </c>
      <c r="F1446" s="3">
        <v>0.48</v>
      </c>
      <c r="G1446" s="3" t="s">
        <v>264</v>
      </c>
      <c r="H1446" s="2">
        <v>1340</v>
      </c>
      <c r="I1446" s="3" t="s">
        <v>112</v>
      </c>
      <c r="J1446" s="2">
        <v>3000</v>
      </c>
      <c r="K1446" s="3" t="s">
        <v>264</v>
      </c>
      <c r="L1446" s="2">
        <v>1</v>
      </c>
      <c r="M1446" s="3">
        <v>5.9362348713056652E-7</v>
      </c>
      <c r="N1446" s="3">
        <v>2.4103349553105495E-3</v>
      </c>
      <c r="O1446" s="3">
        <v>6.3299132558540367E-6</v>
      </c>
      <c r="P1446" s="3">
        <v>1</v>
      </c>
      <c r="Q1446" s="3">
        <f t="shared" si="110"/>
        <v>6.3299132558540367E-6</v>
      </c>
      <c r="R1446" s="3">
        <v>0</v>
      </c>
      <c r="S1446" s="3">
        <v>1.1053810630065093E-6</v>
      </c>
      <c r="T1446" s="3">
        <v>1</v>
      </c>
      <c r="U1446" s="3">
        <f t="shared" si="111"/>
        <v>1.1053810630065093E-6</v>
      </c>
      <c r="V1446" s="3">
        <v>0</v>
      </c>
    </row>
    <row r="1447" spans="1:22" x14ac:dyDescent="0.25">
      <c r="A1447" s="3" t="s">
        <v>158</v>
      </c>
      <c r="B1447" s="3" t="s">
        <v>89</v>
      </c>
      <c r="C1447" s="3" t="s">
        <v>9</v>
      </c>
      <c r="D1447" s="3" t="s">
        <v>262</v>
      </c>
      <c r="E1447" s="3">
        <v>0.56000000000000005</v>
      </c>
      <c r="F1447" s="3">
        <v>0.48</v>
      </c>
      <c r="G1447" s="3" t="s">
        <v>309</v>
      </c>
      <c r="H1447" s="2">
        <v>1340</v>
      </c>
      <c r="I1447" s="3" t="s">
        <v>112</v>
      </c>
      <c r="J1447" s="2">
        <v>3000</v>
      </c>
      <c r="K1447" s="3" t="s">
        <v>266</v>
      </c>
      <c r="L1447" s="2">
        <v>11</v>
      </c>
      <c r="M1447" s="3">
        <v>4.8422944004369584E-2</v>
      </c>
      <c r="N1447" s="3">
        <v>195.4948811841935</v>
      </c>
      <c r="O1447" s="3">
        <v>0.4996424321568485</v>
      </c>
      <c r="P1447" s="3">
        <v>1</v>
      </c>
      <c r="Q1447" s="3">
        <f t="shared" si="110"/>
        <v>0.4996424321568485</v>
      </c>
      <c r="R1447" s="3">
        <v>0</v>
      </c>
      <c r="S1447" s="3">
        <v>8.6099630331429575E-2</v>
      </c>
      <c r="T1447" s="3">
        <v>1</v>
      </c>
      <c r="U1447" s="3">
        <f t="shared" si="111"/>
        <v>8.6099630331429575E-2</v>
      </c>
      <c r="V1447" s="3">
        <v>0</v>
      </c>
    </row>
    <row r="1448" spans="1:22" x14ac:dyDescent="0.25">
      <c r="A1448" s="3" t="s">
        <v>158</v>
      </c>
      <c r="B1448" s="3" t="s">
        <v>351</v>
      </c>
      <c r="C1448" s="3" t="s">
        <v>352</v>
      </c>
      <c r="D1448" s="3" t="s">
        <v>353</v>
      </c>
      <c r="E1448" s="3">
        <v>0.36</v>
      </c>
      <c r="F1448" s="3">
        <v>0.57999999999999996</v>
      </c>
      <c r="G1448" s="3" t="s">
        <v>360</v>
      </c>
      <c r="H1448" s="2">
        <v>1350</v>
      </c>
      <c r="I1448" s="3" t="s">
        <v>126</v>
      </c>
      <c r="J1448" s="2">
        <v>1350</v>
      </c>
      <c r="K1448" s="3" t="s">
        <v>358</v>
      </c>
      <c r="L1448" s="2">
        <v>3</v>
      </c>
      <c r="M1448" s="3">
        <v>1.8575838562247801E-2</v>
      </c>
      <c r="N1448" s="3">
        <v>56.064261750841297</v>
      </c>
      <c r="O1448" s="3">
        <v>0.12376698903363861</v>
      </c>
      <c r="P1448" s="3">
        <v>1</v>
      </c>
      <c r="Q1448" s="3">
        <f t="shared" si="110"/>
        <v>0.12376698903363861</v>
      </c>
      <c r="R1448" s="4">
        <f t="shared" ref="R1448:R1476" si="114">Q1448</f>
        <v>0.12376698903363861</v>
      </c>
      <c r="S1448" s="3">
        <v>1.9365546168646181E-2</v>
      </c>
      <c r="T1448" s="3">
        <v>1</v>
      </c>
      <c r="U1448" s="3">
        <f t="shared" si="111"/>
        <v>1.9365546168646181E-2</v>
      </c>
      <c r="V1448" s="3">
        <f t="shared" ref="V1448:V1476" si="115">U1448</f>
        <v>1.9365546168646181E-2</v>
      </c>
    </row>
    <row r="1449" spans="1:22" x14ac:dyDescent="0.25">
      <c r="A1449" s="3" t="s">
        <v>158</v>
      </c>
      <c r="B1449" s="3" t="s">
        <v>8</v>
      </c>
      <c r="C1449" s="3" t="s">
        <v>9</v>
      </c>
      <c r="D1449" s="3" t="s">
        <v>197</v>
      </c>
      <c r="E1449" s="3">
        <v>0.56000000000000005</v>
      </c>
      <c r="F1449" s="3">
        <v>0.48</v>
      </c>
      <c r="G1449" s="3" t="s">
        <v>183</v>
      </c>
      <c r="H1449" s="2">
        <v>1350</v>
      </c>
      <c r="I1449" s="3" t="s">
        <v>126</v>
      </c>
      <c r="J1449" s="2">
        <v>1350</v>
      </c>
      <c r="K1449" s="3" t="s">
        <v>169</v>
      </c>
      <c r="L1449" s="2">
        <v>3</v>
      </c>
      <c r="M1449" s="3">
        <v>0.3761303669278937</v>
      </c>
      <c r="N1449" s="3">
        <v>1367.6493360463651</v>
      </c>
      <c r="O1449" s="3">
        <v>3.7598295393220971</v>
      </c>
      <c r="P1449" s="3">
        <v>1</v>
      </c>
      <c r="Q1449" s="3">
        <f t="shared" si="110"/>
        <v>3.7598295393220971</v>
      </c>
      <c r="R1449" s="4">
        <f t="shared" si="114"/>
        <v>3.7598295393220971</v>
      </c>
      <c r="S1449" s="3">
        <v>0.67370795149005369</v>
      </c>
      <c r="T1449" s="3">
        <v>1</v>
      </c>
      <c r="U1449" s="3">
        <f t="shared" si="111"/>
        <v>0.67370795149005369</v>
      </c>
      <c r="V1449" s="3">
        <f t="shared" si="115"/>
        <v>0.67370795149005369</v>
      </c>
    </row>
    <row r="1450" spans="1:22" x14ac:dyDescent="0.25">
      <c r="A1450" s="3" t="s">
        <v>158</v>
      </c>
      <c r="B1450" s="3" t="s">
        <v>89</v>
      </c>
      <c r="C1450" s="3" t="s">
        <v>9</v>
      </c>
      <c r="D1450" s="3" t="s">
        <v>262</v>
      </c>
      <c r="E1450" s="3">
        <v>0.56000000000000005</v>
      </c>
      <c r="F1450" s="3">
        <v>0.48</v>
      </c>
      <c r="G1450" s="3" t="s">
        <v>283</v>
      </c>
      <c r="H1450" s="2">
        <v>1350</v>
      </c>
      <c r="I1450" s="3" t="s">
        <v>126</v>
      </c>
      <c r="J1450" s="2">
        <v>1350</v>
      </c>
      <c r="K1450" s="3" t="s">
        <v>287</v>
      </c>
      <c r="L1450" s="2">
        <v>1</v>
      </c>
      <c r="M1450" s="3">
        <v>1.4780884595005177E-4</v>
      </c>
      <c r="N1450" s="3">
        <v>0.61372243573006224</v>
      </c>
      <c r="O1450" s="3">
        <v>1.4907182475821016E-3</v>
      </c>
      <c r="P1450" s="3">
        <v>1</v>
      </c>
      <c r="Q1450" s="3">
        <f t="shared" si="110"/>
        <v>1.4907182475821016E-3</v>
      </c>
      <c r="R1450" s="4">
        <f t="shared" si="114"/>
        <v>1.4907182475821016E-3</v>
      </c>
      <c r="S1450" s="3">
        <v>2.4048322614302577E-4</v>
      </c>
      <c r="T1450" s="3">
        <v>1</v>
      </c>
      <c r="U1450" s="3">
        <f t="shared" si="111"/>
        <v>2.4048322614302577E-4</v>
      </c>
      <c r="V1450" s="3">
        <f t="shared" si="115"/>
        <v>2.4048322614302577E-4</v>
      </c>
    </row>
    <row r="1451" spans="1:22" x14ac:dyDescent="0.25">
      <c r="A1451" s="3" t="s">
        <v>158</v>
      </c>
      <c r="B1451" s="3" t="s">
        <v>351</v>
      </c>
      <c r="C1451" s="3" t="s">
        <v>352</v>
      </c>
      <c r="D1451" s="3" t="s">
        <v>353</v>
      </c>
      <c r="E1451" s="3">
        <v>0.36</v>
      </c>
      <c r="F1451" s="3">
        <v>0.57999999999999996</v>
      </c>
      <c r="G1451" s="3" t="s">
        <v>283</v>
      </c>
      <c r="H1451" s="2">
        <v>1350</v>
      </c>
      <c r="I1451" s="3" t="s">
        <v>126</v>
      </c>
      <c r="J1451" s="2">
        <v>1350</v>
      </c>
      <c r="K1451" s="3" t="s">
        <v>287</v>
      </c>
      <c r="L1451" s="2">
        <v>73</v>
      </c>
      <c r="M1451" s="3">
        <v>5.1381529344052552</v>
      </c>
      <c r="N1451" s="3">
        <v>21288.218441742298</v>
      </c>
      <c r="O1451" s="3">
        <v>52.074168507051105</v>
      </c>
      <c r="P1451" s="3">
        <v>1</v>
      </c>
      <c r="Q1451" s="3">
        <f t="shared" si="110"/>
        <v>52.074168507051105</v>
      </c>
      <c r="R1451" s="4">
        <f t="shared" si="114"/>
        <v>52.074168507051105</v>
      </c>
      <c r="S1451" s="3">
        <v>8.6765541278413103</v>
      </c>
      <c r="T1451" s="3">
        <v>1</v>
      </c>
      <c r="U1451" s="3">
        <f t="shared" si="111"/>
        <v>8.6765541278413103</v>
      </c>
      <c r="V1451" s="3">
        <f t="shared" si="115"/>
        <v>8.6765541278413103</v>
      </c>
    </row>
    <row r="1452" spans="1:22" x14ac:dyDescent="0.25">
      <c r="A1452" s="3" t="s">
        <v>158</v>
      </c>
      <c r="B1452" s="3" t="s">
        <v>89</v>
      </c>
      <c r="C1452" s="3" t="s">
        <v>9</v>
      </c>
      <c r="D1452" s="3" t="s">
        <v>262</v>
      </c>
      <c r="E1452" s="3">
        <v>0.56000000000000005</v>
      </c>
      <c r="F1452" s="3">
        <v>0.48</v>
      </c>
      <c r="G1452" s="3" t="s">
        <v>283</v>
      </c>
      <c r="H1452" s="2">
        <v>1350</v>
      </c>
      <c r="I1452" s="3" t="s">
        <v>126</v>
      </c>
      <c r="J1452" s="2">
        <v>1350</v>
      </c>
      <c r="K1452" s="3" t="s">
        <v>263</v>
      </c>
      <c r="L1452" s="2">
        <v>3</v>
      </c>
      <c r="M1452" s="3">
        <v>5.7762181023832737E-2</v>
      </c>
      <c r="N1452" s="3">
        <v>216.3894194986085</v>
      </c>
      <c r="O1452" s="3">
        <v>0.48679521945069393</v>
      </c>
      <c r="P1452" s="3">
        <v>1</v>
      </c>
      <c r="Q1452" s="3">
        <f t="shared" si="110"/>
        <v>0.48679521945069393</v>
      </c>
      <c r="R1452" s="4">
        <f t="shared" si="114"/>
        <v>0.48679521945069393</v>
      </c>
      <c r="S1452" s="3">
        <v>7.2543211694849785E-2</v>
      </c>
      <c r="T1452" s="3">
        <v>1</v>
      </c>
      <c r="U1452" s="3">
        <f t="shared" si="111"/>
        <v>7.2543211694849785E-2</v>
      </c>
      <c r="V1452" s="3">
        <f t="shared" si="115"/>
        <v>7.2543211694849785E-2</v>
      </c>
    </row>
    <row r="1453" spans="1:22" x14ac:dyDescent="0.25">
      <c r="A1453" s="3" t="s">
        <v>158</v>
      </c>
      <c r="B1453" s="3" t="s">
        <v>351</v>
      </c>
      <c r="C1453" s="3" t="s">
        <v>352</v>
      </c>
      <c r="D1453" s="3" t="s">
        <v>353</v>
      </c>
      <c r="E1453" s="3">
        <v>0.36</v>
      </c>
      <c r="F1453" s="3">
        <v>0.57999999999999996</v>
      </c>
      <c r="G1453" s="3" t="s">
        <v>272</v>
      </c>
      <c r="H1453" s="2">
        <v>1350</v>
      </c>
      <c r="I1453" s="3" t="s">
        <v>126</v>
      </c>
      <c r="J1453" s="2">
        <v>1350</v>
      </c>
      <c r="K1453" s="3" t="s">
        <v>272</v>
      </c>
      <c r="L1453" s="2">
        <v>89</v>
      </c>
      <c r="M1453" s="3">
        <v>5.8250199829920808</v>
      </c>
      <c r="N1453" s="3">
        <v>21086.523103598902</v>
      </c>
      <c r="O1453" s="3">
        <v>54.403065381779761</v>
      </c>
      <c r="P1453" s="3">
        <v>1</v>
      </c>
      <c r="Q1453" s="3">
        <f t="shared" si="110"/>
        <v>54.403065381779761</v>
      </c>
      <c r="R1453" s="4">
        <f t="shared" si="114"/>
        <v>54.403065381779761</v>
      </c>
      <c r="S1453" s="3">
        <v>10.084483480686105</v>
      </c>
      <c r="T1453" s="3">
        <v>1</v>
      </c>
      <c r="U1453" s="3">
        <f t="shared" si="111"/>
        <v>10.084483480686105</v>
      </c>
      <c r="V1453" s="3">
        <f t="shared" si="115"/>
        <v>10.084483480686105</v>
      </c>
    </row>
    <row r="1454" spans="1:22" x14ac:dyDescent="0.25">
      <c r="A1454" s="3" t="s">
        <v>158</v>
      </c>
      <c r="B1454" s="3" t="s">
        <v>8</v>
      </c>
      <c r="C1454" s="3" t="s">
        <v>9</v>
      </c>
      <c r="D1454" s="3" t="s">
        <v>197</v>
      </c>
      <c r="E1454" s="3">
        <v>0.56000000000000005</v>
      </c>
      <c r="F1454" s="3">
        <v>0.48</v>
      </c>
      <c r="G1454" s="3" t="s">
        <v>163</v>
      </c>
      <c r="H1454" s="2">
        <v>1350</v>
      </c>
      <c r="I1454" s="3" t="s">
        <v>126</v>
      </c>
      <c r="J1454" s="2">
        <v>1350</v>
      </c>
      <c r="K1454" s="3" t="s">
        <v>164</v>
      </c>
      <c r="L1454" s="2">
        <v>42</v>
      </c>
      <c r="M1454" s="3">
        <v>19.20556231780925</v>
      </c>
      <c r="N1454" s="3">
        <v>76476.784792762366</v>
      </c>
      <c r="O1454" s="3">
        <v>219.77776777602568</v>
      </c>
      <c r="P1454" s="3">
        <v>1</v>
      </c>
      <c r="Q1454" s="3">
        <f t="shared" si="110"/>
        <v>219.77776777602568</v>
      </c>
      <c r="R1454" s="4">
        <f t="shared" si="114"/>
        <v>219.77776777602568</v>
      </c>
      <c r="S1454" s="3">
        <v>41.98718263392486</v>
      </c>
      <c r="T1454" s="3">
        <v>1</v>
      </c>
      <c r="U1454" s="3">
        <f t="shared" si="111"/>
        <v>41.98718263392486</v>
      </c>
      <c r="V1454" s="3">
        <f t="shared" si="115"/>
        <v>41.98718263392486</v>
      </c>
    </row>
    <row r="1455" spans="1:22" x14ac:dyDescent="0.25">
      <c r="A1455" s="3" t="s">
        <v>158</v>
      </c>
      <c r="B1455" s="3" t="s">
        <v>8</v>
      </c>
      <c r="C1455" s="3" t="s">
        <v>9</v>
      </c>
      <c r="D1455" s="3" t="s">
        <v>10</v>
      </c>
      <c r="E1455" s="3">
        <v>0.56000000000000005</v>
      </c>
      <c r="F1455" s="3">
        <v>0.48</v>
      </c>
      <c r="G1455" s="3" t="s">
        <v>19</v>
      </c>
      <c r="H1455" s="2">
        <v>1390</v>
      </c>
      <c r="I1455" s="3" t="s">
        <v>113</v>
      </c>
      <c r="J1455" s="2">
        <v>1390</v>
      </c>
      <c r="K1455" s="3" t="s">
        <v>19</v>
      </c>
      <c r="L1455" s="2">
        <v>2</v>
      </c>
      <c r="M1455" s="3">
        <v>8.2579458309896686E-2</v>
      </c>
      <c r="N1455" s="3">
        <v>303.36791190978187</v>
      </c>
      <c r="O1455" s="3">
        <v>0.71234085147107373</v>
      </c>
      <c r="P1455" s="3">
        <v>1</v>
      </c>
      <c r="Q1455" s="3">
        <f t="shared" si="110"/>
        <v>0.71234085147107373</v>
      </c>
      <c r="R1455" s="4">
        <f t="shared" si="114"/>
        <v>0.71234085147107373</v>
      </c>
      <c r="S1455" s="3">
        <v>0.12194493949684</v>
      </c>
      <c r="T1455" s="3">
        <v>1</v>
      </c>
      <c r="U1455" s="3">
        <f t="shared" si="111"/>
        <v>0.12194493949684</v>
      </c>
      <c r="V1455" s="3">
        <f t="shared" si="115"/>
        <v>0.12194493949684</v>
      </c>
    </row>
    <row r="1456" spans="1:22" x14ac:dyDescent="0.25">
      <c r="A1456" s="3" t="s">
        <v>158</v>
      </c>
      <c r="B1456" s="3" t="s">
        <v>8</v>
      </c>
      <c r="C1456" s="3" t="s">
        <v>9</v>
      </c>
      <c r="D1456" s="3" t="s">
        <v>197</v>
      </c>
      <c r="E1456" s="3">
        <v>0.56000000000000005</v>
      </c>
      <c r="F1456" s="3">
        <v>0.48</v>
      </c>
      <c r="G1456" s="3" t="s">
        <v>19</v>
      </c>
      <c r="H1456" s="2">
        <v>1390</v>
      </c>
      <c r="I1456" s="3" t="s">
        <v>113</v>
      </c>
      <c r="J1456" s="2">
        <v>1390</v>
      </c>
      <c r="K1456" s="3" t="s">
        <v>168</v>
      </c>
      <c r="L1456" s="2">
        <v>6</v>
      </c>
      <c r="M1456" s="3">
        <v>0.81981248000105778</v>
      </c>
      <c r="N1456" s="3">
        <v>3157.3863906945408</v>
      </c>
      <c r="O1456" s="3">
        <v>8.2166330071568563</v>
      </c>
      <c r="P1456" s="3">
        <f>1-0.712</f>
        <v>0.28800000000000003</v>
      </c>
      <c r="Q1456" s="3">
        <f t="shared" si="110"/>
        <v>2.3663903060611751</v>
      </c>
      <c r="R1456" s="4">
        <f t="shared" si="114"/>
        <v>2.3663903060611751</v>
      </c>
      <c r="S1456" s="3">
        <v>1.4130424311226277</v>
      </c>
      <c r="T1456" s="3">
        <f>1-0.531</f>
        <v>0.46899999999999997</v>
      </c>
      <c r="U1456" s="3">
        <f t="shared" si="111"/>
        <v>0.66271690019651242</v>
      </c>
      <c r="V1456" s="3">
        <f t="shared" si="115"/>
        <v>0.66271690019651242</v>
      </c>
    </row>
    <row r="1457" spans="1:22" x14ac:dyDescent="0.25">
      <c r="A1457" s="3" t="s">
        <v>158</v>
      </c>
      <c r="B1457" s="3" t="s">
        <v>310</v>
      </c>
      <c r="C1457" s="3" t="s">
        <v>9</v>
      </c>
      <c r="D1457" s="3" t="s">
        <v>197</v>
      </c>
      <c r="E1457" s="3">
        <v>0.56000000000000005</v>
      </c>
      <c r="F1457" s="3">
        <v>0.48</v>
      </c>
      <c r="G1457" s="3" t="s">
        <v>275</v>
      </c>
      <c r="H1457" s="2">
        <v>1390</v>
      </c>
      <c r="I1457" s="3" t="s">
        <v>113</v>
      </c>
      <c r="J1457" s="2">
        <v>1390</v>
      </c>
      <c r="K1457" s="3" t="s">
        <v>276</v>
      </c>
      <c r="L1457" s="2">
        <v>21</v>
      </c>
      <c r="M1457" s="3">
        <v>3.1257468737609644</v>
      </c>
      <c r="N1457" s="3">
        <v>11981.099972168284</v>
      </c>
      <c r="O1457" s="3">
        <v>29.917064491856461</v>
      </c>
      <c r="P1457" s="3">
        <v>1</v>
      </c>
      <c r="Q1457" s="3">
        <f t="shared" si="110"/>
        <v>29.917064491856461</v>
      </c>
      <c r="R1457" s="4">
        <f t="shared" si="114"/>
        <v>29.917064491856461</v>
      </c>
      <c r="S1457" s="3">
        <v>5.2164112179754518</v>
      </c>
      <c r="T1457" s="3">
        <v>1</v>
      </c>
      <c r="U1457" s="3">
        <f t="shared" si="111"/>
        <v>5.2164112179754518</v>
      </c>
      <c r="V1457" s="3">
        <f t="shared" si="115"/>
        <v>5.2164112179754518</v>
      </c>
    </row>
    <row r="1458" spans="1:22" x14ac:dyDescent="0.25">
      <c r="A1458" s="3" t="s">
        <v>158</v>
      </c>
      <c r="B1458" s="3" t="s">
        <v>8</v>
      </c>
      <c r="C1458" s="3" t="s">
        <v>9</v>
      </c>
      <c r="D1458" s="3" t="s">
        <v>10</v>
      </c>
      <c r="E1458" s="3">
        <v>0.56000000000000005</v>
      </c>
      <c r="F1458" s="3">
        <v>0.48</v>
      </c>
      <c r="G1458" s="3" t="s">
        <v>11</v>
      </c>
      <c r="H1458" s="2">
        <v>1390</v>
      </c>
      <c r="I1458" s="3" t="s">
        <v>113</v>
      </c>
      <c r="J1458" s="2">
        <v>1390</v>
      </c>
      <c r="K1458" s="3" t="s">
        <v>13</v>
      </c>
      <c r="L1458" s="2">
        <v>104</v>
      </c>
      <c r="M1458" s="3">
        <v>12.086881112656597</v>
      </c>
      <c r="N1458" s="3">
        <v>43416.328397481317</v>
      </c>
      <c r="O1458" s="3">
        <v>80.253100059821946</v>
      </c>
      <c r="P1458" s="3">
        <v>1</v>
      </c>
      <c r="Q1458" s="3">
        <f t="shared" si="110"/>
        <v>80.253100059821946</v>
      </c>
      <c r="R1458" s="4">
        <f t="shared" si="114"/>
        <v>80.253100059821946</v>
      </c>
      <c r="S1458" s="3">
        <v>12.260625125358581</v>
      </c>
      <c r="T1458" s="3">
        <v>1</v>
      </c>
      <c r="U1458" s="3">
        <f t="shared" si="111"/>
        <v>12.260625125358581</v>
      </c>
      <c r="V1458" s="3">
        <f t="shared" si="115"/>
        <v>12.260625125358581</v>
      </c>
    </row>
    <row r="1459" spans="1:22" x14ac:dyDescent="0.25">
      <c r="A1459" s="3" t="s">
        <v>158</v>
      </c>
      <c r="B1459" s="3" t="s">
        <v>8</v>
      </c>
      <c r="C1459" s="3" t="s">
        <v>9</v>
      </c>
      <c r="D1459" s="3" t="s">
        <v>197</v>
      </c>
      <c r="E1459" s="3">
        <v>0.56000000000000005</v>
      </c>
      <c r="F1459" s="3">
        <v>0.48</v>
      </c>
      <c r="G1459" s="3" t="s">
        <v>183</v>
      </c>
      <c r="H1459" s="2">
        <v>1390</v>
      </c>
      <c r="I1459" s="3" t="s">
        <v>113</v>
      </c>
      <c r="J1459" s="2">
        <v>1390</v>
      </c>
      <c r="K1459" s="3" t="s">
        <v>169</v>
      </c>
      <c r="L1459" s="2">
        <v>2</v>
      </c>
      <c r="M1459" s="3">
        <v>8.9348698271400119E-5</v>
      </c>
      <c r="N1459" s="3">
        <v>0.30440580584020438</v>
      </c>
      <c r="O1459" s="3">
        <v>6.5656601107792886E-4</v>
      </c>
      <c r="P1459" s="3">
        <v>1</v>
      </c>
      <c r="Q1459" s="3">
        <f t="shared" si="110"/>
        <v>6.5656601107792886E-4</v>
      </c>
      <c r="R1459" s="4">
        <f t="shared" si="114"/>
        <v>6.5656601107792886E-4</v>
      </c>
      <c r="S1459" s="3">
        <v>9.918049993997727E-5</v>
      </c>
      <c r="T1459" s="3">
        <v>1</v>
      </c>
      <c r="U1459" s="3">
        <f t="shared" si="111"/>
        <v>9.918049993997727E-5</v>
      </c>
      <c r="V1459" s="3">
        <f t="shared" si="115"/>
        <v>9.918049993997727E-5</v>
      </c>
    </row>
    <row r="1460" spans="1:22" x14ac:dyDescent="0.25">
      <c r="A1460" s="3" t="s">
        <v>158</v>
      </c>
      <c r="B1460" s="3" t="s">
        <v>310</v>
      </c>
      <c r="C1460" s="3" t="s">
        <v>9</v>
      </c>
      <c r="D1460" s="3" t="s">
        <v>197</v>
      </c>
      <c r="E1460" s="3">
        <v>0.56000000000000005</v>
      </c>
      <c r="F1460" s="3">
        <v>0.48</v>
      </c>
      <c r="G1460" s="3" t="s">
        <v>183</v>
      </c>
      <c r="H1460" s="2">
        <v>1390</v>
      </c>
      <c r="I1460" s="3" t="s">
        <v>113</v>
      </c>
      <c r="J1460" s="2">
        <v>1390</v>
      </c>
      <c r="K1460" s="3" t="s">
        <v>169</v>
      </c>
      <c r="L1460" s="2">
        <v>50</v>
      </c>
      <c r="M1460" s="3">
        <v>8.9280734963706561</v>
      </c>
      <c r="N1460" s="3">
        <v>36011.736804909036</v>
      </c>
      <c r="O1460" s="3">
        <v>70.369589574268687</v>
      </c>
      <c r="P1460" s="3">
        <v>1</v>
      </c>
      <c r="Q1460" s="3">
        <f t="shared" si="110"/>
        <v>70.369589574268687</v>
      </c>
      <c r="R1460" s="4">
        <f t="shared" si="114"/>
        <v>70.369589574268687</v>
      </c>
      <c r="S1460" s="3">
        <v>11.107653245350699</v>
      </c>
      <c r="T1460" s="3">
        <v>1</v>
      </c>
      <c r="U1460" s="3">
        <f t="shared" si="111"/>
        <v>11.107653245350699</v>
      </c>
      <c r="V1460" s="3">
        <f t="shared" si="115"/>
        <v>11.107653245350699</v>
      </c>
    </row>
    <row r="1461" spans="1:22" x14ac:dyDescent="0.25">
      <c r="A1461" s="3" t="s">
        <v>158</v>
      </c>
      <c r="B1461" s="3" t="s">
        <v>8</v>
      </c>
      <c r="C1461" s="3" t="s">
        <v>9</v>
      </c>
      <c r="D1461" s="3" t="s">
        <v>197</v>
      </c>
      <c r="E1461" s="3">
        <v>0.56000000000000005</v>
      </c>
      <c r="F1461" s="3">
        <v>0.48</v>
      </c>
      <c r="G1461" s="3" t="s">
        <v>183</v>
      </c>
      <c r="H1461" s="2">
        <v>1390</v>
      </c>
      <c r="I1461" s="3" t="s">
        <v>113</v>
      </c>
      <c r="J1461" s="2">
        <v>1390</v>
      </c>
      <c r="K1461" s="3" t="s">
        <v>199</v>
      </c>
      <c r="L1461" s="2">
        <v>172</v>
      </c>
      <c r="M1461" s="3">
        <v>29.738572319171048</v>
      </c>
      <c r="N1461" s="3">
        <v>112047.11178858121</v>
      </c>
      <c r="O1461" s="3">
        <v>241.61330407323001</v>
      </c>
      <c r="P1461" s="3">
        <f>1-0.712</f>
        <v>0.28800000000000003</v>
      </c>
      <c r="Q1461" s="3">
        <f t="shared" si="110"/>
        <v>69.584631573090249</v>
      </c>
      <c r="R1461" s="4">
        <f t="shared" si="114"/>
        <v>69.584631573090249</v>
      </c>
      <c r="S1461" s="3">
        <v>41.347110088216141</v>
      </c>
      <c r="T1461" s="3">
        <f>1-0.531</f>
        <v>0.46899999999999997</v>
      </c>
      <c r="U1461" s="3">
        <f t="shared" si="111"/>
        <v>19.391794631373369</v>
      </c>
      <c r="V1461" s="3">
        <f t="shared" si="115"/>
        <v>19.391794631373369</v>
      </c>
    </row>
    <row r="1462" spans="1:22" x14ac:dyDescent="0.25">
      <c r="A1462" s="3" t="s">
        <v>158</v>
      </c>
      <c r="B1462" s="3" t="s">
        <v>310</v>
      </c>
      <c r="C1462" s="3" t="s">
        <v>9</v>
      </c>
      <c r="D1462" s="3" t="s">
        <v>197</v>
      </c>
      <c r="E1462" s="3">
        <v>0.56000000000000005</v>
      </c>
      <c r="F1462" s="3">
        <v>0.48</v>
      </c>
      <c r="G1462" s="3" t="s">
        <v>183</v>
      </c>
      <c r="H1462" s="2">
        <v>1390</v>
      </c>
      <c r="I1462" s="3" t="s">
        <v>113</v>
      </c>
      <c r="J1462" s="2">
        <v>1390</v>
      </c>
      <c r="K1462" s="3" t="s">
        <v>199</v>
      </c>
      <c r="L1462" s="2">
        <v>4</v>
      </c>
      <c r="M1462" s="3">
        <v>1.5347600451976412E-3</v>
      </c>
      <c r="N1462" s="3">
        <v>4.9072453334174861</v>
      </c>
      <c r="O1462" s="3">
        <v>6.8884711859409E-3</v>
      </c>
      <c r="P1462" s="3">
        <f>1-0.712</f>
        <v>0.28800000000000003</v>
      </c>
      <c r="Q1462" s="3">
        <f t="shared" si="110"/>
        <v>1.9838797015509792E-3</v>
      </c>
      <c r="R1462" s="4">
        <f t="shared" si="114"/>
        <v>1.9838797015509792E-3</v>
      </c>
      <c r="S1462" s="3">
        <v>1.0683597649100189E-3</v>
      </c>
      <c r="T1462" s="3">
        <f>1-0.531</f>
        <v>0.46899999999999997</v>
      </c>
      <c r="U1462" s="3">
        <f t="shared" si="111"/>
        <v>5.0106072974279885E-4</v>
      </c>
      <c r="V1462" s="3">
        <f t="shared" si="115"/>
        <v>5.0106072974279885E-4</v>
      </c>
    </row>
    <row r="1463" spans="1:22" x14ac:dyDescent="0.25">
      <c r="A1463" s="3" t="s">
        <v>158</v>
      </c>
      <c r="B1463" s="3" t="s">
        <v>8</v>
      </c>
      <c r="C1463" s="3" t="s">
        <v>9</v>
      </c>
      <c r="D1463" s="3" t="s">
        <v>197</v>
      </c>
      <c r="E1463" s="3">
        <v>0.56000000000000005</v>
      </c>
      <c r="F1463" s="3">
        <v>0.48</v>
      </c>
      <c r="G1463" s="3" t="s">
        <v>184</v>
      </c>
      <c r="H1463" s="2">
        <v>1390</v>
      </c>
      <c r="I1463" s="3" t="s">
        <v>113</v>
      </c>
      <c r="J1463" s="2">
        <v>1390</v>
      </c>
      <c r="K1463" s="3" t="s">
        <v>172</v>
      </c>
      <c r="L1463" s="2">
        <v>20</v>
      </c>
      <c r="M1463" s="3">
        <v>2.5829211701198034</v>
      </c>
      <c r="N1463" s="3">
        <v>9560.1355440867555</v>
      </c>
      <c r="O1463" s="3">
        <v>22.954334827169301</v>
      </c>
      <c r="P1463" s="3">
        <f>1-0.712</f>
        <v>0.28800000000000003</v>
      </c>
      <c r="Q1463" s="3">
        <f t="shared" si="110"/>
        <v>6.6108484302247597</v>
      </c>
      <c r="R1463" s="4">
        <f t="shared" si="114"/>
        <v>6.6108484302247597</v>
      </c>
      <c r="S1463" s="3">
        <v>4.0410858114303894</v>
      </c>
      <c r="T1463" s="3">
        <f>1-0.531</f>
        <v>0.46899999999999997</v>
      </c>
      <c r="U1463" s="3">
        <f t="shared" si="111"/>
        <v>1.8952692455608524</v>
      </c>
      <c r="V1463" s="3">
        <f t="shared" si="115"/>
        <v>1.8952692455608524</v>
      </c>
    </row>
    <row r="1464" spans="1:22" x14ac:dyDescent="0.25">
      <c r="A1464" s="3" t="s">
        <v>158</v>
      </c>
      <c r="B1464" s="3" t="s">
        <v>89</v>
      </c>
      <c r="C1464" s="3" t="s">
        <v>9</v>
      </c>
      <c r="D1464" s="3" t="s">
        <v>262</v>
      </c>
      <c r="E1464" s="3">
        <v>0.56000000000000005</v>
      </c>
      <c r="F1464" s="3">
        <v>0.48</v>
      </c>
      <c r="G1464" s="3" t="s">
        <v>283</v>
      </c>
      <c r="H1464" s="2">
        <v>1390</v>
      </c>
      <c r="I1464" s="3" t="s">
        <v>113</v>
      </c>
      <c r="J1464" s="2">
        <v>1390</v>
      </c>
      <c r="K1464" s="3" t="s">
        <v>263</v>
      </c>
      <c r="L1464" s="2">
        <v>6</v>
      </c>
      <c r="M1464" s="3">
        <v>0.20707833913305385</v>
      </c>
      <c r="N1464" s="3">
        <v>852.54356585337587</v>
      </c>
      <c r="O1464" s="3">
        <v>2.0646492401409877</v>
      </c>
      <c r="P1464" s="3">
        <v>1</v>
      </c>
      <c r="Q1464" s="3">
        <f t="shared" si="110"/>
        <v>2.0646492401409877</v>
      </c>
      <c r="R1464" s="4">
        <f t="shared" si="114"/>
        <v>2.0646492401409877</v>
      </c>
      <c r="S1464" s="3">
        <v>0.29873718667067334</v>
      </c>
      <c r="T1464" s="3">
        <v>1</v>
      </c>
      <c r="U1464" s="3">
        <f t="shared" si="111"/>
        <v>0.29873718667067334</v>
      </c>
      <c r="V1464" s="3">
        <f t="shared" si="115"/>
        <v>0.29873718667067334</v>
      </c>
    </row>
    <row r="1465" spans="1:22" x14ac:dyDescent="0.25">
      <c r="A1465" s="3" t="s">
        <v>158</v>
      </c>
      <c r="B1465" s="3" t="s">
        <v>310</v>
      </c>
      <c r="C1465" s="3" t="s">
        <v>9</v>
      </c>
      <c r="D1465" s="3" t="s">
        <v>197</v>
      </c>
      <c r="E1465" s="3">
        <v>0.56000000000000005</v>
      </c>
      <c r="F1465" s="3">
        <v>0.48</v>
      </c>
      <c r="G1465" s="3" t="s">
        <v>283</v>
      </c>
      <c r="H1465" s="2">
        <v>1390</v>
      </c>
      <c r="I1465" s="3" t="s">
        <v>113</v>
      </c>
      <c r="J1465" s="2">
        <v>1390</v>
      </c>
      <c r="K1465" s="3" t="s">
        <v>263</v>
      </c>
      <c r="L1465" s="2">
        <v>6</v>
      </c>
      <c r="M1465" s="3">
        <v>6.1983148579656949E-2</v>
      </c>
      <c r="N1465" s="3">
        <v>236.5661701049417</v>
      </c>
      <c r="O1465" s="3">
        <v>0.57428428375280594</v>
      </c>
      <c r="P1465" s="3">
        <v>1</v>
      </c>
      <c r="Q1465" s="3">
        <f t="shared" si="110"/>
        <v>0.57428428375280594</v>
      </c>
      <c r="R1465" s="4">
        <f t="shared" si="114"/>
        <v>0.57428428375280594</v>
      </c>
      <c r="S1465" s="3">
        <v>8.8088969830449684E-2</v>
      </c>
      <c r="T1465" s="3">
        <v>1</v>
      </c>
      <c r="U1465" s="3">
        <f t="shared" si="111"/>
        <v>8.8088969830449684E-2</v>
      </c>
      <c r="V1465" s="3">
        <f t="shared" si="115"/>
        <v>8.8088969830449684E-2</v>
      </c>
    </row>
    <row r="1466" spans="1:22" x14ac:dyDescent="0.25">
      <c r="A1466" s="3" t="s">
        <v>158</v>
      </c>
      <c r="B1466" s="3" t="s">
        <v>89</v>
      </c>
      <c r="C1466" s="3" t="s">
        <v>9</v>
      </c>
      <c r="D1466" s="3" t="s">
        <v>262</v>
      </c>
      <c r="E1466" s="3">
        <v>0.56000000000000005</v>
      </c>
      <c r="F1466" s="3">
        <v>0.48</v>
      </c>
      <c r="G1466" s="3" t="s">
        <v>283</v>
      </c>
      <c r="H1466" s="2">
        <v>1390</v>
      </c>
      <c r="I1466" s="3" t="s">
        <v>113</v>
      </c>
      <c r="J1466" s="2">
        <v>1390</v>
      </c>
      <c r="K1466" s="3" t="s">
        <v>271</v>
      </c>
      <c r="L1466" s="2">
        <v>1</v>
      </c>
      <c r="M1466" s="3">
        <v>9.0434376154278403E-3</v>
      </c>
      <c r="N1466" s="3">
        <v>38.473580120679344</v>
      </c>
      <c r="O1466" s="3">
        <v>9.7348589425068605E-2</v>
      </c>
      <c r="P1466" s="3">
        <v>1</v>
      </c>
      <c r="Q1466" s="3">
        <f t="shared" si="110"/>
        <v>9.7348589425068605E-2</v>
      </c>
      <c r="R1466" s="4">
        <f t="shared" si="114"/>
        <v>9.7348589425068605E-2</v>
      </c>
      <c r="S1466" s="3">
        <v>1.3238243083498857E-2</v>
      </c>
      <c r="T1466" s="3">
        <v>1</v>
      </c>
      <c r="U1466" s="3">
        <f t="shared" si="111"/>
        <v>1.3238243083498857E-2</v>
      </c>
      <c r="V1466" s="3">
        <f t="shared" si="115"/>
        <v>1.3238243083498857E-2</v>
      </c>
    </row>
    <row r="1467" spans="1:22" x14ac:dyDescent="0.25">
      <c r="A1467" s="3" t="s">
        <v>158</v>
      </c>
      <c r="B1467" s="3" t="s">
        <v>310</v>
      </c>
      <c r="C1467" s="3" t="s">
        <v>9</v>
      </c>
      <c r="D1467" s="3" t="s">
        <v>197</v>
      </c>
      <c r="E1467" s="3">
        <v>0.56000000000000005</v>
      </c>
      <c r="F1467" s="3">
        <v>0.48</v>
      </c>
      <c r="G1467" s="3" t="s">
        <v>323</v>
      </c>
      <c r="H1467" s="2">
        <v>1390</v>
      </c>
      <c r="I1467" s="3" t="s">
        <v>113</v>
      </c>
      <c r="J1467" s="2">
        <v>1390</v>
      </c>
      <c r="K1467" s="3" t="s">
        <v>324</v>
      </c>
      <c r="L1467" s="2">
        <v>4</v>
      </c>
      <c r="M1467" s="3">
        <v>0.54734976808768154</v>
      </c>
      <c r="N1467" s="3">
        <v>2042.1817745135081</v>
      </c>
      <c r="O1467" s="3">
        <v>6.0005683975538213</v>
      </c>
      <c r="P1467" s="3">
        <v>1</v>
      </c>
      <c r="Q1467" s="3">
        <f t="shared" si="110"/>
        <v>6.0005683975538213</v>
      </c>
      <c r="R1467" s="4">
        <f t="shared" si="114"/>
        <v>6.0005683975538213</v>
      </c>
      <c r="S1467" s="3">
        <v>1.1482797307621273</v>
      </c>
      <c r="T1467" s="3">
        <v>1</v>
      </c>
      <c r="U1467" s="3">
        <f t="shared" si="111"/>
        <v>1.1482797307621273</v>
      </c>
      <c r="V1467" s="3">
        <f t="shared" si="115"/>
        <v>1.1482797307621273</v>
      </c>
    </row>
    <row r="1468" spans="1:22" x14ac:dyDescent="0.25">
      <c r="A1468" s="3" t="s">
        <v>158</v>
      </c>
      <c r="B1468" s="3" t="s">
        <v>89</v>
      </c>
      <c r="C1468" s="3" t="s">
        <v>9</v>
      </c>
      <c r="D1468" s="3" t="s">
        <v>262</v>
      </c>
      <c r="E1468" s="3">
        <v>0.56000000000000005</v>
      </c>
      <c r="F1468" s="3">
        <v>0.48</v>
      </c>
      <c r="G1468" s="3" t="s">
        <v>264</v>
      </c>
      <c r="H1468" s="2">
        <v>1390</v>
      </c>
      <c r="I1468" s="3" t="s">
        <v>113</v>
      </c>
      <c r="J1468" s="2">
        <v>1390</v>
      </c>
      <c r="K1468" s="3" t="s">
        <v>264</v>
      </c>
      <c r="L1468" s="2">
        <v>477</v>
      </c>
      <c r="M1468" s="3">
        <v>103.86093340104557</v>
      </c>
      <c r="N1468" s="3">
        <v>409402.59942409559</v>
      </c>
      <c r="O1468" s="3">
        <v>925.89152060305685</v>
      </c>
      <c r="P1468" s="3">
        <v>1</v>
      </c>
      <c r="Q1468" s="3">
        <f t="shared" si="110"/>
        <v>925.89152060305685</v>
      </c>
      <c r="R1468" s="4">
        <f t="shared" si="114"/>
        <v>925.89152060305685</v>
      </c>
      <c r="S1468" s="3">
        <v>156.43512373550382</v>
      </c>
      <c r="T1468" s="3">
        <v>1</v>
      </c>
      <c r="U1468" s="3">
        <f t="shared" si="111"/>
        <v>156.43512373550382</v>
      </c>
      <c r="V1468" s="3">
        <f t="shared" si="115"/>
        <v>156.43512373550382</v>
      </c>
    </row>
    <row r="1469" spans="1:22" x14ac:dyDescent="0.25">
      <c r="A1469" s="3" t="s">
        <v>158</v>
      </c>
      <c r="B1469" s="3" t="s">
        <v>310</v>
      </c>
      <c r="C1469" s="3" t="s">
        <v>9</v>
      </c>
      <c r="D1469" s="3" t="s">
        <v>312</v>
      </c>
      <c r="E1469" s="3">
        <v>0.56000000000000005</v>
      </c>
      <c r="F1469" s="3">
        <v>0.48</v>
      </c>
      <c r="G1469" s="3" t="s">
        <v>264</v>
      </c>
      <c r="H1469" s="2">
        <v>1390</v>
      </c>
      <c r="I1469" s="3" t="s">
        <v>113</v>
      </c>
      <c r="J1469" s="2">
        <v>1390</v>
      </c>
      <c r="K1469" s="3" t="s">
        <v>264</v>
      </c>
      <c r="L1469" s="2">
        <v>12</v>
      </c>
      <c r="M1469" s="3">
        <v>0.91254873128748693</v>
      </c>
      <c r="N1469" s="3">
        <v>3312.4178367429763</v>
      </c>
      <c r="O1469" s="3">
        <v>7.4637414228614727</v>
      </c>
      <c r="P1469" s="3">
        <v>1</v>
      </c>
      <c r="Q1469" s="3">
        <f t="shared" si="110"/>
        <v>7.4637414228614727</v>
      </c>
      <c r="R1469" s="4">
        <f t="shared" si="114"/>
        <v>7.4637414228614727</v>
      </c>
      <c r="S1469" s="3">
        <v>1.1262434006549866</v>
      </c>
      <c r="T1469" s="3">
        <v>1</v>
      </c>
      <c r="U1469" s="3">
        <f t="shared" si="111"/>
        <v>1.1262434006549866</v>
      </c>
      <c r="V1469" s="3">
        <f t="shared" si="115"/>
        <v>1.1262434006549866</v>
      </c>
    </row>
    <row r="1470" spans="1:22" x14ac:dyDescent="0.25">
      <c r="A1470" s="3" t="s">
        <v>158</v>
      </c>
      <c r="B1470" s="3" t="s">
        <v>310</v>
      </c>
      <c r="C1470" s="3" t="s">
        <v>9</v>
      </c>
      <c r="D1470" s="3" t="s">
        <v>197</v>
      </c>
      <c r="E1470" s="3">
        <v>0.56000000000000005</v>
      </c>
      <c r="F1470" s="3">
        <v>0.48</v>
      </c>
      <c r="G1470" s="3" t="s">
        <v>264</v>
      </c>
      <c r="H1470" s="2">
        <v>1390</v>
      </c>
      <c r="I1470" s="3" t="s">
        <v>113</v>
      </c>
      <c r="J1470" s="2">
        <v>1390</v>
      </c>
      <c r="K1470" s="3" t="s">
        <v>264</v>
      </c>
      <c r="L1470" s="2">
        <v>47</v>
      </c>
      <c r="M1470" s="3">
        <v>9.8416224273649728</v>
      </c>
      <c r="N1470" s="3">
        <v>34186.568734525266</v>
      </c>
      <c r="O1470" s="3">
        <v>90.375034858017017</v>
      </c>
      <c r="P1470" s="3">
        <v>1</v>
      </c>
      <c r="Q1470" s="3">
        <f t="shared" si="110"/>
        <v>90.375034858017017</v>
      </c>
      <c r="R1470" s="4">
        <f t="shared" si="114"/>
        <v>90.375034858017017</v>
      </c>
      <c r="S1470" s="3">
        <v>17.108669396981924</v>
      </c>
      <c r="T1470" s="3">
        <v>1</v>
      </c>
      <c r="U1470" s="3">
        <f t="shared" si="111"/>
        <v>17.108669396981924</v>
      </c>
      <c r="V1470" s="3">
        <f t="shared" si="115"/>
        <v>17.108669396981924</v>
      </c>
    </row>
    <row r="1471" spans="1:22" x14ac:dyDescent="0.25">
      <c r="A1471" s="3" t="s">
        <v>158</v>
      </c>
      <c r="B1471" s="3" t="s">
        <v>89</v>
      </c>
      <c r="C1471" s="3" t="s">
        <v>9</v>
      </c>
      <c r="D1471" s="3" t="s">
        <v>262</v>
      </c>
      <c r="E1471" s="3">
        <v>0.56000000000000005</v>
      </c>
      <c r="F1471" s="3">
        <v>0.48</v>
      </c>
      <c r="G1471" s="3" t="s">
        <v>296</v>
      </c>
      <c r="H1471" s="2">
        <v>1390</v>
      </c>
      <c r="I1471" s="3" t="s">
        <v>113</v>
      </c>
      <c r="J1471" s="2">
        <v>1390</v>
      </c>
      <c r="K1471" s="3" t="s">
        <v>265</v>
      </c>
      <c r="L1471" s="2">
        <v>25</v>
      </c>
      <c r="M1471" s="3">
        <v>0.61402292241466105</v>
      </c>
      <c r="N1471" s="3">
        <v>2466.1893779782035</v>
      </c>
      <c r="O1471" s="3">
        <v>6.0888803538644041</v>
      </c>
      <c r="P1471" s="3">
        <v>1</v>
      </c>
      <c r="Q1471" s="3">
        <f t="shared" si="110"/>
        <v>6.0888803538644041</v>
      </c>
      <c r="R1471" s="4">
        <f t="shared" si="114"/>
        <v>6.0888803538644041</v>
      </c>
      <c r="S1471" s="3">
        <v>1.0053955928426754</v>
      </c>
      <c r="T1471" s="3">
        <v>1</v>
      </c>
      <c r="U1471" s="3">
        <f t="shared" si="111"/>
        <v>1.0053955928426754</v>
      </c>
      <c r="V1471" s="3">
        <f t="shared" si="115"/>
        <v>1.0053955928426754</v>
      </c>
    </row>
    <row r="1472" spans="1:22" x14ac:dyDescent="0.25">
      <c r="A1472" s="3" t="s">
        <v>158</v>
      </c>
      <c r="B1472" s="3" t="s">
        <v>310</v>
      </c>
      <c r="C1472" s="3" t="s">
        <v>9</v>
      </c>
      <c r="D1472" s="3" t="s">
        <v>312</v>
      </c>
      <c r="E1472" s="3">
        <v>0.56000000000000005</v>
      </c>
      <c r="F1472" s="3">
        <v>0.48</v>
      </c>
      <c r="G1472" s="3" t="s">
        <v>296</v>
      </c>
      <c r="H1472" s="2">
        <v>1390</v>
      </c>
      <c r="I1472" s="3" t="s">
        <v>113</v>
      </c>
      <c r="J1472" s="2">
        <v>1390</v>
      </c>
      <c r="K1472" s="3" t="s">
        <v>265</v>
      </c>
      <c r="L1472" s="2">
        <v>6</v>
      </c>
      <c r="M1472" s="3">
        <v>0.21855493789127348</v>
      </c>
      <c r="N1472" s="3">
        <v>844.9230503925362</v>
      </c>
      <c r="O1472" s="3">
        <v>2.0120592346349939</v>
      </c>
      <c r="P1472" s="3">
        <v>1</v>
      </c>
      <c r="Q1472" s="3">
        <f t="shared" si="110"/>
        <v>2.0120592346349939</v>
      </c>
      <c r="R1472" s="4">
        <f t="shared" si="114"/>
        <v>2.0120592346349939</v>
      </c>
      <c r="S1472" s="3">
        <v>0.305856515372397</v>
      </c>
      <c r="T1472" s="3">
        <v>1</v>
      </c>
      <c r="U1472" s="3">
        <f t="shared" si="111"/>
        <v>0.305856515372397</v>
      </c>
      <c r="V1472" s="3">
        <f t="shared" si="115"/>
        <v>0.305856515372397</v>
      </c>
    </row>
    <row r="1473" spans="1:22" x14ac:dyDescent="0.25">
      <c r="A1473" s="3" t="s">
        <v>158</v>
      </c>
      <c r="B1473" s="3" t="s">
        <v>310</v>
      </c>
      <c r="C1473" s="3" t="s">
        <v>9</v>
      </c>
      <c r="D1473" s="3" t="s">
        <v>197</v>
      </c>
      <c r="E1473" s="3">
        <v>0.56000000000000005</v>
      </c>
      <c r="F1473" s="3">
        <v>0.48</v>
      </c>
      <c r="G1473" s="3" t="s">
        <v>296</v>
      </c>
      <c r="H1473" s="2">
        <v>1390</v>
      </c>
      <c r="I1473" s="3" t="s">
        <v>113</v>
      </c>
      <c r="J1473" s="2">
        <v>1390</v>
      </c>
      <c r="K1473" s="3" t="s">
        <v>265</v>
      </c>
      <c r="L1473" s="2">
        <v>5</v>
      </c>
      <c r="M1473" s="3">
        <v>6.4867172313470473E-2</v>
      </c>
      <c r="N1473" s="3">
        <v>269.24540536478088</v>
      </c>
      <c r="O1473" s="3">
        <v>0.62496361079738061</v>
      </c>
      <c r="P1473" s="3">
        <v>1</v>
      </c>
      <c r="Q1473" s="3">
        <f t="shared" si="110"/>
        <v>0.62496361079738061</v>
      </c>
      <c r="R1473" s="4">
        <f t="shared" si="114"/>
        <v>0.62496361079738061</v>
      </c>
      <c r="S1473" s="3">
        <v>0.10912007253305306</v>
      </c>
      <c r="T1473" s="3">
        <v>1</v>
      </c>
      <c r="U1473" s="3">
        <f t="shared" si="111"/>
        <v>0.10912007253305306</v>
      </c>
      <c r="V1473" s="3">
        <f t="shared" si="115"/>
        <v>0.10912007253305306</v>
      </c>
    </row>
    <row r="1474" spans="1:22" x14ac:dyDescent="0.25">
      <c r="A1474" s="3" t="s">
        <v>158</v>
      </c>
      <c r="B1474" s="3" t="s">
        <v>8</v>
      </c>
      <c r="C1474" s="3" t="s">
        <v>9</v>
      </c>
      <c r="D1474" s="3" t="s">
        <v>197</v>
      </c>
      <c r="E1474" s="3">
        <v>0.56000000000000005</v>
      </c>
      <c r="F1474" s="3">
        <v>0.48</v>
      </c>
      <c r="G1474" s="3" t="s">
        <v>250</v>
      </c>
      <c r="H1474" s="2">
        <v>1390</v>
      </c>
      <c r="I1474" s="3" t="s">
        <v>113</v>
      </c>
      <c r="J1474" s="2">
        <v>1390</v>
      </c>
      <c r="K1474" s="3" t="s">
        <v>207</v>
      </c>
      <c r="L1474" s="2">
        <v>33</v>
      </c>
      <c r="M1474" s="3">
        <v>2.65914292918657</v>
      </c>
      <c r="N1474" s="3">
        <v>7974.8433461864306</v>
      </c>
      <c r="O1474" s="3">
        <v>18.026028345651351</v>
      </c>
      <c r="P1474" s="3">
        <f>1-0.712</f>
        <v>0.28800000000000003</v>
      </c>
      <c r="Q1474" s="3">
        <f t="shared" ref="Q1474:Q1537" si="116">O1474*P1474</f>
        <v>5.1914961635475896</v>
      </c>
      <c r="R1474" s="4">
        <f t="shared" si="114"/>
        <v>5.1914961635475896</v>
      </c>
      <c r="S1474" s="3">
        <v>2.8413864209369764</v>
      </c>
      <c r="T1474" s="3">
        <f>1-0.531</f>
        <v>0.46899999999999997</v>
      </c>
      <c r="U1474" s="3">
        <f t="shared" ref="U1474:U1537" si="117">S1474*T1474</f>
        <v>1.3326102314194419</v>
      </c>
      <c r="V1474" s="3">
        <f t="shared" si="115"/>
        <v>1.3326102314194419</v>
      </c>
    </row>
    <row r="1475" spans="1:22" x14ac:dyDescent="0.25">
      <c r="A1475" s="3" t="s">
        <v>158</v>
      </c>
      <c r="B1475" s="3" t="s">
        <v>310</v>
      </c>
      <c r="C1475" s="3" t="s">
        <v>9</v>
      </c>
      <c r="D1475" s="3" t="s">
        <v>197</v>
      </c>
      <c r="E1475" s="3">
        <v>0.56000000000000005</v>
      </c>
      <c r="F1475" s="3">
        <v>0.48</v>
      </c>
      <c r="G1475" s="3" t="s">
        <v>17</v>
      </c>
      <c r="H1475" s="2">
        <v>1390</v>
      </c>
      <c r="I1475" s="3" t="s">
        <v>113</v>
      </c>
      <c r="J1475" s="2">
        <v>2000</v>
      </c>
      <c r="K1475" s="3" t="s">
        <v>276</v>
      </c>
      <c r="L1475" s="2">
        <v>1</v>
      </c>
      <c r="M1475" s="3">
        <v>1.712910572590987E-5</v>
      </c>
      <c r="N1475" s="3">
        <v>5.7951193824608442E-2</v>
      </c>
      <c r="O1475" s="3">
        <v>1.6289645020523506E-4</v>
      </c>
      <c r="P1475" s="3">
        <v>1</v>
      </c>
      <c r="Q1475" s="3">
        <f t="shared" si="116"/>
        <v>1.6289645020523506E-4</v>
      </c>
      <c r="R1475" s="4">
        <f t="shared" si="114"/>
        <v>1.6289645020523506E-4</v>
      </c>
      <c r="S1475" s="3">
        <v>2.7873874710638975E-5</v>
      </c>
      <c r="T1475" s="3">
        <v>1</v>
      </c>
      <c r="U1475" s="3">
        <f t="shared" si="117"/>
        <v>2.7873874710638975E-5</v>
      </c>
      <c r="V1475" s="3">
        <f t="shared" si="115"/>
        <v>2.7873874710638975E-5</v>
      </c>
    </row>
    <row r="1476" spans="1:22" x14ac:dyDescent="0.25">
      <c r="A1476" s="3" t="s">
        <v>158</v>
      </c>
      <c r="B1476" s="3" t="s">
        <v>89</v>
      </c>
      <c r="C1476" s="3" t="s">
        <v>9</v>
      </c>
      <c r="D1476" s="3" t="s">
        <v>262</v>
      </c>
      <c r="E1476" s="3">
        <v>0.56000000000000005</v>
      </c>
      <c r="F1476" s="3">
        <v>0.48</v>
      </c>
      <c r="G1476" s="3" t="s">
        <v>17</v>
      </c>
      <c r="H1476" s="2">
        <v>1390</v>
      </c>
      <c r="I1476" s="3" t="s">
        <v>113</v>
      </c>
      <c r="J1476" s="2">
        <v>2000</v>
      </c>
      <c r="K1476" s="3" t="s">
        <v>264</v>
      </c>
      <c r="L1476" s="2">
        <v>6</v>
      </c>
      <c r="M1476" s="3">
        <v>1.4453876447205688E-3</v>
      </c>
      <c r="N1476" s="3">
        <v>4.9345411609666705</v>
      </c>
      <c r="O1476" s="3">
        <v>1.3553424818394437E-2</v>
      </c>
      <c r="P1476" s="3">
        <v>1</v>
      </c>
      <c r="Q1476" s="3">
        <f t="shared" si="116"/>
        <v>1.3553424818394437E-2</v>
      </c>
      <c r="R1476" s="4">
        <f t="shared" si="114"/>
        <v>1.3553424818394437E-2</v>
      </c>
      <c r="S1476" s="3">
        <v>2.1301193338817944E-3</v>
      </c>
      <c r="T1476" s="3">
        <v>1</v>
      </c>
      <c r="U1476" s="3">
        <f t="shared" si="117"/>
        <v>2.1301193338817944E-3</v>
      </c>
      <c r="V1476" s="3">
        <f t="shared" si="115"/>
        <v>2.1301193338817944E-3</v>
      </c>
    </row>
    <row r="1477" spans="1:22" x14ac:dyDescent="0.25">
      <c r="A1477" s="3" t="s">
        <v>158</v>
      </c>
      <c r="B1477" s="3" t="s">
        <v>310</v>
      </c>
      <c r="C1477" s="3" t="s">
        <v>9</v>
      </c>
      <c r="D1477" s="3" t="s">
        <v>197</v>
      </c>
      <c r="E1477" s="3">
        <v>0.56000000000000005</v>
      </c>
      <c r="F1477" s="3">
        <v>0.48</v>
      </c>
      <c r="G1477" s="3" t="s">
        <v>264</v>
      </c>
      <c r="H1477" s="2">
        <v>1390</v>
      </c>
      <c r="I1477" s="3" t="s">
        <v>113</v>
      </c>
      <c r="J1477" s="2">
        <v>3000</v>
      </c>
      <c r="K1477" s="3" t="s">
        <v>264</v>
      </c>
      <c r="L1477" s="2">
        <v>6</v>
      </c>
      <c r="M1477" s="3">
        <v>0.19589775458086495</v>
      </c>
      <c r="N1477" s="3">
        <v>363.77255688028237</v>
      </c>
      <c r="O1477" s="3">
        <v>1.1520057025232384</v>
      </c>
      <c r="P1477" s="3">
        <v>1</v>
      </c>
      <c r="Q1477" s="3">
        <f t="shared" si="116"/>
        <v>1.1520057025232384</v>
      </c>
      <c r="R1477" s="3">
        <v>0</v>
      </c>
      <c r="S1477" s="3">
        <v>0.23247066729561708</v>
      </c>
      <c r="T1477" s="3">
        <v>1</v>
      </c>
      <c r="U1477" s="3">
        <f t="shared" si="117"/>
        <v>0.23247066729561708</v>
      </c>
      <c r="V1477" s="3">
        <v>0</v>
      </c>
    </row>
    <row r="1478" spans="1:22" x14ac:dyDescent="0.25">
      <c r="A1478" s="3" t="s">
        <v>158</v>
      </c>
      <c r="B1478" s="3" t="s">
        <v>8</v>
      </c>
      <c r="C1478" s="3" t="s">
        <v>9</v>
      </c>
      <c r="D1478" s="3" t="s">
        <v>10</v>
      </c>
      <c r="E1478" s="3">
        <v>0.56000000000000005</v>
      </c>
      <c r="F1478" s="3">
        <v>0.48</v>
      </c>
      <c r="G1478" s="3" t="s">
        <v>19</v>
      </c>
      <c r="H1478" s="2">
        <v>1400</v>
      </c>
      <c r="I1478" s="3" t="s">
        <v>32</v>
      </c>
      <c r="J1478" s="2">
        <v>1400</v>
      </c>
      <c r="K1478" s="3" t="s">
        <v>19</v>
      </c>
      <c r="L1478" s="2">
        <v>188</v>
      </c>
      <c r="M1478" s="3">
        <v>19.137067868628591</v>
      </c>
      <c r="N1478" s="3">
        <v>75870.065052598729</v>
      </c>
      <c r="O1478" s="3">
        <v>192.56896776424131</v>
      </c>
      <c r="P1478" s="3">
        <v>1</v>
      </c>
      <c r="Q1478" s="3">
        <f t="shared" si="116"/>
        <v>192.56896776424131</v>
      </c>
      <c r="R1478" s="4">
        <f t="shared" ref="R1478:R1509" si="118">Q1478</f>
        <v>192.56896776424131</v>
      </c>
      <c r="S1478" s="3">
        <v>25.92049333694845</v>
      </c>
      <c r="T1478" s="3">
        <v>1</v>
      </c>
      <c r="U1478" s="3">
        <f t="shared" si="117"/>
        <v>25.92049333694845</v>
      </c>
      <c r="V1478" s="3">
        <f t="shared" ref="V1478:V1509" si="119">U1478</f>
        <v>25.92049333694845</v>
      </c>
    </row>
    <row r="1479" spans="1:22" x14ac:dyDescent="0.25">
      <c r="A1479" s="3" t="s">
        <v>158</v>
      </c>
      <c r="B1479" s="3" t="s">
        <v>8</v>
      </c>
      <c r="C1479" s="3" t="s">
        <v>9</v>
      </c>
      <c r="D1479" s="3" t="s">
        <v>197</v>
      </c>
      <c r="E1479" s="3">
        <v>0.56000000000000005</v>
      </c>
      <c r="F1479" s="3">
        <v>0.48</v>
      </c>
      <c r="G1479" s="3" t="s">
        <v>19</v>
      </c>
      <c r="H1479" s="2">
        <v>1400</v>
      </c>
      <c r="I1479" s="3" t="s">
        <v>32</v>
      </c>
      <c r="J1479" s="2">
        <v>1400</v>
      </c>
      <c r="K1479" s="3" t="s">
        <v>19</v>
      </c>
      <c r="L1479" s="2">
        <v>49</v>
      </c>
      <c r="M1479" s="3">
        <v>2.8739278350385518</v>
      </c>
      <c r="N1479" s="3">
        <v>11002.045067821098</v>
      </c>
      <c r="O1479" s="3">
        <v>27.95545525248296</v>
      </c>
      <c r="P1479" s="3">
        <v>1</v>
      </c>
      <c r="Q1479" s="3">
        <f t="shared" si="116"/>
        <v>27.95545525248296</v>
      </c>
      <c r="R1479" s="4">
        <f t="shared" si="118"/>
        <v>27.95545525248296</v>
      </c>
      <c r="S1479" s="3">
        <v>3.943117954530861</v>
      </c>
      <c r="T1479" s="3">
        <v>1</v>
      </c>
      <c r="U1479" s="3">
        <f t="shared" si="117"/>
        <v>3.943117954530861</v>
      </c>
      <c r="V1479" s="3">
        <f t="shared" si="119"/>
        <v>3.943117954530861</v>
      </c>
    </row>
    <row r="1480" spans="1:22" x14ac:dyDescent="0.25">
      <c r="A1480" s="3" t="s">
        <v>158</v>
      </c>
      <c r="B1480" s="3" t="s">
        <v>310</v>
      </c>
      <c r="C1480" s="3" t="s">
        <v>9</v>
      </c>
      <c r="D1480" s="3" t="s">
        <v>333</v>
      </c>
      <c r="E1480" s="3">
        <v>0.56000000000000005</v>
      </c>
      <c r="F1480" s="3">
        <v>0.48</v>
      </c>
      <c r="G1480" s="3" t="s">
        <v>19</v>
      </c>
      <c r="H1480" s="2">
        <v>1400</v>
      </c>
      <c r="I1480" s="3" t="s">
        <v>32</v>
      </c>
      <c r="J1480" s="2">
        <v>1400</v>
      </c>
      <c r="K1480" s="3" t="s">
        <v>19</v>
      </c>
      <c r="L1480" s="2">
        <v>27</v>
      </c>
      <c r="M1480" s="3">
        <v>4.4781571950683468</v>
      </c>
      <c r="N1480" s="3">
        <v>17051.995656198615</v>
      </c>
      <c r="O1480" s="3">
        <v>42.316859798448917</v>
      </c>
      <c r="P1480" s="3">
        <v>1</v>
      </c>
      <c r="Q1480" s="3">
        <f t="shared" si="116"/>
        <v>42.316859798448917</v>
      </c>
      <c r="R1480" s="4">
        <f t="shared" si="118"/>
        <v>42.316859798448917</v>
      </c>
      <c r="S1480" s="3">
        <v>5.6978981440377741</v>
      </c>
      <c r="T1480" s="3">
        <v>1</v>
      </c>
      <c r="U1480" s="3">
        <f t="shared" si="117"/>
        <v>5.6978981440377741</v>
      </c>
      <c r="V1480" s="3">
        <f t="shared" si="119"/>
        <v>5.6978981440377741</v>
      </c>
    </row>
    <row r="1481" spans="1:22" x14ac:dyDescent="0.25">
      <c r="A1481" s="3" t="s">
        <v>158</v>
      </c>
      <c r="B1481" s="3" t="s">
        <v>310</v>
      </c>
      <c r="C1481" s="3" t="s">
        <v>9</v>
      </c>
      <c r="D1481" s="3" t="s">
        <v>197</v>
      </c>
      <c r="E1481" s="3">
        <v>0.56000000000000005</v>
      </c>
      <c r="F1481" s="3">
        <v>0.48</v>
      </c>
      <c r="G1481" s="3" t="s">
        <v>19</v>
      </c>
      <c r="H1481" s="2">
        <v>1400</v>
      </c>
      <c r="I1481" s="3" t="s">
        <v>32</v>
      </c>
      <c r="J1481" s="2">
        <v>1400</v>
      </c>
      <c r="K1481" s="3" t="s">
        <v>19</v>
      </c>
      <c r="L1481" s="2">
        <v>169</v>
      </c>
      <c r="M1481" s="3">
        <v>21.711439419706402</v>
      </c>
      <c r="N1481" s="3">
        <v>85030.771319614389</v>
      </c>
      <c r="O1481" s="3">
        <v>213.82989823318368</v>
      </c>
      <c r="P1481" s="3">
        <v>1</v>
      </c>
      <c r="Q1481" s="3">
        <f t="shared" si="116"/>
        <v>213.82989823318368</v>
      </c>
      <c r="R1481" s="4">
        <f t="shared" si="118"/>
        <v>213.82989823318368</v>
      </c>
      <c r="S1481" s="3">
        <v>29.856834871206161</v>
      </c>
      <c r="T1481" s="3">
        <v>1</v>
      </c>
      <c r="U1481" s="3">
        <f t="shared" si="117"/>
        <v>29.856834871206161</v>
      </c>
      <c r="V1481" s="3">
        <f t="shared" si="119"/>
        <v>29.856834871206161</v>
      </c>
    </row>
    <row r="1482" spans="1:22" x14ac:dyDescent="0.25">
      <c r="A1482" s="3" t="s">
        <v>158</v>
      </c>
      <c r="B1482" s="3" t="s">
        <v>8</v>
      </c>
      <c r="C1482" s="3" t="s">
        <v>9</v>
      </c>
      <c r="D1482" s="3" t="s">
        <v>10</v>
      </c>
      <c r="E1482" s="3">
        <v>0.56000000000000005</v>
      </c>
      <c r="F1482" s="3">
        <v>0.48</v>
      </c>
      <c r="G1482" s="3" t="s">
        <v>19</v>
      </c>
      <c r="H1482" s="2">
        <v>1400</v>
      </c>
      <c r="I1482" s="3" t="s">
        <v>32</v>
      </c>
      <c r="J1482" s="2">
        <v>1400</v>
      </c>
      <c r="K1482" s="3" t="s">
        <v>168</v>
      </c>
      <c r="L1482" s="2">
        <v>6</v>
      </c>
      <c r="M1482" s="3">
        <v>0.14514510525981889</v>
      </c>
      <c r="N1482" s="3">
        <v>587.9716044859739</v>
      </c>
      <c r="O1482" s="3">
        <v>1.3513430593110811</v>
      </c>
      <c r="P1482" s="3">
        <f>1-0.712</f>
        <v>0.28800000000000003</v>
      </c>
      <c r="Q1482" s="3">
        <f t="shared" si="116"/>
        <v>0.38918680108159143</v>
      </c>
      <c r="R1482" s="4">
        <f t="shared" si="118"/>
        <v>0.38918680108159143</v>
      </c>
      <c r="S1482" s="3">
        <v>0.1846963507919985</v>
      </c>
      <c r="T1482" s="3">
        <f>1-0.531</f>
        <v>0.46899999999999997</v>
      </c>
      <c r="U1482" s="3">
        <f t="shared" si="117"/>
        <v>8.6622588521447288E-2</v>
      </c>
      <c r="V1482" s="3">
        <f t="shared" si="119"/>
        <v>8.6622588521447288E-2</v>
      </c>
    </row>
    <row r="1483" spans="1:22" x14ac:dyDescent="0.25">
      <c r="A1483" s="3" t="s">
        <v>158</v>
      </c>
      <c r="B1483" s="3" t="s">
        <v>8</v>
      </c>
      <c r="C1483" s="3" t="s">
        <v>9</v>
      </c>
      <c r="D1483" s="3" t="s">
        <v>197</v>
      </c>
      <c r="E1483" s="3">
        <v>0.56000000000000005</v>
      </c>
      <c r="F1483" s="3">
        <v>0.48</v>
      </c>
      <c r="G1483" s="3" t="s">
        <v>19</v>
      </c>
      <c r="H1483" s="2">
        <v>1400</v>
      </c>
      <c r="I1483" s="3" t="s">
        <v>32</v>
      </c>
      <c r="J1483" s="2">
        <v>1400</v>
      </c>
      <c r="K1483" s="3" t="s">
        <v>168</v>
      </c>
      <c r="L1483" s="2">
        <v>127</v>
      </c>
      <c r="M1483" s="3">
        <v>9.0414767213019349</v>
      </c>
      <c r="N1483" s="3">
        <v>34369.594776027894</v>
      </c>
      <c r="O1483" s="3">
        <v>81.861598891699899</v>
      </c>
      <c r="P1483" s="3">
        <f>1-0.712</f>
        <v>0.28800000000000003</v>
      </c>
      <c r="Q1483" s="3">
        <f t="shared" si="116"/>
        <v>23.576140480809574</v>
      </c>
      <c r="R1483" s="4">
        <f t="shared" si="118"/>
        <v>23.576140480809574</v>
      </c>
      <c r="S1483" s="3">
        <v>11.13785340436916</v>
      </c>
      <c r="T1483" s="3">
        <f>1-0.531</f>
        <v>0.46899999999999997</v>
      </c>
      <c r="U1483" s="3">
        <f t="shared" si="117"/>
        <v>5.2236532466491354</v>
      </c>
      <c r="V1483" s="3">
        <f t="shared" si="119"/>
        <v>5.2236532466491354</v>
      </c>
    </row>
    <row r="1484" spans="1:22" x14ac:dyDescent="0.25">
      <c r="A1484" s="3" t="s">
        <v>158</v>
      </c>
      <c r="B1484" s="3" t="s">
        <v>310</v>
      </c>
      <c r="C1484" s="3" t="s">
        <v>9</v>
      </c>
      <c r="D1484" s="3" t="s">
        <v>312</v>
      </c>
      <c r="E1484" s="3">
        <v>0.56000000000000005</v>
      </c>
      <c r="F1484" s="3">
        <v>0.48</v>
      </c>
      <c r="G1484" s="3" t="s">
        <v>275</v>
      </c>
      <c r="H1484" s="2">
        <v>1400</v>
      </c>
      <c r="I1484" s="3" t="s">
        <v>32</v>
      </c>
      <c r="J1484" s="2">
        <v>1400</v>
      </c>
      <c r="K1484" s="3" t="s">
        <v>276</v>
      </c>
      <c r="L1484" s="2">
        <v>1</v>
      </c>
      <c r="M1484" s="3">
        <v>5.9038541927093437E-2</v>
      </c>
      <c r="N1484" s="3">
        <v>212.06140124229279</v>
      </c>
      <c r="O1484" s="3">
        <v>0.50367035929673365</v>
      </c>
      <c r="P1484" s="3">
        <v>1</v>
      </c>
      <c r="Q1484" s="3">
        <f t="shared" si="116"/>
        <v>0.50367035929673365</v>
      </c>
      <c r="R1484" s="4">
        <f t="shared" si="118"/>
        <v>0.50367035929673365</v>
      </c>
      <c r="S1484" s="3">
        <v>6.2264306364024712E-2</v>
      </c>
      <c r="T1484" s="3">
        <v>1</v>
      </c>
      <c r="U1484" s="3">
        <f t="shared" si="117"/>
        <v>6.2264306364024712E-2</v>
      </c>
      <c r="V1484" s="3">
        <f t="shared" si="119"/>
        <v>6.2264306364024712E-2</v>
      </c>
    </row>
    <row r="1485" spans="1:22" x14ac:dyDescent="0.25">
      <c r="A1485" s="3" t="s">
        <v>158</v>
      </c>
      <c r="B1485" s="3" t="s">
        <v>310</v>
      </c>
      <c r="C1485" s="3" t="s">
        <v>9</v>
      </c>
      <c r="D1485" s="3" t="s">
        <v>197</v>
      </c>
      <c r="E1485" s="3">
        <v>0.56000000000000005</v>
      </c>
      <c r="F1485" s="3">
        <v>0.48</v>
      </c>
      <c r="G1485" s="3" t="s">
        <v>275</v>
      </c>
      <c r="H1485" s="2">
        <v>1400</v>
      </c>
      <c r="I1485" s="3" t="s">
        <v>32</v>
      </c>
      <c r="J1485" s="2">
        <v>1400</v>
      </c>
      <c r="K1485" s="3" t="s">
        <v>276</v>
      </c>
      <c r="L1485" s="2">
        <v>180</v>
      </c>
      <c r="M1485" s="3">
        <v>30.862026468537511</v>
      </c>
      <c r="N1485" s="3">
        <v>119556.27172779565</v>
      </c>
      <c r="O1485" s="3">
        <v>345.77645365784406</v>
      </c>
      <c r="P1485" s="3">
        <v>1</v>
      </c>
      <c r="Q1485" s="3">
        <f t="shared" si="116"/>
        <v>345.77645365784406</v>
      </c>
      <c r="R1485" s="4">
        <f t="shared" si="118"/>
        <v>345.77645365784406</v>
      </c>
      <c r="S1485" s="3">
        <v>46.87887492800354</v>
      </c>
      <c r="T1485" s="3">
        <v>1</v>
      </c>
      <c r="U1485" s="3">
        <f t="shared" si="117"/>
        <v>46.87887492800354</v>
      </c>
      <c r="V1485" s="3">
        <f t="shared" si="119"/>
        <v>46.87887492800354</v>
      </c>
    </row>
    <row r="1486" spans="1:22" x14ac:dyDescent="0.25">
      <c r="A1486" s="3" t="s">
        <v>158</v>
      </c>
      <c r="B1486" s="3" t="s">
        <v>351</v>
      </c>
      <c r="C1486" s="3" t="s">
        <v>352</v>
      </c>
      <c r="D1486" s="3" t="s">
        <v>353</v>
      </c>
      <c r="E1486" s="3">
        <v>0.36</v>
      </c>
      <c r="F1486" s="3">
        <v>0.57999999999999996</v>
      </c>
      <c r="G1486" s="3" t="s">
        <v>360</v>
      </c>
      <c r="H1486" s="2">
        <v>1400</v>
      </c>
      <c r="I1486" s="3" t="s">
        <v>32</v>
      </c>
      <c r="J1486" s="2">
        <v>1400</v>
      </c>
      <c r="K1486" s="3" t="s">
        <v>358</v>
      </c>
      <c r="L1486" s="2">
        <v>95</v>
      </c>
      <c r="M1486" s="3">
        <v>13.471317184850392</v>
      </c>
      <c r="N1486" s="3">
        <v>54084.578797572227</v>
      </c>
      <c r="O1486" s="3">
        <v>147.20291535783429</v>
      </c>
      <c r="P1486" s="3">
        <v>1</v>
      </c>
      <c r="Q1486" s="3">
        <f t="shared" si="116"/>
        <v>147.20291535783429</v>
      </c>
      <c r="R1486" s="4">
        <f t="shared" si="118"/>
        <v>147.20291535783429</v>
      </c>
      <c r="S1486" s="3">
        <v>19.961892229896289</v>
      </c>
      <c r="T1486" s="3">
        <v>1</v>
      </c>
      <c r="U1486" s="3">
        <f t="shared" si="117"/>
        <v>19.961892229896289</v>
      </c>
      <c r="V1486" s="3">
        <f t="shared" si="119"/>
        <v>19.961892229896289</v>
      </c>
    </row>
    <row r="1487" spans="1:22" x14ac:dyDescent="0.25">
      <c r="A1487" s="3" t="s">
        <v>158</v>
      </c>
      <c r="B1487" s="3" t="s">
        <v>8</v>
      </c>
      <c r="C1487" s="3" t="s">
        <v>9</v>
      </c>
      <c r="D1487" s="3" t="s">
        <v>10</v>
      </c>
      <c r="E1487" s="3">
        <v>0.56000000000000005</v>
      </c>
      <c r="F1487" s="3">
        <v>0.48</v>
      </c>
      <c r="G1487" s="3" t="s">
        <v>11</v>
      </c>
      <c r="H1487" s="2">
        <v>1400</v>
      </c>
      <c r="I1487" s="3" t="s">
        <v>32</v>
      </c>
      <c r="J1487" s="2">
        <v>1400</v>
      </c>
      <c r="K1487" s="3" t="s">
        <v>13</v>
      </c>
      <c r="L1487" s="2">
        <v>990</v>
      </c>
      <c r="M1487" s="3">
        <v>109.70278230194531</v>
      </c>
      <c r="N1487" s="3">
        <v>427806.70010074676</v>
      </c>
      <c r="O1487" s="3">
        <v>1107.1545550074027</v>
      </c>
      <c r="P1487" s="3">
        <v>1</v>
      </c>
      <c r="Q1487" s="3">
        <f t="shared" si="116"/>
        <v>1107.1545550074027</v>
      </c>
      <c r="R1487" s="4">
        <f t="shared" si="118"/>
        <v>1107.1545550074027</v>
      </c>
      <c r="S1487" s="3">
        <v>149.93184095180314</v>
      </c>
      <c r="T1487" s="3">
        <v>1</v>
      </c>
      <c r="U1487" s="3">
        <f t="shared" si="117"/>
        <v>149.93184095180314</v>
      </c>
      <c r="V1487" s="3">
        <f t="shared" si="119"/>
        <v>149.93184095180314</v>
      </c>
    </row>
    <row r="1488" spans="1:22" x14ac:dyDescent="0.25">
      <c r="A1488" s="3" t="s">
        <v>158</v>
      </c>
      <c r="B1488" s="3" t="s">
        <v>8</v>
      </c>
      <c r="C1488" s="3" t="s">
        <v>9</v>
      </c>
      <c r="D1488" s="3" t="s">
        <v>197</v>
      </c>
      <c r="E1488" s="3">
        <v>0.56000000000000005</v>
      </c>
      <c r="F1488" s="3">
        <v>0.48</v>
      </c>
      <c r="G1488" s="3" t="s">
        <v>11</v>
      </c>
      <c r="H1488" s="2">
        <v>1400</v>
      </c>
      <c r="I1488" s="3" t="s">
        <v>32</v>
      </c>
      <c r="J1488" s="2">
        <v>1400</v>
      </c>
      <c r="K1488" s="3" t="s">
        <v>13</v>
      </c>
      <c r="L1488" s="2">
        <v>245</v>
      </c>
      <c r="M1488" s="3">
        <v>35.331273272081823</v>
      </c>
      <c r="N1488" s="3">
        <v>140738.99680020608</v>
      </c>
      <c r="O1488" s="3">
        <v>369.25515857913479</v>
      </c>
      <c r="P1488" s="3">
        <v>1</v>
      </c>
      <c r="Q1488" s="3">
        <f t="shared" si="116"/>
        <v>369.25515857913479</v>
      </c>
      <c r="R1488" s="4">
        <f t="shared" si="118"/>
        <v>369.25515857913479</v>
      </c>
      <c r="S1488" s="3">
        <v>49.571086455083091</v>
      </c>
      <c r="T1488" s="3">
        <v>1</v>
      </c>
      <c r="U1488" s="3">
        <f t="shared" si="117"/>
        <v>49.571086455083091</v>
      </c>
      <c r="V1488" s="3">
        <f t="shared" si="119"/>
        <v>49.571086455083091</v>
      </c>
    </row>
    <row r="1489" spans="1:22" x14ac:dyDescent="0.25">
      <c r="A1489" s="3" t="s">
        <v>158</v>
      </c>
      <c r="B1489" s="3" t="s">
        <v>8</v>
      </c>
      <c r="C1489" s="3" t="s">
        <v>9</v>
      </c>
      <c r="D1489" s="3" t="s">
        <v>197</v>
      </c>
      <c r="E1489" s="3">
        <v>0.56000000000000005</v>
      </c>
      <c r="F1489" s="3">
        <v>0.48</v>
      </c>
      <c r="G1489" s="3" t="s">
        <v>11</v>
      </c>
      <c r="H1489" s="2">
        <v>1400</v>
      </c>
      <c r="I1489" s="3" t="s">
        <v>32</v>
      </c>
      <c r="J1489" s="2">
        <v>1400</v>
      </c>
      <c r="K1489" s="3" t="s">
        <v>198</v>
      </c>
      <c r="L1489" s="2">
        <v>5</v>
      </c>
      <c r="M1489" s="3">
        <v>0.62972239587071055</v>
      </c>
      <c r="N1489" s="3">
        <v>2633.3390827358949</v>
      </c>
      <c r="O1489" s="3">
        <v>6.8057057067698636</v>
      </c>
      <c r="P1489" s="3">
        <f>1-0.712</f>
        <v>0.28800000000000003</v>
      </c>
      <c r="Q1489" s="3">
        <f t="shared" si="116"/>
        <v>1.960043243549721</v>
      </c>
      <c r="R1489" s="4">
        <f t="shared" si="118"/>
        <v>1.960043243549721</v>
      </c>
      <c r="S1489" s="3">
        <v>0.89265086690092854</v>
      </c>
      <c r="T1489" s="3">
        <f>1-0.531</f>
        <v>0.46899999999999997</v>
      </c>
      <c r="U1489" s="3">
        <f t="shared" si="117"/>
        <v>0.41865325657653546</v>
      </c>
      <c r="V1489" s="3">
        <f t="shared" si="119"/>
        <v>0.41865325657653546</v>
      </c>
    </row>
    <row r="1490" spans="1:22" x14ac:dyDescent="0.25">
      <c r="A1490" s="3" t="s">
        <v>158</v>
      </c>
      <c r="B1490" s="3" t="s">
        <v>8</v>
      </c>
      <c r="C1490" s="3" t="s">
        <v>9</v>
      </c>
      <c r="D1490" s="3" t="s">
        <v>10</v>
      </c>
      <c r="E1490" s="3">
        <v>0.56000000000000005</v>
      </c>
      <c r="F1490" s="3">
        <v>0.48</v>
      </c>
      <c r="G1490" s="3" t="s">
        <v>184</v>
      </c>
      <c r="H1490" s="2">
        <v>1400</v>
      </c>
      <c r="I1490" s="3" t="s">
        <v>32</v>
      </c>
      <c r="J1490" s="2">
        <v>1400</v>
      </c>
      <c r="K1490" s="3" t="s">
        <v>185</v>
      </c>
      <c r="L1490" s="2">
        <v>7</v>
      </c>
      <c r="M1490" s="3">
        <v>0.14827342510446473</v>
      </c>
      <c r="N1490" s="3">
        <v>600.49983947609314</v>
      </c>
      <c r="O1490" s="3">
        <v>1.6466431771885155</v>
      </c>
      <c r="P1490" s="3">
        <v>1</v>
      </c>
      <c r="Q1490" s="3">
        <f t="shared" si="116"/>
        <v>1.6466431771885155</v>
      </c>
      <c r="R1490" s="4">
        <f t="shared" si="118"/>
        <v>1.6466431771885155</v>
      </c>
      <c r="S1490" s="3">
        <v>0.21971882660499178</v>
      </c>
      <c r="T1490" s="3">
        <v>1</v>
      </c>
      <c r="U1490" s="3">
        <f t="shared" si="117"/>
        <v>0.21971882660499178</v>
      </c>
      <c r="V1490" s="3">
        <f t="shared" si="119"/>
        <v>0.21971882660499178</v>
      </c>
    </row>
    <row r="1491" spans="1:22" x14ac:dyDescent="0.25">
      <c r="A1491" s="3" t="s">
        <v>158</v>
      </c>
      <c r="B1491" s="3" t="s">
        <v>8</v>
      </c>
      <c r="C1491" s="3" t="s">
        <v>9</v>
      </c>
      <c r="D1491" s="3" t="s">
        <v>197</v>
      </c>
      <c r="E1491" s="3">
        <v>0.56000000000000005</v>
      </c>
      <c r="F1491" s="3">
        <v>0.48</v>
      </c>
      <c r="G1491" s="3" t="s">
        <v>11</v>
      </c>
      <c r="H1491" s="2">
        <v>1400</v>
      </c>
      <c r="I1491" s="3" t="s">
        <v>32</v>
      </c>
      <c r="J1491" s="2">
        <v>1400</v>
      </c>
      <c r="K1491" s="3" t="s">
        <v>237</v>
      </c>
      <c r="L1491" s="2">
        <v>11</v>
      </c>
      <c r="M1491" s="3">
        <v>0.23557586680866516</v>
      </c>
      <c r="N1491" s="3">
        <v>886.6128919796223</v>
      </c>
      <c r="O1491" s="3">
        <v>2.1332619209945234</v>
      </c>
      <c r="P1491" s="3">
        <v>1</v>
      </c>
      <c r="Q1491" s="3">
        <f t="shared" si="116"/>
        <v>2.1332619209945234</v>
      </c>
      <c r="R1491" s="4">
        <f t="shared" si="118"/>
        <v>2.1332619209945234</v>
      </c>
      <c r="S1491" s="3">
        <v>0.27563567610407863</v>
      </c>
      <c r="T1491" s="3">
        <v>1</v>
      </c>
      <c r="U1491" s="3">
        <f t="shared" si="117"/>
        <v>0.27563567610407863</v>
      </c>
      <c r="V1491" s="3">
        <f t="shared" si="119"/>
        <v>0.27563567610407863</v>
      </c>
    </row>
    <row r="1492" spans="1:22" x14ac:dyDescent="0.25">
      <c r="A1492" s="3" t="s">
        <v>158</v>
      </c>
      <c r="B1492" s="3" t="s">
        <v>8</v>
      </c>
      <c r="C1492" s="3" t="s">
        <v>9</v>
      </c>
      <c r="D1492" s="3" t="s">
        <v>10</v>
      </c>
      <c r="E1492" s="3">
        <v>0.56000000000000005</v>
      </c>
      <c r="F1492" s="3">
        <v>0.48</v>
      </c>
      <c r="G1492" s="3" t="s">
        <v>183</v>
      </c>
      <c r="H1492" s="2">
        <v>1400</v>
      </c>
      <c r="I1492" s="3" t="s">
        <v>32</v>
      </c>
      <c r="J1492" s="2">
        <v>1400</v>
      </c>
      <c r="K1492" s="3" t="s">
        <v>169</v>
      </c>
      <c r="L1492" s="2">
        <v>19</v>
      </c>
      <c r="M1492" s="3">
        <v>2.3351609470137431</v>
      </c>
      <c r="N1492" s="3">
        <v>8905.0800979591168</v>
      </c>
      <c r="O1492" s="3">
        <v>22.482328567839573</v>
      </c>
      <c r="P1492" s="3">
        <v>1</v>
      </c>
      <c r="Q1492" s="3">
        <f t="shared" si="116"/>
        <v>22.482328567839573</v>
      </c>
      <c r="R1492" s="4">
        <f t="shared" si="118"/>
        <v>22.482328567839573</v>
      </c>
      <c r="S1492" s="3">
        <v>3.002009510845745</v>
      </c>
      <c r="T1492" s="3">
        <v>1</v>
      </c>
      <c r="U1492" s="3">
        <f t="shared" si="117"/>
        <v>3.002009510845745</v>
      </c>
      <c r="V1492" s="3">
        <f t="shared" si="119"/>
        <v>3.002009510845745</v>
      </c>
    </row>
    <row r="1493" spans="1:22" x14ac:dyDescent="0.25">
      <c r="A1493" s="3" t="s">
        <v>158</v>
      </c>
      <c r="B1493" s="3" t="s">
        <v>8</v>
      </c>
      <c r="C1493" s="3" t="s">
        <v>9</v>
      </c>
      <c r="D1493" s="3" t="s">
        <v>197</v>
      </c>
      <c r="E1493" s="3">
        <v>0.56000000000000005</v>
      </c>
      <c r="F1493" s="3">
        <v>0.48</v>
      </c>
      <c r="G1493" s="3" t="s">
        <v>183</v>
      </c>
      <c r="H1493" s="2">
        <v>1400</v>
      </c>
      <c r="I1493" s="3" t="s">
        <v>32</v>
      </c>
      <c r="J1493" s="2">
        <v>1400</v>
      </c>
      <c r="K1493" s="3" t="s">
        <v>169</v>
      </c>
      <c r="L1493" s="2">
        <v>1257</v>
      </c>
      <c r="M1493" s="3">
        <v>178.80070822358522</v>
      </c>
      <c r="N1493" s="3">
        <v>747354.10010702687</v>
      </c>
      <c r="O1493" s="3">
        <v>1949.6871867077948</v>
      </c>
      <c r="P1493" s="3">
        <v>1</v>
      </c>
      <c r="Q1493" s="3">
        <f t="shared" si="116"/>
        <v>1949.6871867077948</v>
      </c>
      <c r="R1493" s="4">
        <f t="shared" si="118"/>
        <v>1949.6871867077948</v>
      </c>
      <c r="S1493" s="3">
        <v>264.75689680721916</v>
      </c>
      <c r="T1493" s="3">
        <v>1</v>
      </c>
      <c r="U1493" s="3">
        <f t="shared" si="117"/>
        <v>264.75689680721916</v>
      </c>
      <c r="V1493" s="3">
        <f t="shared" si="119"/>
        <v>264.75689680721916</v>
      </c>
    </row>
    <row r="1494" spans="1:22" x14ac:dyDescent="0.25">
      <c r="A1494" s="3" t="s">
        <v>158</v>
      </c>
      <c r="B1494" s="3" t="s">
        <v>8</v>
      </c>
      <c r="C1494" s="3" t="s">
        <v>9</v>
      </c>
      <c r="D1494" s="3" t="s">
        <v>197</v>
      </c>
      <c r="E1494" s="3">
        <v>0.56000000000000005</v>
      </c>
      <c r="F1494" s="3">
        <v>0.48</v>
      </c>
      <c r="G1494" s="3" t="s">
        <v>183</v>
      </c>
      <c r="H1494" s="2">
        <v>1400</v>
      </c>
      <c r="I1494" s="3" t="s">
        <v>32</v>
      </c>
      <c r="J1494" s="2">
        <v>1400</v>
      </c>
      <c r="K1494" s="3" t="s">
        <v>199</v>
      </c>
      <c r="L1494" s="2">
        <v>583</v>
      </c>
      <c r="M1494" s="3">
        <v>67.103548989838202</v>
      </c>
      <c r="N1494" s="3">
        <v>280442.15035249118</v>
      </c>
      <c r="O1494" s="3">
        <v>638.37300766817191</v>
      </c>
      <c r="P1494" s="3">
        <f>1-0.712</f>
        <v>0.28800000000000003</v>
      </c>
      <c r="Q1494" s="3">
        <f t="shared" si="116"/>
        <v>183.85142620843354</v>
      </c>
      <c r="R1494" s="4">
        <f t="shared" si="118"/>
        <v>183.85142620843354</v>
      </c>
      <c r="S1494" s="3">
        <v>85.817352340285865</v>
      </c>
      <c r="T1494" s="3">
        <f>1-0.531</f>
        <v>0.46899999999999997</v>
      </c>
      <c r="U1494" s="3">
        <f t="shared" si="117"/>
        <v>40.24833824759407</v>
      </c>
      <c r="V1494" s="3">
        <f t="shared" si="119"/>
        <v>40.24833824759407</v>
      </c>
    </row>
    <row r="1495" spans="1:22" x14ac:dyDescent="0.25">
      <c r="A1495" s="3" t="s">
        <v>158</v>
      </c>
      <c r="B1495" s="3" t="s">
        <v>310</v>
      </c>
      <c r="C1495" s="3" t="s">
        <v>9</v>
      </c>
      <c r="D1495" s="3" t="s">
        <v>312</v>
      </c>
      <c r="E1495" s="3">
        <v>0.56000000000000005</v>
      </c>
      <c r="F1495" s="3">
        <v>0.48</v>
      </c>
      <c r="G1495" s="3" t="s">
        <v>320</v>
      </c>
      <c r="H1495" s="2">
        <v>1400</v>
      </c>
      <c r="I1495" s="3" t="s">
        <v>32</v>
      </c>
      <c r="J1495" s="2">
        <v>1400</v>
      </c>
      <c r="K1495" s="3" t="s">
        <v>314</v>
      </c>
      <c r="L1495" s="2">
        <v>121</v>
      </c>
      <c r="M1495" s="3">
        <v>14.931906815807009</v>
      </c>
      <c r="N1495" s="3">
        <v>59674.471626565915</v>
      </c>
      <c r="O1495" s="3">
        <v>145.87958923853193</v>
      </c>
      <c r="P1495" s="3">
        <v>1</v>
      </c>
      <c r="Q1495" s="3">
        <f t="shared" si="116"/>
        <v>145.87958923853193</v>
      </c>
      <c r="R1495" s="4">
        <f t="shared" si="118"/>
        <v>145.87958923853193</v>
      </c>
      <c r="S1495" s="3">
        <v>19.681751691088191</v>
      </c>
      <c r="T1495" s="3">
        <v>1</v>
      </c>
      <c r="U1495" s="3">
        <f t="shared" si="117"/>
        <v>19.681751691088191</v>
      </c>
      <c r="V1495" s="3">
        <f t="shared" si="119"/>
        <v>19.681751691088191</v>
      </c>
    </row>
    <row r="1496" spans="1:22" x14ac:dyDescent="0.25">
      <c r="A1496" s="3" t="s">
        <v>158</v>
      </c>
      <c r="B1496" s="3" t="s">
        <v>310</v>
      </c>
      <c r="C1496" s="3" t="s">
        <v>9</v>
      </c>
      <c r="D1496" s="3" t="s">
        <v>197</v>
      </c>
      <c r="E1496" s="3">
        <v>0.56000000000000005</v>
      </c>
      <c r="F1496" s="3">
        <v>0.48</v>
      </c>
      <c r="G1496" s="3" t="s">
        <v>320</v>
      </c>
      <c r="H1496" s="2">
        <v>1400</v>
      </c>
      <c r="I1496" s="3" t="s">
        <v>32</v>
      </c>
      <c r="J1496" s="2">
        <v>1400</v>
      </c>
      <c r="K1496" s="3" t="s">
        <v>314</v>
      </c>
      <c r="L1496" s="2">
        <v>706</v>
      </c>
      <c r="M1496" s="3">
        <v>83.728891518418607</v>
      </c>
      <c r="N1496" s="3">
        <v>331935.27348735434</v>
      </c>
      <c r="O1496" s="3">
        <v>888.04519928373486</v>
      </c>
      <c r="P1496" s="3">
        <v>1</v>
      </c>
      <c r="Q1496" s="3">
        <f t="shared" si="116"/>
        <v>888.04519928373486</v>
      </c>
      <c r="R1496" s="4">
        <f t="shared" si="118"/>
        <v>888.04519928373486</v>
      </c>
      <c r="S1496" s="3">
        <v>120.55847395343216</v>
      </c>
      <c r="T1496" s="3">
        <v>1</v>
      </c>
      <c r="U1496" s="3">
        <f t="shared" si="117"/>
        <v>120.55847395343216</v>
      </c>
      <c r="V1496" s="3">
        <f t="shared" si="119"/>
        <v>120.55847395343216</v>
      </c>
    </row>
    <row r="1497" spans="1:22" x14ac:dyDescent="0.25">
      <c r="A1497" s="3" t="s">
        <v>158</v>
      </c>
      <c r="B1497" s="3" t="s">
        <v>89</v>
      </c>
      <c r="C1497" s="3" t="s">
        <v>9</v>
      </c>
      <c r="D1497" s="3" t="s">
        <v>262</v>
      </c>
      <c r="E1497" s="3">
        <v>0.56000000000000005</v>
      </c>
      <c r="F1497" s="3">
        <v>0.48</v>
      </c>
      <c r="G1497" s="3" t="s">
        <v>277</v>
      </c>
      <c r="H1497" s="2">
        <v>1400</v>
      </c>
      <c r="I1497" s="3" t="s">
        <v>32</v>
      </c>
      <c r="J1497" s="2">
        <v>1400</v>
      </c>
      <c r="K1497" s="3" t="s">
        <v>274</v>
      </c>
      <c r="L1497" s="2">
        <v>1190</v>
      </c>
      <c r="M1497" s="3">
        <v>153.60214188005324</v>
      </c>
      <c r="N1497" s="3">
        <v>629125.76136389829</v>
      </c>
      <c r="O1497" s="3">
        <v>1682.0549603238542</v>
      </c>
      <c r="P1497" s="3">
        <v>1</v>
      </c>
      <c r="Q1497" s="3">
        <f t="shared" si="116"/>
        <v>1682.0549603238542</v>
      </c>
      <c r="R1497" s="4">
        <f t="shared" si="118"/>
        <v>1682.0549603238542</v>
      </c>
      <c r="S1497" s="3">
        <v>230.06866072127701</v>
      </c>
      <c r="T1497" s="3">
        <v>1</v>
      </c>
      <c r="U1497" s="3">
        <f t="shared" si="117"/>
        <v>230.06866072127701</v>
      </c>
      <c r="V1497" s="3">
        <f t="shared" si="119"/>
        <v>230.06866072127701</v>
      </c>
    </row>
    <row r="1498" spans="1:22" x14ac:dyDescent="0.25">
      <c r="A1498" s="3" t="s">
        <v>158</v>
      </c>
      <c r="B1498" s="3" t="s">
        <v>89</v>
      </c>
      <c r="C1498" s="3" t="s">
        <v>9</v>
      </c>
      <c r="D1498" s="3" t="s">
        <v>262</v>
      </c>
      <c r="E1498" s="3">
        <v>0.56000000000000005</v>
      </c>
      <c r="F1498" s="3">
        <v>0.48</v>
      </c>
      <c r="G1498" s="3" t="s">
        <v>283</v>
      </c>
      <c r="H1498" s="2">
        <v>1400</v>
      </c>
      <c r="I1498" s="3" t="s">
        <v>32</v>
      </c>
      <c r="J1498" s="2">
        <v>1400</v>
      </c>
      <c r="K1498" s="3" t="s">
        <v>288</v>
      </c>
      <c r="L1498" s="2">
        <v>9</v>
      </c>
      <c r="M1498" s="3">
        <v>8.7579947601428097E-3</v>
      </c>
      <c r="N1498" s="3">
        <v>34.837250810948866</v>
      </c>
      <c r="O1498" s="3">
        <v>8.9265075591822715E-2</v>
      </c>
      <c r="P1498" s="3">
        <v>1</v>
      </c>
      <c r="Q1498" s="3">
        <f t="shared" si="116"/>
        <v>8.9265075591822715E-2</v>
      </c>
      <c r="R1498" s="4">
        <f t="shared" si="118"/>
        <v>8.9265075591822715E-2</v>
      </c>
      <c r="S1498" s="3">
        <v>1.2326191158884933E-2</v>
      </c>
      <c r="T1498" s="3">
        <v>1</v>
      </c>
      <c r="U1498" s="3">
        <f t="shared" si="117"/>
        <v>1.2326191158884933E-2</v>
      </c>
      <c r="V1498" s="3">
        <f t="shared" si="119"/>
        <v>1.2326191158884933E-2</v>
      </c>
    </row>
    <row r="1499" spans="1:22" x14ac:dyDescent="0.25">
      <c r="A1499" s="3" t="s">
        <v>158</v>
      </c>
      <c r="B1499" s="3" t="s">
        <v>89</v>
      </c>
      <c r="C1499" s="3" t="s">
        <v>9</v>
      </c>
      <c r="D1499" s="3" t="s">
        <v>262</v>
      </c>
      <c r="E1499" s="3">
        <v>0.56000000000000005</v>
      </c>
      <c r="F1499" s="3">
        <v>0.48</v>
      </c>
      <c r="G1499" s="3" t="s">
        <v>294</v>
      </c>
      <c r="H1499" s="2">
        <v>1400</v>
      </c>
      <c r="I1499" s="3" t="s">
        <v>32</v>
      </c>
      <c r="J1499" s="2">
        <v>1400</v>
      </c>
      <c r="K1499" s="3" t="s">
        <v>295</v>
      </c>
      <c r="L1499" s="2">
        <v>110</v>
      </c>
      <c r="M1499" s="3">
        <v>14.633661738972004</v>
      </c>
      <c r="N1499" s="3">
        <v>59924.377537838605</v>
      </c>
      <c r="O1499" s="3">
        <v>165.65180883811132</v>
      </c>
      <c r="P1499" s="3">
        <v>1</v>
      </c>
      <c r="Q1499" s="3">
        <f t="shared" si="116"/>
        <v>165.65180883811132</v>
      </c>
      <c r="R1499" s="4">
        <f t="shared" si="118"/>
        <v>165.65180883811132</v>
      </c>
      <c r="S1499" s="3">
        <v>22.473061111834248</v>
      </c>
      <c r="T1499" s="3">
        <v>1</v>
      </c>
      <c r="U1499" s="3">
        <f t="shared" si="117"/>
        <v>22.473061111834248</v>
      </c>
      <c r="V1499" s="3">
        <f t="shared" si="119"/>
        <v>22.473061111834248</v>
      </c>
    </row>
    <row r="1500" spans="1:22" x14ac:dyDescent="0.25">
      <c r="A1500" s="3" t="s">
        <v>158</v>
      </c>
      <c r="B1500" s="3" t="s">
        <v>89</v>
      </c>
      <c r="C1500" s="3" t="s">
        <v>9</v>
      </c>
      <c r="D1500" s="3" t="s">
        <v>262</v>
      </c>
      <c r="E1500" s="3">
        <v>0.56000000000000005</v>
      </c>
      <c r="F1500" s="3">
        <v>0.48</v>
      </c>
      <c r="G1500" s="3" t="s">
        <v>296</v>
      </c>
      <c r="H1500" s="2">
        <v>1400</v>
      </c>
      <c r="I1500" s="3" t="s">
        <v>32</v>
      </c>
      <c r="J1500" s="2">
        <v>1400</v>
      </c>
      <c r="K1500" s="3" t="s">
        <v>298</v>
      </c>
      <c r="L1500" s="2">
        <v>54</v>
      </c>
      <c r="M1500" s="3">
        <v>5.8279791653869379</v>
      </c>
      <c r="N1500" s="3">
        <v>19242.861554299445</v>
      </c>
      <c r="O1500" s="3">
        <v>51.767608075259233</v>
      </c>
      <c r="P1500" s="3">
        <v>1</v>
      </c>
      <c r="Q1500" s="3">
        <f t="shared" si="116"/>
        <v>51.767608075259233</v>
      </c>
      <c r="R1500" s="4">
        <f t="shared" si="118"/>
        <v>51.767608075259233</v>
      </c>
      <c r="S1500" s="3">
        <v>6.8247648227643491</v>
      </c>
      <c r="T1500" s="3">
        <v>1</v>
      </c>
      <c r="U1500" s="3">
        <f t="shared" si="117"/>
        <v>6.8247648227643491</v>
      </c>
      <c r="V1500" s="3">
        <f t="shared" si="119"/>
        <v>6.8247648227643491</v>
      </c>
    </row>
    <row r="1501" spans="1:22" x14ac:dyDescent="0.25">
      <c r="A1501" s="3" t="s">
        <v>158</v>
      </c>
      <c r="B1501" s="3" t="s">
        <v>89</v>
      </c>
      <c r="C1501" s="3" t="s">
        <v>9</v>
      </c>
      <c r="D1501" s="3" t="s">
        <v>262</v>
      </c>
      <c r="E1501" s="3">
        <v>0.56000000000000005</v>
      </c>
      <c r="F1501" s="3">
        <v>0.48</v>
      </c>
      <c r="G1501" s="3" t="s">
        <v>296</v>
      </c>
      <c r="H1501" s="2">
        <v>1400</v>
      </c>
      <c r="I1501" s="3" t="s">
        <v>32</v>
      </c>
      <c r="J1501" s="2">
        <v>1400</v>
      </c>
      <c r="K1501" s="3" t="s">
        <v>300</v>
      </c>
      <c r="L1501" s="2">
        <v>2</v>
      </c>
      <c r="M1501" s="3">
        <v>3.1650162566396127E-2</v>
      </c>
      <c r="N1501" s="3">
        <v>69.485272788285656</v>
      </c>
      <c r="O1501" s="3">
        <v>0.15436429971443144</v>
      </c>
      <c r="P1501" s="3">
        <v>1</v>
      </c>
      <c r="Q1501" s="3">
        <f t="shared" si="116"/>
        <v>0.15436429971443144</v>
      </c>
      <c r="R1501" s="4">
        <f t="shared" si="118"/>
        <v>0.15436429971443144</v>
      </c>
      <c r="S1501" s="3">
        <v>2.08601457122508E-2</v>
      </c>
      <c r="T1501" s="3">
        <v>1</v>
      </c>
      <c r="U1501" s="3">
        <f t="shared" si="117"/>
        <v>2.08601457122508E-2</v>
      </c>
      <c r="V1501" s="3">
        <f t="shared" si="119"/>
        <v>2.08601457122508E-2</v>
      </c>
    </row>
    <row r="1502" spans="1:22" x14ac:dyDescent="0.25">
      <c r="A1502" s="3" t="s">
        <v>158</v>
      </c>
      <c r="B1502" s="3" t="s">
        <v>8</v>
      </c>
      <c r="C1502" s="3" t="s">
        <v>9</v>
      </c>
      <c r="D1502" s="3" t="s">
        <v>10</v>
      </c>
      <c r="E1502" s="3">
        <v>0.56000000000000005</v>
      </c>
      <c r="F1502" s="3">
        <v>0.48</v>
      </c>
      <c r="G1502" s="3" t="s">
        <v>184</v>
      </c>
      <c r="H1502" s="2">
        <v>1400</v>
      </c>
      <c r="I1502" s="3" t="s">
        <v>32</v>
      </c>
      <c r="J1502" s="2">
        <v>1400</v>
      </c>
      <c r="K1502" s="3" t="s">
        <v>170</v>
      </c>
      <c r="L1502" s="2">
        <v>362</v>
      </c>
      <c r="M1502" s="3">
        <v>45.041872311697119</v>
      </c>
      <c r="N1502" s="3">
        <v>180377.74851626711</v>
      </c>
      <c r="O1502" s="3">
        <v>487.60564281634544</v>
      </c>
      <c r="P1502" s="3">
        <v>1</v>
      </c>
      <c r="Q1502" s="3">
        <f t="shared" si="116"/>
        <v>487.60564281634544</v>
      </c>
      <c r="R1502" s="4">
        <f t="shared" si="118"/>
        <v>487.60564281634544</v>
      </c>
      <c r="S1502" s="3">
        <v>65.569031799016784</v>
      </c>
      <c r="T1502" s="3">
        <v>1</v>
      </c>
      <c r="U1502" s="3">
        <f t="shared" si="117"/>
        <v>65.569031799016784</v>
      </c>
      <c r="V1502" s="3">
        <f t="shared" si="119"/>
        <v>65.569031799016784</v>
      </c>
    </row>
    <row r="1503" spans="1:22" x14ac:dyDescent="0.25">
      <c r="A1503" s="3" t="s">
        <v>158</v>
      </c>
      <c r="B1503" s="3" t="s">
        <v>8</v>
      </c>
      <c r="C1503" s="3" t="s">
        <v>9</v>
      </c>
      <c r="D1503" s="3" t="s">
        <v>197</v>
      </c>
      <c r="E1503" s="3">
        <v>0.56000000000000005</v>
      </c>
      <c r="F1503" s="3">
        <v>0.48</v>
      </c>
      <c r="G1503" s="3" t="s">
        <v>184</v>
      </c>
      <c r="H1503" s="2">
        <v>1400</v>
      </c>
      <c r="I1503" s="3" t="s">
        <v>32</v>
      </c>
      <c r="J1503" s="2">
        <v>1400</v>
      </c>
      <c r="K1503" s="3" t="s">
        <v>170</v>
      </c>
      <c r="L1503" s="2">
        <v>62</v>
      </c>
      <c r="M1503" s="3">
        <v>4.7705061854089292</v>
      </c>
      <c r="N1503" s="3">
        <v>19104.444065555232</v>
      </c>
      <c r="O1503" s="3">
        <v>49.38444982081495</v>
      </c>
      <c r="P1503" s="3">
        <v>1</v>
      </c>
      <c r="Q1503" s="3">
        <f t="shared" si="116"/>
        <v>49.38444982081495</v>
      </c>
      <c r="R1503" s="4">
        <f t="shared" si="118"/>
        <v>49.38444982081495</v>
      </c>
      <c r="S1503" s="3">
        <v>6.6945383754915193</v>
      </c>
      <c r="T1503" s="3">
        <v>1</v>
      </c>
      <c r="U1503" s="3">
        <f t="shared" si="117"/>
        <v>6.6945383754915193</v>
      </c>
      <c r="V1503" s="3">
        <f t="shared" si="119"/>
        <v>6.6945383754915193</v>
      </c>
    </row>
    <row r="1504" spans="1:22" x14ac:dyDescent="0.25">
      <c r="A1504" s="3" t="s">
        <v>158</v>
      </c>
      <c r="B1504" s="3" t="s">
        <v>8</v>
      </c>
      <c r="C1504" s="3" t="s">
        <v>9</v>
      </c>
      <c r="D1504" s="3" t="s">
        <v>10</v>
      </c>
      <c r="E1504" s="3">
        <v>0.56000000000000005</v>
      </c>
      <c r="F1504" s="3">
        <v>0.48</v>
      </c>
      <c r="G1504" s="3" t="s">
        <v>184</v>
      </c>
      <c r="H1504" s="2">
        <v>1400</v>
      </c>
      <c r="I1504" s="3" t="s">
        <v>32</v>
      </c>
      <c r="J1504" s="2">
        <v>1400</v>
      </c>
      <c r="K1504" s="3" t="s">
        <v>172</v>
      </c>
      <c r="L1504" s="2">
        <v>10</v>
      </c>
      <c r="M1504" s="3">
        <v>0.19823886881676142</v>
      </c>
      <c r="N1504" s="3">
        <v>807.16227660616426</v>
      </c>
      <c r="O1504" s="3">
        <v>2.164250122284368</v>
      </c>
      <c r="P1504" s="3">
        <f>1-0.712</f>
        <v>0.28800000000000003</v>
      </c>
      <c r="Q1504" s="3">
        <f t="shared" si="116"/>
        <v>0.62330403521789801</v>
      </c>
      <c r="R1504" s="4">
        <f t="shared" si="118"/>
        <v>0.62330403521789801</v>
      </c>
      <c r="S1504" s="3">
        <v>0.28823254341225801</v>
      </c>
      <c r="T1504" s="3">
        <f>1-0.531</f>
        <v>0.46899999999999997</v>
      </c>
      <c r="U1504" s="3">
        <f t="shared" si="117"/>
        <v>0.135181062860349</v>
      </c>
      <c r="V1504" s="3">
        <f t="shared" si="119"/>
        <v>0.135181062860349</v>
      </c>
    </row>
    <row r="1505" spans="1:22" x14ac:dyDescent="0.25">
      <c r="A1505" s="3" t="s">
        <v>158</v>
      </c>
      <c r="B1505" s="3" t="s">
        <v>8</v>
      </c>
      <c r="C1505" s="3" t="s">
        <v>9</v>
      </c>
      <c r="D1505" s="3" t="s">
        <v>197</v>
      </c>
      <c r="E1505" s="3">
        <v>0.56000000000000005</v>
      </c>
      <c r="F1505" s="3">
        <v>0.48</v>
      </c>
      <c r="G1505" s="3" t="s">
        <v>184</v>
      </c>
      <c r="H1505" s="2">
        <v>1400</v>
      </c>
      <c r="I1505" s="3" t="s">
        <v>32</v>
      </c>
      <c r="J1505" s="2">
        <v>1400</v>
      </c>
      <c r="K1505" s="3" t="s">
        <v>172</v>
      </c>
      <c r="L1505" s="2">
        <v>132</v>
      </c>
      <c r="M1505" s="3">
        <v>15.499100134987769</v>
      </c>
      <c r="N1505" s="3">
        <v>63095.174220883389</v>
      </c>
      <c r="O1505" s="3">
        <v>166.88554413751132</v>
      </c>
      <c r="P1505" s="3">
        <f>1-0.712</f>
        <v>0.28800000000000003</v>
      </c>
      <c r="Q1505" s="3">
        <f t="shared" si="116"/>
        <v>48.063036711603267</v>
      </c>
      <c r="R1505" s="4">
        <f t="shared" si="118"/>
        <v>48.063036711603267</v>
      </c>
      <c r="S1505" s="3">
        <v>22.096811584224092</v>
      </c>
      <c r="T1505" s="3">
        <f>1-0.531</f>
        <v>0.46899999999999997</v>
      </c>
      <c r="U1505" s="3">
        <f t="shared" si="117"/>
        <v>10.363404633001098</v>
      </c>
      <c r="V1505" s="3">
        <f t="shared" si="119"/>
        <v>10.363404633001098</v>
      </c>
    </row>
    <row r="1506" spans="1:22" x14ac:dyDescent="0.25">
      <c r="A1506" s="3" t="s">
        <v>158</v>
      </c>
      <c r="B1506" s="3" t="s">
        <v>89</v>
      </c>
      <c r="C1506" s="3" t="s">
        <v>9</v>
      </c>
      <c r="D1506" s="3" t="s">
        <v>262</v>
      </c>
      <c r="E1506" s="3">
        <v>0.56000000000000005</v>
      </c>
      <c r="F1506" s="3">
        <v>0.48</v>
      </c>
      <c r="G1506" s="3" t="s">
        <v>283</v>
      </c>
      <c r="H1506" s="2">
        <v>1400</v>
      </c>
      <c r="I1506" s="3" t="s">
        <v>32</v>
      </c>
      <c r="J1506" s="2">
        <v>1400</v>
      </c>
      <c r="K1506" s="3" t="s">
        <v>287</v>
      </c>
      <c r="L1506" s="2">
        <v>2</v>
      </c>
      <c r="M1506" s="3">
        <v>7.4141424518891011E-4</v>
      </c>
      <c r="N1506" s="3">
        <v>2.9066455155040192</v>
      </c>
      <c r="O1506" s="3">
        <v>7.2093755666831584E-3</v>
      </c>
      <c r="P1506" s="3">
        <v>1</v>
      </c>
      <c r="Q1506" s="3">
        <f t="shared" si="116"/>
        <v>7.2093755666831584E-3</v>
      </c>
      <c r="R1506" s="4">
        <f t="shared" si="118"/>
        <v>7.2093755666831584E-3</v>
      </c>
      <c r="S1506" s="3">
        <v>9.510625444974117E-4</v>
      </c>
      <c r="T1506" s="3">
        <v>1</v>
      </c>
      <c r="U1506" s="3">
        <f t="shared" si="117"/>
        <v>9.510625444974117E-4</v>
      </c>
      <c r="V1506" s="3">
        <f t="shared" si="119"/>
        <v>9.510625444974117E-4</v>
      </c>
    </row>
    <row r="1507" spans="1:22" x14ac:dyDescent="0.25">
      <c r="A1507" s="3" t="s">
        <v>158</v>
      </c>
      <c r="B1507" s="3" t="s">
        <v>351</v>
      </c>
      <c r="C1507" s="3" t="s">
        <v>352</v>
      </c>
      <c r="D1507" s="3" t="s">
        <v>353</v>
      </c>
      <c r="E1507" s="3">
        <v>0.36</v>
      </c>
      <c r="F1507" s="3">
        <v>0.57999999999999996</v>
      </c>
      <c r="G1507" s="3" t="s">
        <v>283</v>
      </c>
      <c r="H1507" s="2">
        <v>1400</v>
      </c>
      <c r="I1507" s="3" t="s">
        <v>32</v>
      </c>
      <c r="J1507" s="2">
        <v>1400</v>
      </c>
      <c r="K1507" s="3" t="s">
        <v>287</v>
      </c>
      <c r="L1507" s="2">
        <v>356</v>
      </c>
      <c r="M1507" s="3">
        <v>28.043761655763554</v>
      </c>
      <c r="N1507" s="3">
        <v>109168.20739678967</v>
      </c>
      <c r="O1507" s="3">
        <v>300.93801389163946</v>
      </c>
      <c r="P1507" s="3">
        <v>1</v>
      </c>
      <c r="Q1507" s="3">
        <f t="shared" si="116"/>
        <v>300.93801389163946</v>
      </c>
      <c r="R1507" s="4">
        <f t="shared" si="118"/>
        <v>300.93801389163946</v>
      </c>
      <c r="S1507" s="3">
        <v>40.583007474518027</v>
      </c>
      <c r="T1507" s="3">
        <v>1</v>
      </c>
      <c r="U1507" s="3">
        <f t="shared" si="117"/>
        <v>40.583007474518027</v>
      </c>
      <c r="V1507" s="3">
        <f t="shared" si="119"/>
        <v>40.583007474518027</v>
      </c>
    </row>
    <row r="1508" spans="1:22" x14ac:dyDescent="0.25">
      <c r="A1508" s="3" t="s">
        <v>158</v>
      </c>
      <c r="B1508" s="3" t="s">
        <v>89</v>
      </c>
      <c r="C1508" s="3" t="s">
        <v>9</v>
      </c>
      <c r="D1508" s="3" t="s">
        <v>262</v>
      </c>
      <c r="E1508" s="3">
        <v>0.56000000000000005</v>
      </c>
      <c r="F1508" s="3">
        <v>0.48</v>
      </c>
      <c r="G1508" s="3" t="s">
        <v>283</v>
      </c>
      <c r="H1508" s="2">
        <v>1400</v>
      </c>
      <c r="I1508" s="3" t="s">
        <v>32</v>
      </c>
      <c r="J1508" s="2">
        <v>1400</v>
      </c>
      <c r="K1508" s="3" t="s">
        <v>263</v>
      </c>
      <c r="L1508" s="2">
        <v>601</v>
      </c>
      <c r="M1508" s="3">
        <v>29.47502506244841</v>
      </c>
      <c r="N1508" s="3">
        <v>121229.48734948463</v>
      </c>
      <c r="O1508" s="3">
        <v>301.37910208284484</v>
      </c>
      <c r="P1508" s="3">
        <v>1</v>
      </c>
      <c r="Q1508" s="3">
        <f t="shared" si="116"/>
        <v>301.37910208284484</v>
      </c>
      <c r="R1508" s="4">
        <f t="shared" si="118"/>
        <v>301.37910208284484</v>
      </c>
      <c r="S1508" s="3">
        <v>40.084718853275305</v>
      </c>
      <c r="T1508" s="3">
        <v>1</v>
      </c>
      <c r="U1508" s="3">
        <f t="shared" si="117"/>
        <v>40.084718853275305</v>
      </c>
      <c r="V1508" s="3">
        <f t="shared" si="119"/>
        <v>40.084718853275305</v>
      </c>
    </row>
    <row r="1509" spans="1:22" x14ac:dyDescent="0.25">
      <c r="A1509" s="3" t="s">
        <v>158</v>
      </c>
      <c r="B1509" s="3" t="s">
        <v>310</v>
      </c>
      <c r="C1509" s="3" t="s">
        <v>9</v>
      </c>
      <c r="D1509" s="3" t="s">
        <v>312</v>
      </c>
      <c r="E1509" s="3">
        <v>0.56000000000000005</v>
      </c>
      <c r="F1509" s="3">
        <v>0.48</v>
      </c>
      <c r="G1509" s="3" t="s">
        <v>283</v>
      </c>
      <c r="H1509" s="2">
        <v>1400</v>
      </c>
      <c r="I1509" s="3" t="s">
        <v>32</v>
      </c>
      <c r="J1509" s="2">
        <v>1400</v>
      </c>
      <c r="K1509" s="3" t="s">
        <v>263</v>
      </c>
      <c r="L1509" s="2">
        <v>6</v>
      </c>
      <c r="M1509" s="3">
        <v>8.8951221473218878E-2</v>
      </c>
      <c r="N1509" s="3">
        <v>349.70039599533254</v>
      </c>
      <c r="O1509" s="3">
        <v>0.8151816791390214</v>
      </c>
      <c r="P1509" s="3">
        <v>1</v>
      </c>
      <c r="Q1509" s="3">
        <f t="shared" si="116"/>
        <v>0.8151816791390214</v>
      </c>
      <c r="R1509" s="4">
        <f t="shared" si="118"/>
        <v>0.8151816791390214</v>
      </c>
      <c r="S1509" s="3">
        <v>0.10678733073312761</v>
      </c>
      <c r="T1509" s="3">
        <v>1</v>
      </c>
      <c r="U1509" s="3">
        <f t="shared" si="117"/>
        <v>0.10678733073312761</v>
      </c>
      <c r="V1509" s="3">
        <f t="shared" si="119"/>
        <v>0.10678733073312761</v>
      </c>
    </row>
    <row r="1510" spans="1:22" x14ac:dyDescent="0.25">
      <c r="A1510" s="3" t="s">
        <v>158</v>
      </c>
      <c r="B1510" s="3" t="s">
        <v>310</v>
      </c>
      <c r="C1510" s="3" t="s">
        <v>9</v>
      </c>
      <c r="D1510" s="3" t="s">
        <v>333</v>
      </c>
      <c r="E1510" s="3">
        <v>0.56000000000000005</v>
      </c>
      <c r="F1510" s="3">
        <v>0.48</v>
      </c>
      <c r="G1510" s="3" t="s">
        <v>283</v>
      </c>
      <c r="H1510" s="2">
        <v>1400</v>
      </c>
      <c r="I1510" s="3" t="s">
        <v>32</v>
      </c>
      <c r="J1510" s="2">
        <v>1400</v>
      </c>
      <c r="K1510" s="3" t="s">
        <v>263</v>
      </c>
      <c r="L1510" s="2">
        <v>4</v>
      </c>
      <c r="M1510" s="3">
        <v>7.3748437152058019E-2</v>
      </c>
      <c r="N1510" s="3">
        <v>277.06833386896841</v>
      </c>
      <c r="O1510" s="3">
        <v>0.77797769201022049</v>
      </c>
      <c r="P1510" s="3">
        <v>1</v>
      </c>
      <c r="Q1510" s="3">
        <f t="shared" si="116"/>
        <v>0.77797769201022049</v>
      </c>
      <c r="R1510" s="4">
        <f t="shared" ref="R1510:R1541" si="120">Q1510</f>
        <v>0.77797769201022049</v>
      </c>
      <c r="S1510" s="3">
        <v>0.10276870244753031</v>
      </c>
      <c r="T1510" s="3">
        <v>1</v>
      </c>
      <c r="U1510" s="3">
        <f t="shared" si="117"/>
        <v>0.10276870244753031</v>
      </c>
      <c r="V1510" s="3">
        <f t="shared" ref="V1510:V1541" si="121">U1510</f>
        <v>0.10276870244753031</v>
      </c>
    </row>
    <row r="1511" spans="1:22" x14ac:dyDescent="0.25">
      <c r="A1511" s="3" t="s">
        <v>158</v>
      </c>
      <c r="B1511" s="3" t="s">
        <v>310</v>
      </c>
      <c r="C1511" s="3" t="s">
        <v>9</v>
      </c>
      <c r="D1511" s="3" t="s">
        <v>197</v>
      </c>
      <c r="E1511" s="3">
        <v>0.56000000000000005</v>
      </c>
      <c r="F1511" s="3">
        <v>0.48</v>
      </c>
      <c r="G1511" s="3" t="s">
        <v>283</v>
      </c>
      <c r="H1511" s="2">
        <v>1400</v>
      </c>
      <c r="I1511" s="3" t="s">
        <v>32</v>
      </c>
      <c r="J1511" s="2">
        <v>1400</v>
      </c>
      <c r="K1511" s="3" t="s">
        <v>263</v>
      </c>
      <c r="L1511" s="2">
        <v>215</v>
      </c>
      <c r="M1511" s="3">
        <v>8.7253455631346259</v>
      </c>
      <c r="N1511" s="3">
        <v>34631.581154344996</v>
      </c>
      <c r="O1511" s="3">
        <v>89.233420998069633</v>
      </c>
      <c r="P1511" s="3">
        <v>1</v>
      </c>
      <c r="Q1511" s="3">
        <f t="shared" si="116"/>
        <v>89.233420998069633</v>
      </c>
      <c r="R1511" s="4">
        <f t="shared" si="120"/>
        <v>89.233420998069633</v>
      </c>
      <c r="S1511" s="3">
        <v>11.936828153125568</v>
      </c>
      <c r="T1511" s="3">
        <v>1</v>
      </c>
      <c r="U1511" s="3">
        <f t="shared" si="117"/>
        <v>11.936828153125568</v>
      </c>
      <c r="V1511" s="3">
        <f t="shared" si="121"/>
        <v>11.936828153125568</v>
      </c>
    </row>
    <row r="1512" spans="1:22" x14ac:dyDescent="0.25">
      <c r="A1512" s="3" t="s">
        <v>158</v>
      </c>
      <c r="B1512" s="3" t="s">
        <v>89</v>
      </c>
      <c r="C1512" s="3" t="s">
        <v>9</v>
      </c>
      <c r="D1512" s="3" t="s">
        <v>262</v>
      </c>
      <c r="E1512" s="3">
        <v>0.56000000000000005</v>
      </c>
      <c r="F1512" s="3">
        <v>0.48</v>
      </c>
      <c r="G1512" s="3" t="s">
        <v>283</v>
      </c>
      <c r="H1512" s="2">
        <v>1400</v>
      </c>
      <c r="I1512" s="3" t="s">
        <v>32</v>
      </c>
      <c r="J1512" s="2">
        <v>1400</v>
      </c>
      <c r="K1512" s="3" t="s">
        <v>284</v>
      </c>
      <c r="L1512" s="2">
        <v>343</v>
      </c>
      <c r="M1512" s="3">
        <v>37.407014473709317</v>
      </c>
      <c r="N1512" s="3">
        <v>154169.09389005104</v>
      </c>
      <c r="O1512" s="3">
        <v>414.95319397541988</v>
      </c>
      <c r="P1512" s="3">
        <v>1</v>
      </c>
      <c r="Q1512" s="3">
        <f t="shared" si="116"/>
        <v>414.95319397541988</v>
      </c>
      <c r="R1512" s="4">
        <f t="shared" si="120"/>
        <v>414.95319397541988</v>
      </c>
      <c r="S1512" s="3">
        <v>55.842045904730824</v>
      </c>
      <c r="T1512" s="3">
        <v>1</v>
      </c>
      <c r="U1512" s="3">
        <f t="shared" si="117"/>
        <v>55.842045904730824</v>
      </c>
      <c r="V1512" s="3">
        <f t="shared" si="121"/>
        <v>55.842045904730824</v>
      </c>
    </row>
    <row r="1513" spans="1:22" x14ac:dyDescent="0.25">
      <c r="A1513" s="3" t="s">
        <v>158</v>
      </c>
      <c r="B1513" s="3" t="s">
        <v>351</v>
      </c>
      <c r="C1513" s="3" t="s">
        <v>352</v>
      </c>
      <c r="D1513" s="3" t="s">
        <v>353</v>
      </c>
      <c r="E1513" s="3">
        <v>0.36</v>
      </c>
      <c r="F1513" s="3">
        <v>0.57999999999999996</v>
      </c>
      <c r="G1513" s="3" t="s">
        <v>283</v>
      </c>
      <c r="H1513" s="2">
        <v>1400</v>
      </c>
      <c r="I1513" s="3" t="s">
        <v>32</v>
      </c>
      <c r="J1513" s="2">
        <v>1400</v>
      </c>
      <c r="K1513" s="3" t="s">
        <v>365</v>
      </c>
      <c r="L1513" s="2">
        <v>14</v>
      </c>
      <c r="M1513" s="3">
        <v>0.19328677218863016</v>
      </c>
      <c r="N1513" s="3">
        <v>727.47946595648489</v>
      </c>
      <c r="O1513" s="3">
        <v>1.827155478107825</v>
      </c>
      <c r="P1513" s="3">
        <v>1</v>
      </c>
      <c r="Q1513" s="3">
        <f t="shared" si="116"/>
        <v>1.827155478107825</v>
      </c>
      <c r="R1513" s="4">
        <f t="shared" si="120"/>
        <v>1.827155478107825</v>
      </c>
      <c r="S1513" s="3">
        <v>0.24253717595114241</v>
      </c>
      <c r="T1513" s="3">
        <v>1</v>
      </c>
      <c r="U1513" s="3">
        <f t="shared" si="117"/>
        <v>0.24253717595114241</v>
      </c>
      <c r="V1513" s="3">
        <f t="shared" si="121"/>
        <v>0.24253717595114241</v>
      </c>
    </row>
    <row r="1514" spans="1:22" x14ac:dyDescent="0.25">
      <c r="A1514" s="3" t="s">
        <v>158</v>
      </c>
      <c r="B1514" s="3" t="s">
        <v>310</v>
      </c>
      <c r="C1514" s="3" t="s">
        <v>9</v>
      </c>
      <c r="D1514" s="3" t="s">
        <v>197</v>
      </c>
      <c r="E1514" s="3">
        <v>0.56000000000000005</v>
      </c>
      <c r="F1514" s="3">
        <v>0.48</v>
      </c>
      <c r="G1514" s="3" t="s">
        <v>283</v>
      </c>
      <c r="H1514" s="2">
        <v>1400</v>
      </c>
      <c r="I1514" s="3" t="s">
        <v>32</v>
      </c>
      <c r="J1514" s="2">
        <v>1400</v>
      </c>
      <c r="K1514" s="3" t="s">
        <v>322</v>
      </c>
      <c r="L1514" s="2">
        <v>146</v>
      </c>
      <c r="M1514" s="3">
        <v>2.3933943936302877</v>
      </c>
      <c r="N1514" s="3">
        <v>9564.0647598201667</v>
      </c>
      <c r="O1514" s="3">
        <v>24.026991492245699</v>
      </c>
      <c r="P1514" s="3">
        <v>1</v>
      </c>
      <c r="Q1514" s="3">
        <f t="shared" si="116"/>
        <v>24.026991492245699</v>
      </c>
      <c r="R1514" s="4">
        <f t="shared" si="120"/>
        <v>24.026991492245699</v>
      </c>
      <c r="S1514" s="3">
        <v>3.1977765030289858</v>
      </c>
      <c r="T1514" s="3">
        <v>1</v>
      </c>
      <c r="U1514" s="3">
        <f t="shared" si="117"/>
        <v>3.1977765030289858</v>
      </c>
      <c r="V1514" s="3">
        <f t="shared" si="121"/>
        <v>3.1977765030289858</v>
      </c>
    </row>
    <row r="1515" spans="1:22" x14ac:dyDescent="0.25">
      <c r="A1515" s="3" t="s">
        <v>158</v>
      </c>
      <c r="B1515" s="3" t="s">
        <v>310</v>
      </c>
      <c r="C1515" s="3" t="s">
        <v>9</v>
      </c>
      <c r="D1515" s="3" t="s">
        <v>197</v>
      </c>
      <c r="E1515" s="3">
        <v>0.56000000000000005</v>
      </c>
      <c r="F1515" s="3">
        <v>0.48</v>
      </c>
      <c r="G1515" s="3" t="s">
        <v>283</v>
      </c>
      <c r="H1515" s="2">
        <v>1400</v>
      </c>
      <c r="I1515" s="3" t="s">
        <v>32</v>
      </c>
      <c r="J1515" s="2">
        <v>1400</v>
      </c>
      <c r="K1515" s="3" t="s">
        <v>340</v>
      </c>
      <c r="L1515" s="2">
        <v>1</v>
      </c>
      <c r="M1515" s="3">
        <v>1.7400563083975053E-2</v>
      </c>
      <c r="N1515" s="3">
        <v>54.866495758969243</v>
      </c>
      <c r="O1515" s="3">
        <v>0.11914602688567415</v>
      </c>
      <c r="P1515" s="3">
        <v>1</v>
      </c>
      <c r="Q1515" s="3">
        <f t="shared" si="116"/>
        <v>0.11914602688567415</v>
      </c>
      <c r="R1515" s="4">
        <f t="shared" si="120"/>
        <v>0.11914602688567415</v>
      </c>
      <c r="S1515" s="3">
        <v>1.6495172186755405E-2</v>
      </c>
      <c r="T1515" s="3">
        <v>1</v>
      </c>
      <c r="U1515" s="3">
        <f t="shared" si="117"/>
        <v>1.6495172186755405E-2</v>
      </c>
      <c r="V1515" s="3">
        <f t="shared" si="121"/>
        <v>1.6495172186755405E-2</v>
      </c>
    </row>
    <row r="1516" spans="1:22" x14ac:dyDescent="0.25">
      <c r="A1516" s="3" t="s">
        <v>158</v>
      </c>
      <c r="B1516" s="3" t="s">
        <v>89</v>
      </c>
      <c r="C1516" s="3" t="s">
        <v>9</v>
      </c>
      <c r="D1516" s="3" t="s">
        <v>262</v>
      </c>
      <c r="E1516" s="3">
        <v>0.56000000000000005</v>
      </c>
      <c r="F1516" s="3">
        <v>0.48</v>
      </c>
      <c r="G1516" s="3" t="s">
        <v>283</v>
      </c>
      <c r="H1516" s="2">
        <v>1400</v>
      </c>
      <c r="I1516" s="3" t="s">
        <v>32</v>
      </c>
      <c r="J1516" s="2">
        <v>1400</v>
      </c>
      <c r="K1516" s="3" t="s">
        <v>285</v>
      </c>
      <c r="L1516" s="2">
        <v>7</v>
      </c>
      <c r="M1516" s="3">
        <v>0.30932130040594674</v>
      </c>
      <c r="N1516" s="3">
        <v>1264.5333430236544</v>
      </c>
      <c r="O1516" s="3">
        <v>3.2734716335487382</v>
      </c>
      <c r="P1516" s="3">
        <v>1</v>
      </c>
      <c r="Q1516" s="3">
        <f t="shared" si="116"/>
        <v>3.2734716335487382</v>
      </c>
      <c r="R1516" s="4">
        <f t="shared" si="120"/>
        <v>3.2734716335487382</v>
      </c>
      <c r="S1516" s="3">
        <v>0.49939762921892161</v>
      </c>
      <c r="T1516" s="3">
        <v>1</v>
      </c>
      <c r="U1516" s="3">
        <f t="shared" si="117"/>
        <v>0.49939762921892161</v>
      </c>
      <c r="V1516" s="3">
        <f t="shared" si="121"/>
        <v>0.49939762921892161</v>
      </c>
    </row>
    <row r="1517" spans="1:22" x14ac:dyDescent="0.25">
      <c r="A1517" s="3" t="s">
        <v>158</v>
      </c>
      <c r="B1517" s="3" t="s">
        <v>310</v>
      </c>
      <c r="C1517" s="3" t="s">
        <v>9</v>
      </c>
      <c r="D1517" s="3" t="s">
        <v>312</v>
      </c>
      <c r="E1517" s="3">
        <v>0.56000000000000005</v>
      </c>
      <c r="F1517" s="3">
        <v>0.48</v>
      </c>
      <c r="G1517" s="3" t="s">
        <v>283</v>
      </c>
      <c r="H1517" s="2">
        <v>1400</v>
      </c>
      <c r="I1517" s="3" t="s">
        <v>32</v>
      </c>
      <c r="J1517" s="2">
        <v>1400</v>
      </c>
      <c r="K1517" s="3" t="s">
        <v>316</v>
      </c>
      <c r="L1517" s="2">
        <v>6</v>
      </c>
      <c r="M1517" s="3">
        <v>0.29809217279604278</v>
      </c>
      <c r="N1517" s="3">
        <v>1148.5274315253982</v>
      </c>
      <c r="O1517" s="3">
        <v>2.7757714449140924</v>
      </c>
      <c r="P1517" s="3">
        <v>1</v>
      </c>
      <c r="Q1517" s="3">
        <f t="shared" si="116"/>
        <v>2.7757714449140924</v>
      </c>
      <c r="R1517" s="4">
        <f t="shared" si="120"/>
        <v>2.7757714449140924</v>
      </c>
      <c r="S1517" s="3">
        <v>0.36802518612247359</v>
      </c>
      <c r="T1517" s="3">
        <v>1</v>
      </c>
      <c r="U1517" s="3">
        <f t="shared" si="117"/>
        <v>0.36802518612247359</v>
      </c>
      <c r="V1517" s="3">
        <f t="shared" si="121"/>
        <v>0.36802518612247359</v>
      </c>
    </row>
    <row r="1518" spans="1:22" x14ac:dyDescent="0.25">
      <c r="A1518" s="3" t="s">
        <v>158</v>
      </c>
      <c r="B1518" s="3" t="s">
        <v>351</v>
      </c>
      <c r="C1518" s="3" t="s">
        <v>352</v>
      </c>
      <c r="D1518" s="3" t="s">
        <v>353</v>
      </c>
      <c r="E1518" s="3">
        <v>0.36</v>
      </c>
      <c r="F1518" s="3">
        <v>0.57999999999999996</v>
      </c>
      <c r="G1518" s="3" t="s">
        <v>283</v>
      </c>
      <c r="H1518" s="2">
        <v>1400</v>
      </c>
      <c r="I1518" s="3" t="s">
        <v>32</v>
      </c>
      <c r="J1518" s="2">
        <v>1400</v>
      </c>
      <c r="K1518" s="3" t="s">
        <v>366</v>
      </c>
      <c r="L1518" s="2">
        <v>45</v>
      </c>
      <c r="M1518" s="3">
        <v>3.5595286783586424</v>
      </c>
      <c r="N1518" s="3">
        <v>14428.879064585935</v>
      </c>
      <c r="O1518" s="3">
        <v>40.651500696357694</v>
      </c>
      <c r="P1518" s="3">
        <v>1</v>
      </c>
      <c r="Q1518" s="3">
        <f t="shared" si="116"/>
        <v>40.651500696357694</v>
      </c>
      <c r="R1518" s="4">
        <f t="shared" si="120"/>
        <v>40.651500696357694</v>
      </c>
      <c r="S1518" s="3">
        <v>5.4340895433185317</v>
      </c>
      <c r="T1518" s="3">
        <v>1</v>
      </c>
      <c r="U1518" s="3">
        <f t="shared" si="117"/>
        <v>5.4340895433185317</v>
      </c>
      <c r="V1518" s="3">
        <f t="shared" si="121"/>
        <v>5.4340895433185317</v>
      </c>
    </row>
    <row r="1519" spans="1:22" x14ac:dyDescent="0.25">
      <c r="A1519" s="3" t="s">
        <v>158</v>
      </c>
      <c r="B1519" s="3" t="s">
        <v>351</v>
      </c>
      <c r="C1519" s="3" t="s">
        <v>352</v>
      </c>
      <c r="D1519" s="3" t="s">
        <v>353</v>
      </c>
      <c r="E1519" s="3">
        <v>0.36</v>
      </c>
      <c r="F1519" s="3">
        <v>0.57999999999999996</v>
      </c>
      <c r="G1519" s="3" t="s">
        <v>283</v>
      </c>
      <c r="H1519" s="2">
        <v>1400</v>
      </c>
      <c r="I1519" s="3" t="s">
        <v>32</v>
      </c>
      <c r="J1519" s="2">
        <v>1400</v>
      </c>
      <c r="K1519" s="3" t="s">
        <v>355</v>
      </c>
      <c r="L1519" s="2">
        <v>50</v>
      </c>
      <c r="M1519" s="3">
        <v>5.4422943581365431</v>
      </c>
      <c r="N1519" s="3">
        <v>20609.844092783162</v>
      </c>
      <c r="O1519" s="3">
        <v>56.354377301826503</v>
      </c>
      <c r="P1519" s="3">
        <v>1</v>
      </c>
      <c r="Q1519" s="3">
        <f t="shared" si="116"/>
        <v>56.354377301826503</v>
      </c>
      <c r="R1519" s="4">
        <f t="shared" si="120"/>
        <v>56.354377301826503</v>
      </c>
      <c r="S1519" s="3">
        <v>7.584825405148516</v>
      </c>
      <c r="T1519" s="3">
        <v>1</v>
      </c>
      <c r="U1519" s="3">
        <f t="shared" si="117"/>
        <v>7.584825405148516</v>
      </c>
      <c r="V1519" s="3">
        <f t="shared" si="121"/>
        <v>7.584825405148516</v>
      </c>
    </row>
    <row r="1520" spans="1:22" x14ac:dyDescent="0.25">
      <c r="A1520" s="3" t="s">
        <v>158</v>
      </c>
      <c r="B1520" s="3" t="s">
        <v>89</v>
      </c>
      <c r="C1520" s="3" t="s">
        <v>9</v>
      </c>
      <c r="D1520" s="3" t="s">
        <v>262</v>
      </c>
      <c r="E1520" s="3">
        <v>0.56000000000000005</v>
      </c>
      <c r="F1520" s="3">
        <v>0.48</v>
      </c>
      <c r="G1520" s="3" t="s">
        <v>283</v>
      </c>
      <c r="H1520" s="2">
        <v>1400</v>
      </c>
      <c r="I1520" s="3" t="s">
        <v>32</v>
      </c>
      <c r="J1520" s="2">
        <v>1400</v>
      </c>
      <c r="K1520" s="3" t="s">
        <v>271</v>
      </c>
      <c r="L1520" s="2">
        <v>22</v>
      </c>
      <c r="M1520" s="3">
        <v>0.43841340437511356</v>
      </c>
      <c r="N1520" s="3">
        <v>1833.6282817716274</v>
      </c>
      <c r="O1520" s="3">
        <v>4.4830909690339578</v>
      </c>
      <c r="P1520" s="3">
        <v>1</v>
      </c>
      <c r="Q1520" s="3">
        <f t="shared" si="116"/>
        <v>4.4830909690339578</v>
      </c>
      <c r="R1520" s="4">
        <f t="shared" si="120"/>
        <v>4.4830909690339578</v>
      </c>
      <c r="S1520" s="3">
        <v>0.58940365474724354</v>
      </c>
      <c r="T1520" s="3">
        <v>1</v>
      </c>
      <c r="U1520" s="3">
        <f t="shared" si="117"/>
        <v>0.58940365474724354</v>
      </c>
      <c r="V1520" s="3">
        <f t="shared" si="121"/>
        <v>0.58940365474724354</v>
      </c>
    </row>
    <row r="1521" spans="1:22" x14ac:dyDescent="0.25">
      <c r="A1521" s="3" t="s">
        <v>158</v>
      </c>
      <c r="B1521" s="3" t="s">
        <v>8</v>
      </c>
      <c r="C1521" s="3" t="s">
        <v>9</v>
      </c>
      <c r="D1521" s="3" t="s">
        <v>10</v>
      </c>
      <c r="E1521" s="3">
        <v>0.56000000000000005</v>
      </c>
      <c r="F1521" s="3">
        <v>0.48</v>
      </c>
      <c r="G1521" s="3" t="s">
        <v>59</v>
      </c>
      <c r="H1521" s="2">
        <v>1400</v>
      </c>
      <c r="I1521" s="3" t="s">
        <v>32</v>
      </c>
      <c r="J1521" s="2">
        <v>1400</v>
      </c>
      <c r="K1521" s="3" t="s">
        <v>62</v>
      </c>
      <c r="L1521" s="2">
        <v>60</v>
      </c>
      <c r="M1521" s="3">
        <v>2.3711002198572348</v>
      </c>
      <c r="N1521" s="3">
        <v>8678.4658135082682</v>
      </c>
      <c r="O1521" s="3">
        <v>19.592792980430868</v>
      </c>
      <c r="P1521" s="3">
        <v>1</v>
      </c>
      <c r="Q1521" s="3">
        <f t="shared" si="116"/>
        <v>19.592792980430868</v>
      </c>
      <c r="R1521" s="4">
        <f t="shared" si="120"/>
        <v>19.592792980430868</v>
      </c>
      <c r="S1521" s="3">
        <v>2.6848269940363254</v>
      </c>
      <c r="T1521" s="3">
        <v>1</v>
      </c>
      <c r="U1521" s="3">
        <f t="shared" si="117"/>
        <v>2.6848269940363254</v>
      </c>
      <c r="V1521" s="3">
        <f t="shared" si="121"/>
        <v>2.6848269940363254</v>
      </c>
    </row>
    <row r="1522" spans="1:22" x14ac:dyDescent="0.25">
      <c r="A1522" s="3" t="s">
        <v>158</v>
      </c>
      <c r="B1522" s="3" t="s">
        <v>8</v>
      </c>
      <c r="C1522" s="3" t="s">
        <v>9</v>
      </c>
      <c r="D1522" s="3" t="s">
        <v>197</v>
      </c>
      <c r="E1522" s="3">
        <v>0.56000000000000005</v>
      </c>
      <c r="F1522" s="3">
        <v>0.48</v>
      </c>
      <c r="G1522" s="3" t="s">
        <v>59</v>
      </c>
      <c r="H1522" s="2">
        <v>1400</v>
      </c>
      <c r="I1522" s="3" t="s">
        <v>32</v>
      </c>
      <c r="J1522" s="2">
        <v>1400</v>
      </c>
      <c r="K1522" s="3" t="s">
        <v>62</v>
      </c>
      <c r="L1522" s="2">
        <v>38</v>
      </c>
      <c r="M1522" s="3">
        <v>1.2434255799734766</v>
      </c>
      <c r="N1522" s="3">
        <v>4487.2818314348124</v>
      </c>
      <c r="O1522" s="3">
        <v>11.013694060058093</v>
      </c>
      <c r="P1522" s="3">
        <v>1</v>
      </c>
      <c r="Q1522" s="3">
        <f t="shared" si="116"/>
        <v>11.013694060058093</v>
      </c>
      <c r="R1522" s="4">
        <f t="shared" si="120"/>
        <v>11.013694060058093</v>
      </c>
      <c r="S1522" s="3">
        <v>1.5601024068612666</v>
      </c>
      <c r="T1522" s="3">
        <v>1</v>
      </c>
      <c r="U1522" s="3">
        <f t="shared" si="117"/>
        <v>1.5601024068612666</v>
      </c>
      <c r="V1522" s="3">
        <f t="shared" si="121"/>
        <v>1.5601024068612666</v>
      </c>
    </row>
    <row r="1523" spans="1:22" x14ac:dyDescent="0.25">
      <c r="A1523" s="3" t="s">
        <v>158</v>
      </c>
      <c r="B1523" s="3" t="s">
        <v>310</v>
      </c>
      <c r="C1523" s="3" t="s">
        <v>9</v>
      </c>
      <c r="D1523" s="3" t="s">
        <v>333</v>
      </c>
      <c r="E1523" s="3">
        <v>0.56000000000000005</v>
      </c>
      <c r="F1523" s="3">
        <v>0.48</v>
      </c>
      <c r="G1523" s="3" t="s">
        <v>59</v>
      </c>
      <c r="H1523" s="2">
        <v>1400</v>
      </c>
      <c r="I1523" s="3" t="s">
        <v>32</v>
      </c>
      <c r="J1523" s="2">
        <v>1400</v>
      </c>
      <c r="K1523" s="3" t="s">
        <v>62</v>
      </c>
      <c r="L1523" s="2">
        <v>1</v>
      </c>
      <c r="M1523" s="3">
        <v>2.6271213086211094E-5</v>
      </c>
      <c r="N1523" s="3">
        <v>7.7544811147064699E-2</v>
      </c>
      <c r="O1523" s="3">
        <v>1.9662934847770812E-4</v>
      </c>
      <c r="P1523" s="3">
        <v>1</v>
      </c>
      <c r="Q1523" s="3">
        <f t="shared" si="116"/>
        <v>1.9662934847770812E-4</v>
      </c>
      <c r="R1523" s="4">
        <f t="shared" si="120"/>
        <v>1.9662934847770812E-4</v>
      </c>
      <c r="S1523" s="3">
        <v>2.6189000744173223E-5</v>
      </c>
      <c r="T1523" s="3">
        <v>1</v>
      </c>
      <c r="U1523" s="3">
        <f t="shared" si="117"/>
        <v>2.6189000744173223E-5</v>
      </c>
      <c r="V1523" s="3">
        <f t="shared" si="121"/>
        <v>2.6189000744173223E-5</v>
      </c>
    </row>
    <row r="1524" spans="1:22" x14ac:dyDescent="0.25">
      <c r="A1524" s="3" t="s">
        <v>158</v>
      </c>
      <c r="B1524" s="3" t="s">
        <v>310</v>
      </c>
      <c r="C1524" s="3" t="s">
        <v>9</v>
      </c>
      <c r="D1524" s="3" t="s">
        <v>197</v>
      </c>
      <c r="E1524" s="3">
        <v>0.56000000000000005</v>
      </c>
      <c r="F1524" s="3">
        <v>0.48</v>
      </c>
      <c r="G1524" s="3" t="s">
        <v>59</v>
      </c>
      <c r="H1524" s="2">
        <v>1400</v>
      </c>
      <c r="I1524" s="3" t="s">
        <v>32</v>
      </c>
      <c r="J1524" s="2">
        <v>1400</v>
      </c>
      <c r="K1524" s="3" t="s">
        <v>62</v>
      </c>
      <c r="L1524" s="2">
        <v>46</v>
      </c>
      <c r="M1524" s="3">
        <v>1.3948038555887459</v>
      </c>
      <c r="N1524" s="3">
        <v>5257.8082568660939</v>
      </c>
      <c r="O1524" s="3">
        <v>13.279473016119772</v>
      </c>
      <c r="P1524" s="3">
        <v>1</v>
      </c>
      <c r="Q1524" s="3">
        <f t="shared" si="116"/>
        <v>13.279473016119772</v>
      </c>
      <c r="R1524" s="4">
        <f t="shared" si="120"/>
        <v>13.279473016119772</v>
      </c>
      <c r="S1524" s="3">
        <v>1.7992949245437022</v>
      </c>
      <c r="T1524" s="3">
        <v>1</v>
      </c>
      <c r="U1524" s="3">
        <f t="shared" si="117"/>
        <v>1.7992949245437022</v>
      </c>
      <c r="V1524" s="3">
        <f t="shared" si="121"/>
        <v>1.7992949245437022</v>
      </c>
    </row>
    <row r="1525" spans="1:22" x14ac:dyDescent="0.25">
      <c r="A1525" s="3" t="s">
        <v>158</v>
      </c>
      <c r="B1525" s="3" t="s">
        <v>8</v>
      </c>
      <c r="C1525" s="3" t="s">
        <v>9</v>
      </c>
      <c r="D1525" s="3" t="s">
        <v>10</v>
      </c>
      <c r="E1525" s="3">
        <v>0.56000000000000005</v>
      </c>
      <c r="F1525" s="3">
        <v>0.48</v>
      </c>
      <c r="G1525" s="3" t="s">
        <v>59</v>
      </c>
      <c r="H1525" s="2">
        <v>1400</v>
      </c>
      <c r="I1525" s="3" t="s">
        <v>32</v>
      </c>
      <c r="J1525" s="2">
        <v>1400</v>
      </c>
      <c r="K1525" s="3" t="s">
        <v>186</v>
      </c>
      <c r="L1525" s="2">
        <v>63</v>
      </c>
      <c r="M1525" s="3">
        <v>2.8331873631091358</v>
      </c>
      <c r="N1525" s="3">
        <v>11484.13195665384</v>
      </c>
      <c r="O1525" s="3">
        <v>30.042718402799064</v>
      </c>
      <c r="P1525" s="3">
        <v>1</v>
      </c>
      <c r="Q1525" s="3">
        <f t="shared" si="116"/>
        <v>30.042718402799064</v>
      </c>
      <c r="R1525" s="4">
        <f t="shared" si="120"/>
        <v>30.042718402799064</v>
      </c>
      <c r="S1525" s="3">
        <v>3.9812880163524103</v>
      </c>
      <c r="T1525" s="3">
        <v>1</v>
      </c>
      <c r="U1525" s="3">
        <f t="shared" si="117"/>
        <v>3.9812880163524103</v>
      </c>
      <c r="V1525" s="3">
        <f t="shared" si="121"/>
        <v>3.9812880163524103</v>
      </c>
    </row>
    <row r="1526" spans="1:22" x14ac:dyDescent="0.25">
      <c r="A1526" s="3" t="s">
        <v>158</v>
      </c>
      <c r="B1526" s="3" t="s">
        <v>8</v>
      </c>
      <c r="C1526" s="3" t="s">
        <v>9</v>
      </c>
      <c r="D1526" s="3" t="s">
        <v>197</v>
      </c>
      <c r="E1526" s="3">
        <v>0.56000000000000005</v>
      </c>
      <c r="F1526" s="3">
        <v>0.48</v>
      </c>
      <c r="G1526" s="3" t="s">
        <v>59</v>
      </c>
      <c r="H1526" s="2">
        <v>1400</v>
      </c>
      <c r="I1526" s="3" t="s">
        <v>32</v>
      </c>
      <c r="J1526" s="2">
        <v>1400</v>
      </c>
      <c r="K1526" s="3" t="s">
        <v>200</v>
      </c>
      <c r="L1526" s="2">
        <v>308</v>
      </c>
      <c r="M1526" s="3">
        <v>20.364641169115977</v>
      </c>
      <c r="N1526" s="3">
        <v>87543.948884346886</v>
      </c>
      <c r="O1526" s="3">
        <v>224.06407280536092</v>
      </c>
      <c r="P1526" s="3">
        <v>1</v>
      </c>
      <c r="Q1526" s="3">
        <f t="shared" si="116"/>
        <v>224.06407280536092</v>
      </c>
      <c r="R1526" s="4">
        <f t="shared" si="120"/>
        <v>224.06407280536092</v>
      </c>
      <c r="S1526" s="3">
        <v>29.72005442231405</v>
      </c>
      <c r="T1526" s="3">
        <v>1</v>
      </c>
      <c r="U1526" s="3">
        <f t="shared" si="117"/>
        <v>29.72005442231405</v>
      </c>
      <c r="V1526" s="3">
        <f t="shared" si="121"/>
        <v>29.72005442231405</v>
      </c>
    </row>
    <row r="1527" spans="1:22" x14ac:dyDescent="0.25">
      <c r="A1527" s="3" t="s">
        <v>158</v>
      </c>
      <c r="B1527" s="3" t="s">
        <v>8</v>
      </c>
      <c r="C1527" s="3" t="s">
        <v>9</v>
      </c>
      <c r="D1527" s="3" t="s">
        <v>197</v>
      </c>
      <c r="E1527" s="3">
        <v>0.56000000000000005</v>
      </c>
      <c r="F1527" s="3">
        <v>0.48</v>
      </c>
      <c r="G1527" s="3" t="s">
        <v>59</v>
      </c>
      <c r="H1527" s="2">
        <v>1400</v>
      </c>
      <c r="I1527" s="3" t="s">
        <v>32</v>
      </c>
      <c r="J1527" s="2">
        <v>1400</v>
      </c>
      <c r="K1527" s="3" t="s">
        <v>243</v>
      </c>
      <c r="L1527" s="2">
        <v>33</v>
      </c>
      <c r="M1527" s="3">
        <v>1.5331037596942354</v>
      </c>
      <c r="N1527" s="3">
        <v>6507.5394782125159</v>
      </c>
      <c r="O1527" s="3">
        <v>15.546936305163502</v>
      </c>
      <c r="P1527" s="3">
        <f>1-0.712</f>
        <v>0.28800000000000003</v>
      </c>
      <c r="Q1527" s="3">
        <f t="shared" si="116"/>
        <v>4.4775176558870893</v>
      </c>
      <c r="R1527" s="4">
        <f t="shared" si="120"/>
        <v>4.4775176558870893</v>
      </c>
      <c r="S1527" s="3">
        <v>2.0780216039534549</v>
      </c>
      <c r="T1527" s="3">
        <f>1-0.531</f>
        <v>0.46899999999999997</v>
      </c>
      <c r="U1527" s="3">
        <f t="shared" si="117"/>
        <v>0.9745921322541703</v>
      </c>
      <c r="V1527" s="3">
        <f t="shared" si="121"/>
        <v>0.9745921322541703</v>
      </c>
    </row>
    <row r="1528" spans="1:22" x14ac:dyDescent="0.25">
      <c r="A1528" s="3" t="s">
        <v>158</v>
      </c>
      <c r="B1528" s="3" t="s">
        <v>8</v>
      </c>
      <c r="C1528" s="3" t="s">
        <v>9</v>
      </c>
      <c r="D1528" s="3" t="s">
        <v>197</v>
      </c>
      <c r="E1528" s="3">
        <v>0.56000000000000005</v>
      </c>
      <c r="F1528" s="3">
        <v>0.48</v>
      </c>
      <c r="G1528" s="3" t="s">
        <v>59</v>
      </c>
      <c r="H1528" s="2">
        <v>1400</v>
      </c>
      <c r="I1528" s="3" t="s">
        <v>32</v>
      </c>
      <c r="J1528" s="2">
        <v>1400</v>
      </c>
      <c r="K1528" s="3" t="s">
        <v>244</v>
      </c>
      <c r="L1528" s="2">
        <v>16</v>
      </c>
      <c r="M1528" s="3">
        <v>2.4929276109470293</v>
      </c>
      <c r="N1528" s="3">
        <v>9445.0847711939641</v>
      </c>
      <c r="O1528" s="3">
        <v>26.759255724998315</v>
      </c>
      <c r="P1528" s="3">
        <v>1</v>
      </c>
      <c r="Q1528" s="3">
        <f t="shared" si="116"/>
        <v>26.759255724998315</v>
      </c>
      <c r="R1528" s="4">
        <f t="shared" si="120"/>
        <v>26.759255724998315</v>
      </c>
      <c r="S1528" s="3">
        <v>3.5770630296689765</v>
      </c>
      <c r="T1528" s="3">
        <v>1</v>
      </c>
      <c r="U1528" s="3">
        <f t="shared" si="117"/>
        <v>3.5770630296689765</v>
      </c>
      <c r="V1528" s="3">
        <f t="shared" si="121"/>
        <v>3.5770630296689765</v>
      </c>
    </row>
    <row r="1529" spans="1:22" x14ac:dyDescent="0.25">
      <c r="A1529" s="3" t="s">
        <v>158</v>
      </c>
      <c r="B1529" s="3" t="s">
        <v>8</v>
      </c>
      <c r="C1529" s="3" t="s">
        <v>9</v>
      </c>
      <c r="D1529" s="3" t="s">
        <v>10</v>
      </c>
      <c r="E1529" s="3">
        <v>0.56000000000000005</v>
      </c>
      <c r="F1529" s="3">
        <v>0.48</v>
      </c>
      <c r="G1529" s="3" t="s">
        <v>59</v>
      </c>
      <c r="H1529" s="2">
        <v>1400</v>
      </c>
      <c r="I1529" s="3" t="s">
        <v>32</v>
      </c>
      <c r="J1529" s="2">
        <v>1400</v>
      </c>
      <c r="K1529" s="3" t="s">
        <v>148</v>
      </c>
      <c r="L1529" s="2">
        <v>160</v>
      </c>
      <c r="M1529" s="3">
        <v>4.2388598117890526</v>
      </c>
      <c r="N1529" s="3">
        <v>16665.544430781658</v>
      </c>
      <c r="O1529" s="3">
        <v>43.95660339546766</v>
      </c>
      <c r="P1529" s="3">
        <v>1</v>
      </c>
      <c r="Q1529" s="3">
        <f t="shared" si="116"/>
        <v>43.95660339546766</v>
      </c>
      <c r="R1529" s="4">
        <f t="shared" si="120"/>
        <v>43.95660339546766</v>
      </c>
      <c r="S1529" s="3">
        <v>5.8605245692037187</v>
      </c>
      <c r="T1529" s="3">
        <v>1</v>
      </c>
      <c r="U1529" s="3">
        <f t="shared" si="117"/>
        <v>5.8605245692037187</v>
      </c>
      <c r="V1529" s="3">
        <f t="shared" si="121"/>
        <v>5.8605245692037187</v>
      </c>
    </row>
    <row r="1530" spans="1:22" x14ac:dyDescent="0.25">
      <c r="A1530" s="3" t="s">
        <v>158</v>
      </c>
      <c r="B1530" s="3" t="s">
        <v>8</v>
      </c>
      <c r="C1530" s="3" t="s">
        <v>9</v>
      </c>
      <c r="D1530" s="3" t="s">
        <v>197</v>
      </c>
      <c r="E1530" s="3">
        <v>0.56000000000000005</v>
      </c>
      <c r="F1530" s="3">
        <v>0.48</v>
      </c>
      <c r="G1530" s="3" t="s">
        <v>59</v>
      </c>
      <c r="H1530" s="2">
        <v>1400</v>
      </c>
      <c r="I1530" s="3" t="s">
        <v>32</v>
      </c>
      <c r="J1530" s="2">
        <v>1400</v>
      </c>
      <c r="K1530" s="3" t="s">
        <v>148</v>
      </c>
      <c r="L1530" s="2">
        <v>58</v>
      </c>
      <c r="M1530" s="3">
        <v>1.2953964976214933</v>
      </c>
      <c r="N1530" s="3">
        <v>5096.8889835853579</v>
      </c>
      <c r="O1530" s="3">
        <v>13.575547593736712</v>
      </c>
      <c r="P1530" s="3">
        <v>1</v>
      </c>
      <c r="Q1530" s="3">
        <f t="shared" si="116"/>
        <v>13.575547593736712</v>
      </c>
      <c r="R1530" s="4">
        <f t="shared" si="120"/>
        <v>13.575547593736712</v>
      </c>
      <c r="S1530" s="3">
        <v>1.809325938196569</v>
      </c>
      <c r="T1530" s="3">
        <v>1</v>
      </c>
      <c r="U1530" s="3">
        <f t="shared" si="117"/>
        <v>1.809325938196569</v>
      </c>
      <c r="V1530" s="3">
        <f t="shared" si="121"/>
        <v>1.809325938196569</v>
      </c>
    </row>
    <row r="1531" spans="1:22" x14ac:dyDescent="0.25">
      <c r="A1531" s="3" t="s">
        <v>158</v>
      </c>
      <c r="B1531" s="3" t="s">
        <v>8</v>
      </c>
      <c r="C1531" s="3" t="s">
        <v>9</v>
      </c>
      <c r="D1531" s="3" t="s">
        <v>10</v>
      </c>
      <c r="E1531" s="3">
        <v>0.56000000000000005</v>
      </c>
      <c r="F1531" s="3">
        <v>0.48</v>
      </c>
      <c r="G1531" s="3" t="s">
        <v>59</v>
      </c>
      <c r="H1531" s="2">
        <v>1400</v>
      </c>
      <c r="I1531" s="3" t="s">
        <v>32</v>
      </c>
      <c r="J1531" s="2">
        <v>1400</v>
      </c>
      <c r="K1531" s="3" t="s">
        <v>189</v>
      </c>
      <c r="L1531" s="2">
        <v>2</v>
      </c>
      <c r="M1531" s="3">
        <v>3.3196196075272244E-2</v>
      </c>
      <c r="N1531" s="3">
        <v>134.67875710820277</v>
      </c>
      <c r="O1531" s="3">
        <v>0.35779265154506468</v>
      </c>
      <c r="P1531" s="3">
        <v>1</v>
      </c>
      <c r="Q1531" s="3">
        <f t="shared" si="116"/>
        <v>0.35779265154506468</v>
      </c>
      <c r="R1531" s="4">
        <f t="shared" si="120"/>
        <v>0.35779265154506468</v>
      </c>
      <c r="S1531" s="3">
        <v>4.7777337850254648E-2</v>
      </c>
      <c r="T1531" s="3">
        <v>1</v>
      </c>
      <c r="U1531" s="3">
        <f t="shared" si="117"/>
        <v>4.7777337850254648E-2</v>
      </c>
      <c r="V1531" s="3">
        <f t="shared" si="121"/>
        <v>4.7777337850254648E-2</v>
      </c>
    </row>
    <row r="1532" spans="1:22" x14ac:dyDescent="0.25">
      <c r="A1532" s="3" t="s">
        <v>158</v>
      </c>
      <c r="B1532" s="3" t="s">
        <v>8</v>
      </c>
      <c r="C1532" s="3" t="s">
        <v>9</v>
      </c>
      <c r="D1532" s="3" t="s">
        <v>197</v>
      </c>
      <c r="E1532" s="3">
        <v>0.56000000000000005</v>
      </c>
      <c r="F1532" s="3">
        <v>0.48</v>
      </c>
      <c r="G1532" s="3" t="s">
        <v>59</v>
      </c>
      <c r="H1532" s="2">
        <v>1400</v>
      </c>
      <c r="I1532" s="3" t="s">
        <v>32</v>
      </c>
      <c r="J1532" s="2">
        <v>1400</v>
      </c>
      <c r="K1532" s="3" t="s">
        <v>247</v>
      </c>
      <c r="L1532" s="2">
        <v>4</v>
      </c>
      <c r="M1532" s="3">
        <v>9.1969364737689505E-2</v>
      </c>
      <c r="N1532" s="3">
        <v>358.02056613926794</v>
      </c>
      <c r="O1532" s="3">
        <v>0.93274306891577008</v>
      </c>
      <c r="P1532" s="3">
        <v>1</v>
      </c>
      <c r="Q1532" s="3">
        <f t="shared" si="116"/>
        <v>0.93274306891577008</v>
      </c>
      <c r="R1532" s="4">
        <f t="shared" si="120"/>
        <v>0.93274306891577008</v>
      </c>
      <c r="S1532" s="3">
        <v>0.12260693141447365</v>
      </c>
      <c r="T1532" s="3">
        <v>1</v>
      </c>
      <c r="U1532" s="3">
        <f t="shared" si="117"/>
        <v>0.12260693141447365</v>
      </c>
      <c r="V1532" s="3">
        <f t="shared" si="121"/>
        <v>0.12260693141447365</v>
      </c>
    </row>
    <row r="1533" spans="1:22" x14ac:dyDescent="0.25">
      <c r="A1533" s="3" t="s">
        <v>158</v>
      </c>
      <c r="B1533" s="3" t="s">
        <v>8</v>
      </c>
      <c r="C1533" s="3" t="s">
        <v>9</v>
      </c>
      <c r="D1533" s="3" t="s">
        <v>197</v>
      </c>
      <c r="E1533" s="3">
        <v>0.56000000000000005</v>
      </c>
      <c r="F1533" s="3">
        <v>0.48</v>
      </c>
      <c r="G1533" s="3" t="s">
        <v>59</v>
      </c>
      <c r="H1533" s="2">
        <v>1400</v>
      </c>
      <c r="I1533" s="3" t="s">
        <v>32</v>
      </c>
      <c r="J1533" s="2">
        <v>1400</v>
      </c>
      <c r="K1533" s="3" t="s">
        <v>160</v>
      </c>
      <c r="L1533" s="2">
        <v>8</v>
      </c>
      <c r="M1533" s="3">
        <v>0.37879169541098823</v>
      </c>
      <c r="N1533" s="3">
        <v>1424.2146709710357</v>
      </c>
      <c r="O1533" s="3">
        <v>3.5198038726857637</v>
      </c>
      <c r="P1533" s="3">
        <v>1</v>
      </c>
      <c r="Q1533" s="3">
        <f t="shared" si="116"/>
        <v>3.5198038726857637</v>
      </c>
      <c r="R1533" s="4">
        <f t="shared" si="120"/>
        <v>3.5198038726857637</v>
      </c>
      <c r="S1533" s="3">
        <v>0.47522394362466425</v>
      </c>
      <c r="T1533" s="3">
        <v>1</v>
      </c>
      <c r="U1533" s="3">
        <f t="shared" si="117"/>
        <v>0.47522394362466425</v>
      </c>
      <c r="V1533" s="3">
        <f t="shared" si="121"/>
        <v>0.47522394362466425</v>
      </c>
    </row>
    <row r="1534" spans="1:22" x14ac:dyDescent="0.25">
      <c r="A1534" s="3" t="s">
        <v>158</v>
      </c>
      <c r="B1534" s="3" t="s">
        <v>8</v>
      </c>
      <c r="C1534" s="3" t="s">
        <v>9</v>
      </c>
      <c r="D1534" s="3" t="s">
        <v>197</v>
      </c>
      <c r="E1534" s="3">
        <v>0.56000000000000005</v>
      </c>
      <c r="F1534" s="3">
        <v>0.48</v>
      </c>
      <c r="G1534" s="3" t="s">
        <v>59</v>
      </c>
      <c r="H1534" s="2">
        <v>1400</v>
      </c>
      <c r="I1534" s="3" t="s">
        <v>32</v>
      </c>
      <c r="J1534" s="2">
        <v>1400</v>
      </c>
      <c r="K1534" s="3" t="s">
        <v>201</v>
      </c>
      <c r="L1534" s="2">
        <v>4</v>
      </c>
      <c r="M1534" s="3">
        <v>9.3767151676520069E-2</v>
      </c>
      <c r="N1534" s="3">
        <v>390.78072355748941</v>
      </c>
      <c r="O1534" s="3">
        <v>0.78372569828823813</v>
      </c>
      <c r="P1534" s="3">
        <v>1</v>
      </c>
      <c r="Q1534" s="3">
        <f t="shared" si="116"/>
        <v>0.78372569828823813</v>
      </c>
      <c r="R1534" s="4">
        <f t="shared" si="120"/>
        <v>0.78372569828823813</v>
      </c>
      <c r="S1534" s="3">
        <v>0.10775946255975248</v>
      </c>
      <c r="T1534" s="3">
        <v>1</v>
      </c>
      <c r="U1534" s="3">
        <f t="shared" si="117"/>
        <v>0.10775946255975248</v>
      </c>
      <c r="V1534" s="3">
        <f t="shared" si="121"/>
        <v>0.10775946255975248</v>
      </c>
    </row>
    <row r="1535" spans="1:22" x14ac:dyDescent="0.25">
      <c r="A1535" s="3" t="s">
        <v>158</v>
      </c>
      <c r="B1535" s="3" t="s">
        <v>8</v>
      </c>
      <c r="C1535" s="3" t="s">
        <v>9</v>
      </c>
      <c r="D1535" s="3" t="s">
        <v>197</v>
      </c>
      <c r="E1535" s="3">
        <v>0.56000000000000005</v>
      </c>
      <c r="F1535" s="3">
        <v>0.48</v>
      </c>
      <c r="G1535" s="3" t="s">
        <v>59</v>
      </c>
      <c r="H1535" s="2">
        <v>1400</v>
      </c>
      <c r="I1535" s="3" t="s">
        <v>32</v>
      </c>
      <c r="J1535" s="2">
        <v>1400</v>
      </c>
      <c r="K1535" s="3" t="s">
        <v>245</v>
      </c>
      <c r="L1535" s="2">
        <v>23</v>
      </c>
      <c r="M1535" s="3">
        <v>1.1753869269272883</v>
      </c>
      <c r="N1535" s="3">
        <v>4569.6550966008053</v>
      </c>
      <c r="O1535" s="3">
        <v>13.105300252063579</v>
      </c>
      <c r="P1535" s="3">
        <v>1</v>
      </c>
      <c r="Q1535" s="3">
        <f t="shared" si="116"/>
        <v>13.105300252063579</v>
      </c>
      <c r="R1535" s="4">
        <f t="shared" si="120"/>
        <v>13.105300252063579</v>
      </c>
      <c r="S1535" s="3">
        <v>1.9133773835152739</v>
      </c>
      <c r="T1535" s="3">
        <v>1</v>
      </c>
      <c r="U1535" s="3">
        <f t="shared" si="117"/>
        <v>1.9133773835152739</v>
      </c>
      <c r="V1535" s="3">
        <f t="shared" si="121"/>
        <v>1.9133773835152739</v>
      </c>
    </row>
    <row r="1536" spans="1:22" x14ac:dyDescent="0.25">
      <c r="A1536" s="3" t="s">
        <v>158</v>
      </c>
      <c r="B1536" s="3" t="s">
        <v>8</v>
      </c>
      <c r="C1536" s="3" t="s">
        <v>9</v>
      </c>
      <c r="D1536" s="3" t="s">
        <v>197</v>
      </c>
      <c r="E1536" s="3">
        <v>0.56000000000000005</v>
      </c>
      <c r="F1536" s="3">
        <v>0.48</v>
      </c>
      <c r="G1536" s="3" t="s">
        <v>59</v>
      </c>
      <c r="H1536" s="2">
        <v>1400</v>
      </c>
      <c r="I1536" s="3" t="s">
        <v>32</v>
      </c>
      <c r="J1536" s="2">
        <v>1400</v>
      </c>
      <c r="K1536" s="3" t="s">
        <v>161</v>
      </c>
      <c r="L1536" s="2">
        <v>34</v>
      </c>
      <c r="M1536" s="3">
        <v>0.68727173849502077</v>
      </c>
      <c r="N1536" s="3">
        <v>2687.2284922348954</v>
      </c>
      <c r="O1536" s="3">
        <v>6.8406821128594526</v>
      </c>
      <c r="P1536" s="3">
        <v>1</v>
      </c>
      <c r="Q1536" s="3">
        <f t="shared" si="116"/>
        <v>6.8406821128594526</v>
      </c>
      <c r="R1536" s="4">
        <f t="shared" si="120"/>
        <v>6.8406821128594526</v>
      </c>
      <c r="S1536" s="3">
        <v>0.91273274912840141</v>
      </c>
      <c r="T1536" s="3">
        <v>1</v>
      </c>
      <c r="U1536" s="3">
        <f t="shared" si="117"/>
        <v>0.91273274912840141</v>
      </c>
      <c r="V1536" s="3">
        <f t="shared" si="121"/>
        <v>0.91273274912840141</v>
      </c>
    </row>
    <row r="1537" spans="1:22" x14ac:dyDescent="0.25">
      <c r="A1537" s="3" t="s">
        <v>158</v>
      </c>
      <c r="B1537" s="3" t="s">
        <v>310</v>
      </c>
      <c r="C1537" s="3" t="s">
        <v>9</v>
      </c>
      <c r="D1537" s="3" t="s">
        <v>197</v>
      </c>
      <c r="E1537" s="3">
        <v>0.56000000000000005</v>
      </c>
      <c r="F1537" s="3">
        <v>0.48</v>
      </c>
      <c r="G1537" s="3" t="s">
        <v>59</v>
      </c>
      <c r="H1537" s="2">
        <v>1400</v>
      </c>
      <c r="I1537" s="3" t="s">
        <v>32</v>
      </c>
      <c r="J1537" s="2">
        <v>1400</v>
      </c>
      <c r="K1537" s="3" t="s">
        <v>161</v>
      </c>
      <c r="L1537" s="2">
        <v>18</v>
      </c>
      <c r="M1537" s="3">
        <v>0.65240310473144081</v>
      </c>
      <c r="N1537" s="3">
        <v>2607.3284585765605</v>
      </c>
      <c r="O1537" s="3">
        <v>6.289766964123678</v>
      </c>
      <c r="P1537" s="3">
        <v>1</v>
      </c>
      <c r="Q1537" s="3">
        <f t="shared" si="116"/>
        <v>6.289766964123678</v>
      </c>
      <c r="R1537" s="4">
        <f t="shared" si="120"/>
        <v>6.289766964123678</v>
      </c>
      <c r="S1537" s="3">
        <v>0.83581782477674227</v>
      </c>
      <c r="T1537" s="3">
        <v>1</v>
      </c>
      <c r="U1537" s="3">
        <f t="shared" si="117"/>
        <v>0.83581782477674227</v>
      </c>
      <c r="V1537" s="3">
        <f t="shared" si="121"/>
        <v>0.83581782477674227</v>
      </c>
    </row>
    <row r="1538" spans="1:22" x14ac:dyDescent="0.25">
      <c r="A1538" s="3" t="s">
        <v>158</v>
      </c>
      <c r="B1538" s="3" t="s">
        <v>8</v>
      </c>
      <c r="C1538" s="3" t="s">
        <v>9</v>
      </c>
      <c r="D1538" s="3" t="s">
        <v>197</v>
      </c>
      <c r="E1538" s="3">
        <v>0.56000000000000005</v>
      </c>
      <c r="F1538" s="3">
        <v>0.48</v>
      </c>
      <c r="G1538" s="3" t="s">
        <v>59</v>
      </c>
      <c r="H1538" s="2">
        <v>1400</v>
      </c>
      <c r="I1538" s="3" t="s">
        <v>32</v>
      </c>
      <c r="J1538" s="2">
        <v>1400</v>
      </c>
      <c r="K1538" s="3" t="s">
        <v>202</v>
      </c>
      <c r="L1538" s="2">
        <v>1</v>
      </c>
      <c r="M1538" s="3">
        <v>2.2872532453157551E-2</v>
      </c>
      <c r="N1538" s="3">
        <v>94.568218935612776</v>
      </c>
      <c r="O1538" s="3">
        <v>0.27126816230029505</v>
      </c>
      <c r="P1538" s="3">
        <v>1</v>
      </c>
      <c r="Q1538" s="3">
        <f t="shared" ref="Q1538:Q1601" si="122">O1538*P1538</f>
        <v>0.27126816230029505</v>
      </c>
      <c r="R1538" s="4">
        <f t="shared" si="120"/>
        <v>0.27126816230029505</v>
      </c>
      <c r="S1538" s="3">
        <v>3.5514327432542785E-2</v>
      </c>
      <c r="T1538" s="3">
        <v>1</v>
      </c>
      <c r="U1538" s="3">
        <f t="shared" ref="U1538:U1601" si="123">S1538*T1538</f>
        <v>3.5514327432542785E-2</v>
      </c>
      <c r="V1538" s="3">
        <f t="shared" si="121"/>
        <v>3.5514327432542785E-2</v>
      </c>
    </row>
    <row r="1539" spans="1:22" x14ac:dyDescent="0.25">
      <c r="A1539" s="3" t="s">
        <v>158</v>
      </c>
      <c r="B1539" s="3" t="s">
        <v>8</v>
      </c>
      <c r="C1539" s="3" t="s">
        <v>9</v>
      </c>
      <c r="D1539" s="3" t="s">
        <v>197</v>
      </c>
      <c r="E1539" s="3">
        <v>0.56000000000000005</v>
      </c>
      <c r="F1539" s="3">
        <v>0.48</v>
      </c>
      <c r="G1539" s="3" t="s">
        <v>59</v>
      </c>
      <c r="H1539" s="2">
        <v>1400</v>
      </c>
      <c r="I1539" s="3" t="s">
        <v>32</v>
      </c>
      <c r="J1539" s="2">
        <v>1400</v>
      </c>
      <c r="K1539" s="3" t="s">
        <v>224</v>
      </c>
      <c r="L1539" s="2">
        <v>9</v>
      </c>
      <c r="M1539" s="3">
        <v>0.37354554921395622</v>
      </c>
      <c r="N1539" s="3">
        <v>1751.1235782876561</v>
      </c>
      <c r="O1539" s="3">
        <v>4.5762408373527599</v>
      </c>
      <c r="P1539" s="3">
        <v>1</v>
      </c>
      <c r="Q1539" s="3">
        <f t="shared" si="122"/>
        <v>4.5762408373527599</v>
      </c>
      <c r="R1539" s="4">
        <f t="shared" si="120"/>
        <v>4.5762408373527599</v>
      </c>
      <c r="S1539" s="3">
        <v>0.60002141231462902</v>
      </c>
      <c r="T1539" s="3">
        <v>1</v>
      </c>
      <c r="U1539" s="3">
        <f t="shared" si="123"/>
        <v>0.60002141231462902</v>
      </c>
      <c r="V1539" s="3">
        <f t="shared" si="121"/>
        <v>0.60002141231462902</v>
      </c>
    </row>
    <row r="1540" spans="1:22" x14ac:dyDescent="0.25">
      <c r="A1540" s="3" t="s">
        <v>158</v>
      </c>
      <c r="B1540" s="3" t="s">
        <v>8</v>
      </c>
      <c r="C1540" s="3" t="s">
        <v>9</v>
      </c>
      <c r="D1540" s="3" t="s">
        <v>197</v>
      </c>
      <c r="E1540" s="3">
        <v>0.56000000000000005</v>
      </c>
      <c r="F1540" s="3">
        <v>0.48</v>
      </c>
      <c r="G1540" s="3" t="s">
        <v>59</v>
      </c>
      <c r="H1540" s="2">
        <v>1400</v>
      </c>
      <c r="I1540" s="3" t="s">
        <v>32</v>
      </c>
      <c r="J1540" s="2">
        <v>1400</v>
      </c>
      <c r="K1540" s="3" t="s">
        <v>246</v>
      </c>
      <c r="L1540" s="2">
        <v>2</v>
      </c>
      <c r="M1540" s="3">
        <v>2.3257878729832371E-2</v>
      </c>
      <c r="N1540" s="3">
        <v>93.950191162704954</v>
      </c>
      <c r="O1540" s="3">
        <v>0.21235363202445323</v>
      </c>
      <c r="P1540" s="3">
        <f>1-0.712</f>
        <v>0.28800000000000003</v>
      </c>
      <c r="Q1540" s="3">
        <f t="shared" si="122"/>
        <v>6.1157846023042535E-2</v>
      </c>
      <c r="R1540" s="4">
        <f t="shared" si="120"/>
        <v>6.1157846023042535E-2</v>
      </c>
      <c r="S1540" s="3">
        <v>2.6629249856902411E-2</v>
      </c>
      <c r="T1540" s="3">
        <f>1-0.531</f>
        <v>0.46899999999999997</v>
      </c>
      <c r="U1540" s="3">
        <f t="shared" si="123"/>
        <v>1.248911818288723E-2</v>
      </c>
      <c r="V1540" s="3">
        <f t="shared" si="121"/>
        <v>1.248911818288723E-2</v>
      </c>
    </row>
    <row r="1541" spans="1:22" x14ac:dyDescent="0.25">
      <c r="A1541" s="3" t="s">
        <v>158</v>
      </c>
      <c r="B1541" s="3" t="s">
        <v>351</v>
      </c>
      <c r="C1541" s="3" t="s">
        <v>352</v>
      </c>
      <c r="D1541" s="3" t="s">
        <v>353</v>
      </c>
      <c r="E1541" s="3">
        <v>0.36</v>
      </c>
      <c r="F1541" s="3">
        <v>0.57999999999999996</v>
      </c>
      <c r="G1541" s="3" t="s">
        <v>290</v>
      </c>
      <c r="H1541" s="2">
        <v>1400</v>
      </c>
      <c r="I1541" s="3" t="s">
        <v>32</v>
      </c>
      <c r="J1541" s="2">
        <v>1400</v>
      </c>
      <c r="K1541" s="3" t="s">
        <v>354</v>
      </c>
      <c r="L1541" s="2">
        <v>62</v>
      </c>
      <c r="M1541" s="3">
        <v>4.1004891600522839</v>
      </c>
      <c r="N1541" s="3">
        <v>15122.312560061499</v>
      </c>
      <c r="O1541" s="3">
        <v>43.435124847298638</v>
      </c>
      <c r="P1541" s="3">
        <v>1</v>
      </c>
      <c r="Q1541" s="3">
        <f t="shared" si="122"/>
        <v>43.435124847298638</v>
      </c>
      <c r="R1541" s="4">
        <f t="shared" si="120"/>
        <v>43.435124847298638</v>
      </c>
      <c r="S1541" s="3">
        <v>6.0442907832188064</v>
      </c>
      <c r="T1541" s="3">
        <v>1</v>
      </c>
      <c r="U1541" s="3">
        <f t="shared" si="123"/>
        <v>6.0442907832188064</v>
      </c>
      <c r="V1541" s="3">
        <f t="shared" si="121"/>
        <v>6.0442907832188064</v>
      </c>
    </row>
    <row r="1542" spans="1:22" x14ac:dyDescent="0.25">
      <c r="A1542" s="3" t="s">
        <v>158</v>
      </c>
      <c r="B1542" s="3" t="s">
        <v>310</v>
      </c>
      <c r="C1542" s="3" t="s">
        <v>9</v>
      </c>
      <c r="D1542" s="3" t="s">
        <v>197</v>
      </c>
      <c r="E1542" s="3">
        <v>0.56000000000000005</v>
      </c>
      <c r="F1542" s="3">
        <v>0.48</v>
      </c>
      <c r="G1542" s="3" t="s">
        <v>323</v>
      </c>
      <c r="H1542" s="2">
        <v>1400</v>
      </c>
      <c r="I1542" s="3" t="s">
        <v>32</v>
      </c>
      <c r="J1542" s="2">
        <v>1400</v>
      </c>
      <c r="K1542" s="3" t="s">
        <v>319</v>
      </c>
      <c r="L1542" s="2">
        <v>9</v>
      </c>
      <c r="M1542" s="3">
        <v>1.5169686098686457</v>
      </c>
      <c r="N1542" s="3">
        <v>5428.5932325648773</v>
      </c>
      <c r="O1542" s="3">
        <v>15.370777503820239</v>
      </c>
      <c r="P1542" s="3">
        <v>1</v>
      </c>
      <c r="Q1542" s="3">
        <f t="shared" si="122"/>
        <v>15.370777503820239</v>
      </c>
      <c r="R1542" s="4">
        <f t="shared" ref="R1542:R1573" si="124">Q1542</f>
        <v>15.370777503820239</v>
      </c>
      <c r="S1542" s="3">
        <v>2.0292400307602065</v>
      </c>
      <c r="T1542" s="3">
        <v>1</v>
      </c>
      <c r="U1542" s="3">
        <f t="shared" si="123"/>
        <v>2.0292400307602065</v>
      </c>
      <c r="V1542" s="3">
        <f t="shared" ref="V1542:V1573" si="125">U1542</f>
        <v>2.0292400307602065</v>
      </c>
    </row>
    <row r="1543" spans="1:22" x14ac:dyDescent="0.25">
      <c r="A1543" s="3" t="s">
        <v>158</v>
      </c>
      <c r="B1543" s="3" t="s">
        <v>310</v>
      </c>
      <c r="C1543" s="3" t="s">
        <v>9</v>
      </c>
      <c r="D1543" s="3" t="s">
        <v>197</v>
      </c>
      <c r="E1543" s="3">
        <v>0.56000000000000005</v>
      </c>
      <c r="F1543" s="3">
        <v>0.48</v>
      </c>
      <c r="G1543" s="3" t="s">
        <v>323</v>
      </c>
      <c r="H1543" s="2">
        <v>1400</v>
      </c>
      <c r="I1543" s="3" t="s">
        <v>32</v>
      </c>
      <c r="J1543" s="2">
        <v>1400</v>
      </c>
      <c r="K1543" s="3" t="s">
        <v>324</v>
      </c>
      <c r="L1543" s="2">
        <v>34</v>
      </c>
      <c r="M1543" s="3">
        <v>1.8725598487304882</v>
      </c>
      <c r="N1543" s="3">
        <v>7241.2972855075204</v>
      </c>
      <c r="O1543" s="3">
        <v>17.974208978498485</v>
      </c>
      <c r="P1543" s="3">
        <v>1</v>
      </c>
      <c r="Q1543" s="3">
        <f t="shared" si="122"/>
        <v>17.974208978498485</v>
      </c>
      <c r="R1543" s="4">
        <f t="shared" si="124"/>
        <v>17.974208978498485</v>
      </c>
      <c r="S1543" s="3">
        <v>2.4474305367950162</v>
      </c>
      <c r="T1543" s="3">
        <v>1</v>
      </c>
      <c r="U1543" s="3">
        <f t="shared" si="123"/>
        <v>2.4474305367950162</v>
      </c>
      <c r="V1543" s="3">
        <f t="shared" si="125"/>
        <v>2.4474305367950162</v>
      </c>
    </row>
    <row r="1544" spans="1:22" x14ac:dyDescent="0.25">
      <c r="A1544" s="3" t="s">
        <v>158</v>
      </c>
      <c r="B1544" s="3" t="s">
        <v>89</v>
      </c>
      <c r="C1544" s="3" t="s">
        <v>9</v>
      </c>
      <c r="D1544" s="3" t="s">
        <v>262</v>
      </c>
      <c r="E1544" s="3">
        <v>0.56000000000000005</v>
      </c>
      <c r="F1544" s="3">
        <v>0.48</v>
      </c>
      <c r="G1544" s="3" t="s">
        <v>264</v>
      </c>
      <c r="H1544" s="2">
        <v>1400</v>
      </c>
      <c r="I1544" s="3" t="s">
        <v>32</v>
      </c>
      <c r="J1544" s="2">
        <v>1400</v>
      </c>
      <c r="K1544" s="3" t="s">
        <v>264</v>
      </c>
      <c r="L1544" s="2">
        <v>2445</v>
      </c>
      <c r="M1544" s="3">
        <v>374.4415073058168</v>
      </c>
      <c r="N1544" s="3">
        <v>1501679.3445495248</v>
      </c>
      <c r="O1544" s="3">
        <v>3841.5354061451171</v>
      </c>
      <c r="P1544" s="3">
        <v>1</v>
      </c>
      <c r="Q1544" s="3">
        <f t="shared" si="122"/>
        <v>3841.5354061451171</v>
      </c>
      <c r="R1544" s="4">
        <f t="shared" si="124"/>
        <v>3841.5354061451171</v>
      </c>
      <c r="S1544" s="3">
        <v>517.56748823054079</v>
      </c>
      <c r="T1544" s="3">
        <v>1</v>
      </c>
      <c r="U1544" s="3">
        <f t="shared" si="123"/>
        <v>517.56748823054079</v>
      </c>
      <c r="V1544" s="3">
        <f t="shared" si="125"/>
        <v>517.56748823054079</v>
      </c>
    </row>
    <row r="1545" spans="1:22" x14ac:dyDescent="0.25">
      <c r="A1545" s="3" t="s">
        <v>158</v>
      </c>
      <c r="B1545" s="3" t="s">
        <v>310</v>
      </c>
      <c r="C1545" s="3" t="s">
        <v>9</v>
      </c>
      <c r="D1545" s="3" t="s">
        <v>312</v>
      </c>
      <c r="E1545" s="3">
        <v>0.56000000000000005</v>
      </c>
      <c r="F1545" s="3">
        <v>0.48</v>
      </c>
      <c r="G1545" s="3" t="s">
        <v>264</v>
      </c>
      <c r="H1545" s="2">
        <v>1400</v>
      </c>
      <c r="I1545" s="3" t="s">
        <v>32</v>
      </c>
      <c r="J1545" s="2">
        <v>1400</v>
      </c>
      <c r="K1545" s="3" t="s">
        <v>264</v>
      </c>
      <c r="L1545" s="2">
        <v>104</v>
      </c>
      <c r="M1545" s="3">
        <v>14.90734515510089</v>
      </c>
      <c r="N1545" s="3">
        <v>55950.499918384579</v>
      </c>
      <c r="O1545" s="3">
        <v>137.36741474907805</v>
      </c>
      <c r="P1545" s="3">
        <v>1</v>
      </c>
      <c r="Q1545" s="3">
        <f t="shared" si="122"/>
        <v>137.36741474907805</v>
      </c>
      <c r="R1545" s="4">
        <f t="shared" si="124"/>
        <v>137.36741474907805</v>
      </c>
      <c r="S1545" s="3">
        <v>18.212948487073849</v>
      </c>
      <c r="T1545" s="3">
        <v>1</v>
      </c>
      <c r="U1545" s="3">
        <f t="shared" si="123"/>
        <v>18.212948487073849</v>
      </c>
      <c r="V1545" s="3">
        <f t="shared" si="125"/>
        <v>18.212948487073849</v>
      </c>
    </row>
    <row r="1546" spans="1:22" x14ac:dyDescent="0.25">
      <c r="A1546" s="3" t="s">
        <v>158</v>
      </c>
      <c r="B1546" s="3" t="s">
        <v>310</v>
      </c>
      <c r="C1546" s="3" t="s">
        <v>9</v>
      </c>
      <c r="D1546" s="3" t="s">
        <v>333</v>
      </c>
      <c r="E1546" s="3">
        <v>0.56000000000000005</v>
      </c>
      <c r="F1546" s="3">
        <v>0.48</v>
      </c>
      <c r="G1546" s="3" t="s">
        <v>264</v>
      </c>
      <c r="H1546" s="2">
        <v>1400</v>
      </c>
      <c r="I1546" s="3" t="s">
        <v>32</v>
      </c>
      <c r="J1546" s="2">
        <v>1400</v>
      </c>
      <c r="K1546" s="3" t="s">
        <v>264</v>
      </c>
      <c r="L1546" s="2">
        <v>67</v>
      </c>
      <c r="M1546" s="3">
        <v>9.590997720842573</v>
      </c>
      <c r="N1546" s="3">
        <v>36359.423152723626</v>
      </c>
      <c r="O1546" s="3">
        <v>95.773124958593769</v>
      </c>
      <c r="P1546" s="3">
        <v>1</v>
      </c>
      <c r="Q1546" s="3">
        <f t="shared" si="122"/>
        <v>95.773124958593769</v>
      </c>
      <c r="R1546" s="4">
        <f t="shared" si="124"/>
        <v>95.773124958593769</v>
      </c>
      <c r="S1546" s="3">
        <v>12.938860193268056</v>
      </c>
      <c r="T1546" s="3">
        <v>1</v>
      </c>
      <c r="U1546" s="3">
        <f t="shared" si="123"/>
        <v>12.938860193268056</v>
      </c>
      <c r="V1546" s="3">
        <f t="shared" si="125"/>
        <v>12.938860193268056</v>
      </c>
    </row>
    <row r="1547" spans="1:22" x14ac:dyDescent="0.25">
      <c r="A1547" s="3" t="s">
        <v>158</v>
      </c>
      <c r="B1547" s="3" t="s">
        <v>310</v>
      </c>
      <c r="C1547" s="3" t="s">
        <v>9</v>
      </c>
      <c r="D1547" s="3" t="s">
        <v>197</v>
      </c>
      <c r="E1547" s="3">
        <v>0.56000000000000005</v>
      </c>
      <c r="F1547" s="3">
        <v>0.48</v>
      </c>
      <c r="G1547" s="3" t="s">
        <v>264</v>
      </c>
      <c r="H1547" s="2">
        <v>1400</v>
      </c>
      <c r="I1547" s="3" t="s">
        <v>32</v>
      </c>
      <c r="J1547" s="2">
        <v>1400</v>
      </c>
      <c r="K1547" s="3" t="s">
        <v>264</v>
      </c>
      <c r="L1547" s="2">
        <v>546</v>
      </c>
      <c r="M1547" s="3">
        <v>66.569443272527977</v>
      </c>
      <c r="N1547" s="3">
        <v>259776.06670690377</v>
      </c>
      <c r="O1547" s="3">
        <v>664.61291701135417</v>
      </c>
      <c r="P1547" s="3">
        <v>1</v>
      </c>
      <c r="Q1547" s="3">
        <f t="shared" si="122"/>
        <v>664.61291701135417</v>
      </c>
      <c r="R1547" s="4">
        <f t="shared" si="124"/>
        <v>664.61291701135417</v>
      </c>
      <c r="S1547" s="3">
        <v>90.121776246240813</v>
      </c>
      <c r="T1547" s="3">
        <v>1</v>
      </c>
      <c r="U1547" s="3">
        <f t="shared" si="123"/>
        <v>90.121776246240813</v>
      </c>
      <c r="V1547" s="3">
        <f t="shared" si="125"/>
        <v>90.121776246240813</v>
      </c>
    </row>
    <row r="1548" spans="1:22" x14ac:dyDescent="0.25">
      <c r="A1548" s="3" t="s">
        <v>158</v>
      </c>
      <c r="B1548" s="3" t="s">
        <v>89</v>
      </c>
      <c r="C1548" s="3" t="s">
        <v>9</v>
      </c>
      <c r="D1548" s="3" t="s">
        <v>262</v>
      </c>
      <c r="E1548" s="3">
        <v>0.56000000000000005</v>
      </c>
      <c r="F1548" s="3">
        <v>0.48</v>
      </c>
      <c r="G1548" s="3" t="s">
        <v>296</v>
      </c>
      <c r="H1548" s="2">
        <v>1400</v>
      </c>
      <c r="I1548" s="3" t="s">
        <v>32</v>
      </c>
      <c r="J1548" s="2">
        <v>1400</v>
      </c>
      <c r="K1548" s="3" t="s">
        <v>303</v>
      </c>
      <c r="L1548" s="2">
        <v>4</v>
      </c>
      <c r="M1548" s="3">
        <v>3.9495907800173609E-5</v>
      </c>
      <c r="N1548" s="3">
        <v>9.3973225576342453E-2</v>
      </c>
      <c r="O1548" s="3">
        <v>2.893319228367779E-4</v>
      </c>
      <c r="P1548" s="3">
        <v>1</v>
      </c>
      <c r="Q1548" s="3">
        <f t="shared" si="122"/>
        <v>2.893319228367779E-4</v>
      </c>
      <c r="R1548" s="4">
        <f t="shared" si="124"/>
        <v>2.893319228367779E-4</v>
      </c>
      <c r="S1548" s="3">
        <v>3.8186688920638428E-5</v>
      </c>
      <c r="T1548" s="3">
        <v>1</v>
      </c>
      <c r="U1548" s="3">
        <f t="shared" si="123"/>
        <v>3.8186688920638428E-5</v>
      </c>
      <c r="V1548" s="3">
        <f t="shared" si="125"/>
        <v>3.8186688920638428E-5</v>
      </c>
    </row>
    <row r="1549" spans="1:22" x14ac:dyDescent="0.25">
      <c r="A1549" s="3" t="s">
        <v>158</v>
      </c>
      <c r="B1549" s="3" t="s">
        <v>89</v>
      </c>
      <c r="C1549" s="3" t="s">
        <v>9</v>
      </c>
      <c r="D1549" s="3" t="s">
        <v>262</v>
      </c>
      <c r="E1549" s="3">
        <v>0.56000000000000005</v>
      </c>
      <c r="F1549" s="3">
        <v>0.48</v>
      </c>
      <c r="G1549" s="3" t="s">
        <v>296</v>
      </c>
      <c r="H1549" s="2">
        <v>1400</v>
      </c>
      <c r="I1549" s="3" t="s">
        <v>32</v>
      </c>
      <c r="J1549" s="2">
        <v>1400</v>
      </c>
      <c r="K1549" s="3" t="s">
        <v>265</v>
      </c>
      <c r="L1549" s="2">
        <v>79</v>
      </c>
      <c r="M1549" s="3">
        <v>1.606623379863539</v>
      </c>
      <c r="N1549" s="3">
        <v>6537.646947830407</v>
      </c>
      <c r="O1549" s="3">
        <v>17.13695943891241</v>
      </c>
      <c r="P1549" s="3">
        <v>1</v>
      </c>
      <c r="Q1549" s="3">
        <f t="shared" si="122"/>
        <v>17.13695943891241</v>
      </c>
      <c r="R1549" s="4">
        <f t="shared" si="124"/>
        <v>17.13695943891241</v>
      </c>
      <c r="S1549" s="3">
        <v>2.3120407800492653</v>
      </c>
      <c r="T1549" s="3">
        <v>1</v>
      </c>
      <c r="U1549" s="3">
        <f t="shared" si="123"/>
        <v>2.3120407800492653</v>
      </c>
      <c r="V1549" s="3">
        <f t="shared" si="125"/>
        <v>2.3120407800492653</v>
      </c>
    </row>
    <row r="1550" spans="1:22" x14ac:dyDescent="0.25">
      <c r="A1550" s="3" t="s">
        <v>158</v>
      </c>
      <c r="B1550" s="3" t="s">
        <v>310</v>
      </c>
      <c r="C1550" s="3" t="s">
        <v>9</v>
      </c>
      <c r="D1550" s="3" t="s">
        <v>312</v>
      </c>
      <c r="E1550" s="3">
        <v>0.56000000000000005</v>
      </c>
      <c r="F1550" s="3">
        <v>0.48</v>
      </c>
      <c r="G1550" s="3" t="s">
        <v>296</v>
      </c>
      <c r="H1550" s="2">
        <v>1400</v>
      </c>
      <c r="I1550" s="3" t="s">
        <v>32</v>
      </c>
      <c r="J1550" s="2">
        <v>1400</v>
      </c>
      <c r="K1550" s="3" t="s">
        <v>265</v>
      </c>
      <c r="L1550" s="2">
        <v>3</v>
      </c>
      <c r="M1550" s="3">
        <v>1.7086538626955537E-4</v>
      </c>
      <c r="N1550" s="3">
        <v>0.44213151458211825</v>
      </c>
      <c r="O1550" s="3">
        <v>1.0617978060077898E-3</v>
      </c>
      <c r="P1550" s="3">
        <v>1</v>
      </c>
      <c r="Q1550" s="3">
        <f t="shared" si="122"/>
        <v>1.0617978060077898E-3</v>
      </c>
      <c r="R1550" s="4">
        <f t="shared" si="124"/>
        <v>1.0617978060077898E-3</v>
      </c>
      <c r="S1550" s="3">
        <v>9.0462449418666834E-5</v>
      </c>
      <c r="T1550" s="3">
        <v>1</v>
      </c>
      <c r="U1550" s="3">
        <f t="shared" si="123"/>
        <v>9.0462449418666834E-5</v>
      </c>
      <c r="V1550" s="3">
        <f t="shared" si="125"/>
        <v>9.0462449418666834E-5</v>
      </c>
    </row>
    <row r="1551" spans="1:22" x14ac:dyDescent="0.25">
      <c r="A1551" s="3" t="s">
        <v>158</v>
      </c>
      <c r="B1551" s="3" t="s">
        <v>89</v>
      </c>
      <c r="C1551" s="3" t="s">
        <v>9</v>
      </c>
      <c r="D1551" s="3" t="s">
        <v>262</v>
      </c>
      <c r="E1551" s="3">
        <v>0.56000000000000005</v>
      </c>
      <c r="F1551" s="3">
        <v>0.48</v>
      </c>
      <c r="G1551" s="3" t="s">
        <v>296</v>
      </c>
      <c r="H1551" s="2">
        <v>1400</v>
      </c>
      <c r="I1551" s="3" t="s">
        <v>32</v>
      </c>
      <c r="J1551" s="2">
        <v>1400</v>
      </c>
      <c r="K1551" s="3" t="s">
        <v>299</v>
      </c>
      <c r="L1551" s="2">
        <v>17</v>
      </c>
      <c r="M1551" s="3">
        <v>0.20067859809773644</v>
      </c>
      <c r="N1551" s="3">
        <v>550.97249067791222</v>
      </c>
      <c r="O1551" s="3">
        <v>1.5991631787387446</v>
      </c>
      <c r="P1551" s="3">
        <v>1</v>
      </c>
      <c r="Q1551" s="3">
        <f t="shared" si="122"/>
        <v>1.5991631787387446</v>
      </c>
      <c r="R1551" s="4">
        <f t="shared" si="124"/>
        <v>1.5991631787387446</v>
      </c>
      <c r="S1551" s="3">
        <v>0.21189605670864445</v>
      </c>
      <c r="T1551" s="3">
        <v>1</v>
      </c>
      <c r="U1551" s="3">
        <f t="shared" si="123"/>
        <v>0.21189605670864445</v>
      </c>
      <c r="V1551" s="3">
        <f t="shared" si="125"/>
        <v>0.21189605670864445</v>
      </c>
    </row>
    <row r="1552" spans="1:22" x14ac:dyDescent="0.25">
      <c r="A1552" s="3" t="s">
        <v>158</v>
      </c>
      <c r="B1552" s="3" t="s">
        <v>8</v>
      </c>
      <c r="C1552" s="3" t="s">
        <v>9</v>
      </c>
      <c r="D1552" s="3" t="s">
        <v>197</v>
      </c>
      <c r="E1552" s="3">
        <v>0.56000000000000005</v>
      </c>
      <c r="F1552" s="3">
        <v>0.48</v>
      </c>
      <c r="G1552" s="3" t="s">
        <v>250</v>
      </c>
      <c r="H1552" s="2">
        <v>1400</v>
      </c>
      <c r="I1552" s="3" t="s">
        <v>32</v>
      </c>
      <c r="J1552" s="2">
        <v>1400</v>
      </c>
      <c r="K1552" s="3" t="s">
        <v>204</v>
      </c>
      <c r="L1552" s="2">
        <v>4</v>
      </c>
      <c r="M1552" s="3">
        <v>0.82836101438186716</v>
      </c>
      <c r="N1552" s="3">
        <v>3447.6192917354742</v>
      </c>
      <c r="O1552" s="3">
        <v>9.9410114006822674</v>
      </c>
      <c r="P1552" s="3">
        <v>1</v>
      </c>
      <c r="Q1552" s="3">
        <f t="shared" si="122"/>
        <v>9.9410114006822674</v>
      </c>
      <c r="R1552" s="4">
        <f t="shared" si="124"/>
        <v>9.9410114006822674</v>
      </c>
      <c r="S1552" s="3">
        <v>1.312195414980307</v>
      </c>
      <c r="T1552" s="3">
        <v>1</v>
      </c>
      <c r="U1552" s="3">
        <f t="shared" si="123"/>
        <v>1.312195414980307</v>
      </c>
      <c r="V1552" s="3">
        <f t="shared" si="125"/>
        <v>1.312195414980307</v>
      </c>
    </row>
    <row r="1553" spans="1:22" x14ac:dyDescent="0.25">
      <c r="A1553" s="3" t="s">
        <v>158</v>
      </c>
      <c r="B1553" s="3" t="s">
        <v>8</v>
      </c>
      <c r="C1553" s="3" t="s">
        <v>9</v>
      </c>
      <c r="D1553" s="3" t="s">
        <v>197</v>
      </c>
      <c r="E1553" s="3">
        <v>0.56000000000000005</v>
      </c>
      <c r="F1553" s="3">
        <v>0.48</v>
      </c>
      <c r="G1553" s="3" t="s">
        <v>250</v>
      </c>
      <c r="H1553" s="2">
        <v>1400</v>
      </c>
      <c r="I1553" s="3" t="s">
        <v>32</v>
      </c>
      <c r="J1553" s="2">
        <v>1400</v>
      </c>
      <c r="K1553" s="3" t="s">
        <v>205</v>
      </c>
      <c r="L1553" s="2">
        <v>37</v>
      </c>
      <c r="M1553" s="3">
        <v>3.894061856732526</v>
      </c>
      <c r="N1553" s="3">
        <v>16062.324836859036</v>
      </c>
      <c r="O1553" s="3">
        <v>42.518526003278772</v>
      </c>
      <c r="P1553" s="3">
        <f>1-0.712</f>
        <v>0.28800000000000003</v>
      </c>
      <c r="Q1553" s="3">
        <f t="shared" si="122"/>
        <v>12.245335488944288</v>
      </c>
      <c r="R1553" s="4">
        <f t="shared" si="124"/>
        <v>12.245335488944288</v>
      </c>
      <c r="S1553" s="3">
        <v>5.6791862658929242</v>
      </c>
      <c r="T1553" s="3">
        <f>1-0.531</f>
        <v>0.46899999999999997</v>
      </c>
      <c r="U1553" s="3">
        <f t="shared" si="123"/>
        <v>2.6635383587037813</v>
      </c>
      <c r="V1553" s="3">
        <f t="shared" si="125"/>
        <v>2.6635383587037813</v>
      </c>
    </row>
    <row r="1554" spans="1:22" x14ac:dyDescent="0.25">
      <c r="A1554" s="3" t="s">
        <v>158</v>
      </c>
      <c r="B1554" s="3" t="s">
        <v>8</v>
      </c>
      <c r="C1554" s="3" t="s">
        <v>9</v>
      </c>
      <c r="D1554" s="3" t="s">
        <v>197</v>
      </c>
      <c r="E1554" s="3">
        <v>0.56000000000000005</v>
      </c>
      <c r="F1554" s="3">
        <v>0.48</v>
      </c>
      <c r="G1554" s="3" t="s">
        <v>250</v>
      </c>
      <c r="H1554" s="2">
        <v>1400</v>
      </c>
      <c r="I1554" s="3" t="s">
        <v>32</v>
      </c>
      <c r="J1554" s="2">
        <v>1400</v>
      </c>
      <c r="K1554" s="3" t="s">
        <v>206</v>
      </c>
      <c r="L1554" s="2">
        <v>16</v>
      </c>
      <c r="M1554" s="3">
        <v>0.39082941456851766</v>
      </c>
      <c r="N1554" s="3">
        <v>1651.2930187696986</v>
      </c>
      <c r="O1554" s="3">
        <v>4.213410523547334</v>
      </c>
      <c r="P1554" s="3">
        <f>1-0.712</f>
        <v>0.28800000000000003</v>
      </c>
      <c r="Q1554" s="3">
        <f t="shared" si="122"/>
        <v>1.2134622307816323</v>
      </c>
      <c r="R1554" s="4">
        <f t="shared" si="124"/>
        <v>1.2134622307816323</v>
      </c>
      <c r="S1554" s="3">
        <v>0.556801784617865</v>
      </c>
      <c r="T1554" s="3">
        <f>1-0.531</f>
        <v>0.46899999999999997</v>
      </c>
      <c r="U1554" s="3">
        <f t="shared" si="123"/>
        <v>0.26114003698577865</v>
      </c>
      <c r="V1554" s="3">
        <f t="shared" si="125"/>
        <v>0.26114003698577865</v>
      </c>
    </row>
    <row r="1555" spans="1:22" x14ac:dyDescent="0.25">
      <c r="A1555" s="3" t="s">
        <v>158</v>
      </c>
      <c r="B1555" s="3" t="s">
        <v>8</v>
      </c>
      <c r="C1555" s="3" t="s">
        <v>9</v>
      </c>
      <c r="D1555" s="3" t="s">
        <v>197</v>
      </c>
      <c r="E1555" s="3">
        <v>0.56000000000000005</v>
      </c>
      <c r="F1555" s="3">
        <v>0.48</v>
      </c>
      <c r="G1555" s="3" t="s">
        <v>250</v>
      </c>
      <c r="H1555" s="2">
        <v>1400</v>
      </c>
      <c r="I1555" s="3" t="s">
        <v>32</v>
      </c>
      <c r="J1555" s="2">
        <v>1400</v>
      </c>
      <c r="K1555" s="3" t="s">
        <v>225</v>
      </c>
      <c r="L1555" s="2">
        <v>65</v>
      </c>
      <c r="M1555" s="3">
        <v>8.0563816251931968</v>
      </c>
      <c r="N1555" s="3">
        <v>36155.271368710091</v>
      </c>
      <c r="O1555" s="3">
        <v>91.419739687565666</v>
      </c>
      <c r="P1555" s="3">
        <v>1</v>
      </c>
      <c r="Q1555" s="3">
        <f t="shared" si="122"/>
        <v>91.419739687565666</v>
      </c>
      <c r="R1555" s="4">
        <f t="shared" si="124"/>
        <v>91.419739687565666</v>
      </c>
      <c r="S1555" s="3">
        <v>12.164813018294719</v>
      </c>
      <c r="T1555" s="3">
        <v>1</v>
      </c>
      <c r="U1555" s="3">
        <f t="shared" si="123"/>
        <v>12.164813018294719</v>
      </c>
      <c r="V1555" s="3">
        <f t="shared" si="125"/>
        <v>12.164813018294719</v>
      </c>
    </row>
    <row r="1556" spans="1:22" x14ac:dyDescent="0.25">
      <c r="A1556" s="3" t="s">
        <v>158</v>
      </c>
      <c r="B1556" s="3" t="s">
        <v>8</v>
      </c>
      <c r="C1556" s="3" t="s">
        <v>9</v>
      </c>
      <c r="D1556" s="3" t="s">
        <v>197</v>
      </c>
      <c r="E1556" s="3">
        <v>0.56000000000000005</v>
      </c>
      <c r="F1556" s="3">
        <v>0.48</v>
      </c>
      <c r="G1556" s="3" t="s">
        <v>250</v>
      </c>
      <c r="H1556" s="2">
        <v>1400</v>
      </c>
      <c r="I1556" s="3" t="s">
        <v>32</v>
      </c>
      <c r="J1556" s="2">
        <v>1400</v>
      </c>
      <c r="K1556" s="3" t="s">
        <v>207</v>
      </c>
      <c r="L1556" s="2">
        <v>54</v>
      </c>
      <c r="M1556" s="3">
        <v>4.8578595412854551</v>
      </c>
      <c r="N1556" s="3">
        <v>15742.279070892357</v>
      </c>
      <c r="O1556" s="3">
        <v>34.807349988460871</v>
      </c>
      <c r="P1556" s="3">
        <f>1-0.712</f>
        <v>0.28800000000000003</v>
      </c>
      <c r="Q1556" s="3">
        <f t="shared" si="122"/>
        <v>10.024516796676732</v>
      </c>
      <c r="R1556" s="4">
        <f t="shared" si="124"/>
        <v>10.024516796676732</v>
      </c>
      <c r="S1556" s="3">
        <v>4.6324702537474218</v>
      </c>
      <c r="T1556" s="3">
        <f>1-0.531</f>
        <v>0.46899999999999997</v>
      </c>
      <c r="U1556" s="3">
        <f t="shared" si="123"/>
        <v>2.1726285490075408</v>
      </c>
      <c r="V1556" s="3">
        <f t="shared" si="125"/>
        <v>2.1726285490075408</v>
      </c>
    </row>
    <row r="1557" spans="1:22" x14ac:dyDescent="0.25">
      <c r="A1557" s="3" t="s">
        <v>158</v>
      </c>
      <c r="B1557" s="3" t="s">
        <v>89</v>
      </c>
      <c r="C1557" s="3" t="s">
        <v>9</v>
      </c>
      <c r="D1557" s="3" t="s">
        <v>262</v>
      </c>
      <c r="E1557" s="3">
        <v>0.56000000000000005</v>
      </c>
      <c r="F1557" s="3">
        <v>0.48</v>
      </c>
      <c r="G1557" s="3" t="s">
        <v>272</v>
      </c>
      <c r="H1557" s="2">
        <v>1400</v>
      </c>
      <c r="I1557" s="3" t="s">
        <v>32</v>
      </c>
      <c r="J1557" s="2">
        <v>1400</v>
      </c>
      <c r="K1557" s="3" t="s">
        <v>272</v>
      </c>
      <c r="L1557" s="2">
        <v>3</v>
      </c>
      <c r="M1557" s="3">
        <v>6.1078423146014756E-3</v>
      </c>
      <c r="N1557" s="3">
        <v>22.277745294208749</v>
      </c>
      <c r="O1557" s="3">
        <v>6.2226683720153067E-2</v>
      </c>
      <c r="P1557" s="3">
        <v>1</v>
      </c>
      <c r="Q1557" s="3">
        <f t="shared" si="122"/>
        <v>6.2226683720153067E-2</v>
      </c>
      <c r="R1557" s="4">
        <f t="shared" si="124"/>
        <v>6.2226683720153067E-2</v>
      </c>
      <c r="S1557" s="3">
        <v>8.2168931942858195E-3</v>
      </c>
      <c r="T1557" s="3">
        <v>1</v>
      </c>
      <c r="U1557" s="3">
        <f t="shared" si="123"/>
        <v>8.2168931942858195E-3</v>
      </c>
      <c r="V1557" s="3">
        <f t="shared" si="125"/>
        <v>8.2168931942858195E-3</v>
      </c>
    </row>
    <row r="1558" spans="1:22" x14ac:dyDescent="0.25">
      <c r="A1558" s="3" t="s">
        <v>158</v>
      </c>
      <c r="B1558" s="3" t="s">
        <v>351</v>
      </c>
      <c r="C1558" s="3" t="s">
        <v>352</v>
      </c>
      <c r="D1558" s="3" t="s">
        <v>353</v>
      </c>
      <c r="E1558" s="3">
        <v>0.36</v>
      </c>
      <c r="F1558" s="3">
        <v>0.57999999999999996</v>
      </c>
      <c r="G1558" s="3" t="s">
        <v>272</v>
      </c>
      <c r="H1558" s="2">
        <v>1400</v>
      </c>
      <c r="I1558" s="3" t="s">
        <v>32</v>
      </c>
      <c r="J1558" s="2">
        <v>1400</v>
      </c>
      <c r="K1558" s="3" t="s">
        <v>272</v>
      </c>
      <c r="L1558" s="2">
        <v>1114</v>
      </c>
      <c r="M1558" s="3">
        <v>184.37440562991029</v>
      </c>
      <c r="N1558" s="3">
        <v>706994.17676058633</v>
      </c>
      <c r="O1558" s="3">
        <v>1965.3557675051507</v>
      </c>
      <c r="P1558" s="3">
        <v>1</v>
      </c>
      <c r="Q1558" s="3">
        <f t="shared" si="122"/>
        <v>1965.3557675051507</v>
      </c>
      <c r="R1558" s="4">
        <f t="shared" si="124"/>
        <v>1965.3557675051507</v>
      </c>
      <c r="S1558" s="3">
        <v>267.01210012465236</v>
      </c>
      <c r="T1558" s="3">
        <v>1</v>
      </c>
      <c r="U1558" s="3">
        <f t="shared" si="123"/>
        <v>267.01210012465236</v>
      </c>
      <c r="V1558" s="3">
        <f t="shared" si="125"/>
        <v>267.01210012465236</v>
      </c>
    </row>
    <row r="1559" spans="1:22" x14ac:dyDescent="0.25">
      <c r="A1559" s="3" t="s">
        <v>158</v>
      </c>
      <c r="B1559" s="3" t="s">
        <v>8</v>
      </c>
      <c r="C1559" s="3" t="s">
        <v>9</v>
      </c>
      <c r="D1559" s="3" t="s">
        <v>197</v>
      </c>
      <c r="E1559" s="3">
        <v>0.56000000000000005</v>
      </c>
      <c r="F1559" s="3">
        <v>0.48</v>
      </c>
      <c r="G1559" s="3" t="s">
        <v>255</v>
      </c>
      <c r="H1559" s="2">
        <v>1400</v>
      </c>
      <c r="I1559" s="3" t="s">
        <v>32</v>
      </c>
      <c r="J1559" s="2">
        <v>1400</v>
      </c>
      <c r="K1559" s="3" t="s">
        <v>256</v>
      </c>
      <c r="L1559" s="2">
        <v>55</v>
      </c>
      <c r="M1559" s="3">
        <v>5.0626534110287302</v>
      </c>
      <c r="N1559" s="3">
        <v>19008.294669419767</v>
      </c>
      <c r="O1559" s="3">
        <v>52.943838660271886</v>
      </c>
      <c r="P1559" s="3">
        <v>1</v>
      </c>
      <c r="Q1559" s="3">
        <f t="shared" si="122"/>
        <v>52.943838660271886</v>
      </c>
      <c r="R1559" s="4">
        <f t="shared" si="124"/>
        <v>52.943838660271886</v>
      </c>
      <c r="S1559" s="3">
        <v>7.3727600900959649</v>
      </c>
      <c r="T1559" s="3">
        <v>1</v>
      </c>
      <c r="U1559" s="3">
        <f t="shared" si="123"/>
        <v>7.3727600900959649</v>
      </c>
      <c r="V1559" s="3">
        <f t="shared" si="125"/>
        <v>7.3727600900959649</v>
      </c>
    </row>
    <row r="1560" spans="1:22" x14ac:dyDescent="0.25">
      <c r="A1560" s="3" t="s">
        <v>158</v>
      </c>
      <c r="B1560" s="3" t="s">
        <v>8</v>
      </c>
      <c r="C1560" s="3" t="s">
        <v>9</v>
      </c>
      <c r="D1560" s="3" t="s">
        <v>197</v>
      </c>
      <c r="E1560" s="3">
        <v>0.56000000000000005</v>
      </c>
      <c r="F1560" s="3">
        <v>0.48</v>
      </c>
      <c r="G1560" s="3" t="s">
        <v>163</v>
      </c>
      <c r="H1560" s="2">
        <v>1400</v>
      </c>
      <c r="I1560" s="3" t="s">
        <v>32</v>
      </c>
      <c r="J1560" s="2">
        <v>1400</v>
      </c>
      <c r="K1560" s="3" t="s">
        <v>164</v>
      </c>
      <c r="L1560" s="2">
        <v>152</v>
      </c>
      <c r="M1560" s="3">
        <v>17.384766402492858</v>
      </c>
      <c r="N1560" s="3">
        <v>64668.11005074151</v>
      </c>
      <c r="O1560" s="3">
        <v>175.8504768767487</v>
      </c>
      <c r="P1560" s="3">
        <v>1</v>
      </c>
      <c r="Q1560" s="3">
        <f t="shared" si="122"/>
        <v>175.8504768767487</v>
      </c>
      <c r="R1560" s="4">
        <f t="shared" si="124"/>
        <v>175.8504768767487</v>
      </c>
      <c r="S1560" s="3">
        <v>23.311294649697185</v>
      </c>
      <c r="T1560" s="3">
        <v>1</v>
      </c>
      <c r="U1560" s="3">
        <f t="shared" si="123"/>
        <v>23.311294649697185</v>
      </c>
      <c r="V1560" s="3">
        <f t="shared" si="125"/>
        <v>23.311294649697185</v>
      </c>
    </row>
    <row r="1561" spans="1:22" x14ac:dyDescent="0.25">
      <c r="A1561" s="3" t="s">
        <v>158</v>
      </c>
      <c r="B1561" s="3" t="s">
        <v>310</v>
      </c>
      <c r="C1561" s="3" t="s">
        <v>9</v>
      </c>
      <c r="D1561" s="3" t="s">
        <v>197</v>
      </c>
      <c r="E1561" s="3">
        <v>0.56000000000000005</v>
      </c>
      <c r="F1561" s="3">
        <v>0.48</v>
      </c>
      <c r="G1561" s="3" t="s">
        <v>163</v>
      </c>
      <c r="H1561" s="2">
        <v>1400</v>
      </c>
      <c r="I1561" s="3" t="s">
        <v>32</v>
      </c>
      <c r="J1561" s="2">
        <v>1400</v>
      </c>
      <c r="K1561" s="3" t="s">
        <v>164</v>
      </c>
      <c r="L1561" s="2">
        <v>38</v>
      </c>
      <c r="M1561" s="3">
        <v>1.7531732198848999</v>
      </c>
      <c r="N1561" s="3">
        <v>6329.8937908190173</v>
      </c>
      <c r="O1561" s="3">
        <v>15.865856493168067</v>
      </c>
      <c r="P1561" s="3">
        <v>1</v>
      </c>
      <c r="Q1561" s="3">
        <f t="shared" si="122"/>
        <v>15.865856493168067</v>
      </c>
      <c r="R1561" s="4">
        <f t="shared" si="124"/>
        <v>15.865856493168067</v>
      </c>
      <c r="S1561" s="3">
        <v>2.2484809365322236</v>
      </c>
      <c r="T1561" s="3">
        <v>1</v>
      </c>
      <c r="U1561" s="3">
        <f t="shared" si="123"/>
        <v>2.2484809365322236</v>
      </c>
      <c r="V1561" s="3">
        <f t="shared" si="125"/>
        <v>2.2484809365322236</v>
      </c>
    </row>
    <row r="1562" spans="1:22" x14ac:dyDescent="0.25">
      <c r="A1562" s="3" t="s">
        <v>158</v>
      </c>
      <c r="B1562" s="3" t="s">
        <v>8</v>
      </c>
      <c r="C1562" s="3" t="s">
        <v>9</v>
      </c>
      <c r="D1562" s="3" t="s">
        <v>197</v>
      </c>
      <c r="E1562" s="3">
        <v>0.56000000000000005</v>
      </c>
      <c r="F1562" s="3">
        <v>0.48</v>
      </c>
      <c r="G1562" s="3" t="s">
        <v>260</v>
      </c>
      <c r="H1562" s="2">
        <v>1400</v>
      </c>
      <c r="I1562" s="3" t="s">
        <v>32</v>
      </c>
      <c r="J1562" s="2">
        <v>1400</v>
      </c>
      <c r="K1562" s="3" t="s">
        <v>261</v>
      </c>
      <c r="L1562" s="2">
        <v>54</v>
      </c>
      <c r="M1562" s="3">
        <v>5.5621628860890864</v>
      </c>
      <c r="N1562" s="3">
        <v>21731.390861633172</v>
      </c>
      <c r="O1562" s="3">
        <v>62.022773211813352</v>
      </c>
      <c r="P1562" s="3">
        <v>1</v>
      </c>
      <c r="Q1562" s="3">
        <f t="shared" si="122"/>
        <v>62.022773211813352</v>
      </c>
      <c r="R1562" s="4">
        <f t="shared" si="124"/>
        <v>62.022773211813352</v>
      </c>
      <c r="S1562" s="3">
        <v>8.5765004566276755</v>
      </c>
      <c r="T1562" s="3">
        <v>1</v>
      </c>
      <c r="U1562" s="3">
        <f t="shared" si="123"/>
        <v>8.5765004566276755</v>
      </c>
      <c r="V1562" s="3">
        <f t="shared" si="125"/>
        <v>8.5765004566276755</v>
      </c>
    </row>
    <row r="1563" spans="1:22" x14ac:dyDescent="0.25">
      <c r="A1563" s="3" t="s">
        <v>158</v>
      </c>
      <c r="B1563" s="3" t="s">
        <v>89</v>
      </c>
      <c r="C1563" s="3" t="s">
        <v>9</v>
      </c>
      <c r="D1563" s="3" t="s">
        <v>262</v>
      </c>
      <c r="E1563" s="3">
        <v>0.56000000000000005</v>
      </c>
      <c r="F1563" s="3">
        <v>0.48</v>
      </c>
      <c r="G1563" s="3" t="s">
        <v>309</v>
      </c>
      <c r="H1563" s="2">
        <v>1400</v>
      </c>
      <c r="I1563" s="3" t="s">
        <v>32</v>
      </c>
      <c r="J1563" s="2">
        <v>1400</v>
      </c>
      <c r="K1563" s="3" t="s">
        <v>266</v>
      </c>
      <c r="L1563" s="2">
        <v>2</v>
      </c>
      <c r="M1563" s="3">
        <v>0.1385318465924559</v>
      </c>
      <c r="N1563" s="3">
        <v>573.52675712465805</v>
      </c>
      <c r="O1563" s="3">
        <v>1.406608417677925</v>
      </c>
      <c r="P1563" s="3">
        <v>1</v>
      </c>
      <c r="Q1563" s="3">
        <f t="shared" si="122"/>
        <v>1.406608417677925</v>
      </c>
      <c r="R1563" s="4">
        <f t="shared" si="124"/>
        <v>1.406608417677925</v>
      </c>
      <c r="S1563" s="3">
        <v>0.19045430763644086</v>
      </c>
      <c r="T1563" s="3">
        <v>1</v>
      </c>
      <c r="U1563" s="3">
        <f t="shared" si="123"/>
        <v>0.19045430763644086</v>
      </c>
      <c r="V1563" s="3">
        <f t="shared" si="125"/>
        <v>0.19045430763644086</v>
      </c>
    </row>
    <row r="1564" spans="1:22" x14ac:dyDescent="0.25">
      <c r="A1564" s="3" t="s">
        <v>158</v>
      </c>
      <c r="B1564" s="3" t="s">
        <v>8</v>
      </c>
      <c r="C1564" s="3" t="s">
        <v>9</v>
      </c>
      <c r="D1564" s="3" t="s">
        <v>197</v>
      </c>
      <c r="E1564" s="3">
        <v>0.56000000000000005</v>
      </c>
      <c r="F1564" s="3">
        <v>0.48</v>
      </c>
      <c r="G1564" s="3" t="s">
        <v>166</v>
      </c>
      <c r="H1564" s="2">
        <v>1400</v>
      </c>
      <c r="I1564" s="3" t="s">
        <v>32</v>
      </c>
      <c r="J1564" s="2">
        <v>1400</v>
      </c>
      <c r="K1564" s="3" t="s">
        <v>167</v>
      </c>
      <c r="L1564" s="2">
        <v>135</v>
      </c>
      <c r="M1564" s="3">
        <v>14.528505421163793</v>
      </c>
      <c r="N1564" s="3">
        <v>52489.572656436612</v>
      </c>
      <c r="O1564" s="3">
        <v>122.60958164452738</v>
      </c>
      <c r="P1564" s="3">
        <v>1</v>
      </c>
      <c r="Q1564" s="3">
        <f t="shared" si="122"/>
        <v>122.60958164452738</v>
      </c>
      <c r="R1564" s="4">
        <f t="shared" si="124"/>
        <v>122.60958164452738</v>
      </c>
      <c r="S1564" s="3">
        <v>16.281064943095213</v>
      </c>
      <c r="T1564" s="3">
        <v>1</v>
      </c>
      <c r="U1564" s="3">
        <f t="shared" si="123"/>
        <v>16.281064943095213</v>
      </c>
      <c r="V1564" s="3">
        <f t="shared" si="125"/>
        <v>16.281064943095213</v>
      </c>
    </row>
    <row r="1565" spans="1:22" x14ac:dyDescent="0.25">
      <c r="A1565" s="3" t="s">
        <v>158</v>
      </c>
      <c r="B1565" s="3" t="s">
        <v>8</v>
      </c>
      <c r="C1565" s="3" t="s">
        <v>9</v>
      </c>
      <c r="D1565" s="3" t="s">
        <v>197</v>
      </c>
      <c r="E1565" s="3">
        <v>0.56000000000000005</v>
      </c>
      <c r="F1565" s="3">
        <v>0.48</v>
      </c>
      <c r="G1565" s="3" t="s">
        <v>166</v>
      </c>
      <c r="H1565" s="2">
        <v>1400</v>
      </c>
      <c r="I1565" s="3" t="s">
        <v>32</v>
      </c>
      <c r="J1565" s="2">
        <v>1400</v>
      </c>
      <c r="K1565" s="3" t="s">
        <v>227</v>
      </c>
      <c r="L1565" s="2">
        <v>3</v>
      </c>
      <c r="M1565" s="3">
        <v>0.22215059184921107</v>
      </c>
      <c r="N1565" s="3">
        <v>965.64204656602351</v>
      </c>
      <c r="O1565" s="3">
        <v>2.4250954188207006</v>
      </c>
      <c r="P1565" s="3">
        <f>1-0.712</f>
        <v>0.28800000000000003</v>
      </c>
      <c r="Q1565" s="3">
        <f t="shared" si="122"/>
        <v>0.69842748062036186</v>
      </c>
      <c r="R1565" s="4">
        <f t="shared" si="124"/>
        <v>0.69842748062036186</v>
      </c>
      <c r="S1565" s="3">
        <v>0.31462081737895359</v>
      </c>
      <c r="T1565" s="3">
        <f>1-0.531</f>
        <v>0.46899999999999997</v>
      </c>
      <c r="U1565" s="3">
        <f t="shared" si="123"/>
        <v>0.14755716335072921</v>
      </c>
      <c r="V1565" s="3">
        <f t="shared" si="125"/>
        <v>0.14755716335072921</v>
      </c>
    </row>
    <row r="1566" spans="1:22" x14ac:dyDescent="0.25">
      <c r="A1566" s="3" t="s">
        <v>158</v>
      </c>
      <c r="B1566" s="3" t="s">
        <v>8</v>
      </c>
      <c r="C1566" s="3" t="s">
        <v>9</v>
      </c>
      <c r="D1566" s="3" t="s">
        <v>197</v>
      </c>
      <c r="E1566" s="3">
        <v>0.56000000000000005</v>
      </c>
      <c r="F1566" s="3">
        <v>0.48</v>
      </c>
      <c r="G1566" s="3" t="s">
        <v>166</v>
      </c>
      <c r="H1566" s="2">
        <v>1400</v>
      </c>
      <c r="I1566" s="3" t="s">
        <v>32</v>
      </c>
      <c r="J1566" s="2">
        <v>1400</v>
      </c>
      <c r="K1566" s="3" t="s">
        <v>211</v>
      </c>
      <c r="L1566" s="2">
        <v>3</v>
      </c>
      <c r="M1566" s="3">
        <v>3.9636342673931756E-2</v>
      </c>
      <c r="N1566" s="3">
        <v>149.52324824101575</v>
      </c>
      <c r="O1566" s="3">
        <v>0.34327406002574717</v>
      </c>
      <c r="P1566" s="3">
        <v>1</v>
      </c>
      <c r="Q1566" s="3">
        <f t="shared" si="122"/>
        <v>0.34327406002574717</v>
      </c>
      <c r="R1566" s="4">
        <f t="shared" si="124"/>
        <v>0.34327406002574717</v>
      </c>
      <c r="S1566" s="3">
        <v>3.3557067619999437E-2</v>
      </c>
      <c r="T1566" s="3">
        <v>1</v>
      </c>
      <c r="U1566" s="3">
        <f t="shared" si="123"/>
        <v>3.3557067619999437E-2</v>
      </c>
      <c r="V1566" s="3">
        <f t="shared" si="125"/>
        <v>3.3557067619999437E-2</v>
      </c>
    </row>
    <row r="1567" spans="1:22" x14ac:dyDescent="0.25">
      <c r="A1567" s="3" t="s">
        <v>158</v>
      </c>
      <c r="B1567" s="3" t="s">
        <v>8</v>
      </c>
      <c r="C1567" s="3" t="s">
        <v>9</v>
      </c>
      <c r="D1567" s="3" t="s">
        <v>197</v>
      </c>
      <c r="E1567" s="3">
        <v>0.56000000000000005</v>
      </c>
      <c r="F1567" s="3">
        <v>0.48</v>
      </c>
      <c r="G1567" s="3" t="s">
        <v>183</v>
      </c>
      <c r="H1567" s="2">
        <v>1400</v>
      </c>
      <c r="I1567" s="3" t="s">
        <v>32</v>
      </c>
      <c r="J1567" s="2">
        <v>1400</v>
      </c>
      <c r="K1567" s="3" t="s">
        <v>228</v>
      </c>
      <c r="L1567" s="2">
        <v>2</v>
      </c>
      <c r="M1567" s="3">
        <v>1.580078953124598E-2</v>
      </c>
      <c r="N1567" s="3">
        <v>69.075830158683971</v>
      </c>
      <c r="O1567" s="3">
        <v>0.17372040750710702</v>
      </c>
      <c r="P1567" s="3">
        <f>1-0.712</f>
        <v>0.28800000000000003</v>
      </c>
      <c r="Q1567" s="3">
        <f t="shared" si="122"/>
        <v>5.0031477362046828E-2</v>
      </c>
      <c r="R1567" s="4">
        <f t="shared" si="124"/>
        <v>5.0031477362046828E-2</v>
      </c>
      <c r="S1567" s="3">
        <v>2.2545576187929985E-2</v>
      </c>
      <c r="T1567" s="3">
        <f>1-0.531</f>
        <v>0.46899999999999997</v>
      </c>
      <c r="U1567" s="3">
        <f t="shared" si="123"/>
        <v>1.0573875232139162E-2</v>
      </c>
      <c r="V1567" s="3">
        <f t="shared" si="125"/>
        <v>1.0573875232139162E-2</v>
      </c>
    </row>
    <row r="1568" spans="1:22" x14ac:dyDescent="0.25">
      <c r="A1568" s="3" t="s">
        <v>158</v>
      </c>
      <c r="B1568" s="3" t="s">
        <v>8</v>
      </c>
      <c r="C1568" s="3" t="s">
        <v>9</v>
      </c>
      <c r="D1568" s="3" t="s">
        <v>10</v>
      </c>
      <c r="E1568" s="3">
        <v>0.56000000000000005</v>
      </c>
      <c r="F1568" s="3">
        <v>0.48</v>
      </c>
      <c r="G1568" s="3" t="s">
        <v>193</v>
      </c>
      <c r="H1568" s="2">
        <v>1400</v>
      </c>
      <c r="I1568" s="3" t="s">
        <v>32</v>
      </c>
      <c r="J1568" s="2">
        <v>1400</v>
      </c>
      <c r="K1568" s="3" t="s">
        <v>194</v>
      </c>
      <c r="L1568" s="2">
        <v>19</v>
      </c>
      <c r="M1568" s="3">
        <v>1.3452392838620921</v>
      </c>
      <c r="N1568" s="3">
        <v>5456.2490114524335</v>
      </c>
      <c r="O1568" s="3">
        <v>13.362492059031972</v>
      </c>
      <c r="P1568" s="3">
        <v>1</v>
      </c>
      <c r="Q1568" s="3">
        <f t="shared" si="122"/>
        <v>13.362492059031972</v>
      </c>
      <c r="R1568" s="4">
        <f t="shared" si="124"/>
        <v>13.362492059031972</v>
      </c>
      <c r="S1568" s="3">
        <v>1.8431283824178621</v>
      </c>
      <c r="T1568" s="3">
        <v>1</v>
      </c>
      <c r="U1568" s="3">
        <f t="shared" si="123"/>
        <v>1.8431283824178621</v>
      </c>
      <c r="V1568" s="3">
        <f t="shared" si="125"/>
        <v>1.8431283824178621</v>
      </c>
    </row>
    <row r="1569" spans="1:22" x14ac:dyDescent="0.25">
      <c r="A1569" s="3" t="s">
        <v>158</v>
      </c>
      <c r="B1569" s="3" t="s">
        <v>8</v>
      </c>
      <c r="C1569" s="3" t="s">
        <v>9</v>
      </c>
      <c r="D1569" s="3" t="s">
        <v>10</v>
      </c>
      <c r="E1569" s="3">
        <v>0.56000000000000005</v>
      </c>
      <c r="F1569" s="3">
        <v>0.48</v>
      </c>
      <c r="G1569" s="3" t="s">
        <v>193</v>
      </c>
      <c r="H1569" s="2">
        <v>1400</v>
      </c>
      <c r="I1569" s="3" t="s">
        <v>32</v>
      </c>
      <c r="J1569" s="2">
        <v>1400</v>
      </c>
      <c r="K1569" s="3" t="s">
        <v>195</v>
      </c>
      <c r="L1569" s="2">
        <v>2</v>
      </c>
      <c r="M1569" s="3">
        <v>8.5755112880504247E-3</v>
      </c>
      <c r="N1569" s="3">
        <v>34.398219538816562</v>
      </c>
      <c r="O1569" s="3">
        <v>8.2246116784581547E-2</v>
      </c>
      <c r="P1569" s="3">
        <v>1</v>
      </c>
      <c r="Q1569" s="3">
        <f t="shared" si="122"/>
        <v>8.2246116784581547E-2</v>
      </c>
      <c r="R1569" s="4">
        <f t="shared" si="124"/>
        <v>8.2246116784581547E-2</v>
      </c>
      <c r="S1569" s="3">
        <v>1.1931609629702387E-2</v>
      </c>
      <c r="T1569" s="3">
        <v>1</v>
      </c>
      <c r="U1569" s="3">
        <f t="shared" si="123"/>
        <v>1.1931609629702387E-2</v>
      </c>
      <c r="V1569" s="3">
        <f t="shared" si="125"/>
        <v>1.1931609629702387E-2</v>
      </c>
    </row>
    <row r="1570" spans="1:22" x14ac:dyDescent="0.25">
      <c r="A1570" s="3" t="s">
        <v>158</v>
      </c>
      <c r="B1570" s="3" t="s">
        <v>310</v>
      </c>
      <c r="C1570" s="3" t="s">
        <v>9</v>
      </c>
      <c r="D1570" s="3" t="s">
        <v>197</v>
      </c>
      <c r="E1570" s="3">
        <v>0.56000000000000005</v>
      </c>
      <c r="F1570" s="3">
        <v>0.48</v>
      </c>
      <c r="G1570" s="3" t="s">
        <v>350</v>
      </c>
      <c r="H1570" s="2">
        <v>1400</v>
      </c>
      <c r="I1570" s="3" t="s">
        <v>32</v>
      </c>
      <c r="J1570" s="2">
        <v>1400</v>
      </c>
      <c r="K1570" s="3" t="s">
        <v>336</v>
      </c>
      <c r="L1570" s="2">
        <v>6</v>
      </c>
      <c r="M1570" s="3">
        <v>1.0909254711350491</v>
      </c>
      <c r="N1570" s="3">
        <v>4074.6923151895344</v>
      </c>
      <c r="O1570" s="3">
        <v>7.9765311610350444</v>
      </c>
      <c r="P1570" s="3">
        <v>1</v>
      </c>
      <c r="Q1570" s="3">
        <f t="shared" si="122"/>
        <v>7.9765311610350444</v>
      </c>
      <c r="R1570" s="4">
        <f t="shared" si="124"/>
        <v>7.9765311610350444</v>
      </c>
      <c r="S1570" s="3">
        <v>1.0738378847057544</v>
      </c>
      <c r="T1570" s="3">
        <v>1</v>
      </c>
      <c r="U1570" s="3">
        <f t="shared" si="123"/>
        <v>1.0738378847057544</v>
      </c>
      <c r="V1570" s="3">
        <f t="shared" si="125"/>
        <v>1.0738378847057544</v>
      </c>
    </row>
    <row r="1571" spans="1:22" x14ac:dyDescent="0.25">
      <c r="A1571" s="3" t="s">
        <v>158</v>
      </c>
      <c r="B1571" s="3" t="s">
        <v>351</v>
      </c>
      <c r="C1571" s="3" t="s">
        <v>352</v>
      </c>
      <c r="D1571" s="3" t="s">
        <v>353</v>
      </c>
      <c r="E1571" s="3">
        <v>0.36</v>
      </c>
      <c r="F1571" s="3">
        <v>0.57999999999999996</v>
      </c>
      <c r="G1571" s="3" t="s">
        <v>376</v>
      </c>
      <c r="H1571" s="2">
        <v>1400</v>
      </c>
      <c r="I1571" s="3" t="s">
        <v>32</v>
      </c>
      <c r="J1571" s="2">
        <v>1400</v>
      </c>
      <c r="K1571" s="3" t="s">
        <v>377</v>
      </c>
      <c r="L1571" s="2">
        <v>105</v>
      </c>
      <c r="M1571" s="3">
        <v>18.760845510304893</v>
      </c>
      <c r="N1571" s="3">
        <v>73555.717256269214</v>
      </c>
      <c r="O1571" s="3">
        <v>205.18089960386988</v>
      </c>
      <c r="P1571" s="3">
        <v>1</v>
      </c>
      <c r="Q1571" s="3">
        <f t="shared" si="122"/>
        <v>205.18089960386988</v>
      </c>
      <c r="R1571" s="4">
        <f t="shared" si="124"/>
        <v>205.18089960386988</v>
      </c>
      <c r="S1571" s="3">
        <v>28.171408862831285</v>
      </c>
      <c r="T1571" s="3">
        <v>1</v>
      </c>
      <c r="U1571" s="3">
        <f t="shared" si="123"/>
        <v>28.171408862831285</v>
      </c>
      <c r="V1571" s="3">
        <f t="shared" si="125"/>
        <v>28.171408862831285</v>
      </c>
    </row>
    <row r="1572" spans="1:22" x14ac:dyDescent="0.25">
      <c r="A1572" s="3" t="s">
        <v>158</v>
      </c>
      <c r="B1572" s="3" t="s">
        <v>351</v>
      </c>
      <c r="C1572" s="3" t="s">
        <v>352</v>
      </c>
      <c r="D1572" s="3" t="s">
        <v>353</v>
      </c>
      <c r="E1572" s="3">
        <v>0.36</v>
      </c>
      <c r="F1572" s="3">
        <v>0.57999999999999996</v>
      </c>
      <c r="G1572" s="3" t="s">
        <v>272</v>
      </c>
      <c r="H1572" s="2">
        <v>1400</v>
      </c>
      <c r="I1572" s="3" t="s">
        <v>32</v>
      </c>
      <c r="J1572" s="2">
        <v>1400</v>
      </c>
      <c r="K1572" s="3" t="s">
        <v>373</v>
      </c>
      <c r="L1572" s="2">
        <v>3</v>
      </c>
      <c r="M1572" s="3">
        <v>0.18584247533729745</v>
      </c>
      <c r="N1572" s="3">
        <v>721.93124731121691</v>
      </c>
      <c r="O1572" s="3">
        <v>1.8587414349028948</v>
      </c>
      <c r="P1572" s="3">
        <v>1</v>
      </c>
      <c r="Q1572" s="3">
        <f t="shared" si="122"/>
        <v>1.8587414349028948</v>
      </c>
      <c r="R1572" s="4">
        <f t="shared" si="124"/>
        <v>1.8587414349028948</v>
      </c>
      <c r="S1572" s="3">
        <v>0.31212992209215201</v>
      </c>
      <c r="T1572" s="3">
        <v>1</v>
      </c>
      <c r="U1572" s="3">
        <f t="shared" si="123"/>
        <v>0.31212992209215201</v>
      </c>
      <c r="V1572" s="3">
        <f t="shared" si="125"/>
        <v>0.31212992209215201</v>
      </c>
    </row>
    <row r="1573" spans="1:22" x14ac:dyDescent="0.25">
      <c r="A1573" s="3" t="s">
        <v>158</v>
      </c>
      <c r="B1573" s="3" t="s">
        <v>8</v>
      </c>
      <c r="C1573" s="3" t="s">
        <v>9</v>
      </c>
      <c r="D1573" s="3" t="s">
        <v>197</v>
      </c>
      <c r="E1573" s="3">
        <v>0.56000000000000005</v>
      </c>
      <c r="F1573" s="3">
        <v>0.48</v>
      </c>
      <c r="G1573" s="3" t="s">
        <v>77</v>
      </c>
      <c r="H1573" s="2">
        <v>1400</v>
      </c>
      <c r="I1573" s="3" t="s">
        <v>32</v>
      </c>
      <c r="J1573" s="2">
        <v>1400</v>
      </c>
      <c r="K1573" s="3" t="s">
        <v>229</v>
      </c>
      <c r="L1573" s="2">
        <v>3</v>
      </c>
      <c r="M1573" s="3">
        <v>0.10944767077314808</v>
      </c>
      <c r="N1573" s="3">
        <v>437.34629354934259</v>
      </c>
      <c r="O1573" s="3">
        <v>1.2011644997006119</v>
      </c>
      <c r="P1573" s="3">
        <f>1-0.712</f>
        <v>0.28800000000000003</v>
      </c>
      <c r="Q1573" s="3">
        <f t="shared" si="122"/>
        <v>0.34593537591377627</v>
      </c>
      <c r="R1573" s="4">
        <f t="shared" si="124"/>
        <v>0.34593537591377627</v>
      </c>
      <c r="S1573" s="3">
        <v>0.14480006096268991</v>
      </c>
      <c r="T1573" s="3">
        <f>1-0.531</f>
        <v>0.46899999999999997</v>
      </c>
      <c r="U1573" s="3">
        <f t="shared" si="123"/>
        <v>6.791122859150156E-2</v>
      </c>
      <c r="V1573" s="3">
        <f t="shared" si="125"/>
        <v>6.791122859150156E-2</v>
      </c>
    </row>
    <row r="1574" spans="1:22" x14ac:dyDescent="0.25">
      <c r="A1574" s="3" t="s">
        <v>158</v>
      </c>
      <c r="B1574" s="3" t="s">
        <v>310</v>
      </c>
      <c r="C1574" s="3" t="s">
        <v>9</v>
      </c>
      <c r="D1574" s="3" t="s">
        <v>197</v>
      </c>
      <c r="E1574" s="3">
        <v>0.56000000000000005</v>
      </c>
      <c r="F1574" s="3">
        <v>0.48</v>
      </c>
      <c r="G1574" s="3" t="s">
        <v>17</v>
      </c>
      <c r="H1574" s="2">
        <v>1400</v>
      </c>
      <c r="I1574" s="3" t="s">
        <v>32</v>
      </c>
      <c r="J1574" s="2">
        <v>2000</v>
      </c>
      <c r="K1574" s="3" t="s">
        <v>276</v>
      </c>
      <c r="L1574" s="2">
        <v>3</v>
      </c>
      <c r="M1574" s="3">
        <v>2.3311331211989733E-4</v>
      </c>
      <c r="N1574" s="3">
        <v>0.63457978272368343</v>
      </c>
      <c r="O1574" s="3">
        <v>1.7573593647114104E-3</v>
      </c>
      <c r="P1574" s="3">
        <v>1</v>
      </c>
      <c r="Q1574" s="3">
        <f t="shared" si="122"/>
        <v>1.7573593647114104E-3</v>
      </c>
      <c r="R1574" s="4">
        <f t="shared" ref="R1574:R1581" si="126">Q1574</f>
        <v>1.7573593647114104E-3</v>
      </c>
      <c r="S1574" s="3">
        <v>2.0321352949430517E-4</v>
      </c>
      <c r="T1574" s="3">
        <v>1</v>
      </c>
      <c r="U1574" s="3">
        <f t="shared" si="123"/>
        <v>2.0321352949430517E-4</v>
      </c>
      <c r="V1574" s="3">
        <f t="shared" ref="V1574:V1581" si="127">U1574</f>
        <v>2.0321352949430517E-4</v>
      </c>
    </row>
    <row r="1575" spans="1:22" x14ac:dyDescent="0.25">
      <c r="A1575" s="3" t="s">
        <v>158</v>
      </c>
      <c r="B1575" s="3" t="s">
        <v>310</v>
      </c>
      <c r="C1575" s="3" t="s">
        <v>9</v>
      </c>
      <c r="D1575" s="3" t="s">
        <v>197</v>
      </c>
      <c r="E1575" s="3">
        <v>0.56000000000000005</v>
      </c>
      <c r="F1575" s="3">
        <v>0.48</v>
      </c>
      <c r="G1575" s="3" t="s">
        <v>17</v>
      </c>
      <c r="H1575" s="2">
        <v>1400</v>
      </c>
      <c r="I1575" s="3" t="s">
        <v>32</v>
      </c>
      <c r="J1575" s="2">
        <v>2000</v>
      </c>
      <c r="K1575" s="3" t="s">
        <v>314</v>
      </c>
      <c r="L1575" s="2">
        <v>5</v>
      </c>
      <c r="M1575" s="3">
        <v>1.280020791992152E-3</v>
      </c>
      <c r="N1575" s="3">
        <v>4.7301334348892619</v>
      </c>
      <c r="O1575" s="3">
        <v>9.8818448734479085E-3</v>
      </c>
      <c r="P1575" s="3">
        <v>1</v>
      </c>
      <c r="Q1575" s="3">
        <f t="shared" si="122"/>
        <v>9.8818448734479085E-3</v>
      </c>
      <c r="R1575" s="4">
        <f t="shared" si="126"/>
        <v>9.8818448734479085E-3</v>
      </c>
      <c r="S1575" s="3">
        <v>1.3825432649996821E-3</v>
      </c>
      <c r="T1575" s="3">
        <v>1</v>
      </c>
      <c r="U1575" s="3">
        <f t="shared" si="123"/>
        <v>1.3825432649996821E-3</v>
      </c>
      <c r="V1575" s="3">
        <f t="shared" si="127"/>
        <v>1.3825432649996821E-3</v>
      </c>
    </row>
    <row r="1576" spans="1:22" x14ac:dyDescent="0.25">
      <c r="A1576" s="3" t="s">
        <v>158</v>
      </c>
      <c r="B1576" s="3" t="s">
        <v>89</v>
      </c>
      <c r="C1576" s="3" t="s">
        <v>9</v>
      </c>
      <c r="D1576" s="3" t="s">
        <v>262</v>
      </c>
      <c r="E1576" s="3">
        <v>0.56000000000000005</v>
      </c>
      <c r="F1576" s="3">
        <v>0.48</v>
      </c>
      <c r="G1576" s="3" t="s">
        <v>17</v>
      </c>
      <c r="H1576" s="2">
        <v>1400</v>
      </c>
      <c r="I1576" s="3" t="s">
        <v>32</v>
      </c>
      <c r="J1576" s="2">
        <v>2000</v>
      </c>
      <c r="K1576" s="3" t="s">
        <v>263</v>
      </c>
      <c r="L1576" s="2">
        <v>2</v>
      </c>
      <c r="M1576" s="3">
        <v>9.1020454526937077E-5</v>
      </c>
      <c r="N1576" s="3">
        <v>0.37301149606162565</v>
      </c>
      <c r="O1576" s="3">
        <v>9.1225640825883588E-4</v>
      </c>
      <c r="P1576" s="3">
        <v>1</v>
      </c>
      <c r="Q1576" s="3">
        <f t="shared" si="122"/>
        <v>9.1225640825883588E-4</v>
      </c>
      <c r="R1576" s="4">
        <f t="shared" si="126"/>
        <v>9.1225640825883588E-4</v>
      </c>
      <c r="S1576" s="3">
        <v>1.250267369354354E-4</v>
      </c>
      <c r="T1576" s="3">
        <v>1</v>
      </c>
      <c r="U1576" s="3">
        <f t="shared" si="123"/>
        <v>1.250267369354354E-4</v>
      </c>
      <c r="V1576" s="3">
        <f t="shared" si="127"/>
        <v>1.250267369354354E-4</v>
      </c>
    </row>
    <row r="1577" spans="1:22" x14ac:dyDescent="0.25">
      <c r="A1577" s="3" t="s">
        <v>158</v>
      </c>
      <c r="B1577" s="3" t="s">
        <v>310</v>
      </c>
      <c r="C1577" s="3" t="s">
        <v>9</v>
      </c>
      <c r="D1577" s="3" t="s">
        <v>197</v>
      </c>
      <c r="E1577" s="3">
        <v>0.56000000000000005</v>
      </c>
      <c r="F1577" s="3">
        <v>0.48</v>
      </c>
      <c r="G1577" s="3" t="s">
        <v>17</v>
      </c>
      <c r="H1577" s="2">
        <v>1400</v>
      </c>
      <c r="I1577" s="3" t="s">
        <v>32</v>
      </c>
      <c r="J1577" s="2">
        <v>2000</v>
      </c>
      <c r="K1577" s="3" t="s">
        <v>319</v>
      </c>
      <c r="L1577" s="2">
        <v>1</v>
      </c>
      <c r="M1577" s="3">
        <v>5.0655213347813698E-6</v>
      </c>
      <c r="N1577" s="3">
        <v>1.9618098826116648E-2</v>
      </c>
      <c r="O1577" s="3">
        <v>4.7402920255598054E-5</v>
      </c>
      <c r="P1577" s="3">
        <v>1</v>
      </c>
      <c r="Q1577" s="3">
        <f t="shared" si="122"/>
        <v>4.7402920255598054E-5</v>
      </c>
      <c r="R1577" s="4">
        <f t="shared" si="126"/>
        <v>4.7402920255598054E-5</v>
      </c>
      <c r="S1577" s="3">
        <v>6.5713552939511272E-6</v>
      </c>
      <c r="T1577" s="3">
        <v>1</v>
      </c>
      <c r="U1577" s="3">
        <f t="shared" si="123"/>
        <v>6.5713552939511272E-6</v>
      </c>
      <c r="V1577" s="3">
        <f t="shared" si="127"/>
        <v>6.5713552939511272E-6</v>
      </c>
    </row>
    <row r="1578" spans="1:22" x14ac:dyDescent="0.25">
      <c r="A1578" s="3" t="s">
        <v>158</v>
      </c>
      <c r="B1578" s="3" t="s">
        <v>310</v>
      </c>
      <c r="C1578" s="3" t="s">
        <v>9</v>
      </c>
      <c r="D1578" s="3" t="s">
        <v>197</v>
      </c>
      <c r="E1578" s="3">
        <v>0.56000000000000005</v>
      </c>
      <c r="F1578" s="3">
        <v>0.48</v>
      </c>
      <c r="G1578" s="3" t="s">
        <v>17</v>
      </c>
      <c r="H1578" s="2">
        <v>1400</v>
      </c>
      <c r="I1578" s="3" t="s">
        <v>32</v>
      </c>
      <c r="J1578" s="2">
        <v>2000</v>
      </c>
      <c r="K1578" s="3" t="s">
        <v>324</v>
      </c>
      <c r="L1578" s="2">
        <v>2</v>
      </c>
      <c r="M1578" s="3">
        <v>7.7419499147319098E-5</v>
      </c>
      <c r="N1578" s="3">
        <v>0.22575452311985672</v>
      </c>
      <c r="O1578" s="3">
        <v>5.7438058971130527E-4</v>
      </c>
      <c r="P1578" s="3">
        <v>1</v>
      </c>
      <c r="Q1578" s="3">
        <f t="shared" si="122"/>
        <v>5.7438058971130527E-4</v>
      </c>
      <c r="R1578" s="4">
        <f t="shared" si="126"/>
        <v>5.7438058971130527E-4</v>
      </c>
      <c r="S1578" s="3">
        <v>8.9194224326792371E-5</v>
      </c>
      <c r="T1578" s="3">
        <v>1</v>
      </c>
      <c r="U1578" s="3">
        <f t="shared" si="123"/>
        <v>8.9194224326792371E-5</v>
      </c>
      <c r="V1578" s="3">
        <f t="shared" si="127"/>
        <v>8.9194224326792371E-5</v>
      </c>
    </row>
    <row r="1579" spans="1:22" x14ac:dyDescent="0.25">
      <c r="A1579" s="3" t="s">
        <v>158</v>
      </c>
      <c r="B1579" s="3" t="s">
        <v>89</v>
      </c>
      <c r="C1579" s="3" t="s">
        <v>9</v>
      </c>
      <c r="D1579" s="3" t="s">
        <v>262</v>
      </c>
      <c r="E1579" s="3">
        <v>0.56000000000000005</v>
      </c>
      <c r="F1579" s="3">
        <v>0.48</v>
      </c>
      <c r="G1579" s="3" t="s">
        <v>17</v>
      </c>
      <c r="H1579" s="2">
        <v>1400</v>
      </c>
      <c r="I1579" s="3" t="s">
        <v>32</v>
      </c>
      <c r="J1579" s="2">
        <v>2000</v>
      </c>
      <c r="K1579" s="3" t="s">
        <v>264</v>
      </c>
      <c r="L1579" s="2">
        <v>36</v>
      </c>
      <c r="M1579" s="3">
        <v>0.40452581101459262</v>
      </c>
      <c r="N1579" s="3">
        <v>1533.5894418022908</v>
      </c>
      <c r="O1579" s="3">
        <v>3.4354297828856111</v>
      </c>
      <c r="P1579" s="3">
        <v>1</v>
      </c>
      <c r="Q1579" s="3">
        <f t="shared" si="122"/>
        <v>3.4354297828856111</v>
      </c>
      <c r="R1579" s="4">
        <f t="shared" si="126"/>
        <v>3.4354297828856111</v>
      </c>
      <c r="S1579" s="3">
        <v>0.46865935928551589</v>
      </c>
      <c r="T1579" s="3">
        <v>1</v>
      </c>
      <c r="U1579" s="3">
        <f t="shared" si="123"/>
        <v>0.46865935928551589</v>
      </c>
      <c r="V1579" s="3">
        <f t="shared" si="127"/>
        <v>0.46865935928551589</v>
      </c>
    </row>
    <row r="1580" spans="1:22" x14ac:dyDescent="0.25">
      <c r="A1580" s="3" t="s">
        <v>158</v>
      </c>
      <c r="B1580" s="3" t="s">
        <v>310</v>
      </c>
      <c r="C1580" s="3" t="s">
        <v>9</v>
      </c>
      <c r="D1580" s="3" t="s">
        <v>197</v>
      </c>
      <c r="E1580" s="3">
        <v>0.56000000000000005</v>
      </c>
      <c r="F1580" s="3">
        <v>0.48</v>
      </c>
      <c r="G1580" s="3" t="s">
        <v>17</v>
      </c>
      <c r="H1580" s="2">
        <v>1400</v>
      </c>
      <c r="I1580" s="3" t="s">
        <v>32</v>
      </c>
      <c r="J1580" s="2">
        <v>2000</v>
      </c>
      <c r="K1580" s="3" t="s">
        <v>264</v>
      </c>
      <c r="L1580" s="2">
        <v>8</v>
      </c>
      <c r="M1580" s="3">
        <v>1.3243908823228758E-2</v>
      </c>
      <c r="N1580" s="3">
        <v>48.20135521347283</v>
      </c>
      <c r="O1580" s="3">
        <v>0.13421309224661826</v>
      </c>
      <c r="P1580" s="3">
        <v>1</v>
      </c>
      <c r="Q1580" s="3">
        <f t="shared" si="122"/>
        <v>0.13421309224661826</v>
      </c>
      <c r="R1580" s="4">
        <f t="shared" si="126"/>
        <v>0.13421309224661826</v>
      </c>
      <c r="S1580" s="3">
        <v>1.9379981753110294E-2</v>
      </c>
      <c r="T1580" s="3">
        <v>1</v>
      </c>
      <c r="U1580" s="3">
        <f t="shared" si="123"/>
        <v>1.9379981753110294E-2</v>
      </c>
      <c r="V1580" s="3">
        <f t="shared" si="127"/>
        <v>1.9379981753110294E-2</v>
      </c>
    </row>
    <row r="1581" spans="1:22" x14ac:dyDescent="0.25">
      <c r="A1581" s="3" t="s">
        <v>158</v>
      </c>
      <c r="B1581" s="3" t="s">
        <v>89</v>
      </c>
      <c r="C1581" s="3" t="s">
        <v>9</v>
      </c>
      <c r="D1581" s="3" t="s">
        <v>262</v>
      </c>
      <c r="E1581" s="3">
        <v>0.56000000000000005</v>
      </c>
      <c r="F1581" s="3">
        <v>0.48</v>
      </c>
      <c r="G1581" s="3" t="s">
        <v>17</v>
      </c>
      <c r="H1581" s="2">
        <v>1400</v>
      </c>
      <c r="I1581" s="3" t="s">
        <v>32</v>
      </c>
      <c r="J1581" s="2">
        <v>2000</v>
      </c>
      <c r="K1581" s="3" t="s">
        <v>265</v>
      </c>
      <c r="L1581" s="2">
        <v>1</v>
      </c>
      <c r="M1581" s="3">
        <v>1.9292290318799736E-5</v>
      </c>
      <c r="N1581" s="3">
        <v>7.2755124442974259E-2</v>
      </c>
      <c r="O1581" s="3">
        <v>1.7905938027320528E-4</v>
      </c>
      <c r="P1581" s="3">
        <v>1</v>
      </c>
      <c r="Q1581" s="3">
        <f t="shared" si="122"/>
        <v>1.7905938027320528E-4</v>
      </c>
      <c r="R1581" s="4">
        <f t="shared" si="126"/>
        <v>1.7905938027320528E-4</v>
      </c>
      <c r="S1581" s="3">
        <v>2.4833021850904374E-5</v>
      </c>
      <c r="T1581" s="3">
        <v>1</v>
      </c>
      <c r="U1581" s="3">
        <f t="shared" si="123"/>
        <v>2.4833021850904374E-5</v>
      </c>
      <c r="V1581" s="3">
        <f t="shared" si="127"/>
        <v>2.4833021850904374E-5</v>
      </c>
    </row>
    <row r="1582" spans="1:22" x14ac:dyDescent="0.25">
      <c r="A1582" s="3" t="s">
        <v>158</v>
      </c>
      <c r="B1582" s="3" t="s">
        <v>310</v>
      </c>
      <c r="C1582" s="3" t="s">
        <v>9</v>
      </c>
      <c r="D1582" s="3" t="s">
        <v>312</v>
      </c>
      <c r="E1582" s="3">
        <v>0.56000000000000005</v>
      </c>
      <c r="F1582" s="3">
        <v>0.48</v>
      </c>
      <c r="G1582" s="3" t="s">
        <v>275</v>
      </c>
      <c r="H1582" s="2">
        <v>1400</v>
      </c>
      <c r="I1582" s="3" t="s">
        <v>32</v>
      </c>
      <c r="J1582" s="2">
        <v>3000</v>
      </c>
      <c r="K1582" s="3" t="s">
        <v>276</v>
      </c>
      <c r="L1582" s="2">
        <v>2</v>
      </c>
      <c r="M1582" s="3">
        <v>0.14225244744459389</v>
      </c>
      <c r="N1582" s="3">
        <v>421.07334757555748</v>
      </c>
      <c r="O1582" s="3">
        <v>1.0196763257924921</v>
      </c>
      <c r="P1582" s="3">
        <v>1</v>
      </c>
      <c r="Q1582" s="3">
        <f t="shared" si="122"/>
        <v>1.0196763257924921</v>
      </c>
      <c r="R1582" s="3">
        <v>0</v>
      </c>
      <c r="S1582" s="3">
        <v>0.11116194988257076</v>
      </c>
      <c r="T1582" s="3">
        <v>1</v>
      </c>
      <c r="U1582" s="3">
        <f t="shared" si="123"/>
        <v>0.11116194988257076</v>
      </c>
      <c r="V1582" s="3">
        <v>0</v>
      </c>
    </row>
    <row r="1583" spans="1:22" x14ac:dyDescent="0.25">
      <c r="A1583" s="3" t="s">
        <v>158</v>
      </c>
      <c r="B1583" s="3" t="s">
        <v>89</v>
      </c>
      <c r="C1583" s="3" t="s">
        <v>9</v>
      </c>
      <c r="D1583" s="3" t="s">
        <v>262</v>
      </c>
      <c r="E1583" s="3">
        <v>0.56000000000000005</v>
      </c>
      <c r="F1583" s="3">
        <v>0.48</v>
      </c>
      <c r="G1583" s="3" t="s">
        <v>277</v>
      </c>
      <c r="H1583" s="2">
        <v>1400</v>
      </c>
      <c r="I1583" s="3" t="s">
        <v>32</v>
      </c>
      <c r="J1583" s="2">
        <v>3000</v>
      </c>
      <c r="K1583" s="3" t="s">
        <v>274</v>
      </c>
      <c r="L1583" s="2">
        <v>21</v>
      </c>
      <c r="M1583" s="3">
        <v>2.6755876946961334E-2</v>
      </c>
      <c r="N1583" s="3">
        <v>63.000188610085011</v>
      </c>
      <c r="O1583" s="3">
        <v>0.16752859382706037</v>
      </c>
      <c r="P1583" s="3">
        <v>1</v>
      </c>
      <c r="Q1583" s="3">
        <f t="shared" si="122"/>
        <v>0.16752859382706037</v>
      </c>
      <c r="R1583" s="3">
        <v>0</v>
      </c>
      <c r="S1583" s="3">
        <v>2.223247753953864E-2</v>
      </c>
      <c r="T1583" s="3">
        <v>1</v>
      </c>
      <c r="U1583" s="3">
        <f t="shared" si="123"/>
        <v>2.223247753953864E-2</v>
      </c>
      <c r="V1583" s="3">
        <v>0</v>
      </c>
    </row>
    <row r="1584" spans="1:22" x14ac:dyDescent="0.25">
      <c r="A1584" s="3" t="s">
        <v>158</v>
      </c>
      <c r="B1584" s="3" t="s">
        <v>89</v>
      </c>
      <c r="C1584" s="3" t="s">
        <v>9</v>
      </c>
      <c r="D1584" s="3" t="s">
        <v>262</v>
      </c>
      <c r="E1584" s="3">
        <v>0.56000000000000005</v>
      </c>
      <c r="F1584" s="3">
        <v>0.48</v>
      </c>
      <c r="G1584" s="3" t="s">
        <v>294</v>
      </c>
      <c r="H1584" s="2">
        <v>1400</v>
      </c>
      <c r="I1584" s="3" t="s">
        <v>32</v>
      </c>
      <c r="J1584" s="2">
        <v>3000</v>
      </c>
      <c r="K1584" s="3" t="s">
        <v>295</v>
      </c>
      <c r="L1584" s="2">
        <v>2</v>
      </c>
      <c r="M1584" s="3">
        <v>2.120420495627433E-4</v>
      </c>
      <c r="N1584" s="3">
        <v>0.85455898493475202</v>
      </c>
      <c r="O1584" s="3">
        <v>1.771343195833846E-3</v>
      </c>
      <c r="P1584" s="3">
        <v>1</v>
      </c>
      <c r="Q1584" s="3">
        <f t="shared" si="122"/>
        <v>1.771343195833846E-3</v>
      </c>
      <c r="R1584" s="3">
        <v>0</v>
      </c>
      <c r="S1584" s="3">
        <v>2.3821555240419683E-4</v>
      </c>
      <c r="T1584" s="3">
        <v>1</v>
      </c>
      <c r="U1584" s="3">
        <f t="shared" si="123"/>
        <v>2.3821555240419683E-4</v>
      </c>
      <c r="V1584" s="3">
        <v>0</v>
      </c>
    </row>
    <row r="1585" spans="1:22" x14ac:dyDescent="0.25">
      <c r="A1585" s="3" t="s">
        <v>158</v>
      </c>
      <c r="B1585" s="3" t="s">
        <v>89</v>
      </c>
      <c r="C1585" s="3" t="s">
        <v>9</v>
      </c>
      <c r="D1585" s="3" t="s">
        <v>262</v>
      </c>
      <c r="E1585" s="3">
        <v>0.56000000000000005</v>
      </c>
      <c r="F1585" s="3">
        <v>0.48</v>
      </c>
      <c r="G1585" s="3" t="s">
        <v>296</v>
      </c>
      <c r="H1585" s="2">
        <v>1400</v>
      </c>
      <c r="I1585" s="3" t="s">
        <v>32</v>
      </c>
      <c r="J1585" s="2">
        <v>3000</v>
      </c>
      <c r="K1585" s="3" t="s">
        <v>298</v>
      </c>
      <c r="L1585" s="2">
        <v>6</v>
      </c>
      <c r="M1585" s="3">
        <v>1.7425546632744556E-3</v>
      </c>
      <c r="N1585" s="3">
        <v>0.80484163833105182</v>
      </c>
      <c r="O1585" s="3">
        <v>2.1683912987896861E-3</v>
      </c>
      <c r="P1585" s="3">
        <v>1</v>
      </c>
      <c r="Q1585" s="3">
        <f t="shared" si="122"/>
        <v>2.1683912987896861E-3</v>
      </c>
      <c r="R1585" s="3">
        <v>0</v>
      </c>
      <c r="S1585" s="3">
        <v>2.883627368225328E-4</v>
      </c>
      <c r="T1585" s="3">
        <v>1</v>
      </c>
      <c r="U1585" s="3">
        <f t="shared" si="123"/>
        <v>2.883627368225328E-4</v>
      </c>
      <c r="V1585" s="3">
        <v>0</v>
      </c>
    </row>
    <row r="1586" spans="1:22" x14ac:dyDescent="0.25">
      <c r="A1586" s="3" t="s">
        <v>158</v>
      </c>
      <c r="B1586" s="3" t="s">
        <v>89</v>
      </c>
      <c r="C1586" s="3" t="s">
        <v>9</v>
      </c>
      <c r="D1586" s="3" t="s">
        <v>262</v>
      </c>
      <c r="E1586" s="3">
        <v>0.56000000000000005</v>
      </c>
      <c r="F1586" s="3">
        <v>0.48</v>
      </c>
      <c r="G1586" s="3" t="s">
        <v>296</v>
      </c>
      <c r="H1586" s="2">
        <v>1400</v>
      </c>
      <c r="I1586" s="3" t="s">
        <v>32</v>
      </c>
      <c r="J1586" s="2">
        <v>3000</v>
      </c>
      <c r="K1586" s="3" t="s">
        <v>300</v>
      </c>
      <c r="L1586" s="2">
        <v>6</v>
      </c>
      <c r="M1586" s="3">
        <v>4.2316638201036929E-4</v>
      </c>
      <c r="N1586" s="3">
        <v>1.679506820800259</v>
      </c>
      <c r="O1586" s="3">
        <v>3.6544224452803192E-3</v>
      </c>
      <c r="P1586" s="3">
        <v>1</v>
      </c>
      <c r="Q1586" s="3">
        <f t="shared" si="122"/>
        <v>3.6544224452803192E-3</v>
      </c>
      <c r="R1586" s="3">
        <v>0</v>
      </c>
      <c r="S1586" s="3">
        <v>4.9480211797075461E-4</v>
      </c>
      <c r="T1586" s="3">
        <v>1</v>
      </c>
      <c r="U1586" s="3">
        <f t="shared" si="123"/>
        <v>4.9480211797075461E-4</v>
      </c>
      <c r="V1586" s="3">
        <v>0</v>
      </c>
    </row>
    <row r="1587" spans="1:22" x14ac:dyDescent="0.25">
      <c r="A1587" s="3" t="s">
        <v>158</v>
      </c>
      <c r="B1587" s="3" t="s">
        <v>351</v>
      </c>
      <c r="C1587" s="3" t="s">
        <v>352</v>
      </c>
      <c r="D1587" s="3" t="s">
        <v>353</v>
      </c>
      <c r="E1587" s="3">
        <v>0.36</v>
      </c>
      <c r="F1587" s="3">
        <v>0.57999999999999996</v>
      </c>
      <c r="G1587" s="3" t="s">
        <v>283</v>
      </c>
      <c r="H1587" s="2">
        <v>1400</v>
      </c>
      <c r="I1587" s="3" t="s">
        <v>32</v>
      </c>
      <c r="J1587" s="2">
        <v>3000</v>
      </c>
      <c r="K1587" s="3" t="s">
        <v>287</v>
      </c>
      <c r="L1587" s="2">
        <v>7</v>
      </c>
      <c r="M1587" s="3">
        <v>4.8351209658557215E-2</v>
      </c>
      <c r="N1587" s="3">
        <v>190.07175277403232</v>
      </c>
      <c r="O1587" s="3">
        <v>0.53285934482251296</v>
      </c>
      <c r="P1587" s="3">
        <v>1</v>
      </c>
      <c r="Q1587" s="3">
        <f t="shared" si="122"/>
        <v>0.53285934482251296</v>
      </c>
      <c r="R1587" s="3">
        <v>0</v>
      </c>
      <c r="S1587" s="3">
        <v>7.0215838901577232E-2</v>
      </c>
      <c r="T1587" s="3">
        <v>1</v>
      </c>
      <c r="U1587" s="3">
        <f t="shared" si="123"/>
        <v>7.0215838901577232E-2</v>
      </c>
      <c r="V1587" s="3">
        <v>0</v>
      </c>
    </row>
    <row r="1588" spans="1:22" x14ac:dyDescent="0.25">
      <c r="A1588" s="3" t="s">
        <v>158</v>
      </c>
      <c r="B1588" s="3" t="s">
        <v>89</v>
      </c>
      <c r="C1588" s="3" t="s">
        <v>9</v>
      </c>
      <c r="D1588" s="3" t="s">
        <v>262</v>
      </c>
      <c r="E1588" s="3">
        <v>0.56000000000000005</v>
      </c>
      <c r="F1588" s="3">
        <v>0.48</v>
      </c>
      <c r="G1588" s="3" t="s">
        <v>264</v>
      </c>
      <c r="H1588" s="2">
        <v>1400</v>
      </c>
      <c r="I1588" s="3" t="s">
        <v>32</v>
      </c>
      <c r="J1588" s="2">
        <v>3000</v>
      </c>
      <c r="K1588" s="3" t="s">
        <v>264</v>
      </c>
      <c r="L1588" s="2">
        <v>1</v>
      </c>
      <c r="M1588" s="3">
        <v>5.1695189327018861E-6</v>
      </c>
      <c r="N1588" s="3">
        <v>2.0788301179637637E-2</v>
      </c>
      <c r="O1588" s="3">
        <v>5.2079239833985314E-5</v>
      </c>
      <c r="P1588" s="3">
        <v>1</v>
      </c>
      <c r="Q1588" s="3">
        <f t="shared" si="122"/>
        <v>5.2079239833985314E-5</v>
      </c>
      <c r="R1588" s="3">
        <v>0</v>
      </c>
      <c r="S1588" s="3">
        <v>7.7583231887468261E-6</v>
      </c>
      <c r="T1588" s="3">
        <v>1</v>
      </c>
      <c r="U1588" s="3">
        <f t="shared" si="123"/>
        <v>7.7583231887468261E-6</v>
      </c>
      <c r="V1588" s="3">
        <v>0</v>
      </c>
    </row>
    <row r="1589" spans="1:22" x14ac:dyDescent="0.25">
      <c r="A1589" s="3" t="s">
        <v>158</v>
      </c>
      <c r="B1589" s="3" t="s">
        <v>310</v>
      </c>
      <c r="C1589" s="3" t="s">
        <v>9</v>
      </c>
      <c r="D1589" s="3" t="s">
        <v>197</v>
      </c>
      <c r="E1589" s="3">
        <v>0.56000000000000005</v>
      </c>
      <c r="F1589" s="3">
        <v>0.48</v>
      </c>
      <c r="G1589" s="3" t="s">
        <v>264</v>
      </c>
      <c r="H1589" s="2">
        <v>1400</v>
      </c>
      <c r="I1589" s="3" t="s">
        <v>32</v>
      </c>
      <c r="J1589" s="2">
        <v>3000</v>
      </c>
      <c r="K1589" s="3" t="s">
        <v>264</v>
      </c>
      <c r="L1589" s="2">
        <v>104</v>
      </c>
      <c r="M1589" s="3">
        <v>31.960692886956764</v>
      </c>
      <c r="N1589" s="3">
        <v>115194.43710758428</v>
      </c>
      <c r="O1589" s="3">
        <v>260.29753780558343</v>
      </c>
      <c r="P1589" s="3">
        <v>1</v>
      </c>
      <c r="Q1589" s="3">
        <f t="shared" si="122"/>
        <v>260.29753780558343</v>
      </c>
      <c r="R1589" s="3">
        <v>0</v>
      </c>
      <c r="S1589" s="3">
        <v>35.285644769548995</v>
      </c>
      <c r="T1589" s="3">
        <v>1</v>
      </c>
      <c r="U1589" s="3">
        <f t="shared" si="123"/>
        <v>35.285644769548995</v>
      </c>
      <c r="V1589" s="3">
        <v>0</v>
      </c>
    </row>
    <row r="1590" spans="1:22" x14ac:dyDescent="0.25">
      <c r="A1590" s="3" t="s">
        <v>158</v>
      </c>
      <c r="B1590" s="3" t="s">
        <v>89</v>
      </c>
      <c r="C1590" s="3" t="s">
        <v>9</v>
      </c>
      <c r="D1590" s="3" t="s">
        <v>262</v>
      </c>
      <c r="E1590" s="3">
        <v>0.56000000000000005</v>
      </c>
      <c r="F1590" s="3">
        <v>0.48</v>
      </c>
      <c r="G1590" s="3" t="s">
        <v>296</v>
      </c>
      <c r="H1590" s="2">
        <v>1400</v>
      </c>
      <c r="I1590" s="3" t="s">
        <v>32</v>
      </c>
      <c r="J1590" s="2">
        <v>3000</v>
      </c>
      <c r="K1590" s="3" t="s">
        <v>303</v>
      </c>
      <c r="L1590" s="2">
        <v>4</v>
      </c>
      <c r="M1590" s="3">
        <v>1.0330614979286063E-5</v>
      </c>
      <c r="N1590" s="3">
        <v>4.3024739929000237E-3</v>
      </c>
      <c r="O1590" s="3">
        <v>1.1870805223128958E-5</v>
      </c>
      <c r="P1590" s="3">
        <v>1</v>
      </c>
      <c r="Q1590" s="3">
        <f t="shared" si="122"/>
        <v>1.1870805223128958E-5</v>
      </c>
      <c r="R1590" s="3">
        <v>0</v>
      </c>
      <c r="S1590" s="3">
        <v>1.5758106345863616E-6</v>
      </c>
      <c r="T1590" s="3">
        <v>1</v>
      </c>
      <c r="U1590" s="3">
        <f t="shared" si="123"/>
        <v>1.5758106345863616E-6</v>
      </c>
      <c r="V1590" s="3">
        <v>0</v>
      </c>
    </row>
    <row r="1591" spans="1:22" x14ac:dyDescent="0.25">
      <c r="A1591" s="3" t="s">
        <v>158</v>
      </c>
      <c r="B1591" s="3" t="s">
        <v>351</v>
      </c>
      <c r="C1591" s="3" t="s">
        <v>352</v>
      </c>
      <c r="D1591" s="3" t="s">
        <v>353</v>
      </c>
      <c r="E1591" s="3">
        <v>0.36</v>
      </c>
      <c r="F1591" s="3">
        <v>0.57999999999999996</v>
      </c>
      <c r="G1591" s="3" t="s">
        <v>272</v>
      </c>
      <c r="H1591" s="2">
        <v>1400</v>
      </c>
      <c r="I1591" s="3" t="s">
        <v>32</v>
      </c>
      <c r="J1591" s="2">
        <v>3000</v>
      </c>
      <c r="K1591" s="3" t="s">
        <v>272</v>
      </c>
      <c r="L1591" s="2">
        <v>12</v>
      </c>
      <c r="M1591" s="3">
        <v>1.913430699915267</v>
      </c>
      <c r="N1591" s="3">
        <v>6948.3623131076456</v>
      </c>
      <c r="O1591" s="3">
        <v>20.046838681315819</v>
      </c>
      <c r="P1591" s="3">
        <v>1</v>
      </c>
      <c r="Q1591" s="3">
        <f t="shared" si="122"/>
        <v>20.046838681315819</v>
      </c>
      <c r="R1591" s="3">
        <v>0</v>
      </c>
      <c r="S1591" s="3">
        <v>2.6642644695545696</v>
      </c>
      <c r="T1591" s="3">
        <v>1</v>
      </c>
      <c r="U1591" s="3">
        <f t="shared" si="123"/>
        <v>2.6642644695545696</v>
      </c>
      <c r="V1591" s="3">
        <v>0</v>
      </c>
    </row>
    <row r="1592" spans="1:22" x14ac:dyDescent="0.25">
      <c r="A1592" s="3" t="s">
        <v>158</v>
      </c>
      <c r="B1592" s="3" t="s">
        <v>8</v>
      </c>
      <c r="C1592" s="3" t="s">
        <v>9</v>
      </c>
      <c r="D1592" s="3" t="s">
        <v>10</v>
      </c>
      <c r="E1592" s="3">
        <v>0.56000000000000005</v>
      </c>
      <c r="F1592" s="3">
        <v>0.48</v>
      </c>
      <c r="G1592" s="3" t="s">
        <v>19</v>
      </c>
      <c r="H1592" s="2">
        <v>1410</v>
      </c>
      <c r="I1592" s="3" t="s">
        <v>95</v>
      </c>
      <c r="J1592" s="2">
        <v>1410</v>
      </c>
      <c r="K1592" s="3" t="s">
        <v>19</v>
      </c>
      <c r="L1592" s="2">
        <v>330</v>
      </c>
      <c r="M1592" s="3">
        <v>88.008293209951503</v>
      </c>
      <c r="N1592" s="3">
        <v>354862.6416584354</v>
      </c>
      <c r="O1592" s="3">
        <v>993.30369719705652</v>
      </c>
      <c r="P1592" s="3">
        <v>1</v>
      </c>
      <c r="Q1592" s="3">
        <f t="shared" si="122"/>
        <v>993.30369719705652</v>
      </c>
      <c r="R1592" s="4">
        <f t="shared" ref="R1592:R1623" si="128">Q1592</f>
        <v>993.30369719705652</v>
      </c>
      <c r="S1592" s="3">
        <v>132.46507363219902</v>
      </c>
      <c r="T1592" s="3">
        <v>1</v>
      </c>
      <c r="U1592" s="3">
        <f t="shared" si="123"/>
        <v>132.46507363219902</v>
      </c>
      <c r="V1592" s="3">
        <f t="shared" ref="V1592:V1623" si="129">U1592</f>
        <v>132.46507363219902</v>
      </c>
    </row>
    <row r="1593" spans="1:22" x14ac:dyDescent="0.25">
      <c r="A1593" s="3" t="s">
        <v>158</v>
      </c>
      <c r="B1593" s="3" t="s">
        <v>8</v>
      </c>
      <c r="C1593" s="3" t="s">
        <v>9</v>
      </c>
      <c r="D1593" s="3" t="s">
        <v>197</v>
      </c>
      <c r="E1593" s="3">
        <v>0.56000000000000005</v>
      </c>
      <c r="F1593" s="3">
        <v>0.48</v>
      </c>
      <c r="G1593" s="3" t="s">
        <v>19</v>
      </c>
      <c r="H1593" s="2">
        <v>1410</v>
      </c>
      <c r="I1593" s="3" t="s">
        <v>95</v>
      </c>
      <c r="J1593" s="2">
        <v>1410</v>
      </c>
      <c r="K1593" s="3" t="s">
        <v>19</v>
      </c>
      <c r="L1593" s="2">
        <v>229</v>
      </c>
      <c r="M1593" s="3">
        <v>73.589300020912887</v>
      </c>
      <c r="N1593" s="3">
        <v>280438.24932283349</v>
      </c>
      <c r="O1593" s="3">
        <v>631.45034940203846</v>
      </c>
      <c r="P1593" s="3">
        <v>1</v>
      </c>
      <c r="Q1593" s="3">
        <f t="shared" si="122"/>
        <v>631.45034940203846</v>
      </c>
      <c r="R1593" s="4">
        <f t="shared" si="128"/>
        <v>631.45034940203846</v>
      </c>
      <c r="S1593" s="3">
        <v>86.126515323116138</v>
      </c>
      <c r="T1593" s="3">
        <v>1</v>
      </c>
      <c r="U1593" s="3">
        <f t="shared" si="123"/>
        <v>86.126515323116138</v>
      </c>
      <c r="V1593" s="3">
        <f t="shared" si="129"/>
        <v>86.126515323116138</v>
      </c>
    </row>
    <row r="1594" spans="1:22" x14ac:dyDescent="0.25">
      <c r="A1594" s="3" t="s">
        <v>158</v>
      </c>
      <c r="B1594" s="3" t="s">
        <v>310</v>
      </c>
      <c r="C1594" s="3" t="s">
        <v>9</v>
      </c>
      <c r="D1594" s="3" t="s">
        <v>333</v>
      </c>
      <c r="E1594" s="3">
        <v>0.56000000000000005</v>
      </c>
      <c r="F1594" s="3">
        <v>0.48</v>
      </c>
      <c r="G1594" s="3" t="s">
        <v>19</v>
      </c>
      <c r="H1594" s="2">
        <v>1410</v>
      </c>
      <c r="I1594" s="3" t="s">
        <v>95</v>
      </c>
      <c r="J1594" s="2">
        <v>1410</v>
      </c>
      <c r="K1594" s="3" t="s">
        <v>19</v>
      </c>
      <c r="L1594" s="2">
        <v>16</v>
      </c>
      <c r="M1594" s="3">
        <v>1.4665826796571801</v>
      </c>
      <c r="N1594" s="3">
        <v>5497.6597840113936</v>
      </c>
      <c r="O1594" s="3">
        <v>14.876167417079511</v>
      </c>
      <c r="P1594" s="3">
        <v>1</v>
      </c>
      <c r="Q1594" s="3">
        <f t="shared" si="122"/>
        <v>14.876167417079511</v>
      </c>
      <c r="R1594" s="4">
        <f t="shared" si="128"/>
        <v>14.876167417079511</v>
      </c>
      <c r="S1594" s="3">
        <v>2.0394758173113163</v>
      </c>
      <c r="T1594" s="3">
        <v>1</v>
      </c>
      <c r="U1594" s="3">
        <f t="shared" si="123"/>
        <v>2.0394758173113163</v>
      </c>
      <c r="V1594" s="3">
        <f t="shared" si="129"/>
        <v>2.0394758173113163</v>
      </c>
    </row>
    <row r="1595" spans="1:22" x14ac:dyDescent="0.25">
      <c r="A1595" s="3" t="s">
        <v>158</v>
      </c>
      <c r="B1595" s="3" t="s">
        <v>310</v>
      </c>
      <c r="C1595" s="3" t="s">
        <v>9</v>
      </c>
      <c r="D1595" s="3" t="s">
        <v>197</v>
      </c>
      <c r="E1595" s="3">
        <v>0.56000000000000005</v>
      </c>
      <c r="F1595" s="3">
        <v>0.48</v>
      </c>
      <c r="G1595" s="3" t="s">
        <v>19</v>
      </c>
      <c r="H1595" s="2">
        <v>1410</v>
      </c>
      <c r="I1595" s="3" t="s">
        <v>95</v>
      </c>
      <c r="J1595" s="2">
        <v>1410</v>
      </c>
      <c r="K1595" s="3" t="s">
        <v>19</v>
      </c>
      <c r="L1595" s="2">
        <v>277</v>
      </c>
      <c r="M1595" s="3">
        <v>58.463251532589631</v>
      </c>
      <c r="N1595" s="3">
        <v>225344.48276641878</v>
      </c>
      <c r="O1595" s="3">
        <v>537.28513513080588</v>
      </c>
      <c r="P1595" s="3">
        <v>1</v>
      </c>
      <c r="Q1595" s="3">
        <f t="shared" si="122"/>
        <v>537.28513513080588</v>
      </c>
      <c r="R1595" s="4">
        <f t="shared" si="128"/>
        <v>537.28513513080588</v>
      </c>
      <c r="S1595" s="3">
        <v>74.007002405408883</v>
      </c>
      <c r="T1595" s="3">
        <v>1</v>
      </c>
      <c r="U1595" s="3">
        <f t="shared" si="123"/>
        <v>74.007002405408883</v>
      </c>
      <c r="V1595" s="3">
        <f t="shared" si="129"/>
        <v>74.007002405408883</v>
      </c>
    </row>
    <row r="1596" spans="1:22" x14ac:dyDescent="0.25">
      <c r="A1596" s="3" t="s">
        <v>158</v>
      </c>
      <c r="B1596" s="3" t="s">
        <v>8</v>
      </c>
      <c r="C1596" s="3" t="s">
        <v>9</v>
      </c>
      <c r="D1596" s="3" t="s">
        <v>10</v>
      </c>
      <c r="E1596" s="3">
        <v>0.56000000000000005</v>
      </c>
      <c r="F1596" s="3">
        <v>0.48</v>
      </c>
      <c r="G1596" s="3" t="s">
        <v>19</v>
      </c>
      <c r="H1596" s="2">
        <v>1410</v>
      </c>
      <c r="I1596" s="3" t="s">
        <v>95</v>
      </c>
      <c r="J1596" s="2">
        <v>1410</v>
      </c>
      <c r="K1596" s="3" t="s">
        <v>168</v>
      </c>
      <c r="L1596" s="2">
        <v>23</v>
      </c>
      <c r="M1596" s="3">
        <v>1.2014718674320057</v>
      </c>
      <c r="N1596" s="3">
        <v>4834.3516767975889</v>
      </c>
      <c r="O1596" s="3">
        <v>11.132692599683446</v>
      </c>
      <c r="P1596" s="3">
        <f>1-0.712</f>
        <v>0.28800000000000003</v>
      </c>
      <c r="Q1596" s="3">
        <f t="shared" si="122"/>
        <v>3.2062154687088329</v>
      </c>
      <c r="R1596" s="4">
        <f t="shared" si="128"/>
        <v>3.2062154687088329</v>
      </c>
      <c r="S1596" s="3">
        <v>1.4830553843222347</v>
      </c>
      <c r="T1596" s="3">
        <f>1-0.531</f>
        <v>0.46899999999999997</v>
      </c>
      <c r="U1596" s="3">
        <f t="shared" si="123"/>
        <v>0.695552975247128</v>
      </c>
      <c r="V1596" s="3">
        <f t="shared" si="129"/>
        <v>0.695552975247128</v>
      </c>
    </row>
    <row r="1597" spans="1:22" x14ac:dyDescent="0.25">
      <c r="A1597" s="3" t="s">
        <v>158</v>
      </c>
      <c r="B1597" s="3" t="s">
        <v>8</v>
      </c>
      <c r="C1597" s="3" t="s">
        <v>9</v>
      </c>
      <c r="D1597" s="3" t="s">
        <v>197</v>
      </c>
      <c r="E1597" s="3">
        <v>0.56000000000000005</v>
      </c>
      <c r="F1597" s="3">
        <v>0.48</v>
      </c>
      <c r="G1597" s="3" t="s">
        <v>19</v>
      </c>
      <c r="H1597" s="2">
        <v>1410</v>
      </c>
      <c r="I1597" s="3" t="s">
        <v>95</v>
      </c>
      <c r="J1597" s="2">
        <v>1410</v>
      </c>
      <c r="K1597" s="3" t="s">
        <v>168</v>
      </c>
      <c r="L1597" s="2">
        <v>124</v>
      </c>
      <c r="M1597" s="3">
        <v>22.572621641250223</v>
      </c>
      <c r="N1597" s="3">
        <v>90074.059865316536</v>
      </c>
      <c r="O1597" s="3">
        <v>198.0762568076633</v>
      </c>
      <c r="P1597" s="3">
        <f>1-0.712</f>
        <v>0.28800000000000003</v>
      </c>
      <c r="Q1597" s="3">
        <f t="shared" si="122"/>
        <v>57.045961960607038</v>
      </c>
      <c r="R1597" s="4">
        <f t="shared" si="128"/>
        <v>57.045961960607038</v>
      </c>
      <c r="S1597" s="3">
        <v>27.132976195560286</v>
      </c>
      <c r="T1597" s="3">
        <f>1-0.531</f>
        <v>0.46899999999999997</v>
      </c>
      <c r="U1597" s="3">
        <f t="shared" si="123"/>
        <v>12.725365835717772</v>
      </c>
      <c r="V1597" s="3">
        <f t="shared" si="129"/>
        <v>12.725365835717772</v>
      </c>
    </row>
    <row r="1598" spans="1:22" x14ac:dyDescent="0.25">
      <c r="A1598" s="3" t="s">
        <v>158</v>
      </c>
      <c r="B1598" s="3" t="s">
        <v>310</v>
      </c>
      <c r="C1598" s="3" t="s">
        <v>9</v>
      </c>
      <c r="D1598" s="3" t="s">
        <v>312</v>
      </c>
      <c r="E1598" s="3">
        <v>0.56000000000000005</v>
      </c>
      <c r="F1598" s="3">
        <v>0.48</v>
      </c>
      <c r="G1598" s="3" t="s">
        <v>275</v>
      </c>
      <c r="H1598" s="2">
        <v>1410</v>
      </c>
      <c r="I1598" s="3" t="s">
        <v>95</v>
      </c>
      <c r="J1598" s="2">
        <v>1410</v>
      </c>
      <c r="K1598" s="3" t="s">
        <v>276</v>
      </c>
      <c r="L1598" s="2">
        <v>21</v>
      </c>
      <c r="M1598" s="3">
        <v>6.4381392377808613</v>
      </c>
      <c r="N1598" s="3">
        <v>23889.424864644185</v>
      </c>
      <c r="O1598" s="3">
        <v>53.888743201461963</v>
      </c>
      <c r="P1598" s="3">
        <v>1</v>
      </c>
      <c r="Q1598" s="3">
        <f t="shared" si="122"/>
        <v>53.888743201461963</v>
      </c>
      <c r="R1598" s="4">
        <f t="shared" si="128"/>
        <v>53.888743201461963</v>
      </c>
      <c r="S1598" s="3">
        <v>7.0132371496438273</v>
      </c>
      <c r="T1598" s="3">
        <v>1</v>
      </c>
      <c r="U1598" s="3">
        <f t="shared" si="123"/>
        <v>7.0132371496438273</v>
      </c>
      <c r="V1598" s="3">
        <f t="shared" si="129"/>
        <v>7.0132371496438273</v>
      </c>
    </row>
    <row r="1599" spans="1:22" x14ac:dyDescent="0.25">
      <c r="A1599" s="3" t="s">
        <v>158</v>
      </c>
      <c r="B1599" s="3" t="s">
        <v>310</v>
      </c>
      <c r="C1599" s="3" t="s">
        <v>9</v>
      </c>
      <c r="D1599" s="3" t="s">
        <v>197</v>
      </c>
      <c r="E1599" s="3">
        <v>0.56000000000000005</v>
      </c>
      <c r="F1599" s="3">
        <v>0.48</v>
      </c>
      <c r="G1599" s="3" t="s">
        <v>275</v>
      </c>
      <c r="H1599" s="2">
        <v>1410</v>
      </c>
      <c r="I1599" s="3" t="s">
        <v>95</v>
      </c>
      <c r="J1599" s="2">
        <v>1410</v>
      </c>
      <c r="K1599" s="3" t="s">
        <v>276</v>
      </c>
      <c r="L1599" s="2">
        <v>67</v>
      </c>
      <c r="M1599" s="3">
        <v>10.506163907968105</v>
      </c>
      <c r="N1599" s="3">
        <v>40403.259176868822</v>
      </c>
      <c r="O1599" s="3">
        <v>100.56202655361463</v>
      </c>
      <c r="P1599" s="3">
        <v>1</v>
      </c>
      <c r="Q1599" s="3">
        <f t="shared" si="122"/>
        <v>100.56202655361463</v>
      </c>
      <c r="R1599" s="4">
        <f t="shared" si="128"/>
        <v>100.56202655361463</v>
      </c>
      <c r="S1599" s="3">
        <v>13.932673715052244</v>
      </c>
      <c r="T1599" s="3">
        <v>1</v>
      </c>
      <c r="U1599" s="3">
        <f t="shared" si="123"/>
        <v>13.932673715052244</v>
      </c>
      <c r="V1599" s="3">
        <f t="shared" si="129"/>
        <v>13.932673715052244</v>
      </c>
    </row>
    <row r="1600" spans="1:22" x14ac:dyDescent="0.25">
      <c r="A1600" s="3" t="s">
        <v>158</v>
      </c>
      <c r="B1600" s="3" t="s">
        <v>351</v>
      </c>
      <c r="C1600" s="3" t="s">
        <v>352</v>
      </c>
      <c r="D1600" s="3" t="s">
        <v>353</v>
      </c>
      <c r="E1600" s="3">
        <v>0.36</v>
      </c>
      <c r="F1600" s="3">
        <v>0.57999999999999996</v>
      </c>
      <c r="G1600" s="3" t="s">
        <v>360</v>
      </c>
      <c r="H1600" s="2">
        <v>1410</v>
      </c>
      <c r="I1600" s="3" t="s">
        <v>95</v>
      </c>
      <c r="J1600" s="2">
        <v>1410</v>
      </c>
      <c r="K1600" s="3" t="s">
        <v>358</v>
      </c>
      <c r="L1600" s="2">
        <v>65</v>
      </c>
      <c r="M1600" s="3">
        <v>16.25874442507989</v>
      </c>
      <c r="N1600" s="3">
        <v>66103.992315392723</v>
      </c>
      <c r="O1600" s="3">
        <v>161.16220476396154</v>
      </c>
      <c r="P1600" s="3">
        <v>1</v>
      </c>
      <c r="Q1600" s="3">
        <f t="shared" si="122"/>
        <v>161.16220476396154</v>
      </c>
      <c r="R1600" s="4">
        <f t="shared" si="128"/>
        <v>161.16220476396154</v>
      </c>
      <c r="S1600" s="3">
        <v>21.801678652328611</v>
      </c>
      <c r="T1600" s="3">
        <v>1</v>
      </c>
      <c r="U1600" s="3">
        <f t="shared" si="123"/>
        <v>21.801678652328611</v>
      </c>
      <c r="V1600" s="3">
        <f t="shared" si="129"/>
        <v>21.801678652328611</v>
      </c>
    </row>
    <row r="1601" spans="1:22" x14ac:dyDescent="0.25">
      <c r="A1601" s="3" t="s">
        <v>158</v>
      </c>
      <c r="B1601" s="3" t="s">
        <v>8</v>
      </c>
      <c r="C1601" s="3" t="s">
        <v>9</v>
      </c>
      <c r="D1601" s="3" t="s">
        <v>10</v>
      </c>
      <c r="E1601" s="3">
        <v>0.56000000000000005</v>
      </c>
      <c r="F1601" s="3">
        <v>0.48</v>
      </c>
      <c r="G1601" s="3" t="s">
        <v>11</v>
      </c>
      <c r="H1601" s="2">
        <v>1410</v>
      </c>
      <c r="I1601" s="3" t="s">
        <v>95</v>
      </c>
      <c r="J1601" s="2">
        <v>1410</v>
      </c>
      <c r="K1601" s="3" t="s">
        <v>13</v>
      </c>
      <c r="L1601" s="2">
        <v>1623</v>
      </c>
      <c r="M1601" s="3">
        <v>420.83344777438288</v>
      </c>
      <c r="N1601" s="3">
        <v>1680382.3318876792</v>
      </c>
      <c r="O1601" s="3">
        <v>4056.7144418321514</v>
      </c>
      <c r="P1601" s="3">
        <v>1</v>
      </c>
      <c r="Q1601" s="3">
        <f t="shared" si="122"/>
        <v>4056.7144418321514</v>
      </c>
      <c r="R1601" s="4">
        <f t="shared" si="128"/>
        <v>4056.7144418321514</v>
      </c>
      <c r="S1601" s="3">
        <v>545.2779553898896</v>
      </c>
      <c r="T1601" s="3">
        <v>1</v>
      </c>
      <c r="U1601" s="3">
        <f t="shared" si="123"/>
        <v>545.2779553898896</v>
      </c>
      <c r="V1601" s="3">
        <f t="shared" si="129"/>
        <v>545.2779553898896</v>
      </c>
    </row>
    <row r="1602" spans="1:22" x14ac:dyDescent="0.25">
      <c r="A1602" s="3" t="s">
        <v>158</v>
      </c>
      <c r="B1602" s="3" t="s">
        <v>8</v>
      </c>
      <c r="C1602" s="3" t="s">
        <v>9</v>
      </c>
      <c r="D1602" s="3" t="s">
        <v>197</v>
      </c>
      <c r="E1602" s="3">
        <v>0.56000000000000005</v>
      </c>
      <c r="F1602" s="3">
        <v>0.48</v>
      </c>
      <c r="G1602" s="3" t="s">
        <v>11</v>
      </c>
      <c r="H1602" s="2">
        <v>1410</v>
      </c>
      <c r="I1602" s="3" t="s">
        <v>95</v>
      </c>
      <c r="J1602" s="2">
        <v>1410</v>
      </c>
      <c r="K1602" s="3" t="s">
        <v>13</v>
      </c>
      <c r="L1602" s="2">
        <v>399</v>
      </c>
      <c r="M1602" s="3">
        <v>103.18691129050458</v>
      </c>
      <c r="N1602" s="3">
        <v>416472.90091878129</v>
      </c>
      <c r="O1602" s="3">
        <v>930.6685558265616</v>
      </c>
      <c r="P1602" s="3">
        <v>1</v>
      </c>
      <c r="Q1602" s="3">
        <f t="shared" ref="Q1602:Q1665" si="130">O1602*P1602</f>
        <v>930.6685558265616</v>
      </c>
      <c r="R1602" s="4">
        <f t="shared" si="128"/>
        <v>930.6685558265616</v>
      </c>
      <c r="S1602" s="3">
        <v>126.07061497319773</v>
      </c>
      <c r="T1602" s="3">
        <v>1</v>
      </c>
      <c r="U1602" s="3">
        <f t="shared" ref="U1602:U1665" si="131">S1602*T1602</f>
        <v>126.07061497319773</v>
      </c>
      <c r="V1602" s="3">
        <f t="shared" si="129"/>
        <v>126.07061497319773</v>
      </c>
    </row>
    <row r="1603" spans="1:22" x14ac:dyDescent="0.25">
      <c r="A1603" s="3" t="s">
        <v>158</v>
      </c>
      <c r="B1603" s="3" t="s">
        <v>8</v>
      </c>
      <c r="C1603" s="3" t="s">
        <v>9</v>
      </c>
      <c r="D1603" s="3" t="s">
        <v>197</v>
      </c>
      <c r="E1603" s="3">
        <v>0.56000000000000005</v>
      </c>
      <c r="F1603" s="3">
        <v>0.48</v>
      </c>
      <c r="G1603" s="3" t="s">
        <v>11</v>
      </c>
      <c r="H1603" s="2">
        <v>1410</v>
      </c>
      <c r="I1603" s="3" t="s">
        <v>95</v>
      </c>
      <c r="J1603" s="2">
        <v>1410</v>
      </c>
      <c r="K1603" s="3" t="s">
        <v>237</v>
      </c>
      <c r="L1603" s="2">
        <v>6</v>
      </c>
      <c r="M1603" s="3">
        <v>0.14578022497421608</v>
      </c>
      <c r="N1603" s="3">
        <v>597.82536636259999</v>
      </c>
      <c r="O1603" s="3">
        <v>1.4098658517205587</v>
      </c>
      <c r="P1603" s="3">
        <v>1</v>
      </c>
      <c r="Q1603" s="3">
        <f t="shared" si="130"/>
        <v>1.4098658517205587</v>
      </c>
      <c r="R1603" s="4">
        <f t="shared" si="128"/>
        <v>1.4098658517205587</v>
      </c>
      <c r="S1603" s="3">
        <v>0.1899777431112481</v>
      </c>
      <c r="T1603" s="3">
        <v>1</v>
      </c>
      <c r="U1603" s="3">
        <f t="shared" si="131"/>
        <v>0.1899777431112481</v>
      </c>
      <c r="V1603" s="3">
        <f t="shared" si="129"/>
        <v>0.1899777431112481</v>
      </c>
    </row>
    <row r="1604" spans="1:22" x14ac:dyDescent="0.25">
      <c r="A1604" s="3" t="s">
        <v>158</v>
      </c>
      <c r="B1604" s="3" t="s">
        <v>8</v>
      </c>
      <c r="C1604" s="3" t="s">
        <v>9</v>
      </c>
      <c r="D1604" s="3" t="s">
        <v>10</v>
      </c>
      <c r="E1604" s="3">
        <v>0.56000000000000005</v>
      </c>
      <c r="F1604" s="3">
        <v>0.48</v>
      </c>
      <c r="G1604" s="3" t="s">
        <v>183</v>
      </c>
      <c r="H1604" s="2">
        <v>1410</v>
      </c>
      <c r="I1604" s="3" t="s">
        <v>95</v>
      </c>
      <c r="J1604" s="2">
        <v>1410</v>
      </c>
      <c r="K1604" s="3" t="s">
        <v>169</v>
      </c>
      <c r="L1604" s="2">
        <v>101</v>
      </c>
      <c r="M1604" s="3">
        <v>38.340857152276349</v>
      </c>
      <c r="N1604" s="3">
        <v>147066.14722583853</v>
      </c>
      <c r="O1604" s="3">
        <v>410.49989016780211</v>
      </c>
      <c r="P1604" s="3">
        <v>1</v>
      </c>
      <c r="Q1604" s="3">
        <f t="shared" si="130"/>
        <v>410.49989016780211</v>
      </c>
      <c r="R1604" s="4">
        <f t="shared" si="128"/>
        <v>410.49989016780211</v>
      </c>
      <c r="S1604" s="3">
        <v>54.044347351950861</v>
      </c>
      <c r="T1604" s="3">
        <v>1</v>
      </c>
      <c r="U1604" s="3">
        <f t="shared" si="131"/>
        <v>54.044347351950861</v>
      </c>
      <c r="V1604" s="3">
        <f t="shared" si="129"/>
        <v>54.044347351950861</v>
      </c>
    </row>
    <row r="1605" spans="1:22" x14ac:dyDescent="0.25">
      <c r="A1605" s="3" t="s">
        <v>158</v>
      </c>
      <c r="B1605" s="3" t="s">
        <v>8</v>
      </c>
      <c r="C1605" s="3" t="s">
        <v>9</v>
      </c>
      <c r="D1605" s="3" t="s">
        <v>197</v>
      </c>
      <c r="E1605" s="3">
        <v>0.56000000000000005</v>
      </c>
      <c r="F1605" s="3">
        <v>0.48</v>
      </c>
      <c r="G1605" s="3" t="s">
        <v>183</v>
      </c>
      <c r="H1605" s="2">
        <v>1410</v>
      </c>
      <c r="I1605" s="3" t="s">
        <v>95</v>
      </c>
      <c r="J1605" s="2">
        <v>1410</v>
      </c>
      <c r="K1605" s="3" t="s">
        <v>169</v>
      </c>
      <c r="L1605" s="2">
        <v>1412</v>
      </c>
      <c r="M1605" s="3">
        <v>316.64010603480295</v>
      </c>
      <c r="N1605" s="3">
        <v>1309961.8273190251</v>
      </c>
      <c r="O1605" s="3">
        <v>3252.191863045538</v>
      </c>
      <c r="P1605" s="3">
        <v>1</v>
      </c>
      <c r="Q1605" s="3">
        <f t="shared" si="130"/>
        <v>3252.191863045538</v>
      </c>
      <c r="R1605" s="4">
        <f t="shared" si="128"/>
        <v>3252.191863045538</v>
      </c>
      <c r="S1605" s="3">
        <v>438.3043721607574</v>
      </c>
      <c r="T1605" s="3">
        <v>1</v>
      </c>
      <c r="U1605" s="3">
        <f t="shared" si="131"/>
        <v>438.3043721607574</v>
      </c>
      <c r="V1605" s="3">
        <f t="shared" si="129"/>
        <v>438.3043721607574</v>
      </c>
    </row>
    <row r="1606" spans="1:22" x14ac:dyDescent="0.25">
      <c r="A1606" s="3" t="s">
        <v>158</v>
      </c>
      <c r="B1606" s="3" t="s">
        <v>8</v>
      </c>
      <c r="C1606" s="3" t="s">
        <v>9</v>
      </c>
      <c r="D1606" s="3" t="s">
        <v>197</v>
      </c>
      <c r="E1606" s="3">
        <v>0.56000000000000005</v>
      </c>
      <c r="F1606" s="3">
        <v>0.48</v>
      </c>
      <c r="G1606" s="3" t="s">
        <v>183</v>
      </c>
      <c r="H1606" s="2">
        <v>1410</v>
      </c>
      <c r="I1606" s="3" t="s">
        <v>95</v>
      </c>
      <c r="J1606" s="2">
        <v>1410</v>
      </c>
      <c r="K1606" s="3" t="s">
        <v>199</v>
      </c>
      <c r="L1606" s="2">
        <v>1201</v>
      </c>
      <c r="M1606" s="3">
        <v>381.89337560552423</v>
      </c>
      <c r="N1606" s="3">
        <v>1671813.0553879042</v>
      </c>
      <c r="O1606" s="3">
        <v>4266.1913657294954</v>
      </c>
      <c r="P1606" s="3">
        <f>1-0.712</f>
        <v>0.28800000000000003</v>
      </c>
      <c r="Q1606" s="3">
        <f t="shared" si="130"/>
        <v>1228.6631133300948</v>
      </c>
      <c r="R1606" s="4">
        <f t="shared" si="128"/>
        <v>1228.6631133300948</v>
      </c>
      <c r="S1606" s="3">
        <v>569.5928279304029</v>
      </c>
      <c r="T1606" s="3">
        <f>1-0.531</f>
        <v>0.46899999999999997</v>
      </c>
      <c r="U1606" s="3">
        <f t="shared" si="131"/>
        <v>267.13903629935896</v>
      </c>
      <c r="V1606" s="3">
        <f t="shared" si="129"/>
        <v>267.13903629935896</v>
      </c>
    </row>
    <row r="1607" spans="1:22" x14ac:dyDescent="0.25">
      <c r="A1607" s="3" t="s">
        <v>158</v>
      </c>
      <c r="B1607" s="3" t="s">
        <v>310</v>
      </c>
      <c r="C1607" s="3" t="s">
        <v>9</v>
      </c>
      <c r="D1607" s="3" t="s">
        <v>312</v>
      </c>
      <c r="E1607" s="3">
        <v>0.56000000000000005</v>
      </c>
      <c r="F1607" s="3">
        <v>0.48</v>
      </c>
      <c r="G1607" s="3" t="s">
        <v>320</v>
      </c>
      <c r="H1607" s="2">
        <v>1410</v>
      </c>
      <c r="I1607" s="3" t="s">
        <v>95</v>
      </c>
      <c r="J1607" s="2">
        <v>1410</v>
      </c>
      <c r="K1607" s="3" t="s">
        <v>314</v>
      </c>
      <c r="L1607" s="2">
        <v>166</v>
      </c>
      <c r="M1607" s="3">
        <v>48.200806110777869</v>
      </c>
      <c r="N1607" s="3">
        <v>195710.96481991487</v>
      </c>
      <c r="O1607" s="3">
        <v>429.6693137383964</v>
      </c>
      <c r="P1607" s="3">
        <v>1</v>
      </c>
      <c r="Q1607" s="3">
        <f t="shared" si="130"/>
        <v>429.6693137383964</v>
      </c>
      <c r="R1607" s="4">
        <f t="shared" si="128"/>
        <v>429.6693137383964</v>
      </c>
      <c r="S1607" s="3">
        <v>58.162019897308241</v>
      </c>
      <c r="T1607" s="3">
        <v>1</v>
      </c>
      <c r="U1607" s="3">
        <f t="shared" si="131"/>
        <v>58.162019897308241</v>
      </c>
      <c r="V1607" s="3">
        <f t="shared" si="129"/>
        <v>58.162019897308241</v>
      </c>
    </row>
    <row r="1608" spans="1:22" x14ac:dyDescent="0.25">
      <c r="A1608" s="3" t="s">
        <v>158</v>
      </c>
      <c r="B1608" s="3" t="s">
        <v>310</v>
      </c>
      <c r="C1608" s="3" t="s">
        <v>9</v>
      </c>
      <c r="D1608" s="3" t="s">
        <v>197</v>
      </c>
      <c r="E1608" s="3">
        <v>0.56000000000000005</v>
      </c>
      <c r="F1608" s="3">
        <v>0.48</v>
      </c>
      <c r="G1608" s="3" t="s">
        <v>320</v>
      </c>
      <c r="H1608" s="2">
        <v>1410</v>
      </c>
      <c r="I1608" s="3" t="s">
        <v>95</v>
      </c>
      <c r="J1608" s="2">
        <v>1410</v>
      </c>
      <c r="K1608" s="3" t="s">
        <v>314</v>
      </c>
      <c r="L1608" s="2">
        <v>368</v>
      </c>
      <c r="M1608" s="3">
        <v>62.045131992408209</v>
      </c>
      <c r="N1608" s="3">
        <v>249754.11126905537</v>
      </c>
      <c r="O1608" s="3">
        <v>551.99544732201196</v>
      </c>
      <c r="P1608" s="3">
        <v>1</v>
      </c>
      <c r="Q1608" s="3">
        <f t="shared" si="130"/>
        <v>551.99544732201196</v>
      </c>
      <c r="R1608" s="4">
        <f t="shared" si="128"/>
        <v>551.99544732201196</v>
      </c>
      <c r="S1608" s="3">
        <v>74.564711211898071</v>
      </c>
      <c r="T1608" s="3">
        <v>1</v>
      </c>
      <c r="U1608" s="3">
        <f t="shared" si="131"/>
        <v>74.564711211898071</v>
      </c>
      <c r="V1608" s="3">
        <f t="shared" si="129"/>
        <v>74.564711211898071</v>
      </c>
    </row>
    <row r="1609" spans="1:22" x14ac:dyDescent="0.25">
      <c r="A1609" s="3" t="s">
        <v>158</v>
      </c>
      <c r="B1609" s="3" t="s">
        <v>89</v>
      </c>
      <c r="C1609" s="3" t="s">
        <v>9</v>
      </c>
      <c r="D1609" s="3" t="s">
        <v>262</v>
      </c>
      <c r="E1609" s="3">
        <v>0.56000000000000005</v>
      </c>
      <c r="F1609" s="3">
        <v>0.48</v>
      </c>
      <c r="G1609" s="3" t="s">
        <v>277</v>
      </c>
      <c r="H1609" s="2">
        <v>1410</v>
      </c>
      <c r="I1609" s="3" t="s">
        <v>95</v>
      </c>
      <c r="J1609" s="2">
        <v>1410</v>
      </c>
      <c r="K1609" s="3" t="s">
        <v>274</v>
      </c>
      <c r="L1609" s="2">
        <v>851</v>
      </c>
      <c r="M1609" s="3">
        <v>144.27436064151368</v>
      </c>
      <c r="N1609" s="3">
        <v>597248.87971169734</v>
      </c>
      <c r="O1609" s="3">
        <v>1486.5022445999423</v>
      </c>
      <c r="P1609" s="3">
        <v>1</v>
      </c>
      <c r="Q1609" s="3">
        <f t="shared" si="130"/>
        <v>1486.5022445999423</v>
      </c>
      <c r="R1609" s="4">
        <f t="shared" si="128"/>
        <v>1486.5022445999423</v>
      </c>
      <c r="S1609" s="3">
        <v>202.02879024648476</v>
      </c>
      <c r="T1609" s="3">
        <v>1</v>
      </c>
      <c r="U1609" s="3">
        <f t="shared" si="131"/>
        <v>202.02879024648476</v>
      </c>
      <c r="V1609" s="3">
        <f t="shared" si="129"/>
        <v>202.02879024648476</v>
      </c>
    </row>
    <row r="1610" spans="1:22" x14ac:dyDescent="0.25">
      <c r="A1610" s="3" t="s">
        <v>158</v>
      </c>
      <c r="B1610" s="3" t="s">
        <v>89</v>
      </c>
      <c r="C1610" s="3" t="s">
        <v>9</v>
      </c>
      <c r="D1610" s="3" t="s">
        <v>262</v>
      </c>
      <c r="E1610" s="3">
        <v>0.56000000000000005</v>
      </c>
      <c r="F1610" s="3">
        <v>0.48</v>
      </c>
      <c r="G1610" s="3" t="s">
        <v>294</v>
      </c>
      <c r="H1610" s="2">
        <v>1410</v>
      </c>
      <c r="I1610" s="3" t="s">
        <v>95</v>
      </c>
      <c r="J1610" s="2">
        <v>1410</v>
      </c>
      <c r="K1610" s="3" t="s">
        <v>295</v>
      </c>
      <c r="L1610" s="2">
        <v>38</v>
      </c>
      <c r="M1610" s="3">
        <v>5.6783973253874347E-2</v>
      </c>
      <c r="N1610" s="3">
        <v>234.92629505602866</v>
      </c>
      <c r="O1610" s="3">
        <v>0.63318952487682234</v>
      </c>
      <c r="P1610" s="3">
        <v>1</v>
      </c>
      <c r="Q1610" s="3">
        <f t="shared" si="130"/>
        <v>0.63318952487682234</v>
      </c>
      <c r="R1610" s="4">
        <f t="shared" si="128"/>
        <v>0.63318952487682234</v>
      </c>
      <c r="S1610" s="3">
        <v>8.5440460267000029E-2</v>
      </c>
      <c r="T1610" s="3">
        <v>1</v>
      </c>
      <c r="U1610" s="3">
        <f t="shared" si="131"/>
        <v>8.5440460267000029E-2</v>
      </c>
      <c r="V1610" s="3">
        <f t="shared" si="129"/>
        <v>8.5440460267000029E-2</v>
      </c>
    </row>
    <row r="1611" spans="1:22" x14ac:dyDescent="0.25">
      <c r="A1611" s="3" t="s">
        <v>158</v>
      </c>
      <c r="B1611" s="3" t="s">
        <v>89</v>
      </c>
      <c r="C1611" s="3" t="s">
        <v>9</v>
      </c>
      <c r="D1611" s="3" t="s">
        <v>262</v>
      </c>
      <c r="E1611" s="3">
        <v>0.56000000000000005</v>
      </c>
      <c r="F1611" s="3">
        <v>0.48</v>
      </c>
      <c r="G1611" s="3" t="s">
        <v>296</v>
      </c>
      <c r="H1611" s="2">
        <v>1410</v>
      </c>
      <c r="I1611" s="3" t="s">
        <v>95</v>
      </c>
      <c r="J1611" s="2">
        <v>1410</v>
      </c>
      <c r="K1611" s="3" t="s">
        <v>298</v>
      </c>
      <c r="L1611" s="2">
        <v>5</v>
      </c>
      <c r="M1611" s="3">
        <v>1.870039345948403E-2</v>
      </c>
      <c r="N1611" s="3">
        <v>77.126142765648169</v>
      </c>
      <c r="O1611" s="3">
        <v>0.20691699339041719</v>
      </c>
      <c r="P1611" s="3">
        <v>1</v>
      </c>
      <c r="Q1611" s="3">
        <f t="shared" si="130"/>
        <v>0.20691699339041719</v>
      </c>
      <c r="R1611" s="4">
        <f t="shared" si="128"/>
        <v>0.20691699339041719</v>
      </c>
      <c r="S1611" s="3">
        <v>2.7586742908693902E-2</v>
      </c>
      <c r="T1611" s="3">
        <v>1</v>
      </c>
      <c r="U1611" s="3">
        <f t="shared" si="131"/>
        <v>2.7586742908693902E-2</v>
      </c>
      <c r="V1611" s="3">
        <f t="shared" si="129"/>
        <v>2.7586742908693902E-2</v>
      </c>
    </row>
    <row r="1612" spans="1:22" x14ac:dyDescent="0.25">
      <c r="A1612" s="3" t="s">
        <v>158</v>
      </c>
      <c r="B1612" s="3" t="s">
        <v>8</v>
      </c>
      <c r="C1612" s="3" t="s">
        <v>9</v>
      </c>
      <c r="D1612" s="3" t="s">
        <v>10</v>
      </c>
      <c r="E1612" s="3">
        <v>0.56000000000000005</v>
      </c>
      <c r="F1612" s="3">
        <v>0.48</v>
      </c>
      <c r="G1612" s="3" t="s">
        <v>184</v>
      </c>
      <c r="H1612" s="2">
        <v>1410</v>
      </c>
      <c r="I1612" s="3" t="s">
        <v>95</v>
      </c>
      <c r="J1612" s="2">
        <v>1410</v>
      </c>
      <c r="K1612" s="3" t="s">
        <v>170</v>
      </c>
      <c r="L1612" s="2">
        <v>622</v>
      </c>
      <c r="M1612" s="3">
        <v>125.03944123198841</v>
      </c>
      <c r="N1612" s="3">
        <v>508098.34407739819</v>
      </c>
      <c r="O1612" s="3">
        <v>1300.5251194997595</v>
      </c>
      <c r="P1612" s="3">
        <v>1</v>
      </c>
      <c r="Q1612" s="3">
        <f t="shared" si="130"/>
        <v>1300.5251194997595</v>
      </c>
      <c r="R1612" s="4">
        <f t="shared" si="128"/>
        <v>1300.5251194997595</v>
      </c>
      <c r="S1612" s="3">
        <v>175.48918043964633</v>
      </c>
      <c r="T1612" s="3">
        <v>1</v>
      </c>
      <c r="U1612" s="3">
        <f t="shared" si="131"/>
        <v>175.48918043964633</v>
      </c>
      <c r="V1612" s="3">
        <f t="shared" si="129"/>
        <v>175.48918043964633</v>
      </c>
    </row>
    <row r="1613" spans="1:22" x14ac:dyDescent="0.25">
      <c r="A1613" s="3" t="s">
        <v>158</v>
      </c>
      <c r="B1613" s="3" t="s">
        <v>8</v>
      </c>
      <c r="C1613" s="3" t="s">
        <v>9</v>
      </c>
      <c r="D1613" s="3" t="s">
        <v>197</v>
      </c>
      <c r="E1613" s="3">
        <v>0.56000000000000005</v>
      </c>
      <c r="F1613" s="3">
        <v>0.48</v>
      </c>
      <c r="G1613" s="3" t="s">
        <v>184</v>
      </c>
      <c r="H1613" s="2">
        <v>1410</v>
      </c>
      <c r="I1613" s="3" t="s">
        <v>95</v>
      </c>
      <c r="J1613" s="2">
        <v>1410</v>
      </c>
      <c r="K1613" s="3" t="s">
        <v>170</v>
      </c>
      <c r="L1613" s="2">
        <v>153</v>
      </c>
      <c r="M1613" s="3">
        <v>36.344046010596621</v>
      </c>
      <c r="N1613" s="3">
        <v>147352.88527689781</v>
      </c>
      <c r="O1613" s="3">
        <v>344.14098604026054</v>
      </c>
      <c r="P1613" s="3">
        <v>1</v>
      </c>
      <c r="Q1613" s="3">
        <f t="shared" si="130"/>
        <v>344.14098604026054</v>
      </c>
      <c r="R1613" s="4">
        <f t="shared" si="128"/>
        <v>344.14098604026054</v>
      </c>
      <c r="S1613" s="3">
        <v>46.415531586261089</v>
      </c>
      <c r="T1613" s="3">
        <v>1</v>
      </c>
      <c r="U1613" s="3">
        <f t="shared" si="131"/>
        <v>46.415531586261089</v>
      </c>
      <c r="V1613" s="3">
        <f t="shared" si="129"/>
        <v>46.415531586261089</v>
      </c>
    </row>
    <row r="1614" spans="1:22" x14ac:dyDescent="0.25">
      <c r="A1614" s="3" t="s">
        <v>158</v>
      </c>
      <c r="B1614" s="3" t="s">
        <v>8</v>
      </c>
      <c r="C1614" s="3" t="s">
        <v>9</v>
      </c>
      <c r="D1614" s="3" t="s">
        <v>10</v>
      </c>
      <c r="E1614" s="3">
        <v>0.56000000000000005</v>
      </c>
      <c r="F1614" s="3">
        <v>0.48</v>
      </c>
      <c r="G1614" s="3" t="s">
        <v>184</v>
      </c>
      <c r="H1614" s="2">
        <v>1410</v>
      </c>
      <c r="I1614" s="3" t="s">
        <v>95</v>
      </c>
      <c r="J1614" s="2">
        <v>1410</v>
      </c>
      <c r="K1614" s="3" t="s">
        <v>172</v>
      </c>
      <c r="L1614" s="2">
        <v>51</v>
      </c>
      <c r="M1614" s="3">
        <v>1.9449833073438638</v>
      </c>
      <c r="N1614" s="3">
        <v>7945.675340540186</v>
      </c>
      <c r="O1614" s="3">
        <v>19.865066233718032</v>
      </c>
      <c r="P1614" s="3">
        <f>1-0.712</f>
        <v>0.28800000000000003</v>
      </c>
      <c r="Q1614" s="3">
        <f t="shared" si="130"/>
        <v>5.721139075310794</v>
      </c>
      <c r="R1614" s="4">
        <f t="shared" si="128"/>
        <v>5.721139075310794</v>
      </c>
      <c r="S1614" s="3">
        <v>2.6383899948169027</v>
      </c>
      <c r="T1614" s="3">
        <f>1-0.531</f>
        <v>0.46899999999999997</v>
      </c>
      <c r="U1614" s="3">
        <f t="shared" si="131"/>
        <v>1.2374049075691274</v>
      </c>
      <c r="V1614" s="3">
        <f t="shared" si="129"/>
        <v>1.2374049075691274</v>
      </c>
    </row>
    <row r="1615" spans="1:22" x14ac:dyDescent="0.25">
      <c r="A1615" s="3" t="s">
        <v>158</v>
      </c>
      <c r="B1615" s="3" t="s">
        <v>8</v>
      </c>
      <c r="C1615" s="3" t="s">
        <v>9</v>
      </c>
      <c r="D1615" s="3" t="s">
        <v>197</v>
      </c>
      <c r="E1615" s="3">
        <v>0.56000000000000005</v>
      </c>
      <c r="F1615" s="3">
        <v>0.48</v>
      </c>
      <c r="G1615" s="3" t="s">
        <v>184</v>
      </c>
      <c r="H1615" s="2">
        <v>1410</v>
      </c>
      <c r="I1615" s="3" t="s">
        <v>95</v>
      </c>
      <c r="J1615" s="2">
        <v>1410</v>
      </c>
      <c r="K1615" s="3" t="s">
        <v>172</v>
      </c>
      <c r="L1615" s="2">
        <v>487</v>
      </c>
      <c r="M1615" s="3">
        <v>123.69235826617665</v>
      </c>
      <c r="N1615" s="3">
        <v>519078.34273213113</v>
      </c>
      <c r="O1615" s="3">
        <v>1175.6533142068963</v>
      </c>
      <c r="P1615" s="3">
        <f>1-0.712</f>
        <v>0.28800000000000003</v>
      </c>
      <c r="Q1615" s="3">
        <f t="shared" si="130"/>
        <v>338.58815449158618</v>
      </c>
      <c r="R1615" s="4">
        <f t="shared" si="128"/>
        <v>338.58815449158618</v>
      </c>
      <c r="S1615" s="3">
        <v>157.28175175259904</v>
      </c>
      <c r="T1615" s="3">
        <f>1-0.531</f>
        <v>0.46899999999999997</v>
      </c>
      <c r="U1615" s="3">
        <f t="shared" si="131"/>
        <v>73.76514157196894</v>
      </c>
      <c r="V1615" s="3">
        <f t="shared" si="129"/>
        <v>73.76514157196894</v>
      </c>
    </row>
    <row r="1616" spans="1:22" x14ac:dyDescent="0.25">
      <c r="A1616" s="3" t="s">
        <v>158</v>
      </c>
      <c r="B1616" s="3" t="s">
        <v>351</v>
      </c>
      <c r="C1616" s="3" t="s">
        <v>352</v>
      </c>
      <c r="D1616" s="3" t="s">
        <v>353</v>
      </c>
      <c r="E1616" s="3">
        <v>0.36</v>
      </c>
      <c r="F1616" s="3">
        <v>0.57999999999999996</v>
      </c>
      <c r="G1616" s="3" t="s">
        <v>283</v>
      </c>
      <c r="H1616" s="2">
        <v>1410</v>
      </c>
      <c r="I1616" s="3" t="s">
        <v>95</v>
      </c>
      <c r="J1616" s="2">
        <v>1410</v>
      </c>
      <c r="K1616" s="3" t="s">
        <v>287</v>
      </c>
      <c r="L1616" s="2">
        <v>76</v>
      </c>
      <c r="M1616" s="3">
        <v>1.9541774288693883</v>
      </c>
      <c r="N1616" s="3">
        <v>7478.8689461454578</v>
      </c>
      <c r="O1616" s="3">
        <v>18.618834335545714</v>
      </c>
      <c r="P1616" s="3">
        <v>1</v>
      </c>
      <c r="Q1616" s="3">
        <f t="shared" si="130"/>
        <v>18.618834335545714</v>
      </c>
      <c r="R1616" s="4">
        <f t="shared" si="128"/>
        <v>18.618834335545714</v>
      </c>
      <c r="S1616" s="3">
        <v>2.4905814282167653</v>
      </c>
      <c r="T1616" s="3">
        <v>1</v>
      </c>
      <c r="U1616" s="3">
        <f t="shared" si="131"/>
        <v>2.4905814282167653</v>
      </c>
      <c r="V1616" s="3">
        <f t="shared" si="129"/>
        <v>2.4905814282167653</v>
      </c>
    </row>
    <row r="1617" spans="1:22" x14ac:dyDescent="0.25">
      <c r="A1617" s="3" t="s">
        <v>158</v>
      </c>
      <c r="B1617" s="3" t="s">
        <v>89</v>
      </c>
      <c r="C1617" s="3" t="s">
        <v>9</v>
      </c>
      <c r="D1617" s="3" t="s">
        <v>262</v>
      </c>
      <c r="E1617" s="3">
        <v>0.56000000000000005</v>
      </c>
      <c r="F1617" s="3">
        <v>0.48</v>
      </c>
      <c r="G1617" s="3" t="s">
        <v>283</v>
      </c>
      <c r="H1617" s="2">
        <v>1410</v>
      </c>
      <c r="I1617" s="3" t="s">
        <v>95</v>
      </c>
      <c r="J1617" s="2">
        <v>1410</v>
      </c>
      <c r="K1617" s="3" t="s">
        <v>263</v>
      </c>
      <c r="L1617" s="2">
        <v>226</v>
      </c>
      <c r="M1617" s="3">
        <v>1.7035571297727647</v>
      </c>
      <c r="N1617" s="3">
        <v>7055.4717610318694</v>
      </c>
      <c r="O1617" s="3">
        <v>16.588071597372835</v>
      </c>
      <c r="P1617" s="3">
        <v>1</v>
      </c>
      <c r="Q1617" s="3">
        <f t="shared" si="130"/>
        <v>16.588071597372835</v>
      </c>
      <c r="R1617" s="4">
        <f t="shared" si="128"/>
        <v>16.588071597372835</v>
      </c>
      <c r="S1617" s="3">
        <v>2.2421505091219003</v>
      </c>
      <c r="T1617" s="3">
        <v>1</v>
      </c>
      <c r="U1617" s="3">
        <f t="shared" si="131"/>
        <v>2.2421505091219003</v>
      </c>
      <c r="V1617" s="3">
        <f t="shared" si="129"/>
        <v>2.2421505091219003</v>
      </c>
    </row>
    <row r="1618" spans="1:22" x14ac:dyDescent="0.25">
      <c r="A1618" s="3" t="s">
        <v>158</v>
      </c>
      <c r="B1618" s="3" t="s">
        <v>310</v>
      </c>
      <c r="C1618" s="3" t="s">
        <v>9</v>
      </c>
      <c r="D1618" s="3" t="s">
        <v>312</v>
      </c>
      <c r="E1618" s="3">
        <v>0.56000000000000005</v>
      </c>
      <c r="F1618" s="3">
        <v>0.48</v>
      </c>
      <c r="G1618" s="3" t="s">
        <v>283</v>
      </c>
      <c r="H1618" s="2">
        <v>1410</v>
      </c>
      <c r="I1618" s="3" t="s">
        <v>95</v>
      </c>
      <c r="J1618" s="2">
        <v>1410</v>
      </c>
      <c r="K1618" s="3" t="s">
        <v>263</v>
      </c>
      <c r="L1618" s="2">
        <v>2</v>
      </c>
      <c r="M1618" s="3">
        <v>5.2475674723134009E-3</v>
      </c>
      <c r="N1618" s="3">
        <v>21.039195627815097</v>
      </c>
      <c r="O1618" s="3">
        <v>4.7866024180313459E-2</v>
      </c>
      <c r="P1618" s="3">
        <v>1</v>
      </c>
      <c r="Q1618" s="3">
        <f t="shared" si="130"/>
        <v>4.7866024180313459E-2</v>
      </c>
      <c r="R1618" s="4">
        <f t="shared" si="128"/>
        <v>4.7866024180313459E-2</v>
      </c>
      <c r="S1618" s="3">
        <v>6.391229796111085E-3</v>
      </c>
      <c r="T1618" s="3">
        <v>1</v>
      </c>
      <c r="U1618" s="3">
        <f t="shared" si="131"/>
        <v>6.391229796111085E-3</v>
      </c>
      <c r="V1618" s="3">
        <f t="shared" si="129"/>
        <v>6.391229796111085E-3</v>
      </c>
    </row>
    <row r="1619" spans="1:22" x14ac:dyDescent="0.25">
      <c r="A1619" s="3" t="s">
        <v>158</v>
      </c>
      <c r="B1619" s="3" t="s">
        <v>310</v>
      </c>
      <c r="C1619" s="3" t="s">
        <v>9</v>
      </c>
      <c r="D1619" s="3" t="s">
        <v>197</v>
      </c>
      <c r="E1619" s="3">
        <v>0.56000000000000005</v>
      </c>
      <c r="F1619" s="3">
        <v>0.48</v>
      </c>
      <c r="G1619" s="3" t="s">
        <v>283</v>
      </c>
      <c r="H1619" s="2">
        <v>1410</v>
      </c>
      <c r="I1619" s="3" t="s">
        <v>95</v>
      </c>
      <c r="J1619" s="2">
        <v>1410</v>
      </c>
      <c r="K1619" s="3" t="s">
        <v>263</v>
      </c>
      <c r="L1619" s="2">
        <v>51</v>
      </c>
      <c r="M1619" s="3">
        <v>0.38602166788639253</v>
      </c>
      <c r="N1619" s="3">
        <v>1591.9976120446584</v>
      </c>
      <c r="O1619" s="3">
        <v>3.7251321505056638</v>
      </c>
      <c r="P1619" s="3">
        <v>1</v>
      </c>
      <c r="Q1619" s="3">
        <f t="shared" si="130"/>
        <v>3.7251321505056638</v>
      </c>
      <c r="R1619" s="4">
        <f t="shared" si="128"/>
        <v>3.7251321505056638</v>
      </c>
      <c r="S1619" s="3">
        <v>0.50313228562702728</v>
      </c>
      <c r="T1619" s="3">
        <v>1</v>
      </c>
      <c r="U1619" s="3">
        <f t="shared" si="131"/>
        <v>0.50313228562702728</v>
      </c>
      <c r="V1619" s="3">
        <f t="shared" si="129"/>
        <v>0.50313228562702728</v>
      </c>
    </row>
    <row r="1620" spans="1:22" x14ac:dyDescent="0.25">
      <c r="A1620" s="3" t="s">
        <v>158</v>
      </c>
      <c r="B1620" s="3" t="s">
        <v>89</v>
      </c>
      <c r="C1620" s="3" t="s">
        <v>9</v>
      </c>
      <c r="D1620" s="3" t="s">
        <v>262</v>
      </c>
      <c r="E1620" s="3">
        <v>0.56000000000000005</v>
      </c>
      <c r="F1620" s="3">
        <v>0.48</v>
      </c>
      <c r="G1620" s="3" t="s">
        <v>283</v>
      </c>
      <c r="H1620" s="2">
        <v>1410</v>
      </c>
      <c r="I1620" s="3" t="s">
        <v>95</v>
      </c>
      <c r="J1620" s="2">
        <v>1410</v>
      </c>
      <c r="K1620" s="3" t="s">
        <v>284</v>
      </c>
      <c r="L1620" s="2">
        <v>81</v>
      </c>
      <c r="M1620" s="3">
        <v>0.38642337199203225</v>
      </c>
      <c r="N1620" s="3">
        <v>1600.7990191351189</v>
      </c>
      <c r="O1620" s="3">
        <v>4.2303328378425054</v>
      </c>
      <c r="P1620" s="3">
        <v>1</v>
      </c>
      <c r="Q1620" s="3">
        <f t="shared" si="130"/>
        <v>4.2303328378425054</v>
      </c>
      <c r="R1620" s="4">
        <f t="shared" si="128"/>
        <v>4.2303328378425054</v>
      </c>
      <c r="S1620" s="3">
        <v>0.5675693494536046</v>
      </c>
      <c r="T1620" s="3">
        <v>1</v>
      </c>
      <c r="U1620" s="3">
        <f t="shared" si="131"/>
        <v>0.5675693494536046</v>
      </c>
      <c r="V1620" s="3">
        <f t="shared" si="129"/>
        <v>0.5675693494536046</v>
      </c>
    </row>
    <row r="1621" spans="1:22" x14ac:dyDescent="0.25">
      <c r="A1621" s="3" t="s">
        <v>158</v>
      </c>
      <c r="B1621" s="3" t="s">
        <v>351</v>
      </c>
      <c r="C1621" s="3" t="s">
        <v>352</v>
      </c>
      <c r="D1621" s="3" t="s">
        <v>353</v>
      </c>
      <c r="E1621" s="3">
        <v>0.36</v>
      </c>
      <c r="F1621" s="3">
        <v>0.57999999999999996</v>
      </c>
      <c r="G1621" s="3" t="s">
        <v>283</v>
      </c>
      <c r="H1621" s="2">
        <v>1410</v>
      </c>
      <c r="I1621" s="3" t="s">
        <v>95</v>
      </c>
      <c r="J1621" s="2">
        <v>1410</v>
      </c>
      <c r="K1621" s="3" t="s">
        <v>365</v>
      </c>
      <c r="L1621" s="2">
        <v>14</v>
      </c>
      <c r="M1621" s="3">
        <v>0.16433755762363078</v>
      </c>
      <c r="N1621" s="3">
        <v>649.68297665176931</v>
      </c>
      <c r="O1621" s="3">
        <v>1.6266435502902896</v>
      </c>
      <c r="P1621" s="3">
        <v>1</v>
      </c>
      <c r="Q1621" s="3">
        <f t="shared" si="130"/>
        <v>1.6266435502902896</v>
      </c>
      <c r="R1621" s="4">
        <f t="shared" si="128"/>
        <v>1.6266435502902896</v>
      </c>
      <c r="S1621" s="3">
        <v>0.22703088383084141</v>
      </c>
      <c r="T1621" s="3">
        <v>1</v>
      </c>
      <c r="U1621" s="3">
        <f t="shared" si="131"/>
        <v>0.22703088383084141</v>
      </c>
      <c r="V1621" s="3">
        <f t="shared" si="129"/>
        <v>0.22703088383084141</v>
      </c>
    </row>
    <row r="1622" spans="1:22" x14ac:dyDescent="0.25">
      <c r="A1622" s="3" t="s">
        <v>158</v>
      </c>
      <c r="B1622" s="3" t="s">
        <v>310</v>
      </c>
      <c r="C1622" s="3" t="s">
        <v>9</v>
      </c>
      <c r="D1622" s="3" t="s">
        <v>197</v>
      </c>
      <c r="E1622" s="3">
        <v>0.56000000000000005</v>
      </c>
      <c r="F1622" s="3">
        <v>0.48</v>
      </c>
      <c r="G1622" s="3" t="s">
        <v>283</v>
      </c>
      <c r="H1622" s="2">
        <v>1410</v>
      </c>
      <c r="I1622" s="3" t="s">
        <v>95</v>
      </c>
      <c r="J1622" s="2">
        <v>1410</v>
      </c>
      <c r="K1622" s="3" t="s">
        <v>322</v>
      </c>
      <c r="L1622" s="2">
        <v>44</v>
      </c>
      <c r="M1622" s="3">
        <v>0.10027477356385192</v>
      </c>
      <c r="N1622" s="3">
        <v>405.57280315072825</v>
      </c>
      <c r="O1622" s="3">
        <v>0.96665220696329324</v>
      </c>
      <c r="P1622" s="3">
        <v>1</v>
      </c>
      <c r="Q1622" s="3">
        <f t="shared" si="130"/>
        <v>0.96665220696329324</v>
      </c>
      <c r="R1622" s="4">
        <f t="shared" si="128"/>
        <v>0.96665220696329324</v>
      </c>
      <c r="S1622" s="3">
        <v>0.12861899379408109</v>
      </c>
      <c r="T1622" s="3">
        <v>1</v>
      </c>
      <c r="U1622" s="3">
        <f t="shared" si="131"/>
        <v>0.12861899379408109</v>
      </c>
      <c r="V1622" s="3">
        <f t="shared" si="129"/>
        <v>0.12861899379408109</v>
      </c>
    </row>
    <row r="1623" spans="1:22" x14ac:dyDescent="0.25">
      <c r="A1623" s="3" t="s">
        <v>158</v>
      </c>
      <c r="B1623" s="3" t="s">
        <v>89</v>
      </c>
      <c r="C1623" s="3" t="s">
        <v>9</v>
      </c>
      <c r="D1623" s="3" t="s">
        <v>262</v>
      </c>
      <c r="E1623" s="3">
        <v>0.56000000000000005</v>
      </c>
      <c r="F1623" s="3">
        <v>0.48</v>
      </c>
      <c r="G1623" s="3" t="s">
        <v>283</v>
      </c>
      <c r="H1623" s="2">
        <v>1410</v>
      </c>
      <c r="I1623" s="3" t="s">
        <v>95</v>
      </c>
      <c r="J1623" s="2">
        <v>1410</v>
      </c>
      <c r="K1623" s="3" t="s">
        <v>285</v>
      </c>
      <c r="L1623" s="2">
        <v>12</v>
      </c>
      <c r="M1623" s="3">
        <v>4.5775785767008477E-2</v>
      </c>
      <c r="N1623" s="3">
        <v>187.48521781131961</v>
      </c>
      <c r="O1623" s="3">
        <v>0.45571879290837747</v>
      </c>
      <c r="P1623" s="3">
        <v>1</v>
      </c>
      <c r="Q1623" s="3">
        <f t="shared" si="130"/>
        <v>0.45571879290837747</v>
      </c>
      <c r="R1623" s="4">
        <f t="shared" si="128"/>
        <v>0.45571879290837747</v>
      </c>
      <c r="S1623" s="3">
        <v>6.4817726435474607E-2</v>
      </c>
      <c r="T1623" s="3">
        <v>1</v>
      </c>
      <c r="U1623" s="3">
        <f t="shared" si="131"/>
        <v>6.4817726435474607E-2</v>
      </c>
      <c r="V1623" s="3">
        <f t="shared" si="129"/>
        <v>6.4817726435474607E-2</v>
      </c>
    </row>
    <row r="1624" spans="1:22" x14ac:dyDescent="0.25">
      <c r="A1624" s="3" t="s">
        <v>158</v>
      </c>
      <c r="B1624" s="3" t="s">
        <v>310</v>
      </c>
      <c r="C1624" s="3" t="s">
        <v>9</v>
      </c>
      <c r="D1624" s="3" t="s">
        <v>312</v>
      </c>
      <c r="E1624" s="3">
        <v>0.56000000000000005</v>
      </c>
      <c r="F1624" s="3">
        <v>0.48</v>
      </c>
      <c r="G1624" s="3" t="s">
        <v>283</v>
      </c>
      <c r="H1624" s="2">
        <v>1410</v>
      </c>
      <c r="I1624" s="3" t="s">
        <v>95</v>
      </c>
      <c r="J1624" s="2">
        <v>1410</v>
      </c>
      <c r="K1624" s="3" t="s">
        <v>316</v>
      </c>
      <c r="L1624" s="2">
        <v>4</v>
      </c>
      <c r="M1624" s="3">
        <v>0.12441606695619764</v>
      </c>
      <c r="N1624" s="3">
        <v>475.38212696481514</v>
      </c>
      <c r="O1624" s="3">
        <v>1.1385456184686873</v>
      </c>
      <c r="P1624" s="3">
        <v>1</v>
      </c>
      <c r="Q1624" s="3">
        <f t="shared" si="130"/>
        <v>1.1385456184686873</v>
      </c>
      <c r="R1624" s="4">
        <f t="shared" ref="R1624:R1655" si="132">Q1624</f>
        <v>1.1385456184686873</v>
      </c>
      <c r="S1624" s="3">
        <v>0.1513304580893112</v>
      </c>
      <c r="T1624" s="3">
        <v>1</v>
      </c>
      <c r="U1624" s="3">
        <f t="shared" si="131"/>
        <v>0.1513304580893112</v>
      </c>
      <c r="V1624" s="3">
        <f t="shared" ref="V1624:V1655" si="133">U1624</f>
        <v>0.1513304580893112</v>
      </c>
    </row>
    <row r="1625" spans="1:22" x14ac:dyDescent="0.25">
      <c r="A1625" s="3" t="s">
        <v>158</v>
      </c>
      <c r="B1625" s="3" t="s">
        <v>351</v>
      </c>
      <c r="C1625" s="3" t="s">
        <v>352</v>
      </c>
      <c r="D1625" s="3" t="s">
        <v>353</v>
      </c>
      <c r="E1625" s="3">
        <v>0.36</v>
      </c>
      <c r="F1625" s="3">
        <v>0.57999999999999996</v>
      </c>
      <c r="G1625" s="3" t="s">
        <v>283</v>
      </c>
      <c r="H1625" s="2">
        <v>1410</v>
      </c>
      <c r="I1625" s="3" t="s">
        <v>95</v>
      </c>
      <c r="J1625" s="2">
        <v>1410</v>
      </c>
      <c r="K1625" s="3" t="s">
        <v>366</v>
      </c>
      <c r="L1625" s="2">
        <v>13</v>
      </c>
      <c r="M1625" s="3">
        <v>8.2046352961781116E-2</v>
      </c>
      <c r="N1625" s="3">
        <v>334.79086979301519</v>
      </c>
      <c r="O1625" s="3">
        <v>0.95022121305645779</v>
      </c>
      <c r="P1625" s="3">
        <v>1</v>
      </c>
      <c r="Q1625" s="3">
        <f t="shared" si="130"/>
        <v>0.95022121305645779</v>
      </c>
      <c r="R1625" s="4">
        <f t="shared" si="132"/>
        <v>0.95022121305645779</v>
      </c>
      <c r="S1625" s="3">
        <v>0.12576471154042373</v>
      </c>
      <c r="T1625" s="3">
        <v>1</v>
      </c>
      <c r="U1625" s="3">
        <f t="shared" si="131"/>
        <v>0.12576471154042373</v>
      </c>
      <c r="V1625" s="3">
        <f t="shared" si="133"/>
        <v>0.12576471154042373</v>
      </c>
    </row>
    <row r="1626" spans="1:22" x14ac:dyDescent="0.25">
      <c r="A1626" s="3" t="s">
        <v>158</v>
      </c>
      <c r="B1626" s="3" t="s">
        <v>351</v>
      </c>
      <c r="C1626" s="3" t="s">
        <v>352</v>
      </c>
      <c r="D1626" s="3" t="s">
        <v>353</v>
      </c>
      <c r="E1626" s="3">
        <v>0.36</v>
      </c>
      <c r="F1626" s="3">
        <v>0.57999999999999996</v>
      </c>
      <c r="G1626" s="3" t="s">
        <v>283</v>
      </c>
      <c r="H1626" s="2">
        <v>1410</v>
      </c>
      <c r="I1626" s="3" t="s">
        <v>95</v>
      </c>
      <c r="J1626" s="2">
        <v>1410</v>
      </c>
      <c r="K1626" s="3" t="s">
        <v>355</v>
      </c>
      <c r="L1626" s="2">
        <v>11</v>
      </c>
      <c r="M1626" s="3">
        <v>0.32563698354864329</v>
      </c>
      <c r="N1626" s="3">
        <v>1277.4061861638775</v>
      </c>
      <c r="O1626" s="3">
        <v>3.1512269652932505</v>
      </c>
      <c r="P1626" s="3">
        <v>1</v>
      </c>
      <c r="Q1626" s="3">
        <f t="shared" si="130"/>
        <v>3.1512269652932505</v>
      </c>
      <c r="R1626" s="4">
        <f t="shared" si="132"/>
        <v>3.1512269652932505</v>
      </c>
      <c r="S1626" s="3">
        <v>0.42481124082785199</v>
      </c>
      <c r="T1626" s="3">
        <v>1</v>
      </c>
      <c r="U1626" s="3">
        <f t="shared" si="131"/>
        <v>0.42481124082785199</v>
      </c>
      <c r="V1626" s="3">
        <f t="shared" si="133"/>
        <v>0.42481124082785199</v>
      </c>
    </row>
    <row r="1627" spans="1:22" x14ac:dyDescent="0.25">
      <c r="A1627" s="3" t="s">
        <v>158</v>
      </c>
      <c r="B1627" s="3" t="s">
        <v>8</v>
      </c>
      <c r="C1627" s="3" t="s">
        <v>9</v>
      </c>
      <c r="D1627" s="3" t="s">
        <v>10</v>
      </c>
      <c r="E1627" s="3">
        <v>0.56000000000000005</v>
      </c>
      <c r="F1627" s="3">
        <v>0.48</v>
      </c>
      <c r="G1627" s="3" t="s">
        <v>59</v>
      </c>
      <c r="H1627" s="2">
        <v>1410</v>
      </c>
      <c r="I1627" s="3" t="s">
        <v>95</v>
      </c>
      <c r="J1627" s="2">
        <v>1410</v>
      </c>
      <c r="K1627" s="3" t="s">
        <v>62</v>
      </c>
      <c r="L1627" s="2">
        <v>27</v>
      </c>
      <c r="M1627" s="3">
        <v>0.15622807061454516</v>
      </c>
      <c r="N1627" s="3">
        <v>630.16288969990615</v>
      </c>
      <c r="O1627" s="3">
        <v>1.4864544245017766</v>
      </c>
      <c r="P1627" s="3">
        <v>1</v>
      </c>
      <c r="Q1627" s="3">
        <f t="shared" si="130"/>
        <v>1.4864544245017766</v>
      </c>
      <c r="R1627" s="4">
        <f t="shared" si="132"/>
        <v>1.4864544245017766</v>
      </c>
      <c r="S1627" s="3">
        <v>0.19590875769095195</v>
      </c>
      <c r="T1627" s="3">
        <v>1</v>
      </c>
      <c r="U1627" s="3">
        <f t="shared" si="131"/>
        <v>0.19590875769095195</v>
      </c>
      <c r="V1627" s="3">
        <f t="shared" si="133"/>
        <v>0.19590875769095195</v>
      </c>
    </row>
    <row r="1628" spans="1:22" x14ac:dyDescent="0.25">
      <c r="A1628" s="3" t="s">
        <v>158</v>
      </c>
      <c r="B1628" s="3" t="s">
        <v>8</v>
      </c>
      <c r="C1628" s="3" t="s">
        <v>9</v>
      </c>
      <c r="D1628" s="3" t="s">
        <v>197</v>
      </c>
      <c r="E1628" s="3">
        <v>0.56000000000000005</v>
      </c>
      <c r="F1628" s="3">
        <v>0.48</v>
      </c>
      <c r="G1628" s="3" t="s">
        <v>59</v>
      </c>
      <c r="H1628" s="2">
        <v>1410</v>
      </c>
      <c r="I1628" s="3" t="s">
        <v>95</v>
      </c>
      <c r="J1628" s="2">
        <v>1410</v>
      </c>
      <c r="K1628" s="3" t="s">
        <v>62</v>
      </c>
      <c r="L1628" s="2">
        <v>21</v>
      </c>
      <c r="M1628" s="3">
        <v>0.30384145836752852</v>
      </c>
      <c r="N1628" s="3">
        <v>1072.3683175035972</v>
      </c>
      <c r="O1628" s="3">
        <v>2.3922445765456297</v>
      </c>
      <c r="P1628" s="3">
        <v>1</v>
      </c>
      <c r="Q1628" s="3">
        <f t="shared" si="130"/>
        <v>2.3922445765456297</v>
      </c>
      <c r="R1628" s="4">
        <f t="shared" si="132"/>
        <v>2.3922445765456297</v>
      </c>
      <c r="S1628" s="3">
        <v>0.32818594265617124</v>
      </c>
      <c r="T1628" s="3">
        <v>1</v>
      </c>
      <c r="U1628" s="3">
        <f t="shared" si="131"/>
        <v>0.32818594265617124</v>
      </c>
      <c r="V1628" s="3">
        <f t="shared" si="133"/>
        <v>0.32818594265617124</v>
      </c>
    </row>
    <row r="1629" spans="1:22" x14ac:dyDescent="0.25">
      <c r="A1629" s="3" t="s">
        <v>158</v>
      </c>
      <c r="B1629" s="3" t="s">
        <v>310</v>
      </c>
      <c r="C1629" s="3" t="s">
        <v>9</v>
      </c>
      <c r="D1629" s="3" t="s">
        <v>197</v>
      </c>
      <c r="E1629" s="3">
        <v>0.56000000000000005</v>
      </c>
      <c r="F1629" s="3">
        <v>0.48</v>
      </c>
      <c r="G1629" s="3" t="s">
        <v>59</v>
      </c>
      <c r="H1629" s="2">
        <v>1410</v>
      </c>
      <c r="I1629" s="3" t="s">
        <v>95</v>
      </c>
      <c r="J1629" s="2">
        <v>1410</v>
      </c>
      <c r="K1629" s="3" t="s">
        <v>62</v>
      </c>
      <c r="L1629" s="2">
        <v>35</v>
      </c>
      <c r="M1629" s="3">
        <v>0.24228458249903728</v>
      </c>
      <c r="N1629" s="3">
        <v>844.44302781834369</v>
      </c>
      <c r="O1629" s="3">
        <v>2.1581276740627144</v>
      </c>
      <c r="P1629" s="3">
        <v>1</v>
      </c>
      <c r="Q1629" s="3">
        <f t="shared" si="130"/>
        <v>2.1581276740627144</v>
      </c>
      <c r="R1629" s="4">
        <f t="shared" si="132"/>
        <v>2.1581276740627144</v>
      </c>
      <c r="S1629" s="3">
        <v>0.29026327886580605</v>
      </c>
      <c r="T1629" s="3">
        <v>1</v>
      </c>
      <c r="U1629" s="3">
        <f t="shared" si="131"/>
        <v>0.29026327886580605</v>
      </c>
      <c r="V1629" s="3">
        <f t="shared" si="133"/>
        <v>0.29026327886580605</v>
      </c>
    </row>
    <row r="1630" spans="1:22" x14ac:dyDescent="0.25">
      <c r="A1630" s="3" t="s">
        <v>158</v>
      </c>
      <c r="B1630" s="3" t="s">
        <v>8</v>
      </c>
      <c r="C1630" s="3" t="s">
        <v>9</v>
      </c>
      <c r="D1630" s="3" t="s">
        <v>10</v>
      </c>
      <c r="E1630" s="3">
        <v>0.56000000000000005</v>
      </c>
      <c r="F1630" s="3">
        <v>0.48</v>
      </c>
      <c r="G1630" s="3" t="s">
        <v>59</v>
      </c>
      <c r="H1630" s="2">
        <v>1410</v>
      </c>
      <c r="I1630" s="3" t="s">
        <v>95</v>
      </c>
      <c r="J1630" s="2">
        <v>1410</v>
      </c>
      <c r="K1630" s="3" t="s">
        <v>187</v>
      </c>
      <c r="L1630" s="2">
        <v>35</v>
      </c>
      <c r="M1630" s="3">
        <v>0.88671336283197455</v>
      </c>
      <c r="N1630" s="3">
        <v>3574.6196024998094</v>
      </c>
      <c r="O1630" s="3">
        <v>8.0946085138871791</v>
      </c>
      <c r="P1630" s="3">
        <f>1-0.712</f>
        <v>0.28800000000000003</v>
      </c>
      <c r="Q1630" s="3">
        <f t="shared" si="130"/>
        <v>2.3312472519995078</v>
      </c>
      <c r="R1630" s="4">
        <f t="shared" si="132"/>
        <v>2.3312472519995078</v>
      </c>
      <c r="S1630" s="3">
        <v>1.0732895778334455</v>
      </c>
      <c r="T1630" s="3">
        <f>1-0.531</f>
        <v>0.46899999999999997</v>
      </c>
      <c r="U1630" s="3">
        <f t="shared" si="131"/>
        <v>0.50337281200388595</v>
      </c>
      <c r="V1630" s="3">
        <f t="shared" si="133"/>
        <v>0.50337281200388595</v>
      </c>
    </row>
    <row r="1631" spans="1:22" x14ac:dyDescent="0.25">
      <c r="A1631" s="3" t="s">
        <v>158</v>
      </c>
      <c r="B1631" s="3" t="s">
        <v>8</v>
      </c>
      <c r="C1631" s="3" t="s">
        <v>9</v>
      </c>
      <c r="D1631" s="3" t="s">
        <v>197</v>
      </c>
      <c r="E1631" s="3">
        <v>0.56000000000000005</v>
      </c>
      <c r="F1631" s="3">
        <v>0.48</v>
      </c>
      <c r="G1631" s="3" t="s">
        <v>59</v>
      </c>
      <c r="H1631" s="2">
        <v>1410</v>
      </c>
      <c r="I1631" s="3" t="s">
        <v>95</v>
      </c>
      <c r="J1631" s="2">
        <v>1410</v>
      </c>
      <c r="K1631" s="3" t="s">
        <v>187</v>
      </c>
      <c r="L1631" s="2">
        <v>3</v>
      </c>
      <c r="M1631" s="3">
        <v>1.3112149651623304E-2</v>
      </c>
      <c r="N1631" s="3">
        <v>47.855081999142172</v>
      </c>
      <c r="O1631" s="3">
        <v>0.11226009591768918</v>
      </c>
      <c r="P1631" s="3">
        <f>1-0.712</f>
        <v>0.28800000000000003</v>
      </c>
      <c r="Q1631" s="3">
        <f t="shared" si="130"/>
        <v>3.233090762429449E-2</v>
      </c>
      <c r="R1631" s="4">
        <f t="shared" si="132"/>
        <v>3.233090762429449E-2</v>
      </c>
      <c r="S1631" s="3">
        <v>1.381504689462717E-2</v>
      </c>
      <c r="T1631" s="3">
        <f>1-0.531</f>
        <v>0.46899999999999997</v>
      </c>
      <c r="U1631" s="3">
        <f t="shared" si="131"/>
        <v>6.4792569935801427E-3</v>
      </c>
      <c r="V1631" s="3">
        <f t="shared" si="133"/>
        <v>6.4792569935801427E-3</v>
      </c>
    </row>
    <row r="1632" spans="1:22" x14ac:dyDescent="0.25">
      <c r="A1632" s="3" t="s">
        <v>158</v>
      </c>
      <c r="B1632" s="3" t="s">
        <v>8</v>
      </c>
      <c r="C1632" s="3" t="s">
        <v>9</v>
      </c>
      <c r="D1632" s="3" t="s">
        <v>10</v>
      </c>
      <c r="E1632" s="3">
        <v>0.56000000000000005</v>
      </c>
      <c r="F1632" s="3">
        <v>0.48</v>
      </c>
      <c r="G1632" s="3" t="s">
        <v>59</v>
      </c>
      <c r="H1632" s="2">
        <v>1410</v>
      </c>
      <c r="I1632" s="3" t="s">
        <v>95</v>
      </c>
      <c r="J1632" s="2">
        <v>1410</v>
      </c>
      <c r="K1632" s="3" t="s">
        <v>186</v>
      </c>
      <c r="L1632" s="2">
        <v>105</v>
      </c>
      <c r="M1632" s="3">
        <v>3.0086040679273509</v>
      </c>
      <c r="N1632" s="3">
        <v>12160.649233264203</v>
      </c>
      <c r="O1632" s="3">
        <v>30.715163899863015</v>
      </c>
      <c r="P1632" s="3">
        <v>1</v>
      </c>
      <c r="Q1632" s="3">
        <f t="shared" si="130"/>
        <v>30.715163899863015</v>
      </c>
      <c r="R1632" s="4">
        <f t="shared" si="132"/>
        <v>30.715163899863015</v>
      </c>
      <c r="S1632" s="3">
        <v>4.0738843071014239</v>
      </c>
      <c r="T1632" s="3">
        <v>1</v>
      </c>
      <c r="U1632" s="3">
        <f t="shared" si="131"/>
        <v>4.0738843071014239</v>
      </c>
      <c r="V1632" s="3">
        <f t="shared" si="133"/>
        <v>4.0738843071014239</v>
      </c>
    </row>
    <row r="1633" spans="1:22" x14ac:dyDescent="0.25">
      <c r="A1633" s="3" t="s">
        <v>158</v>
      </c>
      <c r="B1633" s="3" t="s">
        <v>8</v>
      </c>
      <c r="C1633" s="3" t="s">
        <v>9</v>
      </c>
      <c r="D1633" s="3" t="s">
        <v>197</v>
      </c>
      <c r="E1633" s="3">
        <v>0.56000000000000005</v>
      </c>
      <c r="F1633" s="3">
        <v>0.48</v>
      </c>
      <c r="G1633" s="3" t="s">
        <v>59</v>
      </c>
      <c r="H1633" s="2">
        <v>1410</v>
      </c>
      <c r="I1633" s="3" t="s">
        <v>95</v>
      </c>
      <c r="J1633" s="2">
        <v>1410</v>
      </c>
      <c r="K1633" s="3" t="s">
        <v>186</v>
      </c>
      <c r="L1633" s="2">
        <v>18</v>
      </c>
      <c r="M1633" s="3">
        <v>0.56384830318364232</v>
      </c>
      <c r="N1633" s="3">
        <v>2286.8819531807981</v>
      </c>
      <c r="O1633" s="3">
        <v>4.8121487887985053</v>
      </c>
      <c r="P1633" s="3">
        <v>1</v>
      </c>
      <c r="Q1633" s="3">
        <f t="shared" si="130"/>
        <v>4.8121487887985053</v>
      </c>
      <c r="R1633" s="4">
        <f t="shared" si="132"/>
        <v>4.8121487887985053</v>
      </c>
      <c r="S1633" s="3">
        <v>0.63996392417177117</v>
      </c>
      <c r="T1633" s="3">
        <v>1</v>
      </c>
      <c r="U1633" s="3">
        <f t="shared" si="131"/>
        <v>0.63996392417177117</v>
      </c>
      <c r="V1633" s="3">
        <f t="shared" si="133"/>
        <v>0.63996392417177117</v>
      </c>
    </row>
    <row r="1634" spans="1:22" x14ac:dyDescent="0.25">
      <c r="A1634" s="3" t="s">
        <v>158</v>
      </c>
      <c r="B1634" s="3" t="s">
        <v>8</v>
      </c>
      <c r="C1634" s="3" t="s">
        <v>9</v>
      </c>
      <c r="D1634" s="3" t="s">
        <v>10</v>
      </c>
      <c r="E1634" s="3">
        <v>0.56000000000000005</v>
      </c>
      <c r="F1634" s="3">
        <v>0.48</v>
      </c>
      <c r="G1634" s="3" t="s">
        <v>59</v>
      </c>
      <c r="H1634" s="2">
        <v>1410</v>
      </c>
      <c r="I1634" s="3" t="s">
        <v>95</v>
      </c>
      <c r="J1634" s="2">
        <v>1410</v>
      </c>
      <c r="K1634" s="3" t="s">
        <v>188</v>
      </c>
      <c r="L1634" s="2">
        <v>30</v>
      </c>
      <c r="M1634" s="3">
        <v>0.97779112388222134</v>
      </c>
      <c r="N1634" s="3">
        <v>3975.3555582734161</v>
      </c>
      <c r="O1634" s="3">
        <v>9.9291212234465114</v>
      </c>
      <c r="P1634" s="3">
        <f>1-0.712</f>
        <v>0.28800000000000003</v>
      </c>
      <c r="Q1634" s="3">
        <f t="shared" si="130"/>
        <v>2.8595869123525954</v>
      </c>
      <c r="R1634" s="4">
        <f t="shared" si="132"/>
        <v>2.8595869123525954</v>
      </c>
      <c r="S1634" s="3">
        <v>1.3058586124324352</v>
      </c>
      <c r="T1634" s="3">
        <f>1-0.531</f>
        <v>0.46899999999999997</v>
      </c>
      <c r="U1634" s="3">
        <f t="shared" si="131"/>
        <v>0.61244768923081205</v>
      </c>
      <c r="V1634" s="3">
        <f t="shared" si="133"/>
        <v>0.61244768923081205</v>
      </c>
    </row>
    <row r="1635" spans="1:22" x14ac:dyDescent="0.25">
      <c r="A1635" s="3" t="s">
        <v>158</v>
      </c>
      <c r="B1635" s="3" t="s">
        <v>8</v>
      </c>
      <c r="C1635" s="3" t="s">
        <v>9</v>
      </c>
      <c r="D1635" s="3" t="s">
        <v>197</v>
      </c>
      <c r="E1635" s="3">
        <v>0.56000000000000005</v>
      </c>
      <c r="F1635" s="3">
        <v>0.48</v>
      </c>
      <c r="G1635" s="3" t="s">
        <v>59</v>
      </c>
      <c r="H1635" s="2">
        <v>1410</v>
      </c>
      <c r="I1635" s="3" t="s">
        <v>95</v>
      </c>
      <c r="J1635" s="2">
        <v>1410</v>
      </c>
      <c r="K1635" s="3" t="s">
        <v>188</v>
      </c>
      <c r="L1635" s="2">
        <v>9</v>
      </c>
      <c r="M1635" s="3">
        <v>0.14006732823911824</v>
      </c>
      <c r="N1635" s="3">
        <v>592.7570180113571</v>
      </c>
      <c r="O1635" s="3">
        <v>1.3782705734280665</v>
      </c>
      <c r="P1635" s="3">
        <f>1-0.712</f>
        <v>0.28800000000000003</v>
      </c>
      <c r="Q1635" s="3">
        <f t="shared" si="130"/>
        <v>0.39694192514728321</v>
      </c>
      <c r="R1635" s="4">
        <f t="shared" si="132"/>
        <v>0.39694192514728321</v>
      </c>
      <c r="S1635" s="3">
        <v>0.18137913360320304</v>
      </c>
      <c r="T1635" s="3">
        <f>1-0.531</f>
        <v>0.46899999999999997</v>
      </c>
      <c r="U1635" s="3">
        <f t="shared" si="131"/>
        <v>8.5066813659902221E-2</v>
      </c>
      <c r="V1635" s="3">
        <f t="shared" si="133"/>
        <v>8.5066813659902221E-2</v>
      </c>
    </row>
    <row r="1636" spans="1:22" x14ac:dyDescent="0.25">
      <c r="A1636" s="3" t="s">
        <v>158</v>
      </c>
      <c r="B1636" s="3" t="s">
        <v>8</v>
      </c>
      <c r="C1636" s="3" t="s">
        <v>9</v>
      </c>
      <c r="D1636" s="3" t="s">
        <v>197</v>
      </c>
      <c r="E1636" s="3">
        <v>0.56000000000000005</v>
      </c>
      <c r="F1636" s="3">
        <v>0.48</v>
      </c>
      <c r="G1636" s="3" t="s">
        <v>59</v>
      </c>
      <c r="H1636" s="2">
        <v>1410</v>
      </c>
      <c r="I1636" s="3" t="s">
        <v>95</v>
      </c>
      <c r="J1636" s="2">
        <v>1410</v>
      </c>
      <c r="K1636" s="3" t="s">
        <v>200</v>
      </c>
      <c r="L1636" s="2">
        <v>125</v>
      </c>
      <c r="M1636" s="3">
        <v>0.49099556878456707</v>
      </c>
      <c r="N1636" s="3">
        <v>2010.6475211994357</v>
      </c>
      <c r="O1636" s="3">
        <v>5.2601096313723739</v>
      </c>
      <c r="P1636" s="3">
        <v>1</v>
      </c>
      <c r="Q1636" s="3">
        <f t="shared" si="130"/>
        <v>5.2601096313723739</v>
      </c>
      <c r="R1636" s="4">
        <f t="shared" si="132"/>
        <v>5.2601096313723739</v>
      </c>
      <c r="S1636" s="3">
        <v>0.69934576305836305</v>
      </c>
      <c r="T1636" s="3">
        <v>1</v>
      </c>
      <c r="U1636" s="3">
        <f t="shared" si="131"/>
        <v>0.69934576305836305</v>
      </c>
      <c r="V1636" s="3">
        <f t="shared" si="133"/>
        <v>0.69934576305836305</v>
      </c>
    </row>
    <row r="1637" spans="1:22" x14ac:dyDescent="0.25">
      <c r="A1637" s="3" t="s">
        <v>158</v>
      </c>
      <c r="B1637" s="3" t="s">
        <v>8</v>
      </c>
      <c r="C1637" s="3" t="s">
        <v>9</v>
      </c>
      <c r="D1637" s="3" t="s">
        <v>197</v>
      </c>
      <c r="E1637" s="3">
        <v>0.56000000000000005</v>
      </c>
      <c r="F1637" s="3">
        <v>0.48</v>
      </c>
      <c r="G1637" s="3" t="s">
        <v>59</v>
      </c>
      <c r="H1637" s="2">
        <v>1410</v>
      </c>
      <c r="I1637" s="3" t="s">
        <v>95</v>
      </c>
      <c r="J1637" s="2">
        <v>1410</v>
      </c>
      <c r="K1637" s="3" t="s">
        <v>243</v>
      </c>
      <c r="L1637" s="2">
        <v>9</v>
      </c>
      <c r="M1637" s="3">
        <v>2.5252181898036838E-2</v>
      </c>
      <c r="N1637" s="3">
        <v>118.69029106697894</v>
      </c>
      <c r="O1637" s="3">
        <v>0.29157165876549096</v>
      </c>
      <c r="P1637" s="3">
        <f>1-0.712</f>
        <v>0.28800000000000003</v>
      </c>
      <c r="Q1637" s="3">
        <f t="shared" si="130"/>
        <v>8.397263772446141E-2</v>
      </c>
      <c r="R1637" s="4">
        <f t="shared" si="132"/>
        <v>8.397263772446141E-2</v>
      </c>
      <c r="S1637" s="3">
        <v>3.8759565357258732E-2</v>
      </c>
      <c r="T1637" s="3">
        <f>1-0.531</f>
        <v>0.46899999999999997</v>
      </c>
      <c r="U1637" s="3">
        <f t="shared" si="131"/>
        <v>1.8178236152554345E-2</v>
      </c>
      <c r="V1637" s="3">
        <f t="shared" si="133"/>
        <v>1.8178236152554345E-2</v>
      </c>
    </row>
    <row r="1638" spans="1:22" x14ac:dyDescent="0.25">
      <c r="A1638" s="3" t="s">
        <v>158</v>
      </c>
      <c r="B1638" s="3" t="s">
        <v>8</v>
      </c>
      <c r="C1638" s="3" t="s">
        <v>9</v>
      </c>
      <c r="D1638" s="3" t="s">
        <v>10</v>
      </c>
      <c r="E1638" s="3">
        <v>0.56000000000000005</v>
      </c>
      <c r="F1638" s="3">
        <v>0.48</v>
      </c>
      <c r="G1638" s="3" t="s">
        <v>59</v>
      </c>
      <c r="H1638" s="2">
        <v>1410</v>
      </c>
      <c r="I1638" s="3" t="s">
        <v>95</v>
      </c>
      <c r="J1638" s="2">
        <v>1410</v>
      </c>
      <c r="K1638" s="3" t="s">
        <v>190</v>
      </c>
      <c r="L1638" s="2">
        <v>11</v>
      </c>
      <c r="M1638" s="3">
        <v>9.5406703582094105E-2</v>
      </c>
      <c r="N1638" s="3">
        <v>390.02214109149594</v>
      </c>
      <c r="O1638" s="3">
        <v>1.0602371573336227</v>
      </c>
      <c r="P1638" s="3">
        <v>1</v>
      </c>
      <c r="Q1638" s="3">
        <f t="shared" si="130"/>
        <v>1.0602371573336227</v>
      </c>
      <c r="R1638" s="4">
        <f t="shared" si="132"/>
        <v>1.0602371573336227</v>
      </c>
      <c r="S1638" s="3">
        <v>0.1411391244514987</v>
      </c>
      <c r="T1638" s="3">
        <v>1</v>
      </c>
      <c r="U1638" s="3">
        <f t="shared" si="131"/>
        <v>0.1411391244514987</v>
      </c>
      <c r="V1638" s="3">
        <f t="shared" si="133"/>
        <v>0.1411391244514987</v>
      </c>
    </row>
    <row r="1639" spans="1:22" x14ac:dyDescent="0.25">
      <c r="A1639" s="3" t="s">
        <v>158</v>
      </c>
      <c r="B1639" s="3" t="s">
        <v>8</v>
      </c>
      <c r="C1639" s="3" t="s">
        <v>9</v>
      </c>
      <c r="D1639" s="3" t="s">
        <v>10</v>
      </c>
      <c r="E1639" s="3">
        <v>0.56000000000000005</v>
      </c>
      <c r="F1639" s="3">
        <v>0.48</v>
      </c>
      <c r="G1639" s="3" t="s">
        <v>59</v>
      </c>
      <c r="H1639" s="2">
        <v>1410</v>
      </c>
      <c r="I1639" s="3" t="s">
        <v>95</v>
      </c>
      <c r="J1639" s="2">
        <v>1410</v>
      </c>
      <c r="K1639" s="3" t="s">
        <v>191</v>
      </c>
      <c r="L1639" s="2">
        <v>1</v>
      </c>
      <c r="M1639" s="3">
        <v>8.6720323228938098E-6</v>
      </c>
      <c r="N1639" s="3">
        <v>3.5281359497967374E-2</v>
      </c>
      <c r="O1639" s="3">
        <v>9.7623609119763238E-5</v>
      </c>
      <c r="P1639" s="3">
        <v>1</v>
      </c>
      <c r="Q1639" s="3">
        <f t="shared" si="130"/>
        <v>9.7623609119763238E-5</v>
      </c>
      <c r="R1639" s="4">
        <f t="shared" si="132"/>
        <v>9.7623609119763238E-5</v>
      </c>
      <c r="S1639" s="3">
        <v>1.2921941086253466E-5</v>
      </c>
      <c r="T1639" s="3">
        <v>1</v>
      </c>
      <c r="U1639" s="3">
        <f t="shared" si="131"/>
        <v>1.2921941086253466E-5</v>
      </c>
      <c r="V1639" s="3">
        <f t="shared" si="133"/>
        <v>1.2921941086253466E-5</v>
      </c>
    </row>
    <row r="1640" spans="1:22" x14ac:dyDescent="0.25">
      <c r="A1640" s="3" t="s">
        <v>158</v>
      </c>
      <c r="B1640" s="3" t="s">
        <v>8</v>
      </c>
      <c r="C1640" s="3" t="s">
        <v>9</v>
      </c>
      <c r="D1640" s="3" t="s">
        <v>197</v>
      </c>
      <c r="E1640" s="3">
        <v>0.56000000000000005</v>
      </c>
      <c r="F1640" s="3">
        <v>0.48</v>
      </c>
      <c r="G1640" s="3" t="s">
        <v>59</v>
      </c>
      <c r="H1640" s="2">
        <v>1410</v>
      </c>
      <c r="I1640" s="3" t="s">
        <v>95</v>
      </c>
      <c r="J1640" s="2">
        <v>1410</v>
      </c>
      <c r="K1640" s="3" t="s">
        <v>244</v>
      </c>
      <c r="L1640" s="2">
        <v>4</v>
      </c>
      <c r="M1640" s="3">
        <v>2.2190392527672305E-2</v>
      </c>
      <c r="N1640" s="3">
        <v>83.381289846891292</v>
      </c>
      <c r="O1640" s="3">
        <v>0.23025915480927531</v>
      </c>
      <c r="P1640" s="3">
        <v>1</v>
      </c>
      <c r="Q1640" s="3">
        <f t="shared" si="130"/>
        <v>0.23025915480927531</v>
      </c>
      <c r="R1640" s="4">
        <f t="shared" si="132"/>
        <v>0.23025915480927531</v>
      </c>
      <c r="S1640" s="3">
        <v>3.5662608528315598E-2</v>
      </c>
      <c r="T1640" s="3">
        <v>1</v>
      </c>
      <c r="U1640" s="3">
        <f t="shared" si="131"/>
        <v>3.5662608528315598E-2</v>
      </c>
      <c r="V1640" s="3">
        <f t="shared" si="133"/>
        <v>3.5662608528315598E-2</v>
      </c>
    </row>
    <row r="1641" spans="1:22" x14ac:dyDescent="0.25">
      <c r="A1641" s="3" t="s">
        <v>158</v>
      </c>
      <c r="B1641" s="3" t="s">
        <v>8</v>
      </c>
      <c r="C1641" s="3" t="s">
        <v>9</v>
      </c>
      <c r="D1641" s="3" t="s">
        <v>10</v>
      </c>
      <c r="E1641" s="3">
        <v>0.56000000000000005</v>
      </c>
      <c r="F1641" s="3">
        <v>0.48</v>
      </c>
      <c r="G1641" s="3" t="s">
        <v>59</v>
      </c>
      <c r="H1641" s="2">
        <v>1410</v>
      </c>
      <c r="I1641" s="3" t="s">
        <v>95</v>
      </c>
      <c r="J1641" s="2">
        <v>1410</v>
      </c>
      <c r="K1641" s="3" t="s">
        <v>148</v>
      </c>
      <c r="L1641" s="2">
        <v>126</v>
      </c>
      <c r="M1641" s="3">
        <v>2.7864713500008751</v>
      </c>
      <c r="N1641" s="3">
        <v>11061.5373160033</v>
      </c>
      <c r="O1641" s="3">
        <v>25.526056223931302</v>
      </c>
      <c r="P1641" s="3">
        <v>1</v>
      </c>
      <c r="Q1641" s="3">
        <f t="shared" si="130"/>
        <v>25.526056223931302</v>
      </c>
      <c r="R1641" s="4">
        <f t="shared" si="132"/>
        <v>25.526056223931302</v>
      </c>
      <c r="S1641" s="3">
        <v>3.3792956682772219</v>
      </c>
      <c r="T1641" s="3">
        <v>1</v>
      </c>
      <c r="U1641" s="3">
        <f t="shared" si="131"/>
        <v>3.3792956682772219</v>
      </c>
      <c r="V1641" s="3">
        <f t="shared" si="133"/>
        <v>3.3792956682772219</v>
      </c>
    </row>
    <row r="1642" spans="1:22" x14ac:dyDescent="0.25">
      <c r="A1642" s="3" t="s">
        <v>158</v>
      </c>
      <c r="B1642" s="3" t="s">
        <v>8</v>
      </c>
      <c r="C1642" s="3" t="s">
        <v>9</v>
      </c>
      <c r="D1642" s="3" t="s">
        <v>197</v>
      </c>
      <c r="E1642" s="3">
        <v>0.56000000000000005</v>
      </c>
      <c r="F1642" s="3">
        <v>0.48</v>
      </c>
      <c r="G1642" s="3" t="s">
        <v>59</v>
      </c>
      <c r="H1642" s="2">
        <v>1410</v>
      </c>
      <c r="I1642" s="3" t="s">
        <v>95</v>
      </c>
      <c r="J1642" s="2">
        <v>1410</v>
      </c>
      <c r="K1642" s="3" t="s">
        <v>148</v>
      </c>
      <c r="L1642" s="2">
        <v>32</v>
      </c>
      <c r="M1642" s="3">
        <v>4.1373054309997784E-2</v>
      </c>
      <c r="N1642" s="3">
        <v>163.50390265522421</v>
      </c>
      <c r="O1642" s="3">
        <v>0.43401222864355055</v>
      </c>
      <c r="P1642" s="3">
        <v>1</v>
      </c>
      <c r="Q1642" s="3">
        <f t="shared" si="130"/>
        <v>0.43401222864355055</v>
      </c>
      <c r="R1642" s="4">
        <f t="shared" si="132"/>
        <v>0.43401222864355055</v>
      </c>
      <c r="S1642" s="3">
        <v>5.7501379647355619E-2</v>
      </c>
      <c r="T1642" s="3">
        <v>1</v>
      </c>
      <c r="U1642" s="3">
        <f t="shared" si="131"/>
        <v>5.7501379647355619E-2</v>
      </c>
      <c r="V1642" s="3">
        <f t="shared" si="133"/>
        <v>5.7501379647355619E-2</v>
      </c>
    </row>
    <row r="1643" spans="1:22" x14ac:dyDescent="0.25">
      <c r="A1643" s="3" t="s">
        <v>158</v>
      </c>
      <c r="B1643" s="3" t="s">
        <v>8</v>
      </c>
      <c r="C1643" s="3" t="s">
        <v>9</v>
      </c>
      <c r="D1643" s="3" t="s">
        <v>197</v>
      </c>
      <c r="E1643" s="3">
        <v>0.56000000000000005</v>
      </c>
      <c r="F1643" s="3">
        <v>0.48</v>
      </c>
      <c r="G1643" s="3" t="s">
        <v>59</v>
      </c>
      <c r="H1643" s="2">
        <v>1410</v>
      </c>
      <c r="I1643" s="3" t="s">
        <v>95</v>
      </c>
      <c r="J1643" s="2">
        <v>1410</v>
      </c>
      <c r="K1643" s="3" t="s">
        <v>160</v>
      </c>
      <c r="L1643" s="2">
        <v>14</v>
      </c>
      <c r="M1643" s="3">
        <v>3.798624850730313E-2</v>
      </c>
      <c r="N1643" s="3">
        <v>136.32134448114908</v>
      </c>
      <c r="O1643" s="3">
        <v>0.33763365682271779</v>
      </c>
      <c r="P1643" s="3">
        <v>1</v>
      </c>
      <c r="Q1643" s="3">
        <f t="shared" si="130"/>
        <v>0.33763365682271779</v>
      </c>
      <c r="R1643" s="4">
        <f t="shared" si="132"/>
        <v>0.33763365682271779</v>
      </c>
      <c r="S1643" s="3">
        <v>4.6544501401476493E-2</v>
      </c>
      <c r="T1643" s="3">
        <v>1</v>
      </c>
      <c r="U1643" s="3">
        <f t="shared" si="131"/>
        <v>4.6544501401476493E-2</v>
      </c>
      <c r="V1643" s="3">
        <f t="shared" si="133"/>
        <v>4.6544501401476493E-2</v>
      </c>
    </row>
    <row r="1644" spans="1:22" x14ac:dyDescent="0.25">
      <c r="A1644" s="3" t="s">
        <v>158</v>
      </c>
      <c r="B1644" s="3" t="s">
        <v>8</v>
      </c>
      <c r="C1644" s="3" t="s">
        <v>9</v>
      </c>
      <c r="D1644" s="3" t="s">
        <v>197</v>
      </c>
      <c r="E1644" s="3">
        <v>0.56000000000000005</v>
      </c>
      <c r="F1644" s="3">
        <v>0.48</v>
      </c>
      <c r="G1644" s="3" t="s">
        <v>59</v>
      </c>
      <c r="H1644" s="2">
        <v>1410</v>
      </c>
      <c r="I1644" s="3" t="s">
        <v>95</v>
      </c>
      <c r="J1644" s="2">
        <v>1410</v>
      </c>
      <c r="K1644" s="3" t="s">
        <v>201</v>
      </c>
      <c r="L1644" s="2">
        <v>1</v>
      </c>
      <c r="M1644" s="3">
        <v>6.4788041937205898E-4</v>
      </c>
      <c r="N1644" s="3">
        <v>2.3525625156873149</v>
      </c>
      <c r="O1644" s="3">
        <v>6.3616517771896029E-3</v>
      </c>
      <c r="P1644" s="3">
        <v>1</v>
      </c>
      <c r="Q1644" s="3">
        <f t="shared" si="130"/>
        <v>6.3616517771896029E-3</v>
      </c>
      <c r="R1644" s="4">
        <f t="shared" si="132"/>
        <v>6.3616517771896029E-3</v>
      </c>
      <c r="S1644" s="3">
        <v>9.1355938884212374E-4</v>
      </c>
      <c r="T1644" s="3">
        <v>1</v>
      </c>
      <c r="U1644" s="3">
        <f t="shared" si="131"/>
        <v>9.1355938884212374E-4</v>
      </c>
      <c r="V1644" s="3">
        <f t="shared" si="133"/>
        <v>9.1355938884212374E-4</v>
      </c>
    </row>
    <row r="1645" spans="1:22" x14ac:dyDescent="0.25">
      <c r="A1645" s="3" t="s">
        <v>158</v>
      </c>
      <c r="B1645" s="3" t="s">
        <v>8</v>
      </c>
      <c r="C1645" s="3" t="s">
        <v>9</v>
      </c>
      <c r="D1645" s="3" t="s">
        <v>197</v>
      </c>
      <c r="E1645" s="3">
        <v>0.56000000000000005</v>
      </c>
      <c r="F1645" s="3">
        <v>0.48</v>
      </c>
      <c r="G1645" s="3" t="s">
        <v>59</v>
      </c>
      <c r="H1645" s="2">
        <v>1410</v>
      </c>
      <c r="I1645" s="3" t="s">
        <v>95</v>
      </c>
      <c r="J1645" s="2">
        <v>1410</v>
      </c>
      <c r="K1645" s="3" t="s">
        <v>245</v>
      </c>
      <c r="L1645" s="2">
        <v>14</v>
      </c>
      <c r="M1645" s="3">
        <v>0.11233450946037514</v>
      </c>
      <c r="N1645" s="3">
        <v>439.59501716483851</v>
      </c>
      <c r="O1645" s="3">
        <v>1.2759544460522985</v>
      </c>
      <c r="P1645" s="3">
        <v>1</v>
      </c>
      <c r="Q1645" s="3">
        <f t="shared" si="130"/>
        <v>1.2759544460522985</v>
      </c>
      <c r="R1645" s="4">
        <f t="shared" si="132"/>
        <v>1.2759544460522985</v>
      </c>
      <c r="S1645" s="3">
        <v>0.17219041628449819</v>
      </c>
      <c r="T1645" s="3">
        <v>1</v>
      </c>
      <c r="U1645" s="3">
        <f t="shared" si="131"/>
        <v>0.17219041628449819</v>
      </c>
      <c r="V1645" s="3">
        <f t="shared" si="133"/>
        <v>0.17219041628449819</v>
      </c>
    </row>
    <row r="1646" spans="1:22" x14ac:dyDescent="0.25">
      <c r="A1646" s="3" t="s">
        <v>158</v>
      </c>
      <c r="B1646" s="3" t="s">
        <v>8</v>
      </c>
      <c r="C1646" s="3" t="s">
        <v>9</v>
      </c>
      <c r="D1646" s="3" t="s">
        <v>197</v>
      </c>
      <c r="E1646" s="3">
        <v>0.56000000000000005</v>
      </c>
      <c r="F1646" s="3">
        <v>0.48</v>
      </c>
      <c r="G1646" s="3" t="s">
        <v>59</v>
      </c>
      <c r="H1646" s="2">
        <v>1410</v>
      </c>
      <c r="I1646" s="3" t="s">
        <v>95</v>
      </c>
      <c r="J1646" s="2">
        <v>1410</v>
      </c>
      <c r="K1646" s="3" t="s">
        <v>161</v>
      </c>
      <c r="L1646" s="2">
        <v>23</v>
      </c>
      <c r="M1646" s="3">
        <v>0.13023194877816985</v>
      </c>
      <c r="N1646" s="3">
        <v>521.03178586919205</v>
      </c>
      <c r="O1646" s="3">
        <v>1.3673990363992554</v>
      </c>
      <c r="P1646" s="3">
        <v>1</v>
      </c>
      <c r="Q1646" s="3">
        <f t="shared" si="130"/>
        <v>1.3673990363992554</v>
      </c>
      <c r="R1646" s="4">
        <f t="shared" si="132"/>
        <v>1.3673990363992554</v>
      </c>
      <c r="S1646" s="3">
        <v>0.18225761477840199</v>
      </c>
      <c r="T1646" s="3">
        <v>1</v>
      </c>
      <c r="U1646" s="3">
        <f t="shared" si="131"/>
        <v>0.18225761477840199</v>
      </c>
      <c r="V1646" s="3">
        <f t="shared" si="133"/>
        <v>0.18225761477840199</v>
      </c>
    </row>
    <row r="1647" spans="1:22" x14ac:dyDescent="0.25">
      <c r="A1647" s="3" t="s">
        <v>158</v>
      </c>
      <c r="B1647" s="3" t="s">
        <v>310</v>
      </c>
      <c r="C1647" s="3" t="s">
        <v>9</v>
      </c>
      <c r="D1647" s="3" t="s">
        <v>197</v>
      </c>
      <c r="E1647" s="3">
        <v>0.56000000000000005</v>
      </c>
      <c r="F1647" s="3">
        <v>0.48</v>
      </c>
      <c r="G1647" s="3" t="s">
        <v>59</v>
      </c>
      <c r="H1647" s="2">
        <v>1410</v>
      </c>
      <c r="I1647" s="3" t="s">
        <v>95</v>
      </c>
      <c r="J1647" s="2">
        <v>1410</v>
      </c>
      <c r="K1647" s="3" t="s">
        <v>161</v>
      </c>
      <c r="L1647" s="2">
        <v>12</v>
      </c>
      <c r="M1647" s="3">
        <v>2.4248298358473155E-2</v>
      </c>
      <c r="N1647" s="3">
        <v>95.207589588559827</v>
      </c>
      <c r="O1647" s="3">
        <v>0.24581893405431793</v>
      </c>
      <c r="P1647" s="3">
        <v>1</v>
      </c>
      <c r="Q1647" s="3">
        <f t="shared" si="130"/>
        <v>0.24581893405431793</v>
      </c>
      <c r="R1647" s="4">
        <f t="shared" si="132"/>
        <v>0.24581893405431793</v>
      </c>
      <c r="S1647" s="3">
        <v>3.2540558255575967E-2</v>
      </c>
      <c r="T1647" s="3">
        <v>1</v>
      </c>
      <c r="U1647" s="3">
        <f t="shared" si="131"/>
        <v>3.2540558255575967E-2</v>
      </c>
      <c r="V1647" s="3">
        <f t="shared" si="133"/>
        <v>3.2540558255575967E-2</v>
      </c>
    </row>
    <row r="1648" spans="1:22" x14ac:dyDescent="0.25">
      <c r="A1648" s="3" t="s">
        <v>158</v>
      </c>
      <c r="B1648" s="3" t="s">
        <v>8</v>
      </c>
      <c r="C1648" s="3" t="s">
        <v>9</v>
      </c>
      <c r="D1648" s="3" t="s">
        <v>197</v>
      </c>
      <c r="E1648" s="3">
        <v>0.56000000000000005</v>
      </c>
      <c r="F1648" s="3">
        <v>0.48</v>
      </c>
      <c r="G1648" s="3" t="s">
        <v>59</v>
      </c>
      <c r="H1648" s="2">
        <v>1410</v>
      </c>
      <c r="I1648" s="3" t="s">
        <v>95</v>
      </c>
      <c r="J1648" s="2">
        <v>1410</v>
      </c>
      <c r="K1648" s="3" t="s">
        <v>248</v>
      </c>
      <c r="L1648" s="2">
        <v>1</v>
      </c>
      <c r="M1648" s="3">
        <v>6.903280036715022E-3</v>
      </c>
      <c r="N1648" s="3">
        <v>29.358502737686003</v>
      </c>
      <c r="O1648" s="3">
        <v>6.7856866136852961E-2</v>
      </c>
      <c r="P1648" s="3">
        <f>1-0.712</f>
        <v>0.28800000000000003</v>
      </c>
      <c r="Q1648" s="3">
        <f t="shared" si="130"/>
        <v>1.9542777447413655E-2</v>
      </c>
      <c r="R1648" s="4">
        <f t="shared" si="132"/>
        <v>1.9542777447413655E-2</v>
      </c>
      <c r="S1648" s="3">
        <v>8.8966125718842829E-3</v>
      </c>
      <c r="T1648" s="3">
        <f>1-0.531</f>
        <v>0.46899999999999997</v>
      </c>
      <c r="U1648" s="3">
        <f t="shared" si="131"/>
        <v>4.1725112962137283E-3</v>
      </c>
      <c r="V1648" s="3">
        <f t="shared" si="133"/>
        <v>4.1725112962137283E-3</v>
      </c>
    </row>
    <row r="1649" spans="1:22" x14ac:dyDescent="0.25">
      <c r="A1649" s="3" t="s">
        <v>158</v>
      </c>
      <c r="B1649" s="3" t="s">
        <v>351</v>
      </c>
      <c r="C1649" s="3" t="s">
        <v>352</v>
      </c>
      <c r="D1649" s="3" t="s">
        <v>353</v>
      </c>
      <c r="E1649" s="3">
        <v>0.36</v>
      </c>
      <c r="F1649" s="3">
        <v>0.57999999999999996</v>
      </c>
      <c r="G1649" s="3" t="s">
        <v>290</v>
      </c>
      <c r="H1649" s="2">
        <v>1410</v>
      </c>
      <c r="I1649" s="3" t="s">
        <v>95</v>
      </c>
      <c r="J1649" s="2">
        <v>1410</v>
      </c>
      <c r="K1649" s="3" t="s">
        <v>354</v>
      </c>
      <c r="L1649" s="2">
        <v>16</v>
      </c>
      <c r="M1649" s="3">
        <v>2.8217585705356658</v>
      </c>
      <c r="N1649" s="3">
        <v>10924.176598109236</v>
      </c>
      <c r="O1649" s="3">
        <v>27.038383858913964</v>
      </c>
      <c r="P1649" s="3">
        <v>1</v>
      </c>
      <c r="Q1649" s="3">
        <f t="shared" si="130"/>
        <v>27.038383858913964</v>
      </c>
      <c r="R1649" s="4">
        <f t="shared" si="132"/>
        <v>27.038383858913964</v>
      </c>
      <c r="S1649" s="3">
        <v>3.6481160503742642</v>
      </c>
      <c r="T1649" s="3">
        <v>1</v>
      </c>
      <c r="U1649" s="3">
        <f t="shared" si="131"/>
        <v>3.6481160503742642</v>
      </c>
      <c r="V1649" s="3">
        <f t="shared" si="133"/>
        <v>3.6481160503742642</v>
      </c>
    </row>
    <row r="1650" spans="1:22" x14ac:dyDescent="0.25">
      <c r="A1650" s="3" t="s">
        <v>158</v>
      </c>
      <c r="B1650" s="3" t="s">
        <v>310</v>
      </c>
      <c r="C1650" s="3" t="s">
        <v>9</v>
      </c>
      <c r="D1650" s="3" t="s">
        <v>197</v>
      </c>
      <c r="E1650" s="3">
        <v>0.56000000000000005</v>
      </c>
      <c r="F1650" s="3">
        <v>0.48</v>
      </c>
      <c r="G1650" s="3" t="s">
        <v>323</v>
      </c>
      <c r="H1650" s="2">
        <v>1410</v>
      </c>
      <c r="I1650" s="3" t="s">
        <v>95</v>
      </c>
      <c r="J1650" s="2">
        <v>1410</v>
      </c>
      <c r="K1650" s="3" t="s">
        <v>324</v>
      </c>
      <c r="L1650" s="2">
        <v>9</v>
      </c>
      <c r="M1650" s="3">
        <v>0.2922594463519525</v>
      </c>
      <c r="N1650" s="3">
        <v>1088.7952858210979</v>
      </c>
      <c r="O1650" s="3">
        <v>2.5180345017009595</v>
      </c>
      <c r="P1650" s="3">
        <v>1</v>
      </c>
      <c r="Q1650" s="3">
        <f t="shared" si="130"/>
        <v>2.5180345017009595</v>
      </c>
      <c r="R1650" s="4">
        <f t="shared" si="132"/>
        <v>2.5180345017009595</v>
      </c>
      <c r="S1650" s="3">
        <v>0.34723336980722508</v>
      </c>
      <c r="T1650" s="3">
        <v>1</v>
      </c>
      <c r="U1650" s="3">
        <f t="shared" si="131"/>
        <v>0.34723336980722508</v>
      </c>
      <c r="V1650" s="3">
        <f t="shared" si="133"/>
        <v>0.34723336980722508</v>
      </c>
    </row>
    <row r="1651" spans="1:22" x14ac:dyDescent="0.25">
      <c r="A1651" s="3" t="s">
        <v>158</v>
      </c>
      <c r="B1651" s="3" t="s">
        <v>89</v>
      </c>
      <c r="C1651" s="3" t="s">
        <v>9</v>
      </c>
      <c r="D1651" s="3" t="s">
        <v>262</v>
      </c>
      <c r="E1651" s="3">
        <v>0.56000000000000005</v>
      </c>
      <c r="F1651" s="3">
        <v>0.48</v>
      </c>
      <c r="G1651" s="3" t="s">
        <v>264</v>
      </c>
      <c r="H1651" s="2">
        <v>1410</v>
      </c>
      <c r="I1651" s="3" t="s">
        <v>95</v>
      </c>
      <c r="J1651" s="2">
        <v>1410</v>
      </c>
      <c r="K1651" s="3" t="s">
        <v>264</v>
      </c>
      <c r="L1651" s="2">
        <v>2364</v>
      </c>
      <c r="M1651" s="3">
        <v>744.8464937120774</v>
      </c>
      <c r="N1651" s="3">
        <v>3120700.4623598019</v>
      </c>
      <c r="O1651" s="3">
        <v>7067.8224153524088</v>
      </c>
      <c r="P1651" s="3">
        <v>1</v>
      </c>
      <c r="Q1651" s="3">
        <f t="shared" si="130"/>
        <v>7067.8224153524088</v>
      </c>
      <c r="R1651" s="4">
        <f t="shared" si="132"/>
        <v>7067.8224153524088</v>
      </c>
      <c r="S1651" s="3">
        <v>946.68085896286709</v>
      </c>
      <c r="T1651" s="3">
        <v>1</v>
      </c>
      <c r="U1651" s="3">
        <f t="shared" si="131"/>
        <v>946.68085896286709</v>
      </c>
      <c r="V1651" s="3">
        <f t="shared" si="133"/>
        <v>946.68085896286709</v>
      </c>
    </row>
    <row r="1652" spans="1:22" x14ac:dyDescent="0.25">
      <c r="A1652" s="3" t="s">
        <v>158</v>
      </c>
      <c r="B1652" s="3" t="s">
        <v>310</v>
      </c>
      <c r="C1652" s="3" t="s">
        <v>9</v>
      </c>
      <c r="D1652" s="3" t="s">
        <v>312</v>
      </c>
      <c r="E1652" s="3">
        <v>0.56000000000000005</v>
      </c>
      <c r="F1652" s="3">
        <v>0.48</v>
      </c>
      <c r="G1652" s="3" t="s">
        <v>264</v>
      </c>
      <c r="H1652" s="2">
        <v>1410</v>
      </c>
      <c r="I1652" s="3" t="s">
        <v>95</v>
      </c>
      <c r="J1652" s="2">
        <v>1410</v>
      </c>
      <c r="K1652" s="3" t="s">
        <v>264</v>
      </c>
      <c r="L1652" s="2">
        <v>67</v>
      </c>
      <c r="M1652" s="3">
        <v>8.561344808660392</v>
      </c>
      <c r="N1652" s="3">
        <v>35209.233352483272</v>
      </c>
      <c r="O1652" s="3">
        <v>82.613177237254774</v>
      </c>
      <c r="P1652" s="3">
        <v>1</v>
      </c>
      <c r="Q1652" s="3">
        <f t="shared" si="130"/>
        <v>82.613177237254774</v>
      </c>
      <c r="R1652" s="4">
        <f t="shared" si="132"/>
        <v>82.613177237254774</v>
      </c>
      <c r="S1652" s="3">
        <v>11.49143881060826</v>
      </c>
      <c r="T1652" s="3">
        <v>1</v>
      </c>
      <c r="U1652" s="3">
        <f t="shared" si="131"/>
        <v>11.49143881060826</v>
      </c>
      <c r="V1652" s="3">
        <f t="shared" si="133"/>
        <v>11.49143881060826</v>
      </c>
    </row>
    <row r="1653" spans="1:22" x14ac:dyDescent="0.25">
      <c r="A1653" s="3" t="s">
        <v>158</v>
      </c>
      <c r="B1653" s="3" t="s">
        <v>310</v>
      </c>
      <c r="C1653" s="3" t="s">
        <v>9</v>
      </c>
      <c r="D1653" s="3" t="s">
        <v>333</v>
      </c>
      <c r="E1653" s="3">
        <v>0.56000000000000005</v>
      </c>
      <c r="F1653" s="3">
        <v>0.48</v>
      </c>
      <c r="G1653" s="3" t="s">
        <v>264</v>
      </c>
      <c r="H1653" s="2">
        <v>1410</v>
      </c>
      <c r="I1653" s="3" t="s">
        <v>95</v>
      </c>
      <c r="J1653" s="2">
        <v>1410</v>
      </c>
      <c r="K1653" s="3" t="s">
        <v>264</v>
      </c>
      <c r="L1653" s="2">
        <v>77</v>
      </c>
      <c r="M1653" s="3">
        <v>24.83736379387808</v>
      </c>
      <c r="N1653" s="3">
        <v>99295.743003094409</v>
      </c>
      <c r="O1653" s="3">
        <v>224.81950264039071</v>
      </c>
      <c r="P1653" s="3">
        <v>1</v>
      </c>
      <c r="Q1653" s="3">
        <f t="shared" si="130"/>
        <v>224.81950264039071</v>
      </c>
      <c r="R1653" s="4">
        <f t="shared" si="132"/>
        <v>224.81950264039071</v>
      </c>
      <c r="S1653" s="3">
        <v>30.46123566857359</v>
      </c>
      <c r="T1653" s="3">
        <v>1</v>
      </c>
      <c r="U1653" s="3">
        <f t="shared" si="131"/>
        <v>30.46123566857359</v>
      </c>
      <c r="V1653" s="3">
        <f t="shared" si="133"/>
        <v>30.46123566857359</v>
      </c>
    </row>
    <row r="1654" spans="1:22" x14ac:dyDescent="0.25">
      <c r="A1654" s="3" t="s">
        <v>158</v>
      </c>
      <c r="B1654" s="3" t="s">
        <v>310</v>
      </c>
      <c r="C1654" s="3" t="s">
        <v>9</v>
      </c>
      <c r="D1654" s="3" t="s">
        <v>197</v>
      </c>
      <c r="E1654" s="3">
        <v>0.56000000000000005</v>
      </c>
      <c r="F1654" s="3">
        <v>0.48</v>
      </c>
      <c r="G1654" s="3" t="s">
        <v>264</v>
      </c>
      <c r="H1654" s="2">
        <v>1410</v>
      </c>
      <c r="I1654" s="3" t="s">
        <v>95</v>
      </c>
      <c r="J1654" s="2">
        <v>1410</v>
      </c>
      <c r="K1654" s="3" t="s">
        <v>264</v>
      </c>
      <c r="L1654" s="2">
        <v>293</v>
      </c>
      <c r="M1654" s="3">
        <v>63.685894627991495</v>
      </c>
      <c r="N1654" s="3">
        <v>256253.39704263647</v>
      </c>
      <c r="O1654" s="3">
        <v>651.065353184473</v>
      </c>
      <c r="P1654" s="3">
        <v>1</v>
      </c>
      <c r="Q1654" s="3">
        <f t="shared" si="130"/>
        <v>651.065353184473</v>
      </c>
      <c r="R1654" s="4">
        <f t="shared" si="132"/>
        <v>651.065353184473</v>
      </c>
      <c r="S1654" s="3">
        <v>87.744693625562348</v>
      </c>
      <c r="T1654" s="3">
        <v>1</v>
      </c>
      <c r="U1654" s="3">
        <f t="shared" si="131"/>
        <v>87.744693625562348</v>
      </c>
      <c r="V1654" s="3">
        <f t="shared" si="133"/>
        <v>87.744693625562348</v>
      </c>
    </row>
    <row r="1655" spans="1:22" x14ac:dyDescent="0.25">
      <c r="A1655" s="3" t="s">
        <v>158</v>
      </c>
      <c r="B1655" s="3" t="s">
        <v>89</v>
      </c>
      <c r="C1655" s="3" t="s">
        <v>9</v>
      </c>
      <c r="D1655" s="3" t="s">
        <v>262</v>
      </c>
      <c r="E1655" s="3">
        <v>0.56000000000000005</v>
      </c>
      <c r="F1655" s="3">
        <v>0.48</v>
      </c>
      <c r="G1655" s="3" t="s">
        <v>296</v>
      </c>
      <c r="H1655" s="2">
        <v>1410</v>
      </c>
      <c r="I1655" s="3" t="s">
        <v>95</v>
      </c>
      <c r="J1655" s="2">
        <v>1410</v>
      </c>
      <c r="K1655" s="3" t="s">
        <v>303</v>
      </c>
      <c r="L1655" s="2">
        <v>1</v>
      </c>
      <c r="M1655" s="3">
        <v>1.2873121016386109E-6</v>
      </c>
      <c r="N1655" s="3">
        <v>5.0993229457332763E-3</v>
      </c>
      <c r="O1655" s="3">
        <v>1.3722269629780583E-5</v>
      </c>
      <c r="P1655" s="3">
        <v>1</v>
      </c>
      <c r="Q1655" s="3">
        <f t="shared" si="130"/>
        <v>1.3722269629780583E-5</v>
      </c>
      <c r="R1655" s="4">
        <f t="shared" si="132"/>
        <v>1.3722269629780583E-5</v>
      </c>
      <c r="S1655" s="3">
        <v>1.830953543098399E-6</v>
      </c>
      <c r="T1655" s="3">
        <v>1</v>
      </c>
      <c r="U1655" s="3">
        <f t="shared" si="131"/>
        <v>1.830953543098399E-6</v>
      </c>
      <c r="V1655" s="3">
        <f t="shared" si="133"/>
        <v>1.830953543098399E-6</v>
      </c>
    </row>
    <row r="1656" spans="1:22" x14ac:dyDescent="0.25">
      <c r="A1656" s="3" t="s">
        <v>158</v>
      </c>
      <c r="B1656" s="3" t="s">
        <v>89</v>
      </c>
      <c r="C1656" s="3" t="s">
        <v>9</v>
      </c>
      <c r="D1656" s="3" t="s">
        <v>262</v>
      </c>
      <c r="E1656" s="3">
        <v>0.56000000000000005</v>
      </c>
      <c r="F1656" s="3">
        <v>0.48</v>
      </c>
      <c r="G1656" s="3" t="s">
        <v>296</v>
      </c>
      <c r="H1656" s="2">
        <v>1410</v>
      </c>
      <c r="I1656" s="3" t="s">
        <v>95</v>
      </c>
      <c r="J1656" s="2">
        <v>1410</v>
      </c>
      <c r="K1656" s="3" t="s">
        <v>265</v>
      </c>
      <c r="L1656" s="2">
        <v>17</v>
      </c>
      <c r="M1656" s="3">
        <v>0.28431209501189331</v>
      </c>
      <c r="N1656" s="3">
        <v>1186.2324301700971</v>
      </c>
      <c r="O1656" s="3">
        <v>3.1664935729095349</v>
      </c>
      <c r="P1656" s="3">
        <v>1</v>
      </c>
      <c r="Q1656" s="3">
        <f t="shared" si="130"/>
        <v>3.1664935729095349</v>
      </c>
      <c r="R1656" s="4">
        <f t="shared" ref="R1656:R1679" si="134">Q1656</f>
        <v>3.1664935729095349</v>
      </c>
      <c r="S1656" s="3">
        <v>0.4296065134683717</v>
      </c>
      <c r="T1656" s="3">
        <v>1</v>
      </c>
      <c r="U1656" s="3">
        <f t="shared" si="131"/>
        <v>0.4296065134683717</v>
      </c>
      <c r="V1656" s="3">
        <f t="shared" ref="V1656:V1679" si="135">U1656</f>
        <v>0.4296065134683717</v>
      </c>
    </row>
    <row r="1657" spans="1:22" x14ac:dyDescent="0.25">
      <c r="A1657" s="3" t="s">
        <v>158</v>
      </c>
      <c r="B1657" s="3" t="s">
        <v>89</v>
      </c>
      <c r="C1657" s="3" t="s">
        <v>9</v>
      </c>
      <c r="D1657" s="3" t="s">
        <v>262</v>
      </c>
      <c r="E1657" s="3">
        <v>0.56000000000000005</v>
      </c>
      <c r="F1657" s="3">
        <v>0.48</v>
      </c>
      <c r="G1657" s="3" t="s">
        <v>296</v>
      </c>
      <c r="H1657" s="2">
        <v>1410</v>
      </c>
      <c r="I1657" s="3" t="s">
        <v>95</v>
      </c>
      <c r="J1657" s="2">
        <v>1410</v>
      </c>
      <c r="K1657" s="3" t="s">
        <v>299</v>
      </c>
      <c r="L1657" s="2">
        <v>1</v>
      </c>
      <c r="M1657" s="3">
        <v>2.3661470649444494E-3</v>
      </c>
      <c r="N1657" s="3">
        <v>9.3728226479750152</v>
      </c>
      <c r="O1657" s="3">
        <v>2.5222250274468994E-2</v>
      </c>
      <c r="P1657" s="3">
        <v>1</v>
      </c>
      <c r="Q1657" s="3">
        <f t="shared" si="130"/>
        <v>2.5222250274468994E-2</v>
      </c>
      <c r="R1657" s="4">
        <f t="shared" si="134"/>
        <v>2.5222250274468994E-2</v>
      </c>
      <c r="S1657" s="3">
        <v>3.3653885072138755E-3</v>
      </c>
      <c r="T1657" s="3">
        <v>1</v>
      </c>
      <c r="U1657" s="3">
        <f t="shared" si="131"/>
        <v>3.3653885072138755E-3</v>
      </c>
      <c r="V1657" s="3">
        <f t="shared" si="135"/>
        <v>3.3653885072138755E-3</v>
      </c>
    </row>
    <row r="1658" spans="1:22" x14ac:dyDescent="0.25">
      <c r="A1658" s="3" t="s">
        <v>158</v>
      </c>
      <c r="B1658" s="3" t="s">
        <v>8</v>
      </c>
      <c r="C1658" s="3" t="s">
        <v>9</v>
      </c>
      <c r="D1658" s="3" t="s">
        <v>197</v>
      </c>
      <c r="E1658" s="3">
        <v>0.56000000000000005</v>
      </c>
      <c r="F1658" s="3">
        <v>0.48</v>
      </c>
      <c r="G1658" s="3" t="s">
        <v>250</v>
      </c>
      <c r="H1658" s="2">
        <v>1410</v>
      </c>
      <c r="I1658" s="3" t="s">
        <v>95</v>
      </c>
      <c r="J1658" s="2">
        <v>1410</v>
      </c>
      <c r="K1658" s="3" t="s">
        <v>205</v>
      </c>
      <c r="L1658" s="2">
        <v>25</v>
      </c>
      <c r="M1658" s="3">
        <v>5.6357542358711016E-2</v>
      </c>
      <c r="N1658" s="3">
        <v>235.35853551111924</v>
      </c>
      <c r="O1658" s="3">
        <v>0.57701704949897747</v>
      </c>
      <c r="P1658" s="3">
        <f>1-0.712</f>
        <v>0.28800000000000003</v>
      </c>
      <c r="Q1658" s="3">
        <f t="shared" si="130"/>
        <v>0.16618091025570553</v>
      </c>
      <c r="R1658" s="4">
        <f t="shared" si="134"/>
        <v>0.16618091025570553</v>
      </c>
      <c r="S1658" s="3">
        <v>7.7119298564085906E-2</v>
      </c>
      <c r="T1658" s="3">
        <f>1-0.531</f>
        <v>0.46899999999999997</v>
      </c>
      <c r="U1658" s="3">
        <f t="shared" si="131"/>
        <v>3.616895102655629E-2</v>
      </c>
      <c r="V1658" s="3">
        <f t="shared" si="135"/>
        <v>3.616895102655629E-2</v>
      </c>
    </row>
    <row r="1659" spans="1:22" x14ac:dyDescent="0.25">
      <c r="A1659" s="3" t="s">
        <v>158</v>
      </c>
      <c r="B1659" s="3" t="s">
        <v>8</v>
      </c>
      <c r="C1659" s="3" t="s">
        <v>9</v>
      </c>
      <c r="D1659" s="3" t="s">
        <v>197</v>
      </c>
      <c r="E1659" s="3">
        <v>0.56000000000000005</v>
      </c>
      <c r="F1659" s="3">
        <v>0.48</v>
      </c>
      <c r="G1659" s="3" t="s">
        <v>250</v>
      </c>
      <c r="H1659" s="2">
        <v>1410</v>
      </c>
      <c r="I1659" s="3" t="s">
        <v>95</v>
      </c>
      <c r="J1659" s="2">
        <v>1410</v>
      </c>
      <c r="K1659" s="3" t="s">
        <v>206</v>
      </c>
      <c r="L1659" s="2">
        <v>80</v>
      </c>
      <c r="M1659" s="3">
        <v>5.0609705316837506</v>
      </c>
      <c r="N1659" s="3">
        <v>21498.01870500638</v>
      </c>
      <c r="O1659" s="3">
        <v>48.238580183943874</v>
      </c>
      <c r="P1659" s="3">
        <f>1-0.712</f>
        <v>0.28800000000000003</v>
      </c>
      <c r="Q1659" s="3">
        <f t="shared" si="130"/>
        <v>13.892711092975837</v>
      </c>
      <c r="R1659" s="4">
        <f t="shared" si="134"/>
        <v>13.892711092975837</v>
      </c>
      <c r="S1659" s="3">
        <v>6.4475569817574927</v>
      </c>
      <c r="T1659" s="3">
        <f>1-0.531</f>
        <v>0.46899999999999997</v>
      </c>
      <c r="U1659" s="3">
        <f t="shared" si="131"/>
        <v>3.023904224444264</v>
      </c>
      <c r="V1659" s="3">
        <f t="shared" si="135"/>
        <v>3.023904224444264</v>
      </c>
    </row>
    <row r="1660" spans="1:22" x14ac:dyDescent="0.25">
      <c r="A1660" s="3" t="s">
        <v>158</v>
      </c>
      <c r="B1660" s="3" t="s">
        <v>8</v>
      </c>
      <c r="C1660" s="3" t="s">
        <v>9</v>
      </c>
      <c r="D1660" s="3" t="s">
        <v>197</v>
      </c>
      <c r="E1660" s="3">
        <v>0.56000000000000005</v>
      </c>
      <c r="F1660" s="3">
        <v>0.48</v>
      </c>
      <c r="G1660" s="3" t="s">
        <v>250</v>
      </c>
      <c r="H1660" s="2">
        <v>1410</v>
      </c>
      <c r="I1660" s="3" t="s">
        <v>95</v>
      </c>
      <c r="J1660" s="2">
        <v>1410</v>
      </c>
      <c r="K1660" s="3" t="s">
        <v>225</v>
      </c>
      <c r="L1660" s="2">
        <v>17</v>
      </c>
      <c r="M1660" s="3">
        <v>0.51770965295190274</v>
      </c>
      <c r="N1660" s="3">
        <v>2350.843731251086</v>
      </c>
      <c r="O1660" s="3">
        <v>6.126330808374715</v>
      </c>
      <c r="P1660" s="3">
        <v>1</v>
      </c>
      <c r="Q1660" s="3">
        <f t="shared" si="130"/>
        <v>6.126330808374715</v>
      </c>
      <c r="R1660" s="4">
        <f t="shared" si="134"/>
        <v>6.126330808374715</v>
      </c>
      <c r="S1660" s="3">
        <v>0.79054117168654403</v>
      </c>
      <c r="T1660" s="3">
        <v>1</v>
      </c>
      <c r="U1660" s="3">
        <f t="shared" si="131"/>
        <v>0.79054117168654403</v>
      </c>
      <c r="V1660" s="3">
        <f t="shared" si="135"/>
        <v>0.79054117168654403</v>
      </c>
    </row>
    <row r="1661" spans="1:22" x14ac:dyDescent="0.25">
      <c r="A1661" s="3" t="s">
        <v>158</v>
      </c>
      <c r="B1661" s="3" t="s">
        <v>8</v>
      </c>
      <c r="C1661" s="3" t="s">
        <v>9</v>
      </c>
      <c r="D1661" s="3" t="s">
        <v>197</v>
      </c>
      <c r="E1661" s="3">
        <v>0.56000000000000005</v>
      </c>
      <c r="F1661" s="3">
        <v>0.48</v>
      </c>
      <c r="G1661" s="3" t="s">
        <v>250</v>
      </c>
      <c r="H1661" s="2">
        <v>1410</v>
      </c>
      <c r="I1661" s="3" t="s">
        <v>95</v>
      </c>
      <c r="J1661" s="2">
        <v>1410</v>
      </c>
      <c r="K1661" s="3" t="s">
        <v>207</v>
      </c>
      <c r="L1661" s="2">
        <v>20</v>
      </c>
      <c r="M1661" s="3">
        <v>2.0013537665318077</v>
      </c>
      <c r="N1661" s="3">
        <v>7022.0034199871625</v>
      </c>
      <c r="O1661" s="3">
        <v>15.31040161002084</v>
      </c>
      <c r="P1661" s="3">
        <f>1-0.712</f>
        <v>0.28800000000000003</v>
      </c>
      <c r="Q1661" s="3">
        <f t="shared" si="130"/>
        <v>4.4093956636860021</v>
      </c>
      <c r="R1661" s="4">
        <f t="shared" si="134"/>
        <v>4.4093956636860021</v>
      </c>
      <c r="S1661" s="3">
        <v>2.0623566912633002</v>
      </c>
      <c r="T1661" s="3">
        <f>1-0.531</f>
        <v>0.46899999999999997</v>
      </c>
      <c r="U1661" s="3">
        <f t="shared" si="131"/>
        <v>0.96724528820248779</v>
      </c>
      <c r="V1661" s="3">
        <f t="shared" si="135"/>
        <v>0.96724528820248779</v>
      </c>
    </row>
    <row r="1662" spans="1:22" x14ac:dyDescent="0.25">
      <c r="A1662" s="3" t="s">
        <v>158</v>
      </c>
      <c r="B1662" s="3" t="s">
        <v>8</v>
      </c>
      <c r="C1662" s="3" t="s">
        <v>9</v>
      </c>
      <c r="D1662" s="3" t="s">
        <v>197</v>
      </c>
      <c r="E1662" s="3">
        <v>0.56000000000000005</v>
      </c>
      <c r="F1662" s="3">
        <v>0.48</v>
      </c>
      <c r="G1662" s="3" t="s">
        <v>250</v>
      </c>
      <c r="H1662" s="2">
        <v>1410</v>
      </c>
      <c r="I1662" s="3" t="s">
        <v>95</v>
      </c>
      <c r="J1662" s="2">
        <v>1410</v>
      </c>
      <c r="K1662" s="3" t="s">
        <v>208</v>
      </c>
      <c r="L1662" s="2">
        <v>1</v>
      </c>
      <c r="M1662" s="3">
        <v>1.4931244943990926E-6</v>
      </c>
      <c r="N1662" s="3">
        <v>5.7429023684771735E-3</v>
      </c>
      <c r="O1662" s="3">
        <v>1.27190083894258E-5</v>
      </c>
      <c r="P1662" s="3">
        <f>1-0.712</f>
        <v>0.28800000000000003</v>
      </c>
      <c r="Q1662" s="3">
        <f t="shared" si="130"/>
        <v>3.6630744161546306E-6</v>
      </c>
      <c r="R1662" s="4">
        <f t="shared" si="134"/>
        <v>3.6630744161546306E-6</v>
      </c>
      <c r="S1662" s="3">
        <v>1.4620830794988508E-6</v>
      </c>
      <c r="T1662" s="3">
        <f>1-0.531</f>
        <v>0.46899999999999997</v>
      </c>
      <c r="U1662" s="3">
        <f t="shared" si="131"/>
        <v>6.8571696428496102E-7</v>
      </c>
      <c r="V1662" s="3">
        <f t="shared" si="135"/>
        <v>6.8571696428496102E-7</v>
      </c>
    </row>
    <row r="1663" spans="1:22" x14ac:dyDescent="0.25">
      <c r="A1663" s="3" t="s">
        <v>158</v>
      </c>
      <c r="B1663" s="3" t="s">
        <v>351</v>
      </c>
      <c r="C1663" s="3" t="s">
        <v>352</v>
      </c>
      <c r="D1663" s="3" t="s">
        <v>353</v>
      </c>
      <c r="E1663" s="3">
        <v>0.36</v>
      </c>
      <c r="F1663" s="3">
        <v>0.57999999999999996</v>
      </c>
      <c r="G1663" s="3" t="s">
        <v>272</v>
      </c>
      <c r="H1663" s="2">
        <v>1410</v>
      </c>
      <c r="I1663" s="3" t="s">
        <v>95</v>
      </c>
      <c r="J1663" s="2">
        <v>1410</v>
      </c>
      <c r="K1663" s="3" t="s">
        <v>272</v>
      </c>
      <c r="L1663" s="2">
        <v>300</v>
      </c>
      <c r="M1663" s="3">
        <v>55.081322812073559</v>
      </c>
      <c r="N1663" s="3">
        <v>212312.61537940367</v>
      </c>
      <c r="O1663" s="3">
        <v>545.14853135142482</v>
      </c>
      <c r="P1663" s="3">
        <v>1</v>
      </c>
      <c r="Q1663" s="3">
        <f t="shared" si="130"/>
        <v>545.14853135142482</v>
      </c>
      <c r="R1663" s="4">
        <f t="shared" si="134"/>
        <v>545.14853135142482</v>
      </c>
      <c r="S1663" s="3">
        <v>73.692685418141366</v>
      </c>
      <c r="T1663" s="3">
        <v>1</v>
      </c>
      <c r="U1663" s="3">
        <f t="shared" si="131"/>
        <v>73.692685418141366</v>
      </c>
      <c r="V1663" s="3">
        <f t="shared" si="135"/>
        <v>73.692685418141366</v>
      </c>
    </row>
    <row r="1664" spans="1:22" x14ac:dyDescent="0.25">
      <c r="A1664" s="3" t="s">
        <v>158</v>
      </c>
      <c r="B1664" s="3" t="s">
        <v>8</v>
      </c>
      <c r="C1664" s="3" t="s">
        <v>9</v>
      </c>
      <c r="D1664" s="3" t="s">
        <v>197</v>
      </c>
      <c r="E1664" s="3">
        <v>0.56000000000000005</v>
      </c>
      <c r="F1664" s="3">
        <v>0.48</v>
      </c>
      <c r="G1664" s="3" t="s">
        <v>255</v>
      </c>
      <c r="H1664" s="2">
        <v>1410</v>
      </c>
      <c r="I1664" s="3" t="s">
        <v>95</v>
      </c>
      <c r="J1664" s="2">
        <v>1410</v>
      </c>
      <c r="K1664" s="3" t="s">
        <v>256</v>
      </c>
      <c r="L1664" s="2">
        <v>40</v>
      </c>
      <c r="M1664" s="3">
        <v>5.28154835600035</v>
      </c>
      <c r="N1664" s="3">
        <v>19954.881269141129</v>
      </c>
      <c r="O1664" s="3">
        <v>57.38430837394867</v>
      </c>
      <c r="P1664" s="3">
        <v>1</v>
      </c>
      <c r="Q1664" s="3">
        <f t="shared" si="130"/>
        <v>57.38430837394867</v>
      </c>
      <c r="R1664" s="4">
        <f t="shared" si="134"/>
        <v>57.38430837394867</v>
      </c>
      <c r="S1664" s="3">
        <v>7.9334911977281548</v>
      </c>
      <c r="T1664" s="3">
        <v>1</v>
      </c>
      <c r="U1664" s="3">
        <f t="shared" si="131"/>
        <v>7.9334911977281548</v>
      </c>
      <c r="V1664" s="3">
        <f t="shared" si="135"/>
        <v>7.9334911977281548</v>
      </c>
    </row>
    <row r="1665" spans="1:22" x14ac:dyDescent="0.25">
      <c r="A1665" s="3" t="s">
        <v>158</v>
      </c>
      <c r="B1665" s="3" t="s">
        <v>8</v>
      </c>
      <c r="C1665" s="3" t="s">
        <v>9</v>
      </c>
      <c r="D1665" s="3" t="s">
        <v>197</v>
      </c>
      <c r="E1665" s="3">
        <v>0.56000000000000005</v>
      </c>
      <c r="F1665" s="3">
        <v>0.48</v>
      </c>
      <c r="G1665" s="3" t="s">
        <v>163</v>
      </c>
      <c r="H1665" s="2">
        <v>1410</v>
      </c>
      <c r="I1665" s="3" t="s">
        <v>95</v>
      </c>
      <c r="J1665" s="2">
        <v>1410</v>
      </c>
      <c r="K1665" s="3" t="s">
        <v>164</v>
      </c>
      <c r="L1665" s="2">
        <v>104</v>
      </c>
      <c r="M1665" s="3">
        <v>15.659608015152685</v>
      </c>
      <c r="N1665" s="3">
        <v>59945.350082957499</v>
      </c>
      <c r="O1665" s="3">
        <v>159.39376762176062</v>
      </c>
      <c r="P1665" s="3">
        <v>1</v>
      </c>
      <c r="Q1665" s="3">
        <f t="shared" si="130"/>
        <v>159.39376762176062</v>
      </c>
      <c r="R1665" s="4">
        <f t="shared" si="134"/>
        <v>159.39376762176062</v>
      </c>
      <c r="S1665" s="3">
        <v>21.221511598278997</v>
      </c>
      <c r="T1665" s="3">
        <v>1</v>
      </c>
      <c r="U1665" s="3">
        <f t="shared" si="131"/>
        <v>21.221511598278997</v>
      </c>
      <c r="V1665" s="3">
        <f t="shared" si="135"/>
        <v>21.221511598278997</v>
      </c>
    </row>
    <row r="1666" spans="1:22" x14ac:dyDescent="0.25">
      <c r="A1666" s="3" t="s">
        <v>158</v>
      </c>
      <c r="B1666" s="3" t="s">
        <v>310</v>
      </c>
      <c r="C1666" s="3" t="s">
        <v>9</v>
      </c>
      <c r="D1666" s="3" t="s">
        <v>197</v>
      </c>
      <c r="E1666" s="3">
        <v>0.56000000000000005</v>
      </c>
      <c r="F1666" s="3">
        <v>0.48</v>
      </c>
      <c r="G1666" s="3" t="s">
        <v>163</v>
      </c>
      <c r="H1666" s="2">
        <v>1410</v>
      </c>
      <c r="I1666" s="3" t="s">
        <v>95</v>
      </c>
      <c r="J1666" s="2">
        <v>1410</v>
      </c>
      <c r="K1666" s="3" t="s">
        <v>164</v>
      </c>
      <c r="L1666" s="2">
        <v>71</v>
      </c>
      <c r="M1666" s="3">
        <v>21.87841437425115</v>
      </c>
      <c r="N1666" s="3">
        <v>85747.259036706469</v>
      </c>
      <c r="O1666" s="3">
        <v>212.00603588341053</v>
      </c>
      <c r="P1666" s="3">
        <v>1</v>
      </c>
      <c r="Q1666" s="3">
        <f t="shared" ref="Q1666:Q1729" si="136">O1666*P1666</f>
        <v>212.00603588341053</v>
      </c>
      <c r="R1666" s="4">
        <f t="shared" si="134"/>
        <v>212.00603588341053</v>
      </c>
      <c r="S1666" s="3">
        <v>28.664061303949531</v>
      </c>
      <c r="T1666" s="3">
        <v>1</v>
      </c>
      <c r="U1666" s="3">
        <f t="shared" ref="U1666:U1729" si="137">S1666*T1666</f>
        <v>28.664061303949531</v>
      </c>
      <c r="V1666" s="3">
        <f t="shared" si="135"/>
        <v>28.664061303949531</v>
      </c>
    </row>
    <row r="1667" spans="1:22" x14ac:dyDescent="0.25">
      <c r="A1667" s="3" t="s">
        <v>158</v>
      </c>
      <c r="B1667" s="3" t="s">
        <v>8</v>
      </c>
      <c r="C1667" s="3" t="s">
        <v>9</v>
      </c>
      <c r="D1667" s="3" t="s">
        <v>197</v>
      </c>
      <c r="E1667" s="3">
        <v>0.56000000000000005</v>
      </c>
      <c r="F1667" s="3">
        <v>0.48</v>
      </c>
      <c r="G1667" s="3" t="s">
        <v>163</v>
      </c>
      <c r="H1667" s="2">
        <v>1410</v>
      </c>
      <c r="I1667" s="3" t="s">
        <v>95</v>
      </c>
      <c r="J1667" s="2">
        <v>1410</v>
      </c>
      <c r="K1667" s="3" t="s">
        <v>210</v>
      </c>
      <c r="L1667" s="2">
        <v>5</v>
      </c>
      <c r="M1667" s="3">
        <v>1.2125317097480968</v>
      </c>
      <c r="N1667" s="3">
        <v>4775.8970138847162</v>
      </c>
      <c r="O1667" s="3">
        <v>13.81971490013683</v>
      </c>
      <c r="P1667" s="3">
        <f>1-0.712</f>
        <v>0.28800000000000003</v>
      </c>
      <c r="Q1667" s="3">
        <f t="shared" si="136"/>
        <v>3.9800778912394077</v>
      </c>
      <c r="R1667" s="4">
        <f t="shared" si="134"/>
        <v>3.9800778912394077</v>
      </c>
      <c r="S1667" s="3">
        <v>1.8277280749022482</v>
      </c>
      <c r="T1667" s="3">
        <f>1-0.531</f>
        <v>0.46899999999999997</v>
      </c>
      <c r="U1667" s="3">
        <f t="shared" si="137"/>
        <v>0.85720446712915432</v>
      </c>
      <c r="V1667" s="3">
        <f t="shared" si="135"/>
        <v>0.85720446712915432</v>
      </c>
    </row>
    <row r="1668" spans="1:22" x14ac:dyDescent="0.25">
      <c r="A1668" s="3" t="s">
        <v>158</v>
      </c>
      <c r="B1668" s="3" t="s">
        <v>8</v>
      </c>
      <c r="C1668" s="3" t="s">
        <v>9</v>
      </c>
      <c r="D1668" s="3" t="s">
        <v>197</v>
      </c>
      <c r="E1668" s="3">
        <v>0.56000000000000005</v>
      </c>
      <c r="F1668" s="3">
        <v>0.48</v>
      </c>
      <c r="G1668" s="3" t="s">
        <v>260</v>
      </c>
      <c r="H1668" s="2">
        <v>1410</v>
      </c>
      <c r="I1668" s="3" t="s">
        <v>95</v>
      </c>
      <c r="J1668" s="2">
        <v>1410</v>
      </c>
      <c r="K1668" s="3" t="s">
        <v>261</v>
      </c>
      <c r="L1668" s="2">
        <v>100</v>
      </c>
      <c r="M1668" s="3">
        <v>9.9877440011864955</v>
      </c>
      <c r="N1668" s="3">
        <v>39019.509592782604</v>
      </c>
      <c r="O1668" s="3">
        <v>112.11988034446681</v>
      </c>
      <c r="P1668" s="3">
        <v>1</v>
      </c>
      <c r="Q1668" s="3">
        <f t="shared" si="136"/>
        <v>112.11988034446681</v>
      </c>
      <c r="R1668" s="4">
        <f t="shared" si="134"/>
        <v>112.11988034446681</v>
      </c>
      <c r="S1668" s="3">
        <v>15.166664252161054</v>
      </c>
      <c r="T1668" s="3">
        <v>1</v>
      </c>
      <c r="U1668" s="3">
        <f t="shared" si="137"/>
        <v>15.166664252161054</v>
      </c>
      <c r="V1668" s="3">
        <f t="shared" si="135"/>
        <v>15.166664252161054</v>
      </c>
    </row>
    <row r="1669" spans="1:22" x14ac:dyDescent="0.25">
      <c r="A1669" s="3" t="s">
        <v>158</v>
      </c>
      <c r="B1669" s="3" t="s">
        <v>89</v>
      </c>
      <c r="C1669" s="3" t="s">
        <v>9</v>
      </c>
      <c r="D1669" s="3" t="s">
        <v>262</v>
      </c>
      <c r="E1669" s="3">
        <v>0.56000000000000005</v>
      </c>
      <c r="F1669" s="3">
        <v>0.48</v>
      </c>
      <c r="G1669" s="3" t="s">
        <v>309</v>
      </c>
      <c r="H1669" s="2">
        <v>1410</v>
      </c>
      <c r="I1669" s="3" t="s">
        <v>95</v>
      </c>
      <c r="J1669" s="2">
        <v>1410</v>
      </c>
      <c r="K1669" s="3" t="s">
        <v>266</v>
      </c>
      <c r="L1669" s="2">
        <v>20</v>
      </c>
      <c r="M1669" s="3">
        <v>4.3762296679734396</v>
      </c>
      <c r="N1669" s="3">
        <v>18077.816195285784</v>
      </c>
      <c r="O1669" s="3">
        <v>42.872793413931845</v>
      </c>
      <c r="P1669" s="3">
        <v>1</v>
      </c>
      <c r="Q1669" s="3">
        <f t="shared" si="136"/>
        <v>42.872793413931845</v>
      </c>
      <c r="R1669" s="4">
        <f t="shared" si="134"/>
        <v>42.872793413931845</v>
      </c>
      <c r="S1669" s="3">
        <v>6.0499489070591004</v>
      </c>
      <c r="T1669" s="3">
        <v>1</v>
      </c>
      <c r="U1669" s="3">
        <f t="shared" si="137"/>
        <v>6.0499489070591004</v>
      </c>
      <c r="V1669" s="3">
        <f t="shared" si="135"/>
        <v>6.0499489070591004</v>
      </c>
    </row>
    <row r="1670" spans="1:22" x14ac:dyDescent="0.25">
      <c r="A1670" s="3" t="s">
        <v>158</v>
      </c>
      <c r="B1670" s="3" t="s">
        <v>8</v>
      </c>
      <c r="C1670" s="3" t="s">
        <v>9</v>
      </c>
      <c r="D1670" s="3" t="s">
        <v>197</v>
      </c>
      <c r="E1670" s="3">
        <v>0.56000000000000005</v>
      </c>
      <c r="F1670" s="3">
        <v>0.48</v>
      </c>
      <c r="G1670" s="3" t="s">
        <v>166</v>
      </c>
      <c r="H1670" s="2">
        <v>1410</v>
      </c>
      <c r="I1670" s="3" t="s">
        <v>95</v>
      </c>
      <c r="J1670" s="2">
        <v>1410</v>
      </c>
      <c r="K1670" s="3" t="s">
        <v>167</v>
      </c>
      <c r="L1670" s="2">
        <v>109</v>
      </c>
      <c r="M1670" s="3">
        <v>22.851647932485701</v>
      </c>
      <c r="N1670" s="3">
        <v>89081.873399085758</v>
      </c>
      <c r="O1670" s="3">
        <v>221.9900029486399</v>
      </c>
      <c r="P1670" s="3">
        <v>1</v>
      </c>
      <c r="Q1670" s="3">
        <f t="shared" si="136"/>
        <v>221.9900029486399</v>
      </c>
      <c r="R1670" s="4">
        <f t="shared" si="134"/>
        <v>221.9900029486399</v>
      </c>
      <c r="S1670" s="3">
        <v>30.008481915198598</v>
      </c>
      <c r="T1670" s="3">
        <v>1</v>
      </c>
      <c r="U1670" s="3">
        <f t="shared" si="137"/>
        <v>30.008481915198598</v>
      </c>
      <c r="V1670" s="3">
        <f t="shared" si="135"/>
        <v>30.008481915198598</v>
      </c>
    </row>
    <row r="1671" spans="1:22" x14ac:dyDescent="0.25">
      <c r="A1671" s="3" t="s">
        <v>158</v>
      </c>
      <c r="B1671" s="3" t="s">
        <v>8</v>
      </c>
      <c r="C1671" s="3" t="s">
        <v>9</v>
      </c>
      <c r="D1671" s="3" t="s">
        <v>197</v>
      </c>
      <c r="E1671" s="3">
        <v>0.56000000000000005</v>
      </c>
      <c r="F1671" s="3">
        <v>0.48</v>
      </c>
      <c r="G1671" s="3" t="s">
        <v>166</v>
      </c>
      <c r="H1671" s="2">
        <v>1410</v>
      </c>
      <c r="I1671" s="3" t="s">
        <v>95</v>
      </c>
      <c r="J1671" s="2">
        <v>1410</v>
      </c>
      <c r="K1671" s="3" t="s">
        <v>227</v>
      </c>
      <c r="L1671" s="2">
        <v>4</v>
      </c>
      <c r="M1671" s="3">
        <v>5.1410135873233856E-2</v>
      </c>
      <c r="N1671" s="3">
        <v>219.27113804421376</v>
      </c>
      <c r="O1671" s="3">
        <v>0.53675933830907441</v>
      </c>
      <c r="P1671" s="3">
        <f>1-0.712</f>
        <v>0.28800000000000003</v>
      </c>
      <c r="Q1671" s="3">
        <f t="shared" si="136"/>
        <v>0.15458668943301346</v>
      </c>
      <c r="R1671" s="4">
        <f t="shared" si="134"/>
        <v>0.15458668943301346</v>
      </c>
      <c r="S1671" s="3">
        <v>6.9066499005951937E-2</v>
      </c>
      <c r="T1671" s="3">
        <f>1-0.531</f>
        <v>0.46899999999999997</v>
      </c>
      <c r="U1671" s="3">
        <f t="shared" si="137"/>
        <v>3.2392188033791458E-2</v>
      </c>
      <c r="V1671" s="3">
        <f t="shared" si="135"/>
        <v>3.2392188033791458E-2</v>
      </c>
    </row>
    <row r="1672" spans="1:22" x14ac:dyDescent="0.25">
      <c r="A1672" s="3" t="s">
        <v>158</v>
      </c>
      <c r="B1672" s="3" t="s">
        <v>8</v>
      </c>
      <c r="C1672" s="3" t="s">
        <v>9</v>
      </c>
      <c r="D1672" s="3" t="s">
        <v>197</v>
      </c>
      <c r="E1672" s="3">
        <v>0.56000000000000005</v>
      </c>
      <c r="F1672" s="3">
        <v>0.48</v>
      </c>
      <c r="G1672" s="3" t="s">
        <v>166</v>
      </c>
      <c r="H1672" s="2">
        <v>1410</v>
      </c>
      <c r="I1672" s="3" t="s">
        <v>95</v>
      </c>
      <c r="J1672" s="2">
        <v>1410</v>
      </c>
      <c r="K1672" s="3" t="s">
        <v>211</v>
      </c>
      <c r="L1672" s="2">
        <v>3</v>
      </c>
      <c r="M1672" s="3">
        <v>2.7751226629119143E-2</v>
      </c>
      <c r="N1672" s="3">
        <v>100.82229797511005</v>
      </c>
      <c r="O1672" s="3">
        <v>0.27235494234232799</v>
      </c>
      <c r="P1672" s="3">
        <v>1</v>
      </c>
      <c r="Q1672" s="3">
        <f t="shared" si="136"/>
        <v>0.27235494234232799</v>
      </c>
      <c r="R1672" s="4">
        <f t="shared" si="134"/>
        <v>0.27235494234232799</v>
      </c>
      <c r="S1672" s="3">
        <v>3.9061964379543408E-2</v>
      </c>
      <c r="T1672" s="3">
        <v>1</v>
      </c>
      <c r="U1672" s="3">
        <f t="shared" si="137"/>
        <v>3.9061964379543408E-2</v>
      </c>
      <c r="V1672" s="3">
        <f t="shared" si="135"/>
        <v>3.9061964379543408E-2</v>
      </c>
    </row>
    <row r="1673" spans="1:22" x14ac:dyDescent="0.25">
      <c r="A1673" s="3" t="s">
        <v>158</v>
      </c>
      <c r="B1673" s="3" t="s">
        <v>8</v>
      </c>
      <c r="C1673" s="3" t="s">
        <v>9</v>
      </c>
      <c r="D1673" s="3" t="s">
        <v>10</v>
      </c>
      <c r="E1673" s="3">
        <v>0.56000000000000005</v>
      </c>
      <c r="F1673" s="3">
        <v>0.48</v>
      </c>
      <c r="G1673" s="3" t="s">
        <v>193</v>
      </c>
      <c r="H1673" s="2">
        <v>1410</v>
      </c>
      <c r="I1673" s="3" t="s">
        <v>95</v>
      </c>
      <c r="J1673" s="2">
        <v>1410</v>
      </c>
      <c r="K1673" s="3" t="s">
        <v>194</v>
      </c>
      <c r="L1673" s="2">
        <v>52</v>
      </c>
      <c r="M1673" s="3">
        <v>11.558765573660674</v>
      </c>
      <c r="N1673" s="3">
        <v>47156.714519625501</v>
      </c>
      <c r="O1673" s="3">
        <v>113.41148095808634</v>
      </c>
      <c r="P1673" s="3">
        <v>1</v>
      </c>
      <c r="Q1673" s="3">
        <f t="shared" si="136"/>
        <v>113.41148095808634</v>
      </c>
      <c r="R1673" s="4">
        <f t="shared" si="134"/>
        <v>113.41148095808634</v>
      </c>
      <c r="S1673" s="3">
        <v>15.399398436170625</v>
      </c>
      <c r="T1673" s="3">
        <v>1</v>
      </c>
      <c r="U1673" s="3">
        <f t="shared" si="137"/>
        <v>15.399398436170625</v>
      </c>
      <c r="V1673" s="3">
        <f t="shared" si="135"/>
        <v>15.399398436170625</v>
      </c>
    </row>
    <row r="1674" spans="1:22" x14ac:dyDescent="0.25">
      <c r="A1674" s="3" t="s">
        <v>158</v>
      </c>
      <c r="B1674" s="3" t="s">
        <v>8</v>
      </c>
      <c r="C1674" s="3" t="s">
        <v>9</v>
      </c>
      <c r="D1674" s="3" t="s">
        <v>10</v>
      </c>
      <c r="E1674" s="3">
        <v>0.56000000000000005</v>
      </c>
      <c r="F1674" s="3">
        <v>0.48</v>
      </c>
      <c r="G1674" s="3" t="s">
        <v>193</v>
      </c>
      <c r="H1674" s="2">
        <v>1410</v>
      </c>
      <c r="I1674" s="3" t="s">
        <v>95</v>
      </c>
      <c r="J1674" s="2">
        <v>1410</v>
      </c>
      <c r="K1674" s="3" t="s">
        <v>195</v>
      </c>
      <c r="L1674" s="2">
        <v>4</v>
      </c>
      <c r="M1674" s="3">
        <v>1.6566141958068301E-2</v>
      </c>
      <c r="N1674" s="3">
        <v>67.28775536636941</v>
      </c>
      <c r="O1674" s="3">
        <v>0.18695247176749244</v>
      </c>
      <c r="P1674" s="3">
        <v>1</v>
      </c>
      <c r="Q1674" s="3">
        <f t="shared" si="136"/>
        <v>0.18695247176749244</v>
      </c>
      <c r="R1674" s="4">
        <f t="shared" si="134"/>
        <v>0.18695247176749244</v>
      </c>
      <c r="S1674" s="3">
        <v>2.4906403707320845E-2</v>
      </c>
      <c r="T1674" s="3">
        <v>1</v>
      </c>
      <c r="U1674" s="3">
        <f t="shared" si="137"/>
        <v>2.4906403707320845E-2</v>
      </c>
      <c r="V1674" s="3">
        <f t="shared" si="135"/>
        <v>2.4906403707320845E-2</v>
      </c>
    </row>
    <row r="1675" spans="1:22" x14ac:dyDescent="0.25">
      <c r="A1675" s="3" t="s">
        <v>158</v>
      </c>
      <c r="B1675" s="3" t="s">
        <v>351</v>
      </c>
      <c r="C1675" s="3" t="s">
        <v>352</v>
      </c>
      <c r="D1675" s="3" t="s">
        <v>353</v>
      </c>
      <c r="E1675" s="3">
        <v>0.36</v>
      </c>
      <c r="F1675" s="3">
        <v>0.57999999999999996</v>
      </c>
      <c r="G1675" s="3" t="s">
        <v>376</v>
      </c>
      <c r="H1675" s="2">
        <v>1410</v>
      </c>
      <c r="I1675" s="3" t="s">
        <v>95</v>
      </c>
      <c r="J1675" s="2">
        <v>1410</v>
      </c>
      <c r="K1675" s="3" t="s">
        <v>377</v>
      </c>
      <c r="L1675" s="2">
        <v>59</v>
      </c>
      <c r="M1675" s="3">
        <v>11.293712743386397</v>
      </c>
      <c r="N1675" s="3">
        <v>44745.860731667875</v>
      </c>
      <c r="O1675" s="3">
        <v>122.12393364991826</v>
      </c>
      <c r="P1675" s="3">
        <v>1</v>
      </c>
      <c r="Q1675" s="3">
        <f t="shared" si="136"/>
        <v>122.12393364991826</v>
      </c>
      <c r="R1675" s="4">
        <f t="shared" si="134"/>
        <v>122.12393364991826</v>
      </c>
      <c r="S1675" s="3">
        <v>16.721824514194989</v>
      </c>
      <c r="T1675" s="3">
        <v>1</v>
      </c>
      <c r="U1675" s="3">
        <f t="shared" si="137"/>
        <v>16.721824514194989</v>
      </c>
      <c r="V1675" s="3">
        <f t="shared" si="135"/>
        <v>16.721824514194989</v>
      </c>
    </row>
    <row r="1676" spans="1:22" x14ac:dyDescent="0.25">
      <c r="A1676" s="3" t="s">
        <v>158</v>
      </c>
      <c r="B1676" s="3" t="s">
        <v>310</v>
      </c>
      <c r="C1676" s="3" t="s">
        <v>9</v>
      </c>
      <c r="D1676" s="3" t="s">
        <v>197</v>
      </c>
      <c r="E1676" s="3">
        <v>0.56000000000000005</v>
      </c>
      <c r="F1676" s="3">
        <v>0.48</v>
      </c>
      <c r="G1676" s="3" t="s">
        <v>17</v>
      </c>
      <c r="H1676" s="2">
        <v>1410</v>
      </c>
      <c r="I1676" s="3" t="s">
        <v>95</v>
      </c>
      <c r="J1676" s="2">
        <v>2000</v>
      </c>
      <c r="K1676" s="3" t="s">
        <v>314</v>
      </c>
      <c r="L1676" s="2">
        <v>11</v>
      </c>
      <c r="M1676" s="3">
        <v>9.572033363547805E-2</v>
      </c>
      <c r="N1676" s="3">
        <v>352.48703502207979</v>
      </c>
      <c r="O1676" s="3">
        <v>0.68855433533768018</v>
      </c>
      <c r="P1676" s="3">
        <v>1</v>
      </c>
      <c r="Q1676" s="3">
        <f t="shared" si="136"/>
        <v>0.68855433533768018</v>
      </c>
      <c r="R1676" s="4">
        <f t="shared" si="134"/>
        <v>0.68855433533768018</v>
      </c>
      <c r="S1676" s="3">
        <v>9.6570381123975341E-2</v>
      </c>
      <c r="T1676" s="3">
        <v>1</v>
      </c>
      <c r="U1676" s="3">
        <f t="shared" si="137"/>
        <v>9.6570381123975341E-2</v>
      </c>
      <c r="V1676" s="3">
        <f t="shared" si="135"/>
        <v>9.6570381123975341E-2</v>
      </c>
    </row>
    <row r="1677" spans="1:22" x14ac:dyDescent="0.25">
      <c r="A1677" s="3" t="s">
        <v>158</v>
      </c>
      <c r="B1677" s="3" t="s">
        <v>310</v>
      </c>
      <c r="C1677" s="3" t="s">
        <v>9</v>
      </c>
      <c r="D1677" s="3" t="s">
        <v>197</v>
      </c>
      <c r="E1677" s="3">
        <v>0.56000000000000005</v>
      </c>
      <c r="F1677" s="3">
        <v>0.48</v>
      </c>
      <c r="G1677" s="3" t="s">
        <v>17</v>
      </c>
      <c r="H1677" s="2">
        <v>1410</v>
      </c>
      <c r="I1677" s="3" t="s">
        <v>95</v>
      </c>
      <c r="J1677" s="2">
        <v>2000</v>
      </c>
      <c r="K1677" s="3" t="s">
        <v>324</v>
      </c>
      <c r="L1677" s="2">
        <v>3</v>
      </c>
      <c r="M1677" s="3">
        <v>3.0839850902722649E-3</v>
      </c>
      <c r="N1677" s="3">
        <v>10.823289342837112</v>
      </c>
      <c r="O1677" s="3">
        <v>2.3135624743001092E-2</v>
      </c>
      <c r="P1677" s="3">
        <v>1</v>
      </c>
      <c r="Q1677" s="3">
        <f t="shared" si="136"/>
        <v>2.3135624743001092E-2</v>
      </c>
      <c r="R1677" s="4">
        <f t="shared" si="134"/>
        <v>2.3135624743001092E-2</v>
      </c>
      <c r="S1677" s="3">
        <v>3.2720414190747123E-3</v>
      </c>
      <c r="T1677" s="3">
        <v>1</v>
      </c>
      <c r="U1677" s="3">
        <f t="shared" si="137"/>
        <v>3.2720414190747123E-3</v>
      </c>
      <c r="V1677" s="3">
        <f t="shared" si="135"/>
        <v>3.2720414190747123E-3</v>
      </c>
    </row>
    <row r="1678" spans="1:22" x14ac:dyDescent="0.25">
      <c r="A1678" s="3" t="s">
        <v>158</v>
      </c>
      <c r="B1678" s="3" t="s">
        <v>89</v>
      </c>
      <c r="C1678" s="3" t="s">
        <v>9</v>
      </c>
      <c r="D1678" s="3" t="s">
        <v>262</v>
      </c>
      <c r="E1678" s="3">
        <v>0.56000000000000005</v>
      </c>
      <c r="F1678" s="3">
        <v>0.48</v>
      </c>
      <c r="G1678" s="3" t="s">
        <v>17</v>
      </c>
      <c r="H1678" s="2">
        <v>1410</v>
      </c>
      <c r="I1678" s="3" t="s">
        <v>95</v>
      </c>
      <c r="J1678" s="2">
        <v>2000</v>
      </c>
      <c r="K1678" s="3" t="s">
        <v>264</v>
      </c>
      <c r="L1678" s="2">
        <v>41</v>
      </c>
      <c r="M1678" s="3">
        <v>14.894796679741962</v>
      </c>
      <c r="N1678" s="3">
        <v>60173.341839901092</v>
      </c>
      <c r="O1678" s="3">
        <v>183.69895593055381</v>
      </c>
      <c r="P1678" s="3">
        <v>1</v>
      </c>
      <c r="Q1678" s="3">
        <f t="shared" si="136"/>
        <v>183.69895593055381</v>
      </c>
      <c r="R1678" s="4">
        <f t="shared" si="134"/>
        <v>183.69895593055381</v>
      </c>
      <c r="S1678" s="3">
        <v>24.195736720951633</v>
      </c>
      <c r="T1678" s="3">
        <v>1</v>
      </c>
      <c r="U1678" s="3">
        <f t="shared" si="137"/>
        <v>24.195736720951633</v>
      </c>
      <c r="V1678" s="3">
        <f t="shared" si="135"/>
        <v>24.195736720951633</v>
      </c>
    </row>
    <row r="1679" spans="1:22" x14ac:dyDescent="0.25">
      <c r="A1679" s="3" t="s">
        <v>158</v>
      </c>
      <c r="B1679" s="3" t="s">
        <v>310</v>
      </c>
      <c r="C1679" s="3" t="s">
        <v>9</v>
      </c>
      <c r="D1679" s="3" t="s">
        <v>197</v>
      </c>
      <c r="E1679" s="3">
        <v>0.56000000000000005</v>
      </c>
      <c r="F1679" s="3">
        <v>0.48</v>
      </c>
      <c r="G1679" s="3" t="s">
        <v>17</v>
      </c>
      <c r="H1679" s="2">
        <v>1410</v>
      </c>
      <c r="I1679" s="3" t="s">
        <v>95</v>
      </c>
      <c r="J1679" s="2">
        <v>2000</v>
      </c>
      <c r="K1679" s="3" t="s">
        <v>264</v>
      </c>
      <c r="L1679" s="2">
        <v>4</v>
      </c>
      <c r="M1679" s="3">
        <v>6.1931289355525526E-2</v>
      </c>
      <c r="N1679" s="3">
        <v>238.53497950854128</v>
      </c>
      <c r="O1679" s="3">
        <v>0.70437471755850134</v>
      </c>
      <c r="P1679" s="3">
        <v>1</v>
      </c>
      <c r="Q1679" s="3">
        <f t="shared" si="136"/>
        <v>0.70437471755850134</v>
      </c>
      <c r="R1679" s="4">
        <f t="shared" si="134"/>
        <v>0.70437471755850134</v>
      </c>
      <c r="S1679" s="3">
        <v>9.7942933990481512E-2</v>
      </c>
      <c r="T1679" s="3">
        <v>1</v>
      </c>
      <c r="U1679" s="3">
        <f t="shared" si="137"/>
        <v>9.7942933990481512E-2</v>
      </c>
      <c r="V1679" s="3">
        <f t="shared" si="135"/>
        <v>9.7942933990481512E-2</v>
      </c>
    </row>
    <row r="1680" spans="1:22" x14ac:dyDescent="0.25">
      <c r="A1680" s="3" t="s">
        <v>158</v>
      </c>
      <c r="B1680" s="3" t="s">
        <v>310</v>
      </c>
      <c r="C1680" s="3" t="s">
        <v>9</v>
      </c>
      <c r="D1680" s="3" t="s">
        <v>197</v>
      </c>
      <c r="E1680" s="3">
        <v>0.56000000000000005</v>
      </c>
      <c r="F1680" s="3">
        <v>0.48</v>
      </c>
      <c r="G1680" s="3" t="s">
        <v>320</v>
      </c>
      <c r="H1680" s="2">
        <v>1410</v>
      </c>
      <c r="I1680" s="3" t="s">
        <v>95</v>
      </c>
      <c r="J1680" s="2">
        <v>3000</v>
      </c>
      <c r="K1680" s="3" t="s">
        <v>314</v>
      </c>
      <c r="L1680" s="2">
        <v>1</v>
      </c>
      <c r="M1680" s="3">
        <v>6.0946077144659657E-3</v>
      </c>
      <c r="N1680" s="3">
        <v>2.6819677077166526</v>
      </c>
      <c r="O1680" s="3">
        <v>7.5891530733978481E-3</v>
      </c>
      <c r="P1680" s="3">
        <v>1</v>
      </c>
      <c r="Q1680" s="3">
        <f t="shared" si="136"/>
        <v>7.5891530733978481E-3</v>
      </c>
      <c r="R1680" s="3">
        <v>0</v>
      </c>
      <c r="S1680" s="3">
        <v>9.9373383237337195E-4</v>
      </c>
      <c r="T1680" s="3">
        <v>1</v>
      </c>
      <c r="U1680" s="3">
        <f t="shared" si="137"/>
        <v>9.9373383237337195E-4</v>
      </c>
      <c r="V1680" s="3">
        <v>0</v>
      </c>
    </row>
    <row r="1681" spans="1:22" x14ac:dyDescent="0.25">
      <c r="A1681" s="3" t="s">
        <v>158</v>
      </c>
      <c r="B1681" s="3" t="s">
        <v>89</v>
      </c>
      <c r="C1681" s="3" t="s">
        <v>9</v>
      </c>
      <c r="D1681" s="3" t="s">
        <v>262</v>
      </c>
      <c r="E1681" s="3">
        <v>0.56000000000000005</v>
      </c>
      <c r="F1681" s="3">
        <v>0.48</v>
      </c>
      <c r="G1681" s="3" t="s">
        <v>277</v>
      </c>
      <c r="H1681" s="2">
        <v>1410</v>
      </c>
      <c r="I1681" s="3" t="s">
        <v>95</v>
      </c>
      <c r="J1681" s="2">
        <v>3000</v>
      </c>
      <c r="K1681" s="3" t="s">
        <v>274</v>
      </c>
      <c r="L1681" s="2">
        <v>30</v>
      </c>
      <c r="M1681" s="3">
        <v>5.3598507647990672E-2</v>
      </c>
      <c r="N1681" s="3">
        <v>203.31816064611198</v>
      </c>
      <c r="O1681" s="3">
        <v>0.52491532178211275</v>
      </c>
      <c r="P1681" s="3">
        <v>1</v>
      </c>
      <c r="Q1681" s="3">
        <f t="shared" si="136"/>
        <v>0.52491532178211275</v>
      </c>
      <c r="R1681" s="3">
        <v>0</v>
      </c>
      <c r="S1681" s="3">
        <v>7.1270465660075069E-2</v>
      </c>
      <c r="T1681" s="3">
        <v>1</v>
      </c>
      <c r="U1681" s="3">
        <f t="shared" si="137"/>
        <v>7.1270465660075069E-2</v>
      </c>
      <c r="V1681" s="3">
        <v>0</v>
      </c>
    </row>
    <row r="1682" spans="1:22" x14ac:dyDescent="0.25">
      <c r="A1682" s="3" t="s">
        <v>158</v>
      </c>
      <c r="B1682" s="3" t="s">
        <v>89</v>
      </c>
      <c r="C1682" s="3" t="s">
        <v>9</v>
      </c>
      <c r="D1682" s="3" t="s">
        <v>262</v>
      </c>
      <c r="E1682" s="3">
        <v>0.56000000000000005</v>
      </c>
      <c r="F1682" s="3">
        <v>0.48</v>
      </c>
      <c r="G1682" s="3" t="s">
        <v>264</v>
      </c>
      <c r="H1682" s="2">
        <v>1410</v>
      </c>
      <c r="I1682" s="3" t="s">
        <v>95</v>
      </c>
      <c r="J1682" s="2">
        <v>3000</v>
      </c>
      <c r="K1682" s="3" t="s">
        <v>264</v>
      </c>
      <c r="L1682" s="2">
        <v>4</v>
      </c>
      <c r="M1682" s="3">
        <v>6.8463800629234642E-4</v>
      </c>
      <c r="N1682" s="3">
        <v>2.3833385116670582</v>
      </c>
      <c r="O1682" s="3">
        <v>6.269074243192692E-3</v>
      </c>
      <c r="P1682" s="3">
        <v>1</v>
      </c>
      <c r="Q1682" s="3">
        <f t="shared" si="136"/>
        <v>6.269074243192692E-3</v>
      </c>
      <c r="R1682" s="3">
        <v>0</v>
      </c>
      <c r="S1682" s="3">
        <v>7.9173047087387758E-4</v>
      </c>
      <c r="T1682" s="3">
        <v>1</v>
      </c>
      <c r="U1682" s="3">
        <f t="shared" si="137"/>
        <v>7.9173047087387758E-4</v>
      </c>
      <c r="V1682" s="3">
        <v>0</v>
      </c>
    </row>
    <row r="1683" spans="1:22" x14ac:dyDescent="0.25">
      <c r="A1683" s="3" t="s">
        <v>158</v>
      </c>
      <c r="B1683" s="3" t="s">
        <v>89</v>
      </c>
      <c r="C1683" s="3" t="s">
        <v>9</v>
      </c>
      <c r="D1683" s="3" t="s">
        <v>262</v>
      </c>
      <c r="E1683" s="3">
        <v>0.56000000000000005</v>
      </c>
      <c r="F1683" s="3">
        <v>0.48</v>
      </c>
      <c r="G1683" s="3" t="s">
        <v>296</v>
      </c>
      <c r="H1683" s="2">
        <v>1410</v>
      </c>
      <c r="I1683" s="3" t="s">
        <v>95</v>
      </c>
      <c r="J1683" s="2">
        <v>3000</v>
      </c>
      <c r="K1683" s="3" t="s">
        <v>265</v>
      </c>
      <c r="L1683" s="2">
        <v>1</v>
      </c>
      <c r="M1683" s="3">
        <v>3.7931061873856463E-6</v>
      </c>
      <c r="N1683" s="3">
        <v>1.502531778604262E-2</v>
      </c>
      <c r="O1683" s="3">
        <v>4.0433105360728636E-5</v>
      </c>
      <c r="P1683" s="3">
        <v>1</v>
      </c>
      <c r="Q1683" s="3">
        <f t="shared" si="136"/>
        <v>4.0433105360728636E-5</v>
      </c>
      <c r="R1683" s="3">
        <v>0</v>
      </c>
      <c r="S1683" s="3">
        <v>5.3949630429963145E-6</v>
      </c>
      <c r="T1683" s="3">
        <v>1</v>
      </c>
      <c r="U1683" s="3">
        <f t="shared" si="137"/>
        <v>5.3949630429963145E-6</v>
      </c>
      <c r="V1683" s="3">
        <v>0</v>
      </c>
    </row>
    <row r="1684" spans="1:22" x14ac:dyDescent="0.25">
      <c r="A1684" s="3" t="s">
        <v>158</v>
      </c>
      <c r="B1684" s="3" t="s">
        <v>89</v>
      </c>
      <c r="C1684" s="3" t="s">
        <v>9</v>
      </c>
      <c r="D1684" s="3" t="s">
        <v>262</v>
      </c>
      <c r="E1684" s="3">
        <v>0.56000000000000005</v>
      </c>
      <c r="F1684" s="3">
        <v>0.48</v>
      </c>
      <c r="G1684" s="3" t="s">
        <v>296</v>
      </c>
      <c r="H1684" s="2">
        <v>1410</v>
      </c>
      <c r="I1684" s="3" t="s">
        <v>95</v>
      </c>
      <c r="J1684" s="2">
        <v>3000</v>
      </c>
      <c r="K1684" s="3" t="s">
        <v>299</v>
      </c>
      <c r="L1684" s="2">
        <v>1</v>
      </c>
      <c r="M1684" s="3">
        <v>1.7729220343369783E-3</v>
      </c>
      <c r="N1684" s="3">
        <v>7.0229294039750263</v>
      </c>
      <c r="O1684" s="3">
        <v>1.8898691433711812E-2</v>
      </c>
      <c r="P1684" s="3">
        <v>1</v>
      </c>
      <c r="Q1684" s="3">
        <f t="shared" si="136"/>
        <v>1.8898691433711812E-2</v>
      </c>
      <c r="R1684" s="3">
        <v>0</v>
      </c>
      <c r="S1684" s="3">
        <v>2.5216401494824216E-3</v>
      </c>
      <c r="T1684" s="3">
        <v>1</v>
      </c>
      <c r="U1684" s="3">
        <f t="shared" si="137"/>
        <v>2.5216401494824216E-3</v>
      </c>
      <c r="V1684" s="3">
        <v>0</v>
      </c>
    </row>
    <row r="1685" spans="1:22" x14ac:dyDescent="0.25">
      <c r="A1685" s="3" t="s">
        <v>158</v>
      </c>
      <c r="B1685" s="3" t="s">
        <v>8</v>
      </c>
      <c r="C1685" s="3" t="s">
        <v>9</v>
      </c>
      <c r="D1685" s="3" t="s">
        <v>10</v>
      </c>
      <c r="E1685" s="3">
        <v>0.56000000000000005</v>
      </c>
      <c r="F1685" s="3">
        <v>0.48</v>
      </c>
      <c r="G1685" s="3" t="s">
        <v>193</v>
      </c>
      <c r="H1685" s="2">
        <v>1410</v>
      </c>
      <c r="I1685" s="3" t="s">
        <v>95</v>
      </c>
      <c r="J1685" s="2">
        <v>3000</v>
      </c>
      <c r="K1685" s="3" t="s">
        <v>194</v>
      </c>
      <c r="L1685" s="2">
        <v>28</v>
      </c>
      <c r="M1685" s="3">
        <v>7.9680431534216147</v>
      </c>
      <c r="N1685" s="3">
        <v>32087.680714366983</v>
      </c>
      <c r="O1685" s="3">
        <v>91.356826839318586</v>
      </c>
      <c r="P1685" s="3">
        <v>1</v>
      </c>
      <c r="Q1685" s="3">
        <f t="shared" si="136"/>
        <v>91.356826839318586</v>
      </c>
      <c r="R1685" s="3">
        <v>0</v>
      </c>
      <c r="S1685" s="3">
        <v>12.624098922712811</v>
      </c>
      <c r="T1685" s="3">
        <v>1</v>
      </c>
      <c r="U1685" s="3">
        <f t="shared" si="137"/>
        <v>12.624098922712811</v>
      </c>
      <c r="V1685" s="3">
        <v>0</v>
      </c>
    </row>
    <row r="1686" spans="1:22" x14ac:dyDescent="0.25">
      <c r="A1686" s="3" t="s">
        <v>158</v>
      </c>
      <c r="B1686" s="3" t="s">
        <v>8</v>
      </c>
      <c r="C1686" s="3" t="s">
        <v>9</v>
      </c>
      <c r="D1686" s="3" t="s">
        <v>10</v>
      </c>
      <c r="E1686" s="3">
        <v>0.56000000000000005</v>
      </c>
      <c r="F1686" s="3">
        <v>0.48</v>
      </c>
      <c r="G1686" s="3" t="s">
        <v>193</v>
      </c>
      <c r="H1686" s="2">
        <v>1410</v>
      </c>
      <c r="I1686" s="3" t="s">
        <v>95</v>
      </c>
      <c r="J1686" s="2">
        <v>3000</v>
      </c>
      <c r="K1686" s="3" t="s">
        <v>195</v>
      </c>
      <c r="L1686" s="2">
        <v>3</v>
      </c>
      <c r="M1686" s="3">
        <v>1.8994143168754674E-3</v>
      </c>
      <c r="N1686" s="3">
        <v>7.640801405977486</v>
      </c>
      <c r="O1686" s="3">
        <v>2.0858447244070891E-2</v>
      </c>
      <c r="P1686" s="3">
        <v>1</v>
      </c>
      <c r="Q1686" s="3">
        <f t="shared" si="136"/>
        <v>2.0858447244070891E-2</v>
      </c>
      <c r="R1686" s="3">
        <v>0</v>
      </c>
      <c r="S1686" s="3">
        <v>3.0719615808351779E-3</v>
      </c>
      <c r="T1686" s="3">
        <v>1</v>
      </c>
      <c r="U1686" s="3">
        <f t="shared" si="137"/>
        <v>3.0719615808351779E-3</v>
      </c>
      <c r="V1686" s="3">
        <v>0</v>
      </c>
    </row>
    <row r="1687" spans="1:22" x14ac:dyDescent="0.25">
      <c r="A1687" s="3" t="s">
        <v>158</v>
      </c>
      <c r="B1687" s="3" t="s">
        <v>8</v>
      </c>
      <c r="C1687" s="3" t="s">
        <v>9</v>
      </c>
      <c r="D1687" s="3" t="s">
        <v>10</v>
      </c>
      <c r="E1687" s="3">
        <v>0.56000000000000005</v>
      </c>
      <c r="F1687" s="3">
        <v>0.48</v>
      </c>
      <c r="G1687" s="3" t="s">
        <v>19</v>
      </c>
      <c r="H1687" s="2">
        <v>1420</v>
      </c>
      <c r="I1687" s="3" t="s">
        <v>96</v>
      </c>
      <c r="J1687" s="2">
        <v>1420</v>
      </c>
      <c r="K1687" s="3" t="s">
        <v>19</v>
      </c>
      <c r="L1687" s="2">
        <v>251</v>
      </c>
      <c r="M1687" s="3">
        <v>49.161860892040252</v>
      </c>
      <c r="N1687" s="3">
        <v>195749.04279626411</v>
      </c>
      <c r="O1687" s="3">
        <v>414.32592092728055</v>
      </c>
      <c r="P1687" s="3">
        <v>1</v>
      </c>
      <c r="Q1687" s="3">
        <f t="shared" si="136"/>
        <v>414.32592092728055</v>
      </c>
      <c r="R1687" s="4">
        <f t="shared" ref="R1687:R1718" si="138">Q1687</f>
        <v>414.32592092728055</v>
      </c>
      <c r="S1687" s="3">
        <v>56.737180620107125</v>
      </c>
      <c r="T1687" s="3">
        <v>1</v>
      </c>
      <c r="U1687" s="3">
        <f t="shared" si="137"/>
        <v>56.737180620107125</v>
      </c>
      <c r="V1687" s="3">
        <f t="shared" ref="V1687:V1718" si="139">U1687</f>
        <v>56.737180620107125</v>
      </c>
    </row>
    <row r="1688" spans="1:22" x14ac:dyDescent="0.25">
      <c r="A1688" s="3" t="s">
        <v>158</v>
      </c>
      <c r="B1688" s="3" t="s">
        <v>8</v>
      </c>
      <c r="C1688" s="3" t="s">
        <v>9</v>
      </c>
      <c r="D1688" s="3" t="s">
        <v>197</v>
      </c>
      <c r="E1688" s="3">
        <v>0.56000000000000005</v>
      </c>
      <c r="F1688" s="3">
        <v>0.48</v>
      </c>
      <c r="G1688" s="3" t="s">
        <v>19</v>
      </c>
      <c r="H1688" s="2">
        <v>1420</v>
      </c>
      <c r="I1688" s="3" t="s">
        <v>96</v>
      </c>
      <c r="J1688" s="2">
        <v>1420</v>
      </c>
      <c r="K1688" s="3" t="s">
        <v>19</v>
      </c>
      <c r="L1688" s="2">
        <v>15</v>
      </c>
      <c r="M1688" s="3">
        <v>4.4295751934787377</v>
      </c>
      <c r="N1688" s="3">
        <v>18018.749546139697</v>
      </c>
      <c r="O1688" s="3">
        <v>46.450243662139727</v>
      </c>
      <c r="P1688" s="3">
        <v>1</v>
      </c>
      <c r="Q1688" s="3">
        <f t="shared" si="136"/>
        <v>46.450243662139727</v>
      </c>
      <c r="R1688" s="4">
        <f t="shared" si="138"/>
        <v>46.450243662139727</v>
      </c>
      <c r="S1688" s="3">
        <v>6.2030573951329364</v>
      </c>
      <c r="T1688" s="3">
        <v>1</v>
      </c>
      <c r="U1688" s="3">
        <f t="shared" si="137"/>
        <v>6.2030573951329364</v>
      </c>
      <c r="V1688" s="3">
        <f t="shared" si="139"/>
        <v>6.2030573951329364</v>
      </c>
    </row>
    <row r="1689" spans="1:22" x14ac:dyDescent="0.25">
      <c r="A1689" s="3" t="s">
        <v>158</v>
      </c>
      <c r="B1689" s="3" t="s">
        <v>310</v>
      </c>
      <c r="C1689" s="3" t="s">
        <v>9</v>
      </c>
      <c r="D1689" s="3" t="s">
        <v>333</v>
      </c>
      <c r="E1689" s="3">
        <v>0.56000000000000005</v>
      </c>
      <c r="F1689" s="3">
        <v>0.48</v>
      </c>
      <c r="G1689" s="3" t="s">
        <v>19</v>
      </c>
      <c r="H1689" s="2">
        <v>1420</v>
      </c>
      <c r="I1689" s="3" t="s">
        <v>96</v>
      </c>
      <c r="J1689" s="2">
        <v>1420</v>
      </c>
      <c r="K1689" s="3" t="s">
        <v>19</v>
      </c>
      <c r="L1689" s="2">
        <v>31</v>
      </c>
      <c r="M1689" s="3">
        <v>5.0510068423874523</v>
      </c>
      <c r="N1689" s="3">
        <v>19398.345955532459</v>
      </c>
      <c r="O1689" s="3">
        <v>45.444575633622215</v>
      </c>
      <c r="P1689" s="3">
        <v>1</v>
      </c>
      <c r="Q1689" s="3">
        <f t="shared" si="136"/>
        <v>45.444575633622215</v>
      </c>
      <c r="R1689" s="4">
        <f t="shared" si="138"/>
        <v>45.444575633622215</v>
      </c>
      <c r="S1689" s="3">
        <v>6.2485596392672136</v>
      </c>
      <c r="T1689" s="3">
        <v>1</v>
      </c>
      <c r="U1689" s="3">
        <f t="shared" si="137"/>
        <v>6.2485596392672136</v>
      </c>
      <c r="V1689" s="3">
        <f t="shared" si="139"/>
        <v>6.2485596392672136</v>
      </c>
    </row>
    <row r="1690" spans="1:22" x14ac:dyDescent="0.25">
      <c r="A1690" s="3" t="s">
        <v>158</v>
      </c>
      <c r="B1690" s="3" t="s">
        <v>310</v>
      </c>
      <c r="C1690" s="3" t="s">
        <v>9</v>
      </c>
      <c r="D1690" s="3" t="s">
        <v>197</v>
      </c>
      <c r="E1690" s="3">
        <v>0.56000000000000005</v>
      </c>
      <c r="F1690" s="3">
        <v>0.48</v>
      </c>
      <c r="G1690" s="3" t="s">
        <v>19</v>
      </c>
      <c r="H1690" s="2">
        <v>1420</v>
      </c>
      <c r="I1690" s="3" t="s">
        <v>96</v>
      </c>
      <c r="J1690" s="2">
        <v>1420</v>
      </c>
      <c r="K1690" s="3" t="s">
        <v>19</v>
      </c>
      <c r="L1690" s="2">
        <v>109</v>
      </c>
      <c r="M1690" s="3">
        <v>24.621214230342066</v>
      </c>
      <c r="N1690" s="3">
        <v>97711.593166190913</v>
      </c>
      <c r="O1690" s="3">
        <v>253.38836708646406</v>
      </c>
      <c r="P1690" s="3">
        <v>1</v>
      </c>
      <c r="Q1690" s="3">
        <f t="shared" si="136"/>
        <v>253.38836708646406</v>
      </c>
      <c r="R1690" s="4">
        <f t="shared" si="138"/>
        <v>253.38836708646406</v>
      </c>
      <c r="S1690" s="3">
        <v>35.475223455669223</v>
      </c>
      <c r="T1690" s="3">
        <v>1</v>
      </c>
      <c r="U1690" s="3">
        <f t="shared" si="137"/>
        <v>35.475223455669223</v>
      </c>
      <c r="V1690" s="3">
        <f t="shared" si="139"/>
        <v>35.475223455669223</v>
      </c>
    </row>
    <row r="1691" spans="1:22" x14ac:dyDescent="0.25">
      <c r="A1691" s="3" t="s">
        <v>158</v>
      </c>
      <c r="B1691" s="3" t="s">
        <v>8</v>
      </c>
      <c r="C1691" s="3" t="s">
        <v>9</v>
      </c>
      <c r="D1691" s="3" t="s">
        <v>10</v>
      </c>
      <c r="E1691" s="3">
        <v>0.56000000000000005</v>
      </c>
      <c r="F1691" s="3">
        <v>0.48</v>
      </c>
      <c r="G1691" s="3" t="s">
        <v>19</v>
      </c>
      <c r="H1691" s="2">
        <v>1420</v>
      </c>
      <c r="I1691" s="3" t="s">
        <v>96</v>
      </c>
      <c r="J1691" s="2">
        <v>1420</v>
      </c>
      <c r="K1691" s="3" t="s">
        <v>168</v>
      </c>
      <c r="L1691" s="2">
        <v>10</v>
      </c>
      <c r="M1691" s="3">
        <v>0.51031717519841724</v>
      </c>
      <c r="N1691" s="3">
        <v>2085.2936221999362</v>
      </c>
      <c r="O1691" s="3">
        <v>5.3228680493493217</v>
      </c>
      <c r="P1691" s="3">
        <f>1-0.712</f>
        <v>0.28800000000000003</v>
      </c>
      <c r="Q1691" s="3">
        <f t="shared" si="136"/>
        <v>1.5329859982126048</v>
      </c>
      <c r="R1691" s="4">
        <f t="shared" si="138"/>
        <v>1.5329859982126048</v>
      </c>
      <c r="S1691" s="3">
        <v>0.71566517466095603</v>
      </c>
      <c r="T1691" s="3">
        <f>1-0.531</f>
        <v>0.46899999999999997</v>
      </c>
      <c r="U1691" s="3">
        <f t="shared" si="137"/>
        <v>0.33564696691598833</v>
      </c>
      <c r="V1691" s="3">
        <f t="shared" si="139"/>
        <v>0.33564696691598833</v>
      </c>
    </row>
    <row r="1692" spans="1:22" x14ac:dyDescent="0.25">
      <c r="A1692" s="3" t="s">
        <v>158</v>
      </c>
      <c r="B1692" s="3" t="s">
        <v>8</v>
      </c>
      <c r="C1692" s="3" t="s">
        <v>9</v>
      </c>
      <c r="D1692" s="3" t="s">
        <v>197</v>
      </c>
      <c r="E1692" s="3">
        <v>0.56000000000000005</v>
      </c>
      <c r="F1692" s="3">
        <v>0.48</v>
      </c>
      <c r="G1692" s="3" t="s">
        <v>19</v>
      </c>
      <c r="H1692" s="2">
        <v>1420</v>
      </c>
      <c r="I1692" s="3" t="s">
        <v>96</v>
      </c>
      <c r="J1692" s="2">
        <v>1420</v>
      </c>
      <c r="K1692" s="3" t="s">
        <v>168</v>
      </c>
      <c r="L1692" s="2">
        <v>26</v>
      </c>
      <c r="M1692" s="3">
        <v>2.1084603005340745</v>
      </c>
      <c r="N1692" s="3">
        <v>8424.1251511206228</v>
      </c>
      <c r="O1692" s="3">
        <v>19.862170266969269</v>
      </c>
      <c r="P1692" s="3">
        <f>1-0.712</f>
        <v>0.28800000000000003</v>
      </c>
      <c r="Q1692" s="3">
        <f t="shared" si="136"/>
        <v>5.72030503688715</v>
      </c>
      <c r="R1692" s="4">
        <f t="shared" si="138"/>
        <v>5.72030503688715</v>
      </c>
      <c r="S1692" s="3">
        <v>2.6422913062927051</v>
      </c>
      <c r="T1692" s="3">
        <f>1-0.531</f>
        <v>0.46899999999999997</v>
      </c>
      <c r="U1692" s="3">
        <f t="shared" si="137"/>
        <v>1.2392346226512787</v>
      </c>
      <c r="V1692" s="3">
        <f t="shared" si="139"/>
        <v>1.2392346226512787</v>
      </c>
    </row>
    <row r="1693" spans="1:22" x14ac:dyDescent="0.25">
      <c r="A1693" s="3" t="s">
        <v>158</v>
      </c>
      <c r="B1693" s="3" t="s">
        <v>310</v>
      </c>
      <c r="C1693" s="3" t="s">
        <v>9</v>
      </c>
      <c r="D1693" s="3" t="s">
        <v>312</v>
      </c>
      <c r="E1693" s="3">
        <v>0.56000000000000005</v>
      </c>
      <c r="F1693" s="3">
        <v>0.48</v>
      </c>
      <c r="G1693" s="3" t="s">
        <v>275</v>
      </c>
      <c r="H1693" s="2">
        <v>1420</v>
      </c>
      <c r="I1693" s="3" t="s">
        <v>96</v>
      </c>
      <c r="J1693" s="2">
        <v>1420</v>
      </c>
      <c r="K1693" s="3" t="s">
        <v>276</v>
      </c>
      <c r="L1693" s="2">
        <v>4</v>
      </c>
      <c r="M1693" s="3">
        <v>4.9100717598151489E-2</v>
      </c>
      <c r="N1693" s="3">
        <v>151.72700480811835</v>
      </c>
      <c r="O1693" s="3">
        <v>0.29382167623163263</v>
      </c>
      <c r="P1693" s="3">
        <v>1</v>
      </c>
      <c r="Q1693" s="3">
        <f t="shared" si="136"/>
        <v>0.29382167623163263</v>
      </c>
      <c r="R1693" s="4">
        <f t="shared" si="138"/>
        <v>0.29382167623163263</v>
      </c>
      <c r="S1693" s="3">
        <v>3.7891688486234046E-2</v>
      </c>
      <c r="T1693" s="3">
        <v>1</v>
      </c>
      <c r="U1693" s="3">
        <f t="shared" si="137"/>
        <v>3.7891688486234046E-2</v>
      </c>
      <c r="V1693" s="3">
        <f t="shared" si="139"/>
        <v>3.7891688486234046E-2</v>
      </c>
    </row>
    <row r="1694" spans="1:22" x14ac:dyDescent="0.25">
      <c r="A1694" s="3" t="s">
        <v>158</v>
      </c>
      <c r="B1694" s="3" t="s">
        <v>310</v>
      </c>
      <c r="C1694" s="3" t="s">
        <v>9</v>
      </c>
      <c r="D1694" s="3" t="s">
        <v>197</v>
      </c>
      <c r="E1694" s="3">
        <v>0.56000000000000005</v>
      </c>
      <c r="F1694" s="3">
        <v>0.48</v>
      </c>
      <c r="G1694" s="3" t="s">
        <v>275</v>
      </c>
      <c r="H1694" s="2">
        <v>1420</v>
      </c>
      <c r="I1694" s="3" t="s">
        <v>96</v>
      </c>
      <c r="J1694" s="2">
        <v>1420</v>
      </c>
      <c r="K1694" s="3" t="s">
        <v>276</v>
      </c>
      <c r="L1694" s="2">
        <v>35</v>
      </c>
      <c r="M1694" s="3">
        <v>8.8779771847657312</v>
      </c>
      <c r="N1694" s="3">
        <v>34654.140834975879</v>
      </c>
      <c r="O1694" s="3">
        <v>85.506243398599722</v>
      </c>
      <c r="P1694" s="3">
        <v>1</v>
      </c>
      <c r="Q1694" s="3">
        <f t="shared" si="136"/>
        <v>85.506243398599722</v>
      </c>
      <c r="R1694" s="4">
        <f t="shared" si="138"/>
        <v>85.506243398599722</v>
      </c>
      <c r="S1694" s="3">
        <v>11.522528526668324</v>
      </c>
      <c r="T1694" s="3">
        <v>1</v>
      </c>
      <c r="U1694" s="3">
        <f t="shared" si="137"/>
        <v>11.522528526668324</v>
      </c>
      <c r="V1694" s="3">
        <f t="shared" si="139"/>
        <v>11.522528526668324</v>
      </c>
    </row>
    <row r="1695" spans="1:22" x14ac:dyDescent="0.25">
      <c r="A1695" s="3" t="s">
        <v>158</v>
      </c>
      <c r="B1695" s="3" t="s">
        <v>351</v>
      </c>
      <c r="C1695" s="3" t="s">
        <v>352</v>
      </c>
      <c r="D1695" s="3" t="s">
        <v>353</v>
      </c>
      <c r="E1695" s="3">
        <v>0.36</v>
      </c>
      <c r="F1695" s="3">
        <v>0.57999999999999996</v>
      </c>
      <c r="G1695" s="3" t="s">
        <v>360</v>
      </c>
      <c r="H1695" s="2">
        <v>1420</v>
      </c>
      <c r="I1695" s="3" t="s">
        <v>96</v>
      </c>
      <c r="J1695" s="2">
        <v>1420</v>
      </c>
      <c r="K1695" s="3" t="s">
        <v>358</v>
      </c>
      <c r="L1695" s="2">
        <v>10</v>
      </c>
      <c r="M1695" s="3">
        <v>1.6996714694267423</v>
      </c>
      <c r="N1695" s="3">
        <v>6392.0896968432216</v>
      </c>
      <c r="O1695" s="3">
        <v>17.504413534275045</v>
      </c>
      <c r="P1695" s="3">
        <v>1</v>
      </c>
      <c r="Q1695" s="3">
        <f t="shared" si="136"/>
        <v>17.504413534275045</v>
      </c>
      <c r="R1695" s="4">
        <f t="shared" si="138"/>
        <v>17.504413534275045</v>
      </c>
      <c r="S1695" s="3">
        <v>2.3421708831571495</v>
      </c>
      <c r="T1695" s="3">
        <v>1</v>
      </c>
      <c r="U1695" s="3">
        <f t="shared" si="137"/>
        <v>2.3421708831571495</v>
      </c>
      <c r="V1695" s="3">
        <f t="shared" si="139"/>
        <v>2.3421708831571495</v>
      </c>
    </row>
    <row r="1696" spans="1:22" x14ac:dyDescent="0.25">
      <c r="A1696" s="3" t="s">
        <v>158</v>
      </c>
      <c r="B1696" s="3" t="s">
        <v>8</v>
      </c>
      <c r="C1696" s="3" t="s">
        <v>9</v>
      </c>
      <c r="D1696" s="3" t="s">
        <v>10</v>
      </c>
      <c r="E1696" s="3">
        <v>0.56000000000000005</v>
      </c>
      <c r="F1696" s="3">
        <v>0.48</v>
      </c>
      <c r="G1696" s="3" t="s">
        <v>11</v>
      </c>
      <c r="H1696" s="2">
        <v>1420</v>
      </c>
      <c r="I1696" s="3" t="s">
        <v>96</v>
      </c>
      <c r="J1696" s="2">
        <v>1420</v>
      </c>
      <c r="K1696" s="3" t="s">
        <v>13</v>
      </c>
      <c r="L1696" s="2">
        <v>1386</v>
      </c>
      <c r="M1696" s="3">
        <v>377.42712753340925</v>
      </c>
      <c r="N1696" s="3">
        <v>1499043.5438656255</v>
      </c>
      <c r="O1696" s="3">
        <v>3220.2697595785871</v>
      </c>
      <c r="P1696" s="3">
        <v>1</v>
      </c>
      <c r="Q1696" s="3">
        <f t="shared" si="136"/>
        <v>3220.2697595785871</v>
      </c>
      <c r="R1696" s="4">
        <f t="shared" si="138"/>
        <v>3220.2697595785871</v>
      </c>
      <c r="S1696" s="3">
        <v>433.14836563512904</v>
      </c>
      <c r="T1696" s="3">
        <v>1</v>
      </c>
      <c r="U1696" s="3">
        <f t="shared" si="137"/>
        <v>433.14836563512904</v>
      </c>
      <c r="V1696" s="3">
        <f t="shared" si="139"/>
        <v>433.14836563512904</v>
      </c>
    </row>
    <row r="1697" spans="1:22" x14ac:dyDescent="0.25">
      <c r="A1697" s="3" t="s">
        <v>158</v>
      </c>
      <c r="B1697" s="3" t="s">
        <v>8</v>
      </c>
      <c r="C1697" s="3" t="s">
        <v>9</v>
      </c>
      <c r="D1697" s="3" t="s">
        <v>197</v>
      </c>
      <c r="E1697" s="3">
        <v>0.56000000000000005</v>
      </c>
      <c r="F1697" s="3">
        <v>0.48</v>
      </c>
      <c r="G1697" s="3" t="s">
        <v>11</v>
      </c>
      <c r="H1697" s="2">
        <v>1420</v>
      </c>
      <c r="I1697" s="3" t="s">
        <v>96</v>
      </c>
      <c r="J1697" s="2">
        <v>1420</v>
      </c>
      <c r="K1697" s="3" t="s">
        <v>13</v>
      </c>
      <c r="L1697" s="2">
        <v>143</v>
      </c>
      <c r="M1697" s="3">
        <v>29.549612130418687</v>
      </c>
      <c r="N1697" s="3">
        <v>120750.99122014667</v>
      </c>
      <c r="O1697" s="3">
        <v>269.82186801277737</v>
      </c>
      <c r="P1697" s="3">
        <v>1</v>
      </c>
      <c r="Q1697" s="3">
        <f t="shared" si="136"/>
        <v>269.82186801277737</v>
      </c>
      <c r="R1697" s="4">
        <f t="shared" si="138"/>
        <v>269.82186801277737</v>
      </c>
      <c r="S1697" s="3">
        <v>36.55157932911731</v>
      </c>
      <c r="T1697" s="3">
        <v>1</v>
      </c>
      <c r="U1697" s="3">
        <f t="shared" si="137"/>
        <v>36.55157932911731</v>
      </c>
      <c r="V1697" s="3">
        <f t="shared" si="139"/>
        <v>36.55157932911731</v>
      </c>
    </row>
    <row r="1698" spans="1:22" x14ac:dyDescent="0.25">
      <c r="A1698" s="3" t="s">
        <v>158</v>
      </c>
      <c r="B1698" s="3" t="s">
        <v>8</v>
      </c>
      <c r="C1698" s="3" t="s">
        <v>9</v>
      </c>
      <c r="D1698" s="3" t="s">
        <v>197</v>
      </c>
      <c r="E1698" s="3">
        <v>0.56000000000000005</v>
      </c>
      <c r="F1698" s="3">
        <v>0.48</v>
      </c>
      <c r="G1698" s="3" t="s">
        <v>11</v>
      </c>
      <c r="H1698" s="2">
        <v>1420</v>
      </c>
      <c r="I1698" s="3" t="s">
        <v>96</v>
      </c>
      <c r="J1698" s="2">
        <v>1420</v>
      </c>
      <c r="K1698" s="3" t="s">
        <v>198</v>
      </c>
      <c r="L1698" s="2">
        <v>11</v>
      </c>
      <c r="M1698" s="3">
        <v>0.17901765768119071</v>
      </c>
      <c r="N1698" s="3">
        <v>683.66649807999272</v>
      </c>
      <c r="O1698" s="3">
        <v>1.2987344887297496</v>
      </c>
      <c r="P1698" s="3">
        <f>1-0.712</f>
        <v>0.28800000000000003</v>
      </c>
      <c r="Q1698" s="3">
        <f t="shared" si="136"/>
        <v>0.37403553275416795</v>
      </c>
      <c r="R1698" s="4">
        <f t="shared" si="138"/>
        <v>0.37403553275416795</v>
      </c>
      <c r="S1698" s="3">
        <v>0.16421756211118968</v>
      </c>
      <c r="T1698" s="3">
        <f>1-0.531</f>
        <v>0.46899999999999997</v>
      </c>
      <c r="U1698" s="3">
        <f t="shared" si="137"/>
        <v>7.701803663014796E-2</v>
      </c>
      <c r="V1698" s="3">
        <f t="shared" si="139"/>
        <v>7.701803663014796E-2</v>
      </c>
    </row>
    <row r="1699" spans="1:22" x14ac:dyDescent="0.25">
      <c r="A1699" s="3" t="s">
        <v>158</v>
      </c>
      <c r="B1699" s="3" t="s">
        <v>8</v>
      </c>
      <c r="C1699" s="3" t="s">
        <v>9</v>
      </c>
      <c r="D1699" s="3" t="s">
        <v>10</v>
      </c>
      <c r="E1699" s="3">
        <v>0.56000000000000005</v>
      </c>
      <c r="F1699" s="3">
        <v>0.48</v>
      </c>
      <c r="G1699" s="3" t="s">
        <v>184</v>
      </c>
      <c r="H1699" s="2">
        <v>1420</v>
      </c>
      <c r="I1699" s="3" t="s">
        <v>96</v>
      </c>
      <c r="J1699" s="2">
        <v>1420</v>
      </c>
      <c r="K1699" s="3" t="s">
        <v>185</v>
      </c>
      <c r="L1699" s="2">
        <v>7</v>
      </c>
      <c r="M1699" s="3">
        <v>3.3827014499000314E-3</v>
      </c>
      <c r="N1699" s="3">
        <v>13.767087175209436</v>
      </c>
      <c r="O1699" s="3">
        <v>3.466468565550055E-2</v>
      </c>
      <c r="P1699" s="3">
        <v>1</v>
      </c>
      <c r="Q1699" s="3">
        <f t="shared" si="136"/>
        <v>3.466468565550055E-2</v>
      </c>
      <c r="R1699" s="4">
        <f t="shared" si="138"/>
        <v>3.466468565550055E-2</v>
      </c>
      <c r="S1699" s="3">
        <v>4.631261108585848E-3</v>
      </c>
      <c r="T1699" s="3">
        <v>1</v>
      </c>
      <c r="U1699" s="3">
        <f t="shared" si="137"/>
        <v>4.631261108585848E-3</v>
      </c>
      <c r="V1699" s="3">
        <f t="shared" si="139"/>
        <v>4.631261108585848E-3</v>
      </c>
    </row>
    <row r="1700" spans="1:22" x14ac:dyDescent="0.25">
      <c r="A1700" s="3" t="s">
        <v>158</v>
      </c>
      <c r="B1700" s="3" t="s">
        <v>8</v>
      </c>
      <c r="C1700" s="3" t="s">
        <v>9</v>
      </c>
      <c r="D1700" s="3" t="s">
        <v>197</v>
      </c>
      <c r="E1700" s="3">
        <v>0.56000000000000005</v>
      </c>
      <c r="F1700" s="3">
        <v>0.48</v>
      </c>
      <c r="G1700" s="3" t="s">
        <v>11</v>
      </c>
      <c r="H1700" s="2">
        <v>1420</v>
      </c>
      <c r="I1700" s="3" t="s">
        <v>96</v>
      </c>
      <c r="J1700" s="2">
        <v>1420</v>
      </c>
      <c r="K1700" s="3" t="s">
        <v>237</v>
      </c>
      <c r="L1700" s="2">
        <v>7</v>
      </c>
      <c r="M1700" s="3">
        <v>0.1293544505166126</v>
      </c>
      <c r="N1700" s="3">
        <v>509.6398417071191</v>
      </c>
      <c r="O1700" s="3">
        <v>0.99141167351192183</v>
      </c>
      <c r="P1700" s="3">
        <v>1</v>
      </c>
      <c r="Q1700" s="3">
        <f t="shared" si="136"/>
        <v>0.99141167351192183</v>
      </c>
      <c r="R1700" s="4">
        <f t="shared" si="138"/>
        <v>0.99141167351192183</v>
      </c>
      <c r="S1700" s="3">
        <v>0.13262211740220134</v>
      </c>
      <c r="T1700" s="3">
        <v>1</v>
      </c>
      <c r="U1700" s="3">
        <f t="shared" si="137"/>
        <v>0.13262211740220134</v>
      </c>
      <c r="V1700" s="3">
        <f t="shared" si="139"/>
        <v>0.13262211740220134</v>
      </c>
    </row>
    <row r="1701" spans="1:22" x14ac:dyDescent="0.25">
      <c r="A1701" s="3" t="s">
        <v>158</v>
      </c>
      <c r="B1701" s="3" t="s">
        <v>8</v>
      </c>
      <c r="C1701" s="3" t="s">
        <v>9</v>
      </c>
      <c r="D1701" s="3" t="s">
        <v>10</v>
      </c>
      <c r="E1701" s="3">
        <v>0.56000000000000005</v>
      </c>
      <c r="F1701" s="3">
        <v>0.48</v>
      </c>
      <c r="G1701" s="3" t="s">
        <v>193</v>
      </c>
      <c r="H1701" s="2">
        <v>1420</v>
      </c>
      <c r="I1701" s="3" t="s">
        <v>96</v>
      </c>
      <c r="J1701" s="2">
        <v>1420</v>
      </c>
      <c r="K1701" s="3" t="s">
        <v>196</v>
      </c>
      <c r="L1701" s="2">
        <v>3</v>
      </c>
      <c r="M1701" s="3">
        <v>0.20453783535834769</v>
      </c>
      <c r="N1701" s="3">
        <v>819.21200120353956</v>
      </c>
      <c r="O1701" s="3">
        <v>2.2291143788167176</v>
      </c>
      <c r="P1701" s="3">
        <v>1</v>
      </c>
      <c r="Q1701" s="3">
        <f t="shared" si="136"/>
        <v>2.2291143788167176</v>
      </c>
      <c r="R1701" s="4">
        <f t="shared" si="138"/>
        <v>2.2291143788167176</v>
      </c>
      <c r="S1701" s="3">
        <v>0.31467072926151612</v>
      </c>
      <c r="T1701" s="3">
        <v>1</v>
      </c>
      <c r="U1701" s="3">
        <f t="shared" si="137"/>
        <v>0.31467072926151612</v>
      </c>
      <c r="V1701" s="3">
        <f t="shared" si="139"/>
        <v>0.31467072926151612</v>
      </c>
    </row>
    <row r="1702" spans="1:22" x14ac:dyDescent="0.25">
      <c r="A1702" s="3" t="s">
        <v>158</v>
      </c>
      <c r="B1702" s="3" t="s">
        <v>8</v>
      </c>
      <c r="C1702" s="3" t="s">
        <v>9</v>
      </c>
      <c r="D1702" s="3" t="s">
        <v>10</v>
      </c>
      <c r="E1702" s="3">
        <v>0.56000000000000005</v>
      </c>
      <c r="F1702" s="3">
        <v>0.48</v>
      </c>
      <c r="G1702" s="3" t="s">
        <v>183</v>
      </c>
      <c r="H1702" s="2">
        <v>1420</v>
      </c>
      <c r="I1702" s="3" t="s">
        <v>96</v>
      </c>
      <c r="J1702" s="2">
        <v>1420</v>
      </c>
      <c r="K1702" s="3" t="s">
        <v>169</v>
      </c>
      <c r="L1702" s="2">
        <v>19</v>
      </c>
      <c r="M1702" s="3">
        <v>5.1799818833233493</v>
      </c>
      <c r="N1702" s="3">
        <v>19598.704278306115</v>
      </c>
      <c r="O1702" s="3">
        <v>38.330175805329901</v>
      </c>
      <c r="P1702" s="3">
        <v>1</v>
      </c>
      <c r="Q1702" s="3">
        <f t="shared" si="136"/>
        <v>38.330175805329901</v>
      </c>
      <c r="R1702" s="4">
        <f t="shared" si="138"/>
        <v>38.330175805329901</v>
      </c>
      <c r="S1702" s="3">
        <v>5.13332579522221</v>
      </c>
      <c r="T1702" s="3">
        <v>1</v>
      </c>
      <c r="U1702" s="3">
        <f t="shared" si="137"/>
        <v>5.13332579522221</v>
      </c>
      <c r="V1702" s="3">
        <f t="shared" si="139"/>
        <v>5.13332579522221</v>
      </c>
    </row>
    <row r="1703" spans="1:22" x14ac:dyDescent="0.25">
      <c r="A1703" s="3" t="s">
        <v>158</v>
      </c>
      <c r="B1703" s="3" t="s">
        <v>8</v>
      </c>
      <c r="C1703" s="3" t="s">
        <v>9</v>
      </c>
      <c r="D1703" s="3" t="s">
        <v>197</v>
      </c>
      <c r="E1703" s="3">
        <v>0.56000000000000005</v>
      </c>
      <c r="F1703" s="3">
        <v>0.48</v>
      </c>
      <c r="G1703" s="3" t="s">
        <v>183</v>
      </c>
      <c r="H1703" s="2">
        <v>1420</v>
      </c>
      <c r="I1703" s="3" t="s">
        <v>96</v>
      </c>
      <c r="J1703" s="2">
        <v>1420</v>
      </c>
      <c r="K1703" s="3" t="s">
        <v>169</v>
      </c>
      <c r="L1703" s="2">
        <v>1075</v>
      </c>
      <c r="M1703" s="3">
        <v>271.48044989828264</v>
      </c>
      <c r="N1703" s="3">
        <v>1162694.7656019279</v>
      </c>
      <c r="O1703" s="3">
        <v>2723.281734371501</v>
      </c>
      <c r="P1703" s="3">
        <v>1</v>
      </c>
      <c r="Q1703" s="3">
        <f t="shared" si="136"/>
        <v>2723.281734371501</v>
      </c>
      <c r="R1703" s="4">
        <f t="shared" si="138"/>
        <v>2723.281734371501</v>
      </c>
      <c r="S1703" s="3">
        <v>366.42839894137489</v>
      </c>
      <c r="T1703" s="3">
        <v>1</v>
      </c>
      <c r="U1703" s="3">
        <f t="shared" si="137"/>
        <v>366.42839894137489</v>
      </c>
      <c r="V1703" s="3">
        <f t="shared" si="139"/>
        <v>366.42839894137489</v>
      </c>
    </row>
    <row r="1704" spans="1:22" x14ac:dyDescent="0.25">
      <c r="A1704" s="3" t="s">
        <v>158</v>
      </c>
      <c r="B1704" s="3" t="s">
        <v>8</v>
      </c>
      <c r="C1704" s="3" t="s">
        <v>9</v>
      </c>
      <c r="D1704" s="3" t="s">
        <v>197</v>
      </c>
      <c r="E1704" s="3">
        <v>0.56000000000000005</v>
      </c>
      <c r="F1704" s="3">
        <v>0.48</v>
      </c>
      <c r="G1704" s="3" t="s">
        <v>183</v>
      </c>
      <c r="H1704" s="2">
        <v>1420</v>
      </c>
      <c r="I1704" s="3" t="s">
        <v>96</v>
      </c>
      <c r="J1704" s="2">
        <v>1420</v>
      </c>
      <c r="K1704" s="3" t="s">
        <v>199</v>
      </c>
      <c r="L1704" s="2">
        <v>147</v>
      </c>
      <c r="M1704" s="3">
        <v>45.447646483725805</v>
      </c>
      <c r="N1704" s="3">
        <v>196261.27528741639</v>
      </c>
      <c r="O1704" s="3">
        <v>383.36078693526298</v>
      </c>
      <c r="P1704" s="3">
        <f>1-0.712</f>
        <v>0.28800000000000003</v>
      </c>
      <c r="Q1704" s="3">
        <f t="shared" si="136"/>
        <v>110.40790663735575</v>
      </c>
      <c r="R1704" s="4">
        <f t="shared" si="138"/>
        <v>110.40790663735575</v>
      </c>
      <c r="S1704" s="3">
        <v>51.609767969615653</v>
      </c>
      <c r="T1704" s="3">
        <f>1-0.531</f>
        <v>0.46899999999999997</v>
      </c>
      <c r="U1704" s="3">
        <f t="shared" si="137"/>
        <v>24.20498117774974</v>
      </c>
      <c r="V1704" s="3">
        <f t="shared" si="139"/>
        <v>24.20498117774974</v>
      </c>
    </row>
    <row r="1705" spans="1:22" x14ac:dyDescent="0.25">
      <c r="A1705" s="3" t="s">
        <v>158</v>
      </c>
      <c r="B1705" s="3" t="s">
        <v>310</v>
      </c>
      <c r="C1705" s="3" t="s">
        <v>9</v>
      </c>
      <c r="D1705" s="3" t="s">
        <v>312</v>
      </c>
      <c r="E1705" s="3">
        <v>0.56000000000000005</v>
      </c>
      <c r="F1705" s="3">
        <v>0.48</v>
      </c>
      <c r="G1705" s="3" t="s">
        <v>320</v>
      </c>
      <c r="H1705" s="2">
        <v>1420</v>
      </c>
      <c r="I1705" s="3" t="s">
        <v>96</v>
      </c>
      <c r="J1705" s="2">
        <v>1420</v>
      </c>
      <c r="K1705" s="3" t="s">
        <v>314</v>
      </c>
      <c r="L1705" s="2">
        <v>73</v>
      </c>
      <c r="M1705" s="3">
        <v>20.523739273303498</v>
      </c>
      <c r="N1705" s="3">
        <v>81707.016216945951</v>
      </c>
      <c r="O1705" s="3">
        <v>182.91296468074364</v>
      </c>
      <c r="P1705" s="3">
        <v>1</v>
      </c>
      <c r="Q1705" s="3">
        <f t="shared" si="136"/>
        <v>182.91296468074364</v>
      </c>
      <c r="R1705" s="4">
        <f t="shared" si="138"/>
        <v>182.91296468074364</v>
      </c>
      <c r="S1705" s="3">
        <v>25.071836053358528</v>
      </c>
      <c r="T1705" s="3">
        <v>1</v>
      </c>
      <c r="U1705" s="3">
        <f t="shared" si="137"/>
        <v>25.071836053358528</v>
      </c>
      <c r="V1705" s="3">
        <f t="shared" si="139"/>
        <v>25.071836053358528</v>
      </c>
    </row>
    <row r="1706" spans="1:22" x14ac:dyDescent="0.25">
      <c r="A1706" s="3" t="s">
        <v>158</v>
      </c>
      <c r="B1706" s="3" t="s">
        <v>310</v>
      </c>
      <c r="C1706" s="3" t="s">
        <v>9</v>
      </c>
      <c r="D1706" s="3" t="s">
        <v>197</v>
      </c>
      <c r="E1706" s="3">
        <v>0.56000000000000005</v>
      </c>
      <c r="F1706" s="3">
        <v>0.48</v>
      </c>
      <c r="G1706" s="3" t="s">
        <v>320</v>
      </c>
      <c r="H1706" s="2">
        <v>1420</v>
      </c>
      <c r="I1706" s="3" t="s">
        <v>96</v>
      </c>
      <c r="J1706" s="2">
        <v>1420</v>
      </c>
      <c r="K1706" s="3" t="s">
        <v>314</v>
      </c>
      <c r="L1706" s="2">
        <v>221</v>
      </c>
      <c r="M1706" s="3">
        <v>43.275389810473534</v>
      </c>
      <c r="N1706" s="3">
        <v>175616.06220816218</v>
      </c>
      <c r="O1706" s="3">
        <v>410.90949764457497</v>
      </c>
      <c r="P1706" s="3">
        <v>1</v>
      </c>
      <c r="Q1706" s="3">
        <f t="shared" si="136"/>
        <v>410.90949764457497</v>
      </c>
      <c r="R1706" s="4">
        <f t="shared" si="138"/>
        <v>410.90949764457497</v>
      </c>
      <c r="S1706" s="3">
        <v>55.933986817358381</v>
      </c>
      <c r="T1706" s="3">
        <v>1</v>
      </c>
      <c r="U1706" s="3">
        <f t="shared" si="137"/>
        <v>55.933986817358381</v>
      </c>
      <c r="V1706" s="3">
        <f t="shared" si="139"/>
        <v>55.933986817358381</v>
      </c>
    </row>
    <row r="1707" spans="1:22" x14ac:dyDescent="0.25">
      <c r="A1707" s="3" t="s">
        <v>158</v>
      </c>
      <c r="B1707" s="3" t="s">
        <v>89</v>
      </c>
      <c r="C1707" s="3" t="s">
        <v>9</v>
      </c>
      <c r="D1707" s="3" t="s">
        <v>262</v>
      </c>
      <c r="E1707" s="3">
        <v>0.56000000000000005</v>
      </c>
      <c r="F1707" s="3">
        <v>0.48</v>
      </c>
      <c r="G1707" s="3" t="s">
        <v>277</v>
      </c>
      <c r="H1707" s="2">
        <v>1420</v>
      </c>
      <c r="I1707" s="3" t="s">
        <v>96</v>
      </c>
      <c r="J1707" s="2">
        <v>1420</v>
      </c>
      <c r="K1707" s="3" t="s">
        <v>274</v>
      </c>
      <c r="L1707" s="2">
        <v>259</v>
      </c>
      <c r="M1707" s="3">
        <v>26.538412210410502</v>
      </c>
      <c r="N1707" s="3">
        <v>110216.88947412325</v>
      </c>
      <c r="O1707" s="3">
        <v>279.97641069141622</v>
      </c>
      <c r="P1707" s="3">
        <v>1</v>
      </c>
      <c r="Q1707" s="3">
        <f t="shared" si="136"/>
        <v>279.97641069141622</v>
      </c>
      <c r="R1707" s="4">
        <f t="shared" si="138"/>
        <v>279.97641069141622</v>
      </c>
      <c r="S1707" s="3">
        <v>37.988076864300666</v>
      </c>
      <c r="T1707" s="3">
        <v>1</v>
      </c>
      <c r="U1707" s="3">
        <f t="shared" si="137"/>
        <v>37.988076864300666</v>
      </c>
      <c r="V1707" s="3">
        <f t="shared" si="139"/>
        <v>37.988076864300666</v>
      </c>
    </row>
    <row r="1708" spans="1:22" x14ac:dyDescent="0.25">
      <c r="A1708" s="3" t="s">
        <v>158</v>
      </c>
      <c r="B1708" s="3" t="s">
        <v>89</v>
      </c>
      <c r="C1708" s="3" t="s">
        <v>9</v>
      </c>
      <c r="D1708" s="3" t="s">
        <v>262</v>
      </c>
      <c r="E1708" s="3">
        <v>0.56000000000000005</v>
      </c>
      <c r="F1708" s="3">
        <v>0.48</v>
      </c>
      <c r="G1708" s="3" t="s">
        <v>294</v>
      </c>
      <c r="H1708" s="2">
        <v>1420</v>
      </c>
      <c r="I1708" s="3" t="s">
        <v>96</v>
      </c>
      <c r="J1708" s="2">
        <v>1420</v>
      </c>
      <c r="K1708" s="3" t="s">
        <v>295</v>
      </c>
      <c r="L1708" s="2">
        <v>10</v>
      </c>
      <c r="M1708" s="3">
        <v>1.327460246966654E-2</v>
      </c>
      <c r="N1708" s="3">
        <v>55.257083768079184</v>
      </c>
      <c r="O1708" s="3">
        <v>0.14844932207579167</v>
      </c>
      <c r="P1708" s="3">
        <v>1</v>
      </c>
      <c r="Q1708" s="3">
        <f t="shared" si="136"/>
        <v>0.14844932207579167</v>
      </c>
      <c r="R1708" s="4">
        <f t="shared" si="138"/>
        <v>0.14844932207579167</v>
      </c>
      <c r="S1708" s="3">
        <v>1.9814772603322681E-2</v>
      </c>
      <c r="T1708" s="3">
        <v>1</v>
      </c>
      <c r="U1708" s="3">
        <f t="shared" si="137"/>
        <v>1.9814772603322681E-2</v>
      </c>
      <c r="V1708" s="3">
        <f t="shared" si="139"/>
        <v>1.9814772603322681E-2</v>
      </c>
    </row>
    <row r="1709" spans="1:22" x14ac:dyDescent="0.25">
      <c r="A1709" s="3" t="s">
        <v>158</v>
      </c>
      <c r="B1709" s="3" t="s">
        <v>89</v>
      </c>
      <c r="C1709" s="3" t="s">
        <v>9</v>
      </c>
      <c r="D1709" s="3" t="s">
        <v>262</v>
      </c>
      <c r="E1709" s="3">
        <v>0.56000000000000005</v>
      </c>
      <c r="F1709" s="3">
        <v>0.48</v>
      </c>
      <c r="G1709" s="3" t="s">
        <v>296</v>
      </c>
      <c r="H1709" s="2">
        <v>1420</v>
      </c>
      <c r="I1709" s="3" t="s">
        <v>96</v>
      </c>
      <c r="J1709" s="2">
        <v>1420</v>
      </c>
      <c r="K1709" s="3" t="s">
        <v>298</v>
      </c>
      <c r="L1709" s="2">
        <v>3</v>
      </c>
      <c r="M1709" s="3">
        <v>5.6237937568709958E-3</v>
      </c>
      <c r="N1709" s="3">
        <v>23.337636790526091</v>
      </c>
      <c r="O1709" s="3">
        <v>6.7984221123830929E-2</v>
      </c>
      <c r="P1709" s="3">
        <v>1</v>
      </c>
      <c r="Q1709" s="3">
        <f t="shared" si="136"/>
        <v>6.7984221123830929E-2</v>
      </c>
      <c r="R1709" s="4">
        <f t="shared" si="138"/>
        <v>6.7984221123830929E-2</v>
      </c>
      <c r="S1709" s="3">
        <v>9.0433470390889874E-3</v>
      </c>
      <c r="T1709" s="3">
        <v>1</v>
      </c>
      <c r="U1709" s="3">
        <f t="shared" si="137"/>
        <v>9.0433470390889874E-3</v>
      </c>
      <c r="V1709" s="3">
        <f t="shared" si="139"/>
        <v>9.0433470390889874E-3</v>
      </c>
    </row>
    <row r="1710" spans="1:22" x14ac:dyDescent="0.25">
      <c r="A1710" s="3" t="s">
        <v>158</v>
      </c>
      <c r="B1710" s="3" t="s">
        <v>8</v>
      </c>
      <c r="C1710" s="3" t="s">
        <v>9</v>
      </c>
      <c r="D1710" s="3" t="s">
        <v>10</v>
      </c>
      <c r="E1710" s="3">
        <v>0.56000000000000005</v>
      </c>
      <c r="F1710" s="3">
        <v>0.48</v>
      </c>
      <c r="G1710" s="3" t="s">
        <v>184</v>
      </c>
      <c r="H1710" s="2">
        <v>1420</v>
      </c>
      <c r="I1710" s="3" t="s">
        <v>96</v>
      </c>
      <c r="J1710" s="2">
        <v>1420</v>
      </c>
      <c r="K1710" s="3" t="s">
        <v>170</v>
      </c>
      <c r="L1710" s="2">
        <v>899</v>
      </c>
      <c r="M1710" s="3">
        <v>170.57078666024353</v>
      </c>
      <c r="N1710" s="3">
        <v>691929.02614897978</v>
      </c>
      <c r="O1710" s="3">
        <v>1685.7811756840656</v>
      </c>
      <c r="P1710" s="3">
        <v>1</v>
      </c>
      <c r="Q1710" s="3">
        <f t="shared" si="136"/>
        <v>1685.7811756840656</v>
      </c>
      <c r="R1710" s="4">
        <f t="shared" si="138"/>
        <v>1685.7811756840656</v>
      </c>
      <c r="S1710" s="3">
        <v>228.81568332473583</v>
      </c>
      <c r="T1710" s="3">
        <v>1</v>
      </c>
      <c r="U1710" s="3">
        <f t="shared" si="137"/>
        <v>228.81568332473583</v>
      </c>
      <c r="V1710" s="3">
        <f t="shared" si="139"/>
        <v>228.81568332473583</v>
      </c>
    </row>
    <row r="1711" spans="1:22" x14ac:dyDescent="0.25">
      <c r="A1711" s="3" t="s">
        <v>158</v>
      </c>
      <c r="B1711" s="3" t="s">
        <v>8</v>
      </c>
      <c r="C1711" s="3" t="s">
        <v>9</v>
      </c>
      <c r="D1711" s="3" t="s">
        <v>197</v>
      </c>
      <c r="E1711" s="3">
        <v>0.56000000000000005</v>
      </c>
      <c r="F1711" s="3">
        <v>0.48</v>
      </c>
      <c r="G1711" s="3" t="s">
        <v>184</v>
      </c>
      <c r="H1711" s="2">
        <v>1420</v>
      </c>
      <c r="I1711" s="3" t="s">
        <v>96</v>
      </c>
      <c r="J1711" s="2">
        <v>1420</v>
      </c>
      <c r="K1711" s="3" t="s">
        <v>170</v>
      </c>
      <c r="L1711" s="2">
        <v>9</v>
      </c>
      <c r="M1711" s="3">
        <v>0.90623681597256167</v>
      </c>
      <c r="N1711" s="3">
        <v>3731.5765371480265</v>
      </c>
      <c r="O1711" s="3">
        <v>8.9764621758493117</v>
      </c>
      <c r="P1711" s="3">
        <v>1</v>
      </c>
      <c r="Q1711" s="3">
        <f t="shared" si="136"/>
        <v>8.9764621758493117</v>
      </c>
      <c r="R1711" s="4">
        <f t="shared" si="138"/>
        <v>8.9764621758493117</v>
      </c>
      <c r="S1711" s="3">
        <v>1.2968855326973843</v>
      </c>
      <c r="T1711" s="3">
        <v>1</v>
      </c>
      <c r="U1711" s="3">
        <f t="shared" si="137"/>
        <v>1.2968855326973843</v>
      </c>
      <c r="V1711" s="3">
        <f t="shared" si="139"/>
        <v>1.2968855326973843</v>
      </c>
    </row>
    <row r="1712" spans="1:22" x14ac:dyDescent="0.25">
      <c r="A1712" s="3" t="s">
        <v>158</v>
      </c>
      <c r="B1712" s="3" t="s">
        <v>8</v>
      </c>
      <c r="C1712" s="3" t="s">
        <v>9</v>
      </c>
      <c r="D1712" s="3" t="s">
        <v>10</v>
      </c>
      <c r="E1712" s="3">
        <v>0.56000000000000005</v>
      </c>
      <c r="F1712" s="3">
        <v>0.48</v>
      </c>
      <c r="G1712" s="3" t="s">
        <v>184</v>
      </c>
      <c r="H1712" s="2">
        <v>1420</v>
      </c>
      <c r="I1712" s="3" t="s">
        <v>96</v>
      </c>
      <c r="J1712" s="2">
        <v>1420</v>
      </c>
      <c r="K1712" s="3" t="s">
        <v>172</v>
      </c>
      <c r="L1712" s="2">
        <v>9</v>
      </c>
      <c r="M1712" s="3">
        <v>0.92997221555693699</v>
      </c>
      <c r="N1712" s="3">
        <v>3823.0197142859934</v>
      </c>
      <c r="O1712" s="3">
        <v>7.6692304939022922</v>
      </c>
      <c r="P1712" s="3">
        <f>1-0.712</f>
        <v>0.28800000000000003</v>
      </c>
      <c r="Q1712" s="3">
        <f t="shared" si="136"/>
        <v>2.2087383822438604</v>
      </c>
      <c r="R1712" s="4">
        <f t="shared" si="138"/>
        <v>2.2087383822438604</v>
      </c>
      <c r="S1712" s="3">
        <v>1.041721020545233</v>
      </c>
      <c r="T1712" s="3">
        <f>1-0.531</f>
        <v>0.46899999999999997</v>
      </c>
      <c r="U1712" s="3">
        <f t="shared" si="137"/>
        <v>0.48856715863571426</v>
      </c>
      <c r="V1712" s="3">
        <f t="shared" si="139"/>
        <v>0.48856715863571426</v>
      </c>
    </row>
    <row r="1713" spans="1:22" x14ac:dyDescent="0.25">
      <c r="A1713" s="3" t="s">
        <v>158</v>
      </c>
      <c r="B1713" s="3" t="s">
        <v>8</v>
      </c>
      <c r="C1713" s="3" t="s">
        <v>9</v>
      </c>
      <c r="D1713" s="3" t="s">
        <v>197</v>
      </c>
      <c r="E1713" s="3">
        <v>0.56000000000000005</v>
      </c>
      <c r="F1713" s="3">
        <v>0.48</v>
      </c>
      <c r="G1713" s="3" t="s">
        <v>184</v>
      </c>
      <c r="H1713" s="2">
        <v>1420</v>
      </c>
      <c r="I1713" s="3" t="s">
        <v>96</v>
      </c>
      <c r="J1713" s="2">
        <v>1420</v>
      </c>
      <c r="K1713" s="3" t="s">
        <v>172</v>
      </c>
      <c r="L1713" s="2">
        <v>301</v>
      </c>
      <c r="M1713" s="3">
        <v>109.89400228985707</v>
      </c>
      <c r="N1713" s="3">
        <v>458896.46642084367</v>
      </c>
      <c r="O1713" s="3">
        <v>918.49024215705322</v>
      </c>
      <c r="P1713" s="3">
        <f>1-0.712</f>
        <v>0.28800000000000003</v>
      </c>
      <c r="Q1713" s="3">
        <f t="shared" si="136"/>
        <v>264.52518974123137</v>
      </c>
      <c r="R1713" s="4">
        <f t="shared" si="138"/>
        <v>264.52518974123137</v>
      </c>
      <c r="S1713" s="3">
        <v>123.815699589639</v>
      </c>
      <c r="T1713" s="3">
        <f>1-0.531</f>
        <v>0.46899999999999997</v>
      </c>
      <c r="U1713" s="3">
        <f t="shared" si="137"/>
        <v>58.069563107540688</v>
      </c>
      <c r="V1713" s="3">
        <f t="shared" si="139"/>
        <v>58.069563107540688</v>
      </c>
    </row>
    <row r="1714" spans="1:22" x14ac:dyDescent="0.25">
      <c r="A1714" s="3" t="s">
        <v>158</v>
      </c>
      <c r="B1714" s="3" t="s">
        <v>351</v>
      </c>
      <c r="C1714" s="3" t="s">
        <v>352</v>
      </c>
      <c r="D1714" s="3" t="s">
        <v>353</v>
      </c>
      <c r="E1714" s="3">
        <v>0.36</v>
      </c>
      <c r="F1714" s="3">
        <v>0.57999999999999996</v>
      </c>
      <c r="G1714" s="3" t="s">
        <v>283</v>
      </c>
      <c r="H1714" s="2">
        <v>1420</v>
      </c>
      <c r="I1714" s="3" t="s">
        <v>96</v>
      </c>
      <c r="J1714" s="2">
        <v>1420</v>
      </c>
      <c r="K1714" s="3" t="s">
        <v>287</v>
      </c>
      <c r="L1714" s="2">
        <v>24</v>
      </c>
      <c r="M1714" s="3">
        <v>0.91278648642662452</v>
      </c>
      <c r="N1714" s="3">
        <v>3569.9897674128315</v>
      </c>
      <c r="O1714" s="3">
        <v>9.3994433498093848</v>
      </c>
      <c r="P1714" s="3">
        <v>1</v>
      </c>
      <c r="Q1714" s="3">
        <f t="shared" si="136"/>
        <v>9.3994433498093848</v>
      </c>
      <c r="R1714" s="4">
        <f t="shared" si="138"/>
        <v>9.3994433498093848</v>
      </c>
      <c r="S1714" s="3">
        <v>1.2439561890181354</v>
      </c>
      <c r="T1714" s="3">
        <v>1</v>
      </c>
      <c r="U1714" s="3">
        <f t="shared" si="137"/>
        <v>1.2439561890181354</v>
      </c>
      <c r="V1714" s="3">
        <f t="shared" si="139"/>
        <v>1.2439561890181354</v>
      </c>
    </row>
    <row r="1715" spans="1:22" x14ac:dyDescent="0.25">
      <c r="A1715" s="3" t="s">
        <v>158</v>
      </c>
      <c r="B1715" s="3" t="s">
        <v>89</v>
      </c>
      <c r="C1715" s="3" t="s">
        <v>9</v>
      </c>
      <c r="D1715" s="3" t="s">
        <v>262</v>
      </c>
      <c r="E1715" s="3">
        <v>0.56000000000000005</v>
      </c>
      <c r="F1715" s="3">
        <v>0.48</v>
      </c>
      <c r="G1715" s="3" t="s">
        <v>283</v>
      </c>
      <c r="H1715" s="2">
        <v>1420</v>
      </c>
      <c r="I1715" s="3" t="s">
        <v>96</v>
      </c>
      <c r="J1715" s="2">
        <v>1420</v>
      </c>
      <c r="K1715" s="3" t="s">
        <v>263</v>
      </c>
      <c r="L1715" s="2">
        <v>70</v>
      </c>
      <c r="M1715" s="3">
        <v>0.47854094770607064</v>
      </c>
      <c r="N1715" s="3">
        <v>1964.3401420935363</v>
      </c>
      <c r="O1715" s="3">
        <v>4.5052684450273004</v>
      </c>
      <c r="P1715" s="3">
        <v>1</v>
      </c>
      <c r="Q1715" s="3">
        <f t="shared" si="136"/>
        <v>4.5052684450273004</v>
      </c>
      <c r="R1715" s="4">
        <f t="shared" si="138"/>
        <v>4.5052684450273004</v>
      </c>
      <c r="S1715" s="3">
        <v>0.61194965645096866</v>
      </c>
      <c r="T1715" s="3">
        <v>1</v>
      </c>
      <c r="U1715" s="3">
        <f t="shared" si="137"/>
        <v>0.61194965645096866</v>
      </c>
      <c r="V1715" s="3">
        <f t="shared" si="139"/>
        <v>0.61194965645096866</v>
      </c>
    </row>
    <row r="1716" spans="1:22" x14ac:dyDescent="0.25">
      <c r="A1716" s="3" t="s">
        <v>158</v>
      </c>
      <c r="B1716" s="3" t="s">
        <v>310</v>
      </c>
      <c r="C1716" s="3" t="s">
        <v>9</v>
      </c>
      <c r="D1716" s="3" t="s">
        <v>197</v>
      </c>
      <c r="E1716" s="3">
        <v>0.56000000000000005</v>
      </c>
      <c r="F1716" s="3">
        <v>0.48</v>
      </c>
      <c r="G1716" s="3" t="s">
        <v>283</v>
      </c>
      <c r="H1716" s="2">
        <v>1420</v>
      </c>
      <c r="I1716" s="3" t="s">
        <v>96</v>
      </c>
      <c r="J1716" s="2">
        <v>1420</v>
      </c>
      <c r="K1716" s="3" t="s">
        <v>263</v>
      </c>
      <c r="L1716" s="2">
        <v>6</v>
      </c>
      <c r="M1716" s="3">
        <v>3.106546942500962E-2</v>
      </c>
      <c r="N1716" s="3">
        <v>103.80109362601708</v>
      </c>
      <c r="O1716" s="3">
        <v>0.26108031752577748</v>
      </c>
      <c r="P1716" s="3">
        <v>1</v>
      </c>
      <c r="Q1716" s="3">
        <f t="shared" si="136"/>
        <v>0.26108031752577748</v>
      </c>
      <c r="R1716" s="4">
        <f t="shared" si="138"/>
        <v>0.26108031752577748</v>
      </c>
      <c r="S1716" s="3">
        <v>3.5560408876693914E-2</v>
      </c>
      <c r="T1716" s="3">
        <v>1</v>
      </c>
      <c r="U1716" s="3">
        <f t="shared" si="137"/>
        <v>3.5560408876693914E-2</v>
      </c>
      <c r="V1716" s="3">
        <f t="shared" si="139"/>
        <v>3.5560408876693914E-2</v>
      </c>
    </row>
    <row r="1717" spans="1:22" x14ac:dyDescent="0.25">
      <c r="A1717" s="3" t="s">
        <v>158</v>
      </c>
      <c r="B1717" s="3" t="s">
        <v>89</v>
      </c>
      <c r="C1717" s="3" t="s">
        <v>9</v>
      </c>
      <c r="D1717" s="3" t="s">
        <v>262</v>
      </c>
      <c r="E1717" s="3">
        <v>0.56000000000000005</v>
      </c>
      <c r="F1717" s="3">
        <v>0.48</v>
      </c>
      <c r="G1717" s="3" t="s">
        <v>283</v>
      </c>
      <c r="H1717" s="2">
        <v>1420</v>
      </c>
      <c r="I1717" s="3" t="s">
        <v>96</v>
      </c>
      <c r="J1717" s="2">
        <v>1420</v>
      </c>
      <c r="K1717" s="3" t="s">
        <v>284</v>
      </c>
      <c r="L1717" s="2">
        <v>4</v>
      </c>
      <c r="M1717" s="3">
        <v>1.3974163628406111E-2</v>
      </c>
      <c r="N1717" s="3">
        <v>57.214504653181081</v>
      </c>
      <c r="O1717" s="3">
        <v>0.15850382269661961</v>
      </c>
      <c r="P1717" s="3">
        <v>1</v>
      </c>
      <c r="Q1717" s="3">
        <f t="shared" si="136"/>
        <v>0.15850382269661961</v>
      </c>
      <c r="R1717" s="4">
        <f t="shared" si="138"/>
        <v>0.15850382269661961</v>
      </c>
      <c r="S1717" s="3">
        <v>2.1133012287064608E-2</v>
      </c>
      <c r="T1717" s="3">
        <v>1</v>
      </c>
      <c r="U1717" s="3">
        <f t="shared" si="137"/>
        <v>2.1133012287064608E-2</v>
      </c>
      <c r="V1717" s="3">
        <f t="shared" si="139"/>
        <v>2.1133012287064608E-2</v>
      </c>
    </row>
    <row r="1718" spans="1:22" x14ac:dyDescent="0.25">
      <c r="A1718" s="3" t="s">
        <v>158</v>
      </c>
      <c r="B1718" s="3" t="s">
        <v>351</v>
      </c>
      <c r="C1718" s="3" t="s">
        <v>352</v>
      </c>
      <c r="D1718" s="3" t="s">
        <v>353</v>
      </c>
      <c r="E1718" s="3">
        <v>0.36</v>
      </c>
      <c r="F1718" s="3">
        <v>0.57999999999999996</v>
      </c>
      <c r="G1718" s="3" t="s">
        <v>283</v>
      </c>
      <c r="H1718" s="2">
        <v>1420</v>
      </c>
      <c r="I1718" s="3" t="s">
        <v>96</v>
      </c>
      <c r="J1718" s="2">
        <v>1420</v>
      </c>
      <c r="K1718" s="3" t="s">
        <v>365</v>
      </c>
      <c r="L1718" s="2">
        <v>3</v>
      </c>
      <c r="M1718" s="3">
        <v>3.6335434070195211E-2</v>
      </c>
      <c r="N1718" s="3">
        <v>145.03539672704076</v>
      </c>
      <c r="O1718" s="3">
        <v>0.34045075359401611</v>
      </c>
      <c r="P1718" s="3">
        <v>1</v>
      </c>
      <c r="Q1718" s="3">
        <f t="shared" si="136"/>
        <v>0.34045075359401611</v>
      </c>
      <c r="R1718" s="4">
        <f t="shared" si="138"/>
        <v>0.34045075359401611</v>
      </c>
      <c r="S1718" s="3">
        <v>4.6035871800994457E-2</v>
      </c>
      <c r="T1718" s="3">
        <v>1</v>
      </c>
      <c r="U1718" s="3">
        <f t="shared" si="137"/>
        <v>4.6035871800994457E-2</v>
      </c>
      <c r="V1718" s="3">
        <f t="shared" si="139"/>
        <v>4.6035871800994457E-2</v>
      </c>
    </row>
    <row r="1719" spans="1:22" x14ac:dyDescent="0.25">
      <c r="A1719" s="3" t="s">
        <v>158</v>
      </c>
      <c r="B1719" s="3" t="s">
        <v>310</v>
      </c>
      <c r="C1719" s="3" t="s">
        <v>9</v>
      </c>
      <c r="D1719" s="3" t="s">
        <v>197</v>
      </c>
      <c r="E1719" s="3">
        <v>0.56000000000000005</v>
      </c>
      <c r="F1719" s="3">
        <v>0.48</v>
      </c>
      <c r="G1719" s="3" t="s">
        <v>283</v>
      </c>
      <c r="H1719" s="2">
        <v>1420</v>
      </c>
      <c r="I1719" s="3" t="s">
        <v>96</v>
      </c>
      <c r="J1719" s="2">
        <v>1420</v>
      </c>
      <c r="K1719" s="3" t="s">
        <v>322</v>
      </c>
      <c r="L1719" s="2">
        <v>3</v>
      </c>
      <c r="M1719" s="3">
        <v>6.7622395321994683E-3</v>
      </c>
      <c r="N1719" s="3">
        <v>27.698205410340215</v>
      </c>
      <c r="O1719" s="3">
        <v>6.6341058090154031E-2</v>
      </c>
      <c r="P1719" s="3">
        <v>1</v>
      </c>
      <c r="Q1719" s="3">
        <f t="shared" si="136"/>
        <v>6.6341058090154031E-2</v>
      </c>
      <c r="R1719" s="4">
        <f t="shared" ref="R1719:R1750" si="140">Q1719</f>
        <v>6.6341058090154031E-2</v>
      </c>
      <c r="S1719" s="3">
        <v>8.8405972260053103E-3</v>
      </c>
      <c r="T1719" s="3">
        <v>1</v>
      </c>
      <c r="U1719" s="3">
        <f t="shared" si="137"/>
        <v>8.8405972260053103E-3</v>
      </c>
      <c r="V1719" s="3">
        <f t="shared" ref="V1719:V1750" si="141">U1719</f>
        <v>8.8405972260053103E-3</v>
      </c>
    </row>
    <row r="1720" spans="1:22" x14ac:dyDescent="0.25">
      <c r="A1720" s="3" t="s">
        <v>158</v>
      </c>
      <c r="B1720" s="3" t="s">
        <v>8</v>
      </c>
      <c r="C1720" s="3" t="s">
        <v>9</v>
      </c>
      <c r="D1720" s="3" t="s">
        <v>10</v>
      </c>
      <c r="E1720" s="3">
        <v>0.56000000000000005</v>
      </c>
      <c r="F1720" s="3">
        <v>0.48</v>
      </c>
      <c r="G1720" s="3" t="s">
        <v>59</v>
      </c>
      <c r="H1720" s="2">
        <v>1420</v>
      </c>
      <c r="I1720" s="3" t="s">
        <v>96</v>
      </c>
      <c r="J1720" s="2">
        <v>1420</v>
      </c>
      <c r="K1720" s="3" t="s">
        <v>62</v>
      </c>
      <c r="L1720" s="2">
        <v>6</v>
      </c>
      <c r="M1720" s="3">
        <v>0.18612396616800098</v>
      </c>
      <c r="N1720" s="3">
        <v>760.61809026976482</v>
      </c>
      <c r="O1720" s="3">
        <v>1.8848023815945179</v>
      </c>
      <c r="P1720" s="3">
        <v>1</v>
      </c>
      <c r="Q1720" s="3">
        <f t="shared" si="136"/>
        <v>1.8848023815945179</v>
      </c>
      <c r="R1720" s="4">
        <f t="shared" si="140"/>
        <v>1.8848023815945179</v>
      </c>
      <c r="S1720" s="3">
        <v>0.24904592446123058</v>
      </c>
      <c r="T1720" s="3">
        <v>1</v>
      </c>
      <c r="U1720" s="3">
        <f t="shared" si="137"/>
        <v>0.24904592446123058</v>
      </c>
      <c r="V1720" s="3">
        <f t="shared" si="141"/>
        <v>0.24904592446123058</v>
      </c>
    </row>
    <row r="1721" spans="1:22" x14ac:dyDescent="0.25">
      <c r="A1721" s="3" t="s">
        <v>158</v>
      </c>
      <c r="B1721" s="3" t="s">
        <v>8</v>
      </c>
      <c r="C1721" s="3" t="s">
        <v>9</v>
      </c>
      <c r="D1721" s="3" t="s">
        <v>197</v>
      </c>
      <c r="E1721" s="3">
        <v>0.56000000000000005</v>
      </c>
      <c r="F1721" s="3">
        <v>0.48</v>
      </c>
      <c r="G1721" s="3" t="s">
        <v>59</v>
      </c>
      <c r="H1721" s="2">
        <v>1420</v>
      </c>
      <c r="I1721" s="3" t="s">
        <v>96</v>
      </c>
      <c r="J1721" s="2">
        <v>1420</v>
      </c>
      <c r="K1721" s="3" t="s">
        <v>62</v>
      </c>
      <c r="L1721" s="2">
        <v>1</v>
      </c>
      <c r="M1721" s="3">
        <v>3.0606843117320223E-3</v>
      </c>
      <c r="N1721" s="3">
        <v>12.405949736041164</v>
      </c>
      <c r="O1721" s="3">
        <v>2.951096205704622E-2</v>
      </c>
      <c r="P1721" s="3">
        <v>1</v>
      </c>
      <c r="Q1721" s="3">
        <f t="shared" si="136"/>
        <v>2.951096205704622E-2</v>
      </c>
      <c r="R1721" s="4">
        <f t="shared" si="140"/>
        <v>2.951096205704622E-2</v>
      </c>
      <c r="S1721" s="3">
        <v>3.9276121747899122E-3</v>
      </c>
      <c r="T1721" s="3">
        <v>1</v>
      </c>
      <c r="U1721" s="3">
        <f t="shared" si="137"/>
        <v>3.9276121747899122E-3</v>
      </c>
      <c r="V1721" s="3">
        <f t="shared" si="141"/>
        <v>3.9276121747899122E-3</v>
      </c>
    </row>
    <row r="1722" spans="1:22" x14ac:dyDescent="0.25">
      <c r="A1722" s="3" t="s">
        <v>158</v>
      </c>
      <c r="B1722" s="3" t="s">
        <v>310</v>
      </c>
      <c r="C1722" s="3" t="s">
        <v>9</v>
      </c>
      <c r="D1722" s="3" t="s">
        <v>197</v>
      </c>
      <c r="E1722" s="3">
        <v>0.56000000000000005</v>
      </c>
      <c r="F1722" s="3">
        <v>0.48</v>
      </c>
      <c r="G1722" s="3" t="s">
        <v>59</v>
      </c>
      <c r="H1722" s="2">
        <v>1420</v>
      </c>
      <c r="I1722" s="3" t="s">
        <v>96</v>
      </c>
      <c r="J1722" s="2">
        <v>1420</v>
      </c>
      <c r="K1722" s="3" t="s">
        <v>62</v>
      </c>
      <c r="L1722" s="2">
        <v>3</v>
      </c>
      <c r="M1722" s="3">
        <v>5.0986655514439951E-3</v>
      </c>
      <c r="N1722" s="3">
        <v>20.103621123960373</v>
      </c>
      <c r="O1722" s="3">
        <v>5.5974468679316533E-2</v>
      </c>
      <c r="P1722" s="3">
        <v>1</v>
      </c>
      <c r="Q1722" s="3">
        <f t="shared" si="136"/>
        <v>5.5974468679316533E-2</v>
      </c>
      <c r="R1722" s="4">
        <f t="shared" si="140"/>
        <v>5.5974468679316533E-2</v>
      </c>
      <c r="S1722" s="3">
        <v>7.3891151269842676E-3</v>
      </c>
      <c r="T1722" s="3">
        <v>1</v>
      </c>
      <c r="U1722" s="3">
        <f t="shared" si="137"/>
        <v>7.3891151269842676E-3</v>
      </c>
      <c r="V1722" s="3">
        <f t="shared" si="141"/>
        <v>7.3891151269842676E-3</v>
      </c>
    </row>
    <row r="1723" spans="1:22" x14ac:dyDescent="0.25">
      <c r="A1723" s="3" t="s">
        <v>158</v>
      </c>
      <c r="B1723" s="3" t="s">
        <v>8</v>
      </c>
      <c r="C1723" s="3" t="s">
        <v>9</v>
      </c>
      <c r="D1723" s="3" t="s">
        <v>10</v>
      </c>
      <c r="E1723" s="3">
        <v>0.56000000000000005</v>
      </c>
      <c r="F1723" s="3">
        <v>0.48</v>
      </c>
      <c r="G1723" s="3" t="s">
        <v>59</v>
      </c>
      <c r="H1723" s="2">
        <v>1420</v>
      </c>
      <c r="I1723" s="3" t="s">
        <v>96</v>
      </c>
      <c r="J1723" s="2">
        <v>1420</v>
      </c>
      <c r="K1723" s="3" t="s">
        <v>187</v>
      </c>
      <c r="L1723" s="2">
        <v>8</v>
      </c>
      <c r="M1723" s="3">
        <v>0.10285897374350739</v>
      </c>
      <c r="N1723" s="3">
        <v>418.62915368980049</v>
      </c>
      <c r="O1723" s="3">
        <v>1.0746484413235962</v>
      </c>
      <c r="P1723" s="3">
        <f>1-0.712</f>
        <v>0.28800000000000003</v>
      </c>
      <c r="Q1723" s="3">
        <f t="shared" si="136"/>
        <v>0.30949875110119573</v>
      </c>
      <c r="R1723" s="4">
        <f t="shared" si="140"/>
        <v>0.30949875110119573</v>
      </c>
      <c r="S1723" s="3">
        <v>0.14233576586543079</v>
      </c>
      <c r="T1723" s="3">
        <f>1-0.531</f>
        <v>0.46899999999999997</v>
      </c>
      <c r="U1723" s="3">
        <f t="shared" si="137"/>
        <v>6.6755474190887037E-2</v>
      </c>
      <c r="V1723" s="3">
        <f t="shared" si="141"/>
        <v>6.6755474190887037E-2</v>
      </c>
    </row>
    <row r="1724" spans="1:22" x14ac:dyDescent="0.25">
      <c r="A1724" s="3" t="s">
        <v>158</v>
      </c>
      <c r="B1724" s="3" t="s">
        <v>8</v>
      </c>
      <c r="C1724" s="3" t="s">
        <v>9</v>
      </c>
      <c r="D1724" s="3" t="s">
        <v>10</v>
      </c>
      <c r="E1724" s="3">
        <v>0.56000000000000005</v>
      </c>
      <c r="F1724" s="3">
        <v>0.48</v>
      </c>
      <c r="G1724" s="3" t="s">
        <v>59</v>
      </c>
      <c r="H1724" s="2">
        <v>1420</v>
      </c>
      <c r="I1724" s="3" t="s">
        <v>96</v>
      </c>
      <c r="J1724" s="2">
        <v>1420</v>
      </c>
      <c r="K1724" s="3" t="s">
        <v>186</v>
      </c>
      <c r="L1724" s="2">
        <v>21</v>
      </c>
      <c r="M1724" s="3">
        <v>0.33433063213373065</v>
      </c>
      <c r="N1724" s="3">
        <v>1367.947967557561</v>
      </c>
      <c r="O1724" s="3">
        <v>2.9916471163475613</v>
      </c>
      <c r="P1724" s="3">
        <v>1</v>
      </c>
      <c r="Q1724" s="3">
        <f t="shared" si="136"/>
        <v>2.9916471163475613</v>
      </c>
      <c r="R1724" s="4">
        <f t="shared" si="140"/>
        <v>2.9916471163475613</v>
      </c>
      <c r="S1724" s="3">
        <v>0.3960873963079044</v>
      </c>
      <c r="T1724" s="3">
        <v>1</v>
      </c>
      <c r="U1724" s="3">
        <f t="shared" si="137"/>
        <v>0.3960873963079044</v>
      </c>
      <c r="V1724" s="3">
        <f t="shared" si="141"/>
        <v>0.3960873963079044</v>
      </c>
    </row>
    <row r="1725" spans="1:22" x14ac:dyDescent="0.25">
      <c r="A1725" s="3" t="s">
        <v>158</v>
      </c>
      <c r="B1725" s="3" t="s">
        <v>8</v>
      </c>
      <c r="C1725" s="3" t="s">
        <v>9</v>
      </c>
      <c r="D1725" s="3" t="s">
        <v>10</v>
      </c>
      <c r="E1725" s="3">
        <v>0.56000000000000005</v>
      </c>
      <c r="F1725" s="3">
        <v>0.48</v>
      </c>
      <c r="G1725" s="3" t="s">
        <v>59</v>
      </c>
      <c r="H1725" s="2">
        <v>1420</v>
      </c>
      <c r="I1725" s="3" t="s">
        <v>96</v>
      </c>
      <c r="J1725" s="2">
        <v>1420</v>
      </c>
      <c r="K1725" s="3" t="s">
        <v>188</v>
      </c>
      <c r="L1725" s="2">
        <v>5</v>
      </c>
      <c r="M1725" s="3">
        <v>6.0668597943703072E-2</v>
      </c>
      <c r="N1725" s="3">
        <v>246.85343572744074</v>
      </c>
      <c r="O1725" s="3">
        <v>0.65766429880956878</v>
      </c>
      <c r="P1725" s="3">
        <f>1-0.712</f>
        <v>0.28800000000000003</v>
      </c>
      <c r="Q1725" s="3">
        <f t="shared" si="136"/>
        <v>0.18940731805715583</v>
      </c>
      <c r="R1725" s="4">
        <f t="shared" si="140"/>
        <v>0.18940731805715583</v>
      </c>
      <c r="S1725" s="3">
        <v>8.9313738136377996E-2</v>
      </c>
      <c r="T1725" s="3">
        <f>1-0.531</f>
        <v>0.46899999999999997</v>
      </c>
      <c r="U1725" s="3">
        <f t="shared" si="137"/>
        <v>4.1888143185961277E-2</v>
      </c>
      <c r="V1725" s="3">
        <f t="shared" si="141"/>
        <v>4.1888143185961277E-2</v>
      </c>
    </row>
    <row r="1726" spans="1:22" x14ac:dyDescent="0.25">
      <c r="A1726" s="3" t="s">
        <v>158</v>
      </c>
      <c r="B1726" s="3" t="s">
        <v>8</v>
      </c>
      <c r="C1726" s="3" t="s">
        <v>9</v>
      </c>
      <c r="D1726" s="3" t="s">
        <v>197</v>
      </c>
      <c r="E1726" s="3">
        <v>0.56000000000000005</v>
      </c>
      <c r="F1726" s="3">
        <v>0.48</v>
      </c>
      <c r="G1726" s="3" t="s">
        <v>59</v>
      </c>
      <c r="H1726" s="2">
        <v>1420</v>
      </c>
      <c r="I1726" s="3" t="s">
        <v>96</v>
      </c>
      <c r="J1726" s="2">
        <v>1420</v>
      </c>
      <c r="K1726" s="3" t="s">
        <v>188</v>
      </c>
      <c r="L1726" s="2">
        <v>6</v>
      </c>
      <c r="M1726" s="3">
        <v>0.10119335426994602</v>
      </c>
      <c r="N1726" s="3">
        <v>426.99575038212612</v>
      </c>
      <c r="O1726" s="3">
        <v>0.87827936767770565</v>
      </c>
      <c r="P1726" s="3">
        <f>1-0.712</f>
        <v>0.28800000000000003</v>
      </c>
      <c r="Q1726" s="3">
        <f t="shared" si="136"/>
        <v>0.25294445789117925</v>
      </c>
      <c r="R1726" s="4">
        <f t="shared" si="140"/>
        <v>0.25294445789117925</v>
      </c>
      <c r="S1726" s="3">
        <v>0.11596427819340213</v>
      </c>
      <c r="T1726" s="3">
        <f>1-0.531</f>
        <v>0.46899999999999997</v>
      </c>
      <c r="U1726" s="3">
        <f t="shared" si="137"/>
        <v>5.4387246472705597E-2</v>
      </c>
      <c r="V1726" s="3">
        <f t="shared" si="141"/>
        <v>5.4387246472705597E-2</v>
      </c>
    </row>
    <row r="1727" spans="1:22" x14ac:dyDescent="0.25">
      <c r="A1727" s="3" t="s">
        <v>158</v>
      </c>
      <c r="B1727" s="3" t="s">
        <v>8</v>
      </c>
      <c r="C1727" s="3" t="s">
        <v>9</v>
      </c>
      <c r="D1727" s="3" t="s">
        <v>197</v>
      </c>
      <c r="E1727" s="3">
        <v>0.56000000000000005</v>
      </c>
      <c r="F1727" s="3">
        <v>0.48</v>
      </c>
      <c r="G1727" s="3" t="s">
        <v>59</v>
      </c>
      <c r="H1727" s="2">
        <v>1420</v>
      </c>
      <c r="I1727" s="3" t="s">
        <v>96</v>
      </c>
      <c r="J1727" s="2">
        <v>1420</v>
      </c>
      <c r="K1727" s="3" t="s">
        <v>200</v>
      </c>
      <c r="L1727" s="2">
        <v>35</v>
      </c>
      <c r="M1727" s="3">
        <v>0.11182556337957243</v>
      </c>
      <c r="N1727" s="3">
        <v>445.75961519573593</v>
      </c>
      <c r="O1727" s="3">
        <v>1.1086977861631224</v>
      </c>
      <c r="P1727" s="3">
        <v>1</v>
      </c>
      <c r="Q1727" s="3">
        <f t="shared" si="136"/>
        <v>1.1086977861631224</v>
      </c>
      <c r="R1727" s="4">
        <f t="shared" si="140"/>
        <v>1.1086977861631224</v>
      </c>
      <c r="S1727" s="3">
        <v>0.1479917096716386</v>
      </c>
      <c r="T1727" s="3">
        <v>1</v>
      </c>
      <c r="U1727" s="3">
        <f t="shared" si="137"/>
        <v>0.1479917096716386</v>
      </c>
      <c r="V1727" s="3">
        <f t="shared" si="141"/>
        <v>0.1479917096716386</v>
      </c>
    </row>
    <row r="1728" spans="1:22" x14ac:dyDescent="0.25">
      <c r="A1728" s="3" t="s">
        <v>158</v>
      </c>
      <c r="B1728" s="3" t="s">
        <v>8</v>
      </c>
      <c r="C1728" s="3" t="s">
        <v>9</v>
      </c>
      <c r="D1728" s="3" t="s">
        <v>197</v>
      </c>
      <c r="E1728" s="3">
        <v>0.56000000000000005</v>
      </c>
      <c r="F1728" s="3">
        <v>0.48</v>
      </c>
      <c r="G1728" s="3" t="s">
        <v>59</v>
      </c>
      <c r="H1728" s="2">
        <v>1420</v>
      </c>
      <c r="I1728" s="3" t="s">
        <v>96</v>
      </c>
      <c r="J1728" s="2">
        <v>1420</v>
      </c>
      <c r="K1728" s="3" t="s">
        <v>243</v>
      </c>
      <c r="L1728" s="2">
        <v>8</v>
      </c>
      <c r="M1728" s="3">
        <v>0.27088781329838574</v>
      </c>
      <c r="N1728" s="3">
        <v>1157.2331394483801</v>
      </c>
      <c r="O1728" s="3">
        <v>2.3308535676755127</v>
      </c>
      <c r="P1728" s="3">
        <f>1-0.712</f>
        <v>0.28800000000000003</v>
      </c>
      <c r="Q1728" s="3">
        <f t="shared" si="136"/>
        <v>0.67128582749054777</v>
      </c>
      <c r="R1728" s="4">
        <f t="shared" si="140"/>
        <v>0.67128582749054777</v>
      </c>
      <c r="S1728" s="3">
        <v>0.30824138295365083</v>
      </c>
      <c r="T1728" s="3">
        <f>1-0.531</f>
        <v>0.46899999999999997</v>
      </c>
      <c r="U1728" s="3">
        <f t="shared" si="137"/>
        <v>0.14456520860526223</v>
      </c>
      <c r="V1728" s="3">
        <f t="shared" si="141"/>
        <v>0.14456520860526223</v>
      </c>
    </row>
    <row r="1729" spans="1:22" x14ac:dyDescent="0.25">
      <c r="A1729" s="3" t="s">
        <v>158</v>
      </c>
      <c r="B1729" s="3" t="s">
        <v>8</v>
      </c>
      <c r="C1729" s="3" t="s">
        <v>9</v>
      </c>
      <c r="D1729" s="3" t="s">
        <v>10</v>
      </c>
      <c r="E1729" s="3">
        <v>0.56000000000000005</v>
      </c>
      <c r="F1729" s="3">
        <v>0.48</v>
      </c>
      <c r="G1729" s="3" t="s">
        <v>59</v>
      </c>
      <c r="H1729" s="2">
        <v>1420</v>
      </c>
      <c r="I1729" s="3" t="s">
        <v>96</v>
      </c>
      <c r="J1729" s="2">
        <v>1420</v>
      </c>
      <c r="K1729" s="3" t="s">
        <v>148</v>
      </c>
      <c r="L1729" s="2">
        <v>18</v>
      </c>
      <c r="M1729" s="3">
        <v>6.9746613921511769E-2</v>
      </c>
      <c r="N1729" s="3">
        <v>275.13574602267084</v>
      </c>
      <c r="O1729" s="3">
        <v>0.70440621878479825</v>
      </c>
      <c r="P1729" s="3">
        <v>1</v>
      </c>
      <c r="Q1729" s="3">
        <f t="shared" si="136"/>
        <v>0.70440621878479825</v>
      </c>
      <c r="R1729" s="4">
        <f t="shared" si="140"/>
        <v>0.70440621878479825</v>
      </c>
      <c r="S1729" s="3">
        <v>9.4427940990403164E-2</v>
      </c>
      <c r="T1729" s="3">
        <v>1</v>
      </c>
      <c r="U1729" s="3">
        <f t="shared" si="137"/>
        <v>9.4427940990403164E-2</v>
      </c>
      <c r="V1729" s="3">
        <f t="shared" si="141"/>
        <v>9.4427940990403164E-2</v>
      </c>
    </row>
    <row r="1730" spans="1:22" x14ac:dyDescent="0.25">
      <c r="A1730" s="3" t="s">
        <v>158</v>
      </c>
      <c r="B1730" s="3" t="s">
        <v>8</v>
      </c>
      <c r="C1730" s="3" t="s">
        <v>9</v>
      </c>
      <c r="D1730" s="3" t="s">
        <v>197</v>
      </c>
      <c r="E1730" s="3">
        <v>0.56000000000000005</v>
      </c>
      <c r="F1730" s="3">
        <v>0.48</v>
      </c>
      <c r="G1730" s="3" t="s">
        <v>59</v>
      </c>
      <c r="H1730" s="2">
        <v>1420</v>
      </c>
      <c r="I1730" s="3" t="s">
        <v>96</v>
      </c>
      <c r="J1730" s="2">
        <v>1420</v>
      </c>
      <c r="K1730" s="3" t="s">
        <v>148</v>
      </c>
      <c r="L1730" s="2">
        <v>14</v>
      </c>
      <c r="M1730" s="3">
        <v>3.0910299098131304E-2</v>
      </c>
      <c r="N1730" s="3">
        <v>122.7608491944675</v>
      </c>
      <c r="O1730" s="3">
        <v>0.31608822197766701</v>
      </c>
      <c r="P1730" s="3">
        <v>1</v>
      </c>
      <c r="Q1730" s="3">
        <f t="shared" ref="Q1730:Q1793" si="142">O1730*P1730</f>
        <v>0.31608822197766701</v>
      </c>
      <c r="R1730" s="4">
        <f t="shared" si="140"/>
        <v>0.31608822197766701</v>
      </c>
      <c r="S1730" s="3">
        <v>4.1883173927537633E-2</v>
      </c>
      <c r="T1730" s="3">
        <v>1</v>
      </c>
      <c r="U1730" s="3">
        <f t="shared" ref="U1730:U1793" si="143">S1730*T1730</f>
        <v>4.1883173927537633E-2</v>
      </c>
      <c r="V1730" s="3">
        <f t="shared" si="141"/>
        <v>4.1883173927537633E-2</v>
      </c>
    </row>
    <row r="1731" spans="1:22" x14ac:dyDescent="0.25">
      <c r="A1731" s="3" t="s">
        <v>158</v>
      </c>
      <c r="B1731" s="3" t="s">
        <v>8</v>
      </c>
      <c r="C1731" s="3" t="s">
        <v>9</v>
      </c>
      <c r="D1731" s="3" t="s">
        <v>197</v>
      </c>
      <c r="E1731" s="3">
        <v>0.56000000000000005</v>
      </c>
      <c r="F1731" s="3">
        <v>0.48</v>
      </c>
      <c r="G1731" s="3" t="s">
        <v>59</v>
      </c>
      <c r="H1731" s="2">
        <v>1420</v>
      </c>
      <c r="I1731" s="3" t="s">
        <v>96</v>
      </c>
      <c r="J1731" s="2">
        <v>1420</v>
      </c>
      <c r="K1731" s="3" t="s">
        <v>160</v>
      </c>
      <c r="L1731" s="2">
        <v>6</v>
      </c>
      <c r="M1731" s="3">
        <v>8.6424191241766569E-3</v>
      </c>
      <c r="N1731" s="3">
        <v>31.979832503042921</v>
      </c>
      <c r="O1731" s="3">
        <v>8.3074288468748606E-2</v>
      </c>
      <c r="P1731" s="3">
        <v>1</v>
      </c>
      <c r="Q1731" s="3">
        <f t="shared" si="142"/>
        <v>8.3074288468748606E-2</v>
      </c>
      <c r="R1731" s="4">
        <f t="shared" si="140"/>
        <v>8.3074288468748606E-2</v>
      </c>
      <c r="S1731" s="3">
        <v>1.1503664366703747E-2</v>
      </c>
      <c r="T1731" s="3">
        <v>1</v>
      </c>
      <c r="U1731" s="3">
        <f t="shared" si="143"/>
        <v>1.1503664366703747E-2</v>
      </c>
      <c r="V1731" s="3">
        <f t="shared" si="141"/>
        <v>1.1503664366703747E-2</v>
      </c>
    </row>
    <row r="1732" spans="1:22" x14ac:dyDescent="0.25">
      <c r="A1732" s="3" t="s">
        <v>158</v>
      </c>
      <c r="B1732" s="3" t="s">
        <v>8</v>
      </c>
      <c r="C1732" s="3" t="s">
        <v>9</v>
      </c>
      <c r="D1732" s="3" t="s">
        <v>197</v>
      </c>
      <c r="E1732" s="3">
        <v>0.56000000000000005</v>
      </c>
      <c r="F1732" s="3">
        <v>0.48</v>
      </c>
      <c r="G1732" s="3" t="s">
        <v>59</v>
      </c>
      <c r="H1732" s="2">
        <v>1420</v>
      </c>
      <c r="I1732" s="3" t="s">
        <v>96</v>
      </c>
      <c r="J1732" s="2">
        <v>1420</v>
      </c>
      <c r="K1732" s="3" t="s">
        <v>201</v>
      </c>
      <c r="L1732" s="2">
        <v>1</v>
      </c>
      <c r="M1732" s="3">
        <v>2.8076053791877253E-4</v>
      </c>
      <c r="N1732" s="3">
        <v>1.0543496015282832</v>
      </c>
      <c r="O1732" s="3">
        <v>2.7043576449362629E-3</v>
      </c>
      <c r="P1732" s="3">
        <v>1</v>
      </c>
      <c r="Q1732" s="3">
        <f t="shared" si="142"/>
        <v>2.7043576449362629E-3</v>
      </c>
      <c r="R1732" s="4">
        <f t="shared" si="140"/>
        <v>2.7043576449362629E-3</v>
      </c>
      <c r="S1732" s="3">
        <v>3.8780023738189593E-4</v>
      </c>
      <c r="T1732" s="3">
        <v>1</v>
      </c>
      <c r="U1732" s="3">
        <f t="shared" si="143"/>
        <v>3.8780023738189593E-4</v>
      </c>
      <c r="V1732" s="3">
        <f t="shared" si="141"/>
        <v>3.8780023738189593E-4</v>
      </c>
    </row>
    <row r="1733" spans="1:22" x14ac:dyDescent="0.25">
      <c r="A1733" s="3" t="s">
        <v>158</v>
      </c>
      <c r="B1733" s="3" t="s">
        <v>8</v>
      </c>
      <c r="C1733" s="3" t="s">
        <v>9</v>
      </c>
      <c r="D1733" s="3" t="s">
        <v>197</v>
      </c>
      <c r="E1733" s="3">
        <v>0.56000000000000005</v>
      </c>
      <c r="F1733" s="3">
        <v>0.48</v>
      </c>
      <c r="G1733" s="3" t="s">
        <v>59</v>
      </c>
      <c r="H1733" s="2">
        <v>1420</v>
      </c>
      <c r="I1733" s="3" t="s">
        <v>96</v>
      </c>
      <c r="J1733" s="2">
        <v>1420</v>
      </c>
      <c r="K1733" s="3" t="s">
        <v>161</v>
      </c>
      <c r="L1733" s="2">
        <v>15</v>
      </c>
      <c r="M1733" s="3">
        <v>0.11131457525431432</v>
      </c>
      <c r="N1733" s="3">
        <v>434.54914156657105</v>
      </c>
      <c r="O1733" s="3">
        <v>1.0272359449911332</v>
      </c>
      <c r="P1733" s="3">
        <v>1</v>
      </c>
      <c r="Q1733" s="3">
        <f t="shared" si="142"/>
        <v>1.0272359449911332</v>
      </c>
      <c r="R1733" s="4">
        <f t="shared" si="140"/>
        <v>1.0272359449911332</v>
      </c>
      <c r="S1733" s="3">
        <v>0.13592745252329086</v>
      </c>
      <c r="T1733" s="3">
        <v>1</v>
      </c>
      <c r="U1733" s="3">
        <f t="shared" si="143"/>
        <v>0.13592745252329086</v>
      </c>
      <c r="V1733" s="3">
        <f t="shared" si="141"/>
        <v>0.13592745252329086</v>
      </c>
    </row>
    <row r="1734" spans="1:22" x14ac:dyDescent="0.25">
      <c r="A1734" s="3" t="s">
        <v>158</v>
      </c>
      <c r="B1734" s="3" t="s">
        <v>310</v>
      </c>
      <c r="C1734" s="3" t="s">
        <v>9</v>
      </c>
      <c r="D1734" s="3" t="s">
        <v>197</v>
      </c>
      <c r="E1734" s="3">
        <v>0.56000000000000005</v>
      </c>
      <c r="F1734" s="3">
        <v>0.48</v>
      </c>
      <c r="G1734" s="3" t="s">
        <v>59</v>
      </c>
      <c r="H1734" s="2">
        <v>1420</v>
      </c>
      <c r="I1734" s="3" t="s">
        <v>96</v>
      </c>
      <c r="J1734" s="2">
        <v>1420</v>
      </c>
      <c r="K1734" s="3" t="s">
        <v>161</v>
      </c>
      <c r="L1734" s="2">
        <v>7</v>
      </c>
      <c r="M1734" s="3">
        <v>1.8063269877507723E-2</v>
      </c>
      <c r="N1734" s="3">
        <v>73.190472876228114</v>
      </c>
      <c r="O1734" s="3">
        <v>0.17213272752099509</v>
      </c>
      <c r="P1734" s="3">
        <v>1</v>
      </c>
      <c r="Q1734" s="3">
        <f t="shared" si="142"/>
        <v>0.17213272752099509</v>
      </c>
      <c r="R1734" s="4">
        <f t="shared" si="140"/>
        <v>0.17213272752099509</v>
      </c>
      <c r="S1734" s="3">
        <v>2.2913850413880277E-2</v>
      </c>
      <c r="T1734" s="3">
        <v>1</v>
      </c>
      <c r="U1734" s="3">
        <f t="shared" si="143"/>
        <v>2.2913850413880277E-2</v>
      </c>
      <c r="V1734" s="3">
        <f t="shared" si="141"/>
        <v>2.2913850413880277E-2</v>
      </c>
    </row>
    <row r="1735" spans="1:22" x14ac:dyDescent="0.25">
      <c r="A1735" s="3" t="s">
        <v>158</v>
      </c>
      <c r="B1735" s="3" t="s">
        <v>351</v>
      </c>
      <c r="C1735" s="3" t="s">
        <v>352</v>
      </c>
      <c r="D1735" s="3" t="s">
        <v>353</v>
      </c>
      <c r="E1735" s="3">
        <v>0.36</v>
      </c>
      <c r="F1735" s="3">
        <v>0.57999999999999996</v>
      </c>
      <c r="G1735" s="3" t="s">
        <v>290</v>
      </c>
      <c r="H1735" s="2">
        <v>1420</v>
      </c>
      <c r="I1735" s="3" t="s">
        <v>96</v>
      </c>
      <c r="J1735" s="2">
        <v>1420</v>
      </c>
      <c r="K1735" s="3" t="s">
        <v>354</v>
      </c>
      <c r="L1735" s="2">
        <v>111</v>
      </c>
      <c r="M1735" s="3">
        <v>35.775538713516319</v>
      </c>
      <c r="N1735" s="3">
        <v>139529.32384491639</v>
      </c>
      <c r="O1735" s="3">
        <v>315.82272046079629</v>
      </c>
      <c r="P1735" s="3">
        <v>1</v>
      </c>
      <c r="Q1735" s="3">
        <f t="shared" si="142"/>
        <v>315.82272046079629</v>
      </c>
      <c r="R1735" s="4">
        <f t="shared" si="140"/>
        <v>315.82272046079629</v>
      </c>
      <c r="S1735" s="3">
        <v>42.885043942337674</v>
      </c>
      <c r="T1735" s="3">
        <v>1</v>
      </c>
      <c r="U1735" s="3">
        <f t="shared" si="143"/>
        <v>42.885043942337674</v>
      </c>
      <c r="V1735" s="3">
        <f t="shared" si="141"/>
        <v>42.885043942337674</v>
      </c>
    </row>
    <row r="1736" spans="1:22" x14ac:dyDescent="0.25">
      <c r="A1736" s="3" t="s">
        <v>158</v>
      </c>
      <c r="B1736" s="3" t="s">
        <v>310</v>
      </c>
      <c r="C1736" s="3" t="s">
        <v>9</v>
      </c>
      <c r="D1736" s="3" t="s">
        <v>197</v>
      </c>
      <c r="E1736" s="3">
        <v>0.56000000000000005</v>
      </c>
      <c r="F1736" s="3">
        <v>0.48</v>
      </c>
      <c r="G1736" s="3" t="s">
        <v>323</v>
      </c>
      <c r="H1736" s="2">
        <v>1420</v>
      </c>
      <c r="I1736" s="3" t="s">
        <v>96</v>
      </c>
      <c r="J1736" s="2">
        <v>1420</v>
      </c>
      <c r="K1736" s="3" t="s">
        <v>324</v>
      </c>
      <c r="L1736" s="2">
        <v>7</v>
      </c>
      <c r="M1736" s="3">
        <v>0.28041047758842491</v>
      </c>
      <c r="N1736" s="3">
        <v>1087.3178039810903</v>
      </c>
      <c r="O1736" s="3">
        <v>2.5706050480137028</v>
      </c>
      <c r="P1736" s="3">
        <v>1</v>
      </c>
      <c r="Q1736" s="3">
        <f t="shared" si="142"/>
        <v>2.5706050480137028</v>
      </c>
      <c r="R1736" s="4">
        <f t="shared" si="140"/>
        <v>2.5706050480137028</v>
      </c>
      <c r="S1736" s="3">
        <v>0.3470074644951468</v>
      </c>
      <c r="T1736" s="3">
        <v>1</v>
      </c>
      <c r="U1736" s="3">
        <f t="shared" si="143"/>
        <v>0.3470074644951468</v>
      </c>
      <c r="V1736" s="3">
        <f t="shared" si="141"/>
        <v>0.3470074644951468</v>
      </c>
    </row>
    <row r="1737" spans="1:22" x14ac:dyDescent="0.25">
      <c r="A1737" s="3" t="s">
        <v>158</v>
      </c>
      <c r="B1737" s="3" t="s">
        <v>89</v>
      </c>
      <c r="C1737" s="3" t="s">
        <v>9</v>
      </c>
      <c r="D1737" s="3" t="s">
        <v>262</v>
      </c>
      <c r="E1737" s="3">
        <v>0.56000000000000005</v>
      </c>
      <c r="F1737" s="3">
        <v>0.48</v>
      </c>
      <c r="G1737" s="3" t="s">
        <v>264</v>
      </c>
      <c r="H1737" s="2">
        <v>1420</v>
      </c>
      <c r="I1737" s="3" t="s">
        <v>96</v>
      </c>
      <c r="J1737" s="2">
        <v>1420</v>
      </c>
      <c r="K1737" s="3" t="s">
        <v>264</v>
      </c>
      <c r="L1737" s="2">
        <v>2063</v>
      </c>
      <c r="M1737" s="3">
        <v>509.89109841352382</v>
      </c>
      <c r="N1737" s="3">
        <v>2095331.5390956858</v>
      </c>
      <c r="O1737" s="3">
        <v>4943.4735923402341</v>
      </c>
      <c r="P1737" s="3">
        <v>1</v>
      </c>
      <c r="Q1737" s="3">
        <f t="shared" si="142"/>
        <v>4943.4735923402341</v>
      </c>
      <c r="R1737" s="4">
        <f t="shared" si="140"/>
        <v>4943.4735923402341</v>
      </c>
      <c r="S1737" s="3">
        <v>667.28364412557073</v>
      </c>
      <c r="T1737" s="3">
        <v>1</v>
      </c>
      <c r="U1737" s="3">
        <f t="shared" si="143"/>
        <v>667.28364412557073</v>
      </c>
      <c r="V1737" s="3">
        <f t="shared" si="141"/>
        <v>667.28364412557073</v>
      </c>
    </row>
    <row r="1738" spans="1:22" x14ac:dyDescent="0.25">
      <c r="A1738" s="3" t="s">
        <v>158</v>
      </c>
      <c r="B1738" s="3" t="s">
        <v>310</v>
      </c>
      <c r="C1738" s="3" t="s">
        <v>9</v>
      </c>
      <c r="D1738" s="3" t="s">
        <v>312</v>
      </c>
      <c r="E1738" s="3">
        <v>0.56000000000000005</v>
      </c>
      <c r="F1738" s="3">
        <v>0.48</v>
      </c>
      <c r="G1738" s="3" t="s">
        <v>264</v>
      </c>
      <c r="H1738" s="2">
        <v>1420</v>
      </c>
      <c r="I1738" s="3" t="s">
        <v>96</v>
      </c>
      <c r="J1738" s="2">
        <v>1420</v>
      </c>
      <c r="K1738" s="3" t="s">
        <v>264</v>
      </c>
      <c r="L1738" s="2">
        <v>58</v>
      </c>
      <c r="M1738" s="3">
        <v>9.7641666036637069</v>
      </c>
      <c r="N1738" s="3">
        <v>36160.344448654367</v>
      </c>
      <c r="O1738" s="3">
        <v>79.690531683522124</v>
      </c>
      <c r="P1738" s="3">
        <v>1</v>
      </c>
      <c r="Q1738" s="3">
        <f t="shared" si="142"/>
        <v>79.690531683522124</v>
      </c>
      <c r="R1738" s="4">
        <f t="shared" si="140"/>
        <v>79.690531683522124</v>
      </c>
      <c r="S1738" s="3">
        <v>10.580402293803409</v>
      </c>
      <c r="T1738" s="3">
        <v>1</v>
      </c>
      <c r="U1738" s="3">
        <f t="shared" si="143"/>
        <v>10.580402293803409</v>
      </c>
      <c r="V1738" s="3">
        <f t="shared" si="141"/>
        <v>10.580402293803409</v>
      </c>
    </row>
    <row r="1739" spans="1:22" x14ac:dyDescent="0.25">
      <c r="A1739" s="3" t="s">
        <v>158</v>
      </c>
      <c r="B1739" s="3" t="s">
        <v>310</v>
      </c>
      <c r="C1739" s="3" t="s">
        <v>9</v>
      </c>
      <c r="D1739" s="3" t="s">
        <v>197</v>
      </c>
      <c r="E1739" s="3">
        <v>0.56000000000000005</v>
      </c>
      <c r="F1739" s="3">
        <v>0.48</v>
      </c>
      <c r="G1739" s="3" t="s">
        <v>264</v>
      </c>
      <c r="H1739" s="2">
        <v>1420</v>
      </c>
      <c r="I1739" s="3" t="s">
        <v>96</v>
      </c>
      <c r="J1739" s="2">
        <v>1420</v>
      </c>
      <c r="K1739" s="3" t="s">
        <v>264</v>
      </c>
      <c r="L1739" s="2">
        <v>136</v>
      </c>
      <c r="M1739" s="3">
        <v>23.573003707648063</v>
      </c>
      <c r="N1739" s="3">
        <v>95794.352249402524</v>
      </c>
      <c r="O1739" s="3">
        <v>241.95506939993575</v>
      </c>
      <c r="P1739" s="3">
        <v>1</v>
      </c>
      <c r="Q1739" s="3">
        <f t="shared" si="142"/>
        <v>241.95506939993575</v>
      </c>
      <c r="R1739" s="4">
        <f t="shared" si="140"/>
        <v>241.95506939993575</v>
      </c>
      <c r="S1739" s="3">
        <v>32.429331714235964</v>
      </c>
      <c r="T1739" s="3">
        <v>1</v>
      </c>
      <c r="U1739" s="3">
        <f t="shared" si="143"/>
        <v>32.429331714235964</v>
      </c>
      <c r="V1739" s="3">
        <f t="shared" si="141"/>
        <v>32.429331714235964</v>
      </c>
    </row>
    <row r="1740" spans="1:22" x14ac:dyDescent="0.25">
      <c r="A1740" s="3" t="s">
        <v>158</v>
      </c>
      <c r="B1740" s="3" t="s">
        <v>8</v>
      </c>
      <c r="C1740" s="3" t="s">
        <v>9</v>
      </c>
      <c r="D1740" s="3" t="s">
        <v>197</v>
      </c>
      <c r="E1740" s="3">
        <v>0.56000000000000005</v>
      </c>
      <c r="F1740" s="3">
        <v>0.48</v>
      </c>
      <c r="G1740" s="3" t="s">
        <v>250</v>
      </c>
      <c r="H1740" s="2">
        <v>1420</v>
      </c>
      <c r="I1740" s="3" t="s">
        <v>96</v>
      </c>
      <c r="J1740" s="2">
        <v>1420</v>
      </c>
      <c r="K1740" s="3" t="s">
        <v>205</v>
      </c>
      <c r="L1740" s="2">
        <v>3</v>
      </c>
      <c r="M1740" s="3">
        <v>2.2781750297740468E-2</v>
      </c>
      <c r="N1740" s="3">
        <v>89.435692304597865</v>
      </c>
      <c r="O1740" s="3">
        <v>0.18321324391951158</v>
      </c>
      <c r="P1740" s="3">
        <f>1-0.712</f>
        <v>0.28800000000000003</v>
      </c>
      <c r="Q1740" s="3">
        <f t="shared" si="142"/>
        <v>5.2765414248819337E-2</v>
      </c>
      <c r="R1740" s="4">
        <f t="shared" si="140"/>
        <v>5.2765414248819337E-2</v>
      </c>
      <c r="S1740" s="3">
        <v>2.3320178498158727E-2</v>
      </c>
      <c r="T1740" s="3">
        <f>1-0.531</f>
        <v>0.46899999999999997</v>
      </c>
      <c r="U1740" s="3">
        <f t="shared" si="143"/>
        <v>1.0937163715636442E-2</v>
      </c>
      <c r="V1740" s="3">
        <f t="shared" si="141"/>
        <v>1.0937163715636442E-2</v>
      </c>
    </row>
    <row r="1741" spans="1:22" x14ac:dyDescent="0.25">
      <c r="A1741" s="3" t="s">
        <v>158</v>
      </c>
      <c r="B1741" s="3" t="s">
        <v>8</v>
      </c>
      <c r="C1741" s="3" t="s">
        <v>9</v>
      </c>
      <c r="D1741" s="3" t="s">
        <v>197</v>
      </c>
      <c r="E1741" s="3">
        <v>0.56000000000000005</v>
      </c>
      <c r="F1741" s="3">
        <v>0.48</v>
      </c>
      <c r="G1741" s="3" t="s">
        <v>250</v>
      </c>
      <c r="H1741" s="2">
        <v>1420</v>
      </c>
      <c r="I1741" s="3" t="s">
        <v>96</v>
      </c>
      <c r="J1741" s="2">
        <v>1420</v>
      </c>
      <c r="K1741" s="3" t="s">
        <v>206</v>
      </c>
      <c r="L1741" s="2">
        <v>4</v>
      </c>
      <c r="M1741" s="3">
        <v>0.54375591554606184</v>
      </c>
      <c r="N1741" s="3">
        <v>2292.4213436420523</v>
      </c>
      <c r="O1741" s="3">
        <v>4.767775925270394</v>
      </c>
      <c r="P1741" s="3">
        <f>1-0.712</f>
        <v>0.28800000000000003</v>
      </c>
      <c r="Q1741" s="3">
        <f t="shared" si="142"/>
        <v>1.3731194664778736</v>
      </c>
      <c r="R1741" s="4">
        <f t="shared" si="140"/>
        <v>1.3731194664778736</v>
      </c>
      <c r="S1741" s="3">
        <v>0.62597751852195804</v>
      </c>
      <c r="T1741" s="3">
        <f>1-0.531</f>
        <v>0.46899999999999997</v>
      </c>
      <c r="U1741" s="3">
        <f t="shared" si="143"/>
        <v>0.29358345618679832</v>
      </c>
      <c r="V1741" s="3">
        <f t="shared" si="141"/>
        <v>0.29358345618679832</v>
      </c>
    </row>
    <row r="1742" spans="1:22" x14ac:dyDescent="0.25">
      <c r="A1742" s="3" t="s">
        <v>158</v>
      </c>
      <c r="B1742" s="3" t="s">
        <v>8</v>
      </c>
      <c r="C1742" s="3" t="s">
        <v>9</v>
      </c>
      <c r="D1742" s="3" t="s">
        <v>197</v>
      </c>
      <c r="E1742" s="3">
        <v>0.56000000000000005</v>
      </c>
      <c r="F1742" s="3">
        <v>0.48</v>
      </c>
      <c r="G1742" s="3" t="s">
        <v>250</v>
      </c>
      <c r="H1742" s="2">
        <v>1420</v>
      </c>
      <c r="I1742" s="3" t="s">
        <v>96</v>
      </c>
      <c r="J1742" s="2">
        <v>1420</v>
      </c>
      <c r="K1742" s="3" t="s">
        <v>225</v>
      </c>
      <c r="L1742" s="2">
        <v>7</v>
      </c>
      <c r="M1742" s="3">
        <v>9.7608485951805629E-2</v>
      </c>
      <c r="N1742" s="3">
        <v>464.47628952048524</v>
      </c>
      <c r="O1742" s="3">
        <v>1.2371734862086872</v>
      </c>
      <c r="P1742" s="3">
        <v>1</v>
      </c>
      <c r="Q1742" s="3">
        <f t="shared" si="142"/>
        <v>1.2371734862086872</v>
      </c>
      <c r="R1742" s="4">
        <f t="shared" si="140"/>
        <v>1.2371734862086872</v>
      </c>
      <c r="S1742" s="3">
        <v>0.16976071969311746</v>
      </c>
      <c r="T1742" s="3">
        <v>1</v>
      </c>
      <c r="U1742" s="3">
        <f t="shared" si="143"/>
        <v>0.16976071969311746</v>
      </c>
      <c r="V1742" s="3">
        <f t="shared" si="141"/>
        <v>0.16976071969311746</v>
      </c>
    </row>
    <row r="1743" spans="1:22" x14ac:dyDescent="0.25">
      <c r="A1743" s="3" t="s">
        <v>158</v>
      </c>
      <c r="B1743" s="3" t="s">
        <v>8</v>
      </c>
      <c r="C1743" s="3" t="s">
        <v>9</v>
      </c>
      <c r="D1743" s="3" t="s">
        <v>197</v>
      </c>
      <c r="E1743" s="3">
        <v>0.56000000000000005</v>
      </c>
      <c r="F1743" s="3">
        <v>0.48</v>
      </c>
      <c r="G1743" s="3" t="s">
        <v>250</v>
      </c>
      <c r="H1743" s="2">
        <v>1420</v>
      </c>
      <c r="I1743" s="3" t="s">
        <v>96</v>
      </c>
      <c r="J1743" s="2">
        <v>1420</v>
      </c>
      <c r="K1743" s="3" t="s">
        <v>207</v>
      </c>
      <c r="L1743" s="2">
        <v>2</v>
      </c>
      <c r="M1743" s="3">
        <v>4.9725605128355943E-2</v>
      </c>
      <c r="N1743" s="3">
        <v>208.60503700474874</v>
      </c>
      <c r="O1743" s="3">
        <v>0.42263585492553107</v>
      </c>
      <c r="P1743" s="3">
        <f>1-0.712</f>
        <v>0.28800000000000003</v>
      </c>
      <c r="Q1743" s="3">
        <f t="shared" si="142"/>
        <v>0.12171912621855296</v>
      </c>
      <c r="R1743" s="4">
        <f t="shared" si="140"/>
        <v>0.12171912621855296</v>
      </c>
      <c r="S1743" s="3">
        <v>5.7711342139702762E-2</v>
      </c>
      <c r="T1743" s="3">
        <f>1-0.531</f>
        <v>0.46899999999999997</v>
      </c>
      <c r="U1743" s="3">
        <f t="shared" si="143"/>
        <v>2.7066619463520594E-2</v>
      </c>
      <c r="V1743" s="3">
        <f t="shared" si="141"/>
        <v>2.7066619463520594E-2</v>
      </c>
    </row>
    <row r="1744" spans="1:22" x14ac:dyDescent="0.25">
      <c r="A1744" s="3" t="s">
        <v>158</v>
      </c>
      <c r="B1744" s="3" t="s">
        <v>351</v>
      </c>
      <c r="C1744" s="3" t="s">
        <v>352</v>
      </c>
      <c r="D1744" s="3" t="s">
        <v>353</v>
      </c>
      <c r="E1744" s="3">
        <v>0.36</v>
      </c>
      <c r="F1744" s="3">
        <v>0.57999999999999996</v>
      </c>
      <c r="G1744" s="3" t="s">
        <v>272</v>
      </c>
      <c r="H1744" s="2">
        <v>1420</v>
      </c>
      <c r="I1744" s="3" t="s">
        <v>96</v>
      </c>
      <c r="J1744" s="2">
        <v>1420</v>
      </c>
      <c r="K1744" s="3" t="s">
        <v>272</v>
      </c>
      <c r="L1744" s="2">
        <v>814</v>
      </c>
      <c r="M1744" s="3">
        <v>251.37945401052036</v>
      </c>
      <c r="N1744" s="3">
        <v>967370.03606839327</v>
      </c>
      <c r="O1744" s="3">
        <v>2364.6669075303048</v>
      </c>
      <c r="P1744" s="3">
        <v>1</v>
      </c>
      <c r="Q1744" s="3">
        <f t="shared" si="142"/>
        <v>2364.6669075303048</v>
      </c>
      <c r="R1744" s="4">
        <f t="shared" si="140"/>
        <v>2364.6669075303048</v>
      </c>
      <c r="S1744" s="3">
        <v>318.84962772930271</v>
      </c>
      <c r="T1744" s="3">
        <v>1</v>
      </c>
      <c r="U1744" s="3">
        <f t="shared" si="143"/>
        <v>318.84962772930271</v>
      </c>
      <c r="V1744" s="3">
        <f t="shared" si="141"/>
        <v>318.84962772930271</v>
      </c>
    </row>
    <row r="1745" spans="1:22" x14ac:dyDescent="0.25">
      <c r="A1745" s="3" t="s">
        <v>158</v>
      </c>
      <c r="B1745" s="3" t="s">
        <v>8</v>
      </c>
      <c r="C1745" s="3" t="s">
        <v>9</v>
      </c>
      <c r="D1745" s="3" t="s">
        <v>197</v>
      </c>
      <c r="E1745" s="3">
        <v>0.56000000000000005</v>
      </c>
      <c r="F1745" s="3">
        <v>0.48</v>
      </c>
      <c r="G1745" s="3" t="s">
        <v>163</v>
      </c>
      <c r="H1745" s="2">
        <v>1420</v>
      </c>
      <c r="I1745" s="3" t="s">
        <v>96</v>
      </c>
      <c r="J1745" s="2">
        <v>1420</v>
      </c>
      <c r="K1745" s="3" t="s">
        <v>164</v>
      </c>
      <c r="L1745" s="2">
        <v>96</v>
      </c>
      <c r="M1745" s="3">
        <v>16.741703528313476</v>
      </c>
      <c r="N1745" s="3">
        <v>63813.844902062971</v>
      </c>
      <c r="O1745" s="3">
        <v>148.29332379047324</v>
      </c>
      <c r="P1745" s="3">
        <v>1</v>
      </c>
      <c r="Q1745" s="3">
        <f t="shared" si="142"/>
        <v>148.29332379047324</v>
      </c>
      <c r="R1745" s="4">
        <f t="shared" si="140"/>
        <v>148.29332379047324</v>
      </c>
      <c r="S1745" s="3">
        <v>19.743242748366072</v>
      </c>
      <c r="T1745" s="3">
        <v>1</v>
      </c>
      <c r="U1745" s="3">
        <f t="shared" si="143"/>
        <v>19.743242748366072</v>
      </c>
      <c r="V1745" s="3">
        <f t="shared" si="141"/>
        <v>19.743242748366072</v>
      </c>
    </row>
    <row r="1746" spans="1:22" x14ac:dyDescent="0.25">
      <c r="A1746" s="3" t="s">
        <v>158</v>
      </c>
      <c r="B1746" s="3" t="s">
        <v>310</v>
      </c>
      <c r="C1746" s="3" t="s">
        <v>9</v>
      </c>
      <c r="D1746" s="3" t="s">
        <v>197</v>
      </c>
      <c r="E1746" s="3">
        <v>0.56000000000000005</v>
      </c>
      <c r="F1746" s="3">
        <v>0.48</v>
      </c>
      <c r="G1746" s="3" t="s">
        <v>163</v>
      </c>
      <c r="H1746" s="2">
        <v>1420</v>
      </c>
      <c r="I1746" s="3" t="s">
        <v>96</v>
      </c>
      <c r="J1746" s="2">
        <v>1420</v>
      </c>
      <c r="K1746" s="3" t="s">
        <v>164</v>
      </c>
      <c r="L1746" s="2">
        <v>43</v>
      </c>
      <c r="M1746" s="3">
        <v>12.598021216985796</v>
      </c>
      <c r="N1746" s="3">
        <v>49871.016946655654</v>
      </c>
      <c r="O1746" s="3">
        <v>118.60512441029348</v>
      </c>
      <c r="P1746" s="3">
        <v>1</v>
      </c>
      <c r="Q1746" s="3">
        <f t="shared" si="142"/>
        <v>118.60512441029348</v>
      </c>
      <c r="R1746" s="4">
        <f t="shared" si="140"/>
        <v>118.60512441029348</v>
      </c>
      <c r="S1746" s="3">
        <v>16.03670754189724</v>
      </c>
      <c r="T1746" s="3">
        <v>1</v>
      </c>
      <c r="U1746" s="3">
        <f t="shared" si="143"/>
        <v>16.03670754189724</v>
      </c>
      <c r="V1746" s="3">
        <f t="shared" si="141"/>
        <v>16.03670754189724</v>
      </c>
    </row>
    <row r="1747" spans="1:22" x14ac:dyDescent="0.25">
      <c r="A1747" s="3" t="s">
        <v>158</v>
      </c>
      <c r="B1747" s="3" t="s">
        <v>8</v>
      </c>
      <c r="C1747" s="3" t="s">
        <v>9</v>
      </c>
      <c r="D1747" s="3" t="s">
        <v>197</v>
      </c>
      <c r="E1747" s="3">
        <v>0.56000000000000005</v>
      </c>
      <c r="F1747" s="3">
        <v>0.48</v>
      </c>
      <c r="G1747" s="3" t="s">
        <v>166</v>
      </c>
      <c r="H1747" s="2">
        <v>1420</v>
      </c>
      <c r="I1747" s="3" t="s">
        <v>96</v>
      </c>
      <c r="J1747" s="2">
        <v>1420</v>
      </c>
      <c r="K1747" s="3" t="s">
        <v>167</v>
      </c>
      <c r="L1747" s="2">
        <v>82</v>
      </c>
      <c r="M1747" s="3">
        <v>25.320287974662104</v>
      </c>
      <c r="N1747" s="3">
        <v>96352.00799036106</v>
      </c>
      <c r="O1747" s="3">
        <v>191.91195475841397</v>
      </c>
      <c r="P1747" s="3">
        <v>1</v>
      </c>
      <c r="Q1747" s="3">
        <f t="shared" si="142"/>
        <v>191.91195475841397</v>
      </c>
      <c r="R1747" s="4">
        <f t="shared" si="140"/>
        <v>191.91195475841397</v>
      </c>
      <c r="S1747" s="3">
        <v>25.798037414544794</v>
      </c>
      <c r="T1747" s="3">
        <v>1</v>
      </c>
      <c r="U1747" s="3">
        <f t="shared" si="143"/>
        <v>25.798037414544794</v>
      </c>
      <c r="V1747" s="3">
        <f t="shared" si="141"/>
        <v>25.798037414544794</v>
      </c>
    </row>
    <row r="1748" spans="1:22" x14ac:dyDescent="0.25">
      <c r="A1748" s="3" t="s">
        <v>158</v>
      </c>
      <c r="B1748" s="3" t="s">
        <v>8</v>
      </c>
      <c r="C1748" s="3" t="s">
        <v>9</v>
      </c>
      <c r="D1748" s="3" t="s">
        <v>197</v>
      </c>
      <c r="E1748" s="3">
        <v>0.56000000000000005</v>
      </c>
      <c r="F1748" s="3">
        <v>0.48</v>
      </c>
      <c r="G1748" s="3" t="s">
        <v>166</v>
      </c>
      <c r="H1748" s="2">
        <v>1420</v>
      </c>
      <c r="I1748" s="3" t="s">
        <v>96</v>
      </c>
      <c r="J1748" s="2">
        <v>1420</v>
      </c>
      <c r="K1748" s="3" t="s">
        <v>211</v>
      </c>
      <c r="L1748" s="2">
        <v>1</v>
      </c>
      <c r="M1748" s="3">
        <v>2.5972901505546726E-2</v>
      </c>
      <c r="N1748" s="3">
        <v>97.536920807685377</v>
      </c>
      <c r="O1748" s="3">
        <v>0.25017766124961255</v>
      </c>
      <c r="P1748" s="3">
        <v>1</v>
      </c>
      <c r="Q1748" s="3">
        <f t="shared" si="142"/>
        <v>0.25017766124961255</v>
      </c>
      <c r="R1748" s="4">
        <f t="shared" si="140"/>
        <v>0.25017766124961255</v>
      </c>
      <c r="S1748" s="3">
        <v>3.5875046557510282E-2</v>
      </c>
      <c r="T1748" s="3">
        <v>1</v>
      </c>
      <c r="U1748" s="3">
        <f t="shared" si="143"/>
        <v>3.5875046557510282E-2</v>
      </c>
      <c r="V1748" s="3">
        <f t="shared" si="141"/>
        <v>3.5875046557510282E-2</v>
      </c>
    </row>
    <row r="1749" spans="1:22" x14ac:dyDescent="0.25">
      <c r="A1749" s="3" t="s">
        <v>158</v>
      </c>
      <c r="B1749" s="3" t="s">
        <v>8</v>
      </c>
      <c r="C1749" s="3" t="s">
        <v>9</v>
      </c>
      <c r="D1749" s="3" t="s">
        <v>10</v>
      </c>
      <c r="E1749" s="3">
        <v>0.56000000000000005</v>
      </c>
      <c r="F1749" s="3">
        <v>0.48</v>
      </c>
      <c r="G1749" s="3" t="s">
        <v>193</v>
      </c>
      <c r="H1749" s="2">
        <v>1420</v>
      </c>
      <c r="I1749" s="3" t="s">
        <v>96</v>
      </c>
      <c r="J1749" s="2">
        <v>1420</v>
      </c>
      <c r="K1749" s="3" t="s">
        <v>194</v>
      </c>
      <c r="L1749" s="2">
        <v>26</v>
      </c>
      <c r="M1749" s="3">
        <v>10.264766502702468</v>
      </c>
      <c r="N1749" s="3">
        <v>41856.0475827095</v>
      </c>
      <c r="O1749" s="3">
        <v>80.814046166901235</v>
      </c>
      <c r="P1749" s="3">
        <v>1</v>
      </c>
      <c r="Q1749" s="3">
        <f t="shared" si="142"/>
        <v>80.814046166901235</v>
      </c>
      <c r="R1749" s="4">
        <f t="shared" si="140"/>
        <v>80.814046166901235</v>
      </c>
      <c r="S1749" s="3">
        <v>10.811458543504965</v>
      </c>
      <c r="T1749" s="3">
        <v>1</v>
      </c>
      <c r="U1749" s="3">
        <f t="shared" si="143"/>
        <v>10.811458543504965</v>
      </c>
      <c r="V1749" s="3">
        <f t="shared" si="141"/>
        <v>10.811458543504965</v>
      </c>
    </row>
    <row r="1750" spans="1:22" x14ac:dyDescent="0.25">
      <c r="A1750" s="3" t="s">
        <v>158</v>
      </c>
      <c r="B1750" s="3" t="s">
        <v>351</v>
      </c>
      <c r="C1750" s="3" t="s">
        <v>352</v>
      </c>
      <c r="D1750" s="3" t="s">
        <v>353</v>
      </c>
      <c r="E1750" s="3">
        <v>0.36</v>
      </c>
      <c r="F1750" s="3">
        <v>0.57999999999999996</v>
      </c>
      <c r="G1750" s="3" t="s">
        <v>376</v>
      </c>
      <c r="H1750" s="2">
        <v>1420</v>
      </c>
      <c r="I1750" s="3" t="s">
        <v>96</v>
      </c>
      <c r="J1750" s="2">
        <v>1420</v>
      </c>
      <c r="K1750" s="3" t="s">
        <v>377</v>
      </c>
      <c r="L1750" s="2">
        <v>43</v>
      </c>
      <c r="M1750" s="3">
        <v>8.9106470726984011</v>
      </c>
      <c r="N1750" s="3">
        <v>35927.290650207848</v>
      </c>
      <c r="O1750" s="3">
        <v>85.989277213264614</v>
      </c>
      <c r="P1750" s="3">
        <v>1</v>
      </c>
      <c r="Q1750" s="3">
        <f t="shared" si="142"/>
        <v>85.989277213264614</v>
      </c>
      <c r="R1750" s="4">
        <f t="shared" si="140"/>
        <v>85.989277213264614</v>
      </c>
      <c r="S1750" s="3">
        <v>12.012143542253794</v>
      </c>
      <c r="T1750" s="3">
        <v>1</v>
      </c>
      <c r="U1750" s="3">
        <f t="shared" si="143"/>
        <v>12.012143542253794</v>
      </c>
      <c r="V1750" s="3">
        <f t="shared" si="141"/>
        <v>12.012143542253794</v>
      </c>
    </row>
    <row r="1751" spans="1:22" x14ac:dyDescent="0.25">
      <c r="A1751" s="3" t="s">
        <v>158</v>
      </c>
      <c r="B1751" s="3" t="s">
        <v>89</v>
      </c>
      <c r="C1751" s="3" t="s">
        <v>9</v>
      </c>
      <c r="D1751" s="3" t="s">
        <v>262</v>
      </c>
      <c r="E1751" s="3">
        <v>0.56000000000000005</v>
      </c>
      <c r="F1751" s="3">
        <v>0.48</v>
      </c>
      <c r="G1751" s="3" t="s">
        <v>17</v>
      </c>
      <c r="H1751" s="2">
        <v>1420</v>
      </c>
      <c r="I1751" s="3" t="s">
        <v>96</v>
      </c>
      <c r="J1751" s="2">
        <v>2000</v>
      </c>
      <c r="K1751" s="3" t="s">
        <v>264</v>
      </c>
      <c r="L1751" s="2">
        <v>7</v>
      </c>
      <c r="M1751" s="3">
        <v>0.15876366537097211</v>
      </c>
      <c r="N1751" s="3">
        <v>610.25264572763865</v>
      </c>
      <c r="O1751" s="3">
        <v>1.5842644471386651</v>
      </c>
      <c r="P1751" s="3">
        <v>1</v>
      </c>
      <c r="Q1751" s="3">
        <f t="shared" si="142"/>
        <v>1.5842644471386651</v>
      </c>
      <c r="R1751" s="4">
        <f t="shared" ref="R1751" si="144">Q1751</f>
        <v>1.5842644471386651</v>
      </c>
      <c r="S1751" s="3">
        <v>0.22203528110170789</v>
      </c>
      <c r="T1751" s="3">
        <v>1</v>
      </c>
      <c r="U1751" s="3">
        <f t="shared" si="143"/>
        <v>0.22203528110170789</v>
      </c>
      <c r="V1751" s="3">
        <f t="shared" ref="V1751" si="145">U1751</f>
        <v>0.22203528110170789</v>
      </c>
    </row>
    <row r="1752" spans="1:22" x14ac:dyDescent="0.25">
      <c r="A1752" s="3" t="s">
        <v>158</v>
      </c>
      <c r="B1752" s="3" t="s">
        <v>310</v>
      </c>
      <c r="C1752" s="3" t="s">
        <v>9</v>
      </c>
      <c r="D1752" s="3" t="s">
        <v>312</v>
      </c>
      <c r="E1752" s="3">
        <v>0.56000000000000005</v>
      </c>
      <c r="F1752" s="3">
        <v>0.48</v>
      </c>
      <c r="G1752" s="3" t="s">
        <v>320</v>
      </c>
      <c r="H1752" s="2">
        <v>1420</v>
      </c>
      <c r="I1752" s="3" t="s">
        <v>96</v>
      </c>
      <c r="J1752" s="2">
        <v>3000</v>
      </c>
      <c r="K1752" s="3" t="s">
        <v>314</v>
      </c>
      <c r="L1752" s="2">
        <v>7</v>
      </c>
      <c r="M1752" s="3">
        <v>8.643530752746046E-3</v>
      </c>
      <c r="N1752" s="3">
        <v>34.384765483892124</v>
      </c>
      <c r="O1752" s="3">
        <v>7.3253313674039311E-2</v>
      </c>
      <c r="P1752" s="3">
        <v>1</v>
      </c>
      <c r="Q1752" s="3">
        <f t="shared" si="142"/>
        <v>7.3253313674039311E-2</v>
      </c>
      <c r="R1752" s="3">
        <v>0</v>
      </c>
      <c r="S1752" s="3">
        <v>9.9714027665712152E-3</v>
      </c>
      <c r="T1752" s="3">
        <v>1</v>
      </c>
      <c r="U1752" s="3">
        <f t="shared" si="143"/>
        <v>9.9714027665712152E-3</v>
      </c>
      <c r="V1752" s="3">
        <v>0</v>
      </c>
    </row>
    <row r="1753" spans="1:22" x14ac:dyDescent="0.25">
      <c r="A1753" s="3" t="s">
        <v>158</v>
      </c>
      <c r="B1753" s="3" t="s">
        <v>89</v>
      </c>
      <c r="C1753" s="3" t="s">
        <v>9</v>
      </c>
      <c r="D1753" s="3" t="s">
        <v>262</v>
      </c>
      <c r="E1753" s="3">
        <v>0.56000000000000005</v>
      </c>
      <c r="F1753" s="3">
        <v>0.48</v>
      </c>
      <c r="G1753" s="3" t="s">
        <v>264</v>
      </c>
      <c r="H1753" s="2">
        <v>1420</v>
      </c>
      <c r="I1753" s="3" t="s">
        <v>96</v>
      </c>
      <c r="J1753" s="2">
        <v>3000</v>
      </c>
      <c r="K1753" s="3" t="s">
        <v>264</v>
      </c>
      <c r="L1753" s="2">
        <v>1</v>
      </c>
      <c r="M1753" s="3">
        <v>8.3151002985139058E-10</v>
      </c>
      <c r="N1753" s="3">
        <v>3.4319529205665941E-6</v>
      </c>
      <c r="O1753" s="3">
        <v>7.7822482772672069E-9</v>
      </c>
      <c r="P1753" s="3">
        <v>1</v>
      </c>
      <c r="Q1753" s="3">
        <f t="shared" si="142"/>
        <v>7.7822482772672069E-9</v>
      </c>
      <c r="R1753" s="3">
        <v>0</v>
      </c>
      <c r="S1753" s="3">
        <v>1.0849827013267919E-9</v>
      </c>
      <c r="T1753" s="3">
        <v>1</v>
      </c>
      <c r="U1753" s="3">
        <f t="shared" si="143"/>
        <v>1.0849827013267919E-9</v>
      </c>
      <c r="V1753" s="3">
        <v>0</v>
      </c>
    </row>
    <row r="1754" spans="1:22" x14ac:dyDescent="0.25">
      <c r="A1754" s="3" t="s">
        <v>158</v>
      </c>
      <c r="B1754" s="3" t="s">
        <v>310</v>
      </c>
      <c r="C1754" s="3" t="s">
        <v>9</v>
      </c>
      <c r="D1754" s="3" t="s">
        <v>312</v>
      </c>
      <c r="E1754" s="3">
        <v>0.56000000000000005</v>
      </c>
      <c r="F1754" s="3">
        <v>0.48</v>
      </c>
      <c r="G1754" s="3" t="s">
        <v>264</v>
      </c>
      <c r="H1754" s="2">
        <v>1420</v>
      </c>
      <c r="I1754" s="3" t="s">
        <v>96</v>
      </c>
      <c r="J1754" s="2">
        <v>3000</v>
      </c>
      <c r="K1754" s="3" t="s">
        <v>264</v>
      </c>
      <c r="L1754" s="2">
        <v>1</v>
      </c>
      <c r="M1754" s="3">
        <v>4.8928657884843834E-5</v>
      </c>
      <c r="N1754" s="3">
        <v>0.19711648700282633</v>
      </c>
      <c r="O1754" s="3">
        <v>4.3418973372571308E-4</v>
      </c>
      <c r="P1754" s="3">
        <v>1</v>
      </c>
      <c r="Q1754" s="3">
        <f t="shared" si="142"/>
        <v>4.3418973372571308E-4</v>
      </c>
      <c r="R1754" s="3">
        <v>0</v>
      </c>
      <c r="S1754" s="3">
        <v>5.9349576387911294E-5</v>
      </c>
      <c r="T1754" s="3">
        <v>1</v>
      </c>
      <c r="U1754" s="3">
        <f t="shared" si="143"/>
        <v>5.9349576387911294E-5</v>
      </c>
      <c r="V1754" s="3">
        <v>0</v>
      </c>
    </row>
    <row r="1755" spans="1:22" x14ac:dyDescent="0.25">
      <c r="A1755" s="3" t="s">
        <v>158</v>
      </c>
      <c r="B1755" s="3" t="s">
        <v>8</v>
      </c>
      <c r="C1755" s="3" t="s">
        <v>9</v>
      </c>
      <c r="D1755" s="3" t="s">
        <v>10</v>
      </c>
      <c r="E1755" s="3">
        <v>0.56000000000000005</v>
      </c>
      <c r="F1755" s="3">
        <v>0.48</v>
      </c>
      <c r="G1755" s="3" t="s">
        <v>19</v>
      </c>
      <c r="H1755" s="2">
        <v>1430</v>
      </c>
      <c r="I1755" s="3" t="s">
        <v>97</v>
      </c>
      <c r="J1755" s="2">
        <v>1430</v>
      </c>
      <c r="K1755" s="3" t="s">
        <v>19</v>
      </c>
      <c r="L1755" s="2">
        <v>60</v>
      </c>
      <c r="M1755" s="3">
        <v>10.911505555753726</v>
      </c>
      <c r="N1755" s="3">
        <v>43900.013845203772</v>
      </c>
      <c r="O1755" s="3">
        <v>113.8988693719991</v>
      </c>
      <c r="P1755" s="3">
        <v>1</v>
      </c>
      <c r="Q1755" s="3">
        <f t="shared" si="142"/>
        <v>113.8988693719991</v>
      </c>
      <c r="R1755" s="4">
        <f t="shared" ref="R1755:R1786" si="146">Q1755</f>
        <v>113.8988693719991</v>
      </c>
      <c r="S1755" s="3">
        <v>15.426560805373436</v>
      </c>
      <c r="T1755" s="3">
        <v>1</v>
      </c>
      <c r="U1755" s="3">
        <f t="shared" si="143"/>
        <v>15.426560805373436</v>
      </c>
      <c r="V1755" s="3">
        <f t="shared" ref="V1755:V1786" si="147">U1755</f>
        <v>15.426560805373436</v>
      </c>
    </row>
    <row r="1756" spans="1:22" x14ac:dyDescent="0.25">
      <c r="A1756" s="3" t="s">
        <v>158</v>
      </c>
      <c r="B1756" s="3" t="s">
        <v>8</v>
      </c>
      <c r="C1756" s="3" t="s">
        <v>9</v>
      </c>
      <c r="D1756" s="3" t="s">
        <v>197</v>
      </c>
      <c r="E1756" s="3">
        <v>0.56000000000000005</v>
      </c>
      <c r="F1756" s="3">
        <v>0.48</v>
      </c>
      <c r="G1756" s="3" t="s">
        <v>19</v>
      </c>
      <c r="H1756" s="2">
        <v>1430</v>
      </c>
      <c r="I1756" s="3" t="s">
        <v>97</v>
      </c>
      <c r="J1756" s="2">
        <v>1430</v>
      </c>
      <c r="K1756" s="3" t="s">
        <v>19</v>
      </c>
      <c r="L1756" s="2">
        <v>26</v>
      </c>
      <c r="M1756" s="3">
        <v>3.5892233033727372</v>
      </c>
      <c r="N1756" s="3">
        <v>12152.253883101468</v>
      </c>
      <c r="O1756" s="3">
        <v>27.077068574447438</v>
      </c>
      <c r="P1756" s="3">
        <v>1</v>
      </c>
      <c r="Q1756" s="3">
        <f t="shared" si="142"/>
        <v>27.077068574447438</v>
      </c>
      <c r="R1756" s="4">
        <f t="shared" si="146"/>
        <v>27.077068574447438</v>
      </c>
      <c r="S1756" s="3">
        <v>3.7527695580072971</v>
      </c>
      <c r="T1756" s="3">
        <v>1</v>
      </c>
      <c r="U1756" s="3">
        <f t="shared" si="143"/>
        <v>3.7527695580072971</v>
      </c>
      <c r="V1756" s="3">
        <f t="shared" si="147"/>
        <v>3.7527695580072971</v>
      </c>
    </row>
    <row r="1757" spans="1:22" x14ac:dyDescent="0.25">
      <c r="A1757" s="3" t="s">
        <v>158</v>
      </c>
      <c r="B1757" s="3" t="s">
        <v>310</v>
      </c>
      <c r="C1757" s="3" t="s">
        <v>9</v>
      </c>
      <c r="D1757" s="3" t="s">
        <v>333</v>
      </c>
      <c r="E1757" s="3">
        <v>0.56000000000000005</v>
      </c>
      <c r="F1757" s="3">
        <v>0.48</v>
      </c>
      <c r="G1757" s="3" t="s">
        <v>19</v>
      </c>
      <c r="H1757" s="2">
        <v>1430</v>
      </c>
      <c r="I1757" s="3" t="s">
        <v>97</v>
      </c>
      <c r="J1757" s="2">
        <v>1430</v>
      </c>
      <c r="K1757" s="3" t="s">
        <v>19</v>
      </c>
      <c r="L1757" s="2">
        <v>9</v>
      </c>
      <c r="M1757" s="3">
        <v>0.80341449395844067</v>
      </c>
      <c r="N1757" s="3">
        <v>3010.0889823287348</v>
      </c>
      <c r="O1757" s="3">
        <v>7.6465404694060171</v>
      </c>
      <c r="P1757" s="3">
        <v>1</v>
      </c>
      <c r="Q1757" s="3">
        <f t="shared" si="142"/>
        <v>7.6465404694060171</v>
      </c>
      <c r="R1757" s="4">
        <f t="shared" si="146"/>
        <v>7.6465404694060171</v>
      </c>
      <c r="S1757" s="3">
        <v>1.0717758639907242</v>
      </c>
      <c r="T1757" s="3">
        <v>1</v>
      </c>
      <c r="U1757" s="3">
        <f t="shared" si="143"/>
        <v>1.0717758639907242</v>
      </c>
      <c r="V1757" s="3">
        <f t="shared" si="147"/>
        <v>1.0717758639907242</v>
      </c>
    </row>
    <row r="1758" spans="1:22" x14ac:dyDescent="0.25">
      <c r="A1758" s="3" t="s">
        <v>158</v>
      </c>
      <c r="B1758" s="3" t="s">
        <v>310</v>
      </c>
      <c r="C1758" s="3" t="s">
        <v>9</v>
      </c>
      <c r="D1758" s="3" t="s">
        <v>197</v>
      </c>
      <c r="E1758" s="3">
        <v>0.56000000000000005</v>
      </c>
      <c r="F1758" s="3">
        <v>0.48</v>
      </c>
      <c r="G1758" s="3" t="s">
        <v>19</v>
      </c>
      <c r="H1758" s="2">
        <v>1430</v>
      </c>
      <c r="I1758" s="3" t="s">
        <v>97</v>
      </c>
      <c r="J1758" s="2">
        <v>1430</v>
      </c>
      <c r="K1758" s="3" t="s">
        <v>19</v>
      </c>
      <c r="L1758" s="2">
        <v>49</v>
      </c>
      <c r="M1758" s="3">
        <v>9.9170769032061283</v>
      </c>
      <c r="N1758" s="3">
        <v>38816.434946281435</v>
      </c>
      <c r="O1758" s="3">
        <v>87.546691375369761</v>
      </c>
      <c r="P1758" s="3">
        <v>1</v>
      </c>
      <c r="Q1758" s="3">
        <f t="shared" si="142"/>
        <v>87.546691375369761</v>
      </c>
      <c r="R1758" s="4">
        <f t="shared" si="146"/>
        <v>87.546691375369761</v>
      </c>
      <c r="S1758" s="3">
        <v>11.877011719477135</v>
      </c>
      <c r="T1758" s="3">
        <v>1</v>
      </c>
      <c r="U1758" s="3">
        <f t="shared" si="143"/>
        <v>11.877011719477135</v>
      </c>
      <c r="V1758" s="3">
        <f t="shared" si="147"/>
        <v>11.877011719477135</v>
      </c>
    </row>
    <row r="1759" spans="1:22" x14ac:dyDescent="0.25">
      <c r="A1759" s="3" t="s">
        <v>158</v>
      </c>
      <c r="B1759" s="3" t="s">
        <v>8</v>
      </c>
      <c r="C1759" s="3" t="s">
        <v>9</v>
      </c>
      <c r="D1759" s="3" t="s">
        <v>10</v>
      </c>
      <c r="E1759" s="3">
        <v>0.56000000000000005</v>
      </c>
      <c r="F1759" s="3">
        <v>0.48</v>
      </c>
      <c r="G1759" s="3" t="s">
        <v>19</v>
      </c>
      <c r="H1759" s="2">
        <v>1430</v>
      </c>
      <c r="I1759" s="3" t="s">
        <v>97</v>
      </c>
      <c r="J1759" s="2">
        <v>1430</v>
      </c>
      <c r="K1759" s="3" t="s">
        <v>168</v>
      </c>
      <c r="L1759" s="2">
        <v>4</v>
      </c>
      <c r="M1759" s="3">
        <v>0.16268828968548599</v>
      </c>
      <c r="N1759" s="3">
        <v>666.68671710429214</v>
      </c>
      <c r="O1759" s="3">
        <v>1.6220414328695361</v>
      </c>
      <c r="P1759" s="3">
        <f>1-0.712</f>
        <v>0.28800000000000003</v>
      </c>
      <c r="Q1759" s="3">
        <f t="shared" si="142"/>
        <v>0.46714793266642646</v>
      </c>
      <c r="R1759" s="4">
        <f t="shared" si="146"/>
        <v>0.46714793266642646</v>
      </c>
      <c r="S1759" s="3">
        <v>0.21714633079855378</v>
      </c>
      <c r="T1759" s="3">
        <f>1-0.531</f>
        <v>0.46899999999999997</v>
      </c>
      <c r="U1759" s="3">
        <f t="shared" si="143"/>
        <v>0.10184162914452172</v>
      </c>
      <c r="V1759" s="3">
        <f t="shared" si="147"/>
        <v>0.10184162914452172</v>
      </c>
    </row>
    <row r="1760" spans="1:22" x14ac:dyDescent="0.25">
      <c r="A1760" s="3" t="s">
        <v>158</v>
      </c>
      <c r="B1760" s="3" t="s">
        <v>8</v>
      </c>
      <c r="C1760" s="3" t="s">
        <v>9</v>
      </c>
      <c r="D1760" s="3" t="s">
        <v>197</v>
      </c>
      <c r="E1760" s="3">
        <v>0.56000000000000005</v>
      </c>
      <c r="F1760" s="3">
        <v>0.48</v>
      </c>
      <c r="G1760" s="3" t="s">
        <v>19</v>
      </c>
      <c r="H1760" s="2">
        <v>1430</v>
      </c>
      <c r="I1760" s="3" t="s">
        <v>97</v>
      </c>
      <c r="J1760" s="2">
        <v>1430</v>
      </c>
      <c r="K1760" s="3" t="s">
        <v>168</v>
      </c>
      <c r="L1760" s="2">
        <v>38</v>
      </c>
      <c r="M1760" s="3">
        <v>6.6447942195147096</v>
      </c>
      <c r="N1760" s="3">
        <v>27419.728354622588</v>
      </c>
      <c r="O1760" s="3">
        <v>70.78823939368985</v>
      </c>
      <c r="P1760" s="3">
        <f>1-0.712</f>
        <v>0.28800000000000003</v>
      </c>
      <c r="Q1760" s="3">
        <f t="shared" si="142"/>
        <v>20.387012945382679</v>
      </c>
      <c r="R1760" s="4">
        <f t="shared" si="146"/>
        <v>20.387012945382679</v>
      </c>
      <c r="S1760" s="3">
        <v>9.6103478716202648</v>
      </c>
      <c r="T1760" s="3">
        <f>1-0.531</f>
        <v>0.46899999999999997</v>
      </c>
      <c r="U1760" s="3">
        <f t="shared" si="143"/>
        <v>4.5072531517899037</v>
      </c>
      <c r="V1760" s="3">
        <f t="shared" si="147"/>
        <v>4.5072531517899037</v>
      </c>
    </row>
    <row r="1761" spans="1:22" x14ac:dyDescent="0.25">
      <c r="A1761" s="3" t="s">
        <v>158</v>
      </c>
      <c r="B1761" s="3" t="s">
        <v>310</v>
      </c>
      <c r="C1761" s="3" t="s">
        <v>9</v>
      </c>
      <c r="D1761" s="3" t="s">
        <v>197</v>
      </c>
      <c r="E1761" s="3">
        <v>0.56000000000000005</v>
      </c>
      <c r="F1761" s="3">
        <v>0.48</v>
      </c>
      <c r="G1761" s="3" t="s">
        <v>275</v>
      </c>
      <c r="H1761" s="2">
        <v>1430</v>
      </c>
      <c r="I1761" s="3" t="s">
        <v>97</v>
      </c>
      <c r="J1761" s="2">
        <v>1430</v>
      </c>
      <c r="K1761" s="3" t="s">
        <v>276</v>
      </c>
      <c r="L1761" s="2">
        <v>28</v>
      </c>
      <c r="M1761" s="3">
        <v>4.9494346716364843</v>
      </c>
      <c r="N1761" s="3">
        <v>19168.257618933494</v>
      </c>
      <c r="O1761" s="3">
        <v>46.378445153385705</v>
      </c>
      <c r="P1761" s="3">
        <v>1</v>
      </c>
      <c r="Q1761" s="3">
        <f t="shared" si="142"/>
        <v>46.378445153385705</v>
      </c>
      <c r="R1761" s="4">
        <f t="shared" si="146"/>
        <v>46.378445153385705</v>
      </c>
      <c r="S1761" s="3">
        <v>6.2980138799926531</v>
      </c>
      <c r="T1761" s="3">
        <v>1</v>
      </c>
      <c r="U1761" s="3">
        <f t="shared" si="143"/>
        <v>6.2980138799926531</v>
      </c>
      <c r="V1761" s="3">
        <f t="shared" si="147"/>
        <v>6.2980138799926531</v>
      </c>
    </row>
    <row r="1762" spans="1:22" x14ac:dyDescent="0.25">
      <c r="A1762" s="3" t="s">
        <v>158</v>
      </c>
      <c r="B1762" s="3" t="s">
        <v>8</v>
      </c>
      <c r="C1762" s="3" t="s">
        <v>9</v>
      </c>
      <c r="D1762" s="3" t="s">
        <v>10</v>
      </c>
      <c r="E1762" s="3">
        <v>0.56000000000000005</v>
      </c>
      <c r="F1762" s="3">
        <v>0.48</v>
      </c>
      <c r="G1762" s="3" t="s">
        <v>11</v>
      </c>
      <c r="H1762" s="2">
        <v>1430</v>
      </c>
      <c r="I1762" s="3" t="s">
        <v>97</v>
      </c>
      <c r="J1762" s="2">
        <v>1430</v>
      </c>
      <c r="K1762" s="3" t="s">
        <v>13</v>
      </c>
      <c r="L1762" s="2">
        <v>1103</v>
      </c>
      <c r="M1762" s="3">
        <v>310.03959344918337</v>
      </c>
      <c r="N1762" s="3">
        <v>1236439.8201837023</v>
      </c>
      <c r="O1762" s="3">
        <v>2754.5494696747937</v>
      </c>
      <c r="P1762" s="3">
        <v>1</v>
      </c>
      <c r="Q1762" s="3">
        <f t="shared" si="142"/>
        <v>2754.5494696747937</v>
      </c>
      <c r="R1762" s="4">
        <f t="shared" si="146"/>
        <v>2754.5494696747937</v>
      </c>
      <c r="S1762" s="3">
        <v>369.69236062468502</v>
      </c>
      <c r="T1762" s="3">
        <v>1</v>
      </c>
      <c r="U1762" s="3">
        <f t="shared" si="143"/>
        <v>369.69236062468502</v>
      </c>
      <c r="V1762" s="3">
        <f t="shared" si="147"/>
        <v>369.69236062468502</v>
      </c>
    </row>
    <row r="1763" spans="1:22" x14ac:dyDescent="0.25">
      <c r="A1763" s="3" t="s">
        <v>158</v>
      </c>
      <c r="B1763" s="3" t="s">
        <v>8</v>
      </c>
      <c r="C1763" s="3" t="s">
        <v>9</v>
      </c>
      <c r="D1763" s="3" t="s">
        <v>197</v>
      </c>
      <c r="E1763" s="3">
        <v>0.56000000000000005</v>
      </c>
      <c r="F1763" s="3">
        <v>0.48</v>
      </c>
      <c r="G1763" s="3" t="s">
        <v>11</v>
      </c>
      <c r="H1763" s="2">
        <v>1430</v>
      </c>
      <c r="I1763" s="3" t="s">
        <v>97</v>
      </c>
      <c r="J1763" s="2">
        <v>1430</v>
      </c>
      <c r="K1763" s="3" t="s">
        <v>13</v>
      </c>
      <c r="L1763" s="2">
        <v>26</v>
      </c>
      <c r="M1763" s="3">
        <v>4.2362005130227116</v>
      </c>
      <c r="N1763" s="3">
        <v>17012.275210558026</v>
      </c>
      <c r="O1763" s="3">
        <v>38.353062689675461</v>
      </c>
      <c r="P1763" s="3">
        <v>1</v>
      </c>
      <c r="Q1763" s="3">
        <f t="shared" si="142"/>
        <v>38.353062689675461</v>
      </c>
      <c r="R1763" s="4">
        <f t="shared" si="146"/>
        <v>38.353062689675461</v>
      </c>
      <c r="S1763" s="3">
        <v>5.1620624612070305</v>
      </c>
      <c r="T1763" s="3">
        <v>1</v>
      </c>
      <c r="U1763" s="3">
        <f t="shared" si="143"/>
        <v>5.1620624612070305</v>
      </c>
      <c r="V1763" s="3">
        <f t="shared" si="147"/>
        <v>5.1620624612070305</v>
      </c>
    </row>
    <row r="1764" spans="1:22" x14ac:dyDescent="0.25">
      <c r="A1764" s="3" t="s">
        <v>158</v>
      </c>
      <c r="B1764" s="3" t="s">
        <v>8</v>
      </c>
      <c r="C1764" s="3" t="s">
        <v>9</v>
      </c>
      <c r="D1764" s="3" t="s">
        <v>10</v>
      </c>
      <c r="E1764" s="3">
        <v>0.56000000000000005</v>
      </c>
      <c r="F1764" s="3">
        <v>0.48</v>
      </c>
      <c r="G1764" s="3" t="s">
        <v>184</v>
      </c>
      <c r="H1764" s="2">
        <v>1430</v>
      </c>
      <c r="I1764" s="3" t="s">
        <v>97</v>
      </c>
      <c r="J1764" s="2">
        <v>1430</v>
      </c>
      <c r="K1764" s="3" t="s">
        <v>185</v>
      </c>
      <c r="L1764" s="2">
        <v>11</v>
      </c>
      <c r="M1764" s="3">
        <v>0.24185816357605988</v>
      </c>
      <c r="N1764" s="3">
        <v>899.43497497262422</v>
      </c>
      <c r="O1764" s="3">
        <v>1.6429429838910696</v>
      </c>
      <c r="P1764" s="3">
        <v>1</v>
      </c>
      <c r="Q1764" s="3">
        <f t="shared" si="142"/>
        <v>1.6429429838910696</v>
      </c>
      <c r="R1764" s="4">
        <f t="shared" si="146"/>
        <v>1.6429429838910696</v>
      </c>
      <c r="S1764" s="3">
        <v>0.21096228989313309</v>
      </c>
      <c r="T1764" s="3">
        <v>1</v>
      </c>
      <c r="U1764" s="3">
        <f t="shared" si="143"/>
        <v>0.21096228989313309</v>
      </c>
      <c r="V1764" s="3">
        <f t="shared" si="147"/>
        <v>0.21096228989313309</v>
      </c>
    </row>
    <row r="1765" spans="1:22" x14ac:dyDescent="0.25">
      <c r="A1765" s="3" t="s">
        <v>158</v>
      </c>
      <c r="B1765" s="3" t="s">
        <v>8</v>
      </c>
      <c r="C1765" s="3" t="s">
        <v>9</v>
      </c>
      <c r="D1765" s="3" t="s">
        <v>197</v>
      </c>
      <c r="E1765" s="3">
        <v>0.56000000000000005</v>
      </c>
      <c r="F1765" s="3">
        <v>0.48</v>
      </c>
      <c r="G1765" s="3" t="s">
        <v>183</v>
      </c>
      <c r="H1765" s="2">
        <v>1430</v>
      </c>
      <c r="I1765" s="3" t="s">
        <v>97</v>
      </c>
      <c r="J1765" s="2">
        <v>1430</v>
      </c>
      <c r="K1765" s="3" t="s">
        <v>169</v>
      </c>
      <c r="L1765" s="2">
        <v>576</v>
      </c>
      <c r="M1765" s="3">
        <v>125.29992212552912</v>
      </c>
      <c r="N1765" s="3">
        <v>498382.55476252292</v>
      </c>
      <c r="O1765" s="3">
        <v>1216.2711946044328</v>
      </c>
      <c r="P1765" s="3">
        <v>1</v>
      </c>
      <c r="Q1765" s="3">
        <f t="shared" si="142"/>
        <v>1216.2711946044328</v>
      </c>
      <c r="R1765" s="4">
        <f t="shared" si="146"/>
        <v>1216.2711946044328</v>
      </c>
      <c r="S1765" s="3">
        <v>166.42936742144593</v>
      </c>
      <c r="T1765" s="3">
        <v>1</v>
      </c>
      <c r="U1765" s="3">
        <f t="shared" si="143"/>
        <v>166.42936742144593</v>
      </c>
      <c r="V1765" s="3">
        <f t="shared" si="147"/>
        <v>166.42936742144593</v>
      </c>
    </row>
    <row r="1766" spans="1:22" x14ac:dyDescent="0.25">
      <c r="A1766" s="3" t="s">
        <v>158</v>
      </c>
      <c r="B1766" s="3" t="s">
        <v>8</v>
      </c>
      <c r="C1766" s="3" t="s">
        <v>9</v>
      </c>
      <c r="D1766" s="3" t="s">
        <v>197</v>
      </c>
      <c r="E1766" s="3">
        <v>0.56000000000000005</v>
      </c>
      <c r="F1766" s="3">
        <v>0.48</v>
      </c>
      <c r="G1766" s="3" t="s">
        <v>183</v>
      </c>
      <c r="H1766" s="2">
        <v>1430</v>
      </c>
      <c r="I1766" s="3" t="s">
        <v>97</v>
      </c>
      <c r="J1766" s="2">
        <v>1430</v>
      </c>
      <c r="K1766" s="3" t="s">
        <v>199</v>
      </c>
      <c r="L1766" s="2">
        <v>178</v>
      </c>
      <c r="M1766" s="3">
        <v>36.49162527787302</v>
      </c>
      <c r="N1766" s="3">
        <v>160901.69990877257</v>
      </c>
      <c r="O1766" s="3">
        <v>353.34425428076293</v>
      </c>
      <c r="P1766" s="3">
        <f>1-0.712</f>
        <v>0.28800000000000003</v>
      </c>
      <c r="Q1766" s="3">
        <f t="shared" si="142"/>
        <v>101.76314523285973</v>
      </c>
      <c r="R1766" s="4">
        <f t="shared" si="146"/>
        <v>101.76314523285973</v>
      </c>
      <c r="S1766" s="3">
        <v>48.197174954858838</v>
      </c>
      <c r="T1766" s="3">
        <f>1-0.531</f>
        <v>0.46899999999999997</v>
      </c>
      <c r="U1766" s="3">
        <f t="shared" si="143"/>
        <v>22.604475053828793</v>
      </c>
      <c r="V1766" s="3">
        <f t="shared" si="147"/>
        <v>22.604475053828793</v>
      </c>
    </row>
    <row r="1767" spans="1:22" x14ac:dyDescent="0.25">
      <c r="A1767" s="3" t="s">
        <v>158</v>
      </c>
      <c r="B1767" s="3" t="s">
        <v>310</v>
      </c>
      <c r="C1767" s="3" t="s">
        <v>9</v>
      </c>
      <c r="D1767" s="3" t="s">
        <v>312</v>
      </c>
      <c r="E1767" s="3">
        <v>0.56000000000000005</v>
      </c>
      <c r="F1767" s="3">
        <v>0.48</v>
      </c>
      <c r="G1767" s="3" t="s">
        <v>320</v>
      </c>
      <c r="H1767" s="2">
        <v>1430</v>
      </c>
      <c r="I1767" s="3" t="s">
        <v>97</v>
      </c>
      <c r="J1767" s="2">
        <v>1430</v>
      </c>
      <c r="K1767" s="3" t="s">
        <v>314</v>
      </c>
      <c r="L1767" s="2">
        <v>106</v>
      </c>
      <c r="M1767" s="3">
        <v>15.797559333858215</v>
      </c>
      <c r="N1767" s="3">
        <v>63459.741856668399</v>
      </c>
      <c r="O1767" s="3">
        <v>146.23157315688718</v>
      </c>
      <c r="P1767" s="3">
        <v>1</v>
      </c>
      <c r="Q1767" s="3">
        <f t="shared" si="142"/>
        <v>146.23157315688718</v>
      </c>
      <c r="R1767" s="4">
        <f t="shared" si="146"/>
        <v>146.23157315688718</v>
      </c>
      <c r="S1767" s="3">
        <v>19.687065840437931</v>
      </c>
      <c r="T1767" s="3">
        <v>1</v>
      </c>
      <c r="U1767" s="3">
        <f t="shared" si="143"/>
        <v>19.687065840437931</v>
      </c>
      <c r="V1767" s="3">
        <f t="shared" si="147"/>
        <v>19.687065840437931</v>
      </c>
    </row>
    <row r="1768" spans="1:22" x14ac:dyDescent="0.25">
      <c r="A1768" s="3" t="s">
        <v>158</v>
      </c>
      <c r="B1768" s="3" t="s">
        <v>310</v>
      </c>
      <c r="C1768" s="3" t="s">
        <v>9</v>
      </c>
      <c r="D1768" s="3" t="s">
        <v>197</v>
      </c>
      <c r="E1768" s="3">
        <v>0.56000000000000005</v>
      </c>
      <c r="F1768" s="3">
        <v>0.48</v>
      </c>
      <c r="G1768" s="3" t="s">
        <v>320</v>
      </c>
      <c r="H1768" s="2">
        <v>1430</v>
      </c>
      <c r="I1768" s="3" t="s">
        <v>97</v>
      </c>
      <c r="J1768" s="2">
        <v>1430</v>
      </c>
      <c r="K1768" s="3" t="s">
        <v>314</v>
      </c>
      <c r="L1768" s="2">
        <v>369</v>
      </c>
      <c r="M1768" s="3">
        <v>46.435762196243928</v>
      </c>
      <c r="N1768" s="3">
        <v>184610.27691638083</v>
      </c>
      <c r="O1768" s="3">
        <v>466.62426074600211</v>
      </c>
      <c r="P1768" s="3">
        <v>1</v>
      </c>
      <c r="Q1768" s="3">
        <f t="shared" si="142"/>
        <v>466.62426074600211</v>
      </c>
      <c r="R1768" s="4">
        <f t="shared" si="146"/>
        <v>466.62426074600211</v>
      </c>
      <c r="S1768" s="3">
        <v>63.244991571432955</v>
      </c>
      <c r="T1768" s="3">
        <v>1</v>
      </c>
      <c r="U1768" s="3">
        <f t="shared" si="143"/>
        <v>63.244991571432955</v>
      </c>
      <c r="V1768" s="3">
        <f t="shared" si="147"/>
        <v>63.244991571432955</v>
      </c>
    </row>
    <row r="1769" spans="1:22" x14ac:dyDescent="0.25">
      <c r="A1769" s="3" t="s">
        <v>158</v>
      </c>
      <c r="B1769" s="3" t="s">
        <v>89</v>
      </c>
      <c r="C1769" s="3" t="s">
        <v>9</v>
      </c>
      <c r="D1769" s="3" t="s">
        <v>262</v>
      </c>
      <c r="E1769" s="3">
        <v>0.56000000000000005</v>
      </c>
      <c r="F1769" s="3">
        <v>0.48</v>
      </c>
      <c r="G1769" s="3" t="s">
        <v>277</v>
      </c>
      <c r="H1769" s="2">
        <v>1430</v>
      </c>
      <c r="I1769" s="3" t="s">
        <v>97</v>
      </c>
      <c r="J1769" s="2">
        <v>1430</v>
      </c>
      <c r="K1769" s="3" t="s">
        <v>274</v>
      </c>
      <c r="L1769" s="2">
        <v>1339</v>
      </c>
      <c r="M1769" s="3">
        <v>190.6417180116797</v>
      </c>
      <c r="N1769" s="3">
        <v>790876.74773029133</v>
      </c>
      <c r="O1769" s="3">
        <v>1979.2559940696328</v>
      </c>
      <c r="P1769" s="3">
        <v>1</v>
      </c>
      <c r="Q1769" s="3">
        <f t="shared" si="142"/>
        <v>1979.2559940696328</v>
      </c>
      <c r="R1769" s="4">
        <f t="shared" si="146"/>
        <v>1979.2559940696328</v>
      </c>
      <c r="S1769" s="3">
        <v>271.61543934103696</v>
      </c>
      <c r="T1769" s="3">
        <v>1</v>
      </c>
      <c r="U1769" s="3">
        <f t="shared" si="143"/>
        <v>271.61543934103696</v>
      </c>
      <c r="V1769" s="3">
        <f t="shared" si="147"/>
        <v>271.61543934103696</v>
      </c>
    </row>
    <row r="1770" spans="1:22" x14ac:dyDescent="0.25">
      <c r="A1770" s="3" t="s">
        <v>158</v>
      </c>
      <c r="B1770" s="3" t="s">
        <v>89</v>
      </c>
      <c r="C1770" s="3" t="s">
        <v>9</v>
      </c>
      <c r="D1770" s="3" t="s">
        <v>262</v>
      </c>
      <c r="E1770" s="3">
        <v>0.56000000000000005</v>
      </c>
      <c r="F1770" s="3">
        <v>0.48</v>
      </c>
      <c r="G1770" s="3" t="s">
        <v>283</v>
      </c>
      <c r="H1770" s="2">
        <v>1430</v>
      </c>
      <c r="I1770" s="3" t="s">
        <v>97</v>
      </c>
      <c r="J1770" s="2">
        <v>1430</v>
      </c>
      <c r="K1770" s="3" t="s">
        <v>288</v>
      </c>
      <c r="L1770" s="2">
        <v>3</v>
      </c>
      <c r="M1770" s="3">
        <v>6.9121371433173498E-3</v>
      </c>
      <c r="N1770" s="3">
        <v>27.382389762237032</v>
      </c>
      <c r="O1770" s="3">
        <v>6.4130224637146169E-2</v>
      </c>
      <c r="P1770" s="3">
        <v>1</v>
      </c>
      <c r="Q1770" s="3">
        <f t="shared" si="142"/>
        <v>6.4130224637146169E-2</v>
      </c>
      <c r="R1770" s="4">
        <f t="shared" si="146"/>
        <v>6.4130224637146169E-2</v>
      </c>
      <c r="S1770" s="3">
        <v>8.8750487312873536E-3</v>
      </c>
      <c r="T1770" s="3">
        <v>1</v>
      </c>
      <c r="U1770" s="3">
        <f t="shared" si="143"/>
        <v>8.8750487312873536E-3</v>
      </c>
      <c r="V1770" s="3">
        <f t="shared" si="147"/>
        <v>8.8750487312873536E-3</v>
      </c>
    </row>
    <row r="1771" spans="1:22" x14ac:dyDescent="0.25">
      <c r="A1771" s="3" t="s">
        <v>158</v>
      </c>
      <c r="B1771" s="3" t="s">
        <v>89</v>
      </c>
      <c r="C1771" s="3" t="s">
        <v>9</v>
      </c>
      <c r="D1771" s="3" t="s">
        <v>262</v>
      </c>
      <c r="E1771" s="3">
        <v>0.56000000000000005</v>
      </c>
      <c r="F1771" s="3">
        <v>0.48</v>
      </c>
      <c r="G1771" s="3" t="s">
        <v>294</v>
      </c>
      <c r="H1771" s="2">
        <v>1430</v>
      </c>
      <c r="I1771" s="3" t="s">
        <v>97</v>
      </c>
      <c r="J1771" s="2">
        <v>1430</v>
      </c>
      <c r="K1771" s="3" t="s">
        <v>295</v>
      </c>
      <c r="L1771" s="2">
        <v>40</v>
      </c>
      <c r="M1771" s="3">
        <v>7.3345973734561989E-2</v>
      </c>
      <c r="N1771" s="3">
        <v>304.53267923741959</v>
      </c>
      <c r="O1771" s="3">
        <v>0.81746218658710146</v>
      </c>
      <c r="P1771" s="3">
        <v>1</v>
      </c>
      <c r="Q1771" s="3">
        <f t="shared" si="142"/>
        <v>0.81746218658710146</v>
      </c>
      <c r="R1771" s="4">
        <f t="shared" si="146"/>
        <v>0.81746218658710146</v>
      </c>
      <c r="S1771" s="3">
        <v>0.11158052283515764</v>
      </c>
      <c r="T1771" s="3">
        <v>1</v>
      </c>
      <c r="U1771" s="3">
        <f t="shared" si="143"/>
        <v>0.11158052283515764</v>
      </c>
      <c r="V1771" s="3">
        <f t="shared" si="147"/>
        <v>0.11158052283515764</v>
      </c>
    </row>
    <row r="1772" spans="1:22" x14ac:dyDescent="0.25">
      <c r="A1772" s="3" t="s">
        <v>158</v>
      </c>
      <c r="B1772" s="3" t="s">
        <v>89</v>
      </c>
      <c r="C1772" s="3" t="s">
        <v>9</v>
      </c>
      <c r="D1772" s="3" t="s">
        <v>262</v>
      </c>
      <c r="E1772" s="3">
        <v>0.56000000000000005</v>
      </c>
      <c r="F1772" s="3">
        <v>0.48</v>
      </c>
      <c r="G1772" s="3" t="s">
        <v>296</v>
      </c>
      <c r="H1772" s="2">
        <v>1430</v>
      </c>
      <c r="I1772" s="3" t="s">
        <v>97</v>
      </c>
      <c r="J1772" s="2">
        <v>1430</v>
      </c>
      <c r="K1772" s="3" t="s">
        <v>298</v>
      </c>
      <c r="L1772" s="2">
        <v>12</v>
      </c>
      <c r="M1772" s="3">
        <v>1.9995224990241981E-2</v>
      </c>
      <c r="N1772" s="3">
        <v>78.351177165913924</v>
      </c>
      <c r="O1772" s="3">
        <v>0.20146722820221163</v>
      </c>
      <c r="P1772" s="3">
        <v>1</v>
      </c>
      <c r="Q1772" s="3">
        <f t="shared" si="142"/>
        <v>0.20146722820221163</v>
      </c>
      <c r="R1772" s="4">
        <f t="shared" si="146"/>
        <v>0.20146722820221163</v>
      </c>
      <c r="S1772" s="3">
        <v>2.6877373583204304E-2</v>
      </c>
      <c r="T1772" s="3">
        <v>1</v>
      </c>
      <c r="U1772" s="3">
        <f t="shared" si="143"/>
        <v>2.6877373583204304E-2</v>
      </c>
      <c r="V1772" s="3">
        <f t="shared" si="147"/>
        <v>2.6877373583204304E-2</v>
      </c>
    </row>
    <row r="1773" spans="1:22" x14ac:dyDescent="0.25">
      <c r="A1773" s="3" t="s">
        <v>158</v>
      </c>
      <c r="B1773" s="3" t="s">
        <v>8</v>
      </c>
      <c r="C1773" s="3" t="s">
        <v>9</v>
      </c>
      <c r="D1773" s="3" t="s">
        <v>10</v>
      </c>
      <c r="E1773" s="3">
        <v>0.56000000000000005</v>
      </c>
      <c r="F1773" s="3">
        <v>0.48</v>
      </c>
      <c r="G1773" s="3" t="s">
        <v>184</v>
      </c>
      <c r="H1773" s="2">
        <v>1430</v>
      </c>
      <c r="I1773" s="3" t="s">
        <v>97</v>
      </c>
      <c r="J1773" s="2">
        <v>1430</v>
      </c>
      <c r="K1773" s="3" t="s">
        <v>170</v>
      </c>
      <c r="L1773" s="2">
        <v>241</v>
      </c>
      <c r="M1773" s="3">
        <v>39.681024079220052</v>
      </c>
      <c r="N1773" s="3">
        <v>160344.04572403469</v>
      </c>
      <c r="O1773" s="3">
        <v>408.755255380726</v>
      </c>
      <c r="P1773" s="3">
        <v>1</v>
      </c>
      <c r="Q1773" s="3">
        <f t="shared" si="142"/>
        <v>408.755255380726</v>
      </c>
      <c r="R1773" s="4">
        <f t="shared" si="146"/>
        <v>408.755255380726</v>
      </c>
      <c r="S1773" s="3">
        <v>55.143891901121656</v>
      </c>
      <c r="T1773" s="3">
        <v>1</v>
      </c>
      <c r="U1773" s="3">
        <f t="shared" si="143"/>
        <v>55.143891901121656</v>
      </c>
      <c r="V1773" s="3">
        <f t="shared" si="147"/>
        <v>55.143891901121656</v>
      </c>
    </row>
    <row r="1774" spans="1:22" x14ac:dyDescent="0.25">
      <c r="A1774" s="3" t="s">
        <v>158</v>
      </c>
      <c r="B1774" s="3" t="s">
        <v>8</v>
      </c>
      <c r="C1774" s="3" t="s">
        <v>9</v>
      </c>
      <c r="D1774" s="3" t="s">
        <v>197</v>
      </c>
      <c r="E1774" s="3">
        <v>0.56000000000000005</v>
      </c>
      <c r="F1774" s="3">
        <v>0.48</v>
      </c>
      <c r="G1774" s="3" t="s">
        <v>184</v>
      </c>
      <c r="H1774" s="2">
        <v>1430</v>
      </c>
      <c r="I1774" s="3" t="s">
        <v>97</v>
      </c>
      <c r="J1774" s="2">
        <v>1430</v>
      </c>
      <c r="K1774" s="3" t="s">
        <v>170</v>
      </c>
      <c r="L1774" s="2">
        <v>11</v>
      </c>
      <c r="M1774" s="3">
        <v>1.6018656223612266</v>
      </c>
      <c r="N1774" s="3">
        <v>6527.1636428830152</v>
      </c>
      <c r="O1774" s="3">
        <v>17.008763032217587</v>
      </c>
      <c r="P1774" s="3">
        <v>1</v>
      </c>
      <c r="Q1774" s="3">
        <f t="shared" si="142"/>
        <v>17.008763032217587</v>
      </c>
      <c r="R1774" s="4">
        <f t="shared" si="146"/>
        <v>17.008763032217587</v>
      </c>
      <c r="S1774" s="3">
        <v>2.2834008964495118</v>
      </c>
      <c r="T1774" s="3">
        <v>1</v>
      </c>
      <c r="U1774" s="3">
        <f t="shared" si="143"/>
        <v>2.2834008964495118</v>
      </c>
      <c r="V1774" s="3">
        <f t="shared" si="147"/>
        <v>2.2834008964495118</v>
      </c>
    </row>
    <row r="1775" spans="1:22" x14ac:dyDescent="0.25">
      <c r="A1775" s="3" t="s">
        <v>158</v>
      </c>
      <c r="B1775" s="3" t="s">
        <v>8</v>
      </c>
      <c r="C1775" s="3" t="s">
        <v>9</v>
      </c>
      <c r="D1775" s="3" t="s">
        <v>197</v>
      </c>
      <c r="E1775" s="3">
        <v>0.56000000000000005</v>
      </c>
      <c r="F1775" s="3">
        <v>0.48</v>
      </c>
      <c r="G1775" s="3" t="s">
        <v>184</v>
      </c>
      <c r="H1775" s="2">
        <v>1430</v>
      </c>
      <c r="I1775" s="3" t="s">
        <v>97</v>
      </c>
      <c r="J1775" s="2">
        <v>1430</v>
      </c>
      <c r="K1775" s="3" t="s">
        <v>172</v>
      </c>
      <c r="L1775" s="2">
        <v>31</v>
      </c>
      <c r="M1775" s="3">
        <v>4.1464705306466012</v>
      </c>
      <c r="N1775" s="3">
        <v>16984.786522524202</v>
      </c>
      <c r="O1775" s="3">
        <v>37.557697199572672</v>
      </c>
      <c r="P1775" s="3">
        <f>1-0.712</f>
        <v>0.28800000000000003</v>
      </c>
      <c r="Q1775" s="3">
        <f t="shared" si="142"/>
        <v>10.81661679347693</v>
      </c>
      <c r="R1775" s="4">
        <f t="shared" si="146"/>
        <v>10.81661679347693</v>
      </c>
      <c r="S1775" s="3">
        <v>4.9808769931594945</v>
      </c>
      <c r="T1775" s="3">
        <f>1-0.531</f>
        <v>0.46899999999999997</v>
      </c>
      <c r="U1775" s="3">
        <f t="shared" si="143"/>
        <v>2.3360313097918026</v>
      </c>
      <c r="V1775" s="3">
        <f t="shared" si="147"/>
        <v>2.3360313097918026</v>
      </c>
    </row>
    <row r="1776" spans="1:22" x14ac:dyDescent="0.25">
      <c r="A1776" s="3" t="s">
        <v>158</v>
      </c>
      <c r="B1776" s="3" t="s">
        <v>89</v>
      </c>
      <c r="C1776" s="3" t="s">
        <v>9</v>
      </c>
      <c r="D1776" s="3" t="s">
        <v>262</v>
      </c>
      <c r="E1776" s="3">
        <v>0.56000000000000005</v>
      </c>
      <c r="F1776" s="3">
        <v>0.48</v>
      </c>
      <c r="G1776" s="3" t="s">
        <v>283</v>
      </c>
      <c r="H1776" s="2">
        <v>1430</v>
      </c>
      <c r="I1776" s="3" t="s">
        <v>97</v>
      </c>
      <c r="J1776" s="2">
        <v>1430</v>
      </c>
      <c r="K1776" s="3" t="s">
        <v>263</v>
      </c>
      <c r="L1776" s="2">
        <v>164</v>
      </c>
      <c r="M1776" s="3">
        <v>0.84484061077376005</v>
      </c>
      <c r="N1776" s="3">
        <v>3490.41292269006</v>
      </c>
      <c r="O1776" s="3">
        <v>8.2790673394130909</v>
      </c>
      <c r="P1776" s="3">
        <v>1</v>
      </c>
      <c r="Q1776" s="3">
        <f t="shared" si="142"/>
        <v>8.2790673394130909</v>
      </c>
      <c r="R1776" s="4">
        <f t="shared" si="146"/>
        <v>8.2790673394130909</v>
      </c>
      <c r="S1776" s="3">
        <v>1.1264611714949906</v>
      </c>
      <c r="T1776" s="3">
        <v>1</v>
      </c>
      <c r="U1776" s="3">
        <f t="shared" si="143"/>
        <v>1.1264611714949906</v>
      </c>
      <c r="V1776" s="3">
        <f t="shared" si="147"/>
        <v>1.1264611714949906</v>
      </c>
    </row>
    <row r="1777" spans="1:22" x14ac:dyDescent="0.25">
      <c r="A1777" s="3" t="s">
        <v>158</v>
      </c>
      <c r="B1777" s="3" t="s">
        <v>310</v>
      </c>
      <c r="C1777" s="3" t="s">
        <v>9</v>
      </c>
      <c r="D1777" s="3" t="s">
        <v>312</v>
      </c>
      <c r="E1777" s="3">
        <v>0.56000000000000005</v>
      </c>
      <c r="F1777" s="3">
        <v>0.48</v>
      </c>
      <c r="G1777" s="3" t="s">
        <v>283</v>
      </c>
      <c r="H1777" s="2">
        <v>1430</v>
      </c>
      <c r="I1777" s="3" t="s">
        <v>97</v>
      </c>
      <c r="J1777" s="2">
        <v>1430</v>
      </c>
      <c r="K1777" s="3" t="s">
        <v>263</v>
      </c>
      <c r="L1777" s="2">
        <v>5</v>
      </c>
      <c r="M1777" s="3">
        <v>4.6214297180801708E-2</v>
      </c>
      <c r="N1777" s="3">
        <v>176.04426507787724</v>
      </c>
      <c r="O1777" s="3">
        <v>0.40855371662919449</v>
      </c>
      <c r="P1777" s="3">
        <v>1</v>
      </c>
      <c r="Q1777" s="3">
        <f t="shared" si="142"/>
        <v>0.40855371662919449</v>
      </c>
      <c r="R1777" s="4">
        <f t="shared" si="146"/>
        <v>0.40855371662919449</v>
      </c>
      <c r="S1777" s="3">
        <v>5.2612909807244965E-2</v>
      </c>
      <c r="T1777" s="3">
        <v>1</v>
      </c>
      <c r="U1777" s="3">
        <f t="shared" si="143"/>
        <v>5.2612909807244965E-2</v>
      </c>
      <c r="V1777" s="3">
        <f t="shared" si="147"/>
        <v>5.2612909807244965E-2</v>
      </c>
    </row>
    <row r="1778" spans="1:22" x14ac:dyDescent="0.25">
      <c r="A1778" s="3" t="s">
        <v>158</v>
      </c>
      <c r="B1778" s="3" t="s">
        <v>310</v>
      </c>
      <c r="C1778" s="3" t="s">
        <v>9</v>
      </c>
      <c r="D1778" s="3" t="s">
        <v>197</v>
      </c>
      <c r="E1778" s="3">
        <v>0.56000000000000005</v>
      </c>
      <c r="F1778" s="3">
        <v>0.48</v>
      </c>
      <c r="G1778" s="3" t="s">
        <v>283</v>
      </c>
      <c r="H1778" s="2">
        <v>1430</v>
      </c>
      <c r="I1778" s="3" t="s">
        <v>97</v>
      </c>
      <c r="J1778" s="2">
        <v>1430</v>
      </c>
      <c r="K1778" s="3" t="s">
        <v>263</v>
      </c>
      <c r="L1778" s="2">
        <v>36</v>
      </c>
      <c r="M1778" s="3">
        <v>0.11661249925953386</v>
      </c>
      <c r="N1778" s="3">
        <v>468.88571994369244</v>
      </c>
      <c r="O1778" s="3">
        <v>1.11258768842846</v>
      </c>
      <c r="P1778" s="3">
        <v>1</v>
      </c>
      <c r="Q1778" s="3">
        <f t="shared" si="142"/>
        <v>1.11258768842846</v>
      </c>
      <c r="R1778" s="4">
        <f t="shared" si="146"/>
        <v>1.11258768842846</v>
      </c>
      <c r="S1778" s="3">
        <v>0.15143461931726934</v>
      </c>
      <c r="T1778" s="3">
        <v>1</v>
      </c>
      <c r="U1778" s="3">
        <f t="shared" si="143"/>
        <v>0.15143461931726934</v>
      </c>
      <c r="V1778" s="3">
        <f t="shared" si="147"/>
        <v>0.15143461931726934</v>
      </c>
    </row>
    <row r="1779" spans="1:22" x14ac:dyDescent="0.25">
      <c r="A1779" s="3" t="s">
        <v>158</v>
      </c>
      <c r="B1779" s="3" t="s">
        <v>89</v>
      </c>
      <c r="C1779" s="3" t="s">
        <v>9</v>
      </c>
      <c r="D1779" s="3" t="s">
        <v>262</v>
      </c>
      <c r="E1779" s="3">
        <v>0.56000000000000005</v>
      </c>
      <c r="F1779" s="3">
        <v>0.48</v>
      </c>
      <c r="G1779" s="3" t="s">
        <v>283</v>
      </c>
      <c r="H1779" s="2">
        <v>1430</v>
      </c>
      <c r="I1779" s="3" t="s">
        <v>97</v>
      </c>
      <c r="J1779" s="2">
        <v>1430</v>
      </c>
      <c r="K1779" s="3" t="s">
        <v>284</v>
      </c>
      <c r="L1779" s="2">
        <v>202</v>
      </c>
      <c r="M1779" s="3">
        <v>0.8776487468275358</v>
      </c>
      <c r="N1779" s="3">
        <v>3636.7176713336057</v>
      </c>
      <c r="O1779" s="3">
        <v>9.5508634924861884</v>
      </c>
      <c r="P1779" s="3">
        <v>1</v>
      </c>
      <c r="Q1779" s="3">
        <f t="shared" si="142"/>
        <v>9.5508634924861884</v>
      </c>
      <c r="R1779" s="4">
        <f t="shared" si="146"/>
        <v>9.5508634924861884</v>
      </c>
      <c r="S1779" s="3">
        <v>1.2855148804781176</v>
      </c>
      <c r="T1779" s="3">
        <v>1</v>
      </c>
      <c r="U1779" s="3">
        <f t="shared" si="143"/>
        <v>1.2855148804781176</v>
      </c>
      <c r="V1779" s="3">
        <f t="shared" si="147"/>
        <v>1.2855148804781176</v>
      </c>
    </row>
    <row r="1780" spans="1:22" x14ac:dyDescent="0.25">
      <c r="A1780" s="3" t="s">
        <v>158</v>
      </c>
      <c r="B1780" s="3" t="s">
        <v>310</v>
      </c>
      <c r="C1780" s="3" t="s">
        <v>9</v>
      </c>
      <c r="D1780" s="3" t="s">
        <v>197</v>
      </c>
      <c r="E1780" s="3">
        <v>0.56000000000000005</v>
      </c>
      <c r="F1780" s="3">
        <v>0.48</v>
      </c>
      <c r="G1780" s="3" t="s">
        <v>283</v>
      </c>
      <c r="H1780" s="2">
        <v>1430</v>
      </c>
      <c r="I1780" s="3" t="s">
        <v>97</v>
      </c>
      <c r="J1780" s="2">
        <v>1430</v>
      </c>
      <c r="K1780" s="3" t="s">
        <v>322</v>
      </c>
      <c r="L1780" s="2">
        <v>52</v>
      </c>
      <c r="M1780" s="3">
        <v>0.2257702279390017</v>
      </c>
      <c r="N1780" s="3">
        <v>906.21563439134547</v>
      </c>
      <c r="O1780" s="3">
        <v>2.2337675048837946</v>
      </c>
      <c r="P1780" s="3">
        <v>1</v>
      </c>
      <c r="Q1780" s="3">
        <f t="shared" si="142"/>
        <v>2.2337675048837946</v>
      </c>
      <c r="R1780" s="4">
        <f t="shared" si="146"/>
        <v>2.2337675048837946</v>
      </c>
      <c r="S1780" s="3">
        <v>0.29660290587342508</v>
      </c>
      <c r="T1780" s="3">
        <v>1</v>
      </c>
      <c r="U1780" s="3">
        <f t="shared" si="143"/>
        <v>0.29660290587342508</v>
      </c>
      <c r="V1780" s="3">
        <f t="shared" si="147"/>
        <v>0.29660290587342508</v>
      </c>
    </row>
    <row r="1781" spans="1:22" x14ac:dyDescent="0.25">
      <c r="A1781" s="3" t="s">
        <v>158</v>
      </c>
      <c r="B1781" s="3" t="s">
        <v>89</v>
      </c>
      <c r="C1781" s="3" t="s">
        <v>9</v>
      </c>
      <c r="D1781" s="3" t="s">
        <v>262</v>
      </c>
      <c r="E1781" s="3">
        <v>0.56000000000000005</v>
      </c>
      <c r="F1781" s="3">
        <v>0.48</v>
      </c>
      <c r="G1781" s="3" t="s">
        <v>283</v>
      </c>
      <c r="H1781" s="2">
        <v>1430</v>
      </c>
      <c r="I1781" s="3" t="s">
        <v>97</v>
      </c>
      <c r="J1781" s="2">
        <v>1430</v>
      </c>
      <c r="K1781" s="3" t="s">
        <v>285</v>
      </c>
      <c r="L1781" s="2">
        <v>5</v>
      </c>
      <c r="M1781" s="3">
        <v>1.4180396644637074E-2</v>
      </c>
      <c r="N1781" s="3">
        <v>57.712213353575819</v>
      </c>
      <c r="O1781" s="3">
        <v>0.13199615418366584</v>
      </c>
      <c r="P1781" s="3">
        <v>1</v>
      </c>
      <c r="Q1781" s="3">
        <f t="shared" si="142"/>
        <v>0.13199615418366584</v>
      </c>
      <c r="R1781" s="4">
        <f t="shared" si="146"/>
        <v>0.13199615418366584</v>
      </c>
      <c r="S1781" s="3">
        <v>1.855814496899668E-2</v>
      </c>
      <c r="T1781" s="3">
        <v>1</v>
      </c>
      <c r="U1781" s="3">
        <f t="shared" si="143"/>
        <v>1.855814496899668E-2</v>
      </c>
      <c r="V1781" s="3">
        <f t="shared" si="147"/>
        <v>1.855814496899668E-2</v>
      </c>
    </row>
    <row r="1782" spans="1:22" x14ac:dyDescent="0.25">
      <c r="A1782" s="3" t="s">
        <v>158</v>
      </c>
      <c r="B1782" s="3" t="s">
        <v>8</v>
      </c>
      <c r="C1782" s="3" t="s">
        <v>9</v>
      </c>
      <c r="D1782" s="3" t="s">
        <v>10</v>
      </c>
      <c r="E1782" s="3">
        <v>0.56000000000000005</v>
      </c>
      <c r="F1782" s="3">
        <v>0.48</v>
      </c>
      <c r="G1782" s="3" t="s">
        <v>59</v>
      </c>
      <c r="H1782" s="2">
        <v>1430</v>
      </c>
      <c r="I1782" s="3" t="s">
        <v>97</v>
      </c>
      <c r="J1782" s="2">
        <v>1430</v>
      </c>
      <c r="K1782" s="3" t="s">
        <v>62</v>
      </c>
      <c r="L1782" s="2">
        <v>2</v>
      </c>
      <c r="M1782" s="3">
        <v>6.7063655181046955E-2</v>
      </c>
      <c r="N1782" s="3">
        <v>274.73027200655929</v>
      </c>
      <c r="O1782" s="3">
        <v>0.66144400279778681</v>
      </c>
      <c r="P1782" s="3">
        <v>1</v>
      </c>
      <c r="Q1782" s="3">
        <f t="shared" si="142"/>
        <v>0.66144400279778681</v>
      </c>
      <c r="R1782" s="4">
        <f t="shared" si="146"/>
        <v>0.66144400279778681</v>
      </c>
      <c r="S1782" s="3">
        <v>8.7741422650021356E-2</v>
      </c>
      <c r="T1782" s="3">
        <v>1</v>
      </c>
      <c r="U1782" s="3">
        <f t="shared" si="143"/>
        <v>8.7741422650021356E-2</v>
      </c>
      <c r="V1782" s="3">
        <f t="shared" si="147"/>
        <v>8.7741422650021356E-2</v>
      </c>
    </row>
    <row r="1783" spans="1:22" x14ac:dyDescent="0.25">
      <c r="A1783" s="3" t="s">
        <v>158</v>
      </c>
      <c r="B1783" s="3" t="s">
        <v>8</v>
      </c>
      <c r="C1783" s="3" t="s">
        <v>9</v>
      </c>
      <c r="D1783" s="3" t="s">
        <v>197</v>
      </c>
      <c r="E1783" s="3">
        <v>0.56000000000000005</v>
      </c>
      <c r="F1783" s="3">
        <v>0.48</v>
      </c>
      <c r="G1783" s="3" t="s">
        <v>59</v>
      </c>
      <c r="H1783" s="2">
        <v>1430</v>
      </c>
      <c r="I1783" s="3" t="s">
        <v>97</v>
      </c>
      <c r="J1783" s="2">
        <v>1430</v>
      </c>
      <c r="K1783" s="3" t="s">
        <v>62</v>
      </c>
      <c r="L1783" s="2">
        <v>2</v>
      </c>
      <c r="M1783" s="3">
        <v>2.3821288474684295E-3</v>
      </c>
      <c r="N1783" s="3">
        <v>8.7403558400913184</v>
      </c>
      <c r="O1783" s="3">
        <v>2.1432782908398312E-2</v>
      </c>
      <c r="P1783" s="3">
        <v>1</v>
      </c>
      <c r="Q1783" s="3">
        <f t="shared" si="142"/>
        <v>2.1432782908398312E-2</v>
      </c>
      <c r="R1783" s="4">
        <f t="shared" si="146"/>
        <v>2.1432782908398312E-2</v>
      </c>
      <c r="S1783" s="3">
        <v>3.071742830371902E-3</v>
      </c>
      <c r="T1783" s="3">
        <v>1</v>
      </c>
      <c r="U1783" s="3">
        <f t="shared" si="143"/>
        <v>3.071742830371902E-3</v>
      </c>
      <c r="V1783" s="3">
        <f t="shared" si="147"/>
        <v>3.071742830371902E-3</v>
      </c>
    </row>
    <row r="1784" spans="1:22" x14ac:dyDescent="0.25">
      <c r="A1784" s="3" t="s">
        <v>158</v>
      </c>
      <c r="B1784" s="3" t="s">
        <v>310</v>
      </c>
      <c r="C1784" s="3" t="s">
        <v>9</v>
      </c>
      <c r="D1784" s="3" t="s">
        <v>197</v>
      </c>
      <c r="E1784" s="3">
        <v>0.56000000000000005</v>
      </c>
      <c r="F1784" s="3">
        <v>0.48</v>
      </c>
      <c r="G1784" s="3" t="s">
        <v>59</v>
      </c>
      <c r="H1784" s="2">
        <v>1430</v>
      </c>
      <c r="I1784" s="3" t="s">
        <v>97</v>
      </c>
      <c r="J1784" s="2">
        <v>1430</v>
      </c>
      <c r="K1784" s="3" t="s">
        <v>62</v>
      </c>
      <c r="L1784" s="2">
        <v>3</v>
      </c>
      <c r="M1784" s="3">
        <v>7.0605830258992693E-3</v>
      </c>
      <c r="N1784" s="3">
        <v>27.809613451399471</v>
      </c>
      <c r="O1784" s="3">
        <v>7.6026500854104839E-2</v>
      </c>
      <c r="P1784" s="3">
        <v>1</v>
      </c>
      <c r="Q1784" s="3">
        <f t="shared" si="142"/>
        <v>7.6026500854104839E-2</v>
      </c>
      <c r="R1784" s="4">
        <f t="shared" si="146"/>
        <v>7.6026500854104839E-2</v>
      </c>
      <c r="S1784" s="3">
        <v>1.0092813710563454E-2</v>
      </c>
      <c r="T1784" s="3">
        <v>1</v>
      </c>
      <c r="U1784" s="3">
        <f t="shared" si="143"/>
        <v>1.0092813710563454E-2</v>
      </c>
      <c r="V1784" s="3">
        <f t="shared" si="147"/>
        <v>1.0092813710563454E-2</v>
      </c>
    </row>
    <row r="1785" spans="1:22" x14ac:dyDescent="0.25">
      <c r="A1785" s="3" t="s">
        <v>158</v>
      </c>
      <c r="B1785" s="3" t="s">
        <v>8</v>
      </c>
      <c r="C1785" s="3" t="s">
        <v>9</v>
      </c>
      <c r="D1785" s="3" t="s">
        <v>10</v>
      </c>
      <c r="E1785" s="3">
        <v>0.56000000000000005</v>
      </c>
      <c r="F1785" s="3">
        <v>0.48</v>
      </c>
      <c r="G1785" s="3" t="s">
        <v>59</v>
      </c>
      <c r="H1785" s="2">
        <v>1430</v>
      </c>
      <c r="I1785" s="3" t="s">
        <v>97</v>
      </c>
      <c r="J1785" s="2">
        <v>1430</v>
      </c>
      <c r="K1785" s="3" t="s">
        <v>187</v>
      </c>
      <c r="L1785" s="2">
        <v>2</v>
      </c>
      <c r="M1785" s="3">
        <v>7.1475974288317552E-3</v>
      </c>
      <c r="N1785" s="3">
        <v>29.280513293403196</v>
      </c>
      <c r="O1785" s="3">
        <v>7.0210076333166976E-2</v>
      </c>
      <c r="P1785" s="3">
        <f>1-0.712</f>
        <v>0.28800000000000003</v>
      </c>
      <c r="Q1785" s="3">
        <f t="shared" si="142"/>
        <v>2.0220501983952092E-2</v>
      </c>
      <c r="R1785" s="4">
        <f t="shared" si="146"/>
        <v>2.0220501983952092E-2</v>
      </c>
      <c r="S1785" s="3">
        <v>9.319351848031324E-3</v>
      </c>
      <c r="T1785" s="3">
        <f>1-0.531</f>
        <v>0.46899999999999997</v>
      </c>
      <c r="U1785" s="3">
        <f t="shared" si="143"/>
        <v>4.370776016726691E-3</v>
      </c>
      <c r="V1785" s="3">
        <f t="shared" si="147"/>
        <v>4.370776016726691E-3</v>
      </c>
    </row>
    <row r="1786" spans="1:22" x14ac:dyDescent="0.25">
      <c r="A1786" s="3" t="s">
        <v>158</v>
      </c>
      <c r="B1786" s="3" t="s">
        <v>8</v>
      </c>
      <c r="C1786" s="3" t="s">
        <v>9</v>
      </c>
      <c r="D1786" s="3" t="s">
        <v>10</v>
      </c>
      <c r="E1786" s="3">
        <v>0.56000000000000005</v>
      </c>
      <c r="F1786" s="3">
        <v>0.48</v>
      </c>
      <c r="G1786" s="3" t="s">
        <v>59</v>
      </c>
      <c r="H1786" s="2">
        <v>1430</v>
      </c>
      <c r="I1786" s="3" t="s">
        <v>97</v>
      </c>
      <c r="J1786" s="2">
        <v>1430</v>
      </c>
      <c r="K1786" s="3" t="s">
        <v>186</v>
      </c>
      <c r="L1786" s="2">
        <v>12</v>
      </c>
      <c r="M1786" s="3">
        <v>0.11512418839428029</v>
      </c>
      <c r="N1786" s="3">
        <v>468.12055407884196</v>
      </c>
      <c r="O1786" s="3">
        <v>1.1453191560079343</v>
      </c>
      <c r="P1786" s="3">
        <v>1</v>
      </c>
      <c r="Q1786" s="3">
        <f t="shared" si="142"/>
        <v>1.1453191560079343</v>
      </c>
      <c r="R1786" s="4">
        <f t="shared" si="146"/>
        <v>1.1453191560079343</v>
      </c>
      <c r="S1786" s="3">
        <v>0.15152912804668181</v>
      </c>
      <c r="T1786" s="3">
        <v>1</v>
      </c>
      <c r="U1786" s="3">
        <f t="shared" si="143"/>
        <v>0.15152912804668181</v>
      </c>
      <c r="V1786" s="3">
        <f t="shared" si="147"/>
        <v>0.15152912804668181</v>
      </c>
    </row>
    <row r="1787" spans="1:22" x14ac:dyDescent="0.25">
      <c r="A1787" s="3" t="s">
        <v>158</v>
      </c>
      <c r="B1787" s="3" t="s">
        <v>8</v>
      </c>
      <c r="C1787" s="3" t="s">
        <v>9</v>
      </c>
      <c r="D1787" s="3" t="s">
        <v>197</v>
      </c>
      <c r="E1787" s="3">
        <v>0.56000000000000005</v>
      </c>
      <c r="F1787" s="3">
        <v>0.48</v>
      </c>
      <c r="G1787" s="3" t="s">
        <v>59</v>
      </c>
      <c r="H1787" s="2">
        <v>1430</v>
      </c>
      <c r="I1787" s="3" t="s">
        <v>97</v>
      </c>
      <c r="J1787" s="2">
        <v>1430</v>
      </c>
      <c r="K1787" s="3" t="s">
        <v>200</v>
      </c>
      <c r="L1787" s="2">
        <v>38</v>
      </c>
      <c r="M1787" s="3">
        <v>0.10692107476997245</v>
      </c>
      <c r="N1787" s="3">
        <v>419.28442222789886</v>
      </c>
      <c r="O1787" s="3">
        <v>1.0968906397699152</v>
      </c>
      <c r="P1787" s="3">
        <v>1</v>
      </c>
      <c r="Q1787" s="3">
        <f t="shared" si="142"/>
        <v>1.0968906397699152</v>
      </c>
      <c r="R1787" s="4">
        <f t="shared" ref="R1787:R1811" si="148">Q1787</f>
        <v>1.0968906397699152</v>
      </c>
      <c r="S1787" s="3">
        <v>0.14835737049035888</v>
      </c>
      <c r="T1787" s="3">
        <v>1</v>
      </c>
      <c r="U1787" s="3">
        <f t="shared" si="143"/>
        <v>0.14835737049035888</v>
      </c>
      <c r="V1787" s="3">
        <f t="shared" ref="V1787:V1811" si="149">U1787</f>
        <v>0.14835737049035888</v>
      </c>
    </row>
    <row r="1788" spans="1:22" x14ac:dyDescent="0.25">
      <c r="A1788" s="3" t="s">
        <v>158</v>
      </c>
      <c r="B1788" s="3" t="s">
        <v>8</v>
      </c>
      <c r="C1788" s="3" t="s">
        <v>9</v>
      </c>
      <c r="D1788" s="3" t="s">
        <v>197</v>
      </c>
      <c r="E1788" s="3">
        <v>0.56000000000000005</v>
      </c>
      <c r="F1788" s="3">
        <v>0.48</v>
      </c>
      <c r="G1788" s="3" t="s">
        <v>59</v>
      </c>
      <c r="H1788" s="2">
        <v>1430</v>
      </c>
      <c r="I1788" s="3" t="s">
        <v>97</v>
      </c>
      <c r="J1788" s="2">
        <v>1430</v>
      </c>
      <c r="K1788" s="3" t="s">
        <v>243</v>
      </c>
      <c r="L1788" s="2">
        <v>3</v>
      </c>
      <c r="M1788" s="3">
        <v>7.8102481448414168E-2</v>
      </c>
      <c r="N1788" s="3">
        <v>332.05177318782273</v>
      </c>
      <c r="O1788" s="3">
        <v>0.71244321158348167</v>
      </c>
      <c r="P1788" s="3">
        <f>1-0.712</f>
        <v>0.28800000000000003</v>
      </c>
      <c r="Q1788" s="3">
        <f t="shared" si="142"/>
        <v>0.20518364493604274</v>
      </c>
      <c r="R1788" s="4">
        <f t="shared" si="148"/>
        <v>0.20518364493604274</v>
      </c>
      <c r="S1788" s="3">
        <v>9.4872944029112283E-2</v>
      </c>
      <c r="T1788" s="3">
        <f>1-0.531</f>
        <v>0.46899999999999997</v>
      </c>
      <c r="U1788" s="3">
        <f t="shared" si="143"/>
        <v>4.4495410749653658E-2</v>
      </c>
      <c r="V1788" s="3">
        <f t="shared" si="149"/>
        <v>4.4495410749653658E-2</v>
      </c>
    </row>
    <row r="1789" spans="1:22" x14ac:dyDescent="0.25">
      <c r="A1789" s="3" t="s">
        <v>158</v>
      </c>
      <c r="B1789" s="3" t="s">
        <v>8</v>
      </c>
      <c r="C1789" s="3" t="s">
        <v>9</v>
      </c>
      <c r="D1789" s="3" t="s">
        <v>197</v>
      </c>
      <c r="E1789" s="3">
        <v>0.56000000000000005</v>
      </c>
      <c r="F1789" s="3">
        <v>0.48</v>
      </c>
      <c r="G1789" s="3" t="s">
        <v>59</v>
      </c>
      <c r="H1789" s="2">
        <v>1430</v>
      </c>
      <c r="I1789" s="3" t="s">
        <v>97</v>
      </c>
      <c r="J1789" s="2">
        <v>1430</v>
      </c>
      <c r="K1789" s="3" t="s">
        <v>244</v>
      </c>
      <c r="L1789" s="2">
        <v>1</v>
      </c>
      <c r="M1789" s="3">
        <v>2.7559442517987736E-2</v>
      </c>
      <c r="N1789" s="3">
        <v>104.60092365996083</v>
      </c>
      <c r="O1789" s="3">
        <v>0.2745444879012956</v>
      </c>
      <c r="P1789" s="3">
        <v>1</v>
      </c>
      <c r="Q1789" s="3">
        <f t="shared" si="142"/>
        <v>0.2745444879012956</v>
      </c>
      <c r="R1789" s="4">
        <f t="shared" si="148"/>
        <v>0.2745444879012956</v>
      </c>
      <c r="S1789" s="3">
        <v>3.7982290309418576E-2</v>
      </c>
      <c r="T1789" s="3">
        <v>1</v>
      </c>
      <c r="U1789" s="3">
        <f t="shared" si="143"/>
        <v>3.7982290309418576E-2</v>
      </c>
      <c r="V1789" s="3">
        <f t="shared" si="149"/>
        <v>3.7982290309418576E-2</v>
      </c>
    </row>
    <row r="1790" spans="1:22" x14ac:dyDescent="0.25">
      <c r="A1790" s="3" t="s">
        <v>158</v>
      </c>
      <c r="B1790" s="3" t="s">
        <v>8</v>
      </c>
      <c r="C1790" s="3" t="s">
        <v>9</v>
      </c>
      <c r="D1790" s="3" t="s">
        <v>10</v>
      </c>
      <c r="E1790" s="3">
        <v>0.56000000000000005</v>
      </c>
      <c r="F1790" s="3">
        <v>0.48</v>
      </c>
      <c r="G1790" s="3" t="s">
        <v>59</v>
      </c>
      <c r="H1790" s="2">
        <v>1430</v>
      </c>
      <c r="I1790" s="3" t="s">
        <v>97</v>
      </c>
      <c r="J1790" s="2">
        <v>1430</v>
      </c>
      <c r="K1790" s="3" t="s">
        <v>148</v>
      </c>
      <c r="L1790" s="2">
        <v>69</v>
      </c>
      <c r="M1790" s="3">
        <v>0.60625229799481406</v>
      </c>
      <c r="N1790" s="3">
        <v>2412.3805389097574</v>
      </c>
      <c r="O1790" s="3">
        <v>6.2424729651308297</v>
      </c>
      <c r="P1790" s="3">
        <v>1</v>
      </c>
      <c r="Q1790" s="3">
        <f t="shared" si="142"/>
        <v>6.2424729651308297</v>
      </c>
      <c r="R1790" s="4">
        <f t="shared" si="148"/>
        <v>6.2424729651308297</v>
      </c>
      <c r="S1790" s="3">
        <v>0.83925060602864143</v>
      </c>
      <c r="T1790" s="3">
        <v>1</v>
      </c>
      <c r="U1790" s="3">
        <f t="shared" si="143"/>
        <v>0.83925060602864143</v>
      </c>
      <c r="V1790" s="3">
        <f t="shared" si="149"/>
        <v>0.83925060602864143</v>
      </c>
    </row>
    <row r="1791" spans="1:22" x14ac:dyDescent="0.25">
      <c r="A1791" s="3" t="s">
        <v>158</v>
      </c>
      <c r="B1791" s="3" t="s">
        <v>8</v>
      </c>
      <c r="C1791" s="3" t="s">
        <v>9</v>
      </c>
      <c r="D1791" s="3" t="s">
        <v>197</v>
      </c>
      <c r="E1791" s="3">
        <v>0.56000000000000005</v>
      </c>
      <c r="F1791" s="3">
        <v>0.48</v>
      </c>
      <c r="G1791" s="3" t="s">
        <v>59</v>
      </c>
      <c r="H1791" s="2">
        <v>1430</v>
      </c>
      <c r="I1791" s="3" t="s">
        <v>97</v>
      </c>
      <c r="J1791" s="2">
        <v>1430</v>
      </c>
      <c r="K1791" s="3" t="s">
        <v>148</v>
      </c>
      <c r="L1791" s="2">
        <v>1</v>
      </c>
      <c r="M1791" s="3">
        <v>1.5393188442880082E-3</v>
      </c>
      <c r="N1791" s="3">
        <v>6.1069473693597658</v>
      </c>
      <c r="O1791" s="3">
        <v>1.593127386620817E-2</v>
      </c>
      <c r="P1791" s="3">
        <v>1</v>
      </c>
      <c r="Q1791" s="3">
        <f t="shared" si="142"/>
        <v>1.593127386620817E-2</v>
      </c>
      <c r="R1791" s="4">
        <f t="shared" si="148"/>
        <v>1.593127386620817E-2</v>
      </c>
      <c r="S1791" s="3">
        <v>2.1145308006439508E-3</v>
      </c>
      <c r="T1791" s="3">
        <v>1</v>
      </c>
      <c r="U1791" s="3">
        <f t="shared" si="143"/>
        <v>2.1145308006439508E-3</v>
      </c>
      <c r="V1791" s="3">
        <f t="shared" si="149"/>
        <v>2.1145308006439508E-3</v>
      </c>
    </row>
    <row r="1792" spans="1:22" x14ac:dyDescent="0.25">
      <c r="A1792" s="3" t="s">
        <v>158</v>
      </c>
      <c r="B1792" s="3" t="s">
        <v>8</v>
      </c>
      <c r="C1792" s="3" t="s">
        <v>9</v>
      </c>
      <c r="D1792" s="3" t="s">
        <v>197</v>
      </c>
      <c r="E1792" s="3">
        <v>0.56000000000000005</v>
      </c>
      <c r="F1792" s="3">
        <v>0.48</v>
      </c>
      <c r="G1792" s="3" t="s">
        <v>59</v>
      </c>
      <c r="H1792" s="2">
        <v>1430</v>
      </c>
      <c r="I1792" s="3" t="s">
        <v>97</v>
      </c>
      <c r="J1792" s="2">
        <v>1430</v>
      </c>
      <c r="K1792" s="3" t="s">
        <v>160</v>
      </c>
      <c r="L1792" s="2">
        <v>2</v>
      </c>
      <c r="M1792" s="3">
        <v>1.2711568105560284E-3</v>
      </c>
      <c r="N1792" s="3">
        <v>3.9241695104830647</v>
      </c>
      <c r="O1792" s="3">
        <v>1.0877115498529943E-2</v>
      </c>
      <c r="P1792" s="3">
        <v>1</v>
      </c>
      <c r="Q1792" s="3">
        <f t="shared" si="142"/>
        <v>1.0877115498529943E-2</v>
      </c>
      <c r="R1792" s="4">
        <f t="shared" si="148"/>
        <v>1.0877115498529943E-2</v>
      </c>
      <c r="S1792" s="3">
        <v>1.3676069389239591E-3</v>
      </c>
      <c r="T1792" s="3">
        <v>1</v>
      </c>
      <c r="U1792" s="3">
        <f t="shared" si="143"/>
        <v>1.3676069389239591E-3</v>
      </c>
      <c r="V1792" s="3">
        <f t="shared" si="149"/>
        <v>1.3676069389239591E-3</v>
      </c>
    </row>
    <row r="1793" spans="1:22" x14ac:dyDescent="0.25">
      <c r="A1793" s="3" t="s">
        <v>158</v>
      </c>
      <c r="B1793" s="3" t="s">
        <v>8</v>
      </c>
      <c r="C1793" s="3" t="s">
        <v>9</v>
      </c>
      <c r="D1793" s="3" t="s">
        <v>197</v>
      </c>
      <c r="E1793" s="3">
        <v>0.56000000000000005</v>
      </c>
      <c r="F1793" s="3">
        <v>0.48</v>
      </c>
      <c r="G1793" s="3" t="s">
        <v>59</v>
      </c>
      <c r="H1793" s="2">
        <v>1430</v>
      </c>
      <c r="I1793" s="3" t="s">
        <v>97</v>
      </c>
      <c r="J1793" s="2">
        <v>1430</v>
      </c>
      <c r="K1793" s="3" t="s">
        <v>161</v>
      </c>
      <c r="L1793" s="2">
        <v>6</v>
      </c>
      <c r="M1793" s="3">
        <v>2.2211028719985634E-2</v>
      </c>
      <c r="N1793" s="3">
        <v>84.405169539041196</v>
      </c>
      <c r="O1793" s="3">
        <v>0.19604765073937719</v>
      </c>
      <c r="P1793" s="3">
        <v>1</v>
      </c>
      <c r="Q1793" s="3">
        <f t="shared" si="142"/>
        <v>0.19604765073937719</v>
      </c>
      <c r="R1793" s="4">
        <f t="shared" si="148"/>
        <v>0.19604765073937719</v>
      </c>
      <c r="S1793" s="3">
        <v>2.5932300905034997E-2</v>
      </c>
      <c r="T1793" s="3">
        <v>1</v>
      </c>
      <c r="U1793" s="3">
        <f t="shared" si="143"/>
        <v>2.5932300905034997E-2</v>
      </c>
      <c r="V1793" s="3">
        <f t="shared" si="149"/>
        <v>2.5932300905034997E-2</v>
      </c>
    </row>
    <row r="1794" spans="1:22" x14ac:dyDescent="0.25">
      <c r="A1794" s="3" t="s">
        <v>158</v>
      </c>
      <c r="B1794" s="3" t="s">
        <v>310</v>
      </c>
      <c r="C1794" s="3" t="s">
        <v>9</v>
      </c>
      <c r="D1794" s="3" t="s">
        <v>197</v>
      </c>
      <c r="E1794" s="3">
        <v>0.56000000000000005</v>
      </c>
      <c r="F1794" s="3">
        <v>0.48</v>
      </c>
      <c r="G1794" s="3" t="s">
        <v>323</v>
      </c>
      <c r="H1794" s="2">
        <v>1430</v>
      </c>
      <c r="I1794" s="3" t="s">
        <v>97</v>
      </c>
      <c r="J1794" s="2">
        <v>1430</v>
      </c>
      <c r="K1794" s="3" t="s">
        <v>324</v>
      </c>
      <c r="L1794" s="2">
        <v>5</v>
      </c>
      <c r="M1794" s="3">
        <v>0.14455676988936123</v>
      </c>
      <c r="N1794" s="3">
        <v>560.64614491547798</v>
      </c>
      <c r="O1794" s="3">
        <v>1.2993838791823351</v>
      </c>
      <c r="P1794" s="3">
        <v>1</v>
      </c>
      <c r="Q1794" s="3">
        <f t="shared" ref="Q1794:Q1857" si="150">O1794*P1794</f>
        <v>1.2993838791823351</v>
      </c>
      <c r="R1794" s="4">
        <f t="shared" si="148"/>
        <v>1.2993838791823351</v>
      </c>
      <c r="S1794" s="3">
        <v>0.17736703979017657</v>
      </c>
      <c r="T1794" s="3">
        <v>1</v>
      </c>
      <c r="U1794" s="3">
        <f t="shared" ref="U1794:U1857" si="151">S1794*T1794</f>
        <v>0.17736703979017657</v>
      </c>
      <c r="V1794" s="3">
        <f t="shared" si="149"/>
        <v>0.17736703979017657</v>
      </c>
    </row>
    <row r="1795" spans="1:22" x14ac:dyDescent="0.25">
      <c r="A1795" s="3" t="s">
        <v>158</v>
      </c>
      <c r="B1795" s="3" t="s">
        <v>89</v>
      </c>
      <c r="C1795" s="3" t="s">
        <v>9</v>
      </c>
      <c r="D1795" s="3" t="s">
        <v>262</v>
      </c>
      <c r="E1795" s="3">
        <v>0.56000000000000005</v>
      </c>
      <c r="F1795" s="3">
        <v>0.48</v>
      </c>
      <c r="G1795" s="3" t="s">
        <v>264</v>
      </c>
      <c r="H1795" s="2">
        <v>1430</v>
      </c>
      <c r="I1795" s="3" t="s">
        <v>97</v>
      </c>
      <c r="J1795" s="2">
        <v>1430</v>
      </c>
      <c r="K1795" s="3" t="s">
        <v>264</v>
      </c>
      <c r="L1795" s="2">
        <v>1583</v>
      </c>
      <c r="M1795" s="3">
        <v>343.26845041580015</v>
      </c>
      <c r="N1795" s="3">
        <v>1413956.2162137323</v>
      </c>
      <c r="O1795" s="3">
        <v>3375.0827717295947</v>
      </c>
      <c r="P1795" s="3">
        <v>1</v>
      </c>
      <c r="Q1795" s="3">
        <f t="shared" si="150"/>
        <v>3375.0827717295947</v>
      </c>
      <c r="R1795" s="4">
        <f t="shared" si="148"/>
        <v>3375.0827717295947</v>
      </c>
      <c r="S1795" s="3">
        <v>454.98144736248435</v>
      </c>
      <c r="T1795" s="3">
        <v>1</v>
      </c>
      <c r="U1795" s="3">
        <f t="shared" si="151"/>
        <v>454.98144736248435</v>
      </c>
      <c r="V1795" s="3">
        <f t="shared" si="149"/>
        <v>454.98144736248435</v>
      </c>
    </row>
    <row r="1796" spans="1:22" x14ac:dyDescent="0.25">
      <c r="A1796" s="3" t="s">
        <v>158</v>
      </c>
      <c r="B1796" s="3" t="s">
        <v>310</v>
      </c>
      <c r="C1796" s="3" t="s">
        <v>9</v>
      </c>
      <c r="D1796" s="3" t="s">
        <v>312</v>
      </c>
      <c r="E1796" s="3">
        <v>0.56000000000000005</v>
      </c>
      <c r="F1796" s="3">
        <v>0.48</v>
      </c>
      <c r="G1796" s="3" t="s">
        <v>264</v>
      </c>
      <c r="H1796" s="2">
        <v>1430</v>
      </c>
      <c r="I1796" s="3" t="s">
        <v>97</v>
      </c>
      <c r="J1796" s="2">
        <v>1430</v>
      </c>
      <c r="K1796" s="3" t="s">
        <v>264</v>
      </c>
      <c r="L1796" s="2">
        <v>13</v>
      </c>
      <c r="M1796" s="3">
        <v>2.8548237214906171</v>
      </c>
      <c r="N1796" s="3">
        <v>11045.369616922879</v>
      </c>
      <c r="O1796" s="3">
        <v>24.886609727722924</v>
      </c>
      <c r="P1796" s="3">
        <v>1</v>
      </c>
      <c r="Q1796" s="3">
        <f t="shared" si="150"/>
        <v>24.886609727722924</v>
      </c>
      <c r="R1796" s="4">
        <f t="shared" si="148"/>
        <v>24.886609727722924</v>
      </c>
      <c r="S1796" s="3">
        <v>3.2712538743921602</v>
      </c>
      <c r="T1796" s="3">
        <v>1</v>
      </c>
      <c r="U1796" s="3">
        <f t="shared" si="151"/>
        <v>3.2712538743921602</v>
      </c>
      <c r="V1796" s="3">
        <f t="shared" si="149"/>
        <v>3.2712538743921602</v>
      </c>
    </row>
    <row r="1797" spans="1:22" x14ac:dyDescent="0.25">
      <c r="A1797" s="3" t="s">
        <v>158</v>
      </c>
      <c r="B1797" s="3" t="s">
        <v>310</v>
      </c>
      <c r="C1797" s="3" t="s">
        <v>9</v>
      </c>
      <c r="D1797" s="3" t="s">
        <v>333</v>
      </c>
      <c r="E1797" s="3">
        <v>0.56000000000000005</v>
      </c>
      <c r="F1797" s="3">
        <v>0.48</v>
      </c>
      <c r="G1797" s="3" t="s">
        <v>264</v>
      </c>
      <c r="H1797" s="2">
        <v>1430</v>
      </c>
      <c r="I1797" s="3" t="s">
        <v>97</v>
      </c>
      <c r="J1797" s="2">
        <v>1430</v>
      </c>
      <c r="K1797" s="3" t="s">
        <v>264</v>
      </c>
      <c r="L1797" s="2">
        <v>57</v>
      </c>
      <c r="M1797" s="3">
        <v>8.7356996706045535</v>
      </c>
      <c r="N1797" s="3">
        <v>34495.613391648658</v>
      </c>
      <c r="O1797" s="3">
        <v>82.968168701564295</v>
      </c>
      <c r="P1797" s="3">
        <v>1</v>
      </c>
      <c r="Q1797" s="3">
        <f t="shared" si="150"/>
        <v>82.968168701564295</v>
      </c>
      <c r="R1797" s="4">
        <f t="shared" si="148"/>
        <v>82.968168701564295</v>
      </c>
      <c r="S1797" s="3">
        <v>11.196821392413732</v>
      </c>
      <c r="T1797" s="3">
        <v>1</v>
      </c>
      <c r="U1797" s="3">
        <f t="shared" si="151"/>
        <v>11.196821392413732</v>
      </c>
      <c r="V1797" s="3">
        <f t="shared" si="149"/>
        <v>11.196821392413732</v>
      </c>
    </row>
    <row r="1798" spans="1:22" x14ac:dyDescent="0.25">
      <c r="A1798" s="3" t="s">
        <v>158</v>
      </c>
      <c r="B1798" s="3" t="s">
        <v>310</v>
      </c>
      <c r="C1798" s="3" t="s">
        <v>9</v>
      </c>
      <c r="D1798" s="3" t="s">
        <v>197</v>
      </c>
      <c r="E1798" s="3">
        <v>0.56000000000000005</v>
      </c>
      <c r="F1798" s="3">
        <v>0.48</v>
      </c>
      <c r="G1798" s="3" t="s">
        <v>264</v>
      </c>
      <c r="H1798" s="2">
        <v>1430</v>
      </c>
      <c r="I1798" s="3" t="s">
        <v>97</v>
      </c>
      <c r="J1798" s="2">
        <v>1430</v>
      </c>
      <c r="K1798" s="3" t="s">
        <v>264</v>
      </c>
      <c r="L1798" s="2">
        <v>310</v>
      </c>
      <c r="M1798" s="3">
        <v>62.862779072186711</v>
      </c>
      <c r="N1798" s="3">
        <v>255178.76060005554</v>
      </c>
      <c r="O1798" s="3">
        <v>587.059303021201</v>
      </c>
      <c r="P1798" s="3">
        <v>1</v>
      </c>
      <c r="Q1798" s="3">
        <f t="shared" si="150"/>
        <v>587.059303021201</v>
      </c>
      <c r="R1798" s="4">
        <f t="shared" si="148"/>
        <v>587.059303021201</v>
      </c>
      <c r="S1798" s="3">
        <v>79.744785826204179</v>
      </c>
      <c r="T1798" s="3">
        <v>1</v>
      </c>
      <c r="U1798" s="3">
        <f t="shared" si="151"/>
        <v>79.744785826204179</v>
      </c>
      <c r="V1798" s="3">
        <f t="shared" si="149"/>
        <v>79.744785826204179</v>
      </c>
    </row>
    <row r="1799" spans="1:22" x14ac:dyDescent="0.25">
      <c r="A1799" s="3" t="s">
        <v>158</v>
      </c>
      <c r="B1799" s="3" t="s">
        <v>8</v>
      </c>
      <c r="C1799" s="3" t="s">
        <v>9</v>
      </c>
      <c r="D1799" s="3" t="s">
        <v>197</v>
      </c>
      <c r="E1799" s="3">
        <v>0.56000000000000005</v>
      </c>
      <c r="F1799" s="3">
        <v>0.48</v>
      </c>
      <c r="G1799" s="3" t="s">
        <v>250</v>
      </c>
      <c r="H1799" s="2">
        <v>1430</v>
      </c>
      <c r="I1799" s="3" t="s">
        <v>97</v>
      </c>
      <c r="J1799" s="2">
        <v>1430</v>
      </c>
      <c r="K1799" s="3" t="s">
        <v>206</v>
      </c>
      <c r="L1799" s="2">
        <v>2</v>
      </c>
      <c r="M1799" s="3">
        <v>5.8594062700681057E-2</v>
      </c>
      <c r="N1799" s="3">
        <v>252.29984726045328</v>
      </c>
      <c r="O1799" s="3">
        <v>0.61564725112869723</v>
      </c>
      <c r="P1799" s="3">
        <f>1-0.712</f>
        <v>0.28800000000000003</v>
      </c>
      <c r="Q1799" s="3">
        <f t="shared" si="150"/>
        <v>0.17730640832506483</v>
      </c>
      <c r="R1799" s="4">
        <f t="shared" si="148"/>
        <v>0.17730640832506483</v>
      </c>
      <c r="S1799" s="3">
        <v>8.2361822016682865E-2</v>
      </c>
      <c r="T1799" s="3">
        <f>1-0.531</f>
        <v>0.46899999999999997</v>
      </c>
      <c r="U1799" s="3">
        <f t="shared" si="151"/>
        <v>3.8627694525824263E-2</v>
      </c>
      <c r="V1799" s="3">
        <f t="shared" si="149"/>
        <v>3.8627694525824263E-2</v>
      </c>
    </row>
    <row r="1800" spans="1:22" x14ac:dyDescent="0.25">
      <c r="A1800" s="3" t="s">
        <v>158</v>
      </c>
      <c r="B1800" s="3" t="s">
        <v>8</v>
      </c>
      <c r="C1800" s="3" t="s">
        <v>9</v>
      </c>
      <c r="D1800" s="3" t="s">
        <v>197</v>
      </c>
      <c r="E1800" s="3">
        <v>0.56000000000000005</v>
      </c>
      <c r="F1800" s="3">
        <v>0.48</v>
      </c>
      <c r="G1800" s="3" t="s">
        <v>250</v>
      </c>
      <c r="H1800" s="2">
        <v>1430</v>
      </c>
      <c r="I1800" s="3" t="s">
        <v>97</v>
      </c>
      <c r="J1800" s="2">
        <v>1430</v>
      </c>
      <c r="K1800" s="3" t="s">
        <v>207</v>
      </c>
      <c r="L1800" s="2">
        <v>4</v>
      </c>
      <c r="M1800" s="3">
        <v>0.34336524490002762</v>
      </c>
      <c r="N1800" s="3">
        <v>1192.3729247613715</v>
      </c>
      <c r="O1800" s="3">
        <v>2.6618194555945403</v>
      </c>
      <c r="P1800" s="3">
        <f>1-0.712</f>
        <v>0.28800000000000003</v>
      </c>
      <c r="Q1800" s="3">
        <f t="shared" si="150"/>
        <v>0.76660400321122768</v>
      </c>
      <c r="R1800" s="4">
        <f t="shared" si="148"/>
        <v>0.76660400321122768</v>
      </c>
      <c r="S1800" s="3">
        <v>0.35863490718255764</v>
      </c>
      <c r="T1800" s="3">
        <f>1-0.531</f>
        <v>0.46899999999999997</v>
      </c>
      <c r="U1800" s="3">
        <f t="shared" si="151"/>
        <v>0.16819977146861953</v>
      </c>
      <c r="V1800" s="3">
        <f t="shared" si="149"/>
        <v>0.16819977146861953</v>
      </c>
    </row>
    <row r="1801" spans="1:22" x14ac:dyDescent="0.25">
      <c r="A1801" s="3" t="s">
        <v>158</v>
      </c>
      <c r="B1801" s="3" t="s">
        <v>8</v>
      </c>
      <c r="C1801" s="3" t="s">
        <v>9</v>
      </c>
      <c r="D1801" s="3" t="s">
        <v>197</v>
      </c>
      <c r="E1801" s="3">
        <v>0.56000000000000005</v>
      </c>
      <c r="F1801" s="3">
        <v>0.48</v>
      </c>
      <c r="G1801" s="3" t="s">
        <v>255</v>
      </c>
      <c r="H1801" s="2">
        <v>1430</v>
      </c>
      <c r="I1801" s="3" t="s">
        <v>97</v>
      </c>
      <c r="J1801" s="2">
        <v>1430</v>
      </c>
      <c r="K1801" s="3" t="s">
        <v>256</v>
      </c>
      <c r="L1801" s="2">
        <v>35</v>
      </c>
      <c r="M1801" s="3">
        <v>4.4848003829218026</v>
      </c>
      <c r="N1801" s="3">
        <v>16823.949597102379</v>
      </c>
      <c r="O1801" s="3">
        <v>47.556932371048696</v>
      </c>
      <c r="P1801" s="3">
        <v>1</v>
      </c>
      <c r="Q1801" s="3">
        <f t="shared" si="150"/>
        <v>47.556932371048696</v>
      </c>
      <c r="R1801" s="4">
        <f t="shared" si="148"/>
        <v>47.556932371048696</v>
      </c>
      <c r="S1801" s="3">
        <v>6.4827082351477321</v>
      </c>
      <c r="T1801" s="3">
        <v>1</v>
      </c>
      <c r="U1801" s="3">
        <f t="shared" si="151"/>
        <v>6.4827082351477321</v>
      </c>
      <c r="V1801" s="3">
        <f t="shared" si="149"/>
        <v>6.4827082351477321</v>
      </c>
    </row>
    <row r="1802" spans="1:22" x14ac:dyDescent="0.25">
      <c r="A1802" s="3" t="s">
        <v>158</v>
      </c>
      <c r="B1802" s="3" t="s">
        <v>8</v>
      </c>
      <c r="C1802" s="3" t="s">
        <v>9</v>
      </c>
      <c r="D1802" s="3" t="s">
        <v>197</v>
      </c>
      <c r="E1802" s="3">
        <v>0.56000000000000005</v>
      </c>
      <c r="F1802" s="3">
        <v>0.48</v>
      </c>
      <c r="G1802" s="3" t="s">
        <v>163</v>
      </c>
      <c r="H1802" s="2">
        <v>1430</v>
      </c>
      <c r="I1802" s="3" t="s">
        <v>97</v>
      </c>
      <c r="J1802" s="2">
        <v>1430</v>
      </c>
      <c r="K1802" s="3" t="s">
        <v>164</v>
      </c>
      <c r="L1802" s="2">
        <v>21</v>
      </c>
      <c r="M1802" s="3">
        <v>3.130472674674238</v>
      </c>
      <c r="N1802" s="3">
        <v>11563.962992487706</v>
      </c>
      <c r="O1802" s="3">
        <v>30.388382387653543</v>
      </c>
      <c r="P1802" s="3">
        <v>1</v>
      </c>
      <c r="Q1802" s="3">
        <f t="shared" si="150"/>
        <v>30.388382387653543</v>
      </c>
      <c r="R1802" s="4">
        <f t="shared" si="148"/>
        <v>30.388382387653543</v>
      </c>
      <c r="S1802" s="3">
        <v>3.9546009998858724</v>
      </c>
      <c r="T1802" s="3">
        <v>1</v>
      </c>
      <c r="U1802" s="3">
        <f t="shared" si="151"/>
        <v>3.9546009998858724</v>
      </c>
      <c r="V1802" s="3">
        <f t="shared" si="149"/>
        <v>3.9546009998858724</v>
      </c>
    </row>
    <row r="1803" spans="1:22" x14ac:dyDescent="0.25">
      <c r="A1803" s="3" t="s">
        <v>158</v>
      </c>
      <c r="B1803" s="3" t="s">
        <v>8</v>
      </c>
      <c r="C1803" s="3" t="s">
        <v>9</v>
      </c>
      <c r="D1803" s="3" t="s">
        <v>197</v>
      </c>
      <c r="E1803" s="3">
        <v>0.56000000000000005</v>
      </c>
      <c r="F1803" s="3">
        <v>0.48</v>
      </c>
      <c r="G1803" s="3" t="s">
        <v>260</v>
      </c>
      <c r="H1803" s="2">
        <v>1430</v>
      </c>
      <c r="I1803" s="3" t="s">
        <v>97</v>
      </c>
      <c r="J1803" s="2">
        <v>1430</v>
      </c>
      <c r="K1803" s="3" t="s">
        <v>261</v>
      </c>
      <c r="L1803" s="2">
        <v>66</v>
      </c>
      <c r="M1803" s="3">
        <v>6.1994632173967759</v>
      </c>
      <c r="N1803" s="3">
        <v>24219.354565594014</v>
      </c>
      <c r="O1803" s="3">
        <v>67.757513962684726</v>
      </c>
      <c r="P1803" s="3">
        <v>1</v>
      </c>
      <c r="Q1803" s="3">
        <f t="shared" si="150"/>
        <v>67.757513962684726</v>
      </c>
      <c r="R1803" s="4">
        <f t="shared" si="148"/>
        <v>67.757513962684726</v>
      </c>
      <c r="S1803" s="3">
        <v>9.3789988558725028</v>
      </c>
      <c r="T1803" s="3">
        <v>1</v>
      </c>
      <c r="U1803" s="3">
        <f t="shared" si="151"/>
        <v>9.3789988558725028</v>
      </c>
      <c r="V1803" s="3">
        <f t="shared" si="149"/>
        <v>9.3789988558725028</v>
      </c>
    </row>
    <row r="1804" spans="1:22" x14ac:dyDescent="0.25">
      <c r="A1804" s="3" t="s">
        <v>158</v>
      </c>
      <c r="B1804" s="3" t="s">
        <v>89</v>
      </c>
      <c r="C1804" s="3" t="s">
        <v>9</v>
      </c>
      <c r="D1804" s="3" t="s">
        <v>262</v>
      </c>
      <c r="E1804" s="3">
        <v>0.56000000000000005</v>
      </c>
      <c r="F1804" s="3">
        <v>0.48</v>
      </c>
      <c r="G1804" s="3" t="s">
        <v>309</v>
      </c>
      <c r="H1804" s="2">
        <v>1430</v>
      </c>
      <c r="I1804" s="3" t="s">
        <v>97</v>
      </c>
      <c r="J1804" s="2">
        <v>1430</v>
      </c>
      <c r="K1804" s="3" t="s">
        <v>266</v>
      </c>
      <c r="L1804" s="2">
        <v>14</v>
      </c>
      <c r="M1804" s="3">
        <v>2.3816693586215929</v>
      </c>
      <c r="N1804" s="3">
        <v>9851.5143869710391</v>
      </c>
      <c r="O1804" s="3">
        <v>22.259323615348709</v>
      </c>
      <c r="P1804" s="3">
        <v>1</v>
      </c>
      <c r="Q1804" s="3">
        <f t="shared" si="150"/>
        <v>22.259323615348709</v>
      </c>
      <c r="R1804" s="4">
        <f t="shared" si="148"/>
        <v>22.259323615348709</v>
      </c>
      <c r="S1804" s="3">
        <v>3.0472053416151961</v>
      </c>
      <c r="T1804" s="3">
        <v>1</v>
      </c>
      <c r="U1804" s="3">
        <f t="shared" si="151"/>
        <v>3.0472053416151961</v>
      </c>
      <c r="V1804" s="3">
        <f t="shared" si="149"/>
        <v>3.0472053416151961</v>
      </c>
    </row>
    <row r="1805" spans="1:22" x14ac:dyDescent="0.25">
      <c r="A1805" s="3" t="s">
        <v>158</v>
      </c>
      <c r="B1805" s="3" t="s">
        <v>8</v>
      </c>
      <c r="C1805" s="3" t="s">
        <v>9</v>
      </c>
      <c r="D1805" s="3" t="s">
        <v>197</v>
      </c>
      <c r="E1805" s="3">
        <v>0.56000000000000005</v>
      </c>
      <c r="F1805" s="3">
        <v>0.48</v>
      </c>
      <c r="G1805" s="3" t="s">
        <v>166</v>
      </c>
      <c r="H1805" s="2">
        <v>1430</v>
      </c>
      <c r="I1805" s="3" t="s">
        <v>97</v>
      </c>
      <c r="J1805" s="2">
        <v>1430</v>
      </c>
      <c r="K1805" s="3" t="s">
        <v>167</v>
      </c>
      <c r="L1805" s="2">
        <v>317</v>
      </c>
      <c r="M1805" s="3">
        <v>152.06566589149199</v>
      </c>
      <c r="N1805" s="3">
        <v>601097.08039708494</v>
      </c>
      <c r="O1805" s="3">
        <v>1121.6863856499906</v>
      </c>
      <c r="P1805" s="3">
        <v>1</v>
      </c>
      <c r="Q1805" s="3">
        <f t="shared" si="150"/>
        <v>1121.6863856499906</v>
      </c>
      <c r="R1805" s="4">
        <f t="shared" si="148"/>
        <v>1121.6863856499906</v>
      </c>
      <c r="S1805" s="3">
        <v>150.7873996675184</v>
      </c>
      <c r="T1805" s="3">
        <v>1</v>
      </c>
      <c r="U1805" s="3">
        <f t="shared" si="151"/>
        <v>150.7873996675184</v>
      </c>
      <c r="V1805" s="3">
        <f t="shared" si="149"/>
        <v>150.7873996675184</v>
      </c>
    </row>
    <row r="1806" spans="1:22" x14ac:dyDescent="0.25">
      <c r="A1806" s="3" t="s">
        <v>158</v>
      </c>
      <c r="B1806" s="3" t="s">
        <v>8</v>
      </c>
      <c r="C1806" s="3" t="s">
        <v>9</v>
      </c>
      <c r="D1806" s="3" t="s">
        <v>197</v>
      </c>
      <c r="E1806" s="3">
        <v>0.56000000000000005</v>
      </c>
      <c r="F1806" s="3">
        <v>0.48</v>
      </c>
      <c r="G1806" s="3" t="s">
        <v>166</v>
      </c>
      <c r="H1806" s="2">
        <v>1430</v>
      </c>
      <c r="I1806" s="3" t="s">
        <v>97</v>
      </c>
      <c r="J1806" s="2">
        <v>1430</v>
      </c>
      <c r="K1806" s="3" t="s">
        <v>211</v>
      </c>
      <c r="L1806" s="2">
        <v>20</v>
      </c>
      <c r="M1806" s="3">
        <v>1.1370190670546942</v>
      </c>
      <c r="N1806" s="3">
        <v>4339.4331992118832</v>
      </c>
      <c r="O1806" s="3">
        <v>8.9578761074108737</v>
      </c>
      <c r="P1806" s="3">
        <v>1</v>
      </c>
      <c r="Q1806" s="3">
        <f t="shared" si="150"/>
        <v>8.9578761074108737</v>
      </c>
      <c r="R1806" s="4">
        <f t="shared" si="148"/>
        <v>8.9578761074108737</v>
      </c>
      <c r="S1806" s="3">
        <v>1.0755616282076184</v>
      </c>
      <c r="T1806" s="3">
        <v>1</v>
      </c>
      <c r="U1806" s="3">
        <f t="shared" si="151"/>
        <v>1.0755616282076184</v>
      </c>
      <c r="V1806" s="3">
        <f t="shared" si="149"/>
        <v>1.0755616282076184</v>
      </c>
    </row>
    <row r="1807" spans="1:22" x14ac:dyDescent="0.25">
      <c r="A1807" s="3" t="s">
        <v>158</v>
      </c>
      <c r="B1807" s="3" t="s">
        <v>310</v>
      </c>
      <c r="C1807" s="3" t="s">
        <v>9</v>
      </c>
      <c r="D1807" s="3" t="s">
        <v>197</v>
      </c>
      <c r="E1807" s="3">
        <v>0.56000000000000005</v>
      </c>
      <c r="F1807" s="3">
        <v>0.48</v>
      </c>
      <c r="G1807" s="3" t="s">
        <v>350</v>
      </c>
      <c r="H1807" s="2">
        <v>1430</v>
      </c>
      <c r="I1807" s="3" t="s">
        <v>97</v>
      </c>
      <c r="J1807" s="2">
        <v>1430</v>
      </c>
      <c r="K1807" s="3" t="s">
        <v>336</v>
      </c>
      <c r="L1807" s="2">
        <v>10</v>
      </c>
      <c r="M1807" s="3">
        <v>1.7049353545470669</v>
      </c>
      <c r="N1807" s="3">
        <v>6106.4228425680467</v>
      </c>
      <c r="O1807" s="3">
        <v>13.055588122050235</v>
      </c>
      <c r="P1807" s="3">
        <v>1</v>
      </c>
      <c r="Q1807" s="3">
        <f t="shared" si="150"/>
        <v>13.055588122050235</v>
      </c>
      <c r="R1807" s="4">
        <f t="shared" si="148"/>
        <v>13.055588122050235</v>
      </c>
      <c r="S1807" s="3">
        <v>1.783413871916343</v>
      </c>
      <c r="T1807" s="3">
        <v>1</v>
      </c>
      <c r="U1807" s="3">
        <f t="shared" si="151"/>
        <v>1.783413871916343</v>
      </c>
      <c r="V1807" s="3">
        <f t="shared" si="149"/>
        <v>1.783413871916343</v>
      </c>
    </row>
    <row r="1808" spans="1:22" x14ac:dyDescent="0.25">
      <c r="A1808" s="3" t="s">
        <v>158</v>
      </c>
      <c r="B1808" s="3" t="s">
        <v>89</v>
      </c>
      <c r="C1808" s="3" t="s">
        <v>9</v>
      </c>
      <c r="D1808" s="3" t="s">
        <v>262</v>
      </c>
      <c r="E1808" s="3">
        <v>0.56000000000000005</v>
      </c>
      <c r="F1808" s="3">
        <v>0.48</v>
      </c>
      <c r="G1808" s="3" t="s">
        <v>17</v>
      </c>
      <c r="H1808" s="2">
        <v>1430</v>
      </c>
      <c r="I1808" s="3" t="s">
        <v>97</v>
      </c>
      <c r="J1808" s="2">
        <v>2000</v>
      </c>
      <c r="K1808" s="3" t="s">
        <v>263</v>
      </c>
      <c r="L1808" s="2">
        <v>1</v>
      </c>
      <c r="M1808" s="3">
        <v>1.4852080893228276E-3</v>
      </c>
      <c r="N1808" s="3">
        <v>6.1238601871940421</v>
      </c>
      <c r="O1808" s="3">
        <v>1.4921660942381397E-2</v>
      </c>
      <c r="P1808" s="3">
        <v>1</v>
      </c>
      <c r="Q1808" s="3">
        <f t="shared" si="150"/>
        <v>1.4921660942381397E-2</v>
      </c>
      <c r="R1808" s="4">
        <f t="shared" si="148"/>
        <v>1.4921660942381397E-2</v>
      </c>
      <c r="S1808" s="3">
        <v>2.0512544867890168E-3</v>
      </c>
      <c r="T1808" s="3">
        <v>1</v>
      </c>
      <c r="U1808" s="3">
        <f t="shared" si="151"/>
        <v>2.0512544867890168E-3</v>
      </c>
      <c r="V1808" s="3">
        <f t="shared" si="149"/>
        <v>2.0512544867890168E-3</v>
      </c>
    </row>
    <row r="1809" spans="1:22" x14ac:dyDescent="0.25">
      <c r="A1809" s="3" t="s">
        <v>158</v>
      </c>
      <c r="B1809" s="3" t="s">
        <v>310</v>
      </c>
      <c r="C1809" s="3" t="s">
        <v>9</v>
      </c>
      <c r="D1809" s="3" t="s">
        <v>197</v>
      </c>
      <c r="E1809" s="3">
        <v>0.56000000000000005</v>
      </c>
      <c r="F1809" s="3">
        <v>0.48</v>
      </c>
      <c r="G1809" s="3" t="s">
        <v>17</v>
      </c>
      <c r="H1809" s="2">
        <v>1430</v>
      </c>
      <c r="I1809" s="3" t="s">
        <v>97</v>
      </c>
      <c r="J1809" s="2">
        <v>2000</v>
      </c>
      <c r="K1809" s="3" t="s">
        <v>324</v>
      </c>
      <c r="L1809" s="2">
        <v>1</v>
      </c>
      <c r="M1809" s="3">
        <v>1.2457952967104527E-4</v>
      </c>
      <c r="N1809" s="3">
        <v>0.3578777836901626</v>
      </c>
      <c r="O1809" s="3">
        <v>8.852640986516091E-4</v>
      </c>
      <c r="P1809" s="3">
        <v>1</v>
      </c>
      <c r="Q1809" s="3">
        <f t="shared" si="150"/>
        <v>8.852640986516091E-4</v>
      </c>
      <c r="R1809" s="4">
        <f t="shared" si="148"/>
        <v>8.852640986516091E-4</v>
      </c>
      <c r="S1809" s="3">
        <v>1.3310364257447749E-4</v>
      </c>
      <c r="T1809" s="3">
        <v>1</v>
      </c>
      <c r="U1809" s="3">
        <f t="shared" si="151"/>
        <v>1.3310364257447749E-4</v>
      </c>
      <c r="V1809" s="3">
        <f t="shared" si="149"/>
        <v>1.3310364257447749E-4</v>
      </c>
    </row>
    <row r="1810" spans="1:22" x14ac:dyDescent="0.25">
      <c r="A1810" s="3" t="s">
        <v>158</v>
      </c>
      <c r="B1810" s="3" t="s">
        <v>89</v>
      </c>
      <c r="C1810" s="3" t="s">
        <v>9</v>
      </c>
      <c r="D1810" s="3" t="s">
        <v>262</v>
      </c>
      <c r="E1810" s="3">
        <v>0.56000000000000005</v>
      </c>
      <c r="F1810" s="3">
        <v>0.48</v>
      </c>
      <c r="G1810" s="3" t="s">
        <v>17</v>
      </c>
      <c r="H1810" s="2">
        <v>1430</v>
      </c>
      <c r="I1810" s="3" t="s">
        <v>97</v>
      </c>
      <c r="J1810" s="2">
        <v>2000</v>
      </c>
      <c r="K1810" s="3" t="s">
        <v>264</v>
      </c>
      <c r="L1810" s="2">
        <v>44</v>
      </c>
      <c r="M1810" s="3">
        <v>12.423790207599943</v>
      </c>
      <c r="N1810" s="3">
        <v>49849.719510721552</v>
      </c>
      <c r="O1810" s="3">
        <v>98.718282208019787</v>
      </c>
      <c r="P1810" s="3">
        <v>1</v>
      </c>
      <c r="Q1810" s="3">
        <f t="shared" si="150"/>
        <v>98.718282208019787</v>
      </c>
      <c r="R1810" s="4">
        <f t="shared" si="148"/>
        <v>98.718282208019787</v>
      </c>
      <c r="S1810" s="3">
        <v>13.378822986523469</v>
      </c>
      <c r="T1810" s="3">
        <v>1</v>
      </c>
      <c r="U1810" s="3">
        <f t="shared" si="151"/>
        <v>13.378822986523469</v>
      </c>
      <c r="V1810" s="3">
        <f t="shared" si="149"/>
        <v>13.378822986523469</v>
      </c>
    </row>
    <row r="1811" spans="1:22" x14ac:dyDescent="0.25">
      <c r="A1811" s="3" t="s">
        <v>158</v>
      </c>
      <c r="B1811" s="3" t="s">
        <v>310</v>
      </c>
      <c r="C1811" s="3" t="s">
        <v>9</v>
      </c>
      <c r="D1811" s="3" t="s">
        <v>197</v>
      </c>
      <c r="E1811" s="3">
        <v>0.56000000000000005</v>
      </c>
      <c r="F1811" s="3">
        <v>0.48</v>
      </c>
      <c r="G1811" s="3" t="s">
        <v>17</v>
      </c>
      <c r="H1811" s="2">
        <v>1430</v>
      </c>
      <c r="I1811" s="3" t="s">
        <v>97</v>
      </c>
      <c r="J1811" s="2">
        <v>2000</v>
      </c>
      <c r="K1811" s="3" t="s">
        <v>264</v>
      </c>
      <c r="L1811" s="2">
        <v>60</v>
      </c>
      <c r="M1811" s="3">
        <v>24.664807350147601</v>
      </c>
      <c r="N1811" s="3">
        <v>102273.80306018841</v>
      </c>
      <c r="O1811" s="3">
        <v>227.84307824065442</v>
      </c>
      <c r="P1811" s="3">
        <v>1</v>
      </c>
      <c r="Q1811" s="3">
        <f t="shared" si="150"/>
        <v>227.84307824065442</v>
      </c>
      <c r="R1811" s="4">
        <f t="shared" si="148"/>
        <v>227.84307824065442</v>
      </c>
      <c r="S1811" s="3">
        <v>30.84995923925117</v>
      </c>
      <c r="T1811" s="3">
        <v>1</v>
      </c>
      <c r="U1811" s="3">
        <f t="shared" si="151"/>
        <v>30.84995923925117</v>
      </c>
      <c r="V1811" s="3">
        <f t="shared" si="149"/>
        <v>30.84995923925117</v>
      </c>
    </row>
    <row r="1812" spans="1:22" x14ac:dyDescent="0.25">
      <c r="A1812" s="3" t="s">
        <v>158</v>
      </c>
      <c r="B1812" s="3" t="s">
        <v>310</v>
      </c>
      <c r="C1812" s="3" t="s">
        <v>9</v>
      </c>
      <c r="D1812" s="3" t="s">
        <v>197</v>
      </c>
      <c r="E1812" s="3">
        <v>0.56000000000000005</v>
      </c>
      <c r="F1812" s="3">
        <v>0.48</v>
      </c>
      <c r="G1812" s="3" t="s">
        <v>320</v>
      </c>
      <c r="H1812" s="2">
        <v>1430</v>
      </c>
      <c r="I1812" s="3" t="s">
        <v>97</v>
      </c>
      <c r="J1812" s="2">
        <v>3000</v>
      </c>
      <c r="K1812" s="3" t="s">
        <v>314</v>
      </c>
      <c r="L1812" s="2">
        <v>9</v>
      </c>
      <c r="M1812" s="3">
        <v>0.29258354208968174</v>
      </c>
      <c r="N1812" s="3">
        <v>802.06457581356506</v>
      </c>
      <c r="O1812" s="3">
        <v>1.8412327043574437</v>
      </c>
      <c r="P1812" s="3">
        <v>1</v>
      </c>
      <c r="Q1812" s="3">
        <f t="shared" si="150"/>
        <v>1.8412327043574437</v>
      </c>
      <c r="R1812" s="3">
        <v>0</v>
      </c>
      <c r="S1812" s="3">
        <v>0.24667543748790929</v>
      </c>
      <c r="T1812" s="3">
        <v>1</v>
      </c>
      <c r="U1812" s="3">
        <f t="shared" si="151"/>
        <v>0.24667543748790929</v>
      </c>
      <c r="V1812" s="3">
        <v>0</v>
      </c>
    </row>
    <row r="1813" spans="1:22" x14ac:dyDescent="0.25">
      <c r="A1813" s="3" t="s">
        <v>158</v>
      </c>
      <c r="B1813" s="3" t="s">
        <v>89</v>
      </c>
      <c r="C1813" s="3" t="s">
        <v>9</v>
      </c>
      <c r="D1813" s="3" t="s">
        <v>262</v>
      </c>
      <c r="E1813" s="3">
        <v>0.56000000000000005</v>
      </c>
      <c r="F1813" s="3">
        <v>0.48</v>
      </c>
      <c r="G1813" s="3" t="s">
        <v>277</v>
      </c>
      <c r="H1813" s="2">
        <v>1430</v>
      </c>
      <c r="I1813" s="3" t="s">
        <v>97</v>
      </c>
      <c r="J1813" s="2">
        <v>3000</v>
      </c>
      <c r="K1813" s="3" t="s">
        <v>274</v>
      </c>
      <c r="L1813" s="2">
        <v>16</v>
      </c>
      <c r="M1813" s="3">
        <v>4.9259457428734672E-2</v>
      </c>
      <c r="N1813" s="3">
        <v>201.5416761370347</v>
      </c>
      <c r="O1813" s="3">
        <v>0.59680634235703001</v>
      </c>
      <c r="P1813" s="3">
        <v>1</v>
      </c>
      <c r="Q1813" s="3">
        <f t="shared" si="150"/>
        <v>0.59680634235703001</v>
      </c>
      <c r="R1813" s="3">
        <v>0</v>
      </c>
      <c r="S1813" s="3">
        <v>7.9783830443367051E-2</v>
      </c>
      <c r="T1813" s="3">
        <v>1</v>
      </c>
      <c r="U1813" s="3">
        <f t="shared" si="151"/>
        <v>7.9783830443367051E-2</v>
      </c>
      <c r="V1813" s="3">
        <v>0</v>
      </c>
    </row>
    <row r="1814" spans="1:22" x14ac:dyDescent="0.25">
      <c r="A1814" s="3" t="s">
        <v>158</v>
      </c>
      <c r="B1814" s="3" t="s">
        <v>310</v>
      </c>
      <c r="C1814" s="3" t="s">
        <v>9</v>
      </c>
      <c r="D1814" s="3" t="s">
        <v>197</v>
      </c>
      <c r="E1814" s="3">
        <v>0.56000000000000005</v>
      </c>
      <c r="F1814" s="3">
        <v>0.48</v>
      </c>
      <c r="G1814" s="3" t="s">
        <v>264</v>
      </c>
      <c r="H1814" s="2">
        <v>1430</v>
      </c>
      <c r="I1814" s="3" t="s">
        <v>97</v>
      </c>
      <c r="J1814" s="2">
        <v>3000</v>
      </c>
      <c r="K1814" s="3" t="s">
        <v>264</v>
      </c>
      <c r="L1814" s="2">
        <v>4</v>
      </c>
      <c r="M1814" s="3">
        <v>9.9872567313600107E-3</v>
      </c>
      <c r="N1814" s="3">
        <v>35.241267242649172</v>
      </c>
      <c r="O1814" s="3">
        <v>7.5183038754061959E-2</v>
      </c>
      <c r="P1814" s="3">
        <v>1</v>
      </c>
      <c r="Q1814" s="3">
        <f t="shared" si="150"/>
        <v>7.5183038754061959E-2</v>
      </c>
      <c r="R1814" s="3">
        <v>0</v>
      </c>
      <c r="S1814" s="3">
        <v>1.0072514887360991E-2</v>
      </c>
      <c r="T1814" s="3">
        <v>1</v>
      </c>
      <c r="U1814" s="3">
        <f t="shared" si="151"/>
        <v>1.0072514887360991E-2</v>
      </c>
      <c r="V1814" s="3">
        <v>0</v>
      </c>
    </row>
    <row r="1815" spans="1:22" x14ac:dyDescent="0.25">
      <c r="A1815" s="3" t="s">
        <v>158</v>
      </c>
      <c r="B1815" s="3" t="s">
        <v>310</v>
      </c>
      <c r="C1815" s="3" t="s">
        <v>9</v>
      </c>
      <c r="D1815" s="3" t="s">
        <v>333</v>
      </c>
      <c r="E1815" s="3">
        <v>0.56000000000000005</v>
      </c>
      <c r="F1815" s="3">
        <v>0.48</v>
      </c>
      <c r="G1815" s="3" t="s">
        <v>19</v>
      </c>
      <c r="H1815" s="2">
        <v>1440</v>
      </c>
      <c r="I1815" s="3" t="s">
        <v>114</v>
      </c>
      <c r="J1815" s="2">
        <v>1440</v>
      </c>
      <c r="K1815" s="3" t="s">
        <v>19</v>
      </c>
      <c r="L1815" s="2">
        <v>10</v>
      </c>
      <c r="M1815" s="3">
        <v>2.8623319333132238</v>
      </c>
      <c r="N1815" s="3">
        <v>11306.633572925753</v>
      </c>
      <c r="O1815" s="3">
        <v>26.049556901808433</v>
      </c>
      <c r="P1815" s="3">
        <v>1</v>
      </c>
      <c r="Q1815" s="3">
        <f t="shared" si="150"/>
        <v>26.049556901808433</v>
      </c>
      <c r="R1815" s="4">
        <f t="shared" ref="R1815:R1828" si="152">Q1815</f>
        <v>26.049556901808433</v>
      </c>
      <c r="S1815" s="3">
        <v>3.4971492111107518</v>
      </c>
      <c r="T1815" s="3">
        <v>1</v>
      </c>
      <c r="U1815" s="3">
        <f t="shared" si="151"/>
        <v>3.4971492111107518</v>
      </c>
      <c r="V1815" s="3">
        <f t="shared" ref="V1815:V1828" si="153">U1815</f>
        <v>3.4971492111107518</v>
      </c>
    </row>
    <row r="1816" spans="1:22" x14ac:dyDescent="0.25">
      <c r="A1816" s="3" t="s">
        <v>158</v>
      </c>
      <c r="B1816" s="3" t="s">
        <v>8</v>
      </c>
      <c r="C1816" s="3" t="s">
        <v>9</v>
      </c>
      <c r="D1816" s="3" t="s">
        <v>10</v>
      </c>
      <c r="E1816" s="3">
        <v>0.56000000000000005</v>
      </c>
      <c r="F1816" s="3">
        <v>0.48</v>
      </c>
      <c r="G1816" s="3" t="s">
        <v>11</v>
      </c>
      <c r="H1816" s="2">
        <v>1440</v>
      </c>
      <c r="I1816" s="3" t="s">
        <v>114</v>
      </c>
      <c r="J1816" s="2">
        <v>1440</v>
      </c>
      <c r="K1816" s="3" t="s">
        <v>13</v>
      </c>
      <c r="L1816" s="2">
        <v>8</v>
      </c>
      <c r="M1816" s="3">
        <v>2.3249811772994491</v>
      </c>
      <c r="N1816" s="3">
        <v>9226.996708647157</v>
      </c>
      <c r="O1816" s="3">
        <v>26.986225717717915</v>
      </c>
      <c r="P1816" s="3">
        <v>1</v>
      </c>
      <c r="Q1816" s="3">
        <f t="shared" si="150"/>
        <v>26.986225717717915</v>
      </c>
      <c r="R1816" s="4">
        <f t="shared" si="152"/>
        <v>26.986225717717915</v>
      </c>
      <c r="S1816" s="3">
        <v>3.6092883380946481</v>
      </c>
      <c r="T1816" s="3">
        <v>1</v>
      </c>
      <c r="U1816" s="3">
        <f t="shared" si="151"/>
        <v>3.6092883380946481</v>
      </c>
      <c r="V1816" s="3">
        <f t="shared" si="153"/>
        <v>3.6092883380946481</v>
      </c>
    </row>
    <row r="1817" spans="1:22" x14ac:dyDescent="0.25">
      <c r="A1817" s="3" t="s">
        <v>158</v>
      </c>
      <c r="B1817" s="3" t="s">
        <v>8</v>
      </c>
      <c r="C1817" s="3" t="s">
        <v>9</v>
      </c>
      <c r="D1817" s="3" t="s">
        <v>197</v>
      </c>
      <c r="E1817" s="3">
        <v>0.56000000000000005</v>
      </c>
      <c r="F1817" s="3">
        <v>0.48</v>
      </c>
      <c r="G1817" s="3" t="s">
        <v>11</v>
      </c>
      <c r="H1817" s="2">
        <v>1440</v>
      </c>
      <c r="I1817" s="3" t="s">
        <v>114</v>
      </c>
      <c r="J1817" s="2">
        <v>1440</v>
      </c>
      <c r="K1817" s="3" t="s">
        <v>13</v>
      </c>
      <c r="L1817" s="2">
        <v>15</v>
      </c>
      <c r="M1817" s="3">
        <v>4.3758623831454289</v>
      </c>
      <c r="N1817" s="3">
        <v>17925.177060813807</v>
      </c>
      <c r="O1817" s="3">
        <v>39.36883189445745</v>
      </c>
      <c r="P1817" s="3">
        <v>1</v>
      </c>
      <c r="Q1817" s="3">
        <f t="shared" si="150"/>
        <v>39.36883189445745</v>
      </c>
      <c r="R1817" s="4">
        <f t="shared" si="152"/>
        <v>39.36883189445745</v>
      </c>
      <c r="S1817" s="3">
        <v>5.4560518946012317</v>
      </c>
      <c r="T1817" s="3">
        <v>1</v>
      </c>
      <c r="U1817" s="3">
        <f t="shared" si="151"/>
        <v>5.4560518946012317</v>
      </c>
      <c r="V1817" s="3">
        <f t="shared" si="153"/>
        <v>5.4560518946012317</v>
      </c>
    </row>
    <row r="1818" spans="1:22" x14ac:dyDescent="0.25">
      <c r="A1818" s="3" t="s">
        <v>158</v>
      </c>
      <c r="B1818" s="3" t="s">
        <v>8</v>
      </c>
      <c r="C1818" s="3" t="s">
        <v>9</v>
      </c>
      <c r="D1818" s="3" t="s">
        <v>197</v>
      </c>
      <c r="E1818" s="3">
        <v>0.56000000000000005</v>
      </c>
      <c r="F1818" s="3">
        <v>0.48</v>
      </c>
      <c r="G1818" s="3" t="s">
        <v>183</v>
      </c>
      <c r="H1818" s="2">
        <v>1440</v>
      </c>
      <c r="I1818" s="3" t="s">
        <v>114</v>
      </c>
      <c r="J1818" s="2">
        <v>1440</v>
      </c>
      <c r="K1818" s="3" t="s">
        <v>169</v>
      </c>
      <c r="L1818" s="2">
        <v>10</v>
      </c>
      <c r="M1818" s="3">
        <v>2.6984139072643871</v>
      </c>
      <c r="N1818" s="3">
        <v>10161.078632627021</v>
      </c>
      <c r="O1818" s="3">
        <v>21.896157211441775</v>
      </c>
      <c r="P1818" s="3">
        <v>1</v>
      </c>
      <c r="Q1818" s="3">
        <f t="shared" si="150"/>
        <v>21.896157211441775</v>
      </c>
      <c r="R1818" s="4">
        <f t="shared" si="152"/>
        <v>21.896157211441775</v>
      </c>
      <c r="S1818" s="3">
        <v>2.9905642719587613</v>
      </c>
      <c r="T1818" s="3">
        <v>1</v>
      </c>
      <c r="U1818" s="3">
        <f t="shared" si="151"/>
        <v>2.9905642719587613</v>
      </c>
      <c r="V1818" s="3">
        <f t="shared" si="153"/>
        <v>2.9905642719587613</v>
      </c>
    </row>
    <row r="1819" spans="1:22" x14ac:dyDescent="0.25">
      <c r="A1819" s="3" t="s">
        <v>158</v>
      </c>
      <c r="B1819" s="3" t="s">
        <v>8</v>
      </c>
      <c r="C1819" s="3" t="s">
        <v>9</v>
      </c>
      <c r="D1819" s="3" t="s">
        <v>197</v>
      </c>
      <c r="E1819" s="3">
        <v>0.56000000000000005</v>
      </c>
      <c r="F1819" s="3">
        <v>0.48</v>
      </c>
      <c r="G1819" s="3" t="s">
        <v>183</v>
      </c>
      <c r="H1819" s="2">
        <v>1440</v>
      </c>
      <c r="I1819" s="3" t="s">
        <v>114</v>
      </c>
      <c r="J1819" s="2">
        <v>1440</v>
      </c>
      <c r="K1819" s="3" t="s">
        <v>199</v>
      </c>
      <c r="L1819" s="2">
        <v>36</v>
      </c>
      <c r="M1819" s="3">
        <v>8.8564534063128733</v>
      </c>
      <c r="N1819" s="3">
        <v>42590.701503647113</v>
      </c>
      <c r="O1819" s="3">
        <v>129.80776021185633</v>
      </c>
      <c r="P1819" s="3">
        <f>1-0.712</f>
        <v>0.28800000000000003</v>
      </c>
      <c r="Q1819" s="3">
        <f t="shared" si="150"/>
        <v>37.384634941014632</v>
      </c>
      <c r="R1819" s="4">
        <f t="shared" si="152"/>
        <v>37.384634941014632</v>
      </c>
      <c r="S1819" s="3">
        <v>19.294453647764584</v>
      </c>
      <c r="T1819" s="3">
        <f>1-0.531</f>
        <v>0.46899999999999997</v>
      </c>
      <c r="U1819" s="3">
        <f t="shared" si="151"/>
        <v>9.0490987608015896</v>
      </c>
      <c r="V1819" s="3">
        <f t="shared" si="153"/>
        <v>9.0490987608015896</v>
      </c>
    </row>
    <row r="1820" spans="1:22" x14ac:dyDescent="0.25">
      <c r="A1820" s="3" t="s">
        <v>158</v>
      </c>
      <c r="B1820" s="3" t="s">
        <v>89</v>
      </c>
      <c r="C1820" s="3" t="s">
        <v>9</v>
      </c>
      <c r="D1820" s="3" t="s">
        <v>262</v>
      </c>
      <c r="E1820" s="3">
        <v>0.56000000000000005</v>
      </c>
      <c r="F1820" s="3">
        <v>0.48</v>
      </c>
      <c r="G1820" s="3" t="s">
        <v>277</v>
      </c>
      <c r="H1820" s="2">
        <v>1440</v>
      </c>
      <c r="I1820" s="3" t="s">
        <v>114</v>
      </c>
      <c r="J1820" s="2">
        <v>1440</v>
      </c>
      <c r="K1820" s="3" t="s">
        <v>274</v>
      </c>
      <c r="L1820" s="2">
        <v>13</v>
      </c>
      <c r="M1820" s="3">
        <v>1.1514657213918214</v>
      </c>
      <c r="N1820" s="3">
        <v>4542.8852542031445</v>
      </c>
      <c r="O1820" s="3">
        <v>10.067147849152171</v>
      </c>
      <c r="P1820" s="3">
        <v>1</v>
      </c>
      <c r="Q1820" s="3">
        <f t="shared" si="150"/>
        <v>10.067147849152171</v>
      </c>
      <c r="R1820" s="4">
        <f t="shared" si="152"/>
        <v>10.067147849152171</v>
      </c>
      <c r="S1820" s="3">
        <v>1.3491286556681337</v>
      </c>
      <c r="T1820" s="3">
        <v>1</v>
      </c>
      <c r="U1820" s="3">
        <f t="shared" si="151"/>
        <v>1.3491286556681337</v>
      </c>
      <c r="V1820" s="3">
        <f t="shared" si="153"/>
        <v>1.3491286556681337</v>
      </c>
    </row>
    <row r="1821" spans="1:22" x14ac:dyDescent="0.25">
      <c r="A1821" s="3" t="s">
        <v>158</v>
      </c>
      <c r="B1821" s="3" t="s">
        <v>89</v>
      </c>
      <c r="C1821" s="3" t="s">
        <v>9</v>
      </c>
      <c r="D1821" s="3" t="s">
        <v>262</v>
      </c>
      <c r="E1821" s="3">
        <v>0.56000000000000005</v>
      </c>
      <c r="F1821" s="3">
        <v>0.48</v>
      </c>
      <c r="G1821" s="3" t="s">
        <v>296</v>
      </c>
      <c r="H1821" s="2">
        <v>1440</v>
      </c>
      <c r="I1821" s="3" t="s">
        <v>114</v>
      </c>
      <c r="J1821" s="2">
        <v>1440</v>
      </c>
      <c r="K1821" s="3" t="s">
        <v>298</v>
      </c>
      <c r="L1821" s="2">
        <v>5</v>
      </c>
      <c r="M1821" s="3">
        <v>9.1122020393285853E-3</v>
      </c>
      <c r="N1821" s="3">
        <v>31.917309557068656</v>
      </c>
      <c r="O1821" s="3">
        <v>6.9632591577845154E-2</v>
      </c>
      <c r="P1821" s="3">
        <v>1</v>
      </c>
      <c r="Q1821" s="3">
        <f t="shared" si="150"/>
        <v>6.9632591577845154E-2</v>
      </c>
      <c r="R1821" s="4">
        <f t="shared" si="152"/>
        <v>6.9632591577845154E-2</v>
      </c>
      <c r="S1821" s="3">
        <v>9.2413334594216526E-3</v>
      </c>
      <c r="T1821" s="3">
        <v>1</v>
      </c>
      <c r="U1821" s="3">
        <f t="shared" si="151"/>
        <v>9.2413334594216526E-3</v>
      </c>
      <c r="V1821" s="3">
        <f t="shared" si="153"/>
        <v>9.2413334594216526E-3</v>
      </c>
    </row>
    <row r="1822" spans="1:22" x14ac:dyDescent="0.25">
      <c r="A1822" s="3" t="s">
        <v>158</v>
      </c>
      <c r="B1822" s="3" t="s">
        <v>8</v>
      </c>
      <c r="C1822" s="3" t="s">
        <v>9</v>
      </c>
      <c r="D1822" s="3" t="s">
        <v>10</v>
      </c>
      <c r="E1822" s="3">
        <v>0.56000000000000005</v>
      </c>
      <c r="F1822" s="3">
        <v>0.48</v>
      </c>
      <c r="G1822" s="3" t="s">
        <v>184</v>
      </c>
      <c r="H1822" s="2">
        <v>1440</v>
      </c>
      <c r="I1822" s="3" t="s">
        <v>114</v>
      </c>
      <c r="J1822" s="2">
        <v>1440</v>
      </c>
      <c r="K1822" s="3" t="s">
        <v>170</v>
      </c>
      <c r="L1822" s="2">
        <v>3</v>
      </c>
      <c r="M1822" s="3">
        <v>8.314761725773076E-2</v>
      </c>
      <c r="N1822" s="3">
        <v>346.96907116368322</v>
      </c>
      <c r="O1822" s="3">
        <v>0.75387674841942254</v>
      </c>
      <c r="P1822" s="3">
        <v>1</v>
      </c>
      <c r="Q1822" s="3">
        <f t="shared" si="150"/>
        <v>0.75387674841942254</v>
      </c>
      <c r="R1822" s="4">
        <f t="shared" si="152"/>
        <v>0.75387674841942254</v>
      </c>
      <c r="S1822" s="3">
        <v>0.10186882178786837</v>
      </c>
      <c r="T1822" s="3">
        <v>1</v>
      </c>
      <c r="U1822" s="3">
        <f t="shared" si="151"/>
        <v>0.10186882178786837</v>
      </c>
      <c r="V1822" s="3">
        <f t="shared" si="153"/>
        <v>0.10186882178786837</v>
      </c>
    </row>
    <row r="1823" spans="1:22" x14ac:dyDescent="0.25">
      <c r="A1823" s="3" t="s">
        <v>158</v>
      </c>
      <c r="B1823" s="3" t="s">
        <v>8</v>
      </c>
      <c r="C1823" s="3" t="s">
        <v>9</v>
      </c>
      <c r="D1823" s="3" t="s">
        <v>10</v>
      </c>
      <c r="E1823" s="3">
        <v>0.56000000000000005</v>
      </c>
      <c r="F1823" s="3">
        <v>0.48</v>
      </c>
      <c r="G1823" s="3" t="s">
        <v>184</v>
      </c>
      <c r="H1823" s="2">
        <v>1440</v>
      </c>
      <c r="I1823" s="3" t="s">
        <v>114</v>
      </c>
      <c r="J1823" s="2">
        <v>1440</v>
      </c>
      <c r="K1823" s="3" t="s">
        <v>172</v>
      </c>
      <c r="L1823" s="2">
        <v>3</v>
      </c>
      <c r="M1823" s="3">
        <v>0.10976350213752177</v>
      </c>
      <c r="N1823" s="3">
        <v>457.7682525542524</v>
      </c>
      <c r="O1823" s="3">
        <v>0.98100965112220428</v>
      </c>
      <c r="P1823" s="3">
        <f>1-0.712</f>
        <v>0.28800000000000003</v>
      </c>
      <c r="Q1823" s="3">
        <f t="shared" si="150"/>
        <v>0.28253077952319489</v>
      </c>
      <c r="R1823" s="4">
        <f t="shared" si="152"/>
        <v>0.28253077952319489</v>
      </c>
      <c r="S1823" s="3">
        <v>0.13253621268438981</v>
      </c>
      <c r="T1823" s="3">
        <f>1-0.531</f>
        <v>0.46899999999999997</v>
      </c>
      <c r="U1823" s="3">
        <f t="shared" si="151"/>
        <v>6.2159483748978818E-2</v>
      </c>
      <c r="V1823" s="3">
        <f t="shared" si="153"/>
        <v>6.2159483748978818E-2</v>
      </c>
    </row>
    <row r="1824" spans="1:22" x14ac:dyDescent="0.25">
      <c r="A1824" s="3" t="s">
        <v>158</v>
      </c>
      <c r="B1824" s="3" t="s">
        <v>8</v>
      </c>
      <c r="C1824" s="3" t="s">
        <v>9</v>
      </c>
      <c r="D1824" s="3" t="s">
        <v>197</v>
      </c>
      <c r="E1824" s="3">
        <v>0.56000000000000005</v>
      </c>
      <c r="F1824" s="3">
        <v>0.48</v>
      </c>
      <c r="G1824" s="3" t="s">
        <v>184</v>
      </c>
      <c r="H1824" s="2">
        <v>1440</v>
      </c>
      <c r="I1824" s="3" t="s">
        <v>114</v>
      </c>
      <c r="J1824" s="2">
        <v>1440</v>
      </c>
      <c r="K1824" s="3" t="s">
        <v>172</v>
      </c>
      <c r="L1824" s="2">
        <v>36</v>
      </c>
      <c r="M1824" s="3">
        <v>15.981820106670551</v>
      </c>
      <c r="N1824" s="3">
        <v>66871.068878458827</v>
      </c>
      <c r="O1824" s="3">
        <v>148.46519273449513</v>
      </c>
      <c r="P1824" s="3">
        <f>1-0.712</f>
        <v>0.28800000000000003</v>
      </c>
      <c r="Q1824" s="3">
        <f t="shared" si="150"/>
        <v>42.757975507534603</v>
      </c>
      <c r="R1824" s="4">
        <f t="shared" si="152"/>
        <v>42.757975507534603</v>
      </c>
      <c r="S1824" s="3">
        <v>20.186367631236536</v>
      </c>
      <c r="T1824" s="3">
        <f>1-0.531</f>
        <v>0.46899999999999997</v>
      </c>
      <c r="U1824" s="3">
        <f t="shared" si="151"/>
        <v>9.4674064190499347</v>
      </c>
      <c r="V1824" s="3">
        <f t="shared" si="153"/>
        <v>9.4674064190499347</v>
      </c>
    </row>
    <row r="1825" spans="1:22" x14ac:dyDescent="0.25">
      <c r="A1825" s="3" t="s">
        <v>158</v>
      </c>
      <c r="B1825" s="3" t="s">
        <v>8</v>
      </c>
      <c r="C1825" s="3" t="s">
        <v>9</v>
      </c>
      <c r="D1825" s="3" t="s">
        <v>10</v>
      </c>
      <c r="E1825" s="3">
        <v>0.56000000000000005</v>
      </c>
      <c r="F1825" s="3">
        <v>0.48</v>
      </c>
      <c r="G1825" s="3" t="s">
        <v>59</v>
      </c>
      <c r="H1825" s="2">
        <v>1440</v>
      </c>
      <c r="I1825" s="3" t="s">
        <v>114</v>
      </c>
      <c r="J1825" s="2">
        <v>1440</v>
      </c>
      <c r="K1825" s="3" t="s">
        <v>186</v>
      </c>
      <c r="L1825" s="2">
        <v>3</v>
      </c>
      <c r="M1825" s="3">
        <v>4.0942574968106549E-2</v>
      </c>
      <c r="N1825" s="3">
        <v>170.79846304614131</v>
      </c>
      <c r="O1825" s="3">
        <v>0.36759716036128887</v>
      </c>
      <c r="P1825" s="3">
        <v>1</v>
      </c>
      <c r="Q1825" s="3">
        <f t="shared" si="150"/>
        <v>0.36759716036128887</v>
      </c>
      <c r="R1825" s="4">
        <f t="shared" si="152"/>
        <v>0.36759716036128887</v>
      </c>
      <c r="S1825" s="3">
        <v>4.9674300216472504E-2</v>
      </c>
      <c r="T1825" s="3">
        <v>1</v>
      </c>
      <c r="U1825" s="3">
        <f t="shared" si="151"/>
        <v>4.9674300216472504E-2</v>
      </c>
      <c r="V1825" s="3">
        <f t="shared" si="153"/>
        <v>4.9674300216472504E-2</v>
      </c>
    </row>
    <row r="1826" spans="1:22" x14ac:dyDescent="0.25">
      <c r="A1826" s="3" t="s">
        <v>158</v>
      </c>
      <c r="B1826" s="3" t="s">
        <v>89</v>
      </c>
      <c r="C1826" s="3" t="s">
        <v>9</v>
      </c>
      <c r="D1826" s="3" t="s">
        <v>262</v>
      </c>
      <c r="E1826" s="3">
        <v>0.56000000000000005</v>
      </c>
      <c r="F1826" s="3">
        <v>0.48</v>
      </c>
      <c r="G1826" s="3" t="s">
        <v>264</v>
      </c>
      <c r="H1826" s="2">
        <v>1440</v>
      </c>
      <c r="I1826" s="3" t="s">
        <v>114</v>
      </c>
      <c r="J1826" s="2">
        <v>1440</v>
      </c>
      <c r="K1826" s="3" t="s">
        <v>264</v>
      </c>
      <c r="L1826" s="2">
        <v>30</v>
      </c>
      <c r="M1826" s="3">
        <v>4.7469313084667162</v>
      </c>
      <c r="N1826" s="3">
        <v>19718.94769167035</v>
      </c>
      <c r="O1826" s="3">
        <v>44.721966537033985</v>
      </c>
      <c r="P1826" s="3">
        <v>1</v>
      </c>
      <c r="Q1826" s="3">
        <f t="shared" si="150"/>
        <v>44.721966537033985</v>
      </c>
      <c r="R1826" s="4">
        <f t="shared" si="152"/>
        <v>44.721966537033985</v>
      </c>
      <c r="S1826" s="3">
        <v>6.0795158960344207</v>
      </c>
      <c r="T1826" s="3">
        <v>1</v>
      </c>
      <c r="U1826" s="3">
        <f t="shared" si="151"/>
        <v>6.0795158960344207</v>
      </c>
      <c r="V1826" s="3">
        <f t="shared" si="153"/>
        <v>6.0795158960344207</v>
      </c>
    </row>
    <row r="1827" spans="1:22" x14ac:dyDescent="0.25">
      <c r="A1827" s="3" t="s">
        <v>158</v>
      </c>
      <c r="B1827" s="3" t="s">
        <v>8</v>
      </c>
      <c r="C1827" s="3" t="s">
        <v>9</v>
      </c>
      <c r="D1827" s="3" t="s">
        <v>197</v>
      </c>
      <c r="E1827" s="3">
        <v>0.56000000000000005</v>
      </c>
      <c r="F1827" s="3">
        <v>0.48</v>
      </c>
      <c r="G1827" s="3" t="s">
        <v>250</v>
      </c>
      <c r="H1827" s="2">
        <v>1440</v>
      </c>
      <c r="I1827" s="3" t="s">
        <v>114</v>
      </c>
      <c r="J1827" s="2">
        <v>1440</v>
      </c>
      <c r="K1827" s="3" t="s">
        <v>207</v>
      </c>
      <c r="L1827" s="2">
        <v>2</v>
      </c>
      <c r="M1827" s="3">
        <v>2.4541594705146412E-3</v>
      </c>
      <c r="N1827" s="3">
        <v>11.837942257166182</v>
      </c>
      <c r="O1827" s="3">
        <v>3.526910993557409E-2</v>
      </c>
      <c r="P1827" s="3">
        <f>1-0.712</f>
        <v>0.28800000000000003</v>
      </c>
      <c r="Q1827" s="3">
        <f t="shared" si="150"/>
        <v>1.0157503661445339E-2</v>
      </c>
      <c r="R1827" s="4">
        <f t="shared" si="152"/>
        <v>1.0157503661445339E-2</v>
      </c>
      <c r="S1827" s="3">
        <v>6.5563210272041438E-3</v>
      </c>
      <c r="T1827" s="3">
        <f>1-0.531</f>
        <v>0.46899999999999997</v>
      </c>
      <c r="U1827" s="3">
        <f t="shared" si="151"/>
        <v>3.0749145617587435E-3</v>
      </c>
      <c r="V1827" s="3">
        <f t="shared" si="153"/>
        <v>3.0749145617587435E-3</v>
      </c>
    </row>
    <row r="1828" spans="1:22" x14ac:dyDescent="0.25">
      <c r="A1828" s="3" t="s">
        <v>158</v>
      </c>
      <c r="B1828" s="3" t="s">
        <v>89</v>
      </c>
      <c r="C1828" s="3" t="s">
        <v>9</v>
      </c>
      <c r="D1828" s="3" t="s">
        <v>262</v>
      </c>
      <c r="E1828" s="3">
        <v>0.56000000000000005</v>
      </c>
      <c r="F1828" s="3">
        <v>0.48</v>
      </c>
      <c r="G1828" s="3" t="s">
        <v>17</v>
      </c>
      <c r="H1828" s="2">
        <v>1440</v>
      </c>
      <c r="I1828" s="3" t="s">
        <v>114</v>
      </c>
      <c r="J1828" s="2">
        <v>2000</v>
      </c>
      <c r="K1828" s="3" t="s">
        <v>264</v>
      </c>
      <c r="L1828" s="2">
        <v>28</v>
      </c>
      <c r="M1828" s="3">
        <v>9.2550661651803487</v>
      </c>
      <c r="N1828" s="3">
        <v>38727.260472242575</v>
      </c>
      <c r="O1828" s="3">
        <v>87.249511434643523</v>
      </c>
      <c r="P1828" s="3">
        <v>1</v>
      </c>
      <c r="Q1828" s="3">
        <f t="shared" si="150"/>
        <v>87.249511434643523</v>
      </c>
      <c r="R1828" s="4">
        <f t="shared" si="152"/>
        <v>87.249511434643523</v>
      </c>
      <c r="S1828" s="3">
        <v>11.883823843960013</v>
      </c>
      <c r="T1828" s="3">
        <v>1</v>
      </c>
      <c r="U1828" s="3">
        <f t="shared" si="151"/>
        <v>11.883823843960013</v>
      </c>
      <c r="V1828" s="3">
        <f t="shared" si="153"/>
        <v>11.883823843960013</v>
      </c>
    </row>
    <row r="1829" spans="1:22" x14ac:dyDescent="0.25">
      <c r="A1829" s="3" t="s">
        <v>158</v>
      </c>
      <c r="B1829" s="3" t="s">
        <v>8</v>
      </c>
      <c r="C1829" s="3" t="s">
        <v>9</v>
      </c>
      <c r="D1829" s="3" t="s">
        <v>10</v>
      </c>
      <c r="E1829" s="3">
        <v>0.56000000000000005</v>
      </c>
      <c r="F1829" s="3">
        <v>0.48</v>
      </c>
      <c r="G1829" s="3" t="s">
        <v>193</v>
      </c>
      <c r="H1829" s="2">
        <v>1440</v>
      </c>
      <c r="I1829" s="3" t="s">
        <v>114</v>
      </c>
      <c r="J1829" s="2">
        <v>3000</v>
      </c>
      <c r="K1829" s="3" t="s">
        <v>194</v>
      </c>
      <c r="L1829" s="2">
        <v>75</v>
      </c>
      <c r="M1829" s="3">
        <v>22.673386642828667</v>
      </c>
      <c r="N1829" s="3">
        <v>91023.305696496522</v>
      </c>
      <c r="O1829" s="3">
        <v>263.6133429367793</v>
      </c>
      <c r="P1829" s="3">
        <v>1</v>
      </c>
      <c r="Q1829" s="3">
        <f t="shared" si="150"/>
        <v>263.6133429367793</v>
      </c>
      <c r="R1829" s="3">
        <v>0</v>
      </c>
      <c r="S1829" s="3">
        <v>35.641150780421029</v>
      </c>
      <c r="T1829" s="3">
        <v>1</v>
      </c>
      <c r="U1829" s="3">
        <f t="shared" si="151"/>
        <v>35.641150780421029</v>
      </c>
      <c r="V1829" s="3">
        <v>0</v>
      </c>
    </row>
    <row r="1830" spans="1:22" x14ac:dyDescent="0.25">
      <c r="A1830" s="3" t="s">
        <v>158</v>
      </c>
      <c r="B1830" s="3" t="s">
        <v>8</v>
      </c>
      <c r="C1830" s="3" t="s">
        <v>9</v>
      </c>
      <c r="D1830" s="3" t="s">
        <v>10</v>
      </c>
      <c r="E1830" s="3">
        <v>0.56000000000000005</v>
      </c>
      <c r="F1830" s="3">
        <v>0.48</v>
      </c>
      <c r="G1830" s="3" t="s">
        <v>19</v>
      </c>
      <c r="H1830" s="2">
        <v>1450</v>
      </c>
      <c r="I1830" s="3" t="s">
        <v>98</v>
      </c>
      <c r="J1830" s="2">
        <v>1450</v>
      </c>
      <c r="K1830" s="3" t="s">
        <v>19</v>
      </c>
      <c r="L1830" s="2">
        <v>77</v>
      </c>
      <c r="M1830" s="3">
        <v>25.167071337257767</v>
      </c>
      <c r="N1830" s="3">
        <v>99841.346181057641</v>
      </c>
      <c r="O1830" s="3">
        <v>189.60776501887707</v>
      </c>
      <c r="P1830" s="3">
        <v>1</v>
      </c>
      <c r="Q1830" s="3">
        <f t="shared" si="150"/>
        <v>189.60776501887707</v>
      </c>
      <c r="R1830" s="4">
        <f t="shared" ref="R1830:R1861" si="154">Q1830</f>
        <v>189.60776501887707</v>
      </c>
      <c r="S1830" s="3">
        <v>25.07638581191879</v>
      </c>
      <c r="T1830" s="3">
        <v>1</v>
      </c>
      <c r="U1830" s="3">
        <f t="shared" si="151"/>
        <v>25.07638581191879</v>
      </c>
      <c r="V1830" s="3">
        <f t="shared" ref="V1830:V1861" si="155">U1830</f>
        <v>25.07638581191879</v>
      </c>
    </row>
    <row r="1831" spans="1:22" x14ac:dyDescent="0.25">
      <c r="A1831" s="3" t="s">
        <v>158</v>
      </c>
      <c r="B1831" s="3" t="s">
        <v>8</v>
      </c>
      <c r="C1831" s="3" t="s">
        <v>9</v>
      </c>
      <c r="D1831" s="3" t="s">
        <v>197</v>
      </c>
      <c r="E1831" s="3">
        <v>0.56000000000000005</v>
      </c>
      <c r="F1831" s="3">
        <v>0.48</v>
      </c>
      <c r="G1831" s="3" t="s">
        <v>19</v>
      </c>
      <c r="H1831" s="2">
        <v>1450</v>
      </c>
      <c r="I1831" s="3" t="s">
        <v>98</v>
      </c>
      <c r="J1831" s="2">
        <v>1450</v>
      </c>
      <c r="K1831" s="3" t="s">
        <v>19</v>
      </c>
      <c r="L1831" s="2">
        <v>11</v>
      </c>
      <c r="M1831" s="3">
        <v>1.3098513958496387</v>
      </c>
      <c r="N1831" s="3">
        <v>5017.4454426020447</v>
      </c>
      <c r="O1831" s="3">
        <v>14.173803731161644</v>
      </c>
      <c r="P1831" s="3">
        <v>1</v>
      </c>
      <c r="Q1831" s="3">
        <f t="shared" si="150"/>
        <v>14.173803731161644</v>
      </c>
      <c r="R1831" s="4">
        <f t="shared" si="154"/>
        <v>14.173803731161644</v>
      </c>
      <c r="S1831" s="3">
        <v>1.9689574083822909</v>
      </c>
      <c r="T1831" s="3">
        <v>1</v>
      </c>
      <c r="U1831" s="3">
        <f t="shared" si="151"/>
        <v>1.9689574083822909</v>
      </c>
      <c r="V1831" s="3">
        <f t="shared" si="155"/>
        <v>1.9689574083822909</v>
      </c>
    </row>
    <row r="1832" spans="1:22" x14ac:dyDescent="0.25">
      <c r="A1832" s="3" t="s">
        <v>158</v>
      </c>
      <c r="B1832" s="3" t="s">
        <v>8</v>
      </c>
      <c r="C1832" s="3" t="s">
        <v>9</v>
      </c>
      <c r="D1832" s="3" t="s">
        <v>197</v>
      </c>
      <c r="E1832" s="3">
        <v>0.56000000000000005</v>
      </c>
      <c r="F1832" s="3">
        <v>0.48</v>
      </c>
      <c r="G1832" s="3" t="s">
        <v>19</v>
      </c>
      <c r="H1832" s="2">
        <v>1450</v>
      </c>
      <c r="I1832" s="3" t="s">
        <v>98</v>
      </c>
      <c r="J1832" s="2">
        <v>1450</v>
      </c>
      <c r="K1832" s="3" t="s">
        <v>168</v>
      </c>
      <c r="L1832" s="2">
        <v>30</v>
      </c>
      <c r="M1832" s="3">
        <v>9.2748617670925046</v>
      </c>
      <c r="N1832" s="3">
        <v>37467.923378182342</v>
      </c>
      <c r="O1832" s="3">
        <v>106.8255383409045</v>
      </c>
      <c r="P1832" s="3">
        <f>1-0.712</f>
        <v>0.28800000000000003</v>
      </c>
      <c r="Q1832" s="3">
        <f t="shared" si="150"/>
        <v>30.765755042180501</v>
      </c>
      <c r="R1832" s="4">
        <f t="shared" si="154"/>
        <v>30.765755042180501</v>
      </c>
      <c r="S1832" s="3">
        <v>14.138098657832709</v>
      </c>
      <c r="T1832" s="3">
        <f>1-0.531</f>
        <v>0.46899999999999997</v>
      </c>
      <c r="U1832" s="3">
        <f t="shared" si="151"/>
        <v>6.6307682705235402</v>
      </c>
      <c r="V1832" s="3">
        <f t="shared" si="155"/>
        <v>6.6307682705235402</v>
      </c>
    </row>
    <row r="1833" spans="1:22" x14ac:dyDescent="0.25">
      <c r="A1833" s="3" t="s">
        <v>158</v>
      </c>
      <c r="B1833" s="3" t="s">
        <v>310</v>
      </c>
      <c r="C1833" s="3" t="s">
        <v>9</v>
      </c>
      <c r="D1833" s="3" t="s">
        <v>312</v>
      </c>
      <c r="E1833" s="3">
        <v>0.56000000000000005</v>
      </c>
      <c r="F1833" s="3">
        <v>0.48</v>
      </c>
      <c r="G1833" s="3" t="s">
        <v>275</v>
      </c>
      <c r="H1833" s="2">
        <v>1450</v>
      </c>
      <c r="I1833" s="3" t="s">
        <v>98</v>
      </c>
      <c r="J1833" s="2">
        <v>1450</v>
      </c>
      <c r="K1833" s="3" t="s">
        <v>276</v>
      </c>
      <c r="L1833" s="2">
        <v>6</v>
      </c>
      <c r="M1833" s="3">
        <v>3.2594091255113198E-4</v>
      </c>
      <c r="N1833" s="3">
        <v>0.89236601754277567</v>
      </c>
      <c r="O1833" s="3">
        <v>2.0121287235489839E-3</v>
      </c>
      <c r="P1833" s="3">
        <v>1</v>
      </c>
      <c r="Q1833" s="3">
        <f t="shared" si="150"/>
        <v>2.0121287235489839E-3</v>
      </c>
      <c r="R1833" s="4">
        <f t="shared" si="154"/>
        <v>2.0121287235489839E-3</v>
      </c>
      <c r="S1833" s="3">
        <v>1.994938071208279E-4</v>
      </c>
      <c r="T1833" s="3">
        <v>1</v>
      </c>
      <c r="U1833" s="3">
        <f t="shared" si="151"/>
        <v>1.994938071208279E-4</v>
      </c>
      <c r="V1833" s="3">
        <f t="shared" si="155"/>
        <v>1.994938071208279E-4</v>
      </c>
    </row>
    <row r="1834" spans="1:22" x14ac:dyDescent="0.25">
      <c r="A1834" s="3" t="s">
        <v>158</v>
      </c>
      <c r="B1834" s="3" t="s">
        <v>310</v>
      </c>
      <c r="C1834" s="3" t="s">
        <v>9</v>
      </c>
      <c r="D1834" s="3" t="s">
        <v>197</v>
      </c>
      <c r="E1834" s="3">
        <v>0.56000000000000005</v>
      </c>
      <c r="F1834" s="3">
        <v>0.48</v>
      </c>
      <c r="G1834" s="3" t="s">
        <v>275</v>
      </c>
      <c r="H1834" s="2">
        <v>1450</v>
      </c>
      <c r="I1834" s="3" t="s">
        <v>98</v>
      </c>
      <c r="J1834" s="2">
        <v>1450</v>
      </c>
      <c r="K1834" s="3" t="s">
        <v>276</v>
      </c>
      <c r="L1834" s="2">
        <v>54</v>
      </c>
      <c r="M1834" s="3">
        <v>19.360723775121706</v>
      </c>
      <c r="N1834" s="3">
        <v>73159.234485239402</v>
      </c>
      <c r="O1834" s="3">
        <v>217.67133380596542</v>
      </c>
      <c r="P1834" s="3">
        <v>1</v>
      </c>
      <c r="Q1834" s="3">
        <f t="shared" si="150"/>
        <v>217.67133380596542</v>
      </c>
      <c r="R1834" s="4">
        <f t="shared" si="154"/>
        <v>217.67133380596542</v>
      </c>
      <c r="S1834" s="3">
        <v>28.688703299921261</v>
      </c>
      <c r="T1834" s="3">
        <v>1</v>
      </c>
      <c r="U1834" s="3">
        <f t="shared" si="151"/>
        <v>28.688703299921261</v>
      </c>
      <c r="V1834" s="3">
        <f t="shared" si="155"/>
        <v>28.688703299921261</v>
      </c>
    </row>
    <row r="1835" spans="1:22" x14ac:dyDescent="0.25">
      <c r="A1835" s="3" t="s">
        <v>158</v>
      </c>
      <c r="B1835" s="3" t="s">
        <v>351</v>
      </c>
      <c r="C1835" s="3" t="s">
        <v>352</v>
      </c>
      <c r="D1835" s="3" t="s">
        <v>353</v>
      </c>
      <c r="E1835" s="3">
        <v>0.36</v>
      </c>
      <c r="F1835" s="3">
        <v>0.57999999999999996</v>
      </c>
      <c r="G1835" s="3" t="s">
        <v>360</v>
      </c>
      <c r="H1835" s="2">
        <v>1450</v>
      </c>
      <c r="I1835" s="3" t="s">
        <v>98</v>
      </c>
      <c r="J1835" s="2">
        <v>1450</v>
      </c>
      <c r="K1835" s="3" t="s">
        <v>358</v>
      </c>
      <c r="L1835" s="2">
        <v>9</v>
      </c>
      <c r="M1835" s="3">
        <v>1.3582015211434741</v>
      </c>
      <c r="N1835" s="3">
        <v>5437.6063979293776</v>
      </c>
      <c r="O1835" s="3">
        <v>16.004768881318608</v>
      </c>
      <c r="P1835" s="3">
        <v>1</v>
      </c>
      <c r="Q1835" s="3">
        <f t="shared" si="150"/>
        <v>16.004768881318608</v>
      </c>
      <c r="R1835" s="4">
        <f t="shared" si="154"/>
        <v>16.004768881318608</v>
      </c>
      <c r="S1835" s="3">
        <v>2.1272873755110462</v>
      </c>
      <c r="T1835" s="3">
        <v>1</v>
      </c>
      <c r="U1835" s="3">
        <f t="shared" si="151"/>
        <v>2.1272873755110462</v>
      </c>
      <c r="V1835" s="3">
        <f t="shared" si="155"/>
        <v>2.1272873755110462</v>
      </c>
    </row>
    <row r="1836" spans="1:22" x14ac:dyDescent="0.25">
      <c r="A1836" s="3" t="s">
        <v>158</v>
      </c>
      <c r="B1836" s="3" t="s">
        <v>8</v>
      </c>
      <c r="C1836" s="3" t="s">
        <v>9</v>
      </c>
      <c r="D1836" s="3" t="s">
        <v>10</v>
      </c>
      <c r="E1836" s="3">
        <v>0.56000000000000005</v>
      </c>
      <c r="F1836" s="3">
        <v>0.48</v>
      </c>
      <c r="G1836" s="3" t="s">
        <v>11</v>
      </c>
      <c r="H1836" s="2">
        <v>1450</v>
      </c>
      <c r="I1836" s="3" t="s">
        <v>98</v>
      </c>
      <c r="J1836" s="2">
        <v>1450</v>
      </c>
      <c r="K1836" s="3" t="s">
        <v>13</v>
      </c>
      <c r="L1836" s="2">
        <v>93</v>
      </c>
      <c r="M1836" s="3">
        <v>21.385486730578943</v>
      </c>
      <c r="N1836" s="3">
        <v>85743.224171254187</v>
      </c>
      <c r="O1836" s="3">
        <v>219.26742795102339</v>
      </c>
      <c r="P1836" s="3">
        <v>1</v>
      </c>
      <c r="Q1836" s="3">
        <f t="shared" si="150"/>
        <v>219.26742795102339</v>
      </c>
      <c r="R1836" s="4">
        <f t="shared" si="154"/>
        <v>219.26742795102339</v>
      </c>
      <c r="S1836" s="3">
        <v>29.535647268944913</v>
      </c>
      <c r="T1836" s="3">
        <v>1</v>
      </c>
      <c r="U1836" s="3">
        <f t="shared" si="151"/>
        <v>29.535647268944913</v>
      </c>
      <c r="V1836" s="3">
        <f t="shared" si="155"/>
        <v>29.535647268944913</v>
      </c>
    </row>
    <row r="1837" spans="1:22" x14ac:dyDescent="0.25">
      <c r="A1837" s="3" t="s">
        <v>158</v>
      </c>
      <c r="B1837" s="3" t="s">
        <v>8</v>
      </c>
      <c r="C1837" s="3" t="s">
        <v>9</v>
      </c>
      <c r="D1837" s="3" t="s">
        <v>197</v>
      </c>
      <c r="E1837" s="3">
        <v>0.56000000000000005</v>
      </c>
      <c r="F1837" s="3">
        <v>0.48</v>
      </c>
      <c r="G1837" s="3" t="s">
        <v>183</v>
      </c>
      <c r="H1837" s="2">
        <v>1450</v>
      </c>
      <c r="I1837" s="3" t="s">
        <v>98</v>
      </c>
      <c r="J1837" s="2">
        <v>1450</v>
      </c>
      <c r="K1837" s="3" t="s">
        <v>169</v>
      </c>
      <c r="L1837" s="2">
        <v>88</v>
      </c>
      <c r="M1837" s="3">
        <v>21.41765568815088</v>
      </c>
      <c r="N1837" s="3">
        <v>88402.452126045886</v>
      </c>
      <c r="O1837" s="3">
        <v>231.20552546695708</v>
      </c>
      <c r="P1837" s="3">
        <v>1</v>
      </c>
      <c r="Q1837" s="3">
        <f t="shared" si="150"/>
        <v>231.20552546695708</v>
      </c>
      <c r="R1837" s="4">
        <f t="shared" si="154"/>
        <v>231.20552546695708</v>
      </c>
      <c r="S1837" s="3">
        <v>31.379875084399238</v>
      </c>
      <c r="T1837" s="3">
        <v>1</v>
      </c>
      <c r="U1837" s="3">
        <f t="shared" si="151"/>
        <v>31.379875084399238</v>
      </c>
      <c r="V1837" s="3">
        <f t="shared" si="155"/>
        <v>31.379875084399238</v>
      </c>
    </row>
    <row r="1838" spans="1:22" x14ac:dyDescent="0.25">
      <c r="A1838" s="3" t="s">
        <v>158</v>
      </c>
      <c r="B1838" s="3" t="s">
        <v>8</v>
      </c>
      <c r="C1838" s="3" t="s">
        <v>9</v>
      </c>
      <c r="D1838" s="3" t="s">
        <v>197</v>
      </c>
      <c r="E1838" s="3">
        <v>0.56000000000000005</v>
      </c>
      <c r="F1838" s="3">
        <v>0.48</v>
      </c>
      <c r="G1838" s="3" t="s">
        <v>183</v>
      </c>
      <c r="H1838" s="2">
        <v>1450</v>
      </c>
      <c r="I1838" s="3" t="s">
        <v>98</v>
      </c>
      <c r="J1838" s="2">
        <v>1450</v>
      </c>
      <c r="K1838" s="3" t="s">
        <v>199</v>
      </c>
      <c r="L1838" s="2">
        <v>20</v>
      </c>
      <c r="M1838" s="3">
        <v>4.6151343972666057</v>
      </c>
      <c r="N1838" s="3">
        <v>21441.672767651402</v>
      </c>
      <c r="O1838" s="3">
        <v>48.702941163867081</v>
      </c>
      <c r="P1838" s="3">
        <f>1-0.712</f>
        <v>0.28800000000000003</v>
      </c>
      <c r="Q1838" s="3">
        <f t="shared" si="150"/>
        <v>14.026447055193721</v>
      </c>
      <c r="R1838" s="4">
        <f t="shared" si="154"/>
        <v>14.026447055193721</v>
      </c>
      <c r="S1838" s="3">
        <v>6.7052358755463501</v>
      </c>
      <c r="T1838" s="3">
        <f>1-0.531</f>
        <v>0.46899999999999997</v>
      </c>
      <c r="U1838" s="3">
        <f t="shared" si="151"/>
        <v>3.1447556256312379</v>
      </c>
      <c r="V1838" s="3">
        <f t="shared" si="155"/>
        <v>3.1447556256312379</v>
      </c>
    </row>
    <row r="1839" spans="1:22" x14ac:dyDescent="0.25">
      <c r="A1839" s="3" t="s">
        <v>158</v>
      </c>
      <c r="B1839" s="3" t="s">
        <v>310</v>
      </c>
      <c r="C1839" s="3" t="s">
        <v>9</v>
      </c>
      <c r="D1839" s="3" t="s">
        <v>312</v>
      </c>
      <c r="E1839" s="3">
        <v>0.56000000000000005</v>
      </c>
      <c r="F1839" s="3">
        <v>0.48</v>
      </c>
      <c r="G1839" s="3" t="s">
        <v>320</v>
      </c>
      <c r="H1839" s="2">
        <v>1450</v>
      </c>
      <c r="I1839" s="3" t="s">
        <v>98</v>
      </c>
      <c r="J1839" s="2">
        <v>1450</v>
      </c>
      <c r="K1839" s="3" t="s">
        <v>314</v>
      </c>
      <c r="L1839" s="2">
        <v>19</v>
      </c>
      <c r="M1839" s="3">
        <v>3.5013746786310711</v>
      </c>
      <c r="N1839" s="3">
        <v>13949.666339499327</v>
      </c>
      <c r="O1839" s="3">
        <v>31.105145170532349</v>
      </c>
      <c r="P1839" s="3">
        <v>1</v>
      </c>
      <c r="Q1839" s="3">
        <f t="shared" si="150"/>
        <v>31.105145170532349</v>
      </c>
      <c r="R1839" s="4">
        <f t="shared" si="154"/>
        <v>31.105145170532349</v>
      </c>
      <c r="S1839" s="3">
        <v>4.2730610084350049</v>
      </c>
      <c r="T1839" s="3">
        <v>1</v>
      </c>
      <c r="U1839" s="3">
        <f t="shared" si="151"/>
        <v>4.2730610084350049</v>
      </c>
      <c r="V1839" s="3">
        <f t="shared" si="155"/>
        <v>4.2730610084350049</v>
      </c>
    </row>
    <row r="1840" spans="1:22" x14ac:dyDescent="0.25">
      <c r="A1840" s="3" t="s">
        <v>158</v>
      </c>
      <c r="B1840" s="3" t="s">
        <v>310</v>
      </c>
      <c r="C1840" s="3" t="s">
        <v>9</v>
      </c>
      <c r="D1840" s="3" t="s">
        <v>333</v>
      </c>
      <c r="E1840" s="3">
        <v>0.56000000000000005</v>
      </c>
      <c r="F1840" s="3">
        <v>0.48</v>
      </c>
      <c r="G1840" s="3" t="s">
        <v>320</v>
      </c>
      <c r="H1840" s="2">
        <v>1450</v>
      </c>
      <c r="I1840" s="3" t="s">
        <v>98</v>
      </c>
      <c r="J1840" s="2">
        <v>1450</v>
      </c>
      <c r="K1840" s="3" t="s">
        <v>314</v>
      </c>
      <c r="L1840" s="2">
        <v>27</v>
      </c>
      <c r="M1840" s="3">
        <v>10.118517381419981</v>
      </c>
      <c r="N1840" s="3">
        <v>40665.004881014953</v>
      </c>
      <c r="O1840" s="3">
        <v>90.678295206946103</v>
      </c>
      <c r="P1840" s="3">
        <v>1</v>
      </c>
      <c r="Q1840" s="3">
        <f t="shared" si="150"/>
        <v>90.678295206946103</v>
      </c>
      <c r="R1840" s="4">
        <f t="shared" si="154"/>
        <v>90.678295206946103</v>
      </c>
      <c r="S1840" s="3">
        <v>12.347683030236539</v>
      </c>
      <c r="T1840" s="3">
        <v>1</v>
      </c>
      <c r="U1840" s="3">
        <f t="shared" si="151"/>
        <v>12.347683030236539</v>
      </c>
      <c r="V1840" s="3">
        <f t="shared" si="155"/>
        <v>12.347683030236539</v>
      </c>
    </row>
    <row r="1841" spans="1:22" x14ac:dyDescent="0.25">
      <c r="A1841" s="3" t="s">
        <v>158</v>
      </c>
      <c r="B1841" s="3" t="s">
        <v>310</v>
      </c>
      <c r="C1841" s="3" t="s">
        <v>9</v>
      </c>
      <c r="D1841" s="3" t="s">
        <v>197</v>
      </c>
      <c r="E1841" s="3">
        <v>0.56000000000000005</v>
      </c>
      <c r="F1841" s="3">
        <v>0.48</v>
      </c>
      <c r="G1841" s="3" t="s">
        <v>320</v>
      </c>
      <c r="H1841" s="2">
        <v>1450</v>
      </c>
      <c r="I1841" s="3" t="s">
        <v>98</v>
      </c>
      <c r="J1841" s="2">
        <v>1450</v>
      </c>
      <c r="K1841" s="3" t="s">
        <v>314</v>
      </c>
      <c r="L1841" s="2">
        <v>359</v>
      </c>
      <c r="M1841" s="3">
        <v>81.377456948258981</v>
      </c>
      <c r="N1841" s="3">
        <v>328569.25099632476</v>
      </c>
      <c r="O1841" s="3">
        <v>662.92087627103763</v>
      </c>
      <c r="P1841" s="3">
        <v>1</v>
      </c>
      <c r="Q1841" s="3">
        <f t="shared" si="150"/>
        <v>662.92087627103763</v>
      </c>
      <c r="R1841" s="4">
        <f t="shared" si="154"/>
        <v>662.92087627103763</v>
      </c>
      <c r="S1841" s="3">
        <v>91.626935272486719</v>
      </c>
      <c r="T1841" s="3">
        <v>1</v>
      </c>
      <c r="U1841" s="3">
        <f t="shared" si="151"/>
        <v>91.626935272486719</v>
      </c>
      <c r="V1841" s="3">
        <f t="shared" si="155"/>
        <v>91.626935272486719</v>
      </c>
    </row>
    <row r="1842" spans="1:22" x14ac:dyDescent="0.25">
      <c r="A1842" s="3" t="s">
        <v>158</v>
      </c>
      <c r="B1842" s="3" t="s">
        <v>89</v>
      </c>
      <c r="C1842" s="3" t="s">
        <v>9</v>
      </c>
      <c r="D1842" s="3" t="s">
        <v>262</v>
      </c>
      <c r="E1842" s="3">
        <v>0.56000000000000005</v>
      </c>
      <c r="F1842" s="3">
        <v>0.48</v>
      </c>
      <c r="G1842" s="3" t="s">
        <v>277</v>
      </c>
      <c r="H1842" s="2">
        <v>1450</v>
      </c>
      <c r="I1842" s="3" t="s">
        <v>98</v>
      </c>
      <c r="J1842" s="2">
        <v>1450</v>
      </c>
      <c r="K1842" s="3" t="s">
        <v>274</v>
      </c>
      <c r="L1842" s="2">
        <v>401</v>
      </c>
      <c r="M1842" s="3">
        <v>70.322660110678711</v>
      </c>
      <c r="N1842" s="3">
        <v>274313.89716698899</v>
      </c>
      <c r="O1842" s="3">
        <v>752.47872048995828</v>
      </c>
      <c r="P1842" s="3">
        <v>1</v>
      </c>
      <c r="Q1842" s="3">
        <f t="shared" si="150"/>
        <v>752.47872048995828</v>
      </c>
      <c r="R1842" s="4">
        <f t="shared" si="154"/>
        <v>752.47872048995828</v>
      </c>
      <c r="S1842" s="3">
        <v>102.64235038587196</v>
      </c>
      <c r="T1842" s="3">
        <v>1</v>
      </c>
      <c r="U1842" s="3">
        <f t="shared" si="151"/>
        <v>102.64235038587196</v>
      </c>
      <c r="V1842" s="3">
        <f t="shared" si="155"/>
        <v>102.64235038587196</v>
      </c>
    </row>
    <row r="1843" spans="1:22" x14ac:dyDescent="0.25">
      <c r="A1843" s="3" t="s">
        <v>158</v>
      </c>
      <c r="B1843" s="3" t="s">
        <v>89</v>
      </c>
      <c r="C1843" s="3" t="s">
        <v>9</v>
      </c>
      <c r="D1843" s="3" t="s">
        <v>262</v>
      </c>
      <c r="E1843" s="3">
        <v>0.56000000000000005</v>
      </c>
      <c r="F1843" s="3">
        <v>0.48</v>
      </c>
      <c r="G1843" s="3" t="s">
        <v>294</v>
      </c>
      <c r="H1843" s="2">
        <v>1450</v>
      </c>
      <c r="I1843" s="3" t="s">
        <v>98</v>
      </c>
      <c r="J1843" s="2">
        <v>1450</v>
      </c>
      <c r="K1843" s="3" t="s">
        <v>295</v>
      </c>
      <c r="L1843" s="2">
        <v>15</v>
      </c>
      <c r="M1843" s="3">
        <v>5.0746906495630253E-2</v>
      </c>
      <c r="N1843" s="3">
        <v>206.98441539496474</v>
      </c>
      <c r="O1843" s="3">
        <v>0.58742174874524056</v>
      </c>
      <c r="P1843" s="3">
        <v>1</v>
      </c>
      <c r="Q1843" s="3">
        <f t="shared" si="150"/>
        <v>0.58742174874524056</v>
      </c>
      <c r="R1843" s="4">
        <f t="shared" si="154"/>
        <v>0.58742174874524056</v>
      </c>
      <c r="S1843" s="3">
        <v>8.0689616592424462E-2</v>
      </c>
      <c r="T1843" s="3">
        <v>1</v>
      </c>
      <c r="U1843" s="3">
        <f t="shared" si="151"/>
        <v>8.0689616592424462E-2</v>
      </c>
      <c r="V1843" s="3">
        <f t="shared" si="155"/>
        <v>8.0689616592424462E-2</v>
      </c>
    </row>
    <row r="1844" spans="1:22" x14ac:dyDescent="0.25">
      <c r="A1844" s="3" t="s">
        <v>158</v>
      </c>
      <c r="B1844" s="3" t="s">
        <v>89</v>
      </c>
      <c r="C1844" s="3" t="s">
        <v>9</v>
      </c>
      <c r="D1844" s="3" t="s">
        <v>262</v>
      </c>
      <c r="E1844" s="3">
        <v>0.56000000000000005</v>
      </c>
      <c r="F1844" s="3">
        <v>0.48</v>
      </c>
      <c r="G1844" s="3" t="s">
        <v>296</v>
      </c>
      <c r="H1844" s="2">
        <v>1450</v>
      </c>
      <c r="I1844" s="3" t="s">
        <v>98</v>
      </c>
      <c r="J1844" s="2">
        <v>1450</v>
      </c>
      <c r="K1844" s="3" t="s">
        <v>298</v>
      </c>
      <c r="L1844" s="2">
        <v>5</v>
      </c>
      <c r="M1844" s="3">
        <v>7.9828119364339055E-3</v>
      </c>
      <c r="N1844" s="3">
        <v>33.523775541170195</v>
      </c>
      <c r="O1844" s="3">
        <v>8.0397280823624628E-2</v>
      </c>
      <c r="P1844" s="3">
        <v>1</v>
      </c>
      <c r="Q1844" s="3">
        <f t="shared" si="150"/>
        <v>8.0397280823624628E-2</v>
      </c>
      <c r="R1844" s="4">
        <f t="shared" si="154"/>
        <v>8.0397280823624628E-2</v>
      </c>
      <c r="S1844" s="3">
        <v>1.068323992710811E-2</v>
      </c>
      <c r="T1844" s="3">
        <v>1</v>
      </c>
      <c r="U1844" s="3">
        <f t="shared" si="151"/>
        <v>1.068323992710811E-2</v>
      </c>
      <c r="V1844" s="3">
        <f t="shared" si="155"/>
        <v>1.068323992710811E-2</v>
      </c>
    </row>
    <row r="1845" spans="1:22" x14ac:dyDescent="0.25">
      <c r="A1845" s="3" t="s">
        <v>158</v>
      </c>
      <c r="B1845" s="3" t="s">
        <v>8</v>
      </c>
      <c r="C1845" s="3" t="s">
        <v>9</v>
      </c>
      <c r="D1845" s="3" t="s">
        <v>10</v>
      </c>
      <c r="E1845" s="3">
        <v>0.56000000000000005</v>
      </c>
      <c r="F1845" s="3">
        <v>0.48</v>
      </c>
      <c r="G1845" s="3" t="s">
        <v>184</v>
      </c>
      <c r="H1845" s="2">
        <v>1450</v>
      </c>
      <c r="I1845" s="3" t="s">
        <v>98</v>
      </c>
      <c r="J1845" s="2">
        <v>1450</v>
      </c>
      <c r="K1845" s="3" t="s">
        <v>170</v>
      </c>
      <c r="L1845" s="2">
        <v>17</v>
      </c>
      <c r="M1845" s="3">
        <v>1.9937725238192565</v>
      </c>
      <c r="N1845" s="3">
        <v>7957.0654904297226</v>
      </c>
      <c r="O1845" s="3">
        <v>15.56692598055627</v>
      </c>
      <c r="P1845" s="3">
        <v>1</v>
      </c>
      <c r="Q1845" s="3">
        <f t="shared" si="150"/>
        <v>15.56692598055627</v>
      </c>
      <c r="R1845" s="4">
        <f t="shared" si="154"/>
        <v>15.56692598055627</v>
      </c>
      <c r="S1845" s="3">
        <v>2.0643317223272906</v>
      </c>
      <c r="T1845" s="3">
        <v>1</v>
      </c>
      <c r="U1845" s="3">
        <f t="shared" si="151"/>
        <v>2.0643317223272906</v>
      </c>
      <c r="V1845" s="3">
        <f t="shared" si="155"/>
        <v>2.0643317223272906</v>
      </c>
    </row>
    <row r="1846" spans="1:22" x14ac:dyDescent="0.25">
      <c r="A1846" s="3" t="s">
        <v>158</v>
      </c>
      <c r="B1846" s="3" t="s">
        <v>8</v>
      </c>
      <c r="C1846" s="3" t="s">
        <v>9</v>
      </c>
      <c r="D1846" s="3" t="s">
        <v>197</v>
      </c>
      <c r="E1846" s="3">
        <v>0.56000000000000005</v>
      </c>
      <c r="F1846" s="3">
        <v>0.48</v>
      </c>
      <c r="G1846" s="3" t="s">
        <v>184</v>
      </c>
      <c r="H1846" s="2">
        <v>1450</v>
      </c>
      <c r="I1846" s="3" t="s">
        <v>98</v>
      </c>
      <c r="J1846" s="2">
        <v>1450</v>
      </c>
      <c r="K1846" s="3" t="s">
        <v>170</v>
      </c>
      <c r="L1846" s="2">
        <v>18</v>
      </c>
      <c r="M1846" s="3">
        <v>4.4163989883236523</v>
      </c>
      <c r="N1846" s="3">
        <v>18183.65608934937</v>
      </c>
      <c r="O1846" s="3">
        <v>40.494171094447132</v>
      </c>
      <c r="P1846" s="3">
        <v>1</v>
      </c>
      <c r="Q1846" s="3">
        <f t="shared" si="150"/>
        <v>40.494171094447132</v>
      </c>
      <c r="R1846" s="4">
        <f t="shared" si="154"/>
        <v>40.494171094447132</v>
      </c>
      <c r="S1846" s="3">
        <v>5.5092436760430665</v>
      </c>
      <c r="T1846" s="3">
        <v>1</v>
      </c>
      <c r="U1846" s="3">
        <f t="shared" si="151"/>
        <v>5.5092436760430665</v>
      </c>
      <c r="V1846" s="3">
        <f t="shared" si="155"/>
        <v>5.5092436760430665</v>
      </c>
    </row>
    <row r="1847" spans="1:22" x14ac:dyDescent="0.25">
      <c r="A1847" s="3" t="s">
        <v>158</v>
      </c>
      <c r="B1847" s="3" t="s">
        <v>8</v>
      </c>
      <c r="C1847" s="3" t="s">
        <v>9</v>
      </c>
      <c r="D1847" s="3" t="s">
        <v>10</v>
      </c>
      <c r="E1847" s="3">
        <v>0.56000000000000005</v>
      </c>
      <c r="F1847" s="3">
        <v>0.48</v>
      </c>
      <c r="G1847" s="3" t="s">
        <v>184</v>
      </c>
      <c r="H1847" s="2">
        <v>1450</v>
      </c>
      <c r="I1847" s="3" t="s">
        <v>98</v>
      </c>
      <c r="J1847" s="2">
        <v>1450</v>
      </c>
      <c r="K1847" s="3" t="s">
        <v>172</v>
      </c>
      <c r="L1847" s="2">
        <v>4</v>
      </c>
      <c r="M1847" s="3">
        <v>7.4442702144459319E-2</v>
      </c>
      <c r="N1847" s="3">
        <v>310.43104889239589</v>
      </c>
      <c r="O1847" s="3">
        <v>0.69420507127379616</v>
      </c>
      <c r="P1847" s="3">
        <f>1-0.712</f>
        <v>0.28800000000000003</v>
      </c>
      <c r="Q1847" s="3">
        <f t="shared" si="150"/>
        <v>0.1999310605268533</v>
      </c>
      <c r="R1847" s="4">
        <f t="shared" si="154"/>
        <v>0.1999310605268533</v>
      </c>
      <c r="S1847" s="3">
        <v>9.3534331718652886E-2</v>
      </c>
      <c r="T1847" s="3">
        <f>1-0.531</f>
        <v>0.46899999999999997</v>
      </c>
      <c r="U1847" s="3">
        <f t="shared" si="151"/>
        <v>4.3867601576048201E-2</v>
      </c>
      <c r="V1847" s="3">
        <f t="shared" si="155"/>
        <v>4.3867601576048201E-2</v>
      </c>
    </row>
    <row r="1848" spans="1:22" x14ac:dyDescent="0.25">
      <c r="A1848" s="3" t="s">
        <v>158</v>
      </c>
      <c r="B1848" s="3" t="s">
        <v>8</v>
      </c>
      <c r="C1848" s="3" t="s">
        <v>9</v>
      </c>
      <c r="D1848" s="3" t="s">
        <v>197</v>
      </c>
      <c r="E1848" s="3">
        <v>0.56000000000000005</v>
      </c>
      <c r="F1848" s="3">
        <v>0.48</v>
      </c>
      <c r="G1848" s="3" t="s">
        <v>184</v>
      </c>
      <c r="H1848" s="2">
        <v>1450</v>
      </c>
      <c r="I1848" s="3" t="s">
        <v>98</v>
      </c>
      <c r="J1848" s="2">
        <v>1450</v>
      </c>
      <c r="K1848" s="3" t="s">
        <v>172</v>
      </c>
      <c r="L1848" s="2">
        <v>33</v>
      </c>
      <c r="M1848" s="3">
        <v>9.2304162562719121</v>
      </c>
      <c r="N1848" s="3">
        <v>38257.988919181676</v>
      </c>
      <c r="O1848" s="3">
        <v>79.962638276678575</v>
      </c>
      <c r="P1848" s="3">
        <f>1-0.712</f>
        <v>0.28800000000000003</v>
      </c>
      <c r="Q1848" s="3">
        <f t="shared" si="150"/>
        <v>23.029239823683433</v>
      </c>
      <c r="R1848" s="4">
        <f t="shared" si="154"/>
        <v>23.029239823683433</v>
      </c>
      <c r="S1848" s="3">
        <v>10.773224989174675</v>
      </c>
      <c r="T1848" s="3">
        <f>1-0.531</f>
        <v>0.46899999999999997</v>
      </c>
      <c r="U1848" s="3">
        <f t="shared" si="151"/>
        <v>5.0526425199229221</v>
      </c>
      <c r="V1848" s="3">
        <f t="shared" si="155"/>
        <v>5.0526425199229221</v>
      </c>
    </row>
    <row r="1849" spans="1:22" x14ac:dyDescent="0.25">
      <c r="A1849" s="3" t="s">
        <v>158</v>
      </c>
      <c r="B1849" s="3" t="s">
        <v>89</v>
      </c>
      <c r="C1849" s="3" t="s">
        <v>9</v>
      </c>
      <c r="D1849" s="3" t="s">
        <v>262</v>
      </c>
      <c r="E1849" s="3">
        <v>0.56000000000000005</v>
      </c>
      <c r="F1849" s="3">
        <v>0.48</v>
      </c>
      <c r="G1849" s="3" t="s">
        <v>283</v>
      </c>
      <c r="H1849" s="2">
        <v>1450</v>
      </c>
      <c r="I1849" s="3" t="s">
        <v>98</v>
      </c>
      <c r="J1849" s="2">
        <v>1450</v>
      </c>
      <c r="K1849" s="3" t="s">
        <v>263</v>
      </c>
      <c r="L1849" s="2">
        <v>43</v>
      </c>
      <c r="M1849" s="3">
        <v>0.30332251871530724</v>
      </c>
      <c r="N1849" s="3">
        <v>1277.8259210342742</v>
      </c>
      <c r="O1849" s="3">
        <v>3.2954145294217159</v>
      </c>
      <c r="P1849" s="3">
        <v>1</v>
      </c>
      <c r="Q1849" s="3">
        <f t="shared" si="150"/>
        <v>3.2954145294217159</v>
      </c>
      <c r="R1849" s="4">
        <f t="shared" si="154"/>
        <v>3.2954145294217159</v>
      </c>
      <c r="S1849" s="3">
        <v>0.44556845730549416</v>
      </c>
      <c r="T1849" s="3">
        <v>1</v>
      </c>
      <c r="U1849" s="3">
        <f t="shared" si="151"/>
        <v>0.44556845730549416</v>
      </c>
      <c r="V1849" s="3">
        <f t="shared" si="155"/>
        <v>0.44556845730549416</v>
      </c>
    </row>
    <row r="1850" spans="1:22" x14ac:dyDescent="0.25">
      <c r="A1850" s="3" t="s">
        <v>158</v>
      </c>
      <c r="B1850" s="3" t="s">
        <v>310</v>
      </c>
      <c r="C1850" s="3" t="s">
        <v>9</v>
      </c>
      <c r="D1850" s="3" t="s">
        <v>312</v>
      </c>
      <c r="E1850" s="3">
        <v>0.56000000000000005</v>
      </c>
      <c r="F1850" s="3">
        <v>0.48</v>
      </c>
      <c r="G1850" s="3" t="s">
        <v>283</v>
      </c>
      <c r="H1850" s="2">
        <v>1450</v>
      </c>
      <c r="I1850" s="3" t="s">
        <v>98</v>
      </c>
      <c r="J1850" s="2">
        <v>1450</v>
      </c>
      <c r="K1850" s="3" t="s">
        <v>263</v>
      </c>
      <c r="L1850" s="2">
        <v>5</v>
      </c>
      <c r="M1850" s="3">
        <v>9.1758464697354065E-3</v>
      </c>
      <c r="N1850" s="3">
        <v>34.316112623568351</v>
      </c>
      <c r="O1850" s="3">
        <v>7.68888135378228E-2</v>
      </c>
      <c r="P1850" s="3">
        <v>1</v>
      </c>
      <c r="Q1850" s="3">
        <f t="shared" si="150"/>
        <v>7.68888135378228E-2</v>
      </c>
      <c r="R1850" s="4">
        <f t="shared" si="154"/>
        <v>7.68888135378228E-2</v>
      </c>
      <c r="S1850" s="3">
        <v>9.8836591777995211E-3</v>
      </c>
      <c r="T1850" s="3">
        <v>1</v>
      </c>
      <c r="U1850" s="3">
        <f t="shared" si="151"/>
        <v>9.8836591777995211E-3</v>
      </c>
      <c r="V1850" s="3">
        <f t="shared" si="155"/>
        <v>9.8836591777995211E-3</v>
      </c>
    </row>
    <row r="1851" spans="1:22" x14ac:dyDescent="0.25">
      <c r="A1851" s="3" t="s">
        <v>158</v>
      </c>
      <c r="B1851" s="3" t="s">
        <v>310</v>
      </c>
      <c r="C1851" s="3" t="s">
        <v>9</v>
      </c>
      <c r="D1851" s="3" t="s">
        <v>197</v>
      </c>
      <c r="E1851" s="3">
        <v>0.56000000000000005</v>
      </c>
      <c r="F1851" s="3">
        <v>0.48</v>
      </c>
      <c r="G1851" s="3" t="s">
        <v>283</v>
      </c>
      <c r="H1851" s="2">
        <v>1450</v>
      </c>
      <c r="I1851" s="3" t="s">
        <v>98</v>
      </c>
      <c r="J1851" s="2">
        <v>1450</v>
      </c>
      <c r="K1851" s="3" t="s">
        <v>263</v>
      </c>
      <c r="L1851" s="2">
        <v>9</v>
      </c>
      <c r="M1851" s="3">
        <v>9.7580654130647003E-3</v>
      </c>
      <c r="N1851" s="3">
        <v>38.145828765883408</v>
      </c>
      <c r="O1851" s="3">
        <v>0.10010994388292595</v>
      </c>
      <c r="P1851" s="3">
        <v>1</v>
      </c>
      <c r="Q1851" s="3">
        <f t="shared" si="150"/>
        <v>0.10010994388292595</v>
      </c>
      <c r="R1851" s="4">
        <f t="shared" si="154"/>
        <v>0.10010994388292595</v>
      </c>
      <c r="S1851" s="3">
        <v>1.3584407420037871E-2</v>
      </c>
      <c r="T1851" s="3">
        <v>1</v>
      </c>
      <c r="U1851" s="3">
        <f t="shared" si="151"/>
        <v>1.3584407420037871E-2</v>
      </c>
      <c r="V1851" s="3">
        <f t="shared" si="155"/>
        <v>1.3584407420037871E-2</v>
      </c>
    </row>
    <row r="1852" spans="1:22" x14ac:dyDescent="0.25">
      <c r="A1852" s="3" t="s">
        <v>158</v>
      </c>
      <c r="B1852" s="3" t="s">
        <v>89</v>
      </c>
      <c r="C1852" s="3" t="s">
        <v>9</v>
      </c>
      <c r="D1852" s="3" t="s">
        <v>262</v>
      </c>
      <c r="E1852" s="3">
        <v>0.56000000000000005</v>
      </c>
      <c r="F1852" s="3">
        <v>0.48</v>
      </c>
      <c r="G1852" s="3" t="s">
        <v>283</v>
      </c>
      <c r="H1852" s="2">
        <v>1450</v>
      </c>
      <c r="I1852" s="3" t="s">
        <v>98</v>
      </c>
      <c r="J1852" s="2">
        <v>1450</v>
      </c>
      <c r="K1852" s="3" t="s">
        <v>284</v>
      </c>
      <c r="L1852" s="2">
        <v>30</v>
      </c>
      <c r="M1852" s="3">
        <v>0.19257365434745097</v>
      </c>
      <c r="N1852" s="3">
        <v>798.70766930367017</v>
      </c>
      <c r="O1852" s="3">
        <v>2.1126077430452486</v>
      </c>
      <c r="P1852" s="3">
        <v>1</v>
      </c>
      <c r="Q1852" s="3">
        <f t="shared" si="150"/>
        <v>2.1126077430452486</v>
      </c>
      <c r="R1852" s="4">
        <f t="shared" si="154"/>
        <v>2.1126077430452486</v>
      </c>
      <c r="S1852" s="3">
        <v>0.28137116231586407</v>
      </c>
      <c r="T1852" s="3">
        <v>1</v>
      </c>
      <c r="U1852" s="3">
        <f t="shared" si="151"/>
        <v>0.28137116231586407</v>
      </c>
      <c r="V1852" s="3">
        <f t="shared" si="155"/>
        <v>0.28137116231586407</v>
      </c>
    </row>
    <row r="1853" spans="1:22" x14ac:dyDescent="0.25">
      <c r="A1853" s="3" t="s">
        <v>158</v>
      </c>
      <c r="B1853" s="3" t="s">
        <v>310</v>
      </c>
      <c r="C1853" s="3" t="s">
        <v>9</v>
      </c>
      <c r="D1853" s="3" t="s">
        <v>197</v>
      </c>
      <c r="E1853" s="3">
        <v>0.56000000000000005</v>
      </c>
      <c r="F1853" s="3">
        <v>0.48</v>
      </c>
      <c r="G1853" s="3" t="s">
        <v>283</v>
      </c>
      <c r="H1853" s="2">
        <v>1450</v>
      </c>
      <c r="I1853" s="3" t="s">
        <v>98</v>
      </c>
      <c r="J1853" s="2">
        <v>1450</v>
      </c>
      <c r="K1853" s="3" t="s">
        <v>322</v>
      </c>
      <c r="L1853" s="2">
        <v>14</v>
      </c>
      <c r="M1853" s="3">
        <v>2.9296354095003412E-2</v>
      </c>
      <c r="N1853" s="3">
        <v>117.89622172220221</v>
      </c>
      <c r="O1853" s="3">
        <v>0.30578968227512604</v>
      </c>
      <c r="P1853" s="3">
        <v>1</v>
      </c>
      <c r="Q1853" s="3">
        <f t="shared" si="150"/>
        <v>0.30578968227512604</v>
      </c>
      <c r="R1853" s="4">
        <f t="shared" si="154"/>
        <v>0.30578968227512604</v>
      </c>
      <c r="S1853" s="3">
        <v>4.1591842418140415E-2</v>
      </c>
      <c r="T1853" s="3">
        <v>1</v>
      </c>
      <c r="U1853" s="3">
        <f t="shared" si="151"/>
        <v>4.1591842418140415E-2</v>
      </c>
      <c r="V1853" s="3">
        <f t="shared" si="155"/>
        <v>4.1591842418140415E-2</v>
      </c>
    </row>
    <row r="1854" spans="1:22" x14ac:dyDescent="0.25">
      <c r="A1854" s="3" t="s">
        <v>158</v>
      </c>
      <c r="B1854" s="3" t="s">
        <v>89</v>
      </c>
      <c r="C1854" s="3" t="s">
        <v>9</v>
      </c>
      <c r="D1854" s="3" t="s">
        <v>262</v>
      </c>
      <c r="E1854" s="3">
        <v>0.56000000000000005</v>
      </c>
      <c r="F1854" s="3">
        <v>0.48</v>
      </c>
      <c r="G1854" s="3" t="s">
        <v>283</v>
      </c>
      <c r="H1854" s="2">
        <v>1450</v>
      </c>
      <c r="I1854" s="3" t="s">
        <v>98</v>
      </c>
      <c r="J1854" s="2">
        <v>1450</v>
      </c>
      <c r="K1854" s="3" t="s">
        <v>285</v>
      </c>
      <c r="L1854" s="2">
        <v>1</v>
      </c>
      <c r="M1854" s="3">
        <v>1.3978769402179364E-5</v>
      </c>
      <c r="N1854" s="3">
        <v>5.7754016406861931E-2</v>
      </c>
      <c r="O1854" s="3">
        <v>1.4928191010205342E-4</v>
      </c>
      <c r="P1854" s="3">
        <v>1</v>
      </c>
      <c r="Q1854" s="3">
        <f t="shared" si="150"/>
        <v>1.4928191010205342E-4</v>
      </c>
      <c r="R1854" s="4">
        <f t="shared" si="154"/>
        <v>1.4928191010205342E-4</v>
      </c>
      <c r="S1854" s="3">
        <v>2.5843108866673583E-5</v>
      </c>
      <c r="T1854" s="3">
        <v>1</v>
      </c>
      <c r="U1854" s="3">
        <f t="shared" si="151"/>
        <v>2.5843108866673583E-5</v>
      </c>
      <c r="V1854" s="3">
        <f t="shared" si="155"/>
        <v>2.5843108866673583E-5</v>
      </c>
    </row>
    <row r="1855" spans="1:22" x14ac:dyDescent="0.25">
      <c r="A1855" s="3" t="s">
        <v>158</v>
      </c>
      <c r="B1855" s="3" t="s">
        <v>351</v>
      </c>
      <c r="C1855" s="3" t="s">
        <v>352</v>
      </c>
      <c r="D1855" s="3" t="s">
        <v>353</v>
      </c>
      <c r="E1855" s="3">
        <v>0.36</v>
      </c>
      <c r="F1855" s="3">
        <v>0.57999999999999996</v>
      </c>
      <c r="G1855" s="3" t="s">
        <v>283</v>
      </c>
      <c r="H1855" s="2">
        <v>1450</v>
      </c>
      <c r="I1855" s="3" t="s">
        <v>98</v>
      </c>
      <c r="J1855" s="2">
        <v>1450</v>
      </c>
      <c r="K1855" s="3" t="s">
        <v>366</v>
      </c>
      <c r="L1855" s="2">
        <v>4</v>
      </c>
      <c r="M1855" s="3">
        <v>3.1497802053882884E-3</v>
      </c>
      <c r="N1855" s="3">
        <v>12.826506228166563</v>
      </c>
      <c r="O1855" s="3">
        <v>3.5047967642316463E-2</v>
      </c>
      <c r="P1855" s="3">
        <v>1</v>
      </c>
      <c r="Q1855" s="3">
        <f t="shared" si="150"/>
        <v>3.5047967642316463E-2</v>
      </c>
      <c r="R1855" s="4">
        <f t="shared" si="154"/>
        <v>3.5047967642316463E-2</v>
      </c>
      <c r="S1855" s="3">
        <v>4.6726303327279369E-3</v>
      </c>
      <c r="T1855" s="3">
        <v>1</v>
      </c>
      <c r="U1855" s="3">
        <f t="shared" si="151"/>
        <v>4.6726303327279369E-3</v>
      </c>
      <c r="V1855" s="3">
        <f t="shared" si="155"/>
        <v>4.6726303327279369E-3</v>
      </c>
    </row>
    <row r="1856" spans="1:22" x14ac:dyDescent="0.25">
      <c r="A1856" s="3" t="s">
        <v>158</v>
      </c>
      <c r="B1856" s="3" t="s">
        <v>8</v>
      </c>
      <c r="C1856" s="3" t="s">
        <v>9</v>
      </c>
      <c r="D1856" s="3" t="s">
        <v>10</v>
      </c>
      <c r="E1856" s="3">
        <v>0.56000000000000005</v>
      </c>
      <c r="F1856" s="3">
        <v>0.48</v>
      </c>
      <c r="G1856" s="3" t="s">
        <v>59</v>
      </c>
      <c r="H1856" s="2">
        <v>1450</v>
      </c>
      <c r="I1856" s="3" t="s">
        <v>98</v>
      </c>
      <c r="J1856" s="2">
        <v>1450</v>
      </c>
      <c r="K1856" s="3" t="s">
        <v>62</v>
      </c>
      <c r="L1856" s="2">
        <v>5</v>
      </c>
      <c r="M1856" s="3">
        <v>3.3103501284552028E-2</v>
      </c>
      <c r="N1856" s="3">
        <v>135.27695823813639</v>
      </c>
      <c r="O1856" s="3">
        <v>0.37301865231089937</v>
      </c>
      <c r="P1856" s="3">
        <v>1</v>
      </c>
      <c r="Q1856" s="3">
        <f t="shared" si="150"/>
        <v>0.37301865231089937</v>
      </c>
      <c r="R1856" s="4">
        <f t="shared" si="154"/>
        <v>0.37301865231089937</v>
      </c>
      <c r="S1856" s="3">
        <v>4.9096368555669956E-2</v>
      </c>
      <c r="T1856" s="3">
        <v>1</v>
      </c>
      <c r="U1856" s="3">
        <f t="shared" si="151"/>
        <v>4.9096368555669956E-2</v>
      </c>
      <c r="V1856" s="3">
        <f t="shared" si="155"/>
        <v>4.9096368555669956E-2</v>
      </c>
    </row>
    <row r="1857" spans="1:22" x14ac:dyDescent="0.25">
      <c r="A1857" s="3" t="s">
        <v>158</v>
      </c>
      <c r="B1857" s="3" t="s">
        <v>8</v>
      </c>
      <c r="C1857" s="3" t="s">
        <v>9</v>
      </c>
      <c r="D1857" s="3" t="s">
        <v>197</v>
      </c>
      <c r="E1857" s="3">
        <v>0.56000000000000005</v>
      </c>
      <c r="F1857" s="3">
        <v>0.48</v>
      </c>
      <c r="G1857" s="3" t="s">
        <v>59</v>
      </c>
      <c r="H1857" s="2">
        <v>1450</v>
      </c>
      <c r="I1857" s="3" t="s">
        <v>98</v>
      </c>
      <c r="J1857" s="2">
        <v>1450</v>
      </c>
      <c r="K1857" s="3" t="s">
        <v>62</v>
      </c>
      <c r="L1857" s="2">
        <v>1</v>
      </c>
      <c r="M1857" s="3">
        <v>2.3819318619215809E-3</v>
      </c>
      <c r="N1857" s="3">
        <v>8.6578569244993631</v>
      </c>
      <c r="O1857" s="3">
        <v>2.5971733250990236E-2</v>
      </c>
      <c r="P1857" s="3">
        <v>1</v>
      </c>
      <c r="Q1857" s="3">
        <f t="shared" si="150"/>
        <v>2.5971733250990236E-2</v>
      </c>
      <c r="R1857" s="4">
        <f t="shared" si="154"/>
        <v>2.5971733250990236E-2</v>
      </c>
      <c r="S1857" s="3">
        <v>3.6822342027356451E-3</v>
      </c>
      <c r="T1857" s="3">
        <v>1</v>
      </c>
      <c r="U1857" s="3">
        <f t="shared" si="151"/>
        <v>3.6822342027356451E-3</v>
      </c>
      <c r="V1857" s="3">
        <f t="shared" si="155"/>
        <v>3.6822342027356451E-3</v>
      </c>
    </row>
    <row r="1858" spans="1:22" x14ac:dyDescent="0.25">
      <c r="A1858" s="3" t="s">
        <v>158</v>
      </c>
      <c r="B1858" s="3" t="s">
        <v>8</v>
      </c>
      <c r="C1858" s="3" t="s">
        <v>9</v>
      </c>
      <c r="D1858" s="3" t="s">
        <v>10</v>
      </c>
      <c r="E1858" s="3">
        <v>0.56000000000000005</v>
      </c>
      <c r="F1858" s="3">
        <v>0.48</v>
      </c>
      <c r="G1858" s="3" t="s">
        <v>59</v>
      </c>
      <c r="H1858" s="2">
        <v>1450</v>
      </c>
      <c r="I1858" s="3" t="s">
        <v>98</v>
      </c>
      <c r="J1858" s="2">
        <v>1450</v>
      </c>
      <c r="K1858" s="3" t="s">
        <v>186</v>
      </c>
      <c r="L1858" s="2">
        <v>6</v>
      </c>
      <c r="M1858" s="3">
        <v>5.1704471214170794E-2</v>
      </c>
      <c r="N1858" s="3">
        <v>214.08981811706752</v>
      </c>
      <c r="O1858" s="3">
        <v>0.4416077711285471</v>
      </c>
      <c r="P1858" s="3">
        <v>1</v>
      </c>
      <c r="Q1858" s="3">
        <f t="shared" ref="Q1858:Q1921" si="156">O1858*P1858</f>
        <v>0.4416077711285471</v>
      </c>
      <c r="R1858" s="4">
        <f t="shared" si="154"/>
        <v>0.4416077711285471</v>
      </c>
      <c r="S1858" s="3">
        <v>5.916008914562694E-2</v>
      </c>
      <c r="T1858" s="3">
        <v>1</v>
      </c>
      <c r="U1858" s="3">
        <f t="shared" ref="U1858:U1921" si="157">S1858*T1858</f>
        <v>5.916008914562694E-2</v>
      </c>
      <c r="V1858" s="3">
        <f t="shared" si="155"/>
        <v>5.916008914562694E-2</v>
      </c>
    </row>
    <row r="1859" spans="1:22" x14ac:dyDescent="0.25">
      <c r="A1859" s="3" t="s">
        <v>158</v>
      </c>
      <c r="B1859" s="3" t="s">
        <v>8</v>
      </c>
      <c r="C1859" s="3" t="s">
        <v>9</v>
      </c>
      <c r="D1859" s="3" t="s">
        <v>197</v>
      </c>
      <c r="E1859" s="3">
        <v>0.56000000000000005</v>
      </c>
      <c r="F1859" s="3">
        <v>0.48</v>
      </c>
      <c r="G1859" s="3" t="s">
        <v>59</v>
      </c>
      <c r="H1859" s="2">
        <v>1450</v>
      </c>
      <c r="I1859" s="3" t="s">
        <v>98</v>
      </c>
      <c r="J1859" s="2">
        <v>1450</v>
      </c>
      <c r="K1859" s="3" t="s">
        <v>200</v>
      </c>
      <c r="L1859" s="2">
        <v>19</v>
      </c>
      <c r="M1859" s="3">
        <v>0.10146757128086922</v>
      </c>
      <c r="N1859" s="3">
        <v>468.33392207280957</v>
      </c>
      <c r="O1859" s="3">
        <v>1.1338973001945665</v>
      </c>
      <c r="P1859" s="3">
        <v>1</v>
      </c>
      <c r="Q1859" s="3">
        <f t="shared" si="156"/>
        <v>1.1338973001945665</v>
      </c>
      <c r="R1859" s="4">
        <f t="shared" si="154"/>
        <v>1.1338973001945665</v>
      </c>
      <c r="S1859" s="3">
        <v>0.15073787274643319</v>
      </c>
      <c r="T1859" s="3">
        <v>1</v>
      </c>
      <c r="U1859" s="3">
        <f t="shared" si="157"/>
        <v>0.15073787274643319</v>
      </c>
      <c r="V1859" s="3">
        <f t="shared" si="155"/>
        <v>0.15073787274643319</v>
      </c>
    </row>
    <row r="1860" spans="1:22" x14ac:dyDescent="0.25">
      <c r="A1860" s="3" t="s">
        <v>158</v>
      </c>
      <c r="B1860" s="3" t="s">
        <v>8</v>
      </c>
      <c r="C1860" s="3" t="s">
        <v>9</v>
      </c>
      <c r="D1860" s="3" t="s">
        <v>197</v>
      </c>
      <c r="E1860" s="3">
        <v>0.56000000000000005</v>
      </c>
      <c r="F1860" s="3">
        <v>0.48</v>
      </c>
      <c r="G1860" s="3" t="s">
        <v>59</v>
      </c>
      <c r="H1860" s="2">
        <v>1450</v>
      </c>
      <c r="I1860" s="3" t="s">
        <v>98</v>
      </c>
      <c r="J1860" s="2">
        <v>1450</v>
      </c>
      <c r="K1860" s="3" t="s">
        <v>243</v>
      </c>
      <c r="L1860" s="2">
        <v>4</v>
      </c>
      <c r="M1860" s="3">
        <v>7.3928776661512964E-3</v>
      </c>
      <c r="N1860" s="3">
        <v>36.200561200250014</v>
      </c>
      <c r="O1860" s="3">
        <v>8.8322377884436282E-2</v>
      </c>
      <c r="P1860" s="3">
        <f>1-0.712</f>
        <v>0.28800000000000003</v>
      </c>
      <c r="Q1860" s="3">
        <f t="shared" si="156"/>
        <v>2.5436844830717651E-2</v>
      </c>
      <c r="R1860" s="4">
        <f t="shared" si="154"/>
        <v>2.5436844830717651E-2</v>
      </c>
      <c r="S1860" s="3">
        <v>1.2090349599836993E-2</v>
      </c>
      <c r="T1860" s="3">
        <f>1-0.531</f>
        <v>0.46899999999999997</v>
      </c>
      <c r="U1860" s="3">
        <f t="shared" si="157"/>
        <v>5.6703739623235492E-3</v>
      </c>
      <c r="V1860" s="3">
        <f t="shared" si="155"/>
        <v>5.6703739623235492E-3</v>
      </c>
    </row>
    <row r="1861" spans="1:22" x14ac:dyDescent="0.25">
      <c r="A1861" s="3" t="s">
        <v>158</v>
      </c>
      <c r="B1861" s="3" t="s">
        <v>8</v>
      </c>
      <c r="C1861" s="3" t="s">
        <v>9</v>
      </c>
      <c r="D1861" s="3" t="s">
        <v>197</v>
      </c>
      <c r="E1861" s="3">
        <v>0.56000000000000005</v>
      </c>
      <c r="F1861" s="3">
        <v>0.48</v>
      </c>
      <c r="G1861" s="3" t="s">
        <v>59</v>
      </c>
      <c r="H1861" s="2">
        <v>1450</v>
      </c>
      <c r="I1861" s="3" t="s">
        <v>98</v>
      </c>
      <c r="J1861" s="2">
        <v>1450</v>
      </c>
      <c r="K1861" s="3" t="s">
        <v>244</v>
      </c>
      <c r="L1861" s="2">
        <v>3</v>
      </c>
      <c r="M1861" s="3">
        <v>1.9078618389434913E-2</v>
      </c>
      <c r="N1861" s="3">
        <v>71.859253970021342</v>
      </c>
      <c r="O1861" s="3">
        <v>0.19462874823412826</v>
      </c>
      <c r="P1861" s="3">
        <v>1</v>
      </c>
      <c r="Q1861" s="3">
        <f t="shared" si="156"/>
        <v>0.19462874823412826</v>
      </c>
      <c r="R1861" s="4">
        <f t="shared" si="154"/>
        <v>0.19462874823412826</v>
      </c>
      <c r="S1861" s="3">
        <v>2.6092678776986872E-2</v>
      </c>
      <c r="T1861" s="3">
        <v>1</v>
      </c>
      <c r="U1861" s="3">
        <f t="shared" si="157"/>
        <v>2.6092678776986872E-2</v>
      </c>
      <c r="V1861" s="3">
        <f t="shared" si="155"/>
        <v>2.6092678776986872E-2</v>
      </c>
    </row>
    <row r="1862" spans="1:22" x14ac:dyDescent="0.25">
      <c r="A1862" s="3" t="s">
        <v>158</v>
      </c>
      <c r="B1862" s="3" t="s">
        <v>8</v>
      </c>
      <c r="C1862" s="3" t="s">
        <v>9</v>
      </c>
      <c r="D1862" s="3" t="s">
        <v>10</v>
      </c>
      <c r="E1862" s="3">
        <v>0.56000000000000005</v>
      </c>
      <c r="F1862" s="3">
        <v>0.48</v>
      </c>
      <c r="G1862" s="3" t="s">
        <v>59</v>
      </c>
      <c r="H1862" s="2">
        <v>1450</v>
      </c>
      <c r="I1862" s="3" t="s">
        <v>98</v>
      </c>
      <c r="J1862" s="2">
        <v>1450</v>
      </c>
      <c r="K1862" s="3" t="s">
        <v>148</v>
      </c>
      <c r="L1862" s="2">
        <v>3</v>
      </c>
      <c r="M1862" s="3">
        <v>1.109005187208013E-2</v>
      </c>
      <c r="N1862" s="3">
        <v>44.184260212071905</v>
      </c>
      <c r="O1862" s="3">
        <v>0.1019859613161419</v>
      </c>
      <c r="P1862" s="3">
        <v>1</v>
      </c>
      <c r="Q1862" s="3">
        <f t="shared" si="156"/>
        <v>0.1019859613161419</v>
      </c>
      <c r="R1862" s="4">
        <f t="shared" ref="R1862:R1887" si="158">Q1862</f>
        <v>0.1019859613161419</v>
      </c>
      <c r="S1862" s="3">
        <v>1.3330573731076597E-2</v>
      </c>
      <c r="T1862" s="3">
        <v>1</v>
      </c>
      <c r="U1862" s="3">
        <f t="shared" si="157"/>
        <v>1.3330573731076597E-2</v>
      </c>
      <c r="V1862" s="3">
        <f t="shared" ref="V1862:V1887" si="159">U1862</f>
        <v>1.3330573731076597E-2</v>
      </c>
    </row>
    <row r="1863" spans="1:22" x14ac:dyDescent="0.25">
      <c r="A1863" s="3" t="s">
        <v>158</v>
      </c>
      <c r="B1863" s="3" t="s">
        <v>8</v>
      </c>
      <c r="C1863" s="3" t="s">
        <v>9</v>
      </c>
      <c r="D1863" s="3" t="s">
        <v>197</v>
      </c>
      <c r="E1863" s="3">
        <v>0.56000000000000005</v>
      </c>
      <c r="F1863" s="3">
        <v>0.48</v>
      </c>
      <c r="G1863" s="3" t="s">
        <v>59</v>
      </c>
      <c r="H1863" s="2">
        <v>1450</v>
      </c>
      <c r="I1863" s="3" t="s">
        <v>98</v>
      </c>
      <c r="J1863" s="2">
        <v>1450</v>
      </c>
      <c r="K1863" s="3" t="s">
        <v>160</v>
      </c>
      <c r="L1863" s="2">
        <v>9</v>
      </c>
      <c r="M1863" s="3">
        <v>1.991670449241539E-2</v>
      </c>
      <c r="N1863" s="3">
        <v>67.190125980519923</v>
      </c>
      <c r="O1863" s="3">
        <v>0.15138940016187089</v>
      </c>
      <c r="P1863" s="3">
        <v>1</v>
      </c>
      <c r="Q1863" s="3">
        <f t="shared" si="156"/>
        <v>0.15138940016187089</v>
      </c>
      <c r="R1863" s="4">
        <f t="shared" si="158"/>
        <v>0.15138940016187089</v>
      </c>
      <c r="S1863" s="3">
        <v>2.0909205455921034E-2</v>
      </c>
      <c r="T1863" s="3">
        <v>1</v>
      </c>
      <c r="U1863" s="3">
        <f t="shared" si="157"/>
        <v>2.0909205455921034E-2</v>
      </c>
      <c r="V1863" s="3">
        <f t="shared" si="159"/>
        <v>2.0909205455921034E-2</v>
      </c>
    </row>
    <row r="1864" spans="1:22" x14ac:dyDescent="0.25">
      <c r="A1864" s="3" t="s">
        <v>158</v>
      </c>
      <c r="B1864" s="3" t="s">
        <v>8</v>
      </c>
      <c r="C1864" s="3" t="s">
        <v>9</v>
      </c>
      <c r="D1864" s="3" t="s">
        <v>197</v>
      </c>
      <c r="E1864" s="3">
        <v>0.56000000000000005</v>
      </c>
      <c r="F1864" s="3">
        <v>0.48</v>
      </c>
      <c r="G1864" s="3" t="s">
        <v>59</v>
      </c>
      <c r="H1864" s="2">
        <v>1450</v>
      </c>
      <c r="I1864" s="3" t="s">
        <v>98</v>
      </c>
      <c r="J1864" s="2">
        <v>1450</v>
      </c>
      <c r="K1864" s="3" t="s">
        <v>161</v>
      </c>
      <c r="L1864" s="2">
        <v>7</v>
      </c>
      <c r="M1864" s="3">
        <v>3.3083092010415302E-2</v>
      </c>
      <c r="N1864" s="3">
        <v>84.401735229029626</v>
      </c>
      <c r="O1864" s="3">
        <v>0.20943527968368786</v>
      </c>
      <c r="P1864" s="3">
        <v>1</v>
      </c>
      <c r="Q1864" s="3">
        <f t="shared" si="156"/>
        <v>0.20943527968368786</v>
      </c>
      <c r="R1864" s="4">
        <f t="shared" si="158"/>
        <v>0.20943527968368786</v>
      </c>
      <c r="S1864" s="3">
        <v>2.7865797391707008E-2</v>
      </c>
      <c r="T1864" s="3">
        <v>1</v>
      </c>
      <c r="U1864" s="3">
        <f t="shared" si="157"/>
        <v>2.7865797391707008E-2</v>
      </c>
      <c r="V1864" s="3">
        <f t="shared" si="159"/>
        <v>2.7865797391707008E-2</v>
      </c>
    </row>
    <row r="1865" spans="1:22" x14ac:dyDescent="0.25">
      <c r="A1865" s="3" t="s">
        <v>158</v>
      </c>
      <c r="B1865" s="3" t="s">
        <v>310</v>
      </c>
      <c r="C1865" s="3" t="s">
        <v>9</v>
      </c>
      <c r="D1865" s="3" t="s">
        <v>197</v>
      </c>
      <c r="E1865" s="3">
        <v>0.56000000000000005</v>
      </c>
      <c r="F1865" s="3">
        <v>0.48</v>
      </c>
      <c r="G1865" s="3" t="s">
        <v>323</v>
      </c>
      <c r="H1865" s="2">
        <v>1450</v>
      </c>
      <c r="I1865" s="3" t="s">
        <v>98</v>
      </c>
      <c r="J1865" s="2">
        <v>1450</v>
      </c>
      <c r="K1865" s="3" t="s">
        <v>319</v>
      </c>
      <c r="L1865" s="2">
        <v>1</v>
      </c>
      <c r="M1865" s="3">
        <v>4.1356759323923009E-4</v>
      </c>
      <c r="N1865" s="3">
        <v>0.84169774500087835</v>
      </c>
      <c r="O1865" s="3">
        <v>1.8182531252779654E-3</v>
      </c>
      <c r="P1865" s="3">
        <v>1</v>
      </c>
      <c r="Q1865" s="3">
        <f t="shared" si="156"/>
        <v>1.8182531252779654E-3</v>
      </c>
      <c r="R1865" s="4">
        <f t="shared" si="158"/>
        <v>1.8182531252779654E-3</v>
      </c>
      <c r="S1865" s="3">
        <v>1.7047485691854707E-4</v>
      </c>
      <c r="T1865" s="3">
        <v>1</v>
      </c>
      <c r="U1865" s="3">
        <f t="shared" si="157"/>
        <v>1.7047485691854707E-4</v>
      </c>
      <c r="V1865" s="3">
        <f t="shared" si="159"/>
        <v>1.7047485691854707E-4</v>
      </c>
    </row>
    <row r="1866" spans="1:22" x14ac:dyDescent="0.25">
      <c r="A1866" s="3" t="s">
        <v>158</v>
      </c>
      <c r="B1866" s="3" t="s">
        <v>310</v>
      </c>
      <c r="C1866" s="3" t="s">
        <v>9</v>
      </c>
      <c r="D1866" s="3" t="s">
        <v>197</v>
      </c>
      <c r="E1866" s="3">
        <v>0.56000000000000005</v>
      </c>
      <c r="F1866" s="3">
        <v>0.48</v>
      </c>
      <c r="G1866" s="3" t="s">
        <v>323</v>
      </c>
      <c r="H1866" s="2">
        <v>1450</v>
      </c>
      <c r="I1866" s="3" t="s">
        <v>98</v>
      </c>
      <c r="J1866" s="2">
        <v>1450</v>
      </c>
      <c r="K1866" s="3" t="s">
        <v>324</v>
      </c>
      <c r="L1866" s="2">
        <v>10</v>
      </c>
      <c r="M1866" s="3">
        <v>0.72299232527895962</v>
      </c>
      <c r="N1866" s="3">
        <v>2077.5016569923282</v>
      </c>
      <c r="O1866" s="3">
        <v>5.5804191281801723</v>
      </c>
      <c r="P1866" s="3">
        <v>1</v>
      </c>
      <c r="Q1866" s="3">
        <f t="shared" si="156"/>
        <v>5.5804191281801723</v>
      </c>
      <c r="R1866" s="4">
        <f t="shared" si="158"/>
        <v>5.5804191281801723</v>
      </c>
      <c r="S1866" s="3">
        <v>0.66751025078539505</v>
      </c>
      <c r="T1866" s="3">
        <v>1</v>
      </c>
      <c r="U1866" s="3">
        <f t="shared" si="157"/>
        <v>0.66751025078539505</v>
      </c>
      <c r="V1866" s="3">
        <f t="shared" si="159"/>
        <v>0.66751025078539505</v>
      </c>
    </row>
    <row r="1867" spans="1:22" x14ac:dyDescent="0.25">
      <c r="A1867" s="3" t="s">
        <v>158</v>
      </c>
      <c r="B1867" s="3" t="s">
        <v>89</v>
      </c>
      <c r="C1867" s="3" t="s">
        <v>9</v>
      </c>
      <c r="D1867" s="3" t="s">
        <v>262</v>
      </c>
      <c r="E1867" s="3">
        <v>0.56000000000000005</v>
      </c>
      <c r="F1867" s="3">
        <v>0.48</v>
      </c>
      <c r="G1867" s="3" t="s">
        <v>264</v>
      </c>
      <c r="H1867" s="2">
        <v>1450</v>
      </c>
      <c r="I1867" s="3" t="s">
        <v>98</v>
      </c>
      <c r="J1867" s="2">
        <v>1450</v>
      </c>
      <c r="K1867" s="3" t="s">
        <v>264</v>
      </c>
      <c r="L1867" s="2">
        <v>1325</v>
      </c>
      <c r="M1867" s="3">
        <v>573.98218837698221</v>
      </c>
      <c r="N1867" s="3">
        <v>2402808.8215073762</v>
      </c>
      <c r="O1867" s="3">
        <v>6548.1775366959782</v>
      </c>
      <c r="P1867" s="3">
        <v>1</v>
      </c>
      <c r="Q1867" s="3">
        <f t="shared" si="156"/>
        <v>6548.1775366959782</v>
      </c>
      <c r="R1867" s="4">
        <f t="shared" si="158"/>
        <v>6548.1775366959782</v>
      </c>
      <c r="S1867" s="3">
        <v>880.8533646968574</v>
      </c>
      <c r="T1867" s="3">
        <v>1</v>
      </c>
      <c r="U1867" s="3">
        <f t="shared" si="157"/>
        <v>880.8533646968574</v>
      </c>
      <c r="V1867" s="3">
        <f t="shared" si="159"/>
        <v>880.8533646968574</v>
      </c>
    </row>
    <row r="1868" spans="1:22" x14ac:dyDescent="0.25">
      <c r="A1868" s="3" t="s">
        <v>158</v>
      </c>
      <c r="B1868" s="3" t="s">
        <v>310</v>
      </c>
      <c r="C1868" s="3" t="s">
        <v>9</v>
      </c>
      <c r="D1868" s="3" t="s">
        <v>312</v>
      </c>
      <c r="E1868" s="3">
        <v>0.56000000000000005</v>
      </c>
      <c r="F1868" s="3">
        <v>0.48</v>
      </c>
      <c r="G1868" s="3" t="s">
        <v>264</v>
      </c>
      <c r="H1868" s="2">
        <v>1450</v>
      </c>
      <c r="I1868" s="3" t="s">
        <v>98</v>
      </c>
      <c r="J1868" s="2">
        <v>1450</v>
      </c>
      <c r="K1868" s="3" t="s">
        <v>264</v>
      </c>
      <c r="L1868" s="2">
        <v>75</v>
      </c>
      <c r="M1868" s="3">
        <v>29.882505871513107</v>
      </c>
      <c r="N1868" s="3">
        <v>117824.56294065593</v>
      </c>
      <c r="O1868" s="3">
        <v>262.7905281378691</v>
      </c>
      <c r="P1868" s="3">
        <v>1</v>
      </c>
      <c r="Q1868" s="3">
        <f t="shared" si="156"/>
        <v>262.7905281378691</v>
      </c>
      <c r="R1868" s="4">
        <f t="shared" si="158"/>
        <v>262.7905281378691</v>
      </c>
      <c r="S1868" s="3">
        <v>35.018450969516095</v>
      </c>
      <c r="T1868" s="3">
        <v>1</v>
      </c>
      <c r="U1868" s="3">
        <f t="shared" si="157"/>
        <v>35.018450969516095</v>
      </c>
      <c r="V1868" s="3">
        <f t="shared" si="159"/>
        <v>35.018450969516095</v>
      </c>
    </row>
    <row r="1869" spans="1:22" x14ac:dyDescent="0.25">
      <c r="A1869" s="3" t="s">
        <v>158</v>
      </c>
      <c r="B1869" s="3" t="s">
        <v>310</v>
      </c>
      <c r="C1869" s="3" t="s">
        <v>9</v>
      </c>
      <c r="D1869" s="3" t="s">
        <v>333</v>
      </c>
      <c r="E1869" s="3">
        <v>0.56000000000000005</v>
      </c>
      <c r="F1869" s="3">
        <v>0.48</v>
      </c>
      <c r="G1869" s="3" t="s">
        <v>264</v>
      </c>
      <c r="H1869" s="2">
        <v>1450</v>
      </c>
      <c r="I1869" s="3" t="s">
        <v>98</v>
      </c>
      <c r="J1869" s="2">
        <v>1450</v>
      </c>
      <c r="K1869" s="3" t="s">
        <v>264</v>
      </c>
      <c r="L1869" s="2">
        <v>21</v>
      </c>
      <c r="M1869" s="3">
        <v>1.873579051091832</v>
      </c>
      <c r="N1869" s="3">
        <v>7338.7034366730786</v>
      </c>
      <c r="O1869" s="3">
        <v>21.358151055939434</v>
      </c>
      <c r="P1869" s="3">
        <v>1</v>
      </c>
      <c r="Q1869" s="3">
        <f t="shared" si="156"/>
        <v>21.358151055939434</v>
      </c>
      <c r="R1869" s="4">
        <f t="shared" si="158"/>
        <v>21.358151055939434</v>
      </c>
      <c r="S1869" s="3">
        <v>2.8765899431895803</v>
      </c>
      <c r="T1869" s="3">
        <v>1</v>
      </c>
      <c r="U1869" s="3">
        <f t="shared" si="157"/>
        <v>2.8765899431895803</v>
      </c>
      <c r="V1869" s="3">
        <f t="shared" si="159"/>
        <v>2.8765899431895803</v>
      </c>
    </row>
    <row r="1870" spans="1:22" x14ac:dyDescent="0.25">
      <c r="A1870" s="3" t="s">
        <v>158</v>
      </c>
      <c r="B1870" s="3" t="s">
        <v>310</v>
      </c>
      <c r="C1870" s="3" t="s">
        <v>9</v>
      </c>
      <c r="D1870" s="3" t="s">
        <v>197</v>
      </c>
      <c r="E1870" s="3">
        <v>0.56000000000000005</v>
      </c>
      <c r="F1870" s="3">
        <v>0.48</v>
      </c>
      <c r="G1870" s="3" t="s">
        <v>264</v>
      </c>
      <c r="H1870" s="2">
        <v>1450</v>
      </c>
      <c r="I1870" s="3" t="s">
        <v>98</v>
      </c>
      <c r="J1870" s="2">
        <v>1450</v>
      </c>
      <c r="K1870" s="3" t="s">
        <v>264</v>
      </c>
      <c r="L1870" s="2">
        <v>361</v>
      </c>
      <c r="M1870" s="3">
        <v>134.15652500641437</v>
      </c>
      <c r="N1870" s="3">
        <v>550507.98094477504</v>
      </c>
      <c r="O1870" s="3">
        <v>1545.0643829978171</v>
      </c>
      <c r="P1870" s="3">
        <v>1</v>
      </c>
      <c r="Q1870" s="3">
        <f t="shared" si="156"/>
        <v>1545.0643829978171</v>
      </c>
      <c r="R1870" s="4">
        <f t="shared" si="158"/>
        <v>1545.0643829978171</v>
      </c>
      <c r="S1870" s="3">
        <v>207.04195109194322</v>
      </c>
      <c r="T1870" s="3">
        <v>1</v>
      </c>
      <c r="U1870" s="3">
        <f t="shared" si="157"/>
        <v>207.04195109194322</v>
      </c>
      <c r="V1870" s="3">
        <f t="shared" si="159"/>
        <v>207.04195109194322</v>
      </c>
    </row>
    <row r="1871" spans="1:22" x14ac:dyDescent="0.25">
      <c r="A1871" s="3" t="s">
        <v>158</v>
      </c>
      <c r="B1871" s="3" t="s">
        <v>89</v>
      </c>
      <c r="C1871" s="3" t="s">
        <v>9</v>
      </c>
      <c r="D1871" s="3" t="s">
        <v>262</v>
      </c>
      <c r="E1871" s="3">
        <v>0.56000000000000005</v>
      </c>
      <c r="F1871" s="3">
        <v>0.48</v>
      </c>
      <c r="G1871" s="3" t="s">
        <v>296</v>
      </c>
      <c r="H1871" s="2">
        <v>1450</v>
      </c>
      <c r="I1871" s="3" t="s">
        <v>98</v>
      </c>
      <c r="J1871" s="2">
        <v>1450</v>
      </c>
      <c r="K1871" s="3" t="s">
        <v>265</v>
      </c>
      <c r="L1871" s="2">
        <v>1</v>
      </c>
      <c r="M1871" s="3">
        <v>1.4480891525197293E-2</v>
      </c>
      <c r="N1871" s="3">
        <v>61.394413850840309</v>
      </c>
      <c r="O1871" s="3">
        <v>0.1689967830251137</v>
      </c>
      <c r="P1871" s="3">
        <v>1</v>
      </c>
      <c r="Q1871" s="3">
        <f t="shared" si="156"/>
        <v>0.1689967830251137</v>
      </c>
      <c r="R1871" s="4">
        <f t="shared" si="158"/>
        <v>0.1689967830251137</v>
      </c>
      <c r="S1871" s="3">
        <v>2.6240816543885187E-2</v>
      </c>
      <c r="T1871" s="3">
        <v>1</v>
      </c>
      <c r="U1871" s="3">
        <f t="shared" si="157"/>
        <v>2.6240816543885187E-2</v>
      </c>
      <c r="V1871" s="3">
        <f t="shared" si="159"/>
        <v>2.6240816543885187E-2</v>
      </c>
    </row>
    <row r="1872" spans="1:22" x14ac:dyDescent="0.25">
      <c r="A1872" s="3" t="s">
        <v>158</v>
      </c>
      <c r="B1872" s="3" t="s">
        <v>351</v>
      </c>
      <c r="C1872" s="3" t="s">
        <v>352</v>
      </c>
      <c r="D1872" s="3" t="s">
        <v>353</v>
      </c>
      <c r="E1872" s="3">
        <v>0.36</v>
      </c>
      <c r="F1872" s="3">
        <v>0.57999999999999996</v>
      </c>
      <c r="G1872" s="3" t="s">
        <v>272</v>
      </c>
      <c r="H1872" s="2">
        <v>1450</v>
      </c>
      <c r="I1872" s="3" t="s">
        <v>98</v>
      </c>
      <c r="J1872" s="2">
        <v>1450</v>
      </c>
      <c r="K1872" s="3" t="s">
        <v>272</v>
      </c>
      <c r="L1872" s="2">
        <v>46</v>
      </c>
      <c r="M1872" s="3">
        <v>6.5775424647181602</v>
      </c>
      <c r="N1872" s="3">
        <v>25173.428597264749</v>
      </c>
      <c r="O1872" s="3">
        <v>70.018419903827194</v>
      </c>
      <c r="P1872" s="3">
        <v>1</v>
      </c>
      <c r="Q1872" s="3">
        <f t="shared" si="156"/>
        <v>70.018419903827194</v>
      </c>
      <c r="R1872" s="4">
        <f t="shared" si="158"/>
        <v>70.018419903827194</v>
      </c>
      <c r="S1872" s="3">
        <v>9.504904253436619</v>
      </c>
      <c r="T1872" s="3">
        <v>1</v>
      </c>
      <c r="U1872" s="3">
        <f t="shared" si="157"/>
        <v>9.504904253436619</v>
      </c>
      <c r="V1872" s="3">
        <f t="shared" si="159"/>
        <v>9.504904253436619</v>
      </c>
    </row>
    <row r="1873" spans="1:22" x14ac:dyDescent="0.25">
      <c r="A1873" s="3" t="s">
        <v>158</v>
      </c>
      <c r="B1873" s="3" t="s">
        <v>8</v>
      </c>
      <c r="C1873" s="3" t="s">
        <v>9</v>
      </c>
      <c r="D1873" s="3" t="s">
        <v>197</v>
      </c>
      <c r="E1873" s="3">
        <v>0.56000000000000005</v>
      </c>
      <c r="F1873" s="3">
        <v>0.48</v>
      </c>
      <c r="G1873" s="3" t="s">
        <v>255</v>
      </c>
      <c r="H1873" s="2">
        <v>1450</v>
      </c>
      <c r="I1873" s="3" t="s">
        <v>98</v>
      </c>
      <c r="J1873" s="2">
        <v>1450</v>
      </c>
      <c r="K1873" s="3" t="s">
        <v>256</v>
      </c>
      <c r="L1873" s="2">
        <v>8</v>
      </c>
      <c r="M1873" s="3">
        <v>0.5301821070434849</v>
      </c>
      <c r="N1873" s="3">
        <v>2004.2919083920763</v>
      </c>
      <c r="O1873" s="3">
        <v>5.4000957324024155</v>
      </c>
      <c r="P1873" s="3">
        <v>1</v>
      </c>
      <c r="Q1873" s="3">
        <f t="shared" si="156"/>
        <v>5.4000957324024155</v>
      </c>
      <c r="R1873" s="4">
        <f t="shared" si="158"/>
        <v>5.4000957324024155</v>
      </c>
      <c r="S1873" s="3">
        <v>0.78045138208477405</v>
      </c>
      <c r="T1873" s="3">
        <v>1</v>
      </c>
      <c r="U1873" s="3">
        <f t="shared" si="157"/>
        <v>0.78045138208477405</v>
      </c>
      <c r="V1873" s="3">
        <f t="shared" si="159"/>
        <v>0.78045138208477405</v>
      </c>
    </row>
    <row r="1874" spans="1:22" x14ac:dyDescent="0.25">
      <c r="A1874" s="3" t="s">
        <v>158</v>
      </c>
      <c r="B1874" s="3" t="s">
        <v>8</v>
      </c>
      <c r="C1874" s="3" t="s">
        <v>9</v>
      </c>
      <c r="D1874" s="3" t="s">
        <v>159</v>
      </c>
      <c r="E1874" s="3">
        <v>0.36</v>
      </c>
      <c r="F1874" s="3">
        <v>0</v>
      </c>
      <c r="G1874" s="3" t="s">
        <v>163</v>
      </c>
      <c r="H1874" s="2">
        <v>1450</v>
      </c>
      <c r="I1874" s="3" t="s">
        <v>98</v>
      </c>
      <c r="J1874" s="2">
        <v>1450</v>
      </c>
      <c r="K1874" s="3" t="s">
        <v>164</v>
      </c>
      <c r="L1874" s="2">
        <v>17</v>
      </c>
      <c r="M1874" s="3">
        <v>3.9338284047420586</v>
      </c>
      <c r="N1874" s="3">
        <v>14396.716807574869</v>
      </c>
      <c r="O1874" s="3">
        <v>32.108901085006508</v>
      </c>
      <c r="P1874" s="3">
        <v>1</v>
      </c>
      <c r="Q1874" s="3">
        <f t="shared" si="156"/>
        <v>32.108901085006508</v>
      </c>
      <c r="R1874" s="4">
        <f t="shared" si="158"/>
        <v>32.108901085006508</v>
      </c>
      <c r="S1874" s="3">
        <v>4.5113754177632908</v>
      </c>
      <c r="T1874" s="3">
        <v>1</v>
      </c>
      <c r="U1874" s="3">
        <f t="shared" si="157"/>
        <v>4.5113754177632908</v>
      </c>
      <c r="V1874" s="3">
        <f t="shared" si="159"/>
        <v>4.5113754177632908</v>
      </c>
    </row>
    <row r="1875" spans="1:22" x14ac:dyDescent="0.25">
      <c r="A1875" s="3" t="s">
        <v>158</v>
      </c>
      <c r="B1875" s="3" t="s">
        <v>8</v>
      </c>
      <c r="C1875" s="3" t="s">
        <v>9</v>
      </c>
      <c r="D1875" s="3" t="s">
        <v>197</v>
      </c>
      <c r="E1875" s="3">
        <v>0.56000000000000005</v>
      </c>
      <c r="F1875" s="3">
        <v>0.48</v>
      </c>
      <c r="G1875" s="3" t="s">
        <v>163</v>
      </c>
      <c r="H1875" s="2">
        <v>1450</v>
      </c>
      <c r="I1875" s="3" t="s">
        <v>98</v>
      </c>
      <c r="J1875" s="2">
        <v>1450</v>
      </c>
      <c r="K1875" s="3" t="s">
        <v>164</v>
      </c>
      <c r="L1875" s="2">
        <v>55</v>
      </c>
      <c r="M1875" s="3">
        <v>9.1527994452246819</v>
      </c>
      <c r="N1875" s="3">
        <v>35400.357963406022</v>
      </c>
      <c r="O1875" s="3">
        <v>91.216153747398593</v>
      </c>
      <c r="P1875" s="3">
        <v>1</v>
      </c>
      <c r="Q1875" s="3">
        <f t="shared" si="156"/>
        <v>91.216153747398593</v>
      </c>
      <c r="R1875" s="4">
        <f t="shared" si="158"/>
        <v>91.216153747398593</v>
      </c>
      <c r="S1875" s="3">
        <v>12.294456392399548</v>
      </c>
      <c r="T1875" s="3">
        <v>1</v>
      </c>
      <c r="U1875" s="3">
        <f t="shared" si="157"/>
        <v>12.294456392399548</v>
      </c>
      <c r="V1875" s="3">
        <f t="shared" si="159"/>
        <v>12.294456392399548</v>
      </c>
    </row>
    <row r="1876" spans="1:22" x14ac:dyDescent="0.25">
      <c r="A1876" s="3" t="s">
        <v>158</v>
      </c>
      <c r="B1876" s="3" t="s">
        <v>310</v>
      </c>
      <c r="C1876" s="3" t="s">
        <v>9</v>
      </c>
      <c r="D1876" s="3" t="s">
        <v>197</v>
      </c>
      <c r="E1876" s="3">
        <v>0.56000000000000005</v>
      </c>
      <c r="F1876" s="3">
        <v>0.48</v>
      </c>
      <c r="G1876" s="3" t="s">
        <v>163</v>
      </c>
      <c r="H1876" s="2">
        <v>1450</v>
      </c>
      <c r="I1876" s="3" t="s">
        <v>98</v>
      </c>
      <c r="J1876" s="2">
        <v>1450</v>
      </c>
      <c r="K1876" s="3" t="s">
        <v>164</v>
      </c>
      <c r="L1876" s="2">
        <v>4</v>
      </c>
      <c r="M1876" s="3">
        <v>0.39857336216635847</v>
      </c>
      <c r="N1876" s="3">
        <v>1395.7423582896542</v>
      </c>
      <c r="O1876" s="3">
        <v>3.8519395877667106</v>
      </c>
      <c r="P1876" s="3">
        <v>1</v>
      </c>
      <c r="Q1876" s="3">
        <f t="shared" si="156"/>
        <v>3.8519395877667106</v>
      </c>
      <c r="R1876" s="4">
        <f t="shared" si="158"/>
        <v>3.8519395877667106</v>
      </c>
      <c r="S1876" s="3">
        <v>0.51309327353873457</v>
      </c>
      <c r="T1876" s="3">
        <v>1</v>
      </c>
      <c r="U1876" s="3">
        <f t="shared" si="157"/>
        <v>0.51309327353873457</v>
      </c>
      <c r="V1876" s="3">
        <f t="shared" si="159"/>
        <v>0.51309327353873457</v>
      </c>
    </row>
    <row r="1877" spans="1:22" x14ac:dyDescent="0.25">
      <c r="A1877" s="3" t="s">
        <v>158</v>
      </c>
      <c r="B1877" s="3" t="s">
        <v>8</v>
      </c>
      <c r="C1877" s="3" t="s">
        <v>9</v>
      </c>
      <c r="D1877" s="3" t="s">
        <v>197</v>
      </c>
      <c r="E1877" s="3">
        <v>0.56000000000000005</v>
      </c>
      <c r="F1877" s="3">
        <v>0.48</v>
      </c>
      <c r="G1877" s="3" t="s">
        <v>260</v>
      </c>
      <c r="H1877" s="2">
        <v>1450</v>
      </c>
      <c r="I1877" s="3" t="s">
        <v>98</v>
      </c>
      <c r="J1877" s="2">
        <v>1450</v>
      </c>
      <c r="K1877" s="3" t="s">
        <v>261</v>
      </c>
      <c r="L1877" s="2">
        <v>8</v>
      </c>
      <c r="M1877" s="3">
        <v>0.4003352030774967</v>
      </c>
      <c r="N1877" s="3">
        <v>1560.9451846750444</v>
      </c>
      <c r="O1877" s="3">
        <v>4.193303511521389</v>
      </c>
      <c r="P1877" s="3">
        <v>1</v>
      </c>
      <c r="Q1877" s="3">
        <f t="shared" si="156"/>
        <v>4.193303511521389</v>
      </c>
      <c r="R1877" s="4">
        <f t="shared" si="158"/>
        <v>4.193303511521389</v>
      </c>
      <c r="S1877" s="3">
        <v>0.66082378900326055</v>
      </c>
      <c r="T1877" s="3">
        <v>1</v>
      </c>
      <c r="U1877" s="3">
        <f t="shared" si="157"/>
        <v>0.66082378900326055</v>
      </c>
      <c r="V1877" s="3">
        <f t="shared" si="159"/>
        <v>0.66082378900326055</v>
      </c>
    </row>
    <row r="1878" spans="1:22" x14ac:dyDescent="0.25">
      <c r="A1878" s="3" t="s">
        <v>158</v>
      </c>
      <c r="B1878" s="3" t="s">
        <v>89</v>
      </c>
      <c r="C1878" s="3" t="s">
        <v>9</v>
      </c>
      <c r="D1878" s="3" t="s">
        <v>262</v>
      </c>
      <c r="E1878" s="3">
        <v>0.56000000000000005</v>
      </c>
      <c r="F1878" s="3">
        <v>0.48</v>
      </c>
      <c r="G1878" s="3" t="s">
        <v>309</v>
      </c>
      <c r="H1878" s="2">
        <v>1450</v>
      </c>
      <c r="I1878" s="3" t="s">
        <v>98</v>
      </c>
      <c r="J1878" s="2">
        <v>1450</v>
      </c>
      <c r="K1878" s="3" t="s">
        <v>266</v>
      </c>
      <c r="L1878" s="2">
        <v>23</v>
      </c>
      <c r="M1878" s="3">
        <v>2.2978875861660537</v>
      </c>
      <c r="N1878" s="3">
        <v>9577.1057978283461</v>
      </c>
      <c r="O1878" s="3">
        <v>21.609864487079133</v>
      </c>
      <c r="P1878" s="3">
        <v>1</v>
      </c>
      <c r="Q1878" s="3">
        <f t="shared" si="156"/>
        <v>21.609864487079133</v>
      </c>
      <c r="R1878" s="4">
        <f t="shared" si="158"/>
        <v>21.609864487079133</v>
      </c>
      <c r="S1878" s="3">
        <v>3.1033366613623254</v>
      </c>
      <c r="T1878" s="3">
        <v>1</v>
      </c>
      <c r="U1878" s="3">
        <f t="shared" si="157"/>
        <v>3.1033366613623254</v>
      </c>
      <c r="V1878" s="3">
        <f t="shared" si="159"/>
        <v>3.1033366613623254</v>
      </c>
    </row>
    <row r="1879" spans="1:22" x14ac:dyDescent="0.25">
      <c r="A1879" s="3" t="s">
        <v>158</v>
      </c>
      <c r="B1879" s="3" t="s">
        <v>8</v>
      </c>
      <c r="C1879" s="3" t="s">
        <v>9</v>
      </c>
      <c r="D1879" s="3" t="s">
        <v>197</v>
      </c>
      <c r="E1879" s="3">
        <v>0.56000000000000005</v>
      </c>
      <c r="F1879" s="3">
        <v>0.48</v>
      </c>
      <c r="G1879" s="3" t="s">
        <v>166</v>
      </c>
      <c r="H1879" s="2">
        <v>1450</v>
      </c>
      <c r="I1879" s="3" t="s">
        <v>98</v>
      </c>
      <c r="J1879" s="2">
        <v>1450</v>
      </c>
      <c r="K1879" s="3" t="s">
        <v>167</v>
      </c>
      <c r="L1879" s="2">
        <v>46</v>
      </c>
      <c r="M1879" s="3">
        <v>15.612311697127637</v>
      </c>
      <c r="N1879" s="3">
        <v>56752.172523314613</v>
      </c>
      <c r="O1879" s="3">
        <v>127.16487410963276</v>
      </c>
      <c r="P1879" s="3">
        <v>1</v>
      </c>
      <c r="Q1879" s="3">
        <f t="shared" si="156"/>
        <v>127.16487410963276</v>
      </c>
      <c r="R1879" s="4">
        <f t="shared" si="158"/>
        <v>127.16487410963276</v>
      </c>
      <c r="S1879" s="3">
        <v>17.582971030655049</v>
      </c>
      <c r="T1879" s="3">
        <v>1</v>
      </c>
      <c r="U1879" s="3">
        <f t="shared" si="157"/>
        <v>17.582971030655049</v>
      </c>
      <c r="V1879" s="3">
        <f t="shared" si="159"/>
        <v>17.582971030655049</v>
      </c>
    </row>
    <row r="1880" spans="1:22" x14ac:dyDescent="0.25">
      <c r="A1880" s="3" t="s">
        <v>158</v>
      </c>
      <c r="B1880" s="3" t="s">
        <v>310</v>
      </c>
      <c r="C1880" s="3" t="s">
        <v>9</v>
      </c>
      <c r="D1880" s="3" t="s">
        <v>312</v>
      </c>
      <c r="E1880" s="3">
        <v>0.56000000000000005</v>
      </c>
      <c r="F1880" s="3">
        <v>0.48</v>
      </c>
      <c r="G1880" s="3" t="s">
        <v>329</v>
      </c>
      <c r="H1880" s="2">
        <v>1450</v>
      </c>
      <c r="I1880" s="3" t="s">
        <v>98</v>
      </c>
      <c r="J1880" s="2">
        <v>1450</v>
      </c>
      <c r="K1880" s="3" t="s">
        <v>317</v>
      </c>
      <c r="L1880" s="2">
        <v>14</v>
      </c>
      <c r="M1880" s="3">
        <v>2.2735593961741882</v>
      </c>
      <c r="N1880" s="3">
        <v>9035.2214609300954</v>
      </c>
      <c r="O1880" s="3">
        <v>20.32930603467431</v>
      </c>
      <c r="P1880" s="3">
        <v>1</v>
      </c>
      <c r="Q1880" s="3">
        <f t="shared" si="156"/>
        <v>20.32930603467431</v>
      </c>
      <c r="R1880" s="4">
        <f t="shared" si="158"/>
        <v>20.32930603467431</v>
      </c>
      <c r="S1880" s="3">
        <v>2.7510413294959806</v>
      </c>
      <c r="T1880" s="3">
        <v>1</v>
      </c>
      <c r="U1880" s="3">
        <f t="shared" si="157"/>
        <v>2.7510413294959806</v>
      </c>
      <c r="V1880" s="3">
        <f t="shared" si="159"/>
        <v>2.7510413294959806</v>
      </c>
    </row>
    <row r="1881" spans="1:22" x14ac:dyDescent="0.25">
      <c r="A1881" s="3" t="s">
        <v>158</v>
      </c>
      <c r="B1881" s="3" t="s">
        <v>310</v>
      </c>
      <c r="C1881" s="3" t="s">
        <v>9</v>
      </c>
      <c r="D1881" s="3" t="s">
        <v>312</v>
      </c>
      <c r="E1881" s="3">
        <v>0.56000000000000005</v>
      </c>
      <c r="F1881" s="3">
        <v>0.48</v>
      </c>
      <c r="G1881" s="3" t="s">
        <v>329</v>
      </c>
      <c r="H1881" s="2">
        <v>1450</v>
      </c>
      <c r="I1881" s="3" t="s">
        <v>98</v>
      </c>
      <c r="J1881" s="2">
        <v>1450</v>
      </c>
      <c r="K1881" s="3" t="s">
        <v>315</v>
      </c>
      <c r="L1881" s="2">
        <v>1</v>
      </c>
      <c r="M1881" s="3">
        <v>1.7251234178164705E-5</v>
      </c>
      <c r="N1881" s="3">
        <v>5.3870270210716914E-2</v>
      </c>
      <c r="O1881" s="3">
        <v>1.2184996007778335E-4</v>
      </c>
      <c r="P1881" s="3">
        <v>1</v>
      </c>
      <c r="Q1881" s="3">
        <f t="shared" si="156"/>
        <v>1.2184996007778335E-4</v>
      </c>
      <c r="R1881" s="4">
        <f t="shared" si="158"/>
        <v>1.2184996007778335E-4</v>
      </c>
      <c r="S1881" s="3">
        <v>1.6302148089141787E-5</v>
      </c>
      <c r="T1881" s="3">
        <v>1</v>
      </c>
      <c r="U1881" s="3">
        <f t="shared" si="157"/>
        <v>1.6302148089141787E-5</v>
      </c>
      <c r="V1881" s="3">
        <f t="shared" si="159"/>
        <v>1.6302148089141787E-5</v>
      </c>
    </row>
    <row r="1882" spans="1:22" x14ac:dyDescent="0.25">
      <c r="A1882" s="3" t="s">
        <v>158</v>
      </c>
      <c r="B1882" s="3" t="s">
        <v>310</v>
      </c>
      <c r="C1882" s="3" t="s">
        <v>9</v>
      </c>
      <c r="D1882" s="3" t="s">
        <v>197</v>
      </c>
      <c r="E1882" s="3">
        <v>0.56000000000000005</v>
      </c>
      <c r="F1882" s="3">
        <v>0.48</v>
      </c>
      <c r="G1882" s="3" t="s">
        <v>17</v>
      </c>
      <c r="H1882" s="2">
        <v>1450</v>
      </c>
      <c r="I1882" s="3" t="s">
        <v>98</v>
      </c>
      <c r="J1882" s="2">
        <v>2000</v>
      </c>
      <c r="K1882" s="3" t="s">
        <v>276</v>
      </c>
      <c r="L1882" s="2">
        <v>1</v>
      </c>
      <c r="M1882" s="3">
        <v>4.5836906174168291E-3</v>
      </c>
      <c r="N1882" s="3">
        <v>13.416949192413691</v>
      </c>
      <c r="O1882" s="3">
        <v>3.8832705510701337E-2</v>
      </c>
      <c r="P1882" s="3">
        <v>1</v>
      </c>
      <c r="Q1882" s="3">
        <f t="shared" si="156"/>
        <v>3.8832705510701337E-2</v>
      </c>
      <c r="R1882" s="4">
        <f t="shared" si="158"/>
        <v>3.8832705510701337E-2</v>
      </c>
      <c r="S1882" s="3">
        <v>5.0201072369684676E-3</v>
      </c>
      <c r="T1882" s="3">
        <v>1</v>
      </c>
      <c r="U1882" s="3">
        <f t="shared" si="157"/>
        <v>5.0201072369684676E-3</v>
      </c>
      <c r="V1882" s="3">
        <f t="shared" si="159"/>
        <v>5.0201072369684676E-3</v>
      </c>
    </row>
    <row r="1883" spans="1:22" x14ac:dyDescent="0.25">
      <c r="A1883" s="3" t="s">
        <v>158</v>
      </c>
      <c r="B1883" s="3" t="s">
        <v>310</v>
      </c>
      <c r="C1883" s="3" t="s">
        <v>9</v>
      </c>
      <c r="D1883" s="3" t="s">
        <v>197</v>
      </c>
      <c r="E1883" s="3">
        <v>0.56000000000000005</v>
      </c>
      <c r="F1883" s="3">
        <v>0.48</v>
      </c>
      <c r="G1883" s="3" t="s">
        <v>17</v>
      </c>
      <c r="H1883" s="2">
        <v>1450</v>
      </c>
      <c r="I1883" s="3" t="s">
        <v>98</v>
      </c>
      <c r="J1883" s="2">
        <v>2000</v>
      </c>
      <c r="K1883" s="3" t="s">
        <v>314</v>
      </c>
      <c r="L1883" s="2">
        <v>1</v>
      </c>
      <c r="M1883" s="3">
        <v>3.8174498871520915E-4</v>
      </c>
      <c r="N1883" s="3">
        <v>1.3783212931907987</v>
      </c>
      <c r="O1883" s="3">
        <v>3.7021417682862609E-3</v>
      </c>
      <c r="P1883" s="3">
        <v>1</v>
      </c>
      <c r="Q1883" s="3">
        <f t="shared" si="156"/>
        <v>3.7021417682862609E-3</v>
      </c>
      <c r="R1883" s="4">
        <f t="shared" si="158"/>
        <v>3.7021417682862609E-3</v>
      </c>
      <c r="S1883" s="3">
        <v>4.9757637138846632E-4</v>
      </c>
      <c r="T1883" s="3">
        <v>1</v>
      </c>
      <c r="U1883" s="3">
        <f t="shared" si="157"/>
        <v>4.9757637138846632E-4</v>
      </c>
      <c r="V1883" s="3">
        <f t="shared" si="159"/>
        <v>4.9757637138846632E-4</v>
      </c>
    </row>
    <row r="1884" spans="1:22" x14ac:dyDescent="0.25">
      <c r="A1884" s="3" t="s">
        <v>158</v>
      </c>
      <c r="B1884" s="3" t="s">
        <v>89</v>
      </c>
      <c r="C1884" s="3" t="s">
        <v>9</v>
      </c>
      <c r="D1884" s="3" t="s">
        <v>262</v>
      </c>
      <c r="E1884" s="3">
        <v>0.56000000000000005</v>
      </c>
      <c r="F1884" s="3">
        <v>0.48</v>
      </c>
      <c r="G1884" s="3" t="s">
        <v>17</v>
      </c>
      <c r="H1884" s="2">
        <v>1450</v>
      </c>
      <c r="I1884" s="3" t="s">
        <v>98</v>
      </c>
      <c r="J1884" s="2">
        <v>2000</v>
      </c>
      <c r="K1884" s="3" t="s">
        <v>263</v>
      </c>
      <c r="L1884" s="2">
        <v>1</v>
      </c>
      <c r="M1884" s="3">
        <v>3.8464197107684705E-4</v>
      </c>
      <c r="N1884" s="3">
        <v>1.5121574638902582</v>
      </c>
      <c r="O1884" s="3">
        <v>3.8945572814603718E-3</v>
      </c>
      <c r="P1884" s="3">
        <v>1</v>
      </c>
      <c r="Q1884" s="3">
        <f t="shared" si="156"/>
        <v>3.8945572814603718E-3</v>
      </c>
      <c r="R1884" s="4">
        <f t="shared" si="158"/>
        <v>3.8945572814603718E-3</v>
      </c>
      <c r="S1884" s="3">
        <v>5.5963149701657665E-4</v>
      </c>
      <c r="T1884" s="3">
        <v>1</v>
      </c>
      <c r="U1884" s="3">
        <f t="shared" si="157"/>
        <v>5.5963149701657665E-4</v>
      </c>
      <c r="V1884" s="3">
        <f t="shared" si="159"/>
        <v>5.5963149701657665E-4</v>
      </c>
    </row>
    <row r="1885" spans="1:22" x14ac:dyDescent="0.25">
      <c r="A1885" s="3" t="s">
        <v>158</v>
      </c>
      <c r="B1885" s="3" t="s">
        <v>310</v>
      </c>
      <c r="C1885" s="3" t="s">
        <v>9</v>
      </c>
      <c r="D1885" s="3" t="s">
        <v>197</v>
      </c>
      <c r="E1885" s="3">
        <v>0.56000000000000005</v>
      </c>
      <c r="F1885" s="3">
        <v>0.48</v>
      </c>
      <c r="G1885" s="3" t="s">
        <v>17</v>
      </c>
      <c r="H1885" s="2">
        <v>1450</v>
      </c>
      <c r="I1885" s="3" t="s">
        <v>98</v>
      </c>
      <c r="J1885" s="2">
        <v>2000</v>
      </c>
      <c r="K1885" s="3" t="s">
        <v>324</v>
      </c>
      <c r="L1885" s="2">
        <v>2</v>
      </c>
      <c r="M1885" s="3">
        <v>3.6100325728642559E-2</v>
      </c>
      <c r="N1885" s="3">
        <v>106.36371830174471</v>
      </c>
      <c r="O1885" s="3">
        <v>0.30741937943392578</v>
      </c>
      <c r="P1885" s="3">
        <v>1</v>
      </c>
      <c r="Q1885" s="3">
        <f t="shared" si="156"/>
        <v>0.30741937943392578</v>
      </c>
      <c r="R1885" s="4">
        <f t="shared" si="158"/>
        <v>0.30741937943392578</v>
      </c>
      <c r="S1885" s="3">
        <v>4.034734188545086E-2</v>
      </c>
      <c r="T1885" s="3">
        <v>1</v>
      </c>
      <c r="U1885" s="3">
        <f t="shared" si="157"/>
        <v>4.034734188545086E-2</v>
      </c>
      <c r="V1885" s="3">
        <f t="shared" si="159"/>
        <v>4.034734188545086E-2</v>
      </c>
    </row>
    <row r="1886" spans="1:22" x14ac:dyDescent="0.25">
      <c r="A1886" s="3" t="s">
        <v>158</v>
      </c>
      <c r="B1886" s="3" t="s">
        <v>89</v>
      </c>
      <c r="C1886" s="3" t="s">
        <v>9</v>
      </c>
      <c r="D1886" s="3" t="s">
        <v>262</v>
      </c>
      <c r="E1886" s="3">
        <v>0.56000000000000005</v>
      </c>
      <c r="F1886" s="3">
        <v>0.48</v>
      </c>
      <c r="G1886" s="3" t="s">
        <v>17</v>
      </c>
      <c r="H1886" s="2">
        <v>1450</v>
      </c>
      <c r="I1886" s="3" t="s">
        <v>98</v>
      </c>
      <c r="J1886" s="2">
        <v>2000</v>
      </c>
      <c r="K1886" s="3" t="s">
        <v>264</v>
      </c>
      <c r="L1886" s="2">
        <v>6</v>
      </c>
      <c r="M1886" s="3">
        <v>9.3004376967884828E-2</v>
      </c>
      <c r="N1886" s="3">
        <v>360.94686913122644</v>
      </c>
      <c r="O1886" s="3">
        <v>1.0451262971036397</v>
      </c>
      <c r="P1886" s="3">
        <v>1</v>
      </c>
      <c r="Q1886" s="3">
        <f t="shared" si="156"/>
        <v>1.0451262971036397</v>
      </c>
      <c r="R1886" s="4">
        <f t="shared" si="158"/>
        <v>1.0451262971036397</v>
      </c>
      <c r="S1886" s="3">
        <v>0.14861567476503434</v>
      </c>
      <c r="T1886" s="3">
        <v>1</v>
      </c>
      <c r="U1886" s="3">
        <f t="shared" si="157"/>
        <v>0.14861567476503434</v>
      </c>
      <c r="V1886" s="3">
        <f t="shared" si="159"/>
        <v>0.14861567476503434</v>
      </c>
    </row>
    <row r="1887" spans="1:22" x14ac:dyDescent="0.25">
      <c r="A1887" s="3" t="s">
        <v>158</v>
      </c>
      <c r="B1887" s="3" t="s">
        <v>310</v>
      </c>
      <c r="C1887" s="3" t="s">
        <v>9</v>
      </c>
      <c r="D1887" s="3" t="s">
        <v>197</v>
      </c>
      <c r="E1887" s="3">
        <v>0.56000000000000005</v>
      </c>
      <c r="F1887" s="3">
        <v>0.48</v>
      </c>
      <c r="G1887" s="3" t="s">
        <v>17</v>
      </c>
      <c r="H1887" s="2">
        <v>1450</v>
      </c>
      <c r="I1887" s="3" t="s">
        <v>98</v>
      </c>
      <c r="J1887" s="2">
        <v>2000</v>
      </c>
      <c r="K1887" s="3" t="s">
        <v>264</v>
      </c>
      <c r="L1887" s="2">
        <v>4</v>
      </c>
      <c r="M1887" s="3">
        <v>0.22773881878242269</v>
      </c>
      <c r="N1887" s="3">
        <v>836.8338644039743</v>
      </c>
      <c r="O1887" s="3">
        <v>2.301883368406668</v>
      </c>
      <c r="P1887" s="3">
        <v>1</v>
      </c>
      <c r="Q1887" s="3">
        <f t="shared" si="156"/>
        <v>2.301883368406668</v>
      </c>
      <c r="R1887" s="4">
        <f t="shared" si="158"/>
        <v>2.301883368406668</v>
      </c>
      <c r="S1887" s="3">
        <v>0.30949548900141344</v>
      </c>
      <c r="T1887" s="3">
        <v>1</v>
      </c>
      <c r="U1887" s="3">
        <f t="shared" si="157"/>
        <v>0.30949548900141344</v>
      </c>
      <c r="V1887" s="3">
        <f t="shared" si="159"/>
        <v>0.30949548900141344</v>
      </c>
    </row>
    <row r="1888" spans="1:22" x14ac:dyDescent="0.25">
      <c r="A1888" s="3" t="s">
        <v>158</v>
      </c>
      <c r="B1888" s="3" t="s">
        <v>310</v>
      </c>
      <c r="C1888" s="3" t="s">
        <v>9</v>
      </c>
      <c r="D1888" s="3" t="s">
        <v>197</v>
      </c>
      <c r="E1888" s="3">
        <v>0.56000000000000005</v>
      </c>
      <c r="F1888" s="3">
        <v>0.48</v>
      </c>
      <c r="G1888" s="3" t="s">
        <v>320</v>
      </c>
      <c r="H1888" s="2">
        <v>1450</v>
      </c>
      <c r="I1888" s="3" t="s">
        <v>98</v>
      </c>
      <c r="J1888" s="2">
        <v>3000</v>
      </c>
      <c r="K1888" s="3" t="s">
        <v>314</v>
      </c>
      <c r="L1888" s="2">
        <v>3</v>
      </c>
      <c r="M1888" s="3">
        <v>4.1373474565452855E-3</v>
      </c>
      <c r="N1888" s="3">
        <v>10.920587794305504</v>
      </c>
      <c r="O1888" s="3">
        <v>3.263048403076281E-2</v>
      </c>
      <c r="P1888" s="3">
        <v>1</v>
      </c>
      <c r="Q1888" s="3">
        <f t="shared" si="156"/>
        <v>3.263048403076281E-2</v>
      </c>
      <c r="R1888" s="3">
        <v>0</v>
      </c>
      <c r="S1888" s="3">
        <v>4.3933968074287427E-3</v>
      </c>
      <c r="T1888" s="3">
        <v>1</v>
      </c>
      <c r="U1888" s="3">
        <f t="shared" si="157"/>
        <v>4.3933968074287427E-3</v>
      </c>
      <c r="V1888" s="3">
        <v>0</v>
      </c>
    </row>
    <row r="1889" spans="1:22" x14ac:dyDescent="0.25">
      <c r="A1889" s="3" t="s">
        <v>158</v>
      </c>
      <c r="B1889" s="3" t="s">
        <v>89</v>
      </c>
      <c r="C1889" s="3" t="s">
        <v>9</v>
      </c>
      <c r="D1889" s="3" t="s">
        <v>262</v>
      </c>
      <c r="E1889" s="3">
        <v>0.56000000000000005</v>
      </c>
      <c r="F1889" s="3">
        <v>0.48</v>
      </c>
      <c r="G1889" s="3" t="s">
        <v>277</v>
      </c>
      <c r="H1889" s="2">
        <v>1450</v>
      </c>
      <c r="I1889" s="3" t="s">
        <v>98</v>
      </c>
      <c r="J1889" s="2">
        <v>3000</v>
      </c>
      <c r="K1889" s="3" t="s">
        <v>274</v>
      </c>
      <c r="L1889" s="2">
        <v>33</v>
      </c>
      <c r="M1889" s="3">
        <v>8.6446660016869809E-3</v>
      </c>
      <c r="N1889" s="3">
        <v>18.744210158615985</v>
      </c>
      <c r="O1889" s="3">
        <v>5.6595878498532572E-2</v>
      </c>
      <c r="P1889" s="3">
        <v>1</v>
      </c>
      <c r="Q1889" s="3">
        <f t="shared" si="156"/>
        <v>5.6595878498532572E-2</v>
      </c>
      <c r="R1889" s="3">
        <v>0</v>
      </c>
      <c r="S1889" s="3">
        <v>7.7578781364951574E-3</v>
      </c>
      <c r="T1889" s="3">
        <v>1</v>
      </c>
      <c r="U1889" s="3">
        <f t="shared" si="157"/>
        <v>7.7578781364951574E-3</v>
      </c>
      <c r="V1889" s="3">
        <v>0</v>
      </c>
    </row>
    <row r="1890" spans="1:22" x14ac:dyDescent="0.25">
      <c r="A1890" s="3" t="s">
        <v>158</v>
      </c>
      <c r="B1890" s="3" t="s">
        <v>310</v>
      </c>
      <c r="C1890" s="3" t="s">
        <v>9</v>
      </c>
      <c r="D1890" s="3" t="s">
        <v>197</v>
      </c>
      <c r="E1890" s="3">
        <v>0.56000000000000005</v>
      </c>
      <c r="F1890" s="3">
        <v>0.48</v>
      </c>
      <c r="G1890" s="3" t="s">
        <v>264</v>
      </c>
      <c r="H1890" s="2">
        <v>1450</v>
      </c>
      <c r="I1890" s="3" t="s">
        <v>98</v>
      </c>
      <c r="J1890" s="2">
        <v>3000</v>
      </c>
      <c r="K1890" s="3" t="s">
        <v>264</v>
      </c>
      <c r="L1890" s="2">
        <v>6</v>
      </c>
      <c r="M1890" s="3">
        <v>4.2122361165612514E-2</v>
      </c>
      <c r="N1890" s="3">
        <v>93.833099536786762</v>
      </c>
      <c r="O1890" s="3">
        <v>0.27789092161955514</v>
      </c>
      <c r="P1890" s="3">
        <v>1</v>
      </c>
      <c r="Q1890" s="3">
        <f t="shared" si="156"/>
        <v>0.27789092161955514</v>
      </c>
      <c r="R1890" s="3">
        <v>0</v>
      </c>
      <c r="S1890" s="3">
        <v>3.8423988007570818E-2</v>
      </c>
      <c r="T1890" s="3">
        <v>1</v>
      </c>
      <c r="U1890" s="3">
        <f t="shared" si="157"/>
        <v>3.8423988007570818E-2</v>
      </c>
      <c r="V1890" s="3">
        <v>0</v>
      </c>
    </row>
    <row r="1891" spans="1:22" x14ac:dyDescent="0.25">
      <c r="A1891" s="3" t="s">
        <v>158</v>
      </c>
      <c r="B1891" s="3" t="s">
        <v>310</v>
      </c>
      <c r="C1891" s="3" t="s">
        <v>9</v>
      </c>
      <c r="D1891" s="3" t="s">
        <v>197</v>
      </c>
      <c r="E1891" s="3">
        <v>0.56000000000000005</v>
      </c>
      <c r="F1891" s="3">
        <v>0.48</v>
      </c>
      <c r="G1891" s="3" t="s">
        <v>275</v>
      </c>
      <c r="H1891" s="2">
        <v>1470</v>
      </c>
      <c r="I1891" s="3" t="s">
        <v>279</v>
      </c>
      <c r="J1891" s="2">
        <v>1470</v>
      </c>
      <c r="K1891" s="3" t="s">
        <v>276</v>
      </c>
      <c r="L1891" s="2">
        <v>57</v>
      </c>
      <c r="M1891" s="3">
        <v>22.813079324575973</v>
      </c>
      <c r="N1891" s="3">
        <v>87420.945414920396</v>
      </c>
      <c r="O1891" s="3">
        <v>272.29232320059702</v>
      </c>
      <c r="P1891" s="3">
        <v>1</v>
      </c>
      <c r="Q1891" s="3">
        <f t="shared" si="156"/>
        <v>272.29232320059702</v>
      </c>
      <c r="R1891" s="4">
        <f t="shared" ref="R1891:R1904" si="160">Q1891</f>
        <v>272.29232320059702</v>
      </c>
      <c r="S1891" s="3">
        <v>36.155263684736269</v>
      </c>
      <c r="T1891" s="3">
        <v>1</v>
      </c>
      <c r="U1891" s="3">
        <f t="shared" si="157"/>
        <v>36.155263684736269</v>
      </c>
      <c r="V1891" s="3">
        <f t="shared" ref="V1891:V1904" si="161">U1891</f>
        <v>36.155263684736269</v>
      </c>
    </row>
    <row r="1892" spans="1:22" x14ac:dyDescent="0.25">
      <c r="A1892" s="3" t="s">
        <v>158</v>
      </c>
      <c r="B1892" s="3" t="s">
        <v>310</v>
      </c>
      <c r="C1892" s="3" t="s">
        <v>9</v>
      </c>
      <c r="D1892" s="3" t="s">
        <v>312</v>
      </c>
      <c r="E1892" s="3">
        <v>0.56000000000000005</v>
      </c>
      <c r="F1892" s="3">
        <v>0.48</v>
      </c>
      <c r="G1892" s="3" t="s">
        <v>320</v>
      </c>
      <c r="H1892" s="2">
        <v>1470</v>
      </c>
      <c r="I1892" s="3" t="s">
        <v>279</v>
      </c>
      <c r="J1892" s="2">
        <v>1470</v>
      </c>
      <c r="K1892" s="3" t="s">
        <v>314</v>
      </c>
      <c r="L1892" s="2">
        <v>9</v>
      </c>
      <c r="M1892" s="3">
        <v>2.036343096033173</v>
      </c>
      <c r="N1892" s="3">
        <v>8079.5021952117977</v>
      </c>
      <c r="O1892" s="3">
        <v>18.055071017099763</v>
      </c>
      <c r="P1892" s="3">
        <v>1</v>
      </c>
      <c r="Q1892" s="3">
        <f t="shared" si="156"/>
        <v>18.055071017099763</v>
      </c>
      <c r="R1892" s="4">
        <f t="shared" si="160"/>
        <v>18.055071017099763</v>
      </c>
      <c r="S1892" s="3">
        <v>2.4589219601685337</v>
      </c>
      <c r="T1892" s="3">
        <v>1</v>
      </c>
      <c r="U1892" s="3">
        <f t="shared" si="157"/>
        <v>2.4589219601685337</v>
      </c>
      <c r="V1892" s="3">
        <f t="shared" si="161"/>
        <v>2.4589219601685337</v>
      </c>
    </row>
    <row r="1893" spans="1:22" x14ac:dyDescent="0.25">
      <c r="A1893" s="3" t="s">
        <v>158</v>
      </c>
      <c r="B1893" s="3" t="s">
        <v>310</v>
      </c>
      <c r="C1893" s="3" t="s">
        <v>9</v>
      </c>
      <c r="D1893" s="3" t="s">
        <v>197</v>
      </c>
      <c r="E1893" s="3">
        <v>0.56000000000000005</v>
      </c>
      <c r="F1893" s="3">
        <v>0.48</v>
      </c>
      <c r="G1893" s="3" t="s">
        <v>320</v>
      </c>
      <c r="H1893" s="2">
        <v>1470</v>
      </c>
      <c r="I1893" s="3" t="s">
        <v>279</v>
      </c>
      <c r="J1893" s="2">
        <v>1470</v>
      </c>
      <c r="K1893" s="3" t="s">
        <v>314</v>
      </c>
      <c r="L1893" s="2">
        <v>65</v>
      </c>
      <c r="M1893" s="3">
        <v>11.986251884000634</v>
      </c>
      <c r="N1893" s="3">
        <v>48780.194307676124</v>
      </c>
      <c r="O1893" s="3">
        <v>117.09773166865779</v>
      </c>
      <c r="P1893" s="3">
        <v>1</v>
      </c>
      <c r="Q1893" s="3">
        <f t="shared" si="156"/>
        <v>117.09773166865779</v>
      </c>
      <c r="R1893" s="4">
        <f t="shared" si="160"/>
        <v>117.09773166865779</v>
      </c>
      <c r="S1893" s="3">
        <v>15.916837080508898</v>
      </c>
      <c r="T1893" s="3">
        <v>1</v>
      </c>
      <c r="U1893" s="3">
        <f t="shared" si="157"/>
        <v>15.916837080508898</v>
      </c>
      <c r="V1893" s="3">
        <f t="shared" si="161"/>
        <v>15.916837080508898</v>
      </c>
    </row>
    <row r="1894" spans="1:22" x14ac:dyDescent="0.25">
      <c r="A1894" s="3" t="s">
        <v>158</v>
      </c>
      <c r="B1894" s="3" t="s">
        <v>89</v>
      </c>
      <c r="C1894" s="3" t="s">
        <v>9</v>
      </c>
      <c r="D1894" s="3" t="s">
        <v>262</v>
      </c>
      <c r="E1894" s="3">
        <v>0.56000000000000005</v>
      </c>
      <c r="F1894" s="3">
        <v>0.48</v>
      </c>
      <c r="G1894" s="3" t="s">
        <v>277</v>
      </c>
      <c r="H1894" s="2">
        <v>1470</v>
      </c>
      <c r="I1894" s="3" t="s">
        <v>279</v>
      </c>
      <c r="J1894" s="2">
        <v>1470</v>
      </c>
      <c r="K1894" s="3" t="s">
        <v>274</v>
      </c>
      <c r="L1894" s="2">
        <v>106</v>
      </c>
      <c r="M1894" s="3">
        <v>22.335565396414989</v>
      </c>
      <c r="N1894" s="3">
        <v>89955.748804075149</v>
      </c>
      <c r="O1894" s="3">
        <v>221.38709158756689</v>
      </c>
      <c r="P1894" s="3">
        <v>1</v>
      </c>
      <c r="Q1894" s="3">
        <f t="shared" si="156"/>
        <v>221.38709158756689</v>
      </c>
      <c r="R1894" s="4">
        <f t="shared" si="160"/>
        <v>221.38709158756689</v>
      </c>
      <c r="S1894" s="3">
        <v>30.431757562120744</v>
      </c>
      <c r="T1894" s="3">
        <v>1</v>
      </c>
      <c r="U1894" s="3">
        <f t="shared" si="157"/>
        <v>30.431757562120744</v>
      </c>
      <c r="V1894" s="3">
        <f t="shared" si="161"/>
        <v>30.431757562120744</v>
      </c>
    </row>
    <row r="1895" spans="1:22" x14ac:dyDescent="0.25">
      <c r="A1895" s="3" t="s">
        <v>158</v>
      </c>
      <c r="B1895" s="3" t="s">
        <v>89</v>
      </c>
      <c r="C1895" s="3" t="s">
        <v>9</v>
      </c>
      <c r="D1895" s="3" t="s">
        <v>262</v>
      </c>
      <c r="E1895" s="3">
        <v>0.56000000000000005</v>
      </c>
      <c r="F1895" s="3">
        <v>0.48</v>
      </c>
      <c r="G1895" s="3" t="s">
        <v>294</v>
      </c>
      <c r="H1895" s="2">
        <v>1470</v>
      </c>
      <c r="I1895" s="3" t="s">
        <v>279</v>
      </c>
      <c r="J1895" s="2">
        <v>1470</v>
      </c>
      <c r="K1895" s="3" t="s">
        <v>295</v>
      </c>
      <c r="L1895" s="2">
        <v>1</v>
      </c>
      <c r="M1895" s="3">
        <v>1.6694162921710323E-5</v>
      </c>
      <c r="N1895" s="3">
        <v>6.852155440708517E-2</v>
      </c>
      <c r="O1895" s="3">
        <v>1.4624773078032521E-4</v>
      </c>
      <c r="P1895" s="3">
        <v>1</v>
      </c>
      <c r="Q1895" s="3">
        <f t="shared" si="156"/>
        <v>1.4624773078032521E-4</v>
      </c>
      <c r="R1895" s="4">
        <f t="shared" si="160"/>
        <v>1.4624773078032521E-4</v>
      </c>
      <c r="S1895" s="3">
        <v>1.9627606683870242E-5</v>
      </c>
      <c r="T1895" s="3">
        <v>1</v>
      </c>
      <c r="U1895" s="3">
        <f t="shared" si="157"/>
        <v>1.9627606683870242E-5</v>
      </c>
      <c r="V1895" s="3">
        <f t="shared" si="161"/>
        <v>1.9627606683870242E-5</v>
      </c>
    </row>
    <row r="1896" spans="1:22" x14ac:dyDescent="0.25">
      <c r="A1896" s="3" t="s">
        <v>158</v>
      </c>
      <c r="B1896" s="3" t="s">
        <v>89</v>
      </c>
      <c r="C1896" s="3" t="s">
        <v>9</v>
      </c>
      <c r="D1896" s="3" t="s">
        <v>262</v>
      </c>
      <c r="E1896" s="3">
        <v>0.56000000000000005</v>
      </c>
      <c r="F1896" s="3">
        <v>0.48</v>
      </c>
      <c r="G1896" s="3" t="s">
        <v>283</v>
      </c>
      <c r="H1896" s="2">
        <v>1470</v>
      </c>
      <c r="I1896" s="3" t="s">
        <v>279</v>
      </c>
      <c r="J1896" s="2">
        <v>1470</v>
      </c>
      <c r="K1896" s="3" t="s">
        <v>263</v>
      </c>
      <c r="L1896" s="2">
        <v>4</v>
      </c>
      <c r="M1896" s="3">
        <v>3.9188037424145693E-3</v>
      </c>
      <c r="N1896" s="3">
        <v>16.104594612025402</v>
      </c>
      <c r="O1896" s="3">
        <v>3.6834207370095524E-2</v>
      </c>
      <c r="P1896" s="3">
        <v>1</v>
      </c>
      <c r="Q1896" s="3">
        <f t="shared" si="156"/>
        <v>3.6834207370095524E-2</v>
      </c>
      <c r="R1896" s="4">
        <f t="shared" si="160"/>
        <v>3.6834207370095524E-2</v>
      </c>
      <c r="S1896" s="3">
        <v>4.8534896935752605E-3</v>
      </c>
      <c r="T1896" s="3">
        <v>1</v>
      </c>
      <c r="U1896" s="3">
        <f t="shared" si="157"/>
        <v>4.8534896935752605E-3</v>
      </c>
      <c r="V1896" s="3">
        <f t="shared" si="161"/>
        <v>4.8534896935752605E-3</v>
      </c>
    </row>
    <row r="1897" spans="1:22" x14ac:dyDescent="0.25">
      <c r="A1897" s="3" t="s">
        <v>158</v>
      </c>
      <c r="B1897" s="3" t="s">
        <v>89</v>
      </c>
      <c r="C1897" s="3" t="s">
        <v>9</v>
      </c>
      <c r="D1897" s="3" t="s">
        <v>262</v>
      </c>
      <c r="E1897" s="3">
        <v>0.56000000000000005</v>
      </c>
      <c r="F1897" s="3">
        <v>0.48</v>
      </c>
      <c r="G1897" s="3" t="s">
        <v>283</v>
      </c>
      <c r="H1897" s="2">
        <v>1470</v>
      </c>
      <c r="I1897" s="3" t="s">
        <v>279</v>
      </c>
      <c r="J1897" s="2">
        <v>1470</v>
      </c>
      <c r="K1897" s="3" t="s">
        <v>284</v>
      </c>
      <c r="L1897" s="2">
        <v>5</v>
      </c>
      <c r="M1897" s="3">
        <v>1.6364905104634737E-2</v>
      </c>
      <c r="N1897" s="3">
        <v>67.693116446817143</v>
      </c>
      <c r="O1897" s="3">
        <v>0.16383118815386227</v>
      </c>
      <c r="P1897" s="3">
        <v>1</v>
      </c>
      <c r="Q1897" s="3">
        <f t="shared" si="156"/>
        <v>0.16383118815386227</v>
      </c>
      <c r="R1897" s="4">
        <f t="shared" si="160"/>
        <v>0.16383118815386227</v>
      </c>
      <c r="S1897" s="3">
        <v>2.2416727143099762E-2</v>
      </c>
      <c r="T1897" s="3">
        <v>1</v>
      </c>
      <c r="U1897" s="3">
        <f t="shared" si="157"/>
        <v>2.2416727143099762E-2</v>
      </c>
      <c r="V1897" s="3">
        <f t="shared" si="161"/>
        <v>2.2416727143099762E-2</v>
      </c>
    </row>
    <row r="1898" spans="1:22" x14ac:dyDescent="0.25">
      <c r="A1898" s="3" t="s">
        <v>158</v>
      </c>
      <c r="B1898" s="3" t="s">
        <v>310</v>
      </c>
      <c r="C1898" s="3" t="s">
        <v>9</v>
      </c>
      <c r="D1898" s="3" t="s">
        <v>197</v>
      </c>
      <c r="E1898" s="3">
        <v>0.56000000000000005</v>
      </c>
      <c r="F1898" s="3">
        <v>0.48</v>
      </c>
      <c r="G1898" s="3" t="s">
        <v>283</v>
      </c>
      <c r="H1898" s="2">
        <v>1470</v>
      </c>
      <c r="I1898" s="3" t="s">
        <v>279</v>
      </c>
      <c r="J1898" s="2">
        <v>1470</v>
      </c>
      <c r="K1898" s="3" t="s">
        <v>322</v>
      </c>
      <c r="L1898" s="2">
        <v>2</v>
      </c>
      <c r="M1898" s="3">
        <v>2.9892633841578347E-3</v>
      </c>
      <c r="N1898" s="3">
        <v>12.170137508735301</v>
      </c>
      <c r="O1898" s="3">
        <v>2.8656143210121183E-2</v>
      </c>
      <c r="P1898" s="3">
        <v>1</v>
      </c>
      <c r="Q1898" s="3">
        <f t="shared" si="156"/>
        <v>2.8656143210121183E-2</v>
      </c>
      <c r="R1898" s="4">
        <f t="shared" si="160"/>
        <v>2.8656143210121183E-2</v>
      </c>
      <c r="S1898" s="3">
        <v>3.8007048134299378E-3</v>
      </c>
      <c r="T1898" s="3">
        <v>1</v>
      </c>
      <c r="U1898" s="3">
        <f t="shared" si="157"/>
        <v>3.8007048134299378E-3</v>
      </c>
      <c r="V1898" s="3">
        <f t="shared" si="161"/>
        <v>3.8007048134299378E-3</v>
      </c>
    </row>
    <row r="1899" spans="1:22" x14ac:dyDescent="0.25">
      <c r="A1899" s="3" t="s">
        <v>158</v>
      </c>
      <c r="B1899" s="3" t="s">
        <v>89</v>
      </c>
      <c r="C1899" s="3" t="s">
        <v>9</v>
      </c>
      <c r="D1899" s="3" t="s">
        <v>262</v>
      </c>
      <c r="E1899" s="3">
        <v>0.56000000000000005</v>
      </c>
      <c r="F1899" s="3">
        <v>0.48</v>
      </c>
      <c r="G1899" s="3" t="s">
        <v>264</v>
      </c>
      <c r="H1899" s="2">
        <v>1470</v>
      </c>
      <c r="I1899" s="3" t="s">
        <v>279</v>
      </c>
      <c r="J1899" s="2">
        <v>1470</v>
      </c>
      <c r="K1899" s="3" t="s">
        <v>264</v>
      </c>
      <c r="L1899" s="2">
        <v>145</v>
      </c>
      <c r="M1899" s="3">
        <v>40.637890770275739</v>
      </c>
      <c r="N1899" s="3">
        <v>165761.52151272562</v>
      </c>
      <c r="O1899" s="3">
        <v>369.52144714835208</v>
      </c>
      <c r="P1899" s="3">
        <v>1</v>
      </c>
      <c r="Q1899" s="3">
        <f t="shared" si="156"/>
        <v>369.52144714835208</v>
      </c>
      <c r="R1899" s="4">
        <f t="shared" si="160"/>
        <v>369.52144714835208</v>
      </c>
      <c r="S1899" s="3">
        <v>50.56460587508851</v>
      </c>
      <c r="T1899" s="3">
        <v>1</v>
      </c>
      <c r="U1899" s="3">
        <f t="shared" si="157"/>
        <v>50.56460587508851</v>
      </c>
      <c r="V1899" s="3">
        <f t="shared" si="161"/>
        <v>50.56460587508851</v>
      </c>
    </row>
    <row r="1900" spans="1:22" x14ac:dyDescent="0.25">
      <c r="A1900" s="3" t="s">
        <v>158</v>
      </c>
      <c r="B1900" s="3" t="s">
        <v>310</v>
      </c>
      <c r="C1900" s="3" t="s">
        <v>9</v>
      </c>
      <c r="D1900" s="3" t="s">
        <v>312</v>
      </c>
      <c r="E1900" s="3">
        <v>0.56000000000000005</v>
      </c>
      <c r="F1900" s="3">
        <v>0.48</v>
      </c>
      <c r="G1900" s="3" t="s">
        <v>264</v>
      </c>
      <c r="H1900" s="2">
        <v>1470</v>
      </c>
      <c r="I1900" s="3" t="s">
        <v>279</v>
      </c>
      <c r="J1900" s="2">
        <v>1470</v>
      </c>
      <c r="K1900" s="3" t="s">
        <v>264</v>
      </c>
      <c r="L1900" s="2">
        <v>116</v>
      </c>
      <c r="M1900" s="3">
        <v>51.390668666543675</v>
      </c>
      <c r="N1900" s="3">
        <v>207808.06383768172</v>
      </c>
      <c r="O1900" s="3">
        <v>464.18248947821525</v>
      </c>
      <c r="P1900" s="3">
        <v>1</v>
      </c>
      <c r="Q1900" s="3">
        <f t="shared" si="156"/>
        <v>464.18248947821525</v>
      </c>
      <c r="R1900" s="4">
        <f t="shared" si="160"/>
        <v>464.18248947821525</v>
      </c>
      <c r="S1900" s="3">
        <v>62.992883382112439</v>
      </c>
      <c r="T1900" s="3">
        <v>1</v>
      </c>
      <c r="U1900" s="3">
        <f t="shared" si="157"/>
        <v>62.992883382112439</v>
      </c>
      <c r="V1900" s="3">
        <f t="shared" si="161"/>
        <v>62.992883382112439</v>
      </c>
    </row>
    <row r="1901" spans="1:22" x14ac:dyDescent="0.25">
      <c r="A1901" s="3" t="s">
        <v>158</v>
      </c>
      <c r="B1901" s="3" t="s">
        <v>310</v>
      </c>
      <c r="C1901" s="3" t="s">
        <v>9</v>
      </c>
      <c r="D1901" s="3" t="s">
        <v>197</v>
      </c>
      <c r="E1901" s="3">
        <v>0.56000000000000005</v>
      </c>
      <c r="F1901" s="3">
        <v>0.48</v>
      </c>
      <c r="G1901" s="3" t="s">
        <v>264</v>
      </c>
      <c r="H1901" s="2">
        <v>1470</v>
      </c>
      <c r="I1901" s="3" t="s">
        <v>279</v>
      </c>
      <c r="J1901" s="2">
        <v>1470</v>
      </c>
      <c r="K1901" s="3" t="s">
        <v>264</v>
      </c>
      <c r="L1901" s="2">
        <v>33</v>
      </c>
      <c r="M1901" s="3">
        <v>6.8325867359062054</v>
      </c>
      <c r="N1901" s="3">
        <v>27988.455185409755</v>
      </c>
      <c r="O1901" s="3">
        <v>58.027054348723659</v>
      </c>
      <c r="P1901" s="3">
        <v>1</v>
      </c>
      <c r="Q1901" s="3">
        <f t="shared" si="156"/>
        <v>58.027054348723659</v>
      </c>
      <c r="R1901" s="4">
        <f t="shared" si="160"/>
        <v>58.027054348723659</v>
      </c>
      <c r="S1901" s="3">
        <v>7.9661794596851401</v>
      </c>
      <c r="T1901" s="3">
        <v>1</v>
      </c>
      <c r="U1901" s="3">
        <f t="shared" si="157"/>
        <v>7.9661794596851401</v>
      </c>
      <c r="V1901" s="3">
        <f t="shared" si="161"/>
        <v>7.9661794596851401</v>
      </c>
    </row>
    <row r="1902" spans="1:22" x14ac:dyDescent="0.25">
      <c r="A1902" s="3" t="s">
        <v>158</v>
      </c>
      <c r="B1902" s="3" t="s">
        <v>89</v>
      </c>
      <c r="C1902" s="3" t="s">
        <v>9</v>
      </c>
      <c r="D1902" s="3" t="s">
        <v>262</v>
      </c>
      <c r="E1902" s="3">
        <v>0.56000000000000005</v>
      </c>
      <c r="F1902" s="3">
        <v>0.48</v>
      </c>
      <c r="G1902" s="3" t="s">
        <v>309</v>
      </c>
      <c r="H1902" s="2">
        <v>1470</v>
      </c>
      <c r="I1902" s="3" t="s">
        <v>279</v>
      </c>
      <c r="J1902" s="2">
        <v>1470</v>
      </c>
      <c r="K1902" s="3" t="s">
        <v>266</v>
      </c>
      <c r="L1902" s="2">
        <v>45</v>
      </c>
      <c r="M1902" s="3">
        <v>12.812973573857377</v>
      </c>
      <c r="N1902" s="3">
        <v>53192.210851128431</v>
      </c>
      <c r="O1902" s="3">
        <v>119.68849799782751</v>
      </c>
      <c r="P1902" s="3">
        <v>1</v>
      </c>
      <c r="Q1902" s="3">
        <f t="shared" si="156"/>
        <v>119.68849799782751</v>
      </c>
      <c r="R1902" s="4">
        <f t="shared" si="160"/>
        <v>119.68849799782751</v>
      </c>
      <c r="S1902" s="3">
        <v>16.929137575886145</v>
      </c>
      <c r="T1902" s="3">
        <v>1</v>
      </c>
      <c r="U1902" s="3">
        <f t="shared" si="157"/>
        <v>16.929137575886145</v>
      </c>
      <c r="V1902" s="3">
        <f t="shared" si="161"/>
        <v>16.929137575886145</v>
      </c>
    </row>
    <row r="1903" spans="1:22" x14ac:dyDescent="0.25">
      <c r="A1903" s="3" t="s">
        <v>158</v>
      </c>
      <c r="B1903" s="3" t="s">
        <v>310</v>
      </c>
      <c r="C1903" s="3" t="s">
        <v>9</v>
      </c>
      <c r="D1903" s="3" t="s">
        <v>312</v>
      </c>
      <c r="E1903" s="3">
        <v>0.56000000000000005</v>
      </c>
      <c r="F1903" s="3">
        <v>0.48</v>
      </c>
      <c r="G1903" s="3" t="s">
        <v>17</v>
      </c>
      <c r="H1903" s="2">
        <v>1470</v>
      </c>
      <c r="I1903" s="3" t="s">
        <v>279</v>
      </c>
      <c r="J1903" s="2">
        <v>2000</v>
      </c>
      <c r="K1903" s="3" t="s">
        <v>264</v>
      </c>
      <c r="L1903" s="2">
        <v>9</v>
      </c>
      <c r="M1903" s="3">
        <v>0.21469685303482261</v>
      </c>
      <c r="N1903" s="3">
        <v>859.35928672991611</v>
      </c>
      <c r="O1903" s="3">
        <v>1.8192477022637619</v>
      </c>
      <c r="P1903" s="3">
        <v>1</v>
      </c>
      <c r="Q1903" s="3">
        <f t="shared" si="156"/>
        <v>1.8192477022637619</v>
      </c>
      <c r="R1903" s="4">
        <f t="shared" si="160"/>
        <v>1.8192477022637619</v>
      </c>
      <c r="S1903" s="3">
        <v>0.24832446389915969</v>
      </c>
      <c r="T1903" s="3">
        <v>1</v>
      </c>
      <c r="U1903" s="3">
        <f t="shared" si="157"/>
        <v>0.24832446389915969</v>
      </c>
      <c r="V1903" s="3">
        <f t="shared" si="161"/>
        <v>0.24832446389915969</v>
      </c>
    </row>
    <row r="1904" spans="1:22" x14ac:dyDescent="0.25">
      <c r="A1904" s="3" t="s">
        <v>158</v>
      </c>
      <c r="B1904" s="3" t="s">
        <v>310</v>
      </c>
      <c r="C1904" s="3" t="s">
        <v>9</v>
      </c>
      <c r="D1904" s="3" t="s">
        <v>197</v>
      </c>
      <c r="E1904" s="3">
        <v>0.56000000000000005</v>
      </c>
      <c r="F1904" s="3">
        <v>0.48</v>
      </c>
      <c r="G1904" s="3" t="s">
        <v>17</v>
      </c>
      <c r="H1904" s="2">
        <v>1470</v>
      </c>
      <c r="I1904" s="3" t="s">
        <v>279</v>
      </c>
      <c r="J1904" s="2">
        <v>2000</v>
      </c>
      <c r="K1904" s="3" t="s">
        <v>264</v>
      </c>
      <c r="L1904" s="2">
        <v>2</v>
      </c>
      <c r="M1904" s="3">
        <v>0.43715602819307031</v>
      </c>
      <c r="N1904" s="3">
        <v>1759.1152092700497</v>
      </c>
      <c r="O1904" s="3">
        <v>4.0320831130989152</v>
      </c>
      <c r="P1904" s="3">
        <v>1</v>
      </c>
      <c r="Q1904" s="3">
        <f t="shared" si="156"/>
        <v>4.0320831130989152</v>
      </c>
      <c r="R1904" s="4">
        <f t="shared" si="160"/>
        <v>4.0320831130989152</v>
      </c>
      <c r="S1904" s="3">
        <v>0.55026826627886449</v>
      </c>
      <c r="T1904" s="3">
        <v>1</v>
      </c>
      <c r="U1904" s="3">
        <f t="shared" si="157"/>
        <v>0.55026826627886449</v>
      </c>
      <c r="V1904" s="3">
        <f t="shared" si="161"/>
        <v>0.55026826627886449</v>
      </c>
    </row>
    <row r="1905" spans="1:22" x14ac:dyDescent="0.25">
      <c r="A1905" s="3" t="s">
        <v>158</v>
      </c>
      <c r="B1905" s="3" t="s">
        <v>89</v>
      </c>
      <c r="C1905" s="3" t="s">
        <v>9</v>
      </c>
      <c r="D1905" s="3" t="s">
        <v>262</v>
      </c>
      <c r="E1905" s="3">
        <v>0.56000000000000005</v>
      </c>
      <c r="F1905" s="3">
        <v>0.48</v>
      </c>
      <c r="G1905" s="3" t="s">
        <v>277</v>
      </c>
      <c r="H1905" s="2">
        <v>1470</v>
      </c>
      <c r="I1905" s="3" t="s">
        <v>279</v>
      </c>
      <c r="J1905" s="2">
        <v>3000</v>
      </c>
      <c r="K1905" s="3" t="s">
        <v>274</v>
      </c>
      <c r="L1905" s="2">
        <v>7</v>
      </c>
      <c r="M1905" s="3">
        <v>3.4627866127548666E-3</v>
      </c>
      <c r="N1905" s="3">
        <v>12.691299098833735</v>
      </c>
      <c r="O1905" s="3">
        <v>2.8402597011592579E-2</v>
      </c>
      <c r="P1905" s="3">
        <v>1</v>
      </c>
      <c r="Q1905" s="3">
        <f t="shared" si="156"/>
        <v>2.8402597011592579E-2</v>
      </c>
      <c r="R1905" s="3">
        <v>0</v>
      </c>
      <c r="S1905" s="3">
        <v>3.8524990175578503E-3</v>
      </c>
      <c r="T1905" s="3">
        <v>1</v>
      </c>
      <c r="U1905" s="3">
        <f t="shared" si="157"/>
        <v>3.8524990175578503E-3</v>
      </c>
      <c r="V1905" s="3">
        <v>0</v>
      </c>
    </row>
    <row r="1906" spans="1:22" x14ac:dyDescent="0.25">
      <c r="A1906" s="3" t="s">
        <v>158</v>
      </c>
      <c r="B1906" s="3" t="s">
        <v>8</v>
      </c>
      <c r="C1906" s="3" t="s">
        <v>9</v>
      </c>
      <c r="D1906" s="3" t="s">
        <v>197</v>
      </c>
      <c r="E1906" s="3">
        <v>0.56000000000000005</v>
      </c>
      <c r="F1906" s="3">
        <v>0.48</v>
      </c>
      <c r="G1906" s="3" t="s">
        <v>19</v>
      </c>
      <c r="H1906" s="2">
        <v>1480</v>
      </c>
      <c r="I1906" s="3" t="s">
        <v>173</v>
      </c>
      <c r="J1906" s="2">
        <v>1480</v>
      </c>
      <c r="K1906" s="3" t="s">
        <v>19</v>
      </c>
      <c r="L1906" s="2">
        <v>16</v>
      </c>
      <c r="M1906" s="3">
        <v>5.2832181743366347</v>
      </c>
      <c r="N1906" s="3">
        <v>23148.929816454347</v>
      </c>
      <c r="O1906" s="3">
        <v>47.128859777755601</v>
      </c>
      <c r="P1906" s="3">
        <v>1</v>
      </c>
      <c r="Q1906" s="3">
        <f t="shared" si="156"/>
        <v>47.128859777755601</v>
      </c>
      <c r="R1906" s="4">
        <f t="shared" ref="R1906:R1937" si="162">Q1906</f>
        <v>47.128859777755601</v>
      </c>
      <c r="S1906" s="3">
        <v>6.5720099049256184</v>
      </c>
      <c r="T1906" s="3">
        <v>1</v>
      </c>
      <c r="U1906" s="3">
        <f t="shared" si="157"/>
        <v>6.5720099049256184</v>
      </c>
      <c r="V1906" s="3">
        <f t="shared" ref="V1906:V1937" si="163">U1906</f>
        <v>6.5720099049256184</v>
      </c>
    </row>
    <row r="1907" spans="1:22" x14ac:dyDescent="0.25">
      <c r="A1907" s="3" t="s">
        <v>158</v>
      </c>
      <c r="B1907" s="3" t="s">
        <v>8</v>
      </c>
      <c r="C1907" s="3" t="s">
        <v>9</v>
      </c>
      <c r="D1907" s="3" t="s">
        <v>10</v>
      </c>
      <c r="E1907" s="3">
        <v>0.56000000000000005</v>
      </c>
      <c r="F1907" s="3">
        <v>0.48</v>
      </c>
      <c r="G1907" s="3" t="s">
        <v>11</v>
      </c>
      <c r="H1907" s="2">
        <v>1480</v>
      </c>
      <c r="I1907" s="3" t="s">
        <v>173</v>
      </c>
      <c r="J1907" s="2">
        <v>1480</v>
      </c>
      <c r="K1907" s="3" t="s">
        <v>13</v>
      </c>
      <c r="L1907" s="2">
        <v>16</v>
      </c>
      <c r="M1907" s="3">
        <v>4.6280685118412563</v>
      </c>
      <c r="N1907" s="3">
        <v>17913.932454931197</v>
      </c>
      <c r="O1907" s="3">
        <v>40.185375484285579</v>
      </c>
      <c r="P1907" s="3">
        <v>1</v>
      </c>
      <c r="Q1907" s="3">
        <f t="shared" si="156"/>
        <v>40.185375484285579</v>
      </c>
      <c r="R1907" s="4">
        <f t="shared" si="162"/>
        <v>40.185375484285579</v>
      </c>
      <c r="S1907" s="3">
        <v>5.7354236546488186</v>
      </c>
      <c r="T1907" s="3">
        <v>1</v>
      </c>
      <c r="U1907" s="3">
        <f t="shared" si="157"/>
        <v>5.7354236546488186</v>
      </c>
      <c r="V1907" s="3">
        <f t="shared" si="163"/>
        <v>5.7354236546488186</v>
      </c>
    </row>
    <row r="1908" spans="1:22" x14ac:dyDescent="0.25">
      <c r="A1908" s="3" t="s">
        <v>158</v>
      </c>
      <c r="B1908" s="3" t="s">
        <v>8</v>
      </c>
      <c r="C1908" s="3" t="s">
        <v>9</v>
      </c>
      <c r="D1908" s="3" t="s">
        <v>197</v>
      </c>
      <c r="E1908" s="3">
        <v>0.56000000000000005</v>
      </c>
      <c r="F1908" s="3">
        <v>0.48</v>
      </c>
      <c r="G1908" s="3" t="s">
        <v>183</v>
      </c>
      <c r="H1908" s="2">
        <v>1480</v>
      </c>
      <c r="I1908" s="3" t="s">
        <v>173</v>
      </c>
      <c r="J1908" s="2">
        <v>1480</v>
      </c>
      <c r="K1908" s="3" t="s">
        <v>169</v>
      </c>
      <c r="L1908" s="2">
        <v>11</v>
      </c>
      <c r="M1908" s="3">
        <v>3.6914161313592646</v>
      </c>
      <c r="N1908" s="3">
        <v>16157.515845474298</v>
      </c>
      <c r="O1908" s="3">
        <v>33.782620486520678</v>
      </c>
      <c r="P1908" s="3">
        <v>1</v>
      </c>
      <c r="Q1908" s="3">
        <f t="shared" si="156"/>
        <v>33.782620486520678</v>
      </c>
      <c r="R1908" s="4">
        <f t="shared" si="162"/>
        <v>33.782620486520678</v>
      </c>
      <c r="S1908" s="3">
        <v>4.7474985622603318</v>
      </c>
      <c r="T1908" s="3">
        <v>1</v>
      </c>
      <c r="U1908" s="3">
        <f t="shared" si="157"/>
        <v>4.7474985622603318</v>
      </c>
      <c r="V1908" s="3">
        <f t="shared" si="163"/>
        <v>4.7474985622603318</v>
      </c>
    </row>
    <row r="1909" spans="1:22" x14ac:dyDescent="0.25">
      <c r="A1909" s="3" t="s">
        <v>158</v>
      </c>
      <c r="B1909" s="3" t="s">
        <v>310</v>
      </c>
      <c r="C1909" s="3" t="s">
        <v>9</v>
      </c>
      <c r="D1909" s="3" t="s">
        <v>312</v>
      </c>
      <c r="E1909" s="3">
        <v>0.56000000000000005</v>
      </c>
      <c r="F1909" s="3">
        <v>0.48</v>
      </c>
      <c r="G1909" s="3" t="s">
        <v>320</v>
      </c>
      <c r="H1909" s="2">
        <v>1480</v>
      </c>
      <c r="I1909" s="3" t="s">
        <v>173</v>
      </c>
      <c r="J1909" s="2">
        <v>1480</v>
      </c>
      <c r="K1909" s="3" t="s">
        <v>314</v>
      </c>
      <c r="L1909" s="2">
        <v>10</v>
      </c>
      <c r="M1909" s="3">
        <v>0.87272066596501008</v>
      </c>
      <c r="N1909" s="3">
        <v>3426.3183181476679</v>
      </c>
      <c r="O1909" s="3">
        <v>8.646216688238372</v>
      </c>
      <c r="P1909" s="3">
        <v>1</v>
      </c>
      <c r="Q1909" s="3">
        <f t="shared" si="156"/>
        <v>8.646216688238372</v>
      </c>
      <c r="R1909" s="4">
        <f t="shared" si="162"/>
        <v>8.646216688238372</v>
      </c>
      <c r="S1909" s="3">
        <v>1.1642556301492655</v>
      </c>
      <c r="T1909" s="3">
        <v>1</v>
      </c>
      <c r="U1909" s="3">
        <f t="shared" si="157"/>
        <v>1.1642556301492655</v>
      </c>
      <c r="V1909" s="3">
        <f t="shared" si="163"/>
        <v>1.1642556301492655</v>
      </c>
    </row>
    <row r="1910" spans="1:22" x14ac:dyDescent="0.25">
      <c r="A1910" s="3" t="s">
        <v>158</v>
      </c>
      <c r="B1910" s="3" t="s">
        <v>310</v>
      </c>
      <c r="C1910" s="3" t="s">
        <v>9</v>
      </c>
      <c r="D1910" s="3" t="s">
        <v>197</v>
      </c>
      <c r="E1910" s="3">
        <v>0.56000000000000005</v>
      </c>
      <c r="F1910" s="3">
        <v>0.48</v>
      </c>
      <c r="G1910" s="3" t="s">
        <v>320</v>
      </c>
      <c r="H1910" s="2">
        <v>1480</v>
      </c>
      <c r="I1910" s="3" t="s">
        <v>173</v>
      </c>
      <c r="J1910" s="2">
        <v>1480</v>
      </c>
      <c r="K1910" s="3" t="s">
        <v>314</v>
      </c>
      <c r="L1910" s="2">
        <v>12</v>
      </c>
      <c r="M1910" s="3">
        <v>0.42077424926499046</v>
      </c>
      <c r="N1910" s="3">
        <v>1639.3377072666376</v>
      </c>
      <c r="O1910" s="3">
        <v>3.5710122409809557</v>
      </c>
      <c r="P1910" s="3">
        <v>1</v>
      </c>
      <c r="Q1910" s="3">
        <f t="shared" si="156"/>
        <v>3.5710122409809557</v>
      </c>
      <c r="R1910" s="4">
        <f t="shared" si="162"/>
        <v>3.5710122409809557</v>
      </c>
      <c r="S1910" s="3">
        <v>0.50356774087628708</v>
      </c>
      <c r="T1910" s="3">
        <v>1</v>
      </c>
      <c r="U1910" s="3">
        <f t="shared" si="157"/>
        <v>0.50356774087628708</v>
      </c>
      <c r="V1910" s="3">
        <f t="shared" si="163"/>
        <v>0.50356774087628708</v>
      </c>
    </row>
    <row r="1911" spans="1:22" x14ac:dyDescent="0.25">
      <c r="A1911" s="3" t="s">
        <v>158</v>
      </c>
      <c r="B1911" s="3" t="s">
        <v>89</v>
      </c>
      <c r="C1911" s="3" t="s">
        <v>9</v>
      </c>
      <c r="D1911" s="3" t="s">
        <v>262</v>
      </c>
      <c r="E1911" s="3">
        <v>0.56000000000000005</v>
      </c>
      <c r="F1911" s="3">
        <v>0.48</v>
      </c>
      <c r="G1911" s="3" t="s">
        <v>277</v>
      </c>
      <c r="H1911" s="2">
        <v>1480</v>
      </c>
      <c r="I1911" s="3" t="s">
        <v>173</v>
      </c>
      <c r="J1911" s="2">
        <v>1480</v>
      </c>
      <c r="K1911" s="3" t="s">
        <v>274</v>
      </c>
      <c r="L1911" s="2">
        <v>19</v>
      </c>
      <c r="M1911" s="3">
        <v>0.54178358290786155</v>
      </c>
      <c r="N1911" s="3">
        <v>2212.7307399832689</v>
      </c>
      <c r="O1911" s="3">
        <v>5.1577285641416086</v>
      </c>
      <c r="P1911" s="3">
        <v>1</v>
      </c>
      <c r="Q1911" s="3">
        <f t="shared" si="156"/>
        <v>5.1577285641416086</v>
      </c>
      <c r="R1911" s="4">
        <f t="shared" si="162"/>
        <v>5.1577285641416086</v>
      </c>
      <c r="S1911" s="3">
        <v>0.69861782327162003</v>
      </c>
      <c r="T1911" s="3">
        <v>1</v>
      </c>
      <c r="U1911" s="3">
        <f t="shared" si="157"/>
        <v>0.69861782327162003</v>
      </c>
      <c r="V1911" s="3">
        <f t="shared" si="163"/>
        <v>0.69861782327162003</v>
      </c>
    </row>
    <row r="1912" spans="1:22" x14ac:dyDescent="0.25">
      <c r="A1912" s="3" t="s">
        <v>158</v>
      </c>
      <c r="B1912" s="3" t="s">
        <v>89</v>
      </c>
      <c r="C1912" s="3" t="s">
        <v>9</v>
      </c>
      <c r="D1912" s="3" t="s">
        <v>262</v>
      </c>
      <c r="E1912" s="3">
        <v>0.56000000000000005</v>
      </c>
      <c r="F1912" s="3">
        <v>0.48</v>
      </c>
      <c r="G1912" s="3" t="s">
        <v>294</v>
      </c>
      <c r="H1912" s="2">
        <v>1480</v>
      </c>
      <c r="I1912" s="3" t="s">
        <v>173</v>
      </c>
      <c r="J1912" s="2">
        <v>1480</v>
      </c>
      <c r="K1912" s="3" t="s">
        <v>295</v>
      </c>
      <c r="L1912" s="2">
        <v>10</v>
      </c>
      <c r="M1912" s="3">
        <v>1.013415573055396</v>
      </c>
      <c r="N1912" s="3">
        <v>4026.3111030423674</v>
      </c>
      <c r="O1912" s="3">
        <v>8.1447399415310411</v>
      </c>
      <c r="P1912" s="3">
        <v>1</v>
      </c>
      <c r="Q1912" s="3">
        <f t="shared" si="156"/>
        <v>8.1447399415310411</v>
      </c>
      <c r="R1912" s="4">
        <f t="shared" si="162"/>
        <v>8.1447399415310411</v>
      </c>
      <c r="S1912" s="3">
        <v>1.1149620829657665</v>
      </c>
      <c r="T1912" s="3">
        <v>1</v>
      </c>
      <c r="U1912" s="3">
        <f t="shared" si="157"/>
        <v>1.1149620829657665</v>
      </c>
      <c r="V1912" s="3">
        <f t="shared" si="163"/>
        <v>1.1149620829657665</v>
      </c>
    </row>
    <row r="1913" spans="1:22" x14ac:dyDescent="0.25">
      <c r="A1913" s="3" t="s">
        <v>158</v>
      </c>
      <c r="B1913" s="3" t="s">
        <v>351</v>
      </c>
      <c r="C1913" s="3" t="s">
        <v>352</v>
      </c>
      <c r="D1913" s="3" t="s">
        <v>353</v>
      </c>
      <c r="E1913" s="3">
        <v>0.36</v>
      </c>
      <c r="F1913" s="3">
        <v>0.57999999999999996</v>
      </c>
      <c r="G1913" s="3" t="s">
        <v>283</v>
      </c>
      <c r="H1913" s="2">
        <v>1480</v>
      </c>
      <c r="I1913" s="3" t="s">
        <v>173</v>
      </c>
      <c r="J1913" s="2">
        <v>1480</v>
      </c>
      <c r="K1913" s="3" t="s">
        <v>287</v>
      </c>
      <c r="L1913" s="2">
        <v>16</v>
      </c>
      <c r="M1913" s="3">
        <v>0.77066691110999941</v>
      </c>
      <c r="N1913" s="3">
        <v>3028.5838467119947</v>
      </c>
      <c r="O1913" s="3">
        <v>6.6434176500975823</v>
      </c>
      <c r="P1913" s="3">
        <v>1</v>
      </c>
      <c r="Q1913" s="3">
        <f t="shared" si="156"/>
        <v>6.6434176500975823</v>
      </c>
      <c r="R1913" s="4">
        <f t="shared" si="162"/>
        <v>6.6434176500975823</v>
      </c>
      <c r="S1913" s="3">
        <v>0.89283456050641097</v>
      </c>
      <c r="T1913" s="3">
        <v>1</v>
      </c>
      <c r="U1913" s="3">
        <f t="shared" si="157"/>
        <v>0.89283456050641097</v>
      </c>
      <c r="V1913" s="3">
        <f t="shared" si="163"/>
        <v>0.89283456050641097</v>
      </c>
    </row>
    <row r="1914" spans="1:22" x14ac:dyDescent="0.25">
      <c r="A1914" s="3" t="s">
        <v>158</v>
      </c>
      <c r="B1914" s="3" t="s">
        <v>310</v>
      </c>
      <c r="C1914" s="3" t="s">
        <v>9</v>
      </c>
      <c r="D1914" s="3" t="s">
        <v>197</v>
      </c>
      <c r="E1914" s="3">
        <v>0.56000000000000005</v>
      </c>
      <c r="F1914" s="3">
        <v>0.48</v>
      </c>
      <c r="G1914" s="3" t="s">
        <v>283</v>
      </c>
      <c r="H1914" s="2">
        <v>1480</v>
      </c>
      <c r="I1914" s="3" t="s">
        <v>173</v>
      </c>
      <c r="J1914" s="2">
        <v>1480</v>
      </c>
      <c r="K1914" s="3" t="s">
        <v>322</v>
      </c>
      <c r="L1914" s="2">
        <v>8</v>
      </c>
      <c r="M1914" s="3">
        <v>0.27363540794157259</v>
      </c>
      <c r="N1914" s="3">
        <v>1075.0414852882077</v>
      </c>
      <c r="O1914" s="3">
        <v>2.3835533871416281</v>
      </c>
      <c r="P1914" s="3">
        <v>1</v>
      </c>
      <c r="Q1914" s="3">
        <f t="shared" si="156"/>
        <v>2.3835533871416281</v>
      </c>
      <c r="R1914" s="4">
        <f t="shared" si="162"/>
        <v>2.3835533871416281</v>
      </c>
      <c r="S1914" s="3">
        <v>0.31942025255932666</v>
      </c>
      <c r="T1914" s="3">
        <v>1</v>
      </c>
      <c r="U1914" s="3">
        <f t="shared" si="157"/>
        <v>0.31942025255932666</v>
      </c>
      <c r="V1914" s="3">
        <f t="shared" si="163"/>
        <v>0.31942025255932666</v>
      </c>
    </row>
    <row r="1915" spans="1:22" x14ac:dyDescent="0.25">
      <c r="A1915" s="3" t="s">
        <v>158</v>
      </c>
      <c r="B1915" s="3" t="s">
        <v>89</v>
      </c>
      <c r="C1915" s="3" t="s">
        <v>9</v>
      </c>
      <c r="D1915" s="3" t="s">
        <v>262</v>
      </c>
      <c r="E1915" s="3">
        <v>0.56000000000000005</v>
      </c>
      <c r="F1915" s="3">
        <v>0.48</v>
      </c>
      <c r="G1915" s="3" t="s">
        <v>264</v>
      </c>
      <c r="H1915" s="2">
        <v>1480</v>
      </c>
      <c r="I1915" s="3" t="s">
        <v>173</v>
      </c>
      <c r="J1915" s="2">
        <v>1480</v>
      </c>
      <c r="K1915" s="3" t="s">
        <v>264</v>
      </c>
      <c r="L1915" s="2">
        <v>60</v>
      </c>
      <c r="M1915" s="3">
        <v>3.6875565944223525</v>
      </c>
      <c r="N1915" s="3">
        <v>14036.664970459169</v>
      </c>
      <c r="O1915" s="3">
        <v>31.098704212597244</v>
      </c>
      <c r="P1915" s="3">
        <v>1</v>
      </c>
      <c r="Q1915" s="3">
        <f t="shared" si="156"/>
        <v>31.098704212597244</v>
      </c>
      <c r="R1915" s="4">
        <f t="shared" si="162"/>
        <v>31.098704212597244</v>
      </c>
      <c r="S1915" s="3">
        <v>4.3653107233263544</v>
      </c>
      <c r="T1915" s="3">
        <v>1</v>
      </c>
      <c r="U1915" s="3">
        <f t="shared" si="157"/>
        <v>4.3653107233263544</v>
      </c>
      <c r="V1915" s="3">
        <f t="shared" si="163"/>
        <v>4.3653107233263544</v>
      </c>
    </row>
    <row r="1916" spans="1:22" x14ac:dyDescent="0.25">
      <c r="A1916" s="3" t="s">
        <v>158</v>
      </c>
      <c r="B1916" s="3" t="s">
        <v>310</v>
      </c>
      <c r="C1916" s="3" t="s">
        <v>9</v>
      </c>
      <c r="D1916" s="3" t="s">
        <v>312</v>
      </c>
      <c r="E1916" s="3">
        <v>0.56000000000000005</v>
      </c>
      <c r="F1916" s="3">
        <v>0.48</v>
      </c>
      <c r="G1916" s="3" t="s">
        <v>264</v>
      </c>
      <c r="H1916" s="2">
        <v>1480</v>
      </c>
      <c r="I1916" s="3" t="s">
        <v>173</v>
      </c>
      <c r="J1916" s="2">
        <v>1480</v>
      </c>
      <c r="K1916" s="3" t="s">
        <v>264</v>
      </c>
      <c r="L1916" s="2">
        <v>6</v>
      </c>
      <c r="M1916" s="3">
        <v>2.5746279957534902E-2</v>
      </c>
      <c r="N1916" s="3">
        <v>101.75681231790257</v>
      </c>
      <c r="O1916" s="3">
        <v>0.25602234999170387</v>
      </c>
      <c r="P1916" s="3">
        <v>1</v>
      </c>
      <c r="Q1916" s="3">
        <f t="shared" si="156"/>
        <v>0.25602234999170387</v>
      </c>
      <c r="R1916" s="4">
        <f t="shared" si="162"/>
        <v>0.25602234999170387</v>
      </c>
      <c r="S1916" s="3">
        <v>3.4567717135407523E-2</v>
      </c>
      <c r="T1916" s="3">
        <v>1</v>
      </c>
      <c r="U1916" s="3">
        <f t="shared" si="157"/>
        <v>3.4567717135407523E-2</v>
      </c>
      <c r="V1916" s="3">
        <f t="shared" si="163"/>
        <v>3.4567717135407523E-2</v>
      </c>
    </row>
    <row r="1917" spans="1:22" x14ac:dyDescent="0.25">
      <c r="A1917" s="3" t="s">
        <v>158</v>
      </c>
      <c r="B1917" s="3" t="s">
        <v>310</v>
      </c>
      <c r="C1917" s="3" t="s">
        <v>9</v>
      </c>
      <c r="D1917" s="3" t="s">
        <v>197</v>
      </c>
      <c r="E1917" s="3">
        <v>0.56000000000000005</v>
      </c>
      <c r="F1917" s="3">
        <v>0.48</v>
      </c>
      <c r="G1917" s="3" t="s">
        <v>264</v>
      </c>
      <c r="H1917" s="2">
        <v>1480</v>
      </c>
      <c r="I1917" s="3" t="s">
        <v>173</v>
      </c>
      <c r="J1917" s="2">
        <v>1480</v>
      </c>
      <c r="K1917" s="3" t="s">
        <v>264</v>
      </c>
      <c r="L1917" s="2">
        <v>4</v>
      </c>
      <c r="M1917" s="3">
        <v>0.14279575006248207</v>
      </c>
      <c r="N1917" s="3">
        <v>557.66128233211589</v>
      </c>
      <c r="O1917" s="3">
        <v>1.2695555353181258</v>
      </c>
      <c r="P1917" s="3">
        <v>1</v>
      </c>
      <c r="Q1917" s="3">
        <f t="shared" si="156"/>
        <v>1.2695555353181258</v>
      </c>
      <c r="R1917" s="4">
        <f t="shared" si="162"/>
        <v>1.2695555353181258</v>
      </c>
      <c r="S1917" s="3">
        <v>0.18804120519180018</v>
      </c>
      <c r="T1917" s="3">
        <v>1</v>
      </c>
      <c r="U1917" s="3">
        <f t="shared" si="157"/>
        <v>0.18804120519180018</v>
      </c>
      <c r="V1917" s="3">
        <f t="shared" si="163"/>
        <v>0.18804120519180018</v>
      </c>
    </row>
    <row r="1918" spans="1:22" x14ac:dyDescent="0.25">
      <c r="A1918" s="3" t="s">
        <v>158</v>
      </c>
      <c r="B1918" s="3" t="s">
        <v>89</v>
      </c>
      <c r="C1918" s="3" t="s">
        <v>9</v>
      </c>
      <c r="D1918" s="3" t="s">
        <v>262</v>
      </c>
      <c r="E1918" s="3">
        <v>0.56000000000000005</v>
      </c>
      <c r="F1918" s="3">
        <v>0.48</v>
      </c>
      <c r="G1918" s="3" t="s">
        <v>296</v>
      </c>
      <c r="H1918" s="2">
        <v>1480</v>
      </c>
      <c r="I1918" s="3" t="s">
        <v>173</v>
      </c>
      <c r="J1918" s="2">
        <v>1480</v>
      </c>
      <c r="K1918" s="3" t="s">
        <v>265</v>
      </c>
      <c r="L1918" s="2">
        <v>10</v>
      </c>
      <c r="M1918" s="3">
        <v>0.19997753079142644</v>
      </c>
      <c r="N1918" s="3">
        <v>802.53354634130028</v>
      </c>
      <c r="O1918" s="3">
        <v>1.9449010308636412</v>
      </c>
      <c r="P1918" s="3">
        <v>1</v>
      </c>
      <c r="Q1918" s="3">
        <f t="shared" si="156"/>
        <v>1.9449010308636412</v>
      </c>
      <c r="R1918" s="4">
        <f t="shared" si="162"/>
        <v>1.9449010308636412</v>
      </c>
      <c r="S1918" s="3">
        <v>0.30552379649842121</v>
      </c>
      <c r="T1918" s="3">
        <v>1</v>
      </c>
      <c r="U1918" s="3">
        <f t="shared" si="157"/>
        <v>0.30552379649842121</v>
      </c>
      <c r="V1918" s="3">
        <f t="shared" si="163"/>
        <v>0.30552379649842121</v>
      </c>
    </row>
    <row r="1919" spans="1:22" x14ac:dyDescent="0.25">
      <c r="A1919" s="3" t="s">
        <v>158</v>
      </c>
      <c r="B1919" s="3" t="s">
        <v>351</v>
      </c>
      <c r="C1919" s="3" t="s">
        <v>352</v>
      </c>
      <c r="D1919" s="3" t="s">
        <v>353</v>
      </c>
      <c r="E1919" s="3">
        <v>0.36</v>
      </c>
      <c r="F1919" s="3">
        <v>0.57999999999999996</v>
      </c>
      <c r="G1919" s="3" t="s">
        <v>272</v>
      </c>
      <c r="H1919" s="2">
        <v>1480</v>
      </c>
      <c r="I1919" s="3" t="s">
        <v>173</v>
      </c>
      <c r="J1919" s="2">
        <v>1480</v>
      </c>
      <c r="K1919" s="3" t="s">
        <v>272</v>
      </c>
      <c r="L1919" s="2">
        <v>44</v>
      </c>
      <c r="M1919" s="3">
        <v>4.5948716387855146</v>
      </c>
      <c r="N1919" s="3">
        <v>16875.826095739361</v>
      </c>
      <c r="O1919" s="3">
        <v>35.702337833678271</v>
      </c>
      <c r="P1919" s="3">
        <v>1</v>
      </c>
      <c r="Q1919" s="3">
        <f t="shared" si="156"/>
        <v>35.702337833678271</v>
      </c>
      <c r="R1919" s="4">
        <f t="shared" si="162"/>
        <v>35.702337833678271</v>
      </c>
      <c r="S1919" s="3">
        <v>5.0278947846091189</v>
      </c>
      <c r="T1919" s="3">
        <v>1</v>
      </c>
      <c r="U1919" s="3">
        <f t="shared" si="157"/>
        <v>5.0278947846091189</v>
      </c>
      <c r="V1919" s="3">
        <f t="shared" si="163"/>
        <v>5.0278947846091189</v>
      </c>
    </row>
    <row r="1920" spans="1:22" x14ac:dyDescent="0.25">
      <c r="A1920" s="3" t="s">
        <v>158</v>
      </c>
      <c r="B1920" s="3" t="s">
        <v>8</v>
      </c>
      <c r="C1920" s="3" t="s">
        <v>9</v>
      </c>
      <c r="D1920" s="3" t="s">
        <v>197</v>
      </c>
      <c r="E1920" s="3">
        <v>0.56000000000000005</v>
      </c>
      <c r="F1920" s="3">
        <v>0.48</v>
      </c>
      <c r="G1920" s="3" t="s">
        <v>163</v>
      </c>
      <c r="H1920" s="2">
        <v>1480</v>
      </c>
      <c r="I1920" s="3" t="s">
        <v>173</v>
      </c>
      <c r="J1920" s="2">
        <v>1480</v>
      </c>
      <c r="K1920" s="3" t="s">
        <v>164</v>
      </c>
      <c r="L1920" s="2">
        <v>63</v>
      </c>
      <c r="M1920" s="3">
        <v>22.332219729499254</v>
      </c>
      <c r="N1920" s="3">
        <v>92342.49900547383</v>
      </c>
      <c r="O1920" s="3">
        <v>203.18012104505974</v>
      </c>
      <c r="P1920" s="3">
        <v>1</v>
      </c>
      <c r="Q1920" s="3">
        <f t="shared" si="156"/>
        <v>203.18012104505974</v>
      </c>
      <c r="R1920" s="4">
        <f t="shared" si="162"/>
        <v>203.18012104505974</v>
      </c>
      <c r="S1920" s="3">
        <v>28.456831899621459</v>
      </c>
      <c r="T1920" s="3">
        <v>1</v>
      </c>
      <c r="U1920" s="3">
        <f t="shared" si="157"/>
        <v>28.456831899621459</v>
      </c>
      <c r="V1920" s="3">
        <f t="shared" si="163"/>
        <v>28.456831899621459</v>
      </c>
    </row>
    <row r="1921" spans="1:22" x14ac:dyDescent="0.25">
      <c r="A1921" s="3" t="s">
        <v>158</v>
      </c>
      <c r="B1921" s="3" t="s">
        <v>8</v>
      </c>
      <c r="C1921" s="3" t="s">
        <v>9</v>
      </c>
      <c r="D1921" s="3" t="s">
        <v>197</v>
      </c>
      <c r="E1921" s="3">
        <v>0.56000000000000005</v>
      </c>
      <c r="F1921" s="3">
        <v>0.48</v>
      </c>
      <c r="G1921" s="3" t="s">
        <v>163</v>
      </c>
      <c r="H1921" s="2">
        <v>1480</v>
      </c>
      <c r="I1921" s="3" t="s">
        <v>173</v>
      </c>
      <c r="J1921" s="2">
        <v>1480</v>
      </c>
      <c r="K1921" s="3" t="s">
        <v>219</v>
      </c>
      <c r="L1921" s="2">
        <v>10</v>
      </c>
      <c r="M1921" s="3">
        <v>0.66556101282712588</v>
      </c>
      <c r="N1921" s="3">
        <v>2825.9018140011904</v>
      </c>
      <c r="O1921" s="3">
        <v>6.4532884703077977</v>
      </c>
      <c r="P1921" s="3">
        <v>1</v>
      </c>
      <c r="Q1921" s="3">
        <f t="shared" si="156"/>
        <v>6.4532884703077977</v>
      </c>
      <c r="R1921" s="4">
        <f t="shared" si="162"/>
        <v>6.4532884703077977</v>
      </c>
      <c r="S1921" s="3">
        <v>0.90948690442093616</v>
      </c>
      <c r="T1921" s="3">
        <v>1</v>
      </c>
      <c r="U1921" s="3">
        <f t="shared" si="157"/>
        <v>0.90948690442093616</v>
      </c>
      <c r="V1921" s="3">
        <f t="shared" si="163"/>
        <v>0.90948690442093616</v>
      </c>
    </row>
    <row r="1922" spans="1:22" x14ac:dyDescent="0.25">
      <c r="A1922" s="3" t="s">
        <v>158</v>
      </c>
      <c r="B1922" s="3" t="s">
        <v>8</v>
      </c>
      <c r="C1922" s="3" t="s">
        <v>9</v>
      </c>
      <c r="D1922" s="3" t="s">
        <v>10</v>
      </c>
      <c r="E1922" s="3">
        <v>0.56000000000000005</v>
      </c>
      <c r="F1922" s="3">
        <v>0.48</v>
      </c>
      <c r="G1922" s="3" t="s">
        <v>19</v>
      </c>
      <c r="H1922" s="2">
        <v>1490</v>
      </c>
      <c r="I1922" s="3" t="s">
        <v>127</v>
      </c>
      <c r="J1922" s="2">
        <v>1490</v>
      </c>
      <c r="K1922" s="3" t="s">
        <v>19</v>
      </c>
      <c r="L1922" s="2">
        <v>3</v>
      </c>
      <c r="M1922" s="3">
        <v>3.1831870046180342E-2</v>
      </c>
      <c r="N1922" s="3">
        <v>131.52969848060826</v>
      </c>
      <c r="O1922" s="3">
        <v>0.3219803407586973</v>
      </c>
      <c r="P1922" s="3">
        <v>1</v>
      </c>
      <c r="Q1922" s="3">
        <f t="shared" ref="Q1922:Q1985" si="164">O1922*P1922</f>
        <v>0.3219803407586973</v>
      </c>
      <c r="R1922" s="4">
        <f t="shared" si="162"/>
        <v>0.3219803407586973</v>
      </c>
      <c r="S1922" s="3">
        <v>4.2685571387395226E-2</v>
      </c>
      <c r="T1922" s="3">
        <v>1</v>
      </c>
      <c r="U1922" s="3">
        <f t="shared" ref="U1922:U1985" si="165">S1922*T1922</f>
        <v>4.2685571387395226E-2</v>
      </c>
      <c r="V1922" s="3">
        <f t="shared" si="163"/>
        <v>4.2685571387395226E-2</v>
      </c>
    </row>
    <row r="1923" spans="1:22" x14ac:dyDescent="0.25">
      <c r="A1923" s="3" t="s">
        <v>158</v>
      </c>
      <c r="B1923" s="3" t="s">
        <v>8</v>
      </c>
      <c r="C1923" s="3" t="s">
        <v>9</v>
      </c>
      <c r="D1923" s="3" t="s">
        <v>197</v>
      </c>
      <c r="E1923" s="3">
        <v>0.56000000000000005</v>
      </c>
      <c r="F1923" s="3">
        <v>0.48</v>
      </c>
      <c r="G1923" s="3" t="s">
        <v>19</v>
      </c>
      <c r="H1923" s="2">
        <v>1490</v>
      </c>
      <c r="I1923" s="3" t="s">
        <v>127</v>
      </c>
      <c r="J1923" s="2">
        <v>1490</v>
      </c>
      <c r="K1923" s="3" t="s">
        <v>19</v>
      </c>
      <c r="L1923" s="2">
        <v>3</v>
      </c>
      <c r="M1923" s="3">
        <v>6.7710340665790097E-2</v>
      </c>
      <c r="N1923" s="3">
        <v>279.76495177979649</v>
      </c>
      <c r="O1923" s="3">
        <v>0.68723444630228481</v>
      </c>
      <c r="P1923" s="3">
        <v>1</v>
      </c>
      <c r="Q1923" s="3">
        <f t="shared" si="164"/>
        <v>0.68723444630228481</v>
      </c>
      <c r="R1923" s="4">
        <f t="shared" si="162"/>
        <v>0.68723444630228481</v>
      </c>
      <c r="S1923" s="3">
        <v>9.1104465079238792E-2</v>
      </c>
      <c r="T1923" s="3">
        <v>1</v>
      </c>
      <c r="U1923" s="3">
        <f t="shared" si="165"/>
        <v>9.1104465079238792E-2</v>
      </c>
      <c r="V1923" s="3">
        <f t="shared" si="163"/>
        <v>9.1104465079238792E-2</v>
      </c>
    </row>
    <row r="1924" spans="1:22" x14ac:dyDescent="0.25">
      <c r="A1924" s="3" t="s">
        <v>158</v>
      </c>
      <c r="B1924" s="3" t="s">
        <v>8</v>
      </c>
      <c r="C1924" s="3" t="s">
        <v>9</v>
      </c>
      <c r="D1924" s="3" t="s">
        <v>197</v>
      </c>
      <c r="E1924" s="3">
        <v>0.56000000000000005</v>
      </c>
      <c r="F1924" s="3">
        <v>0.48</v>
      </c>
      <c r="G1924" s="3" t="s">
        <v>19</v>
      </c>
      <c r="H1924" s="2">
        <v>1490</v>
      </c>
      <c r="I1924" s="3" t="s">
        <v>127</v>
      </c>
      <c r="J1924" s="2">
        <v>1490</v>
      </c>
      <c r="K1924" s="3" t="s">
        <v>168</v>
      </c>
      <c r="L1924" s="2">
        <v>12</v>
      </c>
      <c r="M1924" s="3">
        <v>0.26709923170113403</v>
      </c>
      <c r="N1924" s="3">
        <v>1021.790210434041</v>
      </c>
      <c r="O1924" s="3">
        <v>2.4830764995463293</v>
      </c>
      <c r="P1924" s="3">
        <f>1-0.712</f>
        <v>0.28800000000000003</v>
      </c>
      <c r="Q1924" s="3">
        <f t="shared" si="164"/>
        <v>0.71512603186934287</v>
      </c>
      <c r="R1924" s="4">
        <f t="shared" si="162"/>
        <v>0.71512603186934287</v>
      </c>
      <c r="S1924" s="3">
        <v>0.32940127751667664</v>
      </c>
      <c r="T1924" s="3">
        <f>1-0.531</f>
        <v>0.46899999999999997</v>
      </c>
      <c r="U1924" s="3">
        <f t="shared" si="165"/>
        <v>0.15448919915532133</v>
      </c>
      <c r="V1924" s="3">
        <f t="shared" si="163"/>
        <v>0.15448919915532133</v>
      </c>
    </row>
    <row r="1925" spans="1:22" x14ac:dyDescent="0.25">
      <c r="A1925" s="3" t="s">
        <v>158</v>
      </c>
      <c r="B1925" s="3" t="s">
        <v>310</v>
      </c>
      <c r="C1925" s="3" t="s">
        <v>9</v>
      </c>
      <c r="D1925" s="3" t="s">
        <v>312</v>
      </c>
      <c r="E1925" s="3">
        <v>0.56000000000000005</v>
      </c>
      <c r="F1925" s="3">
        <v>0.48</v>
      </c>
      <c r="G1925" s="3" t="s">
        <v>275</v>
      </c>
      <c r="H1925" s="2">
        <v>1490</v>
      </c>
      <c r="I1925" s="3" t="s">
        <v>127</v>
      </c>
      <c r="J1925" s="2">
        <v>1490</v>
      </c>
      <c r="K1925" s="3" t="s">
        <v>276</v>
      </c>
      <c r="L1925" s="2">
        <v>16</v>
      </c>
      <c r="M1925" s="3">
        <v>5.1195314367391163</v>
      </c>
      <c r="N1925" s="3">
        <v>20053.521475931477</v>
      </c>
      <c r="O1925" s="3">
        <v>59.714593347558591</v>
      </c>
      <c r="P1925" s="3">
        <v>1</v>
      </c>
      <c r="Q1925" s="3">
        <f t="shared" si="164"/>
        <v>59.714593347558591</v>
      </c>
      <c r="R1925" s="4">
        <f t="shared" si="162"/>
        <v>59.714593347558591</v>
      </c>
      <c r="S1925" s="3">
        <v>7.8772934816387972</v>
      </c>
      <c r="T1925" s="3">
        <v>1</v>
      </c>
      <c r="U1925" s="3">
        <f t="shared" si="165"/>
        <v>7.8772934816387972</v>
      </c>
      <c r="V1925" s="3">
        <f t="shared" si="163"/>
        <v>7.8772934816387972</v>
      </c>
    </row>
    <row r="1926" spans="1:22" x14ac:dyDescent="0.25">
      <c r="A1926" s="3" t="s">
        <v>158</v>
      </c>
      <c r="B1926" s="3" t="s">
        <v>8</v>
      </c>
      <c r="C1926" s="3" t="s">
        <v>9</v>
      </c>
      <c r="D1926" s="3" t="s">
        <v>10</v>
      </c>
      <c r="E1926" s="3">
        <v>0.56000000000000005</v>
      </c>
      <c r="F1926" s="3">
        <v>0.48</v>
      </c>
      <c r="G1926" s="3" t="s">
        <v>11</v>
      </c>
      <c r="H1926" s="2">
        <v>1490</v>
      </c>
      <c r="I1926" s="3" t="s">
        <v>127</v>
      </c>
      <c r="J1926" s="2">
        <v>1490</v>
      </c>
      <c r="K1926" s="3" t="s">
        <v>13</v>
      </c>
      <c r="L1926" s="2">
        <v>100</v>
      </c>
      <c r="M1926" s="3">
        <v>17.303468314018627</v>
      </c>
      <c r="N1926" s="3">
        <v>66628.913544132942</v>
      </c>
      <c r="O1926" s="3">
        <v>172.28245444468408</v>
      </c>
      <c r="P1926" s="3">
        <v>1</v>
      </c>
      <c r="Q1926" s="3">
        <f t="shared" si="164"/>
        <v>172.28245444468408</v>
      </c>
      <c r="R1926" s="4">
        <f t="shared" si="162"/>
        <v>172.28245444468408</v>
      </c>
      <c r="S1926" s="3">
        <v>22.822227317126025</v>
      </c>
      <c r="T1926" s="3">
        <v>1</v>
      </c>
      <c r="U1926" s="3">
        <f t="shared" si="165"/>
        <v>22.822227317126025</v>
      </c>
      <c r="V1926" s="3">
        <f t="shared" si="163"/>
        <v>22.822227317126025</v>
      </c>
    </row>
    <row r="1927" spans="1:22" x14ac:dyDescent="0.25">
      <c r="A1927" s="3" t="s">
        <v>158</v>
      </c>
      <c r="B1927" s="3" t="s">
        <v>8</v>
      </c>
      <c r="C1927" s="3" t="s">
        <v>9</v>
      </c>
      <c r="D1927" s="3" t="s">
        <v>197</v>
      </c>
      <c r="E1927" s="3">
        <v>0.56000000000000005</v>
      </c>
      <c r="F1927" s="3">
        <v>0.48</v>
      </c>
      <c r="G1927" s="3" t="s">
        <v>11</v>
      </c>
      <c r="H1927" s="2">
        <v>1490</v>
      </c>
      <c r="I1927" s="3" t="s">
        <v>127</v>
      </c>
      <c r="J1927" s="2">
        <v>1490</v>
      </c>
      <c r="K1927" s="3" t="s">
        <v>13</v>
      </c>
      <c r="L1927" s="2">
        <v>18</v>
      </c>
      <c r="M1927" s="3">
        <v>7.1791367037507055</v>
      </c>
      <c r="N1927" s="3">
        <v>29635.800296933037</v>
      </c>
      <c r="O1927" s="3">
        <v>58.408266359643541</v>
      </c>
      <c r="P1927" s="3">
        <v>1</v>
      </c>
      <c r="Q1927" s="3">
        <f t="shared" si="164"/>
        <v>58.408266359643541</v>
      </c>
      <c r="R1927" s="4">
        <f t="shared" si="162"/>
        <v>58.408266359643541</v>
      </c>
      <c r="S1927" s="3">
        <v>8.0287931914858781</v>
      </c>
      <c r="T1927" s="3">
        <v>1</v>
      </c>
      <c r="U1927" s="3">
        <f t="shared" si="165"/>
        <v>8.0287931914858781</v>
      </c>
      <c r="V1927" s="3">
        <f t="shared" si="163"/>
        <v>8.0287931914858781</v>
      </c>
    </row>
    <row r="1928" spans="1:22" x14ac:dyDescent="0.25">
      <c r="A1928" s="3" t="s">
        <v>158</v>
      </c>
      <c r="B1928" s="3" t="s">
        <v>8</v>
      </c>
      <c r="C1928" s="3" t="s">
        <v>9</v>
      </c>
      <c r="D1928" s="3" t="s">
        <v>197</v>
      </c>
      <c r="E1928" s="3">
        <v>0.56000000000000005</v>
      </c>
      <c r="F1928" s="3">
        <v>0.48</v>
      </c>
      <c r="G1928" s="3" t="s">
        <v>183</v>
      </c>
      <c r="H1928" s="2">
        <v>1490</v>
      </c>
      <c r="I1928" s="3" t="s">
        <v>127</v>
      </c>
      <c r="J1928" s="2">
        <v>1490</v>
      </c>
      <c r="K1928" s="3" t="s">
        <v>169</v>
      </c>
      <c r="L1928" s="2">
        <v>8</v>
      </c>
      <c r="M1928" s="3">
        <v>0.20625778797562203</v>
      </c>
      <c r="N1928" s="3">
        <v>838.45084464954255</v>
      </c>
      <c r="O1928" s="3">
        <v>1.8817857054735496</v>
      </c>
      <c r="P1928" s="3">
        <v>1</v>
      </c>
      <c r="Q1928" s="3">
        <f t="shared" si="164"/>
        <v>1.8817857054735496</v>
      </c>
      <c r="R1928" s="4">
        <f t="shared" si="162"/>
        <v>1.8817857054735496</v>
      </c>
      <c r="S1928" s="3">
        <v>0.25690350108609983</v>
      </c>
      <c r="T1928" s="3">
        <v>1</v>
      </c>
      <c r="U1928" s="3">
        <f t="shared" si="165"/>
        <v>0.25690350108609983</v>
      </c>
      <c r="V1928" s="3">
        <f t="shared" si="163"/>
        <v>0.25690350108609983</v>
      </c>
    </row>
    <row r="1929" spans="1:22" x14ac:dyDescent="0.25">
      <c r="A1929" s="3" t="s">
        <v>158</v>
      </c>
      <c r="B1929" s="3" t="s">
        <v>8</v>
      </c>
      <c r="C1929" s="3" t="s">
        <v>9</v>
      </c>
      <c r="D1929" s="3" t="s">
        <v>197</v>
      </c>
      <c r="E1929" s="3">
        <v>0.56000000000000005</v>
      </c>
      <c r="F1929" s="3">
        <v>0.48</v>
      </c>
      <c r="G1929" s="3" t="s">
        <v>183</v>
      </c>
      <c r="H1929" s="2">
        <v>1490</v>
      </c>
      <c r="I1929" s="3" t="s">
        <v>127</v>
      </c>
      <c r="J1929" s="2">
        <v>1490</v>
      </c>
      <c r="K1929" s="3" t="s">
        <v>199</v>
      </c>
      <c r="L1929" s="2">
        <v>29</v>
      </c>
      <c r="M1929" s="3">
        <v>5.0582608142595609</v>
      </c>
      <c r="N1929" s="3">
        <v>18768.851653598849</v>
      </c>
      <c r="O1929" s="3">
        <v>39.569678084816459</v>
      </c>
      <c r="P1929" s="3">
        <f>1-0.712</f>
        <v>0.28800000000000003</v>
      </c>
      <c r="Q1929" s="3">
        <f t="shared" si="164"/>
        <v>11.396067288427142</v>
      </c>
      <c r="R1929" s="4">
        <f t="shared" si="162"/>
        <v>11.396067288427142</v>
      </c>
      <c r="S1929" s="3">
        <v>4.9828799400106005</v>
      </c>
      <c r="T1929" s="3">
        <f>1-0.531</f>
        <v>0.46899999999999997</v>
      </c>
      <c r="U1929" s="3">
        <f t="shared" si="165"/>
        <v>2.3369706918649715</v>
      </c>
      <c r="V1929" s="3">
        <f t="shared" si="163"/>
        <v>2.3369706918649715</v>
      </c>
    </row>
    <row r="1930" spans="1:22" x14ac:dyDescent="0.25">
      <c r="A1930" s="3" t="s">
        <v>158</v>
      </c>
      <c r="B1930" s="3" t="s">
        <v>310</v>
      </c>
      <c r="C1930" s="3" t="s">
        <v>9</v>
      </c>
      <c r="D1930" s="3" t="s">
        <v>312</v>
      </c>
      <c r="E1930" s="3">
        <v>0.56000000000000005</v>
      </c>
      <c r="F1930" s="3">
        <v>0.48</v>
      </c>
      <c r="G1930" s="3" t="s">
        <v>320</v>
      </c>
      <c r="H1930" s="2">
        <v>1490</v>
      </c>
      <c r="I1930" s="3" t="s">
        <v>127</v>
      </c>
      <c r="J1930" s="2">
        <v>1490</v>
      </c>
      <c r="K1930" s="3" t="s">
        <v>314</v>
      </c>
      <c r="L1930" s="2">
        <v>10</v>
      </c>
      <c r="M1930" s="3">
        <v>2.1304134088477724</v>
      </c>
      <c r="N1930" s="3">
        <v>8528.1916351009986</v>
      </c>
      <c r="O1930" s="3">
        <v>24.707505278157267</v>
      </c>
      <c r="P1930" s="3">
        <v>1</v>
      </c>
      <c r="Q1930" s="3">
        <f t="shared" si="164"/>
        <v>24.707505278157267</v>
      </c>
      <c r="R1930" s="4">
        <f t="shared" si="162"/>
        <v>24.707505278157267</v>
      </c>
      <c r="S1930" s="3">
        <v>3.2572017141799967</v>
      </c>
      <c r="T1930" s="3">
        <v>1</v>
      </c>
      <c r="U1930" s="3">
        <f t="shared" si="165"/>
        <v>3.2572017141799967</v>
      </c>
      <c r="V1930" s="3">
        <f t="shared" si="163"/>
        <v>3.2572017141799967</v>
      </c>
    </row>
    <row r="1931" spans="1:22" x14ac:dyDescent="0.25">
      <c r="A1931" s="3" t="s">
        <v>158</v>
      </c>
      <c r="B1931" s="3" t="s">
        <v>89</v>
      </c>
      <c r="C1931" s="3" t="s">
        <v>9</v>
      </c>
      <c r="D1931" s="3" t="s">
        <v>262</v>
      </c>
      <c r="E1931" s="3">
        <v>0.56000000000000005</v>
      </c>
      <c r="F1931" s="3">
        <v>0.48</v>
      </c>
      <c r="G1931" s="3" t="s">
        <v>277</v>
      </c>
      <c r="H1931" s="2">
        <v>1490</v>
      </c>
      <c r="I1931" s="3" t="s">
        <v>127</v>
      </c>
      <c r="J1931" s="2">
        <v>1490</v>
      </c>
      <c r="K1931" s="3" t="s">
        <v>274</v>
      </c>
      <c r="L1931" s="2">
        <v>8</v>
      </c>
      <c r="M1931" s="3">
        <v>0.29750514891893104</v>
      </c>
      <c r="N1931" s="3">
        <v>1232.8257057344131</v>
      </c>
      <c r="O1931" s="3">
        <v>3.1425041100177151</v>
      </c>
      <c r="P1931" s="3">
        <v>1</v>
      </c>
      <c r="Q1931" s="3">
        <f t="shared" si="164"/>
        <v>3.1425041100177151</v>
      </c>
      <c r="R1931" s="4">
        <f t="shared" si="162"/>
        <v>3.1425041100177151</v>
      </c>
      <c r="S1931" s="3">
        <v>0.48286342938204546</v>
      </c>
      <c r="T1931" s="3">
        <v>1</v>
      </c>
      <c r="U1931" s="3">
        <f t="shared" si="165"/>
        <v>0.48286342938204546</v>
      </c>
      <c r="V1931" s="3">
        <f t="shared" si="163"/>
        <v>0.48286342938204546</v>
      </c>
    </row>
    <row r="1932" spans="1:22" x14ac:dyDescent="0.25">
      <c r="A1932" s="3" t="s">
        <v>158</v>
      </c>
      <c r="B1932" s="3" t="s">
        <v>8</v>
      </c>
      <c r="C1932" s="3" t="s">
        <v>9</v>
      </c>
      <c r="D1932" s="3" t="s">
        <v>10</v>
      </c>
      <c r="E1932" s="3">
        <v>0.56000000000000005</v>
      </c>
      <c r="F1932" s="3">
        <v>0.48</v>
      </c>
      <c r="G1932" s="3" t="s">
        <v>184</v>
      </c>
      <c r="H1932" s="2">
        <v>1490</v>
      </c>
      <c r="I1932" s="3" t="s">
        <v>127</v>
      </c>
      <c r="J1932" s="2">
        <v>1490</v>
      </c>
      <c r="K1932" s="3" t="s">
        <v>170</v>
      </c>
      <c r="L1932" s="2">
        <v>6</v>
      </c>
      <c r="M1932" s="3">
        <v>0.18730786297701973</v>
      </c>
      <c r="N1932" s="3">
        <v>770.96620154693778</v>
      </c>
      <c r="O1932" s="3">
        <v>1.9295391633861836</v>
      </c>
      <c r="P1932" s="3">
        <v>1</v>
      </c>
      <c r="Q1932" s="3">
        <f t="shared" si="164"/>
        <v>1.9295391633861836</v>
      </c>
      <c r="R1932" s="4">
        <f t="shared" si="162"/>
        <v>1.9295391633861836</v>
      </c>
      <c r="S1932" s="3">
        <v>0.25481687676357073</v>
      </c>
      <c r="T1932" s="3">
        <v>1</v>
      </c>
      <c r="U1932" s="3">
        <f t="shared" si="165"/>
        <v>0.25481687676357073</v>
      </c>
      <c r="V1932" s="3">
        <f t="shared" si="163"/>
        <v>0.25481687676357073</v>
      </c>
    </row>
    <row r="1933" spans="1:22" x14ac:dyDescent="0.25">
      <c r="A1933" s="3" t="s">
        <v>158</v>
      </c>
      <c r="B1933" s="3" t="s">
        <v>8</v>
      </c>
      <c r="C1933" s="3" t="s">
        <v>9</v>
      </c>
      <c r="D1933" s="3" t="s">
        <v>197</v>
      </c>
      <c r="E1933" s="3">
        <v>0.56000000000000005</v>
      </c>
      <c r="F1933" s="3">
        <v>0.48</v>
      </c>
      <c r="G1933" s="3" t="s">
        <v>184</v>
      </c>
      <c r="H1933" s="2">
        <v>1490</v>
      </c>
      <c r="I1933" s="3" t="s">
        <v>127</v>
      </c>
      <c r="J1933" s="2">
        <v>1490</v>
      </c>
      <c r="K1933" s="3" t="s">
        <v>170</v>
      </c>
      <c r="L1933" s="2">
        <v>5</v>
      </c>
      <c r="M1933" s="3">
        <v>7.5034970687328423E-2</v>
      </c>
      <c r="N1933" s="3">
        <v>308.28800010483559</v>
      </c>
      <c r="O1933" s="3">
        <v>0.81165722202562962</v>
      </c>
      <c r="P1933" s="3">
        <v>1</v>
      </c>
      <c r="Q1933" s="3">
        <f t="shared" si="164"/>
        <v>0.81165722202562962</v>
      </c>
      <c r="R1933" s="4">
        <f t="shared" si="162"/>
        <v>0.81165722202562962</v>
      </c>
      <c r="S1933" s="3">
        <v>0.10704309724412432</v>
      </c>
      <c r="T1933" s="3">
        <v>1</v>
      </c>
      <c r="U1933" s="3">
        <f t="shared" si="165"/>
        <v>0.10704309724412432</v>
      </c>
      <c r="V1933" s="3">
        <f t="shared" si="163"/>
        <v>0.10704309724412432</v>
      </c>
    </row>
    <row r="1934" spans="1:22" x14ac:dyDescent="0.25">
      <c r="A1934" s="3" t="s">
        <v>158</v>
      </c>
      <c r="B1934" s="3" t="s">
        <v>8</v>
      </c>
      <c r="C1934" s="3" t="s">
        <v>9</v>
      </c>
      <c r="D1934" s="3" t="s">
        <v>10</v>
      </c>
      <c r="E1934" s="3">
        <v>0.56000000000000005</v>
      </c>
      <c r="F1934" s="3">
        <v>0.48</v>
      </c>
      <c r="G1934" s="3" t="s">
        <v>184</v>
      </c>
      <c r="H1934" s="2">
        <v>1490</v>
      </c>
      <c r="I1934" s="3" t="s">
        <v>127</v>
      </c>
      <c r="J1934" s="2">
        <v>1490</v>
      </c>
      <c r="K1934" s="3" t="s">
        <v>172</v>
      </c>
      <c r="L1934" s="2">
        <v>2</v>
      </c>
      <c r="M1934" s="3">
        <v>8.0770348755234388E-3</v>
      </c>
      <c r="N1934" s="3">
        <v>33.09228863273902</v>
      </c>
      <c r="O1934" s="3">
        <v>8.2611511623617989E-2</v>
      </c>
      <c r="P1934" s="3">
        <f>1-0.712</f>
        <v>0.28800000000000003</v>
      </c>
      <c r="Q1934" s="3">
        <f t="shared" si="164"/>
        <v>2.3792115347601984E-2</v>
      </c>
      <c r="R1934" s="4">
        <f t="shared" si="162"/>
        <v>2.3792115347601984E-2</v>
      </c>
      <c r="S1934" s="3">
        <v>1.0849414537857021E-2</v>
      </c>
      <c r="T1934" s="3">
        <f>1-0.531</f>
        <v>0.46899999999999997</v>
      </c>
      <c r="U1934" s="3">
        <f t="shared" si="165"/>
        <v>5.0883754182549428E-3</v>
      </c>
      <c r="V1934" s="3">
        <f t="shared" si="163"/>
        <v>5.0883754182549428E-3</v>
      </c>
    </row>
    <row r="1935" spans="1:22" x14ac:dyDescent="0.25">
      <c r="A1935" s="3" t="s">
        <v>158</v>
      </c>
      <c r="B1935" s="3" t="s">
        <v>8</v>
      </c>
      <c r="C1935" s="3" t="s">
        <v>9</v>
      </c>
      <c r="D1935" s="3" t="s">
        <v>197</v>
      </c>
      <c r="E1935" s="3">
        <v>0.56000000000000005</v>
      </c>
      <c r="F1935" s="3">
        <v>0.48</v>
      </c>
      <c r="G1935" s="3" t="s">
        <v>184</v>
      </c>
      <c r="H1935" s="2">
        <v>1490</v>
      </c>
      <c r="I1935" s="3" t="s">
        <v>127</v>
      </c>
      <c r="J1935" s="2">
        <v>1490</v>
      </c>
      <c r="K1935" s="3" t="s">
        <v>172</v>
      </c>
      <c r="L1935" s="2">
        <v>156</v>
      </c>
      <c r="M1935" s="3">
        <v>48.649765170983031</v>
      </c>
      <c r="N1935" s="3">
        <v>202746.95466018788</v>
      </c>
      <c r="O1935" s="3">
        <v>538.24724185274374</v>
      </c>
      <c r="P1935" s="3">
        <f>1-0.712</f>
        <v>0.28800000000000003</v>
      </c>
      <c r="Q1935" s="3">
        <f t="shared" si="164"/>
        <v>155.01520565359021</v>
      </c>
      <c r="R1935" s="4">
        <f t="shared" si="162"/>
        <v>155.01520565359021</v>
      </c>
      <c r="S1935" s="3">
        <v>72.100592835189673</v>
      </c>
      <c r="T1935" s="3">
        <f>1-0.531</f>
        <v>0.46899999999999997</v>
      </c>
      <c r="U1935" s="3">
        <f t="shared" si="165"/>
        <v>33.815178039703952</v>
      </c>
      <c r="V1935" s="3">
        <f t="shared" si="163"/>
        <v>33.815178039703952</v>
      </c>
    </row>
    <row r="1936" spans="1:22" x14ac:dyDescent="0.25">
      <c r="A1936" s="3" t="s">
        <v>158</v>
      </c>
      <c r="B1936" s="3" t="s">
        <v>351</v>
      </c>
      <c r="C1936" s="3" t="s">
        <v>352</v>
      </c>
      <c r="D1936" s="3" t="s">
        <v>353</v>
      </c>
      <c r="E1936" s="3">
        <v>0.36</v>
      </c>
      <c r="F1936" s="3">
        <v>0.57999999999999996</v>
      </c>
      <c r="G1936" s="3" t="s">
        <v>283</v>
      </c>
      <c r="H1936" s="2">
        <v>1490</v>
      </c>
      <c r="I1936" s="3" t="s">
        <v>127</v>
      </c>
      <c r="J1936" s="2">
        <v>1490</v>
      </c>
      <c r="K1936" s="3" t="s">
        <v>287</v>
      </c>
      <c r="L1936" s="2">
        <v>3</v>
      </c>
      <c r="M1936" s="3">
        <v>0.10327852286286489</v>
      </c>
      <c r="N1936" s="3">
        <v>393.16743214983109</v>
      </c>
      <c r="O1936" s="3">
        <v>1.0036184223464468</v>
      </c>
      <c r="P1936" s="3">
        <v>1</v>
      </c>
      <c r="Q1936" s="3">
        <f t="shared" si="164"/>
        <v>1.0036184223464468</v>
      </c>
      <c r="R1936" s="4">
        <f t="shared" si="162"/>
        <v>1.0036184223464468</v>
      </c>
      <c r="S1936" s="3">
        <v>0.13289282053184548</v>
      </c>
      <c r="T1936" s="3">
        <v>1</v>
      </c>
      <c r="U1936" s="3">
        <f t="shared" si="165"/>
        <v>0.13289282053184548</v>
      </c>
      <c r="V1936" s="3">
        <f t="shared" si="163"/>
        <v>0.13289282053184548</v>
      </c>
    </row>
    <row r="1937" spans="1:22" x14ac:dyDescent="0.25">
      <c r="A1937" s="3" t="s">
        <v>158</v>
      </c>
      <c r="B1937" s="3" t="s">
        <v>89</v>
      </c>
      <c r="C1937" s="3" t="s">
        <v>9</v>
      </c>
      <c r="D1937" s="3" t="s">
        <v>262</v>
      </c>
      <c r="E1937" s="3">
        <v>0.56000000000000005</v>
      </c>
      <c r="F1937" s="3">
        <v>0.48</v>
      </c>
      <c r="G1937" s="3" t="s">
        <v>283</v>
      </c>
      <c r="H1937" s="2">
        <v>1490</v>
      </c>
      <c r="I1937" s="3" t="s">
        <v>127</v>
      </c>
      <c r="J1937" s="2">
        <v>1490</v>
      </c>
      <c r="K1937" s="3" t="s">
        <v>263</v>
      </c>
      <c r="L1937" s="2">
        <v>13</v>
      </c>
      <c r="M1937" s="3">
        <v>0.71776083239245203</v>
      </c>
      <c r="N1937" s="3">
        <v>3038.4712273131627</v>
      </c>
      <c r="O1937" s="3">
        <v>7.4069366729880812</v>
      </c>
      <c r="P1937" s="3">
        <v>1</v>
      </c>
      <c r="Q1937" s="3">
        <f t="shared" si="164"/>
        <v>7.4069366729880812</v>
      </c>
      <c r="R1937" s="4">
        <f t="shared" si="162"/>
        <v>7.4069366729880812</v>
      </c>
      <c r="S1937" s="3">
        <v>0.98491759585811089</v>
      </c>
      <c r="T1937" s="3">
        <v>1</v>
      </c>
      <c r="U1937" s="3">
        <f t="shared" si="165"/>
        <v>0.98491759585811089</v>
      </c>
      <c r="V1937" s="3">
        <f t="shared" si="163"/>
        <v>0.98491759585811089</v>
      </c>
    </row>
    <row r="1938" spans="1:22" x14ac:dyDescent="0.25">
      <c r="A1938" s="3" t="s">
        <v>158</v>
      </c>
      <c r="B1938" s="3" t="s">
        <v>89</v>
      </c>
      <c r="C1938" s="3" t="s">
        <v>9</v>
      </c>
      <c r="D1938" s="3" t="s">
        <v>262</v>
      </c>
      <c r="E1938" s="3">
        <v>0.56000000000000005</v>
      </c>
      <c r="F1938" s="3">
        <v>0.48</v>
      </c>
      <c r="G1938" s="3" t="s">
        <v>283</v>
      </c>
      <c r="H1938" s="2">
        <v>1490</v>
      </c>
      <c r="I1938" s="3" t="s">
        <v>127</v>
      </c>
      <c r="J1938" s="2">
        <v>1490</v>
      </c>
      <c r="K1938" s="3" t="s">
        <v>284</v>
      </c>
      <c r="L1938" s="2">
        <v>3</v>
      </c>
      <c r="M1938" s="3">
        <v>0.35272300530439138</v>
      </c>
      <c r="N1938" s="3">
        <v>1458.3139623693814</v>
      </c>
      <c r="O1938" s="3">
        <v>3.5496709531534623</v>
      </c>
      <c r="P1938" s="3">
        <v>1</v>
      </c>
      <c r="Q1938" s="3">
        <f t="shared" si="164"/>
        <v>3.5496709531534623</v>
      </c>
      <c r="R1938" s="4">
        <f t="shared" ref="R1938:R1957" si="166">Q1938</f>
        <v>3.5496709531534623</v>
      </c>
      <c r="S1938" s="3">
        <v>0.47519595166632456</v>
      </c>
      <c r="T1938" s="3">
        <v>1</v>
      </c>
      <c r="U1938" s="3">
        <f t="shared" si="165"/>
        <v>0.47519595166632456</v>
      </c>
      <c r="V1938" s="3">
        <f t="shared" ref="V1938:V1957" si="167">U1938</f>
        <v>0.47519595166632456</v>
      </c>
    </row>
    <row r="1939" spans="1:22" x14ac:dyDescent="0.25">
      <c r="A1939" s="3" t="s">
        <v>158</v>
      </c>
      <c r="B1939" s="3" t="s">
        <v>310</v>
      </c>
      <c r="C1939" s="3" t="s">
        <v>9</v>
      </c>
      <c r="D1939" s="3" t="s">
        <v>312</v>
      </c>
      <c r="E1939" s="3">
        <v>0.56000000000000005</v>
      </c>
      <c r="F1939" s="3">
        <v>0.48</v>
      </c>
      <c r="G1939" s="3" t="s">
        <v>283</v>
      </c>
      <c r="H1939" s="2">
        <v>1490</v>
      </c>
      <c r="I1939" s="3" t="s">
        <v>127</v>
      </c>
      <c r="J1939" s="2">
        <v>1490</v>
      </c>
      <c r="K1939" s="3" t="s">
        <v>316</v>
      </c>
      <c r="L1939" s="2">
        <v>10</v>
      </c>
      <c r="M1939" s="3">
        <v>1.0983519552619221</v>
      </c>
      <c r="N1939" s="3">
        <v>4234.4325997108672</v>
      </c>
      <c r="O1939" s="3">
        <v>12.234971703490785</v>
      </c>
      <c r="P1939" s="3">
        <v>1</v>
      </c>
      <c r="Q1939" s="3">
        <f t="shared" si="164"/>
        <v>12.234971703490785</v>
      </c>
      <c r="R1939" s="4">
        <f t="shared" si="166"/>
        <v>12.234971703490785</v>
      </c>
      <c r="S1939" s="3">
        <v>1.605605636378338</v>
      </c>
      <c r="T1939" s="3">
        <v>1</v>
      </c>
      <c r="U1939" s="3">
        <f t="shared" si="165"/>
        <v>1.605605636378338</v>
      </c>
      <c r="V1939" s="3">
        <f t="shared" si="167"/>
        <v>1.605605636378338</v>
      </c>
    </row>
    <row r="1940" spans="1:22" x14ac:dyDescent="0.25">
      <c r="A1940" s="3" t="s">
        <v>158</v>
      </c>
      <c r="B1940" s="3" t="s">
        <v>8</v>
      </c>
      <c r="C1940" s="3" t="s">
        <v>9</v>
      </c>
      <c r="D1940" s="3" t="s">
        <v>197</v>
      </c>
      <c r="E1940" s="3">
        <v>0.56000000000000005</v>
      </c>
      <c r="F1940" s="3">
        <v>0.48</v>
      </c>
      <c r="G1940" s="3" t="s">
        <v>59</v>
      </c>
      <c r="H1940" s="2">
        <v>1490</v>
      </c>
      <c r="I1940" s="3" t="s">
        <v>127</v>
      </c>
      <c r="J1940" s="2">
        <v>1490</v>
      </c>
      <c r="K1940" s="3" t="s">
        <v>187</v>
      </c>
      <c r="L1940" s="2">
        <v>4</v>
      </c>
      <c r="M1940" s="3">
        <v>0.1787321645046126</v>
      </c>
      <c r="N1940" s="3">
        <v>734.38041944568056</v>
      </c>
      <c r="O1940" s="3">
        <v>1.8110201665846262</v>
      </c>
      <c r="P1940" s="3">
        <f>1-0.712</f>
        <v>0.28800000000000003</v>
      </c>
      <c r="Q1940" s="3">
        <f t="shared" si="164"/>
        <v>0.52157380797637243</v>
      </c>
      <c r="R1940" s="4">
        <f t="shared" si="166"/>
        <v>0.52157380797637243</v>
      </c>
      <c r="S1940" s="3">
        <v>0.23498703385743669</v>
      </c>
      <c r="T1940" s="3">
        <f>1-0.531</f>
        <v>0.46899999999999997</v>
      </c>
      <c r="U1940" s="3">
        <f t="shared" si="165"/>
        <v>0.11020891887913781</v>
      </c>
      <c r="V1940" s="3">
        <f t="shared" si="167"/>
        <v>0.11020891887913781</v>
      </c>
    </row>
    <row r="1941" spans="1:22" x14ac:dyDescent="0.25">
      <c r="A1941" s="3" t="s">
        <v>158</v>
      </c>
      <c r="B1941" s="3" t="s">
        <v>8</v>
      </c>
      <c r="C1941" s="3" t="s">
        <v>9</v>
      </c>
      <c r="D1941" s="3" t="s">
        <v>10</v>
      </c>
      <c r="E1941" s="3">
        <v>0.56000000000000005</v>
      </c>
      <c r="F1941" s="3">
        <v>0.48</v>
      </c>
      <c r="G1941" s="3" t="s">
        <v>59</v>
      </c>
      <c r="H1941" s="2">
        <v>1490</v>
      </c>
      <c r="I1941" s="3" t="s">
        <v>127</v>
      </c>
      <c r="J1941" s="2">
        <v>1490</v>
      </c>
      <c r="K1941" s="3" t="s">
        <v>186</v>
      </c>
      <c r="L1941" s="2">
        <v>1</v>
      </c>
      <c r="M1941" s="3">
        <v>1.2576108099890687E-2</v>
      </c>
      <c r="N1941" s="3">
        <v>51.462034298159949</v>
      </c>
      <c r="O1941" s="3">
        <v>0.12751595534619392</v>
      </c>
      <c r="P1941" s="3">
        <v>1</v>
      </c>
      <c r="Q1941" s="3">
        <f t="shared" si="164"/>
        <v>0.12751595534619392</v>
      </c>
      <c r="R1941" s="4">
        <f t="shared" si="166"/>
        <v>0.12751595534619392</v>
      </c>
      <c r="S1941" s="3">
        <v>1.6716840445366705E-2</v>
      </c>
      <c r="T1941" s="3">
        <v>1</v>
      </c>
      <c r="U1941" s="3">
        <f t="shared" si="165"/>
        <v>1.6716840445366705E-2</v>
      </c>
      <c r="V1941" s="3">
        <f t="shared" si="167"/>
        <v>1.6716840445366705E-2</v>
      </c>
    </row>
    <row r="1942" spans="1:22" x14ac:dyDescent="0.25">
      <c r="A1942" s="3" t="s">
        <v>158</v>
      </c>
      <c r="B1942" s="3" t="s">
        <v>8</v>
      </c>
      <c r="C1942" s="3" t="s">
        <v>9</v>
      </c>
      <c r="D1942" s="3" t="s">
        <v>10</v>
      </c>
      <c r="E1942" s="3">
        <v>0.56000000000000005</v>
      </c>
      <c r="F1942" s="3">
        <v>0.48</v>
      </c>
      <c r="G1942" s="3" t="s">
        <v>59</v>
      </c>
      <c r="H1942" s="2">
        <v>1490</v>
      </c>
      <c r="I1942" s="3" t="s">
        <v>127</v>
      </c>
      <c r="J1942" s="2">
        <v>1490</v>
      </c>
      <c r="K1942" s="3" t="s">
        <v>188</v>
      </c>
      <c r="L1942" s="2">
        <v>1</v>
      </c>
      <c r="M1942" s="3">
        <v>5.2739456441413162E-3</v>
      </c>
      <c r="N1942" s="3">
        <v>21.581237173668274</v>
      </c>
      <c r="O1942" s="3">
        <v>5.3475384587575489E-2</v>
      </c>
      <c r="P1942" s="3">
        <f>1-0.712</f>
        <v>0.28800000000000003</v>
      </c>
      <c r="Q1942" s="3">
        <f t="shared" si="164"/>
        <v>1.5400910761221742E-2</v>
      </c>
      <c r="R1942" s="4">
        <f t="shared" si="166"/>
        <v>1.5400910761221742E-2</v>
      </c>
      <c r="S1942" s="3">
        <v>7.0104126928913256E-3</v>
      </c>
      <c r="T1942" s="3">
        <f>1-0.531</f>
        <v>0.46899999999999997</v>
      </c>
      <c r="U1942" s="3">
        <f t="shared" si="165"/>
        <v>3.2878835529660316E-3</v>
      </c>
      <c r="V1942" s="3">
        <f t="shared" si="167"/>
        <v>3.2878835529660316E-3</v>
      </c>
    </row>
    <row r="1943" spans="1:22" x14ac:dyDescent="0.25">
      <c r="A1943" s="3" t="s">
        <v>158</v>
      </c>
      <c r="B1943" s="3" t="s">
        <v>8</v>
      </c>
      <c r="C1943" s="3" t="s">
        <v>9</v>
      </c>
      <c r="D1943" s="3" t="s">
        <v>197</v>
      </c>
      <c r="E1943" s="3">
        <v>0.56000000000000005</v>
      </c>
      <c r="F1943" s="3">
        <v>0.48</v>
      </c>
      <c r="G1943" s="3" t="s">
        <v>59</v>
      </c>
      <c r="H1943" s="2">
        <v>1490</v>
      </c>
      <c r="I1943" s="3" t="s">
        <v>127</v>
      </c>
      <c r="J1943" s="2">
        <v>1490</v>
      </c>
      <c r="K1943" s="3" t="s">
        <v>188</v>
      </c>
      <c r="L1943" s="2">
        <v>14</v>
      </c>
      <c r="M1943" s="3">
        <v>1.1861922480448976</v>
      </c>
      <c r="N1943" s="3">
        <v>4888.5217747264478</v>
      </c>
      <c r="O1943" s="3">
        <v>11.979297660885583</v>
      </c>
      <c r="P1943" s="3">
        <f>1-0.712</f>
        <v>0.28800000000000003</v>
      </c>
      <c r="Q1943" s="3">
        <f t="shared" si="164"/>
        <v>3.4500377263350486</v>
      </c>
      <c r="R1943" s="4">
        <f t="shared" si="166"/>
        <v>3.4500377263350486</v>
      </c>
      <c r="S1943" s="3">
        <v>1.5855856633500462</v>
      </c>
      <c r="T1943" s="3">
        <f>1-0.531</f>
        <v>0.46899999999999997</v>
      </c>
      <c r="U1943" s="3">
        <f t="shared" si="165"/>
        <v>0.74363967611117165</v>
      </c>
      <c r="V1943" s="3">
        <f t="shared" si="167"/>
        <v>0.74363967611117165</v>
      </c>
    </row>
    <row r="1944" spans="1:22" x14ac:dyDescent="0.25">
      <c r="A1944" s="3" t="s">
        <v>158</v>
      </c>
      <c r="B1944" s="3" t="s">
        <v>8</v>
      </c>
      <c r="C1944" s="3" t="s">
        <v>9</v>
      </c>
      <c r="D1944" s="3" t="s">
        <v>197</v>
      </c>
      <c r="E1944" s="3">
        <v>0.56000000000000005</v>
      </c>
      <c r="F1944" s="3">
        <v>0.48</v>
      </c>
      <c r="G1944" s="3" t="s">
        <v>59</v>
      </c>
      <c r="H1944" s="2">
        <v>1490</v>
      </c>
      <c r="I1944" s="3" t="s">
        <v>127</v>
      </c>
      <c r="J1944" s="2">
        <v>1490</v>
      </c>
      <c r="K1944" s="3" t="s">
        <v>200</v>
      </c>
      <c r="L1944" s="2">
        <v>3</v>
      </c>
      <c r="M1944" s="3">
        <v>3.8253522723798394E-2</v>
      </c>
      <c r="N1944" s="3">
        <v>111.65754665430785</v>
      </c>
      <c r="O1944" s="3">
        <v>0.22903346650841427</v>
      </c>
      <c r="P1944" s="3">
        <v>1</v>
      </c>
      <c r="Q1944" s="3">
        <f t="shared" si="164"/>
        <v>0.22903346650841427</v>
      </c>
      <c r="R1944" s="4">
        <f t="shared" si="166"/>
        <v>0.22903346650841427</v>
      </c>
      <c r="S1944" s="3">
        <v>3.335162018656615E-2</v>
      </c>
      <c r="T1944" s="3">
        <v>1</v>
      </c>
      <c r="U1944" s="3">
        <f t="shared" si="165"/>
        <v>3.335162018656615E-2</v>
      </c>
      <c r="V1944" s="3">
        <f t="shared" si="167"/>
        <v>3.335162018656615E-2</v>
      </c>
    </row>
    <row r="1945" spans="1:22" x14ac:dyDescent="0.25">
      <c r="A1945" s="3" t="s">
        <v>158</v>
      </c>
      <c r="B1945" s="3" t="s">
        <v>8</v>
      </c>
      <c r="C1945" s="3" t="s">
        <v>9</v>
      </c>
      <c r="D1945" s="3" t="s">
        <v>10</v>
      </c>
      <c r="E1945" s="3">
        <v>0.56000000000000005</v>
      </c>
      <c r="F1945" s="3">
        <v>0.48</v>
      </c>
      <c r="G1945" s="3" t="s">
        <v>59</v>
      </c>
      <c r="H1945" s="2">
        <v>1490</v>
      </c>
      <c r="I1945" s="3" t="s">
        <v>127</v>
      </c>
      <c r="J1945" s="2">
        <v>1490</v>
      </c>
      <c r="K1945" s="3" t="s">
        <v>148</v>
      </c>
      <c r="L1945" s="2">
        <v>25</v>
      </c>
      <c r="M1945" s="3">
        <v>0.51173051616569443</v>
      </c>
      <c r="N1945" s="3">
        <v>1981.3673207950555</v>
      </c>
      <c r="O1945" s="3">
        <v>5.0332228823836891</v>
      </c>
      <c r="P1945" s="3">
        <v>1</v>
      </c>
      <c r="Q1945" s="3">
        <f t="shared" si="164"/>
        <v>5.0332228823836891</v>
      </c>
      <c r="R1945" s="4">
        <f t="shared" si="166"/>
        <v>5.0332228823836891</v>
      </c>
      <c r="S1945" s="3">
        <v>0.65775107164905788</v>
      </c>
      <c r="T1945" s="3">
        <v>1</v>
      </c>
      <c r="U1945" s="3">
        <f t="shared" si="165"/>
        <v>0.65775107164905788</v>
      </c>
      <c r="V1945" s="3">
        <f t="shared" si="167"/>
        <v>0.65775107164905788</v>
      </c>
    </row>
    <row r="1946" spans="1:22" x14ac:dyDescent="0.25">
      <c r="A1946" s="3" t="s">
        <v>158</v>
      </c>
      <c r="B1946" s="3" t="s">
        <v>8</v>
      </c>
      <c r="C1946" s="3" t="s">
        <v>9</v>
      </c>
      <c r="D1946" s="3" t="s">
        <v>197</v>
      </c>
      <c r="E1946" s="3">
        <v>0.56000000000000005</v>
      </c>
      <c r="F1946" s="3">
        <v>0.48</v>
      </c>
      <c r="G1946" s="3" t="s">
        <v>59</v>
      </c>
      <c r="H1946" s="2">
        <v>1490</v>
      </c>
      <c r="I1946" s="3" t="s">
        <v>127</v>
      </c>
      <c r="J1946" s="2">
        <v>1490</v>
      </c>
      <c r="K1946" s="3" t="s">
        <v>160</v>
      </c>
      <c r="L1946" s="2">
        <v>2</v>
      </c>
      <c r="M1946" s="3">
        <v>0.15039779434064335</v>
      </c>
      <c r="N1946" s="3">
        <v>572.79509929446158</v>
      </c>
      <c r="O1946" s="3">
        <v>1.4870745945274022</v>
      </c>
      <c r="P1946" s="3">
        <v>1</v>
      </c>
      <c r="Q1946" s="3">
        <f t="shared" si="164"/>
        <v>1.4870745945274022</v>
      </c>
      <c r="R1946" s="4">
        <f t="shared" si="166"/>
        <v>1.4870745945274022</v>
      </c>
      <c r="S1946" s="3">
        <v>0.225144253146986</v>
      </c>
      <c r="T1946" s="3">
        <v>1</v>
      </c>
      <c r="U1946" s="3">
        <f t="shared" si="165"/>
        <v>0.225144253146986</v>
      </c>
      <c r="V1946" s="3">
        <f t="shared" si="167"/>
        <v>0.225144253146986</v>
      </c>
    </row>
    <row r="1947" spans="1:22" x14ac:dyDescent="0.25">
      <c r="A1947" s="3" t="s">
        <v>158</v>
      </c>
      <c r="B1947" s="3" t="s">
        <v>8</v>
      </c>
      <c r="C1947" s="3" t="s">
        <v>9</v>
      </c>
      <c r="D1947" s="3" t="s">
        <v>197</v>
      </c>
      <c r="E1947" s="3">
        <v>0.56000000000000005</v>
      </c>
      <c r="F1947" s="3">
        <v>0.48</v>
      </c>
      <c r="G1947" s="3" t="s">
        <v>59</v>
      </c>
      <c r="H1947" s="2">
        <v>1490</v>
      </c>
      <c r="I1947" s="3" t="s">
        <v>127</v>
      </c>
      <c r="J1947" s="2">
        <v>1490</v>
      </c>
      <c r="K1947" s="3" t="s">
        <v>223</v>
      </c>
      <c r="L1947" s="2">
        <v>1</v>
      </c>
      <c r="M1947" s="3">
        <v>8.4397969813050686E-2</v>
      </c>
      <c r="N1947" s="3">
        <v>351.66733276113979</v>
      </c>
      <c r="O1947" s="3">
        <v>0.89207438795336991</v>
      </c>
      <c r="P1947" s="3">
        <f>1-0.712</f>
        <v>0.28800000000000003</v>
      </c>
      <c r="Q1947" s="3">
        <f t="shared" si="164"/>
        <v>0.25691742373057058</v>
      </c>
      <c r="R1947" s="4">
        <f t="shared" si="166"/>
        <v>0.25691742373057058</v>
      </c>
      <c r="S1947" s="3">
        <v>0.1183220768094697</v>
      </c>
      <c r="T1947" s="3">
        <f>1-0.531</f>
        <v>0.46899999999999997</v>
      </c>
      <c r="U1947" s="3">
        <f t="shared" si="165"/>
        <v>5.5493054023641283E-2</v>
      </c>
      <c r="V1947" s="3">
        <f t="shared" si="167"/>
        <v>5.5493054023641283E-2</v>
      </c>
    </row>
    <row r="1948" spans="1:22" x14ac:dyDescent="0.25">
      <c r="A1948" s="3" t="s">
        <v>158</v>
      </c>
      <c r="B1948" s="3" t="s">
        <v>89</v>
      </c>
      <c r="C1948" s="3" t="s">
        <v>9</v>
      </c>
      <c r="D1948" s="3" t="s">
        <v>262</v>
      </c>
      <c r="E1948" s="3">
        <v>0.56000000000000005</v>
      </c>
      <c r="F1948" s="3">
        <v>0.48</v>
      </c>
      <c r="G1948" s="3" t="s">
        <v>264</v>
      </c>
      <c r="H1948" s="2">
        <v>1490</v>
      </c>
      <c r="I1948" s="3" t="s">
        <v>127</v>
      </c>
      <c r="J1948" s="2">
        <v>1490</v>
      </c>
      <c r="K1948" s="3" t="s">
        <v>264</v>
      </c>
      <c r="L1948" s="2">
        <v>94</v>
      </c>
      <c r="M1948" s="3">
        <v>18.011471371419592</v>
      </c>
      <c r="N1948" s="3">
        <v>74798.002681347789</v>
      </c>
      <c r="O1948" s="3">
        <v>192.26217166892923</v>
      </c>
      <c r="P1948" s="3">
        <v>1</v>
      </c>
      <c r="Q1948" s="3">
        <f t="shared" si="164"/>
        <v>192.26217166892923</v>
      </c>
      <c r="R1948" s="4">
        <f t="shared" si="166"/>
        <v>192.26217166892923</v>
      </c>
      <c r="S1948" s="3">
        <v>26.413409783095947</v>
      </c>
      <c r="T1948" s="3">
        <v>1</v>
      </c>
      <c r="U1948" s="3">
        <f t="shared" si="165"/>
        <v>26.413409783095947</v>
      </c>
      <c r="V1948" s="3">
        <f t="shared" si="167"/>
        <v>26.413409783095947</v>
      </c>
    </row>
    <row r="1949" spans="1:22" x14ac:dyDescent="0.25">
      <c r="A1949" s="3" t="s">
        <v>158</v>
      </c>
      <c r="B1949" s="3" t="s">
        <v>310</v>
      </c>
      <c r="C1949" s="3" t="s">
        <v>9</v>
      </c>
      <c r="D1949" s="3" t="s">
        <v>312</v>
      </c>
      <c r="E1949" s="3">
        <v>0.56000000000000005</v>
      </c>
      <c r="F1949" s="3">
        <v>0.48</v>
      </c>
      <c r="G1949" s="3" t="s">
        <v>264</v>
      </c>
      <c r="H1949" s="2">
        <v>1490</v>
      </c>
      <c r="I1949" s="3" t="s">
        <v>127</v>
      </c>
      <c r="J1949" s="2">
        <v>1490</v>
      </c>
      <c r="K1949" s="3" t="s">
        <v>264</v>
      </c>
      <c r="L1949" s="2">
        <v>1</v>
      </c>
      <c r="M1949" s="3">
        <v>9.0134455092976459E-3</v>
      </c>
      <c r="N1949" s="3">
        <v>21.713378731720969</v>
      </c>
      <c r="O1949" s="3">
        <v>5.5154135747747884E-2</v>
      </c>
      <c r="P1949" s="3">
        <v>1</v>
      </c>
      <c r="Q1949" s="3">
        <f t="shared" si="164"/>
        <v>5.5154135747747884E-2</v>
      </c>
      <c r="R1949" s="4">
        <f t="shared" si="166"/>
        <v>5.5154135747747884E-2</v>
      </c>
      <c r="S1949" s="3">
        <v>6.1269986926213594E-3</v>
      </c>
      <c r="T1949" s="3">
        <v>1</v>
      </c>
      <c r="U1949" s="3">
        <f t="shared" si="165"/>
        <v>6.1269986926213594E-3</v>
      </c>
      <c r="V1949" s="3">
        <f t="shared" si="167"/>
        <v>6.1269986926213594E-3</v>
      </c>
    </row>
    <row r="1950" spans="1:22" x14ac:dyDescent="0.25">
      <c r="A1950" s="3" t="s">
        <v>158</v>
      </c>
      <c r="B1950" s="3" t="s">
        <v>8</v>
      </c>
      <c r="C1950" s="3" t="s">
        <v>9</v>
      </c>
      <c r="D1950" s="3" t="s">
        <v>197</v>
      </c>
      <c r="E1950" s="3">
        <v>0.56000000000000005</v>
      </c>
      <c r="F1950" s="3">
        <v>0.48</v>
      </c>
      <c r="G1950" s="3" t="s">
        <v>250</v>
      </c>
      <c r="H1950" s="2">
        <v>1490</v>
      </c>
      <c r="I1950" s="3" t="s">
        <v>127</v>
      </c>
      <c r="J1950" s="2">
        <v>1490</v>
      </c>
      <c r="K1950" s="3" t="s">
        <v>205</v>
      </c>
      <c r="L1950" s="2">
        <v>15</v>
      </c>
      <c r="M1950" s="3">
        <v>1.1918087185480606</v>
      </c>
      <c r="N1950" s="3">
        <v>4834.7967662570854</v>
      </c>
      <c r="O1950" s="3">
        <v>12.099999608564691</v>
      </c>
      <c r="P1950" s="3">
        <f>1-0.712</f>
        <v>0.28800000000000003</v>
      </c>
      <c r="Q1950" s="3">
        <f t="shared" si="164"/>
        <v>3.4847998872666315</v>
      </c>
      <c r="R1950" s="4">
        <f t="shared" si="166"/>
        <v>3.4847998872666315</v>
      </c>
      <c r="S1950" s="3">
        <v>1.6000833896545801</v>
      </c>
      <c r="T1950" s="3">
        <f>1-0.531</f>
        <v>0.46899999999999997</v>
      </c>
      <c r="U1950" s="3">
        <f t="shared" si="165"/>
        <v>0.75043910974799799</v>
      </c>
      <c r="V1950" s="3">
        <f t="shared" si="167"/>
        <v>0.75043910974799799</v>
      </c>
    </row>
    <row r="1951" spans="1:22" x14ac:dyDescent="0.25">
      <c r="A1951" s="3" t="s">
        <v>158</v>
      </c>
      <c r="B1951" s="3" t="s">
        <v>8</v>
      </c>
      <c r="C1951" s="3" t="s">
        <v>9</v>
      </c>
      <c r="D1951" s="3" t="s">
        <v>197</v>
      </c>
      <c r="E1951" s="3">
        <v>0.56000000000000005</v>
      </c>
      <c r="F1951" s="3">
        <v>0.48</v>
      </c>
      <c r="G1951" s="3" t="s">
        <v>250</v>
      </c>
      <c r="H1951" s="2">
        <v>1490</v>
      </c>
      <c r="I1951" s="3" t="s">
        <v>127</v>
      </c>
      <c r="J1951" s="2">
        <v>1490</v>
      </c>
      <c r="K1951" s="3" t="s">
        <v>206</v>
      </c>
      <c r="L1951" s="2">
        <v>23</v>
      </c>
      <c r="M1951" s="3">
        <v>2.8171764488738025</v>
      </c>
      <c r="N1951" s="3">
        <v>12068.992671705681</v>
      </c>
      <c r="O1951" s="3">
        <v>30.591334755648727</v>
      </c>
      <c r="P1951" s="3">
        <f>1-0.712</f>
        <v>0.28800000000000003</v>
      </c>
      <c r="Q1951" s="3">
        <f t="shared" si="164"/>
        <v>8.8103044096268341</v>
      </c>
      <c r="R1951" s="4">
        <f t="shared" si="166"/>
        <v>8.8103044096268341</v>
      </c>
      <c r="S1951" s="3">
        <v>4.0762891435000537</v>
      </c>
      <c r="T1951" s="3">
        <f>1-0.531</f>
        <v>0.46899999999999997</v>
      </c>
      <c r="U1951" s="3">
        <f t="shared" si="165"/>
        <v>1.911779608301525</v>
      </c>
      <c r="V1951" s="3">
        <f t="shared" si="167"/>
        <v>1.911779608301525</v>
      </c>
    </row>
    <row r="1952" spans="1:22" x14ac:dyDescent="0.25">
      <c r="A1952" s="3" t="s">
        <v>158</v>
      </c>
      <c r="B1952" s="3" t="s">
        <v>8</v>
      </c>
      <c r="C1952" s="3" t="s">
        <v>9</v>
      </c>
      <c r="D1952" s="3" t="s">
        <v>197</v>
      </c>
      <c r="E1952" s="3">
        <v>0.56000000000000005</v>
      </c>
      <c r="F1952" s="3">
        <v>0.48</v>
      </c>
      <c r="G1952" s="3" t="s">
        <v>250</v>
      </c>
      <c r="H1952" s="2">
        <v>1490</v>
      </c>
      <c r="I1952" s="3" t="s">
        <v>127</v>
      </c>
      <c r="J1952" s="2">
        <v>1490</v>
      </c>
      <c r="K1952" s="3" t="s">
        <v>207</v>
      </c>
      <c r="L1952" s="2">
        <v>3</v>
      </c>
      <c r="M1952" s="3">
        <v>0.21161469213296433</v>
      </c>
      <c r="N1952" s="3">
        <v>617.31536098475453</v>
      </c>
      <c r="O1952" s="3">
        <v>1.41169794283195</v>
      </c>
      <c r="P1952" s="3">
        <f>1-0.712</f>
        <v>0.28800000000000003</v>
      </c>
      <c r="Q1952" s="3">
        <f t="shared" si="164"/>
        <v>0.40656900753560166</v>
      </c>
      <c r="R1952" s="4">
        <f t="shared" si="166"/>
        <v>0.40656900753560166</v>
      </c>
      <c r="S1952" s="3">
        <v>0.19002467822581065</v>
      </c>
      <c r="T1952" s="3">
        <f>1-0.531</f>
        <v>0.46899999999999997</v>
      </c>
      <c r="U1952" s="3">
        <f t="shared" si="165"/>
        <v>8.9121574087905192E-2</v>
      </c>
      <c r="V1952" s="3">
        <f t="shared" si="167"/>
        <v>8.9121574087905192E-2</v>
      </c>
    </row>
    <row r="1953" spans="1:22" x14ac:dyDescent="0.25">
      <c r="A1953" s="3" t="s">
        <v>158</v>
      </c>
      <c r="B1953" s="3" t="s">
        <v>8</v>
      </c>
      <c r="C1953" s="3" t="s">
        <v>9</v>
      </c>
      <c r="D1953" s="3" t="s">
        <v>197</v>
      </c>
      <c r="E1953" s="3">
        <v>0.56000000000000005</v>
      </c>
      <c r="F1953" s="3">
        <v>0.48</v>
      </c>
      <c r="G1953" s="3" t="s">
        <v>250</v>
      </c>
      <c r="H1953" s="2">
        <v>1490</v>
      </c>
      <c r="I1953" s="3" t="s">
        <v>127</v>
      </c>
      <c r="J1953" s="2">
        <v>1490</v>
      </c>
      <c r="K1953" s="3" t="s">
        <v>208</v>
      </c>
      <c r="L1953" s="2">
        <v>2</v>
      </c>
      <c r="M1953" s="3">
        <v>6.2927921454884713E-3</v>
      </c>
      <c r="N1953" s="3">
        <v>24.738107917892243</v>
      </c>
      <c r="O1953" s="3">
        <v>5.78214052599543E-2</v>
      </c>
      <c r="P1953" s="3">
        <f>1-0.712</f>
        <v>0.28800000000000003</v>
      </c>
      <c r="Q1953" s="3">
        <f t="shared" si="164"/>
        <v>1.6652564714866841E-2</v>
      </c>
      <c r="R1953" s="4">
        <f t="shared" si="166"/>
        <v>1.6652564714866841E-2</v>
      </c>
      <c r="S1953" s="3">
        <v>6.9290328360902074E-3</v>
      </c>
      <c r="T1953" s="3">
        <f>1-0.531</f>
        <v>0.46899999999999997</v>
      </c>
      <c r="U1953" s="3">
        <f t="shared" si="165"/>
        <v>3.2497164001263072E-3</v>
      </c>
      <c r="V1953" s="3">
        <f t="shared" si="167"/>
        <v>3.2497164001263072E-3</v>
      </c>
    </row>
    <row r="1954" spans="1:22" x14ac:dyDescent="0.25">
      <c r="A1954" s="3" t="s">
        <v>158</v>
      </c>
      <c r="B1954" s="3" t="s">
        <v>351</v>
      </c>
      <c r="C1954" s="3" t="s">
        <v>352</v>
      </c>
      <c r="D1954" s="3" t="s">
        <v>353</v>
      </c>
      <c r="E1954" s="3">
        <v>0.36</v>
      </c>
      <c r="F1954" s="3">
        <v>0.57999999999999996</v>
      </c>
      <c r="G1954" s="3" t="s">
        <v>272</v>
      </c>
      <c r="H1954" s="2">
        <v>1490</v>
      </c>
      <c r="I1954" s="3" t="s">
        <v>127</v>
      </c>
      <c r="J1954" s="2">
        <v>1490</v>
      </c>
      <c r="K1954" s="3" t="s">
        <v>272</v>
      </c>
      <c r="L1954" s="2">
        <v>7</v>
      </c>
      <c r="M1954" s="3">
        <v>1.3318759769562143</v>
      </c>
      <c r="N1954" s="3">
        <v>4983.3783726042266</v>
      </c>
      <c r="O1954" s="3">
        <v>14.17951822593187</v>
      </c>
      <c r="P1954" s="3">
        <v>1</v>
      </c>
      <c r="Q1954" s="3">
        <f t="shared" si="164"/>
        <v>14.17951822593187</v>
      </c>
      <c r="R1954" s="4">
        <f t="shared" si="166"/>
        <v>14.17951822593187</v>
      </c>
      <c r="S1954" s="3">
        <v>2.0312280550266215</v>
      </c>
      <c r="T1954" s="3">
        <v>1</v>
      </c>
      <c r="U1954" s="3">
        <f t="shared" si="165"/>
        <v>2.0312280550266215</v>
      </c>
      <c r="V1954" s="3">
        <f t="shared" si="167"/>
        <v>2.0312280550266215</v>
      </c>
    </row>
    <row r="1955" spans="1:22" x14ac:dyDescent="0.25">
      <c r="A1955" s="3" t="s">
        <v>158</v>
      </c>
      <c r="B1955" s="3" t="s">
        <v>8</v>
      </c>
      <c r="C1955" s="3" t="s">
        <v>9</v>
      </c>
      <c r="D1955" s="3" t="s">
        <v>197</v>
      </c>
      <c r="E1955" s="3">
        <v>0.56000000000000005</v>
      </c>
      <c r="F1955" s="3">
        <v>0.48</v>
      </c>
      <c r="G1955" s="3" t="s">
        <v>163</v>
      </c>
      <c r="H1955" s="2">
        <v>1490</v>
      </c>
      <c r="I1955" s="3" t="s">
        <v>127</v>
      </c>
      <c r="J1955" s="2">
        <v>1490</v>
      </c>
      <c r="K1955" s="3" t="s">
        <v>164</v>
      </c>
      <c r="L1955" s="2">
        <v>45</v>
      </c>
      <c r="M1955" s="3">
        <v>16.706630611285448</v>
      </c>
      <c r="N1955" s="3">
        <v>63737.872538515803</v>
      </c>
      <c r="O1955" s="3">
        <v>188.25512214020125</v>
      </c>
      <c r="P1955" s="3">
        <v>1</v>
      </c>
      <c r="Q1955" s="3">
        <f t="shared" si="164"/>
        <v>188.25512214020125</v>
      </c>
      <c r="R1955" s="4">
        <f t="shared" si="166"/>
        <v>188.25512214020125</v>
      </c>
      <c r="S1955" s="3">
        <v>24.642310165588388</v>
      </c>
      <c r="T1955" s="3">
        <v>1</v>
      </c>
      <c r="U1955" s="3">
        <f t="shared" si="165"/>
        <v>24.642310165588388</v>
      </c>
      <c r="V1955" s="3">
        <f t="shared" si="167"/>
        <v>24.642310165588388</v>
      </c>
    </row>
    <row r="1956" spans="1:22" x14ac:dyDescent="0.25">
      <c r="A1956" s="3" t="s">
        <v>158</v>
      </c>
      <c r="B1956" s="3" t="s">
        <v>8</v>
      </c>
      <c r="C1956" s="3" t="s">
        <v>9</v>
      </c>
      <c r="D1956" s="3" t="s">
        <v>197</v>
      </c>
      <c r="E1956" s="3">
        <v>0.56000000000000005</v>
      </c>
      <c r="F1956" s="3">
        <v>0.48</v>
      </c>
      <c r="G1956" s="3" t="s">
        <v>166</v>
      </c>
      <c r="H1956" s="2">
        <v>1490</v>
      </c>
      <c r="I1956" s="3" t="s">
        <v>127</v>
      </c>
      <c r="J1956" s="2">
        <v>1490</v>
      </c>
      <c r="K1956" s="3" t="s">
        <v>167</v>
      </c>
      <c r="L1956" s="2">
        <v>4</v>
      </c>
      <c r="M1956" s="3">
        <v>0.13513072575086532</v>
      </c>
      <c r="N1956" s="3">
        <v>464.64314186433808</v>
      </c>
      <c r="O1956" s="3">
        <v>1.2568608635884013</v>
      </c>
      <c r="P1956" s="3">
        <v>1</v>
      </c>
      <c r="Q1956" s="3">
        <f t="shared" si="164"/>
        <v>1.2568608635884013</v>
      </c>
      <c r="R1956" s="4">
        <f t="shared" si="166"/>
        <v>1.2568608635884013</v>
      </c>
      <c r="S1956" s="3">
        <v>0.18748779488333336</v>
      </c>
      <c r="T1956" s="3">
        <v>1</v>
      </c>
      <c r="U1956" s="3">
        <f t="shared" si="165"/>
        <v>0.18748779488333336</v>
      </c>
      <c r="V1956" s="3">
        <f t="shared" si="167"/>
        <v>0.18748779488333336</v>
      </c>
    </row>
    <row r="1957" spans="1:22" x14ac:dyDescent="0.25">
      <c r="A1957" s="3" t="s">
        <v>158</v>
      </c>
      <c r="B1957" s="3" t="s">
        <v>89</v>
      </c>
      <c r="C1957" s="3" t="s">
        <v>9</v>
      </c>
      <c r="D1957" s="3" t="s">
        <v>262</v>
      </c>
      <c r="E1957" s="3">
        <v>0.56000000000000005</v>
      </c>
      <c r="F1957" s="3">
        <v>0.48</v>
      </c>
      <c r="G1957" s="3" t="s">
        <v>17</v>
      </c>
      <c r="H1957" s="2">
        <v>1490</v>
      </c>
      <c r="I1957" s="3" t="s">
        <v>127</v>
      </c>
      <c r="J1957" s="2">
        <v>2000</v>
      </c>
      <c r="K1957" s="3" t="s">
        <v>264</v>
      </c>
      <c r="L1957" s="2">
        <v>5</v>
      </c>
      <c r="M1957" s="3">
        <v>3.3139631283494011E-4</v>
      </c>
      <c r="N1957" s="3">
        <v>1.1635000407751506</v>
      </c>
      <c r="O1957" s="3">
        <v>2.3975321864454606E-3</v>
      </c>
      <c r="P1957" s="3">
        <v>1</v>
      </c>
      <c r="Q1957" s="3">
        <f t="shared" si="164"/>
        <v>2.3975321864454606E-3</v>
      </c>
      <c r="R1957" s="4">
        <f t="shared" si="166"/>
        <v>2.3975321864454606E-3</v>
      </c>
      <c r="S1957" s="3">
        <v>3.1763808079324007E-4</v>
      </c>
      <c r="T1957" s="3">
        <v>1</v>
      </c>
      <c r="U1957" s="3">
        <f t="shared" si="165"/>
        <v>3.1763808079324007E-4</v>
      </c>
      <c r="V1957" s="3">
        <f t="shared" si="167"/>
        <v>3.1763808079324007E-4</v>
      </c>
    </row>
    <row r="1958" spans="1:22" x14ac:dyDescent="0.25">
      <c r="A1958" s="3" t="s">
        <v>158</v>
      </c>
      <c r="B1958" s="3" t="s">
        <v>310</v>
      </c>
      <c r="C1958" s="3" t="s">
        <v>9</v>
      </c>
      <c r="D1958" s="3" t="s">
        <v>312</v>
      </c>
      <c r="E1958" s="3">
        <v>0.56000000000000005</v>
      </c>
      <c r="F1958" s="3">
        <v>0.48</v>
      </c>
      <c r="G1958" s="3" t="s">
        <v>275</v>
      </c>
      <c r="H1958" s="2">
        <v>1490</v>
      </c>
      <c r="I1958" s="3" t="s">
        <v>127</v>
      </c>
      <c r="J1958" s="2">
        <v>3000</v>
      </c>
      <c r="K1958" s="3" t="s">
        <v>276</v>
      </c>
      <c r="L1958" s="2">
        <v>5</v>
      </c>
      <c r="M1958" s="3">
        <v>1.4562998370991347</v>
      </c>
      <c r="N1958" s="3">
        <v>5728.3393154572732</v>
      </c>
      <c r="O1958" s="3">
        <v>16.924191503724909</v>
      </c>
      <c r="P1958" s="3">
        <v>1</v>
      </c>
      <c r="Q1958" s="3">
        <f t="shared" si="164"/>
        <v>16.924191503724909</v>
      </c>
      <c r="R1958" s="3">
        <v>0</v>
      </c>
      <c r="S1958" s="3">
        <v>2.2359347270056507</v>
      </c>
      <c r="T1958" s="3">
        <v>1</v>
      </c>
      <c r="U1958" s="3">
        <f t="shared" si="165"/>
        <v>2.2359347270056507</v>
      </c>
      <c r="V1958" s="3">
        <v>0</v>
      </c>
    </row>
    <row r="1959" spans="1:22" x14ac:dyDescent="0.25">
      <c r="A1959" s="3" t="s">
        <v>158</v>
      </c>
      <c r="B1959" s="3" t="s">
        <v>351</v>
      </c>
      <c r="C1959" s="3" t="s">
        <v>352</v>
      </c>
      <c r="D1959" s="3" t="s">
        <v>353</v>
      </c>
      <c r="E1959" s="3">
        <v>0.36</v>
      </c>
      <c r="F1959" s="3">
        <v>0.57999999999999996</v>
      </c>
      <c r="G1959" s="3" t="s">
        <v>360</v>
      </c>
      <c r="H1959" s="2">
        <v>1500</v>
      </c>
      <c r="I1959" s="3" t="s">
        <v>362</v>
      </c>
      <c r="J1959" s="2">
        <v>1500</v>
      </c>
      <c r="K1959" s="3" t="s">
        <v>358</v>
      </c>
      <c r="L1959" s="2">
        <v>10</v>
      </c>
      <c r="M1959" s="3">
        <v>1.3982852212440553</v>
      </c>
      <c r="N1959" s="3">
        <v>5435.230104354323</v>
      </c>
      <c r="O1959" s="3">
        <v>11.611266309886117</v>
      </c>
      <c r="P1959" s="3">
        <v>1</v>
      </c>
      <c r="Q1959" s="3">
        <f t="shared" si="164"/>
        <v>11.611266309886117</v>
      </c>
      <c r="R1959" s="4">
        <f t="shared" ref="R1959:R1990" si="168">Q1959</f>
        <v>11.611266309886117</v>
      </c>
      <c r="S1959" s="3">
        <v>1.6806403902124816</v>
      </c>
      <c r="T1959" s="3">
        <v>1</v>
      </c>
      <c r="U1959" s="3">
        <f t="shared" si="165"/>
        <v>1.6806403902124816</v>
      </c>
      <c r="V1959" s="3">
        <f t="shared" ref="V1959:V1990" si="169">U1959</f>
        <v>1.6806403902124816</v>
      </c>
    </row>
    <row r="1960" spans="1:22" x14ac:dyDescent="0.25">
      <c r="A1960" s="3" t="s">
        <v>158</v>
      </c>
      <c r="B1960" s="3" t="s">
        <v>351</v>
      </c>
      <c r="C1960" s="3" t="s">
        <v>352</v>
      </c>
      <c r="D1960" s="3" t="s">
        <v>353</v>
      </c>
      <c r="E1960" s="3">
        <v>0.36</v>
      </c>
      <c r="F1960" s="3">
        <v>0.57999999999999996</v>
      </c>
      <c r="G1960" s="3" t="s">
        <v>283</v>
      </c>
      <c r="H1960" s="2">
        <v>1500</v>
      </c>
      <c r="I1960" s="3" t="s">
        <v>362</v>
      </c>
      <c r="J1960" s="2">
        <v>1500</v>
      </c>
      <c r="K1960" s="3" t="s">
        <v>287</v>
      </c>
      <c r="L1960" s="2">
        <v>6</v>
      </c>
      <c r="M1960" s="3">
        <v>1.3945719124323037E-2</v>
      </c>
      <c r="N1960" s="3">
        <v>53.780876342854015</v>
      </c>
      <c r="O1960" s="3">
        <v>0.11536254110505871</v>
      </c>
      <c r="P1960" s="3">
        <v>1</v>
      </c>
      <c r="Q1960" s="3">
        <f t="shared" si="164"/>
        <v>0.11536254110505871</v>
      </c>
      <c r="R1960" s="4">
        <f t="shared" si="168"/>
        <v>0.11536254110505871</v>
      </c>
      <c r="S1960" s="3">
        <v>1.6318900006391478E-2</v>
      </c>
      <c r="T1960" s="3">
        <v>1</v>
      </c>
      <c r="U1960" s="3">
        <f t="shared" si="165"/>
        <v>1.6318900006391478E-2</v>
      </c>
      <c r="V1960" s="3">
        <f t="shared" si="169"/>
        <v>1.6318900006391478E-2</v>
      </c>
    </row>
    <row r="1961" spans="1:22" x14ac:dyDescent="0.25">
      <c r="A1961" s="3" t="s">
        <v>158</v>
      </c>
      <c r="B1961" s="3" t="s">
        <v>351</v>
      </c>
      <c r="C1961" s="3" t="s">
        <v>352</v>
      </c>
      <c r="D1961" s="3" t="s">
        <v>353</v>
      </c>
      <c r="E1961" s="3">
        <v>0.36</v>
      </c>
      <c r="F1961" s="3">
        <v>0.57999999999999996</v>
      </c>
      <c r="G1961" s="3" t="s">
        <v>290</v>
      </c>
      <c r="H1961" s="2">
        <v>1500</v>
      </c>
      <c r="I1961" s="3" t="s">
        <v>362</v>
      </c>
      <c r="J1961" s="2">
        <v>1500</v>
      </c>
      <c r="K1961" s="3" t="s">
        <v>354</v>
      </c>
      <c r="L1961" s="2">
        <v>25</v>
      </c>
      <c r="M1961" s="3">
        <v>4.1186052210662982</v>
      </c>
      <c r="N1961" s="3">
        <v>15127.150324785647</v>
      </c>
      <c r="O1961" s="3">
        <v>33.10232289728981</v>
      </c>
      <c r="P1961" s="3">
        <v>1</v>
      </c>
      <c r="Q1961" s="3">
        <f t="shared" si="164"/>
        <v>33.10232289728981</v>
      </c>
      <c r="R1961" s="4">
        <f t="shared" si="168"/>
        <v>33.10232289728981</v>
      </c>
      <c r="S1961" s="3">
        <v>4.7336442630849529</v>
      </c>
      <c r="T1961" s="3">
        <v>1</v>
      </c>
      <c r="U1961" s="3">
        <f t="shared" si="165"/>
        <v>4.7336442630849529</v>
      </c>
      <c r="V1961" s="3">
        <f t="shared" si="169"/>
        <v>4.7336442630849529</v>
      </c>
    </row>
    <row r="1962" spans="1:22" x14ac:dyDescent="0.25">
      <c r="A1962" s="3" t="s">
        <v>158</v>
      </c>
      <c r="B1962" s="3" t="s">
        <v>351</v>
      </c>
      <c r="C1962" s="3" t="s">
        <v>352</v>
      </c>
      <c r="D1962" s="3" t="s">
        <v>353</v>
      </c>
      <c r="E1962" s="3">
        <v>0.36</v>
      </c>
      <c r="F1962" s="3">
        <v>0.57999999999999996</v>
      </c>
      <c r="G1962" s="3" t="s">
        <v>272</v>
      </c>
      <c r="H1962" s="2">
        <v>1500</v>
      </c>
      <c r="I1962" s="3" t="s">
        <v>362</v>
      </c>
      <c r="J1962" s="2">
        <v>1500</v>
      </c>
      <c r="K1962" s="3" t="s">
        <v>272</v>
      </c>
      <c r="L1962" s="2">
        <v>175</v>
      </c>
      <c r="M1962" s="3">
        <v>61.579732403527856</v>
      </c>
      <c r="N1962" s="3">
        <v>228580.29566390056</v>
      </c>
      <c r="O1962" s="3">
        <v>472.87421488349821</v>
      </c>
      <c r="P1962" s="3">
        <v>1</v>
      </c>
      <c r="Q1962" s="3">
        <f t="shared" si="164"/>
        <v>472.87421488349821</v>
      </c>
      <c r="R1962" s="4">
        <f t="shared" si="168"/>
        <v>472.87421488349821</v>
      </c>
      <c r="S1962" s="3">
        <v>68.763743213784849</v>
      </c>
      <c r="T1962" s="3">
        <v>1</v>
      </c>
      <c r="U1962" s="3">
        <f t="shared" si="165"/>
        <v>68.763743213784849</v>
      </c>
      <c r="V1962" s="3">
        <f t="shared" si="169"/>
        <v>68.763743213784849</v>
      </c>
    </row>
    <row r="1963" spans="1:22" x14ac:dyDescent="0.25">
      <c r="A1963" s="3" t="s">
        <v>158</v>
      </c>
      <c r="B1963" s="3" t="s">
        <v>8</v>
      </c>
      <c r="C1963" s="3" t="s">
        <v>9</v>
      </c>
      <c r="D1963" s="3" t="s">
        <v>197</v>
      </c>
      <c r="E1963" s="3">
        <v>0.56000000000000005</v>
      </c>
      <c r="F1963" s="3">
        <v>0.48</v>
      </c>
      <c r="G1963" s="3" t="s">
        <v>19</v>
      </c>
      <c r="H1963" s="2">
        <v>1510</v>
      </c>
      <c r="I1963" s="3" t="s">
        <v>138</v>
      </c>
      <c r="J1963" s="2">
        <v>1510</v>
      </c>
      <c r="K1963" s="3" t="s">
        <v>168</v>
      </c>
      <c r="L1963" s="2">
        <v>16</v>
      </c>
      <c r="M1963" s="3">
        <v>2.4567146322615709</v>
      </c>
      <c r="N1963" s="3">
        <v>9786.4341658616559</v>
      </c>
      <c r="O1963" s="3">
        <v>20.760493091975611</v>
      </c>
      <c r="P1963" s="3">
        <f>1-0.712</f>
        <v>0.28800000000000003</v>
      </c>
      <c r="Q1963" s="3">
        <f t="shared" si="164"/>
        <v>5.9790220104889764</v>
      </c>
      <c r="R1963" s="4">
        <f t="shared" si="168"/>
        <v>5.9790220104889764</v>
      </c>
      <c r="S1963" s="3">
        <v>2.9168373593493553</v>
      </c>
      <c r="T1963" s="3">
        <f>1-0.531</f>
        <v>0.46899999999999997</v>
      </c>
      <c r="U1963" s="3">
        <f t="shared" si="165"/>
        <v>1.3679967215348476</v>
      </c>
      <c r="V1963" s="3">
        <f t="shared" si="169"/>
        <v>1.3679967215348476</v>
      </c>
    </row>
    <row r="1964" spans="1:22" x14ac:dyDescent="0.25">
      <c r="A1964" s="3" t="s">
        <v>158</v>
      </c>
      <c r="B1964" s="3" t="s">
        <v>310</v>
      </c>
      <c r="C1964" s="3" t="s">
        <v>9</v>
      </c>
      <c r="D1964" s="3" t="s">
        <v>197</v>
      </c>
      <c r="E1964" s="3">
        <v>0.56000000000000005</v>
      </c>
      <c r="F1964" s="3">
        <v>0.48</v>
      </c>
      <c r="G1964" s="3" t="s">
        <v>275</v>
      </c>
      <c r="H1964" s="2">
        <v>1510</v>
      </c>
      <c r="I1964" s="3" t="s">
        <v>138</v>
      </c>
      <c r="J1964" s="2">
        <v>1510</v>
      </c>
      <c r="K1964" s="3" t="s">
        <v>276</v>
      </c>
      <c r="L1964" s="2">
        <v>4</v>
      </c>
      <c r="M1964" s="3">
        <v>0.58440184055176703</v>
      </c>
      <c r="N1964" s="3">
        <v>2290.9748544397371</v>
      </c>
      <c r="O1964" s="3">
        <v>5.6440441345865073</v>
      </c>
      <c r="P1964" s="3">
        <v>1</v>
      </c>
      <c r="Q1964" s="3">
        <f t="shared" si="164"/>
        <v>5.6440441345865073</v>
      </c>
      <c r="R1964" s="4">
        <f t="shared" si="168"/>
        <v>5.6440441345865073</v>
      </c>
      <c r="S1964" s="3">
        <v>0.77191633874498655</v>
      </c>
      <c r="T1964" s="3">
        <v>1</v>
      </c>
      <c r="U1964" s="3">
        <f t="shared" si="165"/>
        <v>0.77191633874498655</v>
      </c>
      <c r="V1964" s="3">
        <f t="shared" si="169"/>
        <v>0.77191633874498655</v>
      </c>
    </row>
    <row r="1965" spans="1:22" x14ac:dyDescent="0.25">
      <c r="A1965" s="3" t="s">
        <v>158</v>
      </c>
      <c r="B1965" s="3" t="s">
        <v>8</v>
      </c>
      <c r="C1965" s="3" t="s">
        <v>9</v>
      </c>
      <c r="D1965" s="3" t="s">
        <v>197</v>
      </c>
      <c r="E1965" s="3">
        <v>0.56000000000000005</v>
      </c>
      <c r="F1965" s="3">
        <v>0.48</v>
      </c>
      <c r="G1965" s="3" t="s">
        <v>11</v>
      </c>
      <c r="H1965" s="2">
        <v>1510</v>
      </c>
      <c r="I1965" s="3" t="s">
        <v>138</v>
      </c>
      <c r="J1965" s="2">
        <v>1510</v>
      </c>
      <c r="K1965" s="3" t="s">
        <v>13</v>
      </c>
      <c r="L1965" s="2">
        <v>6</v>
      </c>
      <c r="M1965" s="3">
        <v>0.80157408403321073</v>
      </c>
      <c r="N1965" s="3">
        <v>3153.4088010371165</v>
      </c>
      <c r="O1965" s="3">
        <v>7.8083709731831235</v>
      </c>
      <c r="P1965" s="3">
        <v>1</v>
      </c>
      <c r="Q1965" s="3">
        <f t="shared" si="164"/>
        <v>7.8083709731831235</v>
      </c>
      <c r="R1965" s="4">
        <f t="shared" si="168"/>
        <v>7.8083709731831235</v>
      </c>
      <c r="S1965" s="3">
        <v>1.0815037283559612</v>
      </c>
      <c r="T1965" s="3">
        <v>1</v>
      </c>
      <c r="U1965" s="3">
        <f t="shared" si="165"/>
        <v>1.0815037283559612</v>
      </c>
      <c r="V1965" s="3">
        <f t="shared" si="169"/>
        <v>1.0815037283559612</v>
      </c>
    </row>
    <row r="1966" spans="1:22" x14ac:dyDescent="0.25">
      <c r="A1966" s="3" t="s">
        <v>158</v>
      </c>
      <c r="B1966" s="3" t="s">
        <v>89</v>
      </c>
      <c r="C1966" s="3" t="s">
        <v>9</v>
      </c>
      <c r="D1966" s="3" t="s">
        <v>262</v>
      </c>
      <c r="E1966" s="3">
        <v>0.56000000000000005</v>
      </c>
      <c r="F1966" s="3">
        <v>0.48</v>
      </c>
      <c r="G1966" s="3" t="s">
        <v>277</v>
      </c>
      <c r="H1966" s="2">
        <v>1510</v>
      </c>
      <c r="I1966" s="3" t="s">
        <v>138</v>
      </c>
      <c r="J1966" s="2">
        <v>1510</v>
      </c>
      <c r="K1966" s="3" t="s">
        <v>274</v>
      </c>
      <c r="L1966" s="2">
        <v>44</v>
      </c>
      <c r="M1966" s="3">
        <v>8.3326539445361778</v>
      </c>
      <c r="N1966" s="3">
        <v>34106.064902563106</v>
      </c>
      <c r="O1966" s="3">
        <v>70.393966837134172</v>
      </c>
      <c r="P1966" s="3">
        <v>1</v>
      </c>
      <c r="Q1966" s="3">
        <f t="shared" si="164"/>
        <v>70.393966837134172</v>
      </c>
      <c r="R1966" s="4">
        <f t="shared" si="168"/>
        <v>70.393966837134172</v>
      </c>
      <c r="S1966" s="3">
        <v>9.958058587387983</v>
      </c>
      <c r="T1966" s="3">
        <v>1</v>
      </c>
      <c r="U1966" s="3">
        <f t="shared" si="165"/>
        <v>9.958058587387983</v>
      </c>
      <c r="V1966" s="3">
        <f t="shared" si="169"/>
        <v>9.958058587387983</v>
      </c>
    </row>
    <row r="1967" spans="1:22" x14ac:dyDescent="0.25">
      <c r="A1967" s="3" t="s">
        <v>158</v>
      </c>
      <c r="B1967" s="3" t="s">
        <v>89</v>
      </c>
      <c r="C1967" s="3" t="s">
        <v>9</v>
      </c>
      <c r="D1967" s="3" t="s">
        <v>262</v>
      </c>
      <c r="E1967" s="3">
        <v>0.56000000000000005</v>
      </c>
      <c r="F1967" s="3">
        <v>0.48</v>
      </c>
      <c r="G1967" s="3" t="s">
        <v>296</v>
      </c>
      <c r="H1967" s="2">
        <v>1510</v>
      </c>
      <c r="I1967" s="3" t="s">
        <v>138</v>
      </c>
      <c r="J1967" s="2">
        <v>1510</v>
      </c>
      <c r="K1967" s="3" t="s">
        <v>298</v>
      </c>
      <c r="L1967" s="2">
        <v>14</v>
      </c>
      <c r="M1967" s="3">
        <v>0.50059595709889204</v>
      </c>
      <c r="N1967" s="3">
        <v>1844.660722548422</v>
      </c>
      <c r="O1967" s="3">
        <v>3.6972977955932778</v>
      </c>
      <c r="P1967" s="3">
        <v>1</v>
      </c>
      <c r="Q1967" s="3">
        <f t="shared" si="164"/>
        <v>3.6972977955932778</v>
      </c>
      <c r="R1967" s="4">
        <f t="shared" si="168"/>
        <v>3.6972977955932778</v>
      </c>
      <c r="S1967" s="3">
        <v>0.51763648920208061</v>
      </c>
      <c r="T1967" s="3">
        <v>1</v>
      </c>
      <c r="U1967" s="3">
        <f t="shared" si="165"/>
        <v>0.51763648920208061</v>
      </c>
      <c r="V1967" s="3">
        <f t="shared" si="169"/>
        <v>0.51763648920208061</v>
      </c>
    </row>
    <row r="1968" spans="1:22" x14ac:dyDescent="0.25">
      <c r="A1968" s="3" t="s">
        <v>158</v>
      </c>
      <c r="B1968" s="3" t="s">
        <v>89</v>
      </c>
      <c r="C1968" s="3" t="s">
        <v>9</v>
      </c>
      <c r="D1968" s="3" t="s">
        <v>262</v>
      </c>
      <c r="E1968" s="3">
        <v>0.56000000000000005</v>
      </c>
      <c r="F1968" s="3">
        <v>0.48</v>
      </c>
      <c r="G1968" s="3" t="s">
        <v>283</v>
      </c>
      <c r="H1968" s="2">
        <v>1510</v>
      </c>
      <c r="I1968" s="3" t="s">
        <v>138</v>
      </c>
      <c r="J1968" s="2">
        <v>1510</v>
      </c>
      <c r="K1968" s="3" t="s">
        <v>263</v>
      </c>
      <c r="L1968" s="2">
        <v>80</v>
      </c>
      <c r="M1968" s="3">
        <v>2.4226098618186347</v>
      </c>
      <c r="N1968" s="3">
        <v>9816.1661493786232</v>
      </c>
      <c r="O1968" s="3">
        <v>22.3199367648003</v>
      </c>
      <c r="P1968" s="3">
        <v>1</v>
      </c>
      <c r="Q1968" s="3">
        <f t="shared" si="164"/>
        <v>22.3199367648003</v>
      </c>
      <c r="R1968" s="4">
        <f t="shared" si="168"/>
        <v>22.3199367648003</v>
      </c>
      <c r="S1968" s="3">
        <v>3.0676228554766527</v>
      </c>
      <c r="T1968" s="3">
        <v>1</v>
      </c>
      <c r="U1968" s="3">
        <f t="shared" si="165"/>
        <v>3.0676228554766527</v>
      </c>
      <c r="V1968" s="3">
        <f t="shared" si="169"/>
        <v>3.0676228554766527</v>
      </c>
    </row>
    <row r="1969" spans="1:22" x14ac:dyDescent="0.25">
      <c r="A1969" s="3" t="s">
        <v>158</v>
      </c>
      <c r="B1969" s="3" t="s">
        <v>310</v>
      </c>
      <c r="C1969" s="3" t="s">
        <v>9</v>
      </c>
      <c r="D1969" s="3" t="s">
        <v>197</v>
      </c>
      <c r="E1969" s="3">
        <v>0.56000000000000005</v>
      </c>
      <c r="F1969" s="3">
        <v>0.48</v>
      </c>
      <c r="G1969" s="3" t="s">
        <v>283</v>
      </c>
      <c r="H1969" s="2">
        <v>1510</v>
      </c>
      <c r="I1969" s="3" t="s">
        <v>138</v>
      </c>
      <c r="J1969" s="2">
        <v>1510</v>
      </c>
      <c r="K1969" s="3" t="s">
        <v>263</v>
      </c>
      <c r="L1969" s="2">
        <v>26</v>
      </c>
      <c r="M1969" s="3">
        <v>0.64567854584628559</v>
      </c>
      <c r="N1969" s="3">
        <v>2646.0560810065663</v>
      </c>
      <c r="O1969" s="3">
        <v>5.9264759504708318</v>
      </c>
      <c r="P1969" s="3">
        <v>1</v>
      </c>
      <c r="Q1969" s="3">
        <f t="shared" si="164"/>
        <v>5.9264759504708318</v>
      </c>
      <c r="R1969" s="4">
        <f t="shared" si="168"/>
        <v>5.9264759504708318</v>
      </c>
      <c r="S1969" s="3">
        <v>0.80820384945119339</v>
      </c>
      <c r="T1969" s="3">
        <v>1</v>
      </c>
      <c r="U1969" s="3">
        <f t="shared" si="165"/>
        <v>0.80820384945119339</v>
      </c>
      <c r="V1969" s="3">
        <f t="shared" si="169"/>
        <v>0.80820384945119339</v>
      </c>
    </row>
    <row r="1970" spans="1:22" x14ac:dyDescent="0.25">
      <c r="A1970" s="3" t="s">
        <v>158</v>
      </c>
      <c r="B1970" s="3" t="s">
        <v>8</v>
      </c>
      <c r="C1970" s="3" t="s">
        <v>9</v>
      </c>
      <c r="D1970" s="3" t="s">
        <v>197</v>
      </c>
      <c r="E1970" s="3">
        <v>0.56000000000000005</v>
      </c>
      <c r="F1970" s="3">
        <v>0.48</v>
      </c>
      <c r="G1970" s="3" t="s">
        <v>59</v>
      </c>
      <c r="H1970" s="2">
        <v>1510</v>
      </c>
      <c r="I1970" s="3" t="s">
        <v>138</v>
      </c>
      <c r="J1970" s="2">
        <v>1510</v>
      </c>
      <c r="K1970" s="3" t="s">
        <v>148</v>
      </c>
      <c r="L1970" s="2">
        <v>3</v>
      </c>
      <c r="M1970" s="3">
        <v>3.7624094279109887E-3</v>
      </c>
      <c r="N1970" s="3">
        <v>14.642200389203619</v>
      </c>
      <c r="O1970" s="3">
        <v>3.4842474158535516E-2</v>
      </c>
      <c r="P1970" s="3">
        <v>1</v>
      </c>
      <c r="Q1970" s="3">
        <f t="shared" si="164"/>
        <v>3.4842474158535516E-2</v>
      </c>
      <c r="R1970" s="4">
        <f t="shared" si="168"/>
        <v>3.4842474158535516E-2</v>
      </c>
      <c r="S1970" s="3">
        <v>4.7271581221344176E-3</v>
      </c>
      <c r="T1970" s="3">
        <v>1</v>
      </c>
      <c r="U1970" s="3">
        <f t="shared" si="165"/>
        <v>4.7271581221344176E-3</v>
      </c>
      <c r="V1970" s="3">
        <f t="shared" si="169"/>
        <v>4.7271581221344176E-3</v>
      </c>
    </row>
    <row r="1971" spans="1:22" x14ac:dyDescent="0.25">
      <c r="A1971" s="3" t="s">
        <v>158</v>
      </c>
      <c r="B1971" s="3" t="s">
        <v>89</v>
      </c>
      <c r="C1971" s="3" t="s">
        <v>9</v>
      </c>
      <c r="D1971" s="3" t="s">
        <v>262</v>
      </c>
      <c r="E1971" s="3">
        <v>0.56000000000000005</v>
      </c>
      <c r="F1971" s="3">
        <v>0.48</v>
      </c>
      <c r="G1971" s="3" t="s">
        <v>264</v>
      </c>
      <c r="H1971" s="2">
        <v>1510</v>
      </c>
      <c r="I1971" s="3" t="s">
        <v>138</v>
      </c>
      <c r="J1971" s="2">
        <v>1510</v>
      </c>
      <c r="K1971" s="3" t="s">
        <v>264</v>
      </c>
      <c r="L1971" s="2">
        <v>713</v>
      </c>
      <c r="M1971" s="3">
        <v>219.33564613512993</v>
      </c>
      <c r="N1971" s="3">
        <v>873406.86598009721</v>
      </c>
      <c r="O1971" s="3">
        <v>1798.2973081162497</v>
      </c>
      <c r="P1971" s="3">
        <v>1</v>
      </c>
      <c r="Q1971" s="3">
        <f t="shared" si="164"/>
        <v>1798.2973081162497</v>
      </c>
      <c r="R1971" s="4">
        <f t="shared" si="168"/>
        <v>1798.2973081162497</v>
      </c>
      <c r="S1971" s="3">
        <v>258.48992956389844</v>
      </c>
      <c r="T1971" s="3">
        <v>1</v>
      </c>
      <c r="U1971" s="3">
        <f t="shared" si="165"/>
        <v>258.48992956389844</v>
      </c>
      <c r="V1971" s="3">
        <f t="shared" si="169"/>
        <v>258.48992956389844</v>
      </c>
    </row>
    <row r="1972" spans="1:22" x14ac:dyDescent="0.25">
      <c r="A1972" s="3" t="s">
        <v>158</v>
      </c>
      <c r="B1972" s="3" t="s">
        <v>310</v>
      </c>
      <c r="C1972" s="3" t="s">
        <v>9</v>
      </c>
      <c r="D1972" s="3" t="s">
        <v>312</v>
      </c>
      <c r="E1972" s="3">
        <v>0.56000000000000005</v>
      </c>
      <c r="F1972" s="3">
        <v>0.48</v>
      </c>
      <c r="G1972" s="3" t="s">
        <v>264</v>
      </c>
      <c r="H1972" s="2">
        <v>1510</v>
      </c>
      <c r="I1972" s="3" t="s">
        <v>138</v>
      </c>
      <c r="J1972" s="2">
        <v>1510</v>
      </c>
      <c r="K1972" s="3" t="s">
        <v>264</v>
      </c>
      <c r="L1972" s="2">
        <v>9</v>
      </c>
      <c r="M1972" s="3">
        <v>1.9723006161239014</v>
      </c>
      <c r="N1972" s="3">
        <v>7028.3396795659719</v>
      </c>
      <c r="O1972" s="3">
        <v>15.662520702113202</v>
      </c>
      <c r="P1972" s="3">
        <v>1</v>
      </c>
      <c r="Q1972" s="3">
        <f t="shared" si="164"/>
        <v>15.662520702113202</v>
      </c>
      <c r="R1972" s="4">
        <f t="shared" si="168"/>
        <v>15.662520702113202</v>
      </c>
      <c r="S1972" s="3">
        <v>2.1410288729874964</v>
      </c>
      <c r="T1972" s="3">
        <v>1</v>
      </c>
      <c r="U1972" s="3">
        <f t="shared" si="165"/>
        <v>2.1410288729874964</v>
      </c>
      <c r="V1972" s="3">
        <f t="shared" si="169"/>
        <v>2.1410288729874964</v>
      </c>
    </row>
    <row r="1973" spans="1:22" x14ac:dyDescent="0.25">
      <c r="A1973" s="3" t="s">
        <v>158</v>
      </c>
      <c r="B1973" s="3" t="s">
        <v>310</v>
      </c>
      <c r="C1973" s="3" t="s">
        <v>9</v>
      </c>
      <c r="D1973" s="3" t="s">
        <v>197</v>
      </c>
      <c r="E1973" s="3">
        <v>0.56000000000000005</v>
      </c>
      <c r="F1973" s="3">
        <v>0.48</v>
      </c>
      <c r="G1973" s="3" t="s">
        <v>264</v>
      </c>
      <c r="H1973" s="2">
        <v>1510</v>
      </c>
      <c r="I1973" s="3" t="s">
        <v>138</v>
      </c>
      <c r="J1973" s="2">
        <v>1510</v>
      </c>
      <c r="K1973" s="3" t="s">
        <v>264</v>
      </c>
      <c r="L1973" s="2">
        <v>67</v>
      </c>
      <c r="M1973" s="3">
        <v>13.439863997491658</v>
      </c>
      <c r="N1973" s="3">
        <v>54665.962612622185</v>
      </c>
      <c r="O1973" s="3">
        <v>120.43526845569971</v>
      </c>
      <c r="P1973" s="3">
        <v>1</v>
      </c>
      <c r="Q1973" s="3">
        <f t="shared" si="164"/>
        <v>120.43526845569971</v>
      </c>
      <c r="R1973" s="4">
        <f t="shared" si="168"/>
        <v>120.43526845569971</v>
      </c>
      <c r="S1973" s="3">
        <v>16.986129942353866</v>
      </c>
      <c r="T1973" s="3">
        <v>1</v>
      </c>
      <c r="U1973" s="3">
        <f t="shared" si="165"/>
        <v>16.986129942353866</v>
      </c>
      <c r="V1973" s="3">
        <f t="shared" si="169"/>
        <v>16.986129942353866</v>
      </c>
    </row>
    <row r="1974" spans="1:22" x14ac:dyDescent="0.25">
      <c r="A1974" s="3" t="s">
        <v>158</v>
      </c>
      <c r="B1974" s="3" t="s">
        <v>89</v>
      </c>
      <c r="C1974" s="3" t="s">
        <v>9</v>
      </c>
      <c r="D1974" s="3" t="s">
        <v>262</v>
      </c>
      <c r="E1974" s="3">
        <v>0.56000000000000005</v>
      </c>
      <c r="F1974" s="3">
        <v>0.48</v>
      </c>
      <c r="G1974" s="3" t="s">
        <v>296</v>
      </c>
      <c r="H1974" s="2">
        <v>1510</v>
      </c>
      <c r="I1974" s="3" t="s">
        <v>138</v>
      </c>
      <c r="J1974" s="2">
        <v>1510</v>
      </c>
      <c r="K1974" s="3" t="s">
        <v>265</v>
      </c>
      <c r="L1974" s="2">
        <v>65</v>
      </c>
      <c r="M1974" s="3">
        <v>2.1368550990838489</v>
      </c>
      <c r="N1974" s="3">
        <v>8264.266518090446</v>
      </c>
      <c r="O1974" s="3">
        <v>18.848865500333392</v>
      </c>
      <c r="P1974" s="3">
        <v>1</v>
      </c>
      <c r="Q1974" s="3">
        <f t="shared" si="164"/>
        <v>18.848865500333392</v>
      </c>
      <c r="R1974" s="4">
        <f t="shared" si="168"/>
        <v>18.848865500333392</v>
      </c>
      <c r="S1974" s="3">
        <v>2.5391024302151499</v>
      </c>
      <c r="T1974" s="3">
        <v>1</v>
      </c>
      <c r="U1974" s="3">
        <f t="shared" si="165"/>
        <v>2.5391024302151499</v>
      </c>
      <c r="V1974" s="3">
        <f t="shared" si="169"/>
        <v>2.5391024302151499</v>
      </c>
    </row>
    <row r="1975" spans="1:22" x14ac:dyDescent="0.25">
      <c r="A1975" s="3" t="s">
        <v>158</v>
      </c>
      <c r="B1975" s="3" t="s">
        <v>8</v>
      </c>
      <c r="C1975" s="3" t="s">
        <v>9</v>
      </c>
      <c r="D1975" s="3" t="s">
        <v>197</v>
      </c>
      <c r="E1975" s="3">
        <v>0.56000000000000005</v>
      </c>
      <c r="F1975" s="3">
        <v>0.48</v>
      </c>
      <c r="G1975" s="3" t="s">
        <v>250</v>
      </c>
      <c r="H1975" s="2">
        <v>1510</v>
      </c>
      <c r="I1975" s="3" t="s">
        <v>138</v>
      </c>
      <c r="J1975" s="2">
        <v>1510</v>
      </c>
      <c r="K1975" s="3" t="s">
        <v>205</v>
      </c>
      <c r="L1975" s="2">
        <v>2</v>
      </c>
      <c r="M1975" s="3">
        <v>5.1120782819546316E-2</v>
      </c>
      <c r="N1975" s="3">
        <v>182.17300693962926</v>
      </c>
      <c r="O1975" s="3">
        <v>0.40172519371753601</v>
      </c>
      <c r="P1975" s="3">
        <f>1-0.712</f>
        <v>0.28800000000000003</v>
      </c>
      <c r="Q1975" s="3">
        <f t="shared" si="164"/>
        <v>0.11569685579065038</v>
      </c>
      <c r="R1975" s="4">
        <f t="shared" si="168"/>
        <v>0.11569685579065038</v>
      </c>
      <c r="S1975" s="3">
        <v>4.9956461067312802E-2</v>
      </c>
      <c r="T1975" s="3">
        <f>1-0.531</f>
        <v>0.46899999999999997</v>
      </c>
      <c r="U1975" s="3">
        <f t="shared" si="165"/>
        <v>2.3429580240569702E-2</v>
      </c>
      <c r="V1975" s="3">
        <f t="shared" si="169"/>
        <v>2.3429580240569702E-2</v>
      </c>
    </row>
    <row r="1976" spans="1:22" x14ac:dyDescent="0.25">
      <c r="A1976" s="3" t="s">
        <v>158</v>
      </c>
      <c r="B1976" s="3" t="s">
        <v>310</v>
      </c>
      <c r="C1976" s="3" t="s">
        <v>9</v>
      </c>
      <c r="D1976" s="3" t="s">
        <v>197</v>
      </c>
      <c r="E1976" s="3">
        <v>0.56000000000000005</v>
      </c>
      <c r="F1976" s="3">
        <v>0.48</v>
      </c>
      <c r="G1976" s="3" t="s">
        <v>17</v>
      </c>
      <c r="H1976" s="2">
        <v>1510</v>
      </c>
      <c r="I1976" s="3" t="s">
        <v>138</v>
      </c>
      <c r="J1976" s="2">
        <v>2000</v>
      </c>
      <c r="K1976" s="3" t="s">
        <v>263</v>
      </c>
      <c r="L1976" s="2">
        <v>1</v>
      </c>
      <c r="M1976" s="3">
        <v>8.1515758514924723E-6</v>
      </c>
      <c r="N1976" s="3">
        <v>2.6562726490088066E-2</v>
      </c>
      <c r="O1976" s="3">
        <v>6.4149923777921357E-5</v>
      </c>
      <c r="P1976" s="3">
        <v>1</v>
      </c>
      <c r="Q1976" s="3">
        <f t="shared" si="164"/>
        <v>6.4149923777921357E-5</v>
      </c>
      <c r="R1976" s="4">
        <f t="shared" si="168"/>
        <v>6.4149923777921357E-5</v>
      </c>
      <c r="S1976" s="3">
        <v>7.4749743859028661E-6</v>
      </c>
      <c r="T1976" s="3">
        <v>1</v>
      </c>
      <c r="U1976" s="3">
        <f t="shared" si="165"/>
        <v>7.4749743859028661E-6</v>
      </c>
      <c r="V1976" s="3">
        <f t="shared" si="169"/>
        <v>7.4749743859028661E-6</v>
      </c>
    </row>
    <row r="1977" spans="1:22" x14ac:dyDescent="0.25">
      <c r="A1977" s="3" t="s">
        <v>158</v>
      </c>
      <c r="B1977" s="3" t="s">
        <v>89</v>
      </c>
      <c r="C1977" s="3" t="s">
        <v>9</v>
      </c>
      <c r="D1977" s="3" t="s">
        <v>262</v>
      </c>
      <c r="E1977" s="3">
        <v>0.56000000000000005</v>
      </c>
      <c r="F1977" s="3">
        <v>0.48</v>
      </c>
      <c r="G1977" s="3" t="s">
        <v>17</v>
      </c>
      <c r="H1977" s="2">
        <v>1510</v>
      </c>
      <c r="I1977" s="3" t="s">
        <v>138</v>
      </c>
      <c r="J1977" s="2">
        <v>2000</v>
      </c>
      <c r="K1977" s="3" t="s">
        <v>264</v>
      </c>
      <c r="L1977" s="2">
        <v>78</v>
      </c>
      <c r="M1977" s="3">
        <v>1.6863761854963846</v>
      </c>
      <c r="N1977" s="3">
        <v>5947.9228906781364</v>
      </c>
      <c r="O1977" s="3">
        <v>13.437206761773574</v>
      </c>
      <c r="P1977" s="3">
        <v>1</v>
      </c>
      <c r="Q1977" s="3">
        <f t="shared" si="164"/>
        <v>13.437206761773574</v>
      </c>
      <c r="R1977" s="4">
        <f t="shared" si="168"/>
        <v>13.437206761773574</v>
      </c>
      <c r="S1977" s="3">
        <v>1.9138199256065718</v>
      </c>
      <c r="T1977" s="3">
        <v>1</v>
      </c>
      <c r="U1977" s="3">
        <f t="shared" si="165"/>
        <v>1.9138199256065718</v>
      </c>
      <c r="V1977" s="3">
        <f t="shared" si="169"/>
        <v>1.9138199256065718</v>
      </c>
    </row>
    <row r="1978" spans="1:22" x14ac:dyDescent="0.25">
      <c r="A1978" s="3" t="s">
        <v>158</v>
      </c>
      <c r="B1978" s="3" t="s">
        <v>310</v>
      </c>
      <c r="C1978" s="3" t="s">
        <v>9</v>
      </c>
      <c r="D1978" s="3" t="s">
        <v>197</v>
      </c>
      <c r="E1978" s="3">
        <v>0.56000000000000005</v>
      </c>
      <c r="F1978" s="3">
        <v>0.48</v>
      </c>
      <c r="G1978" s="3" t="s">
        <v>17</v>
      </c>
      <c r="H1978" s="2">
        <v>1510</v>
      </c>
      <c r="I1978" s="3" t="s">
        <v>138</v>
      </c>
      <c r="J1978" s="2">
        <v>2000</v>
      </c>
      <c r="K1978" s="3" t="s">
        <v>264</v>
      </c>
      <c r="L1978" s="2">
        <v>1</v>
      </c>
      <c r="M1978" s="3">
        <v>2.4836405118731361E-5</v>
      </c>
      <c r="N1978" s="3">
        <v>8.093191404764967E-2</v>
      </c>
      <c r="O1978" s="3">
        <v>1.9545343431877487E-4</v>
      </c>
      <c r="P1978" s="3">
        <v>1</v>
      </c>
      <c r="Q1978" s="3">
        <f t="shared" si="164"/>
        <v>1.9545343431877487E-4</v>
      </c>
      <c r="R1978" s="4">
        <f t="shared" si="168"/>
        <v>1.9545343431877487E-4</v>
      </c>
      <c r="S1978" s="3">
        <v>2.2774920516311351E-5</v>
      </c>
      <c r="T1978" s="3">
        <v>1</v>
      </c>
      <c r="U1978" s="3">
        <f t="shared" si="165"/>
        <v>2.2774920516311351E-5</v>
      </c>
      <c r="V1978" s="3">
        <f t="shared" si="169"/>
        <v>2.2774920516311351E-5</v>
      </c>
    </row>
    <row r="1979" spans="1:22" x14ac:dyDescent="0.25">
      <c r="A1979" s="3" t="s">
        <v>158</v>
      </c>
      <c r="B1979" s="3" t="s">
        <v>89</v>
      </c>
      <c r="C1979" s="3" t="s">
        <v>9</v>
      </c>
      <c r="D1979" s="3" t="s">
        <v>262</v>
      </c>
      <c r="E1979" s="3">
        <v>0.56000000000000005</v>
      </c>
      <c r="F1979" s="3">
        <v>0.48</v>
      </c>
      <c r="G1979" s="3" t="s">
        <v>17</v>
      </c>
      <c r="H1979" s="2">
        <v>1510</v>
      </c>
      <c r="I1979" s="3" t="s">
        <v>138</v>
      </c>
      <c r="J1979" s="2">
        <v>2000</v>
      </c>
      <c r="K1979" s="3" t="s">
        <v>265</v>
      </c>
      <c r="L1979" s="2">
        <v>7</v>
      </c>
      <c r="M1979" s="3">
        <v>2.7295720808715688E-4</v>
      </c>
      <c r="N1979" s="3">
        <v>1.0056908461409193</v>
      </c>
      <c r="O1979" s="3">
        <v>2.2263155938159222E-3</v>
      </c>
      <c r="P1979" s="3">
        <v>1</v>
      </c>
      <c r="Q1979" s="3">
        <f t="shared" si="164"/>
        <v>2.2263155938159222E-3</v>
      </c>
      <c r="R1979" s="4">
        <f t="shared" si="168"/>
        <v>2.2263155938159222E-3</v>
      </c>
      <c r="S1979" s="3">
        <v>3.1155783941650767E-4</v>
      </c>
      <c r="T1979" s="3">
        <v>1</v>
      </c>
      <c r="U1979" s="3">
        <f t="shared" si="165"/>
        <v>3.1155783941650767E-4</v>
      </c>
      <c r="V1979" s="3">
        <f t="shared" si="169"/>
        <v>3.1155783941650767E-4</v>
      </c>
    </row>
    <row r="1980" spans="1:22" x14ac:dyDescent="0.25">
      <c r="A1980" s="3" t="s">
        <v>158</v>
      </c>
      <c r="B1980" s="3" t="s">
        <v>8</v>
      </c>
      <c r="C1980" s="3" t="s">
        <v>9</v>
      </c>
      <c r="D1980" s="3" t="s">
        <v>10</v>
      </c>
      <c r="E1980" s="3">
        <v>0.56000000000000005</v>
      </c>
      <c r="F1980" s="3">
        <v>0.48</v>
      </c>
      <c r="G1980" s="3" t="s">
        <v>11</v>
      </c>
      <c r="H1980" s="2">
        <v>1520</v>
      </c>
      <c r="I1980" s="3" t="s">
        <v>174</v>
      </c>
      <c r="J1980" s="2">
        <v>1520</v>
      </c>
      <c r="K1980" s="3" t="s">
        <v>13</v>
      </c>
      <c r="L1980" s="2">
        <v>5</v>
      </c>
      <c r="M1980" s="3">
        <v>0.25903129928136354</v>
      </c>
      <c r="N1980" s="3">
        <v>1037.380775593293</v>
      </c>
      <c r="O1980" s="3">
        <v>2.2411970078576586</v>
      </c>
      <c r="P1980" s="3">
        <v>1</v>
      </c>
      <c r="Q1980" s="3">
        <f t="shared" si="164"/>
        <v>2.2411970078576586</v>
      </c>
      <c r="R1980" s="4">
        <f t="shared" si="168"/>
        <v>2.2411970078576586</v>
      </c>
      <c r="S1980" s="3">
        <v>0.31331324171207237</v>
      </c>
      <c r="T1980" s="3">
        <v>1</v>
      </c>
      <c r="U1980" s="3">
        <f t="shared" si="165"/>
        <v>0.31331324171207237</v>
      </c>
      <c r="V1980" s="3">
        <f t="shared" si="169"/>
        <v>0.31331324171207237</v>
      </c>
    </row>
    <row r="1981" spans="1:22" x14ac:dyDescent="0.25">
      <c r="A1981" s="3" t="s">
        <v>158</v>
      </c>
      <c r="B1981" s="3" t="s">
        <v>8</v>
      </c>
      <c r="C1981" s="3" t="s">
        <v>9</v>
      </c>
      <c r="D1981" s="3" t="s">
        <v>10</v>
      </c>
      <c r="E1981" s="3">
        <v>0.56000000000000005</v>
      </c>
      <c r="F1981" s="3">
        <v>0.48</v>
      </c>
      <c r="G1981" s="3" t="s">
        <v>184</v>
      </c>
      <c r="H1981" s="2">
        <v>1520</v>
      </c>
      <c r="I1981" s="3" t="s">
        <v>174</v>
      </c>
      <c r="J1981" s="2">
        <v>1520</v>
      </c>
      <c r="K1981" s="3" t="s">
        <v>185</v>
      </c>
      <c r="L1981" s="2">
        <v>2</v>
      </c>
      <c r="M1981" s="3">
        <v>0.35853734579766228</v>
      </c>
      <c r="N1981" s="3">
        <v>1407.0495738155196</v>
      </c>
      <c r="O1981" s="3">
        <v>3.3849735555804736</v>
      </c>
      <c r="P1981" s="3">
        <v>1</v>
      </c>
      <c r="Q1981" s="3">
        <f t="shared" si="164"/>
        <v>3.3849735555804736</v>
      </c>
      <c r="R1981" s="4">
        <f t="shared" si="168"/>
        <v>3.3849735555804736</v>
      </c>
      <c r="S1981" s="3">
        <v>0.46224098916666978</v>
      </c>
      <c r="T1981" s="3">
        <v>1</v>
      </c>
      <c r="U1981" s="3">
        <f t="shared" si="165"/>
        <v>0.46224098916666978</v>
      </c>
      <c r="V1981" s="3">
        <f t="shared" si="169"/>
        <v>0.46224098916666978</v>
      </c>
    </row>
    <row r="1982" spans="1:22" x14ac:dyDescent="0.25">
      <c r="A1982" s="3" t="s">
        <v>158</v>
      </c>
      <c r="B1982" s="3" t="s">
        <v>8</v>
      </c>
      <c r="C1982" s="3" t="s">
        <v>9</v>
      </c>
      <c r="D1982" s="3" t="s">
        <v>197</v>
      </c>
      <c r="E1982" s="3">
        <v>0.56000000000000005</v>
      </c>
      <c r="F1982" s="3">
        <v>0.48</v>
      </c>
      <c r="G1982" s="3" t="s">
        <v>183</v>
      </c>
      <c r="H1982" s="2">
        <v>1520</v>
      </c>
      <c r="I1982" s="3" t="s">
        <v>174</v>
      </c>
      <c r="J1982" s="2">
        <v>1520</v>
      </c>
      <c r="K1982" s="3" t="s">
        <v>169</v>
      </c>
      <c r="L1982" s="2">
        <v>34</v>
      </c>
      <c r="M1982" s="3">
        <v>9.4583178935099195</v>
      </c>
      <c r="N1982" s="3">
        <v>36463.410269650907</v>
      </c>
      <c r="O1982" s="3">
        <v>73.525826474401399</v>
      </c>
      <c r="P1982" s="3">
        <v>1</v>
      </c>
      <c r="Q1982" s="3">
        <f t="shared" si="164"/>
        <v>73.525826474401399</v>
      </c>
      <c r="R1982" s="4">
        <f t="shared" si="168"/>
        <v>73.525826474401399</v>
      </c>
      <c r="S1982" s="3">
        <v>10.262728263830322</v>
      </c>
      <c r="T1982" s="3">
        <v>1</v>
      </c>
      <c r="U1982" s="3">
        <f t="shared" si="165"/>
        <v>10.262728263830322</v>
      </c>
      <c r="V1982" s="3">
        <f t="shared" si="169"/>
        <v>10.262728263830322</v>
      </c>
    </row>
    <row r="1983" spans="1:22" x14ac:dyDescent="0.25">
      <c r="A1983" s="3" t="s">
        <v>158</v>
      </c>
      <c r="B1983" s="3" t="s">
        <v>89</v>
      </c>
      <c r="C1983" s="3" t="s">
        <v>9</v>
      </c>
      <c r="D1983" s="3" t="s">
        <v>262</v>
      </c>
      <c r="E1983" s="3">
        <v>0.56000000000000005</v>
      </c>
      <c r="F1983" s="3">
        <v>0.48</v>
      </c>
      <c r="G1983" s="3" t="s">
        <v>277</v>
      </c>
      <c r="H1983" s="2">
        <v>1520</v>
      </c>
      <c r="I1983" s="3" t="s">
        <v>174</v>
      </c>
      <c r="J1983" s="2">
        <v>1520</v>
      </c>
      <c r="K1983" s="3" t="s">
        <v>274</v>
      </c>
      <c r="L1983" s="2">
        <v>6</v>
      </c>
      <c r="M1983" s="3">
        <v>1.395669566147401</v>
      </c>
      <c r="N1983" s="3">
        <v>5735.0331581343326</v>
      </c>
      <c r="O1983" s="3">
        <v>13.898021182548087</v>
      </c>
      <c r="P1983" s="3">
        <v>1</v>
      </c>
      <c r="Q1983" s="3">
        <f t="shared" si="164"/>
        <v>13.898021182548087</v>
      </c>
      <c r="R1983" s="4">
        <f t="shared" si="168"/>
        <v>13.898021182548087</v>
      </c>
      <c r="S1983" s="3">
        <v>1.8879183958388399</v>
      </c>
      <c r="T1983" s="3">
        <v>1</v>
      </c>
      <c r="U1983" s="3">
        <f t="shared" si="165"/>
        <v>1.8879183958388399</v>
      </c>
      <c r="V1983" s="3">
        <f t="shared" si="169"/>
        <v>1.8879183958388399</v>
      </c>
    </row>
    <row r="1984" spans="1:22" x14ac:dyDescent="0.25">
      <c r="A1984" s="3" t="s">
        <v>158</v>
      </c>
      <c r="B1984" s="3" t="s">
        <v>8</v>
      </c>
      <c r="C1984" s="3" t="s">
        <v>9</v>
      </c>
      <c r="D1984" s="3" t="s">
        <v>10</v>
      </c>
      <c r="E1984" s="3">
        <v>0.56000000000000005</v>
      </c>
      <c r="F1984" s="3">
        <v>0.48</v>
      </c>
      <c r="G1984" s="3" t="s">
        <v>184</v>
      </c>
      <c r="H1984" s="2">
        <v>1520</v>
      </c>
      <c r="I1984" s="3" t="s">
        <v>174</v>
      </c>
      <c r="J1984" s="2">
        <v>1520</v>
      </c>
      <c r="K1984" s="3" t="s">
        <v>170</v>
      </c>
      <c r="L1984" s="2">
        <v>3</v>
      </c>
      <c r="M1984" s="3">
        <v>4.4652359806047981E-2</v>
      </c>
      <c r="N1984" s="3">
        <v>170.39334749328037</v>
      </c>
      <c r="O1984" s="3">
        <v>0.39759486108308517</v>
      </c>
      <c r="P1984" s="3">
        <v>1</v>
      </c>
      <c r="Q1984" s="3">
        <f t="shared" si="164"/>
        <v>0.39759486108308517</v>
      </c>
      <c r="R1984" s="4">
        <f t="shared" si="168"/>
        <v>0.39759486108308517</v>
      </c>
      <c r="S1984" s="3">
        <v>5.2679145680426934E-2</v>
      </c>
      <c r="T1984" s="3">
        <v>1</v>
      </c>
      <c r="U1984" s="3">
        <f t="shared" si="165"/>
        <v>5.2679145680426934E-2</v>
      </c>
      <c r="V1984" s="3">
        <f t="shared" si="169"/>
        <v>5.2679145680426934E-2</v>
      </c>
    </row>
    <row r="1985" spans="1:22" x14ac:dyDescent="0.25">
      <c r="A1985" s="3" t="s">
        <v>158</v>
      </c>
      <c r="B1985" s="3" t="s">
        <v>89</v>
      </c>
      <c r="C1985" s="3" t="s">
        <v>9</v>
      </c>
      <c r="D1985" s="3" t="s">
        <v>262</v>
      </c>
      <c r="E1985" s="3">
        <v>0.56000000000000005</v>
      </c>
      <c r="F1985" s="3">
        <v>0.48</v>
      </c>
      <c r="G1985" s="3" t="s">
        <v>283</v>
      </c>
      <c r="H1985" s="2">
        <v>1520</v>
      </c>
      <c r="I1985" s="3" t="s">
        <v>174</v>
      </c>
      <c r="J1985" s="2">
        <v>1520</v>
      </c>
      <c r="K1985" s="3" t="s">
        <v>263</v>
      </c>
      <c r="L1985" s="2">
        <v>4</v>
      </c>
      <c r="M1985" s="3">
        <v>1.0390593623763902E-2</v>
      </c>
      <c r="N1985" s="3">
        <v>41.955963627641999</v>
      </c>
      <c r="O1985" s="3">
        <v>9.8364658879238315E-2</v>
      </c>
      <c r="P1985" s="3">
        <v>1</v>
      </c>
      <c r="Q1985" s="3">
        <f t="shared" si="164"/>
        <v>9.8364658879238315E-2</v>
      </c>
      <c r="R1985" s="4">
        <f t="shared" si="168"/>
        <v>9.8364658879238315E-2</v>
      </c>
      <c r="S1985" s="3">
        <v>1.3258107198447031E-2</v>
      </c>
      <c r="T1985" s="3">
        <v>1</v>
      </c>
      <c r="U1985" s="3">
        <f t="shared" si="165"/>
        <v>1.3258107198447031E-2</v>
      </c>
      <c r="V1985" s="3">
        <f t="shared" si="169"/>
        <v>1.3258107198447031E-2</v>
      </c>
    </row>
    <row r="1986" spans="1:22" x14ac:dyDescent="0.25">
      <c r="A1986" s="3" t="s">
        <v>158</v>
      </c>
      <c r="B1986" s="3" t="s">
        <v>89</v>
      </c>
      <c r="C1986" s="3" t="s">
        <v>9</v>
      </c>
      <c r="D1986" s="3" t="s">
        <v>262</v>
      </c>
      <c r="E1986" s="3">
        <v>0.56000000000000005</v>
      </c>
      <c r="F1986" s="3">
        <v>0.48</v>
      </c>
      <c r="G1986" s="3" t="s">
        <v>283</v>
      </c>
      <c r="H1986" s="2">
        <v>1520</v>
      </c>
      <c r="I1986" s="3" t="s">
        <v>174</v>
      </c>
      <c r="J1986" s="2">
        <v>1520</v>
      </c>
      <c r="K1986" s="3" t="s">
        <v>284</v>
      </c>
      <c r="L1986" s="2">
        <v>3</v>
      </c>
      <c r="M1986" s="3">
        <v>1.9220584503122785E-2</v>
      </c>
      <c r="N1986" s="3">
        <v>78.816799403360818</v>
      </c>
      <c r="O1986" s="3">
        <v>0.18715645270537434</v>
      </c>
      <c r="P1986" s="3">
        <v>1</v>
      </c>
      <c r="Q1986" s="3">
        <f t="shared" ref="Q1986:Q2049" si="170">O1986*P1986</f>
        <v>0.18715645270537434</v>
      </c>
      <c r="R1986" s="4">
        <f t="shared" si="168"/>
        <v>0.18715645270537434</v>
      </c>
      <c r="S1986" s="3">
        <v>2.5508986447028651E-2</v>
      </c>
      <c r="T1986" s="3">
        <v>1</v>
      </c>
      <c r="U1986" s="3">
        <f t="shared" ref="U1986:U2049" si="171">S1986*T1986</f>
        <v>2.5508986447028651E-2</v>
      </c>
      <c r="V1986" s="3">
        <f t="shared" si="169"/>
        <v>2.5508986447028651E-2</v>
      </c>
    </row>
    <row r="1987" spans="1:22" x14ac:dyDescent="0.25">
      <c r="A1987" s="3" t="s">
        <v>158</v>
      </c>
      <c r="B1987" s="3" t="s">
        <v>89</v>
      </c>
      <c r="C1987" s="3" t="s">
        <v>9</v>
      </c>
      <c r="D1987" s="3" t="s">
        <v>262</v>
      </c>
      <c r="E1987" s="3">
        <v>0.56000000000000005</v>
      </c>
      <c r="F1987" s="3">
        <v>0.48</v>
      </c>
      <c r="G1987" s="3" t="s">
        <v>264</v>
      </c>
      <c r="H1987" s="2">
        <v>1520</v>
      </c>
      <c r="I1987" s="3" t="s">
        <v>174</v>
      </c>
      <c r="J1987" s="2">
        <v>1520</v>
      </c>
      <c r="K1987" s="3" t="s">
        <v>264</v>
      </c>
      <c r="L1987" s="2">
        <v>76</v>
      </c>
      <c r="M1987" s="3">
        <v>23.298165949123803</v>
      </c>
      <c r="N1987" s="3">
        <v>95683.689425165358</v>
      </c>
      <c r="O1987" s="3">
        <v>194.47437195445914</v>
      </c>
      <c r="P1987" s="3">
        <v>1</v>
      </c>
      <c r="Q1987" s="3">
        <f t="shared" si="170"/>
        <v>194.47437195445914</v>
      </c>
      <c r="R1987" s="4">
        <f t="shared" si="168"/>
        <v>194.47437195445914</v>
      </c>
      <c r="S1987" s="3">
        <v>27.522412326137363</v>
      </c>
      <c r="T1987" s="3">
        <v>1</v>
      </c>
      <c r="U1987" s="3">
        <f t="shared" si="171"/>
        <v>27.522412326137363</v>
      </c>
      <c r="V1987" s="3">
        <f t="shared" si="169"/>
        <v>27.522412326137363</v>
      </c>
    </row>
    <row r="1988" spans="1:22" x14ac:dyDescent="0.25">
      <c r="A1988" s="3" t="s">
        <v>158</v>
      </c>
      <c r="B1988" s="3" t="s">
        <v>8</v>
      </c>
      <c r="C1988" s="3" t="s">
        <v>9</v>
      </c>
      <c r="D1988" s="3" t="s">
        <v>10</v>
      </c>
      <c r="E1988" s="3">
        <v>0.56000000000000005</v>
      </c>
      <c r="F1988" s="3">
        <v>0.48</v>
      </c>
      <c r="G1988" s="3" t="s">
        <v>19</v>
      </c>
      <c r="H1988" s="2">
        <v>1550</v>
      </c>
      <c r="I1988" s="3" t="s">
        <v>99</v>
      </c>
      <c r="J1988" s="2">
        <v>1550</v>
      </c>
      <c r="K1988" s="3" t="s">
        <v>19</v>
      </c>
      <c r="L1988" s="2">
        <v>313</v>
      </c>
      <c r="M1988" s="3">
        <v>55.421470716333125</v>
      </c>
      <c r="N1988" s="3">
        <v>217392.31056600268</v>
      </c>
      <c r="O1988" s="3">
        <v>456.59857769052405</v>
      </c>
      <c r="P1988" s="3">
        <v>1</v>
      </c>
      <c r="Q1988" s="3">
        <f t="shared" si="170"/>
        <v>456.59857769052405</v>
      </c>
      <c r="R1988" s="4">
        <f t="shared" si="168"/>
        <v>456.59857769052405</v>
      </c>
      <c r="S1988" s="3">
        <v>65.607548079330101</v>
      </c>
      <c r="T1988" s="3">
        <v>1</v>
      </c>
      <c r="U1988" s="3">
        <f t="shared" si="171"/>
        <v>65.607548079330101</v>
      </c>
      <c r="V1988" s="3">
        <f t="shared" si="169"/>
        <v>65.607548079330101</v>
      </c>
    </row>
    <row r="1989" spans="1:22" x14ac:dyDescent="0.25">
      <c r="A1989" s="3" t="s">
        <v>158</v>
      </c>
      <c r="B1989" s="3" t="s">
        <v>8</v>
      </c>
      <c r="C1989" s="3" t="s">
        <v>9</v>
      </c>
      <c r="D1989" s="3" t="s">
        <v>197</v>
      </c>
      <c r="E1989" s="3">
        <v>0.56000000000000005</v>
      </c>
      <c r="F1989" s="3">
        <v>0.48</v>
      </c>
      <c r="G1989" s="3" t="s">
        <v>19</v>
      </c>
      <c r="H1989" s="2">
        <v>1550</v>
      </c>
      <c r="I1989" s="3" t="s">
        <v>99</v>
      </c>
      <c r="J1989" s="2">
        <v>1550</v>
      </c>
      <c r="K1989" s="3" t="s">
        <v>19</v>
      </c>
      <c r="L1989" s="2">
        <v>10</v>
      </c>
      <c r="M1989" s="3">
        <v>0.22872868275510874</v>
      </c>
      <c r="N1989" s="3">
        <v>817.61737223629348</v>
      </c>
      <c r="O1989" s="3">
        <v>2.0067156235138244</v>
      </c>
      <c r="P1989" s="3">
        <v>1</v>
      </c>
      <c r="Q1989" s="3">
        <f t="shared" si="170"/>
        <v>2.0067156235138244</v>
      </c>
      <c r="R1989" s="4">
        <f t="shared" si="168"/>
        <v>2.0067156235138244</v>
      </c>
      <c r="S1989" s="3">
        <v>0.2497835641328208</v>
      </c>
      <c r="T1989" s="3">
        <v>1</v>
      </c>
      <c r="U1989" s="3">
        <f t="shared" si="171"/>
        <v>0.2497835641328208</v>
      </c>
      <c r="V1989" s="3">
        <f t="shared" si="169"/>
        <v>0.2497835641328208</v>
      </c>
    </row>
    <row r="1990" spans="1:22" x14ac:dyDescent="0.25">
      <c r="A1990" s="3" t="s">
        <v>158</v>
      </c>
      <c r="B1990" s="3" t="s">
        <v>310</v>
      </c>
      <c r="C1990" s="3" t="s">
        <v>9</v>
      </c>
      <c r="D1990" s="3" t="s">
        <v>197</v>
      </c>
      <c r="E1990" s="3">
        <v>0.56000000000000005</v>
      </c>
      <c r="F1990" s="3">
        <v>0.48</v>
      </c>
      <c r="G1990" s="3" t="s">
        <v>19</v>
      </c>
      <c r="H1990" s="2">
        <v>1550</v>
      </c>
      <c r="I1990" s="3" t="s">
        <v>99</v>
      </c>
      <c r="J1990" s="2">
        <v>1550</v>
      </c>
      <c r="K1990" s="3" t="s">
        <v>19</v>
      </c>
      <c r="L1990" s="2">
        <v>4</v>
      </c>
      <c r="M1990" s="3">
        <v>0.40371975771629859</v>
      </c>
      <c r="N1990" s="3">
        <v>1571.4909019899569</v>
      </c>
      <c r="O1990" s="3">
        <v>3.5735244563081134</v>
      </c>
      <c r="P1990" s="3">
        <v>1</v>
      </c>
      <c r="Q1990" s="3">
        <f t="shared" si="170"/>
        <v>3.5735244563081134</v>
      </c>
      <c r="R1990" s="4">
        <f t="shared" si="168"/>
        <v>3.5735244563081134</v>
      </c>
      <c r="S1990" s="3">
        <v>0.5183889527858867</v>
      </c>
      <c r="T1990" s="3">
        <v>1</v>
      </c>
      <c r="U1990" s="3">
        <f t="shared" si="171"/>
        <v>0.5183889527858867</v>
      </c>
      <c r="V1990" s="3">
        <f t="shared" si="169"/>
        <v>0.5183889527858867</v>
      </c>
    </row>
    <row r="1991" spans="1:22" x14ac:dyDescent="0.25">
      <c r="A1991" s="3" t="s">
        <v>158</v>
      </c>
      <c r="B1991" s="3" t="s">
        <v>8</v>
      </c>
      <c r="C1991" s="3" t="s">
        <v>9</v>
      </c>
      <c r="D1991" s="3" t="s">
        <v>10</v>
      </c>
      <c r="E1991" s="3">
        <v>0.56000000000000005</v>
      </c>
      <c r="F1991" s="3">
        <v>0.48</v>
      </c>
      <c r="G1991" s="3" t="s">
        <v>19</v>
      </c>
      <c r="H1991" s="2">
        <v>1550</v>
      </c>
      <c r="I1991" s="3" t="s">
        <v>99</v>
      </c>
      <c r="J1991" s="2">
        <v>1550</v>
      </c>
      <c r="K1991" s="3" t="s">
        <v>168</v>
      </c>
      <c r="L1991" s="2">
        <v>2</v>
      </c>
      <c r="M1991" s="3">
        <v>0.1192671713073491</v>
      </c>
      <c r="N1991" s="3">
        <v>485.03337666250462</v>
      </c>
      <c r="O1991" s="3">
        <v>1.2067918808381652</v>
      </c>
      <c r="P1991" s="3">
        <f>1-0.712</f>
        <v>0.28800000000000003</v>
      </c>
      <c r="Q1991" s="3">
        <f t="shared" si="170"/>
        <v>0.34755606168139164</v>
      </c>
      <c r="R1991" s="4">
        <f t="shared" ref="R1991:R2022" si="172">Q1991</f>
        <v>0.34755606168139164</v>
      </c>
      <c r="S1991" s="3">
        <v>0.17050679200374863</v>
      </c>
      <c r="T1991" s="3">
        <f>1-0.531</f>
        <v>0.46899999999999997</v>
      </c>
      <c r="U1991" s="3">
        <f t="shared" si="171"/>
        <v>7.9967685449758102E-2</v>
      </c>
      <c r="V1991" s="3">
        <f t="shared" ref="V1991:V2022" si="173">U1991</f>
        <v>7.9967685449758102E-2</v>
      </c>
    </row>
    <row r="1992" spans="1:22" x14ac:dyDescent="0.25">
      <c r="A1992" s="3" t="s">
        <v>158</v>
      </c>
      <c r="B1992" s="3" t="s">
        <v>8</v>
      </c>
      <c r="C1992" s="3" t="s">
        <v>9</v>
      </c>
      <c r="D1992" s="3" t="s">
        <v>197</v>
      </c>
      <c r="E1992" s="3">
        <v>0.56000000000000005</v>
      </c>
      <c r="F1992" s="3">
        <v>0.48</v>
      </c>
      <c r="G1992" s="3" t="s">
        <v>19</v>
      </c>
      <c r="H1992" s="2">
        <v>1550</v>
      </c>
      <c r="I1992" s="3" t="s">
        <v>99</v>
      </c>
      <c r="J1992" s="2">
        <v>1550</v>
      </c>
      <c r="K1992" s="3" t="s">
        <v>168</v>
      </c>
      <c r="L1992" s="2">
        <v>7</v>
      </c>
      <c r="M1992" s="3">
        <v>0.93424478062128291</v>
      </c>
      <c r="N1992" s="3">
        <v>3783.1818699297978</v>
      </c>
      <c r="O1992" s="3">
        <v>8.8293020183548325</v>
      </c>
      <c r="P1992" s="3">
        <f>1-0.712</f>
        <v>0.28800000000000003</v>
      </c>
      <c r="Q1992" s="3">
        <f t="shared" si="170"/>
        <v>2.542838981286192</v>
      </c>
      <c r="R1992" s="4">
        <f t="shared" si="172"/>
        <v>2.542838981286192</v>
      </c>
      <c r="S1992" s="3">
        <v>1.2691400568182054</v>
      </c>
      <c r="T1992" s="3">
        <f>1-0.531</f>
        <v>0.46899999999999997</v>
      </c>
      <c r="U1992" s="3">
        <f t="shared" si="171"/>
        <v>0.59522668664773826</v>
      </c>
      <c r="V1992" s="3">
        <f t="shared" si="173"/>
        <v>0.59522668664773826</v>
      </c>
    </row>
    <row r="1993" spans="1:22" x14ac:dyDescent="0.25">
      <c r="A1993" s="3" t="s">
        <v>158</v>
      </c>
      <c r="B1993" s="3" t="s">
        <v>310</v>
      </c>
      <c r="C1993" s="3" t="s">
        <v>9</v>
      </c>
      <c r="D1993" s="3" t="s">
        <v>312</v>
      </c>
      <c r="E1993" s="3">
        <v>0.56000000000000005</v>
      </c>
      <c r="F1993" s="3">
        <v>0.48</v>
      </c>
      <c r="G1993" s="3" t="s">
        <v>275</v>
      </c>
      <c r="H1993" s="2">
        <v>1550</v>
      </c>
      <c r="I1993" s="3" t="s">
        <v>99</v>
      </c>
      <c r="J1993" s="2">
        <v>1550</v>
      </c>
      <c r="K1993" s="3" t="s">
        <v>276</v>
      </c>
      <c r="L1993" s="2">
        <v>11</v>
      </c>
      <c r="M1993" s="3">
        <v>8.8036385550063323E-2</v>
      </c>
      <c r="N1993" s="3">
        <v>256.43617614030609</v>
      </c>
      <c r="O1993" s="3">
        <v>0.50570752655155637</v>
      </c>
      <c r="P1993" s="3">
        <v>1</v>
      </c>
      <c r="Q1993" s="3">
        <f t="shared" si="170"/>
        <v>0.50570752655155637</v>
      </c>
      <c r="R1993" s="4">
        <f t="shared" si="172"/>
        <v>0.50570752655155637</v>
      </c>
      <c r="S1993" s="3">
        <v>6.6651716629249957E-2</v>
      </c>
      <c r="T1993" s="3">
        <v>1</v>
      </c>
      <c r="U1993" s="3">
        <f t="shared" si="171"/>
        <v>6.6651716629249957E-2</v>
      </c>
      <c r="V1993" s="3">
        <f t="shared" si="173"/>
        <v>6.6651716629249957E-2</v>
      </c>
    </row>
    <row r="1994" spans="1:22" x14ac:dyDescent="0.25">
      <c r="A1994" s="3" t="s">
        <v>158</v>
      </c>
      <c r="B1994" s="3" t="s">
        <v>310</v>
      </c>
      <c r="C1994" s="3" t="s">
        <v>9</v>
      </c>
      <c r="D1994" s="3" t="s">
        <v>197</v>
      </c>
      <c r="E1994" s="3">
        <v>0.56000000000000005</v>
      </c>
      <c r="F1994" s="3">
        <v>0.48</v>
      </c>
      <c r="G1994" s="3" t="s">
        <v>275</v>
      </c>
      <c r="H1994" s="2">
        <v>1550</v>
      </c>
      <c r="I1994" s="3" t="s">
        <v>99</v>
      </c>
      <c r="J1994" s="2">
        <v>1550</v>
      </c>
      <c r="K1994" s="3" t="s">
        <v>276</v>
      </c>
      <c r="L1994" s="2">
        <v>27</v>
      </c>
      <c r="M1994" s="3">
        <v>6.9551487398858551</v>
      </c>
      <c r="N1994" s="3">
        <v>26506.235154207563</v>
      </c>
      <c r="O1994" s="3">
        <v>57.091543175167033</v>
      </c>
      <c r="P1994" s="3">
        <v>1</v>
      </c>
      <c r="Q1994" s="3">
        <f t="shared" si="170"/>
        <v>57.091543175167033</v>
      </c>
      <c r="R1994" s="4">
        <f t="shared" si="172"/>
        <v>57.091543175167033</v>
      </c>
      <c r="S1994" s="3">
        <v>8.1799880704705092</v>
      </c>
      <c r="T1994" s="3">
        <v>1</v>
      </c>
      <c r="U1994" s="3">
        <f t="shared" si="171"/>
        <v>8.1799880704705092</v>
      </c>
      <c r="V1994" s="3">
        <f t="shared" si="173"/>
        <v>8.1799880704705092</v>
      </c>
    </row>
    <row r="1995" spans="1:22" x14ac:dyDescent="0.25">
      <c r="A1995" s="3" t="s">
        <v>158</v>
      </c>
      <c r="B1995" s="3" t="s">
        <v>351</v>
      </c>
      <c r="C1995" s="3" t="s">
        <v>352</v>
      </c>
      <c r="D1995" s="3" t="s">
        <v>353</v>
      </c>
      <c r="E1995" s="3">
        <v>0.36</v>
      </c>
      <c r="F1995" s="3">
        <v>0.57999999999999996</v>
      </c>
      <c r="G1995" s="3" t="s">
        <v>360</v>
      </c>
      <c r="H1995" s="2">
        <v>1550</v>
      </c>
      <c r="I1995" s="3" t="s">
        <v>99</v>
      </c>
      <c r="J1995" s="2">
        <v>1550</v>
      </c>
      <c r="K1995" s="3" t="s">
        <v>358</v>
      </c>
      <c r="L1995" s="2">
        <v>30</v>
      </c>
      <c r="M1995" s="3">
        <v>2.7217573305228613</v>
      </c>
      <c r="N1995" s="3">
        <v>10268.52756543619</v>
      </c>
      <c r="O1995" s="3">
        <v>22.446135036676715</v>
      </c>
      <c r="P1995" s="3">
        <v>1</v>
      </c>
      <c r="Q1995" s="3">
        <f t="shared" si="170"/>
        <v>22.446135036676715</v>
      </c>
      <c r="R1995" s="4">
        <f t="shared" si="172"/>
        <v>22.446135036676715</v>
      </c>
      <c r="S1995" s="3">
        <v>3.2027408090577931</v>
      </c>
      <c r="T1995" s="3">
        <v>1</v>
      </c>
      <c r="U1995" s="3">
        <f t="shared" si="171"/>
        <v>3.2027408090577931</v>
      </c>
      <c r="V1995" s="3">
        <f t="shared" si="173"/>
        <v>3.2027408090577931</v>
      </c>
    </row>
    <row r="1996" spans="1:22" x14ac:dyDescent="0.25">
      <c r="A1996" s="3" t="s">
        <v>158</v>
      </c>
      <c r="B1996" s="3" t="s">
        <v>8</v>
      </c>
      <c r="C1996" s="3" t="s">
        <v>9</v>
      </c>
      <c r="D1996" s="3" t="s">
        <v>10</v>
      </c>
      <c r="E1996" s="3">
        <v>0.56000000000000005</v>
      </c>
      <c r="F1996" s="3">
        <v>0.48</v>
      </c>
      <c r="G1996" s="3" t="s">
        <v>11</v>
      </c>
      <c r="H1996" s="2">
        <v>1550</v>
      </c>
      <c r="I1996" s="3" t="s">
        <v>99</v>
      </c>
      <c r="J1996" s="2">
        <v>1550</v>
      </c>
      <c r="K1996" s="3" t="s">
        <v>13</v>
      </c>
      <c r="L1996" s="2">
        <v>1130</v>
      </c>
      <c r="M1996" s="3">
        <v>271.84622272689427</v>
      </c>
      <c r="N1996" s="3">
        <v>1060647.226801614</v>
      </c>
      <c r="O1996" s="3">
        <v>2146.1148899182581</v>
      </c>
      <c r="P1996" s="3">
        <v>1</v>
      </c>
      <c r="Q1996" s="3">
        <f t="shared" si="170"/>
        <v>2146.1148899182581</v>
      </c>
      <c r="R1996" s="4">
        <f t="shared" si="172"/>
        <v>2146.1148899182581</v>
      </c>
      <c r="S1996" s="3">
        <v>302.77211279550073</v>
      </c>
      <c r="T1996" s="3">
        <v>1</v>
      </c>
      <c r="U1996" s="3">
        <f t="shared" si="171"/>
        <v>302.77211279550073</v>
      </c>
      <c r="V1996" s="3">
        <f t="shared" si="173"/>
        <v>302.77211279550073</v>
      </c>
    </row>
    <row r="1997" spans="1:22" x14ac:dyDescent="0.25">
      <c r="A1997" s="3" t="s">
        <v>158</v>
      </c>
      <c r="B1997" s="3" t="s">
        <v>8</v>
      </c>
      <c r="C1997" s="3" t="s">
        <v>9</v>
      </c>
      <c r="D1997" s="3" t="s">
        <v>197</v>
      </c>
      <c r="E1997" s="3">
        <v>0.56000000000000005</v>
      </c>
      <c r="F1997" s="3">
        <v>0.48</v>
      </c>
      <c r="G1997" s="3" t="s">
        <v>11</v>
      </c>
      <c r="H1997" s="2">
        <v>1550</v>
      </c>
      <c r="I1997" s="3" t="s">
        <v>99</v>
      </c>
      <c r="J1997" s="2">
        <v>1550</v>
      </c>
      <c r="K1997" s="3" t="s">
        <v>13</v>
      </c>
      <c r="L1997" s="2">
        <v>13</v>
      </c>
      <c r="M1997" s="3">
        <v>1.3610333502180296</v>
      </c>
      <c r="N1997" s="3">
        <v>5348.2012391642111</v>
      </c>
      <c r="O1997" s="3">
        <v>13.052409408815398</v>
      </c>
      <c r="P1997" s="3">
        <v>1</v>
      </c>
      <c r="Q1997" s="3">
        <f t="shared" si="170"/>
        <v>13.052409408815398</v>
      </c>
      <c r="R1997" s="4">
        <f t="shared" si="172"/>
        <v>13.052409408815398</v>
      </c>
      <c r="S1997" s="3">
        <v>1.7874134812469364</v>
      </c>
      <c r="T1997" s="3">
        <v>1</v>
      </c>
      <c r="U1997" s="3">
        <f t="shared" si="171"/>
        <v>1.7874134812469364</v>
      </c>
      <c r="V1997" s="3">
        <f t="shared" si="173"/>
        <v>1.7874134812469364</v>
      </c>
    </row>
    <row r="1998" spans="1:22" x14ac:dyDescent="0.25">
      <c r="A1998" s="3" t="s">
        <v>158</v>
      </c>
      <c r="B1998" s="3" t="s">
        <v>8</v>
      </c>
      <c r="C1998" s="3" t="s">
        <v>9</v>
      </c>
      <c r="D1998" s="3" t="s">
        <v>10</v>
      </c>
      <c r="E1998" s="3">
        <v>0.56000000000000005</v>
      </c>
      <c r="F1998" s="3">
        <v>0.48</v>
      </c>
      <c r="G1998" s="3" t="s">
        <v>184</v>
      </c>
      <c r="H1998" s="2">
        <v>1550</v>
      </c>
      <c r="I1998" s="3" t="s">
        <v>99</v>
      </c>
      <c r="J1998" s="2">
        <v>1550</v>
      </c>
      <c r="K1998" s="3" t="s">
        <v>185</v>
      </c>
      <c r="L1998" s="2">
        <v>15</v>
      </c>
      <c r="M1998" s="3">
        <v>2.0347728410997097</v>
      </c>
      <c r="N1998" s="3">
        <v>8199.7189229267788</v>
      </c>
      <c r="O1998" s="3">
        <v>16.56531411377804</v>
      </c>
      <c r="P1998" s="3">
        <v>1</v>
      </c>
      <c r="Q1998" s="3">
        <f t="shared" si="170"/>
        <v>16.56531411377804</v>
      </c>
      <c r="R1998" s="4">
        <f t="shared" si="172"/>
        <v>16.56531411377804</v>
      </c>
      <c r="S1998" s="3">
        <v>2.352079104838158</v>
      </c>
      <c r="T1998" s="3">
        <v>1</v>
      </c>
      <c r="U1998" s="3">
        <f t="shared" si="171"/>
        <v>2.352079104838158</v>
      </c>
      <c r="V1998" s="3">
        <f t="shared" si="173"/>
        <v>2.352079104838158</v>
      </c>
    </row>
    <row r="1999" spans="1:22" x14ac:dyDescent="0.25">
      <c r="A1999" s="3" t="s">
        <v>158</v>
      </c>
      <c r="B1999" s="3" t="s">
        <v>8</v>
      </c>
      <c r="C1999" s="3" t="s">
        <v>9</v>
      </c>
      <c r="D1999" s="3" t="s">
        <v>10</v>
      </c>
      <c r="E1999" s="3">
        <v>0.56000000000000005</v>
      </c>
      <c r="F1999" s="3">
        <v>0.48</v>
      </c>
      <c r="G1999" s="3" t="s">
        <v>193</v>
      </c>
      <c r="H1999" s="2">
        <v>1550</v>
      </c>
      <c r="I1999" s="3" t="s">
        <v>99</v>
      </c>
      <c r="J1999" s="2">
        <v>1550</v>
      </c>
      <c r="K1999" s="3" t="s">
        <v>196</v>
      </c>
      <c r="L1999" s="2">
        <v>10</v>
      </c>
      <c r="M1999" s="3">
        <v>0.27757791070034304</v>
      </c>
      <c r="N1999" s="3">
        <v>1105.2648547950196</v>
      </c>
      <c r="O1999" s="3">
        <v>2.6971012979952946</v>
      </c>
      <c r="P1999" s="3">
        <v>1</v>
      </c>
      <c r="Q1999" s="3">
        <f t="shared" si="170"/>
        <v>2.6971012979952946</v>
      </c>
      <c r="R1999" s="4">
        <f t="shared" si="172"/>
        <v>2.6971012979952946</v>
      </c>
      <c r="S1999" s="3">
        <v>0.39759382416201305</v>
      </c>
      <c r="T1999" s="3">
        <v>1</v>
      </c>
      <c r="U1999" s="3">
        <f t="shared" si="171"/>
        <v>0.39759382416201305</v>
      </c>
      <c r="V1999" s="3">
        <f t="shared" si="173"/>
        <v>0.39759382416201305</v>
      </c>
    </row>
    <row r="2000" spans="1:22" x14ac:dyDescent="0.25">
      <c r="A2000" s="3" t="s">
        <v>158</v>
      </c>
      <c r="B2000" s="3" t="s">
        <v>8</v>
      </c>
      <c r="C2000" s="3" t="s">
        <v>9</v>
      </c>
      <c r="D2000" s="3" t="s">
        <v>10</v>
      </c>
      <c r="E2000" s="3">
        <v>0.56000000000000005</v>
      </c>
      <c r="F2000" s="3">
        <v>0.48</v>
      </c>
      <c r="G2000" s="3" t="s">
        <v>183</v>
      </c>
      <c r="H2000" s="2">
        <v>1550</v>
      </c>
      <c r="I2000" s="3" t="s">
        <v>99</v>
      </c>
      <c r="J2000" s="2">
        <v>1550</v>
      </c>
      <c r="K2000" s="3" t="s">
        <v>169</v>
      </c>
      <c r="L2000" s="2">
        <v>28</v>
      </c>
      <c r="M2000" s="3">
        <v>11.12837668602435</v>
      </c>
      <c r="N2000" s="3">
        <v>42866.954776018851</v>
      </c>
      <c r="O2000" s="3">
        <v>89.467461370967825</v>
      </c>
      <c r="P2000" s="3">
        <v>1</v>
      </c>
      <c r="Q2000" s="3">
        <f t="shared" si="170"/>
        <v>89.467461370967825</v>
      </c>
      <c r="R2000" s="4">
        <f t="shared" si="172"/>
        <v>89.467461370967825</v>
      </c>
      <c r="S2000" s="3">
        <v>12.68787393909278</v>
      </c>
      <c r="T2000" s="3">
        <v>1</v>
      </c>
      <c r="U2000" s="3">
        <f t="shared" si="171"/>
        <v>12.68787393909278</v>
      </c>
      <c r="V2000" s="3">
        <f t="shared" si="173"/>
        <v>12.68787393909278</v>
      </c>
    </row>
    <row r="2001" spans="1:22" x14ac:dyDescent="0.25">
      <c r="A2001" s="3" t="s">
        <v>158</v>
      </c>
      <c r="B2001" s="3" t="s">
        <v>8</v>
      </c>
      <c r="C2001" s="3" t="s">
        <v>9</v>
      </c>
      <c r="D2001" s="3" t="s">
        <v>197</v>
      </c>
      <c r="E2001" s="3">
        <v>0.56000000000000005</v>
      </c>
      <c r="F2001" s="3">
        <v>0.48</v>
      </c>
      <c r="G2001" s="3" t="s">
        <v>183</v>
      </c>
      <c r="H2001" s="2">
        <v>1550</v>
      </c>
      <c r="I2001" s="3" t="s">
        <v>99</v>
      </c>
      <c r="J2001" s="2">
        <v>1550</v>
      </c>
      <c r="K2001" s="3" t="s">
        <v>169</v>
      </c>
      <c r="L2001" s="2">
        <v>1105</v>
      </c>
      <c r="M2001" s="3">
        <v>366.5601162590695</v>
      </c>
      <c r="N2001" s="3">
        <v>1389698.8577592792</v>
      </c>
      <c r="O2001" s="3">
        <v>2747.9051063238285</v>
      </c>
      <c r="P2001" s="3">
        <v>1</v>
      </c>
      <c r="Q2001" s="3">
        <f t="shared" si="170"/>
        <v>2747.9051063238285</v>
      </c>
      <c r="R2001" s="4">
        <f t="shared" si="172"/>
        <v>2747.9051063238285</v>
      </c>
      <c r="S2001" s="3">
        <v>386.66690872822625</v>
      </c>
      <c r="T2001" s="3">
        <v>1</v>
      </c>
      <c r="U2001" s="3">
        <f t="shared" si="171"/>
        <v>386.66690872822625</v>
      </c>
      <c r="V2001" s="3">
        <f t="shared" si="173"/>
        <v>386.66690872822625</v>
      </c>
    </row>
    <row r="2002" spans="1:22" x14ac:dyDescent="0.25">
      <c r="A2002" s="3" t="s">
        <v>158</v>
      </c>
      <c r="B2002" s="3" t="s">
        <v>8</v>
      </c>
      <c r="C2002" s="3" t="s">
        <v>9</v>
      </c>
      <c r="D2002" s="3" t="s">
        <v>197</v>
      </c>
      <c r="E2002" s="3">
        <v>0.56000000000000005</v>
      </c>
      <c r="F2002" s="3">
        <v>0.48</v>
      </c>
      <c r="G2002" s="3" t="s">
        <v>183</v>
      </c>
      <c r="H2002" s="2">
        <v>1550</v>
      </c>
      <c r="I2002" s="3" t="s">
        <v>99</v>
      </c>
      <c r="J2002" s="2">
        <v>1550</v>
      </c>
      <c r="K2002" s="3" t="s">
        <v>199</v>
      </c>
      <c r="L2002" s="2">
        <v>965</v>
      </c>
      <c r="M2002" s="3">
        <v>524.20620734585123</v>
      </c>
      <c r="N2002" s="3">
        <v>2217073.2766960943</v>
      </c>
      <c r="O2002" s="3">
        <v>4391.7737367768877</v>
      </c>
      <c r="P2002" s="3">
        <f>1-0.712</f>
        <v>0.28800000000000003</v>
      </c>
      <c r="Q2002" s="3">
        <f t="shared" si="170"/>
        <v>1264.8308361917439</v>
      </c>
      <c r="R2002" s="4">
        <f t="shared" si="172"/>
        <v>1264.8308361917439</v>
      </c>
      <c r="S2002" s="3">
        <v>611.05096585037256</v>
      </c>
      <c r="T2002" s="3">
        <f>1-0.531</f>
        <v>0.46899999999999997</v>
      </c>
      <c r="U2002" s="3">
        <f t="shared" si="171"/>
        <v>286.58290298382474</v>
      </c>
      <c r="V2002" s="3">
        <f t="shared" si="173"/>
        <v>286.58290298382474</v>
      </c>
    </row>
    <row r="2003" spans="1:22" x14ac:dyDescent="0.25">
      <c r="A2003" s="3" t="s">
        <v>158</v>
      </c>
      <c r="B2003" s="3" t="s">
        <v>310</v>
      </c>
      <c r="C2003" s="3" t="s">
        <v>9</v>
      </c>
      <c r="D2003" s="3" t="s">
        <v>312</v>
      </c>
      <c r="E2003" s="3">
        <v>0.56000000000000005</v>
      </c>
      <c r="F2003" s="3">
        <v>0.48</v>
      </c>
      <c r="G2003" s="3" t="s">
        <v>320</v>
      </c>
      <c r="H2003" s="2">
        <v>1550</v>
      </c>
      <c r="I2003" s="3" t="s">
        <v>99</v>
      </c>
      <c r="J2003" s="2">
        <v>1550</v>
      </c>
      <c r="K2003" s="3" t="s">
        <v>314</v>
      </c>
      <c r="L2003" s="2">
        <v>54</v>
      </c>
      <c r="M2003" s="3">
        <v>12.855425606769469</v>
      </c>
      <c r="N2003" s="3">
        <v>49613.807859901142</v>
      </c>
      <c r="O2003" s="3">
        <v>103.10535313013385</v>
      </c>
      <c r="P2003" s="3">
        <v>1</v>
      </c>
      <c r="Q2003" s="3">
        <f t="shared" si="170"/>
        <v>103.10535313013385</v>
      </c>
      <c r="R2003" s="4">
        <f t="shared" si="172"/>
        <v>103.10535313013385</v>
      </c>
      <c r="S2003" s="3">
        <v>14.726903639007944</v>
      </c>
      <c r="T2003" s="3">
        <v>1</v>
      </c>
      <c r="U2003" s="3">
        <f t="shared" si="171"/>
        <v>14.726903639007944</v>
      </c>
      <c r="V2003" s="3">
        <f t="shared" si="173"/>
        <v>14.726903639007944</v>
      </c>
    </row>
    <row r="2004" spans="1:22" x14ac:dyDescent="0.25">
      <c r="A2004" s="3" t="s">
        <v>158</v>
      </c>
      <c r="B2004" s="3" t="s">
        <v>310</v>
      </c>
      <c r="C2004" s="3" t="s">
        <v>9</v>
      </c>
      <c r="D2004" s="3" t="s">
        <v>197</v>
      </c>
      <c r="E2004" s="3">
        <v>0.56000000000000005</v>
      </c>
      <c r="F2004" s="3">
        <v>0.48</v>
      </c>
      <c r="G2004" s="3" t="s">
        <v>320</v>
      </c>
      <c r="H2004" s="2">
        <v>1550</v>
      </c>
      <c r="I2004" s="3" t="s">
        <v>99</v>
      </c>
      <c r="J2004" s="2">
        <v>1550</v>
      </c>
      <c r="K2004" s="3" t="s">
        <v>314</v>
      </c>
      <c r="L2004" s="2">
        <v>13</v>
      </c>
      <c r="M2004" s="3">
        <v>0.67664399435047695</v>
      </c>
      <c r="N2004" s="3">
        <v>2765.8249866261262</v>
      </c>
      <c r="O2004" s="3">
        <v>6.6590585906200488</v>
      </c>
      <c r="P2004" s="3">
        <v>1</v>
      </c>
      <c r="Q2004" s="3">
        <f t="shared" si="170"/>
        <v>6.6590585906200488</v>
      </c>
      <c r="R2004" s="4">
        <f t="shared" si="172"/>
        <v>6.6590585906200488</v>
      </c>
      <c r="S2004" s="3">
        <v>0.90497626520019026</v>
      </c>
      <c r="T2004" s="3">
        <v>1</v>
      </c>
      <c r="U2004" s="3">
        <f t="shared" si="171"/>
        <v>0.90497626520019026</v>
      </c>
      <c r="V2004" s="3">
        <f t="shared" si="173"/>
        <v>0.90497626520019026</v>
      </c>
    </row>
    <row r="2005" spans="1:22" x14ac:dyDescent="0.25">
      <c r="A2005" s="3" t="s">
        <v>158</v>
      </c>
      <c r="B2005" s="3" t="s">
        <v>89</v>
      </c>
      <c r="C2005" s="3" t="s">
        <v>9</v>
      </c>
      <c r="D2005" s="3" t="s">
        <v>262</v>
      </c>
      <c r="E2005" s="3">
        <v>0.56000000000000005</v>
      </c>
      <c r="F2005" s="3">
        <v>0.48</v>
      </c>
      <c r="G2005" s="3" t="s">
        <v>277</v>
      </c>
      <c r="H2005" s="2">
        <v>1550</v>
      </c>
      <c r="I2005" s="3" t="s">
        <v>99</v>
      </c>
      <c r="J2005" s="2">
        <v>1550</v>
      </c>
      <c r="K2005" s="3" t="s">
        <v>274</v>
      </c>
      <c r="L2005" s="2">
        <v>57</v>
      </c>
      <c r="M2005" s="3">
        <v>7.4835227997327856</v>
      </c>
      <c r="N2005" s="3">
        <v>30512.398072165957</v>
      </c>
      <c r="O2005" s="3">
        <v>68.52003970413331</v>
      </c>
      <c r="P2005" s="3">
        <v>1</v>
      </c>
      <c r="Q2005" s="3">
        <f t="shared" si="170"/>
        <v>68.52003970413331</v>
      </c>
      <c r="R2005" s="4">
        <f t="shared" si="172"/>
        <v>68.52003970413331</v>
      </c>
      <c r="S2005" s="3">
        <v>9.4688292943844345</v>
      </c>
      <c r="T2005" s="3">
        <v>1</v>
      </c>
      <c r="U2005" s="3">
        <f t="shared" si="171"/>
        <v>9.4688292943844345</v>
      </c>
      <c r="V2005" s="3">
        <f t="shared" si="173"/>
        <v>9.4688292943844345</v>
      </c>
    </row>
    <row r="2006" spans="1:22" x14ac:dyDescent="0.25">
      <c r="A2006" s="3" t="s">
        <v>158</v>
      </c>
      <c r="B2006" s="3" t="s">
        <v>89</v>
      </c>
      <c r="C2006" s="3" t="s">
        <v>9</v>
      </c>
      <c r="D2006" s="3" t="s">
        <v>262</v>
      </c>
      <c r="E2006" s="3">
        <v>0.56000000000000005</v>
      </c>
      <c r="F2006" s="3">
        <v>0.48</v>
      </c>
      <c r="G2006" s="3" t="s">
        <v>294</v>
      </c>
      <c r="H2006" s="2">
        <v>1550</v>
      </c>
      <c r="I2006" s="3" t="s">
        <v>99</v>
      </c>
      <c r="J2006" s="2">
        <v>1550</v>
      </c>
      <c r="K2006" s="3" t="s">
        <v>295</v>
      </c>
      <c r="L2006" s="2">
        <v>6</v>
      </c>
      <c r="M2006" s="3">
        <v>1.0063702863132693E-2</v>
      </c>
      <c r="N2006" s="3">
        <v>41.563772276007363</v>
      </c>
      <c r="O2006" s="3">
        <v>0.10683259100405262</v>
      </c>
      <c r="P2006" s="3">
        <v>1</v>
      </c>
      <c r="Q2006" s="3">
        <f t="shared" si="170"/>
        <v>0.10683259100405262</v>
      </c>
      <c r="R2006" s="4">
        <f t="shared" si="172"/>
        <v>0.10683259100405262</v>
      </c>
      <c r="S2006" s="3">
        <v>1.4395627932952782E-2</v>
      </c>
      <c r="T2006" s="3">
        <v>1</v>
      </c>
      <c r="U2006" s="3">
        <f t="shared" si="171"/>
        <v>1.4395627932952782E-2</v>
      </c>
      <c r="V2006" s="3">
        <f t="shared" si="173"/>
        <v>1.4395627932952782E-2</v>
      </c>
    </row>
    <row r="2007" spans="1:22" x14ac:dyDescent="0.25">
      <c r="A2007" s="3" t="s">
        <v>158</v>
      </c>
      <c r="B2007" s="3" t="s">
        <v>8</v>
      </c>
      <c r="C2007" s="3" t="s">
        <v>9</v>
      </c>
      <c r="D2007" s="3" t="s">
        <v>10</v>
      </c>
      <c r="E2007" s="3">
        <v>0.56000000000000005</v>
      </c>
      <c r="F2007" s="3">
        <v>0.48</v>
      </c>
      <c r="G2007" s="3" t="s">
        <v>184</v>
      </c>
      <c r="H2007" s="2">
        <v>1550</v>
      </c>
      <c r="I2007" s="3" t="s">
        <v>99</v>
      </c>
      <c r="J2007" s="2">
        <v>1550</v>
      </c>
      <c r="K2007" s="3" t="s">
        <v>170</v>
      </c>
      <c r="L2007" s="2">
        <v>532</v>
      </c>
      <c r="M2007" s="3">
        <v>117.2108496028153</v>
      </c>
      <c r="N2007" s="3">
        <v>468468.06322532526</v>
      </c>
      <c r="O2007" s="3">
        <v>994.93609002739686</v>
      </c>
      <c r="P2007" s="3">
        <v>1</v>
      </c>
      <c r="Q2007" s="3">
        <f t="shared" si="170"/>
        <v>994.93609002739686</v>
      </c>
      <c r="R2007" s="4">
        <f t="shared" si="172"/>
        <v>994.93609002739686</v>
      </c>
      <c r="S2007" s="3">
        <v>139.39546364985347</v>
      </c>
      <c r="T2007" s="3">
        <v>1</v>
      </c>
      <c r="U2007" s="3">
        <f t="shared" si="171"/>
        <v>139.39546364985347</v>
      </c>
      <c r="V2007" s="3">
        <f t="shared" si="173"/>
        <v>139.39546364985347</v>
      </c>
    </row>
    <row r="2008" spans="1:22" x14ac:dyDescent="0.25">
      <c r="A2008" s="3" t="s">
        <v>158</v>
      </c>
      <c r="B2008" s="3" t="s">
        <v>89</v>
      </c>
      <c r="C2008" s="3" t="s">
        <v>9</v>
      </c>
      <c r="D2008" s="3" t="s">
        <v>262</v>
      </c>
      <c r="E2008" s="3">
        <v>0.56000000000000005</v>
      </c>
      <c r="F2008" s="3">
        <v>0.48</v>
      </c>
      <c r="G2008" s="3" t="s">
        <v>283</v>
      </c>
      <c r="H2008" s="2">
        <v>1550</v>
      </c>
      <c r="I2008" s="3" t="s">
        <v>99</v>
      </c>
      <c r="J2008" s="2">
        <v>1550</v>
      </c>
      <c r="K2008" s="3" t="s">
        <v>287</v>
      </c>
      <c r="L2008" s="2">
        <v>1</v>
      </c>
      <c r="M2008" s="3">
        <v>1.7053706457214162E-4</v>
      </c>
      <c r="N2008" s="3">
        <v>0.66284576232139714</v>
      </c>
      <c r="O2008" s="3">
        <v>1.679903525676326E-3</v>
      </c>
      <c r="P2008" s="3">
        <v>1</v>
      </c>
      <c r="Q2008" s="3">
        <f t="shared" si="170"/>
        <v>1.679903525676326E-3</v>
      </c>
      <c r="R2008" s="4">
        <f t="shared" si="172"/>
        <v>1.679903525676326E-3</v>
      </c>
      <c r="S2008" s="3">
        <v>2.2886021935733961E-4</v>
      </c>
      <c r="T2008" s="3">
        <v>1</v>
      </c>
      <c r="U2008" s="3">
        <f t="shared" si="171"/>
        <v>2.2886021935733961E-4</v>
      </c>
      <c r="V2008" s="3">
        <f t="shared" si="173"/>
        <v>2.2886021935733961E-4</v>
      </c>
    </row>
    <row r="2009" spans="1:22" x14ac:dyDescent="0.25">
      <c r="A2009" s="3" t="s">
        <v>158</v>
      </c>
      <c r="B2009" s="3" t="s">
        <v>351</v>
      </c>
      <c r="C2009" s="3" t="s">
        <v>352</v>
      </c>
      <c r="D2009" s="3" t="s">
        <v>353</v>
      </c>
      <c r="E2009" s="3">
        <v>0.36</v>
      </c>
      <c r="F2009" s="3">
        <v>0.57999999999999996</v>
      </c>
      <c r="G2009" s="3" t="s">
        <v>283</v>
      </c>
      <c r="H2009" s="2">
        <v>1550</v>
      </c>
      <c r="I2009" s="3" t="s">
        <v>99</v>
      </c>
      <c r="J2009" s="2">
        <v>1550</v>
      </c>
      <c r="K2009" s="3" t="s">
        <v>287</v>
      </c>
      <c r="L2009" s="2">
        <v>45</v>
      </c>
      <c r="M2009" s="3">
        <v>3.057681912412082</v>
      </c>
      <c r="N2009" s="3">
        <v>11609.587498501582</v>
      </c>
      <c r="O2009" s="3">
        <v>26.616936822881687</v>
      </c>
      <c r="P2009" s="3">
        <v>1</v>
      </c>
      <c r="Q2009" s="3">
        <f t="shared" si="170"/>
        <v>26.616936822881687</v>
      </c>
      <c r="R2009" s="4">
        <f t="shared" si="172"/>
        <v>26.616936822881687</v>
      </c>
      <c r="S2009" s="3">
        <v>4.0213088717115362</v>
      </c>
      <c r="T2009" s="3">
        <v>1</v>
      </c>
      <c r="U2009" s="3">
        <f t="shared" si="171"/>
        <v>4.0213088717115362</v>
      </c>
      <c r="V2009" s="3">
        <f t="shared" si="173"/>
        <v>4.0213088717115362</v>
      </c>
    </row>
    <row r="2010" spans="1:22" x14ac:dyDescent="0.25">
      <c r="A2010" s="3" t="s">
        <v>158</v>
      </c>
      <c r="B2010" s="3" t="s">
        <v>89</v>
      </c>
      <c r="C2010" s="3" t="s">
        <v>9</v>
      </c>
      <c r="D2010" s="3" t="s">
        <v>262</v>
      </c>
      <c r="E2010" s="3">
        <v>0.56000000000000005</v>
      </c>
      <c r="F2010" s="3">
        <v>0.48</v>
      </c>
      <c r="G2010" s="3" t="s">
        <v>283</v>
      </c>
      <c r="H2010" s="2">
        <v>1550</v>
      </c>
      <c r="I2010" s="3" t="s">
        <v>99</v>
      </c>
      <c r="J2010" s="2">
        <v>1550</v>
      </c>
      <c r="K2010" s="3" t="s">
        <v>263</v>
      </c>
      <c r="L2010" s="2">
        <v>86</v>
      </c>
      <c r="M2010" s="3">
        <v>2.7127131271622678</v>
      </c>
      <c r="N2010" s="3">
        <v>10790.770988711418</v>
      </c>
      <c r="O2010" s="3">
        <v>24.003928648740111</v>
      </c>
      <c r="P2010" s="3">
        <v>1</v>
      </c>
      <c r="Q2010" s="3">
        <f t="shared" si="170"/>
        <v>24.003928648740111</v>
      </c>
      <c r="R2010" s="4">
        <f t="shared" si="172"/>
        <v>24.003928648740111</v>
      </c>
      <c r="S2010" s="3">
        <v>3.3222773626789501</v>
      </c>
      <c r="T2010" s="3">
        <v>1</v>
      </c>
      <c r="U2010" s="3">
        <f t="shared" si="171"/>
        <v>3.3222773626789501</v>
      </c>
      <c r="V2010" s="3">
        <f t="shared" si="173"/>
        <v>3.3222773626789501</v>
      </c>
    </row>
    <row r="2011" spans="1:22" x14ac:dyDescent="0.25">
      <c r="A2011" s="3" t="s">
        <v>158</v>
      </c>
      <c r="B2011" s="3" t="s">
        <v>310</v>
      </c>
      <c r="C2011" s="3" t="s">
        <v>9</v>
      </c>
      <c r="D2011" s="3" t="s">
        <v>197</v>
      </c>
      <c r="E2011" s="3">
        <v>0.56000000000000005</v>
      </c>
      <c r="F2011" s="3">
        <v>0.48</v>
      </c>
      <c r="G2011" s="3" t="s">
        <v>283</v>
      </c>
      <c r="H2011" s="2">
        <v>1550</v>
      </c>
      <c r="I2011" s="3" t="s">
        <v>99</v>
      </c>
      <c r="J2011" s="2">
        <v>1550</v>
      </c>
      <c r="K2011" s="3" t="s">
        <v>263</v>
      </c>
      <c r="L2011" s="2">
        <v>6</v>
      </c>
      <c r="M2011" s="3">
        <v>0.12732768891238844</v>
      </c>
      <c r="N2011" s="3">
        <v>527.96106982141475</v>
      </c>
      <c r="O2011" s="3">
        <v>1.4218232943645877</v>
      </c>
      <c r="P2011" s="3">
        <v>1</v>
      </c>
      <c r="Q2011" s="3">
        <f t="shared" si="170"/>
        <v>1.4218232943645877</v>
      </c>
      <c r="R2011" s="4">
        <f t="shared" si="172"/>
        <v>1.4218232943645877</v>
      </c>
      <c r="S2011" s="3">
        <v>0.19341572351815345</v>
      </c>
      <c r="T2011" s="3">
        <v>1</v>
      </c>
      <c r="U2011" s="3">
        <f t="shared" si="171"/>
        <v>0.19341572351815345</v>
      </c>
      <c r="V2011" s="3">
        <f t="shared" si="173"/>
        <v>0.19341572351815345</v>
      </c>
    </row>
    <row r="2012" spans="1:22" x14ac:dyDescent="0.25">
      <c r="A2012" s="3" t="s">
        <v>158</v>
      </c>
      <c r="B2012" s="3" t="s">
        <v>351</v>
      </c>
      <c r="C2012" s="3" t="s">
        <v>352</v>
      </c>
      <c r="D2012" s="3" t="s">
        <v>353</v>
      </c>
      <c r="E2012" s="3">
        <v>0.36</v>
      </c>
      <c r="F2012" s="3">
        <v>0.57999999999999996</v>
      </c>
      <c r="G2012" s="3" t="s">
        <v>283</v>
      </c>
      <c r="H2012" s="2">
        <v>1550</v>
      </c>
      <c r="I2012" s="3" t="s">
        <v>99</v>
      </c>
      <c r="J2012" s="2">
        <v>1550</v>
      </c>
      <c r="K2012" s="3" t="s">
        <v>365</v>
      </c>
      <c r="L2012" s="2">
        <v>6</v>
      </c>
      <c r="M2012" s="3">
        <v>8.3096359955775662E-2</v>
      </c>
      <c r="N2012" s="3">
        <v>316.2130465001365</v>
      </c>
      <c r="O2012" s="3">
        <v>0.69596593409265561</v>
      </c>
      <c r="P2012" s="3">
        <v>1</v>
      </c>
      <c r="Q2012" s="3">
        <f t="shared" si="170"/>
        <v>0.69596593409265561</v>
      </c>
      <c r="R2012" s="4">
        <f t="shared" si="172"/>
        <v>0.69596593409265561</v>
      </c>
      <c r="S2012" s="3">
        <v>9.3512005335576437E-2</v>
      </c>
      <c r="T2012" s="3">
        <v>1</v>
      </c>
      <c r="U2012" s="3">
        <f t="shared" si="171"/>
        <v>9.3512005335576437E-2</v>
      </c>
      <c r="V2012" s="3">
        <f t="shared" si="173"/>
        <v>9.3512005335576437E-2</v>
      </c>
    </row>
    <row r="2013" spans="1:22" x14ac:dyDescent="0.25">
      <c r="A2013" s="3" t="s">
        <v>158</v>
      </c>
      <c r="B2013" s="3" t="s">
        <v>310</v>
      </c>
      <c r="C2013" s="3" t="s">
        <v>9</v>
      </c>
      <c r="D2013" s="3" t="s">
        <v>197</v>
      </c>
      <c r="E2013" s="3">
        <v>0.56000000000000005</v>
      </c>
      <c r="F2013" s="3">
        <v>0.48</v>
      </c>
      <c r="G2013" s="3" t="s">
        <v>283</v>
      </c>
      <c r="H2013" s="2">
        <v>1550</v>
      </c>
      <c r="I2013" s="3" t="s">
        <v>99</v>
      </c>
      <c r="J2013" s="2">
        <v>1550</v>
      </c>
      <c r="K2013" s="3" t="s">
        <v>322</v>
      </c>
      <c r="L2013" s="2">
        <v>1</v>
      </c>
      <c r="M2013" s="3">
        <v>1.8123960393637106E-3</v>
      </c>
      <c r="N2013" s="3">
        <v>7.5858308346840646</v>
      </c>
      <c r="O2013" s="3">
        <v>1.9488758142895281E-2</v>
      </c>
      <c r="P2013" s="3">
        <v>1</v>
      </c>
      <c r="Q2013" s="3">
        <f t="shared" si="170"/>
        <v>1.9488758142895281E-2</v>
      </c>
      <c r="R2013" s="4">
        <f t="shared" si="172"/>
        <v>1.9488758142895281E-2</v>
      </c>
      <c r="S2013" s="3">
        <v>2.5954253900400295E-3</v>
      </c>
      <c r="T2013" s="3">
        <v>1</v>
      </c>
      <c r="U2013" s="3">
        <f t="shared" si="171"/>
        <v>2.5954253900400295E-3</v>
      </c>
      <c r="V2013" s="3">
        <f t="shared" si="173"/>
        <v>2.5954253900400295E-3</v>
      </c>
    </row>
    <row r="2014" spans="1:22" x14ac:dyDescent="0.25">
      <c r="A2014" s="3" t="s">
        <v>158</v>
      </c>
      <c r="B2014" s="3" t="s">
        <v>351</v>
      </c>
      <c r="C2014" s="3" t="s">
        <v>352</v>
      </c>
      <c r="D2014" s="3" t="s">
        <v>353</v>
      </c>
      <c r="E2014" s="3">
        <v>0.36</v>
      </c>
      <c r="F2014" s="3">
        <v>0.57999999999999996</v>
      </c>
      <c r="G2014" s="3" t="s">
        <v>283</v>
      </c>
      <c r="H2014" s="2">
        <v>1550</v>
      </c>
      <c r="I2014" s="3" t="s">
        <v>99</v>
      </c>
      <c r="J2014" s="2">
        <v>1550</v>
      </c>
      <c r="K2014" s="3" t="s">
        <v>355</v>
      </c>
      <c r="L2014" s="2">
        <v>7</v>
      </c>
      <c r="M2014" s="3">
        <v>0.81752555701003082</v>
      </c>
      <c r="N2014" s="3">
        <v>2465.2627734120324</v>
      </c>
      <c r="O2014" s="3">
        <v>5.5445530379598509</v>
      </c>
      <c r="P2014" s="3">
        <v>1</v>
      </c>
      <c r="Q2014" s="3">
        <f t="shared" si="170"/>
        <v>5.5445530379598509</v>
      </c>
      <c r="R2014" s="4">
        <f t="shared" si="172"/>
        <v>5.5445530379598509</v>
      </c>
      <c r="S2014" s="3">
        <v>0.92313746170347899</v>
      </c>
      <c r="T2014" s="3">
        <v>1</v>
      </c>
      <c r="U2014" s="3">
        <f t="shared" si="171"/>
        <v>0.92313746170347899</v>
      </c>
      <c r="V2014" s="3">
        <f t="shared" si="173"/>
        <v>0.92313746170347899</v>
      </c>
    </row>
    <row r="2015" spans="1:22" x14ac:dyDescent="0.25">
      <c r="A2015" s="3" t="s">
        <v>158</v>
      </c>
      <c r="B2015" s="3" t="s">
        <v>8</v>
      </c>
      <c r="C2015" s="3" t="s">
        <v>9</v>
      </c>
      <c r="D2015" s="3" t="s">
        <v>10</v>
      </c>
      <c r="E2015" s="3">
        <v>0.56000000000000005</v>
      </c>
      <c r="F2015" s="3">
        <v>0.48</v>
      </c>
      <c r="G2015" s="3" t="s">
        <v>59</v>
      </c>
      <c r="H2015" s="2">
        <v>1550</v>
      </c>
      <c r="I2015" s="3" t="s">
        <v>99</v>
      </c>
      <c r="J2015" s="2">
        <v>1550</v>
      </c>
      <c r="K2015" s="3" t="s">
        <v>62</v>
      </c>
      <c r="L2015" s="2">
        <v>2</v>
      </c>
      <c r="M2015" s="3">
        <v>2.7139961058624582E-2</v>
      </c>
      <c r="N2015" s="3">
        <v>110.37771144972945</v>
      </c>
      <c r="O2015" s="3">
        <v>0.27500304285337418</v>
      </c>
      <c r="P2015" s="3">
        <v>1</v>
      </c>
      <c r="Q2015" s="3">
        <f t="shared" si="170"/>
        <v>0.27500304285337418</v>
      </c>
      <c r="R2015" s="4">
        <f t="shared" si="172"/>
        <v>0.27500304285337418</v>
      </c>
      <c r="S2015" s="3">
        <v>3.8779529215883304E-2</v>
      </c>
      <c r="T2015" s="3">
        <v>1</v>
      </c>
      <c r="U2015" s="3">
        <f t="shared" si="171"/>
        <v>3.8779529215883304E-2</v>
      </c>
      <c r="V2015" s="3">
        <f t="shared" si="173"/>
        <v>3.8779529215883304E-2</v>
      </c>
    </row>
    <row r="2016" spans="1:22" x14ac:dyDescent="0.25">
      <c r="A2016" s="3" t="s">
        <v>158</v>
      </c>
      <c r="B2016" s="3" t="s">
        <v>310</v>
      </c>
      <c r="C2016" s="3" t="s">
        <v>9</v>
      </c>
      <c r="D2016" s="3" t="s">
        <v>197</v>
      </c>
      <c r="E2016" s="3">
        <v>0.56000000000000005</v>
      </c>
      <c r="F2016" s="3">
        <v>0.48</v>
      </c>
      <c r="G2016" s="3" t="s">
        <v>59</v>
      </c>
      <c r="H2016" s="2">
        <v>1550</v>
      </c>
      <c r="I2016" s="3" t="s">
        <v>99</v>
      </c>
      <c r="J2016" s="2">
        <v>1550</v>
      </c>
      <c r="K2016" s="3" t="s">
        <v>62</v>
      </c>
      <c r="L2016" s="2">
        <v>1</v>
      </c>
      <c r="M2016" s="3">
        <v>7.1761563319648229E-7</v>
      </c>
      <c r="N2016" s="3">
        <v>2.7933796993659466E-3</v>
      </c>
      <c r="O2016" s="3">
        <v>6.2648998509531865E-6</v>
      </c>
      <c r="P2016" s="3">
        <v>1</v>
      </c>
      <c r="Q2016" s="3">
        <f t="shared" si="170"/>
        <v>6.2648998509531865E-6</v>
      </c>
      <c r="R2016" s="4">
        <f t="shared" si="172"/>
        <v>6.2648998509531865E-6</v>
      </c>
      <c r="S2016" s="3">
        <v>9.1150206069203326E-7</v>
      </c>
      <c r="T2016" s="3">
        <v>1</v>
      </c>
      <c r="U2016" s="3">
        <f t="shared" si="171"/>
        <v>9.1150206069203326E-7</v>
      </c>
      <c r="V2016" s="3">
        <f t="shared" si="173"/>
        <v>9.1150206069203326E-7</v>
      </c>
    </row>
    <row r="2017" spans="1:22" x14ac:dyDescent="0.25">
      <c r="A2017" s="3" t="s">
        <v>158</v>
      </c>
      <c r="B2017" s="3" t="s">
        <v>8</v>
      </c>
      <c r="C2017" s="3" t="s">
        <v>9</v>
      </c>
      <c r="D2017" s="3" t="s">
        <v>10</v>
      </c>
      <c r="E2017" s="3">
        <v>0.56000000000000005</v>
      </c>
      <c r="F2017" s="3">
        <v>0.48</v>
      </c>
      <c r="G2017" s="3" t="s">
        <v>59</v>
      </c>
      <c r="H2017" s="2">
        <v>1550</v>
      </c>
      <c r="I2017" s="3" t="s">
        <v>99</v>
      </c>
      <c r="J2017" s="2">
        <v>1550</v>
      </c>
      <c r="K2017" s="3" t="s">
        <v>187</v>
      </c>
      <c r="L2017" s="2">
        <v>2</v>
      </c>
      <c r="M2017" s="3">
        <v>2.6136665265421462E-2</v>
      </c>
      <c r="N2017" s="3">
        <v>106.29765041456253</v>
      </c>
      <c r="O2017" s="3">
        <v>0.26486006896930292</v>
      </c>
      <c r="P2017" s="3">
        <f>1-0.712</f>
        <v>0.28800000000000003</v>
      </c>
      <c r="Q2017" s="3">
        <f t="shared" si="170"/>
        <v>7.6279699863159245E-2</v>
      </c>
      <c r="R2017" s="4">
        <f t="shared" si="172"/>
        <v>7.6279699863159245E-2</v>
      </c>
      <c r="S2017" s="3">
        <v>3.7344740758185224E-2</v>
      </c>
      <c r="T2017" s="3">
        <f>1-0.531</f>
        <v>0.46899999999999997</v>
      </c>
      <c r="U2017" s="3">
        <f t="shared" si="171"/>
        <v>1.7514683415588869E-2</v>
      </c>
      <c r="V2017" s="3">
        <f t="shared" si="173"/>
        <v>1.7514683415588869E-2</v>
      </c>
    </row>
    <row r="2018" spans="1:22" x14ac:dyDescent="0.25">
      <c r="A2018" s="3" t="s">
        <v>158</v>
      </c>
      <c r="B2018" s="3" t="s">
        <v>8</v>
      </c>
      <c r="C2018" s="3" t="s">
        <v>9</v>
      </c>
      <c r="D2018" s="3" t="s">
        <v>197</v>
      </c>
      <c r="E2018" s="3">
        <v>0.56000000000000005</v>
      </c>
      <c r="F2018" s="3">
        <v>0.48</v>
      </c>
      <c r="G2018" s="3" t="s">
        <v>59</v>
      </c>
      <c r="H2018" s="2">
        <v>1550</v>
      </c>
      <c r="I2018" s="3" t="s">
        <v>99</v>
      </c>
      <c r="J2018" s="2">
        <v>1550</v>
      </c>
      <c r="K2018" s="3" t="s">
        <v>200</v>
      </c>
      <c r="L2018" s="2">
        <v>8</v>
      </c>
      <c r="M2018" s="3">
        <v>9.6185625796491703E-2</v>
      </c>
      <c r="N2018" s="3">
        <v>387.25443156191295</v>
      </c>
      <c r="O2018" s="3">
        <v>0.92163641159999232</v>
      </c>
      <c r="P2018" s="3">
        <v>1</v>
      </c>
      <c r="Q2018" s="3">
        <f t="shared" si="170"/>
        <v>0.92163641159999232</v>
      </c>
      <c r="R2018" s="4">
        <f t="shared" si="172"/>
        <v>0.92163641159999232</v>
      </c>
      <c r="S2018" s="3">
        <v>0.12357948376062614</v>
      </c>
      <c r="T2018" s="3">
        <v>1</v>
      </c>
      <c r="U2018" s="3">
        <f t="shared" si="171"/>
        <v>0.12357948376062614</v>
      </c>
      <c r="V2018" s="3">
        <f t="shared" si="173"/>
        <v>0.12357948376062614</v>
      </c>
    </row>
    <row r="2019" spans="1:22" x14ac:dyDescent="0.25">
      <c r="A2019" s="3" t="s">
        <v>158</v>
      </c>
      <c r="B2019" s="3" t="s">
        <v>8</v>
      </c>
      <c r="C2019" s="3" t="s">
        <v>9</v>
      </c>
      <c r="D2019" s="3" t="s">
        <v>10</v>
      </c>
      <c r="E2019" s="3">
        <v>0.56000000000000005</v>
      </c>
      <c r="F2019" s="3">
        <v>0.48</v>
      </c>
      <c r="G2019" s="3" t="s">
        <v>59</v>
      </c>
      <c r="H2019" s="2">
        <v>1550</v>
      </c>
      <c r="I2019" s="3" t="s">
        <v>99</v>
      </c>
      <c r="J2019" s="2">
        <v>1550</v>
      </c>
      <c r="K2019" s="3" t="s">
        <v>148</v>
      </c>
      <c r="L2019" s="2">
        <v>1</v>
      </c>
      <c r="M2019" s="3">
        <v>2.1498503380810632E-3</v>
      </c>
      <c r="N2019" s="3">
        <v>8.5088684902446712</v>
      </c>
      <c r="O2019" s="3">
        <v>2.1714761689648556E-2</v>
      </c>
      <c r="P2019" s="3">
        <v>1</v>
      </c>
      <c r="Q2019" s="3">
        <f t="shared" si="170"/>
        <v>2.1714761689648556E-2</v>
      </c>
      <c r="R2019" s="4">
        <f t="shared" si="172"/>
        <v>2.1714761689648556E-2</v>
      </c>
      <c r="S2019" s="3">
        <v>2.8881426636171072E-3</v>
      </c>
      <c r="T2019" s="3">
        <v>1</v>
      </c>
      <c r="U2019" s="3">
        <f t="shared" si="171"/>
        <v>2.8881426636171072E-3</v>
      </c>
      <c r="V2019" s="3">
        <f t="shared" si="173"/>
        <v>2.8881426636171072E-3</v>
      </c>
    </row>
    <row r="2020" spans="1:22" x14ac:dyDescent="0.25">
      <c r="A2020" s="3" t="s">
        <v>158</v>
      </c>
      <c r="B2020" s="3" t="s">
        <v>8</v>
      </c>
      <c r="C2020" s="3" t="s">
        <v>9</v>
      </c>
      <c r="D2020" s="3" t="s">
        <v>197</v>
      </c>
      <c r="E2020" s="3">
        <v>0.56000000000000005</v>
      </c>
      <c r="F2020" s="3">
        <v>0.48</v>
      </c>
      <c r="G2020" s="3" t="s">
        <v>59</v>
      </c>
      <c r="H2020" s="2">
        <v>1550</v>
      </c>
      <c r="I2020" s="3" t="s">
        <v>99</v>
      </c>
      <c r="J2020" s="2">
        <v>1550</v>
      </c>
      <c r="K2020" s="3" t="s">
        <v>148</v>
      </c>
      <c r="L2020" s="2">
        <v>4</v>
      </c>
      <c r="M2020" s="3">
        <v>6.9493088120637552E-3</v>
      </c>
      <c r="N2020" s="3">
        <v>27.233878909623002</v>
      </c>
      <c r="O2020" s="3">
        <v>6.3731187546345075E-2</v>
      </c>
      <c r="P2020" s="3">
        <v>1</v>
      </c>
      <c r="Q2020" s="3">
        <f t="shared" si="170"/>
        <v>6.3731187546345075E-2</v>
      </c>
      <c r="R2020" s="4">
        <f t="shared" si="172"/>
        <v>6.3731187546345075E-2</v>
      </c>
      <c r="S2020" s="3">
        <v>8.6923321545651112E-3</v>
      </c>
      <c r="T2020" s="3">
        <v>1</v>
      </c>
      <c r="U2020" s="3">
        <f t="shared" si="171"/>
        <v>8.6923321545651112E-3</v>
      </c>
      <c r="V2020" s="3">
        <f t="shared" si="173"/>
        <v>8.6923321545651112E-3</v>
      </c>
    </row>
    <row r="2021" spans="1:22" x14ac:dyDescent="0.25">
      <c r="A2021" s="3" t="s">
        <v>158</v>
      </c>
      <c r="B2021" s="3" t="s">
        <v>8</v>
      </c>
      <c r="C2021" s="3" t="s">
        <v>9</v>
      </c>
      <c r="D2021" s="3" t="s">
        <v>197</v>
      </c>
      <c r="E2021" s="3">
        <v>0.56000000000000005</v>
      </c>
      <c r="F2021" s="3">
        <v>0.48</v>
      </c>
      <c r="G2021" s="3" t="s">
        <v>59</v>
      </c>
      <c r="H2021" s="2">
        <v>1550</v>
      </c>
      <c r="I2021" s="3" t="s">
        <v>99</v>
      </c>
      <c r="J2021" s="2">
        <v>1550</v>
      </c>
      <c r="K2021" s="3" t="s">
        <v>161</v>
      </c>
      <c r="L2021" s="2">
        <v>3</v>
      </c>
      <c r="M2021" s="3">
        <v>4.1454977935009463E-2</v>
      </c>
      <c r="N2021" s="3">
        <v>97.559695884505743</v>
      </c>
      <c r="O2021" s="3">
        <v>0.21690166186110499</v>
      </c>
      <c r="P2021" s="3">
        <v>1</v>
      </c>
      <c r="Q2021" s="3">
        <f t="shared" si="170"/>
        <v>0.21690166186110499</v>
      </c>
      <c r="R2021" s="4">
        <f t="shared" si="172"/>
        <v>0.21690166186110499</v>
      </c>
      <c r="S2021" s="3">
        <v>3.0060957379813524E-2</v>
      </c>
      <c r="T2021" s="3">
        <v>1</v>
      </c>
      <c r="U2021" s="3">
        <f t="shared" si="171"/>
        <v>3.0060957379813524E-2</v>
      </c>
      <c r="V2021" s="3">
        <f t="shared" si="173"/>
        <v>3.0060957379813524E-2</v>
      </c>
    </row>
    <row r="2022" spans="1:22" x14ac:dyDescent="0.25">
      <c r="A2022" s="3" t="s">
        <v>158</v>
      </c>
      <c r="B2022" s="3" t="s">
        <v>351</v>
      </c>
      <c r="C2022" s="3" t="s">
        <v>352</v>
      </c>
      <c r="D2022" s="3" t="s">
        <v>353</v>
      </c>
      <c r="E2022" s="3">
        <v>0.36</v>
      </c>
      <c r="F2022" s="3">
        <v>0.57999999999999996</v>
      </c>
      <c r="G2022" s="3" t="s">
        <v>290</v>
      </c>
      <c r="H2022" s="2">
        <v>1550</v>
      </c>
      <c r="I2022" s="3" t="s">
        <v>99</v>
      </c>
      <c r="J2022" s="2">
        <v>1550</v>
      </c>
      <c r="K2022" s="3" t="s">
        <v>354</v>
      </c>
      <c r="L2022" s="2">
        <v>52</v>
      </c>
      <c r="M2022" s="3">
        <v>7.3376082980805952</v>
      </c>
      <c r="N2022" s="3">
        <v>24925.233479841947</v>
      </c>
      <c r="O2022" s="3">
        <v>53.195721491681816</v>
      </c>
      <c r="P2022" s="3">
        <v>1</v>
      </c>
      <c r="Q2022" s="3">
        <f t="shared" si="170"/>
        <v>53.195721491681816</v>
      </c>
      <c r="R2022" s="4">
        <f t="shared" si="172"/>
        <v>53.195721491681816</v>
      </c>
      <c r="S2022" s="3">
        <v>7.7738241715364911</v>
      </c>
      <c r="T2022" s="3">
        <v>1</v>
      </c>
      <c r="U2022" s="3">
        <f t="shared" si="171"/>
        <v>7.7738241715364911</v>
      </c>
      <c r="V2022" s="3">
        <f t="shared" si="173"/>
        <v>7.7738241715364911</v>
      </c>
    </row>
    <row r="2023" spans="1:22" x14ac:dyDescent="0.25">
      <c r="A2023" s="3" t="s">
        <v>158</v>
      </c>
      <c r="B2023" s="3" t="s">
        <v>310</v>
      </c>
      <c r="C2023" s="3" t="s">
        <v>9</v>
      </c>
      <c r="D2023" s="3" t="s">
        <v>197</v>
      </c>
      <c r="E2023" s="3">
        <v>0.56000000000000005</v>
      </c>
      <c r="F2023" s="3">
        <v>0.48</v>
      </c>
      <c r="G2023" s="3" t="s">
        <v>323</v>
      </c>
      <c r="H2023" s="2">
        <v>1550</v>
      </c>
      <c r="I2023" s="3" t="s">
        <v>99</v>
      </c>
      <c r="J2023" s="2">
        <v>1550</v>
      </c>
      <c r="K2023" s="3" t="s">
        <v>319</v>
      </c>
      <c r="L2023" s="2">
        <v>2</v>
      </c>
      <c r="M2023" s="3">
        <v>3.5258649709762592E-2</v>
      </c>
      <c r="N2023" s="3">
        <v>126.99506236288788</v>
      </c>
      <c r="O2023" s="3">
        <v>0.29153675914928473</v>
      </c>
      <c r="P2023" s="3">
        <v>1</v>
      </c>
      <c r="Q2023" s="3">
        <f t="shared" si="170"/>
        <v>0.29153675914928473</v>
      </c>
      <c r="R2023" s="4">
        <f t="shared" ref="R2023:R2041" si="174">Q2023</f>
        <v>0.29153675914928473</v>
      </c>
      <c r="S2023" s="3">
        <v>4.1508626135063245E-2</v>
      </c>
      <c r="T2023" s="3">
        <v>1</v>
      </c>
      <c r="U2023" s="3">
        <f t="shared" si="171"/>
        <v>4.1508626135063245E-2</v>
      </c>
      <c r="V2023" s="3">
        <f t="shared" ref="V2023:V2041" si="175">U2023</f>
        <v>4.1508626135063245E-2</v>
      </c>
    </row>
    <row r="2024" spans="1:22" x14ac:dyDescent="0.25">
      <c r="A2024" s="3" t="s">
        <v>158</v>
      </c>
      <c r="B2024" s="3" t="s">
        <v>310</v>
      </c>
      <c r="C2024" s="3" t="s">
        <v>9</v>
      </c>
      <c r="D2024" s="3" t="s">
        <v>197</v>
      </c>
      <c r="E2024" s="3">
        <v>0.56000000000000005</v>
      </c>
      <c r="F2024" s="3">
        <v>0.48</v>
      </c>
      <c r="G2024" s="3" t="s">
        <v>323</v>
      </c>
      <c r="H2024" s="2">
        <v>1550</v>
      </c>
      <c r="I2024" s="3" t="s">
        <v>99</v>
      </c>
      <c r="J2024" s="2">
        <v>1550</v>
      </c>
      <c r="K2024" s="3" t="s">
        <v>324</v>
      </c>
      <c r="L2024" s="2">
        <v>7</v>
      </c>
      <c r="M2024" s="3">
        <v>0.96634892518786819</v>
      </c>
      <c r="N2024" s="3">
        <v>3698.5026586282079</v>
      </c>
      <c r="O2024" s="3">
        <v>8.419104068383449</v>
      </c>
      <c r="P2024" s="3">
        <v>1</v>
      </c>
      <c r="Q2024" s="3">
        <f t="shared" si="170"/>
        <v>8.419104068383449</v>
      </c>
      <c r="R2024" s="4">
        <f t="shared" si="174"/>
        <v>8.419104068383449</v>
      </c>
      <c r="S2024" s="3">
        <v>1.1961002950681958</v>
      </c>
      <c r="T2024" s="3">
        <v>1</v>
      </c>
      <c r="U2024" s="3">
        <f t="shared" si="171"/>
        <v>1.1961002950681958</v>
      </c>
      <c r="V2024" s="3">
        <f t="shared" si="175"/>
        <v>1.1961002950681958</v>
      </c>
    </row>
    <row r="2025" spans="1:22" x14ac:dyDescent="0.25">
      <c r="A2025" s="3" t="s">
        <v>158</v>
      </c>
      <c r="B2025" s="3" t="s">
        <v>89</v>
      </c>
      <c r="C2025" s="3" t="s">
        <v>9</v>
      </c>
      <c r="D2025" s="3" t="s">
        <v>262</v>
      </c>
      <c r="E2025" s="3">
        <v>0.56000000000000005</v>
      </c>
      <c r="F2025" s="3">
        <v>0.48</v>
      </c>
      <c r="G2025" s="3" t="s">
        <v>264</v>
      </c>
      <c r="H2025" s="2">
        <v>1550</v>
      </c>
      <c r="I2025" s="3" t="s">
        <v>99</v>
      </c>
      <c r="J2025" s="2">
        <v>1550</v>
      </c>
      <c r="K2025" s="3" t="s">
        <v>264</v>
      </c>
      <c r="L2025" s="2">
        <v>675</v>
      </c>
      <c r="M2025" s="3">
        <v>141.28817139597905</v>
      </c>
      <c r="N2025" s="3">
        <v>567476.77711116627</v>
      </c>
      <c r="O2025" s="3">
        <v>1183.9356130621456</v>
      </c>
      <c r="P2025" s="3">
        <v>1</v>
      </c>
      <c r="Q2025" s="3">
        <f t="shared" si="170"/>
        <v>1183.9356130621456</v>
      </c>
      <c r="R2025" s="4">
        <f t="shared" si="174"/>
        <v>1183.9356130621456</v>
      </c>
      <c r="S2025" s="3">
        <v>166.95360590969594</v>
      </c>
      <c r="T2025" s="3">
        <v>1</v>
      </c>
      <c r="U2025" s="3">
        <f t="shared" si="171"/>
        <v>166.95360590969594</v>
      </c>
      <c r="V2025" s="3">
        <f t="shared" si="175"/>
        <v>166.95360590969594</v>
      </c>
    </row>
    <row r="2026" spans="1:22" x14ac:dyDescent="0.25">
      <c r="A2026" s="3" t="s">
        <v>158</v>
      </c>
      <c r="B2026" s="3" t="s">
        <v>310</v>
      </c>
      <c r="C2026" s="3" t="s">
        <v>9</v>
      </c>
      <c r="D2026" s="3" t="s">
        <v>312</v>
      </c>
      <c r="E2026" s="3">
        <v>0.56000000000000005</v>
      </c>
      <c r="F2026" s="3">
        <v>0.48</v>
      </c>
      <c r="G2026" s="3" t="s">
        <v>264</v>
      </c>
      <c r="H2026" s="2">
        <v>1550</v>
      </c>
      <c r="I2026" s="3" t="s">
        <v>99</v>
      </c>
      <c r="J2026" s="2">
        <v>1550</v>
      </c>
      <c r="K2026" s="3" t="s">
        <v>264</v>
      </c>
      <c r="L2026" s="2">
        <v>156</v>
      </c>
      <c r="M2026" s="3">
        <v>43.670248742500981</v>
      </c>
      <c r="N2026" s="3">
        <v>160994.47868809447</v>
      </c>
      <c r="O2026" s="3">
        <v>301.23638406476675</v>
      </c>
      <c r="P2026" s="3">
        <v>1</v>
      </c>
      <c r="Q2026" s="3">
        <f t="shared" si="170"/>
        <v>301.23638406476675</v>
      </c>
      <c r="R2026" s="4">
        <f t="shared" si="174"/>
        <v>301.23638406476675</v>
      </c>
      <c r="S2026" s="3">
        <v>41.913474661562802</v>
      </c>
      <c r="T2026" s="3">
        <v>1</v>
      </c>
      <c r="U2026" s="3">
        <f t="shared" si="171"/>
        <v>41.913474661562802</v>
      </c>
      <c r="V2026" s="3">
        <f t="shared" si="175"/>
        <v>41.913474661562802</v>
      </c>
    </row>
    <row r="2027" spans="1:22" x14ac:dyDescent="0.25">
      <c r="A2027" s="3" t="s">
        <v>158</v>
      </c>
      <c r="B2027" s="3" t="s">
        <v>310</v>
      </c>
      <c r="C2027" s="3" t="s">
        <v>9</v>
      </c>
      <c r="D2027" s="3" t="s">
        <v>197</v>
      </c>
      <c r="E2027" s="3">
        <v>0.56000000000000005</v>
      </c>
      <c r="F2027" s="3">
        <v>0.48</v>
      </c>
      <c r="G2027" s="3" t="s">
        <v>264</v>
      </c>
      <c r="H2027" s="2">
        <v>1550</v>
      </c>
      <c r="I2027" s="3" t="s">
        <v>99</v>
      </c>
      <c r="J2027" s="2">
        <v>1550</v>
      </c>
      <c r="K2027" s="3" t="s">
        <v>264</v>
      </c>
      <c r="L2027" s="2">
        <v>31</v>
      </c>
      <c r="M2027" s="3">
        <v>4.3199412275637812</v>
      </c>
      <c r="N2027" s="3">
        <v>17218.599772512047</v>
      </c>
      <c r="O2027" s="3">
        <v>38.097823397188655</v>
      </c>
      <c r="P2027" s="3">
        <v>1</v>
      </c>
      <c r="Q2027" s="3">
        <f t="shared" si="170"/>
        <v>38.097823397188655</v>
      </c>
      <c r="R2027" s="4">
        <f t="shared" si="174"/>
        <v>38.097823397188655</v>
      </c>
      <c r="S2027" s="3">
        <v>5.3416097742149189</v>
      </c>
      <c r="T2027" s="3">
        <v>1</v>
      </c>
      <c r="U2027" s="3">
        <f t="shared" si="171"/>
        <v>5.3416097742149189</v>
      </c>
      <c r="V2027" s="3">
        <f t="shared" si="175"/>
        <v>5.3416097742149189</v>
      </c>
    </row>
    <row r="2028" spans="1:22" x14ac:dyDescent="0.25">
      <c r="A2028" s="3" t="s">
        <v>158</v>
      </c>
      <c r="B2028" s="3" t="s">
        <v>89</v>
      </c>
      <c r="C2028" s="3" t="s">
        <v>9</v>
      </c>
      <c r="D2028" s="3" t="s">
        <v>262</v>
      </c>
      <c r="E2028" s="3">
        <v>0.56000000000000005</v>
      </c>
      <c r="F2028" s="3">
        <v>0.48</v>
      </c>
      <c r="G2028" s="3" t="s">
        <v>296</v>
      </c>
      <c r="H2028" s="2">
        <v>1550</v>
      </c>
      <c r="I2028" s="3" t="s">
        <v>99</v>
      </c>
      <c r="J2028" s="2">
        <v>1550</v>
      </c>
      <c r="K2028" s="3" t="s">
        <v>265</v>
      </c>
      <c r="L2028" s="2">
        <v>24</v>
      </c>
      <c r="M2028" s="3">
        <v>0.82420775041714378</v>
      </c>
      <c r="N2028" s="3">
        <v>3147.6277130446892</v>
      </c>
      <c r="O2028" s="3">
        <v>6.9601112691348828</v>
      </c>
      <c r="P2028" s="3">
        <v>1</v>
      </c>
      <c r="Q2028" s="3">
        <f t="shared" si="170"/>
        <v>6.9601112691348828</v>
      </c>
      <c r="R2028" s="4">
        <f t="shared" si="174"/>
        <v>6.9601112691348828</v>
      </c>
      <c r="S2028" s="3">
        <v>0.96066434233279407</v>
      </c>
      <c r="T2028" s="3">
        <v>1</v>
      </c>
      <c r="U2028" s="3">
        <f t="shared" si="171"/>
        <v>0.96066434233279407</v>
      </c>
      <c r="V2028" s="3">
        <f t="shared" si="175"/>
        <v>0.96066434233279407</v>
      </c>
    </row>
    <row r="2029" spans="1:22" x14ac:dyDescent="0.25">
      <c r="A2029" s="3" t="s">
        <v>158</v>
      </c>
      <c r="B2029" s="3" t="s">
        <v>8</v>
      </c>
      <c r="C2029" s="3" t="s">
        <v>9</v>
      </c>
      <c r="D2029" s="3" t="s">
        <v>197</v>
      </c>
      <c r="E2029" s="3">
        <v>0.56000000000000005</v>
      </c>
      <c r="F2029" s="3">
        <v>0.48</v>
      </c>
      <c r="G2029" s="3" t="s">
        <v>250</v>
      </c>
      <c r="H2029" s="2">
        <v>1550</v>
      </c>
      <c r="I2029" s="3" t="s">
        <v>99</v>
      </c>
      <c r="J2029" s="2">
        <v>1550</v>
      </c>
      <c r="K2029" s="3" t="s">
        <v>225</v>
      </c>
      <c r="L2029" s="2">
        <v>10</v>
      </c>
      <c r="M2029" s="3">
        <v>1.1131818428793661</v>
      </c>
      <c r="N2029" s="3">
        <v>5187.7098256959971</v>
      </c>
      <c r="O2029" s="3">
        <v>11.217017365403995</v>
      </c>
      <c r="P2029" s="3">
        <v>1</v>
      </c>
      <c r="Q2029" s="3">
        <f t="shared" si="170"/>
        <v>11.217017365403995</v>
      </c>
      <c r="R2029" s="4">
        <f t="shared" si="174"/>
        <v>11.217017365403995</v>
      </c>
      <c r="S2029" s="3">
        <v>1.5584019962347029</v>
      </c>
      <c r="T2029" s="3">
        <v>1</v>
      </c>
      <c r="U2029" s="3">
        <f t="shared" si="171"/>
        <v>1.5584019962347029</v>
      </c>
      <c r="V2029" s="3">
        <f t="shared" si="175"/>
        <v>1.5584019962347029</v>
      </c>
    </row>
    <row r="2030" spans="1:22" x14ac:dyDescent="0.25">
      <c r="A2030" s="3" t="s">
        <v>158</v>
      </c>
      <c r="B2030" s="3" t="s">
        <v>8</v>
      </c>
      <c r="C2030" s="3" t="s">
        <v>9</v>
      </c>
      <c r="D2030" s="3" t="s">
        <v>197</v>
      </c>
      <c r="E2030" s="3">
        <v>0.56000000000000005</v>
      </c>
      <c r="F2030" s="3">
        <v>0.48</v>
      </c>
      <c r="G2030" s="3" t="s">
        <v>250</v>
      </c>
      <c r="H2030" s="2">
        <v>1550</v>
      </c>
      <c r="I2030" s="3" t="s">
        <v>99</v>
      </c>
      <c r="J2030" s="2">
        <v>1550</v>
      </c>
      <c r="K2030" s="3" t="s">
        <v>207</v>
      </c>
      <c r="L2030" s="2">
        <v>82</v>
      </c>
      <c r="M2030" s="3">
        <v>10.75806590381087</v>
      </c>
      <c r="N2030" s="3">
        <v>41687.764250931614</v>
      </c>
      <c r="O2030" s="3">
        <v>84.104091739778269</v>
      </c>
      <c r="P2030" s="3">
        <f>1-0.712</f>
        <v>0.28800000000000003</v>
      </c>
      <c r="Q2030" s="3">
        <f t="shared" si="170"/>
        <v>24.221978421056143</v>
      </c>
      <c r="R2030" s="4">
        <f t="shared" si="174"/>
        <v>24.221978421056143</v>
      </c>
      <c r="S2030" s="3">
        <v>11.375254673152202</v>
      </c>
      <c r="T2030" s="3">
        <f>1-0.531</f>
        <v>0.46899999999999997</v>
      </c>
      <c r="U2030" s="3">
        <f t="shared" si="171"/>
        <v>5.3349944417083828</v>
      </c>
      <c r="V2030" s="3">
        <f t="shared" si="175"/>
        <v>5.3349944417083828</v>
      </c>
    </row>
    <row r="2031" spans="1:22" x14ac:dyDescent="0.25">
      <c r="A2031" s="3" t="s">
        <v>158</v>
      </c>
      <c r="B2031" s="3" t="s">
        <v>89</v>
      </c>
      <c r="C2031" s="3" t="s">
        <v>9</v>
      </c>
      <c r="D2031" s="3" t="s">
        <v>262</v>
      </c>
      <c r="E2031" s="3">
        <v>0.56000000000000005</v>
      </c>
      <c r="F2031" s="3">
        <v>0.48</v>
      </c>
      <c r="G2031" s="3" t="s">
        <v>272</v>
      </c>
      <c r="H2031" s="2">
        <v>1550</v>
      </c>
      <c r="I2031" s="3" t="s">
        <v>99</v>
      </c>
      <c r="J2031" s="2">
        <v>1550</v>
      </c>
      <c r="K2031" s="3" t="s">
        <v>272</v>
      </c>
      <c r="L2031" s="2">
        <v>1</v>
      </c>
      <c r="M2031" s="3">
        <v>3.0471626581506984E-4</v>
      </c>
      <c r="N2031" s="3">
        <v>1.1843752911583416</v>
      </c>
      <c r="O2031" s="3">
        <v>3.0016579126534398E-3</v>
      </c>
      <c r="P2031" s="3">
        <v>1</v>
      </c>
      <c r="Q2031" s="3">
        <f t="shared" si="170"/>
        <v>3.0016579126534398E-3</v>
      </c>
      <c r="R2031" s="4">
        <f t="shared" si="174"/>
        <v>3.0016579126534398E-3</v>
      </c>
      <c r="S2031" s="3">
        <v>4.0892829726575614E-4</v>
      </c>
      <c r="T2031" s="3">
        <v>1</v>
      </c>
      <c r="U2031" s="3">
        <f t="shared" si="171"/>
        <v>4.0892829726575614E-4</v>
      </c>
      <c r="V2031" s="3">
        <f t="shared" si="175"/>
        <v>4.0892829726575614E-4</v>
      </c>
    </row>
    <row r="2032" spans="1:22" x14ac:dyDescent="0.25">
      <c r="A2032" s="3" t="s">
        <v>158</v>
      </c>
      <c r="B2032" s="3" t="s">
        <v>351</v>
      </c>
      <c r="C2032" s="3" t="s">
        <v>352</v>
      </c>
      <c r="D2032" s="3" t="s">
        <v>353</v>
      </c>
      <c r="E2032" s="3">
        <v>0.36</v>
      </c>
      <c r="F2032" s="3">
        <v>0.57999999999999996</v>
      </c>
      <c r="G2032" s="3" t="s">
        <v>272</v>
      </c>
      <c r="H2032" s="2">
        <v>1550</v>
      </c>
      <c r="I2032" s="3" t="s">
        <v>99</v>
      </c>
      <c r="J2032" s="2">
        <v>1550</v>
      </c>
      <c r="K2032" s="3" t="s">
        <v>272</v>
      </c>
      <c r="L2032" s="2">
        <v>703</v>
      </c>
      <c r="M2032" s="3">
        <v>158.97998851718464</v>
      </c>
      <c r="N2032" s="3">
        <v>596312.23867289745</v>
      </c>
      <c r="O2032" s="3">
        <v>1288.2055463839613</v>
      </c>
      <c r="P2032" s="3">
        <v>1</v>
      </c>
      <c r="Q2032" s="3">
        <f t="shared" si="170"/>
        <v>1288.2055463839613</v>
      </c>
      <c r="R2032" s="4">
        <f t="shared" si="174"/>
        <v>1288.2055463839613</v>
      </c>
      <c r="S2032" s="3">
        <v>186.06648072515651</v>
      </c>
      <c r="T2032" s="3">
        <v>1</v>
      </c>
      <c r="U2032" s="3">
        <f t="shared" si="171"/>
        <v>186.06648072515651</v>
      </c>
      <c r="V2032" s="3">
        <f t="shared" si="175"/>
        <v>186.06648072515651</v>
      </c>
    </row>
    <row r="2033" spans="1:22" x14ac:dyDescent="0.25">
      <c r="A2033" s="3" t="s">
        <v>158</v>
      </c>
      <c r="B2033" s="3" t="s">
        <v>8</v>
      </c>
      <c r="C2033" s="3" t="s">
        <v>9</v>
      </c>
      <c r="D2033" s="3" t="s">
        <v>197</v>
      </c>
      <c r="E2033" s="3">
        <v>0.56000000000000005</v>
      </c>
      <c r="F2033" s="3">
        <v>0.48</v>
      </c>
      <c r="G2033" s="3" t="s">
        <v>163</v>
      </c>
      <c r="H2033" s="2">
        <v>1550</v>
      </c>
      <c r="I2033" s="3" t="s">
        <v>99</v>
      </c>
      <c r="J2033" s="2">
        <v>1550</v>
      </c>
      <c r="K2033" s="3" t="s">
        <v>164</v>
      </c>
      <c r="L2033" s="2">
        <v>135</v>
      </c>
      <c r="M2033" s="3">
        <v>46.882115723836932</v>
      </c>
      <c r="N2033" s="3">
        <v>190302.34223783106</v>
      </c>
      <c r="O2033" s="3">
        <v>392.82351578637684</v>
      </c>
      <c r="P2033" s="3">
        <v>1</v>
      </c>
      <c r="Q2033" s="3">
        <f t="shared" si="170"/>
        <v>392.82351578637684</v>
      </c>
      <c r="R2033" s="4">
        <f t="shared" si="174"/>
        <v>392.82351578637684</v>
      </c>
      <c r="S2033" s="3">
        <v>56.00576376958859</v>
      </c>
      <c r="T2033" s="3">
        <v>1</v>
      </c>
      <c r="U2033" s="3">
        <f t="shared" si="171"/>
        <v>56.00576376958859</v>
      </c>
      <c r="V2033" s="3">
        <f t="shared" si="175"/>
        <v>56.00576376958859</v>
      </c>
    </row>
    <row r="2034" spans="1:22" x14ac:dyDescent="0.25">
      <c r="A2034" s="3" t="s">
        <v>158</v>
      </c>
      <c r="B2034" s="3" t="s">
        <v>310</v>
      </c>
      <c r="C2034" s="3" t="s">
        <v>9</v>
      </c>
      <c r="D2034" s="3" t="s">
        <v>197</v>
      </c>
      <c r="E2034" s="3">
        <v>0.56000000000000005</v>
      </c>
      <c r="F2034" s="3">
        <v>0.48</v>
      </c>
      <c r="G2034" s="3" t="s">
        <v>163</v>
      </c>
      <c r="H2034" s="2">
        <v>1550</v>
      </c>
      <c r="I2034" s="3" t="s">
        <v>99</v>
      </c>
      <c r="J2034" s="2">
        <v>1550</v>
      </c>
      <c r="K2034" s="3" t="s">
        <v>164</v>
      </c>
      <c r="L2034" s="2">
        <v>9</v>
      </c>
      <c r="M2034" s="3">
        <v>1.8512341845808797</v>
      </c>
      <c r="N2034" s="3">
        <v>7224.4296145560947</v>
      </c>
      <c r="O2034" s="3">
        <v>16.378206566340975</v>
      </c>
      <c r="P2034" s="3">
        <v>1</v>
      </c>
      <c r="Q2034" s="3">
        <f t="shared" si="170"/>
        <v>16.378206566340975</v>
      </c>
      <c r="R2034" s="4">
        <f t="shared" si="174"/>
        <v>16.378206566340975</v>
      </c>
      <c r="S2034" s="3">
        <v>2.3525325212412302</v>
      </c>
      <c r="T2034" s="3">
        <v>1</v>
      </c>
      <c r="U2034" s="3">
        <f t="shared" si="171"/>
        <v>2.3525325212412302</v>
      </c>
      <c r="V2034" s="3">
        <f t="shared" si="175"/>
        <v>2.3525325212412302</v>
      </c>
    </row>
    <row r="2035" spans="1:22" x14ac:dyDescent="0.25">
      <c r="A2035" s="3" t="s">
        <v>158</v>
      </c>
      <c r="B2035" s="3" t="s">
        <v>8</v>
      </c>
      <c r="C2035" s="3" t="s">
        <v>9</v>
      </c>
      <c r="D2035" s="3" t="s">
        <v>197</v>
      </c>
      <c r="E2035" s="3">
        <v>0.56000000000000005</v>
      </c>
      <c r="F2035" s="3">
        <v>0.48</v>
      </c>
      <c r="G2035" s="3" t="s">
        <v>166</v>
      </c>
      <c r="H2035" s="2">
        <v>1550</v>
      </c>
      <c r="I2035" s="3" t="s">
        <v>99</v>
      </c>
      <c r="J2035" s="2">
        <v>1550</v>
      </c>
      <c r="K2035" s="3" t="s">
        <v>167</v>
      </c>
      <c r="L2035" s="2">
        <v>39</v>
      </c>
      <c r="M2035" s="3">
        <v>8.0031537488004698</v>
      </c>
      <c r="N2035" s="3">
        <v>29736.951666688783</v>
      </c>
      <c r="O2035" s="3">
        <v>60.9302461296231</v>
      </c>
      <c r="P2035" s="3">
        <v>1</v>
      </c>
      <c r="Q2035" s="3">
        <f t="shared" si="170"/>
        <v>60.9302461296231</v>
      </c>
      <c r="R2035" s="4">
        <f t="shared" si="174"/>
        <v>60.9302461296231</v>
      </c>
      <c r="S2035" s="3">
        <v>8.3139128995738414</v>
      </c>
      <c r="T2035" s="3">
        <v>1</v>
      </c>
      <c r="U2035" s="3">
        <f t="shared" si="171"/>
        <v>8.3139128995738414</v>
      </c>
      <c r="V2035" s="3">
        <f t="shared" si="175"/>
        <v>8.3139128995738414</v>
      </c>
    </row>
    <row r="2036" spans="1:22" x14ac:dyDescent="0.25">
      <c r="A2036" s="3" t="s">
        <v>158</v>
      </c>
      <c r="B2036" s="3" t="s">
        <v>8</v>
      </c>
      <c r="C2036" s="3" t="s">
        <v>9</v>
      </c>
      <c r="D2036" s="3" t="s">
        <v>10</v>
      </c>
      <c r="E2036" s="3">
        <v>0.56000000000000005</v>
      </c>
      <c r="F2036" s="3">
        <v>0.48</v>
      </c>
      <c r="G2036" s="3" t="s">
        <v>193</v>
      </c>
      <c r="H2036" s="2">
        <v>1550</v>
      </c>
      <c r="I2036" s="3" t="s">
        <v>99</v>
      </c>
      <c r="J2036" s="2">
        <v>1550</v>
      </c>
      <c r="K2036" s="3" t="s">
        <v>194</v>
      </c>
      <c r="L2036" s="2">
        <v>7</v>
      </c>
      <c r="M2036" s="3">
        <v>0.19567153204126797</v>
      </c>
      <c r="N2036" s="3">
        <v>788.68846415468806</v>
      </c>
      <c r="O2036" s="3">
        <v>1.8023429043259425</v>
      </c>
      <c r="P2036" s="3">
        <v>1</v>
      </c>
      <c r="Q2036" s="3">
        <f t="shared" si="170"/>
        <v>1.8023429043259425</v>
      </c>
      <c r="R2036" s="4">
        <f t="shared" si="174"/>
        <v>1.8023429043259425</v>
      </c>
      <c r="S2036" s="3">
        <v>0.2726009858868117</v>
      </c>
      <c r="T2036" s="3">
        <v>1</v>
      </c>
      <c r="U2036" s="3">
        <f t="shared" si="171"/>
        <v>0.2726009858868117</v>
      </c>
      <c r="V2036" s="3">
        <f t="shared" si="175"/>
        <v>0.2726009858868117</v>
      </c>
    </row>
    <row r="2037" spans="1:22" x14ac:dyDescent="0.25">
      <c r="A2037" s="3" t="s">
        <v>158</v>
      </c>
      <c r="B2037" s="3" t="s">
        <v>351</v>
      </c>
      <c r="C2037" s="3" t="s">
        <v>352</v>
      </c>
      <c r="D2037" s="3" t="s">
        <v>353</v>
      </c>
      <c r="E2037" s="3">
        <v>0.36</v>
      </c>
      <c r="F2037" s="3">
        <v>0.57999999999999996</v>
      </c>
      <c r="G2037" s="3" t="s">
        <v>376</v>
      </c>
      <c r="H2037" s="2">
        <v>1550</v>
      </c>
      <c r="I2037" s="3" t="s">
        <v>99</v>
      </c>
      <c r="J2037" s="2">
        <v>1550</v>
      </c>
      <c r="K2037" s="3" t="s">
        <v>377</v>
      </c>
      <c r="L2037" s="2">
        <v>71</v>
      </c>
      <c r="M2037" s="3">
        <v>16.739742246770323</v>
      </c>
      <c r="N2037" s="3">
        <v>64761.882669189006</v>
      </c>
      <c r="O2037" s="3">
        <v>138.27064700154168</v>
      </c>
      <c r="P2037" s="3">
        <v>1</v>
      </c>
      <c r="Q2037" s="3">
        <f t="shared" si="170"/>
        <v>138.27064700154168</v>
      </c>
      <c r="R2037" s="4">
        <f t="shared" si="174"/>
        <v>138.27064700154168</v>
      </c>
      <c r="S2037" s="3">
        <v>19.751286097846478</v>
      </c>
      <c r="T2037" s="3">
        <v>1</v>
      </c>
      <c r="U2037" s="3">
        <f t="shared" si="171"/>
        <v>19.751286097846478</v>
      </c>
      <c r="V2037" s="3">
        <f t="shared" si="175"/>
        <v>19.751286097846478</v>
      </c>
    </row>
    <row r="2038" spans="1:22" x14ac:dyDescent="0.25">
      <c r="A2038" s="3" t="s">
        <v>158</v>
      </c>
      <c r="B2038" s="3" t="s">
        <v>310</v>
      </c>
      <c r="C2038" s="3" t="s">
        <v>9</v>
      </c>
      <c r="D2038" s="3" t="s">
        <v>197</v>
      </c>
      <c r="E2038" s="3">
        <v>0.56000000000000005</v>
      </c>
      <c r="F2038" s="3">
        <v>0.48</v>
      </c>
      <c r="G2038" s="3" t="s">
        <v>17</v>
      </c>
      <c r="H2038" s="2">
        <v>1550</v>
      </c>
      <c r="I2038" s="3" t="s">
        <v>99</v>
      </c>
      <c r="J2038" s="2">
        <v>2000</v>
      </c>
      <c r="K2038" s="3" t="s">
        <v>276</v>
      </c>
      <c r="L2038" s="2">
        <v>10</v>
      </c>
      <c r="M2038" s="3">
        <v>0.62217575647822398</v>
      </c>
      <c r="N2038" s="3">
        <v>2274.2137727705554</v>
      </c>
      <c r="O2038" s="3">
        <v>5.0837861313299735</v>
      </c>
      <c r="P2038" s="3">
        <v>1</v>
      </c>
      <c r="Q2038" s="3">
        <f t="shared" si="170"/>
        <v>5.0837861313299735</v>
      </c>
      <c r="R2038" s="4">
        <f t="shared" si="174"/>
        <v>5.0837861313299735</v>
      </c>
      <c r="S2038" s="3">
        <v>0.69992425813140935</v>
      </c>
      <c r="T2038" s="3">
        <v>1</v>
      </c>
      <c r="U2038" s="3">
        <f t="shared" si="171"/>
        <v>0.69992425813140935</v>
      </c>
      <c r="V2038" s="3">
        <f t="shared" si="175"/>
        <v>0.69992425813140935</v>
      </c>
    </row>
    <row r="2039" spans="1:22" x14ac:dyDescent="0.25">
      <c r="A2039" s="3" t="s">
        <v>158</v>
      </c>
      <c r="B2039" s="3" t="s">
        <v>310</v>
      </c>
      <c r="C2039" s="3" t="s">
        <v>9</v>
      </c>
      <c r="D2039" s="3" t="s">
        <v>197</v>
      </c>
      <c r="E2039" s="3">
        <v>0.56000000000000005</v>
      </c>
      <c r="F2039" s="3">
        <v>0.48</v>
      </c>
      <c r="G2039" s="3" t="s">
        <v>17</v>
      </c>
      <c r="H2039" s="2">
        <v>1550</v>
      </c>
      <c r="I2039" s="3" t="s">
        <v>99</v>
      </c>
      <c r="J2039" s="2">
        <v>2000</v>
      </c>
      <c r="K2039" s="3" t="s">
        <v>324</v>
      </c>
      <c r="L2039" s="2">
        <v>1</v>
      </c>
      <c r="M2039" s="3">
        <v>1.4856567408589696E-3</v>
      </c>
      <c r="N2039" s="3">
        <v>5.3304431836211768</v>
      </c>
      <c r="O2039" s="3">
        <v>1.2216513441261302E-2</v>
      </c>
      <c r="P2039" s="3">
        <v>1</v>
      </c>
      <c r="Q2039" s="3">
        <f t="shared" si="170"/>
        <v>1.2216513441261302E-2</v>
      </c>
      <c r="R2039" s="4">
        <f t="shared" si="174"/>
        <v>1.2216513441261302E-2</v>
      </c>
      <c r="S2039" s="3">
        <v>1.7370710027615009E-3</v>
      </c>
      <c r="T2039" s="3">
        <v>1</v>
      </c>
      <c r="U2039" s="3">
        <f t="shared" si="171"/>
        <v>1.7370710027615009E-3</v>
      </c>
      <c r="V2039" s="3">
        <f t="shared" si="175"/>
        <v>1.7370710027615009E-3</v>
      </c>
    </row>
    <row r="2040" spans="1:22" x14ac:dyDescent="0.25">
      <c r="A2040" s="3" t="s">
        <v>158</v>
      </c>
      <c r="B2040" s="3" t="s">
        <v>89</v>
      </c>
      <c r="C2040" s="3" t="s">
        <v>9</v>
      </c>
      <c r="D2040" s="3" t="s">
        <v>262</v>
      </c>
      <c r="E2040" s="3">
        <v>0.56000000000000005</v>
      </c>
      <c r="F2040" s="3">
        <v>0.48</v>
      </c>
      <c r="G2040" s="3" t="s">
        <v>17</v>
      </c>
      <c r="H2040" s="2">
        <v>1550</v>
      </c>
      <c r="I2040" s="3" t="s">
        <v>99</v>
      </c>
      <c r="J2040" s="2">
        <v>2000</v>
      </c>
      <c r="K2040" s="3" t="s">
        <v>264</v>
      </c>
      <c r="L2040" s="2">
        <v>15</v>
      </c>
      <c r="M2040" s="3">
        <v>0.32483860235180251</v>
      </c>
      <c r="N2040" s="3">
        <v>1186.3848334947381</v>
      </c>
      <c r="O2040" s="3">
        <v>2.486829401105493</v>
      </c>
      <c r="P2040" s="3">
        <v>1</v>
      </c>
      <c r="Q2040" s="3">
        <f t="shared" si="170"/>
        <v>2.486829401105493</v>
      </c>
      <c r="R2040" s="4">
        <f t="shared" si="174"/>
        <v>2.486829401105493</v>
      </c>
      <c r="S2040" s="3">
        <v>0.34770763583485514</v>
      </c>
      <c r="T2040" s="3">
        <v>1</v>
      </c>
      <c r="U2040" s="3">
        <f t="shared" si="171"/>
        <v>0.34770763583485514</v>
      </c>
      <c r="V2040" s="3">
        <f t="shared" si="175"/>
        <v>0.34770763583485514</v>
      </c>
    </row>
    <row r="2041" spans="1:22" x14ac:dyDescent="0.25">
      <c r="A2041" s="3" t="s">
        <v>158</v>
      </c>
      <c r="B2041" s="3" t="s">
        <v>89</v>
      </c>
      <c r="C2041" s="3" t="s">
        <v>9</v>
      </c>
      <c r="D2041" s="3" t="s">
        <v>262</v>
      </c>
      <c r="E2041" s="3">
        <v>0.56000000000000005</v>
      </c>
      <c r="F2041" s="3">
        <v>0.48</v>
      </c>
      <c r="G2041" s="3" t="s">
        <v>17</v>
      </c>
      <c r="H2041" s="2">
        <v>1550</v>
      </c>
      <c r="I2041" s="3" t="s">
        <v>99</v>
      </c>
      <c r="J2041" s="2">
        <v>2000</v>
      </c>
      <c r="K2041" s="3" t="s">
        <v>265</v>
      </c>
      <c r="L2041" s="2">
        <v>2</v>
      </c>
      <c r="M2041" s="3">
        <v>4.3579273010340501E-5</v>
      </c>
      <c r="N2041" s="3">
        <v>0.17685857894909404</v>
      </c>
      <c r="O2041" s="3">
        <v>3.6764807616055989E-4</v>
      </c>
      <c r="P2041" s="3">
        <v>1</v>
      </c>
      <c r="Q2041" s="3">
        <f t="shared" si="170"/>
        <v>3.6764807616055989E-4</v>
      </c>
      <c r="R2041" s="4">
        <f t="shared" si="174"/>
        <v>3.6764807616055989E-4</v>
      </c>
      <c r="S2041" s="3">
        <v>5.1263420299428711E-5</v>
      </c>
      <c r="T2041" s="3">
        <v>1</v>
      </c>
      <c r="U2041" s="3">
        <f t="shared" si="171"/>
        <v>5.1263420299428711E-5</v>
      </c>
      <c r="V2041" s="3">
        <f t="shared" si="175"/>
        <v>5.1263420299428711E-5</v>
      </c>
    </row>
    <row r="2042" spans="1:22" x14ac:dyDescent="0.25">
      <c r="A2042" s="3" t="s">
        <v>158</v>
      </c>
      <c r="B2042" s="3" t="s">
        <v>310</v>
      </c>
      <c r="C2042" s="3" t="s">
        <v>9</v>
      </c>
      <c r="D2042" s="3" t="s">
        <v>312</v>
      </c>
      <c r="E2042" s="3">
        <v>0.56000000000000005</v>
      </c>
      <c r="F2042" s="3">
        <v>0.48</v>
      </c>
      <c r="G2042" s="3" t="s">
        <v>264</v>
      </c>
      <c r="H2042" s="2">
        <v>1550</v>
      </c>
      <c r="I2042" s="3" t="s">
        <v>99</v>
      </c>
      <c r="J2042" s="2">
        <v>3000</v>
      </c>
      <c r="K2042" s="3" t="s">
        <v>264</v>
      </c>
      <c r="L2042" s="2">
        <v>5</v>
      </c>
      <c r="M2042" s="3">
        <v>3.8964098768777759E-2</v>
      </c>
      <c r="N2042" s="3">
        <v>83.944462487857265</v>
      </c>
      <c r="O2042" s="3">
        <v>0.20799616713083838</v>
      </c>
      <c r="P2042" s="3">
        <v>1</v>
      </c>
      <c r="Q2042" s="3">
        <f t="shared" si="170"/>
        <v>0.20799616713083838</v>
      </c>
      <c r="R2042" s="3">
        <v>0</v>
      </c>
      <c r="S2042" s="3">
        <v>1.8122459197184367E-2</v>
      </c>
      <c r="T2042" s="3">
        <v>1</v>
      </c>
      <c r="U2042" s="3">
        <f t="shared" si="171"/>
        <v>1.8122459197184367E-2</v>
      </c>
      <c r="V2042" s="3">
        <v>0</v>
      </c>
    </row>
    <row r="2043" spans="1:22" x14ac:dyDescent="0.25">
      <c r="A2043" s="3" t="s">
        <v>158</v>
      </c>
      <c r="B2043" s="3" t="s">
        <v>8</v>
      </c>
      <c r="C2043" s="3" t="s">
        <v>9</v>
      </c>
      <c r="D2043" s="3" t="s">
        <v>197</v>
      </c>
      <c r="E2043" s="3">
        <v>0.56000000000000005</v>
      </c>
      <c r="F2043" s="3">
        <v>0.48</v>
      </c>
      <c r="G2043" s="3" t="s">
        <v>183</v>
      </c>
      <c r="H2043" s="2">
        <v>1560</v>
      </c>
      <c r="I2043" s="3" t="s">
        <v>128</v>
      </c>
      <c r="J2043" s="2">
        <v>1560</v>
      </c>
      <c r="K2043" s="3" t="s">
        <v>169</v>
      </c>
      <c r="L2043" s="2">
        <v>23</v>
      </c>
      <c r="M2043" s="3">
        <v>7.2252191978209623</v>
      </c>
      <c r="N2043" s="3">
        <v>27482.679350742939</v>
      </c>
      <c r="O2043" s="3">
        <v>58.917447451427009</v>
      </c>
      <c r="P2043" s="3">
        <v>1</v>
      </c>
      <c r="Q2043" s="3">
        <f t="shared" si="170"/>
        <v>58.917447451427009</v>
      </c>
      <c r="R2043" s="4">
        <f t="shared" ref="R2043:R2069" si="176">Q2043</f>
        <v>58.917447451427009</v>
      </c>
      <c r="S2043" s="3">
        <v>8.3874454260389584</v>
      </c>
      <c r="T2043" s="3">
        <v>1</v>
      </c>
      <c r="U2043" s="3">
        <f t="shared" si="171"/>
        <v>8.3874454260389584</v>
      </c>
      <c r="V2043" s="3">
        <f t="shared" ref="V2043:V2069" si="177">U2043</f>
        <v>8.3874454260389584</v>
      </c>
    </row>
    <row r="2044" spans="1:22" x14ac:dyDescent="0.25">
      <c r="A2044" s="3" t="s">
        <v>158</v>
      </c>
      <c r="B2044" s="3" t="s">
        <v>89</v>
      </c>
      <c r="C2044" s="3" t="s">
        <v>9</v>
      </c>
      <c r="D2044" s="3" t="s">
        <v>262</v>
      </c>
      <c r="E2044" s="3">
        <v>0.56000000000000005</v>
      </c>
      <c r="F2044" s="3">
        <v>0.48</v>
      </c>
      <c r="G2044" s="3" t="s">
        <v>277</v>
      </c>
      <c r="H2044" s="2">
        <v>1560</v>
      </c>
      <c r="I2044" s="3" t="s">
        <v>128</v>
      </c>
      <c r="J2044" s="2">
        <v>1560</v>
      </c>
      <c r="K2044" s="3" t="s">
        <v>274</v>
      </c>
      <c r="L2044" s="2">
        <v>162</v>
      </c>
      <c r="M2044" s="3">
        <v>79.201125131803195</v>
      </c>
      <c r="N2044" s="3">
        <v>318721.26890340418</v>
      </c>
      <c r="O2044" s="3">
        <v>652.25737996878638</v>
      </c>
      <c r="P2044" s="3">
        <v>1</v>
      </c>
      <c r="Q2044" s="3">
        <f t="shared" si="170"/>
        <v>652.25737996878638</v>
      </c>
      <c r="R2044" s="4">
        <f t="shared" si="176"/>
        <v>652.25737996878638</v>
      </c>
      <c r="S2044" s="3">
        <v>94.060135823208682</v>
      </c>
      <c r="T2044" s="3">
        <v>1</v>
      </c>
      <c r="U2044" s="3">
        <f t="shared" si="171"/>
        <v>94.060135823208682</v>
      </c>
      <c r="V2044" s="3">
        <f t="shared" si="177"/>
        <v>94.060135823208682</v>
      </c>
    </row>
    <row r="2045" spans="1:22" x14ac:dyDescent="0.25">
      <c r="A2045" s="3" t="s">
        <v>158</v>
      </c>
      <c r="B2045" s="3" t="s">
        <v>351</v>
      </c>
      <c r="C2045" s="3" t="s">
        <v>352</v>
      </c>
      <c r="D2045" s="3" t="s">
        <v>353</v>
      </c>
      <c r="E2045" s="3">
        <v>0.36</v>
      </c>
      <c r="F2045" s="3">
        <v>0.57999999999999996</v>
      </c>
      <c r="G2045" s="3" t="s">
        <v>290</v>
      </c>
      <c r="H2045" s="2">
        <v>1560</v>
      </c>
      <c r="I2045" s="3" t="s">
        <v>128</v>
      </c>
      <c r="J2045" s="2">
        <v>1560</v>
      </c>
      <c r="K2045" s="3" t="s">
        <v>354</v>
      </c>
      <c r="L2045" s="2">
        <v>16</v>
      </c>
      <c r="M2045" s="3">
        <v>1.3983205744820615</v>
      </c>
      <c r="N2045" s="3">
        <v>4582.331418308403</v>
      </c>
      <c r="O2045" s="3">
        <v>10.031493187988948</v>
      </c>
      <c r="P2045" s="3">
        <v>1</v>
      </c>
      <c r="Q2045" s="3">
        <f t="shared" si="170"/>
        <v>10.031493187988948</v>
      </c>
      <c r="R2045" s="4">
        <f t="shared" si="176"/>
        <v>10.031493187988948</v>
      </c>
      <c r="S2045" s="3">
        <v>1.6000092335265845</v>
      </c>
      <c r="T2045" s="3">
        <v>1</v>
      </c>
      <c r="U2045" s="3">
        <f t="shared" si="171"/>
        <v>1.6000092335265845</v>
      </c>
      <c r="V2045" s="3">
        <f t="shared" si="177"/>
        <v>1.6000092335265845</v>
      </c>
    </row>
    <row r="2046" spans="1:22" x14ac:dyDescent="0.25">
      <c r="A2046" s="3" t="s">
        <v>158</v>
      </c>
      <c r="B2046" s="3" t="s">
        <v>89</v>
      </c>
      <c r="C2046" s="3" t="s">
        <v>9</v>
      </c>
      <c r="D2046" s="3" t="s">
        <v>262</v>
      </c>
      <c r="E2046" s="3">
        <v>0.56000000000000005</v>
      </c>
      <c r="F2046" s="3">
        <v>0.48</v>
      </c>
      <c r="G2046" s="3" t="s">
        <v>264</v>
      </c>
      <c r="H2046" s="2">
        <v>1560</v>
      </c>
      <c r="I2046" s="3" t="s">
        <v>128</v>
      </c>
      <c r="J2046" s="2">
        <v>1560</v>
      </c>
      <c r="K2046" s="3" t="s">
        <v>264</v>
      </c>
      <c r="L2046" s="2">
        <v>67</v>
      </c>
      <c r="M2046" s="3">
        <v>21.393551858432204</v>
      </c>
      <c r="N2046" s="3">
        <v>87500.561454273397</v>
      </c>
      <c r="O2046" s="3">
        <v>179.905095121979</v>
      </c>
      <c r="P2046" s="3">
        <v>1</v>
      </c>
      <c r="Q2046" s="3">
        <f t="shared" si="170"/>
        <v>179.905095121979</v>
      </c>
      <c r="R2046" s="4">
        <f t="shared" si="176"/>
        <v>179.905095121979</v>
      </c>
      <c r="S2046" s="3">
        <v>25.403205738303615</v>
      </c>
      <c r="T2046" s="3">
        <v>1</v>
      </c>
      <c r="U2046" s="3">
        <f t="shared" si="171"/>
        <v>25.403205738303615</v>
      </c>
      <c r="V2046" s="3">
        <f t="shared" si="177"/>
        <v>25.403205738303615</v>
      </c>
    </row>
    <row r="2047" spans="1:22" x14ac:dyDescent="0.25">
      <c r="A2047" s="3" t="s">
        <v>158</v>
      </c>
      <c r="B2047" s="3" t="s">
        <v>351</v>
      </c>
      <c r="C2047" s="3" t="s">
        <v>352</v>
      </c>
      <c r="D2047" s="3" t="s">
        <v>353</v>
      </c>
      <c r="E2047" s="3">
        <v>0.36</v>
      </c>
      <c r="F2047" s="3">
        <v>0.57999999999999996</v>
      </c>
      <c r="G2047" s="3" t="s">
        <v>272</v>
      </c>
      <c r="H2047" s="2">
        <v>1560</v>
      </c>
      <c r="I2047" s="3" t="s">
        <v>128</v>
      </c>
      <c r="J2047" s="2">
        <v>1560</v>
      </c>
      <c r="K2047" s="3" t="s">
        <v>272</v>
      </c>
      <c r="L2047" s="2">
        <v>49</v>
      </c>
      <c r="M2047" s="3">
        <v>11.33400055977028</v>
      </c>
      <c r="N2047" s="3">
        <v>40771.561367792128</v>
      </c>
      <c r="O2047" s="3">
        <v>79.409321967119027</v>
      </c>
      <c r="P2047" s="3">
        <v>1</v>
      </c>
      <c r="Q2047" s="3">
        <f t="shared" si="170"/>
        <v>79.409321967119027</v>
      </c>
      <c r="R2047" s="4">
        <f t="shared" si="176"/>
        <v>79.409321967119027</v>
      </c>
      <c r="S2047" s="3">
        <v>11.548950696983075</v>
      </c>
      <c r="T2047" s="3">
        <v>1</v>
      </c>
      <c r="U2047" s="3">
        <f t="shared" si="171"/>
        <v>11.548950696983075</v>
      </c>
      <c r="V2047" s="3">
        <f t="shared" si="177"/>
        <v>11.548950696983075</v>
      </c>
    </row>
    <row r="2048" spans="1:22" x14ac:dyDescent="0.25">
      <c r="A2048" s="3" t="s">
        <v>158</v>
      </c>
      <c r="B2048" s="3" t="s">
        <v>8</v>
      </c>
      <c r="C2048" s="3" t="s">
        <v>9</v>
      </c>
      <c r="D2048" s="3" t="s">
        <v>197</v>
      </c>
      <c r="E2048" s="3">
        <v>0.56000000000000005</v>
      </c>
      <c r="F2048" s="3">
        <v>0.48</v>
      </c>
      <c r="G2048" s="3" t="s">
        <v>163</v>
      </c>
      <c r="H2048" s="2">
        <v>1560</v>
      </c>
      <c r="I2048" s="3" t="s">
        <v>128</v>
      </c>
      <c r="J2048" s="2">
        <v>1560</v>
      </c>
      <c r="K2048" s="3" t="s">
        <v>164</v>
      </c>
      <c r="L2048" s="2">
        <v>72</v>
      </c>
      <c r="M2048" s="3">
        <v>23.647172023274024</v>
      </c>
      <c r="N2048" s="3">
        <v>91434.008462607599</v>
      </c>
      <c r="O2048" s="3">
        <v>182.36951060369034</v>
      </c>
      <c r="P2048" s="3">
        <v>1</v>
      </c>
      <c r="Q2048" s="3">
        <f t="shared" si="170"/>
        <v>182.36951060369034</v>
      </c>
      <c r="R2048" s="4">
        <f t="shared" si="176"/>
        <v>182.36951060369034</v>
      </c>
      <c r="S2048" s="3">
        <v>25.525798332155048</v>
      </c>
      <c r="T2048" s="3">
        <v>1</v>
      </c>
      <c r="U2048" s="3">
        <f t="shared" si="171"/>
        <v>25.525798332155048</v>
      </c>
      <c r="V2048" s="3">
        <f t="shared" si="177"/>
        <v>25.525798332155048</v>
      </c>
    </row>
    <row r="2049" spans="1:22" x14ac:dyDescent="0.25">
      <c r="A2049" s="3" t="s">
        <v>158</v>
      </c>
      <c r="B2049" s="3" t="s">
        <v>89</v>
      </c>
      <c r="C2049" s="3" t="s">
        <v>9</v>
      </c>
      <c r="D2049" s="3" t="s">
        <v>262</v>
      </c>
      <c r="E2049" s="3">
        <v>0.56000000000000005</v>
      </c>
      <c r="F2049" s="3">
        <v>0.48</v>
      </c>
      <c r="G2049" s="3" t="s">
        <v>17</v>
      </c>
      <c r="H2049" s="2">
        <v>1560</v>
      </c>
      <c r="I2049" s="3" t="s">
        <v>128</v>
      </c>
      <c r="J2049" s="2">
        <v>2000</v>
      </c>
      <c r="K2049" s="3" t="s">
        <v>264</v>
      </c>
      <c r="L2049" s="2">
        <v>27</v>
      </c>
      <c r="M2049" s="3">
        <v>8.7604572846579405</v>
      </c>
      <c r="N2049" s="3">
        <v>34439.478753917108</v>
      </c>
      <c r="O2049" s="3">
        <v>70.571239498510067</v>
      </c>
      <c r="P2049" s="3">
        <v>1</v>
      </c>
      <c r="Q2049" s="3">
        <f t="shared" si="170"/>
        <v>70.571239498510067</v>
      </c>
      <c r="R2049" s="4">
        <f t="shared" si="176"/>
        <v>70.571239498510067</v>
      </c>
      <c r="S2049" s="3">
        <v>9.4946690604383708</v>
      </c>
      <c r="T2049" s="3">
        <v>1</v>
      </c>
      <c r="U2049" s="3">
        <f t="shared" si="171"/>
        <v>9.4946690604383708</v>
      </c>
      <c r="V2049" s="3">
        <f t="shared" si="177"/>
        <v>9.4946690604383708</v>
      </c>
    </row>
    <row r="2050" spans="1:22" x14ac:dyDescent="0.25">
      <c r="A2050" s="3" t="s">
        <v>158</v>
      </c>
      <c r="B2050" s="3" t="s">
        <v>89</v>
      </c>
      <c r="C2050" s="3" t="s">
        <v>9</v>
      </c>
      <c r="D2050" s="3" t="s">
        <v>262</v>
      </c>
      <c r="E2050" s="3">
        <v>0.56000000000000005</v>
      </c>
      <c r="F2050" s="3">
        <v>0.48</v>
      </c>
      <c r="G2050" s="3" t="s">
        <v>264</v>
      </c>
      <c r="H2050" s="2">
        <v>1562</v>
      </c>
      <c r="I2050" s="3" t="s">
        <v>291</v>
      </c>
      <c r="J2050" s="2">
        <v>1562</v>
      </c>
      <c r="K2050" s="3" t="s">
        <v>264</v>
      </c>
      <c r="L2050" s="2">
        <v>109</v>
      </c>
      <c r="M2050" s="3">
        <v>45.969672901667117</v>
      </c>
      <c r="N2050" s="3">
        <v>177740.96278450967</v>
      </c>
      <c r="O2050" s="3">
        <v>352.99918561382043</v>
      </c>
      <c r="P2050" s="3">
        <v>1</v>
      </c>
      <c r="Q2050" s="3">
        <f t="shared" ref="Q2050:Q2113" si="178">O2050*P2050</f>
        <v>352.99918561382043</v>
      </c>
      <c r="R2050" s="4">
        <f t="shared" si="176"/>
        <v>352.99918561382043</v>
      </c>
      <c r="S2050" s="3">
        <v>50.793685173548582</v>
      </c>
      <c r="T2050" s="3">
        <v>1</v>
      </c>
      <c r="U2050" s="3">
        <f t="shared" ref="U2050:U2113" si="179">S2050*T2050</f>
        <v>50.793685173548582</v>
      </c>
      <c r="V2050" s="3">
        <f t="shared" si="177"/>
        <v>50.793685173548582</v>
      </c>
    </row>
    <row r="2051" spans="1:22" x14ac:dyDescent="0.25">
      <c r="A2051" s="3" t="s">
        <v>158</v>
      </c>
      <c r="B2051" s="3" t="s">
        <v>89</v>
      </c>
      <c r="C2051" s="3" t="s">
        <v>9</v>
      </c>
      <c r="D2051" s="3" t="s">
        <v>262</v>
      </c>
      <c r="E2051" s="3">
        <v>0.56000000000000005</v>
      </c>
      <c r="F2051" s="3">
        <v>0.48</v>
      </c>
      <c r="G2051" s="3" t="s">
        <v>296</v>
      </c>
      <c r="H2051" s="2">
        <v>1562</v>
      </c>
      <c r="I2051" s="3" t="s">
        <v>291</v>
      </c>
      <c r="J2051" s="2">
        <v>1562</v>
      </c>
      <c r="K2051" s="3" t="s">
        <v>265</v>
      </c>
      <c r="L2051" s="2">
        <v>3</v>
      </c>
      <c r="M2051" s="3">
        <v>9.3806035704793143E-3</v>
      </c>
      <c r="N2051" s="3">
        <v>26.792041428710448</v>
      </c>
      <c r="O2051" s="3">
        <v>5.9107399833606619E-2</v>
      </c>
      <c r="P2051" s="3">
        <v>1</v>
      </c>
      <c r="Q2051" s="3">
        <f t="shared" si="178"/>
        <v>5.9107399833606619E-2</v>
      </c>
      <c r="R2051" s="4">
        <f t="shared" si="176"/>
        <v>5.9107399833606619E-2</v>
      </c>
      <c r="S2051" s="3">
        <v>5.7763048357667946E-3</v>
      </c>
      <c r="T2051" s="3">
        <v>1</v>
      </c>
      <c r="U2051" s="3">
        <f t="shared" si="179"/>
        <v>5.7763048357667946E-3</v>
      </c>
      <c r="V2051" s="3">
        <f t="shared" si="177"/>
        <v>5.7763048357667946E-3</v>
      </c>
    </row>
    <row r="2052" spans="1:22" x14ac:dyDescent="0.25">
      <c r="A2052" s="3" t="s">
        <v>158</v>
      </c>
      <c r="B2052" s="3" t="s">
        <v>8</v>
      </c>
      <c r="C2052" s="3" t="s">
        <v>9</v>
      </c>
      <c r="D2052" s="3" t="s">
        <v>197</v>
      </c>
      <c r="E2052" s="3">
        <v>0.56000000000000005</v>
      </c>
      <c r="F2052" s="3">
        <v>0.48</v>
      </c>
      <c r="G2052" s="3" t="s">
        <v>19</v>
      </c>
      <c r="H2052" s="2">
        <v>1600</v>
      </c>
      <c r="I2052" s="3" t="s">
        <v>230</v>
      </c>
      <c r="J2052" s="2">
        <v>1600</v>
      </c>
      <c r="K2052" s="3" t="s">
        <v>168</v>
      </c>
      <c r="L2052" s="2">
        <v>3</v>
      </c>
      <c r="M2052" s="3">
        <v>2.5943548151284673E-2</v>
      </c>
      <c r="N2052" s="3">
        <v>83.803358687520472</v>
      </c>
      <c r="O2052" s="3">
        <v>0.17619551989664356</v>
      </c>
      <c r="P2052" s="3">
        <f>1-0.712</f>
        <v>0.28800000000000003</v>
      </c>
      <c r="Q2052" s="3">
        <f t="shared" si="178"/>
        <v>5.0744309730233354E-2</v>
      </c>
      <c r="R2052" s="4">
        <f t="shared" si="176"/>
        <v>5.0744309730233354E-2</v>
      </c>
      <c r="S2052" s="3">
        <v>2.2892469339896894E-2</v>
      </c>
      <c r="T2052" s="3">
        <f>1-0.531</f>
        <v>0.46899999999999997</v>
      </c>
      <c r="U2052" s="3">
        <f t="shared" si="179"/>
        <v>1.0736568120411643E-2</v>
      </c>
      <c r="V2052" s="3">
        <f t="shared" si="177"/>
        <v>1.0736568120411643E-2</v>
      </c>
    </row>
    <row r="2053" spans="1:22" x14ac:dyDescent="0.25">
      <c r="A2053" s="3" t="s">
        <v>158</v>
      </c>
      <c r="B2053" s="3" t="s">
        <v>8</v>
      </c>
      <c r="C2053" s="3" t="s">
        <v>9</v>
      </c>
      <c r="D2053" s="3" t="s">
        <v>197</v>
      </c>
      <c r="E2053" s="3">
        <v>0.56000000000000005</v>
      </c>
      <c r="F2053" s="3">
        <v>0.48</v>
      </c>
      <c r="G2053" s="3" t="s">
        <v>183</v>
      </c>
      <c r="H2053" s="2">
        <v>1600</v>
      </c>
      <c r="I2053" s="3" t="s">
        <v>230</v>
      </c>
      <c r="J2053" s="2">
        <v>1600</v>
      </c>
      <c r="K2053" s="3" t="s">
        <v>199</v>
      </c>
      <c r="L2053" s="2">
        <v>56</v>
      </c>
      <c r="M2053" s="3">
        <v>14.789813268801574</v>
      </c>
      <c r="N2053" s="3">
        <v>47953.204616460767</v>
      </c>
      <c r="O2053" s="3">
        <v>101.40579949224188</v>
      </c>
      <c r="P2053" s="3">
        <f>1-0.712</f>
        <v>0.28800000000000003</v>
      </c>
      <c r="Q2053" s="3">
        <f t="shared" si="178"/>
        <v>29.204870253765666</v>
      </c>
      <c r="R2053" s="4">
        <f t="shared" si="176"/>
        <v>29.204870253765666</v>
      </c>
      <c r="S2053" s="3">
        <v>12.863263696801797</v>
      </c>
      <c r="T2053" s="3">
        <f>1-0.531</f>
        <v>0.46899999999999997</v>
      </c>
      <c r="U2053" s="3">
        <f t="shared" si="179"/>
        <v>6.0328706738000424</v>
      </c>
      <c r="V2053" s="3">
        <f t="shared" si="177"/>
        <v>6.0328706738000424</v>
      </c>
    </row>
    <row r="2054" spans="1:22" x14ac:dyDescent="0.25">
      <c r="A2054" s="3" t="s">
        <v>158</v>
      </c>
      <c r="B2054" s="3" t="s">
        <v>8</v>
      </c>
      <c r="C2054" s="3" t="s">
        <v>9</v>
      </c>
      <c r="D2054" s="3" t="s">
        <v>197</v>
      </c>
      <c r="E2054" s="3">
        <v>0.56000000000000005</v>
      </c>
      <c r="F2054" s="3">
        <v>0.48</v>
      </c>
      <c r="G2054" s="3" t="s">
        <v>250</v>
      </c>
      <c r="H2054" s="2">
        <v>1600</v>
      </c>
      <c r="I2054" s="3" t="s">
        <v>230</v>
      </c>
      <c r="J2054" s="2">
        <v>1600</v>
      </c>
      <c r="K2054" s="3" t="s">
        <v>205</v>
      </c>
      <c r="L2054" s="2">
        <v>18</v>
      </c>
      <c r="M2054" s="3">
        <v>2.80833110409402</v>
      </c>
      <c r="N2054" s="3">
        <v>9024.6871181851548</v>
      </c>
      <c r="O2054" s="3">
        <v>20.046265166468821</v>
      </c>
      <c r="P2054" s="3">
        <f>1-0.712</f>
        <v>0.28800000000000003</v>
      </c>
      <c r="Q2054" s="3">
        <f t="shared" si="178"/>
        <v>5.7733243679430215</v>
      </c>
      <c r="R2054" s="4">
        <f t="shared" si="176"/>
        <v>5.7733243679430215</v>
      </c>
      <c r="S2054" s="3">
        <v>2.6077617526211316</v>
      </c>
      <c r="T2054" s="3">
        <f>1-0.531</f>
        <v>0.46899999999999997</v>
      </c>
      <c r="U2054" s="3">
        <f t="shared" si="179"/>
        <v>1.2230402619793106</v>
      </c>
      <c r="V2054" s="3">
        <f t="shared" si="177"/>
        <v>1.2230402619793106</v>
      </c>
    </row>
    <row r="2055" spans="1:22" x14ac:dyDescent="0.25">
      <c r="A2055" s="3" t="s">
        <v>158</v>
      </c>
      <c r="B2055" s="3" t="s">
        <v>8</v>
      </c>
      <c r="C2055" s="3" t="s">
        <v>9</v>
      </c>
      <c r="D2055" s="3" t="s">
        <v>197</v>
      </c>
      <c r="E2055" s="3">
        <v>0.56000000000000005</v>
      </c>
      <c r="F2055" s="3">
        <v>0.48</v>
      </c>
      <c r="G2055" s="3" t="s">
        <v>250</v>
      </c>
      <c r="H2055" s="2">
        <v>1600</v>
      </c>
      <c r="I2055" s="3" t="s">
        <v>230</v>
      </c>
      <c r="J2055" s="2">
        <v>1600</v>
      </c>
      <c r="K2055" s="3" t="s">
        <v>207</v>
      </c>
      <c r="L2055" s="2">
        <v>7</v>
      </c>
      <c r="M2055" s="3">
        <v>0.16857213794700959</v>
      </c>
      <c r="N2055" s="3">
        <v>541.3833587616399</v>
      </c>
      <c r="O2055" s="3">
        <v>1.1347406453288662</v>
      </c>
      <c r="P2055" s="3">
        <f>1-0.712</f>
        <v>0.28800000000000003</v>
      </c>
      <c r="Q2055" s="3">
        <f t="shared" si="178"/>
        <v>0.32680530585471351</v>
      </c>
      <c r="R2055" s="4">
        <f t="shared" si="176"/>
        <v>0.32680530585471351</v>
      </c>
      <c r="S2055" s="3">
        <v>0.14378667048558524</v>
      </c>
      <c r="T2055" s="3">
        <f>1-0.531</f>
        <v>0.46899999999999997</v>
      </c>
      <c r="U2055" s="3">
        <f t="shared" si="179"/>
        <v>6.7435948457739481E-2</v>
      </c>
      <c r="V2055" s="3">
        <f t="shared" si="177"/>
        <v>6.7435948457739481E-2</v>
      </c>
    </row>
    <row r="2056" spans="1:22" x14ac:dyDescent="0.25">
      <c r="A2056" s="3" t="s">
        <v>158</v>
      </c>
      <c r="B2056" s="3" t="s">
        <v>8</v>
      </c>
      <c r="C2056" s="3" t="s">
        <v>9</v>
      </c>
      <c r="D2056" s="3" t="s">
        <v>197</v>
      </c>
      <c r="E2056" s="3">
        <v>0.56000000000000005</v>
      </c>
      <c r="F2056" s="3">
        <v>0.48</v>
      </c>
      <c r="G2056" s="3" t="s">
        <v>163</v>
      </c>
      <c r="H2056" s="2">
        <v>1600</v>
      </c>
      <c r="I2056" s="3" t="s">
        <v>230</v>
      </c>
      <c r="J2056" s="2">
        <v>1600</v>
      </c>
      <c r="K2056" s="3" t="s">
        <v>164</v>
      </c>
      <c r="L2056" s="2">
        <v>43</v>
      </c>
      <c r="M2056" s="3">
        <v>6.4646119649125877</v>
      </c>
      <c r="N2056" s="3">
        <v>20186.013897558278</v>
      </c>
      <c r="O2056" s="3">
        <v>43.737375465435463</v>
      </c>
      <c r="P2056" s="3">
        <v>1</v>
      </c>
      <c r="Q2056" s="3">
        <f t="shared" si="178"/>
        <v>43.737375465435463</v>
      </c>
      <c r="R2056" s="4">
        <f t="shared" si="176"/>
        <v>43.737375465435463</v>
      </c>
      <c r="S2056" s="3">
        <v>5.7291842166618032</v>
      </c>
      <c r="T2056" s="3">
        <v>1</v>
      </c>
      <c r="U2056" s="3">
        <f t="shared" si="179"/>
        <v>5.7291842166618032</v>
      </c>
      <c r="V2056" s="3">
        <f t="shared" si="177"/>
        <v>5.7291842166618032</v>
      </c>
    </row>
    <row r="2057" spans="1:22" x14ac:dyDescent="0.25">
      <c r="A2057" s="3" t="s">
        <v>158</v>
      </c>
      <c r="B2057" s="3" t="s">
        <v>8</v>
      </c>
      <c r="C2057" s="3" t="s">
        <v>9</v>
      </c>
      <c r="D2057" s="3" t="s">
        <v>197</v>
      </c>
      <c r="E2057" s="3">
        <v>0.56000000000000005</v>
      </c>
      <c r="F2057" s="3">
        <v>0.48</v>
      </c>
      <c r="G2057" s="3" t="s">
        <v>166</v>
      </c>
      <c r="H2057" s="2">
        <v>1600</v>
      </c>
      <c r="I2057" s="3" t="s">
        <v>230</v>
      </c>
      <c r="J2057" s="2">
        <v>1600</v>
      </c>
      <c r="K2057" s="3" t="s">
        <v>167</v>
      </c>
      <c r="L2057" s="2">
        <v>9</v>
      </c>
      <c r="M2057" s="3">
        <v>2.7662154824081284</v>
      </c>
      <c r="N2057" s="3">
        <v>5997.8902773257305</v>
      </c>
      <c r="O2057" s="3">
        <v>13.001407319870191</v>
      </c>
      <c r="P2057" s="3">
        <v>1</v>
      </c>
      <c r="Q2057" s="3">
        <f t="shared" si="178"/>
        <v>13.001407319870191</v>
      </c>
      <c r="R2057" s="4">
        <f t="shared" si="176"/>
        <v>13.001407319870191</v>
      </c>
      <c r="S2057" s="3">
        <v>1.7040717610443299</v>
      </c>
      <c r="T2057" s="3">
        <v>1</v>
      </c>
      <c r="U2057" s="3">
        <f t="shared" si="179"/>
        <v>1.7040717610443299</v>
      </c>
      <c r="V2057" s="3">
        <f t="shared" si="177"/>
        <v>1.7040717610443299</v>
      </c>
    </row>
    <row r="2058" spans="1:22" x14ac:dyDescent="0.25">
      <c r="A2058" s="3" t="s">
        <v>158</v>
      </c>
      <c r="B2058" s="3" t="s">
        <v>8</v>
      </c>
      <c r="C2058" s="3" t="s">
        <v>9</v>
      </c>
      <c r="D2058" s="3" t="s">
        <v>197</v>
      </c>
      <c r="E2058" s="3">
        <v>0.56000000000000005</v>
      </c>
      <c r="F2058" s="3">
        <v>0.48</v>
      </c>
      <c r="G2058" s="3" t="s">
        <v>183</v>
      </c>
      <c r="H2058" s="2">
        <v>1620</v>
      </c>
      <c r="I2058" s="3" t="s">
        <v>239</v>
      </c>
      <c r="J2058" s="2">
        <v>1620</v>
      </c>
      <c r="K2058" s="3" t="s">
        <v>169</v>
      </c>
      <c r="L2058" s="2">
        <v>22</v>
      </c>
      <c r="M2058" s="3">
        <v>8.438947110202383</v>
      </c>
      <c r="N2058" s="3">
        <v>26786.342243467694</v>
      </c>
      <c r="O2058" s="3">
        <v>57.512024562290222</v>
      </c>
      <c r="P2058" s="3">
        <v>1</v>
      </c>
      <c r="Q2058" s="3">
        <f t="shared" si="178"/>
        <v>57.512024562290222</v>
      </c>
      <c r="R2058" s="4">
        <f t="shared" si="176"/>
        <v>57.512024562290222</v>
      </c>
      <c r="S2058" s="3">
        <v>7.9137041896968965</v>
      </c>
      <c r="T2058" s="3">
        <v>1</v>
      </c>
      <c r="U2058" s="3">
        <f t="shared" si="179"/>
        <v>7.9137041896968965</v>
      </c>
      <c r="V2058" s="3">
        <f t="shared" si="177"/>
        <v>7.9137041896968965</v>
      </c>
    </row>
    <row r="2059" spans="1:22" x14ac:dyDescent="0.25">
      <c r="A2059" s="3" t="s">
        <v>158</v>
      </c>
      <c r="B2059" s="3" t="s">
        <v>8</v>
      </c>
      <c r="C2059" s="3" t="s">
        <v>9</v>
      </c>
      <c r="D2059" s="3" t="s">
        <v>197</v>
      </c>
      <c r="E2059" s="3">
        <v>0.56000000000000005</v>
      </c>
      <c r="F2059" s="3">
        <v>0.48</v>
      </c>
      <c r="G2059" s="3" t="s">
        <v>183</v>
      </c>
      <c r="H2059" s="2">
        <v>1620</v>
      </c>
      <c r="I2059" s="3" t="s">
        <v>239</v>
      </c>
      <c r="J2059" s="2">
        <v>1620</v>
      </c>
      <c r="K2059" s="3" t="s">
        <v>199</v>
      </c>
      <c r="L2059" s="2">
        <v>13</v>
      </c>
      <c r="M2059" s="3">
        <v>3.1012112654459791</v>
      </c>
      <c r="N2059" s="3">
        <v>9862.3829003946412</v>
      </c>
      <c r="O2059" s="3">
        <v>20.744983760574389</v>
      </c>
      <c r="P2059" s="3">
        <f>1-0.712</f>
        <v>0.28800000000000003</v>
      </c>
      <c r="Q2059" s="3">
        <f t="shared" si="178"/>
        <v>5.9745553230454247</v>
      </c>
      <c r="R2059" s="4">
        <f t="shared" si="176"/>
        <v>5.9745553230454247</v>
      </c>
      <c r="S2059" s="3">
        <v>2.5017878033712178</v>
      </c>
      <c r="T2059" s="3">
        <f>1-0.531</f>
        <v>0.46899999999999997</v>
      </c>
      <c r="U2059" s="3">
        <f t="shared" si="179"/>
        <v>1.1733384797811011</v>
      </c>
      <c r="V2059" s="3">
        <f t="shared" si="177"/>
        <v>1.1733384797811011</v>
      </c>
    </row>
    <row r="2060" spans="1:22" x14ac:dyDescent="0.25">
      <c r="A2060" s="3" t="s">
        <v>158</v>
      </c>
      <c r="B2060" s="3" t="s">
        <v>310</v>
      </c>
      <c r="C2060" s="3" t="s">
        <v>9</v>
      </c>
      <c r="D2060" s="3" t="s">
        <v>197</v>
      </c>
      <c r="E2060" s="3">
        <v>0.56000000000000005</v>
      </c>
      <c r="F2060" s="3">
        <v>0.48</v>
      </c>
      <c r="G2060" s="3" t="s">
        <v>320</v>
      </c>
      <c r="H2060" s="2">
        <v>1620</v>
      </c>
      <c r="I2060" s="3" t="s">
        <v>239</v>
      </c>
      <c r="J2060" s="2">
        <v>1620</v>
      </c>
      <c r="K2060" s="3" t="s">
        <v>314</v>
      </c>
      <c r="L2060" s="2">
        <v>99</v>
      </c>
      <c r="M2060" s="3">
        <v>32.626360578959762</v>
      </c>
      <c r="N2060" s="3">
        <v>102130.59058576536</v>
      </c>
      <c r="O2060" s="3">
        <v>205.63251489796224</v>
      </c>
      <c r="P2060" s="3">
        <v>1</v>
      </c>
      <c r="Q2060" s="3">
        <f t="shared" si="178"/>
        <v>205.63251489796224</v>
      </c>
      <c r="R2060" s="4">
        <f t="shared" si="176"/>
        <v>205.63251489796224</v>
      </c>
      <c r="S2060" s="3">
        <v>28.235138168909348</v>
      </c>
      <c r="T2060" s="3">
        <v>1</v>
      </c>
      <c r="U2060" s="3">
        <f t="shared" si="179"/>
        <v>28.235138168909348</v>
      </c>
      <c r="V2060" s="3">
        <f t="shared" si="177"/>
        <v>28.235138168909348</v>
      </c>
    </row>
    <row r="2061" spans="1:22" x14ac:dyDescent="0.25">
      <c r="A2061" s="3" t="s">
        <v>158</v>
      </c>
      <c r="B2061" s="3" t="s">
        <v>351</v>
      </c>
      <c r="C2061" s="3" t="s">
        <v>352</v>
      </c>
      <c r="D2061" s="3" t="s">
        <v>353</v>
      </c>
      <c r="E2061" s="3">
        <v>0.36</v>
      </c>
      <c r="F2061" s="3">
        <v>0.57999999999999996</v>
      </c>
      <c r="G2061" s="3" t="s">
        <v>290</v>
      </c>
      <c r="H2061" s="2">
        <v>1620</v>
      </c>
      <c r="I2061" s="3" t="s">
        <v>239</v>
      </c>
      <c r="J2061" s="2">
        <v>1620</v>
      </c>
      <c r="K2061" s="3" t="s">
        <v>354</v>
      </c>
      <c r="L2061" s="2">
        <v>8</v>
      </c>
      <c r="M2061" s="3">
        <v>0.79411362159806587</v>
      </c>
      <c r="N2061" s="3">
        <v>2499.4747194136212</v>
      </c>
      <c r="O2061" s="3">
        <v>5.3704311193273186</v>
      </c>
      <c r="P2061" s="3">
        <v>1</v>
      </c>
      <c r="Q2061" s="3">
        <f t="shared" si="178"/>
        <v>5.3704311193273186</v>
      </c>
      <c r="R2061" s="4">
        <f t="shared" si="176"/>
        <v>5.3704311193273186</v>
      </c>
      <c r="S2061" s="3">
        <v>0.70906663960202909</v>
      </c>
      <c r="T2061" s="3">
        <v>1</v>
      </c>
      <c r="U2061" s="3">
        <f t="shared" si="179"/>
        <v>0.70906663960202909</v>
      </c>
      <c r="V2061" s="3">
        <f t="shared" si="177"/>
        <v>0.70906663960202909</v>
      </c>
    </row>
    <row r="2062" spans="1:22" x14ac:dyDescent="0.25">
      <c r="A2062" s="3" t="s">
        <v>158</v>
      </c>
      <c r="B2062" s="3" t="s">
        <v>89</v>
      </c>
      <c r="C2062" s="3" t="s">
        <v>9</v>
      </c>
      <c r="D2062" s="3" t="s">
        <v>262</v>
      </c>
      <c r="E2062" s="3">
        <v>0.56000000000000005</v>
      </c>
      <c r="F2062" s="3">
        <v>0.48</v>
      </c>
      <c r="G2062" s="3" t="s">
        <v>264</v>
      </c>
      <c r="H2062" s="2">
        <v>1620</v>
      </c>
      <c r="I2062" s="3" t="s">
        <v>239</v>
      </c>
      <c r="J2062" s="2">
        <v>1620</v>
      </c>
      <c r="K2062" s="3" t="s">
        <v>264</v>
      </c>
      <c r="L2062" s="2">
        <v>127</v>
      </c>
      <c r="M2062" s="3">
        <v>37.28002873726664</v>
      </c>
      <c r="N2062" s="3">
        <v>115467.12524522496</v>
      </c>
      <c r="O2062" s="3">
        <v>251.08912902867633</v>
      </c>
      <c r="P2062" s="3">
        <v>1</v>
      </c>
      <c r="Q2062" s="3">
        <f t="shared" si="178"/>
        <v>251.08912902867633</v>
      </c>
      <c r="R2062" s="4">
        <f t="shared" si="176"/>
        <v>251.08912902867633</v>
      </c>
      <c r="S2062" s="3">
        <v>34.178276907259217</v>
      </c>
      <c r="T2062" s="3">
        <v>1</v>
      </c>
      <c r="U2062" s="3">
        <f t="shared" si="179"/>
        <v>34.178276907259217</v>
      </c>
      <c r="V2062" s="3">
        <f t="shared" si="177"/>
        <v>34.178276907259217</v>
      </c>
    </row>
    <row r="2063" spans="1:22" x14ac:dyDescent="0.25">
      <c r="A2063" s="3" t="s">
        <v>158</v>
      </c>
      <c r="B2063" s="3" t="s">
        <v>310</v>
      </c>
      <c r="C2063" s="3" t="s">
        <v>9</v>
      </c>
      <c r="D2063" s="3" t="s">
        <v>312</v>
      </c>
      <c r="E2063" s="3">
        <v>0.56000000000000005</v>
      </c>
      <c r="F2063" s="3">
        <v>0.48</v>
      </c>
      <c r="G2063" s="3" t="s">
        <v>264</v>
      </c>
      <c r="H2063" s="2">
        <v>1620</v>
      </c>
      <c r="I2063" s="3" t="s">
        <v>239</v>
      </c>
      <c r="J2063" s="2">
        <v>1620</v>
      </c>
      <c r="K2063" s="3" t="s">
        <v>264</v>
      </c>
      <c r="L2063" s="2">
        <v>196</v>
      </c>
      <c r="M2063" s="3">
        <v>89.206819978326564</v>
      </c>
      <c r="N2063" s="3">
        <v>256493.35502221168</v>
      </c>
      <c r="O2063" s="3">
        <v>545.62939378037936</v>
      </c>
      <c r="P2063" s="3">
        <v>1</v>
      </c>
      <c r="Q2063" s="3">
        <f t="shared" si="178"/>
        <v>545.62939378037936</v>
      </c>
      <c r="R2063" s="4">
        <f t="shared" si="176"/>
        <v>545.62939378037936</v>
      </c>
      <c r="S2063" s="3">
        <v>72.480172239843426</v>
      </c>
      <c r="T2063" s="3">
        <v>1</v>
      </c>
      <c r="U2063" s="3">
        <f t="shared" si="179"/>
        <v>72.480172239843426</v>
      </c>
      <c r="V2063" s="3">
        <f t="shared" si="177"/>
        <v>72.480172239843426</v>
      </c>
    </row>
    <row r="2064" spans="1:22" x14ac:dyDescent="0.25">
      <c r="A2064" s="3" t="s">
        <v>158</v>
      </c>
      <c r="B2064" s="3" t="s">
        <v>310</v>
      </c>
      <c r="C2064" s="3" t="s">
        <v>9</v>
      </c>
      <c r="D2064" s="3" t="s">
        <v>197</v>
      </c>
      <c r="E2064" s="3">
        <v>0.56000000000000005</v>
      </c>
      <c r="F2064" s="3">
        <v>0.48</v>
      </c>
      <c r="G2064" s="3" t="s">
        <v>264</v>
      </c>
      <c r="H2064" s="2">
        <v>1620</v>
      </c>
      <c r="I2064" s="3" t="s">
        <v>239</v>
      </c>
      <c r="J2064" s="2">
        <v>1620</v>
      </c>
      <c r="K2064" s="3" t="s">
        <v>264</v>
      </c>
      <c r="L2064" s="2">
        <v>12</v>
      </c>
      <c r="M2064" s="3">
        <v>1.6213086622593122</v>
      </c>
      <c r="N2064" s="3">
        <v>5599.0188978416836</v>
      </c>
      <c r="O2064" s="3">
        <v>11.726659481155458</v>
      </c>
      <c r="P2064" s="3">
        <v>1</v>
      </c>
      <c r="Q2064" s="3">
        <f t="shared" si="178"/>
        <v>11.726659481155458</v>
      </c>
      <c r="R2064" s="4">
        <f t="shared" si="176"/>
        <v>11.726659481155458</v>
      </c>
      <c r="S2064" s="3">
        <v>1.6283246530625184</v>
      </c>
      <c r="T2064" s="3">
        <v>1</v>
      </c>
      <c r="U2064" s="3">
        <f t="shared" si="179"/>
        <v>1.6283246530625184</v>
      </c>
      <c r="V2064" s="3">
        <f t="shared" si="177"/>
        <v>1.6283246530625184</v>
      </c>
    </row>
    <row r="2065" spans="1:22" x14ac:dyDescent="0.25">
      <c r="A2065" s="3" t="s">
        <v>158</v>
      </c>
      <c r="B2065" s="3" t="s">
        <v>89</v>
      </c>
      <c r="C2065" s="3" t="s">
        <v>9</v>
      </c>
      <c r="D2065" s="3" t="s">
        <v>262</v>
      </c>
      <c r="E2065" s="3">
        <v>0.56000000000000005</v>
      </c>
      <c r="F2065" s="3">
        <v>0.48</v>
      </c>
      <c r="G2065" s="3" t="s">
        <v>296</v>
      </c>
      <c r="H2065" s="2">
        <v>1620</v>
      </c>
      <c r="I2065" s="3" t="s">
        <v>239</v>
      </c>
      <c r="J2065" s="2">
        <v>1620</v>
      </c>
      <c r="K2065" s="3" t="s">
        <v>265</v>
      </c>
      <c r="L2065" s="2">
        <v>2</v>
      </c>
      <c r="M2065" s="3">
        <v>4.9931813027372541E-4</v>
      </c>
      <c r="N2065" s="3">
        <v>1.8824281955090765</v>
      </c>
      <c r="O2065" s="3">
        <v>4.0285670365072307E-3</v>
      </c>
      <c r="P2065" s="3">
        <v>1</v>
      </c>
      <c r="Q2065" s="3">
        <f t="shared" si="178"/>
        <v>4.0285670365072307E-3</v>
      </c>
      <c r="R2065" s="4">
        <f t="shared" si="176"/>
        <v>4.0285670365072307E-3</v>
      </c>
      <c r="S2065" s="3">
        <v>4.9135350548037483E-4</v>
      </c>
      <c r="T2065" s="3">
        <v>1</v>
      </c>
      <c r="U2065" s="3">
        <f t="shared" si="179"/>
        <v>4.9135350548037483E-4</v>
      </c>
      <c r="V2065" s="3">
        <f t="shared" si="177"/>
        <v>4.9135350548037483E-4</v>
      </c>
    </row>
    <row r="2066" spans="1:22" x14ac:dyDescent="0.25">
      <c r="A2066" s="3" t="s">
        <v>158</v>
      </c>
      <c r="B2066" s="3" t="s">
        <v>310</v>
      </c>
      <c r="C2066" s="3" t="s">
        <v>9</v>
      </c>
      <c r="D2066" s="3" t="s">
        <v>312</v>
      </c>
      <c r="E2066" s="3">
        <v>0.56000000000000005</v>
      </c>
      <c r="F2066" s="3">
        <v>0.48</v>
      </c>
      <c r="G2066" s="3" t="s">
        <v>307</v>
      </c>
      <c r="H2066" s="2">
        <v>1620</v>
      </c>
      <c r="I2066" s="3" t="s">
        <v>239</v>
      </c>
      <c r="J2066" s="2">
        <v>1620</v>
      </c>
      <c r="K2066" s="3" t="s">
        <v>269</v>
      </c>
      <c r="L2066" s="2">
        <v>46</v>
      </c>
      <c r="M2066" s="3">
        <v>4.745134117867571</v>
      </c>
      <c r="N2066" s="3">
        <v>13711.847765981096</v>
      </c>
      <c r="O2066" s="3">
        <v>31.249567879530947</v>
      </c>
      <c r="P2066" s="3">
        <v>1</v>
      </c>
      <c r="Q2066" s="3">
        <f t="shared" si="178"/>
        <v>31.249567879530947</v>
      </c>
      <c r="R2066" s="4">
        <f t="shared" si="176"/>
        <v>31.249567879530947</v>
      </c>
      <c r="S2066" s="3">
        <v>3.8805221618240258</v>
      </c>
      <c r="T2066" s="3">
        <v>1</v>
      </c>
      <c r="U2066" s="3">
        <f t="shared" si="179"/>
        <v>3.8805221618240258</v>
      </c>
      <c r="V2066" s="3">
        <f t="shared" si="177"/>
        <v>3.8805221618240258</v>
      </c>
    </row>
    <row r="2067" spans="1:22" x14ac:dyDescent="0.25">
      <c r="A2067" s="3" t="s">
        <v>158</v>
      </c>
      <c r="B2067" s="3" t="s">
        <v>351</v>
      </c>
      <c r="C2067" s="3" t="s">
        <v>352</v>
      </c>
      <c r="D2067" s="3" t="s">
        <v>353</v>
      </c>
      <c r="E2067" s="3">
        <v>0.36</v>
      </c>
      <c r="F2067" s="3">
        <v>0.57999999999999996</v>
      </c>
      <c r="G2067" s="3" t="s">
        <v>272</v>
      </c>
      <c r="H2067" s="2">
        <v>1620</v>
      </c>
      <c r="I2067" s="3" t="s">
        <v>239</v>
      </c>
      <c r="J2067" s="2">
        <v>1620</v>
      </c>
      <c r="K2067" s="3" t="s">
        <v>272</v>
      </c>
      <c r="L2067" s="2">
        <v>637</v>
      </c>
      <c r="M2067" s="3">
        <v>264.48054295046427</v>
      </c>
      <c r="N2067" s="3">
        <v>777854.25075981964</v>
      </c>
      <c r="O2067" s="3">
        <v>1675.9427284193766</v>
      </c>
      <c r="P2067" s="3">
        <v>1</v>
      </c>
      <c r="Q2067" s="3">
        <f t="shared" si="178"/>
        <v>1675.9427284193766</v>
      </c>
      <c r="R2067" s="4">
        <f t="shared" si="176"/>
        <v>1675.9427284193766</v>
      </c>
      <c r="S2067" s="3">
        <v>230.92412332127984</v>
      </c>
      <c r="T2067" s="3">
        <v>1</v>
      </c>
      <c r="U2067" s="3">
        <f t="shared" si="179"/>
        <v>230.92412332127984</v>
      </c>
      <c r="V2067" s="3">
        <f t="shared" si="177"/>
        <v>230.92412332127984</v>
      </c>
    </row>
    <row r="2068" spans="1:22" x14ac:dyDescent="0.25">
      <c r="A2068" s="3" t="s">
        <v>158</v>
      </c>
      <c r="B2068" s="3" t="s">
        <v>8</v>
      </c>
      <c r="C2068" s="3" t="s">
        <v>9</v>
      </c>
      <c r="D2068" s="3" t="s">
        <v>197</v>
      </c>
      <c r="E2068" s="3">
        <v>0.56000000000000005</v>
      </c>
      <c r="F2068" s="3">
        <v>0.48</v>
      </c>
      <c r="G2068" s="3" t="s">
        <v>163</v>
      </c>
      <c r="H2068" s="2">
        <v>1620</v>
      </c>
      <c r="I2068" s="3" t="s">
        <v>239</v>
      </c>
      <c r="J2068" s="2">
        <v>1620</v>
      </c>
      <c r="K2068" s="3" t="s">
        <v>164</v>
      </c>
      <c r="L2068" s="2">
        <v>61</v>
      </c>
      <c r="M2068" s="3">
        <v>10.742899898617718</v>
      </c>
      <c r="N2068" s="3">
        <v>33203.048132703538</v>
      </c>
      <c r="O2068" s="3">
        <v>67.695087781256959</v>
      </c>
      <c r="P2068" s="3">
        <v>1</v>
      </c>
      <c r="Q2068" s="3">
        <f t="shared" si="178"/>
        <v>67.695087781256959</v>
      </c>
      <c r="R2068" s="4">
        <f t="shared" si="176"/>
        <v>67.695087781256959</v>
      </c>
      <c r="S2068" s="3">
        <v>9.0739667129810986</v>
      </c>
      <c r="T2068" s="3">
        <v>1</v>
      </c>
      <c r="U2068" s="3">
        <f t="shared" si="179"/>
        <v>9.0739667129810986</v>
      </c>
      <c r="V2068" s="3">
        <f t="shared" si="177"/>
        <v>9.0739667129810986</v>
      </c>
    </row>
    <row r="2069" spans="1:22" x14ac:dyDescent="0.25">
      <c r="A2069" s="3" t="s">
        <v>158</v>
      </c>
      <c r="B2069" s="3" t="s">
        <v>89</v>
      </c>
      <c r="C2069" s="3" t="s">
        <v>9</v>
      </c>
      <c r="D2069" s="3" t="s">
        <v>262</v>
      </c>
      <c r="E2069" s="3">
        <v>0.56000000000000005</v>
      </c>
      <c r="F2069" s="3">
        <v>0.48</v>
      </c>
      <c r="G2069" s="3" t="s">
        <v>17</v>
      </c>
      <c r="H2069" s="2">
        <v>1620</v>
      </c>
      <c r="I2069" s="3" t="s">
        <v>239</v>
      </c>
      <c r="J2069" s="2">
        <v>2000</v>
      </c>
      <c r="K2069" s="3" t="s">
        <v>264</v>
      </c>
      <c r="L2069" s="2">
        <v>27</v>
      </c>
      <c r="M2069" s="3">
        <v>6.777379528496618E-3</v>
      </c>
      <c r="N2069" s="3">
        <v>20.864704415827809</v>
      </c>
      <c r="O2069" s="3">
        <v>5.5738903726847776E-2</v>
      </c>
      <c r="P2069" s="3">
        <v>1</v>
      </c>
      <c r="Q2069" s="3">
        <f t="shared" si="178"/>
        <v>5.5738903726847776E-2</v>
      </c>
      <c r="R2069" s="4">
        <f t="shared" si="176"/>
        <v>5.5738903726847776E-2</v>
      </c>
      <c r="S2069" s="3">
        <v>7.9527107895853537E-3</v>
      </c>
      <c r="T2069" s="3">
        <v>1</v>
      </c>
      <c r="U2069" s="3">
        <f t="shared" si="179"/>
        <v>7.9527107895853537E-3</v>
      </c>
      <c r="V2069" s="3">
        <f t="shared" si="177"/>
        <v>7.9527107895853537E-3</v>
      </c>
    </row>
    <row r="2070" spans="1:22" x14ac:dyDescent="0.25">
      <c r="A2070" s="3" t="s">
        <v>158</v>
      </c>
      <c r="B2070" s="3" t="s">
        <v>351</v>
      </c>
      <c r="C2070" s="3" t="s">
        <v>352</v>
      </c>
      <c r="D2070" s="3" t="s">
        <v>353</v>
      </c>
      <c r="E2070" s="3">
        <v>0.36</v>
      </c>
      <c r="F2070" s="3">
        <v>0.57999999999999996</v>
      </c>
      <c r="G2070" s="3" t="s">
        <v>290</v>
      </c>
      <c r="H2070" s="2">
        <v>1620</v>
      </c>
      <c r="I2070" s="3" t="s">
        <v>239</v>
      </c>
      <c r="J2070" s="2">
        <v>3000</v>
      </c>
      <c r="K2070" s="3" t="s">
        <v>354</v>
      </c>
      <c r="L2070" s="2">
        <v>4</v>
      </c>
      <c r="M2070" s="3">
        <v>6.066098571382024E-3</v>
      </c>
      <c r="N2070" s="3">
        <v>19.121840558955522</v>
      </c>
      <c r="O2070" s="3">
        <v>4.1465311314263856E-2</v>
      </c>
      <c r="P2070" s="3">
        <v>1</v>
      </c>
      <c r="Q2070" s="3">
        <f t="shared" si="178"/>
        <v>4.1465311314263856E-2</v>
      </c>
      <c r="R2070" s="3">
        <v>0</v>
      </c>
      <c r="S2070" s="3">
        <v>5.4033072293202134E-3</v>
      </c>
      <c r="T2070" s="3">
        <v>1</v>
      </c>
      <c r="U2070" s="3">
        <f t="shared" si="179"/>
        <v>5.4033072293202134E-3</v>
      </c>
      <c r="V2070" s="3">
        <v>0</v>
      </c>
    </row>
    <row r="2071" spans="1:22" x14ac:dyDescent="0.25">
      <c r="A2071" s="3" t="s">
        <v>158</v>
      </c>
      <c r="B2071" s="3" t="s">
        <v>310</v>
      </c>
      <c r="C2071" s="3" t="s">
        <v>9</v>
      </c>
      <c r="D2071" s="3" t="s">
        <v>312</v>
      </c>
      <c r="E2071" s="3">
        <v>0.56000000000000005</v>
      </c>
      <c r="F2071" s="3">
        <v>0.48</v>
      </c>
      <c r="G2071" s="3" t="s">
        <v>264</v>
      </c>
      <c r="H2071" s="2">
        <v>1620</v>
      </c>
      <c r="I2071" s="3" t="s">
        <v>239</v>
      </c>
      <c r="J2071" s="2">
        <v>3000</v>
      </c>
      <c r="K2071" s="3" t="s">
        <v>264</v>
      </c>
      <c r="L2071" s="2">
        <v>48</v>
      </c>
      <c r="M2071" s="3">
        <v>22.548400972061025</v>
      </c>
      <c r="N2071" s="3">
        <v>63647.827087432946</v>
      </c>
      <c r="O2071" s="3">
        <v>134.20152631811325</v>
      </c>
      <c r="P2071" s="3">
        <v>1</v>
      </c>
      <c r="Q2071" s="3">
        <f t="shared" si="178"/>
        <v>134.20152631811325</v>
      </c>
      <c r="R2071" s="3">
        <v>0</v>
      </c>
      <c r="S2071" s="3">
        <v>17.997575011540111</v>
      </c>
      <c r="T2071" s="3">
        <v>1</v>
      </c>
      <c r="U2071" s="3">
        <f t="shared" si="179"/>
        <v>17.997575011540111</v>
      </c>
      <c r="V2071" s="3">
        <v>0</v>
      </c>
    </row>
    <row r="2072" spans="1:22" x14ac:dyDescent="0.25">
      <c r="A2072" s="3" t="s">
        <v>158</v>
      </c>
      <c r="B2072" s="3" t="s">
        <v>351</v>
      </c>
      <c r="C2072" s="3" t="s">
        <v>352</v>
      </c>
      <c r="D2072" s="3" t="s">
        <v>353</v>
      </c>
      <c r="E2072" s="3">
        <v>0.36</v>
      </c>
      <c r="F2072" s="3">
        <v>0.57999999999999996</v>
      </c>
      <c r="G2072" s="3" t="s">
        <v>272</v>
      </c>
      <c r="H2072" s="2">
        <v>1620</v>
      </c>
      <c r="I2072" s="3" t="s">
        <v>239</v>
      </c>
      <c r="J2072" s="2">
        <v>3000</v>
      </c>
      <c r="K2072" s="3" t="s">
        <v>272</v>
      </c>
      <c r="L2072" s="2">
        <v>41</v>
      </c>
      <c r="M2072" s="3">
        <v>6.2733186392708591</v>
      </c>
      <c r="N2072" s="3">
        <v>19134.842268092194</v>
      </c>
      <c r="O2072" s="3">
        <v>42.621312939747639</v>
      </c>
      <c r="P2072" s="3">
        <v>1</v>
      </c>
      <c r="Q2072" s="3">
        <f t="shared" si="178"/>
        <v>42.621312939747639</v>
      </c>
      <c r="R2072" s="3">
        <v>0</v>
      </c>
      <c r="S2072" s="3">
        <v>5.4075142253423358</v>
      </c>
      <c r="T2072" s="3">
        <v>1</v>
      </c>
      <c r="U2072" s="3">
        <f t="shared" si="179"/>
        <v>5.4075142253423358</v>
      </c>
      <c r="V2072" s="3">
        <v>0</v>
      </c>
    </row>
    <row r="2073" spans="1:22" x14ac:dyDescent="0.25">
      <c r="A2073" s="3" t="s">
        <v>158</v>
      </c>
      <c r="B2073" s="3" t="s">
        <v>89</v>
      </c>
      <c r="C2073" s="3" t="s">
        <v>9</v>
      </c>
      <c r="D2073" s="3" t="s">
        <v>262</v>
      </c>
      <c r="E2073" s="3">
        <v>0.56000000000000005</v>
      </c>
      <c r="F2073" s="3">
        <v>0.48</v>
      </c>
      <c r="G2073" s="3" t="s">
        <v>264</v>
      </c>
      <c r="H2073" s="2">
        <v>1633</v>
      </c>
      <c r="I2073" s="3" t="s">
        <v>268</v>
      </c>
      <c r="J2073" s="2">
        <v>1633</v>
      </c>
      <c r="K2073" s="3" t="s">
        <v>264</v>
      </c>
      <c r="L2073" s="2">
        <v>126</v>
      </c>
      <c r="M2073" s="3">
        <v>49.988737820485774</v>
      </c>
      <c r="N2073" s="3">
        <v>152967.4671057396</v>
      </c>
      <c r="O2073" s="3">
        <v>323.51752981106682</v>
      </c>
      <c r="P2073" s="3">
        <v>1</v>
      </c>
      <c r="Q2073" s="3">
        <f t="shared" si="178"/>
        <v>323.51752981106682</v>
      </c>
      <c r="R2073" s="4">
        <f t="shared" ref="R2073:R2104" si="180">Q2073</f>
        <v>323.51752981106682</v>
      </c>
      <c r="S2073" s="3">
        <v>42.698782597652659</v>
      </c>
      <c r="T2073" s="3">
        <v>1</v>
      </c>
      <c r="U2073" s="3">
        <f t="shared" si="179"/>
        <v>42.698782597652659</v>
      </c>
      <c r="V2073" s="3">
        <f t="shared" ref="V2073:V2104" si="181">U2073</f>
        <v>42.698782597652659</v>
      </c>
    </row>
    <row r="2074" spans="1:22" x14ac:dyDescent="0.25">
      <c r="A2074" s="3" t="s">
        <v>158</v>
      </c>
      <c r="B2074" s="3" t="s">
        <v>89</v>
      </c>
      <c r="C2074" s="3" t="s">
        <v>9</v>
      </c>
      <c r="D2074" s="3" t="s">
        <v>262</v>
      </c>
      <c r="E2074" s="3">
        <v>0.56000000000000005</v>
      </c>
      <c r="F2074" s="3">
        <v>0.48</v>
      </c>
      <c r="G2074" s="3" t="s">
        <v>296</v>
      </c>
      <c r="H2074" s="2">
        <v>1633</v>
      </c>
      <c r="I2074" s="3" t="s">
        <v>268</v>
      </c>
      <c r="J2074" s="2">
        <v>1633</v>
      </c>
      <c r="K2074" s="3" t="s">
        <v>265</v>
      </c>
      <c r="L2074" s="2">
        <v>20</v>
      </c>
      <c r="M2074" s="3">
        <v>0.72633207646085873</v>
      </c>
      <c r="N2074" s="3">
        <v>2241.9882207550786</v>
      </c>
      <c r="O2074" s="3">
        <v>5.509020218230587</v>
      </c>
      <c r="P2074" s="3">
        <v>1</v>
      </c>
      <c r="Q2074" s="3">
        <f t="shared" si="178"/>
        <v>5.509020218230587</v>
      </c>
      <c r="R2074" s="4">
        <f t="shared" si="180"/>
        <v>5.509020218230587</v>
      </c>
      <c r="S2074" s="3">
        <v>0.76708987338490942</v>
      </c>
      <c r="T2074" s="3">
        <v>1</v>
      </c>
      <c r="U2074" s="3">
        <f t="shared" si="179"/>
        <v>0.76708987338490942</v>
      </c>
      <c r="V2074" s="3">
        <f t="shared" si="181"/>
        <v>0.76708987338490942</v>
      </c>
    </row>
    <row r="2075" spans="1:22" x14ac:dyDescent="0.25">
      <c r="A2075" s="3" t="s">
        <v>158</v>
      </c>
      <c r="B2075" s="3" t="s">
        <v>89</v>
      </c>
      <c r="C2075" s="3" t="s">
        <v>9</v>
      </c>
      <c r="D2075" s="3" t="s">
        <v>262</v>
      </c>
      <c r="E2075" s="3">
        <v>0.56000000000000005</v>
      </c>
      <c r="F2075" s="3">
        <v>0.48</v>
      </c>
      <c r="G2075" s="3" t="s">
        <v>17</v>
      </c>
      <c r="H2075" s="2">
        <v>1633</v>
      </c>
      <c r="I2075" s="3" t="s">
        <v>268</v>
      </c>
      <c r="J2075" s="2">
        <v>2000</v>
      </c>
      <c r="K2075" s="3" t="s">
        <v>264</v>
      </c>
      <c r="L2075" s="2">
        <v>5</v>
      </c>
      <c r="M2075" s="3">
        <v>4.6633202599243902E-4</v>
      </c>
      <c r="N2075" s="3">
        <v>1.4491282222582345</v>
      </c>
      <c r="O2075" s="3">
        <v>3.2449289878872709E-3</v>
      </c>
      <c r="P2075" s="3">
        <v>1</v>
      </c>
      <c r="Q2075" s="3">
        <f t="shared" si="178"/>
        <v>3.2449289878872709E-3</v>
      </c>
      <c r="R2075" s="4">
        <f t="shared" si="180"/>
        <v>3.2449289878872709E-3</v>
      </c>
      <c r="S2075" s="3">
        <v>4.5903466637923568E-4</v>
      </c>
      <c r="T2075" s="3">
        <v>1</v>
      </c>
      <c r="U2075" s="3">
        <f t="shared" si="179"/>
        <v>4.5903466637923568E-4</v>
      </c>
      <c r="V2075" s="3">
        <f t="shared" si="181"/>
        <v>4.5903466637923568E-4</v>
      </c>
    </row>
    <row r="2076" spans="1:22" x14ac:dyDescent="0.25">
      <c r="A2076" s="3" t="s">
        <v>158</v>
      </c>
      <c r="B2076" s="3" t="s">
        <v>310</v>
      </c>
      <c r="C2076" s="3" t="s">
        <v>9</v>
      </c>
      <c r="D2076" s="3" t="s">
        <v>197</v>
      </c>
      <c r="E2076" s="3">
        <v>0.56000000000000005</v>
      </c>
      <c r="F2076" s="3">
        <v>0.48</v>
      </c>
      <c r="G2076" s="3" t="s">
        <v>19</v>
      </c>
      <c r="H2076" s="2">
        <v>1660</v>
      </c>
      <c r="I2076" s="3" t="s">
        <v>292</v>
      </c>
      <c r="J2076" s="2">
        <v>1660</v>
      </c>
      <c r="K2076" s="3" t="s">
        <v>19</v>
      </c>
      <c r="L2076" s="2">
        <v>91</v>
      </c>
      <c r="M2076" s="3">
        <v>35.128554082055338</v>
      </c>
      <c r="N2076" s="3">
        <v>92040.241059649343</v>
      </c>
      <c r="O2076" s="3">
        <v>195.30304062231156</v>
      </c>
      <c r="P2076" s="3">
        <v>1</v>
      </c>
      <c r="Q2076" s="3">
        <f t="shared" si="178"/>
        <v>195.30304062231156</v>
      </c>
      <c r="R2076" s="4">
        <f t="shared" si="180"/>
        <v>195.30304062231156</v>
      </c>
      <c r="S2076" s="3">
        <v>24.542603143743854</v>
      </c>
      <c r="T2076" s="3">
        <v>1</v>
      </c>
      <c r="U2076" s="3">
        <f t="shared" si="179"/>
        <v>24.542603143743854</v>
      </c>
      <c r="V2076" s="3">
        <f t="shared" si="181"/>
        <v>24.542603143743854</v>
      </c>
    </row>
    <row r="2077" spans="1:22" x14ac:dyDescent="0.25">
      <c r="A2077" s="3" t="s">
        <v>158</v>
      </c>
      <c r="B2077" s="3" t="s">
        <v>310</v>
      </c>
      <c r="C2077" s="3" t="s">
        <v>9</v>
      </c>
      <c r="D2077" s="3" t="s">
        <v>197</v>
      </c>
      <c r="E2077" s="3">
        <v>0.56000000000000005</v>
      </c>
      <c r="F2077" s="3">
        <v>0.48</v>
      </c>
      <c r="G2077" s="3" t="s">
        <v>320</v>
      </c>
      <c r="H2077" s="2">
        <v>1660</v>
      </c>
      <c r="I2077" s="3" t="s">
        <v>292</v>
      </c>
      <c r="J2077" s="2">
        <v>1660</v>
      </c>
      <c r="K2077" s="3" t="s">
        <v>314</v>
      </c>
      <c r="L2077" s="2">
        <v>179</v>
      </c>
      <c r="M2077" s="3">
        <v>92.290956084418852</v>
      </c>
      <c r="N2077" s="3">
        <v>276695.84961987595</v>
      </c>
      <c r="O2077" s="3">
        <v>548.17373504912541</v>
      </c>
      <c r="P2077" s="3">
        <v>1</v>
      </c>
      <c r="Q2077" s="3">
        <f t="shared" si="178"/>
        <v>548.17373504912541</v>
      </c>
      <c r="R2077" s="4">
        <f t="shared" si="180"/>
        <v>548.17373504912541</v>
      </c>
      <c r="S2077" s="3">
        <v>75.143071635124443</v>
      </c>
      <c r="T2077" s="3">
        <v>1</v>
      </c>
      <c r="U2077" s="3">
        <f t="shared" si="179"/>
        <v>75.143071635124443</v>
      </c>
      <c r="V2077" s="3">
        <f t="shared" si="181"/>
        <v>75.143071635124443</v>
      </c>
    </row>
    <row r="2078" spans="1:22" x14ac:dyDescent="0.25">
      <c r="A2078" s="3" t="s">
        <v>158</v>
      </c>
      <c r="B2078" s="3" t="s">
        <v>89</v>
      </c>
      <c r="C2078" s="3" t="s">
        <v>9</v>
      </c>
      <c r="D2078" s="3" t="s">
        <v>262</v>
      </c>
      <c r="E2078" s="3">
        <v>0.56000000000000005</v>
      </c>
      <c r="F2078" s="3">
        <v>0.48</v>
      </c>
      <c r="G2078" s="3" t="s">
        <v>264</v>
      </c>
      <c r="H2078" s="2">
        <v>1660</v>
      </c>
      <c r="I2078" s="3" t="s">
        <v>292</v>
      </c>
      <c r="J2078" s="2">
        <v>1660</v>
      </c>
      <c r="K2078" s="3" t="s">
        <v>264</v>
      </c>
      <c r="L2078" s="2">
        <v>105</v>
      </c>
      <c r="M2078" s="3">
        <v>46.52925871370833</v>
      </c>
      <c r="N2078" s="3">
        <v>143882.46046846616</v>
      </c>
      <c r="O2078" s="3">
        <v>300.64313949479856</v>
      </c>
      <c r="P2078" s="3">
        <v>1</v>
      </c>
      <c r="Q2078" s="3">
        <f t="shared" si="178"/>
        <v>300.64313949479856</v>
      </c>
      <c r="R2078" s="4">
        <f t="shared" si="180"/>
        <v>300.64313949479856</v>
      </c>
      <c r="S2078" s="3">
        <v>40.538961457670879</v>
      </c>
      <c r="T2078" s="3">
        <v>1</v>
      </c>
      <c r="U2078" s="3">
        <f t="shared" si="179"/>
        <v>40.538961457670879</v>
      </c>
      <c r="V2078" s="3">
        <f t="shared" si="181"/>
        <v>40.538961457670879</v>
      </c>
    </row>
    <row r="2079" spans="1:22" x14ac:dyDescent="0.25">
      <c r="A2079" s="3" t="s">
        <v>158</v>
      </c>
      <c r="B2079" s="3" t="s">
        <v>351</v>
      </c>
      <c r="C2079" s="3" t="s">
        <v>352</v>
      </c>
      <c r="D2079" s="3" t="s">
        <v>353</v>
      </c>
      <c r="E2079" s="3">
        <v>0.36</v>
      </c>
      <c r="F2079" s="3">
        <v>0.57999999999999996</v>
      </c>
      <c r="G2079" s="3" t="s">
        <v>272</v>
      </c>
      <c r="H2079" s="2">
        <v>1660</v>
      </c>
      <c r="I2079" s="3" t="s">
        <v>292</v>
      </c>
      <c r="J2079" s="2">
        <v>1660</v>
      </c>
      <c r="K2079" s="3" t="s">
        <v>272</v>
      </c>
      <c r="L2079" s="2">
        <v>379</v>
      </c>
      <c r="M2079" s="3">
        <v>176.92262558586876</v>
      </c>
      <c r="N2079" s="3">
        <v>533265.19511313317</v>
      </c>
      <c r="O2079" s="3">
        <v>1084.4372215852607</v>
      </c>
      <c r="P2079" s="3">
        <v>1</v>
      </c>
      <c r="Q2079" s="3">
        <f t="shared" si="178"/>
        <v>1084.4372215852607</v>
      </c>
      <c r="R2079" s="4">
        <f t="shared" si="180"/>
        <v>1084.4372215852607</v>
      </c>
      <c r="S2079" s="3">
        <v>147.52432767794889</v>
      </c>
      <c r="T2079" s="3">
        <v>1</v>
      </c>
      <c r="U2079" s="3">
        <f t="shared" si="179"/>
        <v>147.52432767794889</v>
      </c>
      <c r="V2079" s="3">
        <f t="shared" si="181"/>
        <v>147.52432767794889</v>
      </c>
    </row>
    <row r="2080" spans="1:22" x14ac:dyDescent="0.25">
      <c r="A2080" s="3" t="s">
        <v>158</v>
      </c>
      <c r="B2080" s="3" t="s">
        <v>8</v>
      </c>
      <c r="C2080" s="3" t="s">
        <v>9</v>
      </c>
      <c r="D2080" s="3" t="s">
        <v>10</v>
      </c>
      <c r="E2080" s="3">
        <v>0.56000000000000005</v>
      </c>
      <c r="F2080" s="3">
        <v>0.48</v>
      </c>
      <c r="G2080" s="3" t="s">
        <v>19</v>
      </c>
      <c r="H2080" s="2">
        <v>1700</v>
      </c>
      <c r="I2080" s="3" t="s">
        <v>100</v>
      </c>
      <c r="J2080" s="2">
        <v>1700</v>
      </c>
      <c r="K2080" s="3" t="s">
        <v>19</v>
      </c>
      <c r="L2080" s="2">
        <v>11</v>
      </c>
      <c r="M2080" s="3">
        <v>0.59593780382574635</v>
      </c>
      <c r="N2080" s="3">
        <v>2227.59588293857</v>
      </c>
      <c r="O2080" s="3">
        <v>4.8074952617251796</v>
      </c>
      <c r="P2080" s="3">
        <v>1</v>
      </c>
      <c r="Q2080" s="3">
        <f t="shared" si="178"/>
        <v>4.8074952617251796</v>
      </c>
      <c r="R2080" s="4">
        <f t="shared" si="180"/>
        <v>4.8074952617251796</v>
      </c>
      <c r="S2080" s="3">
        <v>0.65596317491226031</v>
      </c>
      <c r="T2080" s="3">
        <v>1</v>
      </c>
      <c r="U2080" s="3">
        <f t="shared" si="179"/>
        <v>0.65596317491226031</v>
      </c>
      <c r="V2080" s="3">
        <f t="shared" si="181"/>
        <v>0.65596317491226031</v>
      </c>
    </row>
    <row r="2081" spans="1:22" x14ac:dyDescent="0.25">
      <c r="A2081" s="3" t="s">
        <v>158</v>
      </c>
      <c r="B2081" s="3" t="s">
        <v>8</v>
      </c>
      <c r="C2081" s="3" t="s">
        <v>9</v>
      </c>
      <c r="D2081" s="3" t="s">
        <v>197</v>
      </c>
      <c r="E2081" s="3">
        <v>0.56000000000000005</v>
      </c>
      <c r="F2081" s="3">
        <v>0.48</v>
      </c>
      <c r="G2081" s="3" t="s">
        <v>19</v>
      </c>
      <c r="H2081" s="2">
        <v>1700</v>
      </c>
      <c r="I2081" s="3" t="s">
        <v>100</v>
      </c>
      <c r="J2081" s="2">
        <v>1700</v>
      </c>
      <c r="K2081" s="3" t="s">
        <v>19</v>
      </c>
      <c r="L2081" s="2">
        <v>52</v>
      </c>
      <c r="M2081" s="3">
        <v>3.6810151078012865</v>
      </c>
      <c r="N2081" s="3">
        <v>13626.88286307341</v>
      </c>
      <c r="O2081" s="3">
        <v>28.286444190732968</v>
      </c>
      <c r="P2081" s="3">
        <v>1</v>
      </c>
      <c r="Q2081" s="3">
        <f t="shared" si="178"/>
        <v>28.286444190732968</v>
      </c>
      <c r="R2081" s="4">
        <f t="shared" si="180"/>
        <v>28.286444190732968</v>
      </c>
      <c r="S2081" s="3">
        <v>3.8930229061170145</v>
      </c>
      <c r="T2081" s="3">
        <v>1</v>
      </c>
      <c r="U2081" s="3">
        <f t="shared" si="179"/>
        <v>3.8930229061170145</v>
      </c>
      <c r="V2081" s="3">
        <f t="shared" si="181"/>
        <v>3.8930229061170145</v>
      </c>
    </row>
    <row r="2082" spans="1:22" x14ac:dyDescent="0.25">
      <c r="A2082" s="3" t="s">
        <v>158</v>
      </c>
      <c r="B2082" s="3" t="s">
        <v>310</v>
      </c>
      <c r="C2082" s="3" t="s">
        <v>9</v>
      </c>
      <c r="D2082" s="3" t="s">
        <v>333</v>
      </c>
      <c r="E2082" s="3">
        <v>0.56000000000000005</v>
      </c>
      <c r="F2082" s="3">
        <v>0.48</v>
      </c>
      <c r="G2082" s="3" t="s">
        <v>19</v>
      </c>
      <c r="H2082" s="2">
        <v>1700</v>
      </c>
      <c r="I2082" s="3" t="s">
        <v>100</v>
      </c>
      <c r="J2082" s="2">
        <v>1700</v>
      </c>
      <c r="K2082" s="3" t="s">
        <v>19</v>
      </c>
      <c r="L2082" s="2">
        <v>8</v>
      </c>
      <c r="M2082" s="3">
        <v>0.6570301391301665</v>
      </c>
      <c r="N2082" s="3">
        <v>1952.3190355483168</v>
      </c>
      <c r="O2082" s="3">
        <v>3.9388442991576005</v>
      </c>
      <c r="P2082" s="3">
        <v>1</v>
      </c>
      <c r="Q2082" s="3">
        <f t="shared" si="178"/>
        <v>3.9388442991576005</v>
      </c>
      <c r="R2082" s="4">
        <f t="shared" si="180"/>
        <v>3.9388442991576005</v>
      </c>
      <c r="S2082" s="3">
        <v>0.53571207545977984</v>
      </c>
      <c r="T2082" s="3">
        <v>1</v>
      </c>
      <c r="U2082" s="3">
        <f t="shared" si="179"/>
        <v>0.53571207545977984</v>
      </c>
      <c r="V2082" s="3">
        <f t="shared" si="181"/>
        <v>0.53571207545977984</v>
      </c>
    </row>
    <row r="2083" spans="1:22" x14ac:dyDescent="0.25">
      <c r="A2083" s="3" t="s">
        <v>158</v>
      </c>
      <c r="B2083" s="3" t="s">
        <v>310</v>
      </c>
      <c r="C2083" s="3" t="s">
        <v>9</v>
      </c>
      <c r="D2083" s="3" t="s">
        <v>197</v>
      </c>
      <c r="E2083" s="3">
        <v>0.56000000000000005</v>
      </c>
      <c r="F2083" s="3">
        <v>0.48</v>
      </c>
      <c r="G2083" s="3" t="s">
        <v>19</v>
      </c>
      <c r="H2083" s="2">
        <v>1700</v>
      </c>
      <c r="I2083" s="3" t="s">
        <v>100</v>
      </c>
      <c r="J2083" s="2">
        <v>1700</v>
      </c>
      <c r="K2083" s="3" t="s">
        <v>19</v>
      </c>
      <c r="L2083" s="2">
        <v>378</v>
      </c>
      <c r="M2083" s="3">
        <v>176.27944028620848</v>
      </c>
      <c r="N2083" s="3">
        <v>663680.68112286599</v>
      </c>
      <c r="O2083" s="3">
        <v>1292.3219256023542</v>
      </c>
      <c r="P2083" s="3">
        <v>1</v>
      </c>
      <c r="Q2083" s="3">
        <f t="shared" si="178"/>
        <v>1292.3219256023542</v>
      </c>
      <c r="R2083" s="4">
        <f t="shared" si="180"/>
        <v>1292.3219256023542</v>
      </c>
      <c r="S2083" s="3">
        <v>176.28112011084542</v>
      </c>
      <c r="T2083" s="3">
        <v>1</v>
      </c>
      <c r="U2083" s="3">
        <f t="shared" si="179"/>
        <v>176.28112011084542</v>
      </c>
      <c r="V2083" s="3">
        <f t="shared" si="181"/>
        <v>176.28112011084542</v>
      </c>
    </row>
    <row r="2084" spans="1:22" x14ac:dyDescent="0.25">
      <c r="A2084" s="3" t="s">
        <v>158</v>
      </c>
      <c r="B2084" s="3" t="s">
        <v>8</v>
      </c>
      <c r="C2084" s="3" t="s">
        <v>9</v>
      </c>
      <c r="D2084" s="3" t="s">
        <v>10</v>
      </c>
      <c r="E2084" s="3">
        <v>0.56000000000000005</v>
      </c>
      <c r="F2084" s="3">
        <v>0.48</v>
      </c>
      <c r="G2084" s="3" t="s">
        <v>19</v>
      </c>
      <c r="H2084" s="2">
        <v>1700</v>
      </c>
      <c r="I2084" s="3" t="s">
        <v>100</v>
      </c>
      <c r="J2084" s="2">
        <v>1700</v>
      </c>
      <c r="K2084" s="3" t="s">
        <v>168</v>
      </c>
      <c r="L2084" s="2">
        <v>1</v>
      </c>
      <c r="M2084" s="3">
        <v>1.2498703364136744E-5</v>
      </c>
      <c r="N2084" s="3">
        <v>5.0772212970653957E-2</v>
      </c>
      <c r="O2084" s="3">
        <v>1.5101569399839898E-4</v>
      </c>
      <c r="P2084" s="3">
        <f>1-0.712</f>
        <v>0.28800000000000003</v>
      </c>
      <c r="Q2084" s="3">
        <f t="shared" si="178"/>
        <v>4.3492519871538914E-5</v>
      </c>
      <c r="R2084" s="4">
        <f t="shared" si="180"/>
        <v>4.3492519871538914E-5</v>
      </c>
      <c r="S2084" s="3">
        <v>2.0712708700340421E-5</v>
      </c>
      <c r="T2084" s="3">
        <f>1-0.531</f>
        <v>0.46899999999999997</v>
      </c>
      <c r="U2084" s="3">
        <f t="shared" si="179"/>
        <v>9.7142603804596578E-6</v>
      </c>
      <c r="V2084" s="3">
        <f t="shared" si="181"/>
        <v>9.7142603804596578E-6</v>
      </c>
    </row>
    <row r="2085" spans="1:22" x14ac:dyDescent="0.25">
      <c r="A2085" s="3" t="s">
        <v>158</v>
      </c>
      <c r="B2085" s="3" t="s">
        <v>8</v>
      </c>
      <c r="C2085" s="3" t="s">
        <v>9</v>
      </c>
      <c r="D2085" s="3" t="s">
        <v>197</v>
      </c>
      <c r="E2085" s="3">
        <v>0.56000000000000005</v>
      </c>
      <c r="F2085" s="3">
        <v>0.48</v>
      </c>
      <c r="G2085" s="3" t="s">
        <v>19</v>
      </c>
      <c r="H2085" s="2">
        <v>1700</v>
      </c>
      <c r="I2085" s="3" t="s">
        <v>100</v>
      </c>
      <c r="J2085" s="2">
        <v>1700</v>
      </c>
      <c r="K2085" s="3" t="s">
        <v>168</v>
      </c>
      <c r="L2085" s="2">
        <v>27</v>
      </c>
      <c r="M2085" s="3">
        <v>3.4135148862307609</v>
      </c>
      <c r="N2085" s="3">
        <v>12617.513789284863</v>
      </c>
      <c r="O2085" s="3">
        <v>25.596654118920881</v>
      </c>
      <c r="P2085" s="3">
        <f>1-0.712</f>
        <v>0.28800000000000003</v>
      </c>
      <c r="Q2085" s="3">
        <f t="shared" si="178"/>
        <v>7.3718363862492149</v>
      </c>
      <c r="R2085" s="4">
        <f t="shared" si="180"/>
        <v>7.3718363862492149</v>
      </c>
      <c r="S2085" s="3">
        <v>3.183296853483029</v>
      </c>
      <c r="T2085" s="3">
        <f>1-0.531</f>
        <v>0.46899999999999997</v>
      </c>
      <c r="U2085" s="3">
        <f t="shared" si="179"/>
        <v>1.4929662242835406</v>
      </c>
      <c r="V2085" s="3">
        <f t="shared" si="181"/>
        <v>1.4929662242835406</v>
      </c>
    </row>
    <row r="2086" spans="1:22" x14ac:dyDescent="0.25">
      <c r="A2086" s="3" t="s">
        <v>158</v>
      </c>
      <c r="B2086" s="3" t="s">
        <v>310</v>
      </c>
      <c r="C2086" s="3" t="s">
        <v>9</v>
      </c>
      <c r="D2086" s="3" t="s">
        <v>197</v>
      </c>
      <c r="E2086" s="3">
        <v>0.56000000000000005</v>
      </c>
      <c r="F2086" s="3">
        <v>0.48</v>
      </c>
      <c r="G2086" s="3" t="s">
        <v>275</v>
      </c>
      <c r="H2086" s="2">
        <v>1700</v>
      </c>
      <c r="I2086" s="3" t="s">
        <v>100</v>
      </c>
      <c r="J2086" s="2">
        <v>1700</v>
      </c>
      <c r="K2086" s="3" t="s">
        <v>276</v>
      </c>
      <c r="L2086" s="2">
        <v>90</v>
      </c>
      <c r="M2086" s="3">
        <v>8.388707149482725</v>
      </c>
      <c r="N2086" s="3">
        <v>32130.336136753627</v>
      </c>
      <c r="O2086" s="3">
        <v>74.159434167215153</v>
      </c>
      <c r="P2086" s="3">
        <v>1</v>
      </c>
      <c r="Q2086" s="3">
        <f t="shared" si="178"/>
        <v>74.159434167215153</v>
      </c>
      <c r="R2086" s="4">
        <f t="shared" si="180"/>
        <v>74.159434167215153</v>
      </c>
      <c r="S2086" s="3">
        <v>10.245828211073311</v>
      </c>
      <c r="T2086" s="3">
        <v>1</v>
      </c>
      <c r="U2086" s="3">
        <f t="shared" si="179"/>
        <v>10.245828211073311</v>
      </c>
      <c r="V2086" s="3">
        <f t="shared" si="181"/>
        <v>10.245828211073311</v>
      </c>
    </row>
    <row r="2087" spans="1:22" x14ac:dyDescent="0.25">
      <c r="A2087" s="3" t="s">
        <v>158</v>
      </c>
      <c r="B2087" s="3" t="s">
        <v>310</v>
      </c>
      <c r="C2087" s="3" t="s">
        <v>9</v>
      </c>
      <c r="D2087" s="3" t="s">
        <v>197</v>
      </c>
      <c r="E2087" s="3">
        <v>0.56000000000000005</v>
      </c>
      <c r="F2087" s="3">
        <v>0.48</v>
      </c>
      <c r="G2087" s="3" t="s">
        <v>294</v>
      </c>
      <c r="H2087" s="2">
        <v>1700</v>
      </c>
      <c r="I2087" s="3" t="s">
        <v>100</v>
      </c>
      <c r="J2087" s="2">
        <v>1700</v>
      </c>
      <c r="K2087" s="3" t="s">
        <v>326</v>
      </c>
      <c r="L2087" s="2">
        <v>3</v>
      </c>
      <c r="M2087" s="3">
        <v>5.9567579528034709E-2</v>
      </c>
      <c r="N2087" s="3">
        <v>181.91652506447357</v>
      </c>
      <c r="O2087" s="3">
        <v>0.40510365126064596</v>
      </c>
      <c r="P2087" s="3">
        <v>1</v>
      </c>
      <c r="Q2087" s="3">
        <f t="shared" si="178"/>
        <v>0.40510365126064596</v>
      </c>
      <c r="R2087" s="4">
        <f t="shared" si="180"/>
        <v>0.40510365126064596</v>
      </c>
      <c r="S2087" s="3">
        <v>5.1861466121810043E-2</v>
      </c>
      <c r="T2087" s="3">
        <v>1</v>
      </c>
      <c r="U2087" s="3">
        <f t="shared" si="179"/>
        <v>5.1861466121810043E-2</v>
      </c>
      <c r="V2087" s="3">
        <f t="shared" si="181"/>
        <v>5.1861466121810043E-2</v>
      </c>
    </row>
    <row r="2088" spans="1:22" x14ac:dyDescent="0.25">
      <c r="A2088" s="3" t="s">
        <v>158</v>
      </c>
      <c r="B2088" s="3" t="s">
        <v>8</v>
      </c>
      <c r="C2088" s="3" t="s">
        <v>9</v>
      </c>
      <c r="D2088" s="3" t="s">
        <v>10</v>
      </c>
      <c r="E2088" s="3">
        <v>0.56000000000000005</v>
      </c>
      <c r="F2088" s="3">
        <v>0.48</v>
      </c>
      <c r="G2088" s="3" t="s">
        <v>11</v>
      </c>
      <c r="H2088" s="2">
        <v>1700</v>
      </c>
      <c r="I2088" s="3" t="s">
        <v>100</v>
      </c>
      <c r="J2088" s="2">
        <v>1700</v>
      </c>
      <c r="K2088" s="3" t="s">
        <v>13</v>
      </c>
      <c r="L2088" s="2">
        <v>550</v>
      </c>
      <c r="M2088" s="3">
        <v>58.140075906698904</v>
      </c>
      <c r="N2088" s="3">
        <v>224074.03108134607</v>
      </c>
      <c r="O2088" s="3">
        <v>482.65302631827376</v>
      </c>
      <c r="P2088" s="3">
        <v>1</v>
      </c>
      <c r="Q2088" s="3">
        <f t="shared" si="178"/>
        <v>482.65302631827376</v>
      </c>
      <c r="R2088" s="4">
        <f t="shared" si="180"/>
        <v>482.65302631827376</v>
      </c>
      <c r="S2088" s="3">
        <v>64.978303232966113</v>
      </c>
      <c r="T2088" s="3">
        <v>1</v>
      </c>
      <c r="U2088" s="3">
        <f t="shared" si="179"/>
        <v>64.978303232966113</v>
      </c>
      <c r="V2088" s="3">
        <f t="shared" si="181"/>
        <v>64.978303232966113</v>
      </c>
    </row>
    <row r="2089" spans="1:22" x14ac:dyDescent="0.25">
      <c r="A2089" s="3" t="s">
        <v>158</v>
      </c>
      <c r="B2089" s="3" t="s">
        <v>8</v>
      </c>
      <c r="C2089" s="3" t="s">
        <v>9</v>
      </c>
      <c r="D2089" s="3" t="s">
        <v>197</v>
      </c>
      <c r="E2089" s="3">
        <v>0.56000000000000005</v>
      </c>
      <c r="F2089" s="3">
        <v>0.48</v>
      </c>
      <c r="G2089" s="3" t="s">
        <v>11</v>
      </c>
      <c r="H2089" s="2">
        <v>1700</v>
      </c>
      <c r="I2089" s="3" t="s">
        <v>100</v>
      </c>
      <c r="J2089" s="2">
        <v>1700</v>
      </c>
      <c r="K2089" s="3" t="s">
        <v>13</v>
      </c>
      <c r="L2089" s="2">
        <v>4</v>
      </c>
      <c r="M2089" s="3">
        <v>5.6432211745047783E-2</v>
      </c>
      <c r="N2089" s="3">
        <v>196.57111376045884</v>
      </c>
      <c r="O2089" s="3">
        <v>0.43158906830637445</v>
      </c>
      <c r="P2089" s="3">
        <v>1</v>
      </c>
      <c r="Q2089" s="3">
        <f t="shared" si="178"/>
        <v>0.43158906830637445</v>
      </c>
      <c r="R2089" s="4">
        <f t="shared" si="180"/>
        <v>0.43158906830637445</v>
      </c>
      <c r="S2089" s="3">
        <v>4.9280446067387629E-2</v>
      </c>
      <c r="T2089" s="3">
        <v>1</v>
      </c>
      <c r="U2089" s="3">
        <f t="shared" si="179"/>
        <v>4.9280446067387629E-2</v>
      </c>
      <c r="V2089" s="3">
        <f t="shared" si="181"/>
        <v>4.9280446067387629E-2</v>
      </c>
    </row>
    <row r="2090" spans="1:22" x14ac:dyDescent="0.25">
      <c r="A2090" s="3" t="s">
        <v>158</v>
      </c>
      <c r="B2090" s="3" t="s">
        <v>8</v>
      </c>
      <c r="C2090" s="3" t="s">
        <v>9</v>
      </c>
      <c r="D2090" s="3" t="s">
        <v>10</v>
      </c>
      <c r="E2090" s="3">
        <v>0.56000000000000005</v>
      </c>
      <c r="F2090" s="3">
        <v>0.48</v>
      </c>
      <c r="G2090" s="3" t="s">
        <v>183</v>
      </c>
      <c r="H2090" s="2">
        <v>1700</v>
      </c>
      <c r="I2090" s="3" t="s">
        <v>100</v>
      </c>
      <c r="J2090" s="2">
        <v>1700</v>
      </c>
      <c r="K2090" s="3" t="s">
        <v>169</v>
      </c>
      <c r="L2090" s="2">
        <v>9</v>
      </c>
      <c r="M2090" s="3">
        <v>0.58677173202629684</v>
      </c>
      <c r="N2090" s="3">
        <v>2239.0709072002469</v>
      </c>
      <c r="O2090" s="3">
        <v>5.4305890435344644</v>
      </c>
      <c r="P2090" s="3">
        <v>1</v>
      </c>
      <c r="Q2090" s="3">
        <f t="shared" si="178"/>
        <v>5.4305890435344644</v>
      </c>
      <c r="R2090" s="4">
        <f t="shared" si="180"/>
        <v>5.4305890435344644</v>
      </c>
      <c r="S2090" s="3">
        <v>0.86087078546608198</v>
      </c>
      <c r="T2090" s="3">
        <v>1</v>
      </c>
      <c r="U2090" s="3">
        <f t="shared" si="179"/>
        <v>0.86087078546608198</v>
      </c>
      <c r="V2090" s="3">
        <f t="shared" si="181"/>
        <v>0.86087078546608198</v>
      </c>
    </row>
    <row r="2091" spans="1:22" x14ac:dyDescent="0.25">
      <c r="A2091" s="3" t="s">
        <v>158</v>
      </c>
      <c r="B2091" s="3" t="s">
        <v>8</v>
      </c>
      <c r="C2091" s="3" t="s">
        <v>9</v>
      </c>
      <c r="D2091" s="3" t="s">
        <v>197</v>
      </c>
      <c r="E2091" s="3">
        <v>0.56000000000000005</v>
      </c>
      <c r="F2091" s="3">
        <v>0.48</v>
      </c>
      <c r="G2091" s="3" t="s">
        <v>183</v>
      </c>
      <c r="H2091" s="2">
        <v>1700</v>
      </c>
      <c r="I2091" s="3" t="s">
        <v>100</v>
      </c>
      <c r="J2091" s="2">
        <v>1700</v>
      </c>
      <c r="K2091" s="3" t="s">
        <v>169</v>
      </c>
      <c r="L2091" s="2">
        <v>215</v>
      </c>
      <c r="M2091" s="3">
        <v>31.65323838002935</v>
      </c>
      <c r="N2091" s="3">
        <v>126547.28976464132</v>
      </c>
      <c r="O2091" s="3">
        <v>271.27348973967901</v>
      </c>
      <c r="P2091" s="3">
        <v>1</v>
      </c>
      <c r="Q2091" s="3">
        <f t="shared" si="178"/>
        <v>271.27348973967901</v>
      </c>
      <c r="R2091" s="4">
        <f t="shared" si="180"/>
        <v>271.27348973967901</v>
      </c>
      <c r="S2091" s="3">
        <v>36.447030294023257</v>
      </c>
      <c r="T2091" s="3">
        <v>1</v>
      </c>
      <c r="U2091" s="3">
        <f t="shared" si="179"/>
        <v>36.447030294023257</v>
      </c>
      <c r="V2091" s="3">
        <f t="shared" si="181"/>
        <v>36.447030294023257</v>
      </c>
    </row>
    <row r="2092" spans="1:22" x14ac:dyDescent="0.25">
      <c r="A2092" s="3" t="s">
        <v>158</v>
      </c>
      <c r="B2092" s="3" t="s">
        <v>310</v>
      </c>
      <c r="C2092" s="3" t="s">
        <v>9</v>
      </c>
      <c r="D2092" s="3" t="s">
        <v>197</v>
      </c>
      <c r="E2092" s="3">
        <v>0.56000000000000005</v>
      </c>
      <c r="F2092" s="3">
        <v>0.48</v>
      </c>
      <c r="G2092" s="3" t="s">
        <v>183</v>
      </c>
      <c r="H2092" s="2">
        <v>1700</v>
      </c>
      <c r="I2092" s="3" t="s">
        <v>100</v>
      </c>
      <c r="J2092" s="2">
        <v>1700</v>
      </c>
      <c r="K2092" s="3" t="s">
        <v>169</v>
      </c>
      <c r="L2092" s="2">
        <v>56</v>
      </c>
      <c r="M2092" s="3">
        <v>11.865799509069674</v>
      </c>
      <c r="N2092" s="3">
        <v>40376.496634188203</v>
      </c>
      <c r="O2092" s="3">
        <v>76.519372814838235</v>
      </c>
      <c r="P2092" s="3">
        <v>1</v>
      </c>
      <c r="Q2092" s="3">
        <f t="shared" si="178"/>
        <v>76.519372814838235</v>
      </c>
      <c r="R2092" s="4">
        <f t="shared" si="180"/>
        <v>76.519372814838235</v>
      </c>
      <c r="S2092" s="3">
        <v>10.798091912962194</v>
      </c>
      <c r="T2092" s="3">
        <v>1</v>
      </c>
      <c r="U2092" s="3">
        <f t="shared" si="179"/>
        <v>10.798091912962194</v>
      </c>
      <c r="V2092" s="3">
        <f t="shared" si="181"/>
        <v>10.798091912962194</v>
      </c>
    </row>
    <row r="2093" spans="1:22" x14ac:dyDescent="0.25">
      <c r="A2093" s="3" t="s">
        <v>158</v>
      </c>
      <c r="B2093" s="3" t="s">
        <v>8</v>
      </c>
      <c r="C2093" s="3" t="s">
        <v>9</v>
      </c>
      <c r="D2093" s="3" t="s">
        <v>197</v>
      </c>
      <c r="E2093" s="3">
        <v>0.56000000000000005</v>
      </c>
      <c r="F2093" s="3">
        <v>0.48</v>
      </c>
      <c r="G2093" s="3" t="s">
        <v>183</v>
      </c>
      <c r="H2093" s="2">
        <v>1700</v>
      </c>
      <c r="I2093" s="3" t="s">
        <v>100</v>
      </c>
      <c r="J2093" s="2">
        <v>1700</v>
      </c>
      <c r="K2093" s="3" t="s">
        <v>199</v>
      </c>
      <c r="L2093" s="2">
        <v>473</v>
      </c>
      <c r="M2093" s="3">
        <v>34.21959638730219</v>
      </c>
      <c r="N2093" s="3">
        <v>140661.85184222966</v>
      </c>
      <c r="O2093" s="3">
        <v>294.77677087931062</v>
      </c>
      <c r="P2093" s="3">
        <f>1-0.712</f>
        <v>0.28800000000000003</v>
      </c>
      <c r="Q2093" s="3">
        <f t="shared" si="178"/>
        <v>84.895710013241469</v>
      </c>
      <c r="R2093" s="4">
        <f t="shared" si="180"/>
        <v>84.895710013241469</v>
      </c>
      <c r="S2093" s="3">
        <v>41.057981474069187</v>
      </c>
      <c r="T2093" s="3">
        <f>1-0.531</f>
        <v>0.46899999999999997</v>
      </c>
      <c r="U2093" s="3">
        <f t="shared" si="179"/>
        <v>19.256193311338446</v>
      </c>
      <c r="V2093" s="3">
        <f t="shared" si="181"/>
        <v>19.256193311338446</v>
      </c>
    </row>
    <row r="2094" spans="1:22" x14ac:dyDescent="0.25">
      <c r="A2094" s="3" t="s">
        <v>158</v>
      </c>
      <c r="B2094" s="3" t="s">
        <v>310</v>
      </c>
      <c r="C2094" s="3" t="s">
        <v>9</v>
      </c>
      <c r="D2094" s="3" t="s">
        <v>197</v>
      </c>
      <c r="E2094" s="3">
        <v>0.56000000000000005</v>
      </c>
      <c r="F2094" s="3">
        <v>0.48</v>
      </c>
      <c r="G2094" s="3" t="s">
        <v>183</v>
      </c>
      <c r="H2094" s="2">
        <v>1700</v>
      </c>
      <c r="I2094" s="3" t="s">
        <v>100</v>
      </c>
      <c r="J2094" s="2">
        <v>1700</v>
      </c>
      <c r="K2094" s="3" t="s">
        <v>199</v>
      </c>
      <c r="L2094" s="2">
        <v>1</v>
      </c>
      <c r="M2094" s="3">
        <v>1.6165389270159946E-4</v>
      </c>
      <c r="N2094" s="3">
        <v>0.67250750634920975</v>
      </c>
      <c r="O2094" s="3">
        <v>1.3336149555025739E-3</v>
      </c>
      <c r="P2094" s="3">
        <f>1-0.712</f>
        <v>0.28800000000000003</v>
      </c>
      <c r="Q2094" s="3">
        <f t="shared" si="178"/>
        <v>3.8408110718474132E-4</v>
      </c>
      <c r="R2094" s="4">
        <f t="shared" si="180"/>
        <v>3.8408110718474132E-4</v>
      </c>
      <c r="S2094" s="3">
        <v>1.8215103887014338E-4</v>
      </c>
      <c r="T2094" s="3">
        <f>1-0.531</f>
        <v>0.46899999999999997</v>
      </c>
      <c r="U2094" s="3">
        <f t="shared" si="179"/>
        <v>8.5428837230097244E-5</v>
      </c>
      <c r="V2094" s="3">
        <f t="shared" si="181"/>
        <v>8.5428837230097244E-5</v>
      </c>
    </row>
    <row r="2095" spans="1:22" x14ac:dyDescent="0.25">
      <c r="A2095" s="3" t="s">
        <v>158</v>
      </c>
      <c r="B2095" s="3" t="s">
        <v>310</v>
      </c>
      <c r="C2095" s="3" t="s">
        <v>9</v>
      </c>
      <c r="D2095" s="3" t="s">
        <v>312</v>
      </c>
      <c r="E2095" s="3">
        <v>0.56000000000000005</v>
      </c>
      <c r="F2095" s="3">
        <v>0.48</v>
      </c>
      <c r="G2095" s="3" t="s">
        <v>320</v>
      </c>
      <c r="H2095" s="2">
        <v>1700</v>
      </c>
      <c r="I2095" s="3" t="s">
        <v>100</v>
      </c>
      <c r="J2095" s="2">
        <v>1700</v>
      </c>
      <c r="K2095" s="3" t="s">
        <v>314</v>
      </c>
      <c r="L2095" s="2">
        <v>27</v>
      </c>
      <c r="M2095" s="3">
        <v>1.0055038760802311</v>
      </c>
      <c r="N2095" s="3">
        <v>3834.3935445016064</v>
      </c>
      <c r="O2095" s="3">
        <v>7.9233888224226643</v>
      </c>
      <c r="P2095" s="3">
        <v>1</v>
      </c>
      <c r="Q2095" s="3">
        <f t="shared" si="178"/>
        <v>7.9233888224226643</v>
      </c>
      <c r="R2095" s="4">
        <f t="shared" si="180"/>
        <v>7.9233888224226643</v>
      </c>
      <c r="S2095" s="3">
        <v>1.0825711069412836</v>
      </c>
      <c r="T2095" s="3">
        <v>1</v>
      </c>
      <c r="U2095" s="3">
        <f t="shared" si="179"/>
        <v>1.0825711069412836</v>
      </c>
      <c r="V2095" s="3">
        <f t="shared" si="181"/>
        <v>1.0825711069412836</v>
      </c>
    </row>
    <row r="2096" spans="1:22" x14ac:dyDescent="0.25">
      <c r="A2096" s="3" t="s">
        <v>158</v>
      </c>
      <c r="B2096" s="3" t="s">
        <v>310</v>
      </c>
      <c r="C2096" s="3" t="s">
        <v>9</v>
      </c>
      <c r="D2096" s="3" t="s">
        <v>197</v>
      </c>
      <c r="E2096" s="3">
        <v>0.56000000000000005</v>
      </c>
      <c r="F2096" s="3">
        <v>0.48</v>
      </c>
      <c r="G2096" s="3" t="s">
        <v>320</v>
      </c>
      <c r="H2096" s="2">
        <v>1700</v>
      </c>
      <c r="I2096" s="3" t="s">
        <v>100</v>
      </c>
      <c r="J2096" s="2">
        <v>1700</v>
      </c>
      <c r="K2096" s="3" t="s">
        <v>314</v>
      </c>
      <c r="L2096" s="2">
        <v>133</v>
      </c>
      <c r="M2096" s="3">
        <v>7.2278187447882534</v>
      </c>
      <c r="N2096" s="3">
        <v>27873.759973415039</v>
      </c>
      <c r="O2096" s="3">
        <v>62.472747574088466</v>
      </c>
      <c r="P2096" s="3">
        <v>1</v>
      </c>
      <c r="Q2096" s="3">
        <f t="shared" si="178"/>
        <v>62.472747574088466</v>
      </c>
      <c r="R2096" s="4">
        <f t="shared" si="180"/>
        <v>62.472747574088466</v>
      </c>
      <c r="S2096" s="3">
        <v>8.5046862354757096</v>
      </c>
      <c r="T2096" s="3">
        <v>1</v>
      </c>
      <c r="U2096" s="3">
        <f t="shared" si="179"/>
        <v>8.5046862354757096</v>
      </c>
      <c r="V2096" s="3">
        <f t="shared" si="181"/>
        <v>8.5046862354757096</v>
      </c>
    </row>
    <row r="2097" spans="1:22" x14ac:dyDescent="0.25">
      <c r="A2097" s="3" t="s">
        <v>158</v>
      </c>
      <c r="B2097" s="3" t="s">
        <v>89</v>
      </c>
      <c r="C2097" s="3" t="s">
        <v>9</v>
      </c>
      <c r="D2097" s="3" t="s">
        <v>262</v>
      </c>
      <c r="E2097" s="3">
        <v>0.56000000000000005</v>
      </c>
      <c r="F2097" s="3">
        <v>0.48</v>
      </c>
      <c r="G2097" s="3" t="s">
        <v>277</v>
      </c>
      <c r="H2097" s="2">
        <v>1700</v>
      </c>
      <c r="I2097" s="3" t="s">
        <v>100</v>
      </c>
      <c r="J2097" s="2">
        <v>1700</v>
      </c>
      <c r="K2097" s="3" t="s">
        <v>274</v>
      </c>
      <c r="L2097" s="2">
        <v>501</v>
      </c>
      <c r="M2097" s="3">
        <v>62.434488481572281</v>
      </c>
      <c r="N2097" s="3">
        <v>252226.45422818241</v>
      </c>
      <c r="O2097" s="3">
        <v>559.84636461870855</v>
      </c>
      <c r="P2097" s="3">
        <v>1</v>
      </c>
      <c r="Q2097" s="3">
        <f t="shared" si="178"/>
        <v>559.84636461870855</v>
      </c>
      <c r="R2097" s="4">
        <f t="shared" si="180"/>
        <v>559.84636461870855</v>
      </c>
      <c r="S2097" s="3">
        <v>76.799261372063867</v>
      </c>
      <c r="T2097" s="3">
        <v>1</v>
      </c>
      <c r="U2097" s="3">
        <f t="shared" si="179"/>
        <v>76.799261372063867</v>
      </c>
      <c r="V2097" s="3">
        <f t="shared" si="181"/>
        <v>76.799261372063867</v>
      </c>
    </row>
    <row r="2098" spans="1:22" x14ac:dyDescent="0.25">
      <c r="A2098" s="3" t="s">
        <v>158</v>
      </c>
      <c r="B2098" s="3" t="s">
        <v>89</v>
      </c>
      <c r="C2098" s="3" t="s">
        <v>9</v>
      </c>
      <c r="D2098" s="3" t="s">
        <v>262</v>
      </c>
      <c r="E2098" s="3">
        <v>0.56000000000000005</v>
      </c>
      <c r="F2098" s="3">
        <v>0.48</v>
      </c>
      <c r="G2098" s="3" t="s">
        <v>294</v>
      </c>
      <c r="H2098" s="2">
        <v>1700</v>
      </c>
      <c r="I2098" s="3" t="s">
        <v>100</v>
      </c>
      <c r="J2098" s="2">
        <v>1700</v>
      </c>
      <c r="K2098" s="3" t="s">
        <v>295</v>
      </c>
      <c r="L2098" s="2">
        <v>93</v>
      </c>
      <c r="M2098" s="3">
        <v>13.384839358665701</v>
      </c>
      <c r="N2098" s="3">
        <v>54536.358186904399</v>
      </c>
      <c r="O2098" s="3">
        <v>120.34363613194159</v>
      </c>
      <c r="P2098" s="3">
        <v>1</v>
      </c>
      <c r="Q2098" s="3">
        <f t="shared" si="178"/>
        <v>120.34363613194159</v>
      </c>
      <c r="R2098" s="4">
        <f t="shared" si="180"/>
        <v>120.34363613194159</v>
      </c>
      <c r="S2098" s="3">
        <v>16.532574873416706</v>
      </c>
      <c r="T2098" s="3">
        <v>1</v>
      </c>
      <c r="U2098" s="3">
        <f t="shared" si="179"/>
        <v>16.532574873416706</v>
      </c>
      <c r="V2098" s="3">
        <f t="shared" si="181"/>
        <v>16.532574873416706</v>
      </c>
    </row>
    <row r="2099" spans="1:22" x14ac:dyDescent="0.25">
      <c r="A2099" s="3" t="s">
        <v>158</v>
      </c>
      <c r="B2099" s="3" t="s">
        <v>89</v>
      </c>
      <c r="C2099" s="3" t="s">
        <v>9</v>
      </c>
      <c r="D2099" s="3" t="s">
        <v>262</v>
      </c>
      <c r="E2099" s="3">
        <v>0.56000000000000005</v>
      </c>
      <c r="F2099" s="3">
        <v>0.48</v>
      </c>
      <c r="G2099" s="3" t="s">
        <v>296</v>
      </c>
      <c r="H2099" s="2">
        <v>1700</v>
      </c>
      <c r="I2099" s="3" t="s">
        <v>100</v>
      </c>
      <c r="J2099" s="2">
        <v>1700</v>
      </c>
      <c r="K2099" s="3" t="s">
        <v>298</v>
      </c>
      <c r="L2099" s="2">
        <v>32</v>
      </c>
      <c r="M2099" s="3">
        <v>2.7885798416130081</v>
      </c>
      <c r="N2099" s="3">
        <v>11233.614948793731</v>
      </c>
      <c r="O2099" s="3">
        <v>24.358791430216026</v>
      </c>
      <c r="P2099" s="3">
        <v>1</v>
      </c>
      <c r="Q2099" s="3">
        <f t="shared" si="178"/>
        <v>24.358791430216026</v>
      </c>
      <c r="R2099" s="4">
        <f t="shared" si="180"/>
        <v>24.358791430216026</v>
      </c>
      <c r="S2099" s="3">
        <v>3.3470147216928074</v>
      </c>
      <c r="T2099" s="3">
        <v>1</v>
      </c>
      <c r="U2099" s="3">
        <f t="shared" si="179"/>
        <v>3.3470147216928074</v>
      </c>
      <c r="V2099" s="3">
        <f t="shared" si="181"/>
        <v>3.3470147216928074</v>
      </c>
    </row>
    <row r="2100" spans="1:22" x14ac:dyDescent="0.25">
      <c r="A2100" s="3" t="s">
        <v>158</v>
      </c>
      <c r="B2100" s="3" t="s">
        <v>8</v>
      </c>
      <c r="C2100" s="3" t="s">
        <v>9</v>
      </c>
      <c r="D2100" s="3" t="s">
        <v>10</v>
      </c>
      <c r="E2100" s="3">
        <v>0.56000000000000005</v>
      </c>
      <c r="F2100" s="3">
        <v>0.48</v>
      </c>
      <c r="G2100" s="3" t="s">
        <v>184</v>
      </c>
      <c r="H2100" s="2">
        <v>1700</v>
      </c>
      <c r="I2100" s="3" t="s">
        <v>100</v>
      </c>
      <c r="J2100" s="2">
        <v>1700</v>
      </c>
      <c r="K2100" s="3" t="s">
        <v>170</v>
      </c>
      <c r="L2100" s="2">
        <v>32</v>
      </c>
      <c r="M2100" s="3">
        <v>1.7815026393271021</v>
      </c>
      <c r="N2100" s="3">
        <v>7107.2886618390121</v>
      </c>
      <c r="O2100" s="3">
        <v>16.388423859634457</v>
      </c>
      <c r="P2100" s="3">
        <v>1</v>
      </c>
      <c r="Q2100" s="3">
        <f t="shared" si="178"/>
        <v>16.388423859634457</v>
      </c>
      <c r="R2100" s="4">
        <f t="shared" si="180"/>
        <v>16.388423859634457</v>
      </c>
      <c r="S2100" s="3">
        <v>2.2186495857605997</v>
      </c>
      <c r="T2100" s="3">
        <v>1</v>
      </c>
      <c r="U2100" s="3">
        <f t="shared" si="179"/>
        <v>2.2186495857605997</v>
      </c>
      <c r="V2100" s="3">
        <f t="shared" si="181"/>
        <v>2.2186495857605997</v>
      </c>
    </row>
    <row r="2101" spans="1:22" x14ac:dyDescent="0.25">
      <c r="A2101" s="3" t="s">
        <v>158</v>
      </c>
      <c r="B2101" s="3" t="s">
        <v>8</v>
      </c>
      <c r="C2101" s="3" t="s">
        <v>9</v>
      </c>
      <c r="D2101" s="3" t="s">
        <v>197</v>
      </c>
      <c r="E2101" s="3">
        <v>0.56000000000000005</v>
      </c>
      <c r="F2101" s="3">
        <v>0.48</v>
      </c>
      <c r="G2101" s="3" t="s">
        <v>184</v>
      </c>
      <c r="H2101" s="2">
        <v>1700</v>
      </c>
      <c r="I2101" s="3" t="s">
        <v>100</v>
      </c>
      <c r="J2101" s="2">
        <v>1700</v>
      </c>
      <c r="K2101" s="3" t="s">
        <v>170</v>
      </c>
      <c r="L2101" s="2">
        <v>5</v>
      </c>
      <c r="M2101" s="3">
        <v>0.43110969918012632</v>
      </c>
      <c r="N2101" s="3">
        <v>1738.4146569973284</v>
      </c>
      <c r="O2101" s="3">
        <v>3.9356233283548114</v>
      </c>
      <c r="P2101" s="3">
        <v>1</v>
      </c>
      <c r="Q2101" s="3">
        <f t="shared" si="178"/>
        <v>3.9356233283548114</v>
      </c>
      <c r="R2101" s="4">
        <f t="shared" si="180"/>
        <v>3.9356233283548114</v>
      </c>
      <c r="S2101" s="3">
        <v>0.54201481195813983</v>
      </c>
      <c r="T2101" s="3">
        <v>1</v>
      </c>
      <c r="U2101" s="3">
        <f t="shared" si="179"/>
        <v>0.54201481195813983</v>
      </c>
      <c r="V2101" s="3">
        <f t="shared" si="181"/>
        <v>0.54201481195813983</v>
      </c>
    </row>
    <row r="2102" spans="1:22" x14ac:dyDescent="0.25">
      <c r="A2102" s="3" t="s">
        <v>158</v>
      </c>
      <c r="B2102" s="3" t="s">
        <v>8</v>
      </c>
      <c r="C2102" s="3" t="s">
        <v>9</v>
      </c>
      <c r="D2102" s="3" t="s">
        <v>10</v>
      </c>
      <c r="E2102" s="3">
        <v>0.56000000000000005</v>
      </c>
      <c r="F2102" s="3">
        <v>0.48</v>
      </c>
      <c r="G2102" s="3" t="s">
        <v>184</v>
      </c>
      <c r="H2102" s="2">
        <v>1700</v>
      </c>
      <c r="I2102" s="3" t="s">
        <v>100</v>
      </c>
      <c r="J2102" s="2">
        <v>1700</v>
      </c>
      <c r="K2102" s="3" t="s">
        <v>172</v>
      </c>
      <c r="L2102" s="2">
        <v>1</v>
      </c>
      <c r="M2102" s="3">
        <v>8.8933522255266427E-3</v>
      </c>
      <c r="N2102" s="3">
        <v>36.126561296997863</v>
      </c>
      <c r="O2102" s="3">
        <v>0.10745400696233552</v>
      </c>
      <c r="P2102" s="3">
        <f>1-0.712</f>
        <v>0.28800000000000003</v>
      </c>
      <c r="Q2102" s="3">
        <f t="shared" si="178"/>
        <v>3.0946754005152635E-2</v>
      </c>
      <c r="R2102" s="4">
        <f t="shared" si="180"/>
        <v>3.0946754005152635E-2</v>
      </c>
      <c r="S2102" s="3">
        <v>1.4737961902945022E-2</v>
      </c>
      <c r="T2102" s="3">
        <f>1-0.531</f>
        <v>0.46899999999999997</v>
      </c>
      <c r="U2102" s="3">
        <f t="shared" si="179"/>
        <v>6.9121041324812149E-3</v>
      </c>
      <c r="V2102" s="3">
        <f t="shared" si="181"/>
        <v>6.9121041324812149E-3</v>
      </c>
    </row>
    <row r="2103" spans="1:22" x14ac:dyDescent="0.25">
      <c r="A2103" s="3" t="s">
        <v>158</v>
      </c>
      <c r="B2103" s="3" t="s">
        <v>8</v>
      </c>
      <c r="C2103" s="3" t="s">
        <v>9</v>
      </c>
      <c r="D2103" s="3" t="s">
        <v>197</v>
      </c>
      <c r="E2103" s="3">
        <v>0.56000000000000005</v>
      </c>
      <c r="F2103" s="3">
        <v>0.48</v>
      </c>
      <c r="G2103" s="3" t="s">
        <v>184</v>
      </c>
      <c r="H2103" s="2">
        <v>1700</v>
      </c>
      <c r="I2103" s="3" t="s">
        <v>100</v>
      </c>
      <c r="J2103" s="2">
        <v>1700</v>
      </c>
      <c r="K2103" s="3" t="s">
        <v>172</v>
      </c>
      <c r="L2103" s="2">
        <v>336</v>
      </c>
      <c r="M2103" s="3">
        <v>111.68661066083664</v>
      </c>
      <c r="N2103" s="3">
        <v>437974.59793013369</v>
      </c>
      <c r="O2103" s="3">
        <v>834.67351745057545</v>
      </c>
      <c r="P2103" s="3">
        <f>1-0.712</f>
        <v>0.28800000000000003</v>
      </c>
      <c r="Q2103" s="3">
        <f t="shared" si="178"/>
        <v>240.38597302576576</v>
      </c>
      <c r="R2103" s="4">
        <f t="shared" si="180"/>
        <v>240.38597302576576</v>
      </c>
      <c r="S2103" s="3">
        <v>111.98907633840703</v>
      </c>
      <c r="T2103" s="3">
        <f>1-0.531</f>
        <v>0.46899999999999997</v>
      </c>
      <c r="U2103" s="3">
        <f t="shared" si="179"/>
        <v>52.522876802712894</v>
      </c>
      <c r="V2103" s="3">
        <f t="shared" si="181"/>
        <v>52.522876802712894</v>
      </c>
    </row>
    <row r="2104" spans="1:22" x14ac:dyDescent="0.25">
      <c r="A2104" s="3" t="s">
        <v>158</v>
      </c>
      <c r="B2104" s="3" t="s">
        <v>351</v>
      </c>
      <c r="C2104" s="3" t="s">
        <v>352</v>
      </c>
      <c r="D2104" s="3" t="s">
        <v>353</v>
      </c>
      <c r="E2104" s="3">
        <v>0.36</v>
      </c>
      <c r="F2104" s="3">
        <v>0.57999999999999996</v>
      </c>
      <c r="G2104" s="3" t="s">
        <v>283</v>
      </c>
      <c r="H2104" s="2">
        <v>1700</v>
      </c>
      <c r="I2104" s="3" t="s">
        <v>100</v>
      </c>
      <c r="J2104" s="2">
        <v>1700</v>
      </c>
      <c r="K2104" s="3" t="s">
        <v>287</v>
      </c>
      <c r="L2104" s="2">
        <v>12</v>
      </c>
      <c r="M2104" s="3">
        <v>0.74282739034381084</v>
      </c>
      <c r="N2104" s="3">
        <v>2891.5696462254782</v>
      </c>
      <c r="O2104" s="3">
        <v>7.0830362485029026</v>
      </c>
      <c r="P2104" s="3">
        <v>1</v>
      </c>
      <c r="Q2104" s="3">
        <f t="shared" si="178"/>
        <v>7.0830362485029026</v>
      </c>
      <c r="R2104" s="4">
        <f t="shared" si="180"/>
        <v>7.0830362485029026</v>
      </c>
      <c r="S2104" s="3">
        <v>1.0092314367617188</v>
      </c>
      <c r="T2104" s="3">
        <v>1</v>
      </c>
      <c r="U2104" s="3">
        <f t="shared" si="179"/>
        <v>1.0092314367617188</v>
      </c>
      <c r="V2104" s="3">
        <f t="shared" si="181"/>
        <v>1.0092314367617188</v>
      </c>
    </row>
    <row r="2105" spans="1:22" x14ac:dyDescent="0.25">
      <c r="A2105" s="3" t="s">
        <v>158</v>
      </c>
      <c r="B2105" s="3" t="s">
        <v>89</v>
      </c>
      <c r="C2105" s="3" t="s">
        <v>9</v>
      </c>
      <c r="D2105" s="3" t="s">
        <v>262</v>
      </c>
      <c r="E2105" s="3">
        <v>0.56000000000000005</v>
      </c>
      <c r="F2105" s="3">
        <v>0.48</v>
      </c>
      <c r="G2105" s="3" t="s">
        <v>283</v>
      </c>
      <c r="H2105" s="2">
        <v>1700</v>
      </c>
      <c r="I2105" s="3" t="s">
        <v>100</v>
      </c>
      <c r="J2105" s="2">
        <v>1700</v>
      </c>
      <c r="K2105" s="3" t="s">
        <v>263</v>
      </c>
      <c r="L2105" s="2">
        <v>43</v>
      </c>
      <c r="M2105" s="3">
        <v>3.7066345297840311</v>
      </c>
      <c r="N2105" s="3">
        <v>15326.826336186066</v>
      </c>
      <c r="O2105" s="3">
        <v>36.853196898134527</v>
      </c>
      <c r="P2105" s="3">
        <v>1</v>
      </c>
      <c r="Q2105" s="3">
        <f t="shared" si="178"/>
        <v>36.853196898134527</v>
      </c>
      <c r="R2105" s="4">
        <f t="shared" ref="R2105:R2136" si="182">Q2105</f>
        <v>36.853196898134527</v>
      </c>
      <c r="S2105" s="3">
        <v>4.8755139539360712</v>
      </c>
      <c r="T2105" s="3">
        <v>1</v>
      </c>
      <c r="U2105" s="3">
        <f t="shared" si="179"/>
        <v>4.8755139539360712</v>
      </c>
      <c r="V2105" s="3">
        <f t="shared" ref="V2105:V2136" si="183">U2105</f>
        <v>4.8755139539360712</v>
      </c>
    </row>
    <row r="2106" spans="1:22" x14ac:dyDescent="0.25">
      <c r="A2106" s="3" t="s">
        <v>158</v>
      </c>
      <c r="B2106" s="3" t="s">
        <v>310</v>
      </c>
      <c r="C2106" s="3" t="s">
        <v>9</v>
      </c>
      <c r="D2106" s="3" t="s">
        <v>197</v>
      </c>
      <c r="E2106" s="3">
        <v>0.56000000000000005</v>
      </c>
      <c r="F2106" s="3">
        <v>0.48</v>
      </c>
      <c r="G2106" s="3" t="s">
        <v>283</v>
      </c>
      <c r="H2106" s="2">
        <v>1700</v>
      </c>
      <c r="I2106" s="3" t="s">
        <v>100</v>
      </c>
      <c r="J2106" s="2">
        <v>1700</v>
      </c>
      <c r="K2106" s="3" t="s">
        <v>263</v>
      </c>
      <c r="L2106" s="2">
        <v>10</v>
      </c>
      <c r="M2106" s="3">
        <v>0.26519898997331193</v>
      </c>
      <c r="N2106" s="3">
        <v>1032.1953642000178</v>
      </c>
      <c r="O2106" s="3">
        <v>2.3377748419611102</v>
      </c>
      <c r="P2106" s="3">
        <v>1</v>
      </c>
      <c r="Q2106" s="3">
        <f t="shared" si="178"/>
        <v>2.3377748419611102</v>
      </c>
      <c r="R2106" s="4">
        <f t="shared" si="182"/>
        <v>2.3377748419611102</v>
      </c>
      <c r="S2106" s="3">
        <v>0.31082818568969001</v>
      </c>
      <c r="T2106" s="3">
        <v>1</v>
      </c>
      <c r="U2106" s="3">
        <f t="shared" si="179"/>
        <v>0.31082818568969001</v>
      </c>
      <c r="V2106" s="3">
        <f t="shared" si="183"/>
        <v>0.31082818568969001</v>
      </c>
    </row>
    <row r="2107" spans="1:22" x14ac:dyDescent="0.25">
      <c r="A2107" s="3" t="s">
        <v>158</v>
      </c>
      <c r="B2107" s="3" t="s">
        <v>89</v>
      </c>
      <c r="C2107" s="3" t="s">
        <v>9</v>
      </c>
      <c r="D2107" s="3" t="s">
        <v>262</v>
      </c>
      <c r="E2107" s="3">
        <v>0.56000000000000005</v>
      </c>
      <c r="F2107" s="3">
        <v>0.48</v>
      </c>
      <c r="G2107" s="3" t="s">
        <v>283</v>
      </c>
      <c r="H2107" s="2">
        <v>1700</v>
      </c>
      <c r="I2107" s="3" t="s">
        <v>100</v>
      </c>
      <c r="J2107" s="2">
        <v>1700</v>
      </c>
      <c r="K2107" s="3" t="s">
        <v>284</v>
      </c>
      <c r="L2107" s="2">
        <v>66</v>
      </c>
      <c r="M2107" s="3">
        <v>5.0061407487648211</v>
      </c>
      <c r="N2107" s="3">
        <v>20377.446029377828</v>
      </c>
      <c r="O2107" s="3">
        <v>45.537941052873173</v>
      </c>
      <c r="P2107" s="3">
        <v>1</v>
      </c>
      <c r="Q2107" s="3">
        <f t="shared" si="178"/>
        <v>45.537941052873173</v>
      </c>
      <c r="R2107" s="4">
        <f t="shared" si="182"/>
        <v>45.537941052873173</v>
      </c>
      <c r="S2107" s="3">
        <v>6.2106594667168435</v>
      </c>
      <c r="T2107" s="3">
        <v>1</v>
      </c>
      <c r="U2107" s="3">
        <f t="shared" si="179"/>
        <v>6.2106594667168435</v>
      </c>
      <c r="V2107" s="3">
        <f t="shared" si="183"/>
        <v>6.2106594667168435</v>
      </c>
    </row>
    <row r="2108" spans="1:22" x14ac:dyDescent="0.25">
      <c r="A2108" s="3" t="s">
        <v>158</v>
      </c>
      <c r="B2108" s="3" t="s">
        <v>310</v>
      </c>
      <c r="C2108" s="3" t="s">
        <v>9</v>
      </c>
      <c r="D2108" s="3" t="s">
        <v>197</v>
      </c>
      <c r="E2108" s="3">
        <v>0.56000000000000005</v>
      </c>
      <c r="F2108" s="3">
        <v>0.48</v>
      </c>
      <c r="G2108" s="3" t="s">
        <v>283</v>
      </c>
      <c r="H2108" s="2">
        <v>1700</v>
      </c>
      <c r="I2108" s="3" t="s">
        <v>100</v>
      </c>
      <c r="J2108" s="2">
        <v>1700</v>
      </c>
      <c r="K2108" s="3" t="s">
        <v>322</v>
      </c>
      <c r="L2108" s="2">
        <v>5</v>
      </c>
      <c r="M2108" s="3">
        <v>9.5373177879170545E-2</v>
      </c>
      <c r="N2108" s="3">
        <v>364.79725558773907</v>
      </c>
      <c r="O2108" s="3">
        <v>0.79054325719620688</v>
      </c>
      <c r="P2108" s="3">
        <v>1</v>
      </c>
      <c r="Q2108" s="3">
        <f t="shared" si="178"/>
        <v>0.79054325719620688</v>
      </c>
      <c r="R2108" s="4">
        <f t="shared" si="182"/>
        <v>0.79054325719620688</v>
      </c>
      <c r="S2108" s="3">
        <v>0.10544964644529911</v>
      </c>
      <c r="T2108" s="3">
        <v>1</v>
      </c>
      <c r="U2108" s="3">
        <f t="shared" si="179"/>
        <v>0.10544964644529911</v>
      </c>
      <c r="V2108" s="3">
        <f t="shared" si="183"/>
        <v>0.10544964644529911</v>
      </c>
    </row>
    <row r="2109" spans="1:22" x14ac:dyDescent="0.25">
      <c r="A2109" s="3" t="s">
        <v>158</v>
      </c>
      <c r="B2109" s="3" t="s">
        <v>8</v>
      </c>
      <c r="C2109" s="3" t="s">
        <v>9</v>
      </c>
      <c r="D2109" s="3" t="s">
        <v>10</v>
      </c>
      <c r="E2109" s="3">
        <v>0.56000000000000005</v>
      </c>
      <c r="F2109" s="3">
        <v>0.48</v>
      </c>
      <c r="G2109" s="3" t="s">
        <v>59</v>
      </c>
      <c r="H2109" s="2">
        <v>1700</v>
      </c>
      <c r="I2109" s="3" t="s">
        <v>100</v>
      </c>
      <c r="J2109" s="2">
        <v>1700</v>
      </c>
      <c r="K2109" s="3" t="s">
        <v>62</v>
      </c>
      <c r="L2109" s="2">
        <v>2</v>
      </c>
      <c r="M2109" s="3">
        <v>1.1478252037142838E-3</v>
      </c>
      <c r="N2109" s="3">
        <v>4.3515291075685676</v>
      </c>
      <c r="O2109" s="3">
        <v>9.5503236151750596E-3</v>
      </c>
      <c r="P2109" s="3">
        <v>1</v>
      </c>
      <c r="Q2109" s="3">
        <f t="shared" si="178"/>
        <v>9.5503236151750596E-3</v>
      </c>
      <c r="R2109" s="4">
        <f t="shared" si="182"/>
        <v>9.5503236151750596E-3</v>
      </c>
      <c r="S2109" s="3">
        <v>1.2569903586784486E-3</v>
      </c>
      <c r="T2109" s="3">
        <v>1</v>
      </c>
      <c r="U2109" s="3">
        <f t="shared" si="179"/>
        <v>1.2569903586784486E-3</v>
      </c>
      <c r="V2109" s="3">
        <f t="shared" si="183"/>
        <v>1.2569903586784486E-3</v>
      </c>
    </row>
    <row r="2110" spans="1:22" x14ac:dyDescent="0.25">
      <c r="A2110" s="3" t="s">
        <v>158</v>
      </c>
      <c r="B2110" s="3" t="s">
        <v>8</v>
      </c>
      <c r="C2110" s="3" t="s">
        <v>9</v>
      </c>
      <c r="D2110" s="3" t="s">
        <v>197</v>
      </c>
      <c r="E2110" s="3">
        <v>0.56000000000000005</v>
      </c>
      <c r="F2110" s="3">
        <v>0.48</v>
      </c>
      <c r="G2110" s="3" t="s">
        <v>59</v>
      </c>
      <c r="H2110" s="2">
        <v>1700</v>
      </c>
      <c r="I2110" s="3" t="s">
        <v>100</v>
      </c>
      <c r="J2110" s="2">
        <v>1700</v>
      </c>
      <c r="K2110" s="3" t="s">
        <v>62</v>
      </c>
      <c r="L2110" s="2">
        <v>13</v>
      </c>
      <c r="M2110" s="3">
        <v>0.57351888407750473</v>
      </c>
      <c r="N2110" s="3">
        <v>2031.6303374183678</v>
      </c>
      <c r="O2110" s="3">
        <v>4.3724798803507392</v>
      </c>
      <c r="P2110" s="3">
        <v>1</v>
      </c>
      <c r="Q2110" s="3">
        <f t="shared" si="178"/>
        <v>4.3724798803507392</v>
      </c>
      <c r="R2110" s="4">
        <f t="shared" si="182"/>
        <v>4.3724798803507392</v>
      </c>
      <c r="S2110" s="3">
        <v>0.60529419807599993</v>
      </c>
      <c r="T2110" s="3">
        <v>1</v>
      </c>
      <c r="U2110" s="3">
        <f t="shared" si="179"/>
        <v>0.60529419807599993</v>
      </c>
      <c r="V2110" s="3">
        <f t="shared" si="183"/>
        <v>0.60529419807599993</v>
      </c>
    </row>
    <row r="2111" spans="1:22" x14ac:dyDescent="0.25">
      <c r="A2111" s="3" t="s">
        <v>158</v>
      </c>
      <c r="B2111" s="3" t="s">
        <v>310</v>
      </c>
      <c r="C2111" s="3" t="s">
        <v>9</v>
      </c>
      <c r="D2111" s="3" t="s">
        <v>197</v>
      </c>
      <c r="E2111" s="3">
        <v>0.56000000000000005</v>
      </c>
      <c r="F2111" s="3">
        <v>0.48</v>
      </c>
      <c r="G2111" s="3" t="s">
        <v>59</v>
      </c>
      <c r="H2111" s="2">
        <v>1700</v>
      </c>
      <c r="I2111" s="3" t="s">
        <v>100</v>
      </c>
      <c r="J2111" s="2">
        <v>1700</v>
      </c>
      <c r="K2111" s="3" t="s">
        <v>62</v>
      </c>
      <c r="L2111" s="2">
        <v>5</v>
      </c>
      <c r="M2111" s="3">
        <v>0.12292812438831588</v>
      </c>
      <c r="N2111" s="3">
        <v>466.41299799568111</v>
      </c>
      <c r="O2111" s="3">
        <v>1.0193325458925824</v>
      </c>
      <c r="P2111" s="3">
        <v>1</v>
      </c>
      <c r="Q2111" s="3">
        <f t="shared" si="178"/>
        <v>1.0193325458925824</v>
      </c>
      <c r="R2111" s="4">
        <f t="shared" si="182"/>
        <v>1.0193325458925824</v>
      </c>
      <c r="S2111" s="3">
        <v>0.14123392838775739</v>
      </c>
      <c r="T2111" s="3">
        <v>1</v>
      </c>
      <c r="U2111" s="3">
        <f t="shared" si="179"/>
        <v>0.14123392838775739</v>
      </c>
      <c r="V2111" s="3">
        <f t="shared" si="183"/>
        <v>0.14123392838775739</v>
      </c>
    </row>
    <row r="2112" spans="1:22" x14ac:dyDescent="0.25">
      <c r="A2112" s="3" t="s">
        <v>158</v>
      </c>
      <c r="B2112" s="3" t="s">
        <v>8</v>
      </c>
      <c r="C2112" s="3" t="s">
        <v>9</v>
      </c>
      <c r="D2112" s="3" t="s">
        <v>197</v>
      </c>
      <c r="E2112" s="3">
        <v>0.56000000000000005</v>
      </c>
      <c r="F2112" s="3">
        <v>0.48</v>
      </c>
      <c r="G2112" s="3" t="s">
        <v>59</v>
      </c>
      <c r="H2112" s="2">
        <v>1700</v>
      </c>
      <c r="I2112" s="3" t="s">
        <v>100</v>
      </c>
      <c r="J2112" s="2">
        <v>1700</v>
      </c>
      <c r="K2112" s="3" t="s">
        <v>187</v>
      </c>
      <c r="L2112" s="2">
        <v>11</v>
      </c>
      <c r="M2112" s="3">
        <v>0.23367795349765905</v>
      </c>
      <c r="N2112" s="3">
        <v>885.38621103127093</v>
      </c>
      <c r="O2112" s="3">
        <v>1.7639124762018312</v>
      </c>
      <c r="P2112" s="3">
        <f>1-0.712</f>
        <v>0.28800000000000003</v>
      </c>
      <c r="Q2112" s="3">
        <f t="shared" si="178"/>
        <v>0.5080067931461274</v>
      </c>
      <c r="R2112" s="4">
        <f t="shared" si="182"/>
        <v>0.5080067931461274</v>
      </c>
      <c r="S2112" s="3">
        <v>0.23291424548515344</v>
      </c>
      <c r="T2112" s="3">
        <f>1-0.531</f>
        <v>0.46899999999999997</v>
      </c>
      <c r="U2112" s="3">
        <f t="shared" si="179"/>
        <v>0.10923678113253696</v>
      </c>
      <c r="V2112" s="3">
        <f t="shared" si="183"/>
        <v>0.10923678113253696</v>
      </c>
    </row>
    <row r="2113" spans="1:22" x14ac:dyDescent="0.25">
      <c r="A2113" s="3" t="s">
        <v>158</v>
      </c>
      <c r="B2113" s="3" t="s">
        <v>8</v>
      </c>
      <c r="C2113" s="3" t="s">
        <v>9</v>
      </c>
      <c r="D2113" s="3" t="s">
        <v>197</v>
      </c>
      <c r="E2113" s="3">
        <v>0.56000000000000005</v>
      </c>
      <c r="F2113" s="3">
        <v>0.48</v>
      </c>
      <c r="G2113" s="3" t="s">
        <v>59</v>
      </c>
      <c r="H2113" s="2">
        <v>1700</v>
      </c>
      <c r="I2113" s="3" t="s">
        <v>100</v>
      </c>
      <c r="J2113" s="2">
        <v>1700</v>
      </c>
      <c r="K2113" s="3" t="s">
        <v>188</v>
      </c>
      <c r="L2113" s="2">
        <v>11</v>
      </c>
      <c r="M2113" s="3">
        <v>0.27856528303565614</v>
      </c>
      <c r="N2113" s="3">
        <v>998.18773581886489</v>
      </c>
      <c r="O2113" s="3">
        <v>1.86252117319337</v>
      </c>
      <c r="P2113" s="3">
        <f>1-0.712</f>
        <v>0.28800000000000003</v>
      </c>
      <c r="Q2113" s="3">
        <f t="shared" si="178"/>
        <v>0.53640609787969062</v>
      </c>
      <c r="R2113" s="4">
        <f t="shared" si="182"/>
        <v>0.53640609787969062</v>
      </c>
      <c r="S2113" s="3">
        <v>0.24556479082817018</v>
      </c>
      <c r="T2113" s="3">
        <f>1-0.531</f>
        <v>0.46899999999999997</v>
      </c>
      <c r="U2113" s="3">
        <f t="shared" si="179"/>
        <v>0.1151698868984118</v>
      </c>
      <c r="V2113" s="3">
        <f t="shared" si="183"/>
        <v>0.1151698868984118</v>
      </c>
    </row>
    <row r="2114" spans="1:22" x14ac:dyDescent="0.25">
      <c r="A2114" s="3" t="s">
        <v>158</v>
      </c>
      <c r="B2114" s="3" t="s">
        <v>8</v>
      </c>
      <c r="C2114" s="3" t="s">
        <v>9</v>
      </c>
      <c r="D2114" s="3" t="s">
        <v>197</v>
      </c>
      <c r="E2114" s="3">
        <v>0.56000000000000005</v>
      </c>
      <c r="F2114" s="3">
        <v>0.48</v>
      </c>
      <c r="G2114" s="3" t="s">
        <v>59</v>
      </c>
      <c r="H2114" s="2">
        <v>1700</v>
      </c>
      <c r="I2114" s="3" t="s">
        <v>100</v>
      </c>
      <c r="J2114" s="2">
        <v>1700</v>
      </c>
      <c r="K2114" s="3" t="s">
        <v>200</v>
      </c>
      <c r="L2114" s="2">
        <v>20</v>
      </c>
      <c r="M2114" s="3">
        <v>0.86764075781845507</v>
      </c>
      <c r="N2114" s="3">
        <v>3628.1476123992293</v>
      </c>
      <c r="O2114" s="3">
        <v>8.234162781707111</v>
      </c>
      <c r="P2114" s="3">
        <v>1</v>
      </c>
      <c r="Q2114" s="3">
        <f t="shared" ref="Q2114:Q2177" si="184">O2114*P2114</f>
        <v>8.234162781707111</v>
      </c>
      <c r="R2114" s="4">
        <f t="shared" si="182"/>
        <v>8.234162781707111</v>
      </c>
      <c r="S2114" s="3">
        <v>1.0939827607760917</v>
      </c>
      <c r="T2114" s="3">
        <v>1</v>
      </c>
      <c r="U2114" s="3">
        <f t="shared" ref="U2114:U2177" si="185">S2114*T2114</f>
        <v>1.0939827607760917</v>
      </c>
      <c r="V2114" s="3">
        <f t="shared" si="183"/>
        <v>1.0939827607760917</v>
      </c>
    </row>
    <row r="2115" spans="1:22" x14ac:dyDescent="0.25">
      <c r="A2115" s="3" t="s">
        <v>158</v>
      </c>
      <c r="B2115" s="3" t="s">
        <v>8</v>
      </c>
      <c r="C2115" s="3" t="s">
        <v>9</v>
      </c>
      <c r="D2115" s="3" t="s">
        <v>10</v>
      </c>
      <c r="E2115" s="3">
        <v>0.56000000000000005</v>
      </c>
      <c r="F2115" s="3">
        <v>0.48</v>
      </c>
      <c r="G2115" s="3" t="s">
        <v>59</v>
      </c>
      <c r="H2115" s="2">
        <v>1700</v>
      </c>
      <c r="I2115" s="3" t="s">
        <v>100</v>
      </c>
      <c r="J2115" s="2">
        <v>1700</v>
      </c>
      <c r="K2115" s="3" t="s">
        <v>148</v>
      </c>
      <c r="L2115" s="2">
        <v>54</v>
      </c>
      <c r="M2115" s="3">
        <v>0.77389074272659664</v>
      </c>
      <c r="N2115" s="3">
        <v>3029.4070655086439</v>
      </c>
      <c r="O2115" s="3">
        <v>6.7885008598970504</v>
      </c>
      <c r="P2115" s="3">
        <v>1</v>
      </c>
      <c r="Q2115" s="3">
        <f t="shared" si="184"/>
        <v>6.7885008598970504</v>
      </c>
      <c r="R2115" s="4">
        <f t="shared" si="182"/>
        <v>6.7885008598970504</v>
      </c>
      <c r="S2115" s="3">
        <v>0.90430708184298059</v>
      </c>
      <c r="T2115" s="3">
        <v>1</v>
      </c>
      <c r="U2115" s="3">
        <f t="shared" si="185"/>
        <v>0.90430708184298059</v>
      </c>
      <c r="V2115" s="3">
        <f t="shared" si="183"/>
        <v>0.90430708184298059</v>
      </c>
    </row>
    <row r="2116" spans="1:22" x14ac:dyDescent="0.25">
      <c r="A2116" s="3" t="s">
        <v>158</v>
      </c>
      <c r="B2116" s="3" t="s">
        <v>8</v>
      </c>
      <c r="C2116" s="3" t="s">
        <v>9</v>
      </c>
      <c r="D2116" s="3" t="s">
        <v>197</v>
      </c>
      <c r="E2116" s="3">
        <v>0.56000000000000005</v>
      </c>
      <c r="F2116" s="3">
        <v>0.48</v>
      </c>
      <c r="G2116" s="3" t="s">
        <v>59</v>
      </c>
      <c r="H2116" s="2">
        <v>1700</v>
      </c>
      <c r="I2116" s="3" t="s">
        <v>100</v>
      </c>
      <c r="J2116" s="2">
        <v>1700</v>
      </c>
      <c r="K2116" s="3" t="s">
        <v>160</v>
      </c>
      <c r="L2116" s="2">
        <v>6</v>
      </c>
      <c r="M2116" s="3">
        <v>0.18798389153593814</v>
      </c>
      <c r="N2116" s="3">
        <v>717.59572372781611</v>
      </c>
      <c r="O2116" s="3">
        <v>1.500613311463914</v>
      </c>
      <c r="P2116" s="3">
        <v>1</v>
      </c>
      <c r="Q2116" s="3">
        <f t="shared" si="184"/>
        <v>1.500613311463914</v>
      </c>
      <c r="R2116" s="4">
        <f t="shared" si="182"/>
        <v>1.500613311463914</v>
      </c>
      <c r="S2116" s="3">
        <v>0.20710498499485364</v>
      </c>
      <c r="T2116" s="3">
        <v>1</v>
      </c>
      <c r="U2116" s="3">
        <f t="shared" si="185"/>
        <v>0.20710498499485364</v>
      </c>
      <c r="V2116" s="3">
        <f t="shared" si="183"/>
        <v>0.20710498499485364</v>
      </c>
    </row>
    <row r="2117" spans="1:22" x14ac:dyDescent="0.25">
      <c r="A2117" s="3" t="s">
        <v>158</v>
      </c>
      <c r="B2117" s="3" t="s">
        <v>8</v>
      </c>
      <c r="C2117" s="3" t="s">
        <v>9</v>
      </c>
      <c r="D2117" s="3" t="s">
        <v>197</v>
      </c>
      <c r="E2117" s="3">
        <v>0.56000000000000005</v>
      </c>
      <c r="F2117" s="3">
        <v>0.48</v>
      </c>
      <c r="G2117" s="3" t="s">
        <v>59</v>
      </c>
      <c r="H2117" s="2">
        <v>1700</v>
      </c>
      <c r="I2117" s="3" t="s">
        <v>100</v>
      </c>
      <c r="J2117" s="2">
        <v>1700</v>
      </c>
      <c r="K2117" s="3" t="s">
        <v>201</v>
      </c>
      <c r="L2117" s="2">
        <v>4</v>
      </c>
      <c r="M2117" s="3">
        <v>0.17646815957416473</v>
      </c>
      <c r="N2117" s="3">
        <v>608.94043678445712</v>
      </c>
      <c r="O2117" s="3">
        <v>1.2927239325523214</v>
      </c>
      <c r="P2117" s="3">
        <v>1</v>
      </c>
      <c r="Q2117" s="3">
        <f t="shared" si="184"/>
        <v>1.2927239325523214</v>
      </c>
      <c r="R2117" s="4">
        <f t="shared" si="182"/>
        <v>1.2927239325523214</v>
      </c>
      <c r="S2117" s="3">
        <v>0.18719297918824682</v>
      </c>
      <c r="T2117" s="3">
        <v>1</v>
      </c>
      <c r="U2117" s="3">
        <f t="shared" si="185"/>
        <v>0.18719297918824682</v>
      </c>
      <c r="V2117" s="3">
        <f t="shared" si="183"/>
        <v>0.18719297918824682</v>
      </c>
    </row>
    <row r="2118" spans="1:22" x14ac:dyDescent="0.25">
      <c r="A2118" s="3" t="s">
        <v>158</v>
      </c>
      <c r="B2118" s="3" t="s">
        <v>8</v>
      </c>
      <c r="C2118" s="3" t="s">
        <v>9</v>
      </c>
      <c r="D2118" s="3" t="s">
        <v>197</v>
      </c>
      <c r="E2118" s="3">
        <v>0.56000000000000005</v>
      </c>
      <c r="F2118" s="3">
        <v>0.48</v>
      </c>
      <c r="G2118" s="3" t="s">
        <v>59</v>
      </c>
      <c r="H2118" s="2">
        <v>1700</v>
      </c>
      <c r="I2118" s="3" t="s">
        <v>100</v>
      </c>
      <c r="J2118" s="2">
        <v>1700</v>
      </c>
      <c r="K2118" s="3" t="s">
        <v>224</v>
      </c>
      <c r="L2118" s="2">
        <v>3</v>
      </c>
      <c r="M2118" s="3">
        <v>8.9377042514916183E-2</v>
      </c>
      <c r="N2118" s="3">
        <v>421.98221443869892</v>
      </c>
      <c r="O2118" s="3">
        <v>0.93180795066918443</v>
      </c>
      <c r="P2118" s="3">
        <v>1</v>
      </c>
      <c r="Q2118" s="3">
        <f t="shared" si="184"/>
        <v>0.93180795066918443</v>
      </c>
      <c r="R2118" s="4">
        <f t="shared" si="182"/>
        <v>0.93180795066918443</v>
      </c>
      <c r="S2118" s="3">
        <v>0.12327928415740053</v>
      </c>
      <c r="T2118" s="3">
        <v>1</v>
      </c>
      <c r="U2118" s="3">
        <f t="shared" si="185"/>
        <v>0.12327928415740053</v>
      </c>
      <c r="V2118" s="3">
        <f t="shared" si="183"/>
        <v>0.12327928415740053</v>
      </c>
    </row>
    <row r="2119" spans="1:22" x14ac:dyDescent="0.25">
      <c r="A2119" s="3" t="s">
        <v>158</v>
      </c>
      <c r="B2119" s="3" t="s">
        <v>310</v>
      </c>
      <c r="C2119" s="3" t="s">
        <v>9</v>
      </c>
      <c r="D2119" s="3" t="s">
        <v>197</v>
      </c>
      <c r="E2119" s="3">
        <v>0.56000000000000005</v>
      </c>
      <c r="F2119" s="3">
        <v>0.48</v>
      </c>
      <c r="G2119" s="3" t="s">
        <v>323</v>
      </c>
      <c r="H2119" s="2">
        <v>1700</v>
      </c>
      <c r="I2119" s="3" t="s">
        <v>100</v>
      </c>
      <c r="J2119" s="2">
        <v>1700</v>
      </c>
      <c r="K2119" s="3" t="s">
        <v>319</v>
      </c>
      <c r="L2119" s="2">
        <v>4</v>
      </c>
      <c r="M2119" s="3">
        <v>0.11237178304985512</v>
      </c>
      <c r="N2119" s="3">
        <v>428.79441601900209</v>
      </c>
      <c r="O2119" s="3">
        <v>0.91466051191391973</v>
      </c>
      <c r="P2119" s="3">
        <v>1</v>
      </c>
      <c r="Q2119" s="3">
        <f t="shared" si="184"/>
        <v>0.91466051191391973</v>
      </c>
      <c r="R2119" s="4">
        <f t="shared" si="182"/>
        <v>0.91466051191391973</v>
      </c>
      <c r="S2119" s="3">
        <v>0.12235200448747423</v>
      </c>
      <c r="T2119" s="3">
        <v>1</v>
      </c>
      <c r="U2119" s="3">
        <f t="shared" si="185"/>
        <v>0.12235200448747423</v>
      </c>
      <c r="V2119" s="3">
        <f t="shared" si="183"/>
        <v>0.12235200448747423</v>
      </c>
    </row>
    <row r="2120" spans="1:22" x14ac:dyDescent="0.25">
      <c r="A2120" s="3" t="s">
        <v>158</v>
      </c>
      <c r="B2120" s="3" t="s">
        <v>310</v>
      </c>
      <c r="C2120" s="3" t="s">
        <v>9</v>
      </c>
      <c r="D2120" s="3" t="s">
        <v>197</v>
      </c>
      <c r="E2120" s="3">
        <v>0.56000000000000005</v>
      </c>
      <c r="F2120" s="3">
        <v>0.48</v>
      </c>
      <c r="G2120" s="3" t="s">
        <v>323</v>
      </c>
      <c r="H2120" s="2">
        <v>1700</v>
      </c>
      <c r="I2120" s="3" t="s">
        <v>100</v>
      </c>
      <c r="J2120" s="2">
        <v>1700</v>
      </c>
      <c r="K2120" s="3" t="s">
        <v>324</v>
      </c>
      <c r="L2120" s="2">
        <v>25</v>
      </c>
      <c r="M2120" s="3">
        <v>1.5082727302303043</v>
      </c>
      <c r="N2120" s="3">
        <v>5535.2767492653265</v>
      </c>
      <c r="O2120" s="3">
        <v>12.801799498259181</v>
      </c>
      <c r="P2120" s="3">
        <v>1</v>
      </c>
      <c r="Q2120" s="3">
        <f t="shared" si="184"/>
        <v>12.801799498259181</v>
      </c>
      <c r="R2120" s="4">
        <f t="shared" si="182"/>
        <v>12.801799498259181</v>
      </c>
      <c r="S2120" s="3">
        <v>1.8330769277947689</v>
      </c>
      <c r="T2120" s="3">
        <v>1</v>
      </c>
      <c r="U2120" s="3">
        <f t="shared" si="185"/>
        <v>1.8330769277947689</v>
      </c>
      <c r="V2120" s="3">
        <f t="shared" si="183"/>
        <v>1.8330769277947689</v>
      </c>
    </row>
    <row r="2121" spans="1:22" x14ac:dyDescent="0.25">
      <c r="A2121" s="3" t="s">
        <v>158</v>
      </c>
      <c r="B2121" s="3" t="s">
        <v>89</v>
      </c>
      <c r="C2121" s="3" t="s">
        <v>9</v>
      </c>
      <c r="D2121" s="3" t="s">
        <v>262</v>
      </c>
      <c r="E2121" s="3">
        <v>0.56000000000000005</v>
      </c>
      <c r="F2121" s="3">
        <v>0.48</v>
      </c>
      <c r="G2121" s="3" t="s">
        <v>264</v>
      </c>
      <c r="H2121" s="2">
        <v>1700</v>
      </c>
      <c r="I2121" s="3" t="s">
        <v>100</v>
      </c>
      <c r="J2121" s="2">
        <v>1700</v>
      </c>
      <c r="K2121" s="3" t="s">
        <v>264</v>
      </c>
      <c r="L2121" s="2">
        <v>954</v>
      </c>
      <c r="M2121" s="3">
        <v>123.30038759180309</v>
      </c>
      <c r="N2121" s="3">
        <v>477609.19887093466</v>
      </c>
      <c r="O2121" s="3">
        <v>1038.3699770703911</v>
      </c>
      <c r="P2121" s="3">
        <v>1</v>
      </c>
      <c r="Q2121" s="3">
        <f t="shared" si="184"/>
        <v>1038.3699770703911</v>
      </c>
      <c r="R2121" s="4">
        <f t="shared" si="182"/>
        <v>1038.3699770703911</v>
      </c>
      <c r="S2121" s="3">
        <v>141.45271652072606</v>
      </c>
      <c r="T2121" s="3">
        <v>1</v>
      </c>
      <c r="U2121" s="3">
        <f t="shared" si="185"/>
        <v>141.45271652072606</v>
      </c>
      <c r="V2121" s="3">
        <f t="shared" si="183"/>
        <v>141.45271652072606</v>
      </c>
    </row>
    <row r="2122" spans="1:22" x14ac:dyDescent="0.25">
      <c r="A2122" s="3" t="s">
        <v>158</v>
      </c>
      <c r="B2122" s="3" t="s">
        <v>310</v>
      </c>
      <c r="C2122" s="3" t="s">
        <v>9</v>
      </c>
      <c r="D2122" s="3" t="s">
        <v>312</v>
      </c>
      <c r="E2122" s="3">
        <v>0.56000000000000005</v>
      </c>
      <c r="F2122" s="3">
        <v>0.48</v>
      </c>
      <c r="G2122" s="3" t="s">
        <v>264</v>
      </c>
      <c r="H2122" s="2">
        <v>1700</v>
      </c>
      <c r="I2122" s="3" t="s">
        <v>100</v>
      </c>
      <c r="J2122" s="2">
        <v>1700</v>
      </c>
      <c r="K2122" s="3" t="s">
        <v>264</v>
      </c>
      <c r="L2122" s="2">
        <v>307</v>
      </c>
      <c r="M2122" s="3">
        <v>55.0002098001845</v>
      </c>
      <c r="N2122" s="3">
        <v>200781.02940644321</v>
      </c>
      <c r="O2122" s="3">
        <v>444.02251223067844</v>
      </c>
      <c r="P2122" s="3">
        <v>1</v>
      </c>
      <c r="Q2122" s="3">
        <f t="shared" si="184"/>
        <v>444.02251223067844</v>
      </c>
      <c r="R2122" s="4">
        <f t="shared" si="182"/>
        <v>444.02251223067844</v>
      </c>
      <c r="S2122" s="3">
        <v>59.004268633820928</v>
      </c>
      <c r="T2122" s="3">
        <v>1</v>
      </c>
      <c r="U2122" s="3">
        <f t="shared" si="185"/>
        <v>59.004268633820928</v>
      </c>
      <c r="V2122" s="3">
        <f t="shared" si="183"/>
        <v>59.004268633820928</v>
      </c>
    </row>
    <row r="2123" spans="1:22" x14ac:dyDescent="0.25">
      <c r="A2123" s="3" t="s">
        <v>158</v>
      </c>
      <c r="B2123" s="3" t="s">
        <v>310</v>
      </c>
      <c r="C2123" s="3" t="s">
        <v>9</v>
      </c>
      <c r="D2123" s="3" t="s">
        <v>333</v>
      </c>
      <c r="E2123" s="3">
        <v>0.56000000000000005</v>
      </c>
      <c r="F2123" s="3">
        <v>0.48</v>
      </c>
      <c r="G2123" s="3" t="s">
        <v>264</v>
      </c>
      <c r="H2123" s="2">
        <v>1700</v>
      </c>
      <c r="I2123" s="3" t="s">
        <v>100</v>
      </c>
      <c r="J2123" s="2">
        <v>1700</v>
      </c>
      <c r="K2123" s="3" t="s">
        <v>264</v>
      </c>
      <c r="L2123" s="2">
        <v>13</v>
      </c>
      <c r="M2123" s="3">
        <v>0.67191132990006752</v>
      </c>
      <c r="N2123" s="3">
        <v>2573.9387439091447</v>
      </c>
      <c r="O2123" s="3">
        <v>6.0702451037257203</v>
      </c>
      <c r="P2123" s="3">
        <v>1</v>
      </c>
      <c r="Q2123" s="3">
        <f t="shared" si="184"/>
        <v>6.0702451037257203</v>
      </c>
      <c r="R2123" s="4">
        <f t="shared" si="182"/>
        <v>6.0702451037257203</v>
      </c>
      <c r="S2123" s="3">
        <v>0.84917753662426454</v>
      </c>
      <c r="T2123" s="3">
        <v>1</v>
      </c>
      <c r="U2123" s="3">
        <f t="shared" si="185"/>
        <v>0.84917753662426454</v>
      </c>
      <c r="V2123" s="3">
        <f t="shared" si="183"/>
        <v>0.84917753662426454</v>
      </c>
    </row>
    <row r="2124" spans="1:22" x14ac:dyDescent="0.25">
      <c r="A2124" s="3" t="s">
        <v>158</v>
      </c>
      <c r="B2124" s="3" t="s">
        <v>310</v>
      </c>
      <c r="C2124" s="3" t="s">
        <v>9</v>
      </c>
      <c r="D2124" s="3" t="s">
        <v>197</v>
      </c>
      <c r="E2124" s="3">
        <v>0.56000000000000005</v>
      </c>
      <c r="F2124" s="3">
        <v>0.48</v>
      </c>
      <c r="G2124" s="3" t="s">
        <v>264</v>
      </c>
      <c r="H2124" s="2">
        <v>1700</v>
      </c>
      <c r="I2124" s="3" t="s">
        <v>100</v>
      </c>
      <c r="J2124" s="2">
        <v>1700</v>
      </c>
      <c r="K2124" s="3" t="s">
        <v>264</v>
      </c>
      <c r="L2124" s="2">
        <v>58</v>
      </c>
      <c r="M2124" s="3">
        <v>4.0605893534498261</v>
      </c>
      <c r="N2124" s="3">
        <v>15788.071951992528</v>
      </c>
      <c r="O2124" s="3">
        <v>35.296824681368768</v>
      </c>
      <c r="P2124" s="3">
        <v>1</v>
      </c>
      <c r="Q2124" s="3">
        <f t="shared" si="184"/>
        <v>35.296824681368768</v>
      </c>
      <c r="R2124" s="4">
        <f t="shared" si="182"/>
        <v>35.296824681368768</v>
      </c>
      <c r="S2124" s="3">
        <v>4.8704101344878161</v>
      </c>
      <c r="T2124" s="3">
        <v>1</v>
      </c>
      <c r="U2124" s="3">
        <f t="shared" si="185"/>
        <v>4.8704101344878161</v>
      </c>
      <c r="V2124" s="3">
        <f t="shared" si="183"/>
        <v>4.8704101344878161</v>
      </c>
    </row>
    <row r="2125" spans="1:22" x14ac:dyDescent="0.25">
      <c r="A2125" s="3" t="s">
        <v>158</v>
      </c>
      <c r="B2125" s="3" t="s">
        <v>89</v>
      </c>
      <c r="C2125" s="3" t="s">
        <v>9</v>
      </c>
      <c r="D2125" s="3" t="s">
        <v>262</v>
      </c>
      <c r="E2125" s="3">
        <v>0.56000000000000005</v>
      </c>
      <c r="F2125" s="3">
        <v>0.48</v>
      </c>
      <c r="G2125" s="3" t="s">
        <v>296</v>
      </c>
      <c r="H2125" s="2">
        <v>1700</v>
      </c>
      <c r="I2125" s="3" t="s">
        <v>100</v>
      </c>
      <c r="J2125" s="2">
        <v>1700</v>
      </c>
      <c r="K2125" s="3" t="s">
        <v>265</v>
      </c>
      <c r="L2125" s="2">
        <v>124</v>
      </c>
      <c r="M2125" s="3">
        <v>2.3920647477415224</v>
      </c>
      <c r="N2125" s="3">
        <v>7935.5305591882134</v>
      </c>
      <c r="O2125" s="3">
        <v>17.805145274584472</v>
      </c>
      <c r="P2125" s="3">
        <v>1</v>
      </c>
      <c r="Q2125" s="3">
        <f t="shared" si="184"/>
        <v>17.805145274584472</v>
      </c>
      <c r="R2125" s="4">
        <f t="shared" si="182"/>
        <v>17.805145274584472</v>
      </c>
      <c r="S2125" s="3">
        <v>2.380063013835787</v>
      </c>
      <c r="T2125" s="3">
        <v>1</v>
      </c>
      <c r="U2125" s="3">
        <f t="shared" si="185"/>
        <v>2.380063013835787</v>
      </c>
      <c r="V2125" s="3">
        <f t="shared" si="183"/>
        <v>2.380063013835787</v>
      </c>
    </row>
    <row r="2126" spans="1:22" x14ac:dyDescent="0.25">
      <c r="A2126" s="3" t="s">
        <v>158</v>
      </c>
      <c r="B2126" s="3" t="s">
        <v>89</v>
      </c>
      <c r="C2126" s="3" t="s">
        <v>9</v>
      </c>
      <c r="D2126" s="3" t="s">
        <v>262</v>
      </c>
      <c r="E2126" s="3">
        <v>0.56000000000000005</v>
      </c>
      <c r="F2126" s="3">
        <v>0.48</v>
      </c>
      <c r="G2126" s="3" t="s">
        <v>296</v>
      </c>
      <c r="H2126" s="2">
        <v>1700</v>
      </c>
      <c r="I2126" s="3" t="s">
        <v>100</v>
      </c>
      <c r="J2126" s="2">
        <v>1700</v>
      </c>
      <c r="K2126" s="3" t="s">
        <v>299</v>
      </c>
      <c r="L2126" s="2">
        <v>18</v>
      </c>
      <c r="M2126" s="3">
        <v>0.44394307956430257</v>
      </c>
      <c r="N2126" s="3">
        <v>1804.5251644263014</v>
      </c>
      <c r="O2126" s="3">
        <v>3.967174886154754</v>
      </c>
      <c r="P2126" s="3">
        <v>1</v>
      </c>
      <c r="Q2126" s="3">
        <f t="shared" si="184"/>
        <v>3.967174886154754</v>
      </c>
      <c r="R2126" s="4">
        <f t="shared" si="182"/>
        <v>3.967174886154754</v>
      </c>
      <c r="S2126" s="3">
        <v>0.55144227919214295</v>
      </c>
      <c r="T2126" s="3">
        <v>1</v>
      </c>
      <c r="U2126" s="3">
        <f t="shared" si="185"/>
        <v>0.55144227919214295</v>
      </c>
      <c r="V2126" s="3">
        <f t="shared" si="183"/>
        <v>0.55144227919214295</v>
      </c>
    </row>
    <row r="2127" spans="1:22" x14ac:dyDescent="0.25">
      <c r="A2127" s="3" t="s">
        <v>158</v>
      </c>
      <c r="B2127" s="3" t="s">
        <v>89</v>
      </c>
      <c r="C2127" s="3" t="s">
        <v>9</v>
      </c>
      <c r="D2127" s="3" t="s">
        <v>262</v>
      </c>
      <c r="E2127" s="3">
        <v>0.56000000000000005</v>
      </c>
      <c r="F2127" s="3">
        <v>0.48</v>
      </c>
      <c r="G2127" s="3" t="s">
        <v>307</v>
      </c>
      <c r="H2127" s="2">
        <v>1700</v>
      </c>
      <c r="I2127" s="3" t="s">
        <v>100</v>
      </c>
      <c r="J2127" s="2">
        <v>1700</v>
      </c>
      <c r="K2127" s="3" t="s">
        <v>308</v>
      </c>
      <c r="L2127" s="2">
        <v>1</v>
      </c>
      <c r="M2127" s="3">
        <v>3.0002331705510118E-3</v>
      </c>
      <c r="N2127" s="3">
        <v>12.720042588629072</v>
      </c>
      <c r="O2127" s="3">
        <v>3.5013711225314208E-2</v>
      </c>
      <c r="P2127" s="3">
        <v>1</v>
      </c>
      <c r="Q2127" s="3">
        <f t="shared" si="184"/>
        <v>3.5013711225314208E-2</v>
      </c>
      <c r="R2127" s="4">
        <f t="shared" si="182"/>
        <v>3.5013711225314208E-2</v>
      </c>
      <c r="S2127" s="3">
        <v>5.4367210803504306E-3</v>
      </c>
      <c r="T2127" s="3">
        <v>1</v>
      </c>
      <c r="U2127" s="3">
        <f t="shared" si="185"/>
        <v>5.4367210803504306E-3</v>
      </c>
      <c r="V2127" s="3">
        <f t="shared" si="183"/>
        <v>5.4367210803504306E-3</v>
      </c>
    </row>
    <row r="2128" spans="1:22" x14ac:dyDescent="0.25">
      <c r="A2128" s="3" t="s">
        <v>158</v>
      </c>
      <c r="B2128" s="3" t="s">
        <v>310</v>
      </c>
      <c r="C2128" s="3" t="s">
        <v>9</v>
      </c>
      <c r="D2128" s="3" t="s">
        <v>312</v>
      </c>
      <c r="E2128" s="3">
        <v>0.56000000000000005</v>
      </c>
      <c r="F2128" s="3">
        <v>0.48</v>
      </c>
      <c r="G2128" s="3" t="s">
        <v>307</v>
      </c>
      <c r="H2128" s="2">
        <v>1700</v>
      </c>
      <c r="I2128" s="3" t="s">
        <v>100</v>
      </c>
      <c r="J2128" s="2">
        <v>1700</v>
      </c>
      <c r="K2128" s="3" t="s">
        <v>308</v>
      </c>
      <c r="L2128" s="2">
        <v>1</v>
      </c>
      <c r="M2128" s="3">
        <v>4.4433600495171992E-5</v>
      </c>
      <c r="N2128" s="3">
        <v>0.18838445498584896</v>
      </c>
      <c r="O2128" s="3">
        <v>5.185547815782604E-4</v>
      </c>
      <c r="P2128" s="3">
        <v>1</v>
      </c>
      <c r="Q2128" s="3">
        <f t="shared" si="184"/>
        <v>5.185547815782604E-4</v>
      </c>
      <c r="R2128" s="4">
        <f t="shared" si="182"/>
        <v>5.185547815782604E-4</v>
      </c>
      <c r="S2128" s="3">
        <v>8.0518106012275256E-5</v>
      </c>
      <c r="T2128" s="3">
        <v>1</v>
      </c>
      <c r="U2128" s="3">
        <f t="shared" si="185"/>
        <v>8.0518106012275256E-5</v>
      </c>
      <c r="V2128" s="3">
        <f t="shared" si="183"/>
        <v>8.0518106012275256E-5</v>
      </c>
    </row>
    <row r="2129" spans="1:22" x14ac:dyDescent="0.25">
      <c r="A2129" s="3" t="s">
        <v>158</v>
      </c>
      <c r="B2129" s="3" t="s">
        <v>8</v>
      </c>
      <c r="C2129" s="3" t="s">
        <v>9</v>
      </c>
      <c r="D2129" s="3" t="s">
        <v>197</v>
      </c>
      <c r="E2129" s="3">
        <v>0.56000000000000005</v>
      </c>
      <c r="F2129" s="3">
        <v>0.48</v>
      </c>
      <c r="G2129" s="3" t="s">
        <v>250</v>
      </c>
      <c r="H2129" s="2">
        <v>1700</v>
      </c>
      <c r="I2129" s="3" t="s">
        <v>100</v>
      </c>
      <c r="J2129" s="2">
        <v>1700</v>
      </c>
      <c r="K2129" s="3" t="s">
        <v>205</v>
      </c>
      <c r="L2129" s="2">
        <v>5</v>
      </c>
      <c r="M2129" s="3">
        <v>5.0498097123227531E-2</v>
      </c>
      <c r="N2129" s="3">
        <v>192.07231945393278</v>
      </c>
      <c r="O2129" s="3">
        <v>0.41778938724432269</v>
      </c>
      <c r="P2129" s="3">
        <f>1-0.712</f>
        <v>0.28800000000000003</v>
      </c>
      <c r="Q2129" s="3">
        <f t="shared" si="184"/>
        <v>0.12032334352636495</v>
      </c>
      <c r="R2129" s="4">
        <f t="shared" si="182"/>
        <v>0.12032334352636495</v>
      </c>
      <c r="S2129" s="3">
        <v>5.3281723343103223E-2</v>
      </c>
      <c r="T2129" s="3">
        <f>1-0.531</f>
        <v>0.46899999999999997</v>
      </c>
      <c r="U2129" s="3">
        <f t="shared" si="185"/>
        <v>2.498912824791541E-2</v>
      </c>
      <c r="V2129" s="3">
        <f t="shared" si="183"/>
        <v>2.498912824791541E-2</v>
      </c>
    </row>
    <row r="2130" spans="1:22" x14ac:dyDescent="0.25">
      <c r="A2130" s="3" t="s">
        <v>158</v>
      </c>
      <c r="B2130" s="3" t="s">
        <v>8</v>
      </c>
      <c r="C2130" s="3" t="s">
        <v>9</v>
      </c>
      <c r="D2130" s="3" t="s">
        <v>197</v>
      </c>
      <c r="E2130" s="3">
        <v>0.56000000000000005</v>
      </c>
      <c r="F2130" s="3">
        <v>0.48</v>
      </c>
      <c r="G2130" s="3" t="s">
        <v>250</v>
      </c>
      <c r="H2130" s="2">
        <v>1700</v>
      </c>
      <c r="I2130" s="3" t="s">
        <v>100</v>
      </c>
      <c r="J2130" s="2">
        <v>1700</v>
      </c>
      <c r="K2130" s="3" t="s">
        <v>206</v>
      </c>
      <c r="L2130" s="2">
        <v>58</v>
      </c>
      <c r="M2130" s="3">
        <v>4.4023222878849166</v>
      </c>
      <c r="N2130" s="3">
        <v>16602.952558712663</v>
      </c>
      <c r="O2130" s="3">
        <v>36.996983256801791</v>
      </c>
      <c r="P2130" s="3">
        <f>1-0.712</f>
        <v>0.28800000000000003</v>
      </c>
      <c r="Q2130" s="3">
        <f t="shared" si="184"/>
        <v>10.655131177958918</v>
      </c>
      <c r="R2130" s="4">
        <f t="shared" si="182"/>
        <v>10.655131177958918</v>
      </c>
      <c r="S2130" s="3">
        <v>5.2122968108723455</v>
      </c>
      <c r="T2130" s="3">
        <f>1-0.531</f>
        <v>0.46899999999999997</v>
      </c>
      <c r="U2130" s="3">
        <f t="shared" si="185"/>
        <v>2.4445672042991298</v>
      </c>
      <c r="V2130" s="3">
        <f t="shared" si="183"/>
        <v>2.4445672042991298</v>
      </c>
    </row>
    <row r="2131" spans="1:22" x14ac:dyDescent="0.25">
      <c r="A2131" s="3" t="s">
        <v>158</v>
      </c>
      <c r="B2131" s="3" t="s">
        <v>8</v>
      </c>
      <c r="C2131" s="3" t="s">
        <v>9</v>
      </c>
      <c r="D2131" s="3" t="s">
        <v>197</v>
      </c>
      <c r="E2131" s="3">
        <v>0.56000000000000005</v>
      </c>
      <c r="F2131" s="3">
        <v>0.48</v>
      </c>
      <c r="G2131" s="3" t="s">
        <v>250</v>
      </c>
      <c r="H2131" s="2">
        <v>1700</v>
      </c>
      <c r="I2131" s="3" t="s">
        <v>100</v>
      </c>
      <c r="J2131" s="2">
        <v>1700</v>
      </c>
      <c r="K2131" s="3" t="s">
        <v>225</v>
      </c>
      <c r="L2131" s="2">
        <v>12</v>
      </c>
      <c r="M2131" s="3">
        <v>1.8146507230707527</v>
      </c>
      <c r="N2131" s="3">
        <v>8446.7283283494908</v>
      </c>
      <c r="O2131" s="3">
        <v>18.209959384746597</v>
      </c>
      <c r="P2131" s="3">
        <v>1</v>
      </c>
      <c r="Q2131" s="3">
        <f t="shared" si="184"/>
        <v>18.209959384746597</v>
      </c>
      <c r="R2131" s="4">
        <f t="shared" si="182"/>
        <v>18.209959384746597</v>
      </c>
      <c r="S2131" s="3">
        <v>2.4586491793528835</v>
      </c>
      <c r="T2131" s="3">
        <v>1</v>
      </c>
      <c r="U2131" s="3">
        <f t="shared" si="185"/>
        <v>2.4586491793528835</v>
      </c>
      <c r="V2131" s="3">
        <f t="shared" si="183"/>
        <v>2.4586491793528835</v>
      </c>
    </row>
    <row r="2132" spans="1:22" x14ac:dyDescent="0.25">
      <c r="A2132" s="3" t="s">
        <v>158</v>
      </c>
      <c r="B2132" s="3" t="s">
        <v>8</v>
      </c>
      <c r="C2132" s="3" t="s">
        <v>9</v>
      </c>
      <c r="D2132" s="3" t="s">
        <v>197</v>
      </c>
      <c r="E2132" s="3">
        <v>0.56000000000000005</v>
      </c>
      <c r="F2132" s="3">
        <v>0.48</v>
      </c>
      <c r="G2132" s="3" t="s">
        <v>250</v>
      </c>
      <c r="H2132" s="2">
        <v>1700</v>
      </c>
      <c r="I2132" s="3" t="s">
        <v>100</v>
      </c>
      <c r="J2132" s="2">
        <v>1700</v>
      </c>
      <c r="K2132" s="3" t="s">
        <v>207</v>
      </c>
      <c r="L2132" s="2">
        <v>74</v>
      </c>
      <c r="M2132" s="3">
        <v>5.4405648626940009</v>
      </c>
      <c r="N2132" s="3">
        <v>18338.616221199078</v>
      </c>
      <c r="O2132" s="3">
        <v>35.882813633759064</v>
      </c>
      <c r="P2132" s="3">
        <f>1-0.712</f>
        <v>0.28800000000000003</v>
      </c>
      <c r="Q2132" s="3">
        <f t="shared" si="184"/>
        <v>10.334250326522611</v>
      </c>
      <c r="R2132" s="4">
        <f t="shared" si="182"/>
        <v>10.334250326522611</v>
      </c>
      <c r="S2132" s="3">
        <v>4.7166199150105843</v>
      </c>
      <c r="T2132" s="3">
        <f>1-0.531</f>
        <v>0.46899999999999997</v>
      </c>
      <c r="U2132" s="3">
        <f t="shared" si="185"/>
        <v>2.212094740139964</v>
      </c>
      <c r="V2132" s="3">
        <f t="shared" si="183"/>
        <v>2.212094740139964</v>
      </c>
    </row>
    <row r="2133" spans="1:22" x14ac:dyDescent="0.25">
      <c r="A2133" s="3" t="s">
        <v>158</v>
      </c>
      <c r="B2133" s="3" t="s">
        <v>89</v>
      </c>
      <c r="C2133" s="3" t="s">
        <v>9</v>
      </c>
      <c r="D2133" s="3" t="s">
        <v>262</v>
      </c>
      <c r="E2133" s="3">
        <v>0.56000000000000005</v>
      </c>
      <c r="F2133" s="3">
        <v>0.48</v>
      </c>
      <c r="G2133" s="3" t="s">
        <v>307</v>
      </c>
      <c r="H2133" s="2">
        <v>1700</v>
      </c>
      <c r="I2133" s="3" t="s">
        <v>100</v>
      </c>
      <c r="J2133" s="2">
        <v>1700</v>
      </c>
      <c r="K2133" s="3" t="s">
        <v>269</v>
      </c>
      <c r="L2133" s="2">
        <v>9</v>
      </c>
      <c r="M2133" s="3">
        <v>0.31179547527338569</v>
      </c>
      <c r="N2133" s="3">
        <v>1316.5583769761413</v>
      </c>
      <c r="O2133" s="3">
        <v>3.6409816425849058</v>
      </c>
      <c r="P2133" s="3">
        <v>1</v>
      </c>
      <c r="Q2133" s="3">
        <f t="shared" si="184"/>
        <v>3.6409816425849058</v>
      </c>
      <c r="R2133" s="4">
        <f t="shared" si="182"/>
        <v>3.6409816425849058</v>
      </c>
      <c r="S2133" s="3">
        <v>0.56975212325968105</v>
      </c>
      <c r="T2133" s="3">
        <v>1</v>
      </c>
      <c r="U2133" s="3">
        <f t="shared" si="185"/>
        <v>0.56975212325968105</v>
      </c>
      <c r="V2133" s="3">
        <f t="shared" si="183"/>
        <v>0.56975212325968105</v>
      </c>
    </row>
    <row r="2134" spans="1:22" x14ac:dyDescent="0.25">
      <c r="A2134" s="3" t="s">
        <v>158</v>
      </c>
      <c r="B2134" s="3" t="s">
        <v>310</v>
      </c>
      <c r="C2134" s="3" t="s">
        <v>9</v>
      </c>
      <c r="D2134" s="3" t="s">
        <v>312</v>
      </c>
      <c r="E2134" s="3">
        <v>0.56000000000000005</v>
      </c>
      <c r="F2134" s="3">
        <v>0.48</v>
      </c>
      <c r="G2134" s="3" t="s">
        <v>307</v>
      </c>
      <c r="H2134" s="2">
        <v>1700</v>
      </c>
      <c r="I2134" s="3" t="s">
        <v>100</v>
      </c>
      <c r="J2134" s="2">
        <v>1700</v>
      </c>
      <c r="K2134" s="3" t="s">
        <v>269</v>
      </c>
      <c r="L2134" s="2">
        <v>19</v>
      </c>
      <c r="M2134" s="3">
        <v>2.5678128961708175</v>
      </c>
      <c r="N2134" s="3">
        <v>10251.352078336613</v>
      </c>
      <c r="O2134" s="3">
        <v>25.555009052135503</v>
      </c>
      <c r="P2134" s="3">
        <v>1</v>
      </c>
      <c r="Q2134" s="3">
        <f t="shared" si="184"/>
        <v>25.555009052135503</v>
      </c>
      <c r="R2134" s="4">
        <f t="shared" si="182"/>
        <v>25.555009052135503</v>
      </c>
      <c r="S2134" s="3">
        <v>3.8005940602669517</v>
      </c>
      <c r="T2134" s="3">
        <v>1</v>
      </c>
      <c r="U2134" s="3">
        <f t="shared" si="185"/>
        <v>3.8005940602669517</v>
      </c>
      <c r="V2134" s="3">
        <f t="shared" si="183"/>
        <v>3.8005940602669517</v>
      </c>
    </row>
    <row r="2135" spans="1:22" x14ac:dyDescent="0.25">
      <c r="A2135" s="3" t="s">
        <v>158</v>
      </c>
      <c r="B2135" s="3" t="s">
        <v>351</v>
      </c>
      <c r="C2135" s="3" t="s">
        <v>352</v>
      </c>
      <c r="D2135" s="3" t="s">
        <v>353</v>
      </c>
      <c r="E2135" s="3">
        <v>0.36</v>
      </c>
      <c r="F2135" s="3">
        <v>0.57999999999999996</v>
      </c>
      <c r="G2135" s="3" t="s">
        <v>272</v>
      </c>
      <c r="H2135" s="2">
        <v>1700</v>
      </c>
      <c r="I2135" s="3" t="s">
        <v>100</v>
      </c>
      <c r="J2135" s="2">
        <v>1700</v>
      </c>
      <c r="K2135" s="3" t="s">
        <v>272</v>
      </c>
      <c r="L2135" s="2">
        <v>65</v>
      </c>
      <c r="M2135" s="3">
        <v>4.572682815974872</v>
      </c>
      <c r="N2135" s="3">
        <v>14213.485522955958</v>
      </c>
      <c r="O2135" s="3">
        <v>32.753486564317996</v>
      </c>
      <c r="P2135" s="3">
        <v>1</v>
      </c>
      <c r="Q2135" s="3">
        <f t="shared" si="184"/>
        <v>32.753486564317996</v>
      </c>
      <c r="R2135" s="4">
        <f t="shared" si="182"/>
        <v>32.753486564317996</v>
      </c>
      <c r="S2135" s="3">
        <v>4.5438241810790432</v>
      </c>
      <c r="T2135" s="3">
        <v>1</v>
      </c>
      <c r="U2135" s="3">
        <f t="shared" si="185"/>
        <v>4.5438241810790432</v>
      </c>
      <c r="V2135" s="3">
        <f t="shared" si="183"/>
        <v>4.5438241810790432</v>
      </c>
    </row>
    <row r="2136" spans="1:22" x14ac:dyDescent="0.25">
      <c r="A2136" s="3" t="s">
        <v>158</v>
      </c>
      <c r="B2136" s="3" t="s">
        <v>351</v>
      </c>
      <c r="C2136" s="3" t="s">
        <v>352</v>
      </c>
      <c r="D2136" s="3" t="s">
        <v>353</v>
      </c>
      <c r="E2136" s="3">
        <v>0.36</v>
      </c>
      <c r="F2136" s="3">
        <v>0.57999999999999996</v>
      </c>
      <c r="G2136" s="3" t="s">
        <v>360</v>
      </c>
      <c r="H2136" s="2">
        <v>1700</v>
      </c>
      <c r="I2136" s="3" t="s">
        <v>100</v>
      </c>
      <c r="J2136" s="2">
        <v>1700</v>
      </c>
      <c r="K2136" s="3" t="s">
        <v>361</v>
      </c>
      <c r="L2136" s="2">
        <v>12</v>
      </c>
      <c r="M2136" s="3">
        <v>0.62319530569026638</v>
      </c>
      <c r="N2136" s="3">
        <v>2462.5173003184109</v>
      </c>
      <c r="O2136" s="3">
        <v>5.6156572480583469</v>
      </c>
      <c r="P2136" s="3">
        <v>1</v>
      </c>
      <c r="Q2136" s="3">
        <f t="shared" si="184"/>
        <v>5.6156572480583469</v>
      </c>
      <c r="R2136" s="4">
        <f t="shared" si="182"/>
        <v>5.6156572480583469</v>
      </c>
      <c r="S2136" s="3">
        <v>0.81274204548337714</v>
      </c>
      <c r="T2136" s="3">
        <v>1</v>
      </c>
      <c r="U2136" s="3">
        <f t="shared" si="185"/>
        <v>0.81274204548337714</v>
      </c>
      <c r="V2136" s="3">
        <f t="shared" si="183"/>
        <v>0.81274204548337714</v>
      </c>
    </row>
    <row r="2137" spans="1:22" x14ac:dyDescent="0.25">
      <c r="A2137" s="3" t="s">
        <v>158</v>
      </c>
      <c r="B2137" s="3" t="s">
        <v>8</v>
      </c>
      <c r="C2137" s="3" t="s">
        <v>9</v>
      </c>
      <c r="D2137" s="3" t="s">
        <v>197</v>
      </c>
      <c r="E2137" s="3">
        <v>0.56000000000000005</v>
      </c>
      <c r="F2137" s="3">
        <v>0.48</v>
      </c>
      <c r="G2137" s="3" t="s">
        <v>255</v>
      </c>
      <c r="H2137" s="2">
        <v>1700</v>
      </c>
      <c r="I2137" s="3" t="s">
        <v>100</v>
      </c>
      <c r="J2137" s="2">
        <v>1700</v>
      </c>
      <c r="K2137" s="3" t="s">
        <v>256</v>
      </c>
      <c r="L2137" s="2">
        <v>29</v>
      </c>
      <c r="M2137" s="3">
        <v>3.2293224106732832</v>
      </c>
      <c r="N2137" s="3">
        <v>11719.509992169684</v>
      </c>
      <c r="O2137" s="3">
        <v>24.863854793092887</v>
      </c>
      <c r="P2137" s="3">
        <v>1</v>
      </c>
      <c r="Q2137" s="3">
        <f t="shared" si="184"/>
        <v>24.863854793092887</v>
      </c>
      <c r="R2137" s="4">
        <f t="shared" ref="R2137:R2150" si="186">Q2137</f>
        <v>24.863854793092887</v>
      </c>
      <c r="S2137" s="3">
        <v>3.404670743456728</v>
      </c>
      <c r="T2137" s="3">
        <v>1</v>
      </c>
      <c r="U2137" s="3">
        <f t="shared" si="185"/>
        <v>3.404670743456728</v>
      </c>
      <c r="V2137" s="3">
        <f t="shared" ref="V2137:V2150" si="187">U2137</f>
        <v>3.404670743456728</v>
      </c>
    </row>
    <row r="2138" spans="1:22" x14ac:dyDescent="0.25">
      <c r="A2138" s="3" t="s">
        <v>158</v>
      </c>
      <c r="B2138" s="3" t="s">
        <v>8</v>
      </c>
      <c r="C2138" s="3" t="s">
        <v>9</v>
      </c>
      <c r="D2138" s="3" t="s">
        <v>197</v>
      </c>
      <c r="E2138" s="3">
        <v>0.56000000000000005</v>
      </c>
      <c r="F2138" s="3">
        <v>0.48</v>
      </c>
      <c r="G2138" s="3" t="s">
        <v>163</v>
      </c>
      <c r="H2138" s="2">
        <v>1700</v>
      </c>
      <c r="I2138" s="3" t="s">
        <v>100</v>
      </c>
      <c r="J2138" s="2">
        <v>1700</v>
      </c>
      <c r="K2138" s="3" t="s">
        <v>164</v>
      </c>
      <c r="L2138" s="2">
        <v>36</v>
      </c>
      <c r="M2138" s="3">
        <v>7.979822323438218</v>
      </c>
      <c r="N2138" s="3">
        <v>30575.987587511157</v>
      </c>
      <c r="O2138" s="3">
        <v>66.160334115016141</v>
      </c>
      <c r="P2138" s="3">
        <v>1</v>
      </c>
      <c r="Q2138" s="3">
        <f t="shared" si="184"/>
        <v>66.160334115016141</v>
      </c>
      <c r="R2138" s="4">
        <f t="shared" si="186"/>
        <v>66.160334115016141</v>
      </c>
      <c r="S2138" s="3">
        <v>9.0174545195144375</v>
      </c>
      <c r="T2138" s="3">
        <v>1</v>
      </c>
      <c r="U2138" s="3">
        <f t="shared" si="185"/>
        <v>9.0174545195144375</v>
      </c>
      <c r="V2138" s="3">
        <f t="shared" si="187"/>
        <v>9.0174545195144375</v>
      </c>
    </row>
    <row r="2139" spans="1:22" x14ac:dyDescent="0.25">
      <c r="A2139" s="3" t="s">
        <v>158</v>
      </c>
      <c r="B2139" s="3" t="s">
        <v>8</v>
      </c>
      <c r="C2139" s="3" t="s">
        <v>9</v>
      </c>
      <c r="D2139" s="3" t="s">
        <v>197</v>
      </c>
      <c r="E2139" s="3">
        <v>0.56000000000000005</v>
      </c>
      <c r="F2139" s="3">
        <v>0.48</v>
      </c>
      <c r="G2139" s="3" t="s">
        <v>163</v>
      </c>
      <c r="H2139" s="2">
        <v>1700</v>
      </c>
      <c r="I2139" s="3" t="s">
        <v>100</v>
      </c>
      <c r="J2139" s="2">
        <v>1700</v>
      </c>
      <c r="K2139" s="3" t="s">
        <v>219</v>
      </c>
      <c r="L2139" s="2">
        <v>10</v>
      </c>
      <c r="M2139" s="3">
        <v>0.51953375961312576</v>
      </c>
      <c r="N2139" s="3">
        <v>2187.2225539464598</v>
      </c>
      <c r="O2139" s="3">
        <v>4.9371047291279782</v>
      </c>
      <c r="P2139" s="3">
        <v>1</v>
      </c>
      <c r="Q2139" s="3">
        <f t="shared" si="184"/>
        <v>4.9371047291279782</v>
      </c>
      <c r="R2139" s="4">
        <f t="shared" si="186"/>
        <v>4.9371047291279782</v>
      </c>
      <c r="S2139" s="3">
        <v>0.69151446001373462</v>
      </c>
      <c r="T2139" s="3">
        <v>1</v>
      </c>
      <c r="U2139" s="3">
        <f t="shared" si="185"/>
        <v>0.69151446001373462</v>
      </c>
      <c r="V2139" s="3">
        <f t="shared" si="187"/>
        <v>0.69151446001373462</v>
      </c>
    </row>
    <row r="2140" spans="1:22" x14ac:dyDescent="0.25">
      <c r="A2140" s="3" t="s">
        <v>158</v>
      </c>
      <c r="B2140" s="3" t="s">
        <v>8</v>
      </c>
      <c r="C2140" s="3" t="s">
        <v>9</v>
      </c>
      <c r="D2140" s="3" t="s">
        <v>197</v>
      </c>
      <c r="E2140" s="3">
        <v>0.56000000000000005</v>
      </c>
      <c r="F2140" s="3">
        <v>0.48</v>
      </c>
      <c r="G2140" s="3" t="s">
        <v>260</v>
      </c>
      <c r="H2140" s="2">
        <v>1700</v>
      </c>
      <c r="I2140" s="3" t="s">
        <v>100</v>
      </c>
      <c r="J2140" s="2">
        <v>1700</v>
      </c>
      <c r="K2140" s="3" t="s">
        <v>261</v>
      </c>
      <c r="L2140" s="2">
        <v>1</v>
      </c>
      <c r="M2140" s="3">
        <v>7.156462329190213E-3</v>
      </c>
      <c r="N2140" s="3">
        <v>27.975123304692431</v>
      </c>
      <c r="O2140" s="3">
        <v>6.8794395062072258E-2</v>
      </c>
      <c r="P2140" s="3">
        <v>1</v>
      </c>
      <c r="Q2140" s="3">
        <f t="shared" si="184"/>
        <v>6.8794395062072258E-2</v>
      </c>
      <c r="R2140" s="4">
        <f t="shared" si="186"/>
        <v>6.8794395062072258E-2</v>
      </c>
      <c r="S2140" s="3">
        <v>9.1495060319453248E-3</v>
      </c>
      <c r="T2140" s="3">
        <v>1</v>
      </c>
      <c r="U2140" s="3">
        <f t="shared" si="185"/>
        <v>9.1495060319453248E-3</v>
      </c>
      <c r="V2140" s="3">
        <f t="shared" si="187"/>
        <v>9.1495060319453248E-3</v>
      </c>
    </row>
    <row r="2141" spans="1:22" x14ac:dyDescent="0.25">
      <c r="A2141" s="3" t="s">
        <v>158</v>
      </c>
      <c r="B2141" s="3" t="s">
        <v>8</v>
      </c>
      <c r="C2141" s="3" t="s">
        <v>9</v>
      </c>
      <c r="D2141" s="3" t="s">
        <v>197</v>
      </c>
      <c r="E2141" s="3">
        <v>0.56000000000000005</v>
      </c>
      <c r="F2141" s="3">
        <v>0.48</v>
      </c>
      <c r="G2141" s="3" t="s">
        <v>166</v>
      </c>
      <c r="H2141" s="2">
        <v>1700</v>
      </c>
      <c r="I2141" s="3" t="s">
        <v>100</v>
      </c>
      <c r="J2141" s="2">
        <v>1700</v>
      </c>
      <c r="K2141" s="3" t="s">
        <v>167</v>
      </c>
      <c r="L2141" s="2">
        <v>8</v>
      </c>
      <c r="M2141" s="3">
        <v>0.49575653645860784</v>
      </c>
      <c r="N2141" s="3">
        <v>2254.2099477883539</v>
      </c>
      <c r="O2141" s="3">
        <v>4.8352317379983454</v>
      </c>
      <c r="P2141" s="3">
        <v>1</v>
      </c>
      <c r="Q2141" s="3">
        <f t="shared" si="184"/>
        <v>4.8352317379983454</v>
      </c>
      <c r="R2141" s="4">
        <f t="shared" si="186"/>
        <v>4.8352317379983454</v>
      </c>
      <c r="S2141" s="3">
        <v>0.64913422712121471</v>
      </c>
      <c r="T2141" s="3">
        <v>1</v>
      </c>
      <c r="U2141" s="3">
        <f t="shared" si="185"/>
        <v>0.64913422712121471</v>
      </c>
      <c r="V2141" s="3">
        <f t="shared" si="187"/>
        <v>0.64913422712121471</v>
      </c>
    </row>
    <row r="2142" spans="1:22" x14ac:dyDescent="0.25">
      <c r="A2142" s="3" t="s">
        <v>158</v>
      </c>
      <c r="B2142" s="3" t="s">
        <v>8</v>
      </c>
      <c r="C2142" s="3" t="s">
        <v>9</v>
      </c>
      <c r="D2142" s="3" t="s">
        <v>197</v>
      </c>
      <c r="E2142" s="3">
        <v>0.56000000000000005</v>
      </c>
      <c r="F2142" s="3">
        <v>0.48</v>
      </c>
      <c r="G2142" s="3" t="s">
        <v>166</v>
      </c>
      <c r="H2142" s="2">
        <v>1700</v>
      </c>
      <c r="I2142" s="3" t="s">
        <v>100</v>
      </c>
      <c r="J2142" s="2">
        <v>1700</v>
      </c>
      <c r="K2142" s="3" t="s">
        <v>227</v>
      </c>
      <c r="L2142" s="2">
        <v>2</v>
      </c>
      <c r="M2142" s="3">
        <v>2.2048140543190001E-2</v>
      </c>
      <c r="N2142" s="3">
        <v>90.862448698326929</v>
      </c>
      <c r="O2142" s="3">
        <v>0.19399737442628756</v>
      </c>
      <c r="P2142" s="3">
        <f>1-0.712</f>
        <v>0.28800000000000003</v>
      </c>
      <c r="Q2142" s="3">
        <f t="shared" si="184"/>
        <v>5.5871243834770823E-2</v>
      </c>
      <c r="R2142" s="4">
        <f t="shared" si="186"/>
        <v>5.5871243834770823E-2</v>
      </c>
      <c r="S2142" s="3">
        <v>2.543371281189678E-2</v>
      </c>
      <c r="T2142" s="3">
        <f>1-0.531</f>
        <v>0.46899999999999997</v>
      </c>
      <c r="U2142" s="3">
        <f t="shared" si="185"/>
        <v>1.1928411308779589E-2</v>
      </c>
      <c r="V2142" s="3">
        <f t="shared" si="187"/>
        <v>1.1928411308779589E-2</v>
      </c>
    </row>
    <row r="2143" spans="1:22" x14ac:dyDescent="0.25">
      <c r="A2143" s="3" t="s">
        <v>158</v>
      </c>
      <c r="B2143" s="3" t="s">
        <v>8</v>
      </c>
      <c r="C2143" s="3" t="s">
        <v>9</v>
      </c>
      <c r="D2143" s="3" t="s">
        <v>197</v>
      </c>
      <c r="E2143" s="3">
        <v>0.56000000000000005</v>
      </c>
      <c r="F2143" s="3">
        <v>0.48</v>
      </c>
      <c r="G2143" s="3" t="s">
        <v>166</v>
      </c>
      <c r="H2143" s="2">
        <v>1700</v>
      </c>
      <c r="I2143" s="3" t="s">
        <v>100</v>
      </c>
      <c r="J2143" s="2">
        <v>1700</v>
      </c>
      <c r="K2143" s="3" t="s">
        <v>211</v>
      </c>
      <c r="L2143" s="2">
        <v>4</v>
      </c>
      <c r="M2143" s="3">
        <v>0.18934485236778736</v>
      </c>
      <c r="N2143" s="3">
        <v>875.55649348442262</v>
      </c>
      <c r="O2143" s="3">
        <v>1.8507290998726582</v>
      </c>
      <c r="P2143" s="3">
        <v>1</v>
      </c>
      <c r="Q2143" s="3">
        <f t="shared" si="184"/>
        <v>1.8507290998726582</v>
      </c>
      <c r="R2143" s="4">
        <f t="shared" si="186"/>
        <v>1.8507290998726582</v>
      </c>
      <c r="S2143" s="3">
        <v>0.24841501854145687</v>
      </c>
      <c r="T2143" s="3">
        <v>1</v>
      </c>
      <c r="U2143" s="3">
        <f t="shared" si="185"/>
        <v>0.24841501854145687</v>
      </c>
      <c r="V2143" s="3">
        <f t="shared" si="187"/>
        <v>0.24841501854145687</v>
      </c>
    </row>
    <row r="2144" spans="1:22" x14ac:dyDescent="0.25">
      <c r="A2144" s="3" t="s">
        <v>158</v>
      </c>
      <c r="B2144" s="3" t="s">
        <v>8</v>
      </c>
      <c r="C2144" s="3" t="s">
        <v>9</v>
      </c>
      <c r="D2144" s="3" t="s">
        <v>10</v>
      </c>
      <c r="E2144" s="3">
        <v>0.56000000000000005</v>
      </c>
      <c r="F2144" s="3">
        <v>0.48</v>
      </c>
      <c r="G2144" s="3" t="s">
        <v>193</v>
      </c>
      <c r="H2144" s="2">
        <v>1700</v>
      </c>
      <c r="I2144" s="3" t="s">
        <v>100</v>
      </c>
      <c r="J2144" s="2">
        <v>1700</v>
      </c>
      <c r="K2144" s="3" t="s">
        <v>194</v>
      </c>
      <c r="L2144" s="2">
        <v>4</v>
      </c>
      <c r="M2144" s="3">
        <v>0.45503397220483788</v>
      </c>
      <c r="N2144" s="3">
        <v>1834.5936573309755</v>
      </c>
      <c r="O2144" s="3">
        <v>4.9105186050168292</v>
      </c>
      <c r="P2144" s="3">
        <v>1</v>
      </c>
      <c r="Q2144" s="3">
        <f t="shared" si="184"/>
        <v>4.9105186050168292</v>
      </c>
      <c r="R2144" s="4">
        <f t="shared" si="186"/>
        <v>4.9105186050168292</v>
      </c>
      <c r="S2144" s="3">
        <v>0.66642099377961872</v>
      </c>
      <c r="T2144" s="3">
        <v>1</v>
      </c>
      <c r="U2144" s="3">
        <f t="shared" si="185"/>
        <v>0.66642099377961872</v>
      </c>
      <c r="V2144" s="3">
        <f t="shared" si="187"/>
        <v>0.66642099377961872</v>
      </c>
    </row>
    <row r="2145" spans="1:22" x14ac:dyDescent="0.25">
      <c r="A2145" s="3" t="s">
        <v>158</v>
      </c>
      <c r="B2145" s="3" t="s">
        <v>310</v>
      </c>
      <c r="C2145" s="3" t="s">
        <v>9</v>
      </c>
      <c r="D2145" s="3" t="s">
        <v>197</v>
      </c>
      <c r="E2145" s="3">
        <v>0.56000000000000005</v>
      </c>
      <c r="F2145" s="3">
        <v>0.48</v>
      </c>
      <c r="G2145" s="3" t="s">
        <v>17</v>
      </c>
      <c r="H2145" s="2">
        <v>1700</v>
      </c>
      <c r="I2145" s="3" t="s">
        <v>100</v>
      </c>
      <c r="J2145" s="2">
        <v>2000</v>
      </c>
      <c r="K2145" s="3" t="s">
        <v>276</v>
      </c>
      <c r="L2145" s="2">
        <v>1</v>
      </c>
      <c r="M2145" s="3">
        <v>7.3981673450014798E-5</v>
      </c>
      <c r="N2145" s="3">
        <v>0.28692372664777377</v>
      </c>
      <c r="O2145" s="3">
        <v>7.2311496059521846E-4</v>
      </c>
      <c r="P2145" s="3">
        <v>1</v>
      </c>
      <c r="Q2145" s="3">
        <f t="shared" si="184"/>
        <v>7.2311496059521846E-4</v>
      </c>
      <c r="R2145" s="4">
        <f t="shared" si="186"/>
        <v>7.2311496059521846E-4</v>
      </c>
      <c r="S2145" s="3">
        <v>9.5690448766867106E-5</v>
      </c>
      <c r="T2145" s="3">
        <v>1</v>
      </c>
      <c r="U2145" s="3">
        <f t="shared" si="185"/>
        <v>9.5690448766867106E-5</v>
      </c>
      <c r="V2145" s="3">
        <f t="shared" si="187"/>
        <v>9.5690448766867106E-5</v>
      </c>
    </row>
    <row r="2146" spans="1:22" x14ac:dyDescent="0.25">
      <c r="A2146" s="3" t="s">
        <v>158</v>
      </c>
      <c r="B2146" s="3" t="s">
        <v>89</v>
      </c>
      <c r="C2146" s="3" t="s">
        <v>9</v>
      </c>
      <c r="D2146" s="3" t="s">
        <v>262</v>
      </c>
      <c r="E2146" s="3">
        <v>0.56000000000000005</v>
      </c>
      <c r="F2146" s="3">
        <v>0.48</v>
      </c>
      <c r="G2146" s="3" t="s">
        <v>17</v>
      </c>
      <c r="H2146" s="2">
        <v>1700</v>
      </c>
      <c r="I2146" s="3" t="s">
        <v>100</v>
      </c>
      <c r="J2146" s="2">
        <v>2000</v>
      </c>
      <c r="K2146" s="3" t="s">
        <v>264</v>
      </c>
      <c r="L2146" s="2">
        <v>43</v>
      </c>
      <c r="M2146" s="3">
        <v>0.14219663463932555</v>
      </c>
      <c r="N2146" s="3">
        <v>586.10531355334876</v>
      </c>
      <c r="O2146" s="3">
        <v>1.3119518842364126</v>
      </c>
      <c r="P2146" s="3">
        <v>1</v>
      </c>
      <c r="Q2146" s="3">
        <f t="shared" si="184"/>
        <v>1.3119518842364126</v>
      </c>
      <c r="R2146" s="4">
        <f t="shared" si="186"/>
        <v>1.3119518842364126</v>
      </c>
      <c r="S2146" s="3">
        <v>0.18171947107187778</v>
      </c>
      <c r="T2146" s="3">
        <v>1</v>
      </c>
      <c r="U2146" s="3">
        <f t="shared" si="185"/>
        <v>0.18171947107187778</v>
      </c>
      <c r="V2146" s="3">
        <f t="shared" si="187"/>
        <v>0.18171947107187778</v>
      </c>
    </row>
    <row r="2147" spans="1:22" x14ac:dyDescent="0.25">
      <c r="A2147" s="3" t="s">
        <v>158</v>
      </c>
      <c r="B2147" s="3" t="s">
        <v>310</v>
      </c>
      <c r="C2147" s="3" t="s">
        <v>9</v>
      </c>
      <c r="D2147" s="3" t="s">
        <v>312</v>
      </c>
      <c r="E2147" s="3">
        <v>0.56000000000000005</v>
      </c>
      <c r="F2147" s="3">
        <v>0.48</v>
      </c>
      <c r="G2147" s="3" t="s">
        <v>17</v>
      </c>
      <c r="H2147" s="2">
        <v>1700</v>
      </c>
      <c r="I2147" s="3" t="s">
        <v>100</v>
      </c>
      <c r="J2147" s="2">
        <v>2000</v>
      </c>
      <c r="K2147" s="3" t="s">
        <v>264</v>
      </c>
      <c r="L2147" s="2">
        <v>32</v>
      </c>
      <c r="M2147" s="3">
        <v>0.62728259841150336</v>
      </c>
      <c r="N2147" s="3">
        <v>2169.5169533620137</v>
      </c>
      <c r="O2147" s="3">
        <v>5.1132198066070504</v>
      </c>
      <c r="P2147" s="3">
        <v>1</v>
      </c>
      <c r="Q2147" s="3">
        <f t="shared" si="184"/>
        <v>5.1132198066070504</v>
      </c>
      <c r="R2147" s="4">
        <f t="shared" si="186"/>
        <v>5.1132198066070504</v>
      </c>
      <c r="S2147" s="3">
        <v>0.62519600433542699</v>
      </c>
      <c r="T2147" s="3">
        <v>1</v>
      </c>
      <c r="U2147" s="3">
        <f t="shared" si="185"/>
        <v>0.62519600433542699</v>
      </c>
      <c r="V2147" s="3">
        <f t="shared" si="187"/>
        <v>0.62519600433542699</v>
      </c>
    </row>
    <row r="2148" spans="1:22" x14ac:dyDescent="0.25">
      <c r="A2148" s="3" t="s">
        <v>158</v>
      </c>
      <c r="B2148" s="3" t="s">
        <v>310</v>
      </c>
      <c r="C2148" s="3" t="s">
        <v>9</v>
      </c>
      <c r="D2148" s="3" t="s">
        <v>197</v>
      </c>
      <c r="E2148" s="3">
        <v>0.56000000000000005</v>
      </c>
      <c r="F2148" s="3">
        <v>0.48</v>
      </c>
      <c r="G2148" s="3" t="s">
        <v>17</v>
      </c>
      <c r="H2148" s="2">
        <v>1700</v>
      </c>
      <c r="I2148" s="3" t="s">
        <v>100</v>
      </c>
      <c r="J2148" s="2">
        <v>2000</v>
      </c>
      <c r="K2148" s="3" t="s">
        <v>264</v>
      </c>
      <c r="L2148" s="2">
        <v>2</v>
      </c>
      <c r="M2148" s="3">
        <v>7.1829743525296426E-3</v>
      </c>
      <c r="N2148" s="3">
        <v>25.531282789908502</v>
      </c>
      <c r="O2148" s="3">
        <v>5.7967743880828211E-2</v>
      </c>
      <c r="P2148" s="3">
        <v>1</v>
      </c>
      <c r="Q2148" s="3">
        <f t="shared" si="184"/>
        <v>5.7967743880828211E-2</v>
      </c>
      <c r="R2148" s="4">
        <f t="shared" si="186"/>
        <v>5.7967743880828211E-2</v>
      </c>
      <c r="S2148" s="3">
        <v>7.13733131769596E-3</v>
      </c>
      <c r="T2148" s="3">
        <v>1</v>
      </c>
      <c r="U2148" s="3">
        <f t="shared" si="185"/>
        <v>7.13733131769596E-3</v>
      </c>
      <c r="V2148" s="3">
        <f t="shared" si="187"/>
        <v>7.13733131769596E-3</v>
      </c>
    </row>
    <row r="2149" spans="1:22" x14ac:dyDescent="0.25">
      <c r="A2149" s="3" t="s">
        <v>158</v>
      </c>
      <c r="B2149" s="3" t="s">
        <v>89</v>
      </c>
      <c r="C2149" s="3" t="s">
        <v>9</v>
      </c>
      <c r="D2149" s="3" t="s">
        <v>262</v>
      </c>
      <c r="E2149" s="3">
        <v>0.56000000000000005</v>
      </c>
      <c r="F2149" s="3">
        <v>0.48</v>
      </c>
      <c r="G2149" s="3" t="s">
        <v>17</v>
      </c>
      <c r="H2149" s="2">
        <v>1700</v>
      </c>
      <c r="I2149" s="3" t="s">
        <v>100</v>
      </c>
      <c r="J2149" s="2">
        <v>2000</v>
      </c>
      <c r="K2149" s="3" t="s">
        <v>265</v>
      </c>
      <c r="L2149" s="2">
        <v>12</v>
      </c>
      <c r="M2149" s="3">
        <v>4.3600613173114255E-2</v>
      </c>
      <c r="N2149" s="3">
        <v>179.776500046021</v>
      </c>
      <c r="O2149" s="3">
        <v>0.37974125316992635</v>
      </c>
      <c r="P2149" s="3">
        <v>1</v>
      </c>
      <c r="Q2149" s="3">
        <f t="shared" si="184"/>
        <v>0.37974125316992635</v>
      </c>
      <c r="R2149" s="4">
        <f t="shared" si="186"/>
        <v>0.37974125316992635</v>
      </c>
      <c r="S2149" s="3">
        <v>5.1722401815395211E-2</v>
      </c>
      <c r="T2149" s="3">
        <v>1</v>
      </c>
      <c r="U2149" s="3">
        <f t="shared" si="185"/>
        <v>5.1722401815395211E-2</v>
      </c>
      <c r="V2149" s="3">
        <f t="shared" si="187"/>
        <v>5.1722401815395211E-2</v>
      </c>
    </row>
    <row r="2150" spans="1:22" x14ac:dyDescent="0.25">
      <c r="A2150" s="3" t="s">
        <v>158</v>
      </c>
      <c r="B2150" s="3" t="s">
        <v>310</v>
      </c>
      <c r="C2150" s="3" t="s">
        <v>9</v>
      </c>
      <c r="D2150" s="3" t="s">
        <v>312</v>
      </c>
      <c r="E2150" s="3">
        <v>0.56000000000000005</v>
      </c>
      <c r="F2150" s="3">
        <v>0.48</v>
      </c>
      <c r="G2150" s="3" t="s">
        <v>17</v>
      </c>
      <c r="H2150" s="2">
        <v>1700</v>
      </c>
      <c r="I2150" s="3" t="s">
        <v>100</v>
      </c>
      <c r="J2150" s="2">
        <v>2000</v>
      </c>
      <c r="K2150" s="3" t="s">
        <v>269</v>
      </c>
      <c r="L2150" s="2">
        <v>1</v>
      </c>
      <c r="M2150" s="3">
        <v>9.5831530334611537E-7</v>
      </c>
      <c r="N2150" s="3">
        <v>1.7983255040044039E-3</v>
      </c>
      <c r="O2150" s="3">
        <v>3.822425204407214E-6</v>
      </c>
      <c r="P2150" s="3">
        <v>1</v>
      </c>
      <c r="Q2150" s="3">
        <f t="shared" si="184"/>
        <v>3.822425204407214E-6</v>
      </c>
      <c r="R2150" s="4">
        <f t="shared" si="186"/>
        <v>3.822425204407214E-6</v>
      </c>
      <c r="S2150" s="3">
        <v>4.4992421479900833E-7</v>
      </c>
      <c r="T2150" s="3">
        <v>1</v>
      </c>
      <c r="U2150" s="3">
        <f t="shared" si="185"/>
        <v>4.4992421479900833E-7</v>
      </c>
      <c r="V2150" s="3">
        <f t="shared" si="187"/>
        <v>4.4992421479900833E-7</v>
      </c>
    </row>
    <row r="2151" spans="1:22" x14ac:dyDescent="0.25">
      <c r="A2151" s="3" t="s">
        <v>158</v>
      </c>
      <c r="B2151" s="3" t="s">
        <v>310</v>
      </c>
      <c r="C2151" s="3" t="s">
        <v>9</v>
      </c>
      <c r="D2151" s="3" t="s">
        <v>197</v>
      </c>
      <c r="E2151" s="3">
        <v>0.56000000000000005</v>
      </c>
      <c r="F2151" s="3">
        <v>0.48</v>
      </c>
      <c r="G2151" s="3" t="s">
        <v>320</v>
      </c>
      <c r="H2151" s="2">
        <v>1700</v>
      </c>
      <c r="I2151" s="3" t="s">
        <v>100</v>
      </c>
      <c r="J2151" s="2">
        <v>3000</v>
      </c>
      <c r="K2151" s="3" t="s">
        <v>314</v>
      </c>
      <c r="L2151" s="2">
        <v>4</v>
      </c>
      <c r="M2151" s="3">
        <v>0.22451301637994334</v>
      </c>
      <c r="N2151" s="3">
        <v>933.84061167173786</v>
      </c>
      <c r="O2151" s="3">
        <v>1.9245383349383713</v>
      </c>
      <c r="P2151" s="3">
        <v>1</v>
      </c>
      <c r="Q2151" s="3">
        <f t="shared" si="184"/>
        <v>1.9245383349383713</v>
      </c>
      <c r="R2151" s="3">
        <v>0</v>
      </c>
      <c r="S2151" s="3">
        <v>0.26125694978145952</v>
      </c>
      <c r="T2151" s="3">
        <v>1</v>
      </c>
      <c r="U2151" s="3">
        <f t="shared" si="185"/>
        <v>0.26125694978145952</v>
      </c>
      <c r="V2151" s="3">
        <v>0</v>
      </c>
    </row>
    <row r="2152" spans="1:22" x14ac:dyDescent="0.25">
      <c r="A2152" s="3" t="s">
        <v>158</v>
      </c>
      <c r="B2152" s="3" t="s">
        <v>89</v>
      </c>
      <c r="C2152" s="3" t="s">
        <v>9</v>
      </c>
      <c r="D2152" s="3" t="s">
        <v>262</v>
      </c>
      <c r="E2152" s="3">
        <v>0.56000000000000005</v>
      </c>
      <c r="F2152" s="3">
        <v>0.48</v>
      </c>
      <c r="G2152" s="3" t="s">
        <v>277</v>
      </c>
      <c r="H2152" s="2">
        <v>1700</v>
      </c>
      <c r="I2152" s="3" t="s">
        <v>100</v>
      </c>
      <c r="J2152" s="2">
        <v>3000</v>
      </c>
      <c r="K2152" s="3" t="s">
        <v>274</v>
      </c>
      <c r="L2152" s="2">
        <v>2</v>
      </c>
      <c r="M2152" s="3">
        <v>1.6442046162500612E-2</v>
      </c>
      <c r="N2152" s="3">
        <v>54.692038818226791</v>
      </c>
      <c r="O2152" s="3">
        <v>0.12231428211680515</v>
      </c>
      <c r="P2152" s="3">
        <v>1</v>
      </c>
      <c r="Q2152" s="3">
        <f t="shared" si="184"/>
        <v>0.12231428211680515</v>
      </c>
      <c r="R2152" s="3">
        <v>0</v>
      </c>
      <c r="S2152" s="3">
        <v>1.6592826119693593E-2</v>
      </c>
      <c r="T2152" s="3">
        <v>1</v>
      </c>
      <c r="U2152" s="3">
        <f t="shared" si="185"/>
        <v>1.6592826119693593E-2</v>
      </c>
      <c r="V2152" s="3">
        <v>0</v>
      </c>
    </row>
    <row r="2153" spans="1:22" x14ac:dyDescent="0.25">
      <c r="A2153" s="3" t="s">
        <v>158</v>
      </c>
      <c r="B2153" s="3" t="s">
        <v>8</v>
      </c>
      <c r="C2153" s="3" t="s">
        <v>9</v>
      </c>
      <c r="D2153" s="3" t="s">
        <v>197</v>
      </c>
      <c r="E2153" s="3">
        <v>0.56000000000000005</v>
      </c>
      <c r="F2153" s="3">
        <v>0.48</v>
      </c>
      <c r="G2153" s="3" t="s">
        <v>19</v>
      </c>
      <c r="H2153" s="2">
        <v>1710</v>
      </c>
      <c r="I2153" s="3" t="s">
        <v>101</v>
      </c>
      <c r="J2153" s="2">
        <v>1710</v>
      </c>
      <c r="K2153" s="3" t="s">
        <v>19</v>
      </c>
      <c r="L2153" s="2">
        <v>24</v>
      </c>
      <c r="M2153" s="3">
        <v>4.1554447007662096</v>
      </c>
      <c r="N2153" s="3">
        <v>15774.638413588053</v>
      </c>
      <c r="O2153" s="3">
        <v>33.828812056481773</v>
      </c>
      <c r="P2153" s="3">
        <v>1</v>
      </c>
      <c r="Q2153" s="3">
        <f t="shared" si="184"/>
        <v>33.828812056481773</v>
      </c>
      <c r="R2153" s="4">
        <f t="shared" ref="R2153:R2183" si="188">Q2153</f>
        <v>33.828812056481773</v>
      </c>
      <c r="S2153" s="3">
        <v>4.6771444281673356</v>
      </c>
      <c r="T2153" s="3">
        <v>1</v>
      </c>
      <c r="U2153" s="3">
        <f t="shared" si="185"/>
        <v>4.6771444281673356</v>
      </c>
      <c r="V2153" s="3">
        <f t="shared" ref="V2153:V2183" si="189">U2153</f>
        <v>4.6771444281673356</v>
      </c>
    </row>
    <row r="2154" spans="1:22" x14ac:dyDescent="0.25">
      <c r="A2154" s="3" t="s">
        <v>158</v>
      </c>
      <c r="B2154" s="3" t="s">
        <v>8</v>
      </c>
      <c r="C2154" s="3" t="s">
        <v>9</v>
      </c>
      <c r="D2154" s="3" t="s">
        <v>197</v>
      </c>
      <c r="E2154" s="3">
        <v>0.56000000000000005</v>
      </c>
      <c r="F2154" s="3">
        <v>0.48</v>
      </c>
      <c r="G2154" s="3" t="s">
        <v>19</v>
      </c>
      <c r="H2154" s="2">
        <v>1710</v>
      </c>
      <c r="I2154" s="3" t="s">
        <v>101</v>
      </c>
      <c r="J2154" s="2">
        <v>1710</v>
      </c>
      <c r="K2154" s="3" t="s">
        <v>168</v>
      </c>
      <c r="L2154" s="2">
        <v>6</v>
      </c>
      <c r="M2154" s="3">
        <v>0.48696411164763442</v>
      </c>
      <c r="N2154" s="3">
        <v>1994.2675580351261</v>
      </c>
      <c r="O2154" s="3">
        <v>4.4900833852557014</v>
      </c>
      <c r="P2154" s="3">
        <f>1-0.712</f>
        <v>0.28800000000000003</v>
      </c>
      <c r="Q2154" s="3">
        <f t="shared" si="184"/>
        <v>1.2931440149536422</v>
      </c>
      <c r="R2154" s="4">
        <f t="shared" si="188"/>
        <v>1.2931440149536422</v>
      </c>
      <c r="S2154" s="3">
        <v>0.59735872871917794</v>
      </c>
      <c r="T2154" s="3">
        <f>1-0.531</f>
        <v>0.46899999999999997</v>
      </c>
      <c r="U2154" s="3">
        <f t="shared" si="185"/>
        <v>0.28016124376929447</v>
      </c>
      <c r="V2154" s="3">
        <f t="shared" si="189"/>
        <v>0.28016124376929447</v>
      </c>
    </row>
    <row r="2155" spans="1:22" x14ac:dyDescent="0.25">
      <c r="A2155" s="3" t="s">
        <v>158</v>
      </c>
      <c r="B2155" s="3" t="s">
        <v>310</v>
      </c>
      <c r="C2155" s="3" t="s">
        <v>9</v>
      </c>
      <c r="D2155" s="3" t="s">
        <v>197</v>
      </c>
      <c r="E2155" s="3">
        <v>0.56000000000000005</v>
      </c>
      <c r="F2155" s="3">
        <v>0.48</v>
      </c>
      <c r="G2155" s="3" t="s">
        <v>275</v>
      </c>
      <c r="H2155" s="2">
        <v>1710</v>
      </c>
      <c r="I2155" s="3" t="s">
        <v>101</v>
      </c>
      <c r="J2155" s="2">
        <v>1710</v>
      </c>
      <c r="K2155" s="3" t="s">
        <v>276</v>
      </c>
      <c r="L2155" s="2">
        <v>26</v>
      </c>
      <c r="M2155" s="3">
        <v>4.1904475632187248</v>
      </c>
      <c r="N2155" s="3">
        <v>15654.995663723032</v>
      </c>
      <c r="O2155" s="3">
        <v>35.728096597699249</v>
      </c>
      <c r="P2155" s="3">
        <v>1</v>
      </c>
      <c r="Q2155" s="3">
        <f t="shared" si="184"/>
        <v>35.728096597699249</v>
      </c>
      <c r="R2155" s="4">
        <f t="shared" si="188"/>
        <v>35.728096597699249</v>
      </c>
      <c r="S2155" s="3">
        <v>4.9329941331695641</v>
      </c>
      <c r="T2155" s="3">
        <v>1</v>
      </c>
      <c r="U2155" s="3">
        <f t="shared" si="185"/>
        <v>4.9329941331695641</v>
      </c>
      <c r="V2155" s="3">
        <f t="shared" si="189"/>
        <v>4.9329941331695641</v>
      </c>
    </row>
    <row r="2156" spans="1:22" x14ac:dyDescent="0.25">
      <c r="A2156" s="3" t="s">
        <v>158</v>
      </c>
      <c r="B2156" s="3" t="s">
        <v>8</v>
      </c>
      <c r="C2156" s="3" t="s">
        <v>9</v>
      </c>
      <c r="D2156" s="3" t="s">
        <v>10</v>
      </c>
      <c r="E2156" s="3">
        <v>0.56000000000000005</v>
      </c>
      <c r="F2156" s="3">
        <v>0.48</v>
      </c>
      <c r="G2156" s="3" t="s">
        <v>11</v>
      </c>
      <c r="H2156" s="2">
        <v>1710</v>
      </c>
      <c r="I2156" s="3" t="s">
        <v>101</v>
      </c>
      <c r="J2156" s="2">
        <v>1710</v>
      </c>
      <c r="K2156" s="3" t="s">
        <v>13</v>
      </c>
      <c r="L2156" s="2">
        <v>608</v>
      </c>
      <c r="M2156" s="3">
        <v>255.51308204290325</v>
      </c>
      <c r="N2156" s="3">
        <v>1004170.5739481306</v>
      </c>
      <c r="O2156" s="3">
        <v>2011.4090223353171</v>
      </c>
      <c r="P2156" s="3">
        <v>1</v>
      </c>
      <c r="Q2156" s="3">
        <f t="shared" si="184"/>
        <v>2011.4090223353171</v>
      </c>
      <c r="R2156" s="4">
        <f t="shared" si="188"/>
        <v>2011.4090223353171</v>
      </c>
      <c r="S2156" s="3">
        <v>275.75170917032438</v>
      </c>
      <c r="T2156" s="3">
        <v>1</v>
      </c>
      <c r="U2156" s="3">
        <f t="shared" si="185"/>
        <v>275.75170917032438</v>
      </c>
      <c r="V2156" s="3">
        <f t="shared" si="189"/>
        <v>275.75170917032438</v>
      </c>
    </row>
    <row r="2157" spans="1:22" x14ac:dyDescent="0.25">
      <c r="A2157" s="3" t="s">
        <v>158</v>
      </c>
      <c r="B2157" s="3" t="s">
        <v>8</v>
      </c>
      <c r="C2157" s="3" t="s">
        <v>9</v>
      </c>
      <c r="D2157" s="3" t="s">
        <v>197</v>
      </c>
      <c r="E2157" s="3">
        <v>0.56000000000000005</v>
      </c>
      <c r="F2157" s="3">
        <v>0.48</v>
      </c>
      <c r="G2157" s="3" t="s">
        <v>11</v>
      </c>
      <c r="H2157" s="2">
        <v>1710</v>
      </c>
      <c r="I2157" s="3" t="s">
        <v>101</v>
      </c>
      <c r="J2157" s="2">
        <v>1710</v>
      </c>
      <c r="K2157" s="3" t="s">
        <v>13</v>
      </c>
      <c r="L2157" s="2">
        <v>13</v>
      </c>
      <c r="M2157" s="3">
        <v>3.4127948232008163</v>
      </c>
      <c r="N2157" s="3">
        <v>13883.924092187975</v>
      </c>
      <c r="O2157" s="3">
        <v>29.24444965314175</v>
      </c>
      <c r="P2157" s="3">
        <v>1</v>
      </c>
      <c r="Q2157" s="3">
        <f t="shared" si="184"/>
        <v>29.24444965314175</v>
      </c>
      <c r="R2157" s="4">
        <f t="shared" si="188"/>
        <v>29.24444965314175</v>
      </c>
      <c r="S2157" s="3">
        <v>4.0387566612603143</v>
      </c>
      <c r="T2157" s="3">
        <v>1</v>
      </c>
      <c r="U2157" s="3">
        <f t="shared" si="185"/>
        <v>4.0387566612603143</v>
      </c>
      <c r="V2157" s="3">
        <f t="shared" si="189"/>
        <v>4.0387566612603143</v>
      </c>
    </row>
    <row r="2158" spans="1:22" x14ac:dyDescent="0.25">
      <c r="A2158" s="3" t="s">
        <v>158</v>
      </c>
      <c r="B2158" s="3" t="s">
        <v>8</v>
      </c>
      <c r="C2158" s="3" t="s">
        <v>9</v>
      </c>
      <c r="D2158" s="3" t="s">
        <v>197</v>
      </c>
      <c r="E2158" s="3">
        <v>0.56000000000000005</v>
      </c>
      <c r="F2158" s="3">
        <v>0.48</v>
      </c>
      <c r="G2158" s="3" t="s">
        <v>183</v>
      </c>
      <c r="H2158" s="2">
        <v>1710</v>
      </c>
      <c r="I2158" s="3" t="s">
        <v>101</v>
      </c>
      <c r="J2158" s="2">
        <v>1710</v>
      </c>
      <c r="K2158" s="3" t="s">
        <v>169</v>
      </c>
      <c r="L2158" s="2">
        <v>439</v>
      </c>
      <c r="M2158" s="3">
        <v>181.22464973449462</v>
      </c>
      <c r="N2158" s="3">
        <v>831501.38903322641</v>
      </c>
      <c r="O2158" s="3">
        <v>1656.6914024412358</v>
      </c>
      <c r="P2158" s="3">
        <v>1</v>
      </c>
      <c r="Q2158" s="3">
        <f t="shared" si="184"/>
        <v>1656.6914024412358</v>
      </c>
      <c r="R2158" s="4">
        <f t="shared" si="188"/>
        <v>1656.6914024412358</v>
      </c>
      <c r="S2158" s="3">
        <v>225.41343803223407</v>
      </c>
      <c r="T2158" s="3">
        <v>1</v>
      </c>
      <c r="U2158" s="3">
        <f t="shared" si="185"/>
        <v>225.41343803223407</v>
      </c>
      <c r="V2158" s="3">
        <f t="shared" si="189"/>
        <v>225.41343803223407</v>
      </c>
    </row>
    <row r="2159" spans="1:22" x14ac:dyDescent="0.25">
      <c r="A2159" s="3" t="s">
        <v>158</v>
      </c>
      <c r="B2159" s="3" t="s">
        <v>310</v>
      </c>
      <c r="C2159" s="3" t="s">
        <v>9</v>
      </c>
      <c r="D2159" s="3" t="s">
        <v>197</v>
      </c>
      <c r="E2159" s="3">
        <v>0.56000000000000005</v>
      </c>
      <c r="F2159" s="3">
        <v>0.48</v>
      </c>
      <c r="G2159" s="3" t="s">
        <v>183</v>
      </c>
      <c r="H2159" s="2">
        <v>1710</v>
      </c>
      <c r="I2159" s="3" t="s">
        <v>101</v>
      </c>
      <c r="J2159" s="2">
        <v>1710</v>
      </c>
      <c r="K2159" s="3" t="s">
        <v>169</v>
      </c>
      <c r="L2159" s="2">
        <v>58</v>
      </c>
      <c r="M2159" s="3">
        <v>23.782764275587148</v>
      </c>
      <c r="N2159" s="3">
        <v>97594.033791794951</v>
      </c>
      <c r="O2159" s="3">
        <v>186.45172938749434</v>
      </c>
      <c r="P2159" s="3">
        <v>1</v>
      </c>
      <c r="Q2159" s="3">
        <f t="shared" si="184"/>
        <v>186.45172938749434</v>
      </c>
      <c r="R2159" s="4">
        <f t="shared" si="188"/>
        <v>186.45172938749434</v>
      </c>
      <c r="S2159" s="3">
        <v>25.33962501236898</v>
      </c>
      <c r="T2159" s="3">
        <v>1</v>
      </c>
      <c r="U2159" s="3">
        <f t="shared" si="185"/>
        <v>25.33962501236898</v>
      </c>
      <c r="V2159" s="3">
        <f t="shared" si="189"/>
        <v>25.33962501236898</v>
      </c>
    </row>
    <row r="2160" spans="1:22" x14ac:dyDescent="0.25">
      <c r="A2160" s="3" t="s">
        <v>158</v>
      </c>
      <c r="B2160" s="3" t="s">
        <v>8</v>
      </c>
      <c r="C2160" s="3" t="s">
        <v>9</v>
      </c>
      <c r="D2160" s="3" t="s">
        <v>197</v>
      </c>
      <c r="E2160" s="3">
        <v>0.56000000000000005</v>
      </c>
      <c r="F2160" s="3">
        <v>0.48</v>
      </c>
      <c r="G2160" s="3" t="s">
        <v>183</v>
      </c>
      <c r="H2160" s="2">
        <v>1710</v>
      </c>
      <c r="I2160" s="3" t="s">
        <v>101</v>
      </c>
      <c r="J2160" s="2">
        <v>1710</v>
      </c>
      <c r="K2160" s="3" t="s">
        <v>199</v>
      </c>
      <c r="L2160" s="2">
        <v>907</v>
      </c>
      <c r="M2160" s="3">
        <v>416.6241565612824</v>
      </c>
      <c r="N2160" s="3">
        <v>1814205.9115160792</v>
      </c>
      <c r="O2160" s="3">
        <v>3572.0098130094152</v>
      </c>
      <c r="P2160" s="3">
        <f>1-0.712</f>
        <v>0.28800000000000003</v>
      </c>
      <c r="Q2160" s="3">
        <f t="shared" si="184"/>
        <v>1028.7388261467117</v>
      </c>
      <c r="R2160" s="4">
        <f t="shared" si="188"/>
        <v>1028.7388261467117</v>
      </c>
      <c r="S2160" s="3">
        <v>487.62840886822448</v>
      </c>
      <c r="T2160" s="3">
        <f>1-0.531</f>
        <v>0.46899999999999997</v>
      </c>
      <c r="U2160" s="3">
        <f t="shared" si="185"/>
        <v>228.69772375919726</v>
      </c>
      <c r="V2160" s="3">
        <f t="shared" si="189"/>
        <v>228.69772375919726</v>
      </c>
    </row>
    <row r="2161" spans="1:22" x14ac:dyDescent="0.25">
      <c r="A2161" s="3" t="s">
        <v>158</v>
      </c>
      <c r="B2161" s="3" t="s">
        <v>310</v>
      </c>
      <c r="C2161" s="3" t="s">
        <v>9</v>
      </c>
      <c r="D2161" s="3" t="s">
        <v>197</v>
      </c>
      <c r="E2161" s="3">
        <v>0.56000000000000005</v>
      </c>
      <c r="F2161" s="3">
        <v>0.48</v>
      </c>
      <c r="G2161" s="3" t="s">
        <v>183</v>
      </c>
      <c r="H2161" s="2">
        <v>1710</v>
      </c>
      <c r="I2161" s="3" t="s">
        <v>101</v>
      </c>
      <c r="J2161" s="2">
        <v>1710</v>
      </c>
      <c r="K2161" s="3" t="s">
        <v>199</v>
      </c>
      <c r="L2161" s="2">
        <v>14</v>
      </c>
      <c r="M2161" s="3">
        <v>1.1637303759946142E-2</v>
      </c>
      <c r="N2161" s="3">
        <v>48.481086176012575</v>
      </c>
      <c r="O2161" s="3">
        <v>9.324286485531455E-2</v>
      </c>
      <c r="P2161" s="3">
        <f>1-0.712</f>
        <v>0.28800000000000003</v>
      </c>
      <c r="Q2161" s="3">
        <f t="shared" si="184"/>
        <v>2.6853945078330593E-2</v>
      </c>
      <c r="R2161" s="4">
        <f t="shared" si="188"/>
        <v>2.6853945078330593E-2</v>
      </c>
      <c r="S2161" s="3">
        <v>1.2687810866269501E-2</v>
      </c>
      <c r="T2161" s="3">
        <f>1-0.531</f>
        <v>0.46899999999999997</v>
      </c>
      <c r="U2161" s="3">
        <f t="shared" si="185"/>
        <v>5.9505832962803958E-3</v>
      </c>
      <c r="V2161" s="3">
        <f t="shared" si="189"/>
        <v>5.9505832962803958E-3</v>
      </c>
    </row>
    <row r="2162" spans="1:22" x14ac:dyDescent="0.25">
      <c r="A2162" s="3" t="s">
        <v>158</v>
      </c>
      <c r="B2162" s="3" t="s">
        <v>310</v>
      </c>
      <c r="C2162" s="3" t="s">
        <v>9</v>
      </c>
      <c r="D2162" s="3" t="s">
        <v>312</v>
      </c>
      <c r="E2162" s="3">
        <v>0.56000000000000005</v>
      </c>
      <c r="F2162" s="3">
        <v>0.48</v>
      </c>
      <c r="G2162" s="3" t="s">
        <v>320</v>
      </c>
      <c r="H2162" s="2">
        <v>1710</v>
      </c>
      <c r="I2162" s="3" t="s">
        <v>101</v>
      </c>
      <c r="J2162" s="2">
        <v>1710</v>
      </c>
      <c r="K2162" s="3" t="s">
        <v>314</v>
      </c>
      <c r="L2162" s="2">
        <v>7</v>
      </c>
      <c r="M2162" s="3">
        <v>1.2759153422212919</v>
      </c>
      <c r="N2162" s="3">
        <v>5148.3002173932027</v>
      </c>
      <c r="O2162" s="3">
        <v>11.161322428025663</v>
      </c>
      <c r="P2162" s="3">
        <v>1</v>
      </c>
      <c r="Q2162" s="3">
        <f t="shared" si="184"/>
        <v>11.161322428025663</v>
      </c>
      <c r="R2162" s="4">
        <f t="shared" si="188"/>
        <v>11.161322428025663</v>
      </c>
      <c r="S2162" s="3">
        <v>1.5842937493174107</v>
      </c>
      <c r="T2162" s="3">
        <v>1</v>
      </c>
      <c r="U2162" s="3">
        <f t="shared" si="185"/>
        <v>1.5842937493174107</v>
      </c>
      <c r="V2162" s="3">
        <f t="shared" si="189"/>
        <v>1.5842937493174107</v>
      </c>
    </row>
    <row r="2163" spans="1:22" x14ac:dyDescent="0.25">
      <c r="A2163" s="3" t="s">
        <v>158</v>
      </c>
      <c r="B2163" s="3" t="s">
        <v>310</v>
      </c>
      <c r="C2163" s="3" t="s">
        <v>9</v>
      </c>
      <c r="D2163" s="3" t="s">
        <v>197</v>
      </c>
      <c r="E2163" s="3">
        <v>0.56000000000000005</v>
      </c>
      <c r="F2163" s="3">
        <v>0.48</v>
      </c>
      <c r="G2163" s="3" t="s">
        <v>320</v>
      </c>
      <c r="H2163" s="2">
        <v>1710</v>
      </c>
      <c r="I2163" s="3" t="s">
        <v>101</v>
      </c>
      <c r="J2163" s="2">
        <v>1710</v>
      </c>
      <c r="K2163" s="3" t="s">
        <v>314</v>
      </c>
      <c r="L2163" s="2">
        <v>4</v>
      </c>
      <c r="M2163" s="3">
        <v>0.46739349958754572</v>
      </c>
      <c r="N2163" s="3">
        <v>1591.3281737158766</v>
      </c>
      <c r="O2163" s="3">
        <v>3.5309164525795311</v>
      </c>
      <c r="P2163" s="3">
        <v>1</v>
      </c>
      <c r="Q2163" s="3">
        <f t="shared" si="184"/>
        <v>3.5309164525795311</v>
      </c>
      <c r="R2163" s="4">
        <f t="shared" si="188"/>
        <v>3.5309164525795311</v>
      </c>
      <c r="S2163" s="3">
        <v>0.40701054550892901</v>
      </c>
      <c r="T2163" s="3">
        <v>1</v>
      </c>
      <c r="U2163" s="3">
        <f t="shared" si="185"/>
        <v>0.40701054550892901</v>
      </c>
      <c r="V2163" s="3">
        <f t="shared" si="189"/>
        <v>0.40701054550892901</v>
      </c>
    </row>
    <row r="2164" spans="1:22" x14ac:dyDescent="0.25">
      <c r="A2164" s="3" t="s">
        <v>158</v>
      </c>
      <c r="B2164" s="3" t="s">
        <v>89</v>
      </c>
      <c r="C2164" s="3" t="s">
        <v>9</v>
      </c>
      <c r="D2164" s="3" t="s">
        <v>262</v>
      </c>
      <c r="E2164" s="3">
        <v>0.56000000000000005</v>
      </c>
      <c r="F2164" s="3">
        <v>0.48</v>
      </c>
      <c r="G2164" s="3" t="s">
        <v>277</v>
      </c>
      <c r="H2164" s="2">
        <v>1710</v>
      </c>
      <c r="I2164" s="3" t="s">
        <v>101</v>
      </c>
      <c r="J2164" s="2">
        <v>1710</v>
      </c>
      <c r="K2164" s="3" t="s">
        <v>274</v>
      </c>
      <c r="L2164" s="2">
        <v>76</v>
      </c>
      <c r="M2164" s="3">
        <v>18.859005825576471</v>
      </c>
      <c r="N2164" s="3">
        <v>75304.98363093943</v>
      </c>
      <c r="O2164" s="3">
        <v>164.4065499127328</v>
      </c>
      <c r="P2164" s="3">
        <v>1</v>
      </c>
      <c r="Q2164" s="3">
        <f t="shared" si="184"/>
        <v>164.4065499127328</v>
      </c>
      <c r="R2164" s="4">
        <f t="shared" si="188"/>
        <v>164.4065499127328</v>
      </c>
      <c r="S2164" s="3">
        <v>22.42328836769315</v>
      </c>
      <c r="T2164" s="3">
        <v>1</v>
      </c>
      <c r="U2164" s="3">
        <f t="shared" si="185"/>
        <v>22.42328836769315</v>
      </c>
      <c r="V2164" s="3">
        <f t="shared" si="189"/>
        <v>22.42328836769315</v>
      </c>
    </row>
    <row r="2165" spans="1:22" x14ac:dyDescent="0.25">
      <c r="A2165" s="3" t="s">
        <v>158</v>
      </c>
      <c r="B2165" s="3" t="s">
        <v>89</v>
      </c>
      <c r="C2165" s="3" t="s">
        <v>9</v>
      </c>
      <c r="D2165" s="3" t="s">
        <v>262</v>
      </c>
      <c r="E2165" s="3">
        <v>0.56000000000000005</v>
      </c>
      <c r="F2165" s="3">
        <v>0.48</v>
      </c>
      <c r="G2165" s="3" t="s">
        <v>294</v>
      </c>
      <c r="H2165" s="2">
        <v>1710</v>
      </c>
      <c r="I2165" s="3" t="s">
        <v>101</v>
      </c>
      <c r="J2165" s="2">
        <v>1710</v>
      </c>
      <c r="K2165" s="3" t="s">
        <v>295</v>
      </c>
      <c r="L2165" s="2">
        <v>2</v>
      </c>
      <c r="M2165" s="3">
        <v>3.8392313677130053E-3</v>
      </c>
      <c r="N2165" s="3">
        <v>15.787133756115832</v>
      </c>
      <c r="O2165" s="3">
        <v>3.828041861310455E-2</v>
      </c>
      <c r="P2165" s="3">
        <v>1</v>
      </c>
      <c r="Q2165" s="3">
        <f t="shared" si="184"/>
        <v>3.828041861310455E-2</v>
      </c>
      <c r="R2165" s="4">
        <f t="shared" si="188"/>
        <v>3.828041861310455E-2</v>
      </c>
      <c r="S2165" s="3">
        <v>5.5860164507371048E-3</v>
      </c>
      <c r="T2165" s="3">
        <v>1</v>
      </c>
      <c r="U2165" s="3">
        <f t="shared" si="185"/>
        <v>5.5860164507371048E-3</v>
      </c>
      <c r="V2165" s="3">
        <f t="shared" si="189"/>
        <v>5.5860164507371048E-3</v>
      </c>
    </row>
    <row r="2166" spans="1:22" x14ac:dyDescent="0.25">
      <c r="A2166" s="3" t="s">
        <v>158</v>
      </c>
      <c r="B2166" s="3" t="s">
        <v>8</v>
      </c>
      <c r="C2166" s="3" t="s">
        <v>9</v>
      </c>
      <c r="D2166" s="3" t="s">
        <v>10</v>
      </c>
      <c r="E2166" s="3">
        <v>0.56000000000000005</v>
      </c>
      <c r="F2166" s="3">
        <v>0.48</v>
      </c>
      <c r="G2166" s="3" t="s">
        <v>184</v>
      </c>
      <c r="H2166" s="2">
        <v>1710</v>
      </c>
      <c r="I2166" s="3" t="s">
        <v>101</v>
      </c>
      <c r="J2166" s="2">
        <v>1710</v>
      </c>
      <c r="K2166" s="3" t="s">
        <v>170</v>
      </c>
      <c r="L2166" s="2">
        <v>8</v>
      </c>
      <c r="M2166" s="3">
        <v>1.3662731667775221</v>
      </c>
      <c r="N2166" s="3">
        <v>5397.2977104806314</v>
      </c>
      <c r="O2166" s="3">
        <v>11.73164249114406</v>
      </c>
      <c r="P2166" s="3">
        <v>1</v>
      </c>
      <c r="Q2166" s="3">
        <f t="shared" si="184"/>
        <v>11.73164249114406</v>
      </c>
      <c r="R2166" s="4">
        <f t="shared" si="188"/>
        <v>11.73164249114406</v>
      </c>
      <c r="S2166" s="3">
        <v>1.6128440083988425</v>
      </c>
      <c r="T2166" s="3">
        <v>1</v>
      </c>
      <c r="U2166" s="3">
        <f t="shared" si="185"/>
        <v>1.6128440083988425</v>
      </c>
      <c r="V2166" s="3">
        <f t="shared" si="189"/>
        <v>1.6128440083988425</v>
      </c>
    </row>
    <row r="2167" spans="1:22" x14ac:dyDescent="0.25">
      <c r="A2167" s="3" t="s">
        <v>158</v>
      </c>
      <c r="B2167" s="3" t="s">
        <v>8</v>
      </c>
      <c r="C2167" s="3" t="s">
        <v>9</v>
      </c>
      <c r="D2167" s="3" t="s">
        <v>197</v>
      </c>
      <c r="E2167" s="3">
        <v>0.56000000000000005</v>
      </c>
      <c r="F2167" s="3">
        <v>0.48</v>
      </c>
      <c r="G2167" s="3" t="s">
        <v>184</v>
      </c>
      <c r="H2167" s="2">
        <v>1710</v>
      </c>
      <c r="I2167" s="3" t="s">
        <v>101</v>
      </c>
      <c r="J2167" s="2">
        <v>1710</v>
      </c>
      <c r="K2167" s="3" t="s">
        <v>172</v>
      </c>
      <c r="L2167" s="2">
        <v>217</v>
      </c>
      <c r="M2167" s="3">
        <v>100.22996161169574</v>
      </c>
      <c r="N2167" s="3">
        <v>405874.8908682146</v>
      </c>
      <c r="O2167" s="3">
        <v>818.33021956129585</v>
      </c>
      <c r="P2167" s="3">
        <f>1-0.712</f>
        <v>0.28800000000000003</v>
      </c>
      <c r="Q2167" s="3">
        <f t="shared" si="184"/>
        <v>235.67910323365322</v>
      </c>
      <c r="R2167" s="4">
        <f t="shared" si="188"/>
        <v>235.67910323365322</v>
      </c>
      <c r="S2167" s="3">
        <v>111.42040425599427</v>
      </c>
      <c r="T2167" s="3">
        <f>1-0.531</f>
        <v>0.46899999999999997</v>
      </c>
      <c r="U2167" s="3">
        <f t="shared" si="185"/>
        <v>52.256169596061312</v>
      </c>
      <c r="V2167" s="3">
        <f t="shared" si="189"/>
        <v>52.256169596061312</v>
      </c>
    </row>
    <row r="2168" spans="1:22" x14ac:dyDescent="0.25">
      <c r="A2168" s="3" t="s">
        <v>158</v>
      </c>
      <c r="B2168" s="3" t="s">
        <v>351</v>
      </c>
      <c r="C2168" s="3" t="s">
        <v>352</v>
      </c>
      <c r="D2168" s="3" t="s">
        <v>353</v>
      </c>
      <c r="E2168" s="3">
        <v>0.36</v>
      </c>
      <c r="F2168" s="3">
        <v>0.57999999999999996</v>
      </c>
      <c r="G2168" s="3" t="s">
        <v>283</v>
      </c>
      <c r="H2168" s="2">
        <v>1710</v>
      </c>
      <c r="I2168" s="3" t="s">
        <v>101</v>
      </c>
      <c r="J2168" s="2">
        <v>1710</v>
      </c>
      <c r="K2168" s="3" t="s">
        <v>287</v>
      </c>
      <c r="L2168" s="2">
        <v>28</v>
      </c>
      <c r="M2168" s="3">
        <v>1.2939861493926599</v>
      </c>
      <c r="N2168" s="3">
        <v>4982.1058006866315</v>
      </c>
      <c r="O2168" s="3">
        <v>11.100446665447405</v>
      </c>
      <c r="P2168" s="3">
        <v>1</v>
      </c>
      <c r="Q2168" s="3">
        <f t="shared" si="184"/>
        <v>11.100446665447405</v>
      </c>
      <c r="R2168" s="4">
        <f t="shared" si="188"/>
        <v>11.100446665447405</v>
      </c>
      <c r="S2168" s="3">
        <v>1.4787866018761016</v>
      </c>
      <c r="T2168" s="3">
        <v>1</v>
      </c>
      <c r="U2168" s="3">
        <f t="shared" si="185"/>
        <v>1.4787866018761016</v>
      </c>
      <c r="V2168" s="3">
        <f t="shared" si="189"/>
        <v>1.4787866018761016</v>
      </c>
    </row>
    <row r="2169" spans="1:22" x14ac:dyDescent="0.25">
      <c r="A2169" s="3" t="s">
        <v>158</v>
      </c>
      <c r="B2169" s="3" t="s">
        <v>89</v>
      </c>
      <c r="C2169" s="3" t="s">
        <v>9</v>
      </c>
      <c r="D2169" s="3" t="s">
        <v>262</v>
      </c>
      <c r="E2169" s="3">
        <v>0.56000000000000005</v>
      </c>
      <c r="F2169" s="3">
        <v>0.48</v>
      </c>
      <c r="G2169" s="3" t="s">
        <v>283</v>
      </c>
      <c r="H2169" s="2">
        <v>1710</v>
      </c>
      <c r="I2169" s="3" t="s">
        <v>101</v>
      </c>
      <c r="J2169" s="2">
        <v>1710</v>
      </c>
      <c r="K2169" s="3" t="s">
        <v>263</v>
      </c>
      <c r="L2169" s="2">
        <v>8</v>
      </c>
      <c r="M2169" s="3">
        <v>0.17611130303213401</v>
      </c>
      <c r="N2169" s="3">
        <v>749.08707955000966</v>
      </c>
      <c r="O2169" s="3">
        <v>1.7556249006929678</v>
      </c>
      <c r="P2169" s="3">
        <v>1</v>
      </c>
      <c r="Q2169" s="3">
        <f t="shared" si="184"/>
        <v>1.7556249006929678</v>
      </c>
      <c r="R2169" s="4">
        <f t="shared" si="188"/>
        <v>1.7556249006929678</v>
      </c>
      <c r="S2169" s="3">
        <v>0.22817042388336761</v>
      </c>
      <c r="T2169" s="3">
        <v>1</v>
      </c>
      <c r="U2169" s="3">
        <f t="shared" si="185"/>
        <v>0.22817042388336761</v>
      </c>
      <c r="V2169" s="3">
        <f t="shared" si="189"/>
        <v>0.22817042388336761</v>
      </c>
    </row>
    <row r="2170" spans="1:22" x14ac:dyDescent="0.25">
      <c r="A2170" s="3" t="s">
        <v>158</v>
      </c>
      <c r="B2170" s="3" t="s">
        <v>89</v>
      </c>
      <c r="C2170" s="3" t="s">
        <v>9</v>
      </c>
      <c r="D2170" s="3" t="s">
        <v>262</v>
      </c>
      <c r="E2170" s="3">
        <v>0.56000000000000005</v>
      </c>
      <c r="F2170" s="3">
        <v>0.48</v>
      </c>
      <c r="G2170" s="3" t="s">
        <v>283</v>
      </c>
      <c r="H2170" s="2">
        <v>1710</v>
      </c>
      <c r="I2170" s="3" t="s">
        <v>101</v>
      </c>
      <c r="J2170" s="2">
        <v>1710</v>
      </c>
      <c r="K2170" s="3" t="s">
        <v>271</v>
      </c>
      <c r="L2170" s="2">
        <v>5</v>
      </c>
      <c r="M2170" s="3">
        <v>0.11112770206925689</v>
      </c>
      <c r="N2170" s="3">
        <v>473.37761193321074</v>
      </c>
      <c r="O2170" s="3">
        <v>1.1124979157187866</v>
      </c>
      <c r="P2170" s="3">
        <v>1</v>
      </c>
      <c r="Q2170" s="3">
        <f t="shared" si="184"/>
        <v>1.1124979157187866</v>
      </c>
      <c r="R2170" s="4">
        <f t="shared" si="188"/>
        <v>1.1124979157187866</v>
      </c>
      <c r="S2170" s="3">
        <v>0.14446652641110921</v>
      </c>
      <c r="T2170" s="3">
        <v>1</v>
      </c>
      <c r="U2170" s="3">
        <f t="shared" si="185"/>
        <v>0.14446652641110921</v>
      </c>
      <c r="V2170" s="3">
        <f t="shared" si="189"/>
        <v>0.14446652641110921</v>
      </c>
    </row>
    <row r="2171" spans="1:22" x14ac:dyDescent="0.25">
      <c r="A2171" s="3" t="s">
        <v>158</v>
      </c>
      <c r="B2171" s="3" t="s">
        <v>8</v>
      </c>
      <c r="C2171" s="3" t="s">
        <v>9</v>
      </c>
      <c r="D2171" s="3" t="s">
        <v>197</v>
      </c>
      <c r="E2171" s="3">
        <v>0.56000000000000005</v>
      </c>
      <c r="F2171" s="3">
        <v>0.48</v>
      </c>
      <c r="G2171" s="3" t="s">
        <v>59</v>
      </c>
      <c r="H2171" s="2">
        <v>1710</v>
      </c>
      <c r="I2171" s="3" t="s">
        <v>101</v>
      </c>
      <c r="J2171" s="2">
        <v>1710</v>
      </c>
      <c r="K2171" s="3" t="s">
        <v>200</v>
      </c>
      <c r="L2171" s="2">
        <v>6</v>
      </c>
      <c r="M2171" s="3">
        <v>1.0058432008162862E-2</v>
      </c>
      <c r="N2171" s="3">
        <v>37.927514337505372</v>
      </c>
      <c r="O2171" s="3">
        <v>8.6109603688750938E-2</v>
      </c>
      <c r="P2171" s="3">
        <v>1</v>
      </c>
      <c r="Q2171" s="3">
        <f t="shared" si="184"/>
        <v>8.6109603688750938E-2</v>
      </c>
      <c r="R2171" s="4">
        <f t="shared" si="188"/>
        <v>8.6109603688750938E-2</v>
      </c>
      <c r="S2171" s="3">
        <v>1.1569723418653328E-2</v>
      </c>
      <c r="T2171" s="3">
        <v>1</v>
      </c>
      <c r="U2171" s="3">
        <f t="shared" si="185"/>
        <v>1.1569723418653328E-2</v>
      </c>
      <c r="V2171" s="3">
        <f t="shared" si="189"/>
        <v>1.1569723418653328E-2</v>
      </c>
    </row>
    <row r="2172" spans="1:22" x14ac:dyDescent="0.25">
      <c r="A2172" s="3" t="s">
        <v>158</v>
      </c>
      <c r="B2172" s="3" t="s">
        <v>8</v>
      </c>
      <c r="C2172" s="3" t="s">
        <v>9</v>
      </c>
      <c r="D2172" s="3" t="s">
        <v>10</v>
      </c>
      <c r="E2172" s="3">
        <v>0.56000000000000005</v>
      </c>
      <c r="F2172" s="3">
        <v>0.48</v>
      </c>
      <c r="G2172" s="3" t="s">
        <v>59</v>
      </c>
      <c r="H2172" s="2">
        <v>1710</v>
      </c>
      <c r="I2172" s="3" t="s">
        <v>101</v>
      </c>
      <c r="J2172" s="2">
        <v>1710</v>
      </c>
      <c r="K2172" s="3" t="s">
        <v>148</v>
      </c>
      <c r="L2172" s="2">
        <v>52</v>
      </c>
      <c r="M2172" s="3">
        <v>4.187281389799371</v>
      </c>
      <c r="N2172" s="3">
        <v>16528.443804329385</v>
      </c>
      <c r="O2172" s="3">
        <v>36.288427810388583</v>
      </c>
      <c r="P2172" s="3">
        <v>1</v>
      </c>
      <c r="Q2172" s="3">
        <f t="shared" si="184"/>
        <v>36.288427810388583</v>
      </c>
      <c r="R2172" s="4">
        <f t="shared" si="188"/>
        <v>36.288427810388583</v>
      </c>
      <c r="S2172" s="3">
        <v>5.1815418158558266</v>
      </c>
      <c r="T2172" s="3">
        <v>1</v>
      </c>
      <c r="U2172" s="3">
        <f t="shared" si="185"/>
        <v>5.1815418158558266</v>
      </c>
      <c r="V2172" s="3">
        <f t="shared" si="189"/>
        <v>5.1815418158558266</v>
      </c>
    </row>
    <row r="2173" spans="1:22" x14ac:dyDescent="0.25">
      <c r="A2173" s="3" t="s">
        <v>158</v>
      </c>
      <c r="B2173" s="3" t="s">
        <v>310</v>
      </c>
      <c r="C2173" s="3" t="s">
        <v>9</v>
      </c>
      <c r="D2173" s="3" t="s">
        <v>197</v>
      </c>
      <c r="E2173" s="3">
        <v>0.56000000000000005</v>
      </c>
      <c r="F2173" s="3">
        <v>0.48</v>
      </c>
      <c r="G2173" s="3" t="s">
        <v>323</v>
      </c>
      <c r="H2173" s="2">
        <v>1710</v>
      </c>
      <c r="I2173" s="3" t="s">
        <v>101</v>
      </c>
      <c r="J2173" s="2">
        <v>1710</v>
      </c>
      <c r="K2173" s="3" t="s">
        <v>324</v>
      </c>
      <c r="L2173" s="2">
        <v>2</v>
      </c>
      <c r="M2173" s="3">
        <v>4.459089336980554E-2</v>
      </c>
      <c r="N2173" s="3">
        <v>171.75250567647038</v>
      </c>
      <c r="O2173" s="3">
        <v>0.33001093260085496</v>
      </c>
      <c r="P2173" s="3">
        <v>1</v>
      </c>
      <c r="Q2173" s="3">
        <f t="shared" si="184"/>
        <v>0.33001093260085496</v>
      </c>
      <c r="R2173" s="4">
        <f t="shared" si="188"/>
        <v>0.33001093260085496</v>
      </c>
      <c r="S2173" s="3">
        <v>4.4934591929997741E-2</v>
      </c>
      <c r="T2173" s="3">
        <v>1</v>
      </c>
      <c r="U2173" s="3">
        <f t="shared" si="185"/>
        <v>4.4934591929997741E-2</v>
      </c>
      <c r="V2173" s="3">
        <f t="shared" si="189"/>
        <v>4.4934591929997741E-2</v>
      </c>
    </row>
    <row r="2174" spans="1:22" x14ac:dyDescent="0.25">
      <c r="A2174" s="3" t="s">
        <v>158</v>
      </c>
      <c r="B2174" s="3" t="s">
        <v>89</v>
      </c>
      <c r="C2174" s="3" t="s">
        <v>9</v>
      </c>
      <c r="D2174" s="3" t="s">
        <v>262</v>
      </c>
      <c r="E2174" s="3">
        <v>0.56000000000000005</v>
      </c>
      <c r="F2174" s="3">
        <v>0.48</v>
      </c>
      <c r="G2174" s="3" t="s">
        <v>264</v>
      </c>
      <c r="H2174" s="2">
        <v>1710</v>
      </c>
      <c r="I2174" s="3" t="s">
        <v>101</v>
      </c>
      <c r="J2174" s="2">
        <v>1710</v>
      </c>
      <c r="K2174" s="3" t="s">
        <v>264</v>
      </c>
      <c r="L2174" s="2">
        <v>637</v>
      </c>
      <c r="M2174" s="3">
        <v>241.32635114355432</v>
      </c>
      <c r="N2174" s="3">
        <v>1002526.3163363403</v>
      </c>
      <c r="O2174" s="3">
        <v>1985.8221350920426</v>
      </c>
      <c r="P2174" s="3">
        <v>1</v>
      </c>
      <c r="Q2174" s="3">
        <f t="shared" si="184"/>
        <v>1985.8221350920426</v>
      </c>
      <c r="R2174" s="4">
        <f t="shared" si="188"/>
        <v>1985.8221350920426</v>
      </c>
      <c r="S2174" s="3">
        <v>268.36696689957455</v>
      </c>
      <c r="T2174" s="3">
        <v>1</v>
      </c>
      <c r="U2174" s="3">
        <f t="shared" si="185"/>
        <v>268.36696689957455</v>
      </c>
      <c r="V2174" s="3">
        <f t="shared" si="189"/>
        <v>268.36696689957455</v>
      </c>
    </row>
    <row r="2175" spans="1:22" x14ac:dyDescent="0.25">
      <c r="A2175" s="3" t="s">
        <v>158</v>
      </c>
      <c r="B2175" s="3" t="s">
        <v>310</v>
      </c>
      <c r="C2175" s="3" t="s">
        <v>9</v>
      </c>
      <c r="D2175" s="3" t="s">
        <v>312</v>
      </c>
      <c r="E2175" s="3">
        <v>0.56000000000000005</v>
      </c>
      <c r="F2175" s="3">
        <v>0.48</v>
      </c>
      <c r="G2175" s="3" t="s">
        <v>264</v>
      </c>
      <c r="H2175" s="2">
        <v>1710</v>
      </c>
      <c r="I2175" s="3" t="s">
        <v>101</v>
      </c>
      <c r="J2175" s="2">
        <v>1710</v>
      </c>
      <c r="K2175" s="3" t="s">
        <v>264</v>
      </c>
      <c r="L2175" s="2">
        <v>39</v>
      </c>
      <c r="M2175" s="3">
        <v>7.5681629426015649</v>
      </c>
      <c r="N2175" s="3">
        <v>29685.790004006689</v>
      </c>
      <c r="O2175" s="3">
        <v>59.577128925836888</v>
      </c>
      <c r="P2175" s="3">
        <v>1</v>
      </c>
      <c r="Q2175" s="3">
        <f t="shared" si="184"/>
        <v>59.577128925836888</v>
      </c>
      <c r="R2175" s="4">
        <f t="shared" si="188"/>
        <v>59.577128925836888</v>
      </c>
      <c r="S2175" s="3">
        <v>8.1514943423665454</v>
      </c>
      <c r="T2175" s="3">
        <v>1</v>
      </c>
      <c r="U2175" s="3">
        <f t="shared" si="185"/>
        <v>8.1514943423665454</v>
      </c>
      <c r="V2175" s="3">
        <f t="shared" si="189"/>
        <v>8.1514943423665454</v>
      </c>
    </row>
    <row r="2176" spans="1:22" x14ac:dyDescent="0.25">
      <c r="A2176" s="3" t="s">
        <v>158</v>
      </c>
      <c r="B2176" s="3" t="s">
        <v>8</v>
      </c>
      <c r="C2176" s="3" t="s">
        <v>9</v>
      </c>
      <c r="D2176" s="3" t="s">
        <v>197</v>
      </c>
      <c r="E2176" s="3">
        <v>0.56000000000000005</v>
      </c>
      <c r="F2176" s="3">
        <v>0.48</v>
      </c>
      <c r="G2176" s="3" t="s">
        <v>250</v>
      </c>
      <c r="H2176" s="2">
        <v>1710</v>
      </c>
      <c r="I2176" s="3" t="s">
        <v>101</v>
      </c>
      <c r="J2176" s="2">
        <v>1710</v>
      </c>
      <c r="K2176" s="3" t="s">
        <v>206</v>
      </c>
      <c r="L2176" s="2">
        <v>13</v>
      </c>
      <c r="M2176" s="3">
        <v>1.4624316757800313</v>
      </c>
      <c r="N2176" s="3">
        <v>5936.6841802143608</v>
      </c>
      <c r="O2176" s="3">
        <v>14.126804371723381</v>
      </c>
      <c r="P2176" s="3">
        <f>1-0.712</f>
        <v>0.28800000000000003</v>
      </c>
      <c r="Q2176" s="3">
        <f t="shared" si="184"/>
        <v>4.0685196590563342</v>
      </c>
      <c r="R2176" s="4">
        <f t="shared" si="188"/>
        <v>4.0685196590563342</v>
      </c>
      <c r="S2176" s="3">
        <v>2.3462280910292019</v>
      </c>
      <c r="T2176" s="3">
        <f>1-0.531</f>
        <v>0.46899999999999997</v>
      </c>
      <c r="U2176" s="3">
        <f t="shared" si="185"/>
        <v>1.1003809746926956</v>
      </c>
      <c r="V2176" s="3">
        <f t="shared" si="189"/>
        <v>1.1003809746926956</v>
      </c>
    </row>
    <row r="2177" spans="1:22" x14ac:dyDescent="0.25">
      <c r="A2177" s="3" t="s">
        <v>158</v>
      </c>
      <c r="B2177" s="3" t="s">
        <v>8</v>
      </c>
      <c r="C2177" s="3" t="s">
        <v>9</v>
      </c>
      <c r="D2177" s="3" t="s">
        <v>197</v>
      </c>
      <c r="E2177" s="3">
        <v>0.56000000000000005</v>
      </c>
      <c r="F2177" s="3">
        <v>0.48</v>
      </c>
      <c r="G2177" s="3" t="s">
        <v>250</v>
      </c>
      <c r="H2177" s="2">
        <v>1710</v>
      </c>
      <c r="I2177" s="3" t="s">
        <v>101</v>
      </c>
      <c r="J2177" s="2">
        <v>1710</v>
      </c>
      <c r="K2177" s="3" t="s">
        <v>225</v>
      </c>
      <c r="L2177" s="2">
        <v>7</v>
      </c>
      <c r="M2177" s="3">
        <v>0.10551929839238913</v>
      </c>
      <c r="N2177" s="3">
        <v>497.63591267794789</v>
      </c>
      <c r="O2177" s="3">
        <v>1.0477515565778044</v>
      </c>
      <c r="P2177" s="3">
        <v>1</v>
      </c>
      <c r="Q2177" s="3">
        <f t="shared" si="184"/>
        <v>1.0477515565778044</v>
      </c>
      <c r="R2177" s="4">
        <f t="shared" si="188"/>
        <v>1.0477515565778044</v>
      </c>
      <c r="S2177" s="3">
        <v>0.14052277831335891</v>
      </c>
      <c r="T2177" s="3">
        <v>1</v>
      </c>
      <c r="U2177" s="3">
        <f t="shared" si="185"/>
        <v>0.14052277831335891</v>
      </c>
      <c r="V2177" s="3">
        <f t="shared" si="189"/>
        <v>0.14052277831335891</v>
      </c>
    </row>
    <row r="2178" spans="1:22" x14ac:dyDescent="0.25">
      <c r="A2178" s="3" t="s">
        <v>158</v>
      </c>
      <c r="B2178" s="3" t="s">
        <v>8</v>
      </c>
      <c r="C2178" s="3" t="s">
        <v>9</v>
      </c>
      <c r="D2178" s="3" t="s">
        <v>197</v>
      </c>
      <c r="E2178" s="3">
        <v>0.56000000000000005</v>
      </c>
      <c r="F2178" s="3">
        <v>0.48</v>
      </c>
      <c r="G2178" s="3" t="s">
        <v>250</v>
      </c>
      <c r="H2178" s="2">
        <v>1710</v>
      </c>
      <c r="I2178" s="3" t="s">
        <v>101</v>
      </c>
      <c r="J2178" s="2">
        <v>1710</v>
      </c>
      <c r="K2178" s="3" t="s">
        <v>207</v>
      </c>
      <c r="L2178" s="2">
        <v>7</v>
      </c>
      <c r="M2178" s="3">
        <v>0.1628039503573544</v>
      </c>
      <c r="N2178" s="3">
        <v>565.71357601306045</v>
      </c>
      <c r="O2178" s="3">
        <v>1.1412012730621883</v>
      </c>
      <c r="P2178" s="3">
        <f>1-0.712</f>
        <v>0.28800000000000003</v>
      </c>
      <c r="Q2178" s="3">
        <f t="shared" ref="Q2178:Q2241" si="190">O2178*P2178</f>
        <v>0.32866596664191028</v>
      </c>
      <c r="R2178" s="4">
        <f t="shared" si="188"/>
        <v>0.32866596664191028</v>
      </c>
      <c r="S2178" s="3">
        <v>0.14720754414342327</v>
      </c>
      <c r="T2178" s="3">
        <f>1-0.531</f>
        <v>0.46899999999999997</v>
      </c>
      <c r="U2178" s="3">
        <f t="shared" ref="U2178:U2241" si="191">S2178*T2178</f>
        <v>6.9040338203265508E-2</v>
      </c>
      <c r="V2178" s="3">
        <f t="shared" si="189"/>
        <v>6.9040338203265508E-2</v>
      </c>
    </row>
    <row r="2179" spans="1:22" x14ac:dyDescent="0.25">
      <c r="A2179" s="3" t="s">
        <v>158</v>
      </c>
      <c r="B2179" s="3" t="s">
        <v>351</v>
      </c>
      <c r="C2179" s="3" t="s">
        <v>352</v>
      </c>
      <c r="D2179" s="3" t="s">
        <v>353</v>
      </c>
      <c r="E2179" s="3">
        <v>0.36</v>
      </c>
      <c r="F2179" s="3">
        <v>0.57999999999999996</v>
      </c>
      <c r="G2179" s="3" t="s">
        <v>272</v>
      </c>
      <c r="H2179" s="2">
        <v>1710</v>
      </c>
      <c r="I2179" s="3" t="s">
        <v>101</v>
      </c>
      <c r="J2179" s="2">
        <v>1710</v>
      </c>
      <c r="K2179" s="3" t="s">
        <v>272</v>
      </c>
      <c r="L2179" s="2">
        <v>520</v>
      </c>
      <c r="M2179" s="3">
        <v>173.11723338875706</v>
      </c>
      <c r="N2179" s="3">
        <v>650694.43818603514</v>
      </c>
      <c r="O2179" s="3">
        <v>1318.194149693441</v>
      </c>
      <c r="P2179" s="3">
        <v>1</v>
      </c>
      <c r="Q2179" s="3">
        <f t="shared" si="190"/>
        <v>1318.194149693441</v>
      </c>
      <c r="R2179" s="4">
        <f t="shared" si="188"/>
        <v>1318.194149693441</v>
      </c>
      <c r="S2179" s="3">
        <v>177.21583639621858</v>
      </c>
      <c r="T2179" s="3">
        <v>1</v>
      </c>
      <c r="U2179" s="3">
        <f t="shared" si="191"/>
        <v>177.21583639621858</v>
      </c>
      <c r="V2179" s="3">
        <f t="shared" si="189"/>
        <v>177.21583639621858</v>
      </c>
    </row>
    <row r="2180" spans="1:22" x14ac:dyDescent="0.25">
      <c r="A2180" s="3" t="s">
        <v>158</v>
      </c>
      <c r="B2180" s="3" t="s">
        <v>8</v>
      </c>
      <c r="C2180" s="3" t="s">
        <v>9</v>
      </c>
      <c r="D2180" s="3" t="s">
        <v>197</v>
      </c>
      <c r="E2180" s="3">
        <v>0.56000000000000005</v>
      </c>
      <c r="F2180" s="3">
        <v>0.48</v>
      </c>
      <c r="G2180" s="3" t="s">
        <v>255</v>
      </c>
      <c r="H2180" s="2">
        <v>1710</v>
      </c>
      <c r="I2180" s="3" t="s">
        <v>101</v>
      </c>
      <c r="J2180" s="2">
        <v>1710</v>
      </c>
      <c r="K2180" s="3" t="s">
        <v>256</v>
      </c>
      <c r="L2180" s="2">
        <v>43</v>
      </c>
      <c r="M2180" s="3">
        <v>15.27023136038183</v>
      </c>
      <c r="N2180" s="3">
        <v>55267.595185053498</v>
      </c>
      <c r="O2180" s="3">
        <v>112.19095441594594</v>
      </c>
      <c r="P2180" s="3">
        <v>1</v>
      </c>
      <c r="Q2180" s="3">
        <f t="shared" si="190"/>
        <v>112.19095441594594</v>
      </c>
      <c r="R2180" s="4">
        <f t="shared" si="188"/>
        <v>112.19095441594594</v>
      </c>
      <c r="S2180" s="3">
        <v>15.360510512767709</v>
      </c>
      <c r="T2180" s="3">
        <v>1</v>
      </c>
      <c r="U2180" s="3">
        <f t="shared" si="191"/>
        <v>15.360510512767709</v>
      </c>
      <c r="V2180" s="3">
        <f t="shared" si="189"/>
        <v>15.360510512767709</v>
      </c>
    </row>
    <row r="2181" spans="1:22" x14ac:dyDescent="0.25">
      <c r="A2181" s="3" t="s">
        <v>158</v>
      </c>
      <c r="B2181" s="3" t="s">
        <v>8</v>
      </c>
      <c r="C2181" s="3" t="s">
        <v>9</v>
      </c>
      <c r="D2181" s="3" t="s">
        <v>197</v>
      </c>
      <c r="E2181" s="3">
        <v>0.56000000000000005</v>
      </c>
      <c r="F2181" s="3">
        <v>0.48</v>
      </c>
      <c r="G2181" s="3" t="s">
        <v>163</v>
      </c>
      <c r="H2181" s="2">
        <v>1710</v>
      </c>
      <c r="I2181" s="3" t="s">
        <v>101</v>
      </c>
      <c r="J2181" s="2">
        <v>1710</v>
      </c>
      <c r="K2181" s="3" t="s">
        <v>164</v>
      </c>
      <c r="L2181" s="2">
        <v>14</v>
      </c>
      <c r="M2181" s="3">
        <v>3.6854511063076796</v>
      </c>
      <c r="N2181" s="3">
        <v>15458.527843183449</v>
      </c>
      <c r="O2181" s="3">
        <v>31.340115903331295</v>
      </c>
      <c r="P2181" s="3">
        <v>1</v>
      </c>
      <c r="Q2181" s="3">
        <f t="shared" si="190"/>
        <v>31.340115903331295</v>
      </c>
      <c r="R2181" s="4">
        <f t="shared" si="188"/>
        <v>31.340115903331295</v>
      </c>
      <c r="S2181" s="3">
        <v>4.0728096272434033</v>
      </c>
      <c r="T2181" s="3">
        <v>1</v>
      </c>
      <c r="U2181" s="3">
        <f t="shared" si="191"/>
        <v>4.0728096272434033</v>
      </c>
      <c r="V2181" s="3">
        <f t="shared" si="189"/>
        <v>4.0728096272434033</v>
      </c>
    </row>
    <row r="2182" spans="1:22" x14ac:dyDescent="0.25">
      <c r="A2182" s="3" t="s">
        <v>158</v>
      </c>
      <c r="B2182" s="3" t="s">
        <v>89</v>
      </c>
      <c r="C2182" s="3" t="s">
        <v>9</v>
      </c>
      <c r="D2182" s="3" t="s">
        <v>262</v>
      </c>
      <c r="E2182" s="3">
        <v>0.56000000000000005</v>
      </c>
      <c r="F2182" s="3">
        <v>0.48</v>
      </c>
      <c r="G2182" s="3" t="s">
        <v>17</v>
      </c>
      <c r="H2182" s="2">
        <v>1710</v>
      </c>
      <c r="I2182" s="3" t="s">
        <v>101</v>
      </c>
      <c r="J2182" s="2">
        <v>2000</v>
      </c>
      <c r="K2182" s="3" t="s">
        <v>264</v>
      </c>
      <c r="L2182" s="2">
        <v>67</v>
      </c>
      <c r="M2182" s="3">
        <v>24.310088236498775</v>
      </c>
      <c r="N2182" s="3">
        <v>98255.780399293377</v>
      </c>
      <c r="O2182" s="3">
        <v>191.39957709242165</v>
      </c>
      <c r="P2182" s="3">
        <v>1</v>
      </c>
      <c r="Q2182" s="3">
        <f t="shared" si="190"/>
        <v>191.39957709242165</v>
      </c>
      <c r="R2182" s="4">
        <f t="shared" si="188"/>
        <v>191.39957709242165</v>
      </c>
      <c r="S2182" s="3">
        <v>25.530463750841506</v>
      </c>
      <c r="T2182" s="3">
        <v>1</v>
      </c>
      <c r="U2182" s="3">
        <f t="shared" si="191"/>
        <v>25.530463750841506</v>
      </c>
      <c r="V2182" s="3">
        <f t="shared" si="189"/>
        <v>25.530463750841506</v>
      </c>
    </row>
    <row r="2183" spans="1:22" x14ac:dyDescent="0.25">
      <c r="A2183" s="3" t="s">
        <v>158</v>
      </c>
      <c r="B2183" s="3" t="s">
        <v>310</v>
      </c>
      <c r="C2183" s="3" t="s">
        <v>9</v>
      </c>
      <c r="D2183" s="3" t="s">
        <v>312</v>
      </c>
      <c r="E2183" s="3">
        <v>0.56000000000000005</v>
      </c>
      <c r="F2183" s="3">
        <v>0.48</v>
      </c>
      <c r="G2183" s="3" t="s">
        <v>17</v>
      </c>
      <c r="H2183" s="2">
        <v>1710</v>
      </c>
      <c r="I2183" s="3" t="s">
        <v>101</v>
      </c>
      <c r="J2183" s="2">
        <v>2000</v>
      </c>
      <c r="K2183" s="3" t="s">
        <v>264</v>
      </c>
      <c r="L2183" s="2">
        <v>2</v>
      </c>
      <c r="M2183" s="3">
        <v>2.9032199947931367E-2</v>
      </c>
      <c r="N2183" s="3">
        <v>119.16664058504398</v>
      </c>
      <c r="O2183" s="3">
        <v>0.28012756214726131</v>
      </c>
      <c r="P2183" s="3">
        <v>1</v>
      </c>
      <c r="Q2183" s="3">
        <f t="shared" si="190"/>
        <v>0.28012756214726131</v>
      </c>
      <c r="R2183" s="4">
        <f t="shared" si="188"/>
        <v>0.28012756214726131</v>
      </c>
      <c r="S2183" s="3">
        <v>4.0507205900784299E-2</v>
      </c>
      <c r="T2183" s="3">
        <v>1</v>
      </c>
      <c r="U2183" s="3">
        <f t="shared" si="191"/>
        <v>4.0507205900784299E-2</v>
      </c>
      <c r="V2183" s="3">
        <f t="shared" si="189"/>
        <v>4.0507205900784299E-2</v>
      </c>
    </row>
    <row r="2184" spans="1:22" x14ac:dyDescent="0.25">
      <c r="A2184" s="3" t="s">
        <v>158</v>
      </c>
      <c r="B2184" s="3" t="s">
        <v>351</v>
      </c>
      <c r="C2184" s="3" t="s">
        <v>352</v>
      </c>
      <c r="D2184" s="3" t="s">
        <v>353</v>
      </c>
      <c r="E2184" s="3">
        <v>0.36</v>
      </c>
      <c r="F2184" s="3">
        <v>0.57999999999999996</v>
      </c>
      <c r="G2184" s="3" t="s">
        <v>272</v>
      </c>
      <c r="H2184" s="2">
        <v>1710</v>
      </c>
      <c r="I2184" s="3" t="s">
        <v>101</v>
      </c>
      <c r="J2184" s="2">
        <v>3000</v>
      </c>
      <c r="K2184" s="3" t="s">
        <v>272</v>
      </c>
      <c r="L2184" s="2">
        <v>97</v>
      </c>
      <c r="M2184" s="3">
        <v>23.652744296944636</v>
      </c>
      <c r="N2184" s="3">
        <v>89944.814819245759</v>
      </c>
      <c r="O2184" s="3">
        <v>190.45317810081247</v>
      </c>
      <c r="P2184" s="3">
        <v>1</v>
      </c>
      <c r="Q2184" s="3">
        <f t="shared" si="190"/>
        <v>190.45317810081247</v>
      </c>
      <c r="R2184" s="3">
        <v>0</v>
      </c>
      <c r="S2184" s="3">
        <v>25.348111191006382</v>
      </c>
      <c r="T2184" s="3">
        <v>1</v>
      </c>
      <c r="U2184" s="3">
        <f t="shared" si="191"/>
        <v>25.348111191006382</v>
      </c>
      <c r="V2184" s="3">
        <v>0</v>
      </c>
    </row>
    <row r="2185" spans="1:22" x14ac:dyDescent="0.25">
      <c r="A2185" s="3" t="s">
        <v>158</v>
      </c>
      <c r="B2185" s="3" t="s">
        <v>8</v>
      </c>
      <c r="C2185" s="3" t="s">
        <v>9</v>
      </c>
      <c r="D2185" s="3" t="s">
        <v>197</v>
      </c>
      <c r="E2185" s="3">
        <v>0.56000000000000005</v>
      </c>
      <c r="F2185" s="3">
        <v>0.48</v>
      </c>
      <c r="G2185" s="3" t="s">
        <v>19</v>
      </c>
      <c r="H2185" s="2">
        <v>1720</v>
      </c>
      <c r="I2185" s="3" t="s">
        <v>102</v>
      </c>
      <c r="J2185" s="2">
        <v>1720</v>
      </c>
      <c r="K2185" s="3" t="s">
        <v>19</v>
      </c>
      <c r="L2185" s="2">
        <v>38</v>
      </c>
      <c r="M2185" s="3">
        <v>11.603552852326509</v>
      </c>
      <c r="N2185" s="3">
        <v>41408.247585884543</v>
      </c>
      <c r="O2185" s="3">
        <v>85.876141888433963</v>
      </c>
      <c r="P2185" s="3">
        <v>1</v>
      </c>
      <c r="Q2185" s="3">
        <f t="shared" si="190"/>
        <v>85.876141888433963</v>
      </c>
      <c r="R2185" s="4">
        <f t="shared" ref="R2185:R2216" si="192">Q2185</f>
        <v>85.876141888433963</v>
      </c>
      <c r="S2185" s="3">
        <v>12.032925459393114</v>
      </c>
      <c r="T2185" s="3">
        <v>1</v>
      </c>
      <c r="U2185" s="3">
        <f t="shared" si="191"/>
        <v>12.032925459393114</v>
      </c>
      <c r="V2185" s="3">
        <f t="shared" ref="V2185:V2216" si="193">U2185</f>
        <v>12.032925459393114</v>
      </c>
    </row>
    <row r="2186" spans="1:22" x14ac:dyDescent="0.25">
      <c r="A2186" s="3" t="s">
        <v>158</v>
      </c>
      <c r="B2186" s="3" t="s">
        <v>310</v>
      </c>
      <c r="C2186" s="3" t="s">
        <v>9</v>
      </c>
      <c r="D2186" s="3" t="s">
        <v>333</v>
      </c>
      <c r="E2186" s="3">
        <v>0.56000000000000005</v>
      </c>
      <c r="F2186" s="3">
        <v>0.48</v>
      </c>
      <c r="G2186" s="3" t="s">
        <v>19</v>
      </c>
      <c r="H2186" s="2">
        <v>1720</v>
      </c>
      <c r="I2186" s="3" t="s">
        <v>102</v>
      </c>
      <c r="J2186" s="2">
        <v>1720</v>
      </c>
      <c r="K2186" s="3" t="s">
        <v>19</v>
      </c>
      <c r="L2186" s="2">
        <v>6</v>
      </c>
      <c r="M2186" s="3">
        <v>0.93085606453516734</v>
      </c>
      <c r="N2186" s="3">
        <v>3580.2022394069318</v>
      </c>
      <c r="O2186" s="3">
        <v>8.3378264275780296</v>
      </c>
      <c r="P2186" s="3">
        <v>1</v>
      </c>
      <c r="Q2186" s="3">
        <f t="shared" si="190"/>
        <v>8.3378264275780296</v>
      </c>
      <c r="R2186" s="4">
        <f t="shared" si="192"/>
        <v>8.3378264275780296</v>
      </c>
      <c r="S2186" s="3">
        <v>1.1850845095033551</v>
      </c>
      <c r="T2186" s="3">
        <v>1</v>
      </c>
      <c r="U2186" s="3">
        <f t="shared" si="191"/>
        <v>1.1850845095033551</v>
      </c>
      <c r="V2186" s="3">
        <f t="shared" si="193"/>
        <v>1.1850845095033551</v>
      </c>
    </row>
    <row r="2187" spans="1:22" x14ac:dyDescent="0.25">
      <c r="A2187" s="3" t="s">
        <v>158</v>
      </c>
      <c r="B2187" s="3" t="s">
        <v>310</v>
      </c>
      <c r="C2187" s="3" t="s">
        <v>9</v>
      </c>
      <c r="D2187" s="3" t="s">
        <v>197</v>
      </c>
      <c r="E2187" s="3">
        <v>0.56000000000000005</v>
      </c>
      <c r="F2187" s="3">
        <v>0.48</v>
      </c>
      <c r="G2187" s="3" t="s">
        <v>19</v>
      </c>
      <c r="H2187" s="2">
        <v>1720</v>
      </c>
      <c r="I2187" s="3" t="s">
        <v>102</v>
      </c>
      <c r="J2187" s="2">
        <v>1720</v>
      </c>
      <c r="K2187" s="3" t="s">
        <v>19</v>
      </c>
      <c r="L2187" s="2">
        <v>85</v>
      </c>
      <c r="M2187" s="3">
        <v>28.887220855900864</v>
      </c>
      <c r="N2187" s="3">
        <v>112252.80568069388</v>
      </c>
      <c r="O2187" s="3">
        <v>237.66970493979994</v>
      </c>
      <c r="P2187" s="3">
        <v>1</v>
      </c>
      <c r="Q2187" s="3">
        <f t="shared" si="190"/>
        <v>237.66970493979994</v>
      </c>
      <c r="R2187" s="4">
        <f t="shared" si="192"/>
        <v>237.66970493979994</v>
      </c>
      <c r="S2187" s="3">
        <v>33.273453175644647</v>
      </c>
      <c r="T2187" s="3">
        <v>1</v>
      </c>
      <c r="U2187" s="3">
        <f t="shared" si="191"/>
        <v>33.273453175644647</v>
      </c>
      <c r="V2187" s="3">
        <f t="shared" si="193"/>
        <v>33.273453175644647</v>
      </c>
    </row>
    <row r="2188" spans="1:22" x14ac:dyDescent="0.25">
      <c r="A2188" s="3" t="s">
        <v>158</v>
      </c>
      <c r="B2188" s="3" t="s">
        <v>8</v>
      </c>
      <c r="C2188" s="3" t="s">
        <v>9</v>
      </c>
      <c r="D2188" s="3" t="s">
        <v>197</v>
      </c>
      <c r="E2188" s="3">
        <v>0.56000000000000005</v>
      </c>
      <c r="F2188" s="3">
        <v>0.48</v>
      </c>
      <c r="G2188" s="3" t="s">
        <v>19</v>
      </c>
      <c r="H2188" s="2">
        <v>1720</v>
      </c>
      <c r="I2188" s="3" t="s">
        <v>102</v>
      </c>
      <c r="J2188" s="2">
        <v>1720</v>
      </c>
      <c r="K2188" s="3" t="s">
        <v>168</v>
      </c>
      <c r="L2188" s="2">
        <v>60</v>
      </c>
      <c r="M2188" s="3">
        <v>13.268743649382873</v>
      </c>
      <c r="N2188" s="3">
        <v>53575.130754946564</v>
      </c>
      <c r="O2188" s="3">
        <v>109.57403786507618</v>
      </c>
      <c r="P2188" s="3">
        <f>1-0.712</f>
        <v>0.28800000000000003</v>
      </c>
      <c r="Q2188" s="3">
        <f t="shared" si="190"/>
        <v>31.557322905141945</v>
      </c>
      <c r="R2188" s="4">
        <f t="shared" si="192"/>
        <v>31.557322905141945</v>
      </c>
      <c r="S2188" s="3">
        <v>15.117021871579047</v>
      </c>
      <c r="T2188" s="3">
        <f>1-0.531</f>
        <v>0.46899999999999997</v>
      </c>
      <c r="U2188" s="3">
        <f t="shared" si="191"/>
        <v>7.0898832577705724</v>
      </c>
      <c r="V2188" s="3">
        <f t="shared" si="193"/>
        <v>7.0898832577705724</v>
      </c>
    </row>
    <row r="2189" spans="1:22" x14ac:dyDescent="0.25">
      <c r="A2189" s="3" t="s">
        <v>158</v>
      </c>
      <c r="B2189" s="3" t="s">
        <v>310</v>
      </c>
      <c r="C2189" s="3" t="s">
        <v>9</v>
      </c>
      <c r="D2189" s="3" t="s">
        <v>197</v>
      </c>
      <c r="E2189" s="3">
        <v>0.56000000000000005</v>
      </c>
      <c r="F2189" s="3">
        <v>0.48</v>
      </c>
      <c r="G2189" s="3" t="s">
        <v>275</v>
      </c>
      <c r="H2189" s="2">
        <v>1720</v>
      </c>
      <c r="I2189" s="3" t="s">
        <v>102</v>
      </c>
      <c r="J2189" s="2">
        <v>1720</v>
      </c>
      <c r="K2189" s="3" t="s">
        <v>276</v>
      </c>
      <c r="L2189" s="2">
        <v>89</v>
      </c>
      <c r="M2189" s="3">
        <v>15.828911560660643</v>
      </c>
      <c r="N2189" s="3">
        <v>60565.542351773402</v>
      </c>
      <c r="O2189" s="3">
        <v>127.1821711401755</v>
      </c>
      <c r="P2189" s="3">
        <v>1</v>
      </c>
      <c r="Q2189" s="3">
        <f t="shared" si="190"/>
        <v>127.1821711401755</v>
      </c>
      <c r="R2189" s="4">
        <f t="shared" si="192"/>
        <v>127.1821711401755</v>
      </c>
      <c r="S2189" s="3">
        <v>17.317663629714779</v>
      </c>
      <c r="T2189" s="3">
        <v>1</v>
      </c>
      <c r="U2189" s="3">
        <f t="shared" si="191"/>
        <v>17.317663629714779</v>
      </c>
      <c r="V2189" s="3">
        <f t="shared" si="193"/>
        <v>17.317663629714779</v>
      </c>
    </row>
    <row r="2190" spans="1:22" x14ac:dyDescent="0.25">
      <c r="A2190" s="3" t="s">
        <v>158</v>
      </c>
      <c r="B2190" s="3" t="s">
        <v>8</v>
      </c>
      <c r="C2190" s="3" t="s">
        <v>9</v>
      </c>
      <c r="D2190" s="3" t="s">
        <v>10</v>
      </c>
      <c r="E2190" s="3">
        <v>0.56000000000000005</v>
      </c>
      <c r="F2190" s="3">
        <v>0.48</v>
      </c>
      <c r="G2190" s="3" t="s">
        <v>11</v>
      </c>
      <c r="H2190" s="2">
        <v>1720</v>
      </c>
      <c r="I2190" s="3" t="s">
        <v>102</v>
      </c>
      <c r="J2190" s="2">
        <v>1720</v>
      </c>
      <c r="K2190" s="3" t="s">
        <v>13</v>
      </c>
      <c r="L2190" s="2">
        <v>385</v>
      </c>
      <c r="M2190" s="3">
        <v>114.74092544246722</v>
      </c>
      <c r="N2190" s="3">
        <v>444280.78792841505</v>
      </c>
      <c r="O2190" s="3">
        <v>946.14932713001087</v>
      </c>
      <c r="P2190" s="3">
        <v>1</v>
      </c>
      <c r="Q2190" s="3">
        <f t="shared" si="190"/>
        <v>946.14932713001087</v>
      </c>
      <c r="R2190" s="4">
        <f t="shared" si="192"/>
        <v>946.14932713001087</v>
      </c>
      <c r="S2190" s="3">
        <v>128.27895142127304</v>
      </c>
      <c r="T2190" s="3">
        <v>1</v>
      </c>
      <c r="U2190" s="3">
        <f t="shared" si="191"/>
        <v>128.27895142127304</v>
      </c>
      <c r="V2190" s="3">
        <f t="shared" si="193"/>
        <v>128.27895142127304</v>
      </c>
    </row>
    <row r="2191" spans="1:22" x14ac:dyDescent="0.25">
      <c r="A2191" s="3" t="s">
        <v>158</v>
      </c>
      <c r="B2191" s="3" t="s">
        <v>8</v>
      </c>
      <c r="C2191" s="3" t="s">
        <v>9</v>
      </c>
      <c r="D2191" s="3" t="s">
        <v>197</v>
      </c>
      <c r="E2191" s="3">
        <v>0.56000000000000005</v>
      </c>
      <c r="F2191" s="3">
        <v>0.48</v>
      </c>
      <c r="G2191" s="3" t="s">
        <v>11</v>
      </c>
      <c r="H2191" s="2">
        <v>1720</v>
      </c>
      <c r="I2191" s="3" t="s">
        <v>102</v>
      </c>
      <c r="J2191" s="2">
        <v>1720</v>
      </c>
      <c r="K2191" s="3" t="s">
        <v>13</v>
      </c>
      <c r="L2191" s="2">
        <v>31</v>
      </c>
      <c r="M2191" s="3">
        <v>2.0025905742630461</v>
      </c>
      <c r="N2191" s="3">
        <v>7575.2570978220601</v>
      </c>
      <c r="O2191" s="3">
        <v>18.776237738046174</v>
      </c>
      <c r="P2191" s="3">
        <v>1</v>
      </c>
      <c r="Q2191" s="3">
        <f t="shared" si="190"/>
        <v>18.776237738046174</v>
      </c>
      <c r="R2191" s="4">
        <f t="shared" si="192"/>
        <v>18.776237738046174</v>
      </c>
      <c r="S2191" s="3">
        <v>2.596509772322702</v>
      </c>
      <c r="T2191" s="3">
        <v>1</v>
      </c>
      <c r="U2191" s="3">
        <f t="shared" si="191"/>
        <v>2.596509772322702</v>
      </c>
      <c r="V2191" s="3">
        <f t="shared" si="193"/>
        <v>2.596509772322702</v>
      </c>
    </row>
    <row r="2192" spans="1:22" x14ac:dyDescent="0.25">
      <c r="A2192" s="3" t="s">
        <v>158</v>
      </c>
      <c r="B2192" s="3" t="s">
        <v>8</v>
      </c>
      <c r="C2192" s="3" t="s">
        <v>9</v>
      </c>
      <c r="D2192" s="3" t="s">
        <v>10</v>
      </c>
      <c r="E2192" s="3">
        <v>0.56000000000000005</v>
      </c>
      <c r="F2192" s="3">
        <v>0.48</v>
      </c>
      <c r="G2192" s="3" t="s">
        <v>183</v>
      </c>
      <c r="H2192" s="2">
        <v>1720</v>
      </c>
      <c r="I2192" s="3" t="s">
        <v>102</v>
      </c>
      <c r="J2192" s="2">
        <v>1720</v>
      </c>
      <c r="K2192" s="3" t="s">
        <v>169</v>
      </c>
      <c r="L2192" s="2">
        <v>38</v>
      </c>
      <c r="M2192" s="3">
        <v>6.5045048910471985</v>
      </c>
      <c r="N2192" s="3">
        <v>24615.998366377138</v>
      </c>
      <c r="O2192" s="3">
        <v>57.13690899505287</v>
      </c>
      <c r="P2192" s="3">
        <v>1</v>
      </c>
      <c r="Q2192" s="3">
        <f t="shared" si="190"/>
        <v>57.13690899505287</v>
      </c>
      <c r="R2192" s="4">
        <f t="shared" si="192"/>
        <v>57.13690899505287</v>
      </c>
      <c r="S2192" s="3">
        <v>8.0243359810320847</v>
      </c>
      <c r="T2192" s="3">
        <v>1</v>
      </c>
      <c r="U2192" s="3">
        <f t="shared" si="191"/>
        <v>8.0243359810320847</v>
      </c>
      <c r="V2192" s="3">
        <f t="shared" si="193"/>
        <v>8.0243359810320847</v>
      </c>
    </row>
    <row r="2193" spans="1:22" x14ac:dyDescent="0.25">
      <c r="A2193" s="3" t="s">
        <v>158</v>
      </c>
      <c r="B2193" s="3" t="s">
        <v>8</v>
      </c>
      <c r="C2193" s="3" t="s">
        <v>9</v>
      </c>
      <c r="D2193" s="3" t="s">
        <v>197</v>
      </c>
      <c r="E2193" s="3">
        <v>0.56000000000000005</v>
      </c>
      <c r="F2193" s="3">
        <v>0.48</v>
      </c>
      <c r="G2193" s="3" t="s">
        <v>183</v>
      </c>
      <c r="H2193" s="2">
        <v>1720</v>
      </c>
      <c r="I2193" s="3" t="s">
        <v>102</v>
      </c>
      <c r="J2193" s="2">
        <v>1720</v>
      </c>
      <c r="K2193" s="3" t="s">
        <v>169</v>
      </c>
      <c r="L2193" s="2">
        <v>293</v>
      </c>
      <c r="M2193" s="3">
        <v>95.7432530444609</v>
      </c>
      <c r="N2193" s="3">
        <v>391801.90655473899</v>
      </c>
      <c r="O2193" s="3">
        <v>815.55180763732915</v>
      </c>
      <c r="P2193" s="3">
        <v>1</v>
      </c>
      <c r="Q2193" s="3">
        <f t="shared" si="190"/>
        <v>815.55180763732915</v>
      </c>
      <c r="R2193" s="4">
        <f t="shared" si="192"/>
        <v>815.55180763732915</v>
      </c>
      <c r="S2193" s="3">
        <v>110.99202329723222</v>
      </c>
      <c r="T2193" s="3">
        <v>1</v>
      </c>
      <c r="U2193" s="3">
        <f t="shared" si="191"/>
        <v>110.99202329723222</v>
      </c>
      <c r="V2193" s="3">
        <f t="shared" si="193"/>
        <v>110.99202329723222</v>
      </c>
    </row>
    <row r="2194" spans="1:22" x14ac:dyDescent="0.25">
      <c r="A2194" s="3" t="s">
        <v>158</v>
      </c>
      <c r="B2194" s="3" t="s">
        <v>8</v>
      </c>
      <c r="C2194" s="3" t="s">
        <v>9</v>
      </c>
      <c r="D2194" s="3" t="s">
        <v>197</v>
      </c>
      <c r="E2194" s="3">
        <v>0.56000000000000005</v>
      </c>
      <c r="F2194" s="3">
        <v>0.48</v>
      </c>
      <c r="G2194" s="3" t="s">
        <v>183</v>
      </c>
      <c r="H2194" s="2">
        <v>1720</v>
      </c>
      <c r="I2194" s="3" t="s">
        <v>102</v>
      </c>
      <c r="J2194" s="2">
        <v>1720</v>
      </c>
      <c r="K2194" s="3" t="s">
        <v>199</v>
      </c>
      <c r="L2194" s="2">
        <v>524</v>
      </c>
      <c r="M2194" s="3">
        <v>183.00080740706161</v>
      </c>
      <c r="N2194" s="3">
        <v>788577.46653919457</v>
      </c>
      <c r="O2194" s="3">
        <v>1616.7066349315949</v>
      </c>
      <c r="P2194" s="3">
        <f>1-0.712</f>
        <v>0.28800000000000003</v>
      </c>
      <c r="Q2194" s="3">
        <f t="shared" si="190"/>
        <v>465.61151086029935</v>
      </c>
      <c r="R2194" s="4">
        <f t="shared" si="192"/>
        <v>465.61151086029935</v>
      </c>
      <c r="S2194" s="3">
        <v>220.61183452868931</v>
      </c>
      <c r="T2194" s="3">
        <f>1-0.531</f>
        <v>0.46899999999999997</v>
      </c>
      <c r="U2194" s="3">
        <f t="shared" si="191"/>
        <v>103.46695039395529</v>
      </c>
      <c r="V2194" s="3">
        <f t="shared" si="193"/>
        <v>103.46695039395529</v>
      </c>
    </row>
    <row r="2195" spans="1:22" x14ac:dyDescent="0.25">
      <c r="A2195" s="3" t="s">
        <v>158</v>
      </c>
      <c r="B2195" s="3" t="s">
        <v>310</v>
      </c>
      <c r="C2195" s="3" t="s">
        <v>9</v>
      </c>
      <c r="D2195" s="3" t="s">
        <v>312</v>
      </c>
      <c r="E2195" s="3">
        <v>0.56000000000000005</v>
      </c>
      <c r="F2195" s="3">
        <v>0.48</v>
      </c>
      <c r="G2195" s="3" t="s">
        <v>320</v>
      </c>
      <c r="H2195" s="2">
        <v>1720</v>
      </c>
      <c r="I2195" s="3" t="s">
        <v>102</v>
      </c>
      <c r="J2195" s="2">
        <v>1720</v>
      </c>
      <c r="K2195" s="3" t="s">
        <v>314</v>
      </c>
      <c r="L2195" s="2">
        <v>102</v>
      </c>
      <c r="M2195" s="3">
        <v>24.517850801201938</v>
      </c>
      <c r="N2195" s="3">
        <v>94836.687908548498</v>
      </c>
      <c r="O2195" s="3">
        <v>186.24291599517483</v>
      </c>
      <c r="P2195" s="3">
        <v>1</v>
      </c>
      <c r="Q2195" s="3">
        <f t="shared" si="190"/>
        <v>186.24291599517483</v>
      </c>
      <c r="R2195" s="4">
        <f t="shared" si="192"/>
        <v>186.24291599517483</v>
      </c>
      <c r="S2195" s="3">
        <v>25.392852271337727</v>
      </c>
      <c r="T2195" s="3">
        <v>1</v>
      </c>
      <c r="U2195" s="3">
        <f t="shared" si="191"/>
        <v>25.392852271337727</v>
      </c>
      <c r="V2195" s="3">
        <f t="shared" si="193"/>
        <v>25.392852271337727</v>
      </c>
    </row>
    <row r="2196" spans="1:22" x14ac:dyDescent="0.25">
      <c r="A2196" s="3" t="s">
        <v>158</v>
      </c>
      <c r="B2196" s="3" t="s">
        <v>310</v>
      </c>
      <c r="C2196" s="3" t="s">
        <v>9</v>
      </c>
      <c r="D2196" s="3" t="s">
        <v>197</v>
      </c>
      <c r="E2196" s="3">
        <v>0.56000000000000005</v>
      </c>
      <c r="F2196" s="3">
        <v>0.48</v>
      </c>
      <c r="G2196" s="3" t="s">
        <v>320</v>
      </c>
      <c r="H2196" s="2">
        <v>1720</v>
      </c>
      <c r="I2196" s="3" t="s">
        <v>102</v>
      </c>
      <c r="J2196" s="2">
        <v>1720</v>
      </c>
      <c r="K2196" s="3" t="s">
        <v>314</v>
      </c>
      <c r="L2196" s="2">
        <v>201</v>
      </c>
      <c r="M2196" s="3">
        <v>44.166717022702535</v>
      </c>
      <c r="N2196" s="3">
        <v>176474.68301681787</v>
      </c>
      <c r="O2196" s="3">
        <v>368.63922940561775</v>
      </c>
      <c r="P2196" s="3">
        <v>1</v>
      </c>
      <c r="Q2196" s="3">
        <f t="shared" si="190"/>
        <v>368.63922940561775</v>
      </c>
      <c r="R2196" s="4">
        <f t="shared" si="192"/>
        <v>368.63922940561775</v>
      </c>
      <c r="S2196" s="3">
        <v>50.304911495395494</v>
      </c>
      <c r="T2196" s="3">
        <v>1</v>
      </c>
      <c r="U2196" s="3">
        <f t="shared" si="191"/>
        <v>50.304911495395494</v>
      </c>
      <c r="V2196" s="3">
        <f t="shared" si="193"/>
        <v>50.304911495395494</v>
      </c>
    </row>
    <row r="2197" spans="1:22" x14ac:dyDescent="0.25">
      <c r="A2197" s="3" t="s">
        <v>158</v>
      </c>
      <c r="B2197" s="3" t="s">
        <v>89</v>
      </c>
      <c r="C2197" s="3" t="s">
        <v>9</v>
      </c>
      <c r="D2197" s="3" t="s">
        <v>262</v>
      </c>
      <c r="E2197" s="3">
        <v>0.56000000000000005</v>
      </c>
      <c r="F2197" s="3">
        <v>0.48</v>
      </c>
      <c r="G2197" s="3" t="s">
        <v>277</v>
      </c>
      <c r="H2197" s="2">
        <v>1720</v>
      </c>
      <c r="I2197" s="3" t="s">
        <v>102</v>
      </c>
      <c r="J2197" s="2">
        <v>1720</v>
      </c>
      <c r="K2197" s="3" t="s">
        <v>274</v>
      </c>
      <c r="L2197" s="2">
        <v>345</v>
      </c>
      <c r="M2197" s="3">
        <v>80.135448748903556</v>
      </c>
      <c r="N2197" s="3">
        <v>325859.42459231283</v>
      </c>
      <c r="O2197" s="3">
        <v>713.06452013223975</v>
      </c>
      <c r="P2197" s="3">
        <v>1</v>
      </c>
      <c r="Q2197" s="3">
        <f t="shared" si="190"/>
        <v>713.06452013223975</v>
      </c>
      <c r="R2197" s="4">
        <f t="shared" si="192"/>
        <v>713.06452013223975</v>
      </c>
      <c r="S2197" s="3">
        <v>98.109278793867574</v>
      </c>
      <c r="T2197" s="3">
        <v>1</v>
      </c>
      <c r="U2197" s="3">
        <f t="shared" si="191"/>
        <v>98.109278793867574</v>
      </c>
      <c r="V2197" s="3">
        <f t="shared" si="193"/>
        <v>98.109278793867574</v>
      </c>
    </row>
    <row r="2198" spans="1:22" x14ac:dyDescent="0.25">
      <c r="A2198" s="3" t="s">
        <v>158</v>
      </c>
      <c r="B2198" s="3" t="s">
        <v>89</v>
      </c>
      <c r="C2198" s="3" t="s">
        <v>9</v>
      </c>
      <c r="D2198" s="3" t="s">
        <v>262</v>
      </c>
      <c r="E2198" s="3">
        <v>0.56000000000000005</v>
      </c>
      <c r="F2198" s="3">
        <v>0.48</v>
      </c>
      <c r="G2198" s="3" t="s">
        <v>294</v>
      </c>
      <c r="H2198" s="2">
        <v>1720</v>
      </c>
      <c r="I2198" s="3" t="s">
        <v>102</v>
      </c>
      <c r="J2198" s="2">
        <v>1720</v>
      </c>
      <c r="K2198" s="3" t="s">
        <v>295</v>
      </c>
      <c r="L2198" s="2">
        <v>14</v>
      </c>
      <c r="M2198" s="3">
        <v>4.9622796406529869E-2</v>
      </c>
      <c r="N2198" s="3">
        <v>198.47195803670323</v>
      </c>
      <c r="O2198" s="3">
        <v>0.43134597508731271</v>
      </c>
      <c r="P2198" s="3">
        <v>1</v>
      </c>
      <c r="Q2198" s="3">
        <f t="shared" si="190"/>
        <v>0.43134597508731271</v>
      </c>
      <c r="R2198" s="4">
        <f t="shared" si="192"/>
        <v>0.43134597508731271</v>
      </c>
      <c r="S2198" s="3">
        <v>5.8865169407801163E-2</v>
      </c>
      <c r="T2198" s="3">
        <v>1</v>
      </c>
      <c r="U2198" s="3">
        <f t="shared" si="191"/>
        <v>5.8865169407801163E-2</v>
      </c>
      <c r="V2198" s="3">
        <f t="shared" si="193"/>
        <v>5.8865169407801163E-2</v>
      </c>
    </row>
    <row r="2199" spans="1:22" x14ac:dyDescent="0.25">
      <c r="A2199" s="3" t="s">
        <v>158</v>
      </c>
      <c r="B2199" s="3" t="s">
        <v>89</v>
      </c>
      <c r="C2199" s="3" t="s">
        <v>9</v>
      </c>
      <c r="D2199" s="3" t="s">
        <v>262</v>
      </c>
      <c r="E2199" s="3">
        <v>0.56000000000000005</v>
      </c>
      <c r="F2199" s="3">
        <v>0.48</v>
      </c>
      <c r="G2199" s="3" t="s">
        <v>296</v>
      </c>
      <c r="H2199" s="2">
        <v>1720</v>
      </c>
      <c r="I2199" s="3" t="s">
        <v>102</v>
      </c>
      <c r="J2199" s="2">
        <v>1720</v>
      </c>
      <c r="K2199" s="3" t="s">
        <v>298</v>
      </c>
      <c r="L2199" s="2">
        <v>4</v>
      </c>
      <c r="M2199" s="3">
        <v>5.2020097913287695E-3</v>
      </c>
      <c r="N2199" s="3">
        <v>21.298231479782807</v>
      </c>
      <c r="O2199" s="3">
        <v>4.9137526124344799E-2</v>
      </c>
      <c r="P2199" s="3">
        <v>1</v>
      </c>
      <c r="Q2199" s="3">
        <f t="shared" si="190"/>
        <v>4.9137526124344799E-2</v>
      </c>
      <c r="R2199" s="4">
        <f t="shared" si="192"/>
        <v>4.9137526124344799E-2</v>
      </c>
      <c r="S2199" s="3">
        <v>6.9306916731472802E-3</v>
      </c>
      <c r="T2199" s="3">
        <v>1</v>
      </c>
      <c r="U2199" s="3">
        <f t="shared" si="191"/>
        <v>6.9306916731472802E-3</v>
      </c>
      <c r="V2199" s="3">
        <f t="shared" si="193"/>
        <v>6.9306916731472802E-3</v>
      </c>
    </row>
    <row r="2200" spans="1:22" x14ac:dyDescent="0.25">
      <c r="A2200" s="3" t="s">
        <v>158</v>
      </c>
      <c r="B2200" s="3" t="s">
        <v>8</v>
      </c>
      <c r="C2200" s="3" t="s">
        <v>9</v>
      </c>
      <c r="D2200" s="3" t="s">
        <v>10</v>
      </c>
      <c r="E2200" s="3">
        <v>0.56000000000000005</v>
      </c>
      <c r="F2200" s="3">
        <v>0.48</v>
      </c>
      <c r="G2200" s="3" t="s">
        <v>184</v>
      </c>
      <c r="H2200" s="2">
        <v>1720</v>
      </c>
      <c r="I2200" s="3" t="s">
        <v>102</v>
      </c>
      <c r="J2200" s="2">
        <v>1720</v>
      </c>
      <c r="K2200" s="3" t="s">
        <v>170</v>
      </c>
      <c r="L2200" s="2">
        <v>52</v>
      </c>
      <c r="M2200" s="3">
        <v>11.624618006820247</v>
      </c>
      <c r="N2200" s="3">
        <v>45810.994137512491</v>
      </c>
      <c r="O2200" s="3">
        <v>97.940201401566512</v>
      </c>
      <c r="P2200" s="3">
        <v>1</v>
      </c>
      <c r="Q2200" s="3">
        <f t="shared" si="190"/>
        <v>97.940201401566512</v>
      </c>
      <c r="R2200" s="4">
        <f t="shared" si="192"/>
        <v>97.940201401566512</v>
      </c>
      <c r="S2200" s="3">
        <v>13.344622467871597</v>
      </c>
      <c r="T2200" s="3">
        <v>1</v>
      </c>
      <c r="U2200" s="3">
        <f t="shared" si="191"/>
        <v>13.344622467871597</v>
      </c>
      <c r="V2200" s="3">
        <f t="shared" si="193"/>
        <v>13.344622467871597</v>
      </c>
    </row>
    <row r="2201" spans="1:22" x14ac:dyDescent="0.25">
      <c r="A2201" s="3" t="s">
        <v>158</v>
      </c>
      <c r="B2201" s="3" t="s">
        <v>8</v>
      </c>
      <c r="C2201" s="3" t="s">
        <v>9</v>
      </c>
      <c r="D2201" s="3" t="s">
        <v>197</v>
      </c>
      <c r="E2201" s="3">
        <v>0.56000000000000005</v>
      </c>
      <c r="F2201" s="3">
        <v>0.48</v>
      </c>
      <c r="G2201" s="3" t="s">
        <v>184</v>
      </c>
      <c r="H2201" s="2">
        <v>1720</v>
      </c>
      <c r="I2201" s="3" t="s">
        <v>102</v>
      </c>
      <c r="J2201" s="2">
        <v>1720</v>
      </c>
      <c r="K2201" s="3" t="s">
        <v>170</v>
      </c>
      <c r="L2201" s="2">
        <v>15</v>
      </c>
      <c r="M2201" s="3">
        <v>3.6800118986077375</v>
      </c>
      <c r="N2201" s="3">
        <v>14719.836722567283</v>
      </c>
      <c r="O2201" s="3">
        <v>32.645704466262963</v>
      </c>
      <c r="P2201" s="3">
        <v>1</v>
      </c>
      <c r="Q2201" s="3">
        <f t="shared" si="190"/>
        <v>32.645704466262963</v>
      </c>
      <c r="R2201" s="4">
        <f t="shared" si="192"/>
        <v>32.645704466262963</v>
      </c>
      <c r="S2201" s="3">
        <v>4.4226441364678433</v>
      </c>
      <c r="T2201" s="3">
        <v>1</v>
      </c>
      <c r="U2201" s="3">
        <f t="shared" si="191"/>
        <v>4.4226441364678433</v>
      </c>
      <c r="V2201" s="3">
        <f t="shared" si="193"/>
        <v>4.4226441364678433</v>
      </c>
    </row>
    <row r="2202" spans="1:22" x14ac:dyDescent="0.25">
      <c r="A2202" s="3" t="s">
        <v>158</v>
      </c>
      <c r="B2202" s="3" t="s">
        <v>8</v>
      </c>
      <c r="C2202" s="3" t="s">
        <v>9</v>
      </c>
      <c r="D2202" s="3" t="s">
        <v>197</v>
      </c>
      <c r="E2202" s="3">
        <v>0.56000000000000005</v>
      </c>
      <c r="F2202" s="3">
        <v>0.48</v>
      </c>
      <c r="G2202" s="3" t="s">
        <v>184</v>
      </c>
      <c r="H2202" s="2">
        <v>1720</v>
      </c>
      <c r="I2202" s="3" t="s">
        <v>102</v>
      </c>
      <c r="J2202" s="2">
        <v>1720</v>
      </c>
      <c r="K2202" s="3" t="s">
        <v>172</v>
      </c>
      <c r="L2202" s="2">
        <v>230</v>
      </c>
      <c r="M2202" s="3">
        <v>67.15209648764116</v>
      </c>
      <c r="N2202" s="3">
        <v>266379.9744274682</v>
      </c>
      <c r="O2202" s="3">
        <v>543.96988701743066</v>
      </c>
      <c r="P2202" s="3">
        <f>1-0.712</f>
        <v>0.28800000000000003</v>
      </c>
      <c r="Q2202" s="3">
        <f t="shared" si="190"/>
        <v>156.66332746102006</v>
      </c>
      <c r="R2202" s="4">
        <f t="shared" si="192"/>
        <v>156.66332746102006</v>
      </c>
      <c r="S2202" s="3">
        <v>74.042169364572587</v>
      </c>
      <c r="T2202" s="3">
        <f>1-0.531</f>
        <v>0.46899999999999997</v>
      </c>
      <c r="U2202" s="3">
        <f t="shared" si="191"/>
        <v>34.72577743198454</v>
      </c>
      <c r="V2202" s="3">
        <f t="shared" si="193"/>
        <v>34.72577743198454</v>
      </c>
    </row>
    <row r="2203" spans="1:22" x14ac:dyDescent="0.25">
      <c r="A2203" s="3" t="s">
        <v>158</v>
      </c>
      <c r="B2203" s="3" t="s">
        <v>351</v>
      </c>
      <c r="C2203" s="3" t="s">
        <v>352</v>
      </c>
      <c r="D2203" s="3" t="s">
        <v>353</v>
      </c>
      <c r="E2203" s="3">
        <v>0.36</v>
      </c>
      <c r="F2203" s="3">
        <v>0.57999999999999996</v>
      </c>
      <c r="G2203" s="3" t="s">
        <v>283</v>
      </c>
      <c r="H2203" s="2">
        <v>1720</v>
      </c>
      <c r="I2203" s="3" t="s">
        <v>102</v>
      </c>
      <c r="J2203" s="2">
        <v>1720</v>
      </c>
      <c r="K2203" s="3" t="s">
        <v>287</v>
      </c>
      <c r="L2203" s="2">
        <v>6</v>
      </c>
      <c r="M2203" s="3">
        <v>4.4402009040067456E-2</v>
      </c>
      <c r="N2203" s="3">
        <v>162.31066141035302</v>
      </c>
      <c r="O2203" s="3">
        <v>0.3820458598308159</v>
      </c>
      <c r="P2203" s="3">
        <v>1</v>
      </c>
      <c r="Q2203" s="3">
        <f t="shared" si="190"/>
        <v>0.3820458598308159</v>
      </c>
      <c r="R2203" s="4">
        <f t="shared" si="192"/>
        <v>0.3820458598308159</v>
      </c>
      <c r="S2203" s="3">
        <v>4.8318138938745037E-2</v>
      </c>
      <c r="T2203" s="3">
        <v>1</v>
      </c>
      <c r="U2203" s="3">
        <f t="shared" si="191"/>
        <v>4.8318138938745037E-2</v>
      </c>
      <c r="V2203" s="3">
        <f t="shared" si="193"/>
        <v>4.8318138938745037E-2</v>
      </c>
    </row>
    <row r="2204" spans="1:22" x14ac:dyDescent="0.25">
      <c r="A2204" s="3" t="s">
        <v>158</v>
      </c>
      <c r="B2204" s="3" t="s">
        <v>89</v>
      </c>
      <c r="C2204" s="3" t="s">
        <v>9</v>
      </c>
      <c r="D2204" s="3" t="s">
        <v>262</v>
      </c>
      <c r="E2204" s="3">
        <v>0.56000000000000005</v>
      </c>
      <c r="F2204" s="3">
        <v>0.48</v>
      </c>
      <c r="G2204" s="3" t="s">
        <v>283</v>
      </c>
      <c r="H2204" s="2">
        <v>1720</v>
      </c>
      <c r="I2204" s="3" t="s">
        <v>102</v>
      </c>
      <c r="J2204" s="2">
        <v>1720</v>
      </c>
      <c r="K2204" s="3" t="s">
        <v>263</v>
      </c>
      <c r="L2204" s="2">
        <v>15</v>
      </c>
      <c r="M2204" s="3">
        <v>0.18242887786859957</v>
      </c>
      <c r="N2204" s="3">
        <v>769.52427391789411</v>
      </c>
      <c r="O2204" s="3">
        <v>1.6199301967334105</v>
      </c>
      <c r="P2204" s="3">
        <v>1</v>
      </c>
      <c r="Q2204" s="3">
        <f t="shared" si="190"/>
        <v>1.6199301967334105</v>
      </c>
      <c r="R2204" s="4">
        <f t="shared" si="192"/>
        <v>1.6199301967334105</v>
      </c>
      <c r="S2204" s="3">
        <v>0.22263374615433495</v>
      </c>
      <c r="T2204" s="3">
        <v>1</v>
      </c>
      <c r="U2204" s="3">
        <f t="shared" si="191"/>
        <v>0.22263374615433495</v>
      </c>
      <c r="V2204" s="3">
        <f t="shared" si="193"/>
        <v>0.22263374615433495</v>
      </c>
    </row>
    <row r="2205" spans="1:22" x14ac:dyDescent="0.25">
      <c r="A2205" s="3" t="s">
        <v>158</v>
      </c>
      <c r="B2205" s="3" t="s">
        <v>89</v>
      </c>
      <c r="C2205" s="3" t="s">
        <v>9</v>
      </c>
      <c r="D2205" s="3" t="s">
        <v>262</v>
      </c>
      <c r="E2205" s="3">
        <v>0.56000000000000005</v>
      </c>
      <c r="F2205" s="3">
        <v>0.48</v>
      </c>
      <c r="G2205" s="3" t="s">
        <v>283</v>
      </c>
      <c r="H2205" s="2">
        <v>1720</v>
      </c>
      <c r="I2205" s="3" t="s">
        <v>102</v>
      </c>
      <c r="J2205" s="2">
        <v>1720</v>
      </c>
      <c r="K2205" s="3" t="s">
        <v>284</v>
      </c>
      <c r="L2205" s="2">
        <v>16</v>
      </c>
      <c r="M2205" s="3">
        <v>0.10862237914998686</v>
      </c>
      <c r="N2205" s="3">
        <v>441.80856221359033</v>
      </c>
      <c r="O2205" s="3">
        <v>0.97780864300983272</v>
      </c>
      <c r="P2205" s="3">
        <v>1</v>
      </c>
      <c r="Q2205" s="3">
        <f t="shared" si="190"/>
        <v>0.97780864300983272</v>
      </c>
      <c r="R2205" s="4">
        <f t="shared" si="192"/>
        <v>0.97780864300983272</v>
      </c>
      <c r="S2205" s="3">
        <v>0.13359787954538591</v>
      </c>
      <c r="T2205" s="3">
        <v>1</v>
      </c>
      <c r="U2205" s="3">
        <f t="shared" si="191"/>
        <v>0.13359787954538591</v>
      </c>
      <c r="V2205" s="3">
        <f t="shared" si="193"/>
        <v>0.13359787954538591</v>
      </c>
    </row>
    <row r="2206" spans="1:22" x14ac:dyDescent="0.25">
      <c r="A2206" s="3" t="s">
        <v>158</v>
      </c>
      <c r="B2206" s="3" t="s">
        <v>8</v>
      </c>
      <c r="C2206" s="3" t="s">
        <v>9</v>
      </c>
      <c r="D2206" s="3" t="s">
        <v>197</v>
      </c>
      <c r="E2206" s="3">
        <v>0.56000000000000005</v>
      </c>
      <c r="F2206" s="3">
        <v>0.48</v>
      </c>
      <c r="G2206" s="3" t="s">
        <v>59</v>
      </c>
      <c r="H2206" s="2">
        <v>1720</v>
      </c>
      <c r="I2206" s="3" t="s">
        <v>102</v>
      </c>
      <c r="J2206" s="2">
        <v>1720</v>
      </c>
      <c r="K2206" s="3" t="s">
        <v>62</v>
      </c>
      <c r="L2206" s="2">
        <v>6</v>
      </c>
      <c r="M2206" s="3">
        <v>9.9303709989709638E-2</v>
      </c>
      <c r="N2206" s="3">
        <v>346.02597501812488</v>
      </c>
      <c r="O2206" s="3">
        <v>0.72524224136240534</v>
      </c>
      <c r="P2206" s="3">
        <v>1</v>
      </c>
      <c r="Q2206" s="3">
        <f t="shared" si="190"/>
        <v>0.72524224136240534</v>
      </c>
      <c r="R2206" s="4">
        <f t="shared" si="192"/>
        <v>0.72524224136240534</v>
      </c>
      <c r="S2206" s="3">
        <v>0.10160304691600382</v>
      </c>
      <c r="T2206" s="3">
        <v>1</v>
      </c>
      <c r="U2206" s="3">
        <f t="shared" si="191"/>
        <v>0.10160304691600382</v>
      </c>
      <c r="V2206" s="3">
        <f t="shared" si="193"/>
        <v>0.10160304691600382</v>
      </c>
    </row>
    <row r="2207" spans="1:22" x14ac:dyDescent="0.25">
      <c r="A2207" s="3" t="s">
        <v>158</v>
      </c>
      <c r="B2207" s="3" t="s">
        <v>310</v>
      </c>
      <c r="C2207" s="3" t="s">
        <v>9</v>
      </c>
      <c r="D2207" s="3" t="s">
        <v>197</v>
      </c>
      <c r="E2207" s="3">
        <v>0.56000000000000005</v>
      </c>
      <c r="F2207" s="3">
        <v>0.48</v>
      </c>
      <c r="G2207" s="3" t="s">
        <v>59</v>
      </c>
      <c r="H2207" s="2">
        <v>1720</v>
      </c>
      <c r="I2207" s="3" t="s">
        <v>102</v>
      </c>
      <c r="J2207" s="2">
        <v>1720</v>
      </c>
      <c r="K2207" s="3" t="s">
        <v>62</v>
      </c>
      <c r="L2207" s="2">
        <v>5</v>
      </c>
      <c r="M2207" s="3">
        <v>5.4920436972675539E-3</v>
      </c>
      <c r="N2207" s="3">
        <v>21.1009839044311</v>
      </c>
      <c r="O2207" s="3">
        <v>4.5599989223033648E-2</v>
      </c>
      <c r="P2207" s="3">
        <v>1</v>
      </c>
      <c r="Q2207" s="3">
        <f t="shared" si="190"/>
        <v>4.5599989223033648E-2</v>
      </c>
      <c r="R2207" s="4">
        <f t="shared" si="192"/>
        <v>4.5599989223033648E-2</v>
      </c>
      <c r="S2207" s="3">
        <v>6.2714179220776404E-3</v>
      </c>
      <c r="T2207" s="3">
        <v>1</v>
      </c>
      <c r="U2207" s="3">
        <f t="shared" si="191"/>
        <v>6.2714179220776404E-3</v>
      </c>
      <c r="V2207" s="3">
        <f t="shared" si="193"/>
        <v>6.2714179220776404E-3</v>
      </c>
    </row>
    <row r="2208" spans="1:22" x14ac:dyDescent="0.25">
      <c r="A2208" s="3" t="s">
        <v>158</v>
      </c>
      <c r="B2208" s="3" t="s">
        <v>8</v>
      </c>
      <c r="C2208" s="3" t="s">
        <v>9</v>
      </c>
      <c r="D2208" s="3" t="s">
        <v>10</v>
      </c>
      <c r="E2208" s="3">
        <v>0.56000000000000005</v>
      </c>
      <c r="F2208" s="3">
        <v>0.48</v>
      </c>
      <c r="G2208" s="3" t="s">
        <v>59</v>
      </c>
      <c r="H2208" s="2">
        <v>1720</v>
      </c>
      <c r="I2208" s="3" t="s">
        <v>102</v>
      </c>
      <c r="J2208" s="2">
        <v>1720</v>
      </c>
      <c r="K2208" s="3" t="s">
        <v>148</v>
      </c>
      <c r="L2208" s="2">
        <v>7</v>
      </c>
      <c r="M2208" s="3">
        <v>2.7917704452200775E-2</v>
      </c>
      <c r="N2208" s="3">
        <v>111.08225792889131</v>
      </c>
      <c r="O2208" s="3">
        <v>0.26992021993968413</v>
      </c>
      <c r="P2208" s="3">
        <v>1</v>
      </c>
      <c r="Q2208" s="3">
        <f t="shared" si="190"/>
        <v>0.26992021993968413</v>
      </c>
      <c r="R2208" s="4">
        <f t="shared" si="192"/>
        <v>0.26992021993968413</v>
      </c>
      <c r="S2208" s="3">
        <v>3.569105798529975E-2</v>
      </c>
      <c r="T2208" s="3">
        <v>1</v>
      </c>
      <c r="U2208" s="3">
        <f t="shared" si="191"/>
        <v>3.569105798529975E-2</v>
      </c>
      <c r="V2208" s="3">
        <f t="shared" si="193"/>
        <v>3.569105798529975E-2</v>
      </c>
    </row>
    <row r="2209" spans="1:22" x14ac:dyDescent="0.25">
      <c r="A2209" s="3" t="s">
        <v>158</v>
      </c>
      <c r="B2209" s="3" t="s">
        <v>8</v>
      </c>
      <c r="C2209" s="3" t="s">
        <v>9</v>
      </c>
      <c r="D2209" s="3" t="s">
        <v>197</v>
      </c>
      <c r="E2209" s="3">
        <v>0.56000000000000005</v>
      </c>
      <c r="F2209" s="3">
        <v>0.48</v>
      </c>
      <c r="G2209" s="3" t="s">
        <v>59</v>
      </c>
      <c r="H2209" s="2">
        <v>1720</v>
      </c>
      <c r="I2209" s="3" t="s">
        <v>102</v>
      </c>
      <c r="J2209" s="2">
        <v>1720</v>
      </c>
      <c r="K2209" s="3" t="s">
        <v>160</v>
      </c>
      <c r="L2209" s="2">
        <v>8</v>
      </c>
      <c r="M2209" s="3">
        <v>3.4381024679310682E-3</v>
      </c>
      <c r="N2209" s="3">
        <v>10.229432383029975</v>
      </c>
      <c r="O2209" s="3">
        <v>2.377583064257216E-2</v>
      </c>
      <c r="P2209" s="3">
        <v>1</v>
      </c>
      <c r="Q2209" s="3">
        <f t="shared" si="190"/>
        <v>2.377583064257216E-2</v>
      </c>
      <c r="R2209" s="4">
        <f t="shared" si="192"/>
        <v>2.377583064257216E-2</v>
      </c>
      <c r="S2209" s="3">
        <v>2.7745367496827679E-3</v>
      </c>
      <c r="T2209" s="3">
        <v>1</v>
      </c>
      <c r="U2209" s="3">
        <f t="shared" si="191"/>
        <v>2.7745367496827679E-3</v>
      </c>
      <c r="V2209" s="3">
        <f t="shared" si="193"/>
        <v>2.7745367496827679E-3</v>
      </c>
    </row>
    <row r="2210" spans="1:22" x14ac:dyDescent="0.25">
      <c r="A2210" s="3" t="s">
        <v>158</v>
      </c>
      <c r="B2210" s="3" t="s">
        <v>8</v>
      </c>
      <c r="C2210" s="3" t="s">
        <v>9</v>
      </c>
      <c r="D2210" s="3" t="s">
        <v>197</v>
      </c>
      <c r="E2210" s="3">
        <v>0.56000000000000005</v>
      </c>
      <c r="F2210" s="3">
        <v>0.48</v>
      </c>
      <c r="G2210" s="3" t="s">
        <v>59</v>
      </c>
      <c r="H2210" s="2">
        <v>1720</v>
      </c>
      <c r="I2210" s="3" t="s">
        <v>102</v>
      </c>
      <c r="J2210" s="2">
        <v>1720</v>
      </c>
      <c r="K2210" s="3" t="s">
        <v>245</v>
      </c>
      <c r="L2210" s="2">
        <v>1</v>
      </c>
      <c r="M2210" s="3">
        <v>1.457102335689558E-3</v>
      </c>
      <c r="N2210" s="3">
        <v>5.6959172889383849</v>
      </c>
      <c r="O2210" s="3">
        <v>1.4006986848575856E-2</v>
      </c>
      <c r="P2210" s="3">
        <v>1</v>
      </c>
      <c r="Q2210" s="3">
        <f t="shared" si="190"/>
        <v>1.4006986848575856E-2</v>
      </c>
      <c r="R2210" s="4">
        <f t="shared" si="192"/>
        <v>1.4006986848575856E-2</v>
      </c>
      <c r="S2210" s="3">
        <v>1.8628990129906555E-3</v>
      </c>
      <c r="T2210" s="3">
        <v>1</v>
      </c>
      <c r="U2210" s="3">
        <f t="shared" si="191"/>
        <v>1.8628990129906555E-3</v>
      </c>
      <c r="V2210" s="3">
        <f t="shared" si="193"/>
        <v>1.8628990129906555E-3</v>
      </c>
    </row>
    <row r="2211" spans="1:22" x14ac:dyDescent="0.25">
      <c r="A2211" s="3" t="s">
        <v>158</v>
      </c>
      <c r="B2211" s="3" t="s">
        <v>351</v>
      </c>
      <c r="C2211" s="3" t="s">
        <v>352</v>
      </c>
      <c r="D2211" s="3" t="s">
        <v>353</v>
      </c>
      <c r="E2211" s="3">
        <v>0.36</v>
      </c>
      <c r="F2211" s="3">
        <v>0.57999999999999996</v>
      </c>
      <c r="G2211" s="3" t="s">
        <v>290</v>
      </c>
      <c r="H2211" s="2">
        <v>1720</v>
      </c>
      <c r="I2211" s="3" t="s">
        <v>102</v>
      </c>
      <c r="J2211" s="2">
        <v>1720</v>
      </c>
      <c r="K2211" s="3" t="s">
        <v>354</v>
      </c>
      <c r="L2211" s="2">
        <v>10</v>
      </c>
      <c r="M2211" s="3">
        <v>2.357328209337505</v>
      </c>
      <c r="N2211" s="3">
        <v>8997.7185920033171</v>
      </c>
      <c r="O2211" s="3">
        <v>19.479392516800353</v>
      </c>
      <c r="P2211" s="3">
        <v>1</v>
      </c>
      <c r="Q2211" s="3">
        <f t="shared" si="190"/>
        <v>19.479392516800353</v>
      </c>
      <c r="R2211" s="4">
        <f t="shared" si="192"/>
        <v>19.479392516800353</v>
      </c>
      <c r="S2211" s="3">
        <v>2.6882564359447629</v>
      </c>
      <c r="T2211" s="3">
        <v>1</v>
      </c>
      <c r="U2211" s="3">
        <f t="shared" si="191"/>
        <v>2.6882564359447629</v>
      </c>
      <c r="V2211" s="3">
        <f t="shared" si="193"/>
        <v>2.6882564359447629</v>
      </c>
    </row>
    <row r="2212" spans="1:22" x14ac:dyDescent="0.25">
      <c r="A2212" s="3" t="s">
        <v>158</v>
      </c>
      <c r="B2212" s="3" t="s">
        <v>310</v>
      </c>
      <c r="C2212" s="3" t="s">
        <v>9</v>
      </c>
      <c r="D2212" s="3" t="s">
        <v>197</v>
      </c>
      <c r="E2212" s="3">
        <v>0.56000000000000005</v>
      </c>
      <c r="F2212" s="3">
        <v>0.48</v>
      </c>
      <c r="G2212" s="3" t="s">
        <v>323</v>
      </c>
      <c r="H2212" s="2">
        <v>1720</v>
      </c>
      <c r="I2212" s="3" t="s">
        <v>102</v>
      </c>
      <c r="J2212" s="2">
        <v>1720</v>
      </c>
      <c r="K2212" s="3" t="s">
        <v>319</v>
      </c>
      <c r="L2212" s="2">
        <v>3</v>
      </c>
      <c r="M2212" s="3">
        <v>0.28850783210855568</v>
      </c>
      <c r="N2212" s="3">
        <v>631.79396269135464</v>
      </c>
      <c r="O2212" s="3">
        <v>1.295867204675591</v>
      </c>
      <c r="P2212" s="3">
        <v>1</v>
      </c>
      <c r="Q2212" s="3">
        <f t="shared" si="190"/>
        <v>1.295867204675591</v>
      </c>
      <c r="R2212" s="4">
        <f t="shared" si="192"/>
        <v>1.295867204675591</v>
      </c>
      <c r="S2212" s="3">
        <v>0.17546801177130864</v>
      </c>
      <c r="T2212" s="3">
        <v>1</v>
      </c>
      <c r="U2212" s="3">
        <f t="shared" si="191"/>
        <v>0.17546801177130864</v>
      </c>
      <c r="V2212" s="3">
        <f t="shared" si="193"/>
        <v>0.17546801177130864</v>
      </c>
    </row>
    <row r="2213" spans="1:22" x14ac:dyDescent="0.25">
      <c r="A2213" s="3" t="s">
        <v>158</v>
      </c>
      <c r="B2213" s="3" t="s">
        <v>310</v>
      </c>
      <c r="C2213" s="3" t="s">
        <v>9</v>
      </c>
      <c r="D2213" s="3" t="s">
        <v>197</v>
      </c>
      <c r="E2213" s="3">
        <v>0.56000000000000005</v>
      </c>
      <c r="F2213" s="3">
        <v>0.48</v>
      </c>
      <c r="G2213" s="3" t="s">
        <v>323</v>
      </c>
      <c r="H2213" s="2">
        <v>1720</v>
      </c>
      <c r="I2213" s="3" t="s">
        <v>102</v>
      </c>
      <c r="J2213" s="2">
        <v>1720</v>
      </c>
      <c r="K2213" s="3" t="s">
        <v>324</v>
      </c>
      <c r="L2213" s="2">
        <v>20</v>
      </c>
      <c r="M2213" s="3">
        <v>1.6874389679618798</v>
      </c>
      <c r="N2213" s="3">
        <v>6480.0133083472892</v>
      </c>
      <c r="O2213" s="3">
        <v>13.401660735080991</v>
      </c>
      <c r="P2213" s="3">
        <v>1</v>
      </c>
      <c r="Q2213" s="3">
        <f t="shared" si="190"/>
        <v>13.401660735080991</v>
      </c>
      <c r="R2213" s="4">
        <f t="shared" si="192"/>
        <v>13.401660735080991</v>
      </c>
      <c r="S2213" s="3">
        <v>1.8493621643894702</v>
      </c>
      <c r="T2213" s="3">
        <v>1</v>
      </c>
      <c r="U2213" s="3">
        <f t="shared" si="191"/>
        <v>1.8493621643894702</v>
      </c>
      <c r="V2213" s="3">
        <f t="shared" si="193"/>
        <v>1.8493621643894702</v>
      </c>
    </row>
    <row r="2214" spans="1:22" x14ac:dyDescent="0.25">
      <c r="A2214" s="3" t="s">
        <v>158</v>
      </c>
      <c r="B2214" s="3" t="s">
        <v>89</v>
      </c>
      <c r="C2214" s="3" t="s">
        <v>9</v>
      </c>
      <c r="D2214" s="3" t="s">
        <v>262</v>
      </c>
      <c r="E2214" s="3">
        <v>0.56000000000000005</v>
      </c>
      <c r="F2214" s="3">
        <v>0.48</v>
      </c>
      <c r="G2214" s="3" t="s">
        <v>264</v>
      </c>
      <c r="H2214" s="2">
        <v>1720</v>
      </c>
      <c r="I2214" s="3" t="s">
        <v>102</v>
      </c>
      <c r="J2214" s="2">
        <v>1720</v>
      </c>
      <c r="K2214" s="3" t="s">
        <v>264</v>
      </c>
      <c r="L2214" s="2">
        <v>1099</v>
      </c>
      <c r="M2214" s="3">
        <v>308.07951871392925</v>
      </c>
      <c r="N2214" s="3">
        <v>1259151.397152819</v>
      </c>
      <c r="O2214" s="3">
        <v>2640.0277403135369</v>
      </c>
      <c r="P2214" s="3">
        <v>1</v>
      </c>
      <c r="Q2214" s="3">
        <f t="shared" si="190"/>
        <v>2640.0277403135369</v>
      </c>
      <c r="R2214" s="4">
        <f t="shared" si="192"/>
        <v>2640.0277403135369</v>
      </c>
      <c r="S2214" s="3">
        <v>363.12685149536657</v>
      </c>
      <c r="T2214" s="3">
        <v>1</v>
      </c>
      <c r="U2214" s="3">
        <f t="shared" si="191"/>
        <v>363.12685149536657</v>
      </c>
      <c r="V2214" s="3">
        <f t="shared" si="193"/>
        <v>363.12685149536657</v>
      </c>
    </row>
    <row r="2215" spans="1:22" x14ac:dyDescent="0.25">
      <c r="A2215" s="3" t="s">
        <v>158</v>
      </c>
      <c r="B2215" s="3" t="s">
        <v>310</v>
      </c>
      <c r="C2215" s="3" t="s">
        <v>9</v>
      </c>
      <c r="D2215" s="3" t="s">
        <v>312</v>
      </c>
      <c r="E2215" s="3">
        <v>0.56000000000000005</v>
      </c>
      <c r="F2215" s="3">
        <v>0.48</v>
      </c>
      <c r="G2215" s="3" t="s">
        <v>264</v>
      </c>
      <c r="H2215" s="2">
        <v>1720</v>
      </c>
      <c r="I2215" s="3" t="s">
        <v>102</v>
      </c>
      <c r="J2215" s="2">
        <v>1720</v>
      </c>
      <c r="K2215" s="3" t="s">
        <v>264</v>
      </c>
      <c r="L2215" s="2">
        <v>289</v>
      </c>
      <c r="M2215" s="3">
        <v>92.866511860672318</v>
      </c>
      <c r="N2215" s="3">
        <v>368806.41641302733</v>
      </c>
      <c r="O2215" s="3">
        <v>735.1245652184399</v>
      </c>
      <c r="P2215" s="3">
        <v>1</v>
      </c>
      <c r="Q2215" s="3">
        <f t="shared" si="190"/>
        <v>735.1245652184399</v>
      </c>
      <c r="R2215" s="4">
        <f t="shared" si="192"/>
        <v>735.1245652184399</v>
      </c>
      <c r="S2215" s="3">
        <v>99.532990042022391</v>
      </c>
      <c r="T2215" s="3">
        <v>1</v>
      </c>
      <c r="U2215" s="3">
        <f t="shared" si="191"/>
        <v>99.532990042022391</v>
      </c>
      <c r="V2215" s="3">
        <f t="shared" si="193"/>
        <v>99.532990042022391</v>
      </c>
    </row>
    <row r="2216" spans="1:22" x14ac:dyDescent="0.25">
      <c r="A2216" s="3" t="s">
        <v>158</v>
      </c>
      <c r="B2216" s="3" t="s">
        <v>310</v>
      </c>
      <c r="C2216" s="3" t="s">
        <v>9</v>
      </c>
      <c r="D2216" s="3" t="s">
        <v>333</v>
      </c>
      <c r="E2216" s="3">
        <v>0.56000000000000005</v>
      </c>
      <c r="F2216" s="3">
        <v>0.48</v>
      </c>
      <c r="G2216" s="3" t="s">
        <v>264</v>
      </c>
      <c r="H2216" s="2">
        <v>1720</v>
      </c>
      <c r="I2216" s="3" t="s">
        <v>102</v>
      </c>
      <c r="J2216" s="2">
        <v>1720</v>
      </c>
      <c r="K2216" s="3" t="s">
        <v>264</v>
      </c>
      <c r="L2216" s="2">
        <v>8</v>
      </c>
      <c r="M2216" s="3">
        <v>0.68931113650450337</v>
      </c>
      <c r="N2216" s="3">
        <v>2625.1445179413836</v>
      </c>
      <c r="O2216" s="3">
        <v>6.1062328406632265</v>
      </c>
      <c r="P2216" s="3">
        <v>1</v>
      </c>
      <c r="Q2216" s="3">
        <f t="shared" si="190"/>
        <v>6.1062328406632265</v>
      </c>
      <c r="R2216" s="4">
        <f t="shared" si="192"/>
        <v>6.1062328406632265</v>
      </c>
      <c r="S2216" s="3">
        <v>0.86229859530010533</v>
      </c>
      <c r="T2216" s="3">
        <v>1</v>
      </c>
      <c r="U2216" s="3">
        <f t="shared" si="191"/>
        <v>0.86229859530010533</v>
      </c>
      <c r="V2216" s="3">
        <f t="shared" si="193"/>
        <v>0.86229859530010533</v>
      </c>
    </row>
    <row r="2217" spans="1:22" x14ac:dyDescent="0.25">
      <c r="A2217" s="3" t="s">
        <v>158</v>
      </c>
      <c r="B2217" s="3" t="s">
        <v>310</v>
      </c>
      <c r="C2217" s="3" t="s">
        <v>9</v>
      </c>
      <c r="D2217" s="3" t="s">
        <v>197</v>
      </c>
      <c r="E2217" s="3">
        <v>0.56000000000000005</v>
      </c>
      <c r="F2217" s="3">
        <v>0.48</v>
      </c>
      <c r="G2217" s="3" t="s">
        <v>264</v>
      </c>
      <c r="H2217" s="2">
        <v>1720</v>
      </c>
      <c r="I2217" s="3" t="s">
        <v>102</v>
      </c>
      <c r="J2217" s="2">
        <v>1720</v>
      </c>
      <c r="K2217" s="3" t="s">
        <v>264</v>
      </c>
      <c r="L2217" s="2">
        <v>89</v>
      </c>
      <c r="M2217" s="3">
        <v>13.974196877442701</v>
      </c>
      <c r="N2217" s="3">
        <v>55957.489001794864</v>
      </c>
      <c r="O2217" s="3">
        <v>126.69615216637241</v>
      </c>
      <c r="P2217" s="3">
        <v>1</v>
      </c>
      <c r="Q2217" s="3">
        <f t="shared" si="190"/>
        <v>126.69615216637241</v>
      </c>
      <c r="R2217" s="4">
        <f t="shared" ref="R2217:R2234" si="194">Q2217</f>
        <v>126.69615216637241</v>
      </c>
      <c r="S2217" s="3">
        <v>17.335799582607912</v>
      </c>
      <c r="T2217" s="3">
        <v>1</v>
      </c>
      <c r="U2217" s="3">
        <f t="shared" si="191"/>
        <v>17.335799582607912</v>
      </c>
      <c r="V2217" s="3">
        <f t="shared" ref="V2217:V2234" si="195">U2217</f>
        <v>17.335799582607912</v>
      </c>
    </row>
    <row r="2218" spans="1:22" x14ac:dyDescent="0.25">
      <c r="A2218" s="3" t="s">
        <v>158</v>
      </c>
      <c r="B2218" s="3" t="s">
        <v>89</v>
      </c>
      <c r="C2218" s="3" t="s">
        <v>9</v>
      </c>
      <c r="D2218" s="3" t="s">
        <v>262</v>
      </c>
      <c r="E2218" s="3">
        <v>0.56000000000000005</v>
      </c>
      <c r="F2218" s="3">
        <v>0.48</v>
      </c>
      <c r="G2218" s="3" t="s">
        <v>296</v>
      </c>
      <c r="H2218" s="2">
        <v>1720</v>
      </c>
      <c r="I2218" s="3" t="s">
        <v>102</v>
      </c>
      <c r="J2218" s="2">
        <v>1720</v>
      </c>
      <c r="K2218" s="3" t="s">
        <v>265</v>
      </c>
      <c r="L2218" s="2">
        <v>4</v>
      </c>
      <c r="M2218" s="3">
        <v>7.6379383453648404E-3</v>
      </c>
      <c r="N2218" s="3">
        <v>31.429538856629708</v>
      </c>
      <c r="O2218" s="3">
        <v>7.3253700712381242E-2</v>
      </c>
      <c r="P2218" s="3">
        <v>1</v>
      </c>
      <c r="Q2218" s="3">
        <f t="shared" si="190"/>
        <v>7.3253700712381242E-2</v>
      </c>
      <c r="R2218" s="4">
        <f t="shared" si="194"/>
        <v>7.3253700712381242E-2</v>
      </c>
      <c r="S2218" s="3">
        <v>1.1892630809365763E-2</v>
      </c>
      <c r="T2218" s="3">
        <v>1</v>
      </c>
      <c r="U2218" s="3">
        <f t="shared" si="191"/>
        <v>1.1892630809365763E-2</v>
      </c>
      <c r="V2218" s="3">
        <f t="shared" si="195"/>
        <v>1.1892630809365763E-2</v>
      </c>
    </row>
    <row r="2219" spans="1:22" x14ac:dyDescent="0.25">
      <c r="A2219" s="3" t="s">
        <v>158</v>
      </c>
      <c r="B2219" s="3" t="s">
        <v>8</v>
      </c>
      <c r="C2219" s="3" t="s">
        <v>9</v>
      </c>
      <c r="D2219" s="3" t="s">
        <v>197</v>
      </c>
      <c r="E2219" s="3">
        <v>0.56000000000000005</v>
      </c>
      <c r="F2219" s="3">
        <v>0.48</v>
      </c>
      <c r="G2219" s="3" t="s">
        <v>250</v>
      </c>
      <c r="H2219" s="2">
        <v>1720</v>
      </c>
      <c r="I2219" s="3" t="s">
        <v>102</v>
      </c>
      <c r="J2219" s="2">
        <v>1720</v>
      </c>
      <c r="K2219" s="3" t="s">
        <v>206</v>
      </c>
      <c r="L2219" s="2">
        <v>13</v>
      </c>
      <c r="M2219" s="3">
        <v>0.30032657660952183</v>
      </c>
      <c r="N2219" s="3">
        <v>951.05171075569524</v>
      </c>
      <c r="O2219" s="3">
        <v>1.9859182238651238</v>
      </c>
      <c r="P2219" s="3">
        <f>1-0.712</f>
        <v>0.28800000000000003</v>
      </c>
      <c r="Q2219" s="3">
        <f t="shared" si="190"/>
        <v>0.57194444847315573</v>
      </c>
      <c r="R2219" s="4">
        <f t="shared" si="194"/>
        <v>0.57194444847315573</v>
      </c>
      <c r="S2219" s="3">
        <v>0.26988391341342099</v>
      </c>
      <c r="T2219" s="3">
        <f>1-0.531</f>
        <v>0.46899999999999997</v>
      </c>
      <c r="U2219" s="3">
        <f t="shared" si="191"/>
        <v>0.12657555539089443</v>
      </c>
      <c r="V2219" s="3">
        <f t="shared" si="195"/>
        <v>0.12657555539089443</v>
      </c>
    </row>
    <row r="2220" spans="1:22" x14ac:dyDescent="0.25">
      <c r="A2220" s="3" t="s">
        <v>158</v>
      </c>
      <c r="B2220" s="3" t="s">
        <v>8</v>
      </c>
      <c r="C2220" s="3" t="s">
        <v>9</v>
      </c>
      <c r="D2220" s="3" t="s">
        <v>197</v>
      </c>
      <c r="E2220" s="3">
        <v>0.56000000000000005</v>
      </c>
      <c r="F2220" s="3">
        <v>0.48</v>
      </c>
      <c r="G2220" s="3" t="s">
        <v>250</v>
      </c>
      <c r="H2220" s="2">
        <v>1720</v>
      </c>
      <c r="I2220" s="3" t="s">
        <v>102</v>
      </c>
      <c r="J2220" s="2">
        <v>1720</v>
      </c>
      <c r="K2220" s="3" t="s">
        <v>207</v>
      </c>
      <c r="L2220" s="2">
        <v>9</v>
      </c>
      <c r="M2220" s="3">
        <v>0.49715338656573421</v>
      </c>
      <c r="N2220" s="3">
        <v>2026.7914157577811</v>
      </c>
      <c r="O2220" s="3">
        <v>4.1415223532115926</v>
      </c>
      <c r="P2220" s="3">
        <f>1-0.712</f>
        <v>0.28800000000000003</v>
      </c>
      <c r="Q2220" s="3">
        <f t="shared" si="190"/>
        <v>1.1927584377249387</v>
      </c>
      <c r="R2220" s="4">
        <f t="shared" si="194"/>
        <v>1.1927584377249387</v>
      </c>
      <c r="S2220" s="3">
        <v>0.55157271090138649</v>
      </c>
      <c r="T2220" s="3">
        <f>1-0.531</f>
        <v>0.46899999999999997</v>
      </c>
      <c r="U2220" s="3">
        <f t="shared" si="191"/>
        <v>0.25868760141275027</v>
      </c>
      <c r="V2220" s="3">
        <f t="shared" si="195"/>
        <v>0.25868760141275027</v>
      </c>
    </row>
    <row r="2221" spans="1:22" x14ac:dyDescent="0.25">
      <c r="A2221" s="3" t="s">
        <v>158</v>
      </c>
      <c r="B2221" s="3" t="s">
        <v>310</v>
      </c>
      <c r="C2221" s="3" t="s">
        <v>9</v>
      </c>
      <c r="D2221" s="3" t="s">
        <v>312</v>
      </c>
      <c r="E2221" s="3">
        <v>0.56000000000000005</v>
      </c>
      <c r="F2221" s="3">
        <v>0.48</v>
      </c>
      <c r="G2221" s="3" t="s">
        <v>307</v>
      </c>
      <c r="H2221" s="2">
        <v>1720</v>
      </c>
      <c r="I2221" s="3" t="s">
        <v>102</v>
      </c>
      <c r="J2221" s="2">
        <v>1720</v>
      </c>
      <c r="K2221" s="3" t="s">
        <v>269</v>
      </c>
      <c r="L2221" s="2">
        <v>8</v>
      </c>
      <c r="M2221" s="3">
        <v>1.1549709325203608</v>
      </c>
      <c r="N2221" s="3">
        <v>4432.7568443393257</v>
      </c>
      <c r="O2221" s="3">
        <v>10.282330429383709</v>
      </c>
      <c r="P2221" s="3">
        <v>1</v>
      </c>
      <c r="Q2221" s="3">
        <f t="shared" si="190"/>
        <v>10.282330429383709</v>
      </c>
      <c r="R2221" s="4">
        <f t="shared" si="194"/>
        <v>10.282330429383709</v>
      </c>
      <c r="S2221" s="3">
        <v>1.4850008712663509</v>
      </c>
      <c r="T2221" s="3">
        <v>1</v>
      </c>
      <c r="U2221" s="3">
        <f t="shared" si="191"/>
        <v>1.4850008712663509</v>
      </c>
      <c r="V2221" s="3">
        <f t="shared" si="195"/>
        <v>1.4850008712663509</v>
      </c>
    </row>
    <row r="2222" spans="1:22" x14ac:dyDescent="0.25">
      <c r="A2222" s="3" t="s">
        <v>158</v>
      </c>
      <c r="B2222" s="3" t="s">
        <v>351</v>
      </c>
      <c r="C2222" s="3" t="s">
        <v>352</v>
      </c>
      <c r="D2222" s="3" t="s">
        <v>353</v>
      </c>
      <c r="E2222" s="3">
        <v>0.36</v>
      </c>
      <c r="F2222" s="3">
        <v>0.57999999999999996</v>
      </c>
      <c r="G2222" s="3" t="s">
        <v>272</v>
      </c>
      <c r="H2222" s="2">
        <v>1720</v>
      </c>
      <c r="I2222" s="3" t="s">
        <v>102</v>
      </c>
      <c r="J2222" s="2">
        <v>1720</v>
      </c>
      <c r="K2222" s="3" t="s">
        <v>272</v>
      </c>
      <c r="L2222" s="2">
        <v>149</v>
      </c>
      <c r="M2222" s="3">
        <v>42.123979624513673</v>
      </c>
      <c r="N2222" s="3">
        <v>159213.72934604264</v>
      </c>
      <c r="O2222" s="3">
        <v>342.77391304174023</v>
      </c>
      <c r="P2222" s="3">
        <v>1</v>
      </c>
      <c r="Q2222" s="3">
        <f t="shared" si="190"/>
        <v>342.77391304174023</v>
      </c>
      <c r="R2222" s="4">
        <f t="shared" si="194"/>
        <v>342.77391304174023</v>
      </c>
      <c r="S2222" s="3">
        <v>46.434758442582876</v>
      </c>
      <c r="T2222" s="3">
        <v>1</v>
      </c>
      <c r="U2222" s="3">
        <f t="shared" si="191"/>
        <v>46.434758442582876</v>
      </c>
      <c r="V2222" s="3">
        <f t="shared" si="195"/>
        <v>46.434758442582876</v>
      </c>
    </row>
    <row r="2223" spans="1:22" x14ac:dyDescent="0.25">
      <c r="A2223" s="3" t="s">
        <v>158</v>
      </c>
      <c r="B2223" s="3" t="s">
        <v>351</v>
      </c>
      <c r="C2223" s="3" t="s">
        <v>352</v>
      </c>
      <c r="D2223" s="3" t="s">
        <v>353</v>
      </c>
      <c r="E2223" s="3">
        <v>0.36</v>
      </c>
      <c r="F2223" s="3">
        <v>0.57999999999999996</v>
      </c>
      <c r="G2223" s="3" t="s">
        <v>360</v>
      </c>
      <c r="H2223" s="2">
        <v>1720</v>
      </c>
      <c r="I2223" s="3" t="s">
        <v>102</v>
      </c>
      <c r="J2223" s="2">
        <v>1720</v>
      </c>
      <c r="K2223" s="3" t="s">
        <v>361</v>
      </c>
      <c r="L2223" s="2">
        <v>8</v>
      </c>
      <c r="M2223" s="3">
        <v>0.99114536400566722</v>
      </c>
      <c r="N2223" s="3">
        <v>3917.5116728563676</v>
      </c>
      <c r="O2223" s="3">
        <v>9.1490888246231385</v>
      </c>
      <c r="P2223" s="3">
        <v>1</v>
      </c>
      <c r="Q2223" s="3">
        <f t="shared" si="190"/>
        <v>9.1490888246231385</v>
      </c>
      <c r="R2223" s="4">
        <f t="shared" si="194"/>
        <v>9.1490888246231385</v>
      </c>
      <c r="S2223" s="3">
        <v>1.3841423834396336</v>
      </c>
      <c r="T2223" s="3">
        <v>1</v>
      </c>
      <c r="U2223" s="3">
        <f t="shared" si="191"/>
        <v>1.3841423834396336</v>
      </c>
      <c r="V2223" s="3">
        <f t="shared" si="195"/>
        <v>1.3841423834396336</v>
      </c>
    </row>
    <row r="2224" spans="1:22" x14ac:dyDescent="0.25">
      <c r="A2224" s="3" t="s">
        <v>158</v>
      </c>
      <c r="B2224" s="3" t="s">
        <v>8</v>
      </c>
      <c r="C2224" s="3" t="s">
        <v>9</v>
      </c>
      <c r="D2224" s="3" t="s">
        <v>197</v>
      </c>
      <c r="E2224" s="3">
        <v>0.56000000000000005</v>
      </c>
      <c r="F2224" s="3">
        <v>0.48</v>
      </c>
      <c r="G2224" s="3" t="s">
        <v>255</v>
      </c>
      <c r="H2224" s="2">
        <v>1720</v>
      </c>
      <c r="I2224" s="3" t="s">
        <v>102</v>
      </c>
      <c r="J2224" s="2">
        <v>1720</v>
      </c>
      <c r="K2224" s="3" t="s">
        <v>256</v>
      </c>
      <c r="L2224" s="2">
        <v>30</v>
      </c>
      <c r="M2224" s="3">
        <v>7.2070700848819582</v>
      </c>
      <c r="N2224" s="3">
        <v>26393.362316092505</v>
      </c>
      <c r="O2224" s="3">
        <v>56.22251362008668</v>
      </c>
      <c r="P2224" s="3">
        <v>1</v>
      </c>
      <c r="Q2224" s="3">
        <f t="shared" si="190"/>
        <v>56.22251362008668</v>
      </c>
      <c r="R2224" s="4">
        <f t="shared" si="194"/>
        <v>56.22251362008668</v>
      </c>
      <c r="S2224" s="3">
        <v>7.8195657699267267</v>
      </c>
      <c r="T2224" s="3">
        <v>1</v>
      </c>
      <c r="U2224" s="3">
        <f t="shared" si="191"/>
        <v>7.8195657699267267</v>
      </c>
      <c r="V2224" s="3">
        <f t="shared" si="195"/>
        <v>7.8195657699267267</v>
      </c>
    </row>
    <row r="2225" spans="1:22" x14ac:dyDescent="0.25">
      <c r="A2225" s="3" t="s">
        <v>158</v>
      </c>
      <c r="B2225" s="3" t="s">
        <v>8</v>
      </c>
      <c r="C2225" s="3" t="s">
        <v>9</v>
      </c>
      <c r="D2225" s="3" t="s">
        <v>197</v>
      </c>
      <c r="E2225" s="3">
        <v>0.56000000000000005</v>
      </c>
      <c r="F2225" s="3">
        <v>0.48</v>
      </c>
      <c r="G2225" s="3" t="s">
        <v>163</v>
      </c>
      <c r="H2225" s="2">
        <v>1720</v>
      </c>
      <c r="I2225" s="3" t="s">
        <v>102</v>
      </c>
      <c r="J2225" s="2">
        <v>1720</v>
      </c>
      <c r="K2225" s="3" t="s">
        <v>164</v>
      </c>
      <c r="L2225" s="2">
        <v>44</v>
      </c>
      <c r="M2225" s="3">
        <v>11.357115555834836</v>
      </c>
      <c r="N2225" s="3">
        <v>46663.922572895404</v>
      </c>
      <c r="O2225" s="3">
        <v>99.89303256309735</v>
      </c>
      <c r="P2225" s="3">
        <v>1</v>
      </c>
      <c r="Q2225" s="3">
        <f t="shared" si="190"/>
        <v>99.89303256309735</v>
      </c>
      <c r="R2225" s="4">
        <f t="shared" si="194"/>
        <v>99.89303256309735</v>
      </c>
      <c r="S2225" s="3">
        <v>13.808136848325075</v>
      </c>
      <c r="T2225" s="3">
        <v>1</v>
      </c>
      <c r="U2225" s="3">
        <f t="shared" si="191"/>
        <v>13.808136848325075</v>
      </c>
      <c r="V2225" s="3">
        <f t="shared" si="195"/>
        <v>13.808136848325075</v>
      </c>
    </row>
    <row r="2226" spans="1:22" x14ac:dyDescent="0.25">
      <c r="A2226" s="3" t="s">
        <v>158</v>
      </c>
      <c r="B2226" s="3" t="s">
        <v>8</v>
      </c>
      <c r="C2226" s="3" t="s">
        <v>9</v>
      </c>
      <c r="D2226" s="3" t="s">
        <v>197</v>
      </c>
      <c r="E2226" s="3">
        <v>0.56000000000000005</v>
      </c>
      <c r="F2226" s="3">
        <v>0.48</v>
      </c>
      <c r="G2226" s="3" t="s">
        <v>163</v>
      </c>
      <c r="H2226" s="2">
        <v>1720</v>
      </c>
      <c r="I2226" s="3" t="s">
        <v>102</v>
      </c>
      <c r="J2226" s="2">
        <v>1720</v>
      </c>
      <c r="K2226" s="3" t="s">
        <v>210</v>
      </c>
      <c r="L2226" s="2">
        <v>6</v>
      </c>
      <c r="M2226" s="3">
        <v>1.3979132731453241</v>
      </c>
      <c r="N2226" s="3">
        <v>5772.4876443214434</v>
      </c>
      <c r="O2226" s="3">
        <v>11.680830491291269</v>
      </c>
      <c r="P2226" s="3">
        <f>1-0.712</f>
        <v>0.28800000000000003</v>
      </c>
      <c r="Q2226" s="3">
        <f t="shared" si="190"/>
        <v>3.3640791814918858</v>
      </c>
      <c r="R2226" s="4">
        <f t="shared" si="194"/>
        <v>3.3640791814918858</v>
      </c>
      <c r="S2226" s="3">
        <v>1.6067608959546404</v>
      </c>
      <c r="T2226" s="3">
        <f>1-0.531</f>
        <v>0.46899999999999997</v>
      </c>
      <c r="U2226" s="3">
        <f t="shared" si="191"/>
        <v>0.75357086020272634</v>
      </c>
      <c r="V2226" s="3">
        <f t="shared" si="195"/>
        <v>0.75357086020272634</v>
      </c>
    </row>
    <row r="2227" spans="1:22" x14ac:dyDescent="0.25">
      <c r="A2227" s="3" t="s">
        <v>158</v>
      </c>
      <c r="B2227" s="3" t="s">
        <v>8</v>
      </c>
      <c r="C2227" s="3" t="s">
        <v>9</v>
      </c>
      <c r="D2227" s="3" t="s">
        <v>197</v>
      </c>
      <c r="E2227" s="3">
        <v>0.56000000000000005</v>
      </c>
      <c r="F2227" s="3">
        <v>0.48</v>
      </c>
      <c r="G2227" s="3" t="s">
        <v>163</v>
      </c>
      <c r="H2227" s="2">
        <v>1720</v>
      </c>
      <c r="I2227" s="3" t="s">
        <v>102</v>
      </c>
      <c r="J2227" s="2">
        <v>1720</v>
      </c>
      <c r="K2227" s="3" t="s">
        <v>219</v>
      </c>
      <c r="L2227" s="2">
        <v>14</v>
      </c>
      <c r="M2227" s="3">
        <v>0.61466735548837748</v>
      </c>
      <c r="N2227" s="3">
        <v>2439.5775948158584</v>
      </c>
      <c r="O2227" s="3">
        <v>5.4106267430532915</v>
      </c>
      <c r="P2227" s="3">
        <v>1</v>
      </c>
      <c r="Q2227" s="3">
        <f t="shared" si="190"/>
        <v>5.4106267430532915</v>
      </c>
      <c r="R2227" s="4">
        <f t="shared" si="194"/>
        <v>5.4106267430532915</v>
      </c>
      <c r="S2227" s="3">
        <v>0.76136524851307963</v>
      </c>
      <c r="T2227" s="3">
        <v>1</v>
      </c>
      <c r="U2227" s="3">
        <f t="shared" si="191"/>
        <v>0.76136524851307963</v>
      </c>
      <c r="V2227" s="3">
        <f t="shared" si="195"/>
        <v>0.76136524851307963</v>
      </c>
    </row>
    <row r="2228" spans="1:22" x14ac:dyDescent="0.25">
      <c r="A2228" s="3" t="s">
        <v>158</v>
      </c>
      <c r="B2228" s="3" t="s">
        <v>8</v>
      </c>
      <c r="C2228" s="3" t="s">
        <v>9</v>
      </c>
      <c r="D2228" s="3" t="s">
        <v>197</v>
      </c>
      <c r="E2228" s="3">
        <v>0.56000000000000005</v>
      </c>
      <c r="F2228" s="3">
        <v>0.48</v>
      </c>
      <c r="G2228" s="3" t="s">
        <v>260</v>
      </c>
      <c r="H2228" s="2">
        <v>1720</v>
      </c>
      <c r="I2228" s="3" t="s">
        <v>102</v>
      </c>
      <c r="J2228" s="2">
        <v>1720</v>
      </c>
      <c r="K2228" s="3" t="s">
        <v>261</v>
      </c>
      <c r="L2228" s="2">
        <v>1</v>
      </c>
      <c r="M2228" s="3">
        <v>1.0851580780499024E-2</v>
      </c>
      <c r="N2228" s="3">
        <v>42.419605724332932</v>
      </c>
      <c r="O2228" s="3">
        <v>0.10431521901773387</v>
      </c>
      <c r="P2228" s="3">
        <v>1</v>
      </c>
      <c r="Q2228" s="3">
        <f t="shared" si="190"/>
        <v>0.10431521901773387</v>
      </c>
      <c r="R2228" s="4">
        <f t="shared" si="194"/>
        <v>0.10431521901773387</v>
      </c>
      <c r="S2228" s="3">
        <v>1.3873698936741605E-2</v>
      </c>
      <c r="T2228" s="3">
        <v>1</v>
      </c>
      <c r="U2228" s="3">
        <f t="shared" si="191"/>
        <v>1.3873698936741605E-2</v>
      </c>
      <c r="V2228" s="3">
        <f t="shared" si="195"/>
        <v>1.3873698936741605E-2</v>
      </c>
    </row>
    <row r="2229" spans="1:22" x14ac:dyDescent="0.25">
      <c r="A2229" s="3" t="s">
        <v>158</v>
      </c>
      <c r="B2229" s="3" t="s">
        <v>8</v>
      </c>
      <c r="C2229" s="3" t="s">
        <v>9</v>
      </c>
      <c r="D2229" s="3" t="s">
        <v>197</v>
      </c>
      <c r="E2229" s="3">
        <v>0.56000000000000005</v>
      </c>
      <c r="F2229" s="3">
        <v>0.48</v>
      </c>
      <c r="G2229" s="3" t="s">
        <v>166</v>
      </c>
      <c r="H2229" s="2">
        <v>1720</v>
      </c>
      <c r="I2229" s="3" t="s">
        <v>102</v>
      </c>
      <c r="J2229" s="2">
        <v>1720</v>
      </c>
      <c r="K2229" s="3" t="s">
        <v>167</v>
      </c>
      <c r="L2229" s="2">
        <v>85</v>
      </c>
      <c r="M2229" s="3">
        <v>28.878856035969282</v>
      </c>
      <c r="N2229" s="3">
        <v>112602.49178683896</v>
      </c>
      <c r="O2229" s="3">
        <v>234.21971951841496</v>
      </c>
      <c r="P2229" s="3">
        <v>1</v>
      </c>
      <c r="Q2229" s="3">
        <f t="shared" si="190"/>
        <v>234.21971951841496</v>
      </c>
      <c r="R2229" s="4">
        <f t="shared" si="194"/>
        <v>234.21971951841496</v>
      </c>
      <c r="S2229" s="3">
        <v>31.194336250597463</v>
      </c>
      <c r="T2229" s="3">
        <v>1</v>
      </c>
      <c r="U2229" s="3">
        <f t="shared" si="191"/>
        <v>31.194336250597463</v>
      </c>
      <c r="V2229" s="3">
        <f t="shared" si="195"/>
        <v>31.194336250597463</v>
      </c>
    </row>
    <row r="2230" spans="1:22" x14ac:dyDescent="0.25">
      <c r="A2230" s="3" t="s">
        <v>158</v>
      </c>
      <c r="B2230" s="3" t="s">
        <v>310</v>
      </c>
      <c r="C2230" s="3" t="s">
        <v>9</v>
      </c>
      <c r="D2230" s="3" t="s">
        <v>197</v>
      </c>
      <c r="E2230" s="3">
        <v>0.56000000000000005</v>
      </c>
      <c r="F2230" s="3">
        <v>0.48</v>
      </c>
      <c r="G2230" s="3" t="s">
        <v>17</v>
      </c>
      <c r="H2230" s="2">
        <v>1720</v>
      </c>
      <c r="I2230" s="3" t="s">
        <v>102</v>
      </c>
      <c r="J2230" s="2">
        <v>2000</v>
      </c>
      <c r="K2230" s="3" t="s">
        <v>319</v>
      </c>
      <c r="L2230" s="2">
        <v>8</v>
      </c>
      <c r="M2230" s="3">
        <v>0.47526525341876857</v>
      </c>
      <c r="N2230" s="3">
        <v>1083.5080096077861</v>
      </c>
      <c r="O2230" s="3">
        <v>2.3814263421899189</v>
      </c>
      <c r="P2230" s="3">
        <v>1</v>
      </c>
      <c r="Q2230" s="3">
        <f t="shared" si="190"/>
        <v>2.3814263421899189</v>
      </c>
      <c r="R2230" s="4">
        <f t="shared" si="194"/>
        <v>2.3814263421899189</v>
      </c>
      <c r="S2230" s="3">
        <v>0.33419331119147294</v>
      </c>
      <c r="T2230" s="3">
        <v>1</v>
      </c>
      <c r="U2230" s="3">
        <f t="shared" si="191"/>
        <v>0.33419331119147294</v>
      </c>
      <c r="V2230" s="3">
        <f t="shared" si="195"/>
        <v>0.33419331119147294</v>
      </c>
    </row>
    <row r="2231" spans="1:22" x14ac:dyDescent="0.25">
      <c r="A2231" s="3" t="s">
        <v>158</v>
      </c>
      <c r="B2231" s="3" t="s">
        <v>89</v>
      </c>
      <c r="C2231" s="3" t="s">
        <v>9</v>
      </c>
      <c r="D2231" s="3" t="s">
        <v>262</v>
      </c>
      <c r="E2231" s="3">
        <v>0.56000000000000005</v>
      </c>
      <c r="F2231" s="3">
        <v>0.48</v>
      </c>
      <c r="G2231" s="3" t="s">
        <v>17</v>
      </c>
      <c r="H2231" s="2">
        <v>1720</v>
      </c>
      <c r="I2231" s="3" t="s">
        <v>102</v>
      </c>
      <c r="J2231" s="2">
        <v>2000</v>
      </c>
      <c r="K2231" s="3" t="s">
        <v>264</v>
      </c>
      <c r="L2231" s="2">
        <v>39</v>
      </c>
      <c r="M2231" s="3">
        <v>9.0924801254779215</v>
      </c>
      <c r="N2231" s="3">
        <v>35231.920107830832</v>
      </c>
      <c r="O2231" s="3">
        <v>70.849343790192478</v>
      </c>
      <c r="P2231" s="3">
        <v>1</v>
      </c>
      <c r="Q2231" s="3">
        <f t="shared" si="190"/>
        <v>70.849343790192478</v>
      </c>
      <c r="R2231" s="4">
        <f t="shared" si="194"/>
        <v>70.849343790192478</v>
      </c>
      <c r="S2231" s="3">
        <v>9.2583454030663752</v>
      </c>
      <c r="T2231" s="3">
        <v>1</v>
      </c>
      <c r="U2231" s="3">
        <f t="shared" si="191"/>
        <v>9.2583454030663752</v>
      </c>
      <c r="V2231" s="3">
        <f t="shared" si="195"/>
        <v>9.2583454030663752</v>
      </c>
    </row>
    <row r="2232" spans="1:22" x14ac:dyDescent="0.25">
      <c r="A2232" s="3" t="s">
        <v>158</v>
      </c>
      <c r="B2232" s="3" t="s">
        <v>310</v>
      </c>
      <c r="C2232" s="3" t="s">
        <v>9</v>
      </c>
      <c r="D2232" s="3" t="s">
        <v>312</v>
      </c>
      <c r="E2232" s="3">
        <v>0.56000000000000005</v>
      </c>
      <c r="F2232" s="3">
        <v>0.48</v>
      </c>
      <c r="G2232" s="3" t="s">
        <v>17</v>
      </c>
      <c r="H2232" s="2">
        <v>1720</v>
      </c>
      <c r="I2232" s="3" t="s">
        <v>102</v>
      </c>
      <c r="J2232" s="2">
        <v>2000</v>
      </c>
      <c r="K2232" s="3" t="s">
        <v>264</v>
      </c>
      <c r="L2232" s="2">
        <v>42</v>
      </c>
      <c r="M2232" s="3">
        <v>1.5989513410718508</v>
      </c>
      <c r="N2232" s="3">
        <v>6031.9320860989092</v>
      </c>
      <c r="O2232" s="3">
        <v>12.672657203377863</v>
      </c>
      <c r="P2232" s="3">
        <v>1</v>
      </c>
      <c r="Q2232" s="3">
        <f t="shared" si="190"/>
        <v>12.672657203377863</v>
      </c>
      <c r="R2232" s="4">
        <f t="shared" si="194"/>
        <v>12.672657203377863</v>
      </c>
      <c r="S2232" s="3">
        <v>1.7596167181658595</v>
      </c>
      <c r="T2232" s="3">
        <v>1</v>
      </c>
      <c r="U2232" s="3">
        <f t="shared" si="191"/>
        <v>1.7596167181658595</v>
      </c>
      <c r="V2232" s="3">
        <f t="shared" si="195"/>
        <v>1.7596167181658595</v>
      </c>
    </row>
    <row r="2233" spans="1:22" x14ac:dyDescent="0.25">
      <c r="A2233" s="3" t="s">
        <v>158</v>
      </c>
      <c r="B2233" s="3" t="s">
        <v>310</v>
      </c>
      <c r="C2233" s="3" t="s">
        <v>9</v>
      </c>
      <c r="D2233" s="3" t="s">
        <v>197</v>
      </c>
      <c r="E2233" s="3">
        <v>0.56000000000000005</v>
      </c>
      <c r="F2233" s="3">
        <v>0.48</v>
      </c>
      <c r="G2233" s="3" t="s">
        <v>17</v>
      </c>
      <c r="H2233" s="2">
        <v>1720</v>
      </c>
      <c r="I2233" s="3" t="s">
        <v>102</v>
      </c>
      <c r="J2233" s="2">
        <v>2000</v>
      </c>
      <c r="K2233" s="3" t="s">
        <v>264</v>
      </c>
      <c r="L2233" s="2">
        <v>23</v>
      </c>
      <c r="M2233" s="3">
        <v>8.385212882832791</v>
      </c>
      <c r="N2233" s="3">
        <v>30327.517300593667</v>
      </c>
      <c r="O2233" s="3">
        <v>63.748409149549126</v>
      </c>
      <c r="P2233" s="3">
        <v>1</v>
      </c>
      <c r="Q2233" s="3">
        <f t="shared" si="190"/>
        <v>63.748409149549126</v>
      </c>
      <c r="R2233" s="4">
        <f t="shared" si="194"/>
        <v>63.748409149549126</v>
      </c>
      <c r="S2233" s="3">
        <v>8.9327237708648912</v>
      </c>
      <c r="T2233" s="3">
        <v>1</v>
      </c>
      <c r="U2233" s="3">
        <f t="shared" si="191"/>
        <v>8.9327237708648912</v>
      </c>
      <c r="V2233" s="3">
        <f t="shared" si="195"/>
        <v>8.9327237708648912</v>
      </c>
    </row>
    <row r="2234" spans="1:22" x14ac:dyDescent="0.25">
      <c r="A2234" s="3" t="s">
        <v>158</v>
      </c>
      <c r="B2234" s="3" t="s">
        <v>310</v>
      </c>
      <c r="C2234" s="3" t="s">
        <v>9</v>
      </c>
      <c r="D2234" s="3" t="s">
        <v>312</v>
      </c>
      <c r="E2234" s="3">
        <v>0.56000000000000005</v>
      </c>
      <c r="F2234" s="3">
        <v>0.48</v>
      </c>
      <c r="G2234" s="3" t="s">
        <v>17</v>
      </c>
      <c r="H2234" s="2">
        <v>1720</v>
      </c>
      <c r="I2234" s="3" t="s">
        <v>102</v>
      </c>
      <c r="J2234" s="2">
        <v>2000</v>
      </c>
      <c r="K2234" s="3" t="s">
        <v>269</v>
      </c>
      <c r="L2234" s="2">
        <v>2</v>
      </c>
      <c r="M2234" s="3">
        <v>2.8489704487073945E-2</v>
      </c>
      <c r="N2234" s="3">
        <v>97.872678017866235</v>
      </c>
      <c r="O2234" s="3">
        <v>0.2627658010595918</v>
      </c>
      <c r="P2234" s="3">
        <v>1</v>
      </c>
      <c r="Q2234" s="3">
        <f t="shared" si="190"/>
        <v>0.2627658010595918</v>
      </c>
      <c r="R2234" s="4">
        <f t="shared" si="194"/>
        <v>0.2627658010595918</v>
      </c>
      <c r="S2234" s="3">
        <v>4.0655906191273149E-2</v>
      </c>
      <c r="T2234" s="3">
        <v>1</v>
      </c>
      <c r="U2234" s="3">
        <f t="shared" si="191"/>
        <v>4.0655906191273149E-2</v>
      </c>
      <c r="V2234" s="3">
        <f t="shared" si="195"/>
        <v>4.0655906191273149E-2</v>
      </c>
    </row>
    <row r="2235" spans="1:22" x14ac:dyDescent="0.25">
      <c r="A2235" s="3" t="s">
        <v>158</v>
      </c>
      <c r="B2235" s="3" t="s">
        <v>310</v>
      </c>
      <c r="C2235" s="3" t="s">
        <v>9</v>
      </c>
      <c r="D2235" s="3" t="s">
        <v>197</v>
      </c>
      <c r="E2235" s="3">
        <v>0.56000000000000005</v>
      </c>
      <c r="F2235" s="3">
        <v>0.48</v>
      </c>
      <c r="G2235" s="3" t="s">
        <v>275</v>
      </c>
      <c r="H2235" s="2">
        <v>1720</v>
      </c>
      <c r="I2235" s="3" t="s">
        <v>102</v>
      </c>
      <c r="J2235" s="2">
        <v>3000</v>
      </c>
      <c r="K2235" s="3" t="s">
        <v>276</v>
      </c>
      <c r="L2235" s="2">
        <v>8</v>
      </c>
      <c r="M2235" s="3">
        <v>1.1953311615819331</v>
      </c>
      <c r="N2235" s="3">
        <v>4565.0842367316336</v>
      </c>
      <c r="O2235" s="3">
        <v>9.0214171790405597</v>
      </c>
      <c r="P2235" s="3">
        <v>1</v>
      </c>
      <c r="Q2235" s="3">
        <f t="shared" si="190"/>
        <v>9.0214171790405597</v>
      </c>
      <c r="R2235" s="3">
        <v>0</v>
      </c>
      <c r="S2235" s="3">
        <v>1.2508103806505593</v>
      </c>
      <c r="T2235" s="3">
        <v>1</v>
      </c>
      <c r="U2235" s="3">
        <f t="shared" si="191"/>
        <v>1.2508103806505593</v>
      </c>
      <c r="V2235" s="3">
        <v>0</v>
      </c>
    </row>
    <row r="2236" spans="1:22" x14ac:dyDescent="0.25">
      <c r="A2236" s="3" t="s">
        <v>158</v>
      </c>
      <c r="B2236" s="3" t="s">
        <v>8</v>
      </c>
      <c r="C2236" s="3" t="s">
        <v>9</v>
      </c>
      <c r="D2236" s="3" t="s">
        <v>197</v>
      </c>
      <c r="E2236" s="3">
        <v>0.56000000000000005</v>
      </c>
      <c r="F2236" s="3">
        <v>0.48</v>
      </c>
      <c r="G2236" s="3" t="s">
        <v>183</v>
      </c>
      <c r="H2236" s="2">
        <v>1730</v>
      </c>
      <c r="I2236" s="3" t="s">
        <v>34</v>
      </c>
      <c r="J2236" s="2">
        <v>1730</v>
      </c>
      <c r="K2236" s="3" t="s">
        <v>199</v>
      </c>
      <c r="L2236" s="2">
        <v>4</v>
      </c>
      <c r="M2236" s="3">
        <v>0.1190084822534952</v>
      </c>
      <c r="N2236" s="3">
        <v>512.24162881289431</v>
      </c>
      <c r="O2236" s="3">
        <v>1.1981066860095018</v>
      </c>
      <c r="P2236" s="3">
        <f>1-0.712</f>
        <v>0.28800000000000003</v>
      </c>
      <c r="Q2236" s="3">
        <f t="shared" si="190"/>
        <v>0.34505472557073658</v>
      </c>
      <c r="R2236" s="4">
        <f t="shared" ref="R2236:R2267" si="196">Q2236</f>
        <v>0.34505472557073658</v>
      </c>
      <c r="S2236" s="3">
        <v>0.15489466024920659</v>
      </c>
      <c r="T2236" s="3">
        <f>1-0.531</f>
        <v>0.46899999999999997</v>
      </c>
      <c r="U2236" s="3">
        <f t="shared" si="191"/>
        <v>7.2645595656877893E-2</v>
      </c>
      <c r="V2236" s="3">
        <f t="shared" ref="V2236:V2267" si="197">U2236</f>
        <v>7.2645595656877893E-2</v>
      </c>
    </row>
    <row r="2237" spans="1:22" x14ac:dyDescent="0.25">
      <c r="A2237" s="3" t="s">
        <v>158</v>
      </c>
      <c r="B2237" s="3" t="s">
        <v>310</v>
      </c>
      <c r="C2237" s="3" t="s">
        <v>9</v>
      </c>
      <c r="D2237" s="3" t="s">
        <v>312</v>
      </c>
      <c r="E2237" s="3">
        <v>0.56000000000000005</v>
      </c>
      <c r="F2237" s="3">
        <v>0.48</v>
      </c>
      <c r="G2237" s="3" t="s">
        <v>320</v>
      </c>
      <c r="H2237" s="2">
        <v>1730</v>
      </c>
      <c r="I2237" s="3" t="s">
        <v>34</v>
      </c>
      <c r="J2237" s="2">
        <v>1730</v>
      </c>
      <c r="K2237" s="3" t="s">
        <v>314</v>
      </c>
      <c r="L2237" s="2">
        <v>8</v>
      </c>
      <c r="M2237" s="3">
        <v>0.3722686769582364</v>
      </c>
      <c r="N2237" s="3">
        <v>1526.3586741077002</v>
      </c>
      <c r="O2237" s="3">
        <v>3.1630324682676187</v>
      </c>
      <c r="P2237" s="3">
        <v>1</v>
      </c>
      <c r="Q2237" s="3">
        <f t="shared" si="190"/>
        <v>3.1630324682676187</v>
      </c>
      <c r="R2237" s="4">
        <f t="shared" si="196"/>
        <v>3.1630324682676187</v>
      </c>
      <c r="S2237" s="3">
        <v>0.43817272144614772</v>
      </c>
      <c r="T2237" s="3">
        <v>1</v>
      </c>
      <c r="U2237" s="3">
        <f t="shared" si="191"/>
        <v>0.43817272144614772</v>
      </c>
      <c r="V2237" s="3">
        <f t="shared" si="197"/>
        <v>0.43817272144614772</v>
      </c>
    </row>
    <row r="2238" spans="1:22" x14ac:dyDescent="0.25">
      <c r="A2238" s="3" t="s">
        <v>158</v>
      </c>
      <c r="B2238" s="3" t="s">
        <v>310</v>
      </c>
      <c r="C2238" s="3" t="s">
        <v>9</v>
      </c>
      <c r="D2238" s="3" t="s">
        <v>197</v>
      </c>
      <c r="E2238" s="3">
        <v>0.56000000000000005</v>
      </c>
      <c r="F2238" s="3">
        <v>0.48</v>
      </c>
      <c r="G2238" s="3" t="s">
        <v>320</v>
      </c>
      <c r="H2238" s="2">
        <v>1730</v>
      </c>
      <c r="I2238" s="3" t="s">
        <v>34</v>
      </c>
      <c r="J2238" s="2">
        <v>1730</v>
      </c>
      <c r="K2238" s="3" t="s">
        <v>314</v>
      </c>
      <c r="L2238" s="2">
        <v>40</v>
      </c>
      <c r="M2238" s="3">
        <v>5.7734347163386515</v>
      </c>
      <c r="N2238" s="3">
        <v>23596.256939759161</v>
      </c>
      <c r="O2238" s="3">
        <v>51.507473810787992</v>
      </c>
      <c r="P2238" s="3">
        <v>1</v>
      </c>
      <c r="Q2238" s="3">
        <f t="shared" si="190"/>
        <v>51.507473810787992</v>
      </c>
      <c r="R2238" s="4">
        <f t="shared" si="196"/>
        <v>51.507473810787992</v>
      </c>
      <c r="S2238" s="3">
        <v>7.104896783789135</v>
      </c>
      <c r="T2238" s="3">
        <v>1</v>
      </c>
      <c r="U2238" s="3">
        <f t="shared" si="191"/>
        <v>7.104896783789135</v>
      </c>
      <c r="V2238" s="3">
        <f t="shared" si="197"/>
        <v>7.104896783789135</v>
      </c>
    </row>
    <row r="2239" spans="1:22" x14ac:dyDescent="0.25">
      <c r="A2239" s="3" t="s">
        <v>158</v>
      </c>
      <c r="B2239" s="3" t="s">
        <v>351</v>
      </c>
      <c r="C2239" s="3" t="s">
        <v>352</v>
      </c>
      <c r="D2239" s="3" t="s">
        <v>353</v>
      </c>
      <c r="E2239" s="3">
        <v>0.36</v>
      </c>
      <c r="F2239" s="3">
        <v>0.57999999999999996</v>
      </c>
      <c r="G2239" s="3" t="s">
        <v>272</v>
      </c>
      <c r="H2239" s="2">
        <v>1730</v>
      </c>
      <c r="I2239" s="3" t="s">
        <v>34</v>
      </c>
      <c r="J2239" s="2">
        <v>1730</v>
      </c>
      <c r="K2239" s="3" t="s">
        <v>272</v>
      </c>
      <c r="L2239" s="2">
        <v>15</v>
      </c>
      <c r="M2239" s="3">
        <v>0.13229726446222104</v>
      </c>
      <c r="N2239" s="3">
        <v>16.632012654759766</v>
      </c>
      <c r="O2239" s="3">
        <v>3.8948695782319222E-2</v>
      </c>
      <c r="P2239" s="3">
        <v>1</v>
      </c>
      <c r="Q2239" s="3">
        <f t="shared" si="190"/>
        <v>3.8948695782319222E-2</v>
      </c>
      <c r="R2239" s="4">
        <f t="shared" si="196"/>
        <v>3.8948695782319222E-2</v>
      </c>
      <c r="S2239" s="3">
        <v>5.0550121437812354E-3</v>
      </c>
      <c r="T2239" s="3">
        <v>1</v>
      </c>
      <c r="U2239" s="3">
        <f t="shared" si="191"/>
        <v>5.0550121437812354E-3</v>
      </c>
      <c r="V2239" s="3">
        <f t="shared" si="197"/>
        <v>5.0550121437812354E-3</v>
      </c>
    </row>
    <row r="2240" spans="1:22" x14ac:dyDescent="0.25">
      <c r="A2240" s="3" t="s">
        <v>158</v>
      </c>
      <c r="B2240" s="3" t="s">
        <v>8</v>
      </c>
      <c r="C2240" s="3" t="s">
        <v>9</v>
      </c>
      <c r="D2240" s="3" t="s">
        <v>197</v>
      </c>
      <c r="E2240" s="3">
        <v>0.56000000000000005</v>
      </c>
      <c r="F2240" s="3">
        <v>0.48</v>
      </c>
      <c r="G2240" s="3" t="s">
        <v>77</v>
      </c>
      <c r="H2240" s="2">
        <v>1730</v>
      </c>
      <c r="I2240" s="3" t="s">
        <v>34</v>
      </c>
      <c r="J2240" s="2">
        <v>1730</v>
      </c>
      <c r="K2240" s="3" t="s">
        <v>229</v>
      </c>
      <c r="L2240" s="2">
        <v>332</v>
      </c>
      <c r="M2240" s="3">
        <v>145.29770190047378</v>
      </c>
      <c r="N2240" s="3">
        <v>543029.25059232314</v>
      </c>
      <c r="O2240" s="3">
        <v>1182.1626544854639</v>
      </c>
      <c r="P2240" s="3">
        <f>1-0.712</f>
        <v>0.28800000000000003</v>
      </c>
      <c r="Q2240" s="3">
        <f t="shared" si="190"/>
        <v>340.46284449181366</v>
      </c>
      <c r="R2240" s="4">
        <f t="shared" si="196"/>
        <v>340.46284449181366</v>
      </c>
      <c r="S2240" s="3">
        <v>144.90801178091152</v>
      </c>
      <c r="T2240" s="3">
        <f>1-0.531</f>
        <v>0.46899999999999997</v>
      </c>
      <c r="U2240" s="3">
        <f t="shared" si="191"/>
        <v>67.961857525247495</v>
      </c>
      <c r="V2240" s="3">
        <f t="shared" si="197"/>
        <v>67.961857525247495</v>
      </c>
    </row>
    <row r="2241" spans="1:22" x14ac:dyDescent="0.25">
      <c r="A2241" s="3" t="s">
        <v>158</v>
      </c>
      <c r="B2241" s="3" t="s">
        <v>8</v>
      </c>
      <c r="C2241" s="3" t="s">
        <v>9</v>
      </c>
      <c r="D2241" s="3" t="s">
        <v>197</v>
      </c>
      <c r="E2241" s="3">
        <v>0.56000000000000005</v>
      </c>
      <c r="F2241" s="3">
        <v>0.48</v>
      </c>
      <c r="G2241" s="3" t="s">
        <v>19</v>
      </c>
      <c r="H2241" s="2">
        <v>1740</v>
      </c>
      <c r="I2241" s="3" t="s">
        <v>103</v>
      </c>
      <c r="J2241" s="2">
        <v>1740</v>
      </c>
      <c r="K2241" s="3" t="s">
        <v>168</v>
      </c>
      <c r="L2241" s="2">
        <v>2</v>
      </c>
      <c r="M2241" s="3">
        <v>5.1595725549845629E-3</v>
      </c>
      <c r="N2241" s="3">
        <v>20.926431113040117</v>
      </c>
      <c r="O2241" s="3">
        <v>4.5428231333837346E-2</v>
      </c>
      <c r="P2241" s="3">
        <f>1-0.712</f>
        <v>0.28800000000000003</v>
      </c>
      <c r="Q2241" s="3">
        <f t="shared" si="190"/>
        <v>1.3083330624145156E-2</v>
      </c>
      <c r="R2241" s="4">
        <f t="shared" si="196"/>
        <v>1.3083330624145156E-2</v>
      </c>
      <c r="S2241" s="3">
        <v>6.4003469965051244E-3</v>
      </c>
      <c r="T2241" s="3">
        <f>1-0.531</f>
        <v>0.46899999999999997</v>
      </c>
      <c r="U2241" s="3">
        <f t="shared" si="191"/>
        <v>3.0017627413609031E-3</v>
      </c>
      <c r="V2241" s="3">
        <f t="shared" si="197"/>
        <v>3.0017627413609031E-3</v>
      </c>
    </row>
    <row r="2242" spans="1:22" x14ac:dyDescent="0.25">
      <c r="A2242" s="3" t="s">
        <v>158</v>
      </c>
      <c r="B2242" s="3" t="s">
        <v>8</v>
      </c>
      <c r="C2242" s="3" t="s">
        <v>9</v>
      </c>
      <c r="D2242" s="3" t="s">
        <v>10</v>
      </c>
      <c r="E2242" s="3">
        <v>0.56000000000000005</v>
      </c>
      <c r="F2242" s="3">
        <v>0.48</v>
      </c>
      <c r="G2242" s="3" t="s">
        <v>11</v>
      </c>
      <c r="H2242" s="2">
        <v>1740</v>
      </c>
      <c r="I2242" s="3" t="s">
        <v>103</v>
      </c>
      <c r="J2242" s="2">
        <v>1740</v>
      </c>
      <c r="K2242" s="3" t="s">
        <v>13</v>
      </c>
      <c r="L2242" s="2">
        <v>155</v>
      </c>
      <c r="M2242" s="3">
        <v>57.030633090787887</v>
      </c>
      <c r="N2242" s="3">
        <v>224841.20708327138</v>
      </c>
      <c r="O2242" s="3">
        <v>453.61502274075008</v>
      </c>
      <c r="P2242" s="3">
        <v>1</v>
      </c>
      <c r="Q2242" s="3">
        <f t="shared" ref="Q2242:Q2305" si="198">O2242*P2242</f>
        <v>453.61502274075008</v>
      </c>
      <c r="R2242" s="4">
        <f t="shared" si="196"/>
        <v>453.61502274075008</v>
      </c>
      <c r="S2242" s="3">
        <v>61.942616296776336</v>
      </c>
      <c r="T2242" s="3">
        <v>1</v>
      </c>
      <c r="U2242" s="3">
        <f t="shared" ref="U2242:U2305" si="199">S2242*T2242</f>
        <v>61.942616296776336</v>
      </c>
      <c r="V2242" s="3">
        <f t="shared" si="197"/>
        <v>61.942616296776336</v>
      </c>
    </row>
    <row r="2243" spans="1:22" x14ac:dyDescent="0.25">
      <c r="A2243" s="3" t="s">
        <v>158</v>
      </c>
      <c r="B2243" s="3" t="s">
        <v>8</v>
      </c>
      <c r="C2243" s="3" t="s">
        <v>9</v>
      </c>
      <c r="D2243" s="3" t="s">
        <v>197</v>
      </c>
      <c r="E2243" s="3">
        <v>0.56000000000000005</v>
      </c>
      <c r="F2243" s="3">
        <v>0.48</v>
      </c>
      <c r="G2243" s="3" t="s">
        <v>11</v>
      </c>
      <c r="H2243" s="2">
        <v>1740</v>
      </c>
      <c r="I2243" s="3" t="s">
        <v>103</v>
      </c>
      <c r="J2243" s="2">
        <v>1740</v>
      </c>
      <c r="K2243" s="3" t="s">
        <v>13</v>
      </c>
      <c r="L2243" s="2">
        <v>80</v>
      </c>
      <c r="M2243" s="3">
        <v>32.984752281528628</v>
      </c>
      <c r="N2243" s="3">
        <v>130260.05502689957</v>
      </c>
      <c r="O2243" s="3">
        <v>251.81758629090766</v>
      </c>
      <c r="P2243" s="3">
        <v>1</v>
      </c>
      <c r="Q2243" s="3">
        <f t="shared" si="198"/>
        <v>251.81758629090766</v>
      </c>
      <c r="R2243" s="4">
        <f t="shared" si="196"/>
        <v>251.81758629090766</v>
      </c>
      <c r="S2243" s="3">
        <v>33.949796252715977</v>
      </c>
      <c r="T2243" s="3">
        <v>1</v>
      </c>
      <c r="U2243" s="3">
        <f t="shared" si="199"/>
        <v>33.949796252715977</v>
      </c>
      <c r="V2243" s="3">
        <f t="shared" si="197"/>
        <v>33.949796252715977</v>
      </c>
    </row>
    <row r="2244" spans="1:22" x14ac:dyDescent="0.25">
      <c r="A2244" s="3" t="s">
        <v>158</v>
      </c>
      <c r="B2244" s="3" t="s">
        <v>8</v>
      </c>
      <c r="C2244" s="3" t="s">
        <v>9</v>
      </c>
      <c r="D2244" s="3" t="s">
        <v>197</v>
      </c>
      <c r="E2244" s="3">
        <v>0.56000000000000005</v>
      </c>
      <c r="F2244" s="3">
        <v>0.48</v>
      </c>
      <c r="G2244" s="3" t="s">
        <v>183</v>
      </c>
      <c r="H2244" s="2">
        <v>1740</v>
      </c>
      <c r="I2244" s="3" t="s">
        <v>103</v>
      </c>
      <c r="J2244" s="2">
        <v>1740</v>
      </c>
      <c r="K2244" s="3" t="s">
        <v>169</v>
      </c>
      <c r="L2244" s="2">
        <v>200</v>
      </c>
      <c r="M2244" s="3">
        <v>72.516198756673845</v>
      </c>
      <c r="N2244" s="3">
        <v>281386.32241267804</v>
      </c>
      <c r="O2244" s="3">
        <v>571.30243748536157</v>
      </c>
      <c r="P2244" s="3">
        <v>1</v>
      </c>
      <c r="Q2244" s="3">
        <f t="shared" si="198"/>
        <v>571.30243748536157</v>
      </c>
      <c r="R2244" s="4">
        <f t="shared" si="196"/>
        <v>571.30243748536157</v>
      </c>
      <c r="S2244" s="3">
        <v>77.857229999603121</v>
      </c>
      <c r="T2244" s="3">
        <v>1</v>
      </c>
      <c r="U2244" s="3">
        <f t="shared" si="199"/>
        <v>77.857229999603121</v>
      </c>
      <c r="V2244" s="3">
        <f t="shared" si="197"/>
        <v>77.857229999603121</v>
      </c>
    </row>
    <row r="2245" spans="1:22" x14ac:dyDescent="0.25">
      <c r="A2245" s="3" t="s">
        <v>158</v>
      </c>
      <c r="B2245" s="3" t="s">
        <v>8</v>
      </c>
      <c r="C2245" s="3" t="s">
        <v>9</v>
      </c>
      <c r="D2245" s="3" t="s">
        <v>197</v>
      </c>
      <c r="E2245" s="3">
        <v>0.56000000000000005</v>
      </c>
      <c r="F2245" s="3">
        <v>0.48</v>
      </c>
      <c r="G2245" s="3" t="s">
        <v>183</v>
      </c>
      <c r="H2245" s="2">
        <v>1740</v>
      </c>
      <c r="I2245" s="3" t="s">
        <v>103</v>
      </c>
      <c r="J2245" s="2">
        <v>1740</v>
      </c>
      <c r="K2245" s="3" t="s">
        <v>199</v>
      </c>
      <c r="L2245" s="2">
        <v>55</v>
      </c>
      <c r="M2245" s="3">
        <v>21.188751845442013</v>
      </c>
      <c r="N2245" s="3">
        <v>90276.207813206711</v>
      </c>
      <c r="O2245" s="3">
        <v>178.90388596137151</v>
      </c>
      <c r="P2245" s="3">
        <f>1-0.712</f>
        <v>0.28800000000000003</v>
      </c>
      <c r="Q2245" s="3">
        <f t="shared" si="198"/>
        <v>51.524319156875002</v>
      </c>
      <c r="R2245" s="4">
        <f t="shared" si="196"/>
        <v>51.524319156875002</v>
      </c>
      <c r="S2245" s="3">
        <v>24.910833029490064</v>
      </c>
      <c r="T2245" s="3">
        <f>1-0.531</f>
        <v>0.46899999999999997</v>
      </c>
      <c r="U2245" s="3">
        <f t="shared" si="199"/>
        <v>11.68318069083084</v>
      </c>
      <c r="V2245" s="3">
        <f t="shared" si="197"/>
        <v>11.68318069083084</v>
      </c>
    </row>
    <row r="2246" spans="1:22" x14ac:dyDescent="0.25">
      <c r="A2246" s="3" t="s">
        <v>158</v>
      </c>
      <c r="B2246" s="3" t="s">
        <v>310</v>
      </c>
      <c r="C2246" s="3" t="s">
        <v>9</v>
      </c>
      <c r="D2246" s="3" t="s">
        <v>197</v>
      </c>
      <c r="E2246" s="3">
        <v>0.56000000000000005</v>
      </c>
      <c r="F2246" s="3">
        <v>0.48</v>
      </c>
      <c r="G2246" s="3" t="s">
        <v>320</v>
      </c>
      <c r="H2246" s="2">
        <v>1740</v>
      </c>
      <c r="I2246" s="3" t="s">
        <v>103</v>
      </c>
      <c r="J2246" s="2">
        <v>1740</v>
      </c>
      <c r="K2246" s="3" t="s">
        <v>314</v>
      </c>
      <c r="L2246" s="2">
        <v>14</v>
      </c>
      <c r="M2246" s="3">
        <v>2.2975102273934218</v>
      </c>
      <c r="N2246" s="3">
        <v>8999.5293489587293</v>
      </c>
      <c r="O2246" s="3">
        <v>18.18044375842392</v>
      </c>
      <c r="P2246" s="3">
        <v>1</v>
      </c>
      <c r="Q2246" s="3">
        <f t="shared" si="198"/>
        <v>18.18044375842392</v>
      </c>
      <c r="R2246" s="4">
        <f t="shared" si="196"/>
        <v>18.18044375842392</v>
      </c>
      <c r="S2246" s="3">
        <v>2.4355116493026383</v>
      </c>
      <c r="T2246" s="3">
        <v>1</v>
      </c>
      <c r="U2246" s="3">
        <f t="shared" si="199"/>
        <v>2.4355116493026383</v>
      </c>
      <c r="V2246" s="3">
        <f t="shared" si="197"/>
        <v>2.4355116493026383</v>
      </c>
    </row>
    <row r="2247" spans="1:22" x14ac:dyDescent="0.25">
      <c r="A2247" s="3" t="s">
        <v>158</v>
      </c>
      <c r="B2247" s="3" t="s">
        <v>89</v>
      </c>
      <c r="C2247" s="3" t="s">
        <v>9</v>
      </c>
      <c r="D2247" s="3" t="s">
        <v>262</v>
      </c>
      <c r="E2247" s="3">
        <v>0.56000000000000005</v>
      </c>
      <c r="F2247" s="3">
        <v>0.48</v>
      </c>
      <c r="G2247" s="3" t="s">
        <v>277</v>
      </c>
      <c r="H2247" s="2">
        <v>1740</v>
      </c>
      <c r="I2247" s="3" t="s">
        <v>103</v>
      </c>
      <c r="J2247" s="2">
        <v>1740</v>
      </c>
      <c r="K2247" s="3" t="s">
        <v>274</v>
      </c>
      <c r="L2247" s="2">
        <v>75</v>
      </c>
      <c r="M2247" s="3">
        <v>13.894088861831651</v>
      </c>
      <c r="N2247" s="3">
        <v>56773.259082114615</v>
      </c>
      <c r="O2247" s="3">
        <v>122.26147925112213</v>
      </c>
      <c r="P2247" s="3">
        <v>1</v>
      </c>
      <c r="Q2247" s="3">
        <f t="shared" si="198"/>
        <v>122.26147925112213</v>
      </c>
      <c r="R2247" s="4">
        <f t="shared" si="196"/>
        <v>122.26147925112213</v>
      </c>
      <c r="S2247" s="3">
        <v>17.289858303062655</v>
      </c>
      <c r="T2247" s="3">
        <v>1</v>
      </c>
      <c r="U2247" s="3">
        <f t="shared" si="199"/>
        <v>17.289858303062655</v>
      </c>
      <c r="V2247" s="3">
        <f t="shared" si="197"/>
        <v>17.289858303062655</v>
      </c>
    </row>
    <row r="2248" spans="1:22" x14ac:dyDescent="0.25">
      <c r="A2248" s="3" t="s">
        <v>158</v>
      </c>
      <c r="B2248" s="3" t="s">
        <v>89</v>
      </c>
      <c r="C2248" s="3" t="s">
        <v>9</v>
      </c>
      <c r="D2248" s="3" t="s">
        <v>262</v>
      </c>
      <c r="E2248" s="3">
        <v>0.56000000000000005</v>
      </c>
      <c r="F2248" s="3">
        <v>0.48</v>
      </c>
      <c r="G2248" s="3" t="s">
        <v>294</v>
      </c>
      <c r="H2248" s="2">
        <v>1740</v>
      </c>
      <c r="I2248" s="3" t="s">
        <v>103</v>
      </c>
      <c r="J2248" s="2">
        <v>1740</v>
      </c>
      <c r="K2248" s="3" t="s">
        <v>295</v>
      </c>
      <c r="L2248" s="2">
        <v>3</v>
      </c>
      <c r="M2248" s="3">
        <v>1.739599741590319E-3</v>
      </c>
      <c r="N2248" s="3">
        <v>7.1020034629098845</v>
      </c>
      <c r="O2248" s="3">
        <v>1.6410627292687413E-2</v>
      </c>
      <c r="P2248" s="3">
        <v>1</v>
      </c>
      <c r="Q2248" s="3">
        <f t="shared" si="198"/>
        <v>1.6410627292687413E-2</v>
      </c>
      <c r="R2248" s="4">
        <f t="shared" si="196"/>
        <v>1.6410627292687413E-2</v>
      </c>
      <c r="S2248" s="3">
        <v>2.330347623093774E-3</v>
      </c>
      <c r="T2248" s="3">
        <v>1</v>
      </c>
      <c r="U2248" s="3">
        <f t="shared" si="199"/>
        <v>2.330347623093774E-3</v>
      </c>
      <c r="V2248" s="3">
        <f t="shared" si="197"/>
        <v>2.330347623093774E-3</v>
      </c>
    </row>
    <row r="2249" spans="1:22" x14ac:dyDescent="0.25">
      <c r="A2249" s="3" t="s">
        <v>158</v>
      </c>
      <c r="B2249" s="3" t="s">
        <v>8</v>
      </c>
      <c r="C2249" s="3" t="s">
        <v>9</v>
      </c>
      <c r="D2249" s="3" t="s">
        <v>10</v>
      </c>
      <c r="E2249" s="3">
        <v>0.56000000000000005</v>
      </c>
      <c r="F2249" s="3">
        <v>0.48</v>
      </c>
      <c r="G2249" s="3" t="s">
        <v>184</v>
      </c>
      <c r="H2249" s="2">
        <v>1740</v>
      </c>
      <c r="I2249" s="3" t="s">
        <v>103</v>
      </c>
      <c r="J2249" s="2">
        <v>1740</v>
      </c>
      <c r="K2249" s="3" t="s">
        <v>170</v>
      </c>
      <c r="L2249" s="2">
        <v>49</v>
      </c>
      <c r="M2249" s="3">
        <v>15.750424477489299</v>
      </c>
      <c r="N2249" s="3">
        <v>63187.347030173034</v>
      </c>
      <c r="O2249" s="3">
        <v>131.50916682063627</v>
      </c>
      <c r="P2249" s="3">
        <v>1</v>
      </c>
      <c r="Q2249" s="3">
        <f t="shared" si="198"/>
        <v>131.50916682063627</v>
      </c>
      <c r="R2249" s="4">
        <f t="shared" si="196"/>
        <v>131.50916682063627</v>
      </c>
      <c r="S2249" s="3">
        <v>18.168590737002088</v>
      </c>
      <c r="T2249" s="3">
        <v>1</v>
      </c>
      <c r="U2249" s="3">
        <f t="shared" si="199"/>
        <v>18.168590737002088</v>
      </c>
      <c r="V2249" s="3">
        <f t="shared" si="197"/>
        <v>18.168590737002088</v>
      </c>
    </row>
    <row r="2250" spans="1:22" x14ac:dyDescent="0.25">
      <c r="A2250" s="3" t="s">
        <v>158</v>
      </c>
      <c r="B2250" s="3" t="s">
        <v>8</v>
      </c>
      <c r="C2250" s="3" t="s">
        <v>9</v>
      </c>
      <c r="D2250" s="3" t="s">
        <v>197</v>
      </c>
      <c r="E2250" s="3">
        <v>0.56000000000000005</v>
      </c>
      <c r="F2250" s="3">
        <v>0.48</v>
      </c>
      <c r="G2250" s="3" t="s">
        <v>184</v>
      </c>
      <c r="H2250" s="2">
        <v>1740</v>
      </c>
      <c r="I2250" s="3" t="s">
        <v>103</v>
      </c>
      <c r="J2250" s="2">
        <v>1740</v>
      </c>
      <c r="K2250" s="3" t="s">
        <v>170</v>
      </c>
      <c r="L2250" s="2">
        <v>57</v>
      </c>
      <c r="M2250" s="3">
        <v>17.553803399634166</v>
      </c>
      <c r="N2250" s="3">
        <v>69692.73215827439</v>
      </c>
      <c r="O2250" s="3">
        <v>140.90779713944028</v>
      </c>
      <c r="P2250" s="3">
        <v>1</v>
      </c>
      <c r="Q2250" s="3">
        <f t="shared" si="198"/>
        <v>140.90779713944028</v>
      </c>
      <c r="R2250" s="4">
        <f t="shared" si="196"/>
        <v>140.90779713944028</v>
      </c>
      <c r="S2250" s="3">
        <v>19.319836736564213</v>
      </c>
      <c r="T2250" s="3">
        <v>1</v>
      </c>
      <c r="U2250" s="3">
        <f t="shared" si="199"/>
        <v>19.319836736564213</v>
      </c>
      <c r="V2250" s="3">
        <f t="shared" si="197"/>
        <v>19.319836736564213</v>
      </c>
    </row>
    <row r="2251" spans="1:22" x14ac:dyDescent="0.25">
      <c r="A2251" s="3" t="s">
        <v>158</v>
      </c>
      <c r="B2251" s="3" t="s">
        <v>8</v>
      </c>
      <c r="C2251" s="3" t="s">
        <v>9</v>
      </c>
      <c r="D2251" s="3" t="s">
        <v>197</v>
      </c>
      <c r="E2251" s="3">
        <v>0.56000000000000005</v>
      </c>
      <c r="F2251" s="3">
        <v>0.48</v>
      </c>
      <c r="G2251" s="3" t="s">
        <v>184</v>
      </c>
      <c r="H2251" s="2">
        <v>1740</v>
      </c>
      <c r="I2251" s="3" t="s">
        <v>103</v>
      </c>
      <c r="J2251" s="2">
        <v>1740</v>
      </c>
      <c r="K2251" s="3" t="s">
        <v>172</v>
      </c>
      <c r="L2251" s="2">
        <v>3</v>
      </c>
      <c r="M2251" s="3">
        <v>0.81652908874292485</v>
      </c>
      <c r="N2251" s="3">
        <v>3310.8779875092901</v>
      </c>
      <c r="O2251" s="3">
        <v>7.132415086405631</v>
      </c>
      <c r="P2251" s="3">
        <f>1-0.712</f>
        <v>0.28800000000000003</v>
      </c>
      <c r="Q2251" s="3">
        <f t="shared" si="198"/>
        <v>2.0541355448848222</v>
      </c>
      <c r="R2251" s="4">
        <f t="shared" si="196"/>
        <v>2.0541355448848222</v>
      </c>
      <c r="S2251" s="3">
        <v>1.0023092956632653</v>
      </c>
      <c r="T2251" s="3">
        <f>1-0.531</f>
        <v>0.46899999999999997</v>
      </c>
      <c r="U2251" s="3">
        <f t="shared" si="199"/>
        <v>0.47008305966607139</v>
      </c>
      <c r="V2251" s="3">
        <f t="shared" si="197"/>
        <v>0.47008305966607139</v>
      </c>
    </row>
    <row r="2252" spans="1:22" x14ac:dyDescent="0.25">
      <c r="A2252" s="3" t="s">
        <v>158</v>
      </c>
      <c r="B2252" s="3" t="s">
        <v>351</v>
      </c>
      <c r="C2252" s="3" t="s">
        <v>352</v>
      </c>
      <c r="D2252" s="3" t="s">
        <v>353</v>
      </c>
      <c r="E2252" s="3">
        <v>0.36</v>
      </c>
      <c r="F2252" s="3">
        <v>0.57999999999999996</v>
      </c>
      <c r="G2252" s="3" t="s">
        <v>283</v>
      </c>
      <c r="H2252" s="2">
        <v>1740</v>
      </c>
      <c r="I2252" s="3" t="s">
        <v>103</v>
      </c>
      <c r="J2252" s="2">
        <v>1740</v>
      </c>
      <c r="K2252" s="3" t="s">
        <v>287</v>
      </c>
      <c r="L2252" s="2">
        <v>2</v>
      </c>
      <c r="M2252" s="3">
        <v>0.10105116350756402</v>
      </c>
      <c r="N2252" s="3">
        <v>402.26453906862702</v>
      </c>
      <c r="O2252" s="3">
        <v>0.92518688026902374</v>
      </c>
      <c r="P2252" s="3">
        <v>1</v>
      </c>
      <c r="Q2252" s="3">
        <f t="shared" si="198"/>
        <v>0.92518688026902374</v>
      </c>
      <c r="R2252" s="4">
        <f t="shared" si="196"/>
        <v>0.92518688026902374</v>
      </c>
      <c r="S2252" s="3">
        <v>0.12398972987004445</v>
      </c>
      <c r="T2252" s="3">
        <v>1</v>
      </c>
      <c r="U2252" s="3">
        <f t="shared" si="199"/>
        <v>0.12398972987004445</v>
      </c>
      <c r="V2252" s="3">
        <f t="shared" si="197"/>
        <v>0.12398972987004445</v>
      </c>
    </row>
    <row r="2253" spans="1:22" x14ac:dyDescent="0.25">
      <c r="A2253" s="3" t="s">
        <v>158</v>
      </c>
      <c r="B2253" s="3" t="s">
        <v>89</v>
      </c>
      <c r="C2253" s="3" t="s">
        <v>9</v>
      </c>
      <c r="D2253" s="3" t="s">
        <v>262</v>
      </c>
      <c r="E2253" s="3">
        <v>0.56000000000000005</v>
      </c>
      <c r="F2253" s="3">
        <v>0.48</v>
      </c>
      <c r="G2253" s="3" t="s">
        <v>283</v>
      </c>
      <c r="H2253" s="2">
        <v>1740</v>
      </c>
      <c r="I2253" s="3" t="s">
        <v>103</v>
      </c>
      <c r="J2253" s="2">
        <v>1740</v>
      </c>
      <c r="K2253" s="3" t="s">
        <v>263</v>
      </c>
      <c r="L2253" s="2">
        <v>3</v>
      </c>
      <c r="M2253" s="3">
        <v>2.5804504708314271E-2</v>
      </c>
      <c r="N2253" s="3">
        <v>107.22215744653685</v>
      </c>
      <c r="O2253" s="3">
        <v>0.24158285404876656</v>
      </c>
      <c r="P2253" s="3">
        <v>1</v>
      </c>
      <c r="Q2253" s="3">
        <f t="shared" si="198"/>
        <v>0.24158285404876656</v>
      </c>
      <c r="R2253" s="4">
        <f t="shared" si="196"/>
        <v>0.24158285404876656</v>
      </c>
      <c r="S2253" s="3">
        <v>3.5312371388268066E-2</v>
      </c>
      <c r="T2253" s="3">
        <v>1</v>
      </c>
      <c r="U2253" s="3">
        <f t="shared" si="199"/>
        <v>3.5312371388268066E-2</v>
      </c>
      <c r="V2253" s="3">
        <f t="shared" si="197"/>
        <v>3.5312371388268066E-2</v>
      </c>
    </row>
    <row r="2254" spans="1:22" x14ac:dyDescent="0.25">
      <c r="A2254" s="3" t="s">
        <v>158</v>
      </c>
      <c r="B2254" s="3" t="s">
        <v>310</v>
      </c>
      <c r="C2254" s="3" t="s">
        <v>9</v>
      </c>
      <c r="D2254" s="3" t="s">
        <v>197</v>
      </c>
      <c r="E2254" s="3">
        <v>0.56000000000000005</v>
      </c>
      <c r="F2254" s="3">
        <v>0.48</v>
      </c>
      <c r="G2254" s="3" t="s">
        <v>283</v>
      </c>
      <c r="H2254" s="2">
        <v>1740</v>
      </c>
      <c r="I2254" s="3" t="s">
        <v>103</v>
      </c>
      <c r="J2254" s="2">
        <v>1740</v>
      </c>
      <c r="K2254" s="3" t="s">
        <v>263</v>
      </c>
      <c r="L2254" s="2">
        <v>7</v>
      </c>
      <c r="M2254" s="3">
        <v>1.0045225154630483E-2</v>
      </c>
      <c r="N2254" s="3">
        <v>37.912968618015462</v>
      </c>
      <c r="O2254" s="3">
        <v>8.3278905404697678E-2</v>
      </c>
      <c r="P2254" s="3">
        <v>1</v>
      </c>
      <c r="Q2254" s="3">
        <f t="shared" si="198"/>
        <v>8.3278905404697678E-2</v>
      </c>
      <c r="R2254" s="4">
        <f t="shared" si="196"/>
        <v>8.3278905404697678E-2</v>
      </c>
      <c r="S2254" s="3">
        <v>1.1057354481512771E-2</v>
      </c>
      <c r="T2254" s="3">
        <v>1</v>
      </c>
      <c r="U2254" s="3">
        <f t="shared" si="199"/>
        <v>1.1057354481512771E-2</v>
      </c>
      <c r="V2254" s="3">
        <f t="shared" si="197"/>
        <v>1.1057354481512771E-2</v>
      </c>
    </row>
    <row r="2255" spans="1:22" x14ac:dyDescent="0.25">
      <c r="A2255" s="3" t="s">
        <v>158</v>
      </c>
      <c r="B2255" s="3" t="s">
        <v>89</v>
      </c>
      <c r="C2255" s="3" t="s">
        <v>9</v>
      </c>
      <c r="D2255" s="3" t="s">
        <v>262</v>
      </c>
      <c r="E2255" s="3">
        <v>0.56000000000000005</v>
      </c>
      <c r="F2255" s="3">
        <v>0.48</v>
      </c>
      <c r="G2255" s="3" t="s">
        <v>283</v>
      </c>
      <c r="H2255" s="2">
        <v>1740</v>
      </c>
      <c r="I2255" s="3" t="s">
        <v>103</v>
      </c>
      <c r="J2255" s="2">
        <v>1740</v>
      </c>
      <c r="K2255" s="3" t="s">
        <v>284</v>
      </c>
      <c r="L2255" s="2">
        <v>3</v>
      </c>
      <c r="M2255" s="3">
        <v>9.3530031692388451E-4</v>
      </c>
      <c r="N2255" s="3">
        <v>3.8211686655766943</v>
      </c>
      <c r="O2255" s="3">
        <v>8.1005183801066832E-3</v>
      </c>
      <c r="P2255" s="3">
        <v>1</v>
      </c>
      <c r="Q2255" s="3">
        <f t="shared" si="198"/>
        <v>8.1005183801066832E-3</v>
      </c>
      <c r="R2255" s="4">
        <f t="shared" si="196"/>
        <v>8.1005183801066832E-3</v>
      </c>
      <c r="S2255" s="3">
        <v>1.0787269102437358E-3</v>
      </c>
      <c r="T2255" s="3">
        <v>1</v>
      </c>
      <c r="U2255" s="3">
        <f t="shared" si="199"/>
        <v>1.0787269102437358E-3</v>
      </c>
      <c r="V2255" s="3">
        <f t="shared" si="197"/>
        <v>1.0787269102437358E-3</v>
      </c>
    </row>
    <row r="2256" spans="1:22" x14ac:dyDescent="0.25">
      <c r="A2256" s="3" t="s">
        <v>158</v>
      </c>
      <c r="B2256" s="3" t="s">
        <v>8</v>
      </c>
      <c r="C2256" s="3" t="s">
        <v>9</v>
      </c>
      <c r="D2256" s="3" t="s">
        <v>197</v>
      </c>
      <c r="E2256" s="3">
        <v>0.56000000000000005</v>
      </c>
      <c r="F2256" s="3">
        <v>0.48</v>
      </c>
      <c r="G2256" s="3" t="s">
        <v>59</v>
      </c>
      <c r="H2256" s="2">
        <v>1740</v>
      </c>
      <c r="I2256" s="3" t="s">
        <v>103</v>
      </c>
      <c r="J2256" s="2">
        <v>1740</v>
      </c>
      <c r="K2256" s="3" t="s">
        <v>186</v>
      </c>
      <c r="L2256" s="2">
        <v>5</v>
      </c>
      <c r="M2256" s="3">
        <v>6.8758660198934641E-4</v>
      </c>
      <c r="N2256" s="3">
        <v>2.7333675331661409</v>
      </c>
      <c r="O2256" s="3">
        <v>5.6618148499747532E-3</v>
      </c>
      <c r="P2256" s="3">
        <v>1</v>
      </c>
      <c r="Q2256" s="3">
        <f t="shared" si="198"/>
        <v>5.6618148499747532E-3</v>
      </c>
      <c r="R2256" s="4">
        <f t="shared" si="196"/>
        <v>5.6618148499747532E-3</v>
      </c>
      <c r="S2256" s="3">
        <v>7.6018135761206655E-4</v>
      </c>
      <c r="T2256" s="3">
        <v>1</v>
      </c>
      <c r="U2256" s="3">
        <f t="shared" si="199"/>
        <v>7.6018135761206655E-4</v>
      </c>
      <c r="V2256" s="3">
        <f t="shared" si="197"/>
        <v>7.6018135761206655E-4</v>
      </c>
    </row>
    <row r="2257" spans="1:22" x14ac:dyDescent="0.25">
      <c r="A2257" s="3" t="s">
        <v>158</v>
      </c>
      <c r="B2257" s="3" t="s">
        <v>8</v>
      </c>
      <c r="C2257" s="3" t="s">
        <v>9</v>
      </c>
      <c r="D2257" s="3" t="s">
        <v>197</v>
      </c>
      <c r="E2257" s="3">
        <v>0.56000000000000005</v>
      </c>
      <c r="F2257" s="3">
        <v>0.48</v>
      </c>
      <c r="G2257" s="3" t="s">
        <v>59</v>
      </c>
      <c r="H2257" s="2">
        <v>1740</v>
      </c>
      <c r="I2257" s="3" t="s">
        <v>103</v>
      </c>
      <c r="J2257" s="2">
        <v>1740</v>
      </c>
      <c r="K2257" s="3" t="s">
        <v>200</v>
      </c>
      <c r="L2257" s="2">
        <v>9</v>
      </c>
      <c r="M2257" s="3">
        <v>5.7311526657296613E-3</v>
      </c>
      <c r="N2257" s="3">
        <v>23.459264215339736</v>
      </c>
      <c r="O2257" s="3">
        <v>5.2787024435915375E-2</v>
      </c>
      <c r="P2257" s="3">
        <v>1</v>
      </c>
      <c r="Q2257" s="3">
        <f t="shared" si="198"/>
        <v>5.2787024435915375E-2</v>
      </c>
      <c r="R2257" s="4">
        <f t="shared" si="196"/>
        <v>5.2787024435915375E-2</v>
      </c>
      <c r="S2257" s="3">
        <v>7.022456826059122E-3</v>
      </c>
      <c r="T2257" s="3">
        <v>1</v>
      </c>
      <c r="U2257" s="3">
        <f t="shared" si="199"/>
        <v>7.022456826059122E-3</v>
      </c>
      <c r="V2257" s="3">
        <f t="shared" si="197"/>
        <v>7.022456826059122E-3</v>
      </c>
    </row>
    <row r="2258" spans="1:22" x14ac:dyDescent="0.25">
      <c r="A2258" s="3" t="s">
        <v>158</v>
      </c>
      <c r="B2258" s="3" t="s">
        <v>8</v>
      </c>
      <c r="C2258" s="3" t="s">
        <v>9</v>
      </c>
      <c r="D2258" s="3" t="s">
        <v>197</v>
      </c>
      <c r="E2258" s="3">
        <v>0.56000000000000005</v>
      </c>
      <c r="F2258" s="3">
        <v>0.48</v>
      </c>
      <c r="G2258" s="3" t="s">
        <v>59</v>
      </c>
      <c r="H2258" s="2">
        <v>1740</v>
      </c>
      <c r="I2258" s="3" t="s">
        <v>103</v>
      </c>
      <c r="J2258" s="2">
        <v>1740</v>
      </c>
      <c r="K2258" s="3" t="s">
        <v>243</v>
      </c>
      <c r="L2258" s="2">
        <v>1</v>
      </c>
      <c r="M2258" s="3">
        <v>3.7982626154151251E-4</v>
      </c>
      <c r="N2258" s="3">
        <v>1.4973475142448132</v>
      </c>
      <c r="O2258" s="3">
        <v>3.1402867200539188E-3</v>
      </c>
      <c r="P2258" s="3">
        <f>1-0.712</f>
        <v>0.28800000000000003</v>
      </c>
      <c r="Q2258" s="3">
        <f t="shared" si="198"/>
        <v>9.0440257537552869E-4</v>
      </c>
      <c r="R2258" s="4">
        <f t="shared" si="196"/>
        <v>9.0440257537552869E-4</v>
      </c>
      <c r="S2258" s="3">
        <v>4.0423001353361422E-4</v>
      </c>
      <c r="T2258" s="3">
        <f>1-0.531</f>
        <v>0.46899999999999997</v>
      </c>
      <c r="U2258" s="3">
        <f t="shared" si="199"/>
        <v>1.8958387634726505E-4</v>
      </c>
      <c r="V2258" s="3">
        <f t="shared" si="197"/>
        <v>1.8958387634726505E-4</v>
      </c>
    </row>
    <row r="2259" spans="1:22" x14ac:dyDescent="0.25">
      <c r="A2259" s="3" t="s">
        <v>158</v>
      </c>
      <c r="B2259" s="3" t="s">
        <v>89</v>
      </c>
      <c r="C2259" s="3" t="s">
        <v>9</v>
      </c>
      <c r="D2259" s="3" t="s">
        <v>262</v>
      </c>
      <c r="E2259" s="3">
        <v>0.56000000000000005</v>
      </c>
      <c r="F2259" s="3">
        <v>0.48</v>
      </c>
      <c r="G2259" s="3" t="s">
        <v>264</v>
      </c>
      <c r="H2259" s="2">
        <v>1740</v>
      </c>
      <c r="I2259" s="3" t="s">
        <v>103</v>
      </c>
      <c r="J2259" s="2">
        <v>1740</v>
      </c>
      <c r="K2259" s="3" t="s">
        <v>264</v>
      </c>
      <c r="L2259" s="2">
        <v>944</v>
      </c>
      <c r="M2259" s="3">
        <v>401.90970342182254</v>
      </c>
      <c r="N2259" s="3">
        <v>1619255.2410946861</v>
      </c>
      <c r="O2259" s="3">
        <v>3247.1881450775572</v>
      </c>
      <c r="P2259" s="3">
        <v>1</v>
      </c>
      <c r="Q2259" s="3">
        <f t="shared" si="198"/>
        <v>3247.1881450775572</v>
      </c>
      <c r="R2259" s="4">
        <f t="shared" si="196"/>
        <v>3247.1881450775572</v>
      </c>
      <c r="S2259" s="3">
        <v>441.80823402471407</v>
      </c>
      <c r="T2259" s="3">
        <v>1</v>
      </c>
      <c r="U2259" s="3">
        <f t="shared" si="199"/>
        <v>441.80823402471407</v>
      </c>
      <c r="V2259" s="3">
        <f t="shared" si="197"/>
        <v>441.80823402471407</v>
      </c>
    </row>
    <row r="2260" spans="1:22" x14ac:dyDescent="0.25">
      <c r="A2260" s="3" t="s">
        <v>158</v>
      </c>
      <c r="B2260" s="3" t="s">
        <v>310</v>
      </c>
      <c r="C2260" s="3" t="s">
        <v>9</v>
      </c>
      <c r="D2260" s="3" t="s">
        <v>312</v>
      </c>
      <c r="E2260" s="3">
        <v>0.56000000000000005</v>
      </c>
      <c r="F2260" s="3">
        <v>0.48</v>
      </c>
      <c r="G2260" s="3" t="s">
        <v>264</v>
      </c>
      <c r="H2260" s="2">
        <v>1740</v>
      </c>
      <c r="I2260" s="3" t="s">
        <v>103</v>
      </c>
      <c r="J2260" s="2">
        <v>1740</v>
      </c>
      <c r="K2260" s="3" t="s">
        <v>264</v>
      </c>
      <c r="L2260" s="2">
        <v>11</v>
      </c>
      <c r="M2260" s="3">
        <v>3.1269801228905529</v>
      </c>
      <c r="N2260" s="3">
        <v>12276.704718051653</v>
      </c>
      <c r="O2260" s="3">
        <v>24.924809961947286</v>
      </c>
      <c r="P2260" s="3">
        <v>1</v>
      </c>
      <c r="Q2260" s="3">
        <f t="shared" si="198"/>
        <v>24.924809961947286</v>
      </c>
      <c r="R2260" s="4">
        <f t="shared" si="196"/>
        <v>24.924809961947286</v>
      </c>
      <c r="S2260" s="3">
        <v>3.3873279080500867</v>
      </c>
      <c r="T2260" s="3">
        <v>1</v>
      </c>
      <c r="U2260" s="3">
        <f t="shared" si="199"/>
        <v>3.3873279080500867</v>
      </c>
      <c r="V2260" s="3">
        <f t="shared" si="197"/>
        <v>3.3873279080500867</v>
      </c>
    </row>
    <row r="2261" spans="1:22" x14ac:dyDescent="0.25">
      <c r="A2261" s="3" t="s">
        <v>158</v>
      </c>
      <c r="B2261" s="3" t="s">
        <v>310</v>
      </c>
      <c r="C2261" s="3" t="s">
        <v>9</v>
      </c>
      <c r="D2261" s="3" t="s">
        <v>333</v>
      </c>
      <c r="E2261" s="3">
        <v>0.56000000000000005</v>
      </c>
      <c r="F2261" s="3">
        <v>0.48</v>
      </c>
      <c r="G2261" s="3" t="s">
        <v>264</v>
      </c>
      <c r="H2261" s="2">
        <v>1740</v>
      </c>
      <c r="I2261" s="3" t="s">
        <v>103</v>
      </c>
      <c r="J2261" s="2">
        <v>1740</v>
      </c>
      <c r="K2261" s="3" t="s">
        <v>264</v>
      </c>
      <c r="L2261" s="2">
        <v>56</v>
      </c>
      <c r="M2261" s="3">
        <v>18.979777631843579</v>
      </c>
      <c r="N2261" s="3">
        <v>72486.710162802963</v>
      </c>
      <c r="O2261" s="3">
        <v>158.66668949794229</v>
      </c>
      <c r="P2261" s="3">
        <v>1</v>
      </c>
      <c r="Q2261" s="3">
        <f t="shared" si="198"/>
        <v>158.66668949794229</v>
      </c>
      <c r="R2261" s="4">
        <f t="shared" si="196"/>
        <v>158.66668949794229</v>
      </c>
      <c r="S2261" s="3">
        <v>21.349887450155634</v>
      </c>
      <c r="T2261" s="3">
        <v>1</v>
      </c>
      <c r="U2261" s="3">
        <f t="shared" si="199"/>
        <v>21.349887450155634</v>
      </c>
      <c r="V2261" s="3">
        <f t="shared" si="197"/>
        <v>21.349887450155634</v>
      </c>
    </row>
    <row r="2262" spans="1:22" x14ac:dyDescent="0.25">
      <c r="A2262" s="3" t="s">
        <v>158</v>
      </c>
      <c r="B2262" s="3" t="s">
        <v>310</v>
      </c>
      <c r="C2262" s="3" t="s">
        <v>9</v>
      </c>
      <c r="D2262" s="3" t="s">
        <v>197</v>
      </c>
      <c r="E2262" s="3">
        <v>0.56000000000000005</v>
      </c>
      <c r="F2262" s="3">
        <v>0.48</v>
      </c>
      <c r="G2262" s="3" t="s">
        <v>264</v>
      </c>
      <c r="H2262" s="2">
        <v>1740</v>
      </c>
      <c r="I2262" s="3" t="s">
        <v>103</v>
      </c>
      <c r="J2262" s="2">
        <v>1740</v>
      </c>
      <c r="K2262" s="3" t="s">
        <v>264</v>
      </c>
      <c r="L2262" s="2">
        <v>11</v>
      </c>
      <c r="M2262" s="3">
        <v>1.1398347236973629</v>
      </c>
      <c r="N2262" s="3">
        <v>4364.4186349996971</v>
      </c>
      <c r="O2262" s="3">
        <v>9.5589275077029683</v>
      </c>
      <c r="P2262" s="3">
        <v>1</v>
      </c>
      <c r="Q2262" s="3">
        <f t="shared" si="198"/>
        <v>9.5589275077029683</v>
      </c>
      <c r="R2262" s="4">
        <f t="shared" si="196"/>
        <v>9.5589275077029683</v>
      </c>
      <c r="S2262" s="3">
        <v>1.2704183800247559</v>
      </c>
      <c r="T2262" s="3">
        <v>1</v>
      </c>
      <c r="U2262" s="3">
        <f t="shared" si="199"/>
        <v>1.2704183800247559</v>
      </c>
      <c r="V2262" s="3">
        <f t="shared" si="197"/>
        <v>1.2704183800247559</v>
      </c>
    </row>
    <row r="2263" spans="1:22" x14ac:dyDescent="0.25">
      <c r="A2263" s="3" t="s">
        <v>158</v>
      </c>
      <c r="B2263" s="3" t="s">
        <v>8</v>
      </c>
      <c r="C2263" s="3" t="s">
        <v>9</v>
      </c>
      <c r="D2263" s="3" t="s">
        <v>197</v>
      </c>
      <c r="E2263" s="3">
        <v>0.56000000000000005</v>
      </c>
      <c r="F2263" s="3">
        <v>0.48</v>
      </c>
      <c r="G2263" s="3" t="s">
        <v>250</v>
      </c>
      <c r="H2263" s="2">
        <v>1740</v>
      </c>
      <c r="I2263" s="3" t="s">
        <v>103</v>
      </c>
      <c r="J2263" s="2">
        <v>1740</v>
      </c>
      <c r="K2263" s="3" t="s">
        <v>225</v>
      </c>
      <c r="L2263" s="2">
        <v>8</v>
      </c>
      <c r="M2263" s="3">
        <v>0.27088508859696825</v>
      </c>
      <c r="N2263" s="3">
        <v>1056.782028122851</v>
      </c>
      <c r="O2263" s="3">
        <v>2.2570538097869872</v>
      </c>
      <c r="P2263" s="3">
        <v>1</v>
      </c>
      <c r="Q2263" s="3">
        <f t="shared" si="198"/>
        <v>2.2570538097869872</v>
      </c>
      <c r="R2263" s="4">
        <f t="shared" si="196"/>
        <v>2.2570538097869872</v>
      </c>
      <c r="S2263" s="3">
        <v>0.27349083018640302</v>
      </c>
      <c r="T2263" s="3">
        <v>1</v>
      </c>
      <c r="U2263" s="3">
        <f t="shared" si="199"/>
        <v>0.27349083018640302</v>
      </c>
      <c r="V2263" s="3">
        <f t="shared" si="197"/>
        <v>0.27349083018640302</v>
      </c>
    </row>
    <row r="2264" spans="1:22" x14ac:dyDescent="0.25">
      <c r="A2264" s="3" t="s">
        <v>158</v>
      </c>
      <c r="B2264" s="3" t="s">
        <v>351</v>
      </c>
      <c r="C2264" s="3" t="s">
        <v>352</v>
      </c>
      <c r="D2264" s="3" t="s">
        <v>353</v>
      </c>
      <c r="E2264" s="3">
        <v>0.36</v>
      </c>
      <c r="F2264" s="3">
        <v>0.57999999999999996</v>
      </c>
      <c r="G2264" s="3" t="s">
        <v>272</v>
      </c>
      <c r="H2264" s="2">
        <v>1740</v>
      </c>
      <c r="I2264" s="3" t="s">
        <v>103</v>
      </c>
      <c r="J2264" s="2">
        <v>1740</v>
      </c>
      <c r="K2264" s="3" t="s">
        <v>272</v>
      </c>
      <c r="L2264" s="2">
        <v>13</v>
      </c>
      <c r="M2264" s="3">
        <v>1.5629950613952641</v>
      </c>
      <c r="N2264" s="3">
        <v>5922.7974055034101</v>
      </c>
      <c r="O2264" s="3">
        <v>14.506115906099845</v>
      </c>
      <c r="P2264" s="3">
        <v>1</v>
      </c>
      <c r="Q2264" s="3">
        <f t="shared" si="198"/>
        <v>14.506115906099845</v>
      </c>
      <c r="R2264" s="4">
        <f t="shared" si="196"/>
        <v>14.506115906099845</v>
      </c>
      <c r="S2264" s="3">
        <v>2.2916382157250714</v>
      </c>
      <c r="T2264" s="3">
        <v>1</v>
      </c>
      <c r="U2264" s="3">
        <f t="shared" si="199"/>
        <v>2.2916382157250714</v>
      </c>
      <c r="V2264" s="3">
        <f t="shared" si="197"/>
        <v>2.2916382157250714</v>
      </c>
    </row>
    <row r="2265" spans="1:22" x14ac:dyDescent="0.25">
      <c r="A2265" s="3" t="s">
        <v>158</v>
      </c>
      <c r="B2265" s="3" t="s">
        <v>8</v>
      </c>
      <c r="C2265" s="3" t="s">
        <v>9</v>
      </c>
      <c r="D2265" s="3" t="s">
        <v>197</v>
      </c>
      <c r="E2265" s="3">
        <v>0.56000000000000005</v>
      </c>
      <c r="F2265" s="3">
        <v>0.48</v>
      </c>
      <c r="G2265" s="3" t="s">
        <v>163</v>
      </c>
      <c r="H2265" s="2">
        <v>1740</v>
      </c>
      <c r="I2265" s="3" t="s">
        <v>103</v>
      </c>
      <c r="J2265" s="2">
        <v>1740</v>
      </c>
      <c r="K2265" s="3" t="s">
        <v>164</v>
      </c>
      <c r="L2265" s="2">
        <v>14</v>
      </c>
      <c r="M2265" s="3">
        <v>4.0640739072090835</v>
      </c>
      <c r="N2265" s="3">
        <v>15776.56282415868</v>
      </c>
      <c r="O2265" s="3">
        <v>31.103015060503331</v>
      </c>
      <c r="P2265" s="3">
        <v>1</v>
      </c>
      <c r="Q2265" s="3">
        <f t="shared" si="198"/>
        <v>31.103015060503331</v>
      </c>
      <c r="R2265" s="4">
        <f t="shared" si="196"/>
        <v>31.103015060503331</v>
      </c>
      <c r="S2265" s="3">
        <v>3.9548991382013496</v>
      </c>
      <c r="T2265" s="3">
        <v>1</v>
      </c>
      <c r="U2265" s="3">
        <f t="shared" si="199"/>
        <v>3.9548991382013496</v>
      </c>
      <c r="V2265" s="3">
        <f t="shared" si="197"/>
        <v>3.9548991382013496</v>
      </c>
    </row>
    <row r="2266" spans="1:22" x14ac:dyDescent="0.25">
      <c r="A2266" s="3" t="s">
        <v>158</v>
      </c>
      <c r="B2266" s="3" t="s">
        <v>8</v>
      </c>
      <c r="C2266" s="3" t="s">
        <v>9</v>
      </c>
      <c r="D2266" s="3" t="s">
        <v>197</v>
      </c>
      <c r="E2266" s="3">
        <v>0.56000000000000005</v>
      </c>
      <c r="F2266" s="3">
        <v>0.48</v>
      </c>
      <c r="G2266" s="3" t="s">
        <v>163</v>
      </c>
      <c r="H2266" s="2">
        <v>1740</v>
      </c>
      <c r="I2266" s="3" t="s">
        <v>103</v>
      </c>
      <c r="J2266" s="2">
        <v>1740</v>
      </c>
      <c r="K2266" s="3" t="s">
        <v>219</v>
      </c>
      <c r="L2266" s="2">
        <v>2</v>
      </c>
      <c r="M2266" s="3">
        <v>0.12677650535643423</v>
      </c>
      <c r="N2266" s="3">
        <v>505.76499725546688</v>
      </c>
      <c r="O2266" s="3">
        <v>1.0593542344693816</v>
      </c>
      <c r="P2266" s="3">
        <v>1</v>
      </c>
      <c r="Q2266" s="3">
        <f t="shared" si="198"/>
        <v>1.0593542344693816</v>
      </c>
      <c r="R2266" s="4">
        <f t="shared" si="196"/>
        <v>1.0593542344693816</v>
      </c>
      <c r="S2266" s="3">
        <v>0.13944546877629846</v>
      </c>
      <c r="T2266" s="3">
        <v>1</v>
      </c>
      <c r="U2266" s="3">
        <f t="shared" si="199"/>
        <v>0.13944546877629846</v>
      </c>
      <c r="V2266" s="3">
        <f t="shared" si="197"/>
        <v>0.13944546877629846</v>
      </c>
    </row>
    <row r="2267" spans="1:22" x14ac:dyDescent="0.25">
      <c r="A2267" s="3" t="s">
        <v>158</v>
      </c>
      <c r="B2267" s="3" t="s">
        <v>89</v>
      </c>
      <c r="C2267" s="3" t="s">
        <v>9</v>
      </c>
      <c r="D2267" s="3" t="s">
        <v>262</v>
      </c>
      <c r="E2267" s="3">
        <v>0.56000000000000005</v>
      </c>
      <c r="F2267" s="3">
        <v>0.48</v>
      </c>
      <c r="G2267" s="3" t="s">
        <v>17</v>
      </c>
      <c r="H2267" s="2">
        <v>1740</v>
      </c>
      <c r="I2267" s="3" t="s">
        <v>103</v>
      </c>
      <c r="J2267" s="2">
        <v>2000</v>
      </c>
      <c r="K2267" s="3" t="s">
        <v>264</v>
      </c>
      <c r="L2267" s="2">
        <v>30</v>
      </c>
      <c r="M2267" s="3">
        <v>0.61985948104443067</v>
      </c>
      <c r="N2267" s="3">
        <v>2352.423595832232</v>
      </c>
      <c r="O2267" s="3">
        <v>4.7590920424320871</v>
      </c>
      <c r="P2267" s="3">
        <v>1</v>
      </c>
      <c r="Q2267" s="3">
        <f t="shared" si="198"/>
        <v>4.7590920424320871</v>
      </c>
      <c r="R2267" s="4">
        <f t="shared" si="196"/>
        <v>4.7590920424320871</v>
      </c>
      <c r="S2267" s="3">
        <v>0.63244870192697733</v>
      </c>
      <c r="T2267" s="3">
        <v>1</v>
      </c>
      <c r="U2267" s="3">
        <f t="shared" si="199"/>
        <v>0.63244870192697733</v>
      </c>
      <c r="V2267" s="3">
        <f t="shared" si="197"/>
        <v>0.63244870192697733</v>
      </c>
    </row>
    <row r="2268" spans="1:22" x14ac:dyDescent="0.25">
      <c r="A2268" s="3" t="s">
        <v>158</v>
      </c>
      <c r="B2268" s="3" t="s">
        <v>89</v>
      </c>
      <c r="C2268" s="3" t="s">
        <v>9</v>
      </c>
      <c r="D2268" s="3" t="s">
        <v>262</v>
      </c>
      <c r="E2268" s="3">
        <v>0.56000000000000005</v>
      </c>
      <c r="F2268" s="3">
        <v>0.48</v>
      </c>
      <c r="G2268" s="3" t="s">
        <v>264</v>
      </c>
      <c r="H2268" s="2">
        <v>1740</v>
      </c>
      <c r="I2268" s="3" t="s">
        <v>103</v>
      </c>
      <c r="J2268" s="2">
        <v>3000</v>
      </c>
      <c r="K2268" s="3" t="s">
        <v>264</v>
      </c>
      <c r="L2268" s="2">
        <v>13</v>
      </c>
      <c r="M2268" s="3">
        <v>2.7874659577887803E-2</v>
      </c>
      <c r="N2268" s="3">
        <v>110.55539562070169</v>
      </c>
      <c r="O2268" s="3">
        <v>0.21503983549132838</v>
      </c>
      <c r="P2268" s="3">
        <v>1</v>
      </c>
      <c r="Q2268" s="3">
        <f t="shared" si="198"/>
        <v>0.21503983549132838</v>
      </c>
      <c r="R2268" s="3">
        <v>0</v>
      </c>
      <c r="S2268" s="3">
        <v>2.988074954827117E-2</v>
      </c>
      <c r="T2268" s="3">
        <v>1</v>
      </c>
      <c r="U2268" s="3">
        <f t="shared" si="199"/>
        <v>2.988074954827117E-2</v>
      </c>
      <c r="V2268" s="3">
        <v>0</v>
      </c>
    </row>
    <row r="2269" spans="1:22" x14ac:dyDescent="0.25">
      <c r="A2269" s="3" t="s">
        <v>158</v>
      </c>
      <c r="B2269" s="3" t="s">
        <v>8</v>
      </c>
      <c r="C2269" s="3" t="s">
        <v>9</v>
      </c>
      <c r="D2269" s="3" t="s">
        <v>10</v>
      </c>
      <c r="E2269" s="3">
        <v>0.56000000000000005</v>
      </c>
      <c r="F2269" s="3">
        <v>0.48</v>
      </c>
      <c r="G2269" s="3" t="s">
        <v>19</v>
      </c>
      <c r="H2269" s="2">
        <v>1750</v>
      </c>
      <c r="I2269" s="3" t="s">
        <v>35</v>
      </c>
      <c r="J2269" s="2">
        <v>1750</v>
      </c>
      <c r="K2269" s="3" t="s">
        <v>19</v>
      </c>
      <c r="L2269" s="2">
        <v>19</v>
      </c>
      <c r="M2269" s="3">
        <v>1.6181709435683775</v>
      </c>
      <c r="N2269" s="3">
        <v>6406.947736055633</v>
      </c>
      <c r="O2269" s="3">
        <v>13.625067370647383</v>
      </c>
      <c r="P2269" s="3">
        <v>1</v>
      </c>
      <c r="Q2269" s="3">
        <f t="shared" si="198"/>
        <v>13.625067370647383</v>
      </c>
      <c r="R2269" s="4">
        <f t="shared" ref="R2269:R2300" si="200">Q2269</f>
        <v>13.625067370647383</v>
      </c>
      <c r="S2269" s="3">
        <v>1.847494553139621</v>
      </c>
      <c r="T2269" s="3">
        <v>1</v>
      </c>
      <c r="U2269" s="3">
        <f t="shared" si="199"/>
        <v>1.847494553139621</v>
      </c>
      <c r="V2269" s="3">
        <f t="shared" ref="V2269:V2300" si="201">U2269</f>
        <v>1.847494553139621</v>
      </c>
    </row>
    <row r="2270" spans="1:22" x14ac:dyDescent="0.25">
      <c r="A2270" s="3" t="s">
        <v>158</v>
      </c>
      <c r="B2270" s="3" t="s">
        <v>8</v>
      </c>
      <c r="C2270" s="3" t="s">
        <v>9</v>
      </c>
      <c r="D2270" s="3" t="s">
        <v>197</v>
      </c>
      <c r="E2270" s="3">
        <v>0.56000000000000005</v>
      </c>
      <c r="F2270" s="3">
        <v>0.48</v>
      </c>
      <c r="G2270" s="3" t="s">
        <v>19</v>
      </c>
      <c r="H2270" s="2">
        <v>1750</v>
      </c>
      <c r="I2270" s="3" t="s">
        <v>35</v>
      </c>
      <c r="J2270" s="2">
        <v>1750</v>
      </c>
      <c r="K2270" s="3" t="s">
        <v>19</v>
      </c>
      <c r="L2270" s="2">
        <v>668</v>
      </c>
      <c r="M2270" s="3">
        <v>282.54589289854619</v>
      </c>
      <c r="N2270" s="3">
        <v>1011695.9974105568</v>
      </c>
      <c r="O2270" s="3">
        <v>2020.6346366017078</v>
      </c>
      <c r="P2270" s="3">
        <v>1</v>
      </c>
      <c r="Q2270" s="3">
        <f t="shared" si="198"/>
        <v>2020.6346366017078</v>
      </c>
      <c r="R2270" s="4">
        <f t="shared" si="200"/>
        <v>2020.6346366017078</v>
      </c>
      <c r="S2270" s="3">
        <v>276.83841978064083</v>
      </c>
      <c r="T2270" s="3">
        <v>1</v>
      </c>
      <c r="U2270" s="3">
        <f t="shared" si="199"/>
        <v>276.83841978064083</v>
      </c>
      <c r="V2270" s="3">
        <f t="shared" si="201"/>
        <v>276.83841978064083</v>
      </c>
    </row>
    <row r="2271" spans="1:22" x14ac:dyDescent="0.25">
      <c r="A2271" s="3" t="s">
        <v>158</v>
      </c>
      <c r="B2271" s="3" t="s">
        <v>310</v>
      </c>
      <c r="C2271" s="3" t="s">
        <v>9</v>
      </c>
      <c r="D2271" s="3" t="s">
        <v>312</v>
      </c>
      <c r="E2271" s="3">
        <v>0.56000000000000005</v>
      </c>
      <c r="F2271" s="3">
        <v>0.48</v>
      </c>
      <c r="G2271" s="3" t="s">
        <v>19</v>
      </c>
      <c r="H2271" s="2">
        <v>1750</v>
      </c>
      <c r="I2271" s="3" t="s">
        <v>35</v>
      </c>
      <c r="J2271" s="2">
        <v>1750</v>
      </c>
      <c r="K2271" s="3" t="s">
        <v>19</v>
      </c>
      <c r="L2271" s="2">
        <v>255</v>
      </c>
      <c r="M2271" s="3">
        <v>118.59729557456015</v>
      </c>
      <c r="N2271" s="3">
        <v>425608.37446032226</v>
      </c>
      <c r="O2271" s="3">
        <v>927.05571417951001</v>
      </c>
      <c r="P2271" s="3">
        <v>1</v>
      </c>
      <c r="Q2271" s="3">
        <f t="shared" si="198"/>
        <v>927.05571417951001</v>
      </c>
      <c r="R2271" s="4">
        <f t="shared" si="200"/>
        <v>927.05571417951001</v>
      </c>
      <c r="S2271" s="3">
        <v>122.41005114086552</v>
      </c>
      <c r="T2271" s="3">
        <v>1</v>
      </c>
      <c r="U2271" s="3">
        <f t="shared" si="199"/>
        <v>122.41005114086552</v>
      </c>
      <c r="V2271" s="3">
        <f t="shared" si="201"/>
        <v>122.41005114086552</v>
      </c>
    </row>
    <row r="2272" spans="1:22" x14ac:dyDescent="0.25">
      <c r="A2272" s="3" t="s">
        <v>158</v>
      </c>
      <c r="B2272" s="3" t="s">
        <v>310</v>
      </c>
      <c r="C2272" s="3" t="s">
        <v>9</v>
      </c>
      <c r="D2272" s="3" t="s">
        <v>333</v>
      </c>
      <c r="E2272" s="3">
        <v>0.56000000000000005</v>
      </c>
      <c r="F2272" s="3">
        <v>0.48</v>
      </c>
      <c r="G2272" s="3" t="s">
        <v>19</v>
      </c>
      <c r="H2272" s="2">
        <v>1750</v>
      </c>
      <c r="I2272" s="3" t="s">
        <v>35</v>
      </c>
      <c r="J2272" s="2">
        <v>1750</v>
      </c>
      <c r="K2272" s="3" t="s">
        <v>19</v>
      </c>
      <c r="L2272" s="2">
        <v>46</v>
      </c>
      <c r="M2272" s="3">
        <v>18.090424309378928</v>
      </c>
      <c r="N2272" s="3">
        <v>66415.925257640105</v>
      </c>
      <c r="O2272" s="3">
        <v>138.89175506908876</v>
      </c>
      <c r="P2272" s="3">
        <v>1</v>
      </c>
      <c r="Q2272" s="3">
        <f t="shared" si="198"/>
        <v>138.89175506908876</v>
      </c>
      <c r="R2272" s="4">
        <f t="shared" si="200"/>
        <v>138.89175506908876</v>
      </c>
      <c r="S2272" s="3">
        <v>18.901479511860838</v>
      </c>
      <c r="T2272" s="3">
        <v>1</v>
      </c>
      <c r="U2272" s="3">
        <f t="shared" si="199"/>
        <v>18.901479511860838</v>
      </c>
      <c r="V2272" s="3">
        <f t="shared" si="201"/>
        <v>18.901479511860838</v>
      </c>
    </row>
    <row r="2273" spans="1:22" x14ac:dyDescent="0.25">
      <c r="A2273" s="3" t="s">
        <v>158</v>
      </c>
      <c r="B2273" s="3" t="s">
        <v>310</v>
      </c>
      <c r="C2273" s="3" t="s">
        <v>9</v>
      </c>
      <c r="D2273" s="3" t="s">
        <v>197</v>
      </c>
      <c r="E2273" s="3">
        <v>0.56000000000000005</v>
      </c>
      <c r="F2273" s="3">
        <v>0.48</v>
      </c>
      <c r="G2273" s="3" t="s">
        <v>19</v>
      </c>
      <c r="H2273" s="2">
        <v>1750</v>
      </c>
      <c r="I2273" s="3" t="s">
        <v>35</v>
      </c>
      <c r="J2273" s="2">
        <v>1750</v>
      </c>
      <c r="K2273" s="3" t="s">
        <v>19</v>
      </c>
      <c r="L2273" s="2">
        <v>1524</v>
      </c>
      <c r="M2273" s="3">
        <v>723.9111865128607</v>
      </c>
      <c r="N2273" s="3">
        <v>2677216.8757639313</v>
      </c>
      <c r="O2273" s="3">
        <v>5731.402370037019</v>
      </c>
      <c r="P2273" s="3">
        <v>1</v>
      </c>
      <c r="Q2273" s="3">
        <f t="shared" si="198"/>
        <v>5731.402370037019</v>
      </c>
      <c r="R2273" s="4">
        <f t="shared" si="200"/>
        <v>5731.402370037019</v>
      </c>
      <c r="S2273" s="3">
        <v>760.94874143959964</v>
      </c>
      <c r="T2273" s="3">
        <v>1</v>
      </c>
      <c r="U2273" s="3">
        <f t="shared" si="199"/>
        <v>760.94874143959964</v>
      </c>
      <c r="V2273" s="3">
        <f t="shared" si="201"/>
        <v>760.94874143959964</v>
      </c>
    </row>
    <row r="2274" spans="1:22" x14ac:dyDescent="0.25">
      <c r="A2274" s="3" t="s">
        <v>158</v>
      </c>
      <c r="B2274" s="3" t="s">
        <v>8</v>
      </c>
      <c r="C2274" s="3" t="s">
        <v>9</v>
      </c>
      <c r="D2274" s="3" t="s">
        <v>197</v>
      </c>
      <c r="E2274" s="3">
        <v>0.56000000000000005</v>
      </c>
      <c r="F2274" s="3">
        <v>0.48</v>
      </c>
      <c r="G2274" s="3" t="s">
        <v>19</v>
      </c>
      <c r="H2274" s="2">
        <v>1750</v>
      </c>
      <c r="I2274" s="3" t="s">
        <v>35</v>
      </c>
      <c r="J2274" s="2">
        <v>1750</v>
      </c>
      <c r="K2274" s="3" t="s">
        <v>168</v>
      </c>
      <c r="L2274" s="2">
        <v>262</v>
      </c>
      <c r="M2274" s="3">
        <v>41.959844269952434</v>
      </c>
      <c r="N2274" s="3">
        <v>156908.73954045764</v>
      </c>
      <c r="O2274" s="3">
        <v>342.10833293964475</v>
      </c>
      <c r="P2274" s="3">
        <f>1-0.712</f>
        <v>0.28800000000000003</v>
      </c>
      <c r="Q2274" s="3">
        <f t="shared" si="198"/>
        <v>98.527199886617694</v>
      </c>
      <c r="R2274" s="4">
        <f t="shared" si="200"/>
        <v>98.527199886617694</v>
      </c>
      <c r="S2274" s="3">
        <v>44.391901735523234</v>
      </c>
      <c r="T2274" s="3">
        <f>1-0.531</f>
        <v>0.46899999999999997</v>
      </c>
      <c r="U2274" s="3">
        <f t="shared" si="199"/>
        <v>20.819801913960397</v>
      </c>
      <c r="V2274" s="3">
        <f t="shared" si="201"/>
        <v>20.819801913960397</v>
      </c>
    </row>
    <row r="2275" spans="1:22" x14ac:dyDescent="0.25">
      <c r="A2275" s="3" t="s">
        <v>158</v>
      </c>
      <c r="B2275" s="3" t="s">
        <v>310</v>
      </c>
      <c r="C2275" s="3" t="s">
        <v>9</v>
      </c>
      <c r="D2275" s="3" t="s">
        <v>312</v>
      </c>
      <c r="E2275" s="3">
        <v>0.56000000000000005</v>
      </c>
      <c r="F2275" s="3">
        <v>0.48</v>
      </c>
      <c r="G2275" s="3" t="s">
        <v>275</v>
      </c>
      <c r="H2275" s="2">
        <v>1750</v>
      </c>
      <c r="I2275" s="3" t="s">
        <v>35</v>
      </c>
      <c r="J2275" s="2">
        <v>1750</v>
      </c>
      <c r="K2275" s="3" t="s">
        <v>276</v>
      </c>
      <c r="L2275" s="2">
        <v>50</v>
      </c>
      <c r="M2275" s="3">
        <v>10.71436978363821</v>
      </c>
      <c r="N2275" s="3">
        <v>35910.528678754301</v>
      </c>
      <c r="O2275" s="3">
        <v>77.775626329988555</v>
      </c>
      <c r="P2275" s="3">
        <v>1</v>
      </c>
      <c r="Q2275" s="3">
        <f t="shared" si="198"/>
        <v>77.775626329988555</v>
      </c>
      <c r="R2275" s="4">
        <f t="shared" si="200"/>
        <v>77.775626329988555</v>
      </c>
      <c r="S2275" s="3">
        <v>10.001928340203698</v>
      </c>
      <c r="T2275" s="3">
        <v>1</v>
      </c>
      <c r="U2275" s="3">
        <f t="shared" si="199"/>
        <v>10.001928340203698</v>
      </c>
      <c r="V2275" s="3">
        <f t="shared" si="201"/>
        <v>10.001928340203698</v>
      </c>
    </row>
    <row r="2276" spans="1:22" x14ac:dyDescent="0.25">
      <c r="A2276" s="3" t="s">
        <v>158</v>
      </c>
      <c r="B2276" s="3" t="s">
        <v>310</v>
      </c>
      <c r="C2276" s="3" t="s">
        <v>9</v>
      </c>
      <c r="D2276" s="3" t="s">
        <v>197</v>
      </c>
      <c r="E2276" s="3">
        <v>0.56000000000000005</v>
      </c>
      <c r="F2276" s="3">
        <v>0.48</v>
      </c>
      <c r="G2276" s="3" t="s">
        <v>275</v>
      </c>
      <c r="H2276" s="2">
        <v>1750</v>
      </c>
      <c r="I2276" s="3" t="s">
        <v>35</v>
      </c>
      <c r="J2276" s="2">
        <v>1750</v>
      </c>
      <c r="K2276" s="3" t="s">
        <v>276</v>
      </c>
      <c r="L2276" s="2">
        <v>378</v>
      </c>
      <c r="M2276" s="3">
        <v>55.569712389874248</v>
      </c>
      <c r="N2276" s="3">
        <v>209075.29530783245</v>
      </c>
      <c r="O2276" s="3">
        <v>461.54957868330342</v>
      </c>
      <c r="P2276" s="3">
        <v>1</v>
      </c>
      <c r="Q2276" s="3">
        <f t="shared" si="198"/>
        <v>461.54957868330342</v>
      </c>
      <c r="R2276" s="4">
        <f t="shared" si="200"/>
        <v>461.54957868330342</v>
      </c>
      <c r="S2276" s="3">
        <v>63.172222534126909</v>
      </c>
      <c r="T2276" s="3">
        <v>1</v>
      </c>
      <c r="U2276" s="3">
        <f t="shared" si="199"/>
        <v>63.172222534126909</v>
      </c>
      <c r="V2276" s="3">
        <f t="shared" si="201"/>
        <v>63.172222534126909</v>
      </c>
    </row>
    <row r="2277" spans="1:22" x14ac:dyDescent="0.25">
      <c r="A2277" s="3" t="s">
        <v>158</v>
      </c>
      <c r="B2277" s="3" t="s">
        <v>310</v>
      </c>
      <c r="C2277" s="3" t="s">
        <v>9</v>
      </c>
      <c r="D2277" s="3" t="s">
        <v>312</v>
      </c>
      <c r="E2277" s="3">
        <v>0.56000000000000005</v>
      </c>
      <c r="F2277" s="3">
        <v>0.48</v>
      </c>
      <c r="G2277" s="3" t="s">
        <v>294</v>
      </c>
      <c r="H2277" s="2">
        <v>1750</v>
      </c>
      <c r="I2277" s="3" t="s">
        <v>35</v>
      </c>
      <c r="J2277" s="2">
        <v>1750</v>
      </c>
      <c r="K2277" s="3" t="s">
        <v>326</v>
      </c>
      <c r="L2277" s="2">
        <v>3</v>
      </c>
      <c r="M2277" s="3">
        <v>4.2198688161118367E-2</v>
      </c>
      <c r="N2277" s="3">
        <v>111.88774352415963</v>
      </c>
      <c r="O2277" s="3">
        <v>0.23815856568636251</v>
      </c>
      <c r="P2277" s="3">
        <v>1</v>
      </c>
      <c r="Q2277" s="3">
        <f t="shared" si="198"/>
        <v>0.23815856568636251</v>
      </c>
      <c r="R2277" s="4">
        <f t="shared" si="200"/>
        <v>0.23815856568636251</v>
      </c>
      <c r="S2277" s="3">
        <v>2.190527193709307E-2</v>
      </c>
      <c r="T2277" s="3">
        <v>1</v>
      </c>
      <c r="U2277" s="3">
        <f t="shared" si="199"/>
        <v>2.190527193709307E-2</v>
      </c>
      <c r="V2277" s="3">
        <f t="shared" si="201"/>
        <v>2.190527193709307E-2</v>
      </c>
    </row>
    <row r="2278" spans="1:22" x14ac:dyDescent="0.25">
      <c r="A2278" s="3" t="s">
        <v>158</v>
      </c>
      <c r="B2278" s="3" t="s">
        <v>351</v>
      </c>
      <c r="C2278" s="3" t="s">
        <v>352</v>
      </c>
      <c r="D2278" s="3" t="s">
        <v>353</v>
      </c>
      <c r="E2278" s="3">
        <v>0.36</v>
      </c>
      <c r="F2278" s="3">
        <v>0.57999999999999996</v>
      </c>
      <c r="G2278" s="3" t="s">
        <v>360</v>
      </c>
      <c r="H2278" s="2">
        <v>1750</v>
      </c>
      <c r="I2278" s="3" t="s">
        <v>35</v>
      </c>
      <c r="J2278" s="2">
        <v>1750</v>
      </c>
      <c r="K2278" s="3" t="s">
        <v>358</v>
      </c>
      <c r="L2278" s="2">
        <v>13</v>
      </c>
      <c r="M2278" s="3">
        <v>1.2592410149205531</v>
      </c>
      <c r="N2278" s="3">
        <v>5051.7483257713011</v>
      </c>
      <c r="O2278" s="3">
        <v>10.804693277039044</v>
      </c>
      <c r="P2278" s="3">
        <v>1</v>
      </c>
      <c r="Q2278" s="3">
        <f t="shared" si="198"/>
        <v>10.804693277039044</v>
      </c>
      <c r="R2278" s="4">
        <f t="shared" si="200"/>
        <v>10.804693277039044</v>
      </c>
      <c r="S2278" s="3">
        <v>1.4454134367469091</v>
      </c>
      <c r="T2278" s="3">
        <v>1</v>
      </c>
      <c r="U2278" s="3">
        <f t="shared" si="199"/>
        <v>1.4454134367469091</v>
      </c>
      <c r="V2278" s="3">
        <f t="shared" si="201"/>
        <v>1.4454134367469091</v>
      </c>
    </row>
    <row r="2279" spans="1:22" x14ac:dyDescent="0.25">
      <c r="A2279" s="3" t="s">
        <v>158</v>
      </c>
      <c r="B2279" s="3" t="s">
        <v>8</v>
      </c>
      <c r="C2279" s="3" t="s">
        <v>9</v>
      </c>
      <c r="D2279" s="3" t="s">
        <v>10</v>
      </c>
      <c r="E2279" s="3">
        <v>0.56000000000000005</v>
      </c>
      <c r="F2279" s="3">
        <v>0.48</v>
      </c>
      <c r="G2279" s="3" t="s">
        <v>11</v>
      </c>
      <c r="H2279" s="2">
        <v>1750</v>
      </c>
      <c r="I2279" s="3" t="s">
        <v>35</v>
      </c>
      <c r="J2279" s="2">
        <v>1750</v>
      </c>
      <c r="K2279" s="3" t="s">
        <v>13</v>
      </c>
      <c r="L2279" s="2">
        <v>986</v>
      </c>
      <c r="M2279" s="3">
        <v>377.23224993092231</v>
      </c>
      <c r="N2279" s="3">
        <v>1467997.5316658162</v>
      </c>
      <c r="O2279" s="3">
        <v>3056.1144181121626</v>
      </c>
      <c r="P2279" s="3">
        <v>1</v>
      </c>
      <c r="Q2279" s="3">
        <f t="shared" si="198"/>
        <v>3056.1144181121626</v>
      </c>
      <c r="R2279" s="4">
        <f t="shared" si="200"/>
        <v>3056.1144181121626</v>
      </c>
      <c r="S2279" s="3">
        <v>415.39625064281125</v>
      </c>
      <c r="T2279" s="3">
        <v>1</v>
      </c>
      <c r="U2279" s="3">
        <f t="shared" si="199"/>
        <v>415.39625064281125</v>
      </c>
      <c r="V2279" s="3">
        <f t="shared" si="201"/>
        <v>415.39625064281125</v>
      </c>
    </row>
    <row r="2280" spans="1:22" x14ac:dyDescent="0.25">
      <c r="A2280" s="3" t="s">
        <v>158</v>
      </c>
      <c r="B2280" s="3" t="s">
        <v>8</v>
      </c>
      <c r="C2280" s="3" t="s">
        <v>9</v>
      </c>
      <c r="D2280" s="3" t="s">
        <v>197</v>
      </c>
      <c r="E2280" s="3">
        <v>0.56000000000000005</v>
      </c>
      <c r="F2280" s="3">
        <v>0.48</v>
      </c>
      <c r="G2280" s="3" t="s">
        <v>11</v>
      </c>
      <c r="H2280" s="2">
        <v>1750</v>
      </c>
      <c r="I2280" s="3" t="s">
        <v>35</v>
      </c>
      <c r="J2280" s="2">
        <v>1750</v>
      </c>
      <c r="K2280" s="3" t="s">
        <v>13</v>
      </c>
      <c r="L2280" s="2">
        <v>94</v>
      </c>
      <c r="M2280" s="3">
        <v>21.579796892403479</v>
      </c>
      <c r="N2280" s="3">
        <v>77524.55926125159</v>
      </c>
      <c r="O2280" s="3">
        <v>162.84842768269644</v>
      </c>
      <c r="P2280" s="3">
        <v>1</v>
      </c>
      <c r="Q2280" s="3">
        <f t="shared" si="198"/>
        <v>162.84842768269644</v>
      </c>
      <c r="R2280" s="4">
        <f t="shared" si="200"/>
        <v>162.84842768269644</v>
      </c>
      <c r="S2280" s="3">
        <v>22.449787948046424</v>
      </c>
      <c r="T2280" s="3">
        <v>1</v>
      </c>
      <c r="U2280" s="3">
        <f t="shared" si="199"/>
        <v>22.449787948046424</v>
      </c>
      <c r="V2280" s="3">
        <f t="shared" si="201"/>
        <v>22.449787948046424</v>
      </c>
    </row>
    <row r="2281" spans="1:22" x14ac:dyDescent="0.25">
      <c r="A2281" s="3" t="s">
        <v>158</v>
      </c>
      <c r="B2281" s="3" t="s">
        <v>8</v>
      </c>
      <c r="C2281" s="3" t="s">
        <v>9</v>
      </c>
      <c r="D2281" s="3" t="s">
        <v>10</v>
      </c>
      <c r="E2281" s="3">
        <v>0.56000000000000005</v>
      </c>
      <c r="F2281" s="3">
        <v>0.48</v>
      </c>
      <c r="G2281" s="3" t="s">
        <v>184</v>
      </c>
      <c r="H2281" s="2">
        <v>1750</v>
      </c>
      <c r="I2281" s="3" t="s">
        <v>35</v>
      </c>
      <c r="J2281" s="2">
        <v>1750</v>
      </c>
      <c r="K2281" s="3" t="s">
        <v>185</v>
      </c>
      <c r="L2281" s="2">
        <v>6</v>
      </c>
      <c r="M2281" s="3">
        <v>0.10389231396417091</v>
      </c>
      <c r="N2281" s="3">
        <v>406.75820489040075</v>
      </c>
      <c r="O2281" s="3">
        <v>0.97556208347343798</v>
      </c>
      <c r="P2281" s="3">
        <v>1</v>
      </c>
      <c r="Q2281" s="3">
        <f t="shared" si="198"/>
        <v>0.97556208347343798</v>
      </c>
      <c r="R2281" s="4">
        <f t="shared" si="200"/>
        <v>0.97556208347343798</v>
      </c>
      <c r="S2281" s="3">
        <v>0.12551194839963981</v>
      </c>
      <c r="T2281" s="3">
        <v>1</v>
      </c>
      <c r="U2281" s="3">
        <f t="shared" si="199"/>
        <v>0.12551194839963981</v>
      </c>
      <c r="V2281" s="3">
        <f t="shared" si="201"/>
        <v>0.12551194839963981</v>
      </c>
    </row>
    <row r="2282" spans="1:22" x14ac:dyDescent="0.25">
      <c r="A2282" s="3" t="s">
        <v>158</v>
      </c>
      <c r="B2282" s="3" t="s">
        <v>8</v>
      </c>
      <c r="C2282" s="3" t="s">
        <v>9</v>
      </c>
      <c r="D2282" s="3" t="s">
        <v>10</v>
      </c>
      <c r="E2282" s="3">
        <v>0.56000000000000005</v>
      </c>
      <c r="F2282" s="3">
        <v>0.48</v>
      </c>
      <c r="G2282" s="3" t="s">
        <v>183</v>
      </c>
      <c r="H2282" s="2">
        <v>1750</v>
      </c>
      <c r="I2282" s="3" t="s">
        <v>35</v>
      </c>
      <c r="J2282" s="2">
        <v>1750</v>
      </c>
      <c r="K2282" s="3" t="s">
        <v>169</v>
      </c>
      <c r="L2282" s="2">
        <v>10</v>
      </c>
      <c r="M2282" s="3">
        <v>1.8526032826707086</v>
      </c>
      <c r="N2282" s="3">
        <v>7092.9854547559507</v>
      </c>
      <c r="O2282" s="3">
        <v>17.143185232570691</v>
      </c>
      <c r="P2282" s="3">
        <v>1</v>
      </c>
      <c r="Q2282" s="3">
        <f t="shared" si="198"/>
        <v>17.143185232570691</v>
      </c>
      <c r="R2282" s="4">
        <f t="shared" si="200"/>
        <v>17.143185232570691</v>
      </c>
      <c r="S2282" s="3">
        <v>2.4391683195725942</v>
      </c>
      <c r="T2282" s="3">
        <v>1</v>
      </c>
      <c r="U2282" s="3">
        <f t="shared" si="199"/>
        <v>2.4391683195725942</v>
      </c>
      <c r="V2282" s="3">
        <f t="shared" si="201"/>
        <v>2.4391683195725942</v>
      </c>
    </row>
    <row r="2283" spans="1:22" x14ac:dyDescent="0.25">
      <c r="A2283" s="3" t="s">
        <v>158</v>
      </c>
      <c r="B2283" s="3" t="s">
        <v>8</v>
      </c>
      <c r="C2283" s="3" t="s">
        <v>9</v>
      </c>
      <c r="D2283" s="3" t="s">
        <v>197</v>
      </c>
      <c r="E2283" s="3">
        <v>0.56000000000000005</v>
      </c>
      <c r="F2283" s="3">
        <v>0.48</v>
      </c>
      <c r="G2283" s="3" t="s">
        <v>183</v>
      </c>
      <c r="H2283" s="2">
        <v>1750</v>
      </c>
      <c r="I2283" s="3" t="s">
        <v>35</v>
      </c>
      <c r="J2283" s="2">
        <v>1750</v>
      </c>
      <c r="K2283" s="3" t="s">
        <v>169</v>
      </c>
      <c r="L2283" s="2">
        <v>851</v>
      </c>
      <c r="M2283" s="3">
        <v>280.70313122070223</v>
      </c>
      <c r="N2283" s="3">
        <v>1054546.6880554711</v>
      </c>
      <c r="O2283" s="3">
        <v>2180.0169594957438</v>
      </c>
      <c r="P2283" s="3">
        <v>1</v>
      </c>
      <c r="Q2283" s="3">
        <f t="shared" si="198"/>
        <v>2180.0169594957438</v>
      </c>
      <c r="R2283" s="4">
        <f t="shared" si="200"/>
        <v>2180.0169594957438</v>
      </c>
      <c r="S2283" s="3">
        <v>295.7592362342715</v>
      </c>
      <c r="T2283" s="3">
        <v>1</v>
      </c>
      <c r="U2283" s="3">
        <f t="shared" si="199"/>
        <v>295.7592362342715</v>
      </c>
      <c r="V2283" s="3">
        <f t="shared" si="201"/>
        <v>295.7592362342715</v>
      </c>
    </row>
    <row r="2284" spans="1:22" x14ac:dyDescent="0.25">
      <c r="A2284" s="3" t="s">
        <v>158</v>
      </c>
      <c r="B2284" s="3" t="s">
        <v>8</v>
      </c>
      <c r="C2284" s="3" t="s">
        <v>9</v>
      </c>
      <c r="D2284" s="3" t="s">
        <v>197</v>
      </c>
      <c r="E2284" s="3">
        <v>0.56000000000000005</v>
      </c>
      <c r="F2284" s="3">
        <v>0.48</v>
      </c>
      <c r="G2284" s="3" t="s">
        <v>183</v>
      </c>
      <c r="H2284" s="2">
        <v>1750</v>
      </c>
      <c r="I2284" s="3" t="s">
        <v>35</v>
      </c>
      <c r="J2284" s="2">
        <v>1750</v>
      </c>
      <c r="K2284" s="3" t="s">
        <v>199</v>
      </c>
      <c r="L2284" s="2">
        <v>2773</v>
      </c>
      <c r="M2284" s="3">
        <v>889.92300953069707</v>
      </c>
      <c r="N2284" s="3">
        <v>3702578.4420861979</v>
      </c>
      <c r="O2284" s="3">
        <v>7560.2754352178918</v>
      </c>
      <c r="P2284" s="3">
        <f>1-0.712</f>
        <v>0.28800000000000003</v>
      </c>
      <c r="Q2284" s="3">
        <f t="shared" si="198"/>
        <v>2177.359325342753</v>
      </c>
      <c r="R2284" s="4">
        <f t="shared" si="200"/>
        <v>2177.359325342753</v>
      </c>
      <c r="S2284" s="3">
        <v>1015.3329967573508</v>
      </c>
      <c r="T2284" s="3">
        <f>1-0.531</f>
        <v>0.46899999999999997</v>
      </c>
      <c r="U2284" s="3">
        <f t="shared" si="199"/>
        <v>476.19117547919751</v>
      </c>
      <c r="V2284" s="3">
        <f t="shared" si="201"/>
        <v>476.19117547919751</v>
      </c>
    </row>
    <row r="2285" spans="1:22" x14ac:dyDescent="0.25">
      <c r="A2285" s="3" t="s">
        <v>158</v>
      </c>
      <c r="B2285" s="3" t="s">
        <v>310</v>
      </c>
      <c r="C2285" s="3" t="s">
        <v>9</v>
      </c>
      <c r="D2285" s="3" t="s">
        <v>312</v>
      </c>
      <c r="E2285" s="3">
        <v>0.56000000000000005</v>
      </c>
      <c r="F2285" s="3">
        <v>0.48</v>
      </c>
      <c r="G2285" s="3" t="s">
        <v>320</v>
      </c>
      <c r="H2285" s="2">
        <v>1750</v>
      </c>
      <c r="I2285" s="3" t="s">
        <v>35</v>
      </c>
      <c r="J2285" s="2">
        <v>1750</v>
      </c>
      <c r="K2285" s="3" t="s">
        <v>314</v>
      </c>
      <c r="L2285" s="2">
        <v>1449</v>
      </c>
      <c r="M2285" s="3">
        <v>499.39540840457744</v>
      </c>
      <c r="N2285" s="3">
        <v>1922897.1309982825</v>
      </c>
      <c r="O2285" s="3">
        <v>4115.659479412614</v>
      </c>
      <c r="P2285" s="3">
        <v>1</v>
      </c>
      <c r="Q2285" s="3">
        <f t="shared" si="198"/>
        <v>4115.659479412614</v>
      </c>
      <c r="R2285" s="4">
        <f t="shared" si="200"/>
        <v>4115.659479412614</v>
      </c>
      <c r="S2285" s="3">
        <v>548.56419404637791</v>
      </c>
      <c r="T2285" s="3">
        <v>1</v>
      </c>
      <c r="U2285" s="3">
        <f t="shared" si="199"/>
        <v>548.56419404637791</v>
      </c>
      <c r="V2285" s="3">
        <f t="shared" si="201"/>
        <v>548.56419404637791</v>
      </c>
    </row>
    <row r="2286" spans="1:22" x14ac:dyDescent="0.25">
      <c r="A2286" s="3" t="s">
        <v>158</v>
      </c>
      <c r="B2286" s="3" t="s">
        <v>310</v>
      </c>
      <c r="C2286" s="3" t="s">
        <v>9</v>
      </c>
      <c r="D2286" s="3" t="s">
        <v>197</v>
      </c>
      <c r="E2286" s="3">
        <v>0.56000000000000005</v>
      </c>
      <c r="F2286" s="3">
        <v>0.48</v>
      </c>
      <c r="G2286" s="3" t="s">
        <v>320</v>
      </c>
      <c r="H2286" s="2">
        <v>1750</v>
      </c>
      <c r="I2286" s="3" t="s">
        <v>35</v>
      </c>
      <c r="J2286" s="2">
        <v>1750</v>
      </c>
      <c r="K2286" s="3" t="s">
        <v>314</v>
      </c>
      <c r="L2286" s="2">
        <v>1697</v>
      </c>
      <c r="M2286" s="3">
        <v>453.07985607292903</v>
      </c>
      <c r="N2286" s="3">
        <v>1782266.3427969143</v>
      </c>
      <c r="O2286" s="3">
        <v>3738.432613191098</v>
      </c>
      <c r="P2286" s="3">
        <v>1</v>
      </c>
      <c r="Q2286" s="3">
        <f t="shared" si="198"/>
        <v>3738.432613191098</v>
      </c>
      <c r="R2286" s="4">
        <f t="shared" si="200"/>
        <v>3738.432613191098</v>
      </c>
      <c r="S2286" s="3">
        <v>505.87636924042783</v>
      </c>
      <c r="T2286" s="3">
        <v>1</v>
      </c>
      <c r="U2286" s="3">
        <f t="shared" si="199"/>
        <v>505.87636924042783</v>
      </c>
      <c r="V2286" s="3">
        <f t="shared" si="201"/>
        <v>505.87636924042783</v>
      </c>
    </row>
    <row r="2287" spans="1:22" x14ac:dyDescent="0.25">
      <c r="A2287" s="3" t="s">
        <v>158</v>
      </c>
      <c r="B2287" s="3" t="s">
        <v>89</v>
      </c>
      <c r="C2287" s="3" t="s">
        <v>9</v>
      </c>
      <c r="D2287" s="3" t="s">
        <v>262</v>
      </c>
      <c r="E2287" s="3">
        <v>0.56000000000000005</v>
      </c>
      <c r="F2287" s="3">
        <v>0.48</v>
      </c>
      <c r="G2287" s="3" t="s">
        <v>277</v>
      </c>
      <c r="H2287" s="2">
        <v>1750</v>
      </c>
      <c r="I2287" s="3" t="s">
        <v>35</v>
      </c>
      <c r="J2287" s="2">
        <v>1750</v>
      </c>
      <c r="K2287" s="3" t="s">
        <v>274</v>
      </c>
      <c r="L2287" s="2">
        <v>4221</v>
      </c>
      <c r="M2287" s="3">
        <v>1505.2363335379034</v>
      </c>
      <c r="N2287" s="3">
        <v>6020466.2427672828</v>
      </c>
      <c r="O2287" s="3">
        <v>12129.03540154959</v>
      </c>
      <c r="P2287" s="3">
        <v>1</v>
      </c>
      <c r="Q2287" s="3">
        <f t="shared" si="198"/>
        <v>12129.03540154959</v>
      </c>
      <c r="R2287" s="4">
        <f t="shared" si="200"/>
        <v>12129.03540154959</v>
      </c>
      <c r="S2287" s="3">
        <v>1642.8952030511209</v>
      </c>
      <c r="T2287" s="3">
        <v>1</v>
      </c>
      <c r="U2287" s="3">
        <f t="shared" si="199"/>
        <v>1642.8952030511209</v>
      </c>
      <c r="V2287" s="3">
        <f t="shared" si="201"/>
        <v>1642.8952030511209</v>
      </c>
    </row>
    <row r="2288" spans="1:22" x14ac:dyDescent="0.25">
      <c r="A2288" s="3" t="s">
        <v>158</v>
      </c>
      <c r="B2288" s="3" t="s">
        <v>89</v>
      </c>
      <c r="C2288" s="3" t="s">
        <v>9</v>
      </c>
      <c r="D2288" s="3" t="s">
        <v>262</v>
      </c>
      <c r="E2288" s="3">
        <v>0.56000000000000005</v>
      </c>
      <c r="F2288" s="3">
        <v>0.48</v>
      </c>
      <c r="G2288" s="3" t="s">
        <v>283</v>
      </c>
      <c r="H2288" s="2">
        <v>1750</v>
      </c>
      <c r="I2288" s="3" t="s">
        <v>35</v>
      </c>
      <c r="J2288" s="2">
        <v>1750</v>
      </c>
      <c r="K2288" s="3" t="s">
        <v>288</v>
      </c>
      <c r="L2288" s="2">
        <v>5</v>
      </c>
      <c r="M2288" s="3">
        <v>3.2021256710058656E-3</v>
      </c>
      <c r="N2288" s="3">
        <v>9.9860031175318795</v>
      </c>
      <c r="O2288" s="3">
        <v>2.4385680582191198E-2</v>
      </c>
      <c r="P2288" s="3">
        <v>1</v>
      </c>
      <c r="Q2288" s="3">
        <f t="shared" si="198"/>
        <v>2.4385680582191198E-2</v>
      </c>
      <c r="R2288" s="4">
        <f t="shared" si="200"/>
        <v>2.4385680582191198E-2</v>
      </c>
      <c r="S2288" s="3">
        <v>2.7446087299709552E-3</v>
      </c>
      <c r="T2288" s="3">
        <v>1</v>
      </c>
      <c r="U2288" s="3">
        <f t="shared" si="199"/>
        <v>2.7446087299709552E-3</v>
      </c>
      <c r="V2288" s="3">
        <f t="shared" si="201"/>
        <v>2.7446087299709552E-3</v>
      </c>
    </row>
    <row r="2289" spans="1:22" x14ac:dyDescent="0.25">
      <c r="A2289" s="3" t="s">
        <v>158</v>
      </c>
      <c r="B2289" s="3" t="s">
        <v>89</v>
      </c>
      <c r="C2289" s="3" t="s">
        <v>9</v>
      </c>
      <c r="D2289" s="3" t="s">
        <v>262</v>
      </c>
      <c r="E2289" s="3">
        <v>0.56000000000000005</v>
      </c>
      <c r="F2289" s="3">
        <v>0.48</v>
      </c>
      <c r="G2289" s="3" t="s">
        <v>294</v>
      </c>
      <c r="H2289" s="2">
        <v>1750</v>
      </c>
      <c r="I2289" s="3" t="s">
        <v>35</v>
      </c>
      <c r="J2289" s="2">
        <v>1750</v>
      </c>
      <c r="K2289" s="3" t="s">
        <v>295</v>
      </c>
      <c r="L2289" s="2">
        <v>124</v>
      </c>
      <c r="M2289" s="3">
        <v>0.38292990918242958</v>
      </c>
      <c r="N2289" s="3">
        <v>1530.775652444476</v>
      </c>
      <c r="O2289" s="3">
        <v>3.2308080534637118</v>
      </c>
      <c r="P2289" s="3">
        <v>1</v>
      </c>
      <c r="Q2289" s="3">
        <f t="shared" si="198"/>
        <v>3.2308080534637118</v>
      </c>
      <c r="R2289" s="4">
        <f t="shared" si="200"/>
        <v>3.2308080534637118</v>
      </c>
      <c r="S2289" s="3">
        <v>0.43121037337852203</v>
      </c>
      <c r="T2289" s="3">
        <v>1</v>
      </c>
      <c r="U2289" s="3">
        <f t="shared" si="199"/>
        <v>0.43121037337852203</v>
      </c>
      <c r="V2289" s="3">
        <f t="shared" si="201"/>
        <v>0.43121037337852203</v>
      </c>
    </row>
    <row r="2290" spans="1:22" x14ac:dyDescent="0.25">
      <c r="A2290" s="3" t="s">
        <v>158</v>
      </c>
      <c r="B2290" s="3" t="s">
        <v>89</v>
      </c>
      <c r="C2290" s="3" t="s">
        <v>9</v>
      </c>
      <c r="D2290" s="3" t="s">
        <v>262</v>
      </c>
      <c r="E2290" s="3">
        <v>0.56000000000000005</v>
      </c>
      <c r="F2290" s="3">
        <v>0.48</v>
      </c>
      <c r="G2290" s="3" t="s">
        <v>296</v>
      </c>
      <c r="H2290" s="2">
        <v>1750</v>
      </c>
      <c r="I2290" s="3" t="s">
        <v>35</v>
      </c>
      <c r="J2290" s="2">
        <v>1750</v>
      </c>
      <c r="K2290" s="3" t="s">
        <v>298</v>
      </c>
      <c r="L2290" s="2">
        <v>30</v>
      </c>
      <c r="M2290" s="3">
        <v>7.8951480786725828E-2</v>
      </c>
      <c r="N2290" s="3">
        <v>292.69085829414502</v>
      </c>
      <c r="O2290" s="3">
        <v>0.62268424616910756</v>
      </c>
      <c r="P2290" s="3">
        <v>1</v>
      </c>
      <c r="Q2290" s="3">
        <f t="shared" si="198"/>
        <v>0.62268424616910756</v>
      </c>
      <c r="R2290" s="4">
        <f t="shared" si="200"/>
        <v>0.62268424616910756</v>
      </c>
      <c r="S2290" s="3">
        <v>8.4807707619564937E-2</v>
      </c>
      <c r="T2290" s="3">
        <v>1</v>
      </c>
      <c r="U2290" s="3">
        <f t="shared" si="199"/>
        <v>8.4807707619564937E-2</v>
      </c>
      <c r="V2290" s="3">
        <f t="shared" si="201"/>
        <v>8.4807707619564937E-2</v>
      </c>
    </row>
    <row r="2291" spans="1:22" x14ac:dyDescent="0.25">
      <c r="A2291" s="3" t="s">
        <v>158</v>
      </c>
      <c r="B2291" s="3" t="s">
        <v>89</v>
      </c>
      <c r="C2291" s="3" t="s">
        <v>9</v>
      </c>
      <c r="D2291" s="3" t="s">
        <v>262</v>
      </c>
      <c r="E2291" s="3">
        <v>0.56000000000000005</v>
      </c>
      <c r="F2291" s="3">
        <v>0.48</v>
      </c>
      <c r="G2291" s="3" t="s">
        <v>296</v>
      </c>
      <c r="H2291" s="2">
        <v>1750</v>
      </c>
      <c r="I2291" s="3" t="s">
        <v>35</v>
      </c>
      <c r="J2291" s="2">
        <v>1750</v>
      </c>
      <c r="K2291" s="3" t="s">
        <v>300</v>
      </c>
      <c r="L2291" s="2">
        <v>1</v>
      </c>
      <c r="M2291" s="3">
        <v>6.3282417107833226E-5</v>
      </c>
      <c r="N2291" s="3">
        <v>0.25234249377930001</v>
      </c>
      <c r="O2291" s="3">
        <v>5.4631684929236032E-4</v>
      </c>
      <c r="P2291" s="3">
        <v>1</v>
      </c>
      <c r="Q2291" s="3">
        <f t="shared" si="198"/>
        <v>5.4631684929236032E-4</v>
      </c>
      <c r="R2291" s="4">
        <f t="shared" si="200"/>
        <v>5.4631684929236032E-4</v>
      </c>
      <c r="S2291" s="3">
        <v>7.4001990676162197E-5</v>
      </c>
      <c r="T2291" s="3">
        <v>1</v>
      </c>
      <c r="U2291" s="3">
        <f t="shared" si="199"/>
        <v>7.4001990676162197E-5</v>
      </c>
      <c r="V2291" s="3">
        <f t="shared" si="201"/>
        <v>7.4001990676162197E-5</v>
      </c>
    </row>
    <row r="2292" spans="1:22" x14ac:dyDescent="0.25">
      <c r="A2292" s="3" t="s">
        <v>158</v>
      </c>
      <c r="B2292" s="3" t="s">
        <v>8</v>
      </c>
      <c r="C2292" s="3" t="s">
        <v>9</v>
      </c>
      <c r="D2292" s="3" t="s">
        <v>10</v>
      </c>
      <c r="E2292" s="3">
        <v>0.56000000000000005</v>
      </c>
      <c r="F2292" s="3">
        <v>0.48</v>
      </c>
      <c r="G2292" s="3" t="s">
        <v>184</v>
      </c>
      <c r="H2292" s="2">
        <v>1750</v>
      </c>
      <c r="I2292" s="3" t="s">
        <v>35</v>
      </c>
      <c r="J2292" s="2">
        <v>1750</v>
      </c>
      <c r="K2292" s="3" t="s">
        <v>170</v>
      </c>
      <c r="L2292" s="2">
        <v>163</v>
      </c>
      <c r="M2292" s="3">
        <v>70.928546201372171</v>
      </c>
      <c r="N2292" s="3">
        <v>280222.74447354022</v>
      </c>
      <c r="O2292" s="3">
        <v>604.73049256322338</v>
      </c>
      <c r="P2292" s="3">
        <v>1</v>
      </c>
      <c r="Q2292" s="3">
        <f t="shared" si="198"/>
        <v>604.73049256322338</v>
      </c>
      <c r="R2292" s="4">
        <f t="shared" si="200"/>
        <v>604.73049256322338</v>
      </c>
      <c r="S2292" s="3">
        <v>81.808390572567731</v>
      </c>
      <c r="T2292" s="3">
        <v>1</v>
      </c>
      <c r="U2292" s="3">
        <f t="shared" si="199"/>
        <v>81.808390572567731</v>
      </c>
      <c r="V2292" s="3">
        <f t="shared" si="201"/>
        <v>81.808390572567731</v>
      </c>
    </row>
    <row r="2293" spans="1:22" x14ac:dyDescent="0.25">
      <c r="A2293" s="3" t="s">
        <v>158</v>
      </c>
      <c r="B2293" s="3" t="s">
        <v>8</v>
      </c>
      <c r="C2293" s="3" t="s">
        <v>9</v>
      </c>
      <c r="D2293" s="3" t="s">
        <v>197</v>
      </c>
      <c r="E2293" s="3">
        <v>0.56000000000000005</v>
      </c>
      <c r="F2293" s="3">
        <v>0.48</v>
      </c>
      <c r="G2293" s="3" t="s">
        <v>184</v>
      </c>
      <c r="H2293" s="2">
        <v>1750</v>
      </c>
      <c r="I2293" s="3" t="s">
        <v>35</v>
      </c>
      <c r="J2293" s="2">
        <v>1750</v>
      </c>
      <c r="K2293" s="3" t="s">
        <v>170</v>
      </c>
      <c r="L2293" s="2">
        <v>2</v>
      </c>
      <c r="M2293" s="3">
        <v>0.19525777188718516</v>
      </c>
      <c r="N2293" s="3">
        <v>781.57215252693823</v>
      </c>
      <c r="O2293" s="3">
        <v>1.9083111290229178</v>
      </c>
      <c r="P2293" s="3">
        <v>1</v>
      </c>
      <c r="Q2293" s="3">
        <f t="shared" si="198"/>
        <v>1.9083111290229178</v>
      </c>
      <c r="R2293" s="4">
        <f t="shared" si="200"/>
        <v>1.9083111290229178</v>
      </c>
      <c r="S2293" s="3">
        <v>0.29003002607903261</v>
      </c>
      <c r="T2293" s="3">
        <v>1</v>
      </c>
      <c r="U2293" s="3">
        <f t="shared" si="199"/>
        <v>0.29003002607903261</v>
      </c>
      <c r="V2293" s="3">
        <f t="shared" si="201"/>
        <v>0.29003002607903261</v>
      </c>
    </row>
    <row r="2294" spans="1:22" x14ac:dyDescent="0.25">
      <c r="A2294" s="3" t="s">
        <v>158</v>
      </c>
      <c r="B2294" s="3" t="s">
        <v>8</v>
      </c>
      <c r="C2294" s="3" t="s">
        <v>9</v>
      </c>
      <c r="D2294" s="3" t="s">
        <v>197</v>
      </c>
      <c r="E2294" s="3">
        <v>0.56000000000000005</v>
      </c>
      <c r="F2294" s="3">
        <v>0.48</v>
      </c>
      <c r="G2294" s="3" t="s">
        <v>184</v>
      </c>
      <c r="H2294" s="2">
        <v>1750</v>
      </c>
      <c r="I2294" s="3" t="s">
        <v>35</v>
      </c>
      <c r="J2294" s="2">
        <v>1750</v>
      </c>
      <c r="K2294" s="3" t="s">
        <v>172</v>
      </c>
      <c r="L2294" s="2">
        <v>157</v>
      </c>
      <c r="M2294" s="3">
        <v>54.128788784806879</v>
      </c>
      <c r="N2294" s="3">
        <v>219013.41579701621</v>
      </c>
      <c r="O2294" s="3">
        <v>444.21462738430478</v>
      </c>
      <c r="P2294" s="3">
        <f>1-0.712</f>
        <v>0.28800000000000003</v>
      </c>
      <c r="Q2294" s="3">
        <f t="shared" si="198"/>
        <v>127.93381268667979</v>
      </c>
      <c r="R2294" s="4">
        <f t="shared" si="200"/>
        <v>127.93381268667979</v>
      </c>
      <c r="S2294" s="3">
        <v>60.187576136225751</v>
      </c>
      <c r="T2294" s="3">
        <f>1-0.531</f>
        <v>0.46899999999999997</v>
      </c>
      <c r="U2294" s="3">
        <f t="shared" si="199"/>
        <v>28.227973207889875</v>
      </c>
      <c r="V2294" s="3">
        <f t="shared" si="201"/>
        <v>28.227973207889875</v>
      </c>
    </row>
    <row r="2295" spans="1:22" x14ac:dyDescent="0.25">
      <c r="A2295" s="3" t="s">
        <v>158</v>
      </c>
      <c r="B2295" s="3" t="s">
        <v>351</v>
      </c>
      <c r="C2295" s="3" t="s">
        <v>352</v>
      </c>
      <c r="D2295" s="3" t="s">
        <v>353</v>
      </c>
      <c r="E2295" s="3">
        <v>0.36</v>
      </c>
      <c r="F2295" s="3">
        <v>0.57999999999999996</v>
      </c>
      <c r="G2295" s="3" t="s">
        <v>283</v>
      </c>
      <c r="H2295" s="2">
        <v>1750</v>
      </c>
      <c r="I2295" s="3" t="s">
        <v>35</v>
      </c>
      <c r="J2295" s="2">
        <v>1750</v>
      </c>
      <c r="K2295" s="3" t="s">
        <v>287</v>
      </c>
      <c r="L2295" s="2">
        <v>174</v>
      </c>
      <c r="M2295" s="3">
        <v>7.9773238759790326</v>
      </c>
      <c r="N2295" s="3">
        <v>30946.98759315057</v>
      </c>
      <c r="O2295" s="3">
        <v>70.951161958300375</v>
      </c>
      <c r="P2295" s="3">
        <v>1</v>
      </c>
      <c r="Q2295" s="3">
        <f t="shared" si="198"/>
        <v>70.951161958300375</v>
      </c>
      <c r="R2295" s="4">
        <f t="shared" si="200"/>
        <v>70.951161958300375</v>
      </c>
      <c r="S2295" s="3">
        <v>9.7600139762664551</v>
      </c>
      <c r="T2295" s="3">
        <v>1</v>
      </c>
      <c r="U2295" s="3">
        <f t="shared" si="199"/>
        <v>9.7600139762664551</v>
      </c>
      <c r="V2295" s="3">
        <f t="shared" si="201"/>
        <v>9.7600139762664551</v>
      </c>
    </row>
    <row r="2296" spans="1:22" x14ac:dyDescent="0.25">
      <c r="A2296" s="3" t="s">
        <v>158</v>
      </c>
      <c r="B2296" s="3" t="s">
        <v>89</v>
      </c>
      <c r="C2296" s="3" t="s">
        <v>9</v>
      </c>
      <c r="D2296" s="3" t="s">
        <v>262</v>
      </c>
      <c r="E2296" s="3">
        <v>0.56000000000000005</v>
      </c>
      <c r="F2296" s="3">
        <v>0.48</v>
      </c>
      <c r="G2296" s="3" t="s">
        <v>283</v>
      </c>
      <c r="H2296" s="2">
        <v>1750</v>
      </c>
      <c r="I2296" s="3" t="s">
        <v>35</v>
      </c>
      <c r="J2296" s="2">
        <v>1750</v>
      </c>
      <c r="K2296" s="3" t="s">
        <v>263</v>
      </c>
      <c r="L2296" s="2">
        <v>248</v>
      </c>
      <c r="M2296" s="3">
        <v>40.690956370083946</v>
      </c>
      <c r="N2296" s="3">
        <v>161816.77217713246</v>
      </c>
      <c r="O2296" s="3">
        <v>347.39994237310736</v>
      </c>
      <c r="P2296" s="3">
        <v>1</v>
      </c>
      <c r="Q2296" s="3">
        <f t="shared" si="198"/>
        <v>347.39994237310736</v>
      </c>
      <c r="R2296" s="4">
        <f t="shared" si="200"/>
        <v>347.39994237310736</v>
      </c>
      <c r="S2296" s="3">
        <v>46.770736043384133</v>
      </c>
      <c r="T2296" s="3">
        <v>1</v>
      </c>
      <c r="U2296" s="3">
        <f t="shared" si="199"/>
        <v>46.770736043384133</v>
      </c>
      <c r="V2296" s="3">
        <f t="shared" si="201"/>
        <v>46.770736043384133</v>
      </c>
    </row>
    <row r="2297" spans="1:22" x14ac:dyDescent="0.25">
      <c r="A2297" s="3" t="s">
        <v>158</v>
      </c>
      <c r="B2297" s="3" t="s">
        <v>310</v>
      </c>
      <c r="C2297" s="3" t="s">
        <v>9</v>
      </c>
      <c r="D2297" s="3" t="s">
        <v>197</v>
      </c>
      <c r="E2297" s="3">
        <v>0.56000000000000005</v>
      </c>
      <c r="F2297" s="3">
        <v>0.48</v>
      </c>
      <c r="G2297" s="3" t="s">
        <v>283</v>
      </c>
      <c r="H2297" s="2">
        <v>1750</v>
      </c>
      <c r="I2297" s="3" t="s">
        <v>35</v>
      </c>
      <c r="J2297" s="2">
        <v>1750</v>
      </c>
      <c r="K2297" s="3" t="s">
        <v>263</v>
      </c>
      <c r="L2297" s="2">
        <v>54</v>
      </c>
      <c r="M2297" s="3">
        <v>6.2076784223300239</v>
      </c>
      <c r="N2297" s="3">
        <v>20952.679490473176</v>
      </c>
      <c r="O2297" s="3">
        <v>42.236249110121356</v>
      </c>
      <c r="P2297" s="3">
        <v>1</v>
      </c>
      <c r="Q2297" s="3">
        <f t="shared" si="198"/>
        <v>42.236249110121356</v>
      </c>
      <c r="R2297" s="4">
        <f t="shared" si="200"/>
        <v>42.236249110121356</v>
      </c>
      <c r="S2297" s="3">
        <v>5.7517093098768406</v>
      </c>
      <c r="T2297" s="3">
        <v>1</v>
      </c>
      <c r="U2297" s="3">
        <f t="shared" si="199"/>
        <v>5.7517093098768406</v>
      </c>
      <c r="V2297" s="3">
        <f t="shared" si="201"/>
        <v>5.7517093098768406</v>
      </c>
    </row>
    <row r="2298" spans="1:22" x14ac:dyDescent="0.25">
      <c r="A2298" s="3" t="s">
        <v>158</v>
      </c>
      <c r="B2298" s="3" t="s">
        <v>89</v>
      </c>
      <c r="C2298" s="3" t="s">
        <v>9</v>
      </c>
      <c r="D2298" s="3" t="s">
        <v>262</v>
      </c>
      <c r="E2298" s="3">
        <v>0.56000000000000005</v>
      </c>
      <c r="F2298" s="3">
        <v>0.48</v>
      </c>
      <c r="G2298" s="3" t="s">
        <v>283</v>
      </c>
      <c r="H2298" s="2">
        <v>1750</v>
      </c>
      <c r="I2298" s="3" t="s">
        <v>35</v>
      </c>
      <c r="J2298" s="2">
        <v>1750</v>
      </c>
      <c r="K2298" s="3" t="s">
        <v>284</v>
      </c>
      <c r="L2298" s="2">
        <v>149</v>
      </c>
      <c r="M2298" s="3">
        <v>23.982867856710165</v>
      </c>
      <c r="N2298" s="3">
        <v>87418.924086137253</v>
      </c>
      <c r="O2298" s="3">
        <v>195.72609341985162</v>
      </c>
      <c r="P2298" s="3">
        <v>1</v>
      </c>
      <c r="Q2298" s="3">
        <f t="shared" si="198"/>
        <v>195.72609341985162</v>
      </c>
      <c r="R2298" s="4">
        <f t="shared" si="200"/>
        <v>195.72609341985162</v>
      </c>
      <c r="S2298" s="3">
        <v>25.435348925333642</v>
      </c>
      <c r="T2298" s="3">
        <v>1</v>
      </c>
      <c r="U2298" s="3">
        <f t="shared" si="199"/>
        <v>25.435348925333642</v>
      </c>
      <c r="V2298" s="3">
        <f t="shared" si="201"/>
        <v>25.435348925333642</v>
      </c>
    </row>
    <row r="2299" spans="1:22" x14ac:dyDescent="0.25">
      <c r="A2299" s="3" t="s">
        <v>158</v>
      </c>
      <c r="B2299" s="3" t="s">
        <v>310</v>
      </c>
      <c r="C2299" s="3" t="s">
        <v>9</v>
      </c>
      <c r="D2299" s="3" t="s">
        <v>197</v>
      </c>
      <c r="E2299" s="3">
        <v>0.56000000000000005</v>
      </c>
      <c r="F2299" s="3">
        <v>0.48</v>
      </c>
      <c r="G2299" s="3" t="s">
        <v>283</v>
      </c>
      <c r="H2299" s="2">
        <v>1750</v>
      </c>
      <c r="I2299" s="3" t="s">
        <v>35</v>
      </c>
      <c r="J2299" s="2">
        <v>1750</v>
      </c>
      <c r="K2299" s="3" t="s">
        <v>322</v>
      </c>
      <c r="L2299" s="2">
        <v>10</v>
      </c>
      <c r="M2299" s="3">
        <v>1.8293806471616915E-2</v>
      </c>
      <c r="N2299" s="3">
        <v>72.26241948802334</v>
      </c>
      <c r="O2299" s="3">
        <v>0.16789981619679634</v>
      </c>
      <c r="P2299" s="3">
        <v>1</v>
      </c>
      <c r="Q2299" s="3">
        <f t="shared" si="198"/>
        <v>0.16789981619679634</v>
      </c>
      <c r="R2299" s="4">
        <f t="shared" si="200"/>
        <v>0.16789981619679634</v>
      </c>
      <c r="S2299" s="3">
        <v>2.2367448713129796E-2</v>
      </c>
      <c r="T2299" s="3">
        <v>1</v>
      </c>
      <c r="U2299" s="3">
        <f t="shared" si="199"/>
        <v>2.2367448713129796E-2</v>
      </c>
      <c r="V2299" s="3">
        <f t="shared" si="201"/>
        <v>2.2367448713129796E-2</v>
      </c>
    </row>
    <row r="2300" spans="1:22" x14ac:dyDescent="0.25">
      <c r="A2300" s="3" t="s">
        <v>158</v>
      </c>
      <c r="B2300" s="3" t="s">
        <v>89</v>
      </c>
      <c r="C2300" s="3" t="s">
        <v>9</v>
      </c>
      <c r="D2300" s="3" t="s">
        <v>262</v>
      </c>
      <c r="E2300" s="3">
        <v>0.56000000000000005</v>
      </c>
      <c r="F2300" s="3">
        <v>0.48</v>
      </c>
      <c r="G2300" s="3" t="s">
        <v>283</v>
      </c>
      <c r="H2300" s="2">
        <v>1750</v>
      </c>
      <c r="I2300" s="3" t="s">
        <v>35</v>
      </c>
      <c r="J2300" s="2">
        <v>1750</v>
      </c>
      <c r="K2300" s="3" t="s">
        <v>285</v>
      </c>
      <c r="L2300" s="2">
        <v>5</v>
      </c>
      <c r="M2300" s="3">
        <v>1.6736747440131806E-2</v>
      </c>
      <c r="N2300" s="3">
        <v>66.616577516132224</v>
      </c>
      <c r="O2300" s="3">
        <v>0.15480008480383592</v>
      </c>
      <c r="P2300" s="3">
        <v>1</v>
      </c>
      <c r="Q2300" s="3">
        <f t="shared" si="198"/>
        <v>0.15480008480383592</v>
      </c>
      <c r="R2300" s="4">
        <f t="shared" si="200"/>
        <v>0.15480008480383592</v>
      </c>
      <c r="S2300" s="3">
        <v>2.2514644326987465E-2</v>
      </c>
      <c r="T2300" s="3">
        <v>1</v>
      </c>
      <c r="U2300" s="3">
        <f t="shared" si="199"/>
        <v>2.2514644326987465E-2</v>
      </c>
      <c r="V2300" s="3">
        <f t="shared" si="201"/>
        <v>2.2514644326987465E-2</v>
      </c>
    </row>
    <row r="2301" spans="1:22" x14ac:dyDescent="0.25">
      <c r="A2301" s="3" t="s">
        <v>158</v>
      </c>
      <c r="B2301" s="3" t="s">
        <v>310</v>
      </c>
      <c r="C2301" s="3" t="s">
        <v>9</v>
      </c>
      <c r="D2301" s="3" t="s">
        <v>312</v>
      </c>
      <c r="E2301" s="3">
        <v>0.56000000000000005</v>
      </c>
      <c r="F2301" s="3">
        <v>0.48</v>
      </c>
      <c r="G2301" s="3" t="s">
        <v>283</v>
      </c>
      <c r="H2301" s="2">
        <v>1750</v>
      </c>
      <c r="I2301" s="3" t="s">
        <v>35</v>
      </c>
      <c r="J2301" s="2">
        <v>1750</v>
      </c>
      <c r="K2301" s="3" t="s">
        <v>316</v>
      </c>
      <c r="L2301" s="2">
        <v>1</v>
      </c>
      <c r="M2301" s="3">
        <v>2.6157535443744839E-2</v>
      </c>
      <c r="N2301" s="3">
        <v>82.388804280067063</v>
      </c>
      <c r="O2301" s="3">
        <v>0.18191720287161364</v>
      </c>
      <c r="P2301" s="3">
        <v>1</v>
      </c>
      <c r="Q2301" s="3">
        <f t="shared" si="198"/>
        <v>0.18191720287161364</v>
      </c>
      <c r="R2301" s="4">
        <f t="shared" ref="R2301:R2332" si="202">Q2301</f>
        <v>0.18191720287161364</v>
      </c>
      <c r="S2301" s="3">
        <v>2.3462346356029826E-2</v>
      </c>
      <c r="T2301" s="3">
        <v>1</v>
      </c>
      <c r="U2301" s="3">
        <f t="shared" si="199"/>
        <v>2.3462346356029826E-2</v>
      </c>
      <c r="V2301" s="3">
        <f t="shared" ref="V2301:V2332" si="203">U2301</f>
        <v>2.3462346356029826E-2</v>
      </c>
    </row>
    <row r="2302" spans="1:22" x14ac:dyDescent="0.25">
      <c r="A2302" s="3" t="s">
        <v>158</v>
      </c>
      <c r="B2302" s="3" t="s">
        <v>351</v>
      </c>
      <c r="C2302" s="3" t="s">
        <v>352</v>
      </c>
      <c r="D2302" s="3" t="s">
        <v>353</v>
      </c>
      <c r="E2302" s="3">
        <v>0.36</v>
      </c>
      <c r="F2302" s="3">
        <v>0.57999999999999996</v>
      </c>
      <c r="G2302" s="3" t="s">
        <v>283</v>
      </c>
      <c r="H2302" s="2">
        <v>1750</v>
      </c>
      <c r="I2302" s="3" t="s">
        <v>35</v>
      </c>
      <c r="J2302" s="2">
        <v>1750</v>
      </c>
      <c r="K2302" s="3" t="s">
        <v>366</v>
      </c>
      <c r="L2302" s="2">
        <v>1</v>
      </c>
      <c r="M2302" s="3">
        <v>1.2400123076940311E-2</v>
      </c>
      <c r="N2302" s="3">
        <v>49.79325144853798</v>
      </c>
      <c r="O2302" s="3">
        <v>0.1066030170886992</v>
      </c>
      <c r="P2302" s="3">
        <v>1</v>
      </c>
      <c r="Q2302" s="3">
        <f t="shared" si="198"/>
        <v>0.1066030170886992</v>
      </c>
      <c r="R2302" s="4">
        <f t="shared" si="202"/>
        <v>0.1066030170886992</v>
      </c>
      <c r="S2302" s="3">
        <v>1.4619671016889685E-2</v>
      </c>
      <c r="T2302" s="3">
        <v>1</v>
      </c>
      <c r="U2302" s="3">
        <f t="shared" si="199"/>
        <v>1.4619671016889685E-2</v>
      </c>
      <c r="V2302" s="3">
        <f t="shared" si="203"/>
        <v>1.4619671016889685E-2</v>
      </c>
    </row>
    <row r="2303" spans="1:22" x14ac:dyDescent="0.25">
      <c r="A2303" s="3" t="s">
        <v>158</v>
      </c>
      <c r="B2303" s="3" t="s">
        <v>351</v>
      </c>
      <c r="C2303" s="3" t="s">
        <v>352</v>
      </c>
      <c r="D2303" s="3" t="s">
        <v>353</v>
      </c>
      <c r="E2303" s="3">
        <v>0.36</v>
      </c>
      <c r="F2303" s="3">
        <v>0.57999999999999996</v>
      </c>
      <c r="G2303" s="3" t="s">
        <v>283</v>
      </c>
      <c r="H2303" s="2">
        <v>1750</v>
      </c>
      <c r="I2303" s="3" t="s">
        <v>35</v>
      </c>
      <c r="J2303" s="2">
        <v>1750</v>
      </c>
      <c r="K2303" s="3" t="s">
        <v>355</v>
      </c>
      <c r="L2303" s="2">
        <v>19</v>
      </c>
      <c r="M2303" s="3">
        <v>0.20707770926466754</v>
      </c>
      <c r="N2303" s="3">
        <v>620.84780285897057</v>
      </c>
      <c r="O2303" s="3">
        <v>1.4233140519519616</v>
      </c>
      <c r="P2303" s="3">
        <v>1</v>
      </c>
      <c r="Q2303" s="3">
        <f t="shared" si="198"/>
        <v>1.4233140519519616</v>
      </c>
      <c r="R2303" s="4">
        <f t="shared" si="202"/>
        <v>1.4233140519519616</v>
      </c>
      <c r="S2303" s="3">
        <v>0.17420078697374014</v>
      </c>
      <c r="T2303" s="3">
        <v>1</v>
      </c>
      <c r="U2303" s="3">
        <f t="shared" si="199"/>
        <v>0.17420078697374014</v>
      </c>
      <c r="V2303" s="3">
        <f t="shared" si="203"/>
        <v>0.17420078697374014</v>
      </c>
    </row>
    <row r="2304" spans="1:22" x14ac:dyDescent="0.25">
      <c r="A2304" s="3" t="s">
        <v>158</v>
      </c>
      <c r="B2304" s="3" t="s">
        <v>8</v>
      </c>
      <c r="C2304" s="3" t="s">
        <v>9</v>
      </c>
      <c r="D2304" s="3" t="s">
        <v>197</v>
      </c>
      <c r="E2304" s="3">
        <v>0.56000000000000005</v>
      </c>
      <c r="F2304" s="3">
        <v>0.48</v>
      </c>
      <c r="G2304" s="3" t="s">
        <v>59</v>
      </c>
      <c r="H2304" s="2">
        <v>1750</v>
      </c>
      <c r="I2304" s="3" t="s">
        <v>35</v>
      </c>
      <c r="J2304" s="2">
        <v>1750</v>
      </c>
      <c r="K2304" s="3" t="s">
        <v>62</v>
      </c>
      <c r="L2304" s="2">
        <v>30</v>
      </c>
      <c r="M2304" s="3">
        <v>0.1742068660087969</v>
      </c>
      <c r="N2304" s="3">
        <v>581.33362648529214</v>
      </c>
      <c r="O2304" s="3">
        <v>1.1707956825844954</v>
      </c>
      <c r="P2304" s="3">
        <v>1</v>
      </c>
      <c r="Q2304" s="3">
        <f t="shared" si="198"/>
        <v>1.1707956825844954</v>
      </c>
      <c r="R2304" s="4">
        <f t="shared" si="202"/>
        <v>1.1707956825844954</v>
      </c>
      <c r="S2304" s="3">
        <v>0.1614711609126554</v>
      </c>
      <c r="T2304" s="3">
        <v>1</v>
      </c>
      <c r="U2304" s="3">
        <f t="shared" si="199"/>
        <v>0.1614711609126554</v>
      </c>
      <c r="V2304" s="3">
        <f t="shared" si="203"/>
        <v>0.1614711609126554</v>
      </c>
    </row>
    <row r="2305" spans="1:22" x14ac:dyDescent="0.25">
      <c r="A2305" s="3" t="s">
        <v>158</v>
      </c>
      <c r="B2305" s="3" t="s">
        <v>310</v>
      </c>
      <c r="C2305" s="3" t="s">
        <v>9</v>
      </c>
      <c r="D2305" s="3" t="s">
        <v>197</v>
      </c>
      <c r="E2305" s="3">
        <v>0.56000000000000005</v>
      </c>
      <c r="F2305" s="3">
        <v>0.48</v>
      </c>
      <c r="G2305" s="3" t="s">
        <v>59</v>
      </c>
      <c r="H2305" s="2">
        <v>1750</v>
      </c>
      <c r="I2305" s="3" t="s">
        <v>35</v>
      </c>
      <c r="J2305" s="2">
        <v>1750</v>
      </c>
      <c r="K2305" s="3" t="s">
        <v>62</v>
      </c>
      <c r="L2305" s="2">
        <v>27</v>
      </c>
      <c r="M2305" s="3">
        <v>1.1879058610297732</v>
      </c>
      <c r="N2305" s="3">
        <v>4178.4458784621702</v>
      </c>
      <c r="O2305" s="3">
        <v>8.4648324848664878</v>
      </c>
      <c r="P2305" s="3">
        <v>1</v>
      </c>
      <c r="Q2305" s="3">
        <f t="shared" si="198"/>
        <v>8.4648324848664878</v>
      </c>
      <c r="R2305" s="4">
        <f t="shared" si="202"/>
        <v>8.4648324848664878</v>
      </c>
      <c r="S2305" s="3">
        <v>1.0978774977639114</v>
      </c>
      <c r="T2305" s="3">
        <v>1</v>
      </c>
      <c r="U2305" s="3">
        <f t="shared" si="199"/>
        <v>1.0978774977639114</v>
      </c>
      <c r="V2305" s="3">
        <f t="shared" si="203"/>
        <v>1.0978774977639114</v>
      </c>
    </row>
    <row r="2306" spans="1:22" x14ac:dyDescent="0.25">
      <c r="A2306" s="3" t="s">
        <v>158</v>
      </c>
      <c r="B2306" s="3" t="s">
        <v>8</v>
      </c>
      <c r="C2306" s="3" t="s">
        <v>9</v>
      </c>
      <c r="D2306" s="3" t="s">
        <v>197</v>
      </c>
      <c r="E2306" s="3">
        <v>0.56000000000000005</v>
      </c>
      <c r="F2306" s="3">
        <v>0.48</v>
      </c>
      <c r="G2306" s="3" t="s">
        <v>59</v>
      </c>
      <c r="H2306" s="2">
        <v>1750</v>
      </c>
      <c r="I2306" s="3" t="s">
        <v>35</v>
      </c>
      <c r="J2306" s="2">
        <v>1750</v>
      </c>
      <c r="K2306" s="3" t="s">
        <v>188</v>
      </c>
      <c r="L2306" s="2">
        <v>9</v>
      </c>
      <c r="M2306" s="3">
        <v>0.12253784549774682</v>
      </c>
      <c r="N2306" s="3">
        <v>515.50835688219672</v>
      </c>
      <c r="O2306" s="3">
        <v>1.1151734056973739</v>
      </c>
      <c r="P2306" s="3">
        <f>1-0.712</f>
        <v>0.28800000000000003</v>
      </c>
      <c r="Q2306" s="3">
        <f t="shared" ref="Q2306:Q2369" si="204">O2306*P2306</f>
        <v>0.32116994084084372</v>
      </c>
      <c r="R2306" s="4">
        <f t="shared" si="202"/>
        <v>0.32116994084084372</v>
      </c>
      <c r="S2306" s="3">
        <v>0.14837893946970251</v>
      </c>
      <c r="T2306" s="3">
        <f>1-0.531</f>
        <v>0.46899999999999997</v>
      </c>
      <c r="U2306" s="3">
        <f t="shared" ref="U2306:U2369" si="205">S2306*T2306</f>
        <v>6.9589722611290469E-2</v>
      </c>
      <c r="V2306" s="3">
        <f t="shared" si="203"/>
        <v>6.9589722611290469E-2</v>
      </c>
    </row>
    <row r="2307" spans="1:22" x14ac:dyDescent="0.25">
      <c r="A2307" s="3" t="s">
        <v>158</v>
      </c>
      <c r="B2307" s="3" t="s">
        <v>8</v>
      </c>
      <c r="C2307" s="3" t="s">
        <v>9</v>
      </c>
      <c r="D2307" s="3" t="s">
        <v>197</v>
      </c>
      <c r="E2307" s="3">
        <v>0.56000000000000005</v>
      </c>
      <c r="F2307" s="3">
        <v>0.48</v>
      </c>
      <c r="G2307" s="3" t="s">
        <v>59</v>
      </c>
      <c r="H2307" s="2">
        <v>1750</v>
      </c>
      <c r="I2307" s="3" t="s">
        <v>35</v>
      </c>
      <c r="J2307" s="2">
        <v>1750</v>
      </c>
      <c r="K2307" s="3" t="s">
        <v>200</v>
      </c>
      <c r="L2307" s="2">
        <v>31</v>
      </c>
      <c r="M2307" s="3">
        <v>2.3335326778388681</v>
      </c>
      <c r="N2307" s="3">
        <v>8090.6516311055066</v>
      </c>
      <c r="O2307" s="3">
        <v>14.082873062772853</v>
      </c>
      <c r="P2307" s="3">
        <v>1</v>
      </c>
      <c r="Q2307" s="3">
        <f t="shared" si="204"/>
        <v>14.082873062772853</v>
      </c>
      <c r="R2307" s="4">
        <f t="shared" si="202"/>
        <v>14.082873062772853</v>
      </c>
      <c r="S2307" s="3">
        <v>1.9018261341801641</v>
      </c>
      <c r="T2307" s="3">
        <v>1</v>
      </c>
      <c r="U2307" s="3">
        <f t="shared" si="205"/>
        <v>1.9018261341801641</v>
      </c>
      <c r="V2307" s="3">
        <f t="shared" si="203"/>
        <v>1.9018261341801641</v>
      </c>
    </row>
    <row r="2308" spans="1:22" x14ac:dyDescent="0.25">
      <c r="A2308" s="3" t="s">
        <v>158</v>
      </c>
      <c r="B2308" s="3" t="s">
        <v>8</v>
      </c>
      <c r="C2308" s="3" t="s">
        <v>9</v>
      </c>
      <c r="D2308" s="3" t="s">
        <v>197</v>
      </c>
      <c r="E2308" s="3">
        <v>0.56000000000000005</v>
      </c>
      <c r="F2308" s="3">
        <v>0.48</v>
      </c>
      <c r="G2308" s="3" t="s">
        <v>59</v>
      </c>
      <c r="H2308" s="2">
        <v>1750</v>
      </c>
      <c r="I2308" s="3" t="s">
        <v>35</v>
      </c>
      <c r="J2308" s="2">
        <v>1750</v>
      </c>
      <c r="K2308" s="3" t="s">
        <v>243</v>
      </c>
      <c r="L2308" s="2">
        <v>12</v>
      </c>
      <c r="M2308" s="3">
        <v>0.47229224470001918</v>
      </c>
      <c r="N2308" s="3">
        <v>2154.2008975328326</v>
      </c>
      <c r="O2308" s="3">
        <v>4.6582733471762268</v>
      </c>
      <c r="P2308" s="3">
        <f>1-0.712</f>
        <v>0.28800000000000003</v>
      </c>
      <c r="Q2308" s="3">
        <f t="shared" si="204"/>
        <v>1.3415827239867535</v>
      </c>
      <c r="R2308" s="4">
        <f t="shared" si="202"/>
        <v>1.3415827239867535</v>
      </c>
      <c r="S2308" s="3">
        <v>0.62226004906940102</v>
      </c>
      <c r="T2308" s="3">
        <f>1-0.531</f>
        <v>0.46899999999999997</v>
      </c>
      <c r="U2308" s="3">
        <f t="shared" si="205"/>
        <v>0.29183996301354909</v>
      </c>
      <c r="V2308" s="3">
        <f t="shared" si="203"/>
        <v>0.29183996301354909</v>
      </c>
    </row>
    <row r="2309" spans="1:22" x14ac:dyDescent="0.25">
      <c r="A2309" s="3" t="s">
        <v>158</v>
      </c>
      <c r="B2309" s="3" t="s">
        <v>8</v>
      </c>
      <c r="C2309" s="3" t="s">
        <v>9</v>
      </c>
      <c r="D2309" s="3" t="s">
        <v>197</v>
      </c>
      <c r="E2309" s="3">
        <v>0.56000000000000005</v>
      </c>
      <c r="F2309" s="3">
        <v>0.48</v>
      </c>
      <c r="G2309" s="3" t="s">
        <v>59</v>
      </c>
      <c r="H2309" s="2">
        <v>1750</v>
      </c>
      <c r="I2309" s="3" t="s">
        <v>35</v>
      </c>
      <c r="J2309" s="2">
        <v>1750</v>
      </c>
      <c r="K2309" s="3" t="s">
        <v>244</v>
      </c>
      <c r="L2309" s="2">
        <v>1</v>
      </c>
      <c r="M2309" s="3">
        <v>1.3597302792044824E-2</v>
      </c>
      <c r="N2309" s="3">
        <v>48.08472576273433</v>
      </c>
      <c r="O2309" s="3">
        <v>0.12193620553449831</v>
      </c>
      <c r="P2309" s="3">
        <v>1</v>
      </c>
      <c r="Q2309" s="3">
        <f t="shared" si="204"/>
        <v>0.12193620553449831</v>
      </c>
      <c r="R2309" s="4">
        <f t="shared" si="202"/>
        <v>0.12193620553449831</v>
      </c>
      <c r="S2309" s="3">
        <v>2.1604340005231037E-2</v>
      </c>
      <c r="T2309" s="3">
        <v>1</v>
      </c>
      <c r="U2309" s="3">
        <f t="shared" si="205"/>
        <v>2.1604340005231037E-2</v>
      </c>
      <c r="V2309" s="3">
        <f t="shared" si="203"/>
        <v>2.1604340005231037E-2</v>
      </c>
    </row>
    <row r="2310" spans="1:22" x14ac:dyDescent="0.25">
      <c r="A2310" s="3" t="s">
        <v>158</v>
      </c>
      <c r="B2310" s="3" t="s">
        <v>8</v>
      </c>
      <c r="C2310" s="3" t="s">
        <v>9</v>
      </c>
      <c r="D2310" s="3" t="s">
        <v>10</v>
      </c>
      <c r="E2310" s="3">
        <v>0.56000000000000005</v>
      </c>
      <c r="F2310" s="3">
        <v>0.48</v>
      </c>
      <c r="G2310" s="3" t="s">
        <v>59</v>
      </c>
      <c r="H2310" s="2">
        <v>1750</v>
      </c>
      <c r="I2310" s="3" t="s">
        <v>35</v>
      </c>
      <c r="J2310" s="2">
        <v>1750</v>
      </c>
      <c r="K2310" s="3" t="s">
        <v>148</v>
      </c>
      <c r="L2310" s="2">
        <v>24</v>
      </c>
      <c r="M2310" s="3">
        <v>8.5288535078016259E-2</v>
      </c>
      <c r="N2310" s="3">
        <v>333.47842866341472</v>
      </c>
      <c r="O2310" s="3">
        <v>0.74432664709531626</v>
      </c>
      <c r="P2310" s="3">
        <v>1</v>
      </c>
      <c r="Q2310" s="3">
        <f t="shared" si="204"/>
        <v>0.74432664709531626</v>
      </c>
      <c r="R2310" s="4">
        <f t="shared" si="202"/>
        <v>0.74432664709531626</v>
      </c>
      <c r="S2310" s="3">
        <v>9.8667185194169615E-2</v>
      </c>
      <c r="T2310" s="3">
        <v>1</v>
      </c>
      <c r="U2310" s="3">
        <f t="shared" si="205"/>
        <v>9.8667185194169615E-2</v>
      </c>
      <c r="V2310" s="3">
        <f t="shared" si="203"/>
        <v>9.8667185194169615E-2</v>
      </c>
    </row>
    <row r="2311" spans="1:22" x14ac:dyDescent="0.25">
      <c r="A2311" s="3" t="s">
        <v>158</v>
      </c>
      <c r="B2311" s="3" t="s">
        <v>8</v>
      </c>
      <c r="C2311" s="3" t="s">
        <v>9</v>
      </c>
      <c r="D2311" s="3" t="s">
        <v>197</v>
      </c>
      <c r="E2311" s="3">
        <v>0.56000000000000005</v>
      </c>
      <c r="F2311" s="3">
        <v>0.48</v>
      </c>
      <c r="G2311" s="3" t="s">
        <v>59</v>
      </c>
      <c r="H2311" s="2">
        <v>1750</v>
      </c>
      <c r="I2311" s="3" t="s">
        <v>35</v>
      </c>
      <c r="J2311" s="2">
        <v>1750</v>
      </c>
      <c r="K2311" s="3" t="s">
        <v>148</v>
      </c>
      <c r="L2311" s="2">
        <v>4</v>
      </c>
      <c r="M2311" s="3">
        <v>5.6638245802827919E-2</v>
      </c>
      <c r="N2311" s="3">
        <v>163.63715106511609</v>
      </c>
      <c r="O2311" s="3">
        <v>0.37148963049492117</v>
      </c>
      <c r="P2311" s="3">
        <v>1</v>
      </c>
      <c r="Q2311" s="3">
        <f t="shared" si="204"/>
        <v>0.37148963049492117</v>
      </c>
      <c r="R2311" s="4">
        <f t="shared" si="202"/>
        <v>0.37148963049492117</v>
      </c>
      <c r="S2311" s="3">
        <v>4.4565069367118494E-2</v>
      </c>
      <c r="T2311" s="3">
        <v>1</v>
      </c>
      <c r="U2311" s="3">
        <f t="shared" si="205"/>
        <v>4.4565069367118494E-2</v>
      </c>
      <c r="V2311" s="3">
        <f t="shared" si="203"/>
        <v>4.4565069367118494E-2</v>
      </c>
    </row>
    <row r="2312" spans="1:22" x14ac:dyDescent="0.25">
      <c r="A2312" s="3" t="s">
        <v>158</v>
      </c>
      <c r="B2312" s="3" t="s">
        <v>8</v>
      </c>
      <c r="C2312" s="3" t="s">
        <v>9</v>
      </c>
      <c r="D2312" s="3" t="s">
        <v>197</v>
      </c>
      <c r="E2312" s="3">
        <v>0.56000000000000005</v>
      </c>
      <c r="F2312" s="3">
        <v>0.48</v>
      </c>
      <c r="G2312" s="3" t="s">
        <v>59</v>
      </c>
      <c r="H2312" s="2">
        <v>1750</v>
      </c>
      <c r="I2312" s="3" t="s">
        <v>35</v>
      </c>
      <c r="J2312" s="2">
        <v>1750</v>
      </c>
      <c r="K2312" s="3" t="s">
        <v>160</v>
      </c>
      <c r="L2312" s="2">
        <v>5</v>
      </c>
      <c r="M2312" s="3">
        <v>4.7553937612177938E-3</v>
      </c>
      <c r="N2312" s="3">
        <v>17.113654585091108</v>
      </c>
      <c r="O2312" s="3">
        <v>4.1392875985319606E-2</v>
      </c>
      <c r="P2312" s="3">
        <v>1</v>
      </c>
      <c r="Q2312" s="3">
        <f t="shared" si="204"/>
        <v>4.1392875985319606E-2</v>
      </c>
      <c r="R2312" s="4">
        <f t="shared" si="202"/>
        <v>4.1392875985319606E-2</v>
      </c>
      <c r="S2312" s="3">
        <v>6.2740073921305033E-3</v>
      </c>
      <c r="T2312" s="3">
        <v>1</v>
      </c>
      <c r="U2312" s="3">
        <f t="shared" si="205"/>
        <v>6.2740073921305033E-3</v>
      </c>
      <c r="V2312" s="3">
        <f t="shared" si="203"/>
        <v>6.2740073921305033E-3</v>
      </c>
    </row>
    <row r="2313" spans="1:22" x14ac:dyDescent="0.25">
      <c r="A2313" s="3" t="s">
        <v>158</v>
      </c>
      <c r="B2313" s="3" t="s">
        <v>8</v>
      </c>
      <c r="C2313" s="3" t="s">
        <v>9</v>
      </c>
      <c r="D2313" s="3" t="s">
        <v>197</v>
      </c>
      <c r="E2313" s="3">
        <v>0.56000000000000005</v>
      </c>
      <c r="F2313" s="3">
        <v>0.48</v>
      </c>
      <c r="G2313" s="3" t="s">
        <v>59</v>
      </c>
      <c r="H2313" s="2">
        <v>1750</v>
      </c>
      <c r="I2313" s="3" t="s">
        <v>35</v>
      </c>
      <c r="J2313" s="2">
        <v>1750</v>
      </c>
      <c r="K2313" s="3" t="s">
        <v>161</v>
      </c>
      <c r="L2313" s="2">
        <v>82</v>
      </c>
      <c r="M2313" s="3">
        <v>33.138382934130824</v>
      </c>
      <c r="N2313" s="3">
        <v>134065.64235769564</v>
      </c>
      <c r="O2313" s="3">
        <v>272.16668477069794</v>
      </c>
      <c r="P2313" s="3">
        <v>1</v>
      </c>
      <c r="Q2313" s="3">
        <f t="shared" si="204"/>
        <v>272.16668477069794</v>
      </c>
      <c r="R2313" s="4">
        <f t="shared" si="202"/>
        <v>272.16668477069794</v>
      </c>
      <c r="S2313" s="3">
        <v>36.108478085014291</v>
      </c>
      <c r="T2313" s="3">
        <v>1</v>
      </c>
      <c r="U2313" s="3">
        <f t="shared" si="205"/>
        <v>36.108478085014291</v>
      </c>
      <c r="V2313" s="3">
        <f t="shared" si="203"/>
        <v>36.108478085014291</v>
      </c>
    </row>
    <row r="2314" spans="1:22" x14ac:dyDescent="0.25">
      <c r="A2314" s="3" t="s">
        <v>158</v>
      </c>
      <c r="B2314" s="3" t="s">
        <v>351</v>
      </c>
      <c r="C2314" s="3" t="s">
        <v>352</v>
      </c>
      <c r="D2314" s="3" t="s">
        <v>353</v>
      </c>
      <c r="E2314" s="3">
        <v>0.36</v>
      </c>
      <c r="F2314" s="3">
        <v>0.57999999999999996</v>
      </c>
      <c r="G2314" s="3" t="s">
        <v>371</v>
      </c>
      <c r="H2314" s="2">
        <v>1750</v>
      </c>
      <c r="I2314" s="3" t="s">
        <v>35</v>
      </c>
      <c r="J2314" s="2">
        <v>1750</v>
      </c>
      <c r="K2314" s="3" t="s">
        <v>359</v>
      </c>
      <c r="L2314" s="2">
        <v>2</v>
      </c>
      <c r="M2314" s="3">
        <v>3.7566088185730256E-4</v>
      </c>
      <c r="N2314" s="3">
        <v>1.1159989708844205</v>
      </c>
      <c r="O2314" s="3">
        <v>2.6628677807066666E-3</v>
      </c>
      <c r="P2314" s="3">
        <v>1</v>
      </c>
      <c r="Q2314" s="3">
        <f t="shared" si="204"/>
        <v>2.6628677807066666E-3</v>
      </c>
      <c r="R2314" s="4">
        <f t="shared" si="202"/>
        <v>2.6628677807066666E-3</v>
      </c>
      <c r="S2314" s="3">
        <v>2.9891575125737745E-4</v>
      </c>
      <c r="T2314" s="3">
        <v>1</v>
      </c>
      <c r="U2314" s="3">
        <f t="shared" si="205"/>
        <v>2.9891575125737745E-4</v>
      </c>
      <c r="V2314" s="3">
        <f t="shared" si="203"/>
        <v>2.9891575125737745E-4</v>
      </c>
    </row>
    <row r="2315" spans="1:22" x14ac:dyDescent="0.25">
      <c r="A2315" s="3" t="s">
        <v>158</v>
      </c>
      <c r="B2315" s="3" t="s">
        <v>351</v>
      </c>
      <c r="C2315" s="3" t="s">
        <v>352</v>
      </c>
      <c r="D2315" s="3" t="s">
        <v>353</v>
      </c>
      <c r="E2315" s="3">
        <v>0.36</v>
      </c>
      <c r="F2315" s="3">
        <v>0.57999999999999996</v>
      </c>
      <c r="G2315" s="3" t="s">
        <v>290</v>
      </c>
      <c r="H2315" s="2">
        <v>1750</v>
      </c>
      <c r="I2315" s="3" t="s">
        <v>35</v>
      </c>
      <c r="J2315" s="2">
        <v>1750</v>
      </c>
      <c r="K2315" s="3" t="s">
        <v>354</v>
      </c>
      <c r="L2315" s="2">
        <v>1298</v>
      </c>
      <c r="M2315" s="3">
        <v>288.10642256078262</v>
      </c>
      <c r="N2315" s="3">
        <v>1002210.0190288638</v>
      </c>
      <c r="O2315" s="3">
        <v>2254.5969856493753</v>
      </c>
      <c r="P2315" s="3">
        <v>1</v>
      </c>
      <c r="Q2315" s="3">
        <f t="shared" si="204"/>
        <v>2254.5969856493753</v>
      </c>
      <c r="R2315" s="4">
        <f t="shared" si="202"/>
        <v>2254.5969856493753</v>
      </c>
      <c r="S2315" s="3">
        <v>300.98243161329549</v>
      </c>
      <c r="T2315" s="3">
        <v>1</v>
      </c>
      <c r="U2315" s="3">
        <f t="shared" si="205"/>
        <v>300.98243161329549</v>
      </c>
      <c r="V2315" s="3">
        <f t="shared" si="203"/>
        <v>300.98243161329549</v>
      </c>
    </row>
    <row r="2316" spans="1:22" x14ac:dyDescent="0.25">
      <c r="A2316" s="3" t="s">
        <v>158</v>
      </c>
      <c r="B2316" s="3" t="s">
        <v>89</v>
      </c>
      <c r="C2316" s="3" t="s">
        <v>9</v>
      </c>
      <c r="D2316" s="3" t="s">
        <v>262</v>
      </c>
      <c r="E2316" s="3">
        <v>0.56000000000000005</v>
      </c>
      <c r="F2316" s="3">
        <v>0.48</v>
      </c>
      <c r="G2316" s="3" t="s">
        <v>290</v>
      </c>
      <c r="H2316" s="2">
        <v>1750</v>
      </c>
      <c r="I2316" s="3" t="s">
        <v>35</v>
      </c>
      <c r="J2316" s="2">
        <v>1750</v>
      </c>
      <c r="K2316" s="3" t="s">
        <v>267</v>
      </c>
      <c r="L2316" s="2">
        <v>2</v>
      </c>
      <c r="M2316" s="3">
        <v>0.10598316535244032</v>
      </c>
      <c r="N2316" s="3">
        <v>358.31086179844965</v>
      </c>
      <c r="O2316" s="3">
        <v>0.81080090187906118</v>
      </c>
      <c r="P2316" s="3">
        <v>1</v>
      </c>
      <c r="Q2316" s="3">
        <f t="shared" si="204"/>
        <v>0.81080090187906118</v>
      </c>
      <c r="R2316" s="4">
        <f t="shared" si="202"/>
        <v>0.81080090187906118</v>
      </c>
      <c r="S2316" s="3">
        <v>0.11997763905172526</v>
      </c>
      <c r="T2316" s="3">
        <v>1</v>
      </c>
      <c r="U2316" s="3">
        <f t="shared" si="205"/>
        <v>0.11997763905172526</v>
      </c>
      <c r="V2316" s="3">
        <f t="shared" si="203"/>
        <v>0.11997763905172526</v>
      </c>
    </row>
    <row r="2317" spans="1:22" x14ac:dyDescent="0.25">
      <c r="A2317" s="3" t="s">
        <v>158</v>
      </c>
      <c r="B2317" s="3" t="s">
        <v>351</v>
      </c>
      <c r="C2317" s="3" t="s">
        <v>352</v>
      </c>
      <c r="D2317" s="3" t="s">
        <v>353</v>
      </c>
      <c r="E2317" s="3">
        <v>0.36</v>
      </c>
      <c r="F2317" s="3">
        <v>0.57999999999999996</v>
      </c>
      <c r="G2317" s="3" t="s">
        <v>290</v>
      </c>
      <c r="H2317" s="2">
        <v>1750</v>
      </c>
      <c r="I2317" s="3" t="s">
        <v>35</v>
      </c>
      <c r="J2317" s="2">
        <v>1750</v>
      </c>
      <c r="K2317" s="3" t="s">
        <v>267</v>
      </c>
      <c r="L2317" s="2">
        <v>2</v>
      </c>
      <c r="M2317" s="3">
        <v>3.5754231995761051E-4</v>
      </c>
      <c r="N2317" s="3">
        <v>1.2405747060090975</v>
      </c>
      <c r="O2317" s="3">
        <v>2.8866539457237462E-3</v>
      </c>
      <c r="P2317" s="3">
        <v>1</v>
      </c>
      <c r="Q2317" s="3">
        <f t="shared" si="204"/>
        <v>2.8866539457237462E-3</v>
      </c>
      <c r="R2317" s="4">
        <f t="shared" si="202"/>
        <v>2.8866539457237462E-3</v>
      </c>
      <c r="S2317" s="3">
        <v>4.3714541640690267E-4</v>
      </c>
      <c r="T2317" s="3">
        <v>1</v>
      </c>
      <c r="U2317" s="3">
        <f t="shared" si="205"/>
        <v>4.3714541640690267E-4</v>
      </c>
      <c r="V2317" s="3">
        <f t="shared" si="203"/>
        <v>4.3714541640690267E-4</v>
      </c>
    </row>
    <row r="2318" spans="1:22" x14ac:dyDescent="0.25">
      <c r="A2318" s="3" t="s">
        <v>158</v>
      </c>
      <c r="B2318" s="3" t="s">
        <v>310</v>
      </c>
      <c r="C2318" s="3" t="s">
        <v>9</v>
      </c>
      <c r="D2318" s="3" t="s">
        <v>197</v>
      </c>
      <c r="E2318" s="3">
        <v>0.56000000000000005</v>
      </c>
      <c r="F2318" s="3">
        <v>0.48</v>
      </c>
      <c r="G2318" s="3" t="s">
        <v>323</v>
      </c>
      <c r="H2318" s="2">
        <v>1750</v>
      </c>
      <c r="I2318" s="3" t="s">
        <v>35</v>
      </c>
      <c r="J2318" s="2">
        <v>1750</v>
      </c>
      <c r="K2318" s="3" t="s">
        <v>345</v>
      </c>
      <c r="L2318" s="2">
        <v>66</v>
      </c>
      <c r="M2318" s="3">
        <v>15.02095066851764</v>
      </c>
      <c r="N2318" s="3">
        <v>51162.781982070228</v>
      </c>
      <c r="O2318" s="3">
        <v>107.77560920219143</v>
      </c>
      <c r="P2318" s="3">
        <v>1</v>
      </c>
      <c r="Q2318" s="3">
        <f t="shared" si="204"/>
        <v>107.77560920219143</v>
      </c>
      <c r="R2318" s="4">
        <f t="shared" si="202"/>
        <v>107.77560920219143</v>
      </c>
      <c r="S2318" s="3">
        <v>14.406248596336269</v>
      </c>
      <c r="T2318" s="3">
        <v>1</v>
      </c>
      <c r="U2318" s="3">
        <f t="shared" si="205"/>
        <v>14.406248596336269</v>
      </c>
      <c r="V2318" s="3">
        <f t="shared" si="203"/>
        <v>14.406248596336269</v>
      </c>
    </row>
    <row r="2319" spans="1:22" x14ac:dyDescent="0.25">
      <c r="A2319" s="3" t="s">
        <v>158</v>
      </c>
      <c r="B2319" s="3" t="s">
        <v>310</v>
      </c>
      <c r="C2319" s="3" t="s">
        <v>9</v>
      </c>
      <c r="D2319" s="3" t="s">
        <v>197</v>
      </c>
      <c r="E2319" s="3">
        <v>0.56000000000000005</v>
      </c>
      <c r="F2319" s="3">
        <v>0.48</v>
      </c>
      <c r="G2319" s="3" t="s">
        <v>323</v>
      </c>
      <c r="H2319" s="2">
        <v>1750</v>
      </c>
      <c r="I2319" s="3" t="s">
        <v>35</v>
      </c>
      <c r="J2319" s="2">
        <v>1750</v>
      </c>
      <c r="K2319" s="3" t="s">
        <v>319</v>
      </c>
      <c r="L2319" s="2">
        <v>88</v>
      </c>
      <c r="M2319" s="3">
        <v>10.429329987589782</v>
      </c>
      <c r="N2319" s="3">
        <v>36121.004016207175</v>
      </c>
      <c r="O2319" s="3">
        <v>85.1529412135055</v>
      </c>
      <c r="P2319" s="3">
        <v>1</v>
      </c>
      <c r="Q2319" s="3">
        <f t="shared" si="204"/>
        <v>85.1529412135055</v>
      </c>
      <c r="R2319" s="4">
        <f t="shared" si="202"/>
        <v>85.1529412135055</v>
      </c>
      <c r="S2319" s="3">
        <v>11.646513667004195</v>
      </c>
      <c r="T2319" s="3">
        <v>1</v>
      </c>
      <c r="U2319" s="3">
        <f t="shared" si="205"/>
        <v>11.646513667004195</v>
      </c>
      <c r="V2319" s="3">
        <f t="shared" si="203"/>
        <v>11.646513667004195</v>
      </c>
    </row>
    <row r="2320" spans="1:22" x14ac:dyDescent="0.25">
      <c r="A2320" s="3" t="s">
        <v>158</v>
      </c>
      <c r="B2320" s="3" t="s">
        <v>310</v>
      </c>
      <c r="C2320" s="3" t="s">
        <v>9</v>
      </c>
      <c r="D2320" s="3" t="s">
        <v>197</v>
      </c>
      <c r="E2320" s="3">
        <v>0.56000000000000005</v>
      </c>
      <c r="F2320" s="3">
        <v>0.48</v>
      </c>
      <c r="G2320" s="3" t="s">
        <v>323</v>
      </c>
      <c r="H2320" s="2">
        <v>1750</v>
      </c>
      <c r="I2320" s="3" t="s">
        <v>35</v>
      </c>
      <c r="J2320" s="2">
        <v>1750</v>
      </c>
      <c r="K2320" s="3" t="s">
        <v>343</v>
      </c>
      <c r="L2320" s="2">
        <v>13</v>
      </c>
      <c r="M2320" s="3">
        <v>3.2993469183205365E-2</v>
      </c>
      <c r="N2320" s="3">
        <v>102.21921130840612</v>
      </c>
      <c r="O2320" s="3">
        <v>0.21095996499783148</v>
      </c>
      <c r="P2320" s="3">
        <v>1</v>
      </c>
      <c r="Q2320" s="3">
        <f t="shared" si="204"/>
        <v>0.21095996499783148</v>
      </c>
      <c r="R2320" s="4">
        <f t="shared" si="202"/>
        <v>0.21095996499783148</v>
      </c>
      <c r="S2320" s="3">
        <v>2.6083392736822836E-2</v>
      </c>
      <c r="T2320" s="3">
        <v>1</v>
      </c>
      <c r="U2320" s="3">
        <f t="shared" si="205"/>
        <v>2.6083392736822836E-2</v>
      </c>
      <c r="V2320" s="3">
        <f t="shared" si="203"/>
        <v>2.6083392736822836E-2</v>
      </c>
    </row>
    <row r="2321" spans="1:22" x14ac:dyDescent="0.25">
      <c r="A2321" s="3" t="s">
        <v>158</v>
      </c>
      <c r="B2321" s="3" t="s">
        <v>310</v>
      </c>
      <c r="C2321" s="3" t="s">
        <v>9</v>
      </c>
      <c r="D2321" s="3" t="s">
        <v>197</v>
      </c>
      <c r="E2321" s="3">
        <v>0.56000000000000005</v>
      </c>
      <c r="F2321" s="3">
        <v>0.48</v>
      </c>
      <c r="G2321" s="3" t="s">
        <v>323</v>
      </c>
      <c r="H2321" s="2">
        <v>1750</v>
      </c>
      <c r="I2321" s="3" t="s">
        <v>35</v>
      </c>
      <c r="J2321" s="2">
        <v>1750</v>
      </c>
      <c r="K2321" s="3" t="s">
        <v>324</v>
      </c>
      <c r="L2321" s="2">
        <v>167</v>
      </c>
      <c r="M2321" s="3">
        <v>12.469050916028246</v>
      </c>
      <c r="N2321" s="3">
        <v>45150.264877567228</v>
      </c>
      <c r="O2321" s="3">
        <v>108.87328313855123</v>
      </c>
      <c r="P2321" s="3">
        <v>1</v>
      </c>
      <c r="Q2321" s="3">
        <f t="shared" si="204"/>
        <v>108.87328313855123</v>
      </c>
      <c r="R2321" s="4">
        <f t="shared" si="202"/>
        <v>108.87328313855123</v>
      </c>
      <c r="S2321" s="3">
        <v>15.021183636583965</v>
      </c>
      <c r="T2321" s="3">
        <v>1</v>
      </c>
      <c r="U2321" s="3">
        <f t="shared" si="205"/>
        <v>15.021183636583965</v>
      </c>
      <c r="V2321" s="3">
        <f t="shared" si="203"/>
        <v>15.021183636583965</v>
      </c>
    </row>
    <row r="2322" spans="1:22" x14ac:dyDescent="0.25">
      <c r="A2322" s="3" t="s">
        <v>158</v>
      </c>
      <c r="B2322" s="3" t="s">
        <v>310</v>
      </c>
      <c r="C2322" s="3" t="s">
        <v>9</v>
      </c>
      <c r="D2322" s="3" t="s">
        <v>197</v>
      </c>
      <c r="E2322" s="3">
        <v>0.56000000000000005</v>
      </c>
      <c r="F2322" s="3">
        <v>0.48</v>
      </c>
      <c r="G2322" s="3" t="s">
        <v>323</v>
      </c>
      <c r="H2322" s="2">
        <v>1750</v>
      </c>
      <c r="I2322" s="3" t="s">
        <v>35</v>
      </c>
      <c r="J2322" s="2">
        <v>1750</v>
      </c>
      <c r="K2322" s="3" t="s">
        <v>344</v>
      </c>
      <c r="L2322" s="2">
        <v>8</v>
      </c>
      <c r="M2322" s="3">
        <v>4.7188683415154607E-2</v>
      </c>
      <c r="N2322" s="3">
        <v>182.19836057138292</v>
      </c>
      <c r="O2322" s="3">
        <v>0.3868088407504518</v>
      </c>
      <c r="P2322" s="3">
        <v>1</v>
      </c>
      <c r="Q2322" s="3">
        <f t="shared" si="204"/>
        <v>0.3868088407504518</v>
      </c>
      <c r="R2322" s="4">
        <f t="shared" si="202"/>
        <v>0.3868088407504518</v>
      </c>
      <c r="S2322" s="3">
        <v>5.5270636212015528E-2</v>
      </c>
      <c r="T2322" s="3">
        <v>1</v>
      </c>
      <c r="U2322" s="3">
        <f t="shared" si="205"/>
        <v>5.5270636212015528E-2</v>
      </c>
      <c r="V2322" s="3">
        <f t="shared" si="203"/>
        <v>5.5270636212015528E-2</v>
      </c>
    </row>
    <row r="2323" spans="1:22" x14ac:dyDescent="0.25">
      <c r="A2323" s="3" t="s">
        <v>158</v>
      </c>
      <c r="B2323" s="3" t="s">
        <v>89</v>
      </c>
      <c r="C2323" s="3" t="s">
        <v>9</v>
      </c>
      <c r="D2323" s="3" t="s">
        <v>262</v>
      </c>
      <c r="E2323" s="3">
        <v>0.56000000000000005</v>
      </c>
      <c r="F2323" s="3">
        <v>0.48</v>
      </c>
      <c r="G2323" s="3" t="s">
        <v>264</v>
      </c>
      <c r="H2323" s="2">
        <v>1750</v>
      </c>
      <c r="I2323" s="3" t="s">
        <v>35</v>
      </c>
      <c r="J2323" s="2">
        <v>1750</v>
      </c>
      <c r="K2323" s="3" t="s">
        <v>264</v>
      </c>
      <c r="L2323" s="2">
        <v>7921</v>
      </c>
      <c r="M2323" s="3">
        <v>2943.0064660873741</v>
      </c>
      <c r="N2323" s="3">
        <v>11816800.835943103</v>
      </c>
      <c r="O2323" s="3">
        <v>24799.333867338624</v>
      </c>
      <c r="P2323" s="3">
        <v>1</v>
      </c>
      <c r="Q2323" s="3">
        <f t="shared" si="204"/>
        <v>24799.333867338624</v>
      </c>
      <c r="R2323" s="4">
        <f t="shared" si="202"/>
        <v>24799.333867338624</v>
      </c>
      <c r="S2323" s="3">
        <v>3324.4535127100212</v>
      </c>
      <c r="T2323" s="3">
        <v>1</v>
      </c>
      <c r="U2323" s="3">
        <f t="shared" si="205"/>
        <v>3324.4535127100212</v>
      </c>
      <c r="V2323" s="3">
        <f t="shared" si="203"/>
        <v>3324.4535127100212</v>
      </c>
    </row>
    <row r="2324" spans="1:22" x14ac:dyDescent="0.25">
      <c r="A2324" s="3" t="s">
        <v>158</v>
      </c>
      <c r="B2324" s="3" t="s">
        <v>310</v>
      </c>
      <c r="C2324" s="3" t="s">
        <v>9</v>
      </c>
      <c r="D2324" s="3" t="s">
        <v>312</v>
      </c>
      <c r="E2324" s="3">
        <v>0.56000000000000005</v>
      </c>
      <c r="F2324" s="3">
        <v>0.48</v>
      </c>
      <c r="G2324" s="3" t="s">
        <v>264</v>
      </c>
      <c r="H2324" s="2">
        <v>1750</v>
      </c>
      <c r="I2324" s="3" t="s">
        <v>35</v>
      </c>
      <c r="J2324" s="2">
        <v>1750</v>
      </c>
      <c r="K2324" s="3" t="s">
        <v>264</v>
      </c>
      <c r="L2324" s="2">
        <v>1288</v>
      </c>
      <c r="M2324" s="3">
        <v>437.88721298295064</v>
      </c>
      <c r="N2324" s="3">
        <v>1697341.9408942433</v>
      </c>
      <c r="O2324" s="3">
        <v>3471.7051661025575</v>
      </c>
      <c r="P2324" s="3">
        <v>1</v>
      </c>
      <c r="Q2324" s="3">
        <f t="shared" si="204"/>
        <v>3471.7051661025575</v>
      </c>
      <c r="R2324" s="4">
        <f t="shared" si="202"/>
        <v>3471.7051661025575</v>
      </c>
      <c r="S2324" s="3">
        <v>467.02241315283209</v>
      </c>
      <c r="T2324" s="3">
        <v>1</v>
      </c>
      <c r="U2324" s="3">
        <f t="shared" si="205"/>
        <v>467.02241315283209</v>
      </c>
      <c r="V2324" s="3">
        <f t="shared" si="203"/>
        <v>467.02241315283209</v>
      </c>
    </row>
    <row r="2325" spans="1:22" x14ac:dyDescent="0.25">
      <c r="A2325" s="3" t="s">
        <v>158</v>
      </c>
      <c r="B2325" s="3" t="s">
        <v>310</v>
      </c>
      <c r="C2325" s="3" t="s">
        <v>9</v>
      </c>
      <c r="D2325" s="3" t="s">
        <v>333</v>
      </c>
      <c r="E2325" s="3">
        <v>0.56000000000000005</v>
      </c>
      <c r="F2325" s="3">
        <v>0.48</v>
      </c>
      <c r="G2325" s="3" t="s">
        <v>264</v>
      </c>
      <c r="H2325" s="2">
        <v>1750</v>
      </c>
      <c r="I2325" s="3" t="s">
        <v>35</v>
      </c>
      <c r="J2325" s="2">
        <v>1750</v>
      </c>
      <c r="K2325" s="3" t="s">
        <v>264</v>
      </c>
      <c r="L2325" s="2">
        <v>71</v>
      </c>
      <c r="M2325" s="3">
        <v>14.449615079911897</v>
      </c>
      <c r="N2325" s="3">
        <v>54270.330097328369</v>
      </c>
      <c r="O2325" s="3">
        <v>116.53136875396886</v>
      </c>
      <c r="P2325" s="3">
        <v>1</v>
      </c>
      <c r="Q2325" s="3">
        <f t="shared" si="204"/>
        <v>116.53136875396886</v>
      </c>
      <c r="R2325" s="4">
        <f t="shared" si="202"/>
        <v>116.53136875396886</v>
      </c>
      <c r="S2325" s="3">
        <v>15.897130453574425</v>
      </c>
      <c r="T2325" s="3">
        <v>1</v>
      </c>
      <c r="U2325" s="3">
        <f t="shared" si="205"/>
        <v>15.897130453574425</v>
      </c>
      <c r="V2325" s="3">
        <f t="shared" si="203"/>
        <v>15.897130453574425</v>
      </c>
    </row>
    <row r="2326" spans="1:22" x14ac:dyDescent="0.25">
      <c r="A2326" s="3" t="s">
        <v>158</v>
      </c>
      <c r="B2326" s="3" t="s">
        <v>310</v>
      </c>
      <c r="C2326" s="3" t="s">
        <v>9</v>
      </c>
      <c r="D2326" s="3" t="s">
        <v>197</v>
      </c>
      <c r="E2326" s="3">
        <v>0.56000000000000005</v>
      </c>
      <c r="F2326" s="3">
        <v>0.48</v>
      </c>
      <c r="G2326" s="3" t="s">
        <v>264</v>
      </c>
      <c r="H2326" s="2">
        <v>1750</v>
      </c>
      <c r="I2326" s="3" t="s">
        <v>35</v>
      </c>
      <c r="J2326" s="2">
        <v>1750</v>
      </c>
      <c r="K2326" s="3" t="s">
        <v>264</v>
      </c>
      <c r="L2326" s="2">
        <v>1501</v>
      </c>
      <c r="M2326" s="3">
        <v>259.54702095594916</v>
      </c>
      <c r="N2326" s="3">
        <v>1018172.4230582187</v>
      </c>
      <c r="O2326" s="3">
        <v>2208.968819066527</v>
      </c>
      <c r="P2326" s="3">
        <v>1</v>
      </c>
      <c r="Q2326" s="3">
        <f t="shared" si="204"/>
        <v>2208.968819066527</v>
      </c>
      <c r="R2326" s="4">
        <f t="shared" si="202"/>
        <v>2208.968819066527</v>
      </c>
      <c r="S2326" s="3">
        <v>295.62888401519012</v>
      </c>
      <c r="T2326" s="3">
        <v>1</v>
      </c>
      <c r="U2326" s="3">
        <f t="shared" si="205"/>
        <v>295.62888401519012</v>
      </c>
      <c r="V2326" s="3">
        <f t="shared" si="203"/>
        <v>295.62888401519012</v>
      </c>
    </row>
    <row r="2327" spans="1:22" x14ac:dyDescent="0.25">
      <c r="A2327" s="3" t="s">
        <v>158</v>
      </c>
      <c r="B2327" s="3" t="s">
        <v>89</v>
      </c>
      <c r="C2327" s="3" t="s">
        <v>9</v>
      </c>
      <c r="D2327" s="3" t="s">
        <v>262</v>
      </c>
      <c r="E2327" s="3">
        <v>0.56000000000000005</v>
      </c>
      <c r="F2327" s="3">
        <v>0.48</v>
      </c>
      <c r="G2327" s="3" t="s">
        <v>296</v>
      </c>
      <c r="H2327" s="2">
        <v>1750</v>
      </c>
      <c r="I2327" s="3" t="s">
        <v>35</v>
      </c>
      <c r="J2327" s="2">
        <v>1750</v>
      </c>
      <c r="K2327" s="3" t="s">
        <v>303</v>
      </c>
      <c r="L2327" s="2">
        <v>1</v>
      </c>
      <c r="M2327" s="3">
        <v>2.9570051481328959E-6</v>
      </c>
      <c r="N2327" s="3">
        <v>1.1791238187482591E-2</v>
      </c>
      <c r="O2327" s="3">
        <v>2.5527813406945398E-5</v>
      </c>
      <c r="P2327" s="3">
        <v>1</v>
      </c>
      <c r="Q2327" s="3">
        <f t="shared" si="204"/>
        <v>2.5527813406945398E-5</v>
      </c>
      <c r="R2327" s="4">
        <f t="shared" si="202"/>
        <v>2.5527813406945398E-5</v>
      </c>
      <c r="S2327" s="3">
        <v>3.4578999570863115E-6</v>
      </c>
      <c r="T2327" s="3">
        <v>1</v>
      </c>
      <c r="U2327" s="3">
        <f t="shared" si="205"/>
        <v>3.4578999570863115E-6</v>
      </c>
      <c r="V2327" s="3">
        <f t="shared" si="203"/>
        <v>3.4578999570863115E-6</v>
      </c>
    </row>
    <row r="2328" spans="1:22" x14ac:dyDescent="0.25">
      <c r="A2328" s="3" t="s">
        <v>158</v>
      </c>
      <c r="B2328" s="3" t="s">
        <v>89</v>
      </c>
      <c r="C2328" s="3" t="s">
        <v>9</v>
      </c>
      <c r="D2328" s="3" t="s">
        <v>262</v>
      </c>
      <c r="E2328" s="3">
        <v>0.56000000000000005</v>
      </c>
      <c r="F2328" s="3">
        <v>0.48</v>
      </c>
      <c r="G2328" s="3" t="s">
        <v>296</v>
      </c>
      <c r="H2328" s="2">
        <v>1750</v>
      </c>
      <c r="I2328" s="3" t="s">
        <v>35</v>
      </c>
      <c r="J2328" s="2">
        <v>1750</v>
      </c>
      <c r="K2328" s="3" t="s">
        <v>265</v>
      </c>
      <c r="L2328" s="2">
        <v>43</v>
      </c>
      <c r="M2328" s="3">
        <v>1.525727966912275</v>
      </c>
      <c r="N2328" s="3">
        <v>6107.2413322942029</v>
      </c>
      <c r="O2328" s="3">
        <v>13.088832039645313</v>
      </c>
      <c r="P2328" s="3">
        <v>1</v>
      </c>
      <c r="Q2328" s="3">
        <f t="shared" si="204"/>
        <v>13.088832039645313</v>
      </c>
      <c r="R2328" s="4">
        <f t="shared" si="202"/>
        <v>13.088832039645313</v>
      </c>
      <c r="S2328" s="3">
        <v>1.7266418308427354</v>
      </c>
      <c r="T2328" s="3">
        <v>1</v>
      </c>
      <c r="U2328" s="3">
        <f t="shared" si="205"/>
        <v>1.7266418308427354</v>
      </c>
      <c r="V2328" s="3">
        <f t="shared" si="203"/>
        <v>1.7266418308427354</v>
      </c>
    </row>
    <row r="2329" spans="1:22" x14ac:dyDescent="0.25">
      <c r="A2329" s="3" t="s">
        <v>158</v>
      </c>
      <c r="B2329" s="3" t="s">
        <v>310</v>
      </c>
      <c r="C2329" s="3" t="s">
        <v>9</v>
      </c>
      <c r="D2329" s="3" t="s">
        <v>312</v>
      </c>
      <c r="E2329" s="3">
        <v>0.56000000000000005</v>
      </c>
      <c r="F2329" s="3">
        <v>0.48</v>
      </c>
      <c r="G2329" s="3" t="s">
        <v>296</v>
      </c>
      <c r="H2329" s="2">
        <v>1750</v>
      </c>
      <c r="I2329" s="3" t="s">
        <v>35</v>
      </c>
      <c r="J2329" s="2">
        <v>1750</v>
      </c>
      <c r="K2329" s="3" t="s">
        <v>265</v>
      </c>
      <c r="L2329" s="2">
        <v>1</v>
      </c>
      <c r="M2329" s="3">
        <v>3.5742474720886902E-3</v>
      </c>
      <c r="N2329" s="3">
        <v>12.421399922103136</v>
      </c>
      <c r="O2329" s="3">
        <v>2.5424599410077325E-2</v>
      </c>
      <c r="P2329" s="3">
        <v>1</v>
      </c>
      <c r="Q2329" s="3">
        <f t="shared" si="204"/>
        <v>2.5424599410077325E-2</v>
      </c>
      <c r="R2329" s="4">
        <f t="shared" si="202"/>
        <v>2.5424599410077325E-2</v>
      </c>
      <c r="S2329" s="3">
        <v>3.2347473136788486E-3</v>
      </c>
      <c r="T2329" s="3">
        <v>1</v>
      </c>
      <c r="U2329" s="3">
        <f t="shared" si="205"/>
        <v>3.2347473136788486E-3</v>
      </c>
      <c r="V2329" s="3">
        <f t="shared" si="203"/>
        <v>3.2347473136788486E-3</v>
      </c>
    </row>
    <row r="2330" spans="1:22" x14ac:dyDescent="0.25">
      <c r="A2330" s="3" t="s">
        <v>158</v>
      </c>
      <c r="B2330" s="3" t="s">
        <v>89</v>
      </c>
      <c r="C2330" s="3" t="s">
        <v>9</v>
      </c>
      <c r="D2330" s="3" t="s">
        <v>262</v>
      </c>
      <c r="E2330" s="3">
        <v>0.56000000000000005</v>
      </c>
      <c r="F2330" s="3">
        <v>0.48</v>
      </c>
      <c r="G2330" s="3" t="s">
        <v>296</v>
      </c>
      <c r="H2330" s="2">
        <v>1750</v>
      </c>
      <c r="I2330" s="3" t="s">
        <v>35</v>
      </c>
      <c r="J2330" s="2">
        <v>1750</v>
      </c>
      <c r="K2330" s="3" t="s">
        <v>299</v>
      </c>
      <c r="L2330" s="2">
        <v>26</v>
      </c>
      <c r="M2330" s="3">
        <v>0.58237847163307632</v>
      </c>
      <c r="N2330" s="3">
        <v>2359.6665035213227</v>
      </c>
      <c r="O2330" s="3">
        <v>5.380270094870526</v>
      </c>
      <c r="P2330" s="3">
        <v>1</v>
      </c>
      <c r="Q2330" s="3">
        <f t="shared" si="204"/>
        <v>5.380270094870526</v>
      </c>
      <c r="R2330" s="4">
        <f t="shared" si="202"/>
        <v>5.380270094870526</v>
      </c>
      <c r="S2330" s="3">
        <v>0.76792698152908634</v>
      </c>
      <c r="T2330" s="3">
        <v>1</v>
      </c>
      <c r="U2330" s="3">
        <f t="shared" si="205"/>
        <v>0.76792698152908634</v>
      </c>
      <c r="V2330" s="3">
        <f t="shared" si="203"/>
        <v>0.76792698152908634</v>
      </c>
    </row>
    <row r="2331" spans="1:22" x14ac:dyDescent="0.25">
      <c r="A2331" s="3" t="s">
        <v>158</v>
      </c>
      <c r="B2331" s="3" t="s">
        <v>8</v>
      </c>
      <c r="C2331" s="3" t="s">
        <v>9</v>
      </c>
      <c r="D2331" s="3" t="s">
        <v>197</v>
      </c>
      <c r="E2331" s="3">
        <v>0.56000000000000005</v>
      </c>
      <c r="F2331" s="3">
        <v>0.48</v>
      </c>
      <c r="G2331" s="3" t="s">
        <v>250</v>
      </c>
      <c r="H2331" s="2">
        <v>1750</v>
      </c>
      <c r="I2331" s="3" t="s">
        <v>35</v>
      </c>
      <c r="J2331" s="2">
        <v>1750</v>
      </c>
      <c r="K2331" s="3" t="s">
        <v>205</v>
      </c>
      <c r="L2331" s="2">
        <v>158</v>
      </c>
      <c r="M2331" s="3">
        <v>18.07731909703681</v>
      </c>
      <c r="N2331" s="3">
        <v>66385.792610704229</v>
      </c>
      <c r="O2331" s="3">
        <v>151.73038080447157</v>
      </c>
      <c r="P2331" s="3">
        <f>1-0.712</f>
        <v>0.28800000000000003</v>
      </c>
      <c r="Q2331" s="3">
        <f t="shared" si="204"/>
        <v>43.698349671687815</v>
      </c>
      <c r="R2331" s="4">
        <f t="shared" si="202"/>
        <v>43.698349671687815</v>
      </c>
      <c r="S2331" s="3">
        <v>20.194234671903999</v>
      </c>
      <c r="T2331" s="3">
        <f>1-0.531</f>
        <v>0.46899999999999997</v>
      </c>
      <c r="U2331" s="3">
        <f t="shared" si="205"/>
        <v>9.4710960611229744</v>
      </c>
      <c r="V2331" s="3">
        <f t="shared" si="203"/>
        <v>9.4710960611229744</v>
      </c>
    </row>
    <row r="2332" spans="1:22" x14ac:dyDescent="0.25">
      <c r="A2332" s="3" t="s">
        <v>158</v>
      </c>
      <c r="B2332" s="3" t="s">
        <v>8</v>
      </c>
      <c r="C2332" s="3" t="s">
        <v>9</v>
      </c>
      <c r="D2332" s="3" t="s">
        <v>197</v>
      </c>
      <c r="E2332" s="3">
        <v>0.56000000000000005</v>
      </c>
      <c r="F2332" s="3">
        <v>0.48</v>
      </c>
      <c r="G2332" s="3" t="s">
        <v>250</v>
      </c>
      <c r="H2332" s="2">
        <v>1750</v>
      </c>
      <c r="I2332" s="3" t="s">
        <v>35</v>
      </c>
      <c r="J2332" s="2">
        <v>1750</v>
      </c>
      <c r="K2332" s="3" t="s">
        <v>207</v>
      </c>
      <c r="L2332" s="2">
        <v>806</v>
      </c>
      <c r="M2332" s="3">
        <v>127.5737288666224</v>
      </c>
      <c r="N2332" s="3">
        <v>494798.2064617399</v>
      </c>
      <c r="O2332" s="3">
        <v>1065.8251943935156</v>
      </c>
      <c r="P2332" s="3">
        <f>1-0.712</f>
        <v>0.28800000000000003</v>
      </c>
      <c r="Q2332" s="3">
        <f t="shared" si="204"/>
        <v>306.95765598533256</v>
      </c>
      <c r="R2332" s="4">
        <f t="shared" si="202"/>
        <v>306.95765598533256</v>
      </c>
      <c r="S2332" s="3">
        <v>138.46434792342299</v>
      </c>
      <c r="T2332" s="3">
        <f>1-0.531</f>
        <v>0.46899999999999997</v>
      </c>
      <c r="U2332" s="3">
        <f t="shared" si="205"/>
        <v>64.939779176085381</v>
      </c>
      <c r="V2332" s="3">
        <f t="shared" si="203"/>
        <v>64.939779176085381</v>
      </c>
    </row>
    <row r="2333" spans="1:22" x14ac:dyDescent="0.25">
      <c r="A2333" s="3" t="s">
        <v>158</v>
      </c>
      <c r="B2333" s="3" t="s">
        <v>8</v>
      </c>
      <c r="C2333" s="3" t="s">
        <v>9</v>
      </c>
      <c r="D2333" s="3" t="s">
        <v>197</v>
      </c>
      <c r="E2333" s="3">
        <v>0.56000000000000005</v>
      </c>
      <c r="F2333" s="3">
        <v>0.48</v>
      </c>
      <c r="G2333" s="3" t="s">
        <v>250</v>
      </c>
      <c r="H2333" s="2">
        <v>1750</v>
      </c>
      <c r="I2333" s="3" t="s">
        <v>35</v>
      </c>
      <c r="J2333" s="2">
        <v>1750</v>
      </c>
      <c r="K2333" s="3" t="s">
        <v>208</v>
      </c>
      <c r="L2333" s="2">
        <v>1</v>
      </c>
      <c r="M2333" s="3">
        <v>1.4727375913646483E-5</v>
      </c>
      <c r="N2333" s="3">
        <v>4.8713399330011856E-2</v>
      </c>
      <c r="O2333" s="3">
        <v>1.032571275823794E-4</v>
      </c>
      <c r="P2333" s="3">
        <f>1-0.712</f>
        <v>0.28800000000000003</v>
      </c>
      <c r="Q2333" s="3">
        <f t="shared" si="204"/>
        <v>2.973805274372527E-5</v>
      </c>
      <c r="R2333" s="4">
        <f t="shared" ref="R2333:R2364" si="206">Q2333</f>
        <v>2.973805274372527E-5</v>
      </c>
      <c r="S2333" s="3">
        <v>1.2398295784467866E-5</v>
      </c>
      <c r="T2333" s="3">
        <f>1-0.531</f>
        <v>0.46899999999999997</v>
      </c>
      <c r="U2333" s="3">
        <f t="shared" si="205"/>
        <v>5.8148007229154288E-6</v>
      </c>
      <c r="V2333" s="3">
        <f t="shared" ref="V2333:V2364" si="207">U2333</f>
        <v>5.8148007229154288E-6</v>
      </c>
    </row>
    <row r="2334" spans="1:22" x14ac:dyDescent="0.25">
      <c r="A2334" s="3" t="s">
        <v>158</v>
      </c>
      <c r="B2334" s="3" t="s">
        <v>310</v>
      </c>
      <c r="C2334" s="3" t="s">
        <v>9</v>
      </c>
      <c r="D2334" s="3" t="s">
        <v>312</v>
      </c>
      <c r="E2334" s="3">
        <v>0.56000000000000005</v>
      </c>
      <c r="F2334" s="3">
        <v>0.48</v>
      </c>
      <c r="G2334" s="3" t="s">
        <v>307</v>
      </c>
      <c r="H2334" s="2">
        <v>1750</v>
      </c>
      <c r="I2334" s="3" t="s">
        <v>35</v>
      </c>
      <c r="J2334" s="2">
        <v>1750</v>
      </c>
      <c r="K2334" s="3" t="s">
        <v>269</v>
      </c>
      <c r="L2334" s="2">
        <v>36</v>
      </c>
      <c r="M2334" s="3">
        <v>2.5951110318719044</v>
      </c>
      <c r="N2334" s="3">
        <v>9250.9001505948181</v>
      </c>
      <c r="O2334" s="3">
        <v>20.632071505093382</v>
      </c>
      <c r="P2334" s="3">
        <v>1</v>
      </c>
      <c r="Q2334" s="3">
        <f t="shared" si="204"/>
        <v>20.632071505093382</v>
      </c>
      <c r="R2334" s="4">
        <f t="shared" si="206"/>
        <v>20.632071505093382</v>
      </c>
      <c r="S2334" s="3">
        <v>2.5619454305874325</v>
      </c>
      <c r="T2334" s="3">
        <v>1</v>
      </c>
      <c r="U2334" s="3">
        <f t="shared" si="205"/>
        <v>2.5619454305874325</v>
      </c>
      <c r="V2334" s="3">
        <f t="shared" si="207"/>
        <v>2.5619454305874325</v>
      </c>
    </row>
    <row r="2335" spans="1:22" x14ac:dyDescent="0.25">
      <c r="A2335" s="3" t="s">
        <v>158</v>
      </c>
      <c r="B2335" s="3" t="s">
        <v>310</v>
      </c>
      <c r="C2335" s="3" t="s">
        <v>9</v>
      </c>
      <c r="D2335" s="3" t="s">
        <v>197</v>
      </c>
      <c r="E2335" s="3">
        <v>0.56000000000000005</v>
      </c>
      <c r="F2335" s="3">
        <v>0.48</v>
      </c>
      <c r="G2335" s="3" t="s">
        <v>307</v>
      </c>
      <c r="H2335" s="2">
        <v>1750</v>
      </c>
      <c r="I2335" s="3" t="s">
        <v>35</v>
      </c>
      <c r="J2335" s="2">
        <v>1750</v>
      </c>
      <c r="K2335" s="3" t="s">
        <v>269</v>
      </c>
      <c r="L2335" s="2">
        <v>5</v>
      </c>
      <c r="M2335" s="3">
        <v>0.42276680513149312</v>
      </c>
      <c r="N2335" s="3">
        <v>1738.9035321184354</v>
      </c>
      <c r="O2335" s="3">
        <v>3.4724096721118389</v>
      </c>
      <c r="P2335" s="3">
        <v>1</v>
      </c>
      <c r="Q2335" s="3">
        <f t="shared" si="204"/>
        <v>3.4724096721118389</v>
      </c>
      <c r="R2335" s="4">
        <f t="shared" si="206"/>
        <v>3.4724096721118389</v>
      </c>
      <c r="S2335" s="3">
        <v>0.47377106876018599</v>
      </c>
      <c r="T2335" s="3">
        <v>1</v>
      </c>
      <c r="U2335" s="3">
        <f t="shared" si="205"/>
        <v>0.47377106876018599</v>
      </c>
      <c r="V2335" s="3">
        <f t="shared" si="207"/>
        <v>0.47377106876018599</v>
      </c>
    </row>
    <row r="2336" spans="1:22" x14ac:dyDescent="0.25">
      <c r="A2336" s="3" t="s">
        <v>158</v>
      </c>
      <c r="B2336" s="3" t="s">
        <v>310</v>
      </c>
      <c r="C2336" s="3" t="s">
        <v>9</v>
      </c>
      <c r="D2336" s="3" t="s">
        <v>312</v>
      </c>
      <c r="E2336" s="3">
        <v>0.56000000000000005</v>
      </c>
      <c r="F2336" s="3">
        <v>0.48</v>
      </c>
      <c r="G2336" s="3" t="s">
        <v>307</v>
      </c>
      <c r="H2336" s="2">
        <v>1750</v>
      </c>
      <c r="I2336" s="3" t="s">
        <v>35</v>
      </c>
      <c r="J2336" s="2">
        <v>1750</v>
      </c>
      <c r="K2336" s="3" t="s">
        <v>327</v>
      </c>
      <c r="L2336" s="2">
        <v>11</v>
      </c>
      <c r="M2336" s="3">
        <v>5.1381656474355816E-2</v>
      </c>
      <c r="N2336" s="3">
        <v>172.65237615465549</v>
      </c>
      <c r="O2336" s="3">
        <v>0.39463537784396019</v>
      </c>
      <c r="P2336" s="3">
        <v>1</v>
      </c>
      <c r="Q2336" s="3">
        <f t="shared" si="204"/>
        <v>0.39463537784396019</v>
      </c>
      <c r="R2336" s="4">
        <f t="shared" si="206"/>
        <v>0.39463537784396019</v>
      </c>
      <c r="S2336" s="3">
        <v>4.8271779148483289E-2</v>
      </c>
      <c r="T2336" s="3">
        <v>1</v>
      </c>
      <c r="U2336" s="3">
        <f t="shared" si="205"/>
        <v>4.8271779148483289E-2</v>
      </c>
      <c r="V2336" s="3">
        <f t="shared" si="207"/>
        <v>4.8271779148483289E-2</v>
      </c>
    </row>
    <row r="2337" spans="1:22" x14ac:dyDescent="0.25">
      <c r="A2337" s="3" t="s">
        <v>158</v>
      </c>
      <c r="B2337" s="3" t="s">
        <v>310</v>
      </c>
      <c r="C2337" s="3" t="s">
        <v>9</v>
      </c>
      <c r="D2337" s="3" t="s">
        <v>312</v>
      </c>
      <c r="E2337" s="3">
        <v>0.56000000000000005</v>
      </c>
      <c r="F2337" s="3">
        <v>0.48</v>
      </c>
      <c r="G2337" s="3" t="s">
        <v>307</v>
      </c>
      <c r="H2337" s="2">
        <v>1750</v>
      </c>
      <c r="I2337" s="3" t="s">
        <v>35</v>
      </c>
      <c r="J2337" s="2">
        <v>1750</v>
      </c>
      <c r="K2337" s="3" t="s">
        <v>313</v>
      </c>
      <c r="L2337" s="2">
        <v>109</v>
      </c>
      <c r="M2337" s="3">
        <v>15.370291726473202</v>
      </c>
      <c r="N2337" s="3">
        <v>55598.981114079652</v>
      </c>
      <c r="O2337" s="3">
        <v>115.88758716080203</v>
      </c>
      <c r="P2337" s="3">
        <v>1</v>
      </c>
      <c r="Q2337" s="3">
        <f t="shared" si="204"/>
        <v>115.88758716080203</v>
      </c>
      <c r="R2337" s="4">
        <f t="shared" si="206"/>
        <v>115.88758716080203</v>
      </c>
      <c r="S2337" s="3">
        <v>15.13614605979051</v>
      </c>
      <c r="T2337" s="3">
        <v>1</v>
      </c>
      <c r="U2337" s="3">
        <f t="shared" si="205"/>
        <v>15.13614605979051</v>
      </c>
      <c r="V2337" s="3">
        <f t="shared" si="207"/>
        <v>15.13614605979051</v>
      </c>
    </row>
    <row r="2338" spans="1:22" x14ac:dyDescent="0.25">
      <c r="A2338" s="3" t="s">
        <v>158</v>
      </c>
      <c r="B2338" s="3" t="s">
        <v>310</v>
      </c>
      <c r="C2338" s="3" t="s">
        <v>9</v>
      </c>
      <c r="D2338" s="3" t="s">
        <v>197</v>
      </c>
      <c r="E2338" s="3">
        <v>0.56000000000000005</v>
      </c>
      <c r="F2338" s="3">
        <v>0.48</v>
      </c>
      <c r="G2338" s="3" t="s">
        <v>307</v>
      </c>
      <c r="H2338" s="2">
        <v>1750</v>
      </c>
      <c r="I2338" s="3" t="s">
        <v>35</v>
      </c>
      <c r="J2338" s="2">
        <v>1750</v>
      </c>
      <c r="K2338" s="3" t="s">
        <v>313</v>
      </c>
      <c r="L2338" s="2">
        <v>1</v>
      </c>
      <c r="M2338" s="3">
        <v>4.5330045113801251E-3</v>
      </c>
      <c r="N2338" s="3">
        <v>16.34482085539727</v>
      </c>
      <c r="O2338" s="3">
        <v>3.3154493552265782E-2</v>
      </c>
      <c r="P2338" s="3">
        <v>1</v>
      </c>
      <c r="Q2338" s="3">
        <f t="shared" si="204"/>
        <v>3.3154493552265782E-2</v>
      </c>
      <c r="R2338" s="4">
        <f t="shared" si="206"/>
        <v>3.3154493552265782E-2</v>
      </c>
      <c r="S2338" s="3">
        <v>4.3410437819993136E-3</v>
      </c>
      <c r="T2338" s="3">
        <v>1</v>
      </c>
      <c r="U2338" s="3">
        <f t="shared" si="205"/>
        <v>4.3410437819993136E-3</v>
      </c>
      <c r="V2338" s="3">
        <f t="shared" si="207"/>
        <v>4.3410437819993136E-3</v>
      </c>
    </row>
    <row r="2339" spans="1:22" x14ac:dyDescent="0.25">
      <c r="A2339" s="3" t="s">
        <v>158</v>
      </c>
      <c r="B2339" s="3" t="s">
        <v>310</v>
      </c>
      <c r="C2339" s="3" t="s">
        <v>9</v>
      </c>
      <c r="D2339" s="3" t="s">
        <v>312</v>
      </c>
      <c r="E2339" s="3">
        <v>0.56000000000000005</v>
      </c>
      <c r="F2339" s="3">
        <v>0.48</v>
      </c>
      <c r="G2339" s="3" t="s">
        <v>307</v>
      </c>
      <c r="H2339" s="2">
        <v>1750</v>
      </c>
      <c r="I2339" s="3" t="s">
        <v>35</v>
      </c>
      <c r="J2339" s="2">
        <v>1750</v>
      </c>
      <c r="K2339" s="3" t="s">
        <v>328</v>
      </c>
      <c r="L2339" s="2">
        <v>6</v>
      </c>
      <c r="M2339" s="3">
        <v>9.7038685002432314E-3</v>
      </c>
      <c r="N2339" s="3">
        <v>38.773379233463615</v>
      </c>
      <c r="O2339" s="3">
        <v>7.3992798910327381E-2</v>
      </c>
      <c r="P2339" s="3">
        <v>1</v>
      </c>
      <c r="Q2339" s="3">
        <f t="shared" si="204"/>
        <v>7.3992798910327381E-2</v>
      </c>
      <c r="R2339" s="4">
        <f t="shared" si="206"/>
        <v>7.3992798910327381E-2</v>
      </c>
      <c r="S2339" s="3">
        <v>9.9200696949834199E-3</v>
      </c>
      <c r="T2339" s="3">
        <v>1</v>
      </c>
      <c r="U2339" s="3">
        <f t="shared" si="205"/>
        <v>9.9200696949834199E-3</v>
      </c>
      <c r="V2339" s="3">
        <f t="shared" si="207"/>
        <v>9.9200696949834199E-3</v>
      </c>
    </row>
    <row r="2340" spans="1:22" x14ac:dyDescent="0.25">
      <c r="A2340" s="3" t="s">
        <v>158</v>
      </c>
      <c r="B2340" s="3" t="s">
        <v>89</v>
      </c>
      <c r="C2340" s="3" t="s">
        <v>9</v>
      </c>
      <c r="D2340" s="3" t="s">
        <v>262</v>
      </c>
      <c r="E2340" s="3">
        <v>0.56000000000000005</v>
      </c>
      <c r="F2340" s="3">
        <v>0.48</v>
      </c>
      <c r="G2340" s="3" t="s">
        <v>272</v>
      </c>
      <c r="H2340" s="2">
        <v>1750</v>
      </c>
      <c r="I2340" s="3" t="s">
        <v>35</v>
      </c>
      <c r="J2340" s="2">
        <v>1750</v>
      </c>
      <c r="K2340" s="3" t="s">
        <v>272</v>
      </c>
      <c r="L2340" s="2">
        <v>2</v>
      </c>
      <c r="M2340" s="3">
        <v>3.1735780245523717E-3</v>
      </c>
      <c r="N2340" s="3">
        <v>11.756040842468135</v>
      </c>
      <c r="O2340" s="3">
        <v>2.440444401990953E-2</v>
      </c>
      <c r="P2340" s="3">
        <v>1</v>
      </c>
      <c r="Q2340" s="3">
        <f t="shared" si="204"/>
        <v>2.440444401990953E-2</v>
      </c>
      <c r="R2340" s="4">
        <f t="shared" si="206"/>
        <v>2.440444401990953E-2</v>
      </c>
      <c r="S2340" s="3">
        <v>3.3317163362307214E-3</v>
      </c>
      <c r="T2340" s="3">
        <v>1</v>
      </c>
      <c r="U2340" s="3">
        <f t="shared" si="205"/>
        <v>3.3317163362307214E-3</v>
      </c>
      <c r="V2340" s="3">
        <f t="shared" si="207"/>
        <v>3.3317163362307214E-3</v>
      </c>
    </row>
    <row r="2341" spans="1:22" x14ac:dyDescent="0.25">
      <c r="A2341" s="3" t="s">
        <v>158</v>
      </c>
      <c r="B2341" s="3" t="s">
        <v>351</v>
      </c>
      <c r="C2341" s="3" t="s">
        <v>352</v>
      </c>
      <c r="D2341" s="3" t="s">
        <v>353</v>
      </c>
      <c r="E2341" s="3">
        <v>0.36</v>
      </c>
      <c r="F2341" s="3">
        <v>0.57999999999999996</v>
      </c>
      <c r="G2341" s="3" t="s">
        <v>272</v>
      </c>
      <c r="H2341" s="2">
        <v>1750</v>
      </c>
      <c r="I2341" s="3" t="s">
        <v>35</v>
      </c>
      <c r="J2341" s="2">
        <v>1750</v>
      </c>
      <c r="K2341" s="3" t="s">
        <v>272</v>
      </c>
      <c r="L2341" s="2">
        <v>7965</v>
      </c>
      <c r="M2341" s="3">
        <v>3270.6205277690201</v>
      </c>
      <c r="N2341" s="3">
        <v>12133821.762150602</v>
      </c>
      <c r="O2341" s="3">
        <v>26704.43039867347</v>
      </c>
      <c r="P2341" s="3">
        <v>1</v>
      </c>
      <c r="Q2341" s="3">
        <f t="shared" si="204"/>
        <v>26704.43039867347</v>
      </c>
      <c r="R2341" s="4">
        <f t="shared" si="206"/>
        <v>26704.43039867347</v>
      </c>
      <c r="S2341" s="3">
        <v>3540.6015200148054</v>
      </c>
      <c r="T2341" s="3">
        <v>1</v>
      </c>
      <c r="U2341" s="3">
        <f t="shared" si="205"/>
        <v>3540.6015200148054</v>
      </c>
      <c r="V2341" s="3">
        <f t="shared" si="207"/>
        <v>3540.6015200148054</v>
      </c>
    </row>
    <row r="2342" spans="1:22" x14ac:dyDescent="0.25">
      <c r="A2342" s="3" t="s">
        <v>158</v>
      </c>
      <c r="B2342" s="3" t="s">
        <v>351</v>
      </c>
      <c r="C2342" s="3" t="s">
        <v>352</v>
      </c>
      <c r="D2342" s="3" t="s">
        <v>353</v>
      </c>
      <c r="E2342" s="3">
        <v>0.36</v>
      </c>
      <c r="F2342" s="3">
        <v>0.57999999999999996</v>
      </c>
      <c r="G2342" s="3" t="s">
        <v>360</v>
      </c>
      <c r="H2342" s="2">
        <v>1750</v>
      </c>
      <c r="I2342" s="3" t="s">
        <v>35</v>
      </c>
      <c r="J2342" s="2">
        <v>1750</v>
      </c>
      <c r="K2342" s="3" t="s">
        <v>361</v>
      </c>
      <c r="L2342" s="2">
        <v>41</v>
      </c>
      <c r="M2342" s="3">
        <v>2.564640535307726</v>
      </c>
      <c r="N2342" s="3">
        <v>10137.213047720747</v>
      </c>
      <c r="O2342" s="3">
        <v>23.432096352839885</v>
      </c>
      <c r="P2342" s="3">
        <v>1</v>
      </c>
      <c r="Q2342" s="3">
        <f t="shared" si="204"/>
        <v>23.432096352839885</v>
      </c>
      <c r="R2342" s="4">
        <f t="shared" si="206"/>
        <v>23.432096352839885</v>
      </c>
      <c r="S2342" s="3">
        <v>3.390669707868788</v>
      </c>
      <c r="T2342" s="3">
        <v>1</v>
      </c>
      <c r="U2342" s="3">
        <f t="shared" si="205"/>
        <v>3.390669707868788</v>
      </c>
      <c r="V2342" s="3">
        <f t="shared" si="207"/>
        <v>3.390669707868788</v>
      </c>
    </row>
    <row r="2343" spans="1:22" x14ac:dyDescent="0.25">
      <c r="A2343" s="3" t="s">
        <v>158</v>
      </c>
      <c r="B2343" s="3" t="s">
        <v>8</v>
      </c>
      <c r="C2343" s="3" t="s">
        <v>9</v>
      </c>
      <c r="D2343" s="3" t="s">
        <v>197</v>
      </c>
      <c r="E2343" s="3">
        <v>0.56000000000000005</v>
      </c>
      <c r="F2343" s="3">
        <v>0.48</v>
      </c>
      <c r="G2343" s="3" t="s">
        <v>255</v>
      </c>
      <c r="H2343" s="2">
        <v>1750</v>
      </c>
      <c r="I2343" s="3" t="s">
        <v>35</v>
      </c>
      <c r="J2343" s="2">
        <v>1750</v>
      </c>
      <c r="K2343" s="3" t="s">
        <v>256</v>
      </c>
      <c r="L2343" s="2">
        <v>48</v>
      </c>
      <c r="M2343" s="3">
        <v>8.9049288163361471</v>
      </c>
      <c r="N2343" s="3">
        <v>32429.570828948417</v>
      </c>
      <c r="O2343" s="3">
        <v>72.763055902604279</v>
      </c>
      <c r="P2343" s="3">
        <v>1</v>
      </c>
      <c r="Q2343" s="3">
        <f t="shared" si="204"/>
        <v>72.763055902604279</v>
      </c>
      <c r="R2343" s="4">
        <f t="shared" si="206"/>
        <v>72.763055902604279</v>
      </c>
      <c r="S2343" s="3">
        <v>10.269975001732805</v>
      </c>
      <c r="T2343" s="3">
        <v>1</v>
      </c>
      <c r="U2343" s="3">
        <f t="shared" si="205"/>
        <v>10.269975001732805</v>
      </c>
      <c r="V2343" s="3">
        <f t="shared" si="207"/>
        <v>10.269975001732805</v>
      </c>
    </row>
    <row r="2344" spans="1:22" x14ac:dyDescent="0.25">
      <c r="A2344" s="3" t="s">
        <v>158</v>
      </c>
      <c r="B2344" s="3" t="s">
        <v>8</v>
      </c>
      <c r="C2344" s="3" t="s">
        <v>9</v>
      </c>
      <c r="D2344" s="3" t="s">
        <v>159</v>
      </c>
      <c r="E2344" s="3">
        <v>0.36</v>
      </c>
      <c r="F2344" s="3">
        <v>0</v>
      </c>
      <c r="G2344" s="3" t="s">
        <v>163</v>
      </c>
      <c r="H2344" s="2">
        <v>1750</v>
      </c>
      <c r="I2344" s="3" t="s">
        <v>35</v>
      </c>
      <c r="J2344" s="2">
        <v>1750</v>
      </c>
      <c r="K2344" s="3" t="s">
        <v>164</v>
      </c>
      <c r="L2344" s="2">
        <v>8</v>
      </c>
      <c r="M2344" s="3">
        <v>1.5903359863064956</v>
      </c>
      <c r="N2344" s="3">
        <v>6032.1440940577068</v>
      </c>
      <c r="O2344" s="3">
        <v>12.978015245864153</v>
      </c>
      <c r="P2344" s="3">
        <v>1</v>
      </c>
      <c r="Q2344" s="3">
        <f t="shared" si="204"/>
        <v>12.978015245864153</v>
      </c>
      <c r="R2344" s="4">
        <f t="shared" si="206"/>
        <v>12.978015245864153</v>
      </c>
      <c r="S2344" s="3">
        <v>1.7486857217431075</v>
      </c>
      <c r="T2344" s="3">
        <v>1</v>
      </c>
      <c r="U2344" s="3">
        <f t="shared" si="205"/>
        <v>1.7486857217431075</v>
      </c>
      <c r="V2344" s="3">
        <f t="shared" si="207"/>
        <v>1.7486857217431075</v>
      </c>
    </row>
    <row r="2345" spans="1:22" x14ac:dyDescent="0.25">
      <c r="A2345" s="3" t="s">
        <v>158</v>
      </c>
      <c r="B2345" s="3" t="s">
        <v>8</v>
      </c>
      <c r="C2345" s="3" t="s">
        <v>9</v>
      </c>
      <c r="D2345" s="3" t="s">
        <v>197</v>
      </c>
      <c r="E2345" s="3">
        <v>0.56000000000000005</v>
      </c>
      <c r="F2345" s="3">
        <v>0.48</v>
      </c>
      <c r="G2345" s="3" t="s">
        <v>163</v>
      </c>
      <c r="H2345" s="2">
        <v>1750</v>
      </c>
      <c r="I2345" s="3" t="s">
        <v>35</v>
      </c>
      <c r="J2345" s="2">
        <v>1750</v>
      </c>
      <c r="K2345" s="3" t="s">
        <v>164</v>
      </c>
      <c r="L2345" s="2">
        <v>1474</v>
      </c>
      <c r="M2345" s="3">
        <v>725.03406399702942</v>
      </c>
      <c r="N2345" s="3">
        <v>2872485.2483930271</v>
      </c>
      <c r="O2345" s="3">
        <v>5769.6720631947792</v>
      </c>
      <c r="P2345" s="3">
        <v>1</v>
      </c>
      <c r="Q2345" s="3">
        <f t="shared" si="204"/>
        <v>5769.6720631947792</v>
      </c>
      <c r="R2345" s="4">
        <f t="shared" si="206"/>
        <v>5769.6720631947792</v>
      </c>
      <c r="S2345" s="3">
        <v>778.47376028120198</v>
      </c>
      <c r="T2345" s="3">
        <v>1</v>
      </c>
      <c r="U2345" s="3">
        <f t="shared" si="205"/>
        <v>778.47376028120198</v>
      </c>
      <c r="V2345" s="3">
        <f t="shared" si="207"/>
        <v>778.47376028120198</v>
      </c>
    </row>
    <row r="2346" spans="1:22" x14ac:dyDescent="0.25">
      <c r="A2346" s="3" t="s">
        <v>158</v>
      </c>
      <c r="B2346" s="3" t="s">
        <v>310</v>
      </c>
      <c r="C2346" s="3" t="s">
        <v>9</v>
      </c>
      <c r="D2346" s="3" t="s">
        <v>197</v>
      </c>
      <c r="E2346" s="3">
        <v>0.56000000000000005</v>
      </c>
      <c r="F2346" s="3">
        <v>0.48</v>
      </c>
      <c r="G2346" s="3" t="s">
        <v>163</v>
      </c>
      <c r="H2346" s="2">
        <v>1750</v>
      </c>
      <c r="I2346" s="3" t="s">
        <v>35</v>
      </c>
      <c r="J2346" s="2">
        <v>1750</v>
      </c>
      <c r="K2346" s="3" t="s">
        <v>164</v>
      </c>
      <c r="L2346" s="2">
        <v>10</v>
      </c>
      <c r="M2346" s="3">
        <v>2.8906426692299609</v>
      </c>
      <c r="N2346" s="3">
        <v>10220.888211289313</v>
      </c>
      <c r="O2346" s="3">
        <v>20.166650442778298</v>
      </c>
      <c r="P2346" s="3">
        <v>1</v>
      </c>
      <c r="Q2346" s="3">
        <f t="shared" si="204"/>
        <v>20.166650442778298</v>
      </c>
      <c r="R2346" s="4">
        <f t="shared" si="206"/>
        <v>20.166650442778298</v>
      </c>
      <c r="S2346" s="3">
        <v>2.7281291466597044</v>
      </c>
      <c r="T2346" s="3">
        <v>1</v>
      </c>
      <c r="U2346" s="3">
        <f t="shared" si="205"/>
        <v>2.7281291466597044</v>
      </c>
      <c r="V2346" s="3">
        <f t="shared" si="207"/>
        <v>2.7281291466597044</v>
      </c>
    </row>
    <row r="2347" spans="1:22" x14ac:dyDescent="0.25">
      <c r="A2347" s="3" t="s">
        <v>158</v>
      </c>
      <c r="B2347" s="3" t="s">
        <v>8</v>
      </c>
      <c r="C2347" s="3" t="s">
        <v>9</v>
      </c>
      <c r="D2347" s="3" t="s">
        <v>197</v>
      </c>
      <c r="E2347" s="3">
        <v>0.56000000000000005</v>
      </c>
      <c r="F2347" s="3">
        <v>0.48</v>
      </c>
      <c r="G2347" s="3" t="s">
        <v>260</v>
      </c>
      <c r="H2347" s="2">
        <v>1750</v>
      </c>
      <c r="I2347" s="3" t="s">
        <v>35</v>
      </c>
      <c r="J2347" s="2">
        <v>1750</v>
      </c>
      <c r="K2347" s="3" t="s">
        <v>261</v>
      </c>
      <c r="L2347" s="2">
        <v>4</v>
      </c>
      <c r="M2347" s="3">
        <v>0.44851003309009957</v>
      </c>
      <c r="N2347" s="3">
        <v>1729.2848986476138</v>
      </c>
      <c r="O2347" s="3">
        <v>4.152940864942904</v>
      </c>
      <c r="P2347" s="3">
        <v>1</v>
      </c>
      <c r="Q2347" s="3">
        <f t="shared" si="204"/>
        <v>4.152940864942904</v>
      </c>
      <c r="R2347" s="4">
        <f t="shared" si="206"/>
        <v>4.152940864942904</v>
      </c>
      <c r="S2347" s="3">
        <v>0.60525966076483528</v>
      </c>
      <c r="T2347" s="3">
        <v>1</v>
      </c>
      <c r="U2347" s="3">
        <f t="shared" si="205"/>
        <v>0.60525966076483528</v>
      </c>
      <c r="V2347" s="3">
        <f t="shared" si="207"/>
        <v>0.60525966076483528</v>
      </c>
    </row>
    <row r="2348" spans="1:22" x14ac:dyDescent="0.25">
      <c r="A2348" s="3" t="s">
        <v>158</v>
      </c>
      <c r="B2348" s="3" t="s">
        <v>89</v>
      </c>
      <c r="C2348" s="3" t="s">
        <v>9</v>
      </c>
      <c r="D2348" s="3" t="s">
        <v>262</v>
      </c>
      <c r="E2348" s="3">
        <v>0.56000000000000005</v>
      </c>
      <c r="F2348" s="3">
        <v>0.48</v>
      </c>
      <c r="G2348" s="3" t="s">
        <v>309</v>
      </c>
      <c r="H2348" s="2">
        <v>1750</v>
      </c>
      <c r="I2348" s="3" t="s">
        <v>35</v>
      </c>
      <c r="J2348" s="2">
        <v>1750</v>
      </c>
      <c r="K2348" s="3" t="s">
        <v>266</v>
      </c>
      <c r="L2348" s="2">
        <v>154</v>
      </c>
      <c r="M2348" s="3">
        <v>20.71410099645216</v>
      </c>
      <c r="N2348" s="3">
        <v>81375.057977250646</v>
      </c>
      <c r="O2348" s="3">
        <v>177.37129643384</v>
      </c>
      <c r="P2348" s="3">
        <v>1</v>
      </c>
      <c r="Q2348" s="3">
        <f t="shared" si="204"/>
        <v>177.37129643384</v>
      </c>
      <c r="R2348" s="4">
        <f t="shared" si="206"/>
        <v>177.37129643384</v>
      </c>
      <c r="S2348" s="3">
        <v>24.63400371800428</v>
      </c>
      <c r="T2348" s="3">
        <v>1</v>
      </c>
      <c r="U2348" s="3">
        <f t="shared" si="205"/>
        <v>24.63400371800428</v>
      </c>
      <c r="V2348" s="3">
        <f t="shared" si="207"/>
        <v>24.63400371800428</v>
      </c>
    </row>
    <row r="2349" spans="1:22" x14ac:dyDescent="0.25">
      <c r="A2349" s="3" t="s">
        <v>158</v>
      </c>
      <c r="B2349" s="3" t="s">
        <v>89</v>
      </c>
      <c r="C2349" s="3" t="s">
        <v>9</v>
      </c>
      <c r="D2349" s="3" t="s">
        <v>262</v>
      </c>
      <c r="E2349" s="3">
        <v>0.56000000000000005</v>
      </c>
      <c r="F2349" s="3">
        <v>0.48</v>
      </c>
      <c r="G2349" s="3" t="s">
        <v>277</v>
      </c>
      <c r="H2349" s="2">
        <v>1750</v>
      </c>
      <c r="I2349" s="3" t="s">
        <v>35</v>
      </c>
      <c r="J2349" s="2">
        <v>1750</v>
      </c>
      <c r="K2349" s="3" t="s">
        <v>278</v>
      </c>
      <c r="L2349" s="2">
        <v>1</v>
      </c>
      <c r="M2349" s="3">
        <v>2.2026264232058502E-3</v>
      </c>
      <c r="N2349" s="3">
        <v>7.4434582118214898</v>
      </c>
      <c r="O2349" s="3">
        <v>1.6466128362348859E-2</v>
      </c>
      <c r="P2349" s="3">
        <v>1</v>
      </c>
      <c r="Q2349" s="3">
        <f t="shared" si="204"/>
        <v>1.6466128362348859E-2</v>
      </c>
      <c r="R2349" s="4">
        <f t="shared" si="206"/>
        <v>1.6466128362348859E-2</v>
      </c>
      <c r="S2349" s="3">
        <v>2.1747653725576756E-3</v>
      </c>
      <c r="T2349" s="3">
        <v>1</v>
      </c>
      <c r="U2349" s="3">
        <f t="shared" si="205"/>
        <v>2.1747653725576756E-3</v>
      </c>
      <c r="V2349" s="3">
        <f t="shared" si="207"/>
        <v>2.1747653725576756E-3</v>
      </c>
    </row>
    <row r="2350" spans="1:22" x14ac:dyDescent="0.25">
      <c r="A2350" s="3" t="s">
        <v>158</v>
      </c>
      <c r="B2350" s="3" t="s">
        <v>8</v>
      </c>
      <c r="C2350" s="3" t="s">
        <v>9</v>
      </c>
      <c r="D2350" s="3" t="s">
        <v>197</v>
      </c>
      <c r="E2350" s="3">
        <v>0.56000000000000005</v>
      </c>
      <c r="F2350" s="3">
        <v>0.48</v>
      </c>
      <c r="G2350" s="3" t="s">
        <v>166</v>
      </c>
      <c r="H2350" s="2">
        <v>1750</v>
      </c>
      <c r="I2350" s="3" t="s">
        <v>35</v>
      </c>
      <c r="J2350" s="2">
        <v>1750</v>
      </c>
      <c r="K2350" s="3" t="s">
        <v>167</v>
      </c>
      <c r="L2350" s="2">
        <v>65</v>
      </c>
      <c r="M2350" s="3">
        <v>22.101162930735374</v>
      </c>
      <c r="N2350" s="3">
        <v>83973.203605273156</v>
      </c>
      <c r="O2350" s="3">
        <v>171.42480331704641</v>
      </c>
      <c r="P2350" s="3">
        <v>1</v>
      </c>
      <c r="Q2350" s="3">
        <f t="shared" si="204"/>
        <v>171.42480331704641</v>
      </c>
      <c r="R2350" s="4">
        <f t="shared" si="206"/>
        <v>171.42480331704641</v>
      </c>
      <c r="S2350" s="3">
        <v>23.399422650634069</v>
      </c>
      <c r="T2350" s="3">
        <v>1</v>
      </c>
      <c r="U2350" s="3">
        <f t="shared" si="205"/>
        <v>23.399422650634069</v>
      </c>
      <c r="V2350" s="3">
        <f t="shared" si="207"/>
        <v>23.399422650634069</v>
      </c>
    </row>
    <row r="2351" spans="1:22" x14ac:dyDescent="0.25">
      <c r="A2351" s="3" t="s">
        <v>158</v>
      </c>
      <c r="B2351" s="3" t="s">
        <v>8</v>
      </c>
      <c r="C2351" s="3" t="s">
        <v>9</v>
      </c>
      <c r="D2351" s="3" t="s">
        <v>10</v>
      </c>
      <c r="E2351" s="3">
        <v>0.56000000000000005</v>
      </c>
      <c r="F2351" s="3">
        <v>0.48</v>
      </c>
      <c r="G2351" s="3" t="s">
        <v>193</v>
      </c>
      <c r="H2351" s="2">
        <v>1750</v>
      </c>
      <c r="I2351" s="3" t="s">
        <v>35</v>
      </c>
      <c r="J2351" s="2">
        <v>1750</v>
      </c>
      <c r="K2351" s="3" t="s">
        <v>194</v>
      </c>
      <c r="L2351" s="2">
        <v>12</v>
      </c>
      <c r="M2351" s="3">
        <v>1.0125093876699935</v>
      </c>
      <c r="N2351" s="3">
        <v>4071.7226958600932</v>
      </c>
      <c r="O2351" s="3">
        <v>10.659617351023815</v>
      </c>
      <c r="P2351" s="3">
        <v>1</v>
      </c>
      <c r="Q2351" s="3">
        <f t="shared" si="204"/>
        <v>10.659617351023815</v>
      </c>
      <c r="R2351" s="4">
        <f t="shared" si="206"/>
        <v>10.659617351023815</v>
      </c>
      <c r="S2351" s="3">
        <v>1.4610368280997619</v>
      </c>
      <c r="T2351" s="3">
        <v>1</v>
      </c>
      <c r="U2351" s="3">
        <f t="shared" si="205"/>
        <v>1.4610368280997619</v>
      </c>
      <c r="V2351" s="3">
        <f t="shared" si="207"/>
        <v>1.4610368280997619</v>
      </c>
    </row>
    <row r="2352" spans="1:22" x14ac:dyDescent="0.25">
      <c r="A2352" s="3" t="s">
        <v>158</v>
      </c>
      <c r="B2352" s="3" t="s">
        <v>8</v>
      </c>
      <c r="C2352" s="3" t="s">
        <v>9</v>
      </c>
      <c r="D2352" s="3" t="s">
        <v>10</v>
      </c>
      <c r="E2352" s="3">
        <v>0.56000000000000005</v>
      </c>
      <c r="F2352" s="3">
        <v>0.48</v>
      </c>
      <c r="G2352" s="3" t="s">
        <v>193</v>
      </c>
      <c r="H2352" s="2">
        <v>1750</v>
      </c>
      <c r="I2352" s="3" t="s">
        <v>35</v>
      </c>
      <c r="J2352" s="2">
        <v>1750</v>
      </c>
      <c r="K2352" s="3" t="s">
        <v>195</v>
      </c>
      <c r="L2352" s="2">
        <v>16</v>
      </c>
      <c r="M2352" s="3">
        <v>0.13266454903508618</v>
      </c>
      <c r="N2352" s="3">
        <v>507.74818867643472</v>
      </c>
      <c r="O2352" s="3">
        <v>1.1879040783247501</v>
      </c>
      <c r="P2352" s="3">
        <v>1</v>
      </c>
      <c r="Q2352" s="3">
        <f t="shared" si="204"/>
        <v>1.1879040783247501</v>
      </c>
      <c r="R2352" s="4">
        <f t="shared" si="206"/>
        <v>1.1879040783247501</v>
      </c>
      <c r="S2352" s="3">
        <v>0.16105548765603561</v>
      </c>
      <c r="T2352" s="3">
        <v>1</v>
      </c>
      <c r="U2352" s="3">
        <f t="shared" si="205"/>
        <v>0.16105548765603561</v>
      </c>
      <c r="V2352" s="3">
        <f t="shared" si="207"/>
        <v>0.16105548765603561</v>
      </c>
    </row>
    <row r="2353" spans="1:22" x14ac:dyDescent="0.25">
      <c r="A2353" s="3" t="s">
        <v>158</v>
      </c>
      <c r="B2353" s="3" t="s">
        <v>310</v>
      </c>
      <c r="C2353" s="3" t="s">
        <v>9</v>
      </c>
      <c r="D2353" s="3" t="s">
        <v>197</v>
      </c>
      <c r="E2353" s="3">
        <v>0.56000000000000005</v>
      </c>
      <c r="F2353" s="3">
        <v>0.48</v>
      </c>
      <c r="G2353" s="3" t="s">
        <v>350</v>
      </c>
      <c r="H2353" s="2">
        <v>1750</v>
      </c>
      <c r="I2353" s="3" t="s">
        <v>35</v>
      </c>
      <c r="J2353" s="2">
        <v>1750</v>
      </c>
      <c r="K2353" s="3" t="s">
        <v>336</v>
      </c>
      <c r="L2353" s="2">
        <v>44</v>
      </c>
      <c r="M2353" s="3">
        <v>0.31025596221279517</v>
      </c>
      <c r="N2353" s="3">
        <v>1096.7941901002273</v>
      </c>
      <c r="O2353" s="3">
        <v>2.3840813280559181</v>
      </c>
      <c r="P2353" s="3">
        <v>1</v>
      </c>
      <c r="Q2353" s="3">
        <f t="shared" si="204"/>
        <v>2.3840813280559181</v>
      </c>
      <c r="R2353" s="4">
        <f t="shared" si="206"/>
        <v>2.3840813280559181</v>
      </c>
      <c r="S2353" s="3">
        <v>0.31458863947428178</v>
      </c>
      <c r="T2353" s="3">
        <v>1</v>
      </c>
      <c r="U2353" s="3">
        <f t="shared" si="205"/>
        <v>0.31458863947428178</v>
      </c>
      <c r="V2353" s="3">
        <f t="shared" si="207"/>
        <v>0.31458863947428178</v>
      </c>
    </row>
    <row r="2354" spans="1:22" x14ac:dyDescent="0.25">
      <c r="A2354" s="3" t="s">
        <v>158</v>
      </c>
      <c r="B2354" s="3" t="s">
        <v>351</v>
      </c>
      <c r="C2354" s="3" t="s">
        <v>352</v>
      </c>
      <c r="D2354" s="3" t="s">
        <v>353</v>
      </c>
      <c r="E2354" s="3">
        <v>0.36</v>
      </c>
      <c r="F2354" s="3">
        <v>0.57999999999999996</v>
      </c>
      <c r="G2354" s="3" t="s">
        <v>376</v>
      </c>
      <c r="H2354" s="2">
        <v>1750</v>
      </c>
      <c r="I2354" s="3" t="s">
        <v>35</v>
      </c>
      <c r="J2354" s="2">
        <v>1750</v>
      </c>
      <c r="K2354" s="3" t="s">
        <v>377</v>
      </c>
      <c r="L2354" s="2">
        <v>74</v>
      </c>
      <c r="M2354" s="3">
        <v>5.0038900707139033</v>
      </c>
      <c r="N2354" s="3">
        <v>19553.974165240266</v>
      </c>
      <c r="O2354" s="3">
        <v>45.828700654177489</v>
      </c>
      <c r="P2354" s="3">
        <v>1</v>
      </c>
      <c r="Q2354" s="3">
        <f t="shared" si="204"/>
        <v>45.828700654177489</v>
      </c>
      <c r="R2354" s="4">
        <f t="shared" si="206"/>
        <v>45.828700654177489</v>
      </c>
      <c r="S2354" s="3">
        <v>6.5391995040505213</v>
      </c>
      <c r="T2354" s="3">
        <v>1</v>
      </c>
      <c r="U2354" s="3">
        <f t="shared" si="205"/>
        <v>6.5391995040505213</v>
      </c>
      <c r="V2354" s="3">
        <f t="shared" si="207"/>
        <v>6.5391995040505213</v>
      </c>
    </row>
    <row r="2355" spans="1:22" x14ac:dyDescent="0.25">
      <c r="A2355" s="3" t="s">
        <v>158</v>
      </c>
      <c r="B2355" s="3" t="s">
        <v>310</v>
      </c>
      <c r="C2355" s="3" t="s">
        <v>9</v>
      </c>
      <c r="D2355" s="3" t="s">
        <v>312</v>
      </c>
      <c r="E2355" s="3">
        <v>0.56000000000000005</v>
      </c>
      <c r="F2355" s="3">
        <v>0.48</v>
      </c>
      <c r="G2355" s="3" t="s">
        <v>329</v>
      </c>
      <c r="H2355" s="2">
        <v>1750</v>
      </c>
      <c r="I2355" s="3" t="s">
        <v>35</v>
      </c>
      <c r="J2355" s="2">
        <v>1750</v>
      </c>
      <c r="K2355" s="3" t="s">
        <v>317</v>
      </c>
      <c r="L2355" s="2">
        <v>2</v>
      </c>
      <c r="M2355" s="3">
        <v>0.34802516414503354</v>
      </c>
      <c r="N2355" s="3">
        <v>1326.9280892321767</v>
      </c>
      <c r="O2355" s="3">
        <v>2.9501441845387983</v>
      </c>
      <c r="P2355" s="3">
        <v>1</v>
      </c>
      <c r="Q2355" s="3">
        <f t="shared" si="204"/>
        <v>2.9501441845387983</v>
      </c>
      <c r="R2355" s="4">
        <f t="shared" si="206"/>
        <v>2.9501441845387983</v>
      </c>
      <c r="S2355" s="3">
        <v>0.40792710655850339</v>
      </c>
      <c r="T2355" s="3">
        <v>1</v>
      </c>
      <c r="U2355" s="3">
        <f t="shared" si="205"/>
        <v>0.40792710655850339</v>
      </c>
      <c r="V2355" s="3">
        <f t="shared" si="207"/>
        <v>0.40792710655850339</v>
      </c>
    </row>
    <row r="2356" spans="1:22" x14ac:dyDescent="0.25">
      <c r="A2356" s="3" t="s">
        <v>158</v>
      </c>
      <c r="B2356" s="3" t="s">
        <v>310</v>
      </c>
      <c r="C2356" s="3" t="s">
        <v>9</v>
      </c>
      <c r="D2356" s="3" t="s">
        <v>312</v>
      </c>
      <c r="E2356" s="3">
        <v>0.56000000000000005</v>
      </c>
      <c r="F2356" s="3">
        <v>0.48</v>
      </c>
      <c r="G2356" s="3" t="s">
        <v>329</v>
      </c>
      <c r="H2356" s="2">
        <v>1750</v>
      </c>
      <c r="I2356" s="3" t="s">
        <v>35</v>
      </c>
      <c r="J2356" s="2">
        <v>1750</v>
      </c>
      <c r="K2356" s="3" t="s">
        <v>315</v>
      </c>
      <c r="L2356" s="2">
        <v>1</v>
      </c>
      <c r="M2356" s="3">
        <v>1.4805077010336771E-4</v>
      </c>
      <c r="N2356" s="3">
        <v>0.58368253321613606</v>
      </c>
      <c r="O2356" s="3">
        <v>1.2996426882363463E-3</v>
      </c>
      <c r="P2356" s="3">
        <v>1</v>
      </c>
      <c r="Q2356" s="3">
        <f t="shared" si="204"/>
        <v>1.2996426882363463E-3</v>
      </c>
      <c r="R2356" s="4">
        <f t="shared" si="206"/>
        <v>1.2996426882363463E-3</v>
      </c>
      <c r="S2356" s="3">
        <v>1.8085777904283874E-4</v>
      </c>
      <c r="T2356" s="3">
        <v>1</v>
      </c>
      <c r="U2356" s="3">
        <f t="shared" si="205"/>
        <v>1.8085777904283874E-4</v>
      </c>
      <c r="V2356" s="3">
        <f t="shared" si="207"/>
        <v>1.8085777904283874E-4</v>
      </c>
    </row>
    <row r="2357" spans="1:22" x14ac:dyDescent="0.25">
      <c r="A2357" s="3" t="s">
        <v>158</v>
      </c>
      <c r="B2357" s="3" t="s">
        <v>310</v>
      </c>
      <c r="C2357" s="3" t="s">
        <v>9</v>
      </c>
      <c r="D2357" s="3" t="s">
        <v>312</v>
      </c>
      <c r="E2357" s="3">
        <v>0.56000000000000005</v>
      </c>
      <c r="F2357" s="3">
        <v>0.48</v>
      </c>
      <c r="G2357" s="3" t="s">
        <v>17</v>
      </c>
      <c r="H2357" s="2">
        <v>1750</v>
      </c>
      <c r="I2357" s="3" t="s">
        <v>35</v>
      </c>
      <c r="J2357" s="2">
        <v>2000</v>
      </c>
      <c r="K2357" s="3" t="s">
        <v>276</v>
      </c>
      <c r="L2357" s="2">
        <v>3</v>
      </c>
      <c r="M2357" s="3">
        <v>0.71941909026103001</v>
      </c>
      <c r="N2357" s="3">
        <v>2706.1909498992768</v>
      </c>
      <c r="O2357" s="3">
        <v>5.7883459809733058</v>
      </c>
      <c r="P2357" s="3">
        <v>1</v>
      </c>
      <c r="Q2357" s="3">
        <f t="shared" si="204"/>
        <v>5.7883459809733058</v>
      </c>
      <c r="R2357" s="4">
        <f t="shared" si="206"/>
        <v>5.7883459809733058</v>
      </c>
      <c r="S2357" s="3">
        <v>0.76832233783545312</v>
      </c>
      <c r="T2357" s="3">
        <v>1</v>
      </c>
      <c r="U2357" s="3">
        <f t="shared" si="205"/>
        <v>0.76832233783545312</v>
      </c>
      <c r="V2357" s="3">
        <f t="shared" si="207"/>
        <v>0.76832233783545312</v>
      </c>
    </row>
    <row r="2358" spans="1:22" x14ac:dyDescent="0.25">
      <c r="A2358" s="3" t="s">
        <v>158</v>
      </c>
      <c r="B2358" s="3" t="s">
        <v>310</v>
      </c>
      <c r="C2358" s="3" t="s">
        <v>9</v>
      </c>
      <c r="D2358" s="3" t="s">
        <v>197</v>
      </c>
      <c r="E2358" s="3">
        <v>0.56000000000000005</v>
      </c>
      <c r="F2358" s="3">
        <v>0.48</v>
      </c>
      <c r="G2358" s="3" t="s">
        <v>17</v>
      </c>
      <c r="H2358" s="2">
        <v>1750</v>
      </c>
      <c r="I2358" s="3" t="s">
        <v>35</v>
      </c>
      <c r="J2358" s="2">
        <v>2000</v>
      </c>
      <c r="K2358" s="3" t="s">
        <v>276</v>
      </c>
      <c r="L2358" s="2">
        <v>8</v>
      </c>
      <c r="M2358" s="3">
        <v>9.2772387791359767E-2</v>
      </c>
      <c r="N2358" s="3">
        <v>289.32075506686016</v>
      </c>
      <c r="O2358" s="3">
        <v>0.65368555263347039</v>
      </c>
      <c r="P2358" s="3">
        <v>1</v>
      </c>
      <c r="Q2358" s="3">
        <f t="shared" si="204"/>
        <v>0.65368555263347039</v>
      </c>
      <c r="R2358" s="4">
        <f t="shared" si="206"/>
        <v>0.65368555263347039</v>
      </c>
      <c r="S2358" s="3">
        <v>8.0834599907257165E-2</v>
      </c>
      <c r="T2358" s="3">
        <v>1</v>
      </c>
      <c r="U2358" s="3">
        <f t="shared" si="205"/>
        <v>8.0834599907257165E-2</v>
      </c>
      <c r="V2358" s="3">
        <f t="shared" si="207"/>
        <v>8.0834599907257165E-2</v>
      </c>
    </row>
    <row r="2359" spans="1:22" x14ac:dyDescent="0.25">
      <c r="A2359" s="3" t="s">
        <v>158</v>
      </c>
      <c r="B2359" s="3" t="s">
        <v>310</v>
      </c>
      <c r="C2359" s="3" t="s">
        <v>9</v>
      </c>
      <c r="D2359" s="3" t="s">
        <v>197</v>
      </c>
      <c r="E2359" s="3">
        <v>0.56000000000000005</v>
      </c>
      <c r="F2359" s="3">
        <v>0.48</v>
      </c>
      <c r="G2359" s="3" t="s">
        <v>17</v>
      </c>
      <c r="H2359" s="2">
        <v>1750</v>
      </c>
      <c r="I2359" s="3" t="s">
        <v>35</v>
      </c>
      <c r="J2359" s="2">
        <v>2000</v>
      </c>
      <c r="K2359" s="3" t="s">
        <v>314</v>
      </c>
      <c r="L2359" s="2">
        <v>10</v>
      </c>
      <c r="M2359" s="3">
        <v>0.16357820775211823</v>
      </c>
      <c r="N2359" s="3">
        <v>560.52586018140596</v>
      </c>
      <c r="O2359" s="3">
        <v>1.121900806696901</v>
      </c>
      <c r="P2359" s="3">
        <v>1</v>
      </c>
      <c r="Q2359" s="3">
        <f t="shared" si="204"/>
        <v>1.121900806696901</v>
      </c>
      <c r="R2359" s="4">
        <f t="shared" si="206"/>
        <v>1.121900806696901</v>
      </c>
      <c r="S2359" s="3">
        <v>0.15780380138689773</v>
      </c>
      <c r="T2359" s="3">
        <v>1</v>
      </c>
      <c r="U2359" s="3">
        <f t="shared" si="205"/>
        <v>0.15780380138689773</v>
      </c>
      <c r="V2359" s="3">
        <f t="shared" si="207"/>
        <v>0.15780380138689773</v>
      </c>
    </row>
    <row r="2360" spans="1:22" x14ac:dyDescent="0.25">
      <c r="A2360" s="3" t="s">
        <v>158</v>
      </c>
      <c r="B2360" s="3" t="s">
        <v>89</v>
      </c>
      <c r="C2360" s="3" t="s">
        <v>9</v>
      </c>
      <c r="D2360" s="3" t="s">
        <v>262</v>
      </c>
      <c r="E2360" s="3">
        <v>0.56000000000000005</v>
      </c>
      <c r="F2360" s="3">
        <v>0.48</v>
      </c>
      <c r="G2360" s="3" t="s">
        <v>17</v>
      </c>
      <c r="H2360" s="2">
        <v>1750</v>
      </c>
      <c r="I2360" s="3" t="s">
        <v>35</v>
      </c>
      <c r="J2360" s="2">
        <v>2000</v>
      </c>
      <c r="K2360" s="3" t="s">
        <v>263</v>
      </c>
      <c r="L2360" s="2">
        <v>26</v>
      </c>
      <c r="M2360" s="3">
        <v>2.2761846755251063</v>
      </c>
      <c r="N2360" s="3">
        <v>9076.7736674570388</v>
      </c>
      <c r="O2360" s="3">
        <v>21.313807212500745</v>
      </c>
      <c r="P2360" s="3">
        <v>1</v>
      </c>
      <c r="Q2360" s="3">
        <f t="shared" si="204"/>
        <v>21.313807212500745</v>
      </c>
      <c r="R2360" s="4">
        <f t="shared" si="206"/>
        <v>21.313807212500745</v>
      </c>
      <c r="S2360" s="3">
        <v>2.8258827581230359</v>
      </c>
      <c r="T2360" s="3">
        <v>1</v>
      </c>
      <c r="U2360" s="3">
        <f t="shared" si="205"/>
        <v>2.8258827581230359</v>
      </c>
      <c r="V2360" s="3">
        <f t="shared" si="207"/>
        <v>2.8258827581230359</v>
      </c>
    </row>
    <row r="2361" spans="1:22" x14ac:dyDescent="0.25">
      <c r="A2361" s="3" t="s">
        <v>158</v>
      </c>
      <c r="B2361" s="3" t="s">
        <v>310</v>
      </c>
      <c r="C2361" s="3" t="s">
        <v>9</v>
      </c>
      <c r="D2361" s="3" t="s">
        <v>197</v>
      </c>
      <c r="E2361" s="3">
        <v>0.56000000000000005</v>
      </c>
      <c r="F2361" s="3">
        <v>0.48</v>
      </c>
      <c r="G2361" s="3" t="s">
        <v>17</v>
      </c>
      <c r="H2361" s="2">
        <v>1750</v>
      </c>
      <c r="I2361" s="3" t="s">
        <v>35</v>
      </c>
      <c r="J2361" s="2">
        <v>2000</v>
      </c>
      <c r="K2361" s="3" t="s">
        <v>319</v>
      </c>
      <c r="L2361" s="2">
        <v>3</v>
      </c>
      <c r="M2361" s="3">
        <v>1.6256824528452396E-5</v>
      </c>
      <c r="N2361" s="3">
        <v>6.1616785938637439E-2</v>
      </c>
      <c r="O2361" s="3">
        <v>1.3341701249782798E-4</v>
      </c>
      <c r="P2361" s="3">
        <v>1</v>
      </c>
      <c r="Q2361" s="3">
        <f t="shared" si="204"/>
        <v>1.3341701249782798E-4</v>
      </c>
      <c r="R2361" s="4">
        <f t="shared" si="206"/>
        <v>1.3341701249782798E-4</v>
      </c>
      <c r="S2361" s="3">
        <v>1.8883933024236432E-5</v>
      </c>
      <c r="T2361" s="3">
        <v>1</v>
      </c>
      <c r="U2361" s="3">
        <f t="shared" si="205"/>
        <v>1.8883933024236432E-5</v>
      </c>
      <c r="V2361" s="3">
        <f t="shared" si="207"/>
        <v>1.8883933024236432E-5</v>
      </c>
    </row>
    <row r="2362" spans="1:22" x14ac:dyDescent="0.25">
      <c r="A2362" s="3" t="s">
        <v>158</v>
      </c>
      <c r="B2362" s="3" t="s">
        <v>310</v>
      </c>
      <c r="C2362" s="3" t="s">
        <v>9</v>
      </c>
      <c r="D2362" s="3" t="s">
        <v>197</v>
      </c>
      <c r="E2362" s="3">
        <v>0.56000000000000005</v>
      </c>
      <c r="F2362" s="3">
        <v>0.48</v>
      </c>
      <c r="G2362" s="3" t="s">
        <v>17</v>
      </c>
      <c r="H2362" s="2">
        <v>1750</v>
      </c>
      <c r="I2362" s="3" t="s">
        <v>35</v>
      </c>
      <c r="J2362" s="2">
        <v>2000</v>
      </c>
      <c r="K2362" s="3" t="s">
        <v>324</v>
      </c>
      <c r="L2362" s="2">
        <v>16</v>
      </c>
      <c r="M2362" s="3">
        <v>2.5401651739211646</v>
      </c>
      <c r="N2362" s="3">
        <v>8657.8429189341405</v>
      </c>
      <c r="O2362" s="3">
        <v>21.36567220428671</v>
      </c>
      <c r="P2362" s="3">
        <v>1</v>
      </c>
      <c r="Q2362" s="3">
        <f t="shared" si="204"/>
        <v>21.36567220428671</v>
      </c>
      <c r="R2362" s="4">
        <f t="shared" si="206"/>
        <v>21.36567220428671</v>
      </c>
      <c r="S2362" s="3">
        <v>3.0182611665744474</v>
      </c>
      <c r="T2362" s="3">
        <v>1</v>
      </c>
      <c r="U2362" s="3">
        <f t="shared" si="205"/>
        <v>3.0182611665744474</v>
      </c>
      <c r="V2362" s="3">
        <f t="shared" si="207"/>
        <v>3.0182611665744474</v>
      </c>
    </row>
    <row r="2363" spans="1:22" x14ac:dyDescent="0.25">
      <c r="A2363" s="3" t="s">
        <v>158</v>
      </c>
      <c r="B2363" s="3" t="s">
        <v>89</v>
      </c>
      <c r="C2363" s="3" t="s">
        <v>9</v>
      </c>
      <c r="D2363" s="3" t="s">
        <v>262</v>
      </c>
      <c r="E2363" s="3">
        <v>0.56000000000000005</v>
      </c>
      <c r="F2363" s="3">
        <v>0.48</v>
      </c>
      <c r="G2363" s="3" t="s">
        <v>17</v>
      </c>
      <c r="H2363" s="2">
        <v>1750</v>
      </c>
      <c r="I2363" s="3" t="s">
        <v>35</v>
      </c>
      <c r="J2363" s="2">
        <v>2000</v>
      </c>
      <c r="K2363" s="3" t="s">
        <v>264</v>
      </c>
      <c r="L2363" s="2">
        <v>887</v>
      </c>
      <c r="M2363" s="3">
        <v>338.48616609969713</v>
      </c>
      <c r="N2363" s="3">
        <v>1360803.3646004284</v>
      </c>
      <c r="O2363" s="3">
        <v>2954.5020391410376</v>
      </c>
      <c r="P2363" s="3">
        <v>1</v>
      </c>
      <c r="Q2363" s="3">
        <f t="shared" si="204"/>
        <v>2954.5020391410376</v>
      </c>
      <c r="R2363" s="4">
        <f t="shared" si="206"/>
        <v>2954.5020391410376</v>
      </c>
      <c r="S2363" s="3">
        <v>389.30857518603966</v>
      </c>
      <c r="T2363" s="3">
        <v>1</v>
      </c>
      <c r="U2363" s="3">
        <f t="shared" si="205"/>
        <v>389.30857518603966</v>
      </c>
      <c r="V2363" s="3">
        <f t="shared" si="207"/>
        <v>389.30857518603966</v>
      </c>
    </row>
    <row r="2364" spans="1:22" x14ac:dyDescent="0.25">
      <c r="A2364" s="3" t="s">
        <v>158</v>
      </c>
      <c r="B2364" s="3" t="s">
        <v>310</v>
      </c>
      <c r="C2364" s="3" t="s">
        <v>9</v>
      </c>
      <c r="D2364" s="3" t="s">
        <v>312</v>
      </c>
      <c r="E2364" s="3">
        <v>0.56000000000000005</v>
      </c>
      <c r="F2364" s="3">
        <v>0.48</v>
      </c>
      <c r="G2364" s="3" t="s">
        <v>17</v>
      </c>
      <c r="H2364" s="2">
        <v>1750</v>
      </c>
      <c r="I2364" s="3" t="s">
        <v>35</v>
      </c>
      <c r="J2364" s="2">
        <v>2000</v>
      </c>
      <c r="K2364" s="3" t="s">
        <v>264</v>
      </c>
      <c r="L2364" s="2">
        <v>127</v>
      </c>
      <c r="M2364" s="3">
        <v>26.673889072588018</v>
      </c>
      <c r="N2364" s="3">
        <v>105042.69130770142</v>
      </c>
      <c r="O2364" s="3">
        <v>232.17196283075458</v>
      </c>
      <c r="P2364" s="3">
        <v>1</v>
      </c>
      <c r="Q2364" s="3">
        <f t="shared" si="204"/>
        <v>232.17196283075458</v>
      </c>
      <c r="R2364" s="4">
        <f t="shared" si="206"/>
        <v>232.17196283075458</v>
      </c>
      <c r="S2364" s="3">
        <v>31.214211604755679</v>
      </c>
      <c r="T2364" s="3">
        <v>1</v>
      </c>
      <c r="U2364" s="3">
        <f t="shared" si="205"/>
        <v>31.214211604755679</v>
      </c>
      <c r="V2364" s="3">
        <f t="shared" si="207"/>
        <v>31.214211604755679</v>
      </c>
    </row>
    <row r="2365" spans="1:22" x14ac:dyDescent="0.25">
      <c r="A2365" s="3" t="s">
        <v>158</v>
      </c>
      <c r="B2365" s="3" t="s">
        <v>310</v>
      </c>
      <c r="C2365" s="3" t="s">
        <v>9</v>
      </c>
      <c r="D2365" s="3" t="s">
        <v>197</v>
      </c>
      <c r="E2365" s="3">
        <v>0.56000000000000005</v>
      </c>
      <c r="F2365" s="3">
        <v>0.48</v>
      </c>
      <c r="G2365" s="3" t="s">
        <v>17</v>
      </c>
      <c r="H2365" s="2">
        <v>1750</v>
      </c>
      <c r="I2365" s="3" t="s">
        <v>35</v>
      </c>
      <c r="J2365" s="2">
        <v>2000</v>
      </c>
      <c r="K2365" s="3" t="s">
        <v>264</v>
      </c>
      <c r="L2365" s="2">
        <v>7</v>
      </c>
      <c r="M2365" s="3">
        <v>5.5208305835809011E-2</v>
      </c>
      <c r="N2365" s="3">
        <v>223.38135403602121</v>
      </c>
      <c r="O2365" s="3">
        <v>0.52623090738057676</v>
      </c>
      <c r="P2365" s="3">
        <v>1</v>
      </c>
      <c r="Q2365" s="3">
        <f t="shared" si="204"/>
        <v>0.52623090738057676</v>
      </c>
      <c r="R2365" s="4">
        <f t="shared" ref="R2365:R2369" si="208">Q2365</f>
        <v>0.52623090738057676</v>
      </c>
      <c r="S2365" s="3">
        <v>7.4190763793946124E-2</v>
      </c>
      <c r="T2365" s="3">
        <v>1</v>
      </c>
      <c r="U2365" s="3">
        <f t="shared" si="205"/>
        <v>7.4190763793946124E-2</v>
      </c>
      <c r="V2365" s="3">
        <f t="shared" ref="V2365:V2369" si="209">U2365</f>
        <v>7.4190763793946124E-2</v>
      </c>
    </row>
    <row r="2366" spans="1:22" x14ac:dyDescent="0.25">
      <c r="A2366" s="3" t="s">
        <v>158</v>
      </c>
      <c r="B2366" s="3" t="s">
        <v>89</v>
      </c>
      <c r="C2366" s="3" t="s">
        <v>9</v>
      </c>
      <c r="D2366" s="3" t="s">
        <v>262</v>
      </c>
      <c r="E2366" s="3">
        <v>0.56000000000000005</v>
      </c>
      <c r="F2366" s="3">
        <v>0.48</v>
      </c>
      <c r="G2366" s="3" t="s">
        <v>17</v>
      </c>
      <c r="H2366" s="2">
        <v>1750</v>
      </c>
      <c r="I2366" s="3" t="s">
        <v>35</v>
      </c>
      <c r="J2366" s="2">
        <v>2000</v>
      </c>
      <c r="K2366" s="3" t="s">
        <v>265</v>
      </c>
      <c r="L2366" s="2">
        <v>37</v>
      </c>
      <c r="M2366" s="3">
        <v>12.998853184330079</v>
      </c>
      <c r="N2366" s="3">
        <v>53457.969711262769</v>
      </c>
      <c r="O2366" s="3">
        <v>114.45182021671005</v>
      </c>
      <c r="P2366" s="3">
        <v>1</v>
      </c>
      <c r="Q2366" s="3">
        <f t="shared" si="204"/>
        <v>114.45182021671005</v>
      </c>
      <c r="R2366" s="4">
        <f t="shared" si="208"/>
        <v>114.45182021671005</v>
      </c>
      <c r="S2366" s="3">
        <v>15.275209043729921</v>
      </c>
      <c r="T2366" s="3">
        <v>1</v>
      </c>
      <c r="U2366" s="3">
        <f t="shared" si="205"/>
        <v>15.275209043729921</v>
      </c>
      <c r="V2366" s="3">
        <f t="shared" si="209"/>
        <v>15.275209043729921</v>
      </c>
    </row>
    <row r="2367" spans="1:22" x14ac:dyDescent="0.25">
      <c r="A2367" s="3" t="s">
        <v>158</v>
      </c>
      <c r="B2367" s="3" t="s">
        <v>310</v>
      </c>
      <c r="C2367" s="3" t="s">
        <v>9</v>
      </c>
      <c r="D2367" s="3" t="s">
        <v>312</v>
      </c>
      <c r="E2367" s="3">
        <v>0.56000000000000005</v>
      </c>
      <c r="F2367" s="3">
        <v>0.48</v>
      </c>
      <c r="G2367" s="3" t="s">
        <v>17</v>
      </c>
      <c r="H2367" s="2">
        <v>1750</v>
      </c>
      <c r="I2367" s="3" t="s">
        <v>35</v>
      </c>
      <c r="J2367" s="2">
        <v>2000</v>
      </c>
      <c r="K2367" s="3" t="s">
        <v>269</v>
      </c>
      <c r="L2367" s="2">
        <v>33</v>
      </c>
      <c r="M2367" s="3">
        <v>3.2876191979113454</v>
      </c>
      <c r="N2367" s="3">
        <v>12904.794884129744</v>
      </c>
      <c r="O2367" s="3">
        <v>28.994938176340888</v>
      </c>
      <c r="P2367" s="3">
        <v>1</v>
      </c>
      <c r="Q2367" s="3">
        <f t="shared" si="204"/>
        <v>28.994938176340888</v>
      </c>
      <c r="R2367" s="4">
        <f t="shared" si="208"/>
        <v>28.994938176340888</v>
      </c>
      <c r="S2367" s="3">
        <v>3.8750633374305843</v>
      </c>
      <c r="T2367" s="3">
        <v>1</v>
      </c>
      <c r="U2367" s="3">
        <f t="shared" si="205"/>
        <v>3.8750633374305843</v>
      </c>
      <c r="V2367" s="3">
        <f t="shared" si="209"/>
        <v>3.8750633374305843</v>
      </c>
    </row>
    <row r="2368" spans="1:22" x14ac:dyDescent="0.25">
      <c r="A2368" s="3" t="s">
        <v>158</v>
      </c>
      <c r="B2368" s="3" t="s">
        <v>351</v>
      </c>
      <c r="C2368" s="3" t="s">
        <v>352</v>
      </c>
      <c r="D2368" s="3" t="s">
        <v>353</v>
      </c>
      <c r="E2368" s="3">
        <v>0.36</v>
      </c>
      <c r="F2368" s="3">
        <v>0.57999999999999996</v>
      </c>
      <c r="G2368" s="3" t="s">
        <v>17</v>
      </c>
      <c r="H2368" s="2">
        <v>1750</v>
      </c>
      <c r="I2368" s="3" t="s">
        <v>35</v>
      </c>
      <c r="J2368" s="2">
        <v>2000</v>
      </c>
      <c r="K2368" s="3" t="s">
        <v>272</v>
      </c>
      <c r="L2368" s="2">
        <v>1</v>
      </c>
      <c r="M2368" s="3">
        <v>1.0774690005221652E-3</v>
      </c>
      <c r="N2368" s="3">
        <v>3.1482482226282866</v>
      </c>
      <c r="O2368" s="3">
        <v>6.9095223353542188E-3</v>
      </c>
      <c r="P2368" s="3">
        <v>1</v>
      </c>
      <c r="Q2368" s="3">
        <f t="shared" si="204"/>
        <v>6.9095223353542188E-3</v>
      </c>
      <c r="R2368" s="4">
        <f t="shared" si="208"/>
        <v>6.9095223353542188E-3</v>
      </c>
      <c r="S2368" s="3">
        <v>8.320457367798806E-4</v>
      </c>
      <c r="T2368" s="3">
        <v>1</v>
      </c>
      <c r="U2368" s="3">
        <f t="shared" si="205"/>
        <v>8.320457367798806E-4</v>
      </c>
      <c r="V2368" s="3">
        <f t="shared" si="209"/>
        <v>8.320457367798806E-4</v>
      </c>
    </row>
    <row r="2369" spans="1:22" x14ac:dyDescent="0.25">
      <c r="A2369" s="3" t="s">
        <v>158</v>
      </c>
      <c r="B2369" s="3" t="s">
        <v>89</v>
      </c>
      <c r="C2369" s="3" t="s">
        <v>9</v>
      </c>
      <c r="D2369" s="3" t="s">
        <v>262</v>
      </c>
      <c r="E2369" s="3">
        <v>0.56000000000000005</v>
      </c>
      <c r="F2369" s="3">
        <v>0.48</v>
      </c>
      <c r="G2369" s="3" t="s">
        <v>17</v>
      </c>
      <c r="H2369" s="2">
        <v>1750</v>
      </c>
      <c r="I2369" s="3" t="s">
        <v>35</v>
      </c>
      <c r="J2369" s="2">
        <v>2000</v>
      </c>
      <c r="K2369" s="3" t="s">
        <v>266</v>
      </c>
      <c r="L2369" s="2">
        <v>19</v>
      </c>
      <c r="M2369" s="3">
        <v>4.6954543051528645</v>
      </c>
      <c r="N2369" s="3">
        <v>18685.649654371773</v>
      </c>
      <c r="O2369" s="3">
        <v>39.410618681561346</v>
      </c>
      <c r="P2369" s="3">
        <v>1</v>
      </c>
      <c r="Q2369" s="3">
        <f t="shared" si="204"/>
        <v>39.410618681561346</v>
      </c>
      <c r="R2369" s="4">
        <f t="shared" si="208"/>
        <v>39.410618681561346</v>
      </c>
      <c r="S2369" s="3">
        <v>5.3669295562820984</v>
      </c>
      <c r="T2369" s="3">
        <v>1</v>
      </c>
      <c r="U2369" s="3">
        <f t="shared" si="205"/>
        <v>5.3669295562820984</v>
      </c>
      <c r="V2369" s="3">
        <f t="shared" si="209"/>
        <v>5.3669295562820984</v>
      </c>
    </row>
    <row r="2370" spans="1:22" x14ac:dyDescent="0.25">
      <c r="A2370" s="3" t="s">
        <v>158</v>
      </c>
      <c r="B2370" s="3" t="s">
        <v>310</v>
      </c>
      <c r="C2370" s="3" t="s">
        <v>9</v>
      </c>
      <c r="D2370" s="3" t="s">
        <v>312</v>
      </c>
      <c r="E2370" s="3">
        <v>0.56000000000000005</v>
      </c>
      <c r="F2370" s="3">
        <v>0.48</v>
      </c>
      <c r="G2370" s="3" t="s">
        <v>275</v>
      </c>
      <c r="H2370" s="2">
        <v>1750</v>
      </c>
      <c r="I2370" s="3" t="s">
        <v>35</v>
      </c>
      <c r="J2370" s="2">
        <v>3000</v>
      </c>
      <c r="K2370" s="3" t="s">
        <v>276</v>
      </c>
      <c r="L2370" s="2">
        <v>398</v>
      </c>
      <c r="M2370" s="3">
        <v>156.72045700541543</v>
      </c>
      <c r="N2370" s="3">
        <v>585190.885809773</v>
      </c>
      <c r="O2370" s="3">
        <v>1270.4941262990151</v>
      </c>
      <c r="P2370" s="3">
        <v>1</v>
      </c>
      <c r="Q2370" s="3">
        <f t="shared" ref="Q2370:Q2433" si="210">O2370*P2370</f>
        <v>1270.4941262990151</v>
      </c>
      <c r="R2370" s="3">
        <v>0</v>
      </c>
      <c r="S2370" s="3">
        <v>167.33167440624891</v>
      </c>
      <c r="T2370" s="3">
        <v>1</v>
      </c>
      <c r="U2370" s="3">
        <f t="shared" ref="U2370:U2433" si="211">S2370*T2370</f>
        <v>167.33167440624891</v>
      </c>
      <c r="V2370" s="3">
        <v>0</v>
      </c>
    </row>
    <row r="2371" spans="1:22" x14ac:dyDescent="0.25">
      <c r="A2371" s="3" t="s">
        <v>158</v>
      </c>
      <c r="B2371" s="3" t="s">
        <v>310</v>
      </c>
      <c r="C2371" s="3" t="s">
        <v>9</v>
      </c>
      <c r="D2371" s="3" t="s">
        <v>197</v>
      </c>
      <c r="E2371" s="3">
        <v>0.56000000000000005</v>
      </c>
      <c r="F2371" s="3">
        <v>0.48</v>
      </c>
      <c r="G2371" s="3" t="s">
        <v>275</v>
      </c>
      <c r="H2371" s="2">
        <v>1750</v>
      </c>
      <c r="I2371" s="3" t="s">
        <v>35</v>
      </c>
      <c r="J2371" s="2">
        <v>3000</v>
      </c>
      <c r="K2371" s="3" t="s">
        <v>276</v>
      </c>
      <c r="L2371" s="2">
        <v>250</v>
      </c>
      <c r="M2371" s="3">
        <v>80.373690564211856</v>
      </c>
      <c r="N2371" s="3">
        <v>298159.45671689097</v>
      </c>
      <c r="O2371" s="3">
        <v>666.85364377015719</v>
      </c>
      <c r="P2371" s="3">
        <v>1</v>
      </c>
      <c r="Q2371" s="3">
        <f t="shared" si="210"/>
        <v>666.85364377015719</v>
      </c>
      <c r="R2371" s="3">
        <v>0</v>
      </c>
      <c r="S2371" s="3">
        <v>87.948406482137614</v>
      </c>
      <c r="T2371" s="3">
        <v>1</v>
      </c>
      <c r="U2371" s="3">
        <f t="shared" si="211"/>
        <v>87.948406482137614</v>
      </c>
      <c r="V2371" s="3">
        <v>0</v>
      </c>
    </row>
    <row r="2372" spans="1:22" x14ac:dyDescent="0.25">
      <c r="A2372" s="3" t="s">
        <v>158</v>
      </c>
      <c r="B2372" s="3" t="s">
        <v>310</v>
      </c>
      <c r="C2372" s="3" t="s">
        <v>9</v>
      </c>
      <c r="D2372" s="3" t="s">
        <v>312</v>
      </c>
      <c r="E2372" s="3">
        <v>0.56000000000000005</v>
      </c>
      <c r="F2372" s="3">
        <v>0.48</v>
      </c>
      <c r="G2372" s="3" t="s">
        <v>320</v>
      </c>
      <c r="H2372" s="2">
        <v>1750</v>
      </c>
      <c r="I2372" s="3" t="s">
        <v>35</v>
      </c>
      <c r="J2372" s="2">
        <v>3000</v>
      </c>
      <c r="K2372" s="3" t="s">
        <v>314</v>
      </c>
      <c r="L2372" s="2">
        <v>1470</v>
      </c>
      <c r="M2372" s="3">
        <v>622.97994177437511</v>
      </c>
      <c r="N2372" s="3">
        <v>2407590.7878803513</v>
      </c>
      <c r="O2372" s="3">
        <v>4986.1323030952835</v>
      </c>
      <c r="P2372" s="3">
        <v>1</v>
      </c>
      <c r="Q2372" s="3">
        <f t="shared" si="210"/>
        <v>4986.1323030952835</v>
      </c>
      <c r="R2372" s="3">
        <v>0</v>
      </c>
      <c r="S2372" s="3">
        <v>672.84828137331067</v>
      </c>
      <c r="T2372" s="3">
        <v>1</v>
      </c>
      <c r="U2372" s="3">
        <f t="shared" si="211"/>
        <v>672.84828137331067</v>
      </c>
      <c r="V2372" s="3">
        <v>0</v>
      </c>
    </row>
    <row r="2373" spans="1:22" x14ac:dyDescent="0.25">
      <c r="A2373" s="3" t="s">
        <v>158</v>
      </c>
      <c r="B2373" s="3" t="s">
        <v>310</v>
      </c>
      <c r="C2373" s="3" t="s">
        <v>9</v>
      </c>
      <c r="D2373" s="3" t="s">
        <v>197</v>
      </c>
      <c r="E2373" s="3">
        <v>0.56000000000000005</v>
      </c>
      <c r="F2373" s="3">
        <v>0.48</v>
      </c>
      <c r="G2373" s="3" t="s">
        <v>320</v>
      </c>
      <c r="H2373" s="2">
        <v>1750</v>
      </c>
      <c r="I2373" s="3" t="s">
        <v>35</v>
      </c>
      <c r="J2373" s="2">
        <v>3000</v>
      </c>
      <c r="K2373" s="3" t="s">
        <v>314</v>
      </c>
      <c r="L2373" s="2">
        <v>770</v>
      </c>
      <c r="M2373" s="3">
        <v>283.82467916034841</v>
      </c>
      <c r="N2373" s="3">
        <v>1144922.7018563123</v>
      </c>
      <c r="O2373" s="3">
        <v>2427.8952193978007</v>
      </c>
      <c r="P2373" s="3">
        <v>1</v>
      </c>
      <c r="Q2373" s="3">
        <f t="shared" si="210"/>
        <v>2427.8952193978007</v>
      </c>
      <c r="R2373" s="3">
        <v>0</v>
      </c>
      <c r="S2373" s="3">
        <v>325.45396546930834</v>
      </c>
      <c r="T2373" s="3">
        <v>1</v>
      </c>
      <c r="U2373" s="3">
        <f t="shared" si="211"/>
        <v>325.45396546930834</v>
      </c>
      <c r="V2373" s="3">
        <v>0</v>
      </c>
    </row>
    <row r="2374" spans="1:22" x14ac:dyDescent="0.25">
      <c r="A2374" s="3" t="s">
        <v>158</v>
      </c>
      <c r="B2374" s="3" t="s">
        <v>89</v>
      </c>
      <c r="C2374" s="3" t="s">
        <v>9</v>
      </c>
      <c r="D2374" s="3" t="s">
        <v>262</v>
      </c>
      <c r="E2374" s="3">
        <v>0.56000000000000005</v>
      </c>
      <c r="F2374" s="3">
        <v>0.48</v>
      </c>
      <c r="G2374" s="3" t="s">
        <v>277</v>
      </c>
      <c r="H2374" s="2">
        <v>1750</v>
      </c>
      <c r="I2374" s="3" t="s">
        <v>35</v>
      </c>
      <c r="J2374" s="2">
        <v>3000</v>
      </c>
      <c r="K2374" s="3" t="s">
        <v>274</v>
      </c>
      <c r="L2374" s="2">
        <v>3054</v>
      </c>
      <c r="M2374" s="3">
        <v>1098.2704975369252</v>
      </c>
      <c r="N2374" s="3">
        <v>4255472.3834773181</v>
      </c>
      <c r="O2374" s="3">
        <v>9100.1988470222313</v>
      </c>
      <c r="P2374" s="3">
        <v>1</v>
      </c>
      <c r="Q2374" s="3">
        <f t="shared" si="210"/>
        <v>9100.1988470222313</v>
      </c>
      <c r="R2374" s="3">
        <v>0</v>
      </c>
      <c r="S2374" s="3">
        <v>1214.6058837092301</v>
      </c>
      <c r="T2374" s="3">
        <v>1</v>
      </c>
      <c r="U2374" s="3">
        <f t="shared" si="211"/>
        <v>1214.6058837092301</v>
      </c>
      <c r="V2374" s="3">
        <v>0</v>
      </c>
    </row>
    <row r="2375" spans="1:22" x14ac:dyDescent="0.25">
      <c r="A2375" s="3" t="s">
        <v>158</v>
      </c>
      <c r="B2375" s="3" t="s">
        <v>89</v>
      </c>
      <c r="C2375" s="3" t="s">
        <v>9</v>
      </c>
      <c r="D2375" s="3" t="s">
        <v>262</v>
      </c>
      <c r="E2375" s="3">
        <v>0.56000000000000005</v>
      </c>
      <c r="F2375" s="3">
        <v>0.48</v>
      </c>
      <c r="G2375" s="3" t="s">
        <v>296</v>
      </c>
      <c r="H2375" s="2">
        <v>1750</v>
      </c>
      <c r="I2375" s="3" t="s">
        <v>35</v>
      </c>
      <c r="J2375" s="2">
        <v>3000</v>
      </c>
      <c r="K2375" s="3" t="s">
        <v>304</v>
      </c>
      <c r="L2375" s="2">
        <v>8</v>
      </c>
      <c r="M2375" s="3">
        <v>6.9652355839857003E-3</v>
      </c>
      <c r="N2375" s="3">
        <v>14.232557863452602</v>
      </c>
      <c r="O2375" s="3">
        <v>3.1168385006265779E-2</v>
      </c>
      <c r="P2375" s="3">
        <v>1</v>
      </c>
      <c r="Q2375" s="3">
        <f t="shared" si="210"/>
        <v>3.1168385006265779E-2</v>
      </c>
      <c r="R2375" s="3">
        <v>0</v>
      </c>
      <c r="S2375" s="3">
        <v>4.2163953889134452E-3</v>
      </c>
      <c r="T2375" s="3">
        <v>1</v>
      </c>
      <c r="U2375" s="3">
        <f t="shared" si="211"/>
        <v>4.2163953889134452E-3</v>
      </c>
      <c r="V2375" s="3">
        <v>0</v>
      </c>
    </row>
    <row r="2376" spans="1:22" x14ac:dyDescent="0.25">
      <c r="A2376" s="3" t="s">
        <v>158</v>
      </c>
      <c r="B2376" s="3" t="s">
        <v>89</v>
      </c>
      <c r="C2376" s="3" t="s">
        <v>9</v>
      </c>
      <c r="D2376" s="3" t="s">
        <v>262</v>
      </c>
      <c r="E2376" s="3">
        <v>0.56000000000000005</v>
      </c>
      <c r="F2376" s="3">
        <v>0.48</v>
      </c>
      <c r="G2376" s="3" t="s">
        <v>283</v>
      </c>
      <c r="H2376" s="2">
        <v>1750</v>
      </c>
      <c r="I2376" s="3" t="s">
        <v>35</v>
      </c>
      <c r="J2376" s="2">
        <v>3000</v>
      </c>
      <c r="K2376" s="3" t="s">
        <v>288</v>
      </c>
      <c r="L2376" s="2">
        <v>3</v>
      </c>
      <c r="M2376" s="3">
        <v>6.1002341424124443E-5</v>
      </c>
      <c r="N2376" s="3">
        <v>0.21169190360881934</v>
      </c>
      <c r="O2376" s="3">
        <v>4.5530595016056658E-4</v>
      </c>
      <c r="P2376" s="3">
        <v>1</v>
      </c>
      <c r="Q2376" s="3">
        <f t="shared" si="210"/>
        <v>4.5530595016056658E-4</v>
      </c>
      <c r="R2376" s="3">
        <v>0</v>
      </c>
      <c r="S2376" s="3">
        <v>5.6621354278435621E-5</v>
      </c>
      <c r="T2376" s="3">
        <v>1</v>
      </c>
      <c r="U2376" s="3">
        <f t="shared" si="211"/>
        <v>5.6621354278435621E-5</v>
      </c>
      <c r="V2376" s="3">
        <v>0</v>
      </c>
    </row>
    <row r="2377" spans="1:22" x14ac:dyDescent="0.25">
      <c r="A2377" s="3" t="s">
        <v>158</v>
      </c>
      <c r="B2377" s="3" t="s">
        <v>89</v>
      </c>
      <c r="C2377" s="3" t="s">
        <v>9</v>
      </c>
      <c r="D2377" s="3" t="s">
        <v>262</v>
      </c>
      <c r="E2377" s="3">
        <v>0.56000000000000005</v>
      </c>
      <c r="F2377" s="3">
        <v>0.48</v>
      </c>
      <c r="G2377" s="3" t="s">
        <v>294</v>
      </c>
      <c r="H2377" s="2">
        <v>1750</v>
      </c>
      <c r="I2377" s="3" t="s">
        <v>35</v>
      </c>
      <c r="J2377" s="2">
        <v>3000</v>
      </c>
      <c r="K2377" s="3" t="s">
        <v>295</v>
      </c>
      <c r="L2377" s="2">
        <v>22</v>
      </c>
      <c r="M2377" s="3">
        <v>6.4047138243762611E-2</v>
      </c>
      <c r="N2377" s="3">
        <v>233.1040680990445</v>
      </c>
      <c r="O2377" s="3">
        <v>0.52194646989015014</v>
      </c>
      <c r="P2377" s="3">
        <v>1</v>
      </c>
      <c r="Q2377" s="3">
        <f t="shared" si="210"/>
        <v>0.52194646989015014</v>
      </c>
      <c r="R2377" s="3">
        <v>0</v>
      </c>
      <c r="S2377" s="3">
        <v>6.4935084012235564E-2</v>
      </c>
      <c r="T2377" s="3">
        <v>1</v>
      </c>
      <c r="U2377" s="3">
        <f t="shared" si="211"/>
        <v>6.4935084012235564E-2</v>
      </c>
      <c r="V2377" s="3">
        <v>0</v>
      </c>
    </row>
    <row r="2378" spans="1:22" x14ac:dyDescent="0.25">
      <c r="A2378" s="3" t="s">
        <v>158</v>
      </c>
      <c r="B2378" s="3" t="s">
        <v>89</v>
      </c>
      <c r="C2378" s="3" t="s">
        <v>9</v>
      </c>
      <c r="D2378" s="3" t="s">
        <v>262</v>
      </c>
      <c r="E2378" s="3">
        <v>0.56000000000000005</v>
      </c>
      <c r="F2378" s="3">
        <v>0.48</v>
      </c>
      <c r="G2378" s="3" t="s">
        <v>296</v>
      </c>
      <c r="H2378" s="2">
        <v>1750</v>
      </c>
      <c r="I2378" s="3" t="s">
        <v>35</v>
      </c>
      <c r="J2378" s="2">
        <v>3000</v>
      </c>
      <c r="K2378" s="3" t="s">
        <v>298</v>
      </c>
      <c r="L2378" s="2">
        <v>9</v>
      </c>
      <c r="M2378" s="3">
        <v>3.4425636861953934E-2</v>
      </c>
      <c r="N2378" s="3">
        <v>112.9464051425212</v>
      </c>
      <c r="O2378" s="3">
        <v>0.25342990773119672</v>
      </c>
      <c r="P2378" s="3">
        <v>1</v>
      </c>
      <c r="Q2378" s="3">
        <f t="shared" si="210"/>
        <v>0.25342990773119672</v>
      </c>
      <c r="R2378" s="3">
        <v>0</v>
      </c>
      <c r="S2378" s="3">
        <v>3.4212255034657219E-2</v>
      </c>
      <c r="T2378" s="3">
        <v>1</v>
      </c>
      <c r="U2378" s="3">
        <f t="shared" si="211"/>
        <v>3.4212255034657219E-2</v>
      </c>
      <c r="V2378" s="3">
        <v>0</v>
      </c>
    </row>
    <row r="2379" spans="1:22" x14ac:dyDescent="0.25">
      <c r="A2379" s="3" t="s">
        <v>158</v>
      </c>
      <c r="B2379" s="3" t="s">
        <v>89</v>
      </c>
      <c r="C2379" s="3" t="s">
        <v>9</v>
      </c>
      <c r="D2379" s="3" t="s">
        <v>262</v>
      </c>
      <c r="E2379" s="3">
        <v>0.56000000000000005</v>
      </c>
      <c r="F2379" s="3">
        <v>0.48</v>
      </c>
      <c r="G2379" s="3" t="s">
        <v>296</v>
      </c>
      <c r="H2379" s="2">
        <v>1750</v>
      </c>
      <c r="I2379" s="3" t="s">
        <v>35</v>
      </c>
      <c r="J2379" s="2">
        <v>3000</v>
      </c>
      <c r="K2379" s="3" t="s">
        <v>300</v>
      </c>
      <c r="L2379" s="2">
        <v>14</v>
      </c>
      <c r="M2379" s="3">
        <v>0.78768290580676548</v>
      </c>
      <c r="N2379" s="3">
        <v>1698.301293138428</v>
      </c>
      <c r="O2379" s="3">
        <v>3.7111134660612084</v>
      </c>
      <c r="P2379" s="3">
        <v>1</v>
      </c>
      <c r="Q2379" s="3">
        <f t="shared" si="210"/>
        <v>3.7111134660612084</v>
      </c>
      <c r="R2379" s="3">
        <v>0</v>
      </c>
      <c r="S2379" s="3">
        <v>0.50125028886162537</v>
      </c>
      <c r="T2379" s="3">
        <v>1</v>
      </c>
      <c r="U2379" s="3">
        <f t="shared" si="211"/>
        <v>0.50125028886162537</v>
      </c>
      <c r="V2379" s="3">
        <v>0</v>
      </c>
    </row>
    <row r="2380" spans="1:22" x14ac:dyDescent="0.25">
      <c r="A2380" s="3" t="s">
        <v>158</v>
      </c>
      <c r="B2380" s="3" t="s">
        <v>351</v>
      </c>
      <c r="C2380" s="3" t="s">
        <v>352</v>
      </c>
      <c r="D2380" s="3" t="s">
        <v>353</v>
      </c>
      <c r="E2380" s="3">
        <v>0.36</v>
      </c>
      <c r="F2380" s="3">
        <v>0.57999999999999996</v>
      </c>
      <c r="G2380" s="3" t="s">
        <v>283</v>
      </c>
      <c r="H2380" s="2">
        <v>1750</v>
      </c>
      <c r="I2380" s="3" t="s">
        <v>35</v>
      </c>
      <c r="J2380" s="2">
        <v>3000</v>
      </c>
      <c r="K2380" s="3" t="s">
        <v>287</v>
      </c>
      <c r="L2380" s="2">
        <v>13</v>
      </c>
      <c r="M2380" s="3">
        <v>4.8198405202999096E-2</v>
      </c>
      <c r="N2380" s="3">
        <v>150.85437170200811</v>
      </c>
      <c r="O2380" s="3">
        <v>0.31451712012110122</v>
      </c>
      <c r="P2380" s="3">
        <v>1</v>
      </c>
      <c r="Q2380" s="3">
        <f t="shared" si="210"/>
        <v>0.31451712012110122</v>
      </c>
      <c r="R2380" s="3">
        <v>0</v>
      </c>
      <c r="S2380" s="3">
        <v>4.2168085934524965E-2</v>
      </c>
      <c r="T2380" s="3">
        <v>1</v>
      </c>
      <c r="U2380" s="3">
        <f t="shared" si="211"/>
        <v>4.2168085934524965E-2</v>
      </c>
      <c r="V2380" s="3">
        <v>0</v>
      </c>
    </row>
    <row r="2381" spans="1:22" x14ac:dyDescent="0.25">
      <c r="A2381" s="3" t="s">
        <v>158</v>
      </c>
      <c r="B2381" s="3" t="s">
        <v>310</v>
      </c>
      <c r="C2381" s="3" t="s">
        <v>9</v>
      </c>
      <c r="D2381" s="3" t="s">
        <v>197</v>
      </c>
      <c r="E2381" s="3">
        <v>0.56000000000000005</v>
      </c>
      <c r="F2381" s="3">
        <v>0.48</v>
      </c>
      <c r="G2381" s="3" t="s">
        <v>283</v>
      </c>
      <c r="H2381" s="2">
        <v>1750</v>
      </c>
      <c r="I2381" s="3" t="s">
        <v>35</v>
      </c>
      <c r="J2381" s="2">
        <v>3000</v>
      </c>
      <c r="K2381" s="3" t="s">
        <v>263</v>
      </c>
      <c r="L2381" s="2">
        <v>66</v>
      </c>
      <c r="M2381" s="3">
        <v>1.2553365309705871</v>
      </c>
      <c r="N2381" s="3">
        <v>3917.7227095912222</v>
      </c>
      <c r="O2381" s="3">
        <v>8.0895731678437937</v>
      </c>
      <c r="P2381" s="3">
        <v>1</v>
      </c>
      <c r="Q2381" s="3">
        <f t="shared" si="210"/>
        <v>8.0895731678437937</v>
      </c>
      <c r="R2381" s="3">
        <v>0</v>
      </c>
      <c r="S2381" s="3">
        <v>1.0924143508702391</v>
      </c>
      <c r="T2381" s="3">
        <v>1</v>
      </c>
      <c r="U2381" s="3">
        <f t="shared" si="211"/>
        <v>1.0924143508702391</v>
      </c>
      <c r="V2381" s="3">
        <v>0</v>
      </c>
    </row>
    <row r="2382" spans="1:22" x14ac:dyDescent="0.25">
      <c r="A2382" s="3" t="s">
        <v>158</v>
      </c>
      <c r="B2382" s="3" t="s">
        <v>89</v>
      </c>
      <c r="C2382" s="3" t="s">
        <v>9</v>
      </c>
      <c r="D2382" s="3" t="s">
        <v>262</v>
      </c>
      <c r="E2382" s="3">
        <v>0.56000000000000005</v>
      </c>
      <c r="F2382" s="3">
        <v>0.48</v>
      </c>
      <c r="G2382" s="3" t="s">
        <v>283</v>
      </c>
      <c r="H2382" s="2">
        <v>1750</v>
      </c>
      <c r="I2382" s="3" t="s">
        <v>35</v>
      </c>
      <c r="J2382" s="2">
        <v>3000</v>
      </c>
      <c r="K2382" s="3" t="s">
        <v>284</v>
      </c>
      <c r="L2382" s="2">
        <v>43</v>
      </c>
      <c r="M2382" s="3">
        <v>0.91430402417430878</v>
      </c>
      <c r="N2382" s="3">
        <v>2858.8413593073824</v>
      </c>
      <c r="O2382" s="3">
        <v>6.6884688167748374</v>
      </c>
      <c r="P2382" s="3">
        <v>1</v>
      </c>
      <c r="Q2382" s="3">
        <f t="shared" si="210"/>
        <v>6.6884688167748374</v>
      </c>
      <c r="R2382" s="3">
        <v>0</v>
      </c>
      <c r="S2382" s="3">
        <v>0.86352865939304768</v>
      </c>
      <c r="T2382" s="3">
        <v>1</v>
      </c>
      <c r="U2382" s="3">
        <f t="shared" si="211"/>
        <v>0.86352865939304768</v>
      </c>
      <c r="V2382" s="3">
        <v>0</v>
      </c>
    </row>
    <row r="2383" spans="1:22" x14ac:dyDescent="0.25">
      <c r="A2383" s="3" t="s">
        <v>158</v>
      </c>
      <c r="B2383" s="3" t="s">
        <v>89</v>
      </c>
      <c r="C2383" s="3" t="s">
        <v>9</v>
      </c>
      <c r="D2383" s="3" t="s">
        <v>262</v>
      </c>
      <c r="E2383" s="3">
        <v>0.56000000000000005</v>
      </c>
      <c r="F2383" s="3">
        <v>0.48</v>
      </c>
      <c r="G2383" s="3" t="s">
        <v>264</v>
      </c>
      <c r="H2383" s="2">
        <v>1750</v>
      </c>
      <c r="I2383" s="3" t="s">
        <v>35</v>
      </c>
      <c r="J2383" s="2">
        <v>3000</v>
      </c>
      <c r="K2383" s="3" t="s">
        <v>264</v>
      </c>
      <c r="L2383" s="2">
        <v>510</v>
      </c>
      <c r="M2383" s="3">
        <v>103.37754961419405</v>
      </c>
      <c r="N2383" s="3">
        <v>382363.51028138492</v>
      </c>
      <c r="O2383" s="3">
        <v>792.07701890296005</v>
      </c>
      <c r="P2383" s="3">
        <v>1</v>
      </c>
      <c r="Q2383" s="3">
        <f t="shared" si="210"/>
        <v>792.07701890296005</v>
      </c>
      <c r="R2383" s="3">
        <v>0</v>
      </c>
      <c r="S2383" s="3">
        <v>105.36739945944264</v>
      </c>
      <c r="T2383" s="3">
        <v>1</v>
      </c>
      <c r="U2383" s="3">
        <f t="shared" si="211"/>
        <v>105.36739945944264</v>
      </c>
      <c r="V2383" s="3">
        <v>0</v>
      </c>
    </row>
    <row r="2384" spans="1:22" x14ac:dyDescent="0.25">
      <c r="A2384" s="3" t="s">
        <v>158</v>
      </c>
      <c r="B2384" s="3" t="s">
        <v>310</v>
      </c>
      <c r="C2384" s="3" t="s">
        <v>9</v>
      </c>
      <c r="D2384" s="3" t="s">
        <v>312</v>
      </c>
      <c r="E2384" s="3">
        <v>0.56000000000000005</v>
      </c>
      <c r="F2384" s="3">
        <v>0.48</v>
      </c>
      <c r="G2384" s="3" t="s">
        <v>264</v>
      </c>
      <c r="H2384" s="2">
        <v>1750</v>
      </c>
      <c r="I2384" s="3" t="s">
        <v>35</v>
      </c>
      <c r="J2384" s="2">
        <v>3000</v>
      </c>
      <c r="K2384" s="3" t="s">
        <v>264</v>
      </c>
      <c r="L2384" s="2">
        <v>231</v>
      </c>
      <c r="M2384" s="3">
        <v>30.061721792759894</v>
      </c>
      <c r="N2384" s="3">
        <v>115047.10510228023</v>
      </c>
      <c r="O2384" s="3">
        <v>240.01105579910057</v>
      </c>
      <c r="P2384" s="3">
        <v>1</v>
      </c>
      <c r="Q2384" s="3">
        <f t="shared" si="210"/>
        <v>240.01105579910057</v>
      </c>
      <c r="R2384" s="3">
        <v>0</v>
      </c>
      <c r="S2384" s="3">
        <v>32.157085496186326</v>
      </c>
      <c r="T2384" s="3">
        <v>1</v>
      </c>
      <c r="U2384" s="3">
        <f t="shared" si="211"/>
        <v>32.157085496186326</v>
      </c>
      <c r="V2384" s="3">
        <v>0</v>
      </c>
    </row>
    <row r="2385" spans="1:22" x14ac:dyDescent="0.25">
      <c r="A2385" s="3" t="s">
        <v>158</v>
      </c>
      <c r="B2385" s="3" t="s">
        <v>310</v>
      </c>
      <c r="C2385" s="3" t="s">
        <v>9</v>
      </c>
      <c r="D2385" s="3" t="s">
        <v>333</v>
      </c>
      <c r="E2385" s="3">
        <v>0.56000000000000005</v>
      </c>
      <c r="F2385" s="3">
        <v>0.48</v>
      </c>
      <c r="G2385" s="3" t="s">
        <v>264</v>
      </c>
      <c r="H2385" s="2">
        <v>1750</v>
      </c>
      <c r="I2385" s="3" t="s">
        <v>35</v>
      </c>
      <c r="J2385" s="2">
        <v>3000</v>
      </c>
      <c r="K2385" s="3" t="s">
        <v>264</v>
      </c>
      <c r="L2385" s="2">
        <v>4</v>
      </c>
      <c r="M2385" s="3">
        <v>0.23705705254599635</v>
      </c>
      <c r="N2385" s="3">
        <v>893.34451789620744</v>
      </c>
      <c r="O2385" s="3">
        <v>1.8794682899437072</v>
      </c>
      <c r="P2385" s="3">
        <v>1</v>
      </c>
      <c r="Q2385" s="3">
        <f t="shared" si="210"/>
        <v>1.8794682899437072</v>
      </c>
      <c r="R2385" s="3">
        <v>0</v>
      </c>
      <c r="S2385" s="3">
        <v>0.26127703664251833</v>
      </c>
      <c r="T2385" s="3">
        <v>1</v>
      </c>
      <c r="U2385" s="3">
        <f t="shared" si="211"/>
        <v>0.26127703664251833</v>
      </c>
      <c r="V2385" s="3">
        <v>0</v>
      </c>
    </row>
    <row r="2386" spans="1:22" x14ac:dyDescent="0.25">
      <c r="A2386" s="3" t="s">
        <v>158</v>
      </c>
      <c r="B2386" s="3" t="s">
        <v>310</v>
      </c>
      <c r="C2386" s="3" t="s">
        <v>9</v>
      </c>
      <c r="D2386" s="3" t="s">
        <v>197</v>
      </c>
      <c r="E2386" s="3">
        <v>0.56000000000000005</v>
      </c>
      <c r="F2386" s="3">
        <v>0.48</v>
      </c>
      <c r="G2386" s="3" t="s">
        <v>264</v>
      </c>
      <c r="H2386" s="2">
        <v>1750</v>
      </c>
      <c r="I2386" s="3" t="s">
        <v>35</v>
      </c>
      <c r="J2386" s="2">
        <v>3000</v>
      </c>
      <c r="K2386" s="3" t="s">
        <v>264</v>
      </c>
      <c r="L2386" s="2">
        <v>3013</v>
      </c>
      <c r="M2386" s="3">
        <v>1189.4068497413248</v>
      </c>
      <c r="N2386" s="3">
        <v>4572364.5260822484</v>
      </c>
      <c r="O2386" s="3">
        <v>10087.136019774634</v>
      </c>
      <c r="P2386" s="3">
        <v>1</v>
      </c>
      <c r="Q2386" s="3">
        <f t="shared" si="210"/>
        <v>10087.136019774634</v>
      </c>
      <c r="R2386" s="3">
        <v>0</v>
      </c>
      <c r="S2386" s="3">
        <v>1329.7658638222372</v>
      </c>
      <c r="T2386" s="3">
        <v>1</v>
      </c>
      <c r="U2386" s="3">
        <f t="shared" si="211"/>
        <v>1329.7658638222372</v>
      </c>
      <c r="V2386" s="3">
        <v>0</v>
      </c>
    </row>
    <row r="2387" spans="1:22" x14ac:dyDescent="0.25">
      <c r="A2387" s="3" t="s">
        <v>158</v>
      </c>
      <c r="B2387" s="3" t="s">
        <v>89</v>
      </c>
      <c r="C2387" s="3" t="s">
        <v>9</v>
      </c>
      <c r="D2387" s="3" t="s">
        <v>262</v>
      </c>
      <c r="E2387" s="3">
        <v>0.56000000000000005</v>
      </c>
      <c r="F2387" s="3">
        <v>0.48</v>
      </c>
      <c r="G2387" s="3" t="s">
        <v>296</v>
      </c>
      <c r="H2387" s="2">
        <v>1750</v>
      </c>
      <c r="I2387" s="3" t="s">
        <v>35</v>
      </c>
      <c r="J2387" s="2">
        <v>3000</v>
      </c>
      <c r="K2387" s="3" t="s">
        <v>305</v>
      </c>
      <c r="L2387" s="2">
        <v>2</v>
      </c>
      <c r="M2387" s="3">
        <v>7.0946080521115712E-7</v>
      </c>
      <c r="N2387" s="3">
        <v>2.8290181855821295E-3</v>
      </c>
      <c r="O2387" s="3">
        <v>6.1247722434325946E-6</v>
      </c>
      <c r="P2387" s="3">
        <v>1</v>
      </c>
      <c r="Q2387" s="3">
        <f t="shared" si="210"/>
        <v>6.1247722434325946E-6</v>
      </c>
      <c r="R2387" s="3">
        <v>0</v>
      </c>
      <c r="S2387" s="3">
        <v>8.2963822009004639E-7</v>
      </c>
      <c r="T2387" s="3">
        <v>1</v>
      </c>
      <c r="U2387" s="3">
        <f t="shared" si="211"/>
        <v>8.2963822009004639E-7</v>
      </c>
      <c r="V2387" s="3">
        <v>0</v>
      </c>
    </row>
    <row r="2388" spans="1:22" x14ac:dyDescent="0.25">
      <c r="A2388" s="3" t="s">
        <v>158</v>
      </c>
      <c r="B2388" s="3" t="s">
        <v>89</v>
      </c>
      <c r="C2388" s="3" t="s">
        <v>9</v>
      </c>
      <c r="D2388" s="3" t="s">
        <v>262</v>
      </c>
      <c r="E2388" s="3">
        <v>0.56000000000000005</v>
      </c>
      <c r="F2388" s="3">
        <v>0.48</v>
      </c>
      <c r="G2388" s="3" t="s">
        <v>296</v>
      </c>
      <c r="H2388" s="2">
        <v>1750</v>
      </c>
      <c r="I2388" s="3" t="s">
        <v>35</v>
      </c>
      <c r="J2388" s="2">
        <v>3000</v>
      </c>
      <c r="K2388" s="3" t="s">
        <v>265</v>
      </c>
      <c r="L2388" s="2">
        <v>2</v>
      </c>
      <c r="M2388" s="3">
        <v>3.7203605017510527E-5</v>
      </c>
      <c r="N2388" s="3">
        <v>0.14654952296312179</v>
      </c>
      <c r="O2388" s="3">
        <v>3.1043177912004957E-4</v>
      </c>
      <c r="P2388" s="3">
        <v>1</v>
      </c>
      <c r="Q2388" s="3">
        <f t="shared" si="210"/>
        <v>3.1043177912004957E-4</v>
      </c>
      <c r="R2388" s="3">
        <v>0</v>
      </c>
      <c r="S2388" s="3">
        <v>4.129391531633355E-5</v>
      </c>
      <c r="T2388" s="3">
        <v>1</v>
      </c>
      <c r="U2388" s="3">
        <f t="shared" si="211"/>
        <v>4.129391531633355E-5</v>
      </c>
      <c r="V2388" s="3">
        <v>0</v>
      </c>
    </row>
    <row r="2389" spans="1:22" x14ac:dyDescent="0.25">
      <c r="A2389" s="3" t="s">
        <v>158</v>
      </c>
      <c r="B2389" s="3" t="s">
        <v>89</v>
      </c>
      <c r="C2389" s="3" t="s">
        <v>9</v>
      </c>
      <c r="D2389" s="3" t="s">
        <v>262</v>
      </c>
      <c r="E2389" s="3">
        <v>0.56000000000000005</v>
      </c>
      <c r="F2389" s="3">
        <v>0.48</v>
      </c>
      <c r="G2389" s="3" t="s">
        <v>296</v>
      </c>
      <c r="H2389" s="2">
        <v>1750</v>
      </c>
      <c r="I2389" s="3" t="s">
        <v>35</v>
      </c>
      <c r="J2389" s="2">
        <v>3000</v>
      </c>
      <c r="K2389" s="3" t="s">
        <v>299</v>
      </c>
      <c r="L2389" s="2">
        <v>26</v>
      </c>
      <c r="M2389" s="3">
        <v>4.733749016930925E-2</v>
      </c>
      <c r="N2389" s="3">
        <v>191.85892516762573</v>
      </c>
      <c r="O2389" s="3">
        <v>0.43295678290630485</v>
      </c>
      <c r="P2389" s="3">
        <v>1</v>
      </c>
      <c r="Q2389" s="3">
        <f t="shared" si="210"/>
        <v>0.43295678290630485</v>
      </c>
      <c r="R2389" s="3">
        <v>0</v>
      </c>
      <c r="S2389" s="3">
        <v>6.2109139528634602E-2</v>
      </c>
      <c r="T2389" s="3">
        <v>1</v>
      </c>
      <c r="U2389" s="3">
        <f t="shared" si="211"/>
        <v>6.2109139528634602E-2</v>
      </c>
      <c r="V2389" s="3">
        <v>0</v>
      </c>
    </row>
    <row r="2390" spans="1:22" x14ac:dyDescent="0.25">
      <c r="A2390" s="3" t="s">
        <v>158</v>
      </c>
      <c r="B2390" s="3" t="s">
        <v>310</v>
      </c>
      <c r="C2390" s="3" t="s">
        <v>9</v>
      </c>
      <c r="D2390" s="3" t="s">
        <v>312</v>
      </c>
      <c r="E2390" s="3">
        <v>0.56000000000000005</v>
      </c>
      <c r="F2390" s="3">
        <v>0.48</v>
      </c>
      <c r="G2390" s="3" t="s">
        <v>307</v>
      </c>
      <c r="H2390" s="2">
        <v>1750</v>
      </c>
      <c r="I2390" s="3" t="s">
        <v>35</v>
      </c>
      <c r="J2390" s="2">
        <v>3000</v>
      </c>
      <c r="K2390" s="3" t="s">
        <v>269</v>
      </c>
      <c r="L2390" s="2">
        <v>45</v>
      </c>
      <c r="M2390" s="3">
        <v>11.27170142041018</v>
      </c>
      <c r="N2390" s="3">
        <v>44405.211150296658</v>
      </c>
      <c r="O2390" s="3">
        <v>100.50192741101525</v>
      </c>
      <c r="P2390" s="3">
        <v>1</v>
      </c>
      <c r="Q2390" s="3">
        <f t="shared" si="210"/>
        <v>100.50192741101525</v>
      </c>
      <c r="R2390" s="3">
        <v>0</v>
      </c>
      <c r="S2390" s="3">
        <v>13.022826711382971</v>
      </c>
      <c r="T2390" s="3">
        <v>1</v>
      </c>
      <c r="U2390" s="3">
        <f t="shared" si="211"/>
        <v>13.022826711382971</v>
      </c>
      <c r="V2390" s="3">
        <v>0</v>
      </c>
    </row>
    <row r="2391" spans="1:22" x14ac:dyDescent="0.25">
      <c r="A2391" s="3" t="s">
        <v>158</v>
      </c>
      <c r="B2391" s="3" t="s">
        <v>310</v>
      </c>
      <c r="C2391" s="3" t="s">
        <v>9</v>
      </c>
      <c r="D2391" s="3" t="s">
        <v>197</v>
      </c>
      <c r="E2391" s="3">
        <v>0.56000000000000005</v>
      </c>
      <c r="F2391" s="3">
        <v>0.48</v>
      </c>
      <c r="G2391" s="3" t="s">
        <v>307</v>
      </c>
      <c r="H2391" s="2">
        <v>1750</v>
      </c>
      <c r="I2391" s="3" t="s">
        <v>35</v>
      </c>
      <c r="J2391" s="2">
        <v>3000</v>
      </c>
      <c r="K2391" s="3" t="s">
        <v>269</v>
      </c>
      <c r="L2391" s="2">
        <v>2</v>
      </c>
      <c r="M2391" s="3">
        <v>1.0207172321649257E-4</v>
      </c>
      <c r="N2391" s="3">
        <v>0.35667113407544199</v>
      </c>
      <c r="O2391" s="3">
        <v>7.5299237812951714E-4</v>
      </c>
      <c r="P2391" s="3">
        <v>1</v>
      </c>
      <c r="Q2391" s="3">
        <f t="shared" si="210"/>
        <v>7.5299237812951714E-4</v>
      </c>
      <c r="R2391" s="3">
        <v>0</v>
      </c>
      <c r="S2391" s="3">
        <v>9.9431530648190337E-5</v>
      </c>
      <c r="T2391" s="3">
        <v>1</v>
      </c>
      <c r="U2391" s="3">
        <f t="shared" si="211"/>
        <v>9.9431530648190337E-5</v>
      </c>
      <c r="V2391" s="3">
        <v>0</v>
      </c>
    </row>
    <row r="2392" spans="1:22" x14ac:dyDescent="0.25">
      <c r="A2392" s="3" t="s">
        <v>158</v>
      </c>
      <c r="B2392" s="3" t="s">
        <v>310</v>
      </c>
      <c r="C2392" s="3" t="s">
        <v>9</v>
      </c>
      <c r="D2392" s="3" t="s">
        <v>312</v>
      </c>
      <c r="E2392" s="3">
        <v>0.56000000000000005</v>
      </c>
      <c r="F2392" s="3">
        <v>0.48</v>
      </c>
      <c r="G2392" s="3" t="s">
        <v>307</v>
      </c>
      <c r="H2392" s="2">
        <v>1750</v>
      </c>
      <c r="I2392" s="3" t="s">
        <v>35</v>
      </c>
      <c r="J2392" s="2">
        <v>3000</v>
      </c>
      <c r="K2392" s="3" t="s">
        <v>313</v>
      </c>
      <c r="L2392" s="2">
        <v>11</v>
      </c>
      <c r="M2392" s="3">
        <v>0.80531734035730651</v>
      </c>
      <c r="N2392" s="3">
        <v>3238.1891994980861</v>
      </c>
      <c r="O2392" s="3">
        <v>6.1605480904172598</v>
      </c>
      <c r="P2392" s="3">
        <v>1</v>
      </c>
      <c r="Q2392" s="3">
        <f t="shared" si="210"/>
        <v>6.1605480904172598</v>
      </c>
      <c r="R2392" s="3">
        <v>0</v>
      </c>
      <c r="S2392" s="3">
        <v>0.8319951025811958</v>
      </c>
      <c r="T2392" s="3">
        <v>1</v>
      </c>
      <c r="U2392" s="3">
        <f t="shared" si="211"/>
        <v>0.8319951025811958</v>
      </c>
      <c r="V2392" s="3">
        <v>0</v>
      </c>
    </row>
    <row r="2393" spans="1:22" x14ac:dyDescent="0.25">
      <c r="A2393" s="3" t="s">
        <v>158</v>
      </c>
      <c r="B2393" s="3" t="s">
        <v>310</v>
      </c>
      <c r="C2393" s="3" t="s">
        <v>9</v>
      </c>
      <c r="D2393" s="3" t="s">
        <v>197</v>
      </c>
      <c r="E2393" s="3">
        <v>0.56000000000000005</v>
      </c>
      <c r="F2393" s="3">
        <v>0.48</v>
      </c>
      <c r="G2393" s="3" t="s">
        <v>307</v>
      </c>
      <c r="H2393" s="2">
        <v>1750</v>
      </c>
      <c r="I2393" s="3" t="s">
        <v>35</v>
      </c>
      <c r="J2393" s="2">
        <v>3000</v>
      </c>
      <c r="K2393" s="3" t="s">
        <v>313</v>
      </c>
      <c r="L2393" s="2">
        <v>2</v>
      </c>
      <c r="M2393" s="3">
        <v>9.7021895596642127E-4</v>
      </c>
      <c r="N2393" s="3">
        <v>3.3418095025105048</v>
      </c>
      <c r="O2393" s="3">
        <v>6.8786542477156896E-3</v>
      </c>
      <c r="P2393" s="3">
        <v>1</v>
      </c>
      <c r="Q2393" s="3">
        <f t="shared" si="210"/>
        <v>6.8786542477156896E-3</v>
      </c>
      <c r="R2393" s="3">
        <v>0</v>
      </c>
      <c r="S2393" s="3">
        <v>8.9362886942488619E-4</v>
      </c>
      <c r="T2393" s="3">
        <v>1</v>
      </c>
      <c r="U2393" s="3">
        <f t="shared" si="211"/>
        <v>8.9362886942488619E-4</v>
      </c>
      <c r="V2393" s="3">
        <v>0</v>
      </c>
    </row>
    <row r="2394" spans="1:22" x14ac:dyDescent="0.25">
      <c r="A2394" s="3" t="s">
        <v>158</v>
      </c>
      <c r="B2394" s="3" t="s">
        <v>351</v>
      </c>
      <c r="C2394" s="3" t="s">
        <v>352</v>
      </c>
      <c r="D2394" s="3" t="s">
        <v>353</v>
      </c>
      <c r="E2394" s="3">
        <v>0.36</v>
      </c>
      <c r="F2394" s="3">
        <v>0.57999999999999996</v>
      </c>
      <c r="G2394" s="3" t="s">
        <v>272</v>
      </c>
      <c r="H2394" s="2">
        <v>1750</v>
      </c>
      <c r="I2394" s="3" t="s">
        <v>35</v>
      </c>
      <c r="J2394" s="2">
        <v>3000</v>
      </c>
      <c r="K2394" s="3" t="s">
        <v>272</v>
      </c>
      <c r="L2394" s="2">
        <v>4394</v>
      </c>
      <c r="M2394" s="3">
        <v>1885.0032719093795</v>
      </c>
      <c r="N2394" s="3">
        <v>7269941.1507069888</v>
      </c>
      <c r="O2394" s="3">
        <v>16464.389314082746</v>
      </c>
      <c r="P2394" s="3">
        <v>1</v>
      </c>
      <c r="Q2394" s="3">
        <f t="shared" si="210"/>
        <v>16464.389314082746</v>
      </c>
      <c r="R2394" s="3">
        <v>0</v>
      </c>
      <c r="S2394" s="3">
        <v>2148.9073265506358</v>
      </c>
      <c r="T2394" s="3">
        <v>1</v>
      </c>
      <c r="U2394" s="3">
        <f t="shared" si="211"/>
        <v>2148.9073265506358</v>
      </c>
      <c r="V2394" s="3">
        <v>0</v>
      </c>
    </row>
    <row r="2395" spans="1:22" x14ac:dyDescent="0.25">
      <c r="A2395" s="3" t="s">
        <v>158</v>
      </c>
      <c r="B2395" s="3" t="s">
        <v>89</v>
      </c>
      <c r="C2395" s="3" t="s">
        <v>9</v>
      </c>
      <c r="D2395" s="3" t="s">
        <v>262</v>
      </c>
      <c r="E2395" s="3">
        <v>0.56000000000000005</v>
      </c>
      <c r="F2395" s="3">
        <v>0.48</v>
      </c>
      <c r="G2395" s="3" t="s">
        <v>309</v>
      </c>
      <c r="H2395" s="2">
        <v>1750</v>
      </c>
      <c r="I2395" s="3" t="s">
        <v>35</v>
      </c>
      <c r="J2395" s="2">
        <v>3000</v>
      </c>
      <c r="K2395" s="3" t="s">
        <v>266</v>
      </c>
      <c r="L2395" s="2">
        <v>3060</v>
      </c>
      <c r="M2395" s="3">
        <v>1362.9848887415899</v>
      </c>
      <c r="N2395" s="3">
        <v>5252683.9736701688</v>
      </c>
      <c r="O2395" s="3">
        <v>11716.850013191823</v>
      </c>
      <c r="P2395" s="3">
        <v>1</v>
      </c>
      <c r="Q2395" s="3">
        <f t="shared" si="210"/>
        <v>11716.850013191823</v>
      </c>
      <c r="R2395" s="3">
        <v>0</v>
      </c>
      <c r="S2395" s="3">
        <v>1544.9847818311339</v>
      </c>
      <c r="T2395" s="3">
        <v>1</v>
      </c>
      <c r="U2395" s="3">
        <f t="shared" si="211"/>
        <v>1544.9847818311339</v>
      </c>
      <c r="V2395" s="3">
        <v>0</v>
      </c>
    </row>
    <row r="2396" spans="1:22" x14ac:dyDescent="0.25">
      <c r="A2396" s="3" t="s">
        <v>158</v>
      </c>
      <c r="B2396" s="3" t="s">
        <v>89</v>
      </c>
      <c r="C2396" s="3" t="s">
        <v>9</v>
      </c>
      <c r="D2396" s="3" t="s">
        <v>262</v>
      </c>
      <c r="E2396" s="3">
        <v>0.56000000000000005</v>
      </c>
      <c r="F2396" s="3">
        <v>0.48</v>
      </c>
      <c r="G2396" s="3" t="s">
        <v>277</v>
      </c>
      <c r="H2396" s="2">
        <v>1750</v>
      </c>
      <c r="I2396" s="3" t="s">
        <v>35</v>
      </c>
      <c r="J2396" s="2">
        <v>3000</v>
      </c>
      <c r="K2396" s="3" t="s">
        <v>278</v>
      </c>
      <c r="L2396" s="2">
        <v>58</v>
      </c>
      <c r="M2396" s="3">
        <v>0.7098759149583479</v>
      </c>
      <c r="N2396" s="3">
        <v>2728.6515087637999</v>
      </c>
      <c r="O2396" s="3">
        <v>5.9332292098770409</v>
      </c>
      <c r="P2396" s="3">
        <v>1</v>
      </c>
      <c r="Q2396" s="3">
        <f t="shared" si="210"/>
        <v>5.9332292098770409</v>
      </c>
      <c r="R2396" s="3">
        <v>0</v>
      </c>
      <c r="S2396" s="3">
        <v>0.78800737631583984</v>
      </c>
      <c r="T2396" s="3">
        <v>1</v>
      </c>
      <c r="U2396" s="3">
        <f t="shared" si="211"/>
        <v>0.78800737631583984</v>
      </c>
      <c r="V2396" s="3">
        <v>0</v>
      </c>
    </row>
    <row r="2397" spans="1:22" x14ac:dyDescent="0.25">
      <c r="A2397" s="3" t="s">
        <v>158</v>
      </c>
      <c r="B2397" s="3" t="s">
        <v>310</v>
      </c>
      <c r="C2397" s="3" t="s">
        <v>9</v>
      </c>
      <c r="D2397" s="3" t="s">
        <v>197</v>
      </c>
      <c r="E2397" s="3">
        <v>0.56000000000000005</v>
      </c>
      <c r="F2397" s="3">
        <v>0.48</v>
      </c>
      <c r="G2397" s="3" t="s">
        <v>350</v>
      </c>
      <c r="H2397" s="2">
        <v>1750</v>
      </c>
      <c r="I2397" s="3" t="s">
        <v>35</v>
      </c>
      <c r="J2397" s="2">
        <v>3000</v>
      </c>
      <c r="K2397" s="3" t="s">
        <v>336</v>
      </c>
      <c r="L2397" s="2">
        <v>1302</v>
      </c>
      <c r="M2397" s="3">
        <v>428.70468964566874</v>
      </c>
      <c r="N2397" s="3">
        <v>1607883.5093057174</v>
      </c>
      <c r="O2397" s="3">
        <v>3619.0649370213341</v>
      </c>
      <c r="P2397" s="3">
        <v>1</v>
      </c>
      <c r="Q2397" s="3">
        <f t="shared" si="210"/>
        <v>3619.0649370213341</v>
      </c>
      <c r="R2397" s="3">
        <v>0</v>
      </c>
      <c r="S2397" s="3">
        <v>470.71534529582232</v>
      </c>
      <c r="T2397" s="3">
        <v>1</v>
      </c>
      <c r="U2397" s="3">
        <f t="shared" si="211"/>
        <v>470.71534529582232</v>
      </c>
      <c r="V2397" s="3">
        <v>0</v>
      </c>
    </row>
    <row r="2398" spans="1:22" x14ac:dyDescent="0.25">
      <c r="A2398" s="3" t="s">
        <v>158</v>
      </c>
      <c r="B2398" s="3" t="s">
        <v>351</v>
      </c>
      <c r="C2398" s="3" t="s">
        <v>352</v>
      </c>
      <c r="D2398" s="3" t="s">
        <v>353</v>
      </c>
      <c r="E2398" s="3">
        <v>0.36</v>
      </c>
      <c r="F2398" s="3">
        <v>0.57999999999999996</v>
      </c>
      <c r="G2398" s="3" t="s">
        <v>376</v>
      </c>
      <c r="H2398" s="2">
        <v>1750</v>
      </c>
      <c r="I2398" s="3" t="s">
        <v>35</v>
      </c>
      <c r="J2398" s="2">
        <v>3000</v>
      </c>
      <c r="K2398" s="3" t="s">
        <v>377</v>
      </c>
      <c r="L2398" s="2">
        <v>166</v>
      </c>
      <c r="M2398" s="3">
        <v>75.326886268894214</v>
      </c>
      <c r="N2398" s="3">
        <v>282898.26733164233</v>
      </c>
      <c r="O2398" s="3">
        <v>637.57862712298675</v>
      </c>
      <c r="P2398" s="3">
        <v>1</v>
      </c>
      <c r="Q2398" s="3">
        <f t="shared" si="210"/>
        <v>637.57862712298675</v>
      </c>
      <c r="R2398" s="3">
        <v>0</v>
      </c>
      <c r="S2398" s="3">
        <v>85.203906718265046</v>
      </c>
      <c r="T2398" s="3">
        <v>1</v>
      </c>
      <c r="U2398" s="3">
        <f t="shared" si="211"/>
        <v>85.203906718265046</v>
      </c>
      <c r="V2398" s="3">
        <v>0</v>
      </c>
    </row>
    <row r="2399" spans="1:22" x14ac:dyDescent="0.25">
      <c r="A2399" s="3" t="s">
        <v>158</v>
      </c>
      <c r="B2399" s="3" t="s">
        <v>8</v>
      </c>
      <c r="C2399" s="3" t="s">
        <v>9</v>
      </c>
      <c r="D2399" s="3" t="s">
        <v>197</v>
      </c>
      <c r="E2399" s="3">
        <v>0.56000000000000005</v>
      </c>
      <c r="F2399" s="3">
        <v>0.48</v>
      </c>
      <c r="G2399" s="3" t="s">
        <v>19</v>
      </c>
      <c r="H2399" s="2">
        <v>1770</v>
      </c>
      <c r="I2399" s="3" t="s">
        <v>115</v>
      </c>
      <c r="J2399" s="2">
        <v>1770</v>
      </c>
      <c r="K2399" s="3" t="s">
        <v>19</v>
      </c>
      <c r="L2399" s="2">
        <v>12</v>
      </c>
      <c r="M2399" s="3">
        <v>3.0824574625851908</v>
      </c>
      <c r="N2399" s="3">
        <v>12298.961542551291</v>
      </c>
      <c r="O2399" s="3">
        <v>25.747765329056111</v>
      </c>
      <c r="P2399" s="3">
        <v>1</v>
      </c>
      <c r="Q2399" s="3">
        <f t="shared" si="210"/>
        <v>25.747765329056111</v>
      </c>
      <c r="R2399" s="4">
        <f t="shared" ref="R2399:R2416" si="212">Q2399</f>
        <v>25.747765329056111</v>
      </c>
      <c r="S2399" s="3">
        <v>3.4149281686352482</v>
      </c>
      <c r="T2399" s="3">
        <v>1</v>
      </c>
      <c r="U2399" s="3">
        <f t="shared" si="211"/>
        <v>3.4149281686352482</v>
      </c>
      <c r="V2399" s="3">
        <f t="shared" ref="V2399:V2416" si="213">U2399</f>
        <v>3.4149281686352482</v>
      </c>
    </row>
    <row r="2400" spans="1:22" x14ac:dyDescent="0.25">
      <c r="A2400" s="3" t="s">
        <v>158</v>
      </c>
      <c r="B2400" s="3" t="s">
        <v>310</v>
      </c>
      <c r="C2400" s="3" t="s">
        <v>9</v>
      </c>
      <c r="D2400" s="3" t="s">
        <v>197</v>
      </c>
      <c r="E2400" s="3">
        <v>0.56000000000000005</v>
      </c>
      <c r="F2400" s="3">
        <v>0.48</v>
      </c>
      <c r="G2400" s="3" t="s">
        <v>275</v>
      </c>
      <c r="H2400" s="2">
        <v>1770</v>
      </c>
      <c r="I2400" s="3" t="s">
        <v>115</v>
      </c>
      <c r="J2400" s="2">
        <v>1770</v>
      </c>
      <c r="K2400" s="3" t="s">
        <v>276</v>
      </c>
      <c r="L2400" s="2">
        <v>32</v>
      </c>
      <c r="M2400" s="3">
        <v>9.0020394577812599</v>
      </c>
      <c r="N2400" s="3">
        <v>34025.395870634122</v>
      </c>
      <c r="O2400" s="3">
        <v>67.58079644453494</v>
      </c>
      <c r="P2400" s="3">
        <v>1</v>
      </c>
      <c r="Q2400" s="3">
        <f t="shared" si="210"/>
        <v>67.58079644453494</v>
      </c>
      <c r="R2400" s="4">
        <f t="shared" si="212"/>
        <v>67.58079644453494</v>
      </c>
      <c r="S2400" s="3">
        <v>9.1861610799813391</v>
      </c>
      <c r="T2400" s="3">
        <v>1</v>
      </c>
      <c r="U2400" s="3">
        <f t="shared" si="211"/>
        <v>9.1861610799813391</v>
      </c>
      <c r="V2400" s="3">
        <f t="shared" si="213"/>
        <v>9.1861610799813391</v>
      </c>
    </row>
    <row r="2401" spans="1:22" x14ac:dyDescent="0.25">
      <c r="A2401" s="3" t="s">
        <v>158</v>
      </c>
      <c r="B2401" s="3" t="s">
        <v>8</v>
      </c>
      <c r="C2401" s="3" t="s">
        <v>9</v>
      </c>
      <c r="D2401" s="3" t="s">
        <v>10</v>
      </c>
      <c r="E2401" s="3">
        <v>0.56000000000000005</v>
      </c>
      <c r="F2401" s="3">
        <v>0.48</v>
      </c>
      <c r="G2401" s="3" t="s">
        <v>11</v>
      </c>
      <c r="H2401" s="2">
        <v>1770</v>
      </c>
      <c r="I2401" s="3" t="s">
        <v>115</v>
      </c>
      <c r="J2401" s="2">
        <v>1770</v>
      </c>
      <c r="K2401" s="3" t="s">
        <v>13</v>
      </c>
      <c r="L2401" s="2">
        <v>70</v>
      </c>
      <c r="M2401" s="3">
        <v>27.737327079298186</v>
      </c>
      <c r="N2401" s="3">
        <v>113884.14160470324</v>
      </c>
      <c r="O2401" s="3">
        <v>225.02776097326213</v>
      </c>
      <c r="P2401" s="3">
        <v>1</v>
      </c>
      <c r="Q2401" s="3">
        <f t="shared" si="210"/>
        <v>225.02776097326213</v>
      </c>
      <c r="R2401" s="4">
        <f t="shared" si="212"/>
        <v>225.02776097326213</v>
      </c>
      <c r="S2401" s="3">
        <v>30.531384934668537</v>
      </c>
      <c r="T2401" s="3">
        <v>1</v>
      </c>
      <c r="U2401" s="3">
        <f t="shared" si="211"/>
        <v>30.531384934668537</v>
      </c>
      <c r="V2401" s="3">
        <f t="shared" si="213"/>
        <v>30.531384934668537</v>
      </c>
    </row>
    <row r="2402" spans="1:22" x14ac:dyDescent="0.25">
      <c r="A2402" s="3" t="s">
        <v>158</v>
      </c>
      <c r="B2402" s="3" t="s">
        <v>8</v>
      </c>
      <c r="C2402" s="3" t="s">
        <v>9</v>
      </c>
      <c r="D2402" s="3" t="s">
        <v>197</v>
      </c>
      <c r="E2402" s="3">
        <v>0.56000000000000005</v>
      </c>
      <c r="F2402" s="3">
        <v>0.48</v>
      </c>
      <c r="G2402" s="3" t="s">
        <v>183</v>
      </c>
      <c r="H2402" s="2">
        <v>1770</v>
      </c>
      <c r="I2402" s="3" t="s">
        <v>115</v>
      </c>
      <c r="J2402" s="2">
        <v>1770</v>
      </c>
      <c r="K2402" s="3" t="s">
        <v>169</v>
      </c>
      <c r="L2402" s="2">
        <v>11</v>
      </c>
      <c r="M2402" s="3">
        <v>2.5067499480048618</v>
      </c>
      <c r="N2402" s="3">
        <v>9029.7139981901219</v>
      </c>
      <c r="O2402" s="3">
        <v>20.496875229505616</v>
      </c>
      <c r="P2402" s="3">
        <v>1</v>
      </c>
      <c r="Q2402" s="3">
        <f t="shared" si="210"/>
        <v>20.496875229505616</v>
      </c>
      <c r="R2402" s="4">
        <f t="shared" si="212"/>
        <v>20.496875229505616</v>
      </c>
      <c r="S2402" s="3">
        <v>2.8987382177612475</v>
      </c>
      <c r="T2402" s="3">
        <v>1</v>
      </c>
      <c r="U2402" s="3">
        <f t="shared" si="211"/>
        <v>2.8987382177612475</v>
      </c>
      <c r="V2402" s="3">
        <f t="shared" si="213"/>
        <v>2.8987382177612475</v>
      </c>
    </row>
    <row r="2403" spans="1:22" x14ac:dyDescent="0.25">
      <c r="A2403" s="3" t="s">
        <v>158</v>
      </c>
      <c r="B2403" s="3" t="s">
        <v>310</v>
      </c>
      <c r="C2403" s="3" t="s">
        <v>9</v>
      </c>
      <c r="D2403" s="3" t="s">
        <v>312</v>
      </c>
      <c r="E2403" s="3">
        <v>0.56000000000000005</v>
      </c>
      <c r="F2403" s="3">
        <v>0.48</v>
      </c>
      <c r="G2403" s="3" t="s">
        <v>320</v>
      </c>
      <c r="H2403" s="2">
        <v>1770</v>
      </c>
      <c r="I2403" s="3" t="s">
        <v>115</v>
      </c>
      <c r="J2403" s="2">
        <v>1770</v>
      </c>
      <c r="K2403" s="3" t="s">
        <v>314</v>
      </c>
      <c r="L2403" s="2">
        <v>26</v>
      </c>
      <c r="M2403" s="3">
        <v>1.5096130200534701</v>
      </c>
      <c r="N2403" s="3">
        <v>5996.1605765899158</v>
      </c>
      <c r="O2403" s="3">
        <v>12.161746633008409</v>
      </c>
      <c r="P2403" s="3">
        <v>1</v>
      </c>
      <c r="Q2403" s="3">
        <f t="shared" si="210"/>
        <v>12.161746633008409</v>
      </c>
      <c r="R2403" s="4">
        <f t="shared" si="212"/>
        <v>12.161746633008409</v>
      </c>
      <c r="S2403" s="3">
        <v>1.6954614658819198</v>
      </c>
      <c r="T2403" s="3">
        <v>1</v>
      </c>
      <c r="U2403" s="3">
        <f t="shared" si="211"/>
        <v>1.6954614658819198</v>
      </c>
      <c r="V2403" s="3">
        <f t="shared" si="213"/>
        <v>1.6954614658819198</v>
      </c>
    </row>
    <row r="2404" spans="1:22" x14ac:dyDescent="0.25">
      <c r="A2404" s="3" t="s">
        <v>158</v>
      </c>
      <c r="B2404" s="3" t="s">
        <v>89</v>
      </c>
      <c r="C2404" s="3" t="s">
        <v>9</v>
      </c>
      <c r="D2404" s="3" t="s">
        <v>262</v>
      </c>
      <c r="E2404" s="3">
        <v>0.56000000000000005</v>
      </c>
      <c r="F2404" s="3">
        <v>0.48</v>
      </c>
      <c r="G2404" s="3" t="s">
        <v>277</v>
      </c>
      <c r="H2404" s="2">
        <v>1770</v>
      </c>
      <c r="I2404" s="3" t="s">
        <v>115</v>
      </c>
      <c r="J2404" s="2">
        <v>1770</v>
      </c>
      <c r="K2404" s="3" t="s">
        <v>274</v>
      </c>
      <c r="L2404" s="2">
        <v>6</v>
      </c>
      <c r="M2404" s="3">
        <v>0.68029951969328972</v>
      </c>
      <c r="N2404" s="3">
        <v>2776.5934254724434</v>
      </c>
      <c r="O2404" s="3">
        <v>6.8236904370197902</v>
      </c>
      <c r="P2404" s="3">
        <v>1</v>
      </c>
      <c r="Q2404" s="3">
        <f t="shared" si="210"/>
        <v>6.8236904370197902</v>
      </c>
      <c r="R2404" s="4">
        <f t="shared" si="212"/>
        <v>6.8236904370197902</v>
      </c>
      <c r="S2404" s="3">
        <v>1.058099657660684</v>
      </c>
      <c r="T2404" s="3">
        <v>1</v>
      </c>
      <c r="U2404" s="3">
        <f t="shared" si="211"/>
        <v>1.058099657660684</v>
      </c>
      <c r="V2404" s="3">
        <f t="shared" si="213"/>
        <v>1.058099657660684</v>
      </c>
    </row>
    <row r="2405" spans="1:22" x14ac:dyDescent="0.25">
      <c r="A2405" s="3" t="s">
        <v>158</v>
      </c>
      <c r="B2405" s="3" t="s">
        <v>351</v>
      </c>
      <c r="C2405" s="3" t="s">
        <v>352</v>
      </c>
      <c r="D2405" s="3" t="s">
        <v>353</v>
      </c>
      <c r="E2405" s="3">
        <v>0.36</v>
      </c>
      <c r="F2405" s="3">
        <v>0.57999999999999996</v>
      </c>
      <c r="G2405" s="3" t="s">
        <v>283</v>
      </c>
      <c r="H2405" s="2">
        <v>1770</v>
      </c>
      <c r="I2405" s="3" t="s">
        <v>115</v>
      </c>
      <c r="J2405" s="2">
        <v>1770</v>
      </c>
      <c r="K2405" s="3" t="s">
        <v>287</v>
      </c>
      <c r="L2405" s="2">
        <v>4</v>
      </c>
      <c r="M2405" s="3">
        <v>3.2348818993676247E-2</v>
      </c>
      <c r="N2405" s="3">
        <v>107.9121382452129</v>
      </c>
      <c r="O2405" s="3">
        <v>0.25476050391999372</v>
      </c>
      <c r="P2405" s="3">
        <v>1</v>
      </c>
      <c r="Q2405" s="3">
        <f t="shared" si="210"/>
        <v>0.25476050391999372</v>
      </c>
      <c r="R2405" s="4">
        <f t="shared" si="212"/>
        <v>0.25476050391999372</v>
      </c>
      <c r="S2405" s="3">
        <v>2.8758930831490146E-2</v>
      </c>
      <c r="T2405" s="3">
        <v>1</v>
      </c>
      <c r="U2405" s="3">
        <f t="shared" si="211"/>
        <v>2.8758930831490146E-2</v>
      </c>
      <c r="V2405" s="3">
        <f t="shared" si="213"/>
        <v>2.8758930831490146E-2</v>
      </c>
    </row>
    <row r="2406" spans="1:22" x14ac:dyDescent="0.25">
      <c r="A2406" s="3" t="s">
        <v>158</v>
      </c>
      <c r="B2406" s="3" t="s">
        <v>89</v>
      </c>
      <c r="C2406" s="3" t="s">
        <v>9</v>
      </c>
      <c r="D2406" s="3" t="s">
        <v>262</v>
      </c>
      <c r="E2406" s="3">
        <v>0.56000000000000005</v>
      </c>
      <c r="F2406" s="3">
        <v>0.48</v>
      </c>
      <c r="G2406" s="3" t="s">
        <v>264</v>
      </c>
      <c r="H2406" s="2">
        <v>1770</v>
      </c>
      <c r="I2406" s="3" t="s">
        <v>115</v>
      </c>
      <c r="J2406" s="2">
        <v>1770</v>
      </c>
      <c r="K2406" s="3" t="s">
        <v>264</v>
      </c>
      <c r="L2406" s="2">
        <v>63</v>
      </c>
      <c r="M2406" s="3">
        <v>17.718210457766361</v>
      </c>
      <c r="N2406" s="3">
        <v>73096.005378426737</v>
      </c>
      <c r="O2406" s="3">
        <v>147.2621729088581</v>
      </c>
      <c r="P2406" s="3">
        <v>1</v>
      </c>
      <c r="Q2406" s="3">
        <f t="shared" si="210"/>
        <v>147.2621729088581</v>
      </c>
      <c r="R2406" s="4">
        <f t="shared" si="212"/>
        <v>147.2621729088581</v>
      </c>
      <c r="S2406" s="3">
        <v>20.356371194513375</v>
      </c>
      <c r="T2406" s="3">
        <v>1</v>
      </c>
      <c r="U2406" s="3">
        <f t="shared" si="211"/>
        <v>20.356371194513375</v>
      </c>
      <c r="V2406" s="3">
        <f t="shared" si="213"/>
        <v>20.356371194513375</v>
      </c>
    </row>
    <row r="2407" spans="1:22" x14ac:dyDescent="0.25">
      <c r="A2407" s="3" t="s">
        <v>158</v>
      </c>
      <c r="B2407" s="3" t="s">
        <v>310</v>
      </c>
      <c r="C2407" s="3" t="s">
        <v>9</v>
      </c>
      <c r="D2407" s="3" t="s">
        <v>312</v>
      </c>
      <c r="E2407" s="3">
        <v>0.56000000000000005</v>
      </c>
      <c r="F2407" s="3">
        <v>0.48</v>
      </c>
      <c r="G2407" s="3" t="s">
        <v>264</v>
      </c>
      <c r="H2407" s="2">
        <v>1770</v>
      </c>
      <c r="I2407" s="3" t="s">
        <v>115</v>
      </c>
      <c r="J2407" s="2">
        <v>1770</v>
      </c>
      <c r="K2407" s="3" t="s">
        <v>264</v>
      </c>
      <c r="L2407" s="2">
        <v>121</v>
      </c>
      <c r="M2407" s="3">
        <v>39.43394775357315</v>
      </c>
      <c r="N2407" s="3">
        <v>156273.36389218862</v>
      </c>
      <c r="O2407" s="3">
        <v>324.99236914159388</v>
      </c>
      <c r="P2407" s="3">
        <v>1</v>
      </c>
      <c r="Q2407" s="3">
        <f t="shared" si="210"/>
        <v>324.99236914159388</v>
      </c>
      <c r="R2407" s="4">
        <f t="shared" si="212"/>
        <v>324.99236914159388</v>
      </c>
      <c r="S2407" s="3">
        <v>43.302033026495749</v>
      </c>
      <c r="T2407" s="3">
        <v>1</v>
      </c>
      <c r="U2407" s="3">
        <f t="shared" si="211"/>
        <v>43.302033026495749</v>
      </c>
      <c r="V2407" s="3">
        <f t="shared" si="213"/>
        <v>43.302033026495749</v>
      </c>
    </row>
    <row r="2408" spans="1:22" x14ac:dyDescent="0.25">
      <c r="A2408" s="3" t="s">
        <v>158</v>
      </c>
      <c r="B2408" s="3" t="s">
        <v>310</v>
      </c>
      <c r="C2408" s="3" t="s">
        <v>9</v>
      </c>
      <c r="D2408" s="3" t="s">
        <v>197</v>
      </c>
      <c r="E2408" s="3">
        <v>0.56000000000000005</v>
      </c>
      <c r="F2408" s="3">
        <v>0.48</v>
      </c>
      <c r="G2408" s="3" t="s">
        <v>264</v>
      </c>
      <c r="H2408" s="2">
        <v>1770</v>
      </c>
      <c r="I2408" s="3" t="s">
        <v>115</v>
      </c>
      <c r="J2408" s="2">
        <v>1770</v>
      </c>
      <c r="K2408" s="3" t="s">
        <v>264</v>
      </c>
      <c r="L2408" s="2">
        <v>1</v>
      </c>
      <c r="M2408" s="3">
        <v>1.5781949466220507E-6</v>
      </c>
      <c r="N2408" s="3">
        <v>5.3042768673189781E-3</v>
      </c>
      <c r="O2408" s="3">
        <v>1.2703599676600193E-5</v>
      </c>
      <c r="P2408" s="3">
        <v>1</v>
      </c>
      <c r="Q2408" s="3">
        <f t="shared" si="210"/>
        <v>1.2703599676600193E-5</v>
      </c>
      <c r="R2408" s="4">
        <f t="shared" si="212"/>
        <v>1.2703599676600193E-5</v>
      </c>
      <c r="S2408" s="3">
        <v>1.8164482139364283E-6</v>
      </c>
      <c r="T2408" s="3">
        <v>1</v>
      </c>
      <c r="U2408" s="3">
        <f t="shared" si="211"/>
        <v>1.8164482139364283E-6</v>
      </c>
      <c r="V2408" s="3">
        <f t="shared" si="213"/>
        <v>1.8164482139364283E-6</v>
      </c>
    </row>
    <row r="2409" spans="1:22" x14ac:dyDescent="0.25">
      <c r="A2409" s="3" t="s">
        <v>158</v>
      </c>
      <c r="B2409" s="3" t="s">
        <v>310</v>
      </c>
      <c r="C2409" s="3" t="s">
        <v>9</v>
      </c>
      <c r="D2409" s="3" t="s">
        <v>312</v>
      </c>
      <c r="E2409" s="3">
        <v>0.56000000000000005</v>
      </c>
      <c r="F2409" s="3">
        <v>0.48</v>
      </c>
      <c r="G2409" s="3" t="s">
        <v>307</v>
      </c>
      <c r="H2409" s="2">
        <v>1770</v>
      </c>
      <c r="I2409" s="3" t="s">
        <v>115</v>
      </c>
      <c r="J2409" s="2">
        <v>1770</v>
      </c>
      <c r="K2409" s="3" t="s">
        <v>269</v>
      </c>
      <c r="L2409" s="2">
        <v>5</v>
      </c>
      <c r="M2409" s="3">
        <v>0.14747070788776581</v>
      </c>
      <c r="N2409" s="3">
        <v>496.45303001949003</v>
      </c>
      <c r="O2409" s="3">
        <v>1.0908771745745187</v>
      </c>
      <c r="P2409" s="3">
        <v>1</v>
      </c>
      <c r="Q2409" s="3">
        <f t="shared" si="210"/>
        <v>1.0908771745745187</v>
      </c>
      <c r="R2409" s="4">
        <f t="shared" si="212"/>
        <v>1.0908771745745187</v>
      </c>
      <c r="S2409" s="3">
        <v>0.13041420931310399</v>
      </c>
      <c r="T2409" s="3">
        <v>1</v>
      </c>
      <c r="U2409" s="3">
        <f t="shared" si="211"/>
        <v>0.13041420931310399</v>
      </c>
      <c r="V2409" s="3">
        <f t="shared" si="213"/>
        <v>0.13041420931310399</v>
      </c>
    </row>
    <row r="2410" spans="1:22" x14ac:dyDescent="0.25">
      <c r="A2410" s="3" t="s">
        <v>158</v>
      </c>
      <c r="B2410" s="3" t="s">
        <v>351</v>
      </c>
      <c r="C2410" s="3" t="s">
        <v>352</v>
      </c>
      <c r="D2410" s="3" t="s">
        <v>353</v>
      </c>
      <c r="E2410" s="3">
        <v>0.36</v>
      </c>
      <c r="F2410" s="3">
        <v>0.57999999999999996</v>
      </c>
      <c r="G2410" s="3" t="s">
        <v>272</v>
      </c>
      <c r="H2410" s="2">
        <v>1770</v>
      </c>
      <c r="I2410" s="3" t="s">
        <v>115</v>
      </c>
      <c r="J2410" s="2">
        <v>1770</v>
      </c>
      <c r="K2410" s="3" t="s">
        <v>272</v>
      </c>
      <c r="L2410" s="2">
        <v>294</v>
      </c>
      <c r="M2410" s="3">
        <v>84.381530721615917</v>
      </c>
      <c r="N2410" s="3">
        <v>328614.8540830274</v>
      </c>
      <c r="O2410" s="3">
        <v>707.50619697671152</v>
      </c>
      <c r="P2410" s="3">
        <v>1</v>
      </c>
      <c r="Q2410" s="3">
        <f t="shared" si="210"/>
        <v>707.50619697671152</v>
      </c>
      <c r="R2410" s="4">
        <f t="shared" si="212"/>
        <v>707.50619697671152</v>
      </c>
      <c r="S2410" s="3">
        <v>96.692113852836812</v>
      </c>
      <c r="T2410" s="3">
        <v>1</v>
      </c>
      <c r="U2410" s="3">
        <f t="shared" si="211"/>
        <v>96.692113852836812</v>
      </c>
      <c r="V2410" s="3">
        <f t="shared" si="213"/>
        <v>96.692113852836812</v>
      </c>
    </row>
    <row r="2411" spans="1:22" x14ac:dyDescent="0.25">
      <c r="A2411" s="3" t="s">
        <v>158</v>
      </c>
      <c r="B2411" s="3" t="s">
        <v>310</v>
      </c>
      <c r="C2411" s="3" t="s">
        <v>9</v>
      </c>
      <c r="D2411" s="3" t="s">
        <v>197</v>
      </c>
      <c r="E2411" s="3">
        <v>0.56000000000000005</v>
      </c>
      <c r="F2411" s="3">
        <v>0.48</v>
      </c>
      <c r="G2411" s="3" t="s">
        <v>17</v>
      </c>
      <c r="H2411" s="2">
        <v>1770</v>
      </c>
      <c r="I2411" s="3" t="s">
        <v>115</v>
      </c>
      <c r="J2411" s="2">
        <v>2000</v>
      </c>
      <c r="K2411" s="3" t="s">
        <v>276</v>
      </c>
      <c r="L2411" s="2">
        <v>14</v>
      </c>
      <c r="M2411" s="3">
        <v>0.35306458034888893</v>
      </c>
      <c r="N2411" s="3">
        <v>897.53795481229645</v>
      </c>
      <c r="O2411" s="3">
        <v>2.283020835508307</v>
      </c>
      <c r="P2411" s="3">
        <v>1</v>
      </c>
      <c r="Q2411" s="3">
        <f t="shared" si="210"/>
        <v>2.283020835508307</v>
      </c>
      <c r="R2411" s="4">
        <f t="shared" si="212"/>
        <v>2.283020835508307</v>
      </c>
      <c r="S2411" s="3">
        <v>0.2878885597930218</v>
      </c>
      <c r="T2411" s="3">
        <v>1</v>
      </c>
      <c r="U2411" s="3">
        <f t="shared" si="211"/>
        <v>0.2878885597930218</v>
      </c>
      <c r="V2411" s="3">
        <f t="shared" si="213"/>
        <v>0.2878885597930218</v>
      </c>
    </row>
    <row r="2412" spans="1:22" x14ac:dyDescent="0.25">
      <c r="A2412" s="3" t="s">
        <v>158</v>
      </c>
      <c r="B2412" s="3" t="s">
        <v>310</v>
      </c>
      <c r="C2412" s="3" t="s">
        <v>9</v>
      </c>
      <c r="D2412" s="3" t="s">
        <v>312</v>
      </c>
      <c r="E2412" s="3">
        <v>0.56000000000000005</v>
      </c>
      <c r="F2412" s="3">
        <v>0.48</v>
      </c>
      <c r="G2412" s="3" t="s">
        <v>17</v>
      </c>
      <c r="H2412" s="2">
        <v>1770</v>
      </c>
      <c r="I2412" s="3" t="s">
        <v>115</v>
      </c>
      <c r="J2412" s="2">
        <v>2000</v>
      </c>
      <c r="K2412" s="3" t="s">
        <v>314</v>
      </c>
      <c r="L2412" s="2">
        <v>2</v>
      </c>
      <c r="M2412" s="3">
        <v>2.7778638546647021E-3</v>
      </c>
      <c r="N2412" s="3">
        <v>10.620287655436959</v>
      </c>
      <c r="O2412" s="3">
        <v>2.6394016446668497E-2</v>
      </c>
      <c r="P2412" s="3">
        <v>1</v>
      </c>
      <c r="Q2412" s="3">
        <f t="shared" si="210"/>
        <v>2.6394016446668497E-2</v>
      </c>
      <c r="R2412" s="4">
        <f t="shared" si="212"/>
        <v>2.6394016446668497E-2</v>
      </c>
      <c r="S2412" s="3">
        <v>3.8043472505247637E-3</v>
      </c>
      <c r="T2412" s="3">
        <v>1</v>
      </c>
      <c r="U2412" s="3">
        <f t="shared" si="211"/>
        <v>3.8043472505247637E-3</v>
      </c>
      <c r="V2412" s="3">
        <f t="shared" si="213"/>
        <v>3.8043472505247637E-3</v>
      </c>
    </row>
    <row r="2413" spans="1:22" x14ac:dyDescent="0.25">
      <c r="A2413" s="3" t="s">
        <v>158</v>
      </c>
      <c r="B2413" s="3" t="s">
        <v>89</v>
      </c>
      <c r="C2413" s="3" t="s">
        <v>9</v>
      </c>
      <c r="D2413" s="3" t="s">
        <v>262</v>
      </c>
      <c r="E2413" s="3">
        <v>0.56000000000000005</v>
      </c>
      <c r="F2413" s="3">
        <v>0.48</v>
      </c>
      <c r="G2413" s="3" t="s">
        <v>17</v>
      </c>
      <c r="H2413" s="2">
        <v>1770</v>
      </c>
      <c r="I2413" s="3" t="s">
        <v>115</v>
      </c>
      <c r="J2413" s="2">
        <v>2000</v>
      </c>
      <c r="K2413" s="3" t="s">
        <v>264</v>
      </c>
      <c r="L2413" s="2">
        <v>53</v>
      </c>
      <c r="M2413" s="3">
        <v>19.39961478772576</v>
      </c>
      <c r="N2413" s="3">
        <v>81311.568139873736</v>
      </c>
      <c r="O2413" s="3">
        <v>165.58352338148501</v>
      </c>
      <c r="P2413" s="3">
        <v>1</v>
      </c>
      <c r="Q2413" s="3">
        <f t="shared" si="210"/>
        <v>165.58352338148501</v>
      </c>
      <c r="R2413" s="4">
        <f t="shared" si="212"/>
        <v>165.58352338148501</v>
      </c>
      <c r="S2413" s="3">
        <v>22.510986423808223</v>
      </c>
      <c r="T2413" s="3">
        <v>1</v>
      </c>
      <c r="U2413" s="3">
        <f t="shared" si="211"/>
        <v>22.510986423808223</v>
      </c>
      <c r="V2413" s="3">
        <f t="shared" si="213"/>
        <v>22.510986423808223</v>
      </c>
    </row>
    <row r="2414" spans="1:22" x14ac:dyDescent="0.25">
      <c r="A2414" s="3" t="s">
        <v>158</v>
      </c>
      <c r="B2414" s="3" t="s">
        <v>310</v>
      </c>
      <c r="C2414" s="3" t="s">
        <v>9</v>
      </c>
      <c r="D2414" s="3" t="s">
        <v>312</v>
      </c>
      <c r="E2414" s="3">
        <v>0.56000000000000005</v>
      </c>
      <c r="F2414" s="3">
        <v>0.48</v>
      </c>
      <c r="G2414" s="3" t="s">
        <v>17</v>
      </c>
      <c r="H2414" s="2">
        <v>1770</v>
      </c>
      <c r="I2414" s="3" t="s">
        <v>115</v>
      </c>
      <c r="J2414" s="2">
        <v>2000</v>
      </c>
      <c r="K2414" s="3" t="s">
        <v>264</v>
      </c>
      <c r="L2414" s="2">
        <v>111</v>
      </c>
      <c r="M2414" s="3">
        <v>42.858536838116969</v>
      </c>
      <c r="N2414" s="3">
        <v>166711.84135724677</v>
      </c>
      <c r="O2414" s="3">
        <v>359.00386939009286</v>
      </c>
      <c r="P2414" s="3">
        <v>1</v>
      </c>
      <c r="Q2414" s="3">
        <f t="shared" si="210"/>
        <v>359.00386939009286</v>
      </c>
      <c r="R2414" s="4">
        <f t="shared" si="212"/>
        <v>359.00386939009286</v>
      </c>
      <c r="S2414" s="3">
        <v>48.334310260910534</v>
      </c>
      <c r="T2414" s="3">
        <v>1</v>
      </c>
      <c r="U2414" s="3">
        <f t="shared" si="211"/>
        <v>48.334310260910534</v>
      </c>
      <c r="V2414" s="3">
        <f t="shared" si="213"/>
        <v>48.334310260910534</v>
      </c>
    </row>
    <row r="2415" spans="1:22" x14ac:dyDescent="0.25">
      <c r="A2415" s="3" t="s">
        <v>158</v>
      </c>
      <c r="B2415" s="3" t="s">
        <v>310</v>
      </c>
      <c r="C2415" s="3" t="s">
        <v>9</v>
      </c>
      <c r="D2415" s="3" t="s">
        <v>197</v>
      </c>
      <c r="E2415" s="3">
        <v>0.56000000000000005</v>
      </c>
      <c r="F2415" s="3">
        <v>0.48</v>
      </c>
      <c r="G2415" s="3" t="s">
        <v>17</v>
      </c>
      <c r="H2415" s="2">
        <v>1770</v>
      </c>
      <c r="I2415" s="3" t="s">
        <v>115</v>
      </c>
      <c r="J2415" s="2">
        <v>2000</v>
      </c>
      <c r="K2415" s="3" t="s">
        <v>264</v>
      </c>
      <c r="L2415" s="2">
        <v>5</v>
      </c>
      <c r="M2415" s="3">
        <v>3.849243572346174E-2</v>
      </c>
      <c r="N2415" s="3">
        <v>103.44249361719764</v>
      </c>
      <c r="O2415" s="3">
        <v>0.29676453042150219</v>
      </c>
      <c r="P2415" s="3">
        <v>1</v>
      </c>
      <c r="Q2415" s="3">
        <f t="shared" si="210"/>
        <v>0.29676453042150219</v>
      </c>
      <c r="R2415" s="4">
        <f t="shared" si="212"/>
        <v>0.29676453042150219</v>
      </c>
      <c r="S2415" s="3">
        <v>4.7056025142561499E-2</v>
      </c>
      <c r="T2415" s="3">
        <v>1</v>
      </c>
      <c r="U2415" s="3">
        <f t="shared" si="211"/>
        <v>4.7056025142561499E-2</v>
      </c>
      <c r="V2415" s="3">
        <f t="shared" si="213"/>
        <v>4.7056025142561499E-2</v>
      </c>
    </row>
    <row r="2416" spans="1:22" x14ac:dyDescent="0.25">
      <c r="A2416" s="3" t="s">
        <v>158</v>
      </c>
      <c r="B2416" s="3" t="s">
        <v>310</v>
      </c>
      <c r="C2416" s="3" t="s">
        <v>9</v>
      </c>
      <c r="D2416" s="3" t="s">
        <v>312</v>
      </c>
      <c r="E2416" s="3">
        <v>0.56000000000000005</v>
      </c>
      <c r="F2416" s="3">
        <v>0.48</v>
      </c>
      <c r="G2416" s="3" t="s">
        <v>17</v>
      </c>
      <c r="H2416" s="2">
        <v>1770</v>
      </c>
      <c r="I2416" s="3" t="s">
        <v>115</v>
      </c>
      <c r="J2416" s="2">
        <v>2000</v>
      </c>
      <c r="K2416" s="3" t="s">
        <v>269</v>
      </c>
      <c r="L2416" s="2">
        <v>5</v>
      </c>
      <c r="M2416" s="3">
        <v>0.13352410117634719</v>
      </c>
      <c r="N2416" s="3">
        <v>452.14857446339869</v>
      </c>
      <c r="O2416" s="3">
        <v>0.99011052026138857</v>
      </c>
      <c r="P2416" s="3">
        <v>1</v>
      </c>
      <c r="Q2416" s="3">
        <f t="shared" si="210"/>
        <v>0.99011052026138857</v>
      </c>
      <c r="R2416" s="4">
        <f t="shared" si="212"/>
        <v>0.99011052026138857</v>
      </c>
      <c r="S2416" s="3">
        <v>0.11883982603694915</v>
      </c>
      <c r="T2416" s="3">
        <v>1</v>
      </c>
      <c r="U2416" s="3">
        <f t="shared" si="211"/>
        <v>0.11883982603694915</v>
      </c>
      <c r="V2416" s="3">
        <f t="shared" si="213"/>
        <v>0.11883982603694915</v>
      </c>
    </row>
    <row r="2417" spans="1:22" x14ac:dyDescent="0.25">
      <c r="A2417" s="3" t="s">
        <v>158</v>
      </c>
      <c r="B2417" s="3" t="s">
        <v>351</v>
      </c>
      <c r="C2417" s="3" t="s">
        <v>352</v>
      </c>
      <c r="D2417" s="3" t="s">
        <v>353</v>
      </c>
      <c r="E2417" s="3">
        <v>0.36</v>
      </c>
      <c r="F2417" s="3">
        <v>0.57999999999999996</v>
      </c>
      <c r="G2417" s="3" t="s">
        <v>272</v>
      </c>
      <c r="H2417" s="2">
        <v>1770</v>
      </c>
      <c r="I2417" s="3" t="s">
        <v>115</v>
      </c>
      <c r="J2417" s="2">
        <v>3000</v>
      </c>
      <c r="K2417" s="3" t="s">
        <v>272</v>
      </c>
      <c r="L2417" s="2">
        <v>1</v>
      </c>
      <c r="M2417" s="3">
        <v>2.0947423998360545E-5</v>
      </c>
      <c r="N2417" s="3">
        <v>8.1459102546344572E-2</v>
      </c>
      <c r="O2417" s="3">
        <v>1.704492033030807E-4</v>
      </c>
      <c r="P2417" s="3">
        <v>1</v>
      </c>
      <c r="Q2417" s="3">
        <f t="shared" si="210"/>
        <v>1.704492033030807E-4</v>
      </c>
      <c r="R2417" s="3">
        <v>0</v>
      </c>
      <c r="S2417" s="3">
        <v>2.2833831151661344E-5</v>
      </c>
      <c r="T2417" s="3">
        <v>1</v>
      </c>
      <c r="U2417" s="3">
        <f t="shared" si="211"/>
        <v>2.2833831151661344E-5</v>
      </c>
      <c r="V2417" s="3">
        <v>0</v>
      </c>
    </row>
    <row r="2418" spans="1:22" x14ac:dyDescent="0.25">
      <c r="A2418" s="3" t="s">
        <v>158</v>
      </c>
      <c r="B2418" s="3" t="s">
        <v>8</v>
      </c>
      <c r="C2418" s="3" t="s">
        <v>9</v>
      </c>
      <c r="D2418" s="3" t="s">
        <v>10</v>
      </c>
      <c r="E2418" s="3">
        <v>0.56000000000000005</v>
      </c>
      <c r="F2418" s="3">
        <v>0.48</v>
      </c>
      <c r="G2418" s="3" t="s">
        <v>19</v>
      </c>
      <c r="H2418" s="2">
        <v>1780</v>
      </c>
      <c r="I2418" s="3" t="s">
        <v>104</v>
      </c>
      <c r="J2418" s="2">
        <v>1780</v>
      </c>
      <c r="K2418" s="3" t="s">
        <v>19</v>
      </c>
      <c r="L2418" s="2">
        <v>7</v>
      </c>
      <c r="M2418" s="3">
        <v>1.7811401673971277</v>
      </c>
      <c r="N2418" s="3">
        <v>7124.5684484879694</v>
      </c>
      <c r="O2418" s="3">
        <v>15.510646341244026</v>
      </c>
      <c r="P2418" s="3">
        <v>1</v>
      </c>
      <c r="Q2418" s="3">
        <f t="shared" si="210"/>
        <v>15.510646341244026</v>
      </c>
      <c r="R2418" s="4">
        <f t="shared" ref="R2418:R2451" si="214">Q2418</f>
        <v>15.510646341244026</v>
      </c>
      <c r="S2418" s="3">
        <v>2.1653204625824434</v>
      </c>
      <c r="T2418" s="3">
        <v>1</v>
      </c>
      <c r="U2418" s="3">
        <f t="shared" si="211"/>
        <v>2.1653204625824434</v>
      </c>
      <c r="V2418" s="3">
        <f t="shared" ref="V2418:V2451" si="215">U2418</f>
        <v>2.1653204625824434</v>
      </c>
    </row>
    <row r="2419" spans="1:22" x14ac:dyDescent="0.25">
      <c r="A2419" s="3" t="s">
        <v>158</v>
      </c>
      <c r="B2419" s="3" t="s">
        <v>310</v>
      </c>
      <c r="C2419" s="3" t="s">
        <v>9</v>
      </c>
      <c r="D2419" s="3" t="s">
        <v>197</v>
      </c>
      <c r="E2419" s="3">
        <v>0.56000000000000005</v>
      </c>
      <c r="F2419" s="3">
        <v>0.48</v>
      </c>
      <c r="G2419" s="3" t="s">
        <v>19</v>
      </c>
      <c r="H2419" s="2">
        <v>1780</v>
      </c>
      <c r="I2419" s="3" t="s">
        <v>104</v>
      </c>
      <c r="J2419" s="2">
        <v>1780</v>
      </c>
      <c r="K2419" s="3" t="s">
        <v>19</v>
      </c>
      <c r="L2419" s="2">
        <v>11</v>
      </c>
      <c r="M2419" s="3">
        <v>2.0566899948966308</v>
      </c>
      <c r="N2419" s="3">
        <v>7937.0939412649441</v>
      </c>
      <c r="O2419" s="3">
        <v>16.330350522591271</v>
      </c>
      <c r="P2419" s="3">
        <v>1</v>
      </c>
      <c r="Q2419" s="3">
        <f t="shared" si="210"/>
        <v>16.330350522591271</v>
      </c>
      <c r="R2419" s="4">
        <f t="shared" si="214"/>
        <v>16.330350522591271</v>
      </c>
      <c r="S2419" s="3">
        <v>2.2237035450505509</v>
      </c>
      <c r="T2419" s="3">
        <v>1</v>
      </c>
      <c r="U2419" s="3">
        <f t="shared" si="211"/>
        <v>2.2237035450505509</v>
      </c>
      <c r="V2419" s="3">
        <f t="shared" si="215"/>
        <v>2.2237035450505509</v>
      </c>
    </row>
    <row r="2420" spans="1:22" x14ac:dyDescent="0.25">
      <c r="A2420" s="3" t="s">
        <v>158</v>
      </c>
      <c r="B2420" s="3" t="s">
        <v>8</v>
      </c>
      <c r="C2420" s="3" t="s">
        <v>9</v>
      </c>
      <c r="D2420" s="3" t="s">
        <v>197</v>
      </c>
      <c r="E2420" s="3">
        <v>0.56000000000000005</v>
      </c>
      <c r="F2420" s="3">
        <v>0.48</v>
      </c>
      <c r="G2420" s="3" t="s">
        <v>19</v>
      </c>
      <c r="H2420" s="2">
        <v>1780</v>
      </c>
      <c r="I2420" s="3" t="s">
        <v>104</v>
      </c>
      <c r="J2420" s="2">
        <v>1780</v>
      </c>
      <c r="K2420" s="3" t="s">
        <v>168</v>
      </c>
      <c r="L2420" s="2">
        <v>12</v>
      </c>
      <c r="M2420" s="3">
        <v>2.1942021420293107</v>
      </c>
      <c r="N2420" s="3">
        <v>9073.1225240302847</v>
      </c>
      <c r="O2420" s="3">
        <v>20.540012107934135</v>
      </c>
      <c r="P2420" s="3">
        <f>1-0.712</f>
        <v>0.28800000000000003</v>
      </c>
      <c r="Q2420" s="3">
        <f t="shared" si="210"/>
        <v>5.9155234870850313</v>
      </c>
      <c r="R2420" s="4">
        <f t="shared" si="214"/>
        <v>5.9155234870850313</v>
      </c>
      <c r="S2420" s="3">
        <v>2.7411873274676077</v>
      </c>
      <c r="T2420" s="3">
        <f>1-0.531</f>
        <v>0.46899999999999997</v>
      </c>
      <c r="U2420" s="3">
        <f t="shared" si="211"/>
        <v>1.2856168565823078</v>
      </c>
      <c r="V2420" s="3">
        <f t="shared" si="215"/>
        <v>1.2856168565823078</v>
      </c>
    </row>
    <row r="2421" spans="1:22" x14ac:dyDescent="0.25">
      <c r="A2421" s="3" t="s">
        <v>158</v>
      </c>
      <c r="B2421" s="3" t="s">
        <v>8</v>
      </c>
      <c r="C2421" s="3" t="s">
        <v>9</v>
      </c>
      <c r="D2421" s="3" t="s">
        <v>10</v>
      </c>
      <c r="E2421" s="3">
        <v>0.56000000000000005</v>
      </c>
      <c r="F2421" s="3">
        <v>0.48</v>
      </c>
      <c r="G2421" s="3" t="s">
        <v>11</v>
      </c>
      <c r="H2421" s="2">
        <v>1780</v>
      </c>
      <c r="I2421" s="3" t="s">
        <v>104</v>
      </c>
      <c r="J2421" s="2">
        <v>1780</v>
      </c>
      <c r="K2421" s="3" t="s">
        <v>13</v>
      </c>
      <c r="L2421" s="2">
        <v>34</v>
      </c>
      <c r="M2421" s="3">
        <v>8.8805593016842881</v>
      </c>
      <c r="N2421" s="3">
        <v>34213.489711981776</v>
      </c>
      <c r="O2421" s="3">
        <v>70.083612572240355</v>
      </c>
      <c r="P2421" s="3">
        <v>1</v>
      </c>
      <c r="Q2421" s="3">
        <f t="shared" si="210"/>
        <v>70.083612572240355</v>
      </c>
      <c r="R2421" s="4">
        <f t="shared" si="214"/>
        <v>70.083612572240355</v>
      </c>
      <c r="S2421" s="3">
        <v>9.5956461286243577</v>
      </c>
      <c r="T2421" s="3">
        <v>1</v>
      </c>
      <c r="U2421" s="3">
        <f t="shared" si="211"/>
        <v>9.5956461286243577</v>
      </c>
      <c r="V2421" s="3">
        <f t="shared" si="215"/>
        <v>9.5956461286243577</v>
      </c>
    </row>
    <row r="2422" spans="1:22" x14ac:dyDescent="0.25">
      <c r="A2422" s="3" t="s">
        <v>158</v>
      </c>
      <c r="B2422" s="3" t="s">
        <v>8</v>
      </c>
      <c r="C2422" s="3" t="s">
        <v>9</v>
      </c>
      <c r="D2422" s="3" t="s">
        <v>197</v>
      </c>
      <c r="E2422" s="3">
        <v>0.56000000000000005</v>
      </c>
      <c r="F2422" s="3">
        <v>0.48</v>
      </c>
      <c r="G2422" s="3" t="s">
        <v>11</v>
      </c>
      <c r="H2422" s="2">
        <v>1780</v>
      </c>
      <c r="I2422" s="3" t="s">
        <v>104</v>
      </c>
      <c r="J2422" s="2">
        <v>1780</v>
      </c>
      <c r="K2422" s="3" t="s">
        <v>13</v>
      </c>
      <c r="L2422" s="2">
        <v>20</v>
      </c>
      <c r="M2422" s="3">
        <v>5.2540786458161435</v>
      </c>
      <c r="N2422" s="3">
        <v>20297.072080653761</v>
      </c>
      <c r="O2422" s="3">
        <v>39.082788647112224</v>
      </c>
      <c r="P2422" s="3">
        <v>1</v>
      </c>
      <c r="Q2422" s="3">
        <f t="shared" si="210"/>
        <v>39.082788647112224</v>
      </c>
      <c r="R2422" s="4">
        <f t="shared" si="214"/>
        <v>39.082788647112224</v>
      </c>
      <c r="S2422" s="3">
        <v>5.2830871558741572</v>
      </c>
      <c r="T2422" s="3">
        <v>1</v>
      </c>
      <c r="U2422" s="3">
        <f t="shared" si="211"/>
        <v>5.2830871558741572</v>
      </c>
      <c r="V2422" s="3">
        <f t="shared" si="215"/>
        <v>5.2830871558741572</v>
      </c>
    </row>
    <row r="2423" spans="1:22" x14ac:dyDescent="0.25">
      <c r="A2423" s="3" t="s">
        <v>158</v>
      </c>
      <c r="B2423" s="3" t="s">
        <v>8</v>
      </c>
      <c r="C2423" s="3" t="s">
        <v>9</v>
      </c>
      <c r="D2423" s="3" t="s">
        <v>197</v>
      </c>
      <c r="E2423" s="3">
        <v>0.56000000000000005</v>
      </c>
      <c r="F2423" s="3">
        <v>0.48</v>
      </c>
      <c r="G2423" s="3" t="s">
        <v>183</v>
      </c>
      <c r="H2423" s="2">
        <v>1780</v>
      </c>
      <c r="I2423" s="3" t="s">
        <v>104</v>
      </c>
      <c r="J2423" s="2">
        <v>1780</v>
      </c>
      <c r="K2423" s="3" t="s">
        <v>169</v>
      </c>
      <c r="L2423" s="2">
        <v>50</v>
      </c>
      <c r="M2423" s="3">
        <v>7.6986486954924986</v>
      </c>
      <c r="N2423" s="3">
        <v>30835.920218934079</v>
      </c>
      <c r="O2423" s="3">
        <v>68.80610869979715</v>
      </c>
      <c r="P2423" s="3">
        <v>1</v>
      </c>
      <c r="Q2423" s="3">
        <f t="shared" si="210"/>
        <v>68.80610869979715</v>
      </c>
      <c r="R2423" s="4">
        <f t="shared" si="214"/>
        <v>68.80610869979715</v>
      </c>
      <c r="S2423" s="3">
        <v>9.4701148837387379</v>
      </c>
      <c r="T2423" s="3">
        <v>1</v>
      </c>
      <c r="U2423" s="3">
        <f t="shared" si="211"/>
        <v>9.4701148837387379</v>
      </c>
      <c r="V2423" s="3">
        <f t="shared" si="215"/>
        <v>9.4701148837387379</v>
      </c>
    </row>
    <row r="2424" spans="1:22" x14ac:dyDescent="0.25">
      <c r="A2424" s="3" t="s">
        <v>158</v>
      </c>
      <c r="B2424" s="3" t="s">
        <v>8</v>
      </c>
      <c r="C2424" s="3" t="s">
        <v>9</v>
      </c>
      <c r="D2424" s="3" t="s">
        <v>197</v>
      </c>
      <c r="E2424" s="3">
        <v>0.56000000000000005</v>
      </c>
      <c r="F2424" s="3">
        <v>0.48</v>
      </c>
      <c r="G2424" s="3" t="s">
        <v>183</v>
      </c>
      <c r="H2424" s="2">
        <v>1780</v>
      </c>
      <c r="I2424" s="3" t="s">
        <v>104</v>
      </c>
      <c r="J2424" s="2">
        <v>1780</v>
      </c>
      <c r="K2424" s="3" t="s">
        <v>199</v>
      </c>
      <c r="L2424" s="2">
        <v>50</v>
      </c>
      <c r="M2424" s="3">
        <v>8.166375604295979</v>
      </c>
      <c r="N2424" s="3">
        <v>34887.556496112615</v>
      </c>
      <c r="O2424" s="3">
        <v>73.628334613225249</v>
      </c>
      <c r="P2424" s="3">
        <f>1-0.712</f>
        <v>0.28800000000000003</v>
      </c>
      <c r="Q2424" s="3">
        <f t="shared" si="210"/>
        <v>21.204960368608873</v>
      </c>
      <c r="R2424" s="4">
        <f t="shared" si="214"/>
        <v>21.204960368608873</v>
      </c>
      <c r="S2424" s="3">
        <v>9.9058591549647144</v>
      </c>
      <c r="T2424" s="3">
        <f>1-0.531</f>
        <v>0.46899999999999997</v>
      </c>
      <c r="U2424" s="3">
        <f t="shared" si="211"/>
        <v>4.6458479436784508</v>
      </c>
      <c r="V2424" s="3">
        <f t="shared" si="215"/>
        <v>4.6458479436784508</v>
      </c>
    </row>
    <row r="2425" spans="1:22" x14ac:dyDescent="0.25">
      <c r="A2425" s="3" t="s">
        <v>158</v>
      </c>
      <c r="B2425" s="3" t="s">
        <v>8</v>
      </c>
      <c r="C2425" s="3" t="s">
        <v>9</v>
      </c>
      <c r="D2425" s="3" t="s">
        <v>10</v>
      </c>
      <c r="E2425" s="3">
        <v>0.56000000000000005</v>
      </c>
      <c r="F2425" s="3">
        <v>0.48</v>
      </c>
      <c r="G2425" s="3" t="s">
        <v>184</v>
      </c>
      <c r="H2425" s="2">
        <v>1780</v>
      </c>
      <c r="I2425" s="3" t="s">
        <v>104</v>
      </c>
      <c r="J2425" s="2">
        <v>1780</v>
      </c>
      <c r="K2425" s="3" t="s">
        <v>170</v>
      </c>
      <c r="L2425" s="2">
        <v>13</v>
      </c>
      <c r="M2425" s="3">
        <v>3.1163541265238965</v>
      </c>
      <c r="N2425" s="3">
        <v>12401.934013942771</v>
      </c>
      <c r="O2425" s="3">
        <v>26.772042560820186</v>
      </c>
      <c r="P2425" s="3">
        <v>1</v>
      </c>
      <c r="Q2425" s="3">
        <f t="shared" si="210"/>
        <v>26.772042560820186</v>
      </c>
      <c r="R2425" s="4">
        <f t="shared" si="214"/>
        <v>26.772042560820186</v>
      </c>
      <c r="S2425" s="3">
        <v>3.6375997123702266</v>
      </c>
      <c r="T2425" s="3">
        <v>1</v>
      </c>
      <c r="U2425" s="3">
        <f t="shared" si="211"/>
        <v>3.6375997123702266</v>
      </c>
      <c r="V2425" s="3">
        <f t="shared" si="215"/>
        <v>3.6375997123702266</v>
      </c>
    </row>
    <row r="2426" spans="1:22" x14ac:dyDescent="0.25">
      <c r="A2426" s="3" t="s">
        <v>158</v>
      </c>
      <c r="B2426" s="3" t="s">
        <v>8</v>
      </c>
      <c r="C2426" s="3" t="s">
        <v>9</v>
      </c>
      <c r="D2426" s="3" t="s">
        <v>197</v>
      </c>
      <c r="E2426" s="3">
        <v>0.56000000000000005</v>
      </c>
      <c r="F2426" s="3">
        <v>0.48</v>
      </c>
      <c r="G2426" s="3" t="s">
        <v>184</v>
      </c>
      <c r="H2426" s="2">
        <v>1780</v>
      </c>
      <c r="I2426" s="3" t="s">
        <v>104</v>
      </c>
      <c r="J2426" s="2">
        <v>1780</v>
      </c>
      <c r="K2426" s="3" t="s">
        <v>172</v>
      </c>
      <c r="L2426" s="2">
        <v>21</v>
      </c>
      <c r="M2426" s="3">
        <v>6.0540284949118703</v>
      </c>
      <c r="N2426" s="3">
        <v>24397.275746008032</v>
      </c>
      <c r="O2426" s="3">
        <v>50.237819744953384</v>
      </c>
      <c r="P2426" s="3">
        <f>1-0.712</f>
        <v>0.28800000000000003</v>
      </c>
      <c r="Q2426" s="3">
        <f t="shared" si="210"/>
        <v>14.468492086546576</v>
      </c>
      <c r="R2426" s="4">
        <f t="shared" si="214"/>
        <v>14.468492086546576</v>
      </c>
      <c r="S2426" s="3">
        <v>6.4621455005373996</v>
      </c>
      <c r="T2426" s="3">
        <f>1-0.531</f>
        <v>0.46899999999999997</v>
      </c>
      <c r="U2426" s="3">
        <f t="shared" si="211"/>
        <v>3.0307462397520402</v>
      </c>
      <c r="V2426" s="3">
        <f t="shared" si="215"/>
        <v>3.0307462397520402</v>
      </c>
    </row>
    <row r="2427" spans="1:22" x14ac:dyDescent="0.25">
      <c r="A2427" s="3" t="s">
        <v>158</v>
      </c>
      <c r="B2427" s="3" t="s">
        <v>8</v>
      </c>
      <c r="C2427" s="3" t="s">
        <v>9</v>
      </c>
      <c r="D2427" s="3" t="s">
        <v>197</v>
      </c>
      <c r="E2427" s="3">
        <v>0.56000000000000005</v>
      </c>
      <c r="F2427" s="3">
        <v>0.48</v>
      </c>
      <c r="G2427" s="3" t="s">
        <v>59</v>
      </c>
      <c r="H2427" s="2">
        <v>1780</v>
      </c>
      <c r="I2427" s="3" t="s">
        <v>104</v>
      </c>
      <c r="J2427" s="2">
        <v>1780</v>
      </c>
      <c r="K2427" s="3" t="s">
        <v>188</v>
      </c>
      <c r="L2427" s="2">
        <v>3</v>
      </c>
      <c r="M2427" s="3">
        <v>4.5190322841910706E-2</v>
      </c>
      <c r="N2427" s="3">
        <v>185.84212994737368</v>
      </c>
      <c r="O2427" s="3">
        <v>0.43788563227106059</v>
      </c>
      <c r="P2427" s="3">
        <f>1-0.712</f>
        <v>0.28800000000000003</v>
      </c>
      <c r="Q2427" s="3">
        <f t="shared" si="210"/>
        <v>0.12611106209406547</v>
      </c>
      <c r="R2427" s="4">
        <f t="shared" si="214"/>
        <v>0.12611106209406547</v>
      </c>
      <c r="S2427" s="3">
        <v>5.7394421857616847E-2</v>
      </c>
      <c r="T2427" s="3">
        <f>1-0.531</f>
        <v>0.46899999999999997</v>
      </c>
      <c r="U2427" s="3">
        <f t="shared" si="211"/>
        <v>2.69179838512223E-2</v>
      </c>
      <c r="V2427" s="3">
        <f t="shared" si="215"/>
        <v>2.69179838512223E-2</v>
      </c>
    </row>
    <row r="2428" spans="1:22" x14ac:dyDescent="0.25">
      <c r="A2428" s="3" t="s">
        <v>158</v>
      </c>
      <c r="B2428" s="3" t="s">
        <v>8</v>
      </c>
      <c r="C2428" s="3" t="s">
        <v>9</v>
      </c>
      <c r="D2428" s="3" t="s">
        <v>197</v>
      </c>
      <c r="E2428" s="3">
        <v>0.56000000000000005</v>
      </c>
      <c r="F2428" s="3">
        <v>0.48</v>
      </c>
      <c r="G2428" s="3" t="s">
        <v>59</v>
      </c>
      <c r="H2428" s="2">
        <v>1780</v>
      </c>
      <c r="I2428" s="3" t="s">
        <v>104</v>
      </c>
      <c r="J2428" s="2">
        <v>1780</v>
      </c>
      <c r="K2428" s="3" t="s">
        <v>160</v>
      </c>
      <c r="L2428" s="2">
        <v>2</v>
      </c>
      <c r="M2428" s="3">
        <v>1.6097556376691607E-4</v>
      </c>
      <c r="N2428" s="3">
        <v>0.64165519456207643</v>
      </c>
      <c r="O2428" s="3">
        <v>1.3391945172168452E-3</v>
      </c>
      <c r="P2428" s="3">
        <v>1</v>
      </c>
      <c r="Q2428" s="3">
        <f t="shared" si="210"/>
        <v>1.3391945172168452E-3</v>
      </c>
      <c r="R2428" s="4">
        <f t="shared" si="214"/>
        <v>1.3391945172168452E-3</v>
      </c>
      <c r="S2428" s="3">
        <v>1.88689570481986E-4</v>
      </c>
      <c r="T2428" s="3">
        <v>1</v>
      </c>
      <c r="U2428" s="3">
        <f t="shared" si="211"/>
        <v>1.88689570481986E-4</v>
      </c>
      <c r="V2428" s="3">
        <f t="shared" si="215"/>
        <v>1.88689570481986E-4</v>
      </c>
    </row>
    <row r="2429" spans="1:22" x14ac:dyDescent="0.25">
      <c r="A2429" s="3" t="s">
        <v>158</v>
      </c>
      <c r="B2429" s="3" t="s">
        <v>8</v>
      </c>
      <c r="C2429" s="3" t="s">
        <v>9</v>
      </c>
      <c r="D2429" s="3" t="s">
        <v>197</v>
      </c>
      <c r="E2429" s="3">
        <v>0.56000000000000005</v>
      </c>
      <c r="F2429" s="3">
        <v>0.48</v>
      </c>
      <c r="G2429" s="3" t="s">
        <v>250</v>
      </c>
      <c r="H2429" s="2">
        <v>1780</v>
      </c>
      <c r="I2429" s="3" t="s">
        <v>104</v>
      </c>
      <c r="J2429" s="2">
        <v>1780</v>
      </c>
      <c r="K2429" s="3" t="s">
        <v>206</v>
      </c>
      <c r="L2429" s="2">
        <v>3</v>
      </c>
      <c r="M2429" s="3">
        <v>3.1067040969956331E-2</v>
      </c>
      <c r="N2429" s="3">
        <v>116.71416574560723</v>
      </c>
      <c r="O2429" s="3">
        <v>0.2485791142197615</v>
      </c>
      <c r="P2429" s="3">
        <f>1-0.712</f>
        <v>0.28800000000000003</v>
      </c>
      <c r="Q2429" s="3">
        <f t="shared" si="210"/>
        <v>7.1590784895291318E-2</v>
      </c>
      <c r="R2429" s="4">
        <f t="shared" si="214"/>
        <v>7.1590784895291318E-2</v>
      </c>
      <c r="S2429" s="3">
        <v>2.7241127711700605E-2</v>
      </c>
      <c r="T2429" s="3">
        <f>1-0.531</f>
        <v>0.46899999999999997</v>
      </c>
      <c r="U2429" s="3">
        <f t="shared" si="211"/>
        <v>1.2776088896787583E-2</v>
      </c>
      <c r="V2429" s="3">
        <f t="shared" si="215"/>
        <v>1.2776088896787583E-2</v>
      </c>
    </row>
    <row r="2430" spans="1:22" x14ac:dyDescent="0.25">
      <c r="A2430" s="3" t="s">
        <v>158</v>
      </c>
      <c r="B2430" s="3" t="s">
        <v>8</v>
      </c>
      <c r="C2430" s="3" t="s">
        <v>9</v>
      </c>
      <c r="D2430" s="3" t="s">
        <v>197</v>
      </c>
      <c r="E2430" s="3">
        <v>0.56000000000000005</v>
      </c>
      <c r="F2430" s="3">
        <v>0.48</v>
      </c>
      <c r="G2430" s="3" t="s">
        <v>255</v>
      </c>
      <c r="H2430" s="2">
        <v>1780</v>
      </c>
      <c r="I2430" s="3" t="s">
        <v>104</v>
      </c>
      <c r="J2430" s="2">
        <v>1780</v>
      </c>
      <c r="K2430" s="3" t="s">
        <v>256</v>
      </c>
      <c r="L2430" s="2">
        <v>4</v>
      </c>
      <c r="M2430" s="3">
        <v>0.46834335799588994</v>
      </c>
      <c r="N2430" s="3">
        <v>1715.6815892461254</v>
      </c>
      <c r="O2430" s="3">
        <v>3.8711099390049082</v>
      </c>
      <c r="P2430" s="3">
        <v>1</v>
      </c>
      <c r="Q2430" s="3">
        <f t="shared" si="210"/>
        <v>3.8711099390049082</v>
      </c>
      <c r="R2430" s="4">
        <f t="shared" si="214"/>
        <v>3.8711099390049082</v>
      </c>
      <c r="S2430" s="3">
        <v>0.54352874601713275</v>
      </c>
      <c r="T2430" s="3">
        <v>1</v>
      </c>
      <c r="U2430" s="3">
        <f t="shared" si="211"/>
        <v>0.54352874601713275</v>
      </c>
      <c r="V2430" s="3">
        <f t="shared" si="215"/>
        <v>0.54352874601713275</v>
      </c>
    </row>
    <row r="2431" spans="1:22" x14ac:dyDescent="0.25">
      <c r="A2431" s="3" t="s">
        <v>158</v>
      </c>
      <c r="B2431" s="3" t="s">
        <v>8</v>
      </c>
      <c r="C2431" s="3" t="s">
        <v>9</v>
      </c>
      <c r="D2431" s="3" t="s">
        <v>197</v>
      </c>
      <c r="E2431" s="3">
        <v>0.56000000000000005</v>
      </c>
      <c r="F2431" s="3">
        <v>0.48</v>
      </c>
      <c r="G2431" s="3" t="s">
        <v>163</v>
      </c>
      <c r="H2431" s="2">
        <v>1780</v>
      </c>
      <c r="I2431" s="3" t="s">
        <v>104</v>
      </c>
      <c r="J2431" s="2">
        <v>1780</v>
      </c>
      <c r="K2431" s="3" t="s">
        <v>164</v>
      </c>
      <c r="L2431" s="2">
        <v>5</v>
      </c>
      <c r="M2431" s="3">
        <v>1.144783926756832</v>
      </c>
      <c r="N2431" s="3">
        <v>4687.8172818412695</v>
      </c>
      <c r="O2431" s="3">
        <v>10.182229056773881</v>
      </c>
      <c r="P2431" s="3">
        <v>1</v>
      </c>
      <c r="Q2431" s="3">
        <f t="shared" si="210"/>
        <v>10.182229056773881</v>
      </c>
      <c r="R2431" s="4">
        <f t="shared" si="214"/>
        <v>10.182229056773881</v>
      </c>
      <c r="S2431" s="3">
        <v>1.3861897063036399</v>
      </c>
      <c r="T2431" s="3">
        <v>1</v>
      </c>
      <c r="U2431" s="3">
        <f t="shared" si="211"/>
        <v>1.3861897063036399</v>
      </c>
      <c r="V2431" s="3">
        <f t="shared" si="215"/>
        <v>1.3861897063036399</v>
      </c>
    </row>
    <row r="2432" spans="1:22" x14ac:dyDescent="0.25">
      <c r="A2432" s="3" t="s">
        <v>158</v>
      </c>
      <c r="B2432" s="3" t="s">
        <v>8</v>
      </c>
      <c r="C2432" s="3" t="s">
        <v>9</v>
      </c>
      <c r="D2432" s="3" t="s">
        <v>197</v>
      </c>
      <c r="E2432" s="3">
        <v>0.56000000000000005</v>
      </c>
      <c r="F2432" s="3">
        <v>0.48</v>
      </c>
      <c r="G2432" s="3" t="s">
        <v>163</v>
      </c>
      <c r="H2432" s="2">
        <v>1780</v>
      </c>
      <c r="I2432" s="3" t="s">
        <v>104</v>
      </c>
      <c r="J2432" s="2">
        <v>1780</v>
      </c>
      <c r="K2432" s="3" t="s">
        <v>219</v>
      </c>
      <c r="L2432" s="2">
        <v>6</v>
      </c>
      <c r="M2432" s="3">
        <v>0.11613320910732783</v>
      </c>
      <c r="N2432" s="3">
        <v>499.76154779166995</v>
      </c>
      <c r="O2432" s="3">
        <v>1.129852647821741</v>
      </c>
      <c r="P2432" s="3">
        <v>1</v>
      </c>
      <c r="Q2432" s="3">
        <f t="shared" si="210"/>
        <v>1.129852647821741</v>
      </c>
      <c r="R2432" s="4">
        <f t="shared" si="214"/>
        <v>1.129852647821741</v>
      </c>
      <c r="S2432" s="3">
        <v>0.15715053884186908</v>
      </c>
      <c r="T2432" s="3">
        <v>1</v>
      </c>
      <c r="U2432" s="3">
        <f t="shared" si="211"/>
        <v>0.15715053884186908</v>
      </c>
      <c r="V2432" s="3">
        <f t="shared" si="215"/>
        <v>0.15715053884186908</v>
      </c>
    </row>
    <row r="2433" spans="1:22" x14ac:dyDescent="0.25">
      <c r="A2433" s="3" t="s">
        <v>158</v>
      </c>
      <c r="B2433" s="3" t="s">
        <v>8</v>
      </c>
      <c r="C2433" s="3" t="s">
        <v>9</v>
      </c>
      <c r="D2433" s="3" t="s">
        <v>197</v>
      </c>
      <c r="E2433" s="3">
        <v>0.56000000000000005</v>
      </c>
      <c r="F2433" s="3">
        <v>0.48</v>
      </c>
      <c r="G2433" s="3" t="s">
        <v>166</v>
      </c>
      <c r="H2433" s="2">
        <v>1780</v>
      </c>
      <c r="I2433" s="3" t="s">
        <v>104</v>
      </c>
      <c r="J2433" s="2">
        <v>1780</v>
      </c>
      <c r="K2433" s="3" t="s">
        <v>167</v>
      </c>
      <c r="L2433" s="2">
        <v>45</v>
      </c>
      <c r="M2433" s="3">
        <v>15.924235208341919</v>
      </c>
      <c r="N2433" s="3">
        <v>61868.547761444657</v>
      </c>
      <c r="O2433" s="3">
        <v>133.25516871500841</v>
      </c>
      <c r="P2433" s="3">
        <v>1</v>
      </c>
      <c r="Q2433" s="3">
        <f t="shared" si="210"/>
        <v>133.25516871500841</v>
      </c>
      <c r="R2433" s="4">
        <f t="shared" si="214"/>
        <v>133.25516871500841</v>
      </c>
      <c r="S2433" s="3">
        <v>18.298037467593918</v>
      </c>
      <c r="T2433" s="3">
        <v>1</v>
      </c>
      <c r="U2433" s="3">
        <f t="shared" si="211"/>
        <v>18.298037467593918</v>
      </c>
      <c r="V2433" s="3">
        <f t="shared" si="215"/>
        <v>18.298037467593918</v>
      </c>
    </row>
    <row r="2434" spans="1:22" x14ac:dyDescent="0.25">
      <c r="A2434" s="3" t="s">
        <v>158</v>
      </c>
      <c r="B2434" s="3" t="s">
        <v>8</v>
      </c>
      <c r="C2434" s="3" t="s">
        <v>9</v>
      </c>
      <c r="D2434" s="3" t="s">
        <v>10</v>
      </c>
      <c r="E2434" s="3">
        <v>0.56000000000000005</v>
      </c>
      <c r="F2434" s="3">
        <v>0.48</v>
      </c>
      <c r="G2434" s="3" t="s">
        <v>11</v>
      </c>
      <c r="H2434" s="2">
        <v>1800</v>
      </c>
      <c r="I2434" s="3" t="s">
        <v>129</v>
      </c>
      <c r="J2434" s="2">
        <v>1800</v>
      </c>
      <c r="K2434" s="3" t="s">
        <v>13</v>
      </c>
      <c r="L2434" s="2">
        <v>13</v>
      </c>
      <c r="M2434" s="3">
        <v>3.2603438873385615</v>
      </c>
      <c r="N2434" s="3">
        <v>12450.259205178136</v>
      </c>
      <c r="O2434" s="3">
        <v>25.255168398687143</v>
      </c>
      <c r="P2434" s="3">
        <v>1</v>
      </c>
      <c r="Q2434" s="3">
        <f t="shared" ref="Q2434:Q2497" si="216">O2434*P2434</f>
        <v>25.255168398687143</v>
      </c>
      <c r="R2434" s="4">
        <f t="shared" si="214"/>
        <v>25.255168398687143</v>
      </c>
      <c r="S2434" s="3">
        <v>3.4204746690398338</v>
      </c>
      <c r="T2434" s="3">
        <v>1</v>
      </c>
      <c r="U2434" s="3">
        <f t="shared" ref="U2434:U2497" si="217">S2434*T2434</f>
        <v>3.4204746690398338</v>
      </c>
      <c r="V2434" s="3">
        <f t="shared" si="215"/>
        <v>3.4204746690398338</v>
      </c>
    </row>
    <row r="2435" spans="1:22" x14ac:dyDescent="0.25">
      <c r="A2435" s="3" t="s">
        <v>158</v>
      </c>
      <c r="B2435" s="3" t="s">
        <v>8</v>
      </c>
      <c r="C2435" s="3" t="s">
        <v>9</v>
      </c>
      <c r="D2435" s="3" t="s">
        <v>10</v>
      </c>
      <c r="E2435" s="3">
        <v>0.56000000000000005</v>
      </c>
      <c r="F2435" s="3">
        <v>0.48</v>
      </c>
      <c r="G2435" s="3" t="s">
        <v>184</v>
      </c>
      <c r="H2435" s="2">
        <v>1800</v>
      </c>
      <c r="I2435" s="3" t="s">
        <v>129</v>
      </c>
      <c r="J2435" s="2">
        <v>1800</v>
      </c>
      <c r="K2435" s="3" t="s">
        <v>185</v>
      </c>
      <c r="L2435" s="2">
        <v>5</v>
      </c>
      <c r="M2435" s="3">
        <v>5.529196338685189E-2</v>
      </c>
      <c r="N2435" s="3">
        <v>216.67180473320593</v>
      </c>
      <c r="O2435" s="3">
        <v>0.47789262710905411</v>
      </c>
      <c r="P2435" s="3">
        <v>1</v>
      </c>
      <c r="Q2435" s="3">
        <f t="shared" si="216"/>
        <v>0.47789262710905411</v>
      </c>
      <c r="R2435" s="4">
        <f t="shared" si="214"/>
        <v>0.47789262710905411</v>
      </c>
      <c r="S2435" s="3">
        <v>6.3504432879538025E-2</v>
      </c>
      <c r="T2435" s="3">
        <v>1</v>
      </c>
      <c r="U2435" s="3">
        <f t="shared" si="217"/>
        <v>6.3504432879538025E-2</v>
      </c>
      <c r="V2435" s="3">
        <f t="shared" si="215"/>
        <v>6.3504432879538025E-2</v>
      </c>
    </row>
    <row r="2436" spans="1:22" x14ac:dyDescent="0.25">
      <c r="A2436" s="3" t="s">
        <v>158</v>
      </c>
      <c r="B2436" s="3" t="s">
        <v>8</v>
      </c>
      <c r="C2436" s="3" t="s">
        <v>9</v>
      </c>
      <c r="D2436" s="3" t="s">
        <v>10</v>
      </c>
      <c r="E2436" s="3">
        <v>0.56000000000000005</v>
      </c>
      <c r="F2436" s="3">
        <v>0.48</v>
      </c>
      <c r="G2436" s="3" t="s">
        <v>184</v>
      </c>
      <c r="H2436" s="2">
        <v>1800</v>
      </c>
      <c r="I2436" s="3" t="s">
        <v>129</v>
      </c>
      <c r="J2436" s="2">
        <v>1800</v>
      </c>
      <c r="K2436" s="3" t="s">
        <v>170</v>
      </c>
      <c r="L2436" s="2">
        <v>4</v>
      </c>
      <c r="M2436" s="3">
        <v>0.12465301749665121</v>
      </c>
      <c r="N2436" s="3">
        <v>488.6759960795502</v>
      </c>
      <c r="O2436" s="3">
        <v>1.080612728927564</v>
      </c>
      <c r="P2436" s="3">
        <v>1</v>
      </c>
      <c r="Q2436" s="3">
        <f t="shared" si="216"/>
        <v>1.080612728927564</v>
      </c>
      <c r="R2436" s="4">
        <f t="shared" si="214"/>
        <v>1.080612728927564</v>
      </c>
      <c r="S2436" s="3">
        <v>0.14365840709983144</v>
      </c>
      <c r="T2436" s="3">
        <v>1</v>
      </c>
      <c r="U2436" s="3">
        <f t="shared" si="217"/>
        <v>0.14365840709983144</v>
      </c>
      <c r="V2436" s="3">
        <f t="shared" si="215"/>
        <v>0.14365840709983144</v>
      </c>
    </row>
    <row r="2437" spans="1:22" x14ac:dyDescent="0.25">
      <c r="A2437" s="3" t="s">
        <v>158</v>
      </c>
      <c r="B2437" s="3" t="s">
        <v>8</v>
      </c>
      <c r="C2437" s="3" t="s">
        <v>9</v>
      </c>
      <c r="D2437" s="3" t="s">
        <v>197</v>
      </c>
      <c r="E2437" s="3">
        <v>0.56000000000000005</v>
      </c>
      <c r="F2437" s="3">
        <v>0.48</v>
      </c>
      <c r="G2437" s="3" t="s">
        <v>59</v>
      </c>
      <c r="H2437" s="2">
        <v>1800</v>
      </c>
      <c r="I2437" s="3" t="s">
        <v>129</v>
      </c>
      <c r="J2437" s="2">
        <v>1800</v>
      </c>
      <c r="K2437" s="3" t="s">
        <v>244</v>
      </c>
      <c r="L2437" s="2">
        <v>3</v>
      </c>
      <c r="M2437" s="3">
        <v>8.0978932721556179E-2</v>
      </c>
      <c r="N2437" s="3">
        <v>297.76723621342961</v>
      </c>
      <c r="O2437" s="3">
        <v>0.80563619105673445</v>
      </c>
      <c r="P2437" s="3">
        <v>1</v>
      </c>
      <c r="Q2437" s="3">
        <f t="shared" si="216"/>
        <v>0.80563619105673445</v>
      </c>
      <c r="R2437" s="4">
        <f t="shared" si="214"/>
        <v>0.80563619105673445</v>
      </c>
      <c r="S2437" s="3">
        <v>0.14889486429897997</v>
      </c>
      <c r="T2437" s="3">
        <v>1</v>
      </c>
      <c r="U2437" s="3">
        <f t="shared" si="217"/>
        <v>0.14889486429897997</v>
      </c>
      <c r="V2437" s="3">
        <f t="shared" si="215"/>
        <v>0.14889486429897997</v>
      </c>
    </row>
    <row r="2438" spans="1:22" x14ac:dyDescent="0.25">
      <c r="A2438" s="3" t="s">
        <v>158</v>
      </c>
      <c r="B2438" s="3" t="s">
        <v>89</v>
      </c>
      <c r="C2438" s="3" t="s">
        <v>9</v>
      </c>
      <c r="D2438" s="3" t="s">
        <v>262</v>
      </c>
      <c r="E2438" s="3">
        <v>0.56000000000000005</v>
      </c>
      <c r="F2438" s="3">
        <v>0.48</v>
      </c>
      <c r="G2438" s="3" t="s">
        <v>264</v>
      </c>
      <c r="H2438" s="2">
        <v>1800</v>
      </c>
      <c r="I2438" s="3" t="s">
        <v>129</v>
      </c>
      <c r="J2438" s="2">
        <v>1800</v>
      </c>
      <c r="K2438" s="3" t="s">
        <v>264</v>
      </c>
      <c r="L2438" s="2">
        <v>8</v>
      </c>
      <c r="M2438" s="3">
        <v>0.15964935189877227</v>
      </c>
      <c r="N2438" s="3">
        <v>639.57615020380456</v>
      </c>
      <c r="O2438" s="3">
        <v>1.365151529147643</v>
      </c>
      <c r="P2438" s="3">
        <v>1</v>
      </c>
      <c r="Q2438" s="3">
        <f t="shared" si="216"/>
        <v>1.365151529147643</v>
      </c>
      <c r="R2438" s="4">
        <f t="shared" si="214"/>
        <v>1.365151529147643</v>
      </c>
      <c r="S2438" s="3">
        <v>0.20936492407160892</v>
      </c>
      <c r="T2438" s="3">
        <v>1</v>
      </c>
      <c r="U2438" s="3">
        <f t="shared" si="217"/>
        <v>0.20936492407160892</v>
      </c>
      <c r="V2438" s="3">
        <f t="shared" si="215"/>
        <v>0.20936492407160892</v>
      </c>
    </row>
    <row r="2439" spans="1:22" x14ac:dyDescent="0.25">
      <c r="A2439" s="3" t="s">
        <v>158</v>
      </c>
      <c r="B2439" s="3" t="s">
        <v>8</v>
      </c>
      <c r="C2439" s="3" t="s">
        <v>9</v>
      </c>
      <c r="D2439" s="3" t="s">
        <v>197</v>
      </c>
      <c r="E2439" s="3">
        <v>0.56000000000000005</v>
      </c>
      <c r="F2439" s="3">
        <v>0.48</v>
      </c>
      <c r="G2439" s="3" t="s">
        <v>255</v>
      </c>
      <c r="H2439" s="2">
        <v>1800</v>
      </c>
      <c r="I2439" s="3" t="s">
        <v>129</v>
      </c>
      <c r="J2439" s="2">
        <v>1800</v>
      </c>
      <c r="K2439" s="3" t="s">
        <v>256</v>
      </c>
      <c r="L2439" s="2">
        <v>7</v>
      </c>
      <c r="M2439" s="3">
        <v>0.30988336492908464</v>
      </c>
      <c r="N2439" s="3">
        <v>1135.5279775866586</v>
      </c>
      <c r="O2439" s="3">
        <v>2.9680870754176487</v>
      </c>
      <c r="P2439" s="3">
        <v>1</v>
      </c>
      <c r="Q2439" s="3">
        <f t="shared" si="216"/>
        <v>2.9680870754176487</v>
      </c>
      <c r="R2439" s="4">
        <f t="shared" si="214"/>
        <v>2.9680870754176487</v>
      </c>
      <c r="S2439" s="3">
        <v>0.52389815498277237</v>
      </c>
      <c r="T2439" s="3">
        <v>1</v>
      </c>
      <c r="U2439" s="3">
        <f t="shared" si="217"/>
        <v>0.52389815498277237</v>
      </c>
      <c r="V2439" s="3">
        <f t="shared" si="215"/>
        <v>0.52389815498277237</v>
      </c>
    </row>
    <row r="2440" spans="1:22" x14ac:dyDescent="0.25">
      <c r="A2440" s="3" t="s">
        <v>158</v>
      </c>
      <c r="B2440" s="3" t="s">
        <v>8</v>
      </c>
      <c r="C2440" s="3" t="s">
        <v>9</v>
      </c>
      <c r="D2440" s="3" t="s">
        <v>197</v>
      </c>
      <c r="E2440" s="3">
        <v>0.56000000000000005</v>
      </c>
      <c r="F2440" s="3">
        <v>0.48</v>
      </c>
      <c r="G2440" s="3" t="s">
        <v>19</v>
      </c>
      <c r="H2440" s="2">
        <v>1810</v>
      </c>
      <c r="I2440" s="3" t="s">
        <v>231</v>
      </c>
      <c r="J2440" s="2">
        <v>1810</v>
      </c>
      <c r="K2440" s="3" t="s">
        <v>19</v>
      </c>
      <c r="L2440" s="2">
        <v>10</v>
      </c>
      <c r="M2440" s="3">
        <v>8.2079761805308182E-2</v>
      </c>
      <c r="N2440" s="3">
        <v>225.83661601661024</v>
      </c>
      <c r="O2440" s="3">
        <v>0.44309153844721832</v>
      </c>
      <c r="P2440" s="3">
        <v>1</v>
      </c>
      <c r="Q2440" s="3">
        <f t="shared" si="216"/>
        <v>0.44309153844721832</v>
      </c>
      <c r="R2440" s="4">
        <f t="shared" si="214"/>
        <v>0.44309153844721832</v>
      </c>
      <c r="S2440" s="3">
        <v>6.0785305825100805E-2</v>
      </c>
      <c r="T2440" s="3">
        <v>1</v>
      </c>
      <c r="U2440" s="3">
        <f t="shared" si="217"/>
        <v>6.0785305825100805E-2</v>
      </c>
      <c r="V2440" s="3">
        <f t="shared" si="215"/>
        <v>6.0785305825100805E-2</v>
      </c>
    </row>
    <row r="2441" spans="1:22" x14ac:dyDescent="0.25">
      <c r="A2441" s="3" t="s">
        <v>158</v>
      </c>
      <c r="B2441" s="3" t="s">
        <v>310</v>
      </c>
      <c r="C2441" s="3" t="s">
        <v>9</v>
      </c>
      <c r="D2441" s="3" t="s">
        <v>197</v>
      </c>
      <c r="E2441" s="3">
        <v>0.56000000000000005</v>
      </c>
      <c r="F2441" s="3">
        <v>0.48</v>
      </c>
      <c r="G2441" s="3" t="s">
        <v>19</v>
      </c>
      <c r="H2441" s="2">
        <v>1810</v>
      </c>
      <c r="I2441" s="3" t="s">
        <v>231</v>
      </c>
      <c r="J2441" s="2">
        <v>1810</v>
      </c>
      <c r="K2441" s="3" t="s">
        <v>19</v>
      </c>
      <c r="L2441" s="2">
        <v>8</v>
      </c>
      <c r="M2441" s="3">
        <v>0.14677843173868388</v>
      </c>
      <c r="N2441" s="3">
        <v>406.50583744772393</v>
      </c>
      <c r="O2441" s="3">
        <v>0.84235361187131819</v>
      </c>
      <c r="P2441" s="3">
        <v>1</v>
      </c>
      <c r="Q2441" s="3">
        <f t="shared" si="216"/>
        <v>0.84235361187131819</v>
      </c>
      <c r="R2441" s="4">
        <f t="shared" si="214"/>
        <v>0.84235361187131819</v>
      </c>
      <c r="S2441" s="3">
        <v>0.11043834498611094</v>
      </c>
      <c r="T2441" s="3">
        <v>1</v>
      </c>
      <c r="U2441" s="3">
        <f t="shared" si="217"/>
        <v>0.11043834498611094</v>
      </c>
      <c r="V2441" s="3">
        <f t="shared" si="215"/>
        <v>0.11043834498611094</v>
      </c>
    </row>
    <row r="2442" spans="1:22" x14ac:dyDescent="0.25">
      <c r="A2442" s="3" t="s">
        <v>158</v>
      </c>
      <c r="B2442" s="3" t="s">
        <v>89</v>
      </c>
      <c r="C2442" s="3" t="s">
        <v>9</v>
      </c>
      <c r="D2442" s="3" t="s">
        <v>262</v>
      </c>
      <c r="E2442" s="3">
        <v>0.56000000000000005</v>
      </c>
      <c r="F2442" s="3">
        <v>0.48</v>
      </c>
      <c r="G2442" s="3" t="s">
        <v>277</v>
      </c>
      <c r="H2442" s="2">
        <v>1810</v>
      </c>
      <c r="I2442" s="3" t="s">
        <v>231</v>
      </c>
      <c r="J2442" s="2">
        <v>1810</v>
      </c>
      <c r="K2442" s="3" t="s">
        <v>274</v>
      </c>
      <c r="L2442" s="2">
        <v>271</v>
      </c>
      <c r="M2442" s="3">
        <v>40.073568599140422</v>
      </c>
      <c r="N2442" s="3">
        <v>127640.86421127494</v>
      </c>
      <c r="O2442" s="3">
        <v>275.05247623513469</v>
      </c>
      <c r="P2442" s="3">
        <v>1</v>
      </c>
      <c r="Q2442" s="3">
        <f t="shared" si="216"/>
        <v>275.05247623513469</v>
      </c>
      <c r="R2442" s="4">
        <f t="shared" si="214"/>
        <v>275.05247623513469</v>
      </c>
      <c r="S2442" s="3">
        <v>39.833953257793269</v>
      </c>
      <c r="T2442" s="3">
        <v>1</v>
      </c>
      <c r="U2442" s="3">
        <f t="shared" si="217"/>
        <v>39.833953257793269</v>
      </c>
      <c r="V2442" s="3">
        <f t="shared" si="215"/>
        <v>39.833953257793269</v>
      </c>
    </row>
    <row r="2443" spans="1:22" x14ac:dyDescent="0.25">
      <c r="A2443" s="3" t="s">
        <v>158</v>
      </c>
      <c r="B2443" s="3" t="s">
        <v>351</v>
      </c>
      <c r="C2443" s="3" t="s">
        <v>352</v>
      </c>
      <c r="D2443" s="3" t="s">
        <v>353</v>
      </c>
      <c r="E2443" s="3">
        <v>0.36</v>
      </c>
      <c r="F2443" s="3">
        <v>0.57999999999999996</v>
      </c>
      <c r="G2443" s="3" t="s">
        <v>283</v>
      </c>
      <c r="H2443" s="2">
        <v>1810</v>
      </c>
      <c r="I2443" s="3" t="s">
        <v>231</v>
      </c>
      <c r="J2443" s="2">
        <v>1810</v>
      </c>
      <c r="K2443" s="3" t="s">
        <v>287</v>
      </c>
      <c r="L2443" s="2">
        <v>2</v>
      </c>
      <c r="M2443" s="3">
        <v>5.8711983456112889E-3</v>
      </c>
      <c r="N2443" s="3">
        <v>0.52986829596821816</v>
      </c>
      <c r="O2443" s="3">
        <v>1.3346780882652668E-3</v>
      </c>
      <c r="P2443" s="3">
        <v>1</v>
      </c>
      <c r="Q2443" s="3">
        <f t="shared" si="216"/>
        <v>1.3346780882652668E-3</v>
      </c>
      <c r="R2443" s="4">
        <f t="shared" si="214"/>
        <v>1.3346780882652668E-3</v>
      </c>
      <c r="S2443" s="3">
        <v>1.5009788469528315E-4</v>
      </c>
      <c r="T2443" s="3">
        <v>1</v>
      </c>
      <c r="U2443" s="3">
        <f t="shared" si="217"/>
        <v>1.5009788469528315E-4</v>
      </c>
      <c r="V2443" s="3">
        <f t="shared" si="215"/>
        <v>1.5009788469528315E-4</v>
      </c>
    </row>
    <row r="2444" spans="1:22" x14ac:dyDescent="0.25">
      <c r="A2444" s="3" t="s">
        <v>158</v>
      </c>
      <c r="B2444" s="3" t="s">
        <v>310</v>
      </c>
      <c r="C2444" s="3" t="s">
        <v>9</v>
      </c>
      <c r="D2444" s="3" t="s">
        <v>197</v>
      </c>
      <c r="E2444" s="3">
        <v>0.56000000000000005</v>
      </c>
      <c r="F2444" s="3">
        <v>0.48</v>
      </c>
      <c r="G2444" s="3" t="s">
        <v>59</v>
      </c>
      <c r="H2444" s="2">
        <v>1810</v>
      </c>
      <c r="I2444" s="3" t="s">
        <v>231</v>
      </c>
      <c r="J2444" s="2">
        <v>1810</v>
      </c>
      <c r="K2444" s="3" t="s">
        <v>341</v>
      </c>
      <c r="L2444" s="2">
        <v>1</v>
      </c>
      <c r="M2444" s="3">
        <v>8.7123899041561547E-5</v>
      </c>
      <c r="N2444" s="3">
        <v>5.5220433891911988E-2</v>
      </c>
      <c r="O2444" s="3">
        <v>1.157079887155023E-4</v>
      </c>
      <c r="P2444" s="3">
        <v>1</v>
      </c>
      <c r="Q2444" s="3">
        <f t="shared" si="216"/>
        <v>1.157079887155023E-4</v>
      </c>
      <c r="R2444" s="4">
        <f t="shared" si="214"/>
        <v>1.157079887155023E-4</v>
      </c>
      <c r="S2444" s="3">
        <v>1.4216688468915804E-5</v>
      </c>
      <c r="T2444" s="3">
        <v>1</v>
      </c>
      <c r="U2444" s="3">
        <f t="shared" si="217"/>
        <v>1.4216688468915804E-5</v>
      </c>
      <c r="V2444" s="3">
        <f t="shared" si="215"/>
        <v>1.4216688468915804E-5</v>
      </c>
    </row>
    <row r="2445" spans="1:22" x14ac:dyDescent="0.25">
      <c r="A2445" s="3" t="s">
        <v>158</v>
      </c>
      <c r="B2445" s="3" t="s">
        <v>8</v>
      </c>
      <c r="C2445" s="3" t="s">
        <v>9</v>
      </c>
      <c r="D2445" s="3" t="s">
        <v>197</v>
      </c>
      <c r="E2445" s="3">
        <v>0.56000000000000005</v>
      </c>
      <c r="F2445" s="3">
        <v>0.48</v>
      </c>
      <c r="G2445" s="3" t="s">
        <v>59</v>
      </c>
      <c r="H2445" s="2">
        <v>1810</v>
      </c>
      <c r="I2445" s="3" t="s">
        <v>231</v>
      </c>
      <c r="J2445" s="2">
        <v>1810</v>
      </c>
      <c r="K2445" s="3" t="s">
        <v>62</v>
      </c>
      <c r="L2445" s="2">
        <v>9</v>
      </c>
      <c r="M2445" s="3">
        <v>0.15141254685836367</v>
      </c>
      <c r="N2445" s="3">
        <v>405.17102089614582</v>
      </c>
      <c r="O2445" s="3">
        <v>0.79652905419036835</v>
      </c>
      <c r="P2445" s="3">
        <v>1</v>
      </c>
      <c r="Q2445" s="3">
        <f t="shared" si="216"/>
        <v>0.79652905419036835</v>
      </c>
      <c r="R2445" s="4">
        <f t="shared" si="214"/>
        <v>0.79652905419036835</v>
      </c>
      <c r="S2445" s="3">
        <v>0.10928985062899838</v>
      </c>
      <c r="T2445" s="3">
        <v>1</v>
      </c>
      <c r="U2445" s="3">
        <f t="shared" si="217"/>
        <v>0.10928985062899838</v>
      </c>
      <c r="V2445" s="3">
        <f t="shared" si="215"/>
        <v>0.10928985062899838</v>
      </c>
    </row>
    <row r="2446" spans="1:22" x14ac:dyDescent="0.25">
      <c r="A2446" s="3" t="s">
        <v>158</v>
      </c>
      <c r="B2446" s="3" t="s">
        <v>310</v>
      </c>
      <c r="C2446" s="3" t="s">
        <v>9</v>
      </c>
      <c r="D2446" s="3" t="s">
        <v>197</v>
      </c>
      <c r="E2446" s="3">
        <v>0.56000000000000005</v>
      </c>
      <c r="F2446" s="3">
        <v>0.48</v>
      </c>
      <c r="G2446" s="3" t="s">
        <v>59</v>
      </c>
      <c r="H2446" s="2">
        <v>1810</v>
      </c>
      <c r="I2446" s="3" t="s">
        <v>231</v>
      </c>
      <c r="J2446" s="2">
        <v>1810</v>
      </c>
      <c r="K2446" s="3" t="s">
        <v>62</v>
      </c>
      <c r="L2446" s="2">
        <v>5</v>
      </c>
      <c r="M2446" s="3">
        <v>0.52311845209967478</v>
      </c>
      <c r="N2446" s="3">
        <v>1679.5540595158404</v>
      </c>
      <c r="O2446" s="3">
        <v>3.4782632998473351</v>
      </c>
      <c r="P2446" s="3">
        <v>1</v>
      </c>
      <c r="Q2446" s="3">
        <f t="shared" si="216"/>
        <v>3.4782632998473351</v>
      </c>
      <c r="R2446" s="4">
        <f t="shared" si="214"/>
        <v>3.4782632998473351</v>
      </c>
      <c r="S2446" s="3">
        <v>0.45650466090237118</v>
      </c>
      <c r="T2446" s="3">
        <v>1</v>
      </c>
      <c r="U2446" s="3">
        <f t="shared" si="217"/>
        <v>0.45650466090237118</v>
      </c>
      <c r="V2446" s="3">
        <f t="shared" si="215"/>
        <v>0.45650466090237118</v>
      </c>
    </row>
    <row r="2447" spans="1:22" x14ac:dyDescent="0.25">
      <c r="A2447" s="3" t="s">
        <v>158</v>
      </c>
      <c r="B2447" s="3" t="s">
        <v>310</v>
      </c>
      <c r="C2447" s="3" t="s">
        <v>9</v>
      </c>
      <c r="D2447" s="3" t="s">
        <v>197</v>
      </c>
      <c r="E2447" s="3">
        <v>0.56000000000000005</v>
      </c>
      <c r="F2447" s="3">
        <v>0.48</v>
      </c>
      <c r="G2447" s="3" t="s">
        <v>59</v>
      </c>
      <c r="H2447" s="2">
        <v>1810</v>
      </c>
      <c r="I2447" s="3" t="s">
        <v>231</v>
      </c>
      <c r="J2447" s="2">
        <v>1810</v>
      </c>
      <c r="K2447" s="3" t="s">
        <v>342</v>
      </c>
      <c r="L2447" s="2">
        <v>1</v>
      </c>
      <c r="M2447" s="3">
        <v>1.4111206877068934E-2</v>
      </c>
      <c r="N2447" s="3">
        <v>8.9438945577786324</v>
      </c>
      <c r="O2447" s="3">
        <v>1.8740889515460126E-2</v>
      </c>
      <c r="P2447" s="3">
        <v>1</v>
      </c>
      <c r="Q2447" s="3">
        <f t="shared" si="216"/>
        <v>1.8740889515460126E-2</v>
      </c>
      <c r="R2447" s="4">
        <f t="shared" si="214"/>
        <v>1.8740889515460126E-2</v>
      </c>
      <c r="S2447" s="3">
        <v>2.3026360654039347E-3</v>
      </c>
      <c r="T2447" s="3">
        <v>1</v>
      </c>
      <c r="U2447" s="3">
        <f t="shared" si="217"/>
        <v>2.3026360654039347E-3</v>
      </c>
      <c r="V2447" s="3">
        <f t="shared" si="215"/>
        <v>2.3026360654039347E-3</v>
      </c>
    </row>
    <row r="2448" spans="1:22" x14ac:dyDescent="0.25">
      <c r="A2448" s="3" t="s">
        <v>158</v>
      </c>
      <c r="B2448" s="3" t="s">
        <v>89</v>
      </c>
      <c r="C2448" s="3" t="s">
        <v>9</v>
      </c>
      <c r="D2448" s="3" t="s">
        <v>262</v>
      </c>
      <c r="E2448" s="3">
        <v>0.56000000000000005</v>
      </c>
      <c r="F2448" s="3">
        <v>0.48</v>
      </c>
      <c r="G2448" s="3" t="s">
        <v>264</v>
      </c>
      <c r="H2448" s="2">
        <v>1810</v>
      </c>
      <c r="I2448" s="3" t="s">
        <v>231</v>
      </c>
      <c r="J2448" s="2">
        <v>1810</v>
      </c>
      <c r="K2448" s="3" t="s">
        <v>264</v>
      </c>
      <c r="L2448" s="2">
        <v>184</v>
      </c>
      <c r="M2448" s="3">
        <v>14.443049832126665</v>
      </c>
      <c r="N2448" s="3">
        <v>43231.453676231511</v>
      </c>
      <c r="O2448" s="3">
        <v>88.507304025163734</v>
      </c>
      <c r="P2448" s="3">
        <v>1</v>
      </c>
      <c r="Q2448" s="3">
        <f t="shared" si="216"/>
        <v>88.507304025163734</v>
      </c>
      <c r="R2448" s="4">
        <f t="shared" si="214"/>
        <v>88.507304025163734</v>
      </c>
      <c r="S2448" s="3">
        <v>12.281214144091239</v>
      </c>
      <c r="T2448" s="3">
        <v>1</v>
      </c>
      <c r="U2448" s="3">
        <f t="shared" si="217"/>
        <v>12.281214144091239</v>
      </c>
      <c r="V2448" s="3">
        <f t="shared" si="215"/>
        <v>12.281214144091239</v>
      </c>
    </row>
    <row r="2449" spans="1:22" x14ac:dyDescent="0.25">
      <c r="A2449" s="3" t="s">
        <v>158</v>
      </c>
      <c r="B2449" s="3" t="s">
        <v>351</v>
      </c>
      <c r="C2449" s="3" t="s">
        <v>352</v>
      </c>
      <c r="D2449" s="3" t="s">
        <v>353</v>
      </c>
      <c r="E2449" s="3">
        <v>0.36</v>
      </c>
      <c r="F2449" s="3">
        <v>0.57999999999999996</v>
      </c>
      <c r="G2449" s="3" t="s">
        <v>272</v>
      </c>
      <c r="H2449" s="2">
        <v>1810</v>
      </c>
      <c r="I2449" s="3" t="s">
        <v>231</v>
      </c>
      <c r="J2449" s="2">
        <v>1810</v>
      </c>
      <c r="K2449" s="3" t="s">
        <v>272</v>
      </c>
      <c r="L2449" s="2">
        <v>170</v>
      </c>
      <c r="M2449" s="3">
        <v>11.688062036418556</v>
      </c>
      <c r="N2449" s="3">
        <v>28509.771141389392</v>
      </c>
      <c r="O2449" s="3">
        <v>60.425591342019537</v>
      </c>
      <c r="P2449" s="3">
        <v>1</v>
      </c>
      <c r="Q2449" s="3">
        <f t="shared" si="216"/>
        <v>60.425591342019537</v>
      </c>
      <c r="R2449" s="4">
        <f t="shared" si="214"/>
        <v>60.425591342019537</v>
      </c>
      <c r="S2449" s="3">
        <v>7.9494480842589947</v>
      </c>
      <c r="T2449" s="3">
        <v>1</v>
      </c>
      <c r="U2449" s="3">
        <f t="shared" si="217"/>
        <v>7.9494480842589947</v>
      </c>
      <c r="V2449" s="3">
        <f t="shared" si="215"/>
        <v>7.9494480842589947</v>
      </c>
    </row>
    <row r="2450" spans="1:22" x14ac:dyDescent="0.25">
      <c r="A2450" s="3" t="s">
        <v>158</v>
      </c>
      <c r="B2450" s="3" t="s">
        <v>89</v>
      </c>
      <c r="C2450" s="3" t="s">
        <v>9</v>
      </c>
      <c r="D2450" s="3" t="s">
        <v>262</v>
      </c>
      <c r="E2450" s="3">
        <v>0.56000000000000005</v>
      </c>
      <c r="F2450" s="3">
        <v>0.48</v>
      </c>
      <c r="G2450" s="3" t="s">
        <v>309</v>
      </c>
      <c r="H2450" s="2">
        <v>1810</v>
      </c>
      <c r="I2450" s="3" t="s">
        <v>231</v>
      </c>
      <c r="J2450" s="2">
        <v>1810</v>
      </c>
      <c r="K2450" s="3" t="s">
        <v>266</v>
      </c>
      <c r="L2450" s="2">
        <v>193</v>
      </c>
      <c r="M2450" s="3">
        <v>13.301925546659652</v>
      </c>
      <c r="N2450" s="3">
        <v>44380.447729134656</v>
      </c>
      <c r="O2450" s="3">
        <v>96.494567417425841</v>
      </c>
      <c r="P2450" s="3">
        <v>1</v>
      </c>
      <c r="Q2450" s="3">
        <f t="shared" si="216"/>
        <v>96.494567417425841</v>
      </c>
      <c r="R2450" s="4">
        <f t="shared" si="214"/>
        <v>96.494567417425841</v>
      </c>
      <c r="S2450" s="3">
        <v>14.209573317184031</v>
      </c>
      <c r="T2450" s="3">
        <v>1</v>
      </c>
      <c r="U2450" s="3">
        <f t="shared" si="217"/>
        <v>14.209573317184031</v>
      </c>
      <c r="V2450" s="3">
        <f t="shared" si="215"/>
        <v>14.209573317184031</v>
      </c>
    </row>
    <row r="2451" spans="1:22" x14ac:dyDescent="0.25">
      <c r="A2451" s="3" t="s">
        <v>158</v>
      </c>
      <c r="B2451" s="3" t="s">
        <v>310</v>
      </c>
      <c r="C2451" s="3" t="s">
        <v>9</v>
      </c>
      <c r="D2451" s="3" t="s">
        <v>197</v>
      </c>
      <c r="E2451" s="3">
        <v>0.56000000000000005</v>
      </c>
      <c r="F2451" s="3">
        <v>0.48</v>
      </c>
      <c r="G2451" s="3" t="s">
        <v>350</v>
      </c>
      <c r="H2451" s="2">
        <v>1810</v>
      </c>
      <c r="I2451" s="3" t="s">
        <v>231</v>
      </c>
      <c r="J2451" s="2">
        <v>1810</v>
      </c>
      <c r="K2451" s="3" t="s">
        <v>336</v>
      </c>
      <c r="L2451" s="2">
        <v>2</v>
      </c>
      <c r="M2451" s="3">
        <v>5.6532789139148415E-2</v>
      </c>
      <c r="N2451" s="3">
        <v>142.42247984442642</v>
      </c>
      <c r="O2451" s="3">
        <v>0.28214095200746031</v>
      </c>
      <c r="P2451" s="3">
        <v>1</v>
      </c>
      <c r="Q2451" s="3">
        <f t="shared" si="216"/>
        <v>0.28214095200746031</v>
      </c>
      <c r="R2451" s="4">
        <f t="shared" si="214"/>
        <v>0.28214095200746031</v>
      </c>
      <c r="S2451" s="3">
        <v>3.8885688282024135E-2</v>
      </c>
      <c r="T2451" s="3">
        <v>1</v>
      </c>
      <c r="U2451" s="3">
        <f t="shared" si="217"/>
        <v>3.8885688282024135E-2</v>
      </c>
      <c r="V2451" s="3">
        <f t="shared" si="215"/>
        <v>3.8885688282024135E-2</v>
      </c>
    </row>
    <row r="2452" spans="1:22" x14ac:dyDescent="0.25">
      <c r="A2452" s="3" t="s">
        <v>158</v>
      </c>
      <c r="B2452" s="3" t="s">
        <v>351</v>
      </c>
      <c r="C2452" s="3" t="s">
        <v>352</v>
      </c>
      <c r="D2452" s="3" t="s">
        <v>353</v>
      </c>
      <c r="E2452" s="3">
        <v>0.36</v>
      </c>
      <c r="F2452" s="3">
        <v>0.57999999999999996</v>
      </c>
      <c r="G2452" s="3" t="s">
        <v>272</v>
      </c>
      <c r="H2452" s="2">
        <v>1810</v>
      </c>
      <c r="I2452" s="3" t="s">
        <v>231</v>
      </c>
      <c r="J2452" s="2">
        <v>3000</v>
      </c>
      <c r="K2452" s="3" t="s">
        <v>272</v>
      </c>
      <c r="L2452" s="2">
        <v>91</v>
      </c>
      <c r="M2452" s="3">
        <v>18.553806292669851</v>
      </c>
      <c r="N2452" s="3">
        <v>46198.318896888442</v>
      </c>
      <c r="O2452" s="3">
        <v>91.571926748710467</v>
      </c>
      <c r="P2452" s="3">
        <v>1</v>
      </c>
      <c r="Q2452" s="3">
        <f t="shared" si="216"/>
        <v>91.571926748710467</v>
      </c>
      <c r="R2452" s="3">
        <v>0</v>
      </c>
      <c r="S2452" s="3">
        <v>12.378387188468679</v>
      </c>
      <c r="T2452" s="3">
        <v>1</v>
      </c>
      <c r="U2452" s="3">
        <f t="shared" si="217"/>
        <v>12.378387188468679</v>
      </c>
      <c r="V2452" s="3">
        <v>0</v>
      </c>
    </row>
    <row r="2453" spans="1:22" x14ac:dyDescent="0.25">
      <c r="A2453" s="3" t="s">
        <v>158</v>
      </c>
      <c r="B2453" s="3" t="s">
        <v>8</v>
      </c>
      <c r="C2453" s="3" t="s">
        <v>9</v>
      </c>
      <c r="D2453" s="3" t="s">
        <v>197</v>
      </c>
      <c r="E2453" s="3">
        <v>0.56000000000000005</v>
      </c>
      <c r="F2453" s="3">
        <v>0.48</v>
      </c>
      <c r="G2453" s="3" t="s">
        <v>19</v>
      </c>
      <c r="H2453" s="2">
        <v>1820</v>
      </c>
      <c r="I2453" s="3" t="s">
        <v>36</v>
      </c>
      <c r="J2453" s="2">
        <v>1820</v>
      </c>
      <c r="K2453" s="3" t="s">
        <v>19</v>
      </c>
      <c r="L2453" s="2">
        <v>190</v>
      </c>
      <c r="M2453" s="3">
        <v>43.519454321735083</v>
      </c>
      <c r="N2453" s="3">
        <v>155799.28144439915</v>
      </c>
      <c r="O2453" s="3">
        <v>293.01591468694835</v>
      </c>
      <c r="P2453" s="3">
        <v>1</v>
      </c>
      <c r="Q2453" s="3">
        <f t="shared" si="216"/>
        <v>293.01591468694835</v>
      </c>
      <c r="R2453" s="4">
        <f t="shared" ref="R2453:R2484" si="218">Q2453</f>
        <v>293.01591468694835</v>
      </c>
      <c r="S2453" s="3">
        <v>41.176123082430252</v>
      </c>
      <c r="T2453" s="3">
        <v>1</v>
      </c>
      <c r="U2453" s="3">
        <f t="shared" si="217"/>
        <v>41.176123082430252</v>
      </c>
      <c r="V2453" s="3">
        <f t="shared" ref="V2453:V2484" si="219">U2453</f>
        <v>41.176123082430252</v>
      </c>
    </row>
    <row r="2454" spans="1:22" x14ac:dyDescent="0.25">
      <c r="A2454" s="3" t="s">
        <v>158</v>
      </c>
      <c r="B2454" s="3" t="s">
        <v>310</v>
      </c>
      <c r="C2454" s="3" t="s">
        <v>9</v>
      </c>
      <c r="D2454" s="3" t="s">
        <v>197</v>
      </c>
      <c r="E2454" s="3">
        <v>0.56000000000000005</v>
      </c>
      <c r="F2454" s="3">
        <v>0.48</v>
      </c>
      <c r="G2454" s="3" t="s">
        <v>19</v>
      </c>
      <c r="H2454" s="2">
        <v>1820</v>
      </c>
      <c r="I2454" s="3" t="s">
        <v>36</v>
      </c>
      <c r="J2454" s="2">
        <v>1820</v>
      </c>
      <c r="K2454" s="3" t="s">
        <v>19</v>
      </c>
      <c r="L2454" s="2">
        <v>264</v>
      </c>
      <c r="M2454" s="3">
        <v>88.04430091378984</v>
      </c>
      <c r="N2454" s="3">
        <v>318341.27620151319</v>
      </c>
      <c r="O2454" s="3">
        <v>627.77582818390795</v>
      </c>
      <c r="P2454" s="3">
        <v>1</v>
      </c>
      <c r="Q2454" s="3">
        <f t="shared" si="216"/>
        <v>627.77582818390795</v>
      </c>
      <c r="R2454" s="4">
        <f t="shared" si="218"/>
        <v>627.77582818390795</v>
      </c>
      <c r="S2454" s="3">
        <v>89.046144332683809</v>
      </c>
      <c r="T2454" s="3">
        <v>1</v>
      </c>
      <c r="U2454" s="3">
        <f t="shared" si="217"/>
        <v>89.046144332683809</v>
      </c>
      <c r="V2454" s="3">
        <f t="shared" si="219"/>
        <v>89.046144332683809</v>
      </c>
    </row>
    <row r="2455" spans="1:22" x14ac:dyDescent="0.25">
      <c r="A2455" s="3" t="s">
        <v>158</v>
      </c>
      <c r="B2455" s="3" t="s">
        <v>8</v>
      </c>
      <c r="C2455" s="3" t="s">
        <v>9</v>
      </c>
      <c r="D2455" s="3" t="s">
        <v>197</v>
      </c>
      <c r="E2455" s="3">
        <v>0.56000000000000005</v>
      </c>
      <c r="F2455" s="3">
        <v>0.48</v>
      </c>
      <c r="G2455" s="3" t="s">
        <v>19</v>
      </c>
      <c r="H2455" s="2">
        <v>1820</v>
      </c>
      <c r="I2455" s="3" t="s">
        <v>36</v>
      </c>
      <c r="J2455" s="2">
        <v>1820</v>
      </c>
      <c r="K2455" s="3" t="s">
        <v>168</v>
      </c>
      <c r="L2455" s="2">
        <v>18</v>
      </c>
      <c r="M2455" s="3">
        <v>0.54698022272993851</v>
      </c>
      <c r="N2455" s="3">
        <v>2182.03247044613</v>
      </c>
      <c r="O2455" s="3">
        <v>4.7823287907846401</v>
      </c>
      <c r="P2455" s="3">
        <f>1-0.712</f>
        <v>0.28800000000000003</v>
      </c>
      <c r="Q2455" s="3">
        <f t="shared" si="216"/>
        <v>1.3773106917459765</v>
      </c>
      <c r="R2455" s="4">
        <f t="shared" si="218"/>
        <v>1.3773106917459765</v>
      </c>
      <c r="S2455" s="3">
        <v>0.681221639933414</v>
      </c>
      <c r="T2455" s="3">
        <f>1-0.531</f>
        <v>0.46899999999999997</v>
      </c>
      <c r="U2455" s="3">
        <f t="shared" si="217"/>
        <v>0.31949294912877113</v>
      </c>
      <c r="V2455" s="3">
        <f t="shared" si="219"/>
        <v>0.31949294912877113</v>
      </c>
    </row>
    <row r="2456" spans="1:22" x14ac:dyDescent="0.25">
      <c r="A2456" s="3" t="s">
        <v>158</v>
      </c>
      <c r="B2456" s="3" t="s">
        <v>8</v>
      </c>
      <c r="C2456" s="3" t="s">
        <v>9</v>
      </c>
      <c r="D2456" s="3" t="s">
        <v>10</v>
      </c>
      <c r="E2456" s="3">
        <v>0.56000000000000005</v>
      </c>
      <c r="F2456" s="3">
        <v>0.48</v>
      </c>
      <c r="G2456" s="3" t="s">
        <v>11</v>
      </c>
      <c r="H2456" s="2">
        <v>1820</v>
      </c>
      <c r="I2456" s="3" t="s">
        <v>36</v>
      </c>
      <c r="J2456" s="2">
        <v>1820</v>
      </c>
      <c r="K2456" s="3" t="s">
        <v>13</v>
      </c>
      <c r="L2456" s="2">
        <v>43</v>
      </c>
      <c r="M2456" s="3">
        <v>4.7757204256261652</v>
      </c>
      <c r="N2456" s="3">
        <v>17318.633278663303</v>
      </c>
      <c r="O2456" s="3">
        <v>36.53442646925938</v>
      </c>
      <c r="P2456" s="3">
        <v>1</v>
      </c>
      <c r="Q2456" s="3">
        <f t="shared" si="216"/>
        <v>36.53442646925938</v>
      </c>
      <c r="R2456" s="4">
        <f t="shared" si="218"/>
        <v>36.53442646925938</v>
      </c>
      <c r="S2456" s="3">
        <v>5.0762529550204185</v>
      </c>
      <c r="T2456" s="3">
        <v>1</v>
      </c>
      <c r="U2456" s="3">
        <f t="shared" si="217"/>
        <v>5.0762529550204185</v>
      </c>
      <c r="V2456" s="3">
        <f t="shared" si="219"/>
        <v>5.0762529550204185</v>
      </c>
    </row>
    <row r="2457" spans="1:22" x14ac:dyDescent="0.25">
      <c r="A2457" s="3" t="s">
        <v>158</v>
      </c>
      <c r="B2457" s="3" t="s">
        <v>8</v>
      </c>
      <c r="C2457" s="3" t="s">
        <v>9</v>
      </c>
      <c r="D2457" s="3" t="s">
        <v>197</v>
      </c>
      <c r="E2457" s="3">
        <v>0.56000000000000005</v>
      </c>
      <c r="F2457" s="3">
        <v>0.48</v>
      </c>
      <c r="G2457" s="3" t="s">
        <v>183</v>
      </c>
      <c r="H2457" s="2">
        <v>1820</v>
      </c>
      <c r="I2457" s="3" t="s">
        <v>36</v>
      </c>
      <c r="J2457" s="2">
        <v>1820</v>
      </c>
      <c r="K2457" s="3" t="s">
        <v>199</v>
      </c>
      <c r="L2457" s="2">
        <v>833</v>
      </c>
      <c r="M2457" s="3">
        <v>325.75703167628802</v>
      </c>
      <c r="N2457" s="3">
        <v>1325279.4187774463</v>
      </c>
      <c r="O2457" s="3">
        <v>2558.1990438486182</v>
      </c>
      <c r="P2457" s="3">
        <f>1-0.712</f>
        <v>0.28800000000000003</v>
      </c>
      <c r="Q2457" s="3">
        <f t="shared" si="216"/>
        <v>736.76132462840212</v>
      </c>
      <c r="R2457" s="4">
        <f t="shared" si="218"/>
        <v>736.76132462840212</v>
      </c>
      <c r="S2457" s="3">
        <v>359.40199469011026</v>
      </c>
      <c r="T2457" s="3">
        <f>1-0.531</f>
        <v>0.46899999999999997</v>
      </c>
      <c r="U2457" s="3">
        <f t="shared" si="217"/>
        <v>168.55953550966171</v>
      </c>
      <c r="V2457" s="3">
        <f t="shared" si="219"/>
        <v>168.55953550966171</v>
      </c>
    </row>
    <row r="2458" spans="1:22" x14ac:dyDescent="0.25">
      <c r="A2458" s="3" t="s">
        <v>158</v>
      </c>
      <c r="B2458" s="3" t="s">
        <v>310</v>
      </c>
      <c r="C2458" s="3" t="s">
        <v>9</v>
      </c>
      <c r="D2458" s="3" t="s">
        <v>197</v>
      </c>
      <c r="E2458" s="3">
        <v>0.56000000000000005</v>
      </c>
      <c r="F2458" s="3">
        <v>0.48</v>
      </c>
      <c r="G2458" s="3" t="s">
        <v>320</v>
      </c>
      <c r="H2458" s="2">
        <v>1820</v>
      </c>
      <c r="I2458" s="3" t="s">
        <v>36</v>
      </c>
      <c r="J2458" s="2">
        <v>1820</v>
      </c>
      <c r="K2458" s="3" t="s">
        <v>314</v>
      </c>
      <c r="L2458" s="2">
        <v>26</v>
      </c>
      <c r="M2458" s="3">
        <v>0.89940223380901974</v>
      </c>
      <c r="N2458" s="3">
        <v>3048.8958143246373</v>
      </c>
      <c r="O2458" s="3">
        <v>5.4927107287513941</v>
      </c>
      <c r="P2458" s="3">
        <v>1</v>
      </c>
      <c r="Q2458" s="3">
        <f t="shared" si="216"/>
        <v>5.4927107287513941</v>
      </c>
      <c r="R2458" s="4">
        <f t="shared" si="218"/>
        <v>5.4927107287513941</v>
      </c>
      <c r="S2458" s="3">
        <v>0.75854606270452185</v>
      </c>
      <c r="T2458" s="3">
        <v>1</v>
      </c>
      <c r="U2458" s="3">
        <f t="shared" si="217"/>
        <v>0.75854606270452185</v>
      </c>
      <c r="V2458" s="3">
        <f t="shared" si="219"/>
        <v>0.75854606270452185</v>
      </c>
    </row>
    <row r="2459" spans="1:22" x14ac:dyDescent="0.25">
      <c r="A2459" s="3" t="s">
        <v>158</v>
      </c>
      <c r="B2459" s="3" t="s">
        <v>89</v>
      </c>
      <c r="C2459" s="3" t="s">
        <v>9</v>
      </c>
      <c r="D2459" s="3" t="s">
        <v>262</v>
      </c>
      <c r="E2459" s="3">
        <v>0.56000000000000005</v>
      </c>
      <c r="F2459" s="3">
        <v>0.48</v>
      </c>
      <c r="G2459" s="3" t="s">
        <v>277</v>
      </c>
      <c r="H2459" s="2">
        <v>1820</v>
      </c>
      <c r="I2459" s="3" t="s">
        <v>36</v>
      </c>
      <c r="J2459" s="2">
        <v>1820</v>
      </c>
      <c r="K2459" s="3" t="s">
        <v>274</v>
      </c>
      <c r="L2459" s="2">
        <v>383</v>
      </c>
      <c r="M2459" s="3">
        <v>143.36223903927586</v>
      </c>
      <c r="N2459" s="3">
        <v>554233.37168520445</v>
      </c>
      <c r="O2459" s="3">
        <v>1139.4913643488305</v>
      </c>
      <c r="P2459" s="3">
        <v>1</v>
      </c>
      <c r="Q2459" s="3">
        <f t="shared" si="216"/>
        <v>1139.4913643488305</v>
      </c>
      <c r="R2459" s="4">
        <f t="shared" si="218"/>
        <v>1139.4913643488305</v>
      </c>
      <c r="S2459" s="3">
        <v>161.22387331687787</v>
      </c>
      <c r="T2459" s="3">
        <v>1</v>
      </c>
      <c r="U2459" s="3">
        <f t="shared" si="217"/>
        <v>161.22387331687787</v>
      </c>
      <c r="V2459" s="3">
        <f t="shared" si="219"/>
        <v>161.22387331687787</v>
      </c>
    </row>
    <row r="2460" spans="1:22" x14ac:dyDescent="0.25">
      <c r="A2460" s="3" t="s">
        <v>158</v>
      </c>
      <c r="B2460" s="3" t="s">
        <v>89</v>
      </c>
      <c r="C2460" s="3" t="s">
        <v>9</v>
      </c>
      <c r="D2460" s="3" t="s">
        <v>262</v>
      </c>
      <c r="E2460" s="3">
        <v>0.56000000000000005</v>
      </c>
      <c r="F2460" s="3">
        <v>0.48</v>
      </c>
      <c r="G2460" s="3" t="s">
        <v>296</v>
      </c>
      <c r="H2460" s="2">
        <v>1820</v>
      </c>
      <c r="I2460" s="3" t="s">
        <v>36</v>
      </c>
      <c r="J2460" s="2">
        <v>1820</v>
      </c>
      <c r="K2460" s="3" t="s">
        <v>298</v>
      </c>
      <c r="L2460" s="2">
        <v>31</v>
      </c>
      <c r="M2460" s="3">
        <v>2.2641240346093841</v>
      </c>
      <c r="N2460" s="3">
        <v>8380.9110817578112</v>
      </c>
      <c r="O2460" s="3">
        <v>18.110409522901797</v>
      </c>
      <c r="P2460" s="3">
        <v>1</v>
      </c>
      <c r="Q2460" s="3">
        <f t="shared" si="216"/>
        <v>18.110409522901797</v>
      </c>
      <c r="R2460" s="4">
        <f t="shared" si="218"/>
        <v>18.110409522901797</v>
      </c>
      <c r="S2460" s="3">
        <v>2.3803910860140554</v>
      </c>
      <c r="T2460" s="3">
        <v>1</v>
      </c>
      <c r="U2460" s="3">
        <f t="shared" si="217"/>
        <v>2.3803910860140554</v>
      </c>
      <c r="V2460" s="3">
        <f t="shared" si="219"/>
        <v>2.3803910860140554</v>
      </c>
    </row>
    <row r="2461" spans="1:22" x14ac:dyDescent="0.25">
      <c r="A2461" s="3" t="s">
        <v>158</v>
      </c>
      <c r="B2461" s="3" t="s">
        <v>8</v>
      </c>
      <c r="C2461" s="3" t="s">
        <v>9</v>
      </c>
      <c r="D2461" s="3" t="s">
        <v>197</v>
      </c>
      <c r="E2461" s="3">
        <v>0.56000000000000005</v>
      </c>
      <c r="F2461" s="3">
        <v>0.48</v>
      </c>
      <c r="G2461" s="3" t="s">
        <v>184</v>
      </c>
      <c r="H2461" s="2">
        <v>1820</v>
      </c>
      <c r="I2461" s="3" t="s">
        <v>36</v>
      </c>
      <c r="J2461" s="2">
        <v>1820</v>
      </c>
      <c r="K2461" s="3" t="s">
        <v>172</v>
      </c>
      <c r="L2461" s="2">
        <v>51</v>
      </c>
      <c r="M2461" s="3">
        <v>22.0549875887417</v>
      </c>
      <c r="N2461" s="3">
        <v>82568.259509687734</v>
      </c>
      <c r="O2461" s="3">
        <v>158.463160644883</v>
      </c>
      <c r="P2461" s="3">
        <f>1-0.712</f>
        <v>0.28800000000000003</v>
      </c>
      <c r="Q2461" s="3">
        <f t="shared" si="216"/>
        <v>45.63739026572631</v>
      </c>
      <c r="R2461" s="4">
        <f t="shared" si="218"/>
        <v>45.63739026572631</v>
      </c>
      <c r="S2461" s="3">
        <v>22.335151610408133</v>
      </c>
      <c r="T2461" s="3">
        <f>1-0.531</f>
        <v>0.46899999999999997</v>
      </c>
      <c r="U2461" s="3">
        <f t="shared" si="217"/>
        <v>10.475186105281413</v>
      </c>
      <c r="V2461" s="3">
        <f t="shared" si="219"/>
        <v>10.475186105281413</v>
      </c>
    </row>
    <row r="2462" spans="1:22" x14ac:dyDescent="0.25">
      <c r="A2462" s="3" t="s">
        <v>158</v>
      </c>
      <c r="B2462" s="3" t="s">
        <v>351</v>
      </c>
      <c r="C2462" s="3" t="s">
        <v>352</v>
      </c>
      <c r="D2462" s="3" t="s">
        <v>353</v>
      </c>
      <c r="E2462" s="3">
        <v>0.36</v>
      </c>
      <c r="F2462" s="3">
        <v>0.57999999999999996</v>
      </c>
      <c r="G2462" s="3" t="s">
        <v>283</v>
      </c>
      <c r="H2462" s="2">
        <v>1820</v>
      </c>
      <c r="I2462" s="3" t="s">
        <v>36</v>
      </c>
      <c r="J2462" s="2">
        <v>1820</v>
      </c>
      <c r="K2462" s="3" t="s">
        <v>287</v>
      </c>
      <c r="L2462" s="2">
        <v>19</v>
      </c>
      <c r="M2462" s="3">
        <v>0.94406866528434563</v>
      </c>
      <c r="N2462" s="3">
        <v>3769.0338760319933</v>
      </c>
      <c r="O2462" s="3">
        <v>8.9866758476291579</v>
      </c>
      <c r="P2462" s="3">
        <v>1</v>
      </c>
      <c r="Q2462" s="3">
        <f t="shared" si="216"/>
        <v>8.9866758476291579</v>
      </c>
      <c r="R2462" s="4">
        <f t="shared" si="218"/>
        <v>8.9866758476291579</v>
      </c>
      <c r="S2462" s="3">
        <v>1.363787346617207</v>
      </c>
      <c r="T2462" s="3">
        <v>1</v>
      </c>
      <c r="U2462" s="3">
        <f t="shared" si="217"/>
        <v>1.363787346617207</v>
      </c>
      <c r="V2462" s="3">
        <f t="shared" si="219"/>
        <v>1.363787346617207</v>
      </c>
    </row>
    <row r="2463" spans="1:22" x14ac:dyDescent="0.25">
      <c r="A2463" s="3" t="s">
        <v>158</v>
      </c>
      <c r="B2463" s="3" t="s">
        <v>89</v>
      </c>
      <c r="C2463" s="3" t="s">
        <v>9</v>
      </c>
      <c r="D2463" s="3" t="s">
        <v>262</v>
      </c>
      <c r="E2463" s="3">
        <v>0.56000000000000005</v>
      </c>
      <c r="F2463" s="3">
        <v>0.48</v>
      </c>
      <c r="G2463" s="3" t="s">
        <v>283</v>
      </c>
      <c r="H2463" s="2">
        <v>1820</v>
      </c>
      <c r="I2463" s="3" t="s">
        <v>36</v>
      </c>
      <c r="J2463" s="2">
        <v>1820</v>
      </c>
      <c r="K2463" s="3" t="s">
        <v>263</v>
      </c>
      <c r="L2463" s="2">
        <v>52</v>
      </c>
      <c r="M2463" s="3">
        <v>3.2159607058152502</v>
      </c>
      <c r="N2463" s="3">
        <v>13227.252656517419</v>
      </c>
      <c r="O2463" s="3">
        <v>30.932918004673251</v>
      </c>
      <c r="P2463" s="3">
        <v>1</v>
      </c>
      <c r="Q2463" s="3">
        <f t="shared" si="216"/>
        <v>30.932918004673251</v>
      </c>
      <c r="R2463" s="4">
        <f t="shared" si="218"/>
        <v>30.932918004673251</v>
      </c>
      <c r="S2463" s="3">
        <v>4.2614104291667463</v>
      </c>
      <c r="T2463" s="3">
        <v>1</v>
      </c>
      <c r="U2463" s="3">
        <f t="shared" si="217"/>
        <v>4.2614104291667463</v>
      </c>
      <c r="V2463" s="3">
        <f t="shared" si="219"/>
        <v>4.2614104291667463</v>
      </c>
    </row>
    <row r="2464" spans="1:22" x14ac:dyDescent="0.25">
      <c r="A2464" s="3" t="s">
        <v>158</v>
      </c>
      <c r="B2464" s="3" t="s">
        <v>89</v>
      </c>
      <c r="C2464" s="3" t="s">
        <v>9</v>
      </c>
      <c r="D2464" s="3" t="s">
        <v>262</v>
      </c>
      <c r="E2464" s="3">
        <v>0.56000000000000005</v>
      </c>
      <c r="F2464" s="3">
        <v>0.48</v>
      </c>
      <c r="G2464" s="3" t="s">
        <v>283</v>
      </c>
      <c r="H2464" s="2">
        <v>1820</v>
      </c>
      <c r="I2464" s="3" t="s">
        <v>36</v>
      </c>
      <c r="J2464" s="2">
        <v>1820</v>
      </c>
      <c r="K2464" s="3" t="s">
        <v>284</v>
      </c>
      <c r="L2464" s="2">
        <v>11</v>
      </c>
      <c r="M2464" s="3">
        <v>0.43568983241860015</v>
      </c>
      <c r="N2464" s="3">
        <v>1756.8029927708726</v>
      </c>
      <c r="O2464" s="3">
        <v>3.8142390217943429</v>
      </c>
      <c r="P2464" s="3">
        <v>1</v>
      </c>
      <c r="Q2464" s="3">
        <f t="shared" si="216"/>
        <v>3.8142390217943429</v>
      </c>
      <c r="R2464" s="4">
        <f t="shared" si="218"/>
        <v>3.8142390217943429</v>
      </c>
      <c r="S2464" s="3">
        <v>0.52209231452377103</v>
      </c>
      <c r="T2464" s="3">
        <v>1</v>
      </c>
      <c r="U2464" s="3">
        <f t="shared" si="217"/>
        <v>0.52209231452377103</v>
      </c>
      <c r="V2464" s="3">
        <f t="shared" si="219"/>
        <v>0.52209231452377103</v>
      </c>
    </row>
    <row r="2465" spans="1:22" x14ac:dyDescent="0.25">
      <c r="A2465" s="3" t="s">
        <v>158</v>
      </c>
      <c r="B2465" s="3" t="s">
        <v>310</v>
      </c>
      <c r="C2465" s="3" t="s">
        <v>9</v>
      </c>
      <c r="D2465" s="3" t="s">
        <v>197</v>
      </c>
      <c r="E2465" s="3">
        <v>0.56000000000000005</v>
      </c>
      <c r="F2465" s="3">
        <v>0.48</v>
      </c>
      <c r="G2465" s="3" t="s">
        <v>283</v>
      </c>
      <c r="H2465" s="2">
        <v>1820</v>
      </c>
      <c r="I2465" s="3" t="s">
        <v>36</v>
      </c>
      <c r="J2465" s="2">
        <v>1820</v>
      </c>
      <c r="K2465" s="3" t="s">
        <v>340</v>
      </c>
      <c r="L2465" s="2">
        <v>10</v>
      </c>
      <c r="M2465" s="3">
        <v>0.95693819505718725</v>
      </c>
      <c r="N2465" s="3">
        <v>3787.8915008370591</v>
      </c>
      <c r="O2465" s="3">
        <v>8.546704613163369</v>
      </c>
      <c r="P2465" s="3">
        <v>1</v>
      </c>
      <c r="Q2465" s="3">
        <f t="shared" si="216"/>
        <v>8.546704613163369</v>
      </c>
      <c r="R2465" s="4">
        <f t="shared" si="218"/>
        <v>8.546704613163369</v>
      </c>
      <c r="S2465" s="3">
        <v>1.2228228781599599</v>
      </c>
      <c r="T2465" s="3">
        <v>1</v>
      </c>
      <c r="U2465" s="3">
        <f t="shared" si="217"/>
        <v>1.2228228781599599</v>
      </c>
      <c r="V2465" s="3">
        <f t="shared" si="219"/>
        <v>1.2228228781599599</v>
      </c>
    </row>
    <row r="2466" spans="1:22" x14ac:dyDescent="0.25">
      <c r="A2466" s="3" t="s">
        <v>158</v>
      </c>
      <c r="B2466" s="3" t="s">
        <v>89</v>
      </c>
      <c r="C2466" s="3" t="s">
        <v>9</v>
      </c>
      <c r="D2466" s="3" t="s">
        <v>262</v>
      </c>
      <c r="E2466" s="3">
        <v>0.56000000000000005</v>
      </c>
      <c r="F2466" s="3">
        <v>0.48</v>
      </c>
      <c r="G2466" s="3" t="s">
        <v>283</v>
      </c>
      <c r="H2466" s="2">
        <v>1820</v>
      </c>
      <c r="I2466" s="3" t="s">
        <v>36</v>
      </c>
      <c r="J2466" s="2">
        <v>1820</v>
      </c>
      <c r="K2466" s="3" t="s">
        <v>285</v>
      </c>
      <c r="L2466" s="2">
        <v>4</v>
      </c>
      <c r="M2466" s="3">
        <v>9.5531479861352311E-2</v>
      </c>
      <c r="N2466" s="3">
        <v>385.19332689029068</v>
      </c>
      <c r="O2466" s="3">
        <v>0.76741153093866199</v>
      </c>
      <c r="P2466" s="3">
        <v>1</v>
      </c>
      <c r="Q2466" s="3">
        <f t="shared" si="216"/>
        <v>0.76741153093866199</v>
      </c>
      <c r="R2466" s="4">
        <f t="shared" si="218"/>
        <v>0.76741153093866199</v>
      </c>
      <c r="S2466" s="3">
        <v>0.1055814487315965</v>
      </c>
      <c r="T2466" s="3">
        <v>1</v>
      </c>
      <c r="U2466" s="3">
        <f t="shared" si="217"/>
        <v>0.1055814487315965</v>
      </c>
      <c r="V2466" s="3">
        <f t="shared" si="219"/>
        <v>0.1055814487315965</v>
      </c>
    </row>
    <row r="2467" spans="1:22" x14ac:dyDescent="0.25">
      <c r="A2467" s="3" t="s">
        <v>158</v>
      </c>
      <c r="B2467" s="3" t="s">
        <v>8</v>
      </c>
      <c r="C2467" s="3" t="s">
        <v>9</v>
      </c>
      <c r="D2467" s="3" t="s">
        <v>197</v>
      </c>
      <c r="E2467" s="3">
        <v>0.56000000000000005</v>
      </c>
      <c r="F2467" s="3">
        <v>0.48</v>
      </c>
      <c r="G2467" s="3" t="s">
        <v>59</v>
      </c>
      <c r="H2467" s="2">
        <v>1820</v>
      </c>
      <c r="I2467" s="3" t="s">
        <v>36</v>
      </c>
      <c r="J2467" s="2">
        <v>1820</v>
      </c>
      <c r="K2467" s="3" t="s">
        <v>62</v>
      </c>
      <c r="L2467" s="2">
        <v>20</v>
      </c>
      <c r="M2467" s="3">
        <v>0.59762833280291128</v>
      </c>
      <c r="N2467" s="3">
        <v>2134.502813736216</v>
      </c>
      <c r="O2467" s="3">
        <v>4.2013828861494522</v>
      </c>
      <c r="P2467" s="3">
        <v>1</v>
      </c>
      <c r="Q2467" s="3">
        <f t="shared" si="216"/>
        <v>4.2013828861494522</v>
      </c>
      <c r="R2467" s="4">
        <f t="shared" si="218"/>
        <v>4.2013828861494522</v>
      </c>
      <c r="S2467" s="3">
        <v>0.57758459351935554</v>
      </c>
      <c r="T2467" s="3">
        <v>1</v>
      </c>
      <c r="U2467" s="3">
        <f t="shared" si="217"/>
        <v>0.57758459351935554</v>
      </c>
      <c r="V2467" s="3">
        <f t="shared" si="219"/>
        <v>0.57758459351935554</v>
      </c>
    </row>
    <row r="2468" spans="1:22" x14ac:dyDescent="0.25">
      <c r="A2468" s="3" t="s">
        <v>158</v>
      </c>
      <c r="B2468" s="3" t="s">
        <v>310</v>
      </c>
      <c r="C2468" s="3" t="s">
        <v>9</v>
      </c>
      <c r="D2468" s="3" t="s">
        <v>197</v>
      </c>
      <c r="E2468" s="3">
        <v>0.56000000000000005</v>
      </c>
      <c r="F2468" s="3">
        <v>0.48</v>
      </c>
      <c r="G2468" s="3" t="s">
        <v>59</v>
      </c>
      <c r="H2468" s="2">
        <v>1820</v>
      </c>
      <c r="I2468" s="3" t="s">
        <v>36</v>
      </c>
      <c r="J2468" s="2">
        <v>1820</v>
      </c>
      <c r="K2468" s="3" t="s">
        <v>62</v>
      </c>
      <c r="L2468" s="2">
        <v>3</v>
      </c>
      <c r="M2468" s="3">
        <v>1.9889951286347161E-3</v>
      </c>
      <c r="N2468" s="3">
        <v>7.5688225906437934</v>
      </c>
      <c r="O2468" s="3">
        <v>1.5486201325533451E-2</v>
      </c>
      <c r="P2468" s="3">
        <v>1</v>
      </c>
      <c r="Q2468" s="3">
        <f t="shared" si="216"/>
        <v>1.5486201325533451E-2</v>
      </c>
      <c r="R2468" s="4">
        <f t="shared" si="218"/>
        <v>1.5486201325533451E-2</v>
      </c>
      <c r="S2468" s="3">
        <v>2.1522245087336588E-3</v>
      </c>
      <c r="T2468" s="3">
        <v>1</v>
      </c>
      <c r="U2468" s="3">
        <f t="shared" si="217"/>
        <v>2.1522245087336588E-3</v>
      </c>
      <c r="V2468" s="3">
        <f t="shared" si="219"/>
        <v>2.1522245087336588E-3</v>
      </c>
    </row>
    <row r="2469" spans="1:22" x14ac:dyDescent="0.25">
      <c r="A2469" s="3" t="s">
        <v>158</v>
      </c>
      <c r="B2469" s="3" t="s">
        <v>8</v>
      </c>
      <c r="C2469" s="3" t="s">
        <v>9</v>
      </c>
      <c r="D2469" s="3" t="s">
        <v>10</v>
      </c>
      <c r="E2469" s="3">
        <v>0.56000000000000005</v>
      </c>
      <c r="F2469" s="3">
        <v>0.48</v>
      </c>
      <c r="G2469" s="3" t="s">
        <v>59</v>
      </c>
      <c r="H2469" s="2">
        <v>1820</v>
      </c>
      <c r="I2469" s="3" t="s">
        <v>36</v>
      </c>
      <c r="J2469" s="2">
        <v>1820</v>
      </c>
      <c r="K2469" s="3" t="s">
        <v>148</v>
      </c>
      <c r="L2469" s="2">
        <v>19</v>
      </c>
      <c r="M2469" s="3">
        <v>0.26663227137859247</v>
      </c>
      <c r="N2469" s="3">
        <v>1052.0770026759953</v>
      </c>
      <c r="O2469" s="3">
        <v>2.4165206712841081</v>
      </c>
      <c r="P2469" s="3">
        <v>1</v>
      </c>
      <c r="Q2469" s="3">
        <f t="shared" si="216"/>
        <v>2.4165206712841081</v>
      </c>
      <c r="R2469" s="4">
        <f t="shared" si="218"/>
        <v>2.4165206712841081</v>
      </c>
      <c r="S2469" s="3">
        <v>0.31846998467414206</v>
      </c>
      <c r="T2469" s="3">
        <v>1</v>
      </c>
      <c r="U2469" s="3">
        <f t="shared" si="217"/>
        <v>0.31846998467414206</v>
      </c>
      <c r="V2469" s="3">
        <f t="shared" si="219"/>
        <v>0.31846998467414206</v>
      </c>
    </row>
    <row r="2470" spans="1:22" x14ac:dyDescent="0.25">
      <c r="A2470" s="3" t="s">
        <v>158</v>
      </c>
      <c r="B2470" s="3" t="s">
        <v>351</v>
      </c>
      <c r="C2470" s="3" t="s">
        <v>352</v>
      </c>
      <c r="D2470" s="3" t="s">
        <v>353</v>
      </c>
      <c r="E2470" s="3">
        <v>0.36</v>
      </c>
      <c r="F2470" s="3">
        <v>0.57999999999999996</v>
      </c>
      <c r="G2470" s="3" t="s">
        <v>290</v>
      </c>
      <c r="H2470" s="2">
        <v>1820</v>
      </c>
      <c r="I2470" s="3" t="s">
        <v>36</v>
      </c>
      <c r="J2470" s="2">
        <v>1820</v>
      </c>
      <c r="K2470" s="3" t="s">
        <v>354</v>
      </c>
      <c r="L2470" s="2">
        <v>37</v>
      </c>
      <c r="M2470" s="3">
        <v>5.7503717002827193</v>
      </c>
      <c r="N2470" s="3">
        <v>21554.847543299489</v>
      </c>
      <c r="O2470" s="3">
        <v>49.39389922537854</v>
      </c>
      <c r="P2470" s="3">
        <v>1</v>
      </c>
      <c r="Q2470" s="3">
        <f t="shared" si="216"/>
        <v>49.39389922537854</v>
      </c>
      <c r="R2470" s="4">
        <f t="shared" si="218"/>
        <v>49.39389922537854</v>
      </c>
      <c r="S2470" s="3">
        <v>7.276052177152299</v>
      </c>
      <c r="T2470" s="3">
        <v>1</v>
      </c>
      <c r="U2470" s="3">
        <f t="shared" si="217"/>
        <v>7.276052177152299</v>
      </c>
      <c r="V2470" s="3">
        <f t="shared" si="219"/>
        <v>7.276052177152299</v>
      </c>
    </row>
    <row r="2471" spans="1:22" x14ac:dyDescent="0.25">
      <c r="A2471" s="3" t="s">
        <v>158</v>
      </c>
      <c r="B2471" s="3" t="s">
        <v>89</v>
      </c>
      <c r="C2471" s="3" t="s">
        <v>9</v>
      </c>
      <c r="D2471" s="3" t="s">
        <v>262</v>
      </c>
      <c r="E2471" s="3">
        <v>0.56000000000000005</v>
      </c>
      <c r="F2471" s="3">
        <v>0.48</v>
      </c>
      <c r="G2471" s="3" t="s">
        <v>264</v>
      </c>
      <c r="H2471" s="2">
        <v>1820</v>
      </c>
      <c r="I2471" s="3" t="s">
        <v>36</v>
      </c>
      <c r="J2471" s="2">
        <v>1820</v>
      </c>
      <c r="K2471" s="3" t="s">
        <v>264</v>
      </c>
      <c r="L2471" s="2">
        <v>4646</v>
      </c>
      <c r="M2471" s="3">
        <v>1728.9223418985619</v>
      </c>
      <c r="N2471" s="3">
        <v>6491562.8873801185</v>
      </c>
      <c r="O2471" s="3">
        <v>12671.262813791544</v>
      </c>
      <c r="P2471" s="3">
        <v>1</v>
      </c>
      <c r="Q2471" s="3">
        <f t="shared" si="216"/>
        <v>12671.262813791544</v>
      </c>
      <c r="R2471" s="4">
        <f t="shared" si="218"/>
        <v>12671.262813791544</v>
      </c>
      <c r="S2471" s="3">
        <v>1790.0042557919444</v>
      </c>
      <c r="T2471" s="3">
        <v>1</v>
      </c>
      <c r="U2471" s="3">
        <f t="shared" si="217"/>
        <v>1790.0042557919444</v>
      </c>
      <c r="V2471" s="3">
        <f t="shared" si="219"/>
        <v>1790.0042557919444</v>
      </c>
    </row>
    <row r="2472" spans="1:22" x14ac:dyDescent="0.25">
      <c r="A2472" s="3" t="s">
        <v>158</v>
      </c>
      <c r="B2472" s="3" t="s">
        <v>310</v>
      </c>
      <c r="C2472" s="3" t="s">
        <v>9</v>
      </c>
      <c r="D2472" s="3" t="s">
        <v>312</v>
      </c>
      <c r="E2472" s="3">
        <v>0.56000000000000005</v>
      </c>
      <c r="F2472" s="3">
        <v>0.48</v>
      </c>
      <c r="G2472" s="3" t="s">
        <v>264</v>
      </c>
      <c r="H2472" s="2">
        <v>1820</v>
      </c>
      <c r="I2472" s="3" t="s">
        <v>36</v>
      </c>
      <c r="J2472" s="2">
        <v>1820</v>
      </c>
      <c r="K2472" s="3" t="s">
        <v>264</v>
      </c>
      <c r="L2472" s="2">
        <v>479</v>
      </c>
      <c r="M2472" s="3">
        <v>227.0523805256816</v>
      </c>
      <c r="N2472" s="3">
        <v>845221.60348559765</v>
      </c>
      <c r="O2472" s="3">
        <v>1745.2183249361462</v>
      </c>
      <c r="P2472" s="3">
        <v>1</v>
      </c>
      <c r="Q2472" s="3">
        <f t="shared" si="216"/>
        <v>1745.2183249361462</v>
      </c>
      <c r="R2472" s="4">
        <f t="shared" si="218"/>
        <v>1745.2183249361462</v>
      </c>
      <c r="S2472" s="3">
        <v>249.17781707735912</v>
      </c>
      <c r="T2472" s="3">
        <v>1</v>
      </c>
      <c r="U2472" s="3">
        <f t="shared" si="217"/>
        <v>249.17781707735912</v>
      </c>
      <c r="V2472" s="3">
        <f t="shared" si="219"/>
        <v>249.17781707735912</v>
      </c>
    </row>
    <row r="2473" spans="1:22" x14ac:dyDescent="0.25">
      <c r="A2473" s="3" t="s">
        <v>158</v>
      </c>
      <c r="B2473" s="3" t="s">
        <v>310</v>
      </c>
      <c r="C2473" s="3" t="s">
        <v>9</v>
      </c>
      <c r="D2473" s="3" t="s">
        <v>197</v>
      </c>
      <c r="E2473" s="3">
        <v>0.56000000000000005</v>
      </c>
      <c r="F2473" s="3">
        <v>0.48</v>
      </c>
      <c r="G2473" s="3" t="s">
        <v>264</v>
      </c>
      <c r="H2473" s="2">
        <v>1820</v>
      </c>
      <c r="I2473" s="3" t="s">
        <v>36</v>
      </c>
      <c r="J2473" s="2">
        <v>1820</v>
      </c>
      <c r="K2473" s="3" t="s">
        <v>264</v>
      </c>
      <c r="L2473" s="2">
        <v>697</v>
      </c>
      <c r="M2473" s="3">
        <v>308.89277023385301</v>
      </c>
      <c r="N2473" s="3">
        <v>1185131.5203682072</v>
      </c>
      <c r="O2473" s="3">
        <v>2259.3002601013222</v>
      </c>
      <c r="P2473" s="3">
        <v>1</v>
      </c>
      <c r="Q2473" s="3">
        <f t="shared" si="216"/>
        <v>2259.3002601013222</v>
      </c>
      <c r="R2473" s="4">
        <f t="shared" si="218"/>
        <v>2259.3002601013222</v>
      </c>
      <c r="S2473" s="3">
        <v>314.232082100333</v>
      </c>
      <c r="T2473" s="3">
        <v>1</v>
      </c>
      <c r="U2473" s="3">
        <f t="shared" si="217"/>
        <v>314.232082100333</v>
      </c>
      <c r="V2473" s="3">
        <f t="shared" si="219"/>
        <v>314.232082100333</v>
      </c>
    </row>
    <row r="2474" spans="1:22" x14ac:dyDescent="0.25">
      <c r="A2474" s="3" t="s">
        <v>158</v>
      </c>
      <c r="B2474" s="3" t="s">
        <v>89</v>
      </c>
      <c r="C2474" s="3" t="s">
        <v>9</v>
      </c>
      <c r="D2474" s="3" t="s">
        <v>262</v>
      </c>
      <c r="E2474" s="3">
        <v>0.56000000000000005</v>
      </c>
      <c r="F2474" s="3">
        <v>0.48</v>
      </c>
      <c r="G2474" s="3" t="s">
        <v>296</v>
      </c>
      <c r="H2474" s="2">
        <v>1820</v>
      </c>
      <c r="I2474" s="3" t="s">
        <v>36</v>
      </c>
      <c r="J2474" s="2">
        <v>1820</v>
      </c>
      <c r="K2474" s="3" t="s">
        <v>301</v>
      </c>
      <c r="L2474" s="2">
        <v>5</v>
      </c>
      <c r="M2474" s="3">
        <v>1.156357159589016E-2</v>
      </c>
      <c r="N2474" s="3">
        <v>29.929334159551935</v>
      </c>
      <c r="O2474" s="3">
        <v>7.0738032743747584E-2</v>
      </c>
      <c r="P2474" s="3">
        <v>1</v>
      </c>
      <c r="Q2474" s="3">
        <f t="shared" si="216"/>
        <v>7.0738032743747584E-2</v>
      </c>
      <c r="R2474" s="4">
        <f t="shared" si="218"/>
        <v>7.0738032743747584E-2</v>
      </c>
      <c r="S2474" s="3">
        <v>1.0272276147637989E-2</v>
      </c>
      <c r="T2474" s="3">
        <v>1</v>
      </c>
      <c r="U2474" s="3">
        <f t="shared" si="217"/>
        <v>1.0272276147637989E-2</v>
      </c>
      <c r="V2474" s="3">
        <f t="shared" si="219"/>
        <v>1.0272276147637989E-2</v>
      </c>
    </row>
    <row r="2475" spans="1:22" x14ac:dyDescent="0.25">
      <c r="A2475" s="3" t="s">
        <v>158</v>
      </c>
      <c r="B2475" s="3" t="s">
        <v>89</v>
      </c>
      <c r="C2475" s="3" t="s">
        <v>9</v>
      </c>
      <c r="D2475" s="3" t="s">
        <v>262</v>
      </c>
      <c r="E2475" s="3">
        <v>0.56000000000000005</v>
      </c>
      <c r="F2475" s="3">
        <v>0.48</v>
      </c>
      <c r="G2475" s="3" t="s">
        <v>296</v>
      </c>
      <c r="H2475" s="2">
        <v>1820</v>
      </c>
      <c r="I2475" s="3" t="s">
        <v>36</v>
      </c>
      <c r="J2475" s="2">
        <v>1820</v>
      </c>
      <c r="K2475" s="3" t="s">
        <v>265</v>
      </c>
      <c r="L2475" s="2">
        <v>224</v>
      </c>
      <c r="M2475" s="3">
        <v>6.4063106455967374</v>
      </c>
      <c r="N2475" s="3">
        <v>24272.203447590633</v>
      </c>
      <c r="O2475" s="3">
        <v>51.356798465053259</v>
      </c>
      <c r="P2475" s="3">
        <v>1</v>
      </c>
      <c r="Q2475" s="3">
        <f t="shared" si="216"/>
        <v>51.356798465053259</v>
      </c>
      <c r="R2475" s="4">
        <f t="shared" si="218"/>
        <v>51.356798465053259</v>
      </c>
      <c r="S2475" s="3">
        <v>7.3286688157451598</v>
      </c>
      <c r="T2475" s="3">
        <v>1</v>
      </c>
      <c r="U2475" s="3">
        <f t="shared" si="217"/>
        <v>7.3286688157451598</v>
      </c>
      <c r="V2475" s="3">
        <f t="shared" si="219"/>
        <v>7.3286688157451598</v>
      </c>
    </row>
    <row r="2476" spans="1:22" x14ac:dyDescent="0.25">
      <c r="A2476" s="3" t="s">
        <v>158</v>
      </c>
      <c r="B2476" s="3" t="s">
        <v>89</v>
      </c>
      <c r="C2476" s="3" t="s">
        <v>9</v>
      </c>
      <c r="D2476" s="3" t="s">
        <v>262</v>
      </c>
      <c r="E2476" s="3">
        <v>0.56000000000000005</v>
      </c>
      <c r="F2476" s="3">
        <v>0.48</v>
      </c>
      <c r="G2476" s="3" t="s">
        <v>296</v>
      </c>
      <c r="H2476" s="2">
        <v>1820</v>
      </c>
      <c r="I2476" s="3" t="s">
        <v>36</v>
      </c>
      <c r="J2476" s="2">
        <v>1820</v>
      </c>
      <c r="K2476" s="3" t="s">
        <v>297</v>
      </c>
      <c r="L2476" s="2">
        <v>12</v>
      </c>
      <c r="M2476" s="3">
        <v>0.2933307056138228</v>
      </c>
      <c r="N2476" s="3">
        <v>741.2167801152184</v>
      </c>
      <c r="O2476" s="3">
        <v>1.798789086860721</v>
      </c>
      <c r="P2476" s="3">
        <v>1</v>
      </c>
      <c r="Q2476" s="3">
        <f t="shared" si="216"/>
        <v>1.798789086860721</v>
      </c>
      <c r="R2476" s="4">
        <f t="shared" si="218"/>
        <v>1.798789086860721</v>
      </c>
      <c r="S2476" s="3">
        <v>0.26239992935567713</v>
      </c>
      <c r="T2476" s="3">
        <v>1</v>
      </c>
      <c r="U2476" s="3">
        <f t="shared" si="217"/>
        <v>0.26239992935567713</v>
      </c>
      <c r="V2476" s="3">
        <f t="shared" si="219"/>
        <v>0.26239992935567713</v>
      </c>
    </row>
    <row r="2477" spans="1:22" x14ac:dyDescent="0.25">
      <c r="A2477" s="3" t="s">
        <v>158</v>
      </c>
      <c r="B2477" s="3" t="s">
        <v>89</v>
      </c>
      <c r="C2477" s="3" t="s">
        <v>9</v>
      </c>
      <c r="D2477" s="3" t="s">
        <v>262</v>
      </c>
      <c r="E2477" s="3">
        <v>0.56000000000000005</v>
      </c>
      <c r="F2477" s="3">
        <v>0.48</v>
      </c>
      <c r="G2477" s="3" t="s">
        <v>296</v>
      </c>
      <c r="H2477" s="2">
        <v>1820</v>
      </c>
      <c r="I2477" s="3" t="s">
        <v>36</v>
      </c>
      <c r="J2477" s="2">
        <v>1820</v>
      </c>
      <c r="K2477" s="3" t="s">
        <v>299</v>
      </c>
      <c r="L2477" s="2">
        <v>8</v>
      </c>
      <c r="M2477" s="3">
        <v>0.25228871076977549</v>
      </c>
      <c r="N2477" s="3">
        <v>852.88733249124448</v>
      </c>
      <c r="O2477" s="3">
        <v>1.8976972282617517</v>
      </c>
      <c r="P2477" s="3">
        <v>1</v>
      </c>
      <c r="Q2477" s="3">
        <f t="shared" si="216"/>
        <v>1.8976972282617517</v>
      </c>
      <c r="R2477" s="4">
        <f t="shared" si="218"/>
        <v>1.8976972282617517</v>
      </c>
      <c r="S2477" s="3">
        <v>0.24916790638239283</v>
      </c>
      <c r="T2477" s="3">
        <v>1</v>
      </c>
      <c r="U2477" s="3">
        <f t="shared" si="217"/>
        <v>0.24916790638239283</v>
      </c>
      <c r="V2477" s="3">
        <f t="shared" si="219"/>
        <v>0.24916790638239283</v>
      </c>
    </row>
    <row r="2478" spans="1:22" x14ac:dyDescent="0.25">
      <c r="A2478" s="3" t="s">
        <v>158</v>
      </c>
      <c r="B2478" s="3" t="s">
        <v>89</v>
      </c>
      <c r="C2478" s="3" t="s">
        <v>9</v>
      </c>
      <c r="D2478" s="3" t="s">
        <v>262</v>
      </c>
      <c r="E2478" s="3">
        <v>0.56000000000000005</v>
      </c>
      <c r="F2478" s="3">
        <v>0.48</v>
      </c>
      <c r="G2478" s="3" t="s">
        <v>296</v>
      </c>
      <c r="H2478" s="2">
        <v>1820</v>
      </c>
      <c r="I2478" s="3" t="s">
        <v>36</v>
      </c>
      <c r="J2478" s="2">
        <v>1820</v>
      </c>
      <c r="K2478" s="3" t="s">
        <v>302</v>
      </c>
      <c r="L2478" s="2">
        <v>2</v>
      </c>
      <c r="M2478" s="3">
        <v>3.9498736238462763E-2</v>
      </c>
      <c r="N2478" s="3">
        <v>99.801138292145595</v>
      </c>
      <c r="O2478" s="3">
        <v>0.24459585111589424</v>
      </c>
      <c r="P2478" s="3">
        <v>1</v>
      </c>
      <c r="Q2478" s="3">
        <f t="shared" si="216"/>
        <v>0.24459585111589424</v>
      </c>
      <c r="R2478" s="4">
        <f t="shared" si="218"/>
        <v>0.24459585111589424</v>
      </c>
      <c r="S2478" s="3">
        <v>3.0734744109162042E-2</v>
      </c>
      <c r="T2478" s="3">
        <v>1</v>
      </c>
      <c r="U2478" s="3">
        <f t="shared" si="217"/>
        <v>3.0734744109162042E-2</v>
      </c>
      <c r="V2478" s="3">
        <f t="shared" si="219"/>
        <v>3.0734744109162042E-2</v>
      </c>
    </row>
    <row r="2479" spans="1:22" x14ac:dyDescent="0.25">
      <c r="A2479" s="3" t="s">
        <v>158</v>
      </c>
      <c r="B2479" s="3" t="s">
        <v>8</v>
      </c>
      <c r="C2479" s="3" t="s">
        <v>9</v>
      </c>
      <c r="D2479" s="3" t="s">
        <v>197</v>
      </c>
      <c r="E2479" s="3">
        <v>0.56000000000000005</v>
      </c>
      <c r="F2479" s="3">
        <v>0.48</v>
      </c>
      <c r="G2479" s="3" t="s">
        <v>250</v>
      </c>
      <c r="H2479" s="2">
        <v>1820</v>
      </c>
      <c r="I2479" s="3" t="s">
        <v>36</v>
      </c>
      <c r="J2479" s="2">
        <v>1820</v>
      </c>
      <c r="K2479" s="3" t="s">
        <v>205</v>
      </c>
      <c r="L2479" s="2">
        <v>12</v>
      </c>
      <c r="M2479" s="3">
        <v>1.9162772984863055</v>
      </c>
      <c r="N2479" s="3">
        <v>7574.6389120007907</v>
      </c>
      <c r="O2479" s="3">
        <v>16.89291208044164</v>
      </c>
      <c r="P2479" s="3">
        <f>1-0.712</f>
        <v>0.28800000000000003</v>
      </c>
      <c r="Q2479" s="3">
        <f t="shared" si="216"/>
        <v>4.8651586791671928</v>
      </c>
      <c r="R2479" s="4">
        <f t="shared" si="218"/>
        <v>4.8651586791671928</v>
      </c>
      <c r="S2479" s="3">
        <v>2.3942916814627702</v>
      </c>
      <c r="T2479" s="3">
        <f>1-0.531</f>
        <v>0.46899999999999997</v>
      </c>
      <c r="U2479" s="3">
        <f t="shared" si="217"/>
        <v>1.1229227986060391</v>
      </c>
      <c r="V2479" s="3">
        <f t="shared" si="219"/>
        <v>1.1229227986060391</v>
      </c>
    </row>
    <row r="2480" spans="1:22" x14ac:dyDescent="0.25">
      <c r="A2480" s="3" t="s">
        <v>158</v>
      </c>
      <c r="B2480" s="3" t="s">
        <v>8</v>
      </c>
      <c r="C2480" s="3" t="s">
        <v>9</v>
      </c>
      <c r="D2480" s="3" t="s">
        <v>197</v>
      </c>
      <c r="E2480" s="3">
        <v>0.56000000000000005</v>
      </c>
      <c r="F2480" s="3">
        <v>0.48</v>
      </c>
      <c r="G2480" s="3" t="s">
        <v>250</v>
      </c>
      <c r="H2480" s="2">
        <v>1820</v>
      </c>
      <c r="I2480" s="3" t="s">
        <v>36</v>
      </c>
      <c r="J2480" s="2">
        <v>1820</v>
      </c>
      <c r="K2480" s="3" t="s">
        <v>206</v>
      </c>
      <c r="L2480" s="2">
        <v>1</v>
      </c>
      <c r="M2480" s="3">
        <v>5.4026055095833516E-3</v>
      </c>
      <c r="N2480" s="3">
        <v>19.26367789791</v>
      </c>
      <c r="O2480" s="3">
        <v>4.4725865646775873E-2</v>
      </c>
      <c r="P2480" s="3">
        <f>1-0.712</f>
        <v>0.28800000000000003</v>
      </c>
      <c r="Q2480" s="3">
        <f t="shared" si="216"/>
        <v>1.2881049306271453E-2</v>
      </c>
      <c r="R2480" s="4">
        <f t="shared" si="218"/>
        <v>1.2881049306271453E-2</v>
      </c>
      <c r="S2480" s="3">
        <v>5.6652167718135435E-3</v>
      </c>
      <c r="T2480" s="3">
        <f>1-0.531</f>
        <v>0.46899999999999997</v>
      </c>
      <c r="U2480" s="3">
        <f t="shared" si="217"/>
        <v>2.6569866659805516E-3</v>
      </c>
      <c r="V2480" s="3">
        <f t="shared" si="219"/>
        <v>2.6569866659805516E-3</v>
      </c>
    </row>
    <row r="2481" spans="1:22" x14ac:dyDescent="0.25">
      <c r="A2481" s="3" t="s">
        <v>158</v>
      </c>
      <c r="B2481" s="3" t="s">
        <v>8</v>
      </c>
      <c r="C2481" s="3" t="s">
        <v>9</v>
      </c>
      <c r="D2481" s="3" t="s">
        <v>197</v>
      </c>
      <c r="E2481" s="3">
        <v>0.56000000000000005</v>
      </c>
      <c r="F2481" s="3">
        <v>0.48</v>
      </c>
      <c r="G2481" s="3" t="s">
        <v>250</v>
      </c>
      <c r="H2481" s="2">
        <v>1820</v>
      </c>
      <c r="I2481" s="3" t="s">
        <v>36</v>
      </c>
      <c r="J2481" s="2">
        <v>1820</v>
      </c>
      <c r="K2481" s="3" t="s">
        <v>207</v>
      </c>
      <c r="L2481" s="2">
        <v>30</v>
      </c>
      <c r="M2481" s="3">
        <v>4.3789804249753201</v>
      </c>
      <c r="N2481" s="3">
        <v>16294.823155367021</v>
      </c>
      <c r="O2481" s="3">
        <v>34.482515797969235</v>
      </c>
      <c r="P2481" s="3">
        <f>1-0.712</f>
        <v>0.28800000000000003</v>
      </c>
      <c r="Q2481" s="3">
        <f t="shared" si="216"/>
        <v>9.9309645498151404</v>
      </c>
      <c r="R2481" s="4">
        <f t="shared" si="218"/>
        <v>9.9309645498151404</v>
      </c>
      <c r="S2481" s="3">
        <v>4.9279766263254992</v>
      </c>
      <c r="T2481" s="3">
        <f>1-0.531</f>
        <v>0.46899999999999997</v>
      </c>
      <c r="U2481" s="3">
        <f t="shared" si="217"/>
        <v>2.3112210377466589</v>
      </c>
      <c r="V2481" s="3">
        <f t="shared" si="219"/>
        <v>2.3112210377466589</v>
      </c>
    </row>
    <row r="2482" spans="1:22" x14ac:dyDescent="0.25">
      <c r="A2482" s="3" t="s">
        <v>158</v>
      </c>
      <c r="B2482" s="3" t="s">
        <v>310</v>
      </c>
      <c r="C2482" s="3" t="s">
        <v>9</v>
      </c>
      <c r="D2482" s="3" t="s">
        <v>312</v>
      </c>
      <c r="E2482" s="3">
        <v>0.56000000000000005</v>
      </c>
      <c r="F2482" s="3">
        <v>0.48</v>
      </c>
      <c r="G2482" s="3" t="s">
        <v>307</v>
      </c>
      <c r="H2482" s="2">
        <v>1820</v>
      </c>
      <c r="I2482" s="3" t="s">
        <v>36</v>
      </c>
      <c r="J2482" s="2">
        <v>1820</v>
      </c>
      <c r="K2482" s="3" t="s">
        <v>269</v>
      </c>
      <c r="L2482" s="2">
        <v>57</v>
      </c>
      <c r="M2482" s="3">
        <v>14.519399117539908</v>
      </c>
      <c r="N2482" s="3">
        <v>54152.447426777951</v>
      </c>
      <c r="O2482" s="3">
        <v>116.15632253372516</v>
      </c>
      <c r="P2482" s="3">
        <v>1</v>
      </c>
      <c r="Q2482" s="3">
        <f t="shared" si="216"/>
        <v>116.15632253372516</v>
      </c>
      <c r="R2482" s="4">
        <f t="shared" si="218"/>
        <v>116.15632253372516</v>
      </c>
      <c r="S2482" s="3">
        <v>16.311161540802242</v>
      </c>
      <c r="T2482" s="3">
        <v>1</v>
      </c>
      <c r="U2482" s="3">
        <f t="shared" si="217"/>
        <v>16.311161540802242</v>
      </c>
      <c r="V2482" s="3">
        <f t="shared" si="219"/>
        <v>16.311161540802242</v>
      </c>
    </row>
    <row r="2483" spans="1:22" x14ac:dyDescent="0.25">
      <c r="A2483" s="3" t="s">
        <v>158</v>
      </c>
      <c r="B2483" s="3" t="s">
        <v>351</v>
      </c>
      <c r="C2483" s="3" t="s">
        <v>352</v>
      </c>
      <c r="D2483" s="3" t="s">
        <v>353</v>
      </c>
      <c r="E2483" s="3">
        <v>0.36</v>
      </c>
      <c r="F2483" s="3">
        <v>0.57999999999999996</v>
      </c>
      <c r="G2483" s="3" t="s">
        <v>272</v>
      </c>
      <c r="H2483" s="2">
        <v>1820</v>
      </c>
      <c r="I2483" s="3" t="s">
        <v>36</v>
      </c>
      <c r="J2483" s="2">
        <v>1820</v>
      </c>
      <c r="K2483" s="3" t="s">
        <v>272</v>
      </c>
      <c r="L2483" s="2">
        <v>1086</v>
      </c>
      <c r="M2483" s="3">
        <v>427.68805824139253</v>
      </c>
      <c r="N2483" s="3">
        <v>1524983.205992582</v>
      </c>
      <c r="O2483" s="3">
        <v>3217.197051267764</v>
      </c>
      <c r="P2483" s="3">
        <v>1</v>
      </c>
      <c r="Q2483" s="3">
        <f t="shared" si="216"/>
        <v>3217.197051267764</v>
      </c>
      <c r="R2483" s="4">
        <f t="shared" si="218"/>
        <v>3217.197051267764</v>
      </c>
      <c r="S2483" s="3">
        <v>470.1098492253376</v>
      </c>
      <c r="T2483" s="3">
        <v>1</v>
      </c>
      <c r="U2483" s="3">
        <f t="shared" si="217"/>
        <v>470.1098492253376</v>
      </c>
      <c r="V2483" s="3">
        <f t="shared" si="219"/>
        <v>470.1098492253376</v>
      </c>
    </row>
    <row r="2484" spans="1:22" x14ac:dyDescent="0.25">
      <c r="A2484" s="3" t="s">
        <v>158</v>
      </c>
      <c r="B2484" s="3" t="s">
        <v>8</v>
      </c>
      <c r="C2484" s="3" t="s">
        <v>9</v>
      </c>
      <c r="D2484" s="3" t="s">
        <v>197</v>
      </c>
      <c r="E2484" s="3">
        <v>0.56000000000000005</v>
      </c>
      <c r="F2484" s="3">
        <v>0.48</v>
      </c>
      <c r="G2484" s="3" t="s">
        <v>163</v>
      </c>
      <c r="H2484" s="2">
        <v>1820</v>
      </c>
      <c r="I2484" s="3" t="s">
        <v>36</v>
      </c>
      <c r="J2484" s="2">
        <v>1820</v>
      </c>
      <c r="K2484" s="3" t="s">
        <v>164</v>
      </c>
      <c r="L2484" s="2">
        <v>41</v>
      </c>
      <c r="M2484" s="3">
        <v>2.4503604798458998</v>
      </c>
      <c r="N2484" s="3">
        <v>8940.2962156444155</v>
      </c>
      <c r="O2484" s="3">
        <v>17.980374212702554</v>
      </c>
      <c r="P2484" s="3">
        <v>1</v>
      </c>
      <c r="Q2484" s="3">
        <f t="shared" si="216"/>
        <v>17.980374212702554</v>
      </c>
      <c r="R2484" s="4">
        <f t="shared" si="218"/>
        <v>17.980374212702554</v>
      </c>
      <c r="S2484" s="3">
        <v>2.4142055172331283</v>
      </c>
      <c r="T2484" s="3">
        <v>1</v>
      </c>
      <c r="U2484" s="3">
        <f t="shared" si="217"/>
        <v>2.4142055172331283</v>
      </c>
      <c r="V2484" s="3">
        <f t="shared" si="219"/>
        <v>2.4142055172331283</v>
      </c>
    </row>
    <row r="2485" spans="1:22" x14ac:dyDescent="0.25">
      <c r="A2485" s="3" t="s">
        <v>158</v>
      </c>
      <c r="B2485" s="3" t="s">
        <v>89</v>
      </c>
      <c r="C2485" s="3" t="s">
        <v>9</v>
      </c>
      <c r="D2485" s="3" t="s">
        <v>262</v>
      </c>
      <c r="E2485" s="3">
        <v>0.56000000000000005</v>
      </c>
      <c r="F2485" s="3">
        <v>0.48</v>
      </c>
      <c r="G2485" s="3" t="s">
        <v>309</v>
      </c>
      <c r="H2485" s="2">
        <v>1820</v>
      </c>
      <c r="I2485" s="3" t="s">
        <v>36</v>
      </c>
      <c r="J2485" s="2">
        <v>1820</v>
      </c>
      <c r="K2485" s="3" t="s">
        <v>266</v>
      </c>
      <c r="L2485" s="2">
        <v>601</v>
      </c>
      <c r="M2485" s="3">
        <v>206.61110360149632</v>
      </c>
      <c r="N2485" s="3">
        <v>784401.44596681267</v>
      </c>
      <c r="O2485" s="3">
        <v>1541.1010706437237</v>
      </c>
      <c r="P2485" s="3">
        <v>1</v>
      </c>
      <c r="Q2485" s="3">
        <f t="shared" si="216"/>
        <v>1541.1010706437237</v>
      </c>
      <c r="R2485" s="4">
        <f t="shared" ref="R2485:R2514" si="220">Q2485</f>
        <v>1541.1010706437237</v>
      </c>
      <c r="S2485" s="3">
        <v>218.66180344711191</v>
      </c>
      <c r="T2485" s="3">
        <v>1</v>
      </c>
      <c r="U2485" s="3">
        <f t="shared" si="217"/>
        <v>218.66180344711191</v>
      </c>
      <c r="V2485" s="3">
        <f t="shared" ref="V2485:V2514" si="221">U2485</f>
        <v>218.66180344711191</v>
      </c>
    </row>
    <row r="2486" spans="1:22" x14ac:dyDescent="0.25">
      <c r="A2486" s="3" t="s">
        <v>158</v>
      </c>
      <c r="B2486" s="3" t="s">
        <v>310</v>
      </c>
      <c r="C2486" s="3" t="s">
        <v>9</v>
      </c>
      <c r="D2486" s="3" t="s">
        <v>197</v>
      </c>
      <c r="E2486" s="3">
        <v>0.56000000000000005</v>
      </c>
      <c r="F2486" s="3">
        <v>0.48</v>
      </c>
      <c r="G2486" s="3" t="s">
        <v>350</v>
      </c>
      <c r="H2486" s="2">
        <v>1820</v>
      </c>
      <c r="I2486" s="3" t="s">
        <v>36</v>
      </c>
      <c r="J2486" s="2">
        <v>1820</v>
      </c>
      <c r="K2486" s="3" t="s">
        <v>336</v>
      </c>
      <c r="L2486" s="2">
        <v>439</v>
      </c>
      <c r="M2486" s="3">
        <v>141.9213184861768</v>
      </c>
      <c r="N2486" s="3">
        <v>504813.62837382039</v>
      </c>
      <c r="O2486" s="3">
        <v>898.28405600760891</v>
      </c>
      <c r="P2486" s="3">
        <v>1</v>
      </c>
      <c r="Q2486" s="3">
        <f t="shared" si="216"/>
        <v>898.28405600760891</v>
      </c>
      <c r="R2486" s="4">
        <f t="shared" si="220"/>
        <v>898.28405600760891</v>
      </c>
      <c r="S2486" s="3">
        <v>126.30522327674129</v>
      </c>
      <c r="T2486" s="3">
        <v>1</v>
      </c>
      <c r="U2486" s="3">
        <f t="shared" si="217"/>
        <v>126.30522327674129</v>
      </c>
      <c r="V2486" s="3">
        <f t="shared" si="221"/>
        <v>126.30522327674129</v>
      </c>
    </row>
    <row r="2487" spans="1:22" x14ac:dyDescent="0.25">
      <c r="A2487" s="3" t="s">
        <v>158</v>
      </c>
      <c r="B2487" s="3" t="s">
        <v>89</v>
      </c>
      <c r="C2487" s="3" t="s">
        <v>9</v>
      </c>
      <c r="D2487" s="3" t="s">
        <v>262</v>
      </c>
      <c r="E2487" s="3">
        <v>0.56000000000000005</v>
      </c>
      <c r="F2487" s="3">
        <v>0.48</v>
      </c>
      <c r="G2487" s="3" t="s">
        <v>17</v>
      </c>
      <c r="H2487" s="2">
        <v>1820</v>
      </c>
      <c r="I2487" s="3" t="s">
        <v>36</v>
      </c>
      <c r="J2487" s="2">
        <v>2000</v>
      </c>
      <c r="K2487" s="3" t="s">
        <v>264</v>
      </c>
      <c r="L2487" s="2">
        <v>10</v>
      </c>
      <c r="M2487" s="3">
        <v>9.6511879042790732E-4</v>
      </c>
      <c r="N2487" s="3">
        <v>3.5909206382859757</v>
      </c>
      <c r="O2487" s="3">
        <v>8.0358087901866472E-3</v>
      </c>
      <c r="P2487" s="3">
        <v>1</v>
      </c>
      <c r="Q2487" s="3">
        <f t="shared" si="216"/>
        <v>8.0358087901866472E-3</v>
      </c>
      <c r="R2487" s="4">
        <f t="shared" si="220"/>
        <v>8.0358087901866472E-3</v>
      </c>
      <c r="S2487" s="3">
        <v>1.1758574205070226E-3</v>
      </c>
      <c r="T2487" s="3">
        <v>1</v>
      </c>
      <c r="U2487" s="3">
        <f t="shared" si="217"/>
        <v>1.1758574205070226E-3</v>
      </c>
      <c r="V2487" s="3">
        <f t="shared" si="221"/>
        <v>1.1758574205070226E-3</v>
      </c>
    </row>
    <row r="2488" spans="1:22" x14ac:dyDescent="0.25">
      <c r="A2488" s="3" t="s">
        <v>158</v>
      </c>
      <c r="B2488" s="3" t="s">
        <v>310</v>
      </c>
      <c r="C2488" s="3" t="s">
        <v>9</v>
      </c>
      <c r="D2488" s="3" t="s">
        <v>312</v>
      </c>
      <c r="E2488" s="3">
        <v>0.56000000000000005</v>
      </c>
      <c r="F2488" s="3">
        <v>0.48</v>
      </c>
      <c r="G2488" s="3" t="s">
        <v>17</v>
      </c>
      <c r="H2488" s="2">
        <v>1820</v>
      </c>
      <c r="I2488" s="3" t="s">
        <v>36</v>
      </c>
      <c r="J2488" s="2">
        <v>2000</v>
      </c>
      <c r="K2488" s="3" t="s">
        <v>264</v>
      </c>
      <c r="L2488" s="2">
        <v>9</v>
      </c>
      <c r="M2488" s="3">
        <v>1.109529075305976E-3</v>
      </c>
      <c r="N2488" s="3">
        <v>4.0151655382071754</v>
      </c>
      <c r="O2488" s="3">
        <v>8.0569539304553399E-3</v>
      </c>
      <c r="P2488" s="3">
        <v>1</v>
      </c>
      <c r="Q2488" s="3">
        <f t="shared" si="216"/>
        <v>8.0569539304553399E-3</v>
      </c>
      <c r="R2488" s="4">
        <f t="shared" si="220"/>
        <v>8.0569539304553399E-3</v>
      </c>
      <c r="S2488" s="3">
        <v>1.0906124007510466E-3</v>
      </c>
      <c r="T2488" s="3">
        <v>1</v>
      </c>
      <c r="U2488" s="3">
        <f t="shared" si="217"/>
        <v>1.0906124007510466E-3</v>
      </c>
      <c r="V2488" s="3">
        <f t="shared" si="221"/>
        <v>1.0906124007510466E-3</v>
      </c>
    </row>
    <row r="2489" spans="1:22" x14ac:dyDescent="0.25">
      <c r="A2489" s="3" t="s">
        <v>158</v>
      </c>
      <c r="B2489" s="3" t="s">
        <v>89</v>
      </c>
      <c r="C2489" s="3" t="s">
        <v>9</v>
      </c>
      <c r="D2489" s="3" t="s">
        <v>262</v>
      </c>
      <c r="E2489" s="3">
        <v>0.56000000000000005</v>
      </c>
      <c r="F2489" s="3">
        <v>0.48</v>
      </c>
      <c r="G2489" s="3" t="s">
        <v>17</v>
      </c>
      <c r="H2489" s="2">
        <v>1820</v>
      </c>
      <c r="I2489" s="3" t="s">
        <v>36</v>
      </c>
      <c r="J2489" s="2">
        <v>2000</v>
      </c>
      <c r="K2489" s="3" t="s">
        <v>265</v>
      </c>
      <c r="L2489" s="2">
        <v>7</v>
      </c>
      <c r="M2489" s="3">
        <v>7.362263880281969E-4</v>
      </c>
      <c r="N2489" s="3">
        <v>2.7425958550290694</v>
      </c>
      <c r="O2489" s="3">
        <v>6.3297916809780487E-3</v>
      </c>
      <c r="P2489" s="3">
        <v>1</v>
      </c>
      <c r="Q2489" s="3">
        <f t="shared" si="216"/>
        <v>6.3297916809780487E-3</v>
      </c>
      <c r="R2489" s="4">
        <f t="shared" si="220"/>
        <v>6.3297916809780487E-3</v>
      </c>
      <c r="S2489" s="3">
        <v>9.2420233181884036E-4</v>
      </c>
      <c r="T2489" s="3">
        <v>1</v>
      </c>
      <c r="U2489" s="3">
        <f t="shared" si="217"/>
        <v>9.2420233181884036E-4</v>
      </c>
      <c r="V2489" s="3">
        <f t="shared" si="221"/>
        <v>9.2420233181884036E-4</v>
      </c>
    </row>
    <row r="2490" spans="1:22" x14ac:dyDescent="0.25">
      <c r="A2490" s="3" t="s">
        <v>158</v>
      </c>
      <c r="B2490" s="3" t="s">
        <v>8</v>
      </c>
      <c r="C2490" s="3" t="s">
        <v>9</v>
      </c>
      <c r="D2490" s="3" t="s">
        <v>10</v>
      </c>
      <c r="E2490" s="3">
        <v>0.56000000000000005</v>
      </c>
      <c r="F2490" s="3">
        <v>0.48</v>
      </c>
      <c r="G2490" s="3" t="s">
        <v>11</v>
      </c>
      <c r="H2490" s="2">
        <v>1830</v>
      </c>
      <c r="I2490" s="3" t="s">
        <v>175</v>
      </c>
      <c r="J2490" s="2">
        <v>1830</v>
      </c>
      <c r="K2490" s="3" t="s">
        <v>13</v>
      </c>
      <c r="L2490" s="2">
        <v>42</v>
      </c>
      <c r="M2490" s="3">
        <v>16.206730940742496</v>
      </c>
      <c r="N2490" s="3">
        <v>56248.569440270629</v>
      </c>
      <c r="O2490" s="3">
        <v>102.40606976114796</v>
      </c>
      <c r="P2490" s="3">
        <v>1</v>
      </c>
      <c r="Q2490" s="3">
        <f t="shared" si="216"/>
        <v>102.40606976114796</v>
      </c>
      <c r="R2490" s="4">
        <f t="shared" si="220"/>
        <v>102.40606976114796</v>
      </c>
      <c r="S2490" s="3">
        <v>13.554762928442578</v>
      </c>
      <c r="T2490" s="3">
        <v>1</v>
      </c>
      <c r="U2490" s="3">
        <f t="shared" si="217"/>
        <v>13.554762928442578</v>
      </c>
      <c r="V2490" s="3">
        <f t="shared" si="221"/>
        <v>13.554762928442578</v>
      </c>
    </row>
    <row r="2491" spans="1:22" x14ac:dyDescent="0.25">
      <c r="A2491" s="3" t="s">
        <v>158</v>
      </c>
      <c r="B2491" s="3" t="s">
        <v>8</v>
      </c>
      <c r="C2491" s="3" t="s">
        <v>9</v>
      </c>
      <c r="D2491" s="3" t="s">
        <v>197</v>
      </c>
      <c r="E2491" s="3">
        <v>0.56000000000000005</v>
      </c>
      <c r="F2491" s="3">
        <v>0.48</v>
      </c>
      <c r="G2491" s="3" t="s">
        <v>19</v>
      </c>
      <c r="H2491" s="2">
        <v>1840</v>
      </c>
      <c r="I2491" s="3" t="s">
        <v>116</v>
      </c>
      <c r="J2491" s="2">
        <v>1840</v>
      </c>
      <c r="K2491" s="3" t="s">
        <v>19</v>
      </c>
      <c r="L2491" s="2">
        <v>4</v>
      </c>
      <c r="M2491" s="3">
        <v>0.1053567808933521</v>
      </c>
      <c r="N2491" s="3">
        <v>329.86922139119804</v>
      </c>
      <c r="O2491" s="3">
        <v>0.75357625439816389</v>
      </c>
      <c r="P2491" s="3">
        <v>1</v>
      </c>
      <c r="Q2491" s="3">
        <f t="shared" si="216"/>
        <v>0.75357625439816389</v>
      </c>
      <c r="R2491" s="4">
        <f t="shared" si="220"/>
        <v>0.75357625439816389</v>
      </c>
      <c r="S2491" s="3">
        <v>0.10051405810265554</v>
      </c>
      <c r="T2491" s="3">
        <v>1</v>
      </c>
      <c r="U2491" s="3">
        <f t="shared" si="217"/>
        <v>0.10051405810265554</v>
      </c>
      <c r="V2491" s="3">
        <f t="shared" si="221"/>
        <v>0.10051405810265554</v>
      </c>
    </row>
    <row r="2492" spans="1:22" x14ac:dyDescent="0.25">
      <c r="A2492" s="3" t="s">
        <v>158</v>
      </c>
      <c r="B2492" s="3" t="s">
        <v>310</v>
      </c>
      <c r="C2492" s="3" t="s">
        <v>9</v>
      </c>
      <c r="D2492" s="3" t="s">
        <v>333</v>
      </c>
      <c r="E2492" s="3">
        <v>0.56000000000000005</v>
      </c>
      <c r="F2492" s="3">
        <v>0.48</v>
      </c>
      <c r="G2492" s="3" t="s">
        <v>19</v>
      </c>
      <c r="H2492" s="2">
        <v>1840</v>
      </c>
      <c r="I2492" s="3" t="s">
        <v>116</v>
      </c>
      <c r="J2492" s="2">
        <v>1840</v>
      </c>
      <c r="K2492" s="3" t="s">
        <v>19</v>
      </c>
      <c r="L2492" s="2">
        <v>14</v>
      </c>
      <c r="M2492" s="3">
        <v>2.5803411596010242</v>
      </c>
      <c r="N2492" s="3">
        <v>8532.2214068174799</v>
      </c>
      <c r="O2492" s="3">
        <v>18.597760121794057</v>
      </c>
      <c r="P2492" s="3">
        <v>1</v>
      </c>
      <c r="Q2492" s="3">
        <f t="shared" si="216"/>
        <v>18.597760121794057</v>
      </c>
      <c r="R2492" s="4">
        <f t="shared" si="220"/>
        <v>18.597760121794057</v>
      </c>
      <c r="S2492" s="3">
        <v>2.6219335555969669</v>
      </c>
      <c r="T2492" s="3">
        <v>1</v>
      </c>
      <c r="U2492" s="3">
        <f t="shared" si="217"/>
        <v>2.6219335555969669</v>
      </c>
      <c r="V2492" s="3">
        <f t="shared" si="221"/>
        <v>2.6219335555969669</v>
      </c>
    </row>
    <row r="2493" spans="1:22" x14ac:dyDescent="0.25">
      <c r="A2493" s="3" t="s">
        <v>158</v>
      </c>
      <c r="B2493" s="3" t="s">
        <v>310</v>
      </c>
      <c r="C2493" s="3" t="s">
        <v>9</v>
      </c>
      <c r="D2493" s="3" t="s">
        <v>197</v>
      </c>
      <c r="E2493" s="3">
        <v>0.56000000000000005</v>
      </c>
      <c r="F2493" s="3">
        <v>0.48</v>
      </c>
      <c r="G2493" s="3" t="s">
        <v>19</v>
      </c>
      <c r="H2493" s="2">
        <v>1840</v>
      </c>
      <c r="I2493" s="3" t="s">
        <v>116</v>
      </c>
      <c r="J2493" s="2">
        <v>1840</v>
      </c>
      <c r="K2493" s="3" t="s">
        <v>19</v>
      </c>
      <c r="L2493" s="2">
        <v>39</v>
      </c>
      <c r="M2493" s="3">
        <v>7.3597577657704409</v>
      </c>
      <c r="N2493" s="3">
        <v>22275.323358505371</v>
      </c>
      <c r="O2493" s="3">
        <v>48.441694193582322</v>
      </c>
      <c r="P2493" s="3">
        <v>1</v>
      </c>
      <c r="Q2493" s="3">
        <f t="shared" si="216"/>
        <v>48.441694193582322</v>
      </c>
      <c r="R2493" s="4">
        <f t="shared" si="220"/>
        <v>48.441694193582322</v>
      </c>
      <c r="S2493" s="3">
        <v>6.8841596421438664</v>
      </c>
      <c r="T2493" s="3">
        <v>1</v>
      </c>
      <c r="U2493" s="3">
        <f t="shared" si="217"/>
        <v>6.8841596421438664</v>
      </c>
      <c r="V2493" s="3">
        <f t="shared" si="221"/>
        <v>6.8841596421438664</v>
      </c>
    </row>
    <row r="2494" spans="1:22" x14ac:dyDescent="0.25">
      <c r="A2494" s="3" t="s">
        <v>158</v>
      </c>
      <c r="B2494" s="3" t="s">
        <v>351</v>
      </c>
      <c r="C2494" s="3" t="s">
        <v>352</v>
      </c>
      <c r="D2494" s="3" t="s">
        <v>353</v>
      </c>
      <c r="E2494" s="3">
        <v>0.36</v>
      </c>
      <c r="F2494" s="3">
        <v>0.57999999999999996</v>
      </c>
      <c r="G2494" s="3" t="s">
        <v>360</v>
      </c>
      <c r="H2494" s="2">
        <v>1840</v>
      </c>
      <c r="I2494" s="3" t="s">
        <v>116</v>
      </c>
      <c r="J2494" s="2">
        <v>1840</v>
      </c>
      <c r="K2494" s="3" t="s">
        <v>358</v>
      </c>
      <c r="L2494" s="2">
        <v>75</v>
      </c>
      <c r="M2494" s="3">
        <v>14.54182714685234</v>
      </c>
      <c r="N2494" s="3">
        <v>50643.358030676995</v>
      </c>
      <c r="O2494" s="3">
        <v>103.42929843137553</v>
      </c>
      <c r="P2494" s="3">
        <v>1</v>
      </c>
      <c r="Q2494" s="3">
        <f t="shared" si="216"/>
        <v>103.42929843137553</v>
      </c>
      <c r="R2494" s="4">
        <f t="shared" si="220"/>
        <v>103.42929843137553</v>
      </c>
      <c r="S2494" s="3">
        <v>14.257290744268227</v>
      </c>
      <c r="T2494" s="3">
        <v>1</v>
      </c>
      <c r="U2494" s="3">
        <f t="shared" si="217"/>
        <v>14.257290744268227</v>
      </c>
      <c r="V2494" s="3">
        <f t="shared" si="221"/>
        <v>14.257290744268227</v>
      </c>
    </row>
    <row r="2495" spans="1:22" x14ac:dyDescent="0.25">
      <c r="A2495" s="3" t="s">
        <v>158</v>
      </c>
      <c r="B2495" s="3" t="s">
        <v>8</v>
      </c>
      <c r="C2495" s="3" t="s">
        <v>9</v>
      </c>
      <c r="D2495" s="3" t="s">
        <v>10</v>
      </c>
      <c r="E2495" s="3">
        <v>0.56000000000000005</v>
      </c>
      <c r="F2495" s="3">
        <v>0.48</v>
      </c>
      <c r="G2495" s="3" t="s">
        <v>11</v>
      </c>
      <c r="H2495" s="2">
        <v>1840</v>
      </c>
      <c r="I2495" s="3" t="s">
        <v>116</v>
      </c>
      <c r="J2495" s="2">
        <v>1840</v>
      </c>
      <c r="K2495" s="3" t="s">
        <v>13</v>
      </c>
      <c r="L2495" s="2">
        <v>49</v>
      </c>
      <c r="M2495" s="3">
        <v>4.5585100314701448</v>
      </c>
      <c r="N2495" s="3">
        <v>15353.437116795254</v>
      </c>
      <c r="O2495" s="3">
        <v>35.319556991163211</v>
      </c>
      <c r="P2495" s="3">
        <v>1</v>
      </c>
      <c r="Q2495" s="3">
        <f t="shared" si="216"/>
        <v>35.319556991163211</v>
      </c>
      <c r="R2495" s="4">
        <f t="shared" si="220"/>
        <v>35.319556991163211</v>
      </c>
      <c r="S2495" s="3">
        <v>5.0738570364677527</v>
      </c>
      <c r="T2495" s="3">
        <v>1</v>
      </c>
      <c r="U2495" s="3">
        <f t="shared" si="217"/>
        <v>5.0738570364677527</v>
      </c>
      <c r="V2495" s="3">
        <f t="shared" si="221"/>
        <v>5.0738570364677527</v>
      </c>
    </row>
    <row r="2496" spans="1:22" x14ac:dyDescent="0.25">
      <c r="A2496" s="3" t="s">
        <v>158</v>
      </c>
      <c r="B2496" s="3" t="s">
        <v>8</v>
      </c>
      <c r="C2496" s="3" t="s">
        <v>9</v>
      </c>
      <c r="D2496" s="3" t="s">
        <v>197</v>
      </c>
      <c r="E2496" s="3">
        <v>0.56000000000000005</v>
      </c>
      <c r="F2496" s="3">
        <v>0.48</v>
      </c>
      <c r="G2496" s="3" t="s">
        <v>11</v>
      </c>
      <c r="H2496" s="2">
        <v>1840</v>
      </c>
      <c r="I2496" s="3" t="s">
        <v>116</v>
      </c>
      <c r="J2496" s="2">
        <v>1840</v>
      </c>
      <c r="K2496" s="3" t="s">
        <v>13</v>
      </c>
      <c r="L2496" s="2">
        <v>10</v>
      </c>
      <c r="M2496" s="3">
        <v>0.41063220035780362</v>
      </c>
      <c r="N2496" s="3">
        <v>1339.1778351072603</v>
      </c>
      <c r="O2496" s="3">
        <v>3.341338894276654</v>
      </c>
      <c r="P2496" s="3">
        <v>1</v>
      </c>
      <c r="Q2496" s="3">
        <f t="shared" si="216"/>
        <v>3.341338894276654</v>
      </c>
      <c r="R2496" s="4">
        <f t="shared" si="220"/>
        <v>3.341338894276654</v>
      </c>
      <c r="S2496" s="3">
        <v>0.49422440668714018</v>
      </c>
      <c r="T2496" s="3">
        <v>1</v>
      </c>
      <c r="U2496" s="3">
        <f t="shared" si="217"/>
        <v>0.49422440668714018</v>
      </c>
      <c r="V2496" s="3">
        <f t="shared" si="221"/>
        <v>0.49422440668714018</v>
      </c>
    </row>
    <row r="2497" spans="1:22" x14ac:dyDescent="0.25">
      <c r="A2497" s="3" t="s">
        <v>158</v>
      </c>
      <c r="B2497" s="3" t="s">
        <v>8</v>
      </c>
      <c r="C2497" s="3" t="s">
        <v>9</v>
      </c>
      <c r="D2497" s="3" t="s">
        <v>197</v>
      </c>
      <c r="E2497" s="3">
        <v>0.56000000000000005</v>
      </c>
      <c r="F2497" s="3">
        <v>0.48</v>
      </c>
      <c r="G2497" s="3" t="s">
        <v>183</v>
      </c>
      <c r="H2497" s="2">
        <v>1840</v>
      </c>
      <c r="I2497" s="3" t="s">
        <v>116</v>
      </c>
      <c r="J2497" s="2">
        <v>1840</v>
      </c>
      <c r="K2497" s="3" t="s">
        <v>169</v>
      </c>
      <c r="L2497" s="2">
        <v>25</v>
      </c>
      <c r="M2497" s="3">
        <v>3.1665747411569809</v>
      </c>
      <c r="N2497" s="3">
        <v>10691.882248202199</v>
      </c>
      <c r="O2497" s="3">
        <v>23.122829866447603</v>
      </c>
      <c r="P2497" s="3">
        <v>1</v>
      </c>
      <c r="Q2497" s="3">
        <f t="shared" si="216"/>
        <v>23.122829866447603</v>
      </c>
      <c r="R2497" s="4">
        <f t="shared" si="220"/>
        <v>23.122829866447603</v>
      </c>
      <c r="S2497" s="3">
        <v>3.201370052742559</v>
      </c>
      <c r="T2497" s="3">
        <v>1</v>
      </c>
      <c r="U2497" s="3">
        <f t="shared" si="217"/>
        <v>3.201370052742559</v>
      </c>
      <c r="V2497" s="3">
        <f t="shared" si="221"/>
        <v>3.201370052742559</v>
      </c>
    </row>
    <row r="2498" spans="1:22" x14ac:dyDescent="0.25">
      <c r="A2498" s="3" t="s">
        <v>158</v>
      </c>
      <c r="B2498" s="3" t="s">
        <v>310</v>
      </c>
      <c r="C2498" s="3" t="s">
        <v>9</v>
      </c>
      <c r="D2498" s="3" t="s">
        <v>197</v>
      </c>
      <c r="E2498" s="3">
        <v>0.56000000000000005</v>
      </c>
      <c r="F2498" s="3">
        <v>0.48</v>
      </c>
      <c r="G2498" s="3" t="s">
        <v>320</v>
      </c>
      <c r="H2498" s="2">
        <v>1840</v>
      </c>
      <c r="I2498" s="3" t="s">
        <v>116</v>
      </c>
      <c r="J2498" s="2">
        <v>1840</v>
      </c>
      <c r="K2498" s="3" t="s">
        <v>314</v>
      </c>
      <c r="L2498" s="2">
        <v>88</v>
      </c>
      <c r="M2498" s="3">
        <v>10.358367373184967</v>
      </c>
      <c r="N2498" s="3">
        <v>36888.608178546951</v>
      </c>
      <c r="O2498" s="3">
        <v>90.835698230612479</v>
      </c>
      <c r="P2498" s="3">
        <v>1</v>
      </c>
      <c r="Q2498" s="3">
        <f t="shared" ref="Q2498:Q2561" si="222">O2498*P2498</f>
        <v>90.835698230612479</v>
      </c>
      <c r="R2498" s="4">
        <f t="shared" si="220"/>
        <v>90.835698230612479</v>
      </c>
      <c r="S2498" s="3">
        <v>13.045870974294267</v>
      </c>
      <c r="T2498" s="3">
        <v>1</v>
      </c>
      <c r="U2498" s="3">
        <f t="shared" ref="U2498:U2561" si="223">S2498*T2498</f>
        <v>13.045870974294267</v>
      </c>
      <c r="V2498" s="3">
        <f t="shared" si="221"/>
        <v>13.045870974294267</v>
      </c>
    </row>
    <row r="2499" spans="1:22" x14ac:dyDescent="0.25">
      <c r="A2499" s="3" t="s">
        <v>158</v>
      </c>
      <c r="B2499" s="3" t="s">
        <v>89</v>
      </c>
      <c r="C2499" s="3" t="s">
        <v>9</v>
      </c>
      <c r="D2499" s="3" t="s">
        <v>262</v>
      </c>
      <c r="E2499" s="3">
        <v>0.56000000000000005</v>
      </c>
      <c r="F2499" s="3">
        <v>0.48</v>
      </c>
      <c r="G2499" s="3" t="s">
        <v>277</v>
      </c>
      <c r="H2499" s="2">
        <v>1840</v>
      </c>
      <c r="I2499" s="3" t="s">
        <v>116</v>
      </c>
      <c r="J2499" s="2">
        <v>1840</v>
      </c>
      <c r="K2499" s="3" t="s">
        <v>274</v>
      </c>
      <c r="L2499" s="2">
        <v>10</v>
      </c>
      <c r="M2499" s="3">
        <v>0.68090720924486869</v>
      </c>
      <c r="N2499" s="3">
        <v>2728.2131372065101</v>
      </c>
      <c r="O2499" s="3">
        <v>5.8352476352380629</v>
      </c>
      <c r="P2499" s="3">
        <v>1</v>
      </c>
      <c r="Q2499" s="3">
        <f t="shared" si="222"/>
        <v>5.8352476352380629</v>
      </c>
      <c r="R2499" s="4">
        <f t="shared" si="220"/>
        <v>5.8352476352380629</v>
      </c>
      <c r="S2499" s="3">
        <v>0.82049727608937117</v>
      </c>
      <c r="T2499" s="3">
        <v>1</v>
      </c>
      <c r="U2499" s="3">
        <f t="shared" si="223"/>
        <v>0.82049727608937117</v>
      </c>
      <c r="V2499" s="3">
        <f t="shared" si="221"/>
        <v>0.82049727608937117</v>
      </c>
    </row>
    <row r="2500" spans="1:22" x14ac:dyDescent="0.25">
      <c r="A2500" s="3" t="s">
        <v>158</v>
      </c>
      <c r="B2500" s="3" t="s">
        <v>351</v>
      </c>
      <c r="C2500" s="3" t="s">
        <v>352</v>
      </c>
      <c r="D2500" s="3" t="s">
        <v>353</v>
      </c>
      <c r="E2500" s="3">
        <v>0.36</v>
      </c>
      <c r="F2500" s="3">
        <v>0.57999999999999996</v>
      </c>
      <c r="G2500" s="3" t="s">
        <v>283</v>
      </c>
      <c r="H2500" s="2">
        <v>1840</v>
      </c>
      <c r="I2500" s="3" t="s">
        <v>116</v>
      </c>
      <c r="J2500" s="2">
        <v>1840</v>
      </c>
      <c r="K2500" s="3" t="s">
        <v>287</v>
      </c>
      <c r="L2500" s="2">
        <v>67</v>
      </c>
      <c r="M2500" s="3">
        <v>12.330236844387477</v>
      </c>
      <c r="N2500" s="3">
        <v>46094.52760548253</v>
      </c>
      <c r="O2500" s="3">
        <v>95.798709226130939</v>
      </c>
      <c r="P2500" s="3">
        <v>1</v>
      </c>
      <c r="Q2500" s="3">
        <f t="shared" si="222"/>
        <v>95.798709226130939</v>
      </c>
      <c r="R2500" s="4">
        <f t="shared" si="220"/>
        <v>95.798709226130939</v>
      </c>
      <c r="S2500" s="3">
        <v>12.843761961146507</v>
      </c>
      <c r="T2500" s="3">
        <v>1</v>
      </c>
      <c r="U2500" s="3">
        <f t="shared" si="223"/>
        <v>12.843761961146507</v>
      </c>
      <c r="V2500" s="3">
        <f t="shared" si="221"/>
        <v>12.843761961146507</v>
      </c>
    </row>
    <row r="2501" spans="1:22" x14ac:dyDescent="0.25">
      <c r="A2501" s="3" t="s">
        <v>158</v>
      </c>
      <c r="B2501" s="3" t="s">
        <v>89</v>
      </c>
      <c r="C2501" s="3" t="s">
        <v>9</v>
      </c>
      <c r="D2501" s="3" t="s">
        <v>262</v>
      </c>
      <c r="E2501" s="3">
        <v>0.56000000000000005</v>
      </c>
      <c r="F2501" s="3">
        <v>0.48</v>
      </c>
      <c r="G2501" s="3" t="s">
        <v>283</v>
      </c>
      <c r="H2501" s="2">
        <v>1840</v>
      </c>
      <c r="I2501" s="3" t="s">
        <v>116</v>
      </c>
      <c r="J2501" s="2">
        <v>1840</v>
      </c>
      <c r="K2501" s="3" t="s">
        <v>263</v>
      </c>
      <c r="L2501" s="2">
        <v>3</v>
      </c>
      <c r="M2501" s="3">
        <v>3.3590061047736638E-2</v>
      </c>
      <c r="N2501" s="3">
        <v>80.881822024022313</v>
      </c>
      <c r="O2501" s="3">
        <v>0.18210190512041102</v>
      </c>
      <c r="P2501" s="3">
        <v>1</v>
      </c>
      <c r="Q2501" s="3">
        <f t="shared" si="222"/>
        <v>0.18210190512041102</v>
      </c>
      <c r="R2501" s="4">
        <f t="shared" si="220"/>
        <v>0.18210190512041102</v>
      </c>
      <c r="S2501" s="3">
        <v>2.4430584349111387E-2</v>
      </c>
      <c r="T2501" s="3">
        <v>1</v>
      </c>
      <c r="U2501" s="3">
        <f t="shared" si="223"/>
        <v>2.4430584349111387E-2</v>
      </c>
      <c r="V2501" s="3">
        <f t="shared" si="221"/>
        <v>2.4430584349111387E-2</v>
      </c>
    </row>
    <row r="2502" spans="1:22" x14ac:dyDescent="0.25">
      <c r="A2502" s="3" t="s">
        <v>158</v>
      </c>
      <c r="B2502" s="3" t="s">
        <v>310</v>
      </c>
      <c r="C2502" s="3" t="s">
        <v>9</v>
      </c>
      <c r="D2502" s="3" t="s">
        <v>197</v>
      </c>
      <c r="E2502" s="3">
        <v>0.56000000000000005</v>
      </c>
      <c r="F2502" s="3">
        <v>0.48</v>
      </c>
      <c r="G2502" s="3" t="s">
        <v>283</v>
      </c>
      <c r="H2502" s="2">
        <v>1840</v>
      </c>
      <c r="I2502" s="3" t="s">
        <v>116</v>
      </c>
      <c r="J2502" s="2">
        <v>1840</v>
      </c>
      <c r="K2502" s="3" t="s">
        <v>263</v>
      </c>
      <c r="L2502" s="2">
        <v>11</v>
      </c>
      <c r="M2502" s="3">
        <v>0.84943417950608979</v>
      </c>
      <c r="N2502" s="3">
        <v>2418.3440170260251</v>
      </c>
      <c r="O2502" s="3">
        <v>5.4375002802160157</v>
      </c>
      <c r="P2502" s="3">
        <v>1</v>
      </c>
      <c r="Q2502" s="3">
        <f t="shared" si="222"/>
        <v>5.4375002802160157</v>
      </c>
      <c r="R2502" s="4">
        <f t="shared" si="220"/>
        <v>5.4375002802160157</v>
      </c>
      <c r="S2502" s="3">
        <v>0.76398057750086412</v>
      </c>
      <c r="T2502" s="3">
        <v>1</v>
      </c>
      <c r="U2502" s="3">
        <f t="shared" si="223"/>
        <v>0.76398057750086412</v>
      </c>
      <c r="V2502" s="3">
        <f t="shared" si="221"/>
        <v>0.76398057750086412</v>
      </c>
    </row>
    <row r="2503" spans="1:22" x14ac:dyDescent="0.25">
      <c r="A2503" s="3" t="s">
        <v>158</v>
      </c>
      <c r="B2503" s="3" t="s">
        <v>89</v>
      </c>
      <c r="C2503" s="3" t="s">
        <v>9</v>
      </c>
      <c r="D2503" s="3" t="s">
        <v>262</v>
      </c>
      <c r="E2503" s="3">
        <v>0.56000000000000005</v>
      </c>
      <c r="F2503" s="3">
        <v>0.48</v>
      </c>
      <c r="G2503" s="3" t="s">
        <v>283</v>
      </c>
      <c r="H2503" s="2">
        <v>1840</v>
      </c>
      <c r="I2503" s="3" t="s">
        <v>116</v>
      </c>
      <c r="J2503" s="2">
        <v>1840</v>
      </c>
      <c r="K2503" s="3" t="s">
        <v>284</v>
      </c>
      <c r="L2503" s="2">
        <v>8</v>
      </c>
      <c r="M2503" s="3">
        <v>1.132364294611504</v>
      </c>
      <c r="N2503" s="3">
        <v>3826.2651775454019</v>
      </c>
      <c r="O2503" s="3">
        <v>8.2126843523896333</v>
      </c>
      <c r="P2503" s="3">
        <v>1</v>
      </c>
      <c r="Q2503" s="3">
        <f t="shared" si="222"/>
        <v>8.2126843523896333</v>
      </c>
      <c r="R2503" s="4">
        <f t="shared" si="220"/>
        <v>8.2126843523896333</v>
      </c>
      <c r="S2503" s="3">
        <v>1.1376520034591477</v>
      </c>
      <c r="T2503" s="3">
        <v>1</v>
      </c>
      <c r="U2503" s="3">
        <f t="shared" si="223"/>
        <v>1.1376520034591477</v>
      </c>
      <c r="V2503" s="3">
        <f t="shared" si="221"/>
        <v>1.1376520034591477</v>
      </c>
    </row>
    <row r="2504" spans="1:22" x14ac:dyDescent="0.25">
      <c r="A2504" s="3" t="s">
        <v>158</v>
      </c>
      <c r="B2504" s="3" t="s">
        <v>310</v>
      </c>
      <c r="C2504" s="3" t="s">
        <v>9</v>
      </c>
      <c r="D2504" s="3" t="s">
        <v>197</v>
      </c>
      <c r="E2504" s="3">
        <v>0.56000000000000005</v>
      </c>
      <c r="F2504" s="3">
        <v>0.48</v>
      </c>
      <c r="G2504" s="3" t="s">
        <v>283</v>
      </c>
      <c r="H2504" s="2">
        <v>1840</v>
      </c>
      <c r="I2504" s="3" t="s">
        <v>116</v>
      </c>
      <c r="J2504" s="2">
        <v>1840</v>
      </c>
      <c r="K2504" s="3" t="s">
        <v>322</v>
      </c>
      <c r="L2504" s="2">
        <v>4</v>
      </c>
      <c r="M2504" s="3">
        <v>0.12280519912013142</v>
      </c>
      <c r="N2504" s="3">
        <v>407.89784098336855</v>
      </c>
      <c r="O2504" s="3">
        <v>1.1159218462743268</v>
      </c>
      <c r="P2504" s="3">
        <v>1</v>
      </c>
      <c r="Q2504" s="3">
        <f t="shared" si="222"/>
        <v>1.1159218462743268</v>
      </c>
      <c r="R2504" s="4">
        <f t="shared" si="220"/>
        <v>1.1159218462743268</v>
      </c>
      <c r="S2504" s="3">
        <v>0.18733910065671056</v>
      </c>
      <c r="T2504" s="3">
        <v>1</v>
      </c>
      <c r="U2504" s="3">
        <f t="shared" si="223"/>
        <v>0.18733910065671056</v>
      </c>
      <c r="V2504" s="3">
        <f t="shared" si="221"/>
        <v>0.18733910065671056</v>
      </c>
    </row>
    <row r="2505" spans="1:22" x14ac:dyDescent="0.25">
      <c r="A2505" s="3" t="s">
        <v>158</v>
      </c>
      <c r="B2505" s="3" t="s">
        <v>351</v>
      </c>
      <c r="C2505" s="3" t="s">
        <v>352</v>
      </c>
      <c r="D2505" s="3" t="s">
        <v>353</v>
      </c>
      <c r="E2505" s="3">
        <v>0.36</v>
      </c>
      <c r="F2505" s="3">
        <v>0.57999999999999996</v>
      </c>
      <c r="G2505" s="3" t="s">
        <v>283</v>
      </c>
      <c r="H2505" s="2">
        <v>1840</v>
      </c>
      <c r="I2505" s="3" t="s">
        <v>116</v>
      </c>
      <c r="J2505" s="2">
        <v>1840</v>
      </c>
      <c r="K2505" s="3" t="s">
        <v>366</v>
      </c>
      <c r="L2505" s="2">
        <v>29</v>
      </c>
      <c r="M2505" s="3">
        <v>4.0017343581423264</v>
      </c>
      <c r="N2505" s="3">
        <v>15728.640533027505</v>
      </c>
      <c r="O2505" s="3">
        <v>32.285188892985886</v>
      </c>
      <c r="P2505" s="3">
        <v>1</v>
      </c>
      <c r="Q2505" s="3">
        <f t="shared" si="222"/>
        <v>32.285188892985886</v>
      </c>
      <c r="R2505" s="4">
        <f t="shared" si="220"/>
        <v>32.285188892985886</v>
      </c>
      <c r="S2505" s="3">
        <v>4.3918700282944005</v>
      </c>
      <c r="T2505" s="3">
        <v>1</v>
      </c>
      <c r="U2505" s="3">
        <f t="shared" si="223"/>
        <v>4.3918700282944005</v>
      </c>
      <c r="V2505" s="3">
        <f t="shared" si="221"/>
        <v>4.3918700282944005</v>
      </c>
    </row>
    <row r="2506" spans="1:22" x14ac:dyDescent="0.25">
      <c r="A2506" s="3" t="s">
        <v>158</v>
      </c>
      <c r="B2506" s="3" t="s">
        <v>310</v>
      </c>
      <c r="C2506" s="3" t="s">
        <v>9</v>
      </c>
      <c r="D2506" s="3" t="s">
        <v>197</v>
      </c>
      <c r="E2506" s="3">
        <v>0.56000000000000005</v>
      </c>
      <c r="F2506" s="3">
        <v>0.48</v>
      </c>
      <c r="G2506" s="3" t="s">
        <v>59</v>
      </c>
      <c r="H2506" s="2">
        <v>1840</v>
      </c>
      <c r="I2506" s="3" t="s">
        <v>116</v>
      </c>
      <c r="J2506" s="2">
        <v>1840</v>
      </c>
      <c r="K2506" s="3" t="s">
        <v>62</v>
      </c>
      <c r="L2506" s="2">
        <v>12</v>
      </c>
      <c r="M2506" s="3">
        <v>0.34100941966300874</v>
      </c>
      <c r="N2506" s="3">
        <v>1321.3536665489928</v>
      </c>
      <c r="O2506" s="3">
        <v>3.0146308468854874</v>
      </c>
      <c r="P2506" s="3">
        <v>1</v>
      </c>
      <c r="Q2506" s="3">
        <f t="shared" si="222"/>
        <v>3.0146308468854874</v>
      </c>
      <c r="R2506" s="4">
        <f t="shared" si="220"/>
        <v>3.0146308468854874</v>
      </c>
      <c r="S2506" s="3">
        <v>0.41865643737554037</v>
      </c>
      <c r="T2506" s="3">
        <v>1</v>
      </c>
      <c r="U2506" s="3">
        <f t="shared" si="223"/>
        <v>0.41865643737554037</v>
      </c>
      <c r="V2506" s="3">
        <f t="shared" si="221"/>
        <v>0.41865643737554037</v>
      </c>
    </row>
    <row r="2507" spans="1:22" x14ac:dyDescent="0.25">
      <c r="A2507" s="3" t="s">
        <v>158</v>
      </c>
      <c r="B2507" s="3" t="s">
        <v>8</v>
      </c>
      <c r="C2507" s="3" t="s">
        <v>9</v>
      </c>
      <c r="D2507" s="3" t="s">
        <v>197</v>
      </c>
      <c r="E2507" s="3">
        <v>0.56000000000000005</v>
      </c>
      <c r="F2507" s="3">
        <v>0.48</v>
      </c>
      <c r="G2507" s="3" t="s">
        <v>59</v>
      </c>
      <c r="H2507" s="2">
        <v>1840</v>
      </c>
      <c r="I2507" s="3" t="s">
        <v>116</v>
      </c>
      <c r="J2507" s="2">
        <v>1840</v>
      </c>
      <c r="K2507" s="3" t="s">
        <v>200</v>
      </c>
      <c r="L2507" s="2">
        <v>10</v>
      </c>
      <c r="M2507" s="3">
        <v>0.28646855364675577</v>
      </c>
      <c r="N2507" s="3">
        <v>1052.8101540461191</v>
      </c>
      <c r="O2507" s="3">
        <v>2.3131537745854844</v>
      </c>
      <c r="P2507" s="3">
        <v>1</v>
      </c>
      <c r="Q2507" s="3">
        <f t="shared" si="222"/>
        <v>2.3131537745854844</v>
      </c>
      <c r="R2507" s="4">
        <f t="shared" si="220"/>
        <v>2.3131537745854844</v>
      </c>
      <c r="S2507" s="3">
        <v>0.31900715759431203</v>
      </c>
      <c r="T2507" s="3">
        <v>1</v>
      </c>
      <c r="U2507" s="3">
        <f t="shared" si="223"/>
        <v>0.31900715759431203</v>
      </c>
      <c r="V2507" s="3">
        <f t="shared" si="221"/>
        <v>0.31900715759431203</v>
      </c>
    </row>
    <row r="2508" spans="1:22" x14ac:dyDescent="0.25">
      <c r="A2508" s="3" t="s">
        <v>158</v>
      </c>
      <c r="B2508" s="3" t="s">
        <v>8</v>
      </c>
      <c r="C2508" s="3" t="s">
        <v>9</v>
      </c>
      <c r="D2508" s="3" t="s">
        <v>10</v>
      </c>
      <c r="E2508" s="3">
        <v>0.56000000000000005</v>
      </c>
      <c r="F2508" s="3">
        <v>0.48</v>
      </c>
      <c r="G2508" s="3" t="s">
        <v>59</v>
      </c>
      <c r="H2508" s="2">
        <v>1840</v>
      </c>
      <c r="I2508" s="3" t="s">
        <v>116</v>
      </c>
      <c r="J2508" s="2">
        <v>1840</v>
      </c>
      <c r="K2508" s="3" t="s">
        <v>148</v>
      </c>
      <c r="L2508" s="2">
        <v>4</v>
      </c>
      <c r="M2508" s="3">
        <v>5.1193760624823711E-2</v>
      </c>
      <c r="N2508" s="3">
        <v>202.08586950841095</v>
      </c>
      <c r="O2508" s="3">
        <v>0.46538406196101134</v>
      </c>
      <c r="P2508" s="3">
        <v>1</v>
      </c>
      <c r="Q2508" s="3">
        <f t="shared" si="222"/>
        <v>0.46538406196101134</v>
      </c>
      <c r="R2508" s="4">
        <f t="shared" si="220"/>
        <v>0.46538406196101134</v>
      </c>
      <c r="S2508" s="3">
        <v>6.1712707820274521E-2</v>
      </c>
      <c r="T2508" s="3">
        <v>1</v>
      </c>
      <c r="U2508" s="3">
        <f t="shared" si="223"/>
        <v>6.1712707820274521E-2</v>
      </c>
      <c r="V2508" s="3">
        <f t="shared" si="221"/>
        <v>6.1712707820274521E-2</v>
      </c>
    </row>
    <row r="2509" spans="1:22" x14ac:dyDescent="0.25">
      <c r="A2509" s="3" t="s">
        <v>158</v>
      </c>
      <c r="B2509" s="3" t="s">
        <v>8</v>
      </c>
      <c r="C2509" s="3" t="s">
        <v>9</v>
      </c>
      <c r="D2509" s="3" t="s">
        <v>197</v>
      </c>
      <c r="E2509" s="3">
        <v>0.56000000000000005</v>
      </c>
      <c r="F2509" s="3">
        <v>0.48</v>
      </c>
      <c r="G2509" s="3" t="s">
        <v>59</v>
      </c>
      <c r="H2509" s="2">
        <v>1840</v>
      </c>
      <c r="I2509" s="3" t="s">
        <v>116</v>
      </c>
      <c r="J2509" s="2">
        <v>1840</v>
      </c>
      <c r="K2509" s="3" t="s">
        <v>161</v>
      </c>
      <c r="L2509" s="2">
        <v>2</v>
      </c>
      <c r="M2509" s="3">
        <v>5.5748350370038662E-2</v>
      </c>
      <c r="N2509" s="3">
        <v>220.23390524641366</v>
      </c>
      <c r="O2509" s="3">
        <v>0.51569898524445135</v>
      </c>
      <c r="P2509" s="3">
        <v>1</v>
      </c>
      <c r="Q2509" s="3">
        <f t="shared" si="222"/>
        <v>0.51569898524445135</v>
      </c>
      <c r="R2509" s="4">
        <f t="shared" si="220"/>
        <v>0.51569898524445135</v>
      </c>
      <c r="S2509" s="3">
        <v>7.226358254515737E-2</v>
      </c>
      <c r="T2509" s="3">
        <v>1</v>
      </c>
      <c r="U2509" s="3">
        <f t="shared" si="223"/>
        <v>7.226358254515737E-2</v>
      </c>
      <c r="V2509" s="3">
        <f t="shared" si="221"/>
        <v>7.226358254515737E-2</v>
      </c>
    </row>
    <row r="2510" spans="1:22" x14ac:dyDescent="0.25">
      <c r="A2510" s="3" t="s">
        <v>158</v>
      </c>
      <c r="B2510" s="3" t="s">
        <v>89</v>
      </c>
      <c r="C2510" s="3" t="s">
        <v>9</v>
      </c>
      <c r="D2510" s="3" t="s">
        <v>262</v>
      </c>
      <c r="E2510" s="3">
        <v>0.56000000000000005</v>
      </c>
      <c r="F2510" s="3">
        <v>0.48</v>
      </c>
      <c r="G2510" s="3" t="s">
        <v>264</v>
      </c>
      <c r="H2510" s="2">
        <v>1840</v>
      </c>
      <c r="I2510" s="3" t="s">
        <v>116</v>
      </c>
      <c r="J2510" s="2">
        <v>1840</v>
      </c>
      <c r="K2510" s="3" t="s">
        <v>264</v>
      </c>
      <c r="L2510" s="2">
        <v>7</v>
      </c>
      <c r="M2510" s="3">
        <v>0.47031237498986822</v>
      </c>
      <c r="N2510" s="3">
        <v>1867.7377117219994</v>
      </c>
      <c r="O2510" s="3">
        <v>4.0337715915212096</v>
      </c>
      <c r="P2510" s="3">
        <v>1</v>
      </c>
      <c r="Q2510" s="3">
        <f t="shared" si="222"/>
        <v>4.0337715915212096</v>
      </c>
      <c r="R2510" s="4">
        <f t="shared" si="220"/>
        <v>4.0337715915212096</v>
      </c>
      <c r="S2510" s="3">
        <v>0.58258907792361958</v>
      </c>
      <c r="T2510" s="3">
        <v>1</v>
      </c>
      <c r="U2510" s="3">
        <f t="shared" si="223"/>
        <v>0.58258907792361958</v>
      </c>
      <c r="V2510" s="3">
        <f t="shared" si="221"/>
        <v>0.58258907792361958</v>
      </c>
    </row>
    <row r="2511" spans="1:22" x14ac:dyDescent="0.25">
      <c r="A2511" s="3" t="s">
        <v>158</v>
      </c>
      <c r="B2511" s="3" t="s">
        <v>310</v>
      </c>
      <c r="C2511" s="3" t="s">
        <v>9</v>
      </c>
      <c r="D2511" s="3" t="s">
        <v>197</v>
      </c>
      <c r="E2511" s="3">
        <v>0.56000000000000005</v>
      </c>
      <c r="F2511" s="3">
        <v>0.48</v>
      </c>
      <c r="G2511" s="3" t="s">
        <v>264</v>
      </c>
      <c r="H2511" s="2">
        <v>1840</v>
      </c>
      <c r="I2511" s="3" t="s">
        <v>116</v>
      </c>
      <c r="J2511" s="2">
        <v>1840</v>
      </c>
      <c r="K2511" s="3" t="s">
        <v>264</v>
      </c>
      <c r="L2511" s="2">
        <v>24</v>
      </c>
      <c r="M2511" s="3">
        <v>2.1062649755271523</v>
      </c>
      <c r="N2511" s="3">
        <v>7450.0915259376025</v>
      </c>
      <c r="O2511" s="3">
        <v>15.583543392358175</v>
      </c>
      <c r="P2511" s="3">
        <v>1</v>
      </c>
      <c r="Q2511" s="3">
        <f t="shared" si="222"/>
        <v>15.583543392358175</v>
      </c>
      <c r="R2511" s="4">
        <f t="shared" si="220"/>
        <v>15.583543392358175</v>
      </c>
      <c r="S2511" s="3">
        <v>2.1960046468969163</v>
      </c>
      <c r="T2511" s="3">
        <v>1</v>
      </c>
      <c r="U2511" s="3">
        <f t="shared" si="223"/>
        <v>2.1960046468969163</v>
      </c>
      <c r="V2511" s="3">
        <f t="shared" si="221"/>
        <v>2.1960046468969163</v>
      </c>
    </row>
    <row r="2512" spans="1:22" x14ac:dyDescent="0.25">
      <c r="A2512" s="3" t="s">
        <v>158</v>
      </c>
      <c r="B2512" s="3" t="s">
        <v>351</v>
      </c>
      <c r="C2512" s="3" t="s">
        <v>352</v>
      </c>
      <c r="D2512" s="3" t="s">
        <v>353</v>
      </c>
      <c r="E2512" s="3">
        <v>0.36</v>
      </c>
      <c r="F2512" s="3">
        <v>0.57999999999999996</v>
      </c>
      <c r="G2512" s="3" t="s">
        <v>272</v>
      </c>
      <c r="H2512" s="2">
        <v>1840</v>
      </c>
      <c r="I2512" s="3" t="s">
        <v>116</v>
      </c>
      <c r="J2512" s="2">
        <v>1840</v>
      </c>
      <c r="K2512" s="3" t="s">
        <v>272</v>
      </c>
      <c r="L2512" s="2">
        <v>107</v>
      </c>
      <c r="M2512" s="3">
        <v>21.296290597642599</v>
      </c>
      <c r="N2512" s="3">
        <v>75978.307399710713</v>
      </c>
      <c r="O2512" s="3">
        <v>158.51586086625119</v>
      </c>
      <c r="P2512" s="3">
        <v>1</v>
      </c>
      <c r="Q2512" s="3">
        <f t="shared" si="222"/>
        <v>158.51586086625119</v>
      </c>
      <c r="R2512" s="4">
        <f t="shared" si="220"/>
        <v>158.51586086625119</v>
      </c>
      <c r="S2512" s="3">
        <v>22.571835629286504</v>
      </c>
      <c r="T2512" s="3">
        <v>1</v>
      </c>
      <c r="U2512" s="3">
        <f t="shared" si="223"/>
        <v>22.571835629286504</v>
      </c>
      <c r="V2512" s="3">
        <f t="shared" si="221"/>
        <v>22.571835629286504</v>
      </c>
    </row>
    <row r="2513" spans="1:22" x14ac:dyDescent="0.25">
      <c r="A2513" s="3" t="s">
        <v>158</v>
      </c>
      <c r="B2513" s="3" t="s">
        <v>8</v>
      </c>
      <c r="C2513" s="3" t="s">
        <v>9</v>
      </c>
      <c r="D2513" s="3" t="s">
        <v>197</v>
      </c>
      <c r="E2513" s="3">
        <v>0.56000000000000005</v>
      </c>
      <c r="F2513" s="3">
        <v>0.48</v>
      </c>
      <c r="G2513" s="3" t="s">
        <v>163</v>
      </c>
      <c r="H2513" s="2">
        <v>1840</v>
      </c>
      <c r="I2513" s="3" t="s">
        <v>116</v>
      </c>
      <c r="J2513" s="2">
        <v>1840</v>
      </c>
      <c r="K2513" s="3" t="s">
        <v>164</v>
      </c>
      <c r="L2513" s="2">
        <v>12</v>
      </c>
      <c r="M2513" s="3">
        <v>2.2533527994640594</v>
      </c>
      <c r="N2513" s="3">
        <v>6873.6165923888448</v>
      </c>
      <c r="O2513" s="3">
        <v>16.172690871061182</v>
      </c>
      <c r="P2513" s="3">
        <v>1</v>
      </c>
      <c r="Q2513" s="3">
        <f t="shared" si="222"/>
        <v>16.172690871061182</v>
      </c>
      <c r="R2513" s="4">
        <f t="shared" si="220"/>
        <v>16.172690871061182</v>
      </c>
      <c r="S2513" s="3">
        <v>2.3341742120501019</v>
      </c>
      <c r="T2513" s="3">
        <v>1</v>
      </c>
      <c r="U2513" s="3">
        <f t="shared" si="223"/>
        <v>2.3341742120501019</v>
      </c>
      <c r="V2513" s="3">
        <f t="shared" si="221"/>
        <v>2.3341742120501019</v>
      </c>
    </row>
    <row r="2514" spans="1:22" x14ac:dyDescent="0.25">
      <c r="A2514" s="3" t="s">
        <v>158</v>
      </c>
      <c r="B2514" s="3" t="s">
        <v>351</v>
      </c>
      <c r="C2514" s="3" t="s">
        <v>352</v>
      </c>
      <c r="D2514" s="3" t="s">
        <v>353</v>
      </c>
      <c r="E2514" s="3">
        <v>0.36</v>
      </c>
      <c r="F2514" s="3">
        <v>0.57999999999999996</v>
      </c>
      <c r="G2514" s="3" t="s">
        <v>376</v>
      </c>
      <c r="H2514" s="2">
        <v>1840</v>
      </c>
      <c r="I2514" s="3" t="s">
        <v>116</v>
      </c>
      <c r="J2514" s="2">
        <v>1840</v>
      </c>
      <c r="K2514" s="3" t="s">
        <v>377</v>
      </c>
      <c r="L2514" s="2">
        <v>29</v>
      </c>
      <c r="M2514" s="3">
        <v>3.9254672251370493</v>
      </c>
      <c r="N2514" s="3">
        <v>13299.884535099611</v>
      </c>
      <c r="O2514" s="3">
        <v>31.372275505616468</v>
      </c>
      <c r="P2514" s="3">
        <v>1</v>
      </c>
      <c r="Q2514" s="3">
        <f t="shared" si="222"/>
        <v>31.372275505616468</v>
      </c>
      <c r="R2514" s="4">
        <f t="shared" si="220"/>
        <v>31.372275505616468</v>
      </c>
      <c r="S2514" s="3">
        <v>4.6180062731780103</v>
      </c>
      <c r="T2514" s="3">
        <v>1</v>
      </c>
      <c r="U2514" s="3">
        <f t="shared" si="223"/>
        <v>4.6180062731780103</v>
      </c>
      <c r="V2514" s="3">
        <f t="shared" si="221"/>
        <v>4.6180062731780103</v>
      </c>
    </row>
    <row r="2515" spans="1:22" x14ac:dyDescent="0.25">
      <c r="A2515" s="3" t="s">
        <v>158</v>
      </c>
      <c r="B2515" s="3" t="s">
        <v>310</v>
      </c>
      <c r="C2515" s="3" t="s">
        <v>9</v>
      </c>
      <c r="D2515" s="3" t="s">
        <v>197</v>
      </c>
      <c r="E2515" s="3">
        <v>0.56000000000000005</v>
      </c>
      <c r="F2515" s="3">
        <v>0.48</v>
      </c>
      <c r="G2515" s="3" t="s">
        <v>320</v>
      </c>
      <c r="H2515" s="2">
        <v>1840</v>
      </c>
      <c r="I2515" s="3" t="s">
        <v>116</v>
      </c>
      <c r="J2515" s="2">
        <v>3000</v>
      </c>
      <c r="K2515" s="3" t="s">
        <v>314</v>
      </c>
      <c r="L2515" s="2">
        <v>29</v>
      </c>
      <c r="M2515" s="3">
        <v>0.50041386010463085</v>
      </c>
      <c r="N2515" s="3">
        <v>1304.9397000653601</v>
      </c>
      <c r="O2515" s="3">
        <v>3.1998512651826325</v>
      </c>
      <c r="P2515" s="3">
        <v>1</v>
      </c>
      <c r="Q2515" s="3">
        <f t="shared" si="222"/>
        <v>3.1998512651826325</v>
      </c>
      <c r="R2515" s="3">
        <v>0</v>
      </c>
      <c r="S2515" s="3">
        <v>0.44414589114526326</v>
      </c>
      <c r="T2515" s="3">
        <v>1</v>
      </c>
      <c r="U2515" s="3">
        <f t="shared" si="223"/>
        <v>0.44414589114526326</v>
      </c>
      <c r="V2515" s="3">
        <v>0</v>
      </c>
    </row>
    <row r="2516" spans="1:22" x14ac:dyDescent="0.25">
      <c r="A2516" s="3" t="s">
        <v>158</v>
      </c>
      <c r="B2516" s="3" t="s">
        <v>89</v>
      </c>
      <c r="C2516" s="3" t="s">
        <v>9</v>
      </c>
      <c r="D2516" s="3" t="s">
        <v>262</v>
      </c>
      <c r="E2516" s="3">
        <v>0.56000000000000005</v>
      </c>
      <c r="F2516" s="3">
        <v>0.48</v>
      </c>
      <c r="G2516" s="3" t="s">
        <v>277</v>
      </c>
      <c r="H2516" s="2">
        <v>1840</v>
      </c>
      <c r="I2516" s="3" t="s">
        <v>116</v>
      </c>
      <c r="J2516" s="2">
        <v>3000</v>
      </c>
      <c r="K2516" s="3" t="s">
        <v>274</v>
      </c>
      <c r="L2516" s="2">
        <v>4</v>
      </c>
      <c r="M2516" s="3">
        <v>5.3996609944426385E-2</v>
      </c>
      <c r="N2516" s="3">
        <v>212.87726590944618</v>
      </c>
      <c r="O2516" s="3">
        <v>0.44751120769864405</v>
      </c>
      <c r="P2516" s="3">
        <v>1</v>
      </c>
      <c r="Q2516" s="3">
        <f t="shared" si="222"/>
        <v>0.44751120769864405</v>
      </c>
      <c r="R2516" s="3">
        <v>0</v>
      </c>
      <c r="S2516" s="3">
        <v>6.0405144436056338E-2</v>
      </c>
      <c r="T2516" s="3">
        <v>1</v>
      </c>
      <c r="U2516" s="3">
        <f t="shared" si="223"/>
        <v>6.0405144436056338E-2</v>
      </c>
      <c r="V2516" s="3">
        <v>0</v>
      </c>
    </row>
    <row r="2517" spans="1:22" x14ac:dyDescent="0.25">
      <c r="A2517" s="3" t="s">
        <v>158</v>
      </c>
      <c r="B2517" s="3" t="s">
        <v>310</v>
      </c>
      <c r="C2517" s="3" t="s">
        <v>9</v>
      </c>
      <c r="D2517" s="3" t="s">
        <v>197</v>
      </c>
      <c r="E2517" s="3">
        <v>0.56000000000000005</v>
      </c>
      <c r="F2517" s="3">
        <v>0.48</v>
      </c>
      <c r="G2517" s="3" t="s">
        <v>283</v>
      </c>
      <c r="H2517" s="2">
        <v>1840</v>
      </c>
      <c r="I2517" s="3" t="s">
        <v>116</v>
      </c>
      <c r="J2517" s="2">
        <v>3000</v>
      </c>
      <c r="K2517" s="3" t="s">
        <v>263</v>
      </c>
      <c r="L2517" s="2">
        <v>2</v>
      </c>
      <c r="M2517" s="3">
        <v>8.1399950252273832E-3</v>
      </c>
      <c r="N2517" s="3">
        <v>9.6682363418415509</v>
      </c>
      <c r="O2517" s="3">
        <v>2.2742373806350306E-2</v>
      </c>
      <c r="P2517" s="3">
        <v>1</v>
      </c>
      <c r="Q2517" s="3">
        <f t="shared" si="222"/>
        <v>2.2742373806350306E-2</v>
      </c>
      <c r="R2517" s="3">
        <v>0</v>
      </c>
      <c r="S2517" s="3">
        <v>3.2255320476898769E-3</v>
      </c>
      <c r="T2517" s="3">
        <v>1</v>
      </c>
      <c r="U2517" s="3">
        <f t="shared" si="223"/>
        <v>3.2255320476898769E-3</v>
      </c>
      <c r="V2517" s="3">
        <v>0</v>
      </c>
    </row>
    <row r="2518" spans="1:22" x14ac:dyDescent="0.25">
      <c r="A2518" s="3" t="s">
        <v>158</v>
      </c>
      <c r="B2518" s="3" t="s">
        <v>89</v>
      </c>
      <c r="C2518" s="3" t="s">
        <v>9</v>
      </c>
      <c r="D2518" s="3" t="s">
        <v>262</v>
      </c>
      <c r="E2518" s="3">
        <v>0.56000000000000005</v>
      </c>
      <c r="F2518" s="3">
        <v>0.48</v>
      </c>
      <c r="G2518" s="3" t="s">
        <v>264</v>
      </c>
      <c r="H2518" s="2">
        <v>1840</v>
      </c>
      <c r="I2518" s="3" t="s">
        <v>116</v>
      </c>
      <c r="J2518" s="2">
        <v>3000</v>
      </c>
      <c r="K2518" s="3" t="s">
        <v>264</v>
      </c>
      <c r="L2518" s="2">
        <v>2</v>
      </c>
      <c r="M2518" s="3">
        <v>0.10373533415823111</v>
      </c>
      <c r="N2518" s="3">
        <v>413.05645065223717</v>
      </c>
      <c r="O2518" s="3">
        <v>0.89851950521912505</v>
      </c>
      <c r="P2518" s="3">
        <v>1</v>
      </c>
      <c r="Q2518" s="3">
        <f t="shared" si="222"/>
        <v>0.89851950521912505</v>
      </c>
      <c r="R2518" s="3">
        <v>0</v>
      </c>
      <c r="S2518" s="3">
        <v>0.12237228908865072</v>
      </c>
      <c r="T2518" s="3">
        <v>1</v>
      </c>
      <c r="U2518" s="3">
        <f t="shared" si="223"/>
        <v>0.12237228908865072</v>
      </c>
      <c r="V2518" s="3">
        <v>0</v>
      </c>
    </row>
    <row r="2519" spans="1:22" x14ac:dyDescent="0.25">
      <c r="A2519" s="3" t="s">
        <v>158</v>
      </c>
      <c r="B2519" s="3" t="s">
        <v>310</v>
      </c>
      <c r="C2519" s="3" t="s">
        <v>9</v>
      </c>
      <c r="D2519" s="3" t="s">
        <v>197</v>
      </c>
      <c r="E2519" s="3">
        <v>0.56000000000000005</v>
      </c>
      <c r="F2519" s="3">
        <v>0.48</v>
      </c>
      <c r="G2519" s="3" t="s">
        <v>264</v>
      </c>
      <c r="H2519" s="2">
        <v>1840</v>
      </c>
      <c r="I2519" s="3" t="s">
        <v>116</v>
      </c>
      <c r="J2519" s="2">
        <v>3000</v>
      </c>
      <c r="K2519" s="3" t="s">
        <v>264</v>
      </c>
      <c r="L2519" s="2">
        <v>18</v>
      </c>
      <c r="M2519" s="3">
        <v>1.9468913594443755</v>
      </c>
      <c r="N2519" s="3">
        <v>7001.6592704063505</v>
      </c>
      <c r="O2519" s="3">
        <v>15.32415511440078</v>
      </c>
      <c r="P2519" s="3">
        <v>1</v>
      </c>
      <c r="Q2519" s="3">
        <f t="shared" si="222"/>
        <v>15.32415511440078</v>
      </c>
      <c r="R2519" s="3">
        <v>0</v>
      </c>
      <c r="S2519" s="3">
        <v>2.1537283494223711</v>
      </c>
      <c r="T2519" s="3">
        <v>1</v>
      </c>
      <c r="U2519" s="3">
        <f t="shared" si="223"/>
        <v>2.1537283494223711</v>
      </c>
      <c r="V2519" s="3">
        <v>0</v>
      </c>
    </row>
    <row r="2520" spans="1:22" x14ac:dyDescent="0.25">
      <c r="A2520" s="3" t="s">
        <v>158</v>
      </c>
      <c r="B2520" s="3" t="s">
        <v>8</v>
      </c>
      <c r="C2520" s="3" t="s">
        <v>9</v>
      </c>
      <c r="D2520" s="3" t="s">
        <v>197</v>
      </c>
      <c r="E2520" s="3">
        <v>0.56000000000000005</v>
      </c>
      <c r="F2520" s="3">
        <v>0.48</v>
      </c>
      <c r="G2520" s="3" t="s">
        <v>19</v>
      </c>
      <c r="H2520" s="2">
        <v>1850</v>
      </c>
      <c r="I2520" s="3" t="s">
        <v>37</v>
      </c>
      <c r="J2520" s="2">
        <v>1850</v>
      </c>
      <c r="K2520" s="3" t="s">
        <v>19</v>
      </c>
      <c r="L2520" s="2">
        <v>81</v>
      </c>
      <c r="M2520" s="3">
        <v>22.688605781977873</v>
      </c>
      <c r="N2520" s="3">
        <v>75653.725142924959</v>
      </c>
      <c r="O2520" s="3">
        <v>159.00406239612971</v>
      </c>
      <c r="P2520" s="3">
        <v>1</v>
      </c>
      <c r="Q2520" s="3">
        <f t="shared" si="222"/>
        <v>159.00406239612971</v>
      </c>
      <c r="R2520" s="4">
        <f t="shared" ref="R2520:R2551" si="224">Q2520</f>
        <v>159.00406239612971</v>
      </c>
      <c r="S2520" s="3">
        <v>20.45648912517343</v>
      </c>
      <c r="T2520" s="3">
        <v>1</v>
      </c>
      <c r="U2520" s="3">
        <f t="shared" si="223"/>
        <v>20.45648912517343</v>
      </c>
      <c r="V2520" s="3">
        <f t="shared" ref="V2520:V2551" si="225">U2520</f>
        <v>20.45648912517343</v>
      </c>
    </row>
    <row r="2521" spans="1:22" x14ac:dyDescent="0.25">
      <c r="A2521" s="3" t="s">
        <v>158</v>
      </c>
      <c r="B2521" s="3" t="s">
        <v>310</v>
      </c>
      <c r="C2521" s="3" t="s">
        <v>9</v>
      </c>
      <c r="D2521" s="3" t="s">
        <v>333</v>
      </c>
      <c r="E2521" s="3">
        <v>0.56000000000000005</v>
      </c>
      <c r="F2521" s="3">
        <v>0.48</v>
      </c>
      <c r="G2521" s="3" t="s">
        <v>19</v>
      </c>
      <c r="H2521" s="2">
        <v>1850</v>
      </c>
      <c r="I2521" s="3" t="s">
        <v>37</v>
      </c>
      <c r="J2521" s="2">
        <v>1850</v>
      </c>
      <c r="K2521" s="3" t="s">
        <v>19</v>
      </c>
      <c r="L2521" s="2">
        <v>28</v>
      </c>
      <c r="M2521" s="3">
        <v>6.5620107636339027</v>
      </c>
      <c r="N2521" s="3">
        <v>23644.728705224057</v>
      </c>
      <c r="O2521" s="3">
        <v>54.195152188964549</v>
      </c>
      <c r="P2521" s="3">
        <v>1</v>
      </c>
      <c r="Q2521" s="3">
        <f t="shared" si="222"/>
        <v>54.195152188964549</v>
      </c>
      <c r="R2521" s="4">
        <f t="shared" si="224"/>
        <v>54.195152188964549</v>
      </c>
      <c r="S2521" s="3">
        <v>7.2743020392590507</v>
      </c>
      <c r="T2521" s="3">
        <v>1</v>
      </c>
      <c r="U2521" s="3">
        <f t="shared" si="223"/>
        <v>7.2743020392590507</v>
      </c>
      <c r="V2521" s="3">
        <f t="shared" si="225"/>
        <v>7.2743020392590507</v>
      </c>
    </row>
    <row r="2522" spans="1:22" x14ac:dyDescent="0.25">
      <c r="A2522" s="3" t="s">
        <v>158</v>
      </c>
      <c r="B2522" s="3" t="s">
        <v>310</v>
      </c>
      <c r="C2522" s="3" t="s">
        <v>9</v>
      </c>
      <c r="D2522" s="3" t="s">
        <v>197</v>
      </c>
      <c r="E2522" s="3">
        <v>0.56000000000000005</v>
      </c>
      <c r="F2522" s="3">
        <v>0.48</v>
      </c>
      <c r="G2522" s="3" t="s">
        <v>19</v>
      </c>
      <c r="H2522" s="2">
        <v>1850</v>
      </c>
      <c r="I2522" s="3" t="s">
        <v>37</v>
      </c>
      <c r="J2522" s="2">
        <v>1850</v>
      </c>
      <c r="K2522" s="3" t="s">
        <v>19</v>
      </c>
      <c r="L2522" s="2">
        <v>84</v>
      </c>
      <c r="M2522" s="3">
        <v>20.772305493833827</v>
      </c>
      <c r="N2522" s="3">
        <v>70661.868326800846</v>
      </c>
      <c r="O2522" s="3">
        <v>152.05901829849498</v>
      </c>
      <c r="P2522" s="3">
        <v>1</v>
      </c>
      <c r="Q2522" s="3">
        <f t="shared" si="222"/>
        <v>152.05901829849498</v>
      </c>
      <c r="R2522" s="4">
        <f t="shared" si="224"/>
        <v>152.05901829849498</v>
      </c>
      <c r="S2522" s="3">
        <v>20.036278165312577</v>
      </c>
      <c r="T2522" s="3">
        <v>1</v>
      </c>
      <c r="U2522" s="3">
        <f t="shared" si="223"/>
        <v>20.036278165312577</v>
      </c>
      <c r="V2522" s="3">
        <f t="shared" si="225"/>
        <v>20.036278165312577</v>
      </c>
    </row>
    <row r="2523" spans="1:22" x14ac:dyDescent="0.25">
      <c r="A2523" s="3" t="s">
        <v>158</v>
      </c>
      <c r="B2523" s="3" t="s">
        <v>310</v>
      </c>
      <c r="C2523" s="3" t="s">
        <v>9</v>
      </c>
      <c r="D2523" s="3" t="s">
        <v>197</v>
      </c>
      <c r="E2523" s="3">
        <v>0.56000000000000005</v>
      </c>
      <c r="F2523" s="3">
        <v>0.48</v>
      </c>
      <c r="G2523" s="3" t="s">
        <v>275</v>
      </c>
      <c r="H2523" s="2">
        <v>1850</v>
      </c>
      <c r="I2523" s="3" t="s">
        <v>37</v>
      </c>
      <c r="J2523" s="2">
        <v>1850</v>
      </c>
      <c r="K2523" s="3" t="s">
        <v>276</v>
      </c>
      <c r="L2523" s="2">
        <v>37</v>
      </c>
      <c r="M2523" s="3">
        <v>4.2433771443537758</v>
      </c>
      <c r="N2523" s="3">
        <v>15791.564725934784</v>
      </c>
      <c r="O2523" s="3">
        <v>33.495932928780988</v>
      </c>
      <c r="P2523" s="3">
        <v>1</v>
      </c>
      <c r="Q2523" s="3">
        <f t="shared" si="222"/>
        <v>33.495932928780988</v>
      </c>
      <c r="R2523" s="4">
        <f t="shared" si="224"/>
        <v>33.495932928780988</v>
      </c>
      <c r="S2523" s="3">
        <v>4.383370000296499</v>
      </c>
      <c r="T2523" s="3">
        <v>1</v>
      </c>
      <c r="U2523" s="3">
        <f t="shared" si="223"/>
        <v>4.383370000296499</v>
      </c>
      <c r="V2523" s="3">
        <f t="shared" si="225"/>
        <v>4.383370000296499</v>
      </c>
    </row>
    <row r="2524" spans="1:22" x14ac:dyDescent="0.25">
      <c r="A2524" s="3" t="s">
        <v>158</v>
      </c>
      <c r="B2524" s="3" t="s">
        <v>8</v>
      </c>
      <c r="C2524" s="3" t="s">
        <v>9</v>
      </c>
      <c r="D2524" s="3" t="s">
        <v>10</v>
      </c>
      <c r="E2524" s="3">
        <v>0.56000000000000005</v>
      </c>
      <c r="F2524" s="3">
        <v>0.48</v>
      </c>
      <c r="G2524" s="3" t="s">
        <v>11</v>
      </c>
      <c r="H2524" s="2">
        <v>1850</v>
      </c>
      <c r="I2524" s="3" t="s">
        <v>37</v>
      </c>
      <c r="J2524" s="2">
        <v>1850</v>
      </c>
      <c r="K2524" s="3" t="s">
        <v>13</v>
      </c>
      <c r="L2524" s="2">
        <v>69</v>
      </c>
      <c r="M2524" s="3">
        <v>7.3501486600869281</v>
      </c>
      <c r="N2524" s="3">
        <v>28681.768949678593</v>
      </c>
      <c r="O2524" s="3">
        <v>63.730224336298818</v>
      </c>
      <c r="P2524" s="3">
        <v>1</v>
      </c>
      <c r="Q2524" s="3">
        <f t="shared" si="222"/>
        <v>63.730224336298818</v>
      </c>
      <c r="R2524" s="4">
        <f t="shared" si="224"/>
        <v>63.730224336298818</v>
      </c>
      <c r="S2524" s="3">
        <v>8.7330267922285625</v>
      </c>
      <c r="T2524" s="3">
        <v>1</v>
      </c>
      <c r="U2524" s="3">
        <f t="shared" si="223"/>
        <v>8.7330267922285625</v>
      </c>
      <c r="V2524" s="3">
        <f t="shared" si="225"/>
        <v>8.7330267922285625</v>
      </c>
    </row>
    <row r="2525" spans="1:22" x14ac:dyDescent="0.25">
      <c r="A2525" s="3" t="s">
        <v>158</v>
      </c>
      <c r="B2525" s="3" t="s">
        <v>8</v>
      </c>
      <c r="C2525" s="3" t="s">
        <v>9</v>
      </c>
      <c r="D2525" s="3" t="s">
        <v>197</v>
      </c>
      <c r="E2525" s="3">
        <v>0.56000000000000005</v>
      </c>
      <c r="F2525" s="3">
        <v>0.48</v>
      </c>
      <c r="G2525" s="3" t="s">
        <v>11</v>
      </c>
      <c r="H2525" s="2">
        <v>1850</v>
      </c>
      <c r="I2525" s="3" t="s">
        <v>37</v>
      </c>
      <c r="J2525" s="2">
        <v>1850</v>
      </c>
      <c r="K2525" s="3" t="s">
        <v>13</v>
      </c>
      <c r="L2525" s="2">
        <v>44</v>
      </c>
      <c r="M2525" s="3">
        <v>6.3654028514796046</v>
      </c>
      <c r="N2525" s="3">
        <v>19768.112619866617</v>
      </c>
      <c r="O2525" s="3">
        <v>44.013631052763827</v>
      </c>
      <c r="P2525" s="3">
        <v>1</v>
      </c>
      <c r="Q2525" s="3">
        <f t="shared" si="222"/>
        <v>44.013631052763827</v>
      </c>
      <c r="R2525" s="4">
        <f t="shared" si="224"/>
        <v>44.013631052763827</v>
      </c>
      <c r="S2525" s="3">
        <v>5.9871156489525799</v>
      </c>
      <c r="T2525" s="3">
        <v>1</v>
      </c>
      <c r="U2525" s="3">
        <f t="shared" si="223"/>
        <v>5.9871156489525799</v>
      </c>
      <c r="V2525" s="3">
        <f t="shared" si="225"/>
        <v>5.9871156489525799</v>
      </c>
    </row>
    <row r="2526" spans="1:22" x14ac:dyDescent="0.25">
      <c r="A2526" s="3" t="s">
        <v>158</v>
      </c>
      <c r="B2526" s="3" t="s">
        <v>8</v>
      </c>
      <c r="C2526" s="3" t="s">
        <v>9</v>
      </c>
      <c r="D2526" s="3" t="s">
        <v>197</v>
      </c>
      <c r="E2526" s="3">
        <v>0.56000000000000005</v>
      </c>
      <c r="F2526" s="3">
        <v>0.48</v>
      </c>
      <c r="G2526" s="3" t="s">
        <v>183</v>
      </c>
      <c r="H2526" s="2">
        <v>1850</v>
      </c>
      <c r="I2526" s="3" t="s">
        <v>37</v>
      </c>
      <c r="J2526" s="2">
        <v>1850</v>
      </c>
      <c r="K2526" s="3" t="s">
        <v>169</v>
      </c>
      <c r="L2526" s="2">
        <v>92</v>
      </c>
      <c r="M2526" s="3">
        <v>11.20834113150546</v>
      </c>
      <c r="N2526" s="3">
        <v>38472.841107739885</v>
      </c>
      <c r="O2526" s="3">
        <v>76.877161501008118</v>
      </c>
      <c r="P2526" s="3">
        <v>1</v>
      </c>
      <c r="Q2526" s="3">
        <f t="shared" si="222"/>
        <v>76.877161501008118</v>
      </c>
      <c r="R2526" s="4">
        <f t="shared" si="224"/>
        <v>76.877161501008118</v>
      </c>
      <c r="S2526" s="3">
        <v>10.520629535708123</v>
      </c>
      <c r="T2526" s="3">
        <v>1</v>
      </c>
      <c r="U2526" s="3">
        <f t="shared" si="223"/>
        <v>10.520629535708123</v>
      </c>
      <c r="V2526" s="3">
        <f t="shared" si="225"/>
        <v>10.520629535708123</v>
      </c>
    </row>
    <row r="2527" spans="1:22" x14ac:dyDescent="0.25">
      <c r="A2527" s="3" t="s">
        <v>158</v>
      </c>
      <c r="B2527" s="3" t="s">
        <v>8</v>
      </c>
      <c r="C2527" s="3" t="s">
        <v>9</v>
      </c>
      <c r="D2527" s="3" t="s">
        <v>197</v>
      </c>
      <c r="E2527" s="3">
        <v>0.56000000000000005</v>
      </c>
      <c r="F2527" s="3">
        <v>0.48</v>
      </c>
      <c r="G2527" s="3" t="s">
        <v>183</v>
      </c>
      <c r="H2527" s="2">
        <v>1850</v>
      </c>
      <c r="I2527" s="3" t="s">
        <v>37</v>
      </c>
      <c r="J2527" s="2">
        <v>1850</v>
      </c>
      <c r="K2527" s="3" t="s">
        <v>199</v>
      </c>
      <c r="L2527" s="2">
        <v>92</v>
      </c>
      <c r="M2527" s="3">
        <v>20.126789250320194</v>
      </c>
      <c r="N2527" s="3">
        <v>89635.854377773954</v>
      </c>
      <c r="O2527" s="3">
        <v>201.54185943738221</v>
      </c>
      <c r="P2527" s="3">
        <f>1-0.712</f>
        <v>0.28800000000000003</v>
      </c>
      <c r="Q2527" s="3">
        <f t="shared" si="222"/>
        <v>58.044055517966086</v>
      </c>
      <c r="R2527" s="4">
        <f t="shared" si="224"/>
        <v>58.044055517966086</v>
      </c>
      <c r="S2527" s="3">
        <v>26.768100641620148</v>
      </c>
      <c r="T2527" s="3">
        <f>1-0.531</f>
        <v>0.46899999999999997</v>
      </c>
      <c r="U2527" s="3">
        <f t="shared" si="223"/>
        <v>12.554239200919849</v>
      </c>
      <c r="V2527" s="3">
        <f t="shared" si="225"/>
        <v>12.554239200919849</v>
      </c>
    </row>
    <row r="2528" spans="1:22" x14ac:dyDescent="0.25">
      <c r="A2528" s="3" t="s">
        <v>158</v>
      </c>
      <c r="B2528" s="3" t="s">
        <v>310</v>
      </c>
      <c r="C2528" s="3" t="s">
        <v>9</v>
      </c>
      <c r="D2528" s="3" t="s">
        <v>312</v>
      </c>
      <c r="E2528" s="3">
        <v>0.56000000000000005</v>
      </c>
      <c r="F2528" s="3">
        <v>0.48</v>
      </c>
      <c r="G2528" s="3" t="s">
        <v>320</v>
      </c>
      <c r="H2528" s="2">
        <v>1850</v>
      </c>
      <c r="I2528" s="3" t="s">
        <v>37</v>
      </c>
      <c r="J2528" s="2">
        <v>1850</v>
      </c>
      <c r="K2528" s="3" t="s">
        <v>314</v>
      </c>
      <c r="L2528" s="2">
        <v>13</v>
      </c>
      <c r="M2528" s="3">
        <v>0.50837313492358926</v>
      </c>
      <c r="N2528" s="3">
        <v>2076.2254271252837</v>
      </c>
      <c r="O2528" s="3">
        <v>4.236563869052854</v>
      </c>
      <c r="P2528" s="3">
        <v>1</v>
      </c>
      <c r="Q2528" s="3">
        <f t="shared" si="222"/>
        <v>4.236563869052854</v>
      </c>
      <c r="R2528" s="4">
        <f t="shared" si="224"/>
        <v>4.236563869052854</v>
      </c>
      <c r="S2528" s="3">
        <v>0.58921876023070852</v>
      </c>
      <c r="T2528" s="3">
        <v>1</v>
      </c>
      <c r="U2528" s="3">
        <f t="shared" si="223"/>
        <v>0.58921876023070852</v>
      </c>
      <c r="V2528" s="3">
        <f t="shared" si="225"/>
        <v>0.58921876023070852</v>
      </c>
    </row>
    <row r="2529" spans="1:22" x14ac:dyDescent="0.25">
      <c r="A2529" s="3" t="s">
        <v>158</v>
      </c>
      <c r="B2529" s="3" t="s">
        <v>310</v>
      </c>
      <c r="C2529" s="3" t="s">
        <v>9</v>
      </c>
      <c r="D2529" s="3" t="s">
        <v>197</v>
      </c>
      <c r="E2529" s="3">
        <v>0.56000000000000005</v>
      </c>
      <c r="F2529" s="3">
        <v>0.48</v>
      </c>
      <c r="G2529" s="3" t="s">
        <v>320</v>
      </c>
      <c r="H2529" s="2">
        <v>1850</v>
      </c>
      <c r="I2529" s="3" t="s">
        <v>37</v>
      </c>
      <c r="J2529" s="2">
        <v>1850</v>
      </c>
      <c r="K2529" s="3" t="s">
        <v>314</v>
      </c>
      <c r="L2529" s="2">
        <v>91</v>
      </c>
      <c r="M2529" s="3">
        <v>12.590906055438904</v>
      </c>
      <c r="N2529" s="3">
        <v>50864.63122461563</v>
      </c>
      <c r="O2529" s="3">
        <v>116.22786864651505</v>
      </c>
      <c r="P2529" s="3">
        <v>1</v>
      </c>
      <c r="Q2529" s="3">
        <f t="shared" si="222"/>
        <v>116.22786864651505</v>
      </c>
      <c r="R2529" s="4">
        <f t="shared" si="224"/>
        <v>116.22786864651505</v>
      </c>
      <c r="S2529" s="3">
        <v>15.528576226416556</v>
      </c>
      <c r="T2529" s="3">
        <v>1</v>
      </c>
      <c r="U2529" s="3">
        <f t="shared" si="223"/>
        <v>15.528576226416556</v>
      </c>
      <c r="V2529" s="3">
        <f t="shared" si="225"/>
        <v>15.528576226416556</v>
      </c>
    </row>
    <row r="2530" spans="1:22" x14ac:dyDescent="0.25">
      <c r="A2530" s="3" t="s">
        <v>158</v>
      </c>
      <c r="B2530" s="3" t="s">
        <v>89</v>
      </c>
      <c r="C2530" s="3" t="s">
        <v>9</v>
      </c>
      <c r="D2530" s="3" t="s">
        <v>262</v>
      </c>
      <c r="E2530" s="3">
        <v>0.56000000000000005</v>
      </c>
      <c r="F2530" s="3">
        <v>0.48</v>
      </c>
      <c r="G2530" s="3" t="s">
        <v>277</v>
      </c>
      <c r="H2530" s="2">
        <v>1850</v>
      </c>
      <c r="I2530" s="3" t="s">
        <v>37</v>
      </c>
      <c r="J2530" s="2">
        <v>1850</v>
      </c>
      <c r="K2530" s="3" t="s">
        <v>274</v>
      </c>
      <c r="L2530" s="2">
        <v>165</v>
      </c>
      <c r="M2530" s="3">
        <v>28.013201212287907</v>
      </c>
      <c r="N2530" s="3">
        <v>105588.67266883233</v>
      </c>
      <c r="O2530" s="3">
        <v>236.06442825192968</v>
      </c>
      <c r="P2530" s="3">
        <v>1</v>
      </c>
      <c r="Q2530" s="3">
        <f t="shared" si="222"/>
        <v>236.06442825192968</v>
      </c>
      <c r="R2530" s="4">
        <f t="shared" si="224"/>
        <v>236.06442825192968</v>
      </c>
      <c r="S2530" s="3">
        <v>31.897889671155411</v>
      </c>
      <c r="T2530" s="3">
        <v>1</v>
      </c>
      <c r="U2530" s="3">
        <f t="shared" si="223"/>
        <v>31.897889671155411</v>
      </c>
      <c r="V2530" s="3">
        <f t="shared" si="225"/>
        <v>31.897889671155411</v>
      </c>
    </row>
    <row r="2531" spans="1:22" x14ac:dyDescent="0.25">
      <c r="A2531" s="3" t="s">
        <v>158</v>
      </c>
      <c r="B2531" s="3" t="s">
        <v>89</v>
      </c>
      <c r="C2531" s="3" t="s">
        <v>9</v>
      </c>
      <c r="D2531" s="3" t="s">
        <v>262</v>
      </c>
      <c r="E2531" s="3">
        <v>0.56000000000000005</v>
      </c>
      <c r="F2531" s="3">
        <v>0.48</v>
      </c>
      <c r="G2531" s="3" t="s">
        <v>294</v>
      </c>
      <c r="H2531" s="2">
        <v>1850</v>
      </c>
      <c r="I2531" s="3" t="s">
        <v>37</v>
      </c>
      <c r="J2531" s="2">
        <v>1850</v>
      </c>
      <c r="K2531" s="3" t="s">
        <v>295</v>
      </c>
      <c r="L2531" s="2">
        <v>5</v>
      </c>
      <c r="M2531" s="3">
        <v>0.18962033270828219</v>
      </c>
      <c r="N2531" s="3">
        <v>784.13248731044087</v>
      </c>
      <c r="O2531" s="3">
        <v>1.6502478484809118</v>
      </c>
      <c r="P2531" s="3">
        <v>1</v>
      </c>
      <c r="Q2531" s="3">
        <f t="shared" si="222"/>
        <v>1.6502478484809118</v>
      </c>
      <c r="R2531" s="4">
        <f t="shared" si="224"/>
        <v>1.6502478484809118</v>
      </c>
      <c r="S2531" s="3">
        <v>0.22228728180637541</v>
      </c>
      <c r="T2531" s="3">
        <v>1</v>
      </c>
      <c r="U2531" s="3">
        <f t="shared" si="223"/>
        <v>0.22228728180637541</v>
      </c>
      <c r="V2531" s="3">
        <f t="shared" si="225"/>
        <v>0.22228728180637541</v>
      </c>
    </row>
    <row r="2532" spans="1:22" x14ac:dyDescent="0.25">
      <c r="A2532" s="3" t="s">
        <v>158</v>
      </c>
      <c r="B2532" s="3" t="s">
        <v>89</v>
      </c>
      <c r="C2532" s="3" t="s">
        <v>9</v>
      </c>
      <c r="D2532" s="3" t="s">
        <v>262</v>
      </c>
      <c r="E2532" s="3">
        <v>0.56000000000000005</v>
      </c>
      <c r="F2532" s="3">
        <v>0.48</v>
      </c>
      <c r="G2532" s="3" t="s">
        <v>296</v>
      </c>
      <c r="H2532" s="2">
        <v>1850</v>
      </c>
      <c r="I2532" s="3" t="s">
        <v>37</v>
      </c>
      <c r="J2532" s="2">
        <v>1850</v>
      </c>
      <c r="K2532" s="3" t="s">
        <v>298</v>
      </c>
      <c r="L2532" s="2">
        <v>5</v>
      </c>
      <c r="M2532" s="3">
        <v>0.14841656834808764</v>
      </c>
      <c r="N2532" s="3">
        <v>611.32147268550784</v>
      </c>
      <c r="O2532" s="3">
        <v>1.4131196397044581</v>
      </c>
      <c r="P2532" s="3">
        <v>1</v>
      </c>
      <c r="Q2532" s="3">
        <f t="shared" si="222"/>
        <v>1.4131196397044581</v>
      </c>
      <c r="R2532" s="4">
        <f t="shared" si="224"/>
        <v>1.4131196397044581</v>
      </c>
      <c r="S2532" s="3">
        <v>0.18690445335636952</v>
      </c>
      <c r="T2532" s="3">
        <v>1</v>
      </c>
      <c r="U2532" s="3">
        <f t="shared" si="223"/>
        <v>0.18690445335636952</v>
      </c>
      <c r="V2532" s="3">
        <f t="shared" si="225"/>
        <v>0.18690445335636952</v>
      </c>
    </row>
    <row r="2533" spans="1:22" x14ac:dyDescent="0.25">
      <c r="A2533" s="3" t="s">
        <v>158</v>
      </c>
      <c r="B2533" s="3" t="s">
        <v>8</v>
      </c>
      <c r="C2533" s="3" t="s">
        <v>9</v>
      </c>
      <c r="D2533" s="3" t="s">
        <v>197</v>
      </c>
      <c r="E2533" s="3">
        <v>0.56000000000000005</v>
      </c>
      <c r="F2533" s="3">
        <v>0.48</v>
      </c>
      <c r="G2533" s="3" t="s">
        <v>184</v>
      </c>
      <c r="H2533" s="2">
        <v>1850</v>
      </c>
      <c r="I2533" s="3" t="s">
        <v>37</v>
      </c>
      <c r="J2533" s="2">
        <v>1850</v>
      </c>
      <c r="K2533" s="3" t="s">
        <v>172</v>
      </c>
      <c r="L2533" s="2">
        <v>30</v>
      </c>
      <c r="M2533" s="3">
        <v>6.8246155635093624</v>
      </c>
      <c r="N2533" s="3">
        <v>24388.150716256056</v>
      </c>
      <c r="O2533" s="3">
        <v>43.218371580385565</v>
      </c>
      <c r="P2533" s="3">
        <f>1-0.712</f>
        <v>0.28800000000000003</v>
      </c>
      <c r="Q2533" s="3">
        <f t="shared" si="222"/>
        <v>12.446891015151044</v>
      </c>
      <c r="R2533" s="4">
        <f t="shared" si="224"/>
        <v>12.446891015151044</v>
      </c>
      <c r="S2533" s="3">
        <v>5.8483113251571233</v>
      </c>
      <c r="T2533" s="3">
        <f>1-0.531</f>
        <v>0.46899999999999997</v>
      </c>
      <c r="U2533" s="3">
        <f t="shared" si="223"/>
        <v>2.7428580114986905</v>
      </c>
      <c r="V2533" s="3">
        <f t="shared" si="225"/>
        <v>2.7428580114986905</v>
      </c>
    </row>
    <row r="2534" spans="1:22" x14ac:dyDescent="0.25">
      <c r="A2534" s="3" t="s">
        <v>158</v>
      </c>
      <c r="B2534" s="3" t="s">
        <v>351</v>
      </c>
      <c r="C2534" s="3" t="s">
        <v>352</v>
      </c>
      <c r="D2534" s="3" t="s">
        <v>353</v>
      </c>
      <c r="E2534" s="3">
        <v>0.36</v>
      </c>
      <c r="F2534" s="3">
        <v>0.57999999999999996</v>
      </c>
      <c r="G2534" s="3" t="s">
        <v>283</v>
      </c>
      <c r="H2534" s="2">
        <v>1850</v>
      </c>
      <c r="I2534" s="3" t="s">
        <v>37</v>
      </c>
      <c r="J2534" s="2">
        <v>1850</v>
      </c>
      <c r="K2534" s="3" t="s">
        <v>287</v>
      </c>
      <c r="L2534" s="2">
        <v>60</v>
      </c>
      <c r="M2534" s="3">
        <v>10.259018307967144</v>
      </c>
      <c r="N2534" s="3">
        <v>37761.08247452326</v>
      </c>
      <c r="O2534" s="3">
        <v>81.269716429331737</v>
      </c>
      <c r="P2534" s="3">
        <v>1</v>
      </c>
      <c r="Q2534" s="3">
        <f t="shared" si="222"/>
        <v>81.269716429331737</v>
      </c>
      <c r="R2534" s="4">
        <f t="shared" si="224"/>
        <v>81.269716429331737</v>
      </c>
      <c r="S2534" s="3">
        <v>11.038638052913488</v>
      </c>
      <c r="T2534" s="3">
        <v>1</v>
      </c>
      <c r="U2534" s="3">
        <f t="shared" si="223"/>
        <v>11.038638052913488</v>
      </c>
      <c r="V2534" s="3">
        <f t="shared" si="225"/>
        <v>11.038638052913488</v>
      </c>
    </row>
    <row r="2535" spans="1:22" x14ac:dyDescent="0.25">
      <c r="A2535" s="3" t="s">
        <v>158</v>
      </c>
      <c r="B2535" s="3" t="s">
        <v>89</v>
      </c>
      <c r="C2535" s="3" t="s">
        <v>9</v>
      </c>
      <c r="D2535" s="3" t="s">
        <v>262</v>
      </c>
      <c r="E2535" s="3">
        <v>0.56000000000000005</v>
      </c>
      <c r="F2535" s="3">
        <v>0.48</v>
      </c>
      <c r="G2535" s="3" t="s">
        <v>283</v>
      </c>
      <c r="H2535" s="2">
        <v>1850</v>
      </c>
      <c r="I2535" s="3" t="s">
        <v>37</v>
      </c>
      <c r="J2535" s="2">
        <v>1850</v>
      </c>
      <c r="K2535" s="3" t="s">
        <v>263</v>
      </c>
      <c r="L2535" s="2">
        <v>13</v>
      </c>
      <c r="M2535" s="3">
        <v>0.86467274234070535</v>
      </c>
      <c r="N2535" s="3">
        <v>1180.3470231219203</v>
      </c>
      <c r="O2535" s="3">
        <v>2.6566360904848461</v>
      </c>
      <c r="P2535" s="3">
        <v>1</v>
      </c>
      <c r="Q2535" s="3">
        <f t="shared" si="222"/>
        <v>2.6566360904848461</v>
      </c>
      <c r="R2535" s="4">
        <f t="shared" si="224"/>
        <v>2.6566360904848461</v>
      </c>
      <c r="S2535" s="3">
        <v>0.35132901836626457</v>
      </c>
      <c r="T2535" s="3">
        <v>1</v>
      </c>
      <c r="U2535" s="3">
        <f t="shared" si="223"/>
        <v>0.35132901836626457</v>
      </c>
      <c r="V2535" s="3">
        <f t="shared" si="225"/>
        <v>0.35132901836626457</v>
      </c>
    </row>
    <row r="2536" spans="1:22" x14ac:dyDescent="0.25">
      <c r="A2536" s="3" t="s">
        <v>158</v>
      </c>
      <c r="B2536" s="3" t="s">
        <v>310</v>
      </c>
      <c r="C2536" s="3" t="s">
        <v>9</v>
      </c>
      <c r="D2536" s="3" t="s">
        <v>197</v>
      </c>
      <c r="E2536" s="3">
        <v>0.56000000000000005</v>
      </c>
      <c r="F2536" s="3">
        <v>0.48</v>
      </c>
      <c r="G2536" s="3" t="s">
        <v>283</v>
      </c>
      <c r="H2536" s="2">
        <v>1850</v>
      </c>
      <c r="I2536" s="3" t="s">
        <v>37</v>
      </c>
      <c r="J2536" s="2">
        <v>1850</v>
      </c>
      <c r="K2536" s="3" t="s">
        <v>263</v>
      </c>
      <c r="L2536" s="2">
        <v>47</v>
      </c>
      <c r="M2536" s="3">
        <v>7.2935717302404273</v>
      </c>
      <c r="N2536" s="3">
        <v>24667.703381157473</v>
      </c>
      <c r="O2536" s="3">
        <v>53.433943888885551</v>
      </c>
      <c r="P2536" s="3">
        <v>1</v>
      </c>
      <c r="Q2536" s="3">
        <f t="shared" si="222"/>
        <v>53.433943888885551</v>
      </c>
      <c r="R2536" s="4">
        <f t="shared" si="224"/>
        <v>53.433943888885551</v>
      </c>
      <c r="S2536" s="3">
        <v>7.1170389426550758</v>
      </c>
      <c r="T2536" s="3">
        <v>1</v>
      </c>
      <c r="U2536" s="3">
        <f t="shared" si="223"/>
        <v>7.1170389426550758</v>
      </c>
      <c r="V2536" s="3">
        <f t="shared" si="225"/>
        <v>7.1170389426550758</v>
      </c>
    </row>
    <row r="2537" spans="1:22" x14ac:dyDescent="0.25">
      <c r="A2537" s="3" t="s">
        <v>158</v>
      </c>
      <c r="B2537" s="3" t="s">
        <v>89</v>
      </c>
      <c r="C2537" s="3" t="s">
        <v>9</v>
      </c>
      <c r="D2537" s="3" t="s">
        <v>262</v>
      </c>
      <c r="E2537" s="3">
        <v>0.56000000000000005</v>
      </c>
      <c r="F2537" s="3">
        <v>0.48</v>
      </c>
      <c r="G2537" s="3" t="s">
        <v>283</v>
      </c>
      <c r="H2537" s="2">
        <v>1850</v>
      </c>
      <c r="I2537" s="3" t="s">
        <v>37</v>
      </c>
      <c r="J2537" s="2">
        <v>1850</v>
      </c>
      <c r="K2537" s="3" t="s">
        <v>284</v>
      </c>
      <c r="L2537" s="2">
        <v>34</v>
      </c>
      <c r="M2537" s="3">
        <v>6.5990227447910081</v>
      </c>
      <c r="N2537" s="3">
        <v>26544.659543917838</v>
      </c>
      <c r="O2537" s="3">
        <v>58.035476746264578</v>
      </c>
      <c r="P2537" s="3">
        <v>1</v>
      </c>
      <c r="Q2537" s="3">
        <f t="shared" si="222"/>
        <v>58.035476746264578</v>
      </c>
      <c r="R2537" s="4">
        <f t="shared" si="224"/>
        <v>58.035476746264578</v>
      </c>
      <c r="S2537" s="3">
        <v>7.8003181626468079</v>
      </c>
      <c r="T2537" s="3">
        <v>1</v>
      </c>
      <c r="U2537" s="3">
        <f t="shared" si="223"/>
        <v>7.8003181626468079</v>
      </c>
      <c r="V2537" s="3">
        <f t="shared" si="225"/>
        <v>7.8003181626468079</v>
      </c>
    </row>
    <row r="2538" spans="1:22" x14ac:dyDescent="0.25">
      <c r="A2538" s="3" t="s">
        <v>158</v>
      </c>
      <c r="B2538" s="3" t="s">
        <v>310</v>
      </c>
      <c r="C2538" s="3" t="s">
        <v>9</v>
      </c>
      <c r="D2538" s="3" t="s">
        <v>197</v>
      </c>
      <c r="E2538" s="3">
        <v>0.56000000000000005</v>
      </c>
      <c r="F2538" s="3">
        <v>0.48</v>
      </c>
      <c r="G2538" s="3" t="s">
        <v>283</v>
      </c>
      <c r="H2538" s="2">
        <v>1850</v>
      </c>
      <c r="I2538" s="3" t="s">
        <v>37</v>
      </c>
      <c r="J2538" s="2">
        <v>1850</v>
      </c>
      <c r="K2538" s="3" t="s">
        <v>322</v>
      </c>
      <c r="L2538" s="2">
        <v>5</v>
      </c>
      <c r="M2538" s="3">
        <v>5.353407716675627E-3</v>
      </c>
      <c r="N2538" s="3">
        <v>21.548966084144016</v>
      </c>
      <c r="O2538" s="3">
        <v>4.8777581771373292E-2</v>
      </c>
      <c r="P2538" s="3">
        <v>1</v>
      </c>
      <c r="Q2538" s="3">
        <f t="shared" si="222"/>
        <v>4.8777581771373292E-2</v>
      </c>
      <c r="R2538" s="4">
        <f t="shared" si="224"/>
        <v>4.8777581771373292E-2</v>
      </c>
      <c r="S2538" s="3">
        <v>6.4814916665256912E-3</v>
      </c>
      <c r="T2538" s="3">
        <v>1</v>
      </c>
      <c r="U2538" s="3">
        <f t="shared" si="223"/>
        <v>6.4814916665256912E-3</v>
      </c>
      <c r="V2538" s="3">
        <f t="shared" si="225"/>
        <v>6.4814916665256912E-3</v>
      </c>
    </row>
    <row r="2539" spans="1:22" x14ac:dyDescent="0.25">
      <c r="A2539" s="3" t="s">
        <v>158</v>
      </c>
      <c r="B2539" s="3" t="s">
        <v>310</v>
      </c>
      <c r="C2539" s="3" t="s">
        <v>9</v>
      </c>
      <c r="D2539" s="3" t="s">
        <v>197</v>
      </c>
      <c r="E2539" s="3">
        <v>0.56000000000000005</v>
      </c>
      <c r="F2539" s="3">
        <v>0.48</v>
      </c>
      <c r="G2539" s="3" t="s">
        <v>283</v>
      </c>
      <c r="H2539" s="2">
        <v>1850</v>
      </c>
      <c r="I2539" s="3" t="s">
        <v>37</v>
      </c>
      <c r="J2539" s="2">
        <v>1850</v>
      </c>
      <c r="K2539" s="3" t="s">
        <v>340</v>
      </c>
      <c r="L2539" s="2">
        <v>5</v>
      </c>
      <c r="M2539" s="3">
        <v>0.52435450618092894</v>
      </c>
      <c r="N2539" s="3">
        <v>2108.1446262917657</v>
      </c>
      <c r="O2539" s="3">
        <v>4.7862641916556843</v>
      </c>
      <c r="P2539" s="3">
        <v>1</v>
      </c>
      <c r="Q2539" s="3">
        <f t="shared" si="222"/>
        <v>4.7862641916556843</v>
      </c>
      <c r="R2539" s="4">
        <f t="shared" si="224"/>
        <v>4.7862641916556843</v>
      </c>
      <c r="S2539" s="3">
        <v>0.64548597576137945</v>
      </c>
      <c r="T2539" s="3">
        <v>1</v>
      </c>
      <c r="U2539" s="3">
        <f t="shared" si="223"/>
        <v>0.64548597576137945</v>
      </c>
      <c r="V2539" s="3">
        <f t="shared" si="225"/>
        <v>0.64548597576137945</v>
      </c>
    </row>
    <row r="2540" spans="1:22" x14ac:dyDescent="0.25">
      <c r="A2540" s="3" t="s">
        <v>158</v>
      </c>
      <c r="B2540" s="3" t="s">
        <v>351</v>
      </c>
      <c r="C2540" s="3" t="s">
        <v>352</v>
      </c>
      <c r="D2540" s="3" t="s">
        <v>353</v>
      </c>
      <c r="E2540" s="3">
        <v>0.36</v>
      </c>
      <c r="F2540" s="3">
        <v>0.57999999999999996</v>
      </c>
      <c r="G2540" s="3" t="s">
        <v>283</v>
      </c>
      <c r="H2540" s="2">
        <v>1850</v>
      </c>
      <c r="I2540" s="3" t="s">
        <v>37</v>
      </c>
      <c r="J2540" s="2">
        <v>1850</v>
      </c>
      <c r="K2540" s="3" t="s">
        <v>355</v>
      </c>
      <c r="L2540" s="2">
        <v>10</v>
      </c>
      <c r="M2540" s="3">
        <v>1.0473473554170449</v>
      </c>
      <c r="N2540" s="3">
        <v>3627.3627540062021</v>
      </c>
      <c r="O2540" s="3">
        <v>8.2572899990090534</v>
      </c>
      <c r="P2540" s="3">
        <v>1</v>
      </c>
      <c r="Q2540" s="3">
        <f t="shared" si="222"/>
        <v>8.2572899990090534</v>
      </c>
      <c r="R2540" s="4">
        <f t="shared" si="224"/>
        <v>8.2572899990090534</v>
      </c>
      <c r="S2540" s="3">
        <v>1.1043074418311822</v>
      </c>
      <c r="T2540" s="3">
        <v>1</v>
      </c>
      <c r="U2540" s="3">
        <f t="shared" si="223"/>
        <v>1.1043074418311822</v>
      </c>
      <c r="V2540" s="3">
        <f t="shared" si="225"/>
        <v>1.1043074418311822</v>
      </c>
    </row>
    <row r="2541" spans="1:22" x14ac:dyDescent="0.25">
      <c r="A2541" s="3" t="s">
        <v>158</v>
      </c>
      <c r="B2541" s="3" t="s">
        <v>8</v>
      </c>
      <c r="C2541" s="3" t="s">
        <v>9</v>
      </c>
      <c r="D2541" s="3" t="s">
        <v>197</v>
      </c>
      <c r="E2541" s="3">
        <v>0.56000000000000005</v>
      </c>
      <c r="F2541" s="3">
        <v>0.48</v>
      </c>
      <c r="G2541" s="3" t="s">
        <v>59</v>
      </c>
      <c r="H2541" s="2">
        <v>1850</v>
      </c>
      <c r="I2541" s="3" t="s">
        <v>37</v>
      </c>
      <c r="J2541" s="2">
        <v>1850</v>
      </c>
      <c r="K2541" s="3" t="s">
        <v>62</v>
      </c>
      <c r="L2541" s="2">
        <v>3</v>
      </c>
      <c r="M2541" s="3">
        <v>0.25389094922221334</v>
      </c>
      <c r="N2541" s="3">
        <v>971.40666791776766</v>
      </c>
      <c r="O2541" s="3">
        <v>1.9638329168200759</v>
      </c>
      <c r="P2541" s="3">
        <v>1</v>
      </c>
      <c r="Q2541" s="3">
        <f t="shared" si="222"/>
        <v>1.9638329168200759</v>
      </c>
      <c r="R2541" s="4">
        <f t="shared" si="224"/>
        <v>1.9638329168200759</v>
      </c>
      <c r="S2541" s="3">
        <v>0.2689206164376966</v>
      </c>
      <c r="T2541" s="3">
        <v>1</v>
      </c>
      <c r="U2541" s="3">
        <f t="shared" si="223"/>
        <v>0.2689206164376966</v>
      </c>
      <c r="V2541" s="3">
        <f t="shared" si="225"/>
        <v>0.2689206164376966</v>
      </c>
    </row>
    <row r="2542" spans="1:22" x14ac:dyDescent="0.25">
      <c r="A2542" s="3" t="s">
        <v>158</v>
      </c>
      <c r="B2542" s="3" t="s">
        <v>310</v>
      </c>
      <c r="C2542" s="3" t="s">
        <v>9</v>
      </c>
      <c r="D2542" s="3" t="s">
        <v>197</v>
      </c>
      <c r="E2542" s="3">
        <v>0.56000000000000005</v>
      </c>
      <c r="F2542" s="3">
        <v>0.48</v>
      </c>
      <c r="G2542" s="3" t="s">
        <v>59</v>
      </c>
      <c r="H2542" s="2">
        <v>1850</v>
      </c>
      <c r="I2542" s="3" t="s">
        <v>37</v>
      </c>
      <c r="J2542" s="2">
        <v>1850</v>
      </c>
      <c r="K2542" s="3" t="s">
        <v>62</v>
      </c>
      <c r="L2542" s="2">
        <v>10</v>
      </c>
      <c r="M2542" s="3">
        <v>0.43906234843313541</v>
      </c>
      <c r="N2542" s="3">
        <v>1558.2529740462928</v>
      </c>
      <c r="O2542" s="3">
        <v>3.2169615102615023</v>
      </c>
      <c r="P2542" s="3">
        <v>1</v>
      </c>
      <c r="Q2542" s="3">
        <f t="shared" si="222"/>
        <v>3.2169615102615023</v>
      </c>
      <c r="R2542" s="4">
        <f t="shared" si="224"/>
        <v>3.2169615102615023</v>
      </c>
      <c r="S2542" s="3">
        <v>0.45312105145260984</v>
      </c>
      <c r="T2542" s="3">
        <v>1</v>
      </c>
      <c r="U2542" s="3">
        <f t="shared" si="223"/>
        <v>0.45312105145260984</v>
      </c>
      <c r="V2542" s="3">
        <f t="shared" si="225"/>
        <v>0.45312105145260984</v>
      </c>
    </row>
    <row r="2543" spans="1:22" x14ac:dyDescent="0.25">
      <c r="A2543" s="3" t="s">
        <v>158</v>
      </c>
      <c r="B2543" s="3" t="s">
        <v>8</v>
      </c>
      <c r="C2543" s="3" t="s">
        <v>9</v>
      </c>
      <c r="D2543" s="3" t="s">
        <v>197</v>
      </c>
      <c r="E2543" s="3">
        <v>0.56000000000000005</v>
      </c>
      <c r="F2543" s="3">
        <v>0.48</v>
      </c>
      <c r="G2543" s="3" t="s">
        <v>59</v>
      </c>
      <c r="H2543" s="2">
        <v>1850</v>
      </c>
      <c r="I2543" s="3" t="s">
        <v>37</v>
      </c>
      <c r="J2543" s="2">
        <v>1850</v>
      </c>
      <c r="K2543" s="3" t="s">
        <v>244</v>
      </c>
      <c r="L2543" s="2">
        <v>4</v>
      </c>
      <c r="M2543" s="3">
        <v>0.17900231091354968</v>
      </c>
      <c r="N2543" s="3">
        <v>672.38232373827441</v>
      </c>
      <c r="O2543" s="3">
        <v>1.806213612107741</v>
      </c>
      <c r="P2543" s="3">
        <v>1</v>
      </c>
      <c r="Q2543" s="3">
        <f t="shared" si="222"/>
        <v>1.806213612107741</v>
      </c>
      <c r="R2543" s="4">
        <f t="shared" si="224"/>
        <v>1.806213612107741</v>
      </c>
      <c r="S2543" s="3">
        <v>0.24031139752579</v>
      </c>
      <c r="T2543" s="3">
        <v>1</v>
      </c>
      <c r="U2543" s="3">
        <f t="shared" si="223"/>
        <v>0.24031139752579</v>
      </c>
      <c r="V2543" s="3">
        <f t="shared" si="225"/>
        <v>0.24031139752579</v>
      </c>
    </row>
    <row r="2544" spans="1:22" x14ac:dyDescent="0.25">
      <c r="A2544" s="3" t="s">
        <v>158</v>
      </c>
      <c r="B2544" s="3" t="s">
        <v>8</v>
      </c>
      <c r="C2544" s="3" t="s">
        <v>9</v>
      </c>
      <c r="D2544" s="3" t="s">
        <v>10</v>
      </c>
      <c r="E2544" s="3">
        <v>0.56000000000000005</v>
      </c>
      <c r="F2544" s="3">
        <v>0.48</v>
      </c>
      <c r="G2544" s="3" t="s">
        <v>59</v>
      </c>
      <c r="H2544" s="2">
        <v>1850</v>
      </c>
      <c r="I2544" s="3" t="s">
        <v>37</v>
      </c>
      <c r="J2544" s="2">
        <v>1850</v>
      </c>
      <c r="K2544" s="3" t="s">
        <v>148</v>
      </c>
      <c r="L2544" s="2">
        <v>6</v>
      </c>
      <c r="M2544" s="3">
        <v>0.2403532803208803</v>
      </c>
      <c r="N2544" s="3">
        <v>844.75672265148637</v>
      </c>
      <c r="O2544" s="3">
        <v>1.7878047624905598</v>
      </c>
      <c r="P2544" s="3">
        <v>1</v>
      </c>
      <c r="Q2544" s="3">
        <f t="shared" si="222"/>
        <v>1.7878047624905598</v>
      </c>
      <c r="R2544" s="4">
        <f t="shared" si="224"/>
        <v>1.7878047624905598</v>
      </c>
      <c r="S2544" s="3">
        <v>0.24038310829713413</v>
      </c>
      <c r="T2544" s="3">
        <v>1</v>
      </c>
      <c r="U2544" s="3">
        <f t="shared" si="223"/>
        <v>0.24038310829713413</v>
      </c>
      <c r="V2544" s="3">
        <f t="shared" si="225"/>
        <v>0.24038310829713413</v>
      </c>
    </row>
    <row r="2545" spans="1:22" x14ac:dyDescent="0.25">
      <c r="A2545" s="3" t="s">
        <v>158</v>
      </c>
      <c r="B2545" s="3" t="s">
        <v>8</v>
      </c>
      <c r="C2545" s="3" t="s">
        <v>9</v>
      </c>
      <c r="D2545" s="3" t="s">
        <v>197</v>
      </c>
      <c r="E2545" s="3">
        <v>0.56000000000000005</v>
      </c>
      <c r="F2545" s="3">
        <v>0.48</v>
      </c>
      <c r="G2545" s="3" t="s">
        <v>59</v>
      </c>
      <c r="H2545" s="2">
        <v>1850</v>
      </c>
      <c r="I2545" s="3" t="s">
        <v>37</v>
      </c>
      <c r="J2545" s="2">
        <v>1850</v>
      </c>
      <c r="K2545" s="3" t="s">
        <v>148</v>
      </c>
      <c r="L2545" s="2">
        <v>16</v>
      </c>
      <c r="M2545" s="3">
        <v>0.69260769582330761</v>
      </c>
      <c r="N2545" s="3">
        <v>2374.1728728950552</v>
      </c>
      <c r="O2545" s="3">
        <v>5.2220293729694838</v>
      </c>
      <c r="P2545" s="3">
        <v>1</v>
      </c>
      <c r="Q2545" s="3">
        <f t="shared" si="222"/>
        <v>5.2220293729694838</v>
      </c>
      <c r="R2545" s="4">
        <f t="shared" si="224"/>
        <v>5.2220293729694838</v>
      </c>
      <c r="S2545" s="3">
        <v>0.67754329827228721</v>
      </c>
      <c r="T2545" s="3">
        <v>1</v>
      </c>
      <c r="U2545" s="3">
        <f t="shared" si="223"/>
        <v>0.67754329827228721</v>
      </c>
      <c r="V2545" s="3">
        <f t="shared" si="225"/>
        <v>0.67754329827228721</v>
      </c>
    </row>
    <row r="2546" spans="1:22" x14ac:dyDescent="0.25">
      <c r="A2546" s="3" t="s">
        <v>158</v>
      </c>
      <c r="B2546" s="3" t="s">
        <v>8</v>
      </c>
      <c r="C2546" s="3" t="s">
        <v>9</v>
      </c>
      <c r="D2546" s="3" t="s">
        <v>197</v>
      </c>
      <c r="E2546" s="3">
        <v>0.56000000000000005</v>
      </c>
      <c r="F2546" s="3">
        <v>0.48</v>
      </c>
      <c r="G2546" s="3" t="s">
        <v>59</v>
      </c>
      <c r="H2546" s="2">
        <v>1850</v>
      </c>
      <c r="I2546" s="3" t="s">
        <v>37</v>
      </c>
      <c r="J2546" s="2">
        <v>1850</v>
      </c>
      <c r="K2546" s="3" t="s">
        <v>160</v>
      </c>
      <c r="L2546" s="2">
        <v>12</v>
      </c>
      <c r="M2546" s="3">
        <v>0.88162819547683235</v>
      </c>
      <c r="N2546" s="3">
        <v>3484.5878944636943</v>
      </c>
      <c r="O2546" s="3">
        <v>8.8650923493225893</v>
      </c>
      <c r="P2546" s="3">
        <v>1</v>
      </c>
      <c r="Q2546" s="3">
        <f t="shared" si="222"/>
        <v>8.8650923493225893</v>
      </c>
      <c r="R2546" s="4">
        <f t="shared" si="224"/>
        <v>8.8650923493225893</v>
      </c>
      <c r="S2546" s="3">
        <v>1.4889930606195694</v>
      </c>
      <c r="T2546" s="3">
        <v>1</v>
      </c>
      <c r="U2546" s="3">
        <f t="shared" si="223"/>
        <v>1.4889930606195694</v>
      </c>
      <c r="V2546" s="3">
        <f t="shared" si="225"/>
        <v>1.4889930606195694</v>
      </c>
    </row>
    <row r="2547" spans="1:22" x14ac:dyDescent="0.25">
      <c r="A2547" s="3" t="s">
        <v>158</v>
      </c>
      <c r="B2547" s="3" t="s">
        <v>8</v>
      </c>
      <c r="C2547" s="3" t="s">
        <v>9</v>
      </c>
      <c r="D2547" s="3" t="s">
        <v>197</v>
      </c>
      <c r="E2547" s="3">
        <v>0.56000000000000005</v>
      </c>
      <c r="F2547" s="3">
        <v>0.48</v>
      </c>
      <c r="G2547" s="3" t="s">
        <v>59</v>
      </c>
      <c r="H2547" s="2">
        <v>1850</v>
      </c>
      <c r="I2547" s="3" t="s">
        <v>37</v>
      </c>
      <c r="J2547" s="2">
        <v>1850</v>
      </c>
      <c r="K2547" s="3" t="s">
        <v>245</v>
      </c>
      <c r="L2547" s="2">
        <v>1</v>
      </c>
      <c r="M2547" s="3">
        <v>6.1189522669264829E-5</v>
      </c>
      <c r="N2547" s="3">
        <v>0.20088645207418648</v>
      </c>
      <c r="O2547" s="3">
        <v>4.6092698991307156E-4</v>
      </c>
      <c r="P2547" s="3">
        <v>1</v>
      </c>
      <c r="Q2547" s="3">
        <f t="shared" si="222"/>
        <v>4.6092698991307156E-4</v>
      </c>
      <c r="R2547" s="4">
        <f t="shared" si="224"/>
        <v>4.6092698991307156E-4</v>
      </c>
      <c r="S2547" s="3">
        <v>6.035722810617178E-5</v>
      </c>
      <c r="T2547" s="3">
        <v>1</v>
      </c>
      <c r="U2547" s="3">
        <f t="shared" si="223"/>
        <v>6.035722810617178E-5</v>
      </c>
      <c r="V2547" s="3">
        <f t="shared" si="225"/>
        <v>6.035722810617178E-5</v>
      </c>
    </row>
    <row r="2548" spans="1:22" x14ac:dyDescent="0.25">
      <c r="A2548" s="3" t="s">
        <v>158</v>
      </c>
      <c r="B2548" s="3" t="s">
        <v>8</v>
      </c>
      <c r="C2548" s="3" t="s">
        <v>9</v>
      </c>
      <c r="D2548" s="3" t="s">
        <v>197</v>
      </c>
      <c r="E2548" s="3">
        <v>0.56000000000000005</v>
      </c>
      <c r="F2548" s="3">
        <v>0.48</v>
      </c>
      <c r="G2548" s="3" t="s">
        <v>59</v>
      </c>
      <c r="H2548" s="2">
        <v>1850</v>
      </c>
      <c r="I2548" s="3" t="s">
        <v>37</v>
      </c>
      <c r="J2548" s="2">
        <v>1850</v>
      </c>
      <c r="K2548" s="3" t="s">
        <v>161</v>
      </c>
      <c r="L2548" s="2">
        <v>4</v>
      </c>
      <c r="M2548" s="3">
        <v>3.6740401131319267E-2</v>
      </c>
      <c r="N2548" s="3">
        <v>142.56292163476243</v>
      </c>
      <c r="O2548" s="3">
        <v>0.31146873961303589</v>
      </c>
      <c r="P2548" s="3">
        <v>1</v>
      </c>
      <c r="Q2548" s="3">
        <f t="shared" si="222"/>
        <v>0.31146873961303589</v>
      </c>
      <c r="R2548" s="4">
        <f t="shared" si="224"/>
        <v>0.31146873961303589</v>
      </c>
      <c r="S2548" s="3">
        <v>4.1110674363497759E-2</v>
      </c>
      <c r="T2548" s="3">
        <v>1</v>
      </c>
      <c r="U2548" s="3">
        <f t="shared" si="223"/>
        <v>4.1110674363497759E-2</v>
      </c>
      <c r="V2548" s="3">
        <f t="shared" si="225"/>
        <v>4.1110674363497759E-2</v>
      </c>
    </row>
    <row r="2549" spans="1:22" x14ac:dyDescent="0.25">
      <c r="A2549" s="3" t="s">
        <v>158</v>
      </c>
      <c r="B2549" s="3" t="s">
        <v>310</v>
      </c>
      <c r="C2549" s="3" t="s">
        <v>9</v>
      </c>
      <c r="D2549" s="3" t="s">
        <v>197</v>
      </c>
      <c r="E2549" s="3">
        <v>0.56000000000000005</v>
      </c>
      <c r="F2549" s="3">
        <v>0.48</v>
      </c>
      <c r="G2549" s="3" t="s">
        <v>59</v>
      </c>
      <c r="H2549" s="2">
        <v>1850</v>
      </c>
      <c r="I2549" s="3" t="s">
        <v>37</v>
      </c>
      <c r="J2549" s="2">
        <v>1850</v>
      </c>
      <c r="K2549" s="3" t="s">
        <v>161</v>
      </c>
      <c r="L2549" s="2">
        <v>4</v>
      </c>
      <c r="M2549" s="3">
        <v>8.5921335596199591E-2</v>
      </c>
      <c r="N2549" s="3">
        <v>341.25769536078144</v>
      </c>
      <c r="O2549" s="3">
        <v>0.72802287299246038</v>
      </c>
      <c r="P2549" s="3">
        <v>1</v>
      </c>
      <c r="Q2549" s="3">
        <f t="shared" si="222"/>
        <v>0.72802287299246038</v>
      </c>
      <c r="R2549" s="4">
        <f t="shared" si="224"/>
        <v>0.72802287299246038</v>
      </c>
      <c r="S2549" s="3">
        <v>9.6696854170368052E-2</v>
      </c>
      <c r="T2549" s="3">
        <v>1</v>
      </c>
      <c r="U2549" s="3">
        <f t="shared" si="223"/>
        <v>9.6696854170368052E-2</v>
      </c>
      <c r="V2549" s="3">
        <f t="shared" si="225"/>
        <v>9.6696854170368052E-2</v>
      </c>
    </row>
    <row r="2550" spans="1:22" x14ac:dyDescent="0.25">
      <c r="A2550" s="3" t="s">
        <v>158</v>
      </c>
      <c r="B2550" s="3" t="s">
        <v>8</v>
      </c>
      <c r="C2550" s="3" t="s">
        <v>9</v>
      </c>
      <c r="D2550" s="3" t="s">
        <v>197</v>
      </c>
      <c r="E2550" s="3">
        <v>0.56000000000000005</v>
      </c>
      <c r="F2550" s="3">
        <v>0.48</v>
      </c>
      <c r="G2550" s="3" t="s">
        <v>59</v>
      </c>
      <c r="H2550" s="2">
        <v>1850</v>
      </c>
      <c r="I2550" s="3" t="s">
        <v>37</v>
      </c>
      <c r="J2550" s="2">
        <v>1850</v>
      </c>
      <c r="K2550" s="3" t="s">
        <v>246</v>
      </c>
      <c r="L2550" s="2">
        <v>1</v>
      </c>
      <c r="M2550" s="3">
        <v>1.5358472065846453E-3</v>
      </c>
      <c r="N2550" s="3">
        <v>6.3557594059656424</v>
      </c>
      <c r="O2550" s="3">
        <v>1.5275819092018984E-2</v>
      </c>
      <c r="P2550" s="3">
        <f>1-0.712</f>
        <v>0.28800000000000003</v>
      </c>
      <c r="Q2550" s="3">
        <f t="shared" si="222"/>
        <v>4.3994358985014678E-3</v>
      </c>
      <c r="R2550" s="4">
        <f t="shared" si="224"/>
        <v>4.3994358985014678E-3</v>
      </c>
      <c r="S2550" s="3">
        <v>1.9014463928292526E-3</v>
      </c>
      <c r="T2550" s="3">
        <f>1-0.531</f>
        <v>0.46899999999999997</v>
      </c>
      <c r="U2550" s="3">
        <f t="shared" si="223"/>
        <v>8.9177835823691948E-4</v>
      </c>
      <c r="V2550" s="3">
        <f t="shared" si="225"/>
        <v>8.9177835823691948E-4</v>
      </c>
    </row>
    <row r="2551" spans="1:22" x14ac:dyDescent="0.25">
      <c r="A2551" s="3" t="s">
        <v>158</v>
      </c>
      <c r="B2551" s="3" t="s">
        <v>351</v>
      </c>
      <c r="C2551" s="3" t="s">
        <v>352</v>
      </c>
      <c r="D2551" s="3" t="s">
        <v>353</v>
      </c>
      <c r="E2551" s="3">
        <v>0.36</v>
      </c>
      <c r="F2551" s="3">
        <v>0.57999999999999996</v>
      </c>
      <c r="G2551" s="3" t="s">
        <v>290</v>
      </c>
      <c r="H2551" s="2">
        <v>1850</v>
      </c>
      <c r="I2551" s="3" t="s">
        <v>37</v>
      </c>
      <c r="J2551" s="2">
        <v>1850</v>
      </c>
      <c r="K2551" s="3" t="s">
        <v>354</v>
      </c>
      <c r="L2551" s="2">
        <v>18</v>
      </c>
      <c r="M2551" s="3">
        <v>4.3804932415749054</v>
      </c>
      <c r="N2551" s="3">
        <v>16805.690203051923</v>
      </c>
      <c r="O2551" s="3">
        <v>38.885094085450802</v>
      </c>
      <c r="P2551" s="3">
        <v>1</v>
      </c>
      <c r="Q2551" s="3">
        <f t="shared" si="222"/>
        <v>38.885094085450802</v>
      </c>
      <c r="R2551" s="4">
        <f t="shared" si="224"/>
        <v>38.885094085450802</v>
      </c>
      <c r="S2551" s="3">
        <v>5.0731963370806827</v>
      </c>
      <c r="T2551" s="3">
        <v>1</v>
      </c>
      <c r="U2551" s="3">
        <f t="shared" si="223"/>
        <v>5.0731963370806827</v>
      </c>
      <c r="V2551" s="3">
        <f t="shared" si="225"/>
        <v>5.0731963370806827</v>
      </c>
    </row>
    <row r="2552" spans="1:22" x14ac:dyDescent="0.25">
      <c r="A2552" s="3" t="s">
        <v>158</v>
      </c>
      <c r="B2552" s="3" t="s">
        <v>310</v>
      </c>
      <c r="C2552" s="3" t="s">
        <v>9</v>
      </c>
      <c r="D2552" s="3" t="s">
        <v>197</v>
      </c>
      <c r="E2552" s="3">
        <v>0.56000000000000005</v>
      </c>
      <c r="F2552" s="3">
        <v>0.48</v>
      </c>
      <c r="G2552" s="3" t="s">
        <v>323</v>
      </c>
      <c r="H2552" s="2">
        <v>1850</v>
      </c>
      <c r="I2552" s="3" t="s">
        <v>37</v>
      </c>
      <c r="J2552" s="2">
        <v>1850</v>
      </c>
      <c r="K2552" s="3" t="s">
        <v>324</v>
      </c>
      <c r="L2552" s="2">
        <v>1</v>
      </c>
      <c r="M2552" s="3">
        <v>2.9037442449725129E-2</v>
      </c>
      <c r="N2552" s="3">
        <v>98.239480945555556</v>
      </c>
      <c r="O2552" s="3">
        <v>0.27614379721786436</v>
      </c>
      <c r="P2552" s="3">
        <v>1</v>
      </c>
      <c r="Q2552" s="3">
        <f t="shared" si="222"/>
        <v>0.27614379721786436</v>
      </c>
      <c r="R2552" s="4">
        <f t="shared" ref="R2552:R2573" si="226">Q2552</f>
        <v>0.27614379721786436</v>
      </c>
      <c r="S2552" s="3">
        <v>4.725208926329004E-2</v>
      </c>
      <c r="T2552" s="3">
        <v>1</v>
      </c>
      <c r="U2552" s="3">
        <f t="shared" si="223"/>
        <v>4.725208926329004E-2</v>
      </c>
      <c r="V2552" s="3">
        <f t="shared" ref="V2552:V2573" si="227">U2552</f>
        <v>4.725208926329004E-2</v>
      </c>
    </row>
    <row r="2553" spans="1:22" x14ac:dyDescent="0.25">
      <c r="A2553" s="3" t="s">
        <v>158</v>
      </c>
      <c r="B2553" s="3" t="s">
        <v>89</v>
      </c>
      <c r="C2553" s="3" t="s">
        <v>9</v>
      </c>
      <c r="D2553" s="3" t="s">
        <v>262</v>
      </c>
      <c r="E2553" s="3">
        <v>0.56000000000000005</v>
      </c>
      <c r="F2553" s="3">
        <v>0.48</v>
      </c>
      <c r="G2553" s="3" t="s">
        <v>264</v>
      </c>
      <c r="H2553" s="2">
        <v>1850</v>
      </c>
      <c r="I2553" s="3" t="s">
        <v>37</v>
      </c>
      <c r="J2553" s="2">
        <v>1850</v>
      </c>
      <c r="K2553" s="3" t="s">
        <v>264</v>
      </c>
      <c r="L2553" s="2">
        <v>224</v>
      </c>
      <c r="M2553" s="3">
        <v>48.002089235249741</v>
      </c>
      <c r="N2553" s="3">
        <v>194777.22417164681</v>
      </c>
      <c r="O2553" s="3">
        <v>387.28084632464947</v>
      </c>
      <c r="P2553" s="3">
        <v>1</v>
      </c>
      <c r="Q2553" s="3">
        <f t="shared" si="222"/>
        <v>387.28084632464947</v>
      </c>
      <c r="R2553" s="4">
        <f t="shared" si="226"/>
        <v>387.28084632464947</v>
      </c>
      <c r="S2553" s="3">
        <v>53.032971683115449</v>
      </c>
      <c r="T2553" s="3">
        <v>1</v>
      </c>
      <c r="U2553" s="3">
        <f t="shared" si="223"/>
        <v>53.032971683115449</v>
      </c>
      <c r="V2553" s="3">
        <f t="shared" si="227"/>
        <v>53.032971683115449</v>
      </c>
    </row>
    <row r="2554" spans="1:22" x14ac:dyDescent="0.25">
      <c r="A2554" s="3" t="s">
        <v>158</v>
      </c>
      <c r="B2554" s="3" t="s">
        <v>310</v>
      </c>
      <c r="C2554" s="3" t="s">
        <v>9</v>
      </c>
      <c r="D2554" s="3" t="s">
        <v>312</v>
      </c>
      <c r="E2554" s="3">
        <v>0.56000000000000005</v>
      </c>
      <c r="F2554" s="3">
        <v>0.48</v>
      </c>
      <c r="G2554" s="3" t="s">
        <v>264</v>
      </c>
      <c r="H2554" s="2">
        <v>1850</v>
      </c>
      <c r="I2554" s="3" t="s">
        <v>37</v>
      </c>
      <c r="J2554" s="2">
        <v>1850</v>
      </c>
      <c r="K2554" s="3" t="s">
        <v>264</v>
      </c>
      <c r="L2554" s="2">
        <v>68</v>
      </c>
      <c r="M2554" s="3">
        <v>13.726259164058822</v>
      </c>
      <c r="N2554" s="3">
        <v>49433.904945691662</v>
      </c>
      <c r="O2554" s="3">
        <v>116.76996222981448</v>
      </c>
      <c r="P2554" s="3">
        <v>1</v>
      </c>
      <c r="Q2554" s="3">
        <f t="shared" si="222"/>
        <v>116.76996222981448</v>
      </c>
      <c r="R2554" s="4">
        <f t="shared" si="226"/>
        <v>116.76996222981448</v>
      </c>
      <c r="S2554" s="3">
        <v>15.298727029964089</v>
      </c>
      <c r="T2554" s="3">
        <v>1</v>
      </c>
      <c r="U2554" s="3">
        <f t="shared" si="223"/>
        <v>15.298727029964089</v>
      </c>
      <c r="V2554" s="3">
        <f t="shared" si="227"/>
        <v>15.298727029964089</v>
      </c>
    </row>
    <row r="2555" spans="1:22" x14ac:dyDescent="0.25">
      <c r="A2555" s="3" t="s">
        <v>158</v>
      </c>
      <c r="B2555" s="3" t="s">
        <v>310</v>
      </c>
      <c r="C2555" s="3" t="s">
        <v>9</v>
      </c>
      <c r="D2555" s="3" t="s">
        <v>197</v>
      </c>
      <c r="E2555" s="3">
        <v>0.56000000000000005</v>
      </c>
      <c r="F2555" s="3">
        <v>0.48</v>
      </c>
      <c r="G2555" s="3" t="s">
        <v>264</v>
      </c>
      <c r="H2555" s="2">
        <v>1850</v>
      </c>
      <c r="I2555" s="3" t="s">
        <v>37</v>
      </c>
      <c r="J2555" s="2">
        <v>1850</v>
      </c>
      <c r="K2555" s="3" t="s">
        <v>264</v>
      </c>
      <c r="L2555" s="2">
        <v>82</v>
      </c>
      <c r="M2555" s="3">
        <v>16.836769815291188</v>
      </c>
      <c r="N2555" s="3">
        <v>61232.714386028463</v>
      </c>
      <c r="O2555" s="3">
        <v>134.98039719795324</v>
      </c>
      <c r="P2555" s="3">
        <v>1</v>
      </c>
      <c r="Q2555" s="3">
        <f t="shared" si="222"/>
        <v>134.98039719795324</v>
      </c>
      <c r="R2555" s="4">
        <f t="shared" si="226"/>
        <v>134.98039719795324</v>
      </c>
      <c r="S2555" s="3">
        <v>17.637223274252772</v>
      </c>
      <c r="T2555" s="3">
        <v>1</v>
      </c>
      <c r="U2555" s="3">
        <f t="shared" si="223"/>
        <v>17.637223274252772</v>
      </c>
      <c r="V2555" s="3">
        <f t="shared" si="227"/>
        <v>17.637223274252772</v>
      </c>
    </row>
    <row r="2556" spans="1:22" x14ac:dyDescent="0.25">
      <c r="A2556" s="3" t="s">
        <v>158</v>
      </c>
      <c r="B2556" s="3" t="s">
        <v>89</v>
      </c>
      <c r="C2556" s="3" t="s">
        <v>9</v>
      </c>
      <c r="D2556" s="3" t="s">
        <v>262</v>
      </c>
      <c r="E2556" s="3">
        <v>0.56000000000000005</v>
      </c>
      <c r="F2556" s="3">
        <v>0.48</v>
      </c>
      <c r="G2556" s="3" t="s">
        <v>296</v>
      </c>
      <c r="H2556" s="2">
        <v>1850</v>
      </c>
      <c r="I2556" s="3" t="s">
        <v>37</v>
      </c>
      <c r="J2556" s="2">
        <v>1850</v>
      </c>
      <c r="K2556" s="3" t="s">
        <v>265</v>
      </c>
      <c r="L2556" s="2">
        <v>26</v>
      </c>
      <c r="M2556" s="3">
        <v>0.97857551279841204</v>
      </c>
      <c r="N2556" s="3">
        <v>3810.1948232817831</v>
      </c>
      <c r="O2556" s="3">
        <v>8.0722079337405184</v>
      </c>
      <c r="P2556" s="3">
        <v>1</v>
      </c>
      <c r="Q2556" s="3">
        <f t="shared" si="222"/>
        <v>8.0722079337405184</v>
      </c>
      <c r="R2556" s="4">
        <f t="shared" si="226"/>
        <v>8.0722079337405184</v>
      </c>
      <c r="S2556" s="3">
        <v>1.059671284360818</v>
      </c>
      <c r="T2556" s="3">
        <v>1</v>
      </c>
      <c r="U2556" s="3">
        <f t="shared" si="223"/>
        <v>1.059671284360818</v>
      </c>
      <c r="V2556" s="3">
        <f t="shared" si="227"/>
        <v>1.059671284360818</v>
      </c>
    </row>
    <row r="2557" spans="1:22" x14ac:dyDescent="0.25">
      <c r="A2557" s="3" t="s">
        <v>158</v>
      </c>
      <c r="B2557" s="3" t="s">
        <v>89</v>
      </c>
      <c r="C2557" s="3" t="s">
        <v>9</v>
      </c>
      <c r="D2557" s="3" t="s">
        <v>262</v>
      </c>
      <c r="E2557" s="3">
        <v>0.56000000000000005</v>
      </c>
      <c r="F2557" s="3">
        <v>0.48</v>
      </c>
      <c r="G2557" s="3" t="s">
        <v>296</v>
      </c>
      <c r="H2557" s="2">
        <v>1850</v>
      </c>
      <c r="I2557" s="3" t="s">
        <v>37</v>
      </c>
      <c r="J2557" s="2">
        <v>1850</v>
      </c>
      <c r="K2557" s="3" t="s">
        <v>299</v>
      </c>
      <c r="L2557" s="2">
        <v>3</v>
      </c>
      <c r="M2557" s="3">
        <v>5.3663703847037093E-2</v>
      </c>
      <c r="N2557" s="3">
        <v>220.87100303842516</v>
      </c>
      <c r="O2557" s="3">
        <v>0.51703611814460981</v>
      </c>
      <c r="P2557" s="3">
        <v>1</v>
      </c>
      <c r="Q2557" s="3">
        <f t="shared" si="222"/>
        <v>0.51703611814460981</v>
      </c>
      <c r="R2557" s="4">
        <f t="shared" si="226"/>
        <v>0.51703611814460981</v>
      </c>
      <c r="S2557" s="3">
        <v>6.8351153815660329E-2</v>
      </c>
      <c r="T2557" s="3">
        <v>1</v>
      </c>
      <c r="U2557" s="3">
        <f t="shared" si="223"/>
        <v>6.8351153815660329E-2</v>
      </c>
      <c r="V2557" s="3">
        <f t="shared" si="227"/>
        <v>6.8351153815660329E-2</v>
      </c>
    </row>
    <row r="2558" spans="1:22" x14ac:dyDescent="0.25">
      <c r="A2558" s="3" t="s">
        <v>158</v>
      </c>
      <c r="B2558" s="3" t="s">
        <v>8</v>
      </c>
      <c r="C2558" s="3" t="s">
        <v>9</v>
      </c>
      <c r="D2558" s="3" t="s">
        <v>197</v>
      </c>
      <c r="E2558" s="3">
        <v>0.56000000000000005</v>
      </c>
      <c r="F2558" s="3">
        <v>0.48</v>
      </c>
      <c r="G2558" s="3" t="s">
        <v>250</v>
      </c>
      <c r="H2558" s="2">
        <v>1850</v>
      </c>
      <c r="I2558" s="3" t="s">
        <v>37</v>
      </c>
      <c r="J2558" s="2">
        <v>1850</v>
      </c>
      <c r="K2558" s="3" t="s">
        <v>206</v>
      </c>
      <c r="L2558" s="2">
        <v>3</v>
      </c>
      <c r="M2558" s="3">
        <v>0.1637474051589799</v>
      </c>
      <c r="N2558" s="3">
        <v>321.27917703527771</v>
      </c>
      <c r="O2558" s="3">
        <v>0.51176633199419319</v>
      </c>
      <c r="P2558" s="3">
        <f>1-0.712</f>
        <v>0.28800000000000003</v>
      </c>
      <c r="Q2558" s="3">
        <f t="shared" si="222"/>
        <v>0.14738870361432765</v>
      </c>
      <c r="R2558" s="4">
        <f t="shared" si="226"/>
        <v>0.14738870361432765</v>
      </c>
      <c r="S2558" s="3">
        <v>7.5608052254992342E-2</v>
      </c>
      <c r="T2558" s="3">
        <f>1-0.531</f>
        <v>0.46899999999999997</v>
      </c>
      <c r="U2558" s="3">
        <f t="shared" si="223"/>
        <v>3.5460176507591409E-2</v>
      </c>
      <c r="V2558" s="3">
        <f t="shared" si="227"/>
        <v>3.5460176507591409E-2</v>
      </c>
    </row>
    <row r="2559" spans="1:22" x14ac:dyDescent="0.25">
      <c r="A2559" s="3" t="s">
        <v>158</v>
      </c>
      <c r="B2559" s="3" t="s">
        <v>8</v>
      </c>
      <c r="C2559" s="3" t="s">
        <v>9</v>
      </c>
      <c r="D2559" s="3" t="s">
        <v>197</v>
      </c>
      <c r="E2559" s="3">
        <v>0.56000000000000005</v>
      </c>
      <c r="F2559" s="3">
        <v>0.48</v>
      </c>
      <c r="G2559" s="3" t="s">
        <v>250</v>
      </c>
      <c r="H2559" s="2">
        <v>1850</v>
      </c>
      <c r="I2559" s="3" t="s">
        <v>37</v>
      </c>
      <c r="J2559" s="2">
        <v>1850</v>
      </c>
      <c r="K2559" s="3" t="s">
        <v>207</v>
      </c>
      <c r="L2559" s="2">
        <v>5</v>
      </c>
      <c r="M2559" s="3">
        <v>0.1654779204854627</v>
      </c>
      <c r="N2559" s="3">
        <v>662.42594871616882</v>
      </c>
      <c r="O2559" s="3">
        <v>1.397008173887077</v>
      </c>
      <c r="P2559" s="3">
        <f>1-0.712</f>
        <v>0.28800000000000003</v>
      </c>
      <c r="Q2559" s="3">
        <f t="shared" si="222"/>
        <v>0.40233835407947821</v>
      </c>
      <c r="R2559" s="4">
        <f t="shared" si="226"/>
        <v>0.40233835407947821</v>
      </c>
      <c r="S2559" s="3">
        <v>0.17633411279769079</v>
      </c>
      <c r="T2559" s="3">
        <f>1-0.531</f>
        <v>0.46899999999999997</v>
      </c>
      <c r="U2559" s="3">
        <f t="shared" si="223"/>
        <v>8.2700698902116981E-2</v>
      </c>
      <c r="V2559" s="3">
        <f t="shared" si="227"/>
        <v>8.2700698902116981E-2</v>
      </c>
    </row>
    <row r="2560" spans="1:22" x14ac:dyDescent="0.25">
      <c r="A2560" s="3" t="s">
        <v>158</v>
      </c>
      <c r="B2560" s="3" t="s">
        <v>351</v>
      </c>
      <c r="C2560" s="3" t="s">
        <v>352</v>
      </c>
      <c r="D2560" s="3" t="s">
        <v>353</v>
      </c>
      <c r="E2560" s="3">
        <v>0.36</v>
      </c>
      <c r="F2560" s="3">
        <v>0.57999999999999996</v>
      </c>
      <c r="G2560" s="3" t="s">
        <v>272</v>
      </c>
      <c r="H2560" s="2">
        <v>1850</v>
      </c>
      <c r="I2560" s="3" t="s">
        <v>37</v>
      </c>
      <c r="J2560" s="2">
        <v>1850</v>
      </c>
      <c r="K2560" s="3" t="s">
        <v>272</v>
      </c>
      <c r="L2560" s="2">
        <v>282</v>
      </c>
      <c r="M2560" s="3">
        <v>92.370106703021648</v>
      </c>
      <c r="N2560" s="3">
        <v>361255.7782488626</v>
      </c>
      <c r="O2560" s="3">
        <v>801.99084566635065</v>
      </c>
      <c r="P2560" s="3">
        <v>1</v>
      </c>
      <c r="Q2560" s="3">
        <f t="shared" si="222"/>
        <v>801.99084566635065</v>
      </c>
      <c r="R2560" s="4">
        <f t="shared" si="226"/>
        <v>801.99084566635065</v>
      </c>
      <c r="S2560" s="3">
        <v>105.95157195568849</v>
      </c>
      <c r="T2560" s="3">
        <v>1</v>
      </c>
      <c r="U2560" s="3">
        <f t="shared" si="223"/>
        <v>105.95157195568849</v>
      </c>
      <c r="V2560" s="3">
        <f t="shared" si="227"/>
        <v>105.95157195568849</v>
      </c>
    </row>
    <row r="2561" spans="1:22" x14ac:dyDescent="0.25">
      <c r="A2561" s="3" t="s">
        <v>158</v>
      </c>
      <c r="B2561" s="3" t="s">
        <v>8</v>
      </c>
      <c r="C2561" s="3" t="s">
        <v>9</v>
      </c>
      <c r="D2561" s="3" t="s">
        <v>197</v>
      </c>
      <c r="E2561" s="3">
        <v>0.56000000000000005</v>
      </c>
      <c r="F2561" s="3">
        <v>0.48</v>
      </c>
      <c r="G2561" s="3" t="s">
        <v>255</v>
      </c>
      <c r="H2561" s="2">
        <v>1850</v>
      </c>
      <c r="I2561" s="3" t="s">
        <v>37</v>
      </c>
      <c r="J2561" s="2">
        <v>1850</v>
      </c>
      <c r="K2561" s="3" t="s">
        <v>256</v>
      </c>
      <c r="L2561" s="2">
        <v>3</v>
      </c>
      <c r="M2561" s="3">
        <v>3.9836899650471186E-2</v>
      </c>
      <c r="N2561" s="3">
        <v>149.59844979370615</v>
      </c>
      <c r="O2561" s="3">
        <v>0.40789569720056829</v>
      </c>
      <c r="P2561" s="3">
        <v>1</v>
      </c>
      <c r="Q2561" s="3">
        <f t="shared" si="222"/>
        <v>0.40789569720056829</v>
      </c>
      <c r="R2561" s="4">
        <f t="shared" si="226"/>
        <v>0.40789569720056829</v>
      </c>
      <c r="S2561" s="3">
        <v>5.4504488296101737E-2</v>
      </c>
      <c r="T2561" s="3">
        <v>1</v>
      </c>
      <c r="U2561" s="3">
        <f t="shared" si="223"/>
        <v>5.4504488296101737E-2</v>
      </c>
      <c r="V2561" s="3">
        <f t="shared" si="227"/>
        <v>5.4504488296101737E-2</v>
      </c>
    </row>
    <row r="2562" spans="1:22" x14ac:dyDescent="0.25">
      <c r="A2562" s="3" t="s">
        <v>158</v>
      </c>
      <c r="B2562" s="3" t="s">
        <v>8</v>
      </c>
      <c r="C2562" s="3" t="s">
        <v>9</v>
      </c>
      <c r="D2562" s="3" t="s">
        <v>197</v>
      </c>
      <c r="E2562" s="3">
        <v>0.56000000000000005</v>
      </c>
      <c r="F2562" s="3">
        <v>0.48</v>
      </c>
      <c r="G2562" s="3" t="s">
        <v>163</v>
      </c>
      <c r="H2562" s="2">
        <v>1850</v>
      </c>
      <c r="I2562" s="3" t="s">
        <v>37</v>
      </c>
      <c r="J2562" s="2">
        <v>1850</v>
      </c>
      <c r="K2562" s="3" t="s">
        <v>164</v>
      </c>
      <c r="L2562" s="2">
        <v>26</v>
      </c>
      <c r="M2562" s="3">
        <v>0.6290422150519217</v>
      </c>
      <c r="N2562" s="3">
        <v>2253.2129044973658</v>
      </c>
      <c r="O2562" s="3">
        <v>5.2294287862231092</v>
      </c>
      <c r="P2562" s="3">
        <v>1</v>
      </c>
      <c r="Q2562" s="3">
        <f t="shared" ref="Q2562:Q2625" si="228">O2562*P2562</f>
        <v>5.2294287862231092</v>
      </c>
      <c r="R2562" s="4">
        <f t="shared" si="226"/>
        <v>5.2294287862231092</v>
      </c>
      <c r="S2562" s="3">
        <v>0.69987006687166498</v>
      </c>
      <c r="T2562" s="3">
        <v>1</v>
      </c>
      <c r="U2562" s="3">
        <f t="shared" ref="U2562:U2625" si="229">S2562*T2562</f>
        <v>0.69987006687166498</v>
      </c>
      <c r="V2562" s="3">
        <f t="shared" si="227"/>
        <v>0.69987006687166498</v>
      </c>
    </row>
    <row r="2563" spans="1:22" x14ac:dyDescent="0.25">
      <c r="A2563" s="3" t="s">
        <v>158</v>
      </c>
      <c r="B2563" s="3" t="s">
        <v>310</v>
      </c>
      <c r="C2563" s="3" t="s">
        <v>9</v>
      </c>
      <c r="D2563" s="3" t="s">
        <v>197</v>
      </c>
      <c r="E2563" s="3">
        <v>0.56000000000000005</v>
      </c>
      <c r="F2563" s="3">
        <v>0.48</v>
      </c>
      <c r="G2563" s="3" t="s">
        <v>163</v>
      </c>
      <c r="H2563" s="2">
        <v>1850</v>
      </c>
      <c r="I2563" s="3" t="s">
        <v>37</v>
      </c>
      <c r="J2563" s="2">
        <v>1850</v>
      </c>
      <c r="K2563" s="3" t="s">
        <v>164</v>
      </c>
      <c r="L2563" s="2">
        <v>7</v>
      </c>
      <c r="M2563" s="3">
        <v>0.1023588944462613</v>
      </c>
      <c r="N2563" s="3">
        <v>227.56199169503535</v>
      </c>
      <c r="O2563" s="3">
        <v>0.45719996048905454</v>
      </c>
      <c r="P2563" s="3">
        <v>1</v>
      </c>
      <c r="Q2563" s="3">
        <f t="shared" si="228"/>
        <v>0.45719996048905454</v>
      </c>
      <c r="R2563" s="4">
        <f t="shared" si="226"/>
        <v>0.45719996048905454</v>
      </c>
      <c r="S2563" s="3">
        <v>6.1570725337774045E-2</v>
      </c>
      <c r="T2563" s="3">
        <v>1</v>
      </c>
      <c r="U2563" s="3">
        <f t="shared" si="229"/>
        <v>6.1570725337774045E-2</v>
      </c>
      <c r="V2563" s="3">
        <f t="shared" si="227"/>
        <v>6.1570725337774045E-2</v>
      </c>
    </row>
    <row r="2564" spans="1:22" x14ac:dyDescent="0.25">
      <c r="A2564" s="3" t="s">
        <v>158</v>
      </c>
      <c r="B2564" s="3" t="s">
        <v>8</v>
      </c>
      <c r="C2564" s="3" t="s">
        <v>9</v>
      </c>
      <c r="D2564" s="3" t="s">
        <v>197</v>
      </c>
      <c r="E2564" s="3">
        <v>0.56000000000000005</v>
      </c>
      <c r="F2564" s="3">
        <v>0.48</v>
      </c>
      <c r="G2564" s="3" t="s">
        <v>260</v>
      </c>
      <c r="H2564" s="2">
        <v>1850</v>
      </c>
      <c r="I2564" s="3" t="s">
        <v>37</v>
      </c>
      <c r="J2564" s="2">
        <v>1850</v>
      </c>
      <c r="K2564" s="3" t="s">
        <v>261</v>
      </c>
      <c r="L2564" s="2">
        <v>7</v>
      </c>
      <c r="M2564" s="3">
        <v>1.0945529539255521</v>
      </c>
      <c r="N2564" s="3">
        <v>3551.9795556876365</v>
      </c>
      <c r="O2564" s="3">
        <v>8.0501982441262943</v>
      </c>
      <c r="P2564" s="3">
        <v>1</v>
      </c>
      <c r="Q2564" s="3">
        <f t="shared" si="228"/>
        <v>8.0501982441262943</v>
      </c>
      <c r="R2564" s="4">
        <f t="shared" si="226"/>
        <v>8.0501982441262943</v>
      </c>
      <c r="S2564" s="3">
        <v>1.0879354531920862</v>
      </c>
      <c r="T2564" s="3">
        <v>1</v>
      </c>
      <c r="U2564" s="3">
        <f t="shared" si="229"/>
        <v>1.0879354531920862</v>
      </c>
      <c r="V2564" s="3">
        <f t="shared" si="227"/>
        <v>1.0879354531920862</v>
      </c>
    </row>
    <row r="2565" spans="1:22" x14ac:dyDescent="0.25">
      <c r="A2565" s="3" t="s">
        <v>158</v>
      </c>
      <c r="B2565" s="3" t="s">
        <v>8</v>
      </c>
      <c r="C2565" s="3" t="s">
        <v>9</v>
      </c>
      <c r="D2565" s="3" t="s">
        <v>197</v>
      </c>
      <c r="E2565" s="3">
        <v>0.56000000000000005</v>
      </c>
      <c r="F2565" s="3">
        <v>0.48</v>
      </c>
      <c r="G2565" s="3" t="s">
        <v>166</v>
      </c>
      <c r="H2565" s="2">
        <v>1850</v>
      </c>
      <c r="I2565" s="3" t="s">
        <v>37</v>
      </c>
      <c r="J2565" s="2">
        <v>1850</v>
      </c>
      <c r="K2565" s="3" t="s">
        <v>167</v>
      </c>
      <c r="L2565" s="2">
        <v>41</v>
      </c>
      <c r="M2565" s="3">
        <v>2.9356340164217749</v>
      </c>
      <c r="N2565" s="3">
        <v>10087.562968651953</v>
      </c>
      <c r="O2565" s="3">
        <v>22.454640032023995</v>
      </c>
      <c r="P2565" s="3">
        <v>1</v>
      </c>
      <c r="Q2565" s="3">
        <f t="shared" si="228"/>
        <v>22.454640032023995</v>
      </c>
      <c r="R2565" s="4">
        <f t="shared" si="226"/>
        <v>22.454640032023995</v>
      </c>
      <c r="S2565" s="3">
        <v>3.2868577673422945</v>
      </c>
      <c r="T2565" s="3">
        <v>1</v>
      </c>
      <c r="U2565" s="3">
        <f t="shared" si="229"/>
        <v>3.2868577673422945</v>
      </c>
      <c r="V2565" s="3">
        <f t="shared" si="227"/>
        <v>3.2868577673422945</v>
      </c>
    </row>
    <row r="2566" spans="1:22" x14ac:dyDescent="0.25">
      <c r="A2566" s="3" t="s">
        <v>158</v>
      </c>
      <c r="B2566" s="3" t="s">
        <v>8</v>
      </c>
      <c r="C2566" s="3" t="s">
        <v>9</v>
      </c>
      <c r="D2566" s="3" t="s">
        <v>197</v>
      </c>
      <c r="E2566" s="3">
        <v>0.56000000000000005</v>
      </c>
      <c r="F2566" s="3">
        <v>0.48</v>
      </c>
      <c r="G2566" s="3" t="s">
        <v>166</v>
      </c>
      <c r="H2566" s="2">
        <v>1850</v>
      </c>
      <c r="I2566" s="3" t="s">
        <v>37</v>
      </c>
      <c r="J2566" s="2">
        <v>1850</v>
      </c>
      <c r="K2566" s="3" t="s">
        <v>211</v>
      </c>
      <c r="L2566" s="2">
        <v>1</v>
      </c>
      <c r="M2566" s="3">
        <v>2.9375524900518864E-2</v>
      </c>
      <c r="N2566" s="3">
        <v>119.94756520847481</v>
      </c>
      <c r="O2566" s="3">
        <v>0.30037608644380542</v>
      </c>
      <c r="P2566" s="3">
        <v>1</v>
      </c>
      <c r="Q2566" s="3">
        <f t="shared" si="228"/>
        <v>0.30037608644380542</v>
      </c>
      <c r="R2566" s="4">
        <f t="shared" si="226"/>
        <v>0.30037608644380542</v>
      </c>
      <c r="S2566" s="3">
        <v>4.53683759583106E-2</v>
      </c>
      <c r="T2566" s="3">
        <v>1</v>
      </c>
      <c r="U2566" s="3">
        <f t="shared" si="229"/>
        <v>4.53683759583106E-2</v>
      </c>
      <c r="V2566" s="3">
        <f t="shared" si="227"/>
        <v>4.53683759583106E-2</v>
      </c>
    </row>
    <row r="2567" spans="1:22" x14ac:dyDescent="0.25">
      <c r="A2567" s="3" t="s">
        <v>158</v>
      </c>
      <c r="B2567" s="3" t="s">
        <v>310</v>
      </c>
      <c r="C2567" s="3" t="s">
        <v>9</v>
      </c>
      <c r="D2567" s="3" t="s">
        <v>197</v>
      </c>
      <c r="E2567" s="3">
        <v>0.56000000000000005</v>
      </c>
      <c r="F2567" s="3">
        <v>0.48</v>
      </c>
      <c r="G2567" s="3" t="s">
        <v>350</v>
      </c>
      <c r="H2567" s="2">
        <v>1850</v>
      </c>
      <c r="I2567" s="3" t="s">
        <v>37</v>
      </c>
      <c r="J2567" s="2">
        <v>1850</v>
      </c>
      <c r="K2567" s="3" t="s">
        <v>336</v>
      </c>
      <c r="L2567" s="2">
        <v>20</v>
      </c>
      <c r="M2567" s="3">
        <v>4.6055911688893323</v>
      </c>
      <c r="N2567" s="3">
        <v>17842.333071949422</v>
      </c>
      <c r="O2567" s="3">
        <v>35.217331373511342</v>
      </c>
      <c r="P2567" s="3">
        <v>1</v>
      </c>
      <c r="Q2567" s="3">
        <f t="shared" si="228"/>
        <v>35.217331373511342</v>
      </c>
      <c r="R2567" s="4">
        <f t="shared" si="226"/>
        <v>35.217331373511342</v>
      </c>
      <c r="S2567" s="3">
        <v>4.725490382066833</v>
      </c>
      <c r="T2567" s="3">
        <v>1</v>
      </c>
      <c r="U2567" s="3">
        <f t="shared" si="229"/>
        <v>4.725490382066833</v>
      </c>
      <c r="V2567" s="3">
        <f t="shared" si="227"/>
        <v>4.725490382066833</v>
      </c>
    </row>
    <row r="2568" spans="1:22" x14ac:dyDescent="0.25">
      <c r="A2568" s="3" t="s">
        <v>158</v>
      </c>
      <c r="B2568" s="3" t="s">
        <v>310</v>
      </c>
      <c r="C2568" s="3" t="s">
        <v>9</v>
      </c>
      <c r="D2568" s="3" t="s">
        <v>312</v>
      </c>
      <c r="E2568" s="3">
        <v>0.56000000000000005</v>
      </c>
      <c r="F2568" s="3">
        <v>0.48</v>
      </c>
      <c r="G2568" s="3" t="s">
        <v>329</v>
      </c>
      <c r="H2568" s="2">
        <v>1850</v>
      </c>
      <c r="I2568" s="3" t="s">
        <v>37</v>
      </c>
      <c r="J2568" s="2">
        <v>1850</v>
      </c>
      <c r="K2568" s="3" t="s">
        <v>317</v>
      </c>
      <c r="L2568" s="2">
        <v>6</v>
      </c>
      <c r="M2568" s="3">
        <v>4.6818483547642717E-2</v>
      </c>
      <c r="N2568" s="3">
        <v>185.19495022618798</v>
      </c>
      <c r="O2568" s="3">
        <v>0.42350132349113362</v>
      </c>
      <c r="P2568" s="3">
        <v>1</v>
      </c>
      <c r="Q2568" s="3">
        <f t="shared" si="228"/>
        <v>0.42350132349113362</v>
      </c>
      <c r="R2568" s="4">
        <f t="shared" si="226"/>
        <v>0.42350132349113362</v>
      </c>
      <c r="S2568" s="3">
        <v>5.8197755923501349E-2</v>
      </c>
      <c r="T2568" s="3">
        <v>1</v>
      </c>
      <c r="U2568" s="3">
        <f t="shared" si="229"/>
        <v>5.8197755923501349E-2</v>
      </c>
      <c r="V2568" s="3">
        <f t="shared" si="227"/>
        <v>5.8197755923501349E-2</v>
      </c>
    </row>
    <row r="2569" spans="1:22" x14ac:dyDescent="0.25">
      <c r="A2569" s="3" t="s">
        <v>158</v>
      </c>
      <c r="B2569" s="3" t="s">
        <v>310</v>
      </c>
      <c r="C2569" s="3" t="s">
        <v>9</v>
      </c>
      <c r="D2569" s="3" t="s">
        <v>312</v>
      </c>
      <c r="E2569" s="3">
        <v>0.56000000000000005</v>
      </c>
      <c r="F2569" s="3">
        <v>0.48</v>
      </c>
      <c r="G2569" s="3" t="s">
        <v>329</v>
      </c>
      <c r="H2569" s="2">
        <v>1850</v>
      </c>
      <c r="I2569" s="3" t="s">
        <v>37</v>
      </c>
      <c r="J2569" s="2">
        <v>1850</v>
      </c>
      <c r="K2569" s="3" t="s">
        <v>315</v>
      </c>
      <c r="L2569" s="2">
        <v>1</v>
      </c>
      <c r="M2569" s="3">
        <v>2.379820049925483E-3</v>
      </c>
      <c r="N2569" s="3">
        <v>7.4314421692005768</v>
      </c>
      <c r="O2569" s="3">
        <v>1.6809288835854072E-2</v>
      </c>
      <c r="P2569" s="3">
        <v>1</v>
      </c>
      <c r="Q2569" s="3">
        <f t="shared" si="228"/>
        <v>1.6809288835854072E-2</v>
      </c>
      <c r="R2569" s="4">
        <f t="shared" si="226"/>
        <v>1.6809288835854072E-2</v>
      </c>
      <c r="S2569" s="3">
        <v>2.2488929475259936E-3</v>
      </c>
      <c r="T2569" s="3">
        <v>1</v>
      </c>
      <c r="U2569" s="3">
        <f t="shared" si="229"/>
        <v>2.2488929475259936E-3</v>
      </c>
      <c r="V2569" s="3">
        <f t="shared" si="227"/>
        <v>2.2488929475259936E-3</v>
      </c>
    </row>
    <row r="2570" spans="1:22" x14ac:dyDescent="0.25">
      <c r="A2570" s="3" t="s">
        <v>158</v>
      </c>
      <c r="B2570" s="3" t="s">
        <v>310</v>
      </c>
      <c r="C2570" s="3" t="s">
        <v>9</v>
      </c>
      <c r="D2570" s="3" t="s">
        <v>312</v>
      </c>
      <c r="E2570" s="3">
        <v>0.56000000000000005</v>
      </c>
      <c r="F2570" s="3">
        <v>0.48</v>
      </c>
      <c r="G2570" s="3" t="s">
        <v>329</v>
      </c>
      <c r="H2570" s="2">
        <v>1850</v>
      </c>
      <c r="I2570" s="3" t="s">
        <v>37</v>
      </c>
      <c r="J2570" s="2">
        <v>1850</v>
      </c>
      <c r="K2570" s="3" t="s">
        <v>331</v>
      </c>
      <c r="L2570" s="2">
        <v>1</v>
      </c>
      <c r="M2570" s="3">
        <v>2.7639247639273109E-2</v>
      </c>
      <c r="N2570" s="3">
        <v>86.308824248246552</v>
      </c>
      <c r="O2570" s="3">
        <v>0.19522320470776242</v>
      </c>
      <c r="P2570" s="3">
        <v>1</v>
      </c>
      <c r="Q2570" s="3">
        <f t="shared" si="228"/>
        <v>0.19522320470776242</v>
      </c>
      <c r="R2570" s="4">
        <f t="shared" si="226"/>
        <v>0.19522320470776242</v>
      </c>
      <c r="S2570" s="3">
        <v>2.611865930486303E-2</v>
      </c>
      <c r="T2570" s="3">
        <v>1</v>
      </c>
      <c r="U2570" s="3">
        <f t="shared" si="229"/>
        <v>2.611865930486303E-2</v>
      </c>
      <c r="V2570" s="3">
        <f t="shared" si="227"/>
        <v>2.611865930486303E-2</v>
      </c>
    </row>
    <row r="2571" spans="1:22" x14ac:dyDescent="0.25">
      <c r="A2571" s="3" t="s">
        <v>158</v>
      </c>
      <c r="B2571" s="3" t="s">
        <v>310</v>
      </c>
      <c r="C2571" s="3" t="s">
        <v>9</v>
      </c>
      <c r="D2571" s="3" t="s">
        <v>197</v>
      </c>
      <c r="E2571" s="3">
        <v>0.56000000000000005</v>
      </c>
      <c r="F2571" s="3">
        <v>0.48</v>
      </c>
      <c r="G2571" s="3" t="s">
        <v>17</v>
      </c>
      <c r="H2571" s="2">
        <v>1850</v>
      </c>
      <c r="I2571" s="3" t="s">
        <v>37</v>
      </c>
      <c r="J2571" s="2">
        <v>2000</v>
      </c>
      <c r="K2571" s="3" t="s">
        <v>276</v>
      </c>
      <c r="L2571" s="2">
        <v>1</v>
      </c>
      <c r="M2571" s="3">
        <v>2.7225487760106312E-6</v>
      </c>
      <c r="N2571" s="3">
        <v>9.2109275487095785E-3</v>
      </c>
      <c r="O2571" s="3">
        <v>2.5891225042291622E-5</v>
      </c>
      <c r="P2571" s="3">
        <v>1</v>
      </c>
      <c r="Q2571" s="3">
        <f t="shared" si="228"/>
        <v>2.5891225042291622E-5</v>
      </c>
      <c r="R2571" s="4">
        <f t="shared" si="226"/>
        <v>2.5891225042291622E-5</v>
      </c>
      <c r="S2571" s="3">
        <v>4.4303529145327058E-6</v>
      </c>
      <c r="T2571" s="3">
        <v>1</v>
      </c>
      <c r="U2571" s="3">
        <f t="shared" si="229"/>
        <v>4.4303529145327058E-6</v>
      </c>
      <c r="V2571" s="3">
        <f t="shared" si="227"/>
        <v>4.4303529145327058E-6</v>
      </c>
    </row>
    <row r="2572" spans="1:22" x14ac:dyDescent="0.25">
      <c r="A2572" s="3" t="s">
        <v>158</v>
      </c>
      <c r="B2572" s="3" t="s">
        <v>310</v>
      </c>
      <c r="C2572" s="3" t="s">
        <v>9</v>
      </c>
      <c r="D2572" s="3" t="s">
        <v>197</v>
      </c>
      <c r="E2572" s="3">
        <v>0.56000000000000005</v>
      </c>
      <c r="F2572" s="3">
        <v>0.48</v>
      </c>
      <c r="G2572" s="3" t="s">
        <v>17</v>
      </c>
      <c r="H2572" s="2">
        <v>1850</v>
      </c>
      <c r="I2572" s="3" t="s">
        <v>37</v>
      </c>
      <c r="J2572" s="2">
        <v>2000</v>
      </c>
      <c r="K2572" s="3" t="s">
        <v>324</v>
      </c>
      <c r="L2572" s="2">
        <v>1</v>
      </c>
      <c r="M2572" s="3">
        <v>6.7567711882236521E-5</v>
      </c>
      <c r="N2572" s="3">
        <v>0.22859509598623762</v>
      </c>
      <c r="O2572" s="3">
        <v>6.4256363351518375E-4</v>
      </c>
      <c r="P2572" s="3">
        <v>1</v>
      </c>
      <c r="Q2572" s="3">
        <f t="shared" si="228"/>
        <v>6.4256363351518375E-4</v>
      </c>
      <c r="R2572" s="4">
        <f t="shared" si="226"/>
        <v>6.4256363351518375E-4</v>
      </c>
      <c r="S2572" s="3">
        <v>1.0995167906758701E-4</v>
      </c>
      <c r="T2572" s="3">
        <v>1</v>
      </c>
      <c r="U2572" s="3">
        <f t="shared" si="229"/>
        <v>1.0995167906758701E-4</v>
      </c>
      <c r="V2572" s="3">
        <f t="shared" si="227"/>
        <v>1.0995167906758701E-4</v>
      </c>
    </row>
    <row r="2573" spans="1:22" x14ac:dyDescent="0.25">
      <c r="A2573" s="3" t="s">
        <v>158</v>
      </c>
      <c r="B2573" s="3" t="s">
        <v>310</v>
      </c>
      <c r="C2573" s="3" t="s">
        <v>9</v>
      </c>
      <c r="D2573" s="3" t="s">
        <v>312</v>
      </c>
      <c r="E2573" s="3">
        <v>0.56000000000000005</v>
      </c>
      <c r="F2573" s="3">
        <v>0.48</v>
      </c>
      <c r="G2573" s="3" t="s">
        <v>17</v>
      </c>
      <c r="H2573" s="2">
        <v>1850</v>
      </c>
      <c r="I2573" s="3" t="s">
        <v>37</v>
      </c>
      <c r="J2573" s="2">
        <v>2000</v>
      </c>
      <c r="K2573" s="3" t="s">
        <v>264</v>
      </c>
      <c r="L2573" s="2">
        <v>5</v>
      </c>
      <c r="M2573" s="3">
        <v>3.078257060450703E-4</v>
      </c>
      <c r="N2573" s="3">
        <v>0.98453718128719214</v>
      </c>
      <c r="O2573" s="3">
        <v>2.5885167731751518E-3</v>
      </c>
      <c r="P2573" s="3">
        <v>1</v>
      </c>
      <c r="Q2573" s="3">
        <f t="shared" si="228"/>
        <v>2.5885167731751518E-3</v>
      </c>
      <c r="R2573" s="4">
        <f t="shared" si="226"/>
        <v>2.5885167731751518E-3</v>
      </c>
      <c r="S2573" s="3">
        <v>3.6697881522327973E-4</v>
      </c>
      <c r="T2573" s="3">
        <v>1</v>
      </c>
      <c r="U2573" s="3">
        <f t="shared" si="229"/>
        <v>3.6697881522327973E-4</v>
      </c>
      <c r="V2573" s="3">
        <f t="shared" si="227"/>
        <v>3.6697881522327973E-4</v>
      </c>
    </row>
    <row r="2574" spans="1:22" x14ac:dyDescent="0.25">
      <c r="A2574" s="3" t="s">
        <v>158</v>
      </c>
      <c r="B2574" s="3" t="s">
        <v>310</v>
      </c>
      <c r="C2574" s="3" t="s">
        <v>9</v>
      </c>
      <c r="D2574" s="3" t="s">
        <v>312</v>
      </c>
      <c r="E2574" s="3">
        <v>0.56000000000000005</v>
      </c>
      <c r="F2574" s="3">
        <v>0.48</v>
      </c>
      <c r="G2574" s="3" t="s">
        <v>275</v>
      </c>
      <c r="H2574" s="2">
        <v>1850</v>
      </c>
      <c r="I2574" s="3" t="s">
        <v>37</v>
      </c>
      <c r="J2574" s="2">
        <v>3000</v>
      </c>
      <c r="K2574" s="3" t="s">
        <v>276</v>
      </c>
      <c r="L2574" s="2">
        <v>4</v>
      </c>
      <c r="M2574" s="3">
        <v>0.2264647179055693</v>
      </c>
      <c r="N2574" s="3">
        <v>642.08132133465074</v>
      </c>
      <c r="O2574" s="3">
        <v>1.4352171757793533</v>
      </c>
      <c r="P2574" s="3">
        <v>1</v>
      </c>
      <c r="Q2574" s="3">
        <f t="shared" si="228"/>
        <v>1.4352171757793533</v>
      </c>
      <c r="R2574" s="3">
        <v>0</v>
      </c>
      <c r="S2574" s="3">
        <v>0.158210622023918</v>
      </c>
      <c r="T2574" s="3">
        <v>1</v>
      </c>
      <c r="U2574" s="3">
        <f t="shared" si="229"/>
        <v>0.158210622023918</v>
      </c>
      <c r="V2574" s="3">
        <v>0</v>
      </c>
    </row>
    <row r="2575" spans="1:22" x14ac:dyDescent="0.25">
      <c r="A2575" s="3" t="s">
        <v>158</v>
      </c>
      <c r="B2575" s="3" t="s">
        <v>310</v>
      </c>
      <c r="C2575" s="3" t="s">
        <v>9</v>
      </c>
      <c r="D2575" s="3" t="s">
        <v>197</v>
      </c>
      <c r="E2575" s="3">
        <v>0.56000000000000005</v>
      </c>
      <c r="F2575" s="3">
        <v>0.48</v>
      </c>
      <c r="G2575" s="3" t="s">
        <v>275</v>
      </c>
      <c r="H2575" s="2">
        <v>1850</v>
      </c>
      <c r="I2575" s="3" t="s">
        <v>37</v>
      </c>
      <c r="J2575" s="2">
        <v>3000</v>
      </c>
      <c r="K2575" s="3" t="s">
        <v>276</v>
      </c>
      <c r="L2575" s="2">
        <v>3</v>
      </c>
      <c r="M2575" s="3">
        <v>0.22367074290427533</v>
      </c>
      <c r="N2575" s="3">
        <v>732.03999976300179</v>
      </c>
      <c r="O2575" s="3">
        <v>1.9340549309905837</v>
      </c>
      <c r="P2575" s="3">
        <v>1</v>
      </c>
      <c r="Q2575" s="3">
        <f t="shared" si="228"/>
        <v>1.9340549309905837</v>
      </c>
      <c r="R2575" s="3">
        <v>0</v>
      </c>
      <c r="S2575" s="3">
        <v>0.24723948234397802</v>
      </c>
      <c r="T2575" s="3">
        <v>1</v>
      </c>
      <c r="U2575" s="3">
        <f t="shared" si="229"/>
        <v>0.24723948234397802</v>
      </c>
      <c r="V2575" s="3">
        <v>0</v>
      </c>
    </row>
    <row r="2576" spans="1:22" x14ac:dyDescent="0.25">
      <c r="A2576" s="3" t="s">
        <v>158</v>
      </c>
      <c r="B2576" s="3" t="s">
        <v>310</v>
      </c>
      <c r="C2576" s="3" t="s">
        <v>9</v>
      </c>
      <c r="D2576" s="3" t="s">
        <v>197</v>
      </c>
      <c r="E2576" s="3">
        <v>0.56000000000000005</v>
      </c>
      <c r="F2576" s="3">
        <v>0.48</v>
      </c>
      <c r="G2576" s="3" t="s">
        <v>320</v>
      </c>
      <c r="H2576" s="2">
        <v>1850</v>
      </c>
      <c r="I2576" s="3" t="s">
        <v>37</v>
      </c>
      <c r="J2576" s="2">
        <v>3000</v>
      </c>
      <c r="K2576" s="3" t="s">
        <v>314</v>
      </c>
      <c r="L2576" s="2">
        <v>21</v>
      </c>
      <c r="M2576" s="3">
        <v>1.5990244124508295</v>
      </c>
      <c r="N2576" s="3">
        <v>6304.1831473269585</v>
      </c>
      <c r="O2576" s="3">
        <v>14.692456440642394</v>
      </c>
      <c r="P2576" s="3">
        <v>1</v>
      </c>
      <c r="Q2576" s="3">
        <f t="shared" si="228"/>
        <v>14.692456440642394</v>
      </c>
      <c r="R2576" s="3">
        <v>0</v>
      </c>
      <c r="S2576" s="3">
        <v>1.9747226545384517</v>
      </c>
      <c r="T2576" s="3">
        <v>1</v>
      </c>
      <c r="U2576" s="3">
        <f t="shared" si="229"/>
        <v>1.9747226545384517</v>
      </c>
      <c r="V2576" s="3">
        <v>0</v>
      </c>
    </row>
    <row r="2577" spans="1:22" x14ac:dyDescent="0.25">
      <c r="A2577" s="3" t="s">
        <v>158</v>
      </c>
      <c r="B2577" s="3" t="s">
        <v>89</v>
      </c>
      <c r="C2577" s="3" t="s">
        <v>9</v>
      </c>
      <c r="D2577" s="3" t="s">
        <v>262</v>
      </c>
      <c r="E2577" s="3">
        <v>0.56000000000000005</v>
      </c>
      <c r="F2577" s="3">
        <v>0.48</v>
      </c>
      <c r="G2577" s="3" t="s">
        <v>277</v>
      </c>
      <c r="H2577" s="2">
        <v>1850</v>
      </c>
      <c r="I2577" s="3" t="s">
        <v>37</v>
      </c>
      <c r="J2577" s="2">
        <v>3000</v>
      </c>
      <c r="K2577" s="3" t="s">
        <v>274</v>
      </c>
      <c r="L2577" s="2">
        <v>21</v>
      </c>
      <c r="M2577" s="3">
        <v>0.1312873202417813</v>
      </c>
      <c r="N2577" s="3">
        <v>348.31461780902544</v>
      </c>
      <c r="O2577" s="3">
        <v>0.76232056567229456</v>
      </c>
      <c r="P2577" s="3">
        <v>1</v>
      </c>
      <c r="Q2577" s="3">
        <f t="shared" si="228"/>
        <v>0.76232056567229456</v>
      </c>
      <c r="R2577" s="3">
        <v>0</v>
      </c>
      <c r="S2577" s="3">
        <v>0.10231656688427898</v>
      </c>
      <c r="T2577" s="3">
        <v>1</v>
      </c>
      <c r="U2577" s="3">
        <f t="shared" si="229"/>
        <v>0.10231656688427898</v>
      </c>
      <c r="V2577" s="3">
        <v>0</v>
      </c>
    </row>
    <row r="2578" spans="1:22" x14ac:dyDescent="0.25">
      <c r="A2578" s="3" t="s">
        <v>158</v>
      </c>
      <c r="B2578" s="3" t="s">
        <v>310</v>
      </c>
      <c r="C2578" s="3" t="s">
        <v>9</v>
      </c>
      <c r="D2578" s="3" t="s">
        <v>312</v>
      </c>
      <c r="E2578" s="3">
        <v>0.56000000000000005</v>
      </c>
      <c r="F2578" s="3">
        <v>0.48</v>
      </c>
      <c r="G2578" s="3" t="s">
        <v>264</v>
      </c>
      <c r="H2578" s="2">
        <v>1850</v>
      </c>
      <c r="I2578" s="3" t="s">
        <v>37</v>
      </c>
      <c r="J2578" s="2">
        <v>3000</v>
      </c>
      <c r="K2578" s="3" t="s">
        <v>264</v>
      </c>
      <c r="L2578" s="2">
        <v>5</v>
      </c>
      <c r="M2578" s="3">
        <v>5.3571421189628016E-2</v>
      </c>
      <c r="N2578" s="3">
        <v>156.18354296445023</v>
      </c>
      <c r="O2578" s="3">
        <v>0.32439020460091561</v>
      </c>
      <c r="P2578" s="3">
        <v>1</v>
      </c>
      <c r="Q2578" s="3">
        <f t="shared" si="228"/>
        <v>0.32439020460091561</v>
      </c>
      <c r="R2578" s="3">
        <v>0</v>
      </c>
      <c r="S2578" s="3">
        <v>4.332161656306914E-2</v>
      </c>
      <c r="T2578" s="3">
        <v>1</v>
      </c>
      <c r="U2578" s="3">
        <f t="shared" si="229"/>
        <v>4.332161656306914E-2</v>
      </c>
      <c r="V2578" s="3">
        <v>0</v>
      </c>
    </row>
    <row r="2579" spans="1:22" x14ac:dyDescent="0.25">
      <c r="A2579" s="3" t="s">
        <v>158</v>
      </c>
      <c r="B2579" s="3" t="s">
        <v>310</v>
      </c>
      <c r="C2579" s="3" t="s">
        <v>9</v>
      </c>
      <c r="D2579" s="3" t="s">
        <v>197</v>
      </c>
      <c r="E2579" s="3">
        <v>0.56000000000000005</v>
      </c>
      <c r="F2579" s="3">
        <v>0.48</v>
      </c>
      <c r="G2579" s="3" t="s">
        <v>264</v>
      </c>
      <c r="H2579" s="2">
        <v>1850</v>
      </c>
      <c r="I2579" s="3" t="s">
        <v>37</v>
      </c>
      <c r="J2579" s="2">
        <v>3000</v>
      </c>
      <c r="K2579" s="3" t="s">
        <v>264</v>
      </c>
      <c r="L2579" s="2">
        <v>8</v>
      </c>
      <c r="M2579" s="3">
        <v>0.43970531115583816</v>
      </c>
      <c r="N2579" s="3">
        <v>1186.6625910587813</v>
      </c>
      <c r="O2579" s="3">
        <v>2.7199744986931513</v>
      </c>
      <c r="P2579" s="3">
        <v>1</v>
      </c>
      <c r="Q2579" s="3">
        <f t="shared" si="228"/>
        <v>2.7199744986931513</v>
      </c>
      <c r="R2579" s="3">
        <v>0</v>
      </c>
      <c r="S2579" s="3">
        <v>0.35520948856817747</v>
      </c>
      <c r="T2579" s="3">
        <v>1</v>
      </c>
      <c r="U2579" s="3">
        <f t="shared" si="229"/>
        <v>0.35520948856817747</v>
      </c>
      <c r="V2579" s="3">
        <v>0</v>
      </c>
    </row>
    <row r="2580" spans="1:22" x14ac:dyDescent="0.25">
      <c r="A2580" s="3" t="s">
        <v>158</v>
      </c>
      <c r="B2580" s="3" t="s">
        <v>8</v>
      </c>
      <c r="C2580" s="3" t="s">
        <v>9</v>
      </c>
      <c r="D2580" s="3" t="s">
        <v>197</v>
      </c>
      <c r="E2580" s="3">
        <v>0.56000000000000005</v>
      </c>
      <c r="F2580" s="3">
        <v>0.48</v>
      </c>
      <c r="G2580" s="3" t="s">
        <v>19</v>
      </c>
      <c r="H2580" s="2">
        <v>1860</v>
      </c>
      <c r="I2580" s="3" t="s">
        <v>105</v>
      </c>
      <c r="J2580" s="2">
        <v>1860</v>
      </c>
      <c r="K2580" s="3" t="s">
        <v>19</v>
      </c>
      <c r="L2580" s="2">
        <v>28</v>
      </c>
      <c r="M2580" s="3">
        <v>1.9205301673953636</v>
      </c>
      <c r="N2580" s="3">
        <v>6509.4240665445013</v>
      </c>
      <c r="O2580" s="3">
        <v>12.758764023272102</v>
      </c>
      <c r="P2580" s="3">
        <v>1</v>
      </c>
      <c r="Q2580" s="3">
        <f t="shared" si="228"/>
        <v>12.758764023272102</v>
      </c>
      <c r="R2580" s="4">
        <f t="shared" ref="R2580:R2604" si="230">Q2580</f>
        <v>12.758764023272102</v>
      </c>
      <c r="S2580" s="3">
        <v>1.9441911866767765</v>
      </c>
      <c r="T2580" s="3">
        <v>1</v>
      </c>
      <c r="U2580" s="3">
        <f t="shared" si="229"/>
        <v>1.9441911866767765</v>
      </c>
      <c r="V2580" s="3">
        <f t="shared" ref="V2580:V2604" si="231">U2580</f>
        <v>1.9441911866767765</v>
      </c>
    </row>
    <row r="2581" spans="1:22" x14ac:dyDescent="0.25">
      <c r="A2581" s="3" t="s">
        <v>158</v>
      </c>
      <c r="B2581" s="3" t="s">
        <v>310</v>
      </c>
      <c r="C2581" s="3" t="s">
        <v>9</v>
      </c>
      <c r="D2581" s="3" t="s">
        <v>197</v>
      </c>
      <c r="E2581" s="3">
        <v>0.56000000000000005</v>
      </c>
      <c r="F2581" s="3">
        <v>0.48</v>
      </c>
      <c r="G2581" s="3" t="s">
        <v>19</v>
      </c>
      <c r="H2581" s="2">
        <v>1860</v>
      </c>
      <c r="I2581" s="3" t="s">
        <v>105</v>
      </c>
      <c r="J2581" s="2">
        <v>1860</v>
      </c>
      <c r="K2581" s="3" t="s">
        <v>19</v>
      </c>
      <c r="L2581" s="2">
        <v>44</v>
      </c>
      <c r="M2581" s="3">
        <v>4.1172949741893827</v>
      </c>
      <c r="N2581" s="3">
        <v>14101.926584717143</v>
      </c>
      <c r="O2581" s="3">
        <v>29.912756545984653</v>
      </c>
      <c r="P2581" s="3">
        <v>1</v>
      </c>
      <c r="Q2581" s="3">
        <f t="shared" si="228"/>
        <v>29.912756545984653</v>
      </c>
      <c r="R2581" s="4">
        <f t="shared" si="230"/>
        <v>29.912756545984653</v>
      </c>
      <c r="S2581" s="3">
        <v>4.7595267920974127</v>
      </c>
      <c r="T2581" s="3">
        <v>1</v>
      </c>
      <c r="U2581" s="3">
        <f t="shared" si="229"/>
        <v>4.7595267920974127</v>
      </c>
      <c r="V2581" s="3">
        <f t="shared" si="231"/>
        <v>4.7595267920974127</v>
      </c>
    </row>
    <row r="2582" spans="1:22" x14ac:dyDescent="0.25">
      <c r="A2582" s="3" t="s">
        <v>158</v>
      </c>
      <c r="B2582" s="3" t="s">
        <v>8</v>
      </c>
      <c r="C2582" s="3" t="s">
        <v>9</v>
      </c>
      <c r="D2582" s="3" t="s">
        <v>197</v>
      </c>
      <c r="E2582" s="3">
        <v>0.56000000000000005</v>
      </c>
      <c r="F2582" s="3">
        <v>0.48</v>
      </c>
      <c r="G2582" s="3" t="s">
        <v>19</v>
      </c>
      <c r="H2582" s="2">
        <v>1860</v>
      </c>
      <c r="I2582" s="3" t="s">
        <v>105</v>
      </c>
      <c r="J2582" s="2">
        <v>1860</v>
      </c>
      <c r="K2582" s="3" t="s">
        <v>168</v>
      </c>
      <c r="L2582" s="2">
        <v>6</v>
      </c>
      <c r="M2582" s="3">
        <v>0.17853766509677679</v>
      </c>
      <c r="N2582" s="3">
        <v>704.32751456499568</v>
      </c>
      <c r="O2582" s="3">
        <v>1.7152549308585672</v>
      </c>
      <c r="P2582" s="3">
        <f>1-0.712</f>
        <v>0.28800000000000003</v>
      </c>
      <c r="Q2582" s="3">
        <f t="shared" si="228"/>
        <v>0.49399342008726738</v>
      </c>
      <c r="R2582" s="4">
        <f t="shared" si="230"/>
        <v>0.49399342008726738</v>
      </c>
      <c r="S2582" s="3">
        <v>0.27849675734012164</v>
      </c>
      <c r="T2582" s="3">
        <f>1-0.531</f>
        <v>0.46899999999999997</v>
      </c>
      <c r="U2582" s="3">
        <f t="shared" si="229"/>
        <v>0.13061497919251705</v>
      </c>
      <c r="V2582" s="3">
        <f t="shared" si="231"/>
        <v>0.13061497919251705</v>
      </c>
    </row>
    <row r="2583" spans="1:22" x14ac:dyDescent="0.25">
      <c r="A2583" s="3" t="s">
        <v>158</v>
      </c>
      <c r="B2583" s="3" t="s">
        <v>8</v>
      </c>
      <c r="C2583" s="3" t="s">
        <v>9</v>
      </c>
      <c r="D2583" s="3" t="s">
        <v>10</v>
      </c>
      <c r="E2583" s="3">
        <v>0.56000000000000005</v>
      </c>
      <c r="F2583" s="3">
        <v>0.48</v>
      </c>
      <c r="G2583" s="3" t="s">
        <v>11</v>
      </c>
      <c r="H2583" s="2">
        <v>1860</v>
      </c>
      <c r="I2583" s="3" t="s">
        <v>105</v>
      </c>
      <c r="J2583" s="2">
        <v>1860</v>
      </c>
      <c r="K2583" s="3" t="s">
        <v>13</v>
      </c>
      <c r="L2583" s="2">
        <v>18</v>
      </c>
      <c r="M2583" s="3">
        <v>1.8927016837898165</v>
      </c>
      <c r="N2583" s="3">
        <v>7378.8337468702512</v>
      </c>
      <c r="O2583" s="3">
        <v>16.96153308673874</v>
      </c>
      <c r="P2583" s="3">
        <v>1</v>
      </c>
      <c r="Q2583" s="3">
        <f t="shared" si="228"/>
        <v>16.96153308673874</v>
      </c>
      <c r="R2583" s="4">
        <f t="shared" si="230"/>
        <v>16.96153308673874</v>
      </c>
      <c r="S2583" s="3">
        <v>2.4073890971944554</v>
      </c>
      <c r="T2583" s="3">
        <v>1</v>
      </c>
      <c r="U2583" s="3">
        <f t="shared" si="229"/>
        <v>2.4073890971944554</v>
      </c>
      <c r="V2583" s="3">
        <f t="shared" si="231"/>
        <v>2.4073890971944554</v>
      </c>
    </row>
    <row r="2584" spans="1:22" x14ac:dyDescent="0.25">
      <c r="A2584" s="3" t="s">
        <v>158</v>
      </c>
      <c r="B2584" s="3" t="s">
        <v>8</v>
      </c>
      <c r="C2584" s="3" t="s">
        <v>9</v>
      </c>
      <c r="D2584" s="3" t="s">
        <v>197</v>
      </c>
      <c r="E2584" s="3">
        <v>0.56000000000000005</v>
      </c>
      <c r="F2584" s="3">
        <v>0.48</v>
      </c>
      <c r="G2584" s="3" t="s">
        <v>11</v>
      </c>
      <c r="H2584" s="2">
        <v>1860</v>
      </c>
      <c r="I2584" s="3" t="s">
        <v>105</v>
      </c>
      <c r="J2584" s="2">
        <v>1860</v>
      </c>
      <c r="K2584" s="3" t="s">
        <v>13</v>
      </c>
      <c r="L2584" s="2">
        <v>10</v>
      </c>
      <c r="M2584" s="3">
        <v>0.40769713970634591</v>
      </c>
      <c r="N2584" s="3">
        <v>1505.6084453120545</v>
      </c>
      <c r="O2584" s="3">
        <v>3.4822959485142522</v>
      </c>
      <c r="P2584" s="3">
        <v>1</v>
      </c>
      <c r="Q2584" s="3">
        <f t="shared" si="228"/>
        <v>3.4822959485142522</v>
      </c>
      <c r="R2584" s="4">
        <f t="shared" si="230"/>
        <v>3.4822959485142522</v>
      </c>
      <c r="S2584" s="3">
        <v>0.61854493978828373</v>
      </c>
      <c r="T2584" s="3">
        <v>1</v>
      </c>
      <c r="U2584" s="3">
        <f t="shared" si="229"/>
        <v>0.61854493978828373</v>
      </c>
      <c r="V2584" s="3">
        <f t="shared" si="231"/>
        <v>0.61854493978828373</v>
      </c>
    </row>
    <row r="2585" spans="1:22" x14ac:dyDescent="0.25">
      <c r="A2585" s="3" t="s">
        <v>158</v>
      </c>
      <c r="B2585" s="3" t="s">
        <v>8</v>
      </c>
      <c r="C2585" s="3" t="s">
        <v>9</v>
      </c>
      <c r="D2585" s="3" t="s">
        <v>197</v>
      </c>
      <c r="E2585" s="3">
        <v>0.56000000000000005</v>
      </c>
      <c r="F2585" s="3">
        <v>0.48</v>
      </c>
      <c r="G2585" s="3" t="s">
        <v>183</v>
      </c>
      <c r="H2585" s="2">
        <v>1860</v>
      </c>
      <c r="I2585" s="3" t="s">
        <v>105</v>
      </c>
      <c r="J2585" s="2">
        <v>1860</v>
      </c>
      <c r="K2585" s="3" t="s">
        <v>169</v>
      </c>
      <c r="L2585" s="2">
        <v>1</v>
      </c>
      <c r="M2585" s="3">
        <v>1.4650143506496163E-3</v>
      </c>
      <c r="N2585" s="3">
        <v>6.219237641425992</v>
      </c>
      <c r="O2585" s="3">
        <v>1.7402254795479636E-2</v>
      </c>
      <c r="P2585" s="3">
        <v>1</v>
      </c>
      <c r="Q2585" s="3">
        <f t="shared" si="228"/>
        <v>1.7402254795479636E-2</v>
      </c>
      <c r="R2585" s="4">
        <f t="shared" si="230"/>
        <v>1.7402254795479636E-2</v>
      </c>
      <c r="S2585" s="3">
        <v>3.2299746349552121E-3</v>
      </c>
      <c r="T2585" s="3">
        <v>1</v>
      </c>
      <c r="U2585" s="3">
        <f t="shared" si="229"/>
        <v>3.2299746349552121E-3</v>
      </c>
      <c r="V2585" s="3">
        <f t="shared" si="231"/>
        <v>3.2299746349552121E-3</v>
      </c>
    </row>
    <row r="2586" spans="1:22" x14ac:dyDescent="0.25">
      <c r="A2586" s="3" t="s">
        <v>158</v>
      </c>
      <c r="B2586" s="3" t="s">
        <v>8</v>
      </c>
      <c r="C2586" s="3" t="s">
        <v>9</v>
      </c>
      <c r="D2586" s="3" t="s">
        <v>197</v>
      </c>
      <c r="E2586" s="3">
        <v>0.56000000000000005</v>
      </c>
      <c r="F2586" s="3">
        <v>0.48</v>
      </c>
      <c r="G2586" s="3" t="s">
        <v>183</v>
      </c>
      <c r="H2586" s="2">
        <v>1860</v>
      </c>
      <c r="I2586" s="3" t="s">
        <v>105</v>
      </c>
      <c r="J2586" s="2">
        <v>1860</v>
      </c>
      <c r="K2586" s="3" t="s">
        <v>199</v>
      </c>
      <c r="L2586" s="2">
        <v>92</v>
      </c>
      <c r="M2586" s="3">
        <v>15.698290310324465</v>
      </c>
      <c r="N2586" s="3">
        <v>68202.239038842803</v>
      </c>
      <c r="O2586" s="3">
        <v>149.1341818745978</v>
      </c>
      <c r="P2586" s="3">
        <f>1-0.712</f>
        <v>0.28800000000000003</v>
      </c>
      <c r="Q2586" s="3">
        <f t="shared" si="228"/>
        <v>42.950644379884174</v>
      </c>
      <c r="R2586" s="4">
        <f t="shared" si="230"/>
        <v>42.950644379884174</v>
      </c>
      <c r="S2586" s="3">
        <v>20.216187427760957</v>
      </c>
      <c r="T2586" s="3">
        <f>1-0.531</f>
        <v>0.46899999999999997</v>
      </c>
      <c r="U2586" s="3">
        <f t="shared" si="229"/>
        <v>9.4813919036198886</v>
      </c>
      <c r="V2586" s="3">
        <f t="shared" si="231"/>
        <v>9.4813919036198886</v>
      </c>
    </row>
    <row r="2587" spans="1:22" x14ac:dyDescent="0.25">
      <c r="A2587" s="3" t="s">
        <v>158</v>
      </c>
      <c r="B2587" s="3" t="s">
        <v>310</v>
      </c>
      <c r="C2587" s="3" t="s">
        <v>9</v>
      </c>
      <c r="D2587" s="3" t="s">
        <v>312</v>
      </c>
      <c r="E2587" s="3">
        <v>0.56000000000000005</v>
      </c>
      <c r="F2587" s="3">
        <v>0.48</v>
      </c>
      <c r="G2587" s="3" t="s">
        <v>320</v>
      </c>
      <c r="H2587" s="2">
        <v>1860</v>
      </c>
      <c r="I2587" s="3" t="s">
        <v>105</v>
      </c>
      <c r="J2587" s="2">
        <v>1860</v>
      </c>
      <c r="K2587" s="3" t="s">
        <v>314</v>
      </c>
      <c r="L2587" s="2">
        <v>15</v>
      </c>
      <c r="M2587" s="3">
        <v>1.2816351991136128</v>
      </c>
      <c r="N2587" s="3">
        <v>4999.6448087351082</v>
      </c>
      <c r="O2587" s="3">
        <v>10.567279399315998</v>
      </c>
      <c r="P2587" s="3">
        <v>1</v>
      </c>
      <c r="Q2587" s="3">
        <f t="shared" si="228"/>
        <v>10.567279399315998</v>
      </c>
      <c r="R2587" s="4">
        <f t="shared" si="230"/>
        <v>10.567279399315998</v>
      </c>
      <c r="S2587" s="3">
        <v>1.4974369847097448</v>
      </c>
      <c r="T2587" s="3">
        <v>1</v>
      </c>
      <c r="U2587" s="3">
        <f t="shared" si="229"/>
        <v>1.4974369847097448</v>
      </c>
      <c r="V2587" s="3">
        <f t="shared" si="231"/>
        <v>1.4974369847097448</v>
      </c>
    </row>
    <row r="2588" spans="1:22" x14ac:dyDescent="0.25">
      <c r="A2588" s="3" t="s">
        <v>158</v>
      </c>
      <c r="B2588" s="3" t="s">
        <v>310</v>
      </c>
      <c r="C2588" s="3" t="s">
        <v>9</v>
      </c>
      <c r="D2588" s="3" t="s">
        <v>197</v>
      </c>
      <c r="E2588" s="3">
        <v>0.56000000000000005</v>
      </c>
      <c r="F2588" s="3">
        <v>0.48</v>
      </c>
      <c r="G2588" s="3" t="s">
        <v>320</v>
      </c>
      <c r="H2588" s="2">
        <v>1860</v>
      </c>
      <c r="I2588" s="3" t="s">
        <v>105</v>
      </c>
      <c r="J2588" s="2">
        <v>1860</v>
      </c>
      <c r="K2588" s="3" t="s">
        <v>314</v>
      </c>
      <c r="L2588" s="2">
        <v>5</v>
      </c>
      <c r="M2588" s="3">
        <v>0.19186760095768088</v>
      </c>
      <c r="N2588" s="3">
        <v>791.59550166426527</v>
      </c>
      <c r="O2588" s="3">
        <v>1.7263601417779919</v>
      </c>
      <c r="P2588" s="3">
        <v>1</v>
      </c>
      <c r="Q2588" s="3">
        <f t="shared" si="228"/>
        <v>1.7263601417779919</v>
      </c>
      <c r="R2588" s="4">
        <f t="shared" si="230"/>
        <v>1.7263601417779919</v>
      </c>
      <c r="S2588" s="3">
        <v>0.2426514228260534</v>
      </c>
      <c r="T2588" s="3">
        <v>1</v>
      </c>
      <c r="U2588" s="3">
        <f t="shared" si="229"/>
        <v>0.2426514228260534</v>
      </c>
      <c r="V2588" s="3">
        <f t="shared" si="231"/>
        <v>0.2426514228260534</v>
      </c>
    </row>
    <row r="2589" spans="1:22" x14ac:dyDescent="0.25">
      <c r="A2589" s="3" t="s">
        <v>158</v>
      </c>
      <c r="B2589" s="3" t="s">
        <v>89</v>
      </c>
      <c r="C2589" s="3" t="s">
        <v>9</v>
      </c>
      <c r="D2589" s="3" t="s">
        <v>262</v>
      </c>
      <c r="E2589" s="3">
        <v>0.56000000000000005</v>
      </c>
      <c r="F2589" s="3">
        <v>0.48</v>
      </c>
      <c r="G2589" s="3" t="s">
        <v>277</v>
      </c>
      <c r="H2589" s="2">
        <v>1860</v>
      </c>
      <c r="I2589" s="3" t="s">
        <v>105</v>
      </c>
      <c r="J2589" s="2">
        <v>1860</v>
      </c>
      <c r="K2589" s="3" t="s">
        <v>274</v>
      </c>
      <c r="L2589" s="2">
        <v>96</v>
      </c>
      <c r="M2589" s="3">
        <v>7.5926853510822845</v>
      </c>
      <c r="N2589" s="3">
        <v>30285.728442753709</v>
      </c>
      <c r="O2589" s="3">
        <v>67.078554537818789</v>
      </c>
      <c r="P2589" s="3">
        <v>1</v>
      </c>
      <c r="Q2589" s="3">
        <f t="shared" si="228"/>
        <v>67.078554537818789</v>
      </c>
      <c r="R2589" s="4">
        <f t="shared" si="230"/>
        <v>67.078554537818789</v>
      </c>
      <c r="S2589" s="3">
        <v>9.2107493112359791</v>
      </c>
      <c r="T2589" s="3">
        <v>1</v>
      </c>
      <c r="U2589" s="3">
        <f t="shared" si="229"/>
        <v>9.2107493112359791</v>
      </c>
      <c r="V2589" s="3">
        <f t="shared" si="231"/>
        <v>9.2107493112359791</v>
      </c>
    </row>
    <row r="2590" spans="1:22" x14ac:dyDescent="0.25">
      <c r="A2590" s="3" t="s">
        <v>158</v>
      </c>
      <c r="B2590" s="3" t="s">
        <v>89</v>
      </c>
      <c r="C2590" s="3" t="s">
        <v>9</v>
      </c>
      <c r="D2590" s="3" t="s">
        <v>262</v>
      </c>
      <c r="E2590" s="3">
        <v>0.56000000000000005</v>
      </c>
      <c r="F2590" s="3">
        <v>0.48</v>
      </c>
      <c r="G2590" s="3" t="s">
        <v>296</v>
      </c>
      <c r="H2590" s="2">
        <v>1860</v>
      </c>
      <c r="I2590" s="3" t="s">
        <v>105</v>
      </c>
      <c r="J2590" s="2">
        <v>1860</v>
      </c>
      <c r="K2590" s="3" t="s">
        <v>298</v>
      </c>
      <c r="L2590" s="2">
        <v>9</v>
      </c>
      <c r="M2590" s="3">
        <v>0.48222084729139231</v>
      </c>
      <c r="N2590" s="3">
        <v>1752.6076733562122</v>
      </c>
      <c r="O2590" s="3">
        <v>3.8963779587295169</v>
      </c>
      <c r="P2590" s="3">
        <v>1</v>
      </c>
      <c r="Q2590" s="3">
        <f t="shared" si="228"/>
        <v>3.8963779587295169</v>
      </c>
      <c r="R2590" s="4">
        <f t="shared" si="230"/>
        <v>3.8963779587295169</v>
      </c>
      <c r="S2590" s="3">
        <v>0.49215890907867332</v>
      </c>
      <c r="T2590" s="3">
        <v>1</v>
      </c>
      <c r="U2590" s="3">
        <f t="shared" si="229"/>
        <v>0.49215890907867332</v>
      </c>
      <c r="V2590" s="3">
        <f t="shared" si="231"/>
        <v>0.49215890907867332</v>
      </c>
    </row>
    <row r="2591" spans="1:22" x14ac:dyDescent="0.25">
      <c r="A2591" s="3" t="s">
        <v>158</v>
      </c>
      <c r="B2591" s="3" t="s">
        <v>8</v>
      </c>
      <c r="C2591" s="3" t="s">
        <v>9</v>
      </c>
      <c r="D2591" s="3" t="s">
        <v>10</v>
      </c>
      <c r="E2591" s="3">
        <v>0.56000000000000005</v>
      </c>
      <c r="F2591" s="3">
        <v>0.48</v>
      </c>
      <c r="G2591" s="3" t="s">
        <v>184</v>
      </c>
      <c r="H2591" s="2">
        <v>1860</v>
      </c>
      <c r="I2591" s="3" t="s">
        <v>105</v>
      </c>
      <c r="J2591" s="2">
        <v>1860</v>
      </c>
      <c r="K2591" s="3" t="s">
        <v>170</v>
      </c>
      <c r="L2591" s="2">
        <v>5</v>
      </c>
      <c r="M2591" s="3">
        <v>0.25498052316399789</v>
      </c>
      <c r="N2591" s="3">
        <v>1023.0718744687963</v>
      </c>
      <c r="O2591" s="3">
        <v>2.3991517260142716</v>
      </c>
      <c r="P2591" s="3">
        <v>1</v>
      </c>
      <c r="Q2591" s="3">
        <f t="shared" si="228"/>
        <v>2.3991517260142716</v>
      </c>
      <c r="R2591" s="4">
        <f t="shared" si="230"/>
        <v>2.3991517260142716</v>
      </c>
      <c r="S2591" s="3">
        <v>0.37609845266170294</v>
      </c>
      <c r="T2591" s="3">
        <v>1</v>
      </c>
      <c r="U2591" s="3">
        <f t="shared" si="229"/>
        <v>0.37609845266170294</v>
      </c>
      <c r="V2591" s="3">
        <f t="shared" si="231"/>
        <v>0.37609845266170294</v>
      </c>
    </row>
    <row r="2592" spans="1:22" x14ac:dyDescent="0.25">
      <c r="A2592" s="3" t="s">
        <v>158</v>
      </c>
      <c r="B2592" s="3" t="s">
        <v>8</v>
      </c>
      <c r="C2592" s="3" t="s">
        <v>9</v>
      </c>
      <c r="D2592" s="3" t="s">
        <v>197</v>
      </c>
      <c r="E2592" s="3">
        <v>0.56000000000000005</v>
      </c>
      <c r="F2592" s="3">
        <v>0.48</v>
      </c>
      <c r="G2592" s="3" t="s">
        <v>184</v>
      </c>
      <c r="H2592" s="2">
        <v>1860</v>
      </c>
      <c r="I2592" s="3" t="s">
        <v>105</v>
      </c>
      <c r="J2592" s="2">
        <v>1860</v>
      </c>
      <c r="K2592" s="3" t="s">
        <v>172</v>
      </c>
      <c r="L2592" s="2">
        <v>13</v>
      </c>
      <c r="M2592" s="3">
        <v>0.86548856331529767</v>
      </c>
      <c r="N2592" s="3">
        <v>3310.9867728553172</v>
      </c>
      <c r="O2592" s="3">
        <v>7.097959696466221</v>
      </c>
      <c r="P2592" s="3">
        <f>1-0.712</f>
        <v>0.28800000000000003</v>
      </c>
      <c r="Q2592" s="3">
        <f t="shared" si="228"/>
        <v>2.0442123925822719</v>
      </c>
      <c r="R2592" s="4">
        <f t="shared" si="230"/>
        <v>2.0442123925822719</v>
      </c>
      <c r="S2592" s="3">
        <v>0.85695183432317368</v>
      </c>
      <c r="T2592" s="3">
        <f>1-0.531</f>
        <v>0.46899999999999997</v>
      </c>
      <c r="U2592" s="3">
        <f t="shared" si="229"/>
        <v>0.40191041029756841</v>
      </c>
      <c r="V2592" s="3">
        <f t="shared" si="231"/>
        <v>0.40191041029756841</v>
      </c>
    </row>
    <row r="2593" spans="1:22" x14ac:dyDescent="0.25">
      <c r="A2593" s="3" t="s">
        <v>158</v>
      </c>
      <c r="B2593" s="3" t="s">
        <v>89</v>
      </c>
      <c r="C2593" s="3" t="s">
        <v>9</v>
      </c>
      <c r="D2593" s="3" t="s">
        <v>262</v>
      </c>
      <c r="E2593" s="3">
        <v>0.56000000000000005</v>
      </c>
      <c r="F2593" s="3">
        <v>0.48</v>
      </c>
      <c r="G2593" s="3" t="s">
        <v>283</v>
      </c>
      <c r="H2593" s="2">
        <v>1860</v>
      </c>
      <c r="I2593" s="3" t="s">
        <v>105</v>
      </c>
      <c r="J2593" s="2">
        <v>1860</v>
      </c>
      <c r="K2593" s="3" t="s">
        <v>263</v>
      </c>
      <c r="L2593" s="2">
        <v>10</v>
      </c>
      <c r="M2593" s="3">
        <v>0.98802528866711214</v>
      </c>
      <c r="N2593" s="3">
        <v>4210.9882157586235</v>
      </c>
      <c r="O2593" s="3">
        <v>10.374343716207726</v>
      </c>
      <c r="P2593" s="3">
        <v>1</v>
      </c>
      <c r="Q2593" s="3">
        <f t="shared" si="228"/>
        <v>10.374343716207726</v>
      </c>
      <c r="R2593" s="4">
        <f t="shared" si="230"/>
        <v>10.374343716207726</v>
      </c>
      <c r="S2593" s="3">
        <v>1.3637675191289733</v>
      </c>
      <c r="T2593" s="3">
        <v>1</v>
      </c>
      <c r="U2593" s="3">
        <f t="shared" si="229"/>
        <v>1.3637675191289733</v>
      </c>
      <c r="V2593" s="3">
        <f t="shared" si="231"/>
        <v>1.3637675191289733</v>
      </c>
    </row>
    <row r="2594" spans="1:22" x14ac:dyDescent="0.25">
      <c r="A2594" s="3" t="s">
        <v>158</v>
      </c>
      <c r="B2594" s="3" t="s">
        <v>89</v>
      </c>
      <c r="C2594" s="3" t="s">
        <v>9</v>
      </c>
      <c r="D2594" s="3" t="s">
        <v>262</v>
      </c>
      <c r="E2594" s="3">
        <v>0.56000000000000005</v>
      </c>
      <c r="F2594" s="3">
        <v>0.48</v>
      </c>
      <c r="G2594" s="3" t="s">
        <v>283</v>
      </c>
      <c r="H2594" s="2">
        <v>1860</v>
      </c>
      <c r="I2594" s="3" t="s">
        <v>105</v>
      </c>
      <c r="J2594" s="2">
        <v>1860</v>
      </c>
      <c r="K2594" s="3" t="s">
        <v>271</v>
      </c>
      <c r="L2594" s="2">
        <v>1</v>
      </c>
      <c r="M2594" s="3">
        <v>9.5707868787253485E-4</v>
      </c>
      <c r="N2594" s="3">
        <v>4.0644923989334831</v>
      </c>
      <c r="O2594" s="3">
        <v>1.0674432045638307E-2</v>
      </c>
      <c r="P2594" s="3">
        <v>1</v>
      </c>
      <c r="Q2594" s="3">
        <f t="shared" si="228"/>
        <v>1.0674432045638307E-2</v>
      </c>
      <c r="R2594" s="4">
        <f t="shared" si="230"/>
        <v>1.0674432045638307E-2</v>
      </c>
      <c r="S2594" s="3">
        <v>1.39335248641633E-3</v>
      </c>
      <c r="T2594" s="3">
        <v>1</v>
      </c>
      <c r="U2594" s="3">
        <f t="shared" si="229"/>
        <v>1.39335248641633E-3</v>
      </c>
      <c r="V2594" s="3">
        <f t="shared" si="231"/>
        <v>1.39335248641633E-3</v>
      </c>
    </row>
    <row r="2595" spans="1:22" x14ac:dyDescent="0.25">
      <c r="A2595" s="3" t="s">
        <v>158</v>
      </c>
      <c r="B2595" s="3" t="s">
        <v>8</v>
      </c>
      <c r="C2595" s="3" t="s">
        <v>9</v>
      </c>
      <c r="D2595" s="3" t="s">
        <v>197</v>
      </c>
      <c r="E2595" s="3">
        <v>0.56000000000000005</v>
      </c>
      <c r="F2595" s="3">
        <v>0.48</v>
      </c>
      <c r="G2595" s="3" t="s">
        <v>59</v>
      </c>
      <c r="H2595" s="2">
        <v>1860</v>
      </c>
      <c r="I2595" s="3" t="s">
        <v>105</v>
      </c>
      <c r="J2595" s="2">
        <v>1860</v>
      </c>
      <c r="K2595" s="3" t="s">
        <v>62</v>
      </c>
      <c r="L2595" s="2">
        <v>3</v>
      </c>
      <c r="M2595" s="3">
        <v>0.18998296585631197</v>
      </c>
      <c r="N2595" s="3">
        <v>696.81545174150142</v>
      </c>
      <c r="O2595" s="3">
        <v>1.7010206846623777</v>
      </c>
      <c r="P2595" s="3">
        <v>1</v>
      </c>
      <c r="Q2595" s="3">
        <f t="shared" si="228"/>
        <v>1.7010206846623777</v>
      </c>
      <c r="R2595" s="4">
        <f t="shared" si="230"/>
        <v>1.7010206846623777</v>
      </c>
      <c r="S2595" s="3">
        <v>0.2451035137095855</v>
      </c>
      <c r="T2595" s="3">
        <v>1</v>
      </c>
      <c r="U2595" s="3">
        <f t="shared" si="229"/>
        <v>0.2451035137095855</v>
      </c>
      <c r="V2595" s="3">
        <f t="shared" si="231"/>
        <v>0.2451035137095855</v>
      </c>
    </row>
    <row r="2596" spans="1:22" x14ac:dyDescent="0.25">
      <c r="A2596" s="3" t="s">
        <v>158</v>
      </c>
      <c r="B2596" s="3" t="s">
        <v>8</v>
      </c>
      <c r="C2596" s="3" t="s">
        <v>9</v>
      </c>
      <c r="D2596" s="3" t="s">
        <v>197</v>
      </c>
      <c r="E2596" s="3">
        <v>0.56000000000000005</v>
      </c>
      <c r="F2596" s="3">
        <v>0.48</v>
      </c>
      <c r="G2596" s="3" t="s">
        <v>59</v>
      </c>
      <c r="H2596" s="2">
        <v>1860</v>
      </c>
      <c r="I2596" s="3" t="s">
        <v>105</v>
      </c>
      <c r="J2596" s="2">
        <v>1860</v>
      </c>
      <c r="K2596" s="3" t="s">
        <v>187</v>
      </c>
      <c r="L2596" s="2">
        <v>5</v>
      </c>
      <c r="M2596" s="3">
        <v>0.44550621689396963</v>
      </c>
      <c r="N2596" s="3">
        <v>1829.361586554679</v>
      </c>
      <c r="O2596" s="3">
        <v>4.4951405295659468</v>
      </c>
      <c r="P2596" s="3">
        <f>1-0.712</f>
        <v>0.28800000000000003</v>
      </c>
      <c r="Q2596" s="3">
        <f t="shared" si="228"/>
        <v>1.2946004725149929</v>
      </c>
      <c r="R2596" s="4">
        <f t="shared" si="230"/>
        <v>1.2946004725149929</v>
      </c>
      <c r="S2596" s="3">
        <v>0.67625745525808367</v>
      </c>
      <c r="T2596" s="3">
        <f>1-0.531</f>
        <v>0.46899999999999997</v>
      </c>
      <c r="U2596" s="3">
        <f t="shared" si="229"/>
        <v>0.31716474651604121</v>
      </c>
      <c r="V2596" s="3">
        <f t="shared" si="231"/>
        <v>0.31716474651604121</v>
      </c>
    </row>
    <row r="2597" spans="1:22" x14ac:dyDescent="0.25">
      <c r="A2597" s="3" t="s">
        <v>158</v>
      </c>
      <c r="B2597" s="3" t="s">
        <v>8</v>
      </c>
      <c r="C2597" s="3" t="s">
        <v>9</v>
      </c>
      <c r="D2597" s="3" t="s">
        <v>197</v>
      </c>
      <c r="E2597" s="3">
        <v>0.56000000000000005</v>
      </c>
      <c r="F2597" s="3">
        <v>0.48</v>
      </c>
      <c r="G2597" s="3" t="s">
        <v>59</v>
      </c>
      <c r="H2597" s="2">
        <v>1860</v>
      </c>
      <c r="I2597" s="3" t="s">
        <v>105</v>
      </c>
      <c r="J2597" s="2">
        <v>1860</v>
      </c>
      <c r="K2597" s="3" t="s">
        <v>243</v>
      </c>
      <c r="L2597" s="2">
        <v>13</v>
      </c>
      <c r="M2597" s="3">
        <v>0.35910672922861975</v>
      </c>
      <c r="N2597" s="3">
        <v>1638.6220351197239</v>
      </c>
      <c r="O2597" s="3">
        <v>3.5934101055256304</v>
      </c>
      <c r="P2597" s="3">
        <f>1-0.712</f>
        <v>0.28800000000000003</v>
      </c>
      <c r="Q2597" s="3">
        <f t="shared" si="228"/>
        <v>1.0349021103913816</v>
      </c>
      <c r="R2597" s="4">
        <f t="shared" si="230"/>
        <v>1.0349021103913816</v>
      </c>
      <c r="S2597" s="3">
        <v>0.47776650961033423</v>
      </c>
      <c r="T2597" s="3">
        <f>1-0.531</f>
        <v>0.46899999999999997</v>
      </c>
      <c r="U2597" s="3">
        <f t="shared" si="229"/>
        <v>0.22407249300724674</v>
      </c>
      <c r="V2597" s="3">
        <f t="shared" si="231"/>
        <v>0.22407249300724674</v>
      </c>
    </row>
    <row r="2598" spans="1:22" x14ac:dyDescent="0.25">
      <c r="A2598" s="3" t="s">
        <v>158</v>
      </c>
      <c r="B2598" s="3" t="s">
        <v>8</v>
      </c>
      <c r="C2598" s="3" t="s">
        <v>9</v>
      </c>
      <c r="D2598" s="3" t="s">
        <v>197</v>
      </c>
      <c r="E2598" s="3">
        <v>0.56000000000000005</v>
      </c>
      <c r="F2598" s="3">
        <v>0.48</v>
      </c>
      <c r="G2598" s="3" t="s">
        <v>59</v>
      </c>
      <c r="H2598" s="2">
        <v>1860</v>
      </c>
      <c r="I2598" s="3" t="s">
        <v>105</v>
      </c>
      <c r="J2598" s="2">
        <v>1860</v>
      </c>
      <c r="K2598" s="3" t="s">
        <v>246</v>
      </c>
      <c r="L2598" s="2">
        <v>2</v>
      </c>
      <c r="M2598" s="3">
        <v>2.97122481680752E-2</v>
      </c>
      <c r="N2598" s="3">
        <v>128.91624887940984</v>
      </c>
      <c r="O2598" s="3">
        <v>0.30264957232173789</v>
      </c>
      <c r="P2598" s="3">
        <f>1-0.712</f>
        <v>0.28800000000000003</v>
      </c>
      <c r="Q2598" s="3">
        <f t="shared" si="228"/>
        <v>8.7163076828660521E-2</v>
      </c>
      <c r="R2598" s="4">
        <f t="shared" si="230"/>
        <v>8.7163076828660521E-2</v>
      </c>
      <c r="S2598" s="3">
        <v>3.935600838643976E-2</v>
      </c>
      <c r="T2598" s="3">
        <f>1-0.531</f>
        <v>0.46899999999999997</v>
      </c>
      <c r="U2598" s="3">
        <f t="shared" si="229"/>
        <v>1.8457967933240248E-2</v>
      </c>
      <c r="V2598" s="3">
        <f t="shared" si="231"/>
        <v>1.8457967933240248E-2</v>
      </c>
    </row>
    <row r="2599" spans="1:22" x14ac:dyDescent="0.25">
      <c r="A2599" s="3" t="s">
        <v>158</v>
      </c>
      <c r="B2599" s="3" t="s">
        <v>89</v>
      </c>
      <c r="C2599" s="3" t="s">
        <v>9</v>
      </c>
      <c r="D2599" s="3" t="s">
        <v>262</v>
      </c>
      <c r="E2599" s="3">
        <v>0.56000000000000005</v>
      </c>
      <c r="F2599" s="3">
        <v>0.48</v>
      </c>
      <c r="G2599" s="3" t="s">
        <v>264</v>
      </c>
      <c r="H2599" s="2">
        <v>1860</v>
      </c>
      <c r="I2599" s="3" t="s">
        <v>105</v>
      </c>
      <c r="J2599" s="2">
        <v>1860</v>
      </c>
      <c r="K2599" s="3" t="s">
        <v>264</v>
      </c>
      <c r="L2599" s="2">
        <v>189</v>
      </c>
      <c r="M2599" s="3">
        <v>30.272897158161658</v>
      </c>
      <c r="N2599" s="3">
        <v>123241.77561035131</v>
      </c>
      <c r="O2599" s="3">
        <v>276.18633648762608</v>
      </c>
      <c r="P2599" s="3">
        <v>1</v>
      </c>
      <c r="Q2599" s="3">
        <f t="shared" si="228"/>
        <v>276.18633648762608</v>
      </c>
      <c r="R2599" s="4">
        <f t="shared" si="230"/>
        <v>276.18633648762608</v>
      </c>
      <c r="S2599" s="3">
        <v>38.178073353715753</v>
      </c>
      <c r="T2599" s="3">
        <v>1</v>
      </c>
      <c r="U2599" s="3">
        <f t="shared" si="229"/>
        <v>38.178073353715753</v>
      </c>
      <c r="V2599" s="3">
        <f t="shared" si="231"/>
        <v>38.178073353715753</v>
      </c>
    </row>
    <row r="2600" spans="1:22" x14ac:dyDescent="0.25">
      <c r="A2600" s="3" t="s">
        <v>158</v>
      </c>
      <c r="B2600" s="3" t="s">
        <v>310</v>
      </c>
      <c r="C2600" s="3" t="s">
        <v>9</v>
      </c>
      <c r="D2600" s="3" t="s">
        <v>312</v>
      </c>
      <c r="E2600" s="3">
        <v>0.56000000000000005</v>
      </c>
      <c r="F2600" s="3">
        <v>0.48</v>
      </c>
      <c r="G2600" s="3" t="s">
        <v>264</v>
      </c>
      <c r="H2600" s="2">
        <v>1860</v>
      </c>
      <c r="I2600" s="3" t="s">
        <v>105</v>
      </c>
      <c r="J2600" s="2">
        <v>1860</v>
      </c>
      <c r="K2600" s="3" t="s">
        <v>264</v>
      </c>
      <c r="L2600" s="2">
        <v>124</v>
      </c>
      <c r="M2600" s="3">
        <v>49.117676745080544</v>
      </c>
      <c r="N2600" s="3">
        <v>176832.75386331073</v>
      </c>
      <c r="O2600" s="3">
        <v>310.10270108398316</v>
      </c>
      <c r="P2600" s="3">
        <v>1</v>
      </c>
      <c r="Q2600" s="3">
        <f t="shared" si="228"/>
        <v>310.10270108398316</v>
      </c>
      <c r="R2600" s="4">
        <f t="shared" si="230"/>
        <v>310.10270108398316</v>
      </c>
      <c r="S2600" s="3">
        <v>41.312261952386365</v>
      </c>
      <c r="T2600" s="3">
        <v>1</v>
      </c>
      <c r="U2600" s="3">
        <f t="shared" si="229"/>
        <v>41.312261952386365</v>
      </c>
      <c r="V2600" s="3">
        <f t="shared" si="231"/>
        <v>41.312261952386365</v>
      </c>
    </row>
    <row r="2601" spans="1:22" x14ac:dyDescent="0.25">
      <c r="A2601" s="3" t="s">
        <v>158</v>
      </c>
      <c r="B2601" s="3" t="s">
        <v>89</v>
      </c>
      <c r="C2601" s="3" t="s">
        <v>9</v>
      </c>
      <c r="D2601" s="3" t="s">
        <v>262</v>
      </c>
      <c r="E2601" s="3">
        <v>0.56000000000000005</v>
      </c>
      <c r="F2601" s="3">
        <v>0.48</v>
      </c>
      <c r="G2601" s="3" t="s">
        <v>296</v>
      </c>
      <c r="H2601" s="2">
        <v>1860</v>
      </c>
      <c r="I2601" s="3" t="s">
        <v>105</v>
      </c>
      <c r="J2601" s="2">
        <v>1860</v>
      </c>
      <c r="K2601" s="3" t="s">
        <v>265</v>
      </c>
      <c r="L2601" s="2">
        <v>17</v>
      </c>
      <c r="M2601" s="3">
        <v>0.61819998135735921</v>
      </c>
      <c r="N2601" s="3">
        <v>2572.7987024632175</v>
      </c>
      <c r="O2601" s="3">
        <v>6.2427683758149399</v>
      </c>
      <c r="P2601" s="3">
        <v>1</v>
      </c>
      <c r="Q2601" s="3">
        <f t="shared" si="228"/>
        <v>6.2427683758149399</v>
      </c>
      <c r="R2601" s="4">
        <f t="shared" si="230"/>
        <v>6.2427683758149399</v>
      </c>
      <c r="S2601" s="3">
        <v>0.83272794005792738</v>
      </c>
      <c r="T2601" s="3">
        <v>1</v>
      </c>
      <c r="U2601" s="3">
        <f t="shared" si="229"/>
        <v>0.83272794005792738</v>
      </c>
      <c r="V2601" s="3">
        <f t="shared" si="231"/>
        <v>0.83272794005792738</v>
      </c>
    </row>
    <row r="2602" spans="1:22" x14ac:dyDescent="0.25">
      <c r="A2602" s="3" t="s">
        <v>158</v>
      </c>
      <c r="B2602" s="3" t="s">
        <v>89</v>
      </c>
      <c r="C2602" s="3" t="s">
        <v>9</v>
      </c>
      <c r="D2602" s="3" t="s">
        <v>262</v>
      </c>
      <c r="E2602" s="3">
        <v>0.56000000000000005</v>
      </c>
      <c r="F2602" s="3">
        <v>0.48</v>
      </c>
      <c r="G2602" s="3" t="s">
        <v>296</v>
      </c>
      <c r="H2602" s="2">
        <v>1860</v>
      </c>
      <c r="I2602" s="3" t="s">
        <v>105</v>
      </c>
      <c r="J2602" s="2">
        <v>1860</v>
      </c>
      <c r="K2602" s="3" t="s">
        <v>299</v>
      </c>
      <c r="L2602" s="2">
        <v>6</v>
      </c>
      <c r="M2602" s="3">
        <v>9.5294105641499691E-2</v>
      </c>
      <c r="N2602" s="3">
        <v>386.75077715632813</v>
      </c>
      <c r="O2602" s="3">
        <v>0.85748330394397509</v>
      </c>
      <c r="P2602" s="3">
        <v>1</v>
      </c>
      <c r="Q2602" s="3">
        <f t="shared" si="228"/>
        <v>0.85748330394397509</v>
      </c>
      <c r="R2602" s="4">
        <f t="shared" si="230"/>
        <v>0.85748330394397509</v>
      </c>
      <c r="S2602" s="3">
        <v>0.11675865487404283</v>
      </c>
      <c r="T2602" s="3">
        <v>1</v>
      </c>
      <c r="U2602" s="3">
        <f t="shared" si="229"/>
        <v>0.11675865487404283</v>
      </c>
      <c r="V2602" s="3">
        <f t="shared" si="231"/>
        <v>0.11675865487404283</v>
      </c>
    </row>
    <row r="2603" spans="1:22" x14ac:dyDescent="0.25">
      <c r="A2603" s="3" t="s">
        <v>158</v>
      </c>
      <c r="B2603" s="3" t="s">
        <v>8</v>
      </c>
      <c r="C2603" s="3" t="s">
        <v>9</v>
      </c>
      <c r="D2603" s="3" t="s">
        <v>197</v>
      </c>
      <c r="E2603" s="3">
        <v>0.56000000000000005</v>
      </c>
      <c r="F2603" s="3">
        <v>0.48</v>
      </c>
      <c r="G2603" s="3" t="s">
        <v>250</v>
      </c>
      <c r="H2603" s="2">
        <v>1860</v>
      </c>
      <c r="I2603" s="3" t="s">
        <v>105</v>
      </c>
      <c r="J2603" s="2">
        <v>1860</v>
      </c>
      <c r="K2603" s="3" t="s">
        <v>207</v>
      </c>
      <c r="L2603" s="2">
        <v>36</v>
      </c>
      <c r="M2603" s="3">
        <v>6.0378082420923409</v>
      </c>
      <c r="N2603" s="3">
        <v>22147.996796590101</v>
      </c>
      <c r="O2603" s="3">
        <v>50.133845201552973</v>
      </c>
      <c r="P2603" s="3">
        <f>1-0.712</f>
        <v>0.28800000000000003</v>
      </c>
      <c r="Q2603" s="3">
        <f t="shared" si="228"/>
        <v>14.438547418047257</v>
      </c>
      <c r="R2603" s="4">
        <f t="shared" si="230"/>
        <v>14.438547418047257</v>
      </c>
      <c r="S2603" s="3">
        <v>6.7300799133304245</v>
      </c>
      <c r="T2603" s="3">
        <f>1-0.531</f>
        <v>0.46899999999999997</v>
      </c>
      <c r="U2603" s="3">
        <f t="shared" si="229"/>
        <v>3.156407479351969</v>
      </c>
      <c r="V2603" s="3">
        <f t="shared" si="231"/>
        <v>3.156407479351969</v>
      </c>
    </row>
    <row r="2604" spans="1:22" x14ac:dyDescent="0.25">
      <c r="A2604" s="3" t="s">
        <v>158</v>
      </c>
      <c r="B2604" s="3" t="s">
        <v>89</v>
      </c>
      <c r="C2604" s="3" t="s">
        <v>9</v>
      </c>
      <c r="D2604" s="3" t="s">
        <v>262</v>
      </c>
      <c r="E2604" s="3">
        <v>0.56000000000000005</v>
      </c>
      <c r="F2604" s="3">
        <v>0.48</v>
      </c>
      <c r="G2604" s="3" t="s">
        <v>309</v>
      </c>
      <c r="H2604" s="2">
        <v>1860</v>
      </c>
      <c r="I2604" s="3" t="s">
        <v>105</v>
      </c>
      <c r="J2604" s="2">
        <v>1860</v>
      </c>
      <c r="K2604" s="3" t="s">
        <v>266</v>
      </c>
      <c r="L2604" s="2">
        <v>11</v>
      </c>
      <c r="M2604" s="3">
        <v>2.9713945986109747</v>
      </c>
      <c r="N2604" s="3">
        <v>12029.769599195612</v>
      </c>
      <c r="O2604" s="3">
        <v>24.67840974739687</v>
      </c>
      <c r="P2604" s="3">
        <v>1</v>
      </c>
      <c r="Q2604" s="3">
        <f t="shared" si="228"/>
        <v>24.67840974739687</v>
      </c>
      <c r="R2604" s="4">
        <f t="shared" si="230"/>
        <v>24.67840974739687</v>
      </c>
      <c r="S2604" s="3">
        <v>3.4015407693196078</v>
      </c>
      <c r="T2604" s="3">
        <v>1</v>
      </c>
      <c r="U2604" s="3">
        <f t="shared" si="229"/>
        <v>3.4015407693196078</v>
      </c>
      <c r="V2604" s="3">
        <f t="shared" si="231"/>
        <v>3.4015407693196078</v>
      </c>
    </row>
    <row r="2605" spans="1:22" x14ac:dyDescent="0.25">
      <c r="A2605" s="3" t="s">
        <v>158</v>
      </c>
      <c r="B2605" s="3" t="s">
        <v>89</v>
      </c>
      <c r="C2605" s="3" t="s">
        <v>9</v>
      </c>
      <c r="D2605" s="3" t="s">
        <v>262</v>
      </c>
      <c r="E2605" s="3">
        <v>0.56000000000000005</v>
      </c>
      <c r="F2605" s="3">
        <v>0.48</v>
      </c>
      <c r="G2605" s="3" t="s">
        <v>277</v>
      </c>
      <c r="H2605" s="2">
        <v>1860</v>
      </c>
      <c r="I2605" s="3" t="s">
        <v>105</v>
      </c>
      <c r="J2605" s="2">
        <v>3000</v>
      </c>
      <c r="K2605" s="3" t="s">
        <v>274</v>
      </c>
      <c r="L2605" s="2">
        <v>10</v>
      </c>
      <c r="M2605" s="3">
        <v>7.1899114959873764E-2</v>
      </c>
      <c r="N2605" s="3">
        <v>183.11954059832274</v>
      </c>
      <c r="O2605" s="3">
        <v>0.45442628147973085</v>
      </c>
      <c r="P2605" s="3">
        <v>1</v>
      </c>
      <c r="Q2605" s="3">
        <f t="shared" si="228"/>
        <v>0.45442628147973085</v>
      </c>
      <c r="R2605" s="3">
        <v>0</v>
      </c>
      <c r="S2605" s="3">
        <v>7.5655523946856859E-2</v>
      </c>
      <c r="T2605" s="3">
        <v>1</v>
      </c>
      <c r="U2605" s="3">
        <f t="shared" si="229"/>
        <v>7.5655523946856859E-2</v>
      </c>
      <c r="V2605" s="3">
        <v>0</v>
      </c>
    </row>
    <row r="2606" spans="1:22" x14ac:dyDescent="0.25">
      <c r="A2606" s="3" t="s">
        <v>158</v>
      </c>
      <c r="B2606" s="3" t="s">
        <v>89</v>
      </c>
      <c r="C2606" s="3" t="s">
        <v>9</v>
      </c>
      <c r="D2606" s="3" t="s">
        <v>262</v>
      </c>
      <c r="E2606" s="3">
        <v>0.56000000000000005</v>
      </c>
      <c r="F2606" s="3">
        <v>0.48</v>
      </c>
      <c r="G2606" s="3" t="s">
        <v>264</v>
      </c>
      <c r="H2606" s="2">
        <v>1860</v>
      </c>
      <c r="I2606" s="3" t="s">
        <v>105</v>
      </c>
      <c r="J2606" s="2">
        <v>3000</v>
      </c>
      <c r="K2606" s="3" t="s">
        <v>264</v>
      </c>
      <c r="L2606" s="2">
        <v>1</v>
      </c>
      <c r="M2606" s="3">
        <v>6.9805180940311599E-6</v>
      </c>
      <c r="N2606" s="3">
        <v>1.5180577677205442E-2</v>
      </c>
      <c r="O2606" s="3">
        <v>3.7093772600805027E-5</v>
      </c>
      <c r="P2606" s="3">
        <v>1</v>
      </c>
      <c r="Q2606" s="3">
        <f t="shared" si="228"/>
        <v>3.7093772600805027E-5</v>
      </c>
      <c r="R2606" s="3">
        <v>0</v>
      </c>
      <c r="S2606" s="3">
        <v>6.2172739435898989E-6</v>
      </c>
      <c r="T2606" s="3">
        <v>1</v>
      </c>
      <c r="U2606" s="3">
        <f t="shared" si="229"/>
        <v>6.2172739435898989E-6</v>
      </c>
      <c r="V2606" s="3">
        <v>0</v>
      </c>
    </row>
    <row r="2607" spans="1:22" x14ac:dyDescent="0.25">
      <c r="A2607" s="3" t="s">
        <v>158</v>
      </c>
      <c r="B2607" s="3" t="s">
        <v>89</v>
      </c>
      <c r="C2607" s="3" t="s">
        <v>9</v>
      </c>
      <c r="D2607" s="3" t="s">
        <v>262</v>
      </c>
      <c r="E2607" s="3">
        <v>0.56000000000000005</v>
      </c>
      <c r="F2607" s="3">
        <v>0.48</v>
      </c>
      <c r="G2607" s="3" t="s">
        <v>277</v>
      </c>
      <c r="H2607" s="2">
        <v>1870</v>
      </c>
      <c r="I2607" s="3" t="s">
        <v>280</v>
      </c>
      <c r="J2607" s="2">
        <v>1870</v>
      </c>
      <c r="K2607" s="3" t="s">
        <v>274</v>
      </c>
      <c r="L2607" s="2">
        <v>8</v>
      </c>
      <c r="M2607" s="3">
        <v>0.19867744602167739</v>
      </c>
      <c r="N2607" s="3">
        <v>798.5024966149449</v>
      </c>
      <c r="O2607" s="3">
        <v>1.7742602027943499</v>
      </c>
      <c r="P2607" s="3">
        <v>1</v>
      </c>
      <c r="Q2607" s="3">
        <f t="shared" si="228"/>
        <v>1.7742602027943499</v>
      </c>
      <c r="R2607" s="4">
        <f t="shared" ref="R2607:R2638" si="232">Q2607</f>
        <v>1.7742602027943499</v>
      </c>
      <c r="S2607" s="3">
        <v>0.23717338107479782</v>
      </c>
      <c r="T2607" s="3">
        <v>1</v>
      </c>
      <c r="U2607" s="3">
        <f t="shared" si="229"/>
        <v>0.23717338107479782</v>
      </c>
      <c r="V2607" s="3">
        <f t="shared" ref="V2607:V2638" si="233">U2607</f>
        <v>0.23717338107479782</v>
      </c>
    </row>
    <row r="2608" spans="1:22" x14ac:dyDescent="0.25">
      <c r="A2608" s="3" t="s">
        <v>158</v>
      </c>
      <c r="B2608" s="3" t="s">
        <v>89</v>
      </c>
      <c r="C2608" s="3" t="s">
        <v>9</v>
      </c>
      <c r="D2608" s="3" t="s">
        <v>262</v>
      </c>
      <c r="E2608" s="3">
        <v>0.56000000000000005</v>
      </c>
      <c r="F2608" s="3">
        <v>0.48</v>
      </c>
      <c r="G2608" s="3" t="s">
        <v>296</v>
      </c>
      <c r="H2608" s="2">
        <v>1870</v>
      </c>
      <c r="I2608" s="3" t="s">
        <v>280</v>
      </c>
      <c r="J2608" s="2">
        <v>1870</v>
      </c>
      <c r="K2608" s="3" t="s">
        <v>298</v>
      </c>
      <c r="L2608" s="2">
        <v>3</v>
      </c>
      <c r="M2608" s="3">
        <v>8.861056734554798E-2</v>
      </c>
      <c r="N2608" s="3">
        <v>336.21302434925866</v>
      </c>
      <c r="O2608" s="3">
        <v>0.7402272137391217</v>
      </c>
      <c r="P2608" s="3">
        <v>1</v>
      </c>
      <c r="Q2608" s="3">
        <f t="shared" si="228"/>
        <v>0.7402272137391217</v>
      </c>
      <c r="R2608" s="4">
        <f t="shared" si="232"/>
        <v>0.7402272137391217</v>
      </c>
      <c r="S2608" s="3">
        <v>9.3888333174556721E-2</v>
      </c>
      <c r="T2608" s="3">
        <v>1</v>
      </c>
      <c r="U2608" s="3">
        <f t="shared" si="229"/>
        <v>9.3888333174556721E-2</v>
      </c>
      <c r="V2608" s="3">
        <f t="shared" si="233"/>
        <v>9.3888333174556721E-2</v>
      </c>
    </row>
    <row r="2609" spans="1:22" x14ac:dyDescent="0.25">
      <c r="A2609" s="3" t="s">
        <v>158</v>
      </c>
      <c r="B2609" s="3" t="s">
        <v>89</v>
      </c>
      <c r="C2609" s="3" t="s">
        <v>9</v>
      </c>
      <c r="D2609" s="3" t="s">
        <v>262</v>
      </c>
      <c r="E2609" s="3">
        <v>0.56000000000000005</v>
      </c>
      <c r="F2609" s="3">
        <v>0.48</v>
      </c>
      <c r="G2609" s="3" t="s">
        <v>296</v>
      </c>
      <c r="H2609" s="2">
        <v>1870</v>
      </c>
      <c r="I2609" s="3" t="s">
        <v>280</v>
      </c>
      <c r="J2609" s="2">
        <v>1870</v>
      </c>
      <c r="K2609" s="3" t="s">
        <v>299</v>
      </c>
      <c r="L2609" s="2">
        <v>4</v>
      </c>
      <c r="M2609" s="3">
        <v>8.0872155366321682E-2</v>
      </c>
      <c r="N2609" s="3">
        <v>316.13116567134233</v>
      </c>
      <c r="O2609" s="3">
        <v>0.70095106201778212</v>
      </c>
      <c r="P2609" s="3">
        <v>1</v>
      </c>
      <c r="Q2609" s="3">
        <f t="shared" si="228"/>
        <v>0.70095106201778212</v>
      </c>
      <c r="R2609" s="4">
        <f t="shared" si="232"/>
        <v>0.70095106201778212</v>
      </c>
      <c r="S2609" s="3">
        <v>9.1137333289149372E-2</v>
      </c>
      <c r="T2609" s="3">
        <v>1</v>
      </c>
      <c r="U2609" s="3">
        <f t="shared" si="229"/>
        <v>9.1137333289149372E-2</v>
      </c>
      <c r="V2609" s="3">
        <f t="shared" si="233"/>
        <v>9.1137333289149372E-2</v>
      </c>
    </row>
    <row r="2610" spans="1:22" x14ac:dyDescent="0.25">
      <c r="A2610" s="3" t="s">
        <v>158</v>
      </c>
      <c r="B2610" s="3" t="s">
        <v>310</v>
      </c>
      <c r="C2610" s="3" t="s">
        <v>9</v>
      </c>
      <c r="D2610" s="3" t="s">
        <v>197</v>
      </c>
      <c r="E2610" s="3">
        <v>0.56000000000000005</v>
      </c>
      <c r="F2610" s="3">
        <v>0.48</v>
      </c>
      <c r="G2610" s="3" t="s">
        <v>275</v>
      </c>
      <c r="H2610" s="2">
        <v>1890</v>
      </c>
      <c r="I2610" s="3" t="s">
        <v>64</v>
      </c>
      <c r="J2610" s="2">
        <v>1890</v>
      </c>
      <c r="K2610" s="3" t="s">
        <v>276</v>
      </c>
      <c r="L2610" s="2">
        <v>88</v>
      </c>
      <c r="M2610" s="3">
        <v>32.873398748813599</v>
      </c>
      <c r="N2610" s="3">
        <v>115673.28462922927</v>
      </c>
      <c r="O2610" s="3">
        <v>218.77640415838897</v>
      </c>
      <c r="P2610" s="3">
        <v>1</v>
      </c>
      <c r="Q2610" s="3">
        <f t="shared" si="228"/>
        <v>218.77640415838897</v>
      </c>
      <c r="R2610" s="4">
        <f t="shared" si="232"/>
        <v>218.77640415838897</v>
      </c>
      <c r="S2610" s="3">
        <v>28.975071805237203</v>
      </c>
      <c r="T2610" s="3">
        <v>1</v>
      </c>
      <c r="U2610" s="3">
        <f t="shared" si="229"/>
        <v>28.975071805237203</v>
      </c>
      <c r="V2610" s="3">
        <f t="shared" si="233"/>
        <v>28.975071805237203</v>
      </c>
    </row>
    <row r="2611" spans="1:22" x14ac:dyDescent="0.25">
      <c r="A2611" s="3" t="s">
        <v>158</v>
      </c>
      <c r="B2611" s="3" t="s">
        <v>8</v>
      </c>
      <c r="C2611" s="3" t="s">
        <v>9</v>
      </c>
      <c r="D2611" s="3" t="s">
        <v>197</v>
      </c>
      <c r="E2611" s="3">
        <v>0.56000000000000005</v>
      </c>
      <c r="F2611" s="3">
        <v>0.48</v>
      </c>
      <c r="G2611" s="3" t="s">
        <v>183</v>
      </c>
      <c r="H2611" s="2">
        <v>1890</v>
      </c>
      <c r="I2611" s="3" t="s">
        <v>64</v>
      </c>
      <c r="J2611" s="2">
        <v>1890</v>
      </c>
      <c r="K2611" s="3" t="s">
        <v>199</v>
      </c>
      <c r="L2611" s="2">
        <v>88</v>
      </c>
      <c r="M2611" s="3">
        <v>11.485486923655996</v>
      </c>
      <c r="N2611" s="3">
        <v>44929.348320160534</v>
      </c>
      <c r="O2611" s="3">
        <v>89.350438298873243</v>
      </c>
      <c r="P2611" s="3">
        <f>1-0.712</f>
        <v>0.28800000000000003</v>
      </c>
      <c r="Q2611" s="3">
        <f t="shared" si="228"/>
        <v>25.732926230075496</v>
      </c>
      <c r="R2611" s="4">
        <f t="shared" si="232"/>
        <v>25.732926230075496</v>
      </c>
      <c r="S2611" s="3">
        <v>11.625756061544575</v>
      </c>
      <c r="T2611" s="3">
        <f>1-0.531</f>
        <v>0.46899999999999997</v>
      </c>
      <c r="U2611" s="3">
        <f t="shared" si="229"/>
        <v>5.452479592864405</v>
      </c>
      <c r="V2611" s="3">
        <f t="shared" si="233"/>
        <v>5.452479592864405</v>
      </c>
    </row>
    <row r="2612" spans="1:22" x14ac:dyDescent="0.25">
      <c r="A2612" s="3" t="s">
        <v>158</v>
      </c>
      <c r="B2612" s="3" t="s">
        <v>89</v>
      </c>
      <c r="C2612" s="3" t="s">
        <v>9</v>
      </c>
      <c r="D2612" s="3" t="s">
        <v>262</v>
      </c>
      <c r="E2612" s="3">
        <v>0.56000000000000005</v>
      </c>
      <c r="F2612" s="3">
        <v>0.48</v>
      </c>
      <c r="G2612" s="3" t="s">
        <v>283</v>
      </c>
      <c r="H2612" s="2">
        <v>1890</v>
      </c>
      <c r="I2612" s="3" t="s">
        <v>64</v>
      </c>
      <c r="J2612" s="2">
        <v>1890</v>
      </c>
      <c r="K2612" s="3" t="s">
        <v>263</v>
      </c>
      <c r="L2612" s="2">
        <v>11</v>
      </c>
      <c r="M2612" s="3">
        <v>0.93559968580277941</v>
      </c>
      <c r="N2612" s="3">
        <v>3768.2465228101773</v>
      </c>
      <c r="O2612" s="3">
        <v>8.7574455580456263</v>
      </c>
      <c r="P2612" s="3">
        <v>1</v>
      </c>
      <c r="Q2612" s="3">
        <f t="shared" si="228"/>
        <v>8.7574455580456263</v>
      </c>
      <c r="R2612" s="4">
        <f t="shared" si="232"/>
        <v>8.7574455580456263</v>
      </c>
      <c r="S2612" s="3">
        <v>1.1432763182332648</v>
      </c>
      <c r="T2612" s="3">
        <v>1</v>
      </c>
      <c r="U2612" s="3">
        <f t="shared" si="229"/>
        <v>1.1432763182332648</v>
      </c>
      <c r="V2612" s="3">
        <f t="shared" si="233"/>
        <v>1.1432763182332648</v>
      </c>
    </row>
    <row r="2613" spans="1:22" x14ac:dyDescent="0.25">
      <c r="A2613" s="3" t="s">
        <v>158</v>
      </c>
      <c r="B2613" s="3" t="s">
        <v>310</v>
      </c>
      <c r="C2613" s="3" t="s">
        <v>9</v>
      </c>
      <c r="D2613" s="3" t="s">
        <v>197</v>
      </c>
      <c r="E2613" s="3">
        <v>0.56000000000000005</v>
      </c>
      <c r="F2613" s="3">
        <v>0.48</v>
      </c>
      <c r="G2613" s="3" t="s">
        <v>323</v>
      </c>
      <c r="H2613" s="2">
        <v>1890</v>
      </c>
      <c r="I2613" s="3" t="s">
        <v>64</v>
      </c>
      <c r="J2613" s="2">
        <v>1890</v>
      </c>
      <c r="K2613" s="3" t="s">
        <v>319</v>
      </c>
      <c r="L2613" s="2">
        <v>2</v>
      </c>
      <c r="M2613" s="3">
        <v>0.20822512751641925</v>
      </c>
      <c r="N2613" s="3">
        <v>602.00368253917486</v>
      </c>
      <c r="O2613" s="3">
        <v>1.3629278549862056</v>
      </c>
      <c r="P2613" s="3">
        <v>1</v>
      </c>
      <c r="Q2613" s="3">
        <f t="shared" si="228"/>
        <v>1.3629278549862056</v>
      </c>
      <c r="R2613" s="4">
        <f t="shared" si="232"/>
        <v>1.3629278549862056</v>
      </c>
      <c r="S2613" s="3">
        <v>0.12617062875657797</v>
      </c>
      <c r="T2613" s="3">
        <v>1</v>
      </c>
      <c r="U2613" s="3">
        <f t="shared" si="229"/>
        <v>0.12617062875657797</v>
      </c>
      <c r="V2613" s="3">
        <f t="shared" si="233"/>
        <v>0.12617062875657797</v>
      </c>
    </row>
    <row r="2614" spans="1:22" x14ac:dyDescent="0.25">
      <c r="A2614" s="3" t="s">
        <v>158</v>
      </c>
      <c r="B2614" s="3" t="s">
        <v>310</v>
      </c>
      <c r="C2614" s="3" t="s">
        <v>9</v>
      </c>
      <c r="D2614" s="3" t="s">
        <v>197</v>
      </c>
      <c r="E2614" s="3">
        <v>0.56000000000000005</v>
      </c>
      <c r="F2614" s="3">
        <v>0.48</v>
      </c>
      <c r="G2614" s="3" t="s">
        <v>323</v>
      </c>
      <c r="H2614" s="2">
        <v>1890</v>
      </c>
      <c r="I2614" s="3" t="s">
        <v>64</v>
      </c>
      <c r="J2614" s="2">
        <v>1890</v>
      </c>
      <c r="K2614" s="3" t="s">
        <v>324</v>
      </c>
      <c r="L2614" s="2">
        <v>26</v>
      </c>
      <c r="M2614" s="3">
        <v>2.2382811847467097</v>
      </c>
      <c r="N2614" s="3">
        <v>7305.1269337546801</v>
      </c>
      <c r="O2614" s="3">
        <v>15.233998018533381</v>
      </c>
      <c r="P2614" s="3">
        <v>1</v>
      </c>
      <c r="Q2614" s="3">
        <f t="shared" si="228"/>
        <v>15.233998018533381</v>
      </c>
      <c r="R2614" s="4">
        <f t="shared" si="232"/>
        <v>15.233998018533381</v>
      </c>
      <c r="S2614" s="3">
        <v>2.0564103734405905</v>
      </c>
      <c r="T2614" s="3">
        <v>1</v>
      </c>
      <c r="U2614" s="3">
        <f t="shared" si="229"/>
        <v>2.0564103734405905</v>
      </c>
      <c r="V2614" s="3">
        <f t="shared" si="233"/>
        <v>2.0564103734405905</v>
      </c>
    </row>
    <row r="2615" spans="1:22" x14ac:dyDescent="0.25">
      <c r="A2615" s="3" t="s">
        <v>158</v>
      </c>
      <c r="B2615" s="3" t="s">
        <v>89</v>
      </c>
      <c r="C2615" s="3" t="s">
        <v>9</v>
      </c>
      <c r="D2615" s="3" t="s">
        <v>262</v>
      </c>
      <c r="E2615" s="3">
        <v>0.56000000000000005</v>
      </c>
      <c r="F2615" s="3">
        <v>0.48</v>
      </c>
      <c r="G2615" s="3" t="s">
        <v>264</v>
      </c>
      <c r="H2615" s="2">
        <v>1890</v>
      </c>
      <c r="I2615" s="3" t="s">
        <v>64</v>
      </c>
      <c r="J2615" s="2">
        <v>1890</v>
      </c>
      <c r="K2615" s="3" t="s">
        <v>264</v>
      </c>
      <c r="L2615" s="2">
        <v>106</v>
      </c>
      <c r="M2615" s="3">
        <v>28.253339953589233</v>
      </c>
      <c r="N2615" s="3">
        <v>108826.83616190623</v>
      </c>
      <c r="O2615" s="3">
        <v>249.53707362104396</v>
      </c>
      <c r="P2615" s="3">
        <v>1</v>
      </c>
      <c r="Q2615" s="3">
        <f t="shared" si="228"/>
        <v>249.53707362104396</v>
      </c>
      <c r="R2615" s="4">
        <f t="shared" si="232"/>
        <v>249.53707362104396</v>
      </c>
      <c r="S2615" s="3">
        <v>32.824892183869217</v>
      </c>
      <c r="T2615" s="3">
        <v>1</v>
      </c>
      <c r="U2615" s="3">
        <f t="shared" si="229"/>
        <v>32.824892183869217</v>
      </c>
      <c r="V2615" s="3">
        <f t="shared" si="233"/>
        <v>32.824892183869217</v>
      </c>
    </row>
    <row r="2616" spans="1:22" x14ac:dyDescent="0.25">
      <c r="A2616" s="3" t="s">
        <v>158</v>
      </c>
      <c r="B2616" s="3" t="s">
        <v>310</v>
      </c>
      <c r="C2616" s="3" t="s">
        <v>9</v>
      </c>
      <c r="D2616" s="3" t="s">
        <v>312</v>
      </c>
      <c r="E2616" s="3">
        <v>0.56000000000000005</v>
      </c>
      <c r="F2616" s="3">
        <v>0.48</v>
      </c>
      <c r="G2616" s="3" t="s">
        <v>264</v>
      </c>
      <c r="H2616" s="2">
        <v>1890</v>
      </c>
      <c r="I2616" s="3" t="s">
        <v>64</v>
      </c>
      <c r="J2616" s="2">
        <v>1890</v>
      </c>
      <c r="K2616" s="3" t="s">
        <v>264</v>
      </c>
      <c r="L2616" s="2">
        <v>30</v>
      </c>
      <c r="M2616" s="3">
        <v>10.607973048936868</v>
      </c>
      <c r="N2616" s="3">
        <v>38834.660537563388</v>
      </c>
      <c r="O2616" s="3">
        <v>90.710921216048646</v>
      </c>
      <c r="P2616" s="3">
        <v>1</v>
      </c>
      <c r="Q2616" s="3">
        <f t="shared" si="228"/>
        <v>90.710921216048646</v>
      </c>
      <c r="R2616" s="4">
        <f t="shared" si="232"/>
        <v>90.710921216048646</v>
      </c>
      <c r="S2616" s="3">
        <v>11.484040028751817</v>
      </c>
      <c r="T2616" s="3">
        <v>1</v>
      </c>
      <c r="U2616" s="3">
        <f t="shared" si="229"/>
        <v>11.484040028751817</v>
      </c>
      <c r="V2616" s="3">
        <f t="shared" si="233"/>
        <v>11.484040028751817</v>
      </c>
    </row>
    <row r="2617" spans="1:22" x14ac:dyDescent="0.25">
      <c r="A2617" s="3" t="s">
        <v>158</v>
      </c>
      <c r="B2617" s="3" t="s">
        <v>310</v>
      </c>
      <c r="C2617" s="3" t="s">
        <v>9</v>
      </c>
      <c r="D2617" s="3" t="s">
        <v>197</v>
      </c>
      <c r="E2617" s="3">
        <v>0.56000000000000005</v>
      </c>
      <c r="F2617" s="3">
        <v>0.48</v>
      </c>
      <c r="G2617" s="3" t="s">
        <v>264</v>
      </c>
      <c r="H2617" s="2">
        <v>1890</v>
      </c>
      <c r="I2617" s="3" t="s">
        <v>64</v>
      </c>
      <c r="J2617" s="2">
        <v>1890</v>
      </c>
      <c r="K2617" s="3" t="s">
        <v>264</v>
      </c>
      <c r="L2617" s="2">
        <v>103</v>
      </c>
      <c r="M2617" s="3">
        <v>33.347873599637666</v>
      </c>
      <c r="N2617" s="3">
        <v>125672.91669028983</v>
      </c>
      <c r="O2617" s="3">
        <v>253.19684778141115</v>
      </c>
      <c r="P2617" s="3">
        <v>1</v>
      </c>
      <c r="Q2617" s="3">
        <f t="shared" si="228"/>
        <v>253.19684778141115</v>
      </c>
      <c r="R2617" s="4">
        <f t="shared" si="232"/>
        <v>253.19684778141115</v>
      </c>
      <c r="S2617" s="3">
        <v>34.265983439581859</v>
      </c>
      <c r="T2617" s="3">
        <v>1</v>
      </c>
      <c r="U2617" s="3">
        <f t="shared" si="229"/>
        <v>34.265983439581859</v>
      </c>
      <c r="V2617" s="3">
        <f t="shared" si="233"/>
        <v>34.265983439581859</v>
      </c>
    </row>
    <row r="2618" spans="1:22" x14ac:dyDescent="0.25">
      <c r="A2618" s="3" t="s">
        <v>158</v>
      </c>
      <c r="B2618" s="3" t="s">
        <v>89</v>
      </c>
      <c r="C2618" s="3" t="s">
        <v>9</v>
      </c>
      <c r="D2618" s="3" t="s">
        <v>262</v>
      </c>
      <c r="E2618" s="3">
        <v>0.56000000000000005</v>
      </c>
      <c r="F2618" s="3">
        <v>0.48</v>
      </c>
      <c r="G2618" s="3" t="s">
        <v>296</v>
      </c>
      <c r="H2618" s="2">
        <v>1890</v>
      </c>
      <c r="I2618" s="3" t="s">
        <v>64</v>
      </c>
      <c r="J2618" s="2">
        <v>1890</v>
      </c>
      <c r="K2618" s="3" t="s">
        <v>265</v>
      </c>
      <c r="L2618" s="2">
        <v>3</v>
      </c>
      <c r="M2618" s="3">
        <v>4.8249418642304281E-2</v>
      </c>
      <c r="N2618" s="3">
        <v>195.32084594313551</v>
      </c>
      <c r="O2618" s="3">
        <v>0.4193724857290751</v>
      </c>
      <c r="P2618" s="3">
        <v>1</v>
      </c>
      <c r="Q2618" s="3">
        <f t="shared" si="228"/>
        <v>0.4193724857290751</v>
      </c>
      <c r="R2618" s="4">
        <f t="shared" si="232"/>
        <v>0.4193724857290751</v>
      </c>
      <c r="S2618" s="3">
        <v>5.5752814745311172E-2</v>
      </c>
      <c r="T2618" s="3">
        <v>1</v>
      </c>
      <c r="U2618" s="3">
        <f t="shared" si="229"/>
        <v>5.5752814745311172E-2</v>
      </c>
      <c r="V2618" s="3">
        <f t="shared" si="233"/>
        <v>5.5752814745311172E-2</v>
      </c>
    </row>
    <row r="2619" spans="1:22" x14ac:dyDescent="0.25">
      <c r="A2619" s="3" t="s">
        <v>158</v>
      </c>
      <c r="B2619" s="3" t="s">
        <v>8</v>
      </c>
      <c r="C2619" s="3" t="s">
        <v>9</v>
      </c>
      <c r="D2619" s="3" t="s">
        <v>197</v>
      </c>
      <c r="E2619" s="3">
        <v>0.56000000000000005</v>
      </c>
      <c r="F2619" s="3">
        <v>0.48</v>
      </c>
      <c r="G2619" s="3" t="s">
        <v>250</v>
      </c>
      <c r="H2619" s="2">
        <v>1890</v>
      </c>
      <c r="I2619" s="3" t="s">
        <v>64</v>
      </c>
      <c r="J2619" s="2">
        <v>1890</v>
      </c>
      <c r="K2619" s="3" t="s">
        <v>207</v>
      </c>
      <c r="L2619" s="2">
        <v>7</v>
      </c>
      <c r="M2619" s="3">
        <v>0.3680297620064481</v>
      </c>
      <c r="N2619" s="3">
        <v>1564.1471607188016</v>
      </c>
      <c r="O2619" s="3">
        <v>3.1023212422633533</v>
      </c>
      <c r="P2619" s="3">
        <f>1-0.712</f>
        <v>0.28800000000000003</v>
      </c>
      <c r="Q2619" s="3">
        <f t="shared" si="228"/>
        <v>0.89346851777184588</v>
      </c>
      <c r="R2619" s="4">
        <f t="shared" si="232"/>
        <v>0.89346851777184588</v>
      </c>
      <c r="S2619" s="3">
        <v>0.41810511704327769</v>
      </c>
      <c r="T2619" s="3">
        <f>1-0.531</f>
        <v>0.46899999999999997</v>
      </c>
      <c r="U2619" s="3">
        <f t="shared" si="229"/>
        <v>0.19609129989329721</v>
      </c>
      <c r="V2619" s="3">
        <f t="shared" si="233"/>
        <v>0.19609129989329721</v>
      </c>
    </row>
    <row r="2620" spans="1:22" x14ac:dyDescent="0.25">
      <c r="A2620" s="3" t="s">
        <v>158</v>
      </c>
      <c r="B2620" s="3" t="s">
        <v>8</v>
      </c>
      <c r="C2620" s="3" t="s">
        <v>9</v>
      </c>
      <c r="D2620" s="3" t="s">
        <v>197</v>
      </c>
      <c r="E2620" s="3">
        <v>0.56000000000000005</v>
      </c>
      <c r="F2620" s="3">
        <v>0.48</v>
      </c>
      <c r="G2620" s="3" t="s">
        <v>163</v>
      </c>
      <c r="H2620" s="2">
        <v>1890</v>
      </c>
      <c r="I2620" s="3" t="s">
        <v>64</v>
      </c>
      <c r="J2620" s="2">
        <v>1890</v>
      </c>
      <c r="K2620" s="3" t="s">
        <v>210</v>
      </c>
      <c r="L2620" s="2">
        <v>12</v>
      </c>
      <c r="M2620" s="3">
        <v>2.4221021305169748</v>
      </c>
      <c r="N2620" s="3">
        <v>8790.7526934919424</v>
      </c>
      <c r="O2620" s="3">
        <v>19.986510926407068</v>
      </c>
      <c r="P2620" s="3">
        <f>1-0.712</f>
        <v>0.28800000000000003</v>
      </c>
      <c r="Q2620" s="3">
        <f t="shared" si="228"/>
        <v>5.7561151468052358</v>
      </c>
      <c r="R2620" s="4">
        <f t="shared" si="232"/>
        <v>5.7561151468052358</v>
      </c>
      <c r="S2620" s="3">
        <v>2.5451001158568243</v>
      </c>
      <c r="T2620" s="3">
        <f>1-0.531</f>
        <v>0.46899999999999997</v>
      </c>
      <c r="U2620" s="3">
        <f t="shared" si="229"/>
        <v>1.1936519543368505</v>
      </c>
      <c r="V2620" s="3">
        <f t="shared" si="233"/>
        <v>1.1936519543368505</v>
      </c>
    </row>
    <row r="2621" spans="1:22" x14ac:dyDescent="0.25">
      <c r="A2621" s="3" t="s">
        <v>158</v>
      </c>
      <c r="B2621" s="3" t="s">
        <v>310</v>
      </c>
      <c r="C2621" s="3" t="s">
        <v>9</v>
      </c>
      <c r="D2621" s="3" t="s">
        <v>197</v>
      </c>
      <c r="E2621" s="3">
        <v>0.56000000000000005</v>
      </c>
      <c r="F2621" s="3">
        <v>0.48</v>
      </c>
      <c r="G2621" s="3" t="s">
        <v>17</v>
      </c>
      <c r="H2621" s="2">
        <v>1890</v>
      </c>
      <c r="I2621" s="3" t="s">
        <v>64</v>
      </c>
      <c r="J2621" s="2">
        <v>2000</v>
      </c>
      <c r="K2621" s="3" t="s">
        <v>276</v>
      </c>
      <c r="L2621" s="2">
        <v>2</v>
      </c>
      <c r="M2621" s="3">
        <v>1.702770369393838E-4</v>
      </c>
      <c r="N2621" s="3">
        <v>0.58978304569014217</v>
      </c>
      <c r="O2621" s="3">
        <v>1.4656238943991859E-3</v>
      </c>
      <c r="P2621" s="3">
        <v>1</v>
      </c>
      <c r="Q2621" s="3">
        <f t="shared" si="228"/>
        <v>1.4656238943991859E-3</v>
      </c>
      <c r="R2621" s="4">
        <f t="shared" si="232"/>
        <v>1.4656238943991859E-3</v>
      </c>
      <c r="S2621" s="3">
        <v>2.023131213823989E-4</v>
      </c>
      <c r="T2621" s="3">
        <v>1</v>
      </c>
      <c r="U2621" s="3">
        <f t="shared" si="229"/>
        <v>2.023131213823989E-4</v>
      </c>
      <c r="V2621" s="3">
        <f t="shared" si="233"/>
        <v>2.023131213823989E-4</v>
      </c>
    </row>
    <row r="2622" spans="1:22" x14ac:dyDescent="0.25">
      <c r="A2622" s="3" t="s">
        <v>158</v>
      </c>
      <c r="B2622" s="3" t="s">
        <v>310</v>
      </c>
      <c r="C2622" s="3" t="s">
        <v>9</v>
      </c>
      <c r="D2622" s="3" t="s">
        <v>197</v>
      </c>
      <c r="E2622" s="3">
        <v>0.56000000000000005</v>
      </c>
      <c r="F2622" s="3">
        <v>0.48</v>
      </c>
      <c r="G2622" s="3" t="s">
        <v>17</v>
      </c>
      <c r="H2622" s="2">
        <v>1890</v>
      </c>
      <c r="I2622" s="3" t="s">
        <v>64</v>
      </c>
      <c r="J2622" s="2">
        <v>2000</v>
      </c>
      <c r="K2622" s="3" t="s">
        <v>319</v>
      </c>
      <c r="L2622" s="2">
        <v>1</v>
      </c>
      <c r="M2622" s="3">
        <v>7.0719252719460632E-5</v>
      </c>
      <c r="N2622" s="3">
        <v>0.20580420847251096</v>
      </c>
      <c r="O2622" s="3">
        <v>4.673895907212077E-4</v>
      </c>
      <c r="P2622" s="3">
        <v>1</v>
      </c>
      <c r="Q2622" s="3">
        <f t="shared" si="228"/>
        <v>4.673895907212077E-4</v>
      </c>
      <c r="R2622" s="4">
        <f t="shared" si="232"/>
        <v>4.673895907212077E-4</v>
      </c>
      <c r="S2622" s="3">
        <v>4.4049302865603342E-5</v>
      </c>
      <c r="T2622" s="3">
        <v>1</v>
      </c>
      <c r="U2622" s="3">
        <f t="shared" si="229"/>
        <v>4.4049302865603342E-5</v>
      </c>
      <c r="V2622" s="3">
        <f t="shared" si="233"/>
        <v>4.4049302865603342E-5</v>
      </c>
    </row>
    <row r="2623" spans="1:22" x14ac:dyDescent="0.25">
      <c r="A2623" s="3" t="s">
        <v>158</v>
      </c>
      <c r="B2623" s="3" t="s">
        <v>89</v>
      </c>
      <c r="C2623" s="3" t="s">
        <v>9</v>
      </c>
      <c r="D2623" s="3" t="s">
        <v>262</v>
      </c>
      <c r="E2623" s="3">
        <v>0.56000000000000005</v>
      </c>
      <c r="F2623" s="3">
        <v>0.48</v>
      </c>
      <c r="G2623" s="3" t="s">
        <v>17</v>
      </c>
      <c r="H2623" s="2">
        <v>1890</v>
      </c>
      <c r="I2623" s="3" t="s">
        <v>64</v>
      </c>
      <c r="J2623" s="2">
        <v>2000</v>
      </c>
      <c r="K2623" s="3" t="s">
        <v>264</v>
      </c>
      <c r="L2623" s="2">
        <v>36</v>
      </c>
      <c r="M2623" s="3">
        <v>11.261844882159817</v>
      </c>
      <c r="N2623" s="3">
        <v>40168.026205675233</v>
      </c>
      <c r="O2623" s="3">
        <v>79.661605612948165</v>
      </c>
      <c r="P2623" s="3">
        <v>1</v>
      </c>
      <c r="Q2623" s="3">
        <f t="shared" si="228"/>
        <v>79.661605612948165</v>
      </c>
      <c r="R2623" s="4">
        <f t="shared" si="232"/>
        <v>79.661605612948165</v>
      </c>
      <c r="S2623" s="3">
        <v>10.158369480486197</v>
      </c>
      <c r="T2623" s="3">
        <v>1</v>
      </c>
      <c r="U2623" s="3">
        <f t="shared" si="229"/>
        <v>10.158369480486197</v>
      </c>
      <c r="V2623" s="3">
        <f t="shared" si="233"/>
        <v>10.158369480486197</v>
      </c>
    </row>
    <row r="2624" spans="1:22" x14ac:dyDescent="0.25">
      <c r="A2624" s="3" t="s">
        <v>158</v>
      </c>
      <c r="B2624" s="3" t="s">
        <v>310</v>
      </c>
      <c r="C2624" s="3" t="s">
        <v>9</v>
      </c>
      <c r="D2624" s="3" t="s">
        <v>312</v>
      </c>
      <c r="E2624" s="3">
        <v>0.56000000000000005</v>
      </c>
      <c r="F2624" s="3">
        <v>0.48</v>
      </c>
      <c r="G2624" s="3" t="s">
        <v>17</v>
      </c>
      <c r="H2624" s="2">
        <v>1890</v>
      </c>
      <c r="I2624" s="3" t="s">
        <v>64</v>
      </c>
      <c r="J2624" s="2">
        <v>2000</v>
      </c>
      <c r="K2624" s="3" t="s">
        <v>264</v>
      </c>
      <c r="L2624" s="2">
        <v>4</v>
      </c>
      <c r="M2624" s="3">
        <v>5.2199282230394259E-4</v>
      </c>
      <c r="N2624" s="3">
        <v>1.5773179878682848</v>
      </c>
      <c r="O2624" s="3">
        <v>3.7736140914851621E-3</v>
      </c>
      <c r="P2624" s="3">
        <v>1</v>
      </c>
      <c r="Q2624" s="3">
        <f t="shared" si="228"/>
        <v>3.7736140914851621E-3</v>
      </c>
      <c r="R2624" s="4">
        <f t="shared" si="232"/>
        <v>3.7736140914851621E-3</v>
      </c>
      <c r="S2624" s="3">
        <v>4.5148391455285633E-4</v>
      </c>
      <c r="T2624" s="3">
        <v>1</v>
      </c>
      <c r="U2624" s="3">
        <f t="shared" si="229"/>
        <v>4.5148391455285633E-4</v>
      </c>
      <c r="V2624" s="3">
        <f t="shared" si="233"/>
        <v>4.5148391455285633E-4</v>
      </c>
    </row>
    <row r="2625" spans="1:22" x14ac:dyDescent="0.25">
      <c r="A2625" s="3" t="s">
        <v>158</v>
      </c>
      <c r="B2625" s="3" t="s">
        <v>310</v>
      </c>
      <c r="C2625" s="3" t="s">
        <v>9</v>
      </c>
      <c r="D2625" s="3" t="s">
        <v>197</v>
      </c>
      <c r="E2625" s="3">
        <v>0.56000000000000005</v>
      </c>
      <c r="F2625" s="3">
        <v>0.48</v>
      </c>
      <c r="G2625" s="3" t="s">
        <v>17</v>
      </c>
      <c r="H2625" s="2">
        <v>1890</v>
      </c>
      <c r="I2625" s="3" t="s">
        <v>64</v>
      </c>
      <c r="J2625" s="2">
        <v>2000</v>
      </c>
      <c r="K2625" s="3" t="s">
        <v>264</v>
      </c>
      <c r="L2625" s="2">
        <v>8</v>
      </c>
      <c r="M2625" s="3">
        <v>1.1272903836050169E-3</v>
      </c>
      <c r="N2625" s="3">
        <v>3.2484053135151942</v>
      </c>
      <c r="O2625" s="3">
        <v>9.4839061529526664E-3</v>
      </c>
      <c r="P2625" s="3">
        <v>1</v>
      </c>
      <c r="Q2625" s="3">
        <f t="shared" si="228"/>
        <v>9.4839061529526664E-3</v>
      </c>
      <c r="R2625" s="4">
        <f t="shared" si="232"/>
        <v>9.4839061529526664E-3</v>
      </c>
      <c r="S2625" s="3">
        <v>1.4668901725903738E-3</v>
      </c>
      <c r="T2625" s="3">
        <v>1</v>
      </c>
      <c r="U2625" s="3">
        <f t="shared" si="229"/>
        <v>1.4668901725903738E-3</v>
      </c>
      <c r="V2625" s="3">
        <f t="shared" si="233"/>
        <v>1.4668901725903738E-3</v>
      </c>
    </row>
    <row r="2626" spans="1:22" x14ac:dyDescent="0.25">
      <c r="A2626" s="3" t="s">
        <v>158</v>
      </c>
      <c r="B2626" s="3" t="s">
        <v>89</v>
      </c>
      <c r="C2626" s="3" t="s">
        <v>9</v>
      </c>
      <c r="D2626" s="3" t="s">
        <v>262</v>
      </c>
      <c r="E2626" s="3">
        <v>0.56000000000000005</v>
      </c>
      <c r="F2626" s="3">
        <v>0.48</v>
      </c>
      <c r="G2626" s="3" t="s">
        <v>17</v>
      </c>
      <c r="H2626" s="2">
        <v>1890</v>
      </c>
      <c r="I2626" s="3" t="s">
        <v>64</v>
      </c>
      <c r="J2626" s="2">
        <v>2000</v>
      </c>
      <c r="K2626" s="3" t="s">
        <v>265</v>
      </c>
      <c r="L2626" s="2">
        <v>4</v>
      </c>
      <c r="M2626" s="3">
        <v>0.14968091294244762</v>
      </c>
      <c r="N2626" s="3">
        <v>495.83509801153872</v>
      </c>
      <c r="O2626" s="3">
        <v>1.1920883655909438</v>
      </c>
      <c r="P2626" s="3">
        <v>1</v>
      </c>
      <c r="Q2626" s="3">
        <f t="shared" ref="Q2626:Q2689" si="234">O2626*P2626</f>
        <v>1.1920883655909438</v>
      </c>
      <c r="R2626" s="4">
        <f t="shared" si="232"/>
        <v>1.1920883655909438</v>
      </c>
      <c r="S2626" s="3">
        <v>0.142491189201811</v>
      </c>
      <c r="T2626" s="3">
        <v>1</v>
      </c>
      <c r="U2626" s="3">
        <f t="shared" ref="U2626:U2689" si="235">S2626*T2626</f>
        <v>0.142491189201811</v>
      </c>
      <c r="V2626" s="3">
        <f t="shared" si="233"/>
        <v>0.142491189201811</v>
      </c>
    </row>
    <row r="2627" spans="1:22" x14ac:dyDescent="0.25">
      <c r="A2627" s="3" t="s">
        <v>158</v>
      </c>
      <c r="B2627" s="3" t="s">
        <v>351</v>
      </c>
      <c r="C2627" s="3" t="s">
        <v>352</v>
      </c>
      <c r="D2627" s="3" t="s">
        <v>353</v>
      </c>
      <c r="E2627" s="3">
        <v>0.36</v>
      </c>
      <c r="F2627" s="3">
        <v>0.57999999999999996</v>
      </c>
      <c r="G2627" s="3" t="s">
        <v>283</v>
      </c>
      <c r="H2627" s="2">
        <v>1920</v>
      </c>
      <c r="I2627" s="3" t="s">
        <v>157</v>
      </c>
      <c r="J2627" s="2">
        <v>1920</v>
      </c>
      <c r="K2627" s="3" t="s">
        <v>287</v>
      </c>
      <c r="L2627" s="2">
        <v>8</v>
      </c>
      <c r="M2627" s="3">
        <v>0.5387795829908244</v>
      </c>
      <c r="N2627" s="3">
        <v>1726.1158864714102</v>
      </c>
      <c r="O2627" s="3">
        <v>4.0994481256828683</v>
      </c>
      <c r="P2627" s="3">
        <v>1</v>
      </c>
      <c r="Q2627" s="3">
        <f t="shared" si="234"/>
        <v>4.0994481256828683</v>
      </c>
      <c r="R2627" s="4">
        <f t="shared" si="232"/>
        <v>4.0994481256828683</v>
      </c>
      <c r="S2627" s="3">
        <v>0.68685901034602592</v>
      </c>
      <c r="T2627" s="3">
        <v>1</v>
      </c>
      <c r="U2627" s="3">
        <f t="shared" si="235"/>
        <v>0.68685901034602592</v>
      </c>
      <c r="V2627" s="3">
        <f t="shared" si="233"/>
        <v>0.68685901034602592</v>
      </c>
    </row>
    <row r="2628" spans="1:22" x14ac:dyDescent="0.25">
      <c r="A2628" s="3" t="s">
        <v>158</v>
      </c>
      <c r="B2628" s="3" t="s">
        <v>351</v>
      </c>
      <c r="C2628" s="3" t="s">
        <v>352</v>
      </c>
      <c r="D2628" s="3" t="s">
        <v>353</v>
      </c>
      <c r="E2628" s="3">
        <v>0.36</v>
      </c>
      <c r="F2628" s="3">
        <v>0.57999999999999996</v>
      </c>
      <c r="G2628" s="3" t="s">
        <v>272</v>
      </c>
      <c r="H2628" s="2">
        <v>1920</v>
      </c>
      <c r="I2628" s="3" t="s">
        <v>157</v>
      </c>
      <c r="J2628" s="2">
        <v>1920</v>
      </c>
      <c r="K2628" s="3" t="s">
        <v>272</v>
      </c>
      <c r="L2628" s="2">
        <v>33</v>
      </c>
      <c r="M2628" s="3">
        <v>11.018164659049205</v>
      </c>
      <c r="N2628" s="3">
        <v>25704.399066213537</v>
      </c>
      <c r="O2628" s="3">
        <v>51.448295633458727</v>
      </c>
      <c r="P2628" s="3">
        <v>1</v>
      </c>
      <c r="Q2628" s="3">
        <f t="shared" si="234"/>
        <v>51.448295633458727</v>
      </c>
      <c r="R2628" s="4">
        <f t="shared" si="232"/>
        <v>51.448295633458727</v>
      </c>
      <c r="S2628" s="3">
        <v>7.5569180389095143</v>
      </c>
      <c r="T2628" s="3">
        <v>1</v>
      </c>
      <c r="U2628" s="3">
        <f t="shared" si="235"/>
        <v>7.5569180389095143</v>
      </c>
      <c r="V2628" s="3">
        <f t="shared" si="233"/>
        <v>7.5569180389095143</v>
      </c>
    </row>
    <row r="2629" spans="1:22" x14ac:dyDescent="0.25">
      <c r="A2629" s="3" t="s">
        <v>158</v>
      </c>
      <c r="B2629" s="3" t="s">
        <v>8</v>
      </c>
      <c r="C2629" s="3" t="s">
        <v>9</v>
      </c>
      <c r="D2629" s="3" t="s">
        <v>197</v>
      </c>
      <c r="E2629" s="3">
        <v>0.56000000000000005</v>
      </c>
      <c r="F2629" s="3">
        <v>0.48</v>
      </c>
      <c r="G2629" s="3" t="s">
        <v>184</v>
      </c>
      <c r="H2629" s="2">
        <v>2110</v>
      </c>
      <c r="I2629" s="3" t="s">
        <v>18</v>
      </c>
      <c r="J2629" s="2">
        <v>1000</v>
      </c>
      <c r="K2629" s="3" t="s">
        <v>172</v>
      </c>
      <c r="L2629" s="2">
        <v>4</v>
      </c>
      <c r="M2629" s="3">
        <v>0.19951632457250451</v>
      </c>
      <c r="N2629" s="3">
        <v>623.1727676689336</v>
      </c>
      <c r="O2629" s="3">
        <v>1.519228707842831</v>
      </c>
      <c r="P2629" s="3">
        <f>1-0.712</f>
        <v>0.28800000000000003</v>
      </c>
      <c r="Q2629" s="3">
        <f t="shared" si="234"/>
        <v>0.43753786785873539</v>
      </c>
      <c r="R2629" s="4">
        <f t="shared" si="232"/>
        <v>0.43753786785873539</v>
      </c>
      <c r="S2629" s="3">
        <v>0.16697085631487685</v>
      </c>
      <c r="T2629" s="3">
        <f>1-0.531</f>
        <v>0.46899999999999997</v>
      </c>
      <c r="U2629" s="3">
        <f t="shared" si="235"/>
        <v>7.8309331611677233E-2</v>
      </c>
      <c r="V2629" s="3">
        <f t="shared" si="233"/>
        <v>7.8309331611677233E-2</v>
      </c>
    </row>
    <row r="2630" spans="1:22" x14ac:dyDescent="0.25">
      <c r="A2630" s="3" t="s">
        <v>158</v>
      </c>
      <c r="B2630" s="3" t="s">
        <v>310</v>
      </c>
      <c r="C2630" s="3" t="s">
        <v>9</v>
      </c>
      <c r="D2630" s="3" t="s">
        <v>312</v>
      </c>
      <c r="E2630" s="3">
        <v>0.56000000000000005</v>
      </c>
      <c r="F2630" s="3">
        <v>0.48</v>
      </c>
      <c r="G2630" s="3" t="s">
        <v>17</v>
      </c>
      <c r="H2630" s="2">
        <v>2110</v>
      </c>
      <c r="I2630" s="3" t="s">
        <v>18</v>
      </c>
      <c r="J2630" s="2">
        <v>2000</v>
      </c>
      <c r="K2630" s="3" t="s">
        <v>276</v>
      </c>
      <c r="L2630" s="2">
        <v>6094</v>
      </c>
      <c r="M2630" s="3">
        <v>3111.2847341462011</v>
      </c>
      <c r="N2630" s="3">
        <v>7285089.3035743143</v>
      </c>
      <c r="O2630" s="3">
        <v>24132.865679264596</v>
      </c>
      <c r="P2630" s="3">
        <v>1</v>
      </c>
      <c r="Q2630" s="3">
        <f t="shared" si="234"/>
        <v>24132.865679264596</v>
      </c>
      <c r="R2630" s="4">
        <f t="shared" si="232"/>
        <v>24132.865679264596</v>
      </c>
      <c r="S2630" s="3">
        <v>3958.3883656383214</v>
      </c>
      <c r="T2630" s="3">
        <v>1</v>
      </c>
      <c r="U2630" s="3">
        <f t="shared" si="235"/>
        <v>3958.3883656383214</v>
      </c>
      <c r="V2630" s="3">
        <f t="shared" si="233"/>
        <v>3958.3883656383214</v>
      </c>
    </row>
    <row r="2631" spans="1:22" x14ac:dyDescent="0.25">
      <c r="A2631" s="3" t="s">
        <v>158</v>
      </c>
      <c r="B2631" s="3" t="s">
        <v>310</v>
      </c>
      <c r="C2631" s="3" t="s">
        <v>9</v>
      </c>
      <c r="D2631" s="3" t="s">
        <v>197</v>
      </c>
      <c r="E2631" s="3">
        <v>0.56000000000000005</v>
      </c>
      <c r="F2631" s="3">
        <v>0.48</v>
      </c>
      <c r="G2631" s="3" t="s">
        <v>17</v>
      </c>
      <c r="H2631" s="2">
        <v>2110</v>
      </c>
      <c r="I2631" s="3" t="s">
        <v>18</v>
      </c>
      <c r="J2631" s="2">
        <v>2000</v>
      </c>
      <c r="K2631" s="3" t="s">
        <v>276</v>
      </c>
      <c r="L2631" s="2">
        <v>241</v>
      </c>
      <c r="M2631" s="3">
        <v>80.3552525341685</v>
      </c>
      <c r="N2631" s="3">
        <v>200543.80423438441</v>
      </c>
      <c r="O2631" s="3">
        <v>630.81828220954139</v>
      </c>
      <c r="P2631" s="3">
        <v>1</v>
      </c>
      <c r="Q2631" s="3">
        <f t="shared" si="234"/>
        <v>630.81828220954139</v>
      </c>
      <c r="R2631" s="4">
        <f t="shared" si="232"/>
        <v>630.81828220954139</v>
      </c>
      <c r="S2631" s="3">
        <v>102.48409859554835</v>
      </c>
      <c r="T2631" s="3">
        <v>1</v>
      </c>
      <c r="U2631" s="3">
        <f t="shared" si="235"/>
        <v>102.48409859554835</v>
      </c>
      <c r="V2631" s="3">
        <f t="shared" si="233"/>
        <v>102.48409859554835</v>
      </c>
    </row>
    <row r="2632" spans="1:22" x14ac:dyDescent="0.25">
      <c r="A2632" s="3" t="s">
        <v>158</v>
      </c>
      <c r="B2632" s="3" t="s">
        <v>89</v>
      </c>
      <c r="C2632" s="3" t="s">
        <v>9</v>
      </c>
      <c r="D2632" s="3" t="s">
        <v>262</v>
      </c>
      <c r="E2632" s="3">
        <v>0.56000000000000005</v>
      </c>
      <c r="F2632" s="3">
        <v>0.48</v>
      </c>
      <c r="G2632" s="3" t="s">
        <v>17</v>
      </c>
      <c r="H2632" s="2">
        <v>2110</v>
      </c>
      <c r="I2632" s="3" t="s">
        <v>18</v>
      </c>
      <c r="J2632" s="2">
        <v>2000</v>
      </c>
      <c r="K2632" s="3" t="s">
        <v>263</v>
      </c>
      <c r="L2632" s="2">
        <v>28</v>
      </c>
      <c r="M2632" s="3">
        <v>3.0402320365840598</v>
      </c>
      <c r="N2632" s="3">
        <v>9656.4354867649909</v>
      </c>
      <c r="O2632" s="3">
        <v>25.424629090334253</v>
      </c>
      <c r="P2632" s="3">
        <v>1</v>
      </c>
      <c r="Q2632" s="3">
        <f t="shared" si="234"/>
        <v>25.424629090334253</v>
      </c>
      <c r="R2632" s="4">
        <f t="shared" si="232"/>
        <v>25.424629090334253</v>
      </c>
      <c r="S2632" s="3">
        <v>3.7515074616618698</v>
      </c>
      <c r="T2632" s="3">
        <v>1</v>
      </c>
      <c r="U2632" s="3">
        <f t="shared" si="235"/>
        <v>3.7515074616618698</v>
      </c>
      <c r="V2632" s="3">
        <f t="shared" si="233"/>
        <v>3.7515074616618698</v>
      </c>
    </row>
    <row r="2633" spans="1:22" x14ac:dyDescent="0.25">
      <c r="A2633" s="3" t="s">
        <v>158</v>
      </c>
      <c r="B2633" s="3" t="s">
        <v>310</v>
      </c>
      <c r="C2633" s="3" t="s">
        <v>9</v>
      </c>
      <c r="D2633" s="3" t="s">
        <v>197</v>
      </c>
      <c r="E2633" s="3">
        <v>0.56000000000000005</v>
      </c>
      <c r="F2633" s="3">
        <v>0.48</v>
      </c>
      <c r="G2633" s="3" t="s">
        <v>17</v>
      </c>
      <c r="H2633" s="2">
        <v>2110</v>
      </c>
      <c r="I2633" s="3" t="s">
        <v>18</v>
      </c>
      <c r="J2633" s="2">
        <v>2000</v>
      </c>
      <c r="K2633" s="3" t="s">
        <v>319</v>
      </c>
      <c r="L2633" s="2">
        <v>758</v>
      </c>
      <c r="M2633" s="3">
        <v>91.85803516862596</v>
      </c>
      <c r="N2633" s="3">
        <v>252040.37649147987</v>
      </c>
      <c r="O2633" s="3">
        <v>748.29849201229865</v>
      </c>
      <c r="P2633" s="3">
        <v>1</v>
      </c>
      <c r="Q2633" s="3">
        <f t="shared" si="234"/>
        <v>748.29849201229865</v>
      </c>
      <c r="R2633" s="4">
        <f t="shared" si="232"/>
        <v>748.29849201229865</v>
      </c>
      <c r="S2633" s="3">
        <v>117.25985743720629</v>
      </c>
      <c r="T2633" s="3">
        <v>1</v>
      </c>
      <c r="U2633" s="3">
        <f t="shared" si="235"/>
        <v>117.25985743720629</v>
      </c>
      <c r="V2633" s="3">
        <f t="shared" si="233"/>
        <v>117.25985743720629</v>
      </c>
    </row>
    <row r="2634" spans="1:22" x14ac:dyDescent="0.25">
      <c r="A2634" s="3" t="s">
        <v>158</v>
      </c>
      <c r="B2634" s="3" t="s">
        <v>310</v>
      </c>
      <c r="C2634" s="3" t="s">
        <v>9</v>
      </c>
      <c r="D2634" s="3" t="s">
        <v>197</v>
      </c>
      <c r="E2634" s="3">
        <v>0.56000000000000005</v>
      </c>
      <c r="F2634" s="3">
        <v>0.48</v>
      </c>
      <c r="G2634" s="3" t="s">
        <v>17</v>
      </c>
      <c r="H2634" s="2">
        <v>2110</v>
      </c>
      <c r="I2634" s="3" t="s">
        <v>18</v>
      </c>
      <c r="J2634" s="2">
        <v>2000</v>
      </c>
      <c r="K2634" s="3" t="s">
        <v>324</v>
      </c>
      <c r="L2634" s="2">
        <v>97</v>
      </c>
      <c r="M2634" s="3">
        <v>4.8939379179909359</v>
      </c>
      <c r="N2634" s="3">
        <v>13646.678974927116</v>
      </c>
      <c r="O2634" s="3">
        <v>37.9123979500527</v>
      </c>
      <c r="P2634" s="3">
        <v>1</v>
      </c>
      <c r="Q2634" s="3">
        <f t="shared" si="234"/>
        <v>37.9123979500527</v>
      </c>
      <c r="R2634" s="4">
        <f t="shared" si="232"/>
        <v>37.9123979500527</v>
      </c>
      <c r="S2634" s="3">
        <v>5.7738445552354607</v>
      </c>
      <c r="T2634" s="3">
        <v>1</v>
      </c>
      <c r="U2634" s="3">
        <f t="shared" si="235"/>
        <v>5.7738445552354607</v>
      </c>
      <c r="V2634" s="3">
        <f t="shared" si="233"/>
        <v>5.7738445552354607</v>
      </c>
    </row>
    <row r="2635" spans="1:22" x14ac:dyDescent="0.25">
      <c r="A2635" s="3" t="s">
        <v>158</v>
      </c>
      <c r="B2635" s="3" t="s">
        <v>89</v>
      </c>
      <c r="C2635" s="3" t="s">
        <v>9</v>
      </c>
      <c r="D2635" s="3" t="s">
        <v>262</v>
      </c>
      <c r="E2635" s="3">
        <v>0.56000000000000005</v>
      </c>
      <c r="F2635" s="3">
        <v>0.48</v>
      </c>
      <c r="G2635" s="3" t="s">
        <v>17</v>
      </c>
      <c r="H2635" s="2">
        <v>2110</v>
      </c>
      <c r="I2635" s="3" t="s">
        <v>18</v>
      </c>
      <c r="J2635" s="2">
        <v>2000</v>
      </c>
      <c r="K2635" s="3" t="s">
        <v>264</v>
      </c>
      <c r="L2635" s="2">
        <v>7690</v>
      </c>
      <c r="M2635" s="3">
        <v>3418.6779852948644</v>
      </c>
      <c r="N2635" s="3">
        <v>10264242.611829096</v>
      </c>
      <c r="O2635" s="3">
        <v>30367.080315287072</v>
      </c>
      <c r="P2635" s="3">
        <v>1</v>
      </c>
      <c r="Q2635" s="3">
        <f t="shared" si="234"/>
        <v>30367.080315287072</v>
      </c>
      <c r="R2635" s="4">
        <f t="shared" si="232"/>
        <v>30367.080315287072</v>
      </c>
      <c r="S2635" s="3">
        <v>4868.7476345723862</v>
      </c>
      <c r="T2635" s="3">
        <v>1</v>
      </c>
      <c r="U2635" s="3">
        <f t="shared" si="235"/>
        <v>4868.7476345723862</v>
      </c>
      <c r="V2635" s="3">
        <f t="shared" si="233"/>
        <v>4868.7476345723862</v>
      </c>
    </row>
    <row r="2636" spans="1:22" x14ac:dyDescent="0.25">
      <c r="A2636" s="3" t="s">
        <v>158</v>
      </c>
      <c r="B2636" s="3" t="s">
        <v>310</v>
      </c>
      <c r="C2636" s="3" t="s">
        <v>9</v>
      </c>
      <c r="D2636" s="3" t="s">
        <v>312</v>
      </c>
      <c r="E2636" s="3">
        <v>0.56000000000000005</v>
      </c>
      <c r="F2636" s="3">
        <v>0.48</v>
      </c>
      <c r="G2636" s="3" t="s">
        <v>17</v>
      </c>
      <c r="H2636" s="2">
        <v>2110</v>
      </c>
      <c r="I2636" s="3" t="s">
        <v>18</v>
      </c>
      <c r="J2636" s="2">
        <v>2000</v>
      </c>
      <c r="K2636" s="3" t="s">
        <v>264</v>
      </c>
      <c r="L2636" s="2">
        <v>3144</v>
      </c>
      <c r="M2636" s="3">
        <v>1569.3572920053277</v>
      </c>
      <c r="N2636" s="3">
        <v>4601189.7003684277</v>
      </c>
      <c r="O2636" s="3">
        <v>14154.882269625417</v>
      </c>
      <c r="P2636" s="3">
        <v>1</v>
      </c>
      <c r="Q2636" s="3">
        <f t="shared" si="234"/>
        <v>14154.882269625417</v>
      </c>
      <c r="R2636" s="4">
        <f t="shared" si="232"/>
        <v>14154.882269625417</v>
      </c>
      <c r="S2636" s="3">
        <v>2297.4280055985696</v>
      </c>
      <c r="T2636" s="3">
        <v>1</v>
      </c>
      <c r="U2636" s="3">
        <f t="shared" si="235"/>
        <v>2297.4280055985696</v>
      </c>
      <c r="V2636" s="3">
        <f t="shared" si="233"/>
        <v>2297.4280055985696</v>
      </c>
    </row>
    <row r="2637" spans="1:22" x14ac:dyDescent="0.25">
      <c r="A2637" s="3" t="s">
        <v>158</v>
      </c>
      <c r="B2637" s="3" t="s">
        <v>310</v>
      </c>
      <c r="C2637" s="3" t="s">
        <v>9</v>
      </c>
      <c r="D2637" s="3" t="s">
        <v>197</v>
      </c>
      <c r="E2637" s="3">
        <v>0.56000000000000005</v>
      </c>
      <c r="F2637" s="3">
        <v>0.48</v>
      </c>
      <c r="G2637" s="3" t="s">
        <v>17</v>
      </c>
      <c r="H2637" s="2">
        <v>2110</v>
      </c>
      <c r="I2637" s="3" t="s">
        <v>18</v>
      </c>
      <c r="J2637" s="2">
        <v>2000</v>
      </c>
      <c r="K2637" s="3" t="s">
        <v>264</v>
      </c>
      <c r="L2637" s="2">
        <v>3124</v>
      </c>
      <c r="M2637" s="3">
        <v>1333.7133320133935</v>
      </c>
      <c r="N2637" s="3">
        <v>3613402.2069153269</v>
      </c>
      <c r="O2637" s="3">
        <v>11178.493216890225</v>
      </c>
      <c r="P2637" s="3">
        <v>1</v>
      </c>
      <c r="Q2637" s="3">
        <f t="shared" si="234"/>
        <v>11178.493216890225</v>
      </c>
      <c r="R2637" s="4">
        <f t="shared" si="232"/>
        <v>11178.493216890225</v>
      </c>
      <c r="S2637" s="3">
        <v>1810.2816635320514</v>
      </c>
      <c r="T2637" s="3">
        <v>1</v>
      </c>
      <c r="U2637" s="3">
        <f t="shared" si="235"/>
        <v>1810.2816635320514</v>
      </c>
      <c r="V2637" s="3">
        <f t="shared" si="233"/>
        <v>1810.2816635320514</v>
      </c>
    </row>
    <row r="2638" spans="1:22" x14ac:dyDescent="0.25">
      <c r="A2638" s="3" t="s">
        <v>158</v>
      </c>
      <c r="B2638" s="3" t="s">
        <v>89</v>
      </c>
      <c r="C2638" s="3" t="s">
        <v>9</v>
      </c>
      <c r="D2638" s="3" t="s">
        <v>262</v>
      </c>
      <c r="E2638" s="3">
        <v>0.56000000000000005</v>
      </c>
      <c r="F2638" s="3">
        <v>0.48</v>
      </c>
      <c r="G2638" s="3" t="s">
        <v>17</v>
      </c>
      <c r="H2638" s="2">
        <v>2110</v>
      </c>
      <c r="I2638" s="3" t="s">
        <v>18</v>
      </c>
      <c r="J2638" s="2">
        <v>2000</v>
      </c>
      <c r="K2638" s="3" t="s">
        <v>265</v>
      </c>
      <c r="L2638" s="2">
        <v>450</v>
      </c>
      <c r="M2638" s="3">
        <v>14.278182285100222</v>
      </c>
      <c r="N2638" s="3">
        <v>43808.484836249394</v>
      </c>
      <c r="O2638" s="3">
        <v>126.70692791492063</v>
      </c>
      <c r="P2638" s="3">
        <v>1</v>
      </c>
      <c r="Q2638" s="3">
        <f t="shared" si="234"/>
        <v>126.70692791492063</v>
      </c>
      <c r="R2638" s="4">
        <f t="shared" si="232"/>
        <v>126.70692791492063</v>
      </c>
      <c r="S2638" s="3">
        <v>19.677785007777342</v>
      </c>
      <c r="T2638" s="3">
        <v>1</v>
      </c>
      <c r="U2638" s="3">
        <f t="shared" si="235"/>
        <v>19.677785007777342</v>
      </c>
      <c r="V2638" s="3">
        <f t="shared" si="233"/>
        <v>19.677785007777342</v>
      </c>
    </row>
    <row r="2639" spans="1:22" x14ac:dyDescent="0.25">
      <c r="A2639" s="3" t="s">
        <v>158</v>
      </c>
      <c r="B2639" s="3" t="s">
        <v>89</v>
      </c>
      <c r="C2639" s="3" t="s">
        <v>9</v>
      </c>
      <c r="D2639" s="3" t="s">
        <v>262</v>
      </c>
      <c r="E2639" s="3">
        <v>0.56000000000000005</v>
      </c>
      <c r="F2639" s="3">
        <v>0.48</v>
      </c>
      <c r="G2639" s="3" t="s">
        <v>17</v>
      </c>
      <c r="H2639" s="2">
        <v>2110</v>
      </c>
      <c r="I2639" s="3" t="s">
        <v>18</v>
      </c>
      <c r="J2639" s="2">
        <v>2000</v>
      </c>
      <c r="K2639" s="3" t="s">
        <v>269</v>
      </c>
      <c r="L2639" s="2">
        <v>20</v>
      </c>
      <c r="M2639" s="3">
        <v>0.73948140504876181</v>
      </c>
      <c r="N2639" s="3">
        <v>1949.6007560274527</v>
      </c>
      <c r="O2639" s="3">
        <v>6.0100278519702517</v>
      </c>
      <c r="P2639" s="3">
        <v>1</v>
      </c>
      <c r="Q2639" s="3">
        <f t="shared" si="234"/>
        <v>6.0100278519702517</v>
      </c>
      <c r="R2639" s="4">
        <f t="shared" ref="R2639:R2670" si="236">Q2639</f>
        <v>6.0100278519702517</v>
      </c>
      <c r="S2639" s="3">
        <v>0.976672767531643</v>
      </c>
      <c r="T2639" s="3">
        <v>1</v>
      </c>
      <c r="U2639" s="3">
        <f t="shared" si="235"/>
        <v>0.976672767531643</v>
      </c>
      <c r="V2639" s="3">
        <f t="shared" ref="V2639:V2670" si="237">U2639</f>
        <v>0.976672767531643</v>
      </c>
    </row>
    <row r="2640" spans="1:22" x14ac:dyDescent="0.25">
      <c r="A2640" s="3" t="s">
        <v>158</v>
      </c>
      <c r="B2640" s="3" t="s">
        <v>310</v>
      </c>
      <c r="C2640" s="3" t="s">
        <v>9</v>
      </c>
      <c r="D2640" s="3" t="s">
        <v>312</v>
      </c>
      <c r="E2640" s="3">
        <v>0.56000000000000005</v>
      </c>
      <c r="F2640" s="3">
        <v>0.48</v>
      </c>
      <c r="G2640" s="3" t="s">
        <v>17</v>
      </c>
      <c r="H2640" s="2">
        <v>2110</v>
      </c>
      <c r="I2640" s="3" t="s">
        <v>18</v>
      </c>
      <c r="J2640" s="2">
        <v>2000</v>
      </c>
      <c r="K2640" s="3" t="s">
        <v>269</v>
      </c>
      <c r="L2640" s="2">
        <v>294</v>
      </c>
      <c r="M2640" s="3">
        <v>44.234836469526037</v>
      </c>
      <c r="N2640" s="3">
        <v>123360.55999715044</v>
      </c>
      <c r="O2640" s="3">
        <v>373.53324866542971</v>
      </c>
      <c r="P2640" s="3">
        <v>1</v>
      </c>
      <c r="Q2640" s="3">
        <f t="shared" si="234"/>
        <v>373.53324866542971</v>
      </c>
      <c r="R2640" s="4">
        <f t="shared" si="236"/>
        <v>373.53324866542971</v>
      </c>
      <c r="S2640" s="3">
        <v>59.563578638153942</v>
      </c>
      <c r="T2640" s="3">
        <v>1</v>
      </c>
      <c r="U2640" s="3">
        <f t="shared" si="235"/>
        <v>59.563578638153942</v>
      </c>
      <c r="V2640" s="3">
        <f t="shared" si="237"/>
        <v>59.563578638153942</v>
      </c>
    </row>
    <row r="2641" spans="1:22" x14ac:dyDescent="0.25">
      <c r="A2641" s="3" t="s">
        <v>158</v>
      </c>
      <c r="B2641" s="3" t="s">
        <v>310</v>
      </c>
      <c r="C2641" s="3" t="s">
        <v>9</v>
      </c>
      <c r="D2641" s="3" t="s">
        <v>312</v>
      </c>
      <c r="E2641" s="3">
        <v>0.56000000000000005</v>
      </c>
      <c r="F2641" s="3">
        <v>0.48</v>
      </c>
      <c r="G2641" s="3" t="s">
        <v>17</v>
      </c>
      <c r="H2641" s="2">
        <v>2110</v>
      </c>
      <c r="I2641" s="3" t="s">
        <v>18</v>
      </c>
      <c r="J2641" s="2">
        <v>2000</v>
      </c>
      <c r="K2641" s="3" t="s">
        <v>315</v>
      </c>
      <c r="L2641" s="2">
        <v>38</v>
      </c>
      <c r="M2641" s="3">
        <v>6.0894186908330266</v>
      </c>
      <c r="N2641" s="3">
        <v>13796.994882960131</v>
      </c>
      <c r="O2641" s="3">
        <v>40.088488084805952</v>
      </c>
      <c r="P2641" s="3">
        <v>1</v>
      </c>
      <c r="Q2641" s="3">
        <f t="shared" si="234"/>
        <v>40.088488084805952</v>
      </c>
      <c r="R2641" s="4">
        <f t="shared" si="236"/>
        <v>40.088488084805952</v>
      </c>
      <c r="S2641" s="3">
        <v>6.0341207238729435</v>
      </c>
      <c r="T2641" s="3">
        <v>1</v>
      </c>
      <c r="U2641" s="3">
        <f t="shared" si="235"/>
        <v>6.0341207238729435</v>
      </c>
      <c r="V2641" s="3">
        <f t="shared" si="237"/>
        <v>6.0341207238729435</v>
      </c>
    </row>
    <row r="2642" spans="1:22" x14ac:dyDescent="0.25">
      <c r="A2642" s="3" t="s">
        <v>158</v>
      </c>
      <c r="B2642" s="3" t="s">
        <v>8</v>
      </c>
      <c r="C2642" s="3" t="s">
        <v>9</v>
      </c>
      <c r="D2642" s="3" t="s">
        <v>10</v>
      </c>
      <c r="E2642" s="3">
        <v>0.56000000000000005</v>
      </c>
      <c r="F2642" s="3">
        <v>0.48</v>
      </c>
      <c r="G2642" s="3" t="s">
        <v>17</v>
      </c>
      <c r="H2642" s="2">
        <v>2110</v>
      </c>
      <c r="I2642" s="3" t="s">
        <v>18</v>
      </c>
      <c r="J2642" s="2">
        <v>2110</v>
      </c>
      <c r="K2642" s="3" t="s">
        <v>19</v>
      </c>
      <c r="L2642" s="2">
        <v>28</v>
      </c>
      <c r="M2642" s="3">
        <v>4.1088763233593744</v>
      </c>
      <c r="N2642" s="3">
        <v>13546.684772311819</v>
      </c>
      <c r="O2642" s="3">
        <v>36.086043367204283</v>
      </c>
      <c r="P2642" s="3">
        <v>1</v>
      </c>
      <c r="Q2642" s="3">
        <f t="shared" si="234"/>
        <v>36.086043367204283</v>
      </c>
      <c r="R2642" s="4">
        <f t="shared" si="236"/>
        <v>36.086043367204283</v>
      </c>
      <c r="S2642" s="3">
        <v>5.4248480143231186</v>
      </c>
      <c r="T2642" s="3">
        <v>1</v>
      </c>
      <c r="U2642" s="3">
        <f t="shared" si="235"/>
        <v>5.4248480143231186</v>
      </c>
      <c r="V2642" s="3">
        <f t="shared" si="237"/>
        <v>5.4248480143231186</v>
      </c>
    </row>
    <row r="2643" spans="1:22" x14ac:dyDescent="0.25">
      <c r="A2643" s="3" t="s">
        <v>158</v>
      </c>
      <c r="B2643" s="3" t="s">
        <v>8</v>
      </c>
      <c r="C2643" s="3" t="s">
        <v>9</v>
      </c>
      <c r="D2643" s="3" t="s">
        <v>197</v>
      </c>
      <c r="E2643" s="3">
        <v>0.56000000000000005</v>
      </c>
      <c r="F2643" s="3">
        <v>0.48</v>
      </c>
      <c r="G2643" s="3" t="s">
        <v>17</v>
      </c>
      <c r="H2643" s="2">
        <v>2110</v>
      </c>
      <c r="I2643" s="3" t="s">
        <v>18</v>
      </c>
      <c r="J2643" s="2">
        <v>2110</v>
      </c>
      <c r="K2643" s="3" t="s">
        <v>19</v>
      </c>
      <c r="L2643" s="2">
        <v>96</v>
      </c>
      <c r="M2643" s="3">
        <v>30.957946617190618</v>
      </c>
      <c r="N2643" s="3">
        <v>102355.46471392499</v>
      </c>
      <c r="O2643" s="3">
        <v>275.95311719461131</v>
      </c>
      <c r="P2643" s="3">
        <v>1</v>
      </c>
      <c r="Q2643" s="3">
        <f t="shared" si="234"/>
        <v>275.95311719461131</v>
      </c>
      <c r="R2643" s="4">
        <f t="shared" si="236"/>
        <v>275.95311719461131</v>
      </c>
      <c r="S2643" s="3">
        <v>43.113779910813712</v>
      </c>
      <c r="T2643" s="3">
        <v>1</v>
      </c>
      <c r="U2643" s="3">
        <f t="shared" si="235"/>
        <v>43.113779910813712</v>
      </c>
      <c r="V2643" s="3">
        <f t="shared" si="237"/>
        <v>43.113779910813712</v>
      </c>
    </row>
    <row r="2644" spans="1:22" x14ac:dyDescent="0.25">
      <c r="A2644" s="3" t="s">
        <v>158</v>
      </c>
      <c r="B2644" s="3" t="s">
        <v>310</v>
      </c>
      <c r="C2644" s="3" t="s">
        <v>9</v>
      </c>
      <c r="D2644" s="3" t="s">
        <v>311</v>
      </c>
      <c r="E2644" s="3">
        <v>0.56000000000000005</v>
      </c>
      <c r="F2644" s="3">
        <v>0.48</v>
      </c>
      <c r="G2644" s="3" t="s">
        <v>17</v>
      </c>
      <c r="H2644" s="2">
        <v>2110</v>
      </c>
      <c r="I2644" s="3" t="s">
        <v>18</v>
      </c>
      <c r="J2644" s="2">
        <v>2110</v>
      </c>
      <c r="K2644" s="3" t="s">
        <v>19</v>
      </c>
      <c r="L2644" s="2">
        <v>24</v>
      </c>
      <c r="M2644" s="3">
        <v>5.0981717536259987</v>
      </c>
      <c r="N2644" s="3">
        <v>11429.618293090005</v>
      </c>
      <c r="O2644" s="3">
        <v>33.577094845474939</v>
      </c>
      <c r="P2644" s="3">
        <v>1</v>
      </c>
      <c r="Q2644" s="3">
        <f t="shared" si="234"/>
        <v>33.577094845474939</v>
      </c>
      <c r="R2644" s="4">
        <f t="shared" si="236"/>
        <v>33.577094845474939</v>
      </c>
      <c r="S2644" s="3">
        <v>5.2801528037568461</v>
      </c>
      <c r="T2644" s="3">
        <v>1</v>
      </c>
      <c r="U2644" s="3">
        <f t="shared" si="235"/>
        <v>5.2801528037568461</v>
      </c>
      <c r="V2644" s="3">
        <f t="shared" si="237"/>
        <v>5.2801528037568461</v>
      </c>
    </row>
    <row r="2645" spans="1:22" x14ac:dyDescent="0.25">
      <c r="A2645" s="3" t="s">
        <v>158</v>
      </c>
      <c r="B2645" s="3" t="s">
        <v>310</v>
      </c>
      <c r="C2645" s="3" t="s">
        <v>9</v>
      </c>
      <c r="D2645" s="3" t="s">
        <v>333</v>
      </c>
      <c r="E2645" s="3">
        <v>0.56000000000000005</v>
      </c>
      <c r="F2645" s="3">
        <v>0.48</v>
      </c>
      <c r="G2645" s="3" t="s">
        <v>17</v>
      </c>
      <c r="H2645" s="2">
        <v>2110</v>
      </c>
      <c r="I2645" s="3" t="s">
        <v>18</v>
      </c>
      <c r="J2645" s="2">
        <v>2110</v>
      </c>
      <c r="K2645" s="3" t="s">
        <v>19</v>
      </c>
      <c r="L2645" s="2">
        <v>7</v>
      </c>
      <c r="M2645" s="3">
        <v>0.29013904475425217</v>
      </c>
      <c r="N2645" s="3">
        <v>813.81970306584276</v>
      </c>
      <c r="O2645" s="3">
        <v>1.9078743054175793</v>
      </c>
      <c r="P2645" s="3">
        <v>1</v>
      </c>
      <c r="Q2645" s="3">
        <f t="shared" si="234"/>
        <v>1.9078743054175793</v>
      </c>
      <c r="R2645" s="4">
        <f t="shared" si="236"/>
        <v>1.9078743054175793</v>
      </c>
      <c r="S2645" s="3">
        <v>0.26971846426229701</v>
      </c>
      <c r="T2645" s="3">
        <v>1</v>
      </c>
      <c r="U2645" s="3">
        <f t="shared" si="235"/>
        <v>0.26971846426229701</v>
      </c>
      <c r="V2645" s="3">
        <f t="shared" si="237"/>
        <v>0.26971846426229701</v>
      </c>
    </row>
    <row r="2646" spans="1:22" x14ac:dyDescent="0.25">
      <c r="A2646" s="3" t="s">
        <v>158</v>
      </c>
      <c r="B2646" s="3" t="s">
        <v>310</v>
      </c>
      <c r="C2646" s="3" t="s">
        <v>9</v>
      </c>
      <c r="D2646" s="3" t="s">
        <v>197</v>
      </c>
      <c r="E2646" s="3">
        <v>0.56000000000000005</v>
      </c>
      <c r="F2646" s="3">
        <v>0.48</v>
      </c>
      <c r="G2646" s="3" t="s">
        <v>17</v>
      </c>
      <c r="H2646" s="2">
        <v>2110</v>
      </c>
      <c r="I2646" s="3" t="s">
        <v>18</v>
      </c>
      <c r="J2646" s="2">
        <v>2110</v>
      </c>
      <c r="K2646" s="3" t="s">
        <v>19</v>
      </c>
      <c r="L2646" s="2">
        <v>6608</v>
      </c>
      <c r="M2646" s="3">
        <v>3012.7164888036423</v>
      </c>
      <c r="N2646" s="3">
        <v>7994673.6223961469</v>
      </c>
      <c r="O2646" s="3">
        <v>23049.098696046312</v>
      </c>
      <c r="P2646" s="3">
        <v>1</v>
      </c>
      <c r="Q2646" s="3">
        <f t="shared" si="234"/>
        <v>23049.098696046312</v>
      </c>
      <c r="R2646" s="4">
        <f t="shared" si="236"/>
        <v>23049.098696046312</v>
      </c>
      <c r="S2646" s="3">
        <v>3671.039451912714</v>
      </c>
      <c r="T2646" s="3">
        <v>1</v>
      </c>
      <c r="U2646" s="3">
        <f t="shared" si="235"/>
        <v>3671.039451912714</v>
      </c>
      <c r="V2646" s="3">
        <f t="shared" si="237"/>
        <v>3671.039451912714</v>
      </c>
    </row>
    <row r="2647" spans="1:22" x14ac:dyDescent="0.25">
      <c r="A2647" s="3" t="s">
        <v>158</v>
      </c>
      <c r="B2647" s="3" t="s">
        <v>8</v>
      </c>
      <c r="C2647" s="3" t="s">
        <v>9</v>
      </c>
      <c r="D2647" s="3" t="s">
        <v>10</v>
      </c>
      <c r="E2647" s="3">
        <v>0.56000000000000005</v>
      </c>
      <c r="F2647" s="3">
        <v>0.48</v>
      </c>
      <c r="G2647" s="3" t="s">
        <v>17</v>
      </c>
      <c r="H2647" s="2">
        <v>2110</v>
      </c>
      <c r="I2647" s="3" t="s">
        <v>18</v>
      </c>
      <c r="J2647" s="2">
        <v>2110</v>
      </c>
      <c r="K2647" s="3" t="s">
        <v>168</v>
      </c>
      <c r="L2647" s="2">
        <v>1</v>
      </c>
      <c r="M2647" s="3">
        <v>9.9622339624132043E-4</v>
      </c>
      <c r="N2647" s="3">
        <v>3.3656921403027584</v>
      </c>
      <c r="O2647" s="3">
        <v>9.1462969229033041E-3</v>
      </c>
      <c r="P2647" s="3">
        <f>1-0.712</f>
        <v>0.28800000000000003</v>
      </c>
      <c r="Q2647" s="3">
        <f t="shared" si="234"/>
        <v>2.6341335137961518E-3</v>
      </c>
      <c r="R2647" s="4">
        <f t="shared" si="236"/>
        <v>2.6341335137961518E-3</v>
      </c>
      <c r="S2647" s="3">
        <v>1.4072749649659609E-3</v>
      </c>
      <c r="T2647" s="3">
        <f>1-0.531</f>
        <v>0.46899999999999997</v>
      </c>
      <c r="U2647" s="3">
        <f t="shared" si="235"/>
        <v>6.6001195856903562E-4</v>
      </c>
      <c r="V2647" s="3">
        <f t="shared" si="237"/>
        <v>6.6001195856903562E-4</v>
      </c>
    </row>
    <row r="2648" spans="1:22" x14ac:dyDescent="0.25">
      <c r="A2648" s="3" t="s">
        <v>158</v>
      </c>
      <c r="B2648" s="3" t="s">
        <v>8</v>
      </c>
      <c r="C2648" s="3" t="s">
        <v>9</v>
      </c>
      <c r="D2648" s="3" t="s">
        <v>197</v>
      </c>
      <c r="E2648" s="3">
        <v>0.56000000000000005</v>
      </c>
      <c r="F2648" s="3">
        <v>0.48</v>
      </c>
      <c r="G2648" s="3" t="s">
        <v>17</v>
      </c>
      <c r="H2648" s="2">
        <v>2110</v>
      </c>
      <c r="I2648" s="3" t="s">
        <v>18</v>
      </c>
      <c r="J2648" s="2">
        <v>2110</v>
      </c>
      <c r="K2648" s="3" t="s">
        <v>168</v>
      </c>
      <c r="L2648" s="2">
        <v>1239</v>
      </c>
      <c r="M2648" s="3">
        <v>509.48427179071842</v>
      </c>
      <c r="N2648" s="3">
        <v>1613201.6684722586</v>
      </c>
      <c r="O2648" s="3">
        <v>4782.1114106860841</v>
      </c>
      <c r="P2648" s="3">
        <f>1-0.712</f>
        <v>0.28800000000000003</v>
      </c>
      <c r="Q2648" s="3">
        <f t="shared" si="234"/>
        <v>1377.2480862775924</v>
      </c>
      <c r="R2648" s="4">
        <f t="shared" si="236"/>
        <v>1377.2480862775924</v>
      </c>
      <c r="S2648" s="3">
        <v>763.24679302676998</v>
      </c>
      <c r="T2648" s="3">
        <f>1-0.531</f>
        <v>0.46899999999999997</v>
      </c>
      <c r="U2648" s="3">
        <f t="shared" si="235"/>
        <v>357.96274592955513</v>
      </c>
      <c r="V2648" s="3">
        <f t="shared" si="237"/>
        <v>357.96274592955513</v>
      </c>
    </row>
    <row r="2649" spans="1:22" x14ac:dyDescent="0.25">
      <c r="A2649" s="3" t="s">
        <v>158</v>
      </c>
      <c r="B2649" s="3" t="s">
        <v>310</v>
      </c>
      <c r="C2649" s="3" t="s">
        <v>9</v>
      </c>
      <c r="D2649" s="3" t="s">
        <v>312</v>
      </c>
      <c r="E2649" s="3">
        <v>0.56000000000000005</v>
      </c>
      <c r="F2649" s="3">
        <v>0.48</v>
      </c>
      <c r="G2649" s="3" t="s">
        <v>17</v>
      </c>
      <c r="H2649" s="2">
        <v>2110</v>
      </c>
      <c r="I2649" s="3" t="s">
        <v>18</v>
      </c>
      <c r="J2649" s="2">
        <v>2110</v>
      </c>
      <c r="K2649" s="3" t="s">
        <v>276</v>
      </c>
      <c r="L2649" s="2">
        <v>1058</v>
      </c>
      <c r="M2649" s="3">
        <v>27.626537462029038</v>
      </c>
      <c r="N2649" s="3">
        <v>68454.370731061164</v>
      </c>
      <c r="O2649" s="3">
        <v>204.29827860688752</v>
      </c>
      <c r="P2649" s="3">
        <v>1</v>
      </c>
      <c r="Q2649" s="3">
        <f t="shared" si="234"/>
        <v>204.29827860688752</v>
      </c>
      <c r="R2649" s="4">
        <f t="shared" si="236"/>
        <v>204.29827860688752</v>
      </c>
      <c r="S2649" s="3">
        <v>30.721786356119313</v>
      </c>
      <c r="T2649" s="3">
        <v>1</v>
      </c>
      <c r="U2649" s="3">
        <f t="shared" si="235"/>
        <v>30.721786356119313</v>
      </c>
      <c r="V2649" s="3">
        <f t="shared" si="237"/>
        <v>30.721786356119313</v>
      </c>
    </row>
    <row r="2650" spans="1:22" x14ac:dyDescent="0.25">
      <c r="A2650" s="3" t="s">
        <v>158</v>
      </c>
      <c r="B2650" s="3" t="s">
        <v>310</v>
      </c>
      <c r="C2650" s="3" t="s">
        <v>9</v>
      </c>
      <c r="D2650" s="3" t="s">
        <v>197</v>
      </c>
      <c r="E2650" s="3">
        <v>0.56000000000000005</v>
      </c>
      <c r="F2650" s="3">
        <v>0.48</v>
      </c>
      <c r="G2650" s="3" t="s">
        <v>17</v>
      </c>
      <c r="H2650" s="2">
        <v>2110</v>
      </c>
      <c r="I2650" s="3" t="s">
        <v>18</v>
      </c>
      <c r="J2650" s="2">
        <v>2110</v>
      </c>
      <c r="K2650" s="3" t="s">
        <v>276</v>
      </c>
      <c r="L2650" s="2">
        <v>100</v>
      </c>
      <c r="M2650" s="3">
        <v>9.5604949675217519</v>
      </c>
      <c r="N2650" s="3">
        <v>26221.172006261968</v>
      </c>
      <c r="O2650" s="3">
        <v>74.353371874232224</v>
      </c>
      <c r="P2650" s="3">
        <v>1</v>
      </c>
      <c r="Q2650" s="3">
        <f t="shared" si="234"/>
        <v>74.353371874232224</v>
      </c>
      <c r="R2650" s="4">
        <f t="shared" si="236"/>
        <v>74.353371874232224</v>
      </c>
      <c r="S2650" s="3">
        <v>11.517456623629508</v>
      </c>
      <c r="T2650" s="3">
        <v>1</v>
      </c>
      <c r="U2650" s="3">
        <f t="shared" si="235"/>
        <v>11.517456623629508</v>
      </c>
      <c r="V2650" s="3">
        <f t="shared" si="237"/>
        <v>11.517456623629508</v>
      </c>
    </row>
    <row r="2651" spans="1:22" x14ac:dyDescent="0.25">
      <c r="A2651" s="3" t="s">
        <v>158</v>
      </c>
      <c r="B2651" s="3" t="s">
        <v>8</v>
      </c>
      <c r="C2651" s="3" t="s">
        <v>9</v>
      </c>
      <c r="D2651" s="3" t="s">
        <v>10</v>
      </c>
      <c r="E2651" s="3">
        <v>0.56000000000000005</v>
      </c>
      <c r="F2651" s="3">
        <v>0.48</v>
      </c>
      <c r="G2651" s="3" t="s">
        <v>17</v>
      </c>
      <c r="H2651" s="2">
        <v>2110</v>
      </c>
      <c r="I2651" s="3" t="s">
        <v>18</v>
      </c>
      <c r="J2651" s="2">
        <v>2110</v>
      </c>
      <c r="K2651" s="3" t="s">
        <v>13</v>
      </c>
      <c r="L2651" s="2">
        <v>8</v>
      </c>
      <c r="M2651" s="3">
        <v>0.26705781973818798</v>
      </c>
      <c r="N2651" s="3">
        <v>975.07920322716154</v>
      </c>
      <c r="O2651" s="3">
        <v>2.4068134243705028</v>
      </c>
      <c r="P2651" s="3">
        <v>1</v>
      </c>
      <c r="Q2651" s="3">
        <f t="shared" si="234"/>
        <v>2.4068134243705028</v>
      </c>
      <c r="R2651" s="4">
        <f t="shared" si="236"/>
        <v>2.4068134243705028</v>
      </c>
      <c r="S2651" s="3">
        <v>0.35949869616271624</v>
      </c>
      <c r="T2651" s="3">
        <v>1</v>
      </c>
      <c r="U2651" s="3">
        <f t="shared" si="235"/>
        <v>0.35949869616271624</v>
      </c>
      <c r="V2651" s="3">
        <f t="shared" si="237"/>
        <v>0.35949869616271624</v>
      </c>
    </row>
    <row r="2652" spans="1:22" x14ac:dyDescent="0.25">
      <c r="A2652" s="3" t="s">
        <v>158</v>
      </c>
      <c r="B2652" s="3" t="s">
        <v>8</v>
      </c>
      <c r="C2652" s="3" t="s">
        <v>9</v>
      </c>
      <c r="D2652" s="3" t="s">
        <v>197</v>
      </c>
      <c r="E2652" s="3">
        <v>0.56000000000000005</v>
      </c>
      <c r="F2652" s="3">
        <v>0.48</v>
      </c>
      <c r="G2652" s="3" t="s">
        <v>17</v>
      </c>
      <c r="H2652" s="2">
        <v>2110</v>
      </c>
      <c r="I2652" s="3" t="s">
        <v>18</v>
      </c>
      <c r="J2652" s="2">
        <v>2110</v>
      </c>
      <c r="K2652" s="3" t="s">
        <v>13</v>
      </c>
      <c r="L2652" s="2">
        <v>27</v>
      </c>
      <c r="M2652" s="3">
        <v>6.2863490622517491</v>
      </c>
      <c r="N2652" s="3">
        <v>19821.716507505134</v>
      </c>
      <c r="O2652" s="3">
        <v>54.5901955385959</v>
      </c>
      <c r="P2652" s="3">
        <v>1</v>
      </c>
      <c r="Q2652" s="3">
        <f t="shared" si="234"/>
        <v>54.5901955385959</v>
      </c>
      <c r="R2652" s="4">
        <f t="shared" si="236"/>
        <v>54.5901955385959</v>
      </c>
      <c r="S2652" s="3">
        <v>8.3847163537214762</v>
      </c>
      <c r="T2652" s="3">
        <v>1</v>
      </c>
      <c r="U2652" s="3">
        <f t="shared" si="235"/>
        <v>8.3847163537214762</v>
      </c>
      <c r="V2652" s="3">
        <f t="shared" si="237"/>
        <v>8.3847163537214762</v>
      </c>
    </row>
    <row r="2653" spans="1:22" x14ac:dyDescent="0.25">
      <c r="A2653" s="3" t="s">
        <v>158</v>
      </c>
      <c r="B2653" s="3" t="s">
        <v>8</v>
      </c>
      <c r="C2653" s="3" t="s">
        <v>9</v>
      </c>
      <c r="D2653" s="3" t="s">
        <v>197</v>
      </c>
      <c r="E2653" s="3">
        <v>0.56000000000000005</v>
      </c>
      <c r="F2653" s="3">
        <v>0.48</v>
      </c>
      <c r="G2653" s="3" t="s">
        <v>17</v>
      </c>
      <c r="H2653" s="2">
        <v>2110</v>
      </c>
      <c r="I2653" s="3" t="s">
        <v>18</v>
      </c>
      <c r="J2653" s="2">
        <v>2110</v>
      </c>
      <c r="K2653" s="3" t="s">
        <v>198</v>
      </c>
      <c r="L2653" s="2">
        <v>5092</v>
      </c>
      <c r="M2653" s="3">
        <v>2202.7848691578365</v>
      </c>
      <c r="N2653" s="3">
        <v>6938192.4730145922</v>
      </c>
      <c r="O2653" s="3">
        <v>20889.026480231994</v>
      </c>
      <c r="P2653" s="3">
        <f>1-0.712</f>
        <v>0.28800000000000003</v>
      </c>
      <c r="Q2653" s="3">
        <f t="shared" si="234"/>
        <v>6016.0396263068151</v>
      </c>
      <c r="R2653" s="4">
        <f t="shared" si="236"/>
        <v>6016.0396263068151</v>
      </c>
      <c r="S2653" s="3">
        <v>3382.6950665247946</v>
      </c>
      <c r="T2653" s="3">
        <f>1-0.531</f>
        <v>0.46899999999999997</v>
      </c>
      <c r="U2653" s="3">
        <f t="shared" si="235"/>
        <v>1586.4839862001286</v>
      </c>
      <c r="V2653" s="3">
        <f t="shared" si="237"/>
        <v>1586.4839862001286</v>
      </c>
    </row>
    <row r="2654" spans="1:22" x14ac:dyDescent="0.25">
      <c r="A2654" s="3" t="s">
        <v>158</v>
      </c>
      <c r="B2654" s="3" t="s">
        <v>8</v>
      </c>
      <c r="C2654" s="3" t="s">
        <v>9</v>
      </c>
      <c r="D2654" s="3" t="s">
        <v>10</v>
      </c>
      <c r="E2654" s="3">
        <v>0.56000000000000005</v>
      </c>
      <c r="F2654" s="3">
        <v>0.48</v>
      </c>
      <c r="G2654" s="3" t="s">
        <v>17</v>
      </c>
      <c r="H2654" s="2">
        <v>2110</v>
      </c>
      <c r="I2654" s="3" t="s">
        <v>18</v>
      </c>
      <c r="J2654" s="2">
        <v>2110</v>
      </c>
      <c r="K2654" s="3" t="s">
        <v>169</v>
      </c>
      <c r="L2654" s="2">
        <v>7</v>
      </c>
      <c r="M2654" s="3">
        <v>0.99676419908527691</v>
      </c>
      <c r="N2654" s="3">
        <v>3328.8790089946478</v>
      </c>
      <c r="O2654" s="3">
        <v>8.9444369461658031</v>
      </c>
      <c r="P2654" s="3">
        <v>1</v>
      </c>
      <c r="Q2654" s="3">
        <f t="shared" si="234"/>
        <v>8.9444369461658031</v>
      </c>
      <c r="R2654" s="4">
        <f t="shared" si="236"/>
        <v>8.9444369461658031</v>
      </c>
      <c r="S2654" s="3">
        <v>1.3698146528498489</v>
      </c>
      <c r="T2654" s="3">
        <v>1</v>
      </c>
      <c r="U2654" s="3">
        <f t="shared" si="235"/>
        <v>1.3698146528498489</v>
      </c>
      <c r="V2654" s="3">
        <f t="shared" si="237"/>
        <v>1.3698146528498489</v>
      </c>
    </row>
    <row r="2655" spans="1:22" x14ac:dyDescent="0.25">
      <c r="A2655" s="3" t="s">
        <v>158</v>
      </c>
      <c r="B2655" s="3" t="s">
        <v>8</v>
      </c>
      <c r="C2655" s="3" t="s">
        <v>9</v>
      </c>
      <c r="D2655" s="3" t="s">
        <v>197</v>
      </c>
      <c r="E2655" s="3">
        <v>0.56000000000000005</v>
      </c>
      <c r="F2655" s="3">
        <v>0.48</v>
      </c>
      <c r="G2655" s="3" t="s">
        <v>17</v>
      </c>
      <c r="H2655" s="2">
        <v>2110</v>
      </c>
      <c r="I2655" s="3" t="s">
        <v>18</v>
      </c>
      <c r="J2655" s="2">
        <v>2110</v>
      </c>
      <c r="K2655" s="3" t="s">
        <v>169</v>
      </c>
      <c r="L2655" s="2">
        <v>58</v>
      </c>
      <c r="M2655" s="3">
        <v>4.8873569784652204</v>
      </c>
      <c r="N2655" s="3">
        <v>15647.100371930212</v>
      </c>
      <c r="O2655" s="3">
        <v>39.864629725136624</v>
      </c>
      <c r="P2655" s="3">
        <v>1</v>
      </c>
      <c r="Q2655" s="3">
        <f t="shared" si="234"/>
        <v>39.864629725136624</v>
      </c>
      <c r="R2655" s="4">
        <f t="shared" si="236"/>
        <v>39.864629725136624</v>
      </c>
      <c r="S2655" s="3">
        <v>5.9227743659658492</v>
      </c>
      <c r="T2655" s="3">
        <v>1</v>
      </c>
      <c r="U2655" s="3">
        <f t="shared" si="235"/>
        <v>5.9227743659658492</v>
      </c>
      <c r="V2655" s="3">
        <f t="shared" si="237"/>
        <v>5.9227743659658492</v>
      </c>
    </row>
    <row r="2656" spans="1:22" x14ac:dyDescent="0.25">
      <c r="A2656" s="3" t="s">
        <v>158</v>
      </c>
      <c r="B2656" s="3" t="s">
        <v>310</v>
      </c>
      <c r="C2656" s="3" t="s">
        <v>9</v>
      </c>
      <c r="D2656" s="3" t="s">
        <v>197</v>
      </c>
      <c r="E2656" s="3">
        <v>0.56000000000000005</v>
      </c>
      <c r="F2656" s="3">
        <v>0.48</v>
      </c>
      <c r="G2656" s="3" t="s">
        <v>17</v>
      </c>
      <c r="H2656" s="2">
        <v>2110</v>
      </c>
      <c r="I2656" s="3" t="s">
        <v>18</v>
      </c>
      <c r="J2656" s="2">
        <v>2110</v>
      </c>
      <c r="K2656" s="3" t="s">
        <v>169</v>
      </c>
      <c r="L2656" s="2">
        <v>10831</v>
      </c>
      <c r="M2656" s="3">
        <v>4968.8944649370314</v>
      </c>
      <c r="N2656" s="3">
        <v>13293527.466543728</v>
      </c>
      <c r="O2656" s="3">
        <v>39420.137936225306</v>
      </c>
      <c r="P2656" s="3">
        <v>1</v>
      </c>
      <c r="Q2656" s="3">
        <f t="shared" si="234"/>
        <v>39420.137936225306</v>
      </c>
      <c r="R2656" s="4">
        <f t="shared" si="236"/>
        <v>39420.137936225306</v>
      </c>
      <c r="S2656" s="3">
        <v>6337.3072811582715</v>
      </c>
      <c r="T2656" s="3">
        <v>1</v>
      </c>
      <c r="U2656" s="3">
        <f t="shared" si="235"/>
        <v>6337.3072811582715</v>
      </c>
      <c r="V2656" s="3">
        <f t="shared" si="237"/>
        <v>6337.3072811582715</v>
      </c>
    </row>
    <row r="2657" spans="1:22" x14ac:dyDescent="0.25">
      <c r="A2657" s="3" t="s">
        <v>158</v>
      </c>
      <c r="B2657" s="3" t="s">
        <v>8</v>
      </c>
      <c r="C2657" s="3" t="s">
        <v>9</v>
      </c>
      <c r="D2657" s="3" t="s">
        <v>197</v>
      </c>
      <c r="E2657" s="3">
        <v>0.56000000000000005</v>
      </c>
      <c r="F2657" s="3">
        <v>0.48</v>
      </c>
      <c r="G2657" s="3" t="s">
        <v>17</v>
      </c>
      <c r="H2657" s="2">
        <v>2110</v>
      </c>
      <c r="I2657" s="3" t="s">
        <v>18</v>
      </c>
      <c r="J2657" s="2">
        <v>2110</v>
      </c>
      <c r="K2657" s="3" t="s">
        <v>199</v>
      </c>
      <c r="L2657" s="2">
        <v>4890</v>
      </c>
      <c r="M2657" s="3">
        <v>2250.731009330661</v>
      </c>
      <c r="N2657" s="3">
        <v>7094950.3968171021</v>
      </c>
      <c r="O2657" s="3">
        <v>21169.822657073146</v>
      </c>
      <c r="P2657" s="3">
        <f>1-0.712</f>
        <v>0.28800000000000003</v>
      </c>
      <c r="Q2657" s="3">
        <f t="shared" si="234"/>
        <v>6096.9089252370668</v>
      </c>
      <c r="R2657" s="4">
        <f t="shared" si="236"/>
        <v>6096.9089252370668</v>
      </c>
      <c r="S2657" s="3">
        <v>3396.213401306904</v>
      </c>
      <c r="T2657" s="3">
        <f>1-0.531</f>
        <v>0.46899999999999997</v>
      </c>
      <c r="U2657" s="3">
        <f t="shared" si="235"/>
        <v>1592.8240852129379</v>
      </c>
      <c r="V2657" s="3">
        <f t="shared" si="237"/>
        <v>1592.8240852129379</v>
      </c>
    </row>
    <row r="2658" spans="1:22" x14ac:dyDescent="0.25">
      <c r="A2658" s="3" t="s">
        <v>158</v>
      </c>
      <c r="B2658" s="3" t="s">
        <v>310</v>
      </c>
      <c r="C2658" s="3" t="s">
        <v>9</v>
      </c>
      <c r="D2658" s="3" t="s">
        <v>197</v>
      </c>
      <c r="E2658" s="3">
        <v>0.56000000000000005</v>
      </c>
      <c r="F2658" s="3">
        <v>0.48</v>
      </c>
      <c r="G2658" s="3" t="s">
        <v>17</v>
      </c>
      <c r="H2658" s="2">
        <v>2110</v>
      </c>
      <c r="I2658" s="3" t="s">
        <v>18</v>
      </c>
      <c r="J2658" s="2">
        <v>2110</v>
      </c>
      <c r="K2658" s="3" t="s">
        <v>199</v>
      </c>
      <c r="L2658" s="2">
        <v>35</v>
      </c>
      <c r="M2658" s="3">
        <v>3.7176058365077432E-2</v>
      </c>
      <c r="N2658" s="3">
        <v>111.24060326851284</v>
      </c>
      <c r="O2658" s="3">
        <v>0.30685410201827767</v>
      </c>
      <c r="P2658" s="3">
        <f>1-0.712</f>
        <v>0.28800000000000003</v>
      </c>
      <c r="Q2658" s="3">
        <f t="shared" si="234"/>
        <v>8.8373981381263983E-2</v>
      </c>
      <c r="R2658" s="4">
        <f t="shared" si="236"/>
        <v>8.8373981381263983E-2</v>
      </c>
      <c r="S2658" s="3">
        <v>4.7593595171581717E-2</v>
      </c>
      <c r="T2658" s="3">
        <f>1-0.531</f>
        <v>0.46899999999999997</v>
      </c>
      <c r="U2658" s="3">
        <f t="shared" si="235"/>
        <v>2.2321396135471825E-2</v>
      </c>
      <c r="V2658" s="3">
        <f t="shared" si="237"/>
        <v>2.2321396135471825E-2</v>
      </c>
    </row>
    <row r="2659" spans="1:22" x14ac:dyDescent="0.25">
      <c r="A2659" s="3" t="s">
        <v>158</v>
      </c>
      <c r="B2659" s="3" t="s">
        <v>310</v>
      </c>
      <c r="C2659" s="3" t="s">
        <v>9</v>
      </c>
      <c r="D2659" s="3" t="s">
        <v>312</v>
      </c>
      <c r="E2659" s="3">
        <v>0.56000000000000005</v>
      </c>
      <c r="F2659" s="3">
        <v>0.48</v>
      </c>
      <c r="G2659" s="3" t="s">
        <v>17</v>
      </c>
      <c r="H2659" s="2">
        <v>2110</v>
      </c>
      <c r="I2659" s="3" t="s">
        <v>18</v>
      </c>
      <c r="J2659" s="2">
        <v>2110</v>
      </c>
      <c r="K2659" s="3" t="s">
        <v>314</v>
      </c>
      <c r="L2659" s="2">
        <v>8</v>
      </c>
      <c r="M2659" s="3">
        <v>0.28180106113766429</v>
      </c>
      <c r="N2659" s="3">
        <v>976.80653498505717</v>
      </c>
      <c r="O2659" s="3">
        <v>2.2862571580657001</v>
      </c>
      <c r="P2659" s="3">
        <v>1</v>
      </c>
      <c r="Q2659" s="3">
        <f t="shared" si="234"/>
        <v>2.2862571580657001</v>
      </c>
      <c r="R2659" s="4">
        <f t="shared" si="236"/>
        <v>2.2862571580657001</v>
      </c>
      <c r="S2659" s="3">
        <v>0.34053451783178224</v>
      </c>
      <c r="T2659" s="3">
        <v>1</v>
      </c>
      <c r="U2659" s="3">
        <f t="shared" si="235"/>
        <v>0.34053451783178224</v>
      </c>
      <c r="V2659" s="3">
        <f t="shared" si="237"/>
        <v>0.34053451783178224</v>
      </c>
    </row>
    <row r="2660" spans="1:22" x14ac:dyDescent="0.25">
      <c r="A2660" s="3" t="s">
        <v>158</v>
      </c>
      <c r="B2660" s="3" t="s">
        <v>8</v>
      </c>
      <c r="C2660" s="3" t="s">
        <v>9</v>
      </c>
      <c r="D2660" s="3" t="s">
        <v>197</v>
      </c>
      <c r="E2660" s="3">
        <v>0.56000000000000005</v>
      </c>
      <c r="F2660" s="3">
        <v>0.48</v>
      </c>
      <c r="G2660" s="3" t="s">
        <v>17</v>
      </c>
      <c r="H2660" s="2">
        <v>2110</v>
      </c>
      <c r="I2660" s="3" t="s">
        <v>18</v>
      </c>
      <c r="J2660" s="2">
        <v>2110</v>
      </c>
      <c r="K2660" s="3" t="s">
        <v>170</v>
      </c>
      <c r="L2660" s="2">
        <v>24</v>
      </c>
      <c r="M2660" s="3">
        <v>2.1082125967639014</v>
      </c>
      <c r="N2660" s="3">
        <v>5401.741838265044</v>
      </c>
      <c r="O2660" s="3">
        <v>10.035026719928814</v>
      </c>
      <c r="P2660" s="3">
        <v>1</v>
      </c>
      <c r="Q2660" s="3">
        <f t="shared" si="234"/>
        <v>10.035026719928814</v>
      </c>
      <c r="R2660" s="4">
        <f t="shared" si="236"/>
        <v>10.035026719928814</v>
      </c>
      <c r="S2660" s="3">
        <v>1.5894341598695152</v>
      </c>
      <c r="T2660" s="3">
        <v>1</v>
      </c>
      <c r="U2660" s="3">
        <f t="shared" si="235"/>
        <v>1.5894341598695152</v>
      </c>
      <c r="V2660" s="3">
        <f t="shared" si="237"/>
        <v>1.5894341598695152</v>
      </c>
    </row>
    <row r="2661" spans="1:22" x14ac:dyDescent="0.25">
      <c r="A2661" s="3" t="s">
        <v>158</v>
      </c>
      <c r="B2661" s="3" t="s">
        <v>8</v>
      </c>
      <c r="C2661" s="3" t="s">
        <v>9</v>
      </c>
      <c r="D2661" s="3" t="s">
        <v>197</v>
      </c>
      <c r="E2661" s="3">
        <v>0.56000000000000005</v>
      </c>
      <c r="F2661" s="3">
        <v>0.48</v>
      </c>
      <c r="G2661" s="3" t="s">
        <v>17</v>
      </c>
      <c r="H2661" s="2">
        <v>2110</v>
      </c>
      <c r="I2661" s="3" t="s">
        <v>18</v>
      </c>
      <c r="J2661" s="2">
        <v>2110</v>
      </c>
      <c r="K2661" s="3" t="s">
        <v>172</v>
      </c>
      <c r="L2661" s="2">
        <v>677</v>
      </c>
      <c r="M2661" s="3">
        <v>245.73896290725179</v>
      </c>
      <c r="N2661" s="3">
        <v>720518.76763246593</v>
      </c>
      <c r="O2661" s="3">
        <v>2128.8452622566138</v>
      </c>
      <c r="P2661" s="3">
        <f>1-0.712</f>
        <v>0.28800000000000003</v>
      </c>
      <c r="Q2661" s="3">
        <f t="shared" si="234"/>
        <v>613.10743552990482</v>
      </c>
      <c r="R2661" s="4">
        <f t="shared" si="236"/>
        <v>613.10743552990482</v>
      </c>
      <c r="S2661" s="3">
        <v>347.61885044891505</v>
      </c>
      <c r="T2661" s="3">
        <f>1-0.531</f>
        <v>0.46899999999999997</v>
      </c>
      <c r="U2661" s="3">
        <f t="shared" si="235"/>
        <v>163.03324086054116</v>
      </c>
      <c r="V2661" s="3">
        <f t="shared" si="237"/>
        <v>163.03324086054116</v>
      </c>
    </row>
    <row r="2662" spans="1:22" x14ac:dyDescent="0.25">
      <c r="A2662" s="3" t="s">
        <v>158</v>
      </c>
      <c r="B2662" s="3" t="s">
        <v>351</v>
      </c>
      <c r="C2662" s="3" t="s">
        <v>352</v>
      </c>
      <c r="D2662" s="3" t="s">
        <v>353</v>
      </c>
      <c r="E2662" s="3">
        <v>0.36</v>
      </c>
      <c r="F2662" s="3">
        <v>0.57999999999999996</v>
      </c>
      <c r="G2662" s="3" t="s">
        <v>17</v>
      </c>
      <c r="H2662" s="2">
        <v>2110</v>
      </c>
      <c r="I2662" s="3" t="s">
        <v>18</v>
      </c>
      <c r="J2662" s="2">
        <v>2110</v>
      </c>
      <c r="K2662" s="3" t="s">
        <v>287</v>
      </c>
      <c r="L2662" s="2">
        <v>37</v>
      </c>
      <c r="M2662" s="3">
        <v>5.5518055887347568</v>
      </c>
      <c r="N2662" s="3">
        <v>15653.189528428948</v>
      </c>
      <c r="O2662" s="3">
        <v>44.367773377852934</v>
      </c>
      <c r="P2662" s="3">
        <v>1</v>
      </c>
      <c r="Q2662" s="3">
        <f t="shared" si="234"/>
        <v>44.367773377852934</v>
      </c>
      <c r="R2662" s="4">
        <f t="shared" si="236"/>
        <v>44.367773377852934</v>
      </c>
      <c r="S2662" s="3">
        <v>7.2622217228299766</v>
      </c>
      <c r="T2662" s="3">
        <v>1</v>
      </c>
      <c r="U2662" s="3">
        <f t="shared" si="235"/>
        <v>7.2622217228299766</v>
      </c>
      <c r="V2662" s="3">
        <f t="shared" si="237"/>
        <v>7.2622217228299766</v>
      </c>
    </row>
    <row r="2663" spans="1:22" x14ac:dyDescent="0.25">
      <c r="A2663" s="3" t="s">
        <v>158</v>
      </c>
      <c r="B2663" s="3" t="s">
        <v>89</v>
      </c>
      <c r="C2663" s="3" t="s">
        <v>9</v>
      </c>
      <c r="D2663" s="3" t="s">
        <v>262</v>
      </c>
      <c r="E2663" s="3">
        <v>0.56000000000000005</v>
      </c>
      <c r="F2663" s="3">
        <v>0.48</v>
      </c>
      <c r="G2663" s="3" t="s">
        <v>17</v>
      </c>
      <c r="H2663" s="2">
        <v>2110</v>
      </c>
      <c r="I2663" s="3" t="s">
        <v>18</v>
      </c>
      <c r="J2663" s="2">
        <v>2110</v>
      </c>
      <c r="K2663" s="3" t="s">
        <v>263</v>
      </c>
      <c r="L2663" s="2">
        <v>11</v>
      </c>
      <c r="M2663" s="3">
        <v>8.9276904996257668E-4</v>
      </c>
      <c r="N2663" s="3">
        <v>2.8567044857863504</v>
      </c>
      <c r="O2663" s="3">
        <v>7.419738752915116E-3</v>
      </c>
      <c r="P2663" s="3">
        <v>1</v>
      </c>
      <c r="Q2663" s="3">
        <f t="shared" si="234"/>
        <v>7.419738752915116E-3</v>
      </c>
      <c r="R2663" s="4">
        <f t="shared" si="236"/>
        <v>7.419738752915116E-3</v>
      </c>
      <c r="S2663" s="3">
        <v>1.0635084218571533E-3</v>
      </c>
      <c r="T2663" s="3">
        <v>1</v>
      </c>
      <c r="U2663" s="3">
        <f t="shared" si="235"/>
        <v>1.0635084218571533E-3</v>
      </c>
      <c r="V2663" s="3">
        <f t="shared" si="237"/>
        <v>1.0635084218571533E-3</v>
      </c>
    </row>
    <row r="2664" spans="1:22" x14ac:dyDescent="0.25">
      <c r="A2664" s="3" t="s">
        <v>158</v>
      </c>
      <c r="B2664" s="3" t="s">
        <v>351</v>
      </c>
      <c r="C2664" s="3" t="s">
        <v>352</v>
      </c>
      <c r="D2664" s="3" t="s">
        <v>353</v>
      </c>
      <c r="E2664" s="3">
        <v>0.36</v>
      </c>
      <c r="F2664" s="3">
        <v>0.57999999999999996</v>
      </c>
      <c r="G2664" s="3" t="s">
        <v>17</v>
      </c>
      <c r="H2664" s="2">
        <v>2110</v>
      </c>
      <c r="I2664" s="3" t="s">
        <v>18</v>
      </c>
      <c r="J2664" s="2">
        <v>2110</v>
      </c>
      <c r="K2664" s="3" t="s">
        <v>355</v>
      </c>
      <c r="L2664" s="2">
        <v>21</v>
      </c>
      <c r="M2664" s="3">
        <v>3.1239580494609633</v>
      </c>
      <c r="N2664" s="3">
        <v>8905.3603987675924</v>
      </c>
      <c r="O2664" s="3">
        <v>25.658111398219258</v>
      </c>
      <c r="P2664" s="3">
        <v>1</v>
      </c>
      <c r="Q2664" s="3">
        <f t="shared" si="234"/>
        <v>25.658111398219258</v>
      </c>
      <c r="R2664" s="4">
        <f t="shared" si="236"/>
        <v>25.658111398219258</v>
      </c>
      <c r="S2664" s="3">
        <v>4.1153417819137372</v>
      </c>
      <c r="T2664" s="3">
        <v>1</v>
      </c>
      <c r="U2664" s="3">
        <f t="shared" si="235"/>
        <v>4.1153417819137372</v>
      </c>
      <c r="V2664" s="3">
        <f t="shared" si="237"/>
        <v>4.1153417819137372</v>
      </c>
    </row>
    <row r="2665" spans="1:22" x14ac:dyDescent="0.25">
      <c r="A2665" s="3" t="s">
        <v>158</v>
      </c>
      <c r="B2665" s="3" t="s">
        <v>310</v>
      </c>
      <c r="C2665" s="3" t="s">
        <v>9</v>
      </c>
      <c r="D2665" s="3" t="s">
        <v>197</v>
      </c>
      <c r="E2665" s="3">
        <v>0.56000000000000005</v>
      </c>
      <c r="F2665" s="3">
        <v>0.48</v>
      </c>
      <c r="G2665" s="3" t="s">
        <v>17</v>
      </c>
      <c r="H2665" s="2">
        <v>2110</v>
      </c>
      <c r="I2665" s="3" t="s">
        <v>18</v>
      </c>
      <c r="J2665" s="2">
        <v>2110</v>
      </c>
      <c r="K2665" s="3" t="s">
        <v>62</v>
      </c>
      <c r="L2665" s="2">
        <v>10</v>
      </c>
      <c r="M2665" s="3">
        <v>0.20268942200686532</v>
      </c>
      <c r="N2665" s="3">
        <v>726.75520852719353</v>
      </c>
      <c r="O2665" s="3">
        <v>1.6487554494742462</v>
      </c>
      <c r="P2665" s="3">
        <v>1</v>
      </c>
      <c r="Q2665" s="3">
        <f t="shared" si="234"/>
        <v>1.6487554494742462</v>
      </c>
      <c r="R2665" s="4">
        <f t="shared" si="236"/>
        <v>1.6487554494742462</v>
      </c>
      <c r="S2665" s="3">
        <v>0.22049311294859525</v>
      </c>
      <c r="T2665" s="3">
        <v>1</v>
      </c>
      <c r="U2665" s="3">
        <f t="shared" si="235"/>
        <v>0.22049311294859525</v>
      </c>
      <c r="V2665" s="3">
        <f t="shared" si="237"/>
        <v>0.22049311294859525</v>
      </c>
    </row>
    <row r="2666" spans="1:22" x14ac:dyDescent="0.25">
      <c r="A2666" s="3" t="s">
        <v>158</v>
      </c>
      <c r="B2666" s="3" t="s">
        <v>8</v>
      </c>
      <c r="C2666" s="3" t="s">
        <v>9</v>
      </c>
      <c r="D2666" s="3" t="s">
        <v>197</v>
      </c>
      <c r="E2666" s="3">
        <v>0.56000000000000005</v>
      </c>
      <c r="F2666" s="3">
        <v>0.48</v>
      </c>
      <c r="G2666" s="3" t="s">
        <v>17</v>
      </c>
      <c r="H2666" s="2">
        <v>2110</v>
      </c>
      <c r="I2666" s="3" t="s">
        <v>18</v>
      </c>
      <c r="J2666" s="2">
        <v>2110</v>
      </c>
      <c r="K2666" s="3" t="s">
        <v>200</v>
      </c>
      <c r="L2666" s="2">
        <v>13</v>
      </c>
      <c r="M2666" s="3">
        <v>1.0465327196851701</v>
      </c>
      <c r="N2666" s="3">
        <v>4054.9233846828492</v>
      </c>
      <c r="O2666" s="3">
        <v>8.9438736306178175</v>
      </c>
      <c r="P2666" s="3">
        <v>1</v>
      </c>
      <c r="Q2666" s="3">
        <f t="shared" si="234"/>
        <v>8.9438736306178175</v>
      </c>
      <c r="R2666" s="4">
        <f t="shared" si="236"/>
        <v>8.9438736306178175</v>
      </c>
      <c r="S2666" s="3">
        <v>1.1767196016039663</v>
      </c>
      <c r="T2666" s="3">
        <v>1</v>
      </c>
      <c r="U2666" s="3">
        <f t="shared" si="235"/>
        <v>1.1767196016039663</v>
      </c>
      <c r="V2666" s="3">
        <f t="shared" si="237"/>
        <v>1.1767196016039663</v>
      </c>
    </row>
    <row r="2667" spans="1:22" x14ac:dyDescent="0.25">
      <c r="A2667" s="3" t="s">
        <v>158</v>
      </c>
      <c r="B2667" s="3" t="s">
        <v>8</v>
      </c>
      <c r="C2667" s="3" t="s">
        <v>9</v>
      </c>
      <c r="D2667" s="3" t="s">
        <v>197</v>
      </c>
      <c r="E2667" s="3">
        <v>0.56000000000000005</v>
      </c>
      <c r="F2667" s="3">
        <v>0.48</v>
      </c>
      <c r="G2667" s="3" t="s">
        <v>17</v>
      </c>
      <c r="H2667" s="2">
        <v>2110</v>
      </c>
      <c r="I2667" s="3" t="s">
        <v>18</v>
      </c>
      <c r="J2667" s="2">
        <v>2110</v>
      </c>
      <c r="K2667" s="3" t="s">
        <v>160</v>
      </c>
      <c r="L2667" s="2">
        <v>33</v>
      </c>
      <c r="M2667" s="3">
        <v>2.1555157409294239</v>
      </c>
      <c r="N2667" s="3">
        <v>5757.6648895193212</v>
      </c>
      <c r="O2667" s="3">
        <v>14.927256175830147</v>
      </c>
      <c r="P2667" s="3">
        <v>1</v>
      </c>
      <c r="Q2667" s="3">
        <f t="shared" si="234"/>
        <v>14.927256175830147</v>
      </c>
      <c r="R2667" s="4">
        <f t="shared" si="236"/>
        <v>14.927256175830147</v>
      </c>
      <c r="S2667" s="3">
        <v>2.2818136430588276</v>
      </c>
      <c r="T2667" s="3">
        <v>1</v>
      </c>
      <c r="U2667" s="3">
        <f t="shared" si="235"/>
        <v>2.2818136430588276</v>
      </c>
      <c r="V2667" s="3">
        <f t="shared" si="237"/>
        <v>2.2818136430588276</v>
      </c>
    </row>
    <row r="2668" spans="1:22" x14ac:dyDescent="0.25">
      <c r="A2668" s="3" t="s">
        <v>158</v>
      </c>
      <c r="B2668" s="3" t="s">
        <v>8</v>
      </c>
      <c r="C2668" s="3" t="s">
        <v>9</v>
      </c>
      <c r="D2668" s="3" t="s">
        <v>197</v>
      </c>
      <c r="E2668" s="3">
        <v>0.56000000000000005</v>
      </c>
      <c r="F2668" s="3">
        <v>0.48</v>
      </c>
      <c r="G2668" s="3" t="s">
        <v>17</v>
      </c>
      <c r="H2668" s="2">
        <v>2110</v>
      </c>
      <c r="I2668" s="3" t="s">
        <v>18</v>
      </c>
      <c r="J2668" s="2">
        <v>2110</v>
      </c>
      <c r="K2668" s="3" t="s">
        <v>201</v>
      </c>
      <c r="L2668" s="2">
        <v>4</v>
      </c>
      <c r="M2668" s="3">
        <v>6.9608514147920145E-2</v>
      </c>
      <c r="N2668" s="3">
        <v>271.03935786074544</v>
      </c>
      <c r="O2668" s="3">
        <v>0.57891224990375356</v>
      </c>
      <c r="P2668" s="3">
        <v>1</v>
      </c>
      <c r="Q2668" s="3">
        <f t="shared" si="234"/>
        <v>0.57891224990375356</v>
      </c>
      <c r="R2668" s="4">
        <f t="shared" si="236"/>
        <v>0.57891224990375356</v>
      </c>
      <c r="S2668" s="3">
        <v>7.8189688838113419E-2</v>
      </c>
      <c r="T2668" s="3">
        <v>1</v>
      </c>
      <c r="U2668" s="3">
        <f t="shared" si="235"/>
        <v>7.8189688838113419E-2</v>
      </c>
      <c r="V2668" s="3">
        <f t="shared" si="237"/>
        <v>7.8189688838113419E-2</v>
      </c>
    </row>
    <row r="2669" spans="1:22" x14ac:dyDescent="0.25">
      <c r="A2669" s="3" t="s">
        <v>158</v>
      </c>
      <c r="B2669" s="3" t="s">
        <v>8</v>
      </c>
      <c r="C2669" s="3" t="s">
        <v>9</v>
      </c>
      <c r="D2669" s="3" t="s">
        <v>197</v>
      </c>
      <c r="E2669" s="3">
        <v>0.56000000000000005</v>
      </c>
      <c r="F2669" s="3">
        <v>0.48</v>
      </c>
      <c r="G2669" s="3" t="s">
        <v>17</v>
      </c>
      <c r="H2669" s="2">
        <v>2110</v>
      </c>
      <c r="I2669" s="3" t="s">
        <v>18</v>
      </c>
      <c r="J2669" s="2">
        <v>2110</v>
      </c>
      <c r="K2669" s="3" t="s">
        <v>161</v>
      </c>
      <c r="L2669" s="2">
        <v>3</v>
      </c>
      <c r="M2669" s="3">
        <v>0.32585320503472309</v>
      </c>
      <c r="N2669" s="3">
        <v>1246.6135225884677</v>
      </c>
      <c r="O2669" s="3">
        <v>3.2350060023585776</v>
      </c>
      <c r="P2669" s="3">
        <v>1</v>
      </c>
      <c r="Q2669" s="3">
        <f t="shared" si="234"/>
        <v>3.2350060023585776</v>
      </c>
      <c r="R2669" s="4">
        <f t="shared" si="236"/>
        <v>3.2350060023585776</v>
      </c>
      <c r="S2669" s="3">
        <v>0.46126168499285025</v>
      </c>
      <c r="T2669" s="3">
        <v>1</v>
      </c>
      <c r="U2669" s="3">
        <f t="shared" si="235"/>
        <v>0.46126168499285025</v>
      </c>
      <c r="V2669" s="3">
        <f t="shared" si="237"/>
        <v>0.46126168499285025</v>
      </c>
    </row>
    <row r="2670" spans="1:22" x14ac:dyDescent="0.25">
      <c r="A2670" s="3" t="s">
        <v>158</v>
      </c>
      <c r="B2670" s="3" t="s">
        <v>8</v>
      </c>
      <c r="C2670" s="3" t="s">
        <v>9</v>
      </c>
      <c r="D2670" s="3" t="s">
        <v>197</v>
      </c>
      <c r="E2670" s="3">
        <v>0.56000000000000005</v>
      </c>
      <c r="F2670" s="3">
        <v>0.48</v>
      </c>
      <c r="G2670" s="3" t="s">
        <v>17</v>
      </c>
      <c r="H2670" s="2">
        <v>2110</v>
      </c>
      <c r="I2670" s="3" t="s">
        <v>18</v>
      </c>
      <c r="J2670" s="2">
        <v>2110</v>
      </c>
      <c r="K2670" s="3" t="s">
        <v>162</v>
      </c>
      <c r="L2670" s="2">
        <v>1</v>
      </c>
      <c r="M2670" s="3">
        <v>1.254103304200856E-2</v>
      </c>
      <c r="N2670" s="3">
        <v>49.399126236291536</v>
      </c>
      <c r="O2670" s="3">
        <v>0.12228467739831703</v>
      </c>
      <c r="P2670" s="3">
        <v>1</v>
      </c>
      <c r="Q2670" s="3">
        <f t="shared" si="234"/>
        <v>0.12228467739831703</v>
      </c>
      <c r="R2670" s="4">
        <f t="shared" si="236"/>
        <v>0.12228467739831703</v>
      </c>
      <c r="S2670" s="3">
        <v>1.6289946798922553E-2</v>
      </c>
      <c r="T2670" s="3">
        <v>1</v>
      </c>
      <c r="U2670" s="3">
        <f t="shared" si="235"/>
        <v>1.6289946798922553E-2</v>
      </c>
      <c r="V2670" s="3">
        <f t="shared" si="237"/>
        <v>1.6289946798922553E-2</v>
      </c>
    </row>
    <row r="2671" spans="1:22" x14ac:dyDescent="0.25">
      <c r="A2671" s="3" t="s">
        <v>158</v>
      </c>
      <c r="B2671" s="3" t="s">
        <v>8</v>
      </c>
      <c r="C2671" s="3" t="s">
        <v>9</v>
      </c>
      <c r="D2671" s="3" t="s">
        <v>197</v>
      </c>
      <c r="E2671" s="3">
        <v>0.56000000000000005</v>
      </c>
      <c r="F2671" s="3">
        <v>0.48</v>
      </c>
      <c r="G2671" s="3" t="s">
        <v>17</v>
      </c>
      <c r="H2671" s="2">
        <v>2110</v>
      </c>
      <c r="I2671" s="3" t="s">
        <v>18</v>
      </c>
      <c r="J2671" s="2">
        <v>2110</v>
      </c>
      <c r="K2671" s="3" t="s">
        <v>202</v>
      </c>
      <c r="L2671" s="2">
        <v>1</v>
      </c>
      <c r="M2671" s="3">
        <v>4.2098464659535086E-6</v>
      </c>
      <c r="N2671" s="3">
        <v>1.7405929277527217E-2</v>
      </c>
      <c r="O2671" s="3">
        <v>4.9928765724756694E-5</v>
      </c>
      <c r="P2671" s="3">
        <v>1</v>
      </c>
      <c r="Q2671" s="3">
        <f t="shared" si="234"/>
        <v>4.9928765724756694E-5</v>
      </c>
      <c r="R2671" s="4">
        <f t="shared" ref="R2671:R2697" si="238">Q2671</f>
        <v>4.9928765724756694E-5</v>
      </c>
      <c r="S2671" s="3">
        <v>6.5366555338285642E-6</v>
      </c>
      <c r="T2671" s="3">
        <v>1</v>
      </c>
      <c r="U2671" s="3">
        <f t="shared" si="235"/>
        <v>6.5366555338285642E-6</v>
      </c>
      <c r="V2671" s="3">
        <f t="shared" ref="V2671:V2697" si="239">U2671</f>
        <v>6.5366555338285642E-6</v>
      </c>
    </row>
    <row r="2672" spans="1:22" x14ac:dyDescent="0.25">
      <c r="A2672" s="3" t="s">
        <v>158</v>
      </c>
      <c r="B2672" s="3" t="s">
        <v>8</v>
      </c>
      <c r="C2672" s="3" t="s">
        <v>9</v>
      </c>
      <c r="D2672" s="3" t="s">
        <v>197</v>
      </c>
      <c r="E2672" s="3">
        <v>0.56000000000000005</v>
      </c>
      <c r="F2672" s="3">
        <v>0.48</v>
      </c>
      <c r="G2672" s="3" t="s">
        <v>17</v>
      </c>
      <c r="H2672" s="2">
        <v>2110</v>
      </c>
      <c r="I2672" s="3" t="s">
        <v>18</v>
      </c>
      <c r="J2672" s="2">
        <v>2110</v>
      </c>
      <c r="K2672" s="3" t="s">
        <v>203</v>
      </c>
      <c r="L2672" s="2">
        <v>1</v>
      </c>
      <c r="M2672" s="3">
        <v>4.5098924006930602E-5</v>
      </c>
      <c r="N2672" s="3">
        <v>0.18646491935173512</v>
      </c>
      <c r="O2672" s="3">
        <v>5.3487309558464778E-4</v>
      </c>
      <c r="P2672" s="3">
        <v>1</v>
      </c>
      <c r="Q2672" s="3">
        <f t="shared" si="234"/>
        <v>5.3487309558464778E-4</v>
      </c>
      <c r="R2672" s="4">
        <f t="shared" si="238"/>
        <v>5.3487309558464778E-4</v>
      </c>
      <c r="S2672" s="3">
        <v>7.0025387757899352E-5</v>
      </c>
      <c r="T2672" s="3">
        <v>1</v>
      </c>
      <c r="U2672" s="3">
        <f t="shared" si="235"/>
        <v>7.0025387757899352E-5</v>
      </c>
      <c r="V2672" s="3">
        <f t="shared" si="239"/>
        <v>7.0025387757899352E-5</v>
      </c>
    </row>
    <row r="2673" spans="1:22" x14ac:dyDescent="0.25">
      <c r="A2673" s="3" t="s">
        <v>158</v>
      </c>
      <c r="B2673" s="3" t="s">
        <v>351</v>
      </c>
      <c r="C2673" s="3" t="s">
        <v>352</v>
      </c>
      <c r="D2673" s="3" t="s">
        <v>353</v>
      </c>
      <c r="E2673" s="3">
        <v>0.36</v>
      </c>
      <c r="F2673" s="3">
        <v>0.57999999999999996</v>
      </c>
      <c r="G2673" s="3" t="s">
        <v>17</v>
      </c>
      <c r="H2673" s="2">
        <v>2110</v>
      </c>
      <c r="I2673" s="3" t="s">
        <v>18</v>
      </c>
      <c r="J2673" s="2">
        <v>2110</v>
      </c>
      <c r="K2673" s="3" t="s">
        <v>354</v>
      </c>
      <c r="L2673" s="2">
        <v>56</v>
      </c>
      <c r="M2673" s="3">
        <v>11.291037286736133</v>
      </c>
      <c r="N2673" s="3">
        <v>28551.230022008909</v>
      </c>
      <c r="O2673" s="3">
        <v>87.785518928360659</v>
      </c>
      <c r="P2673" s="3">
        <v>1</v>
      </c>
      <c r="Q2673" s="3">
        <f t="shared" si="234"/>
        <v>87.785518928360659</v>
      </c>
      <c r="R2673" s="4">
        <f t="shared" si="238"/>
        <v>87.785518928360659</v>
      </c>
      <c r="S2673" s="3">
        <v>14.106240089841146</v>
      </c>
      <c r="T2673" s="3">
        <v>1</v>
      </c>
      <c r="U2673" s="3">
        <f t="shared" si="235"/>
        <v>14.106240089841146</v>
      </c>
      <c r="V2673" s="3">
        <f t="shared" si="239"/>
        <v>14.106240089841146</v>
      </c>
    </row>
    <row r="2674" spans="1:22" x14ac:dyDescent="0.25">
      <c r="A2674" s="3" t="s">
        <v>158</v>
      </c>
      <c r="B2674" s="3" t="s">
        <v>310</v>
      </c>
      <c r="C2674" s="3" t="s">
        <v>9</v>
      </c>
      <c r="D2674" s="3" t="s">
        <v>197</v>
      </c>
      <c r="E2674" s="3">
        <v>0.56000000000000005</v>
      </c>
      <c r="F2674" s="3">
        <v>0.48</v>
      </c>
      <c r="G2674" s="3" t="s">
        <v>17</v>
      </c>
      <c r="H2674" s="2">
        <v>2110</v>
      </c>
      <c r="I2674" s="3" t="s">
        <v>18</v>
      </c>
      <c r="J2674" s="2">
        <v>2110</v>
      </c>
      <c r="K2674" s="3" t="s">
        <v>319</v>
      </c>
      <c r="L2674" s="2">
        <v>278</v>
      </c>
      <c r="M2674" s="3">
        <v>10.152845822579865</v>
      </c>
      <c r="N2674" s="3">
        <v>29410.886933200443</v>
      </c>
      <c r="O2674" s="3">
        <v>79.3668925966318</v>
      </c>
      <c r="P2674" s="3">
        <v>1</v>
      </c>
      <c r="Q2674" s="3">
        <f t="shared" si="234"/>
        <v>79.3668925966318</v>
      </c>
      <c r="R2674" s="4">
        <f t="shared" si="238"/>
        <v>79.3668925966318</v>
      </c>
      <c r="S2674" s="3">
        <v>11.912234675518015</v>
      </c>
      <c r="T2674" s="3">
        <v>1</v>
      </c>
      <c r="U2674" s="3">
        <f t="shared" si="235"/>
        <v>11.912234675518015</v>
      </c>
      <c r="V2674" s="3">
        <f t="shared" si="239"/>
        <v>11.912234675518015</v>
      </c>
    </row>
    <row r="2675" spans="1:22" x14ac:dyDescent="0.25">
      <c r="A2675" s="3" t="s">
        <v>158</v>
      </c>
      <c r="B2675" s="3" t="s">
        <v>310</v>
      </c>
      <c r="C2675" s="3" t="s">
        <v>9</v>
      </c>
      <c r="D2675" s="3" t="s">
        <v>197</v>
      </c>
      <c r="E2675" s="3">
        <v>0.56000000000000005</v>
      </c>
      <c r="F2675" s="3">
        <v>0.48</v>
      </c>
      <c r="G2675" s="3" t="s">
        <v>17</v>
      </c>
      <c r="H2675" s="2">
        <v>2110</v>
      </c>
      <c r="I2675" s="3" t="s">
        <v>18</v>
      </c>
      <c r="J2675" s="2">
        <v>2110</v>
      </c>
      <c r="K2675" s="3" t="s">
        <v>324</v>
      </c>
      <c r="L2675" s="2">
        <v>43</v>
      </c>
      <c r="M2675" s="3">
        <v>0.32857753986613425</v>
      </c>
      <c r="N2675" s="3">
        <v>925.18618937396047</v>
      </c>
      <c r="O2675" s="3">
        <v>2.5004975793357622</v>
      </c>
      <c r="P2675" s="3">
        <v>1</v>
      </c>
      <c r="Q2675" s="3">
        <f t="shared" si="234"/>
        <v>2.5004975793357622</v>
      </c>
      <c r="R2675" s="4">
        <f t="shared" si="238"/>
        <v>2.5004975793357622</v>
      </c>
      <c r="S2675" s="3">
        <v>0.37353474155340788</v>
      </c>
      <c r="T2675" s="3">
        <v>1</v>
      </c>
      <c r="U2675" s="3">
        <f t="shared" si="235"/>
        <v>0.37353474155340788</v>
      </c>
      <c r="V2675" s="3">
        <f t="shared" si="239"/>
        <v>0.37353474155340788</v>
      </c>
    </row>
    <row r="2676" spans="1:22" x14ac:dyDescent="0.25">
      <c r="A2676" s="3" t="s">
        <v>158</v>
      </c>
      <c r="B2676" s="3" t="s">
        <v>89</v>
      </c>
      <c r="C2676" s="3" t="s">
        <v>9</v>
      </c>
      <c r="D2676" s="3" t="s">
        <v>262</v>
      </c>
      <c r="E2676" s="3">
        <v>0.56000000000000005</v>
      </c>
      <c r="F2676" s="3">
        <v>0.48</v>
      </c>
      <c r="G2676" s="3" t="s">
        <v>17</v>
      </c>
      <c r="H2676" s="2">
        <v>2110</v>
      </c>
      <c r="I2676" s="3" t="s">
        <v>18</v>
      </c>
      <c r="J2676" s="2">
        <v>2110</v>
      </c>
      <c r="K2676" s="3" t="s">
        <v>264</v>
      </c>
      <c r="L2676" s="2">
        <v>2953</v>
      </c>
      <c r="M2676" s="3">
        <v>486.41602892329172</v>
      </c>
      <c r="N2676" s="3">
        <v>1468568.8780953567</v>
      </c>
      <c r="O2676" s="3">
        <v>4102.452913568457</v>
      </c>
      <c r="P2676" s="3">
        <v>1</v>
      </c>
      <c r="Q2676" s="3">
        <f t="shared" si="234"/>
        <v>4102.452913568457</v>
      </c>
      <c r="R2676" s="4">
        <f t="shared" si="238"/>
        <v>4102.452913568457</v>
      </c>
      <c r="S2676" s="3">
        <v>645.35205524510218</v>
      </c>
      <c r="T2676" s="3">
        <v>1</v>
      </c>
      <c r="U2676" s="3">
        <f t="shared" si="235"/>
        <v>645.35205524510218</v>
      </c>
      <c r="V2676" s="3">
        <f t="shared" si="239"/>
        <v>645.35205524510218</v>
      </c>
    </row>
    <row r="2677" spans="1:22" x14ac:dyDescent="0.25">
      <c r="A2677" s="3" t="s">
        <v>158</v>
      </c>
      <c r="B2677" s="3" t="s">
        <v>310</v>
      </c>
      <c r="C2677" s="3" t="s">
        <v>9</v>
      </c>
      <c r="D2677" s="3" t="s">
        <v>312</v>
      </c>
      <c r="E2677" s="3">
        <v>0.56000000000000005</v>
      </c>
      <c r="F2677" s="3">
        <v>0.48</v>
      </c>
      <c r="G2677" s="3" t="s">
        <v>17</v>
      </c>
      <c r="H2677" s="2">
        <v>2110</v>
      </c>
      <c r="I2677" s="3" t="s">
        <v>18</v>
      </c>
      <c r="J2677" s="2">
        <v>2110</v>
      </c>
      <c r="K2677" s="3" t="s">
        <v>264</v>
      </c>
      <c r="L2677" s="2">
        <v>433</v>
      </c>
      <c r="M2677" s="3">
        <v>38.1294457935835</v>
      </c>
      <c r="N2677" s="3">
        <v>113605.4791830632</v>
      </c>
      <c r="O2677" s="3">
        <v>316.51072912827522</v>
      </c>
      <c r="P2677" s="3">
        <v>1</v>
      </c>
      <c r="Q2677" s="3">
        <f t="shared" si="234"/>
        <v>316.51072912827522</v>
      </c>
      <c r="R2677" s="4">
        <f t="shared" si="238"/>
        <v>316.51072912827522</v>
      </c>
      <c r="S2677" s="3">
        <v>49.004174208409658</v>
      </c>
      <c r="T2677" s="3">
        <v>1</v>
      </c>
      <c r="U2677" s="3">
        <f t="shared" si="235"/>
        <v>49.004174208409658</v>
      </c>
      <c r="V2677" s="3">
        <f t="shared" si="239"/>
        <v>49.004174208409658</v>
      </c>
    </row>
    <row r="2678" spans="1:22" x14ac:dyDescent="0.25">
      <c r="A2678" s="3" t="s">
        <v>158</v>
      </c>
      <c r="B2678" s="3" t="s">
        <v>310</v>
      </c>
      <c r="C2678" s="3" t="s">
        <v>9</v>
      </c>
      <c r="D2678" s="3" t="s">
        <v>197</v>
      </c>
      <c r="E2678" s="3">
        <v>0.56000000000000005</v>
      </c>
      <c r="F2678" s="3">
        <v>0.48</v>
      </c>
      <c r="G2678" s="3" t="s">
        <v>17</v>
      </c>
      <c r="H2678" s="2">
        <v>2110</v>
      </c>
      <c r="I2678" s="3" t="s">
        <v>18</v>
      </c>
      <c r="J2678" s="2">
        <v>2110</v>
      </c>
      <c r="K2678" s="3" t="s">
        <v>264</v>
      </c>
      <c r="L2678" s="2">
        <v>1220</v>
      </c>
      <c r="M2678" s="3">
        <v>170.03482285782894</v>
      </c>
      <c r="N2678" s="3">
        <v>462083.56130035006</v>
      </c>
      <c r="O2678" s="3">
        <v>1405.2743352839768</v>
      </c>
      <c r="P2678" s="3">
        <v>1</v>
      </c>
      <c r="Q2678" s="3">
        <f t="shared" si="234"/>
        <v>1405.2743352839768</v>
      </c>
      <c r="R2678" s="4">
        <f t="shared" si="238"/>
        <v>1405.2743352839768</v>
      </c>
      <c r="S2678" s="3">
        <v>225.42003082213179</v>
      </c>
      <c r="T2678" s="3">
        <v>1</v>
      </c>
      <c r="U2678" s="3">
        <f t="shared" si="235"/>
        <v>225.42003082213179</v>
      </c>
      <c r="V2678" s="3">
        <f t="shared" si="239"/>
        <v>225.42003082213179</v>
      </c>
    </row>
    <row r="2679" spans="1:22" x14ac:dyDescent="0.25">
      <c r="A2679" s="3" t="s">
        <v>158</v>
      </c>
      <c r="B2679" s="3" t="s">
        <v>89</v>
      </c>
      <c r="C2679" s="3" t="s">
        <v>9</v>
      </c>
      <c r="D2679" s="3" t="s">
        <v>262</v>
      </c>
      <c r="E2679" s="3">
        <v>0.56000000000000005</v>
      </c>
      <c r="F2679" s="3">
        <v>0.48</v>
      </c>
      <c r="G2679" s="3" t="s">
        <v>17</v>
      </c>
      <c r="H2679" s="2">
        <v>2110</v>
      </c>
      <c r="I2679" s="3" t="s">
        <v>18</v>
      </c>
      <c r="J2679" s="2">
        <v>2110</v>
      </c>
      <c r="K2679" s="3" t="s">
        <v>265</v>
      </c>
      <c r="L2679" s="2">
        <v>322</v>
      </c>
      <c r="M2679" s="3">
        <v>6.9212317541394457</v>
      </c>
      <c r="N2679" s="3">
        <v>21123.204086967493</v>
      </c>
      <c r="O2679" s="3">
        <v>59.752432708133703</v>
      </c>
      <c r="P2679" s="3">
        <v>1</v>
      </c>
      <c r="Q2679" s="3">
        <f t="shared" si="234"/>
        <v>59.752432708133703</v>
      </c>
      <c r="R2679" s="4">
        <f t="shared" si="238"/>
        <v>59.752432708133703</v>
      </c>
      <c r="S2679" s="3">
        <v>9.2032088871430577</v>
      </c>
      <c r="T2679" s="3">
        <v>1</v>
      </c>
      <c r="U2679" s="3">
        <f t="shared" si="235"/>
        <v>9.2032088871430577</v>
      </c>
      <c r="V2679" s="3">
        <f t="shared" si="239"/>
        <v>9.2032088871430577</v>
      </c>
    </row>
    <row r="2680" spans="1:22" x14ac:dyDescent="0.25">
      <c r="A2680" s="3" t="s">
        <v>158</v>
      </c>
      <c r="B2680" s="3" t="s">
        <v>8</v>
      </c>
      <c r="C2680" s="3" t="s">
        <v>9</v>
      </c>
      <c r="D2680" s="3" t="s">
        <v>197</v>
      </c>
      <c r="E2680" s="3">
        <v>0.56000000000000005</v>
      </c>
      <c r="F2680" s="3">
        <v>0.48</v>
      </c>
      <c r="G2680" s="3" t="s">
        <v>17</v>
      </c>
      <c r="H2680" s="2">
        <v>2110</v>
      </c>
      <c r="I2680" s="3" t="s">
        <v>18</v>
      </c>
      <c r="J2680" s="2">
        <v>2110</v>
      </c>
      <c r="K2680" s="3" t="s">
        <v>204</v>
      </c>
      <c r="L2680" s="2">
        <v>9</v>
      </c>
      <c r="M2680" s="3">
        <v>9.2312398889987837E-2</v>
      </c>
      <c r="N2680" s="3">
        <v>350.90314586496055</v>
      </c>
      <c r="O2680" s="3">
        <v>0.9156458747289643</v>
      </c>
      <c r="P2680" s="3">
        <v>1</v>
      </c>
      <c r="Q2680" s="3">
        <f t="shared" si="234"/>
        <v>0.9156458747289643</v>
      </c>
      <c r="R2680" s="4">
        <f t="shared" si="238"/>
        <v>0.9156458747289643</v>
      </c>
      <c r="S2680" s="3">
        <v>0.11232095011037192</v>
      </c>
      <c r="T2680" s="3">
        <v>1</v>
      </c>
      <c r="U2680" s="3">
        <f t="shared" si="235"/>
        <v>0.11232095011037192</v>
      </c>
      <c r="V2680" s="3">
        <f t="shared" si="239"/>
        <v>0.11232095011037192</v>
      </c>
    </row>
    <row r="2681" spans="1:22" x14ac:dyDescent="0.25">
      <c r="A2681" s="3" t="s">
        <v>158</v>
      </c>
      <c r="B2681" s="3" t="s">
        <v>8</v>
      </c>
      <c r="C2681" s="3" t="s">
        <v>9</v>
      </c>
      <c r="D2681" s="3" t="s">
        <v>197</v>
      </c>
      <c r="E2681" s="3">
        <v>0.56000000000000005</v>
      </c>
      <c r="F2681" s="3">
        <v>0.48</v>
      </c>
      <c r="G2681" s="3" t="s">
        <v>17</v>
      </c>
      <c r="H2681" s="2">
        <v>2110</v>
      </c>
      <c r="I2681" s="3" t="s">
        <v>18</v>
      </c>
      <c r="J2681" s="2">
        <v>2110</v>
      </c>
      <c r="K2681" s="3" t="s">
        <v>205</v>
      </c>
      <c r="L2681" s="2">
        <v>195</v>
      </c>
      <c r="M2681" s="3">
        <v>23.627156711284599</v>
      </c>
      <c r="N2681" s="3">
        <v>76316.744620095065</v>
      </c>
      <c r="O2681" s="3">
        <v>219.07202249657345</v>
      </c>
      <c r="P2681" s="3">
        <f>1-0.712</f>
        <v>0.28800000000000003</v>
      </c>
      <c r="Q2681" s="3">
        <f t="shared" si="234"/>
        <v>63.092742479013161</v>
      </c>
      <c r="R2681" s="4">
        <f t="shared" si="238"/>
        <v>63.092742479013161</v>
      </c>
      <c r="S2681" s="3">
        <v>34.325828008817474</v>
      </c>
      <c r="T2681" s="3">
        <f>1-0.531</f>
        <v>0.46899999999999997</v>
      </c>
      <c r="U2681" s="3">
        <f t="shared" si="235"/>
        <v>16.098813336135393</v>
      </c>
      <c r="V2681" s="3">
        <f t="shared" si="239"/>
        <v>16.098813336135393</v>
      </c>
    </row>
    <row r="2682" spans="1:22" x14ac:dyDescent="0.25">
      <c r="A2682" s="3" t="s">
        <v>158</v>
      </c>
      <c r="B2682" s="3" t="s">
        <v>8</v>
      </c>
      <c r="C2682" s="3" t="s">
        <v>9</v>
      </c>
      <c r="D2682" s="3" t="s">
        <v>197</v>
      </c>
      <c r="E2682" s="3">
        <v>0.56000000000000005</v>
      </c>
      <c r="F2682" s="3">
        <v>0.48</v>
      </c>
      <c r="G2682" s="3" t="s">
        <v>17</v>
      </c>
      <c r="H2682" s="2">
        <v>2110</v>
      </c>
      <c r="I2682" s="3" t="s">
        <v>18</v>
      </c>
      <c r="J2682" s="2">
        <v>2110</v>
      </c>
      <c r="K2682" s="3" t="s">
        <v>206</v>
      </c>
      <c r="L2682" s="2">
        <v>20</v>
      </c>
      <c r="M2682" s="3">
        <v>2.2109168610399514</v>
      </c>
      <c r="N2682" s="3">
        <v>7759.1576629743722</v>
      </c>
      <c r="O2682" s="3">
        <v>19.630247946756345</v>
      </c>
      <c r="P2682" s="3">
        <f>1-0.712</f>
        <v>0.28800000000000003</v>
      </c>
      <c r="Q2682" s="3">
        <f t="shared" si="234"/>
        <v>5.6535114086658282</v>
      </c>
      <c r="R2682" s="4">
        <f t="shared" si="238"/>
        <v>5.6535114086658282</v>
      </c>
      <c r="S2682" s="3">
        <v>2.9806527992193517</v>
      </c>
      <c r="T2682" s="3">
        <f>1-0.531</f>
        <v>0.46899999999999997</v>
      </c>
      <c r="U2682" s="3">
        <f t="shared" si="235"/>
        <v>1.3979261628338759</v>
      </c>
      <c r="V2682" s="3">
        <f t="shared" si="239"/>
        <v>1.3979261628338759</v>
      </c>
    </row>
    <row r="2683" spans="1:22" x14ac:dyDescent="0.25">
      <c r="A2683" s="3" t="s">
        <v>158</v>
      </c>
      <c r="B2683" s="3" t="s">
        <v>310</v>
      </c>
      <c r="C2683" s="3" t="s">
        <v>9</v>
      </c>
      <c r="D2683" s="3" t="s">
        <v>197</v>
      </c>
      <c r="E2683" s="3">
        <v>0.56000000000000005</v>
      </c>
      <c r="F2683" s="3">
        <v>0.48</v>
      </c>
      <c r="G2683" s="3" t="s">
        <v>17</v>
      </c>
      <c r="H2683" s="2">
        <v>2110</v>
      </c>
      <c r="I2683" s="3" t="s">
        <v>18</v>
      </c>
      <c r="J2683" s="2">
        <v>2110</v>
      </c>
      <c r="K2683" s="3" t="s">
        <v>225</v>
      </c>
      <c r="L2683" s="2">
        <v>2</v>
      </c>
      <c r="M2683" s="3">
        <v>3.7188414145748628E-3</v>
      </c>
      <c r="N2683" s="3">
        <v>10.560559376714767</v>
      </c>
      <c r="O2683" s="3">
        <v>3.0334360593446755E-2</v>
      </c>
      <c r="P2683" s="3">
        <v>1</v>
      </c>
      <c r="Q2683" s="3">
        <f t="shared" si="234"/>
        <v>3.0334360593446755E-2</v>
      </c>
      <c r="R2683" s="4">
        <f t="shared" si="238"/>
        <v>3.0334360593446755E-2</v>
      </c>
      <c r="S2683" s="3">
        <v>4.453026250853977E-3</v>
      </c>
      <c r="T2683" s="3">
        <v>1</v>
      </c>
      <c r="U2683" s="3">
        <f t="shared" si="235"/>
        <v>4.453026250853977E-3</v>
      </c>
      <c r="V2683" s="3">
        <f t="shared" si="239"/>
        <v>4.453026250853977E-3</v>
      </c>
    </row>
    <row r="2684" spans="1:22" x14ac:dyDescent="0.25">
      <c r="A2684" s="3" t="s">
        <v>158</v>
      </c>
      <c r="B2684" s="3" t="s">
        <v>8</v>
      </c>
      <c r="C2684" s="3" t="s">
        <v>9</v>
      </c>
      <c r="D2684" s="3" t="s">
        <v>197</v>
      </c>
      <c r="E2684" s="3">
        <v>0.56000000000000005</v>
      </c>
      <c r="F2684" s="3">
        <v>0.48</v>
      </c>
      <c r="G2684" s="3" t="s">
        <v>17</v>
      </c>
      <c r="H2684" s="2">
        <v>2110</v>
      </c>
      <c r="I2684" s="3" t="s">
        <v>18</v>
      </c>
      <c r="J2684" s="2">
        <v>2110</v>
      </c>
      <c r="K2684" s="3" t="s">
        <v>207</v>
      </c>
      <c r="L2684" s="2">
        <v>187</v>
      </c>
      <c r="M2684" s="3">
        <v>13.157933161142541</v>
      </c>
      <c r="N2684" s="3">
        <v>40626.470393829099</v>
      </c>
      <c r="O2684" s="3">
        <v>103.87330039749675</v>
      </c>
      <c r="P2684" s="3">
        <f>1-0.712</f>
        <v>0.28800000000000003</v>
      </c>
      <c r="Q2684" s="3">
        <f t="shared" si="234"/>
        <v>29.915510514479067</v>
      </c>
      <c r="R2684" s="4">
        <f t="shared" si="238"/>
        <v>29.915510514479067</v>
      </c>
      <c r="S2684" s="3">
        <v>14.592026994143641</v>
      </c>
      <c r="T2684" s="3">
        <f>1-0.531</f>
        <v>0.46899999999999997</v>
      </c>
      <c r="U2684" s="3">
        <f t="shared" si="235"/>
        <v>6.8436606602533674</v>
      </c>
      <c r="V2684" s="3">
        <f t="shared" si="239"/>
        <v>6.8436606602533674</v>
      </c>
    </row>
    <row r="2685" spans="1:22" x14ac:dyDescent="0.25">
      <c r="A2685" s="3" t="s">
        <v>158</v>
      </c>
      <c r="B2685" s="3" t="s">
        <v>310</v>
      </c>
      <c r="C2685" s="3" t="s">
        <v>9</v>
      </c>
      <c r="D2685" s="3" t="s">
        <v>197</v>
      </c>
      <c r="E2685" s="3">
        <v>0.56000000000000005</v>
      </c>
      <c r="F2685" s="3">
        <v>0.48</v>
      </c>
      <c r="G2685" s="3" t="s">
        <v>17</v>
      </c>
      <c r="H2685" s="2">
        <v>2110</v>
      </c>
      <c r="I2685" s="3" t="s">
        <v>18</v>
      </c>
      <c r="J2685" s="2">
        <v>2110</v>
      </c>
      <c r="K2685" s="3" t="s">
        <v>207</v>
      </c>
      <c r="L2685" s="2">
        <v>2</v>
      </c>
      <c r="M2685" s="3">
        <v>3.5156005365296304E-4</v>
      </c>
      <c r="N2685" s="3">
        <v>0.99833771616503808</v>
      </c>
      <c r="O2685" s="3">
        <v>2.8688411990805546E-3</v>
      </c>
      <c r="P2685" s="3">
        <f>1-0.712</f>
        <v>0.28800000000000003</v>
      </c>
      <c r="Q2685" s="3">
        <f t="shared" si="234"/>
        <v>8.2622626533519978E-4</v>
      </c>
      <c r="R2685" s="4">
        <f t="shared" si="238"/>
        <v>8.2622626533519978E-4</v>
      </c>
      <c r="S2685" s="3">
        <v>4.2138168988435648E-4</v>
      </c>
      <c r="T2685" s="3">
        <f>1-0.531</f>
        <v>0.46899999999999997</v>
      </c>
      <c r="U2685" s="3">
        <f t="shared" si="235"/>
        <v>1.9762801255576316E-4</v>
      </c>
      <c r="V2685" s="3">
        <f t="shared" si="239"/>
        <v>1.9762801255576316E-4</v>
      </c>
    </row>
    <row r="2686" spans="1:22" x14ac:dyDescent="0.25">
      <c r="A2686" s="3" t="s">
        <v>158</v>
      </c>
      <c r="B2686" s="3" t="s">
        <v>8</v>
      </c>
      <c r="C2686" s="3" t="s">
        <v>9</v>
      </c>
      <c r="D2686" s="3" t="s">
        <v>197</v>
      </c>
      <c r="E2686" s="3">
        <v>0.56000000000000005</v>
      </c>
      <c r="F2686" s="3">
        <v>0.48</v>
      </c>
      <c r="G2686" s="3" t="s">
        <v>17</v>
      </c>
      <c r="H2686" s="2">
        <v>2110</v>
      </c>
      <c r="I2686" s="3" t="s">
        <v>18</v>
      </c>
      <c r="J2686" s="2">
        <v>2110</v>
      </c>
      <c r="K2686" s="3" t="s">
        <v>208</v>
      </c>
      <c r="L2686" s="2">
        <v>569</v>
      </c>
      <c r="M2686" s="3">
        <v>81.22186707325551</v>
      </c>
      <c r="N2686" s="3">
        <v>249360.0362006975</v>
      </c>
      <c r="O2686" s="3">
        <v>745.64161422851964</v>
      </c>
      <c r="P2686" s="3">
        <f>1-0.712</f>
        <v>0.28800000000000003</v>
      </c>
      <c r="Q2686" s="3">
        <f t="shared" si="234"/>
        <v>214.74478489781367</v>
      </c>
      <c r="R2686" s="4">
        <f t="shared" si="238"/>
        <v>214.74478489781367</v>
      </c>
      <c r="S2686" s="3">
        <v>120.39759746423142</v>
      </c>
      <c r="T2686" s="3">
        <f>1-0.531</f>
        <v>0.46899999999999997</v>
      </c>
      <c r="U2686" s="3">
        <f t="shared" si="235"/>
        <v>56.466473210724537</v>
      </c>
      <c r="V2686" s="3">
        <f t="shared" si="239"/>
        <v>56.466473210724537</v>
      </c>
    </row>
    <row r="2687" spans="1:22" x14ac:dyDescent="0.25">
      <c r="A2687" s="3" t="s">
        <v>158</v>
      </c>
      <c r="B2687" s="3" t="s">
        <v>8</v>
      </c>
      <c r="C2687" s="3" t="s">
        <v>9</v>
      </c>
      <c r="D2687" s="3" t="s">
        <v>197</v>
      </c>
      <c r="E2687" s="3">
        <v>0.56000000000000005</v>
      </c>
      <c r="F2687" s="3">
        <v>0.48</v>
      </c>
      <c r="G2687" s="3" t="s">
        <v>17</v>
      </c>
      <c r="H2687" s="2">
        <v>2110</v>
      </c>
      <c r="I2687" s="3" t="s">
        <v>18</v>
      </c>
      <c r="J2687" s="2">
        <v>2110</v>
      </c>
      <c r="K2687" s="3" t="s">
        <v>209</v>
      </c>
      <c r="L2687" s="2">
        <v>29</v>
      </c>
      <c r="M2687" s="3">
        <v>1.9315434858285705</v>
      </c>
      <c r="N2687" s="3">
        <v>7055.8134757657317</v>
      </c>
      <c r="O2687" s="3">
        <v>19.78765468160768</v>
      </c>
      <c r="P2687" s="3">
        <v>1</v>
      </c>
      <c r="Q2687" s="3">
        <f t="shared" si="234"/>
        <v>19.78765468160768</v>
      </c>
      <c r="R2687" s="4">
        <f t="shared" si="238"/>
        <v>19.78765468160768</v>
      </c>
      <c r="S2687" s="3">
        <v>2.9528925719878978</v>
      </c>
      <c r="T2687" s="3">
        <v>1</v>
      </c>
      <c r="U2687" s="3">
        <f t="shared" si="235"/>
        <v>2.9528925719878978</v>
      </c>
      <c r="V2687" s="3">
        <f t="shared" si="239"/>
        <v>2.9528925719878978</v>
      </c>
    </row>
    <row r="2688" spans="1:22" x14ac:dyDescent="0.25">
      <c r="A2688" s="3" t="s">
        <v>158</v>
      </c>
      <c r="B2688" s="3" t="s">
        <v>89</v>
      </c>
      <c r="C2688" s="3" t="s">
        <v>9</v>
      </c>
      <c r="D2688" s="3" t="s">
        <v>262</v>
      </c>
      <c r="E2688" s="3">
        <v>0.56000000000000005</v>
      </c>
      <c r="F2688" s="3">
        <v>0.48</v>
      </c>
      <c r="G2688" s="3" t="s">
        <v>17</v>
      </c>
      <c r="H2688" s="2">
        <v>2110</v>
      </c>
      <c r="I2688" s="3" t="s">
        <v>18</v>
      </c>
      <c r="J2688" s="2">
        <v>2110</v>
      </c>
      <c r="K2688" s="3" t="s">
        <v>269</v>
      </c>
      <c r="L2688" s="2">
        <v>5</v>
      </c>
      <c r="M2688" s="3">
        <v>0.20875339383813207</v>
      </c>
      <c r="N2688" s="3">
        <v>639.54366435660802</v>
      </c>
      <c r="O2688" s="3">
        <v>1.7405859588857195</v>
      </c>
      <c r="P2688" s="3">
        <v>1</v>
      </c>
      <c r="Q2688" s="3">
        <f t="shared" si="234"/>
        <v>1.7405859588857195</v>
      </c>
      <c r="R2688" s="4">
        <f t="shared" si="238"/>
        <v>1.7405859588857195</v>
      </c>
      <c r="S2688" s="3">
        <v>0.26050267428806084</v>
      </c>
      <c r="T2688" s="3">
        <v>1</v>
      </c>
      <c r="U2688" s="3">
        <f t="shared" si="235"/>
        <v>0.26050267428806084</v>
      </c>
      <c r="V2688" s="3">
        <f t="shared" si="239"/>
        <v>0.26050267428806084</v>
      </c>
    </row>
    <row r="2689" spans="1:22" x14ac:dyDescent="0.25">
      <c r="A2689" s="3" t="s">
        <v>158</v>
      </c>
      <c r="B2689" s="3" t="s">
        <v>310</v>
      </c>
      <c r="C2689" s="3" t="s">
        <v>9</v>
      </c>
      <c r="D2689" s="3" t="s">
        <v>312</v>
      </c>
      <c r="E2689" s="3">
        <v>0.56000000000000005</v>
      </c>
      <c r="F2689" s="3">
        <v>0.48</v>
      </c>
      <c r="G2689" s="3" t="s">
        <v>17</v>
      </c>
      <c r="H2689" s="2">
        <v>2110</v>
      </c>
      <c r="I2689" s="3" t="s">
        <v>18</v>
      </c>
      <c r="J2689" s="2">
        <v>2110</v>
      </c>
      <c r="K2689" s="3" t="s">
        <v>269</v>
      </c>
      <c r="L2689" s="2">
        <v>156</v>
      </c>
      <c r="M2689" s="3">
        <v>8.8675178090866211</v>
      </c>
      <c r="N2689" s="3">
        <v>22277.749918971243</v>
      </c>
      <c r="O2689" s="3">
        <v>68.110268610895091</v>
      </c>
      <c r="P2689" s="3">
        <v>1</v>
      </c>
      <c r="Q2689" s="3">
        <f t="shared" si="234"/>
        <v>68.110268610895091</v>
      </c>
      <c r="R2689" s="4">
        <f t="shared" si="238"/>
        <v>68.110268610895091</v>
      </c>
      <c r="S2689" s="3">
        <v>10.949002967122842</v>
      </c>
      <c r="T2689" s="3">
        <v>1</v>
      </c>
      <c r="U2689" s="3">
        <f t="shared" si="235"/>
        <v>10.949002967122842</v>
      </c>
      <c r="V2689" s="3">
        <f t="shared" si="239"/>
        <v>10.949002967122842</v>
      </c>
    </row>
    <row r="2690" spans="1:22" x14ac:dyDescent="0.25">
      <c r="A2690" s="3" t="s">
        <v>158</v>
      </c>
      <c r="B2690" s="3" t="s">
        <v>351</v>
      </c>
      <c r="C2690" s="3" t="s">
        <v>352</v>
      </c>
      <c r="D2690" s="3" t="s">
        <v>353</v>
      </c>
      <c r="E2690" s="3">
        <v>0.36</v>
      </c>
      <c r="F2690" s="3">
        <v>0.57999999999999996</v>
      </c>
      <c r="G2690" s="3" t="s">
        <v>17</v>
      </c>
      <c r="H2690" s="2">
        <v>2110</v>
      </c>
      <c r="I2690" s="3" t="s">
        <v>18</v>
      </c>
      <c r="J2690" s="2">
        <v>2110</v>
      </c>
      <c r="K2690" s="3" t="s">
        <v>272</v>
      </c>
      <c r="L2690" s="2">
        <v>791</v>
      </c>
      <c r="M2690" s="3">
        <v>345.6075227051299</v>
      </c>
      <c r="N2690" s="3">
        <v>958083.79731999862</v>
      </c>
      <c r="O2690" s="3">
        <v>2918.3922695544861</v>
      </c>
      <c r="P2690" s="3">
        <v>1</v>
      </c>
      <c r="Q2690" s="3">
        <f t="shared" ref="Q2690:Q2753" si="240">O2690*P2690</f>
        <v>2918.3922695544861</v>
      </c>
      <c r="R2690" s="4">
        <f t="shared" si="238"/>
        <v>2918.3922695544861</v>
      </c>
      <c r="S2690" s="3">
        <v>470.36008083623807</v>
      </c>
      <c r="T2690" s="3">
        <v>1</v>
      </c>
      <c r="U2690" s="3">
        <f t="shared" ref="U2690:U2753" si="241">S2690*T2690</f>
        <v>470.36008083623807</v>
      </c>
      <c r="V2690" s="3">
        <f t="shared" si="239"/>
        <v>470.36008083623807</v>
      </c>
    </row>
    <row r="2691" spans="1:22" x14ac:dyDescent="0.25">
      <c r="A2691" s="3" t="s">
        <v>158</v>
      </c>
      <c r="B2691" s="3" t="s">
        <v>8</v>
      </c>
      <c r="C2691" s="3" t="s">
        <v>9</v>
      </c>
      <c r="D2691" s="3" t="s">
        <v>197</v>
      </c>
      <c r="E2691" s="3">
        <v>0.56000000000000005</v>
      </c>
      <c r="F2691" s="3">
        <v>0.48</v>
      </c>
      <c r="G2691" s="3" t="s">
        <v>17</v>
      </c>
      <c r="H2691" s="2">
        <v>2110</v>
      </c>
      <c r="I2691" s="3" t="s">
        <v>18</v>
      </c>
      <c r="J2691" s="2">
        <v>2110</v>
      </c>
      <c r="K2691" s="3" t="s">
        <v>164</v>
      </c>
      <c r="L2691" s="2">
        <v>917</v>
      </c>
      <c r="M2691" s="3">
        <v>253.92859202321941</v>
      </c>
      <c r="N2691" s="3">
        <v>632898.45774660213</v>
      </c>
      <c r="O2691" s="3">
        <v>1830.0115644853317</v>
      </c>
      <c r="P2691" s="3">
        <v>1</v>
      </c>
      <c r="Q2691" s="3">
        <f t="shared" si="240"/>
        <v>1830.0115644853317</v>
      </c>
      <c r="R2691" s="4">
        <f t="shared" si="238"/>
        <v>1830.0115644853317</v>
      </c>
      <c r="S2691" s="3">
        <v>285.22688447001156</v>
      </c>
      <c r="T2691" s="3">
        <v>1</v>
      </c>
      <c r="U2691" s="3">
        <f t="shared" si="241"/>
        <v>285.22688447001156</v>
      </c>
      <c r="V2691" s="3">
        <f t="shared" si="239"/>
        <v>285.22688447001156</v>
      </c>
    </row>
    <row r="2692" spans="1:22" x14ac:dyDescent="0.25">
      <c r="A2692" s="3" t="s">
        <v>158</v>
      </c>
      <c r="B2692" s="3" t="s">
        <v>310</v>
      </c>
      <c r="C2692" s="3" t="s">
        <v>9</v>
      </c>
      <c r="D2692" s="3" t="s">
        <v>197</v>
      </c>
      <c r="E2692" s="3">
        <v>0.56000000000000005</v>
      </c>
      <c r="F2692" s="3">
        <v>0.48</v>
      </c>
      <c r="G2692" s="3" t="s">
        <v>17</v>
      </c>
      <c r="H2692" s="2">
        <v>2110</v>
      </c>
      <c r="I2692" s="3" t="s">
        <v>18</v>
      </c>
      <c r="J2692" s="2">
        <v>2110</v>
      </c>
      <c r="K2692" s="3" t="s">
        <v>164</v>
      </c>
      <c r="L2692" s="2">
        <v>61</v>
      </c>
      <c r="M2692" s="3">
        <v>12.248265978499189</v>
      </c>
      <c r="N2692" s="3">
        <v>30365.038808317768</v>
      </c>
      <c r="O2692" s="3">
        <v>81.255179830564785</v>
      </c>
      <c r="P2692" s="3">
        <v>1</v>
      </c>
      <c r="Q2692" s="3">
        <f t="shared" si="240"/>
        <v>81.255179830564785</v>
      </c>
      <c r="R2692" s="4">
        <f t="shared" si="238"/>
        <v>81.255179830564785</v>
      </c>
      <c r="S2692" s="3">
        <v>12.420715419915345</v>
      </c>
      <c r="T2692" s="3">
        <v>1</v>
      </c>
      <c r="U2692" s="3">
        <f t="shared" si="241"/>
        <v>12.420715419915345</v>
      </c>
      <c r="V2692" s="3">
        <f t="shared" si="239"/>
        <v>12.420715419915345</v>
      </c>
    </row>
    <row r="2693" spans="1:22" x14ac:dyDescent="0.25">
      <c r="A2693" s="3" t="s">
        <v>158</v>
      </c>
      <c r="B2693" s="3" t="s">
        <v>8</v>
      </c>
      <c r="C2693" s="3" t="s">
        <v>9</v>
      </c>
      <c r="D2693" s="3" t="s">
        <v>197</v>
      </c>
      <c r="E2693" s="3">
        <v>0.56000000000000005</v>
      </c>
      <c r="F2693" s="3">
        <v>0.48</v>
      </c>
      <c r="G2693" s="3" t="s">
        <v>17</v>
      </c>
      <c r="H2693" s="2">
        <v>2110</v>
      </c>
      <c r="I2693" s="3" t="s">
        <v>18</v>
      </c>
      <c r="J2693" s="2">
        <v>2110</v>
      </c>
      <c r="K2693" s="3" t="s">
        <v>210</v>
      </c>
      <c r="L2693" s="2">
        <v>28</v>
      </c>
      <c r="M2693" s="3">
        <v>5.092606051412246</v>
      </c>
      <c r="N2693" s="3">
        <v>13423.071012912664</v>
      </c>
      <c r="O2693" s="3">
        <v>37.885877110978306</v>
      </c>
      <c r="P2693" s="3">
        <f>1-0.712</f>
        <v>0.28800000000000003</v>
      </c>
      <c r="Q2693" s="3">
        <f t="shared" si="240"/>
        <v>10.911132607961754</v>
      </c>
      <c r="R2693" s="4">
        <f t="shared" si="238"/>
        <v>10.911132607961754</v>
      </c>
      <c r="S2693" s="3">
        <v>5.8215742333191303</v>
      </c>
      <c r="T2693" s="3">
        <f>1-0.531</f>
        <v>0.46899999999999997</v>
      </c>
      <c r="U2693" s="3">
        <f t="shared" si="241"/>
        <v>2.7303183154266719</v>
      </c>
      <c r="V2693" s="3">
        <f t="shared" si="239"/>
        <v>2.7303183154266719</v>
      </c>
    </row>
    <row r="2694" spans="1:22" x14ac:dyDescent="0.25">
      <c r="A2694" s="3" t="s">
        <v>158</v>
      </c>
      <c r="B2694" s="3" t="s">
        <v>8</v>
      </c>
      <c r="C2694" s="3" t="s">
        <v>9</v>
      </c>
      <c r="D2694" s="3" t="s">
        <v>197</v>
      </c>
      <c r="E2694" s="3">
        <v>0.56000000000000005</v>
      </c>
      <c r="F2694" s="3">
        <v>0.48</v>
      </c>
      <c r="G2694" s="3" t="s">
        <v>17</v>
      </c>
      <c r="H2694" s="2">
        <v>2110</v>
      </c>
      <c r="I2694" s="3" t="s">
        <v>18</v>
      </c>
      <c r="J2694" s="2">
        <v>2110</v>
      </c>
      <c r="K2694" s="3" t="s">
        <v>165</v>
      </c>
      <c r="L2694" s="2">
        <v>23</v>
      </c>
      <c r="M2694" s="3">
        <v>1.7007581125435776</v>
      </c>
      <c r="N2694" s="3">
        <v>3835.5733932091457</v>
      </c>
      <c r="O2694" s="3">
        <v>10.657786225246706</v>
      </c>
      <c r="P2694" s="3">
        <v>1</v>
      </c>
      <c r="Q2694" s="3">
        <f t="shared" si="240"/>
        <v>10.657786225246706</v>
      </c>
      <c r="R2694" s="4">
        <f t="shared" si="238"/>
        <v>10.657786225246706</v>
      </c>
      <c r="S2694" s="3">
        <v>1.4006003409633907</v>
      </c>
      <c r="T2694" s="3">
        <v>1</v>
      </c>
      <c r="U2694" s="3">
        <f t="shared" si="241"/>
        <v>1.4006003409633907</v>
      </c>
      <c r="V2694" s="3">
        <f t="shared" si="239"/>
        <v>1.4006003409633907</v>
      </c>
    </row>
    <row r="2695" spans="1:22" x14ac:dyDescent="0.25">
      <c r="A2695" s="3" t="s">
        <v>158</v>
      </c>
      <c r="B2695" s="3" t="s">
        <v>8</v>
      </c>
      <c r="C2695" s="3" t="s">
        <v>9</v>
      </c>
      <c r="D2695" s="3" t="s">
        <v>197</v>
      </c>
      <c r="E2695" s="3">
        <v>0.56000000000000005</v>
      </c>
      <c r="F2695" s="3">
        <v>0.48</v>
      </c>
      <c r="G2695" s="3" t="s">
        <v>17</v>
      </c>
      <c r="H2695" s="2">
        <v>2110</v>
      </c>
      <c r="I2695" s="3" t="s">
        <v>18</v>
      </c>
      <c r="J2695" s="2">
        <v>2110</v>
      </c>
      <c r="K2695" s="3" t="s">
        <v>167</v>
      </c>
      <c r="L2695" s="2">
        <v>818</v>
      </c>
      <c r="M2695" s="3">
        <v>251.59300561046908</v>
      </c>
      <c r="N2695" s="3">
        <v>737316.97574267595</v>
      </c>
      <c r="O2695" s="3">
        <v>2026.8620918327781</v>
      </c>
      <c r="P2695" s="3">
        <v>1</v>
      </c>
      <c r="Q2695" s="3">
        <f t="shared" si="240"/>
        <v>2026.8620918327781</v>
      </c>
      <c r="R2695" s="4">
        <f t="shared" si="238"/>
        <v>2026.8620918327781</v>
      </c>
      <c r="S2695" s="3">
        <v>319.324499053647</v>
      </c>
      <c r="T2695" s="3">
        <v>1</v>
      </c>
      <c r="U2695" s="3">
        <f t="shared" si="241"/>
        <v>319.324499053647</v>
      </c>
      <c r="V2695" s="3">
        <f t="shared" si="239"/>
        <v>319.324499053647</v>
      </c>
    </row>
    <row r="2696" spans="1:22" x14ac:dyDescent="0.25">
      <c r="A2696" s="3" t="s">
        <v>158</v>
      </c>
      <c r="B2696" s="3" t="s">
        <v>8</v>
      </c>
      <c r="C2696" s="3" t="s">
        <v>9</v>
      </c>
      <c r="D2696" s="3" t="s">
        <v>197</v>
      </c>
      <c r="E2696" s="3">
        <v>0.56000000000000005</v>
      </c>
      <c r="F2696" s="3">
        <v>0.48</v>
      </c>
      <c r="G2696" s="3" t="s">
        <v>17</v>
      </c>
      <c r="H2696" s="2">
        <v>2110</v>
      </c>
      <c r="I2696" s="3" t="s">
        <v>18</v>
      </c>
      <c r="J2696" s="2">
        <v>2110</v>
      </c>
      <c r="K2696" s="3" t="s">
        <v>211</v>
      </c>
      <c r="L2696" s="2">
        <v>18</v>
      </c>
      <c r="M2696" s="3">
        <v>0.81535816430776453</v>
      </c>
      <c r="N2696" s="3">
        <v>2897.2704585120873</v>
      </c>
      <c r="O2696" s="3">
        <v>8.2630679926977884</v>
      </c>
      <c r="P2696" s="3">
        <v>1</v>
      </c>
      <c r="Q2696" s="3">
        <f t="shared" si="240"/>
        <v>8.2630679926977884</v>
      </c>
      <c r="R2696" s="4">
        <f t="shared" si="238"/>
        <v>8.2630679926977884</v>
      </c>
      <c r="S2696" s="3">
        <v>1.2695323341704521</v>
      </c>
      <c r="T2696" s="3">
        <v>1</v>
      </c>
      <c r="U2696" s="3">
        <f t="shared" si="241"/>
        <v>1.2695323341704521</v>
      </c>
      <c r="V2696" s="3">
        <f t="shared" si="239"/>
        <v>1.2695323341704521</v>
      </c>
    </row>
    <row r="2697" spans="1:22" x14ac:dyDescent="0.25">
      <c r="A2697" s="3" t="s">
        <v>158</v>
      </c>
      <c r="B2697" s="3" t="s">
        <v>310</v>
      </c>
      <c r="C2697" s="3" t="s">
        <v>9</v>
      </c>
      <c r="D2697" s="3" t="s">
        <v>312</v>
      </c>
      <c r="E2697" s="3">
        <v>0.56000000000000005</v>
      </c>
      <c r="F2697" s="3">
        <v>0.48</v>
      </c>
      <c r="G2697" s="3" t="s">
        <v>17</v>
      </c>
      <c r="H2697" s="2">
        <v>2110</v>
      </c>
      <c r="I2697" s="3" t="s">
        <v>18</v>
      </c>
      <c r="J2697" s="2">
        <v>2110</v>
      </c>
      <c r="K2697" s="3" t="s">
        <v>315</v>
      </c>
      <c r="L2697" s="2">
        <v>13</v>
      </c>
      <c r="M2697" s="3">
        <v>5.7102978528408364E-2</v>
      </c>
      <c r="N2697" s="3">
        <v>119.31499566776921</v>
      </c>
      <c r="O2697" s="3">
        <v>0.29096116733696731</v>
      </c>
      <c r="P2697" s="3">
        <v>1</v>
      </c>
      <c r="Q2697" s="3">
        <f t="shared" si="240"/>
        <v>0.29096116733696731</v>
      </c>
      <c r="R2697" s="4">
        <f t="shared" si="238"/>
        <v>0.29096116733696731</v>
      </c>
      <c r="S2697" s="3">
        <v>3.7128594647521718E-2</v>
      </c>
      <c r="T2697" s="3">
        <v>1</v>
      </c>
      <c r="U2697" s="3">
        <f t="shared" si="241"/>
        <v>3.7128594647521718E-2</v>
      </c>
      <c r="V2697" s="3">
        <f t="shared" si="239"/>
        <v>3.7128594647521718E-2</v>
      </c>
    </row>
    <row r="2698" spans="1:22" x14ac:dyDescent="0.25">
      <c r="A2698" s="3" t="s">
        <v>158</v>
      </c>
      <c r="B2698" s="3" t="s">
        <v>310</v>
      </c>
      <c r="C2698" s="3" t="s">
        <v>9</v>
      </c>
      <c r="D2698" s="3" t="s">
        <v>197</v>
      </c>
      <c r="E2698" s="3">
        <v>0.56000000000000005</v>
      </c>
      <c r="F2698" s="3">
        <v>0.48</v>
      </c>
      <c r="G2698" s="3" t="s">
        <v>275</v>
      </c>
      <c r="H2698" s="2">
        <v>2110</v>
      </c>
      <c r="I2698" s="3" t="s">
        <v>18</v>
      </c>
      <c r="J2698" s="2">
        <v>3000</v>
      </c>
      <c r="K2698" s="3" t="s">
        <v>276</v>
      </c>
      <c r="L2698" s="2">
        <v>4</v>
      </c>
      <c r="M2698" s="3">
        <v>0.41140774787210843</v>
      </c>
      <c r="N2698" s="3">
        <v>910.7356797056658</v>
      </c>
      <c r="O2698" s="3">
        <v>3.1164949967160549</v>
      </c>
      <c r="P2698" s="3">
        <v>1</v>
      </c>
      <c r="Q2698" s="3">
        <f t="shared" si="240"/>
        <v>3.1164949967160549</v>
      </c>
      <c r="R2698" s="3">
        <v>0</v>
      </c>
      <c r="S2698" s="3">
        <v>0.52037297436300733</v>
      </c>
      <c r="T2698" s="3">
        <v>1</v>
      </c>
      <c r="U2698" s="3">
        <f t="shared" si="241"/>
        <v>0.52037297436300733</v>
      </c>
      <c r="V2698" s="3">
        <v>0</v>
      </c>
    </row>
    <row r="2699" spans="1:22" x14ac:dyDescent="0.25">
      <c r="A2699" s="3" t="s">
        <v>158</v>
      </c>
      <c r="B2699" s="3" t="s">
        <v>310</v>
      </c>
      <c r="C2699" s="3" t="s">
        <v>9</v>
      </c>
      <c r="D2699" s="3" t="s">
        <v>197</v>
      </c>
      <c r="E2699" s="3">
        <v>0.56000000000000005</v>
      </c>
      <c r="F2699" s="3">
        <v>0.48</v>
      </c>
      <c r="G2699" s="3" t="s">
        <v>183</v>
      </c>
      <c r="H2699" s="2">
        <v>2110</v>
      </c>
      <c r="I2699" s="3" t="s">
        <v>18</v>
      </c>
      <c r="J2699" s="2">
        <v>3000</v>
      </c>
      <c r="K2699" s="3" t="s">
        <v>169</v>
      </c>
      <c r="L2699" s="2">
        <v>172</v>
      </c>
      <c r="M2699" s="3">
        <v>72.397170749321546</v>
      </c>
      <c r="N2699" s="3">
        <v>204438.76087028327</v>
      </c>
      <c r="O2699" s="3">
        <v>593.74414798210489</v>
      </c>
      <c r="P2699" s="3">
        <v>1</v>
      </c>
      <c r="Q2699" s="3">
        <f t="shared" si="240"/>
        <v>593.74414798210489</v>
      </c>
      <c r="R2699" s="3">
        <v>0</v>
      </c>
      <c r="S2699" s="3">
        <v>96.951539108540857</v>
      </c>
      <c r="T2699" s="3">
        <v>1</v>
      </c>
      <c r="U2699" s="3">
        <f t="shared" si="241"/>
        <v>96.951539108540857</v>
      </c>
      <c r="V2699" s="3">
        <v>0</v>
      </c>
    </row>
    <row r="2700" spans="1:22" x14ac:dyDescent="0.25">
      <c r="A2700" s="3" t="s">
        <v>158</v>
      </c>
      <c r="B2700" s="3" t="s">
        <v>310</v>
      </c>
      <c r="C2700" s="3" t="s">
        <v>9</v>
      </c>
      <c r="D2700" s="3" t="s">
        <v>312</v>
      </c>
      <c r="E2700" s="3">
        <v>0.56000000000000005</v>
      </c>
      <c r="F2700" s="3">
        <v>0.48</v>
      </c>
      <c r="G2700" s="3" t="s">
        <v>264</v>
      </c>
      <c r="H2700" s="2">
        <v>2110</v>
      </c>
      <c r="I2700" s="3" t="s">
        <v>18</v>
      </c>
      <c r="J2700" s="2">
        <v>3000</v>
      </c>
      <c r="K2700" s="3" t="s">
        <v>264</v>
      </c>
      <c r="L2700" s="2">
        <v>1</v>
      </c>
      <c r="M2700" s="3">
        <v>2.3604413239084805E-2</v>
      </c>
      <c r="N2700" s="3">
        <v>64.962761064361175</v>
      </c>
      <c r="O2700" s="3">
        <v>0.20717071796829661</v>
      </c>
      <c r="P2700" s="3">
        <v>1</v>
      </c>
      <c r="Q2700" s="3">
        <f t="shared" si="240"/>
        <v>0.20717071796829661</v>
      </c>
      <c r="R2700" s="3">
        <v>0</v>
      </c>
      <c r="S2700" s="3">
        <v>3.4070356684974004E-2</v>
      </c>
      <c r="T2700" s="3">
        <v>1</v>
      </c>
      <c r="U2700" s="3">
        <f t="shared" si="241"/>
        <v>3.4070356684974004E-2</v>
      </c>
      <c r="V2700" s="3">
        <v>0</v>
      </c>
    </row>
    <row r="2701" spans="1:22" x14ac:dyDescent="0.25">
      <c r="A2701" s="3" t="s">
        <v>158</v>
      </c>
      <c r="B2701" s="3" t="s">
        <v>310</v>
      </c>
      <c r="C2701" s="3" t="s">
        <v>9</v>
      </c>
      <c r="D2701" s="3" t="s">
        <v>197</v>
      </c>
      <c r="E2701" s="3">
        <v>0.56000000000000005</v>
      </c>
      <c r="F2701" s="3">
        <v>0.48</v>
      </c>
      <c r="G2701" s="3" t="s">
        <v>264</v>
      </c>
      <c r="H2701" s="2">
        <v>2110</v>
      </c>
      <c r="I2701" s="3" t="s">
        <v>18</v>
      </c>
      <c r="J2701" s="2">
        <v>3000</v>
      </c>
      <c r="K2701" s="3" t="s">
        <v>264</v>
      </c>
      <c r="L2701" s="2">
        <v>10</v>
      </c>
      <c r="M2701" s="3">
        <v>1.3142700316772058</v>
      </c>
      <c r="N2701" s="3">
        <v>3176.848776064804</v>
      </c>
      <c r="O2701" s="3">
        <v>10.50946811356067</v>
      </c>
      <c r="P2701" s="3">
        <v>1</v>
      </c>
      <c r="Q2701" s="3">
        <f t="shared" si="240"/>
        <v>10.50946811356067</v>
      </c>
      <c r="R2701" s="3">
        <v>0</v>
      </c>
      <c r="S2701" s="3">
        <v>1.7390214055679132</v>
      </c>
      <c r="T2701" s="3">
        <v>1</v>
      </c>
      <c r="U2701" s="3">
        <f t="shared" si="241"/>
        <v>1.7390214055679132</v>
      </c>
      <c r="V2701" s="3">
        <v>0</v>
      </c>
    </row>
    <row r="2702" spans="1:22" x14ac:dyDescent="0.25">
      <c r="A2702" s="3" t="s">
        <v>158</v>
      </c>
      <c r="B2702" s="3" t="s">
        <v>351</v>
      </c>
      <c r="C2702" s="3" t="s">
        <v>352</v>
      </c>
      <c r="D2702" s="3" t="s">
        <v>353</v>
      </c>
      <c r="E2702" s="3">
        <v>0.36</v>
      </c>
      <c r="F2702" s="3">
        <v>0.57999999999999996</v>
      </c>
      <c r="G2702" s="3" t="s">
        <v>272</v>
      </c>
      <c r="H2702" s="2">
        <v>2110</v>
      </c>
      <c r="I2702" s="3" t="s">
        <v>18</v>
      </c>
      <c r="J2702" s="2">
        <v>3000</v>
      </c>
      <c r="K2702" s="3" t="s">
        <v>272</v>
      </c>
      <c r="L2702" s="2">
        <v>2</v>
      </c>
      <c r="M2702" s="3">
        <v>6.4283881182010817E-4</v>
      </c>
      <c r="N2702" s="3">
        <v>1.991873031173333</v>
      </c>
      <c r="O2702" s="3">
        <v>4.810042805736367E-3</v>
      </c>
      <c r="P2702" s="3">
        <v>1</v>
      </c>
      <c r="Q2702" s="3">
        <f t="shared" si="240"/>
        <v>4.810042805736367E-3</v>
      </c>
      <c r="R2702" s="3">
        <v>0</v>
      </c>
      <c r="S2702" s="3">
        <v>6.0112560036381713E-4</v>
      </c>
      <c r="T2702" s="3">
        <v>1</v>
      </c>
      <c r="U2702" s="3">
        <f t="shared" si="241"/>
        <v>6.0112560036381713E-4</v>
      </c>
      <c r="V2702" s="3">
        <v>0</v>
      </c>
    </row>
    <row r="2703" spans="1:22" x14ac:dyDescent="0.25">
      <c r="A2703" s="3" t="s">
        <v>158</v>
      </c>
      <c r="B2703" s="3" t="s">
        <v>8</v>
      </c>
      <c r="C2703" s="3" t="s">
        <v>9</v>
      </c>
      <c r="D2703" s="3" t="s">
        <v>197</v>
      </c>
      <c r="E2703" s="3">
        <v>0.56000000000000005</v>
      </c>
      <c r="F2703" s="3">
        <v>0.48</v>
      </c>
      <c r="G2703" s="3" t="s">
        <v>184</v>
      </c>
      <c r="H2703" s="2">
        <v>2120</v>
      </c>
      <c r="I2703" s="3" t="s">
        <v>212</v>
      </c>
      <c r="J2703" s="2">
        <v>1000</v>
      </c>
      <c r="K2703" s="3" t="s">
        <v>172</v>
      </c>
      <c r="L2703" s="2">
        <v>15</v>
      </c>
      <c r="M2703" s="3">
        <v>9.0742846470190097E-2</v>
      </c>
      <c r="N2703" s="3">
        <v>265.4831977424497</v>
      </c>
      <c r="O2703" s="3">
        <v>0.68721318477967075</v>
      </c>
      <c r="P2703" s="3">
        <f>1-0.712</f>
        <v>0.28800000000000003</v>
      </c>
      <c r="Q2703" s="3">
        <f t="shared" si="240"/>
        <v>0.19791739721654519</v>
      </c>
      <c r="R2703" s="4">
        <f t="shared" ref="R2703:R2723" si="242">Q2703</f>
        <v>0.19791739721654519</v>
      </c>
      <c r="S2703" s="3">
        <v>9.5102198554307918E-2</v>
      </c>
      <c r="T2703" s="3">
        <f>1-0.531</f>
        <v>0.46899999999999997</v>
      </c>
      <c r="U2703" s="3">
        <f t="shared" si="241"/>
        <v>4.4602931121970411E-2</v>
      </c>
      <c r="V2703" s="3">
        <f t="shared" ref="V2703:V2723" si="243">U2703</f>
        <v>4.4602931121970411E-2</v>
      </c>
    </row>
    <row r="2704" spans="1:22" x14ac:dyDescent="0.25">
      <c r="A2704" s="3" t="s">
        <v>158</v>
      </c>
      <c r="B2704" s="3" t="s">
        <v>351</v>
      </c>
      <c r="C2704" s="3" t="s">
        <v>352</v>
      </c>
      <c r="D2704" s="3" t="s">
        <v>353</v>
      </c>
      <c r="E2704" s="3">
        <v>0.36</v>
      </c>
      <c r="F2704" s="3">
        <v>0.57999999999999996</v>
      </c>
      <c r="G2704" s="3" t="s">
        <v>17</v>
      </c>
      <c r="H2704" s="2">
        <v>2120</v>
      </c>
      <c r="I2704" s="3" t="s">
        <v>212</v>
      </c>
      <c r="J2704" s="2">
        <v>2000</v>
      </c>
      <c r="K2704" s="3" t="s">
        <v>272</v>
      </c>
      <c r="L2704" s="2">
        <v>6</v>
      </c>
      <c r="M2704" s="3">
        <v>0.13547920283627016</v>
      </c>
      <c r="N2704" s="3">
        <v>451.11014769556755</v>
      </c>
      <c r="O2704" s="3">
        <v>1.2371789140204124</v>
      </c>
      <c r="P2704" s="3">
        <v>1</v>
      </c>
      <c r="Q2704" s="3">
        <f t="shared" si="240"/>
        <v>1.2371789140204124</v>
      </c>
      <c r="R2704" s="4">
        <f t="shared" si="242"/>
        <v>1.2371789140204124</v>
      </c>
      <c r="S2704" s="3">
        <v>0.18120782348159245</v>
      </c>
      <c r="T2704" s="3">
        <v>1</v>
      </c>
      <c r="U2704" s="3">
        <f t="shared" si="241"/>
        <v>0.18120782348159245</v>
      </c>
      <c r="V2704" s="3">
        <f t="shared" si="243"/>
        <v>0.18120782348159245</v>
      </c>
    </row>
    <row r="2705" spans="1:22" x14ac:dyDescent="0.25">
      <c r="A2705" s="3" t="s">
        <v>158</v>
      </c>
      <c r="B2705" s="3" t="s">
        <v>310</v>
      </c>
      <c r="C2705" s="3" t="s">
        <v>9</v>
      </c>
      <c r="D2705" s="3" t="s">
        <v>197</v>
      </c>
      <c r="E2705" s="3">
        <v>0.56000000000000005</v>
      </c>
      <c r="F2705" s="3">
        <v>0.48</v>
      </c>
      <c r="G2705" s="3" t="s">
        <v>17</v>
      </c>
      <c r="H2705" s="2">
        <v>2120</v>
      </c>
      <c r="I2705" s="3" t="s">
        <v>212</v>
      </c>
      <c r="J2705" s="2">
        <v>2120</v>
      </c>
      <c r="K2705" s="3" t="s">
        <v>19</v>
      </c>
      <c r="L2705" s="2">
        <v>516</v>
      </c>
      <c r="M2705" s="3">
        <v>208.1352300797318</v>
      </c>
      <c r="N2705" s="3">
        <v>482663.0288020561</v>
      </c>
      <c r="O2705" s="3">
        <v>1542.1568782443112</v>
      </c>
      <c r="P2705" s="3">
        <v>1</v>
      </c>
      <c r="Q2705" s="3">
        <f t="shared" si="240"/>
        <v>1542.1568782443112</v>
      </c>
      <c r="R2705" s="4">
        <f t="shared" si="242"/>
        <v>1542.1568782443112</v>
      </c>
      <c r="S2705" s="3">
        <v>247.43281480483509</v>
      </c>
      <c r="T2705" s="3">
        <v>1</v>
      </c>
      <c r="U2705" s="3">
        <f t="shared" si="241"/>
        <v>247.43281480483509</v>
      </c>
      <c r="V2705" s="3">
        <f t="shared" si="243"/>
        <v>247.43281480483509</v>
      </c>
    </row>
    <row r="2706" spans="1:22" x14ac:dyDescent="0.25">
      <c r="A2706" s="3" t="s">
        <v>158</v>
      </c>
      <c r="B2706" s="3" t="s">
        <v>8</v>
      </c>
      <c r="C2706" s="3" t="s">
        <v>9</v>
      </c>
      <c r="D2706" s="3" t="s">
        <v>197</v>
      </c>
      <c r="E2706" s="3">
        <v>0.56000000000000005</v>
      </c>
      <c r="F2706" s="3">
        <v>0.48</v>
      </c>
      <c r="G2706" s="3" t="s">
        <v>17</v>
      </c>
      <c r="H2706" s="2">
        <v>2120</v>
      </c>
      <c r="I2706" s="3" t="s">
        <v>212</v>
      </c>
      <c r="J2706" s="2">
        <v>2120</v>
      </c>
      <c r="K2706" s="3" t="s">
        <v>168</v>
      </c>
      <c r="L2706" s="2">
        <v>43</v>
      </c>
      <c r="M2706" s="3">
        <v>12.368589428826741</v>
      </c>
      <c r="N2706" s="3">
        <v>39386.260080906381</v>
      </c>
      <c r="O2706" s="3">
        <v>115.21714692955234</v>
      </c>
      <c r="P2706" s="3">
        <f>1-0.712</f>
        <v>0.28800000000000003</v>
      </c>
      <c r="Q2706" s="3">
        <f t="shared" si="240"/>
        <v>33.182538315711078</v>
      </c>
      <c r="R2706" s="4">
        <f t="shared" si="242"/>
        <v>33.182538315711078</v>
      </c>
      <c r="S2706" s="3">
        <v>18.173181145240843</v>
      </c>
      <c r="T2706" s="3">
        <f>1-0.531</f>
        <v>0.46899999999999997</v>
      </c>
      <c r="U2706" s="3">
        <f t="shared" si="241"/>
        <v>8.5232219571179542</v>
      </c>
      <c r="V2706" s="3">
        <f t="shared" si="243"/>
        <v>8.5232219571179542</v>
      </c>
    </row>
    <row r="2707" spans="1:22" x14ac:dyDescent="0.25">
      <c r="A2707" s="3" t="s">
        <v>158</v>
      </c>
      <c r="B2707" s="3" t="s">
        <v>8</v>
      </c>
      <c r="C2707" s="3" t="s">
        <v>9</v>
      </c>
      <c r="D2707" s="3" t="s">
        <v>197</v>
      </c>
      <c r="E2707" s="3">
        <v>0.56000000000000005</v>
      </c>
      <c r="F2707" s="3">
        <v>0.48</v>
      </c>
      <c r="G2707" s="3" t="s">
        <v>17</v>
      </c>
      <c r="H2707" s="2">
        <v>2120</v>
      </c>
      <c r="I2707" s="3" t="s">
        <v>212</v>
      </c>
      <c r="J2707" s="2">
        <v>2120</v>
      </c>
      <c r="K2707" s="3" t="s">
        <v>198</v>
      </c>
      <c r="L2707" s="2">
        <v>1843</v>
      </c>
      <c r="M2707" s="3">
        <v>857.72891323218084</v>
      </c>
      <c r="N2707" s="3">
        <v>2575127.844252598</v>
      </c>
      <c r="O2707" s="3">
        <v>7845.755925263471</v>
      </c>
      <c r="P2707" s="3">
        <f>1-0.712</f>
        <v>0.28800000000000003</v>
      </c>
      <c r="Q2707" s="3">
        <f t="shared" si="240"/>
        <v>2259.5777064758799</v>
      </c>
      <c r="R2707" s="4">
        <f t="shared" si="242"/>
        <v>2259.5777064758799</v>
      </c>
      <c r="S2707" s="3">
        <v>1266.0890959242352</v>
      </c>
      <c r="T2707" s="3">
        <f>1-0.531</f>
        <v>0.46899999999999997</v>
      </c>
      <c r="U2707" s="3">
        <f t="shared" si="241"/>
        <v>593.79578598846626</v>
      </c>
      <c r="V2707" s="3">
        <f t="shared" si="243"/>
        <v>593.79578598846626</v>
      </c>
    </row>
    <row r="2708" spans="1:22" x14ac:dyDescent="0.25">
      <c r="A2708" s="3" t="s">
        <v>158</v>
      </c>
      <c r="B2708" s="3" t="s">
        <v>8</v>
      </c>
      <c r="C2708" s="3" t="s">
        <v>9</v>
      </c>
      <c r="D2708" s="3" t="s">
        <v>197</v>
      </c>
      <c r="E2708" s="3">
        <v>0.56000000000000005</v>
      </c>
      <c r="F2708" s="3">
        <v>0.48</v>
      </c>
      <c r="G2708" s="3" t="s">
        <v>17</v>
      </c>
      <c r="H2708" s="2">
        <v>2120</v>
      </c>
      <c r="I2708" s="3" t="s">
        <v>212</v>
      </c>
      <c r="J2708" s="2">
        <v>2120</v>
      </c>
      <c r="K2708" s="3" t="s">
        <v>213</v>
      </c>
      <c r="L2708" s="2">
        <v>32</v>
      </c>
      <c r="M2708" s="3">
        <v>0.43989720017623996</v>
      </c>
      <c r="N2708" s="3">
        <v>1315.9702393584982</v>
      </c>
      <c r="O2708" s="3">
        <v>3.3497819908913393</v>
      </c>
      <c r="P2708" s="3">
        <f>1-0.712</f>
        <v>0.28800000000000003</v>
      </c>
      <c r="Q2708" s="3">
        <f t="shared" si="240"/>
        <v>0.96473721337670582</v>
      </c>
      <c r="R2708" s="4">
        <f t="shared" si="242"/>
        <v>0.96473721337670582</v>
      </c>
      <c r="S2708" s="3">
        <v>0.43823333991791397</v>
      </c>
      <c r="T2708" s="3">
        <f>1-0.531</f>
        <v>0.46899999999999997</v>
      </c>
      <c r="U2708" s="3">
        <f t="shared" si="241"/>
        <v>0.20553143642150165</v>
      </c>
      <c r="V2708" s="3">
        <f t="shared" si="243"/>
        <v>0.20553143642150165</v>
      </c>
    </row>
    <row r="2709" spans="1:22" x14ac:dyDescent="0.25">
      <c r="A2709" s="3" t="s">
        <v>158</v>
      </c>
      <c r="B2709" s="3" t="s">
        <v>8</v>
      </c>
      <c r="C2709" s="3" t="s">
        <v>9</v>
      </c>
      <c r="D2709" s="3" t="s">
        <v>197</v>
      </c>
      <c r="E2709" s="3">
        <v>0.56000000000000005</v>
      </c>
      <c r="F2709" s="3">
        <v>0.48</v>
      </c>
      <c r="G2709" s="3" t="s">
        <v>17</v>
      </c>
      <c r="H2709" s="2">
        <v>2120</v>
      </c>
      <c r="I2709" s="3" t="s">
        <v>212</v>
      </c>
      <c r="J2709" s="2">
        <v>2120</v>
      </c>
      <c r="K2709" s="3" t="s">
        <v>169</v>
      </c>
      <c r="L2709" s="2">
        <v>2</v>
      </c>
      <c r="M2709" s="3">
        <v>3.4337493298190204E-4</v>
      </c>
      <c r="N2709" s="3">
        <v>1.0390915291217815</v>
      </c>
      <c r="O2709" s="3">
        <v>2.3357512182976036E-3</v>
      </c>
      <c r="P2709" s="3">
        <v>1</v>
      </c>
      <c r="Q2709" s="3">
        <f t="shared" si="240"/>
        <v>2.3357512182976036E-3</v>
      </c>
      <c r="R2709" s="4">
        <f t="shared" si="242"/>
        <v>2.3357512182976036E-3</v>
      </c>
      <c r="S2709" s="3">
        <v>3.469299374916769E-4</v>
      </c>
      <c r="T2709" s="3">
        <v>1</v>
      </c>
      <c r="U2709" s="3">
        <f t="shared" si="241"/>
        <v>3.469299374916769E-4</v>
      </c>
      <c r="V2709" s="3">
        <f t="shared" si="243"/>
        <v>3.469299374916769E-4</v>
      </c>
    </row>
    <row r="2710" spans="1:22" x14ac:dyDescent="0.25">
      <c r="A2710" s="3" t="s">
        <v>158</v>
      </c>
      <c r="B2710" s="3" t="s">
        <v>310</v>
      </c>
      <c r="C2710" s="3" t="s">
        <v>9</v>
      </c>
      <c r="D2710" s="3" t="s">
        <v>197</v>
      </c>
      <c r="E2710" s="3">
        <v>0.56000000000000005</v>
      </c>
      <c r="F2710" s="3">
        <v>0.48</v>
      </c>
      <c r="G2710" s="3" t="s">
        <v>17</v>
      </c>
      <c r="H2710" s="2">
        <v>2120</v>
      </c>
      <c r="I2710" s="3" t="s">
        <v>212</v>
      </c>
      <c r="J2710" s="2">
        <v>2120</v>
      </c>
      <c r="K2710" s="3" t="s">
        <v>169</v>
      </c>
      <c r="L2710" s="2">
        <v>883</v>
      </c>
      <c r="M2710" s="3">
        <v>432.11196481669265</v>
      </c>
      <c r="N2710" s="3">
        <v>1286573.8528594258</v>
      </c>
      <c r="O2710" s="3">
        <v>3115.7638666911098</v>
      </c>
      <c r="P2710" s="3">
        <v>1</v>
      </c>
      <c r="Q2710" s="3">
        <f t="shared" si="240"/>
        <v>3115.7638666911098</v>
      </c>
      <c r="R2710" s="4">
        <f t="shared" si="242"/>
        <v>3115.7638666911098</v>
      </c>
      <c r="S2710" s="3">
        <v>477.87894526078514</v>
      </c>
      <c r="T2710" s="3">
        <v>1</v>
      </c>
      <c r="U2710" s="3">
        <f t="shared" si="241"/>
        <v>477.87894526078514</v>
      </c>
      <c r="V2710" s="3">
        <f t="shared" si="243"/>
        <v>477.87894526078514</v>
      </c>
    </row>
    <row r="2711" spans="1:22" x14ac:dyDescent="0.25">
      <c r="A2711" s="3" t="s">
        <v>158</v>
      </c>
      <c r="B2711" s="3" t="s">
        <v>8</v>
      </c>
      <c r="C2711" s="3" t="s">
        <v>9</v>
      </c>
      <c r="D2711" s="3" t="s">
        <v>197</v>
      </c>
      <c r="E2711" s="3">
        <v>0.56000000000000005</v>
      </c>
      <c r="F2711" s="3">
        <v>0.48</v>
      </c>
      <c r="G2711" s="3" t="s">
        <v>17</v>
      </c>
      <c r="H2711" s="2">
        <v>2120</v>
      </c>
      <c r="I2711" s="3" t="s">
        <v>212</v>
      </c>
      <c r="J2711" s="2">
        <v>2120</v>
      </c>
      <c r="K2711" s="3" t="s">
        <v>199</v>
      </c>
      <c r="L2711" s="2">
        <v>661</v>
      </c>
      <c r="M2711" s="3">
        <v>318.42084742570978</v>
      </c>
      <c r="N2711" s="3">
        <v>1008685.5693853773</v>
      </c>
      <c r="O2711" s="3">
        <v>3012.666721776955</v>
      </c>
      <c r="P2711" s="3">
        <f>1-0.712</f>
        <v>0.28800000000000003</v>
      </c>
      <c r="Q2711" s="3">
        <f t="shared" si="240"/>
        <v>867.64801587176316</v>
      </c>
      <c r="R2711" s="4">
        <f t="shared" si="242"/>
        <v>867.64801587176316</v>
      </c>
      <c r="S2711" s="3">
        <v>480.53673562405822</v>
      </c>
      <c r="T2711" s="3">
        <f>1-0.531</f>
        <v>0.46899999999999997</v>
      </c>
      <c r="U2711" s="3">
        <f t="shared" si="241"/>
        <v>225.37172900768329</v>
      </c>
      <c r="V2711" s="3">
        <f t="shared" si="243"/>
        <v>225.37172900768329</v>
      </c>
    </row>
    <row r="2712" spans="1:22" x14ac:dyDescent="0.25">
      <c r="A2712" s="3" t="s">
        <v>158</v>
      </c>
      <c r="B2712" s="3" t="s">
        <v>310</v>
      </c>
      <c r="C2712" s="3" t="s">
        <v>9</v>
      </c>
      <c r="D2712" s="3" t="s">
        <v>197</v>
      </c>
      <c r="E2712" s="3">
        <v>0.56000000000000005</v>
      </c>
      <c r="F2712" s="3">
        <v>0.48</v>
      </c>
      <c r="G2712" s="3" t="s">
        <v>17</v>
      </c>
      <c r="H2712" s="2">
        <v>2120</v>
      </c>
      <c r="I2712" s="3" t="s">
        <v>212</v>
      </c>
      <c r="J2712" s="2">
        <v>2120</v>
      </c>
      <c r="K2712" s="3" t="s">
        <v>199</v>
      </c>
      <c r="L2712" s="2">
        <v>13</v>
      </c>
      <c r="M2712" s="3">
        <v>4.0619258572270577E-3</v>
      </c>
      <c r="N2712" s="3">
        <v>14.783835945003071</v>
      </c>
      <c r="O2712" s="3">
        <v>3.1272166674152738E-2</v>
      </c>
      <c r="P2712" s="3">
        <f>1-0.712</f>
        <v>0.28800000000000003</v>
      </c>
      <c r="Q2712" s="3">
        <f t="shared" si="240"/>
        <v>9.0063840021559899E-3</v>
      </c>
      <c r="R2712" s="4">
        <f t="shared" si="242"/>
        <v>9.0063840021559899E-3</v>
      </c>
      <c r="S2712" s="3">
        <v>4.4182878640652186E-3</v>
      </c>
      <c r="T2712" s="3">
        <f>1-0.531</f>
        <v>0.46899999999999997</v>
      </c>
      <c r="U2712" s="3">
        <f t="shared" si="241"/>
        <v>2.0721770082465876E-3</v>
      </c>
      <c r="V2712" s="3">
        <f t="shared" si="243"/>
        <v>2.0721770082465876E-3</v>
      </c>
    </row>
    <row r="2713" spans="1:22" x14ac:dyDescent="0.25">
      <c r="A2713" s="3" t="s">
        <v>158</v>
      </c>
      <c r="B2713" s="3" t="s">
        <v>8</v>
      </c>
      <c r="C2713" s="3" t="s">
        <v>9</v>
      </c>
      <c r="D2713" s="3" t="s">
        <v>197</v>
      </c>
      <c r="E2713" s="3">
        <v>0.56000000000000005</v>
      </c>
      <c r="F2713" s="3">
        <v>0.48</v>
      </c>
      <c r="G2713" s="3" t="s">
        <v>17</v>
      </c>
      <c r="H2713" s="2">
        <v>2120</v>
      </c>
      <c r="I2713" s="3" t="s">
        <v>212</v>
      </c>
      <c r="J2713" s="2">
        <v>2120</v>
      </c>
      <c r="K2713" s="3" t="s">
        <v>172</v>
      </c>
      <c r="L2713" s="2">
        <v>65</v>
      </c>
      <c r="M2713" s="3">
        <v>15.89586424575773</v>
      </c>
      <c r="N2713" s="3">
        <v>54642.246978952913</v>
      </c>
      <c r="O2713" s="3">
        <v>154.20030496889177</v>
      </c>
      <c r="P2713" s="3">
        <f>1-0.712</f>
        <v>0.28800000000000003</v>
      </c>
      <c r="Q2713" s="3">
        <f t="shared" si="240"/>
        <v>44.409687831040834</v>
      </c>
      <c r="R2713" s="4">
        <f t="shared" si="242"/>
        <v>44.409687831040834</v>
      </c>
      <c r="S2713" s="3">
        <v>24.239629241798735</v>
      </c>
      <c r="T2713" s="3">
        <f>1-0.531</f>
        <v>0.46899999999999997</v>
      </c>
      <c r="U2713" s="3">
        <f t="shared" si="241"/>
        <v>11.368386114403606</v>
      </c>
      <c r="V2713" s="3">
        <f t="shared" si="243"/>
        <v>11.368386114403606</v>
      </c>
    </row>
    <row r="2714" spans="1:22" x14ac:dyDescent="0.25">
      <c r="A2714" s="3" t="s">
        <v>158</v>
      </c>
      <c r="B2714" s="3" t="s">
        <v>351</v>
      </c>
      <c r="C2714" s="3" t="s">
        <v>352</v>
      </c>
      <c r="D2714" s="3" t="s">
        <v>353</v>
      </c>
      <c r="E2714" s="3">
        <v>0.36</v>
      </c>
      <c r="F2714" s="3">
        <v>0.57999999999999996</v>
      </c>
      <c r="G2714" s="3" t="s">
        <v>17</v>
      </c>
      <c r="H2714" s="2">
        <v>2120</v>
      </c>
      <c r="I2714" s="3" t="s">
        <v>212</v>
      </c>
      <c r="J2714" s="2">
        <v>2120</v>
      </c>
      <c r="K2714" s="3" t="s">
        <v>287</v>
      </c>
      <c r="L2714" s="2">
        <v>17</v>
      </c>
      <c r="M2714" s="3">
        <v>0.88060600746885587</v>
      </c>
      <c r="N2714" s="3">
        <v>2643.5617251972544</v>
      </c>
      <c r="O2714" s="3">
        <v>7.509765577398559</v>
      </c>
      <c r="P2714" s="3">
        <v>1</v>
      </c>
      <c r="Q2714" s="3">
        <f t="shared" si="240"/>
        <v>7.509765577398559</v>
      </c>
      <c r="R2714" s="4">
        <f t="shared" si="242"/>
        <v>7.509765577398559</v>
      </c>
      <c r="S2714" s="3">
        <v>1.1034871484495625</v>
      </c>
      <c r="T2714" s="3">
        <v>1</v>
      </c>
      <c r="U2714" s="3">
        <f t="shared" si="241"/>
        <v>1.1034871484495625</v>
      </c>
      <c r="V2714" s="3">
        <f t="shared" si="243"/>
        <v>1.1034871484495625</v>
      </c>
    </row>
    <row r="2715" spans="1:22" x14ac:dyDescent="0.25">
      <c r="A2715" s="3" t="s">
        <v>158</v>
      </c>
      <c r="B2715" s="3" t="s">
        <v>351</v>
      </c>
      <c r="C2715" s="3" t="s">
        <v>352</v>
      </c>
      <c r="D2715" s="3" t="s">
        <v>353</v>
      </c>
      <c r="E2715" s="3">
        <v>0.36</v>
      </c>
      <c r="F2715" s="3">
        <v>0.57999999999999996</v>
      </c>
      <c r="G2715" s="3" t="s">
        <v>17</v>
      </c>
      <c r="H2715" s="2">
        <v>2120</v>
      </c>
      <c r="I2715" s="3" t="s">
        <v>212</v>
      </c>
      <c r="J2715" s="2">
        <v>2120</v>
      </c>
      <c r="K2715" s="3" t="s">
        <v>354</v>
      </c>
      <c r="L2715" s="2">
        <v>13</v>
      </c>
      <c r="M2715" s="3">
        <v>4.3791996246355804</v>
      </c>
      <c r="N2715" s="3">
        <v>10221.701770267788</v>
      </c>
      <c r="O2715" s="3">
        <v>32.786974055159988</v>
      </c>
      <c r="P2715" s="3">
        <v>1</v>
      </c>
      <c r="Q2715" s="3">
        <f t="shared" si="240"/>
        <v>32.786974055159988</v>
      </c>
      <c r="R2715" s="4">
        <f t="shared" si="242"/>
        <v>32.786974055159988</v>
      </c>
      <c r="S2715" s="3">
        <v>5.3975116248437498</v>
      </c>
      <c r="T2715" s="3">
        <v>1</v>
      </c>
      <c r="U2715" s="3">
        <f t="shared" si="241"/>
        <v>5.3975116248437498</v>
      </c>
      <c r="V2715" s="3">
        <f t="shared" si="243"/>
        <v>5.3975116248437498</v>
      </c>
    </row>
    <row r="2716" spans="1:22" x14ac:dyDescent="0.25">
      <c r="A2716" s="3" t="s">
        <v>158</v>
      </c>
      <c r="B2716" s="3" t="s">
        <v>8</v>
      </c>
      <c r="C2716" s="3" t="s">
        <v>9</v>
      </c>
      <c r="D2716" s="3" t="s">
        <v>197</v>
      </c>
      <c r="E2716" s="3">
        <v>0.56000000000000005</v>
      </c>
      <c r="F2716" s="3">
        <v>0.48</v>
      </c>
      <c r="G2716" s="3" t="s">
        <v>17</v>
      </c>
      <c r="H2716" s="2">
        <v>2120</v>
      </c>
      <c r="I2716" s="3" t="s">
        <v>212</v>
      </c>
      <c r="J2716" s="2">
        <v>2120</v>
      </c>
      <c r="K2716" s="3" t="s">
        <v>205</v>
      </c>
      <c r="L2716" s="2">
        <v>2</v>
      </c>
      <c r="M2716" s="3">
        <v>6.136295581418308E-4</v>
      </c>
      <c r="N2716" s="3">
        <v>1.9925863651408842</v>
      </c>
      <c r="O2716" s="3">
        <v>5.2445249883653778E-3</v>
      </c>
      <c r="P2716" s="3">
        <f>1-0.712</f>
        <v>0.28800000000000003</v>
      </c>
      <c r="Q2716" s="3">
        <f t="shared" si="240"/>
        <v>1.5104231966492289E-3</v>
      </c>
      <c r="R2716" s="4">
        <f t="shared" si="242"/>
        <v>1.5104231966492289E-3</v>
      </c>
      <c r="S2716" s="3">
        <v>7.4576993666264075E-4</v>
      </c>
      <c r="T2716" s="3">
        <f>1-0.531</f>
        <v>0.46899999999999997</v>
      </c>
      <c r="U2716" s="3">
        <f t="shared" si="241"/>
        <v>3.497661002947785E-4</v>
      </c>
      <c r="V2716" s="3">
        <f t="shared" si="243"/>
        <v>3.497661002947785E-4</v>
      </c>
    </row>
    <row r="2717" spans="1:22" x14ac:dyDescent="0.25">
      <c r="A2717" s="3" t="s">
        <v>158</v>
      </c>
      <c r="B2717" s="3" t="s">
        <v>8</v>
      </c>
      <c r="C2717" s="3" t="s">
        <v>9</v>
      </c>
      <c r="D2717" s="3" t="s">
        <v>197</v>
      </c>
      <c r="E2717" s="3">
        <v>0.56000000000000005</v>
      </c>
      <c r="F2717" s="3">
        <v>0.48</v>
      </c>
      <c r="G2717" s="3" t="s">
        <v>17</v>
      </c>
      <c r="H2717" s="2">
        <v>2120</v>
      </c>
      <c r="I2717" s="3" t="s">
        <v>212</v>
      </c>
      <c r="J2717" s="2">
        <v>2120</v>
      </c>
      <c r="K2717" s="3" t="s">
        <v>206</v>
      </c>
      <c r="L2717" s="2">
        <v>4</v>
      </c>
      <c r="M2717" s="3">
        <v>0.13907342930218564</v>
      </c>
      <c r="N2717" s="3">
        <v>471.60001258281295</v>
      </c>
      <c r="O2717" s="3">
        <v>1.1534021181024192</v>
      </c>
      <c r="P2717" s="3">
        <f>1-0.712</f>
        <v>0.28800000000000003</v>
      </c>
      <c r="Q2717" s="3">
        <f t="shared" si="240"/>
        <v>0.33217981001349678</v>
      </c>
      <c r="R2717" s="4">
        <f t="shared" si="242"/>
        <v>0.33217981001349678</v>
      </c>
      <c r="S2717" s="3">
        <v>0.16193235206513948</v>
      </c>
      <c r="T2717" s="3">
        <f>1-0.531</f>
        <v>0.46899999999999997</v>
      </c>
      <c r="U2717" s="3">
        <f t="shared" si="241"/>
        <v>7.5946273118550414E-2</v>
      </c>
      <c r="V2717" s="3">
        <f t="shared" si="243"/>
        <v>7.5946273118550414E-2</v>
      </c>
    </row>
    <row r="2718" spans="1:22" x14ac:dyDescent="0.25">
      <c r="A2718" s="3" t="s">
        <v>158</v>
      </c>
      <c r="B2718" s="3" t="s">
        <v>8</v>
      </c>
      <c r="C2718" s="3" t="s">
        <v>9</v>
      </c>
      <c r="D2718" s="3" t="s">
        <v>197</v>
      </c>
      <c r="E2718" s="3">
        <v>0.56000000000000005</v>
      </c>
      <c r="F2718" s="3">
        <v>0.48</v>
      </c>
      <c r="G2718" s="3" t="s">
        <v>17</v>
      </c>
      <c r="H2718" s="2">
        <v>2120</v>
      </c>
      <c r="I2718" s="3" t="s">
        <v>212</v>
      </c>
      <c r="J2718" s="2">
        <v>2120</v>
      </c>
      <c r="K2718" s="3" t="s">
        <v>208</v>
      </c>
      <c r="L2718" s="2">
        <v>87</v>
      </c>
      <c r="M2718" s="3">
        <v>6.1990160443541811</v>
      </c>
      <c r="N2718" s="3">
        <v>19416.31168229875</v>
      </c>
      <c r="O2718" s="3">
        <v>52.391774306196957</v>
      </c>
      <c r="P2718" s="3">
        <f>1-0.712</f>
        <v>0.28800000000000003</v>
      </c>
      <c r="Q2718" s="3">
        <f t="shared" si="240"/>
        <v>15.088831000184726</v>
      </c>
      <c r="R2718" s="4">
        <f t="shared" si="242"/>
        <v>15.088831000184726</v>
      </c>
      <c r="S2718" s="3">
        <v>7.8652742677983492</v>
      </c>
      <c r="T2718" s="3">
        <f>1-0.531</f>
        <v>0.46899999999999997</v>
      </c>
      <c r="U2718" s="3">
        <f t="shared" si="241"/>
        <v>3.6888136315974256</v>
      </c>
      <c r="V2718" s="3">
        <f t="shared" si="243"/>
        <v>3.6888136315974256</v>
      </c>
    </row>
    <row r="2719" spans="1:22" x14ac:dyDescent="0.25">
      <c r="A2719" s="3" t="s">
        <v>158</v>
      </c>
      <c r="B2719" s="3" t="s">
        <v>8</v>
      </c>
      <c r="C2719" s="3" t="s">
        <v>9</v>
      </c>
      <c r="D2719" s="3" t="s">
        <v>197</v>
      </c>
      <c r="E2719" s="3">
        <v>0.56000000000000005</v>
      </c>
      <c r="F2719" s="3">
        <v>0.48</v>
      </c>
      <c r="G2719" s="3" t="s">
        <v>17</v>
      </c>
      <c r="H2719" s="2">
        <v>2120</v>
      </c>
      <c r="I2719" s="3" t="s">
        <v>212</v>
      </c>
      <c r="J2719" s="2">
        <v>2120</v>
      </c>
      <c r="K2719" s="3" t="s">
        <v>214</v>
      </c>
      <c r="L2719" s="2">
        <v>2</v>
      </c>
      <c r="M2719" s="3">
        <v>7.2572214319027522E-4</v>
      </c>
      <c r="N2719" s="3">
        <v>2.1466225196557174</v>
      </c>
      <c r="O2719" s="3">
        <v>5.777947703880063E-3</v>
      </c>
      <c r="P2719" s="3">
        <f>1-0.712</f>
        <v>0.28800000000000003</v>
      </c>
      <c r="Q2719" s="3">
        <f t="shared" si="240"/>
        <v>1.6640489387174584E-3</v>
      </c>
      <c r="R2719" s="4">
        <f t="shared" si="242"/>
        <v>1.6640489387174584E-3</v>
      </c>
      <c r="S2719" s="3">
        <v>7.8120996787231576E-4</v>
      </c>
      <c r="T2719" s="3">
        <f>1-0.531</f>
        <v>0.46899999999999997</v>
      </c>
      <c r="U2719" s="3">
        <f t="shared" si="241"/>
        <v>3.6638747493211607E-4</v>
      </c>
      <c r="V2719" s="3">
        <f t="shared" si="243"/>
        <v>3.6638747493211607E-4</v>
      </c>
    </row>
    <row r="2720" spans="1:22" x14ac:dyDescent="0.25">
      <c r="A2720" s="3" t="s">
        <v>158</v>
      </c>
      <c r="B2720" s="3" t="s">
        <v>351</v>
      </c>
      <c r="C2720" s="3" t="s">
        <v>352</v>
      </c>
      <c r="D2720" s="3" t="s">
        <v>353</v>
      </c>
      <c r="E2720" s="3">
        <v>0.36</v>
      </c>
      <c r="F2720" s="3">
        <v>0.57999999999999996</v>
      </c>
      <c r="G2720" s="3" t="s">
        <v>17</v>
      </c>
      <c r="H2720" s="2">
        <v>2120</v>
      </c>
      <c r="I2720" s="3" t="s">
        <v>212</v>
      </c>
      <c r="J2720" s="2">
        <v>2120</v>
      </c>
      <c r="K2720" s="3" t="s">
        <v>272</v>
      </c>
      <c r="L2720" s="2">
        <v>768</v>
      </c>
      <c r="M2720" s="3">
        <v>379.77339876948292</v>
      </c>
      <c r="N2720" s="3">
        <v>1055806.7001533099</v>
      </c>
      <c r="O2720" s="3">
        <v>3266.3472936280446</v>
      </c>
      <c r="P2720" s="3">
        <v>1</v>
      </c>
      <c r="Q2720" s="3">
        <f t="shared" si="240"/>
        <v>3266.3472936280446</v>
      </c>
      <c r="R2720" s="4">
        <f t="shared" si="242"/>
        <v>3266.3472936280446</v>
      </c>
      <c r="S2720" s="3">
        <v>528.29637164911469</v>
      </c>
      <c r="T2720" s="3">
        <v>1</v>
      </c>
      <c r="U2720" s="3">
        <f t="shared" si="241"/>
        <v>528.29637164911469</v>
      </c>
      <c r="V2720" s="3">
        <f t="shared" si="243"/>
        <v>528.29637164911469</v>
      </c>
    </row>
    <row r="2721" spans="1:22" x14ac:dyDescent="0.25">
      <c r="A2721" s="3" t="s">
        <v>158</v>
      </c>
      <c r="B2721" s="3" t="s">
        <v>8</v>
      </c>
      <c r="C2721" s="3" t="s">
        <v>9</v>
      </c>
      <c r="D2721" s="3" t="s">
        <v>197</v>
      </c>
      <c r="E2721" s="3">
        <v>0.56000000000000005</v>
      </c>
      <c r="F2721" s="3">
        <v>0.48</v>
      </c>
      <c r="G2721" s="3" t="s">
        <v>17</v>
      </c>
      <c r="H2721" s="2">
        <v>2120</v>
      </c>
      <c r="I2721" s="3" t="s">
        <v>212</v>
      </c>
      <c r="J2721" s="2">
        <v>2120</v>
      </c>
      <c r="K2721" s="3" t="s">
        <v>164</v>
      </c>
      <c r="L2721" s="2">
        <v>205</v>
      </c>
      <c r="M2721" s="3">
        <v>79.956571328296064</v>
      </c>
      <c r="N2721" s="3">
        <v>196464.91462647959</v>
      </c>
      <c r="O2721" s="3">
        <v>532.97547052204197</v>
      </c>
      <c r="P2721" s="3">
        <v>1</v>
      </c>
      <c r="Q2721" s="3">
        <f t="shared" si="240"/>
        <v>532.97547052204197</v>
      </c>
      <c r="R2721" s="4">
        <f t="shared" si="242"/>
        <v>532.97547052204197</v>
      </c>
      <c r="S2721" s="3">
        <v>95.032332144148583</v>
      </c>
      <c r="T2721" s="3">
        <v>1</v>
      </c>
      <c r="U2721" s="3">
        <f t="shared" si="241"/>
        <v>95.032332144148583</v>
      </c>
      <c r="V2721" s="3">
        <f t="shared" si="243"/>
        <v>95.032332144148583</v>
      </c>
    </row>
    <row r="2722" spans="1:22" x14ac:dyDescent="0.25">
      <c r="A2722" s="3" t="s">
        <v>158</v>
      </c>
      <c r="B2722" s="3" t="s">
        <v>8</v>
      </c>
      <c r="C2722" s="3" t="s">
        <v>9</v>
      </c>
      <c r="D2722" s="3" t="s">
        <v>197</v>
      </c>
      <c r="E2722" s="3">
        <v>0.56000000000000005</v>
      </c>
      <c r="F2722" s="3">
        <v>0.48</v>
      </c>
      <c r="G2722" s="3" t="s">
        <v>17</v>
      </c>
      <c r="H2722" s="2">
        <v>2120</v>
      </c>
      <c r="I2722" s="3" t="s">
        <v>212</v>
      </c>
      <c r="J2722" s="2">
        <v>2120</v>
      </c>
      <c r="K2722" s="3" t="s">
        <v>165</v>
      </c>
      <c r="L2722" s="2">
        <v>15</v>
      </c>
      <c r="M2722" s="3">
        <v>2.6900400495699235</v>
      </c>
      <c r="N2722" s="3">
        <v>7015.5709356689813</v>
      </c>
      <c r="O2722" s="3">
        <v>19.82223446691966</v>
      </c>
      <c r="P2722" s="3">
        <v>1</v>
      </c>
      <c r="Q2722" s="3">
        <f t="shared" si="240"/>
        <v>19.82223446691966</v>
      </c>
      <c r="R2722" s="4">
        <f t="shared" si="242"/>
        <v>19.82223446691966</v>
      </c>
      <c r="S2722" s="3">
        <v>3.2197606248337389</v>
      </c>
      <c r="T2722" s="3">
        <v>1</v>
      </c>
      <c r="U2722" s="3">
        <f t="shared" si="241"/>
        <v>3.2197606248337389</v>
      </c>
      <c r="V2722" s="3">
        <f t="shared" si="243"/>
        <v>3.2197606248337389</v>
      </c>
    </row>
    <row r="2723" spans="1:22" x14ac:dyDescent="0.25">
      <c r="A2723" s="3" t="s">
        <v>158</v>
      </c>
      <c r="B2723" s="3" t="s">
        <v>8</v>
      </c>
      <c r="C2723" s="3" t="s">
        <v>9</v>
      </c>
      <c r="D2723" s="3" t="s">
        <v>197</v>
      </c>
      <c r="E2723" s="3">
        <v>0.56000000000000005</v>
      </c>
      <c r="F2723" s="3">
        <v>0.48</v>
      </c>
      <c r="G2723" s="3" t="s">
        <v>17</v>
      </c>
      <c r="H2723" s="2">
        <v>2120</v>
      </c>
      <c r="I2723" s="3" t="s">
        <v>212</v>
      </c>
      <c r="J2723" s="2">
        <v>2120</v>
      </c>
      <c r="K2723" s="3" t="s">
        <v>167</v>
      </c>
      <c r="L2723" s="2">
        <v>117</v>
      </c>
      <c r="M2723" s="3">
        <v>39.377122290921335</v>
      </c>
      <c r="N2723" s="3">
        <v>84540.841647423716</v>
      </c>
      <c r="O2723" s="3">
        <v>254.73046910870545</v>
      </c>
      <c r="P2723" s="3">
        <v>1</v>
      </c>
      <c r="Q2723" s="3">
        <f t="shared" si="240"/>
        <v>254.73046910870545</v>
      </c>
      <c r="R2723" s="4">
        <f t="shared" si="242"/>
        <v>254.73046910870545</v>
      </c>
      <c r="S2723" s="3">
        <v>45.232849449021494</v>
      </c>
      <c r="T2723" s="3">
        <v>1</v>
      </c>
      <c r="U2723" s="3">
        <f t="shared" si="241"/>
        <v>45.232849449021494</v>
      </c>
      <c r="V2723" s="3">
        <f t="shared" si="243"/>
        <v>45.232849449021494</v>
      </c>
    </row>
    <row r="2724" spans="1:22" x14ac:dyDescent="0.25">
      <c r="A2724" s="3" t="s">
        <v>158</v>
      </c>
      <c r="B2724" s="3" t="s">
        <v>8</v>
      </c>
      <c r="C2724" s="3" t="s">
        <v>9</v>
      </c>
      <c r="D2724" s="3" t="s">
        <v>197</v>
      </c>
      <c r="E2724" s="3">
        <v>0.56000000000000005</v>
      </c>
      <c r="F2724" s="3">
        <v>0.48</v>
      </c>
      <c r="G2724" s="3" t="s">
        <v>11</v>
      </c>
      <c r="H2724" s="2">
        <v>2120</v>
      </c>
      <c r="I2724" s="3" t="s">
        <v>212</v>
      </c>
      <c r="J2724" s="2">
        <v>3000</v>
      </c>
      <c r="K2724" s="3" t="s">
        <v>198</v>
      </c>
      <c r="L2724" s="2">
        <v>41</v>
      </c>
      <c r="M2724" s="3">
        <v>17.567216842472011</v>
      </c>
      <c r="N2724" s="3">
        <v>55744.266952940307</v>
      </c>
      <c r="O2724" s="3">
        <v>167.82077407577592</v>
      </c>
      <c r="P2724" s="3">
        <f>1-0.712</f>
        <v>0.28800000000000003</v>
      </c>
      <c r="Q2724" s="3">
        <f t="shared" si="240"/>
        <v>48.332382933823467</v>
      </c>
      <c r="R2724" s="3">
        <v>0</v>
      </c>
      <c r="S2724" s="3">
        <v>27.178781095108604</v>
      </c>
      <c r="T2724" s="3">
        <f>1-0.531</f>
        <v>0.46899999999999997</v>
      </c>
      <c r="U2724" s="3">
        <f t="shared" si="241"/>
        <v>12.746848333605934</v>
      </c>
      <c r="V2724" s="3">
        <v>0</v>
      </c>
    </row>
    <row r="2725" spans="1:22" x14ac:dyDescent="0.25">
      <c r="A2725" s="3" t="s">
        <v>158</v>
      </c>
      <c r="B2725" s="3" t="s">
        <v>310</v>
      </c>
      <c r="C2725" s="3" t="s">
        <v>9</v>
      </c>
      <c r="D2725" s="3" t="s">
        <v>197</v>
      </c>
      <c r="E2725" s="3">
        <v>0.56000000000000005</v>
      </c>
      <c r="F2725" s="3">
        <v>0.48</v>
      </c>
      <c r="G2725" s="3" t="s">
        <v>183</v>
      </c>
      <c r="H2725" s="2">
        <v>2120</v>
      </c>
      <c r="I2725" s="3" t="s">
        <v>212</v>
      </c>
      <c r="J2725" s="2">
        <v>3000</v>
      </c>
      <c r="K2725" s="3" t="s">
        <v>169</v>
      </c>
      <c r="L2725" s="2">
        <v>22</v>
      </c>
      <c r="M2725" s="3">
        <v>7.4468572786148668</v>
      </c>
      <c r="N2725" s="3">
        <v>20706.062709226579</v>
      </c>
      <c r="O2725" s="3">
        <v>50.016379570864238</v>
      </c>
      <c r="P2725" s="3">
        <v>1</v>
      </c>
      <c r="Q2725" s="3">
        <f t="shared" si="240"/>
        <v>50.016379570864238</v>
      </c>
      <c r="R2725" s="3">
        <v>0</v>
      </c>
      <c r="S2725" s="3">
        <v>8.3040534374808139</v>
      </c>
      <c r="T2725" s="3">
        <v>1</v>
      </c>
      <c r="U2725" s="3">
        <f t="shared" si="241"/>
        <v>8.3040534374808139</v>
      </c>
      <c r="V2725" s="3">
        <v>0</v>
      </c>
    </row>
    <row r="2726" spans="1:22" x14ac:dyDescent="0.25">
      <c r="A2726" s="3" t="s">
        <v>158</v>
      </c>
      <c r="B2726" s="3" t="s">
        <v>310</v>
      </c>
      <c r="C2726" s="3" t="s">
        <v>9</v>
      </c>
      <c r="D2726" s="3" t="s">
        <v>312</v>
      </c>
      <c r="E2726" s="3">
        <v>0.56000000000000005</v>
      </c>
      <c r="F2726" s="3">
        <v>0.48</v>
      </c>
      <c r="G2726" s="3" t="s">
        <v>17</v>
      </c>
      <c r="H2726" s="2">
        <v>2130</v>
      </c>
      <c r="I2726" s="3" t="s">
        <v>21</v>
      </c>
      <c r="J2726" s="2">
        <v>2000</v>
      </c>
      <c r="K2726" s="3" t="s">
        <v>276</v>
      </c>
      <c r="L2726" s="2">
        <v>146</v>
      </c>
      <c r="M2726" s="3">
        <v>50.972434151790608</v>
      </c>
      <c r="N2726" s="3">
        <v>110251.99250321776</v>
      </c>
      <c r="O2726" s="3">
        <v>367.70506350325809</v>
      </c>
      <c r="P2726" s="3">
        <v>1</v>
      </c>
      <c r="Q2726" s="3">
        <f t="shared" si="240"/>
        <v>367.70506350325809</v>
      </c>
      <c r="R2726" s="4">
        <f t="shared" ref="R2726:R2757" si="244">Q2726</f>
        <v>367.70506350325809</v>
      </c>
      <c r="S2726" s="3">
        <v>60.425069714879236</v>
      </c>
      <c r="T2726" s="3">
        <v>1</v>
      </c>
      <c r="U2726" s="3">
        <f t="shared" si="241"/>
        <v>60.425069714879236</v>
      </c>
      <c r="V2726" s="3">
        <f t="shared" ref="V2726:V2757" si="245">U2726</f>
        <v>60.425069714879236</v>
      </c>
    </row>
    <row r="2727" spans="1:22" x14ac:dyDescent="0.25">
      <c r="A2727" s="3" t="s">
        <v>158</v>
      </c>
      <c r="B2727" s="3" t="s">
        <v>310</v>
      </c>
      <c r="C2727" s="3" t="s">
        <v>9</v>
      </c>
      <c r="D2727" s="3" t="s">
        <v>197</v>
      </c>
      <c r="E2727" s="3">
        <v>0.56000000000000005</v>
      </c>
      <c r="F2727" s="3">
        <v>0.48</v>
      </c>
      <c r="G2727" s="3" t="s">
        <v>17</v>
      </c>
      <c r="H2727" s="2">
        <v>2130</v>
      </c>
      <c r="I2727" s="3" t="s">
        <v>21</v>
      </c>
      <c r="J2727" s="2">
        <v>2000</v>
      </c>
      <c r="K2727" s="3" t="s">
        <v>276</v>
      </c>
      <c r="L2727" s="2">
        <v>35</v>
      </c>
      <c r="M2727" s="3">
        <v>7.1626979924377929</v>
      </c>
      <c r="N2727" s="3">
        <v>20403.373806764474</v>
      </c>
      <c r="O2727" s="3">
        <v>60.588959703857597</v>
      </c>
      <c r="P2727" s="3">
        <v>1</v>
      </c>
      <c r="Q2727" s="3">
        <f t="shared" si="240"/>
        <v>60.588959703857597</v>
      </c>
      <c r="R2727" s="4">
        <f t="shared" si="244"/>
        <v>60.588959703857597</v>
      </c>
      <c r="S2727" s="3">
        <v>9.5309414523536855</v>
      </c>
      <c r="T2727" s="3">
        <v>1</v>
      </c>
      <c r="U2727" s="3">
        <f t="shared" si="241"/>
        <v>9.5309414523536855</v>
      </c>
      <c r="V2727" s="3">
        <f t="shared" si="245"/>
        <v>9.5309414523536855</v>
      </c>
    </row>
    <row r="2728" spans="1:22" x14ac:dyDescent="0.25">
      <c r="A2728" s="3" t="s">
        <v>158</v>
      </c>
      <c r="B2728" s="3" t="s">
        <v>310</v>
      </c>
      <c r="C2728" s="3" t="s">
        <v>9</v>
      </c>
      <c r="D2728" s="3" t="s">
        <v>312</v>
      </c>
      <c r="E2728" s="3">
        <v>0.56000000000000005</v>
      </c>
      <c r="F2728" s="3">
        <v>0.48</v>
      </c>
      <c r="G2728" s="3" t="s">
        <v>17</v>
      </c>
      <c r="H2728" s="2">
        <v>2130</v>
      </c>
      <c r="I2728" s="3" t="s">
        <v>21</v>
      </c>
      <c r="J2728" s="2">
        <v>2000</v>
      </c>
      <c r="K2728" s="3" t="s">
        <v>314</v>
      </c>
      <c r="L2728" s="2">
        <v>2</v>
      </c>
      <c r="M2728" s="3">
        <v>1.4629972951701082E-2</v>
      </c>
      <c r="N2728" s="3">
        <v>50.667287969510895</v>
      </c>
      <c r="O2728" s="3">
        <v>0.12474804854341816</v>
      </c>
      <c r="P2728" s="3">
        <v>1</v>
      </c>
      <c r="Q2728" s="3">
        <f t="shared" si="240"/>
        <v>0.12474804854341816</v>
      </c>
      <c r="R2728" s="4">
        <f t="shared" si="244"/>
        <v>0.12474804854341816</v>
      </c>
      <c r="S2728" s="3">
        <v>1.7039319578992091E-2</v>
      </c>
      <c r="T2728" s="3">
        <v>1</v>
      </c>
      <c r="U2728" s="3">
        <f t="shared" si="241"/>
        <v>1.7039319578992091E-2</v>
      </c>
      <c r="V2728" s="3">
        <f t="shared" si="245"/>
        <v>1.7039319578992091E-2</v>
      </c>
    </row>
    <row r="2729" spans="1:22" x14ac:dyDescent="0.25">
      <c r="A2729" s="3" t="s">
        <v>158</v>
      </c>
      <c r="B2729" s="3" t="s">
        <v>310</v>
      </c>
      <c r="C2729" s="3" t="s">
        <v>9</v>
      </c>
      <c r="D2729" s="3" t="s">
        <v>197</v>
      </c>
      <c r="E2729" s="3">
        <v>0.56000000000000005</v>
      </c>
      <c r="F2729" s="3">
        <v>0.48</v>
      </c>
      <c r="G2729" s="3" t="s">
        <v>17</v>
      </c>
      <c r="H2729" s="2">
        <v>2130</v>
      </c>
      <c r="I2729" s="3" t="s">
        <v>21</v>
      </c>
      <c r="J2729" s="2">
        <v>2000</v>
      </c>
      <c r="K2729" s="3" t="s">
        <v>314</v>
      </c>
      <c r="L2729" s="2">
        <v>6</v>
      </c>
      <c r="M2729" s="3">
        <v>8.6841276051345326E-2</v>
      </c>
      <c r="N2729" s="3">
        <v>268.09704193187474</v>
      </c>
      <c r="O2729" s="3">
        <v>0.56773066561543839</v>
      </c>
      <c r="P2729" s="3">
        <v>1</v>
      </c>
      <c r="Q2729" s="3">
        <f t="shared" si="240"/>
        <v>0.56773066561543839</v>
      </c>
      <c r="R2729" s="4">
        <f t="shared" si="244"/>
        <v>0.56773066561543839</v>
      </c>
      <c r="S2729" s="3">
        <v>7.9607300174860729E-2</v>
      </c>
      <c r="T2729" s="3">
        <v>1</v>
      </c>
      <c r="U2729" s="3">
        <f t="shared" si="241"/>
        <v>7.9607300174860729E-2</v>
      </c>
      <c r="V2729" s="3">
        <f t="shared" si="245"/>
        <v>7.9607300174860729E-2</v>
      </c>
    </row>
    <row r="2730" spans="1:22" x14ac:dyDescent="0.25">
      <c r="A2730" s="3" t="s">
        <v>158</v>
      </c>
      <c r="B2730" s="3" t="s">
        <v>310</v>
      </c>
      <c r="C2730" s="3" t="s">
        <v>9</v>
      </c>
      <c r="D2730" s="3" t="s">
        <v>312</v>
      </c>
      <c r="E2730" s="3">
        <v>0.56000000000000005</v>
      </c>
      <c r="F2730" s="3">
        <v>0.48</v>
      </c>
      <c r="G2730" s="3" t="s">
        <v>17</v>
      </c>
      <c r="H2730" s="2">
        <v>2130</v>
      </c>
      <c r="I2730" s="3" t="s">
        <v>21</v>
      </c>
      <c r="J2730" s="2">
        <v>2000</v>
      </c>
      <c r="K2730" s="3" t="s">
        <v>263</v>
      </c>
      <c r="L2730" s="2">
        <v>8</v>
      </c>
      <c r="M2730" s="3">
        <v>1.0735819244573714</v>
      </c>
      <c r="N2730" s="3">
        <v>2798.7278278564913</v>
      </c>
      <c r="O2730" s="3">
        <v>7.9834268967552164</v>
      </c>
      <c r="P2730" s="3">
        <v>1</v>
      </c>
      <c r="Q2730" s="3">
        <f t="shared" si="240"/>
        <v>7.9834268967552164</v>
      </c>
      <c r="R2730" s="4">
        <f t="shared" si="244"/>
        <v>7.9834268967552164</v>
      </c>
      <c r="S2730" s="3">
        <v>1.1580961730154438</v>
      </c>
      <c r="T2730" s="3">
        <v>1</v>
      </c>
      <c r="U2730" s="3">
        <f t="shared" si="241"/>
        <v>1.1580961730154438</v>
      </c>
      <c r="V2730" s="3">
        <f t="shared" si="245"/>
        <v>1.1580961730154438</v>
      </c>
    </row>
    <row r="2731" spans="1:22" x14ac:dyDescent="0.25">
      <c r="A2731" s="3" t="s">
        <v>158</v>
      </c>
      <c r="B2731" s="3" t="s">
        <v>310</v>
      </c>
      <c r="C2731" s="3" t="s">
        <v>9</v>
      </c>
      <c r="D2731" s="3" t="s">
        <v>197</v>
      </c>
      <c r="E2731" s="3">
        <v>0.56000000000000005</v>
      </c>
      <c r="F2731" s="3">
        <v>0.48</v>
      </c>
      <c r="G2731" s="3" t="s">
        <v>17</v>
      </c>
      <c r="H2731" s="2">
        <v>2130</v>
      </c>
      <c r="I2731" s="3" t="s">
        <v>21</v>
      </c>
      <c r="J2731" s="2">
        <v>2000</v>
      </c>
      <c r="K2731" s="3" t="s">
        <v>319</v>
      </c>
      <c r="L2731" s="2">
        <v>188</v>
      </c>
      <c r="M2731" s="3">
        <v>16.412363581598097</v>
      </c>
      <c r="N2731" s="3">
        <v>45106.105801117112</v>
      </c>
      <c r="O2731" s="3">
        <v>129.82543624435934</v>
      </c>
      <c r="P2731" s="3">
        <v>1</v>
      </c>
      <c r="Q2731" s="3">
        <f t="shared" si="240"/>
        <v>129.82543624435934</v>
      </c>
      <c r="R2731" s="4">
        <f t="shared" si="244"/>
        <v>129.82543624435934</v>
      </c>
      <c r="S2731" s="3">
        <v>20.221064236410943</v>
      </c>
      <c r="T2731" s="3">
        <v>1</v>
      </c>
      <c r="U2731" s="3">
        <f t="shared" si="241"/>
        <v>20.221064236410943</v>
      </c>
      <c r="V2731" s="3">
        <f t="shared" si="245"/>
        <v>20.221064236410943</v>
      </c>
    </row>
    <row r="2732" spans="1:22" x14ac:dyDescent="0.25">
      <c r="A2732" s="3" t="s">
        <v>158</v>
      </c>
      <c r="B2732" s="3" t="s">
        <v>310</v>
      </c>
      <c r="C2732" s="3" t="s">
        <v>9</v>
      </c>
      <c r="D2732" s="3" t="s">
        <v>197</v>
      </c>
      <c r="E2732" s="3">
        <v>0.56000000000000005</v>
      </c>
      <c r="F2732" s="3">
        <v>0.48</v>
      </c>
      <c r="G2732" s="3" t="s">
        <v>17</v>
      </c>
      <c r="H2732" s="2">
        <v>2130</v>
      </c>
      <c r="I2732" s="3" t="s">
        <v>21</v>
      </c>
      <c r="J2732" s="2">
        <v>2000</v>
      </c>
      <c r="K2732" s="3" t="s">
        <v>324</v>
      </c>
      <c r="L2732" s="2">
        <v>6</v>
      </c>
      <c r="M2732" s="3">
        <v>0.13625516183915531</v>
      </c>
      <c r="N2732" s="3">
        <v>382.90882432785446</v>
      </c>
      <c r="O2732" s="3">
        <v>1.0914784621742613</v>
      </c>
      <c r="P2732" s="3">
        <v>1</v>
      </c>
      <c r="Q2732" s="3">
        <f t="shared" si="240"/>
        <v>1.0914784621742613</v>
      </c>
      <c r="R2732" s="4">
        <f t="shared" si="244"/>
        <v>1.0914784621742613</v>
      </c>
      <c r="S2732" s="3">
        <v>0.16155233907235503</v>
      </c>
      <c r="T2732" s="3">
        <v>1</v>
      </c>
      <c r="U2732" s="3">
        <f t="shared" si="241"/>
        <v>0.16155233907235503</v>
      </c>
      <c r="V2732" s="3">
        <f t="shared" si="245"/>
        <v>0.16155233907235503</v>
      </c>
    </row>
    <row r="2733" spans="1:22" x14ac:dyDescent="0.25">
      <c r="A2733" s="3" t="s">
        <v>158</v>
      </c>
      <c r="B2733" s="3" t="s">
        <v>89</v>
      </c>
      <c r="C2733" s="3" t="s">
        <v>9</v>
      </c>
      <c r="D2733" s="3" t="s">
        <v>262</v>
      </c>
      <c r="E2733" s="3">
        <v>0.56000000000000005</v>
      </c>
      <c r="F2733" s="3">
        <v>0.48</v>
      </c>
      <c r="G2733" s="3" t="s">
        <v>17</v>
      </c>
      <c r="H2733" s="2">
        <v>2130</v>
      </c>
      <c r="I2733" s="3" t="s">
        <v>21</v>
      </c>
      <c r="J2733" s="2">
        <v>2000</v>
      </c>
      <c r="K2733" s="3" t="s">
        <v>264</v>
      </c>
      <c r="L2733" s="2">
        <v>506</v>
      </c>
      <c r="M2733" s="3">
        <v>189.21774374921952</v>
      </c>
      <c r="N2733" s="3">
        <v>561172.15638890688</v>
      </c>
      <c r="O2733" s="3">
        <v>1679.0530870669288</v>
      </c>
      <c r="P2733" s="3">
        <v>1</v>
      </c>
      <c r="Q2733" s="3">
        <f t="shared" si="240"/>
        <v>1679.0530870669288</v>
      </c>
      <c r="R2733" s="4">
        <f t="shared" si="244"/>
        <v>1679.0530870669288</v>
      </c>
      <c r="S2733" s="3">
        <v>269.22077272805552</v>
      </c>
      <c r="T2733" s="3">
        <v>1</v>
      </c>
      <c r="U2733" s="3">
        <f t="shared" si="241"/>
        <v>269.22077272805552</v>
      </c>
      <c r="V2733" s="3">
        <f t="shared" si="245"/>
        <v>269.22077272805552</v>
      </c>
    </row>
    <row r="2734" spans="1:22" x14ac:dyDescent="0.25">
      <c r="A2734" s="3" t="s">
        <v>158</v>
      </c>
      <c r="B2734" s="3" t="s">
        <v>310</v>
      </c>
      <c r="C2734" s="3" t="s">
        <v>9</v>
      </c>
      <c r="D2734" s="3" t="s">
        <v>312</v>
      </c>
      <c r="E2734" s="3">
        <v>0.56000000000000005</v>
      </c>
      <c r="F2734" s="3">
        <v>0.48</v>
      </c>
      <c r="G2734" s="3" t="s">
        <v>17</v>
      </c>
      <c r="H2734" s="2">
        <v>2130</v>
      </c>
      <c r="I2734" s="3" t="s">
        <v>21</v>
      </c>
      <c r="J2734" s="2">
        <v>2000</v>
      </c>
      <c r="K2734" s="3" t="s">
        <v>264</v>
      </c>
      <c r="L2734" s="2">
        <v>650</v>
      </c>
      <c r="M2734" s="3">
        <v>228.12150888488563</v>
      </c>
      <c r="N2734" s="3">
        <v>641188.05088221666</v>
      </c>
      <c r="O2734" s="3">
        <v>1773.8977844876149</v>
      </c>
      <c r="P2734" s="3">
        <v>1</v>
      </c>
      <c r="Q2734" s="3">
        <f t="shared" si="240"/>
        <v>1773.8977844876149</v>
      </c>
      <c r="R2734" s="4">
        <f t="shared" si="244"/>
        <v>1773.8977844876149</v>
      </c>
      <c r="S2734" s="3">
        <v>280.38465571473404</v>
      </c>
      <c r="T2734" s="3">
        <v>1</v>
      </c>
      <c r="U2734" s="3">
        <f t="shared" si="241"/>
        <v>280.38465571473404</v>
      </c>
      <c r="V2734" s="3">
        <f t="shared" si="245"/>
        <v>280.38465571473404</v>
      </c>
    </row>
    <row r="2735" spans="1:22" x14ac:dyDescent="0.25">
      <c r="A2735" s="3" t="s">
        <v>158</v>
      </c>
      <c r="B2735" s="3" t="s">
        <v>310</v>
      </c>
      <c r="C2735" s="3" t="s">
        <v>9</v>
      </c>
      <c r="D2735" s="3" t="s">
        <v>197</v>
      </c>
      <c r="E2735" s="3">
        <v>0.56000000000000005</v>
      </c>
      <c r="F2735" s="3">
        <v>0.48</v>
      </c>
      <c r="G2735" s="3" t="s">
        <v>17</v>
      </c>
      <c r="H2735" s="2">
        <v>2130</v>
      </c>
      <c r="I2735" s="3" t="s">
        <v>21</v>
      </c>
      <c r="J2735" s="2">
        <v>2000</v>
      </c>
      <c r="K2735" s="3" t="s">
        <v>264</v>
      </c>
      <c r="L2735" s="2">
        <v>640</v>
      </c>
      <c r="M2735" s="3">
        <v>200.39881795558028</v>
      </c>
      <c r="N2735" s="3">
        <v>549393.43978477421</v>
      </c>
      <c r="O2735" s="3">
        <v>1639.2957556963286</v>
      </c>
      <c r="P2735" s="3">
        <v>1</v>
      </c>
      <c r="Q2735" s="3">
        <f t="shared" si="240"/>
        <v>1639.2957556963286</v>
      </c>
      <c r="R2735" s="4">
        <f t="shared" si="244"/>
        <v>1639.2957556963286</v>
      </c>
      <c r="S2735" s="3">
        <v>261.48941751704814</v>
      </c>
      <c r="T2735" s="3">
        <v>1</v>
      </c>
      <c r="U2735" s="3">
        <f t="shared" si="241"/>
        <v>261.48941751704814</v>
      </c>
      <c r="V2735" s="3">
        <f t="shared" si="245"/>
        <v>261.48941751704814</v>
      </c>
    </row>
    <row r="2736" spans="1:22" x14ac:dyDescent="0.25">
      <c r="A2736" s="3" t="s">
        <v>158</v>
      </c>
      <c r="B2736" s="3" t="s">
        <v>89</v>
      </c>
      <c r="C2736" s="3" t="s">
        <v>9</v>
      </c>
      <c r="D2736" s="3" t="s">
        <v>262</v>
      </c>
      <c r="E2736" s="3">
        <v>0.56000000000000005</v>
      </c>
      <c r="F2736" s="3">
        <v>0.48</v>
      </c>
      <c r="G2736" s="3" t="s">
        <v>17</v>
      </c>
      <c r="H2736" s="2">
        <v>2130</v>
      </c>
      <c r="I2736" s="3" t="s">
        <v>21</v>
      </c>
      <c r="J2736" s="2">
        <v>2000</v>
      </c>
      <c r="K2736" s="3" t="s">
        <v>265</v>
      </c>
      <c r="L2736" s="2">
        <v>53</v>
      </c>
      <c r="M2736" s="3">
        <v>1.9352941484697095</v>
      </c>
      <c r="N2736" s="3">
        <v>5865.6564336150368</v>
      </c>
      <c r="O2736" s="3">
        <v>16.584564182007178</v>
      </c>
      <c r="P2736" s="3">
        <v>1</v>
      </c>
      <c r="Q2736" s="3">
        <f t="shared" si="240"/>
        <v>16.584564182007178</v>
      </c>
      <c r="R2736" s="4">
        <f t="shared" si="244"/>
        <v>16.584564182007178</v>
      </c>
      <c r="S2736" s="3">
        <v>2.4895032231486711</v>
      </c>
      <c r="T2736" s="3">
        <v>1</v>
      </c>
      <c r="U2736" s="3">
        <f t="shared" si="241"/>
        <v>2.4895032231486711</v>
      </c>
      <c r="V2736" s="3">
        <f t="shared" si="245"/>
        <v>2.4895032231486711</v>
      </c>
    </row>
    <row r="2737" spans="1:22" x14ac:dyDescent="0.25">
      <c r="A2737" s="3" t="s">
        <v>158</v>
      </c>
      <c r="B2737" s="3" t="s">
        <v>89</v>
      </c>
      <c r="C2737" s="3" t="s">
        <v>9</v>
      </c>
      <c r="D2737" s="3" t="s">
        <v>262</v>
      </c>
      <c r="E2737" s="3">
        <v>0.56000000000000005</v>
      </c>
      <c r="F2737" s="3">
        <v>0.48</v>
      </c>
      <c r="G2737" s="3" t="s">
        <v>17</v>
      </c>
      <c r="H2737" s="2">
        <v>2130</v>
      </c>
      <c r="I2737" s="3" t="s">
        <v>21</v>
      </c>
      <c r="J2737" s="2">
        <v>2000</v>
      </c>
      <c r="K2737" s="3" t="s">
        <v>269</v>
      </c>
      <c r="L2737" s="2">
        <v>14</v>
      </c>
      <c r="M2737" s="3">
        <v>0.35117699762681698</v>
      </c>
      <c r="N2737" s="3">
        <v>1081.2043466039133</v>
      </c>
      <c r="O2737" s="3">
        <v>3.0626687981853529</v>
      </c>
      <c r="P2737" s="3">
        <v>1</v>
      </c>
      <c r="Q2737" s="3">
        <f t="shared" si="240"/>
        <v>3.0626687981853529</v>
      </c>
      <c r="R2737" s="4">
        <f t="shared" si="244"/>
        <v>3.0626687981853529</v>
      </c>
      <c r="S2737" s="3">
        <v>0.46201737964127643</v>
      </c>
      <c r="T2737" s="3">
        <v>1</v>
      </c>
      <c r="U2737" s="3">
        <f t="shared" si="241"/>
        <v>0.46201737964127643</v>
      </c>
      <c r="V2737" s="3">
        <f t="shared" si="245"/>
        <v>0.46201737964127643</v>
      </c>
    </row>
    <row r="2738" spans="1:22" x14ac:dyDescent="0.25">
      <c r="A2738" s="3" t="s">
        <v>158</v>
      </c>
      <c r="B2738" s="3" t="s">
        <v>310</v>
      </c>
      <c r="C2738" s="3" t="s">
        <v>9</v>
      </c>
      <c r="D2738" s="3" t="s">
        <v>312</v>
      </c>
      <c r="E2738" s="3">
        <v>0.56000000000000005</v>
      </c>
      <c r="F2738" s="3">
        <v>0.48</v>
      </c>
      <c r="G2738" s="3" t="s">
        <v>17</v>
      </c>
      <c r="H2738" s="2">
        <v>2130</v>
      </c>
      <c r="I2738" s="3" t="s">
        <v>21</v>
      </c>
      <c r="J2738" s="2">
        <v>2000</v>
      </c>
      <c r="K2738" s="3" t="s">
        <v>269</v>
      </c>
      <c r="L2738" s="2">
        <v>77</v>
      </c>
      <c r="M2738" s="3">
        <v>11.782889198003794</v>
      </c>
      <c r="N2738" s="3">
        <v>36013.148148854852</v>
      </c>
      <c r="O2738" s="3">
        <v>100.21544507251441</v>
      </c>
      <c r="P2738" s="3">
        <v>1</v>
      </c>
      <c r="Q2738" s="3">
        <f t="shared" si="240"/>
        <v>100.21544507251441</v>
      </c>
      <c r="R2738" s="4">
        <f t="shared" si="244"/>
        <v>100.21544507251441</v>
      </c>
      <c r="S2738" s="3">
        <v>15.453694369327696</v>
      </c>
      <c r="T2738" s="3">
        <v>1</v>
      </c>
      <c r="U2738" s="3">
        <f t="shared" si="241"/>
        <v>15.453694369327696</v>
      </c>
      <c r="V2738" s="3">
        <f t="shared" si="245"/>
        <v>15.453694369327696</v>
      </c>
    </row>
    <row r="2739" spans="1:22" x14ac:dyDescent="0.25">
      <c r="A2739" s="3" t="s">
        <v>158</v>
      </c>
      <c r="B2739" s="3" t="s">
        <v>310</v>
      </c>
      <c r="C2739" s="3" t="s">
        <v>9</v>
      </c>
      <c r="D2739" s="3" t="s">
        <v>197</v>
      </c>
      <c r="E2739" s="3">
        <v>0.56000000000000005</v>
      </c>
      <c r="F2739" s="3">
        <v>0.48</v>
      </c>
      <c r="G2739" s="3" t="s">
        <v>17</v>
      </c>
      <c r="H2739" s="2">
        <v>2130</v>
      </c>
      <c r="I2739" s="3" t="s">
        <v>21</v>
      </c>
      <c r="J2739" s="2">
        <v>2000</v>
      </c>
      <c r="K2739" s="3" t="s">
        <v>269</v>
      </c>
      <c r="L2739" s="2">
        <v>9</v>
      </c>
      <c r="M2739" s="3">
        <v>8.9192146231669794E-2</v>
      </c>
      <c r="N2739" s="3">
        <v>273.10240823705448</v>
      </c>
      <c r="O2739" s="3">
        <v>0.79168371051239506</v>
      </c>
      <c r="P2739" s="3">
        <v>1</v>
      </c>
      <c r="Q2739" s="3">
        <f t="shared" si="240"/>
        <v>0.79168371051239506</v>
      </c>
      <c r="R2739" s="4">
        <f t="shared" si="244"/>
        <v>0.79168371051239506</v>
      </c>
      <c r="S2739" s="3">
        <v>0.1210797871425304</v>
      </c>
      <c r="T2739" s="3">
        <v>1</v>
      </c>
      <c r="U2739" s="3">
        <f t="shared" si="241"/>
        <v>0.1210797871425304</v>
      </c>
      <c r="V2739" s="3">
        <f t="shared" si="245"/>
        <v>0.1210797871425304</v>
      </c>
    </row>
    <row r="2740" spans="1:22" x14ac:dyDescent="0.25">
      <c r="A2740" s="3" t="s">
        <v>158</v>
      </c>
      <c r="B2740" s="3" t="s">
        <v>310</v>
      </c>
      <c r="C2740" s="3" t="s">
        <v>9</v>
      </c>
      <c r="D2740" s="3" t="s">
        <v>312</v>
      </c>
      <c r="E2740" s="3">
        <v>0.56000000000000005</v>
      </c>
      <c r="F2740" s="3">
        <v>0.48</v>
      </c>
      <c r="G2740" s="3" t="s">
        <v>17</v>
      </c>
      <c r="H2740" s="2">
        <v>2130</v>
      </c>
      <c r="I2740" s="3" t="s">
        <v>21</v>
      </c>
      <c r="J2740" s="2">
        <v>2000</v>
      </c>
      <c r="K2740" s="3" t="s">
        <v>313</v>
      </c>
      <c r="L2740" s="2">
        <v>1</v>
      </c>
      <c r="M2740" s="3">
        <v>9.1224856537977332E-4</v>
      </c>
      <c r="N2740" s="3">
        <v>3.1331589062950584</v>
      </c>
      <c r="O2740" s="3">
        <v>7.4980963943126148E-3</v>
      </c>
      <c r="P2740" s="3">
        <v>1</v>
      </c>
      <c r="Q2740" s="3">
        <f t="shared" si="240"/>
        <v>7.4980963943126148E-3</v>
      </c>
      <c r="R2740" s="4">
        <f t="shared" si="244"/>
        <v>7.4980963943126148E-3</v>
      </c>
      <c r="S2740" s="3">
        <v>9.558429877297085E-4</v>
      </c>
      <c r="T2740" s="3">
        <v>1</v>
      </c>
      <c r="U2740" s="3">
        <f t="shared" si="241"/>
        <v>9.558429877297085E-4</v>
      </c>
      <c r="V2740" s="3">
        <f t="shared" si="245"/>
        <v>9.558429877297085E-4</v>
      </c>
    </row>
    <row r="2741" spans="1:22" x14ac:dyDescent="0.25">
      <c r="A2741" s="3" t="s">
        <v>158</v>
      </c>
      <c r="B2741" s="3" t="s">
        <v>310</v>
      </c>
      <c r="C2741" s="3" t="s">
        <v>9</v>
      </c>
      <c r="D2741" s="3" t="s">
        <v>312</v>
      </c>
      <c r="E2741" s="3">
        <v>0.56000000000000005</v>
      </c>
      <c r="F2741" s="3">
        <v>0.48</v>
      </c>
      <c r="G2741" s="3" t="s">
        <v>17</v>
      </c>
      <c r="H2741" s="2">
        <v>2130</v>
      </c>
      <c r="I2741" s="3" t="s">
        <v>21</v>
      </c>
      <c r="J2741" s="2">
        <v>2000</v>
      </c>
      <c r="K2741" s="3" t="s">
        <v>315</v>
      </c>
      <c r="L2741" s="2">
        <v>9</v>
      </c>
      <c r="M2741" s="3">
        <v>0.89909810291132641</v>
      </c>
      <c r="N2741" s="3">
        <v>1829.5089288901002</v>
      </c>
      <c r="O2741" s="3">
        <v>5.1856980942993172</v>
      </c>
      <c r="P2741" s="3">
        <v>1</v>
      </c>
      <c r="Q2741" s="3">
        <f t="shared" si="240"/>
        <v>5.1856980942993172</v>
      </c>
      <c r="R2741" s="4">
        <f t="shared" si="244"/>
        <v>5.1856980942993172</v>
      </c>
      <c r="S2741" s="3">
        <v>0.8782272893859423</v>
      </c>
      <c r="T2741" s="3">
        <v>1</v>
      </c>
      <c r="U2741" s="3">
        <f t="shared" si="241"/>
        <v>0.8782272893859423</v>
      </c>
      <c r="V2741" s="3">
        <f t="shared" si="245"/>
        <v>0.8782272893859423</v>
      </c>
    </row>
    <row r="2742" spans="1:22" x14ac:dyDescent="0.25">
      <c r="A2742" s="3" t="s">
        <v>158</v>
      </c>
      <c r="B2742" s="3" t="s">
        <v>8</v>
      </c>
      <c r="C2742" s="3" t="s">
        <v>9</v>
      </c>
      <c r="D2742" s="3" t="s">
        <v>10</v>
      </c>
      <c r="E2742" s="3">
        <v>0.56000000000000005</v>
      </c>
      <c r="F2742" s="3">
        <v>0.48</v>
      </c>
      <c r="G2742" s="3" t="s">
        <v>17</v>
      </c>
      <c r="H2742" s="2">
        <v>2130</v>
      </c>
      <c r="I2742" s="3" t="s">
        <v>21</v>
      </c>
      <c r="J2742" s="2">
        <v>2130</v>
      </c>
      <c r="K2742" s="3" t="s">
        <v>19</v>
      </c>
      <c r="L2742" s="2">
        <v>33</v>
      </c>
      <c r="M2742" s="3">
        <v>3.9405281220838053</v>
      </c>
      <c r="N2742" s="3">
        <v>11740.948534354031</v>
      </c>
      <c r="O2742" s="3">
        <v>30.140097460933571</v>
      </c>
      <c r="P2742" s="3">
        <v>1</v>
      </c>
      <c r="Q2742" s="3">
        <f t="shared" si="240"/>
        <v>30.140097460933571</v>
      </c>
      <c r="R2742" s="4">
        <f t="shared" si="244"/>
        <v>30.140097460933571</v>
      </c>
      <c r="S2742" s="3">
        <v>4.6343654035192339</v>
      </c>
      <c r="T2742" s="3">
        <v>1</v>
      </c>
      <c r="U2742" s="3">
        <f t="shared" si="241"/>
        <v>4.6343654035192339</v>
      </c>
      <c r="V2742" s="3">
        <f t="shared" si="245"/>
        <v>4.6343654035192339</v>
      </c>
    </row>
    <row r="2743" spans="1:22" x14ac:dyDescent="0.25">
      <c r="A2743" s="3" t="s">
        <v>158</v>
      </c>
      <c r="B2743" s="3" t="s">
        <v>8</v>
      </c>
      <c r="C2743" s="3" t="s">
        <v>9</v>
      </c>
      <c r="D2743" s="3" t="s">
        <v>197</v>
      </c>
      <c r="E2743" s="3">
        <v>0.56000000000000005</v>
      </c>
      <c r="F2743" s="3">
        <v>0.48</v>
      </c>
      <c r="G2743" s="3" t="s">
        <v>17</v>
      </c>
      <c r="H2743" s="2">
        <v>2130</v>
      </c>
      <c r="I2743" s="3" t="s">
        <v>21</v>
      </c>
      <c r="J2743" s="2">
        <v>2130</v>
      </c>
      <c r="K2743" s="3" t="s">
        <v>19</v>
      </c>
      <c r="L2743" s="2">
        <v>8</v>
      </c>
      <c r="M2743" s="3">
        <v>0.64214085395750775</v>
      </c>
      <c r="N2743" s="3">
        <v>2307.0843738216417</v>
      </c>
      <c r="O2743" s="3">
        <v>5.6865678010278682</v>
      </c>
      <c r="P2743" s="3">
        <v>1</v>
      </c>
      <c r="Q2743" s="3">
        <f t="shared" si="240"/>
        <v>5.6865678010278682</v>
      </c>
      <c r="R2743" s="4">
        <f t="shared" si="244"/>
        <v>5.6865678010278682</v>
      </c>
      <c r="S2743" s="3">
        <v>0.83464550584740149</v>
      </c>
      <c r="T2743" s="3">
        <v>1</v>
      </c>
      <c r="U2743" s="3">
        <f t="shared" si="241"/>
        <v>0.83464550584740149</v>
      </c>
      <c r="V2743" s="3">
        <f t="shared" si="245"/>
        <v>0.83464550584740149</v>
      </c>
    </row>
    <row r="2744" spans="1:22" x14ac:dyDescent="0.25">
      <c r="A2744" s="3" t="s">
        <v>158</v>
      </c>
      <c r="B2744" s="3" t="s">
        <v>310</v>
      </c>
      <c r="C2744" s="3" t="s">
        <v>9</v>
      </c>
      <c r="D2744" s="3" t="s">
        <v>333</v>
      </c>
      <c r="E2744" s="3">
        <v>0.56000000000000005</v>
      </c>
      <c r="F2744" s="3">
        <v>0.48</v>
      </c>
      <c r="G2744" s="3" t="s">
        <v>17</v>
      </c>
      <c r="H2744" s="2">
        <v>2130</v>
      </c>
      <c r="I2744" s="3" t="s">
        <v>21</v>
      </c>
      <c r="J2744" s="2">
        <v>2130</v>
      </c>
      <c r="K2744" s="3" t="s">
        <v>19</v>
      </c>
      <c r="L2744" s="2">
        <v>2</v>
      </c>
      <c r="M2744" s="3">
        <v>1.8334912645037976E-2</v>
      </c>
      <c r="N2744" s="3">
        <v>69.796037013269824</v>
      </c>
      <c r="O2744" s="3">
        <v>0.16121336824530591</v>
      </c>
      <c r="P2744" s="3">
        <v>1</v>
      </c>
      <c r="Q2744" s="3">
        <f t="shared" si="240"/>
        <v>0.16121336824530591</v>
      </c>
      <c r="R2744" s="4">
        <f t="shared" si="244"/>
        <v>0.16121336824530591</v>
      </c>
      <c r="S2744" s="3">
        <v>2.348001716034958E-2</v>
      </c>
      <c r="T2744" s="3">
        <v>1</v>
      </c>
      <c r="U2744" s="3">
        <f t="shared" si="241"/>
        <v>2.348001716034958E-2</v>
      </c>
      <c r="V2744" s="3">
        <f t="shared" si="245"/>
        <v>2.348001716034958E-2</v>
      </c>
    </row>
    <row r="2745" spans="1:22" x14ac:dyDescent="0.25">
      <c r="A2745" s="3" t="s">
        <v>158</v>
      </c>
      <c r="B2745" s="3" t="s">
        <v>310</v>
      </c>
      <c r="C2745" s="3" t="s">
        <v>9</v>
      </c>
      <c r="D2745" s="3" t="s">
        <v>197</v>
      </c>
      <c r="E2745" s="3">
        <v>0.56000000000000005</v>
      </c>
      <c r="F2745" s="3">
        <v>0.48</v>
      </c>
      <c r="G2745" s="3" t="s">
        <v>17</v>
      </c>
      <c r="H2745" s="2">
        <v>2130</v>
      </c>
      <c r="I2745" s="3" t="s">
        <v>21</v>
      </c>
      <c r="J2745" s="2">
        <v>2130</v>
      </c>
      <c r="K2745" s="3" t="s">
        <v>19</v>
      </c>
      <c r="L2745" s="2">
        <v>140</v>
      </c>
      <c r="M2745" s="3">
        <v>36.48483504901553</v>
      </c>
      <c r="N2745" s="3">
        <v>89851.889883003532</v>
      </c>
      <c r="O2745" s="3">
        <v>262.62491074530033</v>
      </c>
      <c r="P2745" s="3">
        <v>1</v>
      </c>
      <c r="Q2745" s="3">
        <f t="shared" si="240"/>
        <v>262.62491074530033</v>
      </c>
      <c r="R2745" s="4">
        <f t="shared" si="244"/>
        <v>262.62491074530033</v>
      </c>
      <c r="S2745" s="3">
        <v>40.384224910491959</v>
      </c>
      <c r="T2745" s="3">
        <v>1</v>
      </c>
      <c r="U2745" s="3">
        <f t="shared" si="241"/>
        <v>40.384224910491959</v>
      </c>
      <c r="V2745" s="3">
        <f t="shared" si="245"/>
        <v>40.384224910491959</v>
      </c>
    </row>
    <row r="2746" spans="1:22" x14ac:dyDescent="0.25">
      <c r="A2746" s="3" t="s">
        <v>158</v>
      </c>
      <c r="B2746" s="3" t="s">
        <v>8</v>
      </c>
      <c r="C2746" s="3" t="s">
        <v>9</v>
      </c>
      <c r="D2746" s="3" t="s">
        <v>197</v>
      </c>
      <c r="E2746" s="3">
        <v>0.56000000000000005</v>
      </c>
      <c r="F2746" s="3">
        <v>0.48</v>
      </c>
      <c r="G2746" s="3" t="s">
        <v>17</v>
      </c>
      <c r="H2746" s="2">
        <v>2130</v>
      </c>
      <c r="I2746" s="3" t="s">
        <v>21</v>
      </c>
      <c r="J2746" s="2">
        <v>2130</v>
      </c>
      <c r="K2746" s="3" t="s">
        <v>168</v>
      </c>
      <c r="L2746" s="2">
        <v>12</v>
      </c>
      <c r="M2746" s="3">
        <v>0.72212017302179021</v>
      </c>
      <c r="N2746" s="3">
        <v>2769.574729221431</v>
      </c>
      <c r="O2746" s="3">
        <v>6.3784181769777701</v>
      </c>
      <c r="P2746" s="3">
        <f>1-0.712</f>
        <v>0.28800000000000003</v>
      </c>
      <c r="Q2746" s="3">
        <f t="shared" si="240"/>
        <v>1.8369844349695981</v>
      </c>
      <c r="R2746" s="4">
        <f t="shared" si="244"/>
        <v>1.8369844349695981</v>
      </c>
      <c r="S2746" s="3">
        <v>0.92311281705969006</v>
      </c>
      <c r="T2746" s="3">
        <f>1-0.531</f>
        <v>0.46899999999999997</v>
      </c>
      <c r="U2746" s="3">
        <f t="shared" si="241"/>
        <v>0.43293991120099462</v>
      </c>
      <c r="V2746" s="3">
        <f t="shared" si="245"/>
        <v>0.43293991120099462</v>
      </c>
    </row>
    <row r="2747" spans="1:22" x14ac:dyDescent="0.25">
      <c r="A2747" s="3" t="s">
        <v>158</v>
      </c>
      <c r="B2747" s="3" t="s">
        <v>310</v>
      </c>
      <c r="C2747" s="3" t="s">
        <v>9</v>
      </c>
      <c r="D2747" s="3" t="s">
        <v>312</v>
      </c>
      <c r="E2747" s="3">
        <v>0.56000000000000005</v>
      </c>
      <c r="F2747" s="3">
        <v>0.48</v>
      </c>
      <c r="G2747" s="3" t="s">
        <v>17</v>
      </c>
      <c r="H2747" s="2">
        <v>2130</v>
      </c>
      <c r="I2747" s="3" t="s">
        <v>21</v>
      </c>
      <c r="J2747" s="2">
        <v>2130</v>
      </c>
      <c r="K2747" s="3" t="s">
        <v>276</v>
      </c>
      <c r="L2747" s="2">
        <v>68</v>
      </c>
      <c r="M2747" s="3">
        <v>0.37550176342827157</v>
      </c>
      <c r="N2747" s="3">
        <v>786.40338478782951</v>
      </c>
      <c r="O2747" s="3">
        <v>2.7788966532798622</v>
      </c>
      <c r="P2747" s="3">
        <v>1</v>
      </c>
      <c r="Q2747" s="3">
        <f t="shared" si="240"/>
        <v>2.7788966532798622</v>
      </c>
      <c r="R2747" s="4">
        <f t="shared" si="244"/>
        <v>2.7788966532798622</v>
      </c>
      <c r="S2747" s="3">
        <v>0.46743514869485359</v>
      </c>
      <c r="T2747" s="3">
        <v>1</v>
      </c>
      <c r="U2747" s="3">
        <f t="shared" si="241"/>
        <v>0.46743514869485359</v>
      </c>
      <c r="V2747" s="3">
        <f t="shared" si="245"/>
        <v>0.46743514869485359</v>
      </c>
    </row>
    <row r="2748" spans="1:22" x14ac:dyDescent="0.25">
      <c r="A2748" s="3" t="s">
        <v>158</v>
      </c>
      <c r="B2748" s="3" t="s">
        <v>310</v>
      </c>
      <c r="C2748" s="3" t="s">
        <v>9</v>
      </c>
      <c r="D2748" s="3" t="s">
        <v>197</v>
      </c>
      <c r="E2748" s="3">
        <v>0.56000000000000005</v>
      </c>
      <c r="F2748" s="3">
        <v>0.48</v>
      </c>
      <c r="G2748" s="3" t="s">
        <v>17</v>
      </c>
      <c r="H2748" s="2">
        <v>2130</v>
      </c>
      <c r="I2748" s="3" t="s">
        <v>21</v>
      </c>
      <c r="J2748" s="2">
        <v>2130</v>
      </c>
      <c r="K2748" s="3" t="s">
        <v>276</v>
      </c>
      <c r="L2748" s="2">
        <v>19</v>
      </c>
      <c r="M2748" s="3">
        <v>4.3245293778805441E-2</v>
      </c>
      <c r="N2748" s="3">
        <v>161.62444423116193</v>
      </c>
      <c r="O2748" s="3">
        <v>0.45808278494024124</v>
      </c>
      <c r="P2748" s="3">
        <v>1</v>
      </c>
      <c r="Q2748" s="3">
        <f t="shared" si="240"/>
        <v>0.45808278494024124</v>
      </c>
      <c r="R2748" s="4">
        <f t="shared" si="244"/>
        <v>0.45808278494024124</v>
      </c>
      <c r="S2748" s="3">
        <v>7.7405213953924606E-2</v>
      </c>
      <c r="T2748" s="3">
        <v>1</v>
      </c>
      <c r="U2748" s="3">
        <f t="shared" si="241"/>
        <v>7.7405213953924606E-2</v>
      </c>
      <c r="V2748" s="3">
        <f t="shared" si="245"/>
        <v>7.7405213953924606E-2</v>
      </c>
    </row>
    <row r="2749" spans="1:22" x14ac:dyDescent="0.25">
      <c r="A2749" s="3" t="s">
        <v>158</v>
      </c>
      <c r="B2749" s="3" t="s">
        <v>8</v>
      </c>
      <c r="C2749" s="3" t="s">
        <v>9</v>
      </c>
      <c r="D2749" s="3" t="s">
        <v>10</v>
      </c>
      <c r="E2749" s="3">
        <v>0.56000000000000005</v>
      </c>
      <c r="F2749" s="3">
        <v>0.48</v>
      </c>
      <c r="G2749" s="3" t="s">
        <v>17</v>
      </c>
      <c r="H2749" s="2">
        <v>2130</v>
      </c>
      <c r="I2749" s="3" t="s">
        <v>21</v>
      </c>
      <c r="J2749" s="2">
        <v>2130</v>
      </c>
      <c r="K2749" s="3" t="s">
        <v>13</v>
      </c>
      <c r="L2749" s="2">
        <v>55</v>
      </c>
      <c r="M2749" s="3">
        <v>3.8843881987431796</v>
      </c>
      <c r="N2749" s="3">
        <v>14658.163771514543</v>
      </c>
      <c r="O2749" s="3">
        <v>35.059762961871563</v>
      </c>
      <c r="P2749" s="3">
        <v>1</v>
      </c>
      <c r="Q2749" s="3">
        <f t="shared" si="240"/>
        <v>35.059762961871563</v>
      </c>
      <c r="R2749" s="4">
        <f t="shared" si="244"/>
        <v>35.059762961871563</v>
      </c>
      <c r="S2749" s="3">
        <v>5.1031655347516702</v>
      </c>
      <c r="T2749" s="3">
        <v>1</v>
      </c>
      <c r="U2749" s="3">
        <f t="shared" si="241"/>
        <v>5.1031655347516702</v>
      </c>
      <c r="V2749" s="3">
        <f t="shared" si="245"/>
        <v>5.1031655347516702</v>
      </c>
    </row>
    <row r="2750" spans="1:22" x14ac:dyDescent="0.25">
      <c r="A2750" s="3" t="s">
        <v>158</v>
      </c>
      <c r="B2750" s="3" t="s">
        <v>8</v>
      </c>
      <c r="C2750" s="3" t="s">
        <v>9</v>
      </c>
      <c r="D2750" s="3" t="s">
        <v>197</v>
      </c>
      <c r="E2750" s="3">
        <v>0.56000000000000005</v>
      </c>
      <c r="F2750" s="3">
        <v>0.48</v>
      </c>
      <c r="G2750" s="3" t="s">
        <v>17</v>
      </c>
      <c r="H2750" s="2">
        <v>2130</v>
      </c>
      <c r="I2750" s="3" t="s">
        <v>21</v>
      </c>
      <c r="J2750" s="2">
        <v>2130</v>
      </c>
      <c r="K2750" s="3" t="s">
        <v>13</v>
      </c>
      <c r="L2750" s="2">
        <v>22</v>
      </c>
      <c r="M2750" s="3">
        <v>3.7113401755570128</v>
      </c>
      <c r="N2750" s="3">
        <v>12532.307616795697</v>
      </c>
      <c r="O2750" s="3">
        <v>28.444302230072413</v>
      </c>
      <c r="P2750" s="3">
        <v>1</v>
      </c>
      <c r="Q2750" s="3">
        <f t="shared" si="240"/>
        <v>28.444302230072413</v>
      </c>
      <c r="R2750" s="4">
        <f t="shared" si="244"/>
        <v>28.444302230072413</v>
      </c>
      <c r="S2750" s="3">
        <v>3.8634645865211343</v>
      </c>
      <c r="T2750" s="3">
        <v>1</v>
      </c>
      <c r="U2750" s="3">
        <f t="shared" si="241"/>
        <v>3.8634645865211343</v>
      </c>
      <c r="V2750" s="3">
        <f t="shared" si="245"/>
        <v>3.8634645865211343</v>
      </c>
    </row>
    <row r="2751" spans="1:22" x14ac:dyDescent="0.25">
      <c r="A2751" s="3" t="s">
        <v>158</v>
      </c>
      <c r="B2751" s="3" t="s">
        <v>8</v>
      </c>
      <c r="C2751" s="3" t="s">
        <v>9</v>
      </c>
      <c r="D2751" s="3" t="s">
        <v>197</v>
      </c>
      <c r="E2751" s="3">
        <v>0.56000000000000005</v>
      </c>
      <c r="F2751" s="3">
        <v>0.48</v>
      </c>
      <c r="G2751" s="3" t="s">
        <v>17</v>
      </c>
      <c r="H2751" s="2">
        <v>2130</v>
      </c>
      <c r="I2751" s="3" t="s">
        <v>21</v>
      </c>
      <c r="J2751" s="2">
        <v>2130</v>
      </c>
      <c r="K2751" s="3" t="s">
        <v>198</v>
      </c>
      <c r="L2751" s="2">
        <v>67</v>
      </c>
      <c r="M2751" s="3">
        <v>5.7434678749395376</v>
      </c>
      <c r="N2751" s="3">
        <v>18602.548426723555</v>
      </c>
      <c r="O2751" s="3">
        <v>51.613885328320464</v>
      </c>
      <c r="P2751" s="3">
        <f>1-0.712</f>
        <v>0.28800000000000003</v>
      </c>
      <c r="Q2751" s="3">
        <f t="shared" si="240"/>
        <v>14.864798974556296</v>
      </c>
      <c r="R2751" s="4">
        <f t="shared" si="244"/>
        <v>14.864798974556296</v>
      </c>
      <c r="S2751" s="3">
        <v>7.9097608433730784</v>
      </c>
      <c r="T2751" s="3">
        <f>1-0.531</f>
        <v>0.46899999999999997</v>
      </c>
      <c r="U2751" s="3">
        <f t="shared" si="241"/>
        <v>3.7096778355419735</v>
      </c>
      <c r="V2751" s="3">
        <f t="shared" si="245"/>
        <v>3.7096778355419735</v>
      </c>
    </row>
    <row r="2752" spans="1:22" x14ac:dyDescent="0.25">
      <c r="A2752" s="3" t="s">
        <v>158</v>
      </c>
      <c r="B2752" s="3" t="s">
        <v>8</v>
      </c>
      <c r="C2752" s="3" t="s">
        <v>9</v>
      </c>
      <c r="D2752" s="3" t="s">
        <v>10</v>
      </c>
      <c r="E2752" s="3">
        <v>0.56000000000000005</v>
      </c>
      <c r="F2752" s="3">
        <v>0.48</v>
      </c>
      <c r="G2752" s="3" t="s">
        <v>17</v>
      </c>
      <c r="H2752" s="2">
        <v>2130</v>
      </c>
      <c r="I2752" s="3" t="s">
        <v>21</v>
      </c>
      <c r="J2752" s="2">
        <v>2130</v>
      </c>
      <c r="K2752" s="3" t="s">
        <v>169</v>
      </c>
      <c r="L2752" s="2">
        <v>20</v>
      </c>
      <c r="M2752" s="3">
        <v>4.2002011861084529</v>
      </c>
      <c r="N2752" s="3">
        <v>13335.645637815433</v>
      </c>
      <c r="O2752" s="3">
        <v>37.797457162211039</v>
      </c>
      <c r="P2752" s="3">
        <v>1</v>
      </c>
      <c r="Q2752" s="3">
        <f t="shared" si="240"/>
        <v>37.797457162211039</v>
      </c>
      <c r="R2752" s="4">
        <f t="shared" si="244"/>
        <v>37.797457162211039</v>
      </c>
      <c r="S2752" s="3">
        <v>5.9589787290969118</v>
      </c>
      <c r="T2752" s="3">
        <v>1</v>
      </c>
      <c r="U2752" s="3">
        <f t="shared" si="241"/>
        <v>5.9589787290969118</v>
      </c>
      <c r="V2752" s="3">
        <f t="shared" si="245"/>
        <v>5.9589787290969118</v>
      </c>
    </row>
    <row r="2753" spans="1:22" x14ac:dyDescent="0.25">
      <c r="A2753" s="3" t="s">
        <v>158</v>
      </c>
      <c r="B2753" s="3" t="s">
        <v>8</v>
      </c>
      <c r="C2753" s="3" t="s">
        <v>9</v>
      </c>
      <c r="D2753" s="3" t="s">
        <v>197</v>
      </c>
      <c r="E2753" s="3">
        <v>0.56000000000000005</v>
      </c>
      <c r="F2753" s="3">
        <v>0.48</v>
      </c>
      <c r="G2753" s="3" t="s">
        <v>17</v>
      </c>
      <c r="H2753" s="2">
        <v>2130</v>
      </c>
      <c r="I2753" s="3" t="s">
        <v>21</v>
      </c>
      <c r="J2753" s="2">
        <v>2130</v>
      </c>
      <c r="K2753" s="3" t="s">
        <v>169</v>
      </c>
      <c r="L2753" s="2">
        <v>60</v>
      </c>
      <c r="M2753" s="3">
        <v>15.106944017455211</v>
      </c>
      <c r="N2753" s="3">
        <v>46094.02240537601</v>
      </c>
      <c r="O2753" s="3">
        <v>102.19006294567089</v>
      </c>
      <c r="P2753" s="3">
        <v>1</v>
      </c>
      <c r="Q2753" s="3">
        <f t="shared" si="240"/>
        <v>102.19006294567089</v>
      </c>
      <c r="R2753" s="4">
        <f t="shared" si="244"/>
        <v>102.19006294567089</v>
      </c>
      <c r="S2753" s="3">
        <v>14.733168284148036</v>
      </c>
      <c r="T2753" s="3">
        <v>1</v>
      </c>
      <c r="U2753" s="3">
        <f t="shared" si="241"/>
        <v>14.733168284148036</v>
      </c>
      <c r="V2753" s="3">
        <f t="shared" si="245"/>
        <v>14.733168284148036</v>
      </c>
    </row>
    <row r="2754" spans="1:22" x14ac:dyDescent="0.25">
      <c r="A2754" s="3" t="s">
        <v>158</v>
      </c>
      <c r="B2754" s="3" t="s">
        <v>310</v>
      </c>
      <c r="C2754" s="3" t="s">
        <v>9</v>
      </c>
      <c r="D2754" s="3" t="s">
        <v>197</v>
      </c>
      <c r="E2754" s="3">
        <v>0.56000000000000005</v>
      </c>
      <c r="F2754" s="3">
        <v>0.48</v>
      </c>
      <c r="G2754" s="3" t="s">
        <v>17</v>
      </c>
      <c r="H2754" s="2">
        <v>2130</v>
      </c>
      <c r="I2754" s="3" t="s">
        <v>21</v>
      </c>
      <c r="J2754" s="2">
        <v>2130</v>
      </c>
      <c r="K2754" s="3" t="s">
        <v>169</v>
      </c>
      <c r="L2754" s="2">
        <v>154</v>
      </c>
      <c r="M2754" s="3">
        <v>26.650670352246117</v>
      </c>
      <c r="N2754" s="3">
        <v>64339.728841587603</v>
      </c>
      <c r="O2754" s="3">
        <v>188.98037619325333</v>
      </c>
      <c r="P2754" s="3">
        <v>1</v>
      </c>
      <c r="Q2754" s="3">
        <f t="shared" ref="Q2754:Q2817" si="246">O2754*P2754</f>
        <v>188.98037619325333</v>
      </c>
      <c r="R2754" s="4">
        <f t="shared" si="244"/>
        <v>188.98037619325333</v>
      </c>
      <c r="S2754" s="3">
        <v>28.183680901128362</v>
      </c>
      <c r="T2754" s="3">
        <v>1</v>
      </c>
      <c r="U2754" s="3">
        <f t="shared" ref="U2754:U2817" si="247">S2754*T2754</f>
        <v>28.183680901128362</v>
      </c>
      <c r="V2754" s="3">
        <f t="shared" si="245"/>
        <v>28.183680901128362</v>
      </c>
    </row>
    <row r="2755" spans="1:22" x14ac:dyDescent="0.25">
      <c r="A2755" s="3" t="s">
        <v>158</v>
      </c>
      <c r="B2755" s="3" t="s">
        <v>8</v>
      </c>
      <c r="C2755" s="3" t="s">
        <v>9</v>
      </c>
      <c r="D2755" s="3" t="s">
        <v>197</v>
      </c>
      <c r="E2755" s="3">
        <v>0.56000000000000005</v>
      </c>
      <c r="F2755" s="3">
        <v>0.48</v>
      </c>
      <c r="G2755" s="3" t="s">
        <v>17</v>
      </c>
      <c r="H2755" s="2">
        <v>2130</v>
      </c>
      <c r="I2755" s="3" t="s">
        <v>21</v>
      </c>
      <c r="J2755" s="2">
        <v>2130</v>
      </c>
      <c r="K2755" s="3" t="s">
        <v>199</v>
      </c>
      <c r="L2755" s="2">
        <v>84</v>
      </c>
      <c r="M2755" s="3">
        <v>16.699770147282958</v>
      </c>
      <c r="N2755" s="3">
        <v>59980.112188903797</v>
      </c>
      <c r="O2755" s="3">
        <v>147.8418422632495</v>
      </c>
      <c r="P2755" s="3">
        <f>1-0.712</f>
        <v>0.28800000000000003</v>
      </c>
      <c r="Q2755" s="3">
        <f t="shared" si="246"/>
        <v>42.578450571815864</v>
      </c>
      <c r="R2755" s="4">
        <f t="shared" si="244"/>
        <v>42.578450571815864</v>
      </c>
      <c r="S2755" s="3">
        <v>22.777235926344776</v>
      </c>
      <c r="T2755" s="3">
        <f>1-0.531</f>
        <v>0.46899999999999997</v>
      </c>
      <c r="U2755" s="3">
        <f t="shared" si="247"/>
        <v>10.6825236494557</v>
      </c>
      <c r="V2755" s="3">
        <f t="shared" si="245"/>
        <v>10.6825236494557</v>
      </c>
    </row>
    <row r="2756" spans="1:22" x14ac:dyDescent="0.25">
      <c r="A2756" s="3" t="s">
        <v>158</v>
      </c>
      <c r="B2756" s="3" t="s">
        <v>310</v>
      </c>
      <c r="C2756" s="3" t="s">
        <v>9</v>
      </c>
      <c r="D2756" s="3" t="s">
        <v>197</v>
      </c>
      <c r="E2756" s="3">
        <v>0.56000000000000005</v>
      </c>
      <c r="F2756" s="3">
        <v>0.48</v>
      </c>
      <c r="G2756" s="3" t="s">
        <v>17</v>
      </c>
      <c r="H2756" s="2">
        <v>2130</v>
      </c>
      <c r="I2756" s="3" t="s">
        <v>21</v>
      </c>
      <c r="J2756" s="2">
        <v>2130</v>
      </c>
      <c r="K2756" s="3" t="s">
        <v>199</v>
      </c>
      <c r="L2756" s="2">
        <v>23</v>
      </c>
      <c r="M2756" s="3">
        <v>1.0067817350434112E-2</v>
      </c>
      <c r="N2756" s="3">
        <v>29.196424540350446</v>
      </c>
      <c r="O2756" s="3">
        <v>8.1944633674967959E-2</v>
      </c>
      <c r="P2756" s="3">
        <f>1-0.712</f>
        <v>0.28800000000000003</v>
      </c>
      <c r="Q2756" s="3">
        <f t="shared" si="246"/>
        <v>2.3600054498390775E-2</v>
      </c>
      <c r="R2756" s="4">
        <f t="shared" si="244"/>
        <v>2.3600054498390775E-2</v>
      </c>
      <c r="S2756" s="3">
        <v>1.2541083619852218E-2</v>
      </c>
      <c r="T2756" s="3">
        <f>1-0.531</f>
        <v>0.46899999999999997</v>
      </c>
      <c r="U2756" s="3">
        <f t="shared" si="247"/>
        <v>5.8817682177106896E-3</v>
      </c>
      <c r="V2756" s="3">
        <f t="shared" si="245"/>
        <v>5.8817682177106896E-3</v>
      </c>
    </row>
    <row r="2757" spans="1:22" x14ac:dyDescent="0.25">
      <c r="A2757" s="3" t="s">
        <v>158</v>
      </c>
      <c r="B2757" s="3" t="s">
        <v>310</v>
      </c>
      <c r="C2757" s="3" t="s">
        <v>9</v>
      </c>
      <c r="D2757" s="3" t="s">
        <v>312</v>
      </c>
      <c r="E2757" s="3">
        <v>0.56000000000000005</v>
      </c>
      <c r="F2757" s="3">
        <v>0.48</v>
      </c>
      <c r="G2757" s="3" t="s">
        <v>17</v>
      </c>
      <c r="H2757" s="2">
        <v>2130</v>
      </c>
      <c r="I2757" s="3" t="s">
        <v>21</v>
      </c>
      <c r="J2757" s="2">
        <v>2130</v>
      </c>
      <c r="K2757" s="3" t="s">
        <v>314</v>
      </c>
      <c r="L2757" s="2">
        <v>2</v>
      </c>
      <c r="M2757" s="3">
        <v>1.1384159403481343E-2</v>
      </c>
      <c r="N2757" s="3">
        <v>43.855033642401636</v>
      </c>
      <c r="O2757" s="3">
        <v>9.8564951392305769E-2</v>
      </c>
      <c r="P2757" s="3">
        <v>1</v>
      </c>
      <c r="Q2757" s="3">
        <f t="shared" si="246"/>
        <v>9.8564951392305769E-2</v>
      </c>
      <c r="R2757" s="4">
        <f t="shared" si="244"/>
        <v>9.8564951392305769E-2</v>
      </c>
      <c r="S2757" s="3">
        <v>1.3743612429172349E-2</v>
      </c>
      <c r="T2757" s="3">
        <v>1</v>
      </c>
      <c r="U2757" s="3">
        <f t="shared" si="247"/>
        <v>1.3743612429172349E-2</v>
      </c>
      <c r="V2757" s="3">
        <f t="shared" si="245"/>
        <v>1.3743612429172349E-2</v>
      </c>
    </row>
    <row r="2758" spans="1:22" x14ac:dyDescent="0.25">
      <c r="A2758" s="3" t="s">
        <v>158</v>
      </c>
      <c r="B2758" s="3" t="s">
        <v>310</v>
      </c>
      <c r="C2758" s="3" t="s">
        <v>9</v>
      </c>
      <c r="D2758" s="3" t="s">
        <v>197</v>
      </c>
      <c r="E2758" s="3">
        <v>0.56000000000000005</v>
      </c>
      <c r="F2758" s="3">
        <v>0.48</v>
      </c>
      <c r="G2758" s="3" t="s">
        <v>17</v>
      </c>
      <c r="H2758" s="2">
        <v>2130</v>
      </c>
      <c r="I2758" s="3" t="s">
        <v>21</v>
      </c>
      <c r="J2758" s="2">
        <v>2130</v>
      </c>
      <c r="K2758" s="3" t="s">
        <v>314</v>
      </c>
      <c r="L2758" s="2">
        <v>20</v>
      </c>
      <c r="M2758" s="3">
        <v>4.0187646468501734</v>
      </c>
      <c r="N2758" s="3">
        <v>11382.075488428403</v>
      </c>
      <c r="O2758" s="3">
        <v>24.684584336023359</v>
      </c>
      <c r="P2758" s="3">
        <v>1</v>
      </c>
      <c r="Q2758" s="3">
        <f t="shared" si="246"/>
        <v>24.684584336023359</v>
      </c>
      <c r="R2758" s="4">
        <f t="shared" ref="R2758:R2782" si="248">Q2758</f>
        <v>24.684584336023359</v>
      </c>
      <c r="S2758" s="3">
        <v>3.5629300750638322</v>
      </c>
      <c r="T2758" s="3">
        <v>1</v>
      </c>
      <c r="U2758" s="3">
        <f t="shared" si="247"/>
        <v>3.5629300750638322</v>
      </c>
      <c r="V2758" s="3">
        <f t="shared" ref="V2758:V2782" si="249">U2758</f>
        <v>3.5629300750638322</v>
      </c>
    </row>
    <row r="2759" spans="1:22" x14ac:dyDescent="0.25">
      <c r="A2759" s="3" t="s">
        <v>158</v>
      </c>
      <c r="B2759" s="3" t="s">
        <v>8</v>
      </c>
      <c r="C2759" s="3" t="s">
        <v>9</v>
      </c>
      <c r="D2759" s="3" t="s">
        <v>10</v>
      </c>
      <c r="E2759" s="3">
        <v>0.56000000000000005</v>
      </c>
      <c r="F2759" s="3">
        <v>0.48</v>
      </c>
      <c r="G2759" s="3" t="s">
        <v>17</v>
      </c>
      <c r="H2759" s="2">
        <v>2130</v>
      </c>
      <c r="I2759" s="3" t="s">
        <v>21</v>
      </c>
      <c r="J2759" s="2">
        <v>2130</v>
      </c>
      <c r="K2759" s="3" t="s">
        <v>170</v>
      </c>
      <c r="L2759" s="2">
        <v>11</v>
      </c>
      <c r="M2759" s="3">
        <v>0.99850337657897303</v>
      </c>
      <c r="N2759" s="3">
        <v>3592.1807812606421</v>
      </c>
      <c r="O2759" s="3">
        <v>9.6499902463055189</v>
      </c>
      <c r="P2759" s="3">
        <v>1</v>
      </c>
      <c r="Q2759" s="3">
        <f t="shared" si="246"/>
        <v>9.6499902463055189</v>
      </c>
      <c r="R2759" s="4">
        <f t="shared" si="248"/>
        <v>9.6499902463055189</v>
      </c>
      <c r="S2759" s="3">
        <v>1.4936535666161899</v>
      </c>
      <c r="T2759" s="3">
        <v>1</v>
      </c>
      <c r="U2759" s="3">
        <f t="shared" si="247"/>
        <v>1.4936535666161899</v>
      </c>
      <c r="V2759" s="3">
        <f t="shared" si="249"/>
        <v>1.4936535666161899</v>
      </c>
    </row>
    <row r="2760" spans="1:22" x14ac:dyDescent="0.25">
      <c r="A2760" s="3" t="s">
        <v>158</v>
      </c>
      <c r="B2760" s="3" t="s">
        <v>8</v>
      </c>
      <c r="C2760" s="3" t="s">
        <v>9</v>
      </c>
      <c r="D2760" s="3" t="s">
        <v>197</v>
      </c>
      <c r="E2760" s="3">
        <v>0.56000000000000005</v>
      </c>
      <c r="F2760" s="3">
        <v>0.48</v>
      </c>
      <c r="G2760" s="3" t="s">
        <v>17</v>
      </c>
      <c r="H2760" s="2">
        <v>2130</v>
      </c>
      <c r="I2760" s="3" t="s">
        <v>21</v>
      </c>
      <c r="J2760" s="2">
        <v>2130</v>
      </c>
      <c r="K2760" s="3" t="s">
        <v>172</v>
      </c>
      <c r="L2760" s="2">
        <v>22</v>
      </c>
      <c r="M2760" s="3">
        <v>5.9006554494850203</v>
      </c>
      <c r="N2760" s="3">
        <v>20113.839130747932</v>
      </c>
      <c r="O2760" s="3">
        <v>49.474502279765517</v>
      </c>
      <c r="P2760" s="3">
        <f>1-0.712</f>
        <v>0.28800000000000003</v>
      </c>
      <c r="Q2760" s="3">
        <f t="shared" si="246"/>
        <v>14.24865665657247</v>
      </c>
      <c r="R2760" s="4">
        <f t="shared" si="248"/>
        <v>14.24865665657247</v>
      </c>
      <c r="S2760" s="3">
        <v>7.4750196811146337</v>
      </c>
      <c r="T2760" s="3">
        <f>1-0.531</f>
        <v>0.46899999999999997</v>
      </c>
      <c r="U2760" s="3">
        <f t="shared" si="247"/>
        <v>3.5057842304427629</v>
      </c>
      <c r="V2760" s="3">
        <f t="shared" si="249"/>
        <v>3.5057842304427629</v>
      </c>
    </row>
    <row r="2761" spans="1:22" x14ac:dyDescent="0.25">
      <c r="A2761" s="3" t="s">
        <v>158</v>
      </c>
      <c r="B2761" s="3" t="s">
        <v>310</v>
      </c>
      <c r="C2761" s="3" t="s">
        <v>9</v>
      </c>
      <c r="D2761" s="3" t="s">
        <v>312</v>
      </c>
      <c r="E2761" s="3">
        <v>0.56000000000000005</v>
      </c>
      <c r="F2761" s="3">
        <v>0.48</v>
      </c>
      <c r="G2761" s="3" t="s">
        <v>17</v>
      </c>
      <c r="H2761" s="2">
        <v>2130</v>
      </c>
      <c r="I2761" s="3" t="s">
        <v>21</v>
      </c>
      <c r="J2761" s="2">
        <v>2130</v>
      </c>
      <c r="K2761" s="3" t="s">
        <v>263</v>
      </c>
      <c r="L2761" s="2">
        <v>3</v>
      </c>
      <c r="M2761" s="3">
        <v>1.9595504467662655E-3</v>
      </c>
      <c r="N2761" s="3">
        <v>5.8659935304895878</v>
      </c>
      <c r="O2761" s="3">
        <v>1.5494003176089429E-2</v>
      </c>
      <c r="P2761" s="3">
        <v>1</v>
      </c>
      <c r="Q2761" s="3">
        <f t="shared" si="246"/>
        <v>1.5494003176089429E-2</v>
      </c>
      <c r="R2761" s="4">
        <f t="shared" si="248"/>
        <v>1.5494003176089429E-2</v>
      </c>
      <c r="S2761" s="3">
        <v>2.0735658267093614E-3</v>
      </c>
      <c r="T2761" s="3">
        <v>1</v>
      </c>
      <c r="U2761" s="3">
        <f t="shared" si="247"/>
        <v>2.0735658267093614E-3</v>
      </c>
      <c r="V2761" s="3">
        <f t="shared" si="249"/>
        <v>2.0735658267093614E-3</v>
      </c>
    </row>
    <row r="2762" spans="1:22" x14ac:dyDescent="0.25">
      <c r="A2762" s="3" t="s">
        <v>158</v>
      </c>
      <c r="B2762" s="3" t="s">
        <v>310</v>
      </c>
      <c r="C2762" s="3" t="s">
        <v>9</v>
      </c>
      <c r="D2762" s="3" t="s">
        <v>197</v>
      </c>
      <c r="E2762" s="3">
        <v>0.56000000000000005</v>
      </c>
      <c r="F2762" s="3">
        <v>0.48</v>
      </c>
      <c r="G2762" s="3" t="s">
        <v>17</v>
      </c>
      <c r="H2762" s="2">
        <v>2130</v>
      </c>
      <c r="I2762" s="3" t="s">
        <v>21</v>
      </c>
      <c r="J2762" s="2">
        <v>2130</v>
      </c>
      <c r="K2762" s="3" t="s">
        <v>263</v>
      </c>
      <c r="L2762" s="2">
        <v>14</v>
      </c>
      <c r="M2762" s="3">
        <v>0.65442509035350116</v>
      </c>
      <c r="N2762" s="3">
        <v>2536.5051836410544</v>
      </c>
      <c r="O2762" s="3">
        <v>6.1176759907572524</v>
      </c>
      <c r="P2762" s="3">
        <v>1</v>
      </c>
      <c r="Q2762" s="3">
        <f t="shared" si="246"/>
        <v>6.1176759907572524</v>
      </c>
      <c r="R2762" s="4">
        <f t="shared" si="248"/>
        <v>6.1176759907572524</v>
      </c>
      <c r="S2762" s="3">
        <v>0.86065253364595906</v>
      </c>
      <c r="T2762" s="3">
        <v>1</v>
      </c>
      <c r="U2762" s="3">
        <f t="shared" si="247"/>
        <v>0.86065253364595906</v>
      </c>
      <c r="V2762" s="3">
        <f t="shared" si="249"/>
        <v>0.86065253364595906</v>
      </c>
    </row>
    <row r="2763" spans="1:22" x14ac:dyDescent="0.25">
      <c r="A2763" s="3" t="s">
        <v>158</v>
      </c>
      <c r="B2763" s="3" t="s">
        <v>8</v>
      </c>
      <c r="C2763" s="3" t="s">
        <v>9</v>
      </c>
      <c r="D2763" s="3" t="s">
        <v>197</v>
      </c>
      <c r="E2763" s="3">
        <v>0.56000000000000005</v>
      </c>
      <c r="F2763" s="3">
        <v>0.48</v>
      </c>
      <c r="G2763" s="3" t="s">
        <v>17</v>
      </c>
      <c r="H2763" s="2">
        <v>2130</v>
      </c>
      <c r="I2763" s="3" t="s">
        <v>21</v>
      </c>
      <c r="J2763" s="2">
        <v>2130</v>
      </c>
      <c r="K2763" s="3" t="s">
        <v>160</v>
      </c>
      <c r="L2763" s="2">
        <v>8</v>
      </c>
      <c r="M2763" s="3">
        <v>0.5671085534789756</v>
      </c>
      <c r="N2763" s="3">
        <v>2117.4052677099517</v>
      </c>
      <c r="O2763" s="3">
        <v>5.0775153901881529</v>
      </c>
      <c r="P2763" s="3">
        <v>1</v>
      </c>
      <c r="Q2763" s="3">
        <f t="shared" si="246"/>
        <v>5.0775153901881529</v>
      </c>
      <c r="R2763" s="4">
        <f t="shared" si="248"/>
        <v>5.0775153901881529</v>
      </c>
      <c r="S2763" s="3">
        <v>0.6968990229861286</v>
      </c>
      <c r="T2763" s="3">
        <v>1</v>
      </c>
      <c r="U2763" s="3">
        <f t="shared" si="247"/>
        <v>0.6968990229861286</v>
      </c>
      <c r="V2763" s="3">
        <f t="shared" si="249"/>
        <v>0.6968990229861286</v>
      </c>
    </row>
    <row r="2764" spans="1:22" x14ac:dyDescent="0.25">
      <c r="A2764" s="3" t="s">
        <v>158</v>
      </c>
      <c r="B2764" s="3" t="s">
        <v>8</v>
      </c>
      <c r="C2764" s="3" t="s">
        <v>9</v>
      </c>
      <c r="D2764" s="3" t="s">
        <v>197</v>
      </c>
      <c r="E2764" s="3">
        <v>0.56000000000000005</v>
      </c>
      <c r="F2764" s="3">
        <v>0.48</v>
      </c>
      <c r="G2764" s="3" t="s">
        <v>17</v>
      </c>
      <c r="H2764" s="2">
        <v>2130</v>
      </c>
      <c r="I2764" s="3" t="s">
        <v>21</v>
      </c>
      <c r="J2764" s="2">
        <v>2130</v>
      </c>
      <c r="K2764" s="3" t="s">
        <v>201</v>
      </c>
      <c r="L2764" s="2">
        <v>1</v>
      </c>
      <c r="M2764" s="3">
        <v>1.4472116517958256E-2</v>
      </c>
      <c r="N2764" s="3">
        <v>56.377054522444851</v>
      </c>
      <c r="O2764" s="3">
        <v>0.13571179288332147</v>
      </c>
      <c r="P2764" s="3">
        <v>1</v>
      </c>
      <c r="Q2764" s="3">
        <f t="shared" si="246"/>
        <v>0.13571179288332147</v>
      </c>
      <c r="R2764" s="4">
        <f t="shared" si="248"/>
        <v>0.13571179288332147</v>
      </c>
      <c r="S2764" s="3">
        <v>1.6302562630444738E-2</v>
      </c>
      <c r="T2764" s="3">
        <v>1</v>
      </c>
      <c r="U2764" s="3">
        <f t="shared" si="247"/>
        <v>1.6302562630444738E-2</v>
      </c>
      <c r="V2764" s="3">
        <f t="shared" si="249"/>
        <v>1.6302562630444738E-2</v>
      </c>
    </row>
    <row r="2765" spans="1:22" x14ac:dyDescent="0.25">
      <c r="A2765" s="3" t="s">
        <v>158</v>
      </c>
      <c r="B2765" s="3" t="s">
        <v>8</v>
      </c>
      <c r="C2765" s="3" t="s">
        <v>9</v>
      </c>
      <c r="D2765" s="3" t="s">
        <v>197</v>
      </c>
      <c r="E2765" s="3">
        <v>0.56000000000000005</v>
      </c>
      <c r="F2765" s="3">
        <v>0.48</v>
      </c>
      <c r="G2765" s="3" t="s">
        <v>17</v>
      </c>
      <c r="H2765" s="2">
        <v>2130</v>
      </c>
      <c r="I2765" s="3" t="s">
        <v>21</v>
      </c>
      <c r="J2765" s="2">
        <v>2130</v>
      </c>
      <c r="K2765" s="3" t="s">
        <v>161</v>
      </c>
      <c r="L2765" s="2">
        <v>11</v>
      </c>
      <c r="M2765" s="3">
        <v>1.0750737146300815</v>
      </c>
      <c r="N2765" s="3">
        <v>3797.0761819492423</v>
      </c>
      <c r="O2765" s="3">
        <v>9.3093910331667367</v>
      </c>
      <c r="P2765" s="3">
        <v>1</v>
      </c>
      <c r="Q2765" s="3">
        <f t="shared" si="246"/>
        <v>9.3093910331667367</v>
      </c>
      <c r="R2765" s="4">
        <f t="shared" si="248"/>
        <v>9.3093910331667367</v>
      </c>
      <c r="S2765" s="3">
        <v>1.3435304903109646</v>
      </c>
      <c r="T2765" s="3">
        <v>1</v>
      </c>
      <c r="U2765" s="3">
        <f t="shared" si="247"/>
        <v>1.3435304903109646</v>
      </c>
      <c r="V2765" s="3">
        <f t="shared" si="249"/>
        <v>1.3435304903109646</v>
      </c>
    </row>
    <row r="2766" spans="1:22" x14ac:dyDescent="0.25">
      <c r="A2766" s="3" t="s">
        <v>158</v>
      </c>
      <c r="B2766" s="3" t="s">
        <v>310</v>
      </c>
      <c r="C2766" s="3" t="s">
        <v>9</v>
      </c>
      <c r="D2766" s="3" t="s">
        <v>197</v>
      </c>
      <c r="E2766" s="3">
        <v>0.56000000000000005</v>
      </c>
      <c r="F2766" s="3">
        <v>0.48</v>
      </c>
      <c r="G2766" s="3" t="s">
        <v>17</v>
      </c>
      <c r="H2766" s="2">
        <v>2130</v>
      </c>
      <c r="I2766" s="3" t="s">
        <v>21</v>
      </c>
      <c r="J2766" s="2">
        <v>2130</v>
      </c>
      <c r="K2766" s="3" t="s">
        <v>319</v>
      </c>
      <c r="L2766" s="2">
        <v>138</v>
      </c>
      <c r="M2766" s="3">
        <v>5.2845966983116206</v>
      </c>
      <c r="N2766" s="3">
        <v>12937.76657491522</v>
      </c>
      <c r="O2766" s="3">
        <v>37.878981132347008</v>
      </c>
      <c r="P2766" s="3">
        <v>1</v>
      </c>
      <c r="Q2766" s="3">
        <f t="shared" si="246"/>
        <v>37.878981132347008</v>
      </c>
      <c r="R2766" s="4">
        <f t="shared" si="248"/>
        <v>37.878981132347008</v>
      </c>
      <c r="S2766" s="3">
        <v>5.7308174497488915</v>
      </c>
      <c r="T2766" s="3">
        <v>1</v>
      </c>
      <c r="U2766" s="3">
        <f t="shared" si="247"/>
        <v>5.7308174497488915</v>
      </c>
      <c r="V2766" s="3">
        <f t="shared" si="249"/>
        <v>5.7308174497488915</v>
      </c>
    </row>
    <row r="2767" spans="1:22" x14ac:dyDescent="0.25">
      <c r="A2767" s="3" t="s">
        <v>158</v>
      </c>
      <c r="B2767" s="3" t="s">
        <v>310</v>
      </c>
      <c r="C2767" s="3" t="s">
        <v>9</v>
      </c>
      <c r="D2767" s="3" t="s">
        <v>197</v>
      </c>
      <c r="E2767" s="3">
        <v>0.56000000000000005</v>
      </c>
      <c r="F2767" s="3">
        <v>0.48</v>
      </c>
      <c r="G2767" s="3" t="s">
        <v>17</v>
      </c>
      <c r="H2767" s="2">
        <v>2130</v>
      </c>
      <c r="I2767" s="3" t="s">
        <v>21</v>
      </c>
      <c r="J2767" s="2">
        <v>2130</v>
      </c>
      <c r="K2767" s="3" t="s">
        <v>324</v>
      </c>
      <c r="L2767" s="2">
        <v>3</v>
      </c>
      <c r="M2767" s="3">
        <v>1.2713676236704495E-4</v>
      </c>
      <c r="N2767" s="3">
        <v>0.33768031159877354</v>
      </c>
      <c r="O2767" s="3">
        <v>8.0902465657685233E-4</v>
      </c>
      <c r="P2767" s="3">
        <v>1</v>
      </c>
      <c r="Q2767" s="3">
        <f t="shared" si="246"/>
        <v>8.0902465657685233E-4</v>
      </c>
      <c r="R2767" s="4">
        <f t="shared" si="248"/>
        <v>8.0902465657685233E-4</v>
      </c>
      <c r="S2767" s="3">
        <v>1.0900241685876179E-4</v>
      </c>
      <c r="T2767" s="3">
        <v>1</v>
      </c>
      <c r="U2767" s="3">
        <f t="shared" si="247"/>
        <v>1.0900241685876179E-4</v>
      </c>
      <c r="V2767" s="3">
        <f t="shared" si="249"/>
        <v>1.0900241685876179E-4</v>
      </c>
    </row>
    <row r="2768" spans="1:22" x14ac:dyDescent="0.25">
      <c r="A2768" s="3" t="s">
        <v>158</v>
      </c>
      <c r="B2768" s="3" t="s">
        <v>89</v>
      </c>
      <c r="C2768" s="3" t="s">
        <v>9</v>
      </c>
      <c r="D2768" s="3" t="s">
        <v>262</v>
      </c>
      <c r="E2768" s="3">
        <v>0.56000000000000005</v>
      </c>
      <c r="F2768" s="3">
        <v>0.48</v>
      </c>
      <c r="G2768" s="3" t="s">
        <v>17</v>
      </c>
      <c r="H2768" s="2">
        <v>2130</v>
      </c>
      <c r="I2768" s="3" t="s">
        <v>21</v>
      </c>
      <c r="J2768" s="2">
        <v>2130</v>
      </c>
      <c r="K2768" s="3" t="s">
        <v>264</v>
      </c>
      <c r="L2768" s="2">
        <v>157</v>
      </c>
      <c r="M2768" s="3">
        <v>16.324790038431363</v>
      </c>
      <c r="N2768" s="3">
        <v>51886.212986614453</v>
      </c>
      <c r="O2768" s="3">
        <v>140.30937806802828</v>
      </c>
      <c r="P2768" s="3">
        <v>1</v>
      </c>
      <c r="Q2768" s="3">
        <f t="shared" si="246"/>
        <v>140.30937806802828</v>
      </c>
      <c r="R2768" s="4">
        <f t="shared" si="248"/>
        <v>140.30937806802828</v>
      </c>
      <c r="S2768" s="3">
        <v>21.70550019701243</v>
      </c>
      <c r="T2768" s="3">
        <v>1</v>
      </c>
      <c r="U2768" s="3">
        <f t="shared" si="247"/>
        <v>21.70550019701243</v>
      </c>
      <c r="V2768" s="3">
        <f t="shared" si="249"/>
        <v>21.70550019701243</v>
      </c>
    </row>
    <row r="2769" spans="1:22" x14ac:dyDescent="0.25">
      <c r="A2769" s="3" t="s">
        <v>158</v>
      </c>
      <c r="B2769" s="3" t="s">
        <v>310</v>
      </c>
      <c r="C2769" s="3" t="s">
        <v>9</v>
      </c>
      <c r="D2769" s="3" t="s">
        <v>312</v>
      </c>
      <c r="E2769" s="3">
        <v>0.56000000000000005</v>
      </c>
      <c r="F2769" s="3">
        <v>0.48</v>
      </c>
      <c r="G2769" s="3" t="s">
        <v>17</v>
      </c>
      <c r="H2769" s="2">
        <v>2130</v>
      </c>
      <c r="I2769" s="3" t="s">
        <v>21</v>
      </c>
      <c r="J2769" s="2">
        <v>2130</v>
      </c>
      <c r="K2769" s="3" t="s">
        <v>264</v>
      </c>
      <c r="L2769" s="2">
        <v>151</v>
      </c>
      <c r="M2769" s="3">
        <v>14.853837098167997</v>
      </c>
      <c r="N2769" s="3">
        <v>31517.846408415866</v>
      </c>
      <c r="O2769" s="3">
        <v>88.21340310456651</v>
      </c>
      <c r="P2769" s="3">
        <v>1</v>
      </c>
      <c r="Q2769" s="3">
        <f t="shared" si="246"/>
        <v>88.21340310456651</v>
      </c>
      <c r="R2769" s="4">
        <f t="shared" si="248"/>
        <v>88.21340310456651</v>
      </c>
      <c r="S2769" s="3">
        <v>13.566255796581927</v>
      </c>
      <c r="T2769" s="3">
        <v>1</v>
      </c>
      <c r="U2769" s="3">
        <f t="shared" si="247"/>
        <v>13.566255796581927</v>
      </c>
      <c r="V2769" s="3">
        <f t="shared" si="249"/>
        <v>13.566255796581927</v>
      </c>
    </row>
    <row r="2770" spans="1:22" x14ac:dyDescent="0.25">
      <c r="A2770" s="3" t="s">
        <v>158</v>
      </c>
      <c r="B2770" s="3" t="s">
        <v>310</v>
      </c>
      <c r="C2770" s="3" t="s">
        <v>9</v>
      </c>
      <c r="D2770" s="3" t="s">
        <v>197</v>
      </c>
      <c r="E2770" s="3">
        <v>0.56000000000000005</v>
      </c>
      <c r="F2770" s="3">
        <v>0.48</v>
      </c>
      <c r="G2770" s="3" t="s">
        <v>17</v>
      </c>
      <c r="H2770" s="2">
        <v>2130</v>
      </c>
      <c r="I2770" s="3" t="s">
        <v>21</v>
      </c>
      <c r="J2770" s="2">
        <v>2130</v>
      </c>
      <c r="K2770" s="3" t="s">
        <v>264</v>
      </c>
      <c r="L2770" s="2">
        <v>511</v>
      </c>
      <c r="M2770" s="3">
        <v>99.595267986546901</v>
      </c>
      <c r="N2770" s="3">
        <v>236075.76060673618</v>
      </c>
      <c r="O2770" s="3">
        <v>653.68553118293903</v>
      </c>
      <c r="P2770" s="3">
        <v>1</v>
      </c>
      <c r="Q2770" s="3">
        <f t="shared" si="246"/>
        <v>653.68553118293903</v>
      </c>
      <c r="R2770" s="4">
        <f t="shared" si="248"/>
        <v>653.68553118293903</v>
      </c>
      <c r="S2770" s="3">
        <v>101.47347532959941</v>
      </c>
      <c r="T2770" s="3">
        <v>1</v>
      </c>
      <c r="U2770" s="3">
        <f t="shared" si="247"/>
        <v>101.47347532959941</v>
      </c>
      <c r="V2770" s="3">
        <f t="shared" si="249"/>
        <v>101.47347532959941</v>
      </c>
    </row>
    <row r="2771" spans="1:22" x14ac:dyDescent="0.25">
      <c r="A2771" s="3" t="s">
        <v>158</v>
      </c>
      <c r="B2771" s="3" t="s">
        <v>89</v>
      </c>
      <c r="C2771" s="3" t="s">
        <v>9</v>
      </c>
      <c r="D2771" s="3" t="s">
        <v>262</v>
      </c>
      <c r="E2771" s="3">
        <v>0.56000000000000005</v>
      </c>
      <c r="F2771" s="3">
        <v>0.48</v>
      </c>
      <c r="G2771" s="3" t="s">
        <v>17</v>
      </c>
      <c r="H2771" s="2">
        <v>2130</v>
      </c>
      <c r="I2771" s="3" t="s">
        <v>21</v>
      </c>
      <c r="J2771" s="2">
        <v>2130</v>
      </c>
      <c r="K2771" s="3" t="s">
        <v>265</v>
      </c>
      <c r="L2771" s="2">
        <v>8</v>
      </c>
      <c r="M2771" s="3">
        <v>5.5607342248099228E-3</v>
      </c>
      <c r="N2771" s="3">
        <v>17.57390174444448</v>
      </c>
      <c r="O2771" s="3">
        <v>4.8844883193958182E-2</v>
      </c>
      <c r="P2771" s="3">
        <v>1</v>
      </c>
      <c r="Q2771" s="3">
        <f t="shared" si="246"/>
        <v>4.8844883193958182E-2</v>
      </c>
      <c r="R2771" s="4">
        <f t="shared" si="248"/>
        <v>4.8844883193958182E-2</v>
      </c>
      <c r="S2771" s="3">
        <v>7.3900151426627442E-3</v>
      </c>
      <c r="T2771" s="3">
        <v>1</v>
      </c>
      <c r="U2771" s="3">
        <f t="shared" si="247"/>
        <v>7.3900151426627442E-3</v>
      </c>
      <c r="V2771" s="3">
        <f t="shared" si="249"/>
        <v>7.3900151426627442E-3</v>
      </c>
    </row>
    <row r="2772" spans="1:22" x14ac:dyDescent="0.25">
      <c r="A2772" s="3" t="s">
        <v>158</v>
      </c>
      <c r="B2772" s="3" t="s">
        <v>8</v>
      </c>
      <c r="C2772" s="3" t="s">
        <v>9</v>
      </c>
      <c r="D2772" s="3" t="s">
        <v>197</v>
      </c>
      <c r="E2772" s="3">
        <v>0.56000000000000005</v>
      </c>
      <c r="F2772" s="3">
        <v>0.48</v>
      </c>
      <c r="G2772" s="3" t="s">
        <v>17</v>
      </c>
      <c r="H2772" s="2">
        <v>2130</v>
      </c>
      <c r="I2772" s="3" t="s">
        <v>21</v>
      </c>
      <c r="J2772" s="2">
        <v>2130</v>
      </c>
      <c r="K2772" s="3" t="s">
        <v>205</v>
      </c>
      <c r="L2772" s="2">
        <v>14</v>
      </c>
      <c r="M2772" s="3">
        <v>1.5558522054747745</v>
      </c>
      <c r="N2772" s="3">
        <v>5017.397392656273</v>
      </c>
      <c r="O2772" s="3">
        <v>14.571839566580595</v>
      </c>
      <c r="P2772" s="3">
        <f>1-0.712</f>
        <v>0.28800000000000003</v>
      </c>
      <c r="Q2772" s="3">
        <f t="shared" si="246"/>
        <v>4.196689795175212</v>
      </c>
      <c r="R2772" s="4">
        <f t="shared" si="248"/>
        <v>4.196689795175212</v>
      </c>
      <c r="S2772" s="3">
        <v>2.2959813956190489</v>
      </c>
      <c r="T2772" s="3">
        <f>1-0.531</f>
        <v>0.46899999999999997</v>
      </c>
      <c r="U2772" s="3">
        <f t="shared" si="247"/>
        <v>1.0768152745453339</v>
      </c>
      <c r="V2772" s="3">
        <f t="shared" si="249"/>
        <v>1.0768152745453339</v>
      </c>
    </row>
    <row r="2773" spans="1:22" x14ac:dyDescent="0.25">
      <c r="A2773" s="3" t="s">
        <v>158</v>
      </c>
      <c r="B2773" s="3" t="s">
        <v>8</v>
      </c>
      <c r="C2773" s="3" t="s">
        <v>9</v>
      </c>
      <c r="D2773" s="3" t="s">
        <v>197</v>
      </c>
      <c r="E2773" s="3">
        <v>0.56000000000000005</v>
      </c>
      <c r="F2773" s="3">
        <v>0.48</v>
      </c>
      <c r="G2773" s="3" t="s">
        <v>17</v>
      </c>
      <c r="H2773" s="2">
        <v>2130</v>
      </c>
      <c r="I2773" s="3" t="s">
        <v>21</v>
      </c>
      <c r="J2773" s="2">
        <v>2130</v>
      </c>
      <c r="K2773" s="3" t="s">
        <v>207</v>
      </c>
      <c r="L2773" s="2">
        <v>50</v>
      </c>
      <c r="M2773" s="3">
        <v>6.1512051434906621</v>
      </c>
      <c r="N2773" s="3">
        <v>20129.843079048107</v>
      </c>
      <c r="O2773" s="3">
        <v>53.323897074268459</v>
      </c>
      <c r="P2773" s="3">
        <f>1-0.712</f>
        <v>0.28800000000000003</v>
      </c>
      <c r="Q2773" s="3">
        <f t="shared" si="246"/>
        <v>15.357282357389318</v>
      </c>
      <c r="R2773" s="4">
        <f t="shared" si="248"/>
        <v>15.357282357389318</v>
      </c>
      <c r="S2773" s="3">
        <v>8.1405668220892959</v>
      </c>
      <c r="T2773" s="3">
        <f>1-0.531</f>
        <v>0.46899999999999997</v>
      </c>
      <c r="U2773" s="3">
        <f t="shared" si="247"/>
        <v>3.8179258395598796</v>
      </c>
      <c r="V2773" s="3">
        <f t="shared" si="249"/>
        <v>3.8179258395598796</v>
      </c>
    </row>
    <row r="2774" spans="1:22" x14ac:dyDescent="0.25">
      <c r="A2774" s="3" t="s">
        <v>158</v>
      </c>
      <c r="B2774" s="3" t="s">
        <v>8</v>
      </c>
      <c r="C2774" s="3" t="s">
        <v>9</v>
      </c>
      <c r="D2774" s="3" t="s">
        <v>197</v>
      </c>
      <c r="E2774" s="3">
        <v>0.56000000000000005</v>
      </c>
      <c r="F2774" s="3">
        <v>0.48</v>
      </c>
      <c r="G2774" s="3" t="s">
        <v>17</v>
      </c>
      <c r="H2774" s="2">
        <v>2130</v>
      </c>
      <c r="I2774" s="3" t="s">
        <v>21</v>
      </c>
      <c r="J2774" s="2">
        <v>2130</v>
      </c>
      <c r="K2774" s="3" t="s">
        <v>208</v>
      </c>
      <c r="L2774" s="2">
        <v>44</v>
      </c>
      <c r="M2774" s="3">
        <v>5.826745143381582</v>
      </c>
      <c r="N2774" s="3">
        <v>19072.719394018251</v>
      </c>
      <c r="O2774" s="3">
        <v>48.639931392864106</v>
      </c>
      <c r="P2774" s="3">
        <f>1-0.712</f>
        <v>0.28800000000000003</v>
      </c>
      <c r="Q2774" s="3">
        <f t="shared" si="246"/>
        <v>14.008300241144864</v>
      </c>
      <c r="R2774" s="4">
        <f t="shared" si="248"/>
        <v>14.008300241144864</v>
      </c>
      <c r="S2774" s="3">
        <v>6.9815167710231369</v>
      </c>
      <c r="T2774" s="3">
        <f>1-0.531</f>
        <v>0.46899999999999997</v>
      </c>
      <c r="U2774" s="3">
        <f t="shared" si="247"/>
        <v>3.2743313656098509</v>
      </c>
      <c r="V2774" s="3">
        <f t="shared" si="249"/>
        <v>3.2743313656098509</v>
      </c>
    </row>
    <row r="2775" spans="1:22" x14ac:dyDescent="0.25">
      <c r="A2775" s="3" t="s">
        <v>158</v>
      </c>
      <c r="B2775" s="3" t="s">
        <v>89</v>
      </c>
      <c r="C2775" s="3" t="s">
        <v>9</v>
      </c>
      <c r="D2775" s="3" t="s">
        <v>262</v>
      </c>
      <c r="E2775" s="3">
        <v>0.56000000000000005</v>
      </c>
      <c r="F2775" s="3">
        <v>0.48</v>
      </c>
      <c r="G2775" s="3" t="s">
        <v>17</v>
      </c>
      <c r="H2775" s="2">
        <v>2130</v>
      </c>
      <c r="I2775" s="3" t="s">
        <v>21</v>
      </c>
      <c r="J2775" s="2">
        <v>2130</v>
      </c>
      <c r="K2775" s="3" t="s">
        <v>269</v>
      </c>
      <c r="L2775" s="2">
        <v>1</v>
      </c>
      <c r="M2775" s="3">
        <v>5.2975676570995783E-4</v>
      </c>
      <c r="N2775" s="3">
        <v>1.6268060806103728</v>
      </c>
      <c r="O2775" s="3">
        <v>4.7532482952677719E-3</v>
      </c>
      <c r="P2775" s="3">
        <v>1</v>
      </c>
      <c r="Q2775" s="3">
        <f t="shared" si="246"/>
        <v>4.7532482952677719E-3</v>
      </c>
      <c r="R2775" s="4">
        <f t="shared" si="248"/>
        <v>4.7532482952677719E-3</v>
      </c>
      <c r="S2775" s="3">
        <v>7.3916700131950266E-4</v>
      </c>
      <c r="T2775" s="3">
        <v>1</v>
      </c>
      <c r="U2775" s="3">
        <f t="shared" si="247"/>
        <v>7.3916700131950266E-4</v>
      </c>
      <c r="V2775" s="3">
        <f t="shared" si="249"/>
        <v>7.3916700131950266E-4</v>
      </c>
    </row>
    <row r="2776" spans="1:22" x14ac:dyDescent="0.25">
      <c r="A2776" s="3" t="s">
        <v>158</v>
      </c>
      <c r="B2776" s="3" t="s">
        <v>310</v>
      </c>
      <c r="C2776" s="3" t="s">
        <v>9</v>
      </c>
      <c r="D2776" s="3" t="s">
        <v>312</v>
      </c>
      <c r="E2776" s="3">
        <v>0.56000000000000005</v>
      </c>
      <c r="F2776" s="3">
        <v>0.48</v>
      </c>
      <c r="G2776" s="3" t="s">
        <v>17</v>
      </c>
      <c r="H2776" s="2">
        <v>2130</v>
      </c>
      <c r="I2776" s="3" t="s">
        <v>21</v>
      </c>
      <c r="J2776" s="2">
        <v>2130</v>
      </c>
      <c r="K2776" s="3" t="s">
        <v>269</v>
      </c>
      <c r="L2776" s="2">
        <v>33</v>
      </c>
      <c r="M2776" s="3">
        <v>0.15700502615406506</v>
      </c>
      <c r="N2776" s="3">
        <v>484.24878745086977</v>
      </c>
      <c r="O2776" s="3">
        <v>1.2042287640443021</v>
      </c>
      <c r="P2776" s="3">
        <v>1</v>
      </c>
      <c r="Q2776" s="3">
        <f t="shared" si="246"/>
        <v>1.2042287640443021</v>
      </c>
      <c r="R2776" s="4">
        <f t="shared" si="248"/>
        <v>1.2042287640443021</v>
      </c>
      <c r="S2776" s="3">
        <v>0.165193550637487</v>
      </c>
      <c r="T2776" s="3">
        <v>1</v>
      </c>
      <c r="U2776" s="3">
        <f t="shared" si="247"/>
        <v>0.165193550637487</v>
      </c>
      <c r="V2776" s="3">
        <f t="shared" si="249"/>
        <v>0.165193550637487</v>
      </c>
    </row>
    <row r="2777" spans="1:22" x14ac:dyDescent="0.25">
      <c r="A2777" s="3" t="s">
        <v>158</v>
      </c>
      <c r="B2777" s="3" t="s">
        <v>310</v>
      </c>
      <c r="C2777" s="3" t="s">
        <v>9</v>
      </c>
      <c r="D2777" s="3" t="s">
        <v>197</v>
      </c>
      <c r="E2777" s="3">
        <v>0.56000000000000005</v>
      </c>
      <c r="F2777" s="3">
        <v>0.48</v>
      </c>
      <c r="G2777" s="3" t="s">
        <v>17</v>
      </c>
      <c r="H2777" s="2">
        <v>2130</v>
      </c>
      <c r="I2777" s="3" t="s">
        <v>21</v>
      </c>
      <c r="J2777" s="2">
        <v>2130</v>
      </c>
      <c r="K2777" s="3" t="s">
        <v>269</v>
      </c>
      <c r="L2777" s="2">
        <v>1</v>
      </c>
      <c r="M2777" s="3">
        <v>1.6720214409779047E-5</v>
      </c>
      <c r="N2777" s="3">
        <v>5.418768349703347E-2</v>
      </c>
      <c r="O2777" s="3">
        <v>1.5395518181076878E-4</v>
      </c>
      <c r="P2777" s="3">
        <v>1</v>
      </c>
      <c r="Q2777" s="3">
        <f t="shared" si="246"/>
        <v>1.5395518181076878E-4</v>
      </c>
      <c r="R2777" s="4">
        <f t="shared" si="248"/>
        <v>1.5395518181076878E-4</v>
      </c>
      <c r="S2777" s="3">
        <v>2.3778431500143459E-5</v>
      </c>
      <c r="T2777" s="3">
        <v>1</v>
      </c>
      <c r="U2777" s="3">
        <f t="shared" si="247"/>
        <v>2.3778431500143459E-5</v>
      </c>
      <c r="V2777" s="3">
        <f t="shared" si="249"/>
        <v>2.3778431500143459E-5</v>
      </c>
    </row>
    <row r="2778" spans="1:22" x14ac:dyDescent="0.25">
      <c r="A2778" s="3" t="s">
        <v>158</v>
      </c>
      <c r="B2778" s="3" t="s">
        <v>8</v>
      </c>
      <c r="C2778" s="3" t="s">
        <v>9</v>
      </c>
      <c r="D2778" s="3" t="s">
        <v>197</v>
      </c>
      <c r="E2778" s="3">
        <v>0.56000000000000005</v>
      </c>
      <c r="F2778" s="3">
        <v>0.48</v>
      </c>
      <c r="G2778" s="3" t="s">
        <v>17</v>
      </c>
      <c r="H2778" s="2">
        <v>2130</v>
      </c>
      <c r="I2778" s="3" t="s">
        <v>21</v>
      </c>
      <c r="J2778" s="2">
        <v>2130</v>
      </c>
      <c r="K2778" s="3" t="s">
        <v>164</v>
      </c>
      <c r="L2778" s="2">
        <v>330</v>
      </c>
      <c r="M2778" s="3">
        <v>54.710749960191727</v>
      </c>
      <c r="N2778" s="3">
        <v>138110.25809885986</v>
      </c>
      <c r="O2778" s="3">
        <v>410.15614672383771</v>
      </c>
      <c r="P2778" s="3">
        <v>1</v>
      </c>
      <c r="Q2778" s="3">
        <f t="shared" si="246"/>
        <v>410.15614672383771</v>
      </c>
      <c r="R2778" s="4">
        <f t="shared" si="248"/>
        <v>410.15614672383771</v>
      </c>
      <c r="S2778" s="3">
        <v>63.264081832748964</v>
      </c>
      <c r="T2778" s="3">
        <v>1</v>
      </c>
      <c r="U2778" s="3">
        <f t="shared" si="247"/>
        <v>63.264081832748964</v>
      </c>
      <c r="V2778" s="3">
        <f t="shared" si="249"/>
        <v>63.264081832748964</v>
      </c>
    </row>
    <row r="2779" spans="1:22" x14ac:dyDescent="0.25">
      <c r="A2779" s="3" t="s">
        <v>158</v>
      </c>
      <c r="B2779" s="3" t="s">
        <v>310</v>
      </c>
      <c r="C2779" s="3" t="s">
        <v>9</v>
      </c>
      <c r="D2779" s="3" t="s">
        <v>197</v>
      </c>
      <c r="E2779" s="3">
        <v>0.56000000000000005</v>
      </c>
      <c r="F2779" s="3">
        <v>0.48</v>
      </c>
      <c r="G2779" s="3" t="s">
        <v>17</v>
      </c>
      <c r="H2779" s="2">
        <v>2130</v>
      </c>
      <c r="I2779" s="3" t="s">
        <v>21</v>
      </c>
      <c r="J2779" s="2">
        <v>2130</v>
      </c>
      <c r="K2779" s="3" t="s">
        <v>164</v>
      </c>
      <c r="L2779" s="2">
        <v>34</v>
      </c>
      <c r="M2779" s="3">
        <v>5.9208500024294164</v>
      </c>
      <c r="N2779" s="3">
        <v>15632.795153599276</v>
      </c>
      <c r="O2779" s="3">
        <v>46.961287400776385</v>
      </c>
      <c r="P2779" s="3">
        <v>1</v>
      </c>
      <c r="Q2779" s="3">
        <f t="shared" si="246"/>
        <v>46.961287400776385</v>
      </c>
      <c r="R2779" s="4">
        <f t="shared" si="248"/>
        <v>46.961287400776385</v>
      </c>
      <c r="S2779" s="3">
        <v>7.647296761729562</v>
      </c>
      <c r="T2779" s="3">
        <v>1</v>
      </c>
      <c r="U2779" s="3">
        <f t="shared" si="247"/>
        <v>7.647296761729562</v>
      </c>
      <c r="V2779" s="3">
        <f t="shared" si="249"/>
        <v>7.647296761729562</v>
      </c>
    </row>
    <row r="2780" spans="1:22" x14ac:dyDescent="0.25">
      <c r="A2780" s="3" t="s">
        <v>158</v>
      </c>
      <c r="B2780" s="3" t="s">
        <v>8</v>
      </c>
      <c r="C2780" s="3" t="s">
        <v>9</v>
      </c>
      <c r="D2780" s="3" t="s">
        <v>197</v>
      </c>
      <c r="E2780" s="3">
        <v>0.56000000000000005</v>
      </c>
      <c r="F2780" s="3">
        <v>0.48</v>
      </c>
      <c r="G2780" s="3" t="s">
        <v>17</v>
      </c>
      <c r="H2780" s="2">
        <v>2130</v>
      </c>
      <c r="I2780" s="3" t="s">
        <v>21</v>
      </c>
      <c r="J2780" s="2">
        <v>2130</v>
      </c>
      <c r="K2780" s="3" t="s">
        <v>167</v>
      </c>
      <c r="L2780" s="2">
        <v>237</v>
      </c>
      <c r="M2780" s="3">
        <v>43.396201609122812</v>
      </c>
      <c r="N2780" s="3">
        <v>125544.66203380917</v>
      </c>
      <c r="O2780" s="3">
        <v>328.83895136853863</v>
      </c>
      <c r="P2780" s="3">
        <v>1</v>
      </c>
      <c r="Q2780" s="3">
        <f t="shared" si="246"/>
        <v>328.83895136853863</v>
      </c>
      <c r="R2780" s="4">
        <f t="shared" si="248"/>
        <v>328.83895136853863</v>
      </c>
      <c r="S2780" s="3">
        <v>49.71159895873523</v>
      </c>
      <c r="T2780" s="3">
        <v>1</v>
      </c>
      <c r="U2780" s="3">
        <f t="shared" si="247"/>
        <v>49.71159895873523</v>
      </c>
      <c r="V2780" s="3">
        <f t="shared" si="249"/>
        <v>49.71159895873523</v>
      </c>
    </row>
    <row r="2781" spans="1:22" x14ac:dyDescent="0.25">
      <c r="A2781" s="3" t="s">
        <v>158</v>
      </c>
      <c r="B2781" s="3" t="s">
        <v>8</v>
      </c>
      <c r="C2781" s="3" t="s">
        <v>9</v>
      </c>
      <c r="D2781" s="3" t="s">
        <v>197</v>
      </c>
      <c r="E2781" s="3">
        <v>0.56000000000000005</v>
      </c>
      <c r="F2781" s="3">
        <v>0.48</v>
      </c>
      <c r="G2781" s="3" t="s">
        <v>17</v>
      </c>
      <c r="H2781" s="2">
        <v>2130</v>
      </c>
      <c r="I2781" s="3" t="s">
        <v>21</v>
      </c>
      <c r="J2781" s="2">
        <v>2130</v>
      </c>
      <c r="K2781" s="3" t="s">
        <v>211</v>
      </c>
      <c r="L2781" s="2">
        <v>2</v>
      </c>
      <c r="M2781" s="3">
        <v>3.124052365102431E-2</v>
      </c>
      <c r="N2781" s="3">
        <v>123.58918818617134</v>
      </c>
      <c r="O2781" s="3">
        <v>0.29507800506739346</v>
      </c>
      <c r="P2781" s="3">
        <v>1</v>
      </c>
      <c r="Q2781" s="3">
        <f t="shared" si="246"/>
        <v>0.29507800506739346</v>
      </c>
      <c r="R2781" s="4">
        <f t="shared" si="248"/>
        <v>0.29507800506739346</v>
      </c>
      <c r="S2781" s="3">
        <v>3.5453180263111679E-2</v>
      </c>
      <c r="T2781" s="3">
        <v>1</v>
      </c>
      <c r="U2781" s="3">
        <f t="shared" si="247"/>
        <v>3.5453180263111679E-2</v>
      </c>
      <c r="V2781" s="3">
        <f t="shared" si="249"/>
        <v>3.5453180263111679E-2</v>
      </c>
    </row>
    <row r="2782" spans="1:22" x14ac:dyDescent="0.25">
      <c r="A2782" s="3" t="s">
        <v>158</v>
      </c>
      <c r="B2782" s="3" t="s">
        <v>310</v>
      </c>
      <c r="C2782" s="3" t="s">
        <v>9</v>
      </c>
      <c r="D2782" s="3" t="s">
        <v>312</v>
      </c>
      <c r="E2782" s="3">
        <v>0.56000000000000005</v>
      </c>
      <c r="F2782" s="3">
        <v>0.48</v>
      </c>
      <c r="G2782" s="3" t="s">
        <v>17</v>
      </c>
      <c r="H2782" s="2">
        <v>2130</v>
      </c>
      <c r="I2782" s="3" t="s">
        <v>21</v>
      </c>
      <c r="J2782" s="2">
        <v>2130</v>
      </c>
      <c r="K2782" s="3" t="s">
        <v>315</v>
      </c>
      <c r="L2782" s="2">
        <v>2</v>
      </c>
      <c r="M2782" s="3">
        <v>1.2657496205957628E-4</v>
      </c>
      <c r="N2782" s="3">
        <v>0.28282899678431883</v>
      </c>
      <c r="O2782" s="3">
        <v>7.6877485473569396E-4</v>
      </c>
      <c r="P2782" s="3">
        <v>1</v>
      </c>
      <c r="Q2782" s="3">
        <f t="shared" si="246"/>
        <v>7.6877485473569396E-4</v>
      </c>
      <c r="R2782" s="4">
        <f t="shared" si="248"/>
        <v>7.6877485473569396E-4</v>
      </c>
      <c r="S2782" s="3">
        <v>1.1096550863593954E-4</v>
      </c>
      <c r="T2782" s="3">
        <v>1</v>
      </c>
      <c r="U2782" s="3">
        <f t="shared" si="247"/>
        <v>1.1096550863593954E-4</v>
      </c>
      <c r="V2782" s="3">
        <f t="shared" si="249"/>
        <v>1.1096550863593954E-4</v>
      </c>
    </row>
    <row r="2783" spans="1:22" x14ac:dyDescent="0.25">
      <c r="A2783" s="3" t="s">
        <v>158</v>
      </c>
      <c r="B2783" s="3" t="s">
        <v>310</v>
      </c>
      <c r="C2783" s="3" t="s">
        <v>9</v>
      </c>
      <c r="D2783" s="3" t="s">
        <v>197</v>
      </c>
      <c r="E2783" s="3">
        <v>0.56000000000000005</v>
      </c>
      <c r="F2783" s="3">
        <v>0.48</v>
      </c>
      <c r="G2783" s="3" t="s">
        <v>264</v>
      </c>
      <c r="H2783" s="2">
        <v>2130</v>
      </c>
      <c r="I2783" s="3" t="s">
        <v>21</v>
      </c>
      <c r="J2783" s="2">
        <v>3000</v>
      </c>
      <c r="K2783" s="3" t="s">
        <v>264</v>
      </c>
      <c r="L2783" s="2">
        <v>3</v>
      </c>
      <c r="M2783" s="3">
        <v>5.8222656227640973E-2</v>
      </c>
      <c r="N2783" s="3">
        <v>137.05358153517915</v>
      </c>
      <c r="O2783" s="3">
        <v>0.41253578663500345</v>
      </c>
      <c r="P2783" s="3">
        <v>1</v>
      </c>
      <c r="Q2783" s="3">
        <f t="shared" si="246"/>
        <v>0.41253578663500345</v>
      </c>
      <c r="R2783" s="3">
        <v>0</v>
      </c>
      <c r="S2783" s="3">
        <v>5.8238526691904477E-2</v>
      </c>
      <c r="T2783" s="3">
        <v>1</v>
      </c>
      <c r="U2783" s="3">
        <f t="shared" si="247"/>
        <v>5.8238526691904477E-2</v>
      </c>
      <c r="V2783" s="3">
        <v>0</v>
      </c>
    </row>
    <row r="2784" spans="1:22" x14ac:dyDescent="0.25">
      <c r="A2784" s="3" t="s">
        <v>158</v>
      </c>
      <c r="B2784" s="3" t="s">
        <v>89</v>
      </c>
      <c r="C2784" s="3" t="s">
        <v>9</v>
      </c>
      <c r="D2784" s="3" t="s">
        <v>262</v>
      </c>
      <c r="E2784" s="3">
        <v>0.56000000000000005</v>
      </c>
      <c r="F2784" s="3">
        <v>0.48</v>
      </c>
      <c r="G2784" s="3" t="s">
        <v>17</v>
      </c>
      <c r="H2784" s="2">
        <v>2140</v>
      </c>
      <c r="I2784" s="3" t="s">
        <v>215</v>
      </c>
      <c r="J2784" s="2">
        <v>2000</v>
      </c>
      <c r="K2784" s="3" t="s">
        <v>264</v>
      </c>
      <c r="L2784" s="2">
        <v>453</v>
      </c>
      <c r="M2784" s="3">
        <v>190.28167489208309</v>
      </c>
      <c r="N2784" s="3">
        <v>574769.66309938882</v>
      </c>
      <c r="O2784" s="3">
        <v>1909.3858105820532</v>
      </c>
      <c r="P2784" s="3">
        <v>1</v>
      </c>
      <c r="Q2784" s="3">
        <f t="shared" si="246"/>
        <v>1909.3858105820532</v>
      </c>
      <c r="R2784" s="4">
        <f t="shared" ref="R2784:R2795" si="250">Q2784</f>
        <v>1909.3858105820532</v>
      </c>
      <c r="S2784" s="3">
        <v>335.68094281041851</v>
      </c>
      <c r="T2784" s="3">
        <v>1</v>
      </c>
      <c r="U2784" s="3">
        <f t="shared" si="247"/>
        <v>335.68094281041851</v>
      </c>
      <c r="V2784" s="3">
        <f t="shared" ref="V2784:V2795" si="251">U2784</f>
        <v>335.68094281041851</v>
      </c>
    </row>
    <row r="2785" spans="1:22" x14ac:dyDescent="0.25">
      <c r="A2785" s="3" t="s">
        <v>158</v>
      </c>
      <c r="B2785" s="3" t="s">
        <v>89</v>
      </c>
      <c r="C2785" s="3" t="s">
        <v>9</v>
      </c>
      <c r="D2785" s="3" t="s">
        <v>262</v>
      </c>
      <c r="E2785" s="3">
        <v>0.56000000000000005</v>
      </c>
      <c r="F2785" s="3">
        <v>0.48</v>
      </c>
      <c r="G2785" s="3" t="s">
        <v>17</v>
      </c>
      <c r="H2785" s="2">
        <v>2140</v>
      </c>
      <c r="I2785" s="3" t="s">
        <v>215</v>
      </c>
      <c r="J2785" s="2">
        <v>2000</v>
      </c>
      <c r="K2785" s="3" t="s">
        <v>265</v>
      </c>
      <c r="L2785" s="2">
        <v>15</v>
      </c>
      <c r="M2785" s="3">
        <v>0.71230133404161644</v>
      </c>
      <c r="N2785" s="3">
        <v>2087.1252283452668</v>
      </c>
      <c r="O2785" s="3">
        <v>5.4461782703756754</v>
      </c>
      <c r="P2785" s="3">
        <v>1</v>
      </c>
      <c r="Q2785" s="3">
        <f t="shared" si="246"/>
        <v>5.4461782703756754</v>
      </c>
      <c r="R2785" s="4">
        <f t="shared" si="250"/>
        <v>5.4461782703756754</v>
      </c>
      <c r="S2785" s="3">
        <v>0.83178902162466217</v>
      </c>
      <c r="T2785" s="3">
        <v>1</v>
      </c>
      <c r="U2785" s="3">
        <f t="shared" si="247"/>
        <v>0.83178902162466217</v>
      </c>
      <c r="V2785" s="3">
        <f t="shared" si="251"/>
        <v>0.83178902162466217</v>
      </c>
    </row>
    <row r="2786" spans="1:22" x14ac:dyDescent="0.25">
      <c r="A2786" s="3" t="s">
        <v>158</v>
      </c>
      <c r="B2786" s="3" t="s">
        <v>310</v>
      </c>
      <c r="C2786" s="3" t="s">
        <v>9</v>
      </c>
      <c r="D2786" s="3" t="s">
        <v>197</v>
      </c>
      <c r="E2786" s="3">
        <v>0.56000000000000005</v>
      </c>
      <c r="F2786" s="3">
        <v>0.48</v>
      </c>
      <c r="G2786" s="3" t="s">
        <v>17</v>
      </c>
      <c r="H2786" s="2">
        <v>2140</v>
      </c>
      <c r="I2786" s="3" t="s">
        <v>215</v>
      </c>
      <c r="J2786" s="2">
        <v>2140</v>
      </c>
      <c r="K2786" s="3" t="s">
        <v>19</v>
      </c>
      <c r="L2786" s="2">
        <v>5</v>
      </c>
      <c r="M2786" s="3">
        <v>2.4089503191985502E-2</v>
      </c>
      <c r="N2786" s="3">
        <v>85.226159575975871</v>
      </c>
      <c r="O2786" s="3">
        <v>0.19998966613000888</v>
      </c>
      <c r="P2786" s="3">
        <v>1</v>
      </c>
      <c r="Q2786" s="3">
        <f t="shared" si="246"/>
        <v>0.19998966613000888</v>
      </c>
      <c r="R2786" s="4">
        <f t="shared" si="250"/>
        <v>0.19998966613000888</v>
      </c>
      <c r="S2786" s="3">
        <v>2.7548064150139821E-2</v>
      </c>
      <c r="T2786" s="3">
        <v>1</v>
      </c>
      <c r="U2786" s="3">
        <f t="shared" si="247"/>
        <v>2.7548064150139821E-2</v>
      </c>
      <c r="V2786" s="3">
        <f t="shared" si="251"/>
        <v>2.7548064150139821E-2</v>
      </c>
    </row>
    <row r="2787" spans="1:22" x14ac:dyDescent="0.25">
      <c r="A2787" s="3" t="s">
        <v>158</v>
      </c>
      <c r="B2787" s="3" t="s">
        <v>310</v>
      </c>
      <c r="C2787" s="3" t="s">
        <v>9</v>
      </c>
      <c r="D2787" s="3" t="s">
        <v>197</v>
      </c>
      <c r="E2787" s="3">
        <v>0.56000000000000005</v>
      </c>
      <c r="F2787" s="3">
        <v>0.48</v>
      </c>
      <c r="G2787" s="3" t="s">
        <v>17</v>
      </c>
      <c r="H2787" s="2">
        <v>2140</v>
      </c>
      <c r="I2787" s="3" t="s">
        <v>215</v>
      </c>
      <c r="J2787" s="2">
        <v>2140</v>
      </c>
      <c r="K2787" s="3" t="s">
        <v>169</v>
      </c>
      <c r="L2787" s="2">
        <v>5</v>
      </c>
      <c r="M2787" s="3">
        <v>9.0623923473513252E-2</v>
      </c>
      <c r="N2787" s="3">
        <v>292.36323302895369</v>
      </c>
      <c r="O2787" s="3">
        <v>0.81800794528805998</v>
      </c>
      <c r="P2787" s="3">
        <v>1</v>
      </c>
      <c r="Q2787" s="3">
        <f t="shared" si="246"/>
        <v>0.81800794528805998</v>
      </c>
      <c r="R2787" s="4">
        <f t="shared" si="250"/>
        <v>0.81800794528805998</v>
      </c>
      <c r="S2787" s="3">
        <v>0.12614015116286059</v>
      </c>
      <c r="T2787" s="3">
        <v>1</v>
      </c>
      <c r="U2787" s="3">
        <f t="shared" si="247"/>
        <v>0.12614015116286059</v>
      </c>
      <c r="V2787" s="3">
        <f t="shared" si="251"/>
        <v>0.12614015116286059</v>
      </c>
    </row>
    <row r="2788" spans="1:22" x14ac:dyDescent="0.25">
      <c r="A2788" s="3" t="s">
        <v>158</v>
      </c>
      <c r="B2788" s="3" t="s">
        <v>8</v>
      </c>
      <c r="C2788" s="3" t="s">
        <v>9</v>
      </c>
      <c r="D2788" s="3" t="s">
        <v>197</v>
      </c>
      <c r="E2788" s="3">
        <v>0.56000000000000005</v>
      </c>
      <c r="F2788" s="3">
        <v>0.48</v>
      </c>
      <c r="G2788" s="3" t="s">
        <v>17</v>
      </c>
      <c r="H2788" s="2">
        <v>2140</v>
      </c>
      <c r="I2788" s="3" t="s">
        <v>215</v>
      </c>
      <c r="J2788" s="2">
        <v>2140</v>
      </c>
      <c r="K2788" s="3" t="s">
        <v>199</v>
      </c>
      <c r="L2788" s="2">
        <v>17</v>
      </c>
      <c r="M2788" s="3">
        <v>4.333073189253887</v>
      </c>
      <c r="N2788" s="3">
        <v>10980.877675840426</v>
      </c>
      <c r="O2788" s="3">
        <v>38.717129310268575</v>
      </c>
      <c r="P2788" s="3">
        <f>1-0.712</f>
        <v>0.28800000000000003</v>
      </c>
      <c r="Q2788" s="3">
        <f t="shared" si="246"/>
        <v>11.150533241357351</v>
      </c>
      <c r="R2788" s="4">
        <f t="shared" si="250"/>
        <v>11.150533241357351</v>
      </c>
      <c r="S2788" s="3">
        <v>6.9486343283591632</v>
      </c>
      <c r="T2788" s="3">
        <f>1-0.531</f>
        <v>0.46899999999999997</v>
      </c>
      <c r="U2788" s="3">
        <f t="shared" si="247"/>
        <v>3.2589095000004473</v>
      </c>
      <c r="V2788" s="3">
        <f t="shared" si="251"/>
        <v>3.2589095000004473</v>
      </c>
    </row>
    <row r="2789" spans="1:22" x14ac:dyDescent="0.25">
      <c r="A2789" s="3" t="s">
        <v>158</v>
      </c>
      <c r="B2789" s="3" t="s">
        <v>351</v>
      </c>
      <c r="C2789" s="3" t="s">
        <v>352</v>
      </c>
      <c r="D2789" s="3" t="s">
        <v>353</v>
      </c>
      <c r="E2789" s="3">
        <v>0.36</v>
      </c>
      <c r="F2789" s="3">
        <v>0.57999999999999996</v>
      </c>
      <c r="G2789" s="3" t="s">
        <v>17</v>
      </c>
      <c r="H2789" s="2">
        <v>2140</v>
      </c>
      <c r="I2789" s="3" t="s">
        <v>215</v>
      </c>
      <c r="J2789" s="2">
        <v>2140</v>
      </c>
      <c r="K2789" s="3" t="s">
        <v>355</v>
      </c>
      <c r="L2789" s="2">
        <v>9</v>
      </c>
      <c r="M2789" s="3">
        <v>0.65909217373848061</v>
      </c>
      <c r="N2789" s="3">
        <v>1410.9107323680555</v>
      </c>
      <c r="O2789" s="3">
        <v>4.8049855341858505</v>
      </c>
      <c r="P2789" s="3">
        <v>1</v>
      </c>
      <c r="Q2789" s="3">
        <f t="shared" si="246"/>
        <v>4.8049855341858505</v>
      </c>
      <c r="R2789" s="4">
        <f t="shared" si="250"/>
        <v>4.8049855341858505</v>
      </c>
      <c r="S2789" s="3">
        <v>0.89058639708876697</v>
      </c>
      <c r="T2789" s="3">
        <v>1</v>
      </c>
      <c r="U2789" s="3">
        <f t="shared" si="247"/>
        <v>0.89058639708876697</v>
      </c>
      <c r="V2789" s="3">
        <f t="shared" si="251"/>
        <v>0.89058639708876697</v>
      </c>
    </row>
    <row r="2790" spans="1:22" x14ac:dyDescent="0.25">
      <c r="A2790" s="3" t="s">
        <v>158</v>
      </c>
      <c r="B2790" s="3" t="s">
        <v>351</v>
      </c>
      <c r="C2790" s="3" t="s">
        <v>352</v>
      </c>
      <c r="D2790" s="3" t="s">
        <v>353</v>
      </c>
      <c r="E2790" s="3">
        <v>0.36</v>
      </c>
      <c r="F2790" s="3">
        <v>0.57999999999999996</v>
      </c>
      <c r="G2790" s="3" t="s">
        <v>17</v>
      </c>
      <c r="H2790" s="2">
        <v>2140</v>
      </c>
      <c r="I2790" s="3" t="s">
        <v>215</v>
      </c>
      <c r="J2790" s="2">
        <v>2140</v>
      </c>
      <c r="K2790" s="3" t="s">
        <v>354</v>
      </c>
      <c r="L2790" s="2">
        <v>395</v>
      </c>
      <c r="M2790" s="3">
        <v>146.10303894127694</v>
      </c>
      <c r="N2790" s="3">
        <v>352436.21373366256</v>
      </c>
      <c r="O2790" s="3">
        <v>1243.2729946389336</v>
      </c>
      <c r="P2790" s="3">
        <v>1</v>
      </c>
      <c r="Q2790" s="3">
        <f t="shared" si="246"/>
        <v>1243.2729946389336</v>
      </c>
      <c r="R2790" s="4">
        <f t="shared" si="250"/>
        <v>1243.2729946389336</v>
      </c>
      <c r="S2790" s="3">
        <v>225.16375866886389</v>
      </c>
      <c r="T2790" s="3">
        <v>1</v>
      </c>
      <c r="U2790" s="3">
        <f t="shared" si="247"/>
        <v>225.16375866886389</v>
      </c>
      <c r="V2790" s="3">
        <f t="shared" si="251"/>
        <v>225.16375866886389</v>
      </c>
    </row>
    <row r="2791" spans="1:22" x14ac:dyDescent="0.25">
      <c r="A2791" s="3" t="s">
        <v>158</v>
      </c>
      <c r="B2791" s="3" t="s">
        <v>89</v>
      </c>
      <c r="C2791" s="3" t="s">
        <v>9</v>
      </c>
      <c r="D2791" s="3" t="s">
        <v>262</v>
      </c>
      <c r="E2791" s="3">
        <v>0.56000000000000005</v>
      </c>
      <c r="F2791" s="3">
        <v>0.48</v>
      </c>
      <c r="G2791" s="3" t="s">
        <v>17</v>
      </c>
      <c r="H2791" s="2">
        <v>2140</v>
      </c>
      <c r="I2791" s="3" t="s">
        <v>215</v>
      </c>
      <c r="J2791" s="2">
        <v>2140</v>
      </c>
      <c r="K2791" s="3" t="s">
        <v>264</v>
      </c>
      <c r="L2791" s="2">
        <v>203</v>
      </c>
      <c r="M2791" s="3">
        <v>24.193500257802238</v>
      </c>
      <c r="N2791" s="3">
        <v>75439.871013642798</v>
      </c>
      <c r="O2791" s="3">
        <v>233.33668289552128</v>
      </c>
      <c r="P2791" s="3">
        <v>1</v>
      </c>
      <c r="Q2791" s="3">
        <f t="shared" si="246"/>
        <v>233.33668289552128</v>
      </c>
      <c r="R2791" s="4">
        <f t="shared" si="250"/>
        <v>233.33668289552128</v>
      </c>
      <c r="S2791" s="3">
        <v>39.265598446181684</v>
      </c>
      <c r="T2791" s="3">
        <v>1</v>
      </c>
      <c r="U2791" s="3">
        <f t="shared" si="247"/>
        <v>39.265598446181684</v>
      </c>
      <c r="V2791" s="3">
        <f t="shared" si="251"/>
        <v>39.265598446181684</v>
      </c>
    </row>
    <row r="2792" spans="1:22" x14ac:dyDescent="0.25">
      <c r="A2792" s="3" t="s">
        <v>158</v>
      </c>
      <c r="B2792" s="3" t="s">
        <v>89</v>
      </c>
      <c r="C2792" s="3" t="s">
        <v>9</v>
      </c>
      <c r="D2792" s="3" t="s">
        <v>262</v>
      </c>
      <c r="E2792" s="3">
        <v>0.56000000000000005</v>
      </c>
      <c r="F2792" s="3">
        <v>0.48</v>
      </c>
      <c r="G2792" s="3" t="s">
        <v>17</v>
      </c>
      <c r="H2792" s="2">
        <v>2140</v>
      </c>
      <c r="I2792" s="3" t="s">
        <v>215</v>
      </c>
      <c r="J2792" s="2">
        <v>2140</v>
      </c>
      <c r="K2792" s="3" t="s">
        <v>265</v>
      </c>
      <c r="L2792" s="2">
        <v>21</v>
      </c>
      <c r="M2792" s="3">
        <v>0.40385464296686874</v>
      </c>
      <c r="N2792" s="3">
        <v>1259.5724443735423</v>
      </c>
      <c r="O2792" s="3">
        <v>3.8452333063391286</v>
      </c>
      <c r="P2792" s="3">
        <v>1</v>
      </c>
      <c r="Q2792" s="3">
        <f t="shared" si="246"/>
        <v>3.8452333063391286</v>
      </c>
      <c r="R2792" s="4">
        <f t="shared" si="250"/>
        <v>3.8452333063391286</v>
      </c>
      <c r="S2792" s="3">
        <v>0.63364166101820563</v>
      </c>
      <c r="T2792" s="3">
        <v>1</v>
      </c>
      <c r="U2792" s="3">
        <f t="shared" si="247"/>
        <v>0.63364166101820563</v>
      </c>
      <c r="V2792" s="3">
        <f t="shared" si="251"/>
        <v>0.63364166101820563</v>
      </c>
    </row>
    <row r="2793" spans="1:22" x14ac:dyDescent="0.25">
      <c r="A2793" s="3" t="s">
        <v>158</v>
      </c>
      <c r="B2793" s="3" t="s">
        <v>8</v>
      </c>
      <c r="C2793" s="3" t="s">
        <v>9</v>
      </c>
      <c r="D2793" s="3" t="s">
        <v>197</v>
      </c>
      <c r="E2793" s="3">
        <v>0.56000000000000005</v>
      </c>
      <c r="F2793" s="3">
        <v>0.48</v>
      </c>
      <c r="G2793" s="3" t="s">
        <v>17</v>
      </c>
      <c r="H2793" s="2">
        <v>2140</v>
      </c>
      <c r="I2793" s="3" t="s">
        <v>215</v>
      </c>
      <c r="J2793" s="2">
        <v>2140</v>
      </c>
      <c r="K2793" s="3" t="s">
        <v>207</v>
      </c>
      <c r="L2793" s="2">
        <v>14</v>
      </c>
      <c r="M2793" s="3">
        <v>1.4630470250413365</v>
      </c>
      <c r="N2793" s="3">
        <v>3704.5319714226252</v>
      </c>
      <c r="O2793" s="3">
        <v>12.85819536887483</v>
      </c>
      <c r="P2793" s="3">
        <f>1-0.712</f>
        <v>0.28800000000000003</v>
      </c>
      <c r="Q2793" s="3">
        <f t="shared" si="246"/>
        <v>3.7031602662359515</v>
      </c>
      <c r="R2793" s="4">
        <f t="shared" si="250"/>
        <v>3.7031602662359515</v>
      </c>
      <c r="S2793" s="3">
        <v>2.2819527454959143</v>
      </c>
      <c r="T2793" s="3">
        <f>1-0.531</f>
        <v>0.46899999999999997</v>
      </c>
      <c r="U2793" s="3">
        <f t="shared" si="247"/>
        <v>1.0702358376375838</v>
      </c>
      <c r="V2793" s="3">
        <f t="shared" si="251"/>
        <v>1.0702358376375838</v>
      </c>
    </row>
    <row r="2794" spans="1:22" x14ac:dyDescent="0.25">
      <c r="A2794" s="3" t="s">
        <v>158</v>
      </c>
      <c r="B2794" s="3" t="s">
        <v>351</v>
      </c>
      <c r="C2794" s="3" t="s">
        <v>352</v>
      </c>
      <c r="D2794" s="3" t="s">
        <v>353</v>
      </c>
      <c r="E2794" s="3">
        <v>0.36</v>
      </c>
      <c r="F2794" s="3">
        <v>0.57999999999999996</v>
      </c>
      <c r="G2794" s="3" t="s">
        <v>17</v>
      </c>
      <c r="H2794" s="2">
        <v>2140</v>
      </c>
      <c r="I2794" s="3" t="s">
        <v>215</v>
      </c>
      <c r="J2794" s="2">
        <v>2140</v>
      </c>
      <c r="K2794" s="3" t="s">
        <v>356</v>
      </c>
      <c r="L2794" s="2">
        <v>257</v>
      </c>
      <c r="M2794" s="3">
        <v>142.43575119393515</v>
      </c>
      <c r="N2794" s="3">
        <v>405750.5132867209</v>
      </c>
      <c r="O2794" s="3">
        <v>1380.5830260420937</v>
      </c>
      <c r="P2794" s="3">
        <v>1</v>
      </c>
      <c r="Q2794" s="3">
        <f t="shared" si="246"/>
        <v>1380.5830260420937</v>
      </c>
      <c r="R2794" s="4">
        <f t="shared" si="250"/>
        <v>1380.5830260420937</v>
      </c>
      <c r="S2794" s="3">
        <v>245.69617223266806</v>
      </c>
      <c r="T2794" s="3">
        <v>1</v>
      </c>
      <c r="U2794" s="3">
        <f t="shared" si="247"/>
        <v>245.69617223266806</v>
      </c>
      <c r="V2794" s="3">
        <f t="shared" si="251"/>
        <v>245.69617223266806</v>
      </c>
    </row>
    <row r="2795" spans="1:22" x14ac:dyDescent="0.25">
      <c r="A2795" s="3" t="s">
        <v>158</v>
      </c>
      <c r="B2795" s="3" t="s">
        <v>351</v>
      </c>
      <c r="C2795" s="3" t="s">
        <v>352</v>
      </c>
      <c r="D2795" s="3" t="s">
        <v>353</v>
      </c>
      <c r="E2795" s="3">
        <v>0.36</v>
      </c>
      <c r="F2795" s="3">
        <v>0.57999999999999996</v>
      </c>
      <c r="G2795" s="3" t="s">
        <v>17</v>
      </c>
      <c r="H2795" s="2">
        <v>2140</v>
      </c>
      <c r="I2795" s="3" t="s">
        <v>215</v>
      </c>
      <c r="J2795" s="2">
        <v>2140</v>
      </c>
      <c r="K2795" s="3" t="s">
        <v>272</v>
      </c>
      <c r="L2795" s="2">
        <v>3458</v>
      </c>
      <c r="M2795" s="3">
        <v>1860.6643467263116</v>
      </c>
      <c r="N2795" s="3">
        <v>5144767.8350288821</v>
      </c>
      <c r="O2795" s="3">
        <v>17734.994368960412</v>
      </c>
      <c r="P2795" s="3">
        <v>1</v>
      </c>
      <c r="Q2795" s="3">
        <f t="shared" si="246"/>
        <v>17734.994368960412</v>
      </c>
      <c r="R2795" s="4">
        <f t="shared" si="250"/>
        <v>17734.994368960412</v>
      </c>
      <c r="S2795" s="3">
        <v>3168.6665157703164</v>
      </c>
      <c r="T2795" s="3">
        <v>1</v>
      </c>
      <c r="U2795" s="3">
        <f t="shared" si="247"/>
        <v>3168.6665157703164</v>
      </c>
      <c r="V2795" s="3">
        <f t="shared" si="251"/>
        <v>3168.6665157703164</v>
      </c>
    </row>
    <row r="2796" spans="1:22" x14ac:dyDescent="0.25">
      <c r="A2796" s="3" t="s">
        <v>158</v>
      </c>
      <c r="B2796" s="3" t="s">
        <v>89</v>
      </c>
      <c r="C2796" s="3" t="s">
        <v>9</v>
      </c>
      <c r="D2796" s="3" t="s">
        <v>262</v>
      </c>
      <c r="E2796" s="3">
        <v>0.56000000000000005</v>
      </c>
      <c r="F2796" s="3">
        <v>0.48</v>
      </c>
      <c r="G2796" s="3" t="s">
        <v>264</v>
      </c>
      <c r="H2796" s="2">
        <v>2140</v>
      </c>
      <c r="I2796" s="3" t="s">
        <v>215</v>
      </c>
      <c r="J2796" s="2">
        <v>3000</v>
      </c>
      <c r="K2796" s="3" t="s">
        <v>264</v>
      </c>
      <c r="L2796" s="2">
        <v>6</v>
      </c>
      <c r="M2796" s="3">
        <v>0.33709059279042425</v>
      </c>
      <c r="N2796" s="3">
        <v>1032.3673426341488</v>
      </c>
      <c r="O2796" s="3">
        <v>3.4316944799581082</v>
      </c>
      <c r="P2796" s="3">
        <v>1</v>
      </c>
      <c r="Q2796" s="3">
        <f t="shared" si="246"/>
        <v>3.4316944799581082</v>
      </c>
      <c r="R2796" s="3">
        <v>0</v>
      </c>
      <c r="S2796" s="3">
        <v>0.60834020842927738</v>
      </c>
      <c r="T2796" s="3">
        <v>1</v>
      </c>
      <c r="U2796" s="3">
        <f t="shared" si="247"/>
        <v>0.60834020842927738</v>
      </c>
      <c r="V2796" s="3">
        <v>0</v>
      </c>
    </row>
    <row r="2797" spans="1:22" x14ac:dyDescent="0.25">
      <c r="A2797" s="3" t="s">
        <v>158</v>
      </c>
      <c r="B2797" s="3" t="s">
        <v>310</v>
      </c>
      <c r="C2797" s="3" t="s">
        <v>9</v>
      </c>
      <c r="D2797" s="3" t="s">
        <v>312</v>
      </c>
      <c r="E2797" s="3">
        <v>0.56000000000000005</v>
      </c>
      <c r="F2797" s="3">
        <v>0.48</v>
      </c>
      <c r="G2797" s="3" t="s">
        <v>17</v>
      </c>
      <c r="H2797" s="2">
        <v>2150</v>
      </c>
      <c r="I2797" s="3" t="s">
        <v>171</v>
      </c>
      <c r="J2797" s="2">
        <v>2000</v>
      </c>
      <c r="K2797" s="3" t="s">
        <v>276</v>
      </c>
      <c r="L2797" s="2">
        <v>61</v>
      </c>
      <c r="M2797" s="3">
        <v>17.537559372966367</v>
      </c>
      <c r="N2797" s="3">
        <v>37725.083677088965</v>
      </c>
      <c r="O2797" s="3">
        <v>118.34864580324134</v>
      </c>
      <c r="P2797" s="3">
        <v>1</v>
      </c>
      <c r="Q2797" s="3">
        <f t="shared" si="246"/>
        <v>118.34864580324134</v>
      </c>
      <c r="R2797" s="4">
        <f t="shared" ref="R2797:R2828" si="252">Q2797</f>
        <v>118.34864580324134</v>
      </c>
      <c r="S2797" s="3">
        <v>20.248783383245865</v>
      </c>
      <c r="T2797" s="3">
        <v>1</v>
      </c>
      <c r="U2797" s="3">
        <f t="shared" si="247"/>
        <v>20.248783383245865</v>
      </c>
      <c r="V2797" s="3">
        <f t="shared" ref="V2797:V2828" si="253">U2797</f>
        <v>20.248783383245865</v>
      </c>
    </row>
    <row r="2798" spans="1:22" x14ac:dyDescent="0.25">
      <c r="A2798" s="3" t="s">
        <v>158</v>
      </c>
      <c r="B2798" s="3" t="s">
        <v>89</v>
      </c>
      <c r="C2798" s="3" t="s">
        <v>9</v>
      </c>
      <c r="D2798" s="3" t="s">
        <v>262</v>
      </c>
      <c r="E2798" s="3">
        <v>0.56000000000000005</v>
      </c>
      <c r="F2798" s="3">
        <v>0.48</v>
      </c>
      <c r="G2798" s="3" t="s">
        <v>17</v>
      </c>
      <c r="H2798" s="2">
        <v>2150</v>
      </c>
      <c r="I2798" s="3" t="s">
        <v>171</v>
      </c>
      <c r="J2798" s="2">
        <v>2000</v>
      </c>
      <c r="K2798" s="3" t="s">
        <v>263</v>
      </c>
      <c r="L2798" s="2">
        <v>5</v>
      </c>
      <c r="M2798" s="3">
        <v>0.21702504124659305</v>
      </c>
      <c r="N2798" s="3">
        <v>824.35857241435644</v>
      </c>
      <c r="O2798" s="3">
        <v>2.1264292737619872</v>
      </c>
      <c r="P2798" s="3">
        <v>1</v>
      </c>
      <c r="Q2798" s="3">
        <f t="shared" si="246"/>
        <v>2.1264292737619872</v>
      </c>
      <c r="R2798" s="4">
        <f t="shared" si="252"/>
        <v>2.1264292737619872</v>
      </c>
      <c r="S2798" s="3">
        <v>0.29521519971467181</v>
      </c>
      <c r="T2798" s="3">
        <v>1</v>
      </c>
      <c r="U2798" s="3">
        <f t="shared" si="247"/>
        <v>0.29521519971467181</v>
      </c>
      <c r="V2798" s="3">
        <f t="shared" si="253"/>
        <v>0.29521519971467181</v>
      </c>
    </row>
    <row r="2799" spans="1:22" x14ac:dyDescent="0.25">
      <c r="A2799" s="3" t="s">
        <v>158</v>
      </c>
      <c r="B2799" s="3" t="s">
        <v>310</v>
      </c>
      <c r="C2799" s="3" t="s">
        <v>9</v>
      </c>
      <c r="D2799" s="3" t="s">
        <v>197</v>
      </c>
      <c r="E2799" s="3">
        <v>0.56000000000000005</v>
      </c>
      <c r="F2799" s="3">
        <v>0.48</v>
      </c>
      <c r="G2799" s="3" t="s">
        <v>17</v>
      </c>
      <c r="H2799" s="2">
        <v>2150</v>
      </c>
      <c r="I2799" s="3" t="s">
        <v>171</v>
      </c>
      <c r="J2799" s="2">
        <v>2000</v>
      </c>
      <c r="K2799" s="3" t="s">
        <v>319</v>
      </c>
      <c r="L2799" s="2">
        <v>42</v>
      </c>
      <c r="M2799" s="3">
        <v>3.3200500333268161</v>
      </c>
      <c r="N2799" s="3">
        <v>9271.3228101980239</v>
      </c>
      <c r="O2799" s="3">
        <v>29.447584245630679</v>
      </c>
      <c r="P2799" s="3">
        <v>1</v>
      </c>
      <c r="Q2799" s="3">
        <f t="shared" si="246"/>
        <v>29.447584245630679</v>
      </c>
      <c r="R2799" s="4">
        <f t="shared" si="252"/>
        <v>29.447584245630679</v>
      </c>
      <c r="S2799" s="3">
        <v>4.9659667326903545</v>
      </c>
      <c r="T2799" s="3">
        <v>1</v>
      </c>
      <c r="U2799" s="3">
        <f t="shared" si="247"/>
        <v>4.9659667326903545</v>
      </c>
      <c r="V2799" s="3">
        <f t="shared" si="253"/>
        <v>4.9659667326903545</v>
      </c>
    </row>
    <row r="2800" spans="1:22" x14ac:dyDescent="0.25">
      <c r="A2800" s="3" t="s">
        <v>158</v>
      </c>
      <c r="B2800" s="3" t="s">
        <v>89</v>
      </c>
      <c r="C2800" s="3" t="s">
        <v>9</v>
      </c>
      <c r="D2800" s="3" t="s">
        <v>262</v>
      </c>
      <c r="E2800" s="3">
        <v>0.56000000000000005</v>
      </c>
      <c r="F2800" s="3">
        <v>0.48</v>
      </c>
      <c r="G2800" s="3" t="s">
        <v>17</v>
      </c>
      <c r="H2800" s="2">
        <v>2150</v>
      </c>
      <c r="I2800" s="3" t="s">
        <v>171</v>
      </c>
      <c r="J2800" s="2">
        <v>2000</v>
      </c>
      <c r="K2800" s="3" t="s">
        <v>264</v>
      </c>
      <c r="L2800" s="2">
        <v>687</v>
      </c>
      <c r="M2800" s="3">
        <v>278.12204228692144</v>
      </c>
      <c r="N2800" s="3">
        <v>841901.90103475249</v>
      </c>
      <c r="O2800" s="3">
        <v>2582.5399550373859</v>
      </c>
      <c r="P2800" s="3">
        <v>1</v>
      </c>
      <c r="Q2800" s="3">
        <f t="shared" si="246"/>
        <v>2582.5399550373859</v>
      </c>
      <c r="R2800" s="4">
        <f t="shared" si="252"/>
        <v>2582.5399550373859</v>
      </c>
      <c r="S2800" s="3">
        <v>443.55243795109999</v>
      </c>
      <c r="T2800" s="3">
        <v>1</v>
      </c>
      <c r="U2800" s="3">
        <f t="shared" si="247"/>
        <v>443.55243795109999</v>
      </c>
      <c r="V2800" s="3">
        <f t="shared" si="253"/>
        <v>443.55243795109999</v>
      </c>
    </row>
    <row r="2801" spans="1:22" x14ac:dyDescent="0.25">
      <c r="A2801" s="3" t="s">
        <v>158</v>
      </c>
      <c r="B2801" s="3" t="s">
        <v>310</v>
      </c>
      <c r="C2801" s="3" t="s">
        <v>9</v>
      </c>
      <c r="D2801" s="3" t="s">
        <v>312</v>
      </c>
      <c r="E2801" s="3">
        <v>0.56000000000000005</v>
      </c>
      <c r="F2801" s="3">
        <v>0.48</v>
      </c>
      <c r="G2801" s="3" t="s">
        <v>17</v>
      </c>
      <c r="H2801" s="2">
        <v>2150</v>
      </c>
      <c r="I2801" s="3" t="s">
        <v>171</v>
      </c>
      <c r="J2801" s="2">
        <v>2000</v>
      </c>
      <c r="K2801" s="3" t="s">
        <v>264</v>
      </c>
      <c r="L2801" s="2">
        <v>6</v>
      </c>
      <c r="M2801" s="3">
        <v>0.48084479727784474</v>
      </c>
      <c r="N2801" s="3">
        <v>1843.4471342986062</v>
      </c>
      <c r="O2801" s="3">
        <v>5.2369399416277398</v>
      </c>
      <c r="P2801" s="3">
        <v>1</v>
      </c>
      <c r="Q2801" s="3">
        <f t="shared" si="246"/>
        <v>5.2369399416277398</v>
      </c>
      <c r="R2801" s="4">
        <f t="shared" si="252"/>
        <v>5.2369399416277398</v>
      </c>
      <c r="S2801" s="3">
        <v>0.81710832866560767</v>
      </c>
      <c r="T2801" s="3">
        <v>1</v>
      </c>
      <c r="U2801" s="3">
        <f t="shared" si="247"/>
        <v>0.81710832866560767</v>
      </c>
      <c r="V2801" s="3">
        <f t="shared" si="253"/>
        <v>0.81710832866560767</v>
      </c>
    </row>
    <row r="2802" spans="1:22" x14ac:dyDescent="0.25">
      <c r="A2802" s="3" t="s">
        <v>158</v>
      </c>
      <c r="B2802" s="3" t="s">
        <v>310</v>
      </c>
      <c r="C2802" s="3" t="s">
        <v>9</v>
      </c>
      <c r="D2802" s="3" t="s">
        <v>197</v>
      </c>
      <c r="E2802" s="3">
        <v>0.56000000000000005</v>
      </c>
      <c r="F2802" s="3">
        <v>0.48</v>
      </c>
      <c r="G2802" s="3" t="s">
        <v>17</v>
      </c>
      <c r="H2802" s="2">
        <v>2150</v>
      </c>
      <c r="I2802" s="3" t="s">
        <v>171</v>
      </c>
      <c r="J2802" s="2">
        <v>2000</v>
      </c>
      <c r="K2802" s="3" t="s">
        <v>264</v>
      </c>
      <c r="L2802" s="2">
        <v>156</v>
      </c>
      <c r="M2802" s="3">
        <v>49.995977305052328</v>
      </c>
      <c r="N2802" s="3">
        <v>126978.92223973482</v>
      </c>
      <c r="O2802" s="3">
        <v>429.56340039679526</v>
      </c>
      <c r="P2802" s="3">
        <v>1</v>
      </c>
      <c r="Q2802" s="3">
        <f t="shared" si="246"/>
        <v>429.56340039679526</v>
      </c>
      <c r="R2802" s="4">
        <f t="shared" si="252"/>
        <v>429.56340039679526</v>
      </c>
      <c r="S2802" s="3">
        <v>75.863734039750611</v>
      </c>
      <c r="T2802" s="3">
        <v>1</v>
      </c>
      <c r="U2802" s="3">
        <f t="shared" si="247"/>
        <v>75.863734039750611</v>
      </c>
      <c r="V2802" s="3">
        <f t="shared" si="253"/>
        <v>75.863734039750611</v>
      </c>
    </row>
    <row r="2803" spans="1:22" x14ac:dyDescent="0.25">
      <c r="A2803" s="3" t="s">
        <v>158</v>
      </c>
      <c r="B2803" s="3" t="s">
        <v>89</v>
      </c>
      <c r="C2803" s="3" t="s">
        <v>9</v>
      </c>
      <c r="D2803" s="3" t="s">
        <v>262</v>
      </c>
      <c r="E2803" s="3">
        <v>0.56000000000000005</v>
      </c>
      <c r="F2803" s="3">
        <v>0.48</v>
      </c>
      <c r="G2803" s="3" t="s">
        <v>17</v>
      </c>
      <c r="H2803" s="2">
        <v>2150</v>
      </c>
      <c r="I2803" s="3" t="s">
        <v>171</v>
      </c>
      <c r="J2803" s="2">
        <v>2000</v>
      </c>
      <c r="K2803" s="3" t="s">
        <v>265</v>
      </c>
      <c r="L2803" s="2">
        <v>84</v>
      </c>
      <c r="M2803" s="3">
        <v>2.6154741281103164</v>
      </c>
      <c r="N2803" s="3">
        <v>8125.1200739919022</v>
      </c>
      <c r="O2803" s="3">
        <v>23.956180267556849</v>
      </c>
      <c r="P2803" s="3">
        <v>1</v>
      </c>
      <c r="Q2803" s="3">
        <f t="shared" si="246"/>
        <v>23.956180267556849</v>
      </c>
      <c r="R2803" s="4">
        <f t="shared" si="252"/>
        <v>23.956180267556849</v>
      </c>
      <c r="S2803" s="3">
        <v>3.8598424414820034</v>
      </c>
      <c r="T2803" s="3">
        <v>1</v>
      </c>
      <c r="U2803" s="3">
        <f t="shared" si="247"/>
        <v>3.8598424414820034</v>
      </c>
      <c r="V2803" s="3">
        <f t="shared" si="253"/>
        <v>3.8598424414820034</v>
      </c>
    </row>
    <row r="2804" spans="1:22" x14ac:dyDescent="0.25">
      <c r="A2804" s="3" t="s">
        <v>158</v>
      </c>
      <c r="B2804" s="3" t="s">
        <v>310</v>
      </c>
      <c r="C2804" s="3" t="s">
        <v>9</v>
      </c>
      <c r="D2804" s="3" t="s">
        <v>312</v>
      </c>
      <c r="E2804" s="3">
        <v>0.56000000000000005</v>
      </c>
      <c r="F2804" s="3">
        <v>0.48</v>
      </c>
      <c r="G2804" s="3" t="s">
        <v>17</v>
      </c>
      <c r="H2804" s="2">
        <v>2150</v>
      </c>
      <c r="I2804" s="3" t="s">
        <v>171</v>
      </c>
      <c r="J2804" s="2">
        <v>2000</v>
      </c>
      <c r="K2804" s="3" t="s">
        <v>269</v>
      </c>
      <c r="L2804" s="2">
        <v>12</v>
      </c>
      <c r="M2804" s="3">
        <v>1.0557291912117068</v>
      </c>
      <c r="N2804" s="3">
        <v>3398.8461526354863</v>
      </c>
      <c r="O2804" s="3">
        <v>10.176051007079032</v>
      </c>
      <c r="P2804" s="3">
        <v>1</v>
      </c>
      <c r="Q2804" s="3">
        <f t="shared" si="246"/>
        <v>10.176051007079032</v>
      </c>
      <c r="R2804" s="4">
        <f t="shared" si="252"/>
        <v>10.176051007079032</v>
      </c>
      <c r="S2804" s="3">
        <v>1.6749417250808534</v>
      </c>
      <c r="T2804" s="3">
        <v>1</v>
      </c>
      <c r="U2804" s="3">
        <f t="shared" si="247"/>
        <v>1.6749417250808534</v>
      </c>
      <c r="V2804" s="3">
        <f t="shared" si="253"/>
        <v>1.6749417250808534</v>
      </c>
    </row>
    <row r="2805" spans="1:22" x14ac:dyDescent="0.25">
      <c r="A2805" s="3" t="s">
        <v>158</v>
      </c>
      <c r="B2805" s="3" t="s">
        <v>8</v>
      </c>
      <c r="C2805" s="3" t="s">
        <v>9</v>
      </c>
      <c r="D2805" s="3" t="s">
        <v>10</v>
      </c>
      <c r="E2805" s="3">
        <v>0.56000000000000005</v>
      </c>
      <c r="F2805" s="3">
        <v>0.48</v>
      </c>
      <c r="G2805" s="3" t="s">
        <v>17</v>
      </c>
      <c r="H2805" s="2">
        <v>2150</v>
      </c>
      <c r="I2805" s="3" t="s">
        <v>171</v>
      </c>
      <c r="J2805" s="2">
        <v>2150</v>
      </c>
      <c r="K2805" s="3" t="s">
        <v>19</v>
      </c>
      <c r="L2805" s="2">
        <v>6</v>
      </c>
      <c r="M2805" s="3">
        <v>0.25045453633001635</v>
      </c>
      <c r="N2805" s="3">
        <v>976.30975830335547</v>
      </c>
      <c r="O2805" s="3">
        <v>2.4644563673389968</v>
      </c>
      <c r="P2805" s="3">
        <v>1</v>
      </c>
      <c r="Q2805" s="3">
        <f t="shared" si="246"/>
        <v>2.4644563673389968</v>
      </c>
      <c r="R2805" s="4">
        <f t="shared" si="252"/>
        <v>2.4644563673389968</v>
      </c>
      <c r="S2805" s="3">
        <v>0.36730972188925348</v>
      </c>
      <c r="T2805" s="3">
        <v>1</v>
      </c>
      <c r="U2805" s="3">
        <f t="shared" si="247"/>
        <v>0.36730972188925348</v>
      </c>
      <c r="V2805" s="3">
        <f t="shared" si="253"/>
        <v>0.36730972188925348</v>
      </c>
    </row>
    <row r="2806" spans="1:22" x14ac:dyDescent="0.25">
      <c r="A2806" s="3" t="s">
        <v>158</v>
      </c>
      <c r="B2806" s="3" t="s">
        <v>310</v>
      </c>
      <c r="C2806" s="3" t="s">
        <v>9</v>
      </c>
      <c r="D2806" s="3" t="s">
        <v>312</v>
      </c>
      <c r="E2806" s="3">
        <v>0.56000000000000005</v>
      </c>
      <c r="F2806" s="3">
        <v>0.48</v>
      </c>
      <c r="G2806" s="3" t="s">
        <v>17</v>
      </c>
      <c r="H2806" s="2">
        <v>2150</v>
      </c>
      <c r="I2806" s="3" t="s">
        <v>171</v>
      </c>
      <c r="J2806" s="2">
        <v>2150</v>
      </c>
      <c r="K2806" s="3" t="s">
        <v>19</v>
      </c>
      <c r="L2806" s="2">
        <v>23</v>
      </c>
      <c r="M2806" s="3">
        <v>3.8536827020387996</v>
      </c>
      <c r="N2806" s="3">
        <v>7638.3763249108979</v>
      </c>
      <c r="O2806" s="3">
        <v>26.645061760489956</v>
      </c>
      <c r="P2806" s="3">
        <v>1</v>
      </c>
      <c r="Q2806" s="3">
        <f t="shared" si="246"/>
        <v>26.645061760489956</v>
      </c>
      <c r="R2806" s="4">
        <f t="shared" si="252"/>
        <v>26.645061760489956</v>
      </c>
      <c r="S2806" s="3">
        <v>4.275066598939139</v>
      </c>
      <c r="T2806" s="3">
        <v>1</v>
      </c>
      <c r="U2806" s="3">
        <f t="shared" si="247"/>
        <v>4.275066598939139</v>
      </c>
      <c r="V2806" s="3">
        <f t="shared" si="253"/>
        <v>4.275066598939139</v>
      </c>
    </row>
    <row r="2807" spans="1:22" x14ac:dyDescent="0.25">
      <c r="A2807" s="3" t="s">
        <v>158</v>
      </c>
      <c r="B2807" s="3" t="s">
        <v>310</v>
      </c>
      <c r="C2807" s="3" t="s">
        <v>9</v>
      </c>
      <c r="D2807" s="3" t="s">
        <v>197</v>
      </c>
      <c r="E2807" s="3">
        <v>0.56000000000000005</v>
      </c>
      <c r="F2807" s="3">
        <v>0.48</v>
      </c>
      <c r="G2807" s="3" t="s">
        <v>17</v>
      </c>
      <c r="H2807" s="2">
        <v>2150</v>
      </c>
      <c r="I2807" s="3" t="s">
        <v>171</v>
      </c>
      <c r="J2807" s="2">
        <v>2150</v>
      </c>
      <c r="K2807" s="3" t="s">
        <v>19</v>
      </c>
      <c r="L2807" s="2">
        <v>65</v>
      </c>
      <c r="M2807" s="3">
        <v>28.398360119999563</v>
      </c>
      <c r="N2807" s="3">
        <v>53106.454948037732</v>
      </c>
      <c r="O2807" s="3">
        <v>130.2036658480379</v>
      </c>
      <c r="P2807" s="3">
        <v>1</v>
      </c>
      <c r="Q2807" s="3">
        <f t="shared" si="246"/>
        <v>130.2036658480379</v>
      </c>
      <c r="R2807" s="4">
        <f t="shared" si="252"/>
        <v>130.2036658480379</v>
      </c>
      <c r="S2807" s="3">
        <v>19.448336109998031</v>
      </c>
      <c r="T2807" s="3">
        <v>1</v>
      </c>
      <c r="U2807" s="3">
        <f t="shared" si="247"/>
        <v>19.448336109998031</v>
      </c>
      <c r="V2807" s="3">
        <f t="shared" si="253"/>
        <v>19.448336109998031</v>
      </c>
    </row>
    <row r="2808" spans="1:22" x14ac:dyDescent="0.25">
      <c r="A2808" s="3" t="s">
        <v>158</v>
      </c>
      <c r="B2808" s="3" t="s">
        <v>310</v>
      </c>
      <c r="C2808" s="3" t="s">
        <v>9</v>
      </c>
      <c r="D2808" s="3" t="s">
        <v>312</v>
      </c>
      <c r="E2808" s="3">
        <v>0.56000000000000005</v>
      </c>
      <c r="F2808" s="3">
        <v>0.48</v>
      </c>
      <c r="G2808" s="3" t="s">
        <v>17</v>
      </c>
      <c r="H2808" s="2">
        <v>2150</v>
      </c>
      <c r="I2808" s="3" t="s">
        <v>171</v>
      </c>
      <c r="J2808" s="2">
        <v>2150</v>
      </c>
      <c r="K2808" s="3" t="s">
        <v>276</v>
      </c>
      <c r="L2808" s="2">
        <v>32</v>
      </c>
      <c r="M2808" s="3">
        <v>5.0876084736293332E-3</v>
      </c>
      <c r="N2808" s="3">
        <v>9.1223587987156325</v>
      </c>
      <c r="O2808" s="3">
        <v>1.8816449098896331E-2</v>
      </c>
      <c r="P2808" s="3">
        <v>1</v>
      </c>
      <c r="Q2808" s="3">
        <f t="shared" si="246"/>
        <v>1.8816449098896331E-2</v>
      </c>
      <c r="R2808" s="4">
        <f t="shared" si="252"/>
        <v>1.8816449098896331E-2</v>
      </c>
      <c r="S2808" s="3">
        <v>2.6042238011446837E-3</v>
      </c>
      <c r="T2808" s="3">
        <v>1</v>
      </c>
      <c r="U2808" s="3">
        <f t="shared" si="247"/>
        <v>2.6042238011446837E-3</v>
      </c>
      <c r="V2808" s="3">
        <f t="shared" si="253"/>
        <v>2.6042238011446837E-3</v>
      </c>
    </row>
    <row r="2809" spans="1:22" x14ac:dyDescent="0.25">
      <c r="A2809" s="3" t="s">
        <v>158</v>
      </c>
      <c r="B2809" s="3" t="s">
        <v>8</v>
      </c>
      <c r="C2809" s="3" t="s">
        <v>9</v>
      </c>
      <c r="D2809" s="3" t="s">
        <v>197</v>
      </c>
      <c r="E2809" s="3">
        <v>0.56000000000000005</v>
      </c>
      <c r="F2809" s="3">
        <v>0.48</v>
      </c>
      <c r="G2809" s="3" t="s">
        <v>17</v>
      </c>
      <c r="H2809" s="2">
        <v>2150</v>
      </c>
      <c r="I2809" s="3" t="s">
        <v>171</v>
      </c>
      <c r="J2809" s="2">
        <v>2150</v>
      </c>
      <c r="K2809" s="3" t="s">
        <v>13</v>
      </c>
      <c r="L2809" s="2">
        <v>10</v>
      </c>
      <c r="M2809" s="3">
        <v>3.5919262102269277E-2</v>
      </c>
      <c r="N2809" s="3">
        <v>89.701911530572062</v>
      </c>
      <c r="O2809" s="3">
        <v>0.29577956170174591</v>
      </c>
      <c r="P2809" s="3">
        <v>1</v>
      </c>
      <c r="Q2809" s="3">
        <f t="shared" si="246"/>
        <v>0.29577956170174591</v>
      </c>
      <c r="R2809" s="4">
        <f t="shared" si="252"/>
        <v>0.29577956170174591</v>
      </c>
      <c r="S2809" s="3">
        <v>4.9081634116074059E-2</v>
      </c>
      <c r="T2809" s="3">
        <v>1</v>
      </c>
      <c r="U2809" s="3">
        <f t="shared" si="247"/>
        <v>4.9081634116074059E-2</v>
      </c>
      <c r="V2809" s="3">
        <f t="shared" si="253"/>
        <v>4.9081634116074059E-2</v>
      </c>
    </row>
    <row r="2810" spans="1:22" x14ac:dyDescent="0.25">
      <c r="A2810" s="3" t="s">
        <v>158</v>
      </c>
      <c r="B2810" s="3" t="s">
        <v>8</v>
      </c>
      <c r="C2810" s="3" t="s">
        <v>9</v>
      </c>
      <c r="D2810" s="3" t="s">
        <v>197</v>
      </c>
      <c r="E2810" s="3">
        <v>0.56000000000000005</v>
      </c>
      <c r="F2810" s="3">
        <v>0.48</v>
      </c>
      <c r="G2810" s="3" t="s">
        <v>17</v>
      </c>
      <c r="H2810" s="2">
        <v>2150</v>
      </c>
      <c r="I2810" s="3" t="s">
        <v>171</v>
      </c>
      <c r="J2810" s="2">
        <v>2150</v>
      </c>
      <c r="K2810" s="3" t="s">
        <v>198</v>
      </c>
      <c r="L2810" s="2">
        <v>81</v>
      </c>
      <c r="M2810" s="3">
        <v>15.97505086579101</v>
      </c>
      <c r="N2810" s="3">
        <v>41298.508401719009</v>
      </c>
      <c r="O2810" s="3">
        <v>130.41199283784147</v>
      </c>
      <c r="P2810" s="3">
        <f>1-0.712</f>
        <v>0.28800000000000003</v>
      </c>
      <c r="Q2810" s="3">
        <f t="shared" si="246"/>
        <v>37.558653937298345</v>
      </c>
      <c r="R2810" s="4">
        <f t="shared" si="252"/>
        <v>37.558653937298345</v>
      </c>
      <c r="S2810" s="3">
        <v>23.419604444418621</v>
      </c>
      <c r="T2810" s="3">
        <f>1-0.531</f>
        <v>0.46899999999999997</v>
      </c>
      <c r="U2810" s="3">
        <f t="shared" si="247"/>
        <v>10.983794484432332</v>
      </c>
      <c r="V2810" s="3">
        <f t="shared" si="253"/>
        <v>10.983794484432332</v>
      </c>
    </row>
    <row r="2811" spans="1:22" x14ac:dyDescent="0.25">
      <c r="A2811" s="3" t="s">
        <v>158</v>
      </c>
      <c r="B2811" s="3" t="s">
        <v>8</v>
      </c>
      <c r="C2811" s="3" t="s">
        <v>9</v>
      </c>
      <c r="D2811" s="3" t="s">
        <v>197</v>
      </c>
      <c r="E2811" s="3">
        <v>0.56000000000000005</v>
      </c>
      <c r="F2811" s="3">
        <v>0.48</v>
      </c>
      <c r="G2811" s="3" t="s">
        <v>17</v>
      </c>
      <c r="H2811" s="2">
        <v>2150</v>
      </c>
      <c r="I2811" s="3" t="s">
        <v>171</v>
      </c>
      <c r="J2811" s="2">
        <v>2150</v>
      </c>
      <c r="K2811" s="3" t="s">
        <v>199</v>
      </c>
      <c r="L2811" s="2">
        <v>7</v>
      </c>
      <c r="M2811" s="3">
        <v>0.49291994776974235</v>
      </c>
      <c r="N2811" s="3">
        <v>1813.1034390363463</v>
      </c>
      <c r="O2811" s="3">
        <v>4.4777412505308334</v>
      </c>
      <c r="P2811" s="3">
        <f>1-0.712</f>
        <v>0.28800000000000003</v>
      </c>
      <c r="Q2811" s="3">
        <f t="shared" si="246"/>
        <v>1.2895894801528802</v>
      </c>
      <c r="R2811" s="4">
        <f t="shared" si="252"/>
        <v>1.2895894801528802</v>
      </c>
      <c r="S2811" s="3">
        <v>0.66054765140213423</v>
      </c>
      <c r="T2811" s="3">
        <f>1-0.531</f>
        <v>0.46899999999999997</v>
      </c>
      <c r="U2811" s="3">
        <f t="shared" si="247"/>
        <v>0.30979684850760092</v>
      </c>
      <c r="V2811" s="3">
        <f t="shared" si="253"/>
        <v>0.30979684850760092</v>
      </c>
    </row>
    <row r="2812" spans="1:22" x14ac:dyDescent="0.25">
      <c r="A2812" s="3" t="s">
        <v>158</v>
      </c>
      <c r="B2812" s="3" t="s">
        <v>8</v>
      </c>
      <c r="C2812" s="3" t="s">
        <v>9</v>
      </c>
      <c r="D2812" s="3" t="s">
        <v>10</v>
      </c>
      <c r="E2812" s="3">
        <v>0.56000000000000005</v>
      </c>
      <c r="F2812" s="3">
        <v>0.48</v>
      </c>
      <c r="G2812" s="3" t="s">
        <v>17</v>
      </c>
      <c r="H2812" s="2">
        <v>2150</v>
      </c>
      <c r="I2812" s="3" t="s">
        <v>171</v>
      </c>
      <c r="J2812" s="2">
        <v>2150</v>
      </c>
      <c r="K2812" s="3" t="s">
        <v>62</v>
      </c>
      <c r="L2812" s="2">
        <v>3</v>
      </c>
      <c r="M2812" s="3">
        <v>7.8896960875647459E-2</v>
      </c>
      <c r="N2812" s="3">
        <v>307.01900444872257</v>
      </c>
      <c r="O2812" s="3">
        <v>0.76445493392510977</v>
      </c>
      <c r="P2812" s="3">
        <v>1</v>
      </c>
      <c r="Q2812" s="3">
        <f t="shared" si="246"/>
        <v>0.76445493392510977</v>
      </c>
      <c r="R2812" s="4">
        <f t="shared" si="252"/>
        <v>0.76445493392510977</v>
      </c>
      <c r="S2812" s="3">
        <v>0.11475846691750456</v>
      </c>
      <c r="T2812" s="3">
        <v>1</v>
      </c>
      <c r="U2812" s="3">
        <f t="shared" si="247"/>
        <v>0.11475846691750456</v>
      </c>
      <c r="V2812" s="3">
        <f t="shared" si="253"/>
        <v>0.11475846691750456</v>
      </c>
    </row>
    <row r="2813" spans="1:22" x14ac:dyDescent="0.25">
      <c r="A2813" s="3" t="s">
        <v>158</v>
      </c>
      <c r="B2813" s="3" t="s">
        <v>310</v>
      </c>
      <c r="C2813" s="3" t="s">
        <v>9</v>
      </c>
      <c r="D2813" s="3" t="s">
        <v>197</v>
      </c>
      <c r="E2813" s="3">
        <v>0.56000000000000005</v>
      </c>
      <c r="F2813" s="3">
        <v>0.48</v>
      </c>
      <c r="G2813" s="3" t="s">
        <v>17</v>
      </c>
      <c r="H2813" s="2">
        <v>2150</v>
      </c>
      <c r="I2813" s="3" t="s">
        <v>171</v>
      </c>
      <c r="J2813" s="2">
        <v>2150</v>
      </c>
      <c r="K2813" s="3" t="s">
        <v>319</v>
      </c>
      <c r="L2813" s="2">
        <v>20</v>
      </c>
      <c r="M2813" s="3">
        <v>0.19769795710793808</v>
      </c>
      <c r="N2813" s="3">
        <v>546.80567644598079</v>
      </c>
      <c r="O2813" s="3">
        <v>1.8382520254901147</v>
      </c>
      <c r="P2813" s="3">
        <v>1</v>
      </c>
      <c r="Q2813" s="3">
        <f t="shared" si="246"/>
        <v>1.8382520254901147</v>
      </c>
      <c r="R2813" s="4">
        <f t="shared" si="252"/>
        <v>1.8382520254901147</v>
      </c>
      <c r="S2813" s="3">
        <v>0.32380429603565619</v>
      </c>
      <c r="T2813" s="3">
        <v>1</v>
      </c>
      <c r="U2813" s="3">
        <f t="shared" si="247"/>
        <v>0.32380429603565619</v>
      </c>
      <c r="V2813" s="3">
        <f t="shared" si="253"/>
        <v>0.32380429603565619</v>
      </c>
    </row>
    <row r="2814" spans="1:22" x14ac:dyDescent="0.25">
      <c r="A2814" s="3" t="s">
        <v>158</v>
      </c>
      <c r="B2814" s="3" t="s">
        <v>89</v>
      </c>
      <c r="C2814" s="3" t="s">
        <v>9</v>
      </c>
      <c r="D2814" s="3" t="s">
        <v>262</v>
      </c>
      <c r="E2814" s="3">
        <v>0.56000000000000005</v>
      </c>
      <c r="F2814" s="3">
        <v>0.48</v>
      </c>
      <c r="G2814" s="3" t="s">
        <v>17</v>
      </c>
      <c r="H2814" s="2">
        <v>2150</v>
      </c>
      <c r="I2814" s="3" t="s">
        <v>171</v>
      </c>
      <c r="J2814" s="2">
        <v>2150</v>
      </c>
      <c r="K2814" s="3" t="s">
        <v>264</v>
      </c>
      <c r="L2814" s="2">
        <v>270</v>
      </c>
      <c r="M2814" s="3">
        <v>21.850388373358008</v>
      </c>
      <c r="N2814" s="3">
        <v>67224.298587758487</v>
      </c>
      <c r="O2814" s="3">
        <v>193.29779109317568</v>
      </c>
      <c r="P2814" s="3">
        <v>1</v>
      </c>
      <c r="Q2814" s="3">
        <f t="shared" si="246"/>
        <v>193.29779109317568</v>
      </c>
      <c r="R2814" s="4">
        <f t="shared" si="252"/>
        <v>193.29779109317568</v>
      </c>
      <c r="S2814" s="3">
        <v>31.411132940793053</v>
      </c>
      <c r="T2814" s="3">
        <v>1</v>
      </c>
      <c r="U2814" s="3">
        <f t="shared" si="247"/>
        <v>31.411132940793053</v>
      </c>
      <c r="V2814" s="3">
        <f t="shared" si="253"/>
        <v>31.411132940793053</v>
      </c>
    </row>
    <row r="2815" spans="1:22" x14ac:dyDescent="0.25">
      <c r="A2815" s="3" t="s">
        <v>158</v>
      </c>
      <c r="B2815" s="3" t="s">
        <v>310</v>
      </c>
      <c r="C2815" s="3" t="s">
        <v>9</v>
      </c>
      <c r="D2815" s="3" t="s">
        <v>312</v>
      </c>
      <c r="E2815" s="3">
        <v>0.56000000000000005</v>
      </c>
      <c r="F2815" s="3">
        <v>0.48</v>
      </c>
      <c r="G2815" s="3" t="s">
        <v>17</v>
      </c>
      <c r="H2815" s="2">
        <v>2150</v>
      </c>
      <c r="I2815" s="3" t="s">
        <v>171</v>
      </c>
      <c r="J2815" s="2">
        <v>2150</v>
      </c>
      <c r="K2815" s="3" t="s">
        <v>264</v>
      </c>
      <c r="L2815" s="2">
        <v>8</v>
      </c>
      <c r="M2815" s="3">
        <v>0.81724477532643025</v>
      </c>
      <c r="N2815" s="3">
        <v>1642.1743998432478</v>
      </c>
      <c r="O2815" s="3">
        <v>5.4154222451445602</v>
      </c>
      <c r="P2815" s="3">
        <v>1</v>
      </c>
      <c r="Q2815" s="3">
        <f t="shared" si="246"/>
        <v>5.4154222451445602</v>
      </c>
      <c r="R2815" s="4">
        <f t="shared" si="252"/>
        <v>5.4154222451445602</v>
      </c>
      <c r="S2815" s="3">
        <v>0.81947332144791518</v>
      </c>
      <c r="T2815" s="3">
        <v>1</v>
      </c>
      <c r="U2815" s="3">
        <f t="shared" si="247"/>
        <v>0.81947332144791518</v>
      </c>
      <c r="V2815" s="3">
        <f t="shared" si="253"/>
        <v>0.81947332144791518</v>
      </c>
    </row>
    <row r="2816" spans="1:22" x14ac:dyDescent="0.25">
      <c r="A2816" s="3" t="s">
        <v>158</v>
      </c>
      <c r="B2816" s="3" t="s">
        <v>310</v>
      </c>
      <c r="C2816" s="3" t="s">
        <v>9</v>
      </c>
      <c r="D2816" s="3" t="s">
        <v>197</v>
      </c>
      <c r="E2816" s="3">
        <v>0.56000000000000005</v>
      </c>
      <c r="F2816" s="3">
        <v>0.48</v>
      </c>
      <c r="G2816" s="3" t="s">
        <v>17</v>
      </c>
      <c r="H2816" s="2">
        <v>2150</v>
      </c>
      <c r="I2816" s="3" t="s">
        <v>171</v>
      </c>
      <c r="J2816" s="2">
        <v>2150</v>
      </c>
      <c r="K2816" s="3" t="s">
        <v>264</v>
      </c>
      <c r="L2816" s="2">
        <v>69</v>
      </c>
      <c r="M2816" s="3">
        <v>11.963238012980234</v>
      </c>
      <c r="N2816" s="3">
        <v>33747.867236489816</v>
      </c>
      <c r="O2816" s="3">
        <v>107.61041609818338</v>
      </c>
      <c r="P2816" s="3">
        <v>1</v>
      </c>
      <c r="Q2816" s="3">
        <f t="shared" si="246"/>
        <v>107.61041609818338</v>
      </c>
      <c r="R2816" s="4">
        <f t="shared" si="252"/>
        <v>107.61041609818338</v>
      </c>
      <c r="S2816" s="3">
        <v>18.654963992018764</v>
      </c>
      <c r="T2816" s="3">
        <v>1</v>
      </c>
      <c r="U2816" s="3">
        <f t="shared" si="247"/>
        <v>18.654963992018764</v>
      </c>
      <c r="V2816" s="3">
        <f t="shared" si="253"/>
        <v>18.654963992018764</v>
      </c>
    </row>
    <row r="2817" spans="1:22" x14ac:dyDescent="0.25">
      <c r="A2817" s="3" t="s">
        <v>158</v>
      </c>
      <c r="B2817" s="3" t="s">
        <v>89</v>
      </c>
      <c r="C2817" s="3" t="s">
        <v>9</v>
      </c>
      <c r="D2817" s="3" t="s">
        <v>262</v>
      </c>
      <c r="E2817" s="3">
        <v>0.56000000000000005</v>
      </c>
      <c r="F2817" s="3">
        <v>0.48</v>
      </c>
      <c r="G2817" s="3" t="s">
        <v>17</v>
      </c>
      <c r="H2817" s="2">
        <v>2150</v>
      </c>
      <c r="I2817" s="3" t="s">
        <v>171</v>
      </c>
      <c r="J2817" s="2">
        <v>2150</v>
      </c>
      <c r="K2817" s="3" t="s">
        <v>265</v>
      </c>
      <c r="L2817" s="2">
        <v>60</v>
      </c>
      <c r="M2817" s="3">
        <v>1.7645817221133717</v>
      </c>
      <c r="N2817" s="3">
        <v>5037.1161396636089</v>
      </c>
      <c r="O2817" s="3">
        <v>12.478834563634399</v>
      </c>
      <c r="P2817" s="3">
        <v>1</v>
      </c>
      <c r="Q2817" s="3">
        <f t="shared" si="246"/>
        <v>12.478834563634399</v>
      </c>
      <c r="R2817" s="4">
        <f t="shared" si="252"/>
        <v>12.478834563634399</v>
      </c>
      <c r="S2817" s="3">
        <v>1.8344460644020655</v>
      </c>
      <c r="T2817" s="3">
        <v>1</v>
      </c>
      <c r="U2817" s="3">
        <f t="shared" si="247"/>
        <v>1.8344460644020655</v>
      </c>
      <c r="V2817" s="3">
        <f t="shared" si="253"/>
        <v>1.8344460644020655</v>
      </c>
    </row>
    <row r="2818" spans="1:22" x14ac:dyDescent="0.25">
      <c r="A2818" s="3" t="s">
        <v>158</v>
      </c>
      <c r="B2818" s="3" t="s">
        <v>8</v>
      </c>
      <c r="C2818" s="3" t="s">
        <v>9</v>
      </c>
      <c r="D2818" s="3" t="s">
        <v>197</v>
      </c>
      <c r="E2818" s="3">
        <v>0.56000000000000005</v>
      </c>
      <c r="F2818" s="3">
        <v>0.48</v>
      </c>
      <c r="G2818" s="3" t="s">
        <v>17</v>
      </c>
      <c r="H2818" s="2">
        <v>2150</v>
      </c>
      <c r="I2818" s="3" t="s">
        <v>171</v>
      </c>
      <c r="J2818" s="2">
        <v>2150</v>
      </c>
      <c r="K2818" s="3" t="s">
        <v>208</v>
      </c>
      <c r="L2818" s="2">
        <v>15</v>
      </c>
      <c r="M2818" s="3">
        <v>0.45143060984230021</v>
      </c>
      <c r="N2818" s="3">
        <v>1376.8464313846418</v>
      </c>
      <c r="O2818" s="3">
        <v>4.3342028294026891</v>
      </c>
      <c r="P2818" s="3">
        <f>1-0.712</f>
        <v>0.28800000000000003</v>
      </c>
      <c r="Q2818" s="3">
        <f t="shared" ref="Q2818:Q2881" si="254">O2818*P2818</f>
        <v>1.2482504148679745</v>
      </c>
      <c r="R2818" s="4">
        <f t="shared" si="252"/>
        <v>1.2482504148679745</v>
      </c>
      <c r="S2818" s="3">
        <v>0.72444373652566618</v>
      </c>
      <c r="T2818" s="3">
        <f>1-0.531</f>
        <v>0.46899999999999997</v>
      </c>
      <c r="U2818" s="3">
        <f t="shared" ref="U2818:U2881" si="255">S2818*T2818</f>
        <v>0.33976411243053745</v>
      </c>
      <c r="V2818" s="3">
        <f t="shared" si="253"/>
        <v>0.33976411243053745</v>
      </c>
    </row>
    <row r="2819" spans="1:22" x14ac:dyDescent="0.25">
      <c r="A2819" s="3" t="s">
        <v>158</v>
      </c>
      <c r="B2819" s="3" t="s">
        <v>310</v>
      </c>
      <c r="C2819" s="3" t="s">
        <v>9</v>
      </c>
      <c r="D2819" s="3" t="s">
        <v>312</v>
      </c>
      <c r="E2819" s="3">
        <v>0.56000000000000005</v>
      </c>
      <c r="F2819" s="3">
        <v>0.48</v>
      </c>
      <c r="G2819" s="3" t="s">
        <v>17</v>
      </c>
      <c r="H2819" s="2">
        <v>2150</v>
      </c>
      <c r="I2819" s="3" t="s">
        <v>171</v>
      </c>
      <c r="J2819" s="2">
        <v>2150</v>
      </c>
      <c r="K2819" s="3" t="s">
        <v>269</v>
      </c>
      <c r="L2819" s="2">
        <v>4</v>
      </c>
      <c r="M2819" s="3">
        <v>1.2815637976504264E-4</v>
      </c>
      <c r="N2819" s="3">
        <v>0.4513342107397128</v>
      </c>
      <c r="O2819" s="3">
        <v>1.264964439898341E-3</v>
      </c>
      <c r="P2819" s="3">
        <v>1</v>
      </c>
      <c r="Q2819" s="3">
        <f t="shared" si="254"/>
        <v>1.264964439898341E-3</v>
      </c>
      <c r="R2819" s="4">
        <f t="shared" si="252"/>
        <v>1.264964439898341E-3</v>
      </c>
      <c r="S2819" s="3">
        <v>1.9828437380903937E-4</v>
      </c>
      <c r="T2819" s="3">
        <v>1</v>
      </c>
      <c r="U2819" s="3">
        <f t="shared" si="255"/>
        <v>1.9828437380903937E-4</v>
      </c>
      <c r="V2819" s="3">
        <f t="shared" si="253"/>
        <v>1.9828437380903937E-4</v>
      </c>
    </row>
    <row r="2820" spans="1:22" x14ac:dyDescent="0.25">
      <c r="A2820" s="3" t="s">
        <v>158</v>
      </c>
      <c r="B2820" s="3" t="s">
        <v>89</v>
      </c>
      <c r="C2820" s="3" t="s">
        <v>9</v>
      </c>
      <c r="D2820" s="3" t="s">
        <v>262</v>
      </c>
      <c r="E2820" s="3">
        <v>0.56000000000000005</v>
      </c>
      <c r="F2820" s="3">
        <v>0.48</v>
      </c>
      <c r="G2820" s="3" t="s">
        <v>17</v>
      </c>
      <c r="H2820" s="2">
        <v>2160</v>
      </c>
      <c r="I2820" s="3" t="s">
        <v>270</v>
      </c>
      <c r="J2820" s="2">
        <v>2000</v>
      </c>
      <c r="K2820" s="3" t="s">
        <v>264</v>
      </c>
      <c r="L2820" s="2">
        <v>329</v>
      </c>
      <c r="M2820" s="3">
        <v>180.14166699023411</v>
      </c>
      <c r="N2820" s="3">
        <v>535063.90613469738</v>
      </c>
      <c r="O2820" s="3">
        <v>1817.2168904577491</v>
      </c>
      <c r="P2820" s="3">
        <v>1</v>
      </c>
      <c r="Q2820" s="3">
        <f t="shared" si="254"/>
        <v>1817.2168904577491</v>
      </c>
      <c r="R2820" s="4">
        <f t="shared" si="252"/>
        <v>1817.2168904577491</v>
      </c>
      <c r="S2820" s="3">
        <v>322.80422855119707</v>
      </c>
      <c r="T2820" s="3">
        <v>1</v>
      </c>
      <c r="U2820" s="3">
        <f t="shared" si="255"/>
        <v>322.80422855119707</v>
      </c>
      <c r="V2820" s="3">
        <f t="shared" si="253"/>
        <v>322.80422855119707</v>
      </c>
    </row>
    <row r="2821" spans="1:22" x14ac:dyDescent="0.25">
      <c r="A2821" s="3" t="s">
        <v>158</v>
      </c>
      <c r="B2821" s="3" t="s">
        <v>89</v>
      </c>
      <c r="C2821" s="3" t="s">
        <v>9</v>
      </c>
      <c r="D2821" s="3" t="s">
        <v>262</v>
      </c>
      <c r="E2821" s="3">
        <v>0.56000000000000005</v>
      </c>
      <c r="F2821" s="3">
        <v>0.48</v>
      </c>
      <c r="G2821" s="3" t="s">
        <v>17</v>
      </c>
      <c r="H2821" s="2">
        <v>2160</v>
      </c>
      <c r="I2821" s="3" t="s">
        <v>270</v>
      </c>
      <c r="J2821" s="2">
        <v>2000</v>
      </c>
      <c r="K2821" s="3" t="s">
        <v>265</v>
      </c>
      <c r="L2821" s="2">
        <v>26</v>
      </c>
      <c r="M2821" s="3">
        <v>0.89989797076117706</v>
      </c>
      <c r="N2821" s="3">
        <v>2539.4697662671056</v>
      </c>
      <c r="O2821" s="3">
        <v>7.6475517180407451</v>
      </c>
      <c r="P2821" s="3">
        <v>1</v>
      </c>
      <c r="Q2821" s="3">
        <f t="shared" si="254"/>
        <v>7.6475517180407451</v>
      </c>
      <c r="R2821" s="4">
        <f t="shared" si="252"/>
        <v>7.6475517180407451</v>
      </c>
      <c r="S2821" s="3">
        <v>1.3542711282871853</v>
      </c>
      <c r="T2821" s="3">
        <v>1</v>
      </c>
      <c r="U2821" s="3">
        <f t="shared" si="255"/>
        <v>1.3542711282871853</v>
      </c>
      <c r="V2821" s="3">
        <f t="shared" si="253"/>
        <v>1.3542711282871853</v>
      </c>
    </row>
    <row r="2822" spans="1:22" x14ac:dyDescent="0.25">
      <c r="A2822" s="3" t="s">
        <v>158</v>
      </c>
      <c r="B2822" s="3" t="s">
        <v>89</v>
      </c>
      <c r="C2822" s="3" t="s">
        <v>9</v>
      </c>
      <c r="D2822" s="3" t="s">
        <v>262</v>
      </c>
      <c r="E2822" s="3">
        <v>0.56000000000000005</v>
      </c>
      <c r="F2822" s="3">
        <v>0.48</v>
      </c>
      <c r="G2822" s="3" t="s">
        <v>17</v>
      </c>
      <c r="H2822" s="2">
        <v>2160</v>
      </c>
      <c r="I2822" s="3" t="s">
        <v>270</v>
      </c>
      <c r="J2822" s="2">
        <v>2160</v>
      </c>
      <c r="K2822" s="3" t="s">
        <v>264</v>
      </c>
      <c r="L2822" s="2">
        <v>19</v>
      </c>
      <c r="M2822" s="3">
        <v>4.9783305993072709E-3</v>
      </c>
      <c r="N2822" s="3">
        <v>12.26784172293767</v>
      </c>
      <c r="O2822" s="3">
        <v>3.2526122104767671E-2</v>
      </c>
      <c r="P2822" s="3">
        <v>1</v>
      </c>
      <c r="Q2822" s="3">
        <f t="shared" si="254"/>
        <v>3.2526122104767671E-2</v>
      </c>
      <c r="R2822" s="4">
        <f t="shared" si="252"/>
        <v>3.2526122104767671E-2</v>
      </c>
      <c r="S2822" s="3">
        <v>5.1649183030693779E-3</v>
      </c>
      <c r="T2822" s="3">
        <v>1</v>
      </c>
      <c r="U2822" s="3">
        <f t="shared" si="255"/>
        <v>5.1649183030693779E-3</v>
      </c>
      <c r="V2822" s="3">
        <f t="shared" si="253"/>
        <v>5.1649183030693779E-3</v>
      </c>
    </row>
    <row r="2823" spans="1:22" x14ac:dyDescent="0.25">
      <c r="A2823" s="3" t="s">
        <v>158</v>
      </c>
      <c r="B2823" s="3" t="s">
        <v>89</v>
      </c>
      <c r="C2823" s="3" t="s">
        <v>9</v>
      </c>
      <c r="D2823" s="3" t="s">
        <v>262</v>
      </c>
      <c r="E2823" s="3">
        <v>0.56000000000000005</v>
      </c>
      <c r="F2823" s="3">
        <v>0.48</v>
      </c>
      <c r="G2823" s="3" t="s">
        <v>17</v>
      </c>
      <c r="H2823" s="2">
        <v>2160</v>
      </c>
      <c r="I2823" s="3" t="s">
        <v>270</v>
      </c>
      <c r="J2823" s="2">
        <v>2160</v>
      </c>
      <c r="K2823" s="3" t="s">
        <v>265</v>
      </c>
      <c r="L2823" s="2">
        <v>8</v>
      </c>
      <c r="M2823" s="3">
        <v>1.7030949784441426E-3</v>
      </c>
      <c r="N2823" s="3">
        <v>3.7796937357335079</v>
      </c>
      <c r="O2823" s="3">
        <v>1.0645069814839564E-2</v>
      </c>
      <c r="P2823" s="3">
        <v>1</v>
      </c>
      <c r="Q2823" s="3">
        <f t="shared" si="254"/>
        <v>1.0645069814839564E-2</v>
      </c>
      <c r="R2823" s="4">
        <f t="shared" si="252"/>
        <v>1.0645069814839564E-2</v>
      </c>
      <c r="S2823" s="3">
        <v>1.7130234619328456E-3</v>
      </c>
      <c r="T2823" s="3">
        <v>1</v>
      </c>
      <c r="U2823" s="3">
        <f t="shared" si="255"/>
        <v>1.7130234619328456E-3</v>
      </c>
      <c r="V2823" s="3">
        <f t="shared" si="253"/>
        <v>1.7130234619328456E-3</v>
      </c>
    </row>
    <row r="2824" spans="1:22" x14ac:dyDescent="0.25">
      <c r="A2824" s="3" t="s">
        <v>158</v>
      </c>
      <c r="B2824" s="3" t="s">
        <v>89</v>
      </c>
      <c r="C2824" s="3" t="s">
        <v>9</v>
      </c>
      <c r="D2824" s="3" t="s">
        <v>262</v>
      </c>
      <c r="E2824" s="3">
        <v>0.56000000000000005</v>
      </c>
      <c r="F2824" s="3">
        <v>0.48</v>
      </c>
      <c r="G2824" s="3" t="s">
        <v>17</v>
      </c>
      <c r="H2824" s="2">
        <v>2200</v>
      </c>
      <c r="I2824" s="3" t="s">
        <v>120</v>
      </c>
      <c r="J2824" s="2">
        <v>2000</v>
      </c>
      <c r="K2824" s="3" t="s">
        <v>263</v>
      </c>
      <c r="L2824" s="2">
        <v>7</v>
      </c>
      <c r="M2824" s="3">
        <v>0.15454285438767806</v>
      </c>
      <c r="N2824" s="3">
        <v>510.85050963137564</v>
      </c>
      <c r="O2824" s="3">
        <v>1.1863533351473976</v>
      </c>
      <c r="P2824" s="3">
        <v>1</v>
      </c>
      <c r="Q2824" s="3">
        <f t="shared" si="254"/>
        <v>1.1863533351473976</v>
      </c>
      <c r="R2824" s="4">
        <f t="shared" si="252"/>
        <v>1.1863533351473976</v>
      </c>
      <c r="S2824" s="3">
        <v>0.1524277427865553</v>
      </c>
      <c r="T2824" s="3">
        <v>1</v>
      </c>
      <c r="U2824" s="3">
        <f t="shared" si="255"/>
        <v>0.1524277427865553</v>
      </c>
      <c r="V2824" s="3">
        <f t="shared" si="253"/>
        <v>0.1524277427865553</v>
      </c>
    </row>
    <row r="2825" spans="1:22" x14ac:dyDescent="0.25">
      <c r="A2825" s="3" t="s">
        <v>158</v>
      </c>
      <c r="B2825" s="3" t="s">
        <v>89</v>
      </c>
      <c r="C2825" s="3" t="s">
        <v>9</v>
      </c>
      <c r="D2825" s="3" t="s">
        <v>262</v>
      </c>
      <c r="E2825" s="3">
        <v>0.56000000000000005</v>
      </c>
      <c r="F2825" s="3">
        <v>0.48</v>
      </c>
      <c r="G2825" s="3" t="s">
        <v>17</v>
      </c>
      <c r="H2825" s="2">
        <v>2200</v>
      </c>
      <c r="I2825" s="3" t="s">
        <v>120</v>
      </c>
      <c r="J2825" s="2">
        <v>2000</v>
      </c>
      <c r="K2825" s="3" t="s">
        <v>264</v>
      </c>
      <c r="L2825" s="2">
        <v>17</v>
      </c>
      <c r="M2825" s="3">
        <v>4.9633661375321294</v>
      </c>
      <c r="N2825" s="3">
        <v>13056.144601025288</v>
      </c>
      <c r="O2825" s="3">
        <v>28.664464943272755</v>
      </c>
      <c r="P2825" s="3">
        <v>1</v>
      </c>
      <c r="Q2825" s="3">
        <f t="shared" si="254"/>
        <v>28.664464943272755</v>
      </c>
      <c r="R2825" s="4">
        <f t="shared" si="252"/>
        <v>28.664464943272755</v>
      </c>
      <c r="S2825" s="3">
        <v>3.696875756406846</v>
      </c>
      <c r="T2825" s="3">
        <v>1</v>
      </c>
      <c r="U2825" s="3">
        <f t="shared" si="255"/>
        <v>3.696875756406846</v>
      </c>
      <c r="V2825" s="3">
        <f t="shared" si="253"/>
        <v>3.696875756406846</v>
      </c>
    </row>
    <row r="2826" spans="1:22" x14ac:dyDescent="0.25">
      <c r="A2826" s="3" t="s">
        <v>158</v>
      </c>
      <c r="B2826" s="3" t="s">
        <v>89</v>
      </c>
      <c r="C2826" s="3" t="s">
        <v>9</v>
      </c>
      <c r="D2826" s="3" t="s">
        <v>262</v>
      </c>
      <c r="E2826" s="3">
        <v>0.56000000000000005</v>
      </c>
      <c r="F2826" s="3">
        <v>0.48</v>
      </c>
      <c r="G2826" s="3" t="s">
        <v>17</v>
      </c>
      <c r="H2826" s="2">
        <v>2200</v>
      </c>
      <c r="I2826" s="3" t="s">
        <v>120</v>
      </c>
      <c r="J2826" s="2">
        <v>2200</v>
      </c>
      <c r="K2826" s="3" t="s">
        <v>263</v>
      </c>
      <c r="L2826" s="2">
        <v>6</v>
      </c>
      <c r="M2826" s="3">
        <v>1.159780039959656E-3</v>
      </c>
      <c r="N2826" s="3">
        <v>3.8276228759809152</v>
      </c>
      <c r="O2826" s="3">
        <v>8.9769468674058099E-3</v>
      </c>
      <c r="P2826" s="3">
        <v>1</v>
      </c>
      <c r="Q2826" s="3">
        <f t="shared" si="254"/>
        <v>8.9769468674058099E-3</v>
      </c>
      <c r="R2826" s="4">
        <f t="shared" si="252"/>
        <v>8.9769468674058099E-3</v>
      </c>
      <c r="S2826" s="3">
        <v>1.1522838588025547E-3</v>
      </c>
      <c r="T2826" s="3">
        <v>1</v>
      </c>
      <c r="U2826" s="3">
        <f t="shared" si="255"/>
        <v>1.1522838588025547E-3</v>
      </c>
      <c r="V2826" s="3">
        <f t="shared" si="253"/>
        <v>1.1522838588025547E-3</v>
      </c>
    </row>
    <row r="2827" spans="1:22" x14ac:dyDescent="0.25">
      <c r="A2827" s="3" t="s">
        <v>158</v>
      </c>
      <c r="B2827" s="3" t="s">
        <v>89</v>
      </c>
      <c r="C2827" s="3" t="s">
        <v>9</v>
      </c>
      <c r="D2827" s="3" t="s">
        <v>262</v>
      </c>
      <c r="E2827" s="3">
        <v>0.56000000000000005</v>
      </c>
      <c r="F2827" s="3">
        <v>0.48</v>
      </c>
      <c r="G2827" s="3" t="s">
        <v>17</v>
      </c>
      <c r="H2827" s="2">
        <v>2200</v>
      </c>
      <c r="I2827" s="3" t="s">
        <v>120</v>
      </c>
      <c r="J2827" s="2">
        <v>2200</v>
      </c>
      <c r="K2827" s="3" t="s">
        <v>264</v>
      </c>
      <c r="L2827" s="2">
        <v>6</v>
      </c>
      <c r="M2827" s="3">
        <v>0.1659259797103679</v>
      </c>
      <c r="N2827" s="3">
        <v>548.91428786968379</v>
      </c>
      <c r="O2827" s="3">
        <v>1.4351483614690181</v>
      </c>
      <c r="P2827" s="3">
        <v>1</v>
      </c>
      <c r="Q2827" s="3">
        <f t="shared" si="254"/>
        <v>1.4351483614690181</v>
      </c>
      <c r="R2827" s="4">
        <f t="shared" si="252"/>
        <v>1.4351483614690181</v>
      </c>
      <c r="S2827" s="3">
        <v>0.18163452835274643</v>
      </c>
      <c r="T2827" s="3">
        <v>1</v>
      </c>
      <c r="U2827" s="3">
        <f t="shared" si="255"/>
        <v>0.18163452835274643</v>
      </c>
      <c r="V2827" s="3">
        <f t="shared" si="253"/>
        <v>0.18163452835274643</v>
      </c>
    </row>
    <row r="2828" spans="1:22" x14ac:dyDescent="0.25">
      <c r="A2828" s="3" t="s">
        <v>158</v>
      </c>
      <c r="B2828" s="3" t="s">
        <v>8</v>
      </c>
      <c r="C2828" s="3" t="s">
        <v>9</v>
      </c>
      <c r="D2828" s="3" t="s">
        <v>197</v>
      </c>
      <c r="E2828" s="3">
        <v>0.56000000000000005</v>
      </c>
      <c r="F2828" s="3">
        <v>0.48</v>
      </c>
      <c r="G2828" s="3" t="s">
        <v>17</v>
      </c>
      <c r="H2828" s="2">
        <v>2200</v>
      </c>
      <c r="I2828" s="3" t="s">
        <v>120</v>
      </c>
      <c r="J2828" s="2">
        <v>2200</v>
      </c>
      <c r="K2828" s="3" t="s">
        <v>204</v>
      </c>
      <c r="L2828" s="2">
        <v>2</v>
      </c>
      <c r="M2828" s="3">
        <v>7.3690717564806084E-4</v>
      </c>
      <c r="N2828" s="3">
        <v>2.9126141203465754</v>
      </c>
      <c r="O2828" s="3">
        <v>6.8091297969712535E-3</v>
      </c>
      <c r="P2828" s="3">
        <v>1</v>
      </c>
      <c r="Q2828" s="3">
        <f t="shared" si="254"/>
        <v>6.8091297969712535E-3</v>
      </c>
      <c r="R2828" s="4">
        <f t="shared" si="252"/>
        <v>6.8091297969712535E-3</v>
      </c>
      <c r="S2828" s="3">
        <v>8.9899549830602056E-4</v>
      </c>
      <c r="T2828" s="3">
        <v>1</v>
      </c>
      <c r="U2828" s="3">
        <f t="shared" si="255"/>
        <v>8.9899549830602056E-4</v>
      </c>
      <c r="V2828" s="3">
        <f t="shared" si="253"/>
        <v>8.9899549830602056E-4</v>
      </c>
    </row>
    <row r="2829" spans="1:22" x14ac:dyDescent="0.25">
      <c r="A2829" s="3" t="s">
        <v>158</v>
      </c>
      <c r="B2829" s="3" t="s">
        <v>8</v>
      </c>
      <c r="C2829" s="3" t="s">
        <v>9</v>
      </c>
      <c r="D2829" s="3" t="s">
        <v>197</v>
      </c>
      <c r="E2829" s="3">
        <v>0.56000000000000005</v>
      </c>
      <c r="F2829" s="3">
        <v>0.48</v>
      </c>
      <c r="G2829" s="3" t="s">
        <v>17</v>
      </c>
      <c r="H2829" s="2">
        <v>2200</v>
      </c>
      <c r="I2829" s="3" t="s">
        <v>120</v>
      </c>
      <c r="J2829" s="2">
        <v>2200</v>
      </c>
      <c r="K2829" s="3" t="s">
        <v>209</v>
      </c>
      <c r="L2829" s="2">
        <v>16</v>
      </c>
      <c r="M2829" s="3">
        <v>0.99011603003703463</v>
      </c>
      <c r="N2829" s="3">
        <v>3685.6777582492746</v>
      </c>
      <c r="O2829" s="3">
        <v>9.9370502660385771</v>
      </c>
      <c r="P2829" s="3">
        <v>1</v>
      </c>
      <c r="Q2829" s="3">
        <f t="shared" si="254"/>
        <v>9.9370502660385771</v>
      </c>
      <c r="R2829" s="4">
        <f t="shared" ref="R2829:R2860" si="256">Q2829</f>
        <v>9.9370502660385771</v>
      </c>
      <c r="S2829" s="3">
        <v>1.4888626552383755</v>
      </c>
      <c r="T2829" s="3">
        <v>1</v>
      </c>
      <c r="U2829" s="3">
        <f t="shared" si="255"/>
        <v>1.4888626552383755</v>
      </c>
      <c r="V2829" s="3">
        <f t="shared" ref="V2829:V2860" si="257">U2829</f>
        <v>1.4888626552383755</v>
      </c>
    </row>
    <row r="2830" spans="1:22" x14ac:dyDescent="0.25">
      <c r="A2830" s="3" t="s">
        <v>158</v>
      </c>
      <c r="B2830" s="3" t="s">
        <v>8</v>
      </c>
      <c r="C2830" s="3" t="s">
        <v>9</v>
      </c>
      <c r="D2830" s="3" t="s">
        <v>197</v>
      </c>
      <c r="E2830" s="3">
        <v>0.56000000000000005</v>
      </c>
      <c r="F2830" s="3">
        <v>0.48</v>
      </c>
      <c r="G2830" s="3" t="s">
        <v>17</v>
      </c>
      <c r="H2830" s="2">
        <v>2200</v>
      </c>
      <c r="I2830" s="3" t="s">
        <v>120</v>
      </c>
      <c r="J2830" s="2">
        <v>2200</v>
      </c>
      <c r="K2830" s="3" t="s">
        <v>164</v>
      </c>
      <c r="L2830" s="2">
        <v>8</v>
      </c>
      <c r="M2830" s="3">
        <v>1.9252162372576704</v>
      </c>
      <c r="N2830" s="3">
        <v>5275.2035274435984</v>
      </c>
      <c r="O2830" s="3">
        <v>9.5675800136406774</v>
      </c>
      <c r="P2830" s="3">
        <v>1</v>
      </c>
      <c r="Q2830" s="3">
        <f t="shared" si="254"/>
        <v>9.5675800136406774</v>
      </c>
      <c r="R2830" s="4">
        <f t="shared" si="256"/>
        <v>9.5675800136406774</v>
      </c>
      <c r="S2830" s="3">
        <v>1.1749920207200737</v>
      </c>
      <c r="T2830" s="3">
        <v>1</v>
      </c>
      <c r="U2830" s="3">
        <f t="shared" si="255"/>
        <v>1.1749920207200737</v>
      </c>
      <c r="V2830" s="3">
        <f t="shared" si="257"/>
        <v>1.1749920207200737</v>
      </c>
    </row>
    <row r="2831" spans="1:22" x14ac:dyDescent="0.25">
      <c r="A2831" s="3" t="s">
        <v>158</v>
      </c>
      <c r="B2831" s="3" t="s">
        <v>8</v>
      </c>
      <c r="C2831" s="3" t="s">
        <v>9</v>
      </c>
      <c r="D2831" s="3" t="s">
        <v>197</v>
      </c>
      <c r="E2831" s="3">
        <v>0.56000000000000005</v>
      </c>
      <c r="F2831" s="3">
        <v>0.48</v>
      </c>
      <c r="G2831" s="3" t="s">
        <v>17</v>
      </c>
      <c r="H2831" s="2">
        <v>2200</v>
      </c>
      <c r="I2831" s="3" t="s">
        <v>120</v>
      </c>
      <c r="J2831" s="2">
        <v>2200</v>
      </c>
      <c r="K2831" s="3" t="s">
        <v>167</v>
      </c>
      <c r="L2831" s="2">
        <v>18</v>
      </c>
      <c r="M2831" s="3">
        <v>0.27804165015594956</v>
      </c>
      <c r="N2831" s="3">
        <v>1086.9666030084393</v>
      </c>
      <c r="O2831" s="3">
        <v>2.7820930790778422</v>
      </c>
      <c r="P2831" s="3">
        <v>1</v>
      </c>
      <c r="Q2831" s="3">
        <f t="shared" si="254"/>
        <v>2.7820930790778422</v>
      </c>
      <c r="R2831" s="4">
        <f t="shared" si="256"/>
        <v>2.7820930790778422</v>
      </c>
      <c r="S2831" s="3">
        <v>0.41581660462507075</v>
      </c>
      <c r="T2831" s="3">
        <v>1</v>
      </c>
      <c r="U2831" s="3">
        <f t="shared" si="255"/>
        <v>0.41581660462507075</v>
      </c>
      <c r="V2831" s="3">
        <f t="shared" si="257"/>
        <v>0.41581660462507075</v>
      </c>
    </row>
    <row r="2832" spans="1:22" x14ac:dyDescent="0.25">
      <c r="A2832" s="3" t="s">
        <v>158</v>
      </c>
      <c r="B2832" s="3" t="s">
        <v>310</v>
      </c>
      <c r="C2832" s="3" t="s">
        <v>9</v>
      </c>
      <c r="D2832" s="3" t="s">
        <v>197</v>
      </c>
      <c r="E2832" s="3">
        <v>0.56000000000000005</v>
      </c>
      <c r="F2832" s="3">
        <v>0.48</v>
      </c>
      <c r="G2832" s="3" t="s">
        <v>17</v>
      </c>
      <c r="H2832" s="2">
        <v>2210</v>
      </c>
      <c r="I2832" s="3" t="s">
        <v>22</v>
      </c>
      <c r="J2832" s="2">
        <v>2000</v>
      </c>
      <c r="K2832" s="3" t="s">
        <v>276</v>
      </c>
      <c r="L2832" s="2">
        <v>219</v>
      </c>
      <c r="M2832" s="3">
        <v>101.97351999108123</v>
      </c>
      <c r="N2832" s="3">
        <v>283549.53527862299</v>
      </c>
      <c r="O2832" s="3">
        <v>712.67281718385664</v>
      </c>
      <c r="P2832" s="3">
        <v>1</v>
      </c>
      <c r="Q2832" s="3">
        <f t="shared" si="254"/>
        <v>712.67281718385664</v>
      </c>
      <c r="R2832" s="4">
        <f t="shared" si="256"/>
        <v>712.67281718385664</v>
      </c>
      <c r="S2832" s="3">
        <v>81.543217332287298</v>
      </c>
      <c r="T2832" s="3">
        <v>1</v>
      </c>
      <c r="U2832" s="3">
        <f t="shared" si="255"/>
        <v>81.543217332287298</v>
      </c>
      <c r="V2832" s="3">
        <f t="shared" si="257"/>
        <v>81.543217332287298</v>
      </c>
    </row>
    <row r="2833" spans="1:22" x14ac:dyDescent="0.25">
      <c r="A2833" s="3" t="s">
        <v>158</v>
      </c>
      <c r="B2833" s="3" t="s">
        <v>310</v>
      </c>
      <c r="C2833" s="3" t="s">
        <v>9</v>
      </c>
      <c r="D2833" s="3" t="s">
        <v>312</v>
      </c>
      <c r="E2833" s="3">
        <v>0.56000000000000005</v>
      </c>
      <c r="F2833" s="3">
        <v>0.48</v>
      </c>
      <c r="G2833" s="3" t="s">
        <v>17</v>
      </c>
      <c r="H2833" s="2">
        <v>2210</v>
      </c>
      <c r="I2833" s="3" t="s">
        <v>22</v>
      </c>
      <c r="J2833" s="2">
        <v>2000</v>
      </c>
      <c r="K2833" s="3" t="s">
        <v>314</v>
      </c>
      <c r="L2833" s="2">
        <v>183</v>
      </c>
      <c r="M2833" s="3">
        <v>71.075845448829782</v>
      </c>
      <c r="N2833" s="3">
        <v>208569.65834962021</v>
      </c>
      <c r="O2833" s="3">
        <v>522.03387460377792</v>
      </c>
      <c r="P2833" s="3">
        <v>1</v>
      </c>
      <c r="Q2833" s="3">
        <f t="shared" si="254"/>
        <v>522.03387460377792</v>
      </c>
      <c r="R2833" s="4">
        <f t="shared" si="256"/>
        <v>522.03387460377792</v>
      </c>
      <c r="S2833" s="3">
        <v>59.344697007282235</v>
      </c>
      <c r="T2833" s="3">
        <v>1</v>
      </c>
      <c r="U2833" s="3">
        <f t="shared" si="255"/>
        <v>59.344697007282235</v>
      </c>
      <c r="V2833" s="3">
        <f t="shared" si="257"/>
        <v>59.344697007282235</v>
      </c>
    </row>
    <row r="2834" spans="1:22" x14ac:dyDescent="0.25">
      <c r="A2834" s="3" t="s">
        <v>158</v>
      </c>
      <c r="B2834" s="3" t="s">
        <v>310</v>
      </c>
      <c r="C2834" s="3" t="s">
        <v>9</v>
      </c>
      <c r="D2834" s="3" t="s">
        <v>197</v>
      </c>
      <c r="E2834" s="3">
        <v>0.56000000000000005</v>
      </c>
      <c r="F2834" s="3">
        <v>0.48</v>
      </c>
      <c r="G2834" s="3" t="s">
        <v>17</v>
      </c>
      <c r="H2834" s="2">
        <v>2210</v>
      </c>
      <c r="I2834" s="3" t="s">
        <v>22</v>
      </c>
      <c r="J2834" s="2">
        <v>2000</v>
      </c>
      <c r="K2834" s="3" t="s">
        <v>314</v>
      </c>
      <c r="L2834" s="2">
        <v>74</v>
      </c>
      <c r="M2834" s="3">
        <v>28.778446098747896</v>
      </c>
      <c r="N2834" s="3">
        <v>81958.731892468975</v>
      </c>
      <c r="O2834" s="3">
        <v>162.60580121507175</v>
      </c>
      <c r="P2834" s="3">
        <v>1</v>
      </c>
      <c r="Q2834" s="3">
        <f t="shared" si="254"/>
        <v>162.60580121507175</v>
      </c>
      <c r="R2834" s="4">
        <f t="shared" si="256"/>
        <v>162.60580121507175</v>
      </c>
      <c r="S2834" s="3">
        <v>21.030635424616044</v>
      </c>
      <c r="T2834" s="3">
        <v>1</v>
      </c>
      <c r="U2834" s="3">
        <f t="shared" si="255"/>
        <v>21.030635424616044</v>
      </c>
      <c r="V2834" s="3">
        <f t="shared" si="257"/>
        <v>21.030635424616044</v>
      </c>
    </row>
    <row r="2835" spans="1:22" x14ac:dyDescent="0.25">
      <c r="A2835" s="3" t="s">
        <v>158</v>
      </c>
      <c r="B2835" s="3" t="s">
        <v>89</v>
      </c>
      <c r="C2835" s="3" t="s">
        <v>9</v>
      </c>
      <c r="D2835" s="3" t="s">
        <v>262</v>
      </c>
      <c r="E2835" s="3">
        <v>0.56000000000000005</v>
      </c>
      <c r="F2835" s="3">
        <v>0.48</v>
      </c>
      <c r="G2835" s="3" t="s">
        <v>17</v>
      </c>
      <c r="H2835" s="2">
        <v>2210</v>
      </c>
      <c r="I2835" s="3" t="s">
        <v>22</v>
      </c>
      <c r="J2835" s="2">
        <v>2000</v>
      </c>
      <c r="K2835" s="3" t="s">
        <v>263</v>
      </c>
      <c r="L2835" s="2">
        <v>115</v>
      </c>
      <c r="M2835" s="3">
        <v>6.0683357552256556</v>
      </c>
      <c r="N2835" s="3">
        <v>17983.232792840532</v>
      </c>
      <c r="O2835" s="3">
        <v>43.685113480560943</v>
      </c>
      <c r="P2835" s="3">
        <v>1</v>
      </c>
      <c r="Q2835" s="3">
        <f t="shared" si="254"/>
        <v>43.685113480560943</v>
      </c>
      <c r="R2835" s="4">
        <f t="shared" si="256"/>
        <v>43.685113480560943</v>
      </c>
      <c r="S2835" s="3">
        <v>5.1723163854939314</v>
      </c>
      <c r="T2835" s="3">
        <v>1</v>
      </c>
      <c r="U2835" s="3">
        <f t="shared" si="255"/>
        <v>5.1723163854939314</v>
      </c>
      <c r="V2835" s="3">
        <f t="shared" si="257"/>
        <v>5.1723163854939314</v>
      </c>
    </row>
    <row r="2836" spans="1:22" x14ac:dyDescent="0.25">
      <c r="A2836" s="3" t="s">
        <v>158</v>
      </c>
      <c r="B2836" s="3" t="s">
        <v>310</v>
      </c>
      <c r="C2836" s="3" t="s">
        <v>9</v>
      </c>
      <c r="D2836" s="3" t="s">
        <v>197</v>
      </c>
      <c r="E2836" s="3">
        <v>0.56000000000000005</v>
      </c>
      <c r="F2836" s="3">
        <v>0.48</v>
      </c>
      <c r="G2836" s="3" t="s">
        <v>17</v>
      </c>
      <c r="H2836" s="2">
        <v>2210</v>
      </c>
      <c r="I2836" s="3" t="s">
        <v>22</v>
      </c>
      <c r="J2836" s="2">
        <v>2000</v>
      </c>
      <c r="K2836" s="3" t="s">
        <v>263</v>
      </c>
      <c r="L2836" s="2">
        <v>10</v>
      </c>
      <c r="M2836" s="3">
        <v>1.4929664827281815E-2</v>
      </c>
      <c r="N2836" s="3">
        <v>48.536617711761728</v>
      </c>
      <c r="O2836" s="3">
        <v>0.11139391196320179</v>
      </c>
      <c r="P2836" s="3">
        <v>1</v>
      </c>
      <c r="Q2836" s="3">
        <f t="shared" si="254"/>
        <v>0.11139391196320179</v>
      </c>
      <c r="R2836" s="4">
        <f t="shared" si="256"/>
        <v>0.11139391196320179</v>
      </c>
      <c r="S2836" s="3">
        <v>1.3533848760124057E-2</v>
      </c>
      <c r="T2836" s="3">
        <v>1</v>
      </c>
      <c r="U2836" s="3">
        <f t="shared" si="255"/>
        <v>1.3533848760124057E-2</v>
      </c>
      <c r="V2836" s="3">
        <f t="shared" si="257"/>
        <v>1.3533848760124057E-2</v>
      </c>
    </row>
    <row r="2837" spans="1:22" x14ac:dyDescent="0.25">
      <c r="A2837" s="3" t="s">
        <v>158</v>
      </c>
      <c r="B2837" s="3" t="s">
        <v>310</v>
      </c>
      <c r="C2837" s="3" t="s">
        <v>9</v>
      </c>
      <c r="D2837" s="3" t="s">
        <v>197</v>
      </c>
      <c r="E2837" s="3">
        <v>0.56000000000000005</v>
      </c>
      <c r="F2837" s="3">
        <v>0.48</v>
      </c>
      <c r="G2837" s="3" t="s">
        <v>17</v>
      </c>
      <c r="H2837" s="2">
        <v>2210</v>
      </c>
      <c r="I2837" s="3" t="s">
        <v>22</v>
      </c>
      <c r="J2837" s="2">
        <v>2000</v>
      </c>
      <c r="K2837" s="3" t="s">
        <v>319</v>
      </c>
      <c r="L2837" s="2">
        <v>836</v>
      </c>
      <c r="M2837" s="3">
        <v>96.963363582373859</v>
      </c>
      <c r="N2837" s="3">
        <v>256843.58510736376</v>
      </c>
      <c r="O2837" s="3">
        <v>635.8848639365973</v>
      </c>
      <c r="P2837" s="3">
        <v>1</v>
      </c>
      <c r="Q2837" s="3">
        <f t="shared" si="254"/>
        <v>635.8848639365973</v>
      </c>
      <c r="R2837" s="4">
        <f t="shared" si="256"/>
        <v>635.8848639365973</v>
      </c>
      <c r="S2837" s="3">
        <v>72.587722461123917</v>
      </c>
      <c r="T2837" s="3">
        <v>1</v>
      </c>
      <c r="U2837" s="3">
        <f t="shared" si="255"/>
        <v>72.587722461123917</v>
      </c>
      <c r="V2837" s="3">
        <f t="shared" si="257"/>
        <v>72.587722461123917</v>
      </c>
    </row>
    <row r="2838" spans="1:22" x14ac:dyDescent="0.25">
      <c r="A2838" s="3" t="s">
        <v>158</v>
      </c>
      <c r="B2838" s="3" t="s">
        <v>310</v>
      </c>
      <c r="C2838" s="3" t="s">
        <v>9</v>
      </c>
      <c r="D2838" s="3" t="s">
        <v>197</v>
      </c>
      <c r="E2838" s="3">
        <v>0.56000000000000005</v>
      </c>
      <c r="F2838" s="3">
        <v>0.48</v>
      </c>
      <c r="G2838" s="3" t="s">
        <v>17</v>
      </c>
      <c r="H2838" s="2">
        <v>2210</v>
      </c>
      <c r="I2838" s="3" t="s">
        <v>22</v>
      </c>
      <c r="J2838" s="2">
        <v>2000</v>
      </c>
      <c r="K2838" s="3" t="s">
        <v>324</v>
      </c>
      <c r="L2838" s="2">
        <v>39</v>
      </c>
      <c r="M2838" s="3">
        <v>1.3628012556419327</v>
      </c>
      <c r="N2838" s="3">
        <v>3813.1634588988172</v>
      </c>
      <c r="O2838" s="3">
        <v>9.5653941003815355</v>
      </c>
      <c r="P2838" s="3">
        <v>1</v>
      </c>
      <c r="Q2838" s="3">
        <f t="shared" si="254"/>
        <v>9.5653941003815355</v>
      </c>
      <c r="R2838" s="4">
        <f t="shared" si="256"/>
        <v>9.5653941003815355</v>
      </c>
      <c r="S2838" s="3">
        <v>1.1018600349279351</v>
      </c>
      <c r="T2838" s="3">
        <v>1</v>
      </c>
      <c r="U2838" s="3">
        <f t="shared" si="255"/>
        <v>1.1018600349279351</v>
      </c>
      <c r="V2838" s="3">
        <f t="shared" si="257"/>
        <v>1.1018600349279351</v>
      </c>
    </row>
    <row r="2839" spans="1:22" x14ac:dyDescent="0.25">
      <c r="A2839" s="3" t="s">
        <v>158</v>
      </c>
      <c r="B2839" s="3" t="s">
        <v>89</v>
      </c>
      <c r="C2839" s="3" t="s">
        <v>9</v>
      </c>
      <c r="D2839" s="3" t="s">
        <v>262</v>
      </c>
      <c r="E2839" s="3">
        <v>0.56000000000000005</v>
      </c>
      <c r="F2839" s="3">
        <v>0.48</v>
      </c>
      <c r="G2839" s="3" t="s">
        <v>17</v>
      </c>
      <c r="H2839" s="2">
        <v>2210</v>
      </c>
      <c r="I2839" s="3" t="s">
        <v>22</v>
      </c>
      <c r="J2839" s="2">
        <v>2000</v>
      </c>
      <c r="K2839" s="3" t="s">
        <v>264</v>
      </c>
      <c r="L2839" s="2">
        <v>13715</v>
      </c>
      <c r="M2839" s="3">
        <v>6452.7785049428458</v>
      </c>
      <c r="N2839" s="3">
        <v>18861082.284692731</v>
      </c>
      <c r="O2839" s="3">
        <v>46315.45483928264</v>
      </c>
      <c r="P2839" s="3">
        <v>1</v>
      </c>
      <c r="Q2839" s="3">
        <f t="shared" si="254"/>
        <v>46315.45483928264</v>
      </c>
      <c r="R2839" s="4">
        <f t="shared" si="256"/>
        <v>46315.45483928264</v>
      </c>
      <c r="S2839" s="3">
        <v>5347.2615199457568</v>
      </c>
      <c r="T2839" s="3">
        <v>1</v>
      </c>
      <c r="U2839" s="3">
        <f t="shared" si="255"/>
        <v>5347.2615199457568</v>
      </c>
      <c r="V2839" s="3">
        <f t="shared" si="257"/>
        <v>5347.2615199457568</v>
      </c>
    </row>
    <row r="2840" spans="1:22" x14ac:dyDescent="0.25">
      <c r="A2840" s="3" t="s">
        <v>158</v>
      </c>
      <c r="B2840" s="3" t="s">
        <v>310</v>
      </c>
      <c r="C2840" s="3" t="s">
        <v>9</v>
      </c>
      <c r="D2840" s="3" t="s">
        <v>312</v>
      </c>
      <c r="E2840" s="3">
        <v>0.56000000000000005</v>
      </c>
      <c r="F2840" s="3">
        <v>0.48</v>
      </c>
      <c r="G2840" s="3" t="s">
        <v>17</v>
      </c>
      <c r="H2840" s="2">
        <v>2210</v>
      </c>
      <c r="I2840" s="3" t="s">
        <v>22</v>
      </c>
      <c r="J2840" s="2">
        <v>2000</v>
      </c>
      <c r="K2840" s="3" t="s">
        <v>264</v>
      </c>
      <c r="L2840" s="2">
        <v>8069</v>
      </c>
      <c r="M2840" s="3">
        <v>4094.0920078588556</v>
      </c>
      <c r="N2840" s="3">
        <v>11857352.839733412</v>
      </c>
      <c r="O2840" s="3">
        <v>29683.493766158761</v>
      </c>
      <c r="P2840" s="3">
        <v>1</v>
      </c>
      <c r="Q2840" s="3">
        <f t="shared" si="254"/>
        <v>29683.493766158761</v>
      </c>
      <c r="R2840" s="4">
        <f t="shared" si="256"/>
        <v>29683.493766158761</v>
      </c>
      <c r="S2840" s="3">
        <v>3350.769141588919</v>
      </c>
      <c r="T2840" s="3">
        <v>1</v>
      </c>
      <c r="U2840" s="3">
        <f t="shared" si="255"/>
        <v>3350.769141588919</v>
      </c>
      <c r="V2840" s="3">
        <f t="shared" si="257"/>
        <v>3350.769141588919</v>
      </c>
    </row>
    <row r="2841" spans="1:22" x14ac:dyDescent="0.25">
      <c r="A2841" s="3" t="s">
        <v>158</v>
      </c>
      <c r="B2841" s="3" t="s">
        <v>310</v>
      </c>
      <c r="C2841" s="3" t="s">
        <v>9</v>
      </c>
      <c r="D2841" s="3" t="s">
        <v>197</v>
      </c>
      <c r="E2841" s="3">
        <v>0.56000000000000005</v>
      </c>
      <c r="F2841" s="3">
        <v>0.48</v>
      </c>
      <c r="G2841" s="3" t="s">
        <v>17</v>
      </c>
      <c r="H2841" s="2">
        <v>2210</v>
      </c>
      <c r="I2841" s="3" t="s">
        <v>22</v>
      </c>
      <c r="J2841" s="2">
        <v>2000</v>
      </c>
      <c r="K2841" s="3" t="s">
        <v>264</v>
      </c>
      <c r="L2841" s="2">
        <v>3420</v>
      </c>
      <c r="M2841" s="3">
        <v>1678.9253563541151</v>
      </c>
      <c r="N2841" s="3">
        <v>4444464.6328440001</v>
      </c>
      <c r="O2841" s="3">
        <v>11204.204727420498</v>
      </c>
      <c r="P2841" s="3">
        <v>1</v>
      </c>
      <c r="Q2841" s="3">
        <f t="shared" si="254"/>
        <v>11204.204727420498</v>
      </c>
      <c r="R2841" s="4">
        <f t="shared" si="256"/>
        <v>11204.204727420498</v>
      </c>
      <c r="S2841" s="3">
        <v>1262.2386211850774</v>
      </c>
      <c r="T2841" s="3">
        <v>1</v>
      </c>
      <c r="U2841" s="3">
        <f t="shared" si="255"/>
        <v>1262.2386211850774</v>
      </c>
      <c r="V2841" s="3">
        <f t="shared" si="257"/>
        <v>1262.2386211850774</v>
      </c>
    </row>
    <row r="2842" spans="1:22" x14ac:dyDescent="0.25">
      <c r="A2842" s="3" t="s">
        <v>158</v>
      </c>
      <c r="B2842" s="3" t="s">
        <v>89</v>
      </c>
      <c r="C2842" s="3" t="s">
        <v>9</v>
      </c>
      <c r="D2842" s="3" t="s">
        <v>262</v>
      </c>
      <c r="E2842" s="3">
        <v>0.56000000000000005</v>
      </c>
      <c r="F2842" s="3">
        <v>0.48</v>
      </c>
      <c r="G2842" s="3" t="s">
        <v>17</v>
      </c>
      <c r="H2842" s="2">
        <v>2210</v>
      </c>
      <c r="I2842" s="3" t="s">
        <v>22</v>
      </c>
      <c r="J2842" s="2">
        <v>2000</v>
      </c>
      <c r="K2842" s="3" t="s">
        <v>265</v>
      </c>
      <c r="L2842" s="2">
        <v>572</v>
      </c>
      <c r="M2842" s="3">
        <v>23.069322173273569</v>
      </c>
      <c r="N2842" s="3">
        <v>68567.938880398768</v>
      </c>
      <c r="O2842" s="3">
        <v>168.79160172188494</v>
      </c>
      <c r="P2842" s="3">
        <v>1</v>
      </c>
      <c r="Q2842" s="3">
        <f t="shared" si="254"/>
        <v>168.79160172188494</v>
      </c>
      <c r="R2842" s="4">
        <f t="shared" si="256"/>
        <v>168.79160172188494</v>
      </c>
      <c r="S2842" s="3">
        <v>19.924710839010899</v>
      </c>
      <c r="T2842" s="3">
        <v>1</v>
      </c>
      <c r="U2842" s="3">
        <f t="shared" si="255"/>
        <v>19.924710839010899</v>
      </c>
      <c r="V2842" s="3">
        <f t="shared" si="257"/>
        <v>19.924710839010899</v>
      </c>
    </row>
    <row r="2843" spans="1:22" x14ac:dyDescent="0.25">
      <c r="A2843" s="3" t="s">
        <v>158</v>
      </c>
      <c r="B2843" s="3" t="s">
        <v>310</v>
      </c>
      <c r="C2843" s="3" t="s">
        <v>9</v>
      </c>
      <c r="D2843" s="3" t="s">
        <v>312</v>
      </c>
      <c r="E2843" s="3">
        <v>0.56000000000000005</v>
      </c>
      <c r="F2843" s="3">
        <v>0.48</v>
      </c>
      <c r="G2843" s="3" t="s">
        <v>17</v>
      </c>
      <c r="H2843" s="2">
        <v>2210</v>
      </c>
      <c r="I2843" s="3" t="s">
        <v>22</v>
      </c>
      <c r="J2843" s="2">
        <v>2000</v>
      </c>
      <c r="K2843" s="3" t="s">
        <v>265</v>
      </c>
      <c r="L2843" s="2">
        <v>8</v>
      </c>
      <c r="M2843" s="3">
        <v>0.35417221457726605</v>
      </c>
      <c r="N2843" s="3">
        <v>1041.1968850807109</v>
      </c>
      <c r="O2843" s="3">
        <v>2.5281526342531273</v>
      </c>
      <c r="P2843" s="3">
        <v>1</v>
      </c>
      <c r="Q2843" s="3">
        <f t="shared" si="254"/>
        <v>2.5281526342531273</v>
      </c>
      <c r="R2843" s="4">
        <f t="shared" si="256"/>
        <v>2.5281526342531273</v>
      </c>
      <c r="S2843" s="3">
        <v>0.29155646604417651</v>
      </c>
      <c r="T2843" s="3">
        <v>1</v>
      </c>
      <c r="U2843" s="3">
        <f t="shared" si="255"/>
        <v>0.29155646604417651</v>
      </c>
      <c r="V2843" s="3">
        <f t="shared" si="257"/>
        <v>0.29155646604417651</v>
      </c>
    </row>
    <row r="2844" spans="1:22" x14ac:dyDescent="0.25">
      <c r="A2844" s="3" t="s">
        <v>158</v>
      </c>
      <c r="B2844" s="3" t="s">
        <v>310</v>
      </c>
      <c r="C2844" s="3" t="s">
        <v>9</v>
      </c>
      <c r="D2844" s="3" t="s">
        <v>312</v>
      </c>
      <c r="E2844" s="3">
        <v>0.56000000000000005</v>
      </c>
      <c r="F2844" s="3">
        <v>0.48</v>
      </c>
      <c r="G2844" s="3" t="s">
        <v>17</v>
      </c>
      <c r="H2844" s="2">
        <v>2210</v>
      </c>
      <c r="I2844" s="3" t="s">
        <v>22</v>
      </c>
      <c r="J2844" s="2">
        <v>2000</v>
      </c>
      <c r="K2844" s="3" t="s">
        <v>269</v>
      </c>
      <c r="L2844" s="2">
        <v>859</v>
      </c>
      <c r="M2844" s="3">
        <v>142.52461200579967</v>
      </c>
      <c r="N2844" s="3">
        <v>390126.686982446</v>
      </c>
      <c r="O2844" s="3">
        <v>975.17002675713672</v>
      </c>
      <c r="P2844" s="3">
        <v>1</v>
      </c>
      <c r="Q2844" s="3">
        <f t="shared" si="254"/>
        <v>975.17002675713672</v>
      </c>
      <c r="R2844" s="4">
        <f t="shared" si="256"/>
        <v>975.17002675713672</v>
      </c>
      <c r="S2844" s="3">
        <v>110.5334010926297</v>
      </c>
      <c r="T2844" s="3">
        <v>1</v>
      </c>
      <c r="U2844" s="3">
        <f t="shared" si="255"/>
        <v>110.5334010926297</v>
      </c>
      <c r="V2844" s="3">
        <f t="shared" si="257"/>
        <v>110.5334010926297</v>
      </c>
    </row>
    <row r="2845" spans="1:22" x14ac:dyDescent="0.25">
      <c r="A2845" s="3" t="s">
        <v>158</v>
      </c>
      <c r="B2845" s="3" t="s">
        <v>310</v>
      </c>
      <c r="C2845" s="3" t="s">
        <v>9</v>
      </c>
      <c r="D2845" s="3" t="s">
        <v>197</v>
      </c>
      <c r="E2845" s="3">
        <v>0.56000000000000005</v>
      </c>
      <c r="F2845" s="3">
        <v>0.48</v>
      </c>
      <c r="G2845" s="3" t="s">
        <v>17</v>
      </c>
      <c r="H2845" s="2">
        <v>2210</v>
      </c>
      <c r="I2845" s="3" t="s">
        <v>22</v>
      </c>
      <c r="J2845" s="2">
        <v>2000</v>
      </c>
      <c r="K2845" s="3" t="s">
        <v>269</v>
      </c>
      <c r="L2845" s="2">
        <v>10</v>
      </c>
      <c r="M2845" s="3">
        <v>0.80912015770841794</v>
      </c>
      <c r="N2845" s="3">
        <v>2556.9289022140879</v>
      </c>
      <c r="O2845" s="3">
        <v>6.6140979280439254</v>
      </c>
      <c r="P2845" s="3">
        <v>1</v>
      </c>
      <c r="Q2845" s="3">
        <f t="shared" si="254"/>
        <v>6.6140979280439254</v>
      </c>
      <c r="R2845" s="4">
        <f t="shared" si="256"/>
        <v>6.6140979280439254</v>
      </c>
      <c r="S2845" s="3">
        <v>0.85991730381307341</v>
      </c>
      <c r="T2845" s="3">
        <v>1</v>
      </c>
      <c r="U2845" s="3">
        <f t="shared" si="255"/>
        <v>0.85991730381307341</v>
      </c>
      <c r="V2845" s="3">
        <f t="shared" si="257"/>
        <v>0.85991730381307341</v>
      </c>
    </row>
    <row r="2846" spans="1:22" x14ac:dyDescent="0.25">
      <c r="A2846" s="3" t="s">
        <v>158</v>
      </c>
      <c r="B2846" s="3" t="s">
        <v>310</v>
      </c>
      <c r="C2846" s="3" t="s">
        <v>9</v>
      </c>
      <c r="D2846" s="3" t="s">
        <v>312</v>
      </c>
      <c r="E2846" s="3">
        <v>0.56000000000000005</v>
      </c>
      <c r="F2846" s="3">
        <v>0.48</v>
      </c>
      <c r="G2846" s="3" t="s">
        <v>17</v>
      </c>
      <c r="H2846" s="2">
        <v>2210</v>
      </c>
      <c r="I2846" s="3" t="s">
        <v>22</v>
      </c>
      <c r="J2846" s="2">
        <v>2000</v>
      </c>
      <c r="K2846" s="3" t="s">
        <v>313</v>
      </c>
      <c r="L2846" s="2">
        <v>29</v>
      </c>
      <c r="M2846" s="3">
        <v>4.8402912343706461</v>
      </c>
      <c r="N2846" s="3">
        <v>12050.407195489996</v>
      </c>
      <c r="O2846" s="3">
        <v>29.820524568466549</v>
      </c>
      <c r="P2846" s="3">
        <v>1</v>
      </c>
      <c r="Q2846" s="3">
        <f t="shared" si="254"/>
        <v>29.820524568466549</v>
      </c>
      <c r="R2846" s="4">
        <f t="shared" si="256"/>
        <v>29.820524568466549</v>
      </c>
      <c r="S2846" s="3">
        <v>3.3710863590598033</v>
      </c>
      <c r="T2846" s="3">
        <v>1</v>
      </c>
      <c r="U2846" s="3">
        <f t="shared" si="255"/>
        <v>3.3710863590598033</v>
      </c>
      <c r="V2846" s="3">
        <f t="shared" si="257"/>
        <v>3.3710863590598033</v>
      </c>
    </row>
    <row r="2847" spans="1:22" x14ac:dyDescent="0.25">
      <c r="A2847" s="3" t="s">
        <v>158</v>
      </c>
      <c r="B2847" s="3" t="s">
        <v>351</v>
      </c>
      <c r="C2847" s="3" t="s">
        <v>352</v>
      </c>
      <c r="D2847" s="3" t="s">
        <v>353</v>
      </c>
      <c r="E2847" s="3">
        <v>0.36</v>
      </c>
      <c r="F2847" s="3">
        <v>0.57999999999999996</v>
      </c>
      <c r="G2847" s="3" t="s">
        <v>17</v>
      </c>
      <c r="H2847" s="2">
        <v>2210</v>
      </c>
      <c r="I2847" s="3" t="s">
        <v>22</v>
      </c>
      <c r="J2847" s="2">
        <v>2000</v>
      </c>
      <c r="K2847" s="3" t="s">
        <v>272</v>
      </c>
      <c r="L2847" s="2">
        <v>70</v>
      </c>
      <c r="M2847" s="3">
        <v>7.4841848450135169</v>
      </c>
      <c r="N2847" s="3">
        <v>21922.642407762178</v>
      </c>
      <c r="O2847" s="3">
        <v>55.032490569803748</v>
      </c>
      <c r="P2847" s="3">
        <v>1</v>
      </c>
      <c r="Q2847" s="3">
        <f t="shared" si="254"/>
        <v>55.032490569803748</v>
      </c>
      <c r="R2847" s="4">
        <f t="shared" si="256"/>
        <v>55.032490569803748</v>
      </c>
      <c r="S2847" s="3">
        <v>6.3463442651974873</v>
      </c>
      <c r="T2847" s="3">
        <v>1</v>
      </c>
      <c r="U2847" s="3">
        <f t="shared" si="255"/>
        <v>6.3463442651974873</v>
      </c>
      <c r="V2847" s="3">
        <f t="shared" si="257"/>
        <v>6.3463442651974873</v>
      </c>
    </row>
    <row r="2848" spans="1:22" x14ac:dyDescent="0.25">
      <c r="A2848" s="3" t="s">
        <v>158</v>
      </c>
      <c r="B2848" s="3" t="s">
        <v>89</v>
      </c>
      <c r="C2848" s="3" t="s">
        <v>9</v>
      </c>
      <c r="D2848" s="3" t="s">
        <v>262</v>
      </c>
      <c r="E2848" s="3">
        <v>0.56000000000000005</v>
      </c>
      <c r="F2848" s="3">
        <v>0.48</v>
      </c>
      <c r="G2848" s="3" t="s">
        <v>17</v>
      </c>
      <c r="H2848" s="2">
        <v>2210</v>
      </c>
      <c r="I2848" s="3" t="s">
        <v>22</v>
      </c>
      <c r="J2848" s="2">
        <v>2000</v>
      </c>
      <c r="K2848" s="3" t="s">
        <v>266</v>
      </c>
      <c r="L2848" s="2">
        <v>2</v>
      </c>
      <c r="M2848" s="3">
        <v>1.1901939669379651E-4</v>
      </c>
      <c r="N2848" s="3">
        <v>0.47627999318386027</v>
      </c>
      <c r="O2848" s="3">
        <v>9.789209641999628E-4</v>
      </c>
      <c r="P2848" s="3">
        <v>1</v>
      </c>
      <c r="Q2848" s="3">
        <f t="shared" si="254"/>
        <v>9.789209641999628E-4</v>
      </c>
      <c r="R2848" s="4">
        <f t="shared" si="256"/>
        <v>9.789209641999628E-4</v>
      </c>
      <c r="S2848" s="3">
        <v>1.3375073927110649E-4</v>
      </c>
      <c r="T2848" s="3">
        <v>1</v>
      </c>
      <c r="U2848" s="3">
        <f t="shared" si="255"/>
        <v>1.3375073927110649E-4</v>
      </c>
      <c r="V2848" s="3">
        <f t="shared" si="257"/>
        <v>1.3375073927110649E-4</v>
      </c>
    </row>
    <row r="2849" spans="1:22" x14ac:dyDescent="0.25">
      <c r="A2849" s="3" t="s">
        <v>158</v>
      </c>
      <c r="B2849" s="3" t="s">
        <v>310</v>
      </c>
      <c r="C2849" s="3" t="s">
        <v>9</v>
      </c>
      <c r="D2849" s="3" t="s">
        <v>333</v>
      </c>
      <c r="E2849" s="3">
        <v>0.56000000000000005</v>
      </c>
      <c r="F2849" s="3">
        <v>0.48</v>
      </c>
      <c r="G2849" s="3" t="s">
        <v>17</v>
      </c>
      <c r="H2849" s="2">
        <v>2210</v>
      </c>
      <c r="I2849" s="3" t="s">
        <v>22</v>
      </c>
      <c r="J2849" s="2">
        <v>2210</v>
      </c>
      <c r="K2849" s="3" t="s">
        <v>19</v>
      </c>
      <c r="L2849" s="2">
        <v>4</v>
      </c>
      <c r="M2849" s="3">
        <v>0.67752526881921304</v>
      </c>
      <c r="N2849" s="3">
        <v>2170.1638770797044</v>
      </c>
      <c r="O2849" s="3">
        <v>4.8106633527848928</v>
      </c>
      <c r="P2849" s="3">
        <v>1</v>
      </c>
      <c r="Q2849" s="3">
        <f t="shared" si="254"/>
        <v>4.8106633527848928</v>
      </c>
      <c r="R2849" s="4">
        <f t="shared" si="256"/>
        <v>4.8106633527848928</v>
      </c>
      <c r="S2849" s="3">
        <v>0.68195533844493672</v>
      </c>
      <c r="T2849" s="3">
        <v>1</v>
      </c>
      <c r="U2849" s="3">
        <f t="shared" si="255"/>
        <v>0.68195533844493672</v>
      </c>
      <c r="V2849" s="3">
        <f t="shared" si="257"/>
        <v>0.68195533844493672</v>
      </c>
    </row>
    <row r="2850" spans="1:22" x14ac:dyDescent="0.25">
      <c r="A2850" s="3" t="s">
        <v>158</v>
      </c>
      <c r="B2850" s="3" t="s">
        <v>310</v>
      </c>
      <c r="C2850" s="3" t="s">
        <v>9</v>
      </c>
      <c r="D2850" s="3" t="s">
        <v>197</v>
      </c>
      <c r="E2850" s="3">
        <v>0.56000000000000005</v>
      </c>
      <c r="F2850" s="3">
        <v>0.48</v>
      </c>
      <c r="G2850" s="3" t="s">
        <v>17</v>
      </c>
      <c r="H2850" s="2">
        <v>2210</v>
      </c>
      <c r="I2850" s="3" t="s">
        <v>22</v>
      </c>
      <c r="J2850" s="2">
        <v>2210</v>
      </c>
      <c r="K2850" s="3" t="s">
        <v>19</v>
      </c>
      <c r="L2850" s="2">
        <v>897</v>
      </c>
      <c r="M2850" s="3">
        <v>205.94413585092931</v>
      </c>
      <c r="N2850" s="3">
        <v>523662.15868889837</v>
      </c>
      <c r="O2850" s="3">
        <v>1304.883198272232</v>
      </c>
      <c r="P2850" s="3">
        <v>1</v>
      </c>
      <c r="Q2850" s="3">
        <f t="shared" si="254"/>
        <v>1304.883198272232</v>
      </c>
      <c r="R2850" s="4">
        <f t="shared" si="256"/>
        <v>1304.883198272232</v>
      </c>
      <c r="S2850" s="3">
        <v>165.94201950812686</v>
      </c>
      <c r="T2850" s="3">
        <v>1</v>
      </c>
      <c r="U2850" s="3">
        <f t="shared" si="255"/>
        <v>165.94201950812686</v>
      </c>
      <c r="V2850" s="3">
        <f t="shared" si="257"/>
        <v>165.94201950812686</v>
      </c>
    </row>
    <row r="2851" spans="1:22" x14ac:dyDescent="0.25">
      <c r="A2851" s="3" t="s">
        <v>158</v>
      </c>
      <c r="B2851" s="3" t="s">
        <v>8</v>
      </c>
      <c r="C2851" s="3" t="s">
        <v>9</v>
      </c>
      <c r="D2851" s="3" t="s">
        <v>197</v>
      </c>
      <c r="E2851" s="3">
        <v>0.56000000000000005</v>
      </c>
      <c r="F2851" s="3">
        <v>0.48</v>
      </c>
      <c r="G2851" s="3" t="s">
        <v>17</v>
      </c>
      <c r="H2851" s="2">
        <v>2210</v>
      </c>
      <c r="I2851" s="3" t="s">
        <v>22</v>
      </c>
      <c r="J2851" s="2">
        <v>2210</v>
      </c>
      <c r="K2851" s="3" t="s">
        <v>168</v>
      </c>
      <c r="L2851" s="2">
        <v>123</v>
      </c>
      <c r="M2851" s="3">
        <v>21.614499949820168</v>
      </c>
      <c r="N2851" s="3">
        <v>67335.666748268122</v>
      </c>
      <c r="O2851" s="3">
        <v>174.16465523985516</v>
      </c>
      <c r="P2851" s="3">
        <f>1-0.712</f>
        <v>0.28800000000000003</v>
      </c>
      <c r="Q2851" s="3">
        <f t="shared" si="254"/>
        <v>50.15942070907829</v>
      </c>
      <c r="R2851" s="4">
        <f t="shared" si="256"/>
        <v>50.15942070907829</v>
      </c>
      <c r="S2851" s="3">
        <v>22.30208180190774</v>
      </c>
      <c r="T2851" s="3">
        <f>1-0.531</f>
        <v>0.46899999999999997</v>
      </c>
      <c r="U2851" s="3">
        <f t="shared" si="255"/>
        <v>10.45967636509473</v>
      </c>
      <c r="V2851" s="3">
        <f t="shared" si="257"/>
        <v>10.45967636509473</v>
      </c>
    </row>
    <row r="2852" spans="1:22" x14ac:dyDescent="0.25">
      <c r="A2852" s="3" t="s">
        <v>158</v>
      </c>
      <c r="B2852" s="3" t="s">
        <v>310</v>
      </c>
      <c r="C2852" s="3" t="s">
        <v>9</v>
      </c>
      <c r="D2852" s="3" t="s">
        <v>197</v>
      </c>
      <c r="E2852" s="3">
        <v>0.56000000000000005</v>
      </c>
      <c r="F2852" s="3">
        <v>0.48</v>
      </c>
      <c r="G2852" s="3" t="s">
        <v>17</v>
      </c>
      <c r="H2852" s="2">
        <v>2210</v>
      </c>
      <c r="I2852" s="3" t="s">
        <v>22</v>
      </c>
      <c r="J2852" s="2">
        <v>2210</v>
      </c>
      <c r="K2852" s="3" t="s">
        <v>276</v>
      </c>
      <c r="L2852" s="2">
        <v>59</v>
      </c>
      <c r="M2852" s="3">
        <v>1.9906549126821416</v>
      </c>
      <c r="N2852" s="3">
        <v>5920.8393504449905</v>
      </c>
      <c r="O2852" s="3">
        <v>14.788831655803225</v>
      </c>
      <c r="P2852" s="3">
        <v>1</v>
      </c>
      <c r="Q2852" s="3">
        <f t="shared" si="254"/>
        <v>14.788831655803225</v>
      </c>
      <c r="R2852" s="4">
        <f t="shared" si="256"/>
        <v>14.788831655803225</v>
      </c>
      <c r="S2852" s="3">
        <v>1.8225047967660191</v>
      </c>
      <c r="T2852" s="3">
        <v>1</v>
      </c>
      <c r="U2852" s="3">
        <f t="shared" si="255"/>
        <v>1.8225047967660191</v>
      </c>
      <c r="V2852" s="3">
        <f t="shared" si="257"/>
        <v>1.8225047967660191</v>
      </c>
    </row>
    <row r="2853" spans="1:22" x14ac:dyDescent="0.25">
      <c r="A2853" s="3" t="s">
        <v>158</v>
      </c>
      <c r="B2853" s="3" t="s">
        <v>8</v>
      </c>
      <c r="C2853" s="3" t="s">
        <v>9</v>
      </c>
      <c r="D2853" s="3" t="s">
        <v>197</v>
      </c>
      <c r="E2853" s="3">
        <v>0.56000000000000005</v>
      </c>
      <c r="F2853" s="3">
        <v>0.48</v>
      </c>
      <c r="G2853" s="3" t="s">
        <v>17</v>
      </c>
      <c r="H2853" s="2">
        <v>2210</v>
      </c>
      <c r="I2853" s="3" t="s">
        <v>22</v>
      </c>
      <c r="J2853" s="2">
        <v>2210</v>
      </c>
      <c r="K2853" s="3" t="s">
        <v>198</v>
      </c>
      <c r="L2853" s="2">
        <v>1</v>
      </c>
      <c r="M2853" s="3">
        <v>2.5927533107775484E-3</v>
      </c>
      <c r="N2853" s="3">
        <v>8.4241359000481513</v>
      </c>
      <c r="O2853" s="3">
        <v>2.0559760283256741E-2</v>
      </c>
      <c r="P2853" s="3">
        <f>1-0.712</f>
        <v>0.28800000000000003</v>
      </c>
      <c r="Q2853" s="3">
        <f t="shared" si="254"/>
        <v>5.9212109615779419E-3</v>
      </c>
      <c r="R2853" s="4">
        <f t="shared" si="256"/>
        <v>5.9212109615779419E-3</v>
      </c>
      <c r="S2853" s="3">
        <v>2.7709967882757506E-3</v>
      </c>
      <c r="T2853" s="3">
        <f>1-0.531</f>
        <v>0.46899999999999997</v>
      </c>
      <c r="U2853" s="3">
        <f t="shared" si="255"/>
        <v>1.299597493701327E-3</v>
      </c>
      <c r="V2853" s="3">
        <f t="shared" si="257"/>
        <v>1.299597493701327E-3</v>
      </c>
    </row>
    <row r="2854" spans="1:22" x14ac:dyDescent="0.25">
      <c r="A2854" s="3" t="s">
        <v>158</v>
      </c>
      <c r="B2854" s="3" t="s">
        <v>8</v>
      </c>
      <c r="C2854" s="3" t="s">
        <v>9</v>
      </c>
      <c r="D2854" s="3" t="s">
        <v>197</v>
      </c>
      <c r="E2854" s="3">
        <v>0.56000000000000005</v>
      </c>
      <c r="F2854" s="3">
        <v>0.48</v>
      </c>
      <c r="G2854" s="3" t="s">
        <v>17</v>
      </c>
      <c r="H2854" s="2">
        <v>2210</v>
      </c>
      <c r="I2854" s="3" t="s">
        <v>22</v>
      </c>
      <c r="J2854" s="2">
        <v>2210</v>
      </c>
      <c r="K2854" s="3" t="s">
        <v>169</v>
      </c>
      <c r="L2854" s="2">
        <v>16</v>
      </c>
      <c r="M2854" s="3">
        <v>2.6059636597193179</v>
      </c>
      <c r="N2854" s="3">
        <v>7988.4745395360596</v>
      </c>
      <c r="O2854" s="3">
        <v>16.893187270484596</v>
      </c>
      <c r="P2854" s="3">
        <v>1</v>
      </c>
      <c r="Q2854" s="3">
        <f t="shared" si="254"/>
        <v>16.893187270484596</v>
      </c>
      <c r="R2854" s="4">
        <f t="shared" si="256"/>
        <v>16.893187270484596</v>
      </c>
      <c r="S2854" s="3">
        <v>2.2022765791574845</v>
      </c>
      <c r="T2854" s="3">
        <v>1</v>
      </c>
      <c r="U2854" s="3">
        <f t="shared" si="255"/>
        <v>2.2022765791574845</v>
      </c>
      <c r="V2854" s="3">
        <f t="shared" si="257"/>
        <v>2.2022765791574845</v>
      </c>
    </row>
    <row r="2855" spans="1:22" x14ac:dyDescent="0.25">
      <c r="A2855" s="3" t="s">
        <v>158</v>
      </c>
      <c r="B2855" s="3" t="s">
        <v>310</v>
      </c>
      <c r="C2855" s="3" t="s">
        <v>9</v>
      </c>
      <c r="D2855" s="3" t="s">
        <v>197</v>
      </c>
      <c r="E2855" s="3">
        <v>0.56000000000000005</v>
      </c>
      <c r="F2855" s="3">
        <v>0.48</v>
      </c>
      <c r="G2855" s="3" t="s">
        <v>17</v>
      </c>
      <c r="H2855" s="2">
        <v>2210</v>
      </c>
      <c r="I2855" s="3" t="s">
        <v>22</v>
      </c>
      <c r="J2855" s="2">
        <v>2210</v>
      </c>
      <c r="K2855" s="3" t="s">
        <v>169</v>
      </c>
      <c r="L2855" s="2">
        <v>2356</v>
      </c>
      <c r="M2855" s="3">
        <v>774.73807939604012</v>
      </c>
      <c r="N2855" s="3">
        <v>1846465.655901385</v>
      </c>
      <c r="O2855" s="3">
        <v>4945.194613289952</v>
      </c>
      <c r="P2855" s="3">
        <v>1</v>
      </c>
      <c r="Q2855" s="3">
        <f t="shared" si="254"/>
        <v>4945.194613289952</v>
      </c>
      <c r="R2855" s="4">
        <f t="shared" si="256"/>
        <v>4945.194613289952</v>
      </c>
      <c r="S2855" s="3">
        <v>607.13531339530232</v>
      </c>
      <c r="T2855" s="3">
        <v>1</v>
      </c>
      <c r="U2855" s="3">
        <f t="shared" si="255"/>
        <v>607.13531339530232</v>
      </c>
      <c r="V2855" s="3">
        <f t="shared" si="257"/>
        <v>607.13531339530232</v>
      </c>
    </row>
    <row r="2856" spans="1:22" x14ac:dyDescent="0.25">
      <c r="A2856" s="3" t="s">
        <v>158</v>
      </c>
      <c r="B2856" s="3" t="s">
        <v>8</v>
      </c>
      <c r="C2856" s="3" t="s">
        <v>9</v>
      </c>
      <c r="D2856" s="3" t="s">
        <v>197</v>
      </c>
      <c r="E2856" s="3">
        <v>0.56000000000000005</v>
      </c>
      <c r="F2856" s="3">
        <v>0.48</v>
      </c>
      <c r="G2856" s="3" t="s">
        <v>17</v>
      </c>
      <c r="H2856" s="2">
        <v>2210</v>
      </c>
      <c r="I2856" s="3" t="s">
        <v>22</v>
      </c>
      <c r="J2856" s="2">
        <v>2210</v>
      </c>
      <c r="K2856" s="3" t="s">
        <v>199</v>
      </c>
      <c r="L2856" s="2">
        <v>160</v>
      </c>
      <c r="M2856" s="3">
        <v>47.607397526394848</v>
      </c>
      <c r="N2856" s="3">
        <v>129042.93327639051</v>
      </c>
      <c r="O2856" s="3">
        <v>326.82230707834015</v>
      </c>
      <c r="P2856" s="3">
        <f>1-0.712</f>
        <v>0.28800000000000003</v>
      </c>
      <c r="Q2856" s="3">
        <f t="shared" si="254"/>
        <v>94.124824438561973</v>
      </c>
      <c r="R2856" s="4">
        <f t="shared" si="256"/>
        <v>94.124824438561973</v>
      </c>
      <c r="S2856" s="3">
        <v>37.364071199726837</v>
      </c>
      <c r="T2856" s="3">
        <f>1-0.531</f>
        <v>0.46899999999999997</v>
      </c>
      <c r="U2856" s="3">
        <f t="shared" si="255"/>
        <v>17.523749392671885</v>
      </c>
      <c r="V2856" s="3">
        <f t="shared" si="257"/>
        <v>17.523749392671885</v>
      </c>
    </row>
    <row r="2857" spans="1:22" x14ac:dyDescent="0.25">
      <c r="A2857" s="3" t="s">
        <v>158</v>
      </c>
      <c r="B2857" s="3" t="s">
        <v>310</v>
      </c>
      <c r="C2857" s="3" t="s">
        <v>9</v>
      </c>
      <c r="D2857" s="3" t="s">
        <v>197</v>
      </c>
      <c r="E2857" s="3">
        <v>0.56000000000000005</v>
      </c>
      <c r="F2857" s="3">
        <v>0.48</v>
      </c>
      <c r="G2857" s="3" t="s">
        <v>17</v>
      </c>
      <c r="H2857" s="2">
        <v>2210</v>
      </c>
      <c r="I2857" s="3" t="s">
        <v>22</v>
      </c>
      <c r="J2857" s="2">
        <v>2210</v>
      </c>
      <c r="K2857" s="3" t="s">
        <v>199</v>
      </c>
      <c r="L2857" s="2">
        <v>9</v>
      </c>
      <c r="M2857" s="3">
        <v>2.1704794435293915E-3</v>
      </c>
      <c r="N2857" s="3">
        <v>8.5395884271335678</v>
      </c>
      <c r="O2857" s="3">
        <v>1.7624033545932498E-2</v>
      </c>
      <c r="P2857" s="3">
        <f>1-0.712</f>
        <v>0.28800000000000003</v>
      </c>
      <c r="Q2857" s="3">
        <f t="shared" si="254"/>
        <v>5.0757216612285598E-3</v>
      </c>
      <c r="R2857" s="4">
        <f t="shared" si="256"/>
        <v>5.0757216612285598E-3</v>
      </c>
      <c r="S2857" s="3">
        <v>2.4314800328293787E-3</v>
      </c>
      <c r="T2857" s="3">
        <f>1-0.531</f>
        <v>0.46899999999999997</v>
      </c>
      <c r="U2857" s="3">
        <f t="shared" si="255"/>
        <v>1.1403641353969786E-3</v>
      </c>
      <c r="V2857" s="3">
        <f t="shared" si="257"/>
        <v>1.1403641353969786E-3</v>
      </c>
    </row>
    <row r="2858" spans="1:22" x14ac:dyDescent="0.25">
      <c r="A2858" s="3" t="s">
        <v>158</v>
      </c>
      <c r="B2858" s="3" t="s">
        <v>310</v>
      </c>
      <c r="C2858" s="3" t="s">
        <v>9</v>
      </c>
      <c r="D2858" s="3" t="s">
        <v>312</v>
      </c>
      <c r="E2858" s="3">
        <v>0.56000000000000005</v>
      </c>
      <c r="F2858" s="3">
        <v>0.48</v>
      </c>
      <c r="G2858" s="3" t="s">
        <v>17</v>
      </c>
      <c r="H2858" s="2">
        <v>2210</v>
      </c>
      <c r="I2858" s="3" t="s">
        <v>22</v>
      </c>
      <c r="J2858" s="2">
        <v>2210</v>
      </c>
      <c r="K2858" s="3" t="s">
        <v>314</v>
      </c>
      <c r="L2858" s="2">
        <v>41</v>
      </c>
      <c r="M2858" s="3">
        <v>0.67094669262430473</v>
      </c>
      <c r="N2858" s="3">
        <v>2371.0708826674922</v>
      </c>
      <c r="O2858" s="3">
        <v>5.7136129348504863</v>
      </c>
      <c r="P2858" s="3">
        <v>1</v>
      </c>
      <c r="Q2858" s="3">
        <f t="shared" si="254"/>
        <v>5.7136129348504863</v>
      </c>
      <c r="R2858" s="4">
        <f t="shared" si="256"/>
        <v>5.7136129348504863</v>
      </c>
      <c r="S2858" s="3">
        <v>0.76135111306709491</v>
      </c>
      <c r="T2858" s="3">
        <v>1</v>
      </c>
      <c r="U2858" s="3">
        <f t="shared" si="255"/>
        <v>0.76135111306709491</v>
      </c>
      <c r="V2858" s="3">
        <f t="shared" si="257"/>
        <v>0.76135111306709491</v>
      </c>
    </row>
    <row r="2859" spans="1:22" x14ac:dyDescent="0.25">
      <c r="A2859" s="3" t="s">
        <v>158</v>
      </c>
      <c r="B2859" s="3" t="s">
        <v>310</v>
      </c>
      <c r="C2859" s="3" t="s">
        <v>9</v>
      </c>
      <c r="D2859" s="3" t="s">
        <v>197</v>
      </c>
      <c r="E2859" s="3">
        <v>0.56000000000000005</v>
      </c>
      <c r="F2859" s="3">
        <v>0.48</v>
      </c>
      <c r="G2859" s="3" t="s">
        <v>17</v>
      </c>
      <c r="H2859" s="2">
        <v>2210</v>
      </c>
      <c r="I2859" s="3" t="s">
        <v>22</v>
      </c>
      <c r="J2859" s="2">
        <v>2210</v>
      </c>
      <c r="K2859" s="3" t="s">
        <v>314</v>
      </c>
      <c r="L2859" s="2">
        <v>23</v>
      </c>
      <c r="M2859" s="3">
        <v>6.9082057497743161E-3</v>
      </c>
      <c r="N2859" s="3">
        <v>15.593430166113889</v>
      </c>
      <c r="O2859" s="3">
        <v>2.5635246563604129E-2</v>
      </c>
      <c r="P2859" s="3">
        <v>1</v>
      </c>
      <c r="Q2859" s="3">
        <f t="shared" si="254"/>
        <v>2.5635246563604129E-2</v>
      </c>
      <c r="R2859" s="4">
        <f t="shared" si="256"/>
        <v>2.5635246563604129E-2</v>
      </c>
      <c r="S2859" s="3">
        <v>3.408560347430934E-3</v>
      </c>
      <c r="T2859" s="3">
        <v>1</v>
      </c>
      <c r="U2859" s="3">
        <f t="shared" si="255"/>
        <v>3.408560347430934E-3</v>
      </c>
      <c r="V2859" s="3">
        <f t="shared" si="257"/>
        <v>3.408560347430934E-3</v>
      </c>
    </row>
    <row r="2860" spans="1:22" x14ac:dyDescent="0.25">
      <c r="A2860" s="3" t="s">
        <v>158</v>
      </c>
      <c r="B2860" s="3" t="s">
        <v>8</v>
      </c>
      <c r="C2860" s="3" t="s">
        <v>9</v>
      </c>
      <c r="D2860" s="3" t="s">
        <v>197</v>
      </c>
      <c r="E2860" s="3">
        <v>0.56000000000000005</v>
      </c>
      <c r="F2860" s="3">
        <v>0.48</v>
      </c>
      <c r="G2860" s="3" t="s">
        <v>17</v>
      </c>
      <c r="H2860" s="2">
        <v>2210</v>
      </c>
      <c r="I2860" s="3" t="s">
        <v>22</v>
      </c>
      <c r="J2860" s="2">
        <v>2210</v>
      </c>
      <c r="K2860" s="3" t="s">
        <v>172</v>
      </c>
      <c r="L2860" s="2">
        <v>16</v>
      </c>
      <c r="M2860" s="3">
        <v>5.0814476999478408</v>
      </c>
      <c r="N2860" s="3">
        <v>17058.527537300732</v>
      </c>
      <c r="O2860" s="3">
        <v>40.591647641044311</v>
      </c>
      <c r="P2860" s="3">
        <f>1-0.712</f>
        <v>0.28800000000000003</v>
      </c>
      <c r="Q2860" s="3">
        <f t="shared" si="254"/>
        <v>11.690394520620764</v>
      </c>
      <c r="R2860" s="4">
        <f t="shared" si="256"/>
        <v>11.690394520620764</v>
      </c>
      <c r="S2860" s="3">
        <v>4.8438058745751027</v>
      </c>
      <c r="T2860" s="3">
        <f>1-0.531</f>
        <v>0.46899999999999997</v>
      </c>
      <c r="U2860" s="3">
        <f t="shared" si="255"/>
        <v>2.2717449551757229</v>
      </c>
      <c r="V2860" s="3">
        <f t="shared" si="257"/>
        <v>2.2717449551757229</v>
      </c>
    </row>
    <row r="2861" spans="1:22" x14ac:dyDescent="0.25">
      <c r="A2861" s="3" t="s">
        <v>158</v>
      </c>
      <c r="B2861" s="3" t="s">
        <v>351</v>
      </c>
      <c r="C2861" s="3" t="s">
        <v>352</v>
      </c>
      <c r="D2861" s="3" t="s">
        <v>353</v>
      </c>
      <c r="E2861" s="3">
        <v>0.36</v>
      </c>
      <c r="F2861" s="3">
        <v>0.57999999999999996</v>
      </c>
      <c r="G2861" s="3" t="s">
        <v>17</v>
      </c>
      <c r="H2861" s="2">
        <v>2210</v>
      </c>
      <c r="I2861" s="3" t="s">
        <v>22</v>
      </c>
      <c r="J2861" s="2">
        <v>2210</v>
      </c>
      <c r="K2861" s="3" t="s">
        <v>287</v>
      </c>
      <c r="L2861" s="2">
        <v>77</v>
      </c>
      <c r="M2861" s="3">
        <v>6.5697794594624197</v>
      </c>
      <c r="N2861" s="3">
        <v>22179.892494221192</v>
      </c>
      <c r="O2861" s="3">
        <v>54.157350052830409</v>
      </c>
      <c r="P2861" s="3">
        <v>1</v>
      </c>
      <c r="Q2861" s="3">
        <f t="shared" si="254"/>
        <v>54.157350052830409</v>
      </c>
      <c r="R2861" s="4">
        <f t="shared" ref="R2861:R2891" si="258">Q2861</f>
        <v>54.157350052830409</v>
      </c>
      <c r="S2861" s="3">
        <v>6.5743637129020884</v>
      </c>
      <c r="T2861" s="3">
        <v>1</v>
      </c>
      <c r="U2861" s="3">
        <f t="shared" si="255"/>
        <v>6.5743637129020884</v>
      </c>
      <c r="V2861" s="3">
        <f t="shared" ref="V2861:V2891" si="259">U2861</f>
        <v>6.5743637129020884</v>
      </c>
    </row>
    <row r="2862" spans="1:22" x14ac:dyDescent="0.25">
      <c r="A2862" s="3" t="s">
        <v>158</v>
      </c>
      <c r="B2862" s="3" t="s">
        <v>89</v>
      </c>
      <c r="C2862" s="3" t="s">
        <v>9</v>
      </c>
      <c r="D2862" s="3" t="s">
        <v>262</v>
      </c>
      <c r="E2862" s="3">
        <v>0.56000000000000005</v>
      </c>
      <c r="F2862" s="3">
        <v>0.48</v>
      </c>
      <c r="G2862" s="3" t="s">
        <v>17</v>
      </c>
      <c r="H2862" s="2">
        <v>2210</v>
      </c>
      <c r="I2862" s="3" t="s">
        <v>22</v>
      </c>
      <c r="J2862" s="2">
        <v>2210</v>
      </c>
      <c r="K2862" s="3" t="s">
        <v>263</v>
      </c>
      <c r="L2862" s="2">
        <v>73</v>
      </c>
      <c r="M2862" s="3">
        <v>2.102184222506994</v>
      </c>
      <c r="N2862" s="3">
        <v>7383.2296932296531</v>
      </c>
      <c r="O2862" s="3">
        <v>17.777787192603583</v>
      </c>
      <c r="P2862" s="3">
        <v>1</v>
      </c>
      <c r="Q2862" s="3">
        <f t="shared" si="254"/>
        <v>17.777787192603583</v>
      </c>
      <c r="R2862" s="4">
        <f t="shared" si="258"/>
        <v>17.777787192603583</v>
      </c>
      <c r="S2862" s="3">
        <v>2.1851654043795783</v>
      </c>
      <c r="T2862" s="3">
        <v>1</v>
      </c>
      <c r="U2862" s="3">
        <f t="shared" si="255"/>
        <v>2.1851654043795783</v>
      </c>
      <c r="V2862" s="3">
        <f t="shared" si="259"/>
        <v>2.1851654043795783</v>
      </c>
    </row>
    <row r="2863" spans="1:22" x14ac:dyDescent="0.25">
      <c r="A2863" s="3" t="s">
        <v>158</v>
      </c>
      <c r="B2863" s="3" t="s">
        <v>310</v>
      </c>
      <c r="C2863" s="3" t="s">
        <v>9</v>
      </c>
      <c r="D2863" s="3" t="s">
        <v>197</v>
      </c>
      <c r="E2863" s="3">
        <v>0.56000000000000005</v>
      </c>
      <c r="F2863" s="3">
        <v>0.48</v>
      </c>
      <c r="G2863" s="3" t="s">
        <v>17</v>
      </c>
      <c r="H2863" s="2">
        <v>2210</v>
      </c>
      <c r="I2863" s="3" t="s">
        <v>22</v>
      </c>
      <c r="J2863" s="2">
        <v>2210</v>
      </c>
      <c r="K2863" s="3" t="s">
        <v>263</v>
      </c>
      <c r="L2863" s="2">
        <v>38</v>
      </c>
      <c r="M2863" s="3">
        <v>2.1992903623868099</v>
      </c>
      <c r="N2863" s="3">
        <v>7233.9122915787229</v>
      </c>
      <c r="O2863" s="3">
        <v>17.415505998637357</v>
      </c>
      <c r="P2863" s="3">
        <v>1</v>
      </c>
      <c r="Q2863" s="3">
        <f t="shared" si="254"/>
        <v>17.415505998637357</v>
      </c>
      <c r="R2863" s="4">
        <f t="shared" si="258"/>
        <v>17.415505998637357</v>
      </c>
      <c r="S2863" s="3">
        <v>2.1475498605735006</v>
      </c>
      <c r="T2863" s="3">
        <v>1</v>
      </c>
      <c r="U2863" s="3">
        <f t="shared" si="255"/>
        <v>2.1475498605735006</v>
      </c>
      <c r="V2863" s="3">
        <f t="shared" si="259"/>
        <v>2.1475498605735006</v>
      </c>
    </row>
    <row r="2864" spans="1:22" x14ac:dyDescent="0.25">
      <c r="A2864" s="3" t="s">
        <v>158</v>
      </c>
      <c r="B2864" s="3" t="s">
        <v>351</v>
      </c>
      <c r="C2864" s="3" t="s">
        <v>352</v>
      </c>
      <c r="D2864" s="3" t="s">
        <v>353</v>
      </c>
      <c r="E2864" s="3">
        <v>0.36</v>
      </c>
      <c r="F2864" s="3">
        <v>0.57999999999999996</v>
      </c>
      <c r="G2864" s="3" t="s">
        <v>17</v>
      </c>
      <c r="H2864" s="2">
        <v>2210</v>
      </c>
      <c r="I2864" s="3" t="s">
        <v>22</v>
      </c>
      <c r="J2864" s="2">
        <v>2210</v>
      </c>
      <c r="K2864" s="3" t="s">
        <v>355</v>
      </c>
      <c r="L2864" s="2">
        <v>55</v>
      </c>
      <c r="M2864" s="3">
        <v>4.2858424595018754</v>
      </c>
      <c r="N2864" s="3">
        <v>11542.779105672627</v>
      </c>
      <c r="O2864" s="3">
        <v>28.783915448105091</v>
      </c>
      <c r="P2864" s="3">
        <v>1</v>
      </c>
      <c r="Q2864" s="3">
        <f t="shared" si="254"/>
        <v>28.783915448105091</v>
      </c>
      <c r="R2864" s="4">
        <f t="shared" si="258"/>
        <v>28.783915448105091</v>
      </c>
      <c r="S2864" s="3">
        <v>3.6452666212491343</v>
      </c>
      <c r="T2864" s="3">
        <v>1</v>
      </c>
      <c r="U2864" s="3">
        <f t="shared" si="255"/>
        <v>3.6452666212491343</v>
      </c>
      <c r="V2864" s="3">
        <f t="shared" si="259"/>
        <v>3.6452666212491343</v>
      </c>
    </row>
    <row r="2865" spans="1:22" x14ac:dyDescent="0.25">
      <c r="A2865" s="3" t="s">
        <v>158</v>
      </c>
      <c r="B2865" s="3" t="s">
        <v>89</v>
      </c>
      <c r="C2865" s="3" t="s">
        <v>9</v>
      </c>
      <c r="D2865" s="3" t="s">
        <v>262</v>
      </c>
      <c r="E2865" s="3">
        <v>0.56000000000000005</v>
      </c>
      <c r="F2865" s="3">
        <v>0.48</v>
      </c>
      <c r="G2865" s="3" t="s">
        <v>17</v>
      </c>
      <c r="H2865" s="2">
        <v>2210</v>
      </c>
      <c r="I2865" s="3" t="s">
        <v>22</v>
      </c>
      <c r="J2865" s="2">
        <v>2210</v>
      </c>
      <c r="K2865" s="3" t="s">
        <v>271</v>
      </c>
      <c r="L2865" s="2">
        <v>5</v>
      </c>
      <c r="M2865" s="3">
        <v>0.11255662331849015</v>
      </c>
      <c r="N2865" s="3">
        <v>426.88798572296866</v>
      </c>
      <c r="O2865" s="3">
        <v>1.0151780038629525</v>
      </c>
      <c r="P2865" s="3">
        <v>1</v>
      </c>
      <c r="Q2865" s="3">
        <f t="shared" si="254"/>
        <v>1.0151780038629525</v>
      </c>
      <c r="R2865" s="4">
        <f t="shared" si="258"/>
        <v>1.0151780038629525</v>
      </c>
      <c r="S2865" s="3">
        <v>0.12526930022453184</v>
      </c>
      <c r="T2865" s="3">
        <v>1</v>
      </c>
      <c r="U2865" s="3">
        <f t="shared" si="255"/>
        <v>0.12526930022453184</v>
      </c>
      <c r="V2865" s="3">
        <f t="shared" si="259"/>
        <v>0.12526930022453184</v>
      </c>
    </row>
    <row r="2866" spans="1:22" x14ac:dyDescent="0.25">
      <c r="A2866" s="3" t="s">
        <v>158</v>
      </c>
      <c r="B2866" s="3" t="s">
        <v>351</v>
      </c>
      <c r="C2866" s="3" t="s">
        <v>352</v>
      </c>
      <c r="D2866" s="3" t="s">
        <v>353</v>
      </c>
      <c r="E2866" s="3">
        <v>0.36</v>
      </c>
      <c r="F2866" s="3">
        <v>0.57999999999999996</v>
      </c>
      <c r="G2866" s="3" t="s">
        <v>17</v>
      </c>
      <c r="H2866" s="2">
        <v>2210</v>
      </c>
      <c r="I2866" s="3" t="s">
        <v>22</v>
      </c>
      <c r="J2866" s="2">
        <v>2210</v>
      </c>
      <c r="K2866" s="3" t="s">
        <v>354</v>
      </c>
      <c r="L2866" s="2">
        <v>1248</v>
      </c>
      <c r="M2866" s="3">
        <v>442.36024398013581</v>
      </c>
      <c r="N2866" s="3">
        <v>1183552.5312967515</v>
      </c>
      <c r="O2866" s="3">
        <v>2965.9333034836641</v>
      </c>
      <c r="P2866" s="3">
        <v>1</v>
      </c>
      <c r="Q2866" s="3">
        <f t="shared" si="254"/>
        <v>2965.9333034836641</v>
      </c>
      <c r="R2866" s="4">
        <f t="shared" si="258"/>
        <v>2965.9333034836641</v>
      </c>
      <c r="S2866" s="3">
        <v>345.25659336411451</v>
      </c>
      <c r="T2866" s="3">
        <v>1</v>
      </c>
      <c r="U2866" s="3">
        <f t="shared" si="255"/>
        <v>345.25659336411451</v>
      </c>
      <c r="V2866" s="3">
        <f t="shared" si="259"/>
        <v>345.25659336411451</v>
      </c>
    </row>
    <row r="2867" spans="1:22" x14ac:dyDescent="0.25">
      <c r="A2867" s="3" t="s">
        <v>158</v>
      </c>
      <c r="B2867" s="3" t="s">
        <v>310</v>
      </c>
      <c r="C2867" s="3" t="s">
        <v>9</v>
      </c>
      <c r="D2867" s="3" t="s">
        <v>197</v>
      </c>
      <c r="E2867" s="3">
        <v>0.56000000000000005</v>
      </c>
      <c r="F2867" s="3">
        <v>0.48</v>
      </c>
      <c r="G2867" s="3" t="s">
        <v>17</v>
      </c>
      <c r="H2867" s="2">
        <v>2210</v>
      </c>
      <c r="I2867" s="3" t="s">
        <v>22</v>
      </c>
      <c r="J2867" s="2">
        <v>2210</v>
      </c>
      <c r="K2867" s="3" t="s">
        <v>319</v>
      </c>
      <c r="L2867" s="2">
        <v>315</v>
      </c>
      <c r="M2867" s="3">
        <v>15.258830324677705</v>
      </c>
      <c r="N2867" s="3">
        <v>43177.462288025927</v>
      </c>
      <c r="O2867" s="3">
        <v>106.58435644246707</v>
      </c>
      <c r="P2867" s="3">
        <v>1</v>
      </c>
      <c r="Q2867" s="3">
        <f t="shared" si="254"/>
        <v>106.58435644246707</v>
      </c>
      <c r="R2867" s="4">
        <f t="shared" si="258"/>
        <v>106.58435644246707</v>
      </c>
      <c r="S2867" s="3">
        <v>13.091557801236426</v>
      </c>
      <c r="T2867" s="3">
        <v>1</v>
      </c>
      <c r="U2867" s="3">
        <f t="shared" si="255"/>
        <v>13.091557801236426</v>
      </c>
      <c r="V2867" s="3">
        <f t="shared" si="259"/>
        <v>13.091557801236426</v>
      </c>
    </row>
    <row r="2868" spans="1:22" x14ac:dyDescent="0.25">
      <c r="A2868" s="3" t="s">
        <v>158</v>
      </c>
      <c r="B2868" s="3" t="s">
        <v>310</v>
      </c>
      <c r="C2868" s="3" t="s">
        <v>9</v>
      </c>
      <c r="D2868" s="3" t="s">
        <v>197</v>
      </c>
      <c r="E2868" s="3">
        <v>0.56000000000000005</v>
      </c>
      <c r="F2868" s="3">
        <v>0.48</v>
      </c>
      <c r="G2868" s="3" t="s">
        <v>17</v>
      </c>
      <c r="H2868" s="2">
        <v>2210</v>
      </c>
      <c r="I2868" s="3" t="s">
        <v>22</v>
      </c>
      <c r="J2868" s="2">
        <v>2210</v>
      </c>
      <c r="K2868" s="3" t="s">
        <v>324</v>
      </c>
      <c r="L2868" s="2">
        <v>61</v>
      </c>
      <c r="M2868" s="3">
        <v>3.4537333365465206</v>
      </c>
      <c r="N2868" s="3">
        <v>10038.102295540193</v>
      </c>
      <c r="O2868" s="3">
        <v>25.391424641379434</v>
      </c>
      <c r="P2868" s="3">
        <v>1</v>
      </c>
      <c r="Q2868" s="3">
        <f t="shared" si="254"/>
        <v>25.391424641379434</v>
      </c>
      <c r="R2868" s="4">
        <f t="shared" si="258"/>
        <v>25.391424641379434</v>
      </c>
      <c r="S2868" s="3">
        <v>3.1956049883036663</v>
      </c>
      <c r="T2868" s="3">
        <v>1</v>
      </c>
      <c r="U2868" s="3">
        <f t="shared" si="255"/>
        <v>3.1956049883036663</v>
      </c>
      <c r="V2868" s="3">
        <f t="shared" si="259"/>
        <v>3.1956049883036663</v>
      </c>
    </row>
    <row r="2869" spans="1:22" x14ac:dyDescent="0.25">
      <c r="A2869" s="3" t="s">
        <v>158</v>
      </c>
      <c r="B2869" s="3" t="s">
        <v>89</v>
      </c>
      <c r="C2869" s="3" t="s">
        <v>9</v>
      </c>
      <c r="D2869" s="3" t="s">
        <v>262</v>
      </c>
      <c r="E2869" s="3">
        <v>0.56000000000000005</v>
      </c>
      <c r="F2869" s="3">
        <v>0.48</v>
      </c>
      <c r="G2869" s="3" t="s">
        <v>17</v>
      </c>
      <c r="H2869" s="2">
        <v>2210</v>
      </c>
      <c r="I2869" s="3" t="s">
        <v>22</v>
      </c>
      <c r="J2869" s="2">
        <v>2210</v>
      </c>
      <c r="K2869" s="3" t="s">
        <v>264</v>
      </c>
      <c r="L2869" s="2">
        <v>5130</v>
      </c>
      <c r="M2869" s="3">
        <v>782.06031920850444</v>
      </c>
      <c r="N2869" s="3">
        <v>2333509.3263531639</v>
      </c>
      <c r="O2869" s="3">
        <v>5710.4459506238363</v>
      </c>
      <c r="P2869" s="3">
        <v>1</v>
      </c>
      <c r="Q2869" s="3">
        <f t="shared" si="254"/>
        <v>5710.4459506238363</v>
      </c>
      <c r="R2869" s="4">
        <f t="shared" si="258"/>
        <v>5710.4459506238363</v>
      </c>
      <c r="S2869" s="3">
        <v>680.76216271397016</v>
      </c>
      <c r="T2869" s="3">
        <v>1</v>
      </c>
      <c r="U2869" s="3">
        <f t="shared" si="255"/>
        <v>680.76216271397016</v>
      </c>
      <c r="V2869" s="3">
        <f t="shared" si="259"/>
        <v>680.76216271397016</v>
      </c>
    </row>
    <row r="2870" spans="1:22" x14ac:dyDescent="0.25">
      <c r="A2870" s="3" t="s">
        <v>158</v>
      </c>
      <c r="B2870" s="3" t="s">
        <v>310</v>
      </c>
      <c r="C2870" s="3" t="s">
        <v>9</v>
      </c>
      <c r="D2870" s="3" t="s">
        <v>312</v>
      </c>
      <c r="E2870" s="3">
        <v>0.56000000000000005</v>
      </c>
      <c r="F2870" s="3">
        <v>0.48</v>
      </c>
      <c r="G2870" s="3" t="s">
        <v>17</v>
      </c>
      <c r="H2870" s="2">
        <v>2210</v>
      </c>
      <c r="I2870" s="3" t="s">
        <v>22</v>
      </c>
      <c r="J2870" s="2">
        <v>2210</v>
      </c>
      <c r="K2870" s="3" t="s">
        <v>264</v>
      </c>
      <c r="L2870" s="2">
        <v>1989</v>
      </c>
      <c r="M2870" s="3">
        <v>321.19807706310917</v>
      </c>
      <c r="N2870" s="3">
        <v>920511.17835837533</v>
      </c>
      <c r="O2870" s="3">
        <v>2285.2879220648824</v>
      </c>
      <c r="P2870" s="3">
        <v>1</v>
      </c>
      <c r="Q2870" s="3">
        <f t="shared" si="254"/>
        <v>2285.2879220648824</v>
      </c>
      <c r="R2870" s="4">
        <f t="shared" si="258"/>
        <v>2285.2879220648824</v>
      </c>
      <c r="S2870" s="3">
        <v>261.09863014303039</v>
      </c>
      <c r="T2870" s="3">
        <v>1</v>
      </c>
      <c r="U2870" s="3">
        <f t="shared" si="255"/>
        <v>261.09863014303039</v>
      </c>
      <c r="V2870" s="3">
        <f t="shared" si="259"/>
        <v>261.09863014303039</v>
      </c>
    </row>
    <row r="2871" spans="1:22" x14ac:dyDescent="0.25">
      <c r="A2871" s="3" t="s">
        <v>158</v>
      </c>
      <c r="B2871" s="3" t="s">
        <v>310</v>
      </c>
      <c r="C2871" s="3" t="s">
        <v>9</v>
      </c>
      <c r="D2871" s="3" t="s">
        <v>197</v>
      </c>
      <c r="E2871" s="3">
        <v>0.56000000000000005</v>
      </c>
      <c r="F2871" s="3">
        <v>0.48</v>
      </c>
      <c r="G2871" s="3" t="s">
        <v>17</v>
      </c>
      <c r="H2871" s="2">
        <v>2210</v>
      </c>
      <c r="I2871" s="3" t="s">
        <v>22</v>
      </c>
      <c r="J2871" s="2">
        <v>2210</v>
      </c>
      <c r="K2871" s="3" t="s">
        <v>264</v>
      </c>
      <c r="L2871" s="2">
        <v>1005</v>
      </c>
      <c r="M2871" s="3">
        <v>253.96927699042485</v>
      </c>
      <c r="N2871" s="3">
        <v>689474.39903823868</v>
      </c>
      <c r="O2871" s="3">
        <v>1727.7630020922154</v>
      </c>
      <c r="P2871" s="3">
        <v>1</v>
      </c>
      <c r="Q2871" s="3">
        <f t="shared" si="254"/>
        <v>1727.7630020922154</v>
      </c>
      <c r="R2871" s="4">
        <f t="shared" si="258"/>
        <v>1727.7630020922154</v>
      </c>
      <c r="S2871" s="3">
        <v>196.37356198050242</v>
      </c>
      <c r="T2871" s="3">
        <v>1</v>
      </c>
      <c r="U2871" s="3">
        <f t="shared" si="255"/>
        <v>196.37356198050242</v>
      </c>
      <c r="V2871" s="3">
        <f t="shared" si="259"/>
        <v>196.37356198050242</v>
      </c>
    </row>
    <row r="2872" spans="1:22" x14ac:dyDescent="0.25">
      <c r="A2872" s="3" t="s">
        <v>158</v>
      </c>
      <c r="B2872" s="3" t="s">
        <v>351</v>
      </c>
      <c r="C2872" s="3" t="s">
        <v>352</v>
      </c>
      <c r="D2872" s="3" t="s">
        <v>353</v>
      </c>
      <c r="E2872" s="3">
        <v>0.36</v>
      </c>
      <c r="F2872" s="3">
        <v>0.57999999999999996</v>
      </c>
      <c r="G2872" s="3" t="s">
        <v>17</v>
      </c>
      <c r="H2872" s="2">
        <v>2210</v>
      </c>
      <c r="I2872" s="3" t="s">
        <v>22</v>
      </c>
      <c r="J2872" s="2">
        <v>2210</v>
      </c>
      <c r="K2872" s="3" t="s">
        <v>264</v>
      </c>
      <c r="L2872" s="2">
        <v>13</v>
      </c>
      <c r="M2872" s="3">
        <v>9.8289879535906465E-3</v>
      </c>
      <c r="N2872" s="3">
        <v>28.95377823097985</v>
      </c>
      <c r="O2872" s="3">
        <v>7.2328804807134772E-2</v>
      </c>
      <c r="P2872" s="3">
        <v>1</v>
      </c>
      <c r="Q2872" s="3">
        <f t="shared" si="254"/>
        <v>7.2328804807134772E-2</v>
      </c>
      <c r="R2872" s="4">
        <f t="shared" si="258"/>
        <v>7.2328804807134772E-2</v>
      </c>
      <c r="S2872" s="3">
        <v>8.2513235844322904E-3</v>
      </c>
      <c r="T2872" s="3">
        <v>1</v>
      </c>
      <c r="U2872" s="3">
        <f t="shared" si="255"/>
        <v>8.2513235844322904E-3</v>
      </c>
      <c r="V2872" s="3">
        <f t="shared" si="259"/>
        <v>8.2513235844322904E-3</v>
      </c>
    </row>
    <row r="2873" spans="1:22" x14ac:dyDescent="0.25">
      <c r="A2873" s="3" t="s">
        <v>158</v>
      </c>
      <c r="B2873" s="3" t="s">
        <v>89</v>
      </c>
      <c r="C2873" s="3" t="s">
        <v>9</v>
      </c>
      <c r="D2873" s="3" t="s">
        <v>262</v>
      </c>
      <c r="E2873" s="3">
        <v>0.56000000000000005</v>
      </c>
      <c r="F2873" s="3">
        <v>0.48</v>
      </c>
      <c r="G2873" s="3" t="s">
        <v>17</v>
      </c>
      <c r="H2873" s="2">
        <v>2210</v>
      </c>
      <c r="I2873" s="3" t="s">
        <v>22</v>
      </c>
      <c r="J2873" s="2">
        <v>2210</v>
      </c>
      <c r="K2873" s="3" t="s">
        <v>265</v>
      </c>
      <c r="L2873" s="2">
        <v>736</v>
      </c>
      <c r="M2873" s="3">
        <v>22.839567098848228</v>
      </c>
      <c r="N2873" s="3">
        <v>68171.660500277343</v>
      </c>
      <c r="O2873" s="3">
        <v>166.62717927813091</v>
      </c>
      <c r="P2873" s="3">
        <v>1</v>
      </c>
      <c r="Q2873" s="3">
        <f t="shared" si="254"/>
        <v>166.62717927813091</v>
      </c>
      <c r="R2873" s="4">
        <f t="shared" si="258"/>
        <v>166.62717927813091</v>
      </c>
      <c r="S2873" s="3">
        <v>19.86053869147354</v>
      </c>
      <c r="T2873" s="3">
        <v>1</v>
      </c>
      <c r="U2873" s="3">
        <f t="shared" si="255"/>
        <v>19.86053869147354</v>
      </c>
      <c r="V2873" s="3">
        <f t="shared" si="259"/>
        <v>19.86053869147354</v>
      </c>
    </row>
    <row r="2874" spans="1:22" x14ac:dyDescent="0.25">
      <c r="A2874" s="3" t="s">
        <v>158</v>
      </c>
      <c r="B2874" s="3" t="s">
        <v>310</v>
      </c>
      <c r="C2874" s="3" t="s">
        <v>9</v>
      </c>
      <c r="D2874" s="3" t="s">
        <v>312</v>
      </c>
      <c r="E2874" s="3">
        <v>0.56000000000000005</v>
      </c>
      <c r="F2874" s="3">
        <v>0.48</v>
      </c>
      <c r="G2874" s="3" t="s">
        <v>17</v>
      </c>
      <c r="H2874" s="2">
        <v>2210</v>
      </c>
      <c r="I2874" s="3" t="s">
        <v>22</v>
      </c>
      <c r="J2874" s="2">
        <v>2210</v>
      </c>
      <c r="K2874" s="3" t="s">
        <v>265</v>
      </c>
      <c r="L2874" s="2">
        <v>30</v>
      </c>
      <c r="M2874" s="3">
        <v>0.6293974416397482</v>
      </c>
      <c r="N2874" s="3">
        <v>1777.4920889189877</v>
      </c>
      <c r="O2874" s="3">
        <v>4.5140913437542842</v>
      </c>
      <c r="P2874" s="3">
        <v>1</v>
      </c>
      <c r="Q2874" s="3">
        <f t="shared" si="254"/>
        <v>4.5140913437542842</v>
      </c>
      <c r="R2874" s="4">
        <f t="shared" si="258"/>
        <v>4.5140913437542842</v>
      </c>
      <c r="S2874" s="3">
        <v>0.52899314430329658</v>
      </c>
      <c r="T2874" s="3">
        <v>1</v>
      </c>
      <c r="U2874" s="3">
        <f t="shared" si="255"/>
        <v>0.52899314430329658</v>
      </c>
      <c r="V2874" s="3">
        <f t="shared" si="259"/>
        <v>0.52899314430329658</v>
      </c>
    </row>
    <row r="2875" spans="1:22" x14ac:dyDescent="0.25">
      <c r="A2875" s="3" t="s">
        <v>158</v>
      </c>
      <c r="B2875" s="3" t="s">
        <v>8</v>
      </c>
      <c r="C2875" s="3" t="s">
        <v>9</v>
      </c>
      <c r="D2875" s="3" t="s">
        <v>197</v>
      </c>
      <c r="E2875" s="3">
        <v>0.56000000000000005</v>
      </c>
      <c r="F2875" s="3">
        <v>0.48</v>
      </c>
      <c r="G2875" s="3" t="s">
        <v>17</v>
      </c>
      <c r="H2875" s="2">
        <v>2210</v>
      </c>
      <c r="I2875" s="3" t="s">
        <v>22</v>
      </c>
      <c r="J2875" s="2">
        <v>2210</v>
      </c>
      <c r="K2875" s="3" t="s">
        <v>205</v>
      </c>
      <c r="L2875" s="2">
        <v>45</v>
      </c>
      <c r="M2875" s="3">
        <v>4.1445228580164528</v>
      </c>
      <c r="N2875" s="3">
        <v>13806.354364909712</v>
      </c>
      <c r="O2875" s="3">
        <v>36.284398689788318</v>
      </c>
      <c r="P2875" s="3">
        <f>1-0.712</f>
        <v>0.28800000000000003</v>
      </c>
      <c r="Q2875" s="3">
        <f t="shared" si="254"/>
        <v>10.449906822659036</v>
      </c>
      <c r="R2875" s="4">
        <f t="shared" si="258"/>
        <v>10.449906822659036</v>
      </c>
      <c r="S2875" s="3">
        <v>5.1035990469701353</v>
      </c>
      <c r="T2875" s="3">
        <f>1-0.531</f>
        <v>0.46899999999999997</v>
      </c>
      <c r="U2875" s="3">
        <f t="shared" si="255"/>
        <v>2.3935879530289932</v>
      </c>
      <c r="V2875" s="3">
        <f t="shared" si="259"/>
        <v>2.3935879530289932</v>
      </c>
    </row>
    <row r="2876" spans="1:22" x14ac:dyDescent="0.25">
      <c r="A2876" s="3" t="s">
        <v>158</v>
      </c>
      <c r="B2876" s="3" t="s">
        <v>8</v>
      </c>
      <c r="C2876" s="3" t="s">
        <v>9</v>
      </c>
      <c r="D2876" s="3" t="s">
        <v>197</v>
      </c>
      <c r="E2876" s="3">
        <v>0.56000000000000005</v>
      </c>
      <c r="F2876" s="3">
        <v>0.48</v>
      </c>
      <c r="G2876" s="3" t="s">
        <v>17</v>
      </c>
      <c r="H2876" s="2">
        <v>2210</v>
      </c>
      <c r="I2876" s="3" t="s">
        <v>22</v>
      </c>
      <c r="J2876" s="2">
        <v>2210</v>
      </c>
      <c r="K2876" s="3" t="s">
        <v>206</v>
      </c>
      <c r="L2876" s="2">
        <v>5</v>
      </c>
      <c r="M2876" s="3">
        <v>0.27534476531073365</v>
      </c>
      <c r="N2876" s="3">
        <v>928.41353180296232</v>
      </c>
      <c r="O2876" s="3">
        <v>2.2485016926641945</v>
      </c>
      <c r="P2876" s="3">
        <f>1-0.712</f>
        <v>0.28800000000000003</v>
      </c>
      <c r="Q2876" s="3">
        <f t="shared" si="254"/>
        <v>0.64756848748728812</v>
      </c>
      <c r="R2876" s="4">
        <f t="shared" si="258"/>
        <v>0.64756848748728812</v>
      </c>
      <c r="S2876" s="3">
        <v>0.26980788758168539</v>
      </c>
      <c r="T2876" s="3">
        <f>1-0.531</f>
        <v>0.46899999999999997</v>
      </c>
      <c r="U2876" s="3">
        <f t="shared" si="255"/>
        <v>0.12653989927581044</v>
      </c>
      <c r="V2876" s="3">
        <f t="shared" si="259"/>
        <v>0.12653989927581044</v>
      </c>
    </row>
    <row r="2877" spans="1:22" x14ac:dyDescent="0.25">
      <c r="A2877" s="3" t="s">
        <v>158</v>
      </c>
      <c r="B2877" s="3" t="s">
        <v>8</v>
      </c>
      <c r="C2877" s="3" t="s">
        <v>9</v>
      </c>
      <c r="D2877" s="3" t="s">
        <v>197</v>
      </c>
      <c r="E2877" s="3">
        <v>0.56000000000000005</v>
      </c>
      <c r="F2877" s="3">
        <v>0.48</v>
      </c>
      <c r="G2877" s="3" t="s">
        <v>17</v>
      </c>
      <c r="H2877" s="2">
        <v>2210</v>
      </c>
      <c r="I2877" s="3" t="s">
        <v>22</v>
      </c>
      <c r="J2877" s="2">
        <v>2210</v>
      </c>
      <c r="K2877" s="3" t="s">
        <v>207</v>
      </c>
      <c r="L2877" s="2">
        <v>13</v>
      </c>
      <c r="M2877" s="3">
        <v>0.5849187883484519</v>
      </c>
      <c r="N2877" s="3">
        <v>1549.6261092853254</v>
      </c>
      <c r="O2877" s="3">
        <v>3.8916796741039352</v>
      </c>
      <c r="P2877" s="3">
        <f>1-0.712</f>
        <v>0.28800000000000003</v>
      </c>
      <c r="Q2877" s="3">
        <f t="shared" si="254"/>
        <v>1.1208037461419336</v>
      </c>
      <c r="R2877" s="4">
        <f t="shared" si="258"/>
        <v>1.1208037461419336</v>
      </c>
      <c r="S2877" s="3">
        <v>0.45728236137531109</v>
      </c>
      <c r="T2877" s="3">
        <f>1-0.531</f>
        <v>0.46899999999999997</v>
      </c>
      <c r="U2877" s="3">
        <f t="shared" si="255"/>
        <v>0.2144654274850209</v>
      </c>
      <c r="V2877" s="3">
        <f t="shared" si="259"/>
        <v>0.2144654274850209</v>
      </c>
    </row>
    <row r="2878" spans="1:22" x14ac:dyDescent="0.25">
      <c r="A2878" s="3" t="s">
        <v>158</v>
      </c>
      <c r="B2878" s="3" t="s">
        <v>8</v>
      </c>
      <c r="C2878" s="3" t="s">
        <v>9</v>
      </c>
      <c r="D2878" s="3" t="s">
        <v>197</v>
      </c>
      <c r="E2878" s="3">
        <v>0.56000000000000005</v>
      </c>
      <c r="F2878" s="3">
        <v>0.48</v>
      </c>
      <c r="G2878" s="3" t="s">
        <v>17</v>
      </c>
      <c r="H2878" s="2">
        <v>2210</v>
      </c>
      <c r="I2878" s="3" t="s">
        <v>22</v>
      </c>
      <c r="J2878" s="2">
        <v>2210</v>
      </c>
      <c r="K2878" s="3" t="s">
        <v>208</v>
      </c>
      <c r="L2878" s="2">
        <v>1</v>
      </c>
      <c r="M2878" s="3">
        <v>3.1790974908485238E-3</v>
      </c>
      <c r="N2878" s="3">
        <v>10.329231551295763</v>
      </c>
      <c r="O2878" s="3">
        <v>2.5209294712788186E-2</v>
      </c>
      <c r="P2878" s="3">
        <f>1-0.712</f>
        <v>0.28800000000000003</v>
      </c>
      <c r="Q2878" s="3">
        <f t="shared" si="254"/>
        <v>7.2602768772829984E-3</v>
      </c>
      <c r="R2878" s="4">
        <f t="shared" si="258"/>
        <v>7.2602768772829984E-3</v>
      </c>
      <c r="S2878" s="3">
        <v>3.3976502508504766E-3</v>
      </c>
      <c r="T2878" s="3">
        <f>1-0.531</f>
        <v>0.46899999999999997</v>
      </c>
      <c r="U2878" s="3">
        <f t="shared" si="255"/>
        <v>1.5934979676488735E-3</v>
      </c>
      <c r="V2878" s="3">
        <f t="shared" si="259"/>
        <v>1.5934979676488735E-3</v>
      </c>
    </row>
    <row r="2879" spans="1:22" x14ac:dyDescent="0.25">
      <c r="A2879" s="3" t="s">
        <v>158</v>
      </c>
      <c r="B2879" s="3" t="s">
        <v>89</v>
      </c>
      <c r="C2879" s="3" t="s">
        <v>9</v>
      </c>
      <c r="D2879" s="3" t="s">
        <v>262</v>
      </c>
      <c r="E2879" s="3">
        <v>0.56000000000000005</v>
      </c>
      <c r="F2879" s="3">
        <v>0.48</v>
      </c>
      <c r="G2879" s="3" t="s">
        <v>17</v>
      </c>
      <c r="H2879" s="2">
        <v>2210</v>
      </c>
      <c r="I2879" s="3" t="s">
        <v>22</v>
      </c>
      <c r="J2879" s="2">
        <v>2210</v>
      </c>
      <c r="K2879" s="3" t="s">
        <v>269</v>
      </c>
      <c r="L2879" s="2">
        <v>4</v>
      </c>
      <c r="M2879" s="3">
        <v>0.10321839166963179</v>
      </c>
      <c r="N2879" s="3">
        <v>331.83967923328294</v>
      </c>
      <c r="O2879" s="3">
        <v>0.87251732008566196</v>
      </c>
      <c r="P2879" s="3">
        <v>1</v>
      </c>
      <c r="Q2879" s="3">
        <f t="shared" si="254"/>
        <v>0.87251732008566196</v>
      </c>
      <c r="R2879" s="4">
        <f t="shared" si="258"/>
        <v>0.87251732008566196</v>
      </c>
      <c r="S2879" s="3">
        <v>0.12269149093466383</v>
      </c>
      <c r="T2879" s="3">
        <v>1</v>
      </c>
      <c r="U2879" s="3">
        <f t="shared" si="255"/>
        <v>0.12269149093466383</v>
      </c>
      <c r="V2879" s="3">
        <f t="shared" si="259"/>
        <v>0.12269149093466383</v>
      </c>
    </row>
    <row r="2880" spans="1:22" x14ac:dyDescent="0.25">
      <c r="A2880" s="3" t="s">
        <v>158</v>
      </c>
      <c r="B2880" s="3" t="s">
        <v>310</v>
      </c>
      <c r="C2880" s="3" t="s">
        <v>9</v>
      </c>
      <c r="D2880" s="3" t="s">
        <v>312</v>
      </c>
      <c r="E2880" s="3">
        <v>0.56000000000000005</v>
      </c>
      <c r="F2880" s="3">
        <v>0.48</v>
      </c>
      <c r="G2880" s="3" t="s">
        <v>17</v>
      </c>
      <c r="H2880" s="2">
        <v>2210</v>
      </c>
      <c r="I2880" s="3" t="s">
        <v>22</v>
      </c>
      <c r="J2880" s="2">
        <v>2210</v>
      </c>
      <c r="K2880" s="3" t="s">
        <v>269</v>
      </c>
      <c r="L2880" s="2">
        <v>569</v>
      </c>
      <c r="M2880" s="3">
        <v>83.046401315581676</v>
      </c>
      <c r="N2880" s="3">
        <v>241649.71996694617</v>
      </c>
      <c r="O2880" s="3">
        <v>599.26475604236293</v>
      </c>
      <c r="P2880" s="3">
        <v>1</v>
      </c>
      <c r="Q2880" s="3">
        <f t="shared" si="254"/>
        <v>599.26475604236293</v>
      </c>
      <c r="R2880" s="4">
        <f t="shared" si="258"/>
        <v>599.26475604236293</v>
      </c>
      <c r="S2880" s="3">
        <v>69.714815442986918</v>
      </c>
      <c r="T2880" s="3">
        <v>1</v>
      </c>
      <c r="U2880" s="3">
        <f t="shared" si="255"/>
        <v>69.714815442986918</v>
      </c>
      <c r="V2880" s="3">
        <f t="shared" si="259"/>
        <v>69.714815442986918</v>
      </c>
    </row>
    <row r="2881" spans="1:22" x14ac:dyDescent="0.25">
      <c r="A2881" s="3" t="s">
        <v>158</v>
      </c>
      <c r="B2881" s="3" t="s">
        <v>310</v>
      </c>
      <c r="C2881" s="3" t="s">
        <v>9</v>
      </c>
      <c r="D2881" s="3" t="s">
        <v>197</v>
      </c>
      <c r="E2881" s="3">
        <v>0.56000000000000005</v>
      </c>
      <c r="F2881" s="3">
        <v>0.48</v>
      </c>
      <c r="G2881" s="3" t="s">
        <v>17</v>
      </c>
      <c r="H2881" s="2">
        <v>2210</v>
      </c>
      <c r="I2881" s="3" t="s">
        <v>22</v>
      </c>
      <c r="J2881" s="2">
        <v>2210</v>
      </c>
      <c r="K2881" s="3" t="s">
        <v>269</v>
      </c>
      <c r="L2881" s="2">
        <v>3</v>
      </c>
      <c r="M2881" s="3">
        <v>4.6213335445820297E-5</v>
      </c>
      <c r="N2881" s="3">
        <v>0.1650537381099994</v>
      </c>
      <c r="O2881" s="3">
        <v>4.0024956465044574E-4</v>
      </c>
      <c r="P2881" s="3">
        <v>1</v>
      </c>
      <c r="Q2881" s="3">
        <f t="shared" si="254"/>
        <v>4.0024956465044574E-4</v>
      </c>
      <c r="R2881" s="4">
        <f t="shared" si="258"/>
        <v>4.0024956465044574E-4</v>
      </c>
      <c r="S2881" s="3">
        <v>5.7882293117377964E-5</v>
      </c>
      <c r="T2881" s="3">
        <v>1</v>
      </c>
      <c r="U2881" s="3">
        <f t="shared" si="255"/>
        <v>5.7882293117377964E-5</v>
      </c>
      <c r="V2881" s="3">
        <f t="shared" si="259"/>
        <v>5.7882293117377964E-5</v>
      </c>
    </row>
    <row r="2882" spans="1:22" x14ac:dyDescent="0.25">
      <c r="A2882" s="3" t="s">
        <v>158</v>
      </c>
      <c r="B2882" s="3" t="s">
        <v>310</v>
      </c>
      <c r="C2882" s="3" t="s">
        <v>9</v>
      </c>
      <c r="D2882" s="3" t="s">
        <v>312</v>
      </c>
      <c r="E2882" s="3">
        <v>0.56000000000000005</v>
      </c>
      <c r="F2882" s="3">
        <v>0.48</v>
      </c>
      <c r="G2882" s="3" t="s">
        <v>17</v>
      </c>
      <c r="H2882" s="2">
        <v>2210</v>
      </c>
      <c r="I2882" s="3" t="s">
        <v>22</v>
      </c>
      <c r="J2882" s="2">
        <v>2210</v>
      </c>
      <c r="K2882" s="3" t="s">
        <v>313</v>
      </c>
      <c r="L2882" s="2">
        <v>4</v>
      </c>
      <c r="M2882" s="3">
        <v>2.2030118327949592E-3</v>
      </c>
      <c r="N2882" s="3">
        <v>6.9783014578717779</v>
      </c>
      <c r="O2882" s="3">
        <v>1.7314578768574777E-2</v>
      </c>
      <c r="P2882" s="3">
        <v>1</v>
      </c>
      <c r="Q2882" s="3">
        <f t="shared" ref="Q2882:Q2945" si="260">O2882*P2882</f>
        <v>1.7314578768574777E-2</v>
      </c>
      <c r="R2882" s="4">
        <f t="shared" si="258"/>
        <v>1.7314578768574777E-2</v>
      </c>
      <c r="S2882" s="3">
        <v>2.056671557681646E-3</v>
      </c>
      <c r="T2882" s="3">
        <v>1</v>
      </c>
      <c r="U2882" s="3">
        <f t="shared" ref="U2882:U2945" si="261">S2882*T2882</f>
        <v>2.056671557681646E-3</v>
      </c>
      <c r="V2882" s="3">
        <f t="shared" si="259"/>
        <v>2.056671557681646E-3</v>
      </c>
    </row>
    <row r="2883" spans="1:22" x14ac:dyDescent="0.25">
      <c r="A2883" s="3" t="s">
        <v>158</v>
      </c>
      <c r="B2883" s="3" t="s">
        <v>89</v>
      </c>
      <c r="C2883" s="3" t="s">
        <v>9</v>
      </c>
      <c r="D2883" s="3" t="s">
        <v>262</v>
      </c>
      <c r="E2883" s="3">
        <v>0.56000000000000005</v>
      </c>
      <c r="F2883" s="3">
        <v>0.48</v>
      </c>
      <c r="G2883" s="3" t="s">
        <v>17</v>
      </c>
      <c r="H2883" s="2">
        <v>2210</v>
      </c>
      <c r="I2883" s="3" t="s">
        <v>22</v>
      </c>
      <c r="J2883" s="2">
        <v>2210</v>
      </c>
      <c r="K2883" s="3" t="s">
        <v>272</v>
      </c>
      <c r="L2883" s="2">
        <v>18</v>
      </c>
      <c r="M2883" s="3">
        <v>0.81079896262606299</v>
      </c>
      <c r="N2883" s="3">
        <v>2342.3072897311899</v>
      </c>
      <c r="O2883" s="3">
        <v>5.1766564914654198</v>
      </c>
      <c r="P2883" s="3">
        <v>1</v>
      </c>
      <c r="Q2883" s="3">
        <f t="shared" si="260"/>
        <v>5.1766564914654198</v>
      </c>
      <c r="R2883" s="4">
        <f t="shared" si="258"/>
        <v>5.1766564914654198</v>
      </c>
      <c r="S2883" s="3">
        <v>0.59239408119843306</v>
      </c>
      <c r="T2883" s="3">
        <v>1</v>
      </c>
      <c r="U2883" s="3">
        <f t="shared" si="261"/>
        <v>0.59239408119843306</v>
      </c>
      <c r="V2883" s="3">
        <f t="shared" si="259"/>
        <v>0.59239408119843306</v>
      </c>
    </row>
    <row r="2884" spans="1:22" x14ac:dyDescent="0.25">
      <c r="A2884" s="3" t="s">
        <v>158</v>
      </c>
      <c r="B2884" s="3" t="s">
        <v>351</v>
      </c>
      <c r="C2884" s="3" t="s">
        <v>352</v>
      </c>
      <c r="D2884" s="3" t="s">
        <v>353</v>
      </c>
      <c r="E2884" s="3">
        <v>0.36</v>
      </c>
      <c r="F2884" s="3">
        <v>0.57999999999999996</v>
      </c>
      <c r="G2884" s="3" t="s">
        <v>17</v>
      </c>
      <c r="H2884" s="2">
        <v>2210</v>
      </c>
      <c r="I2884" s="3" t="s">
        <v>22</v>
      </c>
      <c r="J2884" s="2">
        <v>2210</v>
      </c>
      <c r="K2884" s="3" t="s">
        <v>272</v>
      </c>
      <c r="L2884" s="2">
        <v>6138</v>
      </c>
      <c r="M2884" s="3">
        <v>3211.9770884383256</v>
      </c>
      <c r="N2884" s="3">
        <v>8870729.6612718329</v>
      </c>
      <c r="O2884" s="3">
        <v>22371.576941724124</v>
      </c>
      <c r="P2884" s="3">
        <v>1</v>
      </c>
      <c r="Q2884" s="3">
        <f t="shared" si="260"/>
        <v>22371.576941724124</v>
      </c>
      <c r="R2884" s="4">
        <f t="shared" si="258"/>
        <v>22371.576941724124</v>
      </c>
      <c r="S2884" s="3">
        <v>2543.0315645495912</v>
      </c>
      <c r="T2884" s="3">
        <v>1</v>
      </c>
      <c r="U2884" s="3">
        <f t="shared" si="261"/>
        <v>2543.0315645495912</v>
      </c>
      <c r="V2884" s="3">
        <f t="shared" si="259"/>
        <v>2543.0315645495912</v>
      </c>
    </row>
    <row r="2885" spans="1:22" x14ac:dyDescent="0.25">
      <c r="A2885" s="3" t="s">
        <v>158</v>
      </c>
      <c r="B2885" s="3" t="s">
        <v>351</v>
      </c>
      <c r="C2885" s="3" t="s">
        <v>352</v>
      </c>
      <c r="D2885" s="3" t="s">
        <v>353</v>
      </c>
      <c r="E2885" s="3">
        <v>0.36</v>
      </c>
      <c r="F2885" s="3">
        <v>0.57999999999999996</v>
      </c>
      <c r="G2885" s="3" t="s">
        <v>17</v>
      </c>
      <c r="H2885" s="2">
        <v>2210</v>
      </c>
      <c r="I2885" s="3" t="s">
        <v>22</v>
      </c>
      <c r="J2885" s="2">
        <v>2210</v>
      </c>
      <c r="K2885" s="3" t="s">
        <v>357</v>
      </c>
      <c r="L2885" s="2">
        <v>1</v>
      </c>
      <c r="M2885" s="3">
        <v>2.0616448929690291E-3</v>
      </c>
      <c r="N2885" s="3">
        <v>7.8069434447419948</v>
      </c>
      <c r="O2885" s="3">
        <v>1.9034066063526752E-2</v>
      </c>
      <c r="P2885" s="3">
        <v>1</v>
      </c>
      <c r="Q2885" s="3">
        <f t="shared" si="260"/>
        <v>1.9034066063526752E-2</v>
      </c>
      <c r="R2885" s="4">
        <f t="shared" si="258"/>
        <v>1.9034066063526752E-2</v>
      </c>
      <c r="S2885" s="3">
        <v>2.4037886810905525E-3</v>
      </c>
      <c r="T2885" s="3">
        <v>1</v>
      </c>
      <c r="U2885" s="3">
        <f t="shared" si="261"/>
        <v>2.4037886810905525E-3</v>
      </c>
      <c r="V2885" s="3">
        <f t="shared" si="259"/>
        <v>2.4037886810905525E-3</v>
      </c>
    </row>
    <row r="2886" spans="1:22" x14ac:dyDescent="0.25">
      <c r="A2886" s="3" t="s">
        <v>158</v>
      </c>
      <c r="B2886" s="3" t="s">
        <v>8</v>
      </c>
      <c r="C2886" s="3" t="s">
        <v>9</v>
      </c>
      <c r="D2886" s="3" t="s">
        <v>197</v>
      </c>
      <c r="E2886" s="3">
        <v>0.56000000000000005</v>
      </c>
      <c r="F2886" s="3">
        <v>0.48</v>
      </c>
      <c r="G2886" s="3" t="s">
        <v>17</v>
      </c>
      <c r="H2886" s="2">
        <v>2210</v>
      </c>
      <c r="I2886" s="3" t="s">
        <v>22</v>
      </c>
      <c r="J2886" s="2">
        <v>2210</v>
      </c>
      <c r="K2886" s="3" t="s">
        <v>164</v>
      </c>
      <c r="L2886" s="2">
        <v>3</v>
      </c>
      <c r="M2886" s="3">
        <v>1.3737592779191548E-2</v>
      </c>
      <c r="N2886" s="3">
        <v>59.219498687930965</v>
      </c>
      <c r="O2886" s="3">
        <v>0.13863794859583908</v>
      </c>
      <c r="P2886" s="3">
        <v>1</v>
      </c>
      <c r="Q2886" s="3">
        <f t="shared" si="260"/>
        <v>0.13863794859583908</v>
      </c>
      <c r="R2886" s="4">
        <f t="shared" si="258"/>
        <v>0.13863794859583908</v>
      </c>
      <c r="S2886" s="3">
        <v>1.9992012059529152E-2</v>
      </c>
      <c r="T2886" s="3">
        <v>1</v>
      </c>
      <c r="U2886" s="3">
        <f t="shared" si="261"/>
        <v>1.9992012059529152E-2</v>
      </c>
      <c r="V2886" s="3">
        <f t="shared" si="259"/>
        <v>1.9992012059529152E-2</v>
      </c>
    </row>
    <row r="2887" spans="1:22" x14ac:dyDescent="0.25">
      <c r="A2887" s="3" t="s">
        <v>158</v>
      </c>
      <c r="B2887" s="3" t="s">
        <v>310</v>
      </c>
      <c r="C2887" s="3" t="s">
        <v>9</v>
      </c>
      <c r="D2887" s="3" t="s">
        <v>197</v>
      </c>
      <c r="E2887" s="3">
        <v>0.56000000000000005</v>
      </c>
      <c r="F2887" s="3">
        <v>0.48</v>
      </c>
      <c r="G2887" s="3" t="s">
        <v>17</v>
      </c>
      <c r="H2887" s="2">
        <v>2210</v>
      </c>
      <c r="I2887" s="3" t="s">
        <v>22</v>
      </c>
      <c r="J2887" s="2">
        <v>2210</v>
      </c>
      <c r="K2887" s="3" t="s">
        <v>164</v>
      </c>
      <c r="L2887" s="2">
        <v>27</v>
      </c>
      <c r="M2887" s="3">
        <v>7.2687784019515371</v>
      </c>
      <c r="N2887" s="3">
        <v>17758.335558614592</v>
      </c>
      <c r="O2887" s="3">
        <v>41.528621061839623</v>
      </c>
      <c r="P2887" s="3">
        <v>1</v>
      </c>
      <c r="Q2887" s="3">
        <f t="shared" si="260"/>
        <v>41.528621061839623</v>
      </c>
      <c r="R2887" s="4">
        <f t="shared" si="258"/>
        <v>41.528621061839623</v>
      </c>
      <c r="S2887" s="3">
        <v>4.6458983503255995</v>
      </c>
      <c r="T2887" s="3">
        <v>1</v>
      </c>
      <c r="U2887" s="3">
        <f t="shared" si="261"/>
        <v>4.6458983503255995</v>
      </c>
      <c r="V2887" s="3">
        <f t="shared" si="259"/>
        <v>4.6458983503255995</v>
      </c>
    </row>
    <row r="2888" spans="1:22" x14ac:dyDescent="0.25">
      <c r="A2888" s="3" t="s">
        <v>158</v>
      </c>
      <c r="B2888" s="3" t="s">
        <v>8</v>
      </c>
      <c r="C2888" s="3" t="s">
        <v>9</v>
      </c>
      <c r="D2888" s="3" t="s">
        <v>197</v>
      </c>
      <c r="E2888" s="3">
        <v>0.56000000000000005</v>
      </c>
      <c r="F2888" s="3">
        <v>0.48</v>
      </c>
      <c r="G2888" s="3" t="s">
        <v>17</v>
      </c>
      <c r="H2888" s="2">
        <v>2210</v>
      </c>
      <c r="I2888" s="3" t="s">
        <v>22</v>
      </c>
      <c r="J2888" s="2">
        <v>2210</v>
      </c>
      <c r="K2888" s="3" t="s">
        <v>165</v>
      </c>
      <c r="L2888" s="2">
        <v>11</v>
      </c>
      <c r="M2888" s="3">
        <v>0.88711557111688344</v>
      </c>
      <c r="N2888" s="3">
        <v>1767.3794151235827</v>
      </c>
      <c r="O2888" s="3">
        <v>3.8820538650852443</v>
      </c>
      <c r="P2888" s="3">
        <v>1</v>
      </c>
      <c r="Q2888" s="3">
        <f t="shared" si="260"/>
        <v>3.8820538650852443</v>
      </c>
      <c r="R2888" s="4">
        <f t="shared" si="258"/>
        <v>3.8820538650852443</v>
      </c>
      <c r="S2888" s="3">
        <v>0.59595132712214804</v>
      </c>
      <c r="T2888" s="3">
        <v>1</v>
      </c>
      <c r="U2888" s="3">
        <f t="shared" si="261"/>
        <v>0.59595132712214804</v>
      </c>
      <c r="V2888" s="3">
        <f t="shared" si="259"/>
        <v>0.59595132712214804</v>
      </c>
    </row>
    <row r="2889" spans="1:22" x14ac:dyDescent="0.25">
      <c r="A2889" s="3" t="s">
        <v>158</v>
      </c>
      <c r="B2889" s="3" t="s">
        <v>89</v>
      </c>
      <c r="C2889" s="3" t="s">
        <v>9</v>
      </c>
      <c r="D2889" s="3" t="s">
        <v>262</v>
      </c>
      <c r="E2889" s="3">
        <v>0.56000000000000005</v>
      </c>
      <c r="F2889" s="3">
        <v>0.48</v>
      </c>
      <c r="G2889" s="3" t="s">
        <v>17</v>
      </c>
      <c r="H2889" s="2">
        <v>2210</v>
      </c>
      <c r="I2889" s="3" t="s">
        <v>22</v>
      </c>
      <c r="J2889" s="2">
        <v>2210</v>
      </c>
      <c r="K2889" s="3" t="s">
        <v>266</v>
      </c>
      <c r="L2889" s="2">
        <v>55</v>
      </c>
      <c r="M2889" s="3">
        <v>20.475951148195747</v>
      </c>
      <c r="N2889" s="3">
        <v>57580.348390705731</v>
      </c>
      <c r="O2889" s="3">
        <v>129.78520166800345</v>
      </c>
      <c r="P2889" s="3">
        <v>1</v>
      </c>
      <c r="Q2889" s="3">
        <f t="shared" si="260"/>
        <v>129.78520166800345</v>
      </c>
      <c r="R2889" s="4">
        <f t="shared" si="258"/>
        <v>129.78520166800345</v>
      </c>
      <c r="S2889" s="3">
        <v>15.984838319729882</v>
      </c>
      <c r="T2889" s="3">
        <v>1</v>
      </c>
      <c r="U2889" s="3">
        <f t="shared" si="261"/>
        <v>15.984838319729882</v>
      </c>
      <c r="V2889" s="3">
        <f t="shared" si="259"/>
        <v>15.984838319729882</v>
      </c>
    </row>
    <row r="2890" spans="1:22" x14ac:dyDescent="0.25">
      <c r="A2890" s="3" t="s">
        <v>158</v>
      </c>
      <c r="B2890" s="3" t="s">
        <v>8</v>
      </c>
      <c r="C2890" s="3" t="s">
        <v>9</v>
      </c>
      <c r="D2890" s="3" t="s">
        <v>197</v>
      </c>
      <c r="E2890" s="3">
        <v>0.56000000000000005</v>
      </c>
      <c r="F2890" s="3">
        <v>0.48</v>
      </c>
      <c r="G2890" s="3" t="s">
        <v>17</v>
      </c>
      <c r="H2890" s="2">
        <v>2210</v>
      </c>
      <c r="I2890" s="3" t="s">
        <v>22</v>
      </c>
      <c r="J2890" s="2">
        <v>2210</v>
      </c>
      <c r="K2890" s="3" t="s">
        <v>167</v>
      </c>
      <c r="L2890" s="2">
        <v>3</v>
      </c>
      <c r="M2890" s="3">
        <v>9.9256563061394604E-2</v>
      </c>
      <c r="N2890" s="3">
        <v>175.14715817588569</v>
      </c>
      <c r="O2890" s="3">
        <v>0.52849469528828075</v>
      </c>
      <c r="P2890" s="3">
        <v>1</v>
      </c>
      <c r="Q2890" s="3">
        <f t="shared" si="260"/>
        <v>0.52849469528828075</v>
      </c>
      <c r="R2890" s="4">
        <f t="shared" si="258"/>
        <v>0.52849469528828075</v>
      </c>
      <c r="S2890" s="3">
        <v>9.9278798379394115E-2</v>
      </c>
      <c r="T2890" s="3">
        <v>1</v>
      </c>
      <c r="U2890" s="3">
        <f t="shared" si="261"/>
        <v>9.9278798379394115E-2</v>
      </c>
      <c r="V2890" s="3">
        <f t="shared" si="259"/>
        <v>9.9278798379394115E-2</v>
      </c>
    </row>
    <row r="2891" spans="1:22" x14ac:dyDescent="0.25">
      <c r="A2891" s="3" t="s">
        <v>158</v>
      </c>
      <c r="B2891" s="3" t="s">
        <v>310</v>
      </c>
      <c r="C2891" s="3" t="s">
        <v>9</v>
      </c>
      <c r="D2891" s="3" t="s">
        <v>197</v>
      </c>
      <c r="E2891" s="3">
        <v>0.56000000000000005</v>
      </c>
      <c r="F2891" s="3">
        <v>0.48</v>
      </c>
      <c r="G2891" s="3" t="s">
        <v>17</v>
      </c>
      <c r="H2891" s="2">
        <v>2210</v>
      </c>
      <c r="I2891" s="3" t="s">
        <v>22</v>
      </c>
      <c r="J2891" s="2">
        <v>2210</v>
      </c>
      <c r="K2891" s="3" t="s">
        <v>336</v>
      </c>
      <c r="L2891" s="2">
        <v>13</v>
      </c>
      <c r="M2891" s="3">
        <v>2.1118424325747882</v>
      </c>
      <c r="N2891" s="3">
        <v>5191.5433452903771</v>
      </c>
      <c r="O2891" s="3">
        <v>9.0951152629314009</v>
      </c>
      <c r="P2891" s="3">
        <v>1</v>
      </c>
      <c r="Q2891" s="3">
        <f t="shared" si="260"/>
        <v>9.0951152629314009</v>
      </c>
      <c r="R2891" s="4">
        <f t="shared" si="258"/>
        <v>9.0951152629314009</v>
      </c>
      <c r="S2891" s="3">
        <v>1.1364888617905757</v>
      </c>
      <c r="T2891" s="3">
        <v>1</v>
      </c>
      <c r="U2891" s="3">
        <f t="shared" si="261"/>
        <v>1.1364888617905757</v>
      </c>
      <c r="V2891" s="3">
        <f t="shared" si="259"/>
        <v>1.1364888617905757</v>
      </c>
    </row>
    <row r="2892" spans="1:22" x14ac:dyDescent="0.25">
      <c r="A2892" s="3" t="s">
        <v>158</v>
      </c>
      <c r="B2892" s="3" t="s">
        <v>8</v>
      </c>
      <c r="C2892" s="3" t="s">
        <v>9</v>
      </c>
      <c r="D2892" s="3" t="s">
        <v>10</v>
      </c>
      <c r="E2892" s="3">
        <v>0.56000000000000005</v>
      </c>
      <c r="F2892" s="3">
        <v>0.48</v>
      </c>
      <c r="G2892" s="3" t="s">
        <v>184</v>
      </c>
      <c r="H2892" s="2">
        <v>2210</v>
      </c>
      <c r="I2892" s="3" t="s">
        <v>22</v>
      </c>
      <c r="J2892" s="2">
        <v>3000</v>
      </c>
      <c r="K2892" s="3" t="s">
        <v>170</v>
      </c>
      <c r="L2892" s="2">
        <v>44</v>
      </c>
      <c r="M2892" s="3">
        <v>19.086782107177626</v>
      </c>
      <c r="N2892" s="3">
        <v>57321.211903178861</v>
      </c>
      <c r="O2892" s="3">
        <v>140.5604481776592</v>
      </c>
      <c r="P2892" s="3">
        <v>1</v>
      </c>
      <c r="Q2892" s="3">
        <f t="shared" si="260"/>
        <v>140.5604481776592</v>
      </c>
      <c r="R2892" s="3">
        <v>0</v>
      </c>
      <c r="S2892" s="3">
        <v>16.096708529980909</v>
      </c>
      <c r="T2892" s="3">
        <v>1</v>
      </c>
      <c r="U2892" s="3">
        <f t="shared" si="261"/>
        <v>16.096708529980909</v>
      </c>
      <c r="V2892" s="3">
        <v>0</v>
      </c>
    </row>
    <row r="2893" spans="1:22" x14ac:dyDescent="0.25">
      <c r="A2893" s="3" t="s">
        <v>158</v>
      </c>
      <c r="B2893" s="3" t="s">
        <v>8</v>
      </c>
      <c r="C2893" s="3" t="s">
        <v>9</v>
      </c>
      <c r="D2893" s="3" t="s">
        <v>10</v>
      </c>
      <c r="E2893" s="3">
        <v>0.56000000000000005</v>
      </c>
      <c r="F2893" s="3">
        <v>0.48</v>
      </c>
      <c r="G2893" s="3" t="s">
        <v>59</v>
      </c>
      <c r="H2893" s="2">
        <v>2210</v>
      </c>
      <c r="I2893" s="3" t="s">
        <v>22</v>
      </c>
      <c r="J2893" s="2">
        <v>3000</v>
      </c>
      <c r="K2893" s="3" t="s">
        <v>186</v>
      </c>
      <c r="L2893" s="2">
        <v>10</v>
      </c>
      <c r="M2893" s="3">
        <v>1.1844184876187944</v>
      </c>
      <c r="N2893" s="3">
        <v>3560.0083384402178</v>
      </c>
      <c r="O2893" s="3">
        <v>8.4846108687264721</v>
      </c>
      <c r="P2893" s="3">
        <v>1</v>
      </c>
      <c r="Q2893" s="3">
        <f t="shared" si="260"/>
        <v>8.4846108687264721</v>
      </c>
      <c r="R2893" s="3">
        <v>0</v>
      </c>
      <c r="S2893" s="3">
        <v>0.99219530087710262</v>
      </c>
      <c r="T2893" s="3">
        <v>1</v>
      </c>
      <c r="U2893" s="3">
        <f t="shared" si="261"/>
        <v>0.99219530087710262</v>
      </c>
      <c r="V2893" s="3">
        <v>0</v>
      </c>
    </row>
    <row r="2894" spans="1:22" x14ac:dyDescent="0.25">
      <c r="A2894" s="3" t="s">
        <v>158</v>
      </c>
      <c r="B2894" s="3" t="s">
        <v>351</v>
      </c>
      <c r="C2894" s="3" t="s">
        <v>352</v>
      </c>
      <c r="D2894" s="3" t="s">
        <v>353</v>
      </c>
      <c r="E2894" s="3">
        <v>0.36</v>
      </c>
      <c r="F2894" s="3">
        <v>0.57999999999999996</v>
      </c>
      <c r="G2894" s="3" t="s">
        <v>290</v>
      </c>
      <c r="H2894" s="2">
        <v>2210</v>
      </c>
      <c r="I2894" s="3" t="s">
        <v>22</v>
      </c>
      <c r="J2894" s="2">
        <v>3000</v>
      </c>
      <c r="K2894" s="3" t="s">
        <v>354</v>
      </c>
      <c r="L2894" s="2">
        <v>1</v>
      </c>
      <c r="M2894" s="3">
        <v>1.9840513354708452E-4</v>
      </c>
      <c r="N2894" s="3">
        <v>0.60074042220853596</v>
      </c>
      <c r="O2894" s="3">
        <v>1.4832206264648368E-3</v>
      </c>
      <c r="P2894" s="3">
        <v>1</v>
      </c>
      <c r="Q2894" s="3">
        <f t="shared" si="260"/>
        <v>1.4832206264648368E-3</v>
      </c>
      <c r="R2894" s="3">
        <v>0</v>
      </c>
      <c r="S2894" s="3">
        <v>1.6962967967076419E-4</v>
      </c>
      <c r="T2894" s="3">
        <v>1</v>
      </c>
      <c r="U2894" s="3">
        <f t="shared" si="261"/>
        <v>1.6962967967076419E-4</v>
      </c>
      <c r="V2894" s="3">
        <v>0</v>
      </c>
    </row>
    <row r="2895" spans="1:22" x14ac:dyDescent="0.25">
      <c r="A2895" s="3" t="s">
        <v>158</v>
      </c>
      <c r="B2895" s="3" t="s">
        <v>89</v>
      </c>
      <c r="C2895" s="3" t="s">
        <v>9</v>
      </c>
      <c r="D2895" s="3" t="s">
        <v>262</v>
      </c>
      <c r="E2895" s="3">
        <v>0.56000000000000005</v>
      </c>
      <c r="F2895" s="3">
        <v>0.48</v>
      </c>
      <c r="G2895" s="3" t="s">
        <v>264</v>
      </c>
      <c r="H2895" s="2">
        <v>2210</v>
      </c>
      <c r="I2895" s="3" t="s">
        <v>22</v>
      </c>
      <c r="J2895" s="2">
        <v>3000</v>
      </c>
      <c r="K2895" s="3" t="s">
        <v>264</v>
      </c>
      <c r="L2895" s="2">
        <v>227</v>
      </c>
      <c r="M2895" s="3">
        <v>82.68339541411693</v>
      </c>
      <c r="N2895" s="3">
        <v>237643.59605920126</v>
      </c>
      <c r="O2895" s="3">
        <v>567.66472338662015</v>
      </c>
      <c r="P2895" s="3">
        <v>1</v>
      </c>
      <c r="Q2895" s="3">
        <f t="shared" si="260"/>
        <v>567.66472338662015</v>
      </c>
      <c r="R2895" s="3">
        <v>0</v>
      </c>
      <c r="S2895" s="3">
        <v>66.464275856407056</v>
      </c>
      <c r="T2895" s="3">
        <v>1</v>
      </c>
      <c r="U2895" s="3">
        <f t="shared" si="261"/>
        <v>66.464275856407056</v>
      </c>
      <c r="V2895" s="3">
        <v>0</v>
      </c>
    </row>
    <row r="2896" spans="1:22" x14ac:dyDescent="0.25">
      <c r="A2896" s="3" t="s">
        <v>158</v>
      </c>
      <c r="B2896" s="3" t="s">
        <v>310</v>
      </c>
      <c r="C2896" s="3" t="s">
        <v>9</v>
      </c>
      <c r="D2896" s="3" t="s">
        <v>312</v>
      </c>
      <c r="E2896" s="3">
        <v>0.56000000000000005</v>
      </c>
      <c r="F2896" s="3">
        <v>0.48</v>
      </c>
      <c r="G2896" s="3" t="s">
        <v>264</v>
      </c>
      <c r="H2896" s="2">
        <v>2210</v>
      </c>
      <c r="I2896" s="3" t="s">
        <v>22</v>
      </c>
      <c r="J2896" s="2">
        <v>3000</v>
      </c>
      <c r="K2896" s="3" t="s">
        <v>264</v>
      </c>
      <c r="L2896" s="2">
        <v>6</v>
      </c>
      <c r="M2896" s="3">
        <v>1.5271410292783938</v>
      </c>
      <c r="N2896" s="3">
        <v>4278.6997929955896</v>
      </c>
      <c r="O2896" s="3">
        <v>10.4277762919343</v>
      </c>
      <c r="P2896" s="3">
        <v>1</v>
      </c>
      <c r="Q2896" s="3">
        <f t="shared" si="260"/>
        <v>10.4277762919343</v>
      </c>
      <c r="R2896" s="3">
        <v>0</v>
      </c>
      <c r="S2896" s="3">
        <v>1.2117674175955315</v>
      </c>
      <c r="T2896" s="3">
        <v>1</v>
      </c>
      <c r="U2896" s="3">
        <f t="shared" si="261"/>
        <v>1.2117674175955315</v>
      </c>
      <c r="V2896" s="3">
        <v>0</v>
      </c>
    </row>
    <row r="2897" spans="1:22" x14ac:dyDescent="0.25">
      <c r="A2897" s="3" t="s">
        <v>158</v>
      </c>
      <c r="B2897" s="3" t="s">
        <v>310</v>
      </c>
      <c r="C2897" s="3" t="s">
        <v>9</v>
      </c>
      <c r="D2897" s="3" t="s">
        <v>197</v>
      </c>
      <c r="E2897" s="3">
        <v>0.56000000000000005</v>
      </c>
      <c r="F2897" s="3">
        <v>0.48</v>
      </c>
      <c r="G2897" s="3" t="s">
        <v>264</v>
      </c>
      <c r="H2897" s="2">
        <v>2210</v>
      </c>
      <c r="I2897" s="3" t="s">
        <v>22</v>
      </c>
      <c r="J2897" s="2">
        <v>3000</v>
      </c>
      <c r="K2897" s="3" t="s">
        <v>264</v>
      </c>
      <c r="L2897" s="2">
        <v>5</v>
      </c>
      <c r="M2897" s="3">
        <v>0.20357713817276996</v>
      </c>
      <c r="N2897" s="3">
        <v>603.30222667843168</v>
      </c>
      <c r="O2897" s="3">
        <v>1.4731447241526081</v>
      </c>
      <c r="P2897" s="3">
        <v>1</v>
      </c>
      <c r="Q2897" s="3">
        <f t="shared" si="260"/>
        <v>1.4731447241526081</v>
      </c>
      <c r="R2897" s="3">
        <v>0</v>
      </c>
      <c r="S2897" s="3">
        <v>0.17586116290860199</v>
      </c>
      <c r="T2897" s="3">
        <v>1</v>
      </c>
      <c r="U2897" s="3">
        <f t="shared" si="261"/>
        <v>0.17586116290860199</v>
      </c>
      <c r="V2897" s="3">
        <v>0</v>
      </c>
    </row>
    <row r="2898" spans="1:22" x14ac:dyDescent="0.25">
      <c r="A2898" s="3" t="s">
        <v>158</v>
      </c>
      <c r="B2898" s="3" t="s">
        <v>89</v>
      </c>
      <c r="C2898" s="3" t="s">
        <v>9</v>
      </c>
      <c r="D2898" s="3" t="s">
        <v>262</v>
      </c>
      <c r="E2898" s="3">
        <v>0.56000000000000005</v>
      </c>
      <c r="F2898" s="3">
        <v>0.48</v>
      </c>
      <c r="G2898" s="3" t="s">
        <v>296</v>
      </c>
      <c r="H2898" s="2">
        <v>2210</v>
      </c>
      <c r="I2898" s="3" t="s">
        <v>22</v>
      </c>
      <c r="J2898" s="2">
        <v>3000</v>
      </c>
      <c r="K2898" s="3" t="s">
        <v>265</v>
      </c>
      <c r="L2898" s="2">
        <v>16</v>
      </c>
      <c r="M2898" s="3">
        <v>1.243042760889052</v>
      </c>
      <c r="N2898" s="3">
        <v>3877.4999802511611</v>
      </c>
      <c r="O2898" s="3">
        <v>9.2709537600533078</v>
      </c>
      <c r="P2898" s="3">
        <v>1</v>
      </c>
      <c r="Q2898" s="3">
        <f t="shared" si="260"/>
        <v>9.2709537600533078</v>
      </c>
      <c r="R2898" s="3">
        <v>0</v>
      </c>
      <c r="S2898" s="3">
        <v>1.0892542239603338</v>
      </c>
      <c r="T2898" s="3">
        <v>1</v>
      </c>
      <c r="U2898" s="3">
        <f t="shared" si="261"/>
        <v>1.0892542239603338</v>
      </c>
      <c r="V2898" s="3">
        <v>0</v>
      </c>
    </row>
    <row r="2899" spans="1:22" x14ac:dyDescent="0.25">
      <c r="A2899" s="3" t="s">
        <v>158</v>
      </c>
      <c r="B2899" s="3" t="s">
        <v>351</v>
      </c>
      <c r="C2899" s="3" t="s">
        <v>352</v>
      </c>
      <c r="D2899" s="3" t="s">
        <v>353</v>
      </c>
      <c r="E2899" s="3">
        <v>0.36</v>
      </c>
      <c r="F2899" s="3">
        <v>0.57999999999999996</v>
      </c>
      <c r="G2899" s="3" t="s">
        <v>272</v>
      </c>
      <c r="H2899" s="2">
        <v>2210</v>
      </c>
      <c r="I2899" s="3" t="s">
        <v>22</v>
      </c>
      <c r="J2899" s="2">
        <v>3000</v>
      </c>
      <c r="K2899" s="3" t="s">
        <v>272</v>
      </c>
      <c r="L2899" s="2">
        <v>21</v>
      </c>
      <c r="M2899" s="3">
        <v>0.48706673308250137</v>
      </c>
      <c r="N2899" s="3">
        <v>1479.7372486663301</v>
      </c>
      <c r="O2899" s="3">
        <v>3.4626689005484508</v>
      </c>
      <c r="P2899" s="3">
        <v>1</v>
      </c>
      <c r="Q2899" s="3">
        <f t="shared" si="260"/>
        <v>3.4626689005484508</v>
      </c>
      <c r="R2899" s="3">
        <v>0</v>
      </c>
      <c r="S2899" s="3">
        <v>0.41746366985073113</v>
      </c>
      <c r="T2899" s="3">
        <v>1</v>
      </c>
      <c r="U2899" s="3">
        <f t="shared" si="261"/>
        <v>0.41746366985073113</v>
      </c>
      <c r="V2899" s="3">
        <v>0</v>
      </c>
    </row>
    <row r="2900" spans="1:22" x14ac:dyDescent="0.25">
      <c r="A2900" s="3" t="s">
        <v>158</v>
      </c>
      <c r="B2900" s="3" t="s">
        <v>89</v>
      </c>
      <c r="C2900" s="3" t="s">
        <v>9</v>
      </c>
      <c r="D2900" s="3" t="s">
        <v>262</v>
      </c>
      <c r="E2900" s="3">
        <v>0.56000000000000005</v>
      </c>
      <c r="F2900" s="3">
        <v>0.48</v>
      </c>
      <c r="G2900" s="3" t="s">
        <v>17</v>
      </c>
      <c r="H2900" s="2">
        <v>2240</v>
      </c>
      <c r="I2900" s="3" t="s">
        <v>23</v>
      </c>
      <c r="J2900" s="2">
        <v>2000</v>
      </c>
      <c r="K2900" s="3" t="s">
        <v>263</v>
      </c>
      <c r="L2900" s="2">
        <v>9</v>
      </c>
      <c r="M2900" s="3">
        <v>0.42687393169585652</v>
      </c>
      <c r="N2900" s="3">
        <v>1647.9509862445166</v>
      </c>
      <c r="O2900" s="3">
        <v>3.812841724890585</v>
      </c>
      <c r="P2900" s="3">
        <v>1</v>
      </c>
      <c r="Q2900" s="3">
        <f t="shared" si="260"/>
        <v>3.812841724890585</v>
      </c>
      <c r="R2900" s="4">
        <f t="shared" ref="R2900:R2927" si="262">Q2900</f>
        <v>3.812841724890585</v>
      </c>
      <c r="S2900" s="3">
        <v>0.52933244094994236</v>
      </c>
      <c r="T2900" s="3">
        <v>1</v>
      </c>
      <c r="U2900" s="3">
        <f t="shared" si="261"/>
        <v>0.52933244094994236</v>
      </c>
      <c r="V2900" s="3">
        <f t="shared" ref="V2900:V2927" si="263">U2900</f>
        <v>0.52933244094994236</v>
      </c>
    </row>
    <row r="2901" spans="1:22" x14ac:dyDescent="0.25">
      <c r="A2901" s="3" t="s">
        <v>158</v>
      </c>
      <c r="B2901" s="3" t="s">
        <v>351</v>
      </c>
      <c r="C2901" s="3" t="s">
        <v>352</v>
      </c>
      <c r="D2901" s="3" t="s">
        <v>353</v>
      </c>
      <c r="E2901" s="3">
        <v>0.36</v>
      </c>
      <c r="F2901" s="3">
        <v>0.57999999999999996</v>
      </c>
      <c r="G2901" s="3" t="s">
        <v>17</v>
      </c>
      <c r="H2901" s="2">
        <v>2240</v>
      </c>
      <c r="I2901" s="3" t="s">
        <v>23</v>
      </c>
      <c r="J2901" s="2">
        <v>2000</v>
      </c>
      <c r="K2901" s="3" t="s">
        <v>354</v>
      </c>
      <c r="L2901" s="2">
        <v>1</v>
      </c>
      <c r="M2901" s="3">
        <v>1.8255812060887461E-3</v>
      </c>
      <c r="N2901" s="3">
        <v>5.4161791035630618</v>
      </c>
      <c r="O2901" s="3">
        <v>1.1618476197709445E-2</v>
      </c>
      <c r="P2901" s="3">
        <v>1</v>
      </c>
      <c r="Q2901" s="3">
        <f t="shared" si="260"/>
        <v>1.1618476197709445E-2</v>
      </c>
      <c r="R2901" s="4">
        <f t="shared" si="262"/>
        <v>1.1618476197709445E-2</v>
      </c>
      <c r="S2901" s="3">
        <v>1.7189958709197372E-3</v>
      </c>
      <c r="T2901" s="3">
        <v>1</v>
      </c>
      <c r="U2901" s="3">
        <f t="shared" si="261"/>
        <v>1.7189958709197372E-3</v>
      </c>
      <c r="V2901" s="3">
        <f t="shared" si="263"/>
        <v>1.7189958709197372E-3</v>
      </c>
    </row>
    <row r="2902" spans="1:22" x14ac:dyDescent="0.25">
      <c r="A2902" s="3" t="s">
        <v>158</v>
      </c>
      <c r="B2902" s="3" t="s">
        <v>89</v>
      </c>
      <c r="C2902" s="3" t="s">
        <v>9</v>
      </c>
      <c r="D2902" s="3" t="s">
        <v>262</v>
      </c>
      <c r="E2902" s="3">
        <v>0.56000000000000005</v>
      </c>
      <c r="F2902" s="3">
        <v>0.48</v>
      </c>
      <c r="G2902" s="3" t="s">
        <v>17</v>
      </c>
      <c r="H2902" s="2">
        <v>2240</v>
      </c>
      <c r="I2902" s="3" t="s">
        <v>23</v>
      </c>
      <c r="J2902" s="2">
        <v>2000</v>
      </c>
      <c r="K2902" s="3" t="s">
        <v>267</v>
      </c>
      <c r="L2902" s="2">
        <v>2</v>
      </c>
      <c r="M2902" s="3">
        <v>0.2360861468786741</v>
      </c>
      <c r="N2902" s="3">
        <v>730.02332109639997</v>
      </c>
      <c r="O2902" s="3">
        <v>1.5485316257359829</v>
      </c>
      <c r="P2902" s="3">
        <v>1</v>
      </c>
      <c r="Q2902" s="3">
        <f t="shared" si="260"/>
        <v>1.5485316257359829</v>
      </c>
      <c r="R2902" s="4">
        <f t="shared" si="262"/>
        <v>1.5485316257359829</v>
      </c>
      <c r="S2902" s="3">
        <v>0.23371705267740506</v>
      </c>
      <c r="T2902" s="3">
        <v>1</v>
      </c>
      <c r="U2902" s="3">
        <f t="shared" si="261"/>
        <v>0.23371705267740506</v>
      </c>
      <c r="V2902" s="3">
        <f t="shared" si="263"/>
        <v>0.23371705267740506</v>
      </c>
    </row>
    <row r="2903" spans="1:22" x14ac:dyDescent="0.25">
      <c r="A2903" s="3" t="s">
        <v>158</v>
      </c>
      <c r="B2903" s="3" t="s">
        <v>310</v>
      </c>
      <c r="C2903" s="3" t="s">
        <v>9</v>
      </c>
      <c r="D2903" s="3" t="s">
        <v>197</v>
      </c>
      <c r="E2903" s="3">
        <v>0.56000000000000005</v>
      </c>
      <c r="F2903" s="3">
        <v>0.48</v>
      </c>
      <c r="G2903" s="3" t="s">
        <v>17</v>
      </c>
      <c r="H2903" s="2">
        <v>2240</v>
      </c>
      <c r="I2903" s="3" t="s">
        <v>23</v>
      </c>
      <c r="J2903" s="2">
        <v>2000</v>
      </c>
      <c r="K2903" s="3" t="s">
        <v>319</v>
      </c>
      <c r="L2903" s="2">
        <v>7</v>
      </c>
      <c r="M2903" s="3">
        <v>0.46759975307748791</v>
      </c>
      <c r="N2903" s="3">
        <v>1317.3833479106765</v>
      </c>
      <c r="O2903" s="3">
        <v>2.9439142805765552</v>
      </c>
      <c r="P2903" s="3">
        <v>1</v>
      </c>
      <c r="Q2903" s="3">
        <f t="shared" si="260"/>
        <v>2.9439142805765552</v>
      </c>
      <c r="R2903" s="4">
        <f t="shared" si="262"/>
        <v>2.9439142805765552</v>
      </c>
      <c r="S2903" s="3">
        <v>0.50318914687200289</v>
      </c>
      <c r="T2903" s="3">
        <v>1</v>
      </c>
      <c r="U2903" s="3">
        <f t="shared" si="261"/>
        <v>0.50318914687200289</v>
      </c>
      <c r="V2903" s="3">
        <f t="shared" si="263"/>
        <v>0.50318914687200289</v>
      </c>
    </row>
    <row r="2904" spans="1:22" x14ac:dyDescent="0.25">
      <c r="A2904" s="3" t="s">
        <v>158</v>
      </c>
      <c r="B2904" s="3" t="s">
        <v>89</v>
      </c>
      <c r="C2904" s="3" t="s">
        <v>9</v>
      </c>
      <c r="D2904" s="3" t="s">
        <v>262</v>
      </c>
      <c r="E2904" s="3">
        <v>0.56000000000000005</v>
      </c>
      <c r="F2904" s="3">
        <v>0.48</v>
      </c>
      <c r="G2904" s="3" t="s">
        <v>17</v>
      </c>
      <c r="H2904" s="2">
        <v>2240</v>
      </c>
      <c r="I2904" s="3" t="s">
        <v>23</v>
      </c>
      <c r="J2904" s="2">
        <v>2000</v>
      </c>
      <c r="K2904" s="3" t="s">
        <v>264</v>
      </c>
      <c r="L2904" s="2">
        <v>721</v>
      </c>
      <c r="M2904" s="3">
        <v>260.41990899070584</v>
      </c>
      <c r="N2904" s="3">
        <v>730575.5920166875</v>
      </c>
      <c r="O2904" s="3">
        <v>1649.8635281383858</v>
      </c>
      <c r="P2904" s="3">
        <v>1</v>
      </c>
      <c r="Q2904" s="3">
        <f t="shared" si="260"/>
        <v>1649.8635281383858</v>
      </c>
      <c r="R2904" s="4">
        <f t="shared" si="262"/>
        <v>1649.8635281383858</v>
      </c>
      <c r="S2904" s="3">
        <v>292.78749200113083</v>
      </c>
      <c r="T2904" s="3">
        <v>1</v>
      </c>
      <c r="U2904" s="3">
        <f t="shared" si="261"/>
        <v>292.78749200113083</v>
      </c>
      <c r="V2904" s="3">
        <f t="shared" si="263"/>
        <v>292.78749200113083</v>
      </c>
    </row>
    <row r="2905" spans="1:22" x14ac:dyDescent="0.25">
      <c r="A2905" s="3" t="s">
        <v>158</v>
      </c>
      <c r="B2905" s="3" t="s">
        <v>310</v>
      </c>
      <c r="C2905" s="3" t="s">
        <v>9</v>
      </c>
      <c r="D2905" s="3" t="s">
        <v>312</v>
      </c>
      <c r="E2905" s="3">
        <v>0.56000000000000005</v>
      </c>
      <c r="F2905" s="3">
        <v>0.48</v>
      </c>
      <c r="G2905" s="3" t="s">
        <v>17</v>
      </c>
      <c r="H2905" s="2">
        <v>2240</v>
      </c>
      <c r="I2905" s="3" t="s">
        <v>23</v>
      </c>
      <c r="J2905" s="2">
        <v>2000</v>
      </c>
      <c r="K2905" s="3" t="s">
        <v>264</v>
      </c>
      <c r="L2905" s="2">
        <v>343</v>
      </c>
      <c r="M2905" s="3">
        <v>169.42716539896406</v>
      </c>
      <c r="N2905" s="3">
        <v>485196.50393449067</v>
      </c>
      <c r="O2905" s="3">
        <v>1082.8050433665196</v>
      </c>
      <c r="P2905" s="3">
        <v>1</v>
      </c>
      <c r="Q2905" s="3">
        <f t="shared" si="260"/>
        <v>1082.8050433665196</v>
      </c>
      <c r="R2905" s="4">
        <f t="shared" si="262"/>
        <v>1082.8050433665196</v>
      </c>
      <c r="S2905" s="3">
        <v>194.84625226081229</v>
      </c>
      <c r="T2905" s="3">
        <v>1</v>
      </c>
      <c r="U2905" s="3">
        <f t="shared" si="261"/>
        <v>194.84625226081229</v>
      </c>
      <c r="V2905" s="3">
        <f t="shared" si="263"/>
        <v>194.84625226081229</v>
      </c>
    </row>
    <row r="2906" spans="1:22" x14ac:dyDescent="0.25">
      <c r="A2906" s="3" t="s">
        <v>158</v>
      </c>
      <c r="B2906" s="3" t="s">
        <v>310</v>
      </c>
      <c r="C2906" s="3" t="s">
        <v>9</v>
      </c>
      <c r="D2906" s="3" t="s">
        <v>197</v>
      </c>
      <c r="E2906" s="3">
        <v>0.56000000000000005</v>
      </c>
      <c r="F2906" s="3">
        <v>0.48</v>
      </c>
      <c r="G2906" s="3" t="s">
        <v>17</v>
      </c>
      <c r="H2906" s="2">
        <v>2240</v>
      </c>
      <c r="I2906" s="3" t="s">
        <v>23</v>
      </c>
      <c r="J2906" s="2">
        <v>2000</v>
      </c>
      <c r="K2906" s="3" t="s">
        <v>264</v>
      </c>
      <c r="L2906" s="2">
        <v>100</v>
      </c>
      <c r="M2906" s="3">
        <v>32.630447587897947</v>
      </c>
      <c r="N2906" s="3">
        <v>96585.857569965898</v>
      </c>
      <c r="O2906" s="3">
        <v>220.12241077090329</v>
      </c>
      <c r="P2906" s="3">
        <v>1</v>
      </c>
      <c r="Q2906" s="3">
        <f t="shared" si="260"/>
        <v>220.12241077090329</v>
      </c>
      <c r="R2906" s="4">
        <f t="shared" si="262"/>
        <v>220.12241077090329</v>
      </c>
      <c r="S2906" s="3">
        <v>38.543646047329901</v>
      </c>
      <c r="T2906" s="3">
        <v>1</v>
      </c>
      <c r="U2906" s="3">
        <f t="shared" si="261"/>
        <v>38.543646047329901</v>
      </c>
      <c r="V2906" s="3">
        <f t="shared" si="263"/>
        <v>38.543646047329901</v>
      </c>
    </row>
    <row r="2907" spans="1:22" x14ac:dyDescent="0.25">
      <c r="A2907" s="3" t="s">
        <v>158</v>
      </c>
      <c r="B2907" s="3" t="s">
        <v>351</v>
      </c>
      <c r="C2907" s="3" t="s">
        <v>352</v>
      </c>
      <c r="D2907" s="3" t="s">
        <v>353</v>
      </c>
      <c r="E2907" s="3">
        <v>0.36</v>
      </c>
      <c r="F2907" s="3">
        <v>0.57999999999999996</v>
      </c>
      <c r="G2907" s="3" t="s">
        <v>17</v>
      </c>
      <c r="H2907" s="2">
        <v>2240</v>
      </c>
      <c r="I2907" s="3" t="s">
        <v>23</v>
      </c>
      <c r="J2907" s="2">
        <v>2000</v>
      </c>
      <c r="K2907" s="3" t="s">
        <v>264</v>
      </c>
      <c r="L2907" s="2">
        <v>19</v>
      </c>
      <c r="M2907" s="3">
        <v>1.3803284397829126E-2</v>
      </c>
      <c r="N2907" s="3">
        <v>41.007485768089758</v>
      </c>
      <c r="O2907" s="3">
        <v>9.0761098134919976E-2</v>
      </c>
      <c r="P2907" s="3">
        <v>1</v>
      </c>
      <c r="Q2907" s="3">
        <f t="shared" si="260"/>
        <v>9.0761098134919976E-2</v>
      </c>
      <c r="R2907" s="4">
        <f t="shared" si="262"/>
        <v>9.0761098134919976E-2</v>
      </c>
      <c r="S2907" s="3">
        <v>1.6514789303121183E-2</v>
      </c>
      <c r="T2907" s="3">
        <v>1</v>
      </c>
      <c r="U2907" s="3">
        <f t="shared" si="261"/>
        <v>1.6514789303121183E-2</v>
      </c>
      <c r="V2907" s="3">
        <f t="shared" si="263"/>
        <v>1.6514789303121183E-2</v>
      </c>
    </row>
    <row r="2908" spans="1:22" x14ac:dyDescent="0.25">
      <c r="A2908" s="3" t="s">
        <v>158</v>
      </c>
      <c r="B2908" s="3" t="s">
        <v>89</v>
      </c>
      <c r="C2908" s="3" t="s">
        <v>9</v>
      </c>
      <c r="D2908" s="3" t="s">
        <v>262</v>
      </c>
      <c r="E2908" s="3">
        <v>0.56000000000000005</v>
      </c>
      <c r="F2908" s="3">
        <v>0.48</v>
      </c>
      <c r="G2908" s="3" t="s">
        <v>17</v>
      </c>
      <c r="H2908" s="2">
        <v>2240</v>
      </c>
      <c r="I2908" s="3" t="s">
        <v>23</v>
      </c>
      <c r="J2908" s="2">
        <v>2000</v>
      </c>
      <c r="K2908" s="3" t="s">
        <v>265</v>
      </c>
      <c r="L2908" s="2">
        <v>68</v>
      </c>
      <c r="M2908" s="3">
        <v>1.4711016777111372</v>
      </c>
      <c r="N2908" s="3">
        <v>4592.9005423077233</v>
      </c>
      <c r="O2908" s="3">
        <v>10.666871041740819</v>
      </c>
      <c r="P2908" s="3">
        <v>1</v>
      </c>
      <c r="Q2908" s="3">
        <f t="shared" si="260"/>
        <v>10.666871041740819</v>
      </c>
      <c r="R2908" s="4">
        <f t="shared" si="262"/>
        <v>10.666871041740819</v>
      </c>
      <c r="S2908" s="3">
        <v>1.7783509634986858</v>
      </c>
      <c r="T2908" s="3">
        <v>1</v>
      </c>
      <c r="U2908" s="3">
        <f t="shared" si="261"/>
        <v>1.7783509634986858</v>
      </c>
      <c r="V2908" s="3">
        <f t="shared" si="263"/>
        <v>1.7783509634986858</v>
      </c>
    </row>
    <row r="2909" spans="1:22" x14ac:dyDescent="0.25">
      <c r="A2909" s="3" t="s">
        <v>158</v>
      </c>
      <c r="B2909" s="3" t="s">
        <v>310</v>
      </c>
      <c r="C2909" s="3" t="s">
        <v>9</v>
      </c>
      <c r="D2909" s="3" t="s">
        <v>312</v>
      </c>
      <c r="E2909" s="3">
        <v>0.56000000000000005</v>
      </c>
      <c r="F2909" s="3">
        <v>0.48</v>
      </c>
      <c r="G2909" s="3" t="s">
        <v>17</v>
      </c>
      <c r="H2909" s="2">
        <v>2240</v>
      </c>
      <c r="I2909" s="3" t="s">
        <v>23</v>
      </c>
      <c r="J2909" s="2">
        <v>2000</v>
      </c>
      <c r="K2909" s="3" t="s">
        <v>269</v>
      </c>
      <c r="L2909" s="2">
        <v>73</v>
      </c>
      <c r="M2909" s="3">
        <v>10.832599648672032</v>
      </c>
      <c r="N2909" s="3">
        <v>29520.397308071384</v>
      </c>
      <c r="O2909" s="3">
        <v>67.323429185443047</v>
      </c>
      <c r="P2909" s="3">
        <v>1</v>
      </c>
      <c r="Q2909" s="3">
        <f t="shared" si="260"/>
        <v>67.323429185443047</v>
      </c>
      <c r="R2909" s="4">
        <f t="shared" si="262"/>
        <v>67.323429185443047</v>
      </c>
      <c r="S2909" s="3">
        <v>11.133808365340039</v>
      </c>
      <c r="T2909" s="3">
        <v>1</v>
      </c>
      <c r="U2909" s="3">
        <f t="shared" si="261"/>
        <v>11.133808365340039</v>
      </c>
      <c r="V2909" s="3">
        <f t="shared" si="263"/>
        <v>11.133808365340039</v>
      </c>
    </row>
    <row r="2910" spans="1:22" x14ac:dyDescent="0.25">
      <c r="A2910" s="3" t="s">
        <v>158</v>
      </c>
      <c r="B2910" s="3" t="s">
        <v>351</v>
      </c>
      <c r="C2910" s="3" t="s">
        <v>352</v>
      </c>
      <c r="D2910" s="3" t="s">
        <v>353</v>
      </c>
      <c r="E2910" s="3">
        <v>0.36</v>
      </c>
      <c r="F2910" s="3">
        <v>0.57999999999999996</v>
      </c>
      <c r="G2910" s="3" t="s">
        <v>17</v>
      </c>
      <c r="H2910" s="2">
        <v>2240</v>
      </c>
      <c r="I2910" s="3" t="s">
        <v>23</v>
      </c>
      <c r="J2910" s="2">
        <v>2000</v>
      </c>
      <c r="K2910" s="3" t="s">
        <v>272</v>
      </c>
      <c r="L2910" s="2">
        <v>55</v>
      </c>
      <c r="M2910" s="3">
        <v>1.0983615670304117</v>
      </c>
      <c r="N2910" s="3">
        <v>3094.3653503835471</v>
      </c>
      <c r="O2910" s="3">
        <v>6.5783226401520887</v>
      </c>
      <c r="P2910" s="3">
        <v>1</v>
      </c>
      <c r="Q2910" s="3">
        <f t="shared" si="260"/>
        <v>6.5783226401520887</v>
      </c>
      <c r="R2910" s="4">
        <f t="shared" si="262"/>
        <v>6.5783226401520887</v>
      </c>
      <c r="S2910" s="3">
        <v>1.0069022116044954</v>
      </c>
      <c r="T2910" s="3">
        <v>1</v>
      </c>
      <c r="U2910" s="3">
        <f t="shared" si="261"/>
        <v>1.0069022116044954</v>
      </c>
      <c r="V2910" s="3">
        <f t="shared" si="263"/>
        <v>1.0069022116044954</v>
      </c>
    </row>
    <row r="2911" spans="1:22" x14ac:dyDescent="0.25">
      <c r="A2911" s="3" t="s">
        <v>158</v>
      </c>
      <c r="B2911" s="3" t="s">
        <v>8</v>
      </c>
      <c r="C2911" s="3" t="s">
        <v>9</v>
      </c>
      <c r="D2911" s="3" t="s">
        <v>197</v>
      </c>
      <c r="E2911" s="3">
        <v>0.56000000000000005</v>
      </c>
      <c r="F2911" s="3">
        <v>0.48</v>
      </c>
      <c r="G2911" s="3" t="s">
        <v>17</v>
      </c>
      <c r="H2911" s="2">
        <v>2240</v>
      </c>
      <c r="I2911" s="3" t="s">
        <v>23</v>
      </c>
      <c r="J2911" s="2">
        <v>2240</v>
      </c>
      <c r="K2911" s="3" t="s">
        <v>19</v>
      </c>
      <c r="L2911" s="2">
        <v>326</v>
      </c>
      <c r="M2911" s="3">
        <v>145.63533854933982</v>
      </c>
      <c r="N2911" s="3">
        <v>339806.49524911679</v>
      </c>
      <c r="O2911" s="3">
        <v>691.71572913366469</v>
      </c>
      <c r="P2911" s="3">
        <v>1</v>
      </c>
      <c r="Q2911" s="3">
        <f t="shared" si="260"/>
        <v>691.71572913366469</v>
      </c>
      <c r="R2911" s="4">
        <f t="shared" si="262"/>
        <v>691.71572913366469</v>
      </c>
      <c r="S2911" s="3">
        <v>99.958292205689574</v>
      </c>
      <c r="T2911" s="3">
        <v>1</v>
      </c>
      <c r="U2911" s="3">
        <f t="shared" si="261"/>
        <v>99.958292205689574</v>
      </c>
      <c r="V2911" s="3">
        <f t="shared" si="263"/>
        <v>99.958292205689574</v>
      </c>
    </row>
    <row r="2912" spans="1:22" x14ac:dyDescent="0.25">
      <c r="A2912" s="3" t="s">
        <v>158</v>
      </c>
      <c r="B2912" s="3" t="s">
        <v>8</v>
      </c>
      <c r="C2912" s="3" t="s">
        <v>9</v>
      </c>
      <c r="D2912" s="3" t="s">
        <v>197</v>
      </c>
      <c r="E2912" s="3">
        <v>0.56000000000000005</v>
      </c>
      <c r="F2912" s="3">
        <v>0.48</v>
      </c>
      <c r="G2912" s="3" t="s">
        <v>17</v>
      </c>
      <c r="H2912" s="2">
        <v>2240</v>
      </c>
      <c r="I2912" s="3" t="s">
        <v>23</v>
      </c>
      <c r="J2912" s="2">
        <v>2240</v>
      </c>
      <c r="K2912" s="3" t="s">
        <v>199</v>
      </c>
      <c r="L2912" s="2">
        <v>57</v>
      </c>
      <c r="M2912" s="3">
        <v>31.204384620177201</v>
      </c>
      <c r="N2912" s="3">
        <v>84943.063503968224</v>
      </c>
      <c r="O2912" s="3">
        <v>190.17925003888476</v>
      </c>
      <c r="P2912" s="3">
        <f>1-0.712</f>
        <v>0.28800000000000003</v>
      </c>
      <c r="Q2912" s="3">
        <f t="shared" si="260"/>
        <v>54.771624011198817</v>
      </c>
      <c r="R2912" s="4">
        <f t="shared" si="262"/>
        <v>54.771624011198817</v>
      </c>
      <c r="S2912" s="3">
        <v>34.716402659104354</v>
      </c>
      <c r="T2912" s="3">
        <f>1-0.531</f>
        <v>0.46899999999999997</v>
      </c>
      <c r="U2912" s="3">
        <f t="shared" si="261"/>
        <v>16.281992847119941</v>
      </c>
      <c r="V2912" s="3">
        <f t="shared" si="263"/>
        <v>16.281992847119941</v>
      </c>
    </row>
    <row r="2913" spans="1:22" x14ac:dyDescent="0.25">
      <c r="A2913" s="3" t="s">
        <v>158</v>
      </c>
      <c r="B2913" s="3" t="s">
        <v>351</v>
      </c>
      <c r="C2913" s="3" t="s">
        <v>352</v>
      </c>
      <c r="D2913" s="3" t="s">
        <v>353</v>
      </c>
      <c r="E2913" s="3">
        <v>0.36</v>
      </c>
      <c r="F2913" s="3">
        <v>0.57999999999999996</v>
      </c>
      <c r="G2913" s="3" t="s">
        <v>17</v>
      </c>
      <c r="H2913" s="2">
        <v>2240</v>
      </c>
      <c r="I2913" s="3" t="s">
        <v>23</v>
      </c>
      <c r="J2913" s="2">
        <v>2240</v>
      </c>
      <c r="K2913" s="3" t="s">
        <v>287</v>
      </c>
      <c r="L2913" s="2">
        <v>136</v>
      </c>
      <c r="M2913" s="3">
        <v>24.512725347319275</v>
      </c>
      <c r="N2913" s="3">
        <v>69750.196581217198</v>
      </c>
      <c r="O2913" s="3">
        <v>159.35497092267534</v>
      </c>
      <c r="P2913" s="3">
        <v>1</v>
      </c>
      <c r="Q2913" s="3">
        <f t="shared" si="260"/>
        <v>159.35497092267534</v>
      </c>
      <c r="R2913" s="4">
        <f t="shared" si="262"/>
        <v>159.35497092267534</v>
      </c>
      <c r="S2913" s="3">
        <v>27.683617015113683</v>
      </c>
      <c r="T2913" s="3">
        <v>1</v>
      </c>
      <c r="U2913" s="3">
        <f t="shared" si="261"/>
        <v>27.683617015113683</v>
      </c>
      <c r="V2913" s="3">
        <f t="shared" si="263"/>
        <v>27.683617015113683</v>
      </c>
    </row>
    <row r="2914" spans="1:22" x14ac:dyDescent="0.25">
      <c r="A2914" s="3" t="s">
        <v>158</v>
      </c>
      <c r="B2914" s="3" t="s">
        <v>89</v>
      </c>
      <c r="C2914" s="3" t="s">
        <v>9</v>
      </c>
      <c r="D2914" s="3" t="s">
        <v>262</v>
      </c>
      <c r="E2914" s="3">
        <v>0.56000000000000005</v>
      </c>
      <c r="F2914" s="3">
        <v>0.48</v>
      </c>
      <c r="G2914" s="3" t="s">
        <v>17</v>
      </c>
      <c r="H2914" s="2">
        <v>2240</v>
      </c>
      <c r="I2914" s="3" t="s">
        <v>23</v>
      </c>
      <c r="J2914" s="2">
        <v>2240</v>
      </c>
      <c r="K2914" s="3" t="s">
        <v>263</v>
      </c>
      <c r="L2914" s="2">
        <v>19</v>
      </c>
      <c r="M2914" s="3">
        <v>0.77999249225843648</v>
      </c>
      <c r="N2914" s="3">
        <v>2557.2764516260918</v>
      </c>
      <c r="O2914" s="3">
        <v>5.6089520452011792</v>
      </c>
      <c r="P2914" s="3">
        <v>1</v>
      </c>
      <c r="Q2914" s="3">
        <f t="shared" si="260"/>
        <v>5.6089520452011792</v>
      </c>
      <c r="R2914" s="4">
        <f t="shared" si="262"/>
        <v>5.6089520452011792</v>
      </c>
      <c r="S2914" s="3">
        <v>0.78100466937792568</v>
      </c>
      <c r="T2914" s="3">
        <v>1</v>
      </c>
      <c r="U2914" s="3">
        <f t="shared" si="261"/>
        <v>0.78100466937792568</v>
      </c>
      <c r="V2914" s="3">
        <f t="shared" si="263"/>
        <v>0.78100466937792568</v>
      </c>
    </row>
    <row r="2915" spans="1:22" x14ac:dyDescent="0.25">
      <c r="A2915" s="3" t="s">
        <v>158</v>
      </c>
      <c r="B2915" s="3" t="s">
        <v>351</v>
      </c>
      <c r="C2915" s="3" t="s">
        <v>352</v>
      </c>
      <c r="D2915" s="3" t="s">
        <v>353</v>
      </c>
      <c r="E2915" s="3">
        <v>0.36</v>
      </c>
      <c r="F2915" s="3">
        <v>0.57999999999999996</v>
      </c>
      <c r="G2915" s="3" t="s">
        <v>17</v>
      </c>
      <c r="H2915" s="2">
        <v>2240</v>
      </c>
      <c r="I2915" s="3" t="s">
        <v>23</v>
      </c>
      <c r="J2915" s="2">
        <v>2240</v>
      </c>
      <c r="K2915" s="3" t="s">
        <v>355</v>
      </c>
      <c r="L2915" s="2">
        <v>119</v>
      </c>
      <c r="M2915" s="3">
        <v>14.815720762714989</v>
      </c>
      <c r="N2915" s="3">
        <v>39858.46662901323</v>
      </c>
      <c r="O2915" s="3">
        <v>93.514351207564502</v>
      </c>
      <c r="P2915" s="3">
        <v>1</v>
      </c>
      <c r="Q2915" s="3">
        <f t="shared" si="260"/>
        <v>93.514351207564502</v>
      </c>
      <c r="R2915" s="4">
        <f t="shared" si="262"/>
        <v>93.514351207564502</v>
      </c>
      <c r="S2915" s="3">
        <v>15.413057088305628</v>
      </c>
      <c r="T2915" s="3">
        <v>1</v>
      </c>
      <c r="U2915" s="3">
        <f t="shared" si="261"/>
        <v>15.413057088305628</v>
      </c>
      <c r="V2915" s="3">
        <f t="shared" si="263"/>
        <v>15.413057088305628</v>
      </c>
    </row>
    <row r="2916" spans="1:22" x14ac:dyDescent="0.25">
      <c r="A2916" s="3" t="s">
        <v>158</v>
      </c>
      <c r="B2916" s="3" t="s">
        <v>351</v>
      </c>
      <c r="C2916" s="3" t="s">
        <v>352</v>
      </c>
      <c r="D2916" s="3" t="s">
        <v>353</v>
      </c>
      <c r="E2916" s="3">
        <v>0.36</v>
      </c>
      <c r="F2916" s="3">
        <v>0.57999999999999996</v>
      </c>
      <c r="G2916" s="3" t="s">
        <v>17</v>
      </c>
      <c r="H2916" s="2">
        <v>2240</v>
      </c>
      <c r="I2916" s="3" t="s">
        <v>23</v>
      </c>
      <c r="J2916" s="2">
        <v>2240</v>
      </c>
      <c r="K2916" s="3" t="s">
        <v>354</v>
      </c>
      <c r="L2916" s="2">
        <v>1582</v>
      </c>
      <c r="M2916" s="3">
        <v>511.26622630419615</v>
      </c>
      <c r="N2916" s="3">
        <v>1376256.1679874801</v>
      </c>
      <c r="O2916" s="3">
        <v>3077.8645114924343</v>
      </c>
      <c r="P2916" s="3">
        <v>1</v>
      </c>
      <c r="Q2916" s="3">
        <f t="shared" si="260"/>
        <v>3077.8645114924343</v>
      </c>
      <c r="R2916" s="4">
        <f t="shared" si="262"/>
        <v>3077.8645114924343</v>
      </c>
      <c r="S2916" s="3">
        <v>542.48303808259323</v>
      </c>
      <c r="T2916" s="3">
        <v>1</v>
      </c>
      <c r="U2916" s="3">
        <f t="shared" si="261"/>
        <v>542.48303808259323</v>
      </c>
      <c r="V2916" s="3">
        <f t="shared" si="263"/>
        <v>542.48303808259323</v>
      </c>
    </row>
    <row r="2917" spans="1:22" x14ac:dyDescent="0.25">
      <c r="A2917" s="3" t="s">
        <v>158</v>
      </c>
      <c r="B2917" s="3" t="s">
        <v>89</v>
      </c>
      <c r="C2917" s="3" t="s">
        <v>9</v>
      </c>
      <c r="D2917" s="3" t="s">
        <v>262</v>
      </c>
      <c r="E2917" s="3">
        <v>0.56000000000000005</v>
      </c>
      <c r="F2917" s="3">
        <v>0.48</v>
      </c>
      <c r="G2917" s="3" t="s">
        <v>17</v>
      </c>
      <c r="H2917" s="2">
        <v>2240</v>
      </c>
      <c r="I2917" s="3" t="s">
        <v>23</v>
      </c>
      <c r="J2917" s="2">
        <v>2240</v>
      </c>
      <c r="K2917" s="3" t="s">
        <v>267</v>
      </c>
      <c r="L2917" s="2">
        <v>4</v>
      </c>
      <c r="M2917" s="3">
        <v>2.5885397977948386E-2</v>
      </c>
      <c r="N2917" s="3">
        <v>87.998147529753808</v>
      </c>
      <c r="O2917" s="3">
        <v>0.20778867456323957</v>
      </c>
      <c r="P2917" s="3">
        <v>1</v>
      </c>
      <c r="Q2917" s="3">
        <f t="shared" si="260"/>
        <v>0.20778867456323957</v>
      </c>
      <c r="R2917" s="4">
        <f t="shared" si="262"/>
        <v>0.20778867456323957</v>
      </c>
      <c r="S2917" s="3">
        <v>3.2858567315038431E-2</v>
      </c>
      <c r="T2917" s="3">
        <v>1</v>
      </c>
      <c r="U2917" s="3">
        <f t="shared" si="261"/>
        <v>3.2858567315038431E-2</v>
      </c>
      <c r="V2917" s="3">
        <f t="shared" si="263"/>
        <v>3.2858567315038431E-2</v>
      </c>
    </row>
    <row r="2918" spans="1:22" x14ac:dyDescent="0.25">
      <c r="A2918" s="3" t="s">
        <v>158</v>
      </c>
      <c r="B2918" s="3" t="s">
        <v>310</v>
      </c>
      <c r="C2918" s="3" t="s">
        <v>9</v>
      </c>
      <c r="D2918" s="3" t="s">
        <v>197</v>
      </c>
      <c r="E2918" s="3">
        <v>0.56000000000000005</v>
      </c>
      <c r="F2918" s="3">
        <v>0.48</v>
      </c>
      <c r="G2918" s="3" t="s">
        <v>17</v>
      </c>
      <c r="H2918" s="2">
        <v>2240</v>
      </c>
      <c r="I2918" s="3" t="s">
        <v>23</v>
      </c>
      <c r="J2918" s="2">
        <v>2240</v>
      </c>
      <c r="K2918" s="3" t="s">
        <v>319</v>
      </c>
      <c r="L2918" s="2">
        <v>13</v>
      </c>
      <c r="M2918" s="3">
        <v>1.4307882918133352</v>
      </c>
      <c r="N2918" s="3">
        <v>4274.3096472217094</v>
      </c>
      <c r="O2918" s="3">
        <v>10.29583460935018</v>
      </c>
      <c r="P2918" s="3">
        <v>1</v>
      </c>
      <c r="Q2918" s="3">
        <f t="shared" si="260"/>
        <v>10.29583460935018</v>
      </c>
      <c r="R2918" s="4">
        <f t="shared" si="262"/>
        <v>10.29583460935018</v>
      </c>
      <c r="S2918" s="3">
        <v>1.6851923232095163</v>
      </c>
      <c r="T2918" s="3">
        <v>1</v>
      </c>
      <c r="U2918" s="3">
        <f t="shared" si="261"/>
        <v>1.6851923232095163</v>
      </c>
      <c r="V2918" s="3">
        <f t="shared" si="263"/>
        <v>1.6851923232095163</v>
      </c>
    </row>
    <row r="2919" spans="1:22" x14ac:dyDescent="0.25">
      <c r="A2919" s="3" t="s">
        <v>158</v>
      </c>
      <c r="B2919" s="3" t="s">
        <v>89</v>
      </c>
      <c r="C2919" s="3" t="s">
        <v>9</v>
      </c>
      <c r="D2919" s="3" t="s">
        <v>262</v>
      </c>
      <c r="E2919" s="3">
        <v>0.56000000000000005</v>
      </c>
      <c r="F2919" s="3">
        <v>0.48</v>
      </c>
      <c r="G2919" s="3" t="s">
        <v>17</v>
      </c>
      <c r="H2919" s="2">
        <v>2240</v>
      </c>
      <c r="I2919" s="3" t="s">
        <v>23</v>
      </c>
      <c r="J2919" s="2">
        <v>2240</v>
      </c>
      <c r="K2919" s="3" t="s">
        <v>264</v>
      </c>
      <c r="L2919" s="2">
        <v>427</v>
      </c>
      <c r="M2919" s="3">
        <v>66.52629570185205</v>
      </c>
      <c r="N2919" s="3">
        <v>201707.5273529267</v>
      </c>
      <c r="O2919" s="3">
        <v>448.09071280104769</v>
      </c>
      <c r="P2919" s="3">
        <v>1</v>
      </c>
      <c r="Q2919" s="3">
        <f t="shared" si="260"/>
        <v>448.09071280104769</v>
      </c>
      <c r="R2919" s="4">
        <f t="shared" si="262"/>
        <v>448.09071280104769</v>
      </c>
      <c r="S2919" s="3">
        <v>75.438615567428968</v>
      </c>
      <c r="T2919" s="3">
        <v>1</v>
      </c>
      <c r="U2919" s="3">
        <f t="shared" si="261"/>
        <v>75.438615567428968</v>
      </c>
      <c r="V2919" s="3">
        <f t="shared" si="263"/>
        <v>75.438615567428968</v>
      </c>
    </row>
    <row r="2920" spans="1:22" x14ac:dyDescent="0.25">
      <c r="A2920" s="3" t="s">
        <v>158</v>
      </c>
      <c r="B2920" s="3" t="s">
        <v>310</v>
      </c>
      <c r="C2920" s="3" t="s">
        <v>9</v>
      </c>
      <c r="D2920" s="3" t="s">
        <v>312</v>
      </c>
      <c r="E2920" s="3">
        <v>0.56000000000000005</v>
      </c>
      <c r="F2920" s="3">
        <v>0.48</v>
      </c>
      <c r="G2920" s="3" t="s">
        <v>17</v>
      </c>
      <c r="H2920" s="2">
        <v>2240</v>
      </c>
      <c r="I2920" s="3" t="s">
        <v>23</v>
      </c>
      <c r="J2920" s="2">
        <v>2240</v>
      </c>
      <c r="K2920" s="3" t="s">
        <v>264</v>
      </c>
      <c r="L2920" s="2">
        <v>22</v>
      </c>
      <c r="M2920" s="3">
        <v>0.45720497702802571</v>
      </c>
      <c r="N2920" s="3">
        <v>1309.8557231086011</v>
      </c>
      <c r="O2920" s="3">
        <v>2.9355795289929358</v>
      </c>
      <c r="P2920" s="3">
        <v>1</v>
      </c>
      <c r="Q2920" s="3">
        <f t="shared" si="260"/>
        <v>2.9355795289929358</v>
      </c>
      <c r="R2920" s="4">
        <f t="shared" si="262"/>
        <v>2.9355795289929358</v>
      </c>
      <c r="S2920" s="3">
        <v>0.53430149755612033</v>
      </c>
      <c r="T2920" s="3">
        <v>1</v>
      </c>
      <c r="U2920" s="3">
        <f t="shared" si="261"/>
        <v>0.53430149755612033</v>
      </c>
      <c r="V2920" s="3">
        <f t="shared" si="263"/>
        <v>0.53430149755612033</v>
      </c>
    </row>
    <row r="2921" spans="1:22" x14ac:dyDescent="0.25">
      <c r="A2921" s="3" t="s">
        <v>158</v>
      </c>
      <c r="B2921" s="3" t="s">
        <v>310</v>
      </c>
      <c r="C2921" s="3" t="s">
        <v>9</v>
      </c>
      <c r="D2921" s="3" t="s">
        <v>197</v>
      </c>
      <c r="E2921" s="3">
        <v>0.56000000000000005</v>
      </c>
      <c r="F2921" s="3">
        <v>0.48</v>
      </c>
      <c r="G2921" s="3" t="s">
        <v>17</v>
      </c>
      <c r="H2921" s="2">
        <v>2240</v>
      </c>
      <c r="I2921" s="3" t="s">
        <v>23</v>
      </c>
      <c r="J2921" s="2">
        <v>2240</v>
      </c>
      <c r="K2921" s="3" t="s">
        <v>264</v>
      </c>
      <c r="L2921" s="2">
        <v>92</v>
      </c>
      <c r="M2921" s="3">
        <v>20.959194022595899</v>
      </c>
      <c r="N2921" s="3">
        <v>58737.933179586806</v>
      </c>
      <c r="O2921" s="3">
        <v>132.87286118112058</v>
      </c>
      <c r="P2921" s="3">
        <v>1</v>
      </c>
      <c r="Q2921" s="3">
        <f t="shared" si="260"/>
        <v>132.87286118112058</v>
      </c>
      <c r="R2921" s="4">
        <f t="shared" si="262"/>
        <v>132.87286118112058</v>
      </c>
      <c r="S2921" s="3">
        <v>23.896834838512259</v>
      </c>
      <c r="T2921" s="3">
        <v>1</v>
      </c>
      <c r="U2921" s="3">
        <f t="shared" si="261"/>
        <v>23.896834838512259</v>
      </c>
      <c r="V2921" s="3">
        <f t="shared" si="263"/>
        <v>23.896834838512259</v>
      </c>
    </row>
    <row r="2922" spans="1:22" x14ac:dyDescent="0.25">
      <c r="A2922" s="3" t="s">
        <v>158</v>
      </c>
      <c r="B2922" s="3" t="s">
        <v>351</v>
      </c>
      <c r="C2922" s="3" t="s">
        <v>352</v>
      </c>
      <c r="D2922" s="3" t="s">
        <v>353</v>
      </c>
      <c r="E2922" s="3">
        <v>0.36</v>
      </c>
      <c r="F2922" s="3">
        <v>0.57999999999999996</v>
      </c>
      <c r="G2922" s="3" t="s">
        <v>17</v>
      </c>
      <c r="H2922" s="2">
        <v>2240</v>
      </c>
      <c r="I2922" s="3" t="s">
        <v>23</v>
      </c>
      <c r="J2922" s="2">
        <v>2240</v>
      </c>
      <c r="K2922" s="3" t="s">
        <v>264</v>
      </c>
      <c r="L2922" s="2">
        <v>35</v>
      </c>
      <c r="M2922" s="3">
        <v>0.35644631294802992</v>
      </c>
      <c r="N2922" s="3">
        <v>1030.022136058602</v>
      </c>
      <c r="O2922" s="3">
        <v>2.2630196322337559</v>
      </c>
      <c r="P2922" s="3">
        <v>1</v>
      </c>
      <c r="Q2922" s="3">
        <f t="shared" si="260"/>
        <v>2.2630196322337559</v>
      </c>
      <c r="R2922" s="4">
        <f t="shared" si="262"/>
        <v>2.2630196322337559</v>
      </c>
      <c r="S2922" s="3">
        <v>0.3817044128890249</v>
      </c>
      <c r="T2922" s="3">
        <v>1</v>
      </c>
      <c r="U2922" s="3">
        <f t="shared" si="261"/>
        <v>0.3817044128890249</v>
      </c>
      <c r="V2922" s="3">
        <f t="shared" si="263"/>
        <v>0.3817044128890249</v>
      </c>
    </row>
    <row r="2923" spans="1:22" x14ac:dyDescent="0.25">
      <c r="A2923" s="3" t="s">
        <v>158</v>
      </c>
      <c r="B2923" s="3" t="s">
        <v>89</v>
      </c>
      <c r="C2923" s="3" t="s">
        <v>9</v>
      </c>
      <c r="D2923" s="3" t="s">
        <v>262</v>
      </c>
      <c r="E2923" s="3">
        <v>0.56000000000000005</v>
      </c>
      <c r="F2923" s="3">
        <v>0.48</v>
      </c>
      <c r="G2923" s="3" t="s">
        <v>17</v>
      </c>
      <c r="H2923" s="2">
        <v>2240</v>
      </c>
      <c r="I2923" s="3" t="s">
        <v>23</v>
      </c>
      <c r="J2923" s="2">
        <v>2240</v>
      </c>
      <c r="K2923" s="3" t="s">
        <v>265</v>
      </c>
      <c r="L2923" s="2">
        <v>38</v>
      </c>
      <c r="M2923" s="3">
        <v>1.6035380579457446</v>
      </c>
      <c r="N2923" s="3">
        <v>4792.8086292672333</v>
      </c>
      <c r="O2923" s="3">
        <v>13.111439499520408</v>
      </c>
      <c r="P2923" s="3">
        <v>1</v>
      </c>
      <c r="Q2923" s="3">
        <f t="shared" si="260"/>
        <v>13.111439499520408</v>
      </c>
      <c r="R2923" s="4">
        <f t="shared" si="262"/>
        <v>13.111439499520408</v>
      </c>
      <c r="S2923" s="3">
        <v>2.1538296787646147</v>
      </c>
      <c r="T2923" s="3">
        <v>1</v>
      </c>
      <c r="U2923" s="3">
        <f t="shared" si="261"/>
        <v>2.1538296787646147</v>
      </c>
      <c r="V2923" s="3">
        <f t="shared" si="263"/>
        <v>2.1538296787646147</v>
      </c>
    </row>
    <row r="2924" spans="1:22" x14ac:dyDescent="0.25">
      <c r="A2924" s="3" t="s">
        <v>158</v>
      </c>
      <c r="B2924" s="3" t="s">
        <v>8</v>
      </c>
      <c r="C2924" s="3" t="s">
        <v>9</v>
      </c>
      <c r="D2924" s="3" t="s">
        <v>197</v>
      </c>
      <c r="E2924" s="3">
        <v>0.56000000000000005</v>
      </c>
      <c r="F2924" s="3">
        <v>0.48</v>
      </c>
      <c r="G2924" s="3" t="s">
        <v>17</v>
      </c>
      <c r="H2924" s="2">
        <v>2240</v>
      </c>
      <c r="I2924" s="3" t="s">
        <v>23</v>
      </c>
      <c r="J2924" s="2">
        <v>2240</v>
      </c>
      <c r="K2924" s="3" t="s">
        <v>207</v>
      </c>
      <c r="L2924" s="2">
        <v>14</v>
      </c>
      <c r="M2924" s="3">
        <v>1.3535037617194652</v>
      </c>
      <c r="N2924" s="3">
        <v>3546.1100215704073</v>
      </c>
      <c r="O2924" s="3">
        <v>10.306450541080315</v>
      </c>
      <c r="P2924" s="3">
        <f>1-0.712</f>
        <v>0.28800000000000003</v>
      </c>
      <c r="Q2924" s="3">
        <f t="shared" si="260"/>
        <v>2.9682577558311309</v>
      </c>
      <c r="R2924" s="4">
        <f t="shared" si="262"/>
        <v>2.9682577558311309</v>
      </c>
      <c r="S2924" s="3">
        <v>1.8289342784399463</v>
      </c>
      <c r="T2924" s="3">
        <f>1-0.531</f>
        <v>0.46899999999999997</v>
      </c>
      <c r="U2924" s="3">
        <f t="shared" si="261"/>
        <v>0.85777017658833477</v>
      </c>
      <c r="V2924" s="3">
        <f t="shared" si="263"/>
        <v>0.85777017658833477</v>
      </c>
    </row>
    <row r="2925" spans="1:22" x14ac:dyDescent="0.25">
      <c r="A2925" s="3" t="s">
        <v>158</v>
      </c>
      <c r="B2925" s="3" t="s">
        <v>310</v>
      </c>
      <c r="C2925" s="3" t="s">
        <v>9</v>
      </c>
      <c r="D2925" s="3" t="s">
        <v>312</v>
      </c>
      <c r="E2925" s="3">
        <v>0.56000000000000005</v>
      </c>
      <c r="F2925" s="3">
        <v>0.48</v>
      </c>
      <c r="G2925" s="3" t="s">
        <v>17</v>
      </c>
      <c r="H2925" s="2">
        <v>2240</v>
      </c>
      <c r="I2925" s="3" t="s">
        <v>23</v>
      </c>
      <c r="J2925" s="2">
        <v>2240</v>
      </c>
      <c r="K2925" s="3" t="s">
        <v>269</v>
      </c>
      <c r="L2925" s="2">
        <v>30</v>
      </c>
      <c r="M2925" s="3">
        <v>1.332052050273526</v>
      </c>
      <c r="N2925" s="3">
        <v>4036.4765099771139</v>
      </c>
      <c r="O2925" s="3">
        <v>9.1200623538786605</v>
      </c>
      <c r="P2925" s="3">
        <v>1</v>
      </c>
      <c r="Q2925" s="3">
        <f t="shared" si="260"/>
        <v>9.1200623538786605</v>
      </c>
      <c r="R2925" s="4">
        <f t="shared" si="262"/>
        <v>9.1200623538786605</v>
      </c>
      <c r="S2925" s="3">
        <v>1.5404613704368906</v>
      </c>
      <c r="T2925" s="3">
        <v>1</v>
      </c>
      <c r="U2925" s="3">
        <f t="shared" si="261"/>
        <v>1.5404613704368906</v>
      </c>
      <c r="V2925" s="3">
        <f t="shared" si="263"/>
        <v>1.5404613704368906</v>
      </c>
    </row>
    <row r="2926" spans="1:22" x14ac:dyDescent="0.25">
      <c r="A2926" s="3" t="s">
        <v>158</v>
      </c>
      <c r="B2926" s="3" t="s">
        <v>89</v>
      </c>
      <c r="C2926" s="3" t="s">
        <v>9</v>
      </c>
      <c r="D2926" s="3" t="s">
        <v>262</v>
      </c>
      <c r="E2926" s="3">
        <v>0.56000000000000005</v>
      </c>
      <c r="F2926" s="3">
        <v>0.48</v>
      </c>
      <c r="G2926" s="3" t="s">
        <v>17</v>
      </c>
      <c r="H2926" s="2">
        <v>2240</v>
      </c>
      <c r="I2926" s="3" t="s">
        <v>23</v>
      </c>
      <c r="J2926" s="2">
        <v>2240</v>
      </c>
      <c r="K2926" s="3" t="s">
        <v>272</v>
      </c>
      <c r="L2926" s="2">
        <v>34</v>
      </c>
      <c r="M2926" s="3">
        <v>0.37048937393939374</v>
      </c>
      <c r="N2926" s="3">
        <v>1192.5991786355853</v>
      </c>
      <c r="O2926" s="3">
        <v>2.5028621816871652</v>
      </c>
      <c r="P2926" s="3">
        <v>1</v>
      </c>
      <c r="Q2926" s="3">
        <f t="shared" si="260"/>
        <v>2.5028621816871652</v>
      </c>
      <c r="R2926" s="4">
        <f t="shared" si="262"/>
        <v>2.5028621816871652</v>
      </c>
      <c r="S2926" s="3">
        <v>0.3371969055658196</v>
      </c>
      <c r="T2926" s="3">
        <v>1</v>
      </c>
      <c r="U2926" s="3">
        <f t="shared" si="261"/>
        <v>0.3371969055658196</v>
      </c>
      <c r="V2926" s="3">
        <f t="shared" si="263"/>
        <v>0.3371969055658196</v>
      </c>
    </row>
    <row r="2927" spans="1:22" x14ac:dyDescent="0.25">
      <c r="A2927" s="3" t="s">
        <v>158</v>
      </c>
      <c r="B2927" s="3" t="s">
        <v>351</v>
      </c>
      <c r="C2927" s="3" t="s">
        <v>352</v>
      </c>
      <c r="D2927" s="3" t="s">
        <v>353</v>
      </c>
      <c r="E2927" s="3">
        <v>0.36</v>
      </c>
      <c r="F2927" s="3">
        <v>0.57999999999999996</v>
      </c>
      <c r="G2927" s="3" t="s">
        <v>17</v>
      </c>
      <c r="H2927" s="2">
        <v>2240</v>
      </c>
      <c r="I2927" s="3" t="s">
        <v>23</v>
      </c>
      <c r="J2927" s="2">
        <v>2240</v>
      </c>
      <c r="K2927" s="3" t="s">
        <v>272</v>
      </c>
      <c r="L2927" s="2">
        <v>5412</v>
      </c>
      <c r="M2927" s="3">
        <v>2770.6281582475549</v>
      </c>
      <c r="N2927" s="3">
        <v>7527610.9125107359</v>
      </c>
      <c r="O2927" s="3">
        <v>16769.447419296863</v>
      </c>
      <c r="P2927" s="3">
        <v>1</v>
      </c>
      <c r="Q2927" s="3">
        <f t="shared" si="260"/>
        <v>16769.447419296863</v>
      </c>
      <c r="R2927" s="4">
        <f t="shared" si="262"/>
        <v>16769.447419296863</v>
      </c>
      <c r="S2927" s="3">
        <v>3048.1441559023706</v>
      </c>
      <c r="T2927" s="3">
        <v>1</v>
      </c>
      <c r="U2927" s="3">
        <f t="shared" si="261"/>
        <v>3048.1441559023706</v>
      </c>
      <c r="V2927" s="3">
        <f t="shared" si="263"/>
        <v>3048.1441559023706</v>
      </c>
    </row>
    <row r="2928" spans="1:22" x14ac:dyDescent="0.25">
      <c r="A2928" s="3" t="s">
        <v>158</v>
      </c>
      <c r="B2928" s="3" t="s">
        <v>351</v>
      </c>
      <c r="C2928" s="3" t="s">
        <v>352</v>
      </c>
      <c r="D2928" s="3" t="s">
        <v>353</v>
      </c>
      <c r="E2928" s="3">
        <v>0.36</v>
      </c>
      <c r="F2928" s="3">
        <v>0.57999999999999996</v>
      </c>
      <c r="G2928" s="3" t="s">
        <v>272</v>
      </c>
      <c r="H2928" s="2">
        <v>2240</v>
      </c>
      <c r="I2928" s="3" t="s">
        <v>23</v>
      </c>
      <c r="J2928" s="2">
        <v>3000</v>
      </c>
      <c r="K2928" s="3" t="s">
        <v>272</v>
      </c>
      <c r="L2928" s="2">
        <v>3</v>
      </c>
      <c r="M2928" s="3">
        <v>2.0645096408533183E-3</v>
      </c>
      <c r="N2928" s="3">
        <v>6.352675635940968</v>
      </c>
      <c r="O2928" s="3">
        <v>1.4308049440559538E-2</v>
      </c>
      <c r="P2928" s="3">
        <v>1</v>
      </c>
      <c r="Q2928" s="3">
        <f t="shared" si="260"/>
        <v>1.4308049440559538E-2</v>
      </c>
      <c r="R2928" s="3">
        <v>0</v>
      </c>
      <c r="S2928" s="3">
        <v>2.1534681521040069E-3</v>
      </c>
      <c r="T2928" s="3">
        <v>1</v>
      </c>
      <c r="U2928" s="3">
        <f t="shared" si="261"/>
        <v>2.1534681521040069E-3</v>
      </c>
      <c r="V2928" s="3">
        <v>0</v>
      </c>
    </row>
    <row r="2929" spans="1:22" x14ac:dyDescent="0.25">
      <c r="A2929" s="3" t="s">
        <v>158</v>
      </c>
      <c r="B2929" s="3" t="s">
        <v>310</v>
      </c>
      <c r="C2929" s="3" t="s">
        <v>9</v>
      </c>
      <c r="D2929" s="3" t="s">
        <v>197</v>
      </c>
      <c r="E2929" s="3">
        <v>0.56000000000000005</v>
      </c>
      <c r="F2929" s="3">
        <v>0.48</v>
      </c>
      <c r="G2929" s="3" t="s">
        <v>17</v>
      </c>
      <c r="H2929" s="2">
        <v>2310</v>
      </c>
      <c r="I2929" s="3" t="s">
        <v>337</v>
      </c>
      <c r="J2929" s="2">
        <v>2310</v>
      </c>
      <c r="K2929" s="3" t="s">
        <v>169</v>
      </c>
      <c r="L2929" s="2">
        <v>7</v>
      </c>
      <c r="M2929" s="3">
        <v>2.0744715202721036</v>
      </c>
      <c r="N2929" s="3">
        <v>4089.9482568006906</v>
      </c>
      <c r="O2929" s="3">
        <v>12.907502452788426</v>
      </c>
      <c r="P2929" s="3">
        <v>1</v>
      </c>
      <c r="Q2929" s="3">
        <f t="shared" si="260"/>
        <v>12.907502452788426</v>
      </c>
      <c r="R2929" s="4">
        <f t="shared" ref="R2929:R2960" si="264">Q2929</f>
        <v>12.907502452788426</v>
      </c>
      <c r="S2929" s="3">
        <v>2.0740329365946679</v>
      </c>
      <c r="T2929" s="3">
        <v>1</v>
      </c>
      <c r="U2929" s="3">
        <f t="shared" si="261"/>
        <v>2.0740329365946679</v>
      </c>
      <c r="V2929" s="3">
        <f t="shared" ref="V2929:V2960" si="265">U2929</f>
        <v>2.0740329365946679</v>
      </c>
    </row>
    <row r="2930" spans="1:22" x14ac:dyDescent="0.25">
      <c r="A2930" s="3" t="s">
        <v>158</v>
      </c>
      <c r="B2930" s="3" t="s">
        <v>89</v>
      </c>
      <c r="C2930" s="3" t="s">
        <v>9</v>
      </c>
      <c r="D2930" s="3" t="s">
        <v>262</v>
      </c>
      <c r="E2930" s="3">
        <v>0.56000000000000005</v>
      </c>
      <c r="F2930" s="3">
        <v>0.48</v>
      </c>
      <c r="G2930" s="3" t="s">
        <v>17</v>
      </c>
      <c r="H2930" s="2">
        <v>2400</v>
      </c>
      <c r="I2930" s="3" t="s">
        <v>216</v>
      </c>
      <c r="J2930" s="2">
        <v>2000</v>
      </c>
      <c r="K2930" s="3" t="s">
        <v>264</v>
      </c>
      <c r="L2930" s="2">
        <v>45</v>
      </c>
      <c r="M2930" s="3">
        <v>11.36222992998476</v>
      </c>
      <c r="N2930" s="3">
        <v>36660.48036195177</v>
      </c>
      <c r="O2930" s="3">
        <v>89.375094745133694</v>
      </c>
      <c r="P2930" s="3">
        <v>1</v>
      </c>
      <c r="Q2930" s="3">
        <f t="shared" si="260"/>
        <v>89.375094745133694</v>
      </c>
      <c r="R2930" s="4">
        <f t="shared" si="264"/>
        <v>89.375094745133694</v>
      </c>
      <c r="S2930" s="3">
        <v>13.220881692812757</v>
      </c>
      <c r="T2930" s="3">
        <v>1</v>
      </c>
      <c r="U2930" s="3">
        <f t="shared" si="261"/>
        <v>13.220881692812757</v>
      </c>
      <c r="V2930" s="3">
        <f t="shared" si="265"/>
        <v>13.220881692812757</v>
      </c>
    </row>
    <row r="2931" spans="1:22" x14ac:dyDescent="0.25">
      <c r="A2931" s="3" t="s">
        <v>158</v>
      </c>
      <c r="B2931" s="3" t="s">
        <v>89</v>
      </c>
      <c r="C2931" s="3" t="s">
        <v>9</v>
      </c>
      <c r="D2931" s="3" t="s">
        <v>262</v>
      </c>
      <c r="E2931" s="3">
        <v>0.56000000000000005</v>
      </c>
      <c r="F2931" s="3">
        <v>0.48</v>
      </c>
      <c r="G2931" s="3" t="s">
        <v>17</v>
      </c>
      <c r="H2931" s="2">
        <v>2400</v>
      </c>
      <c r="I2931" s="3" t="s">
        <v>216</v>
      </c>
      <c r="J2931" s="2">
        <v>2000</v>
      </c>
      <c r="K2931" s="3" t="s">
        <v>265</v>
      </c>
      <c r="L2931" s="2">
        <v>4</v>
      </c>
      <c r="M2931" s="3">
        <v>0.10265446809644596</v>
      </c>
      <c r="N2931" s="3">
        <v>390.97278788122145</v>
      </c>
      <c r="O2931" s="3">
        <v>1.1765457709240694</v>
      </c>
      <c r="P2931" s="3">
        <v>1</v>
      </c>
      <c r="Q2931" s="3">
        <f t="shared" si="260"/>
        <v>1.1765457709240694</v>
      </c>
      <c r="R2931" s="4">
        <f t="shared" si="264"/>
        <v>1.1765457709240694</v>
      </c>
      <c r="S2931" s="3">
        <v>0.16102999120807668</v>
      </c>
      <c r="T2931" s="3">
        <v>1</v>
      </c>
      <c r="U2931" s="3">
        <f t="shared" si="261"/>
        <v>0.16102999120807668</v>
      </c>
      <c r="V2931" s="3">
        <f t="shared" si="265"/>
        <v>0.16102999120807668</v>
      </c>
    </row>
    <row r="2932" spans="1:22" x14ac:dyDescent="0.25">
      <c r="A2932" s="3" t="s">
        <v>158</v>
      </c>
      <c r="B2932" s="3" t="s">
        <v>8</v>
      </c>
      <c r="C2932" s="3" t="s">
        <v>9</v>
      </c>
      <c r="D2932" s="3" t="s">
        <v>197</v>
      </c>
      <c r="E2932" s="3">
        <v>0.56000000000000005</v>
      </c>
      <c r="F2932" s="3">
        <v>0.48</v>
      </c>
      <c r="G2932" s="3" t="s">
        <v>17</v>
      </c>
      <c r="H2932" s="2">
        <v>2400</v>
      </c>
      <c r="I2932" s="3" t="s">
        <v>216</v>
      </c>
      <c r="J2932" s="2">
        <v>2400</v>
      </c>
      <c r="K2932" s="3" t="s">
        <v>168</v>
      </c>
      <c r="L2932" s="2">
        <v>3</v>
      </c>
      <c r="M2932" s="3">
        <v>0.12468859723417239</v>
      </c>
      <c r="N2932" s="3">
        <v>404.30460932737242</v>
      </c>
      <c r="O2932" s="3">
        <v>1.116086112054691</v>
      </c>
      <c r="P2932" s="3">
        <f>1-0.712</f>
        <v>0.28800000000000003</v>
      </c>
      <c r="Q2932" s="3">
        <f t="shared" si="260"/>
        <v>0.32143280027175103</v>
      </c>
      <c r="R2932" s="4">
        <f t="shared" si="264"/>
        <v>0.32143280027175103</v>
      </c>
      <c r="S2932" s="3">
        <v>0.16537257574133796</v>
      </c>
      <c r="T2932" s="3">
        <f>1-0.531</f>
        <v>0.46899999999999997</v>
      </c>
      <c r="U2932" s="3">
        <f t="shared" si="261"/>
        <v>7.7559738022687494E-2</v>
      </c>
      <c r="V2932" s="3">
        <f t="shared" si="265"/>
        <v>7.7559738022687494E-2</v>
      </c>
    </row>
    <row r="2933" spans="1:22" x14ac:dyDescent="0.25">
      <c r="A2933" s="3" t="s">
        <v>158</v>
      </c>
      <c r="B2933" s="3" t="s">
        <v>89</v>
      </c>
      <c r="C2933" s="3" t="s">
        <v>9</v>
      </c>
      <c r="D2933" s="3" t="s">
        <v>262</v>
      </c>
      <c r="E2933" s="3">
        <v>0.56000000000000005</v>
      </c>
      <c r="F2933" s="3">
        <v>0.48</v>
      </c>
      <c r="G2933" s="3" t="s">
        <v>17</v>
      </c>
      <c r="H2933" s="2">
        <v>2400</v>
      </c>
      <c r="I2933" s="3" t="s">
        <v>216</v>
      </c>
      <c r="J2933" s="2">
        <v>2400</v>
      </c>
      <c r="K2933" s="3" t="s">
        <v>264</v>
      </c>
      <c r="L2933" s="2">
        <v>18</v>
      </c>
      <c r="M2933" s="3">
        <v>0.60754630458126391</v>
      </c>
      <c r="N2933" s="3">
        <v>2036.1284245407051</v>
      </c>
      <c r="O2933" s="3">
        <v>5.0727824808307993</v>
      </c>
      <c r="P2933" s="3">
        <v>1</v>
      </c>
      <c r="Q2933" s="3">
        <f t="shared" si="260"/>
        <v>5.0727824808307993</v>
      </c>
      <c r="R2933" s="4">
        <f t="shared" si="264"/>
        <v>5.0727824808307993</v>
      </c>
      <c r="S2933" s="3">
        <v>0.75396164105542973</v>
      </c>
      <c r="T2933" s="3">
        <v>1</v>
      </c>
      <c r="U2933" s="3">
        <f t="shared" si="261"/>
        <v>0.75396164105542973</v>
      </c>
      <c r="V2933" s="3">
        <f t="shared" si="265"/>
        <v>0.75396164105542973</v>
      </c>
    </row>
    <row r="2934" spans="1:22" x14ac:dyDescent="0.25">
      <c r="A2934" s="3" t="s">
        <v>158</v>
      </c>
      <c r="B2934" s="3" t="s">
        <v>89</v>
      </c>
      <c r="C2934" s="3" t="s">
        <v>9</v>
      </c>
      <c r="D2934" s="3" t="s">
        <v>262</v>
      </c>
      <c r="E2934" s="3">
        <v>0.56000000000000005</v>
      </c>
      <c r="F2934" s="3">
        <v>0.48</v>
      </c>
      <c r="G2934" s="3" t="s">
        <v>17</v>
      </c>
      <c r="H2934" s="2">
        <v>2400</v>
      </c>
      <c r="I2934" s="3" t="s">
        <v>216</v>
      </c>
      <c r="J2934" s="2">
        <v>2400</v>
      </c>
      <c r="K2934" s="3" t="s">
        <v>265</v>
      </c>
      <c r="L2934" s="2">
        <v>1</v>
      </c>
      <c r="M2934" s="3">
        <v>1.994781096875047E-5</v>
      </c>
      <c r="N2934" s="3">
        <v>7.8313337249756101E-2</v>
      </c>
      <c r="O2934" s="3">
        <v>2.2363985998335398E-4</v>
      </c>
      <c r="P2934" s="3">
        <v>1</v>
      </c>
      <c r="Q2934" s="3">
        <f t="shared" si="260"/>
        <v>2.2363985998335398E-4</v>
      </c>
      <c r="R2934" s="4">
        <f t="shared" si="264"/>
        <v>2.2363985998335398E-4</v>
      </c>
      <c r="S2934" s="3">
        <v>3.0894156390545905E-5</v>
      </c>
      <c r="T2934" s="3">
        <v>1</v>
      </c>
      <c r="U2934" s="3">
        <f t="shared" si="261"/>
        <v>3.0894156390545905E-5</v>
      </c>
      <c r="V2934" s="3">
        <f t="shared" si="265"/>
        <v>3.0894156390545905E-5</v>
      </c>
    </row>
    <row r="2935" spans="1:22" x14ac:dyDescent="0.25">
      <c r="A2935" s="3" t="s">
        <v>158</v>
      </c>
      <c r="B2935" s="3" t="s">
        <v>8</v>
      </c>
      <c r="C2935" s="3" t="s">
        <v>9</v>
      </c>
      <c r="D2935" s="3" t="s">
        <v>197</v>
      </c>
      <c r="E2935" s="3">
        <v>0.56000000000000005</v>
      </c>
      <c r="F2935" s="3">
        <v>0.48</v>
      </c>
      <c r="G2935" s="3" t="s">
        <v>17</v>
      </c>
      <c r="H2935" s="2">
        <v>2400</v>
      </c>
      <c r="I2935" s="3" t="s">
        <v>216</v>
      </c>
      <c r="J2935" s="2">
        <v>2400</v>
      </c>
      <c r="K2935" s="3" t="s">
        <v>205</v>
      </c>
      <c r="L2935" s="2">
        <v>2</v>
      </c>
      <c r="M2935" s="3">
        <v>0.18485327676329899</v>
      </c>
      <c r="N2935" s="3">
        <v>599.68788450204534</v>
      </c>
      <c r="O2935" s="3">
        <v>1.6567748305658052</v>
      </c>
      <c r="P2935" s="3">
        <f>1-0.712</f>
        <v>0.28800000000000003</v>
      </c>
      <c r="Q2935" s="3">
        <f t="shared" si="260"/>
        <v>0.47715115120295198</v>
      </c>
      <c r="R2935" s="4">
        <f t="shared" si="264"/>
        <v>0.47715115120295198</v>
      </c>
      <c r="S2935" s="3">
        <v>0.24838505722994009</v>
      </c>
      <c r="T2935" s="3">
        <f>1-0.531</f>
        <v>0.46899999999999997</v>
      </c>
      <c r="U2935" s="3">
        <f t="shared" si="261"/>
        <v>0.11649259184084189</v>
      </c>
      <c r="V2935" s="3">
        <f t="shared" si="265"/>
        <v>0.11649259184084189</v>
      </c>
    </row>
    <row r="2936" spans="1:22" x14ac:dyDescent="0.25">
      <c r="A2936" s="3" t="s">
        <v>158</v>
      </c>
      <c r="B2936" s="3" t="s">
        <v>310</v>
      </c>
      <c r="C2936" s="3" t="s">
        <v>9</v>
      </c>
      <c r="D2936" s="3" t="s">
        <v>197</v>
      </c>
      <c r="E2936" s="3">
        <v>0.56000000000000005</v>
      </c>
      <c r="F2936" s="3">
        <v>0.48</v>
      </c>
      <c r="G2936" s="3" t="s">
        <v>17</v>
      </c>
      <c r="H2936" s="2">
        <v>2410</v>
      </c>
      <c r="I2936" s="3" t="s">
        <v>92</v>
      </c>
      <c r="J2936" s="2">
        <v>2000</v>
      </c>
      <c r="K2936" s="3" t="s">
        <v>314</v>
      </c>
      <c r="L2936" s="2">
        <v>40</v>
      </c>
      <c r="M2936" s="3">
        <v>10.856278024100318</v>
      </c>
      <c r="N2936" s="3">
        <v>36156.278007189576</v>
      </c>
      <c r="O2936" s="3">
        <v>75.499863646753468</v>
      </c>
      <c r="P2936" s="3">
        <v>1</v>
      </c>
      <c r="Q2936" s="3">
        <f t="shared" si="260"/>
        <v>75.499863646753468</v>
      </c>
      <c r="R2936" s="4">
        <f t="shared" si="264"/>
        <v>75.499863646753468</v>
      </c>
      <c r="S2936" s="3">
        <v>10.894907660985496</v>
      </c>
      <c r="T2936" s="3">
        <v>1</v>
      </c>
      <c r="U2936" s="3">
        <f t="shared" si="261"/>
        <v>10.894907660985496</v>
      </c>
      <c r="V2936" s="3">
        <f t="shared" si="265"/>
        <v>10.894907660985496</v>
      </c>
    </row>
    <row r="2937" spans="1:22" x14ac:dyDescent="0.25">
      <c r="A2937" s="3" t="s">
        <v>158</v>
      </c>
      <c r="B2937" s="3" t="s">
        <v>89</v>
      </c>
      <c r="C2937" s="3" t="s">
        <v>9</v>
      </c>
      <c r="D2937" s="3" t="s">
        <v>262</v>
      </c>
      <c r="E2937" s="3">
        <v>0.56000000000000005</v>
      </c>
      <c r="F2937" s="3">
        <v>0.48</v>
      </c>
      <c r="G2937" s="3" t="s">
        <v>17</v>
      </c>
      <c r="H2937" s="2">
        <v>2410</v>
      </c>
      <c r="I2937" s="3" t="s">
        <v>92</v>
      </c>
      <c r="J2937" s="2">
        <v>2000</v>
      </c>
      <c r="K2937" s="3" t="s">
        <v>263</v>
      </c>
      <c r="L2937" s="2">
        <v>16</v>
      </c>
      <c r="M2937" s="3">
        <v>0.72010014633911379</v>
      </c>
      <c r="N2937" s="3">
        <v>2325.8033579011403</v>
      </c>
      <c r="O2937" s="3">
        <v>6.2698836682303689</v>
      </c>
      <c r="P2937" s="3">
        <v>1</v>
      </c>
      <c r="Q2937" s="3">
        <f t="shared" si="260"/>
        <v>6.2698836682303689</v>
      </c>
      <c r="R2937" s="4">
        <f t="shared" si="264"/>
        <v>6.2698836682303689</v>
      </c>
      <c r="S2937" s="3">
        <v>0.93645805469341725</v>
      </c>
      <c r="T2937" s="3">
        <v>1</v>
      </c>
      <c r="U2937" s="3">
        <f t="shared" si="261"/>
        <v>0.93645805469341725</v>
      </c>
      <c r="V2937" s="3">
        <f t="shared" si="265"/>
        <v>0.93645805469341725</v>
      </c>
    </row>
    <row r="2938" spans="1:22" x14ac:dyDescent="0.25">
      <c r="A2938" s="3" t="s">
        <v>158</v>
      </c>
      <c r="B2938" s="3" t="s">
        <v>89</v>
      </c>
      <c r="C2938" s="3" t="s">
        <v>9</v>
      </c>
      <c r="D2938" s="3" t="s">
        <v>262</v>
      </c>
      <c r="E2938" s="3">
        <v>0.56000000000000005</v>
      </c>
      <c r="F2938" s="3">
        <v>0.48</v>
      </c>
      <c r="G2938" s="3" t="s">
        <v>17</v>
      </c>
      <c r="H2938" s="2">
        <v>2410</v>
      </c>
      <c r="I2938" s="3" t="s">
        <v>92</v>
      </c>
      <c r="J2938" s="2">
        <v>2000</v>
      </c>
      <c r="K2938" s="3" t="s">
        <v>271</v>
      </c>
      <c r="L2938" s="2">
        <v>1</v>
      </c>
      <c r="M2938" s="3">
        <v>3.6485130087343773E-4</v>
      </c>
      <c r="N2938" s="3">
        <v>1.1288053568209973</v>
      </c>
      <c r="O2938" s="3">
        <v>2.6112464993423234E-3</v>
      </c>
      <c r="P2938" s="3">
        <v>1</v>
      </c>
      <c r="Q2938" s="3">
        <f t="shared" si="260"/>
        <v>2.6112464993423234E-3</v>
      </c>
      <c r="R2938" s="4">
        <f t="shared" si="264"/>
        <v>2.6112464993423234E-3</v>
      </c>
      <c r="S2938" s="3">
        <v>3.261566686063668E-4</v>
      </c>
      <c r="T2938" s="3">
        <v>1</v>
      </c>
      <c r="U2938" s="3">
        <f t="shared" si="261"/>
        <v>3.261566686063668E-4</v>
      </c>
      <c r="V2938" s="3">
        <f t="shared" si="265"/>
        <v>3.261566686063668E-4</v>
      </c>
    </row>
    <row r="2939" spans="1:22" x14ac:dyDescent="0.25">
      <c r="A2939" s="3" t="s">
        <v>158</v>
      </c>
      <c r="B2939" s="3" t="s">
        <v>310</v>
      </c>
      <c r="C2939" s="3" t="s">
        <v>9</v>
      </c>
      <c r="D2939" s="3" t="s">
        <v>197</v>
      </c>
      <c r="E2939" s="3">
        <v>0.56000000000000005</v>
      </c>
      <c r="F2939" s="3">
        <v>0.48</v>
      </c>
      <c r="G2939" s="3" t="s">
        <v>17</v>
      </c>
      <c r="H2939" s="2">
        <v>2410</v>
      </c>
      <c r="I2939" s="3" t="s">
        <v>92</v>
      </c>
      <c r="J2939" s="2">
        <v>2000</v>
      </c>
      <c r="K2939" s="3" t="s">
        <v>319</v>
      </c>
      <c r="L2939" s="2">
        <v>22</v>
      </c>
      <c r="M2939" s="3">
        <v>1.4842773341141211</v>
      </c>
      <c r="N2939" s="3">
        <v>4329.6340942444431</v>
      </c>
      <c r="O2939" s="3">
        <v>11.877320274852277</v>
      </c>
      <c r="P2939" s="3">
        <v>1</v>
      </c>
      <c r="Q2939" s="3">
        <f t="shared" si="260"/>
        <v>11.877320274852277</v>
      </c>
      <c r="R2939" s="4">
        <f t="shared" si="264"/>
        <v>11.877320274852277</v>
      </c>
      <c r="S2939" s="3">
        <v>1.7658610099214525</v>
      </c>
      <c r="T2939" s="3">
        <v>1</v>
      </c>
      <c r="U2939" s="3">
        <f t="shared" si="261"/>
        <v>1.7658610099214525</v>
      </c>
      <c r="V2939" s="3">
        <f t="shared" si="265"/>
        <v>1.7658610099214525</v>
      </c>
    </row>
    <row r="2940" spans="1:22" x14ac:dyDescent="0.25">
      <c r="A2940" s="3" t="s">
        <v>158</v>
      </c>
      <c r="B2940" s="3" t="s">
        <v>89</v>
      </c>
      <c r="C2940" s="3" t="s">
        <v>9</v>
      </c>
      <c r="D2940" s="3" t="s">
        <v>262</v>
      </c>
      <c r="E2940" s="3">
        <v>0.56000000000000005</v>
      </c>
      <c r="F2940" s="3">
        <v>0.48</v>
      </c>
      <c r="G2940" s="3" t="s">
        <v>17</v>
      </c>
      <c r="H2940" s="2">
        <v>2410</v>
      </c>
      <c r="I2940" s="3" t="s">
        <v>92</v>
      </c>
      <c r="J2940" s="2">
        <v>2000</v>
      </c>
      <c r="K2940" s="3" t="s">
        <v>264</v>
      </c>
      <c r="L2940" s="2">
        <v>404</v>
      </c>
      <c r="M2940" s="3">
        <v>146.3925132865395</v>
      </c>
      <c r="N2940" s="3">
        <v>451682.44547991647</v>
      </c>
      <c r="O2940" s="3">
        <v>1226.1683625985247</v>
      </c>
      <c r="P2940" s="3">
        <v>1</v>
      </c>
      <c r="Q2940" s="3">
        <f t="shared" si="260"/>
        <v>1226.1683625985247</v>
      </c>
      <c r="R2940" s="4">
        <f t="shared" si="264"/>
        <v>1226.1683625985247</v>
      </c>
      <c r="S2940" s="3">
        <v>191.146329392778</v>
      </c>
      <c r="T2940" s="3">
        <v>1</v>
      </c>
      <c r="U2940" s="3">
        <f t="shared" si="261"/>
        <v>191.146329392778</v>
      </c>
      <c r="V2940" s="3">
        <f t="shared" si="265"/>
        <v>191.146329392778</v>
      </c>
    </row>
    <row r="2941" spans="1:22" x14ac:dyDescent="0.25">
      <c r="A2941" s="3" t="s">
        <v>158</v>
      </c>
      <c r="B2941" s="3" t="s">
        <v>310</v>
      </c>
      <c r="C2941" s="3" t="s">
        <v>9</v>
      </c>
      <c r="D2941" s="3" t="s">
        <v>197</v>
      </c>
      <c r="E2941" s="3">
        <v>0.56000000000000005</v>
      </c>
      <c r="F2941" s="3">
        <v>0.48</v>
      </c>
      <c r="G2941" s="3" t="s">
        <v>17</v>
      </c>
      <c r="H2941" s="2">
        <v>2410</v>
      </c>
      <c r="I2941" s="3" t="s">
        <v>92</v>
      </c>
      <c r="J2941" s="2">
        <v>2000</v>
      </c>
      <c r="K2941" s="3" t="s">
        <v>264</v>
      </c>
      <c r="L2941" s="2">
        <v>93</v>
      </c>
      <c r="M2941" s="3">
        <v>31.234490626952169</v>
      </c>
      <c r="N2941" s="3">
        <v>83760.336979788044</v>
      </c>
      <c r="O2941" s="3">
        <v>237.46202810370974</v>
      </c>
      <c r="P2941" s="3">
        <v>1</v>
      </c>
      <c r="Q2941" s="3">
        <f t="shared" si="260"/>
        <v>237.46202810370974</v>
      </c>
      <c r="R2941" s="4">
        <f t="shared" si="264"/>
        <v>237.46202810370974</v>
      </c>
      <c r="S2941" s="3">
        <v>37.507617905455049</v>
      </c>
      <c r="T2941" s="3">
        <v>1</v>
      </c>
      <c r="U2941" s="3">
        <f t="shared" si="261"/>
        <v>37.507617905455049</v>
      </c>
      <c r="V2941" s="3">
        <f t="shared" si="265"/>
        <v>37.507617905455049</v>
      </c>
    </row>
    <row r="2942" spans="1:22" x14ac:dyDescent="0.25">
      <c r="A2942" s="3" t="s">
        <v>158</v>
      </c>
      <c r="B2942" s="3" t="s">
        <v>89</v>
      </c>
      <c r="C2942" s="3" t="s">
        <v>9</v>
      </c>
      <c r="D2942" s="3" t="s">
        <v>262</v>
      </c>
      <c r="E2942" s="3">
        <v>0.56000000000000005</v>
      </c>
      <c r="F2942" s="3">
        <v>0.48</v>
      </c>
      <c r="G2942" s="3" t="s">
        <v>17</v>
      </c>
      <c r="H2942" s="2">
        <v>2410</v>
      </c>
      <c r="I2942" s="3" t="s">
        <v>92</v>
      </c>
      <c r="J2942" s="2">
        <v>2000</v>
      </c>
      <c r="K2942" s="3" t="s">
        <v>265</v>
      </c>
      <c r="L2942" s="2">
        <v>15</v>
      </c>
      <c r="M2942" s="3">
        <v>0.4474185738274789</v>
      </c>
      <c r="N2942" s="3">
        <v>1527.3259693908824</v>
      </c>
      <c r="O2942" s="3">
        <v>3.6126697556405651</v>
      </c>
      <c r="P2942" s="3">
        <v>1</v>
      </c>
      <c r="Q2942" s="3">
        <f t="shared" si="260"/>
        <v>3.6126697556405651</v>
      </c>
      <c r="R2942" s="4">
        <f t="shared" si="264"/>
        <v>3.6126697556405651</v>
      </c>
      <c r="S2942" s="3">
        <v>0.509292108754406</v>
      </c>
      <c r="T2942" s="3">
        <v>1</v>
      </c>
      <c r="U2942" s="3">
        <f t="shared" si="261"/>
        <v>0.509292108754406</v>
      </c>
      <c r="V2942" s="3">
        <f t="shared" si="265"/>
        <v>0.509292108754406</v>
      </c>
    </row>
    <row r="2943" spans="1:22" x14ac:dyDescent="0.25">
      <c r="A2943" s="3" t="s">
        <v>158</v>
      </c>
      <c r="B2943" s="3" t="s">
        <v>8</v>
      </c>
      <c r="C2943" s="3" t="s">
        <v>9</v>
      </c>
      <c r="D2943" s="3" t="s">
        <v>197</v>
      </c>
      <c r="E2943" s="3">
        <v>0.56000000000000005</v>
      </c>
      <c r="F2943" s="3">
        <v>0.48</v>
      </c>
      <c r="G2943" s="3" t="s">
        <v>17</v>
      </c>
      <c r="H2943" s="2">
        <v>2410</v>
      </c>
      <c r="I2943" s="3" t="s">
        <v>92</v>
      </c>
      <c r="J2943" s="2">
        <v>2410</v>
      </c>
      <c r="K2943" s="3" t="s">
        <v>19</v>
      </c>
      <c r="L2943" s="2">
        <v>3</v>
      </c>
      <c r="M2943" s="3">
        <v>6.5028308136244078E-2</v>
      </c>
      <c r="N2943" s="3">
        <v>206.00281377136869</v>
      </c>
      <c r="O2943" s="3">
        <v>0.52697934141891323</v>
      </c>
      <c r="P2943" s="3">
        <v>1</v>
      </c>
      <c r="Q2943" s="3">
        <f t="shared" si="260"/>
        <v>0.52697934141891323</v>
      </c>
      <c r="R2943" s="4">
        <f t="shared" si="264"/>
        <v>0.52697934141891323</v>
      </c>
      <c r="S2943" s="3">
        <v>7.7497499658112839E-2</v>
      </c>
      <c r="T2943" s="3">
        <v>1</v>
      </c>
      <c r="U2943" s="3">
        <f t="shared" si="261"/>
        <v>7.7497499658112839E-2</v>
      </c>
      <c r="V2943" s="3">
        <f t="shared" si="265"/>
        <v>7.7497499658112839E-2</v>
      </c>
    </row>
    <row r="2944" spans="1:22" x14ac:dyDescent="0.25">
      <c r="A2944" s="3" t="s">
        <v>158</v>
      </c>
      <c r="B2944" s="3" t="s">
        <v>310</v>
      </c>
      <c r="C2944" s="3" t="s">
        <v>9</v>
      </c>
      <c r="D2944" s="3" t="s">
        <v>197</v>
      </c>
      <c r="E2944" s="3">
        <v>0.56000000000000005</v>
      </c>
      <c r="F2944" s="3">
        <v>0.48</v>
      </c>
      <c r="G2944" s="3" t="s">
        <v>17</v>
      </c>
      <c r="H2944" s="2">
        <v>2410</v>
      </c>
      <c r="I2944" s="3" t="s">
        <v>92</v>
      </c>
      <c r="J2944" s="2">
        <v>2410</v>
      </c>
      <c r="K2944" s="3" t="s">
        <v>19</v>
      </c>
      <c r="L2944" s="2">
        <v>2</v>
      </c>
      <c r="M2944" s="3">
        <v>8.6192339191646761E-2</v>
      </c>
      <c r="N2944" s="3">
        <v>321.26832998725013</v>
      </c>
      <c r="O2944" s="3">
        <v>0.70428934696526091</v>
      </c>
      <c r="P2944" s="3">
        <v>1</v>
      </c>
      <c r="Q2944" s="3">
        <f t="shared" si="260"/>
        <v>0.70428934696526091</v>
      </c>
      <c r="R2944" s="4">
        <f t="shared" si="264"/>
        <v>0.70428934696526091</v>
      </c>
      <c r="S2944" s="3">
        <v>0.10077783015208142</v>
      </c>
      <c r="T2944" s="3">
        <v>1</v>
      </c>
      <c r="U2944" s="3">
        <f t="shared" si="261"/>
        <v>0.10077783015208142</v>
      </c>
      <c r="V2944" s="3">
        <f t="shared" si="265"/>
        <v>0.10077783015208142</v>
      </c>
    </row>
    <row r="2945" spans="1:22" x14ac:dyDescent="0.25">
      <c r="A2945" s="3" t="s">
        <v>158</v>
      </c>
      <c r="B2945" s="3" t="s">
        <v>8</v>
      </c>
      <c r="C2945" s="3" t="s">
        <v>9</v>
      </c>
      <c r="D2945" s="3" t="s">
        <v>197</v>
      </c>
      <c r="E2945" s="3">
        <v>0.56000000000000005</v>
      </c>
      <c r="F2945" s="3">
        <v>0.48</v>
      </c>
      <c r="G2945" s="3" t="s">
        <v>17</v>
      </c>
      <c r="H2945" s="2">
        <v>2410</v>
      </c>
      <c r="I2945" s="3" t="s">
        <v>92</v>
      </c>
      <c r="J2945" s="2">
        <v>2410</v>
      </c>
      <c r="K2945" s="3" t="s">
        <v>169</v>
      </c>
      <c r="L2945" s="2">
        <v>3</v>
      </c>
      <c r="M2945" s="3">
        <v>0.10771805211337968</v>
      </c>
      <c r="N2945" s="3">
        <v>342.43679448156831</v>
      </c>
      <c r="O2945" s="3">
        <v>0.87509705679941407</v>
      </c>
      <c r="P2945" s="3">
        <v>1</v>
      </c>
      <c r="Q2945" s="3">
        <f t="shared" si="260"/>
        <v>0.87509705679941407</v>
      </c>
      <c r="R2945" s="4">
        <f t="shared" si="264"/>
        <v>0.87509705679941407</v>
      </c>
      <c r="S2945" s="3">
        <v>0.12866487860555786</v>
      </c>
      <c r="T2945" s="3">
        <v>1</v>
      </c>
      <c r="U2945" s="3">
        <f t="shared" si="261"/>
        <v>0.12866487860555786</v>
      </c>
      <c r="V2945" s="3">
        <f t="shared" si="265"/>
        <v>0.12866487860555786</v>
      </c>
    </row>
    <row r="2946" spans="1:22" x14ac:dyDescent="0.25">
      <c r="A2946" s="3" t="s">
        <v>158</v>
      </c>
      <c r="B2946" s="3" t="s">
        <v>310</v>
      </c>
      <c r="C2946" s="3" t="s">
        <v>9</v>
      </c>
      <c r="D2946" s="3" t="s">
        <v>197</v>
      </c>
      <c r="E2946" s="3">
        <v>0.56000000000000005</v>
      </c>
      <c r="F2946" s="3">
        <v>0.48</v>
      </c>
      <c r="G2946" s="3" t="s">
        <v>17</v>
      </c>
      <c r="H2946" s="2">
        <v>2410</v>
      </c>
      <c r="I2946" s="3" t="s">
        <v>92</v>
      </c>
      <c r="J2946" s="2">
        <v>2410</v>
      </c>
      <c r="K2946" s="3" t="s">
        <v>169</v>
      </c>
      <c r="L2946" s="2">
        <v>29</v>
      </c>
      <c r="M2946" s="3">
        <v>2.7935948390165586</v>
      </c>
      <c r="N2946" s="3">
        <v>6690.0021577397592</v>
      </c>
      <c r="O2946" s="3">
        <v>17.989310434951705</v>
      </c>
      <c r="P2946" s="3">
        <v>1</v>
      </c>
      <c r="Q2946" s="3">
        <f t="shared" ref="Q2946:Q3009" si="266">O2946*P2946</f>
        <v>17.989310434951705</v>
      </c>
      <c r="R2946" s="4">
        <f t="shared" si="264"/>
        <v>17.989310434951705</v>
      </c>
      <c r="S2946" s="3">
        <v>2.5440658517503456</v>
      </c>
      <c r="T2946" s="3">
        <v>1</v>
      </c>
      <c r="U2946" s="3">
        <f t="shared" ref="U2946:U3009" si="267">S2946*T2946</f>
        <v>2.5440658517503456</v>
      </c>
      <c r="V2946" s="3">
        <f t="shared" si="265"/>
        <v>2.5440658517503456</v>
      </c>
    </row>
    <row r="2947" spans="1:22" x14ac:dyDescent="0.25">
      <c r="A2947" s="3" t="s">
        <v>158</v>
      </c>
      <c r="B2947" s="3" t="s">
        <v>8</v>
      </c>
      <c r="C2947" s="3" t="s">
        <v>9</v>
      </c>
      <c r="D2947" s="3" t="s">
        <v>197</v>
      </c>
      <c r="E2947" s="3">
        <v>0.56000000000000005</v>
      </c>
      <c r="F2947" s="3">
        <v>0.48</v>
      </c>
      <c r="G2947" s="3" t="s">
        <v>17</v>
      </c>
      <c r="H2947" s="2">
        <v>2410</v>
      </c>
      <c r="I2947" s="3" t="s">
        <v>92</v>
      </c>
      <c r="J2947" s="2">
        <v>2410</v>
      </c>
      <c r="K2947" s="3" t="s">
        <v>199</v>
      </c>
      <c r="L2947" s="2">
        <v>41</v>
      </c>
      <c r="M2947" s="3">
        <v>9.6685623860557133</v>
      </c>
      <c r="N2947" s="3">
        <v>31392.604177231438</v>
      </c>
      <c r="O2947" s="3">
        <v>83.669925968107862</v>
      </c>
      <c r="P2947" s="3">
        <f>1-0.712</f>
        <v>0.28800000000000003</v>
      </c>
      <c r="Q2947" s="3">
        <f t="shared" si="266"/>
        <v>24.096938678815068</v>
      </c>
      <c r="R2947" s="4">
        <f t="shared" si="264"/>
        <v>24.096938678815068</v>
      </c>
      <c r="S2947" s="3">
        <v>12.499062070678105</v>
      </c>
      <c r="T2947" s="3">
        <f>1-0.531</f>
        <v>0.46899999999999997</v>
      </c>
      <c r="U2947" s="3">
        <f t="shared" si="267"/>
        <v>5.8620601111480308</v>
      </c>
      <c r="V2947" s="3">
        <f t="shared" si="265"/>
        <v>5.8620601111480308</v>
      </c>
    </row>
    <row r="2948" spans="1:22" x14ac:dyDescent="0.25">
      <c r="A2948" s="3" t="s">
        <v>158</v>
      </c>
      <c r="B2948" s="3" t="s">
        <v>310</v>
      </c>
      <c r="C2948" s="3" t="s">
        <v>9</v>
      </c>
      <c r="D2948" s="3" t="s">
        <v>197</v>
      </c>
      <c r="E2948" s="3">
        <v>0.56000000000000005</v>
      </c>
      <c r="F2948" s="3">
        <v>0.48</v>
      </c>
      <c r="G2948" s="3" t="s">
        <v>17</v>
      </c>
      <c r="H2948" s="2">
        <v>2410</v>
      </c>
      <c r="I2948" s="3" t="s">
        <v>92</v>
      </c>
      <c r="J2948" s="2">
        <v>2410</v>
      </c>
      <c r="K2948" s="3" t="s">
        <v>314</v>
      </c>
      <c r="L2948" s="2">
        <v>25</v>
      </c>
      <c r="M2948" s="3">
        <v>1.4253237110742426E-2</v>
      </c>
      <c r="N2948" s="3">
        <v>46.484217133209384</v>
      </c>
      <c r="O2948" s="3">
        <v>9.3048835191989476E-2</v>
      </c>
      <c r="P2948" s="3">
        <v>1</v>
      </c>
      <c r="Q2948" s="3">
        <f t="shared" si="266"/>
        <v>9.3048835191989476E-2</v>
      </c>
      <c r="R2948" s="4">
        <f t="shared" si="264"/>
        <v>9.3048835191989476E-2</v>
      </c>
      <c r="S2948" s="3">
        <v>1.3089174186511178E-2</v>
      </c>
      <c r="T2948" s="3">
        <v>1</v>
      </c>
      <c r="U2948" s="3">
        <f t="shared" si="267"/>
        <v>1.3089174186511178E-2</v>
      </c>
      <c r="V2948" s="3">
        <f t="shared" si="265"/>
        <v>1.3089174186511178E-2</v>
      </c>
    </row>
    <row r="2949" spans="1:22" x14ac:dyDescent="0.25">
      <c r="A2949" s="3" t="s">
        <v>158</v>
      </c>
      <c r="B2949" s="3" t="s">
        <v>89</v>
      </c>
      <c r="C2949" s="3" t="s">
        <v>9</v>
      </c>
      <c r="D2949" s="3" t="s">
        <v>262</v>
      </c>
      <c r="E2949" s="3">
        <v>0.56000000000000005</v>
      </c>
      <c r="F2949" s="3">
        <v>0.48</v>
      </c>
      <c r="G2949" s="3" t="s">
        <v>17</v>
      </c>
      <c r="H2949" s="2">
        <v>2410</v>
      </c>
      <c r="I2949" s="3" t="s">
        <v>92</v>
      </c>
      <c r="J2949" s="2">
        <v>2410</v>
      </c>
      <c r="K2949" s="3" t="s">
        <v>263</v>
      </c>
      <c r="L2949" s="2">
        <v>5</v>
      </c>
      <c r="M2949" s="3">
        <v>3.8966940867259434E-4</v>
      </c>
      <c r="N2949" s="3">
        <v>1.5180188352760187</v>
      </c>
      <c r="O2949" s="3">
        <v>3.8525211428130932E-3</v>
      </c>
      <c r="P2949" s="3">
        <v>1</v>
      </c>
      <c r="Q2949" s="3">
        <f t="shared" si="266"/>
        <v>3.8525211428130932E-3</v>
      </c>
      <c r="R2949" s="4">
        <f t="shared" si="264"/>
        <v>3.8525211428130932E-3</v>
      </c>
      <c r="S2949" s="3">
        <v>5.5239516127976169E-4</v>
      </c>
      <c r="T2949" s="3">
        <v>1</v>
      </c>
      <c r="U2949" s="3">
        <f t="shared" si="267"/>
        <v>5.5239516127976169E-4</v>
      </c>
      <c r="V2949" s="3">
        <f t="shared" si="265"/>
        <v>5.5239516127976169E-4</v>
      </c>
    </row>
    <row r="2950" spans="1:22" x14ac:dyDescent="0.25">
      <c r="A2950" s="3" t="s">
        <v>158</v>
      </c>
      <c r="B2950" s="3" t="s">
        <v>8</v>
      </c>
      <c r="C2950" s="3" t="s">
        <v>9</v>
      </c>
      <c r="D2950" s="3" t="s">
        <v>197</v>
      </c>
      <c r="E2950" s="3">
        <v>0.56000000000000005</v>
      </c>
      <c r="F2950" s="3">
        <v>0.48</v>
      </c>
      <c r="G2950" s="3" t="s">
        <v>17</v>
      </c>
      <c r="H2950" s="2">
        <v>2410</v>
      </c>
      <c r="I2950" s="3" t="s">
        <v>92</v>
      </c>
      <c r="J2950" s="2">
        <v>2410</v>
      </c>
      <c r="K2950" s="3" t="s">
        <v>160</v>
      </c>
      <c r="L2950" s="2">
        <v>3</v>
      </c>
      <c r="M2950" s="3">
        <v>8.0421494220672476E-2</v>
      </c>
      <c r="N2950" s="3">
        <v>241.13998475726453</v>
      </c>
      <c r="O2950" s="3">
        <v>0.65260393688029361</v>
      </c>
      <c r="P2950" s="3">
        <v>1</v>
      </c>
      <c r="Q2950" s="3">
        <f t="shared" si="266"/>
        <v>0.65260393688029361</v>
      </c>
      <c r="R2950" s="4">
        <f t="shared" si="264"/>
        <v>0.65260393688029361</v>
      </c>
      <c r="S2950" s="3">
        <v>0.10389560215577441</v>
      </c>
      <c r="T2950" s="3">
        <v>1</v>
      </c>
      <c r="U2950" s="3">
        <f t="shared" si="267"/>
        <v>0.10389560215577441</v>
      </c>
      <c r="V2950" s="3">
        <f t="shared" si="265"/>
        <v>0.10389560215577441</v>
      </c>
    </row>
    <row r="2951" spans="1:22" x14ac:dyDescent="0.25">
      <c r="A2951" s="3" t="s">
        <v>158</v>
      </c>
      <c r="B2951" s="3" t="s">
        <v>8</v>
      </c>
      <c r="C2951" s="3" t="s">
        <v>9</v>
      </c>
      <c r="D2951" s="3" t="s">
        <v>197</v>
      </c>
      <c r="E2951" s="3">
        <v>0.56000000000000005</v>
      </c>
      <c r="F2951" s="3">
        <v>0.48</v>
      </c>
      <c r="G2951" s="3" t="s">
        <v>17</v>
      </c>
      <c r="H2951" s="2">
        <v>2410</v>
      </c>
      <c r="I2951" s="3" t="s">
        <v>92</v>
      </c>
      <c r="J2951" s="2">
        <v>2410</v>
      </c>
      <c r="K2951" s="3" t="s">
        <v>161</v>
      </c>
      <c r="L2951" s="2">
        <v>20</v>
      </c>
      <c r="M2951" s="3">
        <v>1.4237354543107814</v>
      </c>
      <c r="N2951" s="3">
        <v>4501.0573564557826</v>
      </c>
      <c r="O2951" s="3">
        <v>11.977460737288208</v>
      </c>
      <c r="P2951" s="3">
        <v>1</v>
      </c>
      <c r="Q2951" s="3">
        <f t="shared" si="266"/>
        <v>11.977460737288208</v>
      </c>
      <c r="R2951" s="4">
        <f t="shared" si="264"/>
        <v>11.977460737288208</v>
      </c>
      <c r="S2951" s="3">
        <v>1.7618004526619768</v>
      </c>
      <c r="T2951" s="3">
        <v>1</v>
      </c>
      <c r="U2951" s="3">
        <f t="shared" si="267"/>
        <v>1.7618004526619768</v>
      </c>
      <c r="V2951" s="3">
        <f t="shared" si="265"/>
        <v>1.7618004526619768</v>
      </c>
    </row>
    <row r="2952" spans="1:22" x14ac:dyDescent="0.25">
      <c r="A2952" s="3" t="s">
        <v>158</v>
      </c>
      <c r="B2952" s="3" t="s">
        <v>310</v>
      </c>
      <c r="C2952" s="3" t="s">
        <v>9</v>
      </c>
      <c r="D2952" s="3" t="s">
        <v>197</v>
      </c>
      <c r="E2952" s="3">
        <v>0.56000000000000005</v>
      </c>
      <c r="F2952" s="3">
        <v>0.48</v>
      </c>
      <c r="G2952" s="3" t="s">
        <v>17</v>
      </c>
      <c r="H2952" s="2">
        <v>2410</v>
      </c>
      <c r="I2952" s="3" t="s">
        <v>92</v>
      </c>
      <c r="J2952" s="2">
        <v>2410</v>
      </c>
      <c r="K2952" s="3" t="s">
        <v>319</v>
      </c>
      <c r="L2952" s="2">
        <v>14</v>
      </c>
      <c r="M2952" s="3">
        <v>0.14250494151409135</v>
      </c>
      <c r="N2952" s="3">
        <v>349.09548756881225</v>
      </c>
      <c r="O2952" s="3">
        <v>0.95260298087949302</v>
      </c>
      <c r="P2952" s="3">
        <v>1</v>
      </c>
      <c r="Q2952" s="3">
        <f t="shared" si="266"/>
        <v>0.95260298087949302</v>
      </c>
      <c r="R2952" s="4">
        <f t="shared" si="264"/>
        <v>0.95260298087949302</v>
      </c>
      <c r="S2952" s="3">
        <v>0.12370092285796312</v>
      </c>
      <c r="T2952" s="3">
        <v>1</v>
      </c>
      <c r="U2952" s="3">
        <f t="shared" si="267"/>
        <v>0.12370092285796312</v>
      </c>
      <c r="V2952" s="3">
        <f t="shared" si="265"/>
        <v>0.12370092285796312</v>
      </c>
    </row>
    <row r="2953" spans="1:22" x14ac:dyDescent="0.25">
      <c r="A2953" s="3" t="s">
        <v>158</v>
      </c>
      <c r="B2953" s="3" t="s">
        <v>89</v>
      </c>
      <c r="C2953" s="3" t="s">
        <v>9</v>
      </c>
      <c r="D2953" s="3" t="s">
        <v>262</v>
      </c>
      <c r="E2953" s="3">
        <v>0.56000000000000005</v>
      </c>
      <c r="F2953" s="3">
        <v>0.48</v>
      </c>
      <c r="G2953" s="3" t="s">
        <v>17</v>
      </c>
      <c r="H2953" s="2">
        <v>2410</v>
      </c>
      <c r="I2953" s="3" t="s">
        <v>92</v>
      </c>
      <c r="J2953" s="2">
        <v>2410</v>
      </c>
      <c r="K2953" s="3" t="s">
        <v>264</v>
      </c>
      <c r="L2953" s="2">
        <v>208</v>
      </c>
      <c r="M2953" s="3">
        <v>24.657235586007562</v>
      </c>
      <c r="N2953" s="3">
        <v>76962.524821781335</v>
      </c>
      <c r="O2953" s="3">
        <v>207.77111133417463</v>
      </c>
      <c r="P2953" s="3">
        <v>1</v>
      </c>
      <c r="Q2953" s="3">
        <f t="shared" si="266"/>
        <v>207.77111133417463</v>
      </c>
      <c r="R2953" s="4">
        <f t="shared" si="264"/>
        <v>207.77111133417463</v>
      </c>
      <c r="S2953" s="3">
        <v>32.31762708755987</v>
      </c>
      <c r="T2953" s="3">
        <v>1</v>
      </c>
      <c r="U2953" s="3">
        <f t="shared" si="267"/>
        <v>32.31762708755987</v>
      </c>
      <c r="V2953" s="3">
        <f t="shared" si="265"/>
        <v>32.31762708755987</v>
      </c>
    </row>
    <row r="2954" spans="1:22" x14ac:dyDescent="0.25">
      <c r="A2954" s="3" t="s">
        <v>158</v>
      </c>
      <c r="B2954" s="3" t="s">
        <v>310</v>
      </c>
      <c r="C2954" s="3" t="s">
        <v>9</v>
      </c>
      <c r="D2954" s="3" t="s">
        <v>197</v>
      </c>
      <c r="E2954" s="3">
        <v>0.56000000000000005</v>
      </c>
      <c r="F2954" s="3">
        <v>0.48</v>
      </c>
      <c r="G2954" s="3" t="s">
        <v>17</v>
      </c>
      <c r="H2954" s="2">
        <v>2410</v>
      </c>
      <c r="I2954" s="3" t="s">
        <v>92</v>
      </c>
      <c r="J2954" s="2">
        <v>2410</v>
      </c>
      <c r="K2954" s="3" t="s">
        <v>264</v>
      </c>
      <c r="L2954" s="2">
        <v>37</v>
      </c>
      <c r="M2954" s="3">
        <v>4.3973211722507717</v>
      </c>
      <c r="N2954" s="3">
        <v>11301.493331544953</v>
      </c>
      <c r="O2954" s="3">
        <v>28.037090436688764</v>
      </c>
      <c r="P2954" s="3">
        <v>1</v>
      </c>
      <c r="Q2954" s="3">
        <f t="shared" si="266"/>
        <v>28.037090436688764</v>
      </c>
      <c r="R2954" s="4">
        <f t="shared" si="264"/>
        <v>28.037090436688764</v>
      </c>
      <c r="S2954" s="3">
        <v>4.5740876960907171</v>
      </c>
      <c r="T2954" s="3">
        <v>1</v>
      </c>
      <c r="U2954" s="3">
        <f t="shared" si="267"/>
        <v>4.5740876960907171</v>
      </c>
      <c r="V2954" s="3">
        <f t="shared" si="265"/>
        <v>4.5740876960907171</v>
      </c>
    </row>
    <row r="2955" spans="1:22" x14ac:dyDescent="0.25">
      <c r="A2955" s="3" t="s">
        <v>158</v>
      </c>
      <c r="B2955" s="3" t="s">
        <v>89</v>
      </c>
      <c r="C2955" s="3" t="s">
        <v>9</v>
      </c>
      <c r="D2955" s="3" t="s">
        <v>262</v>
      </c>
      <c r="E2955" s="3">
        <v>0.56000000000000005</v>
      </c>
      <c r="F2955" s="3">
        <v>0.48</v>
      </c>
      <c r="G2955" s="3" t="s">
        <v>17</v>
      </c>
      <c r="H2955" s="2">
        <v>2410</v>
      </c>
      <c r="I2955" s="3" t="s">
        <v>92</v>
      </c>
      <c r="J2955" s="2">
        <v>2410</v>
      </c>
      <c r="K2955" s="3" t="s">
        <v>265</v>
      </c>
      <c r="L2955" s="2">
        <v>24</v>
      </c>
      <c r="M2955" s="3">
        <v>0.20806571640002328</v>
      </c>
      <c r="N2955" s="3">
        <v>542.25153995334597</v>
      </c>
      <c r="O2955" s="3">
        <v>1.3572830670661755</v>
      </c>
      <c r="P2955" s="3">
        <v>1</v>
      </c>
      <c r="Q2955" s="3">
        <f t="shared" si="266"/>
        <v>1.3572830670661755</v>
      </c>
      <c r="R2955" s="4">
        <f t="shared" si="264"/>
        <v>1.3572830670661755</v>
      </c>
      <c r="S2955" s="3">
        <v>0.20352481582745663</v>
      </c>
      <c r="T2955" s="3">
        <v>1</v>
      </c>
      <c r="U2955" s="3">
        <f t="shared" si="267"/>
        <v>0.20352481582745663</v>
      </c>
      <c r="V2955" s="3">
        <f t="shared" si="265"/>
        <v>0.20352481582745663</v>
      </c>
    </row>
    <row r="2956" spans="1:22" x14ac:dyDescent="0.25">
      <c r="A2956" s="3" t="s">
        <v>158</v>
      </c>
      <c r="B2956" s="3" t="s">
        <v>8</v>
      </c>
      <c r="C2956" s="3" t="s">
        <v>9</v>
      </c>
      <c r="D2956" s="3" t="s">
        <v>197</v>
      </c>
      <c r="E2956" s="3">
        <v>0.56000000000000005</v>
      </c>
      <c r="F2956" s="3">
        <v>0.48</v>
      </c>
      <c r="G2956" s="3" t="s">
        <v>17</v>
      </c>
      <c r="H2956" s="2">
        <v>2410</v>
      </c>
      <c r="I2956" s="3" t="s">
        <v>92</v>
      </c>
      <c r="J2956" s="2">
        <v>2410</v>
      </c>
      <c r="K2956" s="3" t="s">
        <v>207</v>
      </c>
      <c r="L2956" s="2">
        <v>2</v>
      </c>
      <c r="M2956" s="3">
        <v>8.679608614176719E-2</v>
      </c>
      <c r="N2956" s="3">
        <v>285.99854655040031</v>
      </c>
      <c r="O2956" s="3">
        <v>0.74123726327660022</v>
      </c>
      <c r="P2956" s="3">
        <f>1-0.712</f>
        <v>0.28800000000000003</v>
      </c>
      <c r="Q2956" s="3">
        <f t="shared" si="266"/>
        <v>0.21347633182366088</v>
      </c>
      <c r="R2956" s="4">
        <f t="shared" si="264"/>
        <v>0.21347633182366088</v>
      </c>
      <c r="S2956" s="3">
        <v>0.10448150422698269</v>
      </c>
      <c r="T2956" s="3">
        <f>1-0.531</f>
        <v>0.46899999999999997</v>
      </c>
      <c r="U2956" s="3">
        <f t="shared" si="267"/>
        <v>4.9001825482454874E-2</v>
      </c>
      <c r="V2956" s="3">
        <f t="shared" si="265"/>
        <v>4.9001825482454874E-2</v>
      </c>
    </row>
    <row r="2957" spans="1:22" x14ac:dyDescent="0.25">
      <c r="A2957" s="3" t="s">
        <v>158</v>
      </c>
      <c r="B2957" s="3" t="s">
        <v>8</v>
      </c>
      <c r="C2957" s="3" t="s">
        <v>9</v>
      </c>
      <c r="D2957" s="3" t="s">
        <v>197</v>
      </c>
      <c r="E2957" s="3">
        <v>0.56000000000000005</v>
      </c>
      <c r="F2957" s="3">
        <v>0.48</v>
      </c>
      <c r="G2957" s="3" t="s">
        <v>17</v>
      </c>
      <c r="H2957" s="2">
        <v>2410</v>
      </c>
      <c r="I2957" s="3" t="s">
        <v>92</v>
      </c>
      <c r="J2957" s="2">
        <v>2410</v>
      </c>
      <c r="K2957" s="3" t="s">
        <v>164</v>
      </c>
      <c r="L2957" s="2">
        <v>90</v>
      </c>
      <c r="M2957" s="3">
        <v>26.358526972962895</v>
      </c>
      <c r="N2957" s="3">
        <v>66030.311513117384</v>
      </c>
      <c r="O2957" s="3">
        <v>185.99514972336951</v>
      </c>
      <c r="P2957" s="3">
        <v>1</v>
      </c>
      <c r="Q2957" s="3">
        <f t="shared" si="266"/>
        <v>185.99514972336951</v>
      </c>
      <c r="R2957" s="4">
        <f t="shared" si="264"/>
        <v>185.99514972336951</v>
      </c>
      <c r="S2957" s="3">
        <v>29.505233428401592</v>
      </c>
      <c r="T2957" s="3">
        <v>1</v>
      </c>
      <c r="U2957" s="3">
        <f t="shared" si="267"/>
        <v>29.505233428401592</v>
      </c>
      <c r="V2957" s="3">
        <f t="shared" si="265"/>
        <v>29.505233428401592</v>
      </c>
    </row>
    <row r="2958" spans="1:22" x14ac:dyDescent="0.25">
      <c r="A2958" s="3" t="s">
        <v>158</v>
      </c>
      <c r="B2958" s="3" t="s">
        <v>8</v>
      </c>
      <c r="C2958" s="3" t="s">
        <v>9</v>
      </c>
      <c r="D2958" s="3" t="s">
        <v>197</v>
      </c>
      <c r="E2958" s="3">
        <v>0.56000000000000005</v>
      </c>
      <c r="F2958" s="3">
        <v>0.48</v>
      </c>
      <c r="G2958" s="3" t="s">
        <v>17</v>
      </c>
      <c r="H2958" s="2">
        <v>2410</v>
      </c>
      <c r="I2958" s="3" t="s">
        <v>92</v>
      </c>
      <c r="J2958" s="2">
        <v>2410</v>
      </c>
      <c r="K2958" s="3" t="s">
        <v>167</v>
      </c>
      <c r="L2958" s="2">
        <v>3</v>
      </c>
      <c r="M2958" s="3">
        <v>4.2860478322459081E-2</v>
      </c>
      <c r="N2958" s="3">
        <v>138.4912446814169</v>
      </c>
      <c r="O2958" s="3">
        <v>0.3520716742356732</v>
      </c>
      <c r="P2958" s="3">
        <v>1</v>
      </c>
      <c r="Q2958" s="3">
        <f t="shared" si="266"/>
        <v>0.3520716742356732</v>
      </c>
      <c r="R2958" s="4">
        <f t="shared" si="264"/>
        <v>0.3520716742356732</v>
      </c>
      <c r="S2958" s="3">
        <v>5.1699166615297928E-2</v>
      </c>
      <c r="T2958" s="3">
        <v>1</v>
      </c>
      <c r="U2958" s="3">
        <f t="shared" si="267"/>
        <v>5.1699166615297928E-2</v>
      </c>
      <c r="V2958" s="3">
        <f t="shared" si="265"/>
        <v>5.1699166615297928E-2</v>
      </c>
    </row>
    <row r="2959" spans="1:22" x14ac:dyDescent="0.25">
      <c r="A2959" s="3" t="s">
        <v>158</v>
      </c>
      <c r="B2959" s="3" t="s">
        <v>310</v>
      </c>
      <c r="C2959" s="3" t="s">
        <v>9</v>
      </c>
      <c r="D2959" s="3" t="s">
        <v>197</v>
      </c>
      <c r="E2959" s="3">
        <v>0.56000000000000005</v>
      </c>
      <c r="F2959" s="3">
        <v>0.48</v>
      </c>
      <c r="G2959" s="3" t="s">
        <v>17</v>
      </c>
      <c r="H2959" s="2">
        <v>2420</v>
      </c>
      <c r="I2959" s="3" t="s">
        <v>217</v>
      </c>
      <c r="J2959" s="2">
        <v>2000</v>
      </c>
      <c r="K2959" s="3" t="s">
        <v>263</v>
      </c>
      <c r="L2959" s="2">
        <v>5</v>
      </c>
      <c r="M2959" s="3">
        <v>3.3202318615519422E-2</v>
      </c>
      <c r="N2959" s="3">
        <v>104.89883339530049</v>
      </c>
      <c r="O2959" s="3">
        <v>0.27256664342199666</v>
      </c>
      <c r="P2959" s="3">
        <v>1</v>
      </c>
      <c r="Q2959" s="3">
        <f t="shared" si="266"/>
        <v>0.27256664342199666</v>
      </c>
      <c r="R2959" s="4">
        <f t="shared" si="264"/>
        <v>0.27256664342199666</v>
      </c>
      <c r="S2959" s="3">
        <v>3.6249491650764992E-2</v>
      </c>
      <c r="T2959" s="3">
        <v>1</v>
      </c>
      <c r="U2959" s="3">
        <f t="shared" si="267"/>
        <v>3.6249491650764992E-2</v>
      </c>
      <c r="V2959" s="3">
        <f t="shared" si="265"/>
        <v>3.6249491650764992E-2</v>
      </c>
    </row>
    <row r="2960" spans="1:22" x14ac:dyDescent="0.25">
      <c r="A2960" s="3" t="s">
        <v>158</v>
      </c>
      <c r="B2960" s="3" t="s">
        <v>89</v>
      </c>
      <c r="C2960" s="3" t="s">
        <v>9</v>
      </c>
      <c r="D2960" s="3" t="s">
        <v>262</v>
      </c>
      <c r="E2960" s="3">
        <v>0.56000000000000005</v>
      </c>
      <c r="F2960" s="3">
        <v>0.48</v>
      </c>
      <c r="G2960" s="3" t="s">
        <v>17</v>
      </c>
      <c r="H2960" s="2">
        <v>2420</v>
      </c>
      <c r="I2960" s="3" t="s">
        <v>217</v>
      </c>
      <c r="J2960" s="2">
        <v>2000</v>
      </c>
      <c r="K2960" s="3" t="s">
        <v>264</v>
      </c>
      <c r="L2960" s="2">
        <v>103</v>
      </c>
      <c r="M2960" s="3">
        <v>45.430715384847211</v>
      </c>
      <c r="N2960" s="3">
        <v>141770.89148671905</v>
      </c>
      <c r="O2960" s="3">
        <v>401.05890324630485</v>
      </c>
      <c r="P2960" s="3">
        <v>1</v>
      </c>
      <c r="Q2960" s="3">
        <f t="shared" si="266"/>
        <v>401.05890324630485</v>
      </c>
      <c r="R2960" s="4">
        <f t="shared" si="264"/>
        <v>401.05890324630485</v>
      </c>
      <c r="S2960" s="3">
        <v>64.104793032685691</v>
      </c>
      <c r="T2960" s="3">
        <v>1</v>
      </c>
      <c r="U2960" s="3">
        <f t="shared" si="267"/>
        <v>64.104793032685691</v>
      </c>
      <c r="V2960" s="3">
        <f t="shared" si="265"/>
        <v>64.104793032685691</v>
      </c>
    </row>
    <row r="2961" spans="1:22" x14ac:dyDescent="0.25">
      <c r="A2961" s="3" t="s">
        <v>158</v>
      </c>
      <c r="B2961" s="3" t="s">
        <v>310</v>
      </c>
      <c r="C2961" s="3" t="s">
        <v>9</v>
      </c>
      <c r="D2961" s="3" t="s">
        <v>197</v>
      </c>
      <c r="E2961" s="3">
        <v>0.56000000000000005</v>
      </c>
      <c r="F2961" s="3">
        <v>0.48</v>
      </c>
      <c r="G2961" s="3" t="s">
        <v>17</v>
      </c>
      <c r="H2961" s="2">
        <v>2420</v>
      </c>
      <c r="I2961" s="3" t="s">
        <v>217</v>
      </c>
      <c r="J2961" s="2">
        <v>2000</v>
      </c>
      <c r="K2961" s="3" t="s">
        <v>264</v>
      </c>
      <c r="L2961" s="2">
        <v>26</v>
      </c>
      <c r="M2961" s="3">
        <v>6.031915686189639</v>
      </c>
      <c r="N2961" s="3">
        <v>19617.585640104233</v>
      </c>
      <c r="O2961" s="3">
        <v>53.496848712566816</v>
      </c>
      <c r="P2961" s="3">
        <v>1</v>
      </c>
      <c r="Q2961" s="3">
        <f t="shared" si="266"/>
        <v>53.496848712566816</v>
      </c>
      <c r="R2961" s="4">
        <f t="shared" ref="R2961:R2992" si="268">Q2961</f>
        <v>53.496848712566816</v>
      </c>
      <c r="S2961" s="3">
        <v>8.338395514712829</v>
      </c>
      <c r="T2961" s="3">
        <v>1</v>
      </c>
      <c r="U2961" s="3">
        <f t="shared" si="267"/>
        <v>8.338395514712829</v>
      </c>
      <c r="V2961" s="3">
        <f t="shared" ref="V2961:V2992" si="269">U2961</f>
        <v>8.338395514712829</v>
      </c>
    </row>
    <row r="2962" spans="1:22" x14ac:dyDescent="0.25">
      <c r="A2962" s="3" t="s">
        <v>158</v>
      </c>
      <c r="B2962" s="3" t="s">
        <v>8</v>
      </c>
      <c r="C2962" s="3" t="s">
        <v>9</v>
      </c>
      <c r="D2962" s="3" t="s">
        <v>197</v>
      </c>
      <c r="E2962" s="3">
        <v>0.56000000000000005</v>
      </c>
      <c r="F2962" s="3">
        <v>0.48</v>
      </c>
      <c r="G2962" s="3" t="s">
        <v>17</v>
      </c>
      <c r="H2962" s="2">
        <v>2420</v>
      </c>
      <c r="I2962" s="3" t="s">
        <v>217</v>
      </c>
      <c r="J2962" s="2">
        <v>2420</v>
      </c>
      <c r="K2962" s="3" t="s">
        <v>198</v>
      </c>
      <c r="L2962" s="2">
        <v>147</v>
      </c>
      <c r="M2962" s="3">
        <v>21.075246254250708</v>
      </c>
      <c r="N2962" s="3">
        <v>66580.527504238242</v>
      </c>
      <c r="O2962" s="3">
        <v>193.63646341463374</v>
      </c>
      <c r="P2962" s="3">
        <f>1-0.712</f>
        <v>0.28800000000000003</v>
      </c>
      <c r="Q2962" s="3">
        <f t="shared" si="266"/>
        <v>55.767301463414526</v>
      </c>
      <c r="R2962" s="4">
        <f t="shared" si="268"/>
        <v>55.767301463414526</v>
      </c>
      <c r="S2962" s="3">
        <v>32.457711755440201</v>
      </c>
      <c r="T2962" s="3">
        <f>1-0.531</f>
        <v>0.46899999999999997</v>
      </c>
      <c r="U2962" s="3">
        <f t="shared" si="267"/>
        <v>15.222666813301453</v>
      </c>
      <c r="V2962" s="3">
        <f t="shared" si="269"/>
        <v>15.222666813301453</v>
      </c>
    </row>
    <row r="2963" spans="1:22" x14ac:dyDescent="0.25">
      <c r="A2963" s="3" t="s">
        <v>158</v>
      </c>
      <c r="B2963" s="3" t="s">
        <v>8</v>
      </c>
      <c r="C2963" s="3" t="s">
        <v>9</v>
      </c>
      <c r="D2963" s="3" t="s">
        <v>197</v>
      </c>
      <c r="E2963" s="3">
        <v>0.56000000000000005</v>
      </c>
      <c r="F2963" s="3">
        <v>0.48</v>
      </c>
      <c r="G2963" s="3" t="s">
        <v>17</v>
      </c>
      <c r="H2963" s="2">
        <v>2420</v>
      </c>
      <c r="I2963" s="3" t="s">
        <v>217</v>
      </c>
      <c r="J2963" s="2">
        <v>2420</v>
      </c>
      <c r="K2963" s="3" t="s">
        <v>169</v>
      </c>
      <c r="L2963" s="2">
        <v>1</v>
      </c>
      <c r="M2963" s="3">
        <v>2.1393986205979867E-5</v>
      </c>
      <c r="N2963" s="3">
        <v>6.4303517467093146E-2</v>
      </c>
      <c r="O2963" s="3">
        <v>1.8342286245126154E-4</v>
      </c>
      <c r="P2963" s="3">
        <v>1</v>
      </c>
      <c r="Q2963" s="3">
        <f t="shared" si="266"/>
        <v>1.8342286245126154E-4</v>
      </c>
      <c r="R2963" s="4">
        <f t="shared" si="268"/>
        <v>1.8342286245126154E-4</v>
      </c>
      <c r="S2963" s="3">
        <v>2.9472889961460038E-5</v>
      </c>
      <c r="T2963" s="3">
        <v>1</v>
      </c>
      <c r="U2963" s="3">
        <f t="shared" si="267"/>
        <v>2.9472889961460038E-5</v>
      </c>
      <c r="V2963" s="3">
        <f t="shared" si="269"/>
        <v>2.9472889961460038E-5</v>
      </c>
    </row>
    <row r="2964" spans="1:22" x14ac:dyDescent="0.25">
      <c r="A2964" s="3" t="s">
        <v>158</v>
      </c>
      <c r="B2964" s="3" t="s">
        <v>310</v>
      </c>
      <c r="C2964" s="3" t="s">
        <v>9</v>
      </c>
      <c r="D2964" s="3" t="s">
        <v>197</v>
      </c>
      <c r="E2964" s="3">
        <v>0.56000000000000005</v>
      </c>
      <c r="F2964" s="3">
        <v>0.48</v>
      </c>
      <c r="G2964" s="3" t="s">
        <v>17</v>
      </c>
      <c r="H2964" s="2">
        <v>2420</v>
      </c>
      <c r="I2964" s="3" t="s">
        <v>217</v>
      </c>
      <c r="J2964" s="2">
        <v>2420</v>
      </c>
      <c r="K2964" s="3" t="s">
        <v>169</v>
      </c>
      <c r="L2964" s="2">
        <v>18</v>
      </c>
      <c r="M2964" s="3">
        <v>2.173199518386614</v>
      </c>
      <c r="N2964" s="3">
        <v>6434.7987558430777</v>
      </c>
      <c r="O2964" s="3">
        <v>18.240859163048516</v>
      </c>
      <c r="P2964" s="3">
        <v>1</v>
      </c>
      <c r="Q2964" s="3">
        <f t="shared" si="266"/>
        <v>18.240859163048516</v>
      </c>
      <c r="R2964" s="4">
        <f t="shared" si="268"/>
        <v>18.240859163048516</v>
      </c>
      <c r="S2964" s="3">
        <v>2.8723832258233246</v>
      </c>
      <c r="T2964" s="3">
        <v>1</v>
      </c>
      <c r="U2964" s="3">
        <f t="shared" si="267"/>
        <v>2.8723832258233246</v>
      </c>
      <c r="V2964" s="3">
        <f t="shared" si="269"/>
        <v>2.8723832258233246</v>
      </c>
    </row>
    <row r="2965" spans="1:22" x14ac:dyDescent="0.25">
      <c r="A2965" s="3" t="s">
        <v>158</v>
      </c>
      <c r="B2965" s="3" t="s">
        <v>8</v>
      </c>
      <c r="C2965" s="3" t="s">
        <v>9</v>
      </c>
      <c r="D2965" s="3" t="s">
        <v>197</v>
      </c>
      <c r="E2965" s="3">
        <v>0.56000000000000005</v>
      </c>
      <c r="F2965" s="3">
        <v>0.48</v>
      </c>
      <c r="G2965" s="3" t="s">
        <v>17</v>
      </c>
      <c r="H2965" s="2">
        <v>2420</v>
      </c>
      <c r="I2965" s="3" t="s">
        <v>217</v>
      </c>
      <c r="J2965" s="2">
        <v>2420</v>
      </c>
      <c r="K2965" s="3" t="s">
        <v>199</v>
      </c>
      <c r="L2965" s="2">
        <v>68</v>
      </c>
      <c r="M2965" s="3">
        <v>4.1752608301277316</v>
      </c>
      <c r="N2965" s="3">
        <v>11692.634309063538</v>
      </c>
      <c r="O2965" s="3">
        <v>32.931997058241009</v>
      </c>
      <c r="P2965" s="3">
        <f>1-0.712</f>
        <v>0.28800000000000003</v>
      </c>
      <c r="Q2965" s="3">
        <f t="shared" si="266"/>
        <v>9.484415152773412</v>
      </c>
      <c r="R2965" s="4">
        <f t="shared" si="268"/>
        <v>9.484415152773412</v>
      </c>
      <c r="S2965" s="3">
        <v>5.2669416632039292</v>
      </c>
      <c r="T2965" s="3">
        <f>1-0.531</f>
        <v>0.46899999999999997</v>
      </c>
      <c r="U2965" s="3">
        <f t="shared" si="267"/>
        <v>2.4701956400426428</v>
      </c>
      <c r="V2965" s="3">
        <f t="shared" si="269"/>
        <v>2.4701956400426428</v>
      </c>
    </row>
    <row r="2966" spans="1:22" x14ac:dyDescent="0.25">
      <c r="A2966" s="3" t="s">
        <v>158</v>
      </c>
      <c r="B2966" s="3" t="s">
        <v>310</v>
      </c>
      <c r="C2966" s="3" t="s">
        <v>9</v>
      </c>
      <c r="D2966" s="3" t="s">
        <v>197</v>
      </c>
      <c r="E2966" s="3">
        <v>0.56000000000000005</v>
      </c>
      <c r="F2966" s="3">
        <v>0.48</v>
      </c>
      <c r="G2966" s="3" t="s">
        <v>17</v>
      </c>
      <c r="H2966" s="2">
        <v>2420</v>
      </c>
      <c r="I2966" s="3" t="s">
        <v>217</v>
      </c>
      <c r="J2966" s="2">
        <v>2420</v>
      </c>
      <c r="K2966" s="3" t="s">
        <v>199</v>
      </c>
      <c r="L2966" s="2">
        <v>2</v>
      </c>
      <c r="M2966" s="3">
        <v>2.6206181304648047E-3</v>
      </c>
      <c r="N2966" s="3">
        <v>7.7679831524132972</v>
      </c>
      <c r="O2966" s="3">
        <v>2.315311297151678E-2</v>
      </c>
      <c r="P2966" s="3">
        <f>1-0.712</f>
        <v>0.28800000000000003</v>
      </c>
      <c r="Q2966" s="3">
        <f t="shared" si="266"/>
        <v>6.6680965357968332E-3</v>
      </c>
      <c r="R2966" s="4">
        <f t="shared" si="268"/>
        <v>6.6680965357968332E-3</v>
      </c>
      <c r="S2966" s="3">
        <v>3.7231223932326428E-3</v>
      </c>
      <c r="T2966" s="3">
        <f>1-0.531</f>
        <v>0.46899999999999997</v>
      </c>
      <c r="U2966" s="3">
        <f t="shared" si="267"/>
        <v>1.7461444024261094E-3</v>
      </c>
      <c r="V2966" s="3">
        <f t="shared" si="269"/>
        <v>1.7461444024261094E-3</v>
      </c>
    </row>
    <row r="2967" spans="1:22" x14ac:dyDescent="0.25">
      <c r="A2967" s="3" t="s">
        <v>158</v>
      </c>
      <c r="B2967" s="3" t="s">
        <v>310</v>
      </c>
      <c r="C2967" s="3" t="s">
        <v>9</v>
      </c>
      <c r="D2967" s="3" t="s">
        <v>197</v>
      </c>
      <c r="E2967" s="3">
        <v>0.56000000000000005</v>
      </c>
      <c r="F2967" s="3">
        <v>0.48</v>
      </c>
      <c r="G2967" s="3" t="s">
        <v>17</v>
      </c>
      <c r="H2967" s="2">
        <v>2420</v>
      </c>
      <c r="I2967" s="3" t="s">
        <v>217</v>
      </c>
      <c r="J2967" s="2">
        <v>2420</v>
      </c>
      <c r="K2967" s="3" t="s">
        <v>263</v>
      </c>
      <c r="L2967" s="2">
        <v>6</v>
      </c>
      <c r="M2967" s="3">
        <v>9.7658656763611199E-2</v>
      </c>
      <c r="N2967" s="3">
        <v>309.38452585248996</v>
      </c>
      <c r="O2967" s="3">
        <v>0.8165688375454041</v>
      </c>
      <c r="P2967" s="3">
        <v>1</v>
      </c>
      <c r="Q2967" s="3">
        <f t="shared" si="266"/>
        <v>0.8165688375454041</v>
      </c>
      <c r="R2967" s="4">
        <f t="shared" si="268"/>
        <v>0.8165688375454041</v>
      </c>
      <c r="S2967" s="3">
        <v>0.1134703382527853</v>
      </c>
      <c r="T2967" s="3">
        <v>1</v>
      </c>
      <c r="U2967" s="3">
        <f t="shared" si="267"/>
        <v>0.1134703382527853</v>
      </c>
      <c r="V2967" s="3">
        <f t="shared" si="269"/>
        <v>0.1134703382527853</v>
      </c>
    </row>
    <row r="2968" spans="1:22" x14ac:dyDescent="0.25">
      <c r="A2968" s="3" t="s">
        <v>158</v>
      </c>
      <c r="B2968" s="3" t="s">
        <v>89</v>
      </c>
      <c r="C2968" s="3" t="s">
        <v>9</v>
      </c>
      <c r="D2968" s="3" t="s">
        <v>262</v>
      </c>
      <c r="E2968" s="3">
        <v>0.56000000000000005</v>
      </c>
      <c r="F2968" s="3">
        <v>0.48</v>
      </c>
      <c r="G2968" s="3" t="s">
        <v>17</v>
      </c>
      <c r="H2968" s="2">
        <v>2420</v>
      </c>
      <c r="I2968" s="3" t="s">
        <v>217</v>
      </c>
      <c r="J2968" s="2">
        <v>2420</v>
      </c>
      <c r="K2968" s="3" t="s">
        <v>264</v>
      </c>
      <c r="L2968" s="2">
        <v>49</v>
      </c>
      <c r="M2968" s="3">
        <v>5.5291371491379699</v>
      </c>
      <c r="N2968" s="3">
        <v>17409.85241613472</v>
      </c>
      <c r="O2968" s="3">
        <v>48.188401490535547</v>
      </c>
      <c r="P2968" s="3">
        <v>1</v>
      </c>
      <c r="Q2968" s="3">
        <f t="shared" si="266"/>
        <v>48.188401490535547</v>
      </c>
      <c r="R2968" s="4">
        <f t="shared" si="268"/>
        <v>48.188401490535547</v>
      </c>
      <c r="S2968" s="3">
        <v>7.383258354154572</v>
      </c>
      <c r="T2968" s="3">
        <v>1</v>
      </c>
      <c r="U2968" s="3">
        <f t="shared" si="267"/>
        <v>7.383258354154572</v>
      </c>
      <c r="V2968" s="3">
        <f t="shared" si="269"/>
        <v>7.383258354154572</v>
      </c>
    </row>
    <row r="2969" spans="1:22" x14ac:dyDescent="0.25">
      <c r="A2969" s="3" t="s">
        <v>158</v>
      </c>
      <c r="B2969" s="3" t="s">
        <v>310</v>
      </c>
      <c r="C2969" s="3" t="s">
        <v>9</v>
      </c>
      <c r="D2969" s="3" t="s">
        <v>197</v>
      </c>
      <c r="E2969" s="3">
        <v>0.56000000000000005</v>
      </c>
      <c r="F2969" s="3">
        <v>0.48</v>
      </c>
      <c r="G2969" s="3" t="s">
        <v>17</v>
      </c>
      <c r="H2969" s="2">
        <v>2420</v>
      </c>
      <c r="I2969" s="3" t="s">
        <v>217</v>
      </c>
      <c r="J2969" s="2">
        <v>2420</v>
      </c>
      <c r="K2969" s="3" t="s">
        <v>264</v>
      </c>
      <c r="L2969" s="2">
        <v>26</v>
      </c>
      <c r="M2969" s="3">
        <v>3.6437248960180044</v>
      </c>
      <c r="N2969" s="3">
        <v>11676.892460054843</v>
      </c>
      <c r="O2969" s="3">
        <v>30.994697691223539</v>
      </c>
      <c r="P2969" s="3">
        <v>1</v>
      </c>
      <c r="Q2969" s="3">
        <f t="shared" si="266"/>
        <v>30.994697691223539</v>
      </c>
      <c r="R2969" s="4">
        <f t="shared" si="268"/>
        <v>30.994697691223539</v>
      </c>
      <c r="S2969" s="3">
        <v>4.874101184825367</v>
      </c>
      <c r="T2969" s="3">
        <v>1</v>
      </c>
      <c r="U2969" s="3">
        <f t="shared" si="267"/>
        <v>4.874101184825367</v>
      </c>
      <c r="V2969" s="3">
        <f t="shared" si="269"/>
        <v>4.874101184825367</v>
      </c>
    </row>
    <row r="2970" spans="1:22" x14ac:dyDescent="0.25">
      <c r="A2970" s="3" t="s">
        <v>158</v>
      </c>
      <c r="B2970" s="3" t="s">
        <v>89</v>
      </c>
      <c r="C2970" s="3" t="s">
        <v>9</v>
      </c>
      <c r="D2970" s="3" t="s">
        <v>262</v>
      </c>
      <c r="E2970" s="3">
        <v>0.56000000000000005</v>
      </c>
      <c r="F2970" s="3">
        <v>0.48</v>
      </c>
      <c r="G2970" s="3" t="s">
        <v>17</v>
      </c>
      <c r="H2970" s="2">
        <v>2420</v>
      </c>
      <c r="I2970" s="3" t="s">
        <v>217</v>
      </c>
      <c r="J2970" s="2">
        <v>2420</v>
      </c>
      <c r="K2970" s="3" t="s">
        <v>265</v>
      </c>
      <c r="L2970" s="2">
        <v>11</v>
      </c>
      <c r="M2970" s="3">
        <v>0.27519395061766339</v>
      </c>
      <c r="N2970" s="3">
        <v>855.95175512699041</v>
      </c>
      <c r="O2970" s="3">
        <v>2.3603754190114441</v>
      </c>
      <c r="P2970" s="3">
        <v>1</v>
      </c>
      <c r="Q2970" s="3">
        <f t="shared" si="266"/>
        <v>2.3603754190114441</v>
      </c>
      <c r="R2970" s="4">
        <f t="shared" si="268"/>
        <v>2.3603754190114441</v>
      </c>
      <c r="S2970" s="3">
        <v>0.35706192912942936</v>
      </c>
      <c r="T2970" s="3">
        <v>1</v>
      </c>
      <c r="U2970" s="3">
        <f t="shared" si="267"/>
        <v>0.35706192912942936</v>
      </c>
      <c r="V2970" s="3">
        <f t="shared" si="269"/>
        <v>0.35706192912942936</v>
      </c>
    </row>
    <row r="2971" spans="1:22" x14ac:dyDescent="0.25">
      <c r="A2971" s="3" t="s">
        <v>158</v>
      </c>
      <c r="B2971" s="3" t="s">
        <v>8</v>
      </c>
      <c r="C2971" s="3" t="s">
        <v>9</v>
      </c>
      <c r="D2971" s="3" t="s">
        <v>197</v>
      </c>
      <c r="E2971" s="3">
        <v>0.56000000000000005</v>
      </c>
      <c r="F2971" s="3">
        <v>0.48</v>
      </c>
      <c r="G2971" s="3" t="s">
        <v>17</v>
      </c>
      <c r="H2971" s="2">
        <v>2420</v>
      </c>
      <c r="I2971" s="3" t="s">
        <v>217</v>
      </c>
      <c r="J2971" s="2">
        <v>2420</v>
      </c>
      <c r="K2971" s="3" t="s">
        <v>207</v>
      </c>
      <c r="L2971" s="2">
        <v>104</v>
      </c>
      <c r="M2971" s="3">
        <v>25.344746430927145</v>
      </c>
      <c r="N2971" s="3">
        <v>66555.59086334912</v>
      </c>
      <c r="O2971" s="3">
        <v>183.8401924661764</v>
      </c>
      <c r="P2971" s="3">
        <f>1-0.712</f>
        <v>0.28800000000000003</v>
      </c>
      <c r="Q2971" s="3">
        <f t="shared" si="266"/>
        <v>52.945975430258812</v>
      </c>
      <c r="R2971" s="4">
        <f t="shared" si="268"/>
        <v>52.945975430258812</v>
      </c>
      <c r="S2971" s="3">
        <v>29.10088974008001</v>
      </c>
      <c r="T2971" s="3">
        <f>1-0.531</f>
        <v>0.46899999999999997</v>
      </c>
      <c r="U2971" s="3">
        <f t="shared" si="267"/>
        <v>13.648317288097523</v>
      </c>
      <c r="V2971" s="3">
        <f t="shared" si="269"/>
        <v>13.648317288097523</v>
      </c>
    </row>
    <row r="2972" spans="1:22" x14ac:dyDescent="0.25">
      <c r="A2972" s="3" t="s">
        <v>158</v>
      </c>
      <c r="B2972" s="3" t="s">
        <v>8</v>
      </c>
      <c r="C2972" s="3" t="s">
        <v>9</v>
      </c>
      <c r="D2972" s="3" t="s">
        <v>197</v>
      </c>
      <c r="E2972" s="3">
        <v>0.56000000000000005</v>
      </c>
      <c r="F2972" s="3">
        <v>0.48</v>
      </c>
      <c r="G2972" s="3" t="s">
        <v>17</v>
      </c>
      <c r="H2972" s="2">
        <v>2420</v>
      </c>
      <c r="I2972" s="3" t="s">
        <v>217</v>
      </c>
      <c r="J2972" s="2">
        <v>2420</v>
      </c>
      <c r="K2972" s="3" t="s">
        <v>208</v>
      </c>
      <c r="L2972" s="2">
        <v>34</v>
      </c>
      <c r="M2972" s="3">
        <v>3.0764105977681884</v>
      </c>
      <c r="N2972" s="3">
        <v>10115.608573979429</v>
      </c>
      <c r="O2972" s="3">
        <v>29.134672690074229</v>
      </c>
      <c r="P2972" s="3">
        <f>1-0.712</f>
        <v>0.28800000000000003</v>
      </c>
      <c r="Q2972" s="3">
        <f t="shared" si="266"/>
        <v>8.3907857347413781</v>
      </c>
      <c r="R2972" s="4">
        <f t="shared" si="268"/>
        <v>8.3907857347413781</v>
      </c>
      <c r="S2972" s="3">
        <v>5.0486060844115297</v>
      </c>
      <c r="T2972" s="3">
        <f>1-0.531</f>
        <v>0.46899999999999997</v>
      </c>
      <c r="U2972" s="3">
        <f t="shared" si="267"/>
        <v>2.3677962535890074</v>
      </c>
      <c r="V2972" s="3">
        <f t="shared" si="269"/>
        <v>2.3677962535890074</v>
      </c>
    </row>
    <row r="2973" spans="1:22" x14ac:dyDescent="0.25">
      <c r="A2973" s="3" t="s">
        <v>158</v>
      </c>
      <c r="B2973" s="3" t="s">
        <v>89</v>
      </c>
      <c r="C2973" s="3" t="s">
        <v>9</v>
      </c>
      <c r="D2973" s="3" t="s">
        <v>262</v>
      </c>
      <c r="E2973" s="3">
        <v>0.56000000000000005</v>
      </c>
      <c r="F2973" s="3">
        <v>0.48</v>
      </c>
      <c r="G2973" s="3" t="s">
        <v>17</v>
      </c>
      <c r="H2973" s="2">
        <v>2430</v>
      </c>
      <c r="I2973" s="3" t="s">
        <v>218</v>
      </c>
      <c r="J2973" s="2">
        <v>2000</v>
      </c>
      <c r="K2973" s="3" t="s">
        <v>263</v>
      </c>
      <c r="L2973" s="2">
        <v>3</v>
      </c>
      <c r="M2973" s="3">
        <v>0.12215309927590591</v>
      </c>
      <c r="N2973" s="3">
        <v>418.56314517216435</v>
      </c>
      <c r="O2973" s="3">
        <v>1.0950309368081532</v>
      </c>
      <c r="P2973" s="3">
        <v>1</v>
      </c>
      <c r="Q2973" s="3">
        <f t="shared" si="266"/>
        <v>1.0950309368081532</v>
      </c>
      <c r="R2973" s="4">
        <f t="shared" si="268"/>
        <v>1.0950309368081532</v>
      </c>
      <c r="S2973" s="3">
        <v>0.15607774389454171</v>
      </c>
      <c r="T2973" s="3">
        <v>1</v>
      </c>
      <c r="U2973" s="3">
        <f t="shared" si="267"/>
        <v>0.15607774389454171</v>
      </c>
      <c r="V2973" s="3">
        <f t="shared" si="269"/>
        <v>0.15607774389454171</v>
      </c>
    </row>
    <row r="2974" spans="1:22" x14ac:dyDescent="0.25">
      <c r="A2974" s="3" t="s">
        <v>158</v>
      </c>
      <c r="B2974" s="3" t="s">
        <v>310</v>
      </c>
      <c r="C2974" s="3" t="s">
        <v>9</v>
      </c>
      <c r="D2974" s="3" t="s">
        <v>197</v>
      </c>
      <c r="E2974" s="3">
        <v>0.56000000000000005</v>
      </c>
      <c r="F2974" s="3">
        <v>0.48</v>
      </c>
      <c r="G2974" s="3" t="s">
        <v>17</v>
      </c>
      <c r="H2974" s="2">
        <v>2430</v>
      </c>
      <c r="I2974" s="3" t="s">
        <v>218</v>
      </c>
      <c r="J2974" s="2">
        <v>2000</v>
      </c>
      <c r="K2974" s="3" t="s">
        <v>319</v>
      </c>
      <c r="L2974" s="2">
        <v>5</v>
      </c>
      <c r="M2974" s="3">
        <v>1.241294210358626</v>
      </c>
      <c r="N2974" s="3">
        <v>3533.9839812688101</v>
      </c>
      <c r="O2974" s="3">
        <v>9.759794027938165</v>
      </c>
      <c r="P2974" s="3">
        <v>1</v>
      </c>
      <c r="Q2974" s="3">
        <f t="shared" si="266"/>
        <v>9.759794027938165</v>
      </c>
      <c r="R2974" s="4">
        <f t="shared" si="268"/>
        <v>9.759794027938165</v>
      </c>
      <c r="S2974" s="3">
        <v>1.5212755900723005</v>
      </c>
      <c r="T2974" s="3">
        <v>1</v>
      </c>
      <c r="U2974" s="3">
        <f t="shared" si="267"/>
        <v>1.5212755900723005</v>
      </c>
      <c r="V2974" s="3">
        <f t="shared" si="269"/>
        <v>1.5212755900723005</v>
      </c>
    </row>
    <row r="2975" spans="1:22" x14ac:dyDescent="0.25">
      <c r="A2975" s="3" t="s">
        <v>158</v>
      </c>
      <c r="B2975" s="3" t="s">
        <v>89</v>
      </c>
      <c r="C2975" s="3" t="s">
        <v>9</v>
      </c>
      <c r="D2975" s="3" t="s">
        <v>262</v>
      </c>
      <c r="E2975" s="3">
        <v>0.56000000000000005</v>
      </c>
      <c r="F2975" s="3">
        <v>0.48</v>
      </c>
      <c r="G2975" s="3" t="s">
        <v>17</v>
      </c>
      <c r="H2975" s="2">
        <v>2430</v>
      </c>
      <c r="I2975" s="3" t="s">
        <v>218</v>
      </c>
      <c r="J2975" s="2">
        <v>2000</v>
      </c>
      <c r="K2975" s="3" t="s">
        <v>264</v>
      </c>
      <c r="L2975" s="2">
        <v>282</v>
      </c>
      <c r="M2975" s="3">
        <v>92.166684375532782</v>
      </c>
      <c r="N2975" s="3">
        <v>280794.70347447367</v>
      </c>
      <c r="O2975" s="3">
        <v>772.91204723882652</v>
      </c>
      <c r="P2975" s="3">
        <v>1</v>
      </c>
      <c r="Q2975" s="3">
        <f t="shared" si="266"/>
        <v>772.91204723882652</v>
      </c>
      <c r="R2975" s="4">
        <f t="shared" si="268"/>
        <v>772.91204723882652</v>
      </c>
      <c r="S2975" s="3">
        <v>122.054498612513</v>
      </c>
      <c r="T2975" s="3">
        <v>1</v>
      </c>
      <c r="U2975" s="3">
        <f t="shared" si="267"/>
        <v>122.054498612513</v>
      </c>
      <c r="V2975" s="3">
        <f t="shared" si="269"/>
        <v>122.054498612513</v>
      </c>
    </row>
    <row r="2976" spans="1:22" x14ac:dyDescent="0.25">
      <c r="A2976" s="3" t="s">
        <v>158</v>
      </c>
      <c r="B2976" s="3" t="s">
        <v>310</v>
      </c>
      <c r="C2976" s="3" t="s">
        <v>9</v>
      </c>
      <c r="D2976" s="3" t="s">
        <v>312</v>
      </c>
      <c r="E2976" s="3">
        <v>0.56000000000000005</v>
      </c>
      <c r="F2976" s="3">
        <v>0.48</v>
      </c>
      <c r="G2976" s="3" t="s">
        <v>17</v>
      </c>
      <c r="H2976" s="2">
        <v>2430</v>
      </c>
      <c r="I2976" s="3" t="s">
        <v>218</v>
      </c>
      <c r="J2976" s="2">
        <v>2000</v>
      </c>
      <c r="K2976" s="3" t="s">
        <v>264</v>
      </c>
      <c r="L2976" s="2">
        <v>56</v>
      </c>
      <c r="M2976" s="3">
        <v>23.038619173943435</v>
      </c>
      <c r="N2976" s="3">
        <v>68509.508034158469</v>
      </c>
      <c r="O2976" s="3">
        <v>194.04713104173695</v>
      </c>
      <c r="P2976" s="3">
        <v>1</v>
      </c>
      <c r="Q2976" s="3">
        <f t="shared" si="266"/>
        <v>194.04713104173695</v>
      </c>
      <c r="R2976" s="4">
        <f t="shared" si="268"/>
        <v>194.04713104173695</v>
      </c>
      <c r="S2976" s="3">
        <v>30.534402080522771</v>
      </c>
      <c r="T2976" s="3">
        <v>1</v>
      </c>
      <c r="U2976" s="3">
        <f t="shared" si="267"/>
        <v>30.534402080522771</v>
      </c>
      <c r="V2976" s="3">
        <f t="shared" si="269"/>
        <v>30.534402080522771</v>
      </c>
    </row>
    <row r="2977" spans="1:22" x14ac:dyDescent="0.25">
      <c r="A2977" s="3" t="s">
        <v>158</v>
      </c>
      <c r="B2977" s="3" t="s">
        <v>310</v>
      </c>
      <c r="C2977" s="3" t="s">
        <v>9</v>
      </c>
      <c r="D2977" s="3" t="s">
        <v>197</v>
      </c>
      <c r="E2977" s="3">
        <v>0.56000000000000005</v>
      </c>
      <c r="F2977" s="3">
        <v>0.48</v>
      </c>
      <c r="G2977" s="3" t="s">
        <v>17</v>
      </c>
      <c r="H2977" s="2">
        <v>2430</v>
      </c>
      <c r="I2977" s="3" t="s">
        <v>218</v>
      </c>
      <c r="J2977" s="2">
        <v>2000</v>
      </c>
      <c r="K2977" s="3" t="s">
        <v>264</v>
      </c>
      <c r="L2977" s="2">
        <v>74</v>
      </c>
      <c r="M2977" s="3">
        <v>22.478502657736964</v>
      </c>
      <c r="N2977" s="3">
        <v>67489.294493823269</v>
      </c>
      <c r="O2977" s="3">
        <v>186.9007361505044</v>
      </c>
      <c r="P2977" s="3">
        <v>1</v>
      </c>
      <c r="Q2977" s="3">
        <f t="shared" si="266"/>
        <v>186.9007361505044</v>
      </c>
      <c r="R2977" s="4">
        <f t="shared" si="268"/>
        <v>186.9007361505044</v>
      </c>
      <c r="S2977" s="3">
        <v>29.205822219489793</v>
      </c>
      <c r="T2977" s="3">
        <v>1</v>
      </c>
      <c r="U2977" s="3">
        <f t="shared" si="267"/>
        <v>29.205822219489793</v>
      </c>
      <c r="V2977" s="3">
        <f t="shared" si="269"/>
        <v>29.205822219489793</v>
      </c>
    </row>
    <row r="2978" spans="1:22" x14ac:dyDescent="0.25">
      <c r="A2978" s="3" t="s">
        <v>158</v>
      </c>
      <c r="B2978" s="3" t="s">
        <v>89</v>
      </c>
      <c r="C2978" s="3" t="s">
        <v>9</v>
      </c>
      <c r="D2978" s="3" t="s">
        <v>262</v>
      </c>
      <c r="E2978" s="3">
        <v>0.56000000000000005</v>
      </c>
      <c r="F2978" s="3">
        <v>0.48</v>
      </c>
      <c r="G2978" s="3" t="s">
        <v>17</v>
      </c>
      <c r="H2978" s="2">
        <v>2430</v>
      </c>
      <c r="I2978" s="3" t="s">
        <v>218</v>
      </c>
      <c r="J2978" s="2">
        <v>2000</v>
      </c>
      <c r="K2978" s="3" t="s">
        <v>265</v>
      </c>
      <c r="L2978" s="2">
        <v>23</v>
      </c>
      <c r="M2978" s="3">
        <v>0.38097710033751786</v>
      </c>
      <c r="N2978" s="3">
        <v>1223.1432924303863</v>
      </c>
      <c r="O2978" s="3">
        <v>3.311981552489522</v>
      </c>
      <c r="P2978" s="3">
        <v>1</v>
      </c>
      <c r="Q2978" s="3">
        <f t="shared" si="266"/>
        <v>3.311981552489522</v>
      </c>
      <c r="R2978" s="4">
        <f t="shared" si="268"/>
        <v>3.311981552489522</v>
      </c>
      <c r="S2978" s="3">
        <v>0.50065108387431201</v>
      </c>
      <c r="T2978" s="3">
        <v>1</v>
      </c>
      <c r="U2978" s="3">
        <f t="shared" si="267"/>
        <v>0.50065108387431201</v>
      </c>
      <c r="V2978" s="3">
        <f t="shared" si="269"/>
        <v>0.50065108387431201</v>
      </c>
    </row>
    <row r="2979" spans="1:22" x14ac:dyDescent="0.25">
      <c r="A2979" s="3" t="s">
        <v>158</v>
      </c>
      <c r="B2979" s="3" t="s">
        <v>310</v>
      </c>
      <c r="C2979" s="3" t="s">
        <v>9</v>
      </c>
      <c r="D2979" s="3" t="s">
        <v>312</v>
      </c>
      <c r="E2979" s="3">
        <v>0.56000000000000005</v>
      </c>
      <c r="F2979" s="3">
        <v>0.48</v>
      </c>
      <c r="G2979" s="3" t="s">
        <v>17</v>
      </c>
      <c r="H2979" s="2">
        <v>2430</v>
      </c>
      <c r="I2979" s="3" t="s">
        <v>218</v>
      </c>
      <c r="J2979" s="2">
        <v>2000</v>
      </c>
      <c r="K2979" s="3" t="s">
        <v>269</v>
      </c>
      <c r="L2979" s="2">
        <v>29</v>
      </c>
      <c r="M2979" s="3">
        <v>3.7822486579331795</v>
      </c>
      <c r="N2979" s="3">
        <v>11763.117957706085</v>
      </c>
      <c r="O2979" s="3">
        <v>31.782253446543216</v>
      </c>
      <c r="P2979" s="3">
        <v>1</v>
      </c>
      <c r="Q2979" s="3">
        <f t="shared" si="266"/>
        <v>31.782253446543216</v>
      </c>
      <c r="R2979" s="4">
        <f t="shared" si="268"/>
        <v>31.782253446543216</v>
      </c>
      <c r="S2979" s="3">
        <v>4.8659560058048346</v>
      </c>
      <c r="T2979" s="3">
        <v>1</v>
      </c>
      <c r="U2979" s="3">
        <f t="shared" si="267"/>
        <v>4.8659560058048346</v>
      </c>
      <c r="V2979" s="3">
        <f t="shared" si="269"/>
        <v>4.8659560058048346</v>
      </c>
    </row>
    <row r="2980" spans="1:22" x14ac:dyDescent="0.25">
      <c r="A2980" s="3" t="s">
        <v>158</v>
      </c>
      <c r="B2980" s="3" t="s">
        <v>351</v>
      </c>
      <c r="C2980" s="3" t="s">
        <v>352</v>
      </c>
      <c r="D2980" s="3" t="s">
        <v>353</v>
      </c>
      <c r="E2980" s="3">
        <v>0.36</v>
      </c>
      <c r="F2980" s="3">
        <v>0.57999999999999996</v>
      </c>
      <c r="G2980" s="3" t="s">
        <v>17</v>
      </c>
      <c r="H2980" s="2">
        <v>2430</v>
      </c>
      <c r="I2980" s="3" t="s">
        <v>218</v>
      </c>
      <c r="J2980" s="2">
        <v>2000</v>
      </c>
      <c r="K2980" s="3" t="s">
        <v>272</v>
      </c>
      <c r="L2980" s="2">
        <v>20</v>
      </c>
      <c r="M2980" s="3">
        <v>0.8023033011255627</v>
      </c>
      <c r="N2980" s="3">
        <v>2698.1661465693041</v>
      </c>
      <c r="O2980" s="3">
        <v>7.1108621440401372</v>
      </c>
      <c r="P2980" s="3">
        <v>1</v>
      </c>
      <c r="Q2980" s="3">
        <f t="shared" si="266"/>
        <v>7.1108621440401372</v>
      </c>
      <c r="R2980" s="4">
        <f t="shared" si="268"/>
        <v>7.1108621440401372</v>
      </c>
      <c r="S2980" s="3">
        <v>1.0342344942670896</v>
      </c>
      <c r="T2980" s="3">
        <v>1</v>
      </c>
      <c r="U2980" s="3">
        <f t="shared" si="267"/>
        <v>1.0342344942670896</v>
      </c>
      <c r="V2980" s="3">
        <f t="shared" si="269"/>
        <v>1.0342344942670896</v>
      </c>
    </row>
    <row r="2981" spans="1:22" x14ac:dyDescent="0.25">
      <c r="A2981" s="3" t="s">
        <v>158</v>
      </c>
      <c r="B2981" s="3" t="s">
        <v>8</v>
      </c>
      <c r="C2981" s="3" t="s">
        <v>9</v>
      </c>
      <c r="D2981" s="3" t="s">
        <v>197</v>
      </c>
      <c r="E2981" s="3">
        <v>0.56000000000000005</v>
      </c>
      <c r="F2981" s="3">
        <v>0.48</v>
      </c>
      <c r="G2981" s="3" t="s">
        <v>17</v>
      </c>
      <c r="H2981" s="2">
        <v>2430</v>
      </c>
      <c r="I2981" s="3" t="s">
        <v>218</v>
      </c>
      <c r="J2981" s="2">
        <v>2430</v>
      </c>
      <c r="K2981" s="3" t="s">
        <v>19</v>
      </c>
      <c r="L2981" s="2">
        <v>3</v>
      </c>
      <c r="M2981" s="3">
        <v>8.5682126685746485E-2</v>
      </c>
      <c r="N2981" s="3">
        <v>257.80497930499217</v>
      </c>
      <c r="O2981" s="3">
        <v>0.65112160933148377</v>
      </c>
      <c r="P2981" s="3">
        <v>1</v>
      </c>
      <c r="Q2981" s="3">
        <f t="shared" si="266"/>
        <v>0.65112160933148377</v>
      </c>
      <c r="R2981" s="4">
        <f t="shared" si="268"/>
        <v>0.65112160933148377</v>
      </c>
      <c r="S2981" s="3">
        <v>9.429369572994023E-2</v>
      </c>
      <c r="T2981" s="3">
        <v>1</v>
      </c>
      <c r="U2981" s="3">
        <f t="shared" si="267"/>
        <v>9.429369572994023E-2</v>
      </c>
      <c r="V2981" s="3">
        <f t="shared" si="269"/>
        <v>9.429369572994023E-2</v>
      </c>
    </row>
    <row r="2982" spans="1:22" x14ac:dyDescent="0.25">
      <c r="A2982" s="3" t="s">
        <v>158</v>
      </c>
      <c r="B2982" s="3" t="s">
        <v>310</v>
      </c>
      <c r="C2982" s="3" t="s">
        <v>9</v>
      </c>
      <c r="D2982" s="3" t="s">
        <v>197</v>
      </c>
      <c r="E2982" s="3">
        <v>0.56000000000000005</v>
      </c>
      <c r="F2982" s="3">
        <v>0.48</v>
      </c>
      <c r="G2982" s="3" t="s">
        <v>17</v>
      </c>
      <c r="H2982" s="2">
        <v>2430</v>
      </c>
      <c r="I2982" s="3" t="s">
        <v>218</v>
      </c>
      <c r="J2982" s="2">
        <v>2430</v>
      </c>
      <c r="K2982" s="3" t="s">
        <v>19</v>
      </c>
      <c r="L2982" s="2">
        <v>22</v>
      </c>
      <c r="M2982" s="3">
        <v>0.37236789167266388</v>
      </c>
      <c r="N2982" s="3">
        <v>1146.6394040584507</v>
      </c>
      <c r="O2982" s="3">
        <v>2.8040392024776417</v>
      </c>
      <c r="P2982" s="3">
        <v>1</v>
      </c>
      <c r="Q2982" s="3">
        <f t="shared" si="266"/>
        <v>2.8040392024776417</v>
      </c>
      <c r="R2982" s="4">
        <f t="shared" si="268"/>
        <v>2.8040392024776417</v>
      </c>
      <c r="S2982" s="3">
        <v>0.40383590296093824</v>
      </c>
      <c r="T2982" s="3">
        <v>1</v>
      </c>
      <c r="U2982" s="3">
        <f t="shared" si="267"/>
        <v>0.40383590296093824</v>
      </c>
      <c r="V2982" s="3">
        <f t="shared" si="269"/>
        <v>0.40383590296093824</v>
      </c>
    </row>
    <row r="2983" spans="1:22" x14ac:dyDescent="0.25">
      <c r="A2983" s="3" t="s">
        <v>158</v>
      </c>
      <c r="B2983" s="3" t="s">
        <v>8</v>
      </c>
      <c r="C2983" s="3" t="s">
        <v>9</v>
      </c>
      <c r="D2983" s="3" t="s">
        <v>197</v>
      </c>
      <c r="E2983" s="3">
        <v>0.56000000000000005</v>
      </c>
      <c r="F2983" s="3">
        <v>0.48</v>
      </c>
      <c r="G2983" s="3" t="s">
        <v>17</v>
      </c>
      <c r="H2983" s="2">
        <v>2430</v>
      </c>
      <c r="I2983" s="3" t="s">
        <v>218</v>
      </c>
      <c r="J2983" s="2">
        <v>2430</v>
      </c>
      <c r="K2983" s="3" t="s">
        <v>168</v>
      </c>
      <c r="L2983" s="2">
        <v>6</v>
      </c>
      <c r="M2983" s="3">
        <v>0.2858722737276691</v>
      </c>
      <c r="N2983" s="3">
        <v>1085.2098538831676</v>
      </c>
      <c r="O2983" s="3">
        <v>2.8322995476003192</v>
      </c>
      <c r="P2983" s="3">
        <f>1-0.712</f>
        <v>0.28800000000000003</v>
      </c>
      <c r="Q2983" s="3">
        <f t="shared" si="266"/>
        <v>0.81570226970889204</v>
      </c>
      <c r="R2983" s="4">
        <f t="shared" si="268"/>
        <v>0.81570226970889204</v>
      </c>
      <c r="S2983" s="3">
        <v>0.42474249850673257</v>
      </c>
      <c r="T2983" s="3">
        <f>1-0.531</f>
        <v>0.46899999999999997</v>
      </c>
      <c r="U2983" s="3">
        <f t="shared" si="267"/>
        <v>0.19920423179965757</v>
      </c>
      <c r="V2983" s="3">
        <f t="shared" si="269"/>
        <v>0.19920423179965757</v>
      </c>
    </row>
    <row r="2984" spans="1:22" x14ac:dyDescent="0.25">
      <c r="A2984" s="3" t="s">
        <v>158</v>
      </c>
      <c r="B2984" s="3" t="s">
        <v>8</v>
      </c>
      <c r="C2984" s="3" t="s">
        <v>9</v>
      </c>
      <c r="D2984" s="3" t="s">
        <v>197</v>
      </c>
      <c r="E2984" s="3">
        <v>0.56000000000000005</v>
      </c>
      <c r="F2984" s="3">
        <v>0.48</v>
      </c>
      <c r="G2984" s="3" t="s">
        <v>17</v>
      </c>
      <c r="H2984" s="2">
        <v>2430</v>
      </c>
      <c r="I2984" s="3" t="s">
        <v>218</v>
      </c>
      <c r="J2984" s="2">
        <v>2430</v>
      </c>
      <c r="K2984" s="3" t="s">
        <v>169</v>
      </c>
      <c r="L2984" s="2">
        <v>3</v>
      </c>
      <c r="M2984" s="3">
        <v>0.12695733454059593</v>
      </c>
      <c r="N2984" s="3">
        <v>382.82496287230998</v>
      </c>
      <c r="O2984" s="3">
        <v>0.96505819930857173</v>
      </c>
      <c r="P2984" s="3">
        <v>1</v>
      </c>
      <c r="Q2984" s="3">
        <f t="shared" si="266"/>
        <v>0.96505819930857173</v>
      </c>
      <c r="R2984" s="4">
        <f t="shared" si="268"/>
        <v>0.96505819930857173</v>
      </c>
      <c r="S2984" s="3">
        <v>0.13961902109145499</v>
      </c>
      <c r="T2984" s="3">
        <v>1</v>
      </c>
      <c r="U2984" s="3">
        <f t="shared" si="267"/>
        <v>0.13961902109145499</v>
      </c>
      <c r="V2984" s="3">
        <f t="shared" si="269"/>
        <v>0.13961902109145499</v>
      </c>
    </row>
    <row r="2985" spans="1:22" x14ac:dyDescent="0.25">
      <c r="A2985" s="3" t="s">
        <v>158</v>
      </c>
      <c r="B2985" s="3" t="s">
        <v>8</v>
      </c>
      <c r="C2985" s="3" t="s">
        <v>9</v>
      </c>
      <c r="D2985" s="3" t="s">
        <v>197</v>
      </c>
      <c r="E2985" s="3">
        <v>0.56000000000000005</v>
      </c>
      <c r="F2985" s="3">
        <v>0.48</v>
      </c>
      <c r="G2985" s="3" t="s">
        <v>17</v>
      </c>
      <c r="H2985" s="2">
        <v>2430</v>
      </c>
      <c r="I2985" s="3" t="s">
        <v>218</v>
      </c>
      <c r="J2985" s="2">
        <v>2430</v>
      </c>
      <c r="K2985" s="3" t="s">
        <v>199</v>
      </c>
      <c r="L2985" s="2">
        <v>52</v>
      </c>
      <c r="M2985" s="3">
        <v>17.975096885679491</v>
      </c>
      <c r="N2985" s="3">
        <v>59610.0307969774</v>
      </c>
      <c r="O2985" s="3">
        <v>159.30680515643641</v>
      </c>
      <c r="P2985" s="3">
        <f>1-0.712</f>
        <v>0.28800000000000003</v>
      </c>
      <c r="Q2985" s="3">
        <f t="shared" si="266"/>
        <v>45.880359885053693</v>
      </c>
      <c r="R2985" s="4">
        <f t="shared" si="268"/>
        <v>45.880359885053693</v>
      </c>
      <c r="S2985" s="3">
        <v>24.851571753807622</v>
      </c>
      <c r="T2985" s="3">
        <f>1-0.531</f>
        <v>0.46899999999999997</v>
      </c>
      <c r="U2985" s="3">
        <f t="shared" si="267"/>
        <v>11.655387152535774</v>
      </c>
      <c r="V2985" s="3">
        <f t="shared" si="269"/>
        <v>11.655387152535774</v>
      </c>
    </row>
    <row r="2986" spans="1:22" x14ac:dyDescent="0.25">
      <c r="A2986" s="3" t="s">
        <v>158</v>
      </c>
      <c r="B2986" s="3" t="s">
        <v>89</v>
      </c>
      <c r="C2986" s="3" t="s">
        <v>9</v>
      </c>
      <c r="D2986" s="3" t="s">
        <v>262</v>
      </c>
      <c r="E2986" s="3">
        <v>0.56000000000000005</v>
      </c>
      <c r="F2986" s="3">
        <v>0.48</v>
      </c>
      <c r="G2986" s="3" t="s">
        <v>17</v>
      </c>
      <c r="H2986" s="2">
        <v>2430</v>
      </c>
      <c r="I2986" s="3" t="s">
        <v>218</v>
      </c>
      <c r="J2986" s="2">
        <v>2430</v>
      </c>
      <c r="K2986" s="3" t="s">
        <v>263</v>
      </c>
      <c r="L2986" s="2">
        <v>3</v>
      </c>
      <c r="M2986" s="3">
        <v>9.0894024978008577E-3</v>
      </c>
      <c r="N2986" s="3">
        <v>30.348434901269648</v>
      </c>
      <c r="O2986" s="3">
        <v>7.8138882380407129E-2</v>
      </c>
      <c r="P2986" s="3">
        <v>1</v>
      </c>
      <c r="Q2986" s="3">
        <f t="shared" si="266"/>
        <v>7.8138882380407129E-2</v>
      </c>
      <c r="R2986" s="4">
        <f t="shared" si="268"/>
        <v>7.8138882380407129E-2</v>
      </c>
      <c r="S2986" s="3">
        <v>1.0274452647135369E-2</v>
      </c>
      <c r="T2986" s="3">
        <v>1</v>
      </c>
      <c r="U2986" s="3">
        <f t="shared" si="267"/>
        <v>1.0274452647135369E-2</v>
      </c>
      <c r="V2986" s="3">
        <f t="shared" si="269"/>
        <v>1.0274452647135369E-2</v>
      </c>
    </row>
    <row r="2987" spans="1:22" x14ac:dyDescent="0.25">
      <c r="A2987" s="3" t="s">
        <v>158</v>
      </c>
      <c r="B2987" s="3" t="s">
        <v>310</v>
      </c>
      <c r="C2987" s="3" t="s">
        <v>9</v>
      </c>
      <c r="D2987" s="3" t="s">
        <v>197</v>
      </c>
      <c r="E2987" s="3">
        <v>0.56000000000000005</v>
      </c>
      <c r="F2987" s="3">
        <v>0.48</v>
      </c>
      <c r="G2987" s="3" t="s">
        <v>17</v>
      </c>
      <c r="H2987" s="2">
        <v>2430</v>
      </c>
      <c r="I2987" s="3" t="s">
        <v>218</v>
      </c>
      <c r="J2987" s="2">
        <v>2430</v>
      </c>
      <c r="K2987" s="3" t="s">
        <v>263</v>
      </c>
      <c r="L2987" s="2">
        <v>4</v>
      </c>
      <c r="M2987" s="3">
        <v>0.16153358535818954</v>
      </c>
      <c r="N2987" s="3">
        <v>588.59156501320479</v>
      </c>
      <c r="O2987" s="3">
        <v>1.5270283473308039</v>
      </c>
      <c r="P2987" s="3">
        <v>1</v>
      </c>
      <c r="Q2987" s="3">
        <f t="shared" si="266"/>
        <v>1.5270283473308039</v>
      </c>
      <c r="R2987" s="4">
        <f t="shared" si="268"/>
        <v>1.5270283473308039</v>
      </c>
      <c r="S2987" s="3">
        <v>0.22055482375048552</v>
      </c>
      <c r="T2987" s="3">
        <v>1</v>
      </c>
      <c r="U2987" s="3">
        <f t="shared" si="267"/>
        <v>0.22055482375048552</v>
      </c>
      <c r="V2987" s="3">
        <f t="shared" si="269"/>
        <v>0.22055482375048552</v>
      </c>
    </row>
    <row r="2988" spans="1:22" x14ac:dyDescent="0.25">
      <c r="A2988" s="3" t="s">
        <v>158</v>
      </c>
      <c r="B2988" s="3" t="s">
        <v>351</v>
      </c>
      <c r="C2988" s="3" t="s">
        <v>352</v>
      </c>
      <c r="D2988" s="3" t="s">
        <v>353</v>
      </c>
      <c r="E2988" s="3">
        <v>0.36</v>
      </c>
      <c r="F2988" s="3">
        <v>0.57999999999999996</v>
      </c>
      <c r="G2988" s="3" t="s">
        <v>17</v>
      </c>
      <c r="H2988" s="2">
        <v>2430</v>
      </c>
      <c r="I2988" s="3" t="s">
        <v>218</v>
      </c>
      <c r="J2988" s="2">
        <v>2430</v>
      </c>
      <c r="K2988" s="3" t="s">
        <v>354</v>
      </c>
      <c r="L2988" s="2">
        <v>31</v>
      </c>
      <c r="M2988" s="3">
        <v>9.5487927046200873</v>
      </c>
      <c r="N2988" s="3">
        <v>22818.903096014208</v>
      </c>
      <c r="O2988" s="3">
        <v>66.037133082187751</v>
      </c>
      <c r="P2988" s="3">
        <v>1</v>
      </c>
      <c r="Q2988" s="3">
        <f t="shared" si="266"/>
        <v>66.037133082187751</v>
      </c>
      <c r="R2988" s="4">
        <f t="shared" si="268"/>
        <v>66.037133082187751</v>
      </c>
      <c r="S2988" s="3">
        <v>10.555391286537949</v>
      </c>
      <c r="T2988" s="3">
        <v>1</v>
      </c>
      <c r="U2988" s="3">
        <f t="shared" si="267"/>
        <v>10.555391286537949</v>
      </c>
      <c r="V2988" s="3">
        <f t="shared" si="269"/>
        <v>10.555391286537949</v>
      </c>
    </row>
    <row r="2989" spans="1:22" x14ac:dyDescent="0.25">
      <c r="A2989" s="3" t="s">
        <v>158</v>
      </c>
      <c r="B2989" s="3" t="s">
        <v>310</v>
      </c>
      <c r="C2989" s="3" t="s">
        <v>9</v>
      </c>
      <c r="D2989" s="3" t="s">
        <v>197</v>
      </c>
      <c r="E2989" s="3">
        <v>0.56000000000000005</v>
      </c>
      <c r="F2989" s="3">
        <v>0.48</v>
      </c>
      <c r="G2989" s="3" t="s">
        <v>17</v>
      </c>
      <c r="H2989" s="2">
        <v>2430</v>
      </c>
      <c r="I2989" s="3" t="s">
        <v>218</v>
      </c>
      <c r="J2989" s="2">
        <v>2430</v>
      </c>
      <c r="K2989" s="3" t="s">
        <v>319</v>
      </c>
      <c r="L2989" s="2">
        <v>1</v>
      </c>
      <c r="M2989" s="3">
        <v>5.4540565394469175E-5</v>
      </c>
      <c r="N2989" s="3">
        <v>0.15958260246206649</v>
      </c>
      <c r="O2989" s="3">
        <v>4.5031957590048287E-4</v>
      </c>
      <c r="P2989" s="3">
        <v>1</v>
      </c>
      <c r="Q2989" s="3">
        <f t="shared" si="266"/>
        <v>4.5031957590048287E-4</v>
      </c>
      <c r="R2989" s="4">
        <f t="shared" si="268"/>
        <v>4.5031957590048287E-4</v>
      </c>
      <c r="S2989" s="3">
        <v>6.8528378996697583E-5</v>
      </c>
      <c r="T2989" s="3">
        <v>1</v>
      </c>
      <c r="U2989" s="3">
        <f t="shared" si="267"/>
        <v>6.8528378996697583E-5</v>
      </c>
      <c r="V2989" s="3">
        <f t="shared" si="269"/>
        <v>6.8528378996697583E-5</v>
      </c>
    </row>
    <row r="2990" spans="1:22" x14ac:dyDescent="0.25">
      <c r="A2990" s="3" t="s">
        <v>158</v>
      </c>
      <c r="B2990" s="3" t="s">
        <v>89</v>
      </c>
      <c r="C2990" s="3" t="s">
        <v>9</v>
      </c>
      <c r="D2990" s="3" t="s">
        <v>262</v>
      </c>
      <c r="E2990" s="3">
        <v>0.56000000000000005</v>
      </c>
      <c r="F2990" s="3">
        <v>0.48</v>
      </c>
      <c r="G2990" s="3" t="s">
        <v>17</v>
      </c>
      <c r="H2990" s="2">
        <v>2430</v>
      </c>
      <c r="I2990" s="3" t="s">
        <v>218</v>
      </c>
      <c r="J2990" s="2">
        <v>2430</v>
      </c>
      <c r="K2990" s="3" t="s">
        <v>264</v>
      </c>
      <c r="L2990" s="2">
        <v>235</v>
      </c>
      <c r="M2990" s="3">
        <v>49.600165688487799</v>
      </c>
      <c r="N2990" s="3">
        <v>152579.11928185946</v>
      </c>
      <c r="O2990" s="3">
        <v>414.64163483487437</v>
      </c>
      <c r="P2990" s="3">
        <v>1</v>
      </c>
      <c r="Q2990" s="3">
        <f t="shared" si="266"/>
        <v>414.64163483487437</v>
      </c>
      <c r="R2990" s="4">
        <f t="shared" si="268"/>
        <v>414.64163483487437</v>
      </c>
      <c r="S2990" s="3">
        <v>64.658864979964733</v>
      </c>
      <c r="T2990" s="3">
        <v>1</v>
      </c>
      <c r="U2990" s="3">
        <f t="shared" si="267"/>
        <v>64.658864979964733</v>
      </c>
      <c r="V2990" s="3">
        <f t="shared" si="269"/>
        <v>64.658864979964733</v>
      </c>
    </row>
    <row r="2991" spans="1:22" x14ac:dyDescent="0.25">
      <c r="A2991" s="3" t="s">
        <v>158</v>
      </c>
      <c r="B2991" s="3" t="s">
        <v>310</v>
      </c>
      <c r="C2991" s="3" t="s">
        <v>9</v>
      </c>
      <c r="D2991" s="3" t="s">
        <v>312</v>
      </c>
      <c r="E2991" s="3">
        <v>0.56000000000000005</v>
      </c>
      <c r="F2991" s="3">
        <v>0.48</v>
      </c>
      <c r="G2991" s="3" t="s">
        <v>17</v>
      </c>
      <c r="H2991" s="2">
        <v>2430</v>
      </c>
      <c r="I2991" s="3" t="s">
        <v>218</v>
      </c>
      <c r="J2991" s="2">
        <v>2430</v>
      </c>
      <c r="K2991" s="3" t="s">
        <v>264</v>
      </c>
      <c r="L2991" s="2">
        <v>16</v>
      </c>
      <c r="M2991" s="3">
        <v>1.3817773940556433</v>
      </c>
      <c r="N2991" s="3">
        <v>4067.6311292105433</v>
      </c>
      <c r="O2991" s="3">
        <v>11.459604488347383</v>
      </c>
      <c r="P2991" s="3">
        <v>1</v>
      </c>
      <c r="Q2991" s="3">
        <f t="shared" si="266"/>
        <v>11.459604488347383</v>
      </c>
      <c r="R2991" s="4">
        <f t="shared" si="268"/>
        <v>11.459604488347383</v>
      </c>
      <c r="S2991" s="3">
        <v>1.7663591941335939</v>
      </c>
      <c r="T2991" s="3">
        <v>1</v>
      </c>
      <c r="U2991" s="3">
        <f t="shared" si="267"/>
        <v>1.7663591941335939</v>
      </c>
      <c r="V2991" s="3">
        <f t="shared" si="269"/>
        <v>1.7663591941335939</v>
      </c>
    </row>
    <row r="2992" spans="1:22" x14ac:dyDescent="0.25">
      <c r="A2992" s="3" t="s">
        <v>158</v>
      </c>
      <c r="B2992" s="3" t="s">
        <v>310</v>
      </c>
      <c r="C2992" s="3" t="s">
        <v>9</v>
      </c>
      <c r="D2992" s="3" t="s">
        <v>197</v>
      </c>
      <c r="E2992" s="3">
        <v>0.56000000000000005</v>
      </c>
      <c r="F2992" s="3">
        <v>0.48</v>
      </c>
      <c r="G2992" s="3" t="s">
        <v>17</v>
      </c>
      <c r="H2992" s="2">
        <v>2430</v>
      </c>
      <c r="I2992" s="3" t="s">
        <v>218</v>
      </c>
      <c r="J2992" s="2">
        <v>2430</v>
      </c>
      <c r="K2992" s="3" t="s">
        <v>264</v>
      </c>
      <c r="L2992" s="2">
        <v>43</v>
      </c>
      <c r="M2992" s="3">
        <v>3.9629531789418979</v>
      </c>
      <c r="N2992" s="3">
        <v>12811.35752576941</v>
      </c>
      <c r="O2992" s="3">
        <v>34.666880598702996</v>
      </c>
      <c r="P2992" s="3">
        <v>1</v>
      </c>
      <c r="Q2992" s="3">
        <f t="shared" si="266"/>
        <v>34.666880598702996</v>
      </c>
      <c r="R2992" s="4">
        <f t="shared" si="268"/>
        <v>34.666880598702996</v>
      </c>
      <c r="S2992" s="3">
        <v>5.3053089291635018</v>
      </c>
      <c r="T2992" s="3">
        <v>1</v>
      </c>
      <c r="U2992" s="3">
        <f t="shared" si="267"/>
        <v>5.3053089291635018</v>
      </c>
      <c r="V2992" s="3">
        <f t="shared" si="269"/>
        <v>5.3053089291635018</v>
      </c>
    </row>
    <row r="2993" spans="1:22" x14ac:dyDescent="0.25">
      <c r="A2993" s="3" t="s">
        <v>158</v>
      </c>
      <c r="B2993" s="3" t="s">
        <v>89</v>
      </c>
      <c r="C2993" s="3" t="s">
        <v>9</v>
      </c>
      <c r="D2993" s="3" t="s">
        <v>262</v>
      </c>
      <c r="E2993" s="3">
        <v>0.56000000000000005</v>
      </c>
      <c r="F2993" s="3">
        <v>0.48</v>
      </c>
      <c r="G2993" s="3" t="s">
        <v>17</v>
      </c>
      <c r="H2993" s="2">
        <v>2430</v>
      </c>
      <c r="I2993" s="3" t="s">
        <v>218</v>
      </c>
      <c r="J2993" s="2">
        <v>2430</v>
      </c>
      <c r="K2993" s="3" t="s">
        <v>265</v>
      </c>
      <c r="L2993" s="2">
        <v>12</v>
      </c>
      <c r="M2993" s="3">
        <v>0.38102005631631869</v>
      </c>
      <c r="N2993" s="3">
        <v>1108.7974676248136</v>
      </c>
      <c r="O2993" s="3">
        <v>2.7430103997972641</v>
      </c>
      <c r="P2993" s="3">
        <v>1</v>
      </c>
      <c r="Q2993" s="3">
        <f t="shared" si="266"/>
        <v>2.7430103997972641</v>
      </c>
      <c r="R2993" s="4">
        <f t="shared" ref="R2993:R3024" si="270">Q2993</f>
        <v>2.7430103997972641</v>
      </c>
      <c r="S2993" s="3">
        <v>0.3913432254716207</v>
      </c>
      <c r="T2993" s="3">
        <v>1</v>
      </c>
      <c r="U2993" s="3">
        <f t="shared" si="267"/>
        <v>0.3913432254716207</v>
      </c>
      <c r="V2993" s="3">
        <f t="shared" ref="V2993:V3024" si="271">U2993</f>
        <v>0.3913432254716207</v>
      </c>
    </row>
    <row r="2994" spans="1:22" x14ac:dyDescent="0.25">
      <c r="A2994" s="3" t="s">
        <v>158</v>
      </c>
      <c r="B2994" s="3" t="s">
        <v>8</v>
      </c>
      <c r="C2994" s="3" t="s">
        <v>9</v>
      </c>
      <c r="D2994" s="3" t="s">
        <v>197</v>
      </c>
      <c r="E2994" s="3">
        <v>0.56000000000000005</v>
      </c>
      <c r="F2994" s="3">
        <v>0.48</v>
      </c>
      <c r="G2994" s="3" t="s">
        <v>17</v>
      </c>
      <c r="H2994" s="2">
        <v>2430</v>
      </c>
      <c r="I2994" s="3" t="s">
        <v>218</v>
      </c>
      <c r="J2994" s="2">
        <v>2430</v>
      </c>
      <c r="K2994" s="3" t="s">
        <v>205</v>
      </c>
      <c r="L2994" s="2">
        <v>4</v>
      </c>
      <c r="M2994" s="3">
        <v>0.24682819974647044</v>
      </c>
      <c r="N2994" s="3">
        <v>781.16531047888338</v>
      </c>
      <c r="O2994" s="3">
        <v>2.1671770321475043</v>
      </c>
      <c r="P2994" s="3">
        <f>1-0.712</f>
        <v>0.28800000000000003</v>
      </c>
      <c r="Q2994" s="3">
        <f t="shared" si="266"/>
        <v>0.62414698525848133</v>
      </c>
      <c r="R2994" s="4">
        <f t="shared" si="270"/>
        <v>0.62414698525848133</v>
      </c>
      <c r="S2994" s="3">
        <v>0.3336944902368989</v>
      </c>
      <c r="T2994" s="3">
        <f>1-0.531</f>
        <v>0.46899999999999997</v>
      </c>
      <c r="U2994" s="3">
        <f t="shared" si="267"/>
        <v>0.15650271592110557</v>
      </c>
      <c r="V2994" s="3">
        <f t="shared" si="271"/>
        <v>0.15650271592110557</v>
      </c>
    </row>
    <row r="2995" spans="1:22" x14ac:dyDescent="0.25">
      <c r="A2995" s="3" t="s">
        <v>158</v>
      </c>
      <c r="B2995" s="3" t="s">
        <v>310</v>
      </c>
      <c r="C2995" s="3" t="s">
        <v>9</v>
      </c>
      <c r="D2995" s="3" t="s">
        <v>312</v>
      </c>
      <c r="E2995" s="3">
        <v>0.56000000000000005</v>
      </c>
      <c r="F2995" s="3">
        <v>0.48</v>
      </c>
      <c r="G2995" s="3" t="s">
        <v>17</v>
      </c>
      <c r="H2995" s="2">
        <v>2430</v>
      </c>
      <c r="I2995" s="3" t="s">
        <v>218</v>
      </c>
      <c r="J2995" s="2">
        <v>2430</v>
      </c>
      <c r="K2995" s="3" t="s">
        <v>269</v>
      </c>
      <c r="L2995" s="2">
        <v>11</v>
      </c>
      <c r="M2995" s="3">
        <v>5.1369137702276656E-2</v>
      </c>
      <c r="N2995" s="3">
        <v>202.05217465565087</v>
      </c>
      <c r="O2995" s="3">
        <v>0.45319733792283112</v>
      </c>
      <c r="P2995" s="3">
        <v>1</v>
      </c>
      <c r="Q2995" s="3">
        <f t="shared" si="266"/>
        <v>0.45319733792283112</v>
      </c>
      <c r="R2995" s="4">
        <f t="shared" si="270"/>
        <v>0.45319733792283112</v>
      </c>
      <c r="S2995" s="3">
        <v>6.1673375163069963E-2</v>
      </c>
      <c r="T2995" s="3">
        <v>1</v>
      </c>
      <c r="U2995" s="3">
        <f t="shared" si="267"/>
        <v>6.1673375163069963E-2</v>
      </c>
      <c r="V2995" s="3">
        <f t="shared" si="271"/>
        <v>6.1673375163069963E-2</v>
      </c>
    </row>
    <row r="2996" spans="1:22" x14ac:dyDescent="0.25">
      <c r="A2996" s="3" t="s">
        <v>158</v>
      </c>
      <c r="B2996" s="3" t="s">
        <v>351</v>
      </c>
      <c r="C2996" s="3" t="s">
        <v>352</v>
      </c>
      <c r="D2996" s="3" t="s">
        <v>353</v>
      </c>
      <c r="E2996" s="3">
        <v>0.36</v>
      </c>
      <c r="F2996" s="3">
        <v>0.57999999999999996</v>
      </c>
      <c r="G2996" s="3" t="s">
        <v>17</v>
      </c>
      <c r="H2996" s="2">
        <v>2430</v>
      </c>
      <c r="I2996" s="3" t="s">
        <v>218</v>
      </c>
      <c r="J2996" s="2">
        <v>2430</v>
      </c>
      <c r="K2996" s="3" t="s">
        <v>272</v>
      </c>
      <c r="L2996" s="2">
        <v>342</v>
      </c>
      <c r="M2996" s="3">
        <v>159.34855810679312</v>
      </c>
      <c r="N2996" s="3">
        <v>449058.7211336912</v>
      </c>
      <c r="O2996" s="3">
        <v>1275.5412689989612</v>
      </c>
      <c r="P2996" s="3">
        <v>1</v>
      </c>
      <c r="Q2996" s="3">
        <f t="shared" si="266"/>
        <v>1275.5412689989612</v>
      </c>
      <c r="R2996" s="4">
        <f t="shared" si="270"/>
        <v>1275.5412689989612</v>
      </c>
      <c r="S2996" s="3">
        <v>203.8496724428918</v>
      </c>
      <c r="T2996" s="3">
        <v>1</v>
      </c>
      <c r="U2996" s="3">
        <f t="shared" si="267"/>
        <v>203.8496724428918</v>
      </c>
      <c r="V2996" s="3">
        <f t="shared" si="271"/>
        <v>203.8496724428918</v>
      </c>
    </row>
    <row r="2997" spans="1:22" x14ac:dyDescent="0.25">
      <c r="A2997" s="3" t="s">
        <v>158</v>
      </c>
      <c r="B2997" s="3" t="s">
        <v>8</v>
      </c>
      <c r="C2997" s="3" t="s">
        <v>9</v>
      </c>
      <c r="D2997" s="3" t="s">
        <v>197</v>
      </c>
      <c r="E2997" s="3">
        <v>0.56000000000000005</v>
      </c>
      <c r="F2997" s="3">
        <v>0.48</v>
      </c>
      <c r="G2997" s="3" t="s">
        <v>17</v>
      </c>
      <c r="H2997" s="2">
        <v>2430</v>
      </c>
      <c r="I2997" s="3" t="s">
        <v>218</v>
      </c>
      <c r="J2997" s="2">
        <v>2430</v>
      </c>
      <c r="K2997" s="3" t="s">
        <v>164</v>
      </c>
      <c r="L2997" s="2">
        <v>6</v>
      </c>
      <c r="M2997" s="3">
        <v>0.2106044976677551</v>
      </c>
      <c r="N2997" s="3">
        <v>640.95843990738763</v>
      </c>
      <c r="O2997" s="3">
        <v>1.6671825277489187</v>
      </c>
      <c r="P2997" s="3">
        <v>1</v>
      </c>
      <c r="Q2997" s="3">
        <f t="shared" si="266"/>
        <v>1.6671825277489187</v>
      </c>
      <c r="R2997" s="4">
        <f t="shared" si="270"/>
        <v>1.6671825277489187</v>
      </c>
      <c r="S2997" s="3">
        <v>0.21879294995240314</v>
      </c>
      <c r="T2997" s="3">
        <v>1</v>
      </c>
      <c r="U2997" s="3">
        <f t="shared" si="267"/>
        <v>0.21879294995240314</v>
      </c>
      <c r="V2997" s="3">
        <f t="shared" si="271"/>
        <v>0.21879294995240314</v>
      </c>
    </row>
    <row r="2998" spans="1:22" x14ac:dyDescent="0.25">
      <c r="A2998" s="3" t="s">
        <v>158</v>
      </c>
      <c r="B2998" s="3" t="s">
        <v>310</v>
      </c>
      <c r="C2998" s="3" t="s">
        <v>9</v>
      </c>
      <c r="D2998" s="3" t="s">
        <v>197</v>
      </c>
      <c r="E2998" s="3">
        <v>0.56000000000000005</v>
      </c>
      <c r="F2998" s="3">
        <v>0.48</v>
      </c>
      <c r="G2998" s="3" t="s">
        <v>17</v>
      </c>
      <c r="H2998" s="2">
        <v>2430</v>
      </c>
      <c r="I2998" s="3" t="s">
        <v>218</v>
      </c>
      <c r="J2998" s="2">
        <v>2430</v>
      </c>
      <c r="K2998" s="3" t="s">
        <v>164</v>
      </c>
      <c r="L2998" s="2">
        <v>58</v>
      </c>
      <c r="M2998" s="3">
        <v>22.879269318277249</v>
      </c>
      <c r="N2998" s="3">
        <v>58389.067092753619</v>
      </c>
      <c r="O2998" s="3">
        <v>129.46386156143998</v>
      </c>
      <c r="P2998" s="3">
        <v>1</v>
      </c>
      <c r="Q2998" s="3">
        <f t="shared" si="266"/>
        <v>129.46386156143998</v>
      </c>
      <c r="R2998" s="4">
        <f t="shared" si="270"/>
        <v>129.46386156143998</v>
      </c>
      <c r="S2998" s="3">
        <v>19.252384509044198</v>
      </c>
      <c r="T2998" s="3">
        <v>1</v>
      </c>
      <c r="U2998" s="3">
        <f t="shared" si="267"/>
        <v>19.252384509044198</v>
      </c>
      <c r="V2998" s="3">
        <f t="shared" si="271"/>
        <v>19.252384509044198</v>
      </c>
    </row>
    <row r="2999" spans="1:22" x14ac:dyDescent="0.25">
      <c r="A2999" s="3" t="s">
        <v>158</v>
      </c>
      <c r="B2999" s="3" t="s">
        <v>8</v>
      </c>
      <c r="C2999" s="3" t="s">
        <v>9</v>
      </c>
      <c r="D2999" s="3" t="s">
        <v>197</v>
      </c>
      <c r="E2999" s="3">
        <v>0.56000000000000005</v>
      </c>
      <c r="F2999" s="3">
        <v>0.48</v>
      </c>
      <c r="G2999" s="3" t="s">
        <v>17</v>
      </c>
      <c r="H2999" s="2">
        <v>2430</v>
      </c>
      <c r="I2999" s="3" t="s">
        <v>218</v>
      </c>
      <c r="J2999" s="2">
        <v>2430</v>
      </c>
      <c r="K2999" s="3" t="s">
        <v>219</v>
      </c>
      <c r="L2999" s="2">
        <v>2</v>
      </c>
      <c r="M2999" s="3">
        <v>0.12333564717228293</v>
      </c>
      <c r="N2999" s="3">
        <v>252.12797651647099</v>
      </c>
      <c r="O2999" s="3">
        <v>0.63397647848407634</v>
      </c>
      <c r="P2999" s="3">
        <v>1</v>
      </c>
      <c r="Q2999" s="3">
        <f t="shared" si="266"/>
        <v>0.63397647848407634</v>
      </c>
      <c r="R2999" s="4">
        <f t="shared" si="270"/>
        <v>0.63397647848407634</v>
      </c>
      <c r="S2999" s="3">
        <v>6.1079479818923144E-2</v>
      </c>
      <c r="T2999" s="3">
        <v>1</v>
      </c>
      <c r="U2999" s="3">
        <f t="shared" si="267"/>
        <v>6.1079479818923144E-2</v>
      </c>
      <c r="V2999" s="3">
        <f t="shared" si="271"/>
        <v>6.1079479818923144E-2</v>
      </c>
    </row>
    <row r="3000" spans="1:22" x14ac:dyDescent="0.25">
      <c r="A3000" s="3" t="s">
        <v>158</v>
      </c>
      <c r="B3000" s="3" t="s">
        <v>8</v>
      </c>
      <c r="C3000" s="3" t="s">
        <v>9</v>
      </c>
      <c r="D3000" s="3" t="s">
        <v>197</v>
      </c>
      <c r="E3000" s="3">
        <v>0.56000000000000005</v>
      </c>
      <c r="F3000" s="3">
        <v>0.48</v>
      </c>
      <c r="G3000" s="3" t="s">
        <v>17</v>
      </c>
      <c r="H3000" s="2">
        <v>2430</v>
      </c>
      <c r="I3000" s="3" t="s">
        <v>218</v>
      </c>
      <c r="J3000" s="2">
        <v>2430</v>
      </c>
      <c r="K3000" s="3" t="s">
        <v>167</v>
      </c>
      <c r="L3000" s="2">
        <v>142</v>
      </c>
      <c r="M3000" s="3">
        <v>53.544278988741986</v>
      </c>
      <c r="N3000" s="3">
        <v>128532.85807007275</v>
      </c>
      <c r="O3000" s="3">
        <v>323.55706855857295</v>
      </c>
      <c r="P3000" s="3">
        <v>1</v>
      </c>
      <c r="Q3000" s="3">
        <f t="shared" si="266"/>
        <v>323.55706855857295</v>
      </c>
      <c r="R3000" s="4">
        <f t="shared" si="270"/>
        <v>323.55706855857295</v>
      </c>
      <c r="S3000" s="3">
        <v>49.809611562010026</v>
      </c>
      <c r="T3000" s="3">
        <v>1</v>
      </c>
      <c r="U3000" s="3">
        <f t="shared" si="267"/>
        <v>49.809611562010026</v>
      </c>
      <c r="V3000" s="3">
        <f t="shared" si="271"/>
        <v>49.809611562010026</v>
      </c>
    </row>
    <row r="3001" spans="1:22" x14ac:dyDescent="0.25">
      <c r="A3001" s="3" t="s">
        <v>158</v>
      </c>
      <c r="B3001" s="3" t="s">
        <v>8</v>
      </c>
      <c r="C3001" s="3" t="s">
        <v>9</v>
      </c>
      <c r="D3001" s="3" t="s">
        <v>197</v>
      </c>
      <c r="E3001" s="3">
        <v>0.56000000000000005</v>
      </c>
      <c r="F3001" s="3">
        <v>0.48</v>
      </c>
      <c r="G3001" s="3" t="s">
        <v>17</v>
      </c>
      <c r="H3001" s="2">
        <v>2431</v>
      </c>
      <c r="I3001" s="3" t="s">
        <v>220</v>
      </c>
      <c r="J3001" s="2">
        <v>2431</v>
      </c>
      <c r="K3001" s="3" t="s">
        <v>168</v>
      </c>
      <c r="L3001" s="2">
        <v>2</v>
      </c>
      <c r="M3001" s="3">
        <v>7.0834475038540901E-2</v>
      </c>
      <c r="N3001" s="3">
        <v>224.19228208852968</v>
      </c>
      <c r="O3001" s="3">
        <v>0.66868340597750764</v>
      </c>
      <c r="P3001" s="3">
        <f>1-0.712</f>
        <v>0.28800000000000003</v>
      </c>
      <c r="Q3001" s="3">
        <f t="shared" si="266"/>
        <v>0.19258082092152223</v>
      </c>
      <c r="R3001" s="4">
        <f t="shared" si="270"/>
        <v>0.19258082092152223</v>
      </c>
      <c r="S3001" s="3">
        <v>0.1075452621397404</v>
      </c>
      <c r="T3001" s="3">
        <f>1-0.531</f>
        <v>0.46899999999999997</v>
      </c>
      <c r="U3001" s="3">
        <f t="shared" si="267"/>
        <v>5.0438727943538243E-2</v>
      </c>
      <c r="V3001" s="3">
        <f t="shared" si="271"/>
        <v>5.0438727943538243E-2</v>
      </c>
    </row>
    <row r="3002" spans="1:22" x14ac:dyDescent="0.25">
      <c r="A3002" s="3" t="s">
        <v>158</v>
      </c>
      <c r="B3002" s="3" t="s">
        <v>8</v>
      </c>
      <c r="C3002" s="3" t="s">
        <v>9</v>
      </c>
      <c r="D3002" s="3" t="s">
        <v>197</v>
      </c>
      <c r="E3002" s="3">
        <v>0.56000000000000005</v>
      </c>
      <c r="F3002" s="3">
        <v>0.48</v>
      </c>
      <c r="G3002" s="3" t="s">
        <v>17</v>
      </c>
      <c r="H3002" s="2">
        <v>2431</v>
      </c>
      <c r="I3002" s="3" t="s">
        <v>220</v>
      </c>
      <c r="J3002" s="2">
        <v>2431</v>
      </c>
      <c r="K3002" s="3" t="s">
        <v>205</v>
      </c>
      <c r="L3002" s="2">
        <v>4</v>
      </c>
      <c r="M3002" s="3">
        <v>0.26454532937567388</v>
      </c>
      <c r="N3002" s="3">
        <v>837.24945332910761</v>
      </c>
      <c r="O3002" s="3">
        <v>2.3703901794647106</v>
      </c>
      <c r="P3002" s="3">
        <f>1-0.712</f>
        <v>0.28800000000000003</v>
      </c>
      <c r="Q3002" s="3">
        <f t="shared" si="266"/>
        <v>0.68267237168583672</v>
      </c>
      <c r="R3002" s="4">
        <f t="shared" si="270"/>
        <v>0.68267237168583672</v>
      </c>
      <c r="S3002" s="3">
        <v>0.36990384329404691</v>
      </c>
      <c r="T3002" s="3">
        <f>1-0.531</f>
        <v>0.46899999999999997</v>
      </c>
      <c r="U3002" s="3">
        <f t="shared" si="267"/>
        <v>0.173484902504908</v>
      </c>
      <c r="V3002" s="3">
        <f t="shared" si="271"/>
        <v>0.173484902504908</v>
      </c>
    </row>
    <row r="3003" spans="1:22" x14ac:dyDescent="0.25">
      <c r="A3003" s="3" t="s">
        <v>158</v>
      </c>
      <c r="B3003" s="3" t="s">
        <v>89</v>
      </c>
      <c r="C3003" s="3" t="s">
        <v>9</v>
      </c>
      <c r="D3003" s="3" t="s">
        <v>262</v>
      </c>
      <c r="E3003" s="3">
        <v>0.56000000000000005</v>
      </c>
      <c r="F3003" s="3">
        <v>0.48</v>
      </c>
      <c r="G3003" s="3" t="s">
        <v>17</v>
      </c>
      <c r="H3003" s="2">
        <v>2500</v>
      </c>
      <c r="I3003" s="3" t="s">
        <v>273</v>
      </c>
      <c r="J3003" s="2">
        <v>2000</v>
      </c>
      <c r="K3003" s="3" t="s">
        <v>264</v>
      </c>
      <c r="L3003" s="2">
        <v>5</v>
      </c>
      <c r="M3003" s="3">
        <v>0.132785149203791</v>
      </c>
      <c r="N3003" s="3">
        <v>526.25663522023183</v>
      </c>
      <c r="O3003" s="3">
        <v>1.3008532292077288</v>
      </c>
      <c r="P3003" s="3">
        <v>1</v>
      </c>
      <c r="Q3003" s="3">
        <f t="shared" si="266"/>
        <v>1.3008532292077288</v>
      </c>
      <c r="R3003" s="4">
        <f t="shared" si="270"/>
        <v>1.3008532292077288</v>
      </c>
      <c r="S3003" s="3">
        <v>0.19172932443498969</v>
      </c>
      <c r="T3003" s="3">
        <v>1</v>
      </c>
      <c r="U3003" s="3">
        <f t="shared" si="267"/>
        <v>0.19172932443498969</v>
      </c>
      <c r="V3003" s="3">
        <f t="shared" si="271"/>
        <v>0.19172932443498969</v>
      </c>
    </row>
    <row r="3004" spans="1:22" x14ac:dyDescent="0.25">
      <c r="A3004" s="3" t="s">
        <v>158</v>
      </c>
      <c r="B3004" s="3" t="s">
        <v>89</v>
      </c>
      <c r="C3004" s="3" t="s">
        <v>9</v>
      </c>
      <c r="D3004" s="3" t="s">
        <v>262</v>
      </c>
      <c r="E3004" s="3">
        <v>0.56000000000000005</v>
      </c>
      <c r="F3004" s="3">
        <v>0.48</v>
      </c>
      <c r="G3004" s="3" t="s">
        <v>17</v>
      </c>
      <c r="H3004" s="2">
        <v>2500</v>
      </c>
      <c r="I3004" s="3" t="s">
        <v>273</v>
      </c>
      <c r="J3004" s="2">
        <v>2500</v>
      </c>
      <c r="K3004" s="3" t="s">
        <v>264</v>
      </c>
      <c r="L3004" s="2">
        <v>2</v>
      </c>
      <c r="M3004" s="3">
        <v>5.873136307600053E-5</v>
      </c>
      <c r="N3004" s="3">
        <v>0.23356983653252883</v>
      </c>
      <c r="O3004" s="3">
        <v>5.633773174361196E-4</v>
      </c>
      <c r="P3004" s="3">
        <v>1</v>
      </c>
      <c r="Q3004" s="3">
        <f t="shared" si="266"/>
        <v>5.633773174361196E-4</v>
      </c>
      <c r="R3004" s="4">
        <f t="shared" si="270"/>
        <v>5.633773174361196E-4</v>
      </c>
      <c r="S3004" s="3">
        <v>8.2497303903464656E-5</v>
      </c>
      <c r="T3004" s="3">
        <v>1</v>
      </c>
      <c r="U3004" s="3">
        <f t="shared" si="267"/>
        <v>8.2497303903464656E-5</v>
      </c>
      <c r="V3004" s="3">
        <f t="shared" si="271"/>
        <v>8.2497303903464656E-5</v>
      </c>
    </row>
    <row r="3005" spans="1:22" x14ac:dyDescent="0.25">
      <c r="A3005" s="3" t="s">
        <v>158</v>
      </c>
      <c r="B3005" s="3" t="s">
        <v>310</v>
      </c>
      <c r="C3005" s="3" t="s">
        <v>9</v>
      </c>
      <c r="D3005" s="3" t="s">
        <v>197</v>
      </c>
      <c r="E3005" s="3">
        <v>0.56000000000000005</v>
      </c>
      <c r="F3005" s="3">
        <v>0.48</v>
      </c>
      <c r="G3005" s="3" t="s">
        <v>17</v>
      </c>
      <c r="H3005" s="2">
        <v>2510</v>
      </c>
      <c r="I3005" s="3" t="s">
        <v>221</v>
      </c>
      <c r="J3005" s="2">
        <v>2000</v>
      </c>
      <c r="K3005" s="3" t="s">
        <v>319</v>
      </c>
      <c r="L3005" s="2">
        <v>134</v>
      </c>
      <c r="M3005" s="3">
        <v>10.223181281284027</v>
      </c>
      <c r="N3005" s="3">
        <v>29756.587995678106</v>
      </c>
      <c r="O3005" s="3">
        <v>80.243697265701357</v>
      </c>
      <c r="P3005" s="3">
        <v>1</v>
      </c>
      <c r="Q3005" s="3">
        <f t="shared" si="266"/>
        <v>80.243697265701357</v>
      </c>
      <c r="R3005" s="4">
        <f t="shared" si="270"/>
        <v>80.243697265701357</v>
      </c>
      <c r="S3005" s="3">
        <v>12.014850215291759</v>
      </c>
      <c r="T3005" s="3">
        <v>1</v>
      </c>
      <c r="U3005" s="3">
        <f t="shared" si="267"/>
        <v>12.014850215291759</v>
      </c>
      <c r="V3005" s="3">
        <f t="shared" si="271"/>
        <v>12.014850215291759</v>
      </c>
    </row>
    <row r="3006" spans="1:22" x14ac:dyDescent="0.25">
      <c r="A3006" s="3" t="s">
        <v>158</v>
      </c>
      <c r="B3006" s="3" t="s">
        <v>310</v>
      </c>
      <c r="C3006" s="3" t="s">
        <v>9</v>
      </c>
      <c r="D3006" s="3" t="s">
        <v>197</v>
      </c>
      <c r="E3006" s="3">
        <v>0.56000000000000005</v>
      </c>
      <c r="F3006" s="3">
        <v>0.48</v>
      </c>
      <c r="G3006" s="3" t="s">
        <v>17</v>
      </c>
      <c r="H3006" s="2">
        <v>2510</v>
      </c>
      <c r="I3006" s="3" t="s">
        <v>221</v>
      </c>
      <c r="J3006" s="2">
        <v>2000</v>
      </c>
      <c r="K3006" s="3" t="s">
        <v>324</v>
      </c>
      <c r="L3006" s="2">
        <v>3</v>
      </c>
      <c r="M3006" s="3">
        <v>0.21566950076970162</v>
      </c>
      <c r="N3006" s="3">
        <v>632.90833708201956</v>
      </c>
      <c r="O3006" s="3">
        <v>1.734601684457457</v>
      </c>
      <c r="P3006" s="3">
        <v>1</v>
      </c>
      <c r="Q3006" s="3">
        <f t="shared" si="266"/>
        <v>1.734601684457457</v>
      </c>
      <c r="R3006" s="4">
        <f t="shared" si="270"/>
        <v>1.734601684457457</v>
      </c>
      <c r="S3006" s="3">
        <v>0.24845947690479392</v>
      </c>
      <c r="T3006" s="3">
        <v>1</v>
      </c>
      <c r="U3006" s="3">
        <f t="shared" si="267"/>
        <v>0.24845947690479392</v>
      </c>
      <c r="V3006" s="3">
        <f t="shared" si="271"/>
        <v>0.24845947690479392</v>
      </c>
    </row>
    <row r="3007" spans="1:22" x14ac:dyDescent="0.25">
      <c r="A3007" s="3" t="s">
        <v>158</v>
      </c>
      <c r="B3007" s="3" t="s">
        <v>89</v>
      </c>
      <c r="C3007" s="3" t="s">
        <v>9</v>
      </c>
      <c r="D3007" s="3" t="s">
        <v>262</v>
      </c>
      <c r="E3007" s="3">
        <v>0.56000000000000005</v>
      </c>
      <c r="F3007" s="3">
        <v>0.48</v>
      </c>
      <c r="G3007" s="3" t="s">
        <v>17</v>
      </c>
      <c r="H3007" s="2">
        <v>2510</v>
      </c>
      <c r="I3007" s="3" t="s">
        <v>221</v>
      </c>
      <c r="J3007" s="2">
        <v>2000</v>
      </c>
      <c r="K3007" s="3" t="s">
        <v>264</v>
      </c>
      <c r="L3007" s="2">
        <v>821</v>
      </c>
      <c r="M3007" s="3">
        <v>308.23945622308236</v>
      </c>
      <c r="N3007" s="3">
        <v>945191.04368836456</v>
      </c>
      <c r="O3007" s="3">
        <v>2538.6614592274209</v>
      </c>
      <c r="P3007" s="3">
        <v>1</v>
      </c>
      <c r="Q3007" s="3">
        <f t="shared" si="266"/>
        <v>2538.6614592274209</v>
      </c>
      <c r="R3007" s="4">
        <f t="shared" si="270"/>
        <v>2538.6614592274209</v>
      </c>
      <c r="S3007" s="3">
        <v>397.40313785884689</v>
      </c>
      <c r="T3007" s="3">
        <v>1</v>
      </c>
      <c r="U3007" s="3">
        <f t="shared" si="267"/>
        <v>397.40313785884689</v>
      </c>
      <c r="V3007" s="3">
        <f t="shared" si="271"/>
        <v>397.40313785884689</v>
      </c>
    </row>
    <row r="3008" spans="1:22" x14ac:dyDescent="0.25">
      <c r="A3008" s="3" t="s">
        <v>158</v>
      </c>
      <c r="B3008" s="3" t="s">
        <v>310</v>
      </c>
      <c r="C3008" s="3" t="s">
        <v>9</v>
      </c>
      <c r="D3008" s="3" t="s">
        <v>312</v>
      </c>
      <c r="E3008" s="3">
        <v>0.56000000000000005</v>
      </c>
      <c r="F3008" s="3">
        <v>0.48</v>
      </c>
      <c r="G3008" s="3" t="s">
        <v>17</v>
      </c>
      <c r="H3008" s="2">
        <v>2510</v>
      </c>
      <c r="I3008" s="3" t="s">
        <v>221</v>
      </c>
      <c r="J3008" s="2">
        <v>2000</v>
      </c>
      <c r="K3008" s="3" t="s">
        <v>264</v>
      </c>
      <c r="L3008" s="2">
        <v>188</v>
      </c>
      <c r="M3008" s="3">
        <v>78.593292771642211</v>
      </c>
      <c r="N3008" s="3">
        <v>241665.04557243281</v>
      </c>
      <c r="O3008" s="3">
        <v>647.6327712852418</v>
      </c>
      <c r="P3008" s="3">
        <v>1</v>
      </c>
      <c r="Q3008" s="3">
        <f t="shared" si="266"/>
        <v>647.6327712852418</v>
      </c>
      <c r="R3008" s="4">
        <f t="shared" si="270"/>
        <v>647.6327712852418</v>
      </c>
      <c r="S3008" s="3">
        <v>102.53367944579884</v>
      </c>
      <c r="T3008" s="3">
        <v>1</v>
      </c>
      <c r="U3008" s="3">
        <f t="shared" si="267"/>
        <v>102.53367944579884</v>
      </c>
      <c r="V3008" s="3">
        <f t="shared" si="271"/>
        <v>102.53367944579884</v>
      </c>
    </row>
    <row r="3009" spans="1:22" x14ac:dyDescent="0.25">
      <c r="A3009" s="3" t="s">
        <v>158</v>
      </c>
      <c r="B3009" s="3" t="s">
        <v>310</v>
      </c>
      <c r="C3009" s="3" t="s">
        <v>9</v>
      </c>
      <c r="D3009" s="3" t="s">
        <v>197</v>
      </c>
      <c r="E3009" s="3">
        <v>0.56000000000000005</v>
      </c>
      <c r="F3009" s="3">
        <v>0.48</v>
      </c>
      <c r="G3009" s="3" t="s">
        <v>17</v>
      </c>
      <c r="H3009" s="2">
        <v>2510</v>
      </c>
      <c r="I3009" s="3" t="s">
        <v>221</v>
      </c>
      <c r="J3009" s="2">
        <v>2000</v>
      </c>
      <c r="K3009" s="3" t="s">
        <v>264</v>
      </c>
      <c r="L3009" s="2">
        <v>378</v>
      </c>
      <c r="M3009" s="3">
        <v>109.67989915765291</v>
      </c>
      <c r="N3009" s="3">
        <v>300585.18852703238</v>
      </c>
      <c r="O3009" s="3">
        <v>857.75316684545237</v>
      </c>
      <c r="P3009" s="3">
        <v>1</v>
      </c>
      <c r="Q3009" s="3">
        <f t="shared" si="266"/>
        <v>857.75316684545237</v>
      </c>
      <c r="R3009" s="4">
        <f t="shared" si="270"/>
        <v>857.75316684545237</v>
      </c>
      <c r="S3009" s="3">
        <v>136.2978361863756</v>
      </c>
      <c r="T3009" s="3">
        <v>1</v>
      </c>
      <c r="U3009" s="3">
        <f t="shared" si="267"/>
        <v>136.2978361863756</v>
      </c>
      <c r="V3009" s="3">
        <f t="shared" si="271"/>
        <v>136.2978361863756</v>
      </c>
    </row>
    <row r="3010" spans="1:22" x14ac:dyDescent="0.25">
      <c r="A3010" s="3" t="s">
        <v>158</v>
      </c>
      <c r="B3010" s="3" t="s">
        <v>89</v>
      </c>
      <c r="C3010" s="3" t="s">
        <v>9</v>
      </c>
      <c r="D3010" s="3" t="s">
        <v>262</v>
      </c>
      <c r="E3010" s="3">
        <v>0.56000000000000005</v>
      </c>
      <c r="F3010" s="3">
        <v>0.48</v>
      </c>
      <c r="G3010" s="3" t="s">
        <v>17</v>
      </c>
      <c r="H3010" s="2">
        <v>2510</v>
      </c>
      <c r="I3010" s="3" t="s">
        <v>221</v>
      </c>
      <c r="J3010" s="2">
        <v>2000</v>
      </c>
      <c r="K3010" s="3" t="s">
        <v>265</v>
      </c>
      <c r="L3010" s="2">
        <v>55</v>
      </c>
      <c r="M3010" s="3">
        <v>1.5171464514057247</v>
      </c>
      <c r="N3010" s="3">
        <v>4986.8427499646532</v>
      </c>
      <c r="O3010" s="3">
        <v>12.971816097302789</v>
      </c>
      <c r="P3010" s="3">
        <v>1</v>
      </c>
      <c r="Q3010" s="3">
        <f t="shared" ref="Q3010:Q3073" si="272">O3010*P3010</f>
        <v>12.971816097302789</v>
      </c>
      <c r="R3010" s="4">
        <f t="shared" si="270"/>
        <v>12.971816097302789</v>
      </c>
      <c r="S3010" s="3">
        <v>1.9463036733550987</v>
      </c>
      <c r="T3010" s="3">
        <v>1</v>
      </c>
      <c r="U3010" s="3">
        <f t="shared" ref="U3010:U3073" si="273">S3010*T3010</f>
        <v>1.9463036733550987</v>
      </c>
      <c r="V3010" s="3">
        <f t="shared" si="271"/>
        <v>1.9463036733550987</v>
      </c>
    </row>
    <row r="3011" spans="1:22" x14ac:dyDescent="0.25">
      <c r="A3011" s="3" t="s">
        <v>158</v>
      </c>
      <c r="B3011" s="3" t="s">
        <v>310</v>
      </c>
      <c r="C3011" s="3" t="s">
        <v>9</v>
      </c>
      <c r="D3011" s="3" t="s">
        <v>312</v>
      </c>
      <c r="E3011" s="3">
        <v>0.56000000000000005</v>
      </c>
      <c r="F3011" s="3">
        <v>0.48</v>
      </c>
      <c r="G3011" s="3" t="s">
        <v>17</v>
      </c>
      <c r="H3011" s="2">
        <v>2510</v>
      </c>
      <c r="I3011" s="3" t="s">
        <v>221</v>
      </c>
      <c r="J3011" s="2">
        <v>2000</v>
      </c>
      <c r="K3011" s="3" t="s">
        <v>269</v>
      </c>
      <c r="L3011" s="2">
        <v>39</v>
      </c>
      <c r="M3011" s="3">
        <v>3.4036321010729647</v>
      </c>
      <c r="N3011" s="3">
        <v>10273.140924995643</v>
      </c>
      <c r="O3011" s="3">
        <v>30.288564199073239</v>
      </c>
      <c r="P3011" s="3">
        <v>1</v>
      </c>
      <c r="Q3011" s="3">
        <f t="shared" si="272"/>
        <v>30.288564199073239</v>
      </c>
      <c r="R3011" s="4">
        <f t="shared" si="270"/>
        <v>30.288564199073239</v>
      </c>
      <c r="S3011" s="3">
        <v>4.8854055980421744</v>
      </c>
      <c r="T3011" s="3">
        <v>1</v>
      </c>
      <c r="U3011" s="3">
        <f t="shared" si="273"/>
        <v>4.8854055980421744</v>
      </c>
      <c r="V3011" s="3">
        <f t="shared" si="271"/>
        <v>4.8854055980421744</v>
      </c>
    </row>
    <row r="3012" spans="1:22" x14ac:dyDescent="0.25">
      <c r="A3012" s="3" t="s">
        <v>158</v>
      </c>
      <c r="B3012" s="3" t="s">
        <v>351</v>
      </c>
      <c r="C3012" s="3" t="s">
        <v>352</v>
      </c>
      <c r="D3012" s="3" t="s">
        <v>353</v>
      </c>
      <c r="E3012" s="3">
        <v>0.36</v>
      </c>
      <c r="F3012" s="3">
        <v>0.57999999999999996</v>
      </c>
      <c r="G3012" s="3" t="s">
        <v>17</v>
      </c>
      <c r="H3012" s="2">
        <v>2510</v>
      </c>
      <c r="I3012" s="3" t="s">
        <v>221</v>
      </c>
      <c r="J3012" s="2">
        <v>2000</v>
      </c>
      <c r="K3012" s="3" t="s">
        <v>272</v>
      </c>
      <c r="L3012" s="2">
        <v>14</v>
      </c>
      <c r="M3012" s="3">
        <v>0.41994179942924997</v>
      </c>
      <c r="N3012" s="3">
        <v>1395.1238561905977</v>
      </c>
      <c r="O3012" s="3">
        <v>3.6705604695200198</v>
      </c>
      <c r="P3012" s="3">
        <v>1</v>
      </c>
      <c r="Q3012" s="3">
        <f t="shared" si="272"/>
        <v>3.6705604695200198</v>
      </c>
      <c r="R3012" s="4">
        <f t="shared" si="270"/>
        <v>3.6705604695200198</v>
      </c>
      <c r="S3012" s="3">
        <v>0.52807348015559297</v>
      </c>
      <c r="T3012" s="3">
        <v>1</v>
      </c>
      <c r="U3012" s="3">
        <f t="shared" si="273"/>
        <v>0.52807348015559297</v>
      </c>
      <c r="V3012" s="3">
        <f t="shared" si="271"/>
        <v>0.52807348015559297</v>
      </c>
    </row>
    <row r="3013" spans="1:22" x14ac:dyDescent="0.25">
      <c r="A3013" s="3" t="s">
        <v>158</v>
      </c>
      <c r="B3013" s="3" t="s">
        <v>310</v>
      </c>
      <c r="C3013" s="3" t="s">
        <v>9</v>
      </c>
      <c r="D3013" s="3" t="s">
        <v>197</v>
      </c>
      <c r="E3013" s="3">
        <v>0.56000000000000005</v>
      </c>
      <c r="F3013" s="3">
        <v>0.48</v>
      </c>
      <c r="G3013" s="3" t="s">
        <v>17</v>
      </c>
      <c r="H3013" s="2">
        <v>2510</v>
      </c>
      <c r="I3013" s="3" t="s">
        <v>221</v>
      </c>
      <c r="J3013" s="2">
        <v>2510</v>
      </c>
      <c r="K3013" s="3" t="s">
        <v>19</v>
      </c>
      <c r="L3013" s="2">
        <v>22</v>
      </c>
      <c r="M3013" s="3">
        <v>4.2108266353343318</v>
      </c>
      <c r="N3013" s="3">
        <v>10183.687444835763</v>
      </c>
      <c r="O3013" s="3">
        <v>23.042289603048395</v>
      </c>
      <c r="P3013" s="3">
        <v>1</v>
      </c>
      <c r="Q3013" s="3">
        <f t="shared" si="272"/>
        <v>23.042289603048395</v>
      </c>
      <c r="R3013" s="4">
        <f t="shared" si="270"/>
        <v>23.042289603048395</v>
      </c>
      <c r="S3013" s="3">
        <v>3.356106706727374</v>
      </c>
      <c r="T3013" s="3">
        <v>1</v>
      </c>
      <c r="U3013" s="3">
        <f t="shared" si="273"/>
        <v>3.356106706727374</v>
      </c>
      <c r="V3013" s="3">
        <f t="shared" si="271"/>
        <v>3.356106706727374</v>
      </c>
    </row>
    <row r="3014" spans="1:22" x14ac:dyDescent="0.25">
      <c r="A3014" s="3" t="s">
        <v>158</v>
      </c>
      <c r="B3014" s="3" t="s">
        <v>8</v>
      </c>
      <c r="C3014" s="3" t="s">
        <v>9</v>
      </c>
      <c r="D3014" s="3" t="s">
        <v>197</v>
      </c>
      <c r="E3014" s="3">
        <v>0.56000000000000005</v>
      </c>
      <c r="F3014" s="3">
        <v>0.48</v>
      </c>
      <c r="G3014" s="3" t="s">
        <v>17</v>
      </c>
      <c r="H3014" s="2">
        <v>2510</v>
      </c>
      <c r="I3014" s="3" t="s">
        <v>221</v>
      </c>
      <c r="J3014" s="2">
        <v>2510</v>
      </c>
      <c r="K3014" s="3" t="s">
        <v>168</v>
      </c>
      <c r="L3014" s="2">
        <v>20</v>
      </c>
      <c r="M3014" s="3">
        <v>0.79625021457459733</v>
      </c>
      <c r="N3014" s="3">
        <v>2876.8493554341103</v>
      </c>
      <c r="O3014" s="3">
        <v>7.3305821238482007</v>
      </c>
      <c r="P3014" s="3">
        <f>1-0.712</f>
        <v>0.28800000000000003</v>
      </c>
      <c r="Q3014" s="3">
        <f t="shared" si="272"/>
        <v>2.1112076516682823</v>
      </c>
      <c r="R3014" s="4">
        <f t="shared" si="270"/>
        <v>2.1112076516682823</v>
      </c>
      <c r="S3014" s="3">
        <v>1.0437199763469596</v>
      </c>
      <c r="T3014" s="3">
        <f>1-0.531</f>
        <v>0.46899999999999997</v>
      </c>
      <c r="U3014" s="3">
        <f t="shared" si="273"/>
        <v>0.48950466890672401</v>
      </c>
      <c r="V3014" s="3">
        <f t="shared" si="271"/>
        <v>0.48950466890672401</v>
      </c>
    </row>
    <row r="3015" spans="1:22" x14ac:dyDescent="0.25">
      <c r="A3015" s="3" t="s">
        <v>158</v>
      </c>
      <c r="B3015" s="3" t="s">
        <v>310</v>
      </c>
      <c r="C3015" s="3" t="s">
        <v>9</v>
      </c>
      <c r="D3015" s="3" t="s">
        <v>197</v>
      </c>
      <c r="E3015" s="3">
        <v>0.56000000000000005</v>
      </c>
      <c r="F3015" s="3">
        <v>0.48</v>
      </c>
      <c r="G3015" s="3" t="s">
        <v>17</v>
      </c>
      <c r="H3015" s="2">
        <v>2510</v>
      </c>
      <c r="I3015" s="3" t="s">
        <v>221</v>
      </c>
      <c r="J3015" s="2">
        <v>2510</v>
      </c>
      <c r="K3015" s="3" t="s">
        <v>276</v>
      </c>
      <c r="L3015" s="2">
        <v>33</v>
      </c>
      <c r="M3015" s="3">
        <v>3.4620548801466686</v>
      </c>
      <c r="N3015" s="3">
        <v>11277.50884853215</v>
      </c>
      <c r="O3015" s="3">
        <v>31.900312197685679</v>
      </c>
      <c r="P3015" s="3">
        <v>1</v>
      </c>
      <c r="Q3015" s="3">
        <f t="shared" si="272"/>
        <v>31.900312197685679</v>
      </c>
      <c r="R3015" s="4">
        <f t="shared" si="270"/>
        <v>31.900312197685679</v>
      </c>
      <c r="S3015" s="3">
        <v>4.664933063468836</v>
      </c>
      <c r="T3015" s="3">
        <v>1</v>
      </c>
      <c r="U3015" s="3">
        <f t="shared" si="273"/>
        <v>4.664933063468836</v>
      </c>
      <c r="V3015" s="3">
        <f t="shared" si="271"/>
        <v>4.664933063468836</v>
      </c>
    </row>
    <row r="3016" spans="1:22" x14ac:dyDescent="0.25">
      <c r="A3016" s="3" t="s">
        <v>158</v>
      </c>
      <c r="B3016" s="3" t="s">
        <v>8</v>
      </c>
      <c r="C3016" s="3" t="s">
        <v>9</v>
      </c>
      <c r="D3016" s="3" t="s">
        <v>197</v>
      </c>
      <c r="E3016" s="3">
        <v>0.56000000000000005</v>
      </c>
      <c r="F3016" s="3">
        <v>0.48</v>
      </c>
      <c r="G3016" s="3" t="s">
        <v>17</v>
      </c>
      <c r="H3016" s="2">
        <v>2510</v>
      </c>
      <c r="I3016" s="3" t="s">
        <v>221</v>
      </c>
      <c r="J3016" s="2">
        <v>2510</v>
      </c>
      <c r="K3016" s="3" t="s">
        <v>198</v>
      </c>
      <c r="L3016" s="2">
        <v>14</v>
      </c>
      <c r="M3016" s="3">
        <v>0.71464254182240272</v>
      </c>
      <c r="N3016" s="3">
        <v>2295.1049054867549</v>
      </c>
      <c r="O3016" s="3">
        <v>6.7972121682856184</v>
      </c>
      <c r="P3016" s="3">
        <f>1-0.712</f>
        <v>0.28800000000000003</v>
      </c>
      <c r="Q3016" s="3">
        <f t="shared" si="272"/>
        <v>1.9575971044662583</v>
      </c>
      <c r="R3016" s="4">
        <f t="shared" si="270"/>
        <v>1.9575971044662583</v>
      </c>
      <c r="S3016" s="3">
        <v>1.097472478534808</v>
      </c>
      <c r="T3016" s="3">
        <f>1-0.531</f>
        <v>0.46899999999999997</v>
      </c>
      <c r="U3016" s="3">
        <f t="shared" si="273"/>
        <v>0.51471459243282491</v>
      </c>
      <c r="V3016" s="3">
        <f t="shared" si="271"/>
        <v>0.51471459243282491</v>
      </c>
    </row>
    <row r="3017" spans="1:22" x14ac:dyDescent="0.25">
      <c r="A3017" s="3" t="s">
        <v>158</v>
      </c>
      <c r="B3017" s="3" t="s">
        <v>8</v>
      </c>
      <c r="C3017" s="3" t="s">
        <v>9</v>
      </c>
      <c r="D3017" s="3" t="s">
        <v>197</v>
      </c>
      <c r="E3017" s="3">
        <v>0.56000000000000005</v>
      </c>
      <c r="F3017" s="3">
        <v>0.48</v>
      </c>
      <c r="G3017" s="3" t="s">
        <v>17</v>
      </c>
      <c r="H3017" s="2">
        <v>2510</v>
      </c>
      <c r="I3017" s="3" t="s">
        <v>221</v>
      </c>
      <c r="J3017" s="2">
        <v>2510</v>
      </c>
      <c r="K3017" s="3" t="s">
        <v>199</v>
      </c>
      <c r="L3017" s="2">
        <v>31</v>
      </c>
      <c r="M3017" s="3">
        <v>1.4152240071420454</v>
      </c>
      <c r="N3017" s="3">
        <v>4829.3757635941774</v>
      </c>
      <c r="O3017" s="3">
        <v>10.232366682633904</v>
      </c>
      <c r="P3017" s="3">
        <f>1-0.712</f>
        <v>0.28800000000000003</v>
      </c>
      <c r="Q3017" s="3">
        <f t="shared" si="272"/>
        <v>2.9469216045985647</v>
      </c>
      <c r="R3017" s="4">
        <f t="shared" si="270"/>
        <v>2.9469216045985647</v>
      </c>
      <c r="S3017" s="3">
        <v>1.3868822110516574</v>
      </c>
      <c r="T3017" s="3">
        <f>1-0.531</f>
        <v>0.46899999999999997</v>
      </c>
      <c r="U3017" s="3">
        <f t="shared" si="273"/>
        <v>0.65044775698322732</v>
      </c>
      <c r="V3017" s="3">
        <f t="shared" si="271"/>
        <v>0.65044775698322732</v>
      </c>
    </row>
    <row r="3018" spans="1:22" x14ac:dyDescent="0.25">
      <c r="A3018" s="3" t="s">
        <v>158</v>
      </c>
      <c r="B3018" s="3" t="s">
        <v>8</v>
      </c>
      <c r="C3018" s="3" t="s">
        <v>9</v>
      </c>
      <c r="D3018" s="3" t="s">
        <v>197</v>
      </c>
      <c r="E3018" s="3">
        <v>0.56000000000000005</v>
      </c>
      <c r="F3018" s="3">
        <v>0.48</v>
      </c>
      <c r="G3018" s="3" t="s">
        <v>17</v>
      </c>
      <c r="H3018" s="2">
        <v>2510</v>
      </c>
      <c r="I3018" s="3" t="s">
        <v>221</v>
      </c>
      <c r="J3018" s="2">
        <v>2510</v>
      </c>
      <c r="K3018" s="3" t="s">
        <v>172</v>
      </c>
      <c r="L3018" s="2">
        <v>3</v>
      </c>
      <c r="M3018" s="3">
        <v>7.8529957394160119E-2</v>
      </c>
      <c r="N3018" s="3">
        <v>319.87729665904089</v>
      </c>
      <c r="O3018" s="3">
        <v>0.95885343585968053</v>
      </c>
      <c r="P3018" s="3">
        <f>1-0.712</f>
        <v>0.28800000000000003</v>
      </c>
      <c r="Q3018" s="3">
        <f t="shared" si="272"/>
        <v>0.27614978952758801</v>
      </c>
      <c r="R3018" s="4">
        <f t="shared" si="270"/>
        <v>0.27614978952758801</v>
      </c>
      <c r="S3018" s="3">
        <v>0.12637264620062136</v>
      </c>
      <c r="T3018" s="3">
        <f>1-0.531</f>
        <v>0.46899999999999997</v>
      </c>
      <c r="U3018" s="3">
        <f t="shared" si="273"/>
        <v>5.9268771068091412E-2</v>
      </c>
      <c r="V3018" s="3">
        <f t="shared" si="271"/>
        <v>5.9268771068091412E-2</v>
      </c>
    </row>
    <row r="3019" spans="1:22" x14ac:dyDescent="0.25">
      <c r="A3019" s="3" t="s">
        <v>158</v>
      </c>
      <c r="B3019" s="3" t="s">
        <v>8</v>
      </c>
      <c r="C3019" s="3" t="s">
        <v>9</v>
      </c>
      <c r="D3019" s="3" t="s">
        <v>197</v>
      </c>
      <c r="E3019" s="3">
        <v>0.56000000000000005</v>
      </c>
      <c r="F3019" s="3">
        <v>0.48</v>
      </c>
      <c r="G3019" s="3" t="s">
        <v>17</v>
      </c>
      <c r="H3019" s="2">
        <v>2510</v>
      </c>
      <c r="I3019" s="3" t="s">
        <v>221</v>
      </c>
      <c r="J3019" s="2">
        <v>2510</v>
      </c>
      <c r="K3019" s="3" t="s">
        <v>160</v>
      </c>
      <c r="L3019" s="2">
        <v>2</v>
      </c>
      <c r="M3019" s="3">
        <v>0.27864838945774589</v>
      </c>
      <c r="N3019" s="3">
        <v>712.80929647297239</v>
      </c>
      <c r="O3019" s="3">
        <v>1.6821813316489618</v>
      </c>
      <c r="P3019" s="3">
        <v>1</v>
      </c>
      <c r="Q3019" s="3">
        <f t="shared" si="272"/>
        <v>1.6821813316489618</v>
      </c>
      <c r="R3019" s="4">
        <f t="shared" si="270"/>
        <v>1.6821813316489618</v>
      </c>
      <c r="S3019" s="3">
        <v>0.20930650320506999</v>
      </c>
      <c r="T3019" s="3">
        <v>1</v>
      </c>
      <c r="U3019" s="3">
        <f t="shared" si="273"/>
        <v>0.20930650320506999</v>
      </c>
      <c r="V3019" s="3">
        <f t="shared" si="271"/>
        <v>0.20930650320506999</v>
      </c>
    </row>
    <row r="3020" spans="1:22" x14ac:dyDescent="0.25">
      <c r="A3020" s="3" t="s">
        <v>158</v>
      </c>
      <c r="B3020" s="3" t="s">
        <v>8</v>
      </c>
      <c r="C3020" s="3" t="s">
        <v>9</v>
      </c>
      <c r="D3020" s="3" t="s">
        <v>197</v>
      </c>
      <c r="E3020" s="3">
        <v>0.56000000000000005</v>
      </c>
      <c r="F3020" s="3">
        <v>0.48</v>
      </c>
      <c r="G3020" s="3" t="s">
        <v>17</v>
      </c>
      <c r="H3020" s="2">
        <v>2510</v>
      </c>
      <c r="I3020" s="3" t="s">
        <v>221</v>
      </c>
      <c r="J3020" s="2">
        <v>2510</v>
      </c>
      <c r="K3020" s="3" t="s">
        <v>161</v>
      </c>
      <c r="L3020" s="2">
        <v>15</v>
      </c>
      <c r="M3020" s="3">
        <v>1.4635322629255723</v>
      </c>
      <c r="N3020" s="3">
        <v>5631.2414878193122</v>
      </c>
      <c r="O3020" s="3">
        <v>14.448060012417564</v>
      </c>
      <c r="P3020" s="3">
        <v>1</v>
      </c>
      <c r="Q3020" s="3">
        <f t="shared" si="272"/>
        <v>14.448060012417564</v>
      </c>
      <c r="R3020" s="4">
        <f t="shared" si="270"/>
        <v>14.448060012417564</v>
      </c>
      <c r="S3020" s="3">
        <v>2.0750352352657351</v>
      </c>
      <c r="T3020" s="3">
        <v>1</v>
      </c>
      <c r="U3020" s="3">
        <f t="shared" si="273"/>
        <v>2.0750352352657351</v>
      </c>
      <c r="V3020" s="3">
        <f t="shared" si="271"/>
        <v>2.0750352352657351</v>
      </c>
    </row>
    <row r="3021" spans="1:22" x14ac:dyDescent="0.25">
      <c r="A3021" s="3" t="s">
        <v>158</v>
      </c>
      <c r="B3021" s="3" t="s">
        <v>310</v>
      </c>
      <c r="C3021" s="3" t="s">
        <v>9</v>
      </c>
      <c r="D3021" s="3" t="s">
        <v>197</v>
      </c>
      <c r="E3021" s="3">
        <v>0.56000000000000005</v>
      </c>
      <c r="F3021" s="3">
        <v>0.48</v>
      </c>
      <c r="G3021" s="3" t="s">
        <v>17</v>
      </c>
      <c r="H3021" s="2">
        <v>2510</v>
      </c>
      <c r="I3021" s="3" t="s">
        <v>221</v>
      </c>
      <c r="J3021" s="2">
        <v>2510</v>
      </c>
      <c r="K3021" s="3" t="s">
        <v>319</v>
      </c>
      <c r="L3021" s="2">
        <v>75</v>
      </c>
      <c r="M3021" s="3">
        <v>2.0636882599945956</v>
      </c>
      <c r="N3021" s="3">
        <v>6074.0568361259329</v>
      </c>
      <c r="O3021" s="3">
        <v>16.38812157952384</v>
      </c>
      <c r="P3021" s="3">
        <v>1</v>
      </c>
      <c r="Q3021" s="3">
        <f t="shared" si="272"/>
        <v>16.38812157952384</v>
      </c>
      <c r="R3021" s="4">
        <f t="shared" si="270"/>
        <v>16.38812157952384</v>
      </c>
      <c r="S3021" s="3">
        <v>2.3739321085143286</v>
      </c>
      <c r="T3021" s="3">
        <v>1</v>
      </c>
      <c r="U3021" s="3">
        <f t="shared" si="273"/>
        <v>2.3739321085143286</v>
      </c>
      <c r="V3021" s="3">
        <f t="shared" si="271"/>
        <v>2.3739321085143286</v>
      </c>
    </row>
    <row r="3022" spans="1:22" x14ac:dyDescent="0.25">
      <c r="A3022" s="3" t="s">
        <v>158</v>
      </c>
      <c r="B3022" s="3" t="s">
        <v>310</v>
      </c>
      <c r="C3022" s="3" t="s">
        <v>9</v>
      </c>
      <c r="D3022" s="3" t="s">
        <v>197</v>
      </c>
      <c r="E3022" s="3">
        <v>0.56000000000000005</v>
      </c>
      <c r="F3022" s="3">
        <v>0.48</v>
      </c>
      <c r="G3022" s="3" t="s">
        <v>17</v>
      </c>
      <c r="H3022" s="2">
        <v>2510</v>
      </c>
      <c r="I3022" s="3" t="s">
        <v>221</v>
      </c>
      <c r="J3022" s="2">
        <v>2510</v>
      </c>
      <c r="K3022" s="3" t="s">
        <v>324</v>
      </c>
      <c r="L3022" s="2">
        <v>23</v>
      </c>
      <c r="M3022" s="3">
        <v>1.0016820531163608</v>
      </c>
      <c r="N3022" s="3">
        <v>2973.6422112555147</v>
      </c>
      <c r="O3022" s="3">
        <v>8.2758513203217721</v>
      </c>
      <c r="P3022" s="3">
        <v>1</v>
      </c>
      <c r="Q3022" s="3">
        <f t="shared" si="272"/>
        <v>8.2758513203217721</v>
      </c>
      <c r="R3022" s="4">
        <f t="shared" si="270"/>
        <v>8.2758513203217721</v>
      </c>
      <c r="S3022" s="3">
        <v>1.1665905574944817</v>
      </c>
      <c r="T3022" s="3">
        <v>1</v>
      </c>
      <c r="U3022" s="3">
        <f t="shared" si="273"/>
        <v>1.1665905574944817</v>
      </c>
      <c r="V3022" s="3">
        <f t="shared" si="271"/>
        <v>1.1665905574944817</v>
      </c>
    </row>
    <row r="3023" spans="1:22" x14ac:dyDescent="0.25">
      <c r="A3023" s="3" t="s">
        <v>158</v>
      </c>
      <c r="B3023" s="3" t="s">
        <v>89</v>
      </c>
      <c r="C3023" s="3" t="s">
        <v>9</v>
      </c>
      <c r="D3023" s="3" t="s">
        <v>262</v>
      </c>
      <c r="E3023" s="3">
        <v>0.56000000000000005</v>
      </c>
      <c r="F3023" s="3">
        <v>0.48</v>
      </c>
      <c r="G3023" s="3" t="s">
        <v>17</v>
      </c>
      <c r="H3023" s="2">
        <v>2510</v>
      </c>
      <c r="I3023" s="3" t="s">
        <v>221</v>
      </c>
      <c r="J3023" s="2">
        <v>2510</v>
      </c>
      <c r="K3023" s="3" t="s">
        <v>264</v>
      </c>
      <c r="L3023" s="2">
        <v>269</v>
      </c>
      <c r="M3023" s="3">
        <v>17.109585796257168</v>
      </c>
      <c r="N3023" s="3">
        <v>54149.63688772935</v>
      </c>
      <c r="O3023" s="3">
        <v>145.22024318489343</v>
      </c>
      <c r="P3023" s="3">
        <v>1</v>
      </c>
      <c r="Q3023" s="3">
        <f t="shared" si="272"/>
        <v>145.22024318489343</v>
      </c>
      <c r="R3023" s="4">
        <f t="shared" si="270"/>
        <v>145.22024318489343</v>
      </c>
      <c r="S3023" s="3">
        <v>22.116574553153676</v>
      </c>
      <c r="T3023" s="3">
        <v>1</v>
      </c>
      <c r="U3023" s="3">
        <f t="shared" si="273"/>
        <v>22.116574553153676</v>
      </c>
      <c r="V3023" s="3">
        <f t="shared" si="271"/>
        <v>22.116574553153676</v>
      </c>
    </row>
    <row r="3024" spans="1:22" x14ac:dyDescent="0.25">
      <c r="A3024" s="3" t="s">
        <v>158</v>
      </c>
      <c r="B3024" s="3" t="s">
        <v>310</v>
      </c>
      <c r="C3024" s="3" t="s">
        <v>9</v>
      </c>
      <c r="D3024" s="3" t="s">
        <v>312</v>
      </c>
      <c r="E3024" s="3">
        <v>0.56000000000000005</v>
      </c>
      <c r="F3024" s="3">
        <v>0.48</v>
      </c>
      <c r="G3024" s="3" t="s">
        <v>17</v>
      </c>
      <c r="H3024" s="2">
        <v>2510</v>
      </c>
      <c r="I3024" s="3" t="s">
        <v>221</v>
      </c>
      <c r="J3024" s="2">
        <v>2510</v>
      </c>
      <c r="K3024" s="3" t="s">
        <v>264</v>
      </c>
      <c r="L3024" s="2">
        <v>40</v>
      </c>
      <c r="M3024" s="3">
        <v>1.4250506050243412</v>
      </c>
      <c r="N3024" s="3">
        <v>4412.4954630213188</v>
      </c>
      <c r="O3024" s="3">
        <v>12.273192318681966</v>
      </c>
      <c r="P3024" s="3">
        <v>1</v>
      </c>
      <c r="Q3024" s="3">
        <f t="shared" si="272"/>
        <v>12.273192318681966</v>
      </c>
      <c r="R3024" s="4">
        <f t="shared" si="270"/>
        <v>12.273192318681966</v>
      </c>
      <c r="S3024" s="3">
        <v>1.9419127526182949</v>
      </c>
      <c r="T3024" s="3">
        <v>1</v>
      </c>
      <c r="U3024" s="3">
        <f t="shared" si="273"/>
        <v>1.9419127526182949</v>
      </c>
      <c r="V3024" s="3">
        <f t="shared" si="271"/>
        <v>1.9419127526182949</v>
      </c>
    </row>
    <row r="3025" spans="1:22" x14ac:dyDescent="0.25">
      <c r="A3025" s="3" t="s">
        <v>158</v>
      </c>
      <c r="B3025" s="3" t="s">
        <v>310</v>
      </c>
      <c r="C3025" s="3" t="s">
        <v>9</v>
      </c>
      <c r="D3025" s="3" t="s">
        <v>197</v>
      </c>
      <c r="E3025" s="3">
        <v>0.56000000000000005</v>
      </c>
      <c r="F3025" s="3">
        <v>0.48</v>
      </c>
      <c r="G3025" s="3" t="s">
        <v>17</v>
      </c>
      <c r="H3025" s="2">
        <v>2510</v>
      </c>
      <c r="I3025" s="3" t="s">
        <v>221</v>
      </c>
      <c r="J3025" s="2">
        <v>2510</v>
      </c>
      <c r="K3025" s="3" t="s">
        <v>264</v>
      </c>
      <c r="L3025" s="2">
        <v>180</v>
      </c>
      <c r="M3025" s="3">
        <v>24.611317930904093</v>
      </c>
      <c r="N3025" s="3">
        <v>68835.619987772894</v>
      </c>
      <c r="O3025" s="3">
        <v>191.29134249459068</v>
      </c>
      <c r="P3025" s="3">
        <v>1</v>
      </c>
      <c r="Q3025" s="3">
        <f t="shared" si="272"/>
        <v>191.29134249459068</v>
      </c>
      <c r="R3025" s="4">
        <f t="shared" ref="R3025:R3035" si="274">Q3025</f>
        <v>191.29134249459068</v>
      </c>
      <c r="S3025" s="3">
        <v>30.022226733752234</v>
      </c>
      <c r="T3025" s="3">
        <v>1</v>
      </c>
      <c r="U3025" s="3">
        <f t="shared" si="273"/>
        <v>30.022226733752234</v>
      </c>
      <c r="V3025" s="3">
        <f t="shared" ref="V3025:V3035" si="275">U3025</f>
        <v>30.022226733752234</v>
      </c>
    </row>
    <row r="3026" spans="1:22" x14ac:dyDescent="0.25">
      <c r="A3026" s="3" t="s">
        <v>158</v>
      </c>
      <c r="B3026" s="3" t="s">
        <v>89</v>
      </c>
      <c r="C3026" s="3" t="s">
        <v>9</v>
      </c>
      <c r="D3026" s="3" t="s">
        <v>262</v>
      </c>
      <c r="E3026" s="3">
        <v>0.56000000000000005</v>
      </c>
      <c r="F3026" s="3">
        <v>0.48</v>
      </c>
      <c r="G3026" s="3" t="s">
        <v>17</v>
      </c>
      <c r="H3026" s="2">
        <v>2510</v>
      </c>
      <c r="I3026" s="3" t="s">
        <v>221</v>
      </c>
      <c r="J3026" s="2">
        <v>2510</v>
      </c>
      <c r="K3026" s="3" t="s">
        <v>265</v>
      </c>
      <c r="L3026" s="2">
        <v>31</v>
      </c>
      <c r="M3026" s="3">
        <v>0.34921507768168025</v>
      </c>
      <c r="N3026" s="3">
        <v>1089.9468005756592</v>
      </c>
      <c r="O3026" s="3">
        <v>2.9258834443353448</v>
      </c>
      <c r="P3026" s="3">
        <v>1</v>
      </c>
      <c r="Q3026" s="3">
        <f t="shared" si="272"/>
        <v>2.9258834443353448</v>
      </c>
      <c r="R3026" s="4">
        <f t="shared" si="274"/>
        <v>2.9258834443353448</v>
      </c>
      <c r="S3026" s="3">
        <v>0.44608018577097086</v>
      </c>
      <c r="T3026" s="3">
        <v>1</v>
      </c>
      <c r="U3026" s="3">
        <f t="shared" si="273"/>
        <v>0.44608018577097086</v>
      </c>
      <c r="V3026" s="3">
        <f t="shared" si="275"/>
        <v>0.44608018577097086</v>
      </c>
    </row>
    <row r="3027" spans="1:22" x14ac:dyDescent="0.25">
      <c r="A3027" s="3" t="s">
        <v>158</v>
      </c>
      <c r="B3027" s="3" t="s">
        <v>8</v>
      </c>
      <c r="C3027" s="3" t="s">
        <v>9</v>
      </c>
      <c r="D3027" s="3" t="s">
        <v>197</v>
      </c>
      <c r="E3027" s="3">
        <v>0.56000000000000005</v>
      </c>
      <c r="F3027" s="3">
        <v>0.48</v>
      </c>
      <c r="G3027" s="3" t="s">
        <v>17</v>
      </c>
      <c r="H3027" s="2">
        <v>2510</v>
      </c>
      <c r="I3027" s="3" t="s">
        <v>221</v>
      </c>
      <c r="J3027" s="2">
        <v>2510</v>
      </c>
      <c r="K3027" s="3" t="s">
        <v>205</v>
      </c>
      <c r="L3027" s="2">
        <v>9</v>
      </c>
      <c r="M3027" s="3">
        <v>0.36375245637935211</v>
      </c>
      <c r="N3027" s="3">
        <v>1318.7502417386636</v>
      </c>
      <c r="O3027" s="3">
        <v>3.3420891051252624</v>
      </c>
      <c r="P3027" s="3">
        <f>1-0.712</f>
        <v>0.28800000000000003</v>
      </c>
      <c r="Q3027" s="3">
        <f t="shared" si="272"/>
        <v>0.96252166227607572</v>
      </c>
      <c r="R3027" s="4">
        <f t="shared" si="274"/>
        <v>0.96252166227607572</v>
      </c>
      <c r="S3027" s="3">
        <v>0.48255905389709414</v>
      </c>
      <c r="T3027" s="3">
        <f>1-0.531</f>
        <v>0.46899999999999997</v>
      </c>
      <c r="U3027" s="3">
        <f t="shared" si="273"/>
        <v>0.22632019627773714</v>
      </c>
      <c r="V3027" s="3">
        <f t="shared" si="275"/>
        <v>0.22632019627773714</v>
      </c>
    </row>
    <row r="3028" spans="1:22" x14ac:dyDescent="0.25">
      <c r="A3028" s="3" t="s">
        <v>158</v>
      </c>
      <c r="B3028" s="3" t="s">
        <v>8</v>
      </c>
      <c r="C3028" s="3" t="s">
        <v>9</v>
      </c>
      <c r="D3028" s="3" t="s">
        <v>197</v>
      </c>
      <c r="E3028" s="3">
        <v>0.56000000000000005</v>
      </c>
      <c r="F3028" s="3">
        <v>0.48</v>
      </c>
      <c r="G3028" s="3" t="s">
        <v>17</v>
      </c>
      <c r="H3028" s="2">
        <v>2510</v>
      </c>
      <c r="I3028" s="3" t="s">
        <v>221</v>
      </c>
      <c r="J3028" s="2">
        <v>2510</v>
      </c>
      <c r="K3028" s="3" t="s">
        <v>207</v>
      </c>
      <c r="L3028" s="2">
        <v>12</v>
      </c>
      <c r="M3028" s="3">
        <v>0.61444366229817637</v>
      </c>
      <c r="N3028" s="3">
        <v>2305.2600828892737</v>
      </c>
      <c r="O3028" s="3">
        <v>5.3865321144815281</v>
      </c>
      <c r="P3028" s="3">
        <f>1-0.712</f>
        <v>0.28800000000000003</v>
      </c>
      <c r="Q3028" s="3">
        <f t="shared" si="272"/>
        <v>1.5513212489706802</v>
      </c>
      <c r="R3028" s="4">
        <f t="shared" si="274"/>
        <v>1.5513212489706802</v>
      </c>
      <c r="S3028" s="3">
        <v>0.7843985100886901</v>
      </c>
      <c r="T3028" s="3">
        <f>1-0.531</f>
        <v>0.46899999999999997</v>
      </c>
      <c r="U3028" s="3">
        <f t="shared" si="273"/>
        <v>0.36788290123159562</v>
      </c>
      <c r="V3028" s="3">
        <f t="shared" si="275"/>
        <v>0.36788290123159562</v>
      </c>
    </row>
    <row r="3029" spans="1:22" x14ac:dyDescent="0.25">
      <c r="A3029" s="3" t="s">
        <v>158</v>
      </c>
      <c r="B3029" s="3" t="s">
        <v>8</v>
      </c>
      <c r="C3029" s="3" t="s">
        <v>9</v>
      </c>
      <c r="D3029" s="3" t="s">
        <v>197</v>
      </c>
      <c r="E3029" s="3">
        <v>0.56000000000000005</v>
      </c>
      <c r="F3029" s="3">
        <v>0.48</v>
      </c>
      <c r="G3029" s="3" t="s">
        <v>17</v>
      </c>
      <c r="H3029" s="2">
        <v>2510</v>
      </c>
      <c r="I3029" s="3" t="s">
        <v>221</v>
      </c>
      <c r="J3029" s="2">
        <v>2510</v>
      </c>
      <c r="K3029" s="3" t="s">
        <v>208</v>
      </c>
      <c r="L3029" s="2">
        <v>7</v>
      </c>
      <c r="M3029" s="3">
        <v>1.0063404022840898</v>
      </c>
      <c r="N3029" s="3">
        <v>3241.5634227645651</v>
      </c>
      <c r="O3029" s="3">
        <v>9.5073246808037517</v>
      </c>
      <c r="P3029" s="3">
        <f>1-0.712</f>
        <v>0.28800000000000003</v>
      </c>
      <c r="Q3029" s="3">
        <f t="shared" si="272"/>
        <v>2.738109508071481</v>
      </c>
      <c r="R3029" s="4">
        <f t="shared" si="274"/>
        <v>2.738109508071481</v>
      </c>
      <c r="S3029" s="3">
        <v>1.5321020913898149</v>
      </c>
      <c r="T3029" s="3">
        <f>1-0.531</f>
        <v>0.46899999999999997</v>
      </c>
      <c r="U3029" s="3">
        <f t="shared" si="273"/>
        <v>0.71855588086182309</v>
      </c>
      <c r="V3029" s="3">
        <f t="shared" si="275"/>
        <v>0.71855588086182309</v>
      </c>
    </row>
    <row r="3030" spans="1:22" x14ac:dyDescent="0.25">
      <c r="A3030" s="3" t="s">
        <v>158</v>
      </c>
      <c r="B3030" s="3" t="s">
        <v>310</v>
      </c>
      <c r="C3030" s="3" t="s">
        <v>9</v>
      </c>
      <c r="D3030" s="3" t="s">
        <v>312</v>
      </c>
      <c r="E3030" s="3">
        <v>0.56000000000000005</v>
      </c>
      <c r="F3030" s="3">
        <v>0.48</v>
      </c>
      <c r="G3030" s="3" t="s">
        <v>17</v>
      </c>
      <c r="H3030" s="2">
        <v>2510</v>
      </c>
      <c r="I3030" s="3" t="s">
        <v>221</v>
      </c>
      <c r="J3030" s="2">
        <v>2510</v>
      </c>
      <c r="K3030" s="3" t="s">
        <v>269</v>
      </c>
      <c r="L3030" s="2">
        <v>13</v>
      </c>
      <c r="M3030" s="3">
        <v>2.5259209162859197</v>
      </c>
      <c r="N3030" s="3">
        <v>7787.8447573542999</v>
      </c>
      <c r="O3030" s="3">
        <v>23.144074605116607</v>
      </c>
      <c r="P3030" s="3">
        <v>1</v>
      </c>
      <c r="Q3030" s="3">
        <f t="shared" si="272"/>
        <v>23.144074605116607</v>
      </c>
      <c r="R3030" s="4">
        <f t="shared" si="274"/>
        <v>23.144074605116607</v>
      </c>
      <c r="S3030" s="3">
        <v>3.7752696192931641</v>
      </c>
      <c r="T3030" s="3">
        <v>1</v>
      </c>
      <c r="U3030" s="3">
        <f t="shared" si="273"/>
        <v>3.7752696192931641</v>
      </c>
      <c r="V3030" s="3">
        <f t="shared" si="275"/>
        <v>3.7752696192931641</v>
      </c>
    </row>
    <row r="3031" spans="1:22" x14ac:dyDescent="0.25">
      <c r="A3031" s="3" t="s">
        <v>158</v>
      </c>
      <c r="B3031" s="3" t="s">
        <v>351</v>
      </c>
      <c r="C3031" s="3" t="s">
        <v>352</v>
      </c>
      <c r="D3031" s="3" t="s">
        <v>353</v>
      </c>
      <c r="E3031" s="3">
        <v>0.36</v>
      </c>
      <c r="F3031" s="3">
        <v>0.57999999999999996</v>
      </c>
      <c r="G3031" s="3" t="s">
        <v>17</v>
      </c>
      <c r="H3031" s="2">
        <v>2510</v>
      </c>
      <c r="I3031" s="3" t="s">
        <v>221</v>
      </c>
      <c r="J3031" s="2">
        <v>2510</v>
      </c>
      <c r="K3031" s="3" t="s">
        <v>272</v>
      </c>
      <c r="L3031" s="2">
        <v>127</v>
      </c>
      <c r="M3031" s="3">
        <v>60.749738892925322</v>
      </c>
      <c r="N3031" s="3">
        <v>167524.29598555688</v>
      </c>
      <c r="O3031" s="3">
        <v>468.4187345742755</v>
      </c>
      <c r="P3031" s="3">
        <v>1</v>
      </c>
      <c r="Q3031" s="3">
        <f t="shared" si="272"/>
        <v>468.4187345742755</v>
      </c>
      <c r="R3031" s="4">
        <f t="shared" si="274"/>
        <v>468.4187345742755</v>
      </c>
      <c r="S3031" s="3">
        <v>74.707018489655354</v>
      </c>
      <c r="T3031" s="3">
        <v>1</v>
      </c>
      <c r="U3031" s="3">
        <f t="shared" si="273"/>
        <v>74.707018489655354</v>
      </c>
      <c r="V3031" s="3">
        <f t="shared" si="275"/>
        <v>74.707018489655354</v>
      </c>
    </row>
    <row r="3032" spans="1:22" x14ac:dyDescent="0.25">
      <c r="A3032" s="3" t="s">
        <v>158</v>
      </c>
      <c r="B3032" s="3" t="s">
        <v>8</v>
      </c>
      <c r="C3032" s="3" t="s">
        <v>9</v>
      </c>
      <c r="D3032" s="3" t="s">
        <v>197</v>
      </c>
      <c r="E3032" s="3">
        <v>0.56000000000000005</v>
      </c>
      <c r="F3032" s="3">
        <v>0.48</v>
      </c>
      <c r="G3032" s="3" t="s">
        <v>17</v>
      </c>
      <c r="H3032" s="2">
        <v>2510</v>
      </c>
      <c r="I3032" s="3" t="s">
        <v>221</v>
      </c>
      <c r="J3032" s="2">
        <v>2510</v>
      </c>
      <c r="K3032" s="3" t="s">
        <v>164</v>
      </c>
      <c r="L3032" s="2">
        <v>329</v>
      </c>
      <c r="M3032" s="3">
        <v>68.132917199821719</v>
      </c>
      <c r="N3032" s="3">
        <v>190763.89987176334</v>
      </c>
      <c r="O3032" s="3">
        <v>484.18994615464578</v>
      </c>
      <c r="P3032" s="3">
        <v>1</v>
      </c>
      <c r="Q3032" s="3">
        <f t="shared" si="272"/>
        <v>484.18994615464578</v>
      </c>
      <c r="R3032" s="4">
        <f t="shared" si="274"/>
        <v>484.18994615464578</v>
      </c>
      <c r="S3032" s="3">
        <v>72.271405079214858</v>
      </c>
      <c r="T3032" s="3">
        <v>1</v>
      </c>
      <c r="U3032" s="3">
        <f t="shared" si="273"/>
        <v>72.271405079214858</v>
      </c>
      <c r="V3032" s="3">
        <f t="shared" si="275"/>
        <v>72.271405079214858</v>
      </c>
    </row>
    <row r="3033" spans="1:22" x14ac:dyDescent="0.25">
      <c r="A3033" s="3" t="s">
        <v>158</v>
      </c>
      <c r="B3033" s="3" t="s">
        <v>310</v>
      </c>
      <c r="C3033" s="3" t="s">
        <v>9</v>
      </c>
      <c r="D3033" s="3" t="s">
        <v>197</v>
      </c>
      <c r="E3033" s="3">
        <v>0.56000000000000005</v>
      </c>
      <c r="F3033" s="3">
        <v>0.48</v>
      </c>
      <c r="G3033" s="3" t="s">
        <v>17</v>
      </c>
      <c r="H3033" s="2">
        <v>2510</v>
      </c>
      <c r="I3033" s="3" t="s">
        <v>221</v>
      </c>
      <c r="J3033" s="2">
        <v>2510</v>
      </c>
      <c r="K3033" s="3" t="s">
        <v>164</v>
      </c>
      <c r="L3033" s="2">
        <v>9</v>
      </c>
      <c r="M3033" s="3">
        <v>0.14077019658137177</v>
      </c>
      <c r="N3033" s="3">
        <v>411.57596992322732</v>
      </c>
      <c r="O3033" s="3">
        <v>0.87073608771245392</v>
      </c>
      <c r="P3033" s="3">
        <v>1</v>
      </c>
      <c r="Q3033" s="3">
        <f t="shared" si="272"/>
        <v>0.87073608771245392</v>
      </c>
      <c r="R3033" s="4">
        <f t="shared" si="274"/>
        <v>0.87073608771245392</v>
      </c>
      <c r="S3033" s="3">
        <v>0.12413529384148608</v>
      </c>
      <c r="T3033" s="3">
        <v>1</v>
      </c>
      <c r="U3033" s="3">
        <f t="shared" si="273"/>
        <v>0.12413529384148608</v>
      </c>
      <c r="V3033" s="3">
        <f t="shared" si="275"/>
        <v>0.12413529384148608</v>
      </c>
    </row>
    <row r="3034" spans="1:22" x14ac:dyDescent="0.25">
      <c r="A3034" s="3" t="s">
        <v>158</v>
      </c>
      <c r="B3034" s="3" t="s">
        <v>8</v>
      </c>
      <c r="C3034" s="3" t="s">
        <v>9</v>
      </c>
      <c r="D3034" s="3" t="s">
        <v>197</v>
      </c>
      <c r="E3034" s="3">
        <v>0.56000000000000005</v>
      </c>
      <c r="F3034" s="3">
        <v>0.48</v>
      </c>
      <c r="G3034" s="3" t="s">
        <v>17</v>
      </c>
      <c r="H3034" s="2">
        <v>2510</v>
      </c>
      <c r="I3034" s="3" t="s">
        <v>221</v>
      </c>
      <c r="J3034" s="2">
        <v>2510</v>
      </c>
      <c r="K3034" s="3" t="s">
        <v>165</v>
      </c>
      <c r="L3034" s="2">
        <v>4</v>
      </c>
      <c r="M3034" s="3">
        <v>0.12299535456472868</v>
      </c>
      <c r="N3034" s="3">
        <v>340.06002804422411</v>
      </c>
      <c r="O3034" s="3">
        <v>0.75030277994502159</v>
      </c>
      <c r="P3034" s="3">
        <v>1</v>
      </c>
      <c r="Q3034" s="3">
        <f t="shared" si="272"/>
        <v>0.75030277994502159</v>
      </c>
      <c r="R3034" s="4">
        <f t="shared" si="274"/>
        <v>0.75030277994502159</v>
      </c>
      <c r="S3034" s="3">
        <v>0.10519054160911845</v>
      </c>
      <c r="T3034" s="3">
        <v>1</v>
      </c>
      <c r="U3034" s="3">
        <f t="shared" si="273"/>
        <v>0.10519054160911845</v>
      </c>
      <c r="V3034" s="3">
        <f t="shared" si="275"/>
        <v>0.10519054160911845</v>
      </c>
    </row>
    <row r="3035" spans="1:22" x14ac:dyDescent="0.25">
      <c r="A3035" s="3" t="s">
        <v>158</v>
      </c>
      <c r="B3035" s="3" t="s">
        <v>8</v>
      </c>
      <c r="C3035" s="3" t="s">
        <v>9</v>
      </c>
      <c r="D3035" s="3" t="s">
        <v>197</v>
      </c>
      <c r="E3035" s="3">
        <v>0.56000000000000005</v>
      </c>
      <c r="F3035" s="3">
        <v>0.48</v>
      </c>
      <c r="G3035" s="3" t="s">
        <v>17</v>
      </c>
      <c r="H3035" s="2">
        <v>2510</v>
      </c>
      <c r="I3035" s="3" t="s">
        <v>221</v>
      </c>
      <c r="J3035" s="2">
        <v>2510</v>
      </c>
      <c r="K3035" s="3" t="s">
        <v>167</v>
      </c>
      <c r="L3035" s="2">
        <v>160</v>
      </c>
      <c r="M3035" s="3">
        <v>18.424372664381732</v>
      </c>
      <c r="N3035" s="3">
        <v>55687.174399807758</v>
      </c>
      <c r="O3035" s="3">
        <v>146.38765464916602</v>
      </c>
      <c r="P3035" s="3">
        <v>1</v>
      </c>
      <c r="Q3035" s="3">
        <f t="shared" si="272"/>
        <v>146.38765464916602</v>
      </c>
      <c r="R3035" s="4">
        <f t="shared" si="274"/>
        <v>146.38765464916602</v>
      </c>
      <c r="S3035" s="3">
        <v>22.229653378018043</v>
      </c>
      <c r="T3035" s="3">
        <v>1</v>
      </c>
      <c r="U3035" s="3">
        <f t="shared" si="273"/>
        <v>22.229653378018043</v>
      </c>
      <c r="V3035" s="3">
        <f t="shared" si="275"/>
        <v>22.229653378018043</v>
      </c>
    </row>
    <row r="3036" spans="1:22" x14ac:dyDescent="0.25">
      <c r="A3036" s="3" t="s">
        <v>158</v>
      </c>
      <c r="B3036" s="3" t="s">
        <v>310</v>
      </c>
      <c r="C3036" s="3" t="s">
        <v>9</v>
      </c>
      <c r="D3036" s="3" t="s">
        <v>197</v>
      </c>
      <c r="E3036" s="3">
        <v>0.56000000000000005</v>
      </c>
      <c r="F3036" s="3">
        <v>0.48</v>
      </c>
      <c r="G3036" s="3" t="s">
        <v>264</v>
      </c>
      <c r="H3036" s="2">
        <v>2510</v>
      </c>
      <c r="I3036" s="3" t="s">
        <v>221</v>
      </c>
      <c r="J3036" s="2">
        <v>3000</v>
      </c>
      <c r="K3036" s="3" t="s">
        <v>264</v>
      </c>
      <c r="L3036" s="2">
        <v>7</v>
      </c>
      <c r="M3036" s="3">
        <v>6.1292317905718013E-3</v>
      </c>
      <c r="N3036" s="3">
        <v>11.880233026168169</v>
      </c>
      <c r="O3036" s="3">
        <v>1.343400991080404E-2</v>
      </c>
      <c r="P3036" s="3">
        <v>1</v>
      </c>
      <c r="Q3036" s="3">
        <f t="shared" si="272"/>
        <v>1.343400991080404E-2</v>
      </c>
      <c r="R3036" s="3">
        <v>0</v>
      </c>
      <c r="S3036" s="3">
        <v>2.2129925680138308E-3</v>
      </c>
      <c r="T3036" s="3">
        <v>1</v>
      </c>
      <c r="U3036" s="3">
        <f t="shared" si="273"/>
        <v>2.2129925680138308E-3</v>
      </c>
      <c r="V3036" s="3">
        <v>0</v>
      </c>
    </row>
    <row r="3037" spans="1:22" x14ac:dyDescent="0.25">
      <c r="A3037" s="3" t="s">
        <v>158</v>
      </c>
      <c r="B3037" s="3" t="s">
        <v>310</v>
      </c>
      <c r="C3037" s="3" t="s">
        <v>9</v>
      </c>
      <c r="D3037" s="3" t="s">
        <v>312</v>
      </c>
      <c r="E3037" s="3">
        <v>0.56000000000000005</v>
      </c>
      <c r="F3037" s="3">
        <v>0.48</v>
      </c>
      <c r="G3037" s="3" t="s">
        <v>17</v>
      </c>
      <c r="H3037" s="2">
        <v>2540</v>
      </c>
      <c r="I3037" s="3" t="s">
        <v>222</v>
      </c>
      <c r="J3037" s="2">
        <v>2000</v>
      </c>
      <c r="K3037" s="3" t="s">
        <v>276</v>
      </c>
      <c r="L3037" s="2">
        <v>52</v>
      </c>
      <c r="M3037" s="3">
        <v>21.936829522010513</v>
      </c>
      <c r="N3037" s="3">
        <v>81868.900335840372</v>
      </c>
      <c r="O3037" s="3">
        <v>168.88511774431046</v>
      </c>
      <c r="P3037" s="3">
        <v>1</v>
      </c>
      <c r="Q3037" s="3">
        <f t="shared" si="272"/>
        <v>168.88511774431046</v>
      </c>
      <c r="R3037" s="4">
        <f t="shared" ref="R3037:R3061" si="276">Q3037</f>
        <v>168.88511774431046</v>
      </c>
      <c r="S3037" s="3">
        <v>23.871588071014429</v>
      </c>
      <c r="T3037" s="3">
        <v>1</v>
      </c>
      <c r="U3037" s="3">
        <f t="shared" si="273"/>
        <v>23.871588071014429</v>
      </c>
      <c r="V3037" s="3">
        <f t="shared" ref="V3037:V3061" si="277">U3037</f>
        <v>23.871588071014429</v>
      </c>
    </row>
    <row r="3038" spans="1:22" x14ac:dyDescent="0.25">
      <c r="A3038" s="3" t="s">
        <v>158</v>
      </c>
      <c r="B3038" s="3" t="s">
        <v>310</v>
      </c>
      <c r="C3038" s="3" t="s">
        <v>9</v>
      </c>
      <c r="D3038" s="3" t="s">
        <v>197</v>
      </c>
      <c r="E3038" s="3">
        <v>0.56000000000000005</v>
      </c>
      <c r="F3038" s="3">
        <v>0.48</v>
      </c>
      <c r="G3038" s="3" t="s">
        <v>17</v>
      </c>
      <c r="H3038" s="2">
        <v>2540</v>
      </c>
      <c r="I3038" s="3" t="s">
        <v>222</v>
      </c>
      <c r="J3038" s="2">
        <v>2000</v>
      </c>
      <c r="K3038" s="3" t="s">
        <v>276</v>
      </c>
      <c r="L3038" s="2">
        <v>24</v>
      </c>
      <c r="M3038" s="3">
        <v>8.4802154790118536</v>
      </c>
      <c r="N3038" s="3">
        <v>31446.128161513167</v>
      </c>
      <c r="O3038" s="3">
        <v>65.223748700313692</v>
      </c>
      <c r="P3038" s="3">
        <v>1</v>
      </c>
      <c r="Q3038" s="3">
        <f t="shared" si="272"/>
        <v>65.223748700313692</v>
      </c>
      <c r="R3038" s="4">
        <f t="shared" si="276"/>
        <v>65.223748700313692</v>
      </c>
      <c r="S3038" s="3">
        <v>9.238965171473323</v>
      </c>
      <c r="T3038" s="3">
        <v>1</v>
      </c>
      <c r="U3038" s="3">
        <f t="shared" si="273"/>
        <v>9.238965171473323</v>
      </c>
      <c r="V3038" s="3">
        <f t="shared" si="277"/>
        <v>9.238965171473323</v>
      </c>
    </row>
    <row r="3039" spans="1:22" x14ac:dyDescent="0.25">
      <c r="A3039" s="3" t="s">
        <v>158</v>
      </c>
      <c r="B3039" s="3" t="s">
        <v>310</v>
      </c>
      <c r="C3039" s="3" t="s">
        <v>9</v>
      </c>
      <c r="D3039" s="3" t="s">
        <v>312</v>
      </c>
      <c r="E3039" s="3">
        <v>0.56000000000000005</v>
      </c>
      <c r="F3039" s="3">
        <v>0.48</v>
      </c>
      <c r="G3039" s="3" t="s">
        <v>17</v>
      </c>
      <c r="H3039" s="2">
        <v>2540</v>
      </c>
      <c r="I3039" s="3" t="s">
        <v>222</v>
      </c>
      <c r="J3039" s="2">
        <v>2000</v>
      </c>
      <c r="K3039" s="3" t="s">
        <v>314</v>
      </c>
      <c r="L3039" s="2">
        <v>6</v>
      </c>
      <c r="M3039" s="3">
        <v>0.13295240247711154</v>
      </c>
      <c r="N3039" s="3">
        <v>549.67602321532536</v>
      </c>
      <c r="O3039" s="3">
        <v>1.3426902004217354</v>
      </c>
      <c r="P3039" s="3">
        <v>1</v>
      </c>
      <c r="Q3039" s="3">
        <f t="shared" si="272"/>
        <v>1.3426902004217354</v>
      </c>
      <c r="R3039" s="4">
        <f t="shared" si="276"/>
        <v>1.3426902004217354</v>
      </c>
      <c r="S3039" s="3">
        <v>0.19661950250536653</v>
      </c>
      <c r="T3039" s="3">
        <v>1</v>
      </c>
      <c r="U3039" s="3">
        <f t="shared" si="273"/>
        <v>0.19661950250536653</v>
      </c>
      <c r="V3039" s="3">
        <f t="shared" si="277"/>
        <v>0.19661950250536653</v>
      </c>
    </row>
    <row r="3040" spans="1:22" x14ac:dyDescent="0.25">
      <c r="A3040" s="3" t="s">
        <v>158</v>
      </c>
      <c r="B3040" s="3" t="s">
        <v>310</v>
      </c>
      <c r="C3040" s="3" t="s">
        <v>9</v>
      </c>
      <c r="D3040" s="3" t="s">
        <v>197</v>
      </c>
      <c r="E3040" s="3">
        <v>0.56000000000000005</v>
      </c>
      <c r="F3040" s="3">
        <v>0.48</v>
      </c>
      <c r="G3040" s="3" t="s">
        <v>17</v>
      </c>
      <c r="H3040" s="2">
        <v>2540</v>
      </c>
      <c r="I3040" s="3" t="s">
        <v>222</v>
      </c>
      <c r="J3040" s="2">
        <v>2000</v>
      </c>
      <c r="K3040" s="3" t="s">
        <v>319</v>
      </c>
      <c r="L3040" s="2">
        <v>50</v>
      </c>
      <c r="M3040" s="3">
        <v>2.3826237429767643</v>
      </c>
      <c r="N3040" s="3">
        <v>8282.7844476736791</v>
      </c>
      <c r="O3040" s="3">
        <v>18.345084275913941</v>
      </c>
      <c r="P3040" s="3">
        <v>1</v>
      </c>
      <c r="Q3040" s="3">
        <f t="shared" si="272"/>
        <v>18.345084275913941</v>
      </c>
      <c r="R3040" s="4">
        <f t="shared" si="276"/>
        <v>18.345084275913941</v>
      </c>
      <c r="S3040" s="3">
        <v>2.5028664316597036</v>
      </c>
      <c r="T3040" s="3">
        <v>1</v>
      </c>
      <c r="U3040" s="3">
        <f t="shared" si="273"/>
        <v>2.5028664316597036</v>
      </c>
      <c r="V3040" s="3">
        <f t="shared" si="277"/>
        <v>2.5028664316597036</v>
      </c>
    </row>
    <row r="3041" spans="1:22" x14ac:dyDescent="0.25">
      <c r="A3041" s="3" t="s">
        <v>158</v>
      </c>
      <c r="B3041" s="3" t="s">
        <v>89</v>
      </c>
      <c r="C3041" s="3" t="s">
        <v>9</v>
      </c>
      <c r="D3041" s="3" t="s">
        <v>262</v>
      </c>
      <c r="E3041" s="3">
        <v>0.56000000000000005</v>
      </c>
      <c r="F3041" s="3">
        <v>0.48</v>
      </c>
      <c r="G3041" s="3" t="s">
        <v>17</v>
      </c>
      <c r="H3041" s="2">
        <v>2540</v>
      </c>
      <c r="I3041" s="3" t="s">
        <v>222</v>
      </c>
      <c r="J3041" s="2">
        <v>2000</v>
      </c>
      <c r="K3041" s="3" t="s">
        <v>264</v>
      </c>
      <c r="L3041" s="2">
        <v>79</v>
      </c>
      <c r="M3041" s="3">
        <v>30.82012960430885</v>
      </c>
      <c r="N3041" s="3">
        <v>123997.03125647618</v>
      </c>
      <c r="O3041" s="3">
        <v>262.86562473291428</v>
      </c>
      <c r="P3041" s="3">
        <v>1</v>
      </c>
      <c r="Q3041" s="3">
        <f t="shared" si="272"/>
        <v>262.86562473291428</v>
      </c>
      <c r="R3041" s="4">
        <f t="shared" si="276"/>
        <v>262.86562473291428</v>
      </c>
      <c r="S3041" s="3">
        <v>37.97021948423987</v>
      </c>
      <c r="T3041" s="3">
        <v>1</v>
      </c>
      <c r="U3041" s="3">
        <f t="shared" si="273"/>
        <v>37.97021948423987</v>
      </c>
      <c r="V3041" s="3">
        <f t="shared" si="277"/>
        <v>37.97021948423987</v>
      </c>
    </row>
    <row r="3042" spans="1:22" x14ac:dyDescent="0.25">
      <c r="A3042" s="3" t="s">
        <v>158</v>
      </c>
      <c r="B3042" s="3" t="s">
        <v>310</v>
      </c>
      <c r="C3042" s="3" t="s">
        <v>9</v>
      </c>
      <c r="D3042" s="3" t="s">
        <v>197</v>
      </c>
      <c r="E3042" s="3">
        <v>0.56000000000000005</v>
      </c>
      <c r="F3042" s="3">
        <v>0.48</v>
      </c>
      <c r="G3042" s="3" t="s">
        <v>17</v>
      </c>
      <c r="H3042" s="2">
        <v>2540</v>
      </c>
      <c r="I3042" s="3" t="s">
        <v>222</v>
      </c>
      <c r="J3042" s="2">
        <v>2000</v>
      </c>
      <c r="K3042" s="3" t="s">
        <v>264</v>
      </c>
      <c r="L3042" s="2">
        <v>181</v>
      </c>
      <c r="M3042" s="3">
        <v>68.66567399423856</v>
      </c>
      <c r="N3042" s="3">
        <v>259111.92677197422</v>
      </c>
      <c r="O3042" s="3">
        <v>544.49726144006149</v>
      </c>
      <c r="P3042" s="3">
        <v>1</v>
      </c>
      <c r="Q3042" s="3">
        <f t="shared" si="272"/>
        <v>544.49726144006149</v>
      </c>
      <c r="R3042" s="4">
        <f t="shared" si="276"/>
        <v>544.49726144006149</v>
      </c>
      <c r="S3042" s="3">
        <v>78.911579451996232</v>
      </c>
      <c r="T3042" s="3">
        <v>1</v>
      </c>
      <c r="U3042" s="3">
        <f t="shared" si="273"/>
        <v>78.911579451996232</v>
      </c>
      <c r="V3042" s="3">
        <f t="shared" si="277"/>
        <v>78.911579451996232</v>
      </c>
    </row>
    <row r="3043" spans="1:22" x14ac:dyDescent="0.25">
      <c r="A3043" s="3" t="s">
        <v>158</v>
      </c>
      <c r="B3043" s="3" t="s">
        <v>89</v>
      </c>
      <c r="C3043" s="3" t="s">
        <v>9</v>
      </c>
      <c r="D3043" s="3" t="s">
        <v>262</v>
      </c>
      <c r="E3043" s="3">
        <v>0.56000000000000005</v>
      </c>
      <c r="F3043" s="3">
        <v>0.48</v>
      </c>
      <c r="G3043" s="3" t="s">
        <v>17</v>
      </c>
      <c r="H3043" s="2">
        <v>2540</v>
      </c>
      <c r="I3043" s="3" t="s">
        <v>222</v>
      </c>
      <c r="J3043" s="2">
        <v>2000</v>
      </c>
      <c r="K3043" s="3" t="s">
        <v>265</v>
      </c>
      <c r="L3043" s="2">
        <v>4</v>
      </c>
      <c r="M3043" s="3">
        <v>0.14811285951490386</v>
      </c>
      <c r="N3043" s="3">
        <v>616.74486304012748</v>
      </c>
      <c r="O3043" s="3">
        <v>1.472141360379742</v>
      </c>
      <c r="P3043" s="3">
        <v>1</v>
      </c>
      <c r="Q3043" s="3">
        <f t="shared" si="272"/>
        <v>1.472141360379742</v>
      </c>
      <c r="R3043" s="4">
        <f t="shared" si="276"/>
        <v>1.472141360379742</v>
      </c>
      <c r="S3043" s="3">
        <v>0.21762055763938065</v>
      </c>
      <c r="T3043" s="3">
        <v>1</v>
      </c>
      <c r="U3043" s="3">
        <f t="shared" si="273"/>
        <v>0.21762055763938065</v>
      </c>
      <c r="V3043" s="3">
        <f t="shared" si="277"/>
        <v>0.21762055763938065</v>
      </c>
    </row>
    <row r="3044" spans="1:22" x14ac:dyDescent="0.25">
      <c r="A3044" s="3" t="s">
        <v>158</v>
      </c>
      <c r="B3044" s="3" t="s">
        <v>310</v>
      </c>
      <c r="C3044" s="3" t="s">
        <v>9</v>
      </c>
      <c r="D3044" s="3" t="s">
        <v>312</v>
      </c>
      <c r="E3044" s="3">
        <v>0.56000000000000005</v>
      </c>
      <c r="F3044" s="3">
        <v>0.48</v>
      </c>
      <c r="G3044" s="3" t="s">
        <v>17</v>
      </c>
      <c r="H3044" s="2">
        <v>2540</v>
      </c>
      <c r="I3044" s="3" t="s">
        <v>222</v>
      </c>
      <c r="J3044" s="2">
        <v>2000</v>
      </c>
      <c r="K3044" s="3" t="s">
        <v>313</v>
      </c>
      <c r="L3044" s="2">
        <v>1</v>
      </c>
      <c r="M3044" s="3">
        <v>4.0514666630120594E-3</v>
      </c>
      <c r="N3044" s="3">
        <v>13.964165097525614</v>
      </c>
      <c r="O3044" s="3">
        <v>3.0338061828083029E-2</v>
      </c>
      <c r="P3044" s="3">
        <v>1</v>
      </c>
      <c r="Q3044" s="3">
        <f t="shared" si="272"/>
        <v>3.0338061828083029E-2</v>
      </c>
      <c r="R3044" s="4">
        <f t="shared" si="276"/>
        <v>3.0338061828083029E-2</v>
      </c>
      <c r="S3044" s="3">
        <v>3.9651344220354512E-3</v>
      </c>
      <c r="T3044" s="3">
        <v>1</v>
      </c>
      <c r="U3044" s="3">
        <f t="shared" si="273"/>
        <v>3.9651344220354512E-3</v>
      </c>
      <c r="V3044" s="3">
        <f t="shared" si="277"/>
        <v>3.9651344220354512E-3</v>
      </c>
    </row>
    <row r="3045" spans="1:22" x14ac:dyDescent="0.25">
      <c r="A3045" s="3" t="s">
        <v>158</v>
      </c>
      <c r="B3045" s="3" t="s">
        <v>310</v>
      </c>
      <c r="C3045" s="3" t="s">
        <v>9</v>
      </c>
      <c r="D3045" s="3" t="s">
        <v>312</v>
      </c>
      <c r="E3045" s="3">
        <v>0.56000000000000005</v>
      </c>
      <c r="F3045" s="3">
        <v>0.48</v>
      </c>
      <c r="G3045" s="3" t="s">
        <v>17</v>
      </c>
      <c r="H3045" s="2">
        <v>2540</v>
      </c>
      <c r="I3045" s="3" t="s">
        <v>222</v>
      </c>
      <c r="J3045" s="2">
        <v>2000</v>
      </c>
      <c r="K3045" s="3" t="s">
        <v>315</v>
      </c>
      <c r="L3045" s="2">
        <v>22</v>
      </c>
      <c r="M3045" s="3">
        <v>2.8273885303629607</v>
      </c>
      <c r="N3045" s="3">
        <v>10483.606949773051</v>
      </c>
      <c r="O3045" s="3">
        <v>21.721887975731949</v>
      </c>
      <c r="P3045" s="3">
        <v>1</v>
      </c>
      <c r="Q3045" s="3">
        <f t="shared" si="272"/>
        <v>21.721887975731949</v>
      </c>
      <c r="R3045" s="4">
        <f t="shared" si="276"/>
        <v>21.721887975731949</v>
      </c>
      <c r="S3045" s="3">
        <v>3.0359175003770114</v>
      </c>
      <c r="T3045" s="3">
        <v>1</v>
      </c>
      <c r="U3045" s="3">
        <f t="shared" si="273"/>
        <v>3.0359175003770114</v>
      </c>
      <c r="V3045" s="3">
        <f t="shared" si="277"/>
        <v>3.0359175003770114</v>
      </c>
    </row>
    <row r="3046" spans="1:22" x14ac:dyDescent="0.25">
      <c r="A3046" s="3" t="s">
        <v>158</v>
      </c>
      <c r="B3046" s="3" t="s">
        <v>310</v>
      </c>
      <c r="C3046" s="3" t="s">
        <v>9</v>
      </c>
      <c r="D3046" s="3" t="s">
        <v>197</v>
      </c>
      <c r="E3046" s="3">
        <v>0.56000000000000005</v>
      </c>
      <c r="F3046" s="3">
        <v>0.48</v>
      </c>
      <c r="G3046" s="3" t="s">
        <v>17</v>
      </c>
      <c r="H3046" s="2">
        <v>2540</v>
      </c>
      <c r="I3046" s="3" t="s">
        <v>222</v>
      </c>
      <c r="J3046" s="2">
        <v>2000</v>
      </c>
      <c r="K3046" s="3" t="s">
        <v>315</v>
      </c>
      <c r="L3046" s="2">
        <v>6</v>
      </c>
      <c r="M3046" s="3">
        <v>0.57139960237492904</v>
      </c>
      <c r="N3046" s="3">
        <v>2007.7696309819105</v>
      </c>
      <c r="O3046" s="3">
        <v>4.2259231145730798</v>
      </c>
      <c r="P3046" s="3">
        <v>1</v>
      </c>
      <c r="Q3046" s="3">
        <f t="shared" si="272"/>
        <v>4.2259231145730798</v>
      </c>
      <c r="R3046" s="4">
        <f t="shared" si="276"/>
        <v>4.2259231145730798</v>
      </c>
      <c r="S3046" s="3">
        <v>0.56729990048056322</v>
      </c>
      <c r="T3046" s="3">
        <v>1</v>
      </c>
      <c r="U3046" s="3">
        <f t="shared" si="273"/>
        <v>0.56729990048056322</v>
      </c>
      <c r="V3046" s="3">
        <f t="shared" si="277"/>
        <v>0.56729990048056322</v>
      </c>
    </row>
    <row r="3047" spans="1:22" x14ac:dyDescent="0.25">
      <c r="A3047" s="3" t="s">
        <v>158</v>
      </c>
      <c r="B3047" s="3" t="s">
        <v>310</v>
      </c>
      <c r="C3047" s="3" t="s">
        <v>9</v>
      </c>
      <c r="D3047" s="3" t="s">
        <v>333</v>
      </c>
      <c r="E3047" s="3">
        <v>0.56000000000000005</v>
      </c>
      <c r="F3047" s="3">
        <v>0.48</v>
      </c>
      <c r="G3047" s="3" t="s">
        <v>17</v>
      </c>
      <c r="H3047" s="2">
        <v>2540</v>
      </c>
      <c r="I3047" s="3" t="s">
        <v>222</v>
      </c>
      <c r="J3047" s="2">
        <v>2540</v>
      </c>
      <c r="K3047" s="3" t="s">
        <v>19</v>
      </c>
      <c r="L3047" s="2">
        <v>10</v>
      </c>
      <c r="M3047" s="3">
        <v>2.0345837217792964</v>
      </c>
      <c r="N3047" s="3">
        <v>7386.5316106944074</v>
      </c>
      <c r="O3047" s="3">
        <v>16.01563047097569</v>
      </c>
      <c r="P3047" s="3">
        <v>1</v>
      </c>
      <c r="Q3047" s="3">
        <f t="shared" si="272"/>
        <v>16.01563047097569</v>
      </c>
      <c r="R3047" s="4">
        <f t="shared" si="276"/>
        <v>16.01563047097569</v>
      </c>
      <c r="S3047" s="3">
        <v>2.2978563992744423</v>
      </c>
      <c r="T3047" s="3">
        <v>1</v>
      </c>
      <c r="U3047" s="3">
        <f t="shared" si="273"/>
        <v>2.2978563992744423</v>
      </c>
      <c r="V3047" s="3">
        <f t="shared" si="277"/>
        <v>2.2978563992744423</v>
      </c>
    </row>
    <row r="3048" spans="1:22" x14ac:dyDescent="0.25">
      <c r="A3048" s="3" t="s">
        <v>158</v>
      </c>
      <c r="B3048" s="3" t="s">
        <v>310</v>
      </c>
      <c r="C3048" s="3" t="s">
        <v>9</v>
      </c>
      <c r="D3048" s="3" t="s">
        <v>197</v>
      </c>
      <c r="E3048" s="3">
        <v>0.56000000000000005</v>
      </c>
      <c r="F3048" s="3">
        <v>0.48</v>
      </c>
      <c r="G3048" s="3" t="s">
        <v>17</v>
      </c>
      <c r="H3048" s="2">
        <v>2540</v>
      </c>
      <c r="I3048" s="3" t="s">
        <v>222</v>
      </c>
      <c r="J3048" s="2">
        <v>2540</v>
      </c>
      <c r="K3048" s="3" t="s">
        <v>19</v>
      </c>
      <c r="L3048" s="2">
        <v>157</v>
      </c>
      <c r="M3048" s="3">
        <v>37.727325625505436</v>
      </c>
      <c r="N3048" s="3">
        <v>138643.54496446578</v>
      </c>
      <c r="O3048" s="3">
        <v>289.33798377114226</v>
      </c>
      <c r="P3048" s="3">
        <v>1</v>
      </c>
      <c r="Q3048" s="3">
        <f t="shared" si="272"/>
        <v>289.33798377114226</v>
      </c>
      <c r="R3048" s="4">
        <f t="shared" si="276"/>
        <v>289.33798377114226</v>
      </c>
      <c r="S3048" s="3">
        <v>42.484573339617093</v>
      </c>
      <c r="T3048" s="3">
        <v>1</v>
      </c>
      <c r="U3048" s="3">
        <f t="shared" si="273"/>
        <v>42.484573339617093</v>
      </c>
      <c r="V3048" s="3">
        <f t="shared" si="277"/>
        <v>42.484573339617093</v>
      </c>
    </row>
    <row r="3049" spans="1:22" x14ac:dyDescent="0.25">
      <c r="A3049" s="3" t="s">
        <v>158</v>
      </c>
      <c r="B3049" s="3" t="s">
        <v>8</v>
      </c>
      <c r="C3049" s="3" t="s">
        <v>9</v>
      </c>
      <c r="D3049" s="3" t="s">
        <v>197</v>
      </c>
      <c r="E3049" s="3">
        <v>0.56000000000000005</v>
      </c>
      <c r="F3049" s="3">
        <v>0.48</v>
      </c>
      <c r="G3049" s="3" t="s">
        <v>17</v>
      </c>
      <c r="H3049" s="2">
        <v>2540</v>
      </c>
      <c r="I3049" s="3" t="s">
        <v>222</v>
      </c>
      <c r="J3049" s="2">
        <v>2540</v>
      </c>
      <c r="K3049" s="3" t="s">
        <v>168</v>
      </c>
      <c r="L3049" s="2">
        <v>15</v>
      </c>
      <c r="M3049" s="3">
        <v>4.6768362913354258</v>
      </c>
      <c r="N3049" s="3">
        <v>19600.113769839532</v>
      </c>
      <c r="O3049" s="3">
        <v>37.800649652425328</v>
      </c>
      <c r="P3049" s="3">
        <f>1-0.712</f>
        <v>0.28800000000000003</v>
      </c>
      <c r="Q3049" s="3">
        <f t="shared" si="272"/>
        <v>10.886587099898495</v>
      </c>
      <c r="R3049" s="4">
        <f t="shared" si="276"/>
        <v>10.886587099898495</v>
      </c>
      <c r="S3049" s="3">
        <v>5.3173251996096509</v>
      </c>
      <c r="T3049" s="3">
        <f>1-0.531</f>
        <v>0.46899999999999997</v>
      </c>
      <c r="U3049" s="3">
        <f t="shared" si="273"/>
        <v>2.493825518616926</v>
      </c>
      <c r="V3049" s="3">
        <f t="shared" si="277"/>
        <v>2.493825518616926</v>
      </c>
    </row>
    <row r="3050" spans="1:22" x14ac:dyDescent="0.25">
      <c r="A3050" s="3" t="s">
        <v>158</v>
      </c>
      <c r="B3050" s="3" t="s">
        <v>310</v>
      </c>
      <c r="C3050" s="3" t="s">
        <v>9</v>
      </c>
      <c r="D3050" s="3" t="s">
        <v>312</v>
      </c>
      <c r="E3050" s="3">
        <v>0.56000000000000005</v>
      </c>
      <c r="F3050" s="3">
        <v>0.48</v>
      </c>
      <c r="G3050" s="3" t="s">
        <v>17</v>
      </c>
      <c r="H3050" s="2">
        <v>2540</v>
      </c>
      <c r="I3050" s="3" t="s">
        <v>222</v>
      </c>
      <c r="J3050" s="2">
        <v>2540</v>
      </c>
      <c r="K3050" s="3" t="s">
        <v>276</v>
      </c>
      <c r="L3050" s="2">
        <v>15</v>
      </c>
      <c r="M3050" s="3">
        <v>3.5079270900634152E-3</v>
      </c>
      <c r="N3050" s="3">
        <v>10.211622996994063</v>
      </c>
      <c r="O3050" s="3">
        <v>2.190948537222159E-2</v>
      </c>
      <c r="P3050" s="3">
        <v>1</v>
      </c>
      <c r="Q3050" s="3">
        <f t="shared" si="272"/>
        <v>2.190948537222159E-2</v>
      </c>
      <c r="R3050" s="4">
        <f t="shared" si="276"/>
        <v>2.190948537222159E-2</v>
      </c>
      <c r="S3050" s="3">
        <v>2.6561003811044043E-3</v>
      </c>
      <c r="T3050" s="3">
        <v>1</v>
      </c>
      <c r="U3050" s="3">
        <f t="shared" si="273"/>
        <v>2.6561003811044043E-3</v>
      </c>
      <c r="V3050" s="3">
        <f t="shared" si="277"/>
        <v>2.6561003811044043E-3</v>
      </c>
    </row>
    <row r="3051" spans="1:22" x14ac:dyDescent="0.25">
      <c r="A3051" s="3" t="s">
        <v>158</v>
      </c>
      <c r="B3051" s="3" t="s">
        <v>310</v>
      </c>
      <c r="C3051" s="3" t="s">
        <v>9</v>
      </c>
      <c r="D3051" s="3" t="s">
        <v>197</v>
      </c>
      <c r="E3051" s="3">
        <v>0.56000000000000005</v>
      </c>
      <c r="F3051" s="3">
        <v>0.48</v>
      </c>
      <c r="G3051" s="3" t="s">
        <v>17</v>
      </c>
      <c r="H3051" s="2">
        <v>2540</v>
      </c>
      <c r="I3051" s="3" t="s">
        <v>222</v>
      </c>
      <c r="J3051" s="2">
        <v>2540</v>
      </c>
      <c r="K3051" s="3" t="s">
        <v>276</v>
      </c>
      <c r="L3051" s="2">
        <v>9</v>
      </c>
      <c r="M3051" s="3">
        <v>6.5990566261570988E-2</v>
      </c>
      <c r="N3051" s="3">
        <v>254.05104424909987</v>
      </c>
      <c r="O3051" s="3">
        <v>0.57445119299746594</v>
      </c>
      <c r="P3051" s="3">
        <v>1</v>
      </c>
      <c r="Q3051" s="3">
        <f t="shared" si="272"/>
        <v>0.57445119299746594</v>
      </c>
      <c r="R3051" s="4">
        <f t="shared" si="276"/>
        <v>0.57445119299746594</v>
      </c>
      <c r="S3051" s="3">
        <v>8.3342174256658685E-2</v>
      </c>
      <c r="T3051" s="3">
        <v>1</v>
      </c>
      <c r="U3051" s="3">
        <f t="shared" si="273"/>
        <v>8.3342174256658685E-2</v>
      </c>
      <c r="V3051" s="3">
        <f t="shared" si="277"/>
        <v>8.3342174256658685E-2</v>
      </c>
    </row>
    <row r="3052" spans="1:22" x14ac:dyDescent="0.25">
      <c r="A3052" s="3" t="s">
        <v>158</v>
      </c>
      <c r="B3052" s="3" t="s">
        <v>310</v>
      </c>
      <c r="C3052" s="3" t="s">
        <v>9</v>
      </c>
      <c r="D3052" s="3" t="s">
        <v>312</v>
      </c>
      <c r="E3052" s="3">
        <v>0.56000000000000005</v>
      </c>
      <c r="F3052" s="3">
        <v>0.48</v>
      </c>
      <c r="G3052" s="3" t="s">
        <v>17</v>
      </c>
      <c r="H3052" s="2">
        <v>2540</v>
      </c>
      <c r="I3052" s="3" t="s">
        <v>222</v>
      </c>
      <c r="J3052" s="2">
        <v>2540</v>
      </c>
      <c r="K3052" s="3" t="s">
        <v>314</v>
      </c>
      <c r="L3052" s="2">
        <v>2</v>
      </c>
      <c r="M3052" s="3">
        <v>4.0533667585045549E-2</v>
      </c>
      <c r="N3052" s="3">
        <v>160.12296338762542</v>
      </c>
      <c r="O3052" s="3">
        <v>0.38477184969603428</v>
      </c>
      <c r="P3052" s="3">
        <v>1</v>
      </c>
      <c r="Q3052" s="3">
        <f t="shared" si="272"/>
        <v>0.38477184969603428</v>
      </c>
      <c r="R3052" s="4">
        <f t="shared" si="276"/>
        <v>0.38477184969603428</v>
      </c>
      <c r="S3052" s="3">
        <v>5.4768747220669309E-2</v>
      </c>
      <c r="T3052" s="3">
        <v>1</v>
      </c>
      <c r="U3052" s="3">
        <f t="shared" si="273"/>
        <v>5.4768747220669309E-2</v>
      </c>
      <c r="V3052" s="3">
        <f t="shared" si="277"/>
        <v>5.4768747220669309E-2</v>
      </c>
    </row>
    <row r="3053" spans="1:22" x14ac:dyDescent="0.25">
      <c r="A3053" s="3" t="s">
        <v>158</v>
      </c>
      <c r="B3053" s="3" t="s">
        <v>310</v>
      </c>
      <c r="C3053" s="3" t="s">
        <v>9</v>
      </c>
      <c r="D3053" s="3" t="s">
        <v>197</v>
      </c>
      <c r="E3053" s="3">
        <v>0.56000000000000005</v>
      </c>
      <c r="F3053" s="3">
        <v>0.48</v>
      </c>
      <c r="G3053" s="3" t="s">
        <v>17</v>
      </c>
      <c r="H3053" s="2">
        <v>2540</v>
      </c>
      <c r="I3053" s="3" t="s">
        <v>222</v>
      </c>
      <c r="J3053" s="2">
        <v>2540</v>
      </c>
      <c r="K3053" s="3" t="s">
        <v>62</v>
      </c>
      <c r="L3053" s="2">
        <v>4</v>
      </c>
      <c r="M3053" s="3">
        <v>0.15836494920261526</v>
      </c>
      <c r="N3053" s="3">
        <v>541.59835010656082</v>
      </c>
      <c r="O3053" s="3">
        <v>1.2078962018440562</v>
      </c>
      <c r="P3053" s="3">
        <v>1</v>
      </c>
      <c r="Q3053" s="3">
        <f t="shared" si="272"/>
        <v>1.2078962018440562</v>
      </c>
      <c r="R3053" s="4">
        <f t="shared" si="276"/>
        <v>1.2078962018440562</v>
      </c>
      <c r="S3053" s="3">
        <v>0.16736279645680974</v>
      </c>
      <c r="T3053" s="3">
        <v>1</v>
      </c>
      <c r="U3053" s="3">
        <f t="shared" si="273"/>
        <v>0.16736279645680974</v>
      </c>
      <c r="V3053" s="3">
        <f t="shared" si="277"/>
        <v>0.16736279645680974</v>
      </c>
    </row>
    <row r="3054" spans="1:22" x14ac:dyDescent="0.25">
      <c r="A3054" s="3" t="s">
        <v>158</v>
      </c>
      <c r="B3054" s="3" t="s">
        <v>310</v>
      </c>
      <c r="C3054" s="3" t="s">
        <v>9</v>
      </c>
      <c r="D3054" s="3" t="s">
        <v>197</v>
      </c>
      <c r="E3054" s="3">
        <v>0.56000000000000005</v>
      </c>
      <c r="F3054" s="3">
        <v>0.48</v>
      </c>
      <c r="G3054" s="3" t="s">
        <v>17</v>
      </c>
      <c r="H3054" s="2">
        <v>2540</v>
      </c>
      <c r="I3054" s="3" t="s">
        <v>222</v>
      </c>
      <c r="J3054" s="2">
        <v>2540</v>
      </c>
      <c r="K3054" s="3" t="s">
        <v>319</v>
      </c>
      <c r="L3054" s="2">
        <v>32</v>
      </c>
      <c r="M3054" s="3">
        <v>0.25786586350008267</v>
      </c>
      <c r="N3054" s="3">
        <v>936.53247294149355</v>
      </c>
      <c r="O3054" s="3">
        <v>1.9554451919390332</v>
      </c>
      <c r="P3054" s="3">
        <v>1</v>
      </c>
      <c r="Q3054" s="3">
        <f t="shared" si="272"/>
        <v>1.9554451919390332</v>
      </c>
      <c r="R3054" s="4">
        <f t="shared" si="276"/>
        <v>1.9554451919390332</v>
      </c>
      <c r="S3054" s="3">
        <v>0.27373395851261895</v>
      </c>
      <c r="T3054" s="3">
        <v>1</v>
      </c>
      <c r="U3054" s="3">
        <f t="shared" si="273"/>
        <v>0.27373395851261895</v>
      </c>
      <c r="V3054" s="3">
        <f t="shared" si="277"/>
        <v>0.27373395851261895</v>
      </c>
    </row>
    <row r="3055" spans="1:22" x14ac:dyDescent="0.25">
      <c r="A3055" s="3" t="s">
        <v>158</v>
      </c>
      <c r="B3055" s="3" t="s">
        <v>310</v>
      </c>
      <c r="C3055" s="3" t="s">
        <v>9</v>
      </c>
      <c r="D3055" s="3" t="s">
        <v>197</v>
      </c>
      <c r="E3055" s="3">
        <v>0.56000000000000005</v>
      </c>
      <c r="F3055" s="3">
        <v>0.48</v>
      </c>
      <c r="G3055" s="3" t="s">
        <v>17</v>
      </c>
      <c r="H3055" s="2">
        <v>2540</v>
      </c>
      <c r="I3055" s="3" t="s">
        <v>222</v>
      </c>
      <c r="J3055" s="2">
        <v>2540</v>
      </c>
      <c r="K3055" s="3" t="s">
        <v>324</v>
      </c>
      <c r="L3055" s="2">
        <v>2</v>
      </c>
      <c r="M3055" s="3">
        <v>9.5059970013678108E-3</v>
      </c>
      <c r="N3055" s="3">
        <v>23.836437658169281</v>
      </c>
      <c r="O3055" s="3">
        <v>5.2143893177953135E-2</v>
      </c>
      <c r="P3055" s="3">
        <v>1</v>
      </c>
      <c r="Q3055" s="3">
        <f t="shared" si="272"/>
        <v>5.2143893177953135E-2</v>
      </c>
      <c r="R3055" s="4">
        <f t="shared" si="276"/>
        <v>5.2143893177953135E-2</v>
      </c>
      <c r="S3055" s="3">
        <v>6.0835415642804206E-3</v>
      </c>
      <c r="T3055" s="3">
        <v>1</v>
      </c>
      <c r="U3055" s="3">
        <f t="shared" si="273"/>
        <v>6.0835415642804206E-3</v>
      </c>
      <c r="V3055" s="3">
        <f t="shared" si="277"/>
        <v>6.0835415642804206E-3</v>
      </c>
    </row>
    <row r="3056" spans="1:22" x14ac:dyDescent="0.25">
      <c r="A3056" s="3" t="s">
        <v>158</v>
      </c>
      <c r="B3056" s="3" t="s">
        <v>89</v>
      </c>
      <c r="C3056" s="3" t="s">
        <v>9</v>
      </c>
      <c r="D3056" s="3" t="s">
        <v>262</v>
      </c>
      <c r="E3056" s="3">
        <v>0.56000000000000005</v>
      </c>
      <c r="F3056" s="3">
        <v>0.48</v>
      </c>
      <c r="G3056" s="3" t="s">
        <v>17</v>
      </c>
      <c r="H3056" s="2">
        <v>2540</v>
      </c>
      <c r="I3056" s="3" t="s">
        <v>222</v>
      </c>
      <c r="J3056" s="2">
        <v>2540</v>
      </c>
      <c r="K3056" s="3" t="s">
        <v>264</v>
      </c>
      <c r="L3056" s="2">
        <v>42</v>
      </c>
      <c r="M3056" s="3">
        <v>1.6135919860059715</v>
      </c>
      <c r="N3056" s="3">
        <v>6380.4572607161872</v>
      </c>
      <c r="O3056" s="3">
        <v>14.068613834937265</v>
      </c>
      <c r="P3056" s="3">
        <v>1</v>
      </c>
      <c r="Q3056" s="3">
        <f t="shared" si="272"/>
        <v>14.068613834937265</v>
      </c>
      <c r="R3056" s="4">
        <f t="shared" si="276"/>
        <v>14.068613834937265</v>
      </c>
      <c r="S3056" s="3">
        <v>2.0470293063590774</v>
      </c>
      <c r="T3056" s="3">
        <v>1</v>
      </c>
      <c r="U3056" s="3">
        <f t="shared" si="273"/>
        <v>2.0470293063590774</v>
      </c>
      <c r="V3056" s="3">
        <f t="shared" si="277"/>
        <v>2.0470293063590774</v>
      </c>
    </row>
    <row r="3057" spans="1:22" x14ac:dyDescent="0.25">
      <c r="A3057" s="3" t="s">
        <v>158</v>
      </c>
      <c r="B3057" s="3" t="s">
        <v>310</v>
      </c>
      <c r="C3057" s="3" t="s">
        <v>9</v>
      </c>
      <c r="D3057" s="3" t="s">
        <v>197</v>
      </c>
      <c r="E3057" s="3">
        <v>0.56000000000000005</v>
      </c>
      <c r="F3057" s="3">
        <v>0.48</v>
      </c>
      <c r="G3057" s="3" t="s">
        <v>17</v>
      </c>
      <c r="H3057" s="2">
        <v>2540</v>
      </c>
      <c r="I3057" s="3" t="s">
        <v>222</v>
      </c>
      <c r="J3057" s="2">
        <v>2540</v>
      </c>
      <c r="K3057" s="3" t="s">
        <v>264</v>
      </c>
      <c r="L3057" s="2">
        <v>38</v>
      </c>
      <c r="M3057" s="3">
        <v>2.5381196232074146</v>
      </c>
      <c r="N3057" s="3">
        <v>9046.0150443599759</v>
      </c>
      <c r="O3057" s="3">
        <v>19.325535621520714</v>
      </c>
      <c r="P3057" s="3">
        <v>1</v>
      </c>
      <c r="Q3057" s="3">
        <f t="shared" si="272"/>
        <v>19.325535621520714</v>
      </c>
      <c r="R3057" s="4">
        <f t="shared" si="276"/>
        <v>19.325535621520714</v>
      </c>
      <c r="S3057" s="3">
        <v>2.7060100090293351</v>
      </c>
      <c r="T3057" s="3">
        <v>1</v>
      </c>
      <c r="U3057" s="3">
        <f t="shared" si="273"/>
        <v>2.7060100090293351</v>
      </c>
      <c r="V3057" s="3">
        <f t="shared" si="277"/>
        <v>2.7060100090293351</v>
      </c>
    </row>
    <row r="3058" spans="1:22" x14ac:dyDescent="0.25">
      <c r="A3058" s="3" t="s">
        <v>158</v>
      </c>
      <c r="B3058" s="3" t="s">
        <v>8</v>
      </c>
      <c r="C3058" s="3" t="s">
        <v>9</v>
      </c>
      <c r="D3058" s="3" t="s">
        <v>197</v>
      </c>
      <c r="E3058" s="3">
        <v>0.56000000000000005</v>
      </c>
      <c r="F3058" s="3">
        <v>0.48</v>
      </c>
      <c r="G3058" s="3" t="s">
        <v>17</v>
      </c>
      <c r="H3058" s="2">
        <v>2540</v>
      </c>
      <c r="I3058" s="3" t="s">
        <v>222</v>
      </c>
      <c r="J3058" s="2">
        <v>2540</v>
      </c>
      <c r="K3058" s="3" t="s">
        <v>205</v>
      </c>
      <c r="L3058" s="2">
        <v>3</v>
      </c>
      <c r="M3058" s="3">
        <v>5.1717951563436303E-2</v>
      </c>
      <c r="N3058" s="3">
        <v>216.19884934171324</v>
      </c>
      <c r="O3058" s="3">
        <v>0.41978709773477618</v>
      </c>
      <c r="P3058" s="3">
        <f>1-0.712</f>
        <v>0.28800000000000003</v>
      </c>
      <c r="Q3058" s="3">
        <f t="shared" si="272"/>
        <v>0.12089868414761555</v>
      </c>
      <c r="R3058" s="4">
        <f t="shared" si="276"/>
        <v>0.12089868414761555</v>
      </c>
      <c r="S3058" s="3">
        <v>5.8506450904996843E-2</v>
      </c>
      <c r="T3058" s="3">
        <f>1-0.531</f>
        <v>0.46899999999999997</v>
      </c>
      <c r="U3058" s="3">
        <f t="shared" si="273"/>
        <v>2.7439525474443519E-2</v>
      </c>
      <c r="V3058" s="3">
        <f t="shared" si="277"/>
        <v>2.7439525474443519E-2</v>
      </c>
    </row>
    <row r="3059" spans="1:22" x14ac:dyDescent="0.25">
      <c r="A3059" s="3" t="s">
        <v>158</v>
      </c>
      <c r="B3059" s="3" t="s">
        <v>351</v>
      </c>
      <c r="C3059" s="3" t="s">
        <v>352</v>
      </c>
      <c r="D3059" s="3" t="s">
        <v>353</v>
      </c>
      <c r="E3059" s="3">
        <v>0.36</v>
      </c>
      <c r="F3059" s="3">
        <v>0.57999999999999996</v>
      </c>
      <c r="G3059" s="3" t="s">
        <v>17</v>
      </c>
      <c r="H3059" s="2">
        <v>2540</v>
      </c>
      <c r="I3059" s="3" t="s">
        <v>222</v>
      </c>
      <c r="J3059" s="2">
        <v>2540</v>
      </c>
      <c r="K3059" s="3" t="s">
        <v>272</v>
      </c>
      <c r="L3059" s="2">
        <v>4</v>
      </c>
      <c r="M3059" s="3">
        <v>0.33474844307154861</v>
      </c>
      <c r="N3059" s="3">
        <v>1126.8422041242166</v>
      </c>
      <c r="O3059" s="3">
        <v>2.3521126106565737</v>
      </c>
      <c r="P3059" s="3">
        <v>1</v>
      </c>
      <c r="Q3059" s="3">
        <f t="shared" si="272"/>
        <v>2.3521126106565737</v>
      </c>
      <c r="R3059" s="4">
        <f t="shared" si="276"/>
        <v>2.3521126106565737</v>
      </c>
      <c r="S3059" s="3">
        <v>0.30497267760580854</v>
      </c>
      <c r="T3059" s="3">
        <v>1</v>
      </c>
      <c r="U3059" s="3">
        <f t="shared" si="273"/>
        <v>0.30497267760580854</v>
      </c>
      <c r="V3059" s="3">
        <f t="shared" si="277"/>
        <v>0.30497267760580854</v>
      </c>
    </row>
    <row r="3060" spans="1:22" x14ac:dyDescent="0.25">
      <c r="A3060" s="3" t="s">
        <v>158</v>
      </c>
      <c r="B3060" s="3" t="s">
        <v>310</v>
      </c>
      <c r="C3060" s="3" t="s">
        <v>9</v>
      </c>
      <c r="D3060" s="3" t="s">
        <v>312</v>
      </c>
      <c r="E3060" s="3">
        <v>0.56000000000000005</v>
      </c>
      <c r="F3060" s="3">
        <v>0.48</v>
      </c>
      <c r="G3060" s="3" t="s">
        <v>17</v>
      </c>
      <c r="H3060" s="2">
        <v>2540</v>
      </c>
      <c r="I3060" s="3" t="s">
        <v>222</v>
      </c>
      <c r="J3060" s="2">
        <v>2540</v>
      </c>
      <c r="K3060" s="3" t="s">
        <v>315</v>
      </c>
      <c r="L3060" s="2">
        <v>3</v>
      </c>
      <c r="M3060" s="3">
        <v>1.2362895203647936E-4</v>
      </c>
      <c r="N3060" s="3">
        <v>0.31274367874332143</v>
      </c>
      <c r="O3060" s="3">
        <v>6.9996609575878079E-4</v>
      </c>
      <c r="P3060" s="3">
        <v>1</v>
      </c>
      <c r="Q3060" s="3">
        <f t="shared" si="272"/>
        <v>6.9996609575878079E-4</v>
      </c>
      <c r="R3060" s="4">
        <f t="shared" si="276"/>
        <v>6.9996609575878079E-4</v>
      </c>
      <c r="S3060" s="3">
        <v>5.8881028187480542E-5</v>
      </c>
      <c r="T3060" s="3">
        <v>1</v>
      </c>
      <c r="U3060" s="3">
        <f t="shared" si="273"/>
        <v>5.8881028187480542E-5</v>
      </c>
      <c r="V3060" s="3">
        <f t="shared" si="277"/>
        <v>5.8881028187480542E-5</v>
      </c>
    </row>
    <row r="3061" spans="1:22" x14ac:dyDescent="0.25">
      <c r="A3061" s="3" t="s">
        <v>158</v>
      </c>
      <c r="B3061" s="3" t="s">
        <v>310</v>
      </c>
      <c r="C3061" s="3" t="s">
        <v>9</v>
      </c>
      <c r="D3061" s="3" t="s">
        <v>197</v>
      </c>
      <c r="E3061" s="3">
        <v>0.56000000000000005</v>
      </c>
      <c r="F3061" s="3">
        <v>0.48</v>
      </c>
      <c r="G3061" s="3" t="s">
        <v>17</v>
      </c>
      <c r="H3061" s="2">
        <v>2540</v>
      </c>
      <c r="I3061" s="3" t="s">
        <v>222</v>
      </c>
      <c r="J3061" s="2">
        <v>2540</v>
      </c>
      <c r="K3061" s="3" t="s">
        <v>315</v>
      </c>
      <c r="L3061" s="2">
        <v>1</v>
      </c>
      <c r="M3061" s="3">
        <v>9.5850085421940641E-6</v>
      </c>
      <c r="N3061" s="3">
        <v>2.9763210549512791E-2</v>
      </c>
      <c r="O3061" s="3">
        <v>6.4851106806677942E-5</v>
      </c>
      <c r="P3061" s="3">
        <v>1</v>
      </c>
      <c r="Q3061" s="3">
        <f t="shared" si="272"/>
        <v>6.4851106806677942E-5</v>
      </c>
      <c r="R3061" s="4">
        <f t="shared" si="276"/>
        <v>6.4851106806677942E-5</v>
      </c>
      <c r="S3061" s="3">
        <v>7.8123600685832469E-6</v>
      </c>
      <c r="T3061" s="3">
        <v>1</v>
      </c>
      <c r="U3061" s="3">
        <f t="shared" si="273"/>
        <v>7.8123600685832469E-6</v>
      </c>
      <c r="V3061" s="3">
        <f t="shared" si="277"/>
        <v>7.8123600685832469E-6</v>
      </c>
    </row>
    <row r="3062" spans="1:22" x14ac:dyDescent="0.25">
      <c r="A3062" s="3" t="s">
        <v>158</v>
      </c>
      <c r="B3062" s="3" t="s">
        <v>351</v>
      </c>
      <c r="C3062" s="3" t="s">
        <v>352</v>
      </c>
      <c r="D3062" s="3" t="s">
        <v>353</v>
      </c>
      <c r="E3062" s="3">
        <v>0.36</v>
      </c>
      <c r="F3062" s="3">
        <v>0.57999999999999996</v>
      </c>
      <c r="G3062" s="3" t="s">
        <v>272</v>
      </c>
      <c r="H3062" s="2">
        <v>2540</v>
      </c>
      <c r="I3062" s="3" t="s">
        <v>222</v>
      </c>
      <c r="J3062" s="2">
        <v>3000</v>
      </c>
      <c r="K3062" s="3" t="s">
        <v>272</v>
      </c>
      <c r="L3062" s="2">
        <v>8</v>
      </c>
      <c r="M3062" s="3">
        <v>1.7583199267308898</v>
      </c>
      <c r="N3062" s="3">
        <v>6275.3869970124069</v>
      </c>
      <c r="O3062" s="3">
        <v>12.659245850466677</v>
      </c>
      <c r="P3062" s="3">
        <v>1</v>
      </c>
      <c r="Q3062" s="3">
        <f t="shared" si="272"/>
        <v>12.659245850466677</v>
      </c>
      <c r="R3062" s="3">
        <v>0</v>
      </c>
      <c r="S3062" s="3">
        <v>1.7660803244585666</v>
      </c>
      <c r="T3062" s="3">
        <v>1</v>
      </c>
      <c r="U3062" s="3">
        <f t="shared" si="273"/>
        <v>1.7660803244585666</v>
      </c>
      <c r="V3062" s="3">
        <v>0</v>
      </c>
    </row>
    <row r="3063" spans="1:22" x14ac:dyDescent="0.25">
      <c r="A3063" s="3" t="s">
        <v>158</v>
      </c>
      <c r="B3063" s="3" t="s">
        <v>310</v>
      </c>
      <c r="C3063" s="3" t="s">
        <v>9</v>
      </c>
      <c r="D3063" s="3" t="s">
        <v>197</v>
      </c>
      <c r="E3063" s="3">
        <v>0.56000000000000005</v>
      </c>
      <c r="F3063" s="3">
        <v>0.48</v>
      </c>
      <c r="G3063" s="3" t="s">
        <v>17</v>
      </c>
      <c r="H3063" s="2">
        <v>3100</v>
      </c>
      <c r="I3063" s="3" t="s">
        <v>38</v>
      </c>
      <c r="J3063" s="2">
        <v>2000</v>
      </c>
      <c r="K3063" s="3" t="s">
        <v>314</v>
      </c>
      <c r="L3063" s="2">
        <v>253</v>
      </c>
      <c r="M3063" s="3">
        <v>108.26130243501697</v>
      </c>
      <c r="N3063" s="3">
        <v>325966.0731373381</v>
      </c>
      <c r="O3063" s="3">
        <v>628.84838620722041</v>
      </c>
      <c r="P3063" s="3">
        <v>1</v>
      </c>
      <c r="Q3063" s="3">
        <f t="shared" si="272"/>
        <v>628.84838620722041</v>
      </c>
      <c r="R3063" s="4">
        <f t="shared" ref="R3063:R3071" si="278">Q3063</f>
        <v>628.84838620722041</v>
      </c>
      <c r="S3063" s="3">
        <v>83.305848324163861</v>
      </c>
      <c r="T3063" s="3">
        <v>1</v>
      </c>
      <c r="U3063" s="3">
        <f t="shared" si="273"/>
        <v>83.305848324163861</v>
      </c>
      <c r="V3063" s="3">
        <f t="shared" ref="V3063:V3071" si="279">U3063</f>
        <v>83.305848324163861</v>
      </c>
    </row>
    <row r="3064" spans="1:22" x14ac:dyDescent="0.25">
      <c r="A3064" s="3" t="s">
        <v>158</v>
      </c>
      <c r="B3064" s="3" t="s">
        <v>89</v>
      </c>
      <c r="C3064" s="3" t="s">
        <v>9</v>
      </c>
      <c r="D3064" s="3" t="s">
        <v>262</v>
      </c>
      <c r="E3064" s="3">
        <v>0.56000000000000005</v>
      </c>
      <c r="F3064" s="3">
        <v>0.48</v>
      </c>
      <c r="G3064" s="3" t="s">
        <v>17</v>
      </c>
      <c r="H3064" s="2">
        <v>3100</v>
      </c>
      <c r="I3064" s="3" t="s">
        <v>38</v>
      </c>
      <c r="J3064" s="2">
        <v>2000</v>
      </c>
      <c r="K3064" s="3" t="s">
        <v>263</v>
      </c>
      <c r="L3064" s="2">
        <v>30</v>
      </c>
      <c r="M3064" s="3">
        <v>2.1573029672287096</v>
      </c>
      <c r="N3064" s="3">
        <v>6902.9889028432517</v>
      </c>
      <c r="O3064" s="3">
        <v>16.248152895868003</v>
      </c>
      <c r="P3064" s="3">
        <v>1</v>
      </c>
      <c r="Q3064" s="3">
        <f t="shared" si="272"/>
        <v>16.248152895868003</v>
      </c>
      <c r="R3064" s="4">
        <f t="shared" si="278"/>
        <v>16.248152895868003</v>
      </c>
      <c r="S3064" s="3">
        <v>1.8898315639356777</v>
      </c>
      <c r="T3064" s="3">
        <v>1</v>
      </c>
      <c r="U3064" s="3">
        <f t="shared" si="273"/>
        <v>1.8898315639356777</v>
      </c>
      <c r="V3064" s="3">
        <f t="shared" si="279"/>
        <v>1.8898315639356777</v>
      </c>
    </row>
    <row r="3065" spans="1:22" x14ac:dyDescent="0.25">
      <c r="A3065" s="3" t="s">
        <v>158</v>
      </c>
      <c r="B3065" s="3" t="s">
        <v>310</v>
      </c>
      <c r="C3065" s="3" t="s">
        <v>9</v>
      </c>
      <c r="D3065" s="3" t="s">
        <v>197</v>
      </c>
      <c r="E3065" s="3">
        <v>0.56000000000000005</v>
      </c>
      <c r="F3065" s="3">
        <v>0.48</v>
      </c>
      <c r="G3065" s="3" t="s">
        <v>17</v>
      </c>
      <c r="H3065" s="2">
        <v>3100</v>
      </c>
      <c r="I3065" s="3" t="s">
        <v>38</v>
      </c>
      <c r="J3065" s="2">
        <v>2000</v>
      </c>
      <c r="K3065" s="3" t="s">
        <v>319</v>
      </c>
      <c r="L3065" s="2">
        <v>12</v>
      </c>
      <c r="M3065" s="3">
        <v>0.2672138095311874</v>
      </c>
      <c r="N3065" s="3">
        <v>562.30355061815249</v>
      </c>
      <c r="O3065" s="3">
        <v>1.4397452339352033</v>
      </c>
      <c r="P3065" s="3">
        <v>1</v>
      </c>
      <c r="Q3065" s="3">
        <f t="shared" si="272"/>
        <v>1.4397452339352033</v>
      </c>
      <c r="R3065" s="4">
        <f t="shared" si="278"/>
        <v>1.4397452339352033</v>
      </c>
      <c r="S3065" s="3">
        <v>0.14839117025498641</v>
      </c>
      <c r="T3065" s="3">
        <v>1</v>
      </c>
      <c r="U3065" s="3">
        <f t="shared" si="273"/>
        <v>0.14839117025498641</v>
      </c>
      <c r="V3065" s="3">
        <f t="shared" si="279"/>
        <v>0.14839117025498641</v>
      </c>
    </row>
    <row r="3066" spans="1:22" x14ac:dyDescent="0.25">
      <c r="A3066" s="3" t="s">
        <v>158</v>
      </c>
      <c r="B3066" s="3" t="s">
        <v>89</v>
      </c>
      <c r="C3066" s="3" t="s">
        <v>9</v>
      </c>
      <c r="D3066" s="3" t="s">
        <v>262</v>
      </c>
      <c r="E3066" s="3">
        <v>0.56000000000000005</v>
      </c>
      <c r="F3066" s="3">
        <v>0.48</v>
      </c>
      <c r="G3066" s="3" t="s">
        <v>17</v>
      </c>
      <c r="H3066" s="2">
        <v>3100</v>
      </c>
      <c r="I3066" s="3" t="s">
        <v>38</v>
      </c>
      <c r="J3066" s="2">
        <v>2000</v>
      </c>
      <c r="K3066" s="3" t="s">
        <v>264</v>
      </c>
      <c r="L3066" s="2">
        <v>2931</v>
      </c>
      <c r="M3066" s="3">
        <v>1232.5235489892598</v>
      </c>
      <c r="N3066" s="3">
        <v>3746578.2950089029</v>
      </c>
      <c r="O3066" s="3">
        <v>8960.7543146190474</v>
      </c>
      <c r="P3066" s="3">
        <v>1</v>
      </c>
      <c r="Q3066" s="3">
        <f t="shared" si="272"/>
        <v>8960.7543146190474</v>
      </c>
      <c r="R3066" s="4">
        <f t="shared" si="278"/>
        <v>8960.7543146190474</v>
      </c>
      <c r="S3066" s="3">
        <v>1005.4564598112473</v>
      </c>
      <c r="T3066" s="3">
        <v>1</v>
      </c>
      <c r="U3066" s="3">
        <f t="shared" si="273"/>
        <v>1005.4564598112473</v>
      </c>
      <c r="V3066" s="3">
        <f t="shared" si="279"/>
        <v>1005.4564598112473</v>
      </c>
    </row>
    <row r="3067" spans="1:22" x14ac:dyDescent="0.25">
      <c r="A3067" s="3" t="s">
        <v>158</v>
      </c>
      <c r="B3067" s="3" t="s">
        <v>310</v>
      </c>
      <c r="C3067" s="3" t="s">
        <v>9</v>
      </c>
      <c r="D3067" s="3" t="s">
        <v>312</v>
      </c>
      <c r="E3067" s="3">
        <v>0.56000000000000005</v>
      </c>
      <c r="F3067" s="3">
        <v>0.48</v>
      </c>
      <c r="G3067" s="3" t="s">
        <v>17</v>
      </c>
      <c r="H3067" s="2">
        <v>3100</v>
      </c>
      <c r="I3067" s="3" t="s">
        <v>38</v>
      </c>
      <c r="J3067" s="2">
        <v>2000</v>
      </c>
      <c r="K3067" s="3" t="s">
        <v>264</v>
      </c>
      <c r="L3067" s="2">
        <v>96</v>
      </c>
      <c r="M3067" s="3">
        <v>28.094245555230632</v>
      </c>
      <c r="N3067" s="3">
        <v>82859.11814156569</v>
      </c>
      <c r="O3067" s="3">
        <v>199.54640636250716</v>
      </c>
      <c r="P3067" s="3">
        <v>1</v>
      </c>
      <c r="Q3067" s="3">
        <f t="shared" si="272"/>
        <v>199.54640636250716</v>
      </c>
      <c r="R3067" s="4">
        <f t="shared" si="278"/>
        <v>199.54640636250716</v>
      </c>
      <c r="S3067" s="3">
        <v>22.057144347023872</v>
      </c>
      <c r="T3067" s="3">
        <v>1</v>
      </c>
      <c r="U3067" s="3">
        <f t="shared" si="273"/>
        <v>22.057144347023872</v>
      </c>
      <c r="V3067" s="3">
        <f t="shared" si="279"/>
        <v>22.057144347023872</v>
      </c>
    </row>
    <row r="3068" spans="1:22" x14ac:dyDescent="0.25">
      <c r="A3068" s="3" t="s">
        <v>158</v>
      </c>
      <c r="B3068" s="3" t="s">
        <v>310</v>
      </c>
      <c r="C3068" s="3" t="s">
        <v>9</v>
      </c>
      <c r="D3068" s="3" t="s">
        <v>197</v>
      </c>
      <c r="E3068" s="3">
        <v>0.56000000000000005</v>
      </c>
      <c r="F3068" s="3">
        <v>0.48</v>
      </c>
      <c r="G3068" s="3" t="s">
        <v>17</v>
      </c>
      <c r="H3068" s="2">
        <v>3100</v>
      </c>
      <c r="I3068" s="3" t="s">
        <v>38</v>
      </c>
      <c r="J3068" s="2">
        <v>2000</v>
      </c>
      <c r="K3068" s="3" t="s">
        <v>264</v>
      </c>
      <c r="L3068" s="2">
        <v>55</v>
      </c>
      <c r="M3068" s="3">
        <v>9.2606497772157805</v>
      </c>
      <c r="N3068" s="3">
        <v>24972.190801418081</v>
      </c>
      <c r="O3068" s="3">
        <v>61.676410556420336</v>
      </c>
      <c r="P3068" s="3">
        <v>1</v>
      </c>
      <c r="Q3068" s="3">
        <f t="shared" si="272"/>
        <v>61.676410556420336</v>
      </c>
      <c r="R3068" s="4">
        <f t="shared" si="278"/>
        <v>61.676410556420336</v>
      </c>
      <c r="S3068" s="3">
        <v>7.0316125899630313</v>
      </c>
      <c r="T3068" s="3">
        <v>1</v>
      </c>
      <c r="U3068" s="3">
        <f t="shared" si="273"/>
        <v>7.0316125899630313</v>
      </c>
      <c r="V3068" s="3">
        <f t="shared" si="279"/>
        <v>7.0316125899630313</v>
      </c>
    </row>
    <row r="3069" spans="1:22" x14ac:dyDescent="0.25">
      <c r="A3069" s="3" t="s">
        <v>158</v>
      </c>
      <c r="B3069" s="3" t="s">
        <v>89</v>
      </c>
      <c r="C3069" s="3" t="s">
        <v>9</v>
      </c>
      <c r="D3069" s="3" t="s">
        <v>262</v>
      </c>
      <c r="E3069" s="3">
        <v>0.56000000000000005</v>
      </c>
      <c r="F3069" s="3">
        <v>0.48</v>
      </c>
      <c r="G3069" s="3" t="s">
        <v>17</v>
      </c>
      <c r="H3069" s="2">
        <v>3100</v>
      </c>
      <c r="I3069" s="3" t="s">
        <v>38</v>
      </c>
      <c r="J3069" s="2">
        <v>2000</v>
      </c>
      <c r="K3069" s="3" t="s">
        <v>265</v>
      </c>
      <c r="L3069" s="2">
        <v>158</v>
      </c>
      <c r="M3069" s="3">
        <v>5.0115624396373422</v>
      </c>
      <c r="N3069" s="3">
        <v>15325.327734599714</v>
      </c>
      <c r="O3069" s="3">
        <v>38.656037412797147</v>
      </c>
      <c r="P3069" s="3">
        <v>1</v>
      </c>
      <c r="Q3069" s="3">
        <f t="shared" si="272"/>
        <v>38.656037412797147</v>
      </c>
      <c r="R3069" s="4">
        <f t="shared" si="278"/>
        <v>38.656037412797147</v>
      </c>
      <c r="S3069" s="3">
        <v>4.9984634439333986</v>
      </c>
      <c r="T3069" s="3">
        <v>1</v>
      </c>
      <c r="U3069" s="3">
        <f t="shared" si="273"/>
        <v>4.9984634439333986</v>
      </c>
      <c r="V3069" s="3">
        <f t="shared" si="279"/>
        <v>4.9984634439333986</v>
      </c>
    </row>
    <row r="3070" spans="1:22" x14ac:dyDescent="0.25">
      <c r="A3070" s="3" t="s">
        <v>158</v>
      </c>
      <c r="B3070" s="3" t="s">
        <v>310</v>
      </c>
      <c r="C3070" s="3" t="s">
        <v>9</v>
      </c>
      <c r="D3070" s="3" t="s">
        <v>312</v>
      </c>
      <c r="E3070" s="3">
        <v>0.56000000000000005</v>
      </c>
      <c r="F3070" s="3">
        <v>0.48</v>
      </c>
      <c r="G3070" s="3" t="s">
        <v>17</v>
      </c>
      <c r="H3070" s="2">
        <v>3100</v>
      </c>
      <c r="I3070" s="3" t="s">
        <v>38</v>
      </c>
      <c r="J3070" s="2">
        <v>2000</v>
      </c>
      <c r="K3070" s="3" t="s">
        <v>269</v>
      </c>
      <c r="L3070" s="2">
        <v>23</v>
      </c>
      <c r="M3070" s="3">
        <v>2.5712112657763124</v>
      </c>
      <c r="N3070" s="3">
        <v>7719.5704807256516</v>
      </c>
      <c r="O3070" s="3">
        <v>19.933847462708133</v>
      </c>
      <c r="P3070" s="3">
        <v>1</v>
      </c>
      <c r="Q3070" s="3">
        <f t="shared" si="272"/>
        <v>19.933847462708133</v>
      </c>
      <c r="R3070" s="4">
        <f t="shared" si="278"/>
        <v>19.933847462708133</v>
      </c>
      <c r="S3070" s="3">
        <v>2.506452324598655</v>
      </c>
      <c r="T3070" s="3">
        <v>1</v>
      </c>
      <c r="U3070" s="3">
        <f t="shared" si="273"/>
        <v>2.506452324598655</v>
      </c>
      <c r="V3070" s="3">
        <f t="shared" si="279"/>
        <v>2.506452324598655</v>
      </c>
    </row>
    <row r="3071" spans="1:22" x14ac:dyDescent="0.25">
      <c r="A3071" s="3" t="s">
        <v>158</v>
      </c>
      <c r="B3071" s="3" t="s">
        <v>310</v>
      </c>
      <c r="C3071" s="3" t="s">
        <v>9</v>
      </c>
      <c r="D3071" s="3" t="s">
        <v>197</v>
      </c>
      <c r="E3071" s="3">
        <v>0.56000000000000005</v>
      </c>
      <c r="F3071" s="3">
        <v>0.48</v>
      </c>
      <c r="G3071" s="3" t="s">
        <v>17</v>
      </c>
      <c r="H3071" s="2">
        <v>3100</v>
      </c>
      <c r="I3071" s="3" t="s">
        <v>38</v>
      </c>
      <c r="J3071" s="2">
        <v>2000</v>
      </c>
      <c r="K3071" s="3" t="s">
        <v>269</v>
      </c>
      <c r="L3071" s="2">
        <v>8</v>
      </c>
      <c r="M3071" s="3">
        <v>1.0387837255876942E-3</v>
      </c>
      <c r="N3071" s="3">
        <v>3.1698148851151804</v>
      </c>
      <c r="O3071" s="3">
        <v>8.9211005454222572E-3</v>
      </c>
      <c r="P3071" s="3">
        <v>1</v>
      </c>
      <c r="Q3071" s="3">
        <f t="shared" si="272"/>
        <v>8.9211005454222572E-3</v>
      </c>
      <c r="R3071" s="4">
        <f t="shared" si="278"/>
        <v>8.9211005454222572E-3</v>
      </c>
      <c r="S3071" s="3">
        <v>1.3060877717898324E-3</v>
      </c>
      <c r="T3071" s="3">
        <v>1</v>
      </c>
      <c r="U3071" s="3">
        <f t="shared" si="273"/>
        <v>1.3060877717898324E-3</v>
      </c>
      <c r="V3071" s="3">
        <f t="shared" si="279"/>
        <v>1.3060877717898324E-3</v>
      </c>
    </row>
    <row r="3072" spans="1:22" x14ac:dyDescent="0.25">
      <c r="A3072" s="3" t="s">
        <v>158</v>
      </c>
      <c r="B3072" s="3" t="s">
        <v>310</v>
      </c>
      <c r="C3072" s="3" t="s">
        <v>9</v>
      </c>
      <c r="D3072" s="3" t="s">
        <v>197</v>
      </c>
      <c r="E3072" s="3">
        <v>0.56000000000000005</v>
      </c>
      <c r="F3072" s="3">
        <v>0.48</v>
      </c>
      <c r="G3072" s="3" t="s">
        <v>320</v>
      </c>
      <c r="H3072" s="2">
        <v>3100</v>
      </c>
      <c r="I3072" s="3" t="s">
        <v>38</v>
      </c>
      <c r="J3072" s="2">
        <v>3000</v>
      </c>
      <c r="K3072" s="3" t="s">
        <v>314</v>
      </c>
      <c r="L3072" s="2">
        <v>62</v>
      </c>
      <c r="M3072" s="3">
        <v>11.500128531470505</v>
      </c>
      <c r="N3072" s="3">
        <v>26537.936446226289</v>
      </c>
      <c r="O3072" s="3">
        <v>59.801636985506143</v>
      </c>
      <c r="P3072" s="3">
        <v>1</v>
      </c>
      <c r="Q3072" s="3">
        <f t="shared" si="272"/>
        <v>59.801636985506143</v>
      </c>
      <c r="R3072" s="3">
        <v>0</v>
      </c>
      <c r="S3072" s="3">
        <v>6.3492112163817804</v>
      </c>
      <c r="T3072" s="3">
        <v>1</v>
      </c>
      <c r="U3072" s="3">
        <f t="shared" si="273"/>
        <v>6.3492112163817804</v>
      </c>
      <c r="V3072" s="3">
        <v>0</v>
      </c>
    </row>
    <row r="3073" spans="1:22" x14ac:dyDescent="0.25">
      <c r="A3073" s="3" t="s">
        <v>158</v>
      </c>
      <c r="B3073" s="3" t="s">
        <v>89</v>
      </c>
      <c r="C3073" s="3" t="s">
        <v>9</v>
      </c>
      <c r="D3073" s="3" t="s">
        <v>262</v>
      </c>
      <c r="E3073" s="3">
        <v>0.56000000000000005</v>
      </c>
      <c r="F3073" s="3">
        <v>0.48</v>
      </c>
      <c r="G3073" s="3" t="s">
        <v>277</v>
      </c>
      <c r="H3073" s="2">
        <v>3100</v>
      </c>
      <c r="I3073" s="3" t="s">
        <v>38</v>
      </c>
      <c r="J3073" s="2">
        <v>3000</v>
      </c>
      <c r="K3073" s="3" t="s">
        <v>274</v>
      </c>
      <c r="L3073" s="2">
        <v>7</v>
      </c>
      <c r="M3073" s="3">
        <v>2.1051141042350237E-2</v>
      </c>
      <c r="N3073" s="3">
        <v>73.157588867444261</v>
      </c>
      <c r="O3073" s="3">
        <v>0.15865565937770076</v>
      </c>
      <c r="P3073" s="3">
        <v>1</v>
      </c>
      <c r="Q3073" s="3">
        <f t="shared" si="272"/>
        <v>0.15865565937770076</v>
      </c>
      <c r="R3073" s="3">
        <v>0</v>
      </c>
      <c r="S3073" s="3">
        <v>2.1901433150877822E-2</v>
      </c>
      <c r="T3073" s="3">
        <v>1</v>
      </c>
      <c r="U3073" s="3">
        <f t="shared" si="273"/>
        <v>2.1901433150877822E-2</v>
      </c>
      <c r="V3073" s="3">
        <v>0</v>
      </c>
    </row>
    <row r="3074" spans="1:22" x14ac:dyDescent="0.25">
      <c r="A3074" s="3" t="s">
        <v>158</v>
      </c>
      <c r="B3074" s="3" t="s">
        <v>351</v>
      </c>
      <c r="C3074" s="3" t="s">
        <v>352</v>
      </c>
      <c r="D3074" s="3" t="s">
        <v>353</v>
      </c>
      <c r="E3074" s="3">
        <v>0.36</v>
      </c>
      <c r="F3074" s="3">
        <v>0.57999999999999996</v>
      </c>
      <c r="G3074" s="3" t="s">
        <v>272</v>
      </c>
      <c r="H3074" s="2">
        <v>3100</v>
      </c>
      <c r="I3074" s="3" t="s">
        <v>38</v>
      </c>
      <c r="J3074" s="2">
        <v>3000</v>
      </c>
      <c r="K3074" s="3" t="s">
        <v>272</v>
      </c>
      <c r="L3074" s="2">
        <v>32</v>
      </c>
      <c r="M3074" s="3">
        <v>4.0400183812504382</v>
      </c>
      <c r="N3074" s="3">
        <v>11085.662234132435</v>
      </c>
      <c r="O3074" s="3">
        <v>23.288113407836896</v>
      </c>
      <c r="P3074" s="3">
        <v>1</v>
      </c>
      <c r="Q3074" s="3">
        <f t="shared" ref="Q3074:Q3137" si="280">O3074*P3074</f>
        <v>23.288113407836896</v>
      </c>
      <c r="R3074" s="3">
        <v>0</v>
      </c>
      <c r="S3074" s="3">
        <v>2.924201111471123</v>
      </c>
      <c r="T3074" s="3">
        <v>1</v>
      </c>
      <c r="U3074" s="3">
        <f t="shared" ref="U3074:U3137" si="281">S3074*T3074</f>
        <v>2.924201111471123</v>
      </c>
      <c r="V3074" s="3">
        <v>0</v>
      </c>
    </row>
    <row r="3075" spans="1:22" x14ac:dyDescent="0.25">
      <c r="A3075" s="3" t="s">
        <v>158</v>
      </c>
      <c r="B3075" s="3" t="s">
        <v>8</v>
      </c>
      <c r="C3075" s="3" t="s">
        <v>9</v>
      </c>
      <c r="D3075" s="3" t="s">
        <v>10</v>
      </c>
      <c r="E3075" s="3">
        <v>0.56000000000000005</v>
      </c>
      <c r="F3075" s="3">
        <v>0.48</v>
      </c>
      <c r="G3075" s="3" t="s">
        <v>19</v>
      </c>
      <c r="H3075" s="2">
        <v>3100</v>
      </c>
      <c r="I3075" s="3" t="s">
        <v>38</v>
      </c>
      <c r="J3075" s="2">
        <v>3100</v>
      </c>
      <c r="K3075" s="3" t="s">
        <v>19</v>
      </c>
      <c r="L3075" s="2">
        <v>38</v>
      </c>
      <c r="M3075" s="3">
        <v>6.9325042221741775</v>
      </c>
      <c r="N3075" s="3">
        <v>20666.244757767872</v>
      </c>
      <c r="O3075" s="3">
        <v>47.994371574182182</v>
      </c>
      <c r="P3075" s="3">
        <v>1</v>
      </c>
      <c r="Q3075" s="3">
        <f t="shared" si="280"/>
        <v>47.994371574182182</v>
      </c>
      <c r="R3075" s="3">
        <v>0</v>
      </c>
      <c r="S3075" s="3">
        <v>6.6682135368141662</v>
      </c>
      <c r="T3075" s="3">
        <v>1</v>
      </c>
      <c r="U3075" s="3">
        <f t="shared" si="281"/>
        <v>6.6682135368141662</v>
      </c>
      <c r="V3075" s="3">
        <v>0</v>
      </c>
    </row>
    <row r="3076" spans="1:22" x14ac:dyDescent="0.25">
      <c r="A3076" s="3" t="s">
        <v>158</v>
      </c>
      <c r="B3076" s="3" t="s">
        <v>8</v>
      </c>
      <c r="C3076" s="3" t="s">
        <v>9</v>
      </c>
      <c r="D3076" s="3" t="s">
        <v>197</v>
      </c>
      <c r="E3076" s="3">
        <v>0.56000000000000005</v>
      </c>
      <c r="F3076" s="3">
        <v>0.48</v>
      </c>
      <c r="G3076" s="3" t="s">
        <v>19</v>
      </c>
      <c r="H3076" s="2">
        <v>3100</v>
      </c>
      <c r="I3076" s="3" t="s">
        <v>38</v>
      </c>
      <c r="J3076" s="2">
        <v>3100</v>
      </c>
      <c r="K3076" s="3" t="s">
        <v>19</v>
      </c>
      <c r="L3076" s="2">
        <v>56</v>
      </c>
      <c r="M3076" s="3">
        <v>8.8152237782644356</v>
      </c>
      <c r="N3076" s="3">
        <v>25419.769451046493</v>
      </c>
      <c r="O3076" s="3">
        <v>56.58140793649568</v>
      </c>
      <c r="P3076" s="3">
        <v>1</v>
      </c>
      <c r="Q3076" s="3">
        <f t="shared" si="280"/>
        <v>56.58140793649568</v>
      </c>
      <c r="R3076" s="3">
        <v>0</v>
      </c>
      <c r="S3076" s="3">
        <v>7.6042309334321807</v>
      </c>
      <c r="T3076" s="3">
        <v>1</v>
      </c>
      <c r="U3076" s="3">
        <f t="shared" si="281"/>
        <v>7.6042309334321807</v>
      </c>
      <c r="V3076" s="3">
        <v>0</v>
      </c>
    </row>
    <row r="3077" spans="1:22" x14ac:dyDescent="0.25">
      <c r="A3077" s="3" t="s">
        <v>158</v>
      </c>
      <c r="B3077" s="3" t="s">
        <v>310</v>
      </c>
      <c r="C3077" s="3" t="s">
        <v>9</v>
      </c>
      <c r="D3077" s="3" t="s">
        <v>311</v>
      </c>
      <c r="E3077" s="3">
        <v>0.56000000000000005</v>
      </c>
      <c r="F3077" s="3">
        <v>0.48</v>
      </c>
      <c r="G3077" s="3" t="s">
        <v>19</v>
      </c>
      <c r="H3077" s="2">
        <v>3100</v>
      </c>
      <c r="I3077" s="3" t="s">
        <v>38</v>
      </c>
      <c r="J3077" s="2">
        <v>3100</v>
      </c>
      <c r="K3077" s="3" t="s">
        <v>19</v>
      </c>
      <c r="L3077" s="2">
        <v>160</v>
      </c>
      <c r="M3077" s="3">
        <v>63.053845585333043</v>
      </c>
      <c r="N3077" s="3">
        <v>127016.20494268341</v>
      </c>
      <c r="O3077" s="3">
        <v>314.66473408967261</v>
      </c>
      <c r="P3077" s="3">
        <v>1</v>
      </c>
      <c r="Q3077" s="3">
        <f t="shared" si="280"/>
        <v>314.66473408967261</v>
      </c>
      <c r="R3077" s="3">
        <v>0</v>
      </c>
      <c r="S3077" s="3">
        <v>32.477141427630698</v>
      </c>
      <c r="T3077" s="3">
        <v>1</v>
      </c>
      <c r="U3077" s="3">
        <f t="shared" si="281"/>
        <v>32.477141427630698</v>
      </c>
      <c r="V3077" s="3">
        <v>0</v>
      </c>
    </row>
    <row r="3078" spans="1:22" x14ac:dyDescent="0.25">
      <c r="A3078" s="3" t="s">
        <v>158</v>
      </c>
      <c r="B3078" s="3" t="s">
        <v>310</v>
      </c>
      <c r="C3078" s="3" t="s">
        <v>9</v>
      </c>
      <c r="D3078" s="3" t="s">
        <v>333</v>
      </c>
      <c r="E3078" s="3">
        <v>0.56000000000000005</v>
      </c>
      <c r="F3078" s="3">
        <v>0.48</v>
      </c>
      <c r="G3078" s="3" t="s">
        <v>19</v>
      </c>
      <c r="H3078" s="2">
        <v>3100</v>
      </c>
      <c r="I3078" s="3" t="s">
        <v>38</v>
      </c>
      <c r="J3078" s="2">
        <v>3100</v>
      </c>
      <c r="K3078" s="3" t="s">
        <v>19</v>
      </c>
      <c r="L3078" s="2">
        <v>49</v>
      </c>
      <c r="M3078" s="3">
        <v>7.7982179250645975</v>
      </c>
      <c r="N3078" s="3">
        <v>19148.434859620047</v>
      </c>
      <c r="O3078" s="3">
        <v>40.698834502641446</v>
      </c>
      <c r="P3078" s="3">
        <v>1</v>
      </c>
      <c r="Q3078" s="3">
        <f t="shared" si="280"/>
        <v>40.698834502641446</v>
      </c>
      <c r="R3078" s="3">
        <v>0</v>
      </c>
      <c r="S3078" s="3">
        <v>5.8617976752030012</v>
      </c>
      <c r="T3078" s="3">
        <v>1</v>
      </c>
      <c r="U3078" s="3">
        <f t="shared" si="281"/>
        <v>5.8617976752030012</v>
      </c>
      <c r="V3078" s="3">
        <v>0</v>
      </c>
    </row>
    <row r="3079" spans="1:22" x14ac:dyDescent="0.25">
      <c r="A3079" s="3" t="s">
        <v>158</v>
      </c>
      <c r="B3079" s="3" t="s">
        <v>310</v>
      </c>
      <c r="C3079" s="3" t="s">
        <v>9</v>
      </c>
      <c r="D3079" s="3" t="s">
        <v>197</v>
      </c>
      <c r="E3079" s="3">
        <v>0.56000000000000005</v>
      </c>
      <c r="F3079" s="3">
        <v>0.48</v>
      </c>
      <c r="G3079" s="3" t="s">
        <v>19</v>
      </c>
      <c r="H3079" s="2">
        <v>3100</v>
      </c>
      <c r="I3079" s="3" t="s">
        <v>38</v>
      </c>
      <c r="J3079" s="2">
        <v>3100</v>
      </c>
      <c r="K3079" s="3" t="s">
        <v>19</v>
      </c>
      <c r="L3079" s="2">
        <v>620</v>
      </c>
      <c r="M3079" s="3">
        <v>170.94739697495214</v>
      </c>
      <c r="N3079" s="3">
        <v>362384.14337271225</v>
      </c>
      <c r="O3079" s="3">
        <v>881.02520892949133</v>
      </c>
      <c r="P3079" s="3">
        <v>1</v>
      </c>
      <c r="Q3079" s="3">
        <f t="shared" si="280"/>
        <v>881.02520892949133</v>
      </c>
      <c r="R3079" s="3">
        <v>0</v>
      </c>
      <c r="S3079" s="3">
        <v>95.456627754795804</v>
      </c>
      <c r="T3079" s="3">
        <v>1</v>
      </c>
      <c r="U3079" s="3">
        <f t="shared" si="281"/>
        <v>95.456627754795804</v>
      </c>
      <c r="V3079" s="3">
        <v>0</v>
      </c>
    </row>
    <row r="3080" spans="1:22" x14ac:dyDescent="0.25">
      <c r="A3080" s="3" t="s">
        <v>158</v>
      </c>
      <c r="B3080" s="3" t="s">
        <v>8</v>
      </c>
      <c r="C3080" s="3" t="s">
        <v>9</v>
      </c>
      <c r="D3080" s="3" t="s">
        <v>197</v>
      </c>
      <c r="E3080" s="3">
        <v>0.56000000000000005</v>
      </c>
      <c r="F3080" s="3">
        <v>0.48</v>
      </c>
      <c r="G3080" s="3" t="s">
        <v>19</v>
      </c>
      <c r="H3080" s="2">
        <v>3100</v>
      </c>
      <c r="I3080" s="3" t="s">
        <v>38</v>
      </c>
      <c r="J3080" s="2">
        <v>3100</v>
      </c>
      <c r="K3080" s="3" t="s">
        <v>168</v>
      </c>
      <c r="L3080" s="2">
        <v>73</v>
      </c>
      <c r="M3080" s="3">
        <v>11.811427482241992</v>
      </c>
      <c r="N3080" s="3">
        <v>37906.678397742086</v>
      </c>
      <c r="O3080" s="3">
        <v>79.537399115045474</v>
      </c>
      <c r="P3080" s="3">
        <f>1-0.712</f>
        <v>0.28800000000000003</v>
      </c>
      <c r="Q3080" s="3">
        <f t="shared" si="280"/>
        <v>22.906770945133101</v>
      </c>
      <c r="R3080" s="3">
        <v>0</v>
      </c>
      <c r="S3080" s="3">
        <v>10.581976271839322</v>
      </c>
      <c r="T3080" s="3">
        <f>1-0.531</f>
        <v>0.46899999999999997</v>
      </c>
      <c r="U3080" s="3">
        <f t="shared" si="281"/>
        <v>4.9629468714926412</v>
      </c>
      <c r="V3080" s="3">
        <v>0</v>
      </c>
    </row>
    <row r="3081" spans="1:22" x14ac:dyDescent="0.25">
      <c r="A3081" s="3" t="s">
        <v>158</v>
      </c>
      <c r="B3081" s="3" t="s">
        <v>310</v>
      </c>
      <c r="C3081" s="3" t="s">
        <v>9</v>
      </c>
      <c r="D3081" s="3" t="s">
        <v>197</v>
      </c>
      <c r="E3081" s="3">
        <v>0.56000000000000005</v>
      </c>
      <c r="F3081" s="3">
        <v>0.48</v>
      </c>
      <c r="G3081" s="3" t="s">
        <v>19</v>
      </c>
      <c r="H3081" s="2">
        <v>3100</v>
      </c>
      <c r="I3081" s="3" t="s">
        <v>38</v>
      </c>
      <c r="J3081" s="2">
        <v>3100</v>
      </c>
      <c r="K3081" s="3" t="s">
        <v>168</v>
      </c>
      <c r="L3081" s="2">
        <v>14</v>
      </c>
      <c r="M3081" s="3">
        <v>6.2823217862931158E-2</v>
      </c>
      <c r="N3081" s="3">
        <v>156.60015630232397</v>
      </c>
      <c r="O3081" s="3">
        <v>0.36122974828433246</v>
      </c>
      <c r="P3081" s="3">
        <f>1-0.712</f>
        <v>0.28800000000000003</v>
      </c>
      <c r="Q3081" s="3">
        <f t="shared" si="280"/>
        <v>0.10403416750588776</v>
      </c>
      <c r="R3081" s="3">
        <v>0</v>
      </c>
      <c r="S3081" s="3">
        <v>3.8729780979202398E-2</v>
      </c>
      <c r="T3081" s="3">
        <f>1-0.531</f>
        <v>0.46899999999999997</v>
      </c>
      <c r="U3081" s="3">
        <f t="shared" si="281"/>
        <v>1.8164267279245923E-2</v>
      </c>
      <c r="V3081" s="3">
        <v>0</v>
      </c>
    </row>
    <row r="3082" spans="1:22" x14ac:dyDescent="0.25">
      <c r="A3082" s="3" t="s">
        <v>158</v>
      </c>
      <c r="B3082" s="3" t="s">
        <v>310</v>
      </c>
      <c r="C3082" s="3" t="s">
        <v>9</v>
      </c>
      <c r="D3082" s="3" t="s">
        <v>312</v>
      </c>
      <c r="E3082" s="3">
        <v>0.56000000000000005</v>
      </c>
      <c r="F3082" s="3">
        <v>0.48</v>
      </c>
      <c r="G3082" s="3" t="s">
        <v>275</v>
      </c>
      <c r="H3082" s="2">
        <v>3100</v>
      </c>
      <c r="I3082" s="3" t="s">
        <v>38</v>
      </c>
      <c r="J3082" s="2">
        <v>3100</v>
      </c>
      <c r="K3082" s="3" t="s">
        <v>276</v>
      </c>
      <c r="L3082" s="2">
        <v>3</v>
      </c>
      <c r="M3082" s="3">
        <v>0.1235129889370548</v>
      </c>
      <c r="N3082" s="3">
        <v>327.7729969502019</v>
      </c>
      <c r="O3082" s="3">
        <v>0.74538337828154622</v>
      </c>
      <c r="P3082" s="3">
        <v>1</v>
      </c>
      <c r="Q3082" s="3">
        <f t="shared" si="280"/>
        <v>0.74538337828154622</v>
      </c>
      <c r="R3082" s="3">
        <v>0</v>
      </c>
      <c r="S3082" s="3">
        <v>6.628091370082595E-2</v>
      </c>
      <c r="T3082" s="3">
        <v>1</v>
      </c>
      <c r="U3082" s="3">
        <f t="shared" si="281"/>
        <v>6.628091370082595E-2</v>
      </c>
      <c r="V3082" s="3">
        <v>0</v>
      </c>
    </row>
    <row r="3083" spans="1:22" x14ac:dyDescent="0.25">
      <c r="A3083" s="3" t="s">
        <v>158</v>
      </c>
      <c r="B3083" s="3" t="s">
        <v>310</v>
      </c>
      <c r="C3083" s="3" t="s">
        <v>9</v>
      </c>
      <c r="D3083" s="3" t="s">
        <v>197</v>
      </c>
      <c r="E3083" s="3">
        <v>0.56000000000000005</v>
      </c>
      <c r="F3083" s="3">
        <v>0.48</v>
      </c>
      <c r="G3083" s="3" t="s">
        <v>275</v>
      </c>
      <c r="H3083" s="2">
        <v>3100</v>
      </c>
      <c r="I3083" s="3" t="s">
        <v>38</v>
      </c>
      <c r="J3083" s="2">
        <v>3100</v>
      </c>
      <c r="K3083" s="3" t="s">
        <v>276</v>
      </c>
      <c r="L3083" s="2">
        <v>26</v>
      </c>
      <c r="M3083" s="3">
        <v>5.3607086474824133</v>
      </c>
      <c r="N3083" s="3">
        <v>14887.31800355562</v>
      </c>
      <c r="O3083" s="3">
        <v>35.786595337838392</v>
      </c>
      <c r="P3083" s="3">
        <v>1</v>
      </c>
      <c r="Q3083" s="3">
        <f t="shared" si="280"/>
        <v>35.786595337838392</v>
      </c>
      <c r="R3083" s="3">
        <v>0</v>
      </c>
      <c r="S3083" s="3">
        <v>3.9579129946462768</v>
      </c>
      <c r="T3083" s="3">
        <v>1</v>
      </c>
      <c r="U3083" s="3">
        <f t="shared" si="281"/>
        <v>3.9579129946462768</v>
      </c>
      <c r="V3083" s="3">
        <v>0</v>
      </c>
    </row>
    <row r="3084" spans="1:22" x14ac:dyDescent="0.25">
      <c r="A3084" s="3" t="s">
        <v>158</v>
      </c>
      <c r="B3084" s="3" t="s">
        <v>351</v>
      </c>
      <c r="C3084" s="3" t="s">
        <v>352</v>
      </c>
      <c r="D3084" s="3" t="s">
        <v>353</v>
      </c>
      <c r="E3084" s="3">
        <v>0.36</v>
      </c>
      <c r="F3084" s="3">
        <v>0.57999999999999996</v>
      </c>
      <c r="G3084" s="3" t="s">
        <v>360</v>
      </c>
      <c r="H3084" s="2">
        <v>3100</v>
      </c>
      <c r="I3084" s="3" t="s">
        <v>38</v>
      </c>
      <c r="J3084" s="2">
        <v>3100</v>
      </c>
      <c r="K3084" s="3" t="s">
        <v>358</v>
      </c>
      <c r="L3084" s="2">
        <v>22</v>
      </c>
      <c r="M3084" s="3">
        <v>4.0113042520816755</v>
      </c>
      <c r="N3084" s="3">
        <v>12092.393795803939</v>
      </c>
      <c r="O3084" s="3">
        <v>25.453801237784322</v>
      </c>
      <c r="P3084" s="3">
        <v>1</v>
      </c>
      <c r="Q3084" s="3">
        <f t="shared" si="280"/>
        <v>25.453801237784322</v>
      </c>
      <c r="R3084" s="3">
        <v>0</v>
      </c>
      <c r="S3084" s="3">
        <v>3.4206513039046298</v>
      </c>
      <c r="T3084" s="3">
        <v>1</v>
      </c>
      <c r="U3084" s="3">
        <f t="shared" si="281"/>
        <v>3.4206513039046298</v>
      </c>
      <c r="V3084" s="3">
        <v>0</v>
      </c>
    </row>
    <row r="3085" spans="1:22" x14ac:dyDescent="0.25">
      <c r="A3085" s="3" t="s">
        <v>158</v>
      </c>
      <c r="B3085" s="3" t="s">
        <v>8</v>
      </c>
      <c r="C3085" s="3" t="s">
        <v>9</v>
      </c>
      <c r="D3085" s="3" t="s">
        <v>10</v>
      </c>
      <c r="E3085" s="3">
        <v>0.56000000000000005</v>
      </c>
      <c r="F3085" s="3">
        <v>0.48</v>
      </c>
      <c r="G3085" s="3" t="s">
        <v>11</v>
      </c>
      <c r="H3085" s="2">
        <v>3100</v>
      </c>
      <c r="I3085" s="3" t="s">
        <v>38</v>
      </c>
      <c r="J3085" s="2">
        <v>3100</v>
      </c>
      <c r="K3085" s="3" t="s">
        <v>13</v>
      </c>
      <c r="L3085" s="2">
        <v>264</v>
      </c>
      <c r="M3085" s="3">
        <v>63.568183770874242</v>
      </c>
      <c r="N3085" s="3">
        <v>198251.57391738208</v>
      </c>
      <c r="O3085" s="3">
        <v>436.26655133036672</v>
      </c>
      <c r="P3085" s="3">
        <v>1</v>
      </c>
      <c r="Q3085" s="3">
        <f t="shared" si="280"/>
        <v>436.26655133036672</v>
      </c>
      <c r="R3085" s="3">
        <v>0</v>
      </c>
      <c r="S3085" s="3">
        <v>53.257142015417863</v>
      </c>
      <c r="T3085" s="3">
        <v>1</v>
      </c>
      <c r="U3085" s="3">
        <f t="shared" si="281"/>
        <v>53.257142015417863</v>
      </c>
      <c r="V3085" s="3">
        <v>0</v>
      </c>
    </row>
    <row r="3086" spans="1:22" x14ac:dyDescent="0.25">
      <c r="A3086" s="3" t="s">
        <v>158</v>
      </c>
      <c r="B3086" s="3" t="s">
        <v>8</v>
      </c>
      <c r="C3086" s="3" t="s">
        <v>9</v>
      </c>
      <c r="D3086" s="3" t="s">
        <v>197</v>
      </c>
      <c r="E3086" s="3">
        <v>0.56000000000000005</v>
      </c>
      <c r="F3086" s="3">
        <v>0.48</v>
      </c>
      <c r="G3086" s="3" t="s">
        <v>11</v>
      </c>
      <c r="H3086" s="2">
        <v>3100</v>
      </c>
      <c r="I3086" s="3" t="s">
        <v>38</v>
      </c>
      <c r="J3086" s="2">
        <v>3100</v>
      </c>
      <c r="K3086" s="3" t="s">
        <v>13</v>
      </c>
      <c r="L3086" s="2">
        <v>140</v>
      </c>
      <c r="M3086" s="3">
        <v>35.387886063648025</v>
      </c>
      <c r="N3086" s="3">
        <v>113901.78253261498</v>
      </c>
      <c r="O3086" s="3">
        <v>217.01752791085036</v>
      </c>
      <c r="P3086" s="3">
        <v>1</v>
      </c>
      <c r="Q3086" s="3">
        <f t="shared" si="280"/>
        <v>217.01752791085036</v>
      </c>
      <c r="R3086" s="3">
        <v>0</v>
      </c>
      <c r="S3086" s="3">
        <v>28.299721297635724</v>
      </c>
      <c r="T3086" s="3">
        <v>1</v>
      </c>
      <c r="U3086" s="3">
        <f t="shared" si="281"/>
        <v>28.299721297635724</v>
      </c>
      <c r="V3086" s="3">
        <v>0</v>
      </c>
    </row>
    <row r="3087" spans="1:22" x14ac:dyDescent="0.25">
      <c r="A3087" s="3" t="s">
        <v>158</v>
      </c>
      <c r="B3087" s="3" t="s">
        <v>8</v>
      </c>
      <c r="C3087" s="3" t="s">
        <v>9</v>
      </c>
      <c r="D3087" s="3" t="s">
        <v>197</v>
      </c>
      <c r="E3087" s="3">
        <v>0.56000000000000005</v>
      </c>
      <c r="F3087" s="3">
        <v>0.48</v>
      </c>
      <c r="G3087" s="3" t="s">
        <v>11</v>
      </c>
      <c r="H3087" s="2">
        <v>3100</v>
      </c>
      <c r="I3087" s="3" t="s">
        <v>38</v>
      </c>
      <c r="J3087" s="2">
        <v>3100</v>
      </c>
      <c r="K3087" s="3" t="s">
        <v>198</v>
      </c>
      <c r="L3087" s="2">
        <v>5</v>
      </c>
      <c r="M3087" s="3">
        <v>0.19452581191690119</v>
      </c>
      <c r="N3087" s="3">
        <v>662.02685989453698</v>
      </c>
      <c r="O3087" s="3">
        <v>1.4075531298531199</v>
      </c>
      <c r="P3087" s="3">
        <f>1-0.712</f>
        <v>0.28800000000000003</v>
      </c>
      <c r="Q3087" s="3">
        <f t="shared" si="280"/>
        <v>0.40537530139769856</v>
      </c>
      <c r="R3087" s="3">
        <v>0</v>
      </c>
      <c r="S3087" s="3">
        <v>0.16392823402555817</v>
      </c>
      <c r="T3087" s="3">
        <f>1-0.531</f>
        <v>0.46899999999999997</v>
      </c>
      <c r="U3087" s="3">
        <f t="shared" si="281"/>
        <v>7.6882341757986777E-2</v>
      </c>
      <c r="V3087" s="3">
        <v>0</v>
      </c>
    </row>
    <row r="3088" spans="1:22" x14ac:dyDescent="0.25">
      <c r="A3088" s="3" t="s">
        <v>158</v>
      </c>
      <c r="B3088" s="3" t="s">
        <v>8</v>
      </c>
      <c r="C3088" s="3" t="s">
        <v>9</v>
      </c>
      <c r="D3088" s="3" t="s">
        <v>197</v>
      </c>
      <c r="E3088" s="3">
        <v>0.56000000000000005</v>
      </c>
      <c r="F3088" s="3">
        <v>0.48</v>
      </c>
      <c r="G3088" s="3" t="s">
        <v>183</v>
      </c>
      <c r="H3088" s="2">
        <v>3100</v>
      </c>
      <c r="I3088" s="3" t="s">
        <v>38</v>
      </c>
      <c r="J3088" s="2">
        <v>3100</v>
      </c>
      <c r="K3088" s="3" t="s">
        <v>169</v>
      </c>
      <c r="L3088" s="2">
        <v>384</v>
      </c>
      <c r="M3088" s="3">
        <v>64.085606762043909</v>
      </c>
      <c r="N3088" s="3">
        <v>220731.91811461869</v>
      </c>
      <c r="O3088" s="3">
        <v>476.36847489779115</v>
      </c>
      <c r="P3088" s="3">
        <v>1</v>
      </c>
      <c r="Q3088" s="3">
        <f t="shared" si="280"/>
        <v>476.36847489779115</v>
      </c>
      <c r="R3088" s="3">
        <v>0</v>
      </c>
      <c r="S3088" s="3">
        <v>59.854184050847074</v>
      </c>
      <c r="T3088" s="3">
        <v>1</v>
      </c>
      <c r="U3088" s="3">
        <f t="shared" si="281"/>
        <v>59.854184050847074</v>
      </c>
      <c r="V3088" s="3">
        <v>0</v>
      </c>
    </row>
    <row r="3089" spans="1:22" x14ac:dyDescent="0.25">
      <c r="A3089" s="3" t="s">
        <v>158</v>
      </c>
      <c r="B3089" s="3" t="s">
        <v>310</v>
      </c>
      <c r="C3089" s="3" t="s">
        <v>9</v>
      </c>
      <c r="D3089" s="3" t="s">
        <v>197</v>
      </c>
      <c r="E3089" s="3">
        <v>0.56000000000000005</v>
      </c>
      <c r="F3089" s="3">
        <v>0.48</v>
      </c>
      <c r="G3089" s="3" t="s">
        <v>183</v>
      </c>
      <c r="H3089" s="2">
        <v>3100</v>
      </c>
      <c r="I3089" s="3" t="s">
        <v>38</v>
      </c>
      <c r="J3089" s="2">
        <v>3100</v>
      </c>
      <c r="K3089" s="3" t="s">
        <v>169</v>
      </c>
      <c r="L3089" s="2">
        <v>208</v>
      </c>
      <c r="M3089" s="3">
        <v>50.157237701119676</v>
      </c>
      <c r="N3089" s="3">
        <v>111089.08702347302</v>
      </c>
      <c r="O3089" s="3">
        <v>239.18721323073473</v>
      </c>
      <c r="P3089" s="3">
        <v>1</v>
      </c>
      <c r="Q3089" s="3">
        <f t="shared" si="280"/>
        <v>239.18721323073473</v>
      </c>
      <c r="R3089" s="3">
        <v>0</v>
      </c>
      <c r="S3089" s="3">
        <v>26.967859184769075</v>
      </c>
      <c r="T3089" s="3">
        <v>1</v>
      </c>
      <c r="U3089" s="3">
        <f t="shared" si="281"/>
        <v>26.967859184769075</v>
      </c>
      <c r="V3089" s="3">
        <v>0</v>
      </c>
    </row>
    <row r="3090" spans="1:22" x14ac:dyDescent="0.25">
      <c r="A3090" s="3" t="s">
        <v>158</v>
      </c>
      <c r="B3090" s="3" t="s">
        <v>8</v>
      </c>
      <c r="C3090" s="3" t="s">
        <v>9</v>
      </c>
      <c r="D3090" s="3" t="s">
        <v>197</v>
      </c>
      <c r="E3090" s="3">
        <v>0.56000000000000005</v>
      </c>
      <c r="F3090" s="3">
        <v>0.48</v>
      </c>
      <c r="G3090" s="3" t="s">
        <v>183</v>
      </c>
      <c r="H3090" s="2">
        <v>3100</v>
      </c>
      <c r="I3090" s="3" t="s">
        <v>38</v>
      </c>
      <c r="J3090" s="2">
        <v>3100</v>
      </c>
      <c r="K3090" s="3" t="s">
        <v>199</v>
      </c>
      <c r="L3090" s="2">
        <v>2157</v>
      </c>
      <c r="M3090" s="3">
        <v>990.1231342555169</v>
      </c>
      <c r="N3090" s="3">
        <v>3250006.8162632566</v>
      </c>
      <c r="O3090" s="3">
        <v>7582.0169941712393</v>
      </c>
      <c r="P3090" s="3">
        <f>1-0.712</f>
        <v>0.28800000000000003</v>
      </c>
      <c r="Q3090" s="3">
        <f t="shared" si="280"/>
        <v>2183.6208943213173</v>
      </c>
      <c r="R3090" s="3">
        <v>0</v>
      </c>
      <c r="S3090" s="3">
        <v>860.41786495027998</v>
      </c>
      <c r="T3090" s="3">
        <f>1-0.531</f>
        <v>0.46899999999999997</v>
      </c>
      <c r="U3090" s="3">
        <f t="shared" si="281"/>
        <v>403.53597866168127</v>
      </c>
      <c r="V3090" s="3">
        <v>0</v>
      </c>
    </row>
    <row r="3091" spans="1:22" x14ac:dyDescent="0.25">
      <c r="A3091" s="3" t="s">
        <v>158</v>
      </c>
      <c r="B3091" s="3" t="s">
        <v>310</v>
      </c>
      <c r="C3091" s="3" t="s">
        <v>9</v>
      </c>
      <c r="D3091" s="3" t="s">
        <v>197</v>
      </c>
      <c r="E3091" s="3">
        <v>0.56000000000000005</v>
      </c>
      <c r="F3091" s="3">
        <v>0.48</v>
      </c>
      <c r="G3091" s="3" t="s">
        <v>183</v>
      </c>
      <c r="H3091" s="2">
        <v>3100</v>
      </c>
      <c r="I3091" s="3" t="s">
        <v>38</v>
      </c>
      <c r="J3091" s="2">
        <v>3100</v>
      </c>
      <c r="K3091" s="3" t="s">
        <v>199</v>
      </c>
      <c r="L3091" s="2">
        <v>1</v>
      </c>
      <c r="M3091" s="3">
        <v>2.5998897210845048E-3</v>
      </c>
      <c r="N3091" s="3">
        <v>6.3944208473318662</v>
      </c>
      <c r="O3091" s="3">
        <v>1.3624975854215836E-2</v>
      </c>
      <c r="P3091" s="3">
        <f>1-0.712</f>
        <v>0.28800000000000003</v>
      </c>
      <c r="Q3091" s="3">
        <f t="shared" si="280"/>
        <v>3.923993046014161E-3</v>
      </c>
      <c r="R3091" s="3">
        <v>0</v>
      </c>
      <c r="S3091" s="3">
        <v>1.6321776730518016E-3</v>
      </c>
      <c r="T3091" s="3">
        <f>1-0.531</f>
        <v>0.46899999999999997</v>
      </c>
      <c r="U3091" s="3">
        <f t="shared" si="281"/>
        <v>7.6549132866129488E-4</v>
      </c>
      <c r="V3091" s="3">
        <v>0</v>
      </c>
    </row>
    <row r="3092" spans="1:22" x14ac:dyDescent="0.25">
      <c r="A3092" s="3" t="s">
        <v>158</v>
      </c>
      <c r="B3092" s="3" t="s">
        <v>310</v>
      </c>
      <c r="C3092" s="3" t="s">
        <v>9</v>
      </c>
      <c r="D3092" s="3" t="s">
        <v>312</v>
      </c>
      <c r="E3092" s="3">
        <v>0.56000000000000005</v>
      </c>
      <c r="F3092" s="3">
        <v>0.48</v>
      </c>
      <c r="G3092" s="3" t="s">
        <v>320</v>
      </c>
      <c r="H3092" s="2">
        <v>3100</v>
      </c>
      <c r="I3092" s="3" t="s">
        <v>38</v>
      </c>
      <c r="J3092" s="2">
        <v>3100</v>
      </c>
      <c r="K3092" s="3" t="s">
        <v>314</v>
      </c>
      <c r="L3092" s="2">
        <v>97</v>
      </c>
      <c r="M3092" s="3">
        <v>12.500310615424162</v>
      </c>
      <c r="N3092" s="3">
        <v>39810.094366304613</v>
      </c>
      <c r="O3092" s="3">
        <v>81.157437277820506</v>
      </c>
      <c r="P3092" s="3">
        <v>1</v>
      </c>
      <c r="Q3092" s="3">
        <f t="shared" si="280"/>
        <v>81.157437277820506</v>
      </c>
      <c r="R3092" s="3">
        <v>0</v>
      </c>
      <c r="S3092" s="3">
        <v>10.537669680409207</v>
      </c>
      <c r="T3092" s="3">
        <v>1</v>
      </c>
      <c r="U3092" s="3">
        <f t="shared" si="281"/>
        <v>10.537669680409207</v>
      </c>
      <c r="V3092" s="3">
        <v>0</v>
      </c>
    </row>
    <row r="3093" spans="1:22" x14ac:dyDescent="0.25">
      <c r="A3093" s="3" t="s">
        <v>158</v>
      </c>
      <c r="B3093" s="3" t="s">
        <v>310</v>
      </c>
      <c r="C3093" s="3" t="s">
        <v>9</v>
      </c>
      <c r="D3093" s="3" t="s">
        <v>197</v>
      </c>
      <c r="E3093" s="3">
        <v>0.56000000000000005</v>
      </c>
      <c r="F3093" s="3">
        <v>0.48</v>
      </c>
      <c r="G3093" s="3" t="s">
        <v>320</v>
      </c>
      <c r="H3093" s="2">
        <v>3100</v>
      </c>
      <c r="I3093" s="3" t="s">
        <v>38</v>
      </c>
      <c r="J3093" s="2">
        <v>3100</v>
      </c>
      <c r="K3093" s="3" t="s">
        <v>314</v>
      </c>
      <c r="L3093" s="2">
        <v>264</v>
      </c>
      <c r="M3093" s="3">
        <v>49.687401306279838</v>
      </c>
      <c r="N3093" s="3">
        <v>152553.41360852204</v>
      </c>
      <c r="O3093" s="3">
        <v>324.25928893390744</v>
      </c>
      <c r="P3093" s="3">
        <v>1</v>
      </c>
      <c r="Q3093" s="3">
        <f t="shared" si="280"/>
        <v>324.25928893390744</v>
      </c>
      <c r="R3093" s="3">
        <v>0</v>
      </c>
      <c r="S3093" s="3">
        <v>42.471397762308527</v>
      </c>
      <c r="T3093" s="3">
        <v>1</v>
      </c>
      <c r="U3093" s="3">
        <f t="shared" si="281"/>
        <v>42.471397762308527</v>
      </c>
      <c r="V3093" s="3">
        <v>0</v>
      </c>
    </row>
    <row r="3094" spans="1:22" x14ac:dyDescent="0.25">
      <c r="A3094" s="3" t="s">
        <v>158</v>
      </c>
      <c r="B3094" s="3" t="s">
        <v>89</v>
      </c>
      <c r="C3094" s="3" t="s">
        <v>9</v>
      </c>
      <c r="D3094" s="3" t="s">
        <v>262</v>
      </c>
      <c r="E3094" s="3">
        <v>0.56000000000000005</v>
      </c>
      <c r="F3094" s="3">
        <v>0.48</v>
      </c>
      <c r="G3094" s="3" t="s">
        <v>277</v>
      </c>
      <c r="H3094" s="2">
        <v>3100</v>
      </c>
      <c r="I3094" s="3" t="s">
        <v>38</v>
      </c>
      <c r="J3094" s="2">
        <v>3100</v>
      </c>
      <c r="K3094" s="3" t="s">
        <v>274</v>
      </c>
      <c r="L3094" s="2">
        <v>291</v>
      </c>
      <c r="M3094" s="3">
        <v>63.517654570705098</v>
      </c>
      <c r="N3094" s="3">
        <v>174821.99347174188</v>
      </c>
      <c r="O3094" s="3">
        <v>403.7615113813082</v>
      </c>
      <c r="P3094" s="3">
        <v>1</v>
      </c>
      <c r="Q3094" s="3">
        <f t="shared" si="280"/>
        <v>403.7615113813082</v>
      </c>
      <c r="R3094" s="3">
        <v>0</v>
      </c>
      <c r="S3094" s="3">
        <v>50.848079568516418</v>
      </c>
      <c r="T3094" s="3">
        <v>1</v>
      </c>
      <c r="U3094" s="3">
        <f t="shared" si="281"/>
        <v>50.848079568516418</v>
      </c>
      <c r="V3094" s="3">
        <v>0</v>
      </c>
    </row>
    <row r="3095" spans="1:22" x14ac:dyDescent="0.25">
      <c r="A3095" s="3" t="s">
        <v>158</v>
      </c>
      <c r="B3095" s="3" t="s">
        <v>8</v>
      </c>
      <c r="C3095" s="3" t="s">
        <v>9</v>
      </c>
      <c r="D3095" s="3" t="s">
        <v>10</v>
      </c>
      <c r="E3095" s="3">
        <v>0.56000000000000005</v>
      </c>
      <c r="F3095" s="3">
        <v>0.48</v>
      </c>
      <c r="G3095" s="3" t="s">
        <v>184</v>
      </c>
      <c r="H3095" s="2">
        <v>3100</v>
      </c>
      <c r="I3095" s="3" t="s">
        <v>38</v>
      </c>
      <c r="J3095" s="2">
        <v>3100</v>
      </c>
      <c r="K3095" s="3" t="s">
        <v>170</v>
      </c>
      <c r="L3095" s="2">
        <v>14</v>
      </c>
      <c r="M3095" s="3">
        <v>0.83850966177458819</v>
      </c>
      <c r="N3095" s="3">
        <v>2951.5997306686754</v>
      </c>
      <c r="O3095" s="3">
        <v>7.4088189038758401</v>
      </c>
      <c r="P3095" s="3">
        <v>1</v>
      </c>
      <c r="Q3095" s="3">
        <f t="shared" si="280"/>
        <v>7.4088189038758401</v>
      </c>
      <c r="R3095" s="3">
        <v>0</v>
      </c>
      <c r="S3095" s="3">
        <v>1.0473582570137974</v>
      </c>
      <c r="T3095" s="3">
        <v>1</v>
      </c>
      <c r="U3095" s="3">
        <f t="shared" si="281"/>
        <v>1.0473582570137974</v>
      </c>
      <c r="V3095" s="3">
        <v>0</v>
      </c>
    </row>
    <row r="3096" spans="1:22" x14ac:dyDescent="0.25">
      <c r="A3096" s="3" t="s">
        <v>158</v>
      </c>
      <c r="B3096" s="3" t="s">
        <v>8</v>
      </c>
      <c r="C3096" s="3" t="s">
        <v>9</v>
      </c>
      <c r="D3096" s="3" t="s">
        <v>197</v>
      </c>
      <c r="E3096" s="3">
        <v>0.56000000000000005</v>
      </c>
      <c r="F3096" s="3">
        <v>0.48</v>
      </c>
      <c r="G3096" s="3" t="s">
        <v>184</v>
      </c>
      <c r="H3096" s="2">
        <v>3100</v>
      </c>
      <c r="I3096" s="3" t="s">
        <v>38</v>
      </c>
      <c r="J3096" s="2">
        <v>3100</v>
      </c>
      <c r="K3096" s="3" t="s">
        <v>170</v>
      </c>
      <c r="L3096" s="2">
        <v>14</v>
      </c>
      <c r="M3096" s="3">
        <v>1.5195000684139306</v>
      </c>
      <c r="N3096" s="3">
        <v>4663.1117196015502</v>
      </c>
      <c r="O3096" s="3">
        <v>7.7387408593922444</v>
      </c>
      <c r="P3096" s="3">
        <v>1</v>
      </c>
      <c r="Q3096" s="3">
        <f t="shared" si="280"/>
        <v>7.7387408593922444</v>
      </c>
      <c r="R3096" s="3">
        <v>0</v>
      </c>
      <c r="S3096" s="3">
        <v>0.99084250522051198</v>
      </c>
      <c r="T3096" s="3">
        <v>1</v>
      </c>
      <c r="U3096" s="3">
        <f t="shared" si="281"/>
        <v>0.99084250522051198</v>
      </c>
      <c r="V3096" s="3">
        <v>0</v>
      </c>
    </row>
    <row r="3097" spans="1:22" x14ac:dyDescent="0.25">
      <c r="A3097" s="3" t="s">
        <v>158</v>
      </c>
      <c r="B3097" s="3" t="s">
        <v>8</v>
      </c>
      <c r="C3097" s="3" t="s">
        <v>9</v>
      </c>
      <c r="D3097" s="3" t="s">
        <v>197</v>
      </c>
      <c r="E3097" s="3">
        <v>0.56000000000000005</v>
      </c>
      <c r="F3097" s="3">
        <v>0.48</v>
      </c>
      <c r="G3097" s="3" t="s">
        <v>184</v>
      </c>
      <c r="H3097" s="2">
        <v>3100</v>
      </c>
      <c r="I3097" s="3" t="s">
        <v>38</v>
      </c>
      <c r="J3097" s="2">
        <v>3100</v>
      </c>
      <c r="K3097" s="3" t="s">
        <v>172</v>
      </c>
      <c r="L3097" s="2">
        <v>161</v>
      </c>
      <c r="M3097" s="3">
        <v>46.025593048225112</v>
      </c>
      <c r="N3097" s="3">
        <v>156294.57497188722</v>
      </c>
      <c r="O3097" s="3">
        <v>340.57227843567688</v>
      </c>
      <c r="P3097" s="3">
        <f>1-0.712</f>
        <v>0.28800000000000003</v>
      </c>
      <c r="Q3097" s="3">
        <f t="shared" si="280"/>
        <v>98.08481618947495</v>
      </c>
      <c r="R3097" s="3">
        <v>0</v>
      </c>
      <c r="S3097" s="3">
        <v>40.128759333499062</v>
      </c>
      <c r="T3097" s="3">
        <f>1-0.531</f>
        <v>0.46899999999999997</v>
      </c>
      <c r="U3097" s="3">
        <f t="shared" si="281"/>
        <v>18.820388127411057</v>
      </c>
      <c r="V3097" s="3">
        <v>0</v>
      </c>
    </row>
    <row r="3098" spans="1:22" x14ac:dyDescent="0.25">
      <c r="A3098" s="3" t="s">
        <v>158</v>
      </c>
      <c r="B3098" s="3" t="s">
        <v>351</v>
      </c>
      <c r="C3098" s="3" t="s">
        <v>352</v>
      </c>
      <c r="D3098" s="3" t="s">
        <v>353</v>
      </c>
      <c r="E3098" s="3">
        <v>0.36</v>
      </c>
      <c r="F3098" s="3">
        <v>0.57999999999999996</v>
      </c>
      <c r="G3098" s="3" t="s">
        <v>283</v>
      </c>
      <c r="H3098" s="2">
        <v>3100</v>
      </c>
      <c r="I3098" s="3" t="s">
        <v>38</v>
      </c>
      <c r="J3098" s="2">
        <v>3100</v>
      </c>
      <c r="K3098" s="3" t="s">
        <v>287</v>
      </c>
      <c r="L3098" s="2">
        <v>191</v>
      </c>
      <c r="M3098" s="3">
        <v>27.812477364104506</v>
      </c>
      <c r="N3098" s="3">
        <v>79660.564444290721</v>
      </c>
      <c r="O3098" s="3">
        <v>190.97238217433676</v>
      </c>
      <c r="P3098" s="3">
        <v>1</v>
      </c>
      <c r="Q3098" s="3">
        <f t="shared" si="280"/>
        <v>190.97238217433676</v>
      </c>
      <c r="R3098" s="3">
        <v>0</v>
      </c>
      <c r="S3098" s="3">
        <v>22.242714996258936</v>
      </c>
      <c r="T3098" s="3">
        <v>1</v>
      </c>
      <c r="U3098" s="3">
        <f t="shared" si="281"/>
        <v>22.242714996258936</v>
      </c>
      <c r="V3098" s="3">
        <v>0</v>
      </c>
    </row>
    <row r="3099" spans="1:22" x14ac:dyDescent="0.25">
      <c r="A3099" s="3" t="s">
        <v>158</v>
      </c>
      <c r="B3099" s="3" t="s">
        <v>89</v>
      </c>
      <c r="C3099" s="3" t="s">
        <v>9</v>
      </c>
      <c r="D3099" s="3" t="s">
        <v>262</v>
      </c>
      <c r="E3099" s="3">
        <v>0.56000000000000005</v>
      </c>
      <c r="F3099" s="3">
        <v>0.48</v>
      </c>
      <c r="G3099" s="3" t="s">
        <v>283</v>
      </c>
      <c r="H3099" s="2">
        <v>3100</v>
      </c>
      <c r="I3099" s="3" t="s">
        <v>38</v>
      </c>
      <c r="J3099" s="2">
        <v>3100</v>
      </c>
      <c r="K3099" s="3" t="s">
        <v>263</v>
      </c>
      <c r="L3099" s="2">
        <v>94</v>
      </c>
      <c r="M3099" s="3">
        <v>6.1066384237484153</v>
      </c>
      <c r="N3099" s="3">
        <v>20393.703432254239</v>
      </c>
      <c r="O3099" s="3">
        <v>48.579574694026668</v>
      </c>
      <c r="P3099" s="3">
        <v>1</v>
      </c>
      <c r="Q3099" s="3">
        <f t="shared" si="280"/>
        <v>48.579574694026668</v>
      </c>
      <c r="R3099" s="3">
        <v>0</v>
      </c>
      <c r="S3099" s="3">
        <v>5.9014265138965127</v>
      </c>
      <c r="T3099" s="3">
        <v>1</v>
      </c>
      <c r="U3099" s="3">
        <f t="shared" si="281"/>
        <v>5.9014265138965127</v>
      </c>
      <c r="V3099" s="3">
        <v>0</v>
      </c>
    </row>
    <row r="3100" spans="1:22" x14ac:dyDescent="0.25">
      <c r="A3100" s="3" t="s">
        <v>158</v>
      </c>
      <c r="B3100" s="3" t="s">
        <v>310</v>
      </c>
      <c r="C3100" s="3" t="s">
        <v>9</v>
      </c>
      <c r="D3100" s="3" t="s">
        <v>312</v>
      </c>
      <c r="E3100" s="3">
        <v>0.56000000000000005</v>
      </c>
      <c r="F3100" s="3">
        <v>0.48</v>
      </c>
      <c r="G3100" s="3" t="s">
        <v>283</v>
      </c>
      <c r="H3100" s="2">
        <v>3100</v>
      </c>
      <c r="I3100" s="3" t="s">
        <v>38</v>
      </c>
      <c r="J3100" s="2">
        <v>3100</v>
      </c>
      <c r="K3100" s="3" t="s">
        <v>263</v>
      </c>
      <c r="L3100" s="2">
        <v>6</v>
      </c>
      <c r="M3100" s="3">
        <v>0.24026128058114651</v>
      </c>
      <c r="N3100" s="3">
        <v>883.0298407784901</v>
      </c>
      <c r="O3100" s="3">
        <v>2.0233618866737593</v>
      </c>
      <c r="P3100" s="3">
        <v>1</v>
      </c>
      <c r="Q3100" s="3">
        <f t="shared" si="280"/>
        <v>2.0233618866737593</v>
      </c>
      <c r="R3100" s="3">
        <v>0</v>
      </c>
      <c r="S3100" s="3">
        <v>0.25804241222924351</v>
      </c>
      <c r="T3100" s="3">
        <v>1</v>
      </c>
      <c r="U3100" s="3">
        <f t="shared" si="281"/>
        <v>0.25804241222924351</v>
      </c>
      <c r="V3100" s="3">
        <v>0</v>
      </c>
    </row>
    <row r="3101" spans="1:22" x14ac:dyDescent="0.25">
      <c r="A3101" s="3" t="s">
        <v>158</v>
      </c>
      <c r="B3101" s="3" t="s">
        <v>310</v>
      </c>
      <c r="C3101" s="3" t="s">
        <v>9</v>
      </c>
      <c r="D3101" s="3" t="s">
        <v>197</v>
      </c>
      <c r="E3101" s="3">
        <v>0.56000000000000005</v>
      </c>
      <c r="F3101" s="3">
        <v>0.48</v>
      </c>
      <c r="G3101" s="3" t="s">
        <v>283</v>
      </c>
      <c r="H3101" s="2">
        <v>3100</v>
      </c>
      <c r="I3101" s="3" t="s">
        <v>38</v>
      </c>
      <c r="J3101" s="2">
        <v>3100</v>
      </c>
      <c r="K3101" s="3" t="s">
        <v>263</v>
      </c>
      <c r="L3101" s="2">
        <v>75</v>
      </c>
      <c r="M3101" s="3">
        <v>5.5120360886183715</v>
      </c>
      <c r="N3101" s="3">
        <v>18183.208354931758</v>
      </c>
      <c r="O3101" s="3">
        <v>43.145885590289843</v>
      </c>
      <c r="P3101" s="3">
        <v>1</v>
      </c>
      <c r="Q3101" s="3">
        <f t="shared" si="280"/>
        <v>43.145885590289843</v>
      </c>
      <c r="R3101" s="3">
        <v>0</v>
      </c>
      <c r="S3101" s="3">
        <v>5.5230611385338326</v>
      </c>
      <c r="T3101" s="3">
        <v>1</v>
      </c>
      <c r="U3101" s="3">
        <f t="shared" si="281"/>
        <v>5.5230611385338326</v>
      </c>
      <c r="V3101" s="3">
        <v>0</v>
      </c>
    </row>
    <row r="3102" spans="1:22" x14ac:dyDescent="0.25">
      <c r="A3102" s="3" t="s">
        <v>158</v>
      </c>
      <c r="B3102" s="3" t="s">
        <v>89</v>
      </c>
      <c r="C3102" s="3" t="s">
        <v>9</v>
      </c>
      <c r="D3102" s="3" t="s">
        <v>262</v>
      </c>
      <c r="E3102" s="3">
        <v>0.56000000000000005</v>
      </c>
      <c r="F3102" s="3">
        <v>0.48</v>
      </c>
      <c r="G3102" s="3" t="s">
        <v>283</v>
      </c>
      <c r="H3102" s="2">
        <v>3100</v>
      </c>
      <c r="I3102" s="3" t="s">
        <v>38</v>
      </c>
      <c r="J3102" s="2">
        <v>3100</v>
      </c>
      <c r="K3102" s="3" t="s">
        <v>284</v>
      </c>
      <c r="L3102" s="2">
        <v>8</v>
      </c>
      <c r="M3102" s="3">
        <v>0.15588075122194364</v>
      </c>
      <c r="N3102" s="3">
        <v>607.78887807574392</v>
      </c>
      <c r="O3102" s="3">
        <v>1.6570173730412323</v>
      </c>
      <c r="P3102" s="3">
        <v>1</v>
      </c>
      <c r="Q3102" s="3">
        <f t="shared" si="280"/>
        <v>1.6570173730412323</v>
      </c>
      <c r="R3102" s="3">
        <v>0</v>
      </c>
      <c r="S3102" s="3">
        <v>0.21867527792041683</v>
      </c>
      <c r="T3102" s="3">
        <v>1</v>
      </c>
      <c r="U3102" s="3">
        <f t="shared" si="281"/>
        <v>0.21867527792041683</v>
      </c>
      <c r="V3102" s="3">
        <v>0</v>
      </c>
    </row>
    <row r="3103" spans="1:22" x14ac:dyDescent="0.25">
      <c r="A3103" s="3" t="s">
        <v>158</v>
      </c>
      <c r="B3103" s="3" t="s">
        <v>310</v>
      </c>
      <c r="C3103" s="3" t="s">
        <v>9</v>
      </c>
      <c r="D3103" s="3" t="s">
        <v>312</v>
      </c>
      <c r="E3103" s="3">
        <v>0.56000000000000005</v>
      </c>
      <c r="F3103" s="3">
        <v>0.48</v>
      </c>
      <c r="G3103" s="3" t="s">
        <v>283</v>
      </c>
      <c r="H3103" s="2">
        <v>3100</v>
      </c>
      <c r="I3103" s="3" t="s">
        <v>38</v>
      </c>
      <c r="J3103" s="2">
        <v>3100</v>
      </c>
      <c r="K3103" s="3" t="s">
        <v>316</v>
      </c>
      <c r="L3103" s="2">
        <v>2</v>
      </c>
      <c r="M3103" s="3">
        <v>1.0175986314994298E-2</v>
      </c>
      <c r="N3103" s="3">
        <v>32.051739567775115</v>
      </c>
      <c r="O3103" s="3">
        <v>7.387041929038031E-2</v>
      </c>
      <c r="P3103" s="3">
        <v>1</v>
      </c>
      <c r="Q3103" s="3">
        <f t="shared" si="280"/>
        <v>7.387041929038031E-2</v>
      </c>
      <c r="R3103" s="3">
        <v>0</v>
      </c>
      <c r="S3103" s="3">
        <v>8.1014046894280836E-3</v>
      </c>
      <c r="T3103" s="3">
        <v>1</v>
      </c>
      <c r="U3103" s="3">
        <f t="shared" si="281"/>
        <v>8.1014046894280836E-3</v>
      </c>
      <c r="V3103" s="3">
        <v>0</v>
      </c>
    </row>
    <row r="3104" spans="1:22" x14ac:dyDescent="0.25">
      <c r="A3104" s="3" t="s">
        <v>158</v>
      </c>
      <c r="B3104" s="3" t="s">
        <v>351</v>
      </c>
      <c r="C3104" s="3" t="s">
        <v>352</v>
      </c>
      <c r="D3104" s="3" t="s">
        <v>353</v>
      </c>
      <c r="E3104" s="3">
        <v>0.36</v>
      </c>
      <c r="F3104" s="3">
        <v>0.57999999999999996</v>
      </c>
      <c r="G3104" s="3" t="s">
        <v>283</v>
      </c>
      <c r="H3104" s="2">
        <v>3100</v>
      </c>
      <c r="I3104" s="3" t="s">
        <v>38</v>
      </c>
      <c r="J3104" s="2">
        <v>3100</v>
      </c>
      <c r="K3104" s="3" t="s">
        <v>366</v>
      </c>
      <c r="L3104" s="2">
        <v>17</v>
      </c>
      <c r="M3104" s="3">
        <v>0.94532211366577845</v>
      </c>
      <c r="N3104" s="3">
        <v>3141.1642040114057</v>
      </c>
      <c r="O3104" s="3">
        <v>6.8172277446793883</v>
      </c>
      <c r="P3104" s="3">
        <v>1</v>
      </c>
      <c r="Q3104" s="3">
        <f t="shared" si="280"/>
        <v>6.8172277446793883</v>
      </c>
      <c r="R3104" s="3">
        <v>0</v>
      </c>
      <c r="S3104" s="3">
        <v>0.90608957965384529</v>
      </c>
      <c r="T3104" s="3">
        <v>1</v>
      </c>
      <c r="U3104" s="3">
        <f t="shared" si="281"/>
        <v>0.90608957965384529</v>
      </c>
      <c r="V3104" s="3">
        <v>0</v>
      </c>
    </row>
    <row r="3105" spans="1:22" x14ac:dyDescent="0.25">
      <c r="A3105" s="3" t="s">
        <v>158</v>
      </c>
      <c r="B3105" s="3" t="s">
        <v>351</v>
      </c>
      <c r="C3105" s="3" t="s">
        <v>352</v>
      </c>
      <c r="D3105" s="3" t="s">
        <v>353</v>
      </c>
      <c r="E3105" s="3">
        <v>0.36</v>
      </c>
      <c r="F3105" s="3">
        <v>0.57999999999999996</v>
      </c>
      <c r="G3105" s="3" t="s">
        <v>283</v>
      </c>
      <c r="H3105" s="2">
        <v>3100</v>
      </c>
      <c r="I3105" s="3" t="s">
        <v>38</v>
      </c>
      <c r="J3105" s="2">
        <v>3100</v>
      </c>
      <c r="K3105" s="3" t="s">
        <v>355</v>
      </c>
      <c r="L3105" s="2">
        <v>169</v>
      </c>
      <c r="M3105" s="3">
        <v>31.011793162088981</v>
      </c>
      <c r="N3105" s="3">
        <v>83022.166423120856</v>
      </c>
      <c r="O3105" s="3">
        <v>200.37672378431989</v>
      </c>
      <c r="P3105" s="3">
        <v>1</v>
      </c>
      <c r="Q3105" s="3">
        <f t="shared" si="280"/>
        <v>200.37672378431989</v>
      </c>
      <c r="R3105" s="3">
        <v>0</v>
      </c>
      <c r="S3105" s="3">
        <v>23.109276902048354</v>
      </c>
      <c r="T3105" s="3">
        <v>1</v>
      </c>
      <c r="U3105" s="3">
        <f t="shared" si="281"/>
        <v>23.109276902048354</v>
      </c>
      <c r="V3105" s="3">
        <v>0</v>
      </c>
    </row>
    <row r="3106" spans="1:22" x14ac:dyDescent="0.25">
      <c r="A3106" s="3" t="s">
        <v>158</v>
      </c>
      <c r="B3106" s="3" t="s">
        <v>89</v>
      </c>
      <c r="C3106" s="3" t="s">
        <v>9</v>
      </c>
      <c r="D3106" s="3" t="s">
        <v>262</v>
      </c>
      <c r="E3106" s="3">
        <v>0.56000000000000005</v>
      </c>
      <c r="F3106" s="3">
        <v>0.48</v>
      </c>
      <c r="G3106" s="3" t="s">
        <v>283</v>
      </c>
      <c r="H3106" s="2">
        <v>3100</v>
      </c>
      <c r="I3106" s="3" t="s">
        <v>38</v>
      </c>
      <c r="J3106" s="2">
        <v>3100</v>
      </c>
      <c r="K3106" s="3" t="s">
        <v>271</v>
      </c>
      <c r="L3106" s="2">
        <v>7</v>
      </c>
      <c r="M3106" s="3">
        <v>9.002175529196009E-2</v>
      </c>
      <c r="N3106" s="3">
        <v>352.68452325866986</v>
      </c>
      <c r="O3106" s="3">
        <v>0.84808896861234762</v>
      </c>
      <c r="P3106" s="3">
        <v>1</v>
      </c>
      <c r="Q3106" s="3">
        <f t="shared" si="280"/>
        <v>0.84808896861234762</v>
      </c>
      <c r="R3106" s="3">
        <v>0</v>
      </c>
      <c r="S3106" s="3">
        <v>0.10542539387737587</v>
      </c>
      <c r="T3106" s="3">
        <v>1</v>
      </c>
      <c r="U3106" s="3">
        <f t="shared" si="281"/>
        <v>0.10542539387737587</v>
      </c>
      <c r="V3106" s="3">
        <v>0</v>
      </c>
    </row>
    <row r="3107" spans="1:22" x14ac:dyDescent="0.25">
      <c r="A3107" s="3" t="s">
        <v>158</v>
      </c>
      <c r="B3107" s="3" t="s">
        <v>8</v>
      </c>
      <c r="C3107" s="3" t="s">
        <v>9</v>
      </c>
      <c r="D3107" s="3" t="s">
        <v>197</v>
      </c>
      <c r="E3107" s="3">
        <v>0.56000000000000005</v>
      </c>
      <c r="F3107" s="3">
        <v>0.48</v>
      </c>
      <c r="G3107" s="3" t="s">
        <v>59</v>
      </c>
      <c r="H3107" s="2">
        <v>3100</v>
      </c>
      <c r="I3107" s="3" t="s">
        <v>38</v>
      </c>
      <c r="J3107" s="2">
        <v>3100</v>
      </c>
      <c r="K3107" s="3" t="s">
        <v>62</v>
      </c>
      <c r="L3107" s="2">
        <v>17</v>
      </c>
      <c r="M3107" s="3">
        <v>0.32643410811277473</v>
      </c>
      <c r="N3107" s="3">
        <v>1101.0302096205112</v>
      </c>
      <c r="O3107" s="3">
        <v>2.6082232930568914</v>
      </c>
      <c r="P3107" s="3">
        <v>1</v>
      </c>
      <c r="Q3107" s="3">
        <f t="shared" si="280"/>
        <v>2.6082232930568914</v>
      </c>
      <c r="R3107" s="3">
        <v>0</v>
      </c>
      <c r="S3107" s="3">
        <v>0.39462190968616884</v>
      </c>
      <c r="T3107" s="3">
        <v>1</v>
      </c>
      <c r="U3107" s="3">
        <f t="shared" si="281"/>
        <v>0.39462190968616884</v>
      </c>
      <c r="V3107" s="3">
        <v>0</v>
      </c>
    </row>
    <row r="3108" spans="1:22" x14ac:dyDescent="0.25">
      <c r="A3108" s="3" t="s">
        <v>158</v>
      </c>
      <c r="B3108" s="3" t="s">
        <v>310</v>
      </c>
      <c r="C3108" s="3" t="s">
        <v>9</v>
      </c>
      <c r="D3108" s="3" t="s">
        <v>197</v>
      </c>
      <c r="E3108" s="3">
        <v>0.56000000000000005</v>
      </c>
      <c r="F3108" s="3">
        <v>0.48</v>
      </c>
      <c r="G3108" s="3" t="s">
        <v>59</v>
      </c>
      <c r="H3108" s="2">
        <v>3100</v>
      </c>
      <c r="I3108" s="3" t="s">
        <v>38</v>
      </c>
      <c r="J3108" s="2">
        <v>3100</v>
      </c>
      <c r="K3108" s="3" t="s">
        <v>62</v>
      </c>
      <c r="L3108" s="2">
        <v>19</v>
      </c>
      <c r="M3108" s="3">
        <v>2.0969109179126071</v>
      </c>
      <c r="N3108" s="3">
        <v>5873.2760382896295</v>
      </c>
      <c r="O3108" s="3">
        <v>13.26638412144038</v>
      </c>
      <c r="P3108" s="3">
        <v>1</v>
      </c>
      <c r="Q3108" s="3">
        <f t="shared" si="280"/>
        <v>13.26638412144038</v>
      </c>
      <c r="R3108" s="3">
        <v>0</v>
      </c>
      <c r="S3108" s="3">
        <v>1.7185700356172136</v>
      </c>
      <c r="T3108" s="3">
        <v>1</v>
      </c>
      <c r="U3108" s="3">
        <f t="shared" si="281"/>
        <v>1.7185700356172136</v>
      </c>
      <c r="V3108" s="3">
        <v>0</v>
      </c>
    </row>
    <row r="3109" spans="1:22" x14ac:dyDescent="0.25">
      <c r="A3109" s="3" t="s">
        <v>158</v>
      </c>
      <c r="B3109" s="3" t="s">
        <v>8</v>
      </c>
      <c r="C3109" s="3" t="s">
        <v>9</v>
      </c>
      <c r="D3109" s="3" t="s">
        <v>10</v>
      </c>
      <c r="E3109" s="3">
        <v>0.56000000000000005</v>
      </c>
      <c r="F3109" s="3">
        <v>0.48</v>
      </c>
      <c r="G3109" s="3" t="s">
        <v>59</v>
      </c>
      <c r="H3109" s="2">
        <v>3100</v>
      </c>
      <c r="I3109" s="3" t="s">
        <v>38</v>
      </c>
      <c r="J3109" s="2">
        <v>3100</v>
      </c>
      <c r="K3109" s="3" t="s">
        <v>186</v>
      </c>
      <c r="L3109" s="2">
        <v>1</v>
      </c>
      <c r="M3109" s="3">
        <v>1.2065099279253094E-3</v>
      </c>
      <c r="N3109" s="3">
        <v>4.8027724381189172</v>
      </c>
      <c r="O3109" s="3">
        <v>1.1289026098076598E-2</v>
      </c>
      <c r="P3109" s="3">
        <v>1</v>
      </c>
      <c r="Q3109" s="3">
        <f t="shared" si="280"/>
        <v>1.1289026098076598E-2</v>
      </c>
      <c r="R3109" s="3">
        <v>0</v>
      </c>
      <c r="S3109" s="3">
        <v>1.4753983642148247E-3</v>
      </c>
      <c r="T3109" s="3">
        <v>1</v>
      </c>
      <c r="U3109" s="3">
        <f t="shared" si="281"/>
        <v>1.4753983642148247E-3</v>
      </c>
      <c r="V3109" s="3">
        <v>0</v>
      </c>
    </row>
    <row r="3110" spans="1:22" x14ac:dyDescent="0.25">
      <c r="A3110" s="3" t="s">
        <v>158</v>
      </c>
      <c r="B3110" s="3" t="s">
        <v>8</v>
      </c>
      <c r="C3110" s="3" t="s">
        <v>9</v>
      </c>
      <c r="D3110" s="3" t="s">
        <v>197</v>
      </c>
      <c r="E3110" s="3">
        <v>0.56000000000000005</v>
      </c>
      <c r="F3110" s="3">
        <v>0.48</v>
      </c>
      <c r="G3110" s="3" t="s">
        <v>59</v>
      </c>
      <c r="H3110" s="2">
        <v>3100</v>
      </c>
      <c r="I3110" s="3" t="s">
        <v>38</v>
      </c>
      <c r="J3110" s="2">
        <v>3100</v>
      </c>
      <c r="K3110" s="3" t="s">
        <v>188</v>
      </c>
      <c r="L3110" s="2">
        <v>3</v>
      </c>
      <c r="M3110" s="3">
        <v>6.2061171734674084E-2</v>
      </c>
      <c r="N3110" s="3">
        <v>259.99309474578126</v>
      </c>
      <c r="O3110" s="3">
        <v>0.54841757628040899</v>
      </c>
      <c r="P3110" s="3">
        <f>1-0.712</f>
        <v>0.28800000000000003</v>
      </c>
      <c r="Q3110" s="3">
        <f t="shared" si="280"/>
        <v>0.1579442619687578</v>
      </c>
      <c r="R3110" s="3">
        <v>0</v>
      </c>
      <c r="S3110" s="3">
        <v>7.1967037154745783E-2</v>
      </c>
      <c r="T3110" s="3">
        <f>1-0.531</f>
        <v>0.46899999999999997</v>
      </c>
      <c r="U3110" s="3">
        <f t="shared" si="281"/>
        <v>3.3752540425575774E-2</v>
      </c>
      <c r="V3110" s="3">
        <v>0</v>
      </c>
    </row>
    <row r="3111" spans="1:22" x14ac:dyDescent="0.25">
      <c r="A3111" s="3" t="s">
        <v>158</v>
      </c>
      <c r="B3111" s="3" t="s">
        <v>8</v>
      </c>
      <c r="C3111" s="3" t="s">
        <v>9</v>
      </c>
      <c r="D3111" s="3" t="s">
        <v>197</v>
      </c>
      <c r="E3111" s="3">
        <v>0.56000000000000005</v>
      </c>
      <c r="F3111" s="3">
        <v>0.48</v>
      </c>
      <c r="G3111" s="3" t="s">
        <v>59</v>
      </c>
      <c r="H3111" s="2">
        <v>3100</v>
      </c>
      <c r="I3111" s="3" t="s">
        <v>38</v>
      </c>
      <c r="J3111" s="2">
        <v>3100</v>
      </c>
      <c r="K3111" s="3" t="s">
        <v>200</v>
      </c>
      <c r="L3111" s="2">
        <v>79</v>
      </c>
      <c r="M3111" s="3">
        <v>6.9509190454517205</v>
      </c>
      <c r="N3111" s="3">
        <v>22975.783142960077</v>
      </c>
      <c r="O3111" s="3">
        <v>50.674231266030318</v>
      </c>
      <c r="P3111" s="3">
        <v>1</v>
      </c>
      <c r="Q3111" s="3">
        <f t="shared" si="280"/>
        <v>50.674231266030318</v>
      </c>
      <c r="R3111" s="3">
        <v>0</v>
      </c>
      <c r="S3111" s="3">
        <v>6.5749413937340933</v>
      </c>
      <c r="T3111" s="3">
        <v>1</v>
      </c>
      <c r="U3111" s="3">
        <f t="shared" si="281"/>
        <v>6.5749413937340933</v>
      </c>
      <c r="V3111" s="3">
        <v>0</v>
      </c>
    </row>
    <row r="3112" spans="1:22" x14ac:dyDescent="0.25">
      <c r="A3112" s="3" t="s">
        <v>158</v>
      </c>
      <c r="B3112" s="3" t="s">
        <v>8</v>
      </c>
      <c r="C3112" s="3" t="s">
        <v>9</v>
      </c>
      <c r="D3112" s="3" t="s">
        <v>197</v>
      </c>
      <c r="E3112" s="3">
        <v>0.56000000000000005</v>
      </c>
      <c r="F3112" s="3">
        <v>0.48</v>
      </c>
      <c r="G3112" s="3" t="s">
        <v>59</v>
      </c>
      <c r="H3112" s="2">
        <v>3100</v>
      </c>
      <c r="I3112" s="3" t="s">
        <v>38</v>
      </c>
      <c r="J3112" s="2">
        <v>3100</v>
      </c>
      <c r="K3112" s="3" t="s">
        <v>243</v>
      </c>
      <c r="L3112" s="2">
        <v>6</v>
      </c>
      <c r="M3112" s="3">
        <v>0.14665727815434731</v>
      </c>
      <c r="N3112" s="3">
        <v>468.03192594316272</v>
      </c>
      <c r="O3112" s="3">
        <v>0.97647106972792641</v>
      </c>
      <c r="P3112" s="3">
        <f>1-0.712</f>
        <v>0.28800000000000003</v>
      </c>
      <c r="Q3112" s="3">
        <f t="shared" si="280"/>
        <v>0.28122366808164284</v>
      </c>
      <c r="R3112" s="3">
        <v>0</v>
      </c>
      <c r="S3112" s="3">
        <v>0.12030799771844661</v>
      </c>
      <c r="T3112" s="3">
        <f>1-0.531</f>
        <v>0.46899999999999997</v>
      </c>
      <c r="U3112" s="3">
        <f t="shared" si="281"/>
        <v>5.6424450929951457E-2</v>
      </c>
      <c r="V3112" s="3">
        <v>0</v>
      </c>
    </row>
    <row r="3113" spans="1:22" x14ac:dyDescent="0.25">
      <c r="A3113" s="3" t="s">
        <v>158</v>
      </c>
      <c r="B3113" s="3" t="s">
        <v>8</v>
      </c>
      <c r="C3113" s="3" t="s">
        <v>9</v>
      </c>
      <c r="D3113" s="3" t="s">
        <v>10</v>
      </c>
      <c r="E3113" s="3">
        <v>0.56000000000000005</v>
      </c>
      <c r="F3113" s="3">
        <v>0.48</v>
      </c>
      <c r="G3113" s="3" t="s">
        <v>59</v>
      </c>
      <c r="H3113" s="2">
        <v>3100</v>
      </c>
      <c r="I3113" s="3" t="s">
        <v>38</v>
      </c>
      <c r="J3113" s="2">
        <v>3100</v>
      </c>
      <c r="K3113" s="3" t="s">
        <v>148</v>
      </c>
      <c r="L3113" s="2">
        <v>9</v>
      </c>
      <c r="M3113" s="3">
        <v>0.40519459197760566</v>
      </c>
      <c r="N3113" s="3">
        <v>1393.29010100346</v>
      </c>
      <c r="O3113" s="3">
        <v>2.9630385639406134</v>
      </c>
      <c r="P3113" s="3">
        <v>1</v>
      </c>
      <c r="Q3113" s="3">
        <f t="shared" si="280"/>
        <v>2.9630385639406134</v>
      </c>
      <c r="R3113" s="3">
        <v>0</v>
      </c>
      <c r="S3113" s="3">
        <v>0.39885679743469216</v>
      </c>
      <c r="T3113" s="3">
        <v>1</v>
      </c>
      <c r="U3113" s="3">
        <f t="shared" si="281"/>
        <v>0.39885679743469216</v>
      </c>
      <c r="V3113" s="3">
        <v>0</v>
      </c>
    </row>
    <row r="3114" spans="1:22" x14ac:dyDescent="0.25">
      <c r="A3114" s="3" t="s">
        <v>158</v>
      </c>
      <c r="B3114" s="3" t="s">
        <v>8</v>
      </c>
      <c r="C3114" s="3" t="s">
        <v>9</v>
      </c>
      <c r="D3114" s="3" t="s">
        <v>197</v>
      </c>
      <c r="E3114" s="3">
        <v>0.56000000000000005</v>
      </c>
      <c r="F3114" s="3">
        <v>0.48</v>
      </c>
      <c r="G3114" s="3" t="s">
        <v>59</v>
      </c>
      <c r="H3114" s="2">
        <v>3100</v>
      </c>
      <c r="I3114" s="3" t="s">
        <v>38</v>
      </c>
      <c r="J3114" s="2">
        <v>3100</v>
      </c>
      <c r="K3114" s="3" t="s">
        <v>148</v>
      </c>
      <c r="L3114" s="2">
        <v>6</v>
      </c>
      <c r="M3114" s="3">
        <v>0.34574806646211986</v>
      </c>
      <c r="N3114" s="3">
        <v>1199.6719930689019</v>
      </c>
      <c r="O3114" s="3">
        <v>2.6092911632608953</v>
      </c>
      <c r="P3114" s="3">
        <v>1</v>
      </c>
      <c r="Q3114" s="3">
        <f t="shared" si="280"/>
        <v>2.6092911632608953</v>
      </c>
      <c r="R3114" s="3">
        <v>0</v>
      </c>
      <c r="S3114" s="3">
        <v>0.33925162330775954</v>
      </c>
      <c r="T3114" s="3">
        <v>1</v>
      </c>
      <c r="U3114" s="3">
        <f t="shared" si="281"/>
        <v>0.33925162330775954</v>
      </c>
      <c r="V3114" s="3">
        <v>0</v>
      </c>
    </row>
    <row r="3115" spans="1:22" x14ac:dyDescent="0.25">
      <c r="A3115" s="3" t="s">
        <v>158</v>
      </c>
      <c r="B3115" s="3" t="s">
        <v>8</v>
      </c>
      <c r="C3115" s="3" t="s">
        <v>9</v>
      </c>
      <c r="D3115" s="3" t="s">
        <v>197</v>
      </c>
      <c r="E3115" s="3">
        <v>0.56000000000000005</v>
      </c>
      <c r="F3115" s="3">
        <v>0.48</v>
      </c>
      <c r="G3115" s="3" t="s">
        <v>59</v>
      </c>
      <c r="H3115" s="2">
        <v>3100</v>
      </c>
      <c r="I3115" s="3" t="s">
        <v>38</v>
      </c>
      <c r="J3115" s="2">
        <v>3100</v>
      </c>
      <c r="K3115" s="3" t="s">
        <v>160</v>
      </c>
      <c r="L3115" s="2">
        <v>26</v>
      </c>
      <c r="M3115" s="3">
        <v>1.2494587572714024</v>
      </c>
      <c r="N3115" s="3">
        <v>3980.1981468392046</v>
      </c>
      <c r="O3115" s="3">
        <v>8.900524962268257</v>
      </c>
      <c r="P3115" s="3">
        <v>1</v>
      </c>
      <c r="Q3115" s="3">
        <f t="shared" si="280"/>
        <v>8.900524962268257</v>
      </c>
      <c r="R3115" s="3">
        <v>0</v>
      </c>
      <c r="S3115" s="3">
        <v>1.4940760000429401</v>
      </c>
      <c r="T3115" s="3">
        <v>1</v>
      </c>
      <c r="U3115" s="3">
        <f t="shared" si="281"/>
        <v>1.4940760000429401</v>
      </c>
      <c r="V3115" s="3">
        <v>0</v>
      </c>
    </row>
    <row r="3116" spans="1:22" x14ac:dyDescent="0.25">
      <c r="A3116" s="3" t="s">
        <v>158</v>
      </c>
      <c r="B3116" s="3" t="s">
        <v>8</v>
      </c>
      <c r="C3116" s="3" t="s">
        <v>9</v>
      </c>
      <c r="D3116" s="3" t="s">
        <v>197</v>
      </c>
      <c r="E3116" s="3">
        <v>0.56000000000000005</v>
      </c>
      <c r="F3116" s="3">
        <v>0.48</v>
      </c>
      <c r="G3116" s="3" t="s">
        <v>59</v>
      </c>
      <c r="H3116" s="2">
        <v>3100</v>
      </c>
      <c r="I3116" s="3" t="s">
        <v>38</v>
      </c>
      <c r="J3116" s="2">
        <v>3100</v>
      </c>
      <c r="K3116" s="3" t="s">
        <v>161</v>
      </c>
      <c r="L3116" s="2">
        <v>65</v>
      </c>
      <c r="M3116" s="3">
        <v>2.9595630692686421</v>
      </c>
      <c r="N3116" s="3">
        <v>9316.5554213905907</v>
      </c>
      <c r="O3116" s="3">
        <v>21.117677222577758</v>
      </c>
      <c r="P3116" s="3">
        <v>1</v>
      </c>
      <c r="Q3116" s="3">
        <f t="shared" si="280"/>
        <v>21.117677222577758</v>
      </c>
      <c r="R3116" s="3">
        <v>0</v>
      </c>
      <c r="S3116" s="3">
        <v>2.818209334579683</v>
      </c>
      <c r="T3116" s="3">
        <v>1</v>
      </c>
      <c r="U3116" s="3">
        <f t="shared" si="281"/>
        <v>2.818209334579683</v>
      </c>
      <c r="V3116" s="3">
        <v>0</v>
      </c>
    </row>
    <row r="3117" spans="1:22" x14ac:dyDescent="0.25">
      <c r="A3117" s="3" t="s">
        <v>158</v>
      </c>
      <c r="B3117" s="3" t="s">
        <v>310</v>
      </c>
      <c r="C3117" s="3" t="s">
        <v>9</v>
      </c>
      <c r="D3117" s="3" t="s">
        <v>197</v>
      </c>
      <c r="E3117" s="3">
        <v>0.56000000000000005</v>
      </c>
      <c r="F3117" s="3">
        <v>0.48</v>
      </c>
      <c r="G3117" s="3" t="s">
        <v>59</v>
      </c>
      <c r="H3117" s="2">
        <v>3100</v>
      </c>
      <c r="I3117" s="3" t="s">
        <v>38</v>
      </c>
      <c r="J3117" s="2">
        <v>3100</v>
      </c>
      <c r="K3117" s="3" t="s">
        <v>161</v>
      </c>
      <c r="L3117" s="2">
        <v>3</v>
      </c>
      <c r="M3117" s="3">
        <v>8.458324106048834E-2</v>
      </c>
      <c r="N3117" s="3">
        <v>298.92367528244768</v>
      </c>
      <c r="O3117" s="3">
        <v>0.72828172969010296</v>
      </c>
      <c r="P3117" s="3">
        <v>1</v>
      </c>
      <c r="Q3117" s="3">
        <f t="shared" si="280"/>
        <v>0.72828172969010296</v>
      </c>
      <c r="R3117" s="3">
        <v>0</v>
      </c>
      <c r="S3117" s="3">
        <v>9.1167434921677504E-2</v>
      </c>
      <c r="T3117" s="3">
        <v>1</v>
      </c>
      <c r="U3117" s="3">
        <f t="shared" si="281"/>
        <v>9.1167434921677504E-2</v>
      </c>
      <c r="V3117" s="3">
        <v>0</v>
      </c>
    </row>
    <row r="3118" spans="1:22" x14ac:dyDescent="0.25">
      <c r="A3118" s="3" t="s">
        <v>158</v>
      </c>
      <c r="B3118" s="3" t="s">
        <v>8</v>
      </c>
      <c r="C3118" s="3" t="s">
        <v>9</v>
      </c>
      <c r="D3118" s="3" t="s">
        <v>197</v>
      </c>
      <c r="E3118" s="3">
        <v>0.56000000000000005</v>
      </c>
      <c r="F3118" s="3">
        <v>0.48</v>
      </c>
      <c r="G3118" s="3" t="s">
        <v>59</v>
      </c>
      <c r="H3118" s="2">
        <v>3100</v>
      </c>
      <c r="I3118" s="3" t="s">
        <v>38</v>
      </c>
      <c r="J3118" s="2">
        <v>3100</v>
      </c>
      <c r="K3118" s="3" t="s">
        <v>224</v>
      </c>
      <c r="L3118" s="2">
        <v>9</v>
      </c>
      <c r="M3118" s="3">
        <v>0.21172381148511371</v>
      </c>
      <c r="N3118" s="3">
        <v>812.23834919429828</v>
      </c>
      <c r="O3118" s="3">
        <v>1.8983159319910352</v>
      </c>
      <c r="P3118" s="3">
        <v>1</v>
      </c>
      <c r="Q3118" s="3">
        <f t="shared" si="280"/>
        <v>1.8983159319910352</v>
      </c>
      <c r="R3118" s="3">
        <v>0</v>
      </c>
      <c r="S3118" s="3">
        <v>0.22377414832075809</v>
      </c>
      <c r="T3118" s="3">
        <v>1</v>
      </c>
      <c r="U3118" s="3">
        <f t="shared" si="281"/>
        <v>0.22377414832075809</v>
      </c>
      <c r="V3118" s="3">
        <v>0</v>
      </c>
    </row>
    <row r="3119" spans="1:22" x14ac:dyDescent="0.25">
      <c r="A3119" s="3" t="s">
        <v>158</v>
      </c>
      <c r="B3119" s="3" t="s">
        <v>8</v>
      </c>
      <c r="C3119" s="3" t="s">
        <v>9</v>
      </c>
      <c r="D3119" s="3" t="s">
        <v>197</v>
      </c>
      <c r="E3119" s="3">
        <v>0.56000000000000005</v>
      </c>
      <c r="F3119" s="3">
        <v>0.48</v>
      </c>
      <c r="G3119" s="3" t="s">
        <v>59</v>
      </c>
      <c r="H3119" s="2">
        <v>3100</v>
      </c>
      <c r="I3119" s="3" t="s">
        <v>38</v>
      </c>
      <c r="J3119" s="2">
        <v>3100</v>
      </c>
      <c r="K3119" s="3" t="s">
        <v>246</v>
      </c>
      <c r="L3119" s="2">
        <v>9</v>
      </c>
      <c r="M3119" s="3">
        <v>0.11299320348535849</v>
      </c>
      <c r="N3119" s="3">
        <v>416.50526039103306</v>
      </c>
      <c r="O3119" s="3">
        <v>0.98383571089367283</v>
      </c>
      <c r="P3119" s="3">
        <f>1-0.712</f>
        <v>0.28800000000000003</v>
      </c>
      <c r="Q3119" s="3">
        <f t="shared" si="280"/>
        <v>0.28334468473737778</v>
      </c>
      <c r="R3119" s="3">
        <v>0</v>
      </c>
      <c r="S3119" s="3">
        <v>0.12598508978388101</v>
      </c>
      <c r="T3119" s="3">
        <f>1-0.531</f>
        <v>0.46899999999999997</v>
      </c>
      <c r="U3119" s="3">
        <f t="shared" si="281"/>
        <v>5.9087007108640191E-2</v>
      </c>
      <c r="V3119" s="3">
        <v>0</v>
      </c>
    </row>
    <row r="3120" spans="1:22" x14ac:dyDescent="0.25">
      <c r="A3120" s="3" t="s">
        <v>158</v>
      </c>
      <c r="B3120" s="3" t="s">
        <v>351</v>
      </c>
      <c r="C3120" s="3" t="s">
        <v>352</v>
      </c>
      <c r="D3120" s="3" t="s">
        <v>353</v>
      </c>
      <c r="E3120" s="3">
        <v>0.36</v>
      </c>
      <c r="F3120" s="3">
        <v>0.57999999999999996</v>
      </c>
      <c r="G3120" s="3" t="s">
        <v>290</v>
      </c>
      <c r="H3120" s="2">
        <v>3100</v>
      </c>
      <c r="I3120" s="3" t="s">
        <v>38</v>
      </c>
      <c r="J3120" s="2">
        <v>3100</v>
      </c>
      <c r="K3120" s="3" t="s">
        <v>354</v>
      </c>
      <c r="L3120" s="2">
        <v>1428</v>
      </c>
      <c r="M3120" s="3">
        <v>421.92156540929057</v>
      </c>
      <c r="N3120" s="3">
        <v>1145154.6120071504</v>
      </c>
      <c r="O3120" s="3">
        <v>2738.5803128602074</v>
      </c>
      <c r="P3120" s="3">
        <v>1</v>
      </c>
      <c r="Q3120" s="3">
        <f t="shared" si="280"/>
        <v>2738.5803128602074</v>
      </c>
      <c r="R3120" s="3">
        <v>0</v>
      </c>
      <c r="S3120" s="3">
        <v>310.99046521253655</v>
      </c>
      <c r="T3120" s="3">
        <v>1</v>
      </c>
      <c r="U3120" s="3">
        <f t="shared" si="281"/>
        <v>310.99046521253655</v>
      </c>
      <c r="V3120" s="3">
        <v>0</v>
      </c>
    </row>
    <row r="3121" spans="1:22" x14ac:dyDescent="0.25">
      <c r="A3121" s="3" t="s">
        <v>158</v>
      </c>
      <c r="B3121" s="3" t="s">
        <v>310</v>
      </c>
      <c r="C3121" s="3" t="s">
        <v>9</v>
      </c>
      <c r="D3121" s="3" t="s">
        <v>197</v>
      </c>
      <c r="E3121" s="3">
        <v>0.56000000000000005</v>
      </c>
      <c r="F3121" s="3">
        <v>0.48</v>
      </c>
      <c r="G3121" s="3" t="s">
        <v>323</v>
      </c>
      <c r="H3121" s="2">
        <v>3100</v>
      </c>
      <c r="I3121" s="3" t="s">
        <v>38</v>
      </c>
      <c r="J3121" s="2">
        <v>3100</v>
      </c>
      <c r="K3121" s="3" t="s">
        <v>319</v>
      </c>
      <c r="L3121" s="2">
        <v>46</v>
      </c>
      <c r="M3121" s="3">
        <v>2.5701085939340347</v>
      </c>
      <c r="N3121" s="3">
        <v>6901.3407615612223</v>
      </c>
      <c r="O3121" s="3">
        <v>16.182999861148993</v>
      </c>
      <c r="P3121" s="3">
        <v>1</v>
      </c>
      <c r="Q3121" s="3">
        <f t="shared" si="280"/>
        <v>16.182999861148993</v>
      </c>
      <c r="R3121" s="3">
        <v>0</v>
      </c>
      <c r="S3121" s="3">
        <v>1.9240001212751849</v>
      </c>
      <c r="T3121" s="3">
        <v>1</v>
      </c>
      <c r="U3121" s="3">
        <f t="shared" si="281"/>
        <v>1.9240001212751849</v>
      </c>
      <c r="V3121" s="3">
        <v>0</v>
      </c>
    </row>
    <row r="3122" spans="1:22" x14ac:dyDescent="0.25">
      <c r="A3122" s="3" t="s">
        <v>158</v>
      </c>
      <c r="B3122" s="3" t="s">
        <v>310</v>
      </c>
      <c r="C3122" s="3" t="s">
        <v>9</v>
      </c>
      <c r="D3122" s="3" t="s">
        <v>197</v>
      </c>
      <c r="E3122" s="3">
        <v>0.56000000000000005</v>
      </c>
      <c r="F3122" s="3">
        <v>0.48</v>
      </c>
      <c r="G3122" s="3" t="s">
        <v>323</v>
      </c>
      <c r="H3122" s="2">
        <v>3100</v>
      </c>
      <c r="I3122" s="3" t="s">
        <v>38</v>
      </c>
      <c r="J3122" s="2">
        <v>3100</v>
      </c>
      <c r="K3122" s="3" t="s">
        <v>324</v>
      </c>
      <c r="L3122" s="2">
        <v>9</v>
      </c>
      <c r="M3122" s="3">
        <v>0.58012174588960785</v>
      </c>
      <c r="N3122" s="3">
        <v>1935.8764434090485</v>
      </c>
      <c r="O3122" s="3">
        <v>4.4897733763664824</v>
      </c>
      <c r="P3122" s="3">
        <v>1</v>
      </c>
      <c r="Q3122" s="3">
        <f t="shared" si="280"/>
        <v>4.4897733763664824</v>
      </c>
      <c r="R3122" s="3">
        <v>0</v>
      </c>
      <c r="S3122" s="3">
        <v>0.56567913399036285</v>
      </c>
      <c r="T3122" s="3">
        <v>1</v>
      </c>
      <c r="U3122" s="3">
        <f t="shared" si="281"/>
        <v>0.56567913399036285</v>
      </c>
      <c r="V3122" s="3">
        <v>0</v>
      </c>
    </row>
    <row r="3123" spans="1:22" x14ac:dyDescent="0.25">
      <c r="A3123" s="3" t="s">
        <v>158</v>
      </c>
      <c r="B3123" s="3" t="s">
        <v>89</v>
      </c>
      <c r="C3123" s="3" t="s">
        <v>9</v>
      </c>
      <c r="D3123" s="3" t="s">
        <v>262</v>
      </c>
      <c r="E3123" s="3">
        <v>0.56000000000000005</v>
      </c>
      <c r="F3123" s="3">
        <v>0.48</v>
      </c>
      <c r="G3123" s="3" t="s">
        <v>264</v>
      </c>
      <c r="H3123" s="2">
        <v>3100</v>
      </c>
      <c r="I3123" s="3" t="s">
        <v>38</v>
      </c>
      <c r="J3123" s="2">
        <v>3100</v>
      </c>
      <c r="K3123" s="3" t="s">
        <v>264</v>
      </c>
      <c r="L3123" s="2">
        <v>3413</v>
      </c>
      <c r="M3123" s="3">
        <v>977.72596961664601</v>
      </c>
      <c r="N3123" s="3">
        <v>2840141.581002919</v>
      </c>
      <c r="O3123" s="3">
        <v>6606.3749349527325</v>
      </c>
      <c r="P3123" s="3">
        <v>1</v>
      </c>
      <c r="Q3123" s="3">
        <f t="shared" si="280"/>
        <v>6606.3749349527325</v>
      </c>
      <c r="R3123" s="3">
        <v>0</v>
      </c>
      <c r="S3123" s="3">
        <v>769.71668773541148</v>
      </c>
      <c r="T3123" s="3">
        <v>1</v>
      </c>
      <c r="U3123" s="3">
        <f t="shared" si="281"/>
        <v>769.71668773541148</v>
      </c>
      <c r="V3123" s="3">
        <v>0</v>
      </c>
    </row>
    <row r="3124" spans="1:22" x14ac:dyDescent="0.25">
      <c r="A3124" s="3" t="s">
        <v>158</v>
      </c>
      <c r="B3124" s="3" t="s">
        <v>310</v>
      </c>
      <c r="C3124" s="3" t="s">
        <v>9</v>
      </c>
      <c r="D3124" s="3" t="s">
        <v>312</v>
      </c>
      <c r="E3124" s="3">
        <v>0.56000000000000005</v>
      </c>
      <c r="F3124" s="3">
        <v>0.48</v>
      </c>
      <c r="G3124" s="3" t="s">
        <v>264</v>
      </c>
      <c r="H3124" s="2">
        <v>3100</v>
      </c>
      <c r="I3124" s="3" t="s">
        <v>38</v>
      </c>
      <c r="J3124" s="2">
        <v>3100</v>
      </c>
      <c r="K3124" s="3" t="s">
        <v>264</v>
      </c>
      <c r="L3124" s="2">
        <v>1060</v>
      </c>
      <c r="M3124" s="3">
        <v>446.41879689503463</v>
      </c>
      <c r="N3124" s="3">
        <v>1095477.1722432086</v>
      </c>
      <c r="O3124" s="3">
        <v>2623.8957558024022</v>
      </c>
      <c r="P3124" s="3">
        <v>1</v>
      </c>
      <c r="Q3124" s="3">
        <f t="shared" si="280"/>
        <v>2623.8957558024022</v>
      </c>
      <c r="R3124" s="3">
        <v>0</v>
      </c>
      <c r="S3124" s="3">
        <v>282.7014315505283</v>
      </c>
      <c r="T3124" s="3">
        <v>1</v>
      </c>
      <c r="U3124" s="3">
        <f t="shared" si="281"/>
        <v>282.7014315505283</v>
      </c>
      <c r="V3124" s="3">
        <v>0</v>
      </c>
    </row>
    <row r="3125" spans="1:22" x14ac:dyDescent="0.25">
      <c r="A3125" s="3" t="s">
        <v>158</v>
      </c>
      <c r="B3125" s="3" t="s">
        <v>310</v>
      </c>
      <c r="C3125" s="3" t="s">
        <v>9</v>
      </c>
      <c r="D3125" s="3" t="s">
        <v>197</v>
      </c>
      <c r="E3125" s="3">
        <v>0.56000000000000005</v>
      </c>
      <c r="F3125" s="3">
        <v>0.48</v>
      </c>
      <c r="G3125" s="3" t="s">
        <v>264</v>
      </c>
      <c r="H3125" s="2">
        <v>3100</v>
      </c>
      <c r="I3125" s="3" t="s">
        <v>38</v>
      </c>
      <c r="J3125" s="2">
        <v>3100</v>
      </c>
      <c r="K3125" s="3" t="s">
        <v>264</v>
      </c>
      <c r="L3125" s="2">
        <v>742</v>
      </c>
      <c r="M3125" s="3">
        <v>172.05252847054027</v>
      </c>
      <c r="N3125" s="3">
        <v>478223.37032086123</v>
      </c>
      <c r="O3125" s="3">
        <v>1086.5401788586507</v>
      </c>
      <c r="P3125" s="3">
        <v>1</v>
      </c>
      <c r="Q3125" s="3">
        <f t="shared" si="280"/>
        <v>1086.5401788586507</v>
      </c>
      <c r="R3125" s="3">
        <v>0</v>
      </c>
      <c r="S3125" s="3">
        <v>127.03049615975939</v>
      </c>
      <c r="T3125" s="3">
        <v>1</v>
      </c>
      <c r="U3125" s="3">
        <f t="shared" si="281"/>
        <v>127.03049615975939</v>
      </c>
      <c r="V3125" s="3">
        <v>0</v>
      </c>
    </row>
    <row r="3126" spans="1:22" x14ac:dyDescent="0.25">
      <c r="A3126" s="3" t="s">
        <v>158</v>
      </c>
      <c r="B3126" s="3" t="s">
        <v>351</v>
      </c>
      <c r="C3126" s="3" t="s">
        <v>352</v>
      </c>
      <c r="D3126" s="3" t="s">
        <v>353</v>
      </c>
      <c r="E3126" s="3">
        <v>0.36</v>
      </c>
      <c r="F3126" s="3">
        <v>0.57999999999999996</v>
      </c>
      <c r="G3126" s="3" t="s">
        <v>264</v>
      </c>
      <c r="H3126" s="2">
        <v>3100</v>
      </c>
      <c r="I3126" s="3" t="s">
        <v>38</v>
      </c>
      <c r="J3126" s="2">
        <v>3100</v>
      </c>
      <c r="K3126" s="3" t="s">
        <v>264</v>
      </c>
      <c r="L3126" s="2">
        <v>4</v>
      </c>
      <c r="M3126" s="3">
        <v>1.3321213122613603E-3</v>
      </c>
      <c r="N3126" s="3">
        <v>4.5781153613382592</v>
      </c>
      <c r="O3126" s="3">
        <v>9.3323066759347859E-3</v>
      </c>
      <c r="P3126" s="3">
        <v>1</v>
      </c>
      <c r="Q3126" s="3">
        <f t="shared" si="280"/>
        <v>9.3323066759347859E-3</v>
      </c>
      <c r="R3126" s="3">
        <v>0</v>
      </c>
      <c r="S3126" s="3">
        <v>1.2396603278651802E-3</v>
      </c>
      <c r="T3126" s="3">
        <v>1</v>
      </c>
      <c r="U3126" s="3">
        <f t="shared" si="281"/>
        <v>1.2396603278651802E-3</v>
      </c>
      <c r="V3126" s="3">
        <v>0</v>
      </c>
    </row>
    <row r="3127" spans="1:22" x14ac:dyDescent="0.25">
      <c r="A3127" s="3" t="s">
        <v>158</v>
      </c>
      <c r="B3127" s="3" t="s">
        <v>89</v>
      </c>
      <c r="C3127" s="3" t="s">
        <v>9</v>
      </c>
      <c r="D3127" s="3" t="s">
        <v>262</v>
      </c>
      <c r="E3127" s="3">
        <v>0.56000000000000005</v>
      </c>
      <c r="F3127" s="3">
        <v>0.48</v>
      </c>
      <c r="G3127" s="3" t="s">
        <v>296</v>
      </c>
      <c r="H3127" s="2">
        <v>3100</v>
      </c>
      <c r="I3127" s="3" t="s">
        <v>38</v>
      </c>
      <c r="J3127" s="2">
        <v>3100</v>
      </c>
      <c r="K3127" s="3" t="s">
        <v>265</v>
      </c>
      <c r="L3127" s="2">
        <v>280</v>
      </c>
      <c r="M3127" s="3">
        <v>6.4136454007204264</v>
      </c>
      <c r="N3127" s="3">
        <v>18802.335323064879</v>
      </c>
      <c r="O3127" s="3">
        <v>44.706498107631155</v>
      </c>
      <c r="P3127" s="3">
        <v>1</v>
      </c>
      <c r="Q3127" s="3">
        <f t="shared" si="280"/>
        <v>44.706498107631155</v>
      </c>
      <c r="R3127" s="3">
        <v>0</v>
      </c>
      <c r="S3127" s="3">
        <v>5.4304273538805186</v>
      </c>
      <c r="T3127" s="3">
        <v>1</v>
      </c>
      <c r="U3127" s="3">
        <f t="shared" si="281"/>
        <v>5.4304273538805186</v>
      </c>
      <c r="V3127" s="3">
        <v>0</v>
      </c>
    </row>
    <row r="3128" spans="1:22" x14ac:dyDescent="0.25">
      <c r="A3128" s="3" t="s">
        <v>158</v>
      </c>
      <c r="B3128" s="3" t="s">
        <v>89</v>
      </c>
      <c r="C3128" s="3" t="s">
        <v>9</v>
      </c>
      <c r="D3128" s="3" t="s">
        <v>262</v>
      </c>
      <c r="E3128" s="3">
        <v>0.56000000000000005</v>
      </c>
      <c r="F3128" s="3">
        <v>0.48</v>
      </c>
      <c r="G3128" s="3" t="s">
        <v>296</v>
      </c>
      <c r="H3128" s="2">
        <v>3100</v>
      </c>
      <c r="I3128" s="3" t="s">
        <v>38</v>
      </c>
      <c r="J3128" s="2">
        <v>3100</v>
      </c>
      <c r="K3128" s="3" t="s">
        <v>299</v>
      </c>
      <c r="L3128" s="2">
        <v>34</v>
      </c>
      <c r="M3128" s="3">
        <v>0.36959853221379763</v>
      </c>
      <c r="N3128" s="3">
        <v>1010.6637224424193</v>
      </c>
      <c r="O3128" s="3">
        <v>2.5201905774699216</v>
      </c>
      <c r="P3128" s="3">
        <v>1</v>
      </c>
      <c r="Q3128" s="3">
        <f t="shared" si="280"/>
        <v>2.5201905774699216</v>
      </c>
      <c r="R3128" s="3">
        <v>0</v>
      </c>
      <c r="S3128" s="3">
        <v>0.32637552846330287</v>
      </c>
      <c r="T3128" s="3">
        <v>1</v>
      </c>
      <c r="U3128" s="3">
        <f t="shared" si="281"/>
        <v>0.32637552846330287</v>
      </c>
      <c r="V3128" s="3">
        <v>0</v>
      </c>
    </row>
    <row r="3129" spans="1:22" x14ac:dyDescent="0.25">
      <c r="A3129" s="3" t="s">
        <v>158</v>
      </c>
      <c r="B3129" s="3" t="s">
        <v>8</v>
      </c>
      <c r="C3129" s="3" t="s">
        <v>9</v>
      </c>
      <c r="D3129" s="3" t="s">
        <v>197</v>
      </c>
      <c r="E3129" s="3">
        <v>0.56000000000000005</v>
      </c>
      <c r="F3129" s="3">
        <v>0.48</v>
      </c>
      <c r="G3129" s="3" t="s">
        <v>250</v>
      </c>
      <c r="H3129" s="2">
        <v>3100</v>
      </c>
      <c r="I3129" s="3" t="s">
        <v>38</v>
      </c>
      <c r="J3129" s="2">
        <v>3100</v>
      </c>
      <c r="K3129" s="3" t="s">
        <v>205</v>
      </c>
      <c r="L3129" s="2">
        <v>3</v>
      </c>
      <c r="M3129" s="3">
        <v>7.967486570349297E-2</v>
      </c>
      <c r="N3129" s="3">
        <v>152.17038246137824</v>
      </c>
      <c r="O3129" s="3">
        <v>4.7579717735749878E-2</v>
      </c>
      <c r="P3129" s="3">
        <f>1-0.712</f>
        <v>0.28800000000000003</v>
      </c>
      <c r="Q3129" s="3">
        <f t="shared" si="280"/>
        <v>1.3702958707895967E-2</v>
      </c>
      <c r="R3129" s="3">
        <v>0</v>
      </c>
      <c r="S3129" s="3">
        <v>6.2630909901060655E-3</v>
      </c>
      <c r="T3129" s="3">
        <f>1-0.531</f>
        <v>0.46899999999999997</v>
      </c>
      <c r="U3129" s="3">
        <f t="shared" si="281"/>
        <v>2.9373896743597446E-3</v>
      </c>
      <c r="V3129" s="3">
        <v>0</v>
      </c>
    </row>
    <row r="3130" spans="1:22" x14ac:dyDescent="0.25">
      <c r="A3130" s="3" t="s">
        <v>158</v>
      </c>
      <c r="B3130" s="3" t="s">
        <v>8</v>
      </c>
      <c r="C3130" s="3" t="s">
        <v>9</v>
      </c>
      <c r="D3130" s="3" t="s">
        <v>197</v>
      </c>
      <c r="E3130" s="3">
        <v>0.56000000000000005</v>
      </c>
      <c r="F3130" s="3">
        <v>0.48</v>
      </c>
      <c r="G3130" s="3" t="s">
        <v>250</v>
      </c>
      <c r="H3130" s="2">
        <v>3100</v>
      </c>
      <c r="I3130" s="3" t="s">
        <v>38</v>
      </c>
      <c r="J3130" s="2">
        <v>3100</v>
      </c>
      <c r="K3130" s="3" t="s">
        <v>206</v>
      </c>
      <c r="L3130" s="2">
        <v>47</v>
      </c>
      <c r="M3130" s="3">
        <v>3.8098330861744141</v>
      </c>
      <c r="N3130" s="3">
        <v>13000.228238210733</v>
      </c>
      <c r="O3130" s="3">
        <v>28.875954066000993</v>
      </c>
      <c r="P3130" s="3">
        <f>1-0.712</f>
        <v>0.28800000000000003</v>
      </c>
      <c r="Q3130" s="3">
        <f t="shared" si="280"/>
        <v>8.3162747710082865</v>
      </c>
      <c r="R3130" s="3">
        <v>0</v>
      </c>
      <c r="S3130" s="3">
        <v>4.5398244771466585</v>
      </c>
      <c r="T3130" s="3">
        <f>1-0.531</f>
        <v>0.46899999999999997</v>
      </c>
      <c r="U3130" s="3">
        <f t="shared" si="281"/>
        <v>2.1291776797817827</v>
      </c>
      <c r="V3130" s="3">
        <v>0</v>
      </c>
    </row>
    <row r="3131" spans="1:22" x14ac:dyDescent="0.25">
      <c r="A3131" s="3" t="s">
        <v>158</v>
      </c>
      <c r="B3131" s="3" t="s">
        <v>8</v>
      </c>
      <c r="C3131" s="3" t="s">
        <v>9</v>
      </c>
      <c r="D3131" s="3" t="s">
        <v>197</v>
      </c>
      <c r="E3131" s="3">
        <v>0.56000000000000005</v>
      </c>
      <c r="F3131" s="3">
        <v>0.48</v>
      </c>
      <c r="G3131" s="3" t="s">
        <v>250</v>
      </c>
      <c r="H3131" s="2">
        <v>3100</v>
      </c>
      <c r="I3131" s="3" t="s">
        <v>38</v>
      </c>
      <c r="J3131" s="2">
        <v>3100</v>
      </c>
      <c r="K3131" s="3" t="s">
        <v>225</v>
      </c>
      <c r="L3131" s="2">
        <v>134</v>
      </c>
      <c r="M3131" s="3">
        <v>24.710028669123968</v>
      </c>
      <c r="N3131" s="3">
        <v>78380.264731637479</v>
      </c>
      <c r="O3131" s="3">
        <v>180.10254272002865</v>
      </c>
      <c r="P3131" s="3">
        <v>1</v>
      </c>
      <c r="Q3131" s="3">
        <f t="shared" si="280"/>
        <v>180.10254272002865</v>
      </c>
      <c r="R3131" s="3">
        <v>0</v>
      </c>
      <c r="S3131" s="3">
        <v>22.030540057179913</v>
      </c>
      <c r="T3131" s="3">
        <v>1</v>
      </c>
      <c r="U3131" s="3">
        <f t="shared" si="281"/>
        <v>22.030540057179913</v>
      </c>
      <c r="V3131" s="3">
        <v>0</v>
      </c>
    </row>
    <row r="3132" spans="1:22" x14ac:dyDescent="0.25">
      <c r="A3132" s="3" t="s">
        <v>158</v>
      </c>
      <c r="B3132" s="3" t="s">
        <v>8</v>
      </c>
      <c r="C3132" s="3" t="s">
        <v>9</v>
      </c>
      <c r="D3132" s="3" t="s">
        <v>197</v>
      </c>
      <c r="E3132" s="3">
        <v>0.56000000000000005</v>
      </c>
      <c r="F3132" s="3">
        <v>0.48</v>
      </c>
      <c r="G3132" s="3" t="s">
        <v>250</v>
      </c>
      <c r="H3132" s="2">
        <v>3100</v>
      </c>
      <c r="I3132" s="3" t="s">
        <v>38</v>
      </c>
      <c r="J3132" s="2">
        <v>3100</v>
      </c>
      <c r="K3132" s="3" t="s">
        <v>207</v>
      </c>
      <c r="L3132" s="2">
        <v>345</v>
      </c>
      <c r="M3132" s="3">
        <v>50.72114838845301</v>
      </c>
      <c r="N3132" s="3">
        <v>139179.31232142373</v>
      </c>
      <c r="O3132" s="3">
        <v>321.22396116230561</v>
      </c>
      <c r="P3132" s="3">
        <f>1-0.712</f>
        <v>0.28800000000000003</v>
      </c>
      <c r="Q3132" s="3">
        <f t="shared" si="280"/>
        <v>92.51250081474403</v>
      </c>
      <c r="R3132" s="3">
        <v>0</v>
      </c>
      <c r="S3132" s="3">
        <v>38.448836034640976</v>
      </c>
      <c r="T3132" s="3">
        <f>1-0.531</f>
        <v>0.46899999999999997</v>
      </c>
      <c r="U3132" s="3">
        <f t="shared" si="281"/>
        <v>18.032504100246616</v>
      </c>
      <c r="V3132" s="3">
        <v>0</v>
      </c>
    </row>
    <row r="3133" spans="1:22" x14ac:dyDescent="0.25">
      <c r="A3133" s="3" t="s">
        <v>158</v>
      </c>
      <c r="B3133" s="3" t="s">
        <v>8</v>
      </c>
      <c r="C3133" s="3" t="s">
        <v>9</v>
      </c>
      <c r="D3133" s="3" t="s">
        <v>197</v>
      </c>
      <c r="E3133" s="3">
        <v>0.56000000000000005</v>
      </c>
      <c r="F3133" s="3">
        <v>0.48</v>
      </c>
      <c r="G3133" s="3" t="s">
        <v>250</v>
      </c>
      <c r="H3133" s="2">
        <v>3100</v>
      </c>
      <c r="I3133" s="3" t="s">
        <v>38</v>
      </c>
      <c r="J3133" s="2">
        <v>3100</v>
      </c>
      <c r="K3133" s="3" t="s">
        <v>253</v>
      </c>
      <c r="L3133" s="2">
        <v>2</v>
      </c>
      <c r="M3133" s="3">
        <v>3.5732335425427519E-3</v>
      </c>
      <c r="N3133" s="3">
        <v>11.778984973827365</v>
      </c>
      <c r="O3133" s="3">
        <v>2.7063839838037534E-2</v>
      </c>
      <c r="P3133" s="3">
        <f>1-0.712</f>
        <v>0.28800000000000003</v>
      </c>
      <c r="Q3133" s="3">
        <f t="shared" si="280"/>
        <v>7.7943858733548112E-3</v>
      </c>
      <c r="R3133" s="3">
        <v>0</v>
      </c>
      <c r="S3133" s="3">
        <v>3.3399618997355571E-3</v>
      </c>
      <c r="T3133" s="3">
        <f>1-0.531</f>
        <v>0.46899999999999997</v>
      </c>
      <c r="U3133" s="3">
        <f t="shared" si="281"/>
        <v>1.5664421309759763E-3</v>
      </c>
      <c r="V3133" s="3">
        <v>0</v>
      </c>
    </row>
    <row r="3134" spans="1:22" x14ac:dyDescent="0.25">
      <c r="A3134" s="3" t="s">
        <v>158</v>
      </c>
      <c r="B3134" s="3" t="s">
        <v>351</v>
      </c>
      <c r="C3134" s="3" t="s">
        <v>352</v>
      </c>
      <c r="D3134" s="3" t="s">
        <v>353</v>
      </c>
      <c r="E3134" s="3">
        <v>0.36</v>
      </c>
      <c r="F3134" s="3">
        <v>0.57999999999999996</v>
      </c>
      <c r="G3134" s="3" t="s">
        <v>372</v>
      </c>
      <c r="H3134" s="2">
        <v>3100</v>
      </c>
      <c r="I3134" s="3" t="s">
        <v>38</v>
      </c>
      <c r="J3134" s="2">
        <v>3100</v>
      </c>
      <c r="K3134" s="3" t="s">
        <v>356</v>
      </c>
      <c r="L3134" s="2">
        <v>31</v>
      </c>
      <c r="M3134" s="3">
        <v>6.6910896914055664</v>
      </c>
      <c r="N3134" s="3">
        <v>19497.395766092228</v>
      </c>
      <c r="O3134" s="3">
        <v>50.806145690211672</v>
      </c>
      <c r="P3134" s="3">
        <v>1</v>
      </c>
      <c r="Q3134" s="3">
        <f t="shared" si="280"/>
        <v>50.806145690211672</v>
      </c>
      <c r="R3134" s="3">
        <v>0</v>
      </c>
      <c r="S3134" s="3">
        <v>7.2892706993762539</v>
      </c>
      <c r="T3134" s="3">
        <v>1</v>
      </c>
      <c r="U3134" s="3">
        <f t="shared" si="281"/>
        <v>7.2892706993762539</v>
      </c>
      <c r="V3134" s="3">
        <v>0</v>
      </c>
    </row>
    <row r="3135" spans="1:22" x14ac:dyDescent="0.25">
      <c r="A3135" s="3" t="s">
        <v>158</v>
      </c>
      <c r="B3135" s="3" t="s">
        <v>310</v>
      </c>
      <c r="C3135" s="3" t="s">
        <v>9</v>
      </c>
      <c r="D3135" s="3" t="s">
        <v>312</v>
      </c>
      <c r="E3135" s="3">
        <v>0.56000000000000005</v>
      </c>
      <c r="F3135" s="3">
        <v>0.48</v>
      </c>
      <c r="G3135" s="3" t="s">
        <v>307</v>
      </c>
      <c r="H3135" s="2">
        <v>3100</v>
      </c>
      <c r="I3135" s="3" t="s">
        <v>38</v>
      </c>
      <c r="J3135" s="2">
        <v>3100</v>
      </c>
      <c r="K3135" s="3" t="s">
        <v>269</v>
      </c>
      <c r="L3135" s="2">
        <v>49</v>
      </c>
      <c r="M3135" s="3">
        <v>6.0492863790267322</v>
      </c>
      <c r="N3135" s="3">
        <v>16898.769570242926</v>
      </c>
      <c r="O3135" s="3">
        <v>38.627595889107468</v>
      </c>
      <c r="P3135" s="3">
        <v>1</v>
      </c>
      <c r="Q3135" s="3">
        <f t="shared" si="280"/>
        <v>38.627595889107468</v>
      </c>
      <c r="R3135" s="3">
        <v>0</v>
      </c>
      <c r="S3135" s="3">
        <v>4.3079741993219178</v>
      </c>
      <c r="T3135" s="3">
        <v>1</v>
      </c>
      <c r="U3135" s="3">
        <f t="shared" si="281"/>
        <v>4.3079741993219178</v>
      </c>
      <c r="V3135" s="3">
        <v>0</v>
      </c>
    </row>
    <row r="3136" spans="1:22" x14ac:dyDescent="0.25">
      <c r="A3136" s="3" t="s">
        <v>158</v>
      </c>
      <c r="B3136" s="3" t="s">
        <v>310</v>
      </c>
      <c r="C3136" s="3" t="s">
        <v>9</v>
      </c>
      <c r="D3136" s="3" t="s">
        <v>197</v>
      </c>
      <c r="E3136" s="3">
        <v>0.56000000000000005</v>
      </c>
      <c r="F3136" s="3">
        <v>0.48</v>
      </c>
      <c r="G3136" s="3" t="s">
        <v>307</v>
      </c>
      <c r="H3136" s="2">
        <v>3100</v>
      </c>
      <c r="I3136" s="3" t="s">
        <v>38</v>
      </c>
      <c r="J3136" s="2">
        <v>3100</v>
      </c>
      <c r="K3136" s="3" t="s">
        <v>269</v>
      </c>
      <c r="L3136" s="2">
        <v>20</v>
      </c>
      <c r="M3136" s="3">
        <v>2.5509321920073322</v>
      </c>
      <c r="N3136" s="3">
        <v>7854.7673019821968</v>
      </c>
      <c r="O3136" s="3">
        <v>20.361346649548498</v>
      </c>
      <c r="P3136" s="3">
        <v>1</v>
      </c>
      <c r="Q3136" s="3">
        <f t="shared" si="280"/>
        <v>20.361346649548498</v>
      </c>
      <c r="R3136" s="3">
        <v>0</v>
      </c>
      <c r="S3136" s="3">
        <v>2.6356418020174646</v>
      </c>
      <c r="T3136" s="3">
        <v>1</v>
      </c>
      <c r="U3136" s="3">
        <f t="shared" si="281"/>
        <v>2.6356418020174646</v>
      </c>
      <c r="V3136" s="3">
        <v>0</v>
      </c>
    </row>
    <row r="3137" spans="1:22" x14ac:dyDescent="0.25">
      <c r="A3137" s="3" t="s">
        <v>158</v>
      </c>
      <c r="B3137" s="3" t="s">
        <v>351</v>
      </c>
      <c r="C3137" s="3" t="s">
        <v>352</v>
      </c>
      <c r="D3137" s="3" t="s">
        <v>353</v>
      </c>
      <c r="E3137" s="3">
        <v>0.36</v>
      </c>
      <c r="F3137" s="3">
        <v>0.57999999999999996</v>
      </c>
      <c r="G3137" s="3" t="s">
        <v>272</v>
      </c>
      <c r="H3137" s="2">
        <v>3100</v>
      </c>
      <c r="I3137" s="3" t="s">
        <v>38</v>
      </c>
      <c r="J3137" s="2">
        <v>3100</v>
      </c>
      <c r="K3137" s="3" t="s">
        <v>272</v>
      </c>
      <c r="L3137" s="2">
        <v>4971</v>
      </c>
      <c r="M3137" s="3">
        <v>2196.0961273081011</v>
      </c>
      <c r="N3137" s="3">
        <v>6063973.4306621589</v>
      </c>
      <c r="O3137" s="3">
        <v>14571.731228342787</v>
      </c>
      <c r="P3137" s="3">
        <v>1</v>
      </c>
      <c r="Q3137" s="3">
        <f t="shared" si="280"/>
        <v>14571.731228342787</v>
      </c>
      <c r="R3137" s="3">
        <v>0</v>
      </c>
      <c r="S3137" s="3">
        <v>1639.8262770408705</v>
      </c>
      <c r="T3137" s="3">
        <v>1</v>
      </c>
      <c r="U3137" s="3">
        <f t="shared" si="281"/>
        <v>1639.8262770408705</v>
      </c>
      <c r="V3137" s="3">
        <v>0</v>
      </c>
    </row>
    <row r="3138" spans="1:22" x14ac:dyDescent="0.25">
      <c r="A3138" s="3" t="s">
        <v>158</v>
      </c>
      <c r="B3138" s="3" t="s">
        <v>351</v>
      </c>
      <c r="C3138" s="3" t="s">
        <v>352</v>
      </c>
      <c r="D3138" s="3" t="s">
        <v>353</v>
      </c>
      <c r="E3138" s="3">
        <v>0.36</v>
      </c>
      <c r="F3138" s="3">
        <v>0.57999999999999996</v>
      </c>
      <c r="G3138" s="3" t="s">
        <v>290</v>
      </c>
      <c r="H3138" s="2">
        <v>3100</v>
      </c>
      <c r="I3138" s="3" t="s">
        <v>38</v>
      </c>
      <c r="J3138" s="2">
        <v>3100</v>
      </c>
      <c r="K3138" s="3" t="s">
        <v>357</v>
      </c>
      <c r="L3138" s="2">
        <v>3</v>
      </c>
      <c r="M3138" s="3">
        <v>3.5058823540271747E-2</v>
      </c>
      <c r="N3138" s="3">
        <v>131.10424613826589</v>
      </c>
      <c r="O3138" s="3">
        <v>0.31128900550013938</v>
      </c>
      <c r="P3138" s="3">
        <v>1</v>
      </c>
      <c r="Q3138" s="3">
        <f t="shared" ref="Q3138:Q3201" si="282">O3138*P3138</f>
        <v>0.31128900550013938</v>
      </c>
      <c r="R3138" s="3">
        <v>0</v>
      </c>
      <c r="S3138" s="3">
        <v>3.9164744806857582E-2</v>
      </c>
      <c r="T3138" s="3">
        <v>1</v>
      </c>
      <c r="U3138" s="3">
        <f t="shared" ref="U3138:U3201" si="283">S3138*T3138</f>
        <v>3.9164744806857582E-2</v>
      </c>
      <c r="V3138" s="3">
        <v>0</v>
      </c>
    </row>
    <row r="3139" spans="1:22" x14ac:dyDescent="0.25">
      <c r="A3139" s="3" t="s">
        <v>158</v>
      </c>
      <c r="B3139" s="3" t="s">
        <v>8</v>
      </c>
      <c r="C3139" s="3" t="s">
        <v>9</v>
      </c>
      <c r="D3139" s="3" t="s">
        <v>197</v>
      </c>
      <c r="E3139" s="3">
        <v>0.56000000000000005</v>
      </c>
      <c r="F3139" s="3">
        <v>0.48</v>
      </c>
      <c r="G3139" s="3" t="s">
        <v>255</v>
      </c>
      <c r="H3139" s="2">
        <v>3100</v>
      </c>
      <c r="I3139" s="3" t="s">
        <v>38</v>
      </c>
      <c r="J3139" s="2">
        <v>3100</v>
      </c>
      <c r="K3139" s="3" t="s">
        <v>256</v>
      </c>
      <c r="L3139" s="2">
        <v>4</v>
      </c>
      <c r="M3139" s="3">
        <v>0.83781089273898324</v>
      </c>
      <c r="N3139" s="3">
        <v>2936.2876323414253</v>
      </c>
      <c r="O3139" s="3">
        <v>7.3589676636484045</v>
      </c>
      <c r="P3139" s="3">
        <v>1</v>
      </c>
      <c r="Q3139" s="3">
        <f t="shared" si="282"/>
        <v>7.3589676636484045</v>
      </c>
      <c r="R3139" s="3">
        <v>0</v>
      </c>
      <c r="S3139" s="3">
        <v>1.0529219364973177</v>
      </c>
      <c r="T3139" s="3">
        <v>1</v>
      </c>
      <c r="U3139" s="3">
        <f t="shared" si="283"/>
        <v>1.0529219364973177</v>
      </c>
      <c r="V3139" s="3">
        <v>0</v>
      </c>
    </row>
    <row r="3140" spans="1:22" x14ac:dyDescent="0.25">
      <c r="A3140" s="3" t="s">
        <v>158</v>
      </c>
      <c r="B3140" s="3" t="s">
        <v>8</v>
      </c>
      <c r="C3140" s="3" t="s">
        <v>9</v>
      </c>
      <c r="D3140" s="3" t="s">
        <v>197</v>
      </c>
      <c r="E3140" s="3">
        <v>0.56000000000000005</v>
      </c>
      <c r="F3140" s="3">
        <v>0.48</v>
      </c>
      <c r="G3140" s="3" t="s">
        <v>163</v>
      </c>
      <c r="H3140" s="2">
        <v>3100</v>
      </c>
      <c r="I3140" s="3" t="s">
        <v>38</v>
      </c>
      <c r="J3140" s="2">
        <v>3100</v>
      </c>
      <c r="K3140" s="3" t="s">
        <v>164</v>
      </c>
      <c r="L3140" s="2">
        <v>386</v>
      </c>
      <c r="M3140" s="3">
        <v>78.252809966778273</v>
      </c>
      <c r="N3140" s="3">
        <v>195808.29877940955</v>
      </c>
      <c r="O3140" s="3">
        <v>436.53826581439597</v>
      </c>
      <c r="P3140" s="3">
        <v>1</v>
      </c>
      <c r="Q3140" s="3">
        <f t="shared" si="282"/>
        <v>436.53826581439597</v>
      </c>
      <c r="R3140" s="3">
        <v>0</v>
      </c>
      <c r="S3140" s="3">
        <v>53.18681069017417</v>
      </c>
      <c r="T3140" s="3">
        <v>1</v>
      </c>
      <c r="U3140" s="3">
        <f t="shared" si="283"/>
        <v>53.18681069017417</v>
      </c>
      <c r="V3140" s="3">
        <v>0</v>
      </c>
    </row>
    <row r="3141" spans="1:22" x14ac:dyDescent="0.25">
      <c r="A3141" s="3" t="s">
        <v>158</v>
      </c>
      <c r="B3141" s="3" t="s">
        <v>310</v>
      </c>
      <c r="C3141" s="3" t="s">
        <v>9</v>
      </c>
      <c r="D3141" s="3" t="s">
        <v>197</v>
      </c>
      <c r="E3141" s="3">
        <v>0.56000000000000005</v>
      </c>
      <c r="F3141" s="3">
        <v>0.48</v>
      </c>
      <c r="G3141" s="3" t="s">
        <v>163</v>
      </c>
      <c r="H3141" s="2">
        <v>3100</v>
      </c>
      <c r="I3141" s="3" t="s">
        <v>38</v>
      </c>
      <c r="J3141" s="2">
        <v>3100</v>
      </c>
      <c r="K3141" s="3" t="s">
        <v>164</v>
      </c>
      <c r="L3141" s="2">
        <v>105</v>
      </c>
      <c r="M3141" s="3">
        <v>26.475686561012651</v>
      </c>
      <c r="N3141" s="3">
        <v>68834.820377143798</v>
      </c>
      <c r="O3141" s="3">
        <v>159.28001868688548</v>
      </c>
      <c r="P3141" s="3">
        <v>1</v>
      </c>
      <c r="Q3141" s="3">
        <f t="shared" si="282"/>
        <v>159.28001868688548</v>
      </c>
      <c r="R3141" s="3">
        <v>0</v>
      </c>
      <c r="S3141" s="3">
        <v>18.896950272742153</v>
      </c>
      <c r="T3141" s="3">
        <v>1</v>
      </c>
      <c r="U3141" s="3">
        <f t="shared" si="283"/>
        <v>18.896950272742153</v>
      </c>
      <c r="V3141" s="3">
        <v>0</v>
      </c>
    </row>
    <row r="3142" spans="1:22" x14ac:dyDescent="0.25">
      <c r="A3142" s="3" t="s">
        <v>158</v>
      </c>
      <c r="B3142" s="3" t="s">
        <v>8</v>
      </c>
      <c r="C3142" s="3" t="s">
        <v>9</v>
      </c>
      <c r="D3142" s="3" t="s">
        <v>197</v>
      </c>
      <c r="E3142" s="3">
        <v>0.56000000000000005</v>
      </c>
      <c r="F3142" s="3">
        <v>0.48</v>
      </c>
      <c r="G3142" s="3" t="s">
        <v>163</v>
      </c>
      <c r="H3142" s="2">
        <v>3100</v>
      </c>
      <c r="I3142" s="3" t="s">
        <v>38</v>
      </c>
      <c r="J3142" s="2">
        <v>3100</v>
      </c>
      <c r="K3142" s="3" t="s">
        <v>210</v>
      </c>
      <c r="L3142" s="2">
        <v>1</v>
      </c>
      <c r="M3142" s="3">
        <v>1.0508395988611181E-3</v>
      </c>
      <c r="N3142" s="3">
        <v>2.5845367915668636</v>
      </c>
      <c r="O3142" s="3">
        <v>5.5070274885214146E-3</v>
      </c>
      <c r="P3142" s="3">
        <f>1-0.712</f>
        <v>0.28800000000000003</v>
      </c>
      <c r="Q3142" s="3">
        <f t="shared" si="282"/>
        <v>1.5860239166941676E-3</v>
      </c>
      <c r="R3142" s="3">
        <v>0</v>
      </c>
      <c r="S3142" s="3">
        <v>6.597037240888751E-4</v>
      </c>
      <c r="T3142" s="3">
        <f>1-0.531</f>
        <v>0.46899999999999997</v>
      </c>
      <c r="U3142" s="3">
        <f t="shared" si="283"/>
        <v>3.0940104659768242E-4</v>
      </c>
      <c r="V3142" s="3">
        <v>0</v>
      </c>
    </row>
    <row r="3143" spans="1:22" x14ac:dyDescent="0.25">
      <c r="A3143" s="3" t="s">
        <v>158</v>
      </c>
      <c r="B3143" s="3" t="s">
        <v>8</v>
      </c>
      <c r="C3143" s="3" t="s">
        <v>9</v>
      </c>
      <c r="D3143" s="3" t="s">
        <v>197</v>
      </c>
      <c r="E3143" s="3">
        <v>0.56000000000000005</v>
      </c>
      <c r="F3143" s="3">
        <v>0.48</v>
      </c>
      <c r="G3143" s="3" t="s">
        <v>163</v>
      </c>
      <c r="H3143" s="2">
        <v>3100</v>
      </c>
      <c r="I3143" s="3" t="s">
        <v>38</v>
      </c>
      <c r="J3143" s="2">
        <v>3100</v>
      </c>
      <c r="K3143" s="3" t="s">
        <v>219</v>
      </c>
      <c r="L3143" s="2">
        <v>24</v>
      </c>
      <c r="M3143" s="3">
        <v>1.8217502668873156</v>
      </c>
      <c r="N3143" s="3">
        <v>3977.9904044510977</v>
      </c>
      <c r="O3143" s="3">
        <v>9.4905738507257436</v>
      </c>
      <c r="P3143" s="3">
        <v>1</v>
      </c>
      <c r="Q3143" s="3">
        <f t="shared" si="282"/>
        <v>9.4905738507257436</v>
      </c>
      <c r="R3143" s="3">
        <v>0</v>
      </c>
      <c r="S3143" s="3">
        <v>0.99069387619626692</v>
      </c>
      <c r="T3143" s="3">
        <v>1</v>
      </c>
      <c r="U3143" s="3">
        <f t="shared" si="283"/>
        <v>0.99069387619626692</v>
      </c>
      <c r="V3143" s="3">
        <v>0</v>
      </c>
    </row>
    <row r="3144" spans="1:22" x14ac:dyDescent="0.25">
      <c r="A3144" s="3" t="s">
        <v>158</v>
      </c>
      <c r="B3144" s="3" t="s">
        <v>8</v>
      </c>
      <c r="C3144" s="3" t="s">
        <v>9</v>
      </c>
      <c r="D3144" s="3" t="s">
        <v>197</v>
      </c>
      <c r="E3144" s="3">
        <v>0.56000000000000005</v>
      </c>
      <c r="F3144" s="3">
        <v>0.48</v>
      </c>
      <c r="G3144" s="3" t="s">
        <v>183</v>
      </c>
      <c r="H3144" s="2">
        <v>3100</v>
      </c>
      <c r="I3144" s="3" t="s">
        <v>38</v>
      </c>
      <c r="J3144" s="2">
        <v>3100</v>
      </c>
      <c r="K3144" s="3" t="s">
        <v>226</v>
      </c>
      <c r="L3144" s="2">
        <v>40</v>
      </c>
      <c r="M3144" s="3">
        <v>2.3337539889232373</v>
      </c>
      <c r="N3144" s="3">
        <v>6134.3234761897356</v>
      </c>
      <c r="O3144" s="3">
        <v>15.081288065861719</v>
      </c>
      <c r="P3144" s="3">
        <f>1-0.712</f>
        <v>0.28800000000000003</v>
      </c>
      <c r="Q3144" s="3">
        <f t="shared" si="282"/>
        <v>4.3434109629681759</v>
      </c>
      <c r="R3144" s="3">
        <v>0</v>
      </c>
      <c r="S3144" s="3">
        <v>1.6518679305027948</v>
      </c>
      <c r="T3144" s="3">
        <f>1-0.531</f>
        <v>0.46899999999999997</v>
      </c>
      <c r="U3144" s="3">
        <f t="shared" si="283"/>
        <v>0.77472605940581074</v>
      </c>
      <c r="V3144" s="3">
        <v>0</v>
      </c>
    </row>
    <row r="3145" spans="1:22" x14ac:dyDescent="0.25">
      <c r="A3145" s="3" t="s">
        <v>158</v>
      </c>
      <c r="B3145" s="3" t="s">
        <v>8</v>
      </c>
      <c r="C3145" s="3" t="s">
        <v>9</v>
      </c>
      <c r="D3145" s="3" t="s">
        <v>197</v>
      </c>
      <c r="E3145" s="3">
        <v>0.56000000000000005</v>
      </c>
      <c r="F3145" s="3">
        <v>0.48</v>
      </c>
      <c r="G3145" s="3" t="s">
        <v>163</v>
      </c>
      <c r="H3145" s="2">
        <v>3100</v>
      </c>
      <c r="I3145" s="3" t="s">
        <v>38</v>
      </c>
      <c r="J3145" s="2">
        <v>3100</v>
      </c>
      <c r="K3145" s="3" t="s">
        <v>165</v>
      </c>
      <c r="L3145" s="2">
        <v>13</v>
      </c>
      <c r="M3145" s="3">
        <v>1.3398622306516981</v>
      </c>
      <c r="N3145" s="3">
        <v>3531.2430539635807</v>
      </c>
      <c r="O3145" s="3">
        <v>8.4314715003299501</v>
      </c>
      <c r="P3145" s="3">
        <v>1</v>
      </c>
      <c r="Q3145" s="3">
        <f t="shared" si="282"/>
        <v>8.4314715003299501</v>
      </c>
      <c r="R3145" s="3">
        <v>0</v>
      </c>
      <c r="S3145" s="3">
        <v>0.88166088482559846</v>
      </c>
      <c r="T3145" s="3">
        <v>1</v>
      </c>
      <c r="U3145" s="3">
        <f t="shared" si="283"/>
        <v>0.88166088482559846</v>
      </c>
      <c r="V3145" s="3">
        <v>0</v>
      </c>
    </row>
    <row r="3146" spans="1:22" x14ac:dyDescent="0.25">
      <c r="A3146" s="3" t="s">
        <v>158</v>
      </c>
      <c r="B3146" s="3" t="s">
        <v>89</v>
      </c>
      <c r="C3146" s="3" t="s">
        <v>9</v>
      </c>
      <c r="D3146" s="3" t="s">
        <v>262</v>
      </c>
      <c r="E3146" s="3">
        <v>0.56000000000000005</v>
      </c>
      <c r="F3146" s="3">
        <v>0.48</v>
      </c>
      <c r="G3146" s="3" t="s">
        <v>309</v>
      </c>
      <c r="H3146" s="2">
        <v>3100</v>
      </c>
      <c r="I3146" s="3" t="s">
        <v>38</v>
      </c>
      <c r="J3146" s="2">
        <v>3100</v>
      </c>
      <c r="K3146" s="3" t="s">
        <v>266</v>
      </c>
      <c r="L3146" s="2">
        <v>22</v>
      </c>
      <c r="M3146" s="3">
        <v>4.262649979936735</v>
      </c>
      <c r="N3146" s="3">
        <v>12208.487001209458</v>
      </c>
      <c r="O3146" s="3">
        <v>25.544111442886656</v>
      </c>
      <c r="P3146" s="3">
        <v>1</v>
      </c>
      <c r="Q3146" s="3">
        <f t="shared" si="282"/>
        <v>25.544111442886656</v>
      </c>
      <c r="R3146" s="3">
        <v>0</v>
      </c>
      <c r="S3146" s="3">
        <v>3.4848096204929981</v>
      </c>
      <c r="T3146" s="3">
        <v>1</v>
      </c>
      <c r="U3146" s="3">
        <f t="shared" si="283"/>
        <v>3.4848096204929981</v>
      </c>
      <c r="V3146" s="3">
        <v>0</v>
      </c>
    </row>
    <row r="3147" spans="1:22" x14ac:dyDescent="0.25">
      <c r="A3147" s="3" t="s">
        <v>158</v>
      </c>
      <c r="B3147" s="3" t="s">
        <v>8</v>
      </c>
      <c r="C3147" s="3" t="s">
        <v>9</v>
      </c>
      <c r="D3147" s="3" t="s">
        <v>197</v>
      </c>
      <c r="E3147" s="3">
        <v>0.56000000000000005</v>
      </c>
      <c r="F3147" s="3">
        <v>0.48</v>
      </c>
      <c r="G3147" s="3" t="s">
        <v>166</v>
      </c>
      <c r="H3147" s="2">
        <v>3100</v>
      </c>
      <c r="I3147" s="3" t="s">
        <v>38</v>
      </c>
      <c r="J3147" s="2">
        <v>3100</v>
      </c>
      <c r="K3147" s="3" t="s">
        <v>167</v>
      </c>
      <c r="L3147" s="2">
        <v>213</v>
      </c>
      <c r="M3147" s="3">
        <v>43.048834602600479</v>
      </c>
      <c r="N3147" s="3">
        <v>101808.33140982733</v>
      </c>
      <c r="O3147" s="3">
        <v>228.62152748711566</v>
      </c>
      <c r="P3147" s="3">
        <v>1</v>
      </c>
      <c r="Q3147" s="3">
        <f t="shared" si="282"/>
        <v>228.62152748711566</v>
      </c>
      <c r="R3147" s="3">
        <v>0</v>
      </c>
      <c r="S3147" s="3">
        <v>28.147919844999976</v>
      </c>
      <c r="T3147" s="3">
        <v>1</v>
      </c>
      <c r="U3147" s="3">
        <f t="shared" si="283"/>
        <v>28.147919844999976</v>
      </c>
      <c r="V3147" s="3">
        <v>0</v>
      </c>
    </row>
    <row r="3148" spans="1:22" x14ac:dyDescent="0.25">
      <c r="A3148" s="3" t="s">
        <v>158</v>
      </c>
      <c r="B3148" s="3" t="s">
        <v>8</v>
      </c>
      <c r="C3148" s="3" t="s">
        <v>9</v>
      </c>
      <c r="D3148" s="3" t="s">
        <v>197</v>
      </c>
      <c r="E3148" s="3">
        <v>0.56000000000000005</v>
      </c>
      <c r="F3148" s="3">
        <v>0.48</v>
      </c>
      <c r="G3148" s="3" t="s">
        <v>166</v>
      </c>
      <c r="H3148" s="2">
        <v>3100</v>
      </c>
      <c r="I3148" s="3" t="s">
        <v>38</v>
      </c>
      <c r="J3148" s="2">
        <v>3100</v>
      </c>
      <c r="K3148" s="3" t="s">
        <v>211</v>
      </c>
      <c r="L3148" s="2">
        <v>1</v>
      </c>
      <c r="M3148" s="3">
        <v>5.9191164775638265E-3</v>
      </c>
      <c r="N3148" s="3">
        <v>17.076680453873287</v>
      </c>
      <c r="O3148" s="3">
        <v>4.264958536333642E-2</v>
      </c>
      <c r="P3148" s="3">
        <v>1</v>
      </c>
      <c r="Q3148" s="3">
        <f t="shared" si="282"/>
        <v>4.264958536333642E-2</v>
      </c>
      <c r="R3148" s="3">
        <v>0</v>
      </c>
      <c r="S3148" s="3">
        <v>6.6493976172358193E-3</v>
      </c>
      <c r="T3148" s="3">
        <v>1</v>
      </c>
      <c r="U3148" s="3">
        <f t="shared" si="283"/>
        <v>6.6493976172358193E-3</v>
      </c>
      <c r="V3148" s="3">
        <v>0</v>
      </c>
    </row>
    <row r="3149" spans="1:22" x14ac:dyDescent="0.25">
      <c r="A3149" s="3" t="s">
        <v>158</v>
      </c>
      <c r="B3149" s="3" t="s">
        <v>8</v>
      </c>
      <c r="C3149" s="3" t="s">
        <v>9</v>
      </c>
      <c r="D3149" s="3" t="s">
        <v>10</v>
      </c>
      <c r="E3149" s="3">
        <v>0.56000000000000005</v>
      </c>
      <c r="F3149" s="3">
        <v>0.48</v>
      </c>
      <c r="G3149" s="3" t="s">
        <v>193</v>
      </c>
      <c r="H3149" s="2">
        <v>3100</v>
      </c>
      <c r="I3149" s="3" t="s">
        <v>38</v>
      </c>
      <c r="J3149" s="2">
        <v>3100</v>
      </c>
      <c r="K3149" s="3" t="s">
        <v>194</v>
      </c>
      <c r="L3149" s="2">
        <v>3</v>
      </c>
      <c r="M3149" s="3">
        <v>1.0206652041572579E-2</v>
      </c>
      <c r="N3149" s="3">
        <v>41.107744288455791</v>
      </c>
      <c r="O3149" s="3">
        <v>0.12479596186612921</v>
      </c>
      <c r="P3149" s="3">
        <v>1</v>
      </c>
      <c r="Q3149" s="3">
        <f t="shared" si="282"/>
        <v>0.12479596186612921</v>
      </c>
      <c r="R3149" s="3">
        <v>0</v>
      </c>
      <c r="S3149" s="3">
        <v>1.6512787290728047E-2</v>
      </c>
      <c r="T3149" s="3">
        <v>1</v>
      </c>
      <c r="U3149" s="3">
        <f t="shared" si="283"/>
        <v>1.6512787290728047E-2</v>
      </c>
      <c r="V3149" s="3">
        <v>0</v>
      </c>
    </row>
    <row r="3150" spans="1:22" x14ac:dyDescent="0.25">
      <c r="A3150" s="3" t="s">
        <v>158</v>
      </c>
      <c r="B3150" s="3" t="s">
        <v>351</v>
      </c>
      <c r="C3150" s="3" t="s">
        <v>352</v>
      </c>
      <c r="D3150" s="3" t="s">
        <v>353</v>
      </c>
      <c r="E3150" s="3">
        <v>0.36</v>
      </c>
      <c r="F3150" s="3">
        <v>0.57999999999999996</v>
      </c>
      <c r="G3150" s="3" t="s">
        <v>376</v>
      </c>
      <c r="H3150" s="2">
        <v>3100</v>
      </c>
      <c r="I3150" s="3" t="s">
        <v>38</v>
      </c>
      <c r="J3150" s="2">
        <v>3100</v>
      </c>
      <c r="K3150" s="3" t="s">
        <v>377</v>
      </c>
      <c r="L3150" s="2">
        <v>74</v>
      </c>
      <c r="M3150" s="3">
        <v>22.274845563703199</v>
      </c>
      <c r="N3150" s="3">
        <v>59893.267907140107</v>
      </c>
      <c r="O3150" s="3">
        <v>146.41964213030616</v>
      </c>
      <c r="P3150" s="3">
        <v>1</v>
      </c>
      <c r="Q3150" s="3">
        <f t="shared" si="282"/>
        <v>146.41964213030616</v>
      </c>
      <c r="R3150" s="3">
        <v>0</v>
      </c>
      <c r="S3150" s="3">
        <v>17.683502573516705</v>
      </c>
      <c r="T3150" s="3">
        <v>1</v>
      </c>
      <c r="U3150" s="3">
        <f t="shared" si="283"/>
        <v>17.683502573516705</v>
      </c>
      <c r="V3150" s="3">
        <v>0</v>
      </c>
    </row>
    <row r="3151" spans="1:22" x14ac:dyDescent="0.25">
      <c r="A3151" s="3" t="s">
        <v>158</v>
      </c>
      <c r="B3151" s="3" t="s">
        <v>8</v>
      </c>
      <c r="C3151" s="3" t="s">
        <v>9</v>
      </c>
      <c r="D3151" s="3" t="s">
        <v>197</v>
      </c>
      <c r="E3151" s="3">
        <v>0.56000000000000005</v>
      </c>
      <c r="F3151" s="3">
        <v>0.48</v>
      </c>
      <c r="G3151" s="3" t="s">
        <v>77</v>
      </c>
      <c r="H3151" s="2">
        <v>3100</v>
      </c>
      <c r="I3151" s="3" t="s">
        <v>38</v>
      </c>
      <c r="J3151" s="2">
        <v>3100</v>
      </c>
      <c r="K3151" s="3" t="s">
        <v>229</v>
      </c>
      <c r="L3151" s="2">
        <v>64</v>
      </c>
      <c r="M3151" s="3">
        <v>27.221162736519059</v>
      </c>
      <c r="N3151" s="3">
        <v>92335.983297314815</v>
      </c>
      <c r="O3151" s="3">
        <v>214.70059176531862</v>
      </c>
      <c r="P3151" s="3">
        <f>1-0.712</f>
        <v>0.28800000000000003</v>
      </c>
      <c r="Q3151" s="3">
        <f t="shared" si="282"/>
        <v>61.833770428411768</v>
      </c>
      <c r="R3151" s="3">
        <v>0</v>
      </c>
      <c r="S3151" s="3">
        <v>23.569682470973262</v>
      </c>
      <c r="T3151" s="3">
        <f>1-0.531</f>
        <v>0.46899999999999997</v>
      </c>
      <c r="U3151" s="3">
        <f t="shared" si="283"/>
        <v>11.05418107888646</v>
      </c>
      <c r="V3151" s="3">
        <v>0</v>
      </c>
    </row>
    <row r="3152" spans="1:22" x14ac:dyDescent="0.25">
      <c r="A3152" s="3" t="s">
        <v>158</v>
      </c>
      <c r="B3152" s="3" t="s">
        <v>8</v>
      </c>
      <c r="C3152" s="3" t="s">
        <v>9</v>
      </c>
      <c r="D3152" s="3" t="s">
        <v>197</v>
      </c>
      <c r="E3152" s="3">
        <v>0.56000000000000005</v>
      </c>
      <c r="F3152" s="3">
        <v>0.48</v>
      </c>
      <c r="G3152" s="3" t="s">
        <v>184</v>
      </c>
      <c r="H3152" s="2">
        <v>3200</v>
      </c>
      <c r="I3152" s="3" t="s">
        <v>39</v>
      </c>
      <c r="J3152" s="2">
        <v>1000</v>
      </c>
      <c r="K3152" s="3" t="s">
        <v>172</v>
      </c>
      <c r="L3152" s="2">
        <v>22</v>
      </c>
      <c r="M3152" s="3">
        <v>4.6212728761393373</v>
      </c>
      <c r="N3152" s="3">
        <v>12114.406568667455</v>
      </c>
      <c r="O3152" s="3">
        <v>25.086918546675037</v>
      </c>
      <c r="P3152" s="3">
        <f>1-0.712</f>
        <v>0.28800000000000003</v>
      </c>
      <c r="Q3152" s="3">
        <f t="shared" si="282"/>
        <v>7.2250325414424115</v>
      </c>
      <c r="R3152" s="4">
        <f t="shared" ref="R3152:R3166" si="284">Q3152</f>
        <v>7.2250325414424115</v>
      </c>
      <c r="S3152" s="3">
        <v>3.0009690853264779</v>
      </c>
      <c r="T3152" s="3">
        <f>1-0.531</f>
        <v>0.46899999999999997</v>
      </c>
      <c r="U3152" s="3">
        <f t="shared" si="283"/>
        <v>1.4074545010181181</v>
      </c>
      <c r="V3152" s="3">
        <f t="shared" ref="V3152:V3166" si="285">U3152</f>
        <v>1.4074545010181181</v>
      </c>
    </row>
    <row r="3153" spans="1:22" x14ac:dyDescent="0.25">
      <c r="A3153" s="3" t="s">
        <v>158</v>
      </c>
      <c r="B3153" s="3" t="s">
        <v>310</v>
      </c>
      <c r="C3153" s="3" t="s">
        <v>9</v>
      </c>
      <c r="D3153" s="3" t="s">
        <v>312</v>
      </c>
      <c r="E3153" s="3">
        <v>0.56000000000000005</v>
      </c>
      <c r="F3153" s="3">
        <v>0.48</v>
      </c>
      <c r="G3153" s="3" t="s">
        <v>17</v>
      </c>
      <c r="H3153" s="2">
        <v>3200</v>
      </c>
      <c r="I3153" s="3" t="s">
        <v>39</v>
      </c>
      <c r="J3153" s="2">
        <v>2000</v>
      </c>
      <c r="K3153" s="3" t="s">
        <v>276</v>
      </c>
      <c r="L3153" s="2">
        <v>95</v>
      </c>
      <c r="M3153" s="3">
        <v>28.253883477546903</v>
      </c>
      <c r="N3153" s="3">
        <v>63118.262577962494</v>
      </c>
      <c r="O3153" s="3">
        <v>138.43716224907496</v>
      </c>
      <c r="P3153" s="3">
        <v>1</v>
      </c>
      <c r="Q3153" s="3">
        <f t="shared" si="282"/>
        <v>138.43716224907496</v>
      </c>
      <c r="R3153" s="4">
        <f t="shared" si="284"/>
        <v>138.43716224907496</v>
      </c>
      <c r="S3153" s="3">
        <v>17.372890195832749</v>
      </c>
      <c r="T3153" s="3">
        <v>1</v>
      </c>
      <c r="U3153" s="3">
        <f t="shared" si="283"/>
        <v>17.372890195832749</v>
      </c>
      <c r="V3153" s="3">
        <f t="shared" si="285"/>
        <v>17.372890195832749</v>
      </c>
    </row>
    <row r="3154" spans="1:22" x14ac:dyDescent="0.25">
      <c r="A3154" s="3" t="s">
        <v>158</v>
      </c>
      <c r="B3154" s="3" t="s">
        <v>310</v>
      </c>
      <c r="C3154" s="3" t="s">
        <v>9</v>
      </c>
      <c r="D3154" s="3" t="s">
        <v>197</v>
      </c>
      <c r="E3154" s="3">
        <v>0.56000000000000005</v>
      </c>
      <c r="F3154" s="3">
        <v>0.48</v>
      </c>
      <c r="G3154" s="3" t="s">
        <v>17</v>
      </c>
      <c r="H3154" s="2">
        <v>3200</v>
      </c>
      <c r="I3154" s="3" t="s">
        <v>39</v>
      </c>
      <c r="J3154" s="2">
        <v>2000</v>
      </c>
      <c r="K3154" s="3" t="s">
        <v>276</v>
      </c>
      <c r="L3154" s="2">
        <v>13</v>
      </c>
      <c r="M3154" s="3">
        <v>2.556038662832627E-3</v>
      </c>
      <c r="N3154" s="3">
        <v>6.0942728380853826</v>
      </c>
      <c r="O3154" s="3">
        <v>1.5845801965922408E-2</v>
      </c>
      <c r="P3154" s="3">
        <v>1</v>
      </c>
      <c r="Q3154" s="3">
        <f t="shared" si="282"/>
        <v>1.5845801965922408E-2</v>
      </c>
      <c r="R3154" s="4">
        <f t="shared" si="284"/>
        <v>1.5845801965922408E-2</v>
      </c>
      <c r="S3154" s="3">
        <v>2.2984802506270719E-3</v>
      </c>
      <c r="T3154" s="3">
        <v>1</v>
      </c>
      <c r="U3154" s="3">
        <f t="shared" si="283"/>
        <v>2.2984802506270719E-3</v>
      </c>
      <c r="V3154" s="3">
        <f t="shared" si="285"/>
        <v>2.2984802506270719E-3</v>
      </c>
    </row>
    <row r="3155" spans="1:22" x14ac:dyDescent="0.25">
      <c r="A3155" s="3" t="s">
        <v>158</v>
      </c>
      <c r="B3155" s="3" t="s">
        <v>310</v>
      </c>
      <c r="C3155" s="3" t="s">
        <v>9</v>
      </c>
      <c r="D3155" s="3" t="s">
        <v>197</v>
      </c>
      <c r="E3155" s="3">
        <v>0.56000000000000005</v>
      </c>
      <c r="F3155" s="3">
        <v>0.48</v>
      </c>
      <c r="G3155" s="3" t="s">
        <v>17</v>
      </c>
      <c r="H3155" s="2">
        <v>3200</v>
      </c>
      <c r="I3155" s="3" t="s">
        <v>39</v>
      </c>
      <c r="J3155" s="2">
        <v>2000</v>
      </c>
      <c r="K3155" s="3" t="s">
        <v>314</v>
      </c>
      <c r="L3155" s="2">
        <v>5</v>
      </c>
      <c r="M3155" s="3">
        <v>3.1856942025489256E-2</v>
      </c>
      <c r="N3155" s="3">
        <v>117.13916179217053</v>
      </c>
      <c r="O3155" s="3">
        <v>0.23263571604001604</v>
      </c>
      <c r="P3155" s="3">
        <v>1</v>
      </c>
      <c r="Q3155" s="3">
        <f t="shared" si="282"/>
        <v>0.23263571604001604</v>
      </c>
      <c r="R3155" s="4">
        <f t="shared" si="284"/>
        <v>0.23263571604001604</v>
      </c>
      <c r="S3155" s="3">
        <v>3.1987600051744121E-2</v>
      </c>
      <c r="T3155" s="3">
        <v>1</v>
      </c>
      <c r="U3155" s="3">
        <f t="shared" si="283"/>
        <v>3.1987600051744121E-2</v>
      </c>
      <c r="V3155" s="3">
        <f t="shared" si="285"/>
        <v>3.1987600051744121E-2</v>
      </c>
    </row>
    <row r="3156" spans="1:22" x14ac:dyDescent="0.25">
      <c r="A3156" s="3" t="s">
        <v>158</v>
      </c>
      <c r="B3156" s="3" t="s">
        <v>89</v>
      </c>
      <c r="C3156" s="3" t="s">
        <v>9</v>
      </c>
      <c r="D3156" s="3" t="s">
        <v>262</v>
      </c>
      <c r="E3156" s="3">
        <v>0.56000000000000005</v>
      </c>
      <c r="F3156" s="3">
        <v>0.48</v>
      </c>
      <c r="G3156" s="3" t="s">
        <v>17</v>
      </c>
      <c r="H3156" s="2">
        <v>3200</v>
      </c>
      <c r="I3156" s="3" t="s">
        <v>39</v>
      </c>
      <c r="J3156" s="2">
        <v>2000</v>
      </c>
      <c r="K3156" s="3" t="s">
        <v>263</v>
      </c>
      <c r="L3156" s="2">
        <v>3</v>
      </c>
      <c r="M3156" s="3">
        <v>5.6649156041870173E-5</v>
      </c>
      <c r="N3156" s="3">
        <v>0.22145890739696744</v>
      </c>
      <c r="O3156" s="3">
        <v>5.3147267244972802E-4</v>
      </c>
      <c r="P3156" s="3">
        <v>1</v>
      </c>
      <c r="Q3156" s="3">
        <f t="shared" si="282"/>
        <v>5.3147267244972802E-4</v>
      </c>
      <c r="R3156" s="4">
        <f t="shared" si="284"/>
        <v>5.3147267244972802E-4</v>
      </c>
      <c r="S3156" s="3">
        <v>6.8523186384122946E-5</v>
      </c>
      <c r="T3156" s="3">
        <v>1</v>
      </c>
      <c r="U3156" s="3">
        <f t="shared" si="283"/>
        <v>6.8523186384122946E-5</v>
      </c>
      <c r="V3156" s="3">
        <f t="shared" si="285"/>
        <v>6.8523186384122946E-5</v>
      </c>
    </row>
    <row r="3157" spans="1:22" x14ac:dyDescent="0.25">
      <c r="A3157" s="3" t="s">
        <v>158</v>
      </c>
      <c r="B3157" s="3" t="s">
        <v>310</v>
      </c>
      <c r="C3157" s="3" t="s">
        <v>9</v>
      </c>
      <c r="D3157" s="3" t="s">
        <v>312</v>
      </c>
      <c r="E3157" s="3">
        <v>0.56000000000000005</v>
      </c>
      <c r="F3157" s="3">
        <v>0.48</v>
      </c>
      <c r="G3157" s="3" t="s">
        <v>17</v>
      </c>
      <c r="H3157" s="2">
        <v>3200</v>
      </c>
      <c r="I3157" s="3" t="s">
        <v>39</v>
      </c>
      <c r="J3157" s="2">
        <v>2000</v>
      </c>
      <c r="K3157" s="3" t="s">
        <v>263</v>
      </c>
      <c r="L3157" s="2">
        <v>1</v>
      </c>
      <c r="M3157" s="3">
        <v>2.844572473014338E-5</v>
      </c>
      <c r="N3157" s="3">
        <v>7.4680219455347752E-2</v>
      </c>
      <c r="O3157" s="3">
        <v>1.7351675217667549E-4</v>
      </c>
      <c r="P3157" s="3">
        <v>1</v>
      </c>
      <c r="Q3157" s="3">
        <f t="shared" si="282"/>
        <v>1.7351675217667549E-4</v>
      </c>
      <c r="R3157" s="4">
        <f t="shared" si="284"/>
        <v>1.7351675217667549E-4</v>
      </c>
      <c r="S3157" s="3">
        <v>2.0384380958177676E-5</v>
      </c>
      <c r="T3157" s="3">
        <v>1</v>
      </c>
      <c r="U3157" s="3">
        <f t="shared" si="283"/>
        <v>2.0384380958177676E-5</v>
      </c>
      <c r="V3157" s="3">
        <f t="shared" si="285"/>
        <v>2.0384380958177676E-5</v>
      </c>
    </row>
    <row r="3158" spans="1:22" x14ac:dyDescent="0.25">
      <c r="A3158" s="3" t="s">
        <v>158</v>
      </c>
      <c r="B3158" s="3" t="s">
        <v>310</v>
      </c>
      <c r="C3158" s="3" t="s">
        <v>9</v>
      </c>
      <c r="D3158" s="3" t="s">
        <v>312</v>
      </c>
      <c r="E3158" s="3">
        <v>0.56000000000000005</v>
      </c>
      <c r="F3158" s="3">
        <v>0.48</v>
      </c>
      <c r="G3158" s="3" t="s">
        <v>17</v>
      </c>
      <c r="H3158" s="2">
        <v>3200</v>
      </c>
      <c r="I3158" s="3" t="s">
        <v>39</v>
      </c>
      <c r="J3158" s="2">
        <v>2000</v>
      </c>
      <c r="K3158" s="3" t="s">
        <v>316</v>
      </c>
      <c r="L3158" s="2">
        <v>9</v>
      </c>
      <c r="M3158" s="3">
        <v>0.40872247657876093</v>
      </c>
      <c r="N3158" s="3">
        <v>1442.4972984315575</v>
      </c>
      <c r="O3158" s="3">
        <v>3.1797664477171494</v>
      </c>
      <c r="P3158" s="3">
        <v>1</v>
      </c>
      <c r="Q3158" s="3">
        <f t="shared" si="282"/>
        <v>3.1797664477171494</v>
      </c>
      <c r="R3158" s="4">
        <f t="shared" si="284"/>
        <v>3.1797664477171494</v>
      </c>
      <c r="S3158" s="3">
        <v>0.41530698471261529</v>
      </c>
      <c r="T3158" s="3">
        <v>1</v>
      </c>
      <c r="U3158" s="3">
        <f t="shared" si="283"/>
        <v>0.41530698471261529</v>
      </c>
      <c r="V3158" s="3">
        <f t="shared" si="285"/>
        <v>0.41530698471261529</v>
      </c>
    </row>
    <row r="3159" spans="1:22" x14ac:dyDescent="0.25">
      <c r="A3159" s="3" t="s">
        <v>158</v>
      </c>
      <c r="B3159" s="3" t="s">
        <v>310</v>
      </c>
      <c r="C3159" s="3" t="s">
        <v>9</v>
      </c>
      <c r="D3159" s="3" t="s">
        <v>197</v>
      </c>
      <c r="E3159" s="3">
        <v>0.56000000000000005</v>
      </c>
      <c r="F3159" s="3">
        <v>0.48</v>
      </c>
      <c r="G3159" s="3" t="s">
        <v>17</v>
      </c>
      <c r="H3159" s="2">
        <v>3200</v>
      </c>
      <c r="I3159" s="3" t="s">
        <v>39</v>
      </c>
      <c r="J3159" s="2">
        <v>2000</v>
      </c>
      <c r="K3159" s="3" t="s">
        <v>319</v>
      </c>
      <c r="L3159" s="2">
        <v>48</v>
      </c>
      <c r="M3159" s="3">
        <v>0.25074115653448603</v>
      </c>
      <c r="N3159" s="3">
        <v>811.55656748017554</v>
      </c>
      <c r="O3159" s="3">
        <v>2.1261412721062074</v>
      </c>
      <c r="P3159" s="3">
        <v>1</v>
      </c>
      <c r="Q3159" s="3">
        <f t="shared" si="282"/>
        <v>2.1261412721062074</v>
      </c>
      <c r="R3159" s="4">
        <f t="shared" si="284"/>
        <v>2.1261412721062074</v>
      </c>
      <c r="S3159" s="3">
        <v>0.3100304905312587</v>
      </c>
      <c r="T3159" s="3">
        <v>1</v>
      </c>
      <c r="U3159" s="3">
        <f t="shared" si="283"/>
        <v>0.3100304905312587</v>
      </c>
      <c r="V3159" s="3">
        <f t="shared" si="285"/>
        <v>0.3100304905312587</v>
      </c>
    </row>
    <row r="3160" spans="1:22" x14ac:dyDescent="0.25">
      <c r="A3160" s="3" t="s">
        <v>158</v>
      </c>
      <c r="B3160" s="3" t="s">
        <v>89</v>
      </c>
      <c r="C3160" s="3" t="s">
        <v>9</v>
      </c>
      <c r="D3160" s="3" t="s">
        <v>262</v>
      </c>
      <c r="E3160" s="3">
        <v>0.56000000000000005</v>
      </c>
      <c r="F3160" s="3">
        <v>0.48</v>
      </c>
      <c r="G3160" s="3" t="s">
        <v>17</v>
      </c>
      <c r="H3160" s="2">
        <v>3200</v>
      </c>
      <c r="I3160" s="3" t="s">
        <v>39</v>
      </c>
      <c r="J3160" s="2">
        <v>2000</v>
      </c>
      <c r="K3160" s="3" t="s">
        <v>264</v>
      </c>
      <c r="L3160" s="2">
        <v>169</v>
      </c>
      <c r="M3160" s="3">
        <v>36.862054440340295</v>
      </c>
      <c r="N3160" s="3">
        <v>110507.28013539566</v>
      </c>
      <c r="O3160" s="3">
        <v>241.17637799774334</v>
      </c>
      <c r="P3160" s="3">
        <v>1</v>
      </c>
      <c r="Q3160" s="3">
        <f t="shared" si="282"/>
        <v>241.17637799774334</v>
      </c>
      <c r="R3160" s="4">
        <f t="shared" si="284"/>
        <v>241.17637799774334</v>
      </c>
      <c r="S3160" s="3">
        <v>31.505550913794391</v>
      </c>
      <c r="T3160" s="3">
        <v>1</v>
      </c>
      <c r="U3160" s="3">
        <f t="shared" si="283"/>
        <v>31.505550913794391</v>
      </c>
      <c r="V3160" s="3">
        <f t="shared" si="285"/>
        <v>31.505550913794391</v>
      </c>
    </row>
    <row r="3161" spans="1:22" x14ac:dyDescent="0.25">
      <c r="A3161" s="3" t="s">
        <v>158</v>
      </c>
      <c r="B3161" s="3" t="s">
        <v>310</v>
      </c>
      <c r="C3161" s="3" t="s">
        <v>9</v>
      </c>
      <c r="D3161" s="3" t="s">
        <v>312</v>
      </c>
      <c r="E3161" s="3">
        <v>0.56000000000000005</v>
      </c>
      <c r="F3161" s="3">
        <v>0.48</v>
      </c>
      <c r="G3161" s="3" t="s">
        <v>17</v>
      </c>
      <c r="H3161" s="2">
        <v>3200</v>
      </c>
      <c r="I3161" s="3" t="s">
        <v>39</v>
      </c>
      <c r="J3161" s="2">
        <v>2000</v>
      </c>
      <c r="K3161" s="3" t="s">
        <v>264</v>
      </c>
      <c r="L3161" s="2">
        <v>93</v>
      </c>
      <c r="M3161" s="3">
        <v>9.6944204762328354</v>
      </c>
      <c r="N3161" s="3">
        <v>26717.700888880692</v>
      </c>
      <c r="O3161" s="3">
        <v>60.120596542583641</v>
      </c>
      <c r="P3161" s="3">
        <v>1</v>
      </c>
      <c r="Q3161" s="3">
        <f t="shared" si="282"/>
        <v>60.120596542583641</v>
      </c>
      <c r="R3161" s="4">
        <f t="shared" si="284"/>
        <v>60.120596542583641</v>
      </c>
      <c r="S3161" s="3">
        <v>7.8529300622225424</v>
      </c>
      <c r="T3161" s="3">
        <v>1</v>
      </c>
      <c r="U3161" s="3">
        <f t="shared" si="283"/>
        <v>7.8529300622225424</v>
      </c>
      <c r="V3161" s="3">
        <f t="shared" si="285"/>
        <v>7.8529300622225424</v>
      </c>
    </row>
    <row r="3162" spans="1:22" x14ac:dyDescent="0.25">
      <c r="A3162" s="3" t="s">
        <v>158</v>
      </c>
      <c r="B3162" s="3" t="s">
        <v>310</v>
      </c>
      <c r="C3162" s="3" t="s">
        <v>9</v>
      </c>
      <c r="D3162" s="3" t="s">
        <v>197</v>
      </c>
      <c r="E3162" s="3">
        <v>0.56000000000000005</v>
      </c>
      <c r="F3162" s="3">
        <v>0.48</v>
      </c>
      <c r="G3162" s="3" t="s">
        <v>17</v>
      </c>
      <c r="H3162" s="2">
        <v>3200</v>
      </c>
      <c r="I3162" s="3" t="s">
        <v>39</v>
      </c>
      <c r="J3162" s="2">
        <v>2000</v>
      </c>
      <c r="K3162" s="3" t="s">
        <v>264</v>
      </c>
      <c r="L3162" s="2">
        <v>32</v>
      </c>
      <c r="M3162" s="3">
        <v>0.36633293292470831</v>
      </c>
      <c r="N3162" s="3">
        <v>1171.8941055477992</v>
      </c>
      <c r="O3162" s="3">
        <v>2.889885925168775</v>
      </c>
      <c r="P3162" s="3">
        <v>1</v>
      </c>
      <c r="Q3162" s="3">
        <f t="shared" si="282"/>
        <v>2.889885925168775</v>
      </c>
      <c r="R3162" s="4">
        <f t="shared" si="284"/>
        <v>2.889885925168775</v>
      </c>
      <c r="S3162" s="3">
        <v>0.39582306689405944</v>
      </c>
      <c r="T3162" s="3">
        <v>1</v>
      </c>
      <c r="U3162" s="3">
        <f t="shared" si="283"/>
        <v>0.39582306689405944</v>
      </c>
      <c r="V3162" s="3">
        <f t="shared" si="285"/>
        <v>0.39582306689405944</v>
      </c>
    </row>
    <row r="3163" spans="1:22" x14ac:dyDescent="0.25">
      <c r="A3163" s="3" t="s">
        <v>158</v>
      </c>
      <c r="B3163" s="3" t="s">
        <v>89</v>
      </c>
      <c r="C3163" s="3" t="s">
        <v>9</v>
      </c>
      <c r="D3163" s="3" t="s">
        <v>262</v>
      </c>
      <c r="E3163" s="3">
        <v>0.56000000000000005</v>
      </c>
      <c r="F3163" s="3">
        <v>0.48</v>
      </c>
      <c r="G3163" s="3" t="s">
        <v>17</v>
      </c>
      <c r="H3163" s="2">
        <v>3200</v>
      </c>
      <c r="I3163" s="3" t="s">
        <v>39</v>
      </c>
      <c r="J3163" s="2">
        <v>2000</v>
      </c>
      <c r="K3163" s="3" t="s">
        <v>265</v>
      </c>
      <c r="L3163" s="2">
        <v>27</v>
      </c>
      <c r="M3163" s="3">
        <v>0.56717661168174605</v>
      </c>
      <c r="N3163" s="3">
        <v>1748.0114887099808</v>
      </c>
      <c r="O3163" s="3">
        <v>3.9006958019395963</v>
      </c>
      <c r="P3163" s="3">
        <v>1</v>
      </c>
      <c r="Q3163" s="3">
        <f t="shared" si="282"/>
        <v>3.9006958019395963</v>
      </c>
      <c r="R3163" s="4">
        <f t="shared" si="284"/>
        <v>3.9006958019395963</v>
      </c>
      <c r="S3163" s="3">
        <v>0.47833539188142699</v>
      </c>
      <c r="T3163" s="3">
        <v>1</v>
      </c>
      <c r="U3163" s="3">
        <f t="shared" si="283"/>
        <v>0.47833539188142699</v>
      </c>
      <c r="V3163" s="3">
        <f t="shared" si="285"/>
        <v>0.47833539188142699</v>
      </c>
    </row>
    <row r="3164" spans="1:22" x14ac:dyDescent="0.25">
      <c r="A3164" s="3" t="s">
        <v>158</v>
      </c>
      <c r="B3164" s="3" t="s">
        <v>89</v>
      </c>
      <c r="C3164" s="3" t="s">
        <v>9</v>
      </c>
      <c r="D3164" s="3" t="s">
        <v>262</v>
      </c>
      <c r="E3164" s="3">
        <v>0.56000000000000005</v>
      </c>
      <c r="F3164" s="3">
        <v>0.48</v>
      </c>
      <c r="G3164" s="3" t="s">
        <v>17</v>
      </c>
      <c r="H3164" s="2">
        <v>3200</v>
      </c>
      <c r="I3164" s="3" t="s">
        <v>39</v>
      </c>
      <c r="J3164" s="2">
        <v>2000</v>
      </c>
      <c r="K3164" s="3" t="s">
        <v>269</v>
      </c>
      <c r="L3164" s="2">
        <v>1</v>
      </c>
      <c r="M3164" s="3">
        <v>1.2480867941816016E-5</v>
      </c>
      <c r="N3164" s="3">
        <v>2.739987856637869E-2</v>
      </c>
      <c r="O3164" s="3">
        <v>6.4563089330109091E-5</v>
      </c>
      <c r="P3164" s="3">
        <v>1</v>
      </c>
      <c r="Q3164" s="3">
        <f t="shared" si="282"/>
        <v>6.4563089330109091E-5</v>
      </c>
      <c r="R3164" s="4">
        <f t="shared" si="284"/>
        <v>6.4563089330109091E-5</v>
      </c>
      <c r="S3164" s="3">
        <v>8.8868082939090651E-6</v>
      </c>
      <c r="T3164" s="3">
        <v>1</v>
      </c>
      <c r="U3164" s="3">
        <f t="shared" si="283"/>
        <v>8.8868082939090651E-6</v>
      </c>
      <c r="V3164" s="3">
        <f t="shared" si="285"/>
        <v>8.8868082939090651E-6</v>
      </c>
    </row>
    <row r="3165" spans="1:22" x14ac:dyDescent="0.25">
      <c r="A3165" s="3" t="s">
        <v>158</v>
      </c>
      <c r="B3165" s="3" t="s">
        <v>310</v>
      </c>
      <c r="C3165" s="3" t="s">
        <v>9</v>
      </c>
      <c r="D3165" s="3" t="s">
        <v>312</v>
      </c>
      <c r="E3165" s="3">
        <v>0.56000000000000005</v>
      </c>
      <c r="F3165" s="3">
        <v>0.48</v>
      </c>
      <c r="G3165" s="3" t="s">
        <v>17</v>
      </c>
      <c r="H3165" s="2">
        <v>3200</v>
      </c>
      <c r="I3165" s="3" t="s">
        <v>39</v>
      </c>
      <c r="J3165" s="2">
        <v>2000</v>
      </c>
      <c r="K3165" s="3" t="s">
        <v>269</v>
      </c>
      <c r="L3165" s="2">
        <v>2</v>
      </c>
      <c r="M3165" s="3">
        <v>8.0988170641252137E-5</v>
      </c>
      <c r="N3165" s="3">
        <v>0.18351930892216797</v>
      </c>
      <c r="O3165" s="3">
        <v>4.2466013569761047E-4</v>
      </c>
      <c r="P3165" s="3">
        <v>1</v>
      </c>
      <c r="Q3165" s="3">
        <f t="shared" si="282"/>
        <v>4.2466013569761047E-4</v>
      </c>
      <c r="R3165" s="4">
        <f t="shared" si="284"/>
        <v>4.2466013569761047E-4</v>
      </c>
      <c r="S3165" s="3">
        <v>5.7498179410331912E-5</v>
      </c>
      <c r="T3165" s="3">
        <v>1</v>
      </c>
      <c r="U3165" s="3">
        <f t="shared" si="283"/>
        <v>5.7498179410331912E-5</v>
      </c>
      <c r="V3165" s="3">
        <f t="shared" si="285"/>
        <v>5.7498179410331912E-5</v>
      </c>
    </row>
    <row r="3166" spans="1:22" x14ac:dyDescent="0.25">
      <c r="A3166" s="3" t="s">
        <v>158</v>
      </c>
      <c r="B3166" s="3" t="s">
        <v>310</v>
      </c>
      <c r="C3166" s="3" t="s">
        <v>9</v>
      </c>
      <c r="D3166" s="3" t="s">
        <v>312</v>
      </c>
      <c r="E3166" s="3">
        <v>0.56000000000000005</v>
      </c>
      <c r="F3166" s="3">
        <v>0.48</v>
      </c>
      <c r="G3166" s="3" t="s">
        <v>17</v>
      </c>
      <c r="H3166" s="2">
        <v>3200</v>
      </c>
      <c r="I3166" s="3" t="s">
        <v>39</v>
      </c>
      <c r="J3166" s="2">
        <v>2000</v>
      </c>
      <c r="K3166" s="3" t="s">
        <v>315</v>
      </c>
      <c r="L3166" s="2">
        <v>4</v>
      </c>
      <c r="M3166" s="3">
        <v>7.0418056836643581E-2</v>
      </c>
      <c r="N3166" s="3">
        <v>194.90556542346656</v>
      </c>
      <c r="O3166" s="3">
        <v>0.39794169497918397</v>
      </c>
      <c r="P3166" s="3">
        <v>1</v>
      </c>
      <c r="Q3166" s="3">
        <f t="shared" si="282"/>
        <v>0.39794169497918397</v>
      </c>
      <c r="R3166" s="4">
        <f t="shared" si="284"/>
        <v>0.39794169497918397</v>
      </c>
      <c r="S3166" s="3">
        <v>5.1718067587547337E-2</v>
      </c>
      <c r="T3166" s="3">
        <v>1</v>
      </c>
      <c r="U3166" s="3">
        <f t="shared" si="283"/>
        <v>5.1718067587547337E-2</v>
      </c>
      <c r="V3166" s="3">
        <f t="shared" si="285"/>
        <v>5.1718067587547337E-2</v>
      </c>
    </row>
    <row r="3167" spans="1:22" x14ac:dyDescent="0.25">
      <c r="A3167" s="3" t="s">
        <v>158</v>
      </c>
      <c r="B3167" s="3" t="s">
        <v>310</v>
      </c>
      <c r="C3167" s="3" t="s">
        <v>9</v>
      </c>
      <c r="D3167" s="3" t="s">
        <v>312</v>
      </c>
      <c r="E3167" s="3">
        <v>0.56000000000000005</v>
      </c>
      <c r="F3167" s="3">
        <v>0.48</v>
      </c>
      <c r="G3167" s="3" t="s">
        <v>320</v>
      </c>
      <c r="H3167" s="2">
        <v>3200</v>
      </c>
      <c r="I3167" s="3" t="s">
        <v>39</v>
      </c>
      <c r="J3167" s="2">
        <v>3000</v>
      </c>
      <c r="K3167" s="3" t="s">
        <v>314</v>
      </c>
      <c r="L3167" s="2">
        <v>3</v>
      </c>
      <c r="M3167" s="3">
        <v>3.121347251869128E-3</v>
      </c>
      <c r="N3167" s="3">
        <v>11.312855010106235</v>
      </c>
      <c r="O3167" s="3">
        <v>2.3936507637336436E-2</v>
      </c>
      <c r="P3167" s="3">
        <v>1</v>
      </c>
      <c r="Q3167" s="3">
        <f t="shared" si="282"/>
        <v>2.3936507637336436E-2</v>
      </c>
      <c r="R3167" s="3">
        <v>0</v>
      </c>
      <c r="S3167" s="3">
        <v>3.1605774703150403E-3</v>
      </c>
      <c r="T3167" s="3">
        <v>1</v>
      </c>
      <c r="U3167" s="3">
        <f t="shared" si="283"/>
        <v>3.1605774703150403E-3</v>
      </c>
      <c r="V3167" s="3">
        <v>0</v>
      </c>
    </row>
    <row r="3168" spans="1:22" x14ac:dyDescent="0.25">
      <c r="A3168" s="3" t="s">
        <v>158</v>
      </c>
      <c r="B3168" s="3" t="s">
        <v>310</v>
      </c>
      <c r="C3168" s="3" t="s">
        <v>9</v>
      </c>
      <c r="D3168" s="3" t="s">
        <v>197</v>
      </c>
      <c r="E3168" s="3">
        <v>0.56000000000000005</v>
      </c>
      <c r="F3168" s="3">
        <v>0.48</v>
      </c>
      <c r="G3168" s="3" t="s">
        <v>320</v>
      </c>
      <c r="H3168" s="2">
        <v>3200</v>
      </c>
      <c r="I3168" s="3" t="s">
        <v>39</v>
      </c>
      <c r="J3168" s="2">
        <v>3000</v>
      </c>
      <c r="K3168" s="3" t="s">
        <v>314</v>
      </c>
      <c r="L3168" s="2">
        <v>104</v>
      </c>
      <c r="M3168" s="3">
        <v>25.561895117288518</v>
      </c>
      <c r="N3168" s="3">
        <v>64448.312196036735</v>
      </c>
      <c r="O3168" s="3">
        <v>123.36873493560906</v>
      </c>
      <c r="P3168" s="3">
        <v>1</v>
      </c>
      <c r="Q3168" s="3">
        <f t="shared" si="282"/>
        <v>123.36873493560906</v>
      </c>
      <c r="R3168" s="3">
        <v>0</v>
      </c>
      <c r="S3168" s="3">
        <v>14.919659855748574</v>
      </c>
      <c r="T3168" s="3">
        <v>1</v>
      </c>
      <c r="U3168" s="3">
        <f t="shared" si="283"/>
        <v>14.919659855748574</v>
      </c>
      <c r="V3168" s="3">
        <v>0</v>
      </c>
    </row>
    <row r="3169" spans="1:22" x14ac:dyDescent="0.25">
      <c r="A3169" s="3" t="s">
        <v>158</v>
      </c>
      <c r="B3169" s="3" t="s">
        <v>89</v>
      </c>
      <c r="C3169" s="3" t="s">
        <v>9</v>
      </c>
      <c r="D3169" s="3" t="s">
        <v>262</v>
      </c>
      <c r="E3169" s="3">
        <v>0.56000000000000005</v>
      </c>
      <c r="F3169" s="3">
        <v>0.48</v>
      </c>
      <c r="G3169" s="3" t="s">
        <v>277</v>
      </c>
      <c r="H3169" s="2">
        <v>3200</v>
      </c>
      <c r="I3169" s="3" t="s">
        <v>39</v>
      </c>
      <c r="J3169" s="2">
        <v>3000</v>
      </c>
      <c r="K3169" s="3" t="s">
        <v>274</v>
      </c>
      <c r="L3169" s="2">
        <v>6</v>
      </c>
      <c r="M3169" s="3">
        <v>7.7397010995076503E-3</v>
      </c>
      <c r="N3169" s="3">
        <v>19.532418683363527</v>
      </c>
      <c r="O3169" s="3">
        <v>3.9945761263470825E-2</v>
      </c>
      <c r="P3169" s="3">
        <v>1</v>
      </c>
      <c r="Q3169" s="3">
        <f t="shared" si="282"/>
        <v>3.9945761263470825E-2</v>
      </c>
      <c r="R3169" s="3">
        <v>0</v>
      </c>
      <c r="S3169" s="3">
        <v>5.6670368942481593E-3</v>
      </c>
      <c r="T3169" s="3">
        <v>1</v>
      </c>
      <c r="U3169" s="3">
        <f t="shared" si="283"/>
        <v>5.6670368942481593E-3</v>
      </c>
      <c r="V3169" s="3">
        <v>0</v>
      </c>
    </row>
    <row r="3170" spans="1:22" x14ac:dyDescent="0.25">
      <c r="A3170" s="3" t="s">
        <v>158</v>
      </c>
      <c r="B3170" s="3" t="s">
        <v>89</v>
      </c>
      <c r="C3170" s="3" t="s">
        <v>9</v>
      </c>
      <c r="D3170" s="3" t="s">
        <v>262</v>
      </c>
      <c r="E3170" s="3">
        <v>0.56000000000000005</v>
      </c>
      <c r="F3170" s="3">
        <v>0.48</v>
      </c>
      <c r="G3170" s="3" t="s">
        <v>264</v>
      </c>
      <c r="H3170" s="2">
        <v>3200</v>
      </c>
      <c r="I3170" s="3" t="s">
        <v>39</v>
      </c>
      <c r="J3170" s="2">
        <v>3000</v>
      </c>
      <c r="K3170" s="3" t="s">
        <v>264</v>
      </c>
      <c r="L3170" s="2">
        <v>3</v>
      </c>
      <c r="M3170" s="3">
        <v>8.2683278769406249E-3</v>
      </c>
      <c r="N3170" s="3">
        <v>16.896147539014908</v>
      </c>
      <c r="O3170" s="3">
        <v>3.6879670376442394E-2</v>
      </c>
      <c r="P3170" s="3">
        <v>1</v>
      </c>
      <c r="Q3170" s="3">
        <f t="shared" si="282"/>
        <v>3.6879670376442394E-2</v>
      </c>
      <c r="R3170" s="3">
        <v>0</v>
      </c>
      <c r="S3170" s="3">
        <v>4.8888090440747309E-3</v>
      </c>
      <c r="T3170" s="3">
        <v>1</v>
      </c>
      <c r="U3170" s="3">
        <f t="shared" si="283"/>
        <v>4.8888090440747309E-3</v>
      </c>
      <c r="V3170" s="3">
        <v>0</v>
      </c>
    </row>
    <row r="3171" spans="1:22" x14ac:dyDescent="0.25">
      <c r="A3171" s="3" t="s">
        <v>158</v>
      </c>
      <c r="B3171" s="3" t="s">
        <v>310</v>
      </c>
      <c r="C3171" s="3" t="s">
        <v>9</v>
      </c>
      <c r="D3171" s="3" t="s">
        <v>312</v>
      </c>
      <c r="E3171" s="3">
        <v>0.56000000000000005</v>
      </c>
      <c r="F3171" s="3">
        <v>0.48</v>
      </c>
      <c r="G3171" s="3" t="s">
        <v>264</v>
      </c>
      <c r="H3171" s="2">
        <v>3200</v>
      </c>
      <c r="I3171" s="3" t="s">
        <v>39</v>
      </c>
      <c r="J3171" s="2">
        <v>3000</v>
      </c>
      <c r="K3171" s="3" t="s">
        <v>264</v>
      </c>
      <c r="L3171" s="2">
        <v>2</v>
      </c>
      <c r="M3171" s="3">
        <v>7.1086417563048145E-3</v>
      </c>
      <c r="N3171" s="3">
        <v>25.738294830838662</v>
      </c>
      <c r="O3171" s="3">
        <v>5.4326233775491596E-2</v>
      </c>
      <c r="P3171" s="3">
        <v>1</v>
      </c>
      <c r="Q3171" s="3">
        <f t="shared" si="282"/>
        <v>5.4326233775491596E-2</v>
      </c>
      <c r="R3171" s="3">
        <v>0</v>
      </c>
      <c r="S3171" s="3">
        <v>7.2426719072849876E-3</v>
      </c>
      <c r="T3171" s="3">
        <v>1</v>
      </c>
      <c r="U3171" s="3">
        <f t="shared" si="283"/>
        <v>7.2426719072849876E-3</v>
      </c>
      <c r="V3171" s="3">
        <v>0</v>
      </c>
    </row>
    <row r="3172" spans="1:22" x14ac:dyDescent="0.25">
      <c r="A3172" s="3" t="s">
        <v>158</v>
      </c>
      <c r="B3172" s="3" t="s">
        <v>351</v>
      </c>
      <c r="C3172" s="3" t="s">
        <v>352</v>
      </c>
      <c r="D3172" s="3" t="s">
        <v>353</v>
      </c>
      <c r="E3172" s="3">
        <v>0.36</v>
      </c>
      <c r="F3172" s="3">
        <v>0.57999999999999996</v>
      </c>
      <c r="G3172" s="3" t="s">
        <v>272</v>
      </c>
      <c r="H3172" s="2">
        <v>3200</v>
      </c>
      <c r="I3172" s="3" t="s">
        <v>39</v>
      </c>
      <c r="J3172" s="2">
        <v>3000</v>
      </c>
      <c r="K3172" s="3" t="s">
        <v>272</v>
      </c>
      <c r="L3172" s="2">
        <v>1</v>
      </c>
      <c r="M3172" s="3">
        <v>2.0813605679464275E-2</v>
      </c>
      <c r="N3172" s="3">
        <v>60.772409880386569</v>
      </c>
      <c r="O3172" s="3">
        <v>0.13242379912427427</v>
      </c>
      <c r="P3172" s="3">
        <v>1</v>
      </c>
      <c r="Q3172" s="3">
        <f t="shared" si="282"/>
        <v>0.13242379912427427</v>
      </c>
      <c r="R3172" s="3">
        <v>0</v>
      </c>
      <c r="S3172" s="3">
        <v>1.6769789328200769E-2</v>
      </c>
      <c r="T3172" s="3">
        <v>1</v>
      </c>
      <c r="U3172" s="3">
        <f t="shared" si="283"/>
        <v>1.6769789328200769E-2</v>
      </c>
      <c r="V3172" s="3">
        <v>0</v>
      </c>
    </row>
    <row r="3173" spans="1:22" x14ac:dyDescent="0.25">
      <c r="A3173" s="3" t="s">
        <v>158</v>
      </c>
      <c r="B3173" s="3" t="s">
        <v>89</v>
      </c>
      <c r="C3173" s="3" t="s">
        <v>9</v>
      </c>
      <c r="D3173" s="3" t="s">
        <v>262</v>
      </c>
      <c r="E3173" s="3">
        <v>0.56000000000000005</v>
      </c>
      <c r="F3173" s="3">
        <v>0.48</v>
      </c>
      <c r="G3173" s="3" t="s">
        <v>309</v>
      </c>
      <c r="H3173" s="2">
        <v>3200</v>
      </c>
      <c r="I3173" s="3" t="s">
        <v>39</v>
      </c>
      <c r="J3173" s="2">
        <v>3000</v>
      </c>
      <c r="K3173" s="3" t="s">
        <v>266</v>
      </c>
      <c r="L3173" s="2">
        <v>12</v>
      </c>
      <c r="M3173" s="3">
        <v>2.9036682007491016E-2</v>
      </c>
      <c r="N3173" s="3">
        <v>84.242308437179716</v>
      </c>
      <c r="O3173" s="3">
        <v>0.18246709151874166</v>
      </c>
      <c r="P3173" s="3">
        <v>1</v>
      </c>
      <c r="Q3173" s="3">
        <f t="shared" si="282"/>
        <v>0.18246709151874166</v>
      </c>
      <c r="R3173" s="3">
        <v>0</v>
      </c>
      <c r="S3173" s="3">
        <v>2.5542498991241308E-2</v>
      </c>
      <c r="T3173" s="3">
        <v>1</v>
      </c>
      <c r="U3173" s="3">
        <f t="shared" si="283"/>
        <v>2.5542498991241308E-2</v>
      </c>
      <c r="V3173" s="3">
        <v>0</v>
      </c>
    </row>
    <row r="3174" spans="1:22" x14ac:dyDescent="0.25">
      <c r="A3174" s="3" t="s">
        <v>158</v>
      </c>
      <c r="B3174" s="3" t="s">
        <v>8</v>
      </c>
      <c r="C3174" s="3" t="s">
        <v>9</v>
      </c>
      <c r="D3174" s="3" t="s">
        <v>10</v>
      </c>
      <c r="E3174" s="3">
        <v>0.56000000000000005</v>
      </c>
      <c r="F3174" s="3">
        <v>0.48</v>
      </c>
      <c r="G3174" s="3" t="s">
        <v>19</v>
      </c>
      <c r="H3174" s="2">
        <v>3200</v>
      </c>
      <c r="I3174" s="3" t="s">
        <v>39</v>
      </c>
      <c r="J3174" s="2">
        <v>3200</v>
      </c>
      <c r="K3174" s="3" t="s">
        <v>19</v>
      </c>
      <c r="L3174" s="2">
        <v>99</v>
      </c>
      <c r="M3174" s="3">
        <v>12.806152718992262</v>
      </c>
      <c r="N3174" s="3">
        <v>39663.493072542879</v>
      </c>
      <c r="O3174" s="3">
        <v>84.412863698299248</v>
      </c>
      <c r="P3174" s="3">
        <v>1</v>
      </c>
      <c r="Q3174" s="3">
        <f t="shared" si="282"/>
        <v>84.412863698299248</v>
      </c>
      <c r="R3174" s="3">
        <v>0</v>
      </c>
      <c r="S3174" s="3">
        <v>11.620190122712394</v>
      </c>
      <c r="T3174" s="3">
        <v>1</v>
      </c>
      <c r="U3174" s="3">
        <f t="shared" si="283"/>
        <v>11.620190122712394</v>
      </c>
      <c r="V3174" s="3">
        <v>0</v>
      </c>
    </row>
    <row r="3175" spans="1:22" x14ac:dyDescent="0.25">
      <c r="A3175" s="3" t="s">
        <v>158</v>
      </c>
      <c r="B3175" s="3" t="s">
        <v>8</v>
      </c>
      <c r="C3175" s="3" t="s">
        <v>9</v>
      </c>
      <c r="D3175" s="3" t="s">
        <v>197</v>
      </c>
      <c r="E3175" s="3">
        <v>0.56000000000000005</v>
      </c>
      <c r="F3175" s="3">
        <v>0.48</v>
      </c>
      <c r="G3175" s="3" t="s">
        <v>19</v>
      </c>
      <c r="H3175" s="2">
        <v>3200</v>
      </c>
      <c r="I3175" s="3" t="s">
        <v>39</v>
      </c>
      <c r="J3175" s="2">
        <v>3200</v>
      </c>
      <c r="K3175" s="3" t="s">
        <v>19</v>
      </c>
      <c r="L3175" s="2">
        <v>574</v>
      </c>
      <c r="M3175" s="3">
        <v>143.24231122315609</v>
      </c>
      <c r="N3175" s="3">
        <v>377410.84507202916</v>
      </c>
      <c r="O3175" s="3">
        <v>757.15101467089471</v>
      </c>
      <c r="P3175" s="3">
        <v>1</v>
      </c>
      <c r="Q3175" s="3">
        <f t="shared" si="282"/>
        <v>757.15101467089471</v>
      </c>
      <c r="R3175" s="3">
        <v>0</v>
      </c>
      <c r="S3175" s="3">
        <v>105.22193475873959</v>
      </c>
      <c r="T3175" s="3">
        <v>1</v>
      </c>
      <c r="U3175" s="3">
        <f t="shared" si="283"/>
        <v>105.22193475873959</v>
      </c>
      <c r="V3175" s="3">
        <v>0</v>
      </c>
    </row>
    <row r="3176" spans="1:22" x14ac:dyDescent="0.25">
      <c r="A3176" s="3" t="s">
        <v>158</v>
      </c>
      <c r="B3176" s="3" t="s">
        <v>310</v>
      </c>
      <c r="C3176" s="3" t="s">
        <v>9</v>
      </c>
      <c r="D3176" s="3" t="s">
        <v>311</v>
      </c>
      <c r="E3176" s="3">
        <v>0.56000000000000005</v>
      </c>
      <c r="F3176" s="3">
        <v>0.48</v>
      </c>
      <c r="G3176" s="3" t="s">
        <v>19</v>
      </c>
      <c r="H3176" s="2">
        <v>3200</v>
      </c>
      <c r="I3176" s="3" t="s">
        <v>39</v>
      </c>
      <c r="J3176" s="2">
        <v>3200</v>
      </c>
      <c r="K3176" s="3" t="s">
        <v>19</v>
      </c>
      <c r="L3176" s="2">
        <v>387</v>
      </c>
      <c r="M3176" s="3">
        <v>147.6439950093075</v>
      </c>
      <c r="N3176" s="3">
        <v>286614.30551073456</v>
      </c>
      <c r="O3176" s="3">
        <v>587.14277744230185</v>
      </c>
      <c r="P3176" s="3">
        <v>1</v>
      </c>
      <c r="Q3176" s="3">
        <f t="shared" si="282"/>
        <v>587.14277744230185</v>
      </c>
      <c r="R3176" s="3">
        <v>0</v>
      </c>
      <c r="S3176" s="3">
        <v>73.271101431582409</v>
      </c>
      <c r="T3176" s="3">
        <v>1</v>
      </c>
      <c r="U3176" s="3">
        <f t="shared" si="283"/>
        <v>73.271101431582409</v>
      </c>
      <c r="V3176" s="3">
        <v>0</v>
      </c>
    </row>
    <row r="3177" spans="1:22" x14ac:dyDescent="0.25">
      <c r="A3177" s="3" t="s">
        <v>158</v>
      </c>
      <c r="B3177" s="3" t="s">
        <v>310</v>
      </c>
      <c r="C3177" s="3" t="s">
        <v>9</v>
      </c>
      <c r="D3177" s="3" t="s">
        <v>312</v>
      </c>
      <c r="E3177" s="3">
        <v>0.56000000000000005</v>
      </c>
      <c r="F3177" s="3">
        <v>0.48</v>
      </c>
      <c r="G3177" s="3" t="s">
        <v>19</v>
      </c>
      <c r="H3177" s="2">
        <v>3200</v>
      </c>
      <c r="I3177" s="3" t="s">
        <v>39</v>
      </c>
      <c r="J3177" s="2">
        <v>3200</v>
      </c>
      <c r="K3177" s="3" t="s">
        <v>19</v>
      </c>
      <c r="L3177" s="2">
        <v>81</v>
      </c>
      <c r="M3177" s="3">
        <v>24.417443508394918</v>
      </c>
      <c r="N3177" s="3">
        <v>48704.839141582685</v>
      </c>
      <c r="O3177" s="3">
        <v>101.97879353644772</v>
      </c>
      <c r="P3177" s="3">
        <v>1</v>
      </c>
      <c r="Q3177" s="3">
        <f t="shared" si="282"/>
        <v>101.97879353644772</v>
      </c>
      <c r="R3177" s="3">
        <v>0</v>
      </c>
      <c r="S3177" s="3">
        <v>12.591517927707267</v>
      </c>
      <c r="T3177" s="3">
        <v>1</v>
      </c>
      <c r="U3177" s="3">
        <f t="shared" si="283"/>
        <v>12.591517927707267</v>
      </c>
      <c r="V3177" s="3">
        <v>0</v>
      </c>
    </row>
    <row r="3178" spans="1:22" x14ac:dyDescent="0.25">
      <c r="A3178" s="3" t="s">
        <v>158</v>
      </c>
      <c r="B3178" s="3" t="s">
        <v>310</v>
      </c>
      <c r="C3178" s="3" t="s">
        <v>9</v>
      </c>
      <c r="D3178" s="3" t="s">
        <v>333</v>
      </c>
      <c r="E3178" s="3">
        <v>0.56000000000000005</v>
      </c>
      <c r="F3178" s="3">
        <v>0.48</v>
      </c>
      <c r="G3178" s="3" t="s">
        <v>19</v>
      </c>
      <c r="H3178" s="2">
        <v>3200</v>
      </c>
      <c r="I3178" s="3" t="s">
        <v>39</v>
      </c>
      <c r="J3178" s="2">
        <v>3200</v>
      </c>
      <c r="K3178" s="3" t="s">
        <v>19</v>
      </c>
      <c r="L3178" s="2">
        <v>212</v>
      </c>
      <c r="M3178" s="3">
        <v>54.227519690233237</v>
      </c>
      <c r="N3178" s="3">
        <v>128091.53642115751</v>
      </c>
      <c r="O3178" s="3">
        <v>279.81403509260423</v>
      </c>
      <c r="P3178" s="3">
        <v>1</v>
      </c>
      <c r="Q3178" s="3">
        <f t="shared" si="282"/>
        <v>279.81403509260423</v>
      </c>
      <c r="R3178" s="3">
        <v>0</v>
      </c>
      <c r="S3178" s="3">
        <v>36.755736977099453</v>
      </c>
      <c r="T3178" s="3">
        <v>1</v>
      </c>
      <c r="U3178" s="3">
        <f t="shared" si="283"/>
        <v>36.755736977099453</v>
      </c>
      <c r="V3178" s="3">
        <v>0</v>
      </c>
    </row>
    <row r="3179" spans="1:22" x14ac:dyDescent="0.25">
      <c r="A3179" s="3" t="s">
        <v>158</v>
      </c>
      <c r="B3179" s="3" t="s">
        <v>310</v>
      </c>
      <c r="C3179" s="3" t="s">
        <v>9</v>
      </c>
      <c r="D3179" s="3" t="s">
        <v>197</v>
      </c>
      <c r="E3179" s="3">
        <v>0.56000000000000005</v>
      </c>
      <c r="F3179" s="3">
        <v>0.48</v>
      </c>
      <c r="G3179" s="3" t="s">
        <v>19</v>
      </c>
      <c r="H3179" s="2">
        <v>3200</v>
      </c>
      <c r="I3179" s="3" t="s">
        <v>39</v>
      </c>
      <c r="J3179" s="2">
        <v>3200</v>
      </c>
      <c r="K3179" s="3" t="s">
        <v>19</v>
      </c>
      <c r="L3179" s="2">
        <v>10092</v>
      </c>
      <c r="M3179" s="3">
        <v>3948.3405281853943</v>
      </c>
      <c r="N3179" s="3">
        <v>8641142.6095824242</v>
      </c>
      <c r="O3179" s="3">
        <v>18166.84251116433</v>
      </c>
      <c r="P3179" s="3">
        <v>1</v>
      </c>
      <c r="Q3179" s="3">
        <f t="shared" si="282"/>
        <v>18166.84251116433</v>
      </c>
      <c r="R3179" s="3">
        <v>0</v>
      </c>
      <c r="S3179" s="3">
        <v>2216.1056284100614</v>
      </c>
      <c r="T3179" s="3">
        <v>1</v>
      </c>
      <c r="U3179" s="3">
        <f t="shared" si="283"/>
        <v>2216.1056284100614</v>
      </c>
      <c r="V3179" s="3">
        <v>0</v>
      </c>
    </row>
    <row r="3180" spans="1:22" x14ac:dyDescent="0.25">
      <c r="A3180" s="3" t="s">
        <v>158</v>
      </c>
      <c r="B3180" s="3" t="s">
        <v>8</v>
      </c>
      <c r="C3180" s="3" t="s">
        <v>9</v>
      </c>
      <c r="D3180" s="3" t="s">
        <v>197</v>
      </c>
      <c r="E3180" s="3">
        <v>0.56000000000000005</v>
      </c>
      <c r="F3180" s="3">
        <v>0.48</v>
      </c>
      <c r="G3180" s="3" t="s">
        <v>19</v>
      </c>
      <c r="H3180" s="2">
        <v>3200</v>
      </c>
      <c r="I3180" s="3" t="s">
        <v>39</v>
      </c>
      <c r="J3180" s="2">
        <v>3200</v>
      </c>
      <c r="K3180" s="3" t="s">
        <v>168</v>
      </c>
      <c r="L3180" s="2">
        <v>476</v>
      </c>
      <c r="M3180" s="3">
        <v>124.64505315037171</v>
      </c>
      <c r="N3180" s="3">
        <v>399985.95977989188</v>
      </c>
      <c r="O3180" s="3">
        <v>836.99202236667827</v>
      </c>
      <c r="P3180" s="3">
        <f>1-0.712</f>
        <v>0.28800000000000003</v>
      </c>
      <c r="Q3180" s="3">
        <f t="shared" si="282"/>
        <v>241.05370244160338</v>
      </c>
      <c r="R3180" s="3">
        <v>0</v>
      </c>
      <c r="S3180" s="3">
        <v>106.01987646329319</v>
      </c>
      <c r="T3180" s="3">
        <f>1-0.531</f>
        <v>0.46899999999999997</v>
      </c>
      <c r="U3180" s="3">
        <f t="shared" si="283"/>
        <v>49.723322061284499</v>
      </c>
      <c r="V3180" s="3">
        <v>0</v>
      </c>
    </row>
    <row r="3181" spans="1:22" x14ac:dyDescent="0.25">
      <c r="A3181" s="3" t="s">
        <v>158</v>
      </c>
      <c r="B3181" s="3" t="s">
        <v>310</v>
      </c>
      <c r="C3181" s="3" t="s">
        <v>9</v>
      </c>
      <c r="D3181" s="3" t="s">
        <v>312</v>
      </c>
      <c r="E3181" s="3">
        <v>0.56000000000000005</v>
      </c>
      <c r="F3181" s="3">
        <v>0.48</v>
      </c>
      <c r="G3181" s="3" t="s">
        <v>275</v>
      </c>
      <c r="H3181" s="2">
        <v>3200</v>
      </c>
      <c r="I3181" s="3" t="s">
        <v>39</v>
      </c>
      <c r="J3181" s="2">
        <v>3200</v>
      </c>
      <c r="K3181" s="3" t="s">
        <v>276</v>
      </c>
      <c r="L3181" s="2">
        <v>6972</v>
      </c>
      <c r="M3181" s="3">
        <v>2664.0835407934374</v>
      </c>
      <c r="N3181" s="3">
        <v>5680715.3561666897</v>
      </c>
      <c r="O3181" s="3">
        <v>12156.757371978729</v>
      </c>
      <c r="P3181" s="3">
        <v>1</v>
      </c>
      <c r="Q3181" s="3">
        <f t="shared" si="282"/>
        <v>12156.757371978729</v>
      </c>
      <c r="R3181" s="3">
        <v>0</v>
      </c>
      <c r="S3181" s="3">
        <v>1437.6362624880755</v>
      </c>
      <c r="T3181" s="3">
        <v>1</v>
      </c>
      <c r="U3181" s="3">
        <f t="shared" si="283"/>
        <v>1437.6362624880755</v>
      </c>
      <c r="V3181" s="3">
        <v>0</v>
      </c>
    </row>
    <row r="3182" spans="1:22" x14ac:dyDescent="0.25">
      <c r="A3182" s="3" t="s">
        <v>158</v>
      </c>
      <c r="B3182" s="3" t="s">
        <v>310</v>
      </c>
      <c r="C3182" s="3" t="s">
        <v>9</v>
      </c>
      <c r="D3182" s="3" t="s">
        <v>197</v>
      </c>
      <c r="E3182" s="3">
        <v>0.56000000000000005</v>
      </c>
      <c r="F3182" s="3">
        <v>0.48</v>
      </c>
      <c r="G3182" s="3" t="s">
        <v>275</v>
      </c>
      <c r="H3182" s="2">
        <v>3200</v>
      </c>
      <c r="I3182" s="3" t="s">
        <v>39</v>
      </c>
      <c r="J3182" s="2">
        <v>3200</v>
      </c>
      <c r="K3182" s="3" t="s">
        <v>276</v>
      </c>
      <c r="L3182" s="2">
        <v>197</v>
      </c>
      <c r="M3182" s="3">
        <v>56.339377916752369</v>
      </c>
      <c r="N3182" s="3">
        <v>139257.68993779123</v>
      </c>
      <c r="O3182" s="3">
        <v>305.51238840383968</v>
      </c>
      <c r="P3182" s="3">
        <v>1</v>
      </c>
      <c r="Q3182" s="3">
        <f t="shared" si="282"/>
        <v>305.51238840383968</v>
      </c>
      <c r="R3182" s="3">
        <v>0</v>
      </c>
      <c r="S3182" s="3">
        <v>38.449414577992876</v>
      </c>
      <c r="T3182" s="3">
        <v>1</v>
      </c>
      <c r="U3182" s="3">
        <f t="shared" si="283"/>
        <v>38.449414577992876</v>
      </c>
      <c r="V3182" s="3">
        <v>0</v>
      </c>
    </row>
    <row r="3183" spans="1:22" x14ac:dyDescent="0.25">
      <c r="A3183" s="3" t="s">
        <v>158</v>
      </c>
      <c r="B3183" s="3" t="s">
        <v>351</v>
      </c>
      <c r="C3183" s="3" t="s">
        <v>352</v>
      </c>
      <c r="D3183" s="3" t="s">
        <v>353</v>
      </c>
      <c r="E3183" s="3">
        <v>0.36</v>
      </c>
      <c r="F3183" s="3">
        <v>0.57999999999999996</v>
      </c>
      <c r="G3183" s="3" t="s">
        <v>360</v>
      </c>
      <c r="H3183" s="2">
        <v>3200</v>
      </c>
      <c r="I3183" s="3" t="s">
        <v>39</v>
      </c>
      <c r="J3183" s="2">
        <v>3200</v>
      </c>
      <c r="K3183" s="3" t="s">
        <v>358</v>
      </c>
      <c r="L3183" s="2">
        <v>33</v>
      </c>
      <c r="M3183" s="3">
        <v>10.54316373990406</v>
      </c>
      <c r="N3183" s="3">
        <v>29204.319831610232</v>
      </c>
      <c r="O3183" s="3">
        <v>59.593793751157797</v>
      </c>
      <c r="P3183" s="3">
        <v>1</v>
      </c>
      <c r="Q3183" s="3">
        <f t="shared" si="282"/>
        <v>59.593793751157797</v>
      </c>
      <c r="R3183" s="3">
        <v>0</v>
      </c>
      <c r="S3183" s="3">
        <v>8.1445239984148721</v>
      </c>
      <c r="T3183" s="3">
        <v>1</v>
      </c>
      <c r="U3183" s="3">
        <f t="shared" si="283"/>
        <v>8.1445239984148721</v>
      </c>
      <c r="V3183" s="3">
        <v>0</v>
      </c>
    </row>
    <row r="3184" spans="1:22" x14ac:dyDescent="0.25">
      <c r="A3184" s="3" t="s">
        <v>158</v>
      </c>
      <c r="B3184" s="3" t="s">
        <v>8</v>
      </c>
      <c r="C3184" s="3" t="s">
        <v>9</v>
      </c>
      <c r="D3184" s="3" t="s">
        <v>10</v>
      </c>
      <c r="E3184" s="3">
        <v>0.56000000000000005</v>
      </c>
      <c r="F3184" s="3">
        <v>0.48</v>
      </c>
      <c r="G3184" s="3" t="s">
        <v>11</v>
      </c>
      <c r="H3184" s="2">
        <v>3200</v>
      </c>
      <c r="I3184" s="3" t="s">
        <v>39</v>
      </c>
      <c r="J3184" s="2">
        <v>3200</v>
      </c>
      <c r="K3184" s="3" t="s">
        <v>13</v>
      </c>
      <c r="L3184" s="2">
        <v>1041</v>
      </c>
      <c r="M3184" s="3">
        <v>341.15574482011101</v>
      </c>
      <c r="N3184" s="3">
        <v>1059167.2363055046</v>
      </c>
      <c r="O3184" s="3">
        <v>2163.269446236538</v>
      </c>
      <c r="P3184" s="3">
        <v>1</v>
      </c>
      <c r="Q3184" s="3">
        <f t="shared" si="282"/>
        <v>2163.269446236538</v>
      </c>
      <c r="R3184" s="3">
        <v>0</v>
      </c>
      <c r="S3184" s="3">
        <v>271.92370551548322</v>
      </c>
      <c r="T3184" s="3">
        <v>1</v>
      </c>
      <c r="U3184" s="3">
        <f t="shared" si="283"/>
        <v>271.92370551548322</v>
      </c>
      <c r="V3184" s="3">
        <v>0</v>
      </c>
    </row>
    <row r="3185" spans="1:22" x14ac:dyDescent="0.25">
      <c r="A3185" s="3" t="s">
        <v>158</v>
      </c>
      <c r="B3185" s="3" t="s">
        <v>8</v>
      </c>
      <c r="C3185" s="3" t="s">
        <v>9</v>
      </c>
      <c r="D3185" s="3" t="s">
        <v>197</v>
      </c>
      <c r="E3185" s="3">
        <v>0.56000000000000005</v>
      </c>
      <c r="F3185" s="3">
        <v>0.48</v>
      </c>
      <c r="G3185" s="3" t="s">
        <v>11</v>
      </c>
      <c r="H3185" s="2">
        <v>3200</v>
      </c>
      <c r="I3185" s="3" t="s">
        <v>39</v>
      </c>
      <c r="J3185" s="2">
        <v>3200</v>
      </c>
      <c r="K3185" s="3" t="s">
        <v>13</v>
      </c>
      <c r="L3185" s="2">
        <v>82</v>
      </c>
      <c r="M3185" s="3">
        <v>24.038888256663274</v>
      </c>
      <c r="N3185" s="3">
        <v>83450.560697285706</v>
      </c>
      <c r="O3185" s="3">
        <v>166.9981238810046</v>
      </c>
      <c r="P3185" s="3">
        <v>1</v>
      </c>
      <c r="Q3185" s="3">
        <f t="shared" si="282"/>
        <v>166.9981238810046</v>
      </c>
      <c r="R3185" s="3">
        <v>0</v>
      </c>
      <c r="S3185" s="3">
        <v>22.422441619490893</v>
      </c>
      <c r="T3185" s="3">
        <v>1</v>
      </c>
      <c r="U3185" s="3">
        <f t="shared" si="283"/>
        <v>22.422441619490893</v>
      </c>
      <c r="V3185" s="3">
        <v>0</v>
      </c>
    </row>
    <row r="3186" spans="1:22" x14ac:dyDescent="0.25">
      <c r="A3186" s="3" t="s">
        <v>158</v>
      </c>
      <c r="B3186" s="3" t="s">
        <v>8</v>
      </c>
      <c r="C3186" s="3" t="s">
        <v>9</v>
      </c>
      <c r="D3186" s="3" t="s">
        <v>197</v>
      </c>
      <c r="E3186" s="3">
        <v>0.56000000000000005</v>
      </c>
      <c r="F3186" s="3">
        <v>0.48</v>
      </c>
      <c r="G3186" s="3" t="s">
        <v>11</v>
      </c>
      <c r="H3186" s="2">
        <v>3200</v>
      </c>
      <c r="I3186" s="3" t="s">
        <v>39</v>
      </c>
      <c r="J3186" s="2">
        <v>3200</v>
      </c>
      <c r="K3186" s="3" t="s">
        <v>198</v>
      </c>
      <c r="L3186" s="2">
        <v>40</v>
      </c>
      <c r="M3186" s="3">
        <v>7.900194199431688</v>
      </c>
      <c r="N3186" s="3">
        <v>27769.895789979844</v>
      </c>
      <c r="O3186" s="3">
        <v>54.827682668889189</v>
      </c>
      <c r="P3186" s="3">
        <f>1-0.712</f>
        <v>0.28800000000000003</v>
      </c>
      <c r="Q3186" s="3">
        <f t="shared" si="282"/>
        <v>15.790372608640089</v>
      </c>
      <c r="R3186" s="3">
        <v>0</v>
      </c>
      <c r="S3186" s="3">
        <v>7.5453347368528201</v>
      </c>
      <c r="T3186" s="3">
        <f>1-0.531</f>
        <v>0.46899999999999997</v>
      </c>
      <c r="U3186" s="3">
        <f t="shared" si="283"/>
        <v>3.5387619915839723</v>
      </c>
      <c r="V3186" s="3">
        <v>0</v>
      </c>
    </row>
    <row r="3187" spans="1:22" x14ac:dyDescent="0.25">
      <c r="A3187" s="3" t="s">
        <v>158</v>
      </c>
      <c r="B3187" s="3" t="s">
        <v>8</v>
      </c>
      <c r="C3187" s="3" t="s">
        <v>9</v>
      </c>
      <c r="D3187" s="3" t="s">
        <v>10</v>
      </c>
      <c r="E3187" s="3">
        <v>0.56000000000000005</v>
      </c>
      <c r="F3187" s="3">
        <v>0.48</v>
      </c>
      <c r="G3187" s="3" t="s">
        <v>184</v>
      </c>
      <c r="H3187" s="2">
        <v>3200</v>
      </c>
      <c r="I3187" s="3" t="s">
        <v>39</v>
      </c>
      <c r="J3187" s="2">
        <v>3200</v>
      </c>
      <c r="K3187" s="3" t="s">
        <v>185</v>
      </c>
      <c r="L3187" s="2">
        <v>5</v>
      </c>
      <c r="M3187" s="3">
        <v>0.20888915875385233</v>
      </c>
      <c r="N3187" s="3">
        <v>614.59608473125945</v>
      </c>
      <c r="O3187" s="3">
        <v>1.3190840524614134</v>
      </c>
      <c r="P3187" s="3">
        <v>1</v>
      </c>
      <c r="Q3187" s="3">
        <f t="shared" si="282"/>
        <v>1.3190840524614134</v>
      </c>
      <c r="R3187" s="3">
        <v>0</v>
      </c>
      <c r="S3187" s="3">
        <v>0.16405291576604827</v>
      </c>
      <c r="T3187" s="3">
        <v>1</v>
      </c>
      <c r="U3187" s="3">
        <f t="shared" si="283"/>
        <v>0.16405291576604827</v>
      </c>
      <c r="V3187" s="3">
        <v>0</v>
      </c>
    </row>
    <row r="3188" spans="1:22" x14ac:dyDescent="0.25">
      <c r="A3188" s="3" t="s">
        <v>158</v>
      </c>
      <c r="B3188" s="3" t="s">
        <v>8</v>
      </c>
      <c r="C3188" s="3" t="s">
        <v>9</v>
      </c>
      <c r="D3188" s="3" t="s">
        <v>197</v>
      </c>
      <c r="E3188" s="3">
        <v>0.56000000000000005</v>
      </c>
      <c r="F3188" s="3">
        <v>0.48</v>
      </c>
      <c r="G3188" s="3" t="s">
        <v>184</v>
      </c>
      <c r="H3188" s="2">
        <v>3200</v>
      </c>
      <c r="I3188" s="3" t="s">
        <v>39</v>
      </c>
      <c r="J3188" s="2">
        <v>3200</v>
      </c>
      <c r="K3188" s="3" t="s">
        <v>213</v>
      </c>
      <c r="L3188" s="2">
        <v>3</v>
      </c>
      <c r="M3188" s="3">
        <v>3.7984419763002451E-3</v>
      </c>
      <c r="N3188" s="3">
        <v>14.970155515088539</v>
      </c>
      <c r="O3188" s="3">
        <v>3.9991308245744241E-2</v>
      </c>
      <c r="P3188" s="3">
        <f>1-0.712</f>
        <v>0.28800000000000003</v>
      </c>
      <c r="Q3188" s="3">
        <f t="shared" si="282"/>
        <v>1.1517496774774342E-2</v>
      </c>
      <c r="R3188" s="3">
        <v>0</v>
      </c>
      <c r="S3188" s="3">
        <v>7.0654680534333889E-3</v>
      </c>
      <c r="T3188" s="3">
        <f>1-0.531</f>
        <v>0.46899999999999997</v>
      </c>
      <c r="U3188" s="3">
        <f t="shared" si="283"/>
        <v>3.3137045170602594E-3</v>
      </c>
      <c r="V3188" s="3">
        <v>0</v>
      </c>
    </row>
    <row r="3189" spans="1:22" x14ac:dyDescent="0.25">
      <c r="A3189" s="3" t="s">
        <v>158</v>
      </c>
      <c r="B3189" s="3" t="s">
        <v>8</v>
      </c>
      <c r="C3189" s="3" t="s">
        <v>9</v>
      </c>
      <c r="D3189" s="3" t="s">
        <v>10</v>
      </c>
      <c r="E3189" s="3">
        <v>0.56000000000000005</v>
      </c>
      <c r="F3189" s="3">
        <v>0.48</v>
      </c>
      <c r="G3189" s="3" t="s">
        <v>183</v>
      </c>
      <c r="H3189" s="2">
        <v>3200</v>
      </c>
      <c r="I3189" s="3" t="s">
        <v>39</v>
      </c>
      <c r="J3189" s="2">
        <v>3200</v>
      </c>
      <c r="K3189" s="3" t="s">
        <v>169</v>
      </c>
      <c r="L3189" s="2">
        <v>33</v>
      </c>
      <c r="M3189" s="3">
        <v>3.63433462837135</v>
      </c>
      <c r="N3189" s="3">
        <v>12231.960081955582</v>
      </c>
      <c r="O3189" s="3">
        <v>28.313315801751642</v>
      </c>
      <c r="P3189" s="3">
        <v>1</v>
      </c>
      <c r="Q3189" s="3">
        <f t="shared" si="282"/>
        <v>28.313315801751642</v>
      </c>
      <c r="R3189" s="3">
        <v>0</v>
      </c>
      <c r="S3189" s="3">
        <v>3.983523705936407</v>
      </c>
      <c r="T3189" s="3">
        <v>1</v>
      </c>
      <c r="U3189" s="3">
        <f t="shared" si="283"/>
        <v>3.983523705936407</v>
      </c>
      <c r="V3189" s="3">
        <v>0</v>
      </c>
    </row>
    <row r="3190" spans="1:22" x14ac:dyDescent="0.25">
      <c r="A3190" s="3" t="s">
        <v>158</v>
      </c>
      <c r="B3190" s="3" t="s">
        <v>8</v>
      </c>
      <c r="C3190" s="3" t="s">
        <v>9</v>
      </c>
      <c r="D3190" s="3" t="s">
        <v>197</v>
      </c>
      <c r="E3190" s="3">
        <v>0.56000000000000005</v>
      </c>
      <c r="F3190" s="3">
        <v>0.48</v>
      </c>
      <c r="G3190" s="3" t="s">
        <v>183</v>
      </c>
      <c r="H3190" s="2">
        <v>3200</v>
      </c>
      <c r="I3190" s="3" t="s">
        <v>39</v>
      </c>
      <c r="J3190" s="2">
        <v>3200</v>
      </c>
      <c r="K3190" s="3" t="s">
        <v>169</v>
      </c>
      <c r="L3190" s="2">
        <v>481</v>
      </c>
      <c r="M3190" s="3">
        <v>97.622525120325349</v>
      </c>
      <c r="N3190" s="3">
        <v>304501.94009641808</v>
      </c>
      <c r="O3190" s="3">
        <v>649.9137093424348</v>
      </c>
      <c r="P3190" s="3">
        <v>1</v>
      </c>
      <c r="Q3190" s="3">
        <f t="shared" si="282"/>
        <v>649.9137093424348</v>
      </c>
      <c r="R3190" s="3">
        <v>0</v>
      </c>
      <c r="S3190" s="3">
        <v>86.662475892347558</v>
      </c>
      <c r="T3190" s="3">
        <v>1</v>
      </c>
      <c r="U3190" s="3">
        <f t="shared" si="283"/>
        <v>86.662475892347558</v>
      </c>
      <c r="V3190" s="3">
        <v>0</v>
      </c>
    </row>
    <row r="3191" spans="1:22" x14ac:dyDescent="0.25">
      <c r="A3191" s="3" t="s">
        <v>158</v>
      </c>
      <c r="B3191" s="3" t="s">
        <v>310</v>
      </c>
      <c r="C3191" s="3" t="s">
        <v>9</v>
      </c>
      <c r="D3191" s="3" t="s">
        <v>197</v>
      </c>
      <c r="E3191" s="3">
        <v>0.56000000000000005</v>
      </c>
      <c r="F3191" s="3">
        <v>0.48</v>
      </c>
      <c r="G3191" s="3" t="s">
        <v>183</v>
      </c>
      <c r="H3191" s="2">
        <v>3200</v>
      </c>
      <c r="I3191" s="3" t="s">
        <v>39</v>
      </c>
      <c r="J3191" s="2">
        <v>3200</v>
      </c>
      <c r="K3191" s="3" t="s">
        <v>169</v>
      </c>
      <c r="L3191" s="2">
        <v>1320</v>
      </c>
      <c r="M3191" s="3">
        <v>450.86291327340228</v>
      </c>
      <c r="N3191" s="3">
        <v>1015115.4642148281</v>
      </c>
      <c r="O3191" s="3">
        <v>2174.7926734121506</v>
      </c>
      <c r="P3191" s="3">
        <v>1</v>
      </c>
      <c r="Q3191" s="3">
        <f t="shared" si="282"/>
        <v>2174.7926734121506</v>
      </c>
      <c r="R3191" s="3">
        <v>0</v>
      </c>
      <c r="S3191" s="3">
        <v>264.30770719394008</v>
      </c>
      <c r="T3191" s="3">
        <v>1</v>
      </c>
      <c r="U3191" s="3">
        <f t="shared" si="283"/>
        <v>264.30770719394008</v>
      </c>
      <c r="V3191" s="3">
        <v>0</v>
      </c>
    </row>
    <row r="3192" spans="1:22" x14ac:dyDescent="0.25">
      <c r="A3192" s="3" t="s">
        <v>158</v>
      </c>
      <c r="B3192" s="3" t="s">
        <v>8</v>
      </c>
      <c r="C3192" s="3" t="s">
        <v>9</v>
      </c>
      <c r="D3192" s="3" t="s">
        <v>197</v>
      </c>
      <c r="E3192" s="3">
        <v>0.56000000000000005</v>
      </c>
      <c r="F3192" s="3">
        <v>0.48</v>
      </c>
      <c r="G3192" s="3" t="s">
        <v>183</v>
      </c>
      <c r="H3192" s="2">
        <v>3200</v>
      </c>
      <c r="I3192" s="3" t="s">
        <v>39</v>
      </c>
      <c r="J3192" s="2">
        <v>3200</v>
      </c>
      <c r="K3192" s="3" t="s">
        <v>199</v>
      </c>
      <c r="L3192" s="2">
        <v>6081</v>
      </c>
      <c r="M3192" s="3">
        <v>2819.6260731180237</v>
      </c>
      <c r="N3192" s="3">
        <v>8940051.7319693193</v>
      </c>
      <c r="O3192" s="3">
        <v>18500.647376980349</v>
      </c>
      <c r="P3192" s="3">
        <f>1-0.712</f>
        <v>0.28800000000000003</v>
      </c>
      <c r="Q3192" s="3">
        <f t="shared" si="282"/>
        <v>5328.1864445703413</v>
      </c>
      <c r="R3192" s="3">
        <v>0</v>
      </c>
      <c r="S3192" s="3">
        <v>2330.213649763145</v>
      </c>
      <c r="T3192" s="3">
        <f>1-0.531</f>
        <v>0.46899999999999997</v>
      </c>
      <c r="U3192" s="3">
        <f t="shared" si="283"/>
        <v>1092.8702017389148</v>
      </c>
      <c r="V3192" s="3">
        <v>0</v>
      </c>
    </row>
    <row r="3193" spans="1:22" x14ac:dyDescent="0.25">
      <c r="A3193" s="3" t="s">
        <v>158</v>
      </c>
      <c r="B3193" s="3" t="s">
        <v>310</v>
      </c>
      <c r="C3193" s="3" t="s">
        <v>9</v>
      </c>
      <c r="D3193" s="3" t="s">
        <v>197</v>
      </c>
      <c r="E3193" s="3">
        <v>0.56000000000000005</v>
      </c>
      <c r="F3193" s="3">
        <v>0.48</v>
      </c>
      <c r="G3193" s="3" t="s">
        <v>183</v>
      </c>
      <c r="H3193" s="2">
        <v>3200</v>
      </c>
      <c r="I3193" s="3" t="s">
        <v>39</v>
      </c>
      <c r="J3193" s="2">
        <v>3200</v>
      </c>
      <c r="K3193" s="3" t="s">
        <v>199</v>
      </c>
      <c r="L3193" s="2">
        <v>3</v>
      </c>
      <c r="M3193" s="3">
        <v>6.3702381264520727E-2</v>
      </c>
      <c r="N3193" s="3">
        <v>156.45300825499271</v>
      </c>
      <c r="O3193" s="3">
        <v>0.32982341779990565</v>
      </c>
      <c r="P3193" s="3">
        <f>1-0.712</f>
        <v>0.28800000000000003</v>
      </c>
      <c r="Q3193" s="3">
        <f t="shared" si="282"/>
        <v>9.4989144326372843E-2</v>
      </c>
      <c r="R3193" s="3">
        <v>0</v>
      </c>
      <c r="S3193" s="3">
        <v>4.0031757849856395E-2</v>
      </c>
      <c r="T3193" s="3">
        <f>1-0.531</f>
        <v>0.46899999999999997</v>
      </c>
      <c r="U3193" s="3">
        <f t="shared" si="283"/>
        <v>1.8774894431582648E-2</v>
      </c>
      <c r="V3193" s="3">
        <v>0</v>
      </c>
    </row>
    <row r="3194" spans="1:22" x14ac:dyDescent="0.25">
      <c r="A3194" s="3" t="s">
        <v>158</v>
      </c>
      <c r="B3194" s="3" t="s">
        <v>310</v>
      </c>
      <c r="C3194" s="3" t="s">
        <v>9</v>
      </c>
      <c r="D3194" s="3" t="s">
        <v>312</v>
      </c>
      <c r="E3194" s="3">
        <v>0.56000000000000005</v>
      </c>
      <c r="F3194" s="3">
        <v>0.48</v>
      </c>
      <c r="G3194" s="3" t="s">
        <v>320</v>
      </c>
      <c r="H3194" s="2">
        <v>3200</v>
      </c>
      <c r="I3194" s="3" t="s">
        <v>39</v>
      </c>
      <c r="J3194" s="2">
        <v>3200</v>
      </c>
      <c r="K3194" s="3" t="s">
        <v>314</v>
      </c>
      <c r="L3194" s="2">
        <v>22</v>
      </c>
      <c r="M3194" s="3">
        <v>0.99812916385898864</v>
      </c>
      <c r="N3194" s="3">
        <v>3269.3006586583097</v>
      </c>
      <c r="O3194" s="3">
        <v>6.8813773208521054</v>
      </c>
      <c r="P3194" s="3">
        <v>1</v>
      </c>
      <c r="Q3194" s="3">
        <f t="shared" si="282"/>
        <v>6.8813773208521054</v>
      </c>
      <c r="R3194" s="3">
        <v>0</v>
      </c>
      <c r="S3194" s="3">
        <v>0.90190219961359719</v>
      </c>
      <c r="T3194" s="3">
        <v>1</v>
      </c>
      <c r="U3194" s="3">
        <f t="shared" si="283"/>
        <v>0.90190219961359719</v>
      </c>
      <c r="V3194" s="3">
        <v>0</v>
      </c>
    </row>
    <row r="3195" spans="1:22" x14ac:dyDescent="0.25">
      <c r="A3195" s="3" t="s">
        <v>158</v>
      </c>
      <c r="B3195" s="3" t="s">
        <v>310</v>
      </c>
      <c r="C3195" s="3" t="s">
        <v>9</v>
      </c>
      <c r="D3195" s="3" t="s">
        <v>197</v>
      </c>
      <c r="E3195" s="3">
        <v>0.56000000000000005</v>
      </c>
      <c r="F3195" s="3">
        <v>0.48</v>
      </c>
      <c r="G3195" s="3" t="s">
        <v>320</v>
      </c>
      <c r="H3195" s="2">
        <v>3200</v>
      </c>
      <c r="I3195" s="3" t="s">
        <v>39</v>
      </c>
      <c r="J3195" s="2">
        <v>3200</v>
      </c>
      <c r="K3195" s="3" t="s">
        <v>314</v>
      </c>
      <c r="L3195" s="2">
        <v>372</v>
      </c>
      <c r="M3195" s="3">
        <v>83.24130581602688</v>
      </c>
      <c r="N3195" s="3">
        <v>261029.00725983054</v>
      </c>
      <c r="O3195" s="3">
        <v>534.04219540381075</v>
      </c>
      <c r="P3195" s="3">
        <v>1</v>
      </c>
      <c r="Q3195" s="3">
        <f t="shared" si="282"/>
        <v>534.04219540381075</v>
      </c>
      <c r="R3195" s="3">
        <v>0</v>
      </c>
      <c r="S3195" s="3">
        <v>70.927409374923116</v>
      </c>
      <c r="T3195" s="3">
        <v>1</v>
      </c>
      <c r="U3195" s="3">
        <f t="shared" si="283"/>
        <v>70.927409374923116</v>
      </c>
      <c r="V3195" s="3">
        <v>0</v>
      </c>
    </row>
    <row r="3196" spans="1:22" x14ac:dyDescent="0.25">
      <c r="A3196" s="3" t="s">
        <v>158</v>
      </c>
      <c r="B3196" s="3" t="s">
        <v>89</v>
      </c>
      <c r="C3196" s="3" t="s">
        <v>9</v>
      </c>
      <c r="D3196" s="3" t="s">
        <v>262</v>
      </c>
      <c r="E3196" s="3">
        <v>0.56000000000000005</v>
      </c>
      <c r="F3196" s="3">
        <v>0.48</v>
      </c>
      <c r="G3196" s="3" t="s">
        <v>277</v>
      </c>
      <c r="H3196" s="2">
        <v>3200</v>
      </c>
      <c r="I3196" s="3" t="s">
        <v>39</v>
      </c>
      <c r="J3196" s="2">
        <v>3200</v>
      </c>
      <c r="K3196" s="3" t="s">
        <v>274</v>
      </c>
      <c r="L3196" s="2">
        <v>154</v>
      </c>
      <c r="M3196" s="3">
        <v>27.66399037703723</v>
      </c>
      <c r="N3196" s="3">
        <v>77458.665493104141</v>
      </c>
      <c r="O3196" s="3">
        <v>161.57904100257113</v>
      </c>
      <c r="P3196" s="3">
        <v>1</v>
      </c>
      <c r="Q3196" s="3">
        <f t="shared" si="282"/>
        <v>161.57904100257113</v>
      </c>
      <c r="R3196" s="3">
        <v>0</v>
      </c>
      <c r="S3196" s="3">
        <v>22.150599141691053</v>
      </c>
      <c r="T3196" s="3">
        <v>1</v>
      </c>
      <c r="U3196" s="3">
        <f t="shared" si="283"/>
        <v>22.150599141691053</v>
      </c>
      <c r="V3196" s="3">
        <v>0</v>
      </c>
    </row>
    <row r="3197" spans="1:22" x14ac:dyDescent="0.25">
      <c r="A3197" s="3" t="s">
        <v>158</v>
      </c>
      <c r="B3197" s="3" t="s">
        <v>8</v>
      </c>
      <c r="C3197" s="3" t="s">
        <v>9</v>
      </c>
      <c r="D3197" s="3" t="s">
        <v>10</v>
      </c>
      <c r="E3197" s="3">
        <v>0.56000000000000005</v>
      </c>
      <c r="F3197" s="3">
        <v>0.48</v>
      </c>
      <c r="G3197" s="3" t="s">
        <v>184</v>
      </c>
      <c r="H3197" s="2">
        <v>3200</v>
      </c>
      <c r="I3197" s="3" t="s">
        <v>39</v>
      </c>
      <c r="J3197" s="2">
        <v>3200</v>
      </c>
      <c r="K3197" s="3" t="s">
        <v>170</v>
      </c>
      <c r="L3197" s="2">
        <v>230</v>
      </c>
      <c r="M3197" s="3">
        <v>86.282144056185899</v>
      </c>
      <c r="N3197" s="3">
        <v>253383.5333331885</v>
      </c>
      <c r="O3197" s="3">
        <v>532.6367521749371</v>
      </c>
      <c r="P3197" s="3">
        <v>1</v>
      </c>
      <c r="Q3197" s="3">
        <f t="shared" si="282"/>
        <v>532.6367521749371</v>
      </c>
      <c r="R3197" s="3">
        <v>0</v>
      </c>
      <c r="S3197" s="3">
        <v>66.319648099150783</v>
      </c>
      <c r="T3197" s="3">
        <v>1</v>
      </c>
      <c r="U3197" s="3">
        <f t="shared" si="283"/>
        <v>66.319648099150783</v>
      </c>
      <c r="V3197" s="3">
        <v>0</v>
      </c>
    </row>
    <row r="3198" spans="1:22" x14ac:dyDescent="0.25">
      <c r="A3198" s="3" t="s">
        <v>158</v>
      </c>
      <c r="B3198" s="3" t="s">
        <v>8</v>
      </c>
      <c r="C3198" s="3" t="s">
        <v>9</v>
      </c>
      <c r="D3198" s="3" t="s">
        <v>197</v>
      </c>
      <c r="E3198" s="3">
        <v>0.56000000000000005</v>
      </c>
      <c r="F3198" s="3">
        <v>0.48</v>
      </c>
      <c r="G3198" s="3" t="s">
        <v>184</v>
      </c>
      <c r="H3198" s="2">
        <v>3200</v>
      </c>
      <c r="I3198" s="3" t="s">
        <v>39</v>
      </c>
      <c r="J3198" s="2">
        <v>3200</v>
      </c>
      <c r="K3198" s="3" t="s">
        <v>170</v>
      </c>
      <c r="L3198" s="2">
        <v>11</v>
      </c>
      <c r="M3198" s="3">
        <v>1.3571039705135564</v>
      </c>
      <c r="N3198" s="3">
        <v>4724.2237370220773</v>
      </c>
      <c r="O3198" s="3">
        <v>9.7675363663306864</v>
      </c>
      <c r="P3198" s="3">
        <v>1</v>
      </c>
      <c r="Q3198" s="3">
        <f t="shared" si="282"/>
        <v>9.7675363663306864</v>
      </c>
      <c r="R3198" s="3">
        <v>0</v>
      </c>
      <c r="S3198" s="3">
        <v>1.4718186805037954</v>
      </c>
      <c r="T3198" s="3">
        <v>1</v>
      </c>
      <c r="U3198" s="3">
        <f t="shared" si="283"/>
        <v>1.4718186805037954</v>
      </c>
      <c r="V3198" s="3">
        <v>0</v>
      </c>
    </row>
    <row r="3199" spans="1:22" x14ac:dyDescent="0.25">
      <c r="A3199" s="3" t="s">
        <v>158</v>
      </c>
      <c r="B3199" s="3" t="s">
        <v>8</v>
      </c>
      <c r="C3199" s="3" t="s">
        <v>9</v>
      </c>
      <c r="D3199" s="3" t="s">
        <v>197</v>
      </c>
      <c r="E3199" s="3">
        <v>0.56000000000000005</v>
      </c>
      <c r="F3199" s="3">
        <v>0.48</v>
      </c>
      <c r="G3199" s="3" t="s">
        <v>184</v>
      </c>
      <c r="H3199" s="2">
        <v>3200</v>
      </c>
      <c r="I3199" s="3" t="s">
        <v>39</v>
      </c>
      <c r="J3199" s="2">
        <v>3200</v>
      </c>
      <c r="K3199" s="3" t="s">
        <v>172</v>
      </c>
      <c r="L3199" s="2">
        <v>198</v>
      </c>
      <c r="M3199" s="3">
        <v>39.861630159467346</v>
      </c>
      <c r="N3199" s="3">
        <v>130600.2218951696</v>
      </c>
      <c r="O3199" s="3">
        <v>261.07017421344824</v>
      </c>
      <c r="P3199" s="3">
        <f>1-0.712</f>
        <v>0.28800000000000003</v>
      </c>
      <c r="Q3199" s="3">
        <f t="shared" si="282"/>
        <v>75.188210173473095</v>
      </c>
      <c r="R3199" s="3">
        <v>0</v>
      </c>
      <c r="S3199" s="3">
        <v>33.162591743654907</v>
      </c>
      <c r="T3199" s="3">
        <f>1-0.531</f>
        <v>0.46899999999999997</v>
      </c>
      <c r="U3199" s="3">
        <f t="shared" si="283"/>
        <v>15.55325552777415</v>
      </c>
      <c r="V3199" s="3">
        <v>0</v>
      </c>
    </row>
    <row r="3200" spans="1:22" x14ac:dyDescent="0.25">
      <c r="A3200" s="3" t="s">
        <v>158</v>
      </c>
      <c r="B3200" s="3" t="s">
        <v>351</v>
      </c>
      <c r="C3200" s="3" t="s">
        <v>352</v>
      </c>
      <c r="D3200" s="3" t="s">
        <v>353</v>
      </c>
      <c r="E3200" s="3">
        <v>0.36</v>
      </c>
      <c r="F3200" s="3">
        <v>0.57999999999999996</v>
      </c>
      <c r="G3200" s="3" t="s">
        <v>283</v>
      </c>
      <c r="H3200" s="2">
        <v>3200</v>
      </c>
      <c r="I3200" s="3" t="s">
        <v>39</v>
      </c>
      <c r="J3200" s="2">
        <v>3200</v>
      </c>
      <c r="K3200" s="3" t="s">
        <v>287</v>
      </c>
      <c r="L3200" s="2">
        <v>62</v>
      </c>
      <c r="M3200" s="3">
        <v>4.8537307920134376</v>
      </c>
      <c r="N3200" s="3">
        <v>14702.917850776363</v>
      </c>
      <c r="O3200" s="3">
        <v>32.643225675878845</v>
      </c>
      <c r="P3200" s="3">
        <v>1</v>
      </c>
      <c r="Q3200" s="3">
        <f t="shared" si="282"/>
        <v>32.643225675878845</v>
      </c>
      <c r="R3200" s="3">
        <v>0</v>
      </c>
      <c r="S3200" s="3">
        <v>4.1392057771656114</v>
      </c>
      <c r="T3200" s="3">
        <v>1</v>
      </c>
      <c r="U3200" s="3">
        <f t="shared" si="283"/>
        <v>4.1392057771656114</v>
      </c>
      <c r="V3200" s="3">
        <v>0</v>
      </c>
    </row>
    <row r="3201" spans="1:22" x14ac:dyDescent="0.25">
      <c r="A3201" s="3" t="s">
        <v>158</v>
      </c>
      <c r="B3201" s="3" t="s">
        <v>89</v>
      </c>
      <c r="C3201" s="3" t="s">
        <v>9</v>
      </c>
      <c r="D3201" s="3" t="s">
        <v>262</v>
      </c>
      <c r="E3201" s="3">
        <v>0.56000000000000005</v>
      </c>
      <c r="F3201" s="3">
        <v>0.48</v>
      </c>
      <c r="G3201" s="3" t="s">
        <v>283</v>
      </c>
      <c r="H3201" s="2">
        <v>3200</v>
      </c>
      <c r="I3201" s="3" t="s">
        <v>39</v>
      </c>
      <c r="J3201" s="2">
        <v>3200</v>
      </c>
      <c r="K3201" s="3" t="s">
        <v>263</v>
      </c>
      <c r="L3201" s="2">
        <v>150</v>
      </c>
      <c r="M3201" s="3">
        <v>9.1043343350253405</v>
      </c>
      <c r="N3201" s="3">
        <v>29852.240339083648</v>
      </c>
      <c r="O3201" s="3">
        <v>66.012456961926077</v>
      </c>
      <c r="P3201" s="3">
        <v>1</v>
      </c>
      <c r="Q3201" s="3">
        <f t="shared" si="282"/>
        <v>66.012456961926077</v>
      </c>
      <c r="R3201" s="3">
        <v>0</v>
      </c>
      <c r="S3201" s="3">
        <v>8.4940215462913038</v>
      </c>
      <c r="T3201" s="3">
        <v>1</v>
      </c>
      <c r="U3201" s="3">
        <f t="shared" si="283"/>
        <v>8.4940215462913038</v>
      </c>
      <c r="V3201" s="3">
        <v>0</v>
      </c>
    </row>
    <row r="3202" spans="1:22" x14ac:dyDescent="0.25">
      <c r="A3202" s="3" t="s">
        <v>158</v>
      </c>
      <c r="B3202" s="3" t="s">
        <v>310</v>
      </c>
      <c r="C3202" s="3" t="s">
        <v>9</v>
      </c>
      <c r="D3202" s="3" t="s">
        <v>312</v>
      </c>
      <c r="E3202" s="3">
        <v>0.56000000000000005</v>
      </c>
      <c r="F3202" s="3">
        <v>0.48</v>
      </c>
      <c r="G3202" s="3" t="s">
        <v>283</v>
      </c>
      <c r="H3202" s="2">
        <v>3200</v>
      </c>
      <c r="I3202" s="3" t="s">
        <v>39</v>
      </c>
      <c r="J3202" s="2">
        <v>3200</v>
      </c>
      <c r="K3202" s="3" t="s">
        <v>263</v>
      </c>
      <c r="L3202" s="2">
        <v>58</v>
      </c>
      <c r="M3202" s="3">
        <v>6.2457559839234769</v>
      </c>
      <c r="N3202" s="3">
        <v>16506.421857364214</v>
      </c>
      <c r="O3202" s="3">
        <v>36.964132969187126</v>
      </c>
      <c r="P3202" s="3">
        <v>1</v>
      </c>
      <c r="Q3202" s="3">
        <f t="shared" ref="Q3202:Q3265" si="286">O3202*P3202</f>
        <v>36.964132969187126</v>
      </c>
      <c r="R3202" s="3">
        <v>0</v>
      </c>
      <c r="S3202" s="3">
        <v>4.5531365520950544</v>
      </c>
      <c r="T3202" s="3">
        <v>1</v>
      </c>
      <c r="U3202" s="3">
        <f t="shared" ref="U3202:U3265" si="287">S3202*T3202</f>
        <v>4.5531365520950544</v>
      </c>
      <c r="V3202" s="3">
        <v>0</v>
      </c>
    </row>
    <row r="3203" spans="1:22" x14ac:dyDescent="0.25">
      <c r="A3203" s="3" t="s">
        <v>158</v>
      </c>
      <c r="B3203" s="3" t="s">
        <v>310</v>
      </c>
      <c r="C3203" s="3" t="s">
        <v>9</v>
      </c>
      <c r="D3203" s="3" t="s">
        <v>333</v>
      </c>
      <c r="E3203" s="3">
        <v>0.56000000000000005</v>
      </c>
      <c r="F3203" s="3">
        <v>0.48</v>
      </c>
      <c r="G3203" s="3" t="s">
        <v>283</v>
      </c>
      <c r="H3203" s="2">
        <v>3200</v>
      </c>
      <c r="I3203" s="3" t="s">
        <v>39</v>
      </c>
      <c r="J3203" s="2">
        <v>3200</v>
      </c>
      <c r="K3203" s="3" t="s">
        <v>263</v>
      </c>
      <c r="L3203" s="2">
        <v>14</v>
      </c>
      <c r="M3203" s="3">
        <v>1.9888657614776364</v>
      </c>
      <c r="N3203" s="3">
        <v>4282.2260655241034</v>
      </c>
      <c r="O3203" s="3">
        <v>9.2402569846212419</v>
      </c>
      <c r="P3203" s="3">
        <v>1</v>
      </c>
      <c r="Q3203" s="3">
        <f t="shared" si="286"/>
        <v>9.2402569846212419</v>
      </c>
      <c r="R3203" s="3">
        <v>0</v>
      </c>
      <c r="S3203" s="3">
        <v>1.2313663268074051</v>
      </c>
      <c r="T3203" s="3">
        <v>1</v>
      </c>
      <c r="U3203" s="3">
        <f t="shared" si="287"/>
        <v>1.2313663268074051</v>
      </c>
      <c r="V3203" s="3">
        <v>0</v>
      </c>
    </row>
    <row r="3204" spans="1:22" x14ac:dyDescent="0.25">
      <c r="A3204" s="3" t="s">
        <v>158</v>
      </c>
      <c r="B3204" s="3" t="s">
        <v>310</v>
      </c>
      <c r="C3204" s="3" t="s">
        <v>9</v>
      </c>
      <c r="D3204" s="3" t="s">
        <v>197</v>
      </c>
      <c r="E3204" s="3">
        <v>0.56000000000000005</v>
      </c>
      <c r="F3204" s="3">
        <v>0.48</v>
      </c>
      <c r="G3204" s="3" t="s">
        <v>283</v>
      </c>
      <c r="H3204" s="2">
        <v>3200</v>
      </c>
      <c r="I3204" s="3" t="s">
        <v>39</v>
      </c>
      <c r="J3204" s="2">
        <v>3200</v>
      </c>
      <c r="K3204" s="3" t="s">
        <v>263</v>
      </c>
      <c r="L3204" s="2">
        <v>141</v>
      </c>
      <c r="M3204" s="3">
        <v>12.219873613301504</v>
      </c>
      <c r="N3204" s="3">
        <v>34875.373228213</v>
      </c>
      <c r="O3204" s="3">
        <v>75.286571544393126</v>
      </c>
      <c r="P3204" s="3">
        <v>1</v>
      </c>
      <c r="Q3204" s="3">
        <f t="shared" si="286"/>
        <v>75.286571544393126</v>
      </c>
      <c r="R3204" s="3">
        <v>0</v>
      </c>
      <c r="S3204" s="3">
        <v>9.7343171186528359</v>
      </c>
      <c r="T3204" s="3">
        <v>1</v>
      </c>
      <c r="U3204" s="3">
        <f t="shared" si="287"/>
        <v>9.7343171186528359</v>
      </c>
      <c r="V3204" s="3">
        <v>0</v>
      </c>
    </row>
    <row r="3205" spans="1:22" x14ac:dyDescent="0.25">
      <c r="A3205" s="3" t="s">
        <v>158</v>
      </c>
      <c r="B3205" s="3" t="s">
        <v>89</v>
      </c>
      <c r="C3205" s="3" t="s">
        <v>9</v>
      </c>
      <c r="D3205" s="3" t="s">
        <v>262</v>
      </c>
      <c r="E3205" s="3">
        <v>0.56000000000000005</v>
      </c>
      <c r="F3205" s="3">
        <v>0.48</v>
      </c>
      <c r="G3205" s="3" t="s">
        <v>283</v>
      </c>
      <c r="H3205" s="2">
        <v>3200</v>
      </c>
      <c r="I3205" s="3" t="s">
        <v>39</v>
      </c>
      <c r="J3205" s="2">
        <v>3200</v>
      </c>
      <c r="K3205" s="3" t="s">
        <v>284</v>
      </c>
      <c r="L3205" s="2">
        <v>11</v>
      </c>
      <c r="M3205" s="3">
        <v>0.48041237519706093</v>
      </c>
      <c r="N3205" s="3">
        <v>1566.6894068242193</v>
      </c>
      <c r="O3205" s="3">
        <v>3.5521637887479987</v>
      </c>
      <c r="P3205" s="3">
        <v>1</v>
      </c>
      <c r="Q3205" s="3">
        <f t="shared" si="286"/>
        <v>3.5521637887479987</v>
      </c>
      <c r="R3205" s="3">
        <v>0</v>
      </c>
      <c r="S3205" s="3">
        <v>0.51862453700788613</v>
      </c>
      <c r="T3205" s="3">
        <v>1</v>
      </c>
      <c r="U3205" s="3">
        <f t="shared" si="287"/>
        <v>0.51862453700788613</v>
      </c>
      <c r="V3205" s="3">
        <v>0</v>
      </c>
    </row>
    <row r="3206" spans="1:22" x14ac:dyDescent="0.25">
      <c r="A3206" s="3" t="s">
        <v>158</v>
      </c>
      <c r="B3206" s="3" t="s">
        <v>310</v>
      </c>
      <c r="C3206" s="3" t="s">
        <v>9</v>
      </c>
      <c r="D3206" s="3" t="s">
        <v>197</v>
      </c>
      <c r="E3206" s="3">
        <v>0.56000000000000005</v>
      </c>
      <c r="F3206" s="3">
        <v>0.48</v>
      </c>
      <c r="G3206" s="3" t="s">
        <v>283</v>
      </c>
      <c r="H3206" s="2">
        <v>3200</v>
      </c>
      <c r="I3206" s="3" t="s">
        <v>39</v>
      </c>
      <c r="J3206" s="2">
        <v>3200</v>
      </c>
      <c r="K3206" s="3" t="s">
        <v>322</v>
      </c>
      <c r="L3206" s="2">
        <v>9</v>
      </c>
      <c r="M3206" s="3">
        <v>0.10018691510599213</v>
      </c>
      <c r="N3206" s="3">
        <v>342.52965644512443</v>
      </c>
      <c r="O3206" s="3">
        <v>0.73003950192744604</v>
      </c>
      <c r="P3206" s="3">
        <v>1</v>
      </c>
      <c r="Q3206" s="3">
        <f t="shared" si="286"/>
        <v>0.73003950192744604</v>
      </c>
      <c r="R3206" s="3">
        <v>0</v>
      </c>
      <c r="S3206" s="3">
        <v>9.6180472244686455E-2</v>
      </c>
      <c r="T3206" s="3">
        <v>1</v>
      </c>
      <c r="U3206" s="3">
        <f t="shared" si="287"/>
        <v>9.6180472244686455E-2</v>
      </c>
      <c r="V3206" s="3">
        <v>0</v>
      </c>
    </row>
    <row r="3207" spans="1:22" x14ac:dyDescent="0.25">
      <c r="A3207" s="3" t="s">
        <v>158</v>
      </c>
      <c r="B3207" s="3" t="s">
        <v>89</v>
      </c>
      <c r="C3207" s="3" t="s">
        <v>9</v>
      </c>
      <c r="D3207" s="3" t="s">
        <v>262</v>
      </c>
      <c r="E3207" s="3">
        <v>0.56000000000000005</v>
      </c>
      <c r="F3207" s="3">
        <v>0.48</v>
      </c>
      <c r="G3207" s="3" t="s">
        <v>283</v>
      </c>
      <c r="H3207" s="2">
        <v>3200</v>
      </c>
      <c r="I3207" s="3" t="s">
        <v>39</v>
      </c>
      <c r="J3207" s="2">
        <v>3200</v>
      </c>
      <c r="K3207" s="3" t="s">
        <v>285</v>
      </c>
      <c r="L3207" s="2">
        <v>6</v>
      </c>
      <c r="M3207" s="3">
        <v>0.87113651575729167</v>
      </c>
      <c r="N3207" s="3">
        <v>2959.2473071485952</v>
      </c>
      <c r="O3207" s="3">
        <v>6.0150827968629823</v>
      </c>
      <c r="P3207" s="3">
        <v>1</v>
      </c>
      <c r="Q3207" s="3">
        <f t="shared" si="286"/>
        <v>6.0150827968629823</v>
      </c>
      <c r="R3207" s="3">
        <v>0</v>
      </c>
      <c r="S3207" s="3">
        <v>0.83326758543419333</v>
      </c>
      <c r="T3207" s="3">
        <v>1</v>
      </c>
      <c r="U3207" s="3">
        <f t="shared" si="287"/>
        <v>0.83326758543419333</v>
      </c>
      <c r="V3207" s="3">
        <v>0</v>
      </c>
    </row>
    <row r="3208" spans="1:22" x14ac:dyDescent="0.25">
      <c r="A3208" s="3" t="s">
        <v>158</v>
      </c>
      <c r="B3208" s="3" t="s">
        <v>310</v>
      </c>
      <c r="C3208" s="3" t="s">
        <v>9</v>
      </c>
      <c r="D3208" s="3" t="s">
        <v>312</v>
      </c>
      <c r="E3208" s="3">
        <v>0.56000000000000005</v>
      </c>
      <c r="F3208" s="3">
        <v>0.48</v>
      </c>
      <c r="G3208" s="3" t="s">
        <v>283</v>
      </c>
      <c r="H3208" s="2">
        <v>3200</v>
      </c>
      <c r="I3208" s="3" t="s">
        <v>39</v>
      </c>
      <c r="J3208" s="2">
        <v>3200</v>
      </c>
      <c r="K3208" s="3" t="s">
        <v>316</v>
      </c>
      <c r="L3208" s="2">
        <v>187</v>
      </c>
      <c r="M3208" s="3">
        <v>16.017843110643408</v>
      </c>
      <c r="N3208" s="3">
        <v>45149.542437036012</v>
      </c>
      <c r="O3208" s="3">
        <v>99.311182167329648</v>
      </c>
      <c r="P3208" s="3">
        <v>1</v>
      </c>
      <c r="Q3208" s="3">
        <f t="shared" si="286"/>
        <v>99.311182167329648</v>
      </c>
      <c r="R3208" s="3">
        <v>0</v>
      </c>
      <c r="S3208" s="3">
        <v>12.332625808920543</v>
      </c>
      <c r="T3208" s="3">
        <v>1</v>
      </c>
      <c r="U3208" s="3">
        <f t="shared" si="287"/>
        <v>12.332625808920543</v>
      </c>
      <c r="V3208" s="3">
        <v>0</v>
      </c>
    </row>
    <row r="3209" spans="1:22" x14ac:dyDescent="0.25">
      <c r="A3209" s="3" t="s">
        <v>158</v>
      </c>
      <c r="B3209" s="3" t="s">
        <v>351</v>
      </c>
      <c r="C3209" s="3" t="s">
        <v>352</v>
      </c>
      <c r="D3209" s="3" t="s">
        <v>353</v>
      </c>
      <c r="E3209" s="3">
        <v>0.36</v>
      </c>
      <c r="F3209" s="3">
        <v>0.57999999999999996</v>
      </c>
      <c r="G3209" s="3" t="s">
        <v>283</v>
      </c>
      <c r="H3209" s="2">
        <v>3200</v>
      </c>
      <c r="I3209" s="3" t="s">
        <v>39</v>
      </c>
      <c r="J3209" s="2">
        <v>3200</v>
      </c>
      <c r="K3209" s="3" t="s">
        <v>366</v>
      </c>
      <c r="L3209" s="2">
        <v>7</v>
      </c>
      <c r="M3209" s="3">
        <v>0.3330244360448063</v>
      </c>
      <c r="N3209" s="3">
        <v>1124.8682992354375</v>
      </c>
      <c r="O3209" s="3">
        <v>2.4604257020843572</v>
      </c>
      <c r="P3209" s="3">
        <v>1</v>
      </c>
      <c r="Q3209" s="3">
        <f t="shared" si="286"/>
        <v>2.4604257020843572</v>
      </c>
      <c r="R3209" s="3">
        <v>0</v>
      </c>
      <c r="S3209" s="3">
        <v>0.32754160164489082</v>
      </c>
      <c r="T3209" s="3">
        <v>1</v>
      </c>
      <c r="U3209" s="3">
        <f t="shared" si="287"/>
        <v>0.32754160164489082</v>
      </c>
      <c r="V3209" s="3">
        <v>0</v>
      </c>
    </row>
    <row r="3210" spans="1:22" x14ac:dyDescent="0.25">
      <c r="A3210" s="3" t="s">
        <v>158</v>
      </c>
      <c r="B3210" s="3" t="s">
        <v>310</v>
      </c>
      <c r="C3210" s="3" t="s">
        <v>9</v>
      </c>
      <c r="D3210" s="3" t="s">
        <v>312</v>
      </c>
      <c r="E3210" s="3">
        <v>0.56000000000000005</v>
      </c>
      <c r="F3210" s="3">
        <v>0.48</v>
      </c>
      <c r="G3210" s="3" t="s">
        <v>283</v>
      </c>
      <c r="H3210" s="2">
        <v>3200</v>
      </c>
      <c r="I3210" s="3" t="s">
        <v>39</v>
      </c>
      <c r="J3210" s="2">
        <v>3200</v>
      </c>
      <c r="K3210" s="3" t="s">
        <v>321</v>
      </c>
      <c r="L3210" s="2">
        <v>4</v>
      </c>
      <c r="M3210" s="3">
        <v>0.15633615486152735</v>
      </c>
      <c r="N3210" s="3">
        <v>382.5541801605824</v>
      </c>
      <c r="O3210" s="3">
        <v>0.69548781310212726</v>
      </c>
      <c r="P3210" s="3">
        <v>1</v>
      </c>
      <c r="Q3210" s="3">
        <f t="shared" si="286"/>
        <v>0.69548781310212726</v>
      </c>
      <c r="R3210" s="3">
        <v>0</v>
      </c>
      <c r="S3210" s="3">
        <v>8.4465642277680858E-2</v>
      </c>
      <c r="T3210" s="3">
        <v>1</v>
      </c>
      <c r="U3210" s="3">
        <f t="shared" si="287"/>
        <v>8.4465642277680858E-2</v>
      </c>
      <c r="V3210" s="3">
        <v>0</v>
      </c>
    </row>
    <row r="3211" spans="1:22" x14ac:dyDescent="0.25">
      <c r="A3211" s="3" t="s">
        <v>158</v>
      </c>
      <c r="B3211" s="3" t="s">
        <v>310</v>
      </c>
      <c r="C3211" s="3" t="s">
        <v>9</v>
      </c>
      <c r="D3211" s="3" t="s">
        <v>312</v>
      </c>
      <c r="E3211" s="3">
        <v>0.56000000000000005</v>
      </c>
      <c r="F3211" s="3">
        <v>0.48</v>
      </c>
      <c r="G3211" s="3" t="s">
        <v>283</v>
      </c>
      <c r="H3211" s="2">
        <v>3200</v>
      </c>
      <c r="I3211" s="3" t="s">
        <v>39</v>
      </c>
      <c r="J3211" s="2">
        <v>3200</v>
      </c>
      <c r="K3211" s="3" t="s">
        <v>318</v>
      </c>
      <c r="L3211" s="2">
        <v>9</v>
      </c>
      <c r="M3211" s="3">
        <v>0.28237551842499392</v>
      </c>
      <c r="N3211" s="3">
        <v>922.80021567644405</v>
      </c>
      <c r="O3211" s="3">
        <v>2.074542665547976</v>
      </c>
      <c r="P3211" s="3">
        <v>1</v>
      </c>
      <c r="Q3211" s="3">
        <f t="shared" si="286"/>
        <v>2.074542665547976</v>
      </c>
      <c r="R3211" s="3">
        <v>0</v>
      </c>
      <c r="S3211" s="3">
        <v>0.26102368502247397</v>
      </c>
      <c r="T3211" s="3">
        <v>1</v>
      </c>
      <c r="U3211" s="3">
        <f t="shared" si="287"/>
        <v>0.26102368502247397</v>
      </c>
      <c r="V3211" s="3">
        <v>0</v>
      </c>
    </row>
    <row r="3212" spans="1:22" x14ac:dyDescent="0.25">
      <c r="A3212" s="3" t="s">
        <v>158</v>
      </c>
      <c r="B3212" s="3" t="s">
        <v>351</v>
      </c>
      <c r="C3212" s="3" t="s">
        <v>352</v>
      </c>
      <c r="D3212" s="3" t="s">
        <v>353</v>
      </c>
      <c r="E3212" s="3">
        <v>0.36</v>
      </c>
      <c r="F3212" s="3">
        <v>0.57999999999999996</v>
      </c>
      <c r="G3212" s="3" t="s">
        <v>283</v>
      </c>
      <c r="H3212" s="2">
        <v>3200</v>
      </c>
      <c r="I3212" s="3" t="s">
        <v>39</v>
      </c>
      <c r="J3212" s="2">
        <v>3200</v>
      </c>
      <c r="K3212" s="3" t="s">
        <v>355</v>
      </c>
      <c r="L3212" s="2">
        <v>6</v>
      </c>
      <c r="M3212" s="3">
        <v>0.74959541657529016</v>
      </c>
      <c r="N3212" s="3">
        <v>2055.5665925361682</v>
      </c>
      <c r="O3212" s="3">
        <v>4.3246175548940409</v>
      </c>
      <c r="P3212" s="3">
        <v>1</v>
      </c>
      <c r="Q3212" s="3">
        <f t="shared" si="286"/>
        <v>4.3246175548940409</v>
      </c>
      <c r="R3212" s="3">
        <v>0</v>
      </c>
      <c r="S3212" s="3">
        <v>0.53406660733943623</v>
      </c>
      <c r="T3212" s="3">
        <v>1</v>
      </c>
      <c r="U3212" s="3">
        <f t="shared" si="287"/>
        <v>0.53406660733943623</v>
      </c>
      <c r="V3212" s="3">
        <v>0</v>
      </c>
    </row>
    <row r="3213" spans="1:22" x14ac:dyDescent="0.25">
      <c r="A3213" s="3" t="s">
        <v>158</v>
      </c>
      <c r="B3213" s="3" t="s">
        <v>89</v>
      </c>
      <c r="C3213" s="3" t="s">
        <v>9</v>
      </c>
      <c r="D3213" s="3" t="s">
        <v>262</v>
      </c>
      <c r="E3213" s="3">
        <v>0.56000000000000005</v>
      </c>
      <c r="F3213" s="3">
        <v>0.48</v>
      </c>
      <c r="G3213" s="3" t="s">
        <v>283</v>
      </c>
      <c r="H3213" s="2">
        <v>3200</v>
      </c>
      <c r="I3213" s="3" t="s">
        <v>39</v>
      </c>
      <c r="J3213" s="2">
        <v>3200</v>
      </c>
      <c r="K3213" s="3" t="s">
        <v>271</v>
      </c>
      <c r="L3213" s="2">
        <v>5</v>
      </c>
      <c r="M3213" s="3">
        <v>7.1484810100352833E-2</v>
      </c>
      <c r="N3213" s="3">
        <v>274.14881864959449</v>
      </c>
      <c r="O3213" s="3">
        <v>0.63993799976650612</v>
      </c>
      <c r="P3213" s="3">
        <v>1</v>
      </c>
      <c r="Q3213" s="3">
        <f t="shared" si="286"/>
        <v>0.63993799976650612</v>
      </c>
      <c r="R3213" s="3">
        <v>0</v>
      </c>
      <c r="S3213" s="3">
        <v>8.1845191005302118E-2</v>
      </c>
      <c r="T3213" s="3">
        <v>1</v>
      </c>
      <c r="U3213" s="3">
        <f t="shared" si="287"/>
        <v>8.1845191005302118E-2</v>
      </c>
      <c r="V3213" s="3">
        <v>0</v>
      </c>
    </row>
    <row r="3214" spans="1:22" x14ac:dyDescent="0.25">
      <c r="A3214" s="3" t="s">
        <v>158</v>
      </c>
      <c r="B3214" s="3" t="s">
        <v>8</v>
      </c>
      <c r="C3214" s="3" t="s">
        <v>9</v>
      </c>
      <c r="D3214" s="3" t="s">
        <v>10</v>
      </c>
      <c r="E3214" s="3">
        <v>0.56000000000000005</v>
      </c>
      <c r="F3214" s="3">
        <v>0.48</v>
      </c>
      <c r="G3214" s="3" t="s">
        <v>59</v>
      </c>
      <c r="H3214" s="2">
        <v>3200</v>
      </c>
      <c r="I3214" s="3" t="s">
        <v>39</v>
      </c>
      <c r="J3214" s="2">
        <v>3200</v>
      </c>
      <c r="K3214" s="3" t="s">
        <v>62</v>
      </c>
      <c r="L3214" s="2">
        <v>2</v>
      </c>
      <c r="M3214" s="3">
        <v>0.12128518199462177</v>
      </c>
      <c r="N3214" s="3">
        <v>413.98208147539037</v>
      </c>
      <c r="O3214" s="3">
        <v>1.0449015053843989</v>
      </c>
      <c r="P3214" s="3">
        <v>1</v>
      </c>
      <c r="Q3214" s="3">
        <f t="shared" si="286"/>
        <v>1.0449015053843989</v>
      </c>
      <c r="R3214" s="3">
        <v>0</v>
      </c>
      <c r="S3214" s="3">
        <v>0.170256921084286</v>
      </c>
      <c r="T3214" s="3">
        <v>1</v>
      </c>
      <c r="U3214" s="3">
        <f t="shared" si="287"/>
        <v>0.170256921084286</v>
      </c>
      <c r="V3214" s="3">
        <v>0</v>
      </c>
    </row>
    <row r="3215" spans="1:22" x14ac:dyDescent="0.25">
      <c r="A3215" s="3" t="s">
        <v>158</v>
      </c>
      <c r="B3215" s="3" t="s">
        <v>8</v>
      </c>
      <c r="C3215" s="3" t="s">
        <v>9</v>
      </c>
      <c r="D3215" s="3" t="s">
        <v>197</v>
      </c>
      <c r="E3215" s="3">
        <v>0.56000000000000005</v>
      </c>
      <c r="F3215" s="3">
        <v>0.48</v>
      </c>
      <c r="G3215" s="3" t="s">
        <v>59</v>
      </c>
      <c r="H3215" s="2">
        <v>3200</v>
      </c>
      <c r="I3215" s="3" t="s">
        <v>39</v>
      </c>
      <c r="J3215" s="2">
        <v>3200</v>
      </c>
      <c r="K3215" s="3" t="s">
        <v>62</v>
      </c>
      <c r="L3215" s="2">
        <v>178</v>
      </c>
      <c r="M3215" s="3">
        <v>11.986205715000034</v>
      </c>
      <c r="N3215" s="3">
        <v>36062.909017265396</v>
      </c>
      <c r="O3215" s="3">
        <v>73.548177039392669</v>
      </c>
      <c r="P3215" s="3">
        <v>1</v>
      </c>
      <c r="Q3215" s="3">
        <f t="shared" si="286"/>
        <v>73.548177039392669</v>
      </c>
      <c r="R3215" s="3">
        <v>0</v>
      </c>
      <c r="S3215" s="3">
        <v>10.234995544483603</v>
      </c>
      <c r="T3215" s="3">
        <v>1</v>
      </c>
      <c r="U3215" s="3">
        <f t="shared" si="287"/>
        <v>10.234995544483603</v>
      </c>
      <c r="V3215" s="3">
        <v>0</v>
      </c>
    </row>
    <row r="3216" spans="1:22" x14ac:dyDescent="0.25">
      <c r="A3216" s="3" t="s">
        <v>158</v>
      </c>
      <c r="B3216" s="3" t="s">
        <v>310</v>
      </c>
      <c r="C3216" s="3" t="s">
        <v>9</v>
      </c>
      <c r="D3216" s="3" t="s">
        <v>197</v>
      </c>
      <c r="E3216" s="3">
        <v>0.56000000000000005</v>
      </c>
      <c r="F3216" s="3">
        <v>0.48</v>
      </c>
      <c r="G3216" s="3" t="s">
        <v>59</v>
      </c>
      <c r="H3216" s="2">
        <v>3200</v>
      </c>
      <c r="I3216" s="3" t="s">
        <v>39</v>
      </c>
      <c r="J3216" s="2">
        <v>3200</v>
      </c>
      <c r="K3216" s="3" t="s">
        <v>62</v>
      </c>
      <c r="L3216" s="2">
        <v>480</v>
      </c>
      <c r="M3216" s="3">
        <v>74.529091375234458</v>
      </c>
      <c r="N3216" s="3">
        <v>196265.17228943825</v>
      </c>
      <c r="O3216" s="3">
        <v>424.81152444364307</v>
      </c>
      <c r="P3216" s="3">
        <v>1</v>
      </c>
      <c r="Q3216" s="3">
        <f t="shared" si="286"/>
        <v>424.81152444364307</v>
      </c>
      <c r="R3216" s="3">
        <v>0</v>
      </c>
      <c r="S3216" s="3">
        <v>53.752936865951455</v>
      </c>
      <c r="T3216" s="3">
        <v>1</v>
      </c>
      <c r="U3216" s="3">
        <f t="shared" si="287"/>
        <v>53.752936865951455</v>
      </c>
      <c r="V3216" s="3">
        <v>0</v>
      </c>
    </row>
    <row r="3217" spans="1:22" x14ac:dyDescent="0.25">
      <c r="A3217" s="3" t="s">
        <v>158</v>
      </c>
      <c r="B3217" s="3" t="s">
        <v>8</v>
      </c>
      <c r="C3217" s="3" t="s">
        <v>9</v>
      </c>
      <c r="D3217" s="3" t="s">
        <v>197</v>
      </c>
      <c r="E3217" s="3">
        <v>0.56000000000000005</v>
      </c>
      <c r="F3217" s="3">
        <v>0.48</v>
      </c>
      <c r="G3217" s="3" t="s">
        <v>59</v>
      </c>
      <c r="H3217" s="2">
        <v>3200</v>
      </c>
      <c r="I3217" s="3" t="s">
        <v>39</v>
      </c>
      <c r="J3217" s="2">
        <v>3200</v>
      </c>
      <c r="K3217" s="3" t="s">
        <v>187</v>
      </c>
      <c r="L3217" s="2">
        <v>18</v>
      </c>
      <c r="M3217" s="3">
        <v>1.9820164308854009</v>
      </c>
      <c r="N3217" s="3">
        <v>6819.5675258358278</v>
      </c>
      <c r="O3217" s="3">
        <v>14.652617736913349</v>
      </c>
      <c r="P3217" s="3">
        <f>1-0.712</f>
        <v>0.28800000000000003</v>
      </c>
      <c r="Q3217" s="3">
        <f t="shared" si="286"/>
        <v>4.2199539082310453</v>
      </c>
      <c r="R3217" s="3">
        <v>0</v>
      </c>
      <c r="S3217" s="3">
        <v>1.8696454004549126</v>
      </c>
      <c r="T3217" s="3">
        <f>1-0.531</f>
        <v>0.46899999999999997</v>
      </c>
      <c r="U3217" s="3">
        <f t="shared" si="287"/>
        <v>0.87686369281335397</v>
      </c>
      <c r="V3217" s="3">
        <v>0</v>
      </c>
    </row>
    <row r="3218" spans="1:22" x14ac:dyDescent="0.25">
      <c r="A3218" s="3" t="s">
        <v>158</v>
      </c>
      <c r="B3218" s="3" t="s">
        <v>8</v>
      </c>
      <c r="C3218" s="3" t="s">
        <v>9</v>
      </c>
      <c r="D3218" s="3" t="s">
        <v>10</v>
      </c>
      <c r="E3218" s="3">
        <v>0.56000000000000005</v>
      </c>
      <c r="F3218" s="3">
        <v>0.48</v>
      </c>
      <c r="G3218" s="3" t="s">
        <v>59</v>
      </c>
      <c r="H3218" s="2">
        <v>3200</v>
      </c>
      <c r="I3218" s="3" t="s">
        <v>39</v>
      </c>
      <c r="J3218" s="2">
        <v>3200</v>
      </c>
      <c r="K3218" s="3" t="s">
        <v>186</v>
      </c>
      <c r="L3218" s="2">
        <v>57</v>
      </c>
      <c r="M3218" s="3">
        <v>10.524501314960572</v>
      </c>
      <c r="N3218" s="3">
        <v>33464.718014561382</v>
      </c>
      <c r="O3218" s="3">
        <v>73.841692182327918</v>
      </c>
      <c r="P3218" s="3">
        <v>1</v>
      </c>
      <c r="Q3218" s="3">
        <f t="shared" si="286"/>
        <v>73.841692182327918</v>
      </c>
      <c r="R3218" s="3">
        <v>0</v>
      </c>
      <c r="S3218" s="3">
        <v>9.3110436789103872</v>
      </c>
      <c r="T3218" s="3">
        <v>1</v>
      </c>
      <c r="U3218" s="3">
        <f t="shared" si="287"/>
        <v>9.3110436789103872</v>
      </c>
      <c r="V3218" s="3">
        <v>0</v>
      </c>
    </row>
    <row r="3219" spans="1:22" x14ac:dyDescent="0.25">
      <c r="A3219" s="3" t="s">
        <v>158</v>
      </c>
      <c r="B3219" s="3" t="s">
        <v>8</v>
      </c>
      <c r="C3219" s="3" t="s">
        <v>9</v>
      </c>
      <c r="D3219" s="3" t="s">
        <v>197</v>
      </c>
      <c r="E3219" s="3">
        <v>0.56000000000000005</v>
      </c>
      <c r="F3219" s="3">
        <v>0.48</v>
      </c>
      <c r="G3219" s="3" t="s">
        <v>59</v>
      </c>
      <c r="H3219" s="2">
        <v>3200</v>
      </c>
      <c r="I3219" s="3" t="s">
        <v>39</v>
      </c>
      <c r="J3219" s="2">
        <v>3200</v>
      </c>
      <c r="K3219" s="3" t="s">
        <v>188</v>
      </c>
      <c r="L3219" s="2">
        <v>40</v>
      </c>
      <c r="M3219" s="3">
        <v>3.9297585516004112</v>
      </c>
      <c r="N3219" s="3">
        <v>14407.647477938746</v>
      </c>
      <c r="O3219" s="3">
        <v>31.794288811128794</v>
      </c>
      <c r="P3219" s="3">
        <f>1-0.712</f>
        <v>0.28800000000000003</v>
      </c>
      <c r="Q3219" s="3">
        <f t="shared" si="286"/>
        <v>9.1567551776050937</v>
      </c>
      <c r="R3219" s="3">
        <v>0</v>
      </c>
      <c r="S3219" s="3">
        <v>3.8716009735699664</v>
      </c>
      <c r="T3219" s="3">
        <f>1-0.531</f>
        <v>0.46899999999999997</v>
      </c>
      <c r="U3219" s="3">
        <f t="shared" si="287"/>
        <v>1.8157808566043141</v>
      </c>
      <c r="V3219" s="3">
        <v>0</v>
      </c>
    </row>
    <row r="3220" spans="1:22" x14ac:dyDescent="0.25">
      <c r="A3220" s="3" t="s">
        <v>158</v>
      </c>
      <c r="B3220" s="3" t="s">
        <v>8</v>
      </c>
      <c r="C3220" s="3" t="s">
        <v>9</v>
      </c>
      <c r="D3220" s="3" t="s">
        <v>197</v>
      </c>
      <c r="E3220" s="3">
        <v>0.56000000000000005</v>
      </c>
      <c r="F3220" s="3">
        <v>0.48</v>
      </c>
      <c r="G3220" s="3" t="s">
        <v>59</v>
      </c>
      <c r="H3220" s="2">
        <v>3200</v>
      </c>
      <c r="I3220" s="3" t="s">
        <v>39</v>
      </c>
      <c r="J3220" s="2">
        <v>3200</v>
      </c>
      <c r="K3220" s="3" t="s">
        <v>200</v>
      </c>
      <c r="L3220" s="2">
        <v>85</v>
      </c>
      <c r="M3220" s="3">
        <v>4.887839656896432</v>
      </c>
      <c r="N3220" s="3">
        <v>15981.83804164166</v>
      </c>
      <c r="O3220" s="3">
        <v>34.021462306478426</v>
      </c>
      <c r="P3220" s="3">
        <v>1</v>
      </c>
      <c r="Q3220" s="3">
        <f t="shared" si="286"/>
        <v>34.021462306478426</v>
      </c>
      <c r="R3220" s="3">
        <v>0</v>
      </c>
      <c r="S3220" s="3">
        <v>4.4909259449443475</v>
      </c>
      <c r="T3220" s="3">
        <v>1</v>
      </c>
      <c r="U3220" s="3">
        <f t="shared" si="287"/>
        <v>4.4909259449443475</v>
      </c>
      <c r="V3220" s="3">
        <v>0</v>
      </c>
    </row>
    <row r="3221" spans="1:22" x14ac:dyDescent="0.25">
      <c r="A3221" s="3" t="s">
        <v>158</v>
      </c>
      <c r="B3221" s="3" t="s">
        <v>310</v>
      </c>
      <c r="C3221" s="3" t="s">
        <v>9</v>
      </c>
      <c r="D3221" s="3" t="s">
        <v>197</v>
      </c>
      <c r="E3221" s="3">
        <v>0.56000000000000005</v>
      </c>
      <c r="F3221" s="3">
        <v>0.48</v>
      </c>
      <c r="G3221" s="3" t="s">
        <v>59</v>
      </c>
      <c r="H3221" s="2">
        <v>3200</v>
      </c>
      <c r="I3221" s="3" t="s">
        <v>39</v>
      </c>
      <c r="J3221" s="2">
        <v>3200</v>
      </c>
      <c r="K3221" s="3" t="s">
        <v>200</v>
      </c>
      <c r="L3221" s="2">
        <v>57</v>
      </c>
      <c r="M3221" s="3">
        <v>8.3200914947875404</v>
      </c>
      <c r="N3221" s="3">
        <v>21343.670395425546</v>
      </c>
      <c r="O3221" s="3">
        <v>46.766131061020275</v>
      </c>
      <c r="P3221" s="3">
        <v>1</v>
      </c>
      <c r="Q3221" s="3">
        <f t="shared" si="286"/>
        <v>46.766131061020275</v>
      </c>
      <c r="R3221" s="3">
        <v>0</v>
      </c>
      <c r="S3221" s="3">
        <v>5.6905728486629723</v>
      </c>
      <c r="T3221" s="3">
        <v>1</v>
      </c>
      <c r="U3221" s="3">
        <f t="shared" si="287"/>
        <v>5.6905728486629723</v>
      </c>
      <c r="V3221" s="3">
        <v>0</v>
      </c>
    </row>
    <row r="3222" spans="1:22" x14ac:dyDescent="0.25">
      <c r="A3222" s="3" t="s">
        <v>158</v>
      </c>
      <c r="B3222" s="3" t="s">
        <v>8</v>
      </c>
      <c r="C3222" s="3" t="s">
        <v>9</v>
      </c>
      <c r="D3222" s="3" t="s">
        <v>197</v>
      </c>
      <c r="E3222" s="3">
        <v>0.56000000000000005</v>
      </c>
      <c r="F3222" s="3">
        <v>0.48</v>
      </c>
      <c r="G3222" s="3" t="s">
        <v>59</v>
      </c>
      <c r="H3222" s="2">
        <v>3200</v>
      </c>
      <c r="I3222" s="3" t="s">
        <v>39</v>
      </c>
      <c r="J3222" s="2">
        <v>3200</v>
      </c>
      <c r="K3222" s="3" t="s">
        <v>244</v>
      </c>
      <c r="L3222" s="2">
        <v>5</v>
      </c>
      <c r="M3222" s="3">
        <v>0.1577892842355002</v>
      </c>
      <c r="N3222" s="3">
        <v>566.73296578586246</v>
      </c>
      <c r="O3222" s="3">
        <v>1.5220633866105719</v>
      </c>
      <c r="P3222" s="3">
        <v>1</v>
      </c>
      <c r="Q3222" s="3">
        <f t="shared" si="286"/>
        <v>1.5220633866105719</v>
      </c>
      <c r="R3222" s="3">
        <v>0</v>
      </c>
      <c r="S3222" s="3">
        <v>0.27885684617396711</v>
      </c>
      <c r="T3222" s="3">
        <v>1</v>
      </c>
      <c r="U3222" s="3">
        <f t="shared" si="287"/>
        <v>0.27885684617396711</v>
      </c>
      <c r="V3222" s="3">
        <v>0</v>
      </c>
    </row>
    <row r="3223" spans="1:22" x14ac:dyDescent="0.25">
      <c r="A3223" s="3" t="s">
        <v>158</v>
      </c>
      <c r="B3223" s="3" t="s">
        <v>8</v>
      </c>
      <c r="C3223" s="3" t="s">
        <v>9</v>
      </c>
      <c r="D3223" s="3" t="s">
        <v>10</v>
      </c>
      <c r="E3223" s="3">
        <v>0.56000000000000005</v>
      </c>
      <c r="F3223" s="3">
        <v>0.48</v>
      </c>
      <c r="G3223" s="3" t="s">
        <v>59</v>
      </c>
      <c r="H3223" s="2">
        <v>3200</v>
      </c>
      <c r="I3223" s="3" t="s">
        <v>39</v>
      </c>
      <c r="J3223" s="2">
        <v>3200</v>
      </c>
      <c r="K3223" s="3" t="s">
        <v>148</v>
      </c>
      <c r="L3223" s="2">
        <v>5</v>
      </c>
      <c r="M3223" s="3">
        <v>1.11596547509678E-2</v>
      </c>
      <c r="N3223" s="3">
        <v>41.501189961904565</v>
      </c>
      <c r="O3223" s="3">
        <v>8.1540657551420495E-2</v>
      </c>
      <c r="P3223" s="3">
        <v>1</v>
      </c>
      <c r="Q3223" s="3">
        <f t="shared" si="286"/>
        <v>8.1540657551420495E-2</v>
      </c>
      <c r="R3223" s="3">
        <v>0</v>
      </c>
      <c r="S3223" s="3">
        <v>1.0693988952894045E-2</v>
      </c>
      <c r="T3223" s="3">
        <v>1</v>
      </c>
      <c r="U3223" s="3">
        <f t="shared" si="287"/>
        <v>1.0693988952894045E-2</v>
      </c>
      <c r="V3223" s="3">
        <v>0</v>
      </c>
    </row>
    <row r="3224" spans="1:22" x14ac:dyDescent="0.25">
      <c r="A3224" s="3" t="s">
        <v>158</v>
      </c>
      <c r="B3224" s="3" t="s">
        <v>8</v>
      </c>
      <c r="C3224" s="3" t="s">
        <v>9</v>
      </c>
      <c r="D3224" s="3" t="s">
        <v>197</v>
      </c>
      <c r="E3224" s="3">
        <v>0.56000000000000005</v>
      </c>
      <c r="F3224" s="3">
        <v>0.48</v>
      </c>
      <c r="G3224" s="3" t="s">
        <v>59</v>
      </c>
      <c r="H3224" s="2">
        <v>3200</v>
      </c>
      <c r="I3224" s="3" t="s">
        <v>39</v>
      </c>
      <c r="J3224" s="2">
        <v>3200</v>
      </c>
      <c r="K3224" s="3" t="s">
        <v>148</v>
      </c>
      <c r="L3224" s="2">
        <v>2</v>
      </c>
      <c r="M3224" s="3">
        <v>2.9502343753958299E-2</v>
      </c>
      <c r="N3224" s="3">
        <v>101.71377144333279</v>
      </c>
      <c r="O3224" s="3">
        <v>0.20781364253135917</v>
      </c>
      <c r="P3224" s="3">
        <v>1</v>
      </c>
      <c r="Q3224" s="3">
        <f t="shared" si="286"/>
        <v>0.20781364253135917</v>
      </c>
      <c r="R3224" s="3">
        <v>0</v>
      </c>
      <c r="S3224" s="3">
        <v>2.7278184956252907E-2</v>
      </c>
      <c r="T3224" s="3">
        <v>1</v>
      </c>
      <c r="U3224" s="3">
        <f t="shared" si="287"/>
        <v>2.7278184956252907E-2</v>
      </c>
      <c r="V3224" s="3">
        <v>0</v>
      </c>
    </row>
    <row r="3225" spans="1:22" x14ac:dyDescent="0.25">
      <c r="A3225" s="3" t="s">
        <v>158</v>
      </c>
      <c r="B3225" s="3" t="s">
        <v>8</v>
      </c>
      <c r="C3225" s="3" t="s">
        <v>9</v>
      </c>
      <c r="D3225" s="3" t="s">
        <v>197</v>
      </c>
      <c r="E3225" s="3">
        <v>0.56000000000000005</v>
      </c>
      <c r="F3225" s="3">
        <v>0.48</v>
      </c>
      <c r="G3225" s="3" t="s">
        <v>59</v>
      </c>
      <c r="H3225" s="2">
        <v>3200</v>
      </c>
      <c r="I3225" s="3" t="s">
        <v>39</v>
      </c>
      <c r="J3225" s="2">
        <v>3200</v>
      </c>
      <c r="K3225" s="3" t="s">
        <v>160</v>
      </c>
      <c r="L3225" s="2">
        <v>157</v>
      </c>
      <c r="M3225" s="3">
        <v>8.3860647642291344</v>
      </c>
      <c r="N3225" s="3">
        <v>22393.350316656393</v>
      </c>
      <c r="O3225" s="3">
        <v>49.835005774698963</v>
      </c>
      <c r="P3225" s="3">
        <v>1</v>
      </c>
      <c r="Q3225" s="3">
        <f t="shared" si="286"/>
        <v>49.835005774698963</v>
      </c>
      <c r="R3225" s="3">
        <v>0</v>
      </c>
      <c r="S3225" s="3">
        <v>6.5182529300369385</v>
      </c>
      <c r="T3225" s="3">
        <v>1</v>
      </c>
      <c r="U3225" s="3">
        <f t="shared" si="287"/>
        <v>6.5182529300369385</v>
      </c>
      <c r="V3225" s="3">
        <v>0</v>
      </c>
    </row>
    <row r="3226" spans="1:22" x14ac:dyDescent="0.25">
      <c r="A3226" s="3" t="s">
        <v>158</v>
      </c>
      <c r="B3226" s="3" t="s">
        <v>8</v>
      </c>
      <c r="C3226" s="3" t="s">
        <v>9</v>
      </c>
      <c r="D3226" s="3" t="s">
        <v>197</v>
      </c>
      <c r="E3226" s="3">
        <v>0.56000000000000005</v>
      </c>
      <c r="F3226" s="3">
        <v>0.48</v>
      </c>
      <c r="G3226" s="3" t="s">
        <v>59</v>
      </c>
      <c r="H3226" s="2">
        <v>3200</v>
      </c>
      <c r="I3226" s="3" t="s">
        <v>39</v>
      </c>
      <c r="J3226" s="2">
        <v>3200</v>
      </c>
      <c r="K3226" s="3" t="s">
        <v>161</v>
      </c>
      <c r="L3226" s="2">
        <v>72</v>
      </c>
      <c r="M3226" s="3">
        <v>7.125416153470935</v>
      </c>
      <c r="N3226" s="3">
        <v>21088.86030627435</v>
      </c>
      <c r="O3226" s="3">
        <v>46.702592991441229</v>
      </c>
      <c r="P3226" s="3">
        <v>1</v>
      </c>
      <c r="Q3226" s="3">
        <f t="shared" si="286"/>
        <v>46.702592991441229</v>
      </c>
      <c r="R3226" s="3">
        <v>0</v>
      </c>
      <c r="S3226" s="3">
        <v>5.8351537740940556</v>
      </c>
      <c r="T3226" s="3">
        <v>1</v>
      </c>
      <c r="U3226" s="3">
        <f t="shared" si="287"/>
        <v>5.8351537740940556</v>
      </c>
      <c r="V3226" s="3">
        <v>0</v>
      </c>
    </row>
    <row r="3227" spans="1:22" x14ac:dyDescent="0.25">
      <c r="A3227" s="3" t="s">
        <v>158</v>
      </c>
      <c r="B3227" s="3" t="s">
        <v>310</v>
      </c>
      <c r="C3227" s="3" t="s">
        <v>9</v>
      </c>
      <c r="D3227" s="3" t="s">
        <v>197</v>
      </c>
      <c r="E3227" s="3">
        <v>0.56000000000000005</v>
      </c>
      <c r="F3227" s="3">
        <v>0.48</v>
      </c>
      <c r="G3227" s="3" t="s">
        <v>59</v>
      </c>
      <c r="H3227" s="2">
        <v>3200</v>
      </c>
      <c r="I3227" s="3" t="s">
        <v>39</v>
      </c>
      <c r="J3227" s="2">
        <v>3200</v>
      </c>
      <c r="K3227" s="3" t="s">
        <v>161</v>
      </c>
      <c r="L3227" s="2">
        <v>45</v>
      </c>
      <c r="M3227" s="3">
        <v>2.5988124423616052</v>
      </c>
      <c r="N3227" s="3">
        <v>7657.5120604521871</v>
      </c>
      <c r="O3227" s="3">
        <v>16.768707200380618</v>
      </c>
      <c r="P3227" s="3">
        <v>1</v>
      </c>
      <c r="Q3227" s="3">
        <f t="shared" si="286"/>
        <v>16.768707200380618</v>
      </c>
      <c r="R3227" s="3">
        <v>0</v>
      </c>
      <c r="S3227" s="3">
        <v>2.1296703396338876</v>
      </c>
      <c r="T3227" s="3">
        <v>1</v>
      </c>
      <c r="U3227" s="3">
        <f t="shared" si="287"/>
        <v>2.1296703396338876</v>
      </c>
      <c r="V3227" s="3">
        <v>0</v>
      </c>
    </row>
    <row r="3228" spans="1:22" x14ac:dyDescent="0.25">
      <c r="A3228" s="3" t="s">
        <v>158</v>
      </c>
      <c r="B3228" s="3" t="s">
        <v>8</v>
      </c>
      <c r="C3228" s="3" t="s">
        <v>9</v>
      </c>
      <c r="D3228" s="3" t="s">
        <v>197</v>
      </c>
      <c r="E3228" s="3">
        <v>0.56000000000000005</v>
      </c>
      <c r="F3228" s="3">
        <v>0.48</v>
      </c>
      <c r="G3228" s="3" t="s">
        <v>59</v>
      </c>
      <c r="H3228" s="2">
        <v>3200</v>
      </c>
      <c r="I3228" s="3" t="s">
        <v>39</v>
      </c>
      <c r="J3228" s="2">
        <v>3200</v>
      </c>
      <c r="K3228" s="3" t="s">
        <v>162</v>
      </c>
      <c r="L3228" s="2">
        <v>1</v>
      </c>
      <c r="M3228" s="3">
        <v>1.0558493796472168E-4</v>
      </c>
      <c r="N3228" s="3">
        <v>0.18407936237353592</v>
      </c>
      <c r="O3228" s="3">
        <v>4.2907787565621381E-4</v>
      </c>
      <c r="P3228" s="3">
        <v>1</v>
      </c>
      <c r="Q3228" s="3">
        <f t="shared" si="286"/>
        <v>4.2907787565621381E-4</v>
      </c>
      <c r="R3228" s="3">
        <v>0</v>
      </c>
      <c r="S3228" s="3">
        <v>5.4410312055430855E-5</v>
      </c>
      <c r="T3228" s="3">
        <v>1</v>
      </c>
      <c r="U3228" s="3">
        <f t="shared" si="287"/>
        <v>5.4410312055430855E-5</v>
      </c>
      <c r="V3228" s="3">
        <v>0</v>
      </c>
    </row>
    <row r="3229" spans="1:22" x14ac:dyDescent="0.25">
      <c r="A3229" s="3" t="s">
        <v>158</v>
      </c>
      <c r="B3229" s="3" t="s">
        <v>8</v>
      </c>
      <c r="C3229" s="3" t="s">
        <v>9</v>
      </c>
      <c r="D3229" s="3" t="s">
        <v>197</v>
      </c>
      <c r="E3229" s="3">
        <v>0.56000000000000005</v>
      </c>
      <c r="F3229" s="3">
        <v>0.48</v>
      </c>
      <c r="G3229" s="3" t="s">
        <v>59</v>
      </c>
      <c r="H3229" s="2">
        <v>3200</v>
      </c>
      <c r="I3229" s="3" t="s">
        <v>39</v>
      </c>
      <c r="J3229" s="2">
        <v>3200</v>
      </c>
      <c r="K3229" s="3" t="s">
        <v>223</v>
      </c>
      <c r="L3229" s="2">
        <v>4</v>
      </c>
      <c r="M3229" s="3">
        <v>0.10907812451058352</v>
      </c>
      <c r="N3229" s="3">
        <v>387.06848876958765</v>
      </c>
      <c r="O3229" s="3">
        <v>0.83056301209996675</v>
      </c>
      <c r="P3229" s="3">
        <f>1-0.712</f>
        <v>0.28800000000000003</v>
      </c>
      <c r="Q3229" s="3">
        <f t="shared" si="286"/>
        <v>0.23920214748479046</v>
      </c>
      <c r="R3229" s="3">
        <v>0</v>
      </c>
      <c r="S3229" s="3">
        <v>0.10616108574696154</v>
      </c>
      <c r="T3229" s="3">
        <f>1-0.531</f>
        <v>0.46899999999999997</v>
      </c>
      <c r="U3229" s="3">
        <f t="shared" si="287"/>
        <v>4.9789549215324955E-2</v>
      </c>
      <c r="V3229" s="3">
        <v>0</v>
      </c>
    </row>
    <row r="3230" spans="1:22" x14ac:dyDescent="0.25">
      <c r="A3230" s="3" t="s">
        <v>158</v>
      </c>
      <c r="B3230" s="3" t="s">
        <v>8</v>
      </c>
      <c r="C3230" s="3" t="s">
        <v>9</v>
      </c>
      <c r="D3230" s="3" t="s">
        <v>197</v>
      </c>
      <c r="E3230" s="3">
        <v>0.56000000000000005</v>
      </c>
      <c r="F3230" s="3">
        <v>0.48</v>
      </c>
      <c r="G3230" s="3" t="s">
        <v>59</v>
      </c>
      <c r="H3230" s="2">
        <v>3200</v>
      </c>
      <c r="I3230" s="3" t="s">
        <v>39</v>
      </c>
      <c r="J3230" s="2">
        <v>3200</v>
      </c>
      <c r="K3230" s="3" t="s">
        <v>248</v>
      </c>
      <c r="L3230" s="2">
        <v>3</v>
      </c>
      <c r="M3230" s="3">
        <v>0.13872048848619842</v>
      </c>
      <c r="N3230" s="3">
        <v>539.1239042479026</v>
      </c>
      <c r="O3230" s="3">
        <v>1.2506588661625679</v>
      </c>
      <c r="P3230" s="3">
        <f>1-0.712</f>
        <v>0.28800000000000003</v>
      </c>
      <c r="Q3230" s="3">
        <f t="shared" si="286"/>
        <v>0.36018975345481963</v>
      </c>
      <c r="R3230" s="3">
        <v>0</v>
      </c>
      <c r="S3230" s="3">
        <v>0.17427937293627471</v>
      </c>
      <c r="T3230" s="3">
        <f>1-0.531</f>
        <v>0.46899999999999997</v>
      </c>
      <c r="U3230" s="3">
        <f t="shared" si="287"/>
        <v>8.1737025907112834E-2</v>
      </c>
      <c r="V3230" s="3">
        <v>0</v>
      </c>
    </row>
    <row r="3231" spans="1:22" x14ac:dyDescent="0.25">
      <c r="A3231" s="3" t="s">
        <v>158</v>
      </c>
      <c r="B3231" s="3" t="s">
        <v>351</v>
      </c>
      <c r="C3231" s="3" t="s">
        <v>352</v>
      </c>
      <c r="D3231" s="3" t="s">
        <v>353</v>
      </c>
      <c r="E3231" s="3">
        <v>0.36</v>
      </c>
      <c r="F3231" s="3">
        <v>0.57999999999999996</v>
      </c>
      <c r="G3231" s="3" t="s">
        <v>290</v>
      </c>
      <c r="H3231" s="2">
        <v>3200</v>
      </c>
      <c r="I3231" s="3" t="s">
        <v>39</v>
      </c>
      <c r="J3231" s="2">
        <v>3200</v>
      </c>
      <c r="K3231" s="3" t="s">
        <v>354</v>
      </c>
      <c r="L3231" s="2">
        <v>97</v>
      </c>
      <c r="M3231" s="3">
        <v>26.278991609618512</v>
      </c>
      <c r="N3231" s="3">
        <v>63690.485530161175</v>
      </c>
      <c r="O3231" s="3">
        <v>134.4019428392771</v>
      </c>
      <c r="P3231" s="3">
        <v>1</v>
      </c>
      <c r="Q3231" s="3">
        <f t="shared" si="286"/>
        <v>134.4019428392771</v>
      </c>
      <c r="R3231" s="3">
        <v>0</v>
      </c>
      <c r="S3231" s="3">
        <v>16.506463148134895</v>
      </c>
      <c r="T3231" s="3">
        <v>1</v>
      </c>
      <c r="U3231" s="3">
        <f t="shared" si="287"/>
        <v>16.506463148134895</v>
      </c>
      <c r="V3231" s="3">
        <v>0</v>
      </c>
    </row>
    <row r="3232" spans="1:22" x14ac:dyDescent="0.25">
      <c r="A3232" s="3" t="s">
        <v>158</v>
      </c>
      <c r="B3232" s="3" t="s">
        <v>310</v>
      </c>
      <c r="C3232" s="3" t="s">
        <v>9</v>
      </c>
      <c r="D3232" s="3" t="s">
        <v>197</v>
      </c>
      <c r="E3232" s="3">
        <v>0.56000000000000005</v>
      </c>
      <c r="F3232" s="3">
        <v>0.48</v>
      </c>
      <c r="G3232" s="3" t="s">
        <v>323</v>
      </c>
      <c r="H3232" s="2">
        <v>3200</v>
      </c>
      <c r="I3232" s="3" t="s">
        <v>39</v>
      </c>
      <c r="J3232" s="2">
        <v>3200</v>
      </c>
      <c r="K3232" s="3" t="s">
        <v>319</v>
      </c>
      <c r="L3232" s="2">
        <v>150</v>
      </c>
      <c r="M3232" s="3">
        <v>19.780204053229646</v>
      </c>
      <c r="N3232" s="3">
        <v>45200.138800822046</v>
      </c>
      <c r="O3232" s="3">
        <v>104.93772601813012</v>
      </c>
      <c r="P3232" s="3">
        <v>1</v>
      </c>
      <c r="Q3232" s="3">
        <f t="shared" si="286"/>
        <v>104.93772601813012</v>
      </c>
      <c r="R3232" s="3">
        <v>0</v>
      </c>
      <c r="S3232" s="3">
        <v>13.982288376991065</v>
      </c>
      <c r="T3232" s="3">
        <v>1</v>
      </c>
      <c r="U3232" s="3">
        <f t="shared" si="287"/>
        <v>13.982288376991065</v>
      </c>
      <c r="V3232" s="3">
        <v>0</v>
      </c>
    </row>
    <row r="3233" spans="1:22" x14ac:dyDescent="0.25">
      <c r="A3233" s="3" t="s">
        <v>158</v>
      </c>
      <c r="B3233" s="3" t="s">
        <v>310</v>
      </c>
      <c r="C3233" s="3" t="s">
        <v>9</v>
      </c>
      <c r="D3233" s="3" t="s">
        <v>197</v>
      </c>
      <c r="E3233" s="3">
        <v>0.56000000000000005</v>
      </c>
      <c r="F3233" s="3">
        <v>0.48</v>
      </c>
      <c r="G3233" s="3" t="s">
        <v>323</v>
      </c>
      <c r="H3233" s="2">
        <v>3200</v>
      </c>
      <c r="I3233" s="3" t="s">
        <v>39</v>
      </c>
      <c r="J3233" s="2">
        <v>3200</v>
      </c>
      <c r="K3233" s="3" t="s">
        <v>324</v>
      </c>
      <c r="L3233" s="2">
        <v>19</v>
      </c>
      <c r="M3233" s="3">
        <v>1.4516148872359187</v>
      </c>
      <c r="N3233" s="3">
        <v>4131.0147547854094</v>
      </c>
      <c r="O3233" s="3">
        <v>9.0799407974956914</v>
      </c>
      <c r="P3233" s="3">
        <v>1</v>
      </c>
      <c r="Q3233" s="3">
        <f t="shared" si="286"/>
        <v>9.0799407974956914</v>
      </c>
      <c r="R3233" s="3">
        <v>0</v>
      </c>
      <c r="S3233" s="3">
        <v>1.169623563942507</v>
      </c>
      <c r="T3233" s="3">
        <v>1</v>
      </c>
      <c r="U3233" s="3">
        <f t="shared" si="287"/>
        <v>1.169623563942507</v>
      </c>
      <c r="V3233" s="3">
        <v>0</v>
      </c>
    </row>
    <row r="3234" spans="1:22" x14ac:dyDescent="0.25">
      <c r="A3234" s="3" t="s">
        <v>158</v>
      </c>
      <c r="B3234" s="3" t="s">
        <v>89</v>
      </c>
      <c r="C3234" s="3" t="s">
        <v>9</v>
      </c>
      <c r="D3234" s="3" t="s">
        <v>262</v>
      </c>
      <c r="E3234" s="3">
        <v>0.56000000000000005</v>
      </c>
      <c r="F3234" s="3">
        <v>0.48</v>
      </c>
      <c r="G3234" s="3" t="s">
        <v>264</v>
      </c>
      <c r="H3234" s="2">
        <v>3200</v>
      </c>
      <c r="I3234" s="3" t="s">
        <v>39</v>
      </c>
      <c r="J3234" s="2">
        <v>3200</v>
      </c>
      <c r="K3234" s="3" t="s">
        <v>264</v>
      </c>
      <c r="L3234" s="2">
        <v>2924</v>
      </c>
      <c r="M3234" s="3">
        <v>953.26657252022892</v>
      </c>
      <c r="N3234" s="3">
        <v>2634416.6293665823</v>
      </c>
      <c r="O3234" s="3">
        <v>5461.6060956351885</v>
      </c>
      <c r="P3234" s="3">
        <v>1</v>
      </c>
      <c r="Q3234" s="3">
        <f t="shared" si="286"/>
        <v>5461.6060956351885</v>
      </c>
      <c r="R3234" s="3">
        <v>0</v>
      </c>
      <c r="S3234" s="3">
        <v>702.68161858277676</v>
      </c>
      <c r="T3234" s="3">
        <v>1</v>
      </c>
      <c r="U3234" s="3">
        <f t="shared" si="287"/>
        <v>702.68161858277676</v>
      </c>
      <c r="V3234" s="3">
        <v>0</v>
      </c>
    </row>
    <row r="3235" spans="1:22" x14ac:dyDescent="0.25">
      <c r="A3235" s="3" t="s">
        <v>158</v>
      </c>
      <c r="B3235" s="3" t="s">
        <v>310</v>
      </c>
      <c r="C3235" s="3" t="s">
        <v>9</v>
      </c>
      <c r="D3235" s="3" t="s">
        <v>312</v>
      </c>
      <c r="E3235" s="3">
        <v>0.56000000000000005</v>
      </c>
      <c r="F3235" s="3">
        <v>0.48</v>
      </c>
      <c r="G3235" s="3" t="s">
        <v>264</v>
      </c>
      <c r="H3235" s="2">
        <v>3200</v>
      </c>
      <c r="I3235" s="3" t="s">
        <v>39</v>
      </c>
      <c r="J3235" s="2">
        <v>3200</v>
      </c>
      <c r="K3235" s="3" t="s">
        <v>264</v>
      </c>
      <c r="L3235" s="2">
        <v>5057</v>
      </c>
      <c r="M3235" s="3">
        <v>1897.4132213779742</v>
      </c>
      <c r="N3235" s="3">
        <v>3583864.4237673231</v>
      </c>
      <c r="O3235" s="3">
        <v>7621.1114745503701</v>
      </c>
      <c r="P3235" s="3">
        <v>1</v>
      </c>
      <c r="Q3235" s="3">
        <f t="shared" si="286"/>
        <v>7621.1114745503701</v>
      </c>
      <c r="R3235" s="3">
        <v>0</v>
      </c>
      <c r="S3235" s="3">
        <v>896.74471981296608</v>
      </c>
      <c r="T3235" s="3">
        <v>1</v>
      </c>
      <c r="U3235" s="3">
        <f t="shared" si="287"/>
        <v>896.74471981296608</v>
      </c>
      <c r="V3235" s="3">
        <v>0</v>
      </c>
    </row>
    <row r="3236" spans="1:22" x14ac:dyDescent="0.25">
      <c r="A3236" s="3" t="s">
        <v>158</v>
      </c>
      <c r="B3236" s="3" t="s">
        <v>310</v>
      </c>
      <c r="C3236" s="3" t="s">
        <v>9</v>
      </c>
      <c r="D3236" s="3" t="s">
        <v>333</v>
      </c>
      <c r="E3236" s="3">
        <v>0.56000000000000005</v>
      </c>
      <c r="F3236" s="3">
        <v>0.48</v>
      </c>
      <c r="G3236" s="3" t="s">
        <v>264</v>
      </c>
      <c r="H3236" s="2">
        <v>3200</v>
      </c>
      <c r="I3236" s="3" t="s">
        <v>39</v>
      </c>
      <c r="J3236" s="2">
        <v>3200</v>
      </c>
      <c r="K3236" s="3" t="s">
        <v>264</v>
      </c>
      <c r="L3236" s="2">
        <v>50</v>
      </c>
      <c r="M3236" s="3">
        <v>10.915868299264165</v>
      </c>
      <c r="N3236" s="3">
        <v>33200.002321640895</v>
      </c>
      <c r="O3236" s="3">
        <v>68.222339535392408</v>
      </c>
      <c r="P3236" s="3">
        <v>1</v>
      </c>
      <c r="Q3236" s="3">
        <f t="shared" si="286"/>
        <v>68.222339535392408</v>
      </c>
      <c r="R3236" s="3">
        <v>0</v>
      </c>
      <c r="S3236" s="3">
        <v>9.3713823521780135</v>
      </c>
      <c r="T3236" s="3">
        <v>1</v>
      </c>
      <c r="U3236" s="3">
        <f t="shared" si="287"/>
        <v>9.3713823521780135</v>
      </c>
      <c r="V3236" s="3">
        <v>0</v>
      </c>
    </row>
    <row r="3237" spans="1:22" x14ac:dyDescent="0.25">
      <c r="A3237" s="3" t="s">
        <v>158</v>
      </c>
      <c r="B3237" s="3" t="s">
        <v>310</v>
      </c>
      <c r="C3237" s="3" t="s">
        <v>9</v>
      </c>
      <c r="D3237" s="3" t="s">
        <v>197</v>
      </c>
      <c r="E3237" s="3">
        <v>0.56000000000000005</v>
      </c>
      <c r="F3237" s="3">
        <v>0.48</v>
      </c>
      <c r="G3237" s="3" t="s">
        <v>264</v>
      </c>
      <c r="H3237" s="2">
        <v>3200</v>
      </c>
      <c r="I3237" s="3" t="s">
        <v>39</v>
      </c>
      <c r="J3237" s="2">
        <v>3200</v>
      </c>
      <c r="K3237" s="3" t="s">
        <v>264</v>
      </c>
      <c r="L3237" s="2">
        <v>5952</v>
      </c>
      <c r="M3237" s="3">
        <v>2482.477273621465</v>
      </c>
      <c r="N3237" s="3">
        <v>4842790.0801506173</v>
      </c>
      <c r="O3237" s="3">
        <v>10348.483442914496</v>
      </c>
      <c r="P3237" s="3">
        <v>1</v>
      </c>
      <c r="Q3237" s="3">
        <f t="shared" si="286"/>
        <v>10348.483442914496</v>
      </c>
      <c r="R3237" s="3">
        <v>0</v>
      </c>
      <c r="S3237" s="3">
        <v>1223.5039874002227</v>
      </c>
      <c r="T3237" s="3">
        <v>1</v>
      </c>
      <c r="U3237" s="3">
        <f t="shared" si="287"/>
        <v>1223.5039874002227</v>
      </c>
      <c r="V3237" s="3">
        <v>0</v>
      </c>
    </row>
    <row r="3238" spans="1:22" x14ac:dyDescent="0.25">
      <c r="A3238" s="3" t="s">
        <v>158</v>
      </c>
      <c r="B3238" s="3" t="s">
        <v>89</v>
      </c>
      <c r="C3238" s="3" t="s">
        <v>9</v>
      </c>
      <c r="D3238" s="3" t="s">
        <v>262</v>
      </c>
      <c r="E3238" s="3">
        <v>0.56000000000000005</v>
      </c>
      <c r="F3238" s="3">
        <v>0.48</v>
      </c>
      <c r="G3238" s="3" t="s">
        <v>296</v>
      </c>
      <c r="H3238" s="2">
        <v>3200</v>
      </c>
      <c r="I3238" s="3" t="s">
        <v>39</v>
      </c>
      <c r="J3238" s="2">
        <v>3200</v>
      </c>
      <c r="K3238" s="3" t="s">
        <v>265</v>
      </c>
      <c r="L3238" s="2">
        <v>183</v>
      </c>
      <c r="M3238" s="3">
        <v>3.7739857938658017</v>
      </c>
      <c r="N3238" s="3">
        <v>11126.98581401135</v>
      </c>
      <c r="O3238" s="3">
        <v>25.136916812377645</v>
      </c>
      <c r="P3238" s="3">
        <v>1</v>
      </c>
      <c r="Q3238" s="3">
        <f t="shared" si="286"/>
        <v>25.136916812377645</v>
      </c>
      <c r="R3238" s="3">
        <v>0</v>
      </c>
      <c r="S3238" s="3">
        <v>3.3695358428411315</v>
      </c>
      <c r="T3238" s="3">
        <v>1</v>
      </c>
      <c r="U3238" s="3">
        <f t="shared" si="287"/>
        <v>3.3695358428411315</v>
      </c>
      <c r="V3238" s="3">
        <v>0</v>
      </c>
    </row>
    <row r="3239" spans="1:22" x14ac:dyDescent="0.25">
      <c r="A3239" s="3" t="s">
        <v>158</v>
      </c>
      <c r="B3239" s="3" t="s">
        <v>310</v>
      </c>
      <c r="C3239" s="3" t="s">
        <v>9</v>
      </c>
      <c r="D3239" s="3" t="s">
        <v>312</v>
      </c>
      <c r="E3239" s="3">
        <v>0.56000000000000005</v>
      </c>
      <c r="F3239" s="3">
        <v>0.48</v>
      </c>
      <c r="G3239" s="3" t="s">
        <v>296</v>
      </c>
      <c r="H3239" s="2">
        <v>3200</v>
      </c>
      <c r="I3239" s="3" t="s">
        <v>39</v>
      </c>
      <c r="J3239" s="2">
        <v>3200</v>
      </c>
      <c r="K3239" s="3" t="s">
        <v>265</v>
      </c>
      <c r="L3239" s="2">
        <v>4</v>
      </c>
      <c r="M3239" s="3">
        <v>1.0563198028495788E-2</v>
      </c>
      <c r="N3239" s="3">
        <v>23.343529321915149</v>
      </c>
      <c r="O3239" s="3">
        <v>5.0990953204447145E-2</v>
      </c>
      <c r="P3239" s="3">
        <v>1</v>
      </c>
      <c r="Q3239" s="3">
        <f t="shared" si="286"/>
        <v>5.0990953204447145E-2</v>
      </c>
      <c r="R3239" s="3">
        <v>0</v>
      </c>
      <c r="S3239" s="3">
        <v>4.8218204994338572E-3</v>
      </c>
      <c r="T3239" s="3">
        <v>1</v>
      </c>
      <c r="U3239" s="3">
        <f t="shared" si="287"/>
        <v>4.8218204994338572E-3</v>
      </c>
      <c r="V3239" s="3">
        <v>0</v>
      </c>
    </row>
    <row r="3240" spans="1:22" x14ac:dyDescent="0.25">
      <c r="A3240" s="3" t="s">
        <v>158</v>
      </c>
      <c r="B3240" s="3" t="s">
        <v>89</v>
      </c>
      <c r="C3240" s="3" t="s">
        <v>9</v>
      </c>
      <c r="D3240" s="3" t="s">
        <v>262</v>
      </c>
      <c r="E3240" s="3">
        <v>0.56000000000000005</v>
      </c>
      <c r="F3240" s="3">
        <v>0.48</v>
      </c>
      <c r="G3240" s="3" t="s">
        <v>296</v>
      </c>
      <c r="H3240" s="2">
        <v>3200</v>
      </c>
      <c r="I3240" s="3" t="s">
        <v>39</v>
      </c>
      <c r="J3240" s="2">
        <v>3200</v>
      </c>
      <c r="K3240" s="3" t="s">
        <v>299</v>
      </c>
      <c r="L3240" s="2">
        <v>17</v>
      </c>
      <c r="M3240" s="3">
        <v>0.46081580473301703</v>
      </c>
      <c r="N3240" s="3">
        <v>1371.8182584374588</v>
      </c>
      <c r="O3240" s="3">
        <v>2.7993438686074468</v>
      </c>
      <c r="P3240" s="3">
        <v>1</v>
      </c>
      <c r="Q3240" s="3">
        <f t="shared" si="286"/>
        <v>2.7993438686074468</v>
      </c>
      <c r="R3240" s="3">
        <v>0</v>
      </c>
      <c r="S3240" s="3">
        <v>0.37741045403817269</v>
      </c>
      <c r="T3240" s="3">
        <v>1</v>
      </c>
      <c r="U3240" s="3">
        <f t="shared" si="287"/>
        <v>0.37741045403817269</v>
      </c>
      <c r="V3240" s="3">
        <v>0</v>
      </c>
    </row>
    <row r="3241" spans="1:22" x14ac:dyDescent="0.25">
      <c r="A3241" s="3" t="s">
        <v>158</v>
      </c>
      <c r="B3241" s="3" t="s">
        <v>8</v>
      </c>
      <c r="C3241" s="3" t="s">
        <v>9</v>
      </c>
      <c r="D3241" s="3" t="s">
        <v>197</v>
      </c>
      <c r="E3241" s="3">
        <v>0.56000000000000005</v>
      </c>
      <c r="F3241" s="3">
        <v>0.48</v>
      </c>
      <c r="G3241" s="3" t="s">
        <v>250</v>
      </c>
      <c r="H3241" s="2">
        <v>3200</v>
      </c>
      <c r="I3241" s="3" t="s">
        <v>39</v>
      </c>
      <c r="J3241" s="2">
        <v>3200</v>
      </c>
      <c r="K3241" s="3" t="s">
        <v>205</v>
      </c>
      <c r="L3241" s="2">
        <v>120</v>
      </c>
      <c r="M3241" s="3">
        <v>16.676951982426942</v>
      </c>
      <c r="N3241" s="3">
        <v>52955.145124761308</v>
      </c>
      <c r="O3241" s="3">
        <v>116.27211092919138</v>
      </c>
      <c r="P3241" s="3">
        <f>1-0.712</f>
        <v>0.28800000000000003</v>
      </c>
      <c r="Q3241" s="3">
        <f t="shared" si="286"/>
        <v>33.486367947607121</v>
      </c>
      <c r="R3241" s="3">
        <v>0</v>
      </c>
      <c r="S3241" s="3">
        <v>15.516807283826459</v>
      </c>
      <c r="T3241" s="3">
        <f>1-0.531</f>
        <v>0.46899999999999997</v>
      </c>
      <c r="U3241" s="3">
        <f t="shared" si="287"/>
        <v>7.2773826161146093</v>
      </c>
      <c r="V3241" s="3">
        <v>0</v>
      </c>
    </row>
    <row r="3242" spans="1:22" x14ac:dyDescent="0.25">
      <c r="A3242" s="3" t="s">
        <v>158</v>
      </c>
      <c r="B3242" s="3" t="s">
        <v>8</v>
      </c>
      <c r="C3242" s="3" t="s">
        <v>9</v>
      </c>
      <c r="D3242" s="3" t="s">
        <v>197</v>
      </c>
      <c r="E3242" s="3">
        <v>0.56000000000000005</v>
      </c>
      <c r="F3242" s="3">
        <v>0.48</v>
      </c>
      <c r="G3242" s="3" t="s">
        <v>250</v>
      </c>
      <c r="H3242" s="2">
        <v>3200</v>
      </c>
      <c r="I3242" s="3" t="s">
        <v>39</v>
      </c>
      <c r="J3242" s="2">
        <v>3200</v>
      </c>
      <c r="K3242" s="3" t="s">
        <v>206</v>
      </c>
      <c r="L3242" s="2">
        <v>44</v>
      </c>
      <c r="M3242" s="3">
        <v>4.8369874337416565</v>
      </c>
      <c r="N3242" s="3">
        <v>17288.569469512444</v>
      </c>
      <c r="O3242" s="3">
        <v>38.491758647216336</v>
      </c>
      <c r="P3242" s="3">
        <f>1-0.712</f>
        <v>0.28800000000000003</v>
      </c>
      <c r="Q3242" s="3">
        <f t="shared" si="286"/>
        <v>11.085626490398306</v>
      </c>
      <c r="R3242" s="3">
        <v>0</v>
      </c>
      <c r="S3242" s="3">
        <v>5.2037236081002423</v>
      </c>
      <c r="T3242" s="3">
        <f>1-0.531</f>
        <v>0.46899999999999997</v>
      </c>
      <c r="U3242" s="3">
        <f t="shared" si="287"/>
        <v>2.4405463721990133</v>
      </c>
      <c r="V3242" s="3">
        <v>0</v>
      </c>
    </row>
    <row r="3243" spans="1:22" x14ac:dyDescent="0.25">
      <c r="A3243" s="3" t="s">
        <v>158</v>
      </c>
      <c r="B3243" s="3" t="s">
        <v>8</v>
      </c>
      <c r="C3243" s="3" t="s">
        <v>9</v>
      </c>
      <c r="D3243" s="3" t="s">
        <v>197</v>
      </c>
      <c r="E3243" s="3">
        <v>0.56000000000000005</v>
      </c>
      <c r="F3243" s="3">
        <v>0.48</v>
      </c>
      <c r="G3243" s="3" t="s">
        <v>250</v>
      </c>
      <c r="H3243" s="2">
        <v>3200</v>
      </c>
      <c r="I3243" s="3" t="s">
        <v>39</v>
      </c>
      <c r="J3243" s="2">
        <v>3200</v>
      </c>
      <c r="K3243" s="3" t="s">
        <v>207</v>
      </c>
      <c r="L3243" s="2">
        <v>760</v>
      </c>
      <c r="M3243" s="3">
        <v>121.69273932292406</v>
      </c>
      <c r="N3243" s="3">
        <v>386661.03516706772</v>
      </c>
      <c r="O3243" s="3">
        <v>816.63831186336802</v>
      </c>
      <c r="P3243" s="3">
        <f>1-0.712</f>
        <v>0.28800000000000003</v>
      </c>
      <c r="Q3243" s="3">
        <f t="shared" si="286"/>
        <v>235.19183381665002</v>
      </c>
      <c r="R3243" s="3">
        <v>0</v>
      </c>
      <c r="S3243" s="3">
        <v>104.02967976830523</v>
      </c>
      <c r="T3243" s="3">
        <f>1-0.531</f>
        <v>0.46899999999999997</v>
      </c>
      <c r="U3243" s="3">
        <f t="shared" si="287"/>
        <v>48.789919811335146</v>
      </c>
      <c r="V3243" s="3">
        <v>0</v>
      </c>
    </row>
    <row r="3244" spans="1:22" x14ac:dyDescent="0.25">
      <c r="A3244" s="3" t="s">
        <v>158</v>
      </c>
      <c r="B3244" s="3" t="s">
        <v>8</v>
      </c>
      <c r="C3244" s="3" t="s">
        <v>9</v>
      </c>
      <c r="D3244" s="3" t="s">
        <v>197</v>
      </c>
      <c r="E3244" s="3">
        <v>0.56000000000000005</v>
      </c>
      <c r="F3244" s="3">
        <v>0.48</v>
      </c>
      <c r="G3244" s="3" t="s">
        <v>250</v>
      </c>
      <c r="H3244" s="2">
        <v>3200</v>
      </c>
      <c r="I3244" s="3" t="s">
        <v>39</v>
      </c>
      <c r="J3244" s="2">
        <v>3200</v>
      </c>
      <c r="K3244" s="3" t="s">
        <v>208</v>
      </c>
      <c r="L3244" s="2">
        <v>7</v>
      </c>
      <c r="M3244" s="3">
        <v>0.2961799832097507</v>
      </c>
      <c r="N3244" s="3">
        <v>943.47224448055715</v>
      </c>
      <c r="O3244" s="3">
        <v>2.3567180049219512</v>
      </c>
      <c r="P3244" s="3">
        <f>1-0.712</f>
        <v>0.28800000000000003</v>
      </c>
      <c r="Q3244" s="3">
        <f t="shared" si="286"/>
        <v>0.67873478541752197</v>
      </c>
      <c r="R3244" s="3">
        <v>0</v>
      </c>
      <c r="S3244" s="3">
        <v>0.3394545288532102</v>
      </c>
      <c r="T3244" s="3">
        <f>1-0.531</f>
        <v>0.46899999999999997</v>
      </c>
      <c r="U3244" s="3">
        <f t="shared" si="287"/>
        <v>0.15920417403215559</v>
      </c>
      <c r="V3244" s="3">
        <v>0</v>
      </c>
    </row>
    <row r="3245" spans="1:22" x14ac:dyDescent="0.25">
      <c r="A3245" s="3" t="s">
        <v>158</v>
      </c>
      <c r="B3245" s="3" t="s">
        <v>89</v>
      </c>
      <c r="C3245" s="3" t="s">
        <v>9</v>
      </c>
      <c r="D3245" s="3" t="s">
        <v>262</v>
      </c>
      <c r="E3245" s="3">
        <v>0.56000000000000005</v>
      </c>
      <c r="F3245" s="3">
        <v>0.48</v>
      </c>
      <c r="G3245" s="3" t="s">
        <v>307</v>
      </c>
      <c r="H3245" s="2">
        <v>3200</v>
      </c>
      <c r="I3245" s="3" t="s">
        <v>39</v>
      </c>
      <c r="J3245" s="2">
        <v>3200</v>
      </c>
      <c r="K3245" s="3" t="s">
        <v>269</v>
      </c>
      <c r="L3245" s="2">
        <v>102</v>
      </c>
      <c r="M3245" s="3">
        <v>3.1030315239375943</v>
      </c>
      <c r="N3245" s="3">
        <v>7243.1831073806143</v>
      </c>
      <c r="O3245" s="3">
        <v>15.834623346991906</v>
      </c>
      <c r="P3245" s="3">
        <v>1</v>
      </c>
      <c r="Q3245" s="3">
        <f t="shared" si="286"/>
        <v>15.834623346991906</v>
      </c>
      <c r="R3245" s="3">
        <v>0</v>
      </c>
      <c r="S3245" s="3">
        <v>1.9287726626116912</v>
      </c>
      <c r="T3245" s="3">
        <v>1</v>
      </c>
      <c r="U3245" s="3">
        <f t="shared" si="287"/>
        <v>1.9287726626116912</v>
      </c>
      <c r="V3245" s="3">
        <v>0</v>
      </c>
    </row>
    <row r="3246" spans="1:22" x14ac:dyDescent="0.25">
      <c r="A3246" s="3" t="s">
        <v>158</v>
      </c>
      <c r="B3246" s="3" t="s">
        <v>310</v>
      </c>
      <c r="C3246" s="3" t="s">
        <v>9</v>
      </c>
      <c r="D3246" s="3" t="s">
        <v>312</v>
      </c>
      <c r="E3246" s="3">
        <v>0.56000000000000005</v>
      </c>
      <c r="F3246" s="3">
        <v>0.48</v>
      </c>
      <c r="G3246" s="3" t="s">
        <v>307</v>
      </c>
      <c r="H3246" s="2">
        <v>3200</v>
      </c>
      <c r="I3246" s="3" t="s">
        <v>39</v>
      </c>
      <c r="J3246" s="2">
        <v>3200</v>
      </c>
      <c r="K3246" s="3" t="s">
        <v>269</v>
      </c>
      <c r="L3246" s="2">
        <v>207</v>
      </c>
      <c r="M3246" s="3">
        <v>42.201890003180218</v>
      </c>
      <c r="N3246" s="3">
        <v>116021.47228187909</v>
      </c>
      <c r="O3246" s="3">
        <v>256.746254009236</v>
      </c>
      <c r="P3246" s="3">
        <v>1</v>
      </c>
      <c r="Q3246" s="3">
        <f t="shared" si="286"/>
        <v>256.746254009236</v>
      </c>
      <c r="R3246" s="3">
        <v>0</v>
      </c>
      <c r="S3246" s="3">
        <v>31.689062749570756</v>
      </c>
      <c r="T3246" s="3">
        <v>1</v>
      </c>
      <c r="U3246" s="3">
        <f t="shared" si="287"/>
        <v>31.689062749570756</v>
      </c>
      <c r="V3246" s="3">
        <v>0</v>
      </c>
    </row>
    <row r="3247" spans="1:22" x14ac:dyDescent="0.25">
      <c r="A3247" s="3" t="s">
        <v>158</v>
      </c>
      <c r="B3247" s="3" t="s">
        <v>310</v>
      </c>
      <c r="C3247" s="3" t="s">
        <v>9</v>
      </c>
      <c r="D3247" s="3" t="s">
        <v>197</v>
      </c>
      <c r="E3247" s="3">
        <v>0.56000000000000005</v>
      </c>
      <c r="F3247" s="3">
        <v>0.48</v>
      </c>
      <c r="G3247" s="3" t="s">
        <v>307</v>
      </c>
      <c r="H3247" s="2">
        <v>3200</v>
      </c>
      <c r="I3247" s="3" t="s">
        <v>39</v>
      </c>
      <c r="J3247" s="2">
        <v>3200</v>
      </c>
      <c r="K3247" s="3" t="s">
        <v>269</v>
      </c>
      <c r="L3247" s="2">
        <v>8</v>
      </c>
      <c r="M3247" s="3">
        <v>0.29459247409933265</v>
      </c>
      <c r="N3247" s="3">
        <v>987.81302259799543</v>
      </c>
      <c r="O3247" s="3">
        <v>2.1542608194917214</v>
      </c>
      <c r="P3247" s="3">
        <v>1</v>
      </c>
      <c r="Q3247" s="3">
        <f t="shared" si="286"/>
        <v>2.1542608194917214</v>
      </c>
      <c r="R3247" s="3">
        <v>0</v>
      </c>
      <c r="S3247" s="3">
        <v>0.28811701800624373</v>
      </c>
      <c r="T3247" s="3">
        <v>1</v>
      </c>
      <c r="U3247" s="3">
        <f t="shared" si="287"/>
        <v>0.28811701800624373</v>
      </c>
      <c r="V3247" s="3">
        <v>0</v>
      </c>
    </row>
    <row r="3248" spans="1:22" x14ac:dyDescent="0.25">
      <c r="A3248" s="3" t="s">
        <v>158</v>
      </c>
      <c r="B3248" s="3" t="s">
        <v>310</v>
      </c>
      <c r="C3248" s="3" t="s">
        <v>9</v>
      </c>
      <c r="D3248" s="3" t="s">
        <v>197</v>
      </c>
      <c r="E3248" s="3">
        <v>0.56000000000000005</v>
      </c>
      <c r="F3248" s="3">
        <v>0.48</v>
      </c>
      <c r="G3248" s="3" t="s">
        <v>307</v>
      </c>
      <c r="H3248" s="2">
        <v>3200</v>
      </c>
      <c r="I3248" s="3" t="s">
        <v>39</v>
      </c>
      <c r="J3248" s="2">
        <v>3200</v>
      </c>
      <c r="K3248" s="3" t="s">
        <v>313</v>
      </c>
      <c r="L3248" s="2">
        <v>4</v>
      </c>
      <c r="M3248" s="3">
        <v>0.36394644150704525</v>
      </c>
      <c r="N3248" s="3">
        <v>1278.3515281929397</v>
      </c>
      <c r="O3248" s="3">
        <v>2.6543689899288156</v>
      </c>
      <c r="P3248" s="3">
        <v>1</v>
      </c>
      <c r="Q3248" s="3">
        <f t="shared" si="286"/>
        <v>2.6543689899288156</v>
      </c>
      <c r="R3248" s="3">
        <v>0</v>
      </c>
      <c r="S3248" s="3">
        <v>0.34851575796836765</v>
      </c>
      <c r="T3248" s="3">
        <v>1</v>
      </c>
      <c r="U3248" s="3">
        <f t="shared" si="287"/>
        <v>0.34851575796836765</v>
      </c>
      <c r="V3248" s="3">
        <v>0</v>
      </c>
    </row>
    <row r="3249" spans="1:22" x14ac:dyDescent="0.25">
      <c r="A3249" s="3" t="s">
        <v>158</v>
      </c>
      <c r="B3249" s="3" t="s">
        <v>89</v>
      </c>
      <c r="C3249" s="3" t="s">
        <v>9</v>
      </c>
      <c r="D3249" s="3" t="s">
        <v>262</v>
      </c>
      <c r="E3249" s="3">
        <v>0.56000000000000005</v>
      </c>
      <c r="F3249" s="3">
        <v>0.48</v>
      </c>
      <c r="G3249" s="3" t="s">
        <v>272</v>
      </c>
      <c r="H3249" s="2">
        <v>3200</v>
      </c>
      <c r="I3249" s="3" t="s">
        <v>39</v>
      </c>
      <c r="J3249" s="2">
        <v>3200</v>
      </c>
      <c r="K3249" s="3" t="s">
        <v>272</v>
      </c>
      <c r="L3249" s="2">
        <v>9</v>
      </c>
      <c r="M3249" s="3">
        <v>0.25721811454774934</v>
      </c>
      <c r="N3249" s="3">
        <v>744.33116368973265</v>
      </c>
      <c r="O3249" s="3">
        <v>1.5992451693139105</v>
      </c>
      <c r="P3249" s="3">
        <v>1</v>
      </c>
      <c r="Q3249" s="3">
        <f t="shared" si="286"/>
        <v>1.5992451693139105</v>
      </c>
      <c r="R3249" s="3">
        <v>0</v>
      </c>
      <c r="S3249" s="3">
        <v>0.18475032638356503</v>
      </c>
      <c r="T3249" s="3">
        <v>1</v>
      </c>
      <c r="U3249" s="3">
        <f t="shared" si="287"/>
        <v>0.18475032638356503</v>
      </c>
      <c r="V3249" s="3">
        <v>0</v>
      </c>
    </row>
    <row r="3250" spans="1:22" x14ac:dyDescent="0.25">
      <c r="A3250" s="3" t="s">
        <v>158</v>
      </c>
      <c r="B3250" s="3" t="s">
        <v>351</v>
      </c>
      <c r="C3250" s="3" t="s">
        <v>352</v>
      </c>
      <c r="D3250" s="3" t="s">
        <v>353</v>
      </c>
      <c r="E3250" s="3">
        <v>0.36</v>
      </c>
      <c r="F3250" s="3">
        <v>0.57999999999999996</v>
      </c>
      <c r="G3250" s="3" t="s">
        <v>272</v>
      </c>
      <c r="H3250" s="2">
        <v>3200</v>
      </c>
      <c r="I3250" s="3" t="s">
        <v>39</v>
      </c>
      <c r="J3250" s="2">
        <v>3200</v>
      </c>
      <c r="K3250" s="3" t="s">
        <v>272</v>
      </c>
      <c r="L3250" s="2">
        <v>970</v>
      </c>
      <c r="M3250" s="3">
        <v>356.80339975282914</v>
      </c>
      <c r="N3250" s="3">
        <v>904342.1579010667</v>
      </c>
      <c r="O3250" s="3">
        <v>1886.727786535208</v>
      </c>
      <c r="P3250" s="3">
        <v>1</v>
      </c>
      <c r="Q3250" s="3">
        <f t="shared" si="286"/>
        <v>1886.727786535208</v>
      </c>
      <c r="R3250" s="3">
        <v>0</v>
      </c>
      <c r="S3250" s="3">
        <v>241.05793919418855</v>
      </c>
      <c r="T3250" s="3">
        <v>1</v>
      </c>
      <c r="U3250" s="3">
        <f t="shared" si="287"/>
        <v>241.05793919418855</v>
      </c>
      <c r="V3250" s="3">
        <v>0</v>
      </c>
    </row>
    <row r="3251" spans="1:22" x14ac:dyDescent="0.25">
      <c r="A3251" s="3" t="s">
        <v>158</v>
      </c>
      <c r="B3251" s="3" t="s">
        <v>8</v>
      </c>
      <c r="C3251" s="3" t="s">
        <v>9</v>
      </c>
      <c r="D3251" s="3" t="s">
        <v>197</v>
      </c>
      <c r="E3251" s="3">
        <v>0.56000000000000005</v>
      </c>
      <c r="F3251" s="3">
        <v>0.48</v>
      </c>
      <c r="G3251" s="3" t="s">
        <v>255</v>
      </c>
      <c r="H3251" s="2">
        <v>3200</v>
      </c>
      <c r="I3251" s="3" t="s">
        <v>39</v>
      </c>
      <c r="J3251" s="2">
        <v>3200</v>
      </c>
      <c r="K3251" s="3" t="s">
        <v>256</v>
      </c>
      <c r="L3251" s="2">
        <v>5</v>
      </c>
      <c r="M3251" s="3">
        <v>2.3198759652747737E-2</v>
      </c>
      <c r="N3251" s="3">
        <v>83.720083865318699</v>
      </c>
      <c r="O3251" s="3">
        <v>0.23088761733072657</v>
      </c>
      <c r="P3251" s="3">
        <v>1</v>
      </c>
      <c r="Q3251" s="3">
        <f t="shared" si="286"/>
        <v>0.23088761733072657</v>
      </c>
      <c r="R3251" s="3">
        <v>0</v>
      </c>
      <c r="S3251" s="3">
        <v>4.2998630892547858E-2</v>
      </c>
      <c r="T3251" s="3">
        <v>1</v>
      </c>
      <c r="U3251" s="3">
        <f t="shared" si="287"/>
        <v>4.2998630892547858E-2</v>
      </c>
      <c r="V3251" s="3">
        <v>0</v>
      </c>
    </row>
    <row r="3252" spans="1:22" x14ac:dyDescent="0.25">
      <c r="A3252" s="3" t="s">
        <v>158</v>
      </c>
      <c r="B3252" s="3" t="s">
        <v>8</v>
      </c>
      <c r="C3252" s="3" t="s">
        <v>9</v>
      </c>
      <c r="D3252" s="3" t="s">
        <v>159</v>
      </c>
      <c r="E3252" s="3">
        <v>0.36</v>
      </c>
      <c r="F3252" s="3">
        <v>0</v>
      </c>
      <c r="G3252" s="3" t="s">
        <v>163</v>
      </c>
      <c r="H3252" s="2">
        <v>3200</v>
      </c>
      <c r="I3252" s="3" t="s">
        <v>39</v>
      </c>
      <c r="J3252" s="2">
        <v>3200</v>
      </c>
      <c r="K3252" s="3" t="s">
        <v>164</v>
      </c>
      <c r="L3252" s="2">
        <v>16</v>
      </c>
      <c r="M3252" s="3">
        <v>3.4899653881552659</v>
      </c>
      <c r="N3252" s="3">
        <v>9815.6828038256572</v>
      </c>
      <c r="O3252" s="3">
        <v>21.418227103729539</v>
      </c>
      <c r="P3252" s="3">
        <v>1</v>
      </c>
      <c r="Q3252" s="3">
        <f t="shared" si="286"/>
        <v>21.418227103729539</v>
      </c>
      <c r="R3252" s="3">
        <v>0</v>
      </c>
      <c r="S3252" s="3">
        <v>2.9300088657002452</v>
      </c>
      <c r="T3252" s="3">
        <v>1</v>
      </c>
      <c r="U3252" s="3">
        <f t="shared" si="287"/>
        <v>2.9300088657002452</v>
      </c>
      <c r="V3252" s="3">
        <v>0</v>
      </c>
    </row>
    <row r="3253" spans="1:22" x14ac:dyDescent="0.25">
      <c r="A3253" s="3" t="s">
        <v>158</v>
      </c>
      <c r="B3253" s="3" t="s">
        <v>8</v>
      </c>
      <c r="C3253" s="3" t="s">
        <v>9</v>
      </c>
      <c r="D3253" s="3" t="s">
        <v>197</v>
      </c>
      <c r="E3253" s="3">
        <v>0.56000000000000005</v>
      </c>
      <c r="F3253" s="3">
        <v>0.48</v>
      </c>
      <c r="G3253" s="3" t="s">
        <v>163</v>
      </c>
      <c r="H3253" s="2">
        <v>3200</v>
      </c>
      <c r="I3253" s="3" t="s">
        <v>39</v>
      </c>
      <c r="J3253" s="2">
        <v>3200</v>
      </c>
      <c r="K3253" s="3" t="s">
        <v>164</v>
      </c>
      <c r="L3253" s="2">
        <v>5327</v>
      </c>
      <c r="M3253" s="3">
        <v>2088.2670339597189</v>
      </c>
      <c r="N3253" s="3">
        <v>5085874.3746560747</v>
      </c>
      <c r="O3253" s="3">
        <v>10665.900328921376</v>
      </c>
      <c r="P3253" s="3">
        <v>1</v>
      </c>
      <c r="Q3253" s="3">
        <f t="shared" si="286"/>
        <v>10665.900328921376</v>
      </c>
      <c r="R3253" s="3">
        <v>0</v>
      </c>
      <c r="S3253" s="3">
        <v>1295.4290024412992</v>
      </c>
      <c r="T3253" s="3">
        <v>1</v>
      </c>
      <c r="U3253" s="3">
        <f t="shared" si="287"/>
        <v>1295.4290024412992</v>
      </c>
      <c r="V3253" s="3">
        <v>0</v>
      </c>
    </row>
    <row r="3254" spans="1:22" x14ac:dyDescent="0.25">
      <c r="A3254" s="3" t="s">
        <v>158</v>
      </c>
      <c r="B3254" s="3" t="s">
        <v>310</v>
      </c>
      <c r="C3254" s="3" t="s">
        <v>9</v>
      </c>
      <c r="D3254" s="3" t="s">
        <v>197</v>
      </c>
      <c r="E3254" s="3">
        <v>0.56000000000000005</v>
      </c>
      <c r="F3254" s="3">
        <v>0.48</v>
      </c>
      <c r="G3254" s="3" t="s">
        <v>163</v>
      </c>
      <c r="H3254" s="2">
        <v>3200</v>
      </c>
      <c r="I3254" s="3" t="s">
        <v>39</v>
      </c>
      <c r="J3254" s="2">
        <v>3200</v>
      </c>
      <c r="K3254" s="3" t="s">
        <v>164</v>
      </c>
      <c r="L3254" s="2">
        <v>1433</v>
      </c>
      <c r="M3254" s="3">
        <v>456.73930037083437</v>
      </c>
      <c r="N3254" s="3">
        <v>1068346.9982809932</v>
      </c>
      <c r="O3254" s="3">
        <v>2249.4395754254647</v>
      </c>
      <c r="P3254" s="3">
        <v>1</v>
      </c>
      <c r="Q3254" s="3">
        <f t="shared" si="286"/>
        <v>2249.4395754254647</v>
      </c>
      <c r="R3254" s="3">
        <v>0</v>
      </c>
      <c r="S3254" s="3">
        <v>275.54803664034847</v>
      </c>
      <c r="T3254" s="3">
        <v>1</v>
      </c>
      <c r="U3254" s="3">
        <f t="shared" si="287"/>
        <v>275.54803664034847</v>
      </c>
      <c r="V3254" s="3">
        <v>0</v>
      </c>
    </row>
    <row r="3255" spans="1:22" x14ac:dyDescent="0.25">
      <c r="A3255" s="3" t="s">
        <v>158</v>
      </c>
      <c r="B3255" s="3" t="s">
        <v>8</v>
      </c>
      <c r="C3255" s="3" t="s">
        <v>9</v>
      </c>
      <c r="D3255" s="3" t="s">
        <v>197</v>
      </c>
      <c r="E3255" s="3">
        <v>0.56000000000000005</v>
      </c>
      <c r="F3255" s="3">
        <v>0.48</v>
      </c>
      <c r="G3255" s="3" t="s">
        <v>163</v>
      </c>
      <c r="H3255" s="2">
        <v>3200</v>
      </c>
      <c r="I3255" s="3" t="s">
        <v>39</v>
      </c>
      <c r="J3255" s="2">
        <v>3200</v>
      </c>
      <c r="K3255" s="3" t="s">
        <v>210</v>
      </c>
      <c r="L3255" s="2">
        <v>198</v>
      </c>
      <c r="M3255" s="3">
        <v>73.539405705693184</v>
      </c>
      <c r="N3255" s="3">
        <v>194022.09918320508</v>
      </c>
      <c r="O3255" s="3">
        <v>416.6900153743486</v>
      </c>
      <c r="P3255" s="3">
        <f>1-0.712</f>
        <v>0.28800000000000003</v>
      </c>
      <c r="Q3255" s="3">
        <f t="shared" si="286"/>
        <v>120.00672442781242</v>
      </c>
      <c r="R3255" s="3">
        <v>0</v>
      </c>
      <c r="S3255" s="3">
        <v>52.500424923027502</v>
      </c>
      <c r="T3255" s="3">
        <f>1-0.531</f>
        <v>0.46899999999999997</v>
      </c>
      <c r="U3255" s="3">
        <f t="shared" si="287"/>
        <v>24.622699288899899</v>
      </c>
      <c r="V3255" s="3">
        <v>0</v>
      </c>
    </row>
    <row r="3256" spans="1:22" x14ac:dyDescent="0.25">
      <c r="A3256" s="3" t="s">
        <v>158</v>
      </c>
      <c r="B3256" s="3" t="s">
        <v>8</v>
      </c>
      <c r="C3256" s="3" t="s">
        <v>9</v>
      </c>
      <c r="D3256" s="3" t="s">
        <v>197</v>
      </c>
      <c r="E3256" s="3">
        <v>0.56000000000000005</v>
      </c>
      <c r="F3256" s="3">
        <v>0.48</v>
      </c>
      <c r="G3256" s="3" t="s">
        <v>163</v>
      </c>
      <c r="H3256" s="2">
        <v>3200</v>
      </c>
      <c r="I3256" s="3" t="s">
        <v>39</v>
      </c>
      <c r="J3256" s="2">
        <v>3200</v>
      </c>
      <c r="K3256" s="3" t="s">
        <v>219</v>
      </c>
      <c r="L3256" s="2">
        <v>29</v>
      </c>
      <c r="M3256" s="3">
        <v>1.7289676005741816</v>
      </c>
      <c r="N3256" s="3">
        <v>5208.0610327900604</v>
      </c>
      <c r="O3256" s="3">
        <v>11.410725637137778</v>
      </c>
      <c r="P3256" s="3">
        <v>1</v>
      </c>
      <c r="Q3256" s="3">
        <f t="shared" si="286"/>
        <v>11.410725637137778</v>
      </c>
      <c r="R3256" s="3">
        <v>0</v>
      </c>
      <c r="S3256" s="3">
        <v>1.5754317074987274</v>
      </c>
      <c r="T3256" s="3">
        <v>1</v>
      </c>
      <c r="U3256" s="3">
        <f t="shared" si="287"/>
        <v>1.5754317074987274</v>
      </c>
      <c r="V3256" s="3">
        <v>0</v>
      </c>
    </row>
    <row r="3257" spans="1:22" x14ac:dyDescent="0.25">
      <c r="A3257" s="3" t="s">
        <v>158</v>
      </c>
      <c r="B3257" s="3" t="s">
        <v>310</v>
      </c>
      <c r="C3257" s="3" t="s">
        <v>9</v>
      </c>
      <c r="D3257" s="3" t="s">
        <v>197</v>
      </c>
      <c r="E3257" s="3">
        <v>0.56000000000000005</v>
      </c>
      <c r="F3257" s="3">
        <v>0.48</v>
      </c>
      <c r="G3257" s="3" t="s">
        <v>163</v>
      </c>
      <c r="H3257" s="2">
        <v>3200</v>
      </c>
      <c r="I3257" s="3" t="s">
        <v>39</v>
      </c>
      <c r="J3257" s="2">
        <v>3200</v>
      </c>
      <c r="K3257" s="3" t="s">
        <v>219</v>
      </c>
      <c r="L3257" s="2">
        <v>14</v>
      </c>
      <c r="M3257" s="3">
        <v>9.5756024661170225E-2</v>
      </c>
      <c r="N3257" s="3">
        <v>241.26814978114112</v>
      </c>
      <c r="O3257" s="3">
        <v>0.49279548087979108</v>
      </c>
      <c r="P3257" s="3">
        <v>1</v>
      </c>
      <c r="Q3257" s="3">
        <f t="shared" si="286"/>
        <v>0.49279548087979108</v>
      </c>
      <c r="R3257" s="3">
        <v>0</v>
      </c>
      <c r="S3257" s="3">
        <v>5.2572880786671543E-2</v>
      </c>
      <c r="T3257" s="3">
        <v>1</v>
      </c>
      <c r="U3257" s="3">
        <f t="shared" si="287"/>
        <v>5.2572880786671543E-2</v>
      </c>
      <c r="V3257" s="3">
        <v>0</v>
      </c>
    </row>
    <row r="3258" spans="1:22" x14ac:dyDescent="0.25">
      <c r="A3258" s="3" t="s">
        <v>158</v>
      </c>
      <c r="B3258" s="3" t="s">
        <v>8</v>
      </c>
      <c r="C3258" s="3" t="s">
        <v>9</v>
      </c>
      <c r="D3258" s="3" t="s">
        <v>197</v>
      </c>
      <c r="E3258" s="3">
        <v>0.56000000000000005</v>
      </c>
      <c r="F3258" s="3">
        <v>0.48</v>
      </c>
      <c r="G3258" s="3" t="s">
        <v>183</v>
      </c>
      <c r="H3258" s="2">
        <v>3200</v>
      </c>
      <c r="I3258" s="3" t="s">
        <v>39</v>
      </c>
      <c r="J3258" s="2">
        <v>3200</v>
      </c>
      <c r="K3258" s="3" t="s">
        <v>226</v>
      </c>
      <c r="L3258" s="2">
        <v>23</v>
      </c>
      <c r="M3258" s="3">
        <v>0.97584015711753491</v>
      </c>
      <c r="N3258" s="3">
        <v>2823.2555422242885</v>
      </c>
      <c r="O3258" s="3">
        <v>6.6197839784721211</v>
      </c>
      <c r="P3258" s="3">
        <f>1-0.712</f>
        <v>0.28800000000000003</v>
      </c>
      <c r="Q3258" s="3">
        <f t="shared" si="286"/>
        <v>1.9064977857999712</v>
      </c>
      <c r="R3258" s="3">
        <v>0</v>
      </c>
      <c r="S3258" s="3">
        <v>0.82123111664884962</v>
      </c>
      <c r="T3258" s="3">
        <f>1-0.531</f>
        <v>0.46899999999999997</v>
      </c>
      <c r="U3258" s="3">
        <f t="shared" si="287"/>
        <v>0.38515739370831042</v>
      </c>
      <c r="V3258" s="3">
        <v>0</v>
      </c>
    </row>
    <row r="3259" spans="1:22" x14ac:dyDescent="0.25">
      <c r="A3259" s="3" t="s">
        <v>158</v>
      </c>
      <c r="B3259" s="3" t="s">
        <v>8</v>
      </c>
      <c r="C3259" s="3" t="s">
        <v>9</v>
      </c>
      <c r="D3259" s="3" t="s">
        <v>159</v>
      </c>
      <c r="E3259" s="3">
        <v>0.36</v>
      </c>
      <c r="F3259" s="3">
        <v>0</v>
      </c>
      <c r="G3259" s="3" t="s">
        <v>163</v>
      </c>
      <c r="H3259" s="2">
        <v>3200</v>
      </c>
      <c r="I3259" s="3" t="s">
        <v>39</v>
      </c>
      <c r="J3259" s="2">
        <v>3200</v>
      </c>
      <c r="K3259" s="3" t="s">
        <v>165</v>
      </c>
      <c r="L3259" s="2">
        <v>3</v>
      </c>
      <c r="M3259" s="3">
        <v>0.25938312867015834</v>
      </c>
      <c r="N3259" s="3">
        <v>590.27910614435098</v>
      </c>
      <c r="O3259" s="3">
        <v>1.2115169206936116</v>
      </c>
      <c r="P3259" s="3">
        <v>1</v>
      </c>
      <c r="Q3259" s="3">
        <f t="shared" si="286"/>
        <v>1.2115169206936116</v>
      </c>
      <c r="R3259" s="3">
        <v>0</v>
      </c>
      <c r="S3259" s="3">
        <v>0.22223127590384673</v>
      </c>
      <c r="T3259" s="3">
        <v>1</v>
      </c>
      <c r="U3259" s="3">
        <f t="shared" si="287"/>
        <v>0.22223127590384673</v>
      </c>
      <c r="V3259" s="3">
        <v>0</v>
      </c>
    </row>
    <row r="3260" spans="1:22" x14ac:dyDescent="0.25">
      <c r="A3260" s="3" t="s">
        <v>158</v>
      </c>
      <c r="B3260" s="3" t="s">
        <v>8</v>
      </c>
      <c r="C3260" s="3" t="s">
        <v>9</v>
      </c>
      <c r="D3260" s="3" t="s">
        <v>197</v>
      </c>
      <c r="E3260" s="3">
        <v>0.56000000000000005</v>
      </c>
      <c r="F3260" s="3">
        <v>0.48</v>
      </c>
      <c r="G3260" s="3" t="s">
        <v>163</v>
      </c>
      <c r="H3260" s="2">
        <v>3200</v>
      </c>
      <c r="I3260" s="3" t="s">
        <v>39</v>
      </c>
      <c r="J3260" s="2">
        <v>3200</v>
      </c>
      <c r="K3260" s="3" t="s">
        <v>165</v>
      </c>
      <c r="L3260" s="2">
        <v>21</v>
      </c>
      <c r="M3260" s="3">
        <v>1.2170867895266297</v>
      </c>
      <c r="N3260" s="3">
        <v>2333.9345660399563</v>
      </c>
      <c r="O3260" s="3">
        <v>5.0331941499685691</v>
      </c>
      <c r="P3260" s="3">
        <v>1</v>
      </c>
      <c r="Q3260" s="3">
        <f t="shared" si="286"/>
        <v>5.0331941499685691</v>
      </c>
      <c r="R3260" s="3">
        <v>0</v>
      </c>
      <c r="S3260" s="3">
        <v>0.64234553251265669</v>
      </c>
      <c r="T3260" s="3">
        <v>1</v>
      </c>
      <c r="U3260" s="3">
        <f t="shared" si="287"/>
        <v>0.64234553251265669</v>
      </c>
      <c r="V3260" s="3">
        <v>0</v>
      </c>
    </row>
    <row r="3261" spans="1:22" x14ac:dyDescent="0.25">
      <c r="A3261" s="3" t="s">
        <v>158</v>
      </c>
      <c r="B3261" s="3" t="s">
        <v>89</v>
      </c>
      <c r="C3261" s="3" t="s">
        <v>9</v>
      </c>
      <c r="D3261" s="3" t="s">
        <v>262</v>
      </c>
      <c r="E3261" s="3">
        <v>0.56000000000000005</v>
      </c>
      <c r="F3261" s="3">
        <v>0.48</v>
      </c>
      <c r="G3261" s="3" t="s">
        <v>309</v>
      </c>
      <c r="H3261" s="2">
        <v>3200</v>
      </c>
      <c r="I3261" s="3" t="s">
        <v>39</v>
      </c>
      <c r="J3261" s="2">
        <v>3200</v>
      </c>
      <c r="K3261" s="3" t="s">
        <v>266</v>
      </c>
      <c r="L3261" s="2">
        <v>101</v>
      </c>
      <c r="M3261" s="3">
        <v>12.920243336601992</v>
      </c>
      <c r="N3261" s="3">
        <v>31967.086255861053</v>
      </c>
      <c r="O3261" s="3">
        <v>69.768478694217038</v>
      </c>
      <c r="P3261" s="3">
        <v>1</v>
      </c>
      <c r="Q3261" s="3">
        <f t="shared" si="286"/>
        <v>69.768478694217038</v>
      </c>
      <c r="R3261" s="3">
        <v>0</v>
      </c>
      <c r="S3261" s="3">
        <v>9.1251392740294168</v>
      </c>
      <c r="T3261" s="3">
        <v>1</v>
      </c>
      <c r="U3261" s="3">
        <f t="shared" si="287"/>
        <v>9.1251392740294168</v>
      </c>
      <c r="V3261" s="3">
        <v>0</v>
      </c>
    </row>
    <row r="3262" spans="1:22" x14ac:dyDescent="0.25">
      <c r="A3262" s="3" t="s">
        <v>158</v>
      </c>
      <c r="B3262" s="3" t="s">
        <v>89</v>
      </c>
      <c r="C3262" s="3" t="s">
        <v>9</v>
      </c>
      <c r="D3262" s="3" t="s">
        <v>262</v>
      </c>
      <c r="E3262" s="3">
        <v>0.56000000000000005</v>
      </c>
      <c r="F3262" s="3">
        <v>0.48</v>
      </c>
      <c r="G3262" s="3" t="s">
        <v>277</v>
      </c>
      <c r="H3262" s="2">
        <v>3200</v>
      </c>
      <c r="I3262" s="3" t="s">
        <v>39</v>
      </c>
      <c r="J3262" s="2">
        <v>3200</v>
      </c>
      <c r="K3262" s="3" t="s">
        <v>278</v>
      </c>
      <c r="L3262" s="2">
        <v>3</v>
      </c>
      <c r="M3262" s="3">
        <v>4.7410182772527988E-2</v>
      </c>
      <c r="N3262" s="3">
        <v>124.60385002327659</v>
      </c>
      <c r="O3262" s="3">
        <v>0.29795129335870985</v>
      </c>
      <c r="P3262" s="3">
        <v>1</v>
      </c>
      <c r="Q3262" s="3">
        <f t="shared" si="286"/>
        <v>0.29795129335870985</v>
      </c>
      <c r="R3262" s="3">
        <v>0</v>
      </c>
      <c r="S3262" s="3">
        <v>4.2003807461809303E-2</v>
      </c>
      <c r="T3262" s="3">
        <v>1</v>
      </c>
      <c r="U3262" s="3">
        <f t="shared" si="287"/>
        <v>4.2003807461809303E-2</v>
      </c>
      <c r="V3262" s="3">
        <v>0</v>
      </c>
    </row>
    <row r="3263" spans="1:22" x14ac:dyDescent="0.25">
      <c r="A3263" s="3" t="s">
        <v>158</v>
      </c>
      <c r="B3263" s="3" t="s">
        <v>8</v>
      </c>
      <c r="C3263" s="3" t="s">
        <v>9</v>
      </c>
      <c r="D3263" s="3" t="s">
        <v>159</v>
      </c>
      <c r="E3263" s="3">
        <v>0.36</v>
      </c>
      <c r="F3263" s="3">
        <v>0</v>
      </c>
      <c r="G3263" s="3" t="s">
        <v>166</v>
      </c>
      <c r="H3263" s="2">
        <v>3200</v>
      </c>
      <c r="I3263" s="3" t="s">
        <v>39</v>
      </c>
      <c r="J3263" s="2">
        <v>3200</v>
      </c>
      <c r="K3263" s="3" t="s">
        <v>167</v>
      </c>
      <c r="L3263" s="2">
        <v>1</v>
      </c>
      <c r="M3263" s="3">
        <v>8.2460401757625448E-3</v>
      </c>
      <c r="N3263" s="3">
        <v>17.412365307702771</v>
      </c>
      <c r="O3263" s="3">
        <v>3.3934576099518617E-2</v>
      </c>
      <c r="P3263" s="3">
        <v>1</v>
      </c>
      <c r="Q3263" s="3">
        <f t="shared" si="286"/>
        <v>3.3934576099518617E-2</v>
      </c>
      <c r="R3263" s="3">
        <v>0</v>
      </c>
      <c r="S3263" s="3">
        <v>6.9435002059754823E-3</v>
      </c>
      <c r="T3263" s="3">
        <v>1</v>
      </c>
      <c r="U3263" s="3">
        <f t="shared" si="287"/>
        <v>6.9435002059754823E-3</v>
      </c>
      <c r="V3263" s="3">
        <v>0</v>
      </c>
    </row>
    <row r="3264" spans="1:22" x14ac:dyDescent="0.25">
      <c r="A3264" s="3" t="s">
        <v>158</v>
      </c>
      <c r="B3264" s="3" t="s">
        <v>8</v>
      </c>
      <c r="C3264" s="3" t="s">
        <v>9</v>
      </c>
      <c r="D3264" s="3" t="s">
        <v>197</v>
      </c>
      <c r="E3264" s="3">
        <v>0.56000000000000005</v>
      </c>
      <c r="F3264" s="3">
        <v>0.48</v>
      </c>
      <c r="G3264" s="3" t="s">
        <v>166</v>
      </c>
      <c r="H3264" s="2">
        <v>3200</v>
      </c>
      <c r="I3264" s="3" t="s">
        <v>39</v>
      </c>
      <c r="J3264" s="2">
        <v>3200</v>
      </c>
      <c r="K3264" s="3" t="s">
        <v>167</v>
      </c>
      <c r="L3264" s="2">
        <v>2988</v>
      </c>
      <c r="M3264" s="3">
        <v>1174.2911461624785</v>
      </c>
      <c r="N3264" s="3">
        <v>2576777.3955353675</v>
      </c>
      <c r="O3264" s="3">
        <v>5398.2890050973283</v>
      </c>
      <c r="P3264" s="3">
        <v>1</v>
      </c>
      <c r="Q3264" s="3">
        <f t="shared" si="286"/>
        <v>5398.2890050973283</v>
      </c>
      <c r="R3264" s="3">
        <v>0</v>
      </c>
      <c r="S3264" s="3">
        <v>661.6830288048584</v>
      </c>
      <c r="T3264" s="3">
        <v>1</v>
      </c>
      <c r="U3264" s="3">
        <f t="shared" si="287"/>
        <v>661.6830288048584</v>
      </c>
      <c r="V3264" s="3">
        <v>0</v>
      </c>
    </row>
    <row r="3265" spans="1:22" x14ac:dyDescent="0.25">
      <c r="A3265" s="3" t="s">
        <v>158</v>
      </c>
      <c r="B3265" s="3" t="s">
        <v>8</v>
      </c>
      <c r="C3265" s="3" t="s">
        <v>9</v>
      </c>
      <c r="D3265" s="3" t="s">
        <v>197</v>
      </c>
      <c r="E3265" s="3">
        <v>0.56000000000000005</v>
      </c>
      <c r="F3265" s="3">
        <v>0.48</v>
      </c>
      <c r="G3265" s="3" t="s">
        <v>166</v>
      </c>
      <c r="H3265" s="2">
        <v>3200</v>
      </c>
      <c r="I3265" s="3" t="s">
        <v>39</v>
      </c>
      <c r="J3265" s="2">
        <v>3200</v>
      </c>
      <c r="K3265" s="3" t="s">
        <v>227</v>
      </c>
      <c r="L3265" s="2">
        <v>6</v>
      </c>
      <c r="M3265" s="3">
        <v>0.56491462104977086</v>
      </c>
      <c r="N3265" s="3">
        <v>2068.0849983717994</v>
      </c>
      <c r="O3265" s="3">
        <v>4.5798236867291973</v>
      </c>
      <c r="P3265" s="3">
        <f>1-0.712</f>
        <v>0.28800000000000003</v>
      </c>
      <c r="Q3265" s="3">
        <f t="shared" si="286"/>
        <v>1.318989221778009</v>
      </c>
      <c r="R3265" s="3">
        <v>0</v>
      </c>
      <c r="S3265" s="3">
        <v>0.57187052307562258</v>
      </c>
      <c r="T3265" s="3">
        <f>1-0.531</f>
        <v>0.46899999999999997</v>
      </c>
      <c r="U3265" s="3">
        <f t="shared" si="287"/>
        <v>0.26820727532246696</v>
      </c>
      <c r="V3265" s="3">
        <v>0</v>
      </c>
    </row>
    <row r="3266" spans="1:22" x14ac:dyDescent="0.25">
      <c r="A3266" s="3" t="s">
        <v>158</v>
      </c>
      <c r="B3266" s="3" t="s">
        <v>8</v>
      </c>
      <c r="C3266" s="3" t="s">
        <v>9</v>
      </c>
      <c r="D3266" s="3" t="s">
        <v>197</v>
      </c>
      <c r="E3266" s="3">
        <v>0.56000000000000005</v>
      </c>
      <c r="F3266" s="3">
        <v>0.48</v>
      </c>
      <c r="G3266" s="3" t="s">
        <v>183</v>
      </c>
      <c r="H3266" s="2">
        <v>3200</v>
      </c>
      <c r="I3266" s="3" t="s">
        <v>39</v>
      </c>
      <c r="J3266" s="2">
        <v>3200</v>
      </c>
      <c r="K3266" s="3" t="s">
        <v>228</v>
      </c>
      <c r="L3266" s="2">
        <v>2</v>
      </c>
      <c r="M3266" s="3">
        <v>3.8897866363662341E-4</v>
      </c>
      <c r="N3266" s="3">
        <v>1.6785099028269601</v>
      </c>
      <c r="O3266" s="3">
        <v>4.3448059808394463E-3</v>
      </c>
      <c r="P3266" s="3">
        <f>1-0.712</f>
        <v>0.28800000000000003</v>
      </c>
      <c r="Q3266" s="3">
        <f t="shared" ref="Q3266:Q3329" si="288">O3266*P3266</f>
        <v>1.2513041224817606E-3</v>
      </c>
      <c r="R3266" s="3">
        <v>0</v>
      </c>
      <c r="S3266" s="3">
        <v>5.6940124504538717E-4</v>
      </c>
      <c r="T3266" s="3">
        <f>1-0.531</f>
        <v>0.46899999999999997</v>
      </c>
      <c r="U3266" s="3">
        <f t="shared" ref="U3266:U3329" si="289">S3266*T3266</f>
        <v>2.6704918392628658E-4</v>
      </c>
      <c r="V3266" s="3">
        <v>0</v>
      </c>
    </row>
    <row r="3267" spans="1:22" x14ac:dyDescent="0.25">
      <c r="A3267" s="3" t="s">
        <v>158</v>
      </c>
      <c r="B3267" s="3" t="s">
        <v>310</v>
      </c>
      <c r="C3267" s="3" t="s">
        <v>9</v>
      </c>
      <c r="D3267" s="3" t="s">
        <v>312</v>
      </c>
      <c r="E3267" s="3">
        <v>0.56000000000000005</v>
      </c>
      <c r="F3267" s="3">
        <v>0.48</v>
      </c>
      <c r="G3267" s="3" t="s">
        <v>329</v>
      </c>
      <c r="H3267" s="2">
        <v>3200</v>
      </c>
      <c r="I3267" s="3" t="s">
        <v>39</v>
      </c>
      <c r="J3267" s="2">
        <v>3200</v>
      </c>
      <c r="K3267" s="3" t="s">
        <v>317</v>
      </c>
      <c r="L3267" s="2">
        <v>7</v>
      </c>
      <c r="M3267" s="3">
        <v>4.6708344438533216E-2</v>
      </c>
      <c r="N3267" s="3">
        <v>109.50876922505476</v>
      </c>
      <c r="O3267" s="3">
        <v>0.21651235117401532</v>
      </c>
      <c r="P3267" s="3">
        <v>1</v>
      </c>
      <c r="Q3267" s="3">
        <f t="shared" si="288"/>
        <v>0.21651235117401532</v>
      </c>
      <c r="R3267" s="3">
        <v>0</v>
      </c>
      <c r="S3267" s="3">
        <v>2.4854736710561591E-2</v>
      </c>
      <c r="T3267" s="3">
        <v>1</v>
      </c>
      <c r="U3267" s="3">
        <f t="shared" si="289"/>
        <v>2.4854736710561591E-2</v>
      </c>
      <c r="V3267" s="3">
        <v>0</v>
      </c>
    </row>
    <row r="3268" spans="1:22" x14ac:dyDescent="0.25">
      <c r="A3268" s="3" t="s">
        <v>158</v>
      </c>
      <c r="B3268" s="3" t="s">
        <v>310</v>
      </c>
      <c r="C3268" s="3" t="s">
        <v>9</v>
      </c>
      <c r="D3268" s="3" t="s">
        <v>312</v>
      </c>
      <c r="E3268" s="3">
        <v>0.56000000000000005</v>
      </c>
      <c r="F3268" s="3">
        <v>0.48</v>
      </c>
      <c r="G3268" s="3" t="s">
        <v>329</v>
      </c>
      <c r="H3268" s="2">
        <v>3200</v>
      </c>
      <c r="I3268" s="3" t="s">
        <v>39</v>
      </c>
      <c r="J3268" s="2">
        <v>3200</v>
      </c>
      <c r="K3268" s="3" t="s">
        <v>315</v>
      </c>
      <c r="L3268" s="2">
        <v>634</v>
      </c>
      <c r="M3268" s="3">
        <v>98.302426919389973</v>
      </c>
      <c r="N3268" s="3">
        <v>215388.46594217588</v>
      </c>
      <c r="O3268" s="3">
        <v>459.62767208823266</v>
      </c>
      <c r="P3268" s="3">
        <v>1</v>
      </c>
      <c r="Q3268" s="3">
        <f t="shared" si="288"/>
        <v>459.62767208823266</v>
      </c>
      <c r="R3268" s="3">
        <v>0</v>
      </c>
      <c r="S3268" s="3">
        <v>54.183588679561929</v>
      </c>
      <c r="T3268" s="3">
        <v>1</v>
      </c>
      <c r="U3268" s="3">
        <f t="shared" si="289"/>
        <v>54.183588679561929</v>
      </c>
      <c r="V3268" s="3">
        <v>0</v>
      </c>
    </row>
    <row r="3269" spans="1:22" x14ac:dyDescent="0.25">
      <c r="A3269" s="3" t="s">
        <v>158</v>
      </c>
      <c r="B3269" s="3" t="s">
        <v>310</v>
      </c>
      <c r="C3269" s="3" t="s">
        <v>9</v>
      </c>
      <c r="D3269" s="3" t="s">
        <v>197</v>
      </c>
      <c r="E3269" s="3">
        <v>0.56000000000000005</v>
      </c>
      <c r="F3269" s="3">
        <v>0.48</v>
      </c>
      <c r="G3269" s="3" t="s">
        <v>19</v>
      </c>
      <c r="H3269" s="2">
        <v>3210</v>
      </c>
      <c r="I3269" s="3" t="s">
        <v>176</v>
      </c>
      <c r="J3269" s="2">
        <v>3210</v>
      </c>
      <c r="K3269" s="3" t="s">
        <v>19</v>
      </c>
      <c r="L3269" s="2">
        <v>451</v>
      </c>
      <c r="M3269" s="3">
        <v>185.62949984930756</v>
      </c>
      <c r="N3269" s="3">
        <v>329474.84865568223</v>
      </c>
      <c r="O3269" s="3">
        <v>840.90479881041665</v>
      </c>
      <c r="P3269" s="3">
        <v>1</v>
      </c>
      <c r="Q3269" s="3">
        <f t="shared" si="288"/>
        <v>840.90479881041665</v>
      </c>
      <c r="R3269" s="3">
        <v>0</v>
      </c>
      <c r="S3269" s="3">
        <v>92.050565887394157</v>
      </c>
      <c r="T3269" s="3">
        <v>1</v>
      </c>
      <c r="U3269" s="3">
        <f t="shared" si="289"/>
        <v>92.050565887394157</v>
      </c>
      <c r="V3269" s="3">
        <v>0</v>
      </c>
    </row>
    <row r="3270" spans="1:22" x14ac:dyDescent="0.25">
      <c r="A3270" s="3" t="s">
        <v>158</v>
      </c>
      <c r="B3270" s="3" t="s">
        <v>8</v>
      </c>
      <c r="C3270" s="3" t="s">
        <v>9</v>
      </c>
      <c r="D3270" s="3" t="s">
        <v>197</v>
      </c>
      <c r="E3270" s="3">
        <v>0.56000000000000005</v>
      </c>
      <c r="F3270" s="3">
        <v>0.48</v>
      </c>
      <c r="G3270" s="3" t="s">
        <v>19</v>
      </c>
      <c r="H3270" s="2">
        <v>3210</v>
      </c>
      <c r="I3270" s="3" t="s">
        <v>176</v>
      </c>
      <c r="J3270" s="2">
        <v>3210</v>
      </c>
      <c r="K3270" s="3" t="s">
        <v>168</v>
      </c>
      <c r="L3270" s="2">
        <v>7</v>
      </c>
      <c r="M3270" s="3">
        <v>1.3171090411006776</v>
      </c>
      <c r="N3270" s="3">
        <v>4784.9581668946257</v>
      </c>
      <c r="O3270" s="3">
        <v>10.300547720873841</v>
      </c>
      <c r="P3270" s="3">
        <f>1-0.712</f>
        <v>0.28800000000000003</v>
      </c>
      <c r="Q3270" s="3">
        <f t="shared" si="288"/>
        <v>2.9665577436116664</v>
      </c>
      <c r="R3270" s="3">
        <v>0</v>
      </c>
      <c r="S3270" s="3">
        <v>1.4513390458540101</v>
      </c>
      <c r="T3270" s="3">
        <f>1-0.531</f>
        <v>0.46899999999999997</v>
      </c>
      <c r="U3270" s="3">
        <f t="shared" si="289"/>
        <v>0.68067801250553073</v>
      </c>
      <c r="V3270" s="3">
        <v>0</v>
      </c>
    </row>
    <row r="3271" spans="1:22" x14ac:dyDescent="0.25">
      <c r="A3271" s="3" t="s">
        <v>158</v>
      </c>
      <c r="B3271" s="3" t="s">
        <v>8</v>
      </c>
      <c r="C3271" s="3" t="s">
        <v>9</v>
      </c>
      <c r="D3271" s="3" t="s">
        <v>10</v>
      </c>
      <c r="E3271" s="3">
        <v>0.56000000000000005</v>
      </c>
      <c r="F3271" s="3">
        <v>0.48</v>
      </c>
      <c r="G3271" s="3" t="s">
        <v>11</v>
      </c>
      <c r="H3271" s="2">
        <v>3210</v>
      </c>
      <c r="I3271" s="3" t="s">
        <v>176</v>
      </c>
      <c r="J3271" s="2">
        <v>3210</v>
      </c>
      <c r="K3271" s="3" t="s">
        <v>13</v>
      </c>
      <c r="L3271" s="2">
        <v>93</v>
      </c>
      <c r="M3271" s="3">
        <v>25.169514505589085</v>
      </c>
      <c r="N3271" s="3">
        <v>66146.314293832198</v>
      </c>
      <c r="O3271" s="3">
        <v>145.72072278264801</v>
      </c>
      <c r="P3271" s="3">
        <v>1</v>
      </c>
      <c r="Q3271" s="3">
        <f t="shared" si="288"/>
        <v>145.72072278264801</v>
      </c>
      <c r="R3271" s="3">
        <v>0</v>
      </c>
      <c r="S3271" s="3">
        <v>15.953385618360189</v>
      </c>
      <c r="T3271" s="3">
        <v>1</v>
      </c>
      <c r="U3271" s="3">
        <f t="shared" si="289"/>
        <v>15.953385618360189</v>
      </c>
      <c r="V3271" s="3">
        <v>0</v>
      </c>
    </row>
    <row r="3272" spans="1:22" x14ac:dyDescent="0.25">
      <c r="A3272" s="3" t="s">
        <v>158</v>
      </c>
      <c r="B3272" s="3" t="s">
        <v>8</v>
      </c>
      <c r="C3272" s="3" t="s">
        <v>9</v>
      </c>
      <c r="D3272" s="3" t="s">
        <v>197</v>
      </c>
      <c r="E3272" s="3">
        <v>0.56000000000000005</v>
      </c>
      <c r="F3272" s="3">
        <v>0.48</v>
      </c>
      <c r="G3272" s="3" t="s">
        <v>11</v>
      </c>
      <c r="H3272" s="2">
        <v>3210</v>
      </c>
      <c r="I3272" s="3" t="s">
        <v>176</v>
      </c>
      <c r="J3272" s="2">
        <v>3210</v>
      </c>
      <c r="K3272" s="3" t="s">
        <v>198</v>
      </c>
      <c r="L3272" s="2">
        <v>14</v>
      </c>
      <c r="M3272" s="3">
        <v>2.9295309625766279</v>
      </c>
      <c r="N3272" s="3">
        <v>9477.9269173319863</v>
      </c>
      <c r="O3272" s="3">
        <v>23.433272208264654</v>
      </c>
      <c r="P3272" s="3">
        <f>1-0.712</f>
        <v>0.28800000000000003</v>
      </c>
      <c r="Q3272" s="3">
        <f t="shared" si="288"/>
        <v>6.7487823959802213</v>
      </c>
      <c r="R3272" s="3">
        <v>0</v>
      </c>
      <c r="S3272" s="3">
        <v>2.909628420877262</v>
      </c>
      <c r="T3272" s="3">
        <f>1-0.531</f>
        <v>0.46899999999999997</v>
      </c>
      <c r="U3272" s="3">
        <f t="shared" si="289"/>
        <v>1.3646157293914358</v>
      </c>
      <c r="V3272" s="3">
        <v>0</v>
      </c>
    </row>
    <row r="3273" spans="1:22" x14ac:dyDescent="0.25">
      <c r="A3273" s="3" t="s">
        <v>158</v>
      </c>
      <c r="B3273" s="3" t="s">
        <v>8</v>
      </c>
      <c r="C3273" s="3" t="s">
        <v>9</v>
      </c>
      <c r="D3273" s="3" t="s">
        <v>197</v>
      </c>
      <c r="E3273" s="3">
        <v>0.56000000000000005</v>
      </c>
      <c r="F3273" s="3">
        <v>0.48</v>
      </c>
      <c r="G3273" s="3" t="s">
        <v>183</v>
      </c>
      <c r="H3273" s="2">
        <v>3210</v>
      </c>
      <c r="I3273" s="3" t="s">
        <v>176</v>
      </c>
      <c r="J3273" s="2">
        <v>3210</v>
      </c>
      <c r="K3273" s="3" t="s">
        <v>169</v>
      </c>
      <c r="L3273" s="2">
        <v>1</v>
      </c>
      <c r="M3273" s="3">
        <v>8.5384312949004212E-2</v>
      </c>
      <c r="N3273" s="3">
        <v>303.70554142415511</v>
      </c>
      <c r="O3273" s="3">
        <v>0.69771641723394928</v>
      </c>
      <c r="P3273" s="3">
        <v>1</v>
      </c>
      <c r="Q3273" s="3">
        <f t="shared" si="288"/>
        <v>0.69771641723394928</v>
      </c>
      <c r="R3273" s="3">
        <v>0</v>
      </c>
      <c r="S3273" s="3">
        <v>0.10621645165652457</v>
      </c>
      <c r="T3273" s="3">
        <v>1</v>
      </c>
      <c r="U3273" s="3">
        <f t="shared" si="289"/>
        <v>0.10621645165652457</v>
      </c>
      <c r="V3273" s="3">
        <v>0</v>
      </c>
    </row>
    <row r="3274" spans="1:22" x14ac:dyDescent="0.25">
      <c r="A3274" s="3" t="s">
        <v>158</v>
      </c>
      <c r="B3274" s="3" t="s">
        <v>310</v>
      </c>
      <c r="C3274" s="3" t="s">
        <v>9</v>
      </c>
      <c r="D3274" s="3" t="s">
        <v>197</v>
      </c>
      <c r="E3274" s="3">
        <v>0.56000000000000005</v>
      </c>
      <c r="F3274" s="3">
        <v>0.48</v>
      </c>
      <c r="G3274" s="3" t="s">
        <v>183</v>
      </c>
      <c r="H3274" s="2">
        <v>3210</v>
      </c>
      <c r="I3274" s="3" t="s">
        <v>176</v>
      </c>
      <c r="J3274" s="2">
        <v>3210</v>
      </c>
      <c r="K3274" s="3" t="s">
        <v>169</v>
      </c>
      <c r="L3274" s="2">
        <v>117</v>
      </c>
      <c r="M3274" s="3">
        <v>50.980198553512103</v>
      </c>
      <c r="N3274" s="3">
        <v>157006.40811549284</v>
      </c>
      <c r="O3274" s="3">
        <v>381.1803290827055</v>
      </c>
      <c r="P3274" s="3">
        <v>1</v>
      </c>
      <c r="Q3274" s="3">
        <f t="shared" si="288"/>
        <v>381.1803290827055</v>
      </c>
      <c r="R3274" s="3">
        <v>0</v>
      </c>
      <c r="S3274" s="3">
        <v>44.981059507962705</v>
      </c>
      <c r="T3274" s="3">
        <v>1</v>
      </c>
      <c r="U3274" s="3">
        <f t="shared" si="289"/>
        <v>44.981059507962705</v>
      </c>
      <c r="V3274" s="3">
        <v>0</v>
      </c>
    </row>
    <row r="3275" spans="1:22" x14ac:dyDescent="0.25">
      <c r="A3275" s="3" t="s">
        <v>158</v>
      </c>
      <c r="B3275" s="3" t="s">
        <v>8</v>
      </c>
      <c r="C3275" s="3" t="s">
        <v>9</v>
      </c>
      <c r="D3275" s="3" t="s">
        <v>197</v>
      </c>
      <c r="E3275" s="3">
        <v>0.56000000000000005</v>
      </c>
      <c r="F3275" s="3">
        <v>0.48</v>
      </c>
      <c r="G3275" s="3" t="s">
        <v>183</v>
      </c>
      <c r="H3275" s="2">
        <v>3210</v>
      </c>
      <c r="I3275" s="3" t="s">
        <v>176</v>
      </c>
      <c r="J3275" s="2">
        <v>3210</v>
      </c>
      <c r="K3275" s="3" t="s">
        <v>199</v>
      </c>
      <c r="L3275" s="2">
        <v>6</v>
      </c>
      <c r="M3275" s="3">
        <v>0.89956229076399963</v>
      </c>
      <c r="N3275" s="3">
        <v>2708.6741961832113</v>
      </c>
      <c r="O3275" s="3">
        <v>7.1582880415674346</v>
      </c>
      <c r="P3275" s="3">
        <f>1-0.712</f>
        <v>0.28800000000000003</v>
      </c>
      <c r="Q3275" s="3">
        <f t="shared" si="288"/>
        <v>2.0615869559714213</v>
      </c>
      <c r="R3275" s="3">
        <v>0</v>
      </c>
      <c r="S3275" s="3">
        <v>0.97694446869198281</v>
      </c>
      <c r="T3275" s="3">
        <f>1-0.531</f>
        <v>0.46899999999999997</v>
      </c>
      <c r="U3275" s="3">
        <f t="shared" si="289"/>
        <v>0.4581869558165399</v>
      </c>
      <c r="V3275" s="3">
        <v>0</v>
      </c>
    </row>
    <row r="3276" spans="1:22" x14ac:dyDescent="0.25">
      <c r="A3276" s="3" t="s">
        <v>158</v>
      </c>
      <c r="B3276" s="3" t="s">
        <v>8</v>
      </c>
      <c r="C3276" s="3" t="s">
        <v>9</v>
      </c>
      <c r="D3276" s="3" t="s">
        <v>197</v>
      </c>
      <c r="E3276" s="3">
        <v>0.56000000000000005</v>
      </c>
      <c r="F3276" s="3">
        <v>0.48</v>
      </c>
      <c r="G3276" s="3" t="s">
        <v>184</v>
      </c>
      <c r="H3276" s="2">
        <v>3210</v>
      </c>
      <c r="I3276" s="3" t="s">
        <v>176</v>
      </c>
      <c r="J3276" s="2">
        <v>3210</v>
      </c>
      <c r="K3276" s="3" t="s">
        <v>172</v>
      </c>
      <c r="L3276" s="2">
        <v>90</v>
      </c>
      <c r="M3276" s="3">
        <v>30.978295162213044</v>
      </c>
      <c r="N3276" s="3">
        <v>82417.704107555473</v>
      </c>
      <c r="O3276" s="3">
        <v>205.30645393787469</v>
      </c>
      <c r="P3276" s="3">
        <f>1-0.712</f>
        <v>0.28800000000000003</v>
      </c>
      <c r="Q3276" s="3">
        <f t="shared" si="288"/>
        <v>59.128258734107916</v>
      </c>
      <c r="R3276" s="3">
        <v>0</v>
      </c>
      <c r="S3276" s="3">
        <v>24.323804322481028</v>
      </c>
      <c r="T3276" s="3">
        <f>1-0.531</f>
        <v>0.46899999999999997</v>
      </c>
      <c r="U3276" s="3">
        <f t="shared" si="289"/>
        <v>11.407864227243602</v>
      </c>
      <c r="V3276" s="3">
        <v>0</v>
      </c>
    </row>
    <row r="3277" spans="1:22" x14ac:dyDescent="0.25">
      <c r="A3277" s="3" t="s">
        <v>158</v>
      </c>
      <c r="B3277" s="3" t="s">
        <v>351</v>
      </c>
      <c r="C3277" s="3" t="s">
        <v>352</v>
      </c>
      <c r="D3277" s="3" t="s">
        <v>353</v>
      </c>
      <c r="E3277" s="3">
        <v>0.36</v>
      </c>
      <c r="F3277" s="3">
        <v>0.57999999999999996</v>
      </c>
      <c r="G3277" s="3" t="s">
        <v>290</v>
      </c>
      <c r="H3277" s="2">
        <v>3210</v>
      </c>
      <c r="I3277" s="3" t="s">
        <v>176</v>
      </c>
      <c r="J3277" s="2">
        <v>3210</v>
      </c>
      <c r="K3277" s="3" t="s">
        <v>354</v>
      </c>
      <c r="L3277" s="2">
        <v>33</v>
      </c>
      <c r="M3277" s="3">
        <v>11.364527130642619</v>
      </c>
      <c r="N3277" s="3">
        <v>29129.217784426557</v>
      </c>
      <c r="O3277" s="3">
        <v>68.667217582912102</v>
      </c>
      <c r="P3277" s="3">
        <v>1</v>
      </c>
      <c r="Q3277" s="3">
        <f t="shared" si="288"/>
        <v>68.667217582912102</v>
      </c>
      <c r="R3277" s="3">
        <v>0</v>
      </c>
      <c r="S3277" s="3">
        <v>7.6897270592763558</v>
      </c>
      <c r="T3277" s="3">
        <v>1</v>
      </c>
      <c r="U3277" s="3">
        <f t="shared" si="289"/>
        <v>7.6897270592763558</v>
      </c>
      <c r="V3277" s="3">
        <v>0</v>
      </c>
    </row>
    <row r="3278" spans="1:22" x14ac:dyDescent="0.25">
      <c r="A3278" s="3" t="s">
        <v>158</v>
      </c>
      <c r="B3278" s="3" t="s">
        <v>351</v>
      </c>
      <c r="C3278" s="3" t="s">
        <v>352</v>
      </c>
      <c r="D3278" s="3" t="s">
        <v>353</v>
      </c>
      <c r="E3278" s="3">
        <v>0.36</v>
      </c>
      <c r="F3278" s="3">
        <v>0.57999999999999996</v>
      </c>
      <c r="G3278" s="3" t="s">
        <v>272</v>
      </c>
      <c r="H3278" s="2">
        <v>3210</v>
      </c>
      <c r="I3278" s="3" t="s">
        <v>176</v>
      </c>
      <c r="J3278" s="2">
        <v>3210</v>
      </c>
      <c r="K3278" s="3" t="s">
        <v>272</v>
      </c>
      <c r="L3278" s="2">
        <v>498</v>
      </c>
      <c r="M3278" s="3">
        <v>192.93389323668367</v>
      </c>
      <c r="N3278" s="3">
        <v>471876.86707769328</v>
      </c>
      <c r="O3278" s="3">
        <v>1144.0423750937891</v>
      </c>
      <c r="P3278" s="3">
        <v>1</v>
      </c>
      <c r="Q3278" s="3">
        <f t="shared" si="288"/>
        <v>1144.0423750937891</v>
      </c>
      <c r="R3278" s="3">
        <v>0</v>
      </c>
      <c r="S3278" s="3">
        <v>123.96463885066416</v>
      </c>
      <c r="T3278" s="3">
        <v>1</v>
      </c>
      <c r="U3278" s="3">
        <f t="shared" si="289"/>
        <v>123.96463885066416</v>
      </c>
      <c r="V3278" s="3">
        <v>0</v>
      </c>
    </row>
    <row r="3279" spans="1:22" x14ac:dyDescent="0.25">
      <c r="A3279" s="3" t="s">
        <v>158</v>
      </c>
      <c r="B3279" s="3" t="s">
        <v>8</v>
      </c>
      <c r="C3279" s="3" t="s">
        <v>9</v>
      </c>
      <c r="D3279" s="3" t="s">
        <v>197</v>
      </c>
      <c r="E3279" s="3">
        <v>0.56000000000000005</v>
      </c>
      <c r="F3279" s="3">
        <v>0.48</v>
      </c>
      <c r="G3279" s="3" t="s">
        <v>163</v>
      </c>
      <c r="H3279" s="2">
        <v>3210</v>
      </c>
      <c r="I3279" s="3" t="s">
        <v>176</v>
      </c>
      <c r="J3279" s="2">
        <v>3210</v>
      </c>
      <c r="K3279" s="3" t="s">
        <v>164</v>
      </c>
      <c r="L3279" s="2">
        <v>14</v>
      </c>
      <c r="M3279" s="3">
        <v>1.860358231088743</v>
      </c>
      <c r="N3279" s="3">
        <v>4859.7918516069694</v>
      </c>
      <c r="O3279" s="3">
        <v>11.853546625194191</v>
      </c>
      <c r="P3279" s="3">
        <v>1</v>
      </c>
      <c r="Q3279" s="3">
        <f t="shared" si="288"/>
        <v>11.853546625194191</v>
      </c>
      <c r="R3279" s="3">
        <v>0</v>
      </c>
      <c r="S3279" s="3">
        <v>1.4642366053964795</v>
      </c>
      <c r="T3279" s="3">
        <v>1</v>
      </c>
      <c r="U3279" s="3">
        <f t="shared" si="289"/>
        <v>1.4642366053964795</v>
      </c>
      <c r="V3279" s="3">
        <v>0</v>
      </c>
    </row>
    <row r="3280" spans="1:22" x14ac:dyDescent="0.25">
      <c r="A3280" s="3" t="s">
        <v>158</v>
      </c>
      <c r="B3280" s="3" t="s">
        <v>310</v>
      </c>
      <c r="C3280" s="3" t="s">
        <v>9</v>
      </c>
      <c r="D3280" s="3" t="s">
        <v>197</v>
      </c>
      <c r="E3280" s="3">
        <v>0.56000000000000005</v>
      </c>
      <c r="F3280" s="3">
        <v>0.48</v>
      </c>
      <c r="G3280" s="3" t="s">
        <v>19</v>
      </c>
      <c r="H3280" s="2">
        <v>3211</v>
      </c>
      <c r="I3280" s="3" t="s">
        <v>143</v>
      </c>
      <c r="J3280" s="2">
        <v>3211</v>
      </c>
      <c r="K3280" s="3" t="s">
        <v>19</v>
      </c>
      <c r="L3280" s="2">
        <v>377</v>
      </c>
      <c r="M3280" s="3">
        <v>170.79205858718163</v>
      </c>
      <c r="N3280" s="3">
        <v>342485.40980614506</v>
      </c>
      <c r="O3280" s="3">
        <v>880.39980348023028</v>
      </c>
      <c r="P3280" s="3">
        <v>1</v>
      </c>
      <c r="Q3280" s="3">
        <f t="shared" si="288"/>
        <v>880.39980348023028</v>
      </c>
      <c r="R3280" s="3">
        <v>0</v>
      </c>
      <c r="S3280" s="3">
        <v>91.29799864767827</v>
      </c>
      <c r="T3280" s="3">
        <v>1</v>
      </c>
      <c r="U3280" s="3">
        <f t="shared" si="289"/>
        <v>91.29799864767827</v>
      </c>
      <c r="V3280" s="3">
        <v>0</v>
      </c>
    </row>
    <row r="3281" spans="1:22" x14ac:dyDescent="0.25">
      <c r="A3281" s="3" t="s">
        <v>158</v>
      </c>
      <c r="B3281" s="3" t="s">
        <v>310</v>
      </c>
      <c r="C3281" s="3" t="s">
        <v>9</v>
      </c>
      <c r="D3281" s="3" t="s">
        <v>197</v>
      </c>
      <c r="E3281" s="3">
        <v>0.56000000000000005</v>
      </c>
      <c r="F3281" s="3">
        <v>0.48</v>
      </c>
      <c r="G3281" s="3" t="s">
        <v>183</v>
      </c>
      <c r="H3281" s="2">
        <v>3211</v>
      </c>
      <c r="I3281" s="3" t="s">
        <v>143</v>
      </c>
      <c r="J3281" s="2">
        <v>3211</v>
      </c>
      <c r="K3281" s="3" t="s">
        <v>169</v>
      </c>
      <c r="L3281" s="2">
        <v>5</v>
      </c>
      <c r="M3281" s="3">
        <v>0.1236395607950274</v>
      </c>
      <c r="N3281" s="3">
        <v>266.57576189495683</v>
      </c>
      <c r="O3281" s="3">
        <v>0.63593210698610181</v>
      </c>
      <c r="P3281" s="3">
        <v>1</v>
      </c>
      <c r="Q3281" s="3">
        <f t="shared" si="288"/>
        <v>0.63593210698610181</v>
      </c>
      <c r="R3281" s="3">
        <v>0</v>
      </c>
      <c r="S3281" s="3">
        <v>8.0531852972714812E-2</v>
      </c>
      <c r="T3281" s="3">
        <v>1</v>
      </c>
      <c r="U3281" s="3">
        <f t="shared" si="289"/>
        <v>8.0531852972714812E-2</v>
      </c>
      <c r="V3281" s="3">
        <v>0</v>
      </c>
    </row>
    <row r="3282" spans="1:22" x14ac:dyDescent="0.25">
      <c r="A3282" s="3" t="s">
        <v>158</v>
      </c>
      <c r="B3282" s="3" t="s">
        <v>8</v>
      </c>
      <c r="C3282" s="3" t="s">
        <v>9</v>
      </c>
      <c r="D3282" s="3" t="s">
        <v>197</v>
      </c>
      <c r="E3282" s="3">
        <v>0.56000000000000005</v>
      </c>
      <c r="F3282" s="3">
        <v>0.48</v>
      </c>
      <c r="G3282" s="3" t="s">
        <v>163</v>
      </c>
      <c r="H3282" s="2">
        <v>3211</v>
      </c>
      <c r="I3282" s="3" t="s">
        <v>143</v>
      </c>
      <c r="J3282" s="2">
        <v>3211</v>
      </c>
      <c r="K3282" s="3" t="s">
        <v>164</v>
      </c>
      <c r="L3282" s="2">
        <v>2</v>
      </c>
      <c r="M3282" s="3">
        <v>6.6942552446743714E-2</v>
      </c>
      <c r="N3282" s="3">
        <v>169.32451009968057</v>
      </c>
      <c r="O3282" s="3">
        <v>0.42298692920150149</v>
      </c>
      <c r="P3282" s="3">
        <v>1</v>
      </c>
      <c r="Q3282" s="3">
        <f t="shared" si="288"/>
        <v>0.42298692920150149</v>
      </c>
      <c r="R3282" s="3">
        <v>0</v>
      </c>
      <c r="S3282" s="3">
        <v>6.1345591592558549E-2</v>
      </c>
      <c r="T3282" s="3">
        <v>1</v>
      </c>
      <c r="U3282" s="3">
        <f t="shared" si="289"/>
        <v>6.1345591592558549E-2</v>
      </c>
      <c r="V3282" s="3">
        <v>0</v>
      </c>
    </row>
    <row r="3283" spans="1:22" x14ac:dyDescent="0.25">
      <c r="A3283" s="3" t="s">
        <v>158</v>
      </c>
      <c r="B3283" s="3" t="s">
        <v>8</v>
      </c>
      <c r="C3283" s="3" t="s">
        <v>9</v>
      </c>
      <c r="D3283" s="3" t="s">
        <v>197</v>
      </c>
      <c r="E3283" s="3">
        <v>0.56000000000000005</v>
      </c>
      <c r="F3283" s="3">
        <v>0.48</v>
      </c>
      <c r="G3283" s="3" t="s">
        <v>166</v>
      </c>
      <c r="H3283" s="2">
        <v>3211</v>
      </c>
      <c r="I3283" s="3" t="s">
        <v>143</v>
      </c>
      <c r="J3283" s="2">
        <v>3211</v>
      </c>
      <c r="K3283" s="3" t="s">
        <v>167</v>
      </c>
      <c r="L3283" s="2">
        <v>39</v>
      </c>
      <c r="M3283" s="3">
        <v>12.36112955255272</v>
      </c>
      <c r="N3283" s="3">
        <v>26449.175190319816</v>
      </c>
      <c r="O3283" s="3">
        <v>61.363026529704676</v>
      </c>
      <c r="P3283" s="3">
        <v>1</v>
      </c>
      <c r="Q3283" s="3">
        <f t="shared" si="288"/>
        <v>61.363026529704676</v>
      </c>
      <c r="R3283" s="3">
        <v>0</v>
      </c>
      <c r="S3283" s="3">
        <v>6.7613293401346599</v>
      </c>
      <c r="T3283" s="3">
        <v>1</v>
      </c>
      <c r="U3283" s="3">
        <f t="shared" si="289"/>
        <v>6.7613293401346599</v>
      </c>
      <c r="V3283" s="3">
        <v>0</v>
      </c>
    </row>
    <row r="3284" spans="1:22" x14ac:dyDescent="0.25">
      <c r="A3284" s="3" t="s">
        <v>158</v>
      </c>
      <c r="B3284" s="3" t="s">
        <v>310</v>
      </c>
      <c r="C3284" s="3" t="s">
        <v>9</v>
      </c>
      <c r="D3284" s="3" t="s">
        <v>197</v>
      </c>
      <c r="E3284" s="3">
        <v>0.56000000000000005</v>
      </c>
      <c r="F3284" s="3">
        <v>0.48</v>
      </c>
      <c r="G3284" s="3" t="s">
        <v>19</v>
      </c>
      <c r="H3284" s="2">
        <v>3212</v>
      </c>
      <c r="I3284" s="3" t="s">
        <v>177</v>
      </c>
      <c r="J3284" s="2">
        <v>3212</v>
      </c>
      <c r="K3284" s="3" t="s">
        <v>19</v>
      </c>
      <c r="L3284" s="2">
        <v>126</v>
      </c>
      <c r="M3284" s="3">
        <v>32.00565411800158</v>
      </c>
      <c r="N3284" s="3">
        <v>73984.823542224534</v>
      </c>
      <c r="O3284" s="3">
        <v>163.13610918793634</v>
      </c>
      <c r="P3284" s="3">
        <v>1</v>
      </c>
      <c r="Q3284" s="3">
        <f t="shared" si="288"/>
        <v>163.13610918793634</v>
      </c>
      <c r="R3284" s="3">
        <v>0</v>
      </c>
      <c r="S3284" s="3">
        <v>19.153562283196852</v>
      </c>
      <c r="T3284" s="3">
        <v>1</v>
      </c>
      <c r="U3284" s="3">
        <f t="shared" si="289"/>
        <v>19.153562283196852</v>
      </c>
      <c r="V3284" s="3">
        <v>0</v>
      </c>
    </row>
    <row r="3285" spans="1:22" x14ac:dyDescent="0.25">
      <c r="A3285" s="3" t="s">
        <v>158</v>
      </c>
      <c r="B3285" s="3" t="s">
        <v>8</v>
      </c>
      <c r="C3285" s="3" t="s">
        <v>9</v>
      </c>
      <c r="D3285" s="3" t="s">
        <v>10</v>
      </c>
      <c r="E3285" s="3">
        <v>0.56000000000000005</v>
      </c>
      <c r="F3285" s="3">
        <v>0.48</v>
      </c>
      <c r="G3285" s="3" t="s">
        <v>11</v>
      </c>
      <c r="H3285" s="2">
        <v>3212</v>
      </c>
      <c r="I3285" s="3" t="s">
        <v>177</v>
      </c>
      <c r="J3285" s="2">
        <v>3212</v>
      </c>
      <c r="K3285" s="3" t="s">
        <v>13</v>
      </c>
      <c r="L3285" s="2">
        <v>23</v>
      </c>
      <c r="M3285" s="3">
        <v>3.5694001477185076</v>
      </c>
      <c r="N3285" s="3">
        <v>10419.453790620129</v>
      </c>
      <c r="O3285" s="3">
        <v>23.373838487685774</v>
      </c>
      <c r="P3285" s="3">
        <v>1</v>
      </c>
      <c r="Q3285" s="3">
        <f t="shared" si="288"/>
        <v>23.373838487685774</v>
      </c>
      <c r="R3285" s="3">
        <v>0</v>
      </c>
      <c r="S3285" s="3">
        <v>2.6138945087886163</v>
      </c>
      <c r="T3285" s="3">
        <v>1</v>
      </c>
      <c r="U3285" s="3">
        <f t="shared" si="289"/>
        <v>2.6138945087886163</v>
      </c>
      <c r="V3285" s="3">
        <v>0</v>
      </c>
    </row>
    <row r="3286" spans="1:22" x14ac:dyDescent="0.25">
      <c r="A3286" s="3" t="s">
        <v>158</v>
      </c>
      <c r="B3286" s="3" t="s">
        <v>310</v>
      </c>
      <c r="C3286" s="3" t="s">
        <v>9</v>
      </c>
      <c r="D3286" s="3" t="s">
        <v>197</v>
      </c>
      <c r="E3286" s="3">
        <v>0.56000000000000005</v>
      </c>
      <c r="F3286" s="3">
        <v>0.48</v>
      </c>
      <c r="G3286" s="3" t="s">
        <v>183</v>
      </c>
      <c r="H3286" s="2">
        <v>3212</v>
      </c>
      <c r="I3286" s="3" t="s">
        <v>177</v>
      </c>
      <c r="J3286" s="2">
        <v>3212</v>
      </c>
      <c r="K3286" s="3" t="s">
        <v>169</v>
      </c>
      <c r="L3286" s="2">
        <v>259</v>
      </c>
      <c r="M3286" s="3">
        <v>110.69221990884316</v>
      </c>
      <c r="N3286" s="3">
        <v>333102.38836780901</v>
      </c>
      <c r="O3286" s="3">
        <v>762.35994035773956</v>
      </c>
      <c r="P3286" s="3">
        <v>1</v>
      </c>
      <c r="Q3286" s="3">
        <f t="shared" si="288"/>
        <v>762.35994035773956</v>
      </c>
      <c r="R3286" s="3">
        <v>0</v>
      </c>
      <c r="S3286" s="3">
        <v>84.865303643173178</v>
      </c>
      <c r="T3286" s="3">
        <v>1</v>
      </c>
      <c r="U3286" s="3">
        <f t="shared" si="289"/>
        <v>84.865303643173178</v>
      </c>
      <c r="V3286" s="3">
        <v>0</v>
      </c>
    </row>
    <row r="3287" spans="1:22" x14ac:dyDescent="0.25">
      <c r="A3287" s="3" t="s">
        <v>158</v>
      </c>
      <c r="B3287" s="3" t="s">
        <v>8</v>
      </c>
      <c r="C3287" s="3" t="s">
        <v>9</v>
      </c>
      <c r="D3287" s="3" t="s">
        <v>197</v>
      </c>
      <c r="E3287" s="3">
        <v>0.56000000000000005</v>
      </c>
      <c r="F3287" s="3">
        <v>0.48</v>
      </c>
      <c r="G3287" s="3" t="s">
        <v>183</v>
      </c>
      <c r="H3287" s="2">
        <v>3212</v>
      </c>
      <c r="I3287" s="3" t="s">
        <v>177</v>
      </c>
      <c r="J3287" s="2">
        <v>3212</v>
      </c>
      <c r="K3287" s="3" t="s">
        <v>199</v>
      </c>
      <c r="L3287" s="2">
        <v>62</v>
      </c>
      <c r="M3287" s="3">
        <v>17.220391561616815</v>
      </c>
      <c r="N3287" s="3">
        <v>54807.80222837317</v>
      </c>
      <c r="O3287" s="3">
        <v>125.99411167873809</v>
      </c>
      <c r="P3287" s="3">
        <f>1-0.712</f>
        <v>0.28800000000000003</v>
      </c>
      <c r="Q3287" s="3">
        <f t="shared" si="288"/>
        <v>36.286304163476572</v>
      </c>
      <c r="R3287" s="3">
        <v>0</v>
      </c>
      <c r="S3287" s="3">
        <v>13.638439771042208</v>
      </c>
      <c r="T3287" s="3">
        <f>1-0.531</f>
        <v>0.46899999999999997</v>
      </c>
      <c r="U3287" s="3">
        <f t="shared" si="289"/>
        <v>6.3964282526187954</v>
      </c>
      <c r="V3287" s="3">
        <v>0</v>
      </c>
    </row>
    <row r="3288" spans="1:22" x14ac:dyDescent="0.25">
      <c r="A3288" s="3" t="s">
        <v>158</v>
      </c>
      <c r="B3288" s="3" t="s">
        <v>8</v>
      </c>
      <c r="C3288" s="3" t="s">
        <v>9</v>
      </c>
      <c r="D3288" s="3" t="s">
        <v>197</v>
      </c>
      <c r="E3288" s="3">
        <v>0.56000000000000005</v>
      </c>
      <c r="F3288" s="3">
        <v>0.48</v>
      </c>
      <c r="G3288" s="3" t="s">
        <v>184</v>
      </c>
      <c r="H3288" s="2">
        <v>3212</v>
      </c>
      <c r="I3288" s="3" t="s">
        <v>177</v>
      </c>
      <c r="J3288" s="2">
        <v>3212</v>
      </c>
      <c r="K3288" s="3" t="s">
        <v>172</v>
      </c>
      <c r="L3288" s="2">
        <v>55</v>
      </c>
      <c r="M3288" s="3">
        <v>21.261503554154519</v>
      </c>
      <c r="N3288" s="3">
        <v>72643.617294245691</v>
      </c>
      <c r="O3288" s="3">
        <v>167.92453550634372</v>
      </c>
      <c r="P3288" s="3">
        <f>1-0.712</f>
        <v>0.28800000000000003</v>
      </c>
      <c r="Q3288" s="3">
        <f t="shared" si="288"/>
        <v>48.362266225826993</v>
      </c>
      <c r="R3288" s="3">
        <v>0</v>
      </c>
      <c r="S3288" s="3">
        <v>18.929491147850548</v>
      </c>
      <c r="T3288" s="3">
        <f>1-0.531</f>
        <v>0.46899999999999997</v>
      </c>
      <c r="U3288" s="3">
        <f t="shared" si="289"/>
        <v>8.8779313483419067</v>
      </c>
      <c r="V3288" s="3">
        <v>0</v>
      </c>
    </row>
    <row r="3289" spans="1:22" x14ac:dyDescent="0.25">
      <c r="A3289" s="3" t="s">
        <v>158</v>
      </c>
      <c r="B3289" s="3" t="s">
        <v>8</v>
      </c>
      <c r="C3289" s="3" t="s">
        <v>9</v>
      </c>
      <c r="D3289" s="3" t="s">
        <v>197</v>
      </c>
      <c r="E3289" s="3">
        <v>0.56000000000000005</v>
      </c>
      <c r="F3289" s="3">
        <v>0.48</v>
      </c>
      <c r="G3289" s="3" t="s">
        <v>59</v>
      </c>
      <c r="H3289" s="2">
        <v>3212</v>
      </c>
      <c r="I3289" s="3" t="s">
        <v>177</v>
      </c>
      <c r="J3289" s="2">
        <v>3212</v>
      </c>
      <c r="K3289" s="3" t="s">
        <v>188</v>
      </c>
      <c r="L3289" s="2">
        <v>1</v>
      </c>
      <c r="M3289" s="3">
        <v>1.6841915413021328E-2</v>
      </c>
      <c r="N3289" s="3">
        <v>57.911240684062456</v>
      </c>
      <c r="O3289" s="3">
        <v>0.1250984594126342</v>
      </c>
      <c r="P3289" s="3">
        <f>1-0.712</f>
        <v>0.28800000000000003</v>
      </c>
      <c r="Q3289" s="3">
        <f t="shared" si="288"/>
        <v>3.6028356310838651E-2</v>
      </c>
      <c r="R3289" s="3">
        <v>0</v>
      </c>
      <c r="S3289" s="3">
        <v>1.5207916482150991E-2</v>
      </c>
      <c r="T3289" s="3">
        <f>1-0.531</f>
        <v>0.46899999999999997</v>
      </c>
      <c r="U3289" s="3">
        <f t="shared" si="289"/>
        <v>7.1325128301288144E-3</v>
      </c>
      <c r="V3289" s="3">
        <v>0</v>
      </c>
    </row>
    <row r="3290" spans="1:22" x14ac:dyDescent="0.25">
      <c r="A3290" s="3" t="s">
        <v>158</v>
      </c>
      <c r="B3290" s="3" t="s">
        <v>8</v>
      </c>
      <c r="C3290" s="3" t="s">
        <v>9</v>
      </c>
      <c r="D3290" s="3" t="s">
        <v>197</v>
      </c>
      <c r="E3290" s="3">
        <v>0.56000000000000005</v>
      </c>
      <c r="F3290" s="3">
        <v>0.48</v>
      </c>
      <c r="G3290" s="3" t="s">
        <v>163</v>
      </c>
      <c r="H3290" s="2">
        <v>3212</v>
      </c>
      <c r="I3290" s="3" t="s">
        <v>177</v>
      </c>
      <c r="J3290" s="2">
        <v>3212</v>
      </c>
      <c r="K3290" s="3" t="s">
        <v>164</v>
      </c>
      <c r="L3290" s="2">
        <v>72</v>
      </c>
      <c r="M3290" s="3">
        <v>25.681148003891021</v>
      </c>
      <c r="N3290" s="3">
        <v>63703.562083708013</v>
      </c>
      <c r="O3290" s="3">
        <v>127.9843799435581</v>
      </c>
      <c r="P3290" s="3">
        <v>1</v>
      </c>
      <c r="Q3290" s="3">
        <f t="shared" si="288"/>
        <v>127.9843799435581</v>
      </c>
      <c r="R3290" s="3">
        <v>0</v>
      </c>
      <c r="S3290" s="3">
        <v>16.753670400022873</v>
      </c>
      <c r="T3290" s="3">
        <v>1</v>
      </c>
      <c r="U3290" s="3">
        <f t="shared" si="289"/>
        <v>16.753670400022873</v>
      </c>
      <c r="V3290" s="3">
        <v>0</v>
      </c>
    </row>
    <row r="3291" spans="1:22" x14ac:dyDescent="0.25">
      <c r="A3291" s="3" t="s">
        <v>158</v>
      </c>
      <c r="B3291" s="3" t="s">
        <v>310</v>
      </c>
      <c r="C3291" s="3" t="s">
        <v>9</v>
      </c>
      <c r="D3291" s="3" t="s">
        <v>197</v>
      </c>
      <c r="E3291" s="3">
        <v>0.56000000000000005</v>
      </c>
      <c r="F3291" s="3">
        <v>0.48</v>
      </c>
      <c r="G3291" s="3" t="s">
        <v>163</v>
      </c>
      <c r="H3291" s="2">
        <v>3212</v>
      </c>
      <c r="I3291" s="3" t="s">
        <v>177</v>
      </c>
      <c r="J3291" s="2">
        <v>3212</v>
      </c>
      <c r="K3291" s="3" t="s">
        <v>164</v>
      </c>
      <c r="L3291" s="2">
        <v>2</v>
      </c>
      <c r="M3291" s="3">
        <v>5.6196118610182422E-2</v>
      </c>
      <c r="N3291" s="3">
        <v>203.72244732306933</v>
      </c>
      <c r="O3291" s="3">
        <v>0.40072199009929427</v>
      </c>
      <c r="P3291" s="3">
        <v>1</v>
      </c>
      <c r="Q3291" s="3">
        <f t="shared" si="288"/>
        <v>0.40072199009929427</v>
      </c>
      <c r="R3291" s="3">
        <v>0</v>
      </c>
      <c r="S3291" s="3">
        <v>5.3252977306842281E-2</v>
      </c>
      <c r="T3291" s="3">
        <v>1</v>
      </c>
      <c r="U3291" s="3">
        <f t="shared" si="289"/>
        <v>5.3252977306842281E-2</v>
      </c>
      <c r="V3291" s="3">
        <v>0</v>
      </c>
    </row>
    <row r="3292" spans="1:22" x14ac:dyDescent="0.25">
      <c r="A3292" s="3" t="s">
        <v>158</v>
      </c>
      <c r="B3292" s="3" t="s">
        <v>8</v>
      </c>
      <c r="C3292" s="3" t="s">
        <v>9</v>
      </c>
      <c r="D3292" s="3" t="s">
        <v>197</v>
      </c>
      <c r="E3292" s="3">
        <v>0.56000000000000005</v>
      </c>
      <c r="F3292" s="3">
        <v>0.48</v>
      </c>
      <c r="G3292" s="3" t="s">
        <v>166</v>
      </c>
      <c r="H3292" s="2">
        <v>3212</v>
      </c>
      <c r="I3292" s="3" t="s">
        <v>177</v>
      </c>
      <c r="J3292" s="2">
        <v>3212</v>
      </c>
      <c r="K3292" s="3" t="s">
        <v>167</v>
      </c>
      <c r="L3292" s="2">
        <v>32</v>
      </c>
      <c r="M3292" s="3">
        <v>10.707481231752675</v>
      </c>
      <c r="N3292" s="3">
        <v>35352.524492947821</v>
      </c>
      <c r="O3292" s="3">
        <v>82.716392264268038</v>
      </c>
      <c r="P3292" s="3">
        <v>1</v>
      </c>
      <c r="Q3292" s="3">
        <f t="shared" si="288"/>
        <v>82.716392264268038</v>
      </c>
      <c r="R3292" s="3">
        <v>0</v>
      </c>
      <c r="S3292" s="3">
        <v>9.3144123059082968</v>
      </c>
      <c r="T3292" s="3">
        <v>1</v>
      </c>
      <c r="U3292" s="3">
        <f t="shared" si="289"/>
        <v>9.3144123059082968</v>
      </c>
      <c r="V3292" s="3">
        <v>0</v>
      </c>
    </row>
    <row r="3293" spans="1:22" x14ac:dyDescent="0.25">
      <c r="A3293" s="3" t="s">
        <v>158</v>
      </c>
      <c r="B3293" s="3" t="s">
        <v>351</v>
      </c>
      <c r="C3293" s="3" t="s">
        <v>352</v>
      </c>
      <c r="D3293" s="3" t="s">
        <v>353</v>
      </c>
      <c r="E3293" s="3">
        <v>0.36</v>
      </c>
      <c r="F3293" s="3">
        <v>0.57999999999999996</v>
      </c>
      <c r="G3293" s="3" t="s">
        <v>272</v>
      </c>
      <c r="H3293" s="2">
        <v>3220</v>
      </c>
      <c r="I3293" s="3" t="s">
        <v>367</v>
      </c>
      <c r="J3293" s="2">
        <v>3000</v>
      </c>
      <c r="K3293" s="3" t="s">
        <v>272</v>
      </c>
      <c r="L3293" s="2">
        <v>36</v>
      </c>
      <c r="M3293" s="3">
        <v>1.1915256090046322</v>
      </c>
      <c r="N3293" s="3">
        <v>3086.1518507649407</v>
      </c>
      <c r="O3293" s="3">
        <v>6.1849057735130746</v>
      </c>
      <c r="P3293" s="3">
        <v>1</v>
      </c>
      <c r="Q3293" s="3">
        <f t="shared" si="288"/>
        <v>6.1849057735130746</v>
      </c>
      <c r="R3293" s="3">
        <v>0</v>
      </c>
      <c r="S3293" s="3">
        <v>0.84944552126164707</v>
      </c>
      <c r="T3293" s="3">
        <v>1</v>
      </c>
      <c r="U3293" s="3">
        <f t="shared" si="289"/>
        <v>0.84944552126164707</v>
      </c>
      <c r="V3293" s="3">
        <v>0</v>
      </c>
    </row>
    <row r="3294" spans="1:22" x14ac:dyDescent="0.25">
      <c r="A3294" s="3" t="s">
        <v>158</v>
      </c>
      <c r="B3294" s="3" t="s">
        <v>351</v>
      </c>
      <c r="C3294" s="3" t="s">
        <v>352</v>
      </c>
      <c r="D3294" s="3" t="s">
        <v>353</v>
      </c>
      <c r="E3294" s="3">
        <v>0.36</v>
      </c>
      <c r="F3294" s="3">
        <v>0.57999999999999996</v>
      </c>
      <c r="G3294" s="3" t="s">
        <v>283</v>
      </c>
      <c r="H3294" s="2">
        <v>3220</v>
      </c>
      <c r="I3294" s="3" t="s">
        <v>367</v>
      </c>
      <c r="J3294" s="2">
        <v>3220</v>
      </c>
      <c r="K3294" s="3" t="s">
        <v>287</v>
      </c>
      <c r="L3294" s="2">
        <v>136</v>
      </c>
      <c r="M3294" s="3">
        <v>15.470829533966821</v>
      </c>
      <c r="N3294" s="3">
        <v>42526.549371961934</v>
      </c>
      <c r="O3294" s="3">
        <v>94.50969816812875</v>
      </c>
      <c r="P3294" s="3">
        <v>1</v>
      </c>
      <c r="Q3294" s="3">
        <f t="shared" si="288"/>
        <v>94.50969816812875</v>
      </c>
      <c r="R3294" s="3">
        <v>0</v>
      </c>
      <c r="S3294" s="3">
        <v>14.465415378170535</v>
      </c>
      <c r="T3294" s="3">
        <v>1</v>
      </c>
      <c r="U3294" s="3">
        <f t="shared" si="289"/>
        <v>14.465415378170535</v>
      </c>
      <c r="V3294" s="3">
        <v>0</v>
      </c>
    </row>
    <row r="3295" spans="1:22" x14ac:dyDescent="0.25">
      <c r="A3295" s="3" t="s">
        <v>158</v>
      </c>
      <c r="B3295" s="3" t="s">
        <v>351</v>
      </c>
      <c r="C3295" s="3" t="s">
        <v>352</v>
      </c>
      <c r="D3295" s="3" t="s">
        <v>353</v>
      </c>
      <c r="E3295" s="3">
        <v>0.36</v>
      </c>
      <c r="F3295" s="3">
        <v>0.57999999999999996</v>
      </c>
      <c r="G3295" s="3" t="s">
        <v>272</v>
      </c>
      <c r="H3295" s="2">
        <v>3220</v>
      </c>
      <c r="I3295" s="3" t="s">
        <v>367</v>
      </c>
      <c r="J3295" s="2">
        <v>3220</v>
      </c>
      <c r="K3295" s="3" t="s">
        <v>272</v>
      </c>
      <c r="L3295" s="2">
        <v>407</v>
      </c>
      <c r="M3295" s="3">
        <v>109.66743926334857</v>
      </c>
      <c r="N3295" s="3">
        <v>285453.05582114629</v>
      </c>
      <c r="O3295" s="3">
        <v>592.18569618187155</v>
      </c>
      <c r="P3295" s="3">
        <v>1</v>
      </c>
      <c r="Q3295" s="3">
        <f t="shared" si="288"/>
        <v>592.18569618187155</v>
      </c>
      <c r="R3295" s="3">
        <v>0</v>
      </c>
      <c r="S3295" s="3">
        <v>83.441634757956848</v>
      </c>
      <c r="T3295" s="3">
        <v>1</v>
      </c>
      <c r="U3295" s="3">
        <f t="shared" si="289"/>
        <v>83.441634757956848</v>
      </c>
      <c r="V3295" s="3">
        <v>0</v>
      </c>
    </row>
    <row r="3296" spans="1:22" x14ac:dyDescent="0.25">
      <c r="A3296" s="3" t="s">
        <v>158</v>
      </c>
      <c r="B3296" s="3" t="s">
        <v>8</v>
      </c>
      <c r="C3296" s="3" t="s">
        <v>9</v>
      </c>
      <c r="D3296" s="3" t="s">
        <v>197</v>
      </c>
      <c r="E3296" s="3">
        <v>0.56000000000000005</v>
      </c>
      <c r="F3296" s="3">
        <v>0.48</v>
      </c>
      <c r="G3296" s="3" t="s">
        <v>184</v>
      </c>
      <c r="H3296" s="2">
        <v>3300</v>
      </c>
      <c r="I3296" s="3" t="s">
        <v>24</v>
      </c>
      <c r="J3296" s="2">
        <v>1000</v>
      </c>
      <c r="K3296" s="3" t="s">
        <v>172</v>
      </c>
      <c r="L3296" s="2">
        <v>292</v>
      </c>
      <c r="M3296" s="3">
        <v>78.16119171261829</v>
      </c>
      <c r="N3296" s="3">
        <v>228080.92236298561</v>
      </c>
      <c r="O3296" s="3">
        <v>526.42392497725132</v>
      </c>
      <c r="P3296" s="3">
        <f>1-0.712</f>
        <v>0.28800000000000003</v>
      </c>
      <c r="Q3296" s="3">
        <f t="shared" si="288"/>
        <v>151.61009039344839</v>
      </c>
      <c r="R3296" s="4">
        <f t="shared" ref="R3296:R3320" si="290">Q3296</f>
        <v>151.61009039344839</v>
      </c>
      <c r="S3296" s="3">
        <v>58.003385940636555</v>
      </c>
      <c r="T3296" s="3">
        <f>1-0.531</f>
        <v>0.46899999999999997</v>
      </c>
      <c r="U3296" s="3">
        <f t="shared" si="289"/>
        <v>27.203588006158544</v>
      </c>
      <c r="V3296" s="3">
        <f t="shared" ref="V3296:V3320" si="291">U3296</f>
        <v>27.203588006158544</v>
      </c>
    </row>
    <row r="3297" spans="1:22" x14ac:dyDescent="0.25">
      <c r="A3297" s="3" t="s">
        <v>158</v>
      </c>
      <c r="B3297" s="3" t="s">
        <v>8</v>
      </c>
      <c r="C3297" s="3" t="s">
        <v>9</v>
      </c>
      <c r="D3297" s="3" t="s">
        <v>197</v>
      </c>
      <c r="E3297" s="3">
        <v>0.56000000000000005</v>
      </c>
      <c r="F3297" s="3">
        <v>0.48</v>
      </c>
      <c r="G3297" s="3" t="s">
        <v>250</v>
      </c>
      <c r="H3297" s="2">
        <v>3300</v>
      </c>
      <c r="I3297" s="3" t="s">
        <v>24</v>
      </c>
      <c r="J3297" s="2">
        <v>1000</v>
      </c>
      <c r="K3297" s="3" t="s">
        <v>206</v>
      </c>
      <c r="L3297" s="2">
        <v>23</v>
      </c>
      <c r="M3297" s="3">
        <v>0.12984313736157166</v>
      </c>
      <c r="N3297" s="3">
        <v>376.86478256062946</v>
      </c>
      <c r="O3297" s="3">
        <v>0.9138912042632672</v>
      </c>
      <c r="P3297" s="3">
        <f>1-0.712</f>
        <v>0.28800000000000003</v>
      </c>
      <c r="Q3297" s="3">
        <f t="shared" si="288"/>
        <v>0.26320066682782101</v>
      </c>
      <c r="R3297" s="4">
        <f t="shared" si="290"/>
        <v>0.26320066682782101</v>
      </c>
      <c r="S3297" s="3">
        <v>0.10209223076452982</v>
      </c>
      <c r="T3297" s="3">
        <f>1-0.531</f>
        <v>0.46899999999999997</v>
      </c>
      <c r="U3297" s="3">
        <f t="shared" si="289"/>
        <v>4.7881256228564484E-2</v>
      </c>
      <c r="V3297" s="3">
        <f t="shared" si="291"/>
        <v>4.7881256228564484E-2</v>
      </c>
    </row>
    <row r="3298" spans="1:22" x14ac:dyDescent="0.25">
      <c r="A3298" s="3" t="s">
        <v>158</v>
      </c>
      <c r="B3298" s="3" t="s">
        <v>310</v>
      </c>
      <c r="C3298" s="3" t="s">
        <v>9</v>
      </c>
      <c r="D3298" s="3" t="s">
        <v>312</v>
      </c>
      <c r="E3298" s="3">
        <v>0.56000000000000005</v>
      </c>
      <c r="F3298" s="3">
        <v>0.48</v>
      </c>
      <c r="G3298" s="3" t="s">
        <v>17</v>
      </c>
      <c r="H3298" s="2">
        <v>3300</v>
      </c>
      <c r="I3298" s="3" t="s">
        <v>24</v>
      </c>
      <c r="J3298" s="2">
        <v>2000</v>
      </c>
      <c r="K3298" s="3" t="s">
        <v>276</v>
      </c>
      <c r="L3298" s="2">
        <v>2453</v>
      </c>
      <c r="M3298" s="3">
        <v>1260.8948065764444</v>
      </c>
      <c r="N3298" s="3">
        <v>3661980.0578599316</v>
      </c>
      <c r="O3298" s="3">
        <v>8763.8514193378487</v>
      </c>
      <c r="P3298" s="3">
        <v>1</v>
      </c>
      <c r="Q3298" s="3">
        <f t="shared" si="288"/>
        <v>8763.8514193378487</v>
      </c>
      <c r="R3298" s="4">
        <f t="shared" si="290"/>
        <v>8763.8514193378487</v>
      </c>
      <c r="S3298" s="3">
        <v>962.20249163469657</v>
      </c>
      <c r="T3298" s="3">
        <v>1</v>
      </c>
      <c r="U3298" s="3">
        <f t="shared" si="289"/>
        <v>962.20249163469657</v>
      </c>
      <c r="V3298" s="3">
        <f t="shared" si="291"/>
        <v>962.20249163469657</v>
      </c>
    </row>
    <row r="3299" spans="1:22" x14ac:dyDescent="0.25">
      <c r="A3299" s="3" t="s">
        <v>158</v>
      </c>
      <c r="B3299" s="3" t="s">
        <v>310</v>
      </c>
      <c r="C3299" s="3" t="s">
        <v>9</v>
      </c>
      <c r="D3299" s="3" t="s">
        <v>197</v>
      </c>
      <c r="E3299" s="3">
        <v>0.56000000000000005</v>
      </c>
      <c r="F3299" s="3">
        <v>0.48</v>
      </c>
      <c r="G3299" s="3" t="s">
        <v>17</v>
      </c>
      <c r="H3299" s="2">
        <v>3300</v>
      </c>
      <c r="I3299" s="3" t="s">
        <v>24</v>
      </c>
      <c r="J3299" s="2">
        <v>2000</v>
      </c>
      <c r="K3299" s="3" t="s">
        <v>276</v>
      </c>
      <c r="L3299" s="2">
        <v>40</v>
      </c>
      <c r="M3299" s="3">
        <v>13.153955954076025</v>
      </c>
      <c r="N3299" s="3">
        <v>32322.757545623143</v>
      </c>
      <c r="O3299" s="3">
        <v>80.954651689129278</v>
      </c>
      <c r="P3299" s="3">
        <v>1</v>
      </c>
      <c r="Q3299" s="3">
        <f t="shared" si="288"/>
        <v>80.954651689129278</v>
      </c>
      <c r="R3299" s="4">
        <f t="shared" si="290"/>
        <v>80.954651689129278</v>
      </c>
      <c r="S3299" s="3">
        <v>9.1541410496482598</v>
      </c>
      <c r="T3299" s="3">
        <v>1</v>
      </c>
      <c r="U3299" s="3">
        <f t="shared" si="289"/>
        <v>9.1541410496482598</v>
      </c>
      <c r="V3299" s="3">
        <f t="shared" si="291"/>
        <v>9.1541410496482598</v>
      </c>
    </row>
    <row r="3300" spans="1:22" x14ac:dyDescent="0.25">
      <c r="A3300" s="3" t="s">
        <v>158</v>
      </c>
      <c r="B3300" s="3" t="s">
        <v>310</v>
      </c>
      <c r="C3300" s="3" t="s">
        <v>9</v>
      </c>
      <c r="D3300" s="3" t="s">
        <v>312</v>
      </c>
      <c r="E3300" s="3">
        <v>0.56000000000000005</v>
      </c>
      <c r="F3300" s="3">
        <v>0.48</v>
      </c>
      <c r="G3300" s="3" t="s">
        <v>17</v>
      </c>
      <c r="H3300" s="2">
        <v>3300</v>
      </c>
      <c r="I3300" s="3" t="s">
        <v>24</v>
      </c>
      <c r="J3300" s="2">
        <v>2000</v>
      </c>
      <c r="K3300" s="3" t="s">
        <v>314</v>
      </c>
      <c r="L3300" s="2">
        <v>260</v>
      </c>
      <c r="M3300" s="3">
        <v>110.02550307444088</v>
      </c>
      <c r="N3300" s="3">
        <v>330602.93434642209</v>
      </c>
      <c r="O3300" s="3">
        <v>790.69315083060667</v>
      </c>
      <c r="P3300" s="3">
        <v>1</v>
      </c>
      <c r="Q3300" s="3">
        <f t="shared" si="288"/>
        <v>790.69315083060667</v>
      </c>
      <c r="R3300" s="4">
        <f t="shared" si="290"/>
        <v>790.69315083060667</v>
      </c>
      <c r="S3300" s="3">
        <v>86.61020572084125</v>
      </c>
      <c r="T3300" s="3">
        <v>1</v>
      </c>
      <c r="U3300" s="3">
        <f t="shared" si="289"/>
        <v>86.61020572084125</v>
      </c>
      <c r="V3300" s="3">
        <f t="shared" si="291"/>
        <v>86.61020572084125</v>
      </c>
    </row>
    <row r="3301" spans="1:22" x14ac:dyDescent="0.25">
      <c r="A3301" s="3" t="s">
        <v>158</v>
      </c>
      <c r="B3301" s="3" t="s">
        <v>310</v>
      </c>
      <c r="C3301" s="3" t="s">
        <v>9</v>
      </c>
      <c r="D3301" s="3" t="s">
        <v>197</v>
      </c>
      <c r="E3301" s="3">
        <v>0.56000000000000005</v>
      </c>
      <c r="F3301" s="3">
        <v>0.48</v>
      </c>
      <c r="G3301" s="3" t="s">
        <v>17</v>
      </c>
      <c r="H3301" s="2">
        <v>3300</v>
      </c>
      <c r="I3301" s="3" t="s">
        <v>24</v>
      </c>
      <c r="J3301" s="2">
        <v>2000</v>
      </c>
      <c r="K3301" s="3" t="s">
        <v>314</v>
      </c>
      <c r="L3301" s="2">
        <v>9</v>
      </c>
      <c r="M3301" s="3">
        <v>1.3229493308217259</v>
      </c>
      <c r="N3301" s="3">
        <v>4236.8496558306679</v>
      </c>
      <c r="O3301" s="3">
        <v>8.3859042590155504</v>
      </c>
      <c r="P3301" s="3">
        <v>1</v>
      </c>
      <c r="Q3301" s="3">
        <f t="shared" si="288"/>
        <v>8.3859042590155504</v>
      </c>
      <c r="R3301" s="4">
        <f t="shared" si="290"/>
        <v>8.3859042590155504</v>
      </c>
      <c r="S3301" s="3">
        <v>1.142663000447218</v>
      </c>
      <c r="T3301" s="3">
        <v>1</v>
      </c>
      <c r="U3301" s="3">
        <f t="shared" si="289"/>
        <v>1.142663000447218</v>
      </c>
      <c r="V3301" s="3">
        <f t="shared" si="291"/>
        <v>1.142663000447218</v>
      </c>
    </row>
    <row r="3302" spans="1:22" x14ac:dyDescent="0.25">
      <c r="A3302" s="3" t="s">
        <v>158</v>
      </c>
      <c r="B3302" s="3" t="s">
        <v>89</v>
      </c>
      <c r="C3302" s="3" t="s">
        <v>9</v>
      </c>
      <c r="D3302" s="3" t="s">
        <v>262</v>
      </c>
      <c r="E3302" s="3">
        <v>0.56000000000000005</v>
      </c>
      <c r="F3302" s="3">
        <v>0.48</v>
      </c>
      <c r="G3302" s="3" t="s">
        <v>17</v>
      </c>
      <c r="H3302" s="2">
        <v>3300</v>
      </c>
      <c r="I3302" s="3" t="s">
        <v>24</v>
      </c>
      <c r="J3302" s="2">
        <v>2000</v>
      </c>
      <c r="K3302" s="3" t="s">
        <v>274</v>
      </c>
      <c r="L3302" s="2">
        <v>56</v>
      </c>
      <c r="M3302" s="3">
        <v>26.575310831083403</v>
      </c>
      <c r="N3302" s="3">
        <v>75663.512625268544</v>
      </c>
      <c r="O3302" s="3">
        <v>182.72078208367881</v>
      </c>
      <c r="P3302" s="3">
        <v>1</v>
      </c>
      <c r="Q3302" s="3">
        <f t="shared" si="288"/>
        <v>182.72078208367881</v>
      </c>
      <c r="R3302" s="4">
        <f t="shared" si="290"/>
        <v>182.72078208367881</v>
      </c>
      <c r="S3302" s="3">
        <v>19.650040112284</v>
      </c>
      <c r="T3302" s="3">
        <v>1</v>
      </c>
      <c r="U3302" s="3">
        <f t="shared" si="289"/>
        <v>19.650040112284</v>
      </c>
      <c r="V3302" s="3">
        <f t="shared" si="291"/>
        <v>19.650040112284</v>
      </c>
    </row>
    <row r="3303" spans="1:22" x14ac:dyDescent="0.25">
      <c r="A3303" s="3" t="s">
        <v>158</v>
      </c>
      <c r="B3303" s="3" t="s">
        <v>89</v>
      </c>
      <c r="C3303" s="3" t="s">
        <v>9</v>
      </c>
      <c r="D3303" s="3" t="s">
        <v>262</v>
      </c>
      <c r="E3303" s="3">
        <v>0.56000000000000005</v>
      </c>
      <c r="F3303" s="3">
        <v>0.48</v>
      </c>
      <c r="G3303" s="3" t="s">
        <v>17</v>
      </c>
      <c r="H3303" s="2">
        <v>3300</v>
      </c>
      <c r="I3303" s="3" t="s">
        <v>24</v>
      </c>
      <c r="J3303" s="2">
        <v>2000</v>
      </c>
      <c r="K3303" s="3" t="s">
        <v>263</v>
      </c>
      <c r="L3303" s="2">
        <v>4</v>
      </c>
      <c r="M3303" s="3">
        <v>2.0242820856716345E-4</v>
      </c>
      <c r="N3303" s="3">
        <v>0.5474950094093014</v>
      </c>
      <c r="O3303" s="3">
        <v>1.4212003360354877E-3</v>
      </c>
      <c r="P3303" s="3">
        <v>1</v>
      </c>
      <c r="Q3303" s="3">
        <f t="shared" si="288"/>
        <v>1.4212003360354877E-3</v>
      </c>
      <c r="R3303" s="4">
        <f t="shared" si="290"/>
        <v>1.4212003360354877E-3</v>
      </c>
      <c r="S3303" s="3">
        <v>1.7715607058280656E-4</v>
      </c>
      <c r="T3303" s="3">
        <v>1</v>
      </c>
      <c r="U3303" s="3">
        <f t="shared" si="289"/>
        <v>1.7715607058280656E-4</v>
      </c>
      <c r="V3303" s="3">
        <f t="shared" si="291"/>
        <v>1.7715607058280656E-4</v>
      </c>
    </row>
    <row r="3304" spans="1:22" x14ac:dyDescent="0.25">
      <c r="A3304" s="3" t="s">
        <v>158</v>
      </c>
      <c r="B3304" s="3" t="s">
        <v>310</v>
      </c>
      <c r="C3304" s="3" t="s">
        <v>9</v>
      </c>
      <c r="D3304" s="3" t="s">
        <v>197</v>
      </c>
      <c r="E3304" s="3">
        <v>0.56000000000000005</v>
      </c>
      <c r="F3304" s="3">
        <v>0.48</v>
      </c>
      <c r="G3304" s="3" t="s">
        <v>17</v>
      </c>
      <c r="H3304" s="2">
        <v>3300</v>
      </c>
      <c r="I3304" s="3" t="s">
        <v>24</v>
      </c>
      <c r="J3304" s="2">
        <v>2000</v>
      </c>
      <c r="K3304" s="3" t="s">
        <v>263</v>
      </c>
      <c r="L3304" s="2">
        <v>3</v>
      </c>
      <c r="M3304" s="3">
        <v>2.2504789044069965E-3</v>
      </c>
      <c r="N3304" s="3">
        <v>8.2413989645976109</v>
      </c>
      <c r="O3304" s="3">
        <v>1.9727898335222205E-2</v>
      </c>
      <c r="P3304" s="3">
        <v>1</v>
      </c>
      <c r="Q3304" s="3">
        <f t="shared" si="288"/>
        <v>1.9727898335222205E-2</v>
      </c>
      <c r="R3304" s="4">
        <f t="shared" si="290"/>
        <v>1.9727898335222205E-2</v>
      </c>
      <c r="S3304" s="3">
        <v>2.4970365335587304E-3</v>
      </c>
      <c r="T3304" s="3">
        <v>1</v>
      </c>
      <c r="U3304" s="3">
        <f t="shared" si="289"/>
        <v>2.4970365335587304E-3</v>
      </c>
      <c r="V3304" s="3">
        <f t="shared" si="291"/>
        <v>2.4970365335587304E-3</v>
      </c>
    </row>
    <row r="3305" spans="1:22" x14ac:dyDescent="0.25">
      <c r="A3305" s="3" t="s">
        <v>158</v>
      </c>
      <c r="B3305" s="3" t="s">
        <v>310</v>
      </c>
      <c r="C3305" s="3" t="s">
        <v>9</v>
      </c>
      <c r="D3305" s="3" t="s">
        <v>312</v>
      </c>
      <c r="E3305" s="3">
        <v>0.56000000000000005</v>
      </c>
      <c r="F3305" s="3">
        <v>0.48</v>
      </c>
      <c r="G3305" s="3" t="s">
        <v>17</v>
      </c>
      <c r="H3305" s="2">
        <v>3300</v>
      </c>
      <c r="I3305" s="3" t="s">
        <v>24</v>
      </c>
      <c r="J3305" s="2">
        <v>2000</v>
      </c>
      <c r="K3305" s="3" t="s">
        <v>316</v>
      </c>
      <c r="L3305" s="2">
        <v>1</v>
      </c>
      <c r="M3305" s="3">
        <v>1.2707356788873463E-3</v>
      </c>
      <c r="N3305" s="3">
        <v>4.4358235274787265</v>
      </c>
      <c r="O3305" s="3">
        <v>9.6388018183083766E-3</v>
      </c>
      <c r="P3305" s="3">
        <v>1</v>
      </c>
      <c r="Q3305" s="3">
        <f t="shared" si="288"/>
        <v>9.6388018183083766E-3</v>
      </c>
      <c r="R3305" s="4">
        <f t="shared" si="290"/>
        <v>9.6388018183083766E-3</v>
      </c>
      <c r="S3305" s="3">
        <v>1.2523120960886071E-3</v>
      </c>
      <c r="T3305" s="3">
        <v>1</v>
      </c>
      <c r="U3305" s="3">
        <f t="shared" si="289"/>
        <v>1.2523120960886071E-3</v>
      </c>
      <c r="V3305" s="3">
        <f t="shared" si="291"/>
        <v>1.2523120960886071E-3</v>
      </c>
    </row>
    <row r="3306" spans="1:22" x14ac:dyDescent="0.25">
      <c r="A3306" s="3" t="s">
        <v>158</v>
      </c>
      <c r="B3306" s="3" t="s">
        <v>89</v>
      </c>
      <c r="C3306" s="3" t="s">
        <v>9</v>
      </c>
      <c r="D3306" s="3" t="s">
        <v>262</v>
      </c>
      <c r="E3306" s="3">
        <v>0.56000000000000005</v>
      </c>
      <c r="F3306" s="3">
        <v>0.48</v>
      </c>
      <c r="G3306" s="3" t="s">
        <v>17</v>
      </c>
      <c r="H3306" s="2">
        <v>3300</v>
      </c>
      <c r="I3306" s="3" t="s">
        <v>24</v>
      </c>
      <c r="J3306" s="2">
        <v>2000</v>
      </c>
      <c r="K3306" s="3" t="s">
        <v>271</v>
      </c>
      <c r="L3306" s="2">
        <v>1</v>
      </c>
      <c r="M3306" s="3">
        <v>8.0837076353763029E-6</v>
      </c>
      <c r="N3306" s="3">
        <v>2.5010003965842728E-2</v>
      </c>
      <c r="O3306" s="3">
        <v>5.7855222700454189E-5</v>
      </c>
      <c r="P3306" s="3">
        <v>1</v>
      </c>
      <c r="Q3306" s="3">
        <f t="shared" si="288"/>
        <v>5.7855222700454189E-5</v>
      </c>
      <c r="R3306" s="4">
        <f t="shared" si="290"/>
        <v>5.7855222700454189E-5</v>
      </c>
      <c r="S3306" s="3">
        <v>7.2263827647877022E-6</v>
      </c>
      <c r="T3306" s="3">
        <v>1</v>
      </c>
      <c r="U3306" s="3">
        <f t="shared" si="289"/>
        <v>7.2263827647877022E-6</v>
      </c>
      <c r="V3306" s="3">
        <f t="shared" si="291"/>
        <v>7.2263827647877022E-6</v>
      </c>
    </row>
    <row r="3307" spans="1:22" x14ac:dyDescent="0.25">
      <c r="A3307" s="3" t="s">
        <v>158</v>
      </c>
      <c r="B3307" s="3" t="s">
        <v>310</v>
      </c>
      <c r="C3307" s="3" t="s">
        <v>9</v>
      </c>
      <c r="D3307" s="3" t="s">
        <v>197</v>
      </c>
      <c r="E3307" s="3">
        <v>0.56000000000000005</v>
      </c>
      <c r="F3307" s="3">
        <v>0.48</v>
      </c>
      <c r="G3307" s="3" t="s">
        <v>17</v>
      </c>
      <c r="H3307" s="2">
        <v>3300</v>
      </c>
      <c r="I3307" s="3" t="s">
        <v>24</v>
      </c>
      <c r="J3307" s="2">
        <v>2000</v>
      </c>
      <c r="K3307" s="3" t="s">
        <v>319</v>
      </c>
      <c r="L3307" s="2">
        <v>159</v>
      </c>
      <c r="M3307" s="3">
        <v>14.85717651685707</v>
      </c>
      <c r="N3307" s="3">
        <v>38442.907697738054</v>
      </c>
      <c r="O3307" s="3">
        <v>94.535316567972544</v>
      </c>
      <c r="P3307" s="3">
        <v>1</v>
      </c>
      <c r="Q3307" s="3">
        <f t="shared" si="288"/>
        <v>94.535316567972544</v>
      </c>
      <c r="R3307" s="4">
        <f t="shared" si="290"/>
        <v>94.535316567972544</v>
      </c>
      <c r="S3307" s="3">
        <v>10.904613984544413</v>
      </c>
      <c r="T3307" s="3">
        <v>1</v>
      </c>
      <c r="U3307" s="3">
        <f t="shared" si="289"/>
        <v>10.904613984544413</v>
      </c>
      <c r="V3307" s="3">
        <f t="shared" si="291"/>
        <v>10.904613984544413</v>
      </c>
    </row>
    <row r="3308" spans="1:22" x14ac:dyDescent="0.25">
      <c r="A3308" s="3" t="s">
        <v>158</v>
      </c>
      <c r="B3308" s="3" t="s">
        <v>310</v>
      </c>
      <c r="C3308" s="3" t="s">
        <v>9</v>
      </c>
      <c r="D3308" s="3" t="s">
        <v>197</v>
      </c>
      <c r="E3308" s="3">
        <v>0.56000000000000005</v>
      </c>
      <c r="F3308" s="3">
        <v>0.48</v>
      </c>
      <c r="G3308" s="3" t="s">
        <v>17</v>
      </c>
      <c r="H3308" s="2">
        <v>3300</v>
      </c>
      <c r="I3308" s="3" t="s">
        <v>24</v>
      </c>
      <c r="J3308" s="2">
        <v>2000</v>
      </c>
      <c r="K3308" s="3" t="s">
        <v>324</v>
      </c>
      <c r="L3308" s="2">
        <v>15</v>
      </c>
      <c r="M3308" s="3">
        <v>0.87484801167198223</v>
      </c>
      <c r="N3308" s="3">
        <v>2299.4508470899477</v>
      </c>
      <c r="O3308" s="3">
        <v>6.0372360796093893</v>
      </c>
      <c r="P3308" s="3">
        <v>1</v>
      </c>
      <c r="Q3308" s="3">
        <f t="shared" si="288"/>
        <v>6.0372360796093893</v>
      </c>
      <c r="R3308" s="4">
        <f t="shared" si="290"/>
        <v>6.0372360796093893</v>
      </c>
      <c r="S3308" s="3">
        <v>0.77397152862609853</v>
      </c>
      <c r="T3308" s="3">
        <v>1</v>
      </c>
      <c r="U3308" s="3">
        <f t="shared" si="289"/>
        <v>0.77397152862609853</v>
      </c>
      <c r="V3308" s="3">
        <f t="shared" si="291"/>
        <v>0.77397152862609853</v>
      </c>
    </row>
    <row r="3309" spans="1:22" x14ac:dyDescent="0.25">
      <c r="A3309" s="3" t="s">
        <v>158</v>
      </c>
      <c r="B3309" s="3" t="s">
        <v>89</v>
      </c>
      <c r="C3309" s="3" t="s">
        <v>9</v>
      </c>
      <c r="D3309" s="3" t="s">
        <v>262</v>
      </c>
      <c r="E3309" s="3">
        <v>0.56000000000000005</v>
      </c>
      <c r="F3309" s="3">
        <v>0.48</v>
      </c>
      <c r="G3309" s="3" t="s">
        <v>17</v>
      </c>
      <c r="H3309" s="2">
        <v>3300</v>
      </c>
      <c r="I3309" s="3" t="s">
        <v>24</v>
      </c>
      <c r="J3309" s="2">
        <v>2000</v>
      </c>
      <c r="K3309" s="3" t="s">
        <v>264</v>
      </c>
      <c r="L3309" s="2">
        <v>2818</v>
      </c>
      <c r="M3309" s="3">
        <v>1203.8461182244889</v>
      </c>
      <c r="N3309" s="3">
        <v>3628521.2641761792</v>
      </c>
      <c r="O3309" s="3">
        <v>8624.2437958859791</v>
      </c>
      <c r="P3309" s="3">
        <v>1</v>
      </c>
      <c r="Q3309" s="3">
        <f t="shared" si="288"/>
        <v>8624.2437958859791</v>
      </c>
      <c r="R3309" s="4">
        <f t="shared" si="290"/>
        <v>8624.2437958859791</v>
      </c>
      <c r="S3309" s="3">
        <v>977.46199545811521</v>
      </c>
      <c r="T3309" s="3">
        <v>1</v>
      </c>
      <c r="U3309" s="3">
        <f t="shared" si="289"/>
        <v>977.46199545811521</v>
      </c>
      <c r="V3309" s="3">
        <f t="shared" si="291"/>
        <v>977.46199545811521</v>
      </c>
    </row>
    <row r="3310" spans="1:22" x14ac:dyDescent="0.25">
      <c r="A3310" s="3" t="s">
        <v>158</v>
      </c>
      <c r="B3310" s="3" t="s">
        <v>310</v>
      </c>
      <c r="C3310" s="3" t="s">
        <v>9</v>
      </c>
      <c r="D3310" s="3" t="s">
        <v>311</v>
      </c>
      <c r="E3310" s="3">
        <v>0.56000000000000005</v>
      </c>
      <c r="F3310" s="3">
        <v>0.48</v>
      </c>
      <c r="G3310" s="3" t="s">
        <v>17</v>
      </c>
      <c r="H3310" s="2">
        <v>3300</v>
      </c>
      <c r="I3310" s="3" t="s">
        <v>24</v>
      </c>
      <c r="J3310" s="2">
        <v>2000</v>
      </c>
      <c r="K3310" s="3" t="s">
        <v>264</v>
      </c>
      <c r="L3310" s="2">
        <v>11</v>
      </c>
      <c r="M3310" s="3">
        <v>1.070209792259204</v>
      </c>
      <c r="N3310" s="3">
        <v>2144.7106494599916</v>
      </c>
      <c r="O3310" s="3">
        <v>5.4579203746478111</v>
      </c>
      <c r="P3310" s="3">
        <v>1</v>
      </c>
      <c r="Q3310" s="3">
        <f t="shared" si="288"/>
        <v>5.4579203746478111</v>
      </c>
      <c r="R3310" s="4">
        <f t="shared" si="290"/>
        <v>5.4579203746478111</v>
      </c>
      <c r="S3310" s="3">
        <v>0.55870844597271319</v>
      </c>
      <c r="T3310" s="3">
        <v>1</v>
      </c>
      <c r="U3310" s="3">
        <f t="shared" si="289"/>
        <v>0.55870844597271319</v>
      </c>
      <c r="V3310" s="3">
        <f t="shared" si="291"/>
        <v>0.55870844597271319</v>
      </c>
    </row>
    <row r="3311" spans="1:22" x14ac:dyDescent="0.25">
      <c r="A3311" s="3" t="s">
        <v>158</v>
      </c>
      <c r="B3311" s="3" t="s">
        <v>310</v>
      </c>
      <c r="C3311" s="3" t="s">
        <v>9</v>
      </c>
      <c r="D3311" s="3" t="s">
        <v>312</v>
      </c>
      <c r="E3311" s="3">
        <v>0.56000000000000005</v>
      </c>
      <c r="F3311" s="3">
        <v>0.48</v>
      </c>
      <c r="G3311" s="3" t="s">
        <v>17</v>
      </c>
      <c r="H3311" s="2">
        <v>3300</v>
      </c>
      <c r="I3311" s="3" t="s">
        <v>24</v>
      </c>
      <c r="J3311" s="2">
        <v>2000</v>
      </c>
      <c r="K3311" s="3" t="s">
        <v>264</v>
      </c>
      <c r="L3311" s="2">
        <v>7434</v>
      </c>
      <c r="M3311" s="3">
        <v>3939.5702451350498</v>
      </c>
      <c r="N3311" s="3">
        <v>10636798.97142262</v>
      </c>
      <c r="O3311" s="3">
        <v>25700.697989768523</v>
      </c>
      <c r="P3311" s="3">
        <v>1</v>
      </c>
      <c r="Q3311" s="3">
        <f t="shared" si="288"/>
        <v>25700.697989768523</v>
      </c>
      <c r="R3311" s="4">
        <f t="shared" si="290"/>
        <v>25700.697989768523</v>
      </c>
      <c r="S3311" s="3">
        <v>2795.5895172887413</v>
      </c>
      <c r="T3311" s="3">
        <v>1</v>
      </c>
      <c r="U3311" s="3">
        <f t="shared" si="289"/>
        <v>2795.5895172887413</v>
      </c>
      <c r="V3311" s="3">
        <f t="shared" si="291"/>
        <v>2795.5895172887413</v>
      </c>
    </row>
    <row r="3312" spans="1:22" x14ac:dyDescent="0.25">
      <c r="A3312" s="3" t="s">
        <v>158</v>
      </c>
      <c r="B3312" s="3" t="s">
        <v>310</v>
      </c>
      <c r="C3312" s="3" t="s">
        <v>9</v>
      </c>
      <c r="D3312" s="3" t="s">
        <v>197</v>
      </c>
      <c r="E3312" s="3">
        <v>0.56000000000000005</v>
      </c>
      <c r="F3312" s="3">
        <v>0.48</v>
      </c>
      <c r="G3312" s="3" t="s">
        <v>17</v>
      </c>
      <c r="H3312" s="2">
        <v>3300</v>
      </c>
      <c r="I3312" s="3" t="s">
        <v>24</v>
      </c>
      <c r="J3312" s="2">
        <v>2000</v>
      </c>
      <c r="K3312" s="3" t="s">
        <v>264</v>
      </c>
      <c r="L3312" s="2">
        <v>624</v>
      </c>
      <c r="M3312" s="3">
        <v>217.21798935308399</v>
      </c>
      <c r="N3312" s="3">
        <v>529415.7586576537</v>
      </c>
      <c r="O3312" s="3">
        <v>1299.0476079260609</v>
      </c>
      <c r="P3312" s="3">
        <v>1</v>
      </c>
      <c r="Q3312" s="3">
        <f t="shared" si="288"/>
        <v>1299.0476079260609</v>
      </c>
      <c r="R3312" s="4">
        <f t="shared" si="290"/>
        <v>1299.0476079260609</v>
      </c>
      <c r="S3312" s="3">
        <v>145.27161754267917</v>
      </c>
      <c r="T3312" s="3">
        <v>1</v>
      </c>
      <c r="U3312" s="3">
        <f t="shared" si="289"/>
        <v>145.27161754267917</v>
      </c>
      <c r="V3312" s="3">
        <f t="shared" si="291"/>
        <v>145.27161754267917</v>
      </c>
    </row>
    <row r="3313" spans="1:22" x14ac:dyDescent="0.25">
      <c r="A3313" s="3" t="s">
        <v>158</v>
      </c>
      <c r="B3313" s="3" t="s">
        <v>89</v>
      </c>
      <c r="C3313" s="3" t="s">
        <v>9</v>
      </c>
      <c r="D3313" s="3" t="s">
        <v>262</v>
      </c>
      <c r="E3313" s="3">
        <v>0.56000000000000005</v>
      </c>
      <c r="F3313" s="3">
        <v>0.48</v>
      </c>
      <c r="G3313" s="3" t="s">
        <v>17</v>
      </c>
      <c r="H3313" s="2">
        <v>3300</v>
      </c>
      <c r="I3313" s="3" t="s">
        <v>24</v>
      </c>
      <c r="J3313" s="2">
        <v>2000</v>
      </c>
      <c r="K3313" s="3" t="s">
        <v>265</v>
      </c>
      <c r="L3313" s="2">
        <v>221</v>
      </c>
      <c r="M3313" s="3">
        <v>5.6961442098156585</v>
      </c>
      <c r="N3313" s="3">
        <v>17761.117602014067</v>
      </c>
      <c r="O3313" s="3">
        <v>43.40570723032554</v>
      </c>
      <c r="P3313" s="3">
        <v>1</v>
      </c>
      <c r="Q3313" s="3">
        <f t="shared" si="288"/>
        <v>43.40570723032554</v>
      </c>
      <c r="R3313" s="4">
        <f t="shared" si="290"/>
        <v>43.40570723032554</v>
      </c>
      <c r="S3313" s="3">
        <v>5.3726343312284994</v>
      </c>
      <c r="T3313" s="3">
        <v>1</v>
      </c>
      <c r="U3313" s="3">
        <f t="shared" si="289"/>
        <v>5.3726343312284994</v>
      </c>
      <c r="V3313" s="3">
        <f t="shared" si="291"/>
        <v>5.3726343312284994</v>
      </c>
    </row>
    <row r="3314" spans="1:22" x14ac:dyDescent="0.25">
      <c r="A3314" s="3" t="s">
        <v>158</v>
      </c>
      <c r="B3314" s="3" t="s">
        <v>89</v>
      </c>
      <c r="C3314" s="3" t="s">
        <v>9</v>
      </c>
      <c r="D3314" s="3" t="s">
        <v>262</v>
      </c>
      <c r="E3314" s="3">
        <v>0.56000000000000005</v>
      </c>
      <c r="F3314" s="3">
        <v>0.48</v>
      </c>
      <c r="G3314" s="3" t="s">
        <v>17</v>
      </c>
      <c r="H3314" s="2">
        <v>3300</v>
      </c>
      <c r="I3314" s="3" t="s">
        <v>24</v>
      </c>
      <c r="J3314" s="2">
        <v>2000</v>
      </c>
      <c r="K3314" s="3" t="s">
        <v>269</v>
      </c>
      <c r="L3314" s="2">
        <v>9</v>
      </c>
      <c r="M3314" s="3">
        <v>0.42462858831299455</v>
      </c>
      <c r="N3314" s="3">
        <v>1274.160214494977</v>
      </c>
      <c r="O3314" s="3">
        <v>3.0627351143602271</v>
      </c>
      <c r="P3314" s="3">
        <v>1</v>
      </c>
      <c r="Q3314" s="3">
        <f t="shared" si="288"/>
        <v>3.0627351143602271</v>
      </c>
      <c r="R3314" s="4">
        <f t="shared" si="290"/>
        <v>3.0627351143602271</v>
      </c>
      <c r="S3314" s="3">
        <v>0.34053465718308862</v>
      </c>
      <c r="T3314" s="3">
        <v>1</v>
      </c>
      <c r="U3314" s="3">
        <f t="shared" si="289"/>
        <v>0.34053465718308862</v>
      </c>
      <c r="V3314" s="3">
        <f t="shared" si="291"/>
        <v>0.34053465718308862</v>
      </c>
    </row>
    <row r="3315" spans="1:22" x14ac:dyDescent="0.25">
      <c r="A3315" s="3" t="s">
        <v>158</v>
      </c>
      <c r="B3315" s="3" t="s">
        <v>310</v>
      </c>
      <c r="C3315" s="3" t="s">
        <v>9</v>
      </c>
      <c r="D3315" s="3" t="s">
        <v>312</v>
      </c>
      <c r="E3315" s="3">
        <v>0.56000000000000005</v>
      </c>
      <c r="F3315" s="3">
        <v>0.48</v>
      </c>
      <c r="G3315" s="3" t="s">
        <v>17</v>
      </c>
      <c r="H3315" s="2">
        <v>3300</v>
      </c>
      <c r="I3315" s="3" t="s">
        <v>24</v>
      </c>
      <c r="J3315" s="2">
        <v>2000</v>
      </c>
      <c r="K3315" s="3" t="s">
        <v>269</v>
      </c>
      <c r="L3315" s="2">
        <v>308</v>
      </c>
      <c r="M3315" s="3">
        <v>43.129326544576791</v>
      </c>
      <c r="N3315" s="3">
        <v>123351.59276793269</v>
      </c>
      <c r="O3315" s="3">
        <v>294.2020905397606</v>
      </c>
      <c r="P3315" s="3">
        <v>1</v>
      </c>
      <c r="Q3315" s="3">
        <f t="shared" si="288"/>
        <v>294.2020905397606</v>
      </c>
      <c r="R3315" s="4">
        <f t="shared" si="290"/>
        <v>294.2020905397606</v>
      </c>
      <c r="S3315" s="3">
        <v>33.561135527487998</v>
      </c>
      <c r="T3315" s="3">
        <v>1</v>
      </c>
      <c r="U3315" s="3">
        <f t="shared" si="289"/>
        <v>33.561135527487998</v>
      </c>
      <c r="V3315" s="3">
        <f t="shared" si="291"/>
        <v>33.561135527487998</v>
      </c>
    </row>
    <row r="3316" spans="1:22" x14ac:dyDescent="0.25">
      <c r="A3316" s="3" t="s">
        <v>158</v>
      </c>
      <c r="B3316" s="3" t="s">
        <v>310</v>
      </c>
      <c r="C3316" s="3" t="s">
        <v>9</v>
      </c>
      <c r="D3316" s="3" t="s">
        <v>197</v>
      </c>
      <c r="E3316" s="3">
        <v>0.56000000000000005</v>
      </c>
      <c r="F3316" s="3">
        <v>0.48</v>
      </c>
      <c r="G3316" s="3" t="s">
        <v>17</v>
      </c>
      <c r="H3316" s="2">
        <v>3300</v>
      </c>
      <c r="I3316" s="3" t="s">
        <v>24</v>
      </c>
      <c r="J3316" s="2">
        <v>2000</v>
      </c>
      <c r="K3316" s="3" t="s">
        <v>269</v>
      </c>
      <c r="L3316" s="2">
        <v>3</v>
      </c>
      <c r="M3316" s="3">
        <v>6.4704506239092784E-3</v>
      </c>
      <c r="N3316" s="3">
        <v>25.709160688881767</v>
      </c>
      <c r="O3316" s="3">
        <v>6.8927650203659291E-2</v>
      </c>
      <c r="P3316" s="3">
        <v>1</v>
      </c>
      <c r="Q3316" s="3">
        <f t="shared" si="288"/>
        <v>6.8927650203659291E-2</v>
      </c>
      <c r="R3316" s="4">
        <f t="shared" si="290"/>
        <v>6.8927650203659291E-2</v>
      </c>
      <c r="S3316" s="3">
        <v>1.0135053216401235E-2</v>
      </c>
      <c r="T3316" s="3">
        <v>1</v>
      </c>
      <c r="U3316" s="3">
        <f t="shared" si="289"/>
        <v>1.0135053216401235E-2</v>
      </c>
      <c r="V3316" s="3">
        <f t="shared" si="291"/>
        <v>1.0135053216401235E-2</v>
      </c>
    </row>
    <row r="3317" spans="1:22" x14ac:dyDescent="0.25">
      <c r="A3317" s="3" t="s">
        <v>158</v>
      </c>
      <c r="B3317" s="3" t="s">
        <v>310</v>
      </c>
      <c r="C3317" s="3" t="s">
        <v>9</v>
      </c>
      <c r="D3317" s="3" t="s">
        <v>312</v>
      </c>
      <c r="E3317" s="3">
        <v>0.56000000000000005</v>
      </c>
      <c r="F3317" s="3">
        <v>0.48</v>
      </c>
      <c r="G3317" s="3" t="s">
        <v>17</v>
      </c>
      <c r="H3317" s="2">
        <v>3300</v>
      </c>
      <c r="I3317" s="3" t="s">
        <v>24</v>
      </c>
      <c r="J3317" s="2">
        <v>2000</v>
      </c>
      <c r="K3317" s="3" t="s">
        <v>313</v>
      </c>
      <c r="L3317" s="2">
        <v>38</v>
      </c>
      <c r="M3317" s="3">
        <v>3.9606035738920271</v>
      </c>
      <c r="N3317" s="3">
        <v>12130.533089593586</v>
      </c>
      <c r="O3317" s="3">
        <v>29.053681082824756</v>
      </c>
      <c r="P3317" s="3">
        <v>1</v>
      </c>
      <c r="Q3317" s="3">
        <f t="shared" si="288"/>
        <v>29.053681082824756</v>
      </c>
      <c r="R3317" s="4">
        <f t="shared" si="290"/>
        <v>29.053681082824756</v>
      </c>
      <c r="S3317" s="3">
        <v>3.2275879891544963</v>
      </c>
      <c r="T3317" s="3">
        <v>1</v>
      </c>
      <c r="U3317" s="3">
        <f t="shared" si="289"/>
        <v>3.2275879891544963</v>
      </c>
      <c r="V3317" s="3">
        <f t="shared" si="291"/>
        <v>3.2275879891544963</v>
      </c>
    </row>
    <row r="3318" spans="1:22" x14ac:dyDescent="0.25">
      <c r="A3318" s="3" t="s">
        <v>158</v>
      </c>
      <c r="B3318" s="3" t="s">
        <v>310</v>
      </c>
      <c r="C3318" s="3" t="s">
        <v>9</v>
      </c>
      <c r="D3318" s="3" t="s">
        <v>197</v>
      </c>
      <c r="E3318" s="3">
        <v>0.56000000000000005</v>
      </c>
      <c r="F3318" s="3">
        <v>0.48</v>
      </c>
      <c r="G3318" s="3" t="s">
        <v>17</v>
      </c>
      <c r="H3318" s="2">
        <v>3300</v>
      </c>
      <c r="I3318" s="3" t="s">
        <v>24</v>
      </c>
      <c r="J3318" s="2">
        <v>2000</v>
      </c>
      <c r="K3318" s="3" t="s">
        <v>313</v>
      </c>
      <c r="L3318" s="2">
        <v>5</v>
      </c>
      <c r="M3318" s="3">
        <v>0.12454122799642355</v>
      </c>
      <c r="N3318" s="3">
        <v>495.43242167048402</v>
      </c>
      <c r="O3318" s="3">
        <v>1.328100917853634</v>
      </c>
      <c r="P3318" s="3">
        <v>1</v>
      </c>
      <c r="Q3318" s="3">
        <f t="shared" si="288"/>
        <v>1.328100917853634</v>
      </c>
      <c r="R3318" s="4">
        <f t="shared" si="290"/>
        <v>1.328100917853634</v>
      </c>
      <c r="S3318" s="3">
        <v>0.19561100955063754</v>
      </c>
      <c r="T3318" s="3">
        <v>1</v>
      </c>
      <c r="U3318" s="3">
        <f t="shared" si="289"/>
        <v>0.19561100955063754</v>
      </c>
      <c r="V3318" s="3">
        <f t="shared" si="291"/>
        <v>0.19561100955063754</v>
      </c>
    </row>
    <row r="3319" spans="1:22" x14ac:dyDescent="0.25">
      <c r="A3319" s="3" t="s">
        <v>158</v>
      </c>
      <c r="B3319" s="3" t="s">
        <v>310</v>
      </c>
      <c r="C3319" s="3" t="s">
        <v>9</v>
      </c>
      <c r="D3319" s="3" t="s">
        <v>312</v>
      </c>
      <c r="E3319" s="3">
        <v>0.56000000000000005</v>
      </c>
      <c r="F3319" s="3">
        <v>0.48</v>
      </c>
      <c r="G3319" s="3" t="s">
        <v>17</v>
      </c>
      <c r="H3319" s="2">
        <v>3300</v>
      </c>
      <c r="I3319" s="3" t="s">
        <v>24</v>
      </c>
      <c r="J3319" s="2">
        <v>2000</v>
      </c>
      <c r="K3319" s="3" t="s">
        <v>317</v>
      </c>
      <c r="L3319" s="2">
        <v>4</v>
      </c>
      <c r="M3319" s="3">
        <v>2.0390888648991478E-2</v>
      </c>
      <c r="N3319" s="3">
        <v>59.06566865057659</v>
      </c>
      <c r="O3319" s="3">
        <v>0.13498361333904321</v>
      </c>
      <c r="P3319" s="3">
        <v>1</v>
      </c>
      <c r="Q3319" s="3">
        <f t="shared" si="288"/>
        <v>0.13498361333904321</v>
      </c>
      <c r="R3319" s="4">
        <f t="shared" si="290"/>
        <v>0.13498361333904321</v>
      </c>
      <c r="S3319" s="3">
        <v>1.4913157218173465E-2</v>
      </c>
      <c r="T3319" s="3">
        <v>1</v>
      </c>
      <c r="U3319" s="3">
        <f t="shared" si="289"/>
        <v>1.4913157218173465E-2</v>
      </c>
      <c r="V3319" s="3">
        <f t="shared" si="291"/>
        <v>1.4913157218173465E-2</v>
      </c>
    </row>
    <row r="3320" spans="1:22" x14ac:dyDescent="0.25">
      <c r="A3320" s="3" t="s">
        <v>158</v>
      </c>
      <c r="B3320" s="3" t="s">
        <v>310</v>
      </c>
      <c r="C3320" s="3" t="s">
        <v>9</v>
      </c>
      <c r="D3320" s="3" t="s">
        <v>312</v>
      </c>
      <c r="E3320" s="3">
        <v>0.56000000000000005</v>
      </c>
      <c r="F3320" s="3">
        <v>0.48</v>
      </c>
      <c r="G3320" s="3" t="s">
        <v>17</v>
      </c>
      <c r="H3320" s="2">
        <v>3300</v>
      </c>
      <c r="I3320" s="3" t="s">
        <v>24</v>
      </c>
      <c r="J3320" s="2">
        <v>2000</v>
      </c>
      <c r="K3320" s="3" t="s">
        <v>315</v>
      </c>
      <c r="L3320" s="2">
        <v>309</v>
      </c>
      <c r="M3320" s="3">
        <v>69.920672879495669</v>
      </c>
      <c r="N3320" s="3">
        <v>202382.70821757393</v>
      </c>
      <c r="O3320" s="3">
        <v>485.15461154140507</v>
      </c>
      <c r="P3320" s="3">
        <v>1</v>
      </c>
      <c r="Q3320" s="3">
        <f t="shared" si="288"/>
        <v>485.15461154140507</v>
      </c>
      <c r="R3320" s="4">
        <f t="shared" si="290"/>
        <v>485.15461154140507</v>
      </c>
      <c r="S3320" s="3">
        <v>53.102007331459028</v>
      </c>
      <c r="T3320" s="3">
        <v>1</v>
      </c>
      <c r="U3320" s="3">
        <f t="shared" si="289"/>
        <v>53.102007331459028</v>
      </c>
      <c r="V3320" s="3">
        <f t="shared" si="291"/>
        <v>53.102007331459028</v>
      </c>
    </row>
    <row r="3321" spans="1:22" x14ac:dyDescent="0.25">
      <c r="A3321" s="3" t="s">
        <v>158</v>
      </c>
      <c r="B3321" s="3" t="s">
        <v>310</v>
      </c>
      <c r="C3321" s="3" t="s">
        <v>9</v>
      </c>
      <c r="D3321" s="3" t="s">
        <v>312</v>
      </c>
      <c r="E3321" s="3">
        <v>0.56000000000000005</v>
      </c>
      <c r="F3321" s="3">
        <v>0.48</v>
      </c>
      <c r="G3321" s="3" t="s">
        <v>320</v>
      </c>
      <c r="H3321" s="2">
        <v>3300</v>
      </c>
      <c r="I3321" s="3" t="s">
        <v>24</v>
      </c>
      <c r="J3321" s="2">
        <v>3000</v>
      </c>
      <c r="K3321" s="3" t="s">
        <v>314</v>
      </c>
      <c r="L3321" s="2">
        <v>2</v>
      </c>
      <c r="M3321" s="3">
        <v>8.0138458249203529E-3</v>
      </c>
      <c r="N3321" s="3">
        <v>17.502787434181265</v>
      </c>
      <c r="O3321" s="3">
        <v>2.0556450425777067E-2</v>
      </c>
      <c r="P3321" s="3">
        <v>1</v>
      </c>
      <c r="Q3321" s="3">
        <f t="shared" si="288"/>
        <v>2.0556450425777067E-2</v>
      </c>
      <c r="R3321" s="3">
        <v>0</v>
      </c>
      <c r="S3321" s="3">
        <v>2.1877921326494813E-3</v>
      </c>
      <c r="T3321" s="3">
        <v>1</v>
      </c>
      <c r="U3321" s="3">
        <f t="shared" si="289"/>
        <v>2.1877921326494813E-3</v>
      </c>
      <c r="V3321" s="3">
        <v>0</v>
      </c>
    </row>
    <row r="3322" spans="1:22" x14ac:dyDescent="0.25">
      <c r="A3322" s="3" t="s">
        <v>158</v>
      </c>
      <c r="B3322" s="3" t="s">
        <v>310</v>
      </c>
      <c r="C3322" s="3" t="s">
        <v>9</v>
      </c>
      <c r="D3322" s="3" t="s">
        <v>197</v>
      </c>
      <c r="E3322" s="3">
        <v>0.56000000000000005</v>
      </c>
      <c r="F3322" s="3">
        <v>0.48</v>
      </c>
      <c r="G3322" s="3" t="s">
        <v>320</v>
      </c>
      <c r="H3322" s="2">
        <v>3300</v>
      </c>
      <c r="I3322" s="3" t="s">
        <v>24</v>
      </c>
      <c r="J3322" s="2">
        <v>3000</v>
      </c>
      <c r="K3322" s="3" t="s">
        <v>314</v>
      </c>
      <c r="L3322" s="2">
        <v>28</v>
      </c>
      <c r="M3322" s="3">
        <v>5.5095723595731059</v>
      </c>
      <c r="N3322" s="3">
        <v>14720.194004193097</v>
      </c>
      <c r="O3322" s="3">
        <v>30.948197896085883</v>
      </c>
      <c r="P3322" s="3">
        <v>1</v>
      </c>
      <c r="Q3322" s="3">
        <f t="shared" si="288"/>
        <v>30.948197896085883</v>
      </c>
      <c r="R3322" s="3">
        <v>0</v>
      </c>
      <c r="S3322" s="3">
        <v>3.9415368310957342</v>
      </c>
      <c r="T3322" s="3">
        <v>1</v>
      </c>
      <c r="U3322" s="3">
        <f t="shared" si="289"/>
        <v>3.9415368310957342</v>
      </c>
      <c r="V3322" s="3">
        <v>0</v>
      </c>
    </row>
    <row r="3323" spans="1:22" x14ac:dyDescent="0.25">
      <c r="A3323" s="3" t="s">
        <v>158</v>
      </c>
      <c r="B3323" s="3" t="s">
        <v>89</v>
      </c>
      <c r="C3323" s="3" t="s">
        <v>9</v>
      </c>
      <c r="D3323" s="3" t="s">
        <v>262</v>
      </c>
      <c r="E3323" s="3">
        <v>0.56000000000000005</v>
      </c>
      <c r="F3323" s="3">
        <v>0.48</v>
      </c>
      <c r="G3323" s="3" t="s">
        <v>264</v>
      </c>
      <c r="H3323" s="2">
        <v>3300</v>
      </c>
      <c r="I3323" s="3" t="s">
        <v>24</v>
      </c>
      <c r="J3323" s="2">
        <v>3000</v>
      </c>
      <c r="K3323" s="3" t="s">
        <v>264</v>
      </c>
      <c r="L3323" s="2">
        <v>45</v>
      </c>
      <c r="M3323" s="3">
        <v>11.144755344859808</v>
      </c>
      <c r="N3323" s="3">
        <v>24818.090672986302</v>
      </c>
      <c r="O3323" s="3">
        <v>51.15921365733761</v>
      </c>
      <c r="P3323" s="3">
        <v>1</v>
      </c>
      <c r="Q3323" s="3">
        <f t="shared" si="288"/>
        <v>51.15921365733761</v>
      </c>
      <c r="R3323" s="3">
        <v>0</v>
      </c>
      <c r="S3323" s="3">
        <v>5.2593373529020999</v>
      </c>
      <c r="T3323" s="3">
        <v>1</v>
      </c>
      <c r="U3323" s="3">
        <f t="shared" si="289"/>
        <v>5.2593373529020999</v>
      </c>
      <c r="V3323" s="3">
        <v>0</v>
      </c>
    </row>
    <row r="3324" spans="1:22" x14ac:dyDescent="0.25">
      <c r="A3324" s="3" t="s">
        <v>158</v>
      </c>
      <c r="B3324" s="3" t="s">
        <v>310</v>
      </c>
      <c r="C3324" s="3" t="s">
        <v>9</v>
      </c>
      <c r="D3324" s="3" t="s">
        <v>312</v>
      </c>
      <c r="E3324" s="3">
        <v>0.56000000000000005</v>
      </c>
      <c r="F3324" s="3">
        <v>0.48</v>
      </c>
      <c r="G3324" s="3" t="s">
        <v>264</v>
      </c>
      <c r="H3324" s="2">
        <v>3300</v>
      </c>
      <c r="I3324" s="3" t="s">
        <v>24</v>
      </c>
      <c r="J3324" s="2">
        <v>3000</v>
      </c>
      <c r="K3324" s="3" t="s">
        <v>264</v>
      </c>
      <c r="L3324" s="2">
        <v>3</v>
      </c>
      <c r="M3324" s="3">
        <v>3.0432516701753395E-2</v>
      </c>
      <c r="N3324" s="3">
        <v>63.590389725035742</v>
      </c>
      <c r="O3324" s="3">
        <v>9.6946027272190455E-2</v>
      </c>
      <c r="P3324" s="3">
        <v>1</v>
      </c>
      <c r="Q3324" s="3">
        <f t="shared" si="288"/>
        <v>9.6946027272190455E-2</v>
      </c>
      <c r="R3324" s="3">
        <v>0</v>
      </c>
      <c r="S3324" s="3">
        <v>1.0609188641260002E-2</v>
      </c>
      <c r="T3324" s="3">
        <v>1</v>
      </c>
      <c r="U3324" s="3">
        <f t="shared" si="289"/>
        <v>1.0609188641260002E-2</v>
      </c>
      <c r="V3324" s="3">
        <v>0</v>
      </c>
    </row>
    <row r="3325" spans="1:22" x14ac:dyDescent="0.25">
      <c r="A3325" s="3" t="s">
        <v>158</v>
      </c>
      <c r="B3325" s="3" t="s">
        <v>310</v>
      </c>
      <c r="C3325" s="3" t="s">
        <v>9</v>
      </c>
      <c r="D3325" s="3" t="s">
        <v>197</v>
      </c>
      <c r="E3325" s="3">
        <v>0.56000000000000005</v>
      </c>
      <c r="F3325" s="3">
        <v>0.48</v>
      </c>
      <c r="G3325" s="3" t="s">
        <v>264</v>
      </c>
      <c r="H3325" s="2">
        <v>3300</v>
      </c>
      <c r="I3325" s="3" t="s">
        <v>24</v>
      </c>
      <c r="J3325" s="2">
        <v>3000</v>
      </c>
      <c r="K3325" s="3" t="s">
        <v>264</v>
      </c>
      <c r="L3325" s="2">
        <v>1</v>
      </c>
      <c r="M3325" s="3">
        <v>0.12674113313350949</v>
      </c>
      <c r="N3325" s="3">
        <v>344.24063561095176</v>
      </c>
      <c r="O3325" s="3">
        <v>0.82850602772831494</v>
      </c>
      <c r="P3325" s="3">
        <v>1</v>
      </c>
      <c r="Q3325" s="3">
        <f t="shared" si="288"/>
        <v>0.82850602772831494</v>
      </c>
      <c r="R3325" s="3">
        <v>0</v>
      </c>
      <c r="S3325" s="3">
        <v>9.0360209622879786E-2</v>
      </c>
      <c r="T3325" s="3">
        <v>1</v>
      </c>
      <c r="U3325" s="3">
        <f t="shared" si="289"/>
        <v>9.0360209622879786E-2</v>
      </c>
      <c r="V3325" s="3">
        <v>0</v>
      </c>
    </row>
    <row r="3326" spans="1:22" x14ac:dyDescent="0.25">
      <c r="A3326" s="3" t="s">
        <v>158</v>
      </c>
      <c r="B3326" s="3" t="s">
        <v>351</v>
      </c>
      <c r="C3326" s="3" t="s">
        <v>352</v>
      </c>
      <c r="D3326" s="3" t="s">
        <v>353</v>
      </c>
      <c r="E3326" s="3">
        <v>0.36</v>
      </c>
      <c r="F3326" s="3">
        <v>0.57999999999999996</v>
      </c>
      <c r="G3326" s="3" t="s">
        <v>272</v>
      </c>
      <c r="H3326" s="2">
        <v>3300</v>
      </c>
      <c r="I3326" s="3" t="s">
        <v>24</v>
      </c>
      <c r="J3326" s="2">
        <v>3000</v>
      </c>
      <c r="K3326" s="3" t="s">
        <v>272</v>
      </c>
      <c r="L3326" s="2">
        <v>7</v>
      </c>
      <c r="M3326" s="3">
        <v>0.31408559045707796</v>
      </c>
      <c r="N3326" s="3">
        <v>951.64153407953199</v>
      </c>
      <c r="O3326" s="3">
        <v>2.1439787498406249</v>
      </c>
      <c r="P3326" s="3">
        <v>1</v>
      </c>
      <c r="Q3326" s="3">
        <f t="shared" si="288"/>
        <v>2.1439787498406249</v>
      </c>
      <c r="R3326" s="3">
        <v>0</v>
      </c>
      <c r="S3326" s="3">
        <v>0.25751162779219094</v>
      </c>
      <c r="T3326" s="3">
        <v>1</v>
      </c>
      <c r="U3326" s="3">
        <f t="shared" si="289"/>
        <v>0.25751162779219094</v>
      </c>
      <c r="V3326" s="3">
        <v>0</v>
      </c>
    </row>
    <row r="3327" spans="1:22" x14ac:dyDescent="0.25">
      <c r="A3327" s="3" t="s">
        <v>158</v>
      </c>
      <c r="B3327" s="3" t="s">
        <v>89</v>
      </c>
      <c r="C3327" s="3" t="s">
        <v>9</v>
      </c>
      <c r="D3327" s="3" t="s">
        <v>262</v>
      </c>
      <c r="E3327" s="3">
        <v>0.56000000000000005</v>
      </c>
      <c r="F3327" s="3">
        <v>0.48</v>
      </c>
      <c r="G3327" s="3" t="s">
        <v>17</v>
      </c>
      <c r="H3327" s="2">
        <v>3300</v>
      </c>
      <c r="I3327" s="3" t="s">
        <v>24</v>
      </c>
      <c r="J3327" s="2">
        <v>3300</v>
      </c>
      <c r="K3327" s="3" t="s">
        <v>269</v>
      </c>
      <c r="L3327" s="2">
        <v>1</v>
      </c>
      <c r="M3327" s="3">
        <v>1.214908981323659E-5</v>
      </c>
      <c r="N3327" s="3">
        <v>3.7308090167697365E-2</v>
      </c>
      <c r="O3327" s="3">
        <v>1.0900783941179294E-4</v>
      </c>
      <c r="P3327" s="3">
        <v>1</v>
      </c>
      <c r="Q3327" s="3">
        <f t="shared" si="288"/>
        <v>1.0900783941179294E-4</v>
      </c>
      <c r="R3327" s="3">
        <f t="shared" ref="R3327:R3358" si="292">Q3327</f>
        <v>1.0900783941179294E-4</v>
      </c>
      <c r="S3327" s="3">
        <v>1.6951565071522049E-5</v>
      </c>
      <c r="T3327" s="3">
        <v>1</v>
      </c>
      <c r="U3327" s="3">
        <f t="shared" si="289"/>
        <v>1.6951565071522049E-5</v>
      </c>
      <c r="V3327" s="3">
        <f t="shared" ref="V3327:V3358" si="293">U3327</f>
        <v>1.6951565071522049E-5</v>
      </c>
    </row>
    <row r="3328" spans="1:22" x14ac:dyDescent="0.25">
      <c r="A3328" s="3" t="s">
        <v>158</v>
      </c>
      <c r="B3328" s="3" t="s">
        <v>310</v>
      </c>
      <c r="C3328" s="3" t="s">
        <v>9</v>
      </c>
      <c r="D3328" s="3" t="s">
        <v>197</v>
      </c>
      <c r="E3328" s="3">
        <v>0.56000000000000005</v>
      </c>
      <c r="F3328" s="3">
        <v>0.48</v>
      </c>
      <c r="G3328" s="3" t="s">
        <v>17</v>
      </c>
      <c r="H3328" s="2">
        <v>3300</v>
      </c>
      <c r="I3328" s="3" t="s">
        <v>24</v>
      </c>
      <c r="J3328" s="2">
        <v>3300</v>
      </c>
      <c r="K3328" s="3" t="s">
        <v>313</v>
      </c>
      <c r="L3328" s="2">
        <v>1</v>
      </c>
      <c r="M3328" s="3">
        <v>9.9451952167332983E-5</v>
      </c>
      <c r="N3328" s="3">
        <v>0.32537012107987701</v>
      </c>
      <c r="O3328" s="3">
        <v>8.0583404476707835E-4</v>
      </c>
      <c r="P3328" s="3">
        <v>1</v>
      </c>
      <c r="Q3328" s="3">
        <f t="shared" si="288"/>
        <v>8.0583404476707835E-4</v>
      </c>
      <c r="R3328" s="3">
        <f t="shared" si="292"/>
        <v>8.0583404476707835E-4</v>
      </c>
      <c r="S3328" s="3">
        <v>9.8436071022746743E-5</v>
      </c>
      <c r="T3328" s="3">
        <v>1</v>
      </c>
      <c r="U3328" s="3">
        <f t="shared" si="289"/>
        <v>9.8436071022746743E-5</v>
      </c>
      <c r="V3328" s="3">
        <f t="shared" si="293"/>
        <v>9.8436071022746743E-5</v>
      </c>
    </row>
    <row r="3329" spans="1:22" x14ac:dyDescent="0.25">
      <c r="A3329" s="3" t="s">
        <v>158</v>
      </c>
      <c r="B3329" s="3" t="s">
        <v>8</v>
      </c>
      <c r="C3329" s="3" t="s">
        <v>9</v>
      </c>
      <c r="D3329" s="3" t="s">
        <v>10</v>
      </c>
      <c r="E3329" s="3">
        <v>0.56000000000000005</v>
      </c>
      <c r="F3329" s="3">
        <v>0.48</v>
      </c>
      <c r="G3329" s="3" t="s">
        <v>17</v>
      </c>
      <c r="H3329" s="2">
        <v>3300</v>
      </c>
      <c r="I3329" s="3" t="s">
        <v>24</v>
      </c>
      <c r="J3329" s="2">
        <v>3300</v>
      </c>
      <c r="K3329" s="3" t="s">
        <v>148</v>
      </c>
      <c r="L3329" s="2">
        <v>2</v>
      </c>
      <c r="M3329" s="3">
        <v>5.5617406130441032E-4</v>
      </c>
      <c r="N3329" s="3">
        <v>2.0996521948033013</v>
      </c>
      <c r="O3329" s="3">
        <v>4.8396525799687014E-3</v>
      </c>
      <c r="P3329" s="3">
        <v>1</v>
      </c>
      <c r="Q3329" s="3">
        <f t="shared" si="288"/>
        <v>4.8396525799687014E-3</v>
      </c>
      <c r="R3329" s="3">
        <f t="shared" si="292"/>
        <v>4.8396525799687014E-3</v>
      </c>
      <c r="S3329" s="3">
        <v>6.142246210158541E-4</v>
      </c>
      <c r="T3329" s="3">
        <v>1</v>
      </c>
      <c r="U3329" s="3">
        <f t="shared" si="289"/>
        <v>6.142246210158541E-4</v>
      </c>
      <c r="V3329" s="3">
        <f t="shared" si="293"/>
        <v>6.142246210158541E-4</v>
      </c>
    </row>
    <row r="3330" spans="1:22" x14ac:dyDescent="0.25">
      <c r="A3330" s="3" t="s">
        <v>158</v>
      </c>
      <c r="B3330" s="3" t="s">
        <v>310</v>
      </c>
      <c r="C3330" s="3" t="s">
        <v>9</v>
      </c>
      <c r="D3330" s="3" t="s">
        <v>197</v>
      </c>
      <c r="E3330" s="3">
        <v>0.56000000000000005</v>
      </c>
      <c r="F3330" s="3">
        <v>0.48</v>
      </c>
      <c r="G3330" s="3" t="s">
        <v>17</v>
      </c>
      <c r="H3330" s="2">
        <v>3300</v>
      </c>
      <c r="I3330" s="3" t="s">
        <v>24</v>
      </c>
      <c r="J3330" s="2">
        <v>3300</v>
      </c>
      <c r="K3330" s="3" t="s">
        <v>199</v>
      </c>
      <c r="L3330" s="2">
        <v>2</v>
      </c>
      <c r="M3330" s="3">
        <v>3.4012259013673596E-3</v>
      </c>
      <c r="N3330" s="3">
        <v>8.4104734068305707</v>
      </c>
      <c r="O3330" s="3">
        <v>1.6872411871157449E-2</v>
      </c>
      <c r="P3330" s="3">
        <f>1-0.712</f>
        <v>0.28800000000000003</v>
      </c>
      <c r="Q3330" s="3">
        <f t="shared" ref="Q3330:Q3393" si="294">O3330*P3330</f>
        <v>4.8592546188933458E-3</v>
      </c>
      <c r="R3330" s="3">
        <f t="shared" si="292"/>
        <v>4.8592546188933458E-3</v>
      </c>
      <c r="S3330" s="3">
        <v>2.2393242827459074E-3</v>
      </c>
      <c r="T3330" s="3">
        <f>1-0.531</f>
        <v>0.46899999999999997</v>
      </c>
      <c r="U3330" s="3">
        <f t="shared" ref="U3330:U3393" si="295">S3330*T3330</f>
        <v>1.0502430886078305E-3</v>
      </c>
      <c r="V3330" s="3">
        <f t="shared" si="293"/>
        <v>1.0502430886078305E-3</v>
      </c>
    </row>
    <row r="3331" spans="1:22" x14ac:dyDescent="0.25">
      <c r="A3331" s="3" t="s">
        <v>158</v>
      </c>
      <c r="B3331" s="3" t="s">
        <v>8</v>
      </c>
      <c r="C3331" s="3" t="s">
        <v>9</v>
      </c>
      <c r="D3331" s="3" t="s">
        <v>197</v>
      </c>
      <c r="E3331" s="3">
        <v>0.56000000000000005</v>
      </c>
      <c r="F3331" s="3">
        <v>0.48</v>
      </c>
      <c r="G3331" s="3" t="s">
        <v>17</v>
      </c>
      <c r="H3331" s="2">
        <v>3300</v>
      </c>
      <c r="I3331" s="3" t="s">
        <v>24</v>
      </c>
      <c r="J3331" s="2">
        <v>3300</v>
      </c>
      <c r="K3331" s="3" t="s">
        <v>188</v>
      </c>
      <c r="L3331" s="2">
        <v>2</v>
      </c>
      <c r="M3331" s="3">
        <v>2.793623817926064E-3</v>
      </c>
      <c r="N3331" s="3">
        <v>9.0563078536945074</v>
      </c>
      <c r="O3331" s="3">
        <v>1.9524720974614936E-2</v>
      </c>
      <c r="P3331" s="3">
        <f>1-0.712</f>
        <v>0.28800000000000003</v>
      </c>
      <c r="Q3331" s="3">
        <f t="shared" si="294"/>
        <v>5.6231196406891027E-3</v>
      </c>
      <c r="R3331" s="3">
        <f t="shared" si="292"/>
        <v>5.6231196406891027E-3</v>
      </c>
      <c r="S3331" s="3">
        <v>2.3031998984924273E-3</v>
      </c>
      <c r="T3331" s="3">
        <f>1-0.531</f>
        <v>0.46899999999999997</v>
      </c>
      <c r="U3331" s="3">
        <f t="shared" si="295"/>
        <v>1.0802007523929484E-3</v>
      </c>
      <c r="V3331" s="3">
        <f t="shared" si="293"/>
        <v>1.0802007523929484E-3</v>
      </c>
    </row>
    <row r="3332" spans="1:22" x14ac:dyDescent="0.25">
      <c r="A3332" s="3" t="s">
        <v>158</v>
      </c>
      <c r="B3332" s="3" t="s">
        <v>310</v>
      </c>
      <c r="C3332" s="3" t="s">
        <v>9</v>
      </c>
      <c r="D3332" s="3" t="s">
        <v>311</v>
      </c>
      <c r="E3332" s="3">
        <v>0.56000000000000005</v>
      </c>
      <c r="F3332" s="3">
        <v>0.48</v>
      </c>
      <c r="G3332" s="3" t="s">
        <v>17</v>
      </c>
      <c r="H3332" s="2">
        <v>3300</v>
      </c>
      <c r="I3332" s="3" t="s">
        <v>24</v>
      </c>
      <c r="J3332" s="2">
        <v>3300</v>
      </c>
      <c r="K3332" s="3" t="s">
        <v>264</v>
      </c>
      <c r="L3332" s="2">
        <v>6</v>
      </c>
      <c r="M3332" s="3">
        <v>2.120821769164517E-3</v>
      </c>
      <c r="N3332" s="3">
        <v>4.2492513053776406</v>
      </c>
      <c r="O3332" s="3">
        <v>1.0813741267214018E-2</v>
      </c>
      <c r="P3332" s="3">
        <v>1</v>
      </c>
      <c r="Q3332" s="3">
        <f t="shared" si="294"/>
        <v>1.0813741267214018E-2</v>
      </c>
      <c r="R3332" s="3">
        <f t="shared" si="292"/>
        <v>1.0813741267214018E-2</v>
      </c>
      <c r="S3332" s="3">
        <v>1.1069505803286044E-3</v>
      </c>
      <c r="T3332" s="3">
        <v>1</v>
      </c>
      <c r="U3332" s="3">
        <f t="shared" si="295"/>
        <v>1.1069505803286044E-3</v>
      </c>
      <c r="V3332" s="3">
        <f t="shared" si="293"/>
        <v>1.1069505803286044E-3</v>
      </c>
    </row>
    <row r="3333" spans="1:22" x14ac:dyDescent="0.25">
      <c r="A3333" s="3" t="s">
        <v>158</v>
      </c>
      <c r="B3333" s="3" t="s">
        <v>8</v>
      </c>
      <c r="C3333" s="3" t="s">
        <v>9</v>
      </c>
      <c r="D3333" s="3" t="s">
        <v>197</v>
      </c>
      <c r="E3333" s="3">
        <v>0.56000000000000005</v>
      </c>
      <c r="F3333" s="3">
        <v>0.48</v>
      </c>
      <c r="G3333" s="3" t="s">
        <v>17</v>
      </c>
      <c r="H3333" s="2">
        <v>3300</v>
      </c>
      <c r="I3333" s="3" t="s">
        <v>24</v>
      </c>
      <c r="J3333" s="2">
        <v>3300</v>
      </c>
      <c r="K3333" s="3" t="s">
        <v>214</v>
      </c>
      <c r="L3333" s="2">
        <v>2</v>
      </c>
      <c r="M3333" s="3">
        <v>7.1751283837751395E-3</v>
      </c>
      <c r="N3333" s="3">
        <v>21.258127015391125</v>
      </c>
      <c r="O3333" s="3">
        <v>5.5098056949300908E-2</v>
      </c>
      <c r="P3333" s="3">
        <f>1-0.712</f>
        <v>0.28800000000000003</v>
      </c>
      <c r="Q3333" s="3">
        <f t="shared" si="294"/>
        <v>1.5868240401398663E-2</v>
      </c>
      <c r="R3333" s="3">
        <f t="shared" si="292"/>
        <v>1.5868240401398663E-2</v>
      </c>
      <c r="S3333" s="3">
        <v>7.0029279017241736E-3</v>
      </c>
      <c r="T3333" s="3">
        <f>1-0.531</f>
        <v>0.46899999999999997</v>
      </c>
      <c r="U3333" s="3">
        <f t="shared" si="295"/>
        <v>3.2843731859086372E-3</v>
      </c>
      <c r="V3333" s="3">
        <f t="shared" si="293"/>
        <v>3.2843731859086372E-3</v>
      </c>
    </row>
    <row r="3334" spans="1:22" x14ac:dyDescent="0.25">
      <c r="A3334" s="3" t="s">
        <v>158</v>
      </c>
      <c r="B3334" s="3" t="s">
        <v>8</v>
      </c>
      <c r="C3334" s="3" t="s">
        <v>9</v>
      </c>
      <c r="D3334" s="3" t="s">
        <v>197</v>
      </c>
      <c r="E3334" s="3">
        <v>0.56000000000000005</v>
      </c>
      <c r="F3334" s="3">
        <v>0.48</v>
      </c>
      <c r="G3334" s="3" t="s">
        <v>17</v>
      </c>
      <c r="H3334" s="2">
        <v>3300</v>
      </c>
      <c r="I3334" s="3" t="s">
        <v>24</v>
      </c>
      <c r="J3334" s="2">
        <v>3300</v>
      </c>
      <c r="K3334" s="3" t="s">
        <v>213</v>
      </c>
      <c r="L3334" s="2">
        <v>3</v>
      </c>
      <c r="M3334" s="3">
        <v>8.2097222422111565E-3</v>
      </c>
      <c r="N3334" s="3">
        <v>22.765675123884634</v>
      </c>
      <c r="O3334" s="3">
        <v>6.433548895389532E-2</v>
      </c>
      <c r="P3334" s="3">
        <f>1-0.712</f>
        <v>0.28800000000000003</v>
      </c>
      <c r="Q3334" s="3">
        <f t="shared" si="294"/>
        <v>1.8528620818721853E-2</v>
      </c>
      <c r="R3334" s="3">
        <f t="shared" si="292"/>
        <v>1.8528620818721853E-2</v>
      </c>
      <c r="S3334" s="3">
        <v>9.3445486843550009E-3</v>
      </c>
      <c r="T3334" s="3">
        <f>1-0.531</f>
        <v>0.46899999999999997</v>
      </c>
      <c r="U3334" s="3">
        <f t="shared" si="295"/>
        <v>4.382593332962495E-3</v>
      </c>
      <c r="V3334" s="3">
        <f t="shared" si="293"/>
        <v>4.382593332962495E-3</v>
      </c>
    </row>
    <row r="3335" spans="1:22" x14ac:dyDescent="0.25">
      <c r="A3335" s="3" t="s">
        <v>158</v>
      </c>
      <c r="B3335" s="3" t="s">
        <v>8</v>
      </c>
      <c r="C3335" s="3" t="s">
        <v>9</v>
      </c>
      <c r="D3335" s="3" t="s">
        <v>197</v>
      </c>
      <c r="E3335" s="3">
        <v>0.56000000000000005</v>
      </c>
      <c r="F3335" s="3">
        <v>0.48</v>
      </c>
      <c r="G3335" s="3" t="s">
        <v>17</v>
      </c>
      <c r="H3335" s="2">
        <v>3300</v>
      </c>
      <c r="I3335" s="3" t="s">
        <v>24</v>
      </c>
      <c r="J3335" s="2">
        <v>3300</v>
      </c>
      <c r="K3335" s="3" t="s">
        <v>223</v>
      </c>
      <c r="L3335" s="2">
        <v>1</v>
      </c>
      <c r="M3335" s="3">
        <v>7.8837062378734352E-3</v>
      </c>
      <c r="N3335" s="3">
        <v>30.830085657057083</v>
      </c>
      <c r="O3335" s="3">
        <v>7.5088620112564897E-2</v>
      </c>
      <c r="P3335" s="3">
        <f>1-0.712</f>
        <v>0.28800000000000003</v>
      </c>
      <c r="Q3335" s="3">
        <f t="shared" si="294"/>
        <v>2.1625522592418692E-2</v>
      </c>
      <c r="R3335" s="3">
        <f t="shared" si="292"/>
        <v>2.1625522592418692E-2</v>
      </c>
      <c r="S3335" s="3">
        <v>1.0402767057693033E-2</v>
      </c>
      <c r="T3335" s="3">
        <f>1-0.531</f>
        <v>0.46899999999999997</v>
      </c>
      <c r="U3335" s="3">
        <f t="shared" si="295"/>
        <v>4.8788977500580323E-3</v>
      </c>
      <c r="V3335" s="3">
        <f t="shared" si="293"/>
        <v>4.8788977500580323E-3</v>
      </c>
    </row>
    <row r="3336" spans="1:22" x14ac:dyDescent="0.25">
      <c r="A3336" s="3" t="s">
        <v>158</v>
      </c>
      <c r="B3336" s="3" t="s">
        <v>8</v>
      </c>
      <c r="C3336" s="3" t="s">
        <v>9</v>
      </c>
      <c r="D3336" s="3" t="s">
        <v>197</v>
      </c>
      <c r="E3336" s="3">
        <v>0.56000000000000005</v>
      </c>
      <c r="F3336" s="3">
        <v>0.48</v>
      </c>
      <c r="G3336" s="3" t="s">
        <v>17</v>
      </c>
      <c r="H3336" s="2">
        <v>3300</v>
      </c>
      <c r="I3336" s="3" t="s">
        <v>24</v>
      </c>
      <c r="J3336" s="2">
        <v>3300</v>
      </c>
      <c r="K3336" s="3" t="s">
        <v>202</v>
      </c>
      <c r="L3336" s="2">
        <v>1</v>
      </c>
      <c r="M3336" s="3">
        <v>4.6906232825549132E-3</v>
      </c>
      <c r="N3336" s="3">
        <v>19.393737463815366</v>
      </c>
      <c r="O3336" s="3">
        <v>5.5630777243732284E-2</v>
      </c>
      <c r="P3336" s="3">
        <v>1</v>
      </c>
      <c r="Q3336" s="3">
        <f t="shared" si="294"/>
        <v>5.5630777243732284E-2</v>
      </c>
      <c r="R3336" s="3">
        <f t="shared" si="292"/>
        <v>5.5630777243732284E-2</v>
      </c>
      <c r="S3336" s="3">
        <v>7.2831607720100283E-3</v>
      </c>
      <c r="T3336" s="3">
        <v>1</v>
      </c>
      <c r="U3336" s="3">
        <f t="shared" si="295"/>
        <v>7.2831607720100283E-3</v>
      </c>
      <c r="V3336" s="3">
        <f t="shared" si="293"/>
        <v>7.2831607720100283E-3</v>
      </c>
    </row>
    <row r="3337" spans="1:22" x14ac:dyDescent="0.25">
      <c r="A3337" s="3" t="s">
        <v>158</v>
      </c>
      <c r="B3337" s="3" t="s">
        <v>8</v>
      </c>
      <c r="C3337" s="3" t="s">
        <v>9</v>
      </c>
      <c r="D3337" s="3" t="s">
        <v>197</v>
      </c>
      <c r="E3337" s="3">
        <v>0.56000000000000005</v>
      </c>
      <c r="F3337" s="3">
        <v>0.48</v>
      </c>
      <c r="G3337" s="3" t="s">
        <v>17</v>
      </c>
      <c r="H3337" s="2">
        <v>3300</v>
      </c>
      <c r="I3337" s="3" t="s">
        <v>24</v>
      </c>
      <c r="J3337" s="2">
        <v>3300</v>
      </c>
      <c r="K3337" s="3" t="s">
        <v>201</v>
      </c>
      <c r="L3337" s="2">
        <v>2</v>
      </c>
      <c r="M3337" s="3">
        <v>8.1939181873758697E-3</v>
      </c>
      <c r="N3337" s="3">
        <v>27.62483143677477</v>
      </c>
      <c r="O3337" s="3">
        <v>5.8821244605459649E-2</v>
      </c>
      <c r="P3337" s="3">
        <v>1</v>
      </c>
      <c r="Q3337" s="3">
        <f t="shared" si="294"/>
        <v>5.8821244605459649E-2</v>
      </c>
      <c r="R3337" s="3">
        <f t="shared" si="292"/>
        <v>5.8821244605459649E-2</v>
      </c>
      <c r="S3337" s="3">
        <v>8.4034388285021168E-3</v>
      </c>
      <c r="T3337" s="3">
        <v>1</v>
      </c>
      <c r="U3337" s="3">
        <f t="shared" si="295"/>
        <v>8.4034388285021168E-3</v>
      </c>
      <c r="V3337" s="3">
        <f t="shared" si="293"/>
        <v>8.4034388285021168E-3</v>
      </c>
    </row>
    <row r="3338" spans="1:22" x14ac:dyDescent="0.25">
      <c r="A3338" s="3" t="s">
        <v>158</v>
      </c>
      <c r="B3338" s="3" t="s">
        <v>8</v>
      </c>
      <c r="C3338" s="3" t="s">
        <v>9</v>
      </c>
      <c r="D3338" s="3" t="s">
        <v>197</v>
      </c>
      <c r="E3338" s="3">
        <v>0.56000000000000005</v>
      </c>
      <c r="F3338" s="3">
        <v>0.48</v>
      </c>
      <c r="G3338" s="3" t="s">
        <v>17</v>
      </c>
      <c r="H3338" s="2">
        <v>3300</v>
      </c>
      <c r="I3338" s="3" t="s">
        <v>24</v>
      </c>
      <c r="J3338" s="2">
        <v>3300</v>
      </c>
      <c r="K3338" s="3" t="s">
        <v>209</v>
      </c>
      <c r="L3338" s="2">
        <v>4</v>
      </c>
      <c r="M3338" s="3">
        <v>7.619702037354634E-3</v>
      </c>
      <c r="N3338" s="3">
        <v>28.91559797907378</v>
      </c>
      <c r="O3338" s="3">
        <v>6.6631356248417761E-2</v>
      </c>
      <c r="P3338" s="3">
        <v>1</v>
      </c>
      <c r="Q3338" s="3">
        <f t="shared" si="294"/>
        <v>6.6631356248417761E-2</v>
      </c>
      <c r="R3338" s="3">
        <f t="shared" si="292"/>
        <v>6.6631356248417761E-2</v>
      </c>
      <c r="S3338" s="3">
        <v>8.3728336383450119E-3</v>
      </c>
      <c r="T3338" s="3">
        <v>1</v>
      </c>
      <c r="U3338" s="3">
        <f t="shared" si="295"/>
        <v>8.3728336383450119E-3</v>
      </c>
      <c r="V3338" s="3">
        <f t="shared" si="293"/>
        <v>8.3728336383450119E-3</v>
      </c>
    </row>
    <row r="3339" spans="1:22" x14ac:dyDescent="0.25">
      <c r="A3339" s="3" t="s">
        <v>158</v>
      </c>
      <c r="B3339" s="3" t="s">
        <v>310</v>
      </c>
      <c r="C3339" s="3" t="s">
        <v>9</v>
      </c>
      <c r="D3339" s="3" t="s">
        <v>197</v>
      </c>
      <c r="E3339" s="3">
        <v>0.56000000000000005</v>
      </c>
      <c r="F3339" s="3">
        <v>0.48</v>
      </c>
      <c r="G3339" s="3" t="s">
        <v>17</v>
      </c>
      <c r="H3339" s="2">
        <v>3300</v>
      </c>
      <c r="I3339" s="3" t="s">
        <v>24</v>
      </c>
      <c r="J3339" s="2">
        <v>3300</v>
      </c>
      <c r="K3339" s="3" t="s">
        <v>210</v>
      </c>
      <c r="L3339" s="2">
        <v>10</v>
      </c>
      <c r="M3339" s="3">
        <v>2.8121950602150534E-2</v>
      </c>
      <c r="N3339" s="3">
        <v>70.01397227155735</v>
      </c>
      <c r="O3339" s="3">
        <v>0.14258639307289345</v>
      </c>
      <c r="P3339" s="3">
        <f>1-0.712</f>
        <v>0.28800000000000003</v>
      </c>
      <c r="Q3339" s="3">
        <f t="shared" si="294"/>
        <v>4.1064881204993318E-2</v>
      </c>
      <c r="R3339" s="3">
        <f t="shared" si="292"/>
        <v>4.1064881204993318E-2</v>
      </c>
      <c r="S3339" s="3">
        <v>1.8750950533598452E-2</v>
      </c>
      <c r="T3339" s="3">
        <f>1-0.531</f>
        <v>0.46899999999999997</v>
      </c>
      <c r="U3339" s="3">
        <f t="shared" si="295"/>
        <v>8.7941958002576738E-3</v>
      </c>
      <c r="V3339" s="3">
        <f t="shared" si="293"/>
        <v>8.7941958002576738E-3</v>
      </c>
    </row>
    <row r="3340" spans="1:22" x14ac:dyDescent="0.25">
      <c r="A3340" s="3" t="s">
        <v>158</v>
      </c>
      <c r="B3340" s="3" t="s">
        <v>8</v>
      </c>
      <c r="C3340" s="3" t="s">
        <v>9</v>
      </c>
      <c r="D3340" s="3" t="s">
        <v>197</v>
      </c>
      <c r="E3340" s="3">
        <v>0.56000000000000005</v>
      </c>
      <c r="F3340" s="3">
        <v>0.48</v>
      </c>
      <c r="G3340" s="3" t="s">
        <v>17</v>
      </c>
      <c r="H3340" s="2">
        <v>3300</v>
      </c>
      <c r="I3340" s="3" t="s">
        <v>24</v>
      </c>
      <c r="J3340" s="2">
        <v>3300</v>
      </c>
      <c r="K3340" s="3" t="s">
        <v>203</v>
      </c>
      <c r="L3340" s="2">
        <v>1</v>
      </c>
      <c r="M3340" s="3">
        <v>7.2601106076880181E-3</v>
      </c>
      <c r="N3340" s="3">
        <v>30.017477550887556</v>
      </c>
      <c r="O3340" s="3">
        <v>8.6104888764624868E-2</v>
      </c>
      <c r="P3340" s="3">
        <v>1</v>
      </c>
      <c r="Q3340" s="3">
        <f t="shared" si="294"/>
        <v>8.6104888764624868E-2</v>
      </c>
      <c r="R3340" s="3">
        <f t="shared" si="292"/>
        <v>8.6104888764624868E-2</v>
      </c>
      <c r="S3340" s="3">
        <v>1.1272820176163505E-2</v>
      </c>
      <c r="T3340" s="3">
        <v>1</v>
      </c>
      <c r="U3340" s="3">
        <f t="shared" si="295"/>
        <v>1.1272820176163505E-2</v>
      </c>
      <c r="V3340" s="3">
        <f t="shared" si="293"/>
        <v>1.1272820176163505E-2</v>
      </c>
    </row>
    <row r="3341" spans="1:22" x14ac:dyDescent="0.25">
      <c r="A3341" s="3" t="s">
        <v>158</v>
      </c>
      <c r="B3341" s="3" t="s">
        <v>8</v>
      </c>
      <c r="C3341" s="3" t="s">
        <v>9</v>
      </c>
      <c r="D3341" s="3" t="s">
        <v>197</v>
      </c>
      <c r="E3341" s="3">
        <v>0.56000000000000005</v>
      </c>
      <c r="F3341" s="3">
        <v>0.48</v>
      </c>
      <c r="G3341" s="3" t="s">
        <v>17</v>
      </c>
      <c r="H3341" s="2">
        <v>3300</v>
      </c>
      <c r="I3341" s="3" t="s">
        <v>24</v>
      </c>
      <c r="J3341" s="2">
        <v>3300</v>
      </c>
      <c r="K3341" s="3" t="s">
        <v>185</v>
      </c>
      <c r="L3341" s="2">
        <v>8</v>
      </c>
      <c r="M3341" s="3">
        <v>1.5685556069777559E-2</v>
      </c>
      <c r="N3341" s="3">
        <v>54.157117796469009</v>
      </c>
      <c r="O3341" s="3">
        <v>0.11263214301042955</v>
      </c>
      <c r="P3341" s="3">
        <v>1</v>
      </c>
      <c r="Q3341" s="3">
        <f t="shared" si="294"/>
        <v>0.11263214301042955</v>
      </c>
      <c r="R3341" s="3">
        <f t="shared" si="292"/>
        <v>0.11263214301042955</v>
      </c>
      <c r="S3341" s="3">
        <v>1.3670851286073472E-2</v>
      </c>
      <c r="T3341" s="3">
        <v>1</v>
      </c>
      <c r="U3341" s="3">
        <f t="shared" si="295"/>
        <v>1.3670851286073472E-2</v>
      </c>
      <c r="V3341" s="3">
        <f t="shared" si="293"/>
        <v>1.3670851286073472E-2</v>
      </c>
    </row>
    <row r="3342" spans="1:22" x14ac:dyDescent="0.25">
      <c r="A3342" s="3" t="s">
        <v>158</v>
      </c>
      <c r="B3342" s="3" t="s">
        <v>310</v>
      </c>
      <c r="C3342" s="3" t="s">
        <v>9</v>
      </c>
      <c r="D3342" s="3" t="s">
        <v>197</v>
      </c>
      <c r="E3342" s="3">
        <v>0.56000000000000005</v>
      </c>
      <c r="F3342" s="3">
        <v>0.48</v>
      </c>
      <c r="G3342" s="3" t="s">
        <v>17</v>
      </c>
      <c r="H3342" s="2">
        <v>3300</v>
      </c>
      <c r="I3342" s="3" t="s">
        <v>24</v>
      </c>
      <c r="J3342" s="2">
        <v>3300</v>
      </c>
      <c r="K3342" s="3" t="s">
        <v>322</v>
      </c>
      <c r="L3342" s="2">
        <v>5</v>
      </c>
      <c r="M3342" s="3">
        <v>1.6567602312727921E-2</v>
      </c>
      <c r="N3342" s="3">
        <v>59.195647218095232</v>
      </c>
      <c r="O3342" s="3">
        <v>0.1297954090402017</v>
      </c>
      <c r="P3342" s="3">
        <v>1</v>
      </c>
      <c r="Q3342" s="3">
        <f t="shared" si="294"/>
        <v>0.1297954090402017</v>
      </c>
      <c r="R3342" s="3">
        <f t="shared" si="292"/>
        <v>0.1297954090402017</v>
      </c>
      <c r="S3342" s="3">
        <v>1.7338162440362022E-2</v>
      </c>
      <c r="T3342" s="3">
        <v>1</v>
      </c>
      <c r="U3342" s="3">
        <f t="shared" si="295"/>
        <v>1.7338162440362022E-2</v>
      </c>
      <c r="V3342" s="3">
        <f t="shared" si="293"/>
        <v>1.7338162440362022E-2</v>
      </c>
    </row>
    <row r="3343" spans="1:22" x14ac:dyDescent="0.25">
      <c r="A3343" s="3" t="s">
        <v>158</v>
      </c>
      <c r="B3343" s="3" t="s">
        <v>8</v>
      </c>
      <c r="C3343" s="3" t="s">
        <v>9</v>
      </c>
      <c r="D3343" s="3" t="s">
        <v>197</v>
      </c>
      <c r="E3343" s="3">
        <v>0.56000000000000005</v>
      </c>
      <c r="F3343" s="3">
        <v>0.48</v>
      </c>
      <c r="G3343" s="3" t="s">
        <v>17</v>
      </c>
      <c r="H3343" s="2">
        <v>3300</v>
      </c>
      <c r="I3343" s="3" t="s">
        <v>24</v>
      </c>
      <c r="J3343" s="2">
        <v>3300</v>
      </c>
      <c r="K3343" s="3" t="s">
        <v>211</v>
      </c>
      <c r="L3343" s="2">
        <v>1</v>
      </c>
      <c r="M3343" s="3">
        <v>1.5764339046889723E-2</v>
      </c>
      <c r="N3343" s="3">
        <v>62.021367600931406</v>
      </c>
      <c r="O3343" s="3">
        <v>0.13472760151488331</v>
      </c>
      <c r="P3343" s="3">
        <v>1</v>
      </c>
      <c r="Q3343" s="3">
        <f t="shared" si="294"/>
        <v>0.13472760151488331</v>
      </c>
      <c r="R3343" s="3">
        <f t="shared" si="292"/>
        <v>0.13472760151488331</v>
      </c>
      <c r="S3343" s="3">
        <v>1.7054834873566207E-2</v>
      </c>
      <c r="T3343" s="3">
        <v>1</v>
      </c>
      <c r="U3343" s="3">
        <f t="shared" si="295"/>
        <v>1.7054834873566207E-2</v>
      </c>
      <c r="V3343" s="3">
        <f t="shared" si="293"/>
        <v>1.7054834873566207E-2</v>
      </c>
    </row>
    <row r="3344" spans="1:22" x14ac:dyDescent="0.25">
      <c r="A3344" s="3" t="s">
        <v>158</v>
      </c>
      <c r="B3344" s="3" t="s">
        <v>8</v>
      </c>
      <c r="C3344" s="3" t="s">
        <v>9</v>
      </c>
      <c r="D3344" s="3" t="s">
        <v>197</v>
      </c>
      <c r="E3344" s="3">
        <v>0.56000000000000005</v>
      </c>
      <c r="F3344" s="3">
        <v>0.48</v>
      </c>
      <c r="G3344" s="3" t="s">
        <v>17</v>
      </c>
      <c r="H3344" s="2">
        <v>3300</v>
      </c>
      <c r="I3344" s="3" t="s">
        <v>24</v>
      </c>
      <c r="J3344" s="2">
        <v>3300</v>
      </c>
      <c r="K3344" s="3" t="s">
        <v>224</v>
      </c>
      <c r="L3344" s="2">
        <v>2</v>
      </c>
      <c r="M3344" s="3">
        <v>1.7311613321801089E-2</v>
      </c>
      <c r="N3344" s="3">
        <v>69.05604539938777</v>
      </c>
      <c r="O3344" s="3">
        <v>0.13906963649192766</v>
      </c>
      <c r="P3344" s="3">
        <v>1</v>
      </c>
      <c r="Q3344" s="3">
        <f t="shared" si="294"/>
        <v>0.13906963649192766</v>
      </c>
      <c r="R3344" s="3">
        <f t="shared" si="292"/>
        <v>0.13906963649192766</v>
      </c>
      <c r="S3344" s="3">
        <v>1.7790071002429096E-2</v>
      </c>
      <c r="T3344" s="3">
        <v>1</v>
      </c>
      <c r="U3344" s="3">
        <f t="shared" si="295"/>
        <v>1.7790071002429096E-2</v>
      </c>
      <c r="V3344" s="3">
        <f t="shared" si="293"/>
        <v>1.7790071002429096E-2</v>
      </c>
    </row>
    <row r="3345" spans="1:22" x14ac:dyDescent="0.25">
      <c r="A3345" s="3" t="s">
        <v>158</v>
      </c>
      <c r="B3345" s="3" t="s">
        <v>8</v>
      </c>
      <c r="C3345" s="3" t="s">
        <v>9</v>
      </c>
      <c r="D3345" s="3" t="s">
        <v>197</v>
      </c>
      <c r="E3345" s="3">
        <v>0.56000000000000005</v>
      </c>
      <c r="F3345" s="3">
        <v>0.48</v>
      </c>
      <c r="G3345" s="3" t="s">
        <v>17</v>
      </c>
      <c r="H3345" s="2">
        <v>3300</v>
      </c>
      <c r="I3345" s="3" t="s">
        <v>24</v>
      </c>
      <c r="J3345" s="2">
        <v>3300</v>
      </c>
      <c r="K3345" s="3" t="s">
        <v>219</v>
      </c>
      <c r="L3345" s="2">
        <v>1</v>
      </c>
      <c r="M3345" s="3">
        <v>2.865516294950118E-2</v>
      </c>
      <c r="N3345" s="3">
        <v>69.754294750291976</v>
      </c>
      <c r="O3345" s="3">
        <v>0.14968768787163275</v>
      </c>
      <c r="P3345" s="3">
        <v>1</v>
      </c>
      <c r="Q3345" s="3">
        <f t="shared" si="294"/>
        <v>0.14968768787163275</v>
      </c>
      <c r="R3345" s="3">
        <f t="shared" si="292"/>
        <v>0.14968768787163275</v>
      </c>
      <c r="S3345" s="3">
        <v>1.8329080281346246E-2</v>
      </c>
      <c r="T3345" s="3">
        <v>1</v>
      </c>
      <c r="U3345" s="3">
        <f t="shared" si="295"/>
        <v>1.8329080281346246E-2</v>
      </c>
      <c r="V3345" s="3">
        <f t="shared" si="293"/>
        <v>1.8329080281346246E-2</v>
      </c>
    </row>
    <row r="3346" spans="1:22" x14ac:dyDescent="0.25">
      <c r="A3346" s="3" t="s">
        <v>158</v>
      </c>
      <c r="B3346" s="3" t="s">
        <v>310</v>
      </c>
      <c r="C3346" s="3" t="s">
        <v>9</v>
      </c>
      <c r="D3346" s="3" t="s">
        <v>312</v>
      </c>
      <c r="E3346" s="3">
        <v>0.56000000000000005</v>
      </c>
      <c r="F3346" s="3">
        <v>0.48</v>
      </c>
      <c r="G3346" s="3" t="s">
        <v>17</v>
      </c>
      <c r="H3346" s="2">
        <v>3300</v>
      </c>
      <c r="I3346" s="3" t="s">
        <v>24</v>
      </c>
      <c r="J3346" s="2">
        <v>3300</v>
      </c>
      <c r="K3346" s="3" t="s">
        <v>317</v>
      </c>
      <c r="L3346" s="2">
        <v>4</v>
      </c>
      <c r="M3346" s="3">
        <v>3.2157175909328609E-2</v>
      </c>
      <c r="N3346" s="3">
        <v>66.0804490730699</v>
      </c>
      <c r="O3346" s="3">
        <v>0.15906350779986445</v>
      </c>
      <c r="P3346" s="3">
        <v>1</v>
      </c>
      <c r="Q3346" s="3">
        <f t="shared" si="294"/>
        <v>0.15906350779986445</v>
      </c>
      <c r="R3346" s="3">
        <f t="shared" si="292"/>
        <v>0.15906350779986445</v>
      </c>
      <c r="S3346" s="3">
        <v>1.7028605756403106E-2</v>
      </c>
      <c r="T3346" s="3">
        <v>1</v>
      </c>
      <c r="U3346" s="3">
        <f t="shared" si="295"/>
        <v>1.7028605756403106E-2</v>
      </c>
      <c r="V3346" s="3">
        <f t="shared" si="293"/>
        <v>1.7028605756403106E-2</v>
      </c>
    </row>
    <row r="3347" spans="1:22" x14ac:dyDescent="0.25">
      <c r="A3347" s="3" t="s">
        <v>158</v>
      </c>
      <c r="B3347" s="3" t="s">
        <v>8</v>
      </c>
      <c r="C3347" s="3" t="s">
        <v>9</v>
      </c>
      <c r="D3347" s="3" t="s">
        <v>197</v>
      </c>
      <c r="E3347" s="3">
        <v>0.56000000000000005</v>
      </c>
      <c r="F3347" s="3">
        <v>0.48</v>
      </c>
      <c r="G3347" s="3" t="s">
        <v>17</v>
      </c>
      <c r="H3347" s="2">
        <v>3300</v>
      </c>
      <c r="I3347" s="3" t="s">
        <v>24</v>
      </c>
      <c r="J3347" s="2">
        <v>3300</v>
      </c>
      <c r="K3347" s="3" t="s">
        <v>227</v>
      </c>
      <c r="L3347" s="2">
        <v>4</v>
      </c>
      <c r="M3347" s="3">
        <v>8.08274518236448E-2</v>
      </c>
      <c r="N3347" s="3">
        <v>296.75613017289527</v>
      </c>
      <c r="O3347" s="3">
        <v>0.6435878732890592</v>
      </c>
      <c r="P3347" s="3">
        <f>1-0.712</f>
        <v>0.28800000000000003</v>
      </c>
      <c r="Q3347" s="3">
        <f t="shared" si="294"/>
        <v>0.18535330750724907</v>
      </c>
      <c r="R3347" s="3">
        <f t="shared" si="292"/>
        <v>0.18535330750724907</v>
      </c>
      <c r="S3347" s="3">
        <v>7.9666755657587796E-2</v>
      </c>
      <c r="T3347" s="3">
        <f>1-0.531</f>
        <v>0.46899999999999997</v>
      </c>
      <c r="U3347" s="3">
        <f t="shared" si="295"/>
        <v>3.7363708403408677E-2</v>
      </c>
      <c r="V3347" s="3">
        <f t="shared" si="293"/>
        <v>3.7363708403408677E-2</v>
      </c>
    </row>
    <row r="3348" spans="1:22" x14ac:dyDescent="0.25">
      <c r="A3348" s="3" t="s">
        <v>158</v>
      </c>
      <c r="B3348" s="3" t="s">
        <v>8</v>
      </c>
      <c r="C3348" s="3" t="s">
        <v>9</v>
      </c>
      <c r="D3348" s="3" t="s">
        <v>10</v>
      </c>
      <c r="E3348" s="3">
        <v>0.56000000000000005</v>
      </c>
      <c r="F3348" s="3">
        <v>0.48</v>
      </c>
      <c r="G3348" s="3" t="s">
        <v>17</v>
      </c>
      <c r="H3348" s="2">
        <v>3300</v>
      </c>
      <c r="I3348" s="3" t="s">
        <v>24</v>
      </c>
      <c r="J3348" s="2">
        <v>3300</v>
      </c>
      <c r="K3348" s="3" t="s">
        <v>172</v>
      </c>
      <c r="L3348" s="2">
        <v>5</v>
      </c>
      <c r="M3348" s="3">
        <v>9.088106346982297E-2</v>
      </c>
      <c r="N3348" s="3">
        <v>321.82343359810955</v>
      </c>
      <c r="O3348" s="3">
        <v>0.68597913897686769</v>
      </c>
      <c r="P3348" s="3">
        <f>1-0.712</f>
        <v>0.28800000000000003</v>
      </c>
      <c r="Q3348" s="3">
        <f t="shared" si="294"/>
        <v>0.19756199202533792</v>
      </c>
      <c r="R3348" s="3">
        <f t="shared" si="292"/>
        <v>0.19756199202533792</v>
      </c>
      <c r="S3348" s="3">
        <v>9.1846852245868998E-2</v>
      </c>
      <c r="T3348" s="3">
        <f>1-0.531</f>
        <v>0.46899999999999997</v>
      </c>
      <c r="U3348" s="3">
        <f t="shared" si="295"/>
        <v>4.3076173703312556E-2</v>
      </c>
      <c r="V3348" s="3">
        <f t="shared" si="293"/>
        <v>4.3076173703312556E-2</v>
      </c>
    </row>
    <row r="3349" spans="1:22" x14ac:dyDescent="0.25">
      <c r="A3349" s="3" t="s">
        <v>158</v>
      </c>
      <c r="B3349" s="3" t="s">
        <v>8</v>
      </c>
      <c r="C3349" s="3" t="s">
        <v>9</v>
      </c>
      <c r="D3349" s="3" t="s">
        <v>197</v>
      </c>
      <c r="E3349" s="3">
        <v>0.56000000000000005</v>
      </c>
      <c r="F3349" s="3">
        <v>0.48</v>
      </c>
      <c r="G3349" s="3" t="s">
        <v>17</v>
      </c>
      <c r="H3349" s="2">
        <v>3300</v>
      </c>
      <c r="I3349" s="3" t="s">
        <v>24</v>
      </c>
      <c r="J3349" s="2">
        <v>3300</v>
      </c>
      <c r="K3349" s="3" t="s">
        <v>228</v>
      </c>
      <c r="L3349" s="2">
        <v>4</v>
      </c>
      <c r="M3349" s="3">
        <v>0.10645945224121105</v>
      </c>
      <c r="N3349" s="3">
        <v>393.90275097808495</v>
      </c>
      <c r="O3349" s="3">
        <v>0.86517622170099406</v>
      </c>
      <c r="P3349" s="3">
        <f>1-0.712</f>
        <v>0.28800000000000003</v>
      </c>
      <c r="Q3349" s="3">
        <f t="shared" si="294"/>
        <v>0.24917075184988632</v>
      </c>
      <c r="R3349" s="3">
        <f t="shared" si="292"/>
        <v>0.24917075184988632</v>
      </c>
      <c r="S3349" s="3">
        <v>0.10739196041736526</v>
      </c>
      <c r="T3349" s="3">
        <f>1-0.531</f>
        <v>0.46899999999999997</v>
      </c>
      <c r="U3349" s="3">
        <f t="shared" si="295"/>
        <v>5.0366829435744304E-2</v>
      </c>
      <c r="V3349" s="3">
        <f t="shared" si="293"/>
        <v>5.0366829435744304E-2</v>
      </c>
    </row>
    <row r="3350" spans="1:22" x14ac:dyDescent="0.25">
      <c r="A3350" s="3" t="s">
        <v>158</v>
      </c>
      <c r="B3350" s="3" t="s">
        <v>8</v>
      </c>
      <c r="C3350" s="3" t="s">
        <v>9</v>
      </c>
      <c r="D3350" s="3" t="s">
        <v>197</v>
      </c>
      <c r="E3350" s="3">
        <v>0.56000000000000005</v>
      </c>
      <c r="F3350" s="3">
        <v>0.48</v>
      </c>
      <c r="G3350" s="3" t="s">
        <v>17</v>
      </c>
      <c r="H3350" s="2">
        <v>3300</v>
      </c>
      <c r="I3350" s="3" t="s">
        <v>24</v>
      </c>
      <c r="J3350" s="2">
        <v>3300</v>
      </c>
      <c r="K3350" s="3" t="s">
        <v>62</v>
      </c>
      <c r="L3350" s="2">
        <v>8</v>
      </c>
      <c r="M3350" s="3">
        <v>0.11161120983537595</v>
      </c>
      <c r="N3350" s="3">
        <v>301.17942923417968</v>
      </c>
      <c r="O3350" s="3">
        <v>0.59442827345963567</v>
      </c>
      <c r="P3350" s="3">
        <v>1</v>
      </c>
      <c r="Q3350" s="3">
        <f t="shared" si="294"/>
        <v>0.59442827345963567</v>
      </c>
      <c r="R3350" s="3">
        <f t="shared" si="292"/>
        <v>0.59442827345963567</v>
      </c>
      <c r="S3350" s="3">
        <v>8.08841326500577E-2</v>
      </c>
      <c r="T3350" s="3">
        <v>1</v>
      </c>
      <c r="U3350" s="3">
        <f t="shared" si="295"/>
        <v>8.08841326500577E-2</v>
      </c>
      <c r="V3350" s="3">
        <f t="shared" si="293"/>
        <v>8.08841326500577E-2</v>
      </c>
    </row>
    <row r="3351" spans="1:22" x14ac:dyDescent="0.25">
      <c r="A3351" s="3" t="s">
        <v>158</v>
      </c>
      <c r="B3351" s="3" t="s">
        <v>8</v>
      </c>
      <c r="C3351" s="3" t="s">
        <v>9</v>
      </c>
      <c r="D3351" s="3" t="s">
        <v>197</v>
      </c>
      <c r="E3351" s="3">
        <v>0.56000000000000005</v>
      </c>
      <c r="F3351" s="3">
        <v>0.48</v>
      </c>
      <c r="G3351" s="3" t="s">
        <v>17</v>
      </c>
      <c r="H3351" s="2">
        <v>3300</v>
      </c>
      <c r="I3351" s="3" t="s">
        <v>24</v>
      </c>
      <c r="J3351" s="2">
        <v>3300</v>
      </c>
      <c r="K3351" s="3" t="s">
        <v>187</v>
      </c>
      <c r="L3351" s="2">
        <v>5</v>
      </c>
      <c r="M3351" s="3">
        <v>0.15022230134359682</v>
      </c>
      <c r="N3351" s="3">
        <v>555.84057803663541</v>
      </c>
      <c r="O3351" s="3">
        <v>1.2810156463193807</v>
      </c>
      <c r="P3351" s="3">
        <f>1-0.712</f>
        <v>0.28800000000000003</v>
      </c>
      <c r="Q3351" s="3">
        <f t="shared" si="294"/>
        <v>0.36893250613998169</v>
      </c>
      <c r="R3351" s="3">
        <f t="shared" si="292"/>
        <v>0.36893250613998169</v>
      </c>
      <c r="S3351" s="3">
        <v>0.15902859090103613</v>
      </c>
      <c r="T3351" s="3">
        <f>1-0.531</f>
        <v>0.46899999999999997</v>
      </c>
      <c r="U3351" s="3">
        <f t="shared" si="295"/>
        <v>7.4584409132585947E-2</v>
      </c>
      <c r="V3351" s="3">
        <f t="shared" si="293"/>
        <v>7.4584409132585947E-2</v>
      </c>
    </row>
    <row r="3352" spans="1:22" x14ac:dyDescent="0.25">
      <c r="A3352" s="3" t="s">
        <v>158</v>
      </c>
      <c r="B3352" s="3" t="s">
        <v>89</v>
      </c>
      <c r="C3352" s="3" t="s">
        <v>9</v>
      </c>
      <c r="D3352" s="3" t="s">
        <v>262</v>
      </c>
      <c r="E3352" s="3">
        <v>0.56000000000000005</v>
      </c>
      <c r="F3352" s="3">
        <v>0.48</v>
      </c>
      <c r="G3352" s="3" t="s">
        <v>17</v>
      </c>
      <c r="H3352" s="2">
        <v>3300</v>
      </c>
      <c r="I3352" s="3" t="s">
        <v>24</v>
      </c>
      <c r="J3352" s="2">
        <v>3300</v>
      </c>
      <c r="K3352" s="3" t="s">
        <v>271</v>
      </c>
      <c r="L3352" s="2">
        <v>8</v>
      </c>
      <c r="M3352" s="3">
        <v>0.10790989165238862</v>
      </c>
      <c r="N3352" s="3">
        <v>373.48271957571649</v>
      </c>
      <c r="O3352" s="3">
        <v>0.86914363713597564</v>
      </c>
      <c r="P3352" s="3">
        <v>1</v>
      </c>
      <c r="Q3352" s="3">
        <f t="shared" si="294"/>
        <v>0.86914363713597564</v>
      </c>
      <c r="R3352" s="3">
        <f t="shared" si="292"/>
        <v>0.86914363713597564</v>
      </c>
      <c r="S3352" s="3">
        <v>0.11094188577078846</v>
      </c>
      <c r="T3352" s="3">
        <v>1</v>
      </c>
      <c r="U3352" s="3">
        <f t="shared" si="295"/>
        <v>0.11094188577078846</v>
      </c>
      <c r="V3352" s="3">
        <f t="shared" si="293"/>
        <v>0.11094188577078846</v>
      </c>
    </row>
    <row r="3353" spans="1:22" x14ac:dyDescent="0.25">
      <c r="A3353" s="3" t="s">
        <v>158</v>
      </c>
      <c r="B3353" s="3" t="s">
        <v>310</v>
      </c>
      <c r="C3353" s="3" t="s">
        <v>9</v>
      </c>
      <c r="D3353" s="3" t="s">
        <v>197</v>
      </c>
      <c r="E3353" s="3">
        <v>0.56000000000000005</v>
      </c>
      <c r="F3353" s="3">
        <v>0.48</v>
      </c>
      <c r="G3353" s="3" t="s">
        <v>17</v>
      </c>
      <c r="H3353" s="2">
        <v>3300</v>
      </c>
      <c r="I3353" s="3" t="s">
        <v>24</v>
      </c>
      <c r="J3353" s="2">
        <v>3300</v>
      </c>
      <c r="K3353" s="3" t="s">
        <v>219</v>
      </c>
      <c r="L3353" s="2">
        <v>9</v>
      </c>
      <c r="M3353" s="3">
        <v>0.22252558605219783</v>
      </c>
      <c r="N3353" s="3">
        <v>540.81322760260991</v>
      </c>
      <c r="O3353" s="3">
        <v>1.0961436301260337</v>
      </c>
      <c r="P3353" s="3">
        <v>1</v>
      </c>
      <c r="Q3353" s="3">
        <f t="shared" si="294"/>
        <v>1.0961436301260337</v>
      </c>
      <c r="R3353" s="3">
        <f t="shared" si="292"/>
        <v>1.0961436301260337</v>
      </c>
      <c r="S3353" s="3">
        <v>0.14441753844285529</v>
      </c>
      <c r="T3353" s="3">
        <v>1</v>
      </c>
      <c r="U3353" s="3">
        <f t="shared" si="295"/>
        <v>0.14441753844285529</v>
      </c>
      <c r="V3353" s="3">
        <f t="shared" si="293"/>
        <v>0.14441753844285529</v>
      </c>
    </row>
    <row r="3354" spans="1:22" x14ac:dyDescent="0.25">
      <c r="A3354" s="3" t="s">
        <v>158</v>
      </c>
      <c r="B3354" s="3" t="s">
        <v>8</v>
      </c>
      <c r="C3354" s="3" t="s">
        <v>9</v>
      </c>
      <c r="D3354" s="3" t="s">
        <v>197</v>
      </c>
      <c r="E3354" s="3">
        <v>0.56000000000000005</v>
      </c>
      <c r="F3354" s="3">
        <v>0.48</v>
      </c>
      <c r="G3354" s="3" t="s">
        <v>17</v>
      </c>
      <c r="H3354" s="2">
        <v>3300</v>
      </c>
      <c r="I3354" s="3" t="s">
        <v>24</v>
      </c>
      <c r="J3354" s="2">
        <v>3300</v>
      </c>
      <c r="K3354" s="3" t="s">
        <v>226</v>
      </c>
      <c r="L3354" s="2">
        <v>17</v>
      </c>
      <c r="M3354" s="3">
        <v>0.55074803345493584</v>
      </c>
      <c r="N3354" s="3">
        <v>1525.0438025771743</v>
      </c>
      <c r="O3354" s="3">
        <v>3.6391132151313426</v>
      </c>
      <c r="P3354" s="3">
        <f>1-0.712</f>
        <v>0.28800000000000003</v>
      </c>
      <c r="Q3354" s="3">
        <f t="shared" si="294"/>
        <v>1.0480646059578267</v>
      </c>
      <c r="R3354" s="3">
        <f t="shared" si="292"/>
        <v>1.0480646059578267</v>
      </c>
      <c r="S3354" s="3">
        <v>0.42492465827002412</v>
      </c>
      <c r="T3354" s="3">
        <f>1-0.531</f>
        <v>0.46899999999999997</v>
      </c>
      <c r="U3354" s="3">
        <f t="shared" si="295"/>
        <v>0.19928966472864129</v>
      </c>
      <c r="V3354" s="3">
        <f t="shared" si="293"/>
        <v>0.19928966472864129</v>
      </c>
    </row>
    <row r="3355" spans="1:22" x14ac:dyDescent="0.25">
      <c r="A3355" s="3" t="s">
        <v>158</v>
      </c>
      <c r="B3355" s="3" t="s">
        <v>8</v>
      </c>
      <c r="C3355" s="3" t="s">
        <v>9</v>
      </c>
      <c r="D3355" s="3" t="s">
        <v>197</v>
      </c>
      <c r="E3355" s="3">
        <v>0.56000000000000005</v>
      </c>
      <c r="F3355" s="3">
        <v>0.48</v>
      </c>
      <c r="G3355" s="3" t="s">
        <v>17</v>
      </c>
      <c r="H3355" s="2">
        <v>3300</v>
      </c>
      <c r="I3355" s="3" t="s">
        <v>24</v>
      </c>
      <c r="J3355" s="2">
        <v>3300</v>
      </c>
      <c r="K3355" s="3" t="s">
        <v>225</v>
      </c>
      <c r="L3355" s="2">
        <v>5</v>
      </c>
      <c r="M3355" s="3">
        <v>0.25334697132959805</v>
      </c>
      <c r="N3355" s="3">
        <v>770.39238398024054</v>
      </c>
      <c r="O3355" s="3">
        <v>1.8355828186965824</v>
      </c>
      <c r="P3355" s="3">
        <v>1</v>
      </c>
      <c r="Q3355" s="3">
        <f t="shared" si="294"/>
        <v>1.8355828186965824</v>
      </c>
      <c r="R3355" s="3">
        <f t="shared" si="292"/>
        <v>1.8355828186965824</v>
      </c>
      <c r="S3355" s="3">
        <v>0.20523427704858507</v>
      </c>
      <c r="T3355" s="3">
        <v>1</v>
      </c>
      <c r="U3355" s="3">
        <f t="shared" si="295"/>
        <v>0.20523427704858507</v>
      </c>
      <c r="V3355" s="3">
        <f t="shared" si="293"/>
        <v>0.20523427704858507</v>
      </c>
    </row>
    <row r="3356" spans="1:22" x14ac:dyDescent="0.25">
      <c r="A3356" s="3" t="s">
        <v>158</v>
      </c>
      <c r="B3356" s="3" t="s">
        <v>310</v>
      </c>
      <c r="C3356" s="3" t="s">
        <v>9</v>
      </c>
      <c r="D3356" s="3" t="s">
        <v>312</v>
      </c>
      <c r="E3356" s="3">
        <v>0.56000000000000005</v>
      </c>
      <c r="F3356" s="3">
        <v>0.48</v>
      </c>
      <c r="G3356" s="3" t="s">
        <v>17</v>
      </c>
      <c r="H3356" s="2">
        <v>3300</v>
      </c>
      <c r="I3356" s="3" t="s">
        <v>24</v>
      </c>
      <c r="J3356" s="2">
        <v>3300</v>
      </c>
      <c r="K3356" s="3" t="s">
        <v>318</v>
      </c>
      <c r="L3356" s="2">
        <v>7</v>
      </c>
      <c r="M3356" s="3">
        <v>0.37559647925218559</v>
      </c>
      <c r="N3356" s="3">
        <v>1196.6217996444509</v>
      </c>
      <c r="O3356" s="3">
        <v>2.8696599830068839</v>
      </c>
      <c r="P3356" s="3">
        <v>1</v>
      </c>
      <c r="Q3356" s="3">
        <f t="shared" si="294"/>
        <v>2.8696599830068839</v>
      </c>
      <c r="R3356" s="3">
        <f t="shared" si="292"/>
        <v>2.8696599830068839</v>
      </c>
      <c r="S3356" s="3">
        <v>0.33895597734741229</v>
      </c>
      <c r="T3356" s="3">
        <v>1</v>
      </c>
      <c r="U3356" s="3">
        <f t="shared" si="295"/>
        <v>0.33895597734741229</v>
      </c>
      <c r="V3356" s="3">
        <f t="shared" si="293"/>
        <v>0.33895597734741229</v>
      </c>
    </row>
    <row r="3357" spans="1:22" x14ac:dyDescent="0.25">
      <c r="A3357" s="3" t="s">
        <v>158</v>
      </c>
      <c r="B3357" s="3" t="s">
        <v>310</v>
      </c>
      <c r="C3357" s="3" t="s">
        <v>9</v>
      </c>
      <c r="D3357" s="3" t="s">
        <v>197</v>
      </c>
      <c r="E3357" s="3">
        <v>0.56000000000000005</v>
      </c>
      <c r="F3357" s="3">
        <v>0.48</v>
      </c>
      <c r="G3357" s="3" t="s">
        <v>17</v>
      </c>
      <c r="H3357" s="2">
        <v>3300</v>
      </c>
      <c r="I3357" s="3" t="s">
        <v>24</v>
      </c>
      <c r="J3357" s="2">
        <v>3300</v>
      </c>
      <c r="K3357" s="3" t="s">
        <v>263</v>
      </c>
      <c r="L3357" s="2">
        <v>24</v>
      </c>
      <c r="M3357" s="3">
        <v>0.37590429483419335</v>
      </c>
      <c r="N3357" s="3">
        <v>1267.6980078798797</v>
      </c>
      <c r="O3357" s="3">
        <v>2.9993244755432973</v>
      </c>
      <c r="P3357" s="3">
        <v>1</v>
      </c>
      <c r="Q3357" s="3">
        <f t="shared" si="294"/>
        <v>2.9993244755432973</v>
      </c>
      <c r="R3357" s="3">
        <f t="shared" si="292"/>
        <v>2.9993244755432973</v>
      </c>
      <c r="S3357" s="3">
        <v>0.37919938879917381</v>
      </c>
      <c r="T3357" s="3">
        <v>1</v>
      </c>
      <c r="U3357" s="3">
        <f t="shared" si="295"/>
        <v>0.37919938879917381</v>
      </c>
      <c r="V3357" s="3">
        <f t="shared" si="293"/>
        <v>0.37919938879917381</v>
      </c>
    </row>
    <row r="3358" spans="1:22" x14ac:dyDescent="0.25">
      <c r="A3358" s="3" t="s">
        <v>158</v>
      </c>
      <c r="B3358" s="3" t="s">
        <v>351</v>
      </c>
      <c r="C3358" s="3" t="s">
        <v>352</v>
      </c>
      <c r="D3358" s="3" t="s">
        <v>353</v>
      </c>
      <c r="E3358" s="3">
        <v>0.36</v>
      </c>
      <c r="F3358" s="3">
        <v>0.57999999999999996</v>
      </c>
      <c r="G3358" s="3" t="s">
        <v>17</v>
      </c>
      <c r="H3358" s="2">
        <v>3300</v>
      </c>
      <c r="I3358" s="3" t="s">
        <v>24</v>
      </c>
      <c r="J3358" s="2">
        <v>3300</v>
      </c>
      <c r="K3358" s="3" t="s">
        <v>358</v>
      </c>
      <c r="L3358" s="2">
        <v>5</v>
      </c>
      <c r="M3358" s="3">
        <v>0.35126531196035232</v>
      </c>
      <c r="N3358" s="3">
        <v>1278.9022771508589</v>
      </c>
      <c r="O3358" s="3">
        <v>3.3583167102417302</v>
      </c>
      <c r="P3358" s="3">
        <v>1</v>
      </c>
      <c r="Q3358" s="3">
        <f t="shared" si="294"/>
        <v>3.3583167102417302</v>
      </c>
      <c r="R3358" s="3">
        <f t="shared" si="292"/>
        <v>3.3583167102417302</v>
      </c>
      <c r="S3358" s="3">
        <v>0.59533309715909632</v>
      </c>
      <c r="T3358" s="3">
        <v>1</v>
      </c>
      <c r="U3358" s="3">
        <f t="shared" si="295"/>
        <v>0.59533309715909632</v>
      </c>
      <c r="V3358" s="3">
        <f t="shared" si="293"/>
        <v>0.59533309715909632</v>
      </c>
    </row>
    <row r="3359" spans="1:22" x14ac:dyDescent="0.25">
      <c r="A3359" s="3" t="s">
        <v>158</v>
      </c>
      <c r="B3359" s="3" t="s">
        <v>8</v>
      </c>
      <c r="C3359" s="3" t="s">
        <v>9</v>
      </c>
      <c r="D3359" s="3" t="s">
        <v>197</v>
      </c>
      <c r="E3359" s="3">
        <v>0.56000000000000005</v>
      </c>
      <c r="F3359" s="3">
        <v>0.48</v>
      </c>
      <c r="G3359" s="3" t="s">
        <v>17</v>
      </c>
      <c r="H3359" s="2">
        <v>3300</v>
      </c>
      <c r="I3359" s="3" t="s">
        <v>24</v>
      </c>
      <c r="J3359" s="2">
        <v>3300</v>
      </c>
      <c r="K3359" s="3" t="s">
        <v>204</v>
      </c>
      <c r="L3359" s="2">
        <v>9</v>
      </c>
      <c r="M3359" s="3">
        <v>0.35875182298004199</v>
      </c>
      <c r="N3359" s="3">
        <v>1346.8834496746165</v>
      </c>
      <c r="O3359" s="3">
        <v>3.4530474831313378</v>
      </c>
      <c r="P3359" s="3">
        <v>1</v>
      </c>
      <c r="Q3359" s="3">
        <f t="shared" si="294"/>
        <v>3.4530474831313378</v>
      </c>
      <c r="R3359" s="3">
        <f t="shared" ref="R3359:R3390" si="296">Q3359</f>
        <v>3.4530474831313378</v>
      </c>
      <c r="S3359" s="3">
        <v>0.41725619637265077</v>
      </c>
      <c r="T3359" s="3">
        <v>1</v>
      </c>
      <c r="U3359" s="3">
        <f t="shared" si="295"/>
        <v>0.41725619637265077</v>
      </c>
      <c r="V3359" s="3">
        <f t="shared" ref="V3359:V3390" si="297">U3359</f>
        <v>0.41725619637265077</v>
      </c>
    </row>
    <row r="3360" spans="1:22" x14ac:dyDescent="0.25">
      <c r="A3360" s="3" t="s">
        <v>158</v>
      </c>
      <c r="B3360" s="3" t="s">
        <v>310</v>
      </c>
      <c r="C3360" s="3" t="s">
        <v>9</v>
      </c>
      <c r="D3360" s="3" t="s">
        <v>312</v>
      </c>
      <c r="E3360" s="3">
        <v>0.56000000000000005</v>
      </c>
      <c r="F3360" s="3">
        <v>0.48</v>
      </c>
      <c r="G3360" s="3" t="s">
        <v>17</v>
      </c>
      <c r="H3360" s="2">
        <v>3300</v>
      </c>
      <c r="I3360" s="3" t="s">
        <v>24</v>
      </c>
      <c r="J3360" s="2">
        <v>3300</v>
      </c>
      <c r="K3360" s="3" t="s">
        <v>313</v>
      </c>
      <c r="L3360" s="2">
        <v>20</v>
      </c>
      <c r="M3360" s="3">
        <v>0.48152257507979113</v>
      </c>
      <c r="N3360" s="3">
        <v>1511.8376584706689</v>
      </c>
      <c r="O3360" s="3">
        <v>3.7128409039485968</v>
      </c>
      <c r="P3360" s="3">
        <v>1</v>
      </c>
      <c r="Q3360" s="3">
        <f t="shared" si="294"/>
        <v>3.7128409039485968</v>
      </c>
      <c r="R3360" s="3">
        <f t="shared" si="296"/>
        <v>3.7128409039485968</v>
      </c>
      <c r="S3360" s="3">
        <v>0.42806951564379803</v>
      </c>
      <c r="T3360" s="3">
        <v>1</v>
      </c>
      <c r="U3360" s="3">
        <f t="shared" si="295"/>
        <v>0.42806951564379803</v>
      </c>
      <c r="V3360" s="3">
        <f t="shared" si="297"/>
        <v>0.42806951564379803</v>
      </c>
    </row>
    <row r="3361" spans="1:22" x14ac:dyDescent="0.25">
      <c r="A3361" s="3" t="s">
        <v>158</v>
      </c>
      <c r="B3361" s="3" t="s">
        <v>351</v>
      </c>
      <c r="C3361" s="3" t="s">
        <v>352</v>
      </c>
      <c r="D3361" s="3" t="s">
        <v>353</v>
      </c>
      <c r="E3361" s="3">
        <v>0.36</v>
      </c>
      <c r="F3361" s="3">
        <v>0.57999999999999996</v>
      </c>
      <c r="G3361" s="3" t="s">
        <v>17</v>
      </c>
      <c r="H3361" s="2">
        <v>3300</v>
      </c>
      <c r="I3361" s="3" t="s">
        <v>24</v>
      </c>
      <c r="J3361" s="2">
        <v>3300</v>
      </c>
      <c r="K3361" s="3" t="s">
        <v>359</v>
      </c>
      <c r="L3361" s="2">
        <v>12</v>
      </c>
      <c r="M3361" s="3">
        <v>0.64812035786444522</v>
      </c>
      <c r="N3361" s="3">
        <v>1936.0621079493185</v>
      </c>
      <c r="O3361" s="3">
        <v>4.5500363933749934</v>
      </c>
      <c r="P3361" s="3">
        <v>1</v>
      </c>
      <c r="Q3361" s="3">
        <f t="shared" si="294"/>
        <v>4.5500363933749934</v>
      </c>
      <c r="R3361" s="3">
        <f t="shared" si="296"/>
        <v>4.5500363933749934</v>
      </c>
      <c r="S3361" s="3">
        <v>0.50920989216835211</v>
      </c>
      <c r="T3361" s="3">
        <v>1</v>
      </c>
      <c r="U3361" s="3">
        <f t="shared" si="295"/>
        <v>0.50920989216835211</v>
      </c>
      <c r="V3361" s="3">
        <f t="shared" si="297"/>
        <v>0.50920989216835211</v>
      </c>
    </row>
    <row r="3362" spans="1:22" x14ac:dyDescent="0.25">
      <c r="A3362" s="3" t="s">
        <v>158</v>
      </c>
      <c r="B3362" s="3" t="s">
        <v>310</v>
      </c>
      <c r="C3362" s="3" t="s">
        <v>9</v>
      </c>
      <c r="D3362" s="3" t="s">
        <v>197</v>
      </c>
      <c r="E3362" s="3">
        <v>0.56000000000000005</v>
      </c>
      <c r="F3362" s="3">
        <v>0.48</v>
      </c>
      <c r="G3362" s="3" t="s">
        <v>17</v>
      </c>
      <c r="H3362" s="2">
        <v>3300</v>
      </c>
      <c r="I3362" s="3" t="s">
        <v>24</v>
      </c>
      <c r="J3362" s="2">
        <v>3300</v>
      </c>
      <c r="K3362" s="3" t="s">
        <v>200</v>
      </c>
      <c r="L3362" s="2">
        <v>37</v>
      </c>
      <c r="M3362" s="3">
        <v>1.1698830022911284</v>
      </c>
      <c r="N3362" s="3">
        <v>2999.1825581068556</v>
      </c>
      <c r="O3362" s="3">
        <v>7.9353525934246605</v>
      </c>
      <c r="P3362" s="3">
        <v>1</v>
      </c>
      <c r="Q3362" s="3">
        <f t="shared" si="294"/>
        <v>7.9353525934246605</v>
      </c>
      <c r="R3362" s="3">
        <f t="shared" si="296"/>
        <v>7.9353525934246605</v>
      </c>
      <c r="S3362" s="3">
        <v>1.1371189183290271</v>
      </c>
      <c r="T3362" s="3">
        <v>1</v>
      </c>
      <c r="U3362" s="3">
        <f t="shared" si="295"/>
        <v>1.1371189183290271</v>
      </c>
      <c r="V3362" s="3">
        <f t="shared" si="297"/>
        <v>1.1371189183290271</v>
      </c>
    </row>
    <row r="3363" spans="1:22" x14ac:dyDescent="0.25">
      <c r="A3363" s="3" t="s">
        <v>158</v>
      </c>
      <c r="B3363" s="3" t="s">
        <v>8</v>
      </c>
      <c r="C3363" s="3" t="s">
        <v>9</v>
      </c>
      <c r="D3363" s="3" t="s">
        <v>197</v>
      </c>
      <c r="E3363" s="3">
        <v>0.56000000000000005</v>
      </c>
      <c r="F3363" s="3">
        <v>0.48</v>
      </c>
      <c r="G3363" s="3" t="s">
        <v>17</v>
      </c>
      <c r="H3363" s="2">
        <v>3300</v>
      </c>
      <c r="I3363" s="3" t="s">
        <v>24</v>
      </c>
      <c r="J3363" s="2">
        <v>3300</v>
      </c>
      <c r="K3363" s="3" t="s">
        <v>200</v>
      </c>
      <c r="L3363" s="2">
        <v>17</v>
      </c>
      <c r="M3363" s="3">
        <v>1.4268759271359366</v>
      </c>
      <c r="N3363" s="3">
        <v>4761.7555426349372</v>
      </c>
      <c r="O3363" s="3">
        <v>9.0644228442789263</v>
      </c>
      <c r="P3363" s="3">
        <v>1</v>
      </c>
      <c r="Q3363" s="3">
        <f t="shared" si="294"/>
        <v>9.0644228442789263</v>
      </c>
      <c r="R3363" s="3">
        <f t="shared" si="296"/>
        <v>9.0644228442789263</v>
      </c>
      <c r="S3363" s="3">
        <v>1.1049738132495233</v>
      </c>
      <c r="T3363" s="3">
        <v>1</v>
      </c>
      <c r="U3363" s="3">
        <f t="shared" si="295"/>
        <v>1.1049738132495233</v>
      </c>
      <c r="V3363" s="3">
        <f t="shared" si="297"/>
        <v>1.1049738132495233</v>
      </c>
    </row>
    <row r="3364" spans="1:22" x14ac:dyDescent="0.25">
      <c r="A3364" s="3" t="s">
        <v>158</v>
      </c>
      <c r="B3364" s="3" t="s">
        <v>310</v>
      </c>
      <c r="C3364" s="3" t="s">
        <v>9</v>
      </c>
      <c r="D3364" s="3" t="s">
        <v>197</v>
      </c>
      <c r="E3364" s="3">
        <v>0.56000000000000005</v>
      </c>
      <c r="F3364" s="3">
        <v>0.48</v>
      </c>
      <c r="G3364" s="3" t="s">
        <v>17</v>
      </c>
      <c r="H3364" s="2">
        <v>3300</v>
      </c>
      <c r="I3364" s="3" t="s">
        <v>24</v>
      </c>
      <c r="J3364" s="2">
        <v>3300</v>
      </c>
      <c r="K3364" s="3" t="s">
        <v>324</v>
      </c>
      <c r="L3364" s="2">
        <v>20</v>
      </c>
      <c r="M3364" s="3">
        <v>1.423583672520762</v>
      </c>
      <c r="N3364" s="3">
        <v>4476.4518878616864</v>
      </c>
      <c r="O3364" s="3">
        <v>9.5295652295034277</v>
      </c>
      <c r="P3364" s="3">
        <v>1</v>
      </c>
      <c r="Q3364" s="3">
        <f t="shared" si="294"/>
        <v>9.5295652295034277</v>
      </c>
      <c r="R3364" s="3">
        <f t="shared" si="296"/>
        <v>9.5295652295034277</v>
      </c>
      <c r="S3364" s="3">
        <v>1.1691872638264709</v>
      </c>
      <c r="T3364" s="3">
        <v>1</v>
      </c>
      <c r="U3364" s="3">
        <f t="shared" si="295"/>
        <v>1.1691872638264709</v>
      </c>
      <c r="V3364" s="3">
        <f t="shared" si="297"/>
        <v>1.1691872638264709</v>
      </c>
    </row>
    <row r="3365" spans="1:22" x14ac:dyDescent="0.25">
      <c r="A3365" s="3" t="s">
        <v>158</v>
      </c>
      <c r="B3365" s="3" t="s">
        <v>8</v>
      </c>
      <c r="C3365" s="3" t="s">
        <v>9</v>
      </c>
      <c r="D3365" s="3" t="s">
        <v>197</v>
      </c>
      <c r="E3365" s="3">
        <v>0.56000000000000005</v>
      </c>
      <c r="F3365" s="3">
        <v>0.48</v>
      </c>
      <c r="G3365" s="3" t="s">
        <v>17</v>
      </c>
      <c r="H3365" s="2">
        <v>3300</v>
      </c>
      <c r="I3365" s="3" t="s">
        <v>24</v>
      </c>
      <c r="J3365" s="2">
        <v>3300</v>
      </c>
      <c r="K3365" s="3" t="s">
        <v>160</v>
      </c>
      <c r="L3365" s="2">
        <v>43</v>
      </c>
      <c r="M3365" s="3">
        <v>1.926525018959317</v>
      </c>
      <c r="N3365" s="3">
        <v>5475.4571119097918</v>
      </c>
      <c r="O3365" s="3">
        <v>12.524121767023274</v>
      </c>
      <c r="P3365" s="3">
        <v>1</v>
      </c>
      <c r="Q3365" s="3">
        <f t="shared" si="294"/>
        <v>12.524121767023274</v>
      </c>
      <c r="R3365" s="3">
        <f t="shared" si="296"/>
        <v>12.524121767023274</v>
      </c>
      <c r="S3365" s="3">
        <v>1.6156008905268615</v>
      </c>
      <c r="T3365" s="3">
        <v>1</v>
      </c>
      <c r="U3365" s="3">
        <f t="shared" si="295"/>
        <v>1.6156008905268615</v>
      </c>
      <c r="V3365" s="3">
        <f t="shared" si="297"/>
        <v>1.6156008905268615</v>
      </c>
    </row>
    <row r="3366" spans="1:22" x14ac:dyDescent="0.25">
      <c r="A3366" s="3" t="s">
        <v>158</v>
      </c>
      <c r="B3366" s="3" t="s">
        <v>8</v>
      </c>
      <c r="C3366" s="3" t="s">
        <v>9</v>
      </c>
      <c r="D3366" s="3" t="s">
        <v>197</v>
      </c>
      <c r="E3366" s="3">
        <v>0.56000000000000005</v>
      </c>
      <c r="F3366" s="3">
        <v>0.48</v>
      </c>
      <c r="G3366" s="3" t="s">
        <v>17</v>
      </c>
      <c r="H3366" s="2">
        <v>3300</v>
      </c>
      <c r="I3366" s="3" t="s">
        <v>24</v>
      </c>
      <c r="J3366" s="2">
        <v>3300</v>
      </c>
      <c r="K3366" s="3" t="s">
        <v>165</v>
      </c>
      <c r="L3366" s="2">
        <v>31</v>
      </c>
      <c r="M3366" s="3">
        <v>2.4131516201021794</v>
      </c>
      <c r="N3366" s="3">
        <v>6290.4940601153157</v>
      </c>
      <c r="O3366" s="3">
        <v>12.712272215918453</v>
      </c>
      <c r="P3366" s="3">
        <v>1</v>
      </c>
      <c r="Q3366" s="3">
        <f t="shared" si="294"/>
        <v>12.712272215918453</v>
      </c>
      <c r="R3366" s="3">
        <f t="shared" si="296"/>
        <v>12.712272215918453</v>
      </c>
      <c r="S3366" s="3">
        <v>1.6884388348868917</v>
      </c>
      <c r="T3366" s="3">
        <v>1</v>
      </c>
      <c r="U3366" s="3">
        <f t="shared" si="295"/>
        <v>1.6884388348868917</v>
      </c>
      <c r="V3366" s="3">
        <f t="shared" si="297"/>
        <v>1.6884388348868917</v>
      </c>
    </row>
    <row r="3367" spans="1:22" x14ac:dyDescent="0.25">
      <c r="A3367" s="3" t="s">
        <v>158</v>
      </c>
      <c r="B3367" s="3" t="s">
        <v>310</v>
      </c>
      <c r="C3367" s="3" t="s">
        <v>9</v>
      </c>
      <c r="D3367" s="3" t="s">
        <v>333</v>
      </c>
      <c r="E3367" s="3">
        <v>0.56000000000000005</v>
      </c>
      <c r="F3367" s="3">
        <v>0.48</v>
      </c>
      <c r="G3367" s="3" t="s">
        <v>17</v>
      </c>
      <c r="H3367" s="2">
        <v>3300</v>
      </c>
      <c r="I3367" s="3" t="s">
        <v>24</v>
      </c>
      <c r="J3367" s="2">
        <v>3300</v>
      </c>
      <c r="K3367" s="3" t="s">
        <v>19</v>
      </c>
      <c r="L3367" s="2">
        <v>22</v>
      </c>
      <c r="M3367" s="3">
        <v>2.1257108094927388</v>
      </c>
      <c r="N3367" s="3">
        <v>6685.7076143797376</v>
      </c>
      <c r="O3367" s="3">
        <v>15.352881169582854</v>
      </c>
      <c r="P3367" s="3">
        <v>1</v>
      </c>
      <c r="Q3367" s="3">
        <f t="shared" si="294"/>
        <v>15.352881169582854</v>
      </c>
      <c r="R3367" s="3">
        <f t="shared" si="296"/>
        <v>15.352881169582854</v>
      </c>
      <c r="S3367" s="3">
        <v>2.1729516488445286</v>
      </c>
      <c r="T3367" s="3">
        <v>1</v>
      </c>
      <c r="U3367" s="3">
        <f t="shared" si="295"/>
        <v>2.1729516488445286</v>
      </c>
      <c r="V3367" s="3">
        <f t="shared" si="297"/>
        <v>2.1729516488445286</v>
      </c>
    </row>
    <row r="3368" spans="1:22" x14ac:dyDescent="0.25">
      <c r="A3368" s="3" t="s">
        <v>158</v>
      </c>
      <c r="B3368" s="3" t="s">
        <v>8</v>
      </c>
      <c r="C3368" s="3" t="s">
        <v>9</v>
      </c>
      <c r="D3368" s="3" t="s">
        <v>10</v>
      </c>
      <c r="E3368" s="3">
        <v>0.56000000000000005</v>
      </c>
      <c r="F3368" s="3">
        <v>0.48</v>
      </c>
      <c r="G3368" s="3" t="s">
        <v>17</v>
      </c>
      <c r="H3368" s="2">
        <v>3300</v>
      </c>
      <c r="I3368" s="3" t="s">
        <v>24</v>
      </c>
      <c r="J3368" s="2">
        <v>3300</v>
      </c>
      <c r="K3368" s="3" t="s">
        <v>169</v>
      </c>
      <c r="L3368" s="2">
        <v>8</v>
      </c>
      <c r="M3368" s="3">
        <v>2.4447364616224787</v>
      </c>
      <c r="N3368" s="3">
        <v>8159.3434095645225</v>
      </c>
      <c r="O3368" s="3">
        <v>20.371643169202386</v>
      </c>
      <c r="P3368" s="3">
        <v>1</v>
      </c>
      <c r="Q3368" s="3">
        <f t="shared" si="294"/>
        <v>20.371643169202386</v>
      </c>
      <c r="R3368" s="3">
        <f t="shared" si="296"/>
        <v>20.371643169202386</v>
      </c>
      <c r="S3368" s="3">
        <v>2.5757865088157308</v>
      </c>
      <c r="T3368" s="3">
        <v>1</v>
      </c>
      <c r="U3368" s="3">
        <f t="shared" si="295"/>
        <v>2.5757865088157308</v>
      </c>
      <c r="V3368" s="3">
        <f t="shared" si="297"/>
        <v>2.5757865088157308</v>
      </c>
    </row>
    <row r="3369" spans="1:22" x14ac:dyDescent="0.25">
      <c r="A3369" s="3" t="s">
        <v>158</v>
      </c>
      <c r="B3369" s="3" t="s">
        <v>310</v>
      </c>
      <c r="C3369" s="3" t="s">
        <v>9</v>
      </c>
      <c r="D3369" s="3" t="s">
        <v>312</v>
      </c>
      <c r="E3369" s="3">
        <v>0.56000000000000005</v>
      </c>
      <c r="F3369" s="3">
        <v>0.48</v>
      </c>
      <c r="G3369" s="3" t="s">
        <v>17</v>
      </c>
      <c r="H3369" s="2">
        <v>3300</v>
      </c>
      <c r="I3369" s="3" t="s">
        <v>24</v>
      </c>
      <c r="J3369" s="2">
        <v>3300</v>
      </c>
      <c r="K3369" s="3" t="s">
        <v>263</v>
      </c>
      <c r="L3369" s="2">
        <v>37</v>
      </c>
      <c r="M3369" s="3">
        <v>3.5838986025404691</v>
      </c>
      <c r="N3369" s="3">
        <v>9724.2253191277814</v>
      </c>
      <c r="O3369" s="3">
        <v>24.060413977148198</v>
      </c>
      <c r="P3369" s="3">
        <v>1</v>
      </c>
      <c r="Q3369" s="3">
        <f t="shared" si="294"/>
        <v>24.060413977148198</v>
      </c>
      <c r="R3369" s="3">
        <f t="shared" si="296"/>
        <v>24.060413977148198</v>
      </c>
      <c r="S3369" s="3">
        <v>2.8089515222612933</v>
      </c>
      <c r="T3369" s="3">
        <v>1</v>
      </c>
      <c r="U3369" s="3">
        <f t="shared" si="295"/>
        <v>2.8089515222612933</v>
      </c>
      <c r="V3369" s="3">
        <f t="shared" si="297"/>
        <v>2.8089515222612933</v>
      </c>
    </row>
    <row r="3370" spans="1:22" x14ac:dyDescent="0.25">
      <c r="A3370" s="3" t="s">
        <v>158</v>
      </c>
      <c r="B3370" s="3" t="s">
        <v>89</v>
      </c>
      <c r="C3370" s="3" t="s">
        <v>9</v>
      </c>
      <c r="D3370" s="3" t="s">
        <v>262</v>
      </c>
      <c r="E3370" s="3">
        <v>0.56000000000000005</v>
      </c>
      <c r="F3370" s="3">
        <v>0.48</v>
      </c>
      <c r="G3370" s="3" t="s">
        <v>17</v>
      </c>
      <c r="H3370" s="2">
        <v>3300</v>
      </c>
      <c r="I3370" s="3" t="s">
        <v>24</v>
      </c>
      <c r="J3370" s="2">
        <v>3300</v>
      </c>
      <c r="K3370" s="3" t="s">
        <v>263</v>
      </c>
      <c r="L3370" s="2">
        <v>62</v>
      </c>
      <c r="M3370" s="3">
        <v>3.5157124619973095</v>
      </c>
      <c r="N3370" s="3">
        <v>11320.099233621922</v>
      </c>
      <c r="O3370" s="3">
        <v>26.713416468731772</v>
      </c>
      <c r="P3370" s="3">
        <v>1</v>
      </c>
      <c r="Q3370" s="3">
        <f t="shared" si="294"/>
        <v>26.713416468731772</v>
      </c>
      <c r="R3370" s="3">
        <f t="shared" si="296"/>
        <v>26.713416468731772</v>
      </c>
      <c r="S3370" s="3">
        <v>3.2652325264338162</v>
      </c>
      <c r="T3370" s="3">
        <v>1</v>
      </c>
      <c r="U3370" s="3">
        <f t="shared" si="295"/>
        <v>3.2652325264338162</v>
      </c>
      <c r="V3370" s="3">
        <f t="shared" si="297"/>
        <v>3.2652325264338162</v>
      </c>
    </row>
    <row r="3371" spans="1:22" x14ac:dyDescent="0.25">
      <c r="A3371" s="3" t="s">
        <v>158</v>
      </c>
      <c r="B3371" s="3" t="s">
        <v>8</v>
      </c>
      <c r="C3371" s="3" t="s">
        <v>9</v>
      </c>
      <c r="D3371" s="3" t="s">
        <v>197</v>
      </c>
      <c r="E3371" s="3">
        <v>0.56000000000000005</v>
      </c>
      <c r="F3371" s="3">
        <v>0.48</v>
      </c>
      <c r="G3371" s="3" t="s">
        <v>17</v>
      </c>
      <c r="H3371" s="2">
        <v>3300</v>
      </c>
      <c r="I3371" s="3" t="s">
        <v>24</v>
      </c>
      <c r="J3371" s="2">
        <v>3300</v>
      </c>
      <c r="K3371" s="3" t="s">
        <v>206</v>
      </c>
      <c r="L3371" s="2">
        <v>63</v>
      </c>
      <c r="M3371" s="3">
        <v>8.7185524437027677</v>
      </c>
      <c r="N3371" s="3">
        <v>25462.515979738608</v>
      </c>
      <c r="O3371" s="3">
        <v>60.487567013322824</v>
      </c>
      <c r="P3371" s="3">
        <f>1-0.712</f>
        <v>0.28800000000000003</v>
      </c>
      <c r="Q3371" s="3">
        <f t="shared" si="294"/>
        <v>17.420419299836976</v>
      </c>
      <c r="R3371" s="3">
        <f t="shared" si="296"/>
        <v>17.420419299836976</v>
      </c>
      <c r="S3371" s="3">
        <v>10.650819055696704</v>
      </c>
      <c r="T3371" s="3">
        <f>1-0.531</f>
        <v>0.46899999999999997</v>
      </c>
      <c r="U3371" s="3">
        <f t="shared" si="295"/>
        <v>4.9952341371217539</v>
      </c>
      <c r="V3371" s="3">
        <f t="shared" si="297"/>
        <v>4.9952341371217539</v>
      </c>
    </row>
    <row r="3372" spans="1:22" x14ac:dyDescent="0.25">
      <c r="A3372" s="3" t="s">
        <v>158</v>
      </c>
      <c r="B3372" s="3" t="s">
        <v>8</v>
      </c>
      <c r="C3372" s="3" t="s">
        <v>9</v>
      </c>
      <c r="D3372" s="3" t="s">
        <v>197</v>
      </c>
      <c r="E3372" s="3">
        <v>0.56000000000000005</v>
      </c>
      <c r="F3372" s="3">
        <v>0.48</v>
      </c>
      <c r="G3372" s="3" t="s">
        <v>17</v>
      </c>
      <c r="H3372" s="2">
        <v>3300</v>
      </c>
      <c r="I3372" s="3" t="s">
        <v>24</v>
      </c>
      <c r="J3372" s="2">
        <v>3300</v>
      </c>
      <c r="K3372" s="3" t="s">
        <v>205</v>
      </c>
      <c r="L3372" s="2">
        <v>76</v>
      </c>
      <c r="M3372" s="3">
        <v>8.3072435614310969</v>
      </c>
      <c r="N3372" s="3">
        <v>27240.026564039163</v>
      </c>
      <c r="O3372" s="3">
        <v>65.070373465329126</v>
      </c>
      <c r="P3372" s="3">
        <f>1-0.712</f>
        <v>0.28800000000000003</v>
      </c>
      <c r="Q3372" s="3">
        <f t="shared" si="294"/>
        <v>18.740267558014789</v>
      </c>
      <c r="R3372" s="3">
        <f t="shared" si="296"/>
        <v>18.740267558014789</v>
      </c>
      <c r="S3372" s="3">
        <v>8.02335994799917</v>
      </c>
      <c r="T3372" s="3">
        <f>1-0.531</f>
        <v>0.46899999999999997</v>
      </c>
      <c r="U3372" s="3">
        <f t="shared" si="295"/>
        <v>3.7629558156116105</v>
      </c>
      <c r="V3372" s="3">
        <f t="shared" si="297"/>
        <v>3.7629558156116105</v>
      </c>
    </row>
    <row r="3373" spans="1:22" x14ac:dyDescent="0.25">
      <c r="A3373" s="3" t="s">
        <v>158</v>
      </c>
      <c r="B3373" s="3" t="s">
        <v>8</v>
      </c>
      <c r="C3373" s="3" t="s">
        <v>9</v>
      </c>
      <c r="D3373" s="3" t="s">
        <v>197</v>
      </c>
      <c r="E3373" s="3">
        <v>0.56000000000000005</v>
      </c>
      <c r="F3373" s="3">
        <v>0.48</v>
      </c>
      <c r="G3373" s="3" t="s">
        <v>17</v>
      </c>
      <c r="H3373" s="2">
        <v>3300</v>
      </c>
      <c r="I3373" s="3" t="s">
        <v>24</v>
      </c>
      <c r="J3373" s="2">
        <v>3300</v>
      </c>
      <c r="K3373" s="3" t="s">
        <v>208</v>
      </c>
      <c r="L3373" s="2">
        <v>67</v>
      </c>
      <c r="M3373" s="3">
        <v>10.693222783031613</v>
      </c>
      <c r="N3373" s="3">
        <v>30006.944737175134</v>
      </c>
      <c r="O3373" s="3">
        <v>75.710472391371127</v>
      </c>
      <c r="P3373" s="3">
        <f>1-0.712</f>
        <v>0.28800000000000003</v>
      </c>
      <c r="Q3373" s="3">
        <f t="shared" si="294"/>
        <v>21.804616048714887</v>
      </c>
      <c r="R3373" s="3">
        <f t="shared" si="296"/>
        <v>21.804616048714887</v>
      </c>
      <c r="S3373" s="3">
        <v>9.2078457823133331</v>
      </c>
      <c r="T3373" s="3">
        <f>1-0.531</f>
        <v>0.46899999999999997</v>
      </c>
      <c r="U3373" s="3">
        <f t="shared" si="295"/>
        <v>4.318479671904953</v>
      </c>
      <c r="V3373" s="3">
        <f t="shared" si="297"/>
        <v>4.318479671904953</v>
      </c>
    </row>
    <row r="3374" spans="1:22" x14ac:dyDescent="0.25">
      <c r="A3374" s="3" t="s">
        <v>158</v>
      </c>
      <c r="B3374" s="3" t="s">
        <v>351</v>
      </c>
      <c r="C3374" s="3" t="s">
        <v>352</v>
      </c>
      <c r="D3374" s="3" t="s">
        <v>353</v>
      </c>
      <c r="E3374" s="3">
        <v>0.36</v>
      </c>
      <c r="F3374" s="3">
        <v>0.57999999999999996</v>
      </c>
      <c r="G3374" s="3" t="s">
        <v>17</v>
      </c>
      <c r="H3374" s="2">
        <v>3300</v>
      </c>
      <c r="I3374" s="3" t="s">
        <v>24</v>
      </c>
      <c r="J3374" s="2">
        <v>3300</v>
      </c>
      <c r="K3374" s="3" t="s">
        <v>287</v>
      </c>
      <c r="L3374" s="2">
        <v>36</v>
      </c>
      <c r="M3374" s="3">
        <v>7.3555357347453647</v>
      </c>
      <c r="N3374" s="3">
        <v>20307.099198114065</v>
      </c>
      <c r="O3374" s="3">
        <v>45.015135880432389</v>
      </c>
      <c r="P3374" s="3">
        <v>1</v>
      </c>
      <c r="Q3374" s="3">
        <f t="shared" si="294"/>
        <v>45.015135880432389</v>
      </c>
      <c r="R3374" s="3">
        <f t="shared" si="296"/>
        <v>45.015135880432389</v>
      </c>
      <c r="S3374" s="3">
        <v>6.9390734870897575</v>
      </c>
      <c r="T3374" s="3">
        <v>1</v>
      </c>
      <c r="U3374" s="3">
        <f t="shared" si="295"/>
        <v>6.9390734870897575</v>
      </c>
      <c r="V3374" s="3">
        <f t="shared" si="297"/>
        <v>6.9390734870897575</v>
      </c>
    </row>
    <row r="3375" spans="1:22" x14ac:dyDescent="0.25">
      <c r="A3375" s="3" t="s">
        <v>158</v>
      </c>
      <c r="B3375" s="3" t="s">
        <v>310</v>
      </c>
      <c r="C3375" s="3" t="s">
        <v>9</v>
      </c>
      <c r="D3375" s="3" t="s">
        <v>197</v>
      </c>
      <c r="E3375" s="3">
        <v>0.56000000000000005</v>
      </c>
      <c r="F3375" s="3">
        <v>0.48</v>
      </c>
      <c r="G3375" s="3" t="s">
        <v>17</v>
      </c>
      <c r="H3375" s="2">
        <v>3300</v>
      </c>
      <c r="I3375" s="3" t="s">
        <v>24</v>
      </c>
      <c r="J3375" s="2">
        <v>3300</v>
      </c>
      <c r="K3375" s="3" t="s">
        <v>319</v>
      </c>
      <c r="L3375" s="2">
        <v>122</v>
      </c>
      <c r="M3375" s="3">
        <v>8.4638050884498828</v>
      </c>
      <c r="N3375" s="3">
        <v>20644.438632984067</v>
      </c>
      <c r="O3375" s="3">
        <v>50.488642436643197</v>
      </c>
      <c r="P3375" s="3">
        <v>1</v>
      </c>
      <c r="Q3375" s="3">
        <f t="shared" si="294"/>
        <v>50.488642436643197</v>
      </c>
      <c r="R3375" s="3">
        <f t="shared" si="296"/>
        <v>50.488642436643197</v>
      </c>
      <c r="S3375" s="3">
        <v>5.7713993642490911</v>
      </c>
      <c r="T3375" s="3">
        <v>1</v>
      </c>
      <c r="U3375" s="3">
        <f t="shared" si="295"/>
        <v>5.7713993642490911</v>
      </c>
      <c r="V3375" s="3">
        <f t="shared" si="297"/>
        <v>5.7713993642490911</v>
      </c>
    </row>
    <row r="3376" spans="1:22" x14ac:dyDescent="0.25">
      <c r="A3376" s="3" t="s">
        <v>158</v>
      </c>
      <c r="B3376" s="3" t="s">
        <v>310</v>
      </c>
      <c r="C3376" s="3" t="s">
        <v>9</v>
      </c>
      <c r="D3376" s="3" t="s">
        <v>312</v>
      </c>
      <c r="E3376" s="3">
        <v>0.56000000000000005</v>
      </c>
      <c r="F3376" s="3">
        <v>0.48</v>
      </c>
      <c r="G3376" s="3" t="s">
        <v>17</v>
      </c>
      <c r="H3376" s="2">
        <v>3300</v>
      </c>
      <c r="I3376" s="3" t="s">
        <v>24</v>
      </c>
      <c r="J3376" s="2">
        <v>3300</v>
      </c>
      <c r="K3376" s="3" t="s">
        <v>316</v>
      </c>
      <c r="L3376" s="2">
        <v>73</v>
      </c>
      <c r="M3376" s="3">
        <v>7.9401960733956995</v>
      </c>
      <c r="N3376" s="3">
        <v>22461.429762806067</v>
      </c>
      <c r="O3376" s="3">
        <v>54.671318891190765</v>
      </c>
      <c r="P3376" s="3">
        <v>1</v>
      </c>
      <c r="Q3376" s="3">
        <f t="shared" si="294"/>
        <v>54.671318891190765</v>
      </c>
      <c r="R3376" s="3">
        <f t="shared" si="296"/>
        <v>54.671318891190765</v>
      </c>
      <c r="S3376" s="3">
        <v>6.3366250591953346</v>
      </c>
      <c r="T3376" s="3">
        <v>1</v>
      </c>
      <c r="U3376" s="3">
        <f t="shared" si="295"/>
        <v>6.3366250591953346</v>
      </c>
      <c r="V3376" s="3">
        <f t="shared" si="297"/>
        <v>6.3366250591953346</v>
      </c>
    </row>
    <row r="3377" spans="1:22" x14ac:dyDescent="0.25">
      <c r="A3377" s="3" t="s">
        <v>158</v>
      </c>
      <c r="B3377" s="3" t="s">
        <v>8</v>
      </c>
      <c r="C3377" s="3" t="s">
        <v>9</v>
      </c>
      <c r="D3377" s="3" t="s">
        <v>197</v>
      </c>
      <c r="E3377" s="3">
        <v>0.56000000000000005</v>
      </c>
      <c r="F3377" s="3">
        <v>0.48</v>
      </c>
      <c r="G3377" s="3" t="s">
        <v>17</v>
      </c>
      <c r="H3377" s="2">
        <v>3300</v>
      </c>
      <c r="I3377" s="3" t="s">
        <v>24</v>
      </c>
      <c r="J3377" s="2">
        <v>3300</v>
      </c>
      <c r="K3377" s="3" t="s">
        <v>207</v>
      </c>
      <c r="L3377" s="2">
        <v>161</v>
      </c>
      <c r="M3377" s="3">
        <v>16.630431572044213</v>
      </c>
      <c r="N3377" s="3">
        <v>55208.492110197847</v>
      </c>
      <c r="O3377" s="3">
        <v>125.32526449076492</v>
      </c>
      <c r="P3377" s="3">
        <f>1-0.712</f>
        <v>0.28800000000000003</v>
      </c>
      <c r="Q3377" s="3">
        <f t="shared" si="294"/>
        <v>36.093676173340299</v>
      </c>
      <c r="R3377" s="3">
        <f t="shared" si="296"/>
        <v>36.093676173340299</v>
      </c>
      <c r="S3377" s="3">
        <v>15.033842302819254</v>
      </c>
      <c r="T3377" s="3">
        <f>1-0.531</f>
        <v>0.46899999999999997</v>
      </c>
      <c r="U3377" s="3">
        <f t="shared" si="295"/>
        <v>7.05087204002223</v>
      </c>
      <c r="V3377" s="3">
        <f t="shared" si="297"/>
        <v>7.05087204002223</v>
      </c>
    </row>
    <row r="3378" spans="1:22" x14ac:dyDescent="0.25">
      <c r="A3378" s="3" t="s">
        <v>158</v>
      </c>
      <c r="B3378" s="3" t="s">
        <v>8</v>
      </c>
      <c r="C3378" s="3" t="s">
        <v>9</v>
      </c>
      <c r="D3378" s="3" t="s">
        <v>10</v>
      </c>
      <c r="E3378" s="3">
        <v>0.56000000000000005</v>
      </c>
      <c r="F3378" s="3">
        <v>0.48</v>
      </c>
      <c r="G3378" s="3" t="s">
        <v>17</v>
      </c>
      <c r="H3378" s="2">
        <v>3300</v>
      </c>
      <c r="I3378" s="3" t="s">
        <v>24</v>
      </c>
      <c r="J3378" s="2">
        <v>3300</v>
      </c>
      <c r="K3378" s="3" t="s">
        <v>19</v>
      </c>
      <c r="L3378" s="2">
        <v>50</v>
      </c>
      <c r="M3378" s="3">
        <v>9.0272778952698012</v>
      </c>
      <c r="N3378" s="3">
        <v>26996.334036609038</v>
      </c>
      <c r="O3378" s="3">
        <v>61.688931284896782</v>
      </c>
      <c r="P3378" s="3">
        <v>1</v>
      </c>
      <c r="Q3378" s="3">
        <f t="shared" si="294"/>
        <v>61.688931284896782</v>
      </c>
      <c r="R3378" s="3">
        <f t="shared" si="296"/>
        <v>61.688931284896782</v>
      </c>
      <c r="S3378" s="3">
        <v>8.2494458380403728</v>
      </c>
      <c r="T3378" s="3">
        <v>1</v>
      </c>
      <c r="U3378" s="3">
        <f t="shared" si="295"/>
        <v>8.2494458380403728</v>
      </c>
      <c r="V3378" s="3">
        <f t="shared" si="297"/>
        <v>8.2494458380403728</v>
      </c>
    </row>
    <row r="3379" spans="1:22" x14ac:dyDescent="0.25">
      <c r="A3379" s="3" t="s">
        <v>158</v>
      </c>
      <c r="B3379" s="3" t="s">
        <v>8</v>
      </c>
      <c r="C3379" s="3" t="s">
        <v>9</v>
      </c>
      <c r="D3379" s="3" t="s">
        <v>197</v>
      </c>
      <c r="E3379" s="3">
        <v>0.56000000000000005</v>
      </c>
      <c r="F3379" s="3">
        <v>0.48</v>
      </c>
      <c r="G3379" s="3" t="s">
        <v>17</v>
      </c>
      <c r="H3379" s="2">
        <v>3300</v>
      </c>
      <c r="I3379" s="3" t="s">
        <v>24</v>
      </c>
      <c r="J3379" s="2">
        <v>3300</v>
      </c>
      <c r="K3379" s="3" t="s">
        <v>210</v>
      </c>
      <c r="L3379" s="2">
        <v>74</v>
      </c>
      <c r="M3379" s="3">
        <v>24.74629819243421</v>
      </c>
      <c r="N3379" s="3">
        <v>64129.770909655184</v>
      </c>
      <c r="O3379" s="3">
        <v>142.54942450794545</v>
      </c>
      <c r="P3379" s="3">
        <f>1-0.712</f>
        <v>0.28800000000000003</v>
      </c>
      <c r="Q3379" s="3">
        <f t="shared" si="294"/>
        <v>41.054234258288297</v>
      </c>
      <c r="R3379" s="3">
        <f t="shared" si="296"/>
        <v>41.054234258288297</v>
      </c>
      <c r="S3379" s="3">
        <v>17.716005587229997</v>
      </c>
      <c r="T3379" s="3">
        <f>1-0.531</f>
        <v>0.46899999999999997</v>
      </c>
      <c r="U3379" s="3">
        <f t="shared" si="295"/>
        <v>8.3088066204108681</v>
      </c>
      <c r="V3379" s="3">
        <f t="shared" si="297"/>
        <v>8.3088066204108681</v>
      </c>
    </row>
    <row r="3380" spans="1:22" x14ac:dyDescent="0.25">
      <c r="A3380" s="3" t="s">
        <v>158</v>
      </c>
      <c r="B3380" s="3" t="s">
        <v>8</v>
      </c>
      <c r="C3380" s="3" t="s">
        <v>9</v>
      </c>
      <c r="D3380" s="3" t="s">
        <v>197</v>
      </c>
      <c r="E3380" s="3">
        <v>0.56000000000000005</v>
      </c>
      <c r="F3380" s="3">
        <v>0.48</v>
      </c>
      <c r="G3380" s="3" t="s">
        <v>17</v>
      </c>
      <c r="H3380" s="2">
        <v>3300</v>
      </c>
      <c r="I3380" s="3" t="s">
        <v>24</v>
      </c>
      <c r="J3380" s="2">
        <v>3300</v>
      </c>
      <c r="K3380" s="3" t="s">
        <v>198</v>
      </c>
      <c r="L3380" s="2">
        <v>184</v>
      </c>
      <c r="M3380" s="3">
        <v>22.698836848876766</v>
      </c>
      <c r="N3380" s="3">
        <v>69863.93201409321</v>
      </c>
      <c r="O3380" s="3">
        <v>168.2058954903963</v>
      </c>
      <c r="P3380" s="3">
        <f>1-0.712</f>
        <v>0.28800000000000003</v>
      </c>
      <c r="Q3380" s="3">
        <f t="shared" si="294"/>
        <v>48.443297901234139</v>
      </c>
      <c r="R3380" s="3">
        <f t="shared" si="296"/>
        <v>48.443297901234139</v>
      </c>
      <c r="S3380" s="3">
        <v>19.913526667765602</v>
      </c>
      <c r="T3380" s="3">
        <f>1-0.531</f>
        <v>0.46899999999999997</v>
      </c>
      <c r="U3380" s="3">
        <f t="shared" si="295"/>
        <v>9.3394440071820668</v>
      </c>
      <c r="V3380" s="3">
        <f t="shared" si="297"/>
        <v>9.3394440071820668</v>
      </c>
    </row>
    <row r="3381" spans="1:22" x14ac:dyDescent="0.25">
      <c r="A3381" s="3" t="s">
        <v>158</v>
      </c>
      <c r="B3381" s="3" t="s">
        <v>89</v>
      </c>
      <c r="C3381" s="3" t="s">
        <v>9</v>
      </c>
      <c r="D3381" s="3" t="s">
        <v>262</v>
      </c>
      <c r="E3381" s="3">
        <v>0.56000000000000005</v>
      </c>
      <c r="F3381" s="3">
        <v>0.48</v>
      </c>
      <c r="G3381" s="3" t="s">
        <v>17</v>
      </c>
      <c r="H3381" s="2">
        <v>3300</v>
      </c>
      <c r="I3381" s="3" t="s">
        <v>24</v>
      </c>
      <c r="J3381" s="2">
        <v>3300</v>
      </c>
      <c r="K3381" s="3" t="s">
        <v>265</v>
      </c>
      <c r="L3381" s="2">
        <v>412</v>
      </c>
      <c r="M3381" s="3">
        <v>11.132197366385714</v>
      </c>
      <c r="N3381" s="3">
        <v>34277.033069720121</v>
      </c>
      <c r="O3381" s="3">
        <v>84.168461180750199</v>
      </c>
      <c r="P3381" s="3">
        <v>1</v>
      </c>
      <c r="Q3381" s="3">
        <f t="shared" si="294"/>
        <v>84.168461180750199</v>
      </c>
      <c r="R3381" s="3">
        <f t="shared" si="296"/>
        <v>84.168461180750199</v>
      </c>
      <c r="S3381" s="3">
        <v>10.84203817562136</v>
      </c>
      <c r="T3381" s="3">
        <v>1</v>
      </c>
      <c r="U3381" s="3">
        <f t="shared" si="295"/>
        <v>10.84203817562136</v>
      </c>
      <c r="V3381" s="3">
        <f t="shared" si="297"/>
        <v>10.84203817562136</v>
      </c>
    </row>
    <row r="3382" spans="1:22" x14ac:dyDescent="0.25">
      <c r="A3382" s="3" t="s">
        <v>158</v>
      </c>
      <c r="B3382" s="3" t="s">
        <v>310</v>
      </c>
      <c r="C3382" s="3" t="s">
        <v>9</v>
      </c>
      <c r="D3382" s="3" t="s">
        <v>197</v>
      </c>
      <c r="E3382" s="3">
        <v>0.56000000000000005</v>
      </c>
      <c r="F3382" s="3">
        <v>0.48</v>
      </c>
      <c r="G3382" s="3" t="s">
        <v>17</v>
      </c>
      <c r="H3382" s="2">
        <v>3300</v>
      </c>
      <c r="I3382" s="3" t="s">
        <v>24</v>
      </c>
      <c r="J3382" s="2">
        <v>3300</v>
      </c>
      <c r="K3382" s="3" t="s">
        <v>62</v>
      </c>
      <c r="L3382" s="2">
        <v>106</v>
      </c>
      <c r="M3382" s="3">
        <v>14.643035130893871</v>
      </c>
      <c r="N3382" s="3">
        <v>40152.749598255483</v>
      </c>
      <c r="O3382" s="3">
        <v>95.894299734179569</v>
      </c>
      <c r="P3382" s="3">
        <v>1</v>
      </c>
      <c r="Q3382" s="3">
        <f t="shared" si="294"/>
        <v>95.894299734179569</v>
      </c>
      <c r="R3382" s="3">
        <f t="shared" si="296"/>
        <v>95.894299734179569</v>
      </c>
      <c r="S3382" s="3">
        <v>10.829161677573479</v>
      </c>
      <c r="T3382" s="3">
        <v>1</v>
      </c>
      <c r="U3382" s="3">
        <f t="shared" si="295"/>
        <v>10.829161677573479</v>
      </c>
      <c r="V3382" s="3">
        <f t="shared" si="297"/>
        <v>10.829161677573479</v>
      </c>
    </row>
    <row r="3383" spans="1:22" x14ac:dyDescent="0.25">
      <c r="A3383" s="3" t="s">
        <v>158</v>
      </c>
      <c r="B3383" s="3" t="s">
        <v>8</v>
      </c>
      <c r="C3383" s="3" t="s">
        <v>9</v>
      </c>
      <c r="D3383" s="3" t="s">
        <v>10</v>
      </c>
      <c r="E3383" s="3">
        <v>0.56000000000000005</v>
      </c>
      <c r="F3383" s="3">
        <v>0.48</v>
      </c>
      <c r="G3383" s="3" t="s">
        <v>17</v>
      </c>
      <c r="H3383" s="2">
        <v>3300</v>
      </c>
      <c r="I3383" s="3" t="s">
        <v>24</v>
      </c>
      <c r="J3383" s="2">
        <v>3300</v>
      </c>
      <c r="K3383" s="3" t="s">
        <v>170</v>
      </c>
      <c r="L3383" s="2">
        <v>61</v>
      </c>
      <c r="M3383" s="3">
        <v>16.171703724224013</v>
      </c>
      <c r="N3383" s="3">
        <v>45766.754288627933</v>
      </c>
      <c r="O3383" s="3">
        <v>103.82032843638446</v>
      </c>
      <c r="P3383" s="3">
        <v>1</v>
      </c>
      <c r="Q3383" s="3">
        <f t="shared" si="294"/>
        <v>103.82032843638446</v>
      </c>
      <c r="R3383" s="3">
        <f t="shared" si="296"/>
        <v>103.82032843638446</v>
      </c>
      <c r="S3383" s="3">
        <v>12.362686952469931</v>
      </c>
      <c r="T3383" s="3">
        <v>1</v>
      </c>
      <c r="U3383" s="3">
        <f t="shared" si="295"/>
        <v>12.362686952469931</v>
      </c>
      <c r="V3383" s="3">
        <f t="shared" si="297"/>
        <v>12.362686952469931</v>
      </c>
    </row>
    <row r="3384" spans="1:22" x14ac:dyDescent="0.25">
      <c r="A3384" s="3" t="s">
        <v>158</v>
      </c>
      <c r="B3384" s="3" t="s">
        <v>310</v>
      </c>
      <c r="C3384" s="3" t="s">
        <v>9</v>
      </c>
      <c r="D3384" s="3" t="s">
        <v>197</v>
      </c>
      <c r="E3384" s="3">
        <v>0.56000000000000005</v>
      </c>
      <c r="F3384" s="3">
        <v>0.48</v>
      </c>
      <c r="G3384" s="3" t="s">
        <v>17</v>
      </c>
      <c r="H3384" s="2">
        <v>3300</v>
      </c>
      <c r="I3384" s="3" t="s">
        <v>24</v>
      </c>
      <c r="J3384" s="2">
        <v>3300</v>
      </c>
      <c r="K3384" s="3" t="s">
        <v>276</v>
      </c>
      <c r="L3384" s="2">
        <v>91</v>
      </c>
      <c r="M3384" s="3">
        <v>19.120686354991658</v>
      </c>
      <c r="N3384" s="3">
        <v>45693.933630077372</v>
      </c>
      <c r="O3384" s="3">
        <v>111.59448582294182</v>
      </c>
      <c r="P3384" s="3">
        <v>1</v>
      </c>
      <c r="Q3384" s="3">
        <f t="shared" si="294"/>
        <v>111.59448582294182</v>
      </c>
      <c r="R3384" s="3">
        <f t="shared" si="296"/>
        <v>111.59448582294182</v>
      </c>
      <c r="S3384" s="3">
        <v>11.859325562589552</v>
      </c>
      <c r="T3384" s="3">
        <v>1</v>
      </c>
      <c r="U3384" s="3">
        <f t="shared" si="295"/>
        <v>11.859325562589552</v>
      </c>
      <c r="V3384" s="3">
        <f t="shared" si="297"/>
        <v>11.859325562589552</v>
      </c>
    </row>
    <row r="3385" spans="1:22" x14ac:dyDescent="0.25">
      <c r="A3385" s="3" t="s">
        <v>158</v>
      </c>
      <c r="B3385" s="3" t="s">
        <v>310</v>
      </c>
      <c r="C3385" s="3" t="s">
        <v>9</v>
      </c>
      <c r="D3385" s="3" t="s">
        <v>312</v>
      </c>
      <c r="E3385" s="3">
        <v>0.56000000000000005</v>
      </c>
      <c r="F3385" s="3">
        <v>0.48</v>
      </c>
      <c r="G3385" s="3" t="s">
        <v>17</v>
      </c>
      <c r="H3385" s="2">
        <v>3300</v>
      </c>
      <c r="I3385" s="3" t="s">
        <v>24</v>
      </c>
      <c r="J3385" s="2">
        <v>3300</v>
      </c>
      <c r="K3385" s="3" t="s">
        <v>269</v>
      </c>
      <c r="L3385" s="2">
        <v>257</v>
      </c>
      <c r="M3385" s="3">
        <v>17.072458298020432</v>
      </c>
      <c r="N3385" s="3">
        <v>47609.21329384682</v>
      </c>
      <c r="O3385" s="3">
        <v>121.03404013338843</v>
      </c>
      <c r="P3385" s="3">
        <v>1</v>
      </c>
      <c r="Q3385" s="3">
        <f t="shared" si="294"/>
        <v>121.03404013338843</v>
      </c>
      <c r="R3385" s="3">
        <f t="shared" si="296"/>
        <v>121.03404013338843</v>
      </c>
      <c r="S3385" s="3">
        <v>15.086475295123973</v>
      </c>
      <c r="T3385" s="3">
        <v>1</v>
      </c>
      <c r="U3385" s="3">
        <f t="shared" si="295"/>
        <v>15.086475295123973</v>
      </c>
      <c r="V3385" s="3">
        <f t="shared" si="297"/>
        <v>15.086475295123973</v>
      </c>
    </row>
    <row r="3386" spans="1:22" x14ac:dyDescent="0.25">
      <c r="A3386" s="3" t="s">
        <v>158</v>
      </c>
      <c r="B3386" s="3" t="s">
        <v>310</v>
      </c>
      <c r="C3386" s="3" t="s">
        <v>9</v>
      </c>
      <c r="D3386" s="3" t="s">
        <v>312</v>
      </c>
      <c r="E3386" s="3">
        <v>0.56000000000000005</v>
      </c>
      <c r="F3386" s="3">
        <v>0.48</v>
      </c>
      <c r="G3386" s="3" t="s">
        <v>17</v>
      </c>
      <c r="H3386" s="2">
        <v>3300</v>
      </c>
      <c r="I3386" s="3" t="s">
        <v>24</v>
      </c>
      <c r="J3386" s="2">
        <v>3300</v>
      </c>
      <c r="K3386" s="3" t="s">
        <v>19</v>
      </c>
      <c r="L3386" s="2">
        <v>89</v>
      </c>
      <c r="M3386" s="3">
        <v>25.141497722525607</v>
      </c>
      <c r="N3386" s="3">
        <v>47698.833545207439</v>
      </c>
      <c r="O3386" s="3">
        <v>122.18201426934438</v>
      </c>
      <c r="P3386" s="3">
        <v>1</v>
      </c>
      <c r="Q3386" s="3">
        <f t="shared" si="294"/>
        <v>122.18201426934438</v>
      </c>
      <c r="R3386" s="3">
        <f t="shared" si="296"/>
        <v>122.18201426934438</v>
      </c>
      <c r="S3386" s="3">
        <v>12.019039460424512</v>
      </c>
      <c r="T3386" s="3">
        <v>1</v>
      </c>
      <c r="U3386" s="3">
        <f t="shared" si="295"/>
        <v>12.019039460424512</v>
      </c>
      <c r="V3386" s="3">
        <f t="shared" si="297"/>
        <v>12.019039460424512</v>
      </c>
    </row>
    <row r="3387" spans="1:22" x14ac:dyDescent="0.25">
      <c r="A3387" s="3" t="s">
        <v>158</v>
      </c>
      <c r="B3387" s="3" t="s">
        <v>8</v>
      </c>
      <c r="C3387" s="3" t="s">
        <v>9</v>
      </c>
      <c r="D3387" s="3" t="s">
        <v>197</v>
      </c>
      <c r="E3387" s="3">
        <v>0.56000000000000005</v>
      </c>
      <c r="F3387" s="3">
        <v>0.48</v>
      </c>
      <c r="G3387" s="3" t="s">
        <v>17</v>
      </c>
      <c r="H3387" s="2">
        <v>3300</v>
      </c>
      <c r="I3387" s="3" t="s">
        <v>24</v>
      </c>
      <c r="J3387" s="2">
        <v>3300</v>
      </c>
      <c r="K3387" s="3" t="s">
        <v>172</v>
      </c>
      <c r="L3387" s="2">
        <v>285</v>
      </c>
      <c r="M3387" s="3">
        <v>55.636636947320426</v>
      </c>
      <c r="N3387" s="3">
        <v>153395.26759850403</v>
      </c>
      <c r="O3387" s="3">
        <v>351.5958728466922</v>
      </c>
      <c r="P3387" s="3">
        <f>1-0.712</f>
        <v>0.28800000000000003</v>
      </c>
      <c r="Q3387" s="3">
        <f t="shared" si="294"/>
        <v>101.25961137984737</v>
      </c>
      <c r="R3387" s="3">
        <f t="shared" si="296"/>
        <v>101.25961137984737</v>
      </c>
      <c r="S3387" s="3">
        <v>41.565940793325709</v>
      </c>
      <c r="T3387" s="3">
        <f>1-0.531</f>
        <v>0.46899999999999997</v>
      </c>
      <c r="U3387" s="3">
        <f t="shared" si="295"/>
        <v>19.494426232069756</v>
      </c>
      <c r="V3387" s="3">
        <f t="shared" si="297"/>
        <v>19.494426232069756</v>
      </c>
    </row>
    <row r="3388" spans="1:22" x14ac:dyDescent="0.25">
      <c r="A3388" s="3" t="s">
        <v>158</v>
      </c>
      <c r="B3388" s="3" t="s">
        <v>8</v>
      </c>
      <c r="C3388" s="3" t="s">
        <v>9</v>
      </c>
      <c r="D3388" s="3" t="s">
        <v>197</v>
      </c>
      <c r="E3388" s="3">
        <v>0.56000000000000005</v>
      </c>
      <c r="F3388" s="3">
        <v>0.48</v>
      </c>
      <c r="G3388" s="3" t="s">
        <v>17</v>
      </c>
      <c r="H3388" s="2">
        <v>3300</v>
      </c>
      <c r="I3388" s="3" t="s">
        <v>24</v>
      </c>
      <c r="J3388" s="2">
        <v>3300</v>
      </c>
      <c r="K3388" s="3" t="s">
        <v>170</v>
      </c>
      <c r="L3388" s="2">
        <v>77</v>
      </c>
      <c r="M3388" s="3">
        <v>27.606148911920695</v>
      </c>
      <c r="N3388" s="3">
        <v>88015.036849592187</v>
      </c>
      <c r="O3388" s="3">
        <v>199.42750558382701</v>
      </c>
      <c r="P3388" s="3">
        <v>1</v>
      </c>
      <c r="Q3388" s="3">
        <f t="shared" si="294"/>
        <v>199.42750558382701</v>
      </c>
      <c r="R3388" s="3">
        <f t="shared" si="296"/>
        <v>199.42750558382701</v>
      </c>
      <c r="S3388" s="3">
        <v>22.544754545673239</v>
      </c>
      <c r="T3388" s="3">
        <v>1</v>
      </c>
      <c r="U3388" s="3">
        <f t="shared" si="295"/>
        <v>22.544754545673239</v>
      </c>
      <c r="V3388" s="3">
        <f t="shared" si="297"/>
        <v>22.544754545673239</v>
      </c>
    </row>
    <row r="3389" spans="1:22" x14ac:dyDescent="0.25">
      <c r="A3389" s="3" t="s">
        <v>158</v>
      </c>
      <c r="B3389" s="3" t="s">
        <v>351</v>
      </c>
      <c r="C3389" s="3" t="s">
        <v>352</v>
      </c>
      <c r="D3389" s="3" t="s">
        <v>353</v>
      </c>
      <c r="E3389" s="3">
        <v>0.36</v>
      </c>
      <c r="F3389" s="3">
        <v>0.57999999999999996</v>
      </c>
      <c r="G3389" s="3" t="s">
        <v>17</v>
      </c>
      <c r="H3389" s="2">
        <v>3300</v>
      </c>
      <c r="I3389" s="3" t="s">
        <v>24</v>
      </c>
      <c r="J3389" s="2">
        <v>3300</v>
      </c>
      <c r="K3389" s="3" t="s">
        <v>354</v>
      </c>
      <c r="L3389" s="2">
        <v>133</v>
      </c>
      <c r="M3389" s="3">
        <v>35.963383368765179</v>
      </c>
      <c r="N3389" s="3">
        <v>91720.083448469319</v>
      </c>
      <c r="O3389" s="3">
        <v>228.25810325822772</v>
      </c>
      <c r="P3389" s="3">
        <v>1</v>
      </c>
      <c r="Q3389" s="3">
        <f t="shared" si="294"/>
        <v>228.25810325822772</v>
      </c>
      <c r="R3389" s="3">
        <f t="shared" si="296"/>
        <v>228.25810325822772</v>
      </c>
      <c r="S3389" s="3">
        <v>28.030288229810552</v>
      </c>
      <c r="T3389" s="3">
        <v>1</v>
      </c>
      <c r="U3389" s="3">
        <f t="shared" si="295"/>
        <v>28.030288229810552</v>
      </c>
      <c r="V3389" s="3">
        <f t="shared" si="297"/>
        <v>28.030288229810552</v>
      </c>
    </row>
    <row r="3390" spans="1:22" x14ac:dyDescent="0.25">
      <c r="A3390" s="3" t="s">
        <v>158</v>
      </c>
      <c r="B3390" s="3" t="s">
        <v>8</v>
      </c>
      <c r="C3390" s="3" t="s">
        <v>9</v>
      </c>
      <c r="D3390" s="3" t="s">
        <v>197</v>
      </c>
      <c r="E3390" s="3">
        <v>0.56000000000000005</v>
      </c>
      <c r="F3390" s="3">
        <v>0.48</v>
      </c>
      <c r="G3390" s="3" t="s">
        <v>17</v>
      </c>
      <c r="H3390" s="2">
        <v>3300</v>
      </c>
      <c r="I3390" s="3" t="s">
        <v>24</v>
      </c>
      <c r="J3390" s="2">
        <v>3300</v>
      </c>
      <c r="K3390" s="3" t="s">
        <v>229</v>
      </c>
      <c r="L3390" s="2">
        <v>197</v>
      </c>
      <c r="M3390" s="3">
        <v>81.905408665257553</v>
      </c>
      <c r="N3390" s="3">
        <v>280552.02055729332</v>
      </c>
      <c r="O3390" s="3">
        <v>586.49758987092309</v>
      </c>
      <c r="P3390" s="3">
        <f>1-0.712</f>
        <v>0.28800000000000003</v>
      </c>
      <c r="Q3390" s="3">
        <f t="shared" si="294"/>
        <v>168.91130588282587</v>
      </c>
      <c r="R3390" s="3">
        <f t="shared" si="296"/>
        <v>168.91130588282587</v>
      </c>
      <c r="S3390" s="3">
        <v>72.555689812296421</v>
      </c>
      <c r="T3390" s="3">
        <f>1-0.531</f>
        <v>0.46899999999999997</v>
      </c>
      <c r="U3390" s="3">
        <f t="shared" si="295"/>
        <v>34.028618521967019</v>
      </c>
      <c r="V3390" s="3">
        <f t="shared" si="297"/>
        <v>34.028618521967019</v>
      </c>
    </row>
    <row r="3391" spans="1:22" x14ac:dyDescent="0.25">
      <c r="A3391" s="3" t="s">
        <v>158</v>
      </c>
      <c r="B3391" s="3" t="s">
        <v>310</v>
      </c>
      <c r="C3391" s="3" t="s">
        <v>9</v>
      </c>
      <c r="D3391" s="3" t="s">
        <v>197</v>
      </c>
      <c r="E3391" s="3">
        <v>0.56000000000000005</v>
      </c>
      <c r="F3391" s="3">
        <v>0.48</v>
      </c>
      <c r="G3391" s="3" t="s">
        <v>17</v>
      </c>
      <c r="H3391" s="2">
        <v>3300</v>
      </c>
      <c r="I3391" s="3" t="s">
        <v>24</v>
      </c>
      <c r="J3391" s="2">
        <v>3300</v>
      </c>
      <c r="K3391" s="3" t="s">
        <v>314</v>
      </c>
      <c r="L3391" s="2">
        <v>177</v>
      </c>
      <c r="M3391" s="3">
        <v>46.734592336600905</v>
      </c>
      <c r="N3391" s="3">
        <v>136112.88412813359</v>
      </c>
      <c r="O3391" s="3">
        <v>308.96163053548554</v>
      </c>
      <c r="P3391" s="3">
        <v>1</v>
      </c>
      <c r="Q3391" s="3">
        <f t="shared" si="294"/>
        <v>308.96163053548554</v>
      </c>
      <c r="R3391" s="3">
        <f t="shared" ref="R3391:R3422" si="298">Q3391</f>
        <v>308.96163053548554</v>
      </c>
      <c r="S3391" s="3">
        <v>38.564523769211391</v>
      </c>
      <c r="T3391" s="3">
        <v>1</v>
      </c>
      <c r="U3391" s="3">
        <f t="shared" si="295"/>
        <v>38.564523769211391</v>
      </c>
      <c r="V3391" s="3">
        <f t="shared" ref="V3391:V3422" si="299">U3391</f>
        <v>38.564523769211391</v>
      </c>
    </row>
    <row r="3392" spans="1:22" x14ac:dyDescent="0.25">
      <c r="A3392" s="3" t="s">
        <v>158</v>
      </c>
      <c r="B3392" s="3" t="s">
        <v>310</v>
      </c>
      <c r="C3392" s="3" t="s">
        <v>9</v>
      </c>
      <c r="D3392" s="3" t="s">
        <v>312</v>
      </c>
      <c r="E3392" s="3">
        <v>0.56000000000000005</v>
      </c>
      <c r="F3392" s="3">
        <v>0.48</v>
      </c>
      <c r="G3392" s="3" t="s">
        <v>17</v>
      </c>
      <c r="H3392" s="2">
        <v>3300</v>
      </c>
      <c r="I3392" s="3" t="s">
        <v>24</v>
      </c>
      <c r="J3392" s="2">
        <v>3300</v>
      </c>
      <c r="K3392" s="3" t="s">
        <v>314</v>
      </c>
      <c r="L3392" s="2">
        <v>164</v>
      </c>
      <c r="M3392" s="3">
        <v>50.837697948970259</v>
      </c>
      <c r="N3392" s="3">
        <v>153884.2231712956</v>
      </c>
      <c r="O3392" s="3">
        <v>363.66285267926679</v>
      </c>
      <c r="P3392" s="3">
        <v>1</v>
      </c>
      <c r="Q3392" s="3">
        <f t="shared" si="294"/>
        <v>363.66285267926679</v>
      </c>
      <c r="R3392" s="3">
        <f t="shared" si="298"/>
        <v>363.66285267926679</v>
      </c>
      <c r="S3392" s="3">
        <v>40.478639649791482</v>
      </c>
      <c r="T3392" s="3">
        <v>1</v>
      </c>
      <c r="U3392" s="3">
        <f t="shared" si="295"/>
        <v>40.478639649791482</v>
      </c>
      <c r="V3392" s="3">
        <f t="shared" si="299"/>
        <v>40.478639649791482</v>
      </c>
    </row>
    <row r="3393" spans="1:22" x14ac:dyDescent="0.25">
      <c r="A3393" s="3" t="s">
        <v>158</v>
      </c>
      <c r="B3393" s="3" t="s">
        <v>8</v>
      </c>
      <c r="C3393" s="3" t="s">
        <v>9</v>
      </c>
      <c r="D3393" s="3" t="s">
        <v>197</v>
      </c>
      <c r="E3393" s="3">
        <v>0.56000000000000005</v>
      </c>
      <c r="F3393" s="3">
        <v>0.48</v>
      </c>
      <c r="G3393" s="3" t="s">
        <v>17</v>
      </c>
      <c r="H3393" s="2">
        <v>3300</v>
      </c>
      <c r="I3393" s="3" t="s">
        <v>24</v>
      </c>
      <c r="J3393" s="2">
        <v>3300</v>
      </c>
      <c r="K3393" s="3" t="s">
        <v>19</v>
      </c>
      <c r="L3393" s="2">
        <v>244</v>
      </c>
      <c r="M3393" s="3">
        <v>72.704316355960628</v>
      </c>
      <c r="N3393" s="3">
        <v>186608.67039865901</v>
      </c>
      <c r="O3393" s="3">
        <v>378.20968019931291</v>
      </c>
      <c r="P3393" s="3">
        <v>1</v>
      </c>
      <c r="Q3393" s="3">
        <f t="shared" si="294"/>
        <v>378.20968019931291</v>
      </c>
      <c r="R3393" s="3">
        <f t="shared" si="298"/>
        <v>378.20968019931291</v>
      </c>
      <c r="S3393" s="3">
        <v>51.210904751427741</v>
      </c>
      <c r="T3393" s="3">
        <v>1</v>
      </c>
      <c r="U3393" s="3">
        <f t="shared" si="295"/>
        <v>51.210904751427741</v>
      </c>
      <c r="V3393" s="3">
        <f t="shared" si="299"/>
        <v>51.210904751427741</v>
      </c>
    </row>
    <row r="3394" spans="1:22" x14ac:dyDescent="0.25">
      <c r="A3394" s="3" t="s">
        <v>158</v>
      </c>
      <c r="B3394" s="3" t="s">
        <v>8</v>
      </c>
      <c r="C3394" s="3" t="s">
        <v>9</v>
      </c>
      <c r="D3394" s="3" t="s">
        <v>197</v>
      </c>
      <c r="E3394" s="3">
        <v>0.56000000000000005</v>
      </c>
      <c r="F3394" s="3">
        <v>0.48</v>
      </c>
      <c r="G3394" s="3" t="s">
        <v>17</v>
      </c>
      <c r="H3394" s="2">
        <v>3300</v>
      </c>
      <c r="I3394" s="3" t="s">
        <v>24</v>
      </c>
      <c r="J3394" s="2">
        <v>3300</v>
      </c>
      <c r="K3394" s="3" t="s">
        <v>169</v>
      </c>
      <c r="L3394" s="2">
        <v>146</v>
      </c>
      <c r="M3394" s="3">
        <v>48.350078437618066</v>
      </c>
      <c r="N3394" s="3">
        <v>182793.21188175984</v>
      </c>
      <c r="O3394" s="3">
        <v>417.60493588329444</v>
      </c>
      <c r="P3394" s="3">
        <v>1</v>
      </c>
      <c r="Q3394" s="3">
        <f t="shared" ref="Q3394:Q3457" si="300">O3394*P3394</f>
        <v>417.60493588329444</v>
      </c>
      <c r="R3394" s="3">
        <f t="shared" si="298"/>
        <v>417.60493588329444</v>
      </c>
      <c r="S3394" s="3">
        <v>48.347753930368789</v>
      </c>
      <c r="T3394" s="3">
        <v>1</v>
      </c>
      <c r="U3394" s="3">
        <f t="shared" ref="U3394:U3457" si="301">S3394*T3394</f>
        <v>48.347753930368789</v>
      </c>
      <c r="V3394" s="3">
        <f t="shared" si="299"/>
        <v>48.347753930368789</v>
      </c>
    </row>
    <row r="3395" spans="1:22" x14ac:dyDescent="0.25">
      <c r="A3395" s="3" t="s">
        <v>158</v>
      </c>
      <c r="B3395" s="3" t="s">
        <v>8</v>
      </c>
      <c r="C3395" s="3" t="s">
        <v>9</v>
      </c>
      <c r="D3395" s="3" t="s">
        <v>197</v>
      </c>
      <c r="E3395" s="3">
        <v>0.56000000000000005</v>
      </c>
      <c r="F3395" s="3">
        <v>0.48</v>
      </c>
      <c r="G3395" s="3" t="s">
        <v>17</v>
      </c>
      <c r="H3395" s="2">
        <v>3300</v>
      </c>
      <c r="I3395" s="3" t="s">
        <v>24</v>
      </c>
      <c r="J3395" s="2">
        <v>3300</v>
      </c>
      <c r="K3395" s="3" t="s">
        <v>13</v>
      </c>
      <c r="L3395" s="2">
        <v>213</v>
      </c>
      <c r="M3395" s="3">
        <v>60.804118569710333</v>
      </c>
      <c r="N3395" s="3">
        <v>200486.92474924732</v>
      </c>
      <c r="O3395" s="3">
        <v>443.13941895547578</v>
      </c>
      <c r="P3395" s="3">
        <v>1</v>
      </c>
      <c r="Q3395" s="3">
        <f t="shared" si="300"/>
        <v>443.13941895547578</v>
      </c>
      <c r="R3395" s="3">
        <f t="shared" si="298"/>
        <v>443.13941895547578</v>
      </c>
      <c r="S3395" s="3">
        <v>52.852059941533739</v>
      </c>
      <c r="T3395" s="3">
        <v>1</v>
      </c>
      <c r="U3395" s="3">
        <f t="shared" si="301"/>
        <v>52.852059941533739</v>
      </c>
      <c r="V3395" s="3">
        <f t="shared" si="299"/>
        <v>52.852059941533739</v>
      </c>
    </row>
    <row r="3396" spans="1:22" x14ac:dyDescent="0.25">
      <c r="A3396" s="3" t="s">
        <v>158</v>
      </c>
      <c r="B3396" s="3" t="s">
        <v>310</v>
      </c>
      <c r="C3396" s="3" t="s">
        <v>9</v>
      </c>
      <c r="D3396" s="3" t="s">
        <v>312</v>
      </c>
      <c r="E3396" s="3">
        <v>0.56000000000000005</v>
      </c>
      <c r="F3396" s="3">
        <v>0.48</v>
      </c>
      <c r="G3396" s="3" t="s">
        <v>17</v>
      </c>
      <c r="H3396" s="2">
        <v>3300</v>
      </c>
      <c r="I3396" s="3" t="s">
        <v>24</v>
      </c>
      <c r="J3396" s="2">
        <v>3300</v>
      </c>
      <c r="K3396" s="3" t="s">
        <v>315</v>
      </c>
      <c r="L3396" s="2">
        <v>472</v>
      </c>
      <c r="M3396" s="3">
        <v>75.807874469689409</v>
      </c>
      <c r="N3396" s="3">
        <v>181393.05517895246</v>
      </c>
      <c r="O3396" s="3">
        <v>445.19352340590683</v>
      </c>
      <c r="P3396" s="3">
        <v>1</v>
      </c>
      <c r="Q3396" s="3">
        <f t="shared" si="300"/>
        <v>445.19352340590683</v>
      </c>
      <c r="R3396" s="3">
        <f t="shared" si="298"/>
        <v>445.19352340590683</v>
      </c>
      <c r="S3396" s="3">
        <v>46.414286282985117</v>
      </c>
      <c r="T3396" s="3">
        <v>1</v>
      </c>
      <c r="U3396" s="3">
        <f t="shared" si="301"/>
        <v>46.414286282985117</v>
      </c>
      <c r="V3396" s="3">
        <f t="shared" si="299"/>
        <v>46.414286282985117</v>
      </c>
    </row>
    <row r="3397" spans="1:22" x14ac:dyDescent="0.25">
      <c r="A3397" s="3" t="s">
        <v>158</v>
      </c>
      <c r="B3397" s="3" t="s">
        <v>8</v>
      </c>
      <c r="C3397" s="3" t="s">
        <v>9</v>
      </c>
      <c r="D3397" s="3" t="s">
        <v>197</v>
      </c>
      <c r="E3397" s="3">
        <v>0.56000000000000005</v>
      </c>
      <c r="F3397" s="3">
        <v>0.48</v>
      </c>
      <c r="G3397" s="3" t="s">
        <v>17</v>
      </c>
      <c r="H3397" s="2">
        <v>3300</v>
      </c>
      <c r="I3397" s="3" t="s">
        <v>24</v>
      </c>
      <c r="J3397" s="2">
        <v>3300</v>
      </c>
      <c r="K3397" s="3" t="s">
        <v>168</v>
      </c>
      <c r="L3397" s="2">
        <v>533</v>
      </c>
      <c r="M3397" s="3">
        <v>204.60477601800963</v>
      </c>
      <c r="N3397" s="3">
        <v>668523.71927236498</v>
      </c>
      <c r="O3397" s="3">
        <v>1573.6388953453552</v>
      </c>
      <c r="P3397" s="3">
        <f>1-0.712</f>
        <v>0.28800000000000003</v>
      </c>
      <c r="Q3397" s="3">
        <f t="shared" si="300"/>
        <v>453.20800185946234</v>
      </c>
      <c r="R3397" s="3">
        <f t="shared" si="298"/>
        <v>453.20800185946234</v>
      </c>
      <c r="S3397" s="3">
        <v>179.35067854675648</v>
      </c>
      <c r="T3397" s="3">
        <f>1-0.531</f>
        <v>0.46899999999999997</v>
      </c>
      <c r="U3397" s="3">
        <f t="shared" si="301"/>
        <v>84.11546823842879</v>
      </c>
      <c r="V3397" s="3">
        <f t="shared" si="299"/>
        <v>84.11546823842879</v>
      </c>
    </row>
    <row r="3398" spans="1:22" x14ac:dyDescent="0.25">
      <c r="A3398" s="3" t="s">
        <v>158</v>
      </c>
      <c r="B3398" s="3" t="s">
        <v>310</v>
      </c>
      <c r="C3398" s="3" t="s">
        <v>9</v>
      </c>
      <c r="D3398" s="3" t="s">
        <v>311</v>
      </c>
      <c r="E3398" s="3">
        <v>0.56000000000000005</v>
      </c>
      <c r="F3398" s="3">
        <v>0.48</v>
      </c>
      <c r="G3398" s="3" t="s">
        <v>17</v>
      </c>
      <c r="H3398" s="2">
        <v>3300</v>
      </c>
      <c r="I3398" s="3" t="s">
        <v>24</v>
      </c>
      <c r="J3398" s="2">
        <v>3300</v>
      </c>
      <c r="K3398" s="3" t="s">
        <v>19</v>
      </c>
      <c r="L3398" s="2">
        <v>499</v>
      </c>
      <c r="M3398" s="3">
        <v>189.82726774152326</v>
      </c>
      <c r="N3398" s="3">
        <v>356748.65918304364</v>
      </c>
      <c r="O3398" s="3">
        <v>864.47713257253179</v>
      </c>
      <c r="P3398" s="3">
        <v>1</v>
      </c>
      <c r="Q3398" s="3">
        <f t="shared" si="300"/>
        <v>864.47713257253179</v>
      </c>
      <c r="R3398" s="3">
        <f t="shared" si="298"/>
        <v>864.47713257253179</v>
      </c>
      <c r="S3398" s="3">
        <v>91.163418567212673</v>
      </c>
      <c r="T3398" s="3">
        <v>1</v>
      </c>
      <c r="U3398" s="3">
        <f t="shared" si="301"/>
        <v>91.163418567212673</v>
      </c>
      <c r="V3398" s="3">
        <f t="shared" si="299"/>
        <v>91.163418567212673</v>
      </c>
    </row>
    <row r="3399" spans="1:22" x14ac:dyDescent="0.25">
      <c r="A3399" s="3" t="s">
        <v>158</v>
      </c>
      <c r="B3399" s="3" t="s">
        <v>8</v>
      </c>
      <c r="C3399" s="3" t="s">
        <v>9</v>
      </c>
      <c r="D3399" s="3" t="s">
        <v>10</v>
      </c>
      <c r="E3399" s="3">
        <v>0.56000000000000005</v>
      </c>
      <c r="F3399" s="3">
        <v>0.48</v>
      </c>
      <c r="G3399" s="3" t="s">
        <v>17</v>
      </c>
      <c r="H3399" s="2">
        <v>3300</v>
      </c>
      <c r="I3399" s="3" t="s">
        <v>24</v>
      </c>
      <c r="J3399" s="2">
        <v>3300</v>
      </c>
      <c r="K3399" s="3" t="s">
        <v>13</v>
      </c>
      <c r="L3399" s="2">
        <v>493</v>
      </c>
      <c r="M3399" s="3">
        <v>153.62142818188585</v>
      </c>
      <c r="N3399" s="3">
        <v>392119.54901052348</v>
      </c>
      <c r="O3399" s="3">
        <v>890.20875617805734</v>
      </c>
      <c r="P3399" s="3">
        <v>1</v>
      </c>
      <c r="Q3399" s="3">
        <f t="shared" si="300"/>
        <v>890.20875617805734</v>
      </c>
      <c r="R3399" s="3">
        <f t="shared" si="298"/>
        <v>890.20875617805734</v>
      </c>
      <c r="S3399" s="3">
        <v>100.50206540708123</v>
      </c>
      <c r="T3399" s="3">
        <v>1</v>
      </c>
      <c r="U3399" s="3">
        <f t="shared" si="301"/>
        <v>100.50206540708123</v>
      </c>
      <c r="V3399" s="3">
        <f t="shared" si="299"/>
        <v>100.50206540708123</v>
      </c>
    </row>
    <row r="3400" spans="1:22" x14ac:dyDescent="0.25">
      <c r="A3400" s="3" t="s">
        <v>158</v>
      </c>
      <c r="B3400" s="3" t="s">
        <v>89</v>
      </c>
      <c r="C3400" s="3" t="s">
        <v>9</v>
      </c>
      <c r="D3400" s="3" t="s">
        <v>262</v>
      </c>
      <c r="E3400" s="3">
        <v>0.56000000000000005</v>
      </c>
      <c r="F3400" s="3">
        <v>0.48</v>
      </c>
      <c r="G3400" s="3" t="s">
        <v>17</v>
      </c>
      <c r="H3400" s="2">
        <v>3300</v>
      </c>
      <c r="I3400" s="3" t="s">
        <v>24</v>
      </c>
      <c r="J3400" s="2">
        <v>3300</v>
      </c>
      <c r="K3400" s="3" t="s">
        <v>274</v>
      </c>
      <c r="L3400" s="2">
        <v>335</v>
      </c>
      <c r="M3400" s="3">
        <v>141.44997304991804</v>
      </c>
      <c r="N3400" s="3">
        <v>390528.6231190011</v>
      </c>
      <c r="O3400" s="3">
        <v>924.90121219187813</v>
      </c>
      <c r="P3400" s="3">
        <v>1</v>
      </c>
      <c r="Q3400" s="3">
        <f t="shared" si="300"/>
        <v>924.90121219187813</v>
      </c>
      <c r="R3400" s="3">
        <f t="shared" si="298"/>
        <v>924.90121219187813</v>
      </c>
      <c r="S3400" s="3">
        <v>97.879504932487805</v>
      </c>
      <c r="T3400" s="3">
        <v>1</v>
      </c>
      <c r="U3400" s="3">
        <f t="shared" si="301"/>
        <v>97.879504932487805</v>
      </c>
      <c r="V3400" s="3">
        <f t="shared" si="299"/>
        <v>97.879504932487805</v>
      </c>
    </row>
    <row r="3401" spans="1:22" x14ac:dyDescent="0.25">
      <c r="A3401" s="3" t="s">
        <v>158</v>
      </c>
      <c r="B3401" s="3" t="s">
        <v>310</v>
      </c>
      <c r="C3401" s="3" t="s">
        <v>9</v>
      </c>
      <c r="D3401" s="3" t="s">
        <v>197</v>
      </c>
      <c r="E3401" s="3">
        <v>0.56000000000000005</v>
      </c>
      <c r="F3401" s="3">
        <v>0.48</v>
      </c>
      <c r="G3401" s="3" t="s">
        <v>17</v>
      </c>
      <c r="H3401" s="2">
        <v>3300</v>
      </c>
      <c r="I3401" s="3" t="s">
        <v>24</v>
      </c>
      <c r="J3401" s="2">
        <v>3300</v>
      </c>
      <c r="K3401" s="3" t="s">
        <v>164</v>
      </c>
      <c r="L3401" s="2">
        <v>547</v>
      </c>
      <c r="M3401" s="3">
        <v>179.65864337104651</v>
      </c>
      <c r="N3401" s="3">
        <v>470352.70510507614</v>
      </c>
      <c r="O3401" s="3">
        <v>1027.7625648564517</v>
      </c>
      <c r="P3401" s="3">
        <v>1</v>
      </c>
      <c r="Q3401" s="3">
        <f t="shared" si="300"/>
        <v>1027.7625648564517</v>
      </c>
      <c r="R3401" s="3">
        <f t="shared" si="298"/>
        <v>1027.7625648564517</v>
      </c>
      <c r="S3401" s="3">
        <v>125.76473331784049</v>
      </c>
      <c r="T3401" s="3">
        <v>1</v>
      </c>
      <c r="U3401" s="3">
        <f t="shared" si="301"/>
        <v>125.76473331784049</v>
      </c>
      <c r="V3401" s="3">
        <f t="shared" si="299"/>
        <v>125.76473331784049</v>
      </c>
    </row>
    <row r="3402" spans="1:22" x14ac:dyDescent="0.25">
      <c r="A3402" s="3" t="s">
        <v>158</v>
      </c>
      <c r="B3402" s="3" t="s">
        <v>8</v>
      </c>
      <c r="C3402" s="3" t="s">
        <v>9</v>
      </c>
      <c r="D3402" s="3" t="s">
        <v>197</v>
      </c>
      <c r="E3402" s="3">
        <v>0.56000000000000005</v>
      </c>
      <c r="F3402" s="3">
        <v>0.48</v>
      </c>
      <c r="G3402" s="3" t="s">
        <v>17</v>
      </c>
      <c r="H3402" s="2">
        <v>3300</v>
      </c>
      <c r="I3402" s="3" t="s">
        <v>24</v>
      </c>
      <c r="J3402" s="2">
        <v>3300</v>
      </c>
      <c r="K3402" s="3" t="s">
        <v>167</v>
      </c>
      <c r="L3402" s="2">
        <v>614</v>
      </c>
      <c r="M3402" s="3">
        <v>216.34100369670097</v>
      </c>
      <c r="N3402" s="3">
        <v>485064.56788611307</v>
      </c>
      <c r="O3402" s="3">
        <v>1075.0474369416299</v>
      </c>
      <c r="P3402" s="3">
        <v>1</v>
      </c>
      <c r="Q3402" s="3">
        <f t="shared" si="300"/>
        <v>1075.0474369416299</v>
      </c>
      <c r="R3402" s="3">
        <f t="shared" si="298"/>
        <v>1075.0474369416299</v>
      </c>
      <c r="S3402" s="3">
        <v>130.40765945589416</v>
      </c>
      <c r="T3402" s="3">
        <v>1</v>
      </c>
      <c r="U3402" s="3">
        <f t="shared" si="301"/>
        <v>130.40765945589416</v>
      </c>
      <c r="V3402" s="3">
        <f t="shared" si="299"/>
        <v>130.40765945589416</v>
      </c>
    </row>
    <row r="3403" spans="1:22" x14ac:dyDescent="0.25">
      <c r="A3403" s="3" t="s">
        <v>158</v>
      </c>
      <c r="B3403" s="3" t="s">
        <v>351</v>
      </c>
      <c r="C3403" s="3" t="s">
        <v>352</v>
      </c>
      <c r="D3403" s="3" t="s">
        <v>353</v>
      </c>
      <c r="E3403" s="3">
        <v>0.36</v>
      </c>
      <c r="F3403" s="3">
        <v>0.57999999999999996</v>
      </c>
      <c r="G3403" s="3" t="s">
        <v>17</v>
      </c>
      <c r="H3403" s="2">
        <v>3300</v>
      </c>
      <c r="I3403" s="3" t="s">
        <v>24</v>
      </c>
      <c r="J3403" s="2">
        <v>3300</v>
      </c>
      <c r="K3403" s="3" t="s">
        <v>272</v>
      </c>
      <c r="L3403" s="2">
        <v>549</v>
      </c>
      <c r="M3403" s="3">
        <v>208.69952655392615</v>
      </c>
      <c r="N3403" s="3">
        <v>564434.73806346138</v>
      </c>
      <c r="O3403" s="3">
        <v>1333.4644515687078</v>
      </c>
      <c r="P3403" s="3">
        <v>1</v>
      </c>
      <c r="Q3403" s="3">
        <f t="shared" si="300"/>
        <v>1333.4644515687078</v>
      </c>
      <c r="R3403" s="3">
        <f t="shared" si="298"/>
        <v>1333.4644515687078</v>
      </c>
      <c r="S3403" s="3">
        <v>160.50680044962553</v>
      </c>
      <c r="T3403" s="3">
        <v>1</v>
      </c>
      <c r="U3403" s="3">
        <f t="shared" si="301"/>
        <v>160.50680044962553</v>
      </c>
      <c r="V3403" s="3">
        <f t="shared" si="299"/>
        <v>160.50680044962553</v>
      </c>
    </row>
    <row r="3404" spans="1:22" x14ac:dyDescent="0.25">
      <c r="A3404" s="3" t="s">
        <v>158</v>
      </c>
      <c r="B3404" s="3" t="s">
        <v>310</v>
      </c>
      <c r="C3404" s="3" t="s">
        <v>9</v>
      </c>
      <c r="D3404" s="3" t="s">
        <v>197</v>
      </c>
      <c r="E3404" s="3">
        <v>0.56000000000000005</v>
      </c>
      <c r="F3404" s="3">
        <v>0.48</v>
      </c>
      <c r="G3404" s="3" t="s">
        <v>17</v>
      </c>
      <c r="H3404" s="2">
        <v>3300</v>
      </c>
      <c r="I3404" s="3" t="s">
        <v>24</v>
      </c>
      <c r="J3404" s="2">
        <v>3300</v>
      </c>
      <c r="K3404" s="3" t="s">
        <v>264</v>
      </c>
      <c r="L3404" s="2">
        <v>852</v>
      </c>
      <c r="M3404" s="3">
        <v>241.86580867470224</v>
      </c>
      <c r="N3404" s="3">
        <v>568766.95599775389</v>
      </c>
      <c r="O3404" s="3">
        <v>1349.2945451153598</v>
      </c>
      <c r="P3404" s="3">
        <v>1</v>
      </c>
      <c r="Q3404" s="3">
        <f t="shared" si="300"/>
        <v>1349.2945451153598</v>
      </c>
      <c r="R3404" s="3">
        <f t="shared" si="298"/>
        <v>1349.2945451153598</v>
      </c>
      <c r="S3404" s="3">
        <v>153.90368552794666</v>
      </c>
      <c r="T3404" s="3">
        <v>1</v>
      </c>
      <c r="U3404" s="3">
        <f t="shared" si="301"/>
        <v>153.90368552794666</v>
      </c>
      <c r="V3404" s="3">
        <f t="shared" si="299"/>
        <v>153.90368552794666</v>
      </c>
    </row>
    <row r="3405" spans="1:22" x14ac:dyDescent="0.25">
      <c r="A3405" s="3" t="s">
        <v>158</v>
      </c>
      <c r="B3405" s="3" t="s">
        <v>310</v>
      </c>
      <c r="C3405" s="3" t="s">
        <v>9</v>
      </c>
      <c r="D3405" s="3" t="s">
        <v>197</v>
      </c>
      <c r="E3405" s="3">
        <v>0.56000000000000005</v>
      </c>
      <c r="F3405" s="3">
        <v>0.48</v>
      </c>
      <c r="G3405" s="3" t="s">
        <v>17</v>
      </c>
      <c r="H3405" s="2">
        <v>3300</v>
      </c>
      <c r="I3405" s="3" t="s">
        <v>24</v>
      </c>
      <c r="J3405" s="2">
        <v>3300</v>
      </c>
      <c r="K3405" s="3" t="s">
        <v>169</v>
      </c>
      <c r="L3405" s="2">
        <v>834</v>
      </c>
      <c r="M3405" s="3">
        <v>238.9622609816428</v>
      </c>
      <c r="N3405" s="3">
        <v>583105.6252750752</v>
      </c>
      <c r="O3405" s="3">
        <v>1384.4779438173698</v>
      </c>
      <c r="P3405" s="3">
        <v>1</v>
      </c>
      <c r="Q3405" s="3">
        <f t="shared" si="300"/>
        <v>1384.4779438173698</v>
      </c>
      <c r="R3405" s="3">
        <f t="shared" si="298"/>
        <v>1384.4779438173698</v>
      </c>
      <c r="S3405" s="3">
        <v>172.39812099121937</v>
      </c>
      <c r="T3405" s="3">
        <v>1</v>
      </c>
      <c r="U3405" s="3">
        <f t="shared" si="301"/>
        <v>172.39812099121937</v>
      </c>
      <c r="V3405" s="3">
        <f t="shared" si="299"/>
        <v>172.39812099121937</v>
      </c>
    </row>
    <row r="3406" spans="1:22" x14ac:dyDescent="0.25">
      <c r="A3406" s="3" t="s">
        <v>158</v>
      </c>
      <c r="B3406" s="3" t="s">
        <v>8</v>
      </c>
      <c r="C3406" s="3" t="s">
        <v>9</v>
      </c>
      <c r="D3406" s="3" t="s">
        <v>197</v>
      </c>
      <c r="E3406" s="3">
        <v>0.56000000000000005</v>
      </c>
      <c r="F3406" s="3">
        <v>0.48</v>
      </c>
      <c r="G3406" s="3" t="s">
        <v>17</v>
      </c>
      <c r="H3406" s="2">
        <v>3300</v>
      </c>
      <c r="I3406" s="3" t="s">
        <v>24</v>
      </c>
      <c r="J3406" s="2">
        <v>3300</v>
      </c>
      <c r="K3406" s="3" t="s">
        <v>164</v>
      </c>
      <c r="L3406" s="2">
        <v>1337</v>
      </c>
      <c r="M3406" s="3">
        <v>450.43562159792413</v>
      </c>
      <c r="N3406" s="3">
        <v>1071559.2207520902</v>
      </c>
      <c r="O3406" s="3">
        <v>2456.9431357556937</v>
      </c>
      <c r="P3406" s="3">
        <v>1</v>
      </c>
      <c r="Q3406" s="3">
        <f t="shared" si="300"/>
        <v>2456.9431357556937</v>
      </c>
      <c r="R3406" s="3">
        <f t="shared" si="298"/>
        <v>2456.9431357556937</v>
      </c>
      <c r="S3406" s="3">
        <v>284.36978300732528</v>
      </c>
      <c r="T3406" s="3">
        <v>1</v>
      </c>
      <c r="U3406" s="3">
        <f t="shared" si="301"/>
        <v>284.36978300732528</v>
      </c>
      <c r="V3406" s="3">
        <f t="shared" si="299"/>
        <v>284.36978300732528</v>
      </c>
    </row>
    <row r="3407" spans="1:22" x14ac:dyDescent="0.25">
      <c r="A3407" s="3" t="s">
        <v>158</v>
      </c>
      <c r="B3407" s="3" t="s">
        <v>8</v>
      </c>
      <c r="C3407" s="3" t="s">
        <v>9</v>
      </c>
      <c r="D3407" s="3" t="s">
        <v>197</v>
      </c>
      <c r="E3407" s="3">
        <v>0.56000000000000005</v>
      </c>
      <c r="F3407" s="3">
        <v>0.48</v>
      </c>
      <c r="G3407" s="3" t="s">
        <v>17</v>
      </c>
      <c r="H3407" s="2">
        <v>3300</v>
      </c>
      <c r="I3407" s="3" t="s">
        <v>24</v>
      </c>
      <c r="J3407" s="2">
        <v>3300</v>
      </c>
      <c r="K3407" s="3" t="s">
        <v>199</v>
      </c>
      <c r="L3407" s="2">
        <v>2655</v>
      </c>
      <c r="M3407" s="3">
        <v>1120.7481082380111</v>
      </c>
      <c r="N3407" s="3">
        <v>3668048.6659412384</v>
      </c>
      <c r="O3407" s="3">
        <v>8528.3335233591752</v>
      </c>
      <c r="P3407" s="3">
        <f>1-0.712</f>
        <v>0.28800000000000003</v>
      </c>
      <c r="Q3407" s="3">
        <f t="shared" si="300"/>
        <v>2456.1600547274429</v>
      </c>
      <c r="R3407" s="3">
        <f t="shared" si="298"/>
        <v>2456.1600547274429</v>
      </c>
      <c r="S3407" s="3">
        <v>968.34523797635313</v>
      </c>
      <c r="T3407" s="3">
        <f>1-0.531</f>
        <v>0.46899999999999997</v>
      </c>
      <c r="U3407" s="3">
        <f t="shared" si="301"/>
        <v>454.15391661090962</v>
      </c>
      <c r="V3407" s="3">
        <f t="shared" si="299"/>
        <v>454.15391661090962</v>
      </c>
    </row>
    <row r="3408" spans="1:22" x14ac:dyDescent="0.25">
      <c r="A3408" s="3" t="s">
        <v>158</v>
      </c>
      <c r="B3408" s="3" t="s">
        <v>310</v>
      </c>
      <c r="C3408" s="3" t="s">
        <v>9</v>
      </c>
      <c r="D3408" s="3" t="s">
        <v>312</v>
      </c>
      <c r="E3408" s="3">
        <v>0.56000000000000005</v>
      </c>
      <c r="F3408" s="3">
        <v>0.48</v>
      </c>
      <c r="G3408" s="3" t="s">
        <v>17</v>
      </c>
      <c r="H3408" s="2">
        <v>3300</v>
      </c>
      <c r="I3408" s="3" t="s">
        <v>24</v>
      </c>
      <c r="J3408" s="2">
        <v>3300</v>
      </c>
      <c r="K3408" s="3" t="s">
        <v>264</v>
      </c>
      <c r="L3408" s="2">
        <v>3241</v>
      </c>
      <c r="M3408" s="3">
        <v>895.09551172598265</v>
      </c>
      <c r="N3408" s="3">
        <v>1980544.6163258473</v>
      </c>
      <c r="O3408" s="3">
        <v>4822.1233126894113</v>
      </c>
      <c r="P3408" s="3">
        <v>1</v>
      </c>
      <c r="Q3408" s="3">
        <f t="shared" si="300"/>
        <v>4822.1233126894113</v>
      </c>
      <c r="R3408" s="3">
        <f t="shared" si="298"/>
        <v>4822.1233126894113</v>
      </c>
      <c r="S3408" s="3">
        <v>501.16202325195519</v>
      </c>
      <c r="T3408" s="3">
        <v>1</v>
      </c>
      <c r="U3408" s="3">
        <f t="shared" si="301"/>
        <v>501.16202325195519</v>
      </c>
      <c r="V3408" s="3">
        <f t="shared" si="299"/>
        <v>501.16202325195519</v>
      </c>
    </row>
    <row r="3409" spans="1:22" x14ac:dyDescent="0.25">
      <c r="A3409" s="3" t="s">
        <v>158</v>
      </c>
      <c r="B3409" s="3" t="s">
        <v>310</v>
      </c>
      <c r="C3409" s="3" t="s">
        <v>9</v>
      </c>
      <c r="D3409" s="3" t="s">
        <v>312</v>
      </c>
      <c r="E3409" s="3">
        <v>0.56000000000000005</v>
      </c>
      <c r="F3409" s="3">
        <v>0.48</v>
      </c>
      <c r="G3409" s="3" t="s">
        <v>17</v>
      </c>
      <c r="H3409" s="2">
        <v>3300</v>
      </c>
      <c r="I3409" s="3" t="s">
        <v>24</v>
      </c>
      <c r="J3409" s="2">
        <v>3300</v>
      </c>
      <c r="K3409" s="3" t="s">
        <v>276</v>
      </c>
      <c r="L3409" s="2">
        <v>2560</v>
      </c>
      <c r="M3409" s="3">
        <v>1000.9203740445179</v>
      </c>
      <c r="N3409" s="3">
        <v>2378893.8325194572</v>
      </c>
      <c r="O3409" s="3">
        <v>5894.0932266244299</v>
      </c>
      <c r="P3409" s="3">
        <v>1</v>
      </c>
      <c r="Q3409" s="3">
        <f t="shared" si="300"/>
        <v>5894.0932266244299</v>
      </c>
      <c r="R3409" s="3">
        <f t="shared" si="298"/>
        <v>5894.0932266244299</v>
      </c>
      <c r="S3409" s="3">
        <v>614.6037795848539</v>
      </c>
      <c r="T3409" s="3">
        <v>1</v>
      </c>
      <c r="U3409" s="3">
        <f t="shared" si="301"/>
        <v>614.6037795848539</v>
      </c>
      <c r="V3409" s="3">
        <f t="shared" si="299"/>
        <v>614.6037795848539</v>
      </c>
    </row>
    <row r="3410" spans="1:22" x14ac:dyDescent="0.25">
      <c r="A3410" s="3" t="s">
        <v>158</v>
      </c>
      <c r="B3410" s="3" t="s">
        <v>89</v>
      </c>
      <c r="C3410" s="3" t="s">
        <v>9</v>
      </c>
      <c r="D3410" s="3" t="s">
        <v>262</v>
      </c>
      <c r="E3410" s="3">
        <v>0.56000000000000005</v>
      </c>
      <c r="F3410" s="3">
        <v>0.48</v>
      </c>
      <c r="G3410" s="3" t="s">
        <v>17</v>
      </c>
      <c r="H3410" s="2">
        <v>3300</v>
      </c>
      <c r="I3410" s="3" t="s">
        <v>24</v>
      </c>
      <c r="J3410" s="2">
        <v>3300</v>
      </c>
      <c r="K3410" s="3" t="s">
        <v>264</v>
      </c>
      <c r="L3410" s="2">
        <v>3945</v>
      </c>
      <c r="M3410" s="3">
        <v>1236.2327677045462</v>
      </c>
      <c r="N3410" s="3">
        <v>3565105.3727114666</v>
      </c>
      <c r="O3410" s="3">
        <v>8121.028023660032</v>
      </c>
      <c r="P3410" s="3">
        <v>1</v>
      </c>
      <c r="Q3410" s="3">
        <f t="shared" si="300"/>
        <v>8121.028023660032</v>
      </c>
      <c r="R3410" s="3">
        <f t="shared" si="298"/>
        <v>8121.028023660032</v>
      </c>
      <c r="S3410" s="3">
        <v>948.41133399474859</v>
      </c>
      <c r="T3410" s="3">
        <v>1</v>
      </c>
      <c r="U3410" s="3">
        <f t="shared" si="301"/>
        <v>948.41133399474859</v>
      </c>
      <c r="V3410" s="3">
        <f t="shared" si="299"/>
        <v>948.41133399474859</v>
      </c>
    </row>
    <row r="3411" spans="1:22" x14ac:dyDescent="0.25">
      <c r="A3411" s="3" t="s">
        <v>158</v>
      </c>
      <c r="B3411" s="3" t="s">
        <v>310</v>
      </c>
      <c r="C3411" s="3" t="s">
        <v>9</v>
      </c>
      <c r="D3411" s="3" t="s">
        <v>197</v>
      </c>
      <c r="E3411" s="3">
        <v>0.56000000000000005</v>
      </c>
      <c r="F3411" s="3">
        <v>0.48</v>
      </c>
      <c r="G3411" s="3" t="s">
        <v>17</v>
      </c>
      <c r="H3411" s="2">
        <v>3300</v>
      </c>
      <c r="I3411" s="3" t="s">
        <v>24</v>
      </c>
      <c r="J3411" s="2">
        <v>3300</v>
      </c>
      <c r="K3411" s="3" t="s">
        <v>19</v>
      </c>
      <c r="L3411" s="2">
        <v>3903</v>
      </c>
      <c r="M3411" s="3">
        <v>1590.2504791302272</v>
      </c>
      <c r="N3411" s="3">
        <v>3623125.719338018</v>
      </c>
      <c r="O3411" s="3">
        <v>8777.2385623595019</v>
      </c>
      <c r="P3411" s="3">
        <v>1</v>
      </c>
      <c r="Q3411" s="3">
        <f t="shared" si="300"/>
        <v>8777.2385623595019</v>
      </c>
      <c r="R3411" s="3">
        <f t="shared" si="298"/>
        <v>8777.2385623595019</v>
      </c>
      <c r="S3411" s="3">
        <v>935.72656580087221</v>
      </c>
      <c r="T3411" s="3">
        <v>1</v>
      </c>
      <c r="U3411" s="3">
        <f t="shared" si="301"/>
        <v>935.72656580087221</v>
      </c>
      <c r="V3411" s="3">
        <f t="shared" si="299"/>
        <v>935.72656580087221</v>
      </c>
    </row>
    <row r="3412" spans="1:22" x14ac:dyDescent="0.25">
      <c r="A3412" s="3" t="s">
        <v>158</v>
      </c>
      <c r="B3412" s="3" t="s">
        <v>8</v>
      </c>
      <c r="C3412" s="3" t="s">
        <v>9</v>
      </c>
      <c r="D3412" s="3" t="s">
        <v>197</v>
      </c>
      <c r="E3412" s="3">
        <v>0.56000000000000005</v>
      </c>
      <c r="F3412" s="3">
        <v>0.48</v>
      </c>
      <c r="G3412" s="3" t="s">
        <v>184</v>
      </c>
      <c r="H3412" s="2">
        <v>4110</v>
      </c>
      <c r="I3412" s="3" t="s">
        <v>5</v>
      </c>
      <c r="J3412" s="2">
        <v>1000</v>
      </c>
      <c r="K3412" s="3" t="s">
        <v>172</v>
      </c>
      <c r="L3412" s="2">
        <v>277</v>
      </c>
      <c r="M3412" s="3">
        <v>95.104621173441842</v>
      </c>
      <c r="N3412" s="3">
        <v>290164.82757628069</v>
      </c>
      <c r="O3412" s="3">
        <v>640.06617215822769</v>
      </c>
      <c r="P3412" s="3">
        <f>1-0.712</f>
        <v>0.28800000000000003</v>
      </c>
      <c r="Q3412" s="3">
        <f t="shared" si="300"/>
        <v>184.33905758156959</v>
      </c>
      <c r="R3412" s="4">
        <f t="shared" si="298"/>
        <v>184.33905758156959</v>
      </c>
      <c r="S3412" s="3">
        <v>53.595083601685047</v>
      </c>
      <c r="T3412" s="3">
        <f>1-0.531</f>
        <v>0.46899999999999997</v>
      </c>
      <c r="U3412" s="3">
        <f t="shared" si="301"/>
        <v>25.136094209190286</v>
      </c>
      <c r="V3412" s="3">
        <f t="shared" si="299"/>
        <v>25.136094209190286</v>
      </c>
    </row>
    <row r="3413" spans="1:22" x14ac:dyDescent="0.25">
      <c r="A3413" s="3" t="s">
        <v>158</v>
      </c>
      <c r="B3413" s="3" t="s">
        <v>8</v>
      </c>
      <c r="C3413" s="3" t="s">
        <v>9</v>
      </c>
      <c r="D3413" s="3" t="s">
        <v>197</v>
      </c>
      <c r="E3413" s="3">
        <v>0.56000000000000005</v>
      </c>
      <c r="F3413" s="3">
        <v>0.48</v>
      </c>
      <c r="G3413" s="3" t="s">
        <v>250</v>
      </c>
      <c r="H3413" s="2">
        <v>4110</v>
      </c>
      <c r="I3413" s="3" t="s">
        <v>5</v>
      </c>
      <c r="J3413" s="2">
        <v>1000</v>
      </c>
      <c r="K3413" s="3" t="s">
        <v>206</v>
      </c>
      <c r="L3413" s="2">
        <v>9</v>
      </c>
      <c r="M3413" s="3">
        <v>2.6751106107781319E-2</v>
      </c>
      <c r="N3413" s="3">
        <v>87.741944256038167</v>
      </c>
      <c r="O3413" s="3">
        <v>0.20326446282010541</v>
      </c>
      <c r="P3413" s="3">
        <f>1-0.712</f>
        <v>0.28800000000000003</v>
      </c>
      <c r="Q3413" s="3">
        <f t="shared" si="300"/>
        <v>5.8540165292190367E-2</v>
      </c>
      <c r="R3413" s="4">
        <f t="shared" si="298"/>
        <v>5.8540165292190367E-2</v>
      </c>
      <c r="S3413" s="3">
        <v>2.0676991911090209E-2</v>
      </c>
      <c r="T3413" s="3">
        <f>1-0.531</f>
        <v>0.46899999999999997</v>
      </c>
      <c r="U3413" s="3">
        <f t="shared" si="301"/>
        <v>9.6975092063013076E-3</v>
      </c>
      <c r="V3413" s="3">
        <f t="shared" si="299"/>
        <v>9.6975092063013076E-3</v>
      </c>
    </row>
    <row r="3414" spans="1:22" x14ac:dyDescent="0.25">
      <c r="A3414" s="3" t="s">
        <v>158</v>
      </c>
      <c r="B3414" s="3" t="s">
        <v>310</v>
      </c>
      <c r="C3414" s="3" t="s">
        <v>9</v>
      </c>
      <c r="D3414" s="3" t="s">
        <v>312</v>
      </c>
      <c r="E3414" s="3">
        <v>0.56000000000000005</v>
      </c>
      <c r="F3414" s="3">
        <v>0.48</v>
      </c>
      <c r="G3414" s="3" t="s">
        <v>17</v>
      </c>
      <c r="H3414" s="2">
        <v>4110</v>
      </c>
      <c r="I3414" s="3" t="s">
        <v>5</v>
      </c>
      <c r="J3414" s="2">
        <v>2000</v>
      </c>
      <c r="K3414" s="3" t="s">
        <v>276</v>
      </c>
      <c r="L3414" s="2">
        <v>43</v>
      </c>
      <c r="M3414" s="3">
        <v>6.9849113784912857</v>
      </c>
      <c r="N3414" s="3">
        <v>14786.152328528697</v>
      </c>
      <c r="O3414" s="3">
        <v>35.774856271815892</v>
      </c>
      <c r="P3414" s="3">
        <v>1</v>
      </c>
      <c r="Q3414" s="3">
        <f t="shared" si="300"/>
        <v>35.774856271815892</v>
      </c>
      <c r="R3414" s="4">
        <f t="shared" si="298"/>
        <v>35.774856271815892</v>
      </c>
      <c r="S3414" s="3">
        <v>2.7650582274206257</v>
      </c>
      <c r="T3414" s="3">
        <v>1</v>
      </c>
      <c r="U3414" s="3">
        <f t="shared" si="301"/>
        <v>2.7650582274206257</v>
      </c>
      <c r="V3414" s="3">
        <f t="shared" si="299"/>
        <v>2.7650582274206257</v>
      </c>
    </row>
    <row r="3415" spans="1:22" x14ac:dyDescent="0.25">
      <c r="A3415" s="3" t="s">
        <v>158</v>
      </c>
      <c r="B3415" s="3" t="s">
        <v>310</v>
      </c>
      <c r="C3415" s="3" t="s">
        <v>9</v>
      </c>
      <c r="D3415" s="3" t="s">
        <v>312</v>
      </c>
      <c r="E3415" s="3">
        <v>0.56000000000000005</v>
      </c>
      <c r="F3415" s="3">
        <v>0.48</v>
      </c>
      <c r="G3415" s="3" t="s">
        <v>17</v>
      </c>
      <c r="H3415" s="2">
        <v>4110</v>
      </c>
      <c r="I3415" s="3" t="s">
        <v>5</v>
      </c>
      <c r="J3415" s="2">
        <v>2000</v>
      </c>
      <c r="K3415" s="3" t="s">
        <v>314</v>
      </c>
      <c r="L3415" s="2">
        <v>18</v>
      </c>
      <c r="M3415" s="3">
        <v>9.1045489918867902E-3</v>
      </c>
      <c r="N3415" s="3">
        <v>27.304550030059751</v>
      </c>
      <c r="O3415" s="3">
        <v>6.4051504854738789E-2</v>
      </c>
      <c r="P3415" s="3">
        <v>1</v>
      </c>
      <c r="Q3415" s="3">
        <f t="shared" si="300"/>
        <v>6.4051504854738789E-2</v>
      </c>
      <c r="R3415" s="4">
        <f t="shared" si="298"/>
        <v>6.4051504854738789E-2</v>
      </c>
      <c r="S3415" s="3">
        <v>6.5098000009009976E-3</v>
      </c>
      <c r="T3415" s="3">
        <v>1</v>
      </c>
      <c r="U3415" s="3">
        <f t="shared" si="301"/>
        <v>6.5098000009009976E-3</v>
      </c>
      <c r="V3415" s="3">
        <f t="shared" si="299"/>
        <v>6.5098000009009976E-3</v>
      </c>
    </row>
    <row r="3416" spans="1:22" x14ac:dyDescent="0.25">
      <c r="A3416" s="3" t="s">
        <v>158</v>
      </c>
      <c r="B3416" s="3" t="s">
        <v>310</v>
      </c>
      <c r="C3416" s="3" t="s">
        <v>9</v>
      </c>
      <c r="D3416" s="3" t="s">
        <v>197</v>
      </c>
      <c r="E3416" s="3">
        <v>0.56000000000000005</v>
      </c>
      <c r="F3416" s="3">
        <v>0.48</v>
      </c>
      <c r="G3416" s="3" t="s">
        <v>17</v>
      </c>
      <c r="H3416" s="2">
        <v>4110</v>
      </c>
      <c r="I3416" s="3" t="s">
        <v>5</v>
      </c>
      <c r="J3416" s="2">
        <v>2000</v>
      </c>
      <c r="K3416" s="3" t="s">
        <v>314</v>
      </c>
      <c r="L3416" s="2">
        <v>27</v>
      </c>
      <c r="M3416" s="3">
        <v>2.7385913914517008</v>
      </c>
      <c r="N3416" s="3">
        <v>8570.8632949026287</v>
      </c>
      <c r="O3416" s="3">
        <v>18.777979246955788</v>
      </c>
      <c r="P3416" s="3">
        <v>1</v>
      </c>
      <c r="Q3416" s="3">
        <f t="shared" si="300"/>
        <v>18.777979246955788</v>
      </c>
      <c r="R3416" s="4">
        <f t="shared" si="298"/>
        <v>18.777979246955788</v>
      </c>
      <c r="S3416" s="3">
        <v>1.8772986434948551</v>
      </c>
      <c r="T3416" s="3">
        <v>1</v>
      </c>
      <c r="U3416" s="3">
        <f t="shared" si="301"/>
        <v>1.8772986434948551</v>
      </c>
      <c r="V3416" s="3">
        <f t="shared" si="299"/>
        <v>1.8772986434948551</v>
      </c>
    </row>
    <row r="3417" spans="1:22" x14ac:dyDescent="0.25">
      <c r="A3417" s="3" t="s">
        <v>158</v>
      </c>
      <c r="B3417" s="3" t="s">
        <v>89</v>
      </c>
      <c r="C3417" s="3" t="s">
        <v>9</v>
      </c>
      <c r="D3417" s="3" t="s">
        <v>262</v>
      </c>
      <c r="E3417" s="3">
        <v>0.56000000000000005</v>
      </c>
      <c r="F3417" s="3">
        <v>0.48</v>
      </c>
      <c r="G3417" s="3" t="s">
        <v>17</v>
      </c>
      <c r="H3417" s="2">
        <v>4110</v>
      </c>
      <c r="I3417" s="3" t="s">
        <v>5</v>
      </c>
      <c r="J3417" s="2">
        <v>2000</v>
      </c>
      <c r="K3417" s="3" t="s">
        <v>263</v>
      </c>
      <c r="L3417" s="2">
        <v>8</v>
      </c>
      <c r="M3417" s="3">
        <v>0.32874874523251207</v>
      </c>
      <c r="N3417" s="3">
        <v>1297.4882712350659</v>
      </c>
      <c r="O3417" s="3">
        <v>3.0607851427155865</v>
      </c>
      <c r="P3417" s="3">
        <v>1</v>
      </c>
      <c r="Q3417" s="3">
        <f t="shared" si="300"/>
        <v>3.0607851427155865</v>
      </c>
      <c r="R3417" s="4">
        <f t="shared" si="298"/>
        <v>3.0607851427155865</v>
      </c>
      <c r="S3417" s="3">
        <v>0.43424791680415187</v>
      </c>
      <c r="T3417" s="3">
        <v>1</v>
      </c>
      <c r="U3417" s="3">
        <f t="shared" si="301"/>
        <v>0.43424791680415187</v>
      </c>
      <c r="V3417" s="3">
        <f t="shared" si="299"/>
        <v>0.43424791680415187</v>
      </c>
    </row>
    <row r="3418" spans="1:22" x14ac:dyDescent="0.25">
      <c r="A3418" s="3" t="s">
        <v>158</v>
      </c>
      <c r="B3418" s="3" t="s">
        <v>310</v>
      </c>
      <c r="C3418" s="3" t="s">
        <v>9</v>
      </c>
      <c r="D3418" s="3" t="s">
        <v>197</v>
      </c>
      <c r="E3418" s="3">
        <v>0.56000000000000005</v>
      </c>
      <c r="F3418" s="3">
        <v>0.48</v>
      </c>
      <c r="G3418" s="3" t="s">
        <v>17</v>
      </c>
      <c r="H3418" s="2">
        <v>4110</v>
      </c>
      <c r="I3418" s="3" t="s">
        <v>5</v>
      </c>
      <c r="J3418" s="2">
        <v>2000</v>
      </c>
      <c r="K3418" s="3" t="s">
        <v>319</v>
      </c>
      <c r="L3418" s="2">
        <v>104</v>
      </c>
      <c r="M3418" s="3">
        <v>4.2345593863003517</v>
      </c>
      <c r="N3418" s="3">
        <v>10525.054096014328</v>
      </c>
      <c r="O3418" s="3">
        <v>25.627909069033965</v>
      </c>
      <c r="P3418" s="3">
        <v>1</v>
      </c>
      <c r="Q3418" s="3">
        <f t="shared" si="300"/>
        <v>25.627909069033965</v>
      </c>
      <c r="R3418" s="4">
        <f t="shared" si="298"/>
        <v>25.627909069033965</v>
      </c>
      <c r="S3418" s="3">
        <v>2.8117784453766395</v>
      </c>
      <c r="T3418" s="3">
        <v>1</v>
      </c>
      <c r="U3418" s="3">
        <f t="shared" si="301"/>
        <v>2.8117784453766395</v>
      </c>
      <c r="V3418" s="3">
        <f t="shared" si="299"/>
        <v>2.8117784453766395</v>
      </c>
    </row>
    <row r="3419" spans="1:22" x14ac:dyDescent="0.25">
      <c r="A3419" s="3" t="s">
        <v>158</v>
      </c>
      <c r="B3419" s="3" t="s">
        <v>310</v>
      </c>
      <c r="C3419" s="3" t="s">
        <v>9</v>
      </c>
      <c r="D3419" s="3" t="s">
        <v>197</v>
      </c>
      <c r="E3419" s="3">
        <v>0.56000000000000005</v>
      </c>
      <c r="F3419" s="3">
        <v>0.48</v>
      </c>
      <c r="G3419" s="3" t="s">
        <v>17</v>
      </c>
      <c r="H3419" s="2">
        <v>4110</v>
      </c>
      <c r="I3419" s="3" t="s">
        <v>5</v>
      </c>
      <c r="J3419" s="2">
        <v>2000</v>
      </c>
      <c r="K3419" s="3" t="s">
        <v>324</v>
      </c>
      <c r="L3419" s="2">
        <v>1</v>
      </c>
      <c r="M3419" s="3">
        <v>1.1516612701913627E-2</v>
      </c>
      <c r="N3419" s="3">
        <v>32.876893061177803</v>
      </c>
      <c r="O3419" s="3">
        <v>7.9131411439332569E-2</v>
      </c>
      <c r="P3419" s="3">
        <v>1</v>
      </c>
      <c r="Q3419" s="3">
        <f t="shared" si="300"/>
        <v>7.9131411439332569E-2</v>
      </c>
      <c r="R3419" s="4">
        <f t="shared" si="298"/>
        <v>7.9131411439332569E-2</v>
      </c>
      <c r="S3419" s="3">
        <v>8.874794764173858E-3</v>
      </c>
      <c r="T3419" s="3">
        <v>1</v>
      </c>
      <c r="U3419" s="3">
        <f t="shared" si="301"/>
        <v>8.874794764173858E-3</v>
      </c>
      <c r="V3419" s="3">
        <f t="shared" si="299"/>
        <v>8.874794764173858E-3</v>
      </c>
    </row>
    <row r="3420" spans="1:22" x14ac:dyDescent="0.25">
      <c r="A3420" s="3" t="s">
        <v>158</v>
      </c>
      <c r="B3420" s="3" t="s">
        <v>89</v>
      </c>
      <c r="C3420" s="3" t="s">
        <v>9</v>
      </c>
      <c r="D3420" s="3" t="s">
        <v>262</v>
      </c>
      <c r="E3420" s="3">
        <v>0.56000000000000005</v>
      </c>
      <c r="F3420" s="3">
        <v>0.48</v>
      </c>
      <c r="G3420" s="3" t="s">
        <v>17</v>
      </c>
      <c r="H3420" s="2">
        <v>4110</v>
      </c>
      <c r="I3420" s="3" t="s">
        <v>5</v>
      </c>
      <c r="J3420" s="2">
        <v>2000</v>
      </c>
      <c r="K3420" s="3" t="s">
        <v>264</v>
      </c>
      <c r="L3420" s="2">
        <v>223</v>
      </c>
      <c r="M3420" s="3">
        <v>33.238744134833034</v>
      </c>
      <c r="N3420" s="3">
        <v>105171.10008369116</v>
      </c>
      <c r="O3420" s="3">
        <v>232.75608250524473</v>
      </c>
      <c r="P3420" s="3">
        <v>1</v>
      </c>
      <c r="Q3420" s="3">
        <f t="shared" si="300"/>
        <v>232.75608250524473</v>
      </c>
      <c r="R3420" s="4">
        <f t="shared" si="298"/>
        <v>232.75608250524473</v>
      </c>
      <c r="S3420" s="3">
        <v>22.490851992352269</v>
      </c>
      <c r="T3420" s="3">
        <v>1</v>
      </c>
      <c r="U3420" s="3">
        <f t="shared" si="301"/>
        <v>22.490851992352269</v>
      </c>
      <c r="V3420" s="3">
        <f t="shared" si="299"/>
        <v>22.490851992352269</v>
      </c>
    </row>
    <row r="3421" spans="1:22" x14ac:dyDescent="0.25">
      <c r="A3421" s="3" t="s">
        <v>158</v>
      </c>
      <c r="B3421" s="3" t="s">
        <v>310</v>
      </c>
      <c r="C3421" s="3" t="s">
        <v>9</v>
      </c>
      <c r="D3421" s="3" t="s">
        <v>312</v>
      </c>
      <c r="E3421" s="3">
        <v>0.56000000000000005</v>
      </c>
      <c r="F3421" s="3">
        <v>0.48</v>
      </c>
      <c r="G3421" s="3" t="s">
        <v>17</v>
      </c>
      <c r="H3421" s="2">
        <v>4110</v>
      </c>
      <c r="I3421" s="3" t="s">
        <v>5</v>
      </c>
      <c r="J3421" s="2">
        <v>2000</v>
      </c>
      <c r="K3421" s="3" t="s">
        <v>264</v>
      </c>
      <c r="L3421" s="2">
        <v>68</v>
      </c>
      <c r="M3421" s="3">
        <v>1.2069642705303273E-2</v>
      </c>
      <c r="N3421" s="3">
        <v>32.162684860557818</v>
      </c>
      <c r="O3421" s="3">
        <v>7.7099236174957078E-2</v>
      </c>
      <c r="P3421" s="3">
        <v>1</v>
      </c>
      <c r="Q3421" s="3">
        <f t="shared" si="300"/>
        <v>7.7099236174957078E-2</v>
      </c>
      <c r="R3421" s="4">
        <f t="shared" si="298"/>
        <v>7.7099236174957078E-2</v>
      </c>
      <c r="S3421" s="3">
        <v>8.0923751650821777E-3</v>
      </c>
      <c r="T3421" s="3">
        <v>1</v>
      </c>
      <c r="U3421" s="3">
        <f t="shared" si="301"/>
        <v>8.0923751650821777E-3</v>
      </c>
      <c r="V3421" s="3">
        <f t="shared" si="299"/>
        <v>8.0923751650821777E-3</v>
      </c>
    </row>
    <row r="3422" spans="1:22" x14ac:dyDescent="0.25">
      <c r="A3422" s="3" t="s">
        <v>158</v>
      </c>
      <c r="B3422" s="3" t="s">
        <v>310</v>
      </c>
      <c r="C3422" s="3" t="s">
        <v>9</v>
      </c>
      <c r="D3422" s="3" t="s">
        <v>197</v>
      </c>
      <c r="E3422" s="3">
        <v>0.56000000000000005</v>
      </c>
      <c r="F3422" s="3">
        <v>0.48</v>
      </c>
      <c r="G3422" s="3" t="s">
        <v>17</v>
      </c>
      <c r="H3422" s="2">
        <v>4110</v>
      </c>
      <c r="I3422" s="3" t="s">
        <v>5</v>
      </c>
      <c r="J3422" s="2">
        <v>2000</v>
      </c>
      <c r="K3422" s="3" t="s">
        <v>264</v>
      </c>
      <c r="L3422" s="2">
        <v>65</v>
      </c>
      <c r="M3422" s="3">
        <v>0.89762971018929871</v>
      </c>
      <c r="N3422" s="3">
        <v>1878.5609453795673</v>
      </c>
      <c r="O3422" s="3">
        <v>4.3315659771185668</v>
      </c>
      <c r="P3422" s="3">
        <v>1</v>
      </c>
      <c r="Q3422" s="3">
        <f t="shared" si="300"/>
        <v>4.3315659771185668</v>
      </c>
      <c r="R3422" s="4">
        <f t="shared" si="298"/>
        <v>4.3315659771185668</v>
      </c>
      <c r="S3422" s="3">
        <v>0.34841804907537566</v>
      </c>
      <c r="T3422" s="3">
        <v>1</v>
      </c>
      <c r="U3422" s="3">
        <f t="shared" si="301"/>
        <v>0.34841804907537566</v>
      </c>
      <c r="V3422" s="3">
        <f t="shared" si="299"/>
        <v>0.34841804907537566</v>
      </c>
    </row>
    <row r="3423" spans="1:22" x14ac:dyDescent="0.25">
      <c r="A3423" s="3" t="s">
        <v>158</v>
      </c>
      <c r="B3423" s="3" t="s">
        <v>89</v>
      </c>
      <c r="C3423" s="3" t="s">
        <v>9</v>
      </c>
      <c r="D3423" s="3" t="s">
        <v>262</v>
      </c>
      <c r="E3423" s="3">
        <v>0.56000000000000005</v>
      </c>
      <c r="F3423" s="3">
        <v>0.48</v>
      </c>
      <c r="G3423" s="3" t="s">
        <v>17</v>
      </c>
      <c r="H3423" s="2">
        <v>4110</v>
      </c>
      <c r="I3423" s="3" t="s">
        <v>5</v>
      </c>
      <c r="J3423" s="2">
        <v>2000</v>
      </c>
      <c r="K3423" s="3" t="s">
        <v>265</v>
      </c>
      <c r="L3423" s="2">
        <v>27</v>
      </c>
      <c r="M3423" s="3">
        <v>1.9585569138449121E-2</v>
      </c>
      <c r="N3423" s="3">
        <v>60.737217415000316</v>
      </c>
      <c r="O3423" s="3">
        <v>0.14079868022220379</v>
      </c>
      <c r="P3423" s="3">
        <v>1</v>
      </c>
      <c r="Q3423" s="3">
        <f t="shared" si="300"/>
        <v>0.14079868022220379</v>
      </c>
      <c r="R3423" s="4">
        <f t="shared" ref="R3423:R3426" si="302">Q3423</f>
        <v>0.14079868022220379</v>
      </c>
      <c r="S3423" s="3">
        <v>1.3791248963556718E-2</v>
      </c>
      <c r="T3423" s="3">
        <v>1</v>
      </c>
      <c r="U3423" s="3">
        <f t="shared" si="301"/>
        <v>1.3791248963556718E-2</v>
      </c>
      <c r="V3423" s="3">
        <f t="shared" ref="V3423:V3426" si="303">U3423</f>
        <v>1.3791248963556718E-2</v>
      </c>
    </row>
    <row r="3424" spans="1:22" x14ac:dyDescent="0.25">
      <c r="A3424" s="3" t="s">
        <v>158</v>
      </c>
      <c r="B3424" s="3" t="s">
        <v>310</v>
      </c>
      <c r="C3424" s="3" t="s">
        <v>9</v>
      </c>
      <c r="D3424" s="3" t="s">
        <v>312</v>
      </c>
      <c r="E3424" s="3">
        <v>0.56000000000000005</v>
      </c>
      <c r="F3424" s="3">
        <v>0.48</v>
      </c>
      <c r="G3424" s="3" t="s">
        <v>17</v>
      </c>
      <c r="H3424" s="2">
        <v>4110</v>
      </c>
      <c r="I3424" s="3" t="s">
        <v>5</v>
      </c>
      <c r="J3424" s="2">
        <v>2000</v>
      </c>
      <c r="K3424" s="3" t="s">
        <v>313</v>
      </c>
      <c r="L3424" s="2">
        <v>3</v>
      </c>
      <c r="M3424" s="3">
        <v>2.2727846219487257E-4</v>
      </c>
      <c r="N3424" s="3">
        <v>0.678621630431121</v>
      </c>
      <c r="O3424" s="3">
        <v>1.5908392808776657E-3</v>
      </c>
      <c r="P3424" s="3">
        <v>1</v>
      </c>
      <c r="Q3424" s="3">
        <f t="shared" si="300"/>
        <v>1.5908392808776657E-3</v>
      </c>
      <c r="R3424" s="4">
        <f t="shared" si="302"/>
        <v>1.5908392808776657E-3</v>
      </c>
      <c r="S3424" s="3">
        <v>1.6014484807630447E-4</v>
      </c>
      <c r="T3424" s="3">
        <v>1</v>
      </c>
      <c r="U3424" s="3">
        <f t="shared" si="301"/>
        <v>1.6014484807630447E-4</v>
      </c>
      <c r="V3424" s="3">
        <f t="shared" si="303"/>
        <v>1.6014484807630447E-4</v>
      </c>
    </row>
    <row r="3425" spans="1:22" x14ac:dyDescent="0.25">
      <c r="A3425" s="3" t="s">
        <v>158</v>
      </c>
      <c r="B3425" s="3" t="s">
        <v>310</v>
      </c>
      <c r="C3425" s="3" t="s">
        <v>9</v>
      </c>
      <c r="D3425" s="3" t="s">
        <v>312</v>
      </c>
      <c r="E3425" s="3">
        <v>0.56000000000000005</v>
      </c>
      <c r="F3425" s="3">
        <v>0.48</v>
      </c>
      <c r="G3425" s="3" t="s">
        <v>17</v>
      </c>
      <c r="H3425" s="2">
        <v>4110</v>
      </c>
      <c r="I3425" s="3" t="s">
        <v>5</v>
      </c>
      <c r="J3425" s="2">
        <v>2000</v>
      </c>
      <c r="K3425" s="3" t="s">
        <v>315</v>
      </c>
      <c r="L3425" s="2">
        <v>1</v>
      </c>
      <c r="M3425" s="3">
        <v>1.3153701025852994E-5</v>
      </c>
      <c r="N3425" s="3">
        <v>4.632228884342815E-2</v>
      </c>
      <c r="O3425" s="3">
        <v>9.6961905446981507E-5</v>
      </c>
      <c r="P3425" s="3">
        <v>1</v>
      </c>
      <c r="Q3425" s="3">
        <f t="shared" si="300"/>
        <v>9.6961905446981507E-5</v>
      </c>
      <c r="R3425" s="4">
        <f t="shared" si="302"/>
        <v>9.6961905446981507E-5</v>
      </c>
      <c r="S3425" s="3">
        <v>1.2934079607135051E-5</v>
      </c>
      <c r="T3425" s="3">
        <v>1</v>
      </c>
      <c r="U3425" s="3">
        <f t="shared" si="301"/>
        <v>1.2934079607135051E-5</v>
      </c>
      <c r="V3425" s="3">
        <f t="shared" si="303"/>
        <v>1.2934079607135051E-5</v>
      </c>
    </row>
    <row r="3426" spans="1:22" x14ac:dyDescent="0.25">
      <c r="A3426" s="3" t="s">
        <v>158</v>
      </c>
      <c r="B3426" s="3" t="s">
        <v>310</v>
      </c>
      <c r="C3426" s="3" t="s">
        <v>9</v>
      </c>
      <c r="D3426" s="3" t="s">
        <v>197</v>
      </c>
      <c r="E3426" s="3">
        <v>0.56000000000000005</v>
      </c>
      <c r="F3426" s="3">
        <v>0.48</v>
      </c>
      <c r="G3426" s="3" t="s">
        <v>17</v>
      </c>
      <c r="H3426" s="2">
        <v>4110</v>
      </c>
      <c r="I3426" s="3" t="s">
        <v>5</v>
      </c>
      <c r="J3426" s="2">
        <v>2000</v>
      </c>
      <c r="K3426" s="3" t="s">
        <v>315</v>
      </c>
      <c r="L3426" s="2">
        <v>1</v>
      </c>
      <c r="M3426" s="3">
        <v>1.184856370045489E-4</v>
      </c>
      <c r="N3426" s="3">
        <v>0.41726095874726438</v>
      </c>
      <c r="O3426" s="3">
        <v>8.7341145351260056E-4</v>
      </c>
      <c r="P3426" s="3">
        <v>1</v>
      </c>
      <c r="Q3426" s="3">
        <f t="shared" si="300"/>
        <v>8.7341145351260056E-4</v>
      </c>
      <c r="R3426" s="4">
        <f t="shared" si="302"/>
        <v>8.7341145351260056E-4</v>
      </c>
      <c r="S3426" s="3">
        <v>1.1650733571539139E-4</v>
      </c>
      <c r="T3426" s="3">
        <v>1</v>
      </c>
      <c r="U3426" s="3">
        <f t="shared" si="301"/>
        <v>1.1650733571539139E-4</v>
      </c>
      <c r="V3426" s="3">
        <f t="shared" si="303"/>
        <v>1.1650733571539139E-4</v>
      </c>
    </row>
    <row r="3427" spans="1:22" x14ac:dyDescent="0.25">
      <c r="A3427" s="3" t="s">
        <v>158</v>
      </c>
      <c r="B3427" s="3" t="s">
        <v>310</v>
      </c>
      <c r="C3427" s="3" t="s">
        <v>9</v>
      </c>
      <c r="D3427" s="3" t="s">
        <v>312</v>
      </c>
      <c r="E3427" s="3">
        <v>0.56000000000000005</v>
      </c>
      <c r="F3427" s="3">
        <v>0.48</v>
      </c>
      <c r="G3427" s="3" t="s">
        <v>320</v>
      </c>
      <c r="H3427" s="2">
        <v>4110</v>
      </c>
      <c r="I3427" s="3" t="s">
        <v>5</v>
      </c>
      <c r="J3427" s="2">
        <v>3000</v>
      </c>
      <c r="K3427" s="3" t="s">
        <v>314</v>
      </c>
      <c r="L3427" s="2">
        <v>8</v>
      </c>
      <c r="M3427" s="3">
        <v>3.5993339511708182E-2</v>
      </c>
      <c r="N3427" s="3">
        <v>124.28535494952069</v>
      </c>
      <c r="O3427" s="3">
        <v>0.26847617125135925</v>
      </c>
      <c r="P3427" s="3">
        <v>1</v>
      </c>
      <c r="Q3427" s="3">
        <f t="shared" si="300"/>
        <v>0.26847617125135925</v>
      </c>
      <c r="R3427" s="3">
        <v>0</v>
      </c>
      <c r="S3427" s="3">
        <v>3.5607097094842985E-2</v>
      </c>
      <c r="T3427" s="3">
        <v>1</v>
      </c>
      <c r="U3427" s="3">
        <f t="shared" si="301"/>
        <v>3.5607097094842985E-2</v>
      </c>
      <c r="V3427" s="3">
        <v>0</v>
      </c>
    </row>
    <row r="3428" spans="1:22" x14ac:dyDescent="0.25">
      <c r="A3428" s="3" t="s">
        <v>158</v>
      </c>
      <c r="B3428" s="3" t="s">
        <v>310</v>
      </c>
      <c r="C3428" s="3" t="s">
        <v>9</v>
      </c>
      <c r="D3428" s="3" t="s">
        <v>197</v>
      </c>
      <c r="E3428" s="3">
        <v>0.56000000000000005</v>
      </c>
      <c r="F3428" s="3">
        <v>0.48</v>
      </c>
      <c r="G3428" s="3" t="s">
        <v>320</v>
      </c>
      <c r="H3428" s="2">
        <v>4110</v>
      </c>
      <c r="I3428" s="3" t="s">
        <v>5</v>
      </c>
      <c r="J3428" s="2">
        <v>3000</v>
      </c>
      <c r="K3428" s="3" t="s">
        <v>314</v>
      </c>
      <c r="L3428" s="2">
        <v>21</v>
      </c>
      <c r="M3428" s="3">
        <v>5.0159472068304352</v>
      </c>
      <c r="N3428" s="3">
        <v>13971.06683499578</v>
      </c>
      <c r="O3428" s="3">
        <v>31.483857770271442</v>
      </c>
      <c r="P3428" s="3">
        <v>1</v>
      </c>
      <c r="Q3428" s="3">
        <f t="shared" si="300"/>
        <v>31.483857770271442</v>
      </c>
      <c r="R3428" s="3">
        <v>0</v>
      </c>
      <c r="S3428" s="3">
        <v>2.8387320626107599</v>
      </c>
      <c r="T3428" s="3">
        <v>1</v>
      </c>
      <c r="U3428" s="3">
        <f t="shared" si="301"/>
        <v>2.8387320626107599</v>
      </c>
      <c r="V3428" s="3">
        <v>0</v>
      </c>
    </row>
    <row r="3429" spans="1:22" x14ac:dyDescent="0.25">
      <c r="A3429" s="3" t="s">
        <v>158</v>
      </c>
      <c r="B3429" s="3" t="s">
        <v>89</v>
      </c>
      <c r="C3429" s="3" t="s">
        <v>9</v>
      </c>
      <c r="D3429" s="3" t="s">
        <v>262</v>
      </c>
      <c r="E3429" s="3">
        <v>0.56000000000000005</v>
      </c>
      <c r="F3429" s="3">
        <v>0.48</v>
      </c>
      <c r="G3429" s="3" t="s">
        <v>277</v>
      </c>
      <c r="H3429" s="2">
        <v>4110</v>
      </c>
      <c r="I3429" s="3" t="s">
        <v>5</v>
      </c>
      <c r="J3429" s="2">
        <v>3000</v>
      </c>
      <c r="K3429" s="3" t="s">
        <v>274</v>
      </c>
      <c r="L3429" s="2">
        <v>9</v>
      </c>
      <c r="M3429" s="3">
        <v>3.6633114404994891E-3</v>
      </c>
      <c r="N3429" s="3">
        <v>13.011293727947709</v>
      </c>
      <c r="O3429" s="3">
        <v>2.7167057422216437E-2</v>
      </c>
      <c r="P3429" s="3">
        <v>1</v>
      </c>
      <c r="Q3429" s="3">
        <f t="shared" si="300"/>
        <v>2.7167057422216437E-2</v>
      </c>
      <c r="R3429" s="3">
        <v>0</v>
      </c>
      <c r="S3429" s="3">
        <v>3.0535149156287553E-3</v>
      </c>
      <c r="T3429" s="3">
        <v>1</v>
      </c>
      <c r="U3429" s="3">
        <f t="shared" si="301"/>
        <v>3.0535149156287553E-3</v>
      </c>
      <c r="V3429" s="3">
        <v>0</v>
      </c>
    </row>
    <row r="3430" spans="1:22" x14ac:dyDescent="0.25">
      <c r="A3430" s="3" t="s">
        <v>158</v>
      </c>
      <c r="B3430" s="3" t="s">
        <v>310</v>
      </c>
      <c r="C3430" s="3" t="s">
        <v>9</v>
      </c>
      <c r="D3430" s="3" t="s">
        <v>312</v>
      </c>
      <c r="E3430" s="3">
        <v>0.56000000000000005</v>
      </c>
      <c r="F3430" s="3">
        <v>0.48</v>
      </c>
      <c r="G3430" s="3" t="s">
        <v>264</v>
      </c>
      <c r="H3430" s="2">
        <v>4110</v>
      </c>
      <c r="I3430" s="3" t="s">
        <v>5</v>
      </c>
      <c r="J3430" s="2">
        <v>3000</v>
      </c>
      <c r="K3430" s="3" t="s">
        <v>264</v>
      </c>
      <c r="L3430" s="2">
        <v>1</v>
      </c>
      <c r="M3430" s="3">
        <v>4.9585817952571405E-5</v>
      </c>
      <c r="N3430" s="3">
        <v>0.15184976739489187</v>
      </c>
      <c r="O3430" s="3">
        <v>3.1337837071863147E-4</v>
      </c>
      <c r="P3430" s="3">
        <v>1</v>
      </c>
      <c r="Q3430" s="3">
        <f t="shared" si="300"/>
        <v>3.1337837071863147E-4</v>
      </c>
      <c r="R3430" s="3">
        <v>0</v>
      </c>
      <c r="S3430" s="3">
        <v>4.1176516266614488E-5</v>
      </c>
      <c r="T3430" s="3">
        <v>1</v>
      </c>
      <c r="U3430" s="3">
        <f t="shared" si="301"/>
        <v>4.1176516266614488E-5</v>
      </c>
      <c r="V3430" s="3">
        <v>0</v>
      </c>
    </row>
    <row r="3431" spans="1:22" x14ac:dyDescent="0.25">
      <c r="A3431" s="3" t="s">
        <v>158</v>
      </c>
      <c r="B3431" s="3" t="s">
        <v>351</v>
      </c>
      <c r="C3431" s="3" t="s">
        <v>352</v>
      </c>
      <c r="D3431" s="3" t="s">
        <v>353</v>
      </c>
      <c r="E3431" s="3">
        <v>0.36</v>
      </c>
      <c r="F3431" s="3">
        <v>0.57999999999999996</v>
      </c>
      <c r="G3431" s="3" t="s">
        <v>272</v>
      </c>
      <c r="H3431" s="2">
        <v>4110</v>
      </c>
      <c r="I3431" s="3" t="s">
        <v>5</v>
      </c>
      <c r="J3431" s="2">
        <v>3000</v>
      </c>
      <c r="K3431" s="3" t="s">
        <v>272</v>
      </c>
      <c r="L3431" s="2">
        <v>224</v>
      </c>
      <c r="M3431" s="3">
        <v>30.434436114497647</v>
      </c>
      <c r="N3431" s="3">
        <v>96110.570866746988</v>
      </c>
      <c r="O3431" s="3">
        <v>216.01487180299029</v>
      </c>
      <c r="P3431" s="3">
        <v>1</v>
      </c>
      <c r="Q3431" s="3">
        <f t="shared" si="300"/>
        <v>216.01487180299029</v>
      </c>
      <c r="R3431" s="3">
        <v>0</v>
      </c>
      <c r="S3431" s="3">
        <v>24.932397093374792</v>
      </c>
      <c r="T3431" s="3">
        <v>1</v>
      </c>
      <c r="U3431" s="3">
        <f t="shared" si="301"/>
        <v>24.932397093374792</v>
      </c>
      <c r="V3431" s="3">
        <v>0</v>
      </c>
    </row>
    <row r="3432" spans="1:22" x14ac:dyDescent="0.25">
      <c r="A3432" s="3" t="s">
        <v>158</v>
      </c>
      <c r="B3432" s="3" t="s">
        <v>8</v>
      </c>
      <c r="C3432" s="3" t="s">
        <v>9</v>
      </c>
      <c r="D3432" s="3" t="s">
        <v>10</v>
      </c>
      <c r="E3432" s="3">
        <v>0.56000000000000005</v>
      </c>
      <c r="F3432" s="3">
        <v>0.48</v>
      </c>
      <c r="G3432" s="3" t="s">
        <v>19</v>
      </c>
      <c r="H3432" s="2">
        <v>4110</v>
      </c>
      <c r="I3432" s="3" t="s">
        <v>5</v>
      </c>
      <c r="J3432" s="2">
        <v>4110</v>
      </c>
      <c r="K3432" s="3" t="s">
        <v>19</v>
      </c>
      <c r="L3432" s="2">
        <v>183</v>
      </c>
      <c r="M3432" s="3">
        <v>48.161021337045412</v>
      </c>
      <c r="N3432" s="3">
        <v>143534.68114203788</v>
      </c>
      <c r="O3432" s="3">
        <v>312.95301721284761</v>
      </c>
      <c r="P3432" s="3">
        <v>1</v>
      </c>
      <c r="Q3432" s="3">
        <f t="shared" si="300"/>
        <v>312.95301721284761</v>
      </c>
      <c r="R3432" s="3">
        <v>0</v>
      </c>
      <c r="S3432" s="3">
        <v>31.525281109058319</v>
      </c>
      <c r="T3432" s="3">
        <v>1</v>
      </c>
      <c r="U3432" s="3">
        <f t="shared" si="301"/>
        <v>31.525281109058319</v>
      </c>
      <c r="V3432" s="3">
        <v>0</v>
      </c>
    </row>
    <row r="3433" spans="1:22" x14ac:dyDescent="0.25">
      <c r="A3433" s="3" t="s">
        <v>158</v>
      </c>
      <c r="B3433" s="3" t="s">
        <v>8</v>
      </c>
      <c r="C3433" s="3" t="s">
        <v>9</v>
      </c>
      <c r="D3433" s="3" t="s">
        <v>197</v>
      </c>
      <c r="E3433" s="3">
        <v>0.56000000000000005</v>
      </c>
      <c r="F3433" s="3">
        <v>0.48</v>
      </c>
      <c r="G3433" s="3" t="s">
        <v>19</v>
      </c>
      <c r="H3433" s="2">
        <v>4110</v>
      </c>
      <c r="I3433" s="3" t="s">
        <v>5</v>
      </c>
      <c r="J3433" s="2">
        <v>4110</v>
      </c>
      <c r="K3433" s="3" t="s">
        <v>19</v>
      </c>
      <c r="L3433" s="2">
        <v>94</v>
      </c>
      <c r="M3433" s="3">
        <v>12.071140432745825</v>
      </c>
      <c r="N3433" s="3">
        <v>36926.862562033944</v>
      </c>
      <c r="O3433" s="3">
        <v>83.612001538325998</v>
      </c>
      <c r="P3433" s="3">
        <v>1</v>
      </c>
      <c r="Q3433" s="3">
        <f t="shared" si="300"/>
        <v>83.612001538325998</v>
      </c>
      <c r="R3433" s="3">
        <v>0</v>
      </c>
      <c r="S3433" s="3">
        <v>8.2002432387311046</v>
      </c>
      <c r="T3433" s="3">
        <v>1</v>
      </c>
      <c r="U3433" s="3">
        <f t="shared" si="301"/>
        <v>8.2002432387311046</v>
      </c>
      <c r="V3433" s="3">
        <v>0</v>
      </c>
    </row>
    <row r="3434" spans="1:22" x14ac:dyDescent="0.25">
      <c r="A3434" s="3" t="s">
        <v>158</v>
      </c>
      <c r="B3434" s="3" t="s">
        <v>310</v>
      </c>
      <c r="C3434" s="3" t="s">
        <v>9</v>
      </c>
      <c r="D3434" s="3" t="s">
        <v>311</v>
      </c>
      <c r="E3434" s="3">
        <v>0.56000000000000005</v>
      </c>
      <c r="F3434" s="3">
        <v>0.48</v>
      </c>
      <c r="G3434" s="3" t="s">
        <v>19</v>
      </c>
      <c r="H3434" s="2">
        <v>4110</v>
      </c>
      <c r="I3434" s="3" t="s">
        <v>5</v>
      </c>
      <c r="J3434" s="2">
        <v>4110</v>
      </c>
      <c r="K3434" s="3" t="s">
        <v>19</v>
      </c>
      <c r="L3434" s="2">
        <v>854</v>
      </c>
      <c r="M3434" s="3">
        <v>390.3551996007252</v>
      </c>
      <c r="N3434" s="3">
        <v>726243.71863959893</v>
      </c>
      <c r="O3434" s="3">
        <v>1684.4485084359922</v>
      </c>
      <c r="P3434" s="3">
        <v>1</v>
      </c>
      <c r="Q3434" s="3">
        <f t="shared" si="300"/>
        <v>1684.4485084359922</v>
      </c>
      <c r="R3434" s="3">
        <v>0</v>
      </c>
      <c r="S3434" s="3">
        <v>101.25013093143276</v>
      </c>
      <c r="T3434" s="3">
        <v>1</v>
      </c>
      <c r="U3434" s="3">
        <f t="shared" si="301"/>
        <v>101.25013093143276</v>
      </c>
      <c r="V3434" s="3">
        <v>0</v>
      </c>
    </row>
    <row r="3435" spans="1:22" x14ac:dyDescent="0.25">
      <c r="A3435" s="3" t="s">
        <v>158</v>
      </c>
      <c r="B3435" s="3" t="s">
        <v>310</v>
      </c>
      <c r="C3435" s="3" t="s">
        <v>9</v>
      </c>
      <c r="D3435" s="3" t="s">
        <v>312</v>
      </c>
      <c r="E3435" s="3">
        <v>0.56000000000000005</v>
      </c>
      <c r="F3435" s="3">
        <v>0.48</v>
      </c>
      <c r="G3435" s="3" t="s">
        <v>19</v>
      </c>
      <c r="H3435" s="2">
        <v>4110</v>
      </c>
      <c r="I3435" s="3" t="s">
        <v>5</v>
      </c>
      <c r="J3435" s="2">
        <v>4110</v>
      </c>
      <c r="K3435" s="3" t="s">
        <v>19</v>
      </c>
      <c r="L3435" s="2">
        <v>142</v>
      </c>
      <c r="M3435" s="3">
        <v>44.924991956368181</v>
      </c>
      <c r="N3435" s="3">
        <v>90382.527509136838</v>
      </c>
      <c r="O3435" s="3">
        <v>209.21592802016386</v>
      </c>
      <c r="P3435" s="3">
        <v>1</v>
      </c>
      <c r="Q3435" s="3">
        <f t="shared" si="300"/>
        <v>209.21592802016386</v>
      </c>
      <c r="R3435" s="3">
        <v>0</v>
      </c>
      <c r="S3435" s="3">
        <v>13.652136725760222</v>
      </c>
      <c r="T3435" s="3">
        <v>1</v>
      </c>
      <c r="U3435" s="3">
        <f t="shared" si="301"/>
        <v>13.652136725760222</v>
      </c>
      <c r="V3435" s="3">
        <v>0</v>
      </c>
    </row>
    <row r="3436" spans="1:22" x14ac:dyDescent="0.25">
      <c r="A3436" s="3" t="s">
        <v>158</v>
      </c>
      <c r="B3436" s="3" t="s">
        <v>310</v>
      </c>
      <c r="C3436" s="3" t="s">
        <v>9</v>
      </c>
      <c r="D3436" s="3" t="s">
        <v>333</v>
      </c>
      <c r="E3436" s="3">
        <v>0.56000000000000005</v>
      </c>
      <c r="F3436" s="3">
        <v>0.48</v>
      </c>
      <c r="G3436" s="3" t="s">
        <v>19</v>
      </c>
      <c r="H3436" s="2">
        <v>4110</v>
      </c>
      <c r="I3436" s="3" t="s">
        <v>5</v>
      </c>
      <c r="J3436" s="2">
        <v>4110</v>
      </c>
      <c r="K3436" s="3" t="s">
        <v>19</v>
      </c>
      <c r="L3436" s="2">
        <v>120</v>
      </c>
      <c r="M3436" s="3">
        <v>42.436632915321283</v>
      </c>
      <c r="N3436" s="3">
        <v>101139.48938989738</v>
      </c>
      <c r="O3436" s="3">
        <v>233.37954957511965</v>
      </c>
      <c r="P3436" s="3">
        <v>1</v>
      </c>
      <c r="Q3436" s="3">
        <f t="shared" si="300"/>
        <v>233.37954957511965</v>
      </c>
      <c r="R3436" s="3">
        <v>0</v>
      </c>
      <c r="S3436" s="3">
        <v>18.634819887822534</v>
      </c>
      <c r="T3436" s="3">
        <v>1</v>
      </c>
      <c r="U3436" s="3">
        <f t="shared" si="301"/>
        <v>18.634819887822534</v>
      </c>
      <c r="V3436" s="3">
        <v>0</v>
      </c>
    </row>
    <row r="3437" spans="1:22" x14ac:dyDescent="0.25">
      <c r="A3437" s="3" t="s">
        <v>158</v>
      </c>
      <c r="B3437" s="3" t="s">
        <v>310</v>
      </c>
      <c r="C3437" s="3" t="s">
        <v>9</v>
      </c>
      <c r="D3437" s="3" t="s">
        <v>197</v>
      </c>
      <c r="E3437" s="3">
        <v>0.56000000000000005</v>
      </c>
      <c r="F3437" s="3">
        <v>0.48</v>
      </c>
      <c r="G3437" s="3" t="s">
        <v>19</v>
      </c>
      <c r="H3437" s="2">
        <v>4110</v>
      </c>
      <c r="I3437" s="3" t="s">
        <v>5</v>
      </c>
      <c r="J3437" s="2">
        <v>4110</v>
      </c>
      <c r="K3437" s="3" t="s">
        <v>19</v>
      </c>
      <c r="L3437" s="2">
        <v>13141</v>
      </c>
      <c r="M3437" s="3">
        <v>5574.8791371760872</v>
      </c>
      <c r="N3437" s="3">
        <v>11318770.614696382</v>
      </c>
      <c r="O3437" s="3">
        <v>25645.281030231818</v>
      </c>
      <c r="P3437" s="3">
        <v>1</v>
      </c>
      <c r="Q3437" s="3">
        <f t="shared" si="300"/>
        <v>25645.281030231818</v>
      </c>
      <c r="R3437" s="3">
        <v>0</v>
      </c>
      <c r="S3437" s="3">
        <v>1840.5513935131601</v>
      </c>
      <c r="T3437" s="3">
        <v>1</v>
      </c>
      <c r="U3437" s="3">
        <f t="shared" si="301"/>
        <v>1840.5513935131601</v>
      </c>
      <c r="V3437" s="3">
        <v>0</v>
      </c>
    </row>
    <row r="3438" spans="1:22" x14ac:dyDescent="0.25">
      <c r="A3438" s="3" t="s">
        <v>158</v>
      </c>
      <c r="B3438" s="3" t="s">
        <v>8</v>
      </c>
      <c r="C3438" s="3" t="s">
        <v>9</v>
      </c>
      <c r="D3438" s="3" t="s">
        <v>10</v>
      </c>
      <c r="E3438" s="3">
        <v>0.56000000000000005</v>
      </c>
      <c r="F3438" s="3">
        <v>0.48</v>
      </c>
      <c r="G3438" s="3" t="s">
        <v>19</v>
      </c>
      <c r="H3438" s="2">
        <v>4110</v>
      </c>
      <c r="I3438" s="3" t="s">
        <v>5</v>
      </c>
      <c r="J3438" s="2">
        <v>4110</v>
      </c>
      <c r="K3438" s="3" t="s">
        <v>168</v>
      </c>
      <c r="L3438" s="2">
        <v>1</v>
      </c>
      <c r="M3438" s="3">
        <v>2.8114309812348078E-4</v>
      </c>
      <c r="N3438" s="3">
        <v>0.94982824055795867</v>
      </c>
      <c r="O3438" s="3">
        <v>2.5811662955960218E-3</v>
      </c>
      <c r="P3438" s="3">
        <f>1-0.712</f>
        <v>0.28800000000000003</v>
      </c>
      <c r="Q3438" s="3">
        <f t="shared" si="300"/>
        <v>7.4337589313165436E-4</v>
      </c>
      <c r="R3438" s="3">
        <v>0</v>
      </c>
      <c r="S3438" s="3">
        <v>3.9714550476819383E-4</v>
      </c>
      <c r="T3438" s="3">
        <f>1-0.531</f>
        <v>0.46899999999999997</v>
      </c>
      <c r="U3438" s="3">
        <f t="shared" si="301"/>
        <v>1.8626124173628288E-4</v>
      </c>
      <c r="V3438" s="3">
        <v>0</v>
      </c>
    </row>
    <row r="3439" spans="1:22" x14ac:dyDescent="0.25">
      <c r="A3439" s="3" t="s">
        <v>158</v>
      </c>
      <c r="B3439" s="3" t="s">
        <v>8</v>
      </c>
      <c r="C3439" s="3" t="s">
        <v>9</v>
      </c>
      <c r="D3439" s="3" t="s">
        <v>197</v>
      </c>
      <c r="E3439" s="3">
        <v>0.56000000000000005</v>
      </c>
      <c r="F3439" s="3">
        <v>0.48</v>
      </c>
      <c r="G3439" s="3" t="s">
        <v>19</v>
      </c>
      <c r="H3439" s="2">
        <v>4110</v>
      </c>
      <c r="I3439" s="3" t="s">
        <v>5</v>
      </c>
      <c r="J3439" s="2">
        <v>4110</v>
      </c>
      <c r="K3439" s="3" t="s">
        <v>168</v>
      </c>
      <c r="L3439" s="2">
        <v>314</v>
      </c>
      <c r="M3439" s="3">
        <v>43.653550534667453</v>
      </c>
      <c r="N3439" s="3">
        <v>144197.46377240997</v>
      </c>
      <c r="O3439" s="3">
        <v>315.68221210641656</v>
      </c>
      <c r="P3439" s="3">
        <f>1-0.712</f>
        <v>0.28800000000000003</v>
      </c>
      <c r="Q3439" s="3">
        <f t="shared" si="300"/>
        <v>90.916477086647973</v>
      </c>
      <c r="R3439" s="3">
        <v>0</v>
      </c>
      <c r="S3439" s="3">
        <v>33.352728814694757</v>
      </c>
      <c r="T3439" s="3">
        <f>1-0.531</f>
        <v>0.46899999999999997</v>
      </c>
      <c r="U3439" s="3">
        <f t="shared" si="301"/>
        <v>15.642429814091839</v>
      </c>
      <c r="V3439" s="3">
        <v>0</v>
      </c>
    </row>
    <row r="3440" spans="1:22" x14ac:dyDescent="0.25">
      <c r="A3440" s="3" t="s">
        <v>158</v>
      </c>
      <c r="B3440" s="3" t="s">
        <v>310</v>
      </c>
      <c r="C3440" s="3" t="s">
        <v>9</v>
      </c>
      <c r="D3440" s="3" t="s">
        <v>197</v>
      </c>
      <c r="E3440" s="3">
        <v>0.56000000000000005</v>
      </c>
      <c r="F3440" s="3">
        <v>0.48</v>
      </c>
      <c r="G3440" s="3" t="s">
        <v>19</v>
      </c>
      <c r="H3440" s="2">
        <v>4110</v>
      </c>
      <c r="I3440" s="3" t="s">
        <v>5</v>
      </c>
      <c r="J3440" s="2">
        <v>4110</v>
      </c>
      <c r="K3440" s="3" t="s">
        <v>168</v>
      </c>
      <c r="L3440" s="2">
        <v>3</v>
      </c>
      <c r="M3440" s="3">
        <v>5.6973922748411357E-4</v>
      </c>
      <c r="N3440" s="3">
        <v>1.4459510583136173</v>
      </c>
      <c r="O3440" s="3">
        <v>3.1079769261748761E-3</v>
      </c>
      <c r="P3440" s="3">
        <f>1-0.712</f>
        <v>0.28800000000000003</v>
      </c>
      <c r="Q3440" s="3">
        <f t="shared" si="300"/>
        <v>8.9509735473836441E-4</v>
      </c>
      <c r="R3440" s="3">
        <v>0</v>
      </c>
      <c r="S3440" s="3">
        <v>3.069232113155077E-4</v>
      </c>
      <c r="T3440" s="3">
        <f>1-0.531</f>
        <v>0.46899999999999997</v>
      </c>
      <c r="U3440" s="3">
        <f t="shared" si="301"/>
        <v>1.4394698610697309E-4</v>
      </c>
      <c r="V3440" s="3">
        <v>0</v>
      </c>
    </row>
    <row r="3441" spans="1:22" x14ac:dyDescent="0.25">
      <c r="A3441" s="3" t="s">
        <v>158</v>
      </c>
      <c r="B3441" s="3" t="s">
        <v>89</v>
      </c>
      <c r="C3441" s="3" t="s">
        <v>9</v>
      </c>
      <c r="D3441" s="3" t="s">
        <v>262</v>
      </c>
      <c r="E3441" s="3">
        <v>0.56000000000000005</v>
      </c>
      <c r="F3441" s="3">
        <v>0.48</v>
      </c>
      <c r="G3441" s="3" t="s">
        <v>275</v>
      </c>
      <c r="H3441" s="2">
        <v>4110</v>
      </c>
      <c r="I3441" s="3" t="s">
        <v>5</v>
      </c>
      <c r="J3441" s="2">
        <v>4110</v>
      </c>
      <c r="K3441" s="3" t="s">
        <v>276</v>
      </c>
      <c r="L3441" s="2">
        <v>4</v>
      </c>
      <c r="M3441" s="3">
        <v>9.4502242224656904E-2</v>
      </c>
      <c r="N3441" s="3">
        <v>240.46249477846197</v>
      </c>
      <c r="O3441" s="3">
        <v>0.5432699218511462</v>
      </c>
      <c r="P3441" s="3">
        <v>1</v>
      </c>
      <c r="Q3441" s="3">
        <f t="shared" si="300"/>
        <v>0.5432699218511462</v>
      </c>
      <c r="R3441" s="3">
        <v>0</v>
      </c>
      <c r="S3441" s="3">
        <v>3.7874204455135729E-2</v>
      </c>
      <c r="T3441" s="3">
        <v>1</v>
      </c>
      <c r="U3441" s="3">
        <f t="shared" si="301"/>
        <v>3.7874204455135729E-2</v>
      </c>
      <c r="V3441" s="3">
        <v>0</v>
      </c>
    </row>
    <row r="3442" spans="1:22" x14ac:dyDescent="0.25">
      <c r="A3442" s="3" t="s">
        <v>158</v>
      </c>
      <c r="B3442" s="3" t="s">
        <v>310</v>
      </c>
      <c r="C3442" s="3" t="s">
        <v>9</v>
      </c>
      <c r="D3442" s="3" t="s">
        <v>312</v>
      </c>
      <c r="E3442" s="3">
        <v>0.56000000000000005</v>
      </c>
      <c r="F3442" s="3">
        <v>0.48</v>
      </c>
      <c r="G3442" s="3" t="s">
        <v>275</v>
      </c>
      <c r="H3442" s="2">
        <v>4110</v>
      </c>
      <c r="I3442" s="3" t="s">
        <v>5</v>
      </c>
      <c r="J3442" s="2">
        <v>4110</v>
      </c>
      <c r="K3442" s="3" t="s">
        <v>276</v>
      </c>
      <c r="L3442" s="2">
        <v>5737</v>
      </c>
      <c r="M3442" s="3">
        <v>2196.4844484394293</v>
      </c>
      <c r="N3442" s="3">
        <v>4676190.1530697448</v>
      </c>
      <c r="O3442" s="3">
        <v>10801.919237874981</v>
      </c>
      <c r="P3442" s="3">
        <v>1</v>
      </c>
      <c r="Q3442" s="3">
        <f t="shared" si="300"/>
        <v>10801.919237874981</v>
      </c>
      <c r="R3442" s="3">
        <v>0</v>
      </c>
      <c r="S3442" s="3">
        <v>718.54659766122916</v>
      </c>
      <c r="T3442" s="3">
        <v>1</v>
      </c>
      <c r="U3442" s="3">
        <f t="shared" si="301"/>
        <v>718.54659766122916</v>
      </c>
      <c r="V3442" s="3">
        <v>0</v>
      </c>
    </row>
    <row r="3443" spans="1:22" x14ac:dyDescent="0.25">
      <c r="A3443" s="3" t="s">
        <v>158</v>
      </c>
      <c r="B3443" s="3" t="s">
        <v>310</v>
      </c>
      <c r="C3443" s="3" t="s">
        <v>9</v>
      </c>
      <c r="D3443" s="3" t="s">
        <v>197</v>
      </c>
      <c r="E3443" s="3">
        <v>0.56000000000000005</v>
      </c>
      <c r="F3443" s="3">
        <v>0.48</v>
      </c>
      <c r="G3443" s="3" t="s">
        <v>275</v>
      </c>
      <c r="H3443" s="2">
        <v>4110</v>
      </c>
      <c r="I3443" s="3" t="s">
        <v>5</v>
      </c>
      <c r="J3443" s="2">
        <v>4110</v>
      </c>
      <c r="K3443" s="3" t="s">
        <v>276</v>
      </c>
      <c r="L3443" s="2">
        <v>283</v>
      </c>
      <c r="M3443" s="3">
        <v>72.602577348607966</v>
      </c>
      <c r="N3443" s="3">
        <v>179864.95033321268</v>
      </c>
      <c r="O3443" s="3">
        <v>409.63886129863363</v>
      </c>
      <c r="P3443" s="3">
        <v>1</v>
      </c>
      <c r="Q3443" s="3">
        <f t="shared" si="300"/>
        <v>409.63886129863363</v>
      </c>
      <c r="R3443" s="3">
        <v>0</v>
      </c>
      <c r="S3443" s="3">
        <v>33.657804264560177</v>
      </c>
      <c r="T3443" s="3">
        <v>1</v>
      </c>
      <c r="U3443" s="3">
        <f t="shared" si="301"/>
        <v>33.657804264560177</v>
      </c>
      <c r="V3443" s="3">
        <v>0</v>
      </c>
    </row>
    <row r="3444" spans="1:22" x14ac:dyDescent="0.25">
      <c r="A3444" s="3" t="s">
        <v>158</v>
      </c>
      <c r="B3444" s="3" t="s">
        <v>8</v>
      </c>
      <c r="C3444" s="3" t="s">
        <v>9</v>
      </c>
      <c r="D3444" s="3" t="s">
        <v>10</v>
      </c>
      <c r="E3444" s="3">
        <v>0.56000000000000005</v>
      </c>
      <c r="F3444" s="3">
        <v>0.48</v>
      </c>
      <c r="G3444" s="3" t="s">
        <v>11</v>
      </c>
      <c r="H3444" s="2">
        <v>4110</v>
      </c>
      <c r="I3444" s="3" t="s">
        <v>5</v>
      </c>
      <c r="J3444" s="2">
        <v>4110</v>
      </c>
      <c r="K3444" s="3" t="s">
        <v>13</v>
      </c>
      <c r="L3444" s="2">
        <v>1451</v>
      </c>
      <c r="M3444" s="3">
        <v>534.54721772405935</v>
      </c>
      <c r="N3444" s="3">
        <v>1516221.2273682288</v>
      </c>
      <c r="O3444" s="3">
        <v>3241.7042297193834</v>
      </c>
      <c r="P3444" s="3">
        <v>1</v>
      </c>
      <c r="Q3444" s="3">
        <f t="shared" si="300"/>
        <v>3241.7042297193834</v>
      </c>
      <c r="R3444" s="3">
        <v>0</v>
      </c>
      <c r="S3444" s="3">
        <v>288.9037652662152</v>
      </c>
      <c r="T3444" s="3">
        <v>1</v>
      </c>
      <c r="U3444" s="3">
        <f t="shared" si="301"/>
        <v>288.9037652662152</v>
      </c>
      <c r="V3444" s="3">
        <v>0</v>
      </c>
    </row>
    <row r="3445" spans="1:22" x14ac:dyDescent="0.25">
      <c r="A3445" s="3" t="s">
        <v>158</v>
      </c>
      <c r="B3445" s="3" t="s">
        <v>8</v>
      </c>
      <c r="C3445" s="3" t="s">
        <v>9</v>
      </c>
      <c r="D3445" s="3" t="s">
        <v>197</v>
      </c>
      <c r="E3445" s="3">
        <v>0.56000000000000005</v>
      </c>
      <c r="F3445" s="3">
        <v>0.48</v>
      </c>
      <c r="G3445" s="3" t="s">
        <v>11</v>
      </c>
      <c r="H3445" s="2">
        <v>4110</v>
      </c>
      <c r="I3445" s="3" t="s">
        <v>5</v>
      </c>
      <c r="J3445" s="2">
        <v>4110</v>
      </c>
      <c r="K3445" s="3" t="s">
        <v>13</v>
      </c>
      <c r="L3445" s="2">
        <v>150</v>
      </c>
      <c r="M3445" s="3">
        <v>41.013391246753535</v>
      </c>
      <c r="N3445" s="3">
        <v>131914.66654047286</v>
      </c>
      <c r="O3445" s="3">
        <v>277.81359383388764</v>
      </c>
      <c r="P3445" s="3">
        <v>1</v>
      </c>
      <c r="Q3445" s="3">
        <f t="shared" si="300"/>
        <v>277.81359383388764</v>
      </c>
      <c r="R3445" s="3">
        <v>0</v>
      </c>
      <c r="S3445" s="3">
        <v>26.99614626801684</v>
      </c>
      <c r="T3445" s="3">
        <v>1</v>
      </c>
      <c r="U3445" s="3">
        <f t="shared" si="301"/>
        <v>26.99614626801684</v>
      </c>
      <c r="V3445" s="3">
        <v>0</v>
      </c>
    </row>
    <row r="3446" spans="1:22" x14ac:dyDescent="0.25">
      <c r="A3446" s="3" t="s">
        <v>158</v>
      </c>
      <c r="B3446" s="3" t="s">
        <v>8</v>
      </c>
      <c r="C3446" s="3" t="s">
        <v>9</v>
      </c>
      <c r="D3446" s="3" t="s">
        <v>197</v>
      </c>
      <c r="E3446" s="3">
        <v>0.56000000000000005</v>
      </c>
      <c r="F3446" s="3">
        <v>0.48</v>
      </c>
      <c r="G3446" s="3" t="s">
        <v>11</v>
      </c>
      <c r="H3446" s="2">
        <v>4110</v>
      </c>
      <c r="I3446" s="3" t="s">
        <v>5</v>
      </c>
      <c r="J3446" s="2">
        <v>4110</v>
      </c>
      <c r="K3446" s="3" t="s">
        <v>198</v>
      </c>
      <c r="L3446" s="2">
        <v>138</v>
      </c>
      <c r="M3446" s="3">
        <v>43.597476680751043</v>
      </c>
      <c r="N3446" s="3">
        <v>141661.05580860903</v>
      </c>
      <c r="O3446" s="3">
        <v>312.83942503857594</v>
      </c>
      <c r="P3446" s="3">
        <f>1-0.712</f>
        <v>0.28800000000000003</v>
      </c>
      <c r="Q3446" s="3">
        <f t="shared" si="300"/>
        <v>90.097754411109875</v>
      </c>
      <c r="R3446" s="3">
        <v>0</v>
      </c>
      <c r="S3446" s="3">
        <v>31.824650758304198</v>
      </c>
      <c r="T3446" s="3">
        <f>1-0.531</f>
        <v>0.46899999999999997</v>
      </c>
      <c r="U3446" s="3">
        <f t="shared" si="301"/>
        <v>14.925761205644669</v>
      </c>
      <c r="V3446" s="3">
        <v>0</v>
      </c>
    </row>
    <row r="3447" spans="1:22" x14ac:dyDescent="0.25">
      <c r="A3447" s="3" t="s">
        <v>158</v>
      </c>
      <c r="B3447" s="3" t="s">
        <v>8</v>
      </c>
      <c r="C3447" s="3" t="s">
        <v>9</v>
      </c>
      <c r="D3447" s="3" t="s">
        <v>10</v>
      </c>
      <c r="E3447" s="3">
        <v>0.56000000000000005</v>
      </c>
      <c r="F3447" s="3">
        <v>0.48</v>
      </c>
      <c r="G3447" s="3" t="s">
        <v>184</v>
      </c>
      <c r="H3447" s="2">
        <v>4110</v>
      </c>
      <c r="I3447" s="3" t="s">
        <v>5</v>
      </c>
      <c r="J3447" s="2">
        <v>4110</v>
      </c>
      <c r="K3447" s="3" t="s">
        <v>185</v>
      </c>
      <c r="L3447" s="2">
        <v>14</v>
      </c>
      <c r="M3447" s="3">
        <v>0.33612434474869229</v>
      </c>
      <c r="N3447" s="3">
        <v>1223.6094009781018</v>
      </c>
      <c r="O3447" s="3">
        <v>2.8535689975638592</v>
      </c>
      <c r="P3447" s="3">
        <v>1</v>
      </c>
      <c r="Q3447" s="3">
        <f t="shared" si="300"/>
        <v>2.8535689975638592</v>
      </c>
      <c r="R3447" s="3">
        <v>0</v>
      </c>
      <c r="S3447" s="3">
        <v>0.34422768873705911</v>
      </c>
      <c r="T3447" s="3">
        <v>1</v>
      </c>
      <c r="U3447" s="3">
        <f t="shared" si="301"/>
        <v>0.34422768873705911</v>
      </c>
      <c r="V3447" s="3">
        <v>0</v>
      </c>
    </row>
    <row r="3448" spans="1:22" x14ac:dyDescent="0.25">
      <c r="A3448" s="3" t="s">
        <v>158</v>
      </c>
      <c r="B3448" s="3" t="s">
        <v>8</v>
      </c>
      <c r="C3448" s="3" t="s">
        <v>9</v>
      </c>
      <c r="D3448" s="3" t="s">
        <v>197</v>
      </c>
      <c r="E3448" s="3">
        <v>0.56000000000000005</v>
      </c>
      <c r="F3448" s="3">
        <v>0.48</v>
      </c>
      <c r="G3448" s="3" t="s">
        <v>11</v>
      </c>
      <c r="H3448" s="2">
        <v>4110</v>
      </c>
      <c r="I3448" s="3" t="s">
        <v>5</v>
      </c>
      <c r="J3448" s="2">
        <v>4110</v>
      </c>
      <c r="K3448" s="3" t="s">
        <v>237</v>
      </c>
      <c r="L3448" s="2">
        <v>13</v>
      </c>
      <c r="M3448" s="3">
        <v>0.56194211060582688</v>
      </c>
      <c r="N3448" s="3">
        <v>1806.3061302815263</v>
      </c>
      <c r="O3448" s="3">
        <v>3.8509308746138897</v>
      </c>
      <c r="P3448" s="3">
        <v>1</v>
      </c>
      <c r="Q3448" s="3">
        <f t="shared" si="300"/>
        <v>3.8509308746138897</v>
      </c>
      <c r="R3448" s="3">
        <v>0</v>
      </c>
      <c r="S3448" s="3">
        <v>0.43466558512982201</v>
      </c>
      <c r="T3448" s="3">
        <v>1</v>
      </c>
      <c r="U3448" s="3">
        <f t="shared" si="301"/>
        <v>0.43466558512982201</v>
      </c>
      <c r="V3448" s="3">
        <v>0</v>
      </c>
    </row>
    <row r="3449" spans="1:22" x14ac:dyDescent="0.25">
      <c r="A3449" s="3" t="s">
        <v>158</v>
      </c>
      <c r="B3449" s="3" t="s">
        <v>8</v>
      </c>
      <c r="C3449" s="3" t="s">
        <v>9</v>
      </c>
      <c r="D3449" s="3" t="s">
        <v>10</v>
      </c>
      <c r="E3449" s="3">
        <v>0.56000000000000005</v>
      </c>
      <c r="F3449" s="3">
        <v>0.48</v>
      </c>
      <c r="G3449" s="3" t="s">
        <v>183</v>
      </c>
      <c r="H3449" s="2">
        <v>4110</v>
      </c>
      <c r="I3449" s="3" t="s">
        <v>5</v>
      </c>
      <c r="J3449" s="2">
        <v>4110</v>
      </c>
      <c r="K3449" s="3" t="s">
        <v>169</v>
      </c>
      <c r="L3449" s="2">
        <v>24</v>
      </c>
      <c r="M3449" s="3">
        <v>2.0908345075792161</v>
      </c>
      <c r="N3449" s="3">
        <v>7481.8356518510864</v>
      </c>
      <c r="O3449" s="3">
        <v>19.649962632063875</v>
      </c>
      <c r="P3449" s="3">
        <v>1</v>
      </c>
      <c r="Q3449" s="3">
        <f t="shared" si="300"/>
        <v>19.649962632063875</v>
      </c>
      <c r="R3449" s="3">
        <v>0</v>
      </c>
      <c r="S3449" s="3">
        <v>2.4043828845529069</v>
      </c>
      <c r="T3449" s="3">
        <v>1</v>
      </c>
      <c r="U3449" s="3">
        <f t="shared" si="301"/>
        <v>2.4043828845529069</v>
      </c>
      <c r="V3449" s="3">
        <v>0</v>
      </c>
    </row>
    <row r="3450" spans="1:22" x14ac:dyDescent="0.25">
      <c r="A3450" s="3" t="s">
        <v>158</v>
      </c>
      <c r="B3450" s="3" t="s">
        <v>8</v>
      </c>
      <c r="C3450" s="3" t="s">
        <v>9</v>
      </c>
      <c r="D3450" s="3" t="s">
        <v>197</v>
      </c>
      <c r="E3450" s="3">
        <v>0.56000000000000005</v>
      </c>
      <c r="F3450" s="3">
        <v>0.48</v>
      </c>
      <c r="G3450" s="3" t="s">
        <v>183</v>
      </c>
      <c r="H3450" s="2">
        <v>4110</v>
      </c>
      <c r="I3450" s="3" t="s">
        <v>5</v>
      </c>
      <c r="J3450" s="2">
        <v>4110</v>
      </c>
      <c r="K3450" s="3" t="s">
        <v>169</v>
      </c>
      <c r="L3450" s="2">
        <v>970</v>
      </c>
      <c r="M3450" s="3">
        <v>301.55972398444709</v>
      </c>
      <c r="N3450" s="3">
        <v>1026139.6414574832</v>
      </c>
      <c r="O3450" s="3">
        <v>2280.523168279899</v>
      </c>
      <c r="P3450" s="3">
        <v>1</v>
      </c>
      <c r="Q3450" s="3">
        <f t="shared" si="300"/>
        <v>2280.523168279899</v>
      </c>
      <c r="R3450" s="3">
        <v>0</v>
      </c>
      <c r="S3450" s="3">
        <v>236.10205679959887</v>
      </c>
      <c r="T3450" s="3">
        <v>1</v>
      </c>
      <c r="U3450" s="3">
        <f t="shared" si="301"/>
        <v>236.10205679959887</v>
      </c>
      <c r="V3450" s="3">
        <v>0</v>
      </c>
    </row>
    <row r="3451" spans="1:22" x14ac:dyDescent="0.25">
      <c r="A3451" s="3" t="s">
        <v>158</v>
      </c>
      <c r="B3451" s="3" t="s">
        <v>310</v>
      </c>
      <c r="C3451" s="3" t="s">
        <v>9</v>
      </c>
      <c r="D3451" s="3" t="s">
        <v>197</v>
      </c>
      <c r="E3451" s="3">
        <v>0.56000000000000005</v>
      </c>
      <c r="F3451" s="3">
        <v>0.48</v>
      </c>
      <c r="G3451" s="3" t="s">
        <v>183</v>
      </c>
      <c r="H3451" s="2">
        <v>4110</v>
      </c>
      <c r="I3451" s="3" t="s">
        <v>5</v>
      </c>
      <c r="J3451" s="2">
        <v>4110</v>
      </c>
      <c r="K3451" s="3" t="s">
        <v>169</v>
      </c>
      <c r="L3451" s="2">
        <v>1602</v>
      </c>
      <c r="M3451" s="3">
        <v>633.23173938956654</v>
      </c>
      <c r="N3451" s="3">
        <v>1518806.4013362445</v>
      </c>
      <c r="O3451" s="3">
        <v>3498.0026764397803</v>
      </c>
      <c r="P3451" s="3">
        <v>1</v>
      </c>
      <c r="Q3451" s="3">
        <f t="shared" si="300"/>
        <v>3498.0026764397803</v>
      </c>
      <c r="R3451" s="3">
        <v>0</v>
      </c>
      <c r="S3451" s="3">
        <v>264.62381830007371</v>
      </c>
      <c r="T3451" s="3">
        <v>1</v>
      </c>
      <c r="U3451" s="3">
        <f t="shared" si="301"/>
        <v>264.62381830007371</v>
      </c>
      <c r="V3451" s="3">
        <v>0</v>
      </c>
    </row>
    <row r="3452" spans="1:22" x14ac:dyDescent="0.25">
      <c r="A3452" s="3" t="s">
        <v>158</v>
      </c>
      <c r="B3452" s="3" t="s">
        <v>8</v>
      </c>
      <c r="C3452" s="3" t="s">
        <v>9</v>
      </c>
      <c r="D3452" s="3" t="s">
        <v>197</v>
      </c>
      <c r="E3452" s="3">
        <v>0.56000000000000005</v>
      </c>
      <c r="F3452" s="3">
        <v>0.48</v>
      </c>
      <c r="G3452" s="3" t="s">
        <v>183</v>
      </c>
      <c r="H3452" s="2">
        <v>4110</v>
      </c>
      <c r="I3452" s="3" t="s">
        <v>5</v>
      </c>
      <c r="J3452" s="2">
        <v>4110</v>
      </c>
      <c r="K3452" s="3" t="s">
        <v>199</v>
      </c>
      <c r="L3452" s="2">
        <v>2992</v>
      </c>
      <c r="M3452" s="3">
        <v>998.92506047484642</v>
      </c>
      <c r="N3452" s="3">
        <v>3266694.4890390667</v>
      </c>
      <c r="O3452" s="3">
        <v>7116.7720939653182</v>
      </c>
      <c r="P3452" s="3">
        <f>1-0.712</f>
        <v>0.28800000000000003</v>
      </c>
      <c r="Q3452" s="3">
        <f t="shared" si="300"/>
        <v>2049.6303630620118</v>
      </c>
      <c r="R3452" s="3">
        <v>0</v>
      </c>
      <c r="S3452" s="3">
        <v>683.33733142636902</v>
      </c>
      <c r="T3452" s="3">
        <f>1-0.531</f>
        <v>0.46899999999999997</v>
      </c>
      <c r="U3452" s="3">
        <f t="shared" si="301"/>
        <v>320.48520843896705</v>
      </c>
      <c r="V3452" s="3">
        <v>0</v>
      </c>
    </row>
    <row r="3453" spans="1:22" x14ac:dyDescent="0.25">
      <c r="A3453" s="3" t="s">
        <v>158</v>
      </c>
      <c r="B3453" s="3" t="s">
        <v>310</v>
      </c>
      <c r="C3453" s="3" t="s">
        <v>9</v>
      </c>
      <c r="D3453" s="3" t="s">
        <v>197</v>
      </c>
      <c r="E3453" s="3">
        <v>0.56000000000000005</v>
      </c>
      <c r="F3453" s="3">
        <v>0.48</v>
      </c>
      <c r="G3453" s="3" t="s">
        <v>183</v>
      </c>
      <c r="H3453" s="2">
        <v>4110</v>
      </c>
      <c r="I3453" s="3" t="s">
        <v>5</v>
      </c>
      <c r="J3453" s="2">
        <v>4110</v>
      </c>
      <c r="K3453" s="3" t="s">
        <v>199</v>
      </c>
      <c r="L3453" s="2">
        <v>4</v>
      </c>
      <c r="M3453" s="3">
        <v>6.3721519114793299E-4</v>
      </c>
      <c r="N3453" s="3">
        <v>1.7265524565666028</v>
      </c>
      <c r="O3453" s="3">
        <v>4.1847200650181994E-3</v>
      </c>
      <c r="P3453" s="3">
        <f>1-0.712</f>
        <v>0.28800000000000003</v>
      </c>
      <c r="Q3453" s="3">
        <f t="shared" si="300"/>
        <v>1.2051993787252416E-3</v>
      </c>
      <c r="R3453" s="3">
        <v>0</v>
      </c>
      <c r="S3453" s="3">
        <v>4.5271872434855164E-4</v>
      </c>
      <c r="T3453" s="3">
        <f>1-0.531</f>
        <v>0.46899999999999997</v>
      </c>
      <c r="U3453" s="3">
        <f t="shared" si="301"/>
        <v>2.1232508171947071E-4</v>
      </c>
      <c r="V3453" s="3">
        <v>0</v>
      </c>
    </row>
    <row r="3454" spans="1:22" x14ac:dyDescent="0.25">
      <c r="A3454" s="3" t="s">
        <v>158</v>
      </c>
      <c r="B3454" s="3" t="s">
        <v>310</v>
      </c>
      <c r="C3454" s="3" t="s">
        <v>9</v>
      </c>
      <c r="D3454" s="3" t="s">
        <v>312</v>
      </c>
      <c r="E3454" s="3">
        <v>0.56000000000000005</v>
      </c>
      <c r="F3454" s="3">
        <v>0.48</v>
      </c>
      <c r="G3454" s="3" t="s">
        <v>320</v>
      </c>
      <c r="H3454" s="2">
        <v>4110</v>
      </c>
      <c r="I3454" s="3" t="s">
        <v>5</v>
      </c>
      <c r="J3454" s="2">
        <v>4110</v>
      </c>
      <c r="K3454" s="3" t="s">
        <v>314</v>
      </c>
      <c r="L3454" s="2">
        <v>77</v>
      </c>
      <c r="M3454" s="3">
        <v>6.1349770989824624</v>
      </c>
      <c r="N3454" s="3">
        <v>19005.428356303517</v>
      </c>
      <c r="O3454" s="3">
        <v>40.867955290311023</v>
      </c>
      <c r="P3454" s="3">
        <v>1</v>
      </c>
      <c r="Q3454" s="3">
        <f t="shared" si="300"/>
        <v>40.867955290311023</v>
      </c>
      <c r="R3454" s="3">
        <v>0</v>
      </c>
      <c r="S3454" s="3">
        <v>4.2375563451735907</v>
      </c>
      <c r="T3454" s="3">
        <v>1</v>
      </c>
      <c r="U3454" s="3">
        <f t="shared" si="301"/>
        <v>4.2375563451735907</v>
      </c>
      <c r="V3454" s="3">
        <v>0</v>
      </c>
    </row>
    <row r="3455" spans="1:22" x14ac:dyDescent="0.25">
      <c r="A3455" s="3" t="s">
        <v>158</v>
      </c>
      <c r="B3455" s="3" t="s">
        <v>310</v>
      </c>
      <c r="C3455" s="3" t="s">
        <v>9</v>
      </c>
      <c r="D3455" s="3" t="s">
        <v>197</v>
      </c>
      <c r="E3455" s="3">
        <v>0.56000000000000005</v>
      </c>
      <c r="F3455" s="3">
        <v>0.48</v>
      </c>
      <c r="G3455" s="3" t="s">
        <v>320</v>
      </c>
      <c r="H3455" s="2">
        <v>4110</v>
      </c>
      <c r="I3455" s="3" t="s">
        <v>5</v>
      </c>
      <c r="J3455" s="2">
        <v>4110</v>
      </c>
      <c r="K3455" s="3" t="s">
        <v>314</v>
      </c>
      <c r="L3455" s="2">
        <v>270</v>
      </c>
      <c r="M3455" s="3">
        <v>57.022493870738693</v>
      </c>
      <c r="N3455" s="3">
        <v>177390.53066035348</v>
      </c>
      <c r="O3455" s="3">
        <v>390.3274682770429</v>
      </c>
      <c r="P3455" s="3">
        <v>1</v>
      </c>
      <c r="Q3455" s="3">
        <f t="shared" si="300"/>
        <v>390.3274682770429</v>
      </c>
      <c r="R3455" s="3">
        <v>0</v>
      </c>
      <c r="S3455" s="3">
        <v>40.055914146655965</v>
      </c>
      <c r="T3455" s="3">
        <v>1</v>
      </c>
      <c r="U3455" s="3">
        <f t="shared" si="301"/>
        <v>40.055914146655965</v>
      </c>
      <c r="V3455" s="3">
        <v>0</v>
      </c>
    </row>
    <row r="3456" spans="1:22" x14ac:dyDescent="0.25">
      <c r="A3456" s="3" t="s">
        <v>158</v>
      </c>
      <c r="B3456" s="3" t="s">
        <v>89</v>
      </c>
      <c r="C3456" s="3" t="s">
        <v>9</v>
      </c>
      <c r="D3456" s="3" t="s">
        <v>262</v>
      </c>
      <c r="E3456" s="3">
        <v>0.56000000000000005</v>
      </c>
      <c r="F3456" s="3">
        <v>0.48</v>
      </c>
      <c r="G3456" s="3" t="s">
        <v>277</v>
      </c>
      <c r="H3456" s="2">
        <v>4110</v>
      </c>
      <c r="I3456" s="3" t="s">
        <v>5</v>
      </c>
      <c r="J3456" s="2">
        <v>4110</v>
      </c>
      <c r="K3456" s="3" t="s">
        <v>274</v>
      </c>
      <c r="L3456" s="2">
        <v>249</v>
      </c>
      <c r="M3456" s="3">
        <v>74.885429554182821</v>
      </c>
      <c r="N3456" s="3">
        <v>215090.42613935561</v>
      </c>
      <c r="O3456" s="3">
        <v>483.91242605277637</v>
      </c>
      <c r="P3456" s="3">
        <v>1</v>
      </c>
      <c r="Q3456" s="3">
        <f t="shared" si="300"/>
        <v>483.91242605277637</v>
      </c>
      <c r="R3456" s="3">
        <v>0</v>
      </c>
      <c r="S3456" s="3">
        <v>43.158779661499594</v>
      </c>
      <c r="T3456" s="3">
        <v>1</v>
      </c>
      <c r="U3456" s="3">
        <f t="shared" si="301"/>
        <v>43.158779661499594</v>
      </c>
      <c r="V3456" s="3">
        <v>0</v>
      </c>
    </row>
    <row r="3457" spans="1:22" x14ac:dyDescent="0.25">
      <c r="A3457" s="3" t="s">
        <v>158</v>
      </c>
      <c r="B3457" s="3" t="s">
        <v>8</v>
      </c>
      <c r="C3457" s="3" t="s">
        <v>9</v>
      </c>
      <c r="D3457" s="3" t="s">
        <v>10</v>
      </c>
      <c r="E3457" s="3">
        <v>0.56000000000000005</v>
      </c>
      <c r="F3457" s="3">
        <v>0.48</v>
      </c>
      <c r="G3457" s="3" t="s">
        <v>184</v>
      </c>
      <c r="H3457" s="2">
        <v>4110</v>
      </c>
      <c r="I3457" s="3" t="s">
        <v>5</v>
      </c>
      <c r="J3457" s="2">
        <v>4110</v>
      </c>
      <c r="K3457" s="3" t="s">
        <v>170</v>
      </c>
      <c r="L3457" s="2">
        <v>86</v>
      </c>
      <c r="M3457" s="3">
        <v>19.206996118352457</v>
      </c>
      <c r="N3457" s="3">
        <v>59898.344890239779</v>
      </c>
      <c r="O3457" s="3">
        <v>136.19369658645229</v>
      </c>
      <c r="P3457" s="3">
        <v>1</v>
      </c>
      <c r="Q3457" s="3">
        <f t="shared" si="300"/>
        <v>136.19369658645229</v>
      </c>
      <c r="R3457" s="3">
        <v>0</v>
      </c>
      <c r="S3457" s="3">
        <v>13.851187383265051</v>
      </c>
      <c r="T3457" s="3">
        <v>1</v>
      </c>
      <c r="U3457" s="3">
        <f t="shared" si="301"/>
        <v>13.851187383265051</v>
      </c>
      <c r="V3457" s="3">
        <v>0</v>
      </c>
    </row>
    <row r="3458" spans="1:22" x14ac:dyDescent="0.25">
      <c r="A3458" s="3" t="s">
        <v>158</v>
      </c>
      <c r="B3458" s="3" t="s">
        <v>8</v>
      </c>
      <c r="C3458" s="3" t="s">
        <v>9</v>
      </c>
      <c r="D3458" s="3" t="s">
        <v>197</v>
      </c>
      <c r="E3458" s="3">
        <v>0.56000000000000005</v>
      </c>
      <c r="F3458" s="3">
        <v>0.48</v>
      </c>
      <c r="G3458" s="3" t="s">
        <v>184</v>
      </c>
      <c r="H3458" s="2">
        <v>4110</v>
      </c>
      <c r="I3458" s="3" t="s">
        <v>5</v>
      </c>
      <c r="J3458" s="2">
        <v>4110</v>
      </c>
      <c r="K3458" s="3" t="s">
        <v>170</v>
      </c>
      <c r="L3458" s="2">
        <v>31</v>
      </c>
      <c r="M3458" s="3">
        <v>7.736840117685297</v>
      </c>
      <c r="N3458" s="3">
        <v>26394.260241936583</v>
      </c>
      <c r="O3458" s="3">
        <v>59.58200555863317</v>
      </c>
      <c r="P3458" s="3">
        <v>1</v>
      </c>
      <c r="Q3458" s="3">
        <f t="shared" ref="Q3458:Q3521" si="304">O3458*P3458</f>
        <v>59.58200555863317</v>
      </c>
      <c r="R3458" s="3">
        <v>0</v>
      </c>
      <c r="S3458" s="3">
        <v>6.2075324092322877</v>
      </c>
      <c r="T3458" s="3">
        <v>1</v>
      </c>
      <c r="U3458" s="3">
        <f t="shared" ref="U3458:U3521" si="305">S3458*T3458</f>
        <v>6.2075324092322877</v>
      </c>
      <c r="V3458" s="3">
        <v>0</v>
      </c>
    </row>
    <row r="3459" spans="1:22" x14ac:dyDescent="0.25">
      <c r="A3459" s="3" t="s">
        <v>158</v>
      </c>
      <c r="B3459" s="3" t="s">
        <v>8</v>
      </c>
      <c r="C3459" s="3" t="s">
        <v>9</v>
      </c>
      <c r="D3459" s="3" t="s">
        <v>10</v>
      </c>
      <c r="E3459" s="3">
        <v>0.56000000000000005</v>
      </c>
      <c r="F3459" s="3">
        <v>0.48</v>
      </c>
      <c r="G3459" s="3" t="s">
        <v>184</v>
      </c>
      <c r="H3459" s="2">
        <v>4110</v>
      </c>
      <c r="I3459" s="3" t="s">
        <v>5</v>
      </c>
      <c r="J3459" s="2">
        <v>4110</v>
      </c>
      <c r="K3459" s="3" t="s">
        <v>172</v>
      </c>
      <c r="L3459" s="2">
        <v>3</v>
      </c>
      <c r="M3459" s="3">
        <v>2.3813374177275509E-2</v>
      </c>
      <c r="N3459" s="3">
        <v>81.40519066881653</v>
      </c>
      <c r="O3459" s="3">
        <v>0.15846764022186399</v>
      </c>
      <c r="P3459" s="3">
        <f>1-0.712</f>
        <v>0.28800000000000003</v>
      </c>
      <c r="Q3459" s="3">
        <f t="shared" si="304"/>
        <v>4.5638680383896832E-2</v>
      </c>
      <c r="R3459" s="3">
        <v>0</v>
      </c>
      <c r="S3459" s="3">
        <v>1.9910433451004229E-2</v>
      </c>
      <c r="T3459" s="3">
        <f>1-0.531</f>
        <v>0.46899999999999997</v>
      </c>
      <c r="U3459" s="3">
        <f t="shared" si="305"/>
        <v>9.3379932885209824E-3</v>
      </c>
      <c r="V3459" s="3">
        <v>0</v>
      </c>
    </row>
    <row r="3460" spans="1:22" x14ac:dyDescent="0.25">
      <c r="A3460" s="3" t="s">
        <v>158</v>
      </c>
      <c r="B3460" s="3" t="s">
        <v>8</v>
      </c>
      <c r="C3460" s="3" t="s">
        <v>9</v>
      </c>
      <c r="D3460" s="3" t="s">
        <v>197</v>
      </c>
      <c r="E3460" s="3">
        <v>0.56000000000000005</v>
      </c>
      <c r="F3460" s="3">
        <v>0.48</v>
      </c>
      <c r="G3460" s="3" t="s">
        <v>184</v>
      </c>
      <c r="H3460" s="2">
        <v>4110</v>
      </c>
      <c r="I3460" s="3" t="s">
        <v>5</v>
      </c>
      <c r="J3460" s="2">
        <v>4110</v>
      </c>
      <c r="K3460" s="3" t="s">
        <v>172</v>
      </c>
      <c r="L3460" s="2">
        <v>764</v>
      </c>
      <c r="M3460" s="3">
        <v>219.85215536347141</v>
      </c>
      <c r="N3460" s="3">
        <v>712718.9211093107</v>
      </c>
      <c r="O3460" s="3">
        <v>1484.2037418881034</v>
      </c>
      <c r="P3460" s="3">
        <f>1-0.712</f>
        <v>0.28800000000000003</v>
      </c>
      <c r="Q3460" s="3">
        <f t="shared" si="304"/>
        <v>427.45067766377383</v>
      </c>
      <c r="R3460" s="3">
        <v>0</v>
      </c>
      <c r="S3460" s="3">
        <v>141.21350635039047</v>
      </c>
      <c r="T3460" s="3">
        <f>1-0.531</f>
        <v>0.46899999999999997</v>
      </c>
      <c r="U3460" s="3">
        <f t="shared" si="305"/>
        <v>66.229134478333123</v>
      </c>
      <c r="V3460" s="3">
        <v>0</v>
      </c>
    </row>
    <row r="3461" spans="1:22" x14ac:dyDescent="0.25">
      <c r="A3461" s="3" t="s">
        <v>158</v>
      </c>
      <c r="B3461" s="3" t="s">
        <v>351</v>
      </c>
      <c r="C3461" s="3" t="s">
        <v>352</v>
      </c>
      <c r="D3461" s="3" t="s">
        <v>353</v>
      </c>
      <c r="E3461" s="3">
        <v>0.36</v>
      </c>
      <c r="F3461" s="3">
        <v>0.57999999999999996</v>
      </c>
      <c r="G3461" s="3" t="s">
        <v>283</v>
      </c>
      <c r="H3461" s="2">
        <v>4110</v>
      </c>
      <c r="I3461" s="3" t="s">
        <v>5</v>
      </c>
      <c r="J3461" s="2">
        <v>4110</v>
      </c>
      <c r="K3461" s="3" t="s">
        <v>287</v>
      </c>
      <c r="L3461" s="2">
        <v>206</v>
      </c>
      <c r="M3461" s="3">
        <v>27.30286725348347</v>
      </c>
      <c r="N3461" s="3">
        <v>80094.76405602938</v>
      </c>
      <c r="O3461" s="3">
        <v>187.48519039849634</v>
      </c>
      <c r="P3461" s="3">
        <v>1</v>
      </c>
      <c r="Q3461" s="3">
        <f t="shared" si="304"/>
        <v>187.48519039849634</v>
      </c>
      <c r="R3461" s="3">
        <v>0</v>
      </c>
      <c r="S3461" s="3">
        <v>19.909650595826911</v>
      </c>
      <c r="T3461" s="3">
        <v>1</v>
      </c>
      <c r="U3461" s="3">
        <f t="shared" si="305"/>
        <v>19.909650595826911</v>
      </c>
      <c r="V3461" s="3">
        <v>0</v>
      </c>
    </row>
    <row r="3462" spans="1:22" x14ac:dyDescent="0.25">
      <c r="A3462" s="3" t="s">
        <v>158</v>
      </c>
      <c r="B3462" s="3" t="s">
        <v>310</v>
      </c>
      <c r="C3462" s="3" t="s">
        <v>9</v>
      </c>
      <c r="D3462" s="3" t="s">
        <v>197</v>
      </c>
      <c r="E3462" s="3">
        <v>0.56000000000000005</v>
      </c>
      <c r="F3462" s="3">
        <v>0.48</v>
      </c>
      <c r="G3462" s="3" t="s">
        <v>59</v>
      </c>
      <c r="H3462" s="2">
        <v>4110</v>
      </c>
      <c r="I3462" s="3" t="s">
        <v>5</v>
      </c>
      <c r="J3462" s="2">
        <v>4110</v>
      </c>
      <c r="K3462" s="3" t="s">
        <v>341</v>
      </c>
      <c r="L3462" s="2">
        <v>10</v>
      </c>
      <c r="M3462" s="3">
        <v>6.1798079298647897E-2</v>
      </c>
      <c r="N3462" s="3">
        <v>168.07723479645904</v>
      </c>
      <c r="O3462" s="3">
        <v>0.39201545391588116</v>
      </c>
      <c r="P3462" s="3">
        <v>1</v>
      </c>
      <c r="Q3462" s="3">
        <f t="shared" si="304"/>
        <v>0.39201545391588116</v>
      </c>
      <c r="R3462" s="3">
        <v>0</v>
      </c>
      <c r="S3462" s="3">
        <v>4.0769991827526358E-2</v>
      </c>
      <c r="T3462" s="3">
        <v>1</v>
      </c>
      <c r="U3462" s="3">
        <f t="shared" si="305"/>
        <v>4.0769991827526358E-2</v>
      </c>
      <c r="V3462" s="3">
        <v>0</v>
      </c>
    </row>
    <row r="3463" spans="1:22" x14ac:dyDescent="0.25">
      <c r="A3463" s="3" t="s">
        <v>158</v>
      </c>
      <c r="B3463" s="3" t="s">
        <v>89</v>
      </c>
      <c r="C3463" s="3" t="s">
        <v>9</v>
      </c>
      <c r="D3463" s="3" t="s">
        <v>262</v>
      </c>
      <c r="E3463" s="3">
        <v>0.56000000000000005</v>
      </c>
      <c r="F3463" s="3">
        <v>0.48</v>
      </c>
      <c r="G3463" s="3" t="s">
        <v>283</v>
      </c>
      <c r="H3463" s="2">
        <v>4110</v>
      </c>
      <c r="I3463" s="3" t="s">
        <v>5</v>
      </c>
      <c r="J3463" s="2">
        <v>4110</v>
      </c>
      <c r="K3463" s="3" t="s">
        <v>263</v>
      </c>
      <c r="L3463" s="2">
        <v>236</v>
      </c>
      <c r="M3463" s="3">
        <v>25.71911922540362</v>
      </c>
      <c r="N3463" s="3">
        <v>86536.505828214737</v>
      </c>
      <c r="O3463" s="3">
        <v>197.71529791871652</v>
      </c>
      <c r="P3463" s="3">
        <v>1</v>
      </c>
      <c r="Q3463" s="3">
        <f t="shared" si="304"/>
        <v>197.71529791871652</v>
      </c>
      <c r="R3463" s="3">
        <v>0</v>
      </c>
      <c r="S3463" s="3">
        <v>20.912772518037254</v>
      </c>
      <c r="T3463" s="3">
        <v>1</v>
      </c>
      <c r="U3463" s="3">
        <f t="shared" si="305"/>
        <v>20.912772518037254</v>
      </c>
      <c r="V3463" s="3">
        <v>0</v>
      </c>
    </row>
    <row r="3464" spans="1:22" x14ac:dyDescent="0.25">
      <c r="A3464" s="3" t="s">
        <v>158</v>
      </c>
      <c r="B3464" s="3" t="s">
        <v>310</v>
      </c>
      <c r="C3464" s="3" t="s">
        <v>9</v>
      </c>
      <c r="D3464" s="3" t="s">
        <v>312</v>
      </c>
      <c r="E3464" s="3">
        <v>0.56000000000000005</v>
      </c>
      <c r="F3464" s="3">
        <v>0.48</v>
      </c>
      <c r="G3464" s="3" t="s">
        <v>283</v>
      </c>
      <c r="H3464" s="2">
        <v>4110</v>
      </c>
      <c r="I3464" s="3" t="s">
        <v>5</v>
      </c>
      <c r="J3464" s="2">
        <v>4110</v>
      </c>
      <c r="K3464" s="3" t="s">
        <v>263</v>
      </c>
      <c r="L3464" s="2">
        <v>338</v>
      </c>
      <c r="M3464" s="3">
        <v>48.908794811015035</v>
      </c>
      <c r="N3464" s="3">
        <v>104572.75421407032</v>
      </c>
      <c r="O3464" s="3">
        <v>237.06004440015607</v>
      </c>
      <c r="P3464" s="3">
        <v>1</v>
      </c>
      <c r="Q3464" s="3">
        <f t="shared" si="304"/>
        <v>237.06004440015607</v>
      </c>
      <c r="R3464" s="3">
        <v>0</v>
      </c>
      <c r="S3464" s="3">
        <v>19.894209178681589</v>
      </c>
      <c r="T3464" s="3">
        <v>1</v>
      </c>
      <c r="U3464" s="3">
        <f t="shared" si="305"/>
        <v>19.894209178681589</v>
      </c>
      <c r="V3464" s="3">
        <v>0</v>
      </c>
    </row>
    <row r="3465" spans="1:22" x14ac:dyDescent="0.25">
      <c r="A3465" s="3" t="s">
        <v>158</v>
      </c>
      <c r="B3465" s="3" t="s">
        <v>310</v>
      </c>
      <c r="C3465" s="3" t="s">
        <v>9</v>
      </c>
      <c r="D3465" s="3" t="s">
        <v>197</v>
      </c>
      <c r="E3465" s="3">
        <v>0.56000000000000005</v>
      </c>
      <c r="F3465" s="3">
        <v>0.48</v>
      </c>
      <c r="G3465" s="3" t="s">
        <v>283</v>
      </c>
      <c r="H3465" s="2">
        <v>4110</v>
      </c>
      <c r="I3465" s="3" t="s">
        <v>5</v>
      </c>
      <c r="J3465" s="2">
        <v>4110</v>
      </c>
      <c r="K3465" s="3" t="s">
        <v>263</v>
      </c>
      <c r="L3465" s="2">
        <v>64</v>
      </c>
      <c r="M3465" s="3">
        <v>7.1526275381525064</v>
      </c>
      <c r="N3465" s="3">
        <v>17295.063495005539</v>
      </c>
      <c r="O3465" s="3">
        <v>41.27203077293175</v>
      </c>
      <c r="P3465" s="3">
        <v>1</v>
      </c>
      <c r="Q3465" s="3">
        <f t="shared" si="304"/>
        <v>41.27203077293175</v>
      </c>
      <c r="R3465" s="3">
        <v>0</v>
      </c>
      <c r="S3465" s="3">
        <v>3.8317843643559883</v>
      </c>
      <c r="T3465" s="3">
        <v>1</v>
      </c>
      <c r="U3465" s="3">
        <f t="shared" si="305"/>
        <v>3.8317843643559883</v>
      </c>
      <c r="V3465" s="3">
        <v>0</v>
      </c>
    </row>
    <row r="3466" spans="1:22" x14ac:dyDescent="0.25">
      <c r="A3466" s="3" t="s">
        <v>158</v>
      </c>
      <c r="B3466" s="3" t="s">
        <v>310</v>
      </c>
      <c r="C3466" s="3" t="s">
        <v>9</v>
      </c>
      <c r="D3466" s="3" t="s">
        <v>312</v>
      </c>
      <c r="E3466" s="3">
        <v>0.56000000000000005</v>
      </c>
      <c r="F3466" s="3">
        <v>0.48</v>
      </c>
      <c r="G3466" s="3" t="s">
        <v>283</v>
      </c>
      <c r="H3466" s="2">
        <v>4110</v>
      </c>
      <c r="I3466" s="3" t="s">
        <v>5</v>
      </c>
      <c r="J3466" s="2">
        <v>4110</v>
      </c>
      <c r="K3466" s="3" t="s">
        <v>316</v>
      </c>
      <c r="L3466" s="2">
        <v>756</v>
      </c>
      <c r="M3466" s="3">
        <v>100.51346723420937</v>
      </c>
      <c r="N3466" s="3">
        <v>253012.40071962029</v>
      </c>
      <c r="O3466" s="3">
        <v>587.61811487511011</v>
      </c>
      <c r="P3466" s="3">
        <v>1</v>
      </c>
      <c r="Q3466" s="3">
        <f t="shared" si="304"/>
        <v>587.61811487511011</v>
      </c>
      <c r="R3466" s="3">
        <v>0</v>
      </c>
      <c r="S3466" s="3">
        <v>50.639291531616216</v>
      </c>
      <c r="T3466" s="3">
        <v>1</v>
      </c>
      <c r="U3466" s="3">
        <f t="shared" si="305"/>
        <v>50.639291531616216</v>
      </c>
      <c r="V3466" s="3">
        <v>0</v>
      </c>
    </row>
    <row r="3467" spans="1:22" x14ac:dyDescent="0.25">
      <c r="A3467" s="3" t="s">
        <v>158</v>
      </c>
      <c r="B3467" s="3" t="s">
        <v>310</v>
      </c>
      <c r="C3467" s="3" t="s">
        <v>9</v>
      </c>
      <c r="D3467" s="3" t="s">
        <v>312</v>
      </c>
      <c r="E3467" s="3">
        <v>0.56000000000000005</v>
      </c>
      <c r="F3467" s="3">
        <v>0.48</v>
      </c>
      <c r="G3467" s="3" t="s">
        <v>283</v>
      </c>
      <c r="H3467" s="2">
        <v>4110</v>
      </c>
      <c r="I3467" s="3" t="s">
        <v>5</v>
      </c>
      <c r="J3467" s="2">
        <v>4110</v>
      </c>
      <c r="K3467" s="3" t="s">
        <v>321</v>
      </c>
      <c r="L3467" s="2">
        <v>3</v>
      </c>
      <c r="M3467" s="3">
        <v>0.21581162773684867</v>
      </c>
      <c r="N3467" s="3">
        <v>548.47053552739931</v>
      </c>
      <c r="O3467" s="3">
        <v>1.2653241207941106</v>
      </c>
      <c r="P3467" s="3">
        <v>1</v>
      </c>
      <c r="Q3467" s="3">
        <f t="shared" si="304"/>
        <v>1.2653241207941106</v>
      </c>
      <c r="R3467" s="3">
        <v>0</v>
      </c>
      <c r="S3467" s="3">
        <v>0.11805920605024167</v>
      </c>
      <c r="T3467" s="3">
        <v>1</v>
      </c>
      <c r="U3467" s="3">
        <f t="shared" si="305"/>
        <v>0.11805920605024167</v>
      </c>
      <c r="V3467" s="3">
        <v>0</v>
      </c>
    </row>
    <row r="3468" spans="1:22" x14ac:dyDescent="0.25">
      <c r="A3468" s="3" t="s">
        <v>158</v>
      </c>
      <c r="B3468" s="3" t="s">
        <v>310</v>
      </c>
      <c r="C3468" s="3" t="s">
        <v>9</v>
      </c>
      <c r="D3468" s="3" t="s">
        <v>312</v>
      </c>
      <c r="E3468" s="3">
        <v>0.56000000000000005</v>
      </c>
      <c r="F3468" s="3">
        <v>0.48</v>
      </c>
      <c r="G3468" s="3" t="s">
        <v>283</v>
      </c>
      <c r="H3468" s="2">
        <v>4110</v>
      </c>
      <c r="I3468" s="3" t="s">
        <v>5</v>
      </c>
      <c r="J3468" s="2">
        <v>4110</v>
      </c>
      <c r="K3468" s="3" t="s">
        <v>318</v>
      </c>
      <c r="L3468" s="2">
        <v>16</v>
      </c>
      <c r="M3468" s="3">
        <v>1.015465895048633</v>
      </c>
      <c r="N3468" s="3">
        <v>2958.9285132216241</v>
      </c>
      <c r="O3468" s="3">
        <v>6.8447199100571368</v>
      </c>
      <c r="P3468" s="3">
        <v>1</v>
      </c>
      <c r="Q3468" s="3">
        <f t="shared" si="304"/>
        <v>6.8447199100571368</v>
      </c>
      <c r="R3468" s="3">
        <v>0</v>
      </c>
      <c r="S3468" s="3">
        <v>0.70313531872837454</v>
      </c>
      <c r="T3468" s="3">
        <v>1</v>
      </c>
      <c r="U3468" s="3">
        <f t="shared" si="305"/>
        <v>0.70313531872837454</v>
      </c>
      <c r="V3468" s="3">
        <v>0</v>
      </c>
    </row>
    <row r="3469" spans="1:22" x14ac:dyDescent="0.25">
      <c r="A3469" s="3" t="s">
        <v>158</v>
      </c>
      <c r="B3469" s="3" t="s">
        <v>351</v>
      </c>
      <c r="C3469" s="3" t="s">
        <v>352</v>
      </c>
      <c r="D3469" s="3" t="s">
        <v>353</v>
      </c>
      <c r="E3469" s="3">
        <v>0.36</v>
      </c>
      <c r="F3469" s="3">
        <v>0.57999999999999996</v>
      </c>
      <c r="G3469" s="3" t="s">
        <v>283</v>
      </c>
      <c r="H3469" s="2">
        <v>4110</v>
      </c>
      <c r="I3469" s="3" t="s">
        <v>5</v>
      </c>
      <c r="J3469" s="2">
        <v>4110</v>
      </c>
      <c r="K3469" s="3" t="s">
        <v>355</v>
      </c>
      <c r="L3469" s="2">
        <v>15</v>
      </c>
      <c r="M3469" s="3">
        <v>1.6931695098367208</v>
      </c>
      <c r="N3469" s="3">
        <v>5527.5019396298258</v>
      </c>
      <c r="O3469" s="3">
        <v>12.592928576027981</v>
      </c>
      <c r="P3469" s="3">
        <v>1</v>
      </c>
      <c r="Q3469" s="3">
        <f t="shared" si="304"/>
        <v>12.592928576027981</v>
      </c>
      <c r="R3469" s="3">
        <v>0</v>
      </c>
      <c r="S3469" s="3">
        <v>1.4151646547670251</v>
      </c>
      <c r="T3469" s="3">
        <v>1</v>
      </c>
      <c r="U3469" s="3">
        <f t="shared" si="305"/>
        <v>1.4151646547670251</v>
      </c>
      <c r="V3469" s="3">
        <v>0</v>
      </c>
    </row>
    <row r="3470" spans="1:22" x14ac:dyDescent="0.25">
      <c r="A3470" s="3" t="s">
        <v>158</v>
      </c>
      <c r="B3470" s="3" t="s">
        <v>89</v>
      </c>
      <c r="C3470" s="3" t="s">
        <v>9</v>
      </c>
      <c r="D3470" s="3" t="s">
        <v>262</v>
      </c>
      <c r="E3470" s="3">
        <v>0.56000000000000005</v>
      </c>
      <c r="F3470" s="3">
        <v>0.48</v>
      </c>
      <c r="G3470" s="3" t="s">
        <v>283</v>
      </c>
      <c r="H3470" s="2">
        <v>4110</v>
      </c>
      <c r="I3470" s="3" t="s">
        <v>5</v>
      </c>
      <c r="J3470" s="2">
        <v>4110</v>
      </c>
      <c r="K3470" s="3" t="s">
        <v>271</v>
      </c>
      <c r="L3470" s="2">
        <v>25</v>
      </c>
      <c r="M3470" s="3">
        <v>0.7639226614504997</v>
      </c>
      <c r="N3470" s="3">
        <v>2538.2090094921286</v>
      </c>
      <c r="O3470" s="3">
        <v>5.8622394725638367</v>
      </c>
      <c r="P3470" s="3">
        <v>1</v>
      </c>
      <c r="Q3470" s="3">
        <f t="shared" si="304"/>
        <v>5.8622394725638367</v>
      </c>
      <c r="R3470" s="3">
        <v>0</v>
      </c>
      <c r="S3470" s="3">
        <v>0.59267070044986181</v>
      </c>
      <c r="T3470" s="3">
        <v>1</v>
      </c>
      <c r="U3470" s="3">
        <f t="shared" si="305"/>
        <v>0.59267070044986181</v>
      </c>
      <c r="V3470" s="3">
        <v>0</v>
      </c>
    </row>
    <row r="3471" spans="1:22" x14ac:dyDescent="0.25">
      <c r="A3471" s="3" t="s">
        <v>158</v>
      </c>
      <c r="B3471" s="3" t="s">
        <v>310</v>
      </c>
      <c r="C3471" s="3" t="s">
        <v>9</v>
      </c>
      <c r="D3471" s="3" t="s">
        <v>312</v>
      </c>
      <c r="E3471" s="3">
        <v>0.56000000000000005</v>
      </c>
      <c r="F3471" s="3">
        <v>0.48</v>
      </c>
      <c r="G3471" s="3" t="s">
        <v>283</v>
      </c>
      <c r="H3471" s="2">
        <v>4110</v>
      </c>
      <c r="I3471" s="3" t="s">
        <v>5</v>
      </c>
      <c r="J3471" s="2">
        <v>4110</v>
      </c>
      <c r="K3471" s="3" t="s">
        <v>271</v>
      </c>
      <c r="L3471" s="2">
        <v>2</v>
      </c>
      <c r="M3471" s="3">
        <v>4.2586001291094176E-4</v>
      </c>
      <c r="N3471" s="3">
        <v>1.6631686554502423</v>
      </c>
      <c r="O3471" s="3">
        <v>3.6397087689617504E-3</v>
      </c>
      <c r="P3471" s="3">
        <v>1</v>
      </c>
      <c r="Q3471" s="3">
        <f t="shared" si="304"/>
        <v>3.6397087689617504E-3</v>
      </c>
      <c r="R3471" s="3">
        <v>0</v>
      </c>
      <c r="S3471" s="3">
        <v>4.7084746125582806E-4</v>
      </c>
      <c r="T3471" s="3">
        <v>1</v>
      </c>
      <c r="U3471" s="3">
        <f t="shared" si="305"/>
        <v>4.7084746125582806E-4</v>
      </c>
      <c r="V3471" s="3">
        <v>0</v>
      </c>
    </row>
    <row r="3472" spans="1:22" x14ac:dyDescent="0.25">
      <c r="A3472" s="3" t="s">
        <v>158</v>
      </c>
      <c r="B3472" s="3" t="s">
        <v>8</v>
      </c>
      <c r="C3472" s="3" t="s">
        <v>9</v>
      </c>
      <c r="D3472" s="3" t="s">
        <v>10</v>
      </c>
      <c r="E3472" s="3">
        <v>0.56000000000000005</v>
      </c>
      <c r="F3472" s="3">
        <v>0.48</v>
      </c>
      <c r="G3472" s="3" t="s">
        <v>59</v>
      </c>
      <c r="H3472" s="2">
        <v>4110</v>
      </c>
      <c r="I3472" s="3" t="s">
        <v>5</v>
      </c>
      <c r="J3472" s="2">
        <v>4110</v>
      </c>
      <c r="K3472" s="3" t="s">
        <v>62</v>
      </c>
      <c r="L3472" s="2">
        <v>15</v>
      </c>
      <c r="M3472" s="3">
        <v>2.0584766948774185</v>
      </c>
      <c r="N3472" s="3">
        <v>4775.3605107279245</v>
      </c>
      <c r="O3472" s="3">
        <v>7.9745817149785667</v>
      </c>
      <c r="P3472" s="3">
        <v>1</v>
      </c>
      <c r="Q3472" s="3">
        <f t="shared" si="304"/>
        <v>7.9745817149785667</v>
      </c>
      <c r="R3472" s="3">
        <v>0</v>
      </c>
      <c r="S3472" s="3">
        <v>0.72766212480184078</v>
      </c>
      <c r="T3472" s="3">
        <v>1</v>
      </c>
      <c r="U3472" s="3">
        <f t="shared" si="305"/>
        <v>0.72766212480184078</v>
      </c>
      <c r="V3472" s="3">
        <v>0</v>
      </c>
    </row>
    <row r="3473" spans="1:22" x14ac:dyDescent="0.25">
      <c r="A3473" s="3" t="s">
        <v>158</v>
      </c>
      <c r="B3473" s="3" t="s">
        <v>310</v>
      </c>
      <c r="C3473" s="3" t="s">
        <v>9</v>
      </c>
      <c r="D3473" s="3" t="s">
        <v>197</v>
      </c>
      <c r="E3473" s="3">
        <v>0.56000000000000005</v>
      </c>
      <c r="F3473" s="3">
        <v>0.48</v>
      </c>
      <c r="G3473" s="3" t="s">
        <v>59</v>
      </c>
      <c r="H3473" s="2">
        <v>4110</v>
      </c>
      <c r="I3473" s="3" t="s">
        <v>5</v>
      </c>
      <c r="J3473" s="2">
        <v>4110</v>
      </c>
      <c r="K3473" s="3" t="s">
        <v>62</v>
      </c>
      <c r="L3473" s="2">
        <v>105</v>
      </c>
      <c r="M3473" s="3">
        <v>13.650071285404346</v>
      </c>
      <c r="N3473" s="3">
        <v>31441.848826109774</v>
      </c>
      <c r="O3473" s="3">
        <v>73.986226171750218</v>
      </c>
      <c r="P3473" s="3">
        <v>1</v>
      </c>
      <c r="Q3473" s="3">
        <f t="shared" si="304"/>
        <v>73.986226171750218</v>
      </c>
      <c r="R3473" s="3">
        <v>0</v>
      </c>
      <c r="S3473" s="3">
        <v>6.6848559802837917</v>
      </c>
      <c r="T3473" s="3">
        <v>1</v>
      </c>
      <c r="U3473" s="3">
        <f t="shared" si="305"/>
        <v>6.6848559802837917</v>
      </c>
      <c r="V3473" s="3">
        <v>0</v>
      </c>
    </row>
    <row r="3474" spans="1:22" x14ac:dyDescent="0.25">
      <c r="A3474" s="3" t="s">
        <v>158</v>
      </c>
      <c r="B3474" s="3" t="s">
        <v>8</v>
      </c>
      <c r="C3474" s="3" t="s">
        <v>9</v>
      </c>
      <c r="D3474" s="3" t="s">
        <v>197</v>
      </c>
      <c r="E3474" s="3">
        <v>0.56000000000000005</v>
      </c>
      <c r="F3474" s="3">
        <v>0.48</v>
      </c>
      <c r="G3474" s="3" t="s">
        <v>59</v>
      </c>
      <c r="H3474" s="2">
        <v>4110</v>
      </c>
      <c r="I3474" s="3" t="s">
        <v>5</v>
      </c>
      <c r="J3474" s="2">
        <v>4110</v>
      </c>
      <c r="K3474" s="3" t="s">
        <v>187</v>
      </c>
      <c r="L3474" s="2">
        <v>42</v>
      </c>
      <c r="M3474" s="3">
        <v>2.5561911360321665</v>
      </c>
      <c r="N3474" s="3">
        <v>9088.9529877721488</v>
      </c>
      <c r="O3474" s="3">
        <v>20.177850787957016</v>
      </c>
      <c r="P3474" s="3">
        <f>1-0.712</f>
        <v>0.28800000000000003</v>
      </c>
      <c r="Q3474" s="3">
        <f t="shared" si="304"/>
        <v>5.8112210269316211</v>
      </c>
      <c r="R3474" s="3">
        <v>0</v>
      </c>
      <c r="S3474" s="3">
        <v>2.2589497785154244</v>
      </c>
      <c r="T3474" s="3">
        <f>1-0.531</f>
        <v>0.46899999999999997</v>
      </c>
      <c r="U3474" s="3">
        <f t="shared" si="305"/>
        <v>1.059447446123734</v>
      </c>
      <c r="V3474" s="3">
        <v>0</v>
      </c>
    </row>
    <row r="3475" spans="1:22" x14ac:dyDescent="0.25">
      <c r="A3475" s="3" t="s">
        <v>158</v>
      </c>
      <c r="B3475" s="3" t="s">
        <v>8</v>
      </c>
      <c r="C3475" s="3" t="s">
        <v>9</v>
      </c>
      <c r="D3475" s="3" t="s">
        <v>197</v>
      </c>
      <c r="E3475" s="3">
        <v>0.56000000000000005</v>
      </c>
      <c r="F3475" s="3">
        <v>0.48</v>
      </c>
      <c r="G3475" s="3" t="s">
        <v>59</v>
      </c>
      <c r="H3475" s="2">
        <v>4110</v>
      </c>
      <c r="I3475" s="3" t="s">
        <v>5</v>
      </c>
      <c r="J3475" s="2">
        <v>4110</v>
      </c>
      <c r="K3475" s="3" t="s">
        <v>188</v>
      </c>
      <c r="L3475" s="2">
        <v>32</v>
      </c>
      <c r="M3475" s="3">
        <v>0.73513373879717381</v>
      </c>
      <c r="N3475" s="3">
        <v>2603.2295536537213</v>
      </c>
      <c r="O3475" s="3">
        <v>5.8121304652776091</v>
      </c>
      <c r="P3475" s="3">
        <f>1-0.712</f>
        <v>0.28800000000000003</v>
      </c>
      <c r="Q3475" s="3">
        <f t="shared" si="304"/>
        <v>1.6738935739999516</v>
      </c>
      <c r="R3475" s="3">
        <v>0</v>
      </c>
      <c r="S3475" s="3">
        <v>0.61237437408438966</v>
      </c>
      <c r="T3475" s="3">
        <f>1-0.531</f>
        <v>0.46899999999999997</v>
      </c>
      <c r="U3475" s="3">
        <f t="shared" si="305"/>
        <v>0.28720358144557873</v>
      </c>
      <c r="V3475" s="3">
        <v>0</v>
      </c>
    </row>
    <row r="3476" spans="1:22" x14ac:dyDescent="0.25">
      <c r="A3476" s="3" t="s">
        <v>158</v>
      </c>
      <c r="B3476" s="3" t="s">
        <v>8</v>
      </c>
      <c r="C3476" s="3" t="s">
        <v>9</v>
      </c>
      <c r="D3476" s="3" t="s">
        <v>197</v>
      </c>
      <c r="E3476" s="3">
        <v>0.56000000000000005</v>
      </c>
      <c r="F3476" s="3">
        <v>0.48</v>
      </c>
      <c r="G3476" s="3" t="s">
        <v>59</v>
      </c>
      <c r="H3476" s="2">
        <v>4110</v>
      </c>
      <c r="I3476" s="3" t="s">
        <v>5</v>
      </c>
      <c r="J3476" s="2">
        <v>4110</v>
      </c>
      <c r="K3476" s="3" t="s">
        <v>200</v>
      </c>
      <c r="L3476" s="2">
        <v>53</v>
      </c>
      <c r="M3476" s="3">
        <v>4.3833257298532722</v>
      </c>
      <c r="N3476" s="3">
        <v>18148.114326707302</v>
      </c>
      <c r="O3476" s="3">
        <v>39.708455671177532</v>
      </c>
      <c r="P3476" s="3">
        <v>1</v>
      </c>
      <c r="Q3476" s="3">
        <f t="shared" si="304"/>
        <v>39.708455671177532</v>
      </c>
      <c r="R3476" s="3">
        <v>0</v>
      </c>
      <c r="S3476" s="3">
        <v>4.4549705053873918</v>
      </c>
      <c r="T3476" s="3">
        <v>1</v>
      </c>
      <c r="U3476" s="3">
        <f t="shared" si="305"/>
        <v>4.4549705053873918</v>
      </c>
      <c r="V3476" s="3">
        <v>0</v>
      </c>
    </row>
    <row r="3477" spans="1:22" x14ac:dyDescent="0.25">
      <c r="A3477" s="3" t="s">
        <v>158</v>
      </c>
      <c r="B3477" s="3" t="s">
        <v>310</v>
      </c>
      <c r="C3477" s="3" t="s">
        <v>9</v>
      </c>
      <c r="D3477" s="3" t="s">
        <v>197</v>
      </c>
      <c r="E3477" s="3">
        <v>0.56000000000000005</v>
      </c>
      <c r="F3477" s="3">
        <v>0.48</v>
      </c>
      <c r="G3477" s="3" t="s">
        <v>59</v>
      </c>
      <c r="H3477" s="2">
        <v>4110</v>
      </c>
      <c r="I3477" s="3" t="s">
        <v>5</v>
      </c>
      <c r="J3477" s="2">
        <v>4110</v>
      </c>
      <c r="K3477" s="3" t="s">
        <v>200</v>
      </c>
      <c r="L3477" s="2">
        <v>24</v>
      </c>
      <c r="M3477" s="3">
        <v>4.7772838274618872</v>
      </c>
      <c r="N3477" s="3">
        <v>10590.543815441608</v>
      </c>
      <c r="O3477" s="3">
        <v>25.456725019279638</v>
      </c>
      <c r="P3477" s="3">
        <v>1</v>
      </c>
      <c r="Q3477" s="3">
        <f t="shared" si="304"/>
        <v>25.456725019279638</v>
      </c>
      <c r="R3477" s="3">
        <v>0</v>
      </c>
      <c r="S3477" s="3">
        <v>2.0374680174686906</v>
      </c>
      <c r="T3477" s="3">
        <v>1</v>
      </c>
      <c r="U3477" s="3">
        <f t="shared" si="305"/>
        <v>2.0374680174686906</v>
      </c>
      <c r="V3477" s="3">
        <v>0</v>
      </c>
    </row>
    <row r="3478" spans="1:22" x14ac:dyDescent="0.25">
      <c r="A3478" s="3" t="s">
        <v>158</v>
      </c>
      <c r="B3478" s="3" t="s">
        <v>8</v>
      </c>
      <c r="C3478" s="3" t="s">
        <v>9</v>
      </c>
      <c r="D3478" s="3" t="s">
        <v>197</v>
      </c>
      <c r="E3478" s="3">
        <v>0.56000000000000005</v>
      </c>
      <c r="F3478" s="3">
        <v>0.48</v>
      </c>
      <c r="G3478" s="3" t="s">
        <v>59</v>
      </c>
      <c r="H3478" s="2">
        <v>4110</v>
      </c>
      <c r="I3478" s="3" t="s">
        <v>5</v>
      </c>
      <c r="J3478" s="2">
        <v>4110</v>
      </c>
      <c r="K3478" s="3" t="s">
        <v>243</v>
      </c>
      <c r="L3478" s="2">
        <v>18</v>
      </c>
      <c r="M3478" s="3">
        <v>1.6066054652925894</v>
      </c>
      <c r="N3478" s="3">
        <v>6111.241571577476</v>
      </c>
      <c r="O3478" s="3">
        <v>13.665364193889189</v>
      </c>
      <c r="P3478" s="3">
        <f>1-0.712</f>
        <v>0.28800000000000003</v>
      </c>
      <c r="Q3478" s="3">
        <f t="shared" si="304"/>
        <v>3.935624887840087</v>
      </c>
      <c r="R3478" s="3">
        <v>0</v>
      </c>
      <c r="S3478" s="3">
        <v>1.4736672768668759</v>
      </c>
      <c r="T3478" s="3">
        <f>1-0.531</f>
        <v>0.46899999999999997</v>
      </c>
      <c r="U3478" s="3">
        <f t="shared" si="305"/>
        <v>0.6911499528505648</v>
      </c>
      <c r="V3478" s="3">
        <v>0</v>
      </c>
    </row>
    <row r="3479" spans="1:22" x14ac:dyDescent="0.25">
      <c r="A3479" s="3" t="s">
        <v>158</v>
      </c>
      <c r="B3479" s="3" t="s">
        <v>8</v>
      </c>
      <c r="C3479" s="3" t="s">
        <v>9</v>
      </c>
      <c r="D3479" s="3" t="s">
        <v>10</v>
      </c>
      <c r="E3479" s="3">
        <v>0.56000000000000005</v>
      </c>
      <c r="F3479" s="3">
        <v>0.48</v>
      </c>
      <c r="G3479" s="3" t="s">
        <v>59</v>
      </c>
      <c r="H3479" s="2">
        <v>4110</v>
      </c>
      <c r="I3479" s="3" t="s">
        <v>5</v>
      </c>
      <c r="J3479" s="2">
        <v>4110</v>
      </c>
      <c r="K3479" s="3" t="s">
        <v>148</v>
      </c>
      <c r="L3479" s="2">
        <v>50</v>
      </c>
      <c r="M3479" s="3">
        <v>1.8700758933587587</v>
      </c>
      <c r="N3479" s="3">
        <v>6219.0271526307024</v>
      </c>
      <c r="O3479" s="3">
        <v>14.20028346422221</v>
      </c>
      <c r="P3479" s="3">
        <v>1</v>
      </c>
      <c r="Q3479" s="3">
        <f t="shared" si="304"/>
        <v>14.20028346422221</v>
      </c>
      <c r="R3479" s="3">
        <v>0</v>
      </c>
      <c r="S3479" s="3">
        <v>1.6376995067629312</v>
      </c>
      <c r="T3479" s="3">
        <v>1</v>
      </c>
      <c r="U3479" s="3">
        <f t="shared" si="305"/>
        <v>1.6376995067629312</v>
      </c>
      <c r="V3479" s="3">
        <v>0</v>
      </c>
    </row>
    <row r="3480" spans="1:22" x14ac:dyDescent="0.25">
      <c r="A3480" s="3" t="s">
        <v>158</v>
      </c>
      <c r="B3480" s="3" t="s">
        <v>8</v>
      </c>
      <c r="C3480" s="3" t="s">
        <v>9</v>
      </c>
      <c r="D3480" s="3" t="s">
        <v>197</v>
      </c>
      <c r="E3480" s="3">
        <v>0.56000000000000005</v>
      </c>
      <c r="F3480" s="3">
        <v>0.48</v>
      </c>
      <c r="G3480" s="3" t="s">
        <v>59</v>
      </c>
      <c r="H3480" s="2">
        <v>4110</v>
      </c>
      <c r="I3480" s="3" t="s">
        <v>5</v>
      </c>
      <c r="J3480" s="2">
        <v>4110</v>
      </c>
      <c r="K3480" s="3" t="s">
        <v>148</v>
      </c>
      <c r="L3480" s="2">
        <v>8</v>
      </c>
      <c r="M3480" s="3">
        <v>0.10419135553413862</v>
      </c>
      <c r="N3480" s="3">
        <v>328.16133980922064</v>
      </c>
      <c r="O3480" s="3">
        <v>0.65941592123985204</v>
      </c>
      <c r="P3480" s="3">
        <v>1</v>
      </c>
      <c r="Q3480" s="3">
        <f t="shared" si="304"/>
        <v>0.65941592123985204</v>
      </c>
      <c r="R3480" s="3">
        <v>0</v>
      </c>
      <c r="S3480" s="3">
        <v>6.5297055745250271E-2</v>
      </c>
      <c r="T3480" s="3">
        <v>1</v>
      </c>
      <c r="U3480" s="3">
        <f t="shared" si="305"/>
        <v>6.5297055745250271E-2</v>
      </c>
      <c r="V3480" s="3">
        <v>0</v>
      </c>
    </row>
    <row r="3481" spans="1:22" x14ac:dyDescent="0.25">
      <c r="A3481" s="3" t="s">
        <v>158</v>
      </c>
      <c r="B3481" s="3" t="s">
        <v>8</v>
      </c>
      <c r="C3481" s="3" t="s">
        <v>9</v>
      </c>
      <c r="D3481" s="3" t="s">
        <v>197</v>
      </c>
      <c r="E3481" s="3">
        <v>0.56000000000000005</v>
      </c>
      <c r="F3481" s="3">
        <v>0.48</v>
      </c>
      <c r="G3481" s="3" t="s">
        <v>59</v>
      </c>
      <c r="H3481" s="2">
        <v>4110</v>
      </c>
      <c r="I3481" s="3" t="s">
        <v>5</v>
      </c>
      <c r="J3481" s="2">
        <v>4110</v>
      </c>
      <c r="K3481" s="3" t="s">
        <v>160</v>
      </c>
      <c r="L3481" s="2">
        <v>131</v>
      </c>
      <c r="M3481" s="3">
        <v>13.667889697755271</v>
      </c>
      <c r="N3481" s="3">
        <v>41218.25654860022</v>
      </c>
      <c r="O3481" s="3">
        <v>95.20200027608638</v>
      </c>
      <c r="P3481" s="3">
        <v>1</v>
      </c>
      <c r="Q3481" s="3">
        <f t="shared" si="304"/>
        <v>95.20200027608638</v>
      </c>
      <c r="R3481" s="3">
        <v>0</v>
      </c>
      <c r="S3481" s="3">
        <v>9.2235312536853904</v>
      </c>
      <c r="T3481" s="3">
        <v>1</v>
      </c>
      <c r="U3481" s="3">
        <f t="shared" si="305"/>
        <v>9.2235312536853904</v>
      </c>
      <c r="V3481" s="3">
        <v>0</v>
      </c>
    </row>
    <row r="3482" spans="1:22" x14ac:dyDescent="0.25">
      <c r="A3482" s="3" t="s">
        <v>158</v>
      </c>
      <c r="B3482" s="3" t="s">
        <v>8</v>
      </c>
      <c r="C3482" s="3" t="s">
        <v>9</v>
      </c>
      <c r="D3482" s="3" t="s">
        <v>197</v>
      </c>
      <c r="E3482" s="3">
        <v>0.56000000000000005</v>
      </c>
      <c r="F3482" s="3">
        <v>0.48</v>
      </c>
      <c r="G3482" s="3" t="s">
        <v>59</v>
      </c>
      <c r="H3482" s="2">
        <v>4110</v>
      </c>
      <c r="I3482" s="3" t="s">
        <v>5</v>
      </c>
      <c r="J3482" s="2">
        <v>4110</v>
      </c>
      <c r="K3482" s="3" t="s">
        <v>201</v>
      </c>
      <c r="L3482" s="2">
        <v>6</v>
      </c>
      <c r="M3482" s="3">
        <v>0.24609963532177292</v>
      </c>
      <c r="N3482" s="3">
        <v>870.81761229337258</v>
      </c>
      <c r="O3482" s="3">
        <v>1.8979966768792673</v>
      </c>
      <c r="P3482" s="3">
        <v>1</v>
      </c>
      <c r="Q3482" s="3">
        <f t="shared" si="304"/>
        <v>1.8979966768792673</v>
      </c>
      <c r="R3482" s="3">
        <v>0</v>
      </c>
      <c r="S3482" s="3">
        <v>0.24203598283874828</v>
      </c>
      <c r="T3482" s="3">
        <v>1</v>
      </c>
      <c r="U3482" s="3">
        <f t="shared" si="305"/>
        <v>0.24203598283874828</v>
      </c>
      <c r="V3482" s="3">
        <v>0</v>
      </c>
    </row>
    <row r="3483" spans="1:22" x14ac:dyDescent="0.25">
      <c r="A3483" s="3" t="s">
        <v>158</v>
      </c>
      <c r="B3483" s="3" t="s">
        <v>8</v>
      </c>
      <c r="C3483" s="3" t="s">
        <v>9</v>
      </c>
      <c r="D3483" s="3" t="s">
        <v>197</v>
      </c>
      <c r="E3483" s="3">
        <v>0.56000000000000005</v>
      </c>
      <c r="F3483" s="3">
        <v>0.48</v>
      </c>
      <c r="G3483" s="3" t="s">
        <v>59</v>
      </c>
      <c r="H3483" s="2">
        <v>4110</v>
      </c>
      <c r="I3483" s="3" t="s">
        <v>5</v>
      </c>
      <c r="J3483" s="2">
        <v>4110</v>
      </c>
      <c r="K3483" s="3" t="s">
        <v>161</v>
      </c>
      <c r="L3483" s="2">
        <v>157</v>
      </c>
      <c r="M3483" s="3">
        <v>22.134522040276618</v>
      </c>
      <c r="N3483" s="3">
        <v>66614.313656502956</v>
      </c>
      <c r="O3483" s="3">
        <v>154.81545386901237</v>
      </c>
      <c r="P3483" s="3">
        <v>1</v>
      </c>
      <c r="Q3483" s="3">
        <f t="shared" si="304"/>
        <v>154.81545386901237</v>
      </c>
      <c r="R3483" s="3">
        <v>0</v>
      </c>
      <c r="S3483" s="3">
        <v>15.229061691068276</v>
      </c>
      <c r="T3483" s="3">
        <v>1</v>
      </c>
      <c r="U3483" s="3">
        <f t="shared" si="305"/>
        <v>15.229061691068276</v>
      </c>
      <c r="V3483" s="3">
        <v>0</v>
      </c>
    </row>
    <row r="3484" spans="1:22" x14ac:dyDescent="0.25">
      <c r="A3484" s="3" t="s">
        <v>158</v>
      </c>
      <c r="B3484" s="3" t="s">
        <v>8</v>
      </c>
      <c r="C3484" s="3" t="s">
        <v>9</v>
      </c>
      <c r="D3484" s="3" t="s">
        <v>197</v>
      </c>
      <c r="E3484" s="3">
        <v>0.56000000000000005</v>
      </c>
      <c r="F3484" s="3">
        <v>0.48</v>
      </c>
      <c r="G3484" s="3" t="s">
        <v>59</v>
      </c>
      <c r="H3484" s="2">
        <v>4110</v>
      </c>
      <c r="I3484" s="3" t="s">
        <v>5</v>
      </c>
      <c r="J3484" s="2">
        <v>4110</v>
      </c>
      <c r="K3484" s="3" t="s">
        <v>162</v>
      </c>
      <c r="L3484" s="2">
        <v>2</v>
      </c>
      <c r="M3484" s="3">
        <v>0.15247844011036837</v>
      </c>
      <c r="N3484" s="3">
        <v>464.68814979527554</v>
      </c>
      <c r="O3484" s="3">
        <v>1.1010186471561396</v>
      </c>
      <c r="P3484" s="3">
        <v>1</v>
      </c>
      <c r="Q3484" s="3">
        <f t="shared" si="304"/>
        <v>1.1010186471561396</v>
      </c>
      <c r="R3484" s="3">
        <v>0</v>
      </c>
      <c r="S3484" s="3">
        <v>0.11126896833063026</v>
      </c>
      <c r="T3484" s="3">
        <v>1</v>
      </c>
      <c r="U3484" s="3">
        <f t="shared" si="305"/>
        <v>0.11126896833063026</v>
      </c>
      <c r="V3484" s="3">
        <v>0</v>
      </c>
    </row>
    <row r="3485" spans="1:22" x14ac:dyDescent="0.25">
      <c r="A3485" s="3" t="s">
        <v>158</v>
      </c>
      <c r="B3485" s="3" t="s">
        <v>8</v>
      </c>
      <c r="C3485" s="3" t="s">
        <v>9</v>
      </c>
      <c r="D3485" s="3" t="s">
        <v>197</v>
      </c>
      <c r="E3485" s="3">
        <v>0.56000000000000005</v>
      </c>
      <c r="F3485" s="3">
        <v>0.48</v>
      </c>
      <c r="G3485" s="3" t="s">
        <v>59</v>
      </c>
      <c r="H3485" s="2">
        <v>4110</v>
      </c>
      <c r="I3485" s="3" t="s">
        <v>5</v>
      </c>
      <c r="J3485" s="2">
        <v>4110</v>
      </c>
      <c r="K3485" s="3" t="s">
        <v>202</v>
      </c>
      <c r="L3485" s="2">
        <v>1</v>
      </c>
      <c r="M3485" s="3">
        <v>1.5354426081640061E-3</v>
      </c>
      <c r="N3485" s="3">
        <v>6.3484038345686846</v>
      </c>
      <c r="O3485" s="3">
        <v>1.8210344459549426E-2</v>
      </c>
      <c r="P3485" s="3">
        <v>1</v>
      </c>
      <c r="Q3485" s="3">
        <f t="shared" si="304"/>
        <v>1.8210344459549426E-2</v>
      </c>
      <c r="R3485" s="3">
        <v>0</v>
      </c>
      <c r="S3485" s="3">
        <v>2.3840915583742514E-3</v>
      </c>
      <c r="T3485" s="3">
        <v>1</v>
      </c>
      <c r="U3485" s="3">
        <f t="shared" si="305"/>
        <v>2.3840915583742514E-3</v>
      </c>
      <c r="V3485" s="3">
        <v>0</v>
      </c>
    </row>
    <row r="3486" spans="1:22" x14ac:dyDescent="0.25">
      <c r="A3486" s="3" t="s">
        <v>158</v>
      </c>
      <c r="B3486" s="3" t="s">
        <v>8</v>
      </c>
      <c r="C3486" s="3" t="s">
        <v>9</v>
      </c>
      <c r="D3486" s="3" t="s">
        <v>197</v>
      </c>
      <c r="E3486" s="3">
        <v>0.56000000000000005</v>
      </c>
      <c r="F3486" s="3">
        <v>0.48</v>
      </c>
      <c r="G3486" s="3" t="s">
        <v>59</v>
      </c>
      <c r="H3486" s="2">
        <v>4110</v>
      </c>
      <c r="I3486" s="3" t="s">
        <v>5</v>
      </c>
      <c r="J3486" s="2">
        <v>4110</v>
      </c>
      <c r="K3486" s="3" t="s">
        <v>223</v>
      </c>
      <c r="L3486" s="2">
        <v>3</v>
      </c>
      <c r="M3486" s="3">
        <v>5.6223840225453493E-2</v>
      </c>
      <c r="N3486" s="3">
        <v>207.81056141422911</v>
      </c>
      <c r="O3486" s="3">
        <v>0.44474255519515854</v>
      </c>
      <c r="P3486" s="3">
        <f>1-0.712</f>
        <v>0.28800000000000003</v>
      </c>
      <c r="Q3486" s="3">
        <f t="shared" si="304"/>
        <v>0.12808585589620566</v>
      </c>
      <c r="R3486" s="3">
        <v>0</v>
      </c>
      <c r="S3486" s="3">
        <v>5.4613193139310581E-2</v>
      </c>
      <c r="T3486" s="3">
        <f>1-0.531</f>
        <v>0.46899999999999997</v>
      </c>
      <c r="U3486" s="3">
        <f t="shared" si="305"/>
        <v>2.5613587582336662E-2</v>
      </c>
      <c r="V3486" s="3">
        <v>0</v>
      </c>
    </row>
    <row r="3487" spans="1:22" x14ac:dyDescent="0.25">
      <c r="A3487" s="3" t="s">
        <v>158</v>
      </c>
      <c r="B3487" s="3" t="s">
        <v>8</v>
      </c>
      <c r="C3487" s="3" t="s">
        <v>9</v>
      </c>
      <c r="D3487" s="3" t="s">
        <v>197</v>
      </c>
      <c r="E3487" s="3">
        <v>0.56000000000000005</v>
      </c>
      <c r="F3487" s="3">
        <v>0.48</v>
      </c>
      <c r="G3487" s="3" t="s">
        <v>59</v>
      </c>
      <c r="H3487" s="2">
        <v>4110</v>
      </c>
      <c r="I3487" s="3" t="s">
        <v>5</v>
      </c>
      <c r="J3487" s="2">
        <v>4110</v>
      </c>
      <c r="K3487" s="3" t="s">
        <v>224</v>
      </c>
      <c r="L3487" s="2">
        <v>2</v>
      </c>
      <c r="M3487" s="3">
        <v>4.1435607480788991E-2</v>
      </c>
      <c r="N3487" s="3">
        <v>170.00131491389533</v>
      </c>
      <c r="O3487" s="3">
        <v>0.45222772407436235</v>
      </c>
      <c r="P3487" s="3">
        <v>1</v>
      </c>
      <c r="Q3487" s="3">
        <f t="shared" si="304"/>
        <v>0.45222772407436235</v>
      </c>
      <c r="R3487" s="3">
        <v>0</v>
      </c>
      <c r="S3487" s="3">
        <v>5.7860798283847499E-2</v>
      </c>
      <c r="T3487" s="3">
        <v>1</v>
      </c>
      <c r="U3487" s="3">
        <f t="shared" si="305"/>
        <v>5.7860798283847499E-2</v>
      </c>
      <c r="V3487" s="3">
        <v>0</v>
      </c>
    </row>
    <row r="3488" spans="1:22" x14ac:dyDescent="0.25">
      <c r="A3488" s="3" t="s">
        <v>158</v>
      </c>
      <c r="B3488" s="3" t="s">
        <v>8</v>
      </c>
      <c r="C3488" s="3" t="s">
        <v>9</v>
      </c>
      <c r="D3488" s="3" t="s">
        <v>197</v>
      </c>
      <c r="E3488" s="3">
        <v>0.56000000000000005</v>
      </c>
      <c r="F3488" s="3">
        <v>0.48</v>
      </c>
      <c r="G3488" s="3" t="s">
        <v>59</v>
      </c>
      <c r="H3488" s="2">
        <v>4110</v>
      </c>
      <c r="I3488" s="3" t="s">
        <v>5</v>
      </c>
      <c r="J3488" s="2">
        <v>4110</v>
      </c>
      <c r="K3488" s="3" t="s">
        <v>203</v>
      </c>
      <c r="L3488" s="2">
        <v>1</v>
      </c>
      <c r="M3488" s="3">
        <v>1.2244475977035629E-3</v>
      </c>
      <c r="N3488" s="3">
        <v>5.062571393524455</v>
      </c>
      <c r="O3488" s="3">
        <v>1.4521944622542277E-2</v>
      </c>
      <c r="P3488" s="3">
        <v>1</v>
      </c>
      <c r="Q3488" s="3">
        <f t="shared" si="304"/>
        <v>1.4521944622542277E-2</v>
      </c>
      <c r="R3488" s="3">
        <v>0</v>
      </c>
      <c r="S3488" s="3">
        <v>1.9012076165108426E-3</v>
      </c>
      <c r="T3488" s="3">
        <v>1</v>
      </c>
      <c r="U3488" s="3">
        <f t="shared" si="305"/>
        <v>1.9012076165108426E-3</v>
      </c>
      <c r="V3488" s="3">
        <v>0</v>
      </c>
    </row>
    <row r="3489" spans="1:22" x14ac:dyDescent="0.25">
      <c r="A3489" s="3" t="s">
        <v>158</v>
      </c>
      <c r="B3489" s="3" t="s">
        <v>8</v>
      </c>
      <c r="C3489" s="3" t="s">
        <v>9</v>
      </c>
      <c r="D3489" s="3" t="s">
        <v>197</v>
      </c>
      <c r="E3489" s="3">
        <v>0.56000000000000005</v>
      </c>
      <c r="F3489" s="3">
        <v>0.48</v>
      </c>
      <c r="G3489" s="3" t="s">
        <v>59</v>
      </c>
      <c r="H3489" s="2">
        <v>4110</v>
      </c>
      <c r="I3489" s="3" t="s">
        <v>5</v>
      </c>
      <c r="J3489" s="2">
        <v>4110</v>
      </c>
      <c r="K3489" s="3" t="s">
        <v>249</v>
      </c>
      <c r="L3489" s="2">
        <v>1</v>
      </c>
      <c r="M3489" s="3">
        <v>6.9821861837092688E-3</v>
      </c>
      <c r="N3489" s="3">
        <v>28.868377956069924</v>
      </c>
      <c r="O3489" s="3">
        <v>8.2808705978329344E-2</v>
      </c>
      <c r="P3489" s="3">
        <v>1</v>
      </c>
      <c r="Q3489" s="3">
        <f t="shared" si="304"/>
        <v>8.2808705978329344E-2</v>
      </c>
      <c r="R3489" s="3">
        <v>0</v>
      </c>
      <c r="S3489" s="3">
        <v>1.0841285145449422E-2</v>
      </c>
      <c r="T3489" s="3">
        <v>1</v>
      </c>
      <c r="U3489" s="3">
        <f t="shared" si="305"/>
        <v>1.0841285145449422E-2</v>
      </c>
      <c r="V3489" s="3">
        <v>0</v>
      </c>
    </row>
    <row r="3490" spans="1:22" x14ac:dyDescent="0.25">
      <c r="A3490" s="3" t="s">
        <v>158</v>
      </c>
      <c r="B3490" s="3" t="s">
        <v>310</v>
      </c>
      <c r="C3490" s="3" t="s">
        <v>9</v>
      </c>
      <c r="D3490" s="3" t="s">
        <v>197</v>
      </c>
      <c r="E3490" s="3">
        <v>0.56000000000000005</v>
      </c>
      <c r="F3490" s="3">
        <v>0.48</v>
      </c>
      <c r="G3490" s="3" t="s">
        <v>59</v>
      </c>
      <c r="H3490" s="2">
        <v>4110</v>
      </c>
      <c r="I3490" s="3" t="s">
        <v>5</v>
      </c>
      <c r="J3490" s="2">
        <v>4110</v>
      </c>
      <c r="K3490" s="3" t="s">
        <v>342</v>
      </c>
      <c r="L3490" s="2">
        <v>3</v>
      </c>
      <c r="M3490" s="3">
        <v>7.4018874954540591E-3</v>
      </c>
      <c r="N3490" s="3">
        <v>17.566579693396214</v>
      </c>
      <c r="O3490" s="3">
        <v>4.1012215315868253E-2</v>
      </c>
      <c r="P3490" s="3">
        <v>1</v>
      </c>
      <c r="Q3490" s="3">
        <f t="shared" si="304"/>
        <v>4.1012215315868253E-2</v>
      </c>
      <c r="R3490" s="3">
        <v>0</v>
      </c>
      <c r="S3490" s="3">
        <v>3.6735308061555932E-3</v>
      </c>
      <c r="T3490" s="3">
        <v>1</v>
      </c>
      <c r="U3490" s="3">
        <f t="shared" si="305"/>
        <v>3.6735308061555932E-3</v>
      </c>
      <c r="V3490" s="3">
        <v>0</v>
      </c>
    </row>
    <row r="3491" spans="1:22" x14ac:dyDescent="0.25">
      <c r="A3491" s="3" t="s">
        <v>158</v>
      </c>
      <c r="B3491" s="3" t="s">
        <v>351</v>
      </c>
      <c r="C3491" s="3" t="s">
        <v>352</v>
      </c>
      <c r="D3491" s="3" t="s">
        <v>353</v>
      </c>
      <c r="E3491" s="3">
        <v>0.36</v>
      </c>
      <c r="F3491" s="3">
        <v>0.57999999999999996</v>
      </c>
      <c r="G3491" s="3" t="s">
        <v>371</v>
      </c>
      <c r="H3491" s="2">
        <v>4110</v>
      </c>
      <c r="I3491" s="3" t="s">
        <v>5</v>
      </c>
      <c r="J3491" s="2">
        <v>4110</v>
      </c>
      <c r="K3491" s="3" t="s">
        <v>359</v>
      </c>
      <c r="L3491" s="2">
        <v>19</v>
      </c>
      <c r="M3491" s="3">
        <v>0.78399273342807363</v>
      </c>
      <c r="N3491" s="3">
        <v>2285.7038482289931</v>
      </c>
      <c r="O3491" s="3">
        <v>5.3538600680783439</v>
      </c>
      <c r="P3491" s="3">
        <v>1</v>
      </c>
      <c r="Q3491" s="3">
        <f t="shared" si="304"/>
        <v>5.3538600680783439</v>
      </c>
      <c r="R3491" s="3">
        <v>0</v>
      </c>
      <c r="S3491" s="3">
        <v>0.50363842267670411</v>
      </c>
      <c r="T3491" s="3">
        <v>1</v>
      </c>
      <c r="U3491" s="3">
        <f t="shared" si="305"/>
        <v>0.50363842267670411</v>
      </c>
      <c r="V3491" s="3">
        <v>0</v>
      </c>
    </row>
    <row r="3492" spans="1:22" x14ac:dyDescent="0.25">
      <c r="A3492" s="3" t="s">
        <v>158</v>
      </c>
      <c r="B3492" s="3" t="s">
        <v>351</v>
      </c>
      <c r="C3492" s="3" t="s">
        <v>352</v>
      </c>
      <c r="D3492" s="3" t="s">
        <v>353</v>
      </c>
      <c r="E3492" s="3">
        <v>0.36</v>
      </c>
      <c r="F3492" s="3">
        <v>0.57999999999999996</v>
      </c>
      <c r="G3492" s="3" t="s">
        <v>290</v>
      </c>
      <c r="H3492" s="2">
        <v>4110</v>
      </c>
      <c r="I3492" s="3" t="s">
        <v>5</v>
      </c>
      <c r="J3492" s="2">
        <v>4110</v>
      </c>
      <c r="K3492" s="3" t="s">
        <v>354</v>
      </c>
      <c r="L3492" s="2">
        <v>107</v>
      </c>
      <c r="M3492" s="3">
        <v>20.140761265433415</v>
      </c>
      <c r="N3492" s="3">
        <v>55279.627631735239</v>
      </c>
      <c r="O3492" s="3">
        <v>129.48669012221484</v>
      </c>
      <c r="P3492" s="3">
        <v>1</v>
      </c>
      <c r="Q3492" s="3">
        <f t="shared" si="304"/>
        <v>129.48669012221484</v>
      </c>
      <c r="R3492" s="3">
        <v>0</v>
      </c>
      <c r="S3492" s="3">
        <v>13.855811727744168</v>
      </c>
      <c r="T3492" s="3">
        <v>1</v>
      </c>
      <c r="U3492" s="3">
        <f t="shared" si="305"/>
        <v>13.855811727744168</v>
      </c>
      <c r="V3492" s="3">
        <v>0</v>
      </c>
    </row>
    <row r="3493" spans="1:22" x14ac:dyDescent="0.25">
      <c r="A3493" s="3" t="s">
        <v>158</v>
      </c>
      <c r="B3493" s="3" t="s">
        <v>310</v>
      </c>
      <c r="C3493" s="3" t="s">
        <v>9</v>
      </c>
      <c r="D3493" s="3" t="s">
        <v>197</v>
      </c>
      <c r="E3493" s="3">
        <v>0.56000000000000005</v>
      </c>
      <c r="F3493" s="3">
        <v>0.48</v>
      </c>
      <c r="G3493" s="3" t="s">
        <v>323</v>
      </c>
      <c r="H3493" s="2">
        <v>4110</v>
      </c>
      <c r="I3493" s="3" t="s">
        <v>5</v>
      </c>
      <c r="J3493" s="2">
        <v>4110</v>
      </c>
      <c r="K3493" s="3" t="s">
        <v>319</v>
      </c>
      <c r="L3493" s="2">
        <v>1188</v>
      </c>
      <c r="M3493" s="3">
        <v>113.96321543802931</v>
      </c>
      <c r="N3493" s="3">
        <v>327165.32669775304</v>
      </c>
      <c r="O3493" s="3">
        <v>777.86950841829071</v>
      </c>
      <c r="P3493" s="3">
        <v>1</v>
      </c>
      <c r="Q3493" s="3">
        <f t="shared" si="304"/>
        <v>777.86950841829071</v>
      </c>
      <c r="R3493" s="3">
        <v>0</v>
      </c>
      <c r="S3493" s="3">
        <v>84.434409624436014</v>
      </c>
      <c r="T3493" s="3">
        <v>1</v>
      </c>
      <c r="U3493" s="3">
        <f t="shared" si="305"/>
        <v>84.434409624436014</v>
      </c>
      <c r="V3493" s="3">
        <v>0</v>
      </c>
    </row>
    <row r="3494" spans="1:22" x14ac:dyDescent="0.25">
      <c r="A3494" s="3" t="s">
        <v>158</v>
      </c>
      <c r="B3494" s="3" t="s">
        <v>310</v>
      </c>
      <c r="C3494" s="3" t="s">
        <v>9</v>
      </c>
      <c r="D3494" s="3" t="s">
        <v>197</v>
      </c>
      <c r="E3494" s="3">
        <v>0.56000000000000005</v>
      </c>
      <c r="F3494" s="3">
        <v>0.48</v>
      </c>
      <c r="G3494" s="3" t="s">
        <v>323</v>
      </c>
      <c r="H3494" s="2">
        <v>4110</v>
      </c>
      <c r="I3494" s="3" t="s">
        <v>5</v>
      </c>
      <c r="J3494" s="2">
        <v>4110</v>
      </c>
      <c r="K3494" s="3" t="s">
        <v>324</v>
      </c>
      <c r="L3494" s="2">
        <v>64</v>
      </c>
      <c r="M3494" s="3">
        <v>3.3561309756365194</v>
      </c>
      <c r="N3494" s="3">
        <v>9410.4568789098939</v>
      </c>
      <c r="O3494" s="3">
        <v>22.603884789192449</v>
      </c>
      <c r="P3494" s="3">
        <v>1</v>
      </c>
      <c r="Q3494" s="3">
        <f t="shared" si="304"/>
        <v>22.603884789192449</v>
      </c>
      <c r="R3494" s="3">
        <v>0</v>
      </c>
      <c r="S3494" s="3">
        <v>2.4527844511117038</v>
      </c>
      <c r="T3494" s="3">
        <v>1</v>
      </c>
      <c r="U3494" s="3">
        <f t="shared" si="305"/>
        <v>2.4527844511117038</v>
      </c>
      <c r="V3494" s="3">
        <v>0</v>
      </c>
    </row>
    <row r="3495" spans="1:22" x14ac:dyDescent="0.25">
      <c r="A3495" s="3" t="s">
        <v>158</v>
      </c>
      <c r="B3495" s="3" t="s">
        <v>89</v>
      </c>
      <c r="C3495" s="3" t="s">
        <v>9</v>
      </c>
      <c r="D3495" s="3" t="s">
        <v>262</v>
      </c>
      <c r="E3495" s="3">
        <v>0.56000000000000005</v>
      </c>
      <c r="F3495" s="3">
        <v>0.48</v>
      </c>
      <c r="G3495" s="3" t="s">
        <v>264</v>
      </c>
      <c r="H3495" s="2">
        <v>4110</v>
      </c>
      <c r="I3495" s="3" t="s">
        <v>5</v>
      </c>
      <c r="J3495" s="2">
        <v>4110</v>
      </c>
      <c r="K3495" s="3" t="s">
        <v>264</v>
      </c>
      <c r="L3495" s="2">
        <v>3931</v>
      </c>
      <c r="M3495" s="3">
        <v>1351.2641665762819</v>
      </c>
      <c r="N3495" s="3">
        <v>3899351.6714186976</v>
      </c>
      <c r="O3495" s="3">
        <v>8538.1142856840306</v>
      </c>
      <c r="P3495" s="3">
        <v>1</v>
      </c>
      <c r="Q3495" s="3">
        <f t="shared" si="304"/>
        <v>8538.1142856840306</v>
      </c>
      <c r="R3495" s="3">
        <v>0</v>
      </c>
      <c r="S3495" s="3">
        <v>770.40872674074035</v>
      </c>
      <c r="T3495" s="3">
        <v>1</v>
      </c>
      <c r="U3495" s="3">
        <f t="shared" si="305"/>
        <v>770.40872674074035</v>
      </c>
      <c r="V3495" s="3">
        <v>0</v>
      </c>
    </row>
    <row r="3496" spans="1:22" x14ac:dyDescent="0.25">
      <c r="A3496" s="3" t="s">
        <v>158</v>
      </c>
      <c r="B3496" s="3" t="s">
        <v>310</v>
      </c>
      <c r="C3496" s="3" t="s">
        <v>9</v>
      </c>
      <c r="D3496" s="3" t="s">
        <v>312</v>
      </c>
      <c r="E3496" s="3">
        <v>0.56000000000000005</v>
      </c>
      <c r="F3496" s="3">
        <v>0.48</v>
      </c>
      <c r="G3496" s="3" t="s">
        <v>264</v>
      </c>
      <c r="H3496" s="2">
        <v>4110</v>
      </c>
      <c r="I3496" s="3" t="s">
        <v>5</v>
      </c>
      <c r="J3496" s="2">
        <v>4110</v>
      </c>
      <c r="K3496" s="3" t="s">
        <v>264</v>
      </c>
      <c r="L3496" s="2">
        <v>3918</v>
      </c>
      <c r="M3496" s="3">
        <v>1357.10845115129</v>
      </c>
      <c r="N3496" s="3">
        <v>2983952.2036106102</v>
      </c>
      <c r="O3496" s="3">
        <v>6780.4864033745907</v>
      </c>
      <c r="P3496" s="3">
        <v>1</v>
      </c>
      <c r="Q3496" s="3">
        <f t="shared" si="304"/>
        <v>6780.4864033745907</v>
      </c>
      <c r="R3496" s="3">
        <v>0</v>
      </c>
      <c r="S3496" s="3">
        <v>496.91329936248707</v>
      </c>
      <c r="T3496" s="3">
        <v>1</v>
      </c>
      <c r="U3496" s="3">
        <f t="shared" si="305"/>
        <v>496.91329936248707</v>
      </c>
      <c r="V3496" s="3">
        <v>0</v>
      </c>
    </row>
    <row r="3497" spans="1:22" x14ac:dyDescent="0.25">
      <c r="A3497" s="3" t="s">
        <v>158</v>
      </c>
      <c r="B3497" s="3" t="s">
        <v>310</v>
      </c>
      <c r="C3497" s="3" t="s">
        <v>9</v>
      </c>
      <c r="D3497" s="3" t="s">
        <v>197</v>
      </c>
      <c r="E3497" s="3">
        <v>0.56000000000000005</v>
      </c>
      <c r="F3497" s="3">
        <v>0.48</v>
      </c>
      <c r="G3497" s="3" t="s">
        <v>264</v>
      </c>
      <c r="H3497" s="2">
        <v>4110</v>
      </c>
      <c r="I3497" s="3" t="s">
        <v>5</v>
      </c>
      <c r="J3497" s="2">
        <v>4110</v>
      </c>
      <c r="K3497" s="3" t="s">
        <v>264</v>
      </c>
      <c r="L3497" s="2">
        <v>4867</v>
      </c>
      <c r="M3497" s="3">
        <v>1792.3421715975203</v>
      </c>
      <c r="N3497" s="3">
        <v>4375706.3731884025</v>
      </c>
      <c r="O3497" s="3">
        <v>10006.594051169075</v>
      </c>
      <c r="P3497" s="3">
        <v>1</v>
      </c>
      <c r="Q3497" s="3">
        <f t="shared" si="304"/>
        <v>10006.594051169075</v>
      </c>
      <c r="R3497" s="3">
        <v>0</v>
      </c>
      <c r="S3497" s="3">
        <v>801.00776213576762</v>
      </c>
      <c r="T3497" s="3">
        <v>1</v>
      </c>
      <c r="U3497" s="3">
        <f t="shared" si="305"/>
        <v>801.00776213576762</v>
      </c>
      <c r="V3497" s="3">
        <v>0</v>
      </c>
    </row>
    <row r="3498" spans="1:22" x14ac:dyDescent="0.25">
      <c r="A3498" s="3" t="s">
        <v>158</v>
      </c>
      <c r="B3498" s="3" t="s">
        <v>351</v>
      </c>
      <c r="C3498" s="3" t="s">
        <v>352</v>
      </c>
      <c r="D3498" s="3" t="s">
        <v>353</v>
      </c>
      <c r="E3498" s="3">
        <v>0.36</v>
      </c>
      <c r="F3498" s="3">
        <v>0.57999999999999996</v>
      </c>
      <c r="G3498" s="3" t="s">
        <v>264</v>
      </c>
      <c r="H3498" s="2">
        <v>4110</v>
      </c>
      <c r="I3498" s="3" t="s">
        <v>5</v>
      </c>
      <c r="J3498" s="2">
        <v>4110</v>
      </c>
      <c r="K3498" s="3" t="s">
        <v>264</v>
      </c>
      <c r="L3498" s="2">
        <v>6</v>
      </c>
      <c r="M3498" s="3">
        <v>7.7216355459638217E-2</v>
      </c>
      <c r="N3498" s="3">
        <v>239.34682992711282</v>
      </c>
      <c r="O3498" s="3">
        <v>0.52128413326690726</v>
      </c>
      <c r="P3498" s="3">
        <v>1</v>
      </c>
      <c r="Q3498" s="3">
        <f t="shared" si="304"/>
        <v>0.52128413326690726</v>
      </c>
      <c r="R3498" s="3">
        <v>0</v>
      </c>
      <c r="S3498" s="3">
        <v>6.2966054407122968E-2</v>
      </c>
      <c r="T3498" s="3">
        <v>1</v>
      </c>
      <c r="U3498" s="3">
        <f t="shared" si="305"/>
        <v>6.2966054407122968E-2</v>
      </c>
      <c r="V3498" s="3">
        <v>0</v>
      </c>
    </row>
    <row r="3499" spans="1:22" x14ac:dyDescent="0.25">
      <c r="A3499" s="3" t="s">
        <v>158</v>
      </c>
      <c r="B3499" s="3" t="s">
        <v>89</v>
      </c>
      <c r="C3499" s="3" t="s">
        <v>9</v>
      </c>
      <c r="D3499" s="3" t="s">
        <v>262</v>
      </c>
      <c r="E3499" s="3">
        <v>0.56000000000000005</v>
      </c>
      <c r="F3499" s="3">
        <v>0.48</v>
      </c>
      <c r="G3499" s="3" t="s">
        <v>296</v>
      </c>
      <c r="H3499" s="2">
        <v>4110</v>
      </c>
      <c r="I3499" s="3" t="s">
        <v>5</v>
      </c>
      <c r="J3499" s="2">
        <v>4110</v>
      </c>
      <c r="K3499" s="3" t="s">
        <v>265</v>
      </c>
      <c r="L3499" s="2">
        <v>383</v>
      </c>
      <c r="M3499" s="3">
        <v>14.582306985793796</v>
      </c>
      <c r="N3499" s="3">
        <v>37143.103305453187</v>
      </c>
      <c r="O3499" s="3">
        <v>85.450005289240238</v>
      </c>
      <c r="P3499" s="3">
        <v>1</v>
      </c>
      <c r="Q3499" s="3">
        <f t="shared" si="304"/>
        <v>85.450005289240238</v>
      </c>
      <c r="R3499" s="3">
        <v>0</v>
      </c>
      <c r="S3499" s="3">
        <v>7.9409844890155004</v>
      </c>
      <c r="T3499" s="3">
        <v>1</v>
      </c>
      <c r="U3499" s="3">
        <f t="shared" si="305"/>
        <v>7.9409844890155004</v>
      </c>
      <c r="V3499" s="3">
        <v>0</v>
      </c>
    </row>
    <row r="3500" spans="1:22" x14ac:dyDescent="0.25">
      <c r="A3500" s="3" t="s">
        <v>158</v>
      </c>
      <c r="B3500" s="3" t="s">
        <v>310</v>
      </c>
      <c r="C3500" s="3" t="s">
        <v>9</v>
      </c>
      <c r="D3500" s="3" t="s">
        <v>312</v>
      </c>
      <c r="E3500" s="3">
        <v>0.56000000000000005</v>
      </c>
      <c r="F3500" s="3">
        <v>0.48</v>
      </c>
      <c r="G3500" s="3" t="s">
        <v>296</v>
      </c>
      <c r="H3500" s="2">
        <v>4110</v>
      </c>
      <c r="I3500" s="3" t="s">
        <v>5</v>
      </c>
      <c r="J3500" s="2">
        <v>4110</v>
      </c>
      <c r="K3500" s="3" t="s">
        <v>265</v>
      </c>
      <c r="L3500" s="2">
        <v>68</v>
      </c>
      <c r="M3500" s="3">
        <v>2.6474902010010521</v>
      </c>
      <c r="N3500" s="3">
        <v>7044.0370444391474</v>
      </c>
      <c r="O3500" s="3">
        <v>16.583212688132068</v>
      </c>
      <c r="P3500" s="3">
        <v>1</v>
      </c>
      <c r="Q3500" s="3">
        <f t="shared" si="304"/>
        <v>16.583212688132068</v>
      </c>
      <c r="R3500" s="3">
        <v>0</v>
      </c>
      <c r="S3500" s="3">
        <v>1.5123641712312035</v>
      </c>
      <c r="T3500" s="3">
        <v>1</v>
      </c>
      <c r="U3500" s="3">
        <f t="shared" si="305"/>
        <v>1.5123641712312035</v>
      </c>
      <c r="V3500" s="3">
        <v>0</v>
      </c>
    </row>
    <row r="3501" spans="1:22" x14ac:dyDescent="0.25">
      <c r="A3501" s="3" t="s">
        <v>158</v>
      </c>
      <c r="B3501" s="3" t="s">
        <v>8</v>
      </c>
      <c r="C3501" s="3" t="s">
        <v>9</v>
      </c>
      <c r="D3501" s="3" t="s">
        <v>197</v>
      </c>
      <c r="E3501" s="3">
        <v>0.56000000000000005</v>
      </c>
      <c r="F3501" s="3">
        <v>0.48</v>
      </c>
      <c r="G3501" s="3" t="s">
        <v>250</v>
      </c>
      <c r="H3501" s="2">
        <v>4110</v>
      </c>
      <c r="I3501" s="3" t="s">
        <v>5</v>
      </c>
      <c r="J3501" s="2">
        <v>4110</v>
      </c>
      <c r="K3501" s="3" t="s">
        <v>204</v>
      </c>
      <c r="L3501" s="2">
        <v>14</v>
      </c>
      <c r="M3501" s="3">
        <v>1.5447300420320265</v>
      </c>
      <c r="N3501" s="3">
        <v>5247.6921390661591</v>
      </c>
      <c r="O3501" s="3">
        <v>10.719038159272305</v>
      </c>
      <c r="P3501" s="3">
        <v>1</v>
      </c>
      <c r="Q3501" s="3">
        <f t="shared" si="304"/>
        <v>10.719038159272305</v>
      </c>
      <c r="R3501" s="3">
        <v>0</v>
      </c>
      <c r="S3501" s="3">
        <v>1.1797585688943586</v>
      </c>
      <c r="T3501" s="3">
        <v>1</v>
      </c>
      <c r="U3501" s="3">
        <f t="shared" si="305"/>
        <v>1.1797585688943586</v>
      </c>
      <c r="V3501" s="3">
        <v>0</v>
      </c>
    </row>
    <row r="3502" spans="1:22" x14ac:dyDescent="0.25">
      <c r="A3502" s="3" t="s">
        <v>158</v>
      </c>
      <c r="B3502" s="3" t="s">
        <v>8</v>
      </c>
      <c r="C3502" s="3" t="s">
        <v>9</v>
      </c>
      <c r="D3502" s="3" t="s">
        <v>197</v>
      </c>
      <c r="E3502" s="3">
        <v>0.56000000000000005</v>
      </c>
      <c r="F3502" s="3">
        <v>0.48</v>
      </c>
      <c r="G3502" s="3" t="s">
        <v>250</v>
      </c>
      <c r="H3502" s="2">
        <v>4110</v>
      </c>
      <c r="I3502" s="3" t="s">
        <v>5</v>
      </c>
      <c r="J3502" s="2">
        <v>4110</v>
      </c>
      <c r="K3502" s="3" t="s">
        <v>205</v>
      </c>
      <c r="L3502" s="2">
        <v>162</v>
      </c>
      <c r="M3502" s="3">
        <v>19.117748676268121</v>
      </c>
      <c r="N3502" s="3">
        <v>65852.051565800677</v>
      </c>
      <c r="O3502" s="3">
        <v>147.08604892966648</v>
      </c>
      <c r="P3502" s="3">
        <f>1-0.712</f>
        <v>0.28800000000000003</v>
      </c>
      <c r="Q3502" s="3">
        <f t="shared" si="304"/>
        <v>42.36078209174395</v>
      </c>
      <c r="R3502" s="3">
        <v>0</v>
      </c>
      <c r="S3502" s="3">
        <v>16.179132433057791</v>
      </c>
      <c r="T3502" s="3">
        <f>1-0.531</f>
        <v>0.46899999999999997</v>
      </c>
      <c r="U3502" s="3">
        <f t="shared" si="305"/>
        <v>7.5880131111041038</v>
      </c>
      <c r="V3502" s="3">
        <v>0</v>
      </c>
    </row>
    <row r="3503" spans="1:22" x14ac:dyDescent="0.25">
      <c r="A3503" s="3" t="s">
        <v>158</v>
      </c>
      <c r="B3503" s="3" t="s">
        <v>8</v>
      </c>
      <c r="C3503" s="3" t="s">
        <v>9</v>
      </c>
      <c r="D3503" s="3" t="s">
        <v>197</v>
      </c>
      <c r="E3503" s="3">
        <v>0.56000000000000005</v>
      </c>
      <c r="F3503" s="3">
        <v>0.48</v>
      </c>
      <c r="G3503" s="3" t="s">
        <v>250</v>
      </c>
      <c r="H3503" s="2">
        <v>4110</v>
      </c>
      <c r="I3503" s="3" t="s">
        <v>5</v>
      </c>
      <c r="J3503" s="2">
        <v>4110</v>
      </c>
      <c r="K3503" s="3" t="s">
        <v>206</v>
      </c>
      <c r="L3503" s="2">
        <v>61</v>
      </c>
      <c r="M3503" s="3">
        <v>5.4052596739569623</v>
      </c>
      <c r="N3503" s="3">
        <v>18486.710217703057</v>
      </c>
      <c r="O3503" s="3">
        <v>39.814485764001276</v>
      </c>
      <c r="P3503" s="3">
        <f>1-0.712</f>
        <v>0.28800000000000003</v>
      </c>
      <c r="Q3503" s="3">
        <f t="shared" si="304"/>
        <v>11.466571900032369</v>
      </c>
      <c r="R3503" s="3">
        <v>0</v>
      </c>
      <c r="S3503" s="3">
        <v>3.748919889078989</v>
      </c>
      <c r="T3503" s="3">
        <f>1-0.531</f>
        <v>0.46899999999999997</v>
      </c>
      <c r="U3503" s="3">
        <f t="shared" si="305"/>
        <v>1.7582434279780457</v>
      </c>
      <c r="V3503" s="3">
        <v>0</v>
      </c>
    </row>
    <row r="3504" spans="1:22" x14ac:dyDescent="0.25">
      <c r="A3504" s="3" t="s">
        <v>158</v>
      </c>
      <c r="B3504" s="3" t="s">
        <v>8</v>
      </c>
      <c r="C3504" s="3" t="s">
        <v>9</v>
      </c>
      <c r="D3504" s="3" t="s">
        <v>197</v>
      </c>
      <c r="E3504" s="3">
        <v>0.56000000000000005</v>
      </c>
      <c r="F3504" s="3">
        <v>0.48</v>
      </c>
      <c r="G3504" s="3" t="s">
        <v>250</v>
      </c>
      <c r="H3504" s="2">
        <v>4110</v>
      </c>
      <c r="I3504" s="3" t="s">
        <v>5</v>
      </c>
      <c r="J3504" s="2">
        <v>4110</v>
      </c>
      <c r="K3504" s="3" t="s">
        <v>225</v>
      </c>
      <c r="L3504" s="2">
        <v>30</v>
      </c>
      <c r="M3504" s="3">
        <v>2.8940582198573628</v>
      </c>
      <c r="N3504" s="3">
        <v>10968.126746261572</v>
      </c>
      <c r="O3504" s="3">
        <v>23.593672181369012</v>
      </c>
      <c r="P3504" s="3">
        <v>1</v>
      </c>
      <c r="Q3504" s="3">
        <f t="shared" si="304"/>
        <v>23.593672181369012</v>
      </c>
      <c r="R3504" s="3">
        <v>0</v>
      </c>
      <c r="S3504" s="3">
        <v>2.7429332280650489</v>
      </c>
      <c r="T3504" s="3">
        <v>1</v>
      </c>
      <c r="U3504" s="3">
        <f t="shared" si="305"/>
        <v>2.7429332280650489</v>
      </c>
      <c r="V3504" s="3">
        <v>0</v>
      </c>
    </row>
    <row r="3505" spans="1:22" x14ac:dyDescent="0.25">
      <c r="A3505" s="3" t="s">
        <v>158</v>
      </c>
      <c r="B3505" s="3" t="s">
        <v>8</v>
      </c>
      <c r="C3505" s="3" t="s">
        <v>9</v>
      </c>
      <c r="D3505" s="3" t="s">
        <v>197</v>
      </c>
      <c r="E3505" s="3">
        <v>0.56000000000000005</v>
      </c>
      <c r="F3505" s="3">
        <v>0.48</v>
      </c>
      <c r="G3505" s="3" t="s">
        <v>250</v>
      </c>
      <c r="H3505" s="2">
        <v>4110</v>
      </c>
      <c r="I3505" s="3" t="s">
        <v>5</v>
      </c>
      <c r="J3505" s="2">
        <v>4110</v>
      </c>
      <c r="K3505" s="3" t="s">
        <v>207</v>
      </c>
      <c r="L3505" s="2">
        <v>273</v>
      </c>
      <c r="M3505" s="3">
        <v>22.420145963841914</v>
      </c>
      <c r="N3505" s="3">
        <v>74967.341214453947</v>
      </c>
      <c r="O3505" s="3">
        <v>166.62884913419805</v>
      </c>
      <c r="P3505" s="3">
        <f>1-0.712</f>
        <v>0.28800000000000003</v>
      </c>
      <c r="Q3505" s="3">
        <f t="shared" si="304"/>
        <v>47.989108550649043</v>
      </c>
      <c r="R3505" s="3">
        <v>0</v>
      </c>
      <c r="S3505" s="3">
        <v>18.483388987720325</v>
      </c>
      <c r="T3505" s="3">
        <f>1-0.531</f>
        <v>0.46899999999999997</v>
      </c>
      <c r="U3505" s="3">
        <f t="shared" si="305"/>
        <v>8.6687094352408316</v>
      </c>
      <c r="V3505" s="3">
        <v>0</v>
      </c>
    </row>
    <row r="3506" spans="1:22" x14ac:dyDescent="0.25">
      <c r="A3506" s="3" t="s">
        <v>158</v>
      </c>
      <c r="B3506" s="3" t="s">
        <v>8</v>
      </c>
      <c r="C3506" s="3" t="s">
        <v>9</v>
      </c>
      <c r="D3506" s="3" t="s">
        <v>197</v>
      </c>
      <c r="E3506" s="3">
        <v>0.56000000000000005</v>
      </c>
      <c r="F3506" s="3">
        <v>0.48</v>
      </c>
      <c r="G3506" s="3" t="s">
        <v>250</v>
      </c>
      <c r="H3506" s="2">
        <v>4110</v>
      </c>
      <c r="I3506" s="3" t="s">
        <v>5</v>
      </c>
      <c r="J3506" s="2">
        <v>4110</v>
      </c>
      <c r="K3506" s="3" t="s">
        <v>208</v>
      </c>
      <c r="L3506" s="2">
        <v>10</v>
      </c>
      <c r="M3506" s="3">
        <v>1.0286678709052093</v>
      </c>
      <c r="N3506" s="3">
        <v>3818.5868403043405</v>
      </c>
      <c r="O3506" s="3">
        <v>8.4623784904819956</v>
      </c>
      <c r="P3506" s="3">
        <f>1-0.712</f>
        <v>0.28800000000000003</v>
      </c>
      <c r="Q3506" s="3">
        <f t="shared" si="304"/>
        <v>2.437165005258815</v>
      </c>
      <c r="R3506" s="3">
        <v>0</v>
      </c>
      <c r="S3506" s="3">
        <v>0.94283084312438714</v>
      </c>
      <c r="T3506" s="3">
        <f>1-0.531</f>
        <v>0.46899999999999997</v>
      </c>
      <c r="U3506" s="3">
        <f t="shared" si="305"/>
        <v>0.44218766542533755</v>
      </c>
      <c r="V3506" s="3">
        <v>0</v>
      </c>
    </row>
    <row r="3507" spans="1:22" x14ac:dyDescent="0.25">
      <c r="A3507" s="3" t="s">
        <v>158</v>
      </c>
      <c r="B3507" s="3" t="s">
        <v>8</v>
      </c>
      <c r="C3507" s="3" t="s">
        <v>9</v>
      </c>
      <c r="D3507" s="3" t="s">
        <v>197</v>
      </c>
      <c r="E3507" s="3">
        <v>0.56000000000000005</v>
      </c>
      <c r="F3507" s="3">
        <v>0.48</v>
      </c>
      <c r="G3507" s="3" t="s">
        <v>250</v>
      </c>
      <c r="H3507" s="2">
        <v>4110</v>
      </c>
      <c r="I3507" s="3" t="s">
        <v>5</v>
      </c>
      <c r="J3507" s="2">
        <v>4110</v>
      </c>
      <c r="K3507" s="3" t="s">
        <v>254</v>
      </c>
      <c r="L3507" s="2">
        <v>72</v>
      </c>
      <c r="M3507" s="3">
        <v>10.846269604471779</v>
      </c>
      <c r="N3507" s="3">
        <v>36645.490923623031</v>
      </c>
      <c r="O3507" s="3">
        <v>79.984502131938498</v>
      </c>
      <c r="P3507" s="3">
        <f>1-0.712</f>
        <v>0.28800000000000003</v>
      </c>
      <c r="Q3507" s="3">
        <f t="shared" si="304"/>
        <v>23.035536613998289</v>
      </c>
      <c r="R3507" s="3">
        <v>0</v>
      </c>
      <c r="S3507" s="3">
        <v>7.770988791207512</v>
      </c>
      <c r="T3507" s="3">
        <f>1-0.531</f>
        <v>0.46899999999999997</v>
      </c>
      <c r="U3507" s="3">
        <f t="shared" si="305"/>
        <v>3.6445937430763231</v>
      </c>
      <c r="V3507" s="3">
        <v>0</v>
      </c>
    </row>
    <row r="3508" spans="1:22" x14ac:dyDescent="0.25">
      <c r="A3508" s="3" t="s">
        <v>158</v>
      </c>
      <c r="B3508" s="3" t="s">
        <v>310</v>
      </c>
      <c r="C3508" s="3" t="s">
        <v>9</v>
      </c>
      <c r="D3508" s="3" t="s">
        <v>312</v>
      </c>
      <c r="E3508" s="3">
        <v>0.56000000000000005</v>
      </c>
      <c r="F3508" s="3">
        <v>0.48</v>
      </c>
      <c r="G3508" s="3" t="s">
        <v>307</v>
      </c>
      <c r="H3508" s="2">
        <v>4110</v>
      </c>
      <c r="I3508" s="3" t="s">
        <v>5</v>
      </c>
      <c r="J3508" s="2">
        <v>4110</v>
      </c>
      <c r="K3508" s="3" t="s">
        <v>269</v>
      </c>
      <c r="L3508" s="2">
        <v>13</v>
      </c>
      <c r="M3508" s="3">
        <v>2.1129977201644223</v>
      </c>
      <c r="N3508" s="3">
        <v>7273.7531548019742</v>
      </c>
      <c r="O3508" s="3">
        <v>17.049091938068429</v>
      </c>
      <c r="P3508" s="3">
        <v>1</v>
      </c>
      <c r="Q3508" s="3">
        <f t="shared" si="304"/>
        <v>17.049091938068429</v>
      </c>
      <c r="R3508" s="3">
        <v>0</v>
      </c>
      <c r="S3508" s="3">
        <v>1.9064865343249524</v>
      </c>
      <c r="T3508" s="3">
        <v>1</v>
      </c>
      <c r="U3508" s="3">
        <f t="shared" si="305"/>
        <v>1.9064865343249524</v>
      </c>
      <c r="V3508" s="3">
        <v>0</v>
      </c>
    </row>
    <row r="3509" spans="1:22" x14ac:dyDescent="0.25">
      <c r="A3509" s="3" t="s">
        <v>158</v>
      </c>
      <c r="B3509" s="3" t="s">
        <v>310</v>
      </c>
      <c r="C3509" s="3" t="s">
        <v>9</v>
      </c>
      <c r="D3509" s="3" t="s">
        <v>197</v>
      </c>
      <c r="E3509" s="3">
        <v>0.56000000000000005</v>
      </c>
      <c r="F3509" s="3">
        <v>0.48</v>
      </c>
      <c r="G3509" s="3" t="s">
        <v>307</v>
      </c>
      <c r="H3509" s="2">
        <v>4110</v>
      </c>
      <c r="I3509" s="3" t="s">
        <v>5</v>
      </c>
      <c r="J3509" s="2">
        <v>4110</v>
      </c>
      <c r="K3509" s="3" t="s">
        <v>269</v>
      </c>
      <c r="L3509" s="2">
        <v>20</v>
      </c>
      <c r="M3509" s="3">
        <v>1.2965865438680428</v>
      </c>
      <c r="N3509" s="3">
        <v>4117.1475445684009</v>
      </c>
      <c r="O3509" s="3">
        <v>9.3954453047391535</v>
      </c>
      <c r="P3509" s="3">
        <v>1</v>
      </c>
      <c r="Q3509" s="3">
        <f t="shared" si="304"/>
        <v>9.3954453047391535</v>
      </c>
      <c r="R3509" s="3">
        <v>0</v>
      </c>
      <c r="S3509" s="3">
        <v>0.90869568527542666</v>
      </c>
      <c r="T3509" s="3">
        <v>1</v>
      </c>
      <c r="U3509" s="3">
        <f t="shared" si="305"/>
        <v>0.90869568527542666</v>
      </c>
      <c r="V3509" s="3">
        <v>0</v>
      </c>
    </row>
    <row r="3510" spans="1:22" x14ac:dyDescent="0.25">
      <c r="A3510" s="3" t="s">
        <v>158</v>
      </c>
      <c r="B3510" s="3" t="s">
        <v>310</v>
      </c>
      <c r="C3510" s="3" t="s">
        <v>9</v>
      </c>
      <c r="D3510" s="3" t="s">
        <v>312</v>
      </c>
      <c r="E3510" s="3">
        <v>0.56000000000000005</v>
      </c>
      <c r="F3510" s="3">
        <v>0.48</v>
      </c>
      <c r="G3510" s="3" t="s">
        <v>307</v>
      </c>
      <c r="H3510" s="2">
        <v>4110</v>
      </c>
      <c r="I3510" s="3" t="s">
        <v>5</v>
      </c>
      <c r="J3510" s="2">
        <v>4110</v>
      </c>
      <c r="K3510" s="3" t="s">
        <v>313</v>
      </c>
      <c r="L3510" s="2">
        <v>9</v>
      </c>
      <c r="M3510" s="3">
        <v>0.38065206638066751</v>
      </c>
      <c r="N3510" s="3">
        <v>1132.1812803274972</v>
      </c>
      <c r="O3510" s="3">
        <v>2.5703241205670317</v>
      </c>
      <c r="P3510" s="3">
        <v>1</v>
      </c>
      <c r="Q3510" s="3">
        <f t="shared" si="304"/>
        <v>2.5703241205670317</v>
      </c>
      <c r="R3510" s="3">
        <v>0</v>
      </c>
      <c r="S3510" s="3">
        <v>0.2391387930489125</v>
      </c>
      <c r="T3510" s="3">
        <v>1</v>
      </c>
      <c r="U3510" s="3">
        <f t="shared" si="305"/>
        <v>0.2391387930489125</v>
      </c>
      <c r="V3510" s="3">
        <v>0</v>
      </c>
    </row>
    <row r="3511" spans="1:22" x14ac:dyDescent="0.25">
      <c r="A3511" s="3" t="s">
        <v>158</v>
      </c>
      <c r="B3511" s="3" t="s">
        <v>310</v>
      </c>
      <c r="C3511" s="3" t="s">
        <v>9</v>
      </c>
      <c r="D3511" s="3" t="s">
        <v>197</v>
      </c>
      <c r="E3511" s="3">
        <v>0.56000000000000005</v>
      </c>
      <c r="F3511" s="3">
        <v>0.48</v>
      </c>
      <c r="G3511" s="3" t="s">
        <v>307</v>
      </c>
      <c r="H3511" s="2">
        <v>4110</v>
      </c>
      <c r="I3511" s="3" t="s">
        <v>5</v>
      </c>
      <c r="J3511" s="2">
        <v>4110</v>
      </c>
      <c r="K3511" s="3" t="s">
        <v>313</v>
      </c>
      <c r="L3511" s="2">
        <v>17</v>
      </c>
      <c r="M3511" s="3">
        <v>0.33035344801628536</v>
      </c>
      <c r="N3511" s="3">
        <v>1069.9022025393901</v>
      </c>
      <c r="O3511" s="3">
        <v>2.4311750502960732</v>
      </c>
      <c r="P3511" s="3">
        <v>1</v>
      </c>
      <c r="Q3511" s="3">
        <f t="shared" si="304"/>
        <v>2.4311750502960732</v>
      </c>
      <c r="R3511" s="3">
        <v>0</v>
      </c>
      <c r="S3511" s="3">
        <v>0.23727277534666619</v>
      </c>
      <c r="T3511" s="3">
        <v>1</v>
      </c>
      <c r="U3511" s="3">
        <f t="shared" si="305"/>
        <v>0.23727277534666619</v>
      </c>
      <c r="V3511" s="3">
        <v>0</v>
      </c>
    </row>
    <row r="3512" spans="1:22" x14ac:dyDescent="0.25">
      <c r="A3512" s="3" t="s">
        <v>158</v>
      </c>
      <c r="B3512" s="3" t="s">
        <v>89</v>
      </c>
      <c r="C3512" s="3" t="s">
        <v>9</v>
      </c>
      <c r="D3512" s="3" t="s">
        <v>262</v>
      </c>
      <c r="E3512" s="3">
        <v>0.56000000000000005</v>
      </c>
      <c r="F3512" s="3">
        <v>0.48</v>
      </c>
      <c r="G3512" s="3" t="s">
        <v>272</v>
      </c>
      <c r="H3512" s="2">
        <v>4110</v>
      </c>
      <c r="I3512" s="3" t="s">
        <v>5</v>
      </c>
      <c r="J3512" s="2">
        <v>4110</v>
      </c>
      <c r="K3512" s="3" t="s">
        <v>272</v>
      </c>
      <c r="L3512" s="2">
        <v>4</v>
      </c>
      <c r="M3512" s="3">
        <v>1.3131149827784518E-4</v>
      </c>
      <c r="N3512" s="3">
        <v>0.4156929718073451</v>
      </c>
      <c r="O3512" s="3">
        <v>8.6216728587628526E-4</v>
      </c>
      <c r="P3512" s="3">
        <v>1</v>
      </c>
      <c r="Q3512" s="3">
        <f t="shared" si="304"/>
        <v>8.6216728587628526E-4</v>
      </c>
      <c r="R3512" s="3">
        <v>0</v>
      </c>
      <c r="S3512" s="3">
        <v>9.826691420880913E-5</v>
      </c>
      <c r="T3512" s="3">
        <v>1</v>
      </c>
      <c r="U3512" s="3">
        <f t="shared" si="305"/>
        <v>9.826691420880913E-5</v>
      </c>
      <c r="V3512" s="3">
        <v>0</v>
      </c>
    </row>
    <row r="3513" spans="1:22" x14ac:dyDescent="0.25">
      <c r="A3513" s="3" t="s">
        <v>158</v>
      </c>
      <c r="B3513" s="3" t="s">
        <v>351</v>
      </c>
      <c r="C3513" s="3" t="s">
        <v>352</v>
      </c>
      <c r="D3513" s="3" t="s">
        <v>353</v>
      </c>
      <c r="E3513" s="3">
        <v>0.36</v>
      </c>
      <c r="F3513" s="3">
        <v>0.57999999999999996</v>
      </c>
      <c r="G3513" s="3" t="s">
        <v>272</v>
      </c>
      <c r="H3513" s="2">
        <v>4110</v>
      </c>
      <c r="I3513" s="3" t="s">
        <v>5</v>
      </c>
      <c r="J3513" s="2">
        <v>4110</v>
      </c>
      <c r="K3513" s="3" t="s">
        <v>272</v>
      </c>
      <c r="L3513" s="2">
        <v>3283</v>
      </c>
      <c r="M3513" s="3">
        <v>1243.8593264837632</v>
      </c>
      <c r="N3513" s="3">
        <v>3105816.6798738898</v>
      </c>
      <c r="O3513" s="3">
        <v>7205.7056177170489</v>
      </c>
      <c r="P3513" s="3">
        <v>1</v>
      </c>
      <c r="Q3513" s="3">
        <f t="shared" si="304"/>
        <v>7205.7056177170489</v>
      </c>
      <c r="R3513" s="3">
        <v>0</v>
      </c>
      <c r="S3513" s="3">
        <v>631.27493252883187</v>
      </c>
      <c r="T3513" s="3">
        <v>1</v>
      </c>
      <c r="U3513" s="3">
        <f t="shared" si="305"/>
        <v>631.27493252883187</v>
      </c>
      <c r="V3513" s="3">
        <v>0</v>
      </c>
    </row>
    <row r="3514" spans="1:22" x14ac:dyDescent="0.25">
      <c r="A3514" s="3" t="s">
        <v>158</v>
      </c>
      <c r="B3514" s="3" t="s">
        <v>8</v>
      </c>
      <c r="C3514" s="3" t="s">
        <v>9</v>
      </c>
      <c r="D3514" s="3" t="s">
        <v>197</v>
      </c>
      <c r="E3514" s="3">
        <v>0.56000000000000005</v>
      </c>
      <c r="F3514" s="3">
        <v>0.48</v>
      </c>
      <c r="G3514" s="3" t="s">
        <v>163</v>
      </c>
      <c r="H3514" s="2">
        <v>4110</v>
      </c>
      <c r="I3514" s="3" t="s">
        <v>5</v>
      </c>
      <c r="J3514" s="2">
        <v>4110</v>
      </c>
      <c r="K3514" s="3" t="s">
        <v>164</v>
      </c>
      <c r="L3514" s="2">
        <v>6369</v>
      </c>
      <c r="M3514" s="3">
        <v>2283.2067756133101</v>
      </c>
      <c r="N3514" s="3">
        <v>5146117.9451253964</v>
      </c>
      <c r="O3514" s="3">
        <v>11858.694991246108</v>
      </c>
      <c r="P3514" s="3">
        <v>1</v>
      </c>
      <c r="Q3514" s="3">
        <f t="shared" si="304"/>
        <v>11858.694991246108</v>
      </c>
      <c r="R3514" s="3">
        <v>0</v>
      </c>
      <c r="S3514" s="3">
        <v>862.34909193298574</v>
      </c>
      <c r="T3514" s="3">
        <v>1</v>
      </c>
      <c r="U3514" s="3">
        <f t="shared" si="305"/>
        <v>862.34909193298574</v>
      </c>
      <c r="V3514" s="3">
        <v>0</v>
      </c>
    </row>
    <row r="3515" spans="1:22" x14ac:dyDescent="0.25">
      <c r="A3515" s="3" t="s">
        <v>158</v>
      </c>
      <c r="B3515" s="3" t="s">
        <v>310</v>
      </c>
      <c r="C3515" s="3" t="s">
        <v>9</v>
      </c>
      <c r="D3515" s="3" t="s">
        <v>197</v>
      </c>
      <c r="E3515" s="3">
        <v>0.56000000000000005</v>
      </c>
      <c r="F3515" s="3">
        <v>0.48</v>
      </c>
      <c r="G3515" s="3" t="s">
        <v>163</v>
      </c>
      <c r="H3515" s="2">
        <v>4110</v>
      </c>
      <c r="I3515" s="3" t="s">
        <v>5</v>
      </c>
      <c r="J3515" s="2">
        <v>4110</v>
      </c>
      <c r="K3515" s="3" t="s">
        <v>164</v>
      </c>
      <c r="L3515" s="2">
        <v>1462</v>
      </c>
      <c r="M3515" s="3">
        <v>514.22672267700409</v>
      </c>
      <c r="N3515" s="3">
        <v>1108444.0892324322</v>
      </c>
      <c r="O3515" s="3">
        <v>2552.3475164386914</v>
      </c>
      <c r="P3515" s="3">
        <v>1</v>
      </c>
      <c r="Q3515" s="3">
        <f t="shared" si="304"/>
        <v>2552.3475164386914</v>
      </c>
      <c r="R3515" s="3">
        <v>0</v>
      </c>
      <c r="S3515" s="3">
        <v>173.83132149815731</v>
      </c>
      <c r="T3515" s="3">
        <v>1</v>
      </c>
      <c r="U3515" s="3">
        <f t="shared" si="305"/>
        <v>173.83132149815731</v>
      </c>
      <c r="V3515" s="3">
        <v>0</v>
      </c>
    </row>
    <row r="3516" spans="1:22" x14ac:dyDescent="0.25">
      <c r="A3516" s="3" t="s">
        <v>158</v>
      </c>
      <c r="B3516" s="3" t="s">
        <v>8</v>
      </c>
      <c r="C3516" s="3" t="s">
        <v>9</v>
      </c>
      <c r="D3516" s="3" t="s">
        <v>197</v>
      </c>
      <c r="E3516" s="3">
        <v>0.56000000000000005</v>
      </c>
      <c r="F3516" s="3">
        <v>0.48</v>
      </c>
      <c r="G3516" s="3" t="s">
        <v>163</v>
      </c>
      <c r="H3516" s="2">
        <v>4110</v>
      </c>
      <c r="I3516" s="3" t="s">
        <v>5</v>
      </c>
      <c r="J3516" s="2">
        <v>4110</v>
      </c>
      <c r="K3516" s="3" t="s">
        <v>210</v>
      </c>
      <c r="L3516" s="2">
        <v>14</v>
      </c>
      <c r="M3516" s="3">
        <v>2.9981631346670641</v>
      </c>
      <c r="N3516" s="3">
        <v>9043.5835527327854</v>
      </c>
      <c r="O3516" s="3">
        <v>20.277257243756953</v>
      </c>
      <c r="P3516" s="3">
        <f>1-0.712</f>
        <v>0.28800000000000003</v>
      </c>
      <c r="Q3516" s="3">
        <f t="shared" si="304"/>
        <v>5.8398500862020031</v>
      </c>
      <c r="R3516" s="3">
        <v>0</v>
      </c>
      <c r="S3516" s="3">
        <v>2.1446627557311615</v>
      </c>
      <c r="T3516" s="3">
        <f>1-0.531</f>
        <v>0.46899999999999997</v>
      </c>
      <c r="U3516" s="3">
        <f t="shared" si="305"/>
        <v>1.0058468324379146</v>
      </c>
      <c r="V3516" s="3">
        <v>0</v>
      </c>
    </row>
    <row r="3517" spans="1:22" x14ac:dyDescent="0.25">
      <c r="A3517" s="3" t="s">
        <v>158</v>
      </c>
      <c r="B3517" s="3" t="s">
        <v>8</v>
      </c>
      <c r="C3517" s="3" t="s">
        <v>9</v>
      </c>
      <c r="D3517" s="3" t="s">
        <v>197</v>
      </c>
      <c r="E3517" s="3">
        <v>0.56000000000000005</v>
      </c>
      <c r="F3517" s="3">
        <v>0.48</v>
      </c>
      <c r="G3517" s="3" t="s">
        <v>163</v>
      </c>
      <c r="H3517" s="2">
        <v>4110</v>
      </c>
      <c r="I3517" s="3" t="s">
        <v>5</v>
      </c>
      <c r="J3517" s="2">
        <v>4110</v>
      </c>
      <c r="K3517" s="3" t="s">
        <v>219</v>
      </c>
      <c r="L3517" s="2">
        <v>32</v>
      </c>
      <c r="M3517" s="3">
        <v>3.7203459766912181</v>
      </c>
      <c r="N3517" s="3">
        <v>9370.3979965144354</v>
      </c>
      <c r="O3517" s="3">
        <v>21.921860478256633</v>
      </c>
      <c r="P3517" s="3">
        <v>1</v>
      </c>
      <c r="Q3517" s="3">
        <f t="shared" si="304"/>
        <v>21.921860478256633</v>
      </c>
      <c r="R3517" s="3">
        <v>0</v>
      </c>
      <c r="S3517" s="3">
        <v>1.7858571148122295</v>
      </c>
      <c r="T3517" s="3">
        <v>1</v>
      </c>
      <c r="U3517" s="3">
        <f t="shared" si="305"/>
        <v>1.7858571148122295</v>
      </c>
      <c r="V3517" s="3">
        <v>0</v>
      </c>
    </row>
    <row r="3518" spans="1:22" x14ac:dyDescent="0.25">
      <c r="A3518" s="3" t="s">
        <v>158</v>
      </c>
      <c r="B3518" s="3" t="s">
        <v>8</v>
      </c>
      <c r="C3518" s="3" t="s">
        <v>9</v>
      </c>
      <c r="D3518" s="3" t="s">
        <v>197</v>
      </c>
      <c r="E3518" s="3">
        <v>0.56000000000000005</v>
      </c>
      <c r="F3518" s="3">
        <v>0.48</v>
      </c>
      <c r="G3518" s="3" t="s">
        <v>183</v>
      </c>
      <c r="H3518" s="2">
        <v>4110</v>
      </c>
      <c r="I3518" s="3" t="s">
        <v>5</v>
      </c>
      <c r="J3518" s="2">
        <v>4110</v>
      </c>
      <c r="K3518" s="3" t="s">
        <v>226</v>
      </c>
      <c r="L3518" s="2">
        <v>9</v>
      </c>
      <c r="M3518" s="3">
        <v>5.0161430987537545E-2</v>
      </c>
      <c r="N3518" s="3">
        <v>132.0345100146036</v>
      </c>
      <c r="O3518" s="3">
        <v>0.30923658270896387</v>
      </c>
      <c r="P3518" s="3">
        <f>1-0.712</f>
        <v>0.28800000000000003</v>
      </c>
      <c r="Q3518" s="3">
        <f t="shared" si="304"/>
        <v>8.9060135820181602E-2</v>
      </c>
      <c r="R3518" s="3">
        <v>0</v>
      </c>
      <c r="S3518" s="3">
        <v>2.8222691338650081E-2</v>
      </c>
      <c r="T3518" s="3">
        <f>1-0.531</f>
        <v>0.46899999999999997</v>
      </c>
      <c r="U3518" s="3">
        <f t="shared" si="305"/>
        <v>1.3236442237826888E-2</v>
      </c>
      <c r="V3518" s="3">
        <v>0</v>
      </c>
    </row>
    <row r="3519" spans="1:22" x14ac:dyDescent="0.25">
      <c r="A3519" s="3" t="s">
        <v>158</v>
      </c>
      <c r="B3519" s="3" t="s">
        <v>8</v>
      </c>
      <c r="C3519" s="3" t="s">
        <v>9</v>
      </c>
      <c r="D3519" s="3" t="s">
        <v>197</v>
      </c>
      <c r="E3519" s="3">
        <v>0.56000000000000005</v>
      </c>
      <c r="F3519" s="3">
        <v>0.48</v>
      </c>
      <c r="G3519" s="3" t="s">
        <v>163</v>
      </c>
      <c r="H3519" s="2">
        <v>4110</v>
      </c>
      <c r="I3519" s="3" t="s">
        <v>5</v>
      </c>
      <c r="J3519" s="2">
        <v>4110</v>
      </c>
      <c r="K3519" s="3" t="s">
        <v>165</v>
      </c>
      <c r="L3519" s="2">
        <v>47</v>
      </c>
      <c r="M3519" s="3">
        <v>3.595965806098032</v>
      </c>
      <c r="N3519" s="3">
        <v>8017.9144023533754</v>
      </c>
      <c r="O3519" s="3">
        <v>20.41843171891632</v>
      </c>
      <c r="P3519" s="3">
        <v>1</v>
      </c>
      <c r="Q3519" s="3">
        <f t="shared" si="304"/>
        <v>20.41843171891632</v>
      </c>
      <c r="R3519" s="3">
        <v>0</v>
      </c>
      <c r="S3519" s="3">
        <v>1.9843467504769192</v>
      </c>
      <c r="T3519" s="3">
        <v>1</v>
      </c>
      <c r="U3519" s="3">
        <f t="shared" si="305"/>
        <v>1.9843467504769192</v>
      </c>
      <c r="V3519" s="3">
        <v>0</v>
      </c>
    </row>
    <row r="3520" spans="1:22" x14ac:dyDescent="0.25">
      <c r="A3520" s="3" t="s">
        <v>158</v>
      </c>
      <c r="B3520" s="3" t="s">
        <v>8</v>
      </c>
      <c r="C3520" s="3" t="s">
        <v>9</v>
      </c>
      <c r="D3520" s="3" t="s">
        <v>197</v>
      </c>
      <c r="E3520" s="3">
        <v>0.56000000000000005</v>
      </c>
      <c r="F3520" s="3">
        <v>0.48</v>
      </c>
      <c r="G3520" s="3" t="s">
        <v>166</v>
      </c>
      <c r="H3520" s="2">
        <v>4110</v>
      </c>
      <c r="I3520" s="3" t="s">
        <v>5</v>
      </c>
      <c r="J3520" s="2">
        <v>4110</v>
      </c>
      <c r="K3520" s="3" t="s">
        <v>167</v>
      </c>
      <c r="L3520" s="2">
        <v>1927</v>
      </c>
      <c r="M3520" s="3">
        <v>648.07709312520456</v>
      </c>
      <c r="N3520" s="3">
        <v>1518132.1037967671</v>
      </c>
      <c r="O3520" s="3">
        <v>3449.2868927383715</v>
      </c>
      <c r="P3520" s="3">
        <v>1</v>
      </c>
      <c r="Q3520" s="3">
        <f t="shared" si="304"/>
        <v>3449.2868927383715</v>
      </c>
      <c r="R3520" s="3">
        <v>0</v>
      </c>
      <c r="S3520" s="3">
        <v>274.29480499371232</v>
      </c>
      <c r="T3520" s="3">
        <v>1</v>
      </c>
      <c r="U3520" s="3">
        <f t="shared" si="305"/>
        <v>274.29480499371232</v>
      </c>
      <c r="V3520" s="3">
        <v>0</v>
      </c>
    </row>
    <row r="3521" spans="1:22" x14ac:dyDescent="0.25">
      <c r="A3521" s="3" t="s">
        <v>158</v>
      </c>
      <c r="B3521" s="3" t="s">
        <v>8</v>
      </c>
      <c r="C3521" s="3" t="s">
        <v>9</v>
      </c>
      <c r="D3521" s="3" t="s">
        <v>197</v>
      </c>
      <c r="E3521" s="3">
        <v>0.56000000000000005</v>
      </c>
      <c r="F3521" s="3">
        <v>0.48</v>
      </c>
      <c r="G3521" s="3" t="s">
        <v>166</v>
      </c>
      <c r="H3521" s="2">
        <v>4110</v>
      </c>
      <c r="I3521" s="3" t="s">
        <v>5</v>
      </c>
      <c r="J3521" s="2">
        <v>4110</v>
      </c>
      <c r="K3521" s="3" t="s">
        <v>211</v>
      </c>
      <c r="L3521" s="2">
        <v>20</v>
      </c>
      <c r="M3521" s="3">
        <v>1.1600106653538222</v>
      </c>
      <c r="N3521" s="3">
        <v>4488.3915611734765</v>
      </c>
      <c r="O3521" s="3">
        <v>10.359176336791522</v>
      </c>
      <c r="P3521" s="3">
        <v>1</v>
      </c>
      <c r="Q3521" s="3">
        <f t="shared" si="304"/>
        <v>10.359176336791522</v>
      </c>
      <c r="R3521" s="3">
        <v>0</v>
      </c>
      <c r="S3521" s="3">
        <v>1.2114567318147744</v>
      </c>
      <c r="T3521" s="3">
        <v>1</v>
      </c>
      <c r="U3521" s="3">
        <f t="shared" si="305"/>
        <v>1.2114567318147744</v>
      </c>
      <c r="V3521" s="3">
        <v>0</v>
      </c>
    </row>
    <row r="3522" spans="1:22" x14ac:dyDescent="0.25">
      <c r="A3522" s="3" t="s">
        <v>158</v>
      </c>
      <c r="B3522" s="3" t="s">
        <v>8</v>
      </c>
      <c r="C3522" s="3" t="s">
        <v>9</v>
      </c>
      <c r="D3522" s="3" t="s">
        <v>197</v>
      </c>
      <c r="E3522" s="3">
        <v>0.56000000000000005</v>
      </c>
      <c r="F3522" s="3">
        <v>0.48</v>
      </c>
      <c r="G3522" s="3" t="s">
        <v>77</v>
      </c>
      <c r="H3522" s="2">
        <v>4110</v>
      </c>
      <c r="I3522" s="3" t="s">
        <v>5</v>
      </c>
      <c r="J3522" s="2">
        <v>4110</v>
      </c>
      <c r="K3522" s="3" t="s">
        <v>229</v>
      </c>
      <c r="L3522" s="2">
        <v>639</v>
      </c>
      <c r="M3522" s="3">
        <v>262.44411277079183</v>
      </c>
      <c r="N3522" s="3">
        <v>900531.5833846184</v>
      </c>
      <c r="O3522" s="3">
        <v>1973.2006144304814</v>
      </c>
      <c r="P3522" s="3">
        <f>1-0.712</f>
        <v>0.28800000000000003</v>
      </c>
      <c r="Q3522" s="3">
        <f t="shared" ref="Q3522:Q3585" si="306">O3522*P3522</f>
        <v>568.28177695597867</v>
      </c>
      <c r="R3522" s="3">
        <v>0</v>
      </c>
      <c r="S3522" s="3">
        <v>181.23515081823101</v>
      </c>
      <c r="T3522" s="3">
        <f>1-0.531</f>
        <v>0.46899999999999997</v>
      </c>
      <c r="U3522" s="3">
        <f t="shared" ref="U3522:U3585" si="307">S3522*T3522</f>
        <v>84.999285733750341</v>
      </c>
      <c r="V3522" s="3">
        <v>0</v>
      </c>
    </row>
    <row r="3523" spans="1:22" x14ac:dyDescent="0.25">
      <c r="A3523" s="3" t="s">
        <v>158</v>
      </c>
      <c r="B3523" s="3" t="s">
        <v>310</v>
      </c>
      <c r="C3523" s="3" t="s">
        <v>9</v>
      </c>
      <c r="D3523" s="3" t="s">
        <v>312</v>
      </c>
      <c r="E3523" s="3">
        <v>0.56000000000000005</v>
      </c>
      <c r="F3523" s="3">
        <v>0.48</v>
      </c>
      <c r="G3523" s="3" t="s">
        <v>329</v>
      </c>
      <c r="H3523" s="2">
        <v>4110</v>
      </c>
      <c r="I3523" s="3" t="s">
        <v>5</v>
      </c>
      <c r="J3523" s="2">
        <v>4110</v>
      </c>
      <c r="K3523" s="3" t="s">
        <v>317</v>
      </c>
      <c r="L3523" s="2">
        <v>15</v>
      </c>
      <c r="M3523" s="3">
        <v>1.1585728543814171</v>
      </c>
      <c r="N3523" s="3">
        <v>2777.6412138074834</v>
      </c>
      <c r="O3523" s="3">
        <v>6.2826410213258974</v>
      </c>
      <c r="P3523" s="3">
        <v>1</v>
      </c>
      <c r="Q3523" s="3">
        <f t="shared" si="306"/>
        <v>6.2826410213258974</v>
      </c>
      <c r="R3523" s="3">
        <v>0</v>
      </c>
      <c r="S3523" s="3">
        <v>0.49077232542825938</v>
      </c>
      <c r="T3523" s="3">
        <v>1</v>
      </c>
      <c r="U3523" s="3">
        <f t="shared" si="307"/>
        <v>0.49077232542825938</v>
      </c>
      <c r="V3523" s="3">
        <v>0</v>
      </c>
    </row>
    <row r="3524" spans="1:22" x14ac:dyDescent="0.25">
      <c r="A3524" s="3" t="s">
        <v>158</v>
      </c>
      <c r="B3524" s="3" t="s">
        <v>310</v>
      </c>
      <c r="C3524" s="3" t="s">
        <v>9</v>
      </c>
      <c r="D3524" s="3" t="s">
        <v>197</v>
      </c>
      <c r="E3524" s="3">
        <v>0.56000000000000005</v>
      </c>
      <c r="F3524" s="3">
        <v>0.48</v>
      </c>
      <c r="G3524" s="3" t="s">
        <v>329</v>
      </c>
      <c r="H3524" s="2">
        <v>4110</v>
      </c>
      <c r="I3524" s="3" t="s">
        <v>5</v>
      </c>
      <c r="J3524" s="2">
        <v>4110</v>
      </c>
      <c r="K3524" s="3" t="s">
        <v>317</v>
      </c>
      <c r="L3524" s="2">
        <v>1</v>
      </c>
      <c r="M3524" s="3">
        <v>4.1532933836258196E-2</v>
      </c>
      <c r="N3524" s="3">
        <v>100.50881599981224</v>
      </c>
      <c r="O3524" s="3">
        <v>0.24634489827587289</v>
      </c>
      <c r="P3524" s="3">
        <v>1</v>
      </c>
      <c r="Q3524" s="3">
        <f t="shared" si="306"/>
        <v>0.24634489827587289</v>
      </c>
      <c r="R3524" s="3">
        <v>0</v>
      </c>
      <c r="S3524" s="3">
        <v>2.1026018854523324E-2</v>
      </c>
      <c r="T3524" s="3">
        <v>1</v>
      </c>
      <c r="U3524" s="3">
        <f t="shared" si="307"/>
        <v>2.1026018854523324E-2</v>
      </c>
      <c r="V3524" s="3">
        <v>0</v>
      </c>
    </row>
    <row r="3525" spans="1:22" x14ac:dyDescent="0.25">
      <c r="A3525" s="3" t="s">
        <v>158</v>
      </c>
      <c r="B3525" s="3" t="s">
        <v>310</v>
      </c>
      <c r="C3525" s="3" t="s">
        <v>9</v>
      </c>
      <c r="D3525" s="3" t="s">
        <v>312</v>
      </c>
      <c r="E3525" s="3">
        <v>0.56000000000000005</v>
      </c>
      <c r="F3525" s="3">
        <v>0.48</v>
      </c>
      <c r="G3525" s="3" t="s">
        <v>329</v>
      </c>
      <c r="H3525" s="2">
        <v>4110</v>
      </c>
      <c r="I3525" s="3" t="s">
        <v>5</v>
      </c>
      <c r="J3525" s="2">
        <v>4110</v>
      </c>
      <c r="K3525" s="3" t="s">
        <v>315</v>
      </c>
      <c r="L3525" s="2">
        <v>194</v>
      </c>
      <c r="M3525" s="3">
        <v>31.119797344376586</v>
      </c>
      <c r="N3525" s="3">
        <v>72884.524638752453</v>
      </c>
      <c r="O3525" s="3">
        <v>167.75281401836233</v>
      </c>
      <c r="P3525" s="3">
        <v>1</v>
      </c>
      <c r="Q3525" s="3">
        <f t="shared" si="306"/>
        <v>167.75281401836233</v>
      </c>
      <c r="R3525" s="3">
        <v>0</v>
      </c>
      <c r="S3525" s="3">
        <v>13.271425649658624</v>
      </c>
      <c r="T3525" s="3">
        <v>1</v>
      </c>
      <c r="U3525" s="3">
        <f t="shared" si="307"/>
        <v>13.271425649658624</v>
      </c>
      <c r="V3525" s="3">
        <v>0</v>
      </c>
    </row>
    <row r="3526" spans="1:22" x14ac:dyDescent="0.25">
      <c r="A3526" s="3" t="s">
        <v>158</v>
      </c>
      <c r="B3526" s="3" t="s">
        <v>310</v>
      </c>
      <c r="C3526" s="3" t="s">
        <v>9</v>
      </c>
      <c r="D3526" s="3" t="s">
        <v>197</v>
      </c>
      <c r="E3526" s="3">
        <v>0.56000000000000005</v>
      </c>
      <c r="F3526" s="3">
        <v>0.48</v>
      </c>
      <c r="G3526" s="3" t="s">
        <v>329</v>
      </c>
      <c r="H3526" s="2">
        <v>4110</v>
      </c>
      <c r="I3526" s="3" t="s">
        <v>5</v>
      </c>
      <c r="J3526" s="2">
        <v>4110</v>
      </c>
      <c r="K3526" s="3" t="s">
        <v>315</v>
      </c>
      <c r="L3526" s="2">
        <v>22</v>
      </c>
      <c r="M3526" s="3">
        <v>1.7113756523313324</v>
      </c>
      <c r="N3526" s="3">
        <v>4517.8673842016642</v>
      </c>
      <c r="O3526" s="3">
        <v>10.413332140435754</v>
      </c>
      <c r="P3526" s="3">
        <v>1</v>
      </c>
      <c r="Q3526" s="3">
        <f t="shared" si="306"/>
        <v>10.413332140435754</v>
      </c>
      <c r="R3526" s="3">
        <v>0</v>
      </c>
      <c r="S3526" s="3">
        <v>1.0643593606088264</v>
      </c>
      <c r="T3526" s="3">
        <v>1</v>
      </c>
      <c r="U3526" s="3">
        <f t="shared" si="307"/>
        <v>1.0643593606088264</v>
      </c>
      <c r="V3526" s="3">
        <v>0</v>
      </c>
    </row>
    <row r="3527" spans="1:22" x14ac:dyDescent="0.25">
      <c r="A3527" s="3" t="s">
        <v>158</v>
      </c>
      <c r="B3527" s="3" t="s">
        <v>310</v>
      </c>
      <c r="C3527" s="3" t="s">
        <v>9</v>
      </c>
      <c r="D3527" s="3" t="s">
        <v>197</v>
      </c>
      <c r="E3527" s="3">
        <v>0.56000000000000005</v>
      </c>
      <c r="F3527" s="3">
        <v>0.48</v>
      </c>
      <c r="G3527" s="3" t="s">
        <v>19</v>
      </c>
      <c r="H3527" s="2">
        <v>4111</v>
      </c>
      <c r="I3527" s="3" t="s">
        <v>232</v>
      </c>
      <c r="J3527" s="2">
        <v>4111</v>
      </c>
      <c r="K3527" s="3" t="s">
        <v>19</v>
      </c>
      <c r="L3527" s="2">
        <v>135</v>
      </c>
      <c r="M3527" s="3">
        <v>42.826715602380233</v>
      </c>
      <c r="N3527" s="3">
        <v>94453.542522515228</v>
      </c>
      <c r="O3527" s="3">
        <v>198.27699207548628</v>
      </c>
      <c r="P3527" s="3">
        <v>1</v>
      </c>
      <c r="Q3527" s="3">
        <f t="shared" si="306"/>
        <v>198.27699207548628</v>
      </c>
      <c r="R3527" s="3">
        <v>0</v>
      </c>
      <c r="S3527" s="3">
        <v>22.975816339151113</v>
      </c>
      <c r="T3527" s="3">
        <v>1</v>
      </c>
      <c r="U3527" s="3">
        <f t="shared" si="307"/>
        <v>22.975816339151113</v>
      </c>
      <c r="V3527" s="3">
        <v>0</v>
      </c>
    </row>
    <row r="3528" spans="1:22" x14ac:dyDescent="0.25">
      <c r="A3528" s="3" t="s">
        <v>158</v>
      </c>
      <c r="B3528" s="3" t="s">
        <v>8</v>
      </c>
      <c r="C3528" s="3" t="s">
        <v>9</v>
      </c>
      <c r="D3528" s="3" t="s">
        <v>197</v>
      </c>
      <c r="E3528" s="3">
        <v>0.56000000000000005</v>
      </c>
      <c r="F3528" s="3">
        <v>0.48</v>
      </c>
      <c r="G3528" s="3" t="s">
        <v>19</v>
      </c>
      <c r="H3528" s="2">
        <v>4111</v>
      </c>
      <c r="I3528" s="3" t="s">
        <v>232</v>
      </c>
      <c r="J3528" s="2">
        <v>4111</v>
      </c>
      <c r="K3528" s="3" t="s">
        <v>168</v>
      </c>
      <c r="L3528" s="2">
        <v>8</v>
      </c>
      <c r="M3528" s="3">
        <v>0.39341840005173667</v>
      </c>
      <c r="N3528" s="3">
        <v>1377.5924691179516</v>
      </c>
      <c r="O3528" s="3">
        <v>2.8126119645283651</v>
      </c>
      <c r="P3528" s="3">
        <f>1-0.712</f>
        <v>0.28800000000000003</v>
      </c>
      <c r="Q3528" s="3">
        <f t="shared" si="306"/>
        <v>0.81003224578416921</v>
      </c>
      <c r="R3528" s="3">
        <v>0</v>
      </c>
      <c r="S3528" s="3">
        <v>0.3793938028731797</v>
      </c>
      <c r="T3528" s="3">
        <f>1-0.531</f>
        <v>0.46899999999999997</v>
      </c>
      <c r="U3528" s="3">
        <f t="shared" si="307"/>
        <v>0.17793569354752126</v>
      </c>
      <c r="V3528" s="3">
        <v>0</v>
      </c>
    </row>
    <row r="3529" spans="1:22" x14ac:dyDescent="0.25">
      <c r="A3529" s="3" t="s">
        <v>158</v>
      </c>
      <c r="B3529" s="3" t="s">
        <v>8</v>
      </c>
      <c r="C3529" s="3" t="s">
        <v>9</v>
      </c>
      <c r="D3529" s="3" t="s">
        <v>197</v>
      </c>
      <c r="E3529" s="3">
        <v>0.56000000000000005</v>
      </c>
      <c r="F3529" s="3">
        <v>0.48</v>
      </c>
      <c r="G3529" s="3" t="s">
        <v>183</v>
      </c>
      <c r="H3529" s="2">
        <v>4111</v>
      </c>
      <c r="I3529" s="3" t="s">
        <v>232</v>
      </c>
      <c r="J3529" s="2">
        <v>4111</v>
      </c>
      <c r="K3529" s="3" t="s">
        <v>169</v>
      </c>
      <c r="L3529" s="2">
        <v>13</v>
      </c>
      <c r="M3529" s="3">
        <v>1.3271433490687956</v>
      </c>
      <c r="N3529" s="3">
        <v>4621.5361247741403</v>
      </c>
      <c r="O3529" s="3">
        <v>11.593403859635828</v>
      </c>
      <c r="P3529" s="3">
        <v>1</v>
      </c>
      <c r="Q3529" s="3">
        <f t="shared" si="306"/>
        <v>11.593403859635828</v>
      </c>
      <c r="R3529" s="3">
        <v>0</v>
      </c>
      <c r="S3529" s="3">
        <v>1.8501620586192218</v>
      </c>
      <c r="T3529" s="3">
        <v>1</v>
      </c>
      <c r="U3529" s="3">
        <f t="shared" si="307"/>
        <v>1.8501620586192218</v>
      </c>
      <c r="V3529" s="3">
        <v>0</v>
      </c>
    </row>
    <row r="3530" spans="1:22" x14ac:dyDescent="0.25">
      <c r="A3530" s="3" t="s">
        <v>158</v>
      </c>
      <c r="B3530" s="3" t="s">
        <v>8</v>
      </c>
      <c r="C3530" s="3" t="s">
        <v>9</v>
      </c>
      <c r="D3530" s="3" t="s">
        <v>197</v>
      </c>
      <c r="E3530" s="3">
        <v>0.56000000000000005</v>
      </c>
      <c r="F3530" s="3">
        <v>0.48</v>
      </c>
      <c r="G3530" s="3" t="s">
        <v>183</v>
      </c>
      <c r="H3530" s="2">
        <v>4111</v>
      </c>
      <c r="I3530" s="3" t="s">
        <v>232</v>
      </c>
      <c r="J3530" s="2">
        <v>4111</v>
      </c>
      <c r="K3530" s="3" t="s">
        <v>199</v>
      </c>
      <c r="L3530" s="2">
        <v>4</v>
      </c>
      <c r="M3530" s="3">
        <v>1.0155140122509119</v>
      </c>
      <c r="N3530" s="3">
        <v>3326.6582122659765</v>
      </c>
      <c r="O3530" s="3">
        <v>6.6355665716449312</v>
      </c>
      <c r="P3530" s="3">
        <f>1-0.712</f>
        <v>0.28800000000000003</v>
      </c>
      <c r="Q3530" s="3">
        <f t="shared" si="306"/>
        <v>1.9110431726337405</v>
      </c>
      <c r="R3530" s="3">
        <v>0</v>
      </c>
      <c r="S3530" s="3">
        <v>0.85323437938421609</v>
      </c>
      <c r="T3530" s="3">
        <f>1-0.531</f>
        <v>0.46899999999999997</v>
      </c>
      <c r="U3530" s="3">
        <f t="shared" si="307"/>
        <v>0.40016692393119735</v>
      </c>
      <c r="V3530" s="3">
        <v>0</v>
      </c>
    </row>
    <row r="3531" spans="1:22" x14ac:dyDescent="0.25">
      <c r="A3531" s="3" t="s">
        <v>158</v>
      </c>
      <c r="B3531" s="3" t="s">
        <v>8</v>
      </c>
      <c r="C3531" s="3" t="s">
        <v>9</v>
      </c>
      <c r="D3531" s="3" t="s">
        <v>197</v>
      </c>
      <c r="E3531" s="3">
        <v>0.56000000000000005</v>
      </c>
      <c r="F3531" s="3">
        <v>0.48</v>
      </c>
      <c r="G3531" s="3" t="s">
        <v>184</v>
      </c>
      <c r="H3531" s="2">
        <v>4111</v>
      </c>
      <c r="I3531" s="3" t="s">
        <v>232</v>
      </c>
      <c r="J3531" s="2">
        <v>4111</v>
      </c>
      <c r="K3531" s="3" t="s">
        <v>172</v>
      </c>
      <c r="L3531" s="2">
        <v>2</v>
      </c>
      <c r="M3531" s="3">
        <v>7.3980267432749852E-2</v>
      </c>
      <c r="N3531" s="3">
        <v>261.60150974088202</v>
      </c>
      <c r="O3531" s="3">
        <v>0.56826080475319962</v>
      </c>
      <c r="P3531" s="3">
        <f>1-0.712</f>
        <v>0.28800000000000003</v>
      </c>
      <c r="Q3531" s="3">
        <f t="shared" si="306"/>
        <v>0.16365911176892151</v>
      </c>
      <c r="R3531" s="3">
        <v>0</v>
      </c>
      <c r="S3531" s="3">
        <v>7.370459498878669E-2</v>
      </c>
      <c r="T3531" s="3">
        <f>1-0.531</f>
        <v>0.46899999999999997</v>
      </c>
      <c r="U3531" s="3">
        <f t="shared" si="307"/>
        <v>3.4567455049740958E-2</v>
      </c>
      <c r="V3531" s="3">
        <v>0</v>
      </c>
    </row>
    <row r="3532" spans="1:22" x14ac:dyDescent="0.25">
      <c r="A3532" s="3" t="s">
        <v>158</v>
      </c>
      <c r="B3532" s="3" t="s">
        <v>8</v>
      </c>
      <c r="C3532" s="3" t="s">
        <v>9</v>
      </c>
      <c r="D3532" s="3" t="s">
        <v>197</v>
      </c>
      <c r="E3532" s="3">
        <v>0.56000000000000005</v>
      </c>
      <c r="F3532" s="3">
        <v>0.48</v>
      </c>
      <c r="G3532" s="3" t="s">
        <v>163</v>
      </c>
      <c r="H3532" s="2">
        <v>4111</v>
      </c>
      <c r="I3532" s="3" t="s">
        <v>232</v>
      </c>
      <c r="J3532" s="2">
        <v>4111</v>
      </c>
      <c r="K3532" s="3" t="s">
        <v>164</v>
      </c>
      <c r="L3532" s="2">
        <v>59</v>
      </c>
      <c r="M3532" s="3">
        <v>16.186298619122088</v>
      </c>
      <c r="N3532" s="3">
        <v>37570.963642556009</v>
      </c>
      <c r="O3532" s="3">
        <v>80.43180434387817</v>
      </c>
      <c r="P3532" s="3">
        <v>1</v>
      </c>
      <c r="Q3532" s="3">
        <f t="shared" si="306"/>
        <v>80.43180434387817</v>
      </c>
      <c r="R3532" s="3">
        <v>0</v>
      </c>
      <c r="S3532" s="3">
        <v>9.1618264962405505</v>
      </c>
      <c r="T3532" s="3">
        <v>1</v>
      </c>
      <c r="U3532" s="3">
        <f t="shared" si="307"/>
        <v>9.1618264962405505</v>
      </c>
      <c r="V3532" s="3">
        <v>0</v>
      </c>
    </row>
    <row r="3533" spans="1:22" x14ac:dyDescent="0.25">
      <c r="A3533" s="3" t="s">
        <v>158</v>
      </c>
      <c r="B3533" s="3" t="s">
        <v>8</v>
      </c>
      <c r="C3533" s="3" t="s">
        <v>9</v>
      </c>
      <c r="D3533" s="3" t="s">
        <v>197</v>
      </c>
      <c r="E3533" s="3">
        <v>0.56000000000000005</v>
      </c>
      <c r="F3533" s="3">
        <v>0.48</v>
      </c>
      <c r="G3533" s="3" t="s">
        <v>166</v>
      </c>
      <c r="H3533" s="2">
        <v>4111</v>
      </c>
      <c r="I3533" s="3" t="s">
        <v>232</v>
      </c>
      <c r="J3533" s="2">
        <v>4111</v>
      </c>
      <c r="K3533" s="3" t="s">
        <v>167</v>
      </c>
      <c r="L3533" s="2">
        <v>180</v>
      </c>
      <c r="M3533" s="3">
        <v>57.103148786802436</v>
      </c>
      <c r="N3533" s="3">
        <v>156548.16560777213</v>
      </c>
      <c r="O3533" s="3">
        <v>311.31183625821529</v>
      </c>
      <c r="P3533" s="3">
        <v>1</v>
      </c>
      <c r="Q3533" s="3">
        <f t="shared" si="306"/>
        <v>311.31183625821529</v>
      </c>
      <c r="R3533" s="3">
        <v>0</v>
      </c>
      <c r="S3533" s="3">
        <v>37.545941285610809</v>
      </c>
      <c r="T3533" s="3">
        <v>1</v>
      </c>
      <c r="U3533" s="3">
        <f t="shared" si="307"/>
        <v>37.545941285610809</v>
      </c>
      <c r="V3533" s="3">
        <v>0</v>
      </c>
    </row>
    <row r="3534" spans="1:22" x14ac:dyDescent="0.25">
      <c r="A3534" s="3" t="s">
        <v>158</v>
      </c>
      <c r="B3534" s="3" t="s">
        <v>310</v>
      </c>
      <c r="C3534" s="3" t="s">
        <v>9</v>
      </c>
      <c r="D3534" s="3" t="s">
        <v>333</v>
      </c>
      <c r="E3534" s="3">
        <v>0.56000000000000005</v>
      </c>
      <c r="F3534" s="3">
        <v>0.48</v>
      </c>
      <c r="G3534" s="3" t="s">
        <v>19</v>
      </c>
      <c r="H3534" s="2">
        <v>4112</v>
      </c>
      <c r="I3534" s="3" t="s">
        <v>178</v>
      </c>
      <c r="J3534" s="2">
        <v>4112</v>
      </c>
      <c r="K3534" s="3" t="s">
        <v>19</v>
      </c>
      <c r="L3534" s="2">
        <v>6</v>
      </c>
      <c r="M3534" s="3">
        <v>0.56469821259835562</v>
      </c>
      <c r="N3534" s="3">
        <v>1378.9485999557146</v>
      </c>
      <c r="O3534" s="3">
        <v>3.0693590764456506</v>
      </c>
      <c r="P3534" s="3">
        <v>1</v>
      </c>
      <c r="Q3534" s="3">
        <f t="shared" si="306"/>
        <v>3.0693590764456506</v>
      </c>
      <c r="R3534" s="3">
        <v>0</v>
      </c>
      <c r="S3534" s="3">
        <v>0.30822837636522732</v>
      </c>
      <c r="T3534" s="3">
        <v>1</v>
      </c>
      <c r="U3534" s="3">
        <f t="shared" si="307"/>
        <v>0.30822837636522732</v>
      </c>
      <c r="V3534" s="3">
        <v>0</v>
      </c>
    </row>
    <row r="3535" spans="1:22" x14ac:dyDescent="0.25">
      <c r="A3535" s="3" t="s">
        <v>158</v>
      </c>
      <c r="B3535" s="3" t="s">
        <v>310</v>
      </c>
      <c r="C3535" s="3" t="s">
        <v>9</v>
      </c>
      <c r="D3535" s="3" t="s">
        <v>197</v>
      </c>
      <c r="E3535" s="3">
        <v>0.56000000000000005</v>
      </c>
      <c r="F3535" s="3">
        <v>0.48</v>
      </c>
      <c r="G3535" s="3" t="s">
        <v>19</v>
      </c>
      <c r="H3535" s="2">
        <v>4112</v>
      </c>
      <c r="I3535" s="3" t="s">
        <v>178</v>
      </c>
      <c r="J3535" s="2">
        <v>4112</v>
      </c>
      <c r="K3535" s="3" t="s">
        <v>19</v>
      </c>
      <c r="L3535" s="2">
        <v>277</v>
      </c>
      <c r="M3535" s="3">
        <v>95.101260411793888</v>
      </c>
      <c r="N3535" s="3">
        <v>203163.29750130131</v>
      </c>
      <c r="O3535" s="3">
        <v>412.72103532243148</v>
      </c>
      <c r="P3535" s="3">
        <v>1</v>
      </c>
      <c r="Q3535" s="3">
        <f t="shared" si="306"/>
        <v>412.72103532243148</v>
      </c>
      <c r="R3535" s="3">
        <v>0</v>
      </c>
      <c r="S3535" s="3">
        <v>47.085137936892572</v>
      </c>
      <c r="T3535" s="3">
        <v>1</v>
      </c>
      <c r="U3535" s="3">
        <f t="shared" si="307"/>
        <v>47.085137936892572</v>
      </c>
      <c r="V3535" s="3">
        <v>0</v>
      </c>
    </row>
    <row r="3536" spans="1:22" x14ac:dyDescent="0.25">
      <c r="A3536" s="3" t="s">
        <v>158</v>
      </c>
      <c r="B3536" s="3" t="s">
        <v>8</v>
      </c>
      <c r="C3536" s="3" t="s">
        <v>9</v>
      </c>
      <c r="D3536" s="3" t="s">
        <v>197</v>
      </c>
      <c r="E3536" s="3">
        <v>0.56000000000000005</v>
      </c>
      <c r="F3536" s="3">
        <v>0.48</v>
      </c>
      <c r="G3536" s="3" t="s">
        <v>19</v>
      </c>
      <c r="H3536" s="2">
        <v>4112</v>
      </c>
      <c r="I3536" s="3" t="s">
        <v>178</v>
      </c>
      <c r="J3536" s="2">
        <v>4112</v>
      </c>
      <c r="K3536" s="3" t="s">
        <v>168</v>
      </c>
      <c r="L3536" s="2">
        <v>6</v>
      </c>
      <c r="M3536" s="3">
        <v>0.25030545962699235</v>
      </c>
      <c r="N3536" s="3">
        <v>1016.927569495957</v>
      </c>
      <c r="O3536" s="3">
        <v>2.3321392480792187</v>
      </c>
      <c r="P3536" s="3">
        <f>1-0.712</f>
        <v>0.28800000000000003</v>
      </c>
      <c r="Q3536" s="3">
        <f t="shared" si="306"/>
        <v>0.67165610344681503</v>
      </c>
      <c r="R3536" s="3">
        <v>0</v>
      </c>
      <c r="S3536" s="3">
        <v>0.33177228887229676</v>
      </c>
      <c r="T3536" s="3">
        <f>1-0.531</f>
        <v>0.46899999999999997</v>
      </c>
      <c r="U3536" s="3">
        <f t="shared" si="307"/>
        <v>0.15560120348110718</v>
      </c>
      <c r="V3536" s="3">
        <v>0</v>
      </c>
    </row>
    <row r="3537" spans="1:22" x14ac:dyDescent="0.25">
      <c r="A3537" s="3" t="s">
        <v>158</v>
      </c>
      <c r="B3537" s="3" t="s">
        <v>8</v>
      </c>
      <c r="C3537" s="3" t="s">
        <v>9</v>
      </c>
      <c r="D3537" s="3" t="s">
        <v>10</v>
      </c>
      <c r="E3537" s="3">
        <v>0.56000000000000005</v>
      </c>
      <c r="F3537" s="3">
        <v>0.48</v>
      </c>
      <c r="G3537" s="3" t="s">
        <v>11</v>
      </c>
      <c r="H3537" s="2">
        <v>4112</v>
      </c>
      <c r="I3537" s="3" t="s">
        <v>178</v>
      </c>
      <c r="J3537" s="2">
        <v>4112</v>
      </c>
      <c r="K3537" s="3" t="s">
        <v>13</v>
      </c>
      <c r="L3537" s="2">
        <v>31</v>
      </c>
      <c r="M3537" s="3">
        <v>10.445423712284297</v>
      </c>
      <c r="N3537" s="3">
        <v>33281.911292219847</v>
      </c>
      <c r="O3537" s="3">
        <v>68.379159912269273</v>
      </c>
      <c r="P3537" s="3">
        <v>1</v>
      </c>
      <c r="Q3537" s="3">
        <f t="shared" si="306"/>
        <v>68.379159912269273</v>
      </c>
      <c r="R3537" s="3">
        <v>0</v>
      </c>
      <c r="S3537" s="3">
        <v>7.941685003264257</v>
      </c>
      <c r="T3537" s="3">
        <v>1</v>
      </c>
      <c r="U3537" s="3">
        <f t="shared" si="307"/>
        <v>7.941685003264257</v>
      </c>
      <c r="V3537" s="3">
        <v>0</v>
      </c>
    </row>
    <row r="3538" spans="1:22" x14ac:dyDescent="0.25">
      <c r="A3538" s="3" t="s">
        <v>158</v>
      </c>
      <c r="B3538" s="3" t="s">
        <v>8</v>
      </c>
      <c r="C3538" s="3" t="s">
        <v>9</v>
      </c>
      <c r="D3538" s="3" t="s">
        <v>197</v>
      </c>
      <c r="E3538" s="3">
        <v>0.56000000000000005</v>
      </c>
      <c r="F3538" s="3">
        <v>0.48</v>
      </c>
      <c r="G3538" s="3" t="s">
        <v>183</v>
      </c>
      <c r="H3538" s="2">
        <v>4112</v>
      </c>
      <c r="I3538" s="3" t="s">
        <v>178</v>
      </c>
      <c r="J3538" s="2">
        <v>4112</v>
      </c>
      <c r="K3538" s="3" t="s">
        <v>169</v>
      </c>
      <c r="L3538" s="2">
        <v>20</v>
      </c>
      <c r="M3538" s="3">
        <v>2.3985891957099081</v>
      </c>
      <c r="N3538" s="3">
        <v>9120.0953047616276</v>
      </c>
      <c r="O3538" s="3">
        <v>19.654902002092864</v>
      </c>
      <c r="P3538" s="3">
        <v>1</v>
      </c>
      <c r="Q3538" s="3">
        <f t="shared" si="306"/>
        <v>19.654902002092864</v>
      </c>
      <c r="R3538" s="3">
        <v>0</v>
      </c>
      <c r="S3538" s="3">
        <v>2.6149046088178629</v>
      </c>
      <c r="T3538" s="3">
        <v>1</v>
      </c>
      <c r="U3538" s="3">
        <f t="shared" si="307"/>
        <v>2.6149046088178629</v>
      </c>
      <c r="V3538" s="3">
        <v>0</v>
      </c>
    </row>
    <row r="3539" spans="1:22" x14ac:dyDescent="0.25">
      <c r="A3539" s="3" t="s">
        <v>158</v>
      </c>
      <c r="B3539" s="3" t="s">
        <v>310</v>
      </c>
      <c r="C3539" s="3" t="s">
        <v>9</v>
      </c>
      <c r="D3539" s="3" t="s">
        <v>197</v>
      </c>
      <c r="E3539" s="3">
        <v>0.56000000000000005</v>
      </c>
      <c r="F3539" s="3">
        <v>0.48</v>
      </c>
      <c r="G3539" s="3" t="s">
        <v>183</v>
      </c>
      <c r="H3539" s="2">
        <v>4112</v>
      </c>
      <c r="I3539" s="3" t="s">
        <v>178</v>
      </c>
      <c r="J3539" s="2">
        <v>4112</v>
      </c>
      <c r="K3539" s="3" t="s">
        <v>169</v>
      </c>
      <c r="L3539" s="2">
        <v>564</v>
      </c>
      <c r="M3539" s="3">
        <v>258.54606475615964</v>
      </c>
      <c r="N3539" s="3">
        <v>520155.33556972991</v>
      </c>
      <c r="O3539" s="3">
        <v>1069.4442544840956</v>
      </c>
      <c r="P3539" s="3">
        <v>1</v>
      </c>
      <c r="Q3539" s="3">
        <f t="shared" si="306"/>
        <v>1069.4442544840956</v>
      </c>
      <c r="R3539" s="3">
        <v>0</v>
      </c>
      <c r="S3539" s="3">
        <v>115.78569408518293</v>
      </c>
      <c r="T3539" s="3">
        <v>1</v>
      </c>
      <c r="U3539" s="3">
        <f t="shared" si="307"/>
        <v>115.78569408518293</v>
      </c>
      <c r="V3539" s="3">
        <v>0</v>
      </c>
    </row>
    <row r="3540" spans="1:22" x14ac:dyDescent="0.25">
      <c r="A3540" s="3" t="s">
        <v>158</v>
      </c>
      <c r="B3540" s="3" t="s">
        <v>8</v>
      </c>
      <c r="C3540" s="3" t="s">
        <v>9</v>
      </c>
      <c r="D3540" s="3" t="s">
        <v>197</v>
      </c>
      <c r="E3540" s="3">
        <v>0.56000000000000005</v>
      </c>
      <c r="F3540" s="3">
        <v>0.48</v>
      </c>
      <c r="G3540" s="3" t="s">
        <v>183</v>
      </c>
      <c r="H3540" s="2">
        <v>4112</v>
      </c>
      <c r="I3540" s="3" t="s">
        <v>178</v>
      </c>
      <c r="J3540" s="2">
        <v>4112</v>
      </c>
      <c r="K3540" s="3" t="s">
        <v>199</v>
      </c>
      <c r="L3540" s="2">
        <v>42</v>
      </c>
      <c r="M3540" s="3">
        <v>11.728618996476655</v>
      </c>
      <c r="N3540" s="3">
        <v>39756.303712387082</v>
      </c>
      <c r="O3540" s="3">
        <v>85.398295724800917</v>
      </c>
      <c r="P3540" s="3">
        <f>1-0.712</f>
        <v>0.28800000000000003</v>
      </c>
      <c r="Q3540" s="3">
        <f t="shared" si="306"/>
        <v>24.594709168742668</v>
      </c>
      <c r="R3540" s="3">
        <v>0</v>
      </c>
      <c r="S3540" s="3">
        <v>10.796223192724623</v>
      </c>
      <c r="T3540" s="3">
        <f>1-0.531</f>
        <v>0.46899999999999997</v>
      </c>
      <c r="U3540" s="3">
        <f t="shared" si="307"/>
        <v>5.0634286773878481</v>
      </c>
      <c r="V3540" s="3">
        <v>0</v>
      </c>
    </row>
    <row r="3541" spans="1:22" x14ac:dyDescent="0.25">
      <c r="A3541" s="3" t="s">
        <v>158</v>
      </c>
      <c r="B3541" s="3" t="s">
        <v>8</v>
      </c>
      <c r="C3541" s="3" t="s">
        <v>9</v>
      </c>
      <c r="D3541" s="3" t="s">
        <v>197</v>
      </c>
      <c r="E3541" s="3">
        <v>0.56000000000000005</v>
      </c>
      <c r="F3541" s="3">
        <v>0.48</v>
      </c>
      <c r="G3541" s="3" t="s">
        <v>184</v>
      </c>
      <c r="H3541" s="2">
        <v>4112</v>
      </c>
      <c r="I3541" s="3" t="s">
        <v>178</v>
      </c>
      <c r="J3541" s="2">
        <v>4112</v>
      </c>
      <c r="K3541" s="3" t="s">
        <v>172</v>
      </c>
      <c r="L3541" s="2">
        <v>39</v>
      </c>
      <c r="M3541" s="3">
        <v>14.381414087401645</v>
      </c>
      <c r="N3541" s="3">
        <v>47235.579607435677</v>
      </c>
      <c r="O3541" s="3">
        <v>97.655527409312285</v>
      </c>
      <c r="P3541" s="3">
        <f>1-0.712</f>
        <v>0.28800000000000003</v>
      </c>
      <c r="Q3541" s="3">
        <f t="shared" si="306"/>
        <v>28.124791893881941</v>
      </c>
      <c r="R3541" s="3">
        <v>0</v>
      </c>
      <c r="S3541" s="3">
        <v>11.354177662396882</v>
      </c>
      <c r="T3541" s="3">
        <f>1-0.531</f>
        <v>0.46899999999999997</v>
      </c>
      <c r="U3541" s="3">
        <f t="shared" si="307"/>
        <v>5.3251093236641376</v>
      </c>
      <c r="V3541" s="3">
        <v>0</v>
      </c>
    </row>
    <row r="3542" spans="1:22" x14ac:dyDescent="0.25">
      <c r="A3542" s="3" t="s">
        <v>158</v>
      </c>
      <c r="B3542" s="3" t="s">
        <v>310</v>
      </c>
      <c r="C3542" s="3" t="s">
        <v>9</v>
      </c>
      <c r="D3542" s="3" t="s">
        <v>197</v>
      </c>
      <c r="E3542" s="3">
        <v>0.56000000000000005</v>
      </c>
      <c r="F3542" s="3">
        <v>0.48</v>
      </c>
      <c r="G3542" s="3" t="s">
        <v>59</v>
      </c>
      <c r="H3542" s="2">
        <v>4112</v>
      </c>
      <c r="I3542" s="3" t="s">
        <v>178</v>
      </c>
      <c r="J3542" s="2">
        <v>4112</v>
      </c>
      <c r="K3542" s="3" t="s">
        <v>62</v>
      </c>
      <c r="L3542" s="2">
        <v>5</v>
      </c>
      <c r="M3542" s="3">
        <v>0.23105613510241596</v>
      </c>
      <c r="N3542" s="3">
        <v>447.06703576809815</v>
      </c>
      <c r="O3542" s="3">
        <v>0.88231592023763672</v>
      </c>
      <c r="P3542" s="3">
        <v>1</v>
      </c>
      <c r="Q3542" s="3">
        <f t="shared" si="306"/>
        <v>0.88231592023763672</v>
      </c>
      <c r="R3542" s="3">
        <v>0</v>
      </c>
      <c r="S3542" s="3">
        <v>8.9095675946211358E-2</v>
      </c>
      <c r="T3542" s="3">
        <v>1</v>
      </c>
      <c r="U3542" s="3">
        <f t="shared" si="307"/>
        <v>8.9095675946211358E-2</v>
      </c>
      <c r="V3542" s="3">
        <v>0</v>
      </c>
    </row>
    <row r="3543" spans="1:22" x14ac:dyDescent="0.25">
      <c r="A3543" s="3" t="s">
        <v>158</v>
      </c>
      <c r="B3543" s="3" t="s">
        <v>8</v>
      </c>
      <c r="C3543" s="3" t="s">
        <v>9</v>
      </c>
      <c r="D3543" s="3" t="s">
        <v>197</v>
      </c>
      <c r="E3543" s="3">
        <v>0.56000000000000005</v>
      </c>
      <c r="F3543" s="3">
        <v>0.48</v>
      </c>
      <c r="G3543" s="3" t="s">
        <v>59</v>
      </c>
      <c r="H3543" s="2">
        <v>4112</v>
      </c>
      <c r="I3543" s="3" t="s">
        <v>178</v>
      </c>
      <c r="J3543" s="2">
        <v>4112</v>
      </c>
      <c r="K3543" s="3" t="s">
        <v>188</v>
      </c>
      <c r="L3543" s="2">
        <v>4</v>
      </c>
      <c r="M3543" s="3">
        <v>3.3642628520563815E-2</v>
      </c>
      <c r="N3543" s="3">
        <v>122.41310211087142</v>
      </c>
      <c r="O3543" s="3">
        <v>0.25865444110693081</v>
      </c>
      <c r="P3543" s="3">
        <f>1-0.712</f>
        <v>0.28800000000000003</v>
      </c>
      <c r="Q3543" s="3">
        <f t="shared" si="306"/>
        <v>7.4492479038796078E-2</v>
      </c>
      <c r="R3543" s="3">
        <v>0</v>
      </c>
      <c r="S3543" s="3">
        <v>3.1955051611136404E-2</v>
      </c>
      <c r="T3543" s="3">
        <f>1-0.531</f>
        <v>0.46899999999999997</v>
      </c>
      <c r="U3543" s="3">
        <f t="shared" si="307"/>
        <v>1.4986919205622973E-2</v>
      </c>
      <c r="V3543" s="3">
        <v>0</v>
      </c>
    </row>
    <row r="3544" spans="1:22" x14ac:dyDescent="0.25">
      <c r="A3544" s="3" t="s">
        <v>158</v>
      </c>
      <c r="B3544" s="3" t="s">
        <v>310</v>
      </c>
      <c r="C3544" s="3" t="s">
        <v>9</v>
      </c>
      <c r="D3544" s="3" t="s">
        <v>197</v>
      </c>
      <c r="E3544" s="3">
        <v>0.56000000000000005</v>
      </c>
      <c r="F3544" s="3">
        <v>0.48</v>
      </c>
      <c r="G3544" s="3" t="s">
        <v>59</v>
      </c>
      <c r="H3544" s="2">
        <v>4112</v>
      </c>
      <c r="I3544" s="3" t="s">
        <v>178</v>
      </c>
      <c r="J3544" s="2">
        <v>4112</v>
      </c>
      <c r="K3544" s="3" t="s">
        <v>200</v>
      </c>
      <c r="L3544" s="2">
        <v>16</v>
      </c>
      <c r="M3544" s="3">
        <v>0.86471974740388546</v>
      </c>
      <c r="N3544" s="3">
        <v>1691.3653975910256</v>
      </c>
      <c r="O3544" s="3">
        <v>3.3789008208424622</v>
      </c>
      <c r="P3544" s="3">
        <v>1</v>
      </c>
      <c r="Q3544" s="3">
        <f t="shared" si="306"/>
        <v>3.3789008208424622</v>
      </c>
      <c r="R3544" s="3">
        <v>0</v>
      </c>
      <c r="S3544" s="3">
        <v>0.34632938264485075</v>
      </c>
      <c r="T3544" s="3">
        <v>1</v>
      </c>
      <c r="U3544" s="3">
        <f t="shared" si="307"/>
        <v>0.34632938264485075</v>
      </c>
      <c r="V3544" s="3">
        <v>0</v>
      </c>
    </row>
    <row r="3545" spans="1:22" x14ac:dyDescent="0.25">
      <c r="A3545" s="3" t="s">
        <v>158</v>
      </c>
      <c r="B3545" s="3" t="s">
        <v>8</v>
      </c>
      <c r="C3545" s="3" t="s">
        <v>9</v>
      </c>
      <c r="D3545" s="3" t="s">
        <v>197</v>
      </c>
      <c r="E3545" s="3">
        <v>0.56000000000000005</v>
      </c>
      <c r="F3545" s="3">
        <v>0.48</v>
      </c>
      <c r="G3545" s="3" t="s">
        <v>250</v>
      </c>
      <c r="H3545" s="2">
        <v>4112</v>
      </c>
      <c r="I3545" s="3" t="s">
        <v>178</v>
      </c>
      <c r="J3545" s="2">
        <v>4112</v>
      </c>
      <c r="K3545" s="3" t="s">
        <v>205</v>
      </c>
      <c r="L3545" s="2">
        <v>2</v>
      </c>
      <c r="M3545" s="3">
        <v>7.3429757899083391E-3</v>
      </c>
      <c r="N3545" s="3">
        <v>27.346065877668636</v>
      </c>
      <c r="O3545" s="3">
        <v>5.7625300670184003E-2</v>
      </c>
      <c r="P3545" s="3">
        <f>1-0.712</f>
        <v>0.28800000000000003</v>
      </c>
      <c r="Q3545" s="3">
        <f t="shared" si="306"/>
        <v>1.6596086593012996E-2</v>
      </c>
      <c r="R3545" s="3">
        <v>0</v>
      </c>
      <c r="S3545" s="3">
        <v>7.6646861107212885E-3</v>
      </c>
      <c r="T3545" s="3">
        <f>1-0.531</f>
        <v>0.46899999999999997</v>
      </c>
      <c r="U3545" s="3">
        <f t="shared" si="307"/>
        <v>3.594737785928284E-3</v>
      </c>
      <c r="V3545" s="3">
        <v>0</v>
      </c>
    </row>
    <row r="3546" spans="1:22" x14ac:dyDescent="0.25">
      <c r="A3546" s="3" t="s">
        <v>158</v>
      </c>
      <c r="B3546" s="3" t="s">
        <v>8</v>
      </c>
      <c r="C3546" s="3" t="s">
        <v>9</v>
      </c>
      <c r="D3546" s="3" t="s">
        <v>197</v>
      </c>
      <c r="E3546" s="3">
        <v>0.56000000000000005</v>
      </c>
      <c r="F3546" s="3">
        <v>0.48</v>
      </c>
      <c r="G3546" s="3" t="s">
        <v>163</v>
      </c>
      <c r="H3546" s="2">
        <v>4112</v>
      </c>
      <c r="I3546" s="3" t="s">
        <v>178</v>
      </c>
      <c r="J3546" s="2">
        <v>4112</v>
      </c>
      <c r="K3546" s="3" t="s">
        <v>164</v>
      </c>
      <c r="L3546" s="2">
        <v>70</v>
      </c>
      <c r="M3546" s="3">
        <v>21.059750100811492</v>
      </c>
      <c r="N3546" s="3">
        <v>52633.090856220821</v>
      </c>
      <c r="O3546" s="3">
        <v>108.86765440113524</v>
      </c>
      <c r="P3546" s="3">
        <v>1</v>
      </c>
      <c r="Q3546" s="3">
        <f t="shared" si="306"/>
        <v>108.86765440113524</v>
      </c>
      <c r="R3546" s="3">
        <v>0</v>
      </c>
      <c r="S3546" s="3">
        <v>13.492617196237633</v>
      </c>
      <c r="T3546" s="3">
        <v>1</v>
      </c>
      <c r="U3546" s="3">
        <f t="shared" si="307"/>
        <v>13.492617196237633</v>
      </c>
      <c r="V3546" s="3">
        <v>0</v>
      </c>
    </row>
    <row r="3547" spans="1:22" x14ac:dyDescent="0.25">
      <c r="A3547" s="3" t="s">
        <v>158</v>
      </c>
      <c r="B3547" s="3" t="s">
        <v>310</v>
      </c>
      <c r="C3547" s="3" t="s">
        <v>9</v>
      </c>
      <c r="D3547" s="3" t="s">
        <v>197</v>
      </c>
      <c r="E3547" s="3">
        <v>0.56000000000000005</v>
      </c>
      <c r="F3547" s="3">
        <v>0.48</v>
      </c>
      <c r="G3547" s="3" t="s">
        <v>163</v>
      </c>
      <c r="H3547" s="2">
        <v>4112</v>
      </c>
      <c r="I3547" s="3" t="s">
        <v>178</v>
      </c>
      <c r="J3547" s="2">
        <v>4112</v>
      </c>
      <c r="K3547" s="3" t="s">
        <v>164</v>
      </c>
      <c r="L3547" s="2">
        <v>2</v>
      </c>
      <c r="M3547" s="3">
        <v>3.8702180095361471E-2</v>
      </c>
      <c r="N3547" s="3">
        <v>84.976196845311463</v>
      </c>
      <c r="O3547" s="3">
        <v>0.13701887601842785</v>
      </c>
      <c r="P3547" s="3">
        <v>1</v>
      </c>
      <c r="Q3547" s="3">
        <f t="shared" si="306"/>
        <v>0.13701887601842785</v>
      </c>
      <c r="R3547" s="3">
        <v>0</v>
      </c>
      <c r="S3547" s="3">
        <v>1.3969494094325619E-2</v>
      </c>
      <c r="T3547" s="3">
        <v>1</v>
      </c>
      <c r="U3547" s="3">
        <f t="shared" si="307"/>
        <v>1.3969494094325619E-2</v>
      </c>
      <c r="V3547" s="3">
        <v>0</v>
      </c>
    </row>
    <row r="3548" spans="1:22" x14ac:dyDescent="0.25">
      <c r="A3548" s="3" t="s">
        <v>158</v>
      </c>
      <c r="B3548" s="3" t="s">
        <v>8</v>
      </c>
      <c r="C3548" s="3" t="s">
        <v>9</v>
      </c>
      <c r="D3548" s="3" t="s">
        <v>197</v>
      </c>
      <c r="E3548" s="3">
        <v>0.56000000000000005</v>
      </c>
      <c r="F3548" s="3">
        <v>0.48</v>
      </c>
      <c r="G3548" s="3" t="s">
        <v>166</v>
      </c>
      <c r="H3548" s="2">
        <v>4112</v>
      </c>
      <c r="I3548" s="3" t="s">
        <v>178</v>
      </c>
      <c r="J3548" s="2">
        <v>4112</v>
      </c>
      <c r="K3548" s="3" t="s">
        <v>167</v>
      </c>
      <c r="L3548" s="2">
        <v>98</v>
      </c>
      <c r="M3548" s="3">
        <v>32.519043592187778</v>
      </c>
      <c r="N3548" s="3">
        <v>76344.316379418029</v>
      </c>
      <c r="O3548" s="3">
        <v>155.53624149517375</v>
      </c>
      <c r="P3548" s="3">
        <v>1</v>
      </c>
      <c r="Q3548" s="3">
        <f t="shared" si="306"/>
        <v>155.53624149517375</v>
      </c>
      <c r="R3548" s="3">
        <v>0</v>
      </c>
      <c r="S3548" s="3">
        <v>18.885426116574639</v>
      </c>
      <c r="T3548" s="3">
        <v>1</v>
      </c>
      <c r="U3548" s="3">
        <f t="shared" si="307"/>
        <v>18.885426116574639</v>
      </c>
      <c r="V3548" s="3">
        <v>0</v>
      </c>
    </row>
    <row r="3549" spans="1:22" x14ac:dyDescent="0.25">
      <c r="A3549" s="3" t="s">
        <v>158</v>
      </c>
      <c r="B3549" s="3" t="s">
        <v>310</v>
      </c>
      <c r="C3549" s="3" t="s">
        <v>9</v>
      </c>
      <c r="D3549" s="3" t="s">
        <v>197</v>
      </c>
      <c r="E3549" s="3">
        <v>0.56000000000000005</v>
      </c>
      <c r="F3549" s="3">
        <v>0.48</v>
      </c>
      <c r="G3549" s="3" t="s">
        <v>19</v>
      </c>
      <c r="H3549" s="2">
        <v>4113</v>
      </c>
      <c r="I3549" s="3" t="s">
        <v>71</v>
      </c>
      <c r="J3549" s="2">
        <v>4113</v>
      </c>
      <c r="K3549" s="3" t="s">
        <v>19</v>
      </c>
      <c r="L3549" s="2">
        <v>107</v>
      </c>
      <c r="M3549" s="3">
        <v>41.080053889982317</v>
      </c>
      <c r="N3549" s="3">
        <v>92039.472983156549</v>
      </c>
      <c r="O3549" s="3">
        <v>190.05164265041697</v>
      </c>
      <c r="P3549" s="3">
        <v>1</v>
      </c>
      <c r="Q3549" s="3">
        <f t="shared" si="306"/>
        <v>190.05164265041697</v>
      </c>
      <c r="R3549" s="3">
        <v>0</v>
      </c>
      <c r="S3549" s="3">
        <v>21.27985189435168</v>
      </c>
      <c r="T3549" s="3">
        <v>1</v>
      </c>
      <c r="U3549" s="3">
        <f t="shared" si="307"/>
        <v>21.27985189435168</v>
      </c>
      <c r="V3549" s="3">
        <v>0</v>
      </c>
    </row>
    <row r="3550" spans="1:22" x14ac:dyDescent="0.25">
      <c r="A3550" s="3" t="s">
        <v>158</v>
      </c>
      <c r="B3550" s="3" t="s">
        <v>8</v>
      </c>
      <c r="C3550" s="3" t="s">
        <v>9</v>
      </c>
      <c r="D3550" s="3" t="s">
        <v>197</v>
      </c>
      <c r="E3550" s="3">
        <v>0.56000000000000005</v>
      </c>
      <c r="F3550" s="3">
        <v>0.48</v>
      </c>
      <c r="G3550" s="3" t="s">
        <v>19</v>
      </c>
      <c r="H3550" s="2">
        <v>4113</v>
      </c>
      <c r="I3550" s="3" t="s">
        <v>71</v>
      </c>
      <c r="J3550" s="2">
        <v>4113</v>
      </c>
      <c r="K3550" s="3" t="s">
        <v>168</v>
      </c>
      <c r="L3550" s="2">
        <v>1</v>
      </c>
      <c r="M3550" s="3">
        <v>9.9529752227130834E-3</v>
      </c>
      <c r="N3550" s="3">
        <v>32.310872124939166</v>
      </c>
      <c r="O3550" s="3">
        <v>6.932713344330392E-2</v>
      </c>
      <c r="P3550" s="3">
        <f>1-0.712</f>
        <v>0.28800000000000003</v>
      </c>
      <c r="Q3550" s="3">
        <f t="shared" si="306"/>
        <v>1.9966214431671531E-2</v>
      </c>
      <c r="R3550" s="3">
        <v>0</v>
      </c>
      <c r="S3550" s="3">
        <v>8.8184860778882154E-3</v>
      </c>
      <c r="T3550" s="3">
        <f>1-0.531</f>
        <v>0.46899999999999997</v>
      </c>
      <c r="U3550" s="3">
        <f t="shared" si="307"/>
        <v>4.1358699705295729E-3</v>
      </c>
      <c r="V3550" s="3">
        <v>0</v>
      </c>
    </row>
    <row r="3551" spans="1:22" x14ac:dyDescent="0.25">
      <c r="A3551" s="3" t="s">
        <v>158</v>
      </c>
      <c r="B3551" s="3" t="s">
        <v>8</v>
      </c>
      <c r="C3551" s="3" t="s">
        <v>9</v>
      </c>
      <c r="D3551" s="3" t="s">
        <v>197</v>
      </c>
      <c r="E3551" s="3">
        <v>0.56000000000000005</v>
      </c>
      <c r="F3551" s="3">
        <v>0.48</v>
      </c>
      <c r="G3551" s="3" t="s">
        <v>163</v>
      </c>
      <c r="H3551" s="2">
        <v>4113</v>
      </c>
      <c r="I3551" s="3" t="s">
        <v>71</v>
      </c>
      <c r="J3551" s="2">
        <v>4113</v>
      </c>
      <c r="K3551" s="3" t="s">
        <v>164</v>
      </c>
      <c r="L3551" s="2">
        <v>36</v>
      </c>
      <c r="M3551" s="3">
        <v>7.5587333793518932</v>
      </c>
      <c r="N3551" s="3">
        <v>15476.46579724746</v>
      </c>
      <c r="O3551" s="3">
        <v>35.970183729875032</v>
      </c>
      <c r="P3551" s="3">
        <v>1</v>
      </c>
      <c r="Q3551" s="3">
        <f t="shared" si="306"/>
        <v>35.970183729875032</v>
      </c>
      <c r="R3551" s="3">
        <v>0</v>
      </c>
      <c r="S3551" s="3">
        <v>3.344409616938103</v>
      </c>
      <c r="T3551" s="3">
        <v>1</v>
      </c>
      <c r="U3551" s="3">
        <f t="shared" si="307"/>
        <v>3.344409616938103</v>
      </c>
      <c r="V3551" s="3">
        <v>0</v>
      </c>
    </row>
    <row r="3552" spans="1:22" x14ac:dyDescent="0.25">
      <c r="A3552" s="3" t="s">
        <v>158</v>
      </c>
      <c r="B3552" s="3" t="s">
        <v>8</v>
      </c>
      <c r="C3552" s="3" t="s">
        <v>9</v>
      </c>
      <c r="D3552" s="3" t="s">
        <v>197</v>
      </c>
      <c r="E3552" s="3">
        <v>0.56000000000000005</v>
      </c>
      <c r="F3552" s="3">
        <v>0.48</v>
      </c>
      <c r="G3552" s="3" t="s">
        <v>166</v>
      </c>
      <c r="H3552" s="2">
        <v>4113</v>
      </c>
      <c r="I3552" s="3" t="s">
        <v>71</v>
      </c>
      <c r="J3552" s="2">
        <v>4113</v>
      </c>
      <c r="K3552" s="3" t="s">
        <v>167</v>
      </c>
      <c r="L3552" s="2">
        <v>91</v>
      </c>
      <c r="M3552" s="3">
        <v>22.791847579161011</v>
      </c>
      <c r="N3552" s="3">
        <v>52584.192695696373</v>
      </c>
      <c r="O3552" s="3">
        <v>123.33146046259982</v>
      </c>
      <c r="P3552" s="3">
        <v>1</v>
      </c>
      <c r="Q3552" s="3">
        <f t="shared" si="306"/>
        <v>123.33146046259982</v>
      </c>
      <c r="R3552" s="3">
        <v>0</v>
      </c>
      <c r="S3552" s="3">
        <v>9.3906912542334862</v>
      </c>
      <c r="T3552" s="3">
        <v>1</v>
      </c>
      <c r="U3552" s="3">
        <f t="shared" si="307"/>
        <v>9.3906912542334862</v>
      </c>
      <c r="V3552" s="3">
        <v>0</v>
      </c>
    </row>
    <row r="3553" spans="1:22" x14ac:dyDescent="0.25">
      <c r="A3553" s="3" t="s">
        <v>158</v>
      </c>
      <c r="B3553" s="3" t="s">
        <v>8</v>
      </c>
      <c r="C3553" s="3" t="s">
        <v>9</v>
      </c>
      <c r="D3553" s="3" t="s">
        <v>10</v>
      </c>
      <c r="E3553" s="3">
        <v>0.56000000000000005</v>
      </c>
      <c r="F3553" s="3">
        <v>0.48</v>
      </c>
      <c r="G3553" s="3" t="s">
        <v>11</v>
      </c>
      <c r="H3553" s="2">
        <v>4120</v>
      </c>
      <c r="I3553" s="3" t="s">
        <v>179</v>
      </c>
      <c r="J3553" s="2">
        <v>4120</v>
      </c>
      <c r="K3553" s="3" t="s">
        <v>13</v>
      </c>
      <c r="L3553" s="2">
        <v>13</v>
      </c>
      <c r="M3553" s="3">
        <v>1.1926047301204772</v>
      </c>
      <c r="N3553" s="3">
        <v>4096.8751851883026</v>
      </c>
      <c r="O3553" s="3">
        <v>8.6990400233754741</v>
      </c>
      <c r="P3553" s="3">
        <v>1</v>
      </c>
      <c r="Q3553" s="3">
        <f t="shared" si="306"/>
        <v>8.6990400233754741</v>
      </c>
      <c r="R3553" s="3">
        <v>0</v>
      </c>
      <c r="S3553" s="3">
        <v>3.3896690273411254</v>
      </c>
      <c r="T3553" s="3">
        <v>1</v>
      </c>
      <c r="U3553" s="3">
        <f t="shared" si="307"/>
        <v>3.3896690273411254</v>
      </c>
      <c r="V3553" s="3">
        <v>0</v>
      </c>
    </row>
    <row r="3554" spans="1:22" x14ac:dyDescent="0.25">
      <c r="A3554" s="3" t="s">
        <v>158</v>
      </c>
      <c r="B3554" s="3" t="s">
        <v>310</v>
      </c>
      <c r="C3554" s="3" t="s">
        <v>9</v>
      </c>
      <c r="D3554" s="3" t="s">
        <v>197</v>
      </c>
      <c r="E3554" s="3">
        <v>0.56000000000000005</v>
      </c>
      <c r="F3554" s="3">
        <v>0.48</v>
      </c>
      <c r="G3554" s="3" t="s">
        <v>320</v>
      </c>
      <c r="H3554" s="2">
        <v>4120</v>
      </c>
      <c r="I3554" s="3" t="s">
        <v>179</v>
      </c>
      <c r="J3554" s="2">
        <v>4120</v>
      </c>
      <c r="K3554" s="3" t="s">
        <v>314</v>
      </c>
      <c r="L3554" s="2">
        <v>12</v>
      </c>
      <c r="M3554" s="3">
        <v>0.32720034135320808</v>
      </c>
      <c r="N3554" s="3">
        <v>1174.4437527350135</v>
      </c>
      <c r="O3554" s="3">
        <v>2.2830002321418403</v>
      </c>
      <c r="P3554" s="3">
        <v>1</v>
      </c>
      <c r="Q3554" s="3">
        <f t="shared" si="306"/>
        <v>2.2830002321418403</v>
      </c>
      <c r="R3554" s="3">
        <v>0</v>
      </c>
      <c r="S3554" s="3">
        <v>0.52712921356485931</v>
      </c>
      <c r="T3554" s="3">
        <v>1</v>
      </c>
      <c r="U3554" s="3">
        <f t="shared" si="307"/>
        <v>0.52712921356485931</v>
      </c>
      <c r="V3554" s="3">
        <v>0</v>
      </c>
    </row>
    <row r="3555" spans="1:22" x14ac:dyDescent="0.25">
      <c r="A3555" s="3" t="s">
        <v>158</v>
      </c>
      <c r="B3555" s="3" t="s">
        <v>310</v>
      </c>
      <c r="C3555" s="3" t="s">
        <v>9</v>
      </c>
      <c r="D3555" s="3" t="s">
        <v>197</v>
      </c>
      <c r="E3555" s="3">
        <v>0.56000000000000005</v>
      </c>
      <c r="F3555" s="3">
        <v>0.48</v>
      </c>
      <c r="G3555" s="3" t="s">
        <v>264</v>
      </c>
      <c r="H3555" s="2">
        <v>4120</v>
      </c>
      <c r="I3555" s="3" t="s">
        <v>179</v>
      </c>
      <c r="J3555" s="2">
        <v>4120</v>
      </c>
      <c r="K3555" s="3" t="s">
        <v>264</v>
      </c>
      <c r="L3555" s="2">
        <v>5</v>
      </c>
      <c r="M3555" s="3">
        <v>0.71870036275584781</v>
      </c>
      <c r="N3555" s="3">
        <v>2413.7939555540761</v>
      </c>
      <c r="O3555" s="3">
        <v>4.6514448823302041</v>
      </c>
      <c r="P3555" s="3">
        <v>1</v>
      </c>
      <c r="Q3555" s="3">
        <f t="shared" si="306"/>
        <v>4.6514448823302041</v>
      </c>
      <c r="R3555" s="3">
        <v>0</v>
      </c>
      <c r="S3555" s="3">
        <v>1.3907374062629325</v>
      </c>
      <c r="T3555" s="3">
        <v>1</v>
      </c>
      <c r="U3555" s="3">
        <f t="shared" si="307"/>
        <v>1.3907374062629325</v>
      </c>
      <c r="V3555" s="3">
        <v>0</v>
      </c>
    </row>
    <row r="3556" spans="1:22" x14ac:dyDescent="0.25">
      <c r="A3556" s="3" t="s">
        <v>158</v>
      </c>
      <c r="B3556" s="3" t="s">
        <v>89</v>
      </c>
      <c r="C3556" s="3" t="s">
        <v>9</v>
      </c>
      <c r="D3556" s="3" t="s">
        <v>262</v>
      </c>
      <c r="E3556" s="3">
        <v>0.56000000000000005</v>
      </c>
      <c r="F3556" s="3">
        <v>0.48</v>
      </c>
      <c r="G3556" s="3" t="s">
        <v>17</v>
      </c>
      <c r="H3556" s="2">
        <v>4130</v>
      </c>
      <c r="I3556" s="3" t="s">
        <v>233</v>
      </c>
      <c r="J3556" s="2">
        <v>2000</v>
      </c>
      <c r="K3556" s="3" t="s">
        <v>264</v>
      </c>
      <c r="L3556" s="2">
        <v>3</v>
      </c>
      <c r="M3556" s="3">
        <v>6.32940579233887E-4</v>
      </c>
      <c r="N3556" s="3">
        <v>1.9945121200271076</v>
      </c>
      <c r="O3556" s="3">
        <v>4.1013706572807168E-3</v>
      </c>
      <c r="P3556" s="3">
        <v>1</v>
      </c>
      <c r="Q3556" s="3">
        <f t="shared" si="306"/>
        <v>4.1013706572807168E-3</v>
      </c>
      <c r="R3556" s="4">
        <f>Q3556</f>
        <v>4.1013706572807168E-3</v>
      </c>
      <c r="S3556" s="3">
        <v>5.6421557326111346E-4</v>
      </c>
      <c r="T3556" s="3">
        <v>1</v>
      </c>
      <c r="U3556" s="3">
        <f t="shared" si="307"/>
        <v>5.6421557326111346E-4</v>
      </c>
      <c r="V3556" s="3">
        <f>U3556</f>
        <v>5.6421557326111346E-4</v>
      </c>
    </row>
    <row r="3557" spans="1:22" x14ac:dyDescent="0.25">
      <c r="A3557" s="3" t="s">
        <v>158</v>
      </c>
      <c r="B3557" s="3" t="s">
        <v>310</v>
      </c>
      <c r="C3557" s="3" t="s">
        <v>9</v>
      </c>
      <c r="D3557" s="3" t="s">
        <v>312</v>
      </c>
      <c r="E3557" s="3">
        <v>0.56000000000000005</v>
      </c>
      <c r="F3557" s="3">
        <v>0.48</v>
      </c>
      <c r="G3557" s="3" t="s">
        <v>320</v>
      </c>
      <c r="H3557" s="2">
        <v>4130</v>
      </c>
      <c r="I3557" s="3" t="s">
        <v>233</v>
      </c>
      <c r="J3557" s="2">
        <v>3000</v>
      </c>
      <c r="K3557" s="3" t="s">
        <v>314</v>
      </c>
      <c r="L3557" s="2">
        <v>1</v>
      </c>
      <c r="M3557" s="3">
        <v>5.2435882977028064E-3</v>
      </c>
      <c r="N3557" s="3">
        <v>19.950718669109825</v>
      </c>
      <c r="O3557" s="3">
        <v>4.7285379335117395E-2</v>
      </c>
      <c r="P3557" s="3">
        <v>1</v>
      </c>
      <c r="Q3557" s="3">
        <f t="shared" si="306"/>
        <v>4.7285379335117395E-2</v>
      </c>
      <c r="R3557" s="3">
        <v>0</v>
      </c>
      <c r="S3557" s="3">
        <v>6.98975513596396E-3</v>
      </c>
      <c r="T3557" s="3">
        <v>1</v>
      </c>
      <c r="U3557" s="3">
        <f t="shared" si="307"/>
        <v>6.98975513596396E-3</v>
      </c>
      <c r="V3557" s="3">
        <v>0</v>
      </c>
    </row>
    <row r="3558" spans="1:22" x14ac:dyDescent="0.25">
      <c r="A3558" s="3" t="s">
        <v>158</v>
      </c>
      <c r="B3558" s="3" t="s">
        <v>8</v>
      </c>
      <c r="C3558" s="3" t="s">
        <v>9</v>
      </c>
      <c r="D3558" s="3" t="s">
        <v>197</v>
      </c>
      <c r="E3558" s="3">
        <v>0.56000000000000005</v>
      </c>
      <c r="F3558" s="3">
        <v>0.48</v>
      </c>
      <c r="G3558" s="3" t="s">
        <v>19</v>
      </c>
      <c r="H3558" s="2">
        <v>4130</v>
      </c>
      <c r="I3558" s="3" t="s">
        <v>233</v>
      </c>
      <c r="J3558" s="2">
        <v>4130</v>
      </c>
      <c r="K3558" s="3" t="s">
        <v>19</v>
      </c>
      <c r="L3558" s="2">
        <v>13</v>
      </c>
      <c r="M3558" s="3">
        <v>0.34354757849872336</v>
      </c>
      <c r="N3558" s="3">
        <v>1052.0346451471717</v>
      </c>
      <c r="O3558" s="3">
        <v>2.3945090472029156</v>
      </c>
      <c r="P3558" s="3">
        <v>1</v>
      </c>
      <c r="Q3558" s="3">
        <f t="shared" si="306"/>
        <v>2.3945090472029156</v>
      </c>
      <c r="R3558" s="3">
        <v>0</v>
      </c>
      <c r="S3558" s="3">
        <v>0.33426933180392804</v>
      </c>
      <c r="T3558" s="3">
        <v>1</v>
      </c>
      <c r="U3558" s="3">
        <f t="shared" si="307"/>
        <v>0.33426933180392804</v>
      </c>
      <c r="V3558" s="3">
        <v>0</v>
      </c>
    </row>
    <row r="3559" spans="1:22" x14ac:dyDescent="0.25">
      <c r="A3559" s="3" t="s">
        <v>158</v>
      </c>
      <c r="B3559" s="3" t="s">
        <v>310</v>
      </c>
      <c r="C3559" s="3" t="s">
        <v>9</v>
      </c>
      <c r="D3559" s="3" t="s">
        <v>333</v>
      </c>
      <c r="E3559" s="3">
        <v>0.56000000000000005</v>
      </c>
      <c r="F3559" s="3">
        <v>0.48</v>
      </c>
      <c r="G3559" s="3" t="s">
        <v>19</v>
      </c>
      <c r="H3559" s="2">
        <v>4130</v>
      </c>
      <c r="I3559" s="3" t="s">
        <v>233</v>
      </c>
      <c r="J3559" s="2">
        <v>4130</v>
      </c>
      <c r="K3559" s="3" t="s">
        <v>19</v>
      </c>
      <c r="L3559" s="2">
        <v>125</v>
      </c>
      <c r="M3559" s="3">
        <v>20.597642324825436</v>
      </c>
      <c r="N3559" s="3">
        <v>55308.904045907031</v>
      </c>
      <c r="O3559" s="3">
        <v>121.06505755728836</v>
      </c>
      <c r="P3559" s="3">
        <v>1</v>
      </c>
      <c r="Q3559" s="3">
        <f t="shared" si="306"/>
        <v>121.06505755728836</v>
      </c>
      <c r="R3559" s="3">
        <v>0</v>
      </c>
      <c r="S3559" s="3">
        <v>16.92846336789184</v>
      </c>
      <c r="T3559" s="3">
        <v>1</v>
      </c>
      <c r="U3559" s="3">
        <f t="shared" si="307"/>
        <v>16.92846336789184</v>
      </c>
      <c r="V3559" s="3">
        <v>0</v>
      </c>
    </row>
    <row r="3560" spans="1:22" x14ac:dyDescent="0.25">
      <c r="A3560" s="3" t="s">
        <v>158</v>
      </c>
      <c r="B3560" s="3" t="s">
        <v>310</v>
      </c>
      <c r="C3560" s="3" t="s">
        <v>9</v>
      </c>
      <c r="D3560" s="3" t="s">
        <v>197</v>
      </c>
      <c r="E3560" s="3">
        <v>0.56000000000000005</v>
      </c>
      <c r="F3560" s="3">
        <v>0.48</v>
      </c>
      <c r="G3560" s="3" t="s">
        <v>19</v>
      </c>
      <c r="H3560" s="2">
        <v>4130</v>
      </c>
      <c r="I3560" s="3" t="s">
        <v>233</v>
      </c>
      <c r="J3560" s="2">
        <v>4130</v>
      </c>
      <c r="K3560" s="3" t="s">
        <v>19</v>
      </c>
      <c r="L3560" s="2">
        <v>160</v>
      </c>
      <c r="M3560" s="3">
        <v>53.41301072471795</v>
      </c>
      <c r="N3560" s="3">
        <v>150744.92228459145</v>
      </c>
      <c r="O3560" s="3">
        <v>326.45568457079634</v>
      </c>
      <c r="P3560" s="3">
        <v>1</v>
      </c>
      <c r="Q3560" s="3">
        <f t="shared" si="306"/>
        <v>326.45568457079634</v>
      </c>
      <c r="R3560" s="3">
        <v>0</v>
      </c>
      <c r="S3560" s="3">
        <v>44.448262948198959</v>
      </c>
      <c r="T3560" s="3">
        <v>1</v>
      </c>
      <c r="U3560" s="3">
        <f t="shared" si="307"/>
        <v>44.448262948198959</v>
      </c>
      <c r="V3560" s="3">
        <v>0</v>
      </c>
    </row>
    <row r="3561" spans="1:22" x14ac:dyDescent="0.25">
      <c r="A3561" s="3" t="s">
        <v>158</v>
      </c>
      <c r="B3561" s="3" t="s">
        <v>8</v>
      </c>
      <c r="C3561" s="3" t="s">
        <v>9</v>
      </c>
      <c r="D3561" s="3" t="s">
        <v>197</v>
      </c>
      <c r="E3561" s="3">
        <v>0.56000000000000005</v>
      </c>
      <c r="F3561" s="3">
        <v>0.48</v>
      </c>
      <c r="G3561" s="3" t="s">
        <v>183</v>
      </c>
      <c r="H3561" s="2">
        <v>4130</v>
      </c>
      <c r="I3561" s="3" t="s">
        <v>233</v>
      </c>
      <c r="J3561" s="2">
        <v>4130</v>
      </c>
      <c r="K3561" s="3" t="s">
        <v>169</v>
      </c>
      <c r="L3561" s="2">
        <v>369</v>
      </c>
      <c r="M3561" s="3">
        <v>114.60917296205491</v>
      </c>
      <c r="N3561" s="3">
        <v>321742.26720885816</v>
      </c>
      <c r="O3561" s="3">
        <v>649.14087313354219</v>
      </c>
      <c r="P3561" s="3">
        <v>1</v>
      </c>
      <c r="Q3561" s="3">
        <f t="shared" si="306"/>
        <v>649.14087313354219</v>
      </c>
      <c r="R3561" s="3">
        <v>0</v>
      </c>
      <c r="S3561" s="3">
        <v>89.742256910603629</v>
      </c>
      <c r="T3561" s="3">
        <v>1</v>
      </c>
      <c r="U3561" s="3">
        <f t="shared" si="307"/>
        <v>89.742256910603629</v>
      </c>
      <c r="V3561" s="3">
        <v>0</v>
      </c>
    </row>
    <row r="3562" spans="1:22" x14ac:dyDescent="0.25">
      <c r="A3562" s="3" t="s">
        <v>158</v>
      </c>
      <c r="B3562" s="3" t="s">
        <v>310</v>
      </c>
      <c r="C3562" s="3" t="s">
        <v>9</v>
      </c>
      <c r="D3562" s="3" t="s">
        <v>312</v>
      </c>
      <c r="E3562" s="3">
        <v>0.56000000000000005</v>
      </c>
      <c r="F3562" s="3">
        <v>0.48</v>
      </c>
      <c r="G3562" s="3" t="s">
        <v>320</v>
      </c>
      <c r="H3562" s="2">
        <v>4130</v>
      </c>
      <c r="I3562" s="3" t="s">
        <v>233</v>
      </c>
      <c r="J3562" s="2">
        <v>4130</v>
      </c>
      <c r="K3562" s="3" t="s">
        <v>314</v>
      </c>
      <c r="L3562" s="2">
        <v>39</v>
      </c>
      <c r="M3562" s="3">
        <v>7.2817748144603307</v>
      </c>
      <c r="N3562" s="3">
        <v>22802.17295769924</v>
      </c>
      <c r="O3562" s="3">
        <v>47.459460544202692</v>
      </c>
      <c r="P3562" s="3">
        <v>1</v>
      </c>
      <c r="Q3562" s="3">
        <f t="shared" si="306"/>
        <v>47.459460544202692</v>
      </c>
      <c r="R3562" s="3">
        <v>0</v>
      </c>
      <c r="S3562" s="3">
        <v>6.4319018350298141</v>
      </c>
      <c r="T3562" s="3">
        <v>1</v>
      </c>
      <c r="U3562" s="3">
        <f t="shared" si="307"/>
        <v>6.4319018350298141</v>
      </c>
      <c r="V3562" s="3">
        <v>0</v>
      </c>
    </row>
    <row r="3563" spans="1:22" x14ac:dyDescent="0.25">
      <c r="A3563" s="3" t="s">
        <v>158</v>
      </c>
      <c r="B3563" s="3" t="s">
        <v>310</v>
      </c>
      <c r="C3563" s="3" t="s">
        <v>9</v>
      </c>
      <c r="D3563" s="3" t="s">
        <v>333</v>
      </c>
      <c r="E3563" s="3">
        <v>0.56000000000000005</v>
      </c>
      <c r="F3563" s="3">
        <v>0.48</v>
      </c>
      <c r="G3563" s="3" t="s">
        <v>320</v>
      </c>
      <c r="H3563" s="2">
        <v>4130</v>
      </c>
      <c r="I3563" s="3" t="s">
        <v>233</v>
      </c>
      <c r="J3563" s="2">
        <v>4130</v>
      </c>
      <c r="K3563" s="3" t="s">
        <v>314</v>
      </c>
      <c r="L3563" s="2">
        <v>1</v>
      </c>
      <c r="M3563" s="3">
        <v>2.4125555898545915E-2</v>
      </c>
      <c r="N3563" s="3">
        <v>85.910853320077194</v>
      </c>
      <c r="O3563" s="3">
        <v>0.18340129188730311</v>
      </c>
      <c r="P3563" s="3">
        <v>1</v>
      </c>
      <c r="Q3563" s="3">
        <f t="shared" si="306"/>
        <v>0.18340129188730311</v>
      </c>
      <c r="R3563" s="3">
        <v>0</v>
      </c>
      <c r="S3563" s="3">
        <v>2.5001382911663469E-2</v>
      </c>
      <c r="T3563" s="3">
        <v>1</v>
      </c>
      <c r="U3563" s="3">
        <f t="shared" si="307"/>
        <v>2.5001382911663469E-2</v>
      </c>
      <c r="V3563" s="3">
        <v>0</v>
      </c>
    </row>
    <row r="3564" spans="1:22" x14ac:dyDescent="0.25">
      <c r="A3564" s="3" t="s">
        <v>158</v>
      </c>
      <c r="B3564" s="3" t="s">
        <v>310</v>
      </c>
      <c r="C3564" s="3" t="s">
        <v>9</v>
      </c>
      <c r="D3564" s="3" t="s">
        <v>197</v>
      </c>
      <c r="E3564" s="3">
        <v>0.56000000000000005</v>
      </c>
      <c r="F3564" s="3">
        <v>0.48</v>
      </c>
      <c r="G3564" s="3" t="s">
        <v>320</v>
      </c>
      <c r="H3564" s="2">
        <v>4130</v>
      </c>
      <c r="I3564" s="3" t="s">
        <v>233</v>
      </c>
      <c r="J3564" s="2">
        <v>4130</v>
      </c>
      <c r="K3564" s="3" t="s">
        <v>314</v>
      </c>
      <c r="L3564" s="2">
        <v>27</v>
      </c>
      <c r="M3564" s="3">
        <v>2.5878420852843691</v>
      </c>
      <c r="N3564" s="3">
        <v>8695.2642336663484</v>
      </c>
      <c r="O3564" s="3">
        <v>18.937985119346525</v>
      </c>
      <c r="P3564" s="3">
        <v>1</v>
      </c>
      <c r="Q3564" s="3">
        <f t="shared" si="306"/>
        <v>18.937985119346525</v>
      </c>
      <c r="R3564" s="3">
        <v>0</v>
      </c>
      <c r="S3564" s="3">
        <v>2.5174119409404527</v>
      </c>
      <c r="T3564" s="3">
        <v>1</v>
      </c>
      <c r="U3564" s="3">
        <f t="shared" si="307"/>
        <v>2.5174119409404527</v>
      </c>
      <c r="V3564" s="3">
        <v>0</v>
      </c>
    </row>
    <row r="3565" spans="1:22" x14ac:dyDescent="0.25">
      <c r="A3565" s="3" t="s">
        <v>158</v>
      </c>
      <c r="B3565" s="3" t="s">
        <v>351</v>
      </c>
      <c r="C3565" s="3" t="s">
        <v>352</v>
      </c>
      <c r="D3565" s="3" t="s">
        <v>353</v>
      </c>
      <c r="E3565" s="3">
        <v>0.36</v>
      </c>
      <c r="F3565" s="3">
        <v>0.57999999999999996</v>
      </c>
      <c r="G3565" s="3" t="s">
        <v>283</v>
      </c>
      <c r="H3565" s="2">
        <v>4130</v>
      </c>
      <c r="I3565" s="3" t="s">
        <v>233</v>
      </c>
      <c r="J3565" s="2">
        <v>4130</v>
      </c>
      <c r="K3565" s="3" t="s">
        <v>287</v>
      </c>
      <c r="L3565" s="2">
        <v>37</v>
      </c>
      <c r="M3565" s="3">
        <v>2.461643134153344</v>
      </c>
      <c r="N3565" s="3">
        <v>8281.8140127682709</v>
      </c>
      <c r="O3565" s="3">
        <v>18.229570703846104</v>
      </c>
      <c r="P3565" s="3">
        <v>1</v>
      </c>
      <c r="Q3565" s="3">
        <f t="shared" si="306"/>
        <v>18.229570703846104</v>
      </c>
      <c r="R3565" s="3">
        <v>0</v>
      </c>
      <c r="S3565" s="3">
        <v>2.4334212009977616</v>
      </c>
      <c r="T3565" s="3">
        <v>1</v>
      </c>
      <c r="U3565" s="3">
        <f t="shared" si="307"/>
        <v>2.4334212009977616</v>
      </c>
      <c r="V3565" s="3">
        <v>0</v>
      </c>
    </row>
    <row r="3566" spans="1:22" x14ac:dyDescent="0.25">
      <c r="A3566" s="3" t="s">
        <v>158</v>
      </c>
      <c r="B3566" s="3" t="s">
        <v>89</v>
      </c>
      <c r="C3566" s="3" t="s">
        <v>9</v>
      </c>
      <c r="D3566" s="3" t="s">
        <v>262</v>
      </c>
      <c r="E3566" s="3">
        <v>0.56000000000000005</v>
      </c>
      <c r="F3566" s="3">
        <v>0.48</v>
      </c>
      <c r="G3566" s="3" t="s">
        <v>283</v>
      </c>
      <c r="H3566" s="2">
        <v>4130</v>
      </c>
      <c r="I3566" s="3" t="s">
        <v>233</v>
      </c>
      <c r="J3566" s="2">
        <v>4130</v>
      </c>
      <c r="K3566" s="3" t="s">
        <v>263</v>
      </c>
      <c r="L3566" s="2">
        <v>11</v>
      </c>
      <c r="M3566" s="3">
        <v>0.95367516815549491</v>
      </c>
      <c r="N3566" s="3">
        <v>2907.0836187367231</v>
      </c>
      <c r="O3566" s="3">
        <v>5.1151096829755156</v>
      </c>
      <c r="P3566" s="3">
        <v>1</v>
      </c>
      <c r="Q3566" s="3">
        <f t="shared" si="306"/>
        <v>5.1151096829755156</v>
      </c>
      <c r="R3566" s="3">
        <v>0</v>
      </c>
      <c r="S3566" s="3">
        <v>0.70989984692451769</v>
      </c>
      <c r="T3566" s="3">
        <v>1</v>
      </c>
      <c r="U3566" s="3">
        <f t="shared" si="307"/>
        <v>0.70989984692451769</v>
      </c>
      <c r="V3566" s="3">
        <v>0</v>
      </c>
    </row>
    <row r="3567" spans="1:22" x14ac:dyDescent="0.25">
      <c r="A3567" s="3" t="s">
        <v>158</v>
      </c>
      <c r="B3567" s="3" t="s">
        <v>310</v>
      </c>
      <c r="C3567" s="3" t="s">
        <v>9</v>
      </c>
      <c r="D3567" s="3" t="s">
        <v>197</v>
      </c>
      <c r="E3567" s="3">
        <v>0.56000000000000005</v>
      </c>
      <c r="F3567" s="3">
        <v>0.48</v>
      </c>
      <c r="G3567" s="3" t="s">
        <v>283</v>
      </c>
      <c r="H3567" s="2">
        <v>4130</v>
      </c>
      <c r="I3567" s="3" t="s">
        <v>233</v>
      </c>
      <c r="J3567" s="2">
        <v>4130</v>
      </c>
      <c r="K3567" s="3" t="s">
        <v>263</v>
      </c>
      <c r="L3567" s="2">
        <v>18</v>
      </c>
      <c r="M3567" s="3">
        <v>0.38606357476989533</v>
      </c>
      <c r="N3567" s="3">
        <v>1325.4354123599114</v>
      </c>
      <c r="O3567" s="3">
        <v>2.9394570795274881</v>
      </c>
      <c r="P3567" s="3">
        <v>1</v>
      </c>
      <c r="Q3567" s="3">
        <f t="shared" si="306"/>
        <v>2.9394570795274881</v>
      </c>
      <c r="R3567" s="3">
        <v>0</v>
      </c>
      <c r="S3567" s="3">
        <v>0.39285579016893418</v>
      </c>
      <c r="T3567" s="3">
        <v>1</v>
      </c>
      <c r="U3567" s="3">
        <f t="shared" si="307"/>
        <v>0.39285579016893418</v>
      </c>
      <c r="V3567" s="3">
        <v>0</v>
      </c>
    </row>
    <row r="3568" spans="1:22" x14ac:dyDescent="0.25">
      <c r="A3568" s="3" t="s">
        <v>158</v>
      </c>
      <c r="B3568" s="3" t="s">
        <v>310</v>
      </c>
      <c r="C3568" s="3" t="s">
        <v>9</v>
      </c>
      <c r="D3568" s="3" t="s">
        <v>312</v>
      </c>
      <c r="E3568" s="3">
        <v>0.56000000000000005</v>
      </c>
      <c r="F3568" s="3">
        <v>0.48</v>
      </c>
      <c r="G3568" s="3" t="s">
        <v>283</v>
      </c>
      <c r="H3568" s="2">
        <v>4130</v>
      </c>
      <c r="I3568" s="3" t="s">
        <v>233</v>
      </c>
      <c r="J3568" s="2">
        <v>4130</v>
      </c>
      <c r="K3568" s="3" t="s">
        <v>322</v>
      </c>
      <c r="L3568" s="2">
        <v>2</v>
      </c>
      <c r="M3568" s="3">
        <v>5.3404982425736186E-2</v>
      </c>
      <c r="N3568" s="3">
        <v>162.70545365206056</v>
      </c>
      <c r="O3568" s="3">
        <v>0.32455194131219106</v>
      </c>
      <c r="P3568" s="3">
        <v>1</v>
      </c>
      <c r="Q3568" s="3">
        <f t="shared" si="306"/>
        <v>0.32455194131219106</v>
      </c>
      <c r="R3568" s="3">
        <v>0</v>
      </c>
      <c r="S3568" s="3">
        <v>4.4530593973669909E-2</v>
      </c>
      <c r="T3568" s="3">
        <v>1</v>
      </c>
      <c r="U3568" s="3">
        <f t="shared" si="307"/>
        <v>4.4530593973669909E-2</v>
      </c>
      <c r="V3568" s="3">
        <v>0</v>
      </c>
    </row>
    <row r="3569" spans="1:22" x14ac:dyDescent="0.25">
      <c r="A3569" s="3" t="s">
        <v>158</v>
      </c>
      <c r="B3569" s="3" t="s">
        <v>310</v>
      </c>
      <c r="C3569" s="3" t="s">
        <v>9</v>
      </c>
      <c r="D3569" s="3" t="s">
        <v>333</v>
      </c>
      <c r="E3569" s="3">
        <v>0.56000000000000005</v>
      </c>
      <c r="F3569" s="3">
        <v>0.48</v>
      </c>
      <c r="G3569" s="3" t="s">
        <v>283</v>
      </c>
      <c r="H3569" s="2">
        <v>4130</v>
      </c>
      <c r="I3569" s="3" t="s">
        <v>233</v>
      </c>
      <c r="J3569" s="2">
        <v>4130</v>
      </c>
      <c r="K3569" s="3" t="s">
        <v>322</v>
      </c>
      <c r="L3569" s="2">
        <v>1</v>
      </c>
      <c r="M3569" s="3">
        <v>1.5810306334367436E-3</v>
      </c>
      <c r="N3569" s="3">
        <v>5.6300336213980939</v>
      </c>
      <c r="O3569" s="3">
        <v>1.2018917280292637E-2</v>
      </c>
      <c r="P3569" s="3">
        <v>1</v>
      </c>
      <c r="Q3569" s="3">
        <f t="shared" si="306"/>
        <v>1.2018917280292637E-2</v>
      </c>
      <c r="R3569" s="3">
        <v>0</v>
      </c>
      <c r="S3569" s="3">
        <v>1.6384265891259409E-3</v>
      </c>
      <c r="T3569" s="3">
        <v>1</v>
      </c>
      <c r="U3569" s="3">
        <f t="shared" si="307"/>
        <v>1.6384265891259409E-3</v>
      </c>
      <c r="V3569" s="3">
        <v>0</v>
      </c>
    </row>
    <row r="3570" spans="1:22" x14ac:dyDescent="0.25">
      <c r="A3570" s="3" t="s">
        <v>158</v>
      </c>
      <c r="B3570" s="3" t="s">
        <v>310</v>
      </c>
      <c r="C3570" s="3" t="s">
        <v>9</v>
      </c>
      <c r="D3570" s="3" t="s">
        <v>197</v>
      </c>
      <c r="E3570" s="3">
        <v>0.56000000000000005</v>
      </c>
      <c r="F3570" s="3">
        <v>0.48</v>
      </c>
      <c r="G3570" s="3" t="s">
        <v>283</v>
      </c>
      <c r="H3570" s="2">
        <v>4130</v>
      </c>
      <c r="I3570" s="3" t="s">
        <v>233</v>
      </c>
      <c r="J3570" s="2">
        <v>4130</v>
      </c>
      <c r="K3570" s="3" t="s">
        <v>322</v>
      </c>
      <c r="L3570" s="2">
        <v>13</v>
      </c>
      <c r="M3570" s="3">
        <v>0.53154328794516448</v>
      </c>
      <c r="N3570" s="3">
        <v>1783.0614296600345</v>
      </c>
      <c r="O3570" s="3">
        <v>3.7984264103473113</v>
      </c>
      <c r="P3570" s="3">
        <v>1</v>
      </c>
      <c r="Q3570" s="3">
        <f t="shared" si="306"/>
        <v>3.7984264103473113</v>
      </c>
      <c r="R3570" s="3">
        <v>0</v>
      </c>
      <c r="S3570" s="3">
        <v>0.511815352918083</v>
      </c>
      <c r="T3570" s="3">
        <v>1</v>
      </c>
      <c r="U3570" s="3">
        <f t="shared" si="307"/>
        <v>0.511815352918083</v>
      </c>
      <c r="V3570" s="3">
        <v>0</v>
      </c>
    </row>
    <row r="3571" spans="1:22" x14ac:dyDescent="0.25">
      <c r="A3571" s="3" t="s">
        <v>158</v>
      </c>
      <c r="B3571" s="3" t="s">
        <v>8</v>
      </c>
      <c r="C3571" s="3" t="s">
        <v>9</v>
      </c>
      <c r="D3571" s="3" t="s">
        <v>197</v>
      </c>
      <c r="E3571" s="3">
        <v>0.56000000000000005</v>
      </c>
      <c r="F3571" s="3">
        <v>0.48</v>
      </c>
      <c r="G3571" s="3" t="s">
        <v>59</v>
      </c>
      <c r="H3571" s="2">
        <v>4130</v>
      </c>
      <c r="I3571" s="3" t="s">
        <v>233</v>
      </c>
      <c r="J3571" s="2">
        <v>4130</v>
      </c>
      <c r="K3571" s="3" t="s">
        <v>200</v>
      </c>
      <c r="L3571" s="2">
        <v>4</v>
      </c>
      <c r="M3571" s="3">
        <v>8.9931476961248001E-3</v>
      </c>
      <c r="N3571" s="3">
        <v>30.387278939908406</v>
      </c>
      <c r="O3571" s="3">
        <v>6.6848236196394073E-2</v>
      </c>
      <c r="P3571" s="3">
        <v>1</v>
      </c>
      <c r="Q3571" s="3">
        <f t="shared" si="306"/>
        <v>6.6848236196394073E-2</v>
      </c>
      <c r="R3571" s="3">
        <v>0</v>
      </c>
      <c r="S3571" s="3">
        <v>9.411298524348936E-3</v>
      </c>
      <c r="T3571" s="3">
        <v>1</v>
      </c>
      <c r="U3571" s="3">
        <f t="shared" si="307"/>
        <v>9.411298524348936E-3</v>
      </c>
      <c r="V3571" s="3">
        <v>0</v>
      </c>
    </row>
    <row r="3572" spans="1:22" x14ac:dyDescent="0.25">
      <c r="A3572" s="3" t="s">
        <v>158</v>
      </c>
      <c r="B3572" s="3" t="s">
        <v>89</v>
      </c>
      <c r="C3572" s="3" t="s">
        <v>9</v>
      </c>
      <c r="D3572" s="3" t="s">
        <v>262</v>
      </c>
      <c r="E3572" s="3">
        <v>0.56000000000000005</v>
      </c>
      <c r="F3572" s="3">
        <v>0.48</v>
      </c>
      <c r="G3572" s="3" t="s">
        <v>264</v>
      </c>
      <c r="H3572" s="2">
        <v>4130</v>
      </c>
      <c r="I3572" s="3" t="s">
        <v>233</v>
      </c>
      <c r="J3572" s="2">
        <v>4130</v>
      </c>
      <c r="K3572" s="3" t="s">
        <v>264</v>
      </c>
      <c r="L3572" s="2">
        <v>257</v>
      </c>
      <c r="M3572" s="3">
        <v>88.917371052926413</v>
      </c>
      <c r="N3572" s="3">
        <v>256569.20520216823</v>
      </c>
      <c r="O3572" s="3">
        <v>527.23158722031087</v>
      </c>
      <c r="P3572" s="3">
        <v>1</v>
      </c>
      <c r="Q3572" s="3">
        <f t="shared" si="306"/>
        <v>527.23158722031087</v>
      </c>
      <c r="R3572" s="3">
        <v>0</v>
      </c>
      <c r="S3572" s="3">
        <v>70.071325046073554</v>
      </c>
      <c r="T3572" s="3">
        <v>1</v>
      </c>
      <c r="U3572" s="3">
        <f t="shared" si="307"/>
        <v>70.071325046073554</v>
      </c>
      <c r="V3572" s="3">
        <v>0</v>
      </c>
    </row>
    <row r="3573" spans="1:22" x14ac:dyDescent="0.25">
      <c r="A3573" s="3" t="s">
        <v>158</v>
      </c>
      <c r="B3573" s="3" t="s">
        <v>310</v>
      </c>
      <c r="C3573" s="3" t="s">
        <v>9</v>
      </c>
      <c r="D3573" s="3" t="s">
        <v>312</v>
      </c>
      <c r="E3573" s="3">
        <v>0.56000000000000005</v>
      </c>
      <c r="F3573" s="3">
        <v>0.48</v>
      </c>
      <c r="G3573" s="3" t="s">
        <v>264</v>
      </c>
      <c r="H3573" s="2">
        <v>4130</v>
      </c>
      <c r="I3573" s="3" t="s">
        <v>233</v>
      </c>
      <c r="J3573" s="2">
        <v>4130</v>
      </c>
      <c r="K3573" s="3" t="s">
        <v>264</v>
      </c>
      <c r="L3573" s="2">
        <v>54</v>
      </c>
      <c r="M3573" s="3">
        <v>10.460802811731318</v>
      </c>
      <c r="N3573" s="3">
        <v>33092.057390718503</v>
      </c>
      <c r="O3573" s="3">
        <v>71.127300350795295</v>
      </c>
      <c r="P3573" s="3">
        <v>1</v>
      </c>
      <c r="Q3573" s="3">
        <f t="shared" si="306"/>
        <v>71.127300350795295</v>
      </c>
      <c r="R3573" s="3">
        <v>0</v>
      </c>
      <c r="S3573" s="3">
        <v>9.5272170489329486</v>
      </c>
      <c r="T3573" s="3">
        <v>1</v>
      </c>
      <c r="U3573" s="3">
        <f t="shared" si="307"/>
        <v>9.5272170489329486</v>
      </c>
      <c r="V3573" s="3">
        <v>0</v>
      </c>
    </row>
    <row r="3574" spans="1:22" x14ac:dyDescent="0.25">
      <c r="A3574" s="3" t="s">
        <v>158</v>
      </c>
      <c r="B3574" s="3" t="s">
        <v>310</v>
      </c>
      <c r="C3574" s="3" t="s">
        <v>9</v>
      </c>
      <c r="D3574" s="3" t="s">
        <v>333</v>
      </c>
      <c r="E3574" s="3">
        <v>0.56000000000000005</v>
      </c>
      <c r="F3574" s="3">
        <v>0.48</v>
      </c>
      <c r="G3574" s="3" t="s">
        <v>264</v>
      </c>
      <c r="H3574" s="2">
        <v>4130</v>
      </c>
      <c r="I3574" s="3" t="s">
        <v>233</v>
      </c>
      <c r="J3574" s="2">
        <v>4130</v>
      </c>
      <c r="K3574" s="3" t="s">
        <v>264</v>
      </c>
      <c r="L3574" s="2">
        <v>80</v>
      </c>
      <c r="M3574" s="3">
        <v>18.684959313880789</v>
      </c>
      <c r="N3574" s="3">
        <v>58597.709892836014</v>
      </c>
      <c r="O3574" s="3">
        <v>125.32985039027663</v>
      </c>
      <c r="P3574" s="3">
        <v>1</v>
      </c>
      <c r="Q3574" s="3">
        <f t="shared" si="306"/>
        <v>125.32985039027663</v>
      </c>
      <c r="R3574" s="3">
        <v>0</v>
      </c>
      <c r="S3574" s="3">
        <v>17.262334749752451</v>
      </c>
      <c r="T3574" s="3">
        <v>1</v>
      </c>
      <c r="U3574" s="3">
        <f t="shared" si="307"/>
        <v>17.262334749752451</v>
      </c>
      <c r="V3574" s="3">
        <v>0</v>
      </c>
    </row>
    <row r="3575" spans="1:22" x14ac:dyDescent="0.25">
      <c r="A3575" s="3" t="s">
        <v>158</v>
      </c>
      <c r="B3575" s="3" t="s">
        <v>310</v>
      </c>
      <c r="C3575" s="3" t="s">
        <v>9</v>
      </c>
      <c r="D3575" s="3" t="s">
        <v>197</v>
      </c>
      <c r="E3575" s="3">
        <v>0.56000000000000005</v>
      </c>
      <c r="F3575" s="3">
        <v>0.48</v>
      </c>
      <c r="G3575" s="3" t="s">
        <v>264</v>
      </c>
      <c r="H3575" s="2">
        <v>4130</v>
      </c>
      <c r="I3575" s="3" t="s">
        <v>233</v>
      </c>
      <c r="J3575" s="2">
        <v>4130</v>
      </c>
      <c r="K3575" s="3" t="s">
        <v>264</v>
      </c>
      <c r="L3575" s="2">
        <v>98</v>
      </c>
      <c r="M3575" s="3">
        <v>28.601005511519926</v>
      </c>
      <c r="N3575" s="3">
        <v>86177.884726285512</v>
      </c>
      <c r="O3575" s="3">
        <v>178.31640534810958</v>
      </c>
      <c r="P3575" s="3">
        <v>1</v>
      </c>
      <c r="Q3575" s="3">
        <f t="shared" si="306"/>
        <v>178.31640534810958</v>
      </c>
      <c r="R3575" s="3">
        <v>0</v>
      </c>
      <c r="S3575" s="3">
        <v>24.939501620591578</v>
      </c>
      <c r="T3575" s="3">
        <v>1</v>
      </c>
      <c r="U3575" s="3">
        <f t="shared" si="307"/>
        <v>24.939501620591578</v>
      </c>
      <c r="V3575" s="3">
        <v>0</v>
      </c>
    </row>
    <row r="3576" spans="1:22" x14ac:dyDescent="0.25">
      <c r="A3576" s="3" t="s">
        <v>158</v>
      </c>
      <c r="B3576" s="3" t="s">
        <v>89</v>
      </c>
      <c r="C3576" s="3" t="s">
        <v>9</v>
      </c>
      <c r="D3576" s="3" t="s">
        <v>262</v>
      </c>
      <c r="E3576" s="3">
        <v>0.56000000000000005</v>
      </c>
      <c r="F3576" s="3">
        <v>0.48</v>
      </c>
      <c r="G3576" s="3" t="s">
        <v>296</v>
      </c>
      <c r="H3576" s="2">
        <v>4130</v>
      </c>
      <c r="I3576" s="3" t="s">
        <v>233</v>
      </c>
      <c r="J3576" s="2">
        <v>4130</v>
      </c>
      <c r="K3576" s="3" t="s">
        <v>265</v>
      </c>
      <c r="L3576" s="2">
        <v>2</v>
      </c>
      <c r="M3576" s="3">
        <v>2.4397149717440694E-2</v>
      </c>
      <c r="N3576" s="3">
        <v>90.944963356546495</v>
      </c>
      <c r="O3576" s="3">
        <v>0.23359593332838646</v>
      </c>
      <c r="P3576" s="3">
        <v>1</v>
      </c>
      <c r="Q3576" s="3">
        <f t="shared" si="306"/>
        <v>0.23359593332838646</v>
      </c>
      <c r="R3576" s="3">
        <v>0</v>
      </c>
      <c r="S3576" s="3">
        <v>3.9141179613631692E-2</v>
      </c>
      <c r="T3576" s="3">
        <v>1</v>
      </c>
      <c r="U3576" s="3">
        <f t="shared" si="307"/>
        <v>3.9141179613631692E-2</v>
      </c>
      <c r="V3576" s="3">
        <v>0</v>
      </c>
    </row>
    <row r="3577" spans="1:22" x14ac:dyDescent="0.25">
      <c r="A3577" s="3" t="s">
        <v>158</v>
      </c>
      <c r="B3577" s="3" t="s">
        <v>351</v>
      </c>
      <c r="C3577" s="3" t="s">
        <v>352</v>
      </c>
      <c r="D3577" s="3" t="s">
        <v>353</v>
      </c>
      <c r="E3577" s="3">
        <v>0.36</v>
      </c>
      <c r="F3577" s="3">
        <v>0.57999999999999996</v>
      </c>
      <c r="G3577" s="3" t="s">
        <v>272</v>
      </c>
      <c r="H3577" s="2">
        <v>4130</v>
      </c>
      <c r="I3577" s="3" t="s">
        <v>233</v>
      </c>
      <c r="J3577" s="2">
        <v>4130</v>
      </c>
      <c r="K3577" s="3" t="s">
        <v>272</v>
      </c>
      <c r="L3577" s="2">
        <v>167</v>
      </c>
      <c r="M3577" s="3">
        <v>70.892371322678386</v>
      </c>
      <c r="N3577" s="3">
        <v>183294.94458918989</v>
      </c>
      <c r="O3577" s="3">
        <v>377.9684862142214</v>
      </c>
      <c r="P3577" s="3">
        <v>1</v>
      </c>
      <c r="Q3577" s="3">
        <f t="shared" si="306"/>
        <v>377.9684862142214</v>
      </c>
      <c r="R3577" s="3">
        <v>0</v>
      </c>
      <c r="S3577" s="3">
        <v>49.20821632774377</v>
      </c>
      <c r="T3577" s="3">
        <v>1</v>
      </c>
      <c r="U3577" s="3">
        <f t="shared" si="307"/>
        <v>49.20821632774377</v>
      </c>
      <c r="V3577" s="3">
        <v>0</v>
      </c>
    </row>
    <row r="3578" spans="1:22" x14ac:dyDescent="0.25">
      <c r="A3578" s="3" t="s">
        <v>158</v>
      </c>
      <c r="B3578" s="3" t="s">
        <v>8</v>
      </c>
      <c r="C3578" s="3" t="s">
        <v>9</v>
      </c>
      <c r="D3578" s="3" t="s">
        <v>197</v>
      </c>
      <c r="E3578" s="3">
        <v>0.56000000000000005</v>
      </c>
      <c r="F3578" s="3">
        <v>0.48</v>
      </c>
      <c r="G3578" s="3" t="s">
        <v>163</v>
      </c>
      <c r="H3578" s="2">
        <v>4130</v>
      </c>
      <c r="I3578" s="3" t="s">
        <v>233</v>
      </c>
      <c r="J3578" s="2">
        <v>4130</v>
      </c>
      <c r="K3578" s="3" t="s">
        <v>164</v>
      </c>
      <c r="L3578" s="2">
        <v>42</v>
      </c>
      <c r="M3578" s="3">
        <v>6.1312185970286226</v>
      </c>
      <c r="N3578" s="3">
        <v>17967.292733203823</v>
      </c>
      <c r="O3578" s="3">
        <v>38.721843290078674</v>
      </c>
      <c r="P3578" s="3">
        <v>1</v>
      </c>
      <c r="Q3578" s="3">
        <f t="shared" si="306"/>
        <v>38.721843290078674</v>
      </c>
      <c r="R3578" s="3">
        <v>0</v>
      </c>
      <c r="S3578" s="3">
        <v>5.3823567843704394</v>
      </c>
      <c r="T3578" s="3">
        <v>1</v>
      </c>
      <c r="U3578" s="3">
        <f t="shared" si="307"/>
        <v>5.3823567843704394</v>
      </c>
      <c r="V3578" s="3">
        <v>0</v>
      </c>
    </row>
    <row r="3579" spans="1:22" x14ac:dyDescent="0.25">
      <c r="A3579" s="3" t="s">
        <v>158</v>
      </c>
      <c r="B3579" s="3" t="s">
        <v>310</v>
      </c>
      <c r="C3579" s="3" t="s">
        <v>9</v>
      </c>
      <c r="D3579" s="3" t="s">
        <v>197</v>
      </c>
      <c r="E3579" s="3">
        <v>0.56000000000000005</v>
      </c>
      <c r="F3579" s="3">
        <v>0.48</v>
      </c>
      <c r="G3579" s="3" t="s">
        <v>163</v>
      </c>
      <c r="H3579" s="2">
        <v>4130</v>
      </c>
      <c r="I3579" s="3" t="s">
        <v>233</v>
      </c>
      <c r="J3579" s="2">
        <v>4130</v>
      </c>
      <c r="K3579" s="3" t="s">
        <v>164</v>
      </c>
      <c r="L3579" s="2">
        <v>55</v>
      </c>
      <c r="M3579" s="3">
        <v>8.1563737259595097</v>
      </c>
      <c r="N3579" s="3">
        <v>21932.550074776642</v>
      </c>
      <c r="O3579" s="3">
        <v>43.788926340917413</v>
      </c>
      <c r="P3579" s="3">
        <v>1</v>
      </c>
      <c r="Q3579" s="3">
        <f t="shared" si="306"/>
        <v>43.788926340917413</v>
      </c>
      <c r="R3579" s="3">
        <v>0</v>
      </c>
      <c r="S3579" s="3">
        <v>5.8831854802226999</v>
      </c>
      <c r="T3579" s="3">
        <v>1</v>
      </c>
      <c r="U3579" s="3">
        <f t="shared" si="307"/>
        <v>5.8831854802226999</v>
      </c>
      <c r="V3579" s="3">
        <v>0</v>
      </c>
    </row>
    <row r="3580" spans="1:22" x14ac:dyDescent="0.25">
      <c r="A3580" s="3" t="s">
        <v>158</v>
      </c>
      <c r="B3580" s="3" t="s">
        <v>8</v>
      </c>
      <c r="C3580" s="3" t="s">
        <v>9</v>
      </c>
      <c r="D3580" s="3" t="s">
        <v>197</v>
      </c>
      <c r="E3580" s="3">
        <v>0.56000000000000005</v>
      </c>
      <c r="F3580" s="3">
        <v>0.48</v>
      </c>
      <c r="G3580" s="3" t="s">
        <v>163</v>
      </c>
      <c r="H3580" s="2">
        <v>4130</v>
      </c>
      <c r="I3580" s="3" t="s">
        <v>233</v>
      </c>
      <c r="J3580" s="2">
        <v>4130</v>
      </c>
      <c r="K3580" s="3" t="s">
        <v>165</v>
      </c>
      <c r="L3580" s="2">
        <v>1</v>
      </c>
      <c r="M3580" s="3">
        <v>2.2433178650072019E-4</v>
      </c>
      <c r="N3580" s="3">
        <v>0.45564705661428662</v>
      </c>
      <c r="O3580" s="3">
        <v>9.6703677354643286E-4</v>
      </c>
      <c r="P3580" s="3">
        <v>1</v>
      </c>
      <c r="Q3580" s="3">
        <f t="shared" si="306"/>
        <v>9.6703677354643286E-4</v>
      </c>
      <c r="R3580" s="3">
        <v>0</v>
      </c>
      <c r="S3580" s="3">
        <v>1.3821376400033003E-4</v>
      </c>
      <c r="T3580" s="3">
        <v>1</v>
      </c>
      <c r="U3580" s="3">
        <f t="shared" si="307"/>
        <v>1.3821376400033003E-4</v>
      </c>
      <c r="V3580" s="3">
        <v>0</v>
      </c>
    </row>
    <row r="3581" spans="1:22" x14ac:dyDescent="0.25">
      <c r="A3581" s="3" t="s">
        <v>158</v>
      </c>
      <c r="B3581" s="3" t="s">
        <v>8</v>
      </c>
      <c r="C3581" s="3" t="s">
        <v>9</v>
      </c>
      <c r="D3581" s="3" t="s">
        <v>197</v>
      </c>
      <c r="E3581" s="3">
        <v>0.56000000000000005</v>
      </c>
      <c r="F3581" s="3">
        <v>0.48</v>
      </c>
      <c r="G3581" s="3" t="s">
        <v>166</v>
      </c>
      <c r="H3581" s="2">
        <v>4130</v>
      </c>
      <c r="I3581" s="3" t="s">
        <v>233</v>
      </c>
      <c r="J3581" s="2">
        <v>4130</v>
      </c>
      <c r="K3581" s="3" t="s">
        <v>167</v>
      </c>
      <c r="L3581" s="2">
        <v>406</v>
      </c>
      <c r="M3581" s="3">
        <v>152.50692065363077</v>
      </c>
      <c r="N3581" s="3">
        <v>353203.80722542218</v>
      </c>
      <c r="O3581" s="3">
        <v>713.17011459241712</v>
      </c>
      <c r="P3581" s="3">
        <v>1</v>
      </c>
      <c r="Q3581" s="3">
        <f t="shared" si="306"/>
        <v>713.17011459241712</v>
      </c>
      <c r="R3581" s="3">
        <v>0</v>
      </c>
      <c r="S3581" s="3">
        <v>94.252535994859258</v>
      </c>
      <c r="T3581" s="3">
        <v>1</v>
      </c>
      <c r="U3581" s="3">
        <f t="shared" si="307"/>
        <v>94.252535994859258</v>
      </c>
      <c r="V3581" s="3">
        <v>0</v>
      </c>
    </row>
    <row r="3582" spans="1:22" x14ac:dyDescent="0.25">
      <c r="A3582" s="3" t="s">
        <v>158</v>
      </c>
      <c r="B3582" s="3" t="s">
        <v>8</v>
      </c>
      <c r="C3582" s="3" t="s">
        <v>9</v>
      </c>
      <c r="D3582" s="3" t="s">
        <v>197</v>
      </c>
      <c r="E3582" s="3">
        <v>0.56000000000000005</v>
      </c>
      <c r="F3582" s="3">
        <v>0.48</v>
      </c>
      <c r="G3582" s="3" t="s">
        <v>166</v>
      </c>
      <c r="H3582" s="2">
        <v>4130</v>
      </c>
      <c r="I3582" s="3" t="s">
        <v>233</v>
      </c>
      <c r="J3582" s="2">
        <v>4130</v>
      </c>
      <c r="K3582" s="3" t="s">
        <v>211</v>
      </c>
      <c r="L3582" s="2">
        <v>15</v>
      </c>
      <c r="M3582" s="3">
        <v>0.95295166483423654</v>
      </c>
      <c r="N3582" s="3">
        <v>2458.6248845263622</v>
      </c>
      <c r="O3582" s="3">
        <v>4.9459091042955619</v>
      </c>
      <c r="P3582" s="3">
        <v>1</v>
      </c>
      <c r="Q3582" s="3">
        <f t="shared" si="306"/>
        <v>4.9459091042955619</v>
      </c>
      <c r="R3582" s="3">
        <v>0</v>
      </c>
      <c r="S3582" s="3">
        <v>0.6765576263380767</v>
      </c>
      <c r="T3582" s="3">
        <v>1</v>
      </c>
      <c r="U3582" s="3">
        <f t="shared" si="307"/>
        <v>0.6765576263380767</v>
      </c>
      <c r="V3582" s="3">
        <v>0</v>
      </c>
    </row>
    <row r="3583" spans="1:22" x14ac:dyDescent="0.25">
      <c r="A3583" s="3" t="s">
        <v>158</v>
      </c>
      <c r="B3583" s="3" t="s">
        <v>8</v>
      </c>
      <c r="C3583" s="3" t="s">
        <v>9</v>
      </c>
      <c r="D3583" s="3" t="s">
        <v>10</v>
      </c>
      <c r="E3583" s="3">
        <v>0.56000000000000005</v>
      </c>
      <c r="F3583" s="3">
        <v>0.48</v>
      </c>
      <c r="G3583" s="3" t="s">
        <v>193</v>
      </c>
      <c r="H3583" s="2">
        <v>4140</v>
      </c>
      <c r="I3583" s="3" t="s">
        <v>106</v>
      </c>
      <c r="J3583" s="2">
        <v>3000</v>
      </c>
      <c r="K3583" s="3" t="s">
        <v>194</v>
      </c>
      <c r="L3583" s="2">
        <v>9</v>
      </c>
      <c r="M3583" s="3">
        <v>1.0028878982015452</v>
      </c>
      <c r="N3583" s="3">
        <v>3590.0171100384355</v>
      </c>
      <c r="O3583" s="3">
        <v>8.1379389081663085</v>
      </c>
      <c r="P3583" s="3">
        <v>1</v>
      </c>
      <c r="Q3583" s="3">
        <f t="shared" si="306"/>
        <v>8.1379389081663085</v>
      </c>
      <c r="R3583" s="3">
        <v>0</v>
      </c>
      <c r="S3583" s="3">
        <v>2.2983932982578801</v>
      </c>
      <c r="T3583" s="3">
        <v>1</v>
      </c>
      <c r="U3583" s="3">
        <f t="shared" si="307"/>
        <v>2.2983932982578801</v>
      </c>
      <c r="V3583" s="3">
        <v>0</v>
      </c>
    </row>
    <row r="3584" spans="1:22" x14ac:dyDescent="0.25">
      <c r="A3584" s="3" t="s">
        <v>158</v>
      </c>
      <c r="B3584" s="3" t="s">
        <v>8</v>
      </c>
      <c r="C3584" s="3" t="s">
        <v>9</v>
      </c>
      <c r="D3584" s="3" t="s">
        <v>10</v>
      </c>
      <c r="E3584" s="3">
        <v>0.56000000000000005</v>
      </c>
      <c r="F3584" s="3">
        <v>0.48</v>
      </c>
      <c r="G3584" s="3" t="s">
        <v>193</v>
      </c>
      <c r="H3584" s="2">
        <v>4140</v>
      </c>
      <c r="I3584" s="3" t="s">
        <v>106</v>
      </c>
      <c r="J3584" s="2">
        <v>3000</v>
      </c>
      <c r="K3584" s="3" t="s">
        <v>195</v>
      </c>
      <c r="L3584" s="2">
        <v>1</v>
      </c>
      <c r="M3584" s="3">
        <v>7.3128920239934813E-3</v>
      </c>
      <c r="N3584" s="3">
        <v>28.585822288001907</v>
      </c>
      <c r="O3584" s="3">
        <v>6.0916476722246454E-2</v>
      </c>
      <c r="P3584" s="3">
        <v>1</v>
      </c>
      <c r="Q3584" s="3">
        <f t="shared" si="306"/>
        <v>6.0916476722246454E-2</v>
      </c>
      <c r="R3584" s="3">
        <v>0</v>
      </c>
      <c r="S3584" s="3">
        <v>9.1710372785117848E-3</v>
      </c>
      <c r="T3584" s="3">
        <v>1</v>
      </c>
      <c r="U3584" s="3">
        <f t="shared" si="307"/>
        <v>9.1710372785117848E-3</v>
      </c>
      <c r="V3584" s="3">
        <v>0</v>
      </c>
    </row>
    <row r="3585" spans="1:22" x14ac:dyDescent="0.25">
      <c r="A3585" s="3" t="s">
        <v>158</v>
      </c>
      <c r="B3585" s="3" t="s">
        <v>8</v>
      </c>
      <c r="C3585" s="3" t="s">
        <v>9</v>
      </c>
      <c r="D3585" s="3" t="s">
        <v>10</v>
      </c>
      <c r="E3585" s="3">
        <v>0.56000000000000005</v>
      </c>
      <c r="F3585" s="3">
        <v>0.48</v>
      </c>
      <c r="G3585" s="3" t="s">
        <v>19</v>
      </c>
      <c r="H3585" s="2">
        <v>4140</v>
      </c>
      <c r="I3585" s="3" t="s">
        <v>106</v>
      </c>
      <c r="J3585" s="2">
        <v>4140</v>
      </c>
      <c r="K3585" s="3" t="s">
        <v>19</v>
      </c>
      <c r="L3585" s="2">
        <v>12</v>
      </c>
      <c r="M3585" s="3">
        <v>1.3833340579691922</v>
      </c>
      <c r="N3585" s="3">
        <v>4299.5451715232593</v>
      </c>
      <c r="O3585" s="3">
        <v>9.0161980346089976</v>
      </c>
      <c r="P3585" s="3">
        <v>1</v>
      </c>
      <c r="Q3585" s="3">
        <f t="shared" si="306"/>
        <v>9.0161980346089976</v>
      </c>
      <c r="R3585" s="3">
        <v>0</v>
      </c>
      <c r="S3585" s="3">
        <v>2.1540247296601751</v>
      </c>
      <c r="T3585" s="3">
        <v>1</v>
      </c>
      <c r="U3585" s="3">
        <f t="shared" si="307"/>
        <v>2.1540247296601751</v>
      </c>
      <c r="V3585" s="3">
        <v>0</v>
      </c>
    </row>
    <row r="3586" spans="1:22" x14ac:dyDescent="0.25">
      <c r="A3586" s="3" t="s">
        <v>158</v>
      </c>
      <c r="B3586" s="3" t="s">
        <v>8</v>
      </c>
      <c r="C3586" s="3" t="s">
        <v>9</v>
      </c>
      <c r="D3586" s="3" t="s">
        <v>197</v>
      </c>
      <c r="E3586" s="3">
        <v>0.56000000000000005</v>
      </c>
      <c r="F3586" s="3">
        <v>0.48</v>
      </c>
      <c r="G3586" s="3" t="s">
        <v>19</v>
      </c>
      <c r="H3586" s="2">
        <v>4140</v>
      </c>
      <c r="I3586" s="3" t="s">
        <v>106</v>
      </c>
      <c r="J3586" s="2">
        <v>4140</v>
      </c>
      <c r="K3586" s="3" t="s">
        <v>168</v>
      </c>
      <c r="L3586" s="2">
        <v>18</v>
      </c>
      <c r="M3586" s="3">
        <v>3.1341544899570257</v>
      </c>
      <c r="N3586" s="3">
        <v>9520.4904037047563</v>
      </c>
      <c r="O3586" s="3">
        <v>18.934811576974319</v>
      </c>
      <c r="P3586" s="3">
        <f>1-0.712</f>
        <v>0.28800000000000003</v>
      </c>
      <c r="Q3586" s="3">
        <f t="shared" ref="Q3586:Q3649" si="308">O3586*P3586</f>
        <v>5.4532257341686048</v>
      </c>
      <c r="R3586" s="3">
        <v>0</v>
      </c>
      <c r="S3586" s="3">
        <v>8.9433943184217082</v>
      </c>
      <c r="T3586" s="3">
        <f>1-0.531</f>
        <v>0.46899999999999997</v>
      </c>
      <c r="U3586" s="3">
        <f t="shared" ref="U3586:U3649" si="309">S3586*T3586</f>
        <v>4.1944519353397807</v>
      </c>
      <c r="V3586" s="3">
        <v>0</v>
      </c>
    </row>
    <row r="3587" spans="1:22" x14ac:dyDescent="0.25">
      <c r="A3587" s="3" t="s">
        <v>158</v>
      </c>
      <c r="B3587" s="3" t="s">
        <v>310</v>
      </c>
      <c r="C3587" s="3" t="s">
        <v>9</v>
      </c>
      <c r="D3587" s="3" t="s">
        <v>197</v>
      </c>
      <c r="E3587" s="3">
        <v>0.56000000000000005</v>
      </c>
      <c r="F3587" s="3">
        <v>0.48</v>
      </c>
      <c r="G3587" s="3" t="s">
        <v>183</v>
      </c>
      <c r="H3587" s="2">
        <v>4140</v>
      </c>
      <c r="I3587" s="3" t="s">
        <v>106</v>
      </c>
      <c r="J3587" s="2">
        <v>4140</v>
      </c>
      <c r="K3587" s="3" t="s">
        <v>169</v>
      </c>
      <c r="L3587" s="2">
        <v>66</v>
      </c>
      <c r="M3587" s="3">
        <v>24.599980612110837</v>
      </c>
      <c r="N3587" s="3">
        <v>55046.92205423765</v>
      </c>
      <c r="O3587" s="3">
        <v>105.87012540330204</v>
      </c>
      <c r="P3587" s="3">
        <v>1</v>
      </c>
      <c r="Q3587" s="3">
        <f t="shared" si="308"/>
        <v>105.87012540330204</v>
      </c>
      <c r="R3587" s="3">
        <v>0</v>
      </c>
      <c r="S3587" s="3">
        <v>72.192512607311173</v>
      </c>
      <c r="T3587" s="3">
        <v>1</v>
      </c>
      <c r="U3587" s="3">
        <f t="shared" si="309"/>
        <v>72.192512607311173</v>
      </c>
      <c r="V3587" s="3">
        <v>0</v>
      </c>
    </row>
    <row r="3588" spans="1:22" x14ac:dyDescent="0.25">
      <c r="A3588" s="3" t="s">
        <v>158</v>
      </c>
      <c r="B3588" s="3" t="s">
        <v>8</v>
      </c>
      <c r="C3588" s="3" t="s">
        <v>9</v>
      </c>
      <c r="D3588" s="3" t="s">
        <v>197</v>
      </c>
      <c r="E3588" s="3">
        <v>0.56000000000000005</v>
      </c>
      <c r="F3588" s="3">
        <v>0.48</v>
      </c>
      <c r="G3588" s="3" t="s">
        <v>183</v>
      </c>
      <c r="H3588" s="2">
        <v>4140</v>
      </c>
      <c r="I3588" s="3" t="s">
        <v>106</v>
      </c>
      <c r="J3588" s="2">
        <v>4140</v>
      </c>
      <c r="K3588" s="3" t="s">
        <v>199</v>
      </c>
      <c r="L3588" s="2">
        <v>2</v>
      </c>
      <c r="M3588" s="3">
        <v>4.5491730510428041E-2</v>
      </c>
      <c r="N3588" s="3">
        <v>211.05195034555049</v>
      </c>
      <c r="O3588" s="3">
        <v>0.51419036021801634</v>
      </c>
      <c r="P3588" s="3">
        <f>1-0.712</f>
        <v>0.28800000000000003</v>
      </c>
      <c r="Q3588" s="3">
        <f t="shared" si="308"/>
        <v>0.14808682374278873</v>
      </c>
      <c r="R3588" s="3">
        <v>0</v>
      </c>
      <c r="S3588" s="3">
        <v>8.299178908266823E-2</v>
      </c>
      <c r="T3588" s="3">
        <f>1-0.531</f>
        <v>0.46899999999999997</v>
      </c>
      <c r="U3588" s="3">
        <f t="shared" si="309"/>
        <v>3.8923149079771395E-2</v>
      </c>
      <c r="V3588" s="3">
        <v>0</v>
      </c>
    </row>
    <row r="3589" spans="1:22" x14ac:dyDescent="0.25">
      <c r="A3589" s="3" t="s">
        <v>158</v>
      </c>
      <c r="B3589" s="3" t="s">
        <v>8</v>
      </c>
      <c r="C3589" s="3" t="s">
        <v>9</v>
      </c>
      <c r="D3589" s="3" t="s">
        <v>10</v>
      </c>
      <c r="E3589" s="3">
        <v>0.56000000000000005</v>
      </c>
      <c r="F3589" s="3">
        <v>0.48</v>
      </c>
      <c r="G3589" s="3" t="s">
        <v>184</v>
      </c>
      <c r="H3589" s="2">
        <v>4140</v>
      </c>
      <c r="I3589" s="3" t="s">
        <v>106</v>
      </c>
      <c r="J3589" s="2">
        <v>4140</v>
      </c>
      <c r="K3589" s="3" t="s">
        <v>170</v>
      </c>
      <c r="L3589" s="2">
        <v>1</v>
      </c>
      <c r="M3589" s="3">
        <v>1.268638641951216E-5</v>
      </c>
      <c r="N3589" s="3">
        <v>3.5733691947352465E-2</v>
      </c>
      <c r="O3589" s="3">
        <v>7.7271449448491553E-5</v>
      </c>
      <c r="P3589" s="3">
        <v>1</v>
      </c>
      <c r="Q3589" s="3">
        <f t="shared" si="308"/>
        <v>7.7271449448491553E-5</v>
      </c>
      <c r="R3589" s="3">
        <v>0</v>
      </c>
      <c r="S3589" s="3">
        <v>2.3876619908016822E-5</v>
      </c>
      <c r="T3589" s="3">
        <v>1</v>
      </c>
      <c r="U3589" s="3">
        <f t="shared" si="309"/>
        <v>2.3876619908016822E-5</v>
      </c>
      <c r="V3589" s="3">
        <v>0</v>
      </c>
    </row>
    <row r="3590" spans="1:22" x14ac:dyDescent="0.25">
      <c r="A3590" s="3" t="s">
        <v>158</v>
      </c>
      <c r="B3590" s="3" t="s">
        <v>8</v>
      </c>
      <c r="C3590" s="3" t="s">
        <v>9</v>
      </c>
      <c r="D3590" s="3" t="s">
        <v>197</v>
      </c>
      <c r="E3590" s="3">
        <v>0.56000000000000005</v>
      </c>
      <c r="F3590" s="3">
        <v>0.48</v>
      </c>
      <c r="G3590" s="3" t="s">
        <v>184</v>
      </c>
      <c r="H3590" s="2">
        <v>4140</v>
      </c>
      <c r="I3590" s="3" t="s">
        <v>106</v>
      </c>
      <c r="J3590" s="2">
        <v>4140</v>
      </c>
      <c r="K3590" s="3" t="s">
        <v>172</v>
      </c>
      <c r="L3590" s="2">
        <v>66</v>
      </c>
      <c r="M3590" s="3">
        <v>8.0317151076669155</v>
      </c>
      <c r="N3590" s="3">
        <v>25319.633563537162</v>
      </c>
      <c r="O3590" s="3">
        <v>55.404662856122776</v>
      </c>
      <c r="P3590" s="3">
        <f>1-0.712</f>
        <v>0.28800000000000003</v>
      </c>
      <c r="Q3590" s="3">
        <f t="shared" si="308"/>
        <v>15.956542902563362</v>
      </c>
      <c r="R3590" s="3">
        <v>0</v>
      </c>
      <c r="S3590" s="3">
        <v>15.696402226695888</v>
      </c>
      <c r="T3590" s="3">
        <f>1-0.531</f>
        <v>0.46899999999999997</v>
      </c>
      <c r="U3590" s="3">
        <f t="shared" si="309"/>
        <v>7.3616126443203713</v>
      </c>
      <c r="V3590" s="3">
        <v>0</v>
      </c>
    </row>
    <row r="3591" spans="1:22" x14ac:dyDescent="0.25">
      <c r="A3591" s="3" t="s">
        <v>158</v>
      </c>
      <c r="B3591" s="3" t="s">
        <v>8</v>
      </c>
      <c r="C3591" s="3" t="s">
        <v>9</v>
      </c>
      <c r="D3591" s="3" t="s">
        <v>197</v>
      </c>
      <c r="E3591" s="3">
        <v>0.56000000000000005</v>
      </c>
      <c r="F3591" s="3">
        <v>0.48</v>
      </c>
      <c r="G3591" s="3" t="s">
        <v>59</v>
      </c>
      <c r="H3591" s="2">
        <v>4140</v>
      </c>
      <c r="I3591" s="3" t="s">
        <v>106</v>
      </c>
      <c r="J3591" s="2">
        <v>4140</v>
      </c>
      <c r="K3591" s="3" t="s">
        <v>160</v>
      </c>
      <c r="L3591" s="2">
        <v>22</v>
      </c>
      <c r="M3591" s="3">
        <v>0.47519779555385128</v>
      </c>
      <c r="N3591" s="3">
        <v>1339.6137065214216</v>
      </c>
      <c r="O3591" s="3">
        <v>2.8419151834352356</v>
      </c>
      <c r="P3591" s="3">
        <v>1</v>
      </c>
      <c r="Q3591" s="3">
        <f t="shared" si="308"/>
        <v>2.8419151834352356</v>
      </c>
      <c r="R3591" s="3">
        <v>0</v>
      </c>
      <c r="S3591" s="3">
        <v>1.1053198957973918</v>
      </c>
      <c r="T3591" s="3">
        <v>1</v>
      </c>
      <c r="U3591" s="3">
        <f t="shared" si="309"/>
        <v>1.1053198957973918</v>
      </c>
      <c r="V3591" s="3">
        <v>0</v>
      </c>
    </row>
    <row r="3592" spans="1:22" x14ac:dyDescent="0.25">
      <c r="A3592" s="3" t="s">
        <v>158</v>
      </c>
      <c r="B3592" s="3" t="s">
        <v>8</v>
      </c>
      <c r="C3592" s="3" t="s">
        <v>9</v>
      </c>
      <c r="D3592" s="3" t="s">
        <v>197</v>
      </c>
      <c r="E3592" s="3">
        <v>0.56000000000000005</v>
      </c>
      <c r="F3592" s="3">
        <v>0.48</v>
      </c>
      <c r="G3592" s="3" t="s">
        <v>250</v>
      </c>
      <c r="H3592" s="2">
        <v>4140</v>
      </c>
      <c r="I3592" s="3" t="s">
        <v>106</v>
      </c>
      <c r="J3592" s="2">
        <v>4140</v>
      </c>
      <c r="K3592" s="3" t="s">
        <v>205</v>
      </c>
      <c r="L3592" s="2">
        <v>5</v>
      </c>
      <c r="M3592" s="3">
        <v>2.0640554327006799E-2</v>
      </c>
      <c r="N3592" s="3">
        <v>76.75194216483996</v>
      </c>
      <c r="O3592" s="3">
        <v>0.18232433095154513</v>
      </c>
      <c r="P3592" s="3">
        <f>1-0.712</f>
        <v>0.28800000000000003</v>
      </c>
      <c r="Q3592" s="3">
        <f t="shared" si="308"/>
        <v>5.2509407314044999E-2</v>
      </c>
      <c r="R3592" s="3">
        <v>0</v>
      </c>
      <c r="S3592" s="3">
        <v>2.9573562390104169E-2</v>
      </c>
      <c r="T3592" s="3">
        <f>1-0.531</f>
        <v>0.46899999999999997</v>
      </c>
      <c r="U3592" s="3">
        <f t="shared" si="309"/>
        <v>1.3870000760958854E-2</v>
      </c>
      <c r="V3592" s="3">
        <v>0</v>
      </c>
    </row>
    <row r="3593" spans="1:22" x14ac:dyDescent="0.25">
      <c r="A3593" s="3" t="s">
        <v>158</v>
      </c>
      <c r="B3593" s="3" t="s">
        <v>8</v>
      </c>
      <c r="C3593" s="3" t="s">
        <v>9</v>
      </c>
      <c r="D3593" s="3" t="s">
        <v>197</v>
      </c>
      <c r="E3593" s="3">
        <v>0.56000000000000005</v>
      </c>
      <c r="F3593" s="3">
        <v>0.48</v>
      </c>
      <c r="G3593" s="3" t="s">
        <v>250</v>
      </c>
      <c r="H3593" s="2">
        <v>4140</v>
      </c>
      <c r="I3593" s="3" t="s">
        <v>106</v>
      </c>
      <c r="J3593" s="2">
        <v>4140</v>
      </c>
      <c r="K3593" s="3" t="s">
        <v>206</v>
      </c>
      <c r="L3593" s="2">
        <v>33</v>
      </c>
      <c r="M3593" s="3">
        <v>3.0405184866980308</v>
      </c>
      <c r="N3593" s="3">
        <v>8924.7904112069573</v>
      </c>
      <c r="O3593" s="3">
        <v>21.626086131441699</v>
      </c>
      <c r="P3593" s="3">
        <f>1-0.712</f>
        <v>0.28800000000000003</v>
      </c>
      <c r="Q3593" s="3">
        <f t="shared" si="308"/>
        <v>6.22831280585521</v>
      </c>
      <c r="R3593" s="3">
        <v>0</v>
      </c>
      <c r="S3593" s="3">
        <v>7.1539351212619771</v>
      </c>
      <c r="T3593" s="3">
        <f>1-0.531</f>
        <v>0.46899999999999997</v>
      </c>
      <c r="U3593" s="3">
        <f t="shared" si="309"/>
        <v>3.3551955718718669</v>
      </c>
      <c r="V3593" s="3">
        <v>0</v>
      </c>
    </row>
    <row r="3594" spans="1:22" x14ac:dyDescent="0.25">
      <c r="A3594" s="3" t="s">
        <v>158</v>
      </c>
      <c r="B3594" s="3" t="s">
        <v>8</v>
      </c>
      <c r="C3594" s="3" t="s">
        <v>9</v>
      </c>
      <c r="D3594" s="3" t="s">
        <v>197</v>
      </c>
      <c r="E3594" s="3">
        <v>0.56000000000000005</v>
      </c>
      <c r="F3594" s="3">
        <v>0.48</v>
      </c>
      <c r="G3594" s="3" t="s">
        <v>163</v>
      </c>
      <c r="H3594" s="2">
        <v>4140</v>
      </c>
      <c r="I3594" s="3" t="s">
        <v>106</v>
      </c>
      <c r="J3594" s="2">
        <v>4140</v>
      </c>
      <c r="K3594" s="3" t="s">
        <v>164</v>
      </c>
      <c r="L3594" s="2">
        <v>94</v>
      </c>
      <c r="M3594" s="3">
        <v>21.316838600056172</v>
      </c>
      <c r="N3594" s="3">
        <v>53941.42201030592</v>
      </c>
      <c r="O3594" s="3">
        <v>111.72632183517892</v>
      </c>
      <c r="P3594" s="3">
        <v>1</v>
      </c>
      <c r="Q3594" s="3">
        <f t="shared" si="308"/>
        <v>111.72632183517892</v>
      </c>
      <c r="R3594" s="3">
        <v>0</v>
      </c>
      <c r="S3594" s="3">
        <v>55.85830298286708</v>
      </c>
      <c r="T3594" s="3">
        <v>1</v>
      </c>
      <c r="U3594" s="3">
        <f t="shared" si="309"/>
        <v>55.85830298286708</v>
      </c>
      <c r="V3594" s="3">
        <v>0</v>
      </c>
    </row>
    <row r="3595" spans="1:22" x14ac:dyDescent="0.25">
      <c r="A3595" s="3" t="s">
        <v>158</v>
      </c>
      <c r="B3595" s="3" t="s">
        <v>8</v>
      </c>
      <c r="C3595" s="3" t="s">
        <v>9</v>
      </c>
      <c r="D3595" s="3" t="s">
        <v>197</v>
      </c>
      <c r="E3595" s="3">
        <v>0.56000000000000005</v>
      </c>
      <c r="F3595" s="3">
        <v>0.48</v>
      </c>
      <c r="G3595" s="3" t="s">
        <v>163</v>
      </c>
      <c r="H3595" s="2">
        <v>4140</v>
      </c>
      <c r="I3595" s="3" t="s">
        <v>106</v>
      </c>
      <c r="J3595" s="2">
        <v>4140</v>
      </c>
      <c r="K3595" s="3" t="s">
        <v>165</v>
      </c>
      <c r="L3595" s="2">
        <v>5</v>
      </c>
      <c r="M3595" s="3">
        <v>0.93580394066547323</v>
      </c>
      <c r="N3595" s="3">
        <v>2168.0025604109451</v>
      </c>
      <c r="O3595" s="3">
        <v>4.327097304492546</v>
      </c>
      <c r="P3595" s="3">
        <v>1</v>
      </c>
      <c r="Q3595" s="3">
        <f t="shared" si="308"/>
        <v>4.327097304492546</v>
      </c>
      <c r="R3595" s="3">
        <v>0</v>
      </c>
      <c r="S3595" s="3">
        <v>1.9810686351020816</v>
      </c>
      <c r="T3595" s="3">
        <v>1</v>
      </c>
      <c r="U3595" s="3">
        <f t="shared" si="309"/>
        <v>1.9810686351020816</v>
      </c>
      <c r="V3595" s="3">
        <v>0</v>
      </c>
    </row>
    <row r="3596" spans="1:22" x14ac:dyDescent="0.25">
      <c r="A3596" s="3" t="s">
        <v>158</v>
      </c>
      <c r="B3596" s="3" t="s">
        <v>8</v>
      </c>
      <c r="C3596" s="3" t="s">
        <v>9</v>
      </c>
      <c r="D3596" s="3" t="s">
        <v>159</v>
      </c>
      <c r="E3596" s="3">
        <v>0.36</v>
      </c>
      <c r="F3596" s="3">
        <v>0</v>
      </c>
      <c r="G3596" s="3" t="s">
        <v>166</v>
      </c>
      <c r="H3596" s="2">
        <v>4140</v>
      </c>
      <c r="I3596" s="3" t="s">
        <v>106</v>
      </c>
      <c r="J3596" s="2">
        <v>4140</v>
      </c>
      <c r="K3596" s="3" t="s">
        <v>167</v>
      </c>
      <c r="L3596" s="2">
        <v>18</v>
      </c>
      <c r="M3596" s="3">
        <v>3.0898193282445332</v>
      </c>
      <c r="N3596" s="3">
        <v>6614.7803571257864</v>
      </c>
      <c r="O3596" s="3">
        <v>12.807238547038393</v>
      </c>
      <c r="P3596" s="3">
        <v>1</v>
      </c>
      <c r="Q3596" s="3">
        <f t="shared" si="308"/>
        <v>12.807238547038393</v>
      </c>
      <c r="R3596" s="3">
        <v>0</v>
      </c>
      <c r="S3596" s="3">
        <v>7.770370604888206</v>
      </c>
      <c r="T3596" s="3">
        <v>1</v>
      </c>
      <c r="U3596" s="3">
        <f t="shared" si="309"/>
        <v>7.770370604888206</v>
      </c>
      <c r="V3596" s="3">
        <v>0</v>
      </c>
    </row>
    <row r="3597" spans="1:22" x14ac:dyDescent="0.25">
      <c r="A3597" s="3" t="s">
        <v>158</v>
      </c>
      <c r="B3597" s="3" t="s">
        <v>8</v>
      </c>
      <c r="C3597" s="3" t="s">
        <v>9</v>
      </c>
      <c r="D3597" s="3" t="s">
        <v>197</v>
      </c>
      <c r="E3597" s="3">
        <v>0.56000000000000005</v>
      </c>
      <c r="F3597" s="3">
        <v>0.48</v>
      </c>
      <c r="G3597" s="3" t="s">
        <v>166</v>
      </c>
      <c r="H3597" s="2">
        <v>4140</v>
      </c>
      <c r="I3597" s="3" t="s">
        <v>106</v>
      </c>
      <c r="J3597" s="2">
        <v>4140</v>
      </c>
      <c r="K3597" s="3" t="s">
        <v>167</v>
      </c>
      <c r="L3597" s="2">
        <v>154</v>
      </c>
      <c r="M3597" s="3">
        <v>43.044770728975394</v>
      </c>
      <c r="N3597" s="3">
        <v>97857.705413509728</v>
      </c>
      <c r="O3597" s="3">
        <v>183.44140241440587</v>
      </c>
      <c r="P3597" s="3">
        <v>1</v>
      </c>
      <c r="Q3597" s="3">
        <f t="shared" si="308"/>
        <v>183.44140241440587</v>
      </c>
      <c r="R3597" s="3">
        <v>0</v>
      </c>
      <c r="S3597" s="3">
        <v>127.44230090522328</v>
      </c>
      <c r="T3597" s="3">
        <v>1</v>
      </c>
      <c r="U3597" s="3">
        <f t="shared" si="309"/>
        <v>127.44230090522328</v>
      </c>
      <c r="V3597" s="3">
        <v>0</v>
      </c>
    </row>
    <row r="3598" spans="1:22" x14ac:dyDescent="0.25">
      <c r="A3598" s="3" t="s">
        <v>158</v>
      </c>
      <c r="B3598" s="3" t="s">
        <v>310</v>
      </c>
      <c r="C3598" s="3" t="s">
        <v>9</v>
      </c>
      <c r="D3598" s="3" t="s">
        <v>312</v>
      </c>
      <c r="E3598" s="3">
        <v>0.56000000000000005</v>
      </c>
      <c r="F3598" s="3">
        <v>0.48</v>
      </c>
      <c r="G3598" s="3" t="s">
        <v>17</v>
      </c>
      <c r="H3598" s="2">
        <v>4200</v>
      </c>
      <c r="I3598" s="3" t="s">
        <v>40</v>
      </c>
      <c r="J3598" s="2">
        <v>2000</v>
      </c>
      <c r="K3598" s="3" t="s">
        <v>314</v>
      </c>
      <c r="L3598" s="2">
        <v>13</v>
      </c>
      <c r="M3598" s="3">
        <v>2.928006544875713E-3</v>
      </c>
      <c r="N3598" s="3">
        <v>9.1077955540908633</v>
      </c>
      <c r="O3598" s="3">
        <v>2.047517127595936E-2</v>
      </c>
      <c r="P3598" s="3">
        <v>1</v>
      </c>
      <c r="Q3598" s="3">
        <f t="shared" si="308"/>
        <v>2.047517127595936E-2</v>
      </c>
      <c r="R3598" s="4">
        <f t="shared" ref="R3598:R3605" si="310">Q3598</f>
        <v>2.047517127595936E-2</v>
      </c>
      <c r="S3598" s="3">
        <v>2.3736068906241004E-3</v>
      </c>
      <c r="T3598" s="3">
        <v>1</v>
      </c>
      <c r="U3598" s="3">
        <f t="shared" si="309"/>
        <v>2.3736068906241004E-3</v>
      </c>
      <c r="V3598" s="3">
        <f t="shared" ref="V3598:V3605" si="311">U3598</f>
        <v>2.3736068906241004E-3</v>
      </c>
    </row>
    <row r="3599" spans="1:22" x14ac:dyDescent="0.25">
      <c r="A3599" s="3" t="s">
        <v>158</v>
      </c>
      <c r="B3599" s="3" t="s">
        <v>310</v>
      </c>
      <c r="C3599" s="3" t="s">
        <v>9</v>
      </c>
      <c r="D3599" s="3" t="s">
        <v>197</v>
      </c>
      <c r="E3599" s="3">
        <v>0.56000000000000005</v>
      </c>
      <c r="F3599" s="3">
        <v>0.48</v>
      </c>
      <c r="G3599" s="3" t="s">
        <v>17</v>
      </c>
      <c r="H3599" s="2">
        <v>4200</v>
      </c>
      <c r="I3599" s="3" t="s">
        <v>40</v>
      </c>
      <c r="J3599" s="2">
        <v>2000</v>
      </c>
      <c r="K3599" s="3" t="s">
        <v>314</v>
      </c>
      <c r="L3599" s="2">
        <v>8</v>
      </c>
      <c r="M3599" s="3">
        <v>1.2568402702196092E-3</v>
      </c>
      <c r="N3599" s="3">
        <v>4.1245525928098559</v>
      </c>
      <c r="O3599" s="3">
        <v>8.3073645280551354E-3</v>
      </c>
      <c r="P3599" s="3">
        <v>1</v>
      </c>
      <c r="Q3599" s="3">
        <f t="shared" si="308"/>
        <v>8.3073645280551354E-3</v>
      </c>
      <c r="R3599" s="4">
        <f t="shared" si="310"/>
        <v>8.3073645280551354E-3</v>
      </c>
      <c r="S3599" s="3">
        <v>1.1669082794680064E-3</v>
      </c>
      <c r="T3599" s="3">
        <v>1</v>
      </c>
      <c r="U3599" s="3">
        <f t="shared" si="309"/>
        <v>1.1669082794680064E-3</v>
      </c>
      <c r="V3599" s="3">
        <f t="shared" si="311"/>
        <v>1.1669082794680064E-3</v>
      </c>
    </row>
    <row r="3600" spans="1:22" x14ac:dyDescent="0.25">
      <c r="A3600" s="3" t="s">
        <v>158</v>
      </c>
      <c r="B3600" s="3" t="s">
        <v>89</v>
      </c>
      <c r="C3600" s="3" t="s">
        <v>9</v>
      </c>
      <c r="D3600" s="3" t="s">
        <v>262</v>
      </c>
      <c r="E3600" s="3">
        <v>0.56000000000000005</v>
      </c>
      <c r="F3600" s="3">
        <v>0.48</v>
      </c>
      <c r="G3600" s="3" t="s">
        <v>17</v>
      </c>
      <c r="H3600" s="2">
        <v>4200</v>
      </c>
      <c r="I3600" s="3" t="s">
        <v>40</v>
      </c>
      <c r="J3600" s="2">
        <v>2000</v>
      </c>
      <c r="K3600" s="3" t="s">
        <v>274</v>
      </c>
      <c r="L3600" s="2">
        <v>3</v>
      </c>
      <c r="M3600" s="3">
        <v>1.568686672925513E-4</v>
      </c>
      <c r="N3600" s="3">
        <v>0.41169016551787585</v>
      </c>
      <c r="O3600" s="3">
        <v>8.3533859492374561E-4</v>
      </c>
      <c r="P3600" s="3">
        <v>1</v>
      </c>
      <c r="Q3600" s="3">
        <f t="shared" si="308"/>
        <v>8.3533859492374561E-4</v>
      </c>
      <c r="R3600" s="4">
        <f t="shared" si="310"/>
        <v>8.3533859492374561E-4</v>
      </c>
      <c r="S3600" s="3">
        <v>9.1435699407642243E-5</v>
      </c>
      <c r="T3600" s="3">
        <v>1</v>
      </c>
      <c r="U3600" s="3">
        <f t="shared" si="309"/>
        <v>9.1435699407642243E-5</v>
      </c>
      <c r="V3600" s="3">
        <f t="shared" si="311"/>
        <v>9.1435699407642243E-5</v>
      </c>
    </row>
    <row r="3601" spans="1:22" x14ac:dyDescent="0.25">
      <c r="A3601" s="3" t="s">
        <v>158</v>
      </c>
      <c r="B3601" s="3" t="s">
        <v>89</v>
      </c>
      <c r="C3601" s="3" t="s">
        <v>9</v>
      </c>
      <c r="D3601" s="3" t="s">
        <v>262</v>
      </c>
      <c r="E3601" s="3">
        <v>0.56000000000000005</v>
      </c>
      <c r="F3601" s="3">
        <v>0.48</v>
      </c>
      <c r="G3601" s="3" t="s">
        <v>17</v>
      </c>
      <c r="H3601" s="2">
        <v>4200</v>
      </c>
      <c r="I3601" s="3" t="s">
        <v>40</v>
      </c>
      <c r="J3601" s="2">
        <v>2000</v>
      </c>
      <c r="K3601" s="3" t="s">
        <v>264</v>
      </c>
      <c r="L3601" s="2">
        <v>222</v>
      </c>
      <c r="M3601" s="3">
        <v>43.562827913228041</v>
      </c>
      <c r="N3601" s="3">
        <v>127821.75677079886</v>
      </c>
      <c r="O3601" s="3">
        <v>268.52676406467134</v>
      </c>
      <c r="P3601" s="3">
        <v>1</v>
      </c>
      <c r="Q3601" s="3">
        <f t="shared" si="308"/>
        <v>268.52676406467134</v>
      </c>
      <c r="R3601" s="4">
        <f t="shared" si="310"/>
        <v>268.52676406467134</v>
      </c>
      <c r="S3601" s="3">
        <v>31.496898689553735</v>
      </c>
      <c r="T3601" s="3">
        <v>1</v>
      </c>
      <c r="U3601" s="3">
        <f t="shared" si="309"/>
        <v>31.496898689553735</v>
      </c>
      <c r="V3601" s="3">
        <f t="shared" si="311"/>
        <v>31.496898689553735</v>
      </c>
    </row>
    <row r="3602" spans="1:22" x14ac:dyDescent="0.25">
      <c r="A3602" s="3" t="s">
        <v>158</v>
      </c>
      <c r="B3602" s="3" t="s">
        <v>310</v>
      </c>
      <c r="C3602" s="3" t="s">
        <v>9</v>
      </c>
      <c r="D3602" s="3" t="s">
        <v>312</v>
      </c>
      <c r="E3602" s="3">
        <v>0.56000000000000005</v>
      </c>
      <c r="F3602" s="3">
        <v>0.48</v>
      </c>
      <c r="G3602" s="3" t="s">
        <v>17</v>
      </c>
      <c r="H3602" s="2">
        <v>4200</v>
      </c>
      <c r="I3602" s="3" t="s">
        <v>40</v>
      </c>
      <c r="J3602" s="2">
        <v>2000</v>
      </c>
      <c r="K3602" s="3" t="s">
        <v>264</v>
      </c>
      <c r="L3602" s="2">
        <v>21</v>
      </c>
      <c r="M3602" s="3">
        <v>0.69448148308840374</v>
      </c>
      <c r="N3602" s="3">
        <v>2074.3438254183729</v>
      </c>
      <c r="O3602" s="3">
        <v>4.4383250392457967</v>
      </c>
      <c r="P3602" s="3">
        <v>1</v>
      </c>
      <c r="Q3602" s="3">
        <f t="shared" si="308"/>
        <v>4.4383250392457967</v>
      </c>
      <c r="R3602" s="4">
        <f t="shared" si="310"/>
        <v>4.4383250392457967</v>
      </c>
      <c r="S3602" s="3">
        <v>0.48753119631377462</v>
      </c>
      <c r="T3602" s="3">
        <v>1</v>
      </c>
      <c r="U3602" s="3">
        <f t="shared" si="309"/>
        <v>0.48753119631377462</v>
      </c>
      <c r="V3602" s="3">
        <f t="shared" si="311"/>
        <v>0.48753119631377462</v>
      </c>
    </row>
    <row r="3603" spans="1:22" x14ac:dyDescent="0.25">
      <c r="A3603" s="3" t="s">
        <v>158</v>
      </c>
      <c r="B3603" s="3" t="s">
        <v>89</v>
      </c>
      <c r="C3603" s="3" t="s">
        <v>9</v>
      </c>
      <c r="D3603" s="3" t="s">
        <v>262</v>
      </c>
      <c r="E3603" s="3">
        <v>0.56000000000000005</v>
      </c>
      <c r="F3603" s="3">
        <v>0.48</v>
      </c>
      <c r="G3603" s="3" t="s">
        <v>17</v>
      </c>
      <c r="H3603" s="2">
        <v>4200</v>
      </c>
      <c r="I3603" s="3" t="s">
        <v>40</v>
      </c>
      <c r="J3603" s="2">
        <v>2000</v>
      </c>
      <c r="K3603" s="3" t="s">
        <v>265</v>
      </c>
      <c r="L3603" s="2">
        <v>24</v>
      </c>
      <c r="M3603" s="3">
        <v>0.43091683275391335</v>
      </c>
      <c r="N3603" s="3">
        <v>1302.6407733250587</v>
      </c>
      <c r="O3603" s="3">
        <v>2.9985554665489631</v>
      </c>
      <c r="P3603" s="3">
        <v>1</v>
      </c>
      <c r="Q3603" s="3">
        <f t="shared" si="308"/>
        <v>2.9985554665489631</v>
      </c>
      <c r="R3603" s="4">
        <f t="shared" si="310"/>
        <v>2.9985554665489631</v>
      </c>
      <c r="S3603" s="3">
        <v>0.34619730500403068</v>
      </c>
      <c r="T3603" s="3">
        <v>1</v>
      </c>
      <c r="U3603" s="3">
        <f t="shared" si="309"/>
        <v>0.34619730500403068</v>
      </c>
      <c r="V3603" s="3">
        <f t="shared" si="311"/>
        <v>0.34619730500403068</v>
      </c>
    </row>
    <row r="3604" spans="1:22" x14ac:dyDescent="0.25">
      <c r="A3604" s="3" t="s">
        <v>158</v>
      </c>
      <c r="B3604" s="3" t="s">
        <v>310</v>
      </c>
      <c r="C3604" s="3" t="s">
        <v>9</v>
      </c>
      <c r="D3604" s="3" t="s">
        <v>312</v>
      </c>
      <c r="E3604" s="3">
        <v>0.56000000000000005</v>
      </c>
      <c r="F3604" s="3">
        <v>0.48</v>
      </c>
      <c r="G3604" s="3" t="s">
        <v>17</v>
      </c>
      <c r="H3604" s="2">
        <v>4200</v>
      </c>
      <c r="I3604" s="3" t="s">
        <v>40</v>
      </c>
      <c r="J3604" s="2">
        <v>2000</v>
      </c>
      <c r="K3604" s="3" t="s">
        <v>269</v>
      </c>
      <c r="L3604" s="2">
        <v>5</v>
      </c>
      <c r="M3604" s="3">
        <v>2.7463073969077135E-4</v>
      </c>
      <c r="N3604" s="3">
        <v>0.83315276020021667</v>
      </c>
      <c r="O3604" s="3">
        <v>1.9828714940458292E-3</v>
      </c>
      <c r="P3604" s="3">
        <v>1</v>
      </c>
      <c r="Q3604" s="3">
        <f t="shared" si="308"/>
        <v>1.9828714940458292E-3</v>
      </c>
      <c r="R3604" s="4">
        <f t="shared" si="310"/>
        <v>1.9828714940458292E-3</v>
      </c>
      <c r="S3604" s="3">
        <v>2.5094316039422145E-4</v>
      </c>
      <c r="T3604" s="3">
        <v>1</v>
      </c>
      <c r="U3604" s="3">
        <f t="shared" si="309"/>
        <v>2.5094316039422145E-4</v>
      </c>
      <c r="V3604" s="3">
        <f t="shared" si="311"/>
        <v>2.5094316039422145E-4</v>
      </c>
    </row>
    <row r="3605" spans="1:22" x14ac:dyDescent="0.25">
      <c r="A3605" s="3" t="s">
        <v>158</v>
      </c>
      <c r="B3605" s="3" t="s">
        <v>310</v>
      </c>
      <c r="C3605" s="3" t="s">
        <v>9</v>
      </c>
      <c r="D3605" s="3" t="s">
        <v>312</v>
      </c>
      <c r="E3605" s="3">
        <v>0.56000000000000005</v>
      </c>
      <c r="F3605" s="3">
        <v>0.48</v>
      </c>
      <c r="G3605" s="3" t="s">
        <v>17</v>
      </c>
      <c r="H3605" s="2">
        <v>4200</v>
      </c>
      <c r="I3605" s="3" t="s">
        <v>40</v>
      </c>
      <c r="J3605" s="2">
        <v>2000</v>
      </c>
      <c r="K3605" s="3" t="s">
        <v>313</v>
      </c>
      <c r="L3605" s="2">
        <v>1</v>
      </c>
      <c r="M3605" s="3">
        <v>5.3536830099282508E-5</v>
      </c>
      <c r="N3605" s="3">
        <v>0.18387466136550371</v>
      </c>
      <c r="O3605" s="3">
        <v>4.4003830530908267E-4</v>
      </c>
      <c r="P3605" s="3">
        <v>1</v>
      </c>
      <c r="Q3605" s="3">
        <f t="shared" si="308"/>
        <v>4.4003830530908267E-4</v>
      </c>
      <c r="R3605" s="4">
        <f t="shared" si="310"/>
        <v>4.4003830530908267E-4</v>
      </c>
      <c r="S3605" s="3">
        <v>5.6095241557735434E-5</v>
      </c>
      <c r="T3605" s="3">
        <v>1</v>
      </c>
      <c r="U3605" s="3">
        <f t="shared" si="309"/>
        <v>5.6095241557735434E-5</v>
      </c>
      <c r="V3605" s="3">
        <f t="shared" si="311"/>
        <v>5.6095241557735434E-5</v>
      </c>
    </row>
    <row r="3606" spans="1:22" x14ac:dyDescent="0.25">
      <c r="A3606" s="3" t="s">
        <v>158</v>
      </c>
      <c r="B3606" s="3" t="s">
        <v>310</v>
      </c>
      <c r="C3606" s="3" t="s">
        <v>9</v>
      </c>
      <c r="D3606" s="3" t="s">
        <v>197</v>
      </c>
      <c r="E3606" s="3">
        <v>0.56000000000000005</v>
      </c>
      <c r="F3606" s="3">
        <v>0.48</v>
      </c>
      <c r="G3606" s="3" t="s">
        <v>320</v>
      </c>
      <c r="H3606" s="2">
        <v>4200</v>
      </c>
      <c r="I3606" s="3" t="s">
        <v>40</v>
      </c>
      <c r="J3606" s="2">
        <v>3000</v>
      </c>
      <c r="K3606" s="3" t="s">
        <v>314</v>
      </c>
      <c r="L3606" s="2">
        <v>70</v>
      </c>
      <c r="M3606" s="3">
        <v>20.079123161252973</v>
      </c>
      <c r="N3606" s="3">
        <v>48825.529883025221</v>
      </c>
      <c r="O3606" s="3">
        <v>98.669830402960358</v>
      </c>
      <c r="P3606" s="3">
        <v>1</v>
      </c>
      <c r="Q3606" s="3">
        <f t="shared" si="308"/>
        <v>98.669830402960358</v>
      </c>
      <c r="R3606" s="3">
        <v>0</v>
      </c>
      <c r="S3606" s="3">
        <v>10.643131745813147</v>
      </c>
      <c r="T3606" s="3">
        <v>1</v>
      </c>
      <c r="U3606" s="3">
        <f t="shared" si="309"/>
        <v>10.643131745813147</v>
      </c>
      <c r="V3606" s="3">
        <v>0</v>
      </c>
    </row>
    <row r="3607" spans="1:22" x14ac:dyDescent="0.25">
      <c r="A3607" s="3" t="s">
        <v>158</v>
      </c>
      <c r="B3607" s="3" t="s">
        <v>351</v>
      </c>
      <c r="C3607" s="3" t="s">
        <v>352</v>
      </c>
      <c r="D3607" s="3" t="s">
        <v>353</v>
      </c>
      <c r="E3607" s="3">
        <v>0.36</v>
      </c>
      <c r="F3607" s="3">
        <v>0.57999999999999996</v>
      </c>
      <c r="G3607" s="3" t="s">
        <v>272</v>
      </c>
      <c r="H3607" s="2">
        <v>4200</v>
      </c>
      <c r="I3607" s="3" t="s">
        <v>40</v>
      </c>
      <c r="J3607" s="2">
        <v>3000</v>
      </c>
      <c r="K3607" s="3" t="s">
        <v>272</v>
      </c>
      <c r="L3607" s="2">
        <v>39</v>
      </c>
      <c r="M3607" s="3">
        <v>5.397265118367554</v>
      </c>
      <c r="N3607" s="3">
        <v>12603.675167449812</v>
      </c>
      <c r="O3607" s="3">
        <v>27.081462392065546</v>
      </c>
      <c r="P3607" s="3">
        <v>1</v>
      </c>
      <c r="Q3607" s="3">
        <f t="shared" si="308"/>
        <v>27.081462392065546</v>
      </c>
      <c r="R3607" s="3">
        <v>0</v>
      </c>
      <c r="S3607" s="3">
        <v>3.6609837806516166</v>
      </c>
      <c r="T3607" s="3">
        <v>1</v>
      </c>
      <c r="U3607" s="3">
        <f t="shared" si="309"/>
        <v>3.6609837806516166</v>
      </c>
      <c r="V3607" s="3">
        <v>0</v>
      </c>
    </row>
    <row r="3608" spans="1:22" x14ac:dyDescent="0.25">
      <c r="A3608" s="3" t="s">
        <v>158</v>
      </c>
      <c r="B3608" s="3" t="s">
        <v>351</v>
      </c>
      <c r="C3608" s="3" t="s">
        <v>352</v>
      </c>
      <c r="D3608" s="3" t="s">
        <v>353</v>
      </c>
      <c r="E3608" s="3">
        <v>0.36</v>
      </c>
      <c r="F3608" s="3">
        <v>0.57999999999999996</v>
      </c>
      <c r="G3608" s="3" t="s">
        <v>376</v>
      </c>
      <c r="H3608" s="2">
        <v>4200</v>
      </c>
      <c r="I3608" s="3" t="s">
        <v>40</v>
      </c>
      <c r="J3608" s="2">
        <v>3000</v>
      </c>
      <c r="K3608" s="3" t="s">
        <v>377</v>
      </c>
      <c r="L3608" s="2">
        <v>10</v>
      </c>
      <c r="M3608" s="3">
        <v>2.4523722402856881E-2</v>
      </c>
      <c r="N3608" s="3">
        <v>84.859506479428092</v>
      </c>
      <c r="O3608" s="3">
        <v>0.1850267140261472</v>
      </c>
      <c r="P3608" s="3">
        <v>1</v>
      </c>
      <c r="Q3608" s="3">
        <f t="shared" si="308"/>
        <v>0.1850267140261472</v>
      </c>
      <c r="R3608" s="3">
        <v>0</v>
      </c>
      <c r="S3608" s="3">
        <v>2.5600996493019498E-2</v>
      </c>
      <c r="T3608" s="3">
        <v>1</v>
      </c>
      <c r="U3608" s="3">
        <f t="shared" si="309"/>
        <v>2.5600996493019498E-2</v>
      </c>
      <c r="V3608" s="3">
        <v>0</v>
      </c>
    </row>
    <row r="3609" spans="1:22" x14ac:dyDescent="0.25">
      <c r="A3609" s="3" t="s">
        <v>158</v>
      </c>
      <c r="B3609" s="3" t="s">
        <v>8</v>
      </c>
      <c r="C3609" s="3" t="s">
        <v>9</v>
      </c>
      <c r="D3609" s="3" t="s">
        <v>10</v>
      </c>
      <c r="E3609" s="3">
        <v>0.56000000000000005</v>
      </c>
      <c r="F3609" s="3">
        <v>0.48</v>
      </c>
      <c r="G3609" s="3" t="s">
        <v>19</v>
      </c>
      <c r="H3609" s="2">
        <v>4200</v>
      </c>
      <c r="I3609" s="3" t="s">
        <v>40</v>
      </c>
      <c r="J3609" s="2">
        <v>4200</v>
      </c>
      <c r="K3609" s="3" t="s">
        <v>19</v>
      </c>
      <c r="L3609" s="2">
        <v>42</v>
      </c>
      <c r="M3609" s="3">
        <v>14.041075325998328</v>
      </c>
      <c r="N3609" s="3">
        <v>44876.894667522545</v>
      </c>
      <c r="O3609" s="3">
        <v>97.956008190261372</v>
      </c>
      <c r="P3609" s="3">
        <v>1</v>
      </c>
      <c r="Q3609" s="3">
        <f t="shared" si="308"/>
        <v>97.956008190261372</v>
      </c>
      <c r="R3609" s="3">
        <v>0</v>
      </c>
      <c r="S3609" s="3">
        <v>12.362577885568669</v>
      </c>
      <c r="T3609" s="3">
        <v>1</v>
      </c>
      <c r="U3609" s="3">
        <f t="shared" si="309"/>
        <v>12.362577885568669</v>
      </c>
      <c r="V3609" s="3">
        <v>0</v>
      </c>
    </row>
    <row r="3610" spans="1:22" x14ac:dyDescent="0.25">
      <c r="A3610" s="3" t="s">
        <v>158</v>
      </c>
      <c r="B3610" s="3" t="s">
        <v>8</v>
      </c>
      <c r="C3610" s="3" t="s">
        <v>9</v>
      </c>
      <c r="D3610" s="3" t="s">
        <v>197</v>
      </c>
      <c r="E3610" s="3">
        <v>0.56000000000000005</v>
      </c>
      <c r="F3610" s="3">
        <v>0.48</v>
      </c>
      <c r="G3610" s="3" t="s">
        <v>19</v>
      </c>
      <c r="H3610" s="2">
        <v>4200</v>
      </c>
      <c r="I3610" s="3" t="s">
        <v>40</v>
      </c>
      <c r="J3610" s="2">
        <v>4200</v>
      </c>
      <c r="K3610" s="3" t="s">
        <v>19</v>
      </c>
      <c r="L3610" s="2">
        <v>496</v>
      </c>
      <c r="M3610" s="3">
        <v>152.48544948841021</v>
      </c>
      <c r="N3610" s="3">
        <v>380406.81399353483</v>
      </c>
      <c r="O3610" s="3">
        <v>762.32884681319422</v>
      </c>
      <c r="P3610" s="3">
        <v>1</v>
      </c>
      <c r="Q3610" s="3">
        <f t="shared" si="308"/>
        <v>762.32884681319422</v>
      </c>
      <c r="R3610" s="3">
        <v>0</v>
      </c>
      <c r="S3610" s="3">
        <v>103.7770827664183</v>
      </c>
      <c r="T3610" s="3">
        <v>1</v>
      </c>
      <c r="U3610" s="3">
        <f t="shared" si="309"/>
        <v>103.7770827664183</v>
      </c>
      <c r="V3610" s="3">
        <v>0</v>
      </c>
    </row>
    <row r="3611" spans="1:22" x14ac:dyDescent="0.25">
      <c r="A3611" s="3" t="s">
        <v>158</v>
      </c>
      <c r="B3611" s="3" t="s">
        <v>310</v>
      </c>
      <c r="C3611" s="3" t="s">
        <v>9</v>
      </c>
      <c r="D3611" s="3" t="s">
        <v>311</v>
      </c>
      <c r="E3611" s="3">
        <v>0.56000000000000005</v>
      </c>
      <c r="F3611" s="3">
        <v>0.48</v>
      </c>
      <c r="G3611" s="3" t="s">
        <v>19</v>
      </c>
      <c r="H3611" s="2">
        <v>4200</v>
      </c>
      <c r="I3611" s="3" t="s">
        <v>40</v>
      </c>
      <c r="J3611" s="2">
        <v>4200</v>
      </c>
      <c r="K3611" s="3" t="s">
        <v>19</v>
      </c>
      <c r="L3611" s="2">
        <v>53</v>
      </c>
      <c r="M3611" s="3">
        <v>11.876156198651827</v>
      </c>
      <c r="N3611" s="3">
        <v>16331.720009764649</v>
      </c>
      <c r="O3611" s="3">
        <v>34.094428241087044</v>
      </c>
      <c r="P3611" s="3">
        <v>1</v>
      </c>
      <c r="Q3611" s="3">
        <f t="shared" si="308"/>
        <v>34.094428241087044</v>
      </c>
      <c r="R3611" s="3">
        <v>0</v>
      </c>
      <c r="S3611" s="3">
        <v>4.0232788653894005</v>
      </c>
      <c r="T3611" s="3">
        <v>1</v>
      </c>
      <c r="U3611" s="3">
        <f t="shared" si="309"/>
        <v>4.0232788653894005</v>
      </c>
      <c r="V3611" s="3">
        <v>0</v>
      </c>
    </row>
    <row r="3612" spans="1:22" x14ac:dyDescent="0.25">
      <c r="A3612" s="3" t="s">
        <v>158</v>
      </c>
      <c r="B3612" s="3" t="s">
        <v>310</v>
      </c>
      <c r="C3612" s="3" t="s">
        <v>9</v>
      </c>
      <c r="D3612" s="3" t="s">
        <v>333</v>
      </c>
      <c r="E3612" s="3">
        <v>0.56000000000000005</v>
      </c>
      <c r="F3612" s="3">
        <v>0.48</v>
      </c>
      <c r="G3612" s="3" t="s">
        <v>19</v>
      </c>
      <c r="H3612" s="2">
        <v>4200</v>
      </c>
      <c r="I3612" s="3" t="s">
        <v>40</v>
      </c>
      <c r="J3612" s="2">
        <v>4200</v>
      </c>
      <c r="K3612" s="3" t="s">
        <v>19</v>
      </c>
      <c r="L3612" s="2">
        <v>6</v>
      </c>
      <c r="M3612" s="3">
        <v>1.3478812152553417</v>
      </c>
      <c r="N3612" s="3">
        <v>3002.4800433082178</v>
      </c>
      <c r="O3612" s="3">
        <v>6.3524042802915472</v>
      </c>
      <c r="P3612" s="3">
        <v>1</v>
      </c>
      <c r="Q3612" s="3">
        <f t="shared" si="308"/>
        <v>6.3524042802915472</v>
      </c>
      <c r="R3612" s="3">
        <v>0</v>
      </c>
      <c r="S3612" s="3">
        <v>0.79580931607974459</v>
      </c>
      <c r="T3612" s="3">
        <v>1</v>
      </c>
      <c r="U3612" s="3">
        <f t="shared" si="309"/>
        <v>0.79580931607974459</v>
      </c>
      <c r="V3612" s="3">
        <v>0</v>
      </c>
    </row>
    <row r="3613" spans="1:22" x14ac:dyDescent="0.25">
      <c r="A3613" s="3" t="s">
        <v>158</v>
      </c>
      <c r="B3613" s="3" t="s">
        <v>310</v>
      </c>
      <c r="C3613" s="3" t="s">
        <v>9</v>
      </c>
      <c r="D3613" s="3" t="s">
        <v>197</v>
      </c>
      <c r="E3613" s="3">
        <v>0.56000000000000005</v>
      </c>
      <c r="F3613" s="3">
        <v>0.48</v>
      </c>
      <c r="G3613" s="3" t="s">
        <v>19</v>
      </c>
      <c r="H3613" s="2">
        <v>4200</v>
      </c>
      <c r="I3613" s="3" t="s">
        <v>40</v>
      </c>
      <c r="J3613" s="2">
        <v>4200</v>
      </c>
      <c r="K3613" s="3" t="s">
        <v>19</v>
      </c>
      <c r="L3613" s="2">
        <v>669</v>
      </c>
      <c r="M3613" s="3">
        <v>210.85134726098332</v>
      </c>
      <c r="N3613" s="3">
        <v>506177.14407273469</v>
      </c>
      <c r="O3613" s="3">
        <v>1071.804906426084</v>
      </c>
      <c r="P3613" s="3">
        <v>1</v>
      </c>
      <c r="Q3613" s="3">
        <f t="shared" si="308"/>
        <v>1071.804906426084</v>
      </c>
      <c r="R3613" s="3">
        <v>0</v>
      </c>
      <c r="S3613" s="3">
        <v>124.83115756372133</v>
      </c>
      <c r="T3613" s="3">
        <v>1</v>
      </c>
      <c r="U3613" s="3">
        <f t="shared" si="309"/>
        <v>124.83115756372133</v>
      </c>
      <c r="V3613" s="3">
        <v>0</v>
      </c>
    </row>
    <row r="3614" spans="1:22" x14ac:dyDescent="0.25">
      <c r="A3614" s="3" t="s">
        <v>158</v>
      </c>
      <c r="B3614" s="3" t="s">
        <v>8</v>
      </c>
      <c r="C3614" s="3" t="s">
        <v>9</v>
      </c>
      <c r="D3614" s="3" t="s">
        <v>10</v>
      </c>
      <c r="E3614" s="3">
        <v>0.56000000000000005</v>
      </c>
      <c r="F3614" s="3">
        <v>0.48</v>
      </c>
      <c r="G3614" s="3" t="s">
        <v>19</v>
      </c>
      <c r="H3614" s="2">
        <v>4200</v>
      </c>
      <c r="I3614" s="3" t="s">
        <v>40</v>
      </c>
      <c r="J3614" s="2">
        <v>4200</v>
      </c>
      <c r="K3614" s="3" t="s">
        <v>168</v>
      </c>
      <c r="L3614" s="2">
        <v>5</v>
      </c>
      <c r="M3614" s="3">
        <v>0.35307746570642767</v>
      </c>
      <c r="N3614" s="3">
        <v>1199.5851353543192</v>
      </c>
      <c r="O3614" s="3">
        <v>2.2932202222138049</v>
      </c>
      <c r="P3614" s="3">
        <f>1-0.712</f>
        <v>0.28800000000000003</v>
      </c>
      <c r="Q3614" s="3">
        <f t="shared" si="308"/>
        <v>0.66044742399757594</v>
      </c>
      <c r="R3614" s="3">
        <v>0</v>
      </c>
      <c r="S3614" s="3">
        <v>0.29709787622959383</v>
      </c>
      <c r="T3614" s="3">
        <f>1-0.531</f>
        <v>0.46899999999999997</v>
      </c>
      <c r="U3614" s="3">
        <f t="shared" si="309"/>
        <v>0.1393389039516795</v>
      </c>
      <c r="V3614" s="3">
        <v>0</v>
      </c>
    </row>
    <row r="3615" spans="1:22" x14ac:dyDescent="0.25">
      <c r="A3615" s="3" t="s">
        <v>158</v>
      </c>
      <c r="B3615" s="3" t="s">
        <v>8</v>
      </c>
      <c r="C3615" s="3" t="s">
        <v>9</v>
      </c>
      <c r="D3615" s="3" t="s">
        <v>197</v>
      </c>
      <c r="E3615" s="3">
        <v>0.56000000000000005</v>
      </c>
      <c r="F3615" s="3">
        <v>0.48</v>
      </c>
      <c r="G3615" s="3" t="s">
        <v>19</v>
      </c>
      <c r="H3615" s="2">
        <v>4200</v>
      </c>
      <c r="I3615" s="3" t="s">
        <v>40</v>
      </c>
      <c r="J3615" s="2">
        <v>4200</v>
      </c>
      <c r="K3615" s="3" t="s">
        <v>168</v>
      </c>
      <c r="L3615" s="2">
        <v>94</v>
      </c>
      <c r="M3615" s="3">
        <v>16.806146647560876</v>
      </c>
      <c r="N3615" s="3">
        <v>55372.144036181773</v>
      </c>
      <c r="O3615" s="3">
        <v>111.11648630237735</v>
      </c>
      <c r="P3615" s="3">
        <f>1-0.712</f>
        <v>0.28800000000000003</v>
      </c>
      <c r="Q3615" s="3">
        <f t="shared" si="308"/>
        <v>32.001548055084683</v>
      </c>
      <c r="R3615" s="3">
        <v>0</v>
      </c>
      <c r="S3615" s="3">
        <v>14.511565066482531</v>
      </c>
      <c r="T3615" s="3">
        <f>1-0.531</f>
        <v>0.46899999999999997</v>
      </c>
      <c r="U3615" s="3">
        <f t="shared" si="309"/>
        <v>6.8059240161803061</v>
      </c>
      <c r="V3615" s="3">
        <v>0</v>
      </c>
    </row>
    <row r="3616" spans="1:22" x14ac:dyDescent="0.25">
      <c r="A3616" s="3" t="s">
        <v>158</v>
      </c>
      <c r="B3616" s="3" t="s">
        <v>310</v>
      </c>
      <c r="C3616" s="3" t="s">
        <v>9</v>
      </c>
      <c r="D3616" s="3" t="s">
        <v>312</v>
      </c>
      <c r="E3616" s="3">
        <v>0.56000000000000005</v>
      </c>
      <c r="F3616" s="3">
        <v>0.48</v>
      </c>
      <c r="G3616" s="3" t="s">
        <v>275</v>
      </c>
      <c r="H3616" s="2">
        <v>4200</v>
      </c>
      <c r="I3616" s="3" t="s">
        <v>40</v>
      </c>
      <c r="J3616" s="2">
        <v>4200</v>
      </c>
      <c r="K3616" s="3" t="s">
        <v>276</v>
      </c>
      <c r="L3616" s="2">
        <v>132</v>
      </c>
      <c r="M3616" s="3">
        <v>30.863719701563504</v>
      </c>
      <c r="N3616" s="3">
        <v>75895.195852227407</v>
      </c>
      <c r="O3616" s="3">
        <v>187.95841921864513</v>
      </c>
      <c r="P3616" s="3">
        <v>1</v>
      </c>
      <c r="Q3616" s="3">
        <f t="shared" si="308"/>
        <v>187.95841921864513</v>
      </c>
      <c r="R3616" s="3">
        <v>0</v>
      </c>
      <c r="S3616" s="3">
        <v>24.502298535067464</v>
      </c>
      <c r="T3616" s="3">
        <v>1</v>
      </c>
      <c r="U3616" s="3">
        <f t="shared" si="309"/>
        <v>24.502298535067464</v>
      </c>
      <c r="V3616" s="3">
        <v>0</v>
      </c>
    </row>
    <row r="3617" spans="1:22" x14ac:dyDescent="0.25">
      <c r="A3617" s="3" t="s">
        <v>158</v>
      </c>
      <c r="B3617" s="3" t="s">
        <v>310</v>
      </c>
      <c r="C3617" s="3" t="s">
        <v>9</v>
      </c>
      <c r="D3617" s="3" t="s">
        <v>197</v>
      </c>
      <c r="E3617" s="3">
        <v>0.56000000000000005</v>
      </c>
      <c r="F3617" s="3">
        <v>0.48</v>
      </c>
      <c r="G3617" s="3" t="s">
        <v>275</v>
      </c>
      <c r="H3617" s="2">
        <v>4200</v>
      </c>
      <c r="I3617" s="3" t="s">
        <v>40</v>
      </c>
      <c r="J3617" s="2">
        <v>4200</v>
      </c>
      <c r="K3617" s="3" t="s">
        <v>276</v>
      </c>
      <c r="L3617" s="2">
        <v>22</v>
      </c>
      <c r="M3617" s="3">
        <v>6.0430976161833705</v>
      </c>
      <c r="N3617" s="3">
        <v>15755.337021250611</v>
      </c>
      <c r="O3617" s="3">
        <v>34.252756525110669</v>
      </c>
      <c r="P3617" s="3">
        <v>1</v>
      </c>
      <c r="Q3617" s="3">
        <f t="shared" si="308"/>
        <v>34.252756525110669</v>
      </c>
      <c r="R3617" s="3">
        <v>0</v>
      </c>
      <c r="S3617" s="3">
        <v>4.1906171953031439</v>
      </c>
      <c r="T3617" s="3">
        <v>1</v>
      </c>
      <c r="U3617" s="3">
        <f t="shared" si="309"/>
        <v>4.1906171953031439</v>
      </c>
      <c r="V3617" s="3">
        <v>0</v>
      </c>
    </row>
    <row r="3618" spans="1:22" x14ac:dyDescent="0.25">
      <c r="A3618" s="3" t="s">
        <v>158</v>
      </c>
      <c r="B3618" s="3" t="s">
        <v>351</v>
      </c>
      <c r="C3618" s="3" t="s">
        <v>352</v>
      </c>
      <c r="D3618" s="3" t="s">
        <v>353</v>
      </c>
      <c r="E3618" s="3">
        <v>0.36</v>
      </c>
      <c r="F3618" s="3">
        <v>0.57999999999999996</v>
      </c>
      <c r="G3618" s="3" t="s">
        <v>360</v>
      </c>
      <c r="H3618" s="2">
        <v>4200</v>
      </c>
      <c r="I3618" s="3" t="s">
        <v>40</v>
      </c>
      <c r="J3618" s="2">
        <v>4200</v>
      </c>
      <c r="K3618" s="3" t="s">
        <v>358</v>
      </c>
      <c r="L3618" s="2">
        <v>55</v>
      </c>
      <c r="M3618" s="3">
        <v>13.031999326115915</v>
      </c>
      <c r="N3618" s="3">
        <v>37397.355556515453</v>
      </c>
      <c r="O3618" s="3">
        <v>76.687600427116237</v>
      </c>
      <c r="P3618" s="3">
        <v>1</v>
      </c>
      <c r="Q3618" s="3">
        <f t="shared" si="308"/>
        <v>76.687600427116237</v>
      </c>
      <c r="R3618" s="3">
        <v>0</v>
      </c>
      <c r="S3618" s="3">
        <v>10.498071103342667</v>
      </c>
      <c r="T3618" s="3">
        <v>1</v>
      </c>
      <c r="U3618" s="3">
        <f t="shared" si="309"/>
        <v>10.498071103342667</v>
      </c>
      <c r="V3618" s="3">
        <v>0</v>
      </c>
    </row>
    <row r="3619" spans="1:22" x14ac:dyDescent="0.25">
      <c r="A3619" s="3" t="s">
        <v>158</v>
      </c>
      <c r="B3619" s="3" t="s">
        <v>8</v>
      </c>
      <c r="C3619" s="3" t="s">
        <v>9</v>
      </c>
      <c r="D3619" s="3" t="s">
        <v>10</v>
      </c>
      <c r="E3619" s="3">
        <v>0.56000000000000005</v>
      </c>
      <c r="F3619" s="3">
        <v>0.48</v>
      </c>
      <c r="G3619" s="3" t="s">
        <v>11</v>
      </c>
      <c r="H3619" s="2">
        <v>4200</v>
      </c>
      <c r="I3619" s="3" t="s">
        <v>40</v>
      </c>
      <c r="J3619" s="2">
        <v>4200</v>
      </c>
      <c r="K3619" s="3" t="s">
        <v>13</v>
      </c>
      <c r="L3619" s="2">
        <v>13</v>
      </c>
      <c r="M3619" s="3">
        <v>3.6445596012501014</v>
      </c>
      <c r="N3619" s="3">
        <v>11742.639705581007</v>
      </c>
      <c r="O3619" s="3">
        <v>24.328789499116162</v>
      </c>
      <c r="P3619" s="3">
        <v>1</v>
      </c>
      <c r="Q3619" s="3">
        <f t="shared" si="308"/>
        <v>24.328789499116162</v>
      </c>
      <c r="R3619" s="3">
        <v>0</v>
      </c>
      <c r="S3619" s="3">
        <v>2.9343951673067128</v>
      </c>
      <c r="T3619" s="3">
        <v>1</v>
      </c>
      <c r="U3619" s="3">
        <f t="shared" si="309"/>
        <v>2.9343951673067128</v>
      </c>
      <c r="V3619" s="3">
        <v>0</v>
      </c>
    </row>
    <row r="3620" spans="1:22" x14ac:dyDescent="0.25">
      <c r="A3620" s="3" t="s">
        <v>158</v>
      </c>
      <c r="B3620" s="3" t="s">
        <v>8</v>
      </c>
      <c r="C3620" s="3" t="s">
        <v>9</v>
      </c>
      <c r="D3620" s="3" t="s">
        <v>197</v>
      </c>
      <c r="E3620" s="3">
        <v>0.56000000000000005</v>
      </c>
      <c r="F3620" s="3">
        <v>0.48</v>
      </c>
      <c r="G3620" s="3" t="s">
        <v>11</v>
      </c>
      <c r="H3620" s="2">
        <v>4200</v>
      </c>
      <c r="I3620" s="3" t="s">
        <v>40</v>
      </c>
      <c r="J3620" s="2">
        <v>4200</v>
      </c>
      <c r="K3620" s="3" t="s">
        <v>198</v>
      </c>
      <c r="L3620" s="2">
        <v>19</v>
      </c>
      <c r="M3620" s="3">
        <v>0.6766330667090994</v>
      </c>
      <c r="N3620" s="3">
        <v>1730.7599999279294</v>
      </c>
      <c r="O3620" s="3">
        <v>4.1061919001285343</v>
      </c>
      <c r="P3620" s="3">
        <f>1-0.712</f>
        <v>0.28800000000000003</v>
      </c>
      <c r="Q3620" s="3">
        <f t="shared" si="308"/>
        <v>1.182583267237018</v>
      </c>
      <c r="R3620" s="3">
        <v>0</v>
      </c>
      <c r="S3620" s="3">
        <v>1.6351485529337098</v>
      </c>
      <c r="T3620" s="3">
        <f>1-0.531</f>
        <v>0.46899999999999997</v>
      </c>
      <c r="U3620" s="3">
        <f t="shared" si="309"/>
        <v>0.76688467132590987</v>
      </c>
      <c r="V3620" s="3">
        <v>0</v>
      </c>
    </row>
    <row r="3621" spans="1:22" x14ac:dyDescent="0.25">
      <c r="A3621" s="3" t="s">
        <v>158</v>
      </c>
      <c r="B3621" s="3" t="s">
        <v>8</v>
      </c>
      <c r="C3621" s="3" t="s">
        <v>9</v>
      </c>
      <c r="D3621" s="3" t="s">
        <v>197</v>
      </c>
      <c r="E3621" s="3">
        <v>0.56000000000000005</v>
      </c>
      <c r="F3621" s="3">
        <v>0.48</v>
      </c>
      <c r="G3621" s="3" t="s">
        <v>183</v>
      </c>
      <c r="H3621" s="2">
        <v>4200</v>
      </c>
      <c r="I3621" s="3" t="s">
        <v>40</v>
      </c>
      <c r="J3621" s="2">
        <v>4200</v>
      </c>
      <c r="K3621" s="3" t="s">
        <v>169</v>
      </c>
      <c r="L3621" s="2">
        <v>23</v>
      </c>
      <c r="M3621" s="3">
        <v>7.1435595407127392</v>
      </c>
      <c r="N3621" s="3">
        <v>18555.654846777306</v>
      </c>
      <c r="O3621" s="3">
        <v>40.518600715866739</v>
      </c>
      <c r="P3621" s="3">
        <v>1</v>
      </c>
      <c r="Q3621" s="3">
        <f t="shared" si="308"/>
        <v>40.518600715866739</v>
      </c>
      <c r="R3621" s="3">
        <v>0</v>
      </c>
      <c r="S3621" s="3">
        <v>6.219482821356487</v>
      </c>
      <c r="T3621" s="3">
        <v>1</v>
      </c>
      <c r="U3621" s="3">
        <f t="shared" si="309"/>
        <v>6.219482821356487</v>
      </c>
      <c r="V3621" s="3">
        <v>0</v>
      </c>
    </row>
    <row r="3622" spans="1:22" x14ac:dyDescent="0.25">
      <c r="A3622" s="3" t="s">
        <v>158</v>
      </c>
      <c r="B3622" s="3" t="s">
        <v>310</v>
      </c>
      <c r="C3622" s="3" t="s">
        <v>9</v>
      </c>
      <c r="D3622" s="3" t="s">
        <v>197</v>
      </c>
      <c r="E3622" s="3">
        <v>0.56000000000000005</v>
      </c>
      <c r="F3622" s="3">
        <v>0.48</v>
      </c>
      <c r="G3622" s="3" t="s">
        <v>183</v>
      </c>
      <c r="H3622" s="2">
        <v>4200</v>
      </c>
      <c r="I3622" s="3" t="s">
        <v>40</v>
      </c>
      <c r="J3622" s="2">
        <v>4200</v>
      </c>
      <c r="K3622" s="3" t="s">
        <v>169</v>
      </c>
      <c r="L3622" s="2">
        <v>10</v>
      </c>
      <c r="M3622" s="3">
        <v>0.59793300638840075</v>
      </c>
      <c r="N3622" s="3">
        <v>1668.1668095397979</v>
      </c>
      <c r="O3622" s="3">
        <v>3.3905266672799383</v>
      </c>
      <c r="P3622" s="3">
        <v>1</v>
      </c>
      <c r="Q3622" s="3">
        <f t="shared" si="308"/>
        <v>3.3905266672799383</v>
      </c>
      <c r="R3622" s="3">
        <v>0</v>
      </c>
      <c r="S3622" s="3">
        <v>0.45295816054791521</v>
      </c>
      <c r="T3622" s="3">
        <v>1</v>
      </c>
      <c r="U3622" s="3">
        <f t="shared" si="309"/>
        <v>0.45295816054791521</v>
      </c>
      <c r="V3622" s="3">
        <v>0</v>
      </c>
    </row>
    <row r="3623" spans="1:22" x14ac:dyDescent="0.25">
      <c r="A3623" s="3" t="s">
        <v>158</v>
      </c>
      <c r="B3623" s="3" t="s">
        <v>8</v>
      </c>
      <c r="C3623" s="3" t="s">
        <v>9</v>
      </c>
      <c r="D3623" s="3" t="s">
        <v>197</v>
      </c>
      <c r="E3623" s="3">
        <v>0.56000000000000005</v>
      </c>
      <c r="F3623" s="3">
        <v>0.48</v>
      </c>
      <c r="G3623" s="3" t="s">
        <v>183</v>
      </c>
      <c r="H3623" s="2">
        <v>4200</v>
      </c>
      <c r="I3623" s="3" t="s">
        <v>40</v>
      </c>
      <c r="J3623" s="2">
        <v>4200</v>
      </c>
      <c r="K3623" s="3" t="s">
        <v>199</v>
      </c>
      <c r="L3623" s="2">
        <v>84</v>
      </c>
      <c r="M3623" s="3">
        <v>25.839705046649986</v>
      </c>
      <c r="N3623" s="3">
        <v>85876.142997254661</v>
      </c>
      <c r="O3623" s="3">
        <v>177.43546300770984</v>
      </c>
      <c r="P3623" s="3">
        <f>1-0.712</f>
        <v>0.28800000000000003</v>
      </c>
      <c r="Q3623" s="3">
        <f t="shared" si="308"/>
        <v>51.10141334622044</v>
      </c>
      <c r="R3623" s="3">
        <v>0</v>
      </c>
      <c r="S3623" s="3">
        <v>20.53973932993016</v>
      </c>
      <c r="T3623" s="3">
        <f>1-0.531</f>
        <v>0.46899999999999997</v>
      </c>
      <c r="U3623" s="3">
        <f t="shared" si="309"/>
        <v>9.633137745737244</v>
      </c>
      <c r="V3623" s="3">
        <v>0</v>
      </c>
    </row>
    <row r="3624" spans="1:22" x14ac:dyDescent="0.25">
      <c r="A3624" s="3" t="s">
        <v>158</v>
      </c>
      <c r="B3624" s="3" t="s">
        <v>310</v>
      </c>
      <c r="C3624" s="3" t="s">
        <v>9</v>
      </c>
      <c r="D3624" s="3" t="s">
        <v>312</v>
      </c>
      <c r="E3624" s="3">
        <v>0.56000000000000005</v>
      </c>
      <c r="F3624" s="3">
        <v>0.48</v>
      </c>
      <c r="G3624" s="3" t="s">
        <v>320</v>
      </c>
      <c r="H3624" s="2">
        <v>4200</v>
      </c>
      <c r="I3624" s="3" t="s">
        <v>40</v>
      </c>
      <c r="J3624" s="2">
        <v>4200</v>
      </c>
      <c r="K3624" s="3" t="s">
        <v>314</v>
      </c>
      <c r="L3624" s="2">
        <v>77</v>
      </c>
      <c r="M3624" s="3">
        <v>20.733901171298239</v>
      </c>
      <c r="N3624" s="3">
        <v>64939.102032173731</v>
      </c>
      <c r="O3624" s="3">
        <v>136.0236316474851</v>
      </c>
      <c r="P3624" s="3">
        <v>1</v>
      </c>
      <c r="Q3624" s="3">
        <f t="shared" si="308"/>
        <v>136.0236316474851</v>
      </c>
      <c r="R3624" s="3">
        <v>0</v>
      </c>
      <c r="S3624" s="3">
        <v>16.038064456560193</v>
      </c>
      <c r="T3624" s="3">
        <v>1</v>
      </c>
      <c r="U3624" s="3">
        <f t="shared" si="309"/>
        <v>16.038064456560193</v>
      </c>
      <c r="V3624" s="3">
        <v>0</v>
      </c>
    </row>
    <row r="3625" spans="1:22" x14ac:dyDescent="0.25">
      <c r="A3625" s="3" t="s">
        <v>158</v>
      </c>
      <c r="B3625" s="3" t="s">
        <v>310</v>
      </c>
      <c r="C3625" s="3" t="s">
        <v>9</v>
      </c>
      <c r="D3625" s="3" t="s">
        <v>197</v>
      </c>
      <c r="E3625" s="3">
        <v>0.56000000000000005</v>
      </c>
      <c r="F3625" s="3">
        <v>0.48</v>
      </c>
      <c r="G3625" s="3" t="s">
        <v>320</v>
      </c>
      <c r="H3625" s="2">
        <v>4200</v>
      </c>
      <c r="I3625" s="3" t="s">
        <v>40</v>
      </c>
      <c r="J3625" s="2">
        <v>4200</v>
      </c>
      <c r="K3625" s="3" t="s">
        <v>314</v>
      </c>
      <c r="L3625" s="2">
        <v>88</v>
      </c>
      <c r="M3625" s="3">
        <v>22.551857767519806</v>
      </c>
      <c r="N3625" s="3">
        <v>67570.4948485778</v>
      </c>
      <c r="O3625" s="3">
        <v>120.47200766642567</v>
      </c>
      <c r="P3625" s="3">
        <v>1</v>
      </c>
      <c r="Q3625" s="3">
        <f t="shared" si="308"/>
        <v>120.47200766642567</v>
      </c>
      <c r="R3625" s="3">
        <v>0</v>
      </c>
      <c r="S3625" s="3">
        <v>15.5706026972489</v>
      </c>
      <c r="T3625" s="3">
        <v>1</v>
      </c>
      <c r="U3625" s="3">
        <f t="shared" si="309"/>
        <v>15.5706026972489</v>
      </c>
      <c r="V3625" s="3">
        <v>0</v>
      </c>
    </row>
    <row r="3626" spans="1:22" x14ac:dyDescent="0.25">
      <c r="A3626" s="3" t="s">
        <v>158</v>
      </c>
      <c r="B3626" s="3" t="s">
        <v>89</v>
      </c>
      <c r="C3626" s="3" t="s">
        <v>9</v>
      </c>
      <c r="D3626" s="3" t="s">
        <v>262</v>
      </c>
      <c r="E3626" s="3">
        <v>0.56000000000000005</v>
      </c>
      <c r="F3626" s="3">
        <v>0.48</v>
      </c>
      <c r="G3626" s="3" t="s">
        <v>277</v>
      </c>
      <c r="H3626" s="2">
        <v>4200</v>
      </c>
      <c r="I3626" s="3" t="s">
        <v>40</v>
      </c>
      <c r="J3626" s="2">
        <v>4200</v>
      </c>
      <c r="K3626" s="3" t="s">
        <v>274</v>
      </c>
      <c r="L3626" s="2">
        <v>69</v>
      </c>
      <c r="M3626" s="3">
        <v>23.259537929766804</v>
      </c>
      <c r="N3626" s="3">
        <v>60878.438544647295</v>
      </c>
      <c r="O3626" s="3">
        <v>126.09771432908103</v>
      </c>
      <c r="P3626" s="3">
        <v>1</v>
      </c>
      <c r="Q3626" s="3">
        <f t="shared" si="308"/>
        <v>126.09771432908103</v>
      </c>
      <c r="R3626" s="3">
        <v>0</v>
      </c>
      <c r="S3626" s="3">
        <v>13.881841066012226</v>
      </c>
      <c r="T3626" s="3">
        <v>1</v>
      </c>
      <c r="U3626" s="3">
        <f t="shared" si="309"/>
        <v>13.881841066012226</v>
      </c>
      <c r="V3626" s="3">
        <v>0</v>
      </c>
    </row>
    <row r="3627" spans="1:22" x14ac:dyDescent="0.25">
      <c r="A3627" s="3" t="s">
        <v>158</v>
      </c>
      <c r="B3627" s="3" t="s">
        <v>8</v>
      </c>
      <c r="C3627" s="3" t="s">
        <v>9</v>
      </c>
      <c r="D3627" s="3" t="s">
        <v>197</v>
      </c>
      <c r="E3627" s="3">
        <v>0.56000000000000005</v>
      </c>
      <c r="F3627" s="3">
        <v>0.48</v>
      </c>
      <c r="G3627" s="3" t="s">
        <v>184</v>
      </c>
      <c r="H3627" s="2">
        <v>4200</v>
      </c>
      <c r="I3627" s="3" t="s">
        <v>40</v>
      </c>
      <c r="J3627" s="2">
        <v>4200</v>
      </c>
      <c r="K3627" s="3" t="s">
        <v>172</v>
      </c>
      <c r="L3627" s="2">
        <v>26</v>
      </c>
      <c r="M3627" s="3">
        <v>8.9878962692073952</v>
      </c>
      <c r="N3627" s="3">
        <v>30183.523726546158</v>
      </c>
      <c r="O3627" s="3">
        <v>62.72920384305268</v>
      </c>
      <c r="P3627" s="3">
        <f>1-0.712</f>
        <v>0.28800000000000003</v>
      </c>
      <c r="Q3627" s="3">
        <f t="shared" si="308"/>
        <v>18.066010706799172</v>
      </c>
      <c r="R3627" s="3">
        <v>0</v>
      </c>
      <c r="S3627" s="3">
        <v>7.4781308392427244</v>
      </c>
      <c r="T3627" s="3">
        <f>1-0.531</f>
        <v>0.46899999999999997</v>
      </c>
      <c r="U3627" s="3">
        <f t="shared" si="309"/>
        <v>3.5072433636048377</v>
      </c>
      <c r="V3627" s="3">
        <v>0</v>
      </c>
    </row>
    <row r="3628" spans="1:22" x14ac:dyDescent="0.25">
      <c r="A3628" s="3" t="s">
        <v>158</v>
      </c>
      <c r="B3628" s="3" t="s">
        <v>351</v>
      </c>
      <c r="C3628" s="3" t="s">
        <v>352</v>
      </c>
      <c r="D3628" s="3" t="s">
        <v>353</v>
      </c>
      <c r="E3628" s="3">
        <v>0.36</v>
      </c>
      <c r="F3628" s="3">
        <v>0.57999999999999996</v>
      </c>
      <c r="G3628" s="3" t="s">
        <v>283</v>
      </c>
      <c r="H3628" s="2">
        <v>4200</v>
      </c>
      <c r="I3628" s="3" t="s">
        <v>40</v>
      </c>
      <c r="J3628" s="2">
        <v>4200</v>
      </c>
      <c r="K3628" s="3" t="s">
        <v>287</v>
      </c>
      <c r="L3628" s="2">
        <v>272</v>
      </c>
      <c r="M3628" s="3">
        <v>27.595355586770211</v>
      </c>
      <c r="N3628" s="3">
        <v>74543.523994502306</v>
      </c>
      <c r="O3628" s="3">
        <v>154.19368920394112</v>
      </c>
      <c r="P3628" s="3">
        <v>1</v>
      </c>
      <c r="Q3628" s="3">
        <f t="shared" si="308"/>
        <v>154.19368920394112</v>
      </c>
      <c r="R3628" s="3">
        <v>0</v>
      </c>
      <c r="S3628" s="3">
        <v>20.61320833632146</v>
      </c>
      <c r="T3628" s="3">
        <v>1</v>
      </c>
      <c r="U3628" s="3">
        <f t="shared" si="309"/>
        <v>20.61320833632146</v>
      </c>
      <c r="V3628" s="3">
        <v>0</v>
      </c>
    </row>
    <row r="3629" spans="1:22" x14ac:dyDescent="0.25">
      <c r="A3629" s="3" t="s">
        <v>158</v>
      </c>
      <c r="B3629" s="3" t="s">
        <v>89</v>
      </c>
      <c r="C3629" s="3" t="s">
        <v>9</v>
      </c>
      <c r="D3629" s="3" t="s">
        <v>262</v>
      </c>
      <c r="E3629" s="3">
        <v>0.56000000000000005</v>
      </c>
      <c r="F3629" s="3">
        <v>0.48</v>
      </c>
      <c r="G3629" s="3" t="s">
        <v>283</v>
      </c>
      <c r="H3629" s="2">
        <v>4200</v>
      </c>
      <c r="I3629" s="3" t="s">
        <v>40</v>
      </c>
      <c r="J3629" s="2">
        <v>4200</v>
      </c>
      <c r="K3629" s="3" t="s">
        <v>263</v>
      </c>
      <c r="L3629" s="2">
        <v>99</v>
      </c>
      <c r="M3629" s="3">
        <v>5.9239158912353727</v>
      </c>
      <c r="N3629" s="3">
        <v>20119.186665140267</v>
      </c>
      <c r="O3629" s="3">
        <v>42.78405460720181</v>
      </c>
      <c r="P3629" s="3">
        <v>1</v>
      </c>
      <c r="Q3629" s="3">
        <f t="shared" si="308"/>
        <v>42.78405460720181</v>
      </c>
      <c r="R3629" s="3">
        <v>0</v>
      </c>
      <c r="S3629" s="3">
        <v>5.8822218436202407</v>
      </c>
      <c r="T3629" s="3">
        <v>1</v>
      </c>
      <c r="U3629" s="3">
        <f t="shared" si="309"/>
        <v>5.8822218436202407</v>
      </c>
      <c r="V3629" s="3">
        <v>0</v>
      </c>
    </row>
    <row r="3630" spans="1:22" x14ac:dyDescent="0.25">
      <c r="A3630" s="3" t="s">
        <v>158</v>
      </c>
      <c r="B3630" s="3" t="s">
        <v>310</v>
      </c>
      <c r="C3630" s="3" t="s">
        <v>9</v>
      </c>
      <c r="D3630" s="3" t="s">
        <v>197</v>
      </c>
      <c r="E3630" s="3">
        <v>0.56000000000000005</v>
      </c>
      <c r="F3630" s="3">
        <v>0.48</v>
      </c>
      <c r="G3630" s="3" t="s">
        <v>283</v>
      </c>
      <c r="H3630" s="2">
        <v>4200</v>
      </c>
      <c r="I3630" s="3" t="s">
        <v>40</v>
      </c>
      <c r="J3630" s="2">
        <v>4200</v>
      </c>
      <c r="K3630" s="3" t="s">
        <v>263</v>
      </c>
      <c r="L3630" s="2">
        <v>287</v>
      </c>
      <c r="M3630" s="3">
        <v>36.478832416996632</v>
      </c>
      <c r="N3630" s="3">
        <v>103858.28653497261</v>
      </c>
      <c r="O3630" s="3">
        <v>211.99874344253544</v>
      </c>
      <c r="P3630" s="3">
        <v>1</v>
      </c>
      <c r="Q3630" s="3">
        <f t="shared" si="308"/>
        <v>211.99874344253544</v>
      </c>
      <c r="R3630" s="3">
        <v>0</v>
      </c>
      <c r="S3630" s="3">
        <v>28.520261365248047</v>
      </c>
      <c r="T3630" s="3">
        <v>1</v>
      </c>
      <c r="U3630" s="3">
        <f t="shared" si="309"/>
        <v>28.520261365248047</v>
      </c>
      <c r="V3630" s="3">
        <v>0</v>
      </c>
    </row>
    <row r="3631" spans="1:22" x14ac:dyDescent="0.25">
      <c r="A3631" s="3" t="s">
        <v>158</v>
      </c>
      <c r="B3631" s="3" t="s">
        <v>351</v>
      </c>
      <c r="C3631" s="3" t="s">
        <v>352</v>
      </c>
      <c r="D3631" s="3" t="s">
        <v>353</v>
      </c>
      <c r="E3631" s="3">
        <v>0.36</v>
      </c>
      <c r="F3631" s="3">
        <v>0.57999999999999996</v>
      </c>
      <c r="G3631" s="3" t="s">
        <v>283</v>
      </c>
      <c r="H3631" s="2">
        <v>4200</v>
      </c>
      <c r="I3631" s="3" t="s">
        <v>40</v>
      </c>
      <c r="J3631" s="2">
        <v>4200</v>
      </c>
      <c r="K3631" s="3" t="s">
        <v>365</v>
      </c>
      <c r="L3631" s="2">
        <v>21</v>
      </c>
      <c r="M3631" s="3">
        <v>0.60514677647849502</v>
      </c>
      <c r="N3631" s="3">
        <v>1991.6850227971458</v>
      </c>
      <c r="O3631" s="3">
        <v>4.3871527197165481</v>
      </c>
      <c r="P3631" s="3">
        <v>1</v>
      </c>
      <c r="Q3631" s="3">
        <f t="shared" si="308"/>
        <v>4.3871527197165481</v>
      </c>
      <c r="R3631" s="3">
        <v>0</v>
      </c>
      <c r="S3631" s="3">
        <v>0.58397140677994863</v>
      </c>
      <c r="T3631" s="3">
        <v>1</v>
      </c>
      <c r="U3631" s="3">
        <f t="shared" si="309"/>
        <v>0.58397140677994863</v>
      </c>
      <c r="V3631" s="3">
        <v>0</v>
      </c>
    </row>
    <row r="3632" spans="1:22" x14ac:dyDescent="0.25">
      <c r="A3632" s="3" t="s">
        <v>158</v>
      </c>
      <c r="B3632" s="3" t="s">
        <v>310</v>
      </c>
      <c r="C3632" s="3" t="s">
        <v>9</v>
      </c>
      <c r="D3632" s="3" t="s">
        <v>197</v>
      </c>
      <c r="E3632" s="3">
        <v>0.56000000000000005</v>
      </c>
      <c r="F3632" s="3">
        <v>0.48</v>
      </c>
      <c r="G3632" s="3" t="s">
        <v>283</v>
      </c>
      <c r="H3632" s="2">
        <v>4200</v>
      </c>
      <c r="I3632" s="3" t="s">
        <v>40</v>
      </c>
      <c r="J3632" s="2">
        <v>4200</v>
      </c>
      <c r="K3632" s="3" t="s">
        <v>340</v>
      </c>
      <c r="L3632" s="2">
        <v>41</v>
      </c>
      <c r="M3632" s="3">
        <v>7.465957984524608</v>
      </c>
      <c r="N3632" s="3">
        <v>20222.886094384947</v>
      </c>
      <c r="O3632" s="3">
        <v>42.722619539961599</v>
      </c>
      <c r="P3632" s="3">
        <v>1</v>
      </c>
      <c r="Q3632" s="3">
        <f t="shared" si="308"/>
        <v>42.722619539961599</v>
      </c>
      <c r="R3632" s="3">
        <v>0</v>
      </c>
      <c r="S3632" s="3">
        <v>6.1747451595820158</v>
      </c>
      <c r="T3632" s="3">
        <v>1</v>
      </c>
      <c r="U3632" s="3">
        <f t="shared" si="309"/>
        <v>6.1747451595820158</v>
      </c>
      <c r="V3632" s="3">
        <v>0</v>
      </c>
    </row>
    <row r="3633" spans="1:22" x14ac:dyDescent="0.25">
      <c r="A3633" s="3" t="s">
        <v>158</v>
      </c>
      <c r="B3633" s="3" t="s">
        <v>89</v>
      </c>
      <c r="C3633" s="3" t="s">
        <v>9</v>
      </c>
      <c r="D3633" s="3" t="s">
        <v>262</v>
      </c>
      <c r="E3633" s="3">
        <v>0.56000000000000005</v>
      </c>
      <c r="F3633" s="3">
        <v>0.48</v>
      </c>
      <c r="G3633" s="3" t="s">
        <v>283</v>
      </c>
      <c r="H3633" s="2">
        <v>4200</v>
      </c>
      <c r="I3633" s="3" t="s">
        <v>40</v>
      </c>
      <c r="J3633" s="2">
        <v>4200</v>
      </c>
      <c r="K3633" s="3" t="s">
        <v>285</v>
      </c>
      <c r="L3633" s="2">
        <v>45</v>
      </c>
      <c r="M3633" s="3">
        <v>7.5327153558388922</v>
      </c>
      <c r="N3633" s="3">
        <v>23087.92156798135</v>
      </c>
      <c r="O3633" s="3">
        <v>47.49686320504204</v>
      </c>
      <c r="P3633" s="3">
        <v>1</v>
      </c>
      <c r="Q3633" s="3">
        <f t="shared" si="308"/>
        <v>47.49686320504204</v>
      </c>
      <c r="R3633" s="3">
        <v>0</v>
      </c>
      <c r="S3633" s="3">
        <v>6.7428249163774501</v>
      </c>
      <c r="T3633" s="3">
        <v>1</v>
      </c>
      <c r="U3633" s="3">
        <f t="shared" si="309"/>
        <v>6.7428249163774501</v>
      </c>
      <c r="V3633" s="3">
        <v>0</v>
      </c>
    </row>
    <row r="3634" spans="1:22" x14ac:dyDescent="0.25">
      <c r="A3634" s="3" t="s">
        <v>158</v>
      </c>
      <c r="B3634" s="3" t="s">
        <v>351</v>
      </c>
      <c r="C3634" s="3" t="s">
        <v>352</v>
      </c>
      <c r="D3634" s="3" t="s">
        <v>353</v>
      </c>
      <c r="E3634" s="3">
        <v>0.36</v>
      </c>
      <c r="F3634" s="3">
        <v>0.57999999999999996</v>
      </c>
      <c r="G3634" s="3" t="s">
        <v>283</v>
      </c>
      <c r="H3634" s="2">
        <v>4200</v>
      </c>
      <c r="I3634" s="3" t="s">
        <v>40</v>
      </c>
      <c r="J3634" s="2">
        <v>4200</v>
      </c>
      <c r="K3634" s="3" t="s">
        <v>355</v>
      </c>
      <c r="L3634" s="2">
        <v>5</v>
      </c>
      <c r="M3634" s="3">
        <v>0.25799001253748094</v>
      </c>
      <c r="N3634" s="3">
        <v>679.70867015245062</v>
      </c>
      <c r="O3634" s="3">
        <v>1.4611367907898209</v>
      </c>
      <c r="P3634" s="3">
        <v>1</v>
      </c>
      <c r="Q3634" s="3">
        <f t="shared" si="308"/>
        <v>1.4611367907898209</v>
      </c>
      <c r="R3634" s="3">
        <v>0</v>
      </c>
      <c r="S3634" s="3">
        <v>0.17869460623656638</v>
      </c>
      <c r="T3634" s="3">
        <v>1</v>
      </c>
      <c r="U3634" s="3">
        <f t="shared" si="309"/>
        <v>0.17869460623656638</v>
      </c>
      <c r="V3634" s="3">
        <v>0</v>
      </c>
    </row>
    <row r="3635" spans="1:22" x14ac:dyDescent="0.25">
      <c r="A3635" s="3" t="s">
        <v>158</v>
      </c>
      <c r="B3635" s="3" t="s">
        <v>8</v>
      </c>
      <c r="C3635" s="3" t="s">
        <v>9</v>
      </c>
      <c r="D3635" s="3" t="s">
        <v>10</v>
      </c>
      <c r="E3635" s="3">
        <v>0.56000000000000005</v>
      </c>
      <c r="F3635" s="3">
        <v>0.48</v>
      </c>
      <c r="G3635" s="3" t="s">
        <v>59</v>
      </c>
      <c r="H3635" s="2">
        <v>4200</v>
      </c>
      <c r="I3635" s="3" t="s">
        <v>40</v>
      </c>
      <c r="J3635" s="2">
        <v>4200</v>
      </c>
      <c r="K3635" s="3" t="s">
        <v>62</v>
      </c>
      <c r="L3635" s="2">
        <v>10</v>
      </c>
      <c r="M3635" s="3">
        <v>0.29397709753395812</v>
      </c>
      <c r="N3635" s="3">
        <v>892.94640228327694</v>
      </c>
      <c r="O3635" s="3">
        <v>1.8345660302872864</v>
      </c>
      <c r="P3635" s="3">
        <v>1</v>
      </c>
      <c r="Q3635" s="3">
        <f t="shared" si="308"/>
        <v>1.8345660302872864</v>
      </c>
      <c r="R3635" s="3">
        <v>0</v>
      </c>
      <c r="S3635" s="3">
        <v>0.2170353888397098</v>
      </c>
      <c r="T3635" s="3">
        <v>1</v>
      </c>
      <c r="U3635" s="3">
        <f t="shared" si="309"/>
        <v>0.2170353888397098</v>
      </c>
      <c r="V3635" s="3">
        <v>0</v>
      </c>
    </row>
    <row r="3636" spans="1:22" x14ac:dyDescent="0.25">
      <c r="A3636" s="3" t="s">
        <v>158</v>
      </c>
      <c r="B3636" s="3" t="s">
        <v>8</v>
      </c>
      <c r="C3636" s="3" t="s">
        <v>9</v>
      </c>
      <c r="D3636" s="3" t="s">
        <v>197</v>
      </c>
      <c r="E3636" s="3">
        <v>0.56000000000000005</v>
      </c>
      <c r="F3636" s="3">
        <v>0.48</v>
      </c>
      <c r="G3636" s="3" t="s">
        <v>59</v>
      </c>
      <c r="H3636" s="2">
        <v>4200</v>
      </c>
      <c r="I3636" s="3" t="s">
        <v>40</v>
      </c>
      <c r="J3636" s="2">
        <v>4200</v>
      </c>
      <c r="K3636" s="3" t="s">
        <v>62</v>
      </c>
      <c r="L3636" s="2">
        <v>17</v>
      </c>
      <c r="M3636" s="3">
        <v>1.1612049688125308</v>
      </c>
      <c r="N3636" s="3">
        <v>3265.1293917587977</v>
      </c>
      <c r="O3636" s="3">
        <v>6.6913351426544372</v>
      </c>
      <c r="P3636" s="3">
        <v>1</v>
      </c>
      <c r="Q3636" s="3">
        <f t="shared" si="308"/>
        <v>6.6913351426544372</v>
      </c>
      <c r="R3636" s="3">
        <v>0</v>
      </c>
      <c r="S3636" s="3">
        <v>0.93279853354586328</v>
      </c>
      <c r="T3636" s="3">
        <v>1</v>
      </c>
      <c r="U3636" s="3">
        <f t="shared" si="309"/>
        <v>0.93279853354586328</v>
      </c>
      <c r="V3636" s="3">
        <v>0</v>
      </c>
    </row>
    <row r="3637" spans="1:22" x14ac:dyDescent="0.25">
      <c r="A3637" s="3" t="s">
        <v>158</v>
      </c>
      <c r="B3637" s="3" t="s">
        <v>310</v>
      </c>
      <c r="C3637" s="3" t="s">
        <v>9</v>
      </c>
      <c r="D3637" s="3" t="s">
        <v>333</v>
      </c>
      <c r="E3637" s="3">
        <v>0.56000000000000005</v>
      </c>
      <c r="F3637" s="3">
        <v>0.48</v>
      </c>
      <c r="G3637" s="3" t="s">
        <v>59</v>
      </c>
      <c r="H3637" s="2">
        <v>4200</v>
      </c>
      <c r="I3637" s="3" t="s">
        <v>40</v>
      </c>
      <c r="J3637" s="2">
        <v>4200</v>
      </c>
      <c r="K3637" s="3" t="s">
        <v>62</v>
      </c>
      <c r="L3637" s="2">
        <v>4</v>
      </c>
      <c r="M3637" s="3">
        <v>0.13036698777451375</v>
      </c>
      <c r="N3637" s="3">
        <v>380.95975563183902</v>
      </c>
      <c r="O3637" s="3">
        <v>0.83698342840659057</v>
      </c>
      <c r="P3637" s="3">
        <v>1</v>
      </c>
      <c r="Q3637" s="3">
        <f t="shared" si="308"/>
        <v>0.83698342840659057</v>
      </c>
      <c r="R3637" s="3">
        <v>0</v>
      </c>
      <c r="S3637" s="3">
        <v>0.11067348850350581</v>
      </c>
      <c r="T3637" s="3">
        <v>1</v>
      </c>
      <c r="U3637" s="3">
        <f t="shared" si="309"/>
        <v>0.11067348850350581</v>
      </c>
      <c r="V3637" s="3">
        <v>0</v>
      </c>
    </row>
    <row r="3638" spans="1:22" x14ac:dyDescent="0.25">
      <c r="A3638" s="3" t="s">
        <v>158</v>
      </c>
      <c r="B3638" s="3" t="s">
        <v>310</v>
      </c>
      <c r="C3638" s="3" t="s">
        <v>9</v>
      </c>
      <c r="D3638" s="3" t="s">
        <v>197</v>
      </c>
      <c r="E3638" s="3">
        <v>0.56000000000000005</v>
      </c>
      <c r="F3638" s="3">
        <v>0.48</v>
      </c>
      <c r="G3638" s="3" t="s">
        <v>59</v>
      </c>
      <c r="H3638" s="2">
        <v>4200</v>
      </c>
      <c r="I3638" s="3" t="s">
        <v>40</v>
      </c>
      <c r="J3638" s="2">
        <v>4200</v>
      </c>
      <c r="K3638" s="3" t="s">
        <v>62</v>
      </c>
      <c r="L3638" s="2">
        <v>77</v>
      </c>
      <c r="M3638" s="3">
        <v>11.355662517952053</v>
      </c>
      <c r="N3638" s="3">
        <v>31506.886698535578</v>
      </c>
      <c r="O3638" s="3">
        <v>63.746974725689789</v>
      </c>
      <c r="P3638" s="3">
        <v>1</v>
      </c>
      <c r="Q3638" s="3">
        <f t="shared" si="308"/>
        <v>63.746974725689789</v>
      </c>
      <c r="R3638" s="3">
        <v>0</v>
      </c>
      <c r="S3638" s="3">
        <v>7.7860176077598036</v>
      </c>
      <c r="T3638" s="3">
        <v>1</v>
      </c>
      <c r="U3638" s="3">
        <f t="shared" si="309"/>
        <v>7.7860176077598036</v>
      </c>
      <c r="V3638" s="3">
        <v>0</v>
      </c>
    </row>
    <row r="3639" spans="1:22" x14ac:dyDescent="0.25">
      <c r="A3639" s="3" t="s">
        <v>158</v>
      </c>
      <c r="B3639" s="3" t="s">
        <v>8</v>
      </c>
      <c r="C3639" s="3" t="s">
        <v>9</v>
      </c>
      <c r="D3639" s="3" t="s">
        <v>197</v>
      </c>
      <c r="E3639" s="3">
        <v>0.56000000000000005</v>
      </c>
      <c r="F3639" s="3">
        <v>0.48</v>
      </c>
      <c r="G3639" s="3" t="s">
        <v>59</v>
      </c>
      <c r="H3639" s="2">
        <v>4200</v>
      </c>
      <c r="I3639" s="3" t="s">
        <v>40</v>
      </c>
      <c r="J3639" s="2">
        <v>4200</v>
      </c>
      <c r="K3639" s="3" t="s">
        <v>200</v>
      </c>
      <c r="L3639" s="2">
        <v>7</v>
      </c>
      <c r="M3639" s="3">
        <v>0.2992584077788697</v>
      </c>
      <c r="N3639" s="3">
        <v>916.82676309558337</v>
      </c>
      <c r="O3639" s="3">
        <v>2.0402955327432593</v>
      </c>
      <c r="P3639" s="3">
        <v>1</v>
      </c>
      <c r="Q3639" s="3">
        <f t="shared" si="308"/>
        <v>2.0402955327432593</v>
      </c>
      <c r="R3639" s="3">
        <v>0</v>
      </c>
      <c r="S3639" s="3">
        <v>0.28574868315252239</v>
      </c>
      <c r="T3639" s="3">
        <v>1</v>
      </c>
      <c r="U3639" s="3">
        <f t="shared" si="309"/>
        <v>0.28574868315252239</v>
      </c>
      <c r="V3639" s="3">
        <v>0</v>
      </c>
    </row>
    <row r="3640" spans="1:22" x14ac:dyDescent="0.25">
      <c r="A3640" s="3" t="s">
        <v>158</v>
      </c>
      <c r="B3640" s="3" t="s">
        <v>8</v>
      </c>
      <c r="C3640" s="3" t="s">
        <v>9</v>
      </c>
      <c r="D3640" s="3" t="s">
        <v>197</v>
      </c>
      <c r="E3640" s="3">
        <v>0.56000000000000005</v>
      </c>
      <c r="F3640" s="3">
        <v>0.48</v>
      </c>
      <c r="G3640" s="3" t="s">
        <v>59</v>
      </c>
      <c r="H3640" s="2">
        <v>4200</v>
      </c>
      <c r="I3640" s="3" t="s">
        <v>40</v>
      </c>
      <c r="J3640" s="2">
        <v>4200</v>
      </c>
      <c r="K3640" s="3" t="s">
        <v>160</v>
      </c>
      <c r="L3640" s="2">
        <v>15</v>
      </c>
      <c r="M3640" s="3">
        <v>1.2702021774591932</v>
      </c>
      <c r="N3640" s="3">
        <v>4123.324928087658</v>
      </c>
      <c r="O3640" s="3">
        <v>9.6338484773177644</v>
      </c>
      <c r="P3640" s="3">
        <v>1</v>
      </c>
      <c r="Q3640" s="3">
        <f t="shared" si="308"/>
        <v>9.6338484773177644</v>
      </c>
      <c r="R3640" s="3">
        <v>0</v>
      </c>
      <c r="S3640" s="3">
        <v>1.2611837714932366</v>
      </c>
      <c r="T3640" s="3">
        <v>1</v>
      </c>
      <c r="U3640" s="3">
        <f t="shared" si="309"/>
        <v>1.2611837714932366</v>
      </c>
      <c r="V3640" s="3">
        <v>0</v>
      </c>
    </row>
    <row r="3641" spans="1:22" x14ac:dyDescent="0.25">
      <c r="A3641" s="3" t="s">
        <v>158</v>
      </c>
      <c r="B3641" s="3" t="s">
        <v>351</v>
      </c>
      <c r="C3641" s="3" t="s">
        <v>352</v>
      </c>
      <c r="D3641" s="3" t="s">
        <v>353</v>
      </c>
      <c r="E3641" s="3">
        <v>0.36</v>
      </c>
      <c r="F3641" s="3">
        <v>0.57999999999999996</v>
      </c>
      <c r="G3641" s="3" t="s">
        <v>290</v>
      </c>
      <c r="H3641" s="2">
        <v>4200</v>
      </c>
      <c r="I3641" s="3" t="s">
        <v>40</v>
      </c>
      <c r="J3641" s="2">
        <v>4200</v>
      </c>
      <c r="K3641" s="3" t="s">
        <v>354</v>
      </c>
      <c r="L3641" s="2">
        <v>84</v>
      </c>
      <c r="M3641" s="3">
        <v>18.605887244023204</v>
      </c>
      <c r="N3641" s="3">
        <v>50630.092671121733</v>
      </c>
      <c r="O3641" s="3">
        <v>108.86569705648324</v>
      </c>
      <c r="P3641" s="3">
        <v>1</v>
      </c>
      <c r="Q3641" s="3">
        <f t="shared" si="308"/>
        <v>108.86569705648324</v>
      </c>
      <c r="R3641" s="3">
        <v>0</v>
      </c>
      <c r="S3641" s="3">
        <v>13.352933022726802</v>
      </c>
      <c r="T3641" s="3">
        <v>1</v>
      </c>
      <c r="U3641" s="3">
        <f t="shared" si="309"/>
        <v>13.352933022726802</v>
      </c>
      <c r="V3641" s="3">
        <v>0</v>
      </c>
    </row>
    <row r="3642" spans="1:22" x14ac:dyDescent="0.25">
      <c r="A3642" s="3" t="s">
        <v>158</v>
      </c>
      <c r="B3642" s="3" t="s">
        <v>310</v>
      </c>
      <c r="C3642" s="3" t="s">
        <v>9</v>
      </c>
      <c r="D3642" s="3" t="s">
        <v>197</v>
      </c>
      <c r="E3642" s="3">
        <v>0.56000000000000005</v>
      </c>
      <c r="F3642" s="3">
        <v>0.48</v>
      </c>
      <c r="G3642" s="3" t="s">
        <v>323</v>
      </c>
      <c r="H3642" s="2">
        <v>4200</v>
      </c>
      <c r="I3642" s="3" t="s">
        <v>40</v>
      </c>
      <c r="J3642" s="2">
        <v>4200</v>
      </c>
      <c r="K3642" s="3" t="s">
        <v>319</v>
      </c>
      <c r="L3642" s="2">
        <v>3</v>
      </c>
      <c r="M3642" s="3">
        <v>0.10649648757925045</v>
      </c>
      <c r="N3642" s="3">
        <v>260.83791862398266</v>
      </c>
      <c r="O3642" s="3">
        <v>0.57242401554483657</v>
      </c>
      <c r="P3642" s="3">
        <v>1</v>
      </c>
      <c r="Q3642" s="3">
        <f t="shared" si="308"/>
        <v>0.57242401554483657</v>
      </c>
      <c r="R3642" s="3">
        <v>0</v>
      </c>
      <c r="S3642" s="3">
        <v>5.4331779228566322E-2</v>
      </c>
      <c r="T3642" s="3">
        <v>1</v>
      </c>
      <c r="U3642" s="3">
        <f t="shared" si="309"/>
        <v>5.4331779228566322E-2</v>
      </c>
      <c r="V3642" s="3">
        <v>0</v>
      </c>
    </row>
    <row r="3643" spans="1:22" x14ac:dyDescent="0.25">
      <c r="A3643" s="3" t="s">
        <v>158</v>
      </c>
      <c r="B3643" s="3" t="s">
        <v>310</v>
      </c>
      <c r="C3643" s="3" t="s">
        <v>9</v>
      </c>
      <c r="D3643" s="3" t="s">
        <v>197</v>
      </c>
      <c r="E3643" s="3">
        <v>0.56000000000000005</v>
      </c>
      <c r="F3643" s="3">
        <v>0.48</v>
      </c>
      <c r="G3643" s="3" t="s">
        <v>323</v>
      </c>
      <c r="H3643" s="2">
        <v>4200</v>
      </c>
      <c r="I3643" s="3" t="s">
        <v>40</v>
      </c>
      <c r="J3643" s="2">
        <v>4200</v>
      </c>
      <c r="K3643" s="3" t="s">
        <v>324</v>
      </c>
      <c r="L3643" s="2">
        <v>12</v>
      </c>
      <c r="M3643" s="3">
        <v>0.63155868515709157</v>
      </c>
      <c r="N3643" s="3">
        <v>1640.411050907597</v>
      </c>
      <c r="O3643" s="3">
        <v>3.9374115512576564</v>
      </c>
      <c r="P3643" s="3">
        <v>1</v>
      </c>
      <c r="Q3643" s="3">
        <f t="shared" si="308"/>
        <v>3.9374115512576564</v>
      </c>
      <c r="R3643" s="3">
        <v>0</v>
      </c>
      <c r="S3643" s="3">
        <v>0.52748559459175115</v>
      </c>
      <c r="T3643" s="3">
        <v>1</v>
      </c>
      <c r="U3643" s="3">
        <f t="shared" si="309"/>
        <v>0.52748559459175115</v>
      </c>
      <c r="V3643" s="3">
        <v>0</v>
      </c>
    </row>
    <row r="3644" spans="1:22" x14ac:dyDescent="0.25">
      <c r="A3644" s="3" t="s">
        <v>158</v>
      </c>
      <c r="B3644" s="3" t="s">
        <v>89</v>
      </c>
      <c r="C3644" s="3" t="s">
        <v>9</v>
      </c>
      <c r="D3644" s="3" t="s">
        <v>262</v>
      </c>
      <c r="E3644" s="3">
        <v>0.56000000000000005</v>
      </c>
      <c r="F3644" s="3">
        <v>0.48</v>
      </c>
      <c r="G3644" s="3" t="s">
        <v>264</v>
      </c>
      <c r="H3644" s="2">
        <v>4200</v>
      </c>
      <c r="I3644" s="3" t="s">
        <v>40</v>
      </c>
      <c r="J3644" s="2">
        <v>4200</v>
      </c>
      <c r="K3644" s="3" t="s">
        <v>264</v>
      </c>
      <c r="L3644" s="2">
        <v>1914</v>
      </c>
      <c r="M3644" s="3">
        <v>650.93751636795946</v>
      </c>
      <c r="N3644" s="3">
        <v>1875322.7638588648</v>
      </c>
      <c r="O3644" s="3">
        <v>3853.2367768955355</v>
      </c>
      <c r="P3644" s="3">
        <v>1</v>
      </c>
      <c r="Q3644" s="3">
        <f t="shared" si="308"/>
        <v>3853.2367768955355</v>
      </c>
      <c r="R3644" s="3">
        <v>0</v>
      </c>
      <c r="S3644" s="3">
        <v>461.47004474593228</v>
      </c>
      <c r="T3644" s="3">
        <v>1</v>
      </c>
      <c r="U3644" s="3">
        <f t="shared" si="309"/>
        <v>461.47004474593228</v>
      </c>
      <c r="V3644" s="3">
        <v>0</v>
      </c>
    </row>
    <row r="3645" spans="1:22" x14ac:dyDescent="0.25">
      <c r="A3645" s="3" t="s">
        <v>158</v>
      </c>
      <c r="B3645" s="3" t="s">
        <v>310</v>
      </c>
      <c r="C3645" s="3" t="s">
        <v>9</v>
      </c>
      <c r="D3645" s="3" t="s">
        <v>312</v>
      </c>
      <c r="E3645" s="3">
        <v>0.56000000000000005</v>
      </c>
      <c r="F3645" s="3">
        <v>0.48</v>
      </c>
      <c r="G3645" s="3" t="s">
        <v>264</v>
      </c>
      <c r="H3645" s="2">
        <v>4200</v>
      </c>
      <c r="I3645" s="3" t="s">
        <v>40</v>
      </c>
      <c r="J3645" s="2">
        <v>4200</v>
      </c>
      <c r="K3645" s="3" t="s">
        <v>264</v>
      </c>
      <c r="L3645" s="2">
        <v>427</v>
      </c>
      <c r="M3645" s="3">
        <v>146.66226669558574</v>
      </c>
      <c r="N3645" s="3">
        <v>427652.3035976839</v>
      </c>
      <c r="O3645" s="3">
        <v>883.22765057952734</v>
      </c>
      <c r="P3645" s="3">
        <v>1</v>
      </c>
      <c r="Q3645" s="3">
        <f t="shared" si="308"/>
        <v>883.22765057952734</v>
      </c>
      <c r="R3645" s="3">
        <v>0</v>
      </c>
      <c r="S3645" s="3">
        <v>101.15413627500486</v>
      </c>
      <c r="T3645" s="3">
        <v>1</v>
      </c>
      <c r="U3645" s="3">
        <f t="shared" si="309"/>
        <v>101.15413627500486</v>
      </c>
      <c r="V3645" s="3">
        <v>0</v>
      </c>
    </row>
    <row r="3646" spans="1:22" x14ac:dyDescent="0.25">
      <c r="A3646" s="3" t="s">
        <v>158</v>
      </c>
      <c r="B3646" s="3" t="s">
        <v>310</v>
      </c>
      <c r="C3646" s="3" t="s">
        <v>9</v>
      </c>
      <c r="D3646" s="3" t="s">
        <v>333</v>
      </c>
      <c r="E3646" s="3">
        <v>0.56000000000000005</v>
      </c>
      <c r="F3646" s="3">
        <v>0.48</v>
      </c>
      <c r="G3646" s="3" t="s">
        <v>264</v>
      </c>
      <c r="H3646" s="2">
        <v>4200</v>
      </c>
      <c r="I3646" s="3" t="s">
        <v>40</v>
      </c>
      <c r="J3646" s="2">
        <v>4200</v>
      </c>
      <c r="K3646" s="3" t="s">
        <v>264</v>
      </c>
      <c r="L3646" s="2">
        <v>27</v>
      </c>
      <c r="M3646" s="3">
        <v>4.2241259686085257</v>
      </c>
      <c r="N3646" s="3">
        <v>13479.212610562307</v>
      </c>
      <c r="O3646" s="3">
        <v>28.647740534432572</v>
      </c>
      <c r="P3646" s="3">
        <v>1</v>
      </c>
      <c r="Q3646" s="3">
        <f t="shared" si="308"/>
        <v>28.647740534432572</v>
      </c>
      <c r="R3646" s="3">
        <v>0</v>
      </c>
      <c r="S3646" s="3">
        <v>4.0281719313608377</v>
      </c>
      <c r="T3646" s="3">
        <v>1</v>
      </c>
      <c r="U3646" s="3">
        <f t="shared" si="309"/>
        <v>4.0281719313608377</v>
      </c>
      <c r="V3646" s="3">
        <v>0</v>
      </c>
    </row>
    <row r="3647" spans="1:22" x14ac:dyDescent="0.25">
      <c r="A3647" s="3" t="s">
        <v>158</v>
      </c>
      <c r="B3647" s="3" t="s">
        <v>310</v>
      </c>
      <c r="C3647" s="3" t="s">
        <v>9</v>
      </c>
      <c r="D3647" s="3" t="s">
        <v>197</v>
      </c>
      <c r="E3647" s="3">
        <v>0.56000000000000005</v>
      </c>
      <c r="F3647" s="3">
        <v>0.48</v>
      </c>
      <c r="G3647" s="3" t="s">
        <v>264</v>
      </c>
      <c r="H3647" s="2">
        <v>4200</v>
      </c>
      <c r="I3647" s="3" t="s">
        <v>40</v>
      </c>
      <c r="J3647" s="2">
        <v>4200</v>
      </c>
      <c r="K3647" s="3" t="s">
        <v>264</v>
      </c>
      <c r="L3647" s="2">
        <v>601</v>
      </c>
      <c r="M3647" s="3">
        <v>140.66502069145233</v>
      </c>
      <c r="N3647" s="3">
        <v>428725.46444931708</v>
      </c>
      <c r="O3647" s="3">
        <v>881.77999395012762</v>
      </c>
      <c r="P3647" s="3">
        <v>1</v>
      </c>
      <c r="Q3647" s="3">
        <f t="shared" si="308"/>
        <v>881.77999395012762</v>
      </c>
      <c r="R3647" s="3">
        <v>0</v>
      </c>
      <c r="S3647" s="3">
        <v>116.5326591735322</v>
      </c>
      <c r="T3647" s="3">
        <v>1</v>
      </c>
      <c r="U3647" s="3">
        <f t="shared" si="309"/>
        <v>116.5326591735322</v>
      </c>
      <c r="V3647" s="3">
        <v>0</v>
      </c>
    </row>
    <row r="3648" spans="1:22" x14ac:dyDescent="0.25">
      <c r="A3648" s="3" t="s">
        <v>158</v>
      </c>
      <c r="B3648" s="3" t="s">
        <v>351</v>
      </c>
      <c r="C3648" s="3" t="s">
        <v>352</v>
      </c>
      <c r="D3648" s="3" t="s">
        <v>353</v>
      </c>
      <c r="E3648" s="3">
        <v>0.36</v>
      </c>
      <c r="F3648" s="3">
        <v>0.57999999999999996</v>
      </c>
      <c r="G3648" s="3" t="s">
        <v>264</v>
      </c>
      <c r="H3648" s="2">
        <v>4200</v>
      </c>
      <c r="I3648" s="3" t="s">
        <v>40</v>
      </c>
      <c r="J3648" s="2">
        <v>4200</v>
      </c>
      <c r="K3648" s="3" t="s">
        <v>264</v>
      </c>
      <c r="L3648" s="2">
        <v>3</v>
      </c>
      <c r="M3648" s="3">
        <v>3.3381795328681031E-3</v>
      </c>
      <c r="N3648" s="3">
        <v>9.8567061125786424</v>
      </c>
      <c r="O3648" s="3">
        <v>1.9935686320271942E-2</v>
      </c>
      <c r="P3648" s="3">
        <v>1</v>
      </c>
      <c r="Q3648" s="3">
        <f t="shared" si="308"/>
        <v>1.9935686320271942E-2</v>
      </c>
      <c r="R3648" s="3">
        <v>0</v>
      </c>
      <c r="S3648" s="3">
        <v>2.4316683034440621E-3</v>
      </c>
      <c r="T3648" s="3">
        <v>1</v>
      </c>
      <c r="U3648" s="3">
        <f t="shared" si="309"/>
        <v>2.4316683034440621E-3</v>
      </c>
      <c r="V3648" s="3">
        <v>0</v>
      </c>
    </row>
    <row r="3649" spans="1:22" x14ac:dyDescent="0.25">
      <c r="A3649" s="3" t="s">
        <v>158</v>
      </c>
      <c r="B3649" s="3" t="s">
        <v>89</v>
      </c>
      <c r="C3649" s="3" t="s">
        <v>9</v>
      </c>
      <c r="D3649" s="3" t="s">
        <v>262</v>
      </c>
      <c r="E3649" s="3">
        <v>0.56000000000000005</v>
      </c>
      <c r="F3649" s="3">
        <v>0.48</v>
      </c>
      <c r="G3649" s="3" t="s">
        <v>296</v>
      </c>
      <c r="H3649" s="2">
        <v>4200</v>
      </c>
      <c r="I3649" s="3" t="s">
        <v>40</v>
      </c>
      <c r="J3649" s="2">
        <v>4200</v>
      </c>
      <c r="K3649" s="3" t="s">
        <v>265</v>
      </c>
      <c r="L3649" s="2">
        <v>94</v>
      </c>
      <c r="M3649" s="3">
        <v>2.8696047005437979</v>
      </c>
      <c r="N3649" s="3">
        <v>9512.6223765373434</v>
      </c>
      <c r="O3649" s="3">
        <v>21.97217174409516</v>
      </c>
      <c r="P3649" s="3">
        <v>1</v>
      </c>
      <c r="Q3649" s="3">
        <f t="shared" si="308"/>
        <v>21.97217174409516</v>
      </c>
      <c r="R3649" s="3">
        <v>0</v>
      </c>
      <c r="S3649" s="3">
        <v>2.8941680172032318</v>
      </c>
      <c r="T3649" s="3">
        <v>1</v>
      </c>
      <c r="U3649" s="3">
        <f t="shared" si="309"/>
        <v>2.8941680172032318</v>
      </c>
      <c r="V3649" s="3">
        <v>0</v>
      </c>
    </row>
    <row r="3650" spans="1:22" x14ac:dyDescent="0.25">
      <c r="A3650" s="3" t="s">
        <v>158</v>
      </c>
      <c r="B3650" s="3" t="s">
        <v>89</v>
      </c>
      <c r="C3650" s="3" t="s">
        <v>9</v>
      </c>
      <c r="D3650" s="3" t="s">
        <v>262</v>
      </c>
      <c r="E3650" s="3">
        <v>0.56000000000000005</v>
      </c>
      <c r="F3650" s="3">
        <v>0.48</v>
      </c>
      <c r="G3650" s="3" t="s">
        <v>296</v>
      </c>
      <c r="H3650" s="2">
        <v>4200</v>
      </c>
      <c r="I3650" s="3" t="s">
        <v>40</v>
      </c>
      <c r="J3650" s="2">
        <v>4200</v>
      </c>
      <c r="K3650" s="3" t="s">
        <v>299</v>
      </c>
      <c r="L3650" s="2">
        <v>2</v>
      </c>
      <c r="M3650" s="3">
        <v>5.4999476909596612E-2</v>
      </c>
      <c r="N3650" s="3">
        <v>168.04134148555104</v>
      </c>
      <c r="O3650" s="3">
        <v>0.36219701651981318</v>
      </c>
      <c r="P3650" s="3">
        <v>1</v>
      </c>
      <c r="Q3650" s="3">
        <f t="shared" ref="Q3650:Q3713" si="312">O3650*P3650</f>
        <v>0.36219701651981318</v>
      </c>
      <c r="R3650" s="3">
        <v>0</v>
      </c>
      <c r="S3650" s="3">
        <v>4.5193796829730883E-2</v>
      </c>
      <c r="T3650" s="3">
        <v>1</v>
      </c>
      <c r="U3650" s="3">
        <f t="shared" ref="U3650:U3713" si="313">S3650*T3650</f>
        <v>4.5193796829730883E-2</v>
      </c>
      <c r="V3650" s="3">
        <v>0</v>
      </c>
    </row>
    <row r="3651" spans="1:22" x14ac:dyDescent="0.25">
      <c r="A3651" s="3" t="s">
        <v>158</v>
      </c>
      <c r="B3651" s="3" t="s">
        <v>8</v>
      </c>
      <c r="C3651" s="3" t="s">
        <v>9</v>
      </c>
      <c r="D3651" s="3" t="s">
        <v>197</v>
      </c>
      <c r="E3651" s="3">
        <v>0.56000000000000005</v>
      </c>
      <c r="F3651" s="3">
        <v>0.48</v>
      </c>
      <c r="G3651" s="3" t="s">
        <v>250</v>
      </c>
      <c r="H3651" s="2">
        <v>4200</v>
      </c>
      <c r="I3651" s="3" t="s">
        <v>40</v>
      </c>
      <c r="J3651" s="2">
        <v>4200</v>
      </c>
      <c r="K3651" s="3" t="s">
        <v>205</v>
      </c>
      <c r="L3651" s="2">
        <v>12</v>
      </c>
      <c r="M3651" s="3">
        <v>0.94301720120499488</v>
      </c>
      <c r="N3651" s="3">
        <v>3580.9074707458135</v>
      </c>
      <c r="O3651" s="3">
        <v>8.4748219866692676</v>
      </c>
      <c r="P3651" s="3">
        <f>1-0.712</f>
        <v>0.28800000000000003</v>
      </c>
      <c r="Q3651" s="3">
        <f t="shared" si="312"/>
        <v>2.4407487321607495</v>
      </c>
      <c r="R3651" s="3">
        <v>0</v>
      </c>
      <c r="S3651" s="3">
        <v>1.1831260776641137</v>
      </c>
      <c r="T3651" s="3">
        <f>1-0.531</f>
        <v>0.46899999999999997</v>
      </c>
      <c r="U3651" s="3">
        <f t="shared" si="313"/>
        <v>0.55488613042446933</v>
      </c>
      <c r="V3651" s="3">
        <v>0</v>
      </c>
    </row>
    <row r="3652" spans="1:22" x14ac:dyDescent="0.25">
      <c r="A3652" s="3" t="s">
        <v>158</v>
      </c>
      <c r="B3652" s="3" t="s">
        <v>8</v>
      </c>
      <c r="C3652" s="3" t="s">
        <v>9</v>
      </c>
      <c r="D3652" s="3" t="s">
        <v>197</v>
      </c>
      <c r="E3652" s="3">
        <v>0.56000000000000005</v>
      </c>
      <c r="F3652" s="3">
        <v>0.48</v>
      </c>
      <c r="G3652" s="3" t="s">
        <v>250</v>
      </c>
      <c r="H3652" s="2">
        <v>4200</v>
      </c>
      <c r="I3652" s="3" t="s">
        <v>40</v>
      </c>
      <c r="J3652" s="2">
        <v>4200</v>
      </c>
      <c r="K3652" s="3" t="s">
        <v>207</v>
      </c>
      <c r="L3652" s="2">
        <v>2</v>
      </c>
      <c r="M3652" s="3">
        <v>5.6629198796161379E-2</v>
      </c>
      <c r="N3652" s="3">
        <v>170.00379967548199</v>
      </c>
      <c r="O3652" s="3">
        <v>0.3763988475370228</v>
      </c>
      <c r="P3652" s="3">
        <f>1-0.712</f>
        <v>0.28800000000000003</v>
      </c>
      <c r="Q3652" s="3">
        <f t="shared" si="312"/>
        <v>0.10840286809066257</v>
      </c>
      <c r="R3652" s="3">
        <v>0</v>
      </c>
      <c r="S3652" s="3">
        <v>4.6670079702786332E-2</v>
      </c>
      <c r="T3652" s="3">
        <f>1-0.531</f>
        <v>0.46899999999999997</v>
      </c>
      <c r="U3652" s="3">
        <f t="shared" si="313"/>
        <v>2.1888267380606789E-2</v>
      </c>
      <c r="V3652" s="3">
        <v>0</v>
      </c>
    </row>
    <row r="3653" spans="1:22" x14ac:dyDescent="0.25">
      <c r="A3653" s="3" t="s">
        <v>158</v>
      </c>
      <c r="B3653" s="3" t="s">
        <v>310</v>
      </c>
      <c r="C3653" s="3" t="s">
        <v>9</v>
      </c>
      <c r="D3653" s="3" t="s">
        <v>312</v>
      </c>
      <c r="E3653" s="3">
        <v>0.56000000000000005</v>
      </c>
      <c r="F3653" s="3">
        <v>0.48</v>
      </c>
      <c r="G3653" s="3" t="s">
        <v>307</v>
      </c>
      <c r="H3653" s="2">
        <v>4200</v>
      </c>
      <c r="I3653" s="3" t="s">
        <v>40</v>
      </c>
      <c r="J3653" s="2">
        <v>4200</v>
      </c>
      <c r="K3653" s="3" t="s">
        <v>269</v>
      </c>
      <c r="L3653" s="2">
        <v>43</v>
      </c>
      <c r="M3653" s="3">
        <v>6.4733135449833767</v>
      </c>
      <c r="N3653" s="3">
        <v>19554.267028479724</v>
      </c>
      <c r="O3653" s="3">
        <v>43.231696449527128</v>
      </c>
      <c r="P3653" s="3">
        <v>1</v>
      </c>
      <c r="Q3653" s="3">
        <f t="shared" si="312"/>
        <v>43.231696449527128</v>
      </c>
      <c r="R3653" s="3">
        <v>0</v>
      </c>
      <c r="S3653" s="3">
        <v>5.3365501673174434</v>
      </c>
      <c r="T3653" s="3">
        <v>1</v>
      </c>
      <c r="U3653" s="3">
        <f t="shared" si="313"/>
        <v>5.3365501673174434</v>
      </c>
      <c r="V3653" s="3">
        <v>0</v>
      </c>
    </row>
    <row r="3654" spans="1:22" x14ac:dyDescent="0.25">
      <c r="A3654" s="3" t="s">
        <v>158</v>
      </c>
      <c r="B3654" s="3" t="s">
        <v>310</v>
      </c>
      <c r="C3654" s="3" t="s">
        <v>9</v>
      </c>
      <c r="D3654" s="3" t="s">
        <v>312</v>
      </c>
      <c r="E3654" s="3">
        <v>0.56000000000000005</v>
      </c>
      <c r="F3654" s="3">
        <v>0.48</v>
      </c>
      <c r="G3654" s="3" t="s">
        <v>307</v>
      </c>
      <c r="H3654" s="2">
        <v>4200</v>
      </c>
      <c r="I3654" s="3" t="s">
        <v>40</v>
      </c>
      <c r="J3654" s="2">
        <v>4200</v>
      </c>
      <c r="K3654" s="3" t="s">
        <v>313</v>
      </c>
      <c r="L3654" s="2">
        <v>7</v>
      </c>
      <c r="M3654" s="3">
        <v>0.9713185084880126</v>
      </c>
      <c r="N3654" s="3">
        <v>3052.2168610742174</v>
      </c>
      <c r="O3654" s="3">
        <v>6.5806236719846494</v>
      </c>
      <c r="P3654" s="3">
        <v>1</v>
      </c>
      <c r="Q3654" s="3">
        <f t="shared" si="312"/>
        <v>6.5806236719846494</v>
      </c>
      <c r="R3654" s="3">
        <v>0</v>
      </c>
      <c r="S3654" s="3">
        <v>0.77122909415678143</v>
      </c>
      <c r="T3654" s="3">
        <v>1</v>
      </c>
      <c r="U3654" s="3">
        <f t="shared" si="313"/>
        <v>0.77122909415678143</v>
      </c>
      <c r="V3654" s="3">
        <v>0</v>
      </c>
    </row>
    <row r="3655" spans="1:22" x14ac:dyDescent="0.25">
      <c r="A3655" s="3" t="s">
        <v>158</v>
      </c>
      <c r="B3655" s="3" t="s">
        <v>351</v>
      </c>
      <c r="C3655" s="3" t="s">
        <v>352</v>
      </c>
      <c r="D3655" s="3" t="s">
        <v>353</v>
      </c>
      <c r="E3655" s="3">
        <v>0.36</v>
      </c>
      <c r="F3655" s="3">
        <v>0.57999999999999996</v>
      </c>
      <c r="G3655" s="3" t="s">
        <v>272</v>
      </c>
      <c r="H3655" s="2">
        <v>4200</v>
      </c>
      <c r="I3655" s="3" t="s">
        <v>40</v>
      </c>
      <c r="J3655" s="2">
        <v>4200</v>
      </c>
      <c r="K3655" s="3" t="s">
        <v>272</v>
      </c>
      <c r="L3655" s="2">
        <v>1610</v>
      </c>
      <c r="M3655" s="3">
        <v>573.82693036243779</v>
      </c>
      <c r="N3655" s="3">
        <v>1422402.6460194304</v>
      </c>
      <c r="O3655" s="3">
        <v>2917.9877562757556</v>
      </c>
      <c r="P3655" s="3">
        <v>1</v>
      </c>
      <c r="Q3655" s="3">
        <f t="shared" si="312"/>
        <v>2917.9877562757556</v>
      </c>
      <c r="R3655" s="3">
        <v>0</v>
      </c>
      <c r="S3655" s="3">
        <v>379.2426948505655</v>
      </c>
      <c r="T3655" s="3">
        <v>1</v>
      </c>
      <c r="U3655" s="3">
        <f t="shared" si="313"/>
        <v>379.2426948505655</v>
      </c>
      <c r="V3655" s="3">
        <v>0</v>
      </c>
    </row>
    <row r="3656" spans="1:22" x14ac:dyDescent="0.25">
      <c r="A3656" s="3" t="s">
        <v>158</v>
      </c>
      <c r="B3656" s="3" t="s">
        <v>8</v>
      </c>
      <c r="C3656" s="3" t="s">
        <v>9</v>
      </c>
      <c r="D3656" s="3" t="s">
        <v>197</v>
      </c>
      <c r="E3656" s="3">
        <v>0.56000000000000005</v>
      </c>
      <c r="F3656" s="3">
        <v>0.48</v>
      </c>
      <c r="G3656" s="3" t="s">
        <v>163</v>
      </c>
      <c r="H3656" s="2">
        <v>4200</v>
      </c>
      <c r="I3656" s="3" t="s">
        <v>40</v>
      </c>
      <c r="J3656" s="2">
        <v>4200</v>
      </c>
      <c r="K3656" s="3" t="s">
        <v>164</v>
      </c>
      <c r="L3656" s="2">
        <v>24</v>
      </c>
      <c r="M3656" s="3">
        <v>3.1625398597905634</v>
      </c>
      <c r="N3656" s="3">
        <v>7951.1885262949709</v>
      </c>
      <c r="O3656" s="3">
        <v>17.200379302950463</v>
      </c>
      <c r="P3656" s="3">
        <v>1</v>
      </c>
      <c r="Q3656" s="3">
        <f t="shared" si="312"/>
        <v>17.200379302950463</v>
      </c>
      <c r="R3656" s="3">
        <v>0</v>
      </c>
      <c r="S3656" s="3">
        <v>1.9864272081179317</v>
      </c>
      <c r="T3656" s="3">
        <v>1</v>
      </c>
      <c r="U3656" s="3">
        <f t="shared" si="313"/>
        <v>1.9864272081179317</v>
      </c>
      <c r="V3656" s="3">
        <v>0</v>
      </c>
    </row>
    <row r="3657" spans="1:22" x14ac:dyDescent="0.25">
      <c r="A3657" s="3" t="s">
        <v>158</v>
      </c>
      <c r="B3657" s="3" t="s">
        <v>310</v>
      </c>
      <c r="C3657" s="3" t="s">
        <v>9</v>
      </c>
      <c r="D3657" s="3" t="s">
        <v>197</v>
      </c>
      <c r="E3657" s="3">
        <v>0.56000000000000005</v>
      </c>
      <c r="F3657" s="3">
        <v>0.48</v>
      </c>
      <c r="G3657" s="3" t="s">
        <v>163</v>
      </c>
      <c r="H3657" s="2">
        <v>4200</v>
      </c>
      <c r="I3657" s="3" t="s">
        <v>40</v>
      </c>
      <c r="J3657" s="2">
        <v>4200</v>
      </c>
      <c r="K3657" s="3" t="s">
        <v>164</v>
      </c>
      <c r="L3657" s="2">
        <v>37</v>
      </c>
      <c r="M3657" s="3">
        <v>9.5769908868547766</v>
      </c>
      <c r="N3657" s="3">
        <v>24000.835924664214</v>
      </c>
      <c r="O3657" s="3">
        <v>51.796371286667423</v>
      </c>
      <c r="P3657" s="3">
        <v>1</v>
      </c>
      <c r="Q3657" s="3">
        <f t="shared" si="312"/>
        <v>51.796371286667423</v>
      </c>
      <c r="R3657" s="3">
        <v>0</v>
      </c>
      <c r="S3657" s="3">
        <v>5.285733081501891</v>
      </c>
      <c r="T3657" s="3">
        <v>1</v>
      </c>
      <c r="U3657" s="3">
        <f t="shared" si="313"/>
        <v>5.285733081501891</v>
      </c>
      <c r="V3657" s="3">
        <v>0</v>
      </c>
    </row>
    <row r="3658" spans="1:22" x14ac:dyDescent="0.25">
      <c r="A3658" s="3" t="s">
        <v>158</v>
      </c>
      <c r="B3658" s="3" t="s">
        <v>89</v>
      </c>
      <c r="C3658" s="3" t="s">
        <v>9</v>
      </c>
      <c r="D3658" s="3" t="s">
        <v>262</v>
      </c>
      <c r="E3658" s="3">
        <v>0.56000000000000005</v>
      </c>
      <c r="F3658" s="3">
        <v>0.48</v>
      </c>
      <c r="G3658" s="3" t="s">
        <v>309</v>
      </c>
      <c r="H3658" s="2">
        <v>4200</v>
      </c>
      <c r="I3658" s="3" t="s">
        <v>40</v>
      </c>
      <c r="J3658" s="2">
        <v>4200</v>
      </c>
      <c r="K3658" s="3" t="s">
        <v>266</v>
      </c>
      <c r="L3658" s="2">
        <v>182</v>
      </c>
      <c r="M3658" s="3">
        <v>40.722965515639657</v>
      </c>
      <c r="N3658" s="3">
        <v>123663.6167039401</v>
      </c>
      <c r="O3658" s="3">
        <v>252.73055253466597</v>
      </c>
      <c r="P3658" s="3">
        <v>1</v>
      </c>
      <c r="Q3658" s="3">
        <f t="shared" si="312"/>
        <v>252.73055253466597</v>
      </c>
      <c r="R3658" s="3">
        <v>0</v>
      </c>
      <c r="S3658" s="3">
        <v>34.485907441368347</v>
      </c>
      <c r="T3658" s="3">
        <v>1</v>
      </c>
      <c r="U3658" s="3">
        <f t="shared" si="313"/>
        <v>34.485907441368347</v>
      </c>
      <c r="V3658" s="3">
        <v>0</v>
      </c>
    </row>
    <row r="3659" spans="1:22" x14ac:dyDescent="0.25">
      <c r="A3659" s="3" t="s">
        <v>158</v>
      </c>
      <c r="B3659" s="3" t="s">
        <v>8</v>
      </c>
      <c r="C3659" s="3" t="s">
        <v>9</v>
      </c>
      <c r="D3659" s="3" t="s">
        <v>197</v>
      </c>
      <c r="E3659" s="3">
        <v>0.56000000000000005</v>
      </c>
      <c r="F3659" s="3">
        <v>0.48</v>
      </c>
      <c r="G3659" s="3" t="s">
        <v>166</v>
      </c>
      <c r="H3659" s="2">
        <v>4200</v>
      </c>
      <c r="I3659" s="3" t="s">
        <v>40</v>
      </c>
      <c r="J3659" s="2">
        <v>4200</v>
      </c>
      <c r="K3659" s="3" t="s">
        <v>167</v>
      </c>
      <c r="L3659" s="2">
        <v>56</v>
      </c>
      <c r="M3659" s="3">
        <v>15.122718038342185</v>
      </c>
      <c r="N3659" s="3">
        <v>40695.969027505344</v>
      </c>
      <c r="O3659" s="3">
        <v>82.99698420264977</v>
      </c>
      <c r="P3659" s="3">
        <v>1</v>
      </c>
      <c r="Q3659" s="3">
        <f t="shared" si="312"/>
        <v>82.99698420264977</v>
      </c>
      <c r="R3659" s="3">
        <v>0</v>
      </c>
      <c r="S3659" s="3">
        <v>9.8032883614146797</v>
      </c>
      <c r="T3659" s="3">
        <v>1</v>
      </c>
      <c r="U3659" s="3">
        <f t="shared" si="313"/>
        <v>9.8032883614146797</v>
      </c>
      <c r="V3659" s="3">
        <v>0</v>
      </c>
    </row>
    <row r="3660" spans="1:22" x14ac:dyDescent="0.25">
      <c r="A3660" s="3" t="s">
        <v>158</v>
      </c>
      <c r="B3660" s="3" t="s">
        <v>310</v>
      </c>
      <c r="C3660" s="3" t="s">
        <v>9</v>
      </c>
      <c r="D3660" s="3" t="s">
        <v>197</v>
      </c>
      <c r="E3660" s="3">
        <v>0.56000000000000005</v>
      </c>
      <c r="F3660" s="3">
        <v>0.48</v>
      </c>
      <c r="G3660" s="3" t="s">
        <v>350</v>
      </c>
      <c r="H3660" s="2">
        <v>4200</v>
      </c>
      <c r="I3660" s="3" t="s">
        <v>40</v>
      </c>
      <c r="J3660" s="2">
        <v>4200</v>
      </c>
      <c r="K3660" s="3" t="s">
        <v>336</v>
      </c>
      <c r="L3660" s="2">
        <v>168</v>
      </c>
      <c r="M3660" s="3">
        <v>38.30673548649154</v>
      </c>
      <c r="N3660" s="3">
        <v>99337.521717659576</v>
      </c>
      <c r="O3660" s="3">
        <v>190.06163062311657</v>
      </c>
      <c r="P3660" s="3">
        <v>1</v>
      </c>
      <c r="Q3660" s="3">
        <f t="shared" si="312"/>
        <v>190.06163062311657</v>
      </c>
      <c r="R3660" s="3">
        <v>0</v>
      </c>
      <c r="S3660" s="3">
        <v>26.077174035567793</v>
      </c>
      <c r="T3660" s="3">
        <v>1</v>
      </c>
      <c r="U3660" s="3">
        <f t="shared" si="313"/>
        <v>26.077174035567793</v>
      </c>
      <c r="V3660" s="3">
        <v>0</v>
      </c>
    </row>
    <row r="3661" spans="1:22" x14ac:dyDescent="0.25">
      <c r="A3661" s="3" t="s">
        <v>158</v>
      </c>
      <c r="B3661" s="3" t="s">
        <v>351</v>
      </c>
      <c r="C3661" s="3" t="s">
        <v>352</v>
      </c>
      <c r="D3661" s="3" t="s">
        <v>353</v>
      </c>
      <c r="E3661" s="3">
        <v>0.36</v>
      </c>
      <c r="F3661" s="3">
        <v>0.57999999999999996</v>
      </c>
      <c r="G3661" s="3" t="s">
        <v>376</v>
      </c>
      <c r="H3661" s="2">
        <v>4200</v>
      </c>
      <c r="I3661" s="3" t="s">
        <v>40</v>
      </c>
      <c r="J3661" s="2">
        <v>4200</v>
      </c>
      <c r="K3661" s="3" t="s">
        <v>377</v>
      </c>
      <c r="L3661" s="2">
        <v>188</v>
      </c>
      <c r="M3661" s="3">
        <v>47.371658551347878</v>
      </c>
      <c r="N3661" s="3">
        <v>132354.62591438822</v>
      </c>
      <c r="O3661" s="3">
        <v>274.30804582772839</v>
      </c>
      <c r="P3661" s="3">
        <v>1</v>
      </c>
      <c r="Q3661" s="3">
        <f t="shared" si="312"/>
        <v>274.30804582772839</v>
      </c>
      <c r="R3661" s="3">
        <v>0</v>
      </c>
      <c r="S3661" s="3">
        <v>37.681777562659704</v>
      </c>
      <c r="T3661" s="3">
        <v>1</v>
      </c>
      <c r="U3661" s="3">
        <f t="shared" si="313"/>
        <v>37.681777562659704</v>
      </c>
      <c r="V3661" s="3">
        <v>0</v>
      </c>
    </row>
    <row r="3662" spans="1:22" x14ac:dyDescent="0.25">
      <c r="A3662" s="3" t="s">
        <v>158</v>
      </c>
      <c r="B3662" s="3" t="s">
        <v>8</v>
      </c>
      <c r="C3662" s="3" t="s">
        <v>9</v>
      </c>
      <c r="D3662" s="3" t="s">
        <v>197</v>
      </c>
      <c r="E3662" s="3">
        <v>0.56000000000000005</v>
      </c>
      <c r="F3662" s="3">
        <v>0.48</v>
      </c>
      <c r="G3662" s="3" t="s">
        <v>19</v>
      </c>
      <c r="H3662" s="2">
        <v>4210</v>
      </c>
      <c r="I3662" s="3" t="s">
        <v>41</v>
      </c>
      <c r="J3662" s="2">
        <v>4210</v>
      </c>
      <c r="K3662" s="3" t="s">
        <v>19</v>
      </c>
      <c r="L3662" s="2">
        <v>11</v>
      </c>
      <c r="M3662" s="3">
        <v>1.2779373539681529</v>
      </c>
      <c r="N3662" s="3">
        <v>4452.9260822148017</v>
      </c>
      <c r="O3662" s="3">
        <v>9.4414032842627496</v>
      </c>
      <c r="P3662" s="3">
        <v>1</v>
      </c>
      <c r="Q3662" s="3">
        <f t="shared" si="312"/>
        <v>9.4414032842627496</v>
      </c>
      <c r="R3662" s="3">
        <v>0</v>
      </c>
      <c r="S3662" s="3">
        <v>1.3952187931304003</v>
      </c>
      <c r="T3662" s="3">
        <v>1</v>
      </c>
      <c r="U3662" s="3">
        <f t="shared" si="313"/>
        <v>1.3952187931304003</v>
      </c>
      <c r="V3662" s="3">
        <v>0</v>
      </c>
    </row>
    <row r="3663" spans="1:22" x14ac:dyDescent="0.25">
      <c r="A3663" s="3" t="s">
        <v>158</v>
      </c>
      <c r="B3663" s="3" t="s">
        <v>310</v>
      </c>
      <c r="C3663" s="3" t="s">
        <v>9</v>
      </c>
      <c r="D3663" s="3" t="s">
        <v>197</v>
      </c>
      <c r="E3663" s="3">
        <v>0.56000000000000005</v>
      </c>
      <c r="F3663" s="3">
        <v>0.48</v>
      </c>
      <c r="G3663" s="3" t="s">
        <v>19</v>
      </c>
      <c r="H3663" s="2">
        <v>4210</v>
      </c>
      <c r="I3663" s="3" t="s">
        <v>41</v>
      </c>
      <c r="J3663" s="2">
        <v>4210</v>
      </c>
      <c r="K3663" s="3" t="s">
        <v>19</v>
      </c>
      <c r="L3663" s="2">
        <v>248</v>
      </c>
      <c r="M3663" s="3">
        <v>104.09624642880109</v>
      </c>
      <c r="N3663" s="3">
        <v>174956.56587697795</v>
      </c>
      <c r="O3663" s="3">
        <v>348.57700330362144</v>
      </c>
      <c r="P3663" s="3">
        <v>1</v>
      </c>
      <c r="Q3663" s="3">
        <f t="shared" si="312"/>
        <v>348.57700330362144</v>
      </c>
      <c r="R3663" s="3">
        <v>0</v>
      </c>
      <c r="S3663" s="3">
        <v>65.343420213046656</v>
      </c>
      <c r="T3663" s="3">
        <v>1</v>
      </c>
      <c r="U3663" s="3">
        <f t="shared" si="313"/>
        <v>65.343420213046656</v>
      </c>
      <c r="V3663" s="3">
        <v>0</v>
      </c>
    </row>
    <row r="3664" spans="1:22" x14ac:dyDescent="0.25">
      <c r="A3664" s="3" t="s">
        <v>158</v>
      </c>
      <c r="B3664" s="3" t="s">
        <v>310</v>
      </c>
      <c r="C3664" s="3" t="s">
        <v>9</v>
      </c>
      <c r="D3664" s="3" t="s">
        <v>197</v>
      </c>
      <c r="E3664" s="3">
        <v>0.56000000000000005</v>
      </c>
      <c r="F3664" s="3">
        <v>0.48</v>
      </c>
      <c r="G3664" s="3" t="s">
        <v>59</v>
      </c>
      <c r="H3664" s="2">
        <v>4210</v>
      </c>
      <c r="I3664" s="3" t="s">
        <v>41</v>
      </c>
      <c r="J3664" s="2">
        <v>4210</v>
      </c>
      <c r="K3664" s="3" t="s">
        <v>62</v>
      </c>
      <c r="L3664" s="2">
        <v>5</v>
      </c>
      <c r="M3664" s="3">
        <v>0.1633687469928225</v>
      </c>
      <c r="N3664" s="3">
        <v>535.17072216110012</v>
      </c>
      <c r="O3664" s="3">
        <v>1.1179521714878091</v>
      </c>
      <c r="P3664" s="3">
        <v>1</v>
      </c>
      <c r="Q3664" s="3">
        <f t="shared" si="312"/>
        <v>1.1179521714878091</v>
      </c>
      <c r="R3664" s="3">
        <v>0</v>
      </c>
      <c r="S3664" s="3">
        <v>0.1729663373171075</v>
      </c>
      <c r="T3664" s="3">
        <v>1</v>
      </c>
      <c r="U3664" s="3">
        <f t="shared" si="313"/>
        <v>0.1729663373171075</v>
      </c>
      <c r="V3664" s="3">
        <v>0</v>
      </c>
    </row>
    <row r="3665" spans="1:22" x14ac:dyDescent="0.25">
      <c r="A3665" s="3" t="s">
        <v>158</v>
      </c>
      <c r="B3665" s="3" t="s">
        <v>8</v>
      </c>
      <c r="C3665" s="3" t="s">
        <v>9</v>
      </c>
      <c r="D3665" s="3" t="s">
        <v>197</v>
      </c>
      <c r="E3665" s="3">
        <v>0.56000000000000005</v>
      </c>
      <c r="F3665" s="3">
        <v>0.48</v>
      </c>
      <c r="G3665" s="3" t="s">
        <v>59</v>
      </c>
      <c r="H3665" s="2">
        <v>4210</v>
      </c>
      <c r="I3665" s="3" t="s">
        <v>41</v>
      </c>
      <c r="J3665" s="2">
        <v>4210</v>
      </c>
      <c r="K3665" s="3" t="s">
        <v>161</v>
      </c>
      <c r="L3665" s="2">
        <v>4</v>
      </c>
      <c r="M3665" s="3">
        <v>3.4912296673197986E-2</v>
      </c>
      <c r="N3665" s="3">
        <v>114.46626902524652</v>
      </c>
      <c r="O3665" s="3">
        <v>0.25044016407417108</v>
      </c>
      <c r="P3665" s="3">
        <v>1</v>
      </c>
      <c r="Q3665" s="3">
        <f t="shared" si="312"/>
        <v>0.25044016407417108</v>
      </c>
      <c r="R3665" s="3">
        <v>0</v>
      </c>
      <c r="S3665" s="3">
        <v>3.7319508135459631E-2</v>
      </c>
      <c r="T3665" s="3">
        <v>1</v>
      </c>
      <c r="U3665" s="3">
        <f t="shared" si="313"/>
        <v>3.7319508135459631E-2</v>
      </c>
      <c r="V3665" s="3">
        <v>0</v>
      </c>
    </row>
    <row r="3666" spans="1:22" x14ac:dyDescent="0.25">
      <c r="A3666" s="3" t="s">
        <v>158</v>
      </c>
      <c r="B3666" s="3" t="s">
        <v>310</v>
      </c>
      <c r="C3666" s="3" t="s">
        <v>9</v>
      </c>
      <c r="D3666" s="3" t="s">
        <v>197</v>
      </c>
      <c r="E3666" s="3">
        <v>0.56000000000000005</v>
      </c>
      <c r="F3666" s="3">
        <v>0.48</v>
      </c>
      <c r="G3666" s="3" t="s">
        <v>59</v>
      </c>
      <c r="H3666" s="2">
        <v>4210</v>
      </c>
      <c r="I3666" s="3" t="s">
        <v>41</v>
      </c>
      <c r="J3666" s="2">
        <v>4210</v>
      </c>
      <c r="K3666" s="3" t="s">
        <v>161</v>
      </c>
      <c r="L3666" s="2">
        <v>15</v>
      </c>
      <c r="M3666" s="3">
        <v>0.43038573839035738</v>
      </c>
      <c r="N3666" s="3">
        <v>1422.6869714441198</v>
      </c>
      <c r="O3666" s="3">
        <v>3.1069780696425031</v>
      </c>
      <c r="P3666" s="3">
        <v>1</v>
      </c>
      <c r="Q3666" s="3">
        <f t="shared" si="312"/>
        <v>3.1069780696425031</v>
      </c>
      <c r="R3666" s="3">
        <v>0</v>
      </c>
      <c r="S3666" s="3">
        <v>0.4547902737336173</v>
      </c>
      <c r="T3666" s="3">
        <v>1</v>
      </c>
      <c r="U3666" s="3">
        <f t="shared" si="313"/>
        <v>0.4547902737336173</v>
      </c>
      <c r="V3666" s="3">
        <v>0</v>
      </c>
    </row>
    <row r="3667" spans="1:22" x14ac:dyDescent="0.25">
      <c r="A3667" s="3" t="s">
        <v>158</v>
      </c>
      <c r="B3667" s="3" t="s">
        <v>89</v>
      </c>
      <c r="C3667" s="3" t="s">
        <v>9</v>
      </c>
      <c r="D3667" s="3" t="s">
        <v>262</v>
      </c>
      <c r="E3667" s="3">
        <v>0.56000000000000005</v>
      </c>
      <c r="F3667" s="3">
        <v>0.48</v>
      </c>
      <c r="G3667" s="3" t="s">
        <v>264</v>
      </c>
      <c r="H3667" s="2">
        <v>4210</v>
      </c>
      <c r="I3667" s="3" t="s">
        <v>41</v>
      </c>
      <c r="J3667" s="2">
        <v>4210</v>
      </c>
      <c r="K3667" s="3" t="s">
        <v>264</v>
      </c>
      <c r="L3667" s="2">
        <v>9</v>
      </c>
      <c r="M3667" s="3">
        <v>2.5009327473928535</v>
      </c>
      <c r="N3667" s="3">
        <v>6420.0889366017145</v>
      </c>
      <c r="O3667" s="3">
        <v>13.033644015923663</v>
      </c>
      <c r="P3667" s="3">
        <v>1</v>
      </c>
      <c r="Q3667" s="3">
        <f t="shared" si="312"/>
        <v>13.033644015923663</v>
      </c>
      <c r="R3667" s="3">
        <v>0</v>
      </c>
      <c r="S3667" s="3">
        <v>2.1421799644426769</v>
      </c>
      <c r="T3667" s="3">
        <v>1</v>
      </c>
      <c r="U3667" s="3">
        <f t="shared" si="313"/>
        <v>2.1421799644426769</v>
      </c>
      <c r="V3667" s="3">
        <v>0</v>
      </c>
    </row>
    <row r="3668" spans="1:22" x14ac:dyDescent="0.25">
      <c r="A3668" s="3" t="s">
        <v>158</v>
      </c>
      <c r="B3668" s="3" t="s">
        <v>310</v>
      </c>
      <c r="C3668" s="3" t="s">
        <v>9</v>
      </c>
      <c r="D3668" s="3" t="s">
        <v>197</v>
      </c>
      <c r="E3668" s="3">
        <v>0.56000000000000005</v>
      </c>
      <c r="F3668" s="3">
        <v>0.48</v>
      </c>
      <c r="G3668" s="3" t="s">
        <v>264</v>
      </c>
      <c r="H3668" s="2">
        <v>4210</v>
      </c>
      <c r="I3668" s="3" t="s">
        <v>41</v>
      </c>
      <c r="J3668" s="2">
        <v>4210</v>
      </c>
      <c r="K3668" s="3" t="s">
        <v>264</v>
      </c>
      <c r="L3668" s="2">
        <v>4</v>
      </c>
      <c r="M3668" s="3">
        <v>0.73801111029803801</v>
      </c>
      <c r="N3668" s="3">
        <v>1355.243677948014</v>
      </c>
      <c r="O3668" s="3">
        <v>2.9029693909073817</v>
      </c>
      <c r="P3668" s="3">
        <v>1</v>
      </c>
      <c r="Q3668" s="3">
        <f t="shared" si="312"/>
        <v>2.9029693909073817</v>
      </c>
      <c r="R3668" s="3">
        <v>0</v>
      </c>
      <c r="S3668" s="3">
        <v>0.35160219234613543</v>
      </c>
      <c r="T3668" s="3">
        <v>1</v>
      </c>
      <c r="U3668" s="3">
        <f t="shared" si="313"/>
        <v>0.35160219234613543</v>
      </c>
      <c r="V3668" s="3">
        <v>0</v>
      </c>
    </row>
    <row r="3669" spans="1:22" x14ac:dyDescent="0.25">
      <c r="A3669" s="3" t="s">
        <v>158</v>
      </c>
      <c r="B3669" s="3" t="s">
        <v>89</v>
      </c>
      <c r="C3669" s="3" t="s">
        <v>9</v>
      </c>
      <c r="D3669" s="3" t="s">
        <v>262</v>
      </c>
      <c r="E3669" s="3">
        <v>0.56000000000000005</v>
      </c>
      <c r="F3669" s="3">
        <v>0.48</v>
      </c>
      <c r="G3669" s="3" t="s">
        <v>296</v>
      </c>
      <c r="H3669" s="2">
        <v>4210</v>
      </c>
      <c r="I3669" s="3" t="s">
        <v>41</v>
      </c>
      <c r="J3669" s="2">
        <v>4210</v>
      </c>
      <c r="K3669" s="3" t="s">
        <v>265</v>
      </c>
      <c r="L3669" s="2">
        <v>2</v>
      </c>
      <c r="M3669" s="3">
        <v>6.3212627474731997E-2</v>
      </c>
      <c r="N3669" s="3">
        <v>163.60152074982915</v>
      </c>
      <c r="O3669" s="3">
        <v>0.32958177886112594</v>
      </c>
      <c r="P3669" s="3">
        <v>1</v>
      </c>
      <c r="Q3669" s="3">
        <f t="shared" si="312"/>
        <v>0.32958177886112594</v>
      </c>
      <c r="R3669" s="3">
        <v>0</v>
      </c>
      <c r="S3669" s="3">
        <v>5.548601135431161E-2</v>
      </c>
      <c r="T3669" s="3">
        <v>1</v>
      </c>
      <c r="U3669" s="3">
        <f t="shared" si="313"/>
        <v>5.548601135431161E-2</v>
      </c>
      <c r="V3669" s="3">
        <v>0</v>
      </c>
    </row>
    <row r="3670" spans="1:22" x14ac:dyDescent="0.25">
      <c r="A3670" s="3" t="s">
        <v>158</v>
      </c>
      <c r="B3670" s="3" t="s">
        <v>8</v>
      </c>
      <c r="C3670" s="3" t="s">
        <v>9</v>
      </c>
      <c r="D3670" s="3" t="s">
        <v>197</v>
      </c>
      <c r="E3670" s="3">
        <v>0.56000000000000005</v>
      </c>
      <c r="F3670" s="3">
        <v>0.48</v>
      </c>
      <c r="G3670" s="3" t="s">
        <v>163</v>
      </c>
      <c r="H3670" s="2">
        <v>4210</v>
      </c>
      <c r="I3670" s="3" t="s">
        <v>41</v>
      </c>
      <c r="J3670" s="2">
        <v>4210</v>
      </c>
      <c r="K3670" s="3" t="s">
        <v>164</v>
      </c>
      <c r="L3670" s="2">
        <v>28</v>
      </c>
      <c r="M3670" s="3">
        <v>8.0794729384050594</v>
      </c>
      <c r="N3670" s="3">
        <v>24067.9932888601</v>
      </c>
      <c r="O3670" s="3">
        <v>52.451262306427196</v>
      </c>
      <c r="P3670" s="3">
        <v>1</v>
      </c>
      <c r="Q3670" s="3">
        <f t="shared" si="312"/>
        <v>52.451262306427196</v>
      </c>
      <c r="R3670" s="3">
        <v>0</v>
      </c>
      <c r="S3670" s="3">
        <v>8.5133732745007595</v>
      </c>
      <c r="T3670" s="3">
        <v>1</v>
      </c>
      <c r="U3670" s="3">
        <f t="shared" si="313"/>
        <v>8.5133732745007595</v>
      </c>
      <c r="V3670" s="3">
        <v>0</v>
      </c>
    </row>
    <row r="3671" spans="1:22" x14ac:dyDescent="0.25">
      <c r="A3671" s="3" t="s">
        <v>158</v>
      </c>
      <c r="B3671" s="3" t="s">
        <v>310</v>
      </c>
      <c r="C3671" s="3" t="s">
        <v>9</v>
      </c>
      <c r="D3671" s="3" t="s">
        <v>197</v>
      </c>
      <c r="E3671" s="3">
        <v>0.56000000000000005</v>
      </c>
      <c r="F3671" s="3">
        <v>0.48</v>
      </c>
      <c r="G3671" s="3" t="s">
        <v>163</v>
      </c>
      <c r="H3671" s="2">
        <v>4210</v>
      </c>
      <c r="I3671" s="3" t="s">
        <v>41</v>
      </c>
      <c r="J3671" s="2">
        <v>4210</v>
      </c>
      <c r="K3671" s="3" t="s">
        <v>164</v>
      </c>
      <c r="L3671" s="2">
        <v>80</v>
      </c>
      <c r="M3671" s="3">
        <v>21.818621745022579</v>
      </c>
      <c r="N3671" s="3">
        <v>60796.476056045896</v>
      </c>
      <c r="O3671" s="3">
        <v>123.97478190115505</v>
      </c>
      <c r="P3671" s="3">
        <v>1</v>
      </c>
      <c r="Q3671" s="3">
        <f t="shared" si="312"/>
        <v>123.97478190115505</v>
      </c>
      <c r="R3671" s="3">
        <v>0</v>
      </c>
      <c r="S3671" s="3">
        <v>20.691628946177701</v>
      </c>
      <c r="T3671" s="3">
        <v>1</v>
      </c>
      <c r="U3671" s="3">
        <f t="shared" si="313"/>
        <v>20.691628946177701</v>
      </c>
      <c r="V3671" s="3">
        <v>0</v>
      </c>
    </row>
    <row r="3672" spans="1:22" x14ac:dyDescent="0.25">
      <c r="A3672" s="3" t="s">
        <v>158</v>
      </c>
      <c r="B3672" s="3" t="s">
        <v>8</v>
      </c>
      <c r="C3672" s="3" t="s">
        <v>9</v>
      </c>
      <c r="D3672" s="3" t="s">
        <v>197</v>
      </c>
      <c r="E3672" s="3">
        <v>0.56000000000000005</v>
      </c>
      <c r="F3672" s="3">
        <v>0.48</v>
      </c>
      <c r="G3672" s="3" t="s">
        <v>166</v>
      </c>
      <c r="H3672" s="2">
        <v>4210</v>
      </c>
      <c r="I3672" s="3" t="s">
        <v>41</v>
      </c>
      <c r="J3672" s="2">
        <v>4210</v>
      </c>
      <c r="K3672" s="3" t="s">
        <v>167</v>
      </c>
      <c r="L3672" s="2">
        <v>109</v>
      </c>
      <c r="M3672" s="3">
        <v>34.325522663963895</v>
      </c>
      <c r="N3672" s="3">
        <v>68974.363144934498</v>
      </c>
      <c r="O3672" s="3">
        <v>142.54713363831618</v>
      </c>
      <c r="P3672" s="3">
        <v>1</v>
      </c>
      <c r="Q3672" s="3">
        <f t="shared" si="312"/>
        <v>142.54713363831618</v>
      </c>
      <c r="R3672" s="3">
        <v>0</v>
      </c>
      <c r="S3672" s="3">
        <v>25.384321936115775</v>
      </c>
      <c r="T3672" s="3">
        <v>1</v>
      </c>
      <c r="U3672" s="3">
        <f t="shared" si="313"/>
        <v>25.384321936115775</v>
      </c>
      <c r="V3672" s="3">
        <v>0</v>
      </c>
    </row>
    <row r="3673" spans="1:22" x14ac:dyDescent="0.25">
      <c r="A3673" s="3" t="s">
        <v>158</v>
      </c>
      <c r="B3673" s="3" t="s">
        <v>351</v>
      </c>
      <c r="C3673" s="3" t="s">
        <v>352</v>
      </c>
      <c r="D3673" s="3" t="s">
        <v>353</v>
      </c>
      <c r="E3673" s="3">
        <v>0.36</v>
      </c>
      <c r="F3673" s="3">
        <v>0.57999999999999996</v>
      </c>
      <c r="G3673" s="3" t="s">
        <v>360</v>
      </c>
      <c r="H3673" s="2">
        <v>4220</v>
      </c>
      <c r="I3673" s="3" t="s">
        <v>363</v>
      </c>
      <c r="J3673" s="2">
        <v>4220</v>
      </c>
      <c r="K3673" s="3" t="s">
        <v>358</v>
      </c>
      <c r="L3673" s="2">
        <v>24</v>
      </c>
      <c r="M3673" s="3">
        <v>5.5904905848093795</v>
      </c>
      <c r="N3673" s="3">
        <v>15811.8123232732</v>
      </c>
      <c r="O3673" s="3">
        <v>33.20924359518952</v>
      </c>
      <c r="P3673" s="3">
        <v>1</v>
      </c>
      <c r="Q3673" s="3">
        <f t="shared" si="312"/>
        <v>33.20924359518952</v>
      </c>
      <c r="R3673" s="3">
        <v>0</v>
      </c>
      <c r="S3673" s="3">
        <v>4.9190416140767006</v>
      </c>
      <c r="T3673" s="3">
        <v>1</v>
      </c>
      <c r="U3673" s="3">
        <f t="shared" si="313"/>
        <v>4.9190416140767006</v>
      </c>
      <c r="V3673" s="3">
        <v>0</v>
      </c>
    </row>
    <row r="3674" spans="1:22" x14ac:dyDescent="0.25">
      <c r="A3674" s="3" t="s">
        <v>158</v>
      </c>
      <c r="B3674" s="3" t="s">
        <v>351</v>
      </c>
      <c r="C3674" s="3" t="s">
        <v>352</v>
      </c>
      <c r="D3674" s="3" t="s">
        <v>353</v>
      </c>
      <c r="E3674" s="3">
        <v>0.36</v>
      </c>
      <c r="F3674" s="3">
        <v>0.57999999999999996</v>
      </c>
      <c r="G3674" s="3" t="s">
        <v>283</v>
      </c>
      <c r="H3674" s="2">
        <v>4220</v>
      </c>
      <c r="I3674" s="3" t="s">
        <v>363</v>
      </c>
      <c r="J3674" s="2">
        <v>4220</v>
      </c>
      <c r="K3674" s="3" t="s">
        <v>287</v>
      </c>
      <c r="L3674" s="2">
        <v>42</v>
      </c>
      <c r="M3674" s="3">
        <v>8.8885987349780642</v>
      </c>
      <c r="N3674" s="3">
        <v>22567.139992051005</v>
      </c>
      <c r="O3674" s="3">
        <v>50.589244682934648</v>
      </c>
      <c r="P3674" s="3">
        <v>1</v>
      </c>
      <c r="Q3674" s="3">
        <f t="shared" si="312"/>
        <v>50.589244682934648</v>
      </c>
      <c r="R3674" s="3">
        <v>0</v>
      </c>
      <c r="S3674" s="3">
        <v>8.2903492087792205</v>
      </c>
      <c r="T3674" s="3">
        <v>1</v>
      </c>
      <c r="U3674" s="3">
        <f t="shared" si="313"/>
        <v>8.2903492087792205</v>
      </c>
      <c r="V3674" s="3">
        <v>0</v>
      </c>
    </row>
    <row r="3675" spans="1:22" x14ac:dyDescent="0.25">
      <c r="A3675" s="3" t="s">
        <v>158</v>
      </c>
      <c r="B3675" s="3" t="s">
        <v>351</v>
      </c>
      <c r="C3675" s="3" t="s">
        <v>352</v>
      </c>
      <c r="D3675" s="3" t="s">
        <v>353</v>
      </c>
      <c r="E3675" s="3">
        <v>0.36</v>
      </c>
      <c r="F3675" s="3">
        <v>0.57999999999999996</v>
      </c>
      <c r="G3675" s="3" t="s">
        <v>283</v>
      </c>
      <c r="H3675" s="2">
        <v>4220</v>
      </c>
      <c r="I3675" s="3" t="s">
        <v>363</v>
      </c>
      <c r="J3675" s="2">
        <v>4220</v>
      </c>
      <c r="K3675" s="3" t="s">
        <v>355</v>
      </c>
      <c r="L3675" s="2">
        <v>33</v>
      </c>
      <c r="M3675" s="3">
        <v>6.694197531288574</v>
      </c>
      <c r="N3675" s="3">
        <v>17089.782580231913</v>
      </c>
      <c r="O3675" s="3">
        <v>38.812059366754212</v>
      </c>
      <c r="P3675" s="3">
        <v>1</v>
      </c>
      <c r="Q3675" s="3">
        <f t="shared" si="312"/>
        <v>38.812059366754212</v>
      </c>
      <c r="R3675" s="3">
        <v>0</v>
      </c>
      <c r="S3675" s="3">
        <v>6.8647809361353946</v>
      </c>
      <c r="T3675" s="3">
        <v>1</v>
      </c>
      <c r="U3675" s="3">
        <f t="shared" si="313"/>
        <v>6.8647809361353946</v>
      </c>
      <c r="V3675" s="3">
        <v>0</v>
      </c>
    </row>
    <row r="3676" spans="1:22" x14ac:dyDescent="0.25">
      <c r="A3676" s="3" t="s">
        <v>158</v>
      </c>
      <c r="B3676" s="3" t="s">
        <v>351</v>
      </c>
      <c r="C3676" s="3" t="s">
        <v>352</v>
      </c>
      <c r="D3676" s="3" t="s">
        <v>353</v>
      </c>
      <c r="E3676" s="3">
        <v>0.36</v>
      </c>
      <c r="F3676" s="3">
        <v>0.57999999999999996</v>
      </c>
      <c r="G3676" s="3" t="s">
        <v>290</v>
      </c>
      <c r="H3676" s="2">
        <v>4220</v>
      </c>
      <c r="I3676" s="3" t="s">
        <v>363</v>
      </c>
      <c r="J3676" s="2">
        <v>4220</v>
      </c>
      <c r="K3676" s="3" t="s">
        <v>354</v>
      </c>
      <c r="L3676" s="2">
        <v>141</v>
      </c>
      <c r="M3676" s="3">
        <v>38.106016042148752</v>
      </c>
      <c r="N3676" s="3">
        <v>87638.859090271697</v>
      </c>
      <c r="O3676" s="3">
        <v>192.87011321389303</v>
      </c>
      <c r="P3676" s="3">
        <v>1</v>
      </c>
      <c r="Q3676" s="3">
        <f t="shared" si="312"/>
        <v>192.87011321389303</v>
      </c>
      <c r="R3676" s="3">
        <v>0</v>
      </c>
      <c r="S3676" s="3">
        <v>31.77179070180533</v>
      </c>
      <c r="T3676" s="3">
        <v>1</v>
      </c>
      <c r="U3676" s="3">
        <f t="shared" si="313"/>
        <v>31.77179070180533</v>
      </c>
      <c r="V3676" s="3">
        <v>0</v>
      </c>
    </row>
    <row r="3677" spans="1:22" x14ac:dyDescent="0.25">
      <c r="A3677" s="3" t="s">
        <v>158</v>
      </c>
      <c r="B3677" s="3" t="s">
        <v>351</v>
      </c>
      <c r="C3677" s="3" t="s">
        <v>352</v>
      </c>
      <c r="D3677" s="3" t="s">
        <v>353</v>
      </c>
      <c r="E3677" s="3">
        <v>0.36</v>
      </c>
      <c r="F3677" s="3">
        <v>0.57999999999999996</v>
      </c>
      <c r="G3677" s="3" t="s">
        <v>272</v>
      </c>
      <c r="H3677" s="2">
        <v>4220</v>
      </c>
      <c r="I3677" s="3" t="s">
        <v>363</v>
      </c>
      <c r="J3677" s="2">
        <v>4220</v>
      </c>
      <c r="K3677" s="3" t="s">
        <v>272</v>
      </c>
      <c r="L3677" s="2">
        <v>523</v>
      </c>
      <c r="M3677" s="3">
        <v>166.73469848718022</v>
      </c>
      <c r="N3677" s="3">
        <v>393116.74699832493</v>
      </c>
      <c r="O3677" s="3">
        <v>872.91869864959233</v>
      </c>
      <c r="P3677" s="3">
        <v>1</v>
      </c>
      <c r="Q3677" s="3">
        <f t="shared" si="312"/>
        <v>872.91869864959233</v>
      </c>
      <c r="R3677" s="3">
        <v>0</v>
      </c>
      <c r="S3677" s="3">
        <v>150.8157691399027</v>
      </c>
      <c r="T3677" s="3">
        <v>1</v>
      </c>
      <c r="U3677" s="3">
        <f t="shared" si="313"/>
        <v>150.8157691399027</v>
      </c>
      <c r="V3677" s="3">
        <v>0</v>
      </c>
    </row>
    <row r="3678" spans="1:22" x14ac:dyDescent="0.25">
      <c r="A3678" s="3" t="s">
        <v>158</v>
      </c>
      <c r="B3678" s="3" t="s">
        <v>351</v>
      </c>
      <c r="C3678" s="3" t="s">
        <v>352</v>
      </c>
      <c r="D3678" s="3" t="s">
        <v>353</v>
      </c>
      <c r="E3678" s="3">
        <v>0.36</v>
      </c>
      <c r="F3678" s="3">
        <v>0.57999999999999996</v>
      </c>
      <c r="G3678" s="3" t="s">
        <v>376</v>
      </c>
      <c r="H3678" s="2">
        <v>4220</v>
      </c>
      <c r="I3678" s="3" t="s">
        <v>363</v>
      </c>
      <c r="J3678" s="2">
        <v>4220</v>
      </c>
      <c r="K3678" s="3" t="s">
        <v>377</v>
      </c>
      <c r="L3678" s="2">
        <v>31</v>
      </c>
      <c r="M3678" s="3">
        <v>1.9247956155800603</v>
      </c>
      <c r="N3678" s="3">
        <v>6353.273123029403</v>
      </c>
      <c r="O3678" s="3">
        <v>16.187845999999652</v>
      </c>
      <c r="P3678" s="3">
        <v>1</v>
      </c>
      <c r="Q3678" s="3">
        <f t="shared" si="312"/>
        <v>16.187845999999652</v>
      </c>
      <c r="R3678" s="3">
        <v>0</v>
      </c>
      <c r="S3678" s="3">
        <v>2.7369538132171174</v>
      </c>
      <c r="T3678" s="3">
        <v>1</v>
      </c>
      <c r="U3678" s="3">
        <f t="shared" si="313"/>
        <v>2.7369538132171174</v>
      </c>
      <c r="V3678" s="3">
        <v>0</v>
      </c>
    </row>
    <row r="3679" spans="1:22" x14ac:dyDescent="0.25">
      <c r="A3679" s="3" t="s">
        <v>158</v>
      </c>
      <c r="B3679" s="3" t="s">
        <v>310</v>
      </c>
      <c r="C3679" s="3" t="s">
        <v>9</v>
      </c>
      <c r="D3679" s="3" t="s">
        <v>197</v>
      </c>
      <c r="E3679" s="3">
        <v>0.56000000000000005</v>
      </c>
      <c r="F3679" s="3">
        <v>0.48</v>
      </c>
      <c r="G3679" s="3" t="s">
        <v>19</v>
      </c>
      <c r="H3679" s="2">
        <v>4260</v>
      </c>
      <c r="I3679" s="3" t="s">
        <v>130</v>
      </c>
      <c r="J3679" s="2">
        <v>4260</v>
      </c>
      <c r="K3679" s="3" t="s">
        <v>19</v>
      </c>
      <c r="L3679" s="2">
        <v>6</v>
      </c>
      <c r="M3679" s="3">
        <v>0.40234121021881858</v>
      </c>
      <c r="N3679" s="3">
        <v>1151.3866205278487</v>
      </c>
      <c r="O3679" s="3">
        <v>2.413837394955014</v>
      </c>
      <c r="P3679" s="3">
        <v>1</v>
      </c>
      <c r="Q3679" s="3">
        <f t="shared" si="312"/>
        <v>2.413837394955014</v>
      </c>
      <c r="R3679" s="3">
        <v>0</v>
      </c>
      <c r="S3679" s="3">
        <v>0.5266788834552758</v>
      </c>
      <c r="T3679" s="3">
        <v>1</v>
      </c>
      <c r="U3679" s="3">
        <f t="shared" si="313"/>
        <v>0.5266788834552758</v>
      </c>
      <c r="V3679" s="3">
        <v>0</v>
      </c>
    </row>
    <row r="3680" spans="1:22" x14ac:dyDescent="0.25">
      <c r="A3680" s="3" t="s">
        <v>158</v>
      </c>
      <c r="B3680" s="3" t="s">
        <v>310</v>
      </c>
      <c r="C3680" s="3" t="s">
        <v>9</v>
      </c>
      <c r="D3680" s="3" t="s">
        <v>197</v>
      </c>
      <c r="E3680" s="3">
        <v>0.56000000000000005</v>
      </c>
      <c r="F3680" s="3">
        <v>0.48</v>
      </c>
      <c r="G3680" s="3" t="s">
        <v>59</v>
      </c>
      <c r="H3680" s="2">
        <v>4260</v>
      </c>
      <c r="I3680" s="3" t="s">
        <v>130</v>
      </c>
      <c r="J3680" s="2">
        <v>4260</v>
      </c>
      <c r="K3680" s="3" t="s">
        <v>62</v>
      </c>
      <c r="L3680" s="2">
        <v>3</v>
      </c>
      <c r="M3680" s="3">
        <v>3.5629142794704736E-3</v>
      </c>
      <c r="N3680" s="3">
        <v>10.710315622054344</v>
      </c>
      <c r="O3680" s="3">
        <v>2.274110061192532E-2</v>
      </c>
      <c r="P3680" s="3">
        <v>1</v>
      </c>
      <c r="Q3680" s="3">
        <f t="shared" si="312"/>
        <v>2.274110061192532E-2</v>
      </c>
      <c r="R3680" s="3">
        <v>0</v>
      </c>
      <c r="S3680" s="3">
        <v>2.6925842111198131E-3</v>
      </c>
      <c r="T3680" s="3">
        <v>1</v>
      </c>
      <c r="U3680" s="3">
        <f t="shared" si="313"/>
        <v>2.6925842111198131E-3</v>
      </c>
      <c r="V3680" s="3">
        <v>0</v>
      </c>
    </row>
    <row r="3681" spans="1:22" x14ac:dyDescent="0.25">
      <c r="A3681" s="3" t="s">
        <v>158</v>
      </c>
      <c r="B3681" s="3" t="s">
        <v>310</v>
      </c>
      <c r="C3681" s="3" t="s">
        <v>9</v>
      </c>
      <c r="D3681" s="3" t="s">
        <v>197</v>
      </c>
      <c r="E3681" s="3">
        <v>0.56000000000000005</v>
      </c>
      <c r="F3681" s="3">
        <v>0.48</v>
      </c>
      <c r="G3681" s="3" t="s">
        <v>19</v>
      </c>
      <c r="H3681" s="2">
        <v>4270</v>
      </c>
      <c r="I3681" s="3" t="s">
        <v>131</v>
      </c>
      <c r="J3681" s="2">
        <v>4270</v>
      </c>
      <c r="K3681" s="3" t="s">
        <v>19</v>
      </c>
      <c r="L3681" s="2">
        <v>12</v>
      </c>
      <c r="M3681" s="3">
        <v>1.3849163623691734</v>
      </c>
      <c r="N3681" s="3">
        <v>3784.8634239039529</v>
      </c>
      <c r="O3681" s="3">
        <v>7.4485929395781714</v>
      </c>
      <c r="P3681" s="3">
        <v>1</v>
      </c>
      <c r="Q3681" s="3">
        <f t="shared" si="312"/>
        <v>7.4485929395781714</v>
      </c>
      <c r="R3681" s="3">
        <v>0</v>
      </c>
      <c r="S3681" s="3">
        <v>3.1293002622907458</v>
      </c>
      <c r="T3681" s="3">
        <v>1</v>
      </c>
      <c r="U3681" s="3">
        <f t="shared" si="313"/>
        <v>3.1293002622907458</v>
      </c>
      <c r="V3681" s="3">
        <v>0</v>
      </c>
    </row>
    <row r="3682" spans="1:22" x14ac:dyDescent="0.25">
      <c r="A3682" s="3" t="s">
        <v>158</v>
      </c>
      <c r="B3682" s="3" t="s">
        <v>310</v>
      </c>
      <c r="C3682" s="3" t="s">
        <v>9</v>
      </c>
      <c r="D3682" s="3" t="s">
        <v>333</v>
      </c>
      <c r="E3682" s="3">
        <v>0.56000000000000005</v>
      </c>
      <c r="F3682" s="3">
        <v>0.48</v>
      </c>
      <c r="G3682" s="3" t="s">
        <v>19</v>
      </c>
      <c r="H3682" s="2">
        <v>4271</v>
      </c>
      <c r="I3682" s="3" t="s">
        <v>132</v>
      </c>
      <c r="J3682" s="2">
        <v>4271</v>
      </c>
      <c r="K3682" s="3" t="s">
        <v>19</v>
      </c>
      <c r="L3682" s="2">
        <v>1</v>
      </c>
      <c r="M3682" s="3">
        <v>1.5689283611505619E-2</v>
      </c>
      <c r="N3682" s="3">
        <v>52.950976202413742</v>
      </c>
      <c r="O3682" s="3">
        <v>0.1265043586362827</v>
      </c>
      <c r="P3682" s="3">
        <v>1</v>
      </c>
      <c r="Q3682" s="3">
        <f t="shared" si="312"/>
        <v>0.1265043586362827</v>
      </c>
      <c r="R3682" s="3">
        <v>0</v>
      </c>
      <c r="S3682" s="3">
        <v>1.8355203502070361E-2</v>
      </c>
      <c r="T3682" s="3">
        <v>1</v>
      </c>
      <c r="U3682" s="3">
        <f t="shared" si="313"/>
        <v>1.8355203502070361E-2</v>
      </c>
      <c r="V3682" s="3">
        <v>0</v>
      </c>
    </row>
    <row r="3683" spans="1:22" x14ac:dyDescent="0.25">
      <c r="A3683" s="3" t="s">
        <v>158</v>
      </c>
      <c r="B3683" s="3" t="s">
        <v>310</v>
      </c>
      <c r="C3683" s="3" t="s">
        <v>9</v>
      </c>
      <c r="D3683" s="3" t="s">
        <v>197</v>
      </c>
      <c r="E3683" s="3">
        <v>0.56000000000000005</v>
      </c>
      <c r="F3683" s="3">
        <v>0.48</v>
      </c>
      <c r="G3683" s="3" t="s">
        <v>19</v>
      </c>
      <c r="H3683" s="2">
        <v>4271</v>
      </c>
      <c r="I3683" s="3" t="s">
        <v>132</v>
      </c>
      <c r="J3683" s="2">
        <v>4271</v>
      </c>
      <c r="K3683" s="3" t="s">
        <v>19</v>
      </c>
      <c r="L3683" s="2">
        <v>117</v>
      </c>
      <c r="M3683" s="3">
        <v>39.727160555585463</v>
      </c>
      <c r="N3683" s="3">
        <v>77192.874280875869</v>
      </c>
      <c r="O3683" s="3">
        <v>137.48792960809647</v>
      </c>
      <c r="P3683" s="3">
        <v>1</v>
      </c>
      <c r="Q3683" s="3">
        <f t="shared" si="312"/>
        <v>137.48792960809647</v>
      </c>
      <c r="R3683" s="3">
        <v>0</v>
      </c>
      <c r="S3683" s="3">
        <v>78.631794346741046</v>
      </c>
      <c r="T3683" s="3">
        <v>1</v>
      </c>
      <c r="U3683" s="3">
        <f t="shared" si="313"/>
        <v>78.631794346741046</v>
      </c>
      <c r="V3683" s="3">
        <v>0</v>
      </c>
    </row>
    <row r="3684" spans="1:22" x14ac:dyDescent="0.25">
      <c r="A3684" s="3" t="s">
        <v>158</v>
      </c>
      <c r="B3684" s="3" t="s">
        <v>8</v>
      </c>
      <c r="C3684" s="3" t="s">
        <v>9</v>
      </c>
      <c r="D3684" s="3" t="s">
        <v>197</v>
      </c>
      <c r="E3684" s="3">
        <v>0.56000000000000005</v>
      </c>
      <c r="F3684" s="3">
        <v>0.48</v>
      </c>
      <c r="G3684" s="3" t="s">
        <v>11</v>
      </c>
      <c r="H3684" s="2">
        <v>4271</v>
      </c>
      <c r="I3684" s="3" t="s">
        <v>132</v>
      </c>
      <c r="J3684" s="2">
        <v>4271</v>
      </c>
      <c r="K3684" s="3" t="s">
        <v>198</v>
      </c>
      <c r="L3684" s="2">
        <v>30</v>
      </c>
      <c r="M3684" s="3">
        <v>9.5361234669815893</v>
      </c>
      <c r="N3684" s="3">
        <v>24268.397006290616</v>
      </c>
      <c r="O3684" s="3">
        <v>50.816966990352924</v>
      </c>
      <c r="P3684" s="3">
        <f>1-0.712</f>
        <v>0.28800000000000003</v>
      </c>
      <c r="Q3684" s="3">
        <f t="shared" si="312"/>
        <v>14.635286493221644</v>
      </c>
      <c r="R3684" s="3">
        <v>0</v>
      </c>
      <c r="S3684" s="3">
        <v>30.603341116915608</v>
      </c>
      <c r="T3684" s="3">
        <f>1-0.531</f>
        <v>0.46899999999999997</v>
      </c>
      <c r="U3684" s="3">
        <f t="shared" si="313"/>
        <v>14.352966983833419</v>
      </c>
      <c r="V3684" s="3">
        <v>0</v>
      </c>
    </row>
    <row r="3685" spans="1:22" x14ac:dyDescent="0.25">
      <c r="A3685" s="3" t="s">
        <v>158</v>
      </c>
      <c r="B3685" s="3" t="s">
        <v>8</v>
      </c>
      <c r="C3685" s="3" t="s">
        <v>9</v>
      </c>
      <c r="D3685" s="3" t="s">
        <v>197</v>
      </c>
      <c r="E3685" s="3">
        <v>0.56000000000000005</v>
      </c>
      <c r="F3685" s="3">
        <v>0.48</v>
      </c>
      <c r="G3685" s="3" t="s">
        <v>163</v>
      </c>
      <c r="H3685" s="2">
        <v>4271</v>
      </c>
      <c r="I3685" s="3" t="s">
        <v>132</v>
      </c>
      <c r="J3685" s="2">
        <v>4271</v>
      </c>
      <c r="K3685" s="3" t="s">
        <v>164</v>
      </c>
      <c r="L3685" s="2">
        <v>50</v>
      </c>
      <c r="M3685" s="3">
        <v>8.8445689011168955</v>
      </c>
      <c r="N3685" s="3">
        <v>22645.027964154931</v>
      </c>
      <c r="O3685" s="3">
        <v>48.596258732306033</v>
      </c>
      <c r="P3685" s="3">
        <v>1</v>
      </c>
      <c r="Q3685" s="3">
        <f t="shared" si="312"/>
        <v>48.596258732306033</v>
      </c>
      <c r="R3685" s="3">
        <v>0</v>
      </c>
      <c r="S3685" s="3">
        <v>21.860930381542552</v>
      </c>
      <c r="T3685" s="3">
        <v>1</v>
      </c>
      <c r="U3685" s="3">
        <f t="shared" si="313"/>
        <v>21.860930381542552</v>
      </c>
      <c r="V3685" s="3">
        <v>0</v>
      </c>
    </row>
    <row r="3686" spans="1:22" x14ac:dyDescent="0.25">
      <c r="A3686" s="3" t="s">
        <v>158</v>
      </c>
      <c r="B3686" s="3" t="s">
        <v>8</v>
      </c>
      <c r="C3686" s="3" t="s">
        <v>9</v>
      </c>
      <c r="D3686" s="3" t="s">
        <v>159</v>
      </c>
      <c r="E3686" s="3">
        <v>0.36</v>
      </c>
      <c r="F3686" s="3">
        <v>0</v>
      </c>
      <c r="G3686" s="3" t="s">
        <v>163</v>
      </c>
      <c r="H3686" s="2">
        <v>4271</v>
      </c>
      <c r="I3686" s="3" t="s">
        <v>132</v>
      </c>
      <c r="J3686" s="2">
        <v>4271</v>
      </c>
      <c r="K3686" s="3" t="s">
        <v>165</v>
      </c>
      <c r="L3686" s="2">
        <v>4</v>
      </c>
      <c r="M3686" s="3">
        <v>0.22146239699355688</v>
      </c>
      <c r="N3686" s="3">
        <v>410.51186750534498</v>
      </c>
      <c r="O3686" s="3">
        <v>0.85254977915955821</v>
      </c>
      <c r="P3686" s="3">
        <v>1</v>
      </c>
      <c r="Q3686" s="3">
        <f t="shared" si="312"/>
        <v>0.85254977915955821</v>
      </c>
      <c r="R3686" s="3">
        <v>0</v>
      </c>
      <c r="S3686" s="3">
        <v>0.39004944286102322</v>
      </c>
      <c r="T3686" s="3">
        <v>1</v>
      </c>
      <c r="U3686" s="3">
        <f t="shared" si="313"/>
        <v>0.39004944286102322</v>
      </c>
      <c r="V3686" s="3">
        <v>0</v>
      </c>
    </row>
    <row r="3687" spans="1:22" x14ac:dyDescent="0.25">
      <c r="A3687" s="3" t="s">
        <v>158</v>
      </c>
      <c r="B3687" s="3" t="s">
        <v>8</v>
      </c>
      <c r="C3687" s="3" t="s">
        <v>9</v>
      </c>
      <c r="D3687" s="3" t="s">
        <v>197</v>
      </c>
      <c r="E3687" s="3">
        <v>0.56000000000000005</v>
      </c>
      <c r="F3687" s="3">
        <v>0.48</v>
      </c>
      <c r="G3687" s="3" t="s">
        <v>163</v>
      </c>
      <c r="H3687" s="2">
        <v>4271</v>
      </c>
      <c r="I3687" s="3" t="s">
        <v>132</v>
      </c>
      <c r="J3687" s="2">
        <v>4271</v>
      </c>
      <c r="K3687" s="3" t="s">
        <v>165</v>
      </c>
      <c r="L3687" s="2">
        <v>2</v>
      </c>
      <c r="M3687" s="3">
        <v>7.2883709204669328E-2</v>
      </c>
      <c r="N3687" s="3">
        <v>140.81390415580171</v>
      </c>
      <c r="O3687" s="3">
        <v>0.40107125891111123</v>
      </c>
      <c r="P3687" s="3">
        <v>1</v>
      </c>
      <c r="Q3687" s="3">
        <f t="shared" si="312"/>
        <v>0.40107125891111123</v>
      </c>
      <c r="R3687" s="3">
        <v>0</v>
      </c>
      <c r="S3687" s="3">
        <v>0.10166756174240094</v>
      </c>
      <c r="T3687" s="3">
        <v>1</v>
      </c>
      <c r="U3687" s="3">
        <f t="shared" si="313"/>
        <v>0.10166756174240094</v>
      </c>
      <c r="V3687" s="3">
        <v>0</v>
      </c>
    </row>
    <row r="3688" spans="1:22" x14ac:dyDescent="0.25">
      <c r="A3688" s="3" t="s">
        <v>158</v>
      </c>
      <c r="B3688" s="3" t="s">
        <v>8</v>
      </c>
      <c r="C3688" s="3" t="s">
        <v>9</v>
      </c>
      <c r="D3688" s="3" t="s">
        <v>159</v>
      </c>
      <c r="E3688" s="3">
        <v>0.36</v>
      </c>
      <c r="F3688" s="3">
        <v>0</v>
      </c>
      <c r="G3688" s="3" t="s">
        <v>166</v>
      </c>
      <c r="H3688" s="2">
        <v>4271</v>
      </c>
      <c r="I3688" s="3" t="s">
        <v>132</v>
      </c>
      <c r="J3688" s="2">
        <v>4271</v>
      </c>
      <c r="K3688" s="3" t="s">
        <v>167</v>
      </c>
      <c r="L3688" s="2">
        <v>13</v>
      </c>
      <c r="M3688" s="3">
        <v>2.4048132826444819</v>
      </c>
      <c r="N3688" s="3">
        <v>5067.9755490193174</v>
      </c>
      <c r="O3688" s="3">
        <v>9.7717689176133291</v>
      </c>
      <c r="P3688" s="3">
        <v>1</v>
      </c>
      <c r="Q3688" s="3">
        <f t="shared" si="312"/>
        <v>9.7717689176133291</v>
      </c>
      <c r="R3688" s="3">
        <v>0</v>
      </c>
      <c r="S3688" s="3">
        <v>4.8377678721058919</v>
      </c>
      <c r="T3688" s="3">
        <v>1</v>
      </c>
      <c r="U3688" s="3">
        <f t="shared" si="313"/>
        <v>4.8377678721058919</v>
      </c>
      <c r="V3688" s="3">
        <v>0</v>
      </c>
    </row>
    <row r="3689" spans="1:22" x14ac:dyDescent="0.25">
      <c r="A3689" s="3" t="s">
        <v>158</v>
      </c>
      <c r="B3689" s="3" t="s">
        <v>8</v>
      </c>
      <c r="C3689" s="3" t="s">
        <v>9</v>
      </c>
      <c r="D3689" s="3" t="s">
        <v>197</v>
      </c>
      <c r="E3689" s="3">
        <v>0.56000000000000005</v>
      </c>
      <c r="F3689" s="3">
        <v>0.48</v>
      </c>
      <c r="G3689" s="3" t="s">
        <v>166</v>
      </c>
      <c r="H3689" s="2">
        <v>4271</v>
      </c>
      <c r="I3689" s="3" t="s">
        <v>132</v>
      </c>
      <c r="J3689" s="2">
        <v>4271</v>
      </c>
      <c r="K3689" s="3" t="s">
        <v>167</v>
      </c>
      <c r="L3689" s="2">
        <v>48</v>
      </c>
      <c r="M3689" s="3">
        <v>5.5377990745428072</v>
      </c>
      <c r="N3689" s="3">
        <v>12492.581543600698</v>
      </c>
      <c r="O3689" s="3">
        <v>25.087377315250812</v>
      </c>
      <c r="P3689" s="3">
        <v>1</v>
      </c>
      <c r="Q3689" s="3">
        <f t="shared" si="312"/>
        <v>25.087377315250812</v>
      </c>
      <c r="R3689" s="3">
        <v>0</v>
      </c>
      <c r="S3689" s="3">
        <v>11.324338240391254</v>
      </c>
      <c r="T3689" s="3">
        <v>1</v>
      </c>
      <c r="U3689" s="3">
        <f t="shared" si="313"/>
        <v>11.324338240391254</v>
      </c>
      <c r="V3689" s="3">
        <v>0</v>
      </c>
    </row>
    <row r="3690" spans="1:22" x14ac:dyDescent="0.25">
      <c r="A3690" s="3" t="s">
        <v>158</v>
      </c>
      <c r="B3690" s="3" t="s">
        <v>310</v>
      </c>
      <c r="C3690" s="3" t="s">
        <v>9</v>
      </c>
      <c r="D3690" s="3" t="s">
        <v>197</v>
      </c>
      <c r="E3690" s="3">
        <v>0.56000000000000005</v>
      </c>
      <c r="F3690" s="3">
        <v>0.48</v>
      </c>
      <c r="G3690" s="3" t="s">
        <v>19</v>
      </c>
      <c r="H3690" s="2">
        <v>4272</v>
      </c>
      <c r="I3690" s="3" t="s">
        <v>240</v>
      </c>
      <c r="J3690" s="2">
        <v>4272</v>
      </c>
      <c r="K3690" s="3" t="s">
        <v>19</v>
      </c>
      <c r="L3690" s="2">
        <v>260</v>
      </c>
      <c r="M3690" s="3">
        <v>70.407680331322766</v>
      </c>
      <c r="N3690" s="3">
        <v>186541.46222391544</v>
      </c>
      <c r="O3690" s="3">
        <v>356.78625621457905</v>
      </c>
      <c r="P3690" s="3">
        <v>1</v>
      </c>
      <c r="Q3690" s="3">
        <f t="shared" si="312"/>
        <v>356.78625621457905</v>
      </c>
      <c r="R3690" s="3">
        <v>0</v>
      </c>
      <c r="S3690" s="3">
        <v>156.32828645734398</v>
      </c>
      <c r="T3690" s="3">
        <v>1</v>
      </c>
      <c r="U3690" s="3">
        <f t="shared" si="313"/>
        <v>156.32828645734398</v>
      </c>
      <c r="V3690" s="3">
        <v>0</v>
      </c>
    </row>
    <row r="3691" spans="1:22" x14ac:dyDescent="0.25">
      <c r="A3691" s="3" t="s">
        <v>158</v>
      </c>
      <c r="B3691" s="3" t="s">
        <v>310</v>
      </c>
      <c r="C3691" s="3" t="s">
        <v>9</v>
      </c>
      <c r="D3691" s="3" t="s">
        <v>197</v>
      </c>
      <c r="E3691" s="3">
        <v>0.56000000000000005</v>
      </c>
      <c r="F3691" s="3">
        <v>0.48</v>
      </c>
      <c r="G3691" s="3" t="s">
        <v>183</v>
      </c>
      <c r="H3691" s="2">
        <v>4272</v>
      </c>
      <c r="I3691" s="3" t="s">
        <v>240</v>
      </c>
      <c r="J3691" s="2">
        <v>4272</v>
      </c>
      <c r="K3691" s="3" t="s">
        <v>169</v>
      </c>
      <c r="L3691" s="2">
        <v>145</v>
      </c>
      <c r="M3691" s="3">
        <v>36.211815067015898</v>
      </c>
      <c r="N3691" s="3">
        <v>89120.439616531308</v>
      </c>
      <c r="O3691" s="3">
        <v>192.3501888586718</v>
      </c>
      <c r="P3691" s="3">
        <v>1</v>
      </c>
      <c r="Q3691" s="3">
        <f t="shared" si="312"/>
        <v>192.3501888586718</v>
      </c>
      <c r="R3691" s="3">
        <v>0</v>
      </c>
      <c r="S3691" s="3">
        <v>95.686183773361165</v>
      </c>
      <c r="T3691" s="3">
        <v>1</v>
      </c>
      <c r="U3691" s="3">
        <f t="shared" si="313"/>
        <v>95.686183773361165</v>
      </c>
      <c r="V3691" s="3">
        <v>0</v>
      </c>
    </row>
    <row r="3692" spans="1:22" x14ac:dyDescent="0.25">
      <c r="A3692" s="3" t="s">
        <v>158</v>
      </c>
      <c r="B3692" s="3" t="s">
        <v>8</v>
      </c>
      <c r="C3692" s="3" t="s">
        <v>9</v>
      </c>
      <c r="D3692" s="3" t="s">
        <v>197</v>
      </c>
      <c r="E3692" s="3">
        <v>0.56000000000000005</v>
      </c>
      <c r="F3692" s="3">
        <v>0.48</v>
      </c>
      <c r="G3692" s="3" t="s">
        <v>183</v>
      </c>
      <c r="H3692" s="2">
        <v>4272</v>
      </c>
      <c r="I3692" s="3" t="s">
        <v>240</v>
      </c>
      <c r="J3692" s="2">
        <v>4272</v>
      </c>
      <c r="K3692" s="3" t="s">
        <v>199</v>
      </c>
      <c r="L3692" s="2">
        <v>118</v>
      </c>
      <c r="M3692" s="3">
        <v>39.418355602357813</v>
      </c>
      <c r="N3692" s="3">
        <v>125490.24445300609</v>
      </c>
      <c r="O3692" s="3">
        <v>250.41284934012992</v>
      </c>
      <c r="P3692" s="3">
        <f>1-0.712</f>
        <v>0.28800000000000003</v>
      </c>
      <c r="Q3692" s="3">
        <f t="shared" si="312"/>
        <v>72.118900609957421</v>
      </c>
      <c r="R3692" s="3">
        <v>0</v>
      </c>
      <c r="S3692" s="3">
        <v>124.59863394072858</v>
      </c>
      <c r="T3692" s="3">
        <f>1-0.531</f>
        <v>0.46899999999999997</v>
      </c>
      <c r="U3692" s="3">
        <f t="shared" si="313"/>
        <v>58.436759318201702</v>
      </c>
      <c r="V3692" s="3">
        <v>0</v>
      </c>
    </row>
    <row r="3693" spans="1:22" x14ac:dyDescent="0.25">
      <c r="A3693" s="3" t="s">
        <v>158</v>
      </c>
      <c r="B3693" s="3" t="s">
        <v>310</v>
      </c>
      <c r="C3693" s="3" t="s">
        <v>9</v>
      </c>
      <c r="D3693" s="3" t="s">
        <v>197</v>
      </c>
      <c r="E3693" s="3">
        <v>0.56000000000000005</v>
      </c>
      <c r="F3693" s="3">
        <v>0.48</v>
      </c>
      <c r="G3693" s="3" t="s">
        <v>163</v>
      </c>
      <c r="H3693" s="2">
        <v>4272</v>
      </c>
      <c r="I3693" s="3" t="s">
        <v>240</v>
      </c>
      <c r="J3693" s="2">
        <v>4272</v>
      </c>
      <c r="K3693" s="3" t="s">
        <v>164</v>
      </c>
      <c r="L3693" s="2">
        <v>4</v>
      </c>
      <c r="M3693" s="3">
        <v>0.49470320212241875</v>
      </c>
      <c r="N3693" s="3">
        <v>1265.3858990101266</v>
      </c>
      <c r="O3693" s="3">
        <v>2.5062801491221123</v>
      </c>
      <c r="P3693" s="3">
        <v>1</v>
      </c>
      <c r="Q3693" s="3">
        <f t="shared" si="312"/>
        <v>2.5062801491221123</v>
      </c>
      <c r="R3693" s="3">
        <v>0</v>
      </c>
      <c r="S3693" s="3">
        <v>0.71353251344024382</v>
      </c>
      <c r="T3693" s="3">
        <v>1</v>
      </c>
      <c r="U3693" s="3">
        <f t="shared" si="313"/>
        <v>0.71353251344024382</v>
      </c>
      <c r="V3693" s="3">
        <v>0</v>
      </c>
    </row>
    <row r="3694" spans="1:22" x14ac:dyDescent="0.25">
      <c r="A3694" s="3" t="s">
        <v>158</v>
      </c>
      <c r="B3694" s="3" t="s">
        <v>8</v>
      </c>
      <c r="C3694" s="3" t="s">
        <v>9</v>
      </c>
      <c r="D3694" s="3" t="s">
        <v>197</v>
      </c>
      <c r="E3694" s="3">
        <v>0.56000000000000005</v>
      </c>
      <c r="F3694" s="3">
        <v>0.48</v>
      </c>
      <c r="G3694" s="3" t="s">
        <v>166</v>
      </c>
      <c r="H3694" s="2">
        <v>4272</v>
      </c>
      <c r="I3694" s="3" t="s">
        <v>240</v>
      </c>
      <c r="J3694" s="2">
        <v>4272</v>
      </c>
      <c r="K3694" s="3" t="s">
        <v>167</v>
      </c>
      <c r="L3694" s="2">
        <v>8</v>
      </c>
      <c r="M3694" s="3">
        <v>1.2776727596094197</v>
      </c>
      <c r="N3694" s="3">
        <v>3905.6075354507643</v>
      </c>
      <c r="O3694" s="3">
        <v>9.7262485985084339</v>
      </c>
      <c r="P3694" s="3">
        <v>1</v>
      </c>
      <c r="Q3694" s="3">
        <f t="shared" si="312"/>
        <v>9.7262485985084339</v>
      </c>
      <c r="R3694" s="3">
        <v>0</v>
      </c>
      <c r="S3694" s="3">
        <v>3.194906924598182</v>
      </c>
      <c r="T3694" s="3">
        <v>1</v>
      </c>
      <c r="U3694" s="3">
        <f t="shared" si="313"/>
        <v>3.194906924598182</v>
      </c>
      <c r="V3694" s="3">
        <v>0</v>
      </c>
    </row>
    <row r="3695" spans="1:22" x14ac:dyDescent="0.25">
      <c r="A3695" s="3" t="s">
        <v>158</v>
      </c>
      <c r="B3695" s="3" t="s">
        <v>8</v>
      </c>
      <c r="C3695" s="3" t="s">
        <v>9</v>
      </c>
      <c r="D3695" s="3" t="s">
        <v>197</v>
      </c>
      <c r="E3695" s="3">
        <v>0.56000000000000005</v>
      </c>
      <c r="F3695" s="3">
        <v>0.48</v>
      </c>
      <c r="G3695" s="3" t="s">
        <v>11</v>
      </c>
      <c r="H3695" s="2">
        <v>4275</v>
      </c>
      <c r="I3695" s="3" t="s">
        <v>238</v>
      </c>
      <c r="J3695" s="2">
        <v>4275</v>
      </c>
      <c r="K3695" s="3" t="s">
        <v>198</v>
      </c>
      <c r="L3695" s="2">
        <v>58</v>
      </c>
      <c r="M3695" s="3">
        <v>12.323610660181876</v>
      </c>
      <c r="N3695" s="3">
        <v>39296.4669577026</v>
      </c>
      <c r="O3695" s="3">
        <v>90.270925924025619</v>
      </c>
      <c r="P3695" s="3">
        <f>1-0.712</f>
        <v>0.28800000000000003</v>
      </c>
      <c r="Q3695" s="3">
        <f t="shared" si="312"/>
        <v>25.99802666611938</v>
      </c>
      <c r="R3695" s="3">
        <v>0</v>
      </c>
      <c r="S3695" s="3">
        <v>36.409436075950822</v>
      </c>
      <c r="T3695" s="3">
        <f>1-0.531</f>
        <v>0.46899999999999997</v>
      </c>
      <c r="U3695" s="3">
        <f t="shared" si="313"/>
        <v>17.076025519620934</v>
      </c>
      <c r="V3695" s="3">
        <v>0</v>
      </c>
    </row>
    <row r="3696" spans="1:22" x14ac:dyDescent="0.25">
      <c r="A3696" s="3" t="s">
        <v>158</v>
      </c>
      <c r="B3696" s="3" t="s">
        <v>8</v>
      </c>
      <c r="C3696" s="3" t="s">
        <v>9</v>
      </c>
      <c r="D3696" s="3" t="s">
        <v>197</v>
      </c>
      <c r="E3696" s="3">
        <v>0.56000000000000005</v>
      </c>
      <c r="F3696" s="3">
        <v>0.48</v>
      </c>
      <c r="G3696" s="3" t="s">
        <v>250</v>
      </c>
      <c r="H3696" s="2">
        <v>4275</v>
      </c>
      <c r="I3696" s="3" t="s">
        <v>238</v>
      </c>
      <c r="J3696" s="2">
        <v>4275</v>
      </c>
      <c r="K3696" s="3" t="s">
        <v>208</v>
      </c>
      <c r="L3696" s="2">
        <v>2</v>
      </c>
      <c r="M3696" s="3">
        <v>1.8188720991440286E-2</v>
      </c>
      <c r="N3696" s="3">
        <v>58.944563612575877</v>
      </c>
      <c r="O3696" s="3">
        <v>0.13124432958373011</v>
      </c>
      <c r="P3696" s="3">
        <f>1-0.712</f>
        <v>0.28800000000000003</v>
      </c>
      <c r="Q3696" s="3">
        <f t="shared" si="312"/>
        <v>3.7798366920114276E-2</v>
      </c>
      <c r="R3696" s="3">
        <v>0</v>
      </c>
      <c r="S3696" s="3">
        <v>5.7990225734126315E-2</v>
      </c>
      <c r="T3696" s="3">
        <f>1-0.531</f>
        <v>0.46899999999999997</v>
      </c>
      <c r="U3696" s="3">
        <f t="shared" si="313"/>
        <v>2.7197415869305241E-2</v>
      </c>
      <c r="V3696" s="3">
        <v>0</v>
      </c>
    </row>
    <row r="3697" spans="1:22" x14ac:dyDescent="0.25">
      <c r="A3697" s="3" t="s">
        <v>158</v>
      </c>
      <c r="B3697" s="3" t="s">
        <v>310</v>
      </c>
      <c r="C3697" s="3" t="s">
        <v>9</v>
      </c>
      <c r="D3697" s="3" t="s">
        <v>197</v>
      </c>
      <c r="E3697" s="3">
        <v>0.56000000000000005</v>
      </c>
      <c r="F3697" s="3">
        <v>0.48</v>
      </c>
      <c r="G3697" s="3" t="s">
        <v>17</v>
      </c>
      <c r="H3697" s="2">
        <v>4280</v>
      </c>
      <c r="I3697" s="3" t="s">
        <v>80</v>
      </c>
      <c r="J3697" s="2">
        <v>2000</v>
      </c>
      <c r="K3697" s="3" t="s">
        <v>319</v>
      </c>
      <c r="L3697" s="2">
        <v>1</v>
      </c>
      <c r="M3697" s="3">
        <v>2.5550680482895093E-9</v>
      </c>
      <c r="N3697" s="3">
        <v>8.1271216622082097E-6</v>
      </c>
      <c r="O3697" s="3">
        <v>2.184876612945422E-8</v>
      </c>
      <c r="P3697" s="3">
        <v>1</v>
      </c>
      <c r="Q3697" s="3">
        <f t="shared" si="312"/>
        <v>2.184876612945422E-8</v>
      </c>
      <c r="R3697" s="4">
        <f>Q3697</f>
        <v>2.184876612945422E-8</v>
      </c>
      <c r="S3697" s="3">
        <v>3.1187883353321245E-9</v>
      </c>
      <c r="T3697" s="3">
        <v>1</v>
      </c>
      <c r="U3697" s="3">
        <f t="shared" si="313"/>
        <v>3.1187883353321245E-9</v>
      </c>
      <c r="V3697" s="3">
        <f>U3697</f>
        <v>3.1187883353321245E-9</v>
      </c>
    </row>
    <row r="3698" spans="1:22" x14ac:dyDescent="0.25">
      <c r="A3698" s="3" t="s">
        <v>158</v>
      </c>
      <c r="B3698" s="3" t="s">
        <v>310</v>
      </c>
      <c r="C3698" s="3" t="s">
        <v>9</v>
      </c>
      <c r="D3698" s="3" t="s">
        <v>197</v>
      </c>
      <c r="E3698" s="3">
        <v>0.56000000000000005</v>
      </c>
      <c r="F3698" s="3">
        <v>0.48</v>
      </c>
      <c r="G3698" s="3" t="s">
        <v>17</v>
      </c>
      <c r="H3698" s="2">
        <v>4280</v>
      </c>
      <c r="I3698" s="3" t="s">
        <v>80</v>
      </c>
      <c r="J3698" s="2">
        <v>2000</v>
      </c>
      <c r="K3698" s="3" t="s">
        <v>264</v>
      </c>
      <c r="L3698" s="2">
        <v>6</v>
      </c>
      <c r="M3698" s="3">
        <v>4.5747588173095333E-4</v>
      </c>
      <c r="N3698" s="3">
        <v>1.2431223528283402</v>
      </c>
      <c r="O3698" s="3">
        <v>3.5346200991972234E-3</v>
      </c>
      <c r="P3698" s="3">
        <v>1</v>
      </c>
      <c r="Q3698" s="3">
        <f t="shared" si="312"/>
        <v>3.5346200991972234E-3</v>
      </c>
      <c r="R3698" s="4">
        <f>Q3698</f>
        <v>3.5346200991972234E-3</v>
      </c>
      <c r="S3698" s="3">
        <v>5.0728466869638222E-4</v>
      </c>
      <c r="T3698" s="3">
        <v>1</v>
      </c>
      <c r="U3698" s="3">
        <f t="shared" si="313"/>
        <v>5.0728466869638222E-4</v>
      </c>
      <c r="V3698" s="3">
        <f>U3698</f>
        <v>5.0728466869638222E-4</v>
      </c>
    </row>
    <row r="3699" spans="1:22" x14ac:dyDescent="0.25">
      <c r="A3699" s="3" t="s">
        <v>158</v>
      </c>
      <c r="B3699" s="3" t="s">
        <v>89</v>
      </c>
      <c r="C3699" s="3" t="s">
        <v>9</v>
      </c>
      <c r="D3699" s="3" t="s">
        <v>262</v>
      </c>
      <c r="E3699" s="3">
        <v>0.56000000000000005</v>
      </c>
      <c r="F3699" s="3">
        <v>0.48</v>
      </c>
      <c r="G3699" s="3" t="s">
        <v>309</v>
      </c>
      <c r="H3699" s="2">
        <v>4280</v>
      </c>
      <c r="I3699" s="3" t="s">
        <v>80</v>
      </c>
      <c r="J3699" s="2">
        <v>3000</v>
      </c>
      <c r="K3699" s="3" t="s">
        <v>266</v>
      </c>
      <c r="L3699" s="2">
        <v>4</v>
      </c>
      <c r="M3699" s="3">
        <v>1.1603922326023072E-2</v>
      </c>
      <c r="N3699" s="3">
        <v>36.369096432439903</v>
      </c>
      <c r="O3699" s="3">
        <v>6.9361457814694744E-2</v>
      </c>
      <c r="P3699" s="3">
        <v>1</v>
      </c>
      <c r="Q3699" s="3">
        <f t="shared" si="312"/>
        <v>6.9361457814694744E-2</v>
      </c>
      <c r="R3699" s="3">
        <v>0</v>
      </c>
      <c r="S3699" s="3">
        <v>8.6400442722884378E-3</v>
      </c>
      <c r="T3699" s="3">
        <v>1</v>
      </c>
      <c r="U3699" s="3">
        <f t="shared" si="313"/>
        <v>8.6400442722884378E-3</v>
      </c>
      <c r="V3699" s="3">
        <v>0</v>
      </c>
    </row>
    <row r="3700" spans="1:22" x14ac:dyDescent="0.25">
      <c r="A3700" s="3" t="s">
        <v>158</v>
      </c>
      <c r="B3700" s="3" t="s">
        <v>8</v>
      </c>
      <c r="C3700" s="3" t="s">
        <v>9</v>
      </c>
      <c r="D3700" s="3" t="s">
        <v>197</v>
      </c>
      <c r="E3700" s="3">
        <v>0.56000000000000005</v>
      </c>
      <c r="F3700" s="3">
        <v>0.48</v>
      </c>
      <c r="G3700" s="3" t="s">
        <v>19</v>
      </c>
      <c r="H3700" s="2">
        <v>4280</v>
      </c>
      <c r="I3700" s="3" t="s">
        <v>80</v>
      </c>
      <c r="J3700" s="2">
        <v>4280</v>
      </c>
      <c r="K3700" s="3" t="s">
        <v>19</v>
      </c>
      <c r="L3700" s="2">
        <v>1</v>
      </c>
      <c r="M3700" s="3">
        <v>4.0005729479315006E-3</v>
      </c>
      <c r="N3700" s="3">
        <v>9.7457109153750405</v>
      </c>
      <c r="O3700" s="3">
        <v>2.4128072947708624E-2</v>
      </c>
      <c r="P3700" s="3">
        <v>1</v>
      </c>
      <c r="Q3700" s="3">
        <f t="shared" si="312"/>
        <v>2.4128072947708624E-2</v>
      </c>
      <c r="R3700" s="3">
        <v>0</v>
      </c>
      <c r="S3700" s="3">
        <v>2.0632255900376387E-3</v>
      </c>
      <c r="T3700" s="3">
        <v>1</v>
      </c>
      <c r="U3700" s="3">
        <f t="shared" si="313"/>
        <v>2.0632255900376387E-3</v>
      </c>
      <c r="V3700" s="3">
        <v>0</v>
      </c>
    </row>
    <row r="3701" spans="1:22" x14ac:dyDescent="0.25">
      <c r="A3701" s="3" t="s">
        <v>158</v>
      </c>
      <c r="B3701" s="3" t="s">
        <v>310</v>
      </c>
      <c r="C3701" s="3" t="s">
        <v>9</v>
      </c>
      <c r="D3701" s="3" t="s">
        <v>197</v>
      </c>
      <c r="E3701" s="3">
        <v>0.56000000000000005</v>
      </c>
      <c r="F3701" s="3">
        <v>0.48</v>
      </c>
      <c r="G3701" s="3" t="s">
        <v>19</v>
      </c>
      <c r="H3701" s="2">
        <v>4280</v>
      </c>
      <c r="I3701" s="3" t="s">
        <v>80</v>
      </c>
      <c r="J3701" s="2">
        <v>4280</v>
      </c>
      <c r="K3701" s="3" t="s">
        <v>19</v>
      </c>
      <c r="L3701" s="2">
        <v>159</v>
      </c>
      <c r="M3701" s="3">
        <v>69.823475541608829</v>
      </c>
      <c r="N3701" s="3">
        <v>94558.688976779071</v>
      </c>
      <c r="O3701" s="3">
        <v>226.22335425938783</v>
      </c>
      <c r="P3701" s="3">
        <v>1</v>
      </c>
      <c r="Q3701" s="3">
        <f t="shared" si="312"/>
        <v>226.22335425938783</v>
      </c>
      <c r="R3701" s="3">
        <v>0</v>
      </c>
      <c r="S3701" s="3">
        <v>7.9077126619888602</v>
      </c>
      <c r="T3701" s="3">
        <v>1</v>
      </c>
      <c r="U3701" s="3">
        <f t="shared" si="313"/>
        <v>7.9077126619888602</v>
      </c>
      <c r="V3701" s="3">
        <v>0</v>
      </c>
    </row>
    <row r="3702" spans="1:22" x14ac:dyDescent="0.25">
      <c r="A3702" s="3" t="s">
        <v>158</v>
      </c>
      <c r="B3702" s="3" t="s">
        <v>8</v>
      </c>
      <c r="C3702" s="3" t="s">
        <v>9</v>
      </c>
      <c r="D3702" s="3" t="s">
        <v>197</v>
      </c>
      <c r="E3702" s="3">
        <v>0.56000000000000005</v>
      </c>
      <c r="F3702" s="3">
        <v>0.48</v>
      </c>
      <c r="G3702" s="3" t="s">
        <v>19</v>
      </c>
      <c r="H3702" s="2">
        <v>4280</v>
      </c>
      <c r="I3702" s="3" t="s">
        <v>80</v>
      </c>
      <c r="J3702" s="2">
        <v>4280</v>
      </c>
      <c r="K3702" s="3" t="s">
        <v>168</v>
      </c>
      <c r="L3702" s="2">
        <v>67</v>
      </c>
      <c r="M3702" s="3">
        <v>5.6835753459523106</v>
      </c>
      <c r="N3702" s="3">
        <v>16852.020002913076</v>
      </c>
      <c r="O3702" s="3">
        <v>37.448615598194166</v>
      </c>
      <c r="P3702" s="3">
        <f>1-0.712</f>
        <v>0.28800000000000003</v>
      </c>
      <c r="Q3702" s="3">
        <f t="shared" si="312"/>
        <v>10.785201292279922</v>
      </c>
      <c r="R3702" s="3">
        <v>0</v>
      </c>
      <c r="S3702" s="3">
        <v>3.8030472695831321</v>
      </c>
      <c r="T3702" s="3">
        <f>1-0.531</f>
        <v>0.46899999999999997</v>
      </c>
      <c r="U3702" s="3">
        <f t="shared" si="313"/>
        <v>1.7836291694344888</v>
      </c>
      <c r="V3702" s="3">
        <v>0</v>
      </c>
    </row>
    <row r="3703" spans="1:22" x14ac:dyDescent="0.25">
      <c r="A3703" s="3" t="s">
        <v>158</v>
      </c>
      <c r="B3703" s="3" t="s">
        <v>8</v>
      </c>
      <c r="C3703" s="3" t="s">
        <v>9</v>
      </c>
      <c r="D3703" s="3" t="s">
        <v>10</v>
      </c>
      <c r="E3703" s="3">
        <v>0.56000000000000005</v>
      </c>
      <c r="F3703" s="3">
        <v>0.48</v>
      </c>
      <c r="G3703" s="3" t="s">
        <v>11</v>
      </c>
      <c r="H3703" s="2">
        <v>4280</v>
      </c>
      <c r="I3703" s="3" t="s">
        <v>80</v>
      </c>
      <c r="J3703" s="2">
        <v>4280</v>
      </c>
      <c r="K3703" s="3" t="s">
        <v>13</v>
      </c>
      <c r="L3703" s="2">
        <v>19</v>
      </c>
      <c r="M3703" s="3">
        <v>5.0393306645263749</v>
      </c>
      <c r="N3703" s="3">
        <v>15495.217349811959</v>
      </c>
      <c r="O3703" s="3">
        <v>33.89709514013137</v>
      </c>
      <c r="P3703" s="3">
        <v>1</v>
      </c>
      <c r="Q3703" s="3">
        <f t="shared" si="312"/>
        <v>33.89709514013137</v>
      </c>
      <c r="R3703" s="3">
        <v>0</v>
      </c>
      <c r="S3703" s="3">
        <v>2.8512608959512074</v>
      </c>
      <c r="T3703" s="3">
        <v>1</v>
      </c>
      <c r="U3703" s="3">
        <f t="shared" si="313"/>
        <v>2.8512608959512074</v>
      </c>
      <c r="V3703" s="3">
        <v>0</v>
      </c>
    </row>
    <row r="3704" spans="1:22" x14ac:dyDescent="0.25">
      <c r="A3704" s="3" t="s">
        <v>158</v>
      </c>
      <c r="B3704" s="3" t="s">
        <v>8</v>
      </c>
      <c r="C3704" s="3" t="s">
        <v>9</v>
      </c>
      <c r="D3704" s="3" t="s">
        <v>197</v>
      </c>
      <c r="E3704" s="3">
        <v>0.56000000000000005</v>
      </c>
      <c r="F3704" s="3">
        <v>0.48</v>
      </c>
      <c r="G3704" s="3" t="s">
        <v>11</v>
      </c>
      <c r="H3704" s="2">
        <v>4280</v>
      </c>
      <c r="I3704" s="3" t="s">
        <v>80</v>
      </c>
      <c r="J3704" s="2">
        <v>4280</v>
      </c>
      <c r="K3704" s="3" t="s">
        <v>198</v>
      </c>
      <c r="L3704" s="2">
        <v>280</v>
      </c>
      <c r="M3704" s="3">
        <v>89.464223008732887</v>
      </c>
      <c r="N3704" s="3">
        <v>252904.88018925334</v>
      </c>
      <c r="O3704" s="3">
        <v>583.60515044546491</v>
      </c>
      <c r="P3704" s="3">
        <f>1-0.712</f>
        <v>0.28800000000000003</v>
      </c>
      <c r="Q3704" s="3">
        <f t="shared" si="312"/>
        <v>168.07828332829391</v>
      </c>
      <c r="R3704" s="3">
        <v>0</v>
      </c>
      <c r="S3704" s="3">
        <v>51.28492332734622</v>
      </c>
      <c r="T3704" s="3">
        <f>1-0.531</f>
        <v>0.46899999999999997</v>
      </c>
      <c r="U3704" s="3">
        <f t="shared" si="313"/>
        <v>24.052629040525375</v>
      </c>
      <c r="V3704" s="3">
        <v>0</v>
      </c>
    </row>
    <row r="3705" spans="1:22" x14ac:dyDescent="0.25">
      <c r="A3705" s="3" t="s">
        <v>158</v>
      </c>
      <c r="B3705" s="3" t="s">
        <v>8</v>
      </c>
      <c r="C3705" s="3" t="s">
        <v>9</v>
      </c>
      <c r="D3705" s="3" t="s">
        <v>197</v>
      </c>
      <c r="E3705" s="3">
        <v>0.56000000000000005</v>
      </c>
      <c r="F3705" s="3">
        <v>0.48</v>
      </c>
      <c r="G3705" s="3" t="s">
        <v>183</v>
      </c>
      <c r="H3705" s="2">
        <v>4280</v>
      </c>
      <c r="I3705" s="3" t="s">
        <v>80</v>
      </c>
      <c r="J3705" s="2">
        <v>4280</v>
      </c>
      <c r="K3705" s="3" t="s">
        <v>199</v>
      </c>
      <c r="L3705" s="2">
        <v>994</v>
      </c>
      <c r="M3705" s="3">
        <v>379.80806979780931</v>
      </c>
      <c r="N3705" s="3">
        <v>1207088.8629348811</v>
      </c>
      <c r="O3705" s="3">
        <v>2648.5693411593452</v>
      </c>
      <c r="P3705" s="3">
        <f>1-0.712</f>
        <v>0.28800000000000003</v>
      </c>
      <c r="Q3705" s="3">
        <f t="shared" si="312"/>
        <v>762.78797025389156</v>
      </c>
      <c r="R3705" s="3">
        <v>0</v>
      </c>
      <c r="S3705" s="3">
        <v>244.55746310714878</v>
      </c>
      <c r="T3705" s="3">
        <f>1-0.531</f>
        <v>0.46899999999999997</v>
      </c>
      <c r="U3705" s="3">
        <f t="shared" si="313"/>
        <v>114.69745019725276</v>
      </c>
      <c r="V3705" s="3">
        <v>0</v>
      </c>
    </row>
    <row r="3706" spans="1:22" x14ac:dyDescent="0.25">
      <c r="A3706" s="3" t="s">
        <v>158</v>
      </c>
      <c r="B3706" s="3" t="s">
        <v>8</v>
      </c>
      <c r="C3706" s="3" t="s">
        <v>9</v>
      </c>
      <c r="D3706" s="3" t="s">
        <v>197</v>
      </c>
      <c r="E3706" s="3">
        <v>0.56000000000000005</v>
      </c>
      <c r="F3706" s="3">
        <v>0.48</v>
      </c>
      <c r="G3706" s="3" t="s">
        <v>184</v>
      </c>
      <c r="H3706" s="2">
        <v>4280</v>
      </c>
      <c r="I3706" s="3" t="s">
        <v>80</v>
      </c>
      <c r="J3706" s="2">
        <v>4280</v>
      </c>
      <c r="K3706" s="3" t="s">
        <v>172</v>
      </c>
      <c r="L3706" s="2">
        <v>40</v>
      </c>
      <c r="M3706" s="3">
        <v>9.0389824846012683</v>
      </c>
      <c r="N3706" s="3">
        <v>25713.864952120006</v>
      </c>
      <c r="O3706" s="3">
        <v>63.139711234885631</v>
      </c>
      <c r="P3706" s="3">
        <f>1-0.712</f>
        <v>0.28800000000000003</v>
      </c>
      <c r="Q3706" s="3">
        <f t="shared" si="312"/>
        <v>18.184236835647063</v>
      </c>
      <c r="R3706" s="3">
        <v>0</v>
      </c>
      <c r="S3706" s="3">
        <v>7.218905868744935</v>
      </c>
      <c r="T3706" s="3">
        <f>1-0.531</f>
        <v>0.46899999999999997</v>
      </c>
      <c r="U3706" s="3">
        <f t="shared" si="313"/>
        <v>3.3856668524413744</v>
      </c>
      <c r="V3706" s="3">
        <v>0</v>
      </c>
    </row>
    <row r="3707" spans="1:22" x14ac:dyDescent="0.25">
      <c r="A3707" s="3" t="s">
        <v>158</v>
      </c>
      <c r="B3707" s="3" t="s">
        <v>351</v>
      </c>
      <c r="C3707" s="3" t="s">
        <v>352</v>
      </c>
      <c r="D3707" s="3" t="s">
        <v>353</v>
      </c>
      <c r="E3707" s="3">
        <v>0.36</v>
      </c>
      <c r="F3707" s="3">
        <v>0.57999999999999996</v>
      </c>
      <c r="G3707" s="3" t="s">
        <v>283</v>
      </c>
      <c r="H3707" s="2">
        <v>4280</v>
      </c>
      <c r="I3707" s="3" t="s">
        <v>80</v>
      </c>
      <c r="J3707" s="2">
        <v>4280</v>
      </c>
      <c r="K3707" s="3" t="s">
        <v>355</v>
      </c>
      <c r="L3707" s="2">
        <v>9</v>
      </c>
      <c r="M3707" s="3">
        <v>1.2470765811730287</v>
      </c>
      <c r="N3707" s="3">
        <v>3970.9765122846343</v>
      </c>
      <c r="O3707" s="3">
        <v>8.9457733542185291</v>
      </c>
      <c r="P3707" s="3">
        <v>1</v>
      </c>
      <c r="Q3707" s="3">
        <f t="shared" si="312"/>
        <v>8.9457733542185291</v>
      </c>
      <c r="R3707" s="3">
        <v>0</v>
      </c>
      <c r="S3707" s="3">
        <v>0.93061920919578978</v>
      </c>
      <c r="T3707" s="3">
        <v>1</v>
      </c>
      <c r="U3707" s="3">
        <f t="shared" si="313"/>
        <v>0.93061920919578978</v>
      </c>
      <c r="V3707" s="3">
        <v>0</v>
      </c>
    </row>
    <row r="3708" spans="1:22" x14ac:dyDescent="0.25">
      <c r="A3708" s="3" t="s">
        <v>158</v>
      </c>
      <c r="B3708" s="3" t="s">
        <v>8</v>
      </c>
      <c r="C3708" s="3" t="s">
        <v>9</v>
      </c>
      <c r="D3708" s="3" t="s">
        <v>197</v>
      </c>
      <c r="E3708" s="3">
        <v>0.56000000000000005</v>
      </c>
      <c r="F3708" s="3">
        <v>0.48</v>
      </c>
      <c r="G3708" s="3" t="s">
        <v>59</v>
      </c>
      <c r="H3708" s="2">
        <v>4280</v>
      </c>
      <c r="I3708" s="3" t="s">
        <v>80</v>
      </c>
      <c r="J3708" s="2">
        <v>4280</v>
      </c>
      <c r="K3708" s="3" t="s">
        <v>160</v>
      </c>
      <c r="L3708" s="2">
        <v>16</v>
      </c>
      <c r="M3708" s="3">
        <v>0.7838811957902585</v>
      </c>
      <c r="N3708" s="3">
        <v>2327.6220197760058</v>
      </c>
      <c r="O3708" s="3">
        <v>5.1101825138073984</v>
      </c>
      <c r="P3708" s="3">
        <v>1</v>
      </c>
      <c r="Q3708" s="3">
        <f t="shared" si="312"/>
        <v>5.1101825138073984</v>
      </c>
      <c r="R3708" s="3">
        <v>0</v>
      </c>
      <c r="S3708" s="3">
        <v>1.4810912387679778</v>
      </c>
      <c r="T3708" s="3">
        <v>1</v>
      </c>
      <c r="U3708" s="3">
        <f t="shared" si="313"/>
        <v>1.4810912387679778</v>
      </c>
      <c r="V3708" s="3">
        <v>0</v>
      </c>
    </row>
    <row r="3709" spans="1:22" x14ac:dyDescent="0.25">
      <c r="A3709" s="3" t="s">
        <v>158</v>
      </c>
      <c r="B3709" s="3" t="s">
        <v>351</v>
      </c>
      <c r="C3709" s="3" t="s">
        <v>352</v>
      </c>
      <c r="D3709" s="3" t="s">
        <v>353</v>
      </c>
      <c r="E3709" s="3">
        <v>0.36</v>
      </c>
      <c r="F3709" s="3">
        <v>0.57999999999999996</v>
      </c>
      <c r="G3709" s="3" t="s">
        <v>290</v>
      </c>
      <c r="H3709" s="2">
        <v>4280</v>
      </c>
      <c r="I3709" s="3" t="s">
        <v>80</v>
      </c>
      <c r="J3709" s="2">
        <v>4280</v>
      </c>
      <c r="K3709" s="3" t="s">
        <v>354</v>
      </c>
      <c r="L3709" s="2">
        <v>16</v>
      </c>
      <c r="M3709" s="3">
        <v>1.5369066432500182</v>
      </c>
      <c r="N3709" s="3">
        <v>4447.0778289106329</v>
      </c>
      <c r="O3709" s="3">
        <v>10.764176366656462</v>
      </c>
      <c r="P3709" s="3">
        <v>1</v>
      </c>
      <c r="Q3709" s="3">
        <f t="shared" si="312"/>
        <v>10.764176366656462</v>
      </c>
      <c r="R3709" s="3">
        <v>0</v>
      </c>
      <c r="S3709" s="3">
        <v>1.3989611249661404</v>
      </c>
      <c r="T3709" s="3">
        <v>1</v>
      </c>
      <c r="U3709" s="3">
        <f t="shared" si="313"/>
        <v>1.3989611249661404</v>
      </c>
      <c r="V3709" s="3">
        <v>0</v>
      </c>
    </row>
    <row r="3710" spans="1:22" x14ac:dyDescent="0.25">
      <c r="A3710" s="3" t="s">
        <v>158</v>
      </c>
      <c r="B3710" s="3" t="s">
        <v>310</v>
      </c>
      <c r="C3710" s="3" t="s">
        <v>9</v>
      </c>
      <c r="D3710" s="3" t="s">
        <v>197</v>
      </c>
      <c r="E3710" s="3">
        <v>0.56000000000000005</v>
      </c>
      <c r="F3710" s="3">
        <v>0.48</v>
      </c>
      <c r="G3710" s="3" t="s">
        <v>323</v>
      </c>
      <c r="H3710" s="2">
        <v>4280</v>
      </c>
      <c r="I3710" s="3" t="s">
        <v>80</v>
      </c>
      <c r="J3710" s="2">
        <v>4280</v>
      </c>
      <c r="K3710" s="3" t="s">
        <v>319</v>
      </c>
      <c r="L3710" s="2">
        <v>1</v>
      </c>
      <c r="M3710" s="3">
        <v>6.730925306977594E-3</v>
      </c>
      <c r="N3710" s="3">
        <v>21.409625041361991</v>
      </c>
      <c r="O3710" s="3">
        <v>5.7557141370629686E-2</v>
      </c>
      <c r="P3710" s="3">
        <v>1</v>
      </c>
      <c r="Q3710" s="3">
        <f t="shared" si="312"/>
        <v>5.7557141370629686E-2</v>
      </c>
      <c r="R3710" s="3">
        <v>0</v>
      </c>
      <c r="S3710" s="3">
        <v>8.2159578283822286E-3</v>
      </c>
      <c r="T3710" s="3">
        <v>1</v>
      </c>
      <c r="U3710" s="3">
        <f t="shared" si="313"/>
        <v>8.2159578283822286E-3</v>
      </c>
      <c r="V3710" s="3">
        <v>0</v>
      </c>
    </row>
    <row r="3711" spans="1:22" x14ac:dyDescent="0.25">
      <c r="A3711" s="3" t="s">
        <v>158</v>
      </c>
      <c r="B3711" s="3" t="s">
        <v>89</v>
      </c>
      <c r="C3711" s="3" t="s">
        <v>9</v>
      </c>
      <c r="D3711" s="3" t="s">
        <v>262</v>
      </c>
      <c r="E3711" s="3">
        <v>0.56000000000000005</v>
      </c>
      <c r="F3711" s="3">
        <v>0.48</v>
      </c>
      <c r="G3711" s="3" t="s">
        <v>264</v>
      </c>
      <c r="H3711" s="2">
        <v>4280</v>
      </c>
      <c r="I3711" s="3" t="s">
        <v>80</v>
      </c>
      <c r="J3711" s="2">
        <v>4280</v>
      </c>
      <c r="K3711" s="3" t="s">
        <v>264</v>
      </c>
      <c r="L3711" s="2">
        <v>36</v>
      </c>
      <c r="M3711" s="3">
        <v>9.1585084244736965</v>
      </c>
      <c r="N3711" s="3">
        <v>25921.422775551557</v>
      </c>
      <c r="O3711" s="3">
        <v>51.976465317509714</v>
      </c>
      <c r="P3711" s="3">
        <v>1</v>
      </c>
      <c r="Q3711" s="3">
        <f t="shared" si="312"/>
        <v>51.976465317509714</v>
      </c>
      <c r="R3711" s="3">
        <v>0</v>
      </c>
      <c r="S3711" s="3">
        <v>4.7755326490355143</v>
      </c>
      <c r="T3711" s="3">
        <v>1</v>
      </c>
      <c r="U3711" s="3">
        <f t="shared" si="313"/>
        <v>4.7755326490355143</v>
      </c>
      <c r="V3711" s="3">
        <v>0</v>
      </c>
    </row>
    <row r="3712" spans="1:22" x14ac:dyDescent="0.25">
      <c r="A3712" s="3" t="s">
        <v>158</v>
      </c>
      <c r="B3712" s="3" t="s">
        <v>310</v>
      </c>
      <c r="C3712" s="3" t="s">
        <v>9</v>
      </c>
      <c r="D3712" s="3" t="s">
        <v>197</v>
      </c>
      <c r="E3712" s="3">
        <v>0.56000000000000005</v>
      </c>
      <c r="F3712" s="3">
        <v>0.48</v>
      </c>
      <c r="G3712" s="3" t="s">
        <v>264</v>
      </c>
      <c r="H3712" s="2">
        <v>4280</v>
      </c>
      <c r="I3712" s="3" t="s">
        <v>80</v>
      </c>
      <c r="J3712" s="2">
        <v>4280</v>
      </c>
      <c r="K3712" s="3" t="s">
        <v>264</v>
      </c>
      <c r="L3712" s="2">
        <v>96</v>
      </c>
      <c r="M3712" s="3">
        <v>16.165930562946592</v>
      </c>
      <c r="N3712" s="3">
        <v>46838.655785354582</v>
      </c>
      <c r="O3712" s="3">
        <v>116.64543735493058</v>
      </c>
      <c r="P3712" s="3">
        <v>1</v>
      </c>
      <c r="Q3712" s="3">
        <f t="shared" si="312"/>
        <v>116.64543735493058</v>
      </c>
      <c r="R3712" s="3">
        <v>0</v>
      </c>
      <c r="S3712" s="3">
        <v>13.971782417379215</v>
      </c>
      <c r="T3712" s="3">
        <v>1</v>
      </c>
      <c r="U3712" s="3">
        <f t="shared" si="313"/>
        <v>13.971782417379215</v>
      </c>
      <c r="V3712" s="3">
        <v>0</v>
      </c>
    </row>
    <row r="3713" spans="1:22" x14ac:dyDescent="0.25">
      <c r="A3713" s="3" t="s">
        <v>158</v>
      </c>
      <c r="B3713" s="3" t="s">
        <v>89</v>
      </c>
      <c r="C3713" s="3" t="s">
        <v>9</v>
      </c>
      <c r="D3713" s="3" t="s">
        <v>262</v>
      </c>
      <c r="E3713" s="3">
        <v>0.56000000000000005</v>
      </c>
      <c r="F3713" s="3">
        <v>0.48</v>
      </c>
      <c r="G3713" s="3" t="s">
        <v>296</v>
      </c>
      <c r="H3713" s="2">
        <v>4280</v>
      </c>
      <c r="I3713" s="3" t="s">
        <v>80</v>
      </c>
      <c r="J3713" s="2">
        <v>4280</v>
      </c>
      <c r="K3713" s="3" t="s">
        <v>265</v>
      </c>
      <c r="L3713" s="2">
        <v>4</v>
      </c>
      <c r="M3713" s="3">
        <v>6.6788908682839931E-2</v>
      </c>
      <c r="N3713" s="3">
        <v>226.09457466224876</v>
      </c>
      <c r="O3713" s="3">
        <v>0.4592165377916152</v>
      </c>
      <c r="P3713" s="3">
        <v>1</v>
      </c>
      <c r="Q3713" s="3">
        <f t="shared" si="312"/>
        <v>0.4592165377916152</v>
      </c>
      <c r="R3713" s="3">
        <v>0</v>
      </c>
      <c r="S3713" s="3">
        <v>5.5047677429432847E-2</v>
      </c>
      <c r="T3713" s="3">
        <v>1</v>
      </c>
      <c r="U3713" s="3">
        <f t="shared" si="313"/>
        <v>5.5047677429432847E-2</v>
      </c>
      <c r="V3713" s="3">
        <v>0</v>
      </c>
    </row>
    <row r="3714" spans="1:22" x14ac:dyDescent="0.25">
      <c r="A3714" s="3" t="s">
        <v>158</v>
      </c>
      <c r="B3714" s="3" t="s">
        <v>8</v>
      </c>
      <c r="C3714" s="3" t="s">
        <v>9</v>
      </c>
      <c r="D3714" s="3" t="s">
        <v>197</v>
      </c>
      <c r="E3714" s="3">
        <v>0.56000000000000005</v>
      </c>
      <c r="F3714" s="3">
        <v>0.48</v>
      </c>
      <c r="G3714" s="3" t="s">
        <v>250</v>
      </c>
      <c r="H3714" s="2">
        <v>4280</v>
      </c>
      <c r="I3714" s="3" t="s">
        <v>80</v>
      </c>
      <c r="J3714" s="2">
        <v>4280</v>
      </c>
      <c r="K3714" s="3" t="s">
        <v>205</v>
      </c>
      <c r="L3714" s="2">
        <v>97</v>
      </c>
      <c r="M3714" s="3">
        <v>16.371755366393895</v>
      </c>
      <c r="N3714" s="3">
        <v>53509.190890903876</v>
      </c>
      <c r="O3714" s="3">
        <v>122.33740203778129</v>
      </c>
      <c r="P3714" s="3">
        <f>1-0.712</f>
        <v>0.28800000000000003</v>
      </c>
      <c r="Q3714" s="3">
        <f t="shared" ref="Q3714:Q3777" si="314">O3714*P3714</f>
        <v>35.233171786881016</v>
      </c>
      <c r="R3714" s="3">
        <v>0</v>
      </c>
      <c r="S3714" s="3">
        <v>13.206596193102056</v>
      </c>
      <c r="T3714" s="3">
        <f>1-0.531</f>
        <v>0.46899999999999997</v>
      </c>
      <c r="U3714" s="3">
        <f t="shared" ref="U3714:U3777" si="315">S3714*T3714</f>
        <v>6.193893614564864</v>
      </c>
      <c r="V3714" s="3">
        <v>0</v>
      </c>
    </row>
    <row r="3715" spans="1:22" x14ac:dyDescent="0.25">
      <c r="A3715" s="3" t="s">
        <v>158</v>
      </c>
      <c r="B3715" s="3" t="s">
        <v>8</v>
      </c>
      <c r="C3715" s="3" t="s">
        <v>9</v>
      </c>
      <c r="D3715" s="3" t="s">
        <v>197</v>
      </c>
      <c r="E3715" s="3">
        <v>0.56000000000000005</v>
      </c>
      <c r="F3715" s="3">
        <v>0.48</v>
      </c>
      <c r="G3715" s="3" t="s">
        <v>250</v>
      </c>
      <c r="H3715" s="2">
        <v>4280</v>
      </c>
      <c r="I3715" s="3" t="s">
        <v>80</v>
      </c>
      <c r="J3715" s="2">
        <v>4280</v>
      </c>
      <c r="K3715" s="3" t="s">
        <v>207</v>
      </c>
      <c r="L3715" s="2">
        <v>27</v>
      </c>
      <c r="M3715" s="3">
        <v>3.67400999702742</v>
      </c>
      <c r="N3715" s="3">
        <v>11459.437846519661</v>
      </c>
      <c r="O3715" s="3">
        <v>25.912951308818069</v>
      </c>
      <c r="P3715" s="3">
        <f>1-0.712</f>
        <v>0.28800000000000003</v>
      </c>
      <c r="Q3715" s="3">
        <f t="shared" si="314"/>
        <v>7.4629299769396047</v>
      </c>
      <c r="R3715" s="3">
        <v>0</v>
      </c>
      <c r="S3715" s="3">
        <v>2.3796539641845822</v>
      </c>
      <c r="T3715" s="3">
        <f>1-0.531</f>
        <v>0.46899999999999997</v>
      </c>
      <c r="U3715" s="3">
        <f t="shared" si="315"/>
        <v>1.116057709202569</v>
      </c>
      <c r="V3715" s="3">
        <v>0</v>
      </c>
    </row>
    <row r="3716" spans="1:22" x14ac:dyDescent="0.25">
      <c r="A3716" s="3" t="s">
        <v>158</v>
      </c>
      <c r="B3716" s="3" t="s">
        <v>8</v>
      </c>
      <c r="C3716" s="3" t="s">
        <v>9</v>
      </c>
      <c r="D3716" s="3" t="s">
        <v>197</v>
      </c>
      <c r="E3716" s="3">
        <v>0.56000000000000005</v>
      </c>
      <c r="F3716" s="3">
        <v>0.48</v>
      </c>
      <c r="G3716" s="3" t="s">
        <v>250</v>
      </c>
      <c r="H3716" s="2">
        <v>4280</v>
      </c>
      <c r="I3716" s="3" t="s">
        <v>80</v>
      </c>
      <c r="J3716" s="2">
        <v>4280</v>
      </c>
      <c r="K3716" s="3" t="s">
        <v>208</v>
      </c>
      <c r="L3716" s="2">
        <v>19</v>
      </c>
      <c r="M3716" s="3">
        <v>0.70556179131593688</v>
      </c>
      <c r="N3716" s="3">
        <v>1762.8033979195952</v>
      </c>
      <c r="O3716" s="3">
        <v>5.0653389028692883</v>
      </c>
      <c r="P3716" s="3">
        <f>1-0.712</f>
        <v>0.28800000000000003</v>
      </c>
      <c r="Q3716" s="3">
        <f t="shared" si="314"/>
        <v>1.4588176040263552</v>
      </c>
      <c r="R3716" s="3">
        <v>0</v>
      </c>
      <c r="S3716" s="3">
        <v>0.70544062206156977</v>
      </c>
      <c r="T3716" s="3">
        <f>1-0.531</f>
        <v>0.46899999999999997</v>
      </c>
      <c r="U3716" s="3">
        <f t="shared" si="315"/>
        <v>0.3308516517468762</v>
      </c>
      <c r="V3716" s="3">
        <v>0</v>
      </c>
    </row>
    <row r="3717" spans="1:22" x14ac:dyDescent="0.25">
      <c r="A3717" s="3" t="s">
        <v>158</v>
      </c>
      <c r="B3717" s="3" t="s">
        <v>351</v>
      </c>
      <c r="C3717" s="3" t="s">
        <v>352</v>
      </c>
      <c r="D3717" s="3" t="s">
        <v>353</v>
      </c>
      <c r="E3717" s="3">
        <v>0.36</v>
      </c>
      <c r="F3717" s="3">
        <v>0.57999999999999996</v>
      </c>
      <c r="G3717" s="3" t="s">
        <v>272</v>
      </c>
      <c r="H3717" s="2">
        <v>4280</v>
      </c>
      <c r="I3717" s="3" t="s">
        <v>80</v>
      </c>
      <c r="J3717" s="2">
        <v>4280</v>
      </c>
      <c r="K3717" s="3" t="s">
        <v>272</v>
      </c>
      <c r="L3717" s="2">
        <v>110</v>
      </c>
      <c r="M3717" s="3">
        <v>22.569354670757807</v>
      </c>
      <c r="N3717" s="3">
        <v>56127.416223313368</v>
      </c>
      <c r="O3717" s="3">
        <v>123.98008469356181</v>
      </c>
      <c r="P3717" s="3">
        <v>1</v>
      </c>
      <c r="Q3717" s="3">
        <f t="shared" si="314"/>
        <v>123.98008469356181</v>
      </c>
      <c r="R3717" s="3">
        <v>0</v>
      </c>
      <c r="S3717" s="3">
        <v>11.884194856516707</v>
      </c>
      <c r="T3717" s="3">
        <v>1</v>
      </c>
      <c r="U3717" s="3">
        <f t="shared" si="315"/>
        <v>11.884194856516707</v>
      </c>
      <c r="V3717" s="3">
        <v>0</v>
      </c>
    </row>
    <row r="3718" spans="1:22" x14ac:dyDescent="0.25">
      <c r="A3718" s="3" t="s">
        <v>158</v>
      </c>
      <c r="B3718" s="3" t="s">
        <v>8</v>
      </c>
      <c r="C3718" s="3" t="s">
        <v>9</v>
      </c>
      <c r="D3718" s="3" t="s">
        <v>197</v>
      </c>
      <c r="E3718" s="3">
        <v>0.56000000000000005</v>
      </c>
      <c r="F3718" s="3">
        <v>0.48</v>
      </c>
      <c r="G3718" s="3" t="s">
        <v>163</v>
      </c>
      <c r="H3718" s="2">
        <v>4280</v>
      </c>
      <c r="I3718" s="3" t="s">
        <v>80</v>
      </c>
      <c r="J3718" s="2">
        <v>4280</v>
      </c>
      <c r="K3718" s="3" t="s">
        <v>164</v>
      </c>
      <c r="L3718" s="2">
        <v>16</v>
      </c>
      <c r="M3718" s="3">
        <v>0.69442489470019819</v>
      </c>
      <c r="N3718" s="3">
        <v>1575.2484207031573</v>
      </c>
      <c r="O3718" s="3">
        <v>4.73384471830542</v>
      </c>
      <c r="P3718" s="3">
        <v>1</v>
      </c>
      <c r="Q3718" s="3">
        <f t="shared" si="314"/>
        <v>4.73384471830542</v>
      </c>
      <c r="R3718" s="3">
        <v>0</v>
      </c>
      <c r="S3718" s="3">
        <v>0.64451990521237845</v>
      </c>
      <c r="T3718" s="3">
        <v>1</v>
      </c>
      <c r="U3718" s="3">
        <f t="shared" si="315"/>
        <v>0.64451990521237845</v>
      </c>
      <c r="V3718" s="3">
        <v>0</v>
      </c>
    </row>
    <row r="3719" spans="1:22" x14ac:dyDescent="0.25">
      <c r="A3719" s="3" t="s">
        <v>158</v>
      </c>
      <c r="B3719" s="3" t="s">
        <v>310</v>
      </c>
      <c r="C3719" s="3" t="s">
        <v>9</v>
      </c>
      <c r="D3719" s="3" t="s">
        <v>197</v>
      </c>
      <c r="E3719" s="3">
        <v>0.56000000000000005</v>
      </c>
      <c r="F3719" s="3">
        <v>0.48</v>
      </c>
      <c r="G3719" s="3" t="s">
        <v>163</v>
      </c>
      <c r="H3719" s="2">
        <v>4280</v>
      </c>
      <c r="I3719" s="3" t="s">
        <v>80</v>
      </c>
      <c r="J3719" s="2">
        <v>4280</v>
      </c>
      <c r="K3719" s="3" t="s">
        <v>164</v>
      </c>
      <c r="L3719" s="2">
        <v>2</v>
      </c>
      <c r="M3719" s="3">
        <v>1.546783538130527E-2</v>
      </c>
      <c r="N3719" s="3">
        <v>38.41230746338163</v>
      </c>
      <c r="O3719" s="3">
        <v>8.3988816798731492E-2</v>
      </c>
      <c r="P3719" s="3">
        <v>1</v>
      </c>
      <c r="Q3719" s="3">
        <f t="shared" si="314"/>
        <v>8.3988816798731492E-2</v>
      </c>
      <c r="R3719" s="3">
        <v>0</v>
      </c>
      <c r="S3719" s="3">
        <v>9.6754309398575915E-3</v>
      </c>
      <c r="T3719" s="3">
        <v>1</v>
      </c>
      <c r="U3719" s="3">
        <f t="shared" si="315"/>
        <v>9.6754309398575915E-3</v>
      </c>
      <c r="V3719" s="3">
        <v>0</v>
      </c>
    </row>
    <row r="3720" spans="1:22" x14ac:dyDescent="0.25">
      <c r="A3720" s="3" t="s">
        <v>158</v>
      </c>
      <c r="B3720" s="3" t="s">
        <v>89</v>
      </c>
      <c r="C3720" s="3" t="s">
        <v>9</v>
      </c>
      <c r="D3720" s="3" t="s">
        <v>262</v>
      </c>
      <c r="E3720" s="3">
        <v>0.56000000000000005</v>
      </c>
      <c r="F3720" s="3">
        <v>0.48</v>
      </c>
      <c r="G3720" s="3" t="s">
        <v>309</v>
      </c>
      <c r="H3720" s="2">
        <v>4280</v>
      </c>
      <c r="I3720" s="3" t="s">
        <v>80</v>
      </c>
      <c r="J3720" s="2">
        <v>4280</v>
      </c>
      <c r="K3720" s="3" t="s">
        <v>266</v>
      </c>
      <c r="L3720" s="2">
        <v>9</v>
      </c>
      <c r="M3720" s="3">
        <v>1.13583165407193</v>
      </c>
      <c r="N3720" s="3">
        <v>3381.3940962576271</v>
      </c>
      <c r="O3720" s="3">
        <v>6.5792657773619796</v>
      </c>
      <c r="P3720" s="3">
        <v>1</v>
      </c>
      <c r="Q3720" s="3">
        <f t="shared" si="314"/>
        <v>6.5792657773619796</v>
      </c>
      <c r="R3720" s="3">
        <v>0</v>
      </c>
      <c r="S3720" s="3">
        <v>0.84644682635188451</v>
      </c>
      <c r="T3720" s="3">
        <v>1</v>
      </c>
      <c r="U3720" s="3">
        <f t="shared" si="315"/>
        <v>0.84644682635188451</v>
      </c>
      <c r="V3720" s="3">
        <v>0</v>
      </c>
    </row>
    <row r="3721" spans="1:22" x14ac:dyDescent="0.25">
      <c r="A3721" s="3" t="s">
        <v>158</v>
      </c>
      <c r="B3721" s="3" t="s">
        <v>8</v>
      </c>
      <c r="C3721" s="3" t="s">
        <v>9</v>
      </c>
      <c r="D3721" s="3" t="s">
        <v>197</v>
      </c>
      <c r="E3721" s="3">
        <v>0.56000000000000005</v>
      </c>
      <c r="F3721" s="3">
        <v>0.48</v>
      </c>
      <c r="G3721" s="3" t="s">
        <v>166</v>
      </c>
      <c r="H3721" s="2">
        <v>4280</v>
      </c>
      <c r="I3721" s="3" t="s">
        <v>80</v>
      </c>
      <c r="J3721" s="2">
        <v>4280</v>
      </c>
      <c r="K3721" s="3" t="s">
        <v>167</v>
      </c>
      <c r="L3721" s="2">
        <v>99</v>
      </c>
      <c r="M3721" s="3">
        <v>26.633983423199865</v>
      </c>
      <c r="N3721" s="3">
        <v>42451.663136653493</v>
      </c>
      <c r="O3721" s="3">
        <v>100.16006959940131</v>
      </c>
      <c r="P3721" s="3">
        <v>1</v>
      </c>
      <c r="Q3721" s="3">
        <f t="shared" si="314"/>
        <v>100.16006959940131</v>
      </c>
      <c r="R3721" s="3">
        <v>0</v>
      </c>
      <c r="S3721" s="3">
        <v>7.2959254645258929</v>
      </c>
      <c r="T3721" s="3">
        <v>1</v>
      </c>
      <c r="U3721" s="3">
        <f t="shared" si="315"/>
        <v>7.2959254645258929</v>
      </c>
      <c r="V3721" s="3">
        <v>0</v>
      </c>
    </row>
    <row r="3722" spans="1:22" x14ac:dyDescent="0.25">
      <c r="A3722" s="3" t="s">
        <v>158</v>
      </c>
      <c r="B3722" s="3" t="s">
        <v>310</v>
      </c>
      <c r="C3722" s="3" t="s">
        <v>9</v>
      </c>
      <c r="D3722" s="3" t="s">
        <v>197</v>
      </c>
      <c r="E3722" s="3">
        <v>0.56000000000000005</v>
      </c>
      <c r="F3722" s="3">
        <v>0.48</v>
      </c>
      <c r="G3722" s="3" t="s">
        <v>19</v>
      </c>
      <c r="H3722" s="2">
        <v>4321</v>
      </c>
      <c r="I3722" s="3" t="s">
        <v>133</v>
      </c>
      <c r="J3722" s="2">
        <v>4321</v>
      </c>
      <c r="K3722" s="3" t="s">
        <v>19</v>
      </c>
      <c r="L3722" s="2">
        <v>32</v>
      </c>
      <c r="M3722" s="3">
        <v>8.6465608152068878</v>
      </c>
      <c r="N3722" s="3">
        <v>21989.428043673397</v>
      </c>
      <c r="O3722" s="3">
        <v>44.579048696187321</v>
      </c>
      <c r="P3722" s="3">
        <v>1</v>
      </c>
      <c r="Q3722" s="3">
        <f t="shared" si="314"/>
        <v>44.579048696187321</v>
      </c>
      <c r="R3722" s="3">
        <v>0</v>
      </c>
      <c r="S3722" s="3">
        <v>6.8263806133942637</v>
      </c>
      <c r="T3722" s="3">
        <v>1</v>
      </c>
      <c r="U3722" s="3">
        <f t="shared" si="315"/>
        <v>6.8263806133942637</v>
      </c>
      <c r="V3722" s="3">
        <v>0</v>
      </c>
    </row>
    <row r="3723" spans="1:22" x14ac:dyDescent="0.25">
      <c r="A3723" s="3" t="s">
        <v>158</v>
      </c>
      <c r="B3723" s="3" t="s">
        <v>310</v>
      </c>
      <c r="C3723" s="3" t="s">
        <v>9</v>
      </c>
      <c r="D3723" s="3" t="s">
        <v>197</v>
      </c>
      <c r="E3723" s="3">
        <v>0.56000000000000005</v>
      </c>
      <c r="F3723" s="3">
        <v>0.48</v>
      </c>
      <c r="G3723" s="3" t="s">
        <v>183</v>
      </c>
      <c r="H3723" s="2">
        <v>4321</v>
      </c>
      <c r="I3723" s="3" t="s">
        <v>133</v>
      </c>
      <c r="J3723" s="2">
        <v>4321</v>
      </c>
      <c r="K3723" s="3" t="s">
        <v>169</v>
      </c>
      <c r="L3723" s="2">
        <v>36</v>
      </c>
      <c r="M3723" s="3">
        <v>9.8363445653964252</v>
      </c>
      <c r="N3723" s="3">
        <v>20836.814087512434</v>
      </c>
      <c r="O3723" s="3">
        <v>42.272620541113227</v>
      </c>
      <c r="P3723" s="3">
        <v>1</v>
      </c>
      <c r="Q3723" s="3">
        <f t="shared" si="314"/>
        <v>42.272620541113227</v>
      </c>
      <c r="R3723" s="3">
        <v>0</v>
      </c>
      <c r="S3723" s="3">
        <v>6.9036024476564961</v>
      </c>
      <c r="T3723" s="3">
        <v>1</v>
      </c>
      <c r="U3723" s="3">
        <f t="shared" si="315"/>
        <v>6.9036024476564961</v>
      </c>
      <c r="V3723" s="3">
        <v>0</v>
      </c>
    </row>
    <row r="3724" spans="1:22" x14ac:dyDescent="0.25">
      <c r="A3724" s="3" t="s">
        <v>158</v>
      </c>
      <c r="B3724" s="3" t="s">
        <v>8</v>
      </c>
      <c r="C3724" s="3" t="s">
        <v>9</v>
      </c>
      <c r="D3724" s="3" t="s">
        <v>197</v>
      </c>
      <c r="E3724" s="3">
        <v>0.56000000000000005</v>
      </c>
      <c r="F3724" s="3">
        <v>0.48</v>
      </c>
      <c r="G3724" s="3" t="s">
        <v>163</v>
      </c>
      <c r="H3724" s="2">
        <v>4321</v>
      </c>
      <c r="I3724" s="3" t="s">
        <v>133</v>
      </c>
      <c r="J3724" s="2">
        <v>4321</v>
      </c>
      <c r="K3724" s="3" t="s">
        <v>164</v>
      </c>
      <c r="L3724" s="2">
        <v>10</v>
      </c>
      <c r="M3724" s="3">
        <v>2.0544558591456719</v>
      </c>
      <c r="N3724" s="3">
        <v>5676.5630042958528</v>
      </c>
      <c r="O3724" s="3">
        <v>11.862423241409125</v>
      </c>
      <c r="P3724" s="3">
        <v>1</v>
      </c>
      <c r="Q3724" s="3">
        <f t="shared" si="314"/>
        <v>11.862423241409125</v>
      </c>
      <c r="R3724" s="3">
        <v>0</v>
      </c>
      <c r="S3724" s="3">
        <v>1.9433500975780467</v>
      </c>
      <c r="T3724" s="3">
        <v>1</v>
      </c>
      <c r="U3724" s="3">
        <f t="shared" si="315"/>
        <v>1.9433500975780467</v>
      </c>
      <c r="V3724" s="3">
        <v>0</v>
      </c>
    </row>
    <row r="3725" spans="1:22" x14ac:dyDescent="0.25">
      <c r="A3725" s="3" t="s">
        <v>158</v>
      </c>
      <c r="B3725" s="3" t="s">
        <v>8</v>
      </c>
      <c r="C3725" s="3" t="s">
        <v>9</v>
      </c>
      <c r="D3725" s="3" t="s">
        <v>197</v>
      </c>
      <c r="E3725" s="3">
        <v>0.56000000000000005</v>
      </c>
      <c r="F3725" s="3">
        <v>0.48</v>
      </c>
      <c r="G3725" s="3" t="s">
        <v>163</v>
      </c>
      <c r="H3725" s="2">
        <v>4321</v>
      </c>
      <c r="I3725" s="3" t="s">
        <v>133</v>
      </c>
      <c r="J3725" s="2">
        <v>4321</v>
      </c>
      <c r="K3725" s="3" t="s">
        <v>165</v>
      </c>
      <c r="L3725" s="2">
        <v>2</v>
      </c>
      <c r="M3725" s="3">
        <v>8.9226958440061215E-3</v>
      </c>
      <c r="N3725" s="3">
        <v>22.70479080818432</v>
      </c>
      <c r="O3725" s="3">
        <v>4.8083579810818573E-2</v>
      </c>
      <c r="P3725" s="3">
        <v>1</v>
      </c>
      <c r="Q3725" s="3">
        <f t="shared" si="314"/>
        <v>4.8083579810818573E-2</v>
      </c>
      <c r="R3725" s="3">
        <v>0</v>
      </c>
      <c r="S3725" s="3">
        <v>7.1279186782416994E-3</v>
      </c>
      <c r="T3725" s="3">
        <v>1</v>
      </c>
      <c r="U3725" s="3">
        <f t="shared" si="315"/>
        <v>7.1279186782416994E-3</v>
      </c>
      <c r="V3725" s="3">
        <v>0</v>
      </c>
    </row>
    <row r="3726" spans="1:22" x14ac:dyDescent="0.25">
      <c r="A3726" s="3" t="s">
        <v>158</v>
      </c>
      <c r="B3726" s="3" t="s">
        <v>8</v>
      </c>
      <c r="C3726" s="3" t="s">
        <v>9</v>
      </c>
      <c r="D3726" s="3" t="s">
        <v>197</v>
      </c>
      <c r="E3726" s="3">
        <v>0.56000000000000005</v>
      </c>
      <c r="F3726" s="3">
        <v>0.48</v>
      </c>
      <c r="G3726" s="3" t="s">
        <v>166</v>
      </c>
      <c r="H3726" s="2">
        <v>4321</v>
      </c>
      <c r="I3726" s="3" t="s">
        <v>133</v>
      </c>
      <c r="J3726" s="2">
        <v>4321</v>
      </c>
      <c r="K3726" s="3" t="s">
        <v>167</v>
      </c>
      <c r="L3726" s="2">
        <v>49</v>
      </c>
      <c r="M3726" s="3">
        <v>12.749317910476305</v>
      </c>
      <c r="N3726" s="3">
        <v>27741.532092811271</v>
      </c>
      <c r="O3726" s="3">
        <v>55.909156825997513</v>
      </c>
      <c r="P3726" s="3">
        <v>1</v>
      </c>
      <c r="Q3726" s="3">
        <f t="shared" si="314"/>
        <v>55.909156825997513</v>
      </c>
      <c r="R3726" s="3">
        <v>0</v>
      </c>
      <c r="S3726" s="3">
        <v>9.5724988438722178</v>
      </c>
      <c r="T3726" s="3">
        <v>1</v>
      </c>
      <c r="U3726" s="3">
        <f t="shared" si="315"/>
        <v>9.5724988438722178</v>
      </c>
      <c r="V3726" s="3">
        <v>0</v>
      </c>
    </row>
    <row r="3727" spans="1:22" x14ac:dyDescent="0.25">
      <c r="A3727" s="3" t="s">
        <v>158</v>
      </c>
      <c r="B3727" s="3" t="s">
        <v>310</v>
      </c>
      <c r="C3727" s="3" t="s">
        <v>9</v>
      </c>
      <c r="D3727" s="3" t="s">
        <v>197</v>
      </c>
      <c r="E3727" s="3">
        <v>0.56000000000000005</v>
      </c>
      <c r="F3727" s="3">
        <v>0.48</v>
      </c>
      <c r="G3727" s="3" t="s">
        <v>183</v>
      </c>
      <c r="H3727" s="2">
        <v>4322</v>
      </c>
      <c r="I3727" s="3" t="s">
        <v>339</v>
      </c>
      <c r="J3727" s="2">
        <v>4322</v>
      </c>
      <c r="K3727" s="3" t="s">
        <v>169</v>
      </c>
      <c r="L3727" s="2">
        <v>21</v>
      </c>
      <c r="M3727" s="3">
        <v>5.859938023139418</v>
      </c>
      <c r="N3727" s="3">
        <v>16475.066138964077</v>
      </c>
      <c r="O3727" s="3">
        <v>34.589732721149673</v>
      </c>
      <c r="P3727" s="3">
        <v>1</v>
      </c>
      <c r="Q3727" s="3">
        <f t="shared" si="314"/>
        <v>34.589732721149673</v>
      </c>
      <c r="R3727" s="3">
        <v>0</v>
      </c>
      <c r="S3727" s="3">
        <v>5.6224538185374211</v>
      </c>
      <c r="T3727" s="3">
        <v>1</v>
      </c>
      <c r="U3727" s="3">
        <f t="shared" si="315"/>
        <v>5.6224538185374211</v>
      </c>
      <c r="V3727" s="3">
        <v>0</v>
      </c>
    </row>
    <row r="3728" spans="1:22" x14ac:dyDescent="0.25">
      <c r="A3728" s="3" t="s">
        <v>158</v>
      </c>
      <c r="B3728" s="3" t="s">
        <v>310</v>
      </c>
      <c r="C3728" s="3" t="s">
        <v>9</v>
      </c>
      <c r="D3728" s="3" t="s">
        <v>197</v>
      </c>
      <c r="E3728" s="3">
        <v>0.56000000000000005</v>
      </c>
      <c r="F3728" s="3">
        <v>0.48</v>
      </c>
      <c r="G3728" s="3" t="s">
        <v>17</v>
      </c>
      <c r="H3728" s="2">
        <v>4340</v>
      </c>
      <c r="I3728" s="3" t="s">
        <v>43</v>
      </c>
      <c r="J3728" s="2">
        <v>2000</v>
      </c>
      <c r="K3728" s="3" t="s">
        <v>276</v>
      </c>
      <c r="L3728" s="2">
        <v>4</v>
      </c>
      <c r="M3728" s="3">
        <v>6.8073311383018897E-3</v>
      </c>
      <c r="N3728" s="3">
        <v>20.838281544571664</v>
      </c>
      <c r="O3728" s="3">
        <v>4.3720294590967969E-2</v>
      </c>
      <c r="P3728" s="3">
        <v>1</v>
      </c>
      <c r="Q3728" s="3">
        <f t="shared" si="314"/>
        <v>4.3720294590967969E-2</v>
      </c>
      <c r="R3728" s="4">
        <f t="shared" ref="R3728:R3739" si="316">Q3728</f>
        <v>4.3720294590967969E-2</v>
      </c>
      <c r="S3728" s="3">
        <v>5.4566923555740424E-3</v>
      </c>
      <c r="T3728" s="3">
        <v>1</v>
      </c>
      <c r="U3728" s="3">
        <f t="shared" si="315"/>
        <v>5.4566923555740424E-3</v>
      </c>
      <c r="V3728" s="3">
        <f t="shared" ref="V3728:V3739" si="317">U3728</f>
        <v>5.4566923555740424E-3</v>
      </c>
    </row>
    <row r="3729" spans="1:22" x14ac:dyDescent="0.25">
      <c r="A3729" s="3" t="s">
        <v>158</v>
      </c>
      <c r="B3729" s="3" t="s">
        <v>310</v>
      </c>
      <c r="C3729" s="3" t="s">
        <v>9</v>
      </c>
      <c r="D3729" s="3" t="s">
        <v>312</v>
      </c>
      <c r="E3729" s="3">
        <v>0.56000000000000005</v>
      </c>
      <c r="F3729" s="3">
        <v>0.48</v>
      </c>
      <c r="G3729" s="3" t="s">
        <v>17</v>
      </c>
      <c r="H3729" s="2">
        <v>4340</v>
      </c>
      <c r="I3729" s="3" t="s">
        <v>43</v>
      </c>
      <c r="J3729" s="2">
        <v>2000</v>
      </c>
      <c r="K3729" s="3" t="s">
        <v>314</v>
      </c>
      <c r="L3729" s="2">
        <v>10</v>
      </c>
      <c r="M3729" s="3">
        <v>7.8972516421955074E-4</v>
      </c>
      <c r="N3729" s="3">
        <v>2.5612263616964093</v>
      </c>
      <c r="O3729" s="3">
        <v>5.8461438373755585E-3</v>
      </c>
      <c r="P3729" s="3">
        <v>1</v>
      </c>
      <c r="Q3729" s="3">
        <f t="shared" si="314"/>
        <v>5.8461438373755585E-3</v>
      </c>
      <c r="R3729" s="4">
        <f t="shared" si="316"/>
        <v>5.8461438373755585E-3</v>
      </c>
      <c r="S3729" s="3">
        <v>6.9848311455376867E-4</v>
      </c>
      <c r="T3729" s="3">
        <v>1</v>
      </c>
      <c r="U3729" s="3">
        <f t="shared" si="315"/>
        <v>6.9848311455376867E-4</v>
      </c>
      <c r="V3729" s="3">
        <f t="shared" si="317"/>
        <v>6.9848311455376867E-4</v>
      </c>
    </row>
    <row r="3730" spans="1:22" x14ac:dyDescent="0.25">
      <c r="A3730" s="3" t="s">
        <v>158</v>
      </c>
      <c r="B3730" s="3" t="s">
        <v>310</v>
      </c>
      <c r="C3730" s="3" t="s">
        <v>9</v>
      </c>
      <c r="D3730" s="3" t="s">
        <v>197</v>
      </c>
      <c r="E3730" s="3">
        <v>0.56000000000000005</v>
      </c>
      <c r="F3730" s="3">
        <v>0.48</v>
      </c>
      <c r="G3730" s="3" t="s">
        <v>17</v>
      </c>
      <c r="H3730" s="2">
        <v>4340</v>
      </c>
      <c r="I3730" s="3" t="s">
        <v>43</v>
      </c>
      <c r="J3730" s="2">
        <v>2000</v>
      </c>
      <c r="K3730" s="3" t="s">
        <v>314</v>
      </c>
      <c r="L3730" s="2">
        <v>11</v>
      </c>
      <c r="M3730" s="3">
        <v>1.0197884808996052</v>
      </c>
      <c r="N3730" s="3">
        <v>3541.2135282155386</v>
      </c>
      <c r="O3730" s="3">
        <v>7.7312499021385817</v>
      </c>
      <c r="P3730" s="3">
        <v>1</v>
      </c>
      <c r="Q3730" s="3">
        <f t="shared" si="314"/>
        <v>7.7312499021385817</v>
      </c>
      <c r="R3730" s="4">
        <f t="shared" si="316"/>
        <v>7.7312499021385817</v>
      </c>
      <c r="S3730" s="3">
        <v>1.0461665607613331</v>
      </c>
      <c r="T3730" s="3">
        <v>1</v>
      </c>
      <c r="U3730" s="3">
        <f t="shared" si="315"/>
        <v>1.0461665607613331</v>
      </c>
      <c r="V3730" s="3">
        <f t="shared" si="317"/>
        <v>1.0461665607613331</v>
      </c>
    </row>
    <row r="3731" spans="1:22" x14ac:dyDescent="0.25">
      <c r="A3731" s="3" t="s">
        <v>158</v>
      </c>
      <c r="B3731" s="3" t="s">
        <v>310</v>
      </c>
      <c r="C3731" s="3" t="s">
        <v>9</v>
      </c>
      <c r="D3731" s="3" t="s">
        <v>312</v>
      </c>
      <c r="E3731" s="3">
        <v>0.56000000000000005</v>
      </c>
      <c r="F3731" s="3">
        <v>0.48</v>
      </c>
      <c r="G3731" s="3" t="s">
        <v>17</v>
      </c>
      <c r="H3731" s="2">
        <v>4340</v>
      </c>
      <c r="I3731" s="3" t="s">
        <v>43</v>
      </c>
      <c r="J3731" s="2">
        <v>2000</v>
      </c>
      <c r="K3731" s="3" t="s">
        <v>319</v>
      </c>
      <c r="L3731" s="2">
        <v>1</v>
      </c>
      <c r="M3731" s="3">
        <v>1.1911474463286745E-4</v>
      </c>
      <c r="N3731" s="3">
        <v>0.27367977060123694</v>
      </c>
      <c r="O3731" s="3">
        <v>5.4373117429390298E-4</v>
      </c>
      <c r="P3731" s="3">
        <v>1</v>
      </c>
      <c r="Q3731" s="3">
        <f t="shared" si="314"/>
        <v>5.4373117429390298E-4</v>
      </c>
      <c r="R3731" s="4">
        <f t="shared" si="316"/>
        <v>5.4373117429390298E-4</v>
      </c>
      <c r="S3731" s="3">
        <v>5.6344628783930388E-5</v>
      </c>
      <c r="T3731" s="3">
        <v>1</v>
      </c>
      <c r="U3731" s="3">
        <f t="shared" si="315"/>
        <v>5.6344628783930388E-5</v>
      </c>
      <c r="V3731" s="3">
        <f t="shared" si="317"/>
        <v>5.6344628783930388E-5</v>
      </c>
    </row>
    <row r="3732" spans="1:22" x14ac:dyDescent="0.25">
      <c r="A3732" s="3" t="s">
        <v>158</v>
      </c>
      <c r="B3732" s="3" t="s">
        <v>310</v>
      </c>
      <c r="C3732" s="3" t="s">
        <v>9</v>
      </c>
      <c r="D3732" s="3" t="s">
        <v>197</v>
      </c>
      <c r="E3732" s="3">
        <v>0.56000000000000005</v>
      </c>
      <c r="F3732" s="3">
        <v>0.48</v>
      </c>
      <c r="G3732" s="3" t="s">
        <v>17</v>
      </c>
      <c r="H3732" s="2">
        <v>4340</v>
      </c>
      <c r="I3732" s="3" t="s">
        <v>43</v>
      </c>
      <c r="J3732" s="2">
        <v>2000</v>
      </c>
      <c r="K3732" s="3" t="s">
        <v>319</v>
      </c>
      <c r="L3732" s="2">
        <v>147</v>
      </c>
      <c r="M3732" s="3">
        <v>21.295658733977476</v>
      </c>
      <c r="N3732" s="3">
        <v>38022.230592238993</v>
      </c>
      <c r="O3732" s="3">
        <v>79.660007374252658</v>
      </c>
      <c r="P3732" s="3">
        <v>1</v>
      </c>
      <c r="Q3732" s="3">
        <f t="shared" si="314"/>
        <v>79.660007374252658</v>
      </c>
      <c r="R3732" s="4">
        <f t="shared" si="316"/>
        <v>79.660007374252658</v>
      </c>
      <c r="S3732" s="3">
        <v>8.4865833079605792</v>
      </c>
      <c r="T3732" s="3">
        <v>1</v>
      </c>
      <c r="U3732" s="3">
        <f t="shared" si="315"/>
        <v>8.4865833079605792</v>
      </c>
      <c r="V3732" s="3">
        <f t="shared" si="317"/>
        <v>8.4865833079605792</v>
      </c>
    </row>
    <row r="3733" spans="1:22" x14ac:dyDescent="0.25">
      <c r="A3733" s="3" t="s">
        <v>158</v>
      </c>
      <c r="B3733" s="3" t="s">
        <v>89</v>
      </c>
      <c r="C3733" s="3" t="s">
        <v>9</v>
      </c>
      <c r="D3733" s="3" t="s">
        <v>262</v>
      </c>
      <c r="E3733" s="3">
        <v>0.56000000000000005</v>
      </c>
      <c r="F3733" s="3">
        <v>0.48</v>
      </c>
      <c r="G3733" s="3" t="s">
        <v>17</v>
      </c>
      <c r="H3733" s="2">
        <v>4340</v>
      </c>
      <c r="I3733" s="3" t="s">
        <v>43</v>
      </c>
      <c r="J3733" s="2">
        <v>2000</v>
      </c>
      <c r="K3733" s="3" t="s">
        <v>264</v>
      </c>
      <c r="L3733" s="2">
        <v>500</v>
      </c>
      <c r="M3733" s="3">
        <v>46.160195967253649</v>
      </c>
      <c r="N3733" s="3">
        <v>143511.83547073533</v>
      </c>
      <c r="O3733" s="3">
        <v>305.71980631637086</v>
      </c>
      <c r="P3733" s="3">
        <v>1</v>
      </c>
      <c r="Q3733" s="3">
        <f t="shared" si="314"/>
        <v>305.71980631637086</v>
      </c>
      <c r="R3733" s="4">
        <f t="shared" si="316"/>
        <v>305.71980631637086</v>
      </c>
      <c r="S3733" s="3">
        <v>36.069862246351512</v>
      </c>
      <c r="T3733" s="3">
        <v>1</v>
      </c>
      <c r="U3733" s="3">
        <f t="shared" si="315"/>
        <v>36.069862246351512</v>
      </c>
      <c r="V3733" s="3">
        <f t="shared" si="317"/>
        <v>36.069862246351512</v>
      </c>
    </row>
    <row r="3734" spans="1:22" x14ac:dyDescent="0.25">
      <c r="A3734" s="3" t="s">
        <v>158</v>
      </c>
      <c r="B3734" s="3" t="s">
        <v>310</v>
      </c>
      <c r="C3734" s="3" t="s">
        <v>9</v>
      </c>
      <c r="D3734" s="3" t="s">
        <v>312</v>
      </c>
      <c r="E3734" s="3">
        <v>0.56000000000000005</v>
      </c>
      <c r="F3734" s="3">
        <v>0.48</v>
      </c>
      <c r="G3734" s="3" t="s">
        <v>17</v>
      </c>
      <c r="H3734" s="2">
        <v>4340</v>
      </c>
      <c r="I3734" s="3" t="s">
        <v>43</v>
      </c>
      <c r="J3734" s="2">
        <v>2000</v>
      </c>
      <c r="K3734" s="3" t="s">
        <v>264</v>
      </c>
      <c r="L3734" s="2">
        <v>46</v>
      </c>
      <c r="M3734" s="3">
        <v>0.79221144449637082</v>
      </c>
      <c r="N3734" s="3">
        <v>2189.8141376337844</v>
      </c>
      <c r="O3734" s="3">
        <v>5.0444262862282034</v>
      </c>
      <c r="P3734" s="3">
        <v>1</v>
      </c>
      <c r="Q3734" s="3">
        <f t="shared" si="314"/>
        <v>5.0444262862282034</v>
      </c>
      <c r="R3734" s="4">
        <f t="shared" si="316"/>
        <v>5.0444262862282034</v>
      </c>
      <c r="S3734" s="3">
        <v>0.56787920243057433</v>
      </c>
      <c r="T3734" s="3">
        <v>1</v>
      </c>
      <c r="U3734" s="3">
        <f t="shared" si="315"/>
        <v>0.56787920243057433</v>
      </c>
      <c r="V3734" s="3">
        <f t="shared" si="317"/>
        <v>0.56787920243057433</v>
      </c>
    </row>
    <row r="3735" spans="1:22" x14ac:dyDescent="0.25">
      <c r="A3735" s="3" t="s">
        <v>158</v>
      </c>
      <c r="B3735" s="3" t="s">
        <v>310</v>
      </c>
      <c r="C3735" s="3" t="s">
        <v>9</v>
      </c>
      <c r="D3735" s="3" t="s">
        <v>197</v>
      </c>
      <c r="E3735" s="3">
        <v>0.56000000000000005</v>
      </c>
      <c r="F3735" s="3">
        <v>0.48</v>
      </c>
      <c r="G3735" s="3" t="s">
        <v>17</v>
      </c>
      <c r="H3735" s="2">
        <v>4340</v>
      </c>
      <c r="I3735" s="3" t="s">
        <v>43</v>
      </c>
      <c r="J3735" s="2">
        <v>2000</v>
      </c>
      <c r="K3735" s="3" t="s">
        <v>264</v>
      </c>
      <c r="L3735" s="2">
        <v>112</v>
      </c>
      <c r="M3735" s="3">
        <v>5.4241855253698983</v>
      </c>
      <c r="N3735" s="3">
        <v>12463.065302219045</v>
      </c>
      <c r="O3735" s="3">
        <v>26.049834303008872</v>
      </c>
      <c r="P3735" s="3">
        <v>1</v>
      </c>
      <c r="Q3735" s="3">
        <f t="shared" si="314"/>
        <v>26.049834303008872</v>
      </c>
      <c r="R3735" s="4">
        <f t="shared" si="316"/>
        <v>26.049834303008872</v>
      </c>
      <c r="S3735" s="3">
        <v>3.090493258437891</v>
      </c>
      <c r="T3735" s="3">
        <v>1</v>
      </c>
      <c r="U3735" s="3">
        <f t="shared" si="315"/>
        <v>3.090493258437891</v>
      </c>
      <c r="V3735" s="3">
        <f t="shared" si="317"/>
        <v>3.090493258437891</v>
      </c>
    </row>
    <row r="3736" spans="1:22" x14ac:dyDescent="0.25">
      <c r="A3736" s="3" t="s">
        <v>158</v>
      </c>
      <c r="B3736" s="3" t="s">
        <v>351</v>
      </c>
      <c r="C3736" s="3" t="s">
        <v>352</v>
      </c>
      <c r="D3736" s="3" t="s">
        <v>353</v>
      </c>
      <c r="E3736" s="3">
        <v>0.36</v>
      </c>
      <c r="F3736" s="3">
        <v>0.57999999999999996</v>
      </c>
      <c r="G3736" s="3" t="s">
        <v>17</v>
      </c>
      <c r="H3736" s="2">
        <v>4340</v>
      </c>
      <c r="I3736" s="3" t="s">
        <v>43</v>
      </c>
      <c r="J3736" s="2">
        <v>2000</v>
      </c>
      <c r="K3736" s="3" t="s">
        <v>264</v>
      </c>
      <c r="L3736" s="2">
        <v>2</v>
      </c>
      <c r="M3736" s="3">
        <v>3.7752640733150922E-3</v>
      </c>
      <c r="N3736" s="3">
        <v>11.125285551405513</v>
      </c>
      <c r="O3736" s="3">
        <v>2.2504696964965036E-2</v>
      </c>
      <c r="P3736" s="3">
        <v>1</v>
      </c>
      <c r="Q3736" s="3">
        <f t="shared" si="314"/>
        <v>2.2504696964965036E-2</v>
      </c>
      <c r="R3736" s="4">
        <f t="shared" si="316"/>
        <v>2.2504696964965036E-2</v>
      </c>
      <c r="S3736" s="3">
        <v>2.5840293508550931E-3</v>
      </c>
      <c r="T3736" s="3">
        <v>1</v>
      </c>
      <c r="U3736" s="3">
        <f t="shared" si="315"/>
        <v>2.5840293508550931E-3</v>
      </c>
      <c r="V3736" s="3">
        <f t="shared" si="317"/>
        <v>2.5840293508550931E-3</v>
      </c>
    </row>
    <row r="3737" spans="1:22" x14ac:dyDescent="0.25">
      <c r="A3737" s="3" t="s">
        <v>158</v>
      </c>
      <c r="B3737" s="3" t="s">
        <v>89</v>
      </c>
      <c r="C3737" s="3" t="s">
        <v>9</v>
      </c>
      <c r="D3737" s="3" t="s">
        <v>262</v>
      </c>
      <c r="E3737" s="3">
        <v>0.56000000000000005</v>
      </c>
      <c r="F3737" s="3">
        <v>0.48</v>
      </c>
      <c r="G3737" s="3" t="s">
        <v>17</v>
      </c>
      <c r="H3737" s="2">
        <v>4340</v>
      </c>
      <c r="I3737" s="3" t="s">
        <v>43</v>
      </c>
      <c r="J3737" s="2">
        <v>2000</v>
      </c>
      <c r="K3737" s="3" t="s">
        <v>265</v>
      </c>
      <c r="L3737" s="2">
        <v>55</v>
      </c>
      <c r="M3737" s="3">
        <v>0.76305641651537448</v>
      </c>
      <c r="N3737" s="3">
        <v>2399.2276262247451</v>
      </c>
      <c r="O3737" s="3">
        <v>5.1152454869232793</v>
      </c>
      <c r="P3737" s="3">
        <v>1</v>
      </c>
      <c r="Q3737" s="3">
        <f t="shared" si="314"/>
        <v>5.1152454869232793</v>
      </c>
      <c r="R3737" s="4">
        <f t="shared" si="316"/>
        <v>5.1152454869232793</v>
      </c>
      <c r="S3737" s="3">
        <v>0.60747901701105622</v>
      </c>
      <c r="T3737" s="3">
        <v>1</v>
      </c>
      <c r="U3737" s="3">
        <f t="shared" si="315"/>
        <v>0.60747901701105622</v>
      </c>
      <c r="V3737" s="3">
        <f t="shared" si="317"/>
        <v>0.60747901701105622</v>
      </c>
    </row>
    <row r="3738" spans="1:22" x14ac:dyDescent="0.25">
      <c r="A3738" s="3" t="s">
        <v>158</v>
      </c>
      <c r="B3738" s="3" t="s">
        <v>310</v>
      </c>
      <c r="C3738" s="3" t="s">
        <v>9</v>
      </c>
      <c r="D3738" s="3" t="s">
        <v>312</v>
      </c>
      <c r="E3738" s="3">
        <v>0.56000000000000005</v>
      </c>
      <c r="F3738" s="3">
        <v>0.48</v>
      </c>
      <c r="G3738" s="3" t="s">
        <v>17</v>
      </c>
      <c r="H3738" s="2">
        <v>4340</v>
      </c>
      <c r="I3738" s="3" t="s">
        <v>43</v>
      </c>
      <c r="J3738" s="2">
        <v>2000</v>
      </c>
      <c r="K3738" s="3" t="s">
        <v>269</v>
      </c>
      <c r="L3738" s="2">
        <v>9</v>
      </c>
      <c r="M3738" s="3">
        <v>0.10367605950549771</v>
      </c>
      <c r="N3738" s="3">
        <v>229.0773963437457</v>
      </c>
      <c r="O3738" s="3">
        <v>0.52518388084255763</v>
      </c>
      <c r="P3738" s="3">
        <v>1</v>
      </c>
      <c r="Q3738" s="3">
        <f t="shared" si="314"/>
        <v>0.52518388084255763</v>
      </c>
      <c r="R3738" s="4">
        <f t="shared" si="316"/>
        <v>0.52518388084255763</v>
      </c>
      <c r="S3738" s="3">
        <v>5.8987229112608439E-2</v>
      </c>
      <c r="T3738" s="3">
        <v>1</v>
      </c>
      <c r="U3738" s="3">
        <f t="shared" si="315"/>
        <v>5.8987229112608439E-2</v>
      </c>
      <c r="V3738" s="3">
        <f t="shared" si="317"/>
        <v>5.8987229112608439E-2</v>
      </c>
    </row>
    <row r="3739" spans="1:22" x14ac:dyDescent="0.25">
      <c r="A3739" s="3" t="s">
        <v>158</v>
      </c>
      <c r="B3739" s="3" t="s">
        <v>351</v>
      </c>
      <c r="C3739" s="3" t="s">
        <v>352</v>
      </c>
      <c r="D3739" s="3" t="s">
        <v>353</v>
      </c>
      <c r="E3739" s="3">
        <v>0.36</v>
      </c>
      <c r="F3739" s="3">
        <v>0.57999999999999996</v>
      </c>
      <c r="G3739" s="3" t="s">
        <v>17</v>
      </c>
      <c r="H3739" s="2">
        <v>4340</v>
      </c>
      <c r="I3739" s="3" t="s">
        <v>43</v>
      </c>
      <c r="J3739" s="2">
        <v>2000</v>
      </c>
      <c r="K3739" s="3" t="s">
        <v>272</v>
      </c>
      <c r="L3739" s="2">
        <v>2</v>
      </c>
      <c r="M3739" s="3">
        <v>9.0667943763611814E-3</v>
      </c>
      <c r="N3739" s="3">
        <v>23.491694033794211</v>
      </c>
      <c r="O3739" s="3">
        <v>5.2555387035774517E-2</v>
      </c>
      <c r="P3739" s="3">
        <v>1</v>
      </c>
      <c r="Q3739" s="3">
        <f t="shared" si="314"/>
        <v>5.2555387035774517E-2</v>
      </c>
      <c r="R3739" s="4">
        <f t="shared" si="316"/>
        <v>5.2555387035774517E-2</v>
      </c>
      <c r="S3739" s="3">
        <v>6.8808063679794522E-3</v>
      </c>
      <c r="T3739" s="3">
        <v>1</v>
      </c>
      <c r="U3739" s="3">
        <f t="shared" si="315"/>
        <v>6.8808063679794522E-3</v>
      </c>
      <c r="V3739" s="3">
        <f t="shared" si="317"/>
        <v>6.8808063679794522E-3</v>
      </c>
    </row>
    <row r="3740" spans="1:22" x14ac:dyDescent="0.25">
      <c r="A3740" s="3" t="s">
        <v>158</v>
      </c>
      <c r="B3740" s="3" t="s">
        <v>310</v>
      </c>
      <c r="C3740" s="3" t="s">
        <v>9</v>
      </c>
      <c r="D3740" s="3" t="s">
        <v>197</v>
      </c>
      <c r="E3740" s="3">
        <v>0.56000000000000005</v>
      </c>
      <c r="F3740" s="3">
        <v>0.48</v>
      </c>
      <c r="G3740" s="3" t="s">
        <v>320</v>
      </c>
      <c r="H3740" s="2">
        <v>4340</v>
      </c>
      <c r="I3740" s="3" t="s">
        <v>43</v>
      </c>
      <c r="J3740" s="2">
        <v>3000</v>
      </c>
      <c r="K3740" s="3" t="s">
        <v>314</v>
      </c>
      <c r="L3740" s="2">
        <v>83</v>
      </c>
      <c r="M3740" s="3">
        <v>20.73447646204901</v>
      </c>
      <c r="N3740" s="3">
        <v>49270.172022642546</v>
      </c>
      <c r="O3740" s="3">
        <v>91.400614697276509</v>
      </c>
      <c r="P3740" s="3">
        <v>1</v>
      </c>
      <c r="Q3740" s="3">
        <f t="shared" si="314"/>
        <v>91.400614697276509</v>
      </c>
      <c r="R3740" s="3">
        <v>0</v>
      </c>
      <c r="S3740" s="3">
        <v>9.7063988607791725</v>
      </c>
      <c r="T3740" s="3">
        <v>1</v>
      </c>
      <c r="U3740" s="3">
        <f t="shared" si="315"/>
        <v>9.7063988607791725</v>
      </c>
      <c r="V3740" s="3">
        <v>0</v>
      </c>
    </row>
    <row r="3741" spans="1:22" x14ac:dyDescent="0.25">
      <c r="A3741" s="3" t="s">
        <v>158</v>
      </c>
      <c r="B3741" s="3" t="s">
        <v>89</v>
      </c>
      <c r="C3741" s="3" t="s">
        <v>9</v>
      </c>
      <c r="D3741" s="3" t="s">
        <v>262</v>
      </c>
      <c r="E3741" s="3">
        <v>0.56000000000000005</v>
      </c>
      <c r="F3741" s="3">
        <v>0.48</v>
      </c>
      <c r="G3741" s="3" t="s">
        <v>277</v>
      </c>
      <c r="H3741" s="2">
        <v>4340</v>
      </c>
      <c r="I3741" s="3" t="s">
        <v>43</v>
      </c>
      <c r="J3741" s="2">
        <v>3000</v>
      </c>
      <c r="K3741" s="3" t="s">
        <v>274</v>
      </c>
      <c r="L3741" s="2">
        <v>41</v>
      </c>
      <c r="M3741" s="3">
        <v>7.8010950915263333E-2</v>
      </c>
      <c r="N3741" s="3">
        <v>191.87835688907819</v>
      </c>
      <c r="O3741" s="3">
        <v>0.40542836606340915</v>
      </c>
      <c r="P3741" s="3">
        <v>1</v>
      </c>
      <c r="Q3741" s="3">
        <f t="shared" si="314"/>
        <v>0.40542836606340915</v>
      </c>
      <c r="R3741" s="3">
        <v>0</v>
      </c>
      <c r="S3741" s="3">
        <v>5.3430736584238102E-2</v>
      </c>
      <c r="T3741" s="3">
        <v>1</v>
      </c>
      <c r="U3741" s="3">
        <f t="shared" si="315"/>
        <v>5.3430736584238102E-2</v>
      </c>
      <c r="V3741" s="3">
        <v>0</v>
      </c>
    </row>
    <row r="3742" spans="1:22" x14ac:dyDescent="0.25">
      <c r="A3742" s="3" t="s">
        <v>158</v>
      </c>
      <c r="B3742" s="3" t="s">
        <v>89</v>
      </c>
      <c r="C3742" s="3" t="s">
        <v>9</v>
      </c>
      <c r="D3742" s="3" t="s">
        <v>262</v>
      </c>
      <c r="E3742" s="3">
        <v>0.56000000000000005</v>
      </c>
      <c r="F3742" s="3">
        <v>0.48</v>
      </c>
      <c r="G3742" s="3" t="s">
        <v>264</v>
      </c>
      <c r="H3742" s="2">
        <v>4340</v>
      </c>
      <c r="I3742" s="3" t="s">
        <v>43</v>
      </c>
      <c r="J3742" s="2">
        <v>3000</v>
      </c>
      <c r="K3742" s="3" t="s">
        <v>264</v>
      </c>
      <c r="L3742" s="2">
        <v>2</v>
      </c>
      <c r="M3742" s="3">
        <v>1.2241841003536821E-5</v>
      </c>
      <c r="N3742" s="3">
        <v>4.8851379504992853E-2</v>
      </c>
      <c r="O3742" s="3">
        <v>1.1359968158201788E-4</v>
      </c>
      <c r="P3742" s="3">
        <v>1</v>
      </c>
      <c r="Q3742" s="3">
        <f t="shared" si="314"/>
        <v>1.1359968158201788E-4</v>
      </c>
      <c r="R3742" s="3">
        <v>0</v>
      </c>
      <c r="S3742" s="3">
        <v>1.6157920002981717E-5</v>
      </c>
      <c r="T3742" s="3">
        <v>1</v>
      </c>
      <c r="U3742" s="3">
        <f t="shared" si="315"/>
        <v>1.6157920002981717E-5</v>
      </c>
      <c r="V3742" s="3">
        <v>0</v>
      </c>
    </row>
    <row r="3743" spans="1:22" x14ac:dyDescent="0.25">
      <c r="A3743" s="3" t="s">
        <v>158</v>
      </c>
      <c r="B3743" s="3" t="s">
        <v>351</v>
      </c>
      <c r="C3743" s="3" t="s">
        <v>352</v>
      </c>
      <c r="D3743" s="3" t="s">
        <v>353</v>
      </c>
      <c r="E3743" s="3">
        <v>0.36</v>
      </c>
      <c r="F3743" s="3">
        <v>0.57999999999999996</v>
      </c>
      <c r="G3743" s="3" t="s">
        <v>272</v>
      </c>
      <c r="H3743" s="2">
        <v>4340</v>
      </c>
      <c r="I3743" s="3" t="s">
        <v>43</v>
      </c>
      <c r="J3743" s="2">
        <v>3000</v>
      </c>
      <c r="K3743" s="3" t="s">
        <v>272</v>
      </c>
      <c r="L3743" s="2">
        <v>13</v>
      </c>
      <c r="M3743" s="3">
        <v>2.011177206616205</v>
      </c>
      <c r="N3743" s="3">
        <v>4839.3257979377922</v>
      </c>
      <c r="O3743" s="3">
        <v>9.8294947312657985</v>
      </c>
      <c r="P3743" s="3">
        <v>1</v>
      </c>
      <c r="Q3743" s="3">
        <f t="shared" si="314"/>
        <v>9.8294947312657985</v>
      </c>
      <c r="R3743" s="3">
        <v>0</v>
      </c>
      <c r="S3743" s="3">
        <v>1.2732864553899992</v>
      </c>
      <c r="T3743" s="3">
        <v>1</v>
      </c>
      <c r="U3743" s="3">
        <f t="shared" si="315"/>
        <v>1.2732864553899992</v>
      </c>
      <c r="V3743" s="3">
        <v>0</v>
      </c>
    </row>
    <row r="3744" spans="1:22" x14ac:dyDescent="0.25">
      <c r="A3744" s="3" t="s">
        <v>158</v>
      </c>
      <c r="B3744" s="3" t="s">
        <v>8</v>
      </c>
      <c r="C3744" s="3" t="s">
        <v>9</v>
      </c>
      <c r="D3744" s="3" t="s">
        <v>10</v>
      </c>
      <c r="E3744" s="3">
        <v>0.56000000000000005</v>
      </c>
      <c r="F3744" s="3">
        <v>0.48</v>
      </c>
      <c r="G3744" s="3" t="s">
        <v>193</v>
      </c>
      <c r="H3744" s="2">
        <v>4340</v>
      </c>
      <c r="I3744" s="3" t="s">
        <v>43</v>
      </c>
      <c r="J3744" s="2">
        <v>3000</v>
      </c>
      <c r="K3744" s="3" t="s">
        <v>194</v>
      </c>
      <c r="L3744" s="2">
        <v>4</v>
      </c>
      <c r="M3744" s="3">
        <v>9.3657171497204372E-2</v>
      </c>
      <c r="N3744" s="3">
        <v>343.31034894137605</v>
      </c>
      <c r="O3744" s="3">
        <v>0.80676430222573814</v>
      </c>
      <c r="P3744" s="3">
        <v>1</v>
      </c>
      <c r="Q3744" s="3">
        <f t="shared" si="314"/>
        <v>0.80676430222573814</v>
      </c>
      <c r="R3744" s="3">
        <v>0</v>
      </c>
      <c r="S3744" s="3">
        <v>0.11373429553716512</v>
      </c>
      <c r="T3744" s="3">
        <v>1</v>
      </c>
      <c r="U3744" s="3">
        <f t="shared" si="315"/>
        <v>0.11373429553716512</v>
      </c>
      <c r="V3744" s="3">
        <v>0</v>
      </c>
    </row>
    <row r="3745" spans="1:22" x14ac:dyDescent="0.25">
      <c r="A3745" s="3" t="s">
        <v>158</v>
      </c>
      <c r="B3745" s="3" t="s">
        <v>8</v>
      </c>
      <c r="C3745" s="3" t="s">
        <v>9</v>
      </c>
      <c r="D3745" s="3" t="s">
        <v>10</v>
      </c>
      <c r="E3745" s="3">
        <v>0.56000000000000005</v>
      </c>
      <c r="F3745" s="3">
        <v>0.48</v>
      </c>
      <c r="G3745" s="3" t="s">
        <v>19</v>
      </c>
      <c r="H3745" s="2">
        <v>4340</v>
      </c>
      <c r="I3745" s="3" t="s">
        <v>43</v>
      </c>
      <c r="J3745" s="2">
        <v>4340</v>
      </c>
      <c r="K3745" s="3" t="s">
        <v>19</v>
      </c>
      <c r="L3745" s="2">
        <v>122</v>
      </c>
      <c r="M3745" s="3">
        <v>22.779765923391722</v>
      </c>
      <c r="N3745" s="3">
        <v>72795.546676472135</v>
      </c>
      <c r="O3745" s="3">
        <v>150.83754658985208</v>
      </c>
      <c r="P3745" s="3">
        <v>1</v>
      </c>
      <c r="Q3745" s="3">
        <f t="shared" si="314"/>
        <v>150.83754658985208</v>
      </c>
      <c r="R3745" s="3">
        <v>0</v>
      </c>
      <c r="S3745" s="3">
        <v>18.933522391453899</v>
      </c>
      <c r="T3745" s="3">
        <v>1</v>
      </c>
      <c r="U3745" s="3">
        <f t="shared" si="315"/>
        <v>18.933522391453899</v>
      </c>
      <c r="V3745" s="3">
        <v>0</v>
      </c>
    </row>
    <row r="3746" spans="1:22" x14ac:dyDescent="0.25">
      <c r="A3746" s="3" t="s">
        <v>158</v>
      </c>
      <c r="B3746" s="3" t="s">
        <v>8</v>
      </c>
      <c r="C3746" s="3" t="s">
        <v>9</v>
      </c>
      <c r="D3746" s="3" t="s">
        <v>197</v>
      </c>
      <c r="E3746" s="3">
        <v>0.56000000000000005</v>
      </c>
      <c r="F3746" s="3">
        <v>0.48</v>
      </c>
      <c r="G3746" s="3" t="s">
        <v>19</v>
      </c>
      <c r="H3746" s="2">
        <v>4340</v>
      </c>
      <c r="I3746" s="3" t="s">
        <v>43</v>
      </c>
      <c r="J3746" s="2">
        <v>4340</v>
      </c>
      <c r="K3746" s="3" t="s">
        <v>19</v>
      </c>
      <c r="L3746" s="2">
        <v>55</v>
      </c>
      <c r="M3746" s="3">
        <v>4.7544439365195101</v>
      </c>
      <c r="N3746" s="3">
        <v>15720.333470292217</v>
      </c>
      <c r="O3746" s="3">
        <v>33.365297407401719</v>
      </c>
      <c r="P3746" s="3">
        <v>1</v>
      </c>
      <c r="Q3746" s="3">
        <f t="shared" si="314"/>
        <v>33.365297407401719</v>
      </c>
      <c r="R3746" s="3">
        <v>0</v>
      </c>
      <c r="S3746" s="3">
        <v>4.5233430302514561</v>
      </c>
      <c r="T3746" s="3">
        <v>1</v>
      </c>
      <c r="U3746" s="3">
        <f t="shared" si="315"/>
        <v>4.5233430302514561</v>
      </c>
      <c r="V3746" s="3">
        <v>0</v>
      </c>
    </row>
    <row r="3747" spans="1:22" x14ac:dyDescent="0.25">
      <c r="A3747" s="3" t="s">
        <v>158</v>
      </c>
      <c r="B3747" s="3" t="s">
        <v>310</v>
      </c>
      <c r="C3747" s="3" t="s">
        <v>9</v>
      </c>
      <c r="D3747" s="3" t="s">
        <v>311</v>
      </c>
      <c r="E3747" s="3">
        <v>0.56000000000000005</v>
      </c>
      <c r="F3747" s="3">
        <v>0.48</v>
      </c>
      <c r="G3747" s="3" t="s">
        <v>19</v>
      </c>
      <c r="H3747" s="2">
        <v>4340</v>
      </c>
      <c r="I3747" s="3" t="s">
        <v>43</v>
      </c>
      <c r="J3747" s="2">
        <v>4340</v>
      </c>
      <c r="K3747" s="3" t="s">
        <v>19</v>
      </c>
      <c r="L3747" s="2">
        <v>125</v>
      </c>
      <c r="M3747" s="3">
        <v>37.432576681842185</v>
      </c>
      <c r="N3747" s="3">
        <v>64752.517613097618</v>
      </c>
      <c r="O3747" s="3">
        <v>133.41882608550142</v>
      </c>
      <c r="P3747" s="3">
        <v>1</v>
      </c>
      <c r="Q3747" s="3">
        <f t="shared" si="314"/>
        <v>133.41882608550142</v>
      </c>
      <c r="R3747" s="3">
        <v>0</v>
      </c>
      <c r="S3747" s="3">
        <v>16.000181856154093</v>
      </c>
      <c r="T3747" s="3">
        <v>1</v>
      </c>
      <c r="U3747" s="3">
        <f t="shared" si="315"/>
        <v>16.000181856154093</v>
      </c>
      <c r="V3747" s="3">
        <v>0</v>
      </c>
    </row>
    <row r="3748" spans="1:22" x14ac:dyDescent="0.25">
      <c r="A3748" s="3" t="s">
        <v>158</v>
      </c>
      <c r="B3748" s="3" t="s">
        <v>310</v>
      </c>
      <c r="C3748" s="3" t="s">
        <v>9</v>
      </c>
      <c r="D3748" s="3" t="s">
        <v>312</v>
      </c>
      <c r="E3748" s="3">
        <v>0.56000000000000005</v>
      </c>
      <c r="F3748" s="3">
        <v>0.48</v>
      </c>
      <c r="G3748" s="3" t="s">
        <v>19</v>
      </c>
      <c r="H3748" s="2">
        <v>4340</v>
      </c>
      <c r="I3748" s="3" t="s">
        <v>43</v>
      </c>
      <c r="J3748" s="2">
        <v>4340</v>
      </c>
      <c r="K3748" s="3" t="s">
        <v>19</v>
      </c>
      <c r="L3748" s="2">
        <v>28</v>
      </c>
      <c r="M3748" s="3">
        <v>7.7879296451103093</v>
      </c>
      <c r="N3748" s="3">
        <v>12887.216190140858</v>
      </c>
      <c r="O3748" s="3">
        <v>26.003387158769428</v>
      </c>
      <c r="P3748" s="3">
        <v>1</v>
      </c>
      <c r="Q3748" s="3">
        <f t="shared" si="314"/>
        <v>26.003387158769428</v>
      </c>
      <c r="R3748" s="3">
        <v>0</v>
      </c>
      <c r="S3748" s="3">
        <v>3.2503201605127892</v>
      </c>
      <c r="T3748" s="3">
        <v>1</v>
      </c>
      <c r="U3748" s="3">
        <f t="shared" si="315"/>
        <v>3.2503201605127892</v>
      </c>
      <c r="V3748" s="3">
        <v>0</v>
      </c>
    </row>
    <row r="3749" spans="1:22" x14ac:dyDescent="0.25">
      <c r="A3749" s="3" t="s">
        <v>158</v>
      </c>
      <c r="B3749" s="3" t="s">
        <v>310</v>
      </c>
      <c r="C3749" s="3" t="s">
        <v>9</v>
      </c>
      <c r="D3749" s="3" t="s">
        <v>333</v>
      </c>
      <c r="E3749" s="3">
        <v>0.56000000000000005</v>
      </c>
      <c r="F3749" s="3">
        <v>0.48</v>
      </c>
      <c r="G3749" s="3" t="s">
        <v>19</v>
      </c>
      <c r="H3749" s="2">
        <v>4340</v>
      </c>
      <c r="I3749" s="3" t="s">
        <v>43</v>
      </c>
      <c r="J3749" s="2">
        <v>4340</v>
      </c>
      <c r="K3749" s="3" t="s">
        <v>19</v>
      </c>
      <c r="L3749" s="2">
        <v>150</v>
      </c>
      <c r="M3749" s="3">
        <v>25.120424093854417</v>
      </c>
      <c r="N3749" s="3">
        <v>65220.795070541491</v>
      </c>
      <c r="O3749" s="3">
        <v>141.67026825499084</v>
      </c>
      <c r="P3749" s="3">
        <v>1</v>
      </c>
      <c r="Q3749" s="3">
        <f t="shared" si="314"/>
        <v>141.67026825499084</v>
      </c>
      <c r="R3749" s="3">
        <v>0</v>
      </c>
      <c r="S3749" s="3">
        <v>19.633073356084793</v>
      </c>
      <c r="T3749" s="3">
        <v>1</v>
      </c>
      <c r="U3749" s="3">
        <f t="shared" si="315"/>
        <v>19.633073356084793</v>
      </c>
      <c r="V3749" s="3">
        <v>0</v>
      </c>
    </row>
    <row r="3750" spans="1:22" x14ac:dyDescent="0.25">
      <c r="A3750" s="3" t="s">
        <v>158</v>
      </c>
      <c r="B3750" s="3" t="s">
        <v>310</v>
      </c>
      <c r="C3750" s="3" t="s">
        <v>9</v>
      </c>
      <c r="D3750" s="3" t="s">
        <v>197</v>
      </c>
      <c r="E3750" s="3">
        <v>0.56000000000000005</v>
      </c>
      <c r="F3750" s="3">
        <v>0.48</v>
      </c>
      <c r="G3750" s="3" t="s">
        <v>19</v>
      </c>
      <c r="H3750" s="2">
        <v>4340</v>
      </c>
      <c r="I3750" s="3" t="s">
        <v>43</v>
      </c>
      <c r="J3750" s="2">
        <v>4340</v>
      </c>
      <c r="K3750" s="3" t="s">
        <v>19</v>
      </c>
      <c r="L3750" s="2">
        <v>1384</v>
      </c>
      <c r="M3750" s="3">
        <v>415.51130323350827</v>
      </c>
      <c r="N3750" s="3">
        <v>1003552.5359987422</v>
      </c>
      <c r="O3750" s="3">
        <v>2059.6833535312462</v>
      </c>
      <c r="P3750" s="3">
        <v>1</v>
      </c>
      <c r="Q3750" s="3">
        <f t="shared" si="314"/>
        <v>2059.6833535312462</v>
      </c>
      <c r="R3750" s="3">
        <v>0</v>
      </c>
      <c r="S3750" s="3">
        <v>261.11703140147682</v>
      </c>
      <c r="T3750" s="3">
        <v>1</v>
      </c>
      <c r="U3750" s="3">
        <f t="shared" si="315"/>
        <v>261.11703140147682</v>
      </c>
      <c r="V3750" s="3">
        <v>0</v>
      </c>
    </row>
    <row r="3751" spans="1:22" x14ac:dyDescent="0.25">
      <c r="A3751" s="3" t="s">
        <v>158</v>
      </c>
      <c r="B3751" s="3" t="s">
        <v>8</v>
      </c>
      <c r="C3751" s="3" t="s">
        <v>9</v>
      </c>
      <c r="D3751" s="3" t="s">
        <v>10</v>
      </c>
      <c r="E3751" s="3">
        <v>0.56000000000000005</v>
      </c>
      <c r="F3751" s="3">
        <v>0.48</v>
      </c>
      <c r="G3751" s="3" t="s">
        <v>19</v>
      </c>
      <c r="H3751" s="2">
        <v>4340</v>
      </c>
      <c r="I3751" s="3" t="s">
        <v>43</v>
      </c>
      <c r="J3751" s="2">
        <v>4340</v>
      </c>
      <c r="K3751" s="3" t="s">
        <v>168</v>
      </c>
      <c r="L3751" s="2">
        <v>8</v>
      </c>
      <c r="M3751" s="3">
        <v>1.3111795465553466</v>
      </c>
      <c r="N3751" s="3">
        <v>4746.4234446500504</v>
      </c>
      <c r="O3751" s="3">
        <v>10.589600287026048</v>
      </c>
      <c r="P3751" s="3">
        <f>1-0.712</f>
        <v>0.28800000000000003</v>
      </c>
      <c r="Q3751" s="3">
        <f t="shared" si="314"/>
        <v>3.0498048826635022</v>
      </c>
      <c r="R3751" s="3">
        <v>0</v>
      </c>
      <c r="S3751" s="3">
        <v>1.3430929595081735</v>
      </c>
      <c r="T3751" s="3">
        <f>1-0.531</f>
        <v>0.46899999999999997</v>
      </c>
      <c r="U3751" s="3">
        <f t="shared" si="315"/>
        <v>0.62991059800933336</v>
      </c>
      <c r="V3751" s="3">
        <v>0</v>
      </c>
    </row>
    <row r="3752" spans="1:22" x14ac:dyDescent="0.25">
      <c r="A3752" s="3" t="s">
        <v>158</v>
      </c>
      <c r="B3752" s="3" t="s">
        <v>8</v>
      </c>
      <c r="C3752" s="3" t="s">
        <v>9</v>
      </c>
      <c r="D3752" s="3" t="s">
        <v>197</v>
      </c>
      <c r="E3752" s="3">
        <v>0.56000000000000005</v>
      </c>
      <c r="F3752" s="3">
        <v>0.48</v>
      </c>
      <c r="G3752" s="3" t="s">
        <v>19</v>
      </c>
      <c r="H3752" s="2">
        <v>4340</v>
      </c>
      <c r="I3752" s="3" t="s">
        <v>43</v>
      </c>
      <c r="J3752" s="2">
        <v>4340</v>
      </c>
      <c r="K3752" s="3" t="s">
        <v>168</v>
      </c>
      <c r="L3752" s="2">
        <v>200</v>
      </c>
      <c r="M3752" s="3">
        <v>45.139943852948036</v>
      </c>
      <c r="N3752" s="3">
        <v>142458.1329458254</v>
      </c>
      <c r="O3752" s="3">
        <v>296.86983844196772</v>
      </c>
      <c r="P3752" s="3">
        <f>1-0.712</f>
        <v>0.28800000000000003</v>
      </c>
      <c r="Q3752" s="3">
        <f t="shared" si="314"/>
        <v>85.498513471286714</v>
      </c>
      <c r="R3752" s="3">
        <v>0</v>
      </c>
      <c r="S3752" s="3">
        <v>35.363103367590334</v>
      </c>
      <c r="T3752" s="3">
        <f>1-0.531</f>
        <v>0.46899999999999997</v>
      </c>
      <c r="U3752" s="3">
        <f t="shared" si="315"/>
        <v>16.585295479399864</v>
      </c>
      <c r="V3752" s="3">
        <v>0</v>
      </c>
    </row>
    <row r="3753" spans="1:22" x14ac:dyDescent="0.25">
      <c r="A3753" s="3" t="s">
        <v>158</v>
      </c>
      <c r="B3753" s="3" t="s">
        <v>310</v>
      </c>
      <c r="C3753" s="3" t="s">
        <v>9</v>
      </c>
      <c r="D3753" s="3" t="s">
        <v>312</v>
      </c>
      <c r="E3753" s="3">
        <v>0.56000000000000005</v>
      </c>
      <c r="F3753" s="3">
        <v>0.48</v>
      </c>
      <c r="G3753" s="3" t="s">
        <v>275</v>
      </c>
      <c r="H3753" s="2">
        <v>4340</v>
      </c>
      <c r="I3753" s="3" t="s">
        <v>43</v>
      </c>
      <c r="J3753" s="2">
        <v>4340</v>
      </c>
      <c r="K3753" s="3" t="s">
        <v>276</v>
      </c>
      <c r="L3753" s="2">
        <v>1465</v>
      </c>
      <c r="M3753" s="3">
        <v>544.39317239167588</v>
      </c>
      <c r="N3753" s="3">
        <v>1304979.3009313447</v>
      </c>
      <c r="O3753" s="3">
        <v>2689.6977646986229</v>
      </c>
      <c r="P3753" s="3">
        <v>1</v>
      </c>
      <c r="Q3753" s="3">
        <f t="shared" si="314"/>
        <v>2689.6977646986229</v>
      </c>
      <c r="R3753" s="3">
        <v>0</v>
      </c>
      <c r="S3753" s="3">
        <v>293.24285950721173</v>
      </c>
      <c r="T3753" s="3">
        <v>1</v>
      </c>
      <c r="U3753" s="3">
        <f t="shared" si="315"/>
        <v>293.24285950721173</v>
      </c>
      <c r="V3753" s="3">
        <v>0</v>
      </c>
    </row>
    <row r="3754" spans="1:22" x14ac:dyDescent="0.25">
      <c r="A3754" s="3" t="s">
        <v>158</v>
      </c>
      <c r="B3754" s="3" t="s">
        <v>310</v>
      </c>
      <c r="C3754" s="3" t="s">
        <v>9</v>
      </c>
      <c r="D3754" s="3" t="s">
        <v>197</v>
      </c>
      <c r="E3754" s="3">
        <v>0.56000000000000005</v>
      </c>
      <c r="F3754" s="3">
        <v>0.48</v>
      </c>
      <c r="G3754" s="3" t="s">
        <v>275</v>
      </c>
      <c r="H3754" s="2">
        <v>4340</v>
      </c>
      <c r="I3754" s="3" t="s">
        <v>43</v>
      </c>
      <c r="J3754" s="2">
        <v>4340</v>
      </c>
      <c r="K3754" s="3" t="s">
        <v>276</v>
      </c>
      <c r="L3754" s="2">
        <v>266</v>
      </c>
      <c r="M3754" s="3">
        <v>69.651908791865978</v>
      </c>
      <c r="N3754" s="3">
        <v>186538.18255562487</v>
      </c>
      <c r="O3754" s="3">
        <v>385.40903534185657</v>
      </c>
      <c r="P3754" s="3">
        <v>1</v>
      </c>
      <c r="Q3754" s="3">
        <f t="shared" si="314"/>
        <v>385.40903534185657</v>
      </c>
      <c r="R3754" s="3">
        <v>0</v>
      </c>
      <c r="S3754" s="3">
        <v>44.023472422293899</v>
      </c>
      <c r="T3754" s="3">
        <v>1</v>
      </c>
      <c r="U3754" s="3">
        <f t="shared" si="315"/>
        <v>44.023472422293899</v>
      </c>
      <c r="V3754" s="3">
        <v>0</v>
      </c>
    </row>
    <row r="3755" spans="1:22" x14ac:dyDescent="0.25">
      <c r="A3755" s="3" t="s">
        <v>158</v>
      </c>
      <c r="B3755" s="3" t="s">
        <v>8</v>
      </c>
      <c r="C3755" s="3" t="s">
        <v>9</v>
      </c>
      <c r="D3755" s="3" t="s">
        <v>10</v>
      </c>
      <c r="E3755" s="3">
        <v>0.56000000000000005</v>
      </c>
      <c r="F3755" s="3">
        <v>0.48</v>
      </c>
      <c r="G3755" s="3" t="s">
        <v>11</v>
      </c>
      <c r="H3755" s="2">
        <v>4340</v>
      </c>
      <c r="I3755" s="3" t="s">
        <v>43</v>
      </c>
      <c r="J3755" s="2">
        <v>4340</v>
      </c>
      <c r="K3755" s="3" t="s">
        <v>13</v>
      </c>
      <c r="L3755" s="2">
        <v>396</v>
      </c>
      <c r="M3755" s="3">
        <v>96.174169294097268</v>
      </c>
      <c r="N3755" s="3">
        <v>318154.16372200928</v>
      </c>
      <c r="O3755" s="3">
        <v>646.43797884029595</v>
      </c>
      <c r="P3755" s="3">
        <v>1</v>
      </c>
      <c r="Q3755" s="3">
        <f t="shared" si="314"/>
        <v>646.43797884029595</v>
      </c>
      <c r="R3755" s="3">
        <v>0</v>
      </c>
      <c r="S3755" s="3">
        <v>83.976041393698722</v>
      </c>
      <c r="T3755" s="3">
        <v>1</v>
      </c>
      <c r="U3755" s="3">
        <f t="shared" si="315"/>
        <v>83.976041393698722</v>
      </c>
      <c r="V3755" s="3">
        <v>0</v>
      </c>
    </row>
    <row r="3756" spans="1:22" x14ac:dyDescent="0.25">
      <c r="A3756" s="3" t="s">
        <v>158</v>
      </c>
      <c r="B3756" s="3" t="s">
        <v>8</v>
      </c>
      <c r="C3756" s="3" t="s">
        <v>9</v>
      </c>
      <c r="D3756" s="3" t="s">
        <v>197</v>
      </c>
      <c r="E3756" s="3">
        <v>0.56000000000000005</v>
      </c>
      <c r="F3756" s="3">
        <v>0.48</v>
      </c>
      <c r="G3756" s="3" t="s">
        <v>11</v>
      </c>
      <c r="H3756" s="2">
        <v>4340</v>
      </c>
      <c r="I3756" s="3" t="s">
        <v>43</v>
      </c>
      <c r="J3756" s="2">
        <v>4340</v>
      </c>
      <c r="K3756" s="3" t="s">
        <v>13</v>
      </c>
      <c r="L3756" s="2">
        <v>16</v>
      </c>
      <c r="M3756" s="3">
        <v>3.3062688727871503</v>
      </c>
      <c r="N3756" s="3">
        <v>10808.649614634842</v>
      </c>
      <c r="O3756" s="3">
        <v>22.61654395102391</v>
      </c>
      <c r="P3756" s="3">
        <v>1</v>
      </c>
      <c r="Q3756" s="3">
        <f t="shared" si="314"/>
        <v>22.61654395102391</v>
      </c>
      <c r="R3756" s="3">
        <v>0</v>
      </c>
      <c r="S3756" s="3">
        <v>2.6480640095102599</v>
      </c>
      <c r="T3756" s="3">
        <v>1</v>
      </c>
      <c r="U3756" s="3">
        <f t="shared" si="315"/>
        <v>2.6480640095102599</v>
      </c>
      <c r="V3756" s="3">
        <v>0</v>
      </c>
    </row>
    <row r="3757" spans="1:22" x14ac:dyDescent="0.25">
      <c r="A3757" s="3" t="s">
        <v>158</v>
      </c>
      <c r="B3757" s="3" t="s">
        <v>8</v>
      </c>
      <c r="C3757" s="3" t="s">
        <v>9</v>
      </c>
      <c r="D3757" s="3" t="s">
        <v>197</v>
      </c>
      <c r="E3757" s="3">
        <v>0.56000000000000005</v>
      </c>
      <c r="F3757" s="3">
        <v>0.48</v>
      </c>
      <c r="G3757" s="3" t="s">
        <v>11</v>
      </c>
      <c r="H3757" s="2">
        <v>4340</v>
      </c>
      <c r="I3757" s="3" t="s">
        <v>43</v>
      </c>
      <c r="J3757" s="2">
        <v>4340</v>
      </c>
      <c r="K3757" s="3" t="s">
        <v>198</v>
      </c>
      <c r="L3757" s="2">
        <v>43</v>
      </c>
      <c r="M3757" s="3">
        <v>4.0109253879913824</v>
      </c>
      <c r="N3757" s="3">
        <v>12735.419406966234</v>
      </c>
      <c r="O3757" s="3">
        <v>31.76562460691585</v>
      </c>
      <c r="P3757" s="3">
        <f>1-0.712</f>
        <v>0.28800000000000003</v>
      </c>
      <c r="Q3757" s="3">
        <f t="shared" si="314"/>
        <v>9.1484998867917664</v>
      </c>
      <c r="R3757" s="3">
        <v>0</v>
      </c>
      <c r="S3757" s="3">
        <v>4.4789917322235722</v>
      </c>
      <c r="T3757" s="3">
        <f>1-0.531</f>
        <v>0.46899999999999997</v>
      </c>
      <c r="U3757" s="3">
        <f t="shared" si="315"/>
        <v>2.1006471224128553</v>
      </c>
      <c r="V3757" s="3">
        <v>0</v>
      </c>
    </row>
    <row r="3758" spans="1:22" x14ac:dyDescent="0.25">
      <c r="A3758" s="3" t="s">
        <v>158</v>
      </c>
      <c r="B3758" s="3" t="s">
        <v>8</v>
      </c>
      <c r="C3758" s="3" t="s">
        <v>9</v>
      </c>
      <c r="D3758" s="3" t="s">
        <v>10</v>
      </c>
      <c r="E3758" s="3">
        <v>0.56000000000000005</v>
      </c>
      <c r="F3758" s="3">
        <v>0.48</v>
      </c>
      <c r="G3758" s="3" t="s">
        <v>183</v>
      </c>
      <c r="H3758" s="2">
        <v>4340</v>
      </c>
      <c r="I3758" s="3" t="s">
        <v>43</v>
      </c>
      <c r="J3758" s="2">
        <v>4340</v>
      </c>
      <c r="K3758" s="3" t="s">
        <v>169</v>
      </c>
      <c r="L3758" s="2">
        <v>5</v>
      </c>
      <c r="M3758" s="3">
        <v>0.71668606711794081</v>
      </c>
      <c r="N3758" s="3">
        <v>1904.9859537595687</v>
      </c>
      <c r="O3758" s="3">
        <v>3.1609124025296866</v>
      </c>
      <c r="P3758" s="3">
        <v>1</v>
      </c>
      <c r="Q3758" s="3">
        <f t="shared" si="314"/>
        <v>3.1609124025296866</v>
      </c>
      <c r="R3758" s="3">
        <v>0</v>
      </c>
      <c r="S3758" s="3">
        <v>0.46898336100073507</v>
      </c>
      <c r="T3758" s="3">
        <v>1</v>
      </c>
      <c r="U3758" s="3">
        <f t="shared" si="315"/>
        <v>0.46898336100073507</v>
      </c>
      <c r="V3758" s="3">
        <v>0</v>
      </c>
    </row>
    <row r="3759" spans="1:22" x14ac:dyDescent="0.25">
      <c r="A3759" s="3" t="s">
        <v>158</v>
      </c>
      <c r="B3759" s="3" t="s">
        <v>8</v>
      </c>
      <c r="C3759" s="3" t="s">
        <v>9</v>
      </c>
      <c r="D3759" s="3" t="s">
        <v>197</v>
      </c>
      <c r="E3759" s="3">
        <v>0.56000000000000005</v>
      </c>
      <c r="F3759" s="3">
        <v>0.48</v>
      </c>
      <c r="G3759" s="3" t="s">
        <v>183</v>
      </c>
      <c r="H3759" s="2">
        <v>4340</v>
      </c>
      <c r="I3759" s="3" t="s">
        <v>43</v>
      </c>
      <c r="J3759" s="2">
        <v>4340</v>
      </c>
      <c r="K3759" s="3" t="s">
        <v>169</v>
      </c>
      <c r="L3759" s="2">
        <v>451</v>
      </c>
      <c r="M3759" s="3">
        <v>103.63416381633036</v>
      </c>
      <c r="N3759" s="3">
        <v>318113.40788094274</v>
      </c>
      <c r="O3759" s="3">
        <v>668.87830510801314</v>
      </c>
      <c r="P3759" s="3">
        <v>1</v>
      </c>
      <c r="Q3759" s="3">
        <f t="shared" si="314"/>
        <v>668.87830510801314</v>
      </c>
      <c r="R3759" s="3">
        <v>0</v>
      </c>
      <c r="S3759" s="3">
        <v>91.03283088595208</v>
      </c>
      <c r="T3759" s="3">
        <v>1</v>
      </c>
      <c r="U3759" s="3">
        <f t="shared" si="315"/>
        <v>91.03283088595208</v>
      </c>
      <c r="V3759" s="3">
        <v>0</v>
      </c>
    </row>
    <row r="3760" spans="1:22" x14ac:dyDescent="0.25">
      <c r="A3760" s="3" t="s">
        <v>158</v>
      </c>
      <c r="B3760" s="3" t="s">
        <v>310</v>
      </c>
      <c r="C3760" s="3" t="s">
        <v>9</v>
      </c>
      <c r="D3760" s="3" t="s">
        <v>197</v>
      </c>
      <c r="E3760" s="3">
        <v>0.56000000000000005</v>
      </c>
      <c r="F3760" s="3">
        <v>0.48</v>
      </c>
      <c r="G3760" s="3" t="s">
        <v>183</v>
      </c>
      <c r="H3760" s="2">
        <v>4340</v>
      </c>
      <c r="I3760" s="3" t="s">
        <v>43</v>
      </c>
      <c r="J3760" s="2">
        <v>4340</v>
      </c>
      <c r="K3760" s="3" t="s">
        <v>169</v>
      </c>
      <c r="L3760" s="2">
        <v>102</v>
      </c>
      <c r="M3760" s="3">
        <v>17.748979069870988</v>
      </c>
      <c r="N3760" s="3">
        <v>36788.421099556399</v>
      </c>
      <c r="O3760" s="3">
        <v>75.818571124844439</v>
      </c>
      <c r="P3760" s="3">
        <v>1</v>
      </c>
      <c r="Q3760" s="3">
        <f t="shared" si="314"/>
        <v>75.818571124844439</v>
      </c>
      <c r="R3760" s="3">
        <v>0</v>
      </c>
      <c r="S3760" s="3">
        <v>9.3820324800199497</v>
      </c>
      <c r="T3760" s="3">
        <v>1</v>
      </c>
      <c r="U3760" s="3">
        <f t="shared" si="315"/>
        <v>9.3820324800199497</v>
      </c>
      <c r="V3760" s="3">
        <v>0</v>
      </c>
    </row>
    <row r="3761" spans="1:22" x14ac:dyDescent="0.25">
      <c r="A3761" s="3" t="s">
        <v>158</v>
      </c>
      <c r="B3761" s="3" t="s">
        <v>8</v>
      </c>
      <c r="C3761" s="3" t="s">
        <v>9</v>
      </c>
      <c r="D3761" s="3" t="s">
        <v>197</v>
      </c>
      <c r="E3761" s="3">
        <v>0.56000000000000005</v>
      </c>
      <c r="F3761" s="3">
        <v>0.48</v>
      </c>
      <c r="G3761" s="3" t="s">
        <v>183</v>
      </c>
      <c r="H3761" s="2">
        <v>4340</v>
      </c>
      <c r="I3761" s="3" t="s">
        <v>43</v>
      </c>
      <c r="J3761" s="2">
        <v>4340</v>
      </c>
      <c r="K3761" s="3" t="s">
        <v>199</v>
      </c>
      <c r="L3761" s="2">
        <v>739</v>
      </c>
      <c r="M3761" s="3">
        <v>225.80484126387964</v>
      </c>
      <c r="N3761" s="3">
        <v>774903.10551751428</v>
      </c>
      <c r="O3761" s="3">
        <v>1595.728540898732</v>
      </c>
      <c r="P3761" s="3">
        <f>1-0.712</f>
        <v>0.28800000000000003</v>
      </c>
      <c r="Q3761" s="3">
        <f t="shared" si="314"/>
        <v>459.56981977883487</v>
      </c>
      <c r="R3761" s="3">
        <v>0</v>
      </c>
      <c r="S3761" s="3">
        <v>196.93455739934117</v>
      </c>
      <c r="T3761" s="3">
        <f>1-0.531</f>
        <v>0.46899999999999997</v>
      </c>
      <c r="U3761" s="3">
        <f t="shared" si="315"/>
        <v>92.362307420291003</v>
      </c>
      <c r="V3761" s="3">
        <v>0</v>
      </c>
    </row>
    <row r="3762" spans="1:22" x14ac:dyDescent="0.25">
      <c r="A3762" s="3" t="s">
        <v>158</v>
      </c>
      <c r="B3762" s="3" t="s">
        <v>310</v>
      </c>
      <c r="C3762" s="3" t="s">
        <v>9</v>
      </c>
      <c r="D3762" s="3" t="s">
        <v>312</v>
      </c>
      <c r="E3762" s="3">
        <v>0.56000000000000005</v>
      </c>
      <c r="F3762" s="3">
        <v>0.48</v>
      </c>
      <c r="G3762" s="3" t="s">
        <v>320</v>
      </c>
      <c r="H3762" s="2">
        <v>4340</v>
      </c>
      <c r="I3762" s="3" t="s">
        <v>43</v>
      </c>
      <c r="J3762" s="2">
        <v>4340</v>
      </c>
      <c r="K3762" s="3" t="s">
        <v>314</v>
      </c>
      <c r="L3762" s="2">
        <v>23</v>
      </c>
      <c r="M3762" s="3">
        <v>3.0700261760087013</v>
      </c>
      <c r="N3762" s="3">
        <v>10704.358723002844</v>
      </c>
      <c r="O3762" s="3">
        <v>24.32754012012952</v>
      </c>
      <c r="P3762" s="3">
        <v>1</v>
      </c>
      <c r="Q3762" s="3">
        <f t="shared" si="314"/>
        <v>24.32754012012952</v>
      </c>
      <c r="R3762" s="3">
        <v>0</v>
      </c>
      <c r="S3762" s="3">
        <v>3.1733142613981427</v>
      </c>
      <c r="T3762" s="3">
        <v>1</v>
      </c>
      <c r="U3762" s="3">
        <f t="shared" si="315"/>
        <v>3.1733142613981427</v>
      </c>
      <c r="V3762" s="3">
        <v>0</v>
      </c>
    </row>
    <row r="3763" spans="1:22" x14ac:dyDescent="0.25">
      <c r="A3763" s="3" t="s">
        <v>158</v>
      </c>
      <c r="B3763" s="3" t="s">
        <v>310</v>
      </c>
      <c r="C3763" s="3" t="s">
        <v>9</v>
      </c>
      <c r="D3763" s="3" t="s">
        <v>197</v>
      </c>
      <c r="E3763" s="3">
        <v>0.56000000000000005</v>
      </c>
      <c r="F3763" s="3">
        <v>0.48</v>
      </c>
      <c r="G3763" s="3" t="s">
        <v>320</v>
      </c>
      <c r="H3763" s="2">
        <v>4340</v>
      </c>
      <c r="I3763" s="3" t="s">
        <v>43</v>
      </c>
      <c r="J3763" s="2">
        <v>4340</v>
      </c>
      <c r="K3763" s="3" t="s">
        <v>314</v>
      </c>
      <c r="L3763" s="2">
        <v>180</v>
      </c>
      <c r="M3763" s="3">
        <v>39.955458726772008</v>
      </c>
      <c r="N3763" s="3">
        <v>116562.54701205104</v>
      </c>
      <c r="O3763" s="3">
        <v>248.78643444797075</v>
      </c>
      <c r="P3763" s="3">
        <v>1</v>
      </c>
      <c r="Q3763" s="3">
        <f t="shared" si="314"/>
        <v>248.78643444797075</v>
      </c>
      <c r="R3763" s="3">
        <v>0</v>
      </c>
      <c r="S3763" s="3">
        <v>34.477178795662411</v>
      </c>
      <c r="T3763" s="3">
        <v>1</v>
      </c>
      <c r="U3763" s="3">
        <f t="shared" si="315"/>
        <v>34.477178795662411</v>
      </c>
      <c r="V3763" s="3">
        <v>0</v>
      </c>
    </row>
    <row r="3764" spans="1:22" x14ac:dyDescent="0.25">
      <c r="A3764" s="3" t="s">
        <v>158</v>
      </c>
      <c r="B3764" s="3" t="s">
        <v>89</v>
      </c>
      <c r="C3764" s="3" t="s">
        <v>9</v>
      </c>
      <c r="D3764" s="3" t="s">
        <v>262</v>
      </c>
      <c r="E3764" s="3">
        <v>0.56000000000000005</v>
      </c>
      <c r="F3764" s="3">
        <v>0.48</v>
      </c>
      <c r="G3764" s="3" t="s">
        <v>277</v>
      </c>
      <c r="H3764" s="2">
        <v>4340</v>
      </c>
      <c r="I3764" s="3" t="s">
        <v>43</v>
      </c>
      <c r="J3764" s="2">
        <v>4340</v>
      </c>
      <c r="K3764" s="3" t="s">
        <v>274</v>
      </c>
      <c r="L3764" s="2">
        <v>386</v>
      </c>
      <c r="M3764" s="3">
        <v>120.93789594158865</v>
      </c>
      <c r="N3764" s="3">
        <v>338550.19425706437</v>
      </c>
      <c r="O3764" s="3">
        <v>696.48702885489388</v>
      </c>
      <c r="P3764" s="3">
        <v>1</v>
      </c>
      <c r="Q3764" s="3">
        <f t="shared" si="314"/>
        <v>696.48702885489388</v>
      </c>
      <c r="R3764" s="3">
        <v>0</v>
      </c>
      <c r="S3764" s="3">
        <v>82.757451473154831</v>
      </c>
      <c r="T3764" s="3">
        <v>1</v>
      </c>
      <c r="U3764" s="3">
        <f t="shared" si="315"/>
        <v>82.757451473154831</v>
      </c>
      <c r="V3764" s="3">
        <v>0</v>
      </c>
    </row>
    <row r="3765" spans="1:22" x14ac:dyDescent="0.25">
      <c r="A3765" s="3" t="s">
        <v>158</v>
      </c>
      <c r="B3765" s="3" t="s">
        <v>8</v>
      </c>
      <c r="C3765" s="3" t="s">
        <v>9</v>
      </c>
      <c r="D3765" s="3" t="s">
        <v>10</v>
      </c>
      <c r="E3765" s="3">
        <v>0.56000000000000005</v>
      </c>
      <c r="F3765" s="3">
        <v>0.48</v>
      </c>
      <c r="G3765" s="3" t="s">
        <v>184</v>
      </c>
      <c r="H3765" s="2">
        <v>4340</v>
      </c>
      <c r="I3765" s="3" t="s">
        <v>43</v>
      </c>
      <c r="J3765" s="2">
        <v>4340</v>
      </c>
      <c r="K3765" s="3" t="s">
        <v>170</v>
      </c>
      <c r="L3765" s="2">
        <v>281</v>
      </c>
      <c r="M3765" s="3">
        <v>90.531491325949901</v>
      </c>
      <c r="N3765" s="3">
        <v>288608.44906310248</v>
      </c>
      <c r="O3765" s="3">
        <v>598.2231206990183</v>
      </c>
      <c r="P3765" s="3">
        <v>1</v>
      </c>
      <c r="Q3765" s="3">
        <f t="shared" si="314"/>
        <v>598.2231206990183</v>
      </c>
      <c r="R3765" s="3">
        <v>0</v>
      </c>
      <c r="S3765" s="3">
        <v>73.305668431423967</v>
      </c>
      <c r="T3765" s="3">
        <v>1</v>
      </c>
      <c r="U3765" s="3">
        <f t="shared" si="315"/>
        <v>73.305668431423967</v>
      </c>
      <c r="V3765" s="3">
        <v>0</v>
      </c>
    </row>
    <row r="3766" spans="1:22" x14ac:dyDescent="0.25">
      <c r="A3766" s="3" t="s">
        <v>158</v>
      </c>
      <c r="B3766" s="3" t="s">
        <v>8</v>
      </c>
      <c r="C3766" s="3" t="s">
        <v>9</v>
      </c>
      <c r="D3766" s="3" t="s">
        <v>197</v>
      </c>
      <c r="E3766" s="3">
        <v>0.56000000000000005</v>
      </c>
      <c r="F3766" s="3">
        <v>0.48</v>
      </c>
      <c r="G3766" s="3" t="s">
        <v>184</v>
      </c>
      <c r="H3766" s="2">
        <v>4340</v>
      </c>
      <c r="I3766" s="3" t="s">
        <v>43</v>
      </c>
      <c r="J3766" s="2">
        <v>4340</v>
      </c>
      <c r="K3766" s="3" t="s">
        <v>170</v>
      </c>
      <c r="L3766" s="2">
        <v>13</v>
      </c>
      <c r="M3766" s="3">
        <v>2.471159164198641</v>
      </c>
      <c r="N3766" s="3">
        <v>8522.0177124768943</v>
      </c>
      <c r="O3766" s="3">
        <v>18.672328350470814</v>
      </c>
      <c r="P3766" s="3">
        <v>1</v>
      </c>
      <c r="Q3766" s="3">
        <f t="shared" si="314"/>
        <v>18.672328350470814</v>
      </c>
      <c r="R3766" s="3">
        <v>0</v>
      </c>
      <c r="S3766" s="3">
        <v>2.3393272626849346</v>
      </c>
      <c r="T3766" s="3">
        <v>1</v>
      </c>
      <c r="U3766" s="3">
        <f t="shared" si="315"/>
        <v>2.3393272626849346</v>
      </c>
      <c r="V3766" s="3">
        <v>0</v>
      </c>
    </row>
    <row r="3767" spans="1:22" x14ac:dyDescent="0.25">
      <c r="A3767" s="3" t="s">
        <v>158</v>
      </c>
      <c r="B3767" s="3" t="s">
        <v>8</v>
      </c>
      <c r="C3767" s="3" t="s">
        <v>9</v>
      </c>
      <c r="D3767" s="3" t="s">
        <v>197</v>
      </c>
      <c r="E3767" s="3">
        <v>0.56000000000000005</v>
      </c>
      <c r="F3767" s="3">
        <v>0.48</v>
      </c>
      <c r="G3767" s="3" t="s">
        <v>184</v>
      </c>
      <c r="H3767" s="2">
        <v>4340</v>
      </c>
      <c r="I3767" s="3" t="s">
        <v>43</v>
      </c>
      <c r="J3767" s="2">
        <v>4340</v>
      </c>
      <c r="K3767" s="3" t="s">
        <v>172</v>
      </c>
      <c r="L3767" s="2">
        <v>97</v>
      </c>
      <c r="M3767" s="3">
        <v>25.175966481778207</v>
      </c>
      <c r="N3767" s="3">
        <v>84503.034647221721</v>
      </c>
      <c r="O3767" s="3">
        <v>171.84026096171434</v>
      </c>
      <c r="P3767" s="3">
        <f>1-0.712</f>
        <v>0.28800000000000003</v>
      </c>
      <c r="Q3767" s="3">
        <f t="shared" si="314"/>
        <v>49.489995156973734</v>
      </c>
      <c r="R3767" s="3">
        <v>0</v>
      </c>
      <c r="S3767" s="3">
        <v>20.590399821525544</v>
      </c>
      <c r="T3767" s="3">
        <f>1-0.531</f>
        <v>0.46899999999999997</v>
      </c>
      <c r="U3767" s="3">
        <f t="shared" si="315"/>
        <v>9.65689751629548</v>
      </c>
      <c r="V3767" s="3">
        <v>0</v>
      </c>
    </row>
    <row r="3768" spans="1:22" x14ac:dyDescent="0.25">
      <c r="A3768" s="3" t="s">
        <v>158</v>
      </c>
      <c r="B3768" s="3" t="s">
        <v>351</v>
      </c>
      <c r="C3768" s="3" t="s">
        <v>352</v>
      </c>
      <c r="D3768" s="3" t="s">
        <v>353</v>
      </c>
      <c r="E3768" s="3">
        <v>0.36</v>
      </c>
      <c r="F3768" s="3">
        <v>0.57999999999999996</v>
      </c>
      <c r="G3768" s="3" t="s">
        <v>283</v>
      </c>
      <c r="H3768" s="2">
        <v>4340</v>
      </c>
      <c r="I3768" s="3" t="s">
        <v>43</v>
      </c>
      <c r="J3768" s="2">
        <v>4340</v>
      </c>
      <c r="K3768" s="3" t="s">
        <v>287</v>
      </c>
      <c r="L3768" s="2">
        <v>72</v>
      </c>
      <c r="M3768" s="3">
        <v>3.9940060788552376</v>
      </c>
      <c r="N3768" s="3">
        <v>11784.270095879161</v>
      </c>
      <c r="O3768" s="3">
        <v>26.33684609549114</v>
      </c>
      <c r="P3768" s="3">
        <v>1</v>
      </c>
      <c r="Q3768" s="3">
        <f t="shared" si="314"/>
        <v>26.33684609549114</v>
      </c>
      <c r="R3768" s="3">
        <v>0</v>
      </c>
      <c r="S3768" s="3">
        <v>3.3946271252784177</v>
      </c>
      <c r="T3768" s="3">
        <v>1</v>
      </c>
      <c r="U3768" s="3">
        <f t="shared" si="315"/>
        <v>3.3946271252784177</v>
      </c>
      <c r="V3768" s="3">
        <v>0</v>
      </c>
    </row>
    <row r="3769" spans="1:22" x14ac:dyDescent="0.25">
      <c r="A3769" s="3" t="s">
        <v>158</v>
      </c>
      <c r="B3769" s="3" t="s">
        <v>89</v>
      </c>
      <c r="C3769" s="3" t="s">
        <v>9</v>
      </c>
      <c r="D3769" s="3" t="s">
        <v>262</v>
      </c>
      <c r="E3769" s="3">
        <v>0.56000000000000005</v>
      </c>
      <c r="F3769" s="3">
        <v>0.48</v>
      </c>
      <c r="G3769" s="3" t="s">
        <v>283</v>
      </c>
      <c r="H3769" s="2">
        <v>4340</v>
      </c>
      <c r="I3769" s="3" t="s">
        <v>43</v>
      </c>
      <c r="J3769" s="2">
        <v>4340</v>
      </c>
      <c r="K3769" s="3" t="s">
        <v>263</v>
      </c>
      <c r="L3769" s="2">
        <v>309</v>
      </c>
      <c r="M3769" s="3">
        <v>18.483964402942391</v>
      </c>
      <c r="N3769" s="3">
        <v>60591.535982254572</v>
      </c>
      <c r="O3769" s="3">
        <v>131.54335732009852</v>
      </c>
      <c r="P3769" s="3">
        <v>1</v>
      </c>
      <c r="Q3769" s="3">
        <f t="shared" si="314"/>
        <v>131.54335732009852</v>
      </c>
      <c r="R3769" s="3">
        <v>0</v>
      </c>
      <c r="S3769" s="3">
        <v>16.910241769338381</v>
      </c>
      <c r="T3769" s="3">
        <v>1</v>
      </c>
      <c r="U3769" s="3">
        <f t="shared" si="315"/>
        <v>16.910241769338381</v>
      </c>
      <c r="V3769" s="3">
        <v>0</v>
      </c>
    </row>
    <row r="3770" spans="1:22" x14ac:dyDescent="0.25">
      <c r="A3770" s="3" t="s">
        <v>158</v>
      </c>
      <c r="B3770" s="3" t="s">
        <v>310</v>
      </c>
      <c r="C3770" s="3" t="s">
        <v>9</v>
      </c>
      <c r="D3770" s="3" t="s">
        <v>312</v>
      </c>
      <c r="E3770" s="3">
        <v>0.56000000000000005</v>
      </c>
      <c r="F3770" s="3">
        <v>0.48</v>
      </c>
      <c r="G3770" s="3" t="s">
        <v>283</v>
      </c>
      <c r="H3770" s="2">
        <v>4340</v>
      </c>
      <c r="I3770" s="3" t="s">
        <v>43</v>
      </c>
      <c r="J3770" s="2">
        <v>4340</v>
      </c>
      <c r="K3770" s="3" t="s">
        <v>263</v>
      </c>
      <c r="L3770" s="2">
        <v>5</v>
      </c>
      <c r="M3770" s="3">
        <v>0.24856987520663792</v>
      </c>
      <c r="N3770" s="3">
        <v>366.48666689615038</v>
      </c>
      <c r="O3770" s="3">
        <v>7.8014911472082379E-2</v>
      </c>
      <c r="P3770" s="3">
        <v>1</v>
      </c>
      <c r="Q3770" s="3">
        <f t="shared" si="314"/>
        <v>7.8014911472082379E-2</v>
      </c>
      <c r="R3770" s="3">
        <v>0</v>
      </c>
      <c r="S3770" s="3">
        <v>5.9236300942934316E-3</v>
      </c>
      <c r="T3770" s="3">
        <v>1</v>
      </c>
      <c r="U3770" s="3">
        <f t="shared" si="315"/>
        <v>5.9236300942934316E-3</v>
      </c>
      <c r="V3770" s="3">
        <v>0</v>
      </c>
    </row>
    <row r="3771" spans="1:22" x14ac:dyDescent="0.25">
      <c r="A3771" s="3" t="s">
        <v>158</v>
      </c>
      <c r="B3771" s="3" t="s">
        <v>310</v>
      </c>
      <c r="C3771" s="3" t="s">
        <v>9</v>
      </c>
      <c r="D3771" s="3" t="s">
        <v>197</v>
      </c>
      <c r="E3771" s="3">
        <v>0.56000000000000005</v>
      </c>
      <c r="F3771" s="3">
        <v>0.48</v>
      </c>
      <c r="G3771" s="3" t="s">
        <v>283</v>
      </c>
      <c r="H3771" s="2">
        <v>4340</v>
      </c>
      <c r="I3771" s="3" t="s">
        <v>43</v>
      </c>
      <c r="J3771" s="2">
        <v>4340</v>
      </c>
      <c r="K3771" s="3" t="s">
        <v>263</v>
      </c>
      <c r="L3771" s="2">
        <v>46</v>
      </c>
      <c r="M3771" s="3">
        <v>1.632455036976342</v>
      </c>
      <c r="N3771" s="3">
        <v>5732.5943958569269</v>
      </c>
      <c r="O3771" s="3">
        <v>13.184785284373728</v>
      </c>
      <c r="P3771" s="3">
        <v>1</v>
      </c>
      <c r="Q3771" s="3">
        <f t="shared" si="314"/>
        <v>13.184785284373728</v>
      </c>
      <c r="R3771" s="3">
        <v>0</v>
      </c>
      <c r="S3771" s="3">
        <v>1.7455855628956181</v>
      </c>
      <c r="T3771" s="3">
        <v>1</v>
      </c>
      <c r="U3771" s="3">
        <f t="shared" si="315"/>
        <v>1.7455855628956181</v>
      </c>
      <c r="V3771" s="3">
        <v>0</v>
      </c>
    </row>
    <row r="3772" spans="1:22" x14ac:dyDescent="0.25">
      <c r="A3772" s="3" t="s">
        <v>158</v>
      </c>
      <c r="B3772" s="3" t="s">
        <v>89</v>
      </c>
      <c r="C3772" s="3" t="s">
        <v>9</v>
      </c>
      <c r="D3772" s="3" t="s">
        <v>262</v>
      </c>
      <c r="E3772" s="3">
        <v>0.56000000000000005</v>
      </c>
      <c r="F3772" s="3">
        <v>0.48</v>
      </c>
      <c r="G3772" s="3" t="s">
        <v>283</v>
      </c>
      <c r="H3772" s="2">
        <v>4340</v>
      </c>
      <c r="I3772" s="3" t="s">
        <v>43</v>
      </c>
      <c r="J3772" s="2">
        <v>4340</v>
      </c>
      <c r="K3772" s="3" t="s">
        <v>284</v>
      </c>
      <c r="L3772" s="2">
        <v>6</v>
      </c>
      <c r="M3772" s="3">
        <v>1.6747338319255983E-2</v>
      </c>
      <c r="N3772" s="3">
        <v>57.4855977869653</v>
      </c>
      <c r="O3772" s="3">
        <v>0.12939456325090651</v>
      </c>
      <c r="P3772" s="3">
        <v>1</v>
      </c>
      <c r="Q3772" s="3">
        <f t="shared" si="314"/>
        <v>0.12939456325090651</v>
      </c>
      <c r="R3772" s="3">
        <v>0</v>
      </c>
      <c r="S3772" s="3">
        <v>1.6359032114525461E-2</v>
      </c>
      <c r="T3772" s="3">
        <v>1</v>
      </c>
      <c r="U3772" s="3">
        <f t="shared" si="315"/>
        <v>1.6359032114525461E-2</v>
      </c>
      <c r="V3772" s="3">
        <v>0</v>
      </c>
    </row>
    <row r="3773" spans="1:22" x14ac:dyDescent="0.25">
      <c r="A3773" s="3" t="s">
        <v>158</v>
      </c>
      <c r="B3773" s="3" t="s">
        <v>310</v>
      </c>
      <c r="C3773" s="3" t="s">
        <v>9</v>
      </c>
      <c r="D3773" s="3" t="s">
        <v>312</v>
      </c>
      <c r="E3773" s="3">
        <v>0.56000000000000005</v>
      </c>
      <c r="F3773" s="3">
        <v>0.48</v>
      </c>
      <c r="G3773" s="3" t="s">
        <v>283</v>
      </c>
      <c r="H3773" s="2">
        <v>4340</v>
      </c>
      <c r="I3773" s="3" t="s">
        <v>43</v>
      </c>
      <c r="J3773" s="2">
        <v>4340</v>
      </c>
      <c r="K3773" s="3" t="s">
        <v>316</v>
      </c>
      <c r="L3773" s="2">
        <v>26</v>
      </c>
      <c r="M3773" s="3">
        <v>2.6727859964546643</v>
      </c>
      <c r="N3773" s="3">
        <v>8285.8369036283948</v>
      </c>
      <c r="O3773" s="3">
        <v>18.170809132076471</v>
      </c>
      <c r="P3773" s="3">
        <v>1</v>
      </c>
      <c r="Q3773" s="3">
        <f t="shared" si="314"/>
        <v>18.170809132076471</v>
      </c>
      <c r="R3773" s="3">
        <v>0</v>
      </c>
      <c r="S3773" s="3">
        <v>2.1907264332022947</v>
      </c>
      <c r="T3773" s="3">
        <v>1</v>
      </c>
      <c r="U3773" s="3">
        <f t="shared" si="315"/>
        <v>2.1907264332022947</v>
      </c>
      <c r="V3773" s="3">
        <v>0</v>
      </c>
    </row>
    <row r="3774" spans="1:22" x14ac:dyDescent="0.25">
      <c r="A3774" s="3" t="s">
        <v>158</v>
      </c>
      <c r="B3774" s="3" t="s">
        <v>351</v>
      </c>
      <c r="C3774" s="3" t="s">
        <v>352</v>
      </c>
      <c r="D3774" s="3" t="s">
        <v>353</v>
      </c>
      <c r="E3774" s="3">
        <v>0.36</v>
      </c>
      <c r="F3774" s="3">
        <v>0.57999999999999996</v>
      </c>
      <c r="G3774" s="3" t="s">
        <v>283</v>
      </c>
      <c r="H3774" s="2">
        <v>4340</v>
      </c>
      <c r="I3774" s="3" t="s">
        <v>43</v>
      </c>
      <c r="J3774" s="2">
        <v>4340</v>
      </c>
      <c r="K3774" s="3" t="s">
        <v>355</v>
      </c>
      <c r="L3774" s="2">
        <v>41</v>
      </c>
      <c r="M3774" s="3">
        <v>3.9712810593110941</v>
      </c>
      <c r="N3774" s="3">
        <v>12129.18807046256</v>
      </c>
      <c r="O3774" s="3">
        <v>27.740697348742422</v>
      </c>
      <c r="P3774" s="3">
        <v>1</v>
      </c>
      <c r="Q3774" s="3">
        <f t="shared" si="314"/>
        <v>27.740697348742422</v>
      </c>
      <c r="R3774" s="3">
        <v>0</v>
      </c>
      <c r="S3774" s="3">
        <v>3.790112395193816</v>
      </c>
      <c r="T3774" s="3">
        <v>1</v>
      </c>
      <c r="U3774" s="3">
        <f t="shared" si="315"/>
        <v>3.790112395193816</v>
      </c>
      <c r="V3774" s="3">
        <v>0</v>
      </c>
    </row>
    <row r="3775" spans="1:22" x14ac:dyDescent="0.25">
      <c r="A3775" s="3" t="s">
        <v>158</v>
      </c>
      <c r="B3775" s="3" t="s">
        <v>89</v>
      </c>
      <c r="C3775" s="3" t="s">
        <v>9</v>
      </c>
      <c r="D3775" s="3" t="s">
        <v>262</v>
      </c>
      <c r="E3775" s="3">
        <v>0.56000000000000005</v>
      </c>
      <c r="F3775" s="3">
        <v>0.48</v>
      </c>
      <c r="G3775" s="3" t="s">
        <v>283</v>
      </c>
      <c r="H3775" s="2">
        <v>4340</v>
      </c>
      <c r="I3775" s="3" t="s">
        <v>43</v>
      </c>
      <c r="J3775" s="2">
        <v>4340</v>
      </c>
      <c r="K3775" s="3" t="s">
        <v>271</v>
      </c>
      <c r="L3775" s="2">
        <v>3</v>
      </c>
      <c r="M3775" s="3">
        <v>4.7739957069745473E-2</v>
      </c>
      <c r="N3775" s="3">
        <v>184.2907070462318</v>
      </c>
      <c r="O3775" s="3">
        <v>0.46177930096470349</v>
      </c>
      <c r="P3775" s="3">
        <v>1</v>
      </c>
      <c r="Q3775" s="3">
        <f t="shared" si="314"/>
        <v>0.46177930096470349</v>
      </c>
      <c r="R3775" s="3">
        <v>0</v>
      </c>
      <c r="S3775" s="3">
        <v>5.9908367546837711E-2</v>
      </c>
      <c r="T3775" s="3">
        <v>1</v>
      </c>
      <c r="U3775" s="3">
        <f t="shared" si="315"/>
        <v>5.9908367546837711E-2</v>
      </c>
      <c r="V3775" s="3">
        <v>0</v>
      </c>
    </row>
    <row r="3776" spans="1:22" x14ac:dyDescent="0.25">
      <c r="A3776" s="3" t="s">
        <v>158</v>
      </c>
      <c r="B3776" s="3" t="s">
        <v>8</v>
      </c>
      <c r="C3776" s="3" t="s">
        <v>9</v>
      </c>
      <c r="D3776" s="3" t="s">
        <v>10</v>
      </c>
      <c r="E3776" s="3">
        <v>0.56000000000000005</v>
      </c>
      <c r="F3776" s="3">
        <v>0.48</v>
      </c>
      <c r="G3776" s="3" t="s">
        <v>59</v>
      </c>
      <c r="H3776" s="2">
        <v>4340</v>
      </c>
      <c r="I3776" s="3" t="s">
        <v>43</v>
      </c>
      <c r="J3776" s="2">
        <v>4340</v>
      </c>
      <c r="K3776" s="3" t="s">
        <v>62</v>
      </c>
      <c r="L3776" s="2">
        <v>5</v>
      </c>
      <c r="M3776" s="3">
        <v>4.3880342663439736E-3</v>
      </c>
      <c r="N3776" s="3">
        <v>15.899438143882968</v>
      </c>
      <c r="O3776" s="3">
        <v>3.5287642386573649E-2</v>
      </c>
      <c r="P3776" s="3">
        <v>1</v>
      </c>
      <c r="Q3776" s="3">
        <f t="shared" si="314"/>
        <v>3.5287642386573649E-2</v>
      </c>
      <c r="R3776" s="3">
        <v>0</v>
      </c>
      <c r="S3776" s="3">
        <v>4.4271683231893472E-3</v>
      </c>
      <c r="T3776" s="3">
        <v>1</v>
      </c>
      <c r="U3776" s="3">
        <f t="shared" si="315"/>
        <v>4.4271683231893472E-3</v>
      </c>
      <c r="V3776" s="3">
        <v>0</v>
      </c>
    </row>
    <row r="3777" spans="1:22" x14ac:dyDescent="0.25">
      <c r="A3777" s="3" t="s">
        <v>158</v>
      </c>
      <c r="B3777" s="3" t="s">
        <v>310</v>
      </c>
      <c r="C3777" s="3" t="s">
        <v>9</v>
      </c>
      <c r="D3777" s="3" t="s">
        <v>333</v>
      </c>
      <c r="E3777" s="3">
        <v>0.56000000000000005</v>
      </c>
      <c r="F3777" s="3">
        <v>0.48</v>
      </c>
      <c r="G3777" s="3" t="s">
        <v>59</v>
      </c>
      <c r="H3777" s="2">
        <v>4340</v>
      </c>
      <c r="I3777" s="3" t="s">
        <v>43</v>
      </c>
      <c r="J3777" s="2">
        <v>4340</v>
      </c>
      <c r="K3777" s="3" t="s">
        <v>62</v>
      </c>
      <c r="L3777" s="2">
        <v>4</v>
      </c>
      <c r="M3777" s="3">
        <v>5.2351480309946019E-2</v>
      </c>
      <c r="N3777" s="3">
        <v>155.3529106779425</v>
      </c>
      <c r="O3777" s="3">
        <v>0.38332902413172626</v>
      </c>
      <c r="P3777" s="3">
        <v>1</v>
      </c>
      <c r="Q3777" s="3">
        <f t="shared" si="314"/>
        <v>0.38332902413172626</v>
      </c>
      <c r="R3777" s="3">
        <v>0</v>
      </c>
      <c r="S3777" s="3">
        <v>5.1013427400710007E-2</v>
      </c>
      <c r="T3777" s="3">
        <v>1</v>
      </c>
      <c r="U3777" s="3">
        <f t="shared" si="315"/>
        <v>5.1013427400710007E-2</v>
      </c>
      <c r="V3777" s="3">
        <v>0</v>
      </c>
    </row>
    <row r="3778" spans="1:22" x14ac:dyDescent="0.25">
      <c r="A3778" s="3" t="s">
        <v>158</v>
      </c>
      <c r="B3778" s="3" t="s">
        <v>310</v>
      </c>
      <c r="C3778" s="3" t="s">
        <v>9</v>
      </c>
      <c r="D3778" s="3" t="s">
        <v>197</v>
      </c>
      <c r="E3778" s="3">
        <v>0.56000000000000005</v>
      </c>
      <c r="F3778" s="3">
        <v>0.48</v>
      </c>
      <c r="G3778" s="3" t="s">
        <v>59</v>
      </c>
      <c r="H3778" s="2">
        <v>4340</v>
      </c>
      <c r="I3778" s="3" t="s">
        <v>43</v>
      </c>
      <c r="J3778" s="2">
        <v>4340</v>
      </c>
      <c r="K3778" s="3" t="s">
        <v>62</v>
      </c>
      <c r="L3778" s="2">
        <v>63</v>
      </c>
      <c r="M3778" s="3">
        <v>4.6857312513362004</v>
      </c>
      <c r="N3778" s="3">
        <v>10154.816694183384</v>
      </c>
      <c r="O3778" s="3">
        <v>21.555580567218517</v>
      </c>
      <c r="P3778" s="3">
        <v>1</v>
      </c>
      <c r="Q3778" s="3">
        <f t="shared" ref="Q3778:Q3841" si="318">O3778*P3778</f>
        <v>21.555580567218517</v>
      </c>
      <c r="R3778" s="3">
        <v>0</v>
      </c>
      <c r="S3778" s="3">
        <v>2.6185409957049663</v>
      </c>
      <c r="T3778" s="3">
        <v>1</v>
      </c>
      <c r="U3778" s="3">
        <f t="shared" ref="U3778:U3841" si="319">S3778*T3778</f>
        <v>2.6185409957049663</v>
      </c>
      <c r="V3778" s="3">
        <v>0</v>
      </c>
    </row>
    <row r="3779" spans="1:22" x14ac:dyDescent="0.25">
      <c r="A3779" s="3" t="s">
        <v>158</v>
      </c>
      <c r="B3779" s="3" t="s">
        <v>8</v>
      </c>
      <c r="C3779" s="3" t="s">
        <v>9</v>
      </c>
      <c r="D3779" s="3" t="s">
        <v>10</v>
      </c>
      <c r="E3779" s="3">
        <v>0.56000000000000005</v>
      </c>
      <c r="F3779" s="3">
        <v>0.48</v>
      </c>
      <c r="G3779" s="3" t="s">
        <v>59</v>
      </c>
      <c r="H3779" s="2">
        <v>4340</v>
      </c>
      <c r="I3779" s="3" t="s">
        <v>43</v>
      </c>
      <c r="J3779" s="2">
        <v>4340</v>
      </c>
      <c r="K3779" s="3" t="s">
        <v>187</v>
      </c>
      <c r="L3779" s="2">
        <v>4</v>
      </c>
      <c r="M3779" s="3">
        <v>3.7178084022689347E-3</v>
      </c>
      <c r="N3779" s="3">
        <v>13.929398160809516</v>
      </c>
      <c r="O3779" s="3">
        <v>3.1816916844087509E-2</v>
      </c>
      <c r="P3779" s="3">
        <f>1-0.712</f>
        <v>0.28800000000000003</v>
      </c>
      <c r="Q3779" s="3">
        <f t="shared" si="318"/>
        <v>9.1632720510972029E-3</v>
      </c>
      <c r="R3779" s="3">
        <v>0</v>
      </c>
      <c r="S3779" s="3">
        <v>4.0428096510729964E-3</v>
      </c>
      <c r="T3779" s="3">
        <f>1-0.531</f>
        <v>0.46899999999999997</v>
      </c>
      <c r="U3779" s="3">
        <f t="shared" si="319"/>
        <v>1.8960777263532353E-3</v>
      </c>
      <c r="V3779" s="3">
        <v>0</v>
      </c>
    </row>
    <row r="3780" spans="1:22" x14ac:dyDescent="0.25">
      <c r="A3780" s="3" t="s">
        <v>158</v>
      </c>
      <c r="B3780" s="3" t="s">
        <v>8</v>
      </c>
      <c r="C3780" s="3" t="s">
        <v>9</v>
      </c>
      <c r="D3780" s="3" t="s">
        <v>197</v>
      </c>
      <c r="E3780" s="3">
        <v>0.56000000000000005</v>
      </c>
      <c r="F3780" s="3">
        <v>0.48</v>
      </c>
      <c r="G3780" s="3" t="s">
        <v>59</v>
      </c>
      <c r="H3780" s="2">
        <v>4340</v>
      </c>
      <c r="I3780" s="3" t="s">
        <v>43</v>
      </c>
      <c r="J3780" s="2">
        <v>4340</v>
      </c>
      <c r="K3780" s="3" t="s">
        <v>187</v>
      </c>
      <c r="L3780" s="2">
        <v>29</v>
      </c>
      <c r="M3780" s="3">
        <v>2.0318388307824331</v>
      </c>
      <c r="N3780" s="3">
        <v>7336.48528909181</v>
      </c>
      <c r="O3780" s="3">
        <v>15.61287608312613</v>
      </c>
      <c r="P3780" s="3">
        <f>1-0.712</f>
        <v>0.28800000000000003</v>
      </c>
      <c r="Q3780" s="3">
        <f t="shared" si="318"/>
        <v>4.4965083119403255</v>
      </c>
      <c r="R3780" s="3">
        <v>0</v>
      </c>
      <c r="S3780" s="3">
        <v>1.9921521035977989</v>
      </c>
      <c r="T3780" s="3">
        <f>1-0.531</f>
        <v>0.46899999999999997</v>
      </c>
      <c r="U3780" s="3">
        <f t="shared" si="319"/>
        <v>0.93431933658736765</v>
      </c>
      <c r="V3780" s="3">
        <v>0</v>
      </c>
    </row>
    <row r="3781" spans="1:22" x14ac:dyDescent="0.25">
      <c r="A3781" s="3" t="s">
        <v>158</v>
      </c>
      <c r="B3781" s="3" t="s">
        <v>8</v>
      </c>
      <c r="C3781" s="3" t="s">
        <v>9</v>
      </c>
      <c r="D3781" s="3" t="s">
        <v>197</v>
      </c>
      <c r="E3781" s="3">
        <v>0.56000000000000005</v>
      </c>
      <c r="F3781" s="3">
        <v>0.48</v>
      </c>
      <c r="G3781" s="3" t="s">
        <v>59</v>
      </c>
      <c r="H3781" s="2">
        <v>4340</v>
      </c>
      <c r="I3781" s="3" t="s">
        <v>43</v>
      </c>
      <c r="J3781" s="2">
        <v>4340</v>
      </c>
      <c r="K3781" s="3" t="s">
        <v>188</v>
      </c>
      <c r="L3781" s="2">
        <v>24</v>
      </c>
      <c r="M3781" s="3">
        <v>0.52690282627889962</v>
      </c>
      <c r="N3781" s="3">
        <v>1764.3424259436949</v>
      </c>
      <c r="O3781" s="3">
        <v>3.502897676981406</v>
      </c>
      <c r="P3781" s="3">
        <f>1-0.712</f>
        <v>0.28800000000000003</v>
      </c>
      <c r="Q3781" s="3">
        <f t="shared" si="318"/>
        <v>1.008834530970645</v>
      </c>
      <c r="R3781" s="3">
        <v>0</v>
      </c>
      <c r="S3781" s="3">
        <v>0.42588769701959989</v>
      </c>
      <c r="T3781" s="3">
        <f>1-0.531</f>
        <v>0.46899999999999997</v>
      </c>
      <c r="U3781" s="3">
        <f t="shared" si="319"/>
        <v>0.19974132990219234</v>
      </c>
      <c r="V3781" s="3">
        <v>0</v>
      </c>
    </row>
    <row r="3782" spans="1:22" x14ac:dyDescent="0.25">
      <c r="A3782" s="3" t="s">
        <v>158</v>
      </c>
      <c r="B3782" s="3" t="s">
        <v>8</v>
      </c>
      <c r="C3782" s="3" t="s">
        <v>9</v>
      </c>
      <c r="D3782" s="3" t="s">
        <v>197</v>
      </c>
      <c r="E3782" s="3">
        <v>0.56000000000000005</v>
      </c>
      <c r="F3782" s="3">
        <v>0.48</v>
      </c>
      <c r="G3782" s="3" t="s">
        <v>59</v>
      </c>
      <c r="H3782" s="2">
        <v>4340</v>
      </c>
      <c r="I3782" s="3" t="s">
        <v>43</v>
      </c>
      <c r="J3782" s="2">
        <v>4340</v>
      </c>
      <c r="K3782" s="3" t="s">
        <v>200</v>
      </c>
      <c r="L3782" s="2">
        <v>14</v>
      </c>
      <c r="M3782" s="3">
        <v>0.4492837762123626</v>
      </c>
      <c r="N3782" s="3">
        <v>1590.6065023312008</v>
      </c>
      <c r="O3782" s="3">
        <v>3.8340664300570166</v>
      </c>
      <c r="P3782" s="3">
        <v>1</v>
      </c>
      <c r="Q3782" s="3">
        <f t="shared" si="318"/>
        <v>3.8340664300570166</v>
      </c>
      <c r="R3782" s="3">
        <v>0</v>
      </c>
      <c r="S3782" s="3">
        <v>0.55201785271411363</v>
      </c>
      <c r="T3782" s="3">
        <v>1</v>
      </c>
      <c r="U3782" s="3">
        <f t="shared" si="319"/>
        <v>0.55201785271411363</v>
      </c>
      <c r="V3782" s="3">
        <v>0</v>
      </c>
    </row>
    <row r="3783" spans="1:22" x14ac:dyDescent="0.25">
      <c r="A3783" s="3" t="s">
        <v>158</v>
      </c>
      <c r="B3783" s="3" t="s">
        <v>310</v>
      </c>
      <c r="C3783" s="3" t="s">
        <v>9</v>
      </c>
      <c r="D3783" s="3" t="s">
        <v>197</v>
      </c>
      <c r="E3783" s="3">
        <v>0.56000000000000005</v>
      </c>
      <c r="F3783" s="3">
        <v>0.48</v>
      </c>
      <c r="G3783" s="3" t="s">
        <v>59</v>
      </c>
      <c r="H3783" s="2">
        <v>4340</v>
      </c>
      <c r="I3783" s="3" t="s">
        <v>43</v>
      </c>
      <c r="J3783" s="2">
        <v>4340</v>
      </c>
      <c r="K3783" s="3" t="s">
        <v>200</v>
      </c>
      <c r="L3783" s="2">
        <v>12</v>
      </c>
      <c r="M3783" s="3">
        <v>0.76116701767541661</v>
      </c>
      <c r="N3783" s="3">
        <v>2044.0287036428194</v>
      </c>
      <c r="O3783" s="3">
        <v>4.3373372493000462</v>
      </c>
      <c r="P3783" s="3">
        <v>1</v>
      </c>
      <c r="Q3783" s="3">
        <f t="shared" si="318"/>
        <v>4.3373372493000462</v>
      </c>
      <c r="R3783" s="3">
        <v>0</v>
      </c>
      <c r="S3783" s="3">
        <v>0.8117554242857854</v>
      </c>
      <c r="T3783" s="3">
        <v>1</v>
      </c>
      <c r="U3783" s="3">
        <f t="shared" si="319"/>
        <v>0.8117554242857854</v>
      </c>
      <c r="V3783" s="3">
        <v>0</v>
      </c>
    </row>
    <row r="3784" spans="1:22" x14ac:dyDescent="0.25">
      <c r="A3784" s="3" t="s">
        <v>158</v>
      </c>
      <c r="B3784" s="3" t="s">
        <v>8</v>
      </c>
      <c r="C3784" s="3" t="s">
        <v>9</v>
      </c>
      <c r="D3784" s="3" t="s">
        <v>10</v>
      </c>
      <c r="E3784" s="3">
        <v>0.56000000000000005</v>
      </c>
      <c r="F3784" s="3">
        <v>0.48</v>
      </c>
      <c r="G3784" s="3" t="s">
        <v>59</v>
      </c>
      <c r="H3784" s="2">
        <v>4340</v>
      </c>
      <c r="I3784" s="3" t="s">
        <v>43</v>
      </c>
      <c r="J3784" s="2">
        <v>4340</v>
      </c>
      <c r="K3784" s="3" t="s">
        <v>148</v>
      </c>
      <c r="L3784" s="2">
        <v>4</v>
      </c>
      <c r="M3784" s="3">
        <v>0.12019072622071625</v>
      </c>
      <c r="N3784" s="3">
        <v>476.9318240501193</v>
      </c>
      <c r="O3784" s="3">
        <v>1.0802292274456491</v>
      </c>
      <c r="P3784" s="3">
        <v>1</v>
      </c>
      <c r="Q3784" s="3">
        <f t="shared" si="318"/>
        <v>1.0802292274456491</v>
      </c>
      <c r="R3784" s="3">
        <v>0</v>
      </c>
      <c r="S3784" s="3">
        <v>0.14322029655232316</v>
      </c>
      <c r="T3784" s="3">
        <v>1</v>
      </c>
      <c r="U3784" s="3">
        <f t="shared" si="319"/>
        <v>0.14322029655232316</v>
      </c>
      <c r="V3784" s="3">
        <v>0</v>
      </c>
    </row>
    <row r="3785" spans="1:22" x14ac:dyDescent="0.25">
      <c r="A3785" s="3" t="s">
        <v>158</v>
      </c>
      <c r="B3785" s="3" t="s">
        <v>8</v>
      </c>
      <c r="C3785" s="3" t="s">
        <v>9</v>
      </c>
      <c r="D3785" s="3" t="s">
        <v>159</v>
      </c>
      <c r="E3785" s="3">
        <v>0.36</v>
      </c>
      <c r="F3785" s="3">
        <v>0</v>
      </c>
      <c r="G3785" s="3" t="s">
        <v>59</v>
      </c>
      <c r="H3785" s="2">
        <v>4340</v>
      </c>
      <c r="I3785" s="3" t="s">
        <v>43</v>
      </c>
      <c r="J3785" s="2">
        <v>4340</v>
      </c>
      <c r="K3785" s="3" t="s">
        <v>160</v>
      </c>
      <c r="L3785" s="2">
        <v>2</v>
      </c>
      <c r="M3785" s="3">
        <v>7.3781264459656468E-3</v>
      </c>
      <c r="N3785" s="3">
        <v>17.921907678451266</v>
      </c>
      <c r="O3785" s="3">
        <v>3.9408527373252344E-2</v>
      </c>
      <c r="P3785" s="3">
        <v>1</v>
      </c>
      <c r="Q3785" s="3">
        <f t="shared" si="318"/>
        <v>3.9408527373252344E-2</v>
      </c>
      <c r="R3785" s="3">
        <v>0</v>
      </c>
      <c r="S3785" s="3">
        <v>1.3617745061806776E-2</v>
      </c>
      <c r="T3785" s="3">
        <v>1</v>
      </c>
      <c r="U3785" s="3">
        <f t="shared" si="319"/>
        <v>1.3617745061806776E-2</v>
      </c>
      <c r="V3785" s="3">
        <v>0</v>
      </c>
    </row>
    <row r="3786" spans="1:22" x14ac:dyDescent="0.25">
      <c r="A3786" s="3" t="s">
        <v>158</v>
      </c>
      <c r="B3786" s="3" t="s">
        <v>8</v>
      </c>
      <c r="C3786" s="3" t="s">
        <v>9</v>
      </c>
      <c r="D3786" s="3" t="s">
        <v>197</v>
      </c>
      <c r="E3786" s="3">
        <v>0.56000000000000005</v>
      </c>
      <c r="F3786" s="3">
        <v>0.48</v>
      </c>
      <c r="G3786" s="3" t="s">
        <v>59</v>
      </c>
      <c r="H3786" s="2">
        <v>4340</v>
      </c>
      <c r="I3786" s="3" t="s">
        <v>43</v>
      </c>
      <c r="J3786" s="2">
        <v>4340</v>
      </c>
      <c r="K3786" s="3" t="s">
        <v>160</v>
      </c>
      <c r="L3786" s="2">
        <v>54</v>
      </c>
      <c r="M3786" s="3">
        <v>3.9330401235991475</v>
      </c>
      <c r="N3786" s="3">
        <v>10131.40982287782</v>
      </c>
      <c r="O3786" s="3">
        <v>21.580486216856638</v>
      </c>
      <c r="P3786" s="3">
        <v>1</v>
      </c>
      <c r="Q3786" s="3">
        <f t="shared" si="318"/>
        <v>21.580486216856638</v>
      </c>
      <c r="R3786" s="3">
        <v>0</v>
      </c>
      <c r="S3786" s="3">
        <v>2.9900993515698175</v>
      </c>
      <c r="T3786" s="3">
        <v>1</v>
      </c>
      <c r="U3786" s="3">
        <f t="shared" si="319"/>
        <v>2.9900993515698175</v>
      </c>
      <c r="V3786" s="3">
        <v>0</v>
      </c>
    </row>
    <row r="3787" spans="1:22" x14ac:dyDescent="0.25">
      <c r="A3787" s="3" t="s">
        <v>158</v>
      </c>
      <c r="B3787" s="3" t="s">
        <v>8</v>
      </c>
      <c r="C3787" s="3" t="s">
        <v>9</v>
      </c>
      <c r="D3787" s="3" t="s">
        <v>197</v>
      </c>
      <c r="E3787" s="3">
        <v>0.56000000000000005</v>
      </c>
      <c r="F3787" s="3">
        <v>0.48</v>
      </c>
      <c r="G3787" s="3" t="s">
        <v>59</v>
      </c>
      <c r="H3787" s="2">
        <v>4340</v>
      </c>
      <c r="I3787" s="3" t="s">
        <v>43</v>
      </c>
      <c r="J3787" s="2">
        <v>4340</v>
      </c>
      <c r="K3787" s="3" t="s">
        <v>161</v>
      </c>
      <c r="L3787" s="2">
        <v>28</v>
      </c>
      <c r="M3787" s="3">
        <v>1.529899366384154</v>
      </c>
      <c r="N3787" s="3">
        <v>5136.300796034544</v>
      </c>
      <c r="O3787" s="3">
        <v>11.343114190440774</v>
      </c>
      <c r="P3787" s="3">
        <v>1</v>
      </c>
      <c r="Q3787" s="3">
        <f t="shared" si="318"/>
        <v>11.343114190440774</v>
      </c>
      <c r="R3787" s="3">
        <v>0</v>
      </c>
      <c r="S3787" s="3">
        <v>1.426426074740212</v>
      </c>
      <c r="T3787" s="3">
        <v>1</v>
      </c>
      <c r="U3787" s="3">
        <f t="shared" si="319"/>
        <v>1.426426074740212</v>
      </c>
      <c r="V3787" s="3">
        <v>0</v>
      </c>
    </row>
    <row r="3788" spans="1:22" x14ac:dyDescent="0.25">
      <c r="A3788" s="3" t="s">
        <v>158</v>
      </c>
      <c r="B3788" s="3" t="s">
        <v>310</v>
      </c>
      <c r="C3788" s="3" t="s">
        <v>9</v>
      </c>
      <c r="D3788" s="3" t="s">
        <v>197</v>
      </c>
      <c r="E3788" s="3">
        <v>0.56000000000000005</v>
      </c>
      <c r="F3788" s="3">
        <v>0.48</v>
      </c>
      <c r="G3788" s="3" t="s">
        <v>59</v>
      </c>
      <c r="H3788" s="2">
        <v>4340</v>
      </c>
      <c r="I3788" s="3" t="s">
        <v>43</v>
      </c>
      <c r="J3788" s="2">
        <v>4340</v>
      </c>
      <c r="K3788" s="3" t="s">
        <v>161</v>
      </c>
      <c r="L3788" s="2">
        <v>1</v>
      </c>
      <c r="M3788" s="3">
        <v>1.0344981975280028E-2</v>
      </c>
      <c r="N3788" s="3">
        <v>37.747593117548739</v>
      </c>
      <c r="O3788" s="3">
        <v>8.388443209486135E-2</v>
      </c>
      <c r="P3788" s="3">
        <v>1</v>
      </c>
      <c r="Q3788" s="3">
        <f t="shared" si="318"/>
        <v>8.388443209486135E-2</v>
      </c>
      <c r="R3788" s="3">
        <v>0</v>
      </c>
      <c r="S3788" s="3">
        <v>1.1110518000772826E-2</v>
      </c>
      <c r="T3788" s="3">
        <v>1</v>
      </c>
      <c r="U3788" s="3">
        <f t="shared" si="319"/>
        <v>1.1110518000772826E-2</v>
      </c>
      <c r="V3788" s="3">
        <v>0</v>
      </c>
    </row>
    <row r="3789" spans="1:22" x14ac:dyDescent="0.25">
      <c r="A3789" s="3" t="s">
        <v>158</v>
      </c>
      <c r="B3789" s="3" t="s">
        <v>8</v>
      </c>
      <c r="C3789" s="3" t="s">
        <v>9</v>
      </c>
      <c r="D3789" s="3" t="s">
        <v>197</v>
      </c>
      <c r="E3789" s="3">
        <v>0.56000000000000005</v>
      </c>
      <c r="F3789" s="3">
        <v>0.48</v>
      </c>
      <c r="G3789" s="3" t="s">
        <v>59</v>
      </c>
      <c r="H3789" s="2">
        <v>4340</v>
      </c>
      <c r="I3789" s="3" t="s">
        <v>43</v>
      </c>
      <c r="J3789" s="2">
        <v>4340</v>
      </c>
      <c r="K3789" s="3" t="s">
        <v>223</v>
      </c>
      <c r="L3789" s="2">
        <v>2</v>
      </c>
      <c r="M3789" s="3">
        <v>7.7570235341334851E-2</v>
      </c>
      <c r="N3789" s="3">
        <v>297.45061886309446</v>
      </c>
      <c r="O3789" s="3">
        <v>0.66119054901000518</v>
      </c>
      <c r="P3789" s="3">
        <f>1-0.712</f>
        <v>0.28800000000000003</v>
      </c>
      <c r="Q3789" s="3">
        <f t="shared" si="318"/>
        <v>0.19042287811488151</v>
      </c>
      <c r="R3789" s="3">
        <v>0</v>
      </c>
      <c r="S3789" s="3">
        <v>8.4257795360405716E-2</v>
      </c>
      <c r="T3789" s="3">
        <f>1-0.531</f>
        <v>0.46899999999999997</v>
      </c>
      <c r="U3789" s="3">
        <f t="shared" si="319"/>
        <v>3.9516906024030275E-2</v>
      </c>
      <c r="V3789" s="3">
        <v>0</v>
      </c>
    </row>
    <row r="3790" spans="1:22" x14ac:dyDescent="0.25">
      <c r="A3790" s="3" t="s">
        <v>158</v>
      </c>
      <c r="B3790" s="3" t="s">
        <v>351</v>
      </c>
      <c r="C3790" s="3" t="s">
        <v>352</v>
      </c>
      <c r="D3790" s="3" t="s">
        <v>353</v>
      </c>
      <c r="E3790" s="3">
        <v>0.36</v>
      </c>
      <c r="F3790" s="3">
        <v>0.57999999999999996</v>
      </c>
      <c r="G3790" s="3" t="s">
        <v>290</v>
      </c>
      <c r="H3790" s="2">
        <v>4340</v>
      </c>
      <c r="I3790" s="3" t="s">
        <v>43</v>
      </c>
      <c r="J3790" s="2">
        <v>4340</v>
      </c>
      <c r="K3790" s="3" t="s">
        <v>354</v>
      </c>
      <c r="L3790" s="2">
        <v>329</v>
      </c>
      <c r="M3790" s="3">
        <v>74.652896019817803</v>
      </c>
      <c r="N3790" s="3">
        <v>200002.49708654886</v>
      </c>
      <c r="O3790" s="3">
        <v>435.06933294710274</v>
      </c>
      <c r="P3790" s="3">
        <v>1</v>
      </c>
      <c r="Q3790" s="3">
        <f t="shared" si="318"/>
        <v>435.06933294710274</v>
      </c>
      <c r="R3790" s="3">
        <v>0</v>
      </c>
      <c r="S3790" s="3">
        <v>56.858536183408546</v>
      </c>
      <c r="T3790" s="3">
        <v>1</v>
      </c>
      <c r="U3790" s="3">
        <f t="shared" si="319"/>
        <v>56.858536183408546</v>
      </c>
      <c r="V3790" s="3">
        <v>0</v>
      </c>
    </row>
    <row r="3791" spans="1:22" x14ac:dyDescent="0.25">
      <c r="A3791" s="3" t="s">
        <v>158</v>
      </c>
      <c r="B3791" s="3" t="s">
        <v>89</v>
      </c>
      <c r="C3791" s="3" t="s">
        <v>9</v>
      </c>
      <c r="D3791" s="3" t="s">
        <v>262</v>
      </c>
      <c r="E3791" s="3">
        <v>0.56000000000000005</v>
      </c>
      <c r="F3791" s="3">
        <v>0.48</v>
      </c>
      <c r="G3791" s="3" t="s">
        <v>290</v>
      </c>
      <c r="H3791" s="2">
        <v>4340</v>
      </c>
      <c r="I3791" s="3" t="s">
        <v>43</v>
      </c>
      <c r="J3791" s="2">
        <v>4340</v>
      </c>
      <c r="K3791" s="3" t="s">
        <v>267</v>
      </c>
      <c r="L3791" s="2">
        <v>9</v>
      </c>
      <c r="M3791" s="3">
        <v>0.73568448686632515</v>
      </c>
      <c r="N3791" s="3">
        <v>2471.5963811102774</v>
      </c>
      <c r="O3791" s="3">
        <v>5.6406331577524123</v>
      </c>
      <c r="P3791" s="3">
        <v>1</v>
      </c>
      <c r="Q3791" s="3">
        <f t="shared" si="318"/>
        <v>5.6406331577524123</v>
      </c>
      <c r="R3791" s="3">
        <v>0</v>
      </c>
      <c r="S3791" s="3">
        <v>0.85525471907750217</v>
      </c>
      <c r="T3791" s="3">
        <v>1</v>
      </c>
      <c r="U3791" s="3">
        <f t="shared" si="319"/>
        <v>0.85525471907750217</v>
      </c>
      <c r="V3791" s="3">
        <v>0</v>
      </c>
    </row>
    <row r="3792" spans="1:22" x14ac:dyDescent="0.25">
      <c r="A3792" s="3" t="s">
        <v>158</v>
      </c>
      <c r="B3792" s="3" t="s">
        <v>351</v>
      </c>
      <c r="C3792" s="3" t="s">
        <v>352</v>
      </c>
      <c r="D3792" s="3" t="s">
        <v>353</v>
      </c>
      <c r="E3792" s="3">
        <v>0.36</v>
      </c>
      <c r="F3792" s="3">
        <v>0.57999999999999996</v>
      </c>
      <c r="G3792" s="3" t="s">
        <v>290</v>
      </c>
      <c r="H3792" s="2">
        <v>4340</v>
      </c>
      <c r="I3792" s="3" t="s">
        <v>43</v>
      </c>
      <c r="J3792" s="2">
        <v>4340</v>
      </c>
      <c r="K3792" s="3" t="s">
        <v>267</v>
      </c>
      <c r="L3792" s="2">
        <v>1</v>
      </c>
      <c r="M3792" s="3">
        <v>7.0772827737420943E-5</v>
      </c>
      <c r="N3792" s="3">
        <v>0.22386061665677684</v>
      </c>
      <c r="O3792" s="3">
        <v>4.6805268191722532E-4</v>
      </c>
      <c r="P3792" s="3">
        <v>1</v>
      </c>
      <c r="Q3792" s="3">
        <f t="shared" si="318"/>
        <v>4.6805268191722532E-4</v>
      </c>
      <c r="R3792" s="3">
        <v>0</v>
      </c>
      <c r="S3792" s="3">
        <v>6.441399354140363E-5</v>
      </c>
      <c r="T3792" s="3">
        <v>1</v>
      </c>
      <c r="U3792" s="3">
        <f t="shared" si="319"/>
        <v>6.441399354140363E-5</v>
      </c>
      <c r="V3792" s="3">
        <v>0</v>
      </c>
    </row>
    <row r="3793" spans="1:22" x14ac:dyDescent="0.25">
      <c r="A3793" s="3" t="s">
        <v>158</v>
      </c>
      <c r="B3793" s="3" t="s">
        <v>310</v>
      </c>
      <c r="C3793" s="3" t="s">
        <v>9</v>
      </c>
      <c r="D3793" s="3" t="s">
        <v>197</v>
      </c>
      <c r="E3793" s="3">
        <v>0.56000000000000005</v>
      </c>
      <c r="F3793" s="3">
        <v>0.48</v>
      </c>
      <c r="G3793" s="3" t="s">
        <v>323</v>
      </c>
      <c r="H3793" s="2">
        <v>4340</v>
      </c>
      <c r="I3793" s="3" t="s">
        <v>43</v>
      </c>
      <c r="J3793" s="2">
        <v>4340</v>
      </c>
      <c r="K3793" s="3" t="s">
        <v>345</v>
      </c>
      <c r="L3793" s="2">
        <v>88</v>
      </c>
      <c r="M3793" s="3">
        <v>4.8587126751797518</v>
      </c>
      <c r="N3793" s="3">
        <v>8320.357063684869</v>
      </c>
      <c r="O3793" s="3">
        <v>16.361904818737727</v>
      </c>
      <c r="P3793" s="3">
        <v>1</v>
      </c>
      <c r="Q3793" s="3">
        <f t="shared" si="318"/>
        <v>16.361904818737727</v>
      </c>
      <c r="R3793" s="3">
        <v>0</v>
      </c>
      <c r="S3793" s="3">
        <v>2.2002835470182114</v>
      </c>
      <c r="T3793" s="3">
        <v>1</v>
      </c>
      <c r="U3793" s="3">
        <f t="shared" si="319"/>
        <v>2.2002835470182114</v>
      </c>
      <c r="V3793" s="3">
        <v>0</v>
      </c>
    </row>
    <row r="3794" spans="1:22" x14ac:dyDescent="0.25">
      <c r="A3794" s="3" t="s">
        <v>158</v>
      </c>
      <c r="B3794" s="3" t="s">
        <v>310</v>
      </c>
      <c r="C3794" s="3" t="s">
        <v>9</v>
      </c>
      <c r="D3794" s="3" t="s">
        <v>312</v>
      </c>
      <c r="E3794" s="3">
        <v>0.56000000000000005</v>
      </c>
      <c r="F3794" s="3">
        <v>0.48</v>
      </c>
      <c r="G3794" s="3" t="s">
        <v>323</v>
      </c>
      <c r="H3794" s="2">
        <v>4340</v>
      </c>
      <c r="I3794" s="3" t="s">
        <v>43</v>
      </c>
      <c r="J3794" s="2">
        <v>4340</v>
      </c>
      <c r="K3794" s="3" t="s">
        <v>319</v>
      </c>
      <c r="L3794" s="2">
        <v>3</v>
      </c>
      <c r="M3794" s="3">
        <v>0.1722014249085016</v>
      </c>
      <c r="N3794" s="3">
        <v>380.62470487169776</v>
      </c>
      <c r="O3794" s="3">
        <v>0.78437727177721539</v>
      </c>
      <c r="P3794" s="3">
        <v>1</v>
      </c>
      <c r="Q3794" s="3">
        <f t="shared" si="318"/>
        <v>0.78437727177721539</v>
      </c>
      <c r="R3794" s="3">
        <v>0</v>
      </c>
      <c r="S3794" s="3">
        <v>7.6963131965758325E-2</v>
      </c>
      <c r="T3794" s="3">
        <v>1</v>
      </c>
      <c r="U3794" s="3">
        <f t="shared" si="319"/>
        <v>7.6963131965758325E-2</v>
      </c>
      <c r="V3794" s="3">
        <v>0</v>
      </c>
    </row>
    <row r="3795" spans="1:22" x14ac:dyDescent="0.25">
      <c r="A3795" s="3" t="s">
        <v>158</v>
      </c>
      <c r="B3795" s="3" t="s">
        <v>310</v>
      </c>
      <c r="C3795" s="3" t="s">
        <v>9</v>
      </c>
      <c r="D3795" s="3" t="s">
        <v>197</v>
      </c>
      <c r="E3795" s="3">
        <v>0.56000000000000005</v>
      </c>
      <c r="F3795" s="3">
        <v>0.48</v>
      </c>
      <c r="G3795" s="3" t="s">
        <v>323</v>
      </c>
      <c r="H3795" s="2">
        <v>4340</v>
      </c>
      <c r="I3795" s="3" t="s">
        <v>43</v>
      </c>
      <c r="J3795" s="2">
        <v>4340</v>
      </c>
      <c r="K3795" s="3" t="s">
        <v>319</v>
      </c>
      <c r="L3795" s="2">
        <v>570</v>
      </c>
      <c r="M3795" s="3">
        <v>77.258553357033051</v>
      </c>
      <c r="N3795" s="3">
        <v>170869.46392835444</v>
      </c>
      <c r="O3795" s="3">
        <v>370.01156329234317</v>
      </c>
      <c r="P3795" s="3">
        <v>1</v>
      </c>
      <c r="Q3795" s="3">
        <f t="shared" si="318"/>
        <v>370.01156329234317</v>
      </c>
      <c r="R3795" s="3">
        <v>0</v>
      </c>
      <c r="S3795" s="3">
        <v>45.145288612793181</v>
      </c>
      <c r="T3795" s="3">
        <v>1</v>
      </c>
      <c r="U3795" s="3">
        <f t="shared" si="319"/>
        <v>45.145288612793181</v>
      </c>
      <c r="V3795" s="3">
        <v>0</v>
      </c>
    </row>
    <row r="3796" spans="1:22" x14ac:dyDescent="0.25">
      <c r="A3796" s="3" t="s">
        <v>158</v>
      </c>
      <c r="B3796" s="3" t="s">
        <v>310</v>
      </c>
      <c r="C3796" s="3" t="s">
        <v>9</v>
      </c>
      <c r="D3796" s="3" t="s">
        <v>197</v>
      </c>
      <c r="E3796" s="3">
        <v>0.56000000000000005</v>
      </c>
      <c r="F3796" s="3">
        <v>0.48</v>
      </c>
      <c r="G3796" s="3" t="s">
        <v>323</v>
      </c>
      <c r="H3796" s="2">
        <v>4340</v>
      </c>
      <c r="I3796" s="3" t="s">
        <v>43</v>
      </c>
      <c r="J3796" s="2">
        <v>4340</v>
      </c>
      <c r="K3796" s="3" t="s">
        <v>324</v>
      </c>
      <c r="L3796" s="2">
        <v>67</v>
      </c>
      <c r="M3796" s="3">
        <v>4.6445833835416508</v>
      </c>
      <c r="N3796" s="3">
        <v>12820.964771204288</v>
      </c>
      <c r="O3796" s="3">
        <v>29.530781856767277</v>
      </c>
      <c r="P3796" s="3">
        <v>1</v>
      </c>
      <c r="Q3796" s="3">
        <f t="shared" si="318"/>
        <v>29.530781856767277</v>
      </c>
      <c r="R3796" s="3">
        <v>0</v>
      </c>
      <c r="S3796" s="3">
        <v>3.7707003006546875</v>
      </c>
      <c r="T3796" s="3">
        <v>1</v>
      </c>
      <c r="U3796" s="3">
        <f t="shared" si="319"/>
        <v>3.7707003006546875</v>
      </c>
      <c r="V3796" s="3">
        <v>0</v>
      </c>
    </row>
    <row r="3797" spans="1:22" x14ac:dyDescent="0.25">
      <c r="A3797" s="3" t="s">
        <v>158</v>
      </c>
      <c r="B3797" s="3" t="s">
        <v>89</v>
      </c>
      <c r="C3797" s="3" t="s">
        <v>9</v>
      </c>
      <c r="D3797" s="3" t="s">
        <v>262</v>
      </c>
      <c r="E3797" s="3">
        <v>0.56000000000000005</v>
      </c>
      <c r="F3797" s="3">
        <v>0.48</v>
      </c>
      <c r="G3797" s="3" t="s">
        <v>264</v>
      </c>
      <c r="H3797" s="2">
        <v>4340</v>
      </c>
      <c r="I3797" s="3" t="s">
        <v>43</v>
      </c>
      <c r="J3797" s="2">
        <v>4340</v>
      </c>
      <c r="K3797" s="3" t="s">
        <v>264</v>
      </c>
      <c r="L3797" s="2">
        <v>6157</v>
      </c>
      <c r="M3797" s="3">
        <v>1733.5056150371231</v>
      </c>
      <c r="N3797" s="3">
        <v>4985130.0144330272</v>
      </c>
      <c r="O3797" s="3">
        <v>10418.112670663819</v>
      </c>
      <c r="P3797" s="3">
        <v>1</v>
      </c>
      <c r="Q3797" s="3">
        <f t="shared" si="318"/>
        <v>10418.112670663819</v>
      </c>
      <c r="R3797" s="3">
        <v>0</v>
      </c>
      <c r="S3797" s="3">
        <v>1294.7715861640652</v>
      </c>
      <c r="T3797" s="3">
        <v>1</v>
      </c>
      <c r="U3797" s="3">
        <f t="shared" si="319"/>
        <v>1294.7715861640652</v>
      </c>
      <c r="V3797" s="3">
        <v>0</v>
      </c>
    </row>
    <row r="3798" spans="1:22" x14ac:dyDescent="0.25">
      <c r="A3798" s="3" t="s">
        <v>158</v>
      </c>
      <c r="B3798" s="3" t="s">
        <v>310</v>
      </c>
      <c r="C3798" s="3" t="s">
        <v>9</v>
      </c>
      <c r="D3798" s="3" t="s">
        <v>312</v>
      </c>
      <c r="E3798" s="3">
        <v>0.56000000000000005</v>
      </c>
      <c r="F3798" s="3">
        <v>0.48</v>
      </c>
      <c r="G3798" s="3" t="s">
        <v>264</v>
      </c>
      <c r="H3798" s="2">
        <v>4340</v>
      </c>
      <c r="I3798" s="3" t="s">
        <v>43</v>
      </c>
      <c r="J3798" s="2">
        <v>4340</v>
      </c>
      <c r="K3798" s="3" t="s">
        <v>264</v>
      </c>
      <c r="L3798" s="2">
        <v>911</v>
      </c>
      <c r="M3798" s="3">
        <v>231.9613333161997</v>
      </c>
      <c r="N3798" s="3">
        <v>609412.83883241052</v>
      </c>
      <c r="O3798" s="3">
        <v>1267.7784986331978</v>
      </c>
      <c r="P3798" s="3">
        <v>1</v>
      </c>
      <c r="Q3798" s="3">
        <f t="shared" si="318"/>
        <v>1267.7784986331978</v>
      </c>
      <c r="R3798" s="3">
        <v>0</v>
      </c>
      <c r="S3798" s="3">
        <v>147.83930452895274</v>
      </c>
      <c r="T3798" s="3">
        <v>1</v>
      </c>
      <c r="U3798" s="3">
        <f t="shared" si="319"/>
        <v>147.83930452895274</v>
      </c>
      <c r="V3798" s="3">
        <v>0</v>
      </c>
    </row>
    <row r="3799" spans="1:22" x14ac:dyDescent="0.25">
      <c r="A3799" s="3" t="s">
        <v>158</v>
      </c>
      <c r="B3799" s="3" t="s">
        <v>310</v>
      </c>
      <c r="C3799" s="3" t="s">
        <v>9</v>
      </c>
      <c r="D3799" s="3" t="s">
        <v>333</v>
      </c>
      <c r="E3799" s="3">
        <v>0.56000000000000005</v>
      </c>
      <c r="F3799" s="3">
        <v>0.48</v>
      </c>
      <c r="G3799" s="3" t="s">
        <v>264</v>
      </c>
      <c r="H3799" s="2">
        <v>4340</v>
      </c>
      <c r="I3799" s="3" t="s">
        <v>43</v>
      </c>
      <c r="J3799" s="2">
        <v>4340</v>
      </c>
      <c r="K3799" s="3" t="s">
        <v>264</v>
      </c>
      <c r="L3799" s="2">
        <v>14</v>
      </c>
      <c r="M3799" s="3">
        <v>0.29910234668506197</v>
      </c>
      <c r="N3799" s="3">
        <v>1122.4846108351533</v>
      </c>
      <c r="O3799" s="3">
        <v>2.566193548158922</v>
      </c>
      <c r="P3799" s="3">
        <v>1</v>
      </c>
      <c r="Q3799" s="3">
        <f t="shared" si="318"/>
        <v>2.566193548158922</v>
      </c>
      <c r="R3799" s="3">
        <v>0</v>
      </c>
      <c r="S3799" s="3">
        <v>0.35865450067090698</v>
      </c>
      <c r="T3799" s="3">
        <v>1</v>
      </c>
      <c r="U3799" s="3">
        <f t="shared" si="319"/>
        <v>0.35865450067090698</v>
      </c>
      <c r="V3799" s="3">
        <v>0</v>
      </c>
    </row>
    <row r="3800" spans="1:22" x14ac:dyDescent="0.25">
      <c r="A3800" s="3" t="s">
        <v>158</v>
      </c>
      <c r="B3800" s="3" t="s">
        <v>310</v>
      </c>
      <c r="C3800" s="3" t="s">
        <v>9</v>
      </c>
      <c r="D3800" s="3" t="s">
        <v>197</v>
      </c>
      <c r="E3800" s="3">
        <v>0.56000000000000005</v>
      </c>
      <c r="F3800" s="3">
        <v>0.48</v>
      </c>
      <c r="G3800" s="3" t="s">
        <v>264</v>
      </c>
      <c r="H3800" s="2">
        <v>4340</v>
      </c>
      <c r="I3800" s="3" t="s">
        <v>43</v>
      </c>
      <c r="J3800" s="2">
        <v>4340</v>
      </c>
      <c r="K3800" s="3" t="s">
        <v>264</v>
      </c>
      <c r="L3800" s="2">
        <v>1746</v>
      </c>
      <c r="M3800" s="3">
        <v>476.90939364947843</v>
      </c>
      <c r="N3800" s="3">
        <v>1175196.9812870324</v>
      </c>
      <c r="O3800" s="3">
        <v>2478.0579374670042</v>
      </c>
      <c r="P3800" s="3">
        <v>1</v>
      </c>
      <c r="Q3800" s="3">
        <f t="shared" si="318"/>
        <v>2478.0579374670042</v>
      </c>
      <c r="R3800" s="3">
        <v>0</v>
      </c>
      <c r="S3800" s="3">
        <v>288.50884595988663</v>
      </c>
      <c r="T3800" s="3">
        <v>1</v>
      </c>
      <c r="U3800" s="3">
        <f t="shared" si="319"/>
        <v>288.50884595988663</v>
      </c>
      <c r="V3800" s="3">
        <v>0</v>
      </c>
    </row>
    <row r="3801" spans="1:22" x14ac:dyDescent="0.25">
      <c r="A3801" s="3" t="s">
        <v>158</v>
      </c>
      <c r="B3801" s="3" t="s">
        <v>351</v>
      </c>
      <c r="C3801" s="3" t="s">
        <v>352</v>
      </c>
      <c r="D3801" s="3" t="s">
        <v>353</v>
      </c>
      <c r="E3801" s="3">
        <v>0.36</v>
      </c>
      <c r="F3801" s="3">
        <v>0.57999999999999996</v>
      </c>
      <c r="G3801" s="3" t="s">
        <v>264</v>
      </c>
      <c r="H3801" s="2">
        <v>4340</v>
      </c>
      <c r="I3801" s="3" t="s">
        <v>43</v>
      </c>
      <c r="J3801" s="2">
        <v>4340</v>
      </c>
      <c r="K3801" s="3" t="s">
        <v>264</v>
      </c>
      <c r="L3801" s="2">
        <v>20</v>
      </c>
      <c r="M3801" s="3">
        <v>0.22456113351893955</v>
      </c>
      <c r="N3801" s="3">
        <v>695.18435176898038</v>
      </c>
      <c r="O3801" s="3">
        <v>1.5669887981345914</v>
      </c>
      <c r="P3801" s="3">
        <v>1</v>
      </c>
      <c r="Q3801" s="3">
        <f t="shared" si="318"/>
        <v>1.5669887981345914</v>
      </c>
      <c r="R3801" s="3">
        <v>0</v>
      </c>
      <c r="S3801" s="3">
        <v>0.24920975421003327</v>
      </c>
      <c r="T3801" s="3">
        <v>1</v>
      </c>
      <c r="U3801" s="3">
        <f t="shared" si="319"/>
        <v>0.24920975421003327</v>
      </c>
      <c r="V3801" s="3">
        <v>0</v>
      </c>
    </row>
    <row r="3802" spans="1:22" x14ac:dyDescent="0.25">
      <c r="A3802" s="3" t="s">
        <v>158</v>
      </c>
      <c r="B3802" s="3" t="s">
        <v>89</v>
      </c>
      <c r="C3802" s="3" t="s">
        <v>9</v>
      </c>
      <c r="D3802" s="3" t="s">
        <v>262</v>
      </c>
      <c r="E3802" s="3">
        <v>0.56000000000000005</v>
      </c>
      <c r="F3802" s="3">
        <v>0.48</v>
      </c>
      <c r="G3802" s="3" t="s">
        <v>296</v>
      </c>
      <c r="H3802" s="2">
        <v>4340</v>
      </c>
      <c r="I3802" s="3" t="s">
        <v>43</v>
      </c>
      <c r="J3802" s="2">
        <v>4340</v>
      </c>
      <c r="K3802" s="3" t="s">
        <v>265</v>
      </c>
      <c r="L3802" s="2">
        <v>916</v>
      </c>
      <c r="M3802" s="3">
        <v>41.501269872554019</v>
      </c>
      <c r="N3802" s="3">
        <v>126458.46096291512</v>
      </c>
      <c r="O3802" s="3">
        <v>278.7287678119755</v>
      </c>
      <c r="P3802" s="3">
        <v>1</v>
      </c>
      <c r="Q3802" s="3">
        <f t="shared" si="318"/>
        <v>278.7287678119755</v>
      </c>
      <c r="R3802" s="3">
        <v>0</v>
      </c>
      <c r="S3802" s="3">
        <v>35.133466601533279</v>
      </c>
      <c r="T3802" s="3">
        <v>1</v>
      </c>
      <c r="U3802" s="3">
        <f t="shared" si="319"/>
        <v>35.133466601533279</v>
      </c>
      <c r="V3802" s="3">
        <v>0</v>
      </c>
    </row>
    <row r="3803" spans="1:22" x14ac:dyDescent="0.25">
      <c r="A3803" s="3" t="s">
        <v>158</v>
      </c>
      <c r="B3803" s="3" t="s">
        <v>89</v>
      </c>
      <c r="C3803" s="3" t="s">
        <v>9</v>
      </c>
      <c r="D3803" s="3" t="s">
        <v>262</v>
      </c>
      <c r="E3803" s="3">
        <v>0.56000000000000005</v>
      </c>
      <c r="F3803" s="3">
        <v>0.48</v>
      </c>
      <c r="G3803" s="3" t="s">
        <v>296</v>
      </c>
      <c r="H3803" s="2">
        <v>4340</v>
      </c>
      <c r="I3803" s="3" t="s">
        <v>43</v>
      </c>
      <c r="J3803" s="2">
        <v>4340</v>
      </c>
      <c r="K3803" s="3" t="s">
        <v>299</v>
      </c>
      <c r="L3803" s="2">
        <v>1</v>
      </c>
      <c r="M3803" s="3">
        <v>1.7200245530007097E-2</v>
      </c>
      <c r="N3803" s="3">
        <v>68.444151775910882</v>
      </c>
      <c r="O3803" s="3">
        <v>0.15092141845320342</v>
      </c>
      <c r="P3803" s="3">
        <v>1</v>
      </c>
      <c r="Q3803" s="3">
        <f t="shared" si="318"/>
        <v>0.15092141845320342</v>
      </c>
      <c r="R3803" s="3">
        <v>0</v>
      </c>
      <c r="S3803" s="3">
        <v>2.0350367511136058E-2</v>
      </c>
      <c r="T3803" s="3">
        <v>1</v>
      </c>
      <c r="U3803" s="3">
        <f t="shared" si="319"/>
        <v>2.0350367511136058E-2</v>
      </c>
      <c r="V3803" s="3">
        <v>0</v>
      </c>
    </row>
    <row r="3804" spans="1:22" x14ac:dyDescent="0.25">
      <c r="A3804" s="3" t="s">
        <v>158</v>
      </c>
      <c r="B3804" s="3" t="s">
        <v>89</v>
      </c>
      <c r="C3804" s="3" t="s">
        <v>9</v>
      </c>
      <c r="D3804" s="3" t="s">
        <v>262</v>
      </c>
      <c r="E3804" s="3">
        <v>0.56000000000000005</v>
      </c>
      <c r="F3804" s="3">
        <v>0.48</v>
      </c>
      <c r="G3804" s="3" t="s">
        <v>307</v>
      </c>
      <c r="H3804" s="2">
        <v>4340</v>
      </c>
      <c r="I3804" s="3" t="s">
        <v>43</v>
      </c>
      <c r="J3804" s="2">
        <v>4340</v>
      </c>
      <c r="K3804" s="3" t="s">
        <v>308</v>
      </c>
      <c r="L3804" s="2">
        <v>1</v>
      </c>
      <c r="M3804" s="3">
        <v>3.1082544586911589E-2</v>
      </c>
      <c r="N3804" s="3">
        <v>101.72781088960694</v>
      </c>
      <c r="O3804" s="3">
        <v>0.22241335184058059</v>
      </c>
      <c r="P3804" s="3">
        <v>1</v>
      </c>
      <c r="Q3804" s="3">
        <f t="shared" si="318"/>
        <v>0.22241335184058059</v>
      </c>
      <c r="R3804" s="3">
        <v>0</v>
      </c>
      <c r="S3804" s="3">
        <v>3.0015869796362411E-2</v>
      </c>
      <c r="T3804" s="3">
        <v>1</v>
      </c>
      <c r="U3804" s="3">
        <f t="shared" si="319"/>
        <v>3.0015869796362411E-2</v>
      </c>
      <c r="V3804" s="3">
        <v>0</v>
      </c>
    </row>
    <row r="3805" spans="1:22" x14ac:dyDescent="0.25">
      <c r="A3805" s="3" t="s">
        <v>158</v>
      </c>
      <c r="B3805" s="3" t="s">
        <v>8</v>
      </c>
      <c r="C3805" s="3" t="s">
        <v>9</v>
      </c>
      <c r="D3805" s="3" t="s">
        <v>197</v>
      </c>
      <c r="E3805" s="3">
        <v>0.56000000000000005</v>
      </c>
      <c r="F3805" s="3">
        <v>0.48</v>
      </c>
      <c r="G3805" s="3" t="s">
        <v>250</v>
      </c>
      <c r="H3805" s="2">
        <v>4340</v>
      </c>
      <c r="I3805" s="3" t="s">
        <v>43</v>
      </c>
      <c r="J3805" s="2">
        <v>4340</v>
      </c>
      <c r="K3805" s="3" t="s">
        <v>205</v>
      </c>
      <c r="L3805" s="2">
        <v>141</v>
      </c>
      <c r="M3805" s="3">
        <v>21.319438035136436</v>
      </c>
      <c r="N3805" s="3">
        <v>71815.370737449819</v>
      </c>
      <c r="O3805" s="3">
        <v>156.77861837294162</v>
      </c>
      <c r="P3805" s="3">
        <f>1-0.712</f>
        <v>0.28800000000000003</v>
      </c>
      <c r="Q3805" s="3">
        <f t="shared" si="318"/>
        <v>45.152242091407196</v>
      </c>
      <c r="R3805" s="3">
        <v>0</v>
      </c>
      <c r="S3805" s="3">
        <v>19.926620588203193</v>
      </c>
      <c r="T3805" s="3">
        <f>1-0.531</f>
        <v>0.46899999999999997</v>
      </c>
      <c r="U3805" s="3">
        <f t="shared" si="319"/>
        <v>9.3455850558672964</v>
      </c>
      <c r="V3805" s="3">
        <v>0</v>
      </c>
    </row>
    <row r="3806" spans="1:22" x14ac:dyDescent="0.25">
      <c r="A3806" s="3" t="s">
        <v>158</v>
      </c>
      <c r="B3806" s="3" t="s">
        <v>8</v>
      </c>
      <c r="C3806" s="3" t="s">
        <v>9</v>
      </c>
      <c r="D3806" s="3" t="s">
        <v>197</v>
      </c>
      <c r="E3806" s="3">
        <v>0.56000000000000005</v>
      </c>
      <c r="F3806" s="3">
        <v>0.48</v>
      </c>
      <c r="G3806" s="3" t="s">
        <v>250</v>
      </c>
      <c r="H3806" s="2">
        <v>4340</v>
      </c>
      <c r="I3806" s="3" t="s">
        <v>43</v>
      </c>
      <c r="J3806" s="2">
        <v>4340</v>
      </c>
      <c r="K3806" s="3" t="s">
        <v>206</v>
      </c>
      <c r="L3806" s="2">
        <v>21</v>
      </c>
      <c r="M3806" s="3">
        <v>2.0997134236417052</v>
      </c>
      <c r="N3806" s="3">
        <v>6703.1047614141953</v>
      </c>
      <c r="O3806" s="3">
        <v>13.619124581952775</v>
      </c>
      <c r="P3806" s="3">
        <f>1-0.712</f>
        <v>0.28800000000000003</v>
      </c>
      <c r="Q3806" s="3">
        <f t="shared" si="318"/>
        <v>3.9223078796023998</v>
      </c>
      <c r="R3806" s="3">
        <v>0</v>
      </c>
      <c r="S3806" s="3">
        <v>1.652764858976929</v>
      </c>
      <c r="T3806" s="3">
        <f>1-0.531</f>
        <v>0.46899999999999997</v>
      </c>
      <c r="U3806" s="3">
        <f t="shared" si="319"/>
        <v>0.77514671886017972</v>
      </c>
      <c r="V3806" s="3">
        <v>0</v>
      </c>
    </row>
    <row r="3807" spans="1:22" x14ac:dyDescent="0.25">
      <c r="A3807" s="3" t="s">
        <v>158</v>
      </c>
      <c r="B3807" s="3" t="s">
        <v>8</v>
      </c>
      <c r="C3807" s="3" t="s">
        <v>9</v>
      </c>
      <c r="D3807" s="3" t="s">
        <v>197</v>
      </c>
      <c r="E3807" s="3">
        <v>0.56000000000000005</v>
      </c>
      <c r="F3807" s="3">
        <v>0.48</v>
      </c>
      <c r="G3807" s="3" t="s">
        <v>250</v>
      </c>
      <c r="H3807" s="2">
        <v>4340</v>
      </c>
      <c r="I3807" s="3" t="s">
        <v>43</v>
      </c>
      <c r="J3807" s="2">
        <v>4340</v>
      </c>
      <c r="K3807" s="3" t="s">
        <v>225</v>
      </c>
      <c r="L3807" s="2">
        <v>27</v>
      </c>
      <c r="M3807" s="3">
        <v>1.5986913326008163</v>
      </c>
      <c r="N3807" s="3">
        <v>6211.2757551907007</v>
      </c>
      <c r="O3807" s="3">
        <v>14.762926579128287</v>
      </c>
      <c r="P3807" s="3">
        <v>1</v>
      </c>
      <c r="Q3807" s="3">
        <f t="shared" si="318"/>
        <v>14.762926579128287</v>
      </c>
      <c r="R3807" s="3">
        <v>0</v>
      </c>
      <c r="S3807" s="3">
        <v>2.1027949123942569</v>
      </c>
      <c r="T3807" s="3">
        <v>1</v>
      </c>
      <c r="U3807" s="3">
        <f t="shared" si="319"/>
        <v>2.1027949123942569</v>
      </c>
      <c r="V3807" s="3">
        <v>0</v>
      </c>
    </row>
    <row r="3808" spans="1:22" x14ac:dyDescent="0.25">
      <c r="A3808" s="3" t="s">
        <v>158</v>
      </c>
      <c r="B3808" s="3" t="s">
        <v>8</v>
      </c>
      <c r="C3808" s="3" t="s">
        <v>9</v>
      </c>
      <c r="D3808" s="3" t="s">
        <v>197</v>
      </c>
      <c r="E3808" s="3">
        <v>0.56000000000000005</v>
      </c>
      <c r="F3808" s="3">
        <v>0.48</v>
      </c>
      <c r="G3808" s="3" t="s">
        <v>250</v>
      </c>
      <c r="H3808" s="2">
        <v>4340</v>
      </c>
      <c r="I3808" s="3" t="s">
        <v>43</v>
      </c>
      <c r="J3808" s="2">
        <v>4340</v>
      </c>
      <c r="K3808" s="3" t="s">
        <v>207</v>
      </c>
      <c r="L3808" s="2">
        <v>183</v>
      </c>
      <c r="M3808" s="3">
        <v>26.643000926303973</v>
      </c>
      <c r="N3808" s="3">
        <v>88683.446665291223</v>
      </c>
      <c r="O3808" s="3">
        <v>197.31056276489096</v>
      </c>
      <c r="P3808" s="3">
        <f>1-0.712</f>
        <v>0.28800000000000003</v>
      </c>
      <c r="Q3808" s="3">
        <f t="shared" si="318"/>
        <v>56.825442076288603</v>
      </c>
      <c r="R3808" s="3">
        <v>0</v>
      </c>
      <c r="S3808" s="3">
        <v>25.647853779060942</v>
      </c>
      <c r="T3808" s="3">
        <f>1-0.531</f>
        <v>0.46899999999999997</v>
      </c>
      <c r="U3808" s="3">
        <f t="shared" si="319"/>
        <v>12.02884342237958</v>
      </c>
      <c r="V3808" s="3">
        <v>0</v>
      </c>
    </row>
    <row r="3809" spans="1:22" x14ac:dyDescent="0.25">
      <c r="A3809" s="3" t="s">
        <v>158</v>
      </c>
      <c r="B3809" s="3" t="s">
        <v>8</v>
      </c>
      <c r="C3809" s="3" t="s">
        <v>9</v>
      </c>
      <c r="D3809" s="3" t="s">
        <v>197</v>
      </c>
      <c r="E3809" s="3">
        <v>0.56000000000000005</v>
      </c>
      <c r="F3809" s="3">
        <v>0.48</v>
      </c>
      <c r="G3809" s="3" t="s">
        <v>250</v>
      </c>
      <c r="H3809" s="2">
        <v>4340</v>
      </c>
      <c r="I3809" s="3" t="s">
        <v>43</v>
      </c>
      <c r="J3809" s="2">
        <v>4340</v>
      </c>
      <c r="K3809" s="3" t="s">
        <v>208</v>
      </c>
      <c r="L3809" s="2">
        <v>37</v>
      </c>
      <c r="M3809" s="3">
        <v>3.9773140534414182</v>
      </c>
      <c r="N3809" s="3">
        <v>12698.30102425975</v>
      </c>
      <c r="O3809" s="3">
        <v>30.497023357319218</v>
      </c>
      <c r="P3809" s="3">
        <f>1-0.712</f>
        <v>0.28800000000000003</v>
      </c>
      <c r="Q3809" s="3">
        <f t="shared" si="318"/>
        <v>8.7831427269079363</v>
      </c>
      <c r="R3809" s="3">
        <v>0</v>
      </c>
      <c r="S3809" s="3">
        <v>4.0781746038636912</v>
      </c>
      <c r="T3809" s="3">
        <f>1-0.531</f>
        <v>0.46899999999999997</v>
      </c>
      <c r="U3809" s="3">
        <f t="shared" si="319"/>
        <v>1.9126638892120711</v>
      </c>
      <c r="V3809" s="3">
        <v>0</v>
      </c>
    </row>
    <row r="3810" spans="1:22" x14ac:dyDescent="0.25">
      <c r="A3810" s="3" t="s">
        <v>158</v>
      </c>
      <c r="B3810" s="3" t="s">
        <v>89</v>
      </c>
      <c r="C3810" s="3" t="s">
        <v>9</v>
      </c>
      <c r="D3810" s="3" t="s">
        <v>262</v>
      </c>
      <c r="E3810" s="3">
        <v>0.56000000000000005</v>
      </c>
      <c r="F3810" s="3">
        <v>0.48</v>
      </c>
      <c r="G3810" s="3" t="s">
        <v>307</v>
      </c>
      <c r="H3810" s="2">
        <v>4340</v>
      </c>
      <c r="I3810" s="3" t="s">
        <v>43</v>
      </c>
      <c r="J3810" s="2">
        <v>4340</v>
      </c>
      <c r="K3810" s="3" t="s">
        <v>269</v>
      </c>
      <c r="L3810" s="2">
        <v>1</v>
      </c>
      <c r="M3810" s="3">
        <v>5.1410262610368518E-2</v>
      </c>
      <c r="N3810" s="3">
        <v>168.25692819289998</v>
      </c>
      <c r="O3810" s="3">
        <v>0.36786977958655809</v>
      </c>
      <c r="P3810" s="3">
        <v>1</v>
      </c>
      <c r="Q3810" s="3">
        <f t="shared" si="318"/>
        <v>0.36786977958655809</v>
      </c>
      <c r="R3810" s="3">
        <v>0</v>
      </c>
      <c r="S3810" s="3">
        <v>4.9645991639931761E-2</v>
      </c>
      <c r="T3810" s="3">
        <v>1</v>
      </c>
      <c r="U3810" s="3">
        <f t="shared" si="319"/>
        <v>4.9645991639931761E-2</v>
      </c>
      <c r="V3810" s="3">
        <v>0</v>
      </c>
    </row>
    <row r="3811" spans="1:22" x14ac:dyDescent="0.25">
      <c r="A3811" s="3" t="s">
        <v>158</v>
      </c>
      <c r="B3811" s="3" t="s">
        <v>310</v>
      </c>
      <c r="C3811" s="3" t="s">
        <v>9</v>
      </c>
      <c r="D3811" s="3" t="s">
        <v>312</v>
      </c>
      <c r="E3811" s="3">
        <v>0.56000000000000005</v>
      </c>
      <c r="F3811" s="3">
        <v>0.48</v>
      </c>
      <c r="G3811" s="3" t="s">
        <v>307</v>
      </c>
      <c r="H3811" s="2">
        <v>4340</v>
      </c>
      <c r="I3811" s="3" t="s">
        <v>43</v>
      </c>
      <c r="J3811" s="2">
        <v>4340</v>
      </c>
      <c r="K3811" s="3" t="s">
        <v>269</v>
      </c>
      <c r="L3811" s="2">
        <v>40</v>
      </c>
      <c r="M3811" s="3">
        <v>7.3941745881001708</v>
      </c>
      <c r="N3811" s="3">
        <v>20466.857824858456</v>
      </c>
      <c r="O3811" s="3">
        <v>46.16544709311944</v>
      </c>
      <c r="P3811" s="3">
        <v>1</v>
      </c>
      <c r="Q3811" s="3">
        <f t="shared" si="318"/>
        <v>46.16544709311944</v>
      </c>
      <c r="R3811" s="3">
        <v>0</v>
      </c>
      <c r="S3811" s="3">
        <v>5.5325337265083148</v>
      </c>
      <c r="T3811" s="3">
        <v>1</v>
      </c>
      <c r="U3811" s="3">
        <f t="shared" si="319"/>
        <v>5.5325337265083148</v>
      </c>
      <c r="V3811" s="3">
        <v>0</v>
      </c>
    </row>
    <row r="3812" spans="1:22" x14ac:dyDescent="0.25">
      <c r="A3812" s="3" t="s">
        <v>158</v>
      </c>
      <c r="B3812" s="3" t="s">
        <v>310</v>
      </c>
      <c r="C3812" s="3" t="s">
        <v>9</v>
      </c>
      <c r="D3812" s="3" t="s">
        <v>197</v>
      </c>
      <c r="E3812" s="3">
        <v>0.56000000000000005</v>
      </c>
      <c r="F3812" s="3">
        <v>0.48</v>
      </c>
      <c r="G3812" s="3" t="s">
        <v>307</v>
      </c>
      <c r="H3812" s="2">
        <v>4340</v>
      </c>
      <c r="I3812" s="3" t="s">
        <v>43</v>
      </c>
      <c r="J3812" s="2">
        <v>4340</v>
      </c>
      <c r="K3812" s="3" t="s">
        <v>269</v>
      </c>
      <c r="L3812" s="2">
        <v>6</v>
      </c>
      <c r="M3812" s="3">
        <v>0.71325602078987671</v>
      </c>
      <c r="N3812" s="3">
        <v>2320.2682199199439</v>
      </c>
      <c r="O3812" s="3">
        <v>4.9524981445021634</v>
      </c>
      <c r="P3812" s="3">
        <v>1</v>
      </c>
      <c r="Q3812" s="3">
        <f t="shared" si="318"/>
        <v>4.9524981445021634</v>
      </c>
      <c r="R3812" s="3">
        <v>0</v>
      </c>
      <c r="S3812" s="3">
        <v>0.61984306940209888</v>
      </c>
      <c r="T3812" s="3">
        <v>1</v>
      </c>
      <c r="U3812" s="3">
        <f t="shared" si="319"/>
        <v>0.61984306940209888</v>
      </c>
      <c r="V3812" s="3">
        <v>0</v>
      </c>
    </row>
    <row r="3813" spans="1:22" x14ac:dyDescent="0.25">
      <c r="A3813" s="3" t="s">
        <v>158</v>
      </c>
      <c r="B3813" s="3" t="s">
        <v>89</v>
      </c>
      <c r="C3813" s="3" t="s">
        <v>9</v>
      </c>
      <c r="D3813" s="3" t="s">
        <v>262</v>
      </c>
      <c r="E3813" s="3">
        <v>0.56000000000000005</v>
      </c>
      <c r="F3813" s="3">
        <v>0.48</v>
      </c>
      <c r="G3813" s="3" t="s">
        <v>272</v>
      </c>
      <c r="H3813" s="2">
        <v>4340</v>
      </c>
      <c r="I3813" s="3" t="s">
        <v>43</v>
      </c>
      <c r="J3813" s="2">
        <v>4340</v>
      </c>
      <c r="K3813" s="3" t="s">
        <v>272</v>
      </c>
      <c r="L3813" s="2">
        <v>15</v>
      </c>
      <c r="M3813" s="3">
        <v>3.1411375901998467E-2</v>
      </c>
      <c r="N3813" s="3">
        <v>91.803043113715745</v>
      </c>
      <c r="O3813" s="3">
        <v>0.20149846153676471</v>
      </c>
      <c r="P3813" s="3">
        <v>1</v>
      </c>
      <c r="Q3813" s="3">
        <f t="shared" si="318"/>
        <v>0.20149846153676471</v>
      </c>
      <c r="R3813" s="3">
        <v>0</v>
      </c>
      <c r="S3813" s="3">
        <v>2.3350787347841951E-2</v>
      </c>
      <c r="T3813" s="3">
        <v>1</v>
      </c>
      <c r="U3813" s="3">
        <f t="shared" si="319"/>
        <v>2.3350787347841951E-2</v>
      </c>
      <c r="V3813" s="3">
        <v>0</v>
      </c>
    </row>
    <row r="3814" spans="1:22" x14ac:dyDescent="0.25">
      <c r="A3814" s="3" t="s">
        <v>158</v>
      </c>
      <c r="B3814" s="3" t="s">
        <v>351</v>
      </c>
      <c r="C3814" s="3" t="s">
        <v>352</v>
      </c>
      <c r="D3814" s="3" t="s">
        <v>353</v>
      </c>
      <c r="E3814" s="3">
        <v>0.36</v>
      </c>
      <c r="F3814" s="3">
        <v>0.57999999999999996</v>
      </c>
      <c r="G3814" s="3" t="s">
        <v>272</v>
      </c>
      <c r="H3814" s="2">
        <v>4340</v>
      </c>
      <c r="I3814" s="3" t="s">
        <v>43</v>
      </c>
      <c r="J3814" s="2">
        <v>4340</v>
      </c>
      <c r="K3814" s="3" t="s">
        <v>272</v>
      </c>
      <c r="L3814" s="2">
        <v>1369</v>
      </c>
      <c r="M3814" s="3">
        <v>406.32592728972247</v>
      </c>
      <c r="N3814" s="3">
        <v>1023894.6765247647</v>
      </c>
      <c r="O3814" s="3">
        <v>2157.5023674686358</v>
      </c>
      <c r="P3814" s="3">
        <v>1</v>
      </c>
      <c r="Q3814" s="3">
        <f t="shared" si="318"/>
        <v>2157.5023674686358</v>
      </c>
      <c r="R3814" s="3">
        <v>0</v>
      </c>
      <c r="S3814" s="3">
        <v>275.39387417520311</v>
      </c>
      <c r="T3814" s="3">
        <v>1</v>
      </c>
      <c r="U3814" s="3">
        <f t="shared" si="319"/>
        <v>275.39387417520311</v>
      </c>
      <c r="V3814" s="3">
        <v>0</v>
      </c>
    </row>
    <row r="3815" spans="1:22" x14ac:dyDescent="0.25">
      <c r="A3815" s="3" t="s">
        <v>158</v>
      </c>
      <c r="B3815" s="3" t="s">
        <v>8</v>
      </c>
      <c r="C3815" s="3" t="s">
        <v>9</v>
      </c>
      <c r="D3815" s="3" t="s">
        <v>159</v>
      </c>
      <c r="E3815" s="3">
        <v>0.36</v>
      </c>
      <c r="F3815" s="3">
        <v>0</v>
      </c>
      <c r="G3815" s="3" t="s">
        <v>163</v>
      </c>
      <c r="H3815" s="2">
        <v>4340</v>
      </c>
      <c r="I3815" s="3" t="s">
        <v>43</v>
      </c>
      <c r="J3815" s="2">
        <v>4340</v>
      </c>
      <c r="K3815" s="3" t="s">
        <v>164</v>
      </c>
      <c r="L3815" s="2">
        <v>26</v>
      </c>
      <c r="M3815" s="3">
        <v>3.622861686037941</v>
      </c>
      <c r="N3815" s="3">
        <v>10352.799950129373</v>
      </c>
      <c r="O3815" s="3">
        <v>22.315248412341557</v>
      </c>
      <c r="P3815" s="3">
        <v>1</v>
      </c>
      <c r="Q3815" s="3">
        <f t="shared" si="318"/>
        <v>22.315248412341557</v>
      </c>
      <c r="R3815" s="3">
        <v>0</v>
      </c>
      <c r="S3815" s="3">
        <v>3.1505234721413466</v>
      </c>
      <c r="T3815" s="3">
        <v>1</v>
      </c>
      <c r="U3815" s="3">
        <f t="shared" si="319"/>
        <v>3.1505234721413466</v>
      </c>
      <c r="V3815" s="3">
        <v>0</v>
      </c>
    </row>
    <row r="3816" spans="1:22" x14ac:dyDescent="0.25">
      <c r="A3816" s="3" t="s">
        <v>158</v>
      </c>
      <c r="B3816" s="3" t="s">
        <v>8</v>
      </c>
      <c r="C3816" s="3" t="s">
        <v>9</v>
      </c>
      <c r="D3816" s="3" t="s">
        <v>197</v>
      </c>
      <c r="E3816" s="3">
        <v>0.56000000000000005</v>
      </c>
      <c r="F3816" s="3">
        <v>0.48</v>
      </c>
      <c r="G3816" s="3" t="s">
        <v>163</v>
      </c>
      <c r="H3816" s="2">
        <v>4340</v>
      </c>
      <c r="I3816" s="3" t="s">
        <v>43</v>
      </c>
      <c r="J3816" s="2">
        <v>4340</v>
      </c>
      <c r="K3816" s="3" t="s">
        <v>164</v>
      </c>
      <c r="L3816" s="2">
        <v>777</v>
      </c>
      <c r="M3816" s="3">
        <v>254.24169407232836</v>
      </c>
      <c r="N3816" s="3">
        <v>594332.42432762298</v>
      </c>
      <c r="O3816" s="3">
        <v>1220.8154198927425</v>
      </c>
      <c r="P3816" s="3">
        <v>1</v>
      </c>
      <c r="Q3816" s="3">
        <f t="shared" si="318"/>
        <v>1220.8154198927425</v>
      </c>
      <c r="R3816" s="3">
        <v>0</v>
      </c>
      <c r="S3816" s="3">
        <v>141.35889819318766</v>
      </c>
      <c r="T3816" s="3">
        <v>1</v>
      </c>
      <c r="U3816" s="3">
        <f t="shared" si="319"/>
        <v>141.35889819318766</v>
      </c>
      <c r="V3816" s="3">
        <v>0</v>
      </c>
    </row>
    <row r="3817" spans="1:22" x14ac:dyDescent="0.25">
      <c r="A3817" s="3" t="s">
        <v>158</v>
      </c>
      <c r="B3817" s="3" t="s">
        <v>310</v>
      </c>
      <c r="C3817" s="3" t="s">
        <v>9</v>
      </c>
      <c r="D3817" s="3" t="s">
        <v>197</v>
      </c>
      <c r="E3817" s="3">
        <v>0.56000000000000005</v>
      </c>
      <c r="F3817" s="3">
        <v>0.48</v>
      </c>
      <c r="G3817" s="3" t="s">
        <v>163</v>
      </c>
      <c r="H3817" s="2">
        <v>4340</v>
      </c>
      <c r="I3817" s="3" t="s">
        <v>43</v>
      </c>
      <c r="J3817" s="2">
        <v>4340</v>
      </c>
      <c r="K3817" s="3" t="s">
        <v>164</v>
      </c>
      <c r="L3817" s="2">
        <v>327</v>
      </c>
      <c r="M3817" s="3">
        <v>110.52949653101847</v>
      </c>
      <c r="N3817" s="3">
        <v>275549.84529690153</v>
      </c>
      <c r="O3817" s="3">
        <v>565.27847609769458</v>
      </c>
      <c r="P3817" s="3">
        <v>1</v>
      </c>
      <c r="Q3817" s="3">
        <f t="shared" si="318"/>
        <v>565.27847609769458</v>
      </c>
      <c r="R3817" s="3">
        <v>0</v>
      </c>
      <c r="S3817" s="3">
        <v>65.620019662237368</v>
      </c>
      <c r="T3817" s="3">
        <v>1</v>
      </c>
      <c r="U3817" s="3">
        <f t="shared" si="319"/>
        <v>65.620019662237368</v>
      </c>
      <c r="V3817" s="3">
        <v>0</v>
      </c>
    </row>
    <row r="3818" spans="1:22" x14ac:dyDescent="0.25">
      <c r="A3818" s="3" t="s">
        <v>158</v>
      </c>
      <c r="B3818" s="3" t="s">
        <v>8</v>
      </c>
      <c r="C3818" s="3" t="s">
        <v>9</v>
      </c>
      <c r="D3818" s="3" t="s">
        <v>197</v>
      </c>
      <c r="E3818" s="3">
        <v>0.56000000000000005</v>
      </c>
      <c r="F3818" s="3">
        <v>0.48</v>
      </c>
      <c r="G3818" s="3" t="s">
        <v>163</v>
      </c>
      <c r="H3818" s="2">
        <v>4340</v>
      </c>
      <c r="I3818" s="3" t="s">
        <v>43</v>
      </c>
      <c r="J3818" s="2">
        <v>4340</v>
      </c>
      <c r="K3818" s="3" t="s">
        <v>219</v>
      </c>
      <c r="L3818" s="2">
        <v>4</v>
      </c>
      <c r="M3818" s="3">
        <v>0.51260463924017419</v>
      </c>
      <c r="N3818" s="3">
        <v>1089.209656901681</v>
      </c>
      <c r="O3818" s="3">
        <v>2.3704721016651042</v>
      </c>
      <c r="P3818" s="3">
        <v>1</v>
      </c>
      <c r="Q3818" s="3">
        <f t="shared" si="318"/>
        <v>2.3704721016651042</v>
      </c>
      <c r="R3818" s="3">
        <v>0</v>
      </c>
      <c r="S3818" s="3">
        <v>0.24143637600598689</v>
      </c>
      <c r="T3818" s="3">
        <v>1</v>
      </c>
      <c r="U3818" s="3">
        <f t="shared" si="319"/>
        <v>0.24143637600598689</v>
      </c>
      <c r="V3818" s="3">
        <v>0</v>
      </c>
    </row>
    <row r="3819" spans="1:22" x14ac:dyDescent="0.25">
      <c r="A3819" s="3" t="s">
        <v>158</v>
      </c>
      <c r="B3819" s="3" t="s">
        <v>8</v>
      </c>
      <c r="C3819" s="3" t="s">
        <v>9</v>
      </c>
      <c r="D3819" s="3" t="s">
        <v>159</v>
      </c>
      <c r="E3819" s="3">
        <v>0.36</v>
      </c>
      <c r="F3819" s="3">
        <v>0</v>
      </c>
      <c r="G3819" s="3" t="s">
        <v>163</v>
      </c>
      <c r="H3819" s="2">
        <v>4340</v>
      </c>
      <c r="I3819" s="3" t="s">
        <v>43</v>
      </c>
      <c r="J3819" s="2">
        <v>4340</v>
      </c>
      <c r="K3819" s="3" t="s">
        <v>165</v>
      </c>
      <c r="L3819" s="2">
        <v>2</v>
      </c>
      <c r="M3819" s="3">
        <v>0.15430095530527013</v>
      </c>
      <c r="N3819" s="3">
        <v>352.17139465203775</v>
      </c>
      <c r="O3819" s="3">
        <v>0.70480610349542783</v>
      </c>
      <c r="P3819" s="3">
        <v>1</v>
      </c>
      <c r="Q3819" s="3">
        <f t="shared" si="318"/>
        <v>0.70480610349542783</v>
      </c>
      <c r="R3819" s="3">
        <v>0</v>
      </c>
      <c r="S3819" s="3">
        <v>0.36770216459327759</v>
      </c>
      <c r="T3819" s="3">
        <v>1</v>
      </c>
      <c r="U3819" s="3">
        <f t="shared" si="319"/>
        <v>0.36770216459327759</v>
      </c>
      <c r="V3819" s="3">
        <v>0</v>
      </c>
    </row>
    <row r="3820" spans="1:22" x14ac:dyDescent="0.25">
      <c r="A3820" s="3" t="s">
        <v>158</v>
      </c>
      <c r="B3820" s="3" t="s">
        <v>89</v>
      </c>
      <c r="C3820" s="3" t="s">
        <v>9</v>
      </c>
      <c r="D3820" s="3" t="s">
        <v>262</v>
      </c>
      <c r="E3820" s="3">
        <v>0.56000000000000005</v>
      </c>
      <c r="F3820" s="3">
        <v>0.48</v>
      </c>
      <c r="G3820" s="3" t="s">
        <v>309</v>
      </c>
      <c r="H3820" s="2">
        <v>4340</v>
      </c>
      <c r="I3820" s="3" t="s">
        <v>43</v>
      </c>
      <c r="J3820" s="2">
        <v>4340</v>
      </c>
      <c r="K3820" s="3" t="s">
        <v>266</v>
      </c>
      <c r="L3820" s="2">
        <v>50</v>
      </c>
      <c r="M3820" s="3">
        <v>11.816334438313582</v>
      </c>
      <c r="N3820" s="3">
        <v>35127.529873905245</v>
      </c>
      <c r="O3820" s="3">
        <v>73.313594723627133</v>
      </c>
      <c r="P3820" s="3">
        <v>1</v>
      </c>
      <c r="Q3820" s="3">
        <f t="shared" si="318"/>
        <v>73.313594723627133</v>
      </c>
      <c r="R3820" s="3">
        <v>0</v>
      </c>
      <c r="S3820" s="3">
        <v>9.4020000012970737</v>
      </c>
      <c r="T3820" s="3">
        <v>1</v>
      </c>
      <c r="U3820" s="3">
        <f t="shared" si="319"/>
        <v>9.4020000012970737</v>
      </c>
      <c r="V3820" s="3">
        <v>0</v>
      </c>
    </row>
    <row r="3821" spans="1:22" x14ac:dyDescent="0.25">
      <c r="A3821" s="3" t="s">
        <v>158</v>
      </c>
      <c r="B3821" s="3" t="s">
        <v>8</v>
      </c>
      <c r="C3821" s="3" t="s">
        <v>9</v>
      </c>
      <c r="D3821" s="3" t="s">
        <v>159</v>
      </c>
      <c r="E3821" s="3">
        <v>0.36</v>
      </c>
      <c r="F3821" s="3">
        <v>0</v>
      </c>
      <c r="G3821" s="3" t="s">
        <v>166</v>
      </c>
      <c r="H3821" s="2">
        <v>4340</v>
      </c>
      <c r="I3821" s="3" t="s">
        <v>43</v>
      </c>
      <c r="J3821" s="2">
        <v>4340</v>
      </c>
      <c r="K3821" s="3" t="s">
        <v>167</v>
      </c>
      <c r="L3821" s="2">
        <v>20</v>
      </c>
      <c r="M3821" s="3">
        <v>1.8946660271961657</v>
      </c>
      <c r="N3821" s="3">
        <v>3982.0813757042165</v>
      </c>
      <c r="O3821" s="3">
        <v>7.6816378002272101</v>
      </c>
      <c r="P3821" s="3">
        <v>1</v>
      </c>
      <c r="Q3821" s="3">
        <f t="shared" si="318"/>
        <v>7.6816378002272101</v>
      </c>
      <c r="R3821" s="3">
        <v>0</v>
      </c>
      <c r="S3821" s="3">
        <v>2.9440515472673634</v>
      </c>
      <c r="T3821" s="3">
        <v>1</v>
      </c>
      <c r="U3821" s="3">
        <f t="shared" si="319"/>
        <v>2.9440515472673634</v>
      </c>
      <c r="V3821" s="3">
        <v>0</v>
      </c>
    </row>
    <row r="3822" spans="1:22" x14ac:dyDescent="0.25">
      <c r="A3822" s="3" t="s">
        <v>158</v>
      </c>
      <c r="B3822" s="3" t="s">
        <v>8</v>
      </c>
      <c r="C3822" s="3" t="s">
        <v>9</v>
      </c>
      <c r="D3822" s="3" t="s">
        <v>197</v>
      </c>
      <c r="E3822" s="3">
        <v>0.56000000000000005</v>
      </c>
      <c r="F3822" s="3">
        <v>0.48</v>
      </c>
      <c r="G3822" s="3" t="s">
        <v>166</v>
      </c>
      <c r="H3822" s="2">
        <v>4340</v>
      </c>
      <c r="I3822" s="3" t="s">
        <v>43</v>
      </c>
      <c r="J3822" s="2">
        <v>4340</v>
      </c>
      <c r="K3822" s="3" t="s">
        <v>167</v>
      </c>
      <c r="L3822" s="2">
        <v>775</v>
      </c>
      <c r="M3822" s="3">
        <v>257.28275558738125</v>
      </c>
      <c r="N3822" s="3">
        <v>563760.41144223697</v>
      </c>
      <c r="O3822" s="3">
        <v>1170.4667147341761</v>
      </c>
      <c r="P3822" s="3">
        <v>1</v>
      </c>
      <c r="Q3822" s="3">
        <f t="shared" si="318"/>
        <v>1170.4667147341761</v>
      </c>
      <c r="R3822" s="3">
        <v>0</v>
      </c>
      <c r="S3822" s="3">
        <v>139.17894544699783</v>
      </c>
      <c r="T3822" s="3">
        <v>1</v>
      </c>
      <c r="U3822" s="3">
        <f t="shared" si="319"/>
        <v>139.17894544699783</v>
      </c>
      <c r="V3822" s="3">
        <v>0</v>
      </c>
    </row>
    <row r="3823" spans="1:22" x14ac:dyDescent="0.25">
      <c r="A3823" s="3" t="s">
        <v>158</v>
      </c>
      <c r="B3823" s="3" t="s">
        <v>8</v>
      </c>
      <c r="C3823" s="3" t="s">
        <v>9</v>
      </c>
      <c r="D3823" s="3" t="s">
        <v>197</v>
      </c>
      <c r="E3823" s="3">
        <v>0.56000000000000005</v>
      </c>
      <c r="F3823" s="3">
        <v>0.48</v>
      </c>
      <c r="G3823" s="3" t="s">
        <v>166</v>
      </c>
      <c r="H3823" s="2">
        <v>4340</v>
      </c>
      <c r="I3823" s="3" t="s">
        <v>43</v>
      </c>
      <c r="J3823" s="2">
        <v>4340</v>
      </c>
      <c r="K3823" s="3" t="s">
        <v>211</v>
      </c>
      <c r="L3823" s="2">
        <v>19</v>
      </c>
      <c r="M3823" s="3">
        <v>0.67880961972957365</v>
      </c>
      <c r="N3823" s="3">
        <v>1882.4105079670248</v>
      </c>
      <c r="O3823" s="3">
        <v>4.2502747087577459</v>
      </c>
      <c r="P3823" s="3">
        <v>1</v>
      </c>
      <c r="Q3823" s="3">
        <f t="shared" si="318"/>
        <v>4.2502747087577459</v>
      </c>
      <c r="R3823" s="3">
        <v>0</v>
      </c>
      <c r="S3823" s="3">
        <v>0.60178186728850624</v>
      </c>
      <c r="T3823" s="3">
        <v>1</v>
      </c>
      <c r="U3823" s="3">
        <f t="shared" si="319"/>
        <v>0.60178186728850624</v>
      </c>
      <c r="V3823" s="3">
        <v>0</v>
      </c>
    </row>
    <row r="3824" spans="1:22" x14ac:dyDescent="0.25">
      <c r="A3824" s="3" t="s">
        <v>158</v>
      </c>
      <c r="B3824" s="3" t="s">
        <v>8</v>
      </c>
      <c r="C3824" s="3" t="s">
        <v>9</v>
      </c>
      <c r="D3824" s="3" t="s">
        <v>10</v>
      </c>
      <c r="E3824" s="3">
        <v>0.56000000000000005</v>
      </c>
      <c r="F3824" s="3">
        <v>0.48</v>
      </c>
      <c r="G3824" s="3" t="s">
        <v>193</v>
      </c>
      <c r="H3824" s="2">
        <v>4340</v>
      </c>
      <c r="I3824" s="3" t="s">
        <v>43</v>
      </c>
      <c r="J3824" s="2">
        <v>4340</v>
      </c>
      <c r="K3824" s="3" t="s">
        <v>194</v>
      </c>
      <c r="L3824" s="2">
        <v>28</v>
      </c>
      <c r="M3824" s="3">
        <v>2.711359092855123</v>
      </c>
      <c r="N3824" s="3">
        <v>9492.2240337806052</v>
      </c>
      <c r="O3824" s="3">
        <v>22.197349536041212</v>
      </c>
      <c r="P3824" s="3">
        <v>1</v>
      </c>
      <c r="Q3824" s="3">
        <f t="shared" si="318"/>
        <v>22.197349536041212</v>
      </c>
      <c r="R3824" s="3">
        <v>0</v>
      </c>
      <c r="S3824" s="3">
        <v>2.8782452602675979</v>
      </c>
      <c r="T3824" s="3">
        <v>1</v>
      </c>
      <c r="U3824" s="3">
        <f t="shared" si="319"/>
        <v>2.8782452602675979</v>
      </c>
      <c r="V3824" s="3">
        <v>0</v>
      </c>
    </row>
    <row r="3825" spans="1:22" x14ac:dyDescent="0.25">
      <c r="A3825" s="3" t="s">
        <v>158</v>
      </c>
      <c r="B3825" s="3" t="s">
        <v>310</v>
      </c>
      <c r="C3825" s="3" t="s">
        <v>9</v>
      </c>
      <c r="D3825" s="3" t="s">
        <v>197</v>
      </c>
      <c r="E3825" s="3">
        <v>0.56000000000000005</v>
      </c>
      <c r="F3825" s="3">
        <v>0.48</v>
      </c>
      <c r="G3825" s="3" t="s">
        <v>350</v>
      </c>
      <c r="H3825" s="2">
        <v>4340</v>
      </c>
      <c r="I3825" s="3" t="s">
        <v>43</v>
      </c>
      <c r="J3825" s="2">
        <v>4340</v>
      </c>
      <c r="K3825" s="3" t="s">
        <v>336</v>
      </c>
      <c r="L3825" s="2">
        <v>31</v>
      </c>
      <c r="M3825" s="3">
        <v>4.084410810087677</v>
      </c>
      <c r="N3825" s="3">
        <v>9390.8607938994937</v>
      </c>
      <c r="O3825" s="3">
        <v>19.581871260871608</v>
      </c>
      <c r="P3825" s="3">
        <v>1</v>
      </c>
      <c r="Q3825" s="3">
        <f t="shared" si="318"/>
        <v>19.581871260871608</v>
      </c>
      <c r="R3825" s="3">
        <v>0</v>
      </c>
      <c r="S3825" s="3">
        <v>2.5739675831346815</v>
      </c>
      <c r="T3825" s="3">
        <v>1</v>
      </c>
      <c r="U3825" s="3">
        <f t="shared" si="319"/>
        <v>2.5739675831346815</v>
      </c>
      <c r="V3825" s="3">
        <v>0</v>
      </c>
    </row>
    <row r="3826" spans="1:22" x14ac:dyDescent="0.25">
      <c r="A3826" s="3" t="s">
        <v>158</v>
      </c>
      <c r="B3826" s="3" t="s">
        <v>351</v>
      </c>
      <c r="C3826" s="3" t="s">
        <v>352</v>
      </c>
      <c r="D3826" s="3" t="s">
        <v>353</v>
      </c>
      <c r="E3826" s="3">
        <v>0.36</v>
      </c>
      <c r="F3826" s="3">
        <v>0.57999999999999996</v>
      </c>
      <c r="G3826" s="3" t="s">
        <v>376</v>
      </c>
      <c r="H3826" s="2">
        <v>4340</v>
      </c>
      <c r="I3826" s="3" t="s">
        <v>43</v>
      </c>
      <c r="J3826" s="2">
        <v>4340</v>
      </c>
      <c r="K3826" s="3" t="s">
        <v>377</v>
      </c>
      <c r="L3826" s="2">
        <v>39</v>
      </c>
      <c r="M3826" s="3">
        <v>2.5507263382755307</v>
      </c>
      <c r="N3826" s="3">
        <v>8384.8900751200526</v>
      </c>
      <c r="O3826" s="3">
        <v>22.337955729029673</v>
      </c>
      <c r="P3826" s="3">
        <v>1</v>
      </c>
      <c r="Q3826" s="3">
        <f t="shared" si="318"/>
        <v>22.337955729029673</v>
      </c>
      <c r="R3826" s="3">
        <v>0</v>
      </c>
      <c r="S3826" s="3">
        <v>3.8848797605301493</v>
      </c>
      <c r="T3826" s="3">
        <v>1</v>
      </c>
      <c r="U3826" s="3">
        <f t="shared" si="319"/>
        <v>3.8848797605301493</v>
      </c>
      <c r="V3826" s="3">
        <v>0</v>
      </c>
    </row>
    <row r="3827" spans="1:22" x14ac:dyDescent="0.25">
      <c r="A3827" s="3" t="s">
        <v>158</v>
      </c>
      <c r="B3827" s="3" t="s">
        <v>8</v>
      </c>
      <c r="C3827" s="3" t="s">
        <v>9</v>
      </c>
      <c r="D3827" s="3" t="s">
        <v>197</v>
      </c>
      <c r="E3827" s="3">
        <v>0.56000000000000005</v>
      </c>
      <c r="F3827" s="3">
        <v>0.48</v>
      </c>
      <c r="G3827" s="3" t="s">
        <v>77</v>
      </c>
      <c r="H3827" s="2">
        <v>4340</v>
      </c>
      <c r="I3827" s="3" t="s">
        <v>43</v>
      </c>
      <c r="J3827" s="2">
        <v>4340</v>
      </c>
      <c r="K3827" s="3" t="s">
        <v>229</v>
      </c>
      <c r="L3827" s="2">
        <v>14</v>
      </c>
      <c r="M3827" s="3">
        <v>4.1568173706424449</v>
      </c>
      <c r="N3827" s="3">
        <v>14198.633746940452</v>
      </c>
      <c r="O3827" s="3">
        <v>29.073088446668418</v>
      </c>
      <c r="P3827" s="3">
        <f>1-0.712</f>
        <v>0.28800000000000003</v>
      </c>
      <c r="Q3827" s="3">
        <f t="shared" si="318"/>
        <v>8.3730494726405063</v>
      </c>
      <c r="R3827" s="3">
        <v>0</v>
      </c>
      <c r="S3827" s="3">
        <v>3.3963232610606866</v>
      </c>
      <c r="T3827" s="3">
        <f>1-0.531</f>
        <v>0.46899999999999997</v>
      </c>
      <c r="U3827" s="3">
        <f t="shared" si="319"/>
        <v>1.5928756094374619</v>
      </c>
      <c r="V3827" s="3">
        <v>0</v>
      </c>
    </row>
    <row r="3828" spans="1:22" x14ac:dyDescent="0.25">
      <c r="A3828" s="3" t="s">
        <v>158</v>
      </c>
      <c r="B3828" s="3" t="s">
        <v>310</v>
      </c>
      <c r="C3828" s="3" t="s">
        <v>9</v>
      </c>
      <c r="D3828" s="3" t="s">
        <v>312</v>
      </c>
      <c r="E3828" s="3">
        <v>0.56000000000000005</v>
      </c>
      <c r="F3828" s="3">
        <v>0.48</v>
      </c>
      <c r="G3828" s="3" t="s">
        <v>329</v>
      </c>
      <c r="H3828" s="2">
        <v>4340</v>
      </c>
      <c r="I3828" s="3" t="s">
        <v>43</v>
      </c>
      <c r="J3828" s="2">
        <v>4340</v>
      </c>
      <c r="K3828" s="3" t="s">
        <v>317</v>
      </c>
      <c r="L3828" s="2">
        <v>7</v>
      </c>
      <c r="M3828" s="3">
        <v>0.20110793936970817</v>
      </c>
      <c r="N3828" s="3">
        <v>570.64689909293259</v>
      </c>
      <c r="O3828" s="3">
        <v>1.1523848386950264</v>
      </c>
      <c r="P3828" s="3">
        <v>1</v>
      </c>
      <c r="Q3828" s="3">
        <f t="shared" si="318"/>
        <v>1.1523848386950264</v>
      </c>
      <c r="R3828" s="3">
        <v>0</v>
      </c>
      <c r="S3828" s="3">
        <v>0.13023424584841864</v>
      </c>
      <c r="T3828" s="3">
        <v>1</v>
      </c>
      <c r="U3828" s="3">
        <f t="shared" si="319"/>
        <v>0.13023424584841864</v>
      </c>
      <c r="V3828" s="3">
        <v>0</v>
      </c>
    </row>
    <row r="3829" spans="1:22" x14ac:dyDescent="0.25">
      <c r="A3829" s="3" t="s">
        <v>158</v>
      </c>
      <c r="B3829" s="3" t="s">
        <v>310</v>
      </c>
      <c r="C3829" s="3" t="s">
        <v>9</v>
      </c>
      <c r="D3829" s="3" t="s">
        <v>312</v>
      </c>
      <c r="E3829" s="3">
        <v>0.56000000000000005</v>
      </c>
      <c r="F3829" s="3">
        <v>0.48</v>
      </c>
      <c r="G3829" s="3" t="s">
        <v>329</v>
      </c>
      <c r="H3829" s="2">
        <v>4340</v>
      </c>
      <c r="I3829" s="3" t="s">
        <v>43</v>
      </c>
      <c r="J3829" s="2">
        <v>4340</v>
      </c>
      <c r="K3829" s="3" t="s">
        <v>315</v>
      </c>
      <c r="L3829" s="2">
        <v>233</v>
      </c>
      <c r="M3829" s="3">
        <v>26.168084255562434</v>
      </c>
      <c r="N3829" s="3">
        <v>73600.156488248685</v>
      </c>
      <c r="O3829" s="3">
        <v>156.8566042555442</v>
      </c>
      <c r="P3829" s="3">
        <v>1</v>
      </c>
      <c r="Q3829" s="3">
        <f t="shared" si="318"/>
        <v>156.8566042555442</v>
      </c>
      <c r="R3829" s="3">
        <v>0</v>
      </c>
      <c r="S3829" s="3">
        <v>18.528702898340352</v>
      </c>
      <c r="T3829" s="3">
        <v>1</v>
      </c>
      <c r="U3829" s="3">
        <f t="shared" si="319"/>
        <v>18.528702898340352</v>
      </c>
      <c r="V3829" s="3">
        <v>0</v>
      </c>
    </row>
    <row r="3830" spans="1:22" x14ac:dyDescent="0.25">
      <c r="A3830" s="3" t="s">
        <v>158</v>
      </c>
      <c r="B3830" s="3" t="s">
        <v>310</v>
      </c>
      <c r="C3830" s="3" t="s">
        <v>9</v>
      </c>
      <c r="D3830" s="3" t="s">
        <v>197</v>
      </c>
      <c r="E3830" s="3">
        <v>0.56000000000000005</v>
      </c>
      <c r="F3830" s="3">
        <v>0.48</v>
      </c>
      <c r="G3830" s="3" t="s">
        <v>329</v>
      </c>
      <c r="H3830" s="2">
        <v>4340</v>
      </c>
      <c r="I3830" s="3" t="s">
        <v>43</v>
      </c>
      <c r="J3830" s="2">
        <v>4340</v>
      </c>
      <c r="K3830" s="3" t="s">
        <v>315</v>
      </c>
      <c r="L3830" s="2">
        <v>6</v>
      </c>
      <c r="M3830" s="3">
        <v>9.744013639770073E-2</v>
      </c>
      <c r="N3830" s="3">
        <v>213.57586472543284</v>
      </c>
      <c r="O3830" s="3">
        <v>0.46454690511735131</v>
      </c>
      <c r="P3830" s="3">
        <v>1</v>
      </c>
      <c r="Q3830" s="3">
        <f t="shared" si="318"/>
        <v>0.46454690511735131</v>
      </c>
      <c r="R3830" s="3">
        <v>0</v>
      </c>
      <c r="S3830" s="3">
        <v>3.7026652087532898E-2</v>
      </c>
      <c r="T3830" s="3">
        <v>1</v>
      </c>
      <c r="U3830" s="3">
        <f t="shared" si="319"/>
        <v>3.7026652087532898E-2</v>
      </c>
      <c r="V3830" s="3">
        <v>0</v>
      </c>
    </row>
    <row r="3831" spans="1:22" x14ac:dyDescent="0.25">
      <c r="A3831" s="3" t="s">
        <v>158</v>
      </c>
      <c r="B3831" s="3" t="s">
        <v>89</v>
      </c>
      <c r="C3831" s="3" t="s">
        <v>9</v>
      </c>
      <c r="D3831" s="3" t="s">
        <v>262</v>
      </c>
      <c r="E3831" s="3">
        <v>0.56000000000000005</v>
      </c>
      <c r="F3831" s="3">
        <v>0.48</v>
      </c>
      <c r="G3831" s="3" t="s">
        <v>17</v>
      </c>
      <c r="H3831" s="2">
        <v>4370</v>
      </c>
      <c r="I3831" s="3" t="s">
        <v>66</v>
      </c>
      <c r="J3831" s="2">
        <v>2000</v>
      </c>
      <c r="K3831" s="3" t="s">
        <v>263</v>
      </c>
      <c r="L3831" s="2">
        <v>5</v>
      </c>
      <c r="M3831" s="3">
        <v>0.32830753374788629</v>
      </c>
      <c r="N3831" s="3">
        <v>1302.5511572000087</v>
      </c>
      <c r="O3831" s="3">
        <v>3.0057267921303032</v>
      </c>
      <c r="P3831" s="3">
        <v>1</v>
      </c>
      <c r="Q3831" s="3">
        <f t="shared" si="318"/>
        <v>3.0057267921303032</v>
      </c>
      <c r="R3831" s="4">
        <f>Q3831</f>
        <v>3.0057267921303032</v>
      </c>
      <c r="S3831" s="3">
        <v>0.42721778302581886</v>
      </c>
      <c r="T3831" s="3">
        <v>1</v>
      </c>
      <c r="U3831" s="3">
        <f t="shared" si="319"/>
        <v>0.42721778302581886</v>
      </c>
      <c r="V3831" s="3">
        <f>U3831</f>
        <v>0.42721778302581886</v>
      </c>
    </row>
    <row r="3832" spans="1:22" x14ac:dyDescent="0.25">
      <c r="A3832" s="3" t="s">
        <v>158</v>
      </c>
      <c r="B3832" s="3" t="s">
        <v>89</v>
      </c>
      <c r="C3832" s="3" t="s">
        <v>9</v>
      </c>
      <c r="D3832" s="3" t="s">
        <v>262</v>
      </c>
      <c r="E3832" s="3">
        <v>0.56000000000000005</v>
      </c>
      <c r="F3832" s="3">
        <v>0.48</v>
      </c>
      <c r="G3832" s="3" t="s">
        <v>17</v>
      </c>
      <c r="H3832" s="2">
        <v>4370</v>
      </c>
      <c r="I3832" s="3" t="s">
        <v>66</v>
      </c>
      <c r="J3832" s="2">
        <v>2000</v>
      </c>
      <c r="K3832" s="3" t="s">
        <v>264</v>
      </c>
      <c r="L3832" s="2">
        <v>21</v>
      </c>
      <c r="M3832" s="3">
        <v>3.5082538913553361</v>
      </c>
      <c r="N3832" s="3">
        <v>11778.473619798006</v>
      </c>
      <c r="O3832" s="3">
        <v>23.396817053823728</v>
      </c>
      <c r="P3832" s="3">
        <v>1</v>
      </c>
      <c r="Q3832" s="3">
        <f t="shared" si="318"/>
        <v>23.396817053823728</v>
      </c>
      <c r="R3832" s="4">
        <f>Q3832</f>
        <v>23.396817053823728</v>
      </c>
      <c r="S3832" s="3">
        <v>3.3009541657431365</v>
      </c>
      <c r="T3832" s="3">
        <v>1</v>
      </c>
      <c r="U3832" s="3">
        <f t="shared" si="319"/>
        <v>3.3009541657431365</v>
      </c>
      <c r="V3832" s="3">
        <f>U3832</f>
        <v>3.3009541657431365</v>
      </c>
    </row>
    <row r="3833" spans="1:22" x14ac:dyDescent="0.25">
      <c r="A3833" s="3" t="s">
        <v>158</v>
      </c>
      <c r="B3833" s="3" t="s">
        <v>310</v>
      </c>
      <c r="C3833" s="3" t="s">
        <v>9</v>
      </c>
      <c r="D3833" s="3" t="s">
        <v>312</v>
      </c>
      <c r="E3833" s="3">
        <v>0.56000000000000005</v>
      </c>
      <c r="F3833" s="3">
        <v>0.48</v>
      </c>
      <c r="G3833" s="3" t="s">
        <v>17</v>
      </c>
      <c r="H3833" s="2">
        <v>4370</v>
      </c>
      <c r="I3833" s="3" t="s">
        <v>66</v>
      </c>
      <c r="J3833" s="2">
        <v>2000</v>
      </c>
      <c r="K3833" s="3" t="s">
        <v>264</v>
      </c>
      <c r="L3833" s="2">
        <v>2</v>
      </c>
      <c r="M3833" s="3">
        <v>9.9187129227671178E-5</v>
      </c>
      <c r="N3833" s="3">
        <v>0.26607676553484233</v>
      </c>
      <c r="O3833" s="3">
        <v>6.2484756322532553E-4</v>
      </c>
      <c r="P3833" s="3">
        <v>1</v>
      </c>
      <c r="Q3833" s="3">
        <f t="shared" si="318"/>
        <v>6.2484756322532553E-4</v>
      </c>
      <c r="R3833" s="4">
        <f>Q3833</f>
        <v>6.2484756322532553E-4</v>
      </c>
      <c r="S3833" s="3">
        <v>7.7564085603337073E-5</v>
      </c>
      <c r="T3833" s="3">
        <v>1</v>
      </c>
      <c r="U3833" s="3">
        <f t="shared" si="319"/>
        <v>7.7564085603337073E-5</v>
      </c>
      <c r="V3833" s="3">
        <f>U3833</f>
        <v>7.7564085603337073E-5</v>
      </c>
    </row>
    <row r="3834" spans="1:22" x14ac:dyDescent="0.25">
      <c r="A3834" s="3" t="s">
        <v>158</v>
      </c>
      <c r="B3834" s="3" t="s">
        <v>310</v>
      </c>
      <c r="C3834" s="3" t="s">
        <v>9</v>
      </c>
      <c r="D3834" s="3" t="s">
        <v>197</v>
      </c>
      <c r="E3834" s="3">
        <v>0.56000000000000005</v>
      </c>
      <c r="F3834" s="3">
        <v>0.48</v>
      </c>
      <c r="G3834" s="3" t="s">
        <v>17</v>
      </c>
      <c r="H3834" s="2">
        <v>4370</v>
      </c>
      <c r="I3834" s="3" t="s">
        <v>66</v>
      </c>
      <c r="J3834" s="2">
        <v>2000</v>
      </c>
      <c r="K3834" s="3" t="s">
        <v>264</v>
      </c>
      <c r="L3834" s="2">
        <v>12</v>
      </c>
      <c r="M3834" s="3">
        <v>2.3068567232347875E-2</v>
      </c>
      <c r="N3834" s="3">
        <v>70.439031239208688</v>
      </c>
      <c r="O3834" s="3">
        <v>0.14792267249420732</v>
      </c>
      <c r="P3834" s="3">
        <v>1</v>
      </c>
      <c r="Q3834" s="3">
        <f t="shared" si="318"/>
        <v>0.14792267249420732</v>
      </c>
      <c r="R3834" s="4">
        <f>Q3834</f>
        <v>0.14792267249420732</v>
      </c>
      <c r="S3834" s="3">
        <v>2.5546602589588505E-2</v>
      </c>
      <c r="T3834" s="3">
        <v>1</v>
      </c>
      <c r="U3834" s="3">
        <f t="shared" si="319"/>
        <v>2.5546602589588505E-2</v>
      </c>
      <c r="V3834" s="3">
        <f>U3834</f>
        <v>2.5546602589588505E-2</v>
      </c>
    </row>
    <row r="3835" spans="1:22" x14ac:dyDescent="0.25">
      <c r="A3835" s="3" t="s">
        <v>158</v>
      </c>
      <c r="B3835" s="3" t="s">
        <v>89</v>
      </c>
      <c r="C3835" s="3" t="s">
        <v>9</v>
      </c>
      <c r="D3835" s="3" t="s">
        <v>262</v>
      </c>
      <c r="E3835" s="3">
        <v>0.56000000000000005</v>
      </c>
      <c r="F3835" s="3">
        <v>0.48</v>
      </c>
      <c r="G3835" s="3" t="s">
        <v>277</v>
      </c>
      <c r="H3835" s="2">
        <v>4370</v>
      </c>
      <c r="I3835" s="3" t="s">
        <v>66</v>
      </c>
      <c r="J3835" s="2">
        <v>3000</v>
      </c>
      <c r="K3835" s="3" t="s">
        <v>274</v>
      </c>
      <c r="L3835" s="2">
        <v>9</v>
      </c>
      <c r="M3835" s="3">
        <v>3.3126648286300651E-2</v>
      </c>
      <c r="N3835" s="3">
        <v>76.722203956638282</v>
      </c>
      <c r="O3835" s="3">
        <v>0.15643087939229475</v>
      </c>
      <c r="P3835" s="3">
        <v>1</v>
      </c>
      <c r="Q3835" s="3">
        <f t="shared" si="318"/>
        <v>0.15643087939229475</v>
      </c>
      <c r="R3835" s="3">
        <v>0</v>
      </c>
      <c r="S3835" s="3">
        <v>2.3290152638083463E-2</v>
      </c>
      <c r="T3835" s="3">
        <v>1</v>
      </c>
      <c r="U3835" s="3">
        <f t="shared" si="319"/>
        <v>2.3290152638083463E-2</v>
      </c>
      <c r="V3835" s="3">
        <v>0</v>
      </c>
    </row>
    <row r="3836" spans="1:22" x14ac:dyDescent="0.25">
      <c r="A3836" s="3" t="s">
        <v>158</v>
      </c>
      <c r="B3836" s="3" t="s">
        <v>89</v>
      </c>
      <c r="C3836" s="3" t="s">
        <v>9</v>
      </c>
      <c r="D3836" s="3" t="s">
        <v>262</v>
      </c>
      <c r="E3836" s="3">
        <v>0.56000000000000005</v>
      </c>
      <c r="F3836" s="3">
        <v>0.48</v>
      </c>
      <c r="G3836" s="3" t="s">
        <v>309</v>
      </c>
      <c r="H3836" s="2">
        <v>4370</v>
      </c>
      <c r="I3836" s="3" t="s">
        <v>66</v>
      </c>
      <c r="J3836" s="2">
        <v>3000</v>
      </c>
      <c r="K3836" s="3" t="s">
        <v>266</v>
      </c>
      <c r="L3836" s="2">
        <v>26</v>
      </c>
      <c r="M3836" s="3">
        <v>4.5932871045014041E-2</v>
      </c>
      <c r="N3836" s="3">
        <v>94.975423860509466</v>
      </c>
      <c r="O3836" s="3">
        <v>0.20269142895529196</v>
      </c>
      <c r="P3836" s="3">
        <v>1</v>
      </c>
      <c r="Q3836" s="3">
        <f t="shared" si="318"/>
        <v>0.20269142895529196</v>
      </c>
      <c r="R3836" s="3">
        <v>0</v>
      </c>
      <c r="S3836" s="3">
        <v>2.8370641019524447E-2</v>
      </c>
      <c r="T3836" s="3">
        <v>1</v>
      </c>
      <c r="U3836" s="3">
        <f t="shared" si="319"/>
        <v>2.8370641019524447E-2</v>
      </c>
      <c r="V3836" s="3">
        <v>0</v>
      </c>
    </row>
    <row r="3837" spans="1:22" x14ac:dyDescent="0.25">
      <c r="A3837" s="3" t="s">
        <v>158</v>
      </c>
      <c r="B3837" s="3" t="s">
        <v>8</v>
      </c>
      <c r="C3837" s="3" t="s">
        <v>9</v>
      </c>
      <c r="D3837" s="3" t="s">
        <v>197</v>
      </c>
      <c r="E3837" s="3">
        <v>0.56000000000000005</v>
      </c>
      <c r="F3837" s="3">
        <v>0.48</v>
      </c>
      <c r="G3837" s="3" t="s">
        <v>19</v>
      </c>
      <c r="H3837" s="2">
        <v>4370</v>
      </c>
      <c r="I3837" s="3" t="s">
        <v>66</v>
      </c>
      <c r="J3837" s="2">
        <v>4370</v>
      </c>
      <c r="K3837" s="3" t="s">
        <v>19</v>
      </c>
      <c r="L3837" s="2">
        <v>144</v>
      </c>
      <c r="M3837" s="3">
        <v>37.739825088798696</v>
      </c>
      <c r="N3837" s="3">
        <v>87319.2084941262</v>
      </c>
      <c r="O3837" s="3">
        <v>173.85509152787566</v>
      </c>
      <c r="P3837" s="3">
        <v>1</v>
      </c>
      <c r="Q3837" s="3">
        <f t="shared" si="318"/>
        <v>173.85509152787566</v>
      </c>
      <c r="R3837" s="3">
        <v>0</v>
      </c>
      <c r="S3837" s="3">
        <v>29.142235723812185</v>
      </c>
      <c r="T3837" s="3">
        <v>1</v>
      </c>
      <c r="U3837" s="3">
        <f t="shared" si="319"/>
        <v>29.142235723812185</v>
      </c>
      <c r="V3837" s="3">
        <v>0</v>
      </c>
    </row>
    <row r="3838" spans="1:22" x14ac:dyDescent="0.25">
      <c r="A3838" s="3" t="s">
        <v>158</v>
      </c>
      <c r="B3838" s="3" t="s">
        <v>310</v>
      </c>
      <c r="C3838" s="3" t="s">
        <v>9</v>
      </c>
      <c r="D3838" s="3" t="s">
        <v>197</v>
      </c>
      <c r="E3838" s="3">
        <v>0.56000000000000005</v>
      </c>
      <c r="F3838" s="3">
        <v>0.48</v>
      </c>
      <c r="G3838" s="3" t="s">
        <v>19</v>
      </c>
      <c r="H3838" s="2">
        <v>4370</v>
      </c>
      <c r="I3838" s="3" t="s">
        <v>66</v>
      </c>
      <c r="J3838" s="2">
        <v>4370</v>
      </c>
      <c r="K3838" s="3" t="s">
        <v>19</v>
      </c>
      <c r="L3838" s="2">
        <v>246</v>
      </c>
      <c r="M3838" s="3">
        <v>60.267389805299956</v>
      </c>
      <c r="N3838" s="3">
        <v>137918.97062358577</v>
      </c>
      <c r="O3838" s="3">
        <v>273.00523120775341</v>
      </c>
      <c r="P3838" s="3">
        <v>1</v>
      </c>
      <c r="Q3838" s="3">
        <f t="shared" si="318"/>
        <v>273.00523120775341</v>
      </c>
      <c r="R3838" s="3">
        <v>0</v>
      </c>
      <c r="S3838" s="3">
        <v>45.488380367905215</v>
      </c>
      <c r="T3838" s="3">
        <v>1</v>
      </c>
      <c r="U3838" s="3">
        <f t="shared" si="319"/>
        <v>45.488380367905215</v>
      </c>
      <c r="V3838" s="3">
        <v>0</v>
      </c>
    </row>
    <row r="3839" spans="1:22" x14ac:dyDescent="0.25">
      <c r="A3839" s="3" t="s">
        <v>158</v>
      </c>
      <c r="B3839" s="3" t="s">
        <v>310</v>
      </c>
      <c r="C3839" s="3" t="s">
        <v>9</v>
      </c>
      <c r="D3839" s="3" t="s">
        <v>197</v>
      </c>
      <c r="E3839" s="3">
        <v>0.56000000000000005</v>
      </c>
      <c r="F3839" s="3">
        <v>0.48</v>
      </c>
      <c r="G3839" s="3" t="s">
        <v>275</v>
      </c>
      <c r="H3839" s="2">
        <v>4370</v>
      </c>
      <c r="I3839" s="3" t="s">
        <v>66</v>
      </c>
      <c r="J3839" s="2">
        <v>4370</v>
      </c>
      <c r="K3839" s="3" t="s">
        <v>276</v>
      </c>
      <c r="L3839" s="2">
        <v>9</v>
      </c>
      <c r="M3839" s="3">
        <v>1.2852778548369375</v>
      </c>
      <c r="N3839" s="3">
        <v>3505.2408351329286</v>
      </c>
      <c r="O3839" s="3">
        <v>6.4119030564434194</v>
      </c>
      <c r="P3839" s="3">
        <v>1</v>
      </c>
      <c r="Q3839" s="3">
        <f t="shared" si="318"/>
        <v>6.4119030564434194</v>
      </c>
      <c r="R3839" s="3">
        <v>0</v>
      </c>
      <c r="S3839" s="3">
        <v>0.99685490435951984</v>
      </c>
      <c r="T3839" s="3">
        <v>1</v>
      </c>
      <c r="U3839" s="3">
        <f t="shared" si="319"/>
        <v>0.99685490435951984</v>
      </c>
      <c r="V3839" s="3">
        <v>0</v>
      </c>
    </row>
    <row r="3840" spans="1:22" x14ac:dyDescent="0.25">
      <c r="A3840" s="3" t="s">
        <v>158</v>
      </c>
      <c r="B3840" s="3" t="s">
        <v>89</v>
      </c>
      <c r="C3840" s="3" t="s">
        <v>9</v>
      </c>
      <c r="D3840" s="3" t="s">
        <v>262</v>
      </c>
      <c r="E3840" s="3">
        <v>0.56000000000000005</v>
      </c>
      <c r="F3840" s="3">
        <v>0.48</v>
      </c>
      <c r="G3840" s="3" t="s">
        <v>277</v>
      </c>
      <c r="H3840" s="2">
        <v>4370</v>
      </c>
      <c r="I3840" s="3" t="s">
        <v>66</v>
      </c>
      <c r="J3840" s="2">
        <v>4370</v>
      </c>
      <c r="K3840" s="3" t="s">
        <v>274</v>
      </c>
      <c r="L3840" s="2">
        <v>26</v>
      </c>
      <c r="M3840" s="3">
        <v>2.02586025647871</v>
      </c>
      <c r="N3840" s="3">
        <v>5521.1296047494643</v>
      </c>
      <c r="O3840" s="3">
        <v>11.499607462939915</v>
      </c>
      <c r="P3840" s="3">
        <v>1</v>
      </c>
      <c r="Q3840" s="3">
        <f t="shared" si="318"/>
        <v>11.499607462939915</v>
      </c>
      <c r="R3840" s="3">
        <v>0</v>
      </c>
      <c r="S3840" s="3">
        <v>1.7076527411796396</v>
      </c>
      <c r="T3840" s="3">
        <v>1</v>
      </c>
      <c r="U3840" s="3">
        <f t="shared" si="319"/>
        <v>1.7076527411796396</v>
      </c>
      <c r="V3840" s="3">
        <v>0</v>
      </c>
    </row>
    <row r="3841" spans="1:22" x14ac:dyDescent="0.25">
      <c r="A3841" s="3" t="s">
        <v>158</v>
      </c>
      <c r="B3841" s="3" t="s">
        <v>351</v>
      </c>
      <c r="C3841" s="3" t="s">
        <v>352</v>
      </c>
      <c r="D3841" s="3" t="s">
        <v>353</v>
      </c>
      <c r="E3841" s="3">
        <v>0.36</v>
      </c>
      <c r="F3841" s="3">
        <v>0.57999999999999996</v>
      </c>
      <c r="G3841" s="3" t="s">
        <v>283</v>
      </c>
      <c r="H3841" s="2">
        <v>4370</v>
      </c>
      <c r="I3841" s="3" t="s">
        <v>66</v>
      </c>
      <c r="J3841" s="2">
        <v>4370</v>
      </c>
      <c r="K3841" s="3" t="s">
        <v>287</v>
      </c>
      <c r="L3841" s="2">
        <v>10</v>
      </c>
      <c r="M3841" s="3">
        <v>0.96417117127600949</v>
      </c>
      <c r="N3841" s="3">
        <v>3066.9688715113866</v>
      </c>
      <c r="O3841" s="3">
        <v>7.6002769772488259</v>
      </c>
      <c r="P3841" s="3">
        <v>1</v>
      </c>
      <c r="Q3841" s="3">
        <f t="shared" si="318"/>
        <v>7.6002769772488259</v>
      </c>
      <c r="R3841" s="3">
        <v>0</v>
      </c>
      <c r="S3841" s="3">
        <v>1.3277636421601042</v>
      </c>
      <c r="T3841" s="3">
        <v>1</v>
      </c>
      <c r="U3841" s="3">
        <f t="shared" si="319"/>
        <v>1.3277636421601042</v>
      </c>
      <c r="V3841" s="3">
        <v>0</v>
      </c>
    </row>
    <row r="3842" spans="1:22" x14ac:dyDescent="0.25">
      <c r="A3842" s="3" t="s">
        <v>158</v>
      </c>
      <c r="B3842" s="3" t="s">
        <v>89</v>
      </c>
      <c r="C3842" s="3" t="s">
        <v>9</v>
      </c>
      <c r="D3842" s="3" t="s">
        <v>262</v>
      </c>
      <c r="E3842" s="3">
        <v>0.56000000000000005</v>
      </c>
      <c r="F3842" s="3">
        <v>0.48</v>
      </c>
      <c r="G3842" s="3" t="s">
        <v>283</v>
      </c>
      <c r="H3842" s="2">
        <v>4370</v>
      </c>
      <c r="I3842" s="3" t="s">
        <v>66</v>
      </c>
      <c r="J3842" s="2">
        <v>4370</v>
      </c>
      <c r="K3842" s="3" t="s">
        <v>263</v>
      </c>
      <c r="L3842" s="2">
        <v>4</v>
      </c>
      <c r="M3842" s="3">
        <v>3.177014271760413E-2</v>
      </c>
      <c r="N3842" s="3">
        <v>124.49053572013199</v>
      </c>
      <c r="O3842" s="3">
        <v>0.27721434610575513</v>
      </c>
      <c r="P3842" s="3">
        <v>1</v>
      </c>
      <c r="Q3842" s="3">
        <f t="shared" ref="Q3842:Q3905" si="320">O3842*P3842</f>
        <v>0.27721434610575513</v>
      </c>
      <c r="R3842" s="3">
        <v>0</v>
      </c>
      <c r="S3842" s="3">
        <v>3.6570100868421912E-2</v>
      </c>
      <c r="T3842" s="3">
        <v>1</v>
      </c>
      <c r="U3842" s="3">
        <f t="shared" ref="U3842:U3905" si="321">S3842*T3842</f>
        <v>3.6570100868421912E-2</v>
      </c>
      <c r="V3842" s="3">
        <v>0</v>
      </c>
    </row>
    <row r="3843" spans="1:22" x14ac:dyDescent="0.25">
      <c r="A3843" s="3" t="s">
        <v>158</v>
      </c>
      <c r="B3843" s="3" t="s">
        <v>310</v>
      </c>
      <c r="C3843" s="3" t="s">
        <v>9</v>
      </c>
      <c r="D3843" s="3" t="s">
        <v>197</v>
      </c>
      <c r="E3843" s="3">
        <v>0.56000000000000005</v>
      </c>
      <c r="F3843" s="3">
        <v>0.48</v>
      </c>
      <c r="G3843" s="3" t="s">
        <v>283</v>
      </c>
      <c r="H3843" s="2">
        <v>4370</v>
      </c>
      <c r="I3843" s="3" t="s">
        <v>66</v>
      </c>
      <c r="J3843" s="2">
        <v>4370</v>
      </c>
      <c r="K3843" s="3" t="s">
        <v>263</v>
      </c>
      <c r="L3843" s="2">
        <v>39</v>
      </c>
      <c r="M3843" s="3">
        <v>2.4885609712449783</v>
      </c>
      <c r="N3843" s="3">
        <v>7281.9045819961766</v>
      </c>
      <c r="O3843" s="3">
        <v>15.09783092770212</v>
      </c>
      <c r="P3843" s="3">
        <v>1</v>
      </c>
      <c r="Q3843" s="3">
        <f t="shared" si="320"/>
        <v>15.09783092770212</v>
      </c>
      <c r="R3843" s="3">
        <v>0</v>
      </c>
      <c r="S3843" s="3">
        <v>2.2552974361619951</v>
      </c>
      <c r="T3843" s="3">
        <v>1</v>
      </c>
      <c r="U3843" s="3">
        <f t="shared" si="321"/>
        <v>2.2552974361619951</v>
      </c>
      <c r="V3843" s="3">
        <v>0</v>
      </c>
    </row>
    <row r="3844" spans="1:22" x14ac:dyDescent="0.25">
      <c r="A3844" s="3" t="s">
        <v>158</v>
      </c>
      <c r="B3844" s="3" t="s">
        <v>89</v>
      </c>
      <c r="C3844" s="3" t="s">
        <v>9</v>
      </c>
      <c r="D3844" s="3" t="s">
        <v>262</v>
      </c>
      <c r="E3844" s="3">
        <v>0.56000000000000005</v>
      </c>
      <c r="F3844" s="3">
        <v>0.48</v>
      </c>
      <c r="G3844" s="3" t="s">
        <v>283</v>
      </c>
      <c r="H3844" s="2">
        <v>4370</v>
      </c>
      <c r="I3844" s="3" t="s">
        <v>66</v>
      </c>
      <c r="J3844" s="2">
        <v>4370</v>
      </c>
      <c r="K3844" s="3" t="s">
        <v>271</v>
      </c>
      <c r="L3844" s="2">
        <v>1</v>
      </c>
      <c r="M3844" s="3">
        <v>6.9291567609503476E-3</v>
      </c>
      <c r="N3844" s="3">
        <v>29.081592622530327</v>
      </c>
      <c r="O3844" s="3">
        <v>6.7843872199376154E-2</v>
      </c>
      <c r="P3844" s="3">
        <v>1</v>
      </c>
      <c r="Q3844" s="3">
        <f t="shared" si="320"/>
        <v>6.7843872199376154E-2</v>
      </c>
      <c r="R3844" s="3">
        <v>0</v>
      </c>
      <c r="S3844" s="3">
        <v>8.8949974322745425E-3</v>
      </c>
      <c r="T3844" s="3">
        <v>1</v>
      </c>
      <c r="U3844" s="3">
        <f t="shared" si="321"/>
        <v>8.8949974322745425E-3</v>
      </c>
      <c r="V3844" s="3">
        <v>0</v>
      </c>
    </row>
    <row r="3845" spans="1:22" x14ac:dyDescent="0.25">
      <c r="A3845" s="3" t="s">
        <v>158</v>
      </c>
      <c r="B3845" s="3" t="s">
        <v>310</v>
      </c>
      <c r="C3845" s="3" t="s">
        <v>9</v>
      </c>
      <c r="D3845" s="3" t="s">
        <v>197</v>
      </c>
      <c r="E3845" s="3">
        <v>0.56000000000000005</v>
      </c>
      <c r="F3845" s="3">
        <v>0.48</v>
      </c>
      <c r="G3845" s="3" t="s">
        <v>323</v>
      </c>
      <c r="H3845" s="2">
        <v>4370</v>
      </c>
      <c r="I3845" s="3" t="s">
        <v>66</v>
      </c>
      <c r="J3845" s="2">
        <v>4370</v>
      </c>
      <c r="K3845" s="3" t="s">
        <v>319</v>
      </c>
      <c r="L3845" s="2">
        <v>7</v>
      </c>
      <c r="M3845" s="3">
        <v>0.46036035985848972</v>
      </c>
      <c r="N3845" s="3">
        <v>1219.9031519342502</v>
      </c>
      <c r="O3845" s="3">
        <v>2.7092444280068371</v>
      </c>
      <c r="P3845" s="3">
        <v>1</v>
      </c>
      <c r="Q3845" s="3">
        <f t="shared" si="320"/>
        <v>2.7092444280068371</v>
      </c>
      <c r="R3845" s="3">
        <v>0</v>
      </c>
      <c r="S3845" s="3">
        <v>0.31549685646228037</v>
      </c>
      <c r="T3845" s="3">
        <v>1</v>
      </c>
      <c r="U3845" s="3">
        <f t="shared" si="321"/>
        <v>0.31549685646228037</v>
      </c>
      <c r="V3845" s="3">
        <v>0</v>
      </c>
    </row>
    <row r="3846" spans="1:22" x14ac:dyDescent="0.25">
      <c r="A3846" s="3" t="s">
        <v>158</v>
      </c>
      <c r="B3846" s="3" t="s">
        <v>89</v>
      </c>
      <c r="C3846" s="3" t="s">
        <v>9</v>
      </c>
      <c r="D3846" s="3" t="s">
        <v>262</v>
      </c>
      <c r="E3846" s="3">
        <v>0.56000000000000005</v>
      </c>
      <c r="F3846" s="3">
        <v>0.48</v>
      </c>
      <c r="G3846" s="3" t="s">
        <v>264</v>
      </c>
      <c r="H3846" s="2">
        <v>4370</v>
      </c>
      <c r="I3846" s="3" t="s">
        <v>66</v>
      </c>
      <c r="J3846" s="2">
        <v>4370</v>
      </c>
      <c r="K3846" s="3" t="s">
        <v>264</v>
      </c>
      <c r="L3846" s="2">
        <v>364</v>
      </c>
      <c r="M3846" s="3">
        <v>82.38031302139504</v>
      </c>
      <c r="N3846" s="3">
        <v>199114.01007294285</v>
      </c>
      <c r="O3846" s="3">
        <v>402.06117718170646</v>
      </c>
      <c r="P3846" s="3">
        <v>1</v>
      </c>
      <c r="Q3846" s="3">
        <f t="shared" si="320"/>
        <v>402.06117718170646</v>
      </c>
      <c r="R3846" s="3">
        <v>0</v>
      </c>
      <c r="S3846" s="3">
        <v>65.474262654174424</v>
      </c>
      <c r="T3846" s="3">
        <v>1</v>
      </c>
      <c r="U3846" s="3">
        <f t="shared" si="321"/>
        <v>65.474262654174424</v>
      </c>
      <c r="V3846" s="3">
        <v>0</v>
      </c>
    </row>
    <row r="3847" spans="1:22" x14ac:dyDescent="0.25">
      <c r="A3847" s="3" t="s">
        <v>158</v>
      </c>
      <c r="B3847" s="3" t="s">
        <v>310</v>
      </c>
      <c r="C3847" s="3" t="s">
        <v>9</v>
      </c>
      <c r="D3847" s="3" t="s">
        <v>312</v>
      </c>
      <c r="E3847" s="3">
        <v>0.56000000000000005</v>
      </c>
      <c r="F3847" s="3">
        <v>0.48</v>
      </c>
      <c r="G3847" s="3" t="s">
        <v>264</v>
      </c>
      <c r="H3847" s="2">
        <v>4370</v>
      </c>
      <c r="I3847" s="3" t="s">
        <v>66</v>
      </c>
      <c r="J3847" s="2">
        <v>4370</v>
      </c>
      <c r="K3847" s="3" t="s">
        <v>264</v>
      </c>
      <c r="L3847" s="2">
        <v>8</v>
      </c>
      <c r="M3847" s="3">
        <v>1.0142896189447517</v>
      </c>
      <c r="N3847" s="3">
        <v>3344.4872258196024</v>
      </c>
      <c r="O3847" s="3">
        <v>7.3552370620884648</v>
      </c>
      <c r="P3847" s="3">
        <v>1</v>
      </c>
      <c r="Q3847" s="3">
        <f t="shared" si="320"/>
        <v>7.3552370620884648</v>
      </c>
      <c r="R3847" s="3">
        <v>0</v>
      </c>
      <c r="S3847" s="3">
        <v>1.0630072006889193</v>
      </c>
      <c r="T3847" s="3">
        <v>1</v>
      </c>
      <c r="U3847" s="3">
        <f t="shared" si="321"/>
        <v>1.0630072006889193</v>
      </c>
      <c r="V3847" s="3">
        <v>0</v>
      </c>
    </row>
    <row r="3848" spans="1:22" x14ac:dyDescent="0.25">
      <c r="A3848" s="3" t="s">
        <v>158</v>
      </c>
      <c r="B3848" s="3" t="s">
        <v>310</v>
      </c>
      <c r="C3848" s="3" t="s">
        <v>9</v>
      </c>
      <c r="D3848" s="3" t="s">
        <v>197</v>
      </c>
      <c r="E3848" s="3">
        <v>0.56000000000000005</v>
      </c>
      <c r="F3848" s="3">
        <v>0.48</v>
      </c>
      <c r="G3848" s="3" t="s">
        <v>264</v>
      </c>
      <c r="H3848" s="2">
        <v>4370</v>
      </c>
      <c r="I3848" s="3" t="s">
        <v>66</v>
      </c>
      <c r="J3848" s="2">
        <v>4370</v>
      </c>
      <c r="K3848" s="3" t="s">
        <v>264</v>
      </c>
      <c r="L3848" s="2">
        <v>242</v>
      </c>
      <c r="M3848" s="3">
        <v>37.847993950761882</v>
      </c>
      <c r="N3848" s="3">
        <v>109914.4604220278</v>
      </c>
      <c r="O3848" s="3">
        <v>234.2446601181872</v>
      </c>
      <c r="P3848" s="3">
        <v>1</v>
      </c>
      <c r="Q3848" s="3">
        <f t="shared" si="320"/>
        <v>234.2446601181872</v>
      </c>
      <c r="R3848" s="3">
        <v>0</v>
      </c>
      <c r="S3848" s="3">
        <v>35.611504207999999</v>
      </c>
      <c r="T3848" s="3">
        <v>1</v>
      </c>
      <c r="U3848" s="3">
        <f t="shared" si="321"/>
        <v>35.611504207999999</v>
      </c>
      <c r="V3848" s="3">
        <v>0</v>
      </c>
    </row>
    <row r="3849" spans="1:22" x14ac:dyDescent="0.25">
      <c r="A3849" s="3" t="s">
        <v>158</v>
      </c>
      <c r="B3849" s="3" t="s">
        <v>89</v>
      </c>
      <c r="C3849" s="3" t="s">
        <v>9</v>
      </c>
      <c r="D3849" s="3" t="s">
        <v>262</v>
      </c>
      <c r="E3849" s="3">
        <v>0.56000000000000005</v>
      </c>
      <c r="F3849" s="3">
        <v>0.48</v>
      </c>
      <c r="G3849" s="3" t="s">
        <v>296</v>
      </c>
      <c r="H3849" s="2">
        <v>4370</v>
      </c>
      <c r="I3849" s="3" t="s">
        <v>66</v>
      </c>
      <c r="J3849" s="2">
        <v>4370</v>
      </c>
      <c r="K3849" s="3" t="s">
        <v>265</v>
      </c>
      <c r="L3849" s="2">
        <v>14</v>
      </c>
      <c r="M3849" s="3">
        <v>0.44942601200568777</v>
      </c>
      <c r="N3849" s="3">
        <v>1408.5170462347751</v>
      </c>
      <c r="O3849" s="3">
        <v>3.2157930801185275</v>
      </c>
      <c r="P3849" s="3">
        <v>1</v>
      </c>
      <c r="Q3849" s="3">
        <f t="shared" si="320"/>
        <v>3.2157930801185275</v>
      </c>
      <c r="R3849" s="3">
        <v>0</v>
      </c>
      <c r="S3849" s="3">
        <v>0.48640134633494903</v>
      </c>
      <c r="T3849" s="3">
        <v>1</v>
      </c>
      <c r="U3849" s="3">
        <f t="shared" si="321"/>
        <v>0.48640134633494903</v>
      </c>
      <c r="V3849" s="3">
        <v>0</v>
      </c>
    </row>
    <row r="3850" spans="1:22" x14ac:dyDescent="0.25">
      <c r="A3850" s="3" t="s">
        <v>158</v>
      </c>
      <c r="B3850" s="3" t="s">
        <v>89</v>
      </c>
      <c r="C3850" s="3" t="s">
        <v>9</v>
      </c>
      <c r="D3850" s="3" t="s">
        <v>262</v>
      </c>
      <c r="E3850" s="3">
        <v>0.56000000000000005</v>
      </c>
      <c r="F3850" s="3">
        <v>0.48</v>
      </c>
      <c r="G3850" s="3" t="s">
        <v>307</v>
      </c>
      <c r="H3850" s="2">
        <v>4370</v>
      </c>
      <c r="I3850" s="3" t="s">
        <v>66</v>
      </c>
      <c r="J3850" s="2">
        <v>4370</v>
      </c>
      <c r="K3850" s="3" t="s">
        <v>308</v>
      </c>
      <c r="L3850" s="2">
        <v>1</v>
      </c>
      <c r="M3850" s="3">
        <v>1.1003714982445099E-2</v>
      </c>
      <c r="N3850" s="3">
        <v>36.013262482012678</v>
      </c>
      <c r="O3850" s="3">
        <v>7.8737862825252178E-2</v>
      </c>
      <c r="P3850" s="3">
        <v>1</v>
      </c>
      <c r="Q3850" s="3">
        <f t="shared" si="320"/>
        <v>7.8737862825252178E-2</v>
      </c>
      <c r="R3850" s="3">
        <v>0</v>
      </c>
      <c r="S3850" s="3">
        <v>1.0626095146934432E-2</v>
      </c>
      <c r="T3850" s="3">
        <v>1</v>
      </c>
      <c r="U3850" s="3">
        <f t="shared" si="321"/>
        <v>1.0626095146934432E-2</v>
      </c>
      <c r="V3850" s="3">
        <v>0</v>
      </c>
    </row>
    <row r="3851" spans="1:22" x14ac:dyDescent="0.25">
      <c r="A3851" s="3" t="s">
        <v>158</v>
      </c>
      <c r="B3851" s="3" t="s">
        <v>89</v>
      </c>
      <c r="C3851" s="3" t="s">
        <v>9</v>
      </c>
      <c r="D3851" s="3" t="s">
        <v>262</v>
      </c>
      <c r="E3851" s="3">
        <v>0.56000000000000005</v>
      </c>
      <c r="F3851" s="3">
        <v>0.48</v>
      </c>
      <c r="G3851" s="3" t="s">
        <v>307</v>
      </c>
      <c r="H3851" s="2">
        <v>4370</v>
      </c>
      <c r="I3851" s="3" t="s">
        <v>66</v>
      </c>
      <c r="J3851" s="2">
        <v>4370</v>
      </c>
      <c r="K3851" s="3" t="s">
        <v>269</v>
      </c>
      <c r="L3851" s="2">
        <v>1</v>
      </c>
      <c r="M3851" s="3">
        <v>1.6480381264960091E-2</v>
      </c>
      <c r="N3851" s="3">
        <v>53.937447239002346</v>
      </c>
      <c r="O3851" s="3">
        <v>0.11792653675767438</v>
      </c>
      <c r="P3851" s="3">
        <v>1</v>
      </c>
      <c r="Q3851" s="3">
        <f t="shared" si="320"/>
        <v>0.11792653675767438</v>
      </c>
      <c r="R3851" s="3">
        <v>0</v>
      </c>
      <c r="S3851" s="3">
        <v>1.5914816010647738E-2</v>
      </c>
      <c r="T3851" s="3">
        <v>1</v>
      </c>
      <c r="U3851" s="3">
        <f t="shared" si="321"/>
        <v>1.5914816010647738E-2</v>
      </c>
      <c r="V3851" s="3">
        <v>0</v>
      </c>
    </row>
    <row r="3852" spans="1:22" x14ac:dyDescent="0.25">
      <c r="A3852" s="3" t="s">
        <v>158</v>
      </c>
      <c r="B3852" s="3" t="s">
        <v>310</v>
      </c>
      <c r="C3852" s="3" t="s">
        <v>9</v>
      </c>
      <c r="D3852" s="3" t="s">
        <v>197</v>
      </c>
      <c r="E3852" s="3">
        <v>0.56000000000000005</v>
      </c>
      <c r="F3852" s="3">
        <v>0.48</v>
      </c>
      <c r="G3852" s="3" t="s">
        <v>307</v>
      </c>
      <c r="H3852" s="2">
        <v>4370</v>
      </c>
      <c r="I3852" s="3" t="s">
        <v>66</v>
      </c>
      <c r="J3852" s="2">
        <v>4370</v>
      </c>
      <c r="K3852" s="3" t="s">
        <v>269</v>
      </c>
      <c r="L3852" s="2">
        <v>7</v>
      </c>
      <c r="M3852" s="3">
        <v>0.46349603349459934</v>
      </c>
      <c r="N3852" s="3">
        <v>1487.5209160440224</v>
      </c>
      <c r="O3852" s="3">
        <v>3.042213046507166</v>
      </c>
      <c r="P3852" s="3">
        <v>1</v>
      </c>
      <c r="Q3852" s="3">
        <f t="shared" si="320"/>
        <v>3.042213046507166</v>
      </c>
      <c r="R3852" s="3">
        <v>0</v>
      </c>
      <c r="S3852" s="3">
        <v>0.47035059496011911</v>
      </c>
      <c r="T3852" s="3">
        <v>1</v>
      </c>
      <c r="U3852" s="3">
        <f t="shared" si="321"/>
        <v>0.47035059496011911</v>
      </c>
      <c r="V3852" s="3">
        <v>0</v>
      </c>
    </row>
    <row r="3853" spans="1:22" x14ac:dyDescent="0.25">
      <c r="A3853" s="3" t="s">
        <v>158</v>
      </c>
      <c r="B3853" s="3" t="s">
        <v>351</v>
      </c>
      <c r="C3853" s="3" t="s">
        <v>352</v>
      </c>
      <c r="D3853" s="3" t="s">
        <v>353</v>
      </c>
      <c r="E3853" s="3">
        <v>0.36</v>
      </c>
      <c r="F3853" s="3">
        <v>0.57999999999999996</v>
      </c>
      <c r="G3853" s="3" t="s">
        <v>272</v>
      </c>
      <c r="H3853" s="2">
        <v>4370</v>
      </c>
      <c r="I3853" s="3" t="s">
        <v>66</v>
      </c>
      <c r="J3853" s="2">
        <v>4370</v>
      </c>
      <c r="K3853" s="3" t="s">
        <v>272</v>
      </c>
      <c r="L3853" s="2">
        <v>273</v>
      </c>
      <c r="M3853" s="3">
        <v>77.730403781407873</v>
      </c>
      <c r="N3853" s="3">
        <v>165177.62491730388</v>
      </c>
      <c r="O3853" s="3">
        <v>336.22893438994993</v>
      </c>
      <c r="P3853" s="3">
        <v>1</v>
      </c>
      <c r="Q3853" s="3">
        <f t="shared" si="320"/>
        <v>336.22893438994993</v>
      </c>
      <c r="R3853" s="3">
        <v>0</v>
      </c>
      <c r="S3853" s="3">
        <v>58.816467137888608</v>
      </c>
      <c r="T3853" s="3">
        <v>1</v>
      </c>
      <c r="U3853" s="3">
        <f t="shared" si="321"/>
        <v>58.816467137888608</v>
      </c>
      <c r="V3853" s="3">
        <v>0</v>
      </c>
    </row>
    <row r="3854" spans="1:22" x14ac:dyDescent="0.25">
      <c r="A3854" s="3" t="s">
        <v>158</v>
      </c>
      <c r="B3854" s="3" t="s">
        <v>89</v>
      </c>
      <c r="C3854" s="3" t="s">
        <v>9</v>
      </c>
      <c r="D3854" s="3" t="s">
        <v>262</v>
      </c>
      <c r="E3854" s="3">
        <v>0.56000000000000005</v>
      </c>
      <c r="F3854" s="3">
        <v>0.48</v>
      </c>
      <c r="G3854" s="3" t="s">
        <v>309</v>
      </c>
      <c r="H3854" s="2">
        <v>4370</v>
      </c>
      <c r="I3854" s="3" t="s">
        <v>66</v>
      </c>
      <c r="J3854" s="2">
        <v>4370</v>
      </c>
      <c r="K3854" s="3" t="s">
        <v>266</v>
      </c>
      <c r="L3854" s="2">
        <v>77</v>
      </c>
      <c r="M3854" s="3">
        <v>8.8540941650375569</v>
      </c>
      <c r="N3854" s="3">
        <v>21137.73949564969</v>
      </c>
      <c r="O3854" s="3">
        <v>42.463230998673929</v>
      </c>
      <c r="P3854" s="3">
        <v>1</v>
      </c>
      <c r="Q3854" s="3">
        <f t="shared" si="320"/>
        <v>42.463230998673929</v>
      </c>
      <c r="R3854" s="3">
        <v>0</v>
      </c>
      <c r="S3854" s="3">
        <v>6.7151460289382294</v>
      </c>
      <c r="T3854" s="3">
        <v>1</v>
      </c>
      <c r="U3854" s="3">
        <f t="shared" si="321"/>
        <v>6.7151460289382294</v>
      </c>
      <c r="V3854" s="3">
        <v>0</v>
      </c>
    </row>
    <row r="3855" spans="1:22" x14ac:dyDescent="0.25">
      <c r="A3855" s="3" t="s">
        <v>158</v>
      </c>
      <c r="B3855" s="3" t="s">
        <v>310</v>
      </c>
      <c r="C3855" s="3" t="s">
        <v>9</v>
      </c>
      <c r="D3855" s="3" t="s">
        <v>197</v>
      </c>
      <c r="E3855" s="3">
        <v>0.56000000000000005</v>
      </c>
      <c r="F3855" s="3">
        <v>0.48</v>
      </c>
      <c r="G3855" s="3" t="s">
        <v>19</v>
      </c>
      <c r="H3855" s="2">
        <v>4410</v>
      </c>
      <c r="I3855" s="3" t="s">
        <v>242</v>
      </c>
      <c r="J3855" s="2">
        <v>4410</v>
      </c>
      <c r="K3855" s="3" t="s">
        <v>19</v>
      </c>
      <c r="L3855" s="2">
        <v>507</v>
      </c>
      <c r="M3855" s="3">
        <v>212.27969305686747</v>
      </c>
      <c r="N3855" s="3">
        <v>501211.12029811169</v>
      </c>
      <c r="O3855" s="3">
        <v>1003.3647992238996</v>
      </c>
      <c r="P3855" s="3">
        <v>1</v>
      </c>
      <c r="Q3855" s="3">
        <f t="shared" si="320"/>
        <v>1003.3647992238996</v>
      </c>
      <c r="R3855" s="3">
        <v>0</v>
      </c>
      <c r="S3855" s="3">
        <v>167.44809310240061</v>
      </c>
      <c r="T3855" s="3">
        <v>1</v>
      </c>
      <c r="U3855" s="3">
        <f t="shared" si="321"/>
        <v>167.44809310240061</v>
      </c>
      <c r="V3855" s="3">
        <v>0</v>
      </c>
    </row>
    <row r="3856" spans="1:22" x14ac:dyDescent="0.25">
      <c r="A3856" s="3" t="s">
        <v>158</v>
      </c>
      <c r="B3856" s="3" t="s">
        <v>310</v>
      </c>
      <c r="C3856" s="3" t="s">
        <v>9</v>
      </c>
      <c r="D3856" s="3" t="s">
        <v>197</v>
      </c>
      <c r="E3856" s="3">
        <v>0.56000000000000005</v>
      </c>
      <c r="F3856" s="3">
        <v>0.48</v>
      </c>
      <c r="G3856" s="3" t="s">
        <v>183</v>
      </c>
      <c r="H3856" s="2">
        <v>4410</v>
      </c>
      <c r="I3856" s="3" t="s">
        <v>242</v>
      </c>
      <c r="J3856" s="2">
        <v>4410</v>
      </c>
      <c r="K3856" s="3" t="s">
        <v>169</v>
      </c>
      <c r="L3856" s="2">
        <v>17</v>
      </c>
      <c r="M3856" s="3">
        <v>0.56637372352721305</v>
      </c>
      <c r="N3856" s="3">
        <v>1441.7784081185628</v>
      </c>
      <c r="O3856" s="3">
        <v>2.9477335796985247</v>
      </c>
      <c r="P3856" s="3">
        <v>1</v>
      </c>
      <c r="Q3856" s="3">
        <f t="shared" si="320"/>
        <v>2.9477335796985247</v>
      </c>
      <c r="R3856" s="3">
        <v>0</v>
      </c>
      <c r="S3856" s="3">
        <v>0.40129926535362914</v>
      </c>
      <c r="T3856" s="3">
        <v>1</v>
      </c>
      <c r="U3856" s="3">
        <f t="shared" si="321"/>
        <v>0.40129926535362914</v>
      </c>
      <c r="V3856" s="3">
        <v>0</v>
      </c>
    </row>
    <row r="3857" spans="1:22" x14ac:dyDescent="0.25">
      <c r="A3857" s="3" t="s">
        <v>158</v>
      </c>
      <c r="B3857" s="3" t="s">
        <v>8</v>
      </c>
      <c r="C3857" s="3" t="s">
        <v>9</v>
      </c>
      <c r="D3857" s="3" t="s">
        <v>197</v>
      </c>
      <c r="E3857" s="3">
        <v>0.56000000000000005</v>
      </c>
      <c r="F3857" s="3">
        <v>0.48</v>
      </c>
      <c r="G3857" s="3" t="s">
        <v>184</v>
      </c>
      <c r="H3857" s="2">
        <v>4410</v>
      </c>
      <c r="I3857" s="3" t="s">
        <v>242</v>
      </c>
      <c r="J3857" s="2">
        <v>4410</v>
      </c>
      <c r="K3857" s="3" t="s">
        <v>172</v>
      </c>
      <c r="L3857" s="2">
        <v>7</v>
      </c>
      <c r="M3857" s="3">
        <v>0.19001290428006501</v>
      </c>
      <c r="N3857" s="3">
        <v>695.60722180998357</v>
      </c>
      <c r="O3857" s="3">
        <v>1.4793200273863996</v>
      </c>
      <c r="P3857" s="3">
        <f>1-0.712</f>
        <v>0.28800000000000003</v>
      </c>
      <c r="Q3857" s="3">
        <f t="shared" si="320"/>
        <v>0.42604416788728311</v>
      </c>
      <c r="R3857" s="3">
        <v>0</v>
      </c>
      <c r="S3857" s="3">
        <v>0.22240532527354595</v>
      </c>
      <c r="T3857" s="3">
        <f>1-0.531</f>
        <v>0.46899999999999997</v>
      </c>
      <c r="U3857" s="3">
        <f t="shared" si="321"/>
        <v>0.10430809755329304</v>
      </c>
      <c r="V3857" s="3">
        <v>0</v>
      </c>
    </row>
    <row r="3858" spans="1:22" x14ac:dyDescent="0.25">
      <c r="A3858" s="3" t="s">
        <v>158</v>
      </c>
      <c r="B3858" s="3" t="s">
        <v>89</v>
      </c>
      <c r="C3858" s="3" t="s">
        <v>9</v>
      </c>
      <c r="D3858" s="3" t="s">
        <v>262</v>
      </c>
      <c r="E3858" s="3">
        <v>0.56000000000000005</v>
      </c>
      <c r="F3858" s="3">
        <v>0.48</v>
      </c>
      <c r="G3858" s="3" t="s">
        <v>264</v>
      </c>
      <c r="H3858" s="2">
        <v>4410</v>
      </c>
      <c r="I3858" s="3" t="s">
        <v>242</v>
      </c>
      <c r="J3858" s="2">
        <v>4410</v>
      </c>
      <c r="K3858" s="3" t="s">
        <v>264</v>
      </c>
      <c r="L3858" s="2">
        <v>15</v>
      </c>
      <c r="M3858" s="3">
        <v>2.1922341286453855</v>
      </c>
      <c r="N3858" s="3">
        <v>7909.2240671645313</v>
      </c>
      <c r="O3858" s="3">
        <v>16.325828982363085</v>
      </c>
      <c r="P3858" s="3">
        <v>1</v>
      </c>
      <c r="Q3858" s="3">
        <f t="shared" si="320"/>
        <v>16.325828982363085</v>
      </c>
      <c r="R3858" s="3">
        <v>0</v>
      </c>
      <c r="S3858" s="3">
        <v>2.4984603159536607</v>
      </c>
      <c r="T3858" s="3">
        <v>1</v>
      </c>
      <c r="U3858" s="3">
        <f t="shared" si="321"/>
        <v>2.4984603159536607</v>
      </c>
      <c r="V3858" s="3">
        <v>0</v>
      </c>
    </row>
    <row r="3859" spans="1:22" x14ac:dyDescent="0.25">
      <c r="A3859" s="3" t="s">
        <v>158</v>
      </c>
      <c r="B3859" s="3" t="s">
        <v>310</v>
      </c>
      <c r="C3859" s="3" t="s">
        <v>9</v>
      </c>
      <c r="D3859" s="3" t="s">
        <v>312</v>
      </c>
      <c r="E3859" s="3">
        <v>0.56000000000000005</v>
      </c>
      <c r="F3859" s="3">
        <v>0.48</v>
      </c>
      <c r="G3859" s="3" t="s">
        <v>264</v>
      </c>
      <c r="H3859" s="2">
        <v>4410</v>
      </c>
      <c r="I3859" s="3" t="s">
        <v>242</v>
      </c>
      <c r="J3859" s="2">
        <v>4410</v>
      </c>
      <c r="K3859" s="3" t="s">
        <v>264</v>
      </c>
      <c r="L3859" s="2">
        <v>11</v>
      </c>
      <c r="M3859" s="3">
        <v>2.5589734372869555</v>
      </c>
      <c r="N3859" s="3">
        <v>4740.223600973939</v>
      </c>
      <c r="O3859" s="3">
        <v>9.5946114310681914</v>
      </c>
      <c r="P3859" s="3">
        <v>1</v>
      </c>
      <c r="Q3859" s="3">
        <f t="shared" si="320"/>
        <v>9.5946114310681914</v>
      </c>
      <c r="R3859" s="3">
        <v>0</v>
      </c>
      <c r="S3859" s="3">
        <v>1.538278035588232</v>
      </c>
      <c r="T3859" s="3">
        <v>1</v>
      </c>
      <c r="U3859" s="3">
        <f t="shared" si="321"/>
        <v>1.538278035588232</v>
      </c>
      <c r="V3859" s="3">
        <v>0</v>
      </c>
    </row>
    <row r="3860" spans="1:22" x14ac:dyDescent="0.25">
      <c r="A3860" s="3" t="s">
        <v>158</v>
      </c>
      <c r="B3860" s="3" t="s">
        <v>8</v>
      </c>
      <c r="C3860" s="3" t="s">
        <v>9</v>
      </c>
      <c r="D3860" s="3" t="s">
        <v>197</v>
      </c>
      <c r="E3860" s="3">
        <v>0.56000000000000005</v>
      </c>
      <c r="F3860" s="3">
        <v>0.48</v>
      </c>
      <c r="G3860" s="3" t="s">
        <v>250</v>
      </c>
      <c r="H3860" s="2">
        <v>4410</v>
      </c>
      <c r="I3860" s="3" t="s">
        <v>242</v>
      </c>
      <c r="J3860" s="2">
        <v>4410</v>
      </c>
      <c r="K3860" s="3" t="s">
        <v>206</v>
      </c>
      <c r="L3860" s="2">
        <v>6</v>
      </c>
      <c r="M3860" s="3">
        <v>1.2039901859869395</v>
      </c>
      <c r="N3860" s="3">
        <v>4097.513357498523</v>
      </c>
      <c r="O3860" s="3">
        <v>8.4107988428378206</v>
      </c>
      <c r="P3860" s="3">
        <f>1-0.712</f>
        <v>0.28800000000000003</v>
      </c>
      <c r="Q3860" s="3">
        <f t="shared" si="320"/>
        <v>2.4223100667372925</v>
      </c>
      <c r="R3860" s="3">
        <v>0</v>
      </c>
      <c r="S3860" s="3">
        <v>1.1882613163213935</v>
      </c>
      <c r="T3860" s="3">
        <f>1-0.531</f>
        <v>0.46899999999999997</v>
      </c>
      <c r="U3860" s="3">
        <f t="shared" si="321"/>
        <v>0.55729455735473354</v>
      </c>
      <c r="V3860" s="3">
        <v>0</v>
      </c>
    </row>
    <row r="3861" spans="1:22" x14ac:dyDescent="0.25">
      <c r="A3861" s="3" t="s">
        <v>158</v>
      </c>
      <c r="B3861" s="3" t="s">
        <v>8</v>
      </c>
      <c r="C3861" s="3" t="s">
        <v>9</v>
      </c>
      <c r="D3861" s="3" t="s">
        <v>197</v>
      </c>
      <c r="E3861" s="3">
        <v>0.56000000000000005</v>
      </c>
      <c r="F3861" s="3">
        <v>0.48</v>
      </c>
      <c r="G3861" s="3" t="s">
        <v>163</v>
      </c>
      <c r="H3861" s="2">
        <v>4410</v>
      </c>
      <c r="I3861" s="3" t="s">
        <v>242</v>
      </c>
      <c r="J3861" s="2">
        <v>4410</v>
      </c>
      <c r="K3861" s="3" t="s">
        <v>164</v>
      </c>
      <c r="L3861" s="2">
        <v>19</v>
      </c>
      <c r="M3861" s="3">
        <v>4.3507589091077827</v>
      </c>
      <c r="N3861" s="3">
        <v>9664.6137223622227</v>
      </c>
      <c r="O3861" s="3">
        <v>20.089417156083023</v>
      </c>
      <c r="P3861" s="3">
        <v>1</v>
      </c>
      <c r="Q3861" s="3">
        <f t="shared" si="320"/>
        <v>20.089417156083023</v>
      </c>
      <c r="R3861" s="3">
        <v>0</v>
      </c>
      <c r="S3861" s="3">
        <v>3.0452675997996077</v>
      </c>
      <c r="T3861" s="3">
        <v>1</v>
      </c>
      <c r="U3861" s="3">
        <f t="shared" si="321"/>
        <v>3.0452675997996077</v>
      </c>
      <c r="V3861" s="3">
        <v>0</v>
      </c>
    </row>
    <row r="3862" spans="1:22" x14ac:dyDescent="0.25">
      <c r="A3862" s="3" t="s">
        <v>158</v>
      </c>
      <c r="B3862" s="3" t="s">
        <v>310</v>
      </c>
      <c r="C3862" s="3" t="s">
        <v>9</v>
      </c>
      <c r="D3862" s="3" t="s">
        <v>312</v>
      </c>
      <c r="E3862" s="3">
        <v>0.56000000000000005</v>
      </c>
      <c r="F3862" s="3">
        <v>0.48</v>
      </c>
      <c r="G3862" s="3" t="s">
        <v>264</v>
      </c>
      <c r="H3862" s="2">
        <v>4430</v>
      </c>
      <c r="I3862" s="3" t="s">
        <v>67</v>
      </c>
      <c r="J3862" s="2">
        <v>4430</v>
      </c>
      <c r="K3862" s="3" t="s">
        <v>264</v>
      </c>
      <c r="L3862" s="2">
        <v>6</v>
      </c>
      <c r="M3862" s="3">
        <v>1.1625114634144111</v>
      </c>
      <c r="N3862" s="3">
        <v>2373.4669534291183</v>
      </c>
      <c r="O3862" s="3">
        <v>5.2534559202709747</v>
      </c>
      <c r="P3862" s="3">
        <v>1</v>
      </c>
      <c r="Q3862" s="3">
        <f t="shared" si="320"/>
        <v>5.2534559202709747</v>
      </c>
      <c r="R3862" s="3">
        <v>0</v>
      </c>
      <c r="S3862" s="3">
        <v>0.85598643997422164</v>
      </c>
      <c r="T3862" s="3">
        <v>1</v>
      </c>
      <c r="U3862" s="3">
        <f t="shared" si="321"/>
        <v>0.85598643997422164</v>
      </c>
      <c r="V3862" s="3">
        <v>0</v>
      </c>
    </row>
    <row r="3863" spans="1:22" x14ac:dyDescent="0.25">
      <c r="A3863" s="3" t="s">
        <v>158</v>
      </c>
      <c r="B3863" s="3" t="s">
        <v>8</v>
      </c>
      <c r="C3863" s="3" t="s">
        <v>9</v>
      </c>
      <c r="D3863" s="3" t="s">
        <v>197</v>
      </c>
      <c r="E3863" s="3">
        <v>0.56000000000000005</v>
      </c>
      <c r="F3863" s="3">
        <v>0.48</v>
      </c>
      <c r="G3863" s="3" t="s">
        <v>163</v>
      </c>
      <c r="H3863" s="2">
        <v>4430</v>
      </c>
      <c r="I3863" s="3" t="s">
        <v>67</v>
      </c>
      <c r="J3863" s="2">
        <v>4430</v>
      </c>
      <c r="K3863" s="3" t="s">
        <v>164</v>
      </c>
      <c r="L3863" s="2">
        <v>143</v>
      </c>
      <c r="M3863" s="3">
        <v>53.990278557885972</v>
      </c>
      <c r="N3863" s="3">
        <v>115573.02134737768</v>
      </c>
      <c r="O3863" s="3">
        <v>265.185573367769</v>
      </c>
      <c r="P3863" s="3">
        <v>1</v>
      </c>
      <c r="Q3863" s="3">
        <f t="shared" si="320"/>
        <v>265.185573367769</v>
      </c>
      <c r="R3863" s="3">
        <v>0</v>
      </c>
      <c r="S3863" s="3">
        <v>47.378127329515458</v>
      </c>
      <c r="T3863" s="3">
        <v>1</v>
      </c>
      <c r="U3863" s="3">
        <f t="shared" si="321"/>
        <v>47.378127329515458</v>
      </c>
      <c r="V3863" s="3">
        <v>0</v>
      </c>
    </row>
    <row r="3864" spans="1:22" x14ac:dyDescent="0.25">
      <c r="A3864" s="3" t="s">
        <v>158</v>
      </c>
      <c r="B3864" s="3" t="s">
        <v>310</v>
      </c>
      <c r="C3864" s="3" t="s">
        <v>9</v>
      </c>
      <c r="D3864" s="3" t="s">
        <v>197</v>
      </c>
      <c r="E3864" s="3">
        <v>0.56000000000000005</v>
      </c>
      <c r="F3864" s="3">
        <v>0.48</v>
      </c>
      <c r="G3864" s="3" t="s">
        <v>17</v>
      </c>
      <c r="H3864" s="2">
        <v>5100</v>
      </c>
      <c r="I3864" s="3" t="s">
        <v>6</v>
      </c>
      <c r="J3864" s="2">
        <v>2000</v>
      </c>
      <c r="K3864" s="3" t="s">
        <v>319</v>
      </c>
      <c r="L3864" s="2">
        <v>33</v>
      </c>
      <c r="M3864" s="3">
        <v>2.9507929281233157E-2</v>
      </c>
      <c r="N3864" s="3">
        <v>52.712173022343933</v>
      </c>
      <c r="O3864" s="3">
        <v>0.12763437003488351</v>
      </c>
      <c r="P3864" s="3">
        <v>1</v>
      </c>
      <c r="Q3864" s="3">
        <f t="shared" si="320"/>
        <v>0.12763437003488351</v>
      </c>
      <c r="R3864" s="4">
        <f t="shared" ref="R3864:R3869" si="322">Q3864</f>
        <v>0.12763437003488351</v>
      </c>
      <c r="S3864" s="3">
        <v>1.2902323680647277E-2</v>
      </c>
      <c r="T3864" s="3">
        <v>1</v>
      </c>
      <c r="U3864" s="3">
        <f t="shared" si="321"/>
        <v>1.2902323680647277E-2</v>
      </c>
      <c r="V3864" s="3">
        <f t="shared" ref="V3864:V3869" si="323">U3864</f>
        <v>1.2902323680647277E-2</v>
      </c>
    </row>
    <row r="3865" spans="1:22" x14ac:dyDescent="0.25">
      <c r="A3865" s="3" t="s">
        <v>158</v>
      </c>
      <c r="B3865" s="3" t="s">
        <v>310</v>
      </c>
      <c r="C3865" s="3" t="s">
        <v>9</v>
      </c>
      <c r="D3865" s="3" t="s">
        <v>197</v>
      </c>
      <c r="E3865" s="3">
        <v>0.56000000000000005</v>
      </c>
      <c r="F3865" s="3">
        <v>0.48</v>
      </c>
      <c r="G3865" s="3" t="s">
        <v>17</v>
      </c>
      <c r="H3865" s="2">
        <v>5100</v>
      </c>
      <c r="I3865" s="3" t="s">
        <v>6</v>
      </c>
      <c r="J3865" s="2">
        <v>2000</v>
      </c>
      <c r="K3865" s="3" t="s">
        <v>324</v>
      </c>
      <c r="L3865" s="2">
        <v>2</v>
      </c>
      <c r="M3865" s="3">
        <v>1.5817881799361128E-2</v>
      </c>
      <c r="N3865" s="3">
        <v>41.958203772836782</v>
      </c>
      <c r="O3865" s="3">
        <v>0.10995840305657131</v>
      </c>
      <c r="P3865" s="3">
        <v>1</v>
      </c>
      <c r="Q3865" s="3">
        <f t="shared" si="320"/>
        <v>0.10995840305657131</v>
      </c>
      <c r="R3865" s="4">
        <f t="shared" si="322"/>
        <v>0.10995840305657131</v>
      </c>
      <c r="S3865" s="3">
        <v>1.4381902935246806E-2</v>
      </c>
      <c r="T3865" s="3">
        <v>1</v>
      </c>
      <c r="U3865" s="3">
        <f t="shared" si="321"/>
        <v>1.4381902935246806E-2</v>
      </c>
      <c r="V3865" s="3">
        <f t="shared" si="323"/>
        <v>1.4381902935246806E-2</v>
      </c>
    </row>
    <row r="3866" spans="1:22" x14ac:dyDescent="0.25">
      <c r="A3866" s="3" t="s">
        <v>158</v>
      </c>
      <c r="B3866" s="3" t="s">
        <v>89</v>
      </c>
      <c r="C3866" s="3" t="s">
        <v>9</v>
      </c>
      <c r="D3866" s="3" t="s">
        <v>262</v>
      </c>
      <c r="E3866" s="3">
        <v>0.56000000000000005</v>
      </c>
      <c r="F3866" s="3">
        <v>0.48</v>
      </c>
      <c r="G3866" s="3" t="s">
        <v>17</v>
      </c>
      <c r="H3866" s="2">
        <v>5100</v>
      </c>
      <c r="I3866" s="3" t="s">
        <v>6</v>
      </c>
      <c r="J3866" s="2">
        <v>2000</v>
      </c>
      <c r="K3866" s="3" t="s">
        <v>264</v>
      </c>
      <c r="L3866" s="2">
        <v>171</v>
      </c>
      <c r="M3866" s="3">
        <v>0.2521736691318528</v>
      </c>
      <c r="N3866" s="3">
        <v>505.02959314798983</v>
      </c>
      <c r="O3866" s="3">
        <v>1.2485886545974216</v>
      </c>
      <c r="P3866" s="3">
        <v>1</v>
      </c>
      <c r="Q3866" s="3">
        <f t="shared" si="320"/>
        <v>1.2485886545974216</v>
      </c>
      <c r="R3866" s="4">
        <f t="shared" si="322"/>
        <v>1.2485886545974216</v>
      </c>
      <c r="S3866" s="3">
        <v>0.1438707029291813</v>
      </c>
      <c r="T3866" s="3">
        <v>1</v>
      </c>
      <c r="U3866" s="3">
        <f t="shared" si="321"/>
        <v>0.1438707029291813</v>
      </c>
      <c r="V3866" s="3">
        <f t="shared" si="323"/>
        <v>0.1438707029291813</v>
      </c>
    </row>
    <row r="3867" spans="1:22" x14ac:dyDescent="0.25">
      <c r="A3867" s="3" t="s">
        <v>158</v>
      </c>
      <c r="B3867" s="3" t="s">
        <v>310</v>
      </c>
      <c r="C3867" s="3" t="s">
        <v>9</v>
      </c>
      <c r="D3867" s="3" t="s">
        <v>312</v>
      </c>
      <c r="E3867" s="3">
        <v>0.56000000000000005</v>
      </c>
      <c r="F3867" s="3">
        <v>0.48</v>
      </c>
      <c r="G3867" s="3" t="s">
        <v>17</v>
      </c>
      <c r="H3867" s="2">
        <v>5100</v>
      </c>
      <c r="I3867" s="3" t="s">
        <v>6</v>
      </c>
      <c r="J3867" s="2">
        <v>2000</v>
      </c>
      <c r="K3867" s="3" t="s">
        <v>264</v>
      </c>
      <c r="L3867" s="2">
        <v>52</v>
      </c>
      <c r="M3867" s="3">
        <v>1.5423957450506363E-2</v>
      </c>
      <c r="N3867" s="3">
        <v>32.342887645283383</v>
      </c>
      <c r="O3867" s="3">
        <v>7.8609645238223794E-2</v>
      </c>
      <c r="P3867" s="3">
        <v>1</v>
      </c>
      <c r="Q3867" s="3">
        <f t="shared" si="320"/>
        <v>7.8609645238223794E-2</v>
      </c>
      <c r="R3867" s="4">
        <f t="shared" si="322"/>
        <v>7.8609645238223794E-2</v>
      </c>
      <c r="S3867" s="3">
        <v>8.8443494088314353E-3</v>
      </c>
      <c r="T3867" s="3">
        <v>1</v>
      </c>
      <c r="U3867" s="3">
        <f t="shared" si="321"/>
        <v>8.8443494088314353E-3</v>
      </c>
      <c r="V3867" s="3">
        <f t="shared" si="323"/>
        <v>8.8443494088314353E-3</v>
      </c>
    </row>
    <row r="3868" spans="1:22" x14ac:dyDescent="0.25">
      <c r="A3868" s="3" t="s">
        <v>158</v>
      </c>
      <c r="B3868" s="3" t="s">
        <v>89</v>
      </c>
      <c r="C3868" s="3" t="s">
        <v>9</v>
      </c>
      <c r="D3868" s="3" t="s">
        <v>262</v>
      </c>
      <c r="E3868" s="3">
        <v>0.56000000000000005</v>
      </c>
      <c r="F3868" s="3">
        <v>0.48</v>
      </c>
      <c r="G3868" s="3" t="s">
        <v>17</v>
      </c>
      <c r="H3868" s="2">
        <v>5100</v>
      </c>
      <c r="I3868" s="3" t="s">
        <v>6</v>
      </c>
      <c r="J3868" s="2">
        <v>2000</v>
      </c>
      <c r="K3868" s="3" t="s">
        <v>265</v>
      </c>
      <c r="L3868" s="2">
        <v>63</v>
      </c>
      <c r="M3868" s="3">
        <v>8.3208948088037263E-2</v>
      </c>
      <c r="N3868" s="3">
        <v>171.61390575790034</v>
      </c>
      <c r="O3868" s="3">
        <v>0.4214577155004971</v>
      </c>
      <c r="P3868" s="3">
        <v>1</v>
      </c>
      <c r="Q3868" s="3">
        <f t="shared" si="320"/>
        <v>0.4214577155004971</v>
      </c>
      <c r="R3868" s="4">
        <f t="shared" si="322"/>
        <v>0.4214577155004971</v>
      </c>
      <c r="S3868" s="3">
        <v>4.8414923494346965E-2</v>
      </c>
      <c r="T3868" s="3">
        <v>1</v>
      </c>
      <c r="U3868" s="3">
        <f t="shared" si="321"/>
        <v>4.8414923494346965E-2</v>
      </c>
      <c r="V3868" s="3">
        <f t="shared" si="323"/>
        <v>4.8414923494346965E-2</v>
      </c>
    </row>
    <row r="3869" spans="1:22" x14ac:dyDescent="0.25">
      <c r="A3869" s="3" t="s">
        <v>158</v>
      </c>
      <c r="B3869" s="3" t="s">
        <v>310</v>
      </c>
      <c r="C3869" s="3" t="s">
        <v>9</v>
      </c>
      <c r="D3869" s="3" t="s">
        <v>312</v>
      </c>
      <c r="E3869" s="3">
        <v>0.56000000000000005</v>
      </c>
      <c r="F3869" s="3">
        <v>0.48</v>
      </c>
      <c r="G3869" s="3" t="s">
        <v>17</v>
      </c>
      <c r="H3869" s="2">
        <v>5100</v>
      </c>
      <c r="I3869" s="3" t="s">
        <v>6</v>
      </c>
      <c r="J3869" s="2">
        <v>2000</v>
      </c>
      <c r="K3869" s="3" t="s">
        <v>269</v>
      </c>
      <c r="L3869" s="2">
        <v>158</v>
      </c>
      <c r="M3869" s="3">
        <v>14.559324119097953</v>
      </c>
      <c r="N3869" s="3">
        <v>27247.358326646536</v>
      </c>
      <c r="O3869" s="3">
        <v>68.314695995599692</v>
      </c>
      <c r="P3869" s="3">
        <v>1</v>
      </c>
      <c r="Q3869" s="3">
        <f t="shared" si="320"/>
        <v>68.314695995599692</v>
      </c>
      <c r="R3869" s="4">
        <f t="shared" si="322"/>
        <v>68.314695995599692</v>
      </c>
      <c r="S3869" s="3">
        <v>7.8330267879927025</v>
      </c>
      <c r="T3869" s="3">
        <v>1</v>
      </c>
      <c r="U3869" s="3">
        <f t="shared" si="321"/>
        <v>7.8330267879927025</v>
      </c>
      <c r="V3869" s="3">
        <f t="shared" si="323"/>
        <v>7.8330267879927025</v>
      </c>
    </row>
    <row r="3870" spans="1:22" x14ac:dyDescent="0.25">
      <c r="A3870" s="3" t="s">
        <v>158</v>
      </c>
      <c r="B3870" s="3" t="s">
        <v>89</v>
      </c>
      <c r="C3870" s="3" t="s">
        <v>9</v>
      </c>
      <c r="D3870" s="3" t="s">
        <v>262</v>
      </c>
      <c r="E3870" s="3">
        <v>0.56000000000000005</v>
      </c>
      <c r="F3870" s="3">
        <v>0.48</v>
      </c>
      <c r="G3870" s="3" t="s">
        <v>277</v>
      </c>
      <c r="H3870" s="2">
        <v>5100</v>
      </c>
      <c r="I3870" s="3" t="s">
        <v>6</v>
      </c>
      <c r="J3870" s="2">
        <v>3000</v>
      </c>
      <c r="K3870" s="3" t="s">
        <v>274</v>
      </c>
      <c r="L3870" s="2">
        <v>1</v>
      </c>
      <c r="M3870" s="3">
        <v>2.6672180676654122E-3</v>
      </c>
      <c r="N3870" s="3">
        <v>6.7344610830577665</v>
      </c>
      <c r="O3870" s="3">
        <v>1.5029287422797093E-2</v>
      </c>
      <c r="P3870" s="3">
        <v>1</v>
      </c>
      <c r="Q3870" s="3">
        <f t="shared" si="320"/>
        <v>1.5029287422797093E-2</v>
      </c>
      <c r="R3870" s="3">
        <v>0</v>
      </c>
      <c r="S3870" s="3">
        <v>2.0530042822866244E-3</v>
      </c>
      <c r="T3870" s="3">
        <v>1</v>
      </c>
      <c r="U3870" s="3">
        <f t="shared" si="321"/>
        <v>2.0530042822866244E-3</v>
      </c>
      <c r="V3870" s="3">
        <v>0</v>
      </c>
    </row>
    <row r="3871" spans="1:22" x14ac:dyDescent="0.25">
      <c r="A3871" s="3" t="s">
        <v>158</v>
      </c>
      <c r="B3871" s="3" t="s">
        <v>310</v>
      </c>
      <c r="C3871" s="3" t="s">
        <v>9</v>
      </c>
      <c r="D3871" s="3" t="s">
        <v>312</v>
      </c>
      <c r="E3871" s="3">
        <v>0.56000000000000005</v>
      </c>
      <c r="F3871" s="3">
        <v>0.48</v>
      </c>
      <c r="G3871" s="3" t="s">
        <v>264</v>
      </c>
      <c r="H3871" s="2">
        <v>5100</v>
      </c>
      <c r="I3871" s="3" t="s">
        <v>6</v>
      </c>
      <c r="J3871" s="2">
        <v>3000</v>
      </c>
      <c r="K3871" s="3" t="s">
        <v>264</v>
      </c>
      <c r="L3871" s="2">
        <v>1</v>
      </c>
      <c r="M3871" s="3">
        <v>2.564731275671893E-4</v>
      </c>
      <c r="N3871" s="3">
        <v>0.62556538796900585</v>
      </c>
      <c r="O3871" s="3">
        <v>1.3795794525563857E-3</v>
      </c>
      <c r="P3871" s="3">
        <v>1</v>
      </c>
      <c r="Q3871" s="3">
        <f t="shared" si="320"/>
        <v>1.3795794525563857E-3</v>
      </c>
      <c r="R3871" s="3">
        <v>0</v>
      </c>
      <c r="S3871" s="3">
        <v>1.8953197370670901E-4</v>
      </c>
      <c r="T3871" s="3">
        <v>1</v>
      </c>
      <c r="U3871" s="3">
        <f t="shared" si="321"/>
        <v>1.8953197370670901E-4</v>
      </c>
      <c r="V3871" s="3">
        <v>0</v>
      </c>
    </row>
    <row r="3872" spans="1:22" x14ac:dyDescent="0.25">
      <c r="A3872" s="3" t="s">
        <v>158</v>
      </c>
      <c r="B3872" s="3" t="s">
        <v>351</v>
      </c>
      <c r="C3872" s="3" t="s">
        <v>352</v>
      </c>
      <c r="D3872" s="3" t="s">
        <v>353</v>
      </c>
      <c r="E3872" s="3">
        <v>0.36</v>
      </c>
      <c r="F3872" s="3">
        <v>0.57999999999999996</v>
      </c>
      <c r="G3872" s="3" t="s">
        <v>272</v>
      </c>
      <c r="H3872" s="2">
        <v>5100</v>
      </c>
      <c r="I3872" s="3" t="s">
        <v>6</v>
      </c>
      <c r="J3872" s="2">
        <v>3000</v>
      </c>
      <c r="K3872" s="3" t="s">
        <v>272</v>
      </c>
      <c r="L3872" s="2">
        <v>6</v>
      </c>
      <c r="M3872" s="3">
        <v>6.2474820992160145E-5</v>
      </c>
      <c r="N3872" s="3">
        <v>4.8927878525777846E-2</v>
      </c>
      <c r="O3872" s="3">
        <v>1.2397604189405591E-4</v>
      </c>
      <c r="P3872" s="3">
        <v>1</v>
      </c>
      <c r="Q3872" s="3">
        <f t="shared" si="320"/>
        <v>1.2397604189405591E-4</v>
      </c>
      <c r="R3872" s="3">
        <v>0</v>
      </c>
      <c r="S3872" s="3">
        <v>1.4572408044895448E-5</v>
      </c>
      <c r="T3872" s="3">
        <v>1</v>
      </c>
      <c r="U3872" s="3">
        <f t="shared" si="321"/>
        <v>1.4572408044895448E-5</v>
      </c>
      <c r="V3872" s="3">
        <v>0</v>
      </c>
    </row>
    <row r="3873" spans="1:22" x14ac:dyDescent="0.25">
      <c r="A3873" s="3" t="s">
        <v>158</v>
      </c>
      <c r="B3873" s="3" t="s">
        <v>8</v>
      </c>
      <c r="C3873" s="3" t="s">
        <v>9</v>
      </c>
      <c r="D3873" s="3" t="s">
        <v>197</v>
      </c>
      <c r="E3873" s="3">
        <v>0.56000000000000005</v>
      </c>
      <c r="F3873" s="3">
        <v>0.48</v>
      </c>
      <c r="G3873" s="3" t="s">
        <v>19</v>
      </c>
      <c r="H3873" s="2">
        <v>5100</v>
      </c>
      <c r="I3873" s="3" t="s">
        <v>6</v>
      </c>
      <c r="J3873" s="2">
        <v>5100</v>
      </c>
      <c r="K3873" s="3" t="s">
        <v>19</v>
      </c>
      <c r="L3873" s="2">
        <v>127</v>
      </c>
      <c r="M3873" s="3">
        <v>16.237596565652279</v>
      </c>
      <c r="N3873" s="3">
        <v>31943.884752358899</v>
      </c>
      <c r="O3873" s="3">
        <v>79.082378228800636</v>
      </c>
      <c r="P3873" s="3">
        <v>1</v>
      </c>
      <c r="Q3873" s="3">
        <f t="shared" si="320"/>
        <v>79.082378228800636</v>
      </c>
      <c r="R3873" s="3">
        <v>0</v>
      </c>
      <c r="S3873" s="3">
        <v>11.153934197412067</v>
      </c>
      <c r="T3873" s="3">
        <v>1</v>
      </c>
      <c r="U3873" s="3">
        <f t="shared" si="321"/>
        <v>11.153934197412067</v>
      </c>
      <c r="V3873" s="3">
        <v>0</v>
      </c>
    </row>
    <row r="3874" spans="1:22" x14ac:dyDescent="0.25">
      <c r="A3874" s="3" t="s">
        <v>158</v>
      </c>
      <c r="B3874" s="3" t="s">
        <v>310</v>
      </c>
      <c r="C3874" s="3" t="s">
        <v>9</v>
      </c>
      <c r="D3874" s="3" t="s">
        <v>311</v>
      </c>
      <c r="E3874" s="3">
        <v>0.56000000000000005</v>
      </c>
      <c r="F3874" s="3">
        <v>0.48</v>
      </c>
      <c r="G3874" s="3" t="s">
        <v>19</v>
      </c>
      <c r="H3874" s="2">
        <v>5100</v>
      </c>
      <c r="I3874" s="3" t="s">
        <v>6</v>
      </c>
      <c r="J3874" s="2">
        <v>5100</v>
      </c>
      <c r="K3874" s="3" t="s">
        <v>19</v>
      </c>
      <c r="L3874" s="2">
        <v>329</v>
      </c>
      <c r="M3874" s="3">
        <v>100.44679332642602</v>
      </c>
      <c r="N3874" s="3">
        <v>42954.601060328023</v>
      </c>
      <c r="O3874" s="3">
        <v>101.39846357199519</v>
      </c>
      <c r="P3874" s="3">
        <v>1</v>
      </c>
      <c r="Q3874" s="3">
        <f t="shared" si="320"/>
        <v>101.39846357199519</v>
      </c>
      <c r="R3874" s="3">
        <v>0</v>
      </c>
      <c r="S3874" s="3">
        <v>12.58689648103802</v>
      </c>
      <c r="T3874" s="3">
        <v>1</v>
      </c>
      <c r="U3874" s="3">
        <f t="shared" si="321"/>
        <v>12.58689648103802</v>
      </c>
      <c r="V3874" s="3">
        <v>0</v>
      </c>
    </row>
    <row r="3875" spans="1:22" x14ac:dyDescent="0.25">
      <c r="A3875" s="3" t="s">
        <v>158</v>
      </c>
      <c r="B3875" s="3" t="s">
        <v>310</v>
      </c>
      <c r="C3875" s="3" t="s">
        <v>9</v>
      </c>
      <c r="D3875" s="3" t="s">
        <v>312</v>
      </c>
      <c r="E3875" s="3">
        <v>0.56000000000000005</v>
      </c>
      <c r="F3875" s="3">
        <v>0.48</v>
      </c>
      <c r="G3875" s="3" t="s">
        <v>19</v>
      </c>
      <c r="H3875" s="2">
        <v>5100</v>
      </c>
      <c r="I3875" s="3" t="s">
        <v>6</v>
      </c>
      <c r="J3875" s="2">
        <v>5100</v>
      </c>
      <c r="K3875" s="3" t="s">
        <v>19</v>
      </c>
      <c r="L3875" s="2">
        <v>140</v>
      </c>
      <c r="M3875" s="3">
        <v>41.591230002116575</v>
      </c>
      <c r="N3875" s="3">
        <v>12059.837756250523</v>
      </c>
      <c r="O3875" s="3">
        <v>29.937774358905841</v>
      </c>
      <c r="P3875" s="3">
        <v>1</v>
      </c>
      <c r="Q3875" s="3">
        <f t="shared" si="320"/>
        <v>29.937774358905841</v>
      </c>
      <c r="R3875" s="3">
        <v>0</v>
      </c>
      <c r="S3875" s="3">
        <v>3.1057211994125722</v>
      </c>
      <c r="T3875" s="3">
        <v>1</v>
      </c>
      <c r="U3875" s="3">
        <f t="shared" si="321"/>
        <v>3.1057211994125722</v>
      </c>
      <c r="V3875" s="3">
        <v>0</v>
      </c>
    </row>
    <row r="3876" spans="1:22" x14ac:dyDescent="0.25">
      <c r="A3876" s="3" t="s">
        <v>158</v>
      </c>
      <c r="B3876" s="3" t="s">
        <v>310</v>
      </c>
      <c r="C3876" s="3" t="s">
        <v>9</v>
      </c>
      <c r="D3876" s="3" t="s">
        <v>333</v>
      </c>
      <c r="E3876" s="3">
        <v>0.56000000000000005</v>
      </c>
      <c r="F3876" s="3">
        <v>0.48</v>
      </c>
      <c r="G3876" s="3" t="s">
        <v>19</v>
      </c>
      <c r="H3876" s="2">
        <v>5100</v>
      </c>
      <c r="I3876" s="3" t="s">
        <v>6</v>
      </c>
      <c r="J3876" s="2">
        <v>5100</v>
      </c>
      <c r="K3876" s="3" t="s">
        <v>19</v>
      </c>
      <c r="L3876" s="2">
        <v>375</v>
      </c>
      <c r="M3876" s="3">
        <v>159.24398737352675</v>
      </c>
      <c r="N3876" s="3">
        <v>24970.45712153137</v>
      </c>
      <c r="O3876" s="3">
        <v>62.090777549008614</v>
      </c>
      <c r="P3876" s="3">
        <v>1</v>
      </c>
      <c r="Q3876" s="3">
        <f t="shared" si="320"/>
        <v>62.090777549008614</v>
      </c>
      <c r="R3876" s="3">
        <v>0</v>
      </c>
      <c r="S3876" s="3">
        <v>9.2255034405737852</v>
      </c>
      <c r="T3876" s="3">
        <v>1</v>
      </c>
      <c r="U3876" s="3">
        <f t="shared" si="321"/>
        <v>9.2255034405737852</v>
      </c>
      <c r="V3876" s="3">
        <v>0</v>
      </c>
    </row>
    <row r="3877" spans="1:22" x14ac:dyDescent="0.25">
      <c r="A3877" s="3" t="s">
        <v>158</v>
      </c>
      <c r="B3877" s="3" t="s">
        <v>310</v>
      </c>
      <c r="C3877" s="3" t="s">
        <v>9</v>
      </c>
      <c r="D3877" s="3" t="s">
        <v>197</v>
      </c>
      <c r="E3877" s="3">
        <v>0.56000000000000005</v>
      </c>
      <c r="F3877" s="3">
        <v>0.48</v>
      </c>
      <c r="G3877" s="3" t="s">
        <v>19</v>
      </c>
      <c r="H3877" s="2">
        <v>5100</v>
      </c>
      <c r="I3877" s="3" t="s">
        <v>6</v>
      </c>
      <c r="J3877" s="2">
        <v>5100</v>
      </c>
      <c r="K3877" s="3" t="s">
        <v>19</v>
      </c>
      <c r="L3877" s="2">
        <v>1216</v>
      </c>
      <c r="M3877" s="3">
        <v>263.980713003971</v>
      </c>
      <c r="N3877" s="3">
        <v>230380.12755075417</v>
      </c>
      <c r="O3877" s="3">
        <v>477.10904149556507</v>
      </c>
      <c r="P3877" s="3">
        <v>1</v>
      </c>
      <c r="Q3877" s="3">
        <f t="shared" si="320"/>
        <v>477.10904149556507</v>
      </c>
      <c r="R3877" s="3">
        <v>0</v>
      </c>
      <c r="S3877" s="3">
        <v>60.969255752200269</v>
      </c>
      <c r="T3877" s="3">
        <v>1</v>
      </c>
      <c r="U3877" s="3">
        <f t="shared" si="321"/>
        <v>60.969255752200269</v>
      </c>
      <c r="V3877" s="3">
        <v>0</v>
      </c>
    </row>
    <row r="3878" spans="1:22" x14ac:dyDescent="0.25">
      <c r="A3878" s="3" t="s">
        <v>158</v>
      </c>
      <c r="B3878" s="3" t="s">
        <v>8</v>
      </c>
      <c r="C3878" s="3" t="s">
        <v>9</v>
      </c>
      <c r="D3878" s="3" t="s">
        <v>197</v>
      </c>
      <c r="E3878" s="3">
        <v>0.56000000000000005</v>
      </c>
      <c r="F3878" s="3">
        <v>0.48</v>
      </c>
      <c r="G3878" s="3" t="s">
        <v>19</v>
      </c>
      <c r="H3878" s="2">
        <v>5100</v>
      </c>
      <c r="I3878" s="3" t="s">
        <v>6</v>
      </c>
      <c r="J3878" s="2">
        <v>5100</v>
      </c>
      <c r="K3878" s="3" t="s">
        <v>168</v>
      </c>
      <c r="L3878" s="2">
        <v>37</v>
      </c>
      <c r="M3878" s="3">
        <v>4.6990266004012327</v>
      </c>
      <c r="N3878" s="3">
        <v>8112.3282364593997</v>
      </c>
      <c r="O3878" s="3">
        <v>18.482867160957937</v>
      </c>
      <c r="P3878" s="3">
        <f>1-0.712</f>
        <v>0.28800000000000003</v>
      </c>
      <c r="Q3878" s="3">
        <f t="shared" si="320"/>
        <v>5.3230657423558867</v>
      </c>
      <c r="R3878" s="3">
        <v>0</v>
      </c>
      <c r="S3878" s="3">
        <v>1.9600216953766745</v>
      </c>
      <c r="T3878" s="3">
        <f>1-0.531</f>
        <v>0.46899999999999997</v>
      </c>
      <c r="U3878" s="3">
        <f t="shared" si="321"/>
        <v>0.9192501751316603</v>
      </c>
      <c r="V3878" s="3">
        <v>0</v>
      </c>
    </row>
    <row r="3879" spans="1:22" x14ac:dyDescent="0.25">
      <c r="A3879" s="3" t="s">
        <v>158</v>
      </c>
      <c r="B3879" s="3" t="s">
        <v>310</v>
      </c>
      <c r="C3879" s="3" t="s">
        <v>9</v>
      </c>
      <c r="D3879" s="3" t="s">
        <v>312</v>
      </c>
      <c r="E3879" s="3">
        <v>0.56000000000000005</v>
      </c>
      <c r="F3879" s="3">
        <v>0.48</v>
      </c>
      <c r="G3879" s="3" t="s">
        <v>275</v>
      </c>
      <c r="H3879" s="2">
        <v>5100</v>
      </c>
      <c r="I3879" s="3" t="s">
        <v>6</v>
      </c>
      <c r="J3879" s="2">
        <v>5100</v>
      </c>
      <c r="K3879" s="3" t="s">
        <v>276</v>
      </c>
      <c r="L3879" s="2">
        <v>2</v>
      </c>
      <c r="M3879" s="3">
        <v>0.12162612798400642</v>
      </c>
      <c r="N3879" s="3">
        <v>215.49159142573475</v>
      </c>
      <c r="O3879" s="3">
        <v>0.44560360489312639</v>
      </c>
      <c r="P3879" s="3">
        <v>1</v>
      </c>
      <c r="Q3879" s="3">
        <f t="shared" si="320"/>
        <v>0.44560360489312639</v>
      </c>
      <c r="R3879" s="3">
        <v>0</v>
      </c>
      <c r="S3879" s="3">
        <v>4.5411710221804243E-2</v>
      </c>
      <c r="T3879" s="3">
        <v>1</v>
      </c>
      <c r="U3879" s="3">
        <f t="shared" si="321"/>
        <v>4.5411710221804243E-2</v>
      </c>
      <c r="V3879" s="3">
        <v>0</v>
      </c>
    </row>
    <row r="3880" spans="1:22" x14ac:dyDescent="0.25">
      <c r="A3880" s="3" t="s">
        <v>158</v>
      </c>
      <c r="B3880" s="3" t="s">
        <v>8</v>
      </c>
      <c r="C3880" s="3" t="s">
        <v>9</v>
      </c>
      <c r="D3880" s="3" t="s">
        <v>10</v>
      </c>
      <c r="E3880" s="3">
        <v>0.56000000000000005</v>
      </c>
      <c r="F3880" s="3">
        <v>0.48</v>
      </c>
      <c r="G3880" s="3" t="s">
        <v>11</v>
      </c>
      <c r="H3880" s="2">
        <v>5100</v>
      </c>
      <c r="I3880" s="3" t="s">
        <v>6</v>
      </c>
      <c r="J3880" s="2">
        <v>5100</v>
      </c>
      <c r="K3880" s="3" t="s">
        <v>13</v>
      </c>
      <c r="L3880" s="2">
        <v>189</v>
      </c>
      <c r="M3880" s="3">
        <v>41.836230145828509</v>
      </c>
      <c r="N3880" s="3">
        <v>49804.902972459538</v>
      </c>
      <c r="O3880" s="3">
        <v>115.19448365983492</v>
      </c>
      <c r="P3880" s="3">
        <v>1</v>
      </c>
      <c r="Q3880" s="3">
        <f t="shared" si="320"/>
        <v>115.19448365983492</v>
      </c>
      <c r="R3880" s="3">
        <v>0</v>
      </c>
      <c r="S3880" s="3">
        <v>15.669301928175946</v>
      </c>
      <c r="T3880" s="3">
        <v>1</v>
      </c>
      <c r="U3880" s="3">
        <f t="shared" si="321"/>
        <v>15.669301928175946</v>
      </c>
      <c r="V3880" s="3">
        <v>0</v>
      </c>
    </row>
    <row r="3881" spans="1:22" x14ac:dyDescent="0.25">
      <c r="A3881" s="3" t="s">
        <v>158</v>
      </c>
      <c r="B3881" s="3" t="s">
        <v>8</v>
      </c>
      <c r="C3881" s="3" t="s">
        <v>9</v>
      </c>
      <c r="D3881" s="3" t="s">
        <v>197</v>
      </c>
      <c r="E3881" s="3">
        <v>0.56000000000000005</v>
      </c>
      <c r="F3881" s="3">
        <v>0.48</v>
      </c>
      <c r="G3881" s="3" t="s">
        <v>11</v>
      </c>
      <c r="H3881" s="2">
        <v>5100</v>
      </c>
      <c r="I3881" s="3" t="s">
        <v>6</v>
      </c>
      <c r="J3881" s="2">
        <v>5100</v>
      </c>
      <c r="K3881" s="3" t="s">
        <v>198</v>
      </c>
      <c r="L3881" s="2">
        <v>1</v>
      </c>
      <c r="M3881" s="3">
        <v>1.069164724408333E-2</v>
      </c>
      <c r="N3881" s="3">
        <v>19.531382277241939</v>
      </c>
      <c r="O3881" s="3">
        <v>5.4753808670419443E-2</v>
      </c>
      <c r="P3881" s="3">
        <f>1-0.712</f>
        <v>0.28800000000000003</v>
      </c>
      <c r="Q3881" s="3">
        <f t="shared" si="320"/>
        <v>1.5769096897080802E-2</v>
      </c>
      <c r="R3881" s="3">
        <v>0</v>
      </c>
      <c r="S3881" s="3">
        <v>7.6483805617431821E-3</v>
      </c>
      <c r="T3881" s="3">
        <f>1-0.531</f>
        <v>0.46899999999999997</v>
      </c>
      <c r="U3881" s="3">
        <f t="shared" si="321"/>
        <v>3.587090483457552E-3</v>
      </c>
      <c r="V3881" s="3">
        <v>0</v>
      </c>
    </row>
    <row r="3882" spans="1:22" x14ac:dyDescent="0.25">
      <c r="A3882" s="3" t="s">
        <v>158</v>
      </c>
      <c r="B3882" s="3" t="s">
        <v>8</v>
      </c>
      <c r="C3882" s="3" t="s">
        <v>9</v>
      </c>
      <c r="D3882" s="3" t="s">
        <v>197</v>
      </c>
      <c r="E3882" s="3">
        <v>0.56000000000000005</v>
      </c>
      <c r="F3882" s="3">
        <v>0.48</v>
      </c>
      <c r="G3882" s="3" t="s">
        <v>183</v>
      </c>
      <c r="H3882" s="2">
        <v>5100</v>
      </c>
      <c r="I3882" s="3" t="s">
        <v>6</v>
      </c>
      <c r="J3882" s="2">
        <v>5100</v>
      </c>
      <c r="K3882" s="3" t="s">
        <v>169</v>
      </c>
      <c r="L3882" s="2">
        <v>260</v>
      </c>
      <c r="M3882" s="3">
        <v>55.289345986900777</v>
      </c>
      <c r="N3882" s="3">
        <v>68569.106284226917</v>
      </c>
      <c r="O3882" s="3">
        <v>172.27774386305981</v>
      </c>
      <c r="P3882" s="3">
        <v>1</v>
      </c>
      <c r="Q3882" s="3">
        <f t="shared" si="320"/>
        <v>172.27774386305981</v>
      </c>
      <c r="R3882" s="3">
        <v>0</v>
      </c>
      <c r="S3882" s="3">
        <v>22.041865752009979</v>
      </c>
      <c r="T3882" s="3">
        <v>1</v>
      </c>
      <c r="U3882" s="3">
        <f t="shared" si="321"/>
        <v>22.041865752009979</v>
      </c>
      <c r="V3882" s="3">
        <v>0</v>
      </c>
    </row>
    <row r="3883" spans="1:22" x14ac:dyDescent="0.25">
      <c r="A3883" s="3" t="s">
        <v>158</v>
      </c>
      <c r="B3883" s="3" t="s">
        <v>310</v>
      </c>
      <c r="C3883" s="3" t="s">
        <v>9</v>
      </c>
      <c r="D3883" s="3" t="s">
        <v>197</v>
      </c>
      <c r="E3883" s="3">
        <v>0.56000000000000005</v>
      </c>
      <c r="F3883" s="3">
        <v>0.48</v>
      </c>
      <c r="G3883" s="3" t="s">
        <v>183</v>
      </c>
      <c r="H3883" s="2">
        <v>5100</v>
      </c>
      <c r="I3883" s="3" t="s">
        <v>6</v>
      </c>
      <c r="J3883" s="2">
        <v>5100</v>
      </c>
      <c r="K3883" s="3" t="s">
        <v>169</v>
      </c>
      <c r="L3883" s="2">
        <v>165</v>
      </c>
      <c r="M3883" s="3">
        <v>24.371087292740462</v>
      </c>
      <c r="N3883" s="3">
        <v>24442.1642355847</v>
      </c>
      <c r="O3883" s="3">
        <v>49.575951402884399</v>
      </c>
      <c r="P3883" s="3">
        <v>1</v>
      </c>
      <c r="Q3883" s="3">
        <f t="shared" si="320"/>
        <v>49.575951402884399</v>
      </c>
      <c r="R3883" s="3">
        <v>0</v>
      </c>
      <c r="S3883" s="3">
        <v>6.4068275695853991</v>
      </c>
      <c r="T3883" s="3">
        <v>1</v>
      </c>
      <c r="U3883" s="3">
        <f t="shared" si="321"/>
        <v>6.4068275695853991</v>
      </c>
      <c r="V3883" s="3">
        <v>0</v>
      </c>
    </row>
    <row r="3884" spans="1:22" x14ac:dyDescent="0.25">
      <c r="A3884" s="3" t="s">
        <v>158</v>
      </c>
      <c r="B3884" s="3" t="s">
        <v>8</v>
      </c>
      <c r="C3884" s="3" t="s">
        <v>9</v>
      </c>
      <c r="D3884" s="3" t="s">
        <v>197</v>
      </c>
      <c r="E3884" s="3">
        <v>0.56000000000000005</v>
      </c>
      <c r="F3884" s="3">
        <v>0.48</v>
      </c>
      <c r="G3884" s="3" t="s">
        <v>183</v>
      </c>
      <c r="H3884" s="2">
        <v>5100</v>
      </c>
      <c r="I3884" s="3" t="s">
        <v>6</v>
      </c>
      <c r="J3884" s="2">
        <v>5100</v>
      </c>
      <c r="K3884" s="3" t="s">
        <v>199</v>
      </c>
      <c r="L3884" s="2">
        <v>183</v>
      </c>
      <c r="M3884" s="3">
        <v>12.802364368853173</v>
      </c>
      <c r="N3884" s="3">
        <v>29916.720482325025</v>
      </c>
      <c r="O3884" s="3">
        <v>69.422863235033702</v>
      </c>
      <c r="P3884" s="3">
        <f>1-0.712</f>
        <v>0.28800000000000003</v>
      </c>
      <c r="Q3884" s="3">
        <f t="shared" si="320"/>
        <v>19.993784611689708</v>
      </c>
      <c r="R3884" s="3">
        <v>0</v>
      </c>
      <c r="S3884" s="3">
        <v>9.8462962328370587</v>
      </c>
      <c r="T3884" s="3">
        <f>1-0.531</f>
        <v>0.46899999999999997</v>
      </c>
      <c r="U3884" s="3">
        <f t="shared" si="321"/>
        <v>4.6179129332005804</v>
      </c>
      <c r="V3884" s="3">
        <v>0</v>
      </c>
    </row>
    <row r="3885" spans="1:22" x14ac:dyDescent="0.25">
      <c r="A3885" s="3" t="s">
        <v>158</v>
      </c>
      <c r="B3885" s="3" t="s">
        <v>310</v>
      </c>
      <c r="C3885" s="3" t="s">
        <v>9</v>
      </c>
      <c r="D3885" s="3" t="s">
        <v>312</v>
      </c>
      <c r="E3885" s="3">
        <v>0.56000000000000005</v>
      </c>
      <c r="F3885" s="3">
        <v>0.48</v>
      </c>
      <c r="G3885" s="3" t="s">
        <v>320</v>
      </c>
      <c r="H3885" s="2">
        <v>5100</v>
      </c>
      <c r="I3885" s="3" t="s">
        <v>6</v>
      </c>
      <c r="J3885" s="2">
        <v>5100</v>
      </c>
      <c r="K3885" s="3" t="s">
        <v>314</v>
      </c>
      <c r="L3885" s="2">
        <v>75</v>
      </c>
      <c r="M3885" s="3">
        <v>8.3055330546031545</v>
      </c>
      <c r="N3885" s="3">
        <v>17695.649373113236</v>
      </c>
      <c r="O3885" s="3">
        <v>40.196978851117656</v>
      </c>
      <c r="P3885" s="3">
        <v>1</v>
      </c>
      <c r="Q3885" s="3">
        <f t="shared" si="320"/>
        <v>40.196978851117656</v>
      </c>
      <c r="R3885" s="3">
        <v>0</v>
      </c>
      <c r="S3885" s="3">
        <v>5.0456261214991827</v>
      </c>
      <c r="T3885" s="3">
        <v>1</v>
      </c>
      <c r="U3885" s="3">
        <f t="shared" si="321"/>
        <v>5.0456261214991827</v>
      </c>
      <c r="V3885" s="3">
        <v>0</v>
      </c>
    </row>
    <row r="3886" spans="1:22" x14ac:dyDescent="0.25">
      <c r="A3886" s="3" t="s">
        <v>158</v>
      </c>
      <c r="B3886" s="3" t="s">
        <v>310</v>
      </c>
      <c r="C3886" s="3" t="s">
        <v>9</v>
      </c>
      <c r="D3886" s="3" t="s">
        <v>197</v>
      </c>
      <c r="E3886" s="3">
        <v>0.56000000000000005</v>
      </c>
      <c r="F3886" s="3">
        <v>0.48</v>
      </c>
      <c r="G3886" s="3" t="s">
        <v>320</v>
      </c>
      <c r="H3886" s="2">
        <v>5100</v>
      </c>
      <c r="I3886" s="3" t="s">
        <v>6</v>
      </c>
      <c r="J3886" s="2">
        <v>5100</v>
      </c>
      <c r="K3886" s="3" t="s">
        <v>314</v>
      </c>
      <c r="L3886" s="2">
        <v>386</v>
      </c>
      <c r="M3886" s="3">
        <v>67.020025834244123</v>
      </c>
      <c r="N3886" s="3">
        <v>143875.56440824209</v>
      </c>
      <c r="O3886" s="3">
        <v>348.97093602714159</v>
      </c>
      <c r="P3886" s="3">
        <v>1</v>
      </c>
      <c r="Q3886" s="3">
        <f t="shared" si="320"/>
        <v>348.97093602714159</v>
      </c>
      <c r="R3886" s="3">
        <v>0</v>
      </c>
      <c r="S3886" s="3">
        <v>50.447451915758123</v>
      </c>
      <c r="T3886" s="3">
        <v>1</v>
      </c>
      <c r="U3886" s="3">
        <f t="shared" si="321"/>
        <v>50.447451915758123</v>
      </c>
      <c r="V3886" s="3">
        <v>0</v>
      </c>
    </row>
    <row r="3887" spans="1:22" x14ac:dyDescent="0.25">
      <c r="A3887" s="3" t="s">
        <v>158</v>
      </c>
      <c r="B3887" s="3" t="s">
        <v>89</v>
      </c>
      <c r="C3887" s="3" t="s">
        <v>9</v>
      </c>
      <c r="D3887" s="3" t="s">
        <v>262</v>
      </c>
      <c r="E3887" s="3">
        <v>0.56000000000000005</v>
      </c>
      <c r="F3887" s="3">
        <v>0.48</v>
      </c>
      <c r="G3887" s="3" t="s">
        <v>277</v>
      </c>
      <c r="H3887" s="2">
        <v>5100</v>
      </c>
      <c r="I3887" s="3" t="s">
        <v>6</v>
      </c>
      <c r="J3887" s="2">
        <v>5100</v>
      </c>
      <c r="K3887" s="3" t="s">
        <v>274</v>
      </c>
      <c r="L3887" s="2">
        <v>130</v>
      </c>
      <c r="M3887" s="3">
        <v>4.9791586440433493</v>
      </c>
      <c r="N3887" s="3">
        <v>11247.87132277403</v>
      </c>
      <c r="O3887" s="3">
        <v>27.54948646004776</v>
      </c>
      <c r="P3887" s="3">
        <v>1</v>
      </c>
      <c r="Q3887" s="3">
        <f t="shared" si="320"/>
        <v>27.54948646004776</v>
      </c>
      <c r="R3887" s="3">
        <v>0</v>
      </c>
      <c r="S3887" s="3">
        <v>3.373233622401874</v>
      </c>
      <c r="T3887" s="3">
        <v>1</v>
      </c>
      <c r="U3887" s="3">
        <f t="shared" si="321"/>
        <v>3.373233622401874</v>
      </c>
      <c r="V3887" s="3">
        <v>0</v>
      </c>
    </row>
    <row r="3888" spans="1:22" x14ac:dyDescent="0.25">
      <c r="A3888" s="3" t="s">
        <v>158</v>
      </c>
      <c r="B3888" s="3" t="s">
        <v>8</v>
      </c>
      <c r="C3888" s="3" t="s">
        <v>9</v>
      </c>
      <c r="D3888" s="3" t="s">
        <v>197</v>
      </c>
      <c r="E3888" s="3">
        <v>0.56000000000000005</v>
      </c>
      <c r="F3888" s="3">
        <v>0.48</v>
      </c>
      <c r="G3888" s="3" t="s">
        <v>184</v>
      </c>
      <c r="H3888" s="2">
        <v>5100</v>
      </c>
      <c r="I3888" s="3" t="s">
        <v>6</v>
      </c>
      <c r="J3888" s="2">
        <v>5100</v>
      </c>
      <c r="K3888" s="3" t="s">
        <v>172</v>
      </c>
      <c r="L3888" s="2">
        <v>2</v>
      </c>
      <c r="M3888" s="3">
        <v>6.7344496061372688E-2</v>
      </c>
      <c r="N3888" s="3">
        <v>194.5132370204449</v>
      </c>
      <c r="O3888" s="3">
        <v>0.42581908142289204</v>
      </c>
      <c r="P3888" s="3">
        <f>1-0.712</f>
        <v>0.28800000000000003</v>
      </c>
      <c r="Q3888" s="3">
        <f t="shared" si="320"/>
        <v>0.12263589544979292</v>
      </c>
      <c r="R3888" s="3">
        <v>0</v>
      </c>
      <c r="S3888" s="3">
        <v>6.5497846669913262E-2</v>
      </c>
      <c r="T3888" s="3">
        <f>1-0.531</f>
        <v>0.46899999999999997</v>
      </c>
      <c r="U3888" s="3">
        <f t="shared" si="321"/>
        <v>3.0718490088189318E-2</v>
      </c>
      <c r="V3888" s="3">
        <v>0</v>
      </c>
    </row>
    <row r="3889" spans="1:22" x14ac:dyDescent="0.25">
      <c r="A3889" s="3" t="s">
        <v>158</v>
      </c>
      <c r="B3889" s="3" t="s">
        <v>89</v>
      </c>
      <c r="C3889" s="3" t="s">
        <v>9</v>
      </c>
      <c r="D3889" s="3" t="s">
        <v>262</v>
      </c>
      <c r="E3889" s="3">
        <v>0.56000000000000005</v>
      </c>
      <c r="F3889" s="3">
        <v>0.48</v>
      </c>
      <c r="G3889" s="3" t="s">
        <v>283</v>
      </c>
      <c r="H3889" s="2">
        <v>5100</v>
      </c>
      <c r="I3889" s="3" t="s">
        <v>6</v>
      </c>
      <c r="J3889" s="2">
        <v>5100</v>
      </c>
      <c r="K3889" s="3" t="s">
        <v>263</v>
      </c>
      <c r="L3889" s="2">
        <v>17</v>
      </c>
      <c r="M3889" s="3">
        <v>0.62611507637437325</v>
      </c>
      <c r="N3889" s="3">
        <v>1601.1476260257323</v>
      </c>
      <c r="O3889" s="3">
        <v>4.0223636204402498</v>
      </c>
      <c r="P3889" s="3">
        <v>1</v>
      </c>
      <c r="Q3889" s="3">
        <f t="shared" si="320"/>
        <v>4.0223636204402498</v>
      </c>
      <c r="R3889" s="3">
        <v>0</v>
      </c>
      <c r="S3889" s="3">
        <v>0.57016954812752862</v>
      </c>
      <c r="T3889" s="3">
        <v>1</v>
      </c>
      <c r="U3889" s="3">
        <f t="shared" si="321"/>
        <v>0.57016954812752862</v>
      </c>
      <c r="V3889" s="3">
        <v>0</v>
      </c>
    </row>
    <row r="3890" spans="1:22" x14ac:dyDescent="0.25">
      <c r="A3890" s="3" t="s">
        <v>158</v>
      </c>
      <c r="B3890" s="3" t="s">
        <v>310</v>
      </c>
      <c r="C3890" s="3" t="s">
        <v>9</v>
      </c>
      <c r="D3890" s="3" t="s">
        <v>333</v>
      </c>
      <c r="E3890" s="3">
        <v>0.56000000000000005</v>
      </c>
      <c r="F3890" s="3">
        <v>0.48</v>
      </c>
      <c r="G3890" s="3" t="s">
        <v>283</v>
      </c>
      <c r="H3890" s="2">
        <v>5100</v>
      </c>
      <c r="I3890" s="3" t="s">
        <v>6</v>
      </c>
      <c r="J3890" s="2">
        <v>5100</v>
      </c>
      <c r="K3890" s="3" t="s">
        <v>263</v>
      </c>
      <c r="L3890" s="2">
        <v>15</v>
      </c>
      <c r="M3890" s="3">
        <v>2.2613209767359295</v>
      </c>
      <c r="N3890" s="3">
        <v>1096.8460382761025</v>
      </c>
      <c r="O3890" s="3">
        <v>2.3005516418220417</v>
      </c>
      <c r="P3890" s="3">
        <v>1</v>
      </c>
      <c r="Q3890" s="3">
        <f t="shared" si="320"/>
        <v>2.3005516418220417</v>
      </c>
      <c r="R3890" s="3">
        <v>0</v>
      </c>
      <c r="S3890" s="3">
        <v>0.31096915827881288</v>
      </c>
      <c r="T3890" s="3">
        <v>1</v>
      </c>
      <c r="U3890" s="3">
        <f t="shared" si="321"/>
        <v>0.31096915827881288</v>
      </c>
      <c r="V3890" s="3">
        <v>0</v>
      </c>
    </row>
    <row r="3891" spans="1:22" x14ac:dyDescent="0.25">
      <c r="A3891" s="3" t="s">
        <v>158</v>
      </c>
      <c r="B3891" s="3" t="s">
        <v>89</v>
      </c>
      <c r="C3891" s="3" t="s">
        <v>9</v>
      </c>
      <c r="D3891" s="3" t="s">
        <v>262</v>
      </c>
      <c r="E3891" s="3">
        <v>0.56000000000000005</v>
      </c>
      <c r="F3891" s="3">
        <v>0.48</v>
      </c>
      <c r="G3891" s="3" t="s">
        <v>283</v>
      </c>
      <c r="H3891" s="2">
        <v>5100</v>
      </c>
      <c r="I3891" s="3" t="s">
        <v>6</v>
      </c>
      <c r="J3891" s="2">
        <v>5100</v>
      </c>
      <c r="K3891" s="3" t="s">
        <v>284</v>
      </c>
      <c r="L3891" s="2">
        <v>3</v>
      </c>
      <c r="M3891" s="3">
        <v>0.17162154189674214</v>
      </c>
      <c r="N3891" s="3">
        <v>454.04881407617785</v>
      </c>
      <c r="O3891" s="3">
        <v>1.1597478831343229</v>
      </c>
      <c r="P3891" s="3">
        <v>1</v>
      </c>
      <c r="Q3891" s="3">
        <f t="shared" si="320"/>
        <v>1.1597478831343229</v>
      </c>
      <c r="R3891" s="3">
        <v>0</v>
      </c>
      <c r="S3891" s="3">
        <v>0.15120229844019004</v>
      </c>
      <c r="T3891" s="3">
        <v>1</v>
      </c>
      <c r="U3891" s="3">
        <f t="shared" si="321"/>
        <v>0.15120229844019004</v>
      </c>
      <c r="V3891" s="3">
        <v>0</v>
      </c>
    </row>
    <row r="3892" spans="1:22" x14ac:dyDescent="0.25">
      <c r="A3892" s="3" t="s">
        <v>158</v>
      </c>
      <c r="B3892" s="3" t="s">
        <v>89</v>
      </c>
      <c r="C3892" s="3" t="s">
        <v>9</v>
      </c>
      <c r="D3892" s="3" t="s">
        <v>262</v>
      </c>
      <c r="E3892" s="3">
        <v>0.56000000000000005</v>
      </c>
      <c r="F3892" s="3">
        <v>0.48</v>
      </c>
      <c r="G3892" s="3" t="s">
        <v>283</v>
      </c>
      <c r="H3892" s="2">
        <v>5100</v>
      </c>
      <c r="I3892" s="3" t="s">
        <v>6</v>
      </c>
      <c r="J3892" s="2">
        <v>5100</v>
      </c>
      <c r="K3892" s="3" t="s">
        <v>271</v>
      </c>
      <c r="L3892" s="2">
        <v>5</v>
      </c>
      <c r="M3892" s="3">
        <v>0.1472558690998344</v>
      </c>
      <c r="N3892" s="3">
        <v>303.71816557686674</v>
      </c>
      <c r="O3892" s="3">
        <v>0.77206816874153616</v>
      </c>
      <c r="P3892" s="3">
        <v>1</v>
      </c>
      <c r="Q3892" s="3">
        <f t="shared" si="320"/>
        <v>0.77206816874153616</v>
      </c>
      <c r="R3892" s="3">
        <v>0</v>
      </c>
      <c r="S3892" s="3">
        <v>0.10885635692213971</v>
      </c>
      <c r="T3892" s="3">
        <v>1</v>
      </c>
      <c r="U3892" s="3">
        <f t="shared" si="321"/>
        <v>0.10885635692213971</v>
      </c>
      <c r="V3892" s="3">
        <v>0</v>
      </c>
    </row>
    <row r="3893" spans="1:22" x14ac:dyDescent="0.25">
      <c r="A3893" s="3" t="s">
        <v>158</v>
      </c>
      <c r="B3893" s="3" t="s">
        <v>89</v>
      </c>
      <c r="C3893" s="3" t="s">
        <v>9</v>
      </c>
      <c r="D3893" s="3" t="s">
        <v>262</v>
      </c>
      <c r="E3893" s="3">
        <v>0.56000000000000005</v>
      </c>
      <c r="F3893" s="3">
        <v>0.48</v>
      </c>
      <c r="G3893" s="3" t="s">
        <v>283</v>
      </c>
      <c r="H3893" s="2">
        <v>5100</v>
      </c>
      <c r="I3893" s="3" t="s">
        <v>6</v>
      </c>
      <c r="J3893" s="2">
        <v>5100</v>
      </c>
      <c r="K3893" s="3" t="s">
        <v>289</v>
      </c>
      <c r="L3893" s="2">
        <v>4</v>
      </c>
      <c r="M3893" s="3">
        <v>0.13124837431316483</v>
      </c>
      <c r="N3893" s="3">
        <v>309.45547756407069</v>
      </c>
      <c r="O3893" s="3">
        <v>0.7850756641305553</v>
      </c>
      <c r="P3893" s="3">
        <v>1</v>
      </c>
      <c r="Q3893" s="3">
        <f t="shared" si="320"/>
        <v>0.7850756641305553</v>
      </c>
      <c r="R3893" s="3">
        <v>0</v>
      </c>
      <c r="S3893" s="3">
        <v>9.5093374588149454E-2</v>
      </c>
      <c r="T3893" s="3">
        <v>1</v>
      </c>
      <c r="U3893" s="3">
        <f t="shared" si="321"/>
        <v>9.5093374588149454E-2</v>
      </c>
      <c r="V3893" s="3">
        <v>0</v>
      </c>
    </row>
    <row r="3894" spans="1:22" x14ac:dyDescent="0.25">
      <c r="A3894" s="3" t="s">
        <v>158</v>
      </c>
      <c r="B3894" s="3" t="s">
        <v>310</v>
      </c>
      <c r="C3894" s="3" t="s">
        <v>9</v>
      </c>
      <c r="D3894" s="3" t="s">
        <v>197</v>
      </c>
      <c r="E3894" s="3">
        <v>0.56000000000000005</v>
      </c>
      <c r="F3894" s="3">
        <v>0.48</v>
      </c>
      <c r="G3894" s="3" t="s">
        <v>59</v>
      </c>
      <c r="H3894" s="2">
        <v>5100</v>
      </c>
      <c r="I3894" s="3" t="s">
        <v>6</v>
      </c>
      <c r="J3894" s="2">
        <v>5100</v>
      </c>
      <c r="K3894" s="3" t="s">
        <v>62</v>
      </c>
      <c r="L3894" s="2">
        <v>21</v>
      </c>
      <c r="M3894" s="3">
        <v>2.9498530105405094</v>
      </c>
      <c r="N3894" s="3">
        <v>2200.757904863523</v>
      </c>
      <c r="O3894" s="3">
        <v>4.754707340539893</v>
      </c>
      <c r="P3894" s="3">
        <v>1</v>
      </c>
      <c r="Q3894" s="3">
        <f t="shared" si="320"/>
        <v>4.754707340539893</v>
      </c>
      <c r="R3894" s="3">
        <v>0</v>
      </c>
      <c r="S3894" s="3">
        <v>0.57950358898755172</v>
      </c>
      <c r="T3894" s="3">
        <v>1</v>
      </c>
      <c r="U3894" s="3">
        <f t="shared" si="321"/>
        <v>0.57950358898755172</v>
      </c>
      <c r="V3894" s="3">
        <v>0</v>
      </c>
    </row>
    <row r="3895" spans="1:22" x14ac:dyDescent="0.25">
      <c r="A3895" s="3" t="s">
        <v>158</v>
      </c>
      <c r="B3895" s="3" t="s">
        <v>8</v>
      </c>
      <c r="C3895" s="3" t="s">
        <v>9</v>
      </c>
      <c r="D3895" s="3" t="s">
        <v>197</v>
      </c>
      <c r="E3895" s="3">
        <v>0.56000000000000005</v>
      </c>
      <c r="F3895" s="3">
        <v>0.48</v>
      </c>
      <c r="G3895" s="3" t="s">
        <v>59</v>
      </c>
      <c r="H3895" s="2">
        <v>5100</v>
      </c>
      <c r="I3895" s="3" t="s">
        <v>6</v>
      </c>
      <c r="J3895" s="2">
        <v>5100</v>
      </c>
      <c r="K3895" s="3" t="s">
        <v>200</v>
      </c>
      <c r="L3895" s="2">
        <v>2</v>
      </c>
      <c r="M3895" s="3">
        <v>3.3418714793040413E-2</v>
      </c>
      <c r="N3895" s="3">
        <v>93.19711539940343</v>
      </c>
      <c r="O3895" s="3">
        <v>0.21938682109845231</v>
      </c>
      <c r="P3895" s="3">
        <v>1</v>
      </c>
      <c r="Q3895" s="3">
        <f t="shared" si="320"/>
        <v>0.21938682109845231</v>
      </c>
      <c r="R3895" s="3">
        <v>0</v>
      </c>
      <c r="S3895" s="3">
        <v>2.9128681311068473E-2</v>
      </c>
      <c r="T3895" s="3">
        <v>1</v>
      </c>
      <c r="U3895" s="3">
        <f t="shared" si="321"/>
        <v>2.9128681311068473E-2</v>
      </c>
      <c r="V3895" s="3">
        <v>0</v>
      </c>
    </row>
    <row r="3896" spans="1:22" x14ac:dyDescent="0.25">
      <c r="A3896" s="3" t="s">
        <v>158</v>
      </c>
      <c r="B3896" s="3" t="s">
        <v>310</v>
      </c>
      <c r="C3896" s="3" t="s">
        <v>9</v>
      </c>
      <c r="D3896" s="3" t="s">
        <v>197</v>
      </c>
      <c r="E3896" s="3">
        <v>0.56000000000000005</v>
      </c>
      <c r="F3896" s="3">
        <v>0.48</v>
      </c>
      <c r="G3896" s="3" t="s">
        <v>59</v>
      </c>
      <c r="H3896" s="2">
        <v>5100</v>
      </c>
      <c r="I3896" s="3" t="s">
        <v>6</v>
      </c>
      <c r="J3896" s="2">
        <v>5100</v>
      </c>
      <c r="K3896" s="3" t="s">
        <v>200</v>
      </c>
      <c r="L3896" s="2">
        <v>1</v>
      </c>
      <c r="M3896" s="3">
        <v>8.623654537460489E-3</v>
      </c>
      <c r="N3896" s="3">
        <v>10.543530683537043</v>
      </c>
      <c r="O3896" s="3">
        <v>2.4798475703458011E-2</v>
      </c>
      <c r="P3896" s="3">
        <v>1</v>
      </c>
      <c r="Q3896" s="3">
        <f t="shared" si="320"/>
        <v>2.4798475703458011E-2</v>
      </c>
      <c r="R3896" s="3">
        <v>0</v>
      </c>
      <c r="S3896" s="3">
        <v>2.9185852459317992E-3</v>
      </c>
      <c r="T3896" s="3">
        <v>1</v>
      </c>
      <c r="U3896" s="3">
        <f t="shared" si="321"/>
        <v>2.9185852459317992E-3</v>
      </c>
      <c r="V3896" s="3">
        <v>0</v>
      </c>
    </row>
    <row r="3897" spans="1:22" x14ac:dyDescent="0.25">
      <c r="A3897" s="3" t="s">
        <v>158</v>
      </c>
      <c r="B3897" s="3" t="s">
        <v>8</v>
      </c>
      <c r="C3897" s="3" t="s">
        <v>9</v>
      </c>
      <c r="D3897" s="3" t="s">
        <v>10</v>
      </c>
      <c r="E3897" s="3">
        <v>0.56000000000000005</v>
      </c>
      <c r="F3897" s="3">
        <v>0.48</v>
      </c>
      <c r="G3897" s="3" t="s">
        <v>59</v>
      </c>
      <c r="H3897" s="2">
        <v>5100</v>
      </c>
      <c r="I3897" s="3" t="s">
        <v>6</v>
      </c>
      <c r="J3897" s="2">
        <v>5100</v>
      </c>
      <c r="K3897" s="3" t="s">
        <v>148</v>
      </c>
      <c r="L3897" s="2">
        <v>5</v>
      </c>
      <c r="M3897" s="3">
        <v>2.607962270216535E-2</v>
      </c>
      <c r="N3897" s="3">
        <v>79.714043364572959</v>
      </c>
      <c r="O3897" s="3">
        <v>0.18904660966610748</v>
      </c>
      <c r="P3897" s="3">
        <v>1</v>
      </c>
      <c r="Q3897" s="3">
        <f t="shared" si="320"/>
        <v>0.18904660966610748</v>
      </c>
      <c r="R3897" s="3">
        <v>0</v>
      </c>
      <c r="S3897" s="3">
        <v>2.4682786229591934E-2</v>
      </c>
      <c r="T3897" s="3">
        <v>1</v>
      </c>
      <c r="U3897" s="3">
        <f t="shared" si="321"/>
        <v>2.4682786229591934E-2</v>
      </c>
      <c r="V3897" s="3">
        <v>0</v>
      </c>
    </row>
    <row r="3898" spans="1:22" x14ac:dyDescent="0.25">
      <c r="A3898" s="3" t="s">
        <v>158</v>
      </c>
      <c r="B3898" s="3" t="s">
        <v>8</v>
      </c>
      <c r="C3898" s="3" t="s">
        <v>9</v>
      </c>
      <c r="D3898" s="3" t="s">
        <v>159</v>
      </c>
      <c r="E3898" s="3">
        <v>0.36</v>
      </c>
      <c r="F3898" s="3">
        <v>0</v>
      </c>
      <c r="G3898" s="3" t="s">
        <v>59</v>
      </c>
      <c r="H3898" s="2">
        <v>5100</v>
      </c>
      <c r="I3898" s="3" t="s">
        <v>6</v>
      </c>
      <c r="J3898" s="2">
        <v>5100</v>
      </c>
      <c r="K3898" s="3" t="s">
        <v>160</v>
      </c>
      <c r="L3898" s="2">
        <v>1</v>
      </c>
      <c r="M3898" s="3">
        <v>1.5431283886216949E-4</v>
      </c>
      <c r="N3898" s="3">
        <v>0.22744214357504444</v>
      </c>
      <c r="O3898" s="3">
        <v>5.4787563620134483E-4</v>
      </c>
      <c r="P3898" s="3">
        <v>1</v>
      </c>
      <c r="Q3898" s="3">
        <f t="shared" si="320"/>
        <v>5.4787563620134483E-4</v>
      </c>
      <c r="R3898" s="3">
        <v>0</v>
      </c>
      <c r="S3898" s="3">
        <v>7.0696613580602114E-5</v>
      </c>
      <c r="T3898" s="3">
        <v>1</v>
      </c>
      <c r="U3898" s="3">
        <f t="shared" si="321"/>
        <v>7.0696613580602114E-5</v>
      </c>
      <c r="V3898" s="3">
        <v>0</v>
      </c>
    </row>
    <row r="3899" spans="1:22" x14ac:dyDescent="0.25">
      <c r="A3899" s="3" t="s">
        <v>158</v>
      </c>
      <c r="B3899" s="3" t="s">
        <v>8</v>
      </c>
      <c r="C3899" s="3" t="s">
        <v>9</v>
      </c>
      <c r="D3899" s="3" t="s">
        <v>159</v>
      </c>
      <c r="E3899" s="3">
        <v>0.36</v>
      </c>
      <c r="F3899" s="3">
        <v>0</v>
      </c>
      <c r="G3899" s="3" t="s">
        <v>59</v>
      </c>
      <c r="H3899" s="2">
        <v>5100</v>
      </c>
      <c r="I3899" s="3" t="s">
        <v>6</v>
      </c>
      <c r="J3899" s="2">
        <v>5100</v>
      </c>
      <c r="K3899" s="3" t="s">
        <v>161</v>
      </c>
      <c r="L3899" s="2">
        <v>4</v>
      </c>
      <c r="M3899" s="3">
        <v>5.3617779574315169E-2</v>
      </c>
      <c r="N3899" s="3">
        <v>116.59349100674096</v>
      </c>
      <c r="O3899" s="3">
        <v>0.27433865217391812</v>
      </c>
      <c r="P3899" s="3">
        <v>1</v>
      </c>
      <c r="Q3899" s="3">
        <f t="shared" si="320"/>
        <v>0.27433865217391812</v>
      </c>
      <c r="R3899" s="3">
        <v>0</v>
      </c>
      <c r="S3899" s="3">
        <v>3.4730776744234117E-2</v>
      </c>
      <c r="T3899" s="3">
        <v>1</v>
      </c>
      <c r="U3899" s="3">
        <f t="shared" si="321"/>
        <v>3.4730776744234117E-2</v>
      </c>
      <c r="V3899" s="3">
        <v>0</v>
      </c>
    </row>
    <row r="3900" spans="1:22" x14ac:dyDescent="0.25">
      <c r="A3900" s="3" t="s">
        <v>158</v>
      </c>
      <c r="B3900" s="3" t="s">
        <v>8</v>
      </c>
      <c r="C3900" s="3" t="s">
        <v>9</v>
      </c>
      <c r="D3900" s="3" t="s">
        <v>197</v>
      </c>
      <c r="E3900" s="3">
        <v>0.56000000000000005</v>
      </c>
      <c r="F3900" s="3">
        <v>0.48</v>
      </c>
      <c r="G3900" s="3" t="s">
        <v>59</v>
      </c>
      <c r="H3900" s="2">
        <v>5100</v>
      </c>
      <c r="I3900" s="3" t="s">
        <v>6</v>
      </c>
      <c r="J3900" s="2">
        <v>5100</v>
      </c>
      <c r="K3900" s="3" t="s">
        <v>161</v>
      </c>
      <c r="L3900" s="2">
        <v>1</v>
      </c>
      <c r="M3900" s="3">
        <v>3.1669712866480619E-2</v>
      </c>
      <c r="N3900" s="3">
        <v>55.213751728135179</v>
      </c>
      <c r="O3900" s="3">
        <v>0.1286999204747559</v>
      </c>
      <c r="P3900" s="3">
        <v>1</v>
      </c>
      <c r="Q3900" s="3">
        <f t="shared" si="320"/>
        <v>0.1286999204747559</v>
      </c>
      <c r="R3900" s="3">
        <v>0</v>
      </c>
      <c r="S3900" s="3">
        <v>1.6320120965992748E-2</v>
      </c>
      <c r="T3900" s="3">
        <v>1</v>
      </c>
      <c r="U3900" s="3">
        <f t="shared" si="321"/>
        <v>1.6320120965992748E-2</v>
      </c>
      <c r="V3900" s="3">
        <v>0</v>
      </c>
    </row>
    <row r="3901" spans="1:22" x14ac:dyDescent="0.25">
      <c r="A3901" s="3" t="s">
        <v>158</v>
      </c>
      <c r="B3901" s="3" t="s">
        <v>8</v>
      </c>
      <c r="C3901" s="3" t="s">
        <v>9</v>
      </c>
      <c r="D3901" s="3" t="s">
        <v>159</v>
      </c>
      <c r="E3901" s="3">
        <v>0.36</v>
      </c>
      <c r="F3901" s="3">
        <v>0</v>
      </c>
      <c r="G3901" s="3" t="s">
        <v>59</v>
      </c>
      <c r="H3901" s="2">
        <v>5100</v>
      </c>
      <c r="I3901" s="3" t="s">
        <v>6</v>
      </c>
      <c r="J3901" s="2">
        <v>5100</v>
      </c>
      <c r="K3901" s="3" t="s">
        <v>162</v>
      </c>
      <c r="L3901" s="2">
        <v>2</v>
      </c>
      <c r="M3901" s="3">
        <v>2.2572999233880169E-2</v>
      </c>
      <c r="N3901" s="3">
        <v>35.771515389883376</v>
      </c>
      <c r="O3901" s="3">
        <v>8.4907871609991414E-2</v>
      </c>
      <c r="P3901" s="3">
        <v>1</v>
      </c>
      <c r="Q3901" s="3">
        <f t="shared" si="320"/>
        <v>8.4907871609991414E-2</v>
      </c>
      <c r="R3901" s="3">
        <v>0</v>
      </c>
      <c r="S3901" s="3">
        <v>1.0872214314454572E-2</v>
      </c>
      <c r="T3901" s="3">
        <v>1</v>
      </c>
      <c r="U3901" s="3">
        <f t="shared" si="321"/>
        <v>1.0872214314454572E-2</v>
      </c>
      <c r="V3901" s="3">
        <v>0</v>
      </c>
    </row>
    <row r="3902" spans="1:22" x14ac:dyDescent="0.25">
      <c r="A3902" s="3" t="s">
        <v>158</v>
      </c>
      <c r="B3902" s="3" t="s">
        <v>8</v>
      </c>
      <c r="C3902" s="3" t="s">
        <v>9</v>
      </c>
      <c r="D3902" s="3" t="s">
        <v>197</v>
      </c>
      <c r="E3902" s="3">
        <v>0.56000000000000005</v>
      </c>
      <c r="F3902" s="3">
        <v>0.48</v>
      </c>
      <c r="G3902" s="3" t="s">
        <v>59</v>
      </c>
      <c r="H3902" s="2">
        <v>5100</v>
      </c>
      <c r="I3902" s="3" t="s">
        <v>6</v>
      </c>
      <c r="J3902" s="2">
        <v>5100</v>
      </c>
      <c r="K3902" s="3" t="s">
        <v>162</v>
      </c>
      <c r="L3902" s="2">
        <v>1</v>
      </c>
      <c r="M3902" s="3">
        <v>5.927745704198336E-2</v>
      </c>
      <c r="N3902" s="3">
        <v>103.34576792628134</v>
      </c>
      <c r="O3902" s="3">
        <v>0.24089274315219963</v>
      </c>
      <c r="P3902" s="3">
        <v>1</v>
      </c>
      <c r="Q3902" s="3">
        <f t="shared" si="320"/>
        <v>0.24089274315219963</v>
      </c>
      <c r="R3902" s="3">
        <v>0</v>
      </c>
      <c r="S3902" s="3">
        <v>3.0547017384092719E-2</v>
      </c>
      <c r="T3902" s="3">
        <v>1</v>
      </c>
      <c r="U3902" s="3">
        <f t="shared" si="321"/>
        <v>3.0547017384092719E-2</v>
      </c>
      <c r="V3902" s="3">
        <v>0</v>
      </c>
    </row>
    <row r="3903" spans="1:22" x14ac:dyDescent="0.25">
      <c r="A3903" s="3" t="s">
        <v>158</v>
      </c>
      <c r="B3903" s="3" t="s">
        <v>8</v>
      </c>
      <c r="C3903" s="3" t="s">
        <v>9</v>
      </c>
      <c r="D3903" s="3" t="s">
        <v>197</v>
      </c>
      <c r="E3903" s="3">
        <v>0.56000000000000005</v>
      </c>
      <c r="F3903" s="3">
        <v>0.48</v>
      </c>
      <c r="G3903" s="3" t="s">
        <v>59</v>
      </c>
      <c r="H3903" s="2">
        <v>5100</v>
      </c>
      <c r="I3903" s="3" t="s">
        <v>6</v>
      </c>
      <c r="J3903" s="2">
        <v>5100</v>
      </c>
      <c r="K3903" s="3" t="s">
        <v>246</v>
      </c>
      <c r="L3903" s="2">
        <v>11</v>
      </c>
      <c r="M3903" s="3">
        <v>0.57407592072657943</v>
      </c>
      <c r="N3903" s="3">
        <v>135.48860641364078</v>
      </c>
      <c r="O3903" s="3">
        <v>0.34319392925500136</v>
      </c>
      <c r="P3903" s="3">
        <f>1-0.712</f>
        <v>0.28800000000000003</v>
      </c>
      <c r="Q3903" s="3">
        <f t="shared" si="320"/>
        <v>9.88398516254404E-2</v>
      </c>
      <c r="R3903" s="3">
        <v>0</v>
      </c>
      <c r="S3903" s="3">
        <v>4.2436291844921141E-2</v>
      </c>
      <c r="T3903" s="3">
        <f>1-0.531</f>
        <v>0.46899999999999997</v>
      </c>
      <c r="U3903" s="3">
        <f t="shared" si="321"/>
        <v>1.9902620875268014E-2</v>
      </c>
      <c r="V3903" s="3">
        <v>0</v>
      </c>
    </row>
    <row r="3904" spans="1:22" x14ac:dyDescent="0.25">
      <c r="A3904" s="3" t="s">
        <v>158</v>
      </c>
      <c r="B3904" s="3" t="s">
        <v>310</v>
      </c>
      <c r="C3904" s="3" t="s">
        <v>9</v>
      </c>
      <c r="D3904" s="3" t="s">
        <v>197</v>
      </c>
      <c r="E3904" s="3">
        <v>0.56000000000000005</v>
      </c>
      <c r="F3904" s="3">
        <v>0.48</v>
      </c>
      <c r="G3904" s="3" t="s">
        <v>323</v>
      </c>
      <c r="H3904" s="2">
        <v>5100</v>
      </c>
      <c r="I3904" s="3" t="s">
        <v>6</v>
      </c>
      <c r="J3904" s="2">
        <v>5100</v>
      </c>
      <c r="K3904" s="3" t="s">
        <v>345</v>
      </c>
      <c r="L3904" s="2">
        <v>2</v>
      </c>
      <c r="M3904" s="3">
        <v>0.11859299192475575</v>
      </c>
      <c r="N3904" s="3">
        <v>215.37534845736218</v>
      </c>
      <c r="O3904" s="3">
        <v>0.42412732542855913</v>
      </c>
      <c r="P3904" s="3">
        <v>1</v>
      </c>
      <c r="Q3904" s="3">
        <f t="shared" si="320"/>
        <v>0.42412732542855913</v>
      </c>
      <c r="R3904" s="3">
        <v>0</v>
      </c>
      <c r="S3904" s="3">
        <v>5.707436486361965E-2</v>
      </c>
      <c r="T3904" s="3">
        <v>1</v>
      </c>
      <c r="U3904" s="3">
        <f t="shared" si="321"/>
        <v>5.707436486361965E-2</v>
      </c>
      <c r="V3904" s="3">
        <v>0</v>
      </c>
    </row>
    <row r="3905" spans="1:22" x14ac:dyDescent="0.25">
      <c r="A3905" s="3" t="s">
        <v>158</v>
      </c>
      <c r="B3905" s="3" t="s">
        <v>310</v>
      </c>
      <c r="C3905" s="3" t="s">
        <v>9</v>
      </c>
      <c r="D3905" s="3" t="s">
        <v>197</v>
      </c>
      <c r="E3905" s="3">
        <v>0.56000000000000005</v>
      </c>
      <c r="F3905" s="3">
        <v>0.48</v>
      </c>
      <c r="G3905" s="3" t="s">
        <v>323</v>
      </c>
      <c r="H3905" s="2">
        <v>5100</v>
      </c>
      <c r="I3905" s="3" t="s">
        <v>6</v>
      </c>
      <c r="J3905" s="2">
        <v>5100</v>
      </c>
      <c r="K3905" s="3" t="s">
        <v>319</v>
      </c>
      <c r="L3905" s="2">
        <v>301</v>
      </c>
      <c r="M3905" s="3">
        <v>49.582295412102582</v>
      </c>
      <c r="N3905" s="3">
        <v>76740.256740095414</v>
      </c>
      <c r="O3905" s="3">
        <v>166.27921327322494</v>
      </c>
      <c r="P3905" s="3">
        <v>1</v>
      </c>
      <c r="Q3905" s="3">
        <f t="shared" si="320"/>
        <v>166.27921327322494</v>
      </c>
      <c r="R3905" s="3">
        <v>0</v>
      </c>
      <c r="S3905" s="3">
        <v>20.337037815404194</v>
      </c>
      <c r="T3905" s="3">
        <v>1</v>
      </c>
      <c r="U3905" s="3">
        <f t="shared" si="321"/>
        <v>20.337037815404194</v>
      </c>
      <c r="V3905" s="3">
        <v>0</v>
      </c>
    </row>
    <row r="3906" spans="1:22" x14ac:dyDescent="0.25">
      <c r="A3906" s="3" t="s">
        <v>158</v>
      </c>
      <c r="B3906" s="3" t="s">
        <v>310</v>
      </c>
      <c r="C3906" s="3" t="s">
        <v>9</v>
      </c>
      <c r="D3906" s="3" t="s">
        <v>197</v>
      </c>
      <c r="E3906" s="3">
        <v>0.56000000000000005</v>
      </c>
      <c r="F3906" s="3">
        <v>0.48</v>
      </c>
      <c r="G3906" s="3" t="s">
        <v>323</v>
      </c>
      <c r="H3906" s="2">
        <v>5100</v>
      </c>
      <c r="I3906" s="3" t="s">
        <v>6</v>
      </c>
      <c r="J3906" s="2">
        <v>5100</v>
      </c>
      <c r="K3906" s="3" t="s">
        <v>324</v>
      </c>
      <c r="L3906" s="2">
        <v>7</v>
      </c>
      <c r="M3906" s="3">
        <v>0.11645323547711808</v>
      </c>
      <c r="N3906" s="3">
        <v>260.53456987023065</v>
      </c>
      <c r="O3906" s="3">
        <v>0.56906993575483023</v>
      </c>
      <c r="P3906" s="3">
        <v>1</v>
      </c>
      <c r="Q3906" s="3">
        <f t="shared" ref="Q3906:Q3969" si="324">O3906*P3906</f>
        <v>0.56906993575483023</v>
      </c>
      <c r="R3906" s="3">
        <v>0</v>
      </c>
      <c r="S3906" s="3">
        <v>6.7906514295854717E-2</v>
      </c>
      <c r="T3906" s="3">
        <v>1</v>
      </c>
      <c r="U3906" s="3">
        <f t="shared" ref="U3906:U3969" si="325">S3906*T3906</f>
        <v>6.7906514295854717E-2</v>
      </c>
      <c r="V3906" s="3">
        <v>0</v>
      </c>
    </row>
    <row r="3907" spans="1:22" x14ac:dyDescent="0.25">
      <c r="A3907" s="3" t="s">
        <v>158</v>
      </c>
      <c r="B3907" s="3" t="s">
        <v>89</v>
      </c>
      <c r="C3907" s="3" t="s">
        <v>9</v>
      </c>
      <c r="D3907" s="3" t="s">
        <v>262</v>
      </c>
      <c r="E3907" s="3">
        <v>0.56000000000000005</v>
      </c>
      <c r="F3907" s="3">
        <v>0.48</v>
      </c>
      <c r="G3907" s="3" t="s">
        <v>264</v>
      </c>
      <c r="H3907" s="2">
        <v>5100</v>
      </c>
      <c r="I3907" s="3" t="s">
        <v>6</v>
      </c>
      <c r="J3907" s="2">
        <v>5100</v>
      </c>
      <c r="K3907" s="3" t="s">
        <v>264</v>
      </c>
      <c r="L3907" s="2">
        <v>1532</v>
      </c>
      <c r="M3907" s="3">
        <v>81.769978355656548</v>
      </c>
      <c r="N3907" s="3">
        <v>183959.9163312017</v>
      </c>
      <c r="O3907" s="3">
        <v>438.98647211992039</v>
      </c>
      <c r="P3907" s="3">
        <v>1</v>
      </c>
      <c r="Q3907" s="3">
        <f t="shared" si="324"/>
        <v>438.98647211992039</v>
      </c>
      <c r="R3907" s="3">
        <v>0</v>
      </c>
      <c r="S3907" s="3">
        <v>57.853506646451812</v>
      </c>
      <c r="T3907" s="3">
        <v>1</v>
      </c>
      <c r="U3907" s="3">
        <f t="shared" si="325"/>
        <v>57.853506646451812</v>
      </c>
      <c r="V3907" s="3">
        <v>0</v>
      </c>
    </row>
    <row r="3908" spans="1:22" x14ac:dyDescent="0.25">
      <c r="A3908" s="3" t="s">
        <v>158</v>
      </c>
      <c r="B3908" s="3" t="s">
        <v>310</v>
      </c>
      <c r="C3908" s="3" t="s">
        <v>9</v>
      </c>
      <c r="D3908" s="3" t="s">
        <v>312</v>
      </c>
      <c r="E3908" s="3">
        <v>0.56000000000000005</v>
      </c>
      <c r="F3908" s="3">
        <v>0.48</v>
      </c>
      <c r="G3908" s="3" t="s">
        <v>264</v>
      </c>
      <c r="H3908" s="2">
        <v>5100</v>
      </c>
      <c r="I3908" s="3" t="s">
        <v>6</v>
      </c>
      <c r="J3908" s="2">
        <v>5100</v>
      </c>
      <c r="K3908" s="3" t="s">
        <v>264</v>
      </c>
      <c r="L3908" s="2">
        <v>741</v>
      </c>
      <c r="M3908" s="3">
        <v>189.53015841918744</v>
      </c>
      <c r="N3908" s="3">
        <v>154129.37278463878</v>
      </c>
      <c r="O3908" s="3">
        <v>369.74765579976668</v>
      </c>
      <c r="P3908" s="3">
        <v>1</v>
      </c>
      <c r="Q3908" s="3">
        <f t="shared" si="324"/>
        <v>369.74765579976668</v>
      </c>
      <c r="R3908" s="3">
        <v>0</v>
      </c>
      <c r="S3908" s="3">
        <v>41.933891916058933</v>
      </c>
      <c r="T3908" s="3">
        <v>1</v>
      </c>
      <c r="U3908" s="3">
        <f t="shared" si="325"/>
        <v>41.933891916058933</v>
      </c>
      <c r="V3908" s="3">
        <v>0</v>
      </c>
    </row>
    <row r="3909" spans="1:22" x14ac:dyDescent="0.25">
      <c r="A3909" s="3" t="s">
        <v>158</v>
      </c>
      <c r="B3909" s="3" t="s">
        <v>310</v>
      </c>
      <c r="C3909" s="3" t="s">
        <v>9</v>
      </c>
      <c r="D3909" s="3" t="s">
        <v>333</v>
      </c>
      <c r="E3909" s="3">
        <v>0.56000000000000005</v>
      </c>
      <c r="F3909" s="3">
        <v>0.48</v>
      </c>
      <c r="G3909" s="3" t="s">
        <v>264</v>
      </c>
      <c r="H3909" s="2">
        <v>5100</v>
      </c>
      <c r="I3909" s="3" t="s">
        <v>6</v>
      </c>
      <c r="J3909" s="2">
        <v>5100</v>
      </c>
      <c r="K3909" s="3" t="s">
        <v>264</v>
      </c>
      <c r="L3909" s="2">
        <v>293</v>
      </c>
      <c r="M3909" s="3">
        <v>132.56524434058645</v>
      </c>
      <c r="N3909" s="3">
        <v>17715.855632545979</v>
      </c>
      <c r="O3909" s="3">
        <v>44.158819387140049</v>
      </c>
      <c r="P3909" s="3">
        <v>1</v>
      </c>
      <c r="Q3909" s="3">
        <f t="shared" si="324"/>
        <v>44.158819387140049</v>
      </c>
      <c r="R3909" s="3">
        <v>0</v>
      </c>
      <c r="S3909" s="3">
        <v>6.5269928876873786</v>
      </c>
      <c r="T3909" s="3">
        <v>1</v>
      </c>
      <c r="U3909" s="3">
        <f t="shared" si="325"/>
        <v>6.5269928876873786</v>
      </c>
      <c r="V3909" s="3">
        <v>0</v>
      </c>
    </row>
    <row r="3910" spans="1:22" x14ac:dyDescent="0.25">
      <c r="A3910" s="3" t="s">
        <v>158</v>
      </c>
      <c r="B3910" s="3" t="s">
        <v>310</v>
      </c>
      <c r="C3910" s="3" t="s">
        <v>9</v>
      </c>
      <c r="D3910" s="3" t="s">
        <v>197</v>
      </c>
      <c r="E3910" s="3">
        <v>0.56000000000000005</v>
      </c>
      <c r="F3910" s="3">
        <v>0.48</v>
      </c>
      <c r="G3910" s="3" t="s">
        <v>264</v>
      </c>
      <c r="H3910" s="2">
        <v>5100</v>
      </c>
      <c r="I3910" s="3" t="s">
        <v>6</v>
      </c>
      <c r="J3910" s="2">
        <v>5100</v>
      </c>
      <c r="K3910" s="3" t="s">
        <v>264</v>
      </c>
      <c r="L3910" s="2">
        <v>64</v>
      </c>
      <c r="M3910" s="3">
        <v>9.8979443354879759</v>
      </c>
      <c r="N3910" s="3">
        <v>14693.751014148294</v>
      </c>
      <c r="O3910" s="3">
        <v>30.249272067826414</v>
      </c>
      <c r="P3910" s="3">
        <v>1</v>
      </c>
      <c r="Q3910" s="3">
        <f t="shared" si="324"/>
        <v>30.249272067826414</v>
      </c>
      <c r="R3910" s="3">
        <v>0</v>
      </c>
      <c r="S3910" s="3">
        <v>3.3758104621362515</v>
      </c>
      <c r="T3910" s="3">
        <v>1</v>
      </c>
      <c r="U3910" s="3">
        <f t="shared" si="325"/>
        <v>3.3758104621362515</v>
      </c>
      <c r="V3910" s="3">
        <v>0</v>
      </c>
    </row>
    <row r="3911" spans="1:22" x14ac:dyDescent="0.25">
      <c r="A3911" s="3" t="s">
        <v>158</v>
      </c>
      <c r="B3911" s="3" t="s">
        <v>89</v>
      </c>
      <c r="C3911" s="3" t="s">
        <v>9</v>
      </c>
      <c r="D3911" s="3" t="s">
        <v>262</v>
      </c>
      <c r="E3911" s="3">
        <v>0.56000000000000005</v>
      </c>
      <c r="F3911" s="3">
        <v>0.48</v>
      </c>
      <c r="G3911" s="3" t="s">
        <v>296</v>
      </c>
      <c r="H3911" s="2">
        <v>5100</v>
      </c>
      <c r="I3911" s="3" t="s">
        <v>6</v>
      </c>
      <c r="J3911" s="2">
        <v>5100</v>
      </c>
      <c r="K3911" s="3" t="s">
        <v>265</v>
      </c>
      <c r="L3911" s="2">
        <v>1332</v>
      </c>
      <c r="M3911" s="3">
        <v>140.31463690630829</v>
      </c>
      <c r="N3911" s="3">
        <v>315850.0248205862</v>
      </c>
      <c r="O3911" s="3">
        <v>756.26788439153836</v>
      </c>
      <c r="P3911" s="3">
        <v>1</v>
      </c>
      <c r="Q3911" s="3">
        <f t="shared" si="324"/>
        <v>756.26788439153836</v>
      </c>
      <c r="R3911" s="3">
        <v>0</v>
      </c>
      <c r="S3911" s="3">
        <v>100.11163537581598</v>
      </c>
      <c r="T3911" s="3">
        <v>1</v>
      </c>
      <c r="U3911" s="3">
        <f t="shared" si="325"/>
        <v>100.11163537581598</v>
      </c>
      <c r="V3911" s="3">
        <v>0</v>
      </c>
    </row>
    <row r="3912" spans="1:22" x14ac:dyDescent="0.25">
      <c r="A3912" s="3" t="s">
        <v>158</v>
      </c>
      <c r="B3912" s="3" t="s">
        <v>89</v>
      </c>
      <c r="C3912" s="3" t="s">
        <v>9</v>
      </c>
      <c r="D3912" s="3" t="s">
        <v>262</v>
      </c>
      <c r="E3912" s="3">
        <v>0.56000000000000005</v>
      </c>
      <c r="F3912" s="3">
        <v>0.48</v>
      </c>
      <c r="G3912" s="3" t="s">
        <v>296</v>
      </c>
      <c r="H3912" s="2">
        <v>5100</v>
      </c>
      <c r="I3912" s="3" t="s">
        <v>6</v>
      </c>
      <c r="J3912" s="2">
        <v>5100</v>
      </c>
      <c r="K3912" s="3" t="s">
        <v>299</v>
      </c>
      <c r="L3912" s="2">
        <v>118</v>
      </c>
      <c r="M3912" s="3">
        <v>11.203459122139302</v>
      </c>
      <c r="N3912" s="3">
        <v>27644.014636070482</v>
      </c>
      <c r="O3912" s="3">
        <v>69.337110331088908</v>
      </c>
      <c r="P3912" s="3">
        <v>1</v>
      </c>
      <c r="Q3912" s="3">
        <f t="shared" si="324"/>
        <v>69.337110331088908</v>
      </c>
      <c r="R3912" s="3">
        <v>0</v>
      </c>
      <c r="S3912" s="3">
        <v>9.282978723976532</v>
      </c>
      <c r="T3912" s="3">
        <v>1</v>
      </c>
      <c r="U3912" s="3">
        <f t="shared" si="325"/>
        <v>9.282978723976532</v>
      </c>
      <c r="V3912" s="3">
        <v>0</v>
      </c>
    </row>
    <row r="3913" spans="1:22" x14ac:dyDescent="0.25">
      <c r="A3913" s="3" t="s">
        <v>158</v>
      </c>
      <c r="B3913" s="3" t="s">
        <v>8</v>
      </c>
      <c r="C3913" s="3" t="s">
        <v>9</v>
      </c>
      <c r="D3913" s="3" t="s">
        <v>197</v>
      </c>
      <c r="E3913" s="3">
        <v>0.56000000000000005</v>
      </c>
      <c r="F3913" s="3">
        <v>0.48</v>
      </c>
      <c r="G3913" s="3" t="s">
        <v>250</v>
      </c>
      <c r="H3913" s="2">
        <v>5100</v>
      </c>
      <c r="I3913" s="3" t="s">
        <v>6</v>
      </c>
      <c r="J3913" s="2">
        <v>5100</v>
      </c>
      <c r="K3913" s="3" t="s">
        <v>205</v>
      </c>
      <c r="L3913" s="2">
        <v>3</v>
      </c>
      <c r="M3913" s="3">
        <v>0.16251034876401804</v>
      </c>
      <c r="N3913" s="3">
        <v>472.30988226238384</v>
      </c>
      <c r="O3913" s="3">
        <v>1.0241042179036486</v>
      </c>
      <c r="P3913" s="3">
        <f>1-0.712</f>
        <v>0.28800000000000003</v>
      </c>
      <c r="Q3913" s="3">
        <f t="shared" si="324"/>
        <v>0.29494201475625081</v>
      </c>
      <c r="R3913" s="3">
        <v>0</v>
      </c>
      <c r="S3913" s="3">
        <v>0.11549340729517332</v>
      </c>
      <c r="T3913" s="3">
        <f>1-0.531</f>
        <v>0.46899999999999997</v>
      </c>
      <c r="U3913" s="3">
        <f t="shared" si="325"/>
        <v>5.4166408021436283E-2</v>
      </c>
      <c r="V3913" s="3">
        <v>0</v>
      </c>
    </row>
    <row r="3914" spans="1:22" x14ac:dyDescent="0.25">
      <c r="A3914" s="3" t="s">
        <v>158</v>
      </c>
      <c r="B3914" s="3" t="s">
        <v>8</v>
      </c>
      <c r="C3914" s="3" t="s">
        <v>9</v>
      </c>
      <c r="D3914" s="3" t="s">
        <v>197</v>
      </c>
      <c r="E3914" s="3">
        <v>0.56000000000000005</v>
      </c>
      <c r="F3914" s="3">
        <v>0.48</v>
      </c>
      <c r="G3914" s="3" t="s">
        <v>250</v>
      </c>
      <c r="H3914" s="2">
        <v>5100</v>
      </c>
      <c r="I3914" s="3" t="s">
        <v>6</v>
      </c>
      <c r="J3914" s="2">
        <v>5100</v>
      </c>
      <c r="K3914" s="3" t="s">
        <v>206</v>
      </c>
      <c r="L3914" s="2">
        <v>41</v>
      </c>
      <c r="M3914" s="3">
        <v>7.7190414931922051</v>
      </c>
      <c r="N3914" s="3">
        <v>18309.654096675986</v>
      </c>
      <c r="O3914" s="3">
        <v>37.595698170490785</v>
      </c>
      <c r="P3914" s="3">
        <f>1-0.712</f>
        <v>0.28800000000000003</v>
      </c>
      <c r="Q3914" s="3">
        <f t="shared" si="324"/>
        <v>10.827561073101347</v>
      </c>
      <c r="R3914" s="3">
        <v>0</v>
      </c>
      <c r="S3914" s="3">
        <v>5.6318499150376571</v>
      </c>
      <c r="T3914" s="3">
        <f>1-0.531</f>
        <v>0.46899999999999997</v>
      </c>
      <c r="U3914" s="3">
        <f t="shared" si="325"/>
        <v>2.6413376101526609</v>
      </c>
      <c r="V3914" s="3">
        <v>0</v>
      </c>
    </row>
    <row r="3915" spans="1:22" x14ac:dyDescent="0.25">
      <c r="A3915" s="3" t="s">
        <v>158</v>
      </c>
      <c r="B3915" s="3" t="s">
        <v>8</v>
      </c>
      <c r="C3915" s="3" t="s">
        <v>9</v>
      </c>
      <c r="D3915" s="3" t="s">
        <v>197</v>
      </c>
      <c r="E3915" s="3">
        <v>0.56000000000000005</v>
      </c>
      <c r="F3915" s="3">
        <v>0.48</v>
      </c>
      <c r="G3915" s="3" t="s">
        <v>250</v>
      </c>
      <c r="H3915" s="2">
        <v>5100</v>
      </c>
      <c r="I3915" s="3" t="s">
        <v>6</v>
      </c>
      <c r="J3915" s="2">
        <v>5100</v>
      </c>
      <c r="K3915" s="3" t="s">
        <v>225</v>
      </c>
      <c r="L3915" s="2">
        <v>66</v>
      </c>
      <c r="M3915" s="3">
        <v>7.9383572977260597</v>
      </c>
      <c r="N3915" s="3">
        <v>21143.822029595576</v>
      </c>
      <c r="O3915" s="3">
        <v>48.985429838120652</v>
      </c>
      <c r="P3915" s="3">
        <v>1</v>
      </c>
      <c r="Q3915" s="3">
        <f t="shared" si="324"/>
        <v>48.985429838120652</v>
      </c>
      <c r="R3915" s="3">
        <v>0</v>
      </c>
      <c r="S3915" s="3">
        <v>6.7455873020880599</v>
      </c>
      <c r="T3915" s="3">
        <v>1</v>
      </c>
      <c r="U3915" s="3">
        <f t="shared" si="325"/>
        <v>6.7455873020880599</v>
      </c>
      <c r="V3915" s="3">
        <v>0</v>
      </c>
    </row>
    <row r="3916" spans="1:22" x14ac:dyDescent="0.25">
      <c r="A3916" s="3" t="s">
        <v>158</v>
      </c>
      <c r="B3916" s="3" t="s">
        <v>8</v>
      </c>
      <c r="C3916" s="3" t="s">
        <v>9</v>
      </c>
      <c r="D3916" s="3" t="s">
        <v>197</v>
      </c>
      <c r="E3916" s="3">
        <v>0.56000000000000005</v>
      </c>
      <c r="F3916" s="3">
        <v>0.48</v>
      </c>
      <c r="G3916" s="3" t="s">
        <v>250</v>
      </c>
      <c r="H3916" s="2">
        <v>5100</v>
      </c>
      <c r="I3916" s="3" t="s">
        <v>6</v>
      </c>
      <c r="J3916" s="2">
        <v>5100</v>
      </c>
      <c r="K3916" s="3" t="s">
        <v>207</v>
      </c>
      <c r="L3916" s="2">
        <v>1661</v>
      </c>
      <c r="M3916" s="3">
        <v>237.18846150890448</v>
      </c>
      <c r="N3916" s="3">
        <v>528516.69517957745</v>
      </c>
      <c r="O3916" s="3">
        <v>1228.7808373436603</v>
      </c>
      <c r="P3916" s="3">
        <f>1-0.712</f>
        <v>0.28800000000000003</v>
      </c>
      <c r="Q3916" s="3">
        <f t="shared" si="324"/>
        <v>353.88888115497423</v>
      </c>
      <c r="R3916" s="3">
        <v>0</v>
      </c>
      <c r="S3916" s="3">
        <v>165.64741078893979</v>
      </c>
      <c r="T3916" s="3">
        <f>1-0.531</f>
        <v>0.46899999999999997</v>
      </c>
      <c r="U3916" s="3">
        <f t="shared" si="325"/>
        <v>77.688635660012764</v>
      </c>
      <c r="V3916" s="3">
        <v>0</v>
      </c>
    </row>
    <row r="3917" spans="1:22" x14ac:dyDescent="0.25">
      <c r="A3917" s="3" t="s">
        <v>158</v>
      </c>
      <c r="B3917" s="3" t="s">
        <v>8</v>
      </c>
      <c r="C3917" s="3" t="s">
        <v>9</v>
      </c>
      <c r="D3917" s="3" t="s">
        <v>197</v>
      </c>
      <c r="E3917" s="3">
        <v>0.56000000000000005</v>
      </c>
      <c r="F3917" s="3">
        <v>0.48</v>
      </c>
      <c r="G3917" s="3" t="s">
        <v>250</v>
      </c>
      <c r="H3917" s="2">
        <v>5100</v>
      </c>
      <c r="I3917" s="3" t="s">
        <v>6</v>
      </c>
      <c r="J3917" s="2">
        <v>5100</v>
      </c>
      <c r="K3917" s="3" t="s">
        <v>208</v>
      </c>
      <c r="L3917" s="2">
        <v>19</v>
      </c>
      <c r="M3917" s="3">
        <v>2.6630045848777755</v>
      </c>
      <c r="N3917" s="3">
        <v>5451.2280640191684</v>
      </c>
      <c r="O3917" s="3">
        <v>16.028367508930565</v>
      </c>
      <c r="P3917" s="3">
        <f>1-0.712</f>
        <v>0.28800000000000003</v>
      </c>
      <c r="Q3917" s="3">
        <f t="shared" si="324"/>
        <v>4.6161698425720035</v>
      </c>
      <c r="R3917" s="3">
        <v>0</v>
      </c>
      <c r="S3917" s="3">
        <v>2.4648395466803339</v>
      </c>
      <c r="T3917" s="3">
        <f>1-0.531</f>
        <v>0.46899999999999997</v>
      </c>
      <c r="U3917" s="3">
        <f t="shared" si="325"/>
        <v>1.1560097473930766</v>
      </c>
      <c r="V3917" s="3">
        <v>0</v>
      </c>
    </row>
    <row r="3918" spans="1:22" x14ac:dyDescent="0.25">
      <c r="A3918" s="3" t="s">
        <v>158</v>
      </c>
      <c r="B3918" s="3" t="s">
        <v>8</v>
      </c>
      <c r="C3918" s="3" t="s">
        <v>9</v>
      </c>
      <c r="D3918" s="3" t="s">
        <v>197</v>
      </c>
      <c r="E3918" s="3">
        <v>0.56000000000000005</v>
      </c>
      <c r="F3918" s="3">
        <v>0.48</v>
      </c>
      <c r="G3918" s="3" t="s">
        <v>250</v>
      </c>
      <c r="H3918" s="2">
        <v>5100</v>
      </c>
      <c r="I3918" s="3" t="s">
        <v>6</v>
      </c>
      <c r="J3918" s="2">
        <v>5100</v>
      </c>
      <c r="K3918" s="3" t="s">
        <v>254</v>
      </c>
      <c r="L3918" s="2">
        <v>38</v>
      </c>
      <c r="M3918" s="3">
        <v>1.8055954599924389</v>
      </c>
      <c r="N3918" s="3">
        <v>4168.0666730999683</v>
      </c>
      <c r="O3918" s="3">
        <v>8.6628546747196502</v>
      </c>
      <c r="P3918" s="3">
        <f>1-0.712</f>
        <v>0.28800000000000003</v>
      </c>
      <c r="Q3918" s="3">
        <f t="shared" si="324"/>
        <v>2.4949021463192596</v>
      </c>
      <c r="R3918" s="3">
        <v>0</v>
      </c>
      <c r="S3918" s="3">
        <v>0.98133696843399754</v>
      </c>
      <c r="T3918" s="3">
        <f>1-0.531</f>
        <v>0.46899999999999997</v>
      </c>
      <c r="U3918" s="3">
        <f t="shared" si="325"/>
        <v>0.4602470381955448</v>
      </c>
      <c r="V3918" s="3">
        <v>0</v>
      </c>
    </row>
    <row r="3919" spans="1:22" x14ac:dyDescent="0.25">
      <c r="A3919" s="3" t="s">
        <v>158</v>
      </c>
      <c r="B3919" s="3" t="s">
        <v>310</v>
      </c>
      <c r="C3919" s="3" t="s">
        <v>9</v>
      </c>
      <c r="D3919" s="3" t="s">
        <v>312</v>
      </c>
      <c r="E3919" s="3">
        <v>0.56000000000000005</v>
      </c>
      <c r="F3919" s="3">
        <v>0.48</v>
      </c>
      <c r="G3919" s="3" t="s">
        <v>307</v>
      </c>
      <c r="H3919" s="2">
        <v>5100</v>
      </c>
      <c r="I3919" s="3" t="s">
        <v>6</v>
      </c>
      <c r="J3919" s="2">
        <v>5100</v>
      </c>
      <c r="K3919" s="3" t="s">
        <v>269</v>
      </c>
      <c r="L3919" s="2">
        <v>160</v>
      </c>
      <c r="M3919" s="3">
        <v>15.925135298293034</v>
      </c>
      <c r="N3919" s="3">
        <v>35133.254177630202</v>
      </c>
      <c r="O3919" s="3">
        <v>96.247078656961165</v>
      </c>
      <c r="P3919" s="3">
        <v>1</v>
      </c>
      <c r="Q3919" s="3">
        <f t="shared" si="324"/>
        <v>96.247078656961165</v>
      </c>
      <c r="R3919" s="3">
        <v>0</v>
      </c>
      <c r="S3919" s="3">
        <v>13.45965696217494</v>
      </c>
      <c r="T3919" s="3">
        <v>1</v>
      </c>
      <c r="U3919" s="3">
        <f t="shared" si="325"/>
        <v>13.45965696217494</v>
      </c>
      <c r="V3919" s="3">
        <v>0</v>
      </c>
    </row>
    <row r="3920" spans="1:22" x14ac:dyDescent="0.25">
      <c r="A3920" s="3" t="s">
        <v>158</v>
      </c>
      <c r="B3920" s="3" t="s">
        <v>310</v>
      </c>
      <c r="C3920" s="3" t="s">
        <v>9</v>
      </c>
      <c r="D3920" s="3" t="s">
        <v>312</v>
      </c>
      <c r="E3920" s="3">
        <v>0.56000000000000005</v>
      </c>
      <c r="F3920" s="3">
        <v>0.48</v>
      </c>
      <c r="G3920" s="3" t="s">
        <v>307</v>
      </c>
      <c r="H3920" s="2">
        <v>5100</v>
      </c>
      <c r="I3920" s="3" t="s">
        <v>6</v>
      </c>
      <c r="J3920" s="2">
        <v>5100</v>
      </c>
      <c r="K3920" s="3" t="s">
        <v>313</v>
      </c>
      <c r="L3920" s="2">
        <v>29</v>
      </c>
      <c r="M3920" s="3">
        <v>2.2038194034371279</v>
      </c>
      <c r="N3920" s="3">
        <v>5998.3633566384706</v>
      </c>
      <c r="O3920" s="3">
        <v>13.271790474150537</v>
      </c>
      <c r="P3920" s="3">
        <v>1</v>
      </c>
      <c r="Q3920" s="3">
        <f t="shared" si="324"/>
        <v>13.271790474150537</v>
      </c>
      <c r="R3920" s="3">
        <v>0</v>
      </c>
      <c r="S3920" s="3">
        <v>1.6716370545977186</v>
      </c>
      <c r="T3920" s="3">
        <v>1</v>
      </c>
      <c r="U3920" s="3">
        <f t="shared" si="325"/>
        <v>1.6716370545977186</v>
      </c>
      <c r="V3920" s="3">
        <v>0</v>
      </c>
    </row>
    <row r="3921" spans="1:22" x14ac:dyDescent="0.25">
      <c r="A3921" s="3" t="s">
        <v>158</v>
      </c>
      <c r="B3921" s="3" t="s">
        <v>351</v>
      </c>
      <c r="C3921" s="3" t="s">
        <v>352</v>
      </c>
      <c r="D3921" s="3" t="s">
        <v>353</v>
      </c>
      <c r="E3921" s="3">
        <v>0.36</v>
      </c>
      <c r="F3921" s="3">
        <v>0.57999999999999996</v>
      </c>
      <c r="G3921" s="3" t="s">
        <v>272</v>
      </c>
      <c r="H3921" s="2">
        <v>5100</v>
      </c>
      <c r="I3921" s="3" t="s">
        <v>6</v>
      </c>
      <c r="J3921" s="2">
        <v>5100</v>
      </c>
      <c r="K3921" s="3" t="s">
        <v>272</v>
      </c>
      <c r="L3921" s="2">
        <v>293</v>
      </c>
      <c r="M3921" s="3">
        <v>66.398785357378472</v>
      </c>
      <c r="N3921" s="3">
        <v>63940.37011972761</v>
      </c>
      <c r="O3921" s="3">
        <v>169.77709228937528</v>
      </c>
      <c r="P3921" s="3">
        <v>1</v>
      </c>
      <c r="Q3921" s="3">
        <f t="shared" si="324"/>
        <v>169.77709228937528</v>
      </c>
      <c r="R3921" s="3">
        <v>0</v>
      </c>
      <c r="S3921" s="3">
        <v>23.115944685502161</v>
      </c>
      <c r="T3921" s="3">
        <v>1</v>
      </c>
      <c r="U3921" s="3">
        <f t="shared" si="325"/>
        <v>23.115944685502161</v>
      </c>
      <c r="V3921" s="3">
        <v>0</v>
      </c>
    </row>
    <row r="3922" spans="1:22" x14ac:dyDescent="0.25">
      <c r="A3922" s="3" t="s">
        <v>158</v>
      </c>
      <c r="B3922" s="3" t="s">
        <v>8</v>
      </c>
      <c r="C3922" s="3" t="s">
        <v>9</v>
      </c>
      <c r="D3922" s="3" t="s">
        <v>159</v>
      </c>
      <c r="E3922" s="3">
        <v>0.36</v>
      </c>
      <c r="F3922" s="3">
        <v>0</v>
      </c>
      <c r="G3922" s="3" t="s">
        <v>163</v>
      </c>
      <c r="H3922" s="2">
        <v>5100</v>
      </c>
      <c r="I3922" s="3" t="s">
        <v>6</v>
      </c>
      <c r="J3922" s="2">
        <v>5100</v>
      </c>
      <c r="K3922" s="3" t="s">
        <v>164</v>
      </c>
      <c r="L3922" s="2">
        <v>33</v>
      </c>
      <c r="M3922" s="3">
        <v>3.1164451760799929</v>
      </c>
      <c r="N3922" s="3">
        <v>7769.5468670527443</v>
      </c>
      <c r="O3922" s="3">
        <v>19.957681597772812</v>
      </c>
      <c r="P3922" s="3">
        <v>1</v>
      </c>
      <c r="Q3922" s="3">
        <f t="shared" si="324"/>
        <v>19.957681597772812</v>
      </c>
      <c r="R3922" s="3">
        <v>0</v>
      </c>
      <c r="S3922" s="3">
        <v>3.048019441006248</v>
      </c>
      <c r="T3922" s="3">
        <v>1</v>
      </c>
      <c r="U3922" s="3">
        <f t="shared" si="325"/>
        <v>3.048019441006248</v>
      </c>
      <c r="V3922" s="3">
        <v>0</v>
      </c>
    </row>
    <row r="3923" spans="1:22" x14ac:dyDescent="0.25">
      <c r="A3923" s="3" t="s">
        <v>158</v>
      </c>
      <c r="B3923" s="3" t="s">
        <v>8</v>
      </c>
      <c r="C3923" s="3" t="s">
        <v>9</v>
      </c>
      <c r="D3923" s="3" t="s">
        <v>197</v>
      </c>
      <c r="E3923" s="3">
        <v>0.56000000000000005</v>
      </c>
      <c r="F3923" s="3">
        <v>0.48</v>
      </c>
      <c r="G3923" s="3" t="s">
        <v>163</v>
      </c>
      <c r="H3923" s="2">
        <v>5100</v>
      </c>
      <c r="I3923" s="3" t="s">
        <v>6</v>
      </c>
      <c r="J3923" s="2">
        <v>5100</v>
      </c>
      <c r="K3923" s="3" t="s">
        <v>164</v>
      </c>
      <c r="L3923" s="2">
        <v>6</v>
      </c>
      <c r="M3923" s="3">
        <v>0.17139135757364185</v>
      </c>
      <c r="N3923" s="3">
        <v>321.97542980458041</v>
      </c>
      <c r="O3923" s="3">
        <v>0.65628195266845868</v>
      </c>
      <c r="P3923" s="3">
        <v>1</v>
      </c>
      <c r="Q3923" s="3">
        <f t="shared" si="324"/>
        <v>0.65628195266845868</v>
      </c>
      <c r="R3923" s="3">
        <v>0</v>
      </c>
      <c r="S3923" s="3">
        <v>0.34490235485430681</v>
      </c>
      <c r="T3923" s="3">
        <v>1</v>
      </c>
      <c r="U3923" s="3">
        <f t="shared" si="325"/>
        <v>0.34490235485430681</v>
      </c>
      <c r="V3923" s="3">
        <v>0</v>
      </c>
    </row>
    <row r="3924" spans="1:22" x14ac:dyDescent="0.25">
      <c r="A3924" s="3" t="s">
        <v>158</v>
      </c>
      <c r="B3924" s="3" t="s">
        <v>8</v>
      </c>
      <c r="C3924" s="3" t="s">
        <v>9</v>
      </c>
      <c r="D3924" s="3" t="s">
        <v>159</v>
      </c>
      <c r="E3924" s="3">
        <v>0.36</v>
      </c>
      <c r="F3924" s="3">
        <v>0</v>
      </c>
      <c r="G3924" s="3" t="s">
        <v>163</v>
      </c>
      <c r="H3924" s="2">
        <v>5100</v>
      </c>
      <c r="I3924" s="3" t="s">
        <v>6</v>
      </c>
      <c r="J3924" s="2">
        <v>5100</v>
      </c>
      <c r="K3924" s="3" t="s">
        <v>165</v>
      </c>
      <c r="L3924" s="2">
        <v>3</v>
      </c>
      <c r="M3924" s="3">
        <v>0.41458789639073745</v>
      </c>
      <c r="N3924" s="3">
        <v>486.09363837026706</v>
      </c>
      <c r="O3924" s="3">
        <v>1.2092256998627975</v>
      </c>
      <c r="P3924" s="3">
        <v>1</v>
      </c>
      <c r="Q3924" s="3">
        <f t="shared" si="324"/>
        <v>1.2092256998627975</v>
      </c>
      <c r="R3924" s="3">
        <v>0</v>
      </c>
      <c r="S3924" s="3">
        <v>0.19026752192366092</v>
      </c>
      <c r="T3924" s="3">
        <v>1</v>
      </c>
      <c r="U3924" s="3">
        <f t="shared" si="325"/>
        <v>0.19026752192366092</v>
      </c>
      <c r="V3924" s="3">
        <v>0</v>
      </c>
    </row>
    <row r="3925" spans="1:22" x14ac:dyDescent="0.25">
      <c r="A3925" s="3" t="s">
        <v>158</v>
      </c>
      <c r="B3925" s="3" t="s">
        <v>8</v>
      </c>
      <c r="C3925" s="3" t="s">
        <v>9</v>
      </c>
      <c r="D3925" s="3" t="s">
        <v>197</v>
      </c>
      <c r="E3925" s="3">
        <v>0.56000000000000005</v>
      </c>
      <c r="F3925" s="3">
        <v>0.48</v>
      </c>
      <c r="G3925" s="3" t="s">
        <v>163</v>
      </c>
      <c r="H3925" s="2">
        <v>5100</v>
      </c>
      <c r="I3925" s="3" t="s">
        <v>6</v>
      </c>
      <c r="J3925" s="2">
        <v>5100</v>
      </c>
      <c r="K3925" s="3" t="s">
        <v>165</v>
      </c>
      <c r="L3925" s="2">
        <v>2</v>
      </c>
      <c r="M3925" s="3">
        <v>0.18880860493982382</v>
      </c>
      <c r="N3925" s="3">
        <v>246.21451077364023</v>
      </c>
      <c r="O3925" s="3">
        <v>0.59340673659848697</v>
      </c>
      <c r="P3925" s="3">
        <v>1</v>
      </c>
      <c r="Q3925" s="3">
        <f t="shared" si="324"/>
        <v>0.59340673659848697</v>
      </c>
      <c r="R3925" s="3">
        <v>0</v>
      </c>
      <c r="S3925" s="3">
        <v>7.0385860371258588E-2</v>
      </c>
      <c r="T3925" s="3">
        <v>1</v>
      </c>
      <c r="U3925" s="3">
        <f t="shared" si="325"/>
        <v>7.0385860371258588E-2</v>
      </c>
      <c r="V3925" s="3">
        <v>0</v>
      </c>
    </row>
    <row r="3926" spans="1:22" x14ac:dyDescent="0.25">
      <c r="A3926" s="3" t="s">
        <v>158</v>
      </c>
      <c r="B3926" s="3" t="s">
        <v>8</v>
      </c>
      <c r="C3926" s="3" t="s">
        <v>9</v>
      </c>
      <c r="D3926" s="3" t="s">
        <v>159</v>
      </c>
      <c r="E3926" s="3">
        <v>0.36</v>
      </c>
      <c r="F3926" s="3">
        <v>0</v>
      </c>
      <c r="G3926" s="3" t="s">
        <v>166</v>
      </c>
      <c r="H3926" s="2">
        <v>5100</v>
      </c>
      <c r="I3926" s="3" t="s">
        <v>6</v>
      </c>
      <c r="J3926" s="2">
        <v>5100</v>
      </c>
      <c r="K3926" s="3" t="s">
        <v>167</v>
      </c>
      <c r="L3926" s="2">
        <v>11</v>
      </c>
      <c r="M3926" s="3">
        <v>1.1033989875413903</v>
      </c>
      <c r="N3926" s="3">
        <v>1627.2308225848576</v>
      </c>
      <c r="O3926" s="3">
        <v>3.6432689354568688</v>
      </c>
      <c r="P3926" s="3">
        <v>1</v>
      </c>
      <c r="Q3926" s="3">
        <f t="shared" si="324"/>
        <v>3.6432689354568688</v>
      </c>
      <c r="R3926" s="3">
        <v>0</v>
      </c>
      <c r="S3926" s="3">
        <v>0.94324794528060996</v>
      </c>
      <c r="T3926" s="3">
        <v>1</v>
      </c>
      <c r="U3926" s="3">
        <f t="shared" si="325"/>
        <v>0.94324794528060996</v>
      </c>
      <c r="V3926" s="3">
        <v>0</v>
      </c>
    </row>
    <row r="3927" spans="1:22" x14ac:dyDescent="0.25">
      <c r="A3927" s="3" t="s">
        <v>158</v>
      </c>
      <c r="B3927" s="3" t="s">
        <v>8</v>
      </c>
      <c r="C3927" s="3" t="s">
        <v>9</v>
      </c>
      <c r="D3927" s="3" t="s">
        <v>197</v>
      </c>
      <c r="E3927" s="3">
        <v>0.56000000000000005</v>
      </c>
      <c r="F3927" s="3">
        <v>0.48</v>
      </c>
      <c r="G3927" s="3" t="s">
        <v>166</v>
      </c>
      <c r="H3927" s="2">
        <v>5100</v>
      </c>
      <c r="I3927" s="3" t="s">
        <v>6</v>
      </c>
      <c r="J3927" s="2">
        <v>5100</v>
      </c>
      <c r="K3927" s="3" t="s">
        <v>167</v>
      </c>
      <c r="L3927" s="2">
        <v>4</v>
      </c>
      <c r="M3927" s="3">
        <v>5.4690611685953038E-2</v>
      </c>
      <c r="N3927" s="3">
        <v>91.016746039709759</v>
      </c>
      <c r="O3927" s="3">
        <v>0.21034561784544809</v>
      </c>
      <c r="P3927" s="3">
        <v>1</v>
      </c>
      <c r="Q3927" s="3">
        <f t="shared" si="324"/>
        <v>0.21034561784544809</v>
      </c>
      <c r="R3927" s="3">
        <v>0</v>
      </c>
      <c r="S3927" s="3">
        <v>2.5835000917267099E-2</v>
      </c>
      <c r="T3927" s="3">
        <v>1</v>
      </c>
      <c r="U3927" s="3">
        <f t="shared" si="325"/>
        <v>2.5835000917267099E-2</v>
      </c>
      <c r="V3927" s="3">
        <v>0</v>
      </c>
    </row>
    <row r="3928" spans="1:22" x14ac:dyDescent="0.25">
      <c r="A3928" s="3" t="s">
        <v>158</v>
      </c>
      <c r="B3928" s="3" t="s">
        <v>351</v>
      </c>
      <c r="C3928" s="3" t="s">
        <v>352</v>
      </c>
      <c r="D3928" s="3" t="s">
        <v>353</v>
      </c>
      <c r="E3928" s="3">
        <v>0.36</v>
      </c>
      <c r="F3928" s="3">
        <v>0.57999999999999996</v>
      </c>
      <c r="G3928" s="3" t="s">
        <v>272</v>
      </c>
      <c r="H3928" s="2">
        <v>5120</v>
      </c>
      <c r="I3928" s="3" t="s">
        <v>364</v>
      </c>
      <c r="J3928" s="2">
        <v>3000</v>
      </c>
      <c r="K3928" s="3" t="s">
        <v>272</v>
      </c>
      <c r="L3928" s="2">
        <v>12</v>
      </c>
      <c r="M3928" s="3">
        <v>1.0068370303200227</v>
      </c>
      <c r="N3928" s="3">
        <v>2796.9911668442437</v>
      </c>
      <c r="O3928" s="3">
        <v>5.6151441973701512</v>
      </c>
      <c r="P3928" s="3">
        <v>1</v>
      </c>
      <c r="Q3928" s="3">
        <f t="shared" si="324"/>
        <v>5.6151441973701512</v>
      </c>
      <c r="R3928" s="3">
        <v>0</v>
      </c>
      <c r="S3928" s="3">
        <v>0.75333762112100089</v>
      </c>
      <c r="T3928" s="3">
        <v>1</v>
      </c>
      <c r="U3928" s="3">
        <f t="shared" si="325"/>
        <v>0.75333762112100089</v>
      </c>
      <c r="V3928" s="3">
        <v>0</v>
      </c>
    </row>
    <row r="3929" spans="1:22" x14ac:dyDescent="0.25">
      <c r="A3929" s="3" t="s">
        <v>158</v>
      </c>
      <c r="B3929" s="3" t="s">
        <v>351</v>
      </c>
      <c r="C3929" s="3" t="s">
        <v>352</v>
      </c>
      <c r="D3929" s="3" t="s">
        <v>353</v>
      </c>
      <c r="E3929" s="3">
        <v>0.36</v>
      </c>
      <c r="F3929" s="3">
        <v>0.57999999999999996</v>
      </c>
      <c r="G3929" s="3" t="s">
        <v>360</v>
      </c>
      <c r="H3929" s="2">
        <v>5120</v>
      </c>
      <c r="I3929" s="3" t="s">
        <v>364</v>
      </c>
      <c r="J3929" s="2">
        <v>5120</v>
      </c>
      <c r="K3929" s="3" t="s">
        <v>358</v>
      </c>
      <c r="L3929" s="2">
        <v>9</v>
      </c>
      <c r="M3929" s="3">
        <v>0.25879752913589404</v>
      </c>
      <c r="N3929" s="3">
        <v>411.82936545549904</v>
      </c>
      <c r="O3929" s="3">
        <v>0.8810385198352455</v>
      </c>
      <c r="P3929" s="3">
        <v>1</v>
      </c>
      <c r="Q3929" s="3">
        <f t="shared" si="324"/>
        <v>0.8810385198352455</v>
      </c>
      <c r="R3929" s="3">
        <v>0</v>
      </c>
      <c r="S3929" s="3">
        <v>0.12206429027849476</v>
      </c>
      <c r="T3929" s="3">
        <v>1</v>
      </c>
      <c r="U3929" s="3">
        <f t="shared" si="325"/>
        <v>0.12206429027849476</v>
      </c>
      <c r="V3929" s="3">
        <v>0</v>
      </c>
    </row>
    <row r="3930" spans="1:22" x14ac:dyDescent="0.25">
      <c r="A3930" s="3" t="s">
        <v>158</v>
      </c>
      <c r="B3930" s="3" t="s">
        <v>351</v>
      </c>
      <c r="C3930" s="3" t="s">
        <v>352</v>
      </c>
      <c r="D3930" s="3" t="s">
        <v>353</v>
      </c>
      <c r="E3930" s="3">
        <v>0.36</v>
      </c>
      <c r="F3930" s="3">
        <v>0.57999999999999996</v>
      </c>
      <c r="G3930" s="3" t="s">
        <v>283</v>
      </c>
      <c r="H3930" s="2">
        <v>5120</v>
      </c>
      <c r="I3930" s="3" t="s">
        <v>364</v>
      </c>
      <c r="J3930" s="2">
        <v>5120</v>
      </c>
      <c r="K3930" s="3" t="s">
        <v>287</v>
      </c>
      <c r="L3930" s="2">
        <v>8</v>
      </c>
      <c r="M3930" s="3">
        <v>1.3665675637131787</v>
      </c>
      <c r="N3930" s="3">
        <v>778.73094735709083</v>
      </c>
      <c r="O3930" s="3">
        <v>2.2800342164549918</v>
      </c>
      <c r="P3930" s="3">
        <v>1</v>
      </c>
      <c r="Q3930" s="3">
        <f t="shared" si="324"/>
        <v>2.2800342164549918</v>
      </c>
      <c r="R3930" s="3">
        <v>0</v>
      </c>
      <c r="S3930" s="3">
        <v>0.30507081361818184</v>
      </c>
      <c r="T3930" s="3">
        <v>1</v>
      </c>
      <c r="U3930" s="3">
        <f t="shared" si="325"/>
        <v>0.30507081361818184</v>
      </c>
      <c r="V3930" s="3">
        <v>0</v>
      </c>
    </row>
    <row r="3931" spans="1:22" x14ac:dyDescent="0.25">
      <c r="A3931" s="3" t="s">
        <v>158</v>
      </c>
      <c r="B3931" s="3" t="s">
        <v>351</v>
      </c>
      <c r="C3931" s="3" t="s">
        <v>352</v>
      </c>
      <c r="D3931" s="3" t="s">
        <v>353</v>
      </c>
      <c r="E3931" s="3">
        <v>0.36</v>
      </c>
      <c r="F3931" s="3">
        <v>0.57999999999999996</v>
      </c>
      <c r="G3931" s="3" t="s">
        <v>283</v>
      </c>
      <c r="H3931" s="2">
        <v>5120</v>
      </c>
      <c r="I3931" s="3" t="s">
        <v>364</v>
      </c>
      <c r="J3931" s="2">
        <v>5120</v>
      </c>
      <c r="K3931" s="3" t="s">
        <v>355</v>
      </c>
      <c r="L3931" s="2">
        <v>14</v>
      </c>
      <c r="M3931" s="3">
        <v>0.78816022781805728</v>
      </c>
      <c r="N3931" s="3">
        <v>1402.8251363525656</v>
      </c>
      <c r="O3931" s="3">
        <v>3.2617466764803553</v>
      </c>
      <c r="P3931" s="3">
        <v>1</v>
      </c>
      <c r="Q3931" s="3">
        <f t="shared" si="324"/>
        <v>3.2617466764803553</v>
      </c>
      <c r="R3931" s="3">
        <v>0</v>
      </c>
      <c r="S3931" s="3">
        <v>0.4329466442144983</v>
      </c>
      <c r="T3931" s="3">
        <v>1</v>
      </c>
      <c r="U3931" s="3">
        <f t="shared" si="325"/>
        <v>0.4329466442144983</v>
      </c>
      <c r="V3931" s="3">
        <v>0</v>
      </c>
    </row>
    <row r="3932" spans="1:22" x14ac:dyDescent="0.25">
      <c r="A3932" s="3" t="s">
        <v>158</v>
      </c>
      <c r="B3932" s="3" t="s">
        <v>351</v>
      </c>
      <c r="C3932" s="3" t="s">
        <v>352</v>
      </c>
      <c r="D3932" s="3" t="s">
        <v>353</v>
      </c>
      <c r="E3932" s="3">
        <v>0.36</v>
      </c>
      <c r="F3932" s="3">
        <v>0.57999999999999996</v>
      </c>
      <c r="G3932" s="3" t="s">
        <v>371</v>
      </c>
      <c r="H3932" s="2">
        <v>5120</v>
      </c>
      <c r="I3932" s="3" t="s">
        <v>364</v>
      </c>
      <c r="J3932" s="2">
        <v>5120</v>
      </c>
      <c r="K3932" s="3" t="s">
        <v>359</v>
      </c>
      <c r="L3932" s="2">
        <v>5</v>
      </c>
      <c r="M3932" s="3">
        <v>0.8348736323186503</v>
      </c>
      <c r="N3932" s="3">
        <v>1627.4495624560266</v>
      </c>
      <c r="O3932" s="3">
        <v>3.8727325824194772</v>
      </c>
      <c r="P3932" s="3">
        <v>1</v>
      </c>
      <c r="Q3932" s="3">
        <f t="shared" si="324"/>
        <v>3.8727325824194772</v>
      </c>
      <c r="R3932" s="3">
        <v>0</v>
      </c>
      <c r="S3932" s="3">
        <v>0.46362264756252836</v>
      </c>
      <c r="T3932" s="3">
        <v>1</v>
      </c>
      <c r="U3932" s="3">
        <f t="shared" si="325"/>
        <v>0.46362264756252836</v>
      </c>
      <c r="V3932" s="3">
        <v>0</v>
      </c>
    </row>
    <row r="3933" spans="1:22" x14ac:dyDescent="0.25">
      <c r="A3933" s="3" t="s">
        <v>158</v>
      </c>
      <c r="B3933" s="3" t="s">
        <v>351</v>
      </c>
      <c r="C3933" s="3" t="s">
        <v>352</v>
      </c>
      <c r="D3933" s="3" t="s">
        <v>353</v>
      </c>
      <c r="E3933" s="3">
        <v>0.36</v>
      </c>
      <c r="F3933" s="3">
        <v>0.57999999999999996</v>
      </c>
      <c r="G3933" s="3" t="s">
        <v>290</v>
      </c>
      <c r="H3933" s="2">
        <v>5120</v>
      </c>
      <c r="I3933" s="3" t="s">
        <v>364</v>
      </c>
      <c r="J3933" s="2">
        <v>5120</v>
      </c>
      <c r="K3933" s="3" t="s">
        <v>354</v>
      </c>
      <c r="L3933" s="2">
        <v>508</v>
      </c>
      <c r="M3933" s="3">
        <v>94.992940621785493</v>
      </c>
      <c r="N3933" s="3">
        <v>138954.17606289499</v>
      </c>
      <c r="O3933" s="3">
        <v>353.71935708330017</v>
      </c>
      <c r="P3933" s="3">
        <v>1</v>
      </c>
      <c r="Q3933" s="3">
        <f t="shared" si="324"/>
        <v>353.71935708330017</v>
      </c>
      <c r="R3933" s="3">
        <v>0</v>
      </c>
      <c r="S3933" s="3">
        <v>51.483342935296243</v>
      </c>
      <c r="T3933" s="3">
        <v>1</v>
      </c>
      <c r="U3933" s="3">
        <f t="shared" si="325"/>
        <v>51.483342935296243</v>
      </c>
      <c r="V3933" s="3">
        <v>0</v>
      </c>
    </row>
    <row r="3934" spans="1:22" x14ac:dyDescent="0.25">
      <c r="A3934" s="3" t="s">
        <v>158</v>
      </c>
      <c r="B3934" s="3" t="s">
        <v>351</v>
      </c>
      <c r="C3934" s="3" t="s">
        <v>352</v>
      </c>
      <c r="D3934" s="3" t="s">
        <v>353</v>
      </c>
      <c r="E3934" s="3">
        <v>0.36</v>
      </c>
      <c r="F3934" s="3">
        <v>0.57999999999999996</v>
      </c>
      <c r="G3934" s="3" t="s">
        <v>372</v>
      </c>
      <c r="H3934" s="2">
        <v>5120</v>
      </c>
      <c r="I3934" s="3" t="s">
        <v>364</v>
      </c>
      <c r="J3934" s="2">
        <v>5120</v>
      </c>
      <c r="K3934" s="3" t="s">
        <v>356</v>
      </c>
      <c r="L3934" s="2">
        <v>47</v>
      </c>
      <c r="M3934" s="3">
        <v>4.900981012986084</v>
      </c>
      <c r="N3934" s="3">
        <v>7166.4201575091556</v>
      </c>
      <c r="O3934" s="3">
        <v>24.144307421809703</v>
      </c>
      <c r="P3934" s="3">
        <v>1</v>
      </c>
      <c r="Q3934" s="3">
        <f t="shared" si="324"/>
        <v>24.144307421809703</v>
      </c>
      <c r="R3934" s="3">
        <v>0</v>
      </c>
      <c r="S3934" s="3">
        <v>4.285426275642183</v>
      </c>
      <c r="T3934" s="3">
        <v>1</v>
      </c>
      <c r="U3934" s="3">
        <f t="shared" si="325"/>
        <v>4.285426275642183</v>
      </c>
      <c r="V3934" s="3">
        <v>0</v>
      </c>
    </row>
    <row r="3935" spans="1:22" x14ac:dyDescent="0.25">
      <c r="A3935" s="3" t="s">
        <v>158</v>
      </c>
      <c r="B3935" s="3" t="s">
        <v>351</v>
      </c>
      <c r="C3935" s="3" t="s">
        <v>352</v>
      </c>
      <c r="D3935" s="3" t="s">
        <v>353</v>
      </c>
      <c r="E3935" s="3">
        <v>0.36</v>
      </c>
      <c r="F3935" s="3">
        <v>0.57999999999999996</v>
      </c>
      <c r="G3935" s="3" t="s">
        <v>272</v>
      </c>
      <c r="H3935" s="2">
        <v>5120</v>
      </c>
      <c r="I3935" s="3" t="s">
        <v>364</v>
      </c>
      <c r="J3935" s="2">
        <v>5120</v>
      </c>
      <c r="K3935" s="3" t="s">
        <v>272</v>
      </c>
      <c r="L3935" s="2">
        <v>584</v>
      </c>
      <c r="M3935" s="3">
        <v>100.91919148353382</v>
      </c>
      <c r="N3935" s="3">
        <v>162540.11719805049</v>
      </c>
      <c r="O3935" s="3">
        <v>441.96395442817561</v>
      </c>
      <c r="P3935" s="3">
        <v>1</v>
      </c>
      <c r="Q3935" s="3">
        <f t="shared" si="324"/>
        <v>441.96395442817561</v>
      </c>
      <c r="R3935" s="3">
        <v>0</v>
      </c>
      <c r="S3935" s="3">
        <v>73.449080481514983</v>
      </c>
      <c r="T3935" s="3">
        <v>1</v>
      </c>
      <c r="U3935" s="3">
        <f t="shared" si="325"/>
        <v>73.449080481514983</v>
      </c>
      <c r="V3935" s="3">
        <v>0</v>
      </c>
    </row>
    <row r="3936" spans="1:22" x14ac:dyDescent="0.25">
      <c r="A3936" s="3" t="s">
        <v>158</v>
      </c>
      <c r="B3936" s="3" t="s">
        <v>351</v>
      </c>
      <c r="C3936" s="3" t="s">
        <v>352</v>
      </c>
      <c r="D3936" s="3" t="s">
        <v>353</v>
      </c>
      <c r="E3936" s="3">
        <v>0.36</v>
      </c>
      <c r="F3936" s="3">
        <v>0.57999999999999996</v>
      </c>
      <c r="G3936" s="3" t="s">
        <v>376</v>
      </c>
      <c r="H3936" s="2">
        <v>5120</v>
      </c>
      <c r="I3936" s="3" t="s">
        <v>364</v>
      </c>
      <c r="J3936" s="2">
        <v>5120</v>
      </c>
      <c r="K3936" s="3" t="s">
        <v>377</v>
      </c>
      <c r="L3936" s="2">
        <v>24</v>
      </c>
      <c r="M3936" s="3">
        <v>4.6159562411593367</v>
      </c>
      <c r="N3936" s="3">
        <v>9535.0042702751925</v>
      </c>
      <c r="O3936" s="3">
        <v>28.069898614612157</v>
      </c>
      <c r="P3936" s="3">
        <v>1</v>
      </c>
      <c r="Q3936" s="3">
        <f t="shared" si="324"/>
        <v>28.069898614612157</v>
      </c>
      <c r="R3936" s="3">
        <v>0</v>
      </c>
      <c r="S3936" s="3">
        <v>5.3785159950213011</v>
      </c>
      <c r="T3936" s="3">
        <v>1</v>
      </c>
      <c r="U3936" s="3">
        <f t="shared" si="325"/>
        <v>5.3785159950213011</v>
      </c>
      <c r="V3936" s="3">
        <v>0</v>
      </c>
    </row>
    <row r="3937" spans="1:22" x14ac:dyDescent="0.25">
      <c r="A3937" s="3" t="s">
        <v>158</v>
      </c>
      <c r="B3937" s="3" t="s">
        <v>89</v>
      </c>
      <c r="C3937" s="3" t="s">
        <v>9</v>
      </c>
      <c r="D3937" s="3" t="s">
        <v>262</v>
      </c>
      <c r="E3937" s="3">
        <v>0.56000000000000005</v>
      </c>
      <c r="F3937" s="3">
        <v>0.48</v>
      </c>
      <c r="G3937" s="3" t="s">
        <v>17</v>
      </c>
      <c r="H3937" s="2">
        <v>5200</v>
      </c>
      <c r="I3937" s="3" t="s">
        <v>68</v>
      </c>
      <c r="J3937" s="2">
        <v>2000</v>
      </c>
      <c r="K3937" s="3" t="s">
        <v>264</v>
      </c>
      <c r="L3937" s="2">
        <v>9</v>
      </c>
      <c r="M3937" s="3">
        <v>1.4873509112315083E-3</v>
      </c>
      <c r="N3937" s="3">
        <v>2.8992824563311421</v>
      </c>
      <c r="O3937" s="3">
        <v>5.7036784564749631E-3</v>
      </c>
      <c r="P3937" s="3">
        <v>1</v>
      </c>
      <c r="Q3937" s="3">
        <f t="shared" si="324"/>
        <v>5.7036784564749631E-3</v>
      </c>
      <c r="R3937" s="4">
        <f>Q3937</f>
        <v>5.7036784564749631E-3</v>
      </c>
      <c r="S3937" s="3">
        <v>1.0019138547676422E-3</v>
      </c>
      <c r="T3937" s="3">
        <v>1</v>
      </c>
      <c r="U3937" s="3">
        <f t="shared" si="325"/>
        <v>1.0019138547676422E-3</v>
      </c>
      <c r="V3937" s="3">
        <f>U3937</f>
        <v>1.0019138547676422E-3</v>
      </c>
    </row>
    <row r="3938" spans="1:22" x14ac:dyDescent="0.25">
      <c r="A3938" s="3" t="s">
        <v>158</v>
      </c>
      <c r="B3938" s="3" t="s">
        <v>310</v>
      </c>
      <c r="C3938" s="3" t="s">
        <v>9</v>
      </c>
      <c r="D3938" s="3" t="s">
        <v>197</v>
      </c>
      <c r="E3938" s="3">
        <v>0.56000000000000005</v>
      </c>
      <c r="F3938" s="3">
        <v>0.48</v>
      </c>
      <c r="G3938" s="3" t="s">
        <v>19</v>
      </c>
      <c r="H3938" s="2">
        <v>5200</v>
      </c>
      <c r="I3938" s="3" t="s">
        <v>68</v>
      </c>
      <c r="J3938" s="2">
        <v>5200</v>
      </c>
      <c r="K3938" s="3" t="s">
        <v>19</v>
      </c>
      <c r="L3938" s="2">
        <v>160</v>
      </c>
      <c r="M3938" s="3">
        <v>74.12205715628933</v>
      </c>
      <c r="N3938" s="3">
        <v>61842.471055803398</v>
      </c>
      <c r="O3938" s="3">
        <v>9.2369356342619167</v>
      </c>
      <c r="P3938" s="3">
        <v>1</v>
      </c>
      <c r="Q3938" s="3">
        <f t="shared" si="324"/>
        <v>9.2369356342619167</v>
      </c>
      <c r="R3938" s="3">
        <v>0</v>
      </c>
      <c r="S3938" s="3">
        <v>0.58977352576183983</v>
      </c>
      <c r="T3938" s="3">
        <v>1</v>
      </c>
      <c r="U3938" s="3">
        <f t="shared" si="325"/>
        <v>0.58977352576183983</v>
      </c>
      <c r="V3938" s="3">
        <v>0</v>
      </c>
    </row>
    <row r="3939" spans="1:22" x14ac:dyDescent="0.25">
      <c r="A3939" s="3" t="s">
        <v>158</v>
      </c>
      <c r="B3939" s="3" t="s">
        <v>310</v>
      </c>
      <c r="C3939" s="3" t="s">
        <v>9</v>
      </c>
      <c r="D3939" s="3" t="s">
        <v>312</v>
      </c>
      <c r="E3939" s="3">
        <v>0.56000000000000005</v>
      </c>
      <c r="F3939" s="3">
        <v>0.48</v>
      </c>
      <c r="G3939" s="3" t="s">
        <v>275</v>
      </c>
      <c r="H3939" s="2">
        <v>5200</v>
      </c>
      <c r="I3939" s="3" t="s">
        <v>68</v>
      </c>
      <c r="J3939" s="2">
        <v>5200</v>
      </c>
      <c r="K3939" s="3" t="s">
        <v>276</v>
      </c>
      <c r="L3939" s="2">
        <v>69</v>
      </c>
      <c r="M3939" s="3">
        <v>21.191205731815455</v>
      </c>
      <c r="N3939" s="3">
        <v>21876.123591937328</v>
      </c>
      <c r="O3939" s="3">
        <v>6.6085284472968109</v>
      </c>
      <c r="P3939" s="3">
        <v>1</v>
      </c>
      <c r="Q3939" s="3">
        <f t="shared" si="324"/>
        <v>6.6085284472968109</v>
      </c>
      <c r="R3939" s="3">
        <v>0</v>
      </c>
      <c r="S3939" s="3">
        <v>0.33383834450884026</v>
      </c>
      <c r="T3939" s="3">
        <v>1</v>
      </c>
      <c r="U3939" s="3">
        <f t="shared" si="325"/>
        <v>0.33383834450884026</v>
      </c>
      <c r="V3939" s="3">
        <v>0</v>
      </c>
    </row>
    <row r="3940" spans="1:22" x14ac:dyDescent="0.25">
      <c r="A3940" s="3" t="s">
        <v>158</v>
      </c>
      <c r="B3940" s="3" t="s">
        <v>310</v>
      </c>
      <c r="C3940" s="3" t="s">
        <v>9</v>
      </c>
      <c r="D3940" s="3" t="s">
        <v>197</v>
      </c>
      <c r="E3940" s="3">
        <v>0.56000000000000005</v>
      </c>
      <c r="F3940" s="3">
        <v>0.48</v>
      </c>
      <c r="G3940" s="3" t="s">
        <v>183</v>
      </c>
      <c r="H3940" s="2">
        <v>5200</v>
      </c>
      <c r="I3940" s="3" t="s">
        <v>68</v>
      </c>
      <c r="J3940" s="2">
        <v>5200</v>
      </c>
      <c r="K3940" s="3" t="s">
        <v>169</v>
      </c>
      <c r="L3940" s="2">
        <v>7</v>
      </c>
      <c r="M3940" s="3">
        <v>0.79558100268183518</v>
      </c>
      <c r="N3940" s="3">
        <v>701.0348233965243</v>
      </c>
      <c r="O3940" s="3">
        <v>3.0408908144005084E-4</v>
      </c>
      <c r="P3940" s="3">
        <v>1</v>
      </c>
      <c r="Q3940" s="3">
        <f t="shared" si="324"/>
        <v>3.0408908144005084E-4</v>
      </c>
      <c r="R3940" s="3">
        <v>0</v>
      </c>
      <c r="S3940" s="3">
        <v>1.2058883102629655E-5</v>
      </c>
      <c r="T3940" s="3">
        <v>1</v>
      </c>
      <c r="U3940" s="3">
        <f t="shared" si="325"/>
        <v>1.2058883102629655E-5</v>
      </c>
      <c r="V3940" s="3">
        <v>0</v>
      </c>
    </row>
    <row r="3941" spans="1:22" x14ac:dyDescent="0.25">
      <c r="A3941" s="3" t="s">
        <v>158</v>
      </c>
      <c r="B3941" s="3" t="s">
        <v>8</v>
      </c>
      <c r="C3941" s="3" t="s">
        <v>9</v>
      </c>
      <c r="D3941" s="3" t="s">
        <v>197</v>
      </c>
      <c r="E3941" s="3">
        <v>0.56000000000000005</v>
      </c>
      <c r="F3941" s="3">
        <v>0.48</v>
      </c>
      <c r="G3941" s="3" t="s">
        <v>183</v>
      </c>
      <c r="H3941" s="2">
        <v>5200</v>
      </c>
      <c r="I3941" s="3" t="s">
        <v>68</v>
      </c>
      <c r="J3941" s="2">
        <v>5200</v>
      </c>
      <c r="K3941" s="3" t="s">
        <v>199</v>
      </c>
      <c r="L3941" s="2">
        <v>13</v>
      </c>
      <c r="M3941" s="3">
        <v>2.0143222921850255</v>
      </c>
      <c r="N3941" s="3">
        <v>6890.1998291397613</v>
      </c>
      <c r="O3941" s="3">
        <v>8.1955546972359006</v>
      </c>
      <c r="P3941" s="3">
        <f>1-0.712</f>
        <v>0.28800000000000003</v>
      </c>
      <c r="Q3941" s="3">
        <f t="shared" si="324"/>
        <v>2.3603197528039397</v>
      </c>
      <c r="R3941" s="3">
        <v>0</v>
      </c>
      <c r="S3941" s="3">
        <v>1.2291824656679478</v>
      </c>
      <c r="T3941" s="3">
        <f>1-0.531</f>
        <v>0.46899999999999997</v>
      </c>
      <c r="U3941" s="3">
        <f t="shared" si="325"/>
        <v>0.5764865763982675</v>
      </c>
      <c r="V3941" s="3">
        <v>0</v>
      </c>
    </row>
    <row r="3942" spans="1:22" x14ac:dyDescent="0.25">
      <c r="A3942" s="3" t="s">
        <v>158</v>
      </c>
      <c r="B3942" s="3" t="s">
        <v>310</v>
      </c>
      <c r="C3942" s="3" t="s">
        <v>9</v>
      </c>
      <c r="D3942" s="3" t="s">
        <v>197</v>
      </c>
      <c r="E3942" s="3">
        <v>0.56000000000000005</v>
      </c>
      <c r="F3942" s="3">
        <v>0.48</v>
      </c>
      <c r="G3942" s="3" t="s">
        <v>320</v>
      </c>
      <c r="H3942" s="2">
        <v>5200</v>
      </c>
      <c r="I3942" s="3" t="s">
        <v>68</v>
      </c>
      <c r="J3942" s="2">
        <v>5200</v>
      </c>
      <c r="K3942" s="3" t="s">
        <v>314</v>
      </c>
      <c r="L3942" s="2">
        <v>6</v>
      </c>
      <c r="M3942" s="3">
        <v>1.2261358181930853</v>
      </c>
      <c r="N3942" s="3">
        <v>1752.661958400816</v>
      </c>
      <c r="O3942" s="3">
        <v>0.4374354604612774</v>
      </c>
      <c r="P3942" s="3">
        <v>1</v>
      </c>
      <c r="Q3942" s="3">
        <f t="shared" si="324"/>
        <v>0.4374354604612774</v>
      </c>
      <c r="R3942" s="3">
        <v>0</v>
      </c>
      <c r="S3942" s="3">
        <v>4.8208101977501916E-2</v>
      </c>
      <c r="T3942" s="3">
        <v>1</v>
      </c>
      <c r="U3942" s="3">
        <f t="shared" si="325"/>
        <v>4.8208101977501916E-2</v>
      </c>
      <c r="V3942" s="3">
        <v>0</v>
      </c>
    </row>
    <row r="3943" spans="1:22" x14ac:dyDescent="0.25">
      <c r="A3943" s="3" t="s">
        <v>158</v>
      </c>
      <c r="B3943" s="3" t="s">
        <v>89</v>
      </c>
      <c r="C3943" s="3" t="s">
        <v>9</v>
      </c>
      <c r="D3943" s="3" t="s">
        <v>262</v>
      </c>
      <c r="E3943" s="3">
        <v>0.56000000000000005</v>
      </c>
      <c r="F3943" s="3">
        <v>0.48</v>
      </c>
      <c r="G3943" s="3" t="s">
        <v>277</v>
      </c>
      <c r="H3943" s="2">
        <v>5200</v>
      </c>
      <c r="I3943" s="3" t="s">
        <v>68</v>
      </c>
      <c r="J3943" s="2">
        <v>5200</v>
      </c>
      <c r="K3943" s="3" t="s">
        <v>274</v>
      </c>
      <c r="L3943" s="2">
        <v>2</v>
      </c>
      <c r="M3943" s="3">
        <v>5.6407696247366926E-2</v>
      </c>
      <c r="N3943" s="3">
        <v>150.30100109417728</v>
      </c>
      <c r="O3943" s="3">
        <v>0.29633250291869151</v>
      </c>
      <c r="P3943" s="3">
        <v>1</v>
      </c>
      <c r="Q3943" s="3">
        <f t="shared" si="324"/>
        <v>0.29633250291869151</v>
      </c>
      <c r="R3943" s="3">
        <v>0</v>
      </c>
      <c r="S3943" s="3">
        <v>3.7675974743891547E-2</v>
      </c>
      <c r="T3943" s="3">
        <v>1</v>
      </c>
      <c r="U3943" s="3">
        <f t="shared" si="325"/>
        <v>3.7675974743891547E-2</v>
      </c>
      <c r="V3943" s="3">
        <v>0</v>
      </c>
    </row>
    <row r="3944" spans="1:22" x14ac:dyDescent="0.25">
      <c r="A3944" s="3" t="s">
        <v>158</v>
      </c>
      <c r="B3944" s="3" t="s">
        <v>8</v>
      </c>
      <c r="C3944" s="3" t="s">
        <v>9</v>
      </c>
      <c r="D3944" s="3" t="s">
        <v>10</v>
      </c>
      <c r="E3944" s="3">
        <v>0.56000000000000005</v>
      </c>
      <c r="F3944" s="3">
        <v>0.48</v>
      </c>
      <c r="G3944" s="3" t="s">
        <v>184</v>
      </c>
      <c r="H3944" s="2">
        <v>5200</v>
      </c>
      <c r="I3944" s="3" t="s">
        <v>68</v>
      </c>
      <c r="J3944" s="2">
        <v>5200</v>
      </c>
      <c r="K3944" s="3" t="s">
        <v>170</v>
      </c>
      <c r="L3944" s="2">
        <v>5</v>
      </c>
      <c r="M3944" s="3">
        <v>1.1167294631224174</v>
      </c>
      <c r="N3944" s="3">
        <v>1678.7148965862771</v>
      </c>
      <c r="O3944" s="3">
        <v>5.2234692081868511E-2</v>
      </c>
      <c r="P3944" s="3">
        <v>1</v>
      </c>
      <c r="Q3944" s="3">
        <f t="shared" si="324"/>
        <v>5.2234692081868511E-2</v>
      </c>
      <c r="R3944" s="3">
        <v>0</v>
      </c>
      <c r="S3944" s="3">
        <v>2.5186606909653286E-3</v>
      </c>
      <c r="T3944" s="3">
        <v>1</v>
      </c>
      <c r="U3944" s="3">
        <f t="shared" si="325"/>
        <v>2.5186606909653286E-3</v>
      </c>
      <c r="V3944" s="3">
        <v>0</v>
      </c>
    </row>
    <row r="3945" spans="1:22" x14ac:dyDescent="0.25">
      <c r="A3945" s="3" t="s">
        <v>158</v>
      </c>
      <c r="B3945" s="3" t="s">
        <v>89</v>
      </c>
      <c r="C3945" s="3" t="s">
        <v>9</v>
      </c>
      <c r="D3945" s="3" t="s">
        <v>262</v>
      </c>
      <c r="E3945" s="3">
        <v>0.56000000000000005</v>
      </c>
      <c r="F3945" s="3">
        <v>0.48</v>
      </c>
      <c r="G3945" s="3" t="s">
        <v>264</v>
      </c>
      <c r="H3945" s="2">
        <v>5200</v>
      </c>
      <c r="I3945" s="3" t="s">
        <v>68</v>
      </c>
      <c r="J3945" s="2">
        <v>5200</v>
      </c>
      <c r="K3945" s="3" t="s">
        <v>264</v>
      </c>
      <c r="L3945" s="2">
        <v>42</v>
      </c>
      <c r="M3945" s="3">
        <v>6.5179645834349875</v>
      </c>
      <c r="N3945" s="3">
        <v>10268.179796618651</v>
      </c>
      <c r="O3945" s="3">
        <v>9.1169706687346999</v>
      </c>
      <c r="P3945" s="3">
        <v>1</v>
      </c>
      <c r="Q3945" s="3">
        <f t="shared" si="324"/>
        <v>9.1169706687346999</v>
      </c>
      <c r="R3945" s="3">
        <v>0</v>
      </c>
      <c r="S3945" s="3">
        <v>1.2783816175604388</v>
      </c>
      <c r="T3945" s="3">
        <v>1</v>
      </c>
      <c r="U3945" s="3">
        <f t="shared" si="325"/>
        <v>1.2783816175604388</v>
      </c>
      <c r="V3945" s="3">
        <v>0</v>
      </c>
    </row>
    <row r="3946" spans="1:22" x14ac:dyDescent="0.25">
      <c r="A3946" s="3" t="s">
        <v>158</v>
      </c>
      <c r="B3946" s="3" t="s">
        <v>89</v>
      </c>
      <c r="C3946" s="3" t="s">
        <v>9</v>
      </c>
      <c r="D3946" s="3" t="s">
        <v>262</v>
      </c>
      <c r="E3946" s="3">
        <v>0.56000000000000005</v>
      </c>
      <c r="F3946" s="3">
        <v>0.48</v>
      </c>
      <c r="G3946" s="3" t="s">
        <v>272</v>
      </c>
      <c r="H3946" s="2">
        <v>5200</v>
      </c>
      <c r="I3946" s="3" t="s">
        <v>68</v>
      </c>
      <c r="J3946" s="2">
        <v>5200</v>
      </c>
      <c r="K3946" s="3" t="s">
        <v>272</v>
      </c>
      <c r="L3946" s="2">
        <v>2</v>
      </c>
      <c r="M3946" s="3">
        <v>6.1674379368988259E-4</v>
      </c>
      <c r="N3946" s="3">
        <v>1.2306977694150112</v>
      </c>
      <c r="O3946" s="3">
        <v>1.5263429431321776E-3</v>
      </c>
      <c r="P3946" s="3">
        <v>1</v>
      </c>
      <c r="Q3946" s="3">
        <f t="shared" si="324"/>
        <v>1.5263429431321776E-3</v>
      </c>
      <c r="R3946" s="3">
        <v>0</v>
      </c>
      <c r="S3946" s="3">
        <v>1.2573189666019777E-4</v>
      </c>
      <c r="T3946" s="3">
        <v>1</v>
      </c>
      <c r="U3946" s="3">
        <f t="shared" si="325"/>
        <v>1.2573189666019777E-4</v>
      </c>
      <c r="V3946" s="3">
        <v>0</v>
      </c>
    </row>
    <row r="3947" spans="1:22" x14ac:dyDescent="0.25">
      <c r="A3947" s="3" t="s">
        <v>158</v>
      </c>
      <c r="B3947" s="3" t="s">
        <v>351</v>
      </c>
      <c r="C3947" s="3" t="s">
        <v>352</v>
      </c>
      <c r="D3947" s="3" t="s">
        <v>353</v>
      </c>
      <c r="E3947" s="3">
        <v>0.36</v>
      </c>
      <c r="F3947" s="3">
        <v>0.57999999999999996</v>
      </c>
      <c r="G3947" s="3" t="s">
        <v>272</v>
      </c>
      <c r="H3947" s="2">
        <v>5200</v>
      </c>
      <c r="I3947" s="3" t="s">
        <v>68</v>
      </c>
      <c r="J3947" s="2">
        <v>5200</v>
      </c>
      <c r="K3947" s="3" t="s">
        <v>272</v>
      </c>
      <c r="L3947" s="2">
        <v>2</v>
      </c>
      <c r="M3947" s="3">
        <v>7.3469742424254303E-2</v>
      </c>
      <c r="N3947" s="3">
        <v>145.65323351330863</v>
      </c>
      <c r="O3947" s="3">
        <v>0.17455093088674925</v>
      </c>
      <c r="P3947" s="3">
        <v>1</v>
      </c>
      <c r="Q3947" s="3">
        <f t="shared" si="324"/>
        <v>0.17455093088674925</v>
      </c>
      <c r="R3947" s="3">
        <v>0</v>
      </c>
      <c r="S3947" s="3">
        <v>1.5275287338340108E-2</v>
      </c>
      <c r="T3947" s="3">
        <v>1</v>
      </c>
      <c r="U3947" s="3">
        <f t="shared" si="325"/>
        <v>1.5275287338340108E-2</v>
      </c>
      <c r="V3947" s="3">
        <v>0</v>
      </c>
    </row>
    <row r="3948" spans="1:22" x14ac:dyDescent="0.25">
      <c r="A3948" s="3" t="s">
        <v>158</v>
      </c>
      <c r="B3948" s="3" t="s">
        <v>8</v>
      </c>
      <c r="C3948" s="3" t="s">
        <v>9</v>
      </c>
      <c r="D3948" s="3" t="s">
        <v>197</v>
      </c>
      <c r="E3948" s="3">
        <v>0.56000000000000005</v>
      </c>
      <c r="F3948" s="3">
        <v>0.48</v>
      </c>
      <c r="G3948" s="3" t="s">
        <v>163</v>
      </c>
      <c r="H3948" s="2">
        <v>5200</v>
      </c>
      <c r="I3948" s="3" t="s">
        <v>68</v>
      </c>
      <c r="J3948" s="2">
        <v>5200</v>
      </c>
      <c r="K3948" s="3" t="s">
        <v>164</v>
      </c>
      <c r="L3948" s="2">
        <v>29</v>
      </c>
      <c r="M3948" s="3">
        <v>4.9066166187195552</v>
      </c>
      <c r="N3948" s="3">
        <v>6784.1832347745585</v>
      </c>
      <c r="O3948" s="3">
        <v>3.1483122026991492</v>
      </c>
      <c r="P3948" s="3">
        <v>1</v>
      </c>
      <c r="Q3948" s="3">
        <f t="shared" si="324"/>
        <v>3.1483122026991492</v>
      </c>
      <c r="R3948" s="3">
        <v>0</v>
      </c>
      <c r="S3948" s="3">
        <v>0.17233572373824163</v>
      </c>
      <c r="T3948" s="3">
        <v>1</v>
      </c>
      <c r="U3948" s="3">
        <f t="shared" si="325"/>
        <v>0.17233572373824163</v>
      </c>
      <c r="V3948" s="3">
        <v>0</v>
      </c>
    </row>
    <row r="3949" spans="1:22" x14ac:dyDescent="0.25">
      <c r="A3949" s="3" t="s">
        <v>158</v>
      </c>
      <c r="B3949" s="3" t="s">
        <v>310</v>
      </c>
      <c r="C3949" s="3" t="s">
        <v>9</v>
      </c>
      <c r="D3949" s="3" t="s">
        <v>197</v>
      </c>
      <c r="E3949" s="3">
        <v>0.56000000000000005</v>
      </c>
      <c r="F3949" s="3">
        <v>0.48</v>
      </c>
      <c r="G3949" s="3" t="s">
        <v>163</v>
      </c>
      <c r="H3949" s="2">
        <v>5200</v>
      </c>
      <c r="I3949" s="3" t="s">
        <v>68</v>
      </c>
      <c r="J3949" s="2">
        <v>5200</v>
      </c>
      <c r="K3949" s="3" t="s">
        <v>164</v>
      </c>
      <c r="L3949" s="2">
        <v>5</v>
      </c>
      <c r="M3949" s="3">
        <v>0.5135612783020953</v>
      </c>
      <c r="N3949" s="3">
        <v>1001.4131397995908</v>
      </c>
      <c r="O3949" s="3">
        <v>0.61181419848207941</v>
      </c>
      <c r="P3949" s="3">
        <v>1</v>
      </c>
      <c r="Q3949" s="3">
        <f t="shared" si="324"/>
        <v>0.61181419848207941</v>
      </c>
      <c r="R3949" s="3">
        <v>0</v>
      </c>
      <c r="S3949" s="3">
        <v>4.2909352163529008E-2</v>
      </c>
      <c r="T3949" s="3">
        <v>1</v>
      </c>
      <c r="U3949" s="3">
        <f t="shared" si="325"/>
        <v>4.2909352163529008E-2</v>
      </c>
      <c r="V3949" s="3">
        <v>0</v>
      </c>
    </row>
    <row r="3950" spans="1:22" x14ac:dyDescent="0.25">
      <c r="A3950" s="3" t="s">
        <v>158</v>
      </c>
      <c r="B3950" s="3" t="s">
        <v>8</v>
      </c>
      <c r="C3950" s="3" t="s">
        <v>9</v>
      </c>
      <c r="D3950" s="3" t="s">
        <v>197</v>
      </c>
      <c r="E3950" s="3">
        <v>0.56000000000000005</v>
      </c>
      <c r="F3950" s="3">
        <v>0.48</v>
      </c>
      <c r="G3950" s="3" t="s">
        <v>163</v>
      </c>
      <c r="H3950" s="2">
        <v>5200</v>
      </c>
      <c r="I3950" s="3" t="s">
        <v>68</v>
      </c>
      <c r="J3950" s="2">
        <v>5200</v>
      </c>
      <c r="K3950" s="3" t="s">
        <v>165</v>
      </c>
      <c r="L3950" s="2">
        <v>3</v>
      </c>
      <c r="M3950" s="3">
        <v>0.48532013888174408</v>
      </c>
      <c r="N3950" s="3">
        <v>639.43009868138483</v>
      </c>
      <c r="O3950" s="3">
        <v>4.7151942124106852E-3</v>
      </c>
      <c r="P3950" s="3">
        <v>1</v>
      </c>
      <c r="Q3950" s="3">
        <f t="shared" si="324"/>
        <v>4.7151942124106852E-3</v>
      </c>
      <c r="R3950" s="3">
        <v>0</v>
      </c>
      <c r="S3950" s="3">
        <v>4.5565866907358013E-4</v>
      </c>
      <c r="T3950" s="3">
        <v>1</v>
      </c>
      <c r="U3950" s="3">
        <f t="shared" si="325"/>
        <v>4.5565866907358013E-4</v>
      </c>
      <c r="V3950" s="3">
        <v>0</v>
      </c>
    </row>
    <row r="3951" spans="1:22" x14ac:dyDescent="0.25">
      <c r="A3951" s="3" t="s">
        <v>158</v>
      </c>
      <c r="B3951" s="3" t="s">
        <v>8</v>
      </c>
      <c r="C3951" s="3" t="s">
        <v>9</v>
      </c>
      <c r="D3951" s="3" t="s">
        <v>197</v>
      </c>
      <c r="E3951" s="3">
        <v>0.56000000000000005</v>
      </c>
      <c r="F3951" s="3">
        <v>0.48</v>
      </c>
      <c r="G3951" s="3" t="s">
        <v>166</v>
      </c>
      <c r="H3951" s="2">
        <v>5200</v>
      </c>
      <c r="I3951" s="3" t="s">
        <v>68</v>
      </c>
      <c r="J3951" s="2">
        <v>5200</v>
      </c>
      <c r="K3951" s="3" t="s">
        <v>167</v>
      </c>
      <c r="L3951" s="2">
        <v>158</v>
      </c>
      <c r="M3951" s="3">
        <v>46.204982651300874</v>
      </c>
      <c r="N3951" s="3">
        <v>49342.828589337681</v>
      </c>
      <c r="O3951" s="3">
        <v>18.339951407499441</v>
      </c>
      <c r="P3951" s="3">
        <v>1</v>
      </c>
      <c r="Q3951" s="3">
        <f t="shared" si="324"/>
        <v>18.339951407499441</v>
      </c>
      <c r="R3951" s="3">
        <v>0</v>
      </c>
      <c r="S3951" s="3">
        <v>5.4714355765277345</v>
      </c>
      <c r="T3951" s="3">
        <v>1</v>
      </c>
      <c r="U3951" s="3">
        <f t="shared" si="325"/>
        <v>5.4714355765277345</v>
      </c>
      <c r="V3951" s="3">
        <v>0</v>
      </c>
    </row>
    <row r="3952" spans="1:22" x14ac:dyDescent="0.25">
      <c r="A3952" s="3" t="s">
        <v>158</v>
      </c>
      <c r="B3952" s="3" t="s">
        <v>310</v>
      </c>
      <c r="C3952" s="3" t="s">
        <v>9</v>
      </c>
      <c r="D3952" s="3" t="s">
        <v>197</v>
      </c>
      <c r="E3952" s="3">
        <v>0.56000000000000005</v>
      </c>
      <c r="F3952" s="3">
        <v>0.48</v>
      </c>
      <c r="G3952" s="3" t="s">
        <v>19</v>
      </c>
      <c r="H3952" s="2">
        <v>5201</v>
      </c>
      <c r="I3952" s="3" t="s">
        <v>257</v>
      </c>
      <c r="J3952" s="2">
        <v>5201</v>
      </c>
      <c r="K3952" s="3" t="s">
        <v>19</v>
      </c>
      <c r="L3952" s="2">
        <v>11</v>
      </c>
      <c r="M3952" s="3">
        <v>2.6990878323964616</v>
      </c>
      <c r="N3952" s="3">
        <v>4024.0917988288375</v>
      </c>
      <c r="O3952" s="3">
        <v>1.1696658636348944</v>
      </c>
      <c r="P3952" s="3">
        <v>1</v>
      </c>
      <c r="Q3952" s="3">
        <f t="shared" si="324"/>
        <v>1.1696658636348944</v>
      </c>
      <c r="R3952" s="3">
        <v>0</v>
      </c>
      <c r="S3952" s="3">
        <v>0.11604010752666197</v>
      </c>
      <c r="T3952" s="3">
        <v>1</v>
      </c>
      <c r="U3952" s="3">
        <f t="shared" si="325"/>
        <v>0.11604010752666197</v>
      </c>
      <c r="V3952" s="3">
        <v>0</v>
      </c>
    </row>
    <row r="3953" spans="1:22" x14ac:dyDescent="0.25">
      <c r="A3953" s="3" t="s">
        <v>158</v>
      </c>
      <c r="B3953" s="3" t="s">
        <v>310</v>
      </c>
      <c r="C3953" s="3" t="s">
        <v>9</v>
      </c>
      <c r="D3953" s="3" t="s">
        <v>197</v>
      </c>
      <c r="E3953" s="3">
        <v>0.56000000000000005</v>
      </c>
      <c r="F3953" s="3">
        <v>0.48</v>
      </c>
      <c r="G3953" s="3" t="s">
        <v>183</v>
      </c>
      <c r="H3953" s="2">
        <v>5201</v>
      </c>
      <c r="I3953" s="3" t="s">
        <v>257</v>
      </c>
      <c r="J3953" s="2">
        <v>5201</v>
      </c>
      <c r="K3953" s="3" t="s">
        <v>169</v>
      </c>
      <c r="L3953" s="2">
        <v>5</v>
      </c>
      <c r="M3953" s="3">
        <v>0.47305272752858313</v>
      </c>
      <c r="N3953" s="3">
        <v>666.99243890534058</v>
      </c>
      <c r="O3953" s="3">
        <v>0.45436750203852549</v>
      </c>
      <c r="P3953" s="3">
        <v>1</v>
      </c>
      <c r="Q3953" s="3">
        <f t="shared" si="324"/>
        <v>0.45436750203852549</v>
      </c>
      <c r="R3953" s="3">
        <v>0</v>
      </c>
      <c r="S3953" s="3">
        <v>3.9880771568863702E-2</v>
      </c>
      <c r="T3953" s="3">
        <v>1</v>
      </c>
      <c r="U3953" s="3">
        <f t="shared" si="325"/>
        <v>3.9880771568863702E-2</v>
      </c>
      <c r="V3953" s="3">
        <v>0</v>
      </c>
    </row>
    <row r="3954" spans="1:22" x14ac:dyDescent="0.25">
      <c r="A3954" s="3" t="s">
        <v>158</v>
      </c>
      <c r="B3954" s="3" t="s">
        <v>8</v>
      </c>
      <c r="C3954" s="3" t="s">
        <v>9</v>
      </c>
      <c r="D3954" s="3" t="s">
        <v>197</v>
      </c>
      <c r="E3954" s="3">
        <v>0.56000000000000005</v>
      </c>
      <c r="F3954" s="3">
        <v>0.48</v>
      </c>
      <c r="G3954" s="3" t="s">
        <v>163</v>
      </c>
      <c r="H3954" s="2">
        <v>5201</v>
      </c>
      <c r="I3954" s="3" t="s">
        <v>257</v>
      </c>
      <c r="J3954" s="2">
        <v>5201</v>
      </c>
      <c r="K3954" s="3" t="s">
        <v>164</v>
      </c>
      <c r="L3954" s="2">
        <v>4</v>
      </c>
      <c r="M3954" s="3">
        <v>0.81085744076993083</v>
      </c>
      <c r="N3954" s="3">
        <v>1013.0004102191809</v>
      </c>
      <c r="O3954" s="3">
        <v>0.45541379916443875</v>
      </c>
      <c r="P3954" s="3">
        <v>1</v>
      </c>
      <c r="Q3954" s="3">
        <f t="shared" si="324"/>
        <v>0.45541379916443875</v>
      </c>
      <c r="R3954" s="3">
        <v>0</v>
      </c>
      <c r="S3954" s="3">
        <v>7.385402755883945E-2</v>
      </c>
      <c r="T3954" s="3">
        <v>1</v>
      </c>
      <c r="U3954" s="3">
        <f t="shared" si="325"/>
        <v>7.385402755883945E-2</v>
      </c>
      <c r="V3954" s="3">
        <v>0</v>
      </c>
    </row>
    <row r="3955" spans="1:22" x14ac:dyDescent="0.25">
      <c r="A3955" s="3" t="s">
        <v>158</v>
      </c>
      <c r="B3955" s="3" t="s">
        <v>310</v>
      </c>
      <c r="C3955" s="3" t="s">
        <v>9</v>
      </c>
      <c r="D3955" s="3" t="s">
        <v>197</v>
      </c>
      <c r="E3955" s="3">
        <v>0.56000000000000005</v>
      </c>
      <c r="F3955" s="3">
        <v>0.48</v>
      </c>
      <c r="G3955" s="3" t="s">
        <v>163</v>
      </c>
      <c r="H3955" s="2">
        <v>5201</v>
      </c>
      <c r="I3955" s="3" t="s">
        <v>257</v>
      </c>
      <c r="J3955" s="2">
        <v>5201</v>
      </c>
      <c r="K3955" s="3" t="s">
        <v>164</v>
      </c>
      <c r="L3955" s="2">
        <v>15</v>
      </c>
      <c r="M3955" s="3">
        <v>2.6167098117253054</v>
      </c>
      <c r="N3955" s="3">
        <v>4257.4429553729915</v>
      </c>
      <c r="O3955" s="3">
        <v>2.289473461862805</v>
      </c>
      <c r="P3955" s="3">
        <v>1</v>
      </c>
      <c r="Q3955" s="3">
        <f t="shared" si="324"/>
        <v>2.289473461862805</v>
      </c>
      <c r="R3955" s="3">
        <v>0</v>
      </c>
      <c r="S3955" s="3">
        <v>0.1748324108084944</v>
      </c>
      <c r="T3955" s="3">
        <v>1</v>
      </c>
      <c r="U3955" s="3">
        <f t="shared" si="325"/>
        <v>0.1748324108084944</v>
      </c>
      <c r="V3955" s="3">
        <v>0</v>
      </c>
    </row>
    <row r="3956" spans="1:22" x14ac:dyDescent="0.25">
      <c r="A3956" s="3" t="s">
        <v>158</v>
      </c>
      <c r="B3956" s="3" t="s">
        <v>8</v>
      </c>
      <c r="C3956" s="3" t="s">
        <v>9</v>
      </c>
      <c r="D3956" s="3" t="s">
        <v>197</v>
      </c>
      <c r="E3956" s="3">
        <v>0.56000000000000005</v>
      </c>
      <c r="F3956" s="3">
        <v>0.48</v>
      </c>
      <c r="G3956" s="3" t="s">
        <v>184</v>
      </c>
      <c r="H3956" s="2">
        <v>5300</v>
      </c>
      <c r="I3956" s="3" t="s">
        <v>44</v>
      </c>
      <c r="J3956" s="2">
        <v>1000</v>
      </c>
      <c r="K3956" s="3" t="s">
        <v>172</v>
      </c>
      <c r="L3956" s="2">
        <v>2</v>
      </c>
      <c r="M3956" s="3">
        <v>5.0888115439652356E-5</v>
      </c>
      <c r="N3956" s="3">
        <v>0.12845588026009822</v>
      </c>
      <c r="O3956" s="3">
        <v>1.8860535656505859E-4</v>
      </c>
      <c r="P3956" s="3">
        <f>1-0.712</f>
        <v>0.28800000000000003</v>
      </c>
      <c r="Q3956" s="3">
        <f t="shared" si="324"/>
        <v>5.4318342690736882E-5</v>
      </c>
      <c r="R3956" s="4">
        <f t="shared" ref="R3956:R3964" si="326">Q3956</f>
        <v>5.4318342690736882E-5</v>
      </c>
      <c r="S3956" s="3">
        <v>9.4182246148743299E-6</v>
      </c>
      <c r="T3956" s="3">
        <f>1-0.531</f>
        <v>0.46899999999999997</v>
      </c>
      <c r="U3956" s="3">
        <f t="shared" si="325"/>
        <v>4.4171473443760608E-6</v>
      </c>
      <c r="V3956" s="3">
        <f t="shared" ref="V3956:V3964" si="327">U3956</f>
        <v>4.4171473443760608E-6</v>
      </c>
    </row>
    <row r="3957" spans="1:22" x14ac:dyDescent="0.25">
      <c r="A3957" s="3" t="s">
        <v>158</v>
      </c>
      <c r="B3957" s="3" t="s">
        <v>310</v>
      </c>
      <c r="C3957" s="3" t="s">
        <v>9</v>
      </c>
      <c r="D3957" s="3" t="s">
        <v>312</v>
      </c>
      <c r="E3957" s="3">
        <v>0.56000000000000005</v>
      </c>
      <c r="F3957" s="3">
        <v>0.48</v>
      </c>
      <c r="G3957" s="3" t="s">
        <v>17</v>
      </c>
      <c r="H3957" s="2">
        <v>5300</v>
      </c>
      <c r="I3957" s="3" t="s">
        <v>44</v>
      </c>
      <c r="J3957" s="2">
        <v>2000</v>
      </c>
      <c r="K3957" s="3" t="s">
        <v>276</v>
      </c>
      <c r="L3957" s="2">
        <v>3</v>
      </c>
      <c r="M3957" s="3">
        <v>4.9912153833452729E-4</v>
      </c>
      <c r="N3957" s="3">
        <v>0.92118233978992214</v>
      </c>
      <c r="O3957" s="3">
        <v>2.5242298264574262E-3</v>
      </c>
      <c r="P3957" s="3">
        <v>1</v>
      </c>
      <c r="Q3957" s="3">
        <f t="shared" si="324"/>
        <v>2.5242298264574262E-3</v>
      </c>
      <c r="R3957" s="4">
        <f t="shared" si="326"/>
        <v>2.5242298264574262E-3</v>
      </c>
      <c r="S3957" s="3">
        <v>4.428246358175815E-4</v>
      </c>
      <c r="T3957" s="3">
        <v>1</v>
      </c>
      <c r="U3957" s="3">
        <f t="shared" si="325"/>
        <v>4.428246358175815E-4</v>
      </c>
      <c r="V3957" s="3">
        <f t="shared" si="327"/>
        <v>4.428246358175815E-4</v>
      </c>
    </row>
    <row r="3958" spans="1:22" x14ac:dyDescent="0.25">
      <c r="A3958" s="3" t="s">
        <v>158</v>
      </c>
      <c r="B3958" s="3" t="s">
        <v>310</v>
      </c>
      <c r="C3958" s="3" t="s">
        <v>9</v>
      </c>
      <c r="D3958" s="3" t="s">
        <v>197</v>
      </c>
      <c r="E3958" s="3">
        <v>0.56000000000000005</v>
      </c>
      <c r="F3958" s="3">
        <v>0.48</v>
      </c>
      <c r="G3958" s="3" t="s">
        <v>17</v>
      </c>
      <c r="H3958" s="2">
        <v>5300</v>
      </c>
      <c r="I3958" s="3" t="s">
        <v>44</v>
      </c>
      <c r="J3958" s="2">
        <v>2000</v>
      </c>
      <c r="K3958" s="3" t="s">
        <v>314</v>
      </c>
      <c r="L3958" s="2">
        <v>42</v>
      </c>
      <c r="M3958" s="3">
        <v>1.3659474085397372</v>
      </c>
      <c r="N3958" s="3">
        <v>2341.9525681293417</v>
      </c>
      <c r="O3958" s="3">
        <v>1.0131092586997652</v>
      </c>
      <c r="P3958" s="3">
        <v>1</v>
      </c>
      <c r="Q3958" s="3">
        <f t="shared" si="324"/>
        <v>1.0131092586997652</v>
      </c>
      <c r="R3958" s="4">
        <f t="shared" si="326"/>
        <v>1.0131092586997652</v>
      </c>
      <c r="S3958" s="3">
        <v>0.12206664658618152</v>
      </c>
      <c r="T3958" s="3">
        <v>1</v>
      </c>
      <c r="U3958" s="3">
        <f t="shared" si="325"/>
        <v>0.12206664658618152</v>
      </c>
      <c r="V3958" s="3">
        <f t="shared" si="327"/>
        <v>0.12206664658618152</v>
      </c>
    </row>
    <row r="3959" spans="1:22" x14ac:dyDescent="0.25">
      <c r="A3959" s="3" t="s">
        <v>158</v>
      </c>
      <c r="B3959" s="3" t="s">
        <v>310</v>
      </c>
      <c r="C3959" s="3" t="s">
        <v>9</v>
      </c>
      <c r="D3959" s="3" t="s">
        <v>312</v>
      </c>
      <c r="E3959" s="3">
        <v>0.56000000000000005</v>
      </c>
      <c r="F3959" s="3">
        <v>0.48</v>
      </c>
      <c r="G3959" s="3" t="s">
        <v>17</v>
      </c>
      <c r="H3959" s="2">
        <v>5300</v>
      </c>
      <c r="I3959" s="3" t="s">
        <v>44</v>
      </c>
      <c r="J3959" s="2">
        <v>2000</v>
      </c>
      <c r="K3959" s="3" t="s">
        <v>316</v>
      </c>
      <c r="L3959" s="2">
        <v>1</v>
      </c>
      <c r="M3959" s="3">
        <v>6.5081838014397717E-6</v>
      </c>
      <c r="N3959" s="3">
        <v>1.384229715750933E-2</v>
      </c>
      <c r="O3959" s="3">
        <v>3.2805977193605502E-5</v>
      </c>
      <c r="P3959" s="3">
        <v>1</v>
      </c>
      <c r="Q3959" s="3">
        <f t="shared" si="324"/>
        <v>3.2805977193605502E-5</v>
      </c>
      <c r="R3959" s="4">
        <f t="shared" si="326"/>
        <v>3.2805977193605502E-5</v>
      </c>
      <c r="S3959" s="3">
        <v>2.8143390362787137E-6</v>
      </c>
      <c r="T3959" s="3">
        <v>1</v>
      </c>
      <c r="U3959" s="3">
        <f t="shared" si="325"/>
        <v>2.8143390362787137E-6</v>
      </c>
      <c r="V3959" s="3">
        <f t="shared" si="327"/>
        <v>2.8143390362787137E-6</v>
      </c>
    </row>
    <row r="3960" spans="1:22" x14ac:dyDescent="0.25">
      <c r="A3960" s="3" t="s">
        <v>158</v>
      </c>
      <c r="B3960" s="3" t="s">
        <v>89</v>
      </c>
      <c r="C3960" s="3" t="s">
        <v>9</v>
      </c>
      <c r="D3960" s="3" t="s">
        <v>262</v>
      </c>
      <c r="E3960" s="3">
        <v>0.56000000000000005</v>
      </c>
      <c r="F3960" s="3">
        <v>0.48</v>
      </c>
      <c r="G3960" s="3" t="s">
        <v>17</v>
      </c>
      <c r="H3960" s="2">
        <v>5300</v>
      </c>
      <c r="I3960" s="3" t="s">
        <v>44</v>
      </c>
      <c r="J3960" s="2">
        <v>2000</v>
      </c>
      <c r="K3960" s="3" t="s">
        <v>264</v>
      </c>
      <c r="L3960" s="2">
        <v>293</v>
      </c>
      <c r="M3960" s="3">
        <v>11.918058925337562</v>
      </c>
      <c r="N3960" s="3">
        <v>22938.68021867119</v>
      </c>
      <c r="O3960" s="3">
        <v>18.793397371612851</v>
      </c>
      <c r="P3960" s="3">
        <v>1</v>
      </c>
      <c r="Q3960" s="3">
        <f t="shared" si="324"/>
        <v>18.793397371612851</v>
      </c>
      <c r="R3960" s="4">
        <f t="shared" si="326"/>
        <v>18.793397371612851</v>
      </c>
      <c r="S3960" s="3">
        <v>2.3991209756822149</v>
      </c>
      <c r="T3960" s="3">
        <v>1</v>
      </c>
      <c r="U3960" s="3">
        <f t="shared" si="325"/>
        <v>2.3991209756822149</v>
      </c>
      <c r="V3960" s="3">
        <f t="shared" si="327"/>
        <v>2.3991209756822149</v>
      </c>
    </row>
    <row r="3961" spans="1:22" x14ac:dyDescent="0.25">
      <c r="A3961" s="3" t="s">
        <v>158</v>
      </c>
      <c r="B3961" s="3" t="s">
        <v>310</v>
      </c>
      <c r="C3961" s="3" t="s">
        <v>9</v>
      </c>
      <c r="D3961" s="3" t="s">
        <v>312</v>
      </c>
      <c r="E3961" s="3">
        <v>0.56000000000000005</v>
      </c>
      <c r="F3961" s="3">
        <v>0.48</v>
      </c>
      <c r="G3961" s="3" t="s">
        <v>17</v>
      </c>
      <c r="H3961" s="2">
        <v>5300</v>
      </c>
      <c r="I3961" s="3" t="s">
        <v>44</v>
      </c>
      <c r="J3961" s="2">
        <v>2000</v>
      </c>
      <c r="K3961" s="3" t="s">
        <v>264</v>
      </c>
      <c r="L3961" s="2">
        <v>52</v>
      </c>
      <c r="M3961" s="3">
        <v>1.5411196927146429</v>
      </c>
      <c r="N3961" s="3">
        <v>3211.216140111856</v>
      </c>
      <c r="O3961" s="3">
        <v>3.8256003434851893</v>
      </c>
      <c r="P3961" s="3">
        <v>1</v>
      </c>
      <c r="Q3961" s="3">
        <f t="shared" si="324"/>
        <v>3.8256003434851893</v>
      </c>
      <c r="R3961" s="4">
        <f t="shared" si="326"/>
        <v>3.8256003434851893</v>
      </c>
      <c r="S3961" s="3">
        <v>0.75475477200392749</v>
      </c>
      <c r="T3961" s="3">
        <v>1</v>
      </c>
      <c r="U3961" s="3">
        <f t="shared" si="325"/>
        <v>0.75475477200392749</v>
      </c>
      <c r="V3961" s="3">
        <f t="shared" si="327"/>
        <v>0.75475477200392749</v>
      </c>
    </row>
    <row r="3962" spans="1:22" x14ac:dyDescent="0.25">
      <c r="A3962" s="3" t="s">
        <v>158</v>
      </c>
      <c r="B3962" s="3" t="s">
        <v>310</v>
      </c>
      <c r="C3962" s="3" t="s">
        <v>9</v>
      </c>
      <c r="D3962" s="3" t="s">
        <v>197</v>
      </c>
      <c r="E3962" s="3">
        <v>0.56000000000000005</v>
      </c>
      <c r="F3962" s="3">
        <v>0.48</v>
      </c>
      <c r="G3962" s="3" t="s">
        <v>17</v>
      </c>
      <c r="H3962" s="2">
        <v>5300</v>
      </c>
      <c r="I3962" s="3" t="s">
        <v>44</v>
      </c>
      <c r="J3962" s="2">
        <v>2000</v>
      </c>
      <c r="K3962" s="3" t="s">
        <v>264</v>
      </c>
      <c r="L3962" s="2">
        <v>25</v>
      </c>
      <c r="M3962" s="3">
        <v>6.9851217290959932E-3</v>
      </c>
      <c r="N3962" s="3">
        <v>10.620400522395297</v>
      </c>
      <c r="O3962" s="3">
        <v>1.0668588305810241E-2</v>
      </c>
      <c r="P3962" s="3">
        <v>1</v>
      </c>
      <c r="Q3962" s="3">
        <f t="shared" si="324"/>
        <v>1.0668588305810241E-2</v>
      </c>
      <c r="R3962" s="4">
        <f t="shared" si="326"/>
        <v>1.0668588305810241E-2</v>
      </c>
      <c r="S3962" s="3">
        <v>1.9820594181592264E-3</v>
      </c>
      <c r="T3962" s="3">
        <v>1</v>
      </c>
      <c r="U3962" s="3">
        <f t="shared" si="325"/>
        <v>1.9820594181592264E-3</v>
      </c>
      <c r="V3962" s="3">
        <f t="shared" si="327"/>
        <v>1.9820594181592264E-3</v>
      </c>
    </row>
    <row r="3963" spans="1:22" x14ac:dyDescent="0.25">
      <c r="A3963" s="3" t="s">
        <v>158</v>
      </c>
      <c r="B3963" s="3" t="s">
        <v>310</v>
      </c>
      <c r="C3963" s="3" t="s">
        <v>9</v>
      </c>
      <c r="D3963" s="3" t="s">
        <v>312</v>
      </c>
      <c r="E3963" s="3">
        <v>0.56000000000000005</v>
      </c>
      <c r="F3963" s="3">
        <v>0.48</v>
      </c>
      <c r="G3963" s="3" t="s">
        <v>17</v>
      </c>
      <c r="H3963" s="2">
        <v>5300</v>
      </c>
      <c r="I3963" s="3" t="s">
        <v>44</v>
      </c>
      <c r="J3963" s="2">
        <v>2000</v>
      </c>
      <c r="K3963" s="3" t="s">
        <v>269</v>
      </c>
      <c r="L3963" s="2">
        <v>1</v>
      </c>
      <c r="M3963" s="3">
        <v>7.8279029626192559E-5</v>
      </c>
      <c r="N3963" s="3">
        <v>0.22290478795497848</v>
      </c>
      <c r="O3963" s="3">
        <v>5.5538636644515997E-4</v>
      </c>
      <c r="P3963" s="3">
        <v>1</v>
      </c>
      <c r="Q3963" s="3">
        <f t="shared" si="324"/>
        <v>5.5538636644515997E-4</v>
      </c>
      <c r="R3963" s="4">
        <f t="shared" si="326"/>
        <v>5.5538636644515997E-4</v>
      </c>
      <c r="S3963" s="3">
        <v>6.2484147640802789E-5</v>
      </c>
      <c r="T3963" s="3">
        <v>1</v>
      </c>
      <c r="U3963" s="3">
        <f t="shared" si="325"/>
        <v>6.2484147640802789E-5</v>
      </c>
      <c r="V3963" s="3">
        <f t="shared" si="327"/>
        <v>6.2484147640802789E-5</v>
      </c>
    </row>
    <row r="3964" spans="1:22" x14ac:dyDescent="0.25">
      <c r="A3964" s="3" t="s">
        <v>158</v>
      </c>
      <c r="B3964" s="3" t="s">
        <v>351</v>
      </c>
      <c r="C3964" s="3" t="s">
        <v>352</v>
      </c>
      <c r="D3964" s="3" t="s">
        <v>353</v>
      </c>
      <c r="E3964" s="3">
        <v>0.36</v>
      </c>
      <c r="F3964" s="3">
        <v>0.57999999999999996</v>
      </c>
      <c r="G3964" s="3" t="s">
        <v>17</v>
      </c>
      <c r="H3964" s="2">
        <v>5300</v>
      </c>
      <c r="I3964" s="3" t="s">
        <v>44</v>
      </c>
      <c r="J3964" s="2">
        <v>2000</v>
      </c>
      <c r="K3964" s="3" t="s">
        <v>272</v>
      </c>
      <c r="L3964" s="2">
        <v>43</v>
      </c>
      <c r="M3964" s="3">
        <v>13.102723835081983</v>
      </c>
      <c r="N3964" s="3">
        <v>15145.076768794061</v>
      </c>
      <c r="O3964" s="3">
        <v>4.4103934663581636</v>
      </c>
      <c r="P3964" s="3">
        <v>1</v>
      </c>
      <c r="Q3964" s="3">
        <f t="shared" si="324"/>
        <v>4.4103934663581636</v>
      </c>
      <c r="R3964" s="4">
        <f t="shared" si="326"/>
        <v>4.4103934663581636</v>
      </c>
      <c r="S3964" s="3">
        <v>0.39320334796231238</v>
      </c>
      <c r="T3964" s="3">
        <v>1</v>
      </c>
      <c r="U3964" s="3">
        <f t="shared" si="325"/>
        <v>0.39320334796231238</v>
      </c>
      <c r="V3964" s="3">
        <f t="shared" si="327"/>
        <v>0.39320334796231238</v>
      </c>
    </row>
    <row r="3965" spans="1:22" x14ac:dyDescent="0.25">
      <c r="A3965" s="3" t="s">
        <v>158</v>
      </c>
      <c r="B3965" s="3" t="s">
        <v>310</v>
      </c>
      <c r="C3965" s="3" t="s">
        <v>9</v>
      </c>
      <c r="D3965" s="3" t="s">
        <v>197</v>
      </c>
      <c r="E3965" s="3">
        <v>0.56000000000000005</v>
      </c>
      <c r="F3965" s="3">
        <v>0.48</v>
      </c>
      <c r="G3965" s="3" t="s">
        <v>320</v>
      </c>
      <c r="H3965" s="2">
        <v>5300</v>
      </c>
      <c r="I3965" s="3" t="s">
        <v>44</v>
      </c>
      <c r="J3965" s="2">
        <v>3000</v>
      </c>
      <c r="K3965" s="3" t="s">
        <v>314</v>
      </c>
      <c r="L3965" s="2">
        <v>83</v>
      </c>
      <c r="M3965" s="3">
        <v>25.070289631966677</v>
      </c>
      <c r="N3965" s="3">
        <v>23004.540665872981</v>
      </c>
      <c r="O3965" s="3">
        <v>0.83547372849619062</v>
      </c>
      <c r="P3965" s="3">
        <v>1</v>
      </c>
      <c r="Q3965" s="3">
        <f t="shared" si="324"/>
        <v>0.83547372849619062</v>
      </c>
      <c r="R3965" s="3">
        <v>0</v>
      </c>
      <c r="S3965" s="3">
        <v>3.720787679678747E-2</v>
      </c>
      <c r="T3965" s="3">
        <v>1</v>
      </c>
      <c r="U3965" s="3">
        <f t="shared" si="325"/>
        <v>3.720787679678747E-2</v>
      </c>
      <c r="V3965" s="3">
        <v>0</v>
      </c>
    </row>
    <row r="3966" spans="1:22" x14ac:dyDescent="0.25">
      <c r="A3966" s="3" t="s">
        <v>158</v>
      </c>
      <c r="B3966" s="3" t="s">
        <v>310</v>
      </c>
      <c r="C3966" s="3" t="s">
        <v>9</v>
      </c>
      <c r="D3966" s="3" t="s">
        <v>312</v>
      </c>
      <c r="E3966" s="3">
        <v>0.56000000000000005</v>
      </c>
      <c r="F3966" s="3">
        <v>0.48</v>
      </c>
      <c r="G3966" s="3" t="s">
        <v>307</v>
      </c>
      <c r="H3966" s="2">
        <v>5300</v>
      </c>
      <c r="I3966" s="3" t="s">
        <v>44</v>
      </c>
      <c r="J3966" s="2">
        <v>3000</v>
      </c>
      <c r="K3966" s="3" t="s">
        <v>313</v>
      </c>
      <c r="L3966" s="2">
        <v>3</v>
      </c>
      <c r="M3966" s="3">
        <v>5.4171747644887729E-3</v>
      </c>
      <c r="N3966" s="3">
        <v>11.89384029418391</v>
      </c>
      <c r="O3966" s="3">
        <v>2.2311135846096192E-3</v>
      </c>
      <c r="P3966" s="3">
        <v>1</v>
      </c>
      <c r="Q3966" s="3">
        <f t="shared" si="324"/>
        <v>2.2311135846096192E-3</v>
      </c>
      <c r="R3966" s="3">
        <v>0</v>
      </c>
      <c r="S3966" s="3">
        <v>3.133251920941393E-4</v>
      </c>
      <c r="T3966" s="3">
        <v>1</v>
      </c>
      <c r="U3966" s="3">
        <f t="shared" si="325"/>
        <v>3.133251920941393E-4</v>
      </c>
      <c r="V3966" s="3">
        <v>0</v>
      </c>
    </row>
    <row r="3967" spans="1:22" x14ac:dyDescent="0.25">
      <c r="A3967" s="3" t="s">
        <v>158</v>
      </c>
      <c r="B3967" s="3" t="s">
        <v>8</v>
      </c>
      <c r="C3967" s="3" t="s">
        <v>9</v>
      </c>
      <c r="D3967" s="3" t="s">
        <v>10</v>
      </c>
      <c r="E3967" s="3">
        <v>0.56000000000000005</v>
      </c>
      <c r="F3967" s="3">
        <v>0.48</v>
      </c>
      <c r="G3967" s="3" t="s">
        <v>19</v>
      </c>
      <c r="H3967" s="2">
        <v>5300</v>
      </c>
      <c r="I3967" s="3" t="s">
        <v>44</v>
      </c>
      <c r="J3967" s="2">
        <v>5300</v>
      </c>
      <c r="K3967" s="3" t="s">
        <v>19</v>
      </c>
      <c r="L3967" s="2">
        <v>83</v>
      </c>
      <c r="M3967" s="3">
        <v>28.697072686524095</v>
      </c>
      <c r="N3967" s="3">
        <v>34316.326775839465</v>
      </c>
      <c r="O3967" s="3">
        <v>9.7675729214333096</v>
      </c>
      <c r="P3967" s="3">
        <v>1</v>
      </c>
      <c r="Q3967" s="3">
        <f t="shared" si="324"/>
        <v>9.7675729214333096</v>
      </c>
      <c r="R3967" s="3">
        <v>0</v>
      </c>
      <c r="S3967" s="3">
        <v>1.2449494122222577</v>
      </c>
      <c r="T3967" s="3">
        <v>1</v>
      </c>
      <c r="U3967" s="3">
        <f t="shared" si="325"/>
        <v>1.2449494122222577</v>
      </c>
      <c r="V3967" s="3">
        <v>0</v>
      </c>
    </row>
    <row r="3968" spans="1:22" x14ac:dyDescent="0.25">
      <c r="A3968" s="3" t="s">
        <v>158</v>
      </c>
      <c r="B3968" s="3" t="s">
        <v>8</v>
      </c>
      <c r="C3968" s="3" t="s">
        <v>9</v>
      </c>
      <c r="D3968" s="3" t="s">
        <v>197</v>
      </c>
      <c r="E3968" s="3">
        <v>0.56000000000000005</v>
      </c>
      <c r="F3968" s="3">
        <v>0.48</v>
      </c>
      <c r="G3968" s="3" t="s">
        <v>19</v>
      </c>
      <c r="H3968" s="2">
        <v>5300</v>
      </c>
      <c r="I3968" s="3" t="s">
        <v>44</v>
      </c>
      <c r="J3968" s="2">
        <v>5300</v>
      </c>
      <c r="K3968" s="3" t="s">
        <v>19</v>
      </c>
      <c r="L3968" s="2">
        <v>111</v>
      </c>
      <c r="M3968" s="3">
        <v>17.331567401172137</v>
      </c>
      <c r="N3968" s="3">
        <v>33518.086175160803</v>
      </c>
      <c r="O3968" s="3">
        <v>28.826114157545106</v>
      </c>
      <c r="P3968" s="3">
        <v>1</v>
      </c>
      <c r="Q3968" s="3">
        <f t="shared" si="324"/>
        <v>28.826114157545106</v>
      </c>
      <c r="R3968" s="3">
        <v>0</v>
      </c>
      <c r="S3968" s="3">
        <v>4.083707525105515</v>
      </c>
      <c r="T3968" s="3">
        <v>1</v>
      </c>
      <c r="U3968" s="3">
        <f t="shared" si="325"/>
        <v>4.083707525105515</v>
      </c>
      <c r="V3968" s="3">
        <v>0</v>
      </c>
    </row>
    <row r="3969" spans="1:22" x14ac:dyDescent="0.25">
      <c r="A3969" s="3" t="s">
        <v>158</v>
      </c>
      <c r="B3969" s="3" t="s">
        <v>310</v>
      </c>
      <c r="C3969" s="3" t="s">
        <v>9</v>
      </c>
      <c r="D3969" s="3" t="s">
        <v>311</v>
      </c>
      <c r="E3969" s="3">
        <v>0.56000000000000005</v>
      </c>
      <c r="F3969" s="3">
        <v>0.48</v>
      </c>
      <c r="G3969" s="3" t="s">
        <v>19</v>
      </c>
      <c r="H3969" s="2">
        <v>5300</v>
      </c>
      <c r="I3969" s="3" t="s">
        <v>44</v>
      </c>
      <c r="J3969" s="2">
        <v>5300</v>
      </c>
      <c r="K3969" s="3" t="s">
        <v>19</v>
      </c>
      <c r="L3969" s="2">
        <v>5</v>
      </c>
      <c r="M3969" s="3">
        <v>0.23623912159260141</v>
      </c>
      <c r="N3969" s="3">
        <v>742.44595307604561</v>
      </c>
      <c r="O3969" s="3">
        <v>1.2814470112016112</v>
      </c>
      <c r="P3969" s="3">
        <v>1</v>
      </c>
      <c r="Q3969" s="3">
        <f t="shared" si="324"/>
        <v>1.2814470112016112</v>
      </c>
      <c r="R3969" s="3">
        <v>0</v>
      </c>
      <c r="S3969" s="3">
        <v>0.18169743864053928</v>
      </c>
      <c r="T3969" s="3">
        <v>1</v>
      </c>
      <c r="U3969" s="3">
        <f t="shared" si="325"/>
        <v>0.18169743864053928</v>
      </c>
      <c r="V3969" s="3">
        <v>0</v>
      </c>
    </row>
    <row r="3970" spans="1:22" x14ac:dyDescent="0.25">
      <c r="A3970" s="3" t="s">
        <v>158</v>
      </c>
      <c r="B3970" s="3" t="s">
        <v>310</v>
      </c>
      <c r="C3970" s="3" t="s">
        <v>9</v>
      </c>
      <c r="D3970" s="3" t="s">
        <v>333</v>
      </c>
      <c r="E3970" s="3">
        <v>0.56000000000000005</v>
      </c>
      <c r="F3970" s="3">
        <v>0.48</v>
      </c>
      <c r="G3970" s="3" t="s">
        <v>19</v>
      </c>
      <c r="H3970" s="2">
        <v>5300</v>
      </c>
      <c r="I3970" s="3" t="s">
        <v>44</v>
      </c>
      <c r="J3970" s="2">
        <v>5300</v>
      </c>
      <c r="K3970" s="3" t="s">
        <v>19</v>
      </c>
      <c r="L3970" s="2">
        <v>12</v>
      </c>
      <c r="M3970" s="3">
        <v>3.6110197215864908</v>
      </c>
      <c r="N3970" s="3">
        <v>3323.4738375170673</v>
      </c>
      <c r="O3970" s="3">
        <v>2.2340000993543021</v>
      </c>
      <c r="P3970" s="3">
        <v>1</v>
      </c>
      <c r="Q3970" s="3">
        <f t="shared" ref="Q3970:Q4033" si="328">O3970*P3970</f>
        <v>2.2340000993543021</v>
      </c>
      <c r="R3970" s="3">
        <v>0</v>
      </c>
      <c r="S3970" s="3">
        <v>0.33885622045997227</v>
      </c>
      <c r="T3970" s="3">
        <v>1</v>
      </c>
      <c r="U3970" s="3">
        <f t="shared" ref="U3970:U4033" si="329">S3970*T3970</f>
        <v>0.33885622045997227</v>
      </c>
      <c r="V3970" s="3">
        <v>0</v>
      </c>
    </row>
    <row r="3971" spans="1:22" x14ac:dyDescent="0.25">
      <c r="A3971" s="3" t="s">
        <v>158</v>
      </c>
      <c r="B3971" s="3" t="s">
        <v>310</v>
      </c>
      <c r="C3971" s="3" t="s">
        <v>9</v>
      </c>
      <c r="D3971" s="3" t="s">
        <v>197</v>
      </c>
      <c r="E3971" s="3">
        <v>0.56000000000000005</v>
      </c>
      <c r="F3971" s="3">
        <v>0.48</v>
      </c>
      <c r="G3971" s="3" t="s">
        <v>19</v>
      </c>
      <c r="H3971" s="2">
        <v>5300</v>
      </c>
      <c r="I3971" s="3" t="s">
        <v>44</v>
      </c>
      <c r="J3971" s="2">
        <v>5300</v>
      </c>
      <c r="K3971" s="3" t="s">
        <v>19</v>
      </c>
      <c r="L3971" s="2">
        <v>500</v>
      </c>
      <c r="M3971" s="3">
        <v>98.587159987348329</v>
      </c>
      <c r="N3971" s="3">
        <v>151728.96566991237</v>
      </c>
      <c r="O3971" s="3">
        <v>132.7138960658913</v>
      </c>
      <c r="P3971" s="3">
        <v>1</v>
      </c>
      <c r="Q3971" s="3">
        <f t="shared" si="328"/>
        <v>132.7138960658913</v>
      </c>
      <c r="R3971" s="3">
        <v>0</v>
      </c>
      <c r="S3971" s="3">
        <v>19.837769559517142</v>
      </c>
      <c r="T3971" s="3">
        <v>1</v>
      </c>
      <c r="U3971" s="3">
        <f t="shared" si="329"/>
        <v>19.837769559517142</v>
      </c>
      <c r="V3971" s="3">
        <v>0</v>
      </c>
    </row>
    <row r="3972" spans="1:22" x14ac:dyDescent="0.25">
      <c r="A3972" s="3" t="s">
        <v>158</v>
      </c>
      <c r="B3972" s="3" t="s">
        <v>8</v>
      </c>
      <c r="C3972" s="3" t="s">
        <v>9</v>
      </c>
      <c r="D3972" s="3" t="s">
        <v>197</v>
      </c>
      <c r="E3972" s="3">
        <v>0.56000000000000005</v>
      </c>
      <c r="F3972" s="3">
        <v>0.48</v>
      </c>
      <c r="G3972" s="3" t="s">
        <v>19</v>
      </c>
      <c r="H3972" s="2">
        <v>5300</v>
      </c>
      <c r="I3972" s="3" t="s">
        <v>44</v>
      </c>
      <c r="J3972" s="2">
        <v>5300</v>
      </c>
      <c r="K3972" s="3" t="s">
        <v>168</v>
      </c>
      <c r="L3972" s="2">
        <v>167</v>
      </c>
      <c r="M3972" s="3">
        <v>43.560055582694474</v>
      </c>
      <c r="N3972" s="3">
        <v>53860.371363946411</v>
      </c>
      <c r="O3972" s="3">
        <v>26.228257238409157</v>
      </c>
      <c r="P3972" s="3">
        <f>1-0.712</f>
        <v>0.28800000000000003</v>
      </c>
      <c r="Q3972" s="3">
        <f t="shared" si="328"/>
        <v>7.5537380846618376</v>
      </c>
      <c r="R3972" s="3">
        <v>0</v>
      </c>
      <c r="S3972" s="3">
        <v>3.6412002369911383</v>
      </c>
      <c r="T3972" s="3">
        <f>1-0.531</f>
        <v>0.46899999999999997</v>
      </c>
      <c r="U3972" s="3">
        <f t="shared" si="329"/>
        <v>1.7077229111488437</v>
      </c>
      <c r="V3972" s="3">
        <v>0</v>
      </c>
    </row>
    <row r="3973" spans="1:22" x14ac:dyDescent="0.25">
      <c r="A3973" s="3" t="s">
        <v>158</v>
      </c>
      <c r="B3973" s="3" t="s">
        <v>310</v>
      </c>
      <c r="C3973" s="3" t="s">
        <v>9</v>
      </c>
      <c r="D3973" s="3" t="s">
        <v>312</v>
      </c>
      <c r="E3973" s="3">
        <v>0.56000000000000005</v>
      </c>
      <c r="F3973" s="3">
        <v>0.48</v>
      </c>
      <c r="G3973" s="3" t="s">
        <v>275</v>
      </c>
      <c r="H3973" s="2">
        <v>5300</v>
      </c>
      <c r="I3973" s="3" t="s">
        <v>44</v>
      </c>
      <c r="J3973" s="2">
        <v>5300</v>
      </c>
      <c r="K3973" s="3" t="s">
        <v>276</v>
      </c>
      <c r="L3973" s="2">
        <v>319</v>
      </c>
      <c r="M3973" s="3">
        <v>108.53433564766928</v>
      </c>
      <c r="N3973" s="3">
        <v>97432.277090366581</v>
      </c>
      <c r="O3973" s="3">
        <v>18.584144060000845</v>
      </c>
      <c r="P3973" s="3">
        <v>1</v>
      </c>
      <c r="Q3973" s="3">
        <f t="shared" si="328"/>
        <v>18.584144060000845</v>
      </c>
      <c r="R3973" s="3">
        <v>0</v>
      </c>
      <c r="S3973" s="3">
        <v>1.8527094943911011</v>
      </c>
      <c r="T3973" s="3">
        <v>1</v>
      </c>
      <c r="U3973" s="3">
        <f t="shared" si="329"/>
        <v>1.8527094943911011</v>
      </c>
      <c r="V3973" s="3">
        <v>0</v>
      </c>
    </row>
    <row r="3974" spans="1:22" x14ac:dyDescent="0.25">
      <c r="A3974" s="3" t="s">
        <v>158</v>
      </c>
      <c r="B3974" s="3" t="s">
        <v>310</v>
      </c>
      <c r="C3974" s="3" t="s">
        <v>9</v>
      </c>
      <c r="D3974" s="3" t="s">
        <v>197</v>
      </c>
      <c r="E3974" s="3">
        <v>0.56000000000000005</v>
      </c>
      <c r="F3974" s="3">
        <v>0.48</v>
      </c>
      <c r="G3974" s="3" t="s">
        <v>275</v>
      </c>
      <c r="H3974" s="2">
        <v>5300</v>
      </c>
      <c r="I3974" s="3" t="s">
        <v>44</v>
      </c>
      <c r="J3974" s="2">
        <v>5300</v>
      </c>
      <c r="K3974" s="3" t="s">
        <v>276</v>
      </c>
      <c r="L3974" s="2">
        <v>21</v>
      </c>
      <c r="M3974" s="3">
        <v>3.0758565018085005</v>
      </c>
      <c r="N3974" s="3">
        <v>5908.0597932163082</v>
      </c>
      <c r="O3974" s="3">
        <v>5.705973682310856</v>
      </c>
      <c r="P3974" s="3">
        <v>1</v>
      </c>
      <c r="Q3974" s="3">
        <f t="shared" si="328"/>
        <v>5.705973682310856</v>
      </c>
      <c r="R3974" s="3">
        <v>0</v>
      </c>
      <c r="S3974" s="3">
        <v>0.80255543259602791</v>
      </c>
      <c r="T3974" s="3">
        <v>1</v>
      </c>
      <c r="U3974" s="3">
        <f t="shared" si="329"/>
        <v>0.80255543259602791</v>
      </c>
      <c r="V3974" s="3">
        <v>0</v>
      </c>
    </row>
    <row r="3975" spans="1:22" x14ac:dyDescent="0.25">
      <c r="A3975" s="3" t="s">
        <v>158</v>
      </c>
      <c r="B3975" s="3" t="s">
        <v>8</v>
      </c>
      <c r="C3975" s="3" t="s">
        <v>9</v>
      </c>
      <c r="D3975" s="3" t="s">
        <v>10</v>
      </c>
      <c r="E3975" s="3">
        <v>0.56000000000000005</v>
      </c>
      <c r="F3975" s="3">
        <v>0.48</v>
      </c>
      <c r="G3975" s="3" t="s">
        <v>11</v>
      </c>
      <c r="H3975" s="2">
        <v>5300</v>
      </c>
      <c r="I3975" s="3" t="s">
        <v>44</v>
      </c>
      <c r="J3975" s="2">
        <v>5300</v>
      </c>
      <c r="K3975" s="3" t="s">
        <v>13</v>
      </c>
      <c r="L3975" s="2">
        <v>434</v>
      </c>
      <c r="M3975" s="3">
        <v>100.22861478443977</v>
      </c>
      <c r="N3975" s="3">
        <v>134139.24072417748</v>
      </c>
      <c r="O3975" s="3">
        <v>82.456594308212772</v>
      </c>
      <c r="P3975" s="3">
        <v>1</v>
      </c>
      <c r="Q3975" s="3">
        <f t="shared" si="328"/>
        <v>82.456594308212772</v>
      </c>
      <c r="R3975" s="3">
        <v>0</v>
      </c>
      <c r="S3975" s="3">
        <v>11.682474564197506</v>
      </c>
      <c r="T3975" s="3">
        <v>1</v>
      </c>
      <c r="U3975" s="3">
        <f t="shared" si="329"/>
        <v>11.682474564197506</v>
      </c>
      <c r="V3975" s="3">
        <v>0</v>
      </c>
    </row>
    <row r="3976" spans="1:22" x14ac:dyDescent="0.25">
      <c r="A3976" s="3" t="s">
        <v>158</v>
      </c>
      <c r="B3976" s="3" t="s">
        <v>8</v>
      </c>
      <c r="C3976" s="3" t="s">
        <v>9</v>
      </c>
      <c r="D3976" s="3" t="s">
        <v>197</v>
      </c>
      <c r="E3976" s="3">
        <v>0.56000000000000005</v>
      </c>
      <c r="F3976" s="3">
        <v>0.48</v>
      </c>
      <c r="G3976" s="3" t="s">
        <v>11</v>
      </c>
      <c r="H3976" s="2">
        <v>5300</v>
      </c>
      <c r="I3976" s="3" t="s">
        <v>44</v>
      </c>
      <c r="J3976" s="2">
        <v>5300</v>
      </c>
      <c r="K3976" s="3" t="s">
        <v>13</v>
      </c>
      <c r="L3976" s="2">
        <v>303</v>
      </c>
      <c r="M3976" s="3">
        <v>60.311595663864068</v>
      </c>
      <c r="N3976" s="3">
        <v>106802.2136963932</v>
      </c>
      <c r="O3976" s="3">
        <v>61.938944530503775</v>
      </c>
      <c r="P3976" s="3">
        <v>1</v>
      </c>
      <c r="Q3976" s="3">
        <f t="shared" si="328"/>
        <v>61.938944530503775</v>
      </c>
      <c r="R3976" s="3">
        <v>0</v>
      </c>
      <c r="S3976" s="3">
        <v>10.913482042074646</v>
      </c>
      <c r="T3976" s="3">
        <v>1</v>
      </c>
      <c r="U3976" s="3">
        <f t="shared" si="329"/>
        <v>10.913482042074646</v>
      </c>
      <c r="V3976" s="3">
        <v>0</v>
      </c>
    </row>
    <row r="3977" spans="1:22" x14ac:dyDescent="0.25">
      <c r="A3977" s="3" t="s">
        <v>158</v>
      </c>
      <c r="B3977" s="3" t="s">
        <v>8</v>
      </c>
      <c r="C3977" s="3" t="s">
        <v>9</v>
      </c>
      <c r="D3977" s="3" t="s">
        <v>197</v>
      </c>
      <c r="E3977" s="3">
        <v>0.56000000000000005</v>
      </c>
      <c r="F3977" s="3">
        <v>0.48</v>
      </c>
      <c r="G3977" s="3" t="s">
        <v>11</v>
      </c>
      <c r="H3977" s="2">
        <v>5300</v>
      </c>
      <c r="I3977" s="3" t="s">
        <v>44</v>
      </c>
      <c r="J3977" s="2">
        <v>5300</v>
      </c>
      <c r="K3977" s="3" t="s">
        <v>198</v>
      </c>
      <c r="L3977" s="2">
        <v>9</v>
      </c>
      <c r="M3977" s="3">
        <v>0.77852295400091998</v>
      </c>
      <c r="N3977" s="3">
        <v>1676.8465114647606</v>
      </c>
      <c r="O3977" s="3">
        <v>3.5302953051013293</v>
      </c>
      <c r="P3977" s="3">
        <f>1-0.712</f>
        <v>0.28800000000000003</v>
      </c>
      <c r="Q3977" s="3">
        <f t="shared" si="328"/>
        <v>1.0167250478691829</v>
      </c>
      <c r="R3977" s="3">
        <v>0</v>
      </c>
      <c r="S3977" s="3">
        <v>0.59298637061430082</v>
      </c>
      <c r="T3977" s="3">
        <f>1-0.531</f>
        <v>0.46899999999999997</v>
      </c>
      <c r="U3977" s="3">
        <f t="shared" si="329"/>
        <v>0.27811060781810709</v>
      </c>
      <c r="V3977" s="3">
        <v>0</v>
      </c>
    </row>
    <row r="3978" spans="1:22" x14ac:dyDescent="0.25">
      <c r="A3978" s="3" t="s">
        <v>158</v>
      </c>
      <c r="B3978" s="3" t="s">
        <v>8</v>
      </c>
      <c r="C3978" s="3" t="s">
        <v>9</v>
      </c>
      <c r="D3978" s="3" t="s">
        <v>10</v>
      </c>
      <c r="E3978" s="3">
        <v>0.56000000000000005</v>
      </c>
      <c r="F3978" s="3">
        <v>0.48</v>
      </c>
      <c r="G3978" s="3" t="s">
        <v>183</v>
      </c>
      <c r="H3978" s="2">
        <v>5300</v>
      </c>
      <c r="I3978" s="3" t="s">
        <v>44</v>
      </c>
      <c r="J3978" s="2">
        <v>5300</v>
      </c>
      <c r="K3978" s="3" t="s">
        <v>169</v>
      </c>
      <c r="L3978" s="2">
        <v>8</v>
      </c>
      <c r="M3978" s="3">
        <v>0.64905074236608606</v>
      </c>
      <c r="N3978" s="3">
        <v>1396.805906565839</v>
      </c>
      <c r="O3978" s="3">
        <v>0.90459752408566596</v>
      </c>
      <c r="P3978" s="3">
        <v>1</v>
      </c>
      <c r="Q3978" s="3">
        <f t="shared" si="328"/>
        <v>0.90459752408566596</v>
      </c>
      <c r="R3978" s="3">
        <v>0</v>
      </c>
      <c r="S3978" s="3">
        <v>0.10708445187737574</v>
      </c>
      <c r="T3978" s="3">
        <v>1</v>
      </c>
      <c r="U3978" s="3">
        <f t="shared" si="329"/>
        <v>0.10708445187737574</v>
      </c>
      <c r="V3978" s="3">
        <v>0</v>
      </c>
    </row>
    <row r="3979" spans="1:22" x14ac:dyDescent="0.25">
      <c r="A3979" s="3" t="s">
        <v>158</v>
      </c>
      <c r="B3979" s="3" t="s">
        <v>8</v>
      </c>
      <c r="C3979" s="3" t="s">
        <v>9</v>
      </c>
      <c r="D3979" s="3" t="s">
        <v>197</v>
      </c>
      <c r="E3979" s="3">
        <v>0.56000000000000005</v>
      </c>
      <c r="F3979" s="3">
        <v>0.48</v>
      </c>
      <c r="G3979" s="3" t="s">
        <v>183</v>
      </c>
      <c r="H3979" s="2">
        <v>5300</v>
      </c>
      <c r="I3979" s="3" t="s">
        <v>44</v>
      </c>
      <c r="J3979" s="2">
        <v>5300</v>
      </c>
      <c r="K3979" s="3" t="s">
        <v>169</v>
      </c>
      <c r="L3979" s="2">
        <v>247</v>
      </c>
      <c r="M3979" s="3">
        <v>60.697315041138026</v>
      </c>
      <c r="N3979" s="3">
        <v>77471.798952482073</v>
      </c>
      <c r="O3979" s="3">
        <v>45.740933466378038</v>
      </c>
      <c r="P3979" s="3">
        <v>1</v>
      </c>
      <c r="Q3979" s="3">
        <f t="shared" si="328"/>
        <v>45.740933466378038</v>
      </c>
      <c r="R3979" s="3">
        <v>0</v>
      </c>
      <c r="S3979" s="3">
        <v>5.8613674808865284</v>
      </c>
      <c r="T3979" s="3">
        <v>1</v>
      </c>
      <c r="U3979" s="3">
        <f t="shared" si="329"/>
        <v>5.8613674808865284</v>
      </c>
      <c r="V3979" s="3">
        <v>0</v>
      </c>
    </row>
    <row r="3980" spans="1:22" x14ac:dyDescent="0.25">
      <c r="A3980" s="3" t="s">
        <v>158</v>
      </c>
      <c r="B3980" s="3" t="s">
        <v>310</v>
      </c>
      <c r="C3980" s="3" t="s">
        <v>9</v>
      </c>
      <c r="D3980" s="3" t="s">
        <v>197</v>
      </c>
      <c r="E3980" s="3">
        <v>0.56000000000000005</v>
      </c>
      <c r="F3980" s="3">
        <v>0.48</v>
      </c>
      <c r="G3980" s="3" t="s">
        <v>183</v>
      </c>
      <c r="H3980" s="2">
        <v>5300</v>
      </c>
      <c r="I3980" s="3" t="s">
        <v>44</v>
      </c>
      <c r="J3980" s="2">
        <v>5300</v>
      </c>
      <c r="K3980" s="3" t="s">
        <v>169</v>
      </c>
      <c r="L3980" s="2">
        <v>717</v>
      </c>
      <c r="M3980" s="3">
        <v>270.40753374850965</v>
      </c>
      <c r="N3980" s="3">
        <v>256503.03580509609</v>
      </c>
      <c r="O3980" s="3">
        <v>63.918914669174008</v>
      </c>
      <c r="P3980" s="3">
        <v>1</v>
      </c>
      <c r="Q3980" s="3">
        <f t="shared" si="328"/>
        <v>63.918914669174008</v>
      </c>
      <c r="R3980" s="3">
        <v>0</v>
      </c>
      <c r="S3980" s="3">
        <v>10.540312268005989</v>
      </c>
      <c r="T3980" s="3">
        <v>1</v>
      </c>
      <c r="U3980" s="3">
        <f t="shared" si="329"/>
        <v>10.540312268005989</v>
      </c>
      <c r="V3980" s="3">
        <v>0</v>
      </c>
    </row>
    <row r="3981" spans="1:22" x14ac:dyDescent="0.25">
      <c r="A3981" s="3" t="s">
        <v>158</v>
      </c>
      <c r="B3981" s="3" t="s">
        <v>8</v>
      </c>
      <c r="C3981" s="3" t="s">
        <v>9</v>
      </c>
      <c r="D3981" s="3" t="s">
        <v>197</v>
      </c>
      <c r="E3981" s="3">
        <v>0.56000000000000005</v>
      </c>
      <c r="F3981" s="3">
        <v>0.48</v>
      </c>
      <c r="G3981" s="3" t="s">
        <v>183</v>
      </c>
      <c r="H3981" s="2">
        <v>5300</v>
      </c>
      <c r="I3981" s="3" t="s">
        <v>44</v>
      </c>
      <c r="J3981" s="2">
        <v>5300</v>
      </c>
      <c r="K3981" s="3" t="s">
        <v>199</v>
      </c>
      <c r="L3981" s="2">
        <v>1267</v>
      </c>
      <c r="M3981" s="3">
        <v>266.0744859708546</v>
      </c>
      <c r="N3981" s="3">
        <v>429471.74603860686</v>
      </c>
      <c r="O3981" s="3">
        <v>243.75039439271259</v>
      </c>
      <c r="P3981" s="3">
        <f>1-0.712</f>
        <v>0.28800000000000003</v>
      </c>
      <c r="Q3981" s="3">
        <f t="shared" si="328"/>
        <v>70.200113585101235</v>
      </c>
      <c r="R3981" s="3">
        <v>0</v>
      </c>
      <c r="S3981" s="3">
        <v>35.896499024890709</v>
      </c>
      <c r="T3981" s="3">
        <f>1-0.531</f>
        <v>0.46899999999999997</v>
      </c>
      <c r="U3981" s="3">
        <f t="shared" si="329"/>
        <v>16.835458042673743</v>
      </c>
      <c r="V3981" s="3">
        <v>0</v>
      </c>
    </row>
    <row r="3982" spans="1:22" x14ac:dyDescent="0.25">
      <c r="A3982" s="3" t="s">
        <v>158</v>
      </c>
      <c r="B3982" s="3" t="s">
        <v>310</v>
      </c>
      <c r="C3982" s="3" t="s">
        <v>9</v>
      </c>
      <c r="D3982" s="3" t="s">
        <v>312</v>
      </c>
      <c r="E3982" s="3">
        <v>0.56000000000000005</v>
      </c>
      <c r="F3982" s="3">
        <v>0.48</v>
      </c>
      <c r="G3982" s="3" t="s">
        <v>320</v>
      </c>
      <c r="H3982" s="2">
        <v>5300</v>
      </c>
      <c r="I3982" s="3" t="s">
        <v>44</v>
      </c>
      <c r="J3982" s="2">
        <v>5300</v>
      </c>
      <c r="K3982" s="3" t="s">
        <v>314</v>
      </c>
      <c r="L3982" s="2">
        <v>115</v>
      </c>
      <c r="M3982" s="3">
        <v>19.624138438423007</v>
      </c>
      <c r="N3982" s="3">
        <v>33496.755841830323</v>
      </c>
      <c r="O3982" s="3">
        <v>23.270318818425785</v>
      </c>
      <c r="P3982" s="3">
        <v>1</v>
      </c>
      <c r="Q3982" s="3">
        <f t="shared" si="328"/>
        <v>23.270318818425785</v>
      </c>
      <c r="R3982" s="3">
        <v>0</v>
      </c>
      <c r="S3982" s="3">
        <v>3.1732085516449442</v>
      </c>
      <c r="T3982" s="3">
        <v>1</v>
      </c>
      <c r="U3982" s="3">
        <f t="shared" si="329"/>
        <v>3.1732085516449442</v>
      </c>
      <c r="V3982" s="3">
        <v>0</v>
      </c>
    </row>
    <row r="3983" spans="1:22" x14ac:dyDescent="0.25">
      <c r="A3983" s="3" t="s">
        <v>158</v>
      </c>
      <c r="B3983" s="3" t="s">
        <v>310</v>
      </c>
      <c r="C3983" s="3" t="s">
        <v>9</v>
      </c>
      <c r="D3983" s="3" t="s">
        <v>197</v>
      </c>
      <c r="E3983" s="3">
        <v>0.56000000000000005</v>
      </c>
      <c r="F3983" s="3">
        <v>0.48</v>
      </c>
      <c r="G3983" s="3" t="s">
        <v>320</v>
      </c>
      <c r="H3983" s="2">
        <v>5300</v>
      </c>
      <c r="I3983" s="3" t="s">
        <v>44</v>
      </c>
      <c r="J3983" s="2">
        <v>5300</v>
      </c>
      <c r="K3983" s="3" t="s">
        <v>314</v>
      </c>
      <c r="L3983" s="2">
        <v>274</v>
      </c>
      <c r="M3983" s="3">
        <v>58.310972693722491</v>
      </c>
      <c r="N3983" s="3">
        <v>87735.144326345355</v>
      </c>
      <c r="O3983" s="3">
        <v>48.43427127183277</v>
      </c>
      <c r="P3983" s="3">
        <v>1</v>
      </c>
      <c r="Q3983" s="3">
        <f t="shared" si="328"/>
        <v>48.43427127183277</v>
      </c>
      <c r="R3983" s="3">
        <v>0</v>
      </c>
      <c r="S3983" s="3">
        <v>6.7265490290710428</v>
      </c>
      <c r="T3983" s="3">
        <v>1</v>
      </c>
      <c r="U3983" s="3">
        <f t="shared" si="329"/>
        <v>6.7265490290710428</v>
      </c>
      <c r="V3983" s="3">
        <v>0</v>
      </c>
    </row>
    <row r="3984" spans="1:22" x14ac:dyDescent="0.25">
      <c r="A3984" s="3" t="s">
        <v>158</v>
      </c>
      <c r="B3984" s="3" t="s">
        <v>89</v>
      </c>
      <c r="C3984" s="3" t="s">
        <v>9</v>
      </c>
      <c r="D3984" s="3" t="s">
        <v>262</v>
      </c>
      <c r="E3984" s="3">
        <v>0.56000000000000005</v>
      </c>
      <c r="F3984" s="3">
        <v>0.48</v>
      </c>
      <c r="G3984" s="3" t="s">
        <v>277</v>
      </c>
      <c r="H3984" s="2">
        <v>5300</v>
      </c>
      <c r="I3984" s="3" t="s">
        <v>44</v>
      </c>
      <c r="J3984" s="2">
        <v>5300</v>
      </c>
      <c r="K3984" s="3" t="s">
        <v>274</v>
      </c>
      <c r="L3984" s="2">
        <v>104</v>
      </c>
      <c r="M3984" s="3">
        <v>15.371687441491156</v>
      </c>
      <c r="N3984" s="3">
        <v>29887.391097136329</v>
      </c>
      <c r="O3984" s="3">
        <v>22.91337861070831</v>
      </c>
      <c r="P3984" s="3">
        <v>1</v>
      </c>
      <c r="Q3984" s="3">
        <f t="shared" si="328"/>
        <v>22.91337861070831</v>
      </c>
      <c r="R3984" s="3">
        <v>0</v>
      </c>
      <c r="S3984" s="3">
        <v>3.1402351067283236</v>
      </c>
      <c r="T3984" s="3">
        <v>1</v>
      </c>
      <c r="U3984" s="3">
        <f t="shared" si="329"/>
        <v>3.1402351067283236</v>
      </c>
      <c r="V3984" s="3">
        <v>0</v>
      </c>
    </row>
    <row r="3985" spans="1:22" x14ac:dyDescent="0.25">
      <c r="A3985" s="3" t="s">
        <v>158</v>
      </c>
      <c r="B3985" s="3" t="s">
        <v>8</v>
      </c>
      <c r="C3985" s="3" t="s">
        <v>9</v>
      </c>
      <c r="D3985" s="3" t="s">
        <v>10</v>
      </c>
      <c r="E3985" s="3">
        <v>0.56000000000000005</v>
      </c>
      <c r="F3985" s="3">
        <v>0.48</v>
      </c>
      <c r="G3985" s="3" t="s">
        <v>184</v>
      </c>
      <c r="H3985" s="2">
        <v>5300</v>
      </c>
      <c r="I3985" s="3" t="s">
        <v>44</v>
      </c>
      <c r="J3985" s="2">
        <v>5300</v>
      </c>
      <c r="K3985" s="3" t="s">
        <v>170</v>
      </c>
      <c r="L3985" s="2">
        <v>189</v>
      </c>
      <c r="M3985" s="3">
        <v>38.779201661109404</v>
      </c>
      <c r="N3985" s="3">
        <v>63253.112121464052</v>
      </c>
      <c r="O3985" s="3">
        <v>35.142906129184993</v>
      </c>
      <c r="P3985" s="3">
        <v>1</v>
      </c>
      <c r="Q3985" s="3">
        <f t="shared" si="328"/>
        <v>35.142906129184993</v>
      </c>
      <c r="R3985" s="3">
        <v>0</v>
      </c>
      <c r="S3985" s="3">
        <v>5.4559696418804977</v>
      </c>
      <c r="T3985" s="3">
        <v>1</v>
      </c>
      <c r="U3985" s="3">
        <f t="shared" si="329"/>
        <v>5.4559696418804977</v>
      </c>
      <c r="V3985" s="3">
        <v>0</v>
      </c>
    </row>
    <row r="3986" spans="1:22" x14ac:dyDescent="0.25">
      <c r="A3986" s="3" t="s">
        <v>158</v>
      </c>
      <c r="B3986" s="3" t="s">
        <v>8</v>
      </c>
      <c r="C3986" s="3" t="s">
        <v>9</v>
      </c>
      <c r="D3986" s="3" t="s">
        <v>197</v>
      </c>
      <c r="E3986" s="3">
        <v>0.56000000000000005</v>
      </c>
      <c r="F3986" s="3">
        <v>0.48</v>
      </c>
      <c r="G3986" s="3" t="s">
        <v>184</v>
      </c>
      <c r="H3986" s="2">
        <v>5300</v>
      </c>
      <c r="I3986" s="3" t="s">
        <v>44</v>
      </c>
      <c r="J3986" s="2">
        <v>5300</v>
      </c>
      <c r="K3986" s="3" t="s">
        <v>170</v>
      </c>
      <c r="L3986" s="2">
        <v>54</v>
      </c>
      <c r="M3986" s="3">
        <v>9.0076063525037391</v>
      </c>
      <c r="N3986" s="3">
        <v>19775.360161031957</v>
      </c>
      <c r="O3986" s="3">
        <v>17.150840269390468</v>
      </c>
      <c r="P3986" s="3">
        <v>1</v>
      </c>
      <c r="Q3986" s="3">
        <f t="shared" si="328"/>
        <v>17.150840269390468</v>
      </c>
      <c r="R3986" s="3">
        <v>0</v>
      </c>
      <c r="S3986" s="3">
        <v>2.6189828625881209</v>
      </c>
      <c r="T3986" s="3">
        <v>1</v>
      </c>
      <c r="U3986" s="3">
        <f t="shared" si="329"/>
        <v>2.6189828625881209</v>
      </c>
      <c r="V3986" s="3">
        <v>0</v>
      </c>
    </row>
    <row r="3987" spans="1:22" x14ac:dyDescent="0.25">
      <c r="A3987" s="3" t="s">
        <v>158</v>
      </c>
      <c r="B3987" s="3" t="s">
        <v>8</v>
      </c>
      <c r="C3987" s="3" t="s">
        <v>9</v>
      </c>
      <c r="D3987" s="3" t="s">
        <v>197</v>
      </c>
      <c r="E3987" s="3">
        <v>0.56000000000000005</v>
      </c>
      <c r="F3987" s="3">
        <v>0.48</v>
      </c>
      <c r="G3987" s="3" t="s">
        <v>184</v>
      </c>
      <c r="H3987" s="2">
        <v>5300</v>
      </c>
      <c r="I3987" s="3" t="s">
        <v>44</v>
      </c>
      <c r="J3987" s="2">
        <v>5300</v>
      </c>
      <c r="K3987" s="3" t="s">
        <v>172</v>
      </c>
      <c r="L3987" s="2">
        <v>714</v>
      </c>
      <c r="M3987" s="3">
        <v>185.58650456708335</v>
      </c>
      <c r="N3987" s="3">
        <v>271288.54781008145</v>
      </c>
      <c r="O3987" s="3">
        <v>118.56871949799871</v>
      </c>
      <c r="P3987" s="3">
        <f>1-0.712</f>
        <v>0.28800000000000003</v>
      </c>
      <c r="Q3987" s="3">
        <f t="shared" si="328"/>
        <v>34.147791215423631</v>
      </c>
      <c r="R3987" s="3">
        <v>0</v>
      </c>
      <c r="S3987" s="3">
        <v>16.721556427031942</v>
      </c>
      <c r="T3987" s="3">
        <f>1-0.531</f>
        <v>0.46899999999999997</v>
      </c>
      <c r="U3987" s="3">
        <f t="shared" si="329"/>
        <v>7.8424099642779801</v>
      </c>
      <c r="V3987" s="3">
        <v>0</v>
      </c>
    </row>
    <row r="3988" spans="1:22" x14ac:dyDescent="0.25">
      <c r="A3988" s="3" t="s">
        <v>158</v>
      </c>
      <c r="B3988" s="3" t="s">
        <v>310</v>
      </c>
      <c r="C3988" s="3" t="s">
        <v>9</v>
      </c>
      <c r="D3988" s="3" t="s">
        <v>312</v>
      </c>
      <c r="E3988" s="3">
        <v>0.56000000000000005</v>
      </c>
      <c r="F3988" s="3">
        <v>0.48</v>
      </c>
      <c r="G3988" s="3" t="s">
        <v>283</v>
      </c>
      <c r="H3988" s="2">
        <v>5300</v>
      </c>
      <c r="I3988" s="3" t="s">
        <v>44</v>
      </c>
      <c r="J3988" s="2">
        <v>5300</v>
      </c>
      <c r="K3988" s="3" t="s">
        <v>263</v>
      </c>
      <c r="L3988" s="2">
        <v>136</v>
      </c>
      <c r="M3988" s="3">
        <v>50.310744803666012</v>
      </c>
      <c r="N3988" s="3">
        <v>44234.511397275637</v>
      </c>
      <c r="O3988" s="3">
        <v>5.1089445796045672</v>
      </c>
      <c r="P3988" s="3">
        <v>1</v>
      </c>
      <c r="Q3988" s="3">
        <f t="shared" si="328"/>
        <v>5.1089445796045672</v>
      </c>
      <c r="R3988" s="3">
        <v>0</v>
      </c>
      <c r="S3988" s="3">
        <v>0.15039796363298982</v>
      </c>
      <c r="T3988" s="3">
        <v>1</v>
      </c>
      <c r="U3988" s="3">
        <f t="shared" si="329"/>
        <v>0.15039796363298982</v>
      </c>
      <c r="V3988" s="3">
        <v>0</v>
      </c>
    </row>
    <row r="3989" spans="1:22" x14ac:dyDescent="0.25">
      <c r="A3989" s="3" t="s">
        <v>158</v>
      </c>
      <c r="B3989" s="3" t="s">
        <v>89</v>
      </c>
      <c r="C3989" s="3" t="s">
        <v>9</v>
      </c>
      <c r="D3989" s="3" t="s">
        <v>262</v>
      </c>
      <c r="E3989" s="3">
        <v>0.56000000000000005</v>
      </c>
      <c r="F3989" s="3">
        <v>0.48</v>
      </c>
      <c r="G3989" s="3" t="s">
        <v>283</v>
      </c>
      <c r="H3989" s="2">
        <v>5300</v>
      </c>
      <c r="I3989" s="3" t="s">
        <v>44</v>
      </c>
      <c r="J3989" s="2">
        <v>5300</v>
      </c>
      <c r="K3989" s="3" t="s">
        <v>284</v>
      </c>
      <c r="L3989" s="2">
        <v>7</v>
      </c>
      <c r="M3989" s="3">
        <v>0.53041658742155384</v>
      </c>
      <c r="N3989" s="3">
        <v>1214.9904040856102</v>
      </c>
      <c r="O3989" s="3">
        <v>1.5192211683367658</v>
      </c>
      <c r="P3989" s="3">
        <v>1</v>
      </c>
      <c r="Q3989" s="3">
        <f t="shared" si="328"/>
        <v>1.5192211683367658</v>
      </c>
      <c r="R3989" s="3">
        <v>0</v>
      </c>
      <c r="S3989" s="3">
        <v>0.17322316265161974</v>
      </c>
      <c r="T3989" s="3">
        <v>1</v>
      </c>
      <c r="U3989" s="3">
        <f t="shared" si="329"/>
        <v>0.17322316265161974</v>
      </c>
      <c r="V3989" s="3">
        <v>0</v>
      </c>
    </row>
    <row r="3990" spans="1:22" x14ac:dyDescent="0.25">
      <c r="A3990" s="3" t="s">
        <v>158</v>
      </c>
      <c r="B3990" s="3" t="s">
        <v>310</v>
      </c>
      <c r="C3990" s="3" t="s">
        <v>9</v>
      </c>
      <c r="D3990" s="3" t="s">
        <v>312</v>
      </c>
      <c r="E3990" s="3">
        <v>0.56000000000000005</v>
      </c>
      <c r="F3990" s="3">
        <v>0.48</v>
      </c>
      <c r="G3990" s="3" t="s">
        <v>283</v>
      </c>
      <c r="H3990" s="2">
        <v>5300</v>
      </c>
      <c r="I3990" s="3" t="s">
        <v>44</v>
      </c>
      <c r="J3990" s="2">
        <v>5300</v>
      </c>
      <c r="K3990" s="3" t="s">
        <v>316</v>
      </c>
      <c r="L3990" s="2">
        <v>48</v>
      </c>
      <c r="M3990" s="3">
        <v>11.050264991103429</v>
      </c>
      <c r="N3990" s="3">
        <v>10075.701172297602</v>
      </c>
      <c r="O3990" s="3">
        <v>2.2323543930571335</v>
      </c>
      <c r="P3990" s="3">
        <v>1</v>
      </c>
      <c r="Q3990" s="3">
        <f t="shared" si="328"/>
        <v>2.2323543930571335</v>
      </c>
      <c r="R3990" s="3">
        <v>0</v>
      </c>
      <c r="S3990" s="3">
        <v>0.22595762488223903</v>
      </c>
      <c r="T3990" s="3">
        <v>1</v>
      </c>
      <c r="U3990" s="3">
        <f t="shared" si="329"/>
        <v>0.22595762488223903</v>
      </c>
      <c r="V3990" s="3">
        <v>0</v>
      </c>
    </row>
    <row r="3991" spans="1:22" x14ac:dyDescent="0.25">
      <c r="A3991" s="3" t="s">
        <v>158</v>
      </c>
      <c r="B3991" s="3" t="s">
        <v>310</v>
      </c>
      <c r="C3991" s="3" t="s">
        <v>9</v>
      </c>
      <c r="D3991" s="3" t="s">
        <v>312</v>
      </c>
      <c r="E3991" s="3">
        <v>0.56000000000000005</v>
      </c>
      <c r="F3991" s="3">
        <v>0.48</v>
      </c>
      <c r="G3991" s="3" t="s">
        <v>283</v>
      </c>
      <c r="H3991" s="2">
        <v>5300</v>
      </c>
      <c r="I3991" s="3" t="s">
        <v>44</v>
      </c>
      <c r="J3991" s="2">
        <v>5300</v>
      </c>
      <c r="K3991" s="3" t="s">
        <v>321</v>
      </c>
      <c r="L3991" s="2">
        <v>3</v>
      </c>
      <c r="M3991" s="3">
        <v>0.18124395083196568</v>
      </c>
      <c r="N3991" s="3">
        <v>357.80525179554201</v>
      </c>
      <c r="O3991" s="3">
        <v>0.32765067428230643</v>
      </c>
      <c r="P3991" s="3">
        <v>1</v>
      </c>
      <c r="Q3991" s="3">
        <f t="shared" si="328"/>
        <v>0.32765067428230643</v>
      </c>
      <c r="R3991" s="3">
        <v>0</v>
      </c>
      <c r="S3991" s="3">
        <v>3.3939975648947823E-2</v>
      </c>
      <c r="T3991" s="3">
        <v>1</v>
      </c>
      <c r="U3991" s="3">
        <f t="shared" si="329"/>
        <v>3.3939975648947823E-2</v>
      </c>
      <c r="V3991" s="3">
        <v>0</v>
      </c>
    </row>
    <row r="3992" spans="1:22" x14ac:dyDescent="0.25">
      <c r="A3992" s="3" t="s">
        <v>158</v>
      </c>
      <c r="B3992" s="3" t="s">
        <v>8</v>
      </c>
      <c r="C3992" s="3" t="s">
        <v>9</v>
      </c>
      <c r="D3992" s="3" t="s">
        <v>10</v>
      </c>
      <c r="E3992" s="3">
        <v>0.56000000000000005</v>
      </c>
      <c r="F3992" s="3">
        <v>0.48</v>
      </c>
      <c r="G3992" s="3" t="s">
        <v>59</v>
      </c>
      <c r="H3992" s="2">
        <v>5300</v>
      </c>
      <c r="I3992" s="3" t="s">
        <v>44</v>
      </c>
      <c r="J3992" s="2">
        <v>5300</v>
      </c>
      <c r="K3992" s="3" t="s">
        <v>62</v>
      </c>
      <c r="L3992" s="2">
        <v>4</v>
      </c>
      <c r="M3992" s="3">
        <v>0.50194387422461462</v>
      </c>
      <c r="N3992" s="3">
        <v>841.47138414861649</v>
      </c>
      <c r="O3992" s="3">
        <v>1.1943360613677463</v>
      </c>
      <c r="P3992" s="3">
        <v>1</v>
      </c>
      <c r="Q3992" s="3">
        <f t="shared" si="328"/>
        <v>1.1943360613677463</v>
      </c>
      <c r="R3992" s="3">
        <v>0</v>
      </c>
      <c r="S3992" s="3">
        <v>0.10957517170629091</v>
      </c>
      <c r="T3992" s="3">
        <v>1</v>
      </c>
      <c r="U3992" s="3">
        <f t="shared" si="329"/>
        <v>0.10957517170629091</v>
      </c>
      <c r="V3992" s="3">
        <v>0</v>
      </c>
    </row>
    <row r="3993" spans="1:22" x14ac:dyDescent="0.25">
      <c r="A3993" s="3" t="s">
        <v>158</v>
      </c>
      <c r="B3993" s="3" t="s">
        <v>310</v>
      </c>
      <c r="C3993" s="3" t="s">
        <v>9</v>
      </c>
      <c r="D3993" s="3" t="s">
        <v>197</v>
      </c>
      <c r="E3993" s="3">
        <v>0.56000000000000005</v>
      </c>
      <c r="F3993" s="3">
        <v>0.48</v>
      </c>
      <c r="G3993" s="3" t="s">
        <v>59</v>
      </c>
      <c r="H3993" s="2">
        <v>5300</v>
      </c>
      <c r="I3993" s="3" t="s">
        <v>44</v>
      </c>
      <c r="J3993" s="2">
        <v>5300</v>
      </c>
      <c r="K3993" s="3" t="s">
        <v>62</v>
      </c>
      <c r="L3993" s="2">
        <v>15</v>
      </c>
      <c r="M3993" s="3">
        <v>4.924234223588642</v>
      </c>
      <c r="N3993" s="3">
        <v>4982.5029382462253</v>
      </c>
      <c r="O3993" s="3">
        <v>1.2710961377415504</v>
      </c>
      <c r="P3993" s="3">
        <v>1</v>
      </c>
      <c r="Q3993" s="3">
        <f t="shared" si="328"/>
        <v>1.2710961377415504</v>
      </c>
      <c r="R3993" s="3">
        <v>0</v>
      </c>
      <c r="S3993" s="3">
        <v>5.8225910014676634E-2</v>
      </c>
      <c r="T3993" s="3">
        <v>1</v>
      </c>
      <c r="U3993" s="3">
        <f t="shared" si="329"/>
        <v>5.8225910014676634E-2</v>
      </c>
      <c r="V3993" s="3">
        <v>0</v>
      </c>
    </row>
    <row r="3994" spans="1:22" x14ac:dyDescent="0.25">
      <c r="A3994" s="3" t="s">
        <v>158</v>
      </c>
      <c r="B3994" s="3" t="s">
        <v>8</v>
      </c>
      <c r="C3994" s="3" t="s">
        <v>9</v>
      </c>
      <c r="D3994" s="3" t="s">
        <v>10</v>
      </c>
      <c r="E3994" s="3">
        <v>0.56000000000000005</v>
      </c>
      <c r="F3994" s="3">
        <v>0.48</v>
      </c>
      <c r="G3994" s="3" t="s">
        <v>59</v>
      </c>
      <c r="H3994" s="2">
        <v>5300</v>
      </c>
      <c r="I3994" s="3" t="s">
        <v>44</v>
      </c>
      <c r="J3994" s="2">
        <v>5300</v>
      </c>
      <c r="K3994" s="3" t="s">
        <v>186</v>
      </c>
      <c r="L3994" s="2">
        <v>3</v>
      </c>
      <c r="M3994" s="3">
        <v>0.36394826002351183</v>
      </c>
      <c r="N3994" s="3">
        <v>992.80626228995789</v>
      </c>
      <c r="O3994" s="3">
        <v>1.0905445083609129</v>
      </c>
      <c r="P3994" s="3">
        <v>1</v>
      </c>
      <c r="Q3994" s="3">
        <f t="shared" si="328"/>
        <v>1.0905445083609129</v>
      </c>
      <c r="R3994" s="3">
        <v>0</v>
      </c>
      <c r="S3994" s="3">
        <v>0.17171276796497822</v>
      </c>
      <c r="T3994" s="3">
        <v>1</v>
      </c>
      <c r="U3994" s="3">
        <f t="shared" si="329"/>
        <v>0.17171276796497822</v>
      </c>
      <c r="V3994" s="3">
        <v>0</v>
      </c>
    </row>
    <row r="3995" spans="1:22" x14ac:dyDescent="0.25">
      <c r="A3995" s="3" t="s">
        <v>158</v>
      </c>
      <c r="B3995" s="3" t="s">
        <v>8</v>
      </c>
      <c r="C3995" s="3" t="s">
        <v>9</v>
      </c>
      <c r="D3995" s="3" t="s">
        <v>197</v>
      </c>
      <c r="E3995" s="3">
        <v>0.56000000000000005</v>
      </c>
      <c r="F3995" s="3">
        <v>0.48</v>
      </c>
      <c r="G3995" s="3" t="s">
        <v>59</v>
      </c>
      <c r="H3995" s="2">
        <v>5300</v>
      </c>
      <c r="I3995" s="3" t="s">
        <v>44</v>
      </c>
      <c r="J3995" s="2">
        <v>5300</v>
      </c>
      <c r="K3995" s="3" t="s">
        <v>188</v>
      </c>
      <c r="L3995" s="2">
        <v>17</v>
      </c>
      <c r="M3995" s="3">
        <v>3.8990762765708804</v>
      </c>
      <c r="N3995" s="3">
        <v>5121.4304086820011</v>
      </c>
      <c r="O3995" s="3">
        <v>1.2066537922556704</v>
      </c>
      <c r="P3995" s="3">
        <f>1-0.712</f>
        <v>0.28800000000000003</v>
      </c>
      <c r="Q3995" s="3">
        <f t="shared" si="328"/>
        <v>0.34751629216963309</v>
      </c>
      <c r="R3995" s="3">
        <v>0</v>
      </c>
      <c r="S3995" s="3">
        <v>0.14579366914759931</v>
      </c>
      <c r="T3995" s="3">
        <f>1-0.531</f>
        <v>0.46899999999999997</v>
      </c>
      <c r="U3995" s="3">
        <f t="shared" si="329"/>
        <v>6.8377230830224067E-2</v>
      </c>
      <c r="V3995" s="3">
        <v>0</v>
      </c>
    </row>
    <row r="3996" spans="1:22" x14ac:dyDescent="0.25">
      <c r="A3996" s="3" t="s">
        <v>158</v>
      </c>
      <c r="B3996" s="3" t="s">
        <v>8</v>
      </c>
      <c r="C3996" s="3" t="s">
        <v>9</v>
      </c>
      <c r="D3996" s="3" t="s">
        <v>197</v>
      </c>
      <c r="E3996" s="3">
        <v>0.56000000000000005</v>
      </c>
      <c r="F3996" s="3">
        <v>0.48</v>
      </c>
      <c r="G3996" s="3" t="s">
        <v>59</v>
      </c>
      <c r="H3996" s="2">
        <v>5300</v>
      </c>
      <c r="I3996" s="3" t="s">
        <v>44</v>
      </c>
      <c r="J3996" s="2">
        <v>5300</v>
      </c>
      <c r="K3996" s="3" t="s">
        <v>200</v>
      </c>
      <c r="L3996" s="2">
        <v>20</v>
      </c>
      <c r="M3996" s="3">
        <v>3.4389849580572691</v>
      </c>
      <c r="N3996" s="3">
        <v>4773.5638501254771</v>
      </c>
      <c r="O3996" s="3">
        <v>5.710715983970287</v>
      </c>
      <c r="P3996" s="3">
        <v>1</v>
      </c>
      <c r="Q3996" s="3">
        <f t="shared" si="328"/>
        <v>5.710715983970287</v>
      </c>
      <c r="R3996" s="3">
        <v>0</v>
      </c>
      <c r="S3996" s="3">
        <v>0.77998499897167151</v>
      </c>
      <c r="T3996" s="3">
        <v>1</v>
      </c>
      <c r="U3996" s="3">
        <f t="shared" si="329"/>
        <v>0.77998499897167151</v>
      </c>
      <c r="V3996" s="3">
        <v>0</v>
      </c>
    </row>
    <row r="3997" spans="1:22" x14ac:dyDescent="0.25">
      <c r="A3997" s="3" t="s">
        <v>158</v>
      </c>
      <c r="B3997" s="3" t="s">
        <v>310</v>
      </c>
      <c r="C3997" s="3" t="s">
        <v>9</v>
      </c>
      <c r="D3997" s="3" t="s">
        <v>197</v>
      </c>
      <c r="E3997" s="3">
        <v>0.56000000000000005</v>
      </c>
      <c r="F3997" s="3">
        <v>0.48</v>
      </c>
      <c r="G3997" s="3" t="s">
        <v>59</v>
      </c>
      <c r="H3997" s="2">
        <v>5300</v>
      </c>
      <c r="I3997" s="3" t="s">
        <v>44</v>
      </c>
      <c r="J3997" s="2">
        <v>5300</v>
      </c>
      <c r="K3997" s="3" t="s">
        <v>200</v>
      </c>
      <c r="L3997" s="2">
        <v>6</v>
      </c>
      <c r="M3997" s="3">
        <v>0.19235961900287279</v>
      </c>
      <c r="N3997" s="3">
        <v>220.05355288961249</v>
      </c>
      <c r="O3997" s="3">
        <v>8.445060920739822E-2</v>
      </c>
      <c r="P3997" s="3">
        <v>1</v>
      </c>
      <c r="Q3997" s="3">
        <f t="shared" si="328"/>
        <v>8.445060920739822E-2</v>
      </c>
      <c r="R3997" s="3">
        <v>0</v>
      </c>
      <c r="S3997" s="3">
        <v>2.4078409841742439E-3</v>
      </c>
      <c r="T3997" s="3">
        <v>1</v>
      </c>
      <c r="U3997" s="3">
        <f t="shared" si="329"/>
        <v>2.4078409841742439E-3</v>
      </c>
      <c r="V3997" s="3">
        <v>0</v>
      </c>
    </row>
    <row r="3998" spans="1:22" x14ac:dyDescent="0.25">
      <c r="A3998" s="3" t="s">
        <v>158</v>
      </c>
      <c r="B3998" s="3" t="s">
        <v>8</v>
      </c>
      <c r="C3998" s="3" t="s">
        <v>9</v>
      </c>
      <c r="D3998" s="3" t="s">
        <v>197</v>
      </c>
      <c r="E3998" s="3">
        <v>0.56000000000000005</v>
      </c>
      <c r="F3998" s="3">
        <v>0.48</v>
      </c>
      <c r="G3998" s="3" t="s">
        <v>59</v>
      </c>
      <c r="H3998" s="2">
        <v>5300</v>
      </c>
      <c r="I3998" s="3" t="s">
        <v>44</v>
      </c>
      <c r="J3998" s="2">
        <v>5300</v>
      </c>
      <c r="K3998" s="3" t="s">
        <v>243</v>
      </c>
      <c r="L3998" s="2">
        <v>16</v>
      </c>
      <c r="M3998" s="3">
        <v>3.4777205313052022</v>
      </c>
      <c r="N3998" s="3">
        <v>6714.6635611325182</v>
      </c>
      <c r="O3998" s="3">
        <v>4.6642207089790073</v>
      </c>
      <c r="P3998" s="3">
        <f>1-0.712</f>
        <v>0.28800000000000003</v>
      </c>
      <c r="Q3998" s="3">
        <f t="shared" si="328"/>
        <v>1.3432955641859543</v>
      </c>
      <c r="R3998" s="3">
        <v>0</v>
      </c>
      <c r="S3998" s="3">
        <v>0.58573897304549893</v>
      </c>
      <c r="T3998" s="3">
        <f>1-0.531</f>
        <v>0.46899999999999997</v>
      </c>
      <c r="U3998" s="3">
        <f t="shared" si="329"/>
        <v>0.27471157835833898</v>
      </c>
      <c r="V3998" s="3">
        <v>0</v>
      </c>
    </row>
    <row r="3999" spans="1:22" x14ac:dyDescent="0.25">
      <c r="A3999" s="3" t="s">
        <v>158</v>
      </c>
      <c r="B3999" s="3" t="s">
        <v>8</v>
      </c>
      <c r="C3999" s="3" t="s">
        <v>9</v>
      </c>
      <c r="D3999" s="3" t="s">
        <v>10</v>
      </c>
      <c r="E3999" s="3">
        <v>0.56000000000000005</v>
      </c>
      <c r="F3999" s="3">
        <v>0.48</v>
      </c>
      <c r="G3999" s="3" t="s">
        <v>59</v>
      </c>
      <c r="H3999" s="2">
        <v>5300</v>
      </c>
      <c r="I3999" s="3" t="s">
        <v>44</v>
      </c>
      <c r="J3999" s="2">
        <v>5300</v>
      </c>
      <c r="K3999" s="3" t="s">
        <v>148</v>
      </c>
      <c r="L3999" s="2">
        <v>5</v>
      </c>
      <c r="M3999" s="3">
        <v>0.48546416119905639</v>
      </c>
      <c r="N3999" s="3">
        <v>1270.2295821115399</v>
      </c>
      <c r="O3999" s="3">
        <v>1.6271848251573222</v>
      </c>
      <c r="P3999" s="3">
        <v>1</v>
      </c>
      <c r="Q3999" s="3">
        <f t="shared" si="328"/>
        <v>1.6271848251573222</v>
      </c>
      <c r="R3999" s="3">
        <v>0</v>
      </c>
      <c r="S3999" s="3">
        <v>0.19914038652963639</v>
      </c>
      <c r="T3999" s="3">
        <v>1</v>
      </c>
      <c r="U3999" s="3">
        <f t="shared" si="329"/>
        <v>0.19914038652963639</v>
      </c>
      <c r="V3999" s="3">
        <v>0</v>
      </c>
    </row>
    <row r="4000" spans="1:22" x14ac:dyDescent="0.25">
      <c r="A4000" s="3" t="s">
        <v>158</v>
      </c>
      <c r="B4000" s="3" t="s">
        <v>8</v>
      </c>
      <c r="C4000" s="3" t="s">
        <v>9</v>
      </c>
      <c r="D4000" s="3" t="s">
        <v>197</v>
      </c>
      <c r="E4000" s="3">
        <v>0.56000000000000005</v>
      </c>
      <c r="F4000" s="3">
        <v>0.48</v>
      </c>
      <c r="G4000" s="3" t="s">
        <v>59</v>
      </c>
      <c r="H4000" s="2">
        <v>5300</v>
      </c>
      <c r="I4000" s="3" t="s">
        <v>44</v>
      </c>
      <c r="J4000" s="2">
        <v>5300</v>
      </c>
      <c r="K4000" s="3" t="s">
        <v>161</v>
      </c>
      <c r="L4000" s="2">
        <v>2</v>
      </c>
      <c r="M4000" s="3">
        <v>2.432594688140665E-2</v>
      </c>
      <c r="N4000" s="3">
        <v>66.486931054144208</v>
      </c>
      <c r="O4000" s="3">
        <v>8.4443858059089522E-2</v>
      </c>
      <c r="P4000" s="3">
        <v>1</v>
      </c>
      <c r="Q4000" s="3">
        <f t="shared" si="328"/>
        <v>8.4443858059089522E-2</v>
      </c>
      <c r="R4000" s="3">
        <v>0</v>
      </c>
      <c r="S4000" s="3">
        <v>8.5549011007573141E-3</v>
      </c>
      <c r="T4000" s="3">
        <v>1</v>
      </c>
      <c r="U4000" s="3">
        <f t="shared" si="329"/>
        <v>8.5549011007573141E-3</v>
      </c>
      <c r="V4000" s="3">
        <v>0</v>
      </c>
    </row>
    <row r="4001" spans="1:22" x14ac:dyDescent="0.25">
      <c r="A4001" s="3" t="s">
        <v>158</v>
      </c>
      <c r="B4001" s="3" t="s">
        <v>351</v>
      </c>
      <c r="C4001" s="3" t="s">
        <v>352</v>
      </c>
      <c r="D4001" s="3" t="s">
        <v>353</v>
      </c>
      <c r="E4001" s="3">
        <v>0.36</v>
      </c>
      <c r="F4001" s="3">
        <v>0.57999999999999996</v>
      </c>
      <c r="G4001" s="3" t="s">
        <v>290</v>
      </c>
      <c r="H4001" s="2">
        <v>5300</v>
      </c>
      <c r="I4001" s="3" t="s">
        <v>44</v>
      </c>
      <c r="J4001" s="2">
        <v>5300</v>
      </c>
      <c r="K4001" s="3" t="s">
        <v>354</v>
      </c>
      <c r="L4001" s="2">
        <v>50</v>
      </c>
      <c r="M4001" s="3">
        <v>10.627240483041195</v>
      </c>
      <c r="N4001" s="3">
        <v>12390.172893025772</v>
      </c>
      <c r="O4001" s="3">
        <v>4.0318350721055021</v>
      </c>
      <c r="P4001" s="3">
        <v>1</v>
      </c>
      <c r="Q4001" s="3">
        <f t="shared" si="328"/>
        <v>4.0318350721055021</v>
      </c>
      <c r="R4001" s="3">
        <v>0</v>
      </c>
      <c r="S4001" s="3">
        <v>0.49242650384121195</v>
      </c>
      <c r="T4001" s="3">
        <v>1</v>
      </c>
      <c r="U4001" s="3">
        <f t="shared" si="329"/>
        <v>0.49242650384121195</v>
      </c>
      <c r="V4001" s="3">
        <v>0</v>
      </c>
    </row>
    <row r="4002" spans="1:22" x14ac:dyDescent="0.25">
      <c r="A4002" s="3" t="s">
        <v>158</v>
      </c>
      <c r="B4002" s="3" t="s">
        <v>89</v>
      </c>
      <c r="C4002" s="3" t="s">
        <v>9</v>
      </c>
      <c r="D4002" s="3" t="s">
        <v>262</v>
      </c>
      <c r="E4002" s="3">
        <v>0.56000000000000005</v>
      </c>
      <c r="F4002" s="3">
        <v>0.48</v>
      </c>
      <c r="G4002" s="3" t="s">
        <v>264</v>
      </c>
      <c r="H4002" s="2">
        <v>5300</v>
      </c>
      <c r="I4002" s="3" t="s">
        <v>44</v>
      </c>
      <c r="J4002" s="2">
        <v>5300</v>
      </c>
      <c r="K4002" s="3" t="s">
        <v>264</v>
      </c>
      <c r="L4002" s="2">
        <v>3710</v>
      </c>
      <c r="M4002" s="3">
        <v>807.7148530466485</v>
      </c>
      <c r="N4002" s="3">
        <v>1197346.6050228281</v>
      </c>
      <c r="O4002" s="3">
        <v>717.95785021096447</v>
      </c>
      <c r="P4002" s="3">
        <v>1</v>
      </c>
      <c r="Q4002" s="3">
        <f t="shared" si="328"/>
        <v>717.95785021096447</v>
      </c>
      <c r="R4002" s="3">
        <v>0</v>
      </c>
      <c r="S4002" s="3">
        <v>105.51537498451636</v>
      </c>
      <c r="T4002" s="3">
        <v>1</v>
      </c>
      <c r="U4002" s="3">
        <f t="shared" si="329"/>
        <v>105.51537498451636</v>
      </c>
      <c r="V4002" s="3">
        <v>0</v>
      </c>
    </row>
    <row r="4003" spans="1:22" x14ac:dyDescent="0.25">
      <c r="A4003" s="3" t="s">
        <v>158</v>
      </c>
      <c r="B4003" s="3" t="s">
        <v>310</v>
      </c>
      <c r="C4003" s="3" t="s">
        <v>9</v>
      </c>
      <c r="D4003" s="3" t="s">
        <v>312</v>
      </c>
      <c r="E4003" s="3">
        <v>0.56000000000000005</v>
      </c>
      <c r="F4003" s="3">
        <v>0.48</v>
      </c>
      <c r="G4003" s="3" t="s">
        <v>264</v>
      </c>
      <c r="H4003" s="2">
        <v>5300</v>
      </c>
      <c r="I4003" s="3" t="s">
        <v>44</v>
      </c>
      <c r="J4003" s="2">
        <v>5300</v>
      </c>
      <c r="K4003" s="3" t="s">
        <v>264</v>
      </c>
      <c r="L4003" s="2">
        <v>706</v>
      </c>
      <c r="M4003" s="3">
        <v>174.11718565456087</v>
      </c>
      <c r="N4003" s="3">
        <v>227759.28224941727</v>
      </c>
      <c r="O4003" s="3">
        <v>100.41736416885199</v>
      </c>
      <c r="P4003" s="3">
        <v>1</v>
      </c>
      <c r="Q4003" s="3">
        <f t="shared" si="328"/>
        <v>100.41736416885199</v>
      </c>
      <c r="R4003" s="3">
        <v>0</v>
      </c>
      <c r="S4003" s="3">
        <v>13.074081753958559</v>
      </c>
      <c r="T4003" s="3">
        <v>1</v>
      </c>
      <c r="U4003" s="3">
        <f t="shared" si="329"/>
        <v>13.074081753958559</v>
      </c>
      <c r="V4003" s="3">
        <v>0</v>
      </c>
    </row>
    <row r="4004" spans="1:22" x14ac:dyDescent="0.25">
      <c r="A4004" s="3" t="s">
        <v>158</v>
      </c>
      <c r="B4004" s="3" t="s">
        <v>310</v>
      </c>
      <c r="C4004" s="3" t="s">
        <v>9</v>
      </c>
      <c r="D4004" s="3" t="s">
        <v>197</v>
      </c>
      <c r="E4004" s="3">
        <v>0.56000000000000005</v>
      </c>
      <c r="F4004" s="3">
        <v>0.48</v>
      </c>
      <c r="G4004" s="3" t="s">
        <v>264</v>
      </c>
      <c r="H4004" s="2">
        <v>5300</v>
      </c>
      <c r="I4004" s="3" t="s">
        <v>44</v>
      </c>
      <c r="J4004" s="2">
        <v>5300</v>
      </c>
      <c r="K4004" s="3" t="s">
        <v>264</v>
      </c>
      <c r="L4004" s="2">
        <v>514</v>
      </c>
      <c r="M4004" s="3">
        <v>107.48477537091568</v>
      </c>
      <c r="N4004" s="3">
        <v>166929.69665561963</v>
      </c>
      <c r="O4004" s="3">
        <v>101.18427443110738</v>
      </c>
      <c r="P4004" s="3">
        <v>1</v>
      </c>
      <c r="Q4004" s="3">
        <f t="shared" si="328"/>
        <v>101.18427443110738</v>
      </c>
      <c r="R4004" s="3">
        <v>0</v>
      </c>
      <c r="S4004" s="3">
        <v>15.086854961310053</v>
      </c>
      <c r="T4004" s="3">
        <v>1</v>
      </c>
      <c r="U4004" s="3">
        <f t="shared" si="329"/>
        <v>15.086854961310053</v>
      </c>
      <c r="V4004" s="3">
        <v>0</v>
      </c>
    </row>
    <row r="4005" spans="1:22" x14ac:dyDescent="0.25">
      <c r="A4005" s="3" t="s">
        <v>158</v>
      </c>
      <c r="B4005" s="3" t="s">
        <v>89</v>
      </c>
      <c r="C4005" s="3" t="s">
        <v>9</v>
      </c>
      <c r="D4005" s="3" t="s">
        <v>262</v>
      </c>
      <c r="E4005" s="3">
        <v>0.56000000000000005</v>
      </c>
      <c r="F4005" s="3">
        <v>0.48</v>
      </c>
      <c r="G4005" s="3" t="s">
        <v>296</v>
      </c>
      <c r="H4005" s="2">
        <v>5300</v>
      </c>
      <c r="I4005" s="3" t="s">
        <v>44</v>
      </c>
      <c r="J4005" s="2">
        <v>5300</v>
      </c>
      <c r="K4005" s="3" t="s">
        <v>265</v>
      </c>
      <c r="L4005" s="2">
        <v>7</v>
      </c>
      <c r="M4005" s="3">
        <v>0.64603892457691647</v>
      </c>
      <c r="N4005" s="3">
        <v>2084.2714152054991</v>
      </c>
      <c r="O4005" s="3">
        <v>3.4159513629478977</v>
      </c>
      <c r="P4005" s="3">
        <v>1</v>
      </c>
      <c r="Q4005" s="3">
        <f t="shared" si="328"/>
        <v>3.4159513629478977</v>
      </c>
      <c r="R4005" s="3">
        <v>0</v>
      </c>
      <c r="S4005" s="3">
        <v>0.44533422837602377</v>
      </c>
      <c r="T4005" s="3">
        <v>1</v>
      </c>
      <c r="U4005" s="3">
        <f t="shared" si="329"/>
        <v>0.44533422837602377</v>
      </c>
      <c r="V4005" s="3">
        <v>0</v>
      </c>
    </row>
    <row r="4006" spans="1:22" x14ac:dyDescent="0.25">
      <c r="A4006" s="3" t="s">
        <v>158</v>
      </c>
      <c r="B4006" s="3" t="s">
        <v>8</v>
      </c>
      <c r="C4006" s="3" t="s">
        <v>9</v>
      </c>
      <c r="D4006" s="3" t="s">
        <v>197</v>
      </c>
      <c r="E4006" s="3">
        <v>0.56000000000000005</v>
      </c>
      <c r="F4006" s="3">
        <v>0.48</v>
      </c>
      <c r="G4006" s="3" t="s">
        <v>250</v>
      </c>
      <c r="H4006" s="2">
        <v>5300</v>
      </c>
      <c r="I4006" s="3" t="s">
        <v>44</v>
      </c>
      <c r="J4006" s="2">
        <v>5300</v>
      </c>
      <c r="K4006" s="3" t="s">
        <v>205</v>
      </c>
      <c r="L4006" s="2">
        <v>61</v>
      </c>
      <c r="M4006" s="3">
        <v>7.9001904403930263</v>
      </c>
      <c r="N4006" s="3">
        <v>20775.960857270391</v>
      </c>
      <c r="O4006" s="3">
        <v>16.78394429378584</v>
      </c>
      <c r="P4006" s="3">
        <f>1-0.712</f>
        <v>0.28800000000000003</v>
      </c>
      <c r="Q4006" s="3">
        <f t="shared" si="328"/>
        <v>4.8337759566103227</v>
      </c>
      <c r="R4006" s="3">
        <v>0</v>
      </c>
      <c r="S4006" s="3">
        <v>2.8499429519325843</v>
      </c>
      <c r="T4006" s="3">
        <f>1-0.531</f>
        <v>0.46899999999999997</v>
      </c>
      <c r="U4006" s="3">
        <f t="shared" si="329"/>
        <v>1.3366232444563819</v>
      </c>
      <c r="V4006" s="3">
        <v>0</v>
      </c>
    </row>
    <row r="4007" spans="1:22" x14ac:dyDescent="0.25">
      <c r="A4007" s="3" t="s">
        <v>158</v>
      </c>
      <c r="B4007" s="3" t="s">
        <v>8</v>
      </c>
      <c r="C4007" s="3" t="s">
        <v>9</v>
      </c>
      <c r="D4007" s="3" t="s">
        <v>197</v>
      </c>
      <c r="E4007" s="3">
        <v>0.56000000000000005</v>
      </c>
      <c r="F4007" s="3">
        <v>0.48</v>
      </c>
      <c r="G4007" s="3" t="s">
        <v>250</v>
      </c>
      <c r="H4007" s="2">
        <v>5300</v>
      </c>
      <c r="I4007" s="3" t="s">
        <v>44</v>
      </c>
      <c r="J4007" s="2">
        <v>5300</v>
      </c>
      <c r="K4007" s="3" t="s">
        <v>206</v>
      </c>
      <c r="L4007" s="2">
        <v>25</v>
      </c>
      <c r="M4007" s="3">
        <v>3.8866958330539756</v>
      </c>
      <c r="N4007" s="3">
        <v>9181.1561989966085</v>
      </c>
      <c r="O4007" s="3">
        <v>6.7601217469324446</v>
      </c>
      <c r="P4007" s="3">
        <f>1-0.712</f>
        <v>0.28800000000000003</v>
      </c>
      <c r="Q4007" s="3">
        <f t="shared" si="328"/>
        <v>1.9469150631165442</v>
      </c>
      <c r="R4007" s="3">
        <v>0</v>
      </c>
      <c r="S4007" s="3">
        <v>0.81662170804482026</v>
      </c>
      <c r="T4007" s="3">
        <f>1-0.531</f>
        <v>0.46899999999999997</v>
      </c>
      <c r="U4007" s="3">
        <f t="shared" si="329"/>
        <v>0.38299558107302067</v>
      </c>
      <c r="V4007" s="3">
        <v>0</v>
      </c>
    </row>
    <row r="4008" spans="1:22" x14ac:dyDescent="0.25">
      <c r="A4008" s="3" t="s">
        <v>158</v>
      </c>
      <c r="B4008" s="3" t="s">
        <v>8</v>
      </c>
      <c r="C4008" s="3" t="s">
        <v>9</v>
      </c>
      <c r="D4008" s="3" t="s">
        <v>197</v>
      </c>
      <c r="E4008" s="3">
        <v>0.56000000000000005</v>
      </c>
      <c r="F4008" s="3">
        <v>0.48</v>
      </c>
      <c r="G4008" s="3" t="s">
        <v>250</v>
      </c>
      <c r="H4008" s="2">
        <v>5300</v>
      </c>
      <c r="I4008" s="3" t="s">
        <v>44</v>
      </c>
      <c r="J4008" s="2">
        <v>5300</v>
      </c>
      <c r="K4008" s="3" t="s">
        <v>225</v>
      </c>
      <c r="L4008" s="2">
        <v>5</v>
      </c>
      <c r="M4008" s="3">
        <v>3.5776900478569761E-2</v>
      </c>
      <c r="N4008" s="3">
        <v>135.53093280689816</v>
      </c>
      <c r="O4008" s="3">
        <v>0.29060200225851068</v>
      </c>
      <c r="P4008" s="3">
        <v>1</v>
      </c>
      <c r="Q4008" s="3">
        <f t="shared" si="328"/>
        <v>0.29060200225851068</v>
      </c>
      <c r="R4008" s="3">
        <v>0</v>
      </c>
      <c r="S4008" s="3">
        <v>3.3855886676596184E-2</v>
      </c>
      <c r="T4008" s="3">
        <v>1</v>
      </c>
      <c r="U4008" s="3">
        <f t="shared" si="329"/>
        <v>3.3855886676596184E-2</v>
      </c>
      <c r="V4008" s="3">
        <v>0</v>
      </c>
    </row>
    <row r="4009" spans="1:22" x14ac:dyDescent="0.25">
      <c r="A4009" s="3" t="s">
        <v>158</v>
      </c>
      <c r="B4009" s="3" t="s">
        <v>8</v>
      </c>
      <c r="C4009" s="3" t="s">
        <v>9</v>
      </c>
      <c r="D4009" s="3" t="s">
        <v>197</v>
      </c>
      <c r="E4009" s="3">
        <v>0.56000000000000005</v>
      </c>
      <c r="F4009" s="3">
        <v>0.48</v>
      </c>
      <c r="G4009" s="3" t="s">
        <v>250</v>
      </c>
      <c r="H4009" s="2">
        <v>5300</v>
      </c>
      <c r="I4009" s="3" t="s">
        <v>44</v>
      </c>
      <c r="J4009" s="2">
        <v>5300</v>
      </c>
      <c r="K4009" s="3" t="s">
        <v>207</v>
      </c>
      <c r="L4009" s="2">
        <v>62</v>
      </c>
      <c r="M4009" s="3">
        <v>9.27229167707622</v>
      </c>
      <c r="N4009" s="3">
        <v>16584.247151146443</v>
      </c>
      <c r="O4009" s="3">
        <v>8.5780529364132931</v>
      </c>
      <c r="P4009" s="3">
        <f>1-0.712</f>
        <v>0.28800000000000003</v>
      </c>
      <c r="Q4009" s="3">
        <f t="shared" si="328"/>
        <v>2.4704792456870286</v>
      </c>
      <c r="R4009" s="3">
        <v>0</v>
      </c>
      <c r="S4009" s="3">
        <v>1.2328402505929663</v>
      </c>
      <c r="T4009" s="3">
        <f>1-0.531</f>
        <v>0.46899999999999997</v>
      </c>
      <c r="U4009" s="3">
        <f t="shared" si="329"/>
        <v>0.57820207752810115</v>
      </c>
      <c r="V4009" s="3">
        <v>0</v>
      </c>
    </row>
    <row r="4010" spans="1:22" x14ac:dyDescent="0.25">
      <c r="A4010" s="3" t="s">
        <v>158</v>
      </c>
      <c r="B4010" s="3" t="s">
        <v>310</v>
      </c>
      <c r="C4010" s="3" t="s">
        <v>9</v>
      </c>
      <c r="D4010" s="3" t="s">
        <v>312</v>
      </c>
      <c r="E4010" s="3">
        <v>0.56000000000000005</v>
      </c>
      <c r="F4010" s="3">
        <v>0.48</v>
      </c>
      <c r="G4010" s="3" t="s">
        <v>307</v>
      </c>
      <c r="H4010" s="2">
        <v>5300</v>
      </c>
      <c r="I4010" s="3" t="s">
        <v>44</v>
      </c>
      <c r="J4010" s="2">
        <v>5300</v>
      </c>
      <c r="K4010" s="3" t="s">
        <v>269</v>
      </c>
      <c r="L4010" s="2">
        <v>3</v>
      </c>
      <c r="M4010" s="3">
        <v>5.3769538257550355E-2</v>
      </c>
      <c r="N4010" s="3">
        <v>138.94091789634135</v>
      </c>
      <c r="O4010" s="3">
        <v>0.30281172658212585</v>
      </c>
      <c r="P4010" s="3">
        <v>1</v>
      </c>
      <c r="Q4010" s="3">
        <f t="shared" si="328"/>
        <v>0.30281172658212585</v>
      </c>
      <c r="R4010" s="3">
        <v>0</v>
      </c>
      <c r="S4010" s="3">
        <v>3.2909864857204811E-2</v>
      </c>
      <c r="T4010" s="3">
        <v>1</v>
      </c>
      <c r="U4010" s="3">
        <f t="shared" si="329"/>
        <v>3.2909864857204811E-2</v>
      </c>
      <c r="V4010" s="3">
        <v>0</v>
      </c>
    </row>
    <row r="4011" spans="1:22" x14ac:dyDescent="0.25">
      <c r="A4011" s="3" t="s">
        <v>158</v>
      </c>
      <c r="B4011" s="3" t="s">
        <v>310</v>
      </c>
      <c r="C4011" s="3" t="s">
        <v>9</v>
      </c>
      <c r="D4011" s="3" t="s">
        <v>312</v>
      </c>
      <c r="E4011" s="3">
        <v>0.56000000000000005</v>
      </c>
      <c r="F4011" s="3">
        <v>0.48</v>
      </c>
      <c r="G4011" s="3" t="s">
        <v>307</v>
      </c>
      <c r="H4011" s="2">
        <v>5300</v>
      </c>
      <c r="I4011" s="3" t="s">
        <v>44</v>
      </c>
      <c r="J4011" s="2">
        <v>5300</v>
      </c>
      <c r="K4011" s="3" t="s">
        <v>313</v>
      </c>
      <c r="L4011" s="2">
        <v>6</v>
      </c>
      <c r="M4011" s="3">
        <v>0.35375771491613628</v>
      </c>
      <c r="N4011" s="3">
        <v>870.26727707531234</v>
      </c>
      <c r="O4011" s="3">
        <v>0.80571247825207182</v>
      </c>
      <c r="P4011" s="3">
        <v>1</v>
      </c>
      <c r="Q4011" s="3">
        <f t="shared" si="328"/>
        <v>0.80571247825207182</v>
      </c>
      <c r="R4011" s="3">
        <v>0</v>
      </c>
      <c r="S4011" s="3">
        <v>0.11008299135554619</v>
      </c>
      <c r="T4011" s="3">
        <v>1</v>
      </c>
      <c r="U4011" s="3">
        <f t="shared" si="329"/>
        <v>0.11008299135554619</v>
      </c>
      <c r="V4011" s="3">
        <v>0</v>
      </c>
    </row>
    <row r="4012" spans="1:22" x14ac:dyDescent="0.25">
      <c r="A4012" s="3" t="s">
        <v>158</v>
      </c>
      <c r="B4012" s="3" t="s">
        <v>351</v>
      </c>
      <c r="C4012" s="3" t="s">
        <v>352</v>
      </c>
      <c r="D4012" s="3" t="s">
        <v>353</v>
      </c>
      <c r="E4012" s="3">
        <v>0.36</v>
      </c>
      <c r="F4012" s="3">
        <v>0.57999999999999996</v>
      </c>
      <c r="G4012" s="3" t="s">
        <v>272</v>
      </c>
      <c r="H4012" s="2">
        <v>5300</v>
      </c>
      <c r="I4012" s="3" t="s">
        <v>44</v>
      </c>
      <c r="J4012" s="2">
        <v>5300</v>
      </c>
      <c r="K4012" s="3" t="s">
        <v>272</v>
      </c>
      <c r="L4012" s="2">
        <v>998</v>
      </c>
      <c r="M4012" s="3">
        <v>251.50938985539381</v>
      </c>
      <c r="N4012" s="3">
        <v>341562.56617146084</v>
      </c>
      <c r="O4012" s="3">
        <v>196.65995929857274</v>
      </c>
      <c r="P4012" s="3">
        <v>1</v>
      </c>
      <c r="Q4012" s="3">
        <f t="shared" si="328"/>
        <v>196.65995929857274</v>
      </c>
      <c r="R4012" s="3">
        <v>0</v>
      </c>
      <c r="S4012" s="3">
        <v>32.022600179439827</v>
      </c>
      <c r="T4012" s="3">
        <v>1</v>
      </c>
      <c r="U4012" s="3">
        <f t="shared" si="329"/>
        <v>32.022600179439827</v>
      </c>
      <c r="V4012" s="3">
        <v>0</v>
      </c>
    </row>
    <row r="4013" spans="1:22" x14ac:dyDescent="0.25">
      <c r="A4013" s="3" t="s">
        <v>158</v>
      </c>
      <c r="B4013" s="3" t="s">
        <v>8</v>
      </c>
      <c r="C4013" s="3" t="s">
        <v>9</v>
      </c>
      <c r="D4013" s="3" t="s">
        <v>197</v>
      </c>
      <c r="E4013" s="3">
        <v>0.56000000000000005</v>
      </c>
      <c r="F4013" s="3">
        <v>0.48</v>
      </c>
      <c r="G4013" s="3" t="s">
        <v>163</v>
      </c>
      <c r="H4013" s="2">
        <v>5300</v>
      </c>
      <c r="I4013" s="3" t="s">
        <v>44</v>
      </c>
      <c r="J4013" s="2">
        <v>5300</v>
      </c>
      <c r="K4013" s="3" t="s">
        <v>164</v>
      </c>
      <c r="L4013" s="2">
        <v>446</v>
      </c>
      <c r="M4013" s="3">
        <v>133.98495631537011</v>
      </c>
      <c r="N4013" s="3">
        <v>155327.88359130474</v>
      </c>
      <c r="O4013" s="3">
        <v>59.385124964749487</v>
      </c>
      <c r="P4013" s="3">
        <v>1</v>
      </c>
      <c r="Q4013" s="3">
        <f t="shared" si="328"/>
        <v>59.385124964749487</v>
      </c>
      <c r="R4013" s="3">
        <v>0</v>
      </c>
      <c r="S4013" s="3">
        <v>8.2121189462736908</v>
      </c>
      <c r="T4013" s="3">
        <v>1</v>
      </c>
      <c r="U4013" s="3">
        <f t="shared" si="329"/>
        <v>8.2121189462736908</v>
      </c>
      <c r="V4013" s="3">
        <v>0</v>
      </c>
    </row>
    <row r="4014" spans="1:22" x14ac:dyDescent="0.25">
      <c r="A4014" s="3" t="s">
        <v>158</v>
      </c>
      <c r="B4014" s="3" t="s">
        <v>310</v>
      </c>
      <c r="C4014" s="3" t="s">
        <v>9</v>
      </c>
      <c r="D4014" s="3" t="s">
        <v>197</v>
      </c>
      <c r="E4014" s="3">
        <v>0.56000000000000005</v>
      </c>
      <c r="F4014" s="3">
        <v>0.48</v>
      </c>
      <c r="G4014" s="3" t="s">
        <v>163</v>
      </c>
      <c r="H4014" s="2">
        <v>5300</v>
      </c>
      <c r="I4014" s="3" t="s">
        <v>44</v>
      </c>
      <c r="J4014" s="2">
        <v>5300</v>
      </c>
      <c r="K4014" s="3" t="s">
        <v>164</v>
      </c>
      <c r="L4014" s="2">
        <v>167</v>
      </c>
      <c r="M4014" s="3">
        <v>29.20035046814905</v>
      </c>
      <c r="N4014" s="3">
        <v>43183.367708920749</v>
      </c>
      <c r="O4014" s="3">
        <v>14.302785138729122</v>
      </c>
      <c r="P4014" s="3">
        <v>1</v>
      </c>
      <c r="Q4014" s="3">
        <f t="shared" si="328"/>
        <v>14.302785138729122</v>
      </c>
      <c r="R4014" s="3">
        <v>0</v>
      </c>
      <c r="S4014" s="3">
        <v>1.7411738415222306</v>
      </c>
      <c r="T4014" s="3">
        <v>1</v>
      </c>
      <c r="U4014" s="3">
        <f t="shared" si="329"/>
        <v>1.7411738415222306</v>
      </c>
      <c r="V4014" s="3">
        <v>0</v>
      </c>
    </row>
    <row r="4015" spans="1:22" x14ac:dyDescent="0.25">
      <c r="A4015" s="3" t="s">
        <v>158</v>
      </c>
      <c r="B4015" s="3" t="s">
        <v>89</v>
      </c>
      <c r="C4015" s="3" t="s">
        <v>9</v>
      </c>
      <c r="D4015" s="3" t="s">
        <v>262</v>
      </c>
      <c r="E4015" s="3">
        <v>0.56000000000000005</v>
      </c>
      <c r="F4015" s="3">
        <v>0.48</v>
      </c>
      <c r="G4015" s="3" t="s">
        <v>309</v>
      </c>
      <c r="H4015" s="2">
        <v>5300</v>
      </c>
      <c r="I4015" s="3" t="s">
        <v>44</v>
      </c>
      <c r="J4015" s="2">
        <v>5300</v>
      </c>
      <c r="K4015" s="3" t="s">
        <v>266</v>
      </c>
      <c r="L4015" s="2">
        <v>262</v>
      </c>
      <c r="M4015" s="3">
        <v>45.332704065827798</v>
      </c>
      <c r="N4015" s="3">
        <v>92205.064500207955</v>
      </c>
      <c r="O4015" s="3">
        <v>60.054581174857972</v>
      </c>
      <c r="P4015" s="3">
        <v>1</v>
      </c>
      <c r="Q4015" s="3">
        <f t="shared" si="328"/>
        <v>60.054581174857972</v>
      </c>
      <c r="R4015" s="3">
        <v>0</v>
      </c>
      <c r="S4015" s="3">
        <v>9.1753815748312668</v>
      </c>
      <c r="T4015" s="3">
        <v>1</v>
      </c>
      <c r="U4015" s="3">
        <f t="shared" si="329"/>
        <v>9.1753815748312668</v>
      </c>
      <c r="V4015" s="3">
        <v>0</v>
      </c>
    </row>
    <row r="4016" spans="1:22" x14ac:dyDescent="0.25">
      <c r="A4016" s="3" t="s">
        <v>158</v>
      </c>
      <c r="B4016" s="3" t="s">
        <v>8</v>
      </c>
      <c r="C4016" s="3" t="s">
        <v>9</v>
      </c>
      <c r="D4016" s="3" t="s">
        <v>197</v>
      </c>
      <c r="E4016" s="3">
        <v>0.56000000000000005</v>
      </c>
      <c r="F4016" s="3">
        <v>0.48</v>
      </c>
      <c r="G4016" s="3" t="s">
        <v>166</v>
      </c>
      <c r="H4016" s="2">
        <v>5300</v>
      </c>
      <c r="I4016" s="3" t="s">
        <v>44</v>
      </c>
      <c r="J4016" s="2">
        <v>5300</v>
      </c>
      <c r="K4016" s="3" t="s">
        <v>167</v>
      </c>
      <c r="L4016" s="2">
        <v>286</v>
      </c>
      <c r="M4016" s="3">
        <v>68.984901885936281</v>
      </c>
      <c r="N4016" s="3">
        <v>80274.081076740418</v>
      </c>
      <c r="O4016" s="3">
        <v>35.843432507762778</v>
      </c>
      <c r="P4016" s="3">
        <v>1</v>
      </c>
      <c r="Q4016" s="3">
        <f t="shared" si="328"/>
        <v>35.843432507762778</v>
      </c>
      <c r="R4016" s="3">
        <v>0</v>
      </c>
      <c r="S4016" s="3">
        <v>4.9350575564736872</v>
      </c>
      <c r="T4016" s="3">
        <v>1</v>
      </c>
      <c r="U4016" s="3">
        <f t="shared" si="329"/>
        <v>4.9350575564736872</v>
      </c>
      <c r="V4016" s="3">
        <v>0</v>
      </c>
    </row>
    <row r="4017" spans="1:22" x14ac:dyDescent="0.25">
      <c r="A4017" s="3" t="s">
        <v>158</v>
      </c>
      <c r="B4017" s="3" t="s">
        <v>8</v>
      </c>
      <c r="C4017" s="3" t="s">
        <v>9</v>
      </c>
      <c r="D4017" s="3" t="s">
        <v>197</v>
      </c>
      <c r="E4017" s="3">
        <v>0.56000000000000005</v>
      </c>
      <c r="F4017" s="3">
        <v>0.48</v>
      </c>
      <c r="G4017" s="3" t="s">
        <v>166</v>
      </c>
      <c r="H4017" s="2">
        <v>5300</v>
      </c>
      <c r="I4017" s="3" t="s">
        <v>44</v>
      </c>
      <c r="J4017" s="2">
        <v>5300</v>
      </c>
      <c r="K4017" s="3" t="s">
        <v>211</v>
      </c>
      <c r="L4017" s="2">
        <v>2</v>
      </c>
      <c r="M4017" s="3">
        <v>1.0742790139408452E-2</v>
      </c>
      <c r="N4017" s="3">
        <v>39.413398875349429</v>
      </c>
      <c r="O4017" s="3">
        <v>7.3644216666899492E-2</v>
      </c>
      <c r="P4017" s="3">
        <v>1</v>
      </c>
      <c r="Q4017" s="3">
        <f t="shared" si="328"/>
        <v>7.3644216666899492E-2</v>
      </c>
      <c r="R4017" s="3">
        <v>0</v>
      </c>
      <c r="S4017" s="3">
        <v>9.0482076570980903E-3</v>
      </c>
      <c r="T4017" s="3">
        <v>1</v>
      </c>
      <c r="U4017" s="3">
        <f t="shared" si="329"/>
        <v>9.0482076570980903E-3</v>
      </c>
      <c r="V4017" s="3">
        <v>0</v>
      </c>
    </row>
    <row r="4018" spans="1:22" x14ac:dyDescent="0.25">
      <c r="A4018" s="3" t="s">
        <v>158</v>
      </c>
      <c r="B4018" s="3" t="s">
        <v>310</v>
      </c>
      <c r="C4018" s="3" t="s">
        <v>9</v>
      </c>
      <c r="D4018" s="3" t="s">
        <v>197</v>
      </c>
      <c r="E4018" s="3">
        <v>0.56000000000000005</v>
      </c>
      <c r="F4018" s="3">
        <v>0.48</v>
      </c>
      <c r="G4018" s="3" t="s">
        <v>350</v>
      </c>
      <c r="H4018" s="2">
        <v>5300</v>
      </c>
      <c r="I4018" s="3" t="s">
        <v>44</v>
      </c>
      <c r="J4018" s="2">
        <v>5300</v>
      </c>
      <c r="K4018" s="3" t="s">
        <v>336</v>
      </c>
      <c r="L4018" s="2">
        <v>291</v>
      </c>
      <c r="M4018" s="3">
        <v>61.259755397613695</v>
      </c>
      <c r="N4018" s="3">
        <v>102706.18503207037</v>
      </c>
      <c r="O4018" s="3">
        <v>60.505570531868244</v>
      </c>
      <c r="P4018" s="3">
        <v>1</v>
      </c>
      <c r="Q4018" s="3">
        <f t="shared" si="328"/>
        <v>60.505570531868244</v>
      </c>
      <c r="R4018" s="3">
        <v>0</v>
      </c>
      <c r="S4018" s="3">
        <v>8.5352063181807569</v>
      </c>
      <c r="T4018" s="3">
        <v>1</v>
      </c>
      <c r="U4018" s="3">
        <f t="shared" si="329"/>
        <v>8.5352063181807569</v>
      </c>
      <c r="V4018" s="3">
        <v>0</v>
      </c>
    </row>
    <row r="4019" spans="1:22" x14ac:dyDescent="0.25">
      <c r="A4019" s="3" t="s">
        <v>158</v>
      </c>
      <c r="B4019" s="3" t="s">
        <v>310</v>
      </c>
      <c r="C4019" s="3" t="s">
        <v>9</v>
      </c>
      <c r="D4019" s="3" t="s">
        <v>312</v>
      </c>
      <c r="E4019" s="3">
        <v>0.56000000000000005</v>
      </c>
      <c r="F4019" s="3">
        <v>0.48</v>
      </c>
      <c r="G4019" s="3" t="s">
        <v>329</v>
      </c>
      <c r="H4019" s="2">
        <v>5300</v>
      </c>
      <c r="I4019" s="3" t="s">
        <v>44</v>
      </c>
      <c r="J4019" s="2">
        <v>5300</v>
      </c>
      <c r="K4019" s="3" t="s">
        <v>317</v>
      </c>
      <c r="L4019" s="2">
        <v>1</v>
      </c>
      <c r="M4019" s="3">
        <v>9.3526283873800631E-4</v>
      </c>
      <c r="N4019" s="3">
        <v>1.8844816637158419</v>
      </c>
      <c r="O4019" s="3">
        <v>1.8966159692894548E-3</v>
      </c>
      <c r="P4019" s="3">
        <v>1</v>
      </c>
      <c r="Q4019" s="3">
        <f t="shared" si="328"/>
        <v>1.8966159692894548E-3</v>
      </c>
      <c r="R4019" s="3">
        <v>0</v>
      </c>
      <c r="S4019" s="3">
        <v>2.0010635083963154E-4</v>
      </c>
      <c r="T4019" s="3">
        <v>1</v>
      </c>
      <c r="U4019" s="3">
        <f t="shared" si="329"/>
        <v>2.0010635083963154E-4</v>
      </c>
      <c r="V4019" s="3">
        <v>0</v>
      </c>
    </row>
    <row r="4020" spans="1:22" x14ac:dyDescent="0.25">
      <c r="A4020" s="3" t="s">
        <v>158</v>
      </c>
      <c r="B4020" s="3" t="s">
        <v>310</v>
      </c>
      <c r="C4020" s="3" t="s">
        <v>9</v>
      </c>
      <c r="D4020" s="3" t="s">
        <v>312</v>
      </c>
      <c r="E4020" s="3">
        <v>0.56000000000000005</v>
      </c>
      <c r="F4020" s="3">
        <v>0.48</v>
      </c>
      <c r="G4020" s="3" t="s">
        <v>329</v>
      </c>
      <c r="H4020" s="2">
        <v>5300</v>
      </c>
      <c r="I4020" s="3" t="s">
        <v>44</v>
      </c>
      <c r="J4020" s="2">
        <v>5300</v>
      </c>
      <c r="K4020" s="3" t="s">
        <v>315</v>
      </c>
      <c r="L4020" s="2">
        <v>1</v>
      </c>
      <c r="M4020" s="3">
        <v>1.2333573917158615E-2</v>
      </c>
      <c r="N4020" s="3">
        <v>24.851189347297712</v>
      </c>
      <c r="O4020" s="3">
        <v>2.5011207845335639E-2</v>
      </c>
      <c r="P4020" s="3">
        <v>1</v>
      </c>
      <c r="Q4020" s="3">
        <f t="shared" si="328"/>
        <v>2.5011207845335639E-2</v>
      </c>
      <c r="R4020" s="3">
        <v>0</v>
      </c>
      <c r="S4020" s="3">
        <v>2.6388586899311552E-3</v>
      </c>
      <c r="T4020" s="3">
        <v>1</v>
      </c>
      <c r="U4020" s="3">
        <f t="shared" si="329"/>
        <v>2.6388586899311552E-3</v>
      </c>
      <c r="V4020" s="3">
        <v>0</v>
      </c>
    </row>
    <row r="4021" spans="1:22" x14ac:dyDescent="0.25">
      <c r="A4021" s="3" t="s">
        <v>158</v>
      </c>
      <c r="B4021" s="3" t="s">
        <v>310</v>
      </c>
      <c r="C4021" s="3" t="s">
        <v>9</v>
      </c>
      <c r="D4021" s="3" t="s">
        <v>197</v>
      </c>
      <c r="E4021" s="3">
        <v>0.56000000000000005</v>
      </c>
      <c r="F4021" s="3">
        <v>0.48</v>
      </c>
      <c r="G4021" s="3" t="s">
        <v>320</v>
      </c>
      <c r="H4021" s="2">
        <v>5400</v>
      </c>
      <c r="I4021" s="3" t="s">
        <v>45</v>
      </c>
      <c r="J4021" s="2">
        <v>3000</v>
      </c>
      <c r="K4021" s="3" t="s">
        <v>314</v>
      </c>
      <c r="L4021" s="2">
        <v>10</v>
      </c>
      <c r="M4021" s="3">
        <v>0.12629090978319346</v>
      </c>
      <c r="N4021" s="3">
        <v>287.91196045861972</v>
      </c>
      <c r="O4021" s="3">
        <v>0.67304380067004077</v>
      </c>
      <c r="P4021" s="3">
        <v>1</v>
      </c>
      <c r="Q4021" s="3">
        <f t="shared" si="328"/>
        <v>0.67304380067004077</v>
      </c>
      <c r="R4021" s="3">
        <v>0</v>
      </c>
      <c r="S4021" s="3">
        <v>8.9197225785613704E-2</v>
      </c>
      <c r="T4021" s="3">
        <v>1</v>
      </c>
      <c r="U4021" s="3">
        <f t="shared" si="329"/>
        <v>8.9197225785613704E-2</v>
      </c>
      <c r="V4021" s="3">
        <v>0</v>
      </c>
    </row>
    <row r="4022" spans="1:22" x14ac:dyDescent="0.25">
      <c r="A4022" s="3" t="s">
        <v>158</v>
      </c>
      <c r="B4022" s="3" t="s">
        <v>89</v>
      </c>
      <c r="C4022" s="3" t="s">
        <v>9</v>
      </c>
      <c r="D4022" s="3" t="s">
        <v>262</v>
      </c>
      <c r="E4022" s="3">
        <v>0.56000000000000005</v>
      </c>
      <c r="F4022" s="3">
        <v>0.48</v>
      </c>
      <c r="G4022" s="3" t="s">
        <v>277</v>
      </c>
      <c r="H4022" s="2">
        <v>5400</v>
      </c>
      <c r="I4022" s="3" t="s">
        <v>45</v>
      </c>
      <c r="J4022" s="2">
        <v>3000</v>
      </c>
      <c r="K4022" s="3" t="s">
        <v>274</v>
      </c>
      <c r="L4022" s="2">
        <v>474</v>
      </c>
      <c r="M4022" s="3">
        <v>1.0816668006878554</v>
      </c>
      <c r="N4022" s="3">
        <v>2301.6113191893664</v>
      </c>
      <c r="O4022" s="3">
        <v>5.6232406391822538</v>
      </c>
      <c r="P4022" s="3">
        <v>1</v>
      </c>
      <c r="Q4022" s="3">
        <f t="shared" si="328"/>
        <v>5.6232406391822538</v>
      </c>
      <c r="R4022" s="3">
        <v>0</v>
      </c>
      <c r="S4022" s="3">
        <v>0.8261940607396846</v>
      </c>
      <c r="T4022" s="3">
        <v>1</v>
      </c>
      <c r="U4022" s="3">
        <f t="shared" si="329"/>
        <v>0.8261940607396846</v>
      </c>
      <c r="V4022" s="3">
        <v>0</v>
      </c>
    </row>
    <row r="4023" spans="1:22" x14ac:dyDescent="0.25">
      <c r="A4023" s="3" t="s">
        <v>158</v>
      </c>
      <c r="B4023" s="3" t="s">
        <v>89</v>
      </c>
      <c r="C4023" s="3" t="s">
        <v>9</v>
      </c>
      <c r="D4023" s="3" t="s">
        <v>262</v>
      </c>
      <c r="E4023" s="3">
        <v>0.56000000000000005</v>
      </c>
      <c r="F4023" s="3">
        <v>0.48</v>
      </c>
      <c r="G4023" s="3" t="s">
        <v>283</v>
      </c>
      <c r="H4023" s="2">
        <v>5400</v>
      </c>
      <c r="I4023" s="3" t="s">
        <v>45</v>
      </c>
      <c r="J4023" s="2">
        <v>3000</v>
      </c>
      <c r="K4023" s="3" t="s">
        <v>284</v>
      </c>
      <c r="L4023" s="2">
        <v>2</v>
      </c>
      <c r="M4023" s="3">
        <v>2.2546599303295189E-5</v>
      </c>
      <c r="N4023" s="3">
        <v>3.0813862336195579E-3</v>
      </c>
      <c r="O4023" s="3">
        <v>9.3399811925899236E-6</v>
      </c>
      <c r="P4023" s="3">
        <v>1</v>
      </c>
      <c r="Q4023" s="3">
        <f t="shared" si="328"/>
        <v>9.3399811925899236E-6</v>
      </c>
      <c r="R4023" s="3">
        <v>0</v>
      </c>
      <c r="S4023" s="3">
        <v>1.3560205861392909E-6</v>
      </c>
      <c r="T4023" s="3">
        <v>1</v>
      </c>
      <c r="U4023" s="3">
        <f t="shared" si="329"/>
        <v>1.3560205861392909E-6</v>
      </c>
      <c r="V4023" s="3">
        <v>0</v>
      </c>
    </row>
    <row r="4024" spans="1:22" x14ac:dyDescent="0.25">
      <c r="A4024" s="3" t="s">
        <v>158</v>
      </c>
      <c r="B4024" s="3" t="s">
        <v>89</v>
      </c>
      <c r="C4024" s="3" t="s">
        <v>9</v>
      </c>
      <c r="D4024" s="3" t="s">
        <v>262</v>
      </c>
      <c r="E4024" s="3">
        <v>0.56000000000000005</v>
      </c>
      <c r="F4024" s="3">
        <v>0.48</v>
      </c>
      <c r="G4024" s="3" t="s">
        <v>264</v>
      </c>
      <c r="H4024" s="2">
        <v>5400</v>
      </c>
      <c r="I4024" s="3" t="s">
        <v>45</v>
      </c>
      <c r="J4024" s="2">
        <v>3000</v>
      </c>
      <c r="K4024" s="3" t="s">
        <v>264</v>
      </c>
      <c r="L4024" s="2">
        <v>3</v>
      </c>
      <c r="M4024" s="3">
        <v>3.5590753408652736E-5</v>
      </c>
      <c r="N4024" s="3">
        <v>0.10978648377787997</v>
      </c>
      <c r="O4024" s="3">
        <v>2.6554119200605027E-4</v>
      </c>
      <c r="P4024" s="3">
        <v>1</v>
      </c>
      <c r="Q4024" s="3">
        <f t="shared" si="328"/>
        <v>2.6554119200605027E-4</v>
      </c>
      <c r="R4024" s="3">
        <v>0</v>
      </c>
      <c r="S4024" s="3">
        <v>3.6357141818498383E-5</v>
      </c>
      <c r="T4024" s="3">
        <v>1</v>
      </c>
      <c r="U4024" s="3">
        <f t="shared" si="329"/>
        <v>3.6357141818498383E-5</v>
      </c>
      <c r="V4024" s="3">
        <v>0</v>
      </c>
    </row>
    <row r="4025" spans="1:22" x14ac:dyDescent="0.25">
      <c r="A4025" s="3" t="s">
        <v>158</v>
      </c>
      <c r="B4025" s="3" t="s">
        <v>89</v>
      </c>
      <c r="C4025" s="3" t="s">
        <v>9</v>
      </c>
      <c r="D4025" s="3" t="s">
        <v>262</v>
      </c>
      <c r="E4025" s="3">
        <v>0.56000000000000005</v>
      </c>
      <c r="F4025" s="3">
        <v>0.48</v>
      </c>
      <c r="G4025" s="3" t="s">
        <v>296</v>
      </c>
      <c r="H4025" s="2">
        <v>5400</v>
      </c>
      <c r="I4025" s="3" t="s">
        <v>45</v>
      </c>
      <c r="J4025" s="2">
        <v>3000</v>
      </c>
      <c r="K4025" s="3" t="s">
        <v>299</v>
      </c>
      <c r="L4025" s="2">
        <v>1</v>
      </c>
      <c r="M4025" s="3">
        <v>7.4047097344613712E-7</v>
      </c>
      <c r="N4025" s="3">
        <v>3.0011780784871913E-3</v>
      </c>
      <c r="O4025" s="3">
        <v>8.979143861162227E-6</v>
      </c>
      <c r="P4025" s="3">
        <v>1</v>
      </c>
      <c r="Q4025" s="3">
        <f t="shared" si="328"/>
        <v>8.979143861162227E-6</v>
      </c>
      <c r="R4025" s="3">
        <v>0</v>
      </c>
      <c r="S4025" s="3">
        <v>1.423033651179868E-6</v>
      </c>
      <c r="T4025" s="3">
        <v>1</v>
      </c>
      <c r="U4025" s="3">
        <f t="shared" si="329"/>
        <v>1.423033651179868E-6</v>
      </c>
      <c r="V4025" s="3">
        <v>0</v>
      </c>
    </row>
    <row r="4026" spans="1:22" x14ac:dyDescent="0.25">
      <c r="A4026" s="3" t="s">
        <v>158</v>
      </c>
      <c r="B4026" s="3" t="s">
        <v>89</v>
      </c>
      <c r="C4026" s="3" t="s">
        <v>9</v>
      </c>
      <c r="D4026" s="3" t="s">
        <v>262</v>
      </c>
      <c r="E4026" s="3">
        <v>0.56000000000000005</v>
      </c>
      <c r="F4026" s="3">
        <v>0.48</v>
      </c>
      <c r="G4026" s="3" t="s">
        <v>309</v>
      </c>
      <c r="H4026" s="2">
        <v>5400</v>
      </c>
      <c r="I4026" s="3" t="s">
        <v>45</v>
      </c>
      <c r="J4026" s="2">
        <v>3000</v>
      </c>
      <c r="K4026" s="3" t="s">
        <v>266</v>
      </c>
      <c r="L4026" s="2">
        <v>299</v>
      </c>
      <c r="M4026" s="3">
        <v>0.78596914046958499</v>
      </c>
      <c r="N4026" s="3">
        <v>1460.5956320777871</v>
      </c>
      <c r="O4026" s="3">
        <v>3.2883793567928987</v>
      </c>
      <c r="P4026" s="3">
        <v>1</v>
      </c>
      <c r="Q4026" s="3">
        <f t="shared" si="328"/>
        <v>3.2883793567928987</v>
      </c>
      <c r="R4026" s="3">
        <v>0</v>
      </c>
      <c r="S4026" s="3">
        <v>0.45922625075818602</v>
      </c>
      <c r="T4026" s="3">
        <v>1</v>
      </c>
      <c r="U4026" s="3">
        <f t="shared" si="329"/>
        <v>0.45922625075818602</v>
      </c>
      <c r="V4026" s="3">
        <v>0</v>
      </c>
    </row>
    <row r="4027" spans="1:22" x14ac:dyDescent="0.25">
      <c r="A4027" s="3" t="s">
        <v>158</v>
      </c>
      <c r="B4027" s="3" t="s">
        <v>89</v>
      </c>
      <c r="C4027" s="3" t="s">
        <v>9</v>
      </c>
      <c r="D4027" s="3" t="s">
        <v>262</v>
      </c>
      <c r="E4027" s="3">
        <v>0.56000000000000005</v>
      </c>
      <c r="F4027" s="3">
        <v>0.48</v>
      </c>
      <c r="G4027" s="3" t="s">
        <v>277</v>
      </c>
      <c r="H4027" s="2">
        <v>5400</v>
      </c>
      <c r="I4027" s="3" t="s">
        <v>45</v>
      </c>
      <c r="J4027" s="2">
        <v>3000</v>
      </c>
      <c r="K4027" s="3" t="s">
        <v>278</v>
      </c>
      <c r="L4027" s="2">
        <v>11</v>
      </c>
      <c r="M4027" s="3">
        <v>2.6857331436172901E-4</v>
      </c>
      <c r="N4027" s="3">
        <v>0.745290178945193</v>
      </c>
      <c r="O4027" s="3">
        <v>1.7464349536818382E-3</v>
      </c>
      <c r="P4027" s="3">
        <v>1</v>
      </c>
      <c r="Q4027" s="3">
        <f t="shared" si="328"/>
        <v>1.7464349536818382E-3</v>
      </c>
      <c r="R4027" s="3">
        <v>0</v>
      </c>
      <c r="S4027" s="3">
        <v>2.4918444107080272E-4</v>
      </c>
      <c r="T4027" s="3">
        <v>1</v>
      </c>
      <c r="U4027" s="3">
        <f t="shared" si="329"/>
        <v>2.4918444107080272E-4</v>
      </c>
      <c r="V4027" s="3">
        <v>0</v>
      </c>
    </row>
    <row r="4028" spans="1:22" x14ac:dyDescent="0.25">
      <c r="A4028" s="3" t="s">
        <v>158</v>
      </c>
      <c r="B4028" s="3" t="s">
        <v>310</v>
      </c>
      <c r="C4028" s="3" t="s">
        <v>9</v>
      </c>
      <c r="D4028" s="3" t="s">
        <v>197</v>
      </c>
      <c r="E4028" s="3">
        <v>0.56000000000000005</v>
      </c>
      <c r="F4028" s="3">
        <v>0.48</v>
      </c>
      <c r="G4028" s="3" t="s">
        <v>350</v>
      </c>
      <c r="H4028" s="2">
        <v>5400</v>
      </c>
      <c r="I4028" s="3" t="s">
        <v>45</v>
      </c>
      <c r="J4028" s="2">
        <v>3000</v>
      </c>
      <c r="K4028" s="3" t="s">
        <v>336</v>
      </c>
      <c r="L4028" s="2">
        <v>1</v>
      </c>
      <c r="M4028" s="3">
        <v>3.9929788262623377E-5</v>
      </c>
      <c r="N4028" s="3">
        <v>1.6742611033932946E-3</v>
      </c>
      <c r="O4028" s="3">
        <v>5.2652386294384762E-6</v>
      </c>
      <c r="P4028" s="3">
        <v>1</v>
      </c>
      <c r="Q4028" s="3">
        <f t="shared" si="328"/>
        <v>5.2652386294384762E-6</v>
      </c>
      <c r="R4028" s="3">
        <v>0</v>
      </c>
      <c r="S4028" s="3">
        <v>4.3429473368238035E-7</v>
      </c>
      <c r="T4028" s="3">
        <v>1</v>
      </c>
      <c r="U4028" s="3">
        <f t="shared" si="329"/>
        <v>4.3429473368238035E-7</v>
      </c>
      <c r="V4028" s="3">
        <v>0</v>
      </c>
    </row>
    <row r="4029" spans="1:22" x14ac:dyDescent="0.25">
      <c r="A4029" s="3" t="s">
        <v>158</v>
      </c>
      <c r="B4029" s="3" t="s">
        <v>8</v>
      </c>
      <c r="C4029" s="3" t="s">
        <v>9</v>
      </c>
      <c r="D4029" s="3" t="s">
        <v>197</v>
      </c>
      <c r="E4029" s="3">
        <v>0.56000000000000005</v>
      </c>
      <c r="F4029" s="3">
        <v>0.48</v>
      </c>
      <c r="G4029" s="3" t="s">
        <v>19</v>
      </c>
      <c r="H4029" s="2">
        <v>5400</v>
      </c>
      <c r="I4029" s="3" t="s">
        <v>45</v>
      </c>
      <c r="J4029" s="2">
        <v>5400</v>
      </c>
      <c r="K4029" s="3" t="s">
        <v>19</v>
      </c>
      <c r="L4029" s="2">
        <v>12733</v>
      </c>
      <c r="M4029" s="3">
        <v>7103.297940063454</v>
      </c>
      <c r="N4029" s="3">
        <v>249449.90276944698</v>
      </c>
      <c r="O4029" s="3">
        <v>610.61081618169021</v>
      </c>
      <c r="P4029" s="3">
        <v>1</v>
      </c>
      <c r="Q4029" s="3">
        <f t="shared" si="328"/>
        <v>610.61081618169021</v>
      </c>
      <c r="R4029" s="3">
        <v>0</v>
      </c>
      <c r="S4029" s="3">
        <v>82.259797026504344</v>
      </c>
      <c r="T4029" s="3">
        <v>1</v>
      </c>
      <c r="U4029" s="3">
        <f t="shared" si="329"/>
        <v>82.259797026504344</v>
      </c>
      <c r="V4029" s="3">
        <v>0</v>
      </c>
    </row>
    <row r="4030" spans="1:22" x14ac:dyDescent="0.25">
      <c r="A4030" s="3" t="s">
        <v>158</v>
      </c>
      <c r="B4030" s="3" t="s">
        <v>310</v>
      </c>
      <c r="C4030" s="3" t="s">
        <v>9</v>
      </c>
      <c r="D4030" s="3" t="s">
        <v>333</v>
      </c>
      <c r="E4030" s="3">
        <v>0.56000000000000005</v>
      </c>
      <c r="F4030" s="3">
        <v>0.48</v>
      </c>
      <c r="G4030" s="3" t="s">
        <v>19</v>
      </c>
      <c r="H4030" s="2">
        <v>5400</v>
      </c>
      <c r="I4030" s="3" t="s">
        <v>45</v>
      </c>
      <c r="J4030" s="2">
        <v>5400</v>
      </c>
      <c r="K4030" s="3" t="s">
        <v>19</v>
      </c>
      <c r="L4030" s="2">
        <v>3</v>
      </c>
      <c r="M4030" s="3">
        <v>0.13852132399727299</v>
      </c>
      <c r="N4030" s="3">
        <v>0</v>
      </c>
      <c r="O4030" s="3">
        <v>0</v>
      </c>
      <c r="P4030" s="3">
        <v>1</v>
      </c>
      <c r="Q4030" s="3">
        <f t="shared" si="328"/>
        <v>0</v>
      </c>
      <c r="R4030" s="3">
        <v>0</v>
      </c>
      <c r="S4030" s="3">
        <v>0</v>
      </c>
      <c r="T4030" s="3">
        <v>1</v>
      </c>
      <c r="U4030" s="3">
        <f t="shared" si="329"/>
        <v>0</v>
      </c>
      <c r="V4030" s="3">
        <v>0</v>
      </c>
    </row>
    <row r="4031" spans="1:22" x14ac:dyDescent="0.25">
      <c r="A4031" s="3" t="s">
        <v>158</v>
      </c>
      <c r="B4031" s="3" t="s">
        <v>310</v>
      </c>
      <c r="C4031" s="3" t="s">
        <v>9</v>
      </c>
      <c r="D4031" s="3" t="s">
        <v>197</v>
      </c>
      <c r="E4031" s="3">
        <v>0.56000000000000005</v>
      </c>
      <c r="F4031" s="3">
        <v>0.48</v>
      </c>
      <c r="G4031" s="3" t="s">
        <v>19</v>
      </c>
      <c r="H4031" s="2">
        <v>5400</v>
      </c>
      <c r="I4031" s="3" t="s">
        <v>45</v>
      </c>
      <c r="J4031" s="2">
        <v>5400</v>
      </c>
      <c r="K4031" s="3" t="s">
        <v>19</v>
      </c>
      <c r="L4031" s="2">
        <v>9821</v>
      </c>
      <c r="M4031" s="3">
        <v>5512.8751694465673</v>
      </c>
      <c r="N4031" s="3">
        <v>252670.23604160253</v>
      </c>
      <c r="O4031" s="3">
        <v>605.83256369905757</v>
      </c>
      <c r="P4031" s="3">
        <v>1</v>
      </c>
      <c r="Q4031" s="3">
        <f t="shared" si="328"/>
        <v>605.83256369905757</v>
      </c>
      <c r="R4031" s="3">
        <v>0</v>
      </c>
      <c r="S4031" s="3">
        <v>78.994801835111289</v>
      </c>
      <c r="T4031" s="3">
        <v>1</v>
      </c>
      <c r="U4031" s="3">
        <f t="shared" si="329"/>
        <v>78.994801835111289</v>
      </c>
      <c r="V4031" s="3">
        <v>0</v>
      </c>
    </row>
    <row r="4032" spans="1:22" x14ac:dyDescent="0.25">
      <c r="A4032" s="3" t="s">
        <v>158</v>
      </c>
      <c r="B4032" s="3" t="s">
        <v>8</v>
      </c>
      <c r="C4032" s="3" t="s">
        <v>9</v>
      </c>
      <c r="D4032" s="3" t="s">
        <v>10</v>
      </c>
      <c r="E4032" s="3">
        <v>0.56000000000000005</v>
      </c>
      <c r="F4032" s="3">
        <v>0.48</v>
      </c>
      <c r="G4032" s="3" t="s">
        <v>11</v>
      </c>
      <c r="H4032" s="2">
        <v>5400</v>
      </c>
      <c r="I4032" s="3" t="s">
        <v>45</v>
      </c>
      <c r="J4032" s="2">
        <v>5400</v>
      </c>
      <c r="K4032" s="3" t="s">
        <v>13</v>
      </c>
      <c r="L4032" s="2">
        <v>21</v>
      </c>
      <c r="M4032" s="3">
        <v>3.3316751667955922</v>
      </c>
      <c r="N4032" s="3">
        <v>5554.8778419773435</v>
      </c>
      <c r="O4032" s="3">
        <v>13.158992044784512</v>
      </c>
      <c r="P4032" s="3">
        <v>1</v>
      </c>
      <c r="Q4032" s="3">
        <f t="shared" si="328"/>
        <v>13.158992044784512</v>
      </c>
      <c r="R4032" s="3">
        <v>0</v>
      </c>
      <c r="S4032" s="3">
        <v>1.7977838834782496</v>
      </c>
      <c r="T4032" s="3">
        <v>1</v>
      </c>
      <c r="U4032" s="3">
        <f t="shared" si="329"/>
        <v>1.7977838834782496</v>
      </c>
      <c r="V4032" s="3">
        <v>0</v>
      </c>
    </row>
    <row r="4033" spans="1:22" x14ac:dyDescent="0.25">
      <c r="A4033" s="3" t="s">
        <v>158</v>
      </c>
      <c r="B4033" s="3" t="s">
        <v>8</v>
      </c>
      <c r="C4033" s="3" t="s">
        <v>9</v>
      </c>
      <c r="D4033" s="3" t="s">
        <v>197</v>
      </c>
      <c r="E4033" s="3">
        <v>0.56000000000000005</v>
      </c>
      <c r="F4033" s="3">
        <v>0.48</v>
      </c>
      <c r="G4033" s="3" t="s">
        <v>11</v>
      </c>
      <c r="H4033" s="2">
        <v>5400</v>
      </c>
      <c r="I4033" s="3" t="s">
        <v>45</v>
      </c>
      <c r="J4033" s="2">
        <v>5400</v>
      </c>
      <c r="K4033" s="3" t="s">
        <v>13</v>
      </c>
      <c r="L4033" s="2">
        <v>988</v>
      </c>
      <c r="M4033" s="3">
        <v>557.23091466213816</v>
      </c>
      <c r="N4033" s="3">
        <v>23120.891851159649</v>
      </c>
      <c r="O4033" s="3">
        <v>57.169266105520457</v>
      </c>
      <c r="P4033" s="3">
        <v>1</v>
      </c>
      <c r="Q4033" s="3">
        <f t="shared" si="328"/>
        <v>57.169266105520457</v>
      </c>
      <c r="R4033" s="3">
        <v>0</v>
      </c>
      <c r="S4033" s="3">
        <v>8.3784478913893015</v>
      </c>
      <c r="T4033" s="3">
        <v>1</v>
      </c>
      <c r="U4033" s="3">
        <f t="shared" si="329"/>
        <v>8.3784478913893015</v>
      </c>
      <c r="V4033" s="3">
        <v>0</v>
      </c>
    </row>
    <row r="4034" spans="1:22" x14ac:dyDescent="0.25">
      <c r="A4034" s="3" t="s">
        <v>158</v>
      </c>
      <c r="B4034" s="3" t="s">
        <v>8</v>
      </c>
      <c r="C4034" s="3" t="s">
        <v>9</v>
      </c>
      <c r="D4034" s="3" t="s">
        <v>197</v>
      </c>
      <c r="E4034" s="3">
        <v>0.56000000000000005</v>
      </c>
      <c r="F4034" s="3">
        <v>0.48</v>
      </c>
      <c r="G4034" s="3" t="s">
        <v>11</v>
      </c>
      <c r="H4034" s="2">
        <v>5400</v>
      </c>
      <c r="I4034" s="3" t="s">
        <v>45</v>
      </c>
      <c r="J4034" s="2">
        <v>5400</v>
      </c>
      <c r="K4034" s="3" t="s">
        <v>237</v>
      </c>
      <c r="L4034" s="2">
        <v>24</v>
      </c>
      <c r="M4034" s="3">
        <v>1.5513918303795877</v>
      </c>
      <c r="N4034" s="3">
        <v>2.7302670777208018</v>
      </c>
      <c r="O4034" s="3">
        <v>6.9848158142924773E-3</v>
      </c>
      <c r="P4034" s="3">
        <v>1</v>
      </c>
      <c r="Q4034" s="3">
        <f t="shared" ref="Q4034:Q4097" si="330">O4034*P4034</f>
        <v>6.9848158142924773E-3</v>
      </c>
      <c r="R4034" s="3">
        <v>0</v>
      </c>
      <c r="S4034" s="3">
        <v>1.0333632873812434E-3</v>
      </c>
      <c r="T4034" s="3">
        <v>1</v>
      </c>
      <c r="U4034" s="3">
        <f t="shared" ref="U4034:U4097" si="331">S4034*T4034</f>
        <v>1.0333632873812434E-3</v>
      </c>
      <c r="V4034" s="3">
        <v>0</v>
      </c>
    </row>
    <row r="4035" spans="1:22" x14ac:dyDescent="0.25">
      <c r="A4035" s="3" t="s">
        <v>158</v>
      </c>
      <c r="B4035" s="3" t="s">
        <v>8</v>
      </c>
      <c r="C4035" s="3" t="s">
        <v>9</v>
      </c>
      <c r="D4035" s="3" t="s">
        <v>197</v>
      </c>
      <c r="E4035" s="3">
        <v>0.56000000000000005</v>
      </c>
      <c r="F4035" s="3">
        <v>0.48</v>
      </c>
      <c r="G4035" s="3" t="s">
        <v>183</v>
      </c>
      <c r="H4035" s="2">
        <v>5400</v>
      </c>
      <c r="I4035" s="3" t="s">
        <v>45</v>
      </c>
      <c r="J4035" s="2">
        <v>5400</v>
      </c>
      <c r="K4035" s="3" t="s">
        <v>169</v>
      </c>
      <c r="L4035" s="2">
        <v>3229</v>
      </c>
      <c r="M4035" s="3">
        <v>1837.7962284595528</v>
      </c>
      <c r="N4035" s="3">
        <v>51109.55305380073</v>
      </c>
      <c r="O4035" s="3">
        <v>122.22992700302572</v>
      </c>
      <c r="P4035" s="3">
        <v>1</v>
      </c>
      <c r="Q4035" s="3">
        <f t="shared" si="330"/>
        <v>122.22992700302572</v>
      </c>
      <c r="R4035" s="3">
        <v>0</v>
      </c>
      <c r="S4035" s="3">
        <v>17.561709532169608</v>
      </c>
      <c r="T4035" s="3">
        <v>1</v>
      </c>
      <c r="U4035" s="3">
        <f t="shared" si="331"/>
        <v>17.561709532169608</v>
      </c>
      <c r="V4035" s="3">
        <v>0</v>
      </c>
    </row>
    <row r="4036" spans="1:22" x14ac:dyDescent="0.25">
      <c r="A4036" s="3" t="s">
        <v>158</v>
      </c>
      <c r="B4036" s="3" t="s">
        <v>310</v>
      </c>
      <c r="C4036" s="3" t="s">
        <v>9</v>
      </c>
      <c r="D4036" s="3" t="s">
        <v>197</v>
      </c>
      <c r="E4036" s="3">
        <v>0.56000000000000005</v>
      </c>
      <c r="F4036" s="3">
        <v>0.48</v>
      </c>
      <c r="G4036" s="3" t="s">
        <v>320</v>
      </c>
      <c r="H4036" s="2">
        <v>5400</v>
      </c>
      <c r="I4036" s="3" t="s">
        <v>45</v>
      </c>
      <c r="J4036" s="2">
        <v>5400</v>
      </c>
      <c r="K4036" s="3" t="s">
        <v>314</v>
      </c>
      <c r="L4036" s="2">
        <v>808</v>
      </c>
      <c r="M4036" s="3">
        <v>433.67153148966275</v>
      </c>
      <c r="N4036" s="3">
        <v>27637.605815146482</v>
      </c>
      <c r="O4036" s="3">
        <v>67.575764650259742</v>
      </c>
      <c r="P4036" s="3">
        <v>1</v>
      </c>
      <c r="Q4036" s="3">
        <f t="shared" si="330"/>
        <v>67.575764650259742</v>
      </c>
      <c r="R4036" s="3">
        <v>0</v>
      </c>
      <c r="S4036" s="3">
        <v>9.4488777905493233</v>
      </c>
      <c r="T4036" s="3">
        <v>1</v>
      </c>
      <c r="U4036" s="3">
        <f t="shared" si="331"/>
        <v>9.4488777905493233</v>
      </c>
      <c r="V4036" s="3">
        <v>0</v>
      </c>
    </row>
    <row r="4037" spans="1:22" x14ac:dyDescent="0.25">
      <c r="A4037" s="3" t="s">
        <v>158</v>
      </c>
      <c r="B4037" s="3" t="s">
        <v>89</v>
      </c>
      <c r="C4037" s="3" t="s">
        <v>9</v>
      </c>
      <c r="D4037" s="3" t="s">
        <v>262</v>
      </c>
      <c r="E4037" s="3">
        <v>0.56000000000000005</v>
      </c>
      <c r="F4037" s="3">
        <v>0.48</v>
      </c>
      <c r="G4037" s="3" t="s">
        <v>277</v>
      </c>
      <c r="H4037" s="2">
        <v>5400</v>
      </c>
      <c r="I4037" s="3" t="s">
        <v>45</v>
      </c>
      <c r="J4037" s="2">
        <v>5400</v>
      </c>
      <c r="K4037" s="3" t="s">
        <v>274</v>
      </c>
      <c r="L4037" s="2">
        <v>2588</v>
      </c>
      <c r="M4037" s="3">
        <v>1104.4822150826838</v>
      </c>
      <c r="N4037" s="3">
        <v>331566.59349010891</v>
      </c>
      <c r="O4037" s="3">
        <v>805.68143752842923</v>
      </c>
      <c r="P4037" s="3">
        <v>1</v>
      </c>
      <c r="Q4037" s="3">
        <f t="shared" si="330"/>
        <v>805.68143752842923</v>
      </c>
      <c r="R4037" s="3">
        <v>0</v>
      </c>
      <c r="S4037" s="3">
        <v>114.92366785324026</v>
      </c>
      <c r="T4037" s="3">
        <v>1</v>
      </c>
      <c r="U4037" s="3">
        <f t="shared" si="331"/>
        <v>114.92366785324026</v>
      </c>
      <c r="V4037" s="3">
        <v>0</v>
      </c>
    </row>
    <row r="4038" spans="1:22" x14ac:dyDescent="0.25">
      <c r="A4038" s="3" t="s">
        <v>158</v>
      </c>
      <c r="B4038" s="3" t="s">
        <v>310</v>
      </c>
      <c r="C4038" s="3" t="s">
        <v>9</v>
      </c>
      <c r="D4038" s="3" t="s">
        <v>197</v>
      </c>
      <c r="E4038" s="3">
        <v>0.56000000000000005</v>
      </c>
      <c r="F4038" s="3">
        <v>0.48</v>
      </c>
      <c r="G4038" s="3" t="s">
        <v>59</v>
      </c>
      <c r="H4038" s="2">
        <v>5400</v>
      </c>
      <c r="I4038" s="3" t="s">
        <v>45</v>
      </c>
      <c r="J4038" s="2">
        <v>5400</v>
      </c>
      <c r="K4038" s="3" t="s">
        <v>341</v>
      </c>
      <c r="L4038" s="2">
        <v>3</v>
      </c>
      <c r="M4038" s="3">
        <v>6.1093328841704451E-2</v>
      </c>
      <c r="N4038" s="3">
        <v>0.72452993889221573</v>
      </c>
      <c r="O4038" s="3">
        <v>1.5181681143157954E-3</v>
      </c>
      <c r="P4038" s="3">
        <v>1</v>
      </c>
      <c r="Q4038" s="3">
        <f t="shared" si="330"/>
        <v>1.5181681143157954E-3</v>
      </c>
      <c r="R4038" s="3">
        <v>0</v>
      </c>
      <c r="S4038" s="3">
        <v>1.8653269635286068E-4</v>
      </c>
      <c r="T4038" s="3">
        <v>1</v>
      </c>
      <c r="U4038" s="3">
        <f t="shared" si="331"/>
        <v>1.8653269635286068E-4</v>
      </c>
      <c r="V4038" s="3">
        <v>0</v>
      </c>
    </row>
    <row r="4039" spans="1:22" x14ac:dyDescent="0.25">
      <c r="A4039" s="3" t="s">
        <v>158</v>
      </c>
      <c r="B4039" s="3" t="s">
        <v>89</v>
      </c>
      <c r="C4039" s="3" t="s">
        <v>9</v>
      </c>
      <c r="D4039" s="3" t="s">
        <v>262</v>
      </c>
      <c r="E4039" s="3">
        <v>0.56000000000000005</v>
      </c>
      <c r="F4039" s="3">
        <v>0.48</v>
      </c>
      <c r="G4039" s="3" t="s">
        <v>283</v>
      </c>
      <c r="H4039" s="2">
        <v>5400</v>
      </c>
      <c r="I4039" s="3" t="s">
        <v>45</v>
      </c>
      <c r="J4039" s="2">
        <v>5400</v>
      </c>
      <c r="K4039" s="3" t="s">
        <v>263</v>
      </c>
      <c r="L4039" s="2">
        <v>67</v>
      </c>
      <c r="M4039" s="3">
        <v>8.2203801314190645</v>
      </c>
      <c r="N4039" s="3">
        <v>10357.423312624123</v>
      </c>
      <c r="O4039" s="3">
        <v>23.98227229270514</v>
      </c>
      <c r="P4039" s="3">
        <v>1</v>
      </c>
      <c r="Q4039" s="3">
        <f t="shared" si="330"/>
        <v>23.98227229270514</v>
      </c>
      <c r="R4039" s="3">
        <v>0</v>
      </c>
      <c r="S4039" s="3">
        <v>3.5931360603582441</v>
      </c>
      <c r="T4039" s="3">
        <v>1</v>
      </c>
      <c r="U4039" s="3">
        <f t="shared" si="331"/>
        <v>3.5931360603582441</v>
      </c>
      <c r="V4039" s="3">
        <v>0</v>
      </c>
    </row>
    <row r="4040" spans="1:22" x14ac:dyDescent="0.25">
      <c r="A4040" s="3" t="s">
        <v>158</v>
      </c>
      <c r="B4040" s="3" t="s">
        <v>310</v>
      </c>
      <c r="C4040" s="3" t="s">
        <v>9</v>
      </c>
      <c r="D4040" s="3" t="s">
        <v>333</v>
      </c>
      <c r="E4040" s="3">
        <v>0.56000000000000005</v>
      </c>
      <c r="F4040" s="3">
        <v>0.48</v>
      </c>
      <c r="G4040" s="3" t="s">
        <v>283</v>
      </c>
      <c r="H4040" s="2">
        <v>5400</v>
      </c>
      <c r="I4040" s="3" t="s">
        <v>45</v>
      </c>
      <c r="J4040" s="2">
        <v>5400</v>
      </c>
      <c r="K4040" s="3" t="s">
        <v>263</v>
      </c>
      <c r="L4040" s="2">
        <v>7</v>
      </c>
      <c r="M4040" s="3">
        <v>0.67803307350534059</v>
      </c>
      <c r="N4040" s="3">
        <v>75.655060120898682</v>
      </c>
      <c r="O4040" s="3">
        <v>0.19123167594302304</v>
      </c>
      <c r="P4040" s="3">
        <v>1</v>
      </c>
      <c r="Q4040" s="3">
        <f t="shared" si="330"/>
        <v>0.19123167594302304</v>
      </c>
      <c r="R4040" s="3">
        <v>0</v>
      </c>
      <c r="S4040" s="3">
        <v>2.4381646203163215E-2</v>
      </c>
      <c r="T4040" s="3">
        <v>1</v>
      </c>
      <c r="U4040" s="3">
        <f t="shared" si="331"/>
        <v>2.4381646203163215E-2</v>
      </c>
      <c r="V4040" s="3">
        <v>0</v>
      </c>
    </row>
    <row r="4041" spans="1:22" x14ac:dyDescent="0.25">
      <c r="A4041" s="3" t="s">
        <v>158</v>
      </c>
      <c r="B4041" s="3" t="s">
        <v>310</v>
      </c>
      <c r="C4041" s="3" t="s">
        <v>9</v>
      </c>
      <c r="D4041" s="3" t="s">
        <v>197</v>
      </c>
      <c r="E4041" s="3">
        <v>0.56000000000000005</v>
      </c>
      <c r="F4041" s="3">
        <v>0.48</v>
      </c>
      <c r="G4041" s="3" t="s">
        <v>283</v>
      </c>
      <c r="H4041" s="2">
        <v>5400</v>
      </c>
      <c r="I4041" s="3" t="s">
        <v>45</v>
      </c>
      <c r="J4041" s="2">
        <v>5400</v>
      </c>
      <c r="K4041" s="3" t="s">
        <v>263</v>
      </c>
      <c r="L4041" s="2">
        <v>184</v>
      </c>
      <c r="M4041" s="3">
        <v>26.723991419995414</v>
      </c>
      <c r="N4041" s="3">
        <v>18759.36277004661</v>
      </c>
      <c r="O4041" s="3">
        <v>43.139507684247562</v>
      </c>
      <c r="P4041" s="3">
        <v>1</v>
      </c>
      <c r="Q4041" s="3">
        <f t="shared" si="330"/>
        <v>43.139507684247562</v>
      </c>
      <c r="R4041" s="3">
        <v>0</v>
      </c>
      <c r="S4041" s="3">
        <v>5.7998273207082107</v>
      </c>
      <c r="T4041" s="3">
        <v>1</v>
      </c>
      <c r="U4041" s="3">
        <f t="shared" si="331"/>
        <v>5.7998273207082107</v>
      </c>
      <c r="V4041" s="3">
        <v>0</v>
      </c>
    </row>
    <row r="4042" spans="1:22" x14ac:dyDescent="0.25">
      <c r="A4042" s="3" t="s">
        <v>158</v>
      </c>
      <c r="B4042" s="3" t="s">
        <v>89</v>
      </c>
      <c r="C4042" s="3" t="s">
        <v>9</v>
      </c>
      <c r="D4042" s="3" t="s">
        <v>262</v>
      </c>
      <c r="E4042" s="3">
        <v>0.56000000000000005</v>
      </c>
      <c r="F4042" s="3">
        <v>0.48</v>
      </c>
      <c r="G4042" s="3" t="s">
        <v>283</v>
      </c>
      <c r="H4042" s="2">
        <v>5400</v>
      </c>
      <c r="I4042" s="3" t="s">
        <v>45</v>
      </c>
      <c r="J4042" s="2">
        <v>5400</v>
      </c>
      <c r="K4042" s="3" t="s">
        <v>284</v>
      </c>
      <c r="L4042" s="2">
        <v>119</v>
      </c>
      <c r="M4042" s="3">
        <v>36.283024672969148</v>
      </c>
      <c r="N4042" s="3">
        <v>8200.4649129926656</v>
      </c>
      <c r="O4042" s="3">
        <v>19.550955906730554</v>
      </c>
      <c r="P4042" s="3">
        <v>1</v>
      </c>
      <c r="Q4042" s="3">
        <f t="shared" si="330"/>
        <v>19.550955906730554</v>
      </c>
      <c r="R4042" s="3">
        <v>0</v>
      </c>
      <c r="S4042" s="3">
        <v>2.4244615730168739</v>
      </c>
      <c r="T4042" s="3">
        <v>1</v>
      </c>
      <c r="U4042" s="3">
        <f t="shared" si="331"/>
        <v>2.4244615730168739</v>
      </c>
      <c r="V4042" s="3">
        <v>0</v>
      </c>
    </row>
    <row r="4043" spans="1:22" x14ac:dyDescent="0.25">
      <c r="A4043" s="3" t="s">
        <v>158</v>
      </c>
      <c r="B4043" s="3" t="s">
        <v>310</v>
      </c>
      <c r="C4043" s="3" t="s">
        <v>9</v>
      </c>
      <c r="D4043" s="3" t="s">
        <v>197</v>
      </c>
      <c r="E4043" s="3">
        <v>0.56000000000000005</v>
      </c>
      <c r="F4043" s="3">
        <v>0.48</v>
      </c>
      <c r="G4043" s="3" t="s">
        <v>283</v>
      </c>
      <c r="H4043" s="2">
        <v>5400</v>
      </c>
      <c r="I4043" s="3" t="s">
        <v>45</v>
      </c>
      <c r="J4043" s="2">
        <v>5400</v>
      </c>
      <c r="K4043" s="3" t="s">
        <v>322</v>
      </c>
      <c r="L4043" s="2">
        <v>3</v>
      </c>
      <c r="M4043" s="3">
        <v>0.16647909399857258</v>
      </c>
      <c r="N4043" s="3">
        <v>451.32072741541856</v>
      </c>
      <c r="O4043" s="3">
        <v>1.1037069476879415</v>
      </c>
      <c r="P4043" s="3">
        <v>1</v>
      </c>
      <c r="Q4043" s="3">
        <f t="shared" si="330"/>
        <v>1.1037069476879415</v>
      </c>
      <c r="R4043" s="3">
        <v>0</v>
      </c>
      <c r="S4043" s="3">
        <v>0.15629859174330157</v>
      </c>
      <c r="T4043" s="3">
        <v>1</v>
      </c>
      <c r="U4043" s="3">
        <f t="shared" si="331"/>
        <v>0.15629859174330157</v>
      </c>
      <c r="V4043" s="3">
        <v>0</v>
      </c>
    </row>
    <row r="4044" spans="1:22" x14ac:dyDescent="0.25">
      <c r="A4044" s="3" t="s">
        <v>158</v>
      </c>
      <c r="B4044" s="3" t="s">
        <v>310</v>
      </c>
      <c r="C4044" s="3" t="s">
        <v>9</v>
      </c>
      <c r="D4044" s="3" t="s">
        <v>197</v>
      </c>
      <c r="E4044" s="3">
        <v>0.56000000000000005</v>
      </c>
      <c r="F4044" s="3">
        <v>0.48</v>
      </c>
      <c r="G4044" s="3" t="s">
        <v>283</v>
      </c>
      <c r="H4044" s="2">
        <v>5400</v>
      </c>
      <c r="I4044" s="3" t="s">
        <v>45</v>
      </c>
      <c r="J4044" s="2">
        <v>5400</v>
      </c>
      <c r="K4044" s="3" t="s">
        <v>340</v>
      </c>
      <c r="L4044" s="2">
        <v>11</v>
      </c>
      <c r="M4044" s="3">
        <v>1.886331001550436</v>
      </c>
      <c r="N4044" s="3">
        <v>269.40273612918043</v>
      </c>
      <c r="O4044" s="3">
        <v>0.66945738275066657</v>
      </c>
      <c r="P4044" s="3">
        <v>1</v>
      </c>
      <c r="Q4044" s="3">
        <f t="shared" si="330"/>
        <v>0.66945738275066657</v>
      </c>
      <c r="R4044" s="3">
        <v>0</v>
      </c>
      <c r="S4044" s="3">
        <v>8.8961447764789425E-2</v>
      </c>
      <c r="T4044" s="3">
        <v>1</v>
      </c>
      <c r="U4044" s="3">
        <f t="shared" si="331"/>
        <v>8.8961447764789425E-2</v>
      </c>
      <c r="V4044" s="3">
        <v>0</v>
      </c>
    </row>
    <row r="4045" spans="1:22" x14ac:dyDescent="0.25">
      <c r="A4045" s="3" t="s">
        <v>158</v>
      </c>
      <c r="B4045" s="3" t="s">
        <v>89</v>
      </c>
      <c r="C4045" s="3" t="s">
        <v>9</v>
      </c>
      <c r="D4045" s="3" t="s">
        <v>262</v>
      </c>
      <c r="E4045" s="3">
        <v>0.56000000000000005</v>
      </c>
      <c r="F4045" s="3">
        <v>0.48</v>
      </c>
      <c r="G4045" s="3" t="s">
        <v>283</v>
      </c>
      <c r="H4045" s="2">
        <v>5400</v>
      </c>
      <c r="I4045" s="3" t="s">
        <v>45</v>
      </c>
      <c r="J4045" s="2">
        <v>5400</v>
      </c>
      <c r="K4045" s="3" t="s">
        <v>289</v>
      </c>
      <c r="L4045" s="2">
        <v>1</v>
      </c>
      <c r="M4045" s="3">
        <v>5.7447467487967453E-2</v>
      </c>
      <c r="N4045" s="3">
        <v>139.81037574585383</v>
      </c>
      <c r="O4045" s="3">
        <v>0.37428369406167283</v>
      </c>
      <c r="P4045" s="3">
        <v>1</v>
      </c>
      <c r="Q4045" s="3">
        <f t="shared" si="330"/>
        <v>0.37428369406167283</v>
      </c>
      <c r="R4045" s="3">
        <v>0</v>
      </c>
      <c r="S4045" s="3">
        <v>5.2907056841742003E-2</v>
      </c>
      <c r="T4045" s="3">
        <v>1</v>
      </c>
      <c r="U4045" s="3">
        <f t="shared" si="331"/>
        <v>5.2907056841742003E-2</v>
      </c>
      <c r="V4045" s="3">
        <v>0</v>
      </c>
    </row>
    <row r="4046" spans="1:22" x14ac:dyDescent="0.25">
      <c r="A4046" s="3" t="s">
        <v>158</v>
      </c>
      <c r="B4046" s="3" t="s">
        <v>310</v>
      </c>
      <c r="C4046" s="3" t="s">
        <v>9</v>
      </c>
      <c r="D4046" s="3" t="s">
        <v>333</v>
      </c>
      <c r="E4046" s="3">
        <v>0.56000000000000005</v>
      </c>
      <c r="F4046" s="3">
        <v>0.48</v>
      </c>
      <c r="G4046" s="3" t="s">
        <v>59</v>
      </c>
      <c r="H4046" s="2">
        <v>5400</v>
      </c>
      <c r="I4046" s="3" t="s">
        <v>45</v>
      </c>
      <c r="J4046" s="2">
        <v>5400</v>
      </c>
      <c r="K4046" s="3" t="s">
        <v>62</v>
      </c>
      <c r="L4046" s="2">
        <v>2</v>
      </c>
      <c r="M4046" s="3">
        <v>0.12215513649774845</v>
      </c>
      <c r="N4046" s="3">
        <v>0</v>
      </c>
      <c r="O4046" s="3">
        <v>0</v>
      </c>
      <c r="P4046" s="3">
        <v>1</v>
      </c>
      <c r="Q4046" s="3">
        <f t="shared" si="330"/>
        <v>0</v>
      </c>
      <c r="R4046" s="3">
        <v>0</v>
      </c>
      <c r="S4046" s="3">
        <v>0</v>
      </c>
      <c r="T4046" s="3">
        <v>1</v>
      </c>
      <c r="U4046" s="3">
        <f t="shared" si="331"/>
        <v>0</v>
      </c>
      <c r="V4046" s="3">
        <v>0</v>
      </c>
    </row>
    <row r="4047" spans="1:22" x14ac:dyDescent="0.25">
      <c r="A4047" s="3" t="s">
        <v>158</v>
      </c>
      <c r="B4047" s="3" t="s">
        <v>310</v>
      </c>
      <c r="C4047" s="3" t="s">
        <v>9</v>
      </c>
      <c r="D4047" s="3" t="s">
        <v>197</v>
      </c>
      <c r="E4047" s="3">
        <v>0.56000000000000005</v>
      </c>
      <c r="F4047" s="3">
        <v>0.48</v>
      </c>
      <c r="G4047" s="3" t="s">
        <v>59</v>
      </c>
      <c r="H4047" s="2">
        <v>5400</v>
      </c>
      <c r="I4047" s="3" t="s">
        <v>45</v>
      </c>
      <c r="J4047" s="2">
        <v>5400</v>
      </c>
      <c r="K4047" s="3" t="s">
        <v>62</v>
      </c>
      <c r="L4047" s="2">
        <v>11</v>
      </c>
      <c r="M4047" s="3">
        <v>0.76227594480939198</v>
      </c>
      <c r="N4047" s="3">
        <v>141.21654222038285</v>
      </c>
      <c r="O4047" s="3">
        <v>0.31723061300791577</v>
      </c>
      <c r="P4047" s="3">
        <v>1</v>
      </c>
      <c r="Q4047" s="3">
        <f t="shared" si="330"/>
        <v>0.31723061300791577</v>
      </c>
      <c r="R4047" s="3">
        <v>0</v>
      </c>
      <c r="S4047" s="3">
        <v>4.1785566178071318E-2</v>
      </c>
      <c r="T4047" s="3">
        <v>1</v>
      </c>
      <c r="U4047" s="3">
        <f t="shared" si="331"/>
        <v>4.1785566178071318E-2</v>
      </c>
      <c r="V4047" s="3">
        <v>0</v>
      </c>
    </row>
    <row r="4048" spans="1:22" x14ac:dyDescent="0.25">
      <c r="A4048" s="3" t="s">
        <v>158</v>
      </c>
      <c r="B4048" s="3" t="s">
        <v>310</v>
      </c>
      <c r="C4048" s="3" t="s">
        <v>9</v>
      </c>
      <c r="D4048" s="3" t="s">
        <v>333</v>
      </c>
      <c r="E4048" s="3">
        <v>0.56000000000000005</v>
      </c>
      <c r="F4048" s="3">
        <v>0.48</v>
      </c>
      <c r="G4048" s="3" t="s">
        <v>283</v>
      </c>
      <c r="H4048" s="2">
        <v>5400</v>
      </c>
      <c r="I4048" s="3" t="s">
        <v>45</v>
      </c>
      <c r="J4048" s="2">
        <v>5400</v>
      </c>
      <c r="K4048" s="3" t="s">
        <v>334</v>
      </c>
      <c r="L4048" s="2">
        <v>1</v>
      </c>
      <c r="M4048" s="3">
        <v>1.064939906315036E-3</v>
      </c>
      <c r="N4048" s="3">
        <v>0</v>
      </c>
      <c r="O4048" s="3">
        <v>0</v>
      </c>
      <c r="P4048" s="3">
        <v>1</v>
      </c>
      <c r="Q4048" s="3">
        <f t="shared" si="330"/>
        <v>0</v>
      </c>
      <c r="R4048" s="3">
        <v>0</v>
      </c>
      <c r="S4048" s="3">
        <v>0</v>
      </c>
      <c r="T4048" s="3">
        <v>1</v>
      </c>
      <c r="U4048" s="3">
        <f t="shared" si="331"/>
        <v>0</v>
      </c>
      <c r="V4048" s="3">
        <v>0</v>
      </c>
    </row>
    <row r="4049" spans="1:22" x14ac:dyDescent="0.25">
      <c r="A4049" s="3" t="s">
        <v>158</v>
      </c>
      <c r="B4049" s="3" t="s">
        <v>310</v>
      </c>
      <c r="C4049" s="3" t="s">
        <v>9</v>
      </c>
      <c r="D4049" s="3" t="s">
        <v>197</v>
      </c>
      <c r="E4049" s="3">
        <v>0.56000000000000005</v>
      </c>
      <c r="F4049" s="3">
        <v>0.48</v>
      </c>
      <c r="G4049" s="3" t="s">
        <v>283</v>
      </c>
      <c r="H4049" s="2">
        <v>5400</v>
      </c>
      <c r="I4049" s="3" t="s">
        <v>45</v>
      </c>
      <c r="J4049" s="2">
        <v>5400</v>
      </c>
      <c r="K4049" s="3" t="s">
        <v>334</v>
      </c>
      <c r="L4049" s="2">
        <v>2</v>
      </c>
      <c r="M4049" s="3">
        <v>7.8457141942154195E-4</v>
      </c>
      <c r="N4049" s="3">
        <v>0</v>
      </c>
      <c r="O4049" s="3">
        <v>0</v>
      </c>
      <c r="P4049" s="3">
        <v>1</v>
      </c>
      <c r="Q4049" s="3">
        <f t="shared" si="330"/>
        <v>0</v>
      </c>
      <c r="R4049" s="3">
        <v>0</v>
      </c>
      <c r="S4049" s="3">
        <v>0</v>
      </c>
      <c r="T4049" s="3">
        <v>1</v>
      </c>
      <c r="U4049" s="3">
        <f t="shared" si="331"/>
        <v>0</v>
      </c>
      <c r="V4049" s="3">
        <v>0</v>
      </c>
    </row>
    <row r="4050" spans="1:22" x14ac:dyDescent="0.25">
      <c r="A4050" s="3" t="s">
        <v>158</v>
      </c>
      <c r="B4050" s="3" t="s">
        <v>8</v>
      </c>
      <c r="C4050" s="3" t="s">
        <v>9</v>
      </c>
      <c r="D4050" s="3" t="s">
        <v>197</v>
      </c>
      <c r="E4050" s="3">
        <v>0.56000000000000005</v>
      </c>
      <c r="F4050" s="3">
        <v>0.48</v>
      </c>
      <c r="G4050" s="3" t="s">
        <v>59</v>
      </c>
      <c r="H4050" s="2">
        <v>5400</v>
      </c>
      <c r="I4050" s="3" t="s">
        <v>45</v>
      </c>
      <c r="J4050" s="2">
        <v>5400</v>
      </c>
      <c r="K4050" s="3" t="s">
        <v>160</v>
      </c>
      <c r="L4050" s="2">
        <v>2</v>
      </c>
      <c r="M4050" s="3">
        <v>2.9370634922146607E-3</v>
      </c>
      <c r="N4050" s="3">
        <v>6.2137098866655949</v>
      </c>
      <c r="O4050" s="3">
        <v>1.387956121300887E-2</v>
      </c>
      <c r="P4050" s="3">
        <v>1</v>
      </c>
      <c r="Q4050" s="3">
        <f t="shared" si="330"/>
        <v>1.387956121300887E-2</v>
      </c>
      <c r="R4050" s="3">
        <v>0</v>
      </c>
      <c r="S4050" s="3">
        <v>1.8272489704813045E-3</v>
      </c>
      <c r="T4050" s="3">
        <v>1</v>
      </c>
      <c r="U4050" s="3">
        <f t="shared" si="331"/>
        <v>1.8272489704813045E-3</v>
      </c>
      <c r="V4050" s="3">
        <v>0</v>
      </c>
    </row>
    <row r="4051" spans="1:22" x14ac:dyDescent="0.25">
      <c r="A4051" s="3" t="s">
        <v>158</v>
      </c>
      <c r="B4051" s="3" t="s">
        <v>310</v>
      </c>
      <c r="C4051" s="3" t="s">
        <v>9</v>
      </c>
      <c r="D4051" s="3" t="s">
        <v>197</v>
      </c>
      <c r="E4051" s="3">
        <v>0.56000000000000005</v>
      </c>
      <c r="F4051" s="3">
        <v>0.48</v>
      </c>
      <c r="G4051" s="3" t="s">
        <v>59</v>
      </c>
      <c r="H4051" s="2">
        <v>5400</v>
      </c>
      <c r="I4051" s="3" t="s">
        <v>45</v>
      </c>
      <c r="J4051" s="2">
        <v>5400</v>
      </c>
      <c r="K4051" s="3" t="s">
        <v>342</v>
      </c>
      <c r="L4051" s="2">
        <v>3</v>
      </c>
      <c r="M4051" s="3">
        <v>0.1195663756402229</v>
      </c>
      <c r="N4051" s="3">
        <v>53.611146963623895</v>
      </c>
      <c r="O4051" s="3">
        <v>0.11233591536122833</v>
      </c>
      <c r="P4051" s="3">
        <v>1</v>
      </c>
      <c r="Q4051" s="3">
        <f t="shared" si="330"/>
        <v>0.11233591536122833</v>
      </c>
      <c r="R4051" s="3">
        <v>0</v>
      </c>
      <c r="S4051" s="3">
        <v>1.3802372077245415E-2</v>
      </c>
      <c r="T4051" s="3">
        <v>1</v>
      </c>
      <c r="U4051" s="3">
        <f t="shared" si="331"/>
        <v>1.3802372077245415E-2</v>
      </c>
      <c r="V4051" s="3">
        <v>0</v>
      </c>
    </row>
    <row r="4052" spans="1:22" x14ac:dyDescent="0.25">
      <c r="A4052" s="3" t="s">
        <v>158</v>
      </c>
      <c r="B4052" s="3" t="s">
        <v>89</v>
      </c>
      <c r="C4052" s="3" t="s">
        <v>9</v>
      </c>
      <c r="D4052" s="3" t="s">
        <v>262</v>
      </c>
      <c r="E4052" s="3">
        <v>0.56000000000000005</v>
      </c>
      <c r="F4052" s="3">
        <v>0.48</v>
      </c>
      <c r="G4052" s="3" t="s">
        <v>264</v>
      </c>
      <c r="H4052" s="2">
        <v>5400</v>
      </c>
      <c r="I4052" s="3" t="s">
        <v>45</v>
      </c>
      <c r="J4052" s="2">
        <v>5400</v>
      </c>
      <c r="K4052" s="3" t="s">
        <v>264</v>
      </c>
      <c r="L4052" s="2">
        <v>11606</v>
      </c>
      <c r="M4052" s="3">
        <v>6080.9565466555341</v>
      </c>
      <c r="N4052" s="3">
        <v>624477.91641349753</v>
      </c>
      <c r="O4052" s="3">
        <v>1500.8268821911572</v>
      </c>
      <c r="P4052" s="3">
        <v>1</v>
      </c>
      <c r="Q4052" s="3">
        <f t="shared" si="330"/>
        <v>1500.8268821911572</v>
      </c>
      <c r="R4052" s="3">
        <v>0</v>
      </c>
      <c r="S4052" s="3">
        <v>200.8698366485666</v>
      </c>
      <c r="T4052" s="3">
        <v>1</v>
      </c>
      <c r="U4052" s="3">
        <f t="shared" si="331"/>
        <v>200.8698366485666</v>
      </c>
      <c r="V4052" s="3">
        <v>0</v>
      </c>
    </row>
    <row r="4053" spans="1:22" x14ac:dyDescent="0.25">
      <c r="A4053" s="3" t="s">
        <v>158</v>
      </c>
      <c r="B4053" s="3" t="s">
        <v>310</v>
      </c>
      <c r="C4053" s="3" t="s">
        <v>9</v>
      </c>
      <c r="D4053" s="3" t="s">
        <v>333</v>
      </c>
      <c r="E4053" s="3">
        <v>0.56000000000000005</v>
      </c>
      <c r="F4053" s="3">
        <v>0.48</v>
      </c>
      <c r="G4053" s="3" t="s">
        <v>264</v>
      </c>
      <c r="H4053" s="2">
        <v>5400</v>
      </c>
      <c r="I4053" s="3" t="s">
        <v>45</v>
      </c>
      <c r="J4053" s="2">
        <v>5400</v>
      </c>
      <c r="K4053" s="3" t="s">
        <v>264</v>
      </c>
      <c r="L4053" s="2">
        <v>1</v>
      </c>
      <c r="M4053" s="3">
        <v>1.9615151521643247E-2</v>
      </c>
      <c r="N4053" s="3">
        <v>0</v>
      </c>
      <c r="O4053" s="3">
        <v>0</v>
      </c>
      <c r="P4053" s="3">
        <v>1</v>
      </c>
      <c r="Q4053" s="3">
        <f t="shared" si="330"/>
        <v>0</v>
      </c>
      <c r="R4053" s="3">
        <v>0</v>
      </c>
      <c r="S4053" s="3">
        <v>0</v>
      </c>
      <c r="T4053" s="3">
        <v>1</v>
      </c>
      <c r="U4053" s="3">
        <f t="shared" si="331"/>
        <v>0</v>
      </c>
      <c r="V4053" s="3">
        <v>0</v>
      </c>
    </row>
    <row r="4054" spans="1:22" x14ac:dyDescent="0.25">
      <c r="A4054" s="3" t="s">
        <v>158</v>
      </c>
      <c r="B4054" s="3" t="s">
        <v>310</v>
      </c>
      <c r="C4054" s="3" t="s">
        <v>9</v>
      </c>
      <c r="D4054" s="3" t="s">
        <v>197</v>
      </c>
      <c r="E4054" s="3">
        <v>0.56000000000000005</v>
      </c>
      <c r="F4054" s="3">
        <v>0.48</v>
      </c>
      <c r="G4054" s="3" t="s">
        <v>264</v>
      </c>
      <c r="H4054" s="2">
        <v>5400</v>
      </c>
      <c r="I4054" s="3" t="s">
        <v>45</v>
      </c>
      <c r="J4054" s="2">
        <v>5400</v>
      </c>
      <c r="K4054" s="3" t="s">
        <v>264</v>
      </c>
      <c r="L4054" s="2">
        <v>11831</v>
      </c>
      <c r="M4054" s="3">
        <v>6626.7329722958948</v>
      </c>
      <c r="N4054" s="3">
        <v>379274.93424952036</v>
      </c>
      <c r="O4054" s="3">
        <v>925.6542437736997</v>
      </c>
      <c r="P4054" s="3">
        <v>1</v>
      </c>
      <c r="Q4054" s="3">
        <f t="shared" si="330"/>
        <v>925.6542437736997</v>
      </c>
      <c r="R4054" s="3">
        <v>0</v>
      </c>
      <c r="S4054" s="3">
        <v>120.50104476219241</v>
      </c>
      <c r="T4054" s="3">
        <v>1</v>
      </c>
      <c r="U4054" s="3">
        <f t="shared" si="331"/>
        <v>120.50104476219241</v>
      </c>
      <c r="V4054" s="3">
        <v>0</v>
      </c>
    </row>
    <row r="4055" spans="1:22" x14ac:dyDescent="0.25">
      <c r="A4055" s="3" t="s">
        <v>158</v>
      </c>
      <c r="B4055" s="3" t="s">
        <v>351</v>
      </c>
      <c r="C4055" s="3" t="s">
        <v>352</v>
      </c>
      <c r="D4055" s="3" t="s">
        <v>353</v>
      </c>
      <c r="E4055" s="3">
        <v>0.36</v>
      </c>
      <c r="F4055" s="3">
        <v>0.57999999999999996</v>
      </c>
      <c r="G4055" s="3" t="s">
        <v>264</v>
      </c>
      <c r="H4055" s="2">
        <v>5400</v>
      </c>
      <c r="I4055" s="3" t="s">
        <v>45</v>
      </c>
      <c r="J4055" s="2">
        <v>5400</v>
      </c>
      <c r="K4055" s="3" t="s">
        <v>264</v>
      </c>
      <c r="L4055" s="2">
        <v>21</v>
      </c>
      <c r="M4055" s="3">
        <v>1.0265608079106071E-2</v>
      </c>
      <c r="N4055" s="3">
        <v>0.32671016871311648</v>
      </c>
      <c r="O4055" s="3">
        <v>8.6304166693071177E-4</v>
      </c>
      <c r="P4055" s="3">
        <v>1</v>
      </c>
      <c r="Q4055" s="3">
        <f t="shared" si="330"/>
        <v>8.6304166693071177E-4</v>
      </c>
      <c r="R4055" s="3">
        <v>0</v>
      </c>
      <c r="S4055" s="3">
        <v>8.142793640310678E-5</v>
      </c>
      <c r="T4055" s="3">
        <v>1</v>
      </c>
      <c r="U4055" s="3">
        <f t="shared" si="331"/>
        <v>8.142793640310678E-5</v>
      </c>
      <c r="V4055" s="3">
        <v>0</v>
      </c>
    </row>
    <row r="4056" spans="1:22" x14ac:dyDescent="0.25">
      <c r="A4056" s="3" t="s">
        <v>158</v>
      </c>
      <c r="B4056" s="3" t="s">
        <v>89</v>
      </c>
      <c r="C4056" s="3" t="s">
        <v>9</v>
      </c>
      <c r="D4056" s="3" t="s">
        <v>262</v>
      </c>
      <c r="E4056" s="3">
        <v>0.56000000000000005</v>
      </c>
      <c r="F4056" s="3">
        <v>0.48</v>
      </c>
      <c r="G4056" s="3" t="s">
        <v>296</v>
      </c>
      <c r="H4056" s="2">
        <v>5400</v>
      </c>
      <c r="I4056" s="3" t="s">
        <v>45</v>
      </c>
      <c r="J4056" s="2">
        <v>5400</v>
      </c>
      <c r="K4056" s="3" t="s">
        <v>265</v>
      </c>
      <c r="L4056" s="2">
        <v>1</v>
      </c>
      <c r="M4056" s="3">
        <v>6.0786874976913718E-6</v>
      </c>
      <c r="N4056" s="3">
        <v>1.7677086145681373E-3</v>
      </c>
      <c r="O4056" s="3">
        <v>5.096953519634604E-6</v>
      </c>
      <c r="P4056" s="3">
        <v>1</v>
      </c>
      <c r="Q4056" s="3">
        <f t="shared" si="330"/>
        <v>5.096953519634604E-6</v>
      </c>
      <c r="R4056" s="3">
        <v>0</v>
      </c>
      <c r="S4056" s="3">
        <v>4.1591566448347309E-7</v>
      </c>
      <c r="T4056" s="3">
        <v>1</v>
      </c>
      <c r="U4056" s="3">
        <f t="shared" si="331"/>
        <v>4.1591566448347309E-7</v>
      </c>
      <c r="V4056" s="3">
        <v>0</v>
      </c>
    </row>
    <row r="4057" spans="1:22" x14ac:dyDescent="0.25">
      <c r="A4057" s="3" t="s">
        <v>158</v>
      </c>
      <c r="B4057" s="3" t="s">
        <v>89</v>
      </c>
      <c r="C4057" s="3" t="s">
        <v>9</v>
      </c>
      <c r="D4057" s="3" t="s">
        <v>262</v>
      </c>
      <c r="E4057" s="3">
        <v>0.56000000000000005</v>
      </c>
      <c r="F4057" s="3">
        <v>0.48</v>
      </c>
      <c r="G4057" s="3" t="s">
        <v>296</v>
      </c>
      <c r="H4057" s="2">
        <v>5400</v>
      </c>
      <c r="I4057" s="3" t="s">
        <v>45</v>
      </c>
      <c r="J4057" s="2">
        <v>5400</v>
      </c>
      <c r="K4057" s="3" t="s">
        <v>299</v>
      </c>
      <c r="L4057" s="2">
        <v>28</v>
      </c>
      <c r="M4057" s="3">
        <v>7.2776070142965485</v>
      </c>
      <c r="N4057" s="3">
        <v>5907.4362364093513</v>
      </c>
      <c r="O4057" s="3">
        <v>17.612232890360374</v>
      </c>
      <c r="P4057" s="3">
        <v>1</v>
      </c>
      <c r="Q4057" s="3">
        <f t="shared" si="330"/>
        <v>17.612232890360374</v>
      </c>
      <c r="R4057" s="3">
        <v>0</v>
      </c>
      <c r="S4057" s="3">
        <v>2.5965414366293365</v>
      </c>
      <c r="T4057" s="3">
        <v>1</v>
      </c>
      <c r="U4057" s="3">
        <f t="shared" si="331"/>
        <v>2.5965414366293365</v>
      </c>
      <c r="V4057" s="3">
        <v>0</v>
      </c>
    </row>
    <row r="4058" spans="1:22" x14ac:dyDescent="0.25">
      <c r="A4058" s="3" t="s">
        <v>158</v>
      </c>
      <c r="B4058" s="3" t="s">
        <v>89</v>
      </c>
      <c r="C4058" s="3" t="s">
        <v>9</v>
      </c>
      <c r="D4058" s="3" t="s">
        <v>262</v>
      </c>
      <c r="E4058" s="3">
        <v>0.56000000000000005</v>
      </c>
      <c r="F4058" s="3">
        <v>0.48</v>
      </c>
      <c r="G4058" s="3" t="s">
        <v>272</v>
      </c>
      <c r="H4058" s="2">
        <v>5400</v>
      </c>
      <c r="I4058" s="3" t="s">
        <v>45</v>
      </c>
      <c r="J4058" s="2">
        <v>5400</v>
      </c>
      <c r="K4058" s="3" t="s">
        <v>272</v>
      </c>
      <c r="L4058" s="2">
        <v>23</v>
      </c>
      <c r="M4058" s="3">
        <v>0.10042678828671044</v>
      </c>
      <c r="N4058" s="3">
        <v>2.0205800797520146</v>
      </c>
      <c r="O4058" s="3">
        <v>4.5906907426081145E-3</v>
      </c>
      <c r="P4058" s="3">
        <v>1</v>
      </c>
      <c r="Q4058" s="3">
        <f t="shared" si="330"/>
        <v>4.5906907426081145E-3</v>
      </c>
      <c r="R4058" s="3">
        <v>0</v>
      </c>
      <c r="S4058" s="3">
        <v>5.3322736533423991E-4</v>
      </c>
      <c r="T4058" s="3">
        <v>1</v>
      </c>
      <c r="U4058" s="3">
        <f t="shared" si="331"/>
        <v>5.3322736533423991E-4</v>
      </c>
      <c r="V4058" s="3">
        <v>0</v>
      </c>
    </row>
    <row r="4059" spans="1:22" x14ac:dyDescent="0.25">
      <c r="A4059" s="3" t="s">
        <v>158</v>
      </c>
      <c r="B4059" s="3" t="s">
        <v>351</v>
      </c>
      <c r="C4059" s="3" t="s">
        <v>352</v>
      </c>
      <c r="D4059" s="3" t="s">
        <v>353</v>
      </c>
      <c r="E4059" s="3">
        <v>0.36</v>
      </c>
      <c r="F4059" s="3">
        <v>0.57999999999999996</v>
      </c>
      <c r="G4059" s="3" t="s">
        <v>272</v>
      </c>
      <c r="H4059" s="2">
        <v>5400</v>
      </c>
      <c r="I4059" s="3" t="s">
        <v>45</v>
      </c>
      <c r="J4059" s="2">
        <v>5400</v>
      </c>
      <c r="K4059" s="3" t="s">
        <v>272</v>
      </c>
      <c r="L4059" s="2">
        <v>606</v>
      </c>
      <c r="M4059" s="3">
        <v>331.35631886203254</v>
      </c>
      <c r="N4059" s="3">
        <v>6942.1395596037273</v>
      </c>
      <c r="O4059" s="3">
        <v>16.50906500403191</v>
      </c>
      <c r="P4059" s="3">
        <v>1</v>
      </c>
      <c r="Q4059" s="3">
        <f t="shared" si="330"/>
        <v>16.50906500403191</v>
      </c>
      <c r="R4059" s="3">
        <v>0</v>
      </c>
      <c r="S4059" s="3">
        <v>2.0229597662491523</v>
      </c>
      <c r="T4059" s="3">
        <v>1</v>
      </c>
      <c r="U4059" s="3">
        <f t="shared" si="331"/>
        <v>2.0229597662491523</v>
      </c>
      <c r="V4059" s="3">
        <v>0</v>
      </c>
    </row>
    <row r="4060" spans="1:22" x14ac:dyDescent="0.25">
      <c r="A4060" s="3" t="s">
        <v>158</v>
      </c>
      <c r="B4060" s="3" t="s">
        <v>8</v>
      </c>
      <c r="C4060" s="3" t="s">
        <v>9</v>
      </c>
      <c r="D4060" s="3" t="s">
        <v>197</v>
      </c>
      <c r="E4060" s="3">
        <v>0.56000000000000005</v>
      </c>
      <c r="F4060" s="3">
        <v>0.48</v>
      </c>
      <c r="G4060" s="3" t="s">
        <v>255</v>
      </c>
      <c r="H4060" s="2">
        <v>5400</v>
      </c>
      <c r="I4060" s="3" t="s">
        <v>45</v>
      </c>
      <c r="J4060" s="2">
        <v>5400</v>
      </c>
      <c r="K4060" s="3" t="s">
        <v>256</v>
      </c>
      <c r="L4060" s="2">
        <v>56</v>
      </c>
      <c r="M4060" s="3">
        <v>6.4088465753605197</v>
      </c>
      <c r="N4060" s="3">
        <v>11706.895748171177</v>
      </c>
      <c r="O4060" s="3">
        <v>30.179210001060845</v>
      </c>
      <c r="P4060" s="3">
        <v>1</v>
      </c>
      <c r="Q4060" s="3">
        <f t="shared" si="330"/>
        <v>30.179210001060845</v>
      </c>
      <c r="R4060" s="3">
        <v>0</v>
      </c>
      <c r="S4060" s="3">
        <v>4.4724600175971281</v>
      </c>
      <c r="T4060" s="3">
        <v>1</v>
      </c>
      <c r="U4060" s="3">
        <f t="shared" si="331"/>
        <v>4.4724600175971281</v>
      </c>
      <c r="V4060" s="3">
        <v>0</v>
      </c>
    </row>
    <row r="4061" spans="1:22" x14ac:dyDescent="0.25">
      <c r="A4061" s="3" t="s">
        <v>158</v>
      </c>
      <c r="B4061" s="3" t="s">
        <v>8</v>
      </c>
      <c r="C4061" s="3" t="s">
        <v>9</v>
      </c>
      <c r="D4061" s="3" t="s">
        <v>197</v>
      </c>
      <c r="E4061" s="3">
        <v>0.56000000000000005</v>
      </c>
      <c r="F4061" s="3">
        <v>0.48</v>
      </c>
      <c r="G4061" s="3" t="s">
        <v>163</v>
      </c>
      <c r="H4061" s="2">
        <v>5400</v>
      </c>
      <c r="I4061" s="3" t="s">
        <v>45</v>
      </c>
      <c r="J4061" s="2">
        <v>5400</v>
      </c>
      <c r="K4061" s="3" t="s">
        <v>164</v>
      </c>
      <c r="L4061" s="2">
        <v>2320</v>
      </c>
      <c r="M4061" s="3">
        <v>1212.5598481310722</v>
      </c>
      <c r="N4061" s="3">
        <v>65781.357485788292</v>
      </c>
      <c r="O4061" s="3">
        <v>154.00290133653479</v>
      </c>
      <c r="P4061" s="3">
        <v>1</v>
      </c>
      <c r="Q4061" s="3">
        <f t="shared" si="330"/>
        <v>154.00290133653479</v>
      </c>
      <c r="R4061" s="3">
        <v>0</v>
      </c>
      <c r="S4061" s="3">
        <v>21.510971917380523</v>
      </c>
      <c r="T4061" s="3">
        <v>1</v>
      </c>
      <c r="U4061" s="3">
        <f t="shared" si="331"/>
        <v>21.510971917380523</v>
      </c>
      <c r="V4061" s="3">
        <v>0</v>
      </c>
    </row>
    <row r="4062" spans="1:22" x14ac:dyDescent="0.25">
      <c r="A4062" s="3" t="s">
        <v>158</v>
      </c>
      <c r="B4062" s="3" t="s">
        <v>310</v>
      </c>
      <c r="C4062" s="3" t="s">
        <v>9</v>
      </c>
      <c r="D4062" s="3" t="s">
        <v>197</v>
      </c>
      <c r="E4062" s="3">
        <v>0.56000000000000005</v>
      </c>
      <c r="F4062" s="3">
        <v>0.48</v>
      </c>
      <c r="G4062" s="3" t="s">
        <v>163</v>
      </c>
      <c r="H4062" s="2">
        <v>5400</v>
      </c>
      <c r="I4062" s="3" t="s">
        <v>45</v>
      </c>
      <c r="J4062" s="2">
        <v>5400</v>
      </c>
      <c r="K4062" s="3" t="s">
        <v>164</v>
      </c>
      <c r="L4062" s="2">
        <v>1293</v>
      </c>
      <c r="M4062" s="3">
        <v>697.6913433440377</v>
      </c>
      <c r="N4062" s="3">
        <v>39979.061881969501</v>
      </c>
      <c r="O4062" s="3">
        <v>89.666834747348176</v>
      </c>
      <c r="P4062" s="3">
        <v>1</v>
      </c>
      <c r="Q4062" s="3">
        <f t="shared" si="330"/>
        <v>89.666834747348176</v>
      </c>
      <c r="R4062" s="3">
        <v>0</v>
      </c>
      <c r="S4062" s="3">
        <v>12.072697744172389</v>
      </c>
      <c r="T4062" s="3">
        <v>1</v>
      </c>
      <c r="U4062" s="3">
        <f t="shared" si="331"/>
        <v>12.072697744172389</v>
      </c>
      <c r="V4062" s="3">
        <v>0</v>
      </c>
    </row>
    <row r="4063" spans="1:22" x14ac:dyDescent="0.25">
      <c r="A4063" s="3" t="s">
        <v>158</v>
      </c>
      <c r="B4063" s="3" t="s">
        <v>8</v>
      </c>
      <c r="C4063" s="3" t="s">
        <v>9</v>
      </c>
      <c r="D4063" s="3" t="s">
        <v>197</v>
      </c>
      <c r="E4063" s="3">
        <v>0.56000000000000005</v>
      </c>
      <c r="F4063" s="3">
        <v>0.48</v>
      </c>
      <c r="G4063" s="3" t="s">
        <v>163</v>
      </c>
      <c r="H4063" s="2">
        <v>5400</v>
      </c>
      <c r="I4063" s="3" t="s">
        <v>45</v>
      </c>
      <c r="J4063" s="2">
        <v>5400</v>
      </c>
      <c r="K4063" s="3" t="s">
        <v>165</v>
      </c>
      <c r="L4063" s="2">
        <v>32</v>
      </c>
      <c r="M4063" s="3">
        <v>5.9183939275536348</v>
      </c>
      <c r="N4063" s="3">
        <v>255.84637629187728</v>
      </c>
      <c r="O4063" s="3">
        <v>0.62400699214477118</v>
      </c>
      <c r="P4063" s="3">
        <v>1</v>
      </c>
      <c r="Q4063" s="3">
        <f t="shared" si="330"/>
        <v>0.62400699214477118</v>
      </c>
      <c r="R4063" s="3">
        <v>0</v>
      </c>
      <c r="S4063" s="3">
        <v>6.2954157949491565E-2</v>
      </c>
      <c r="T4063" s="3">
        <v>1</v>
      </c>
      <c r="U4063" s="3">
        <f t="shared" si="331"/>
        <v>6.2954157949491565E-2</v>
      </c>
      <c r="V4063" s="3">
        <v>0</v>
      </c>
    </row>
    <row r="4064" spans="1:22" x14ac:dyDescent="0.25">
      <c r="A4064" s="3" t="s">
        <v>158</v>
      </c>
      <c r="B4064" s="3" t="s">
        <v>8</v>
      </c>
      <c r="C4064" s="3" t="s">
        <v>9</v>
      </c>
      <c r="D4064" s="3" t="s">
        <v>197</v>
      </c>
      <c r="E4064" s="3">
        <v>0.56000000000000005</v>
      </c>
      <c r="F4064" s="3">
        <v>0.48</v>
      </c>
      <c r="G4064" s="3" t="s">
        <v>260</v>
      </c>
      <c r="H4064" s="2">
        <v>5400</v>
      </c>
      <c r="I4064" s="3" t="s">
        <v>45</v>
      </c>
      <c r="J4064" s="2">
        <v>5400</v>
      </c>
      <c r="K4064" s="3" t="s">
        <v>261</v>
      </c>
      <c r="L4064" s="2">
        <v>15</v>
      </c>
      <c r="M4064" s="3">
        <v>0.13600399057607457</v>
      </c>
      <c r="N4064" s="3">
        <v>197.99336830596329</v>
      </c>
      <c r="O4064" s="3">
        <v>0.49071391107482509</v>
      </c>
      <c r="P4064" s="3">
        <v>1</v>
      </c>
      <c r="Q4064" s="3">
        <f t="shared" si="330"/>
        <v>0.49071391107482509</v>
      </c>
      <c r="R4064" s="3">
        <v>0</v>
      </c>
      <c r="S4064" s="3">
        <v>7.0831855133584781E-2</v>
      </c>
      <c r="T4064" s="3">
        <v>1</v>
      </c>
      <c r="U4064" s="3">
        <f t="shared" si="331"/>
        <v>7.0831855133584781E-2</v>
      </c>
      <c r="V4064" s="3">
        <v>0</v>
      </c>
    </row>
    <row r="4065" spans="1:22" x14ac:dyDescent="0.25">
      <c r="A4065" s="3" t="s">
        <v>158</v>
      </c>
      <c r="B4065" s="3" t="s">
        <v>89</v>
      </c>
      <c r="C4065" s="3" t="s">
        <v>9</v>
      </c>
      <c r="D4065" s="3" t="s">
        <v>262</v>
      </c>
      <c r="E4065" s="3">
        <v>0.56000000000000005</v>
      </c>
      <c r="F4065" s="3">
        <v>0.48</v>
      </c>
      <c r="G4065" s="3" t="s">
        <v>309</v>
      </c>
      <c r="H4065" s="2">
        <v>5400</v>
      </c>
      <c r="I4065" s="3" t="s">
        <v>45</v>
      </c>
      <c r="J4065" s="2">
        <v>5400</v>
      </c>
      <c r="K4065" s="3" t="s">
        <v>266</v>
      </c>
      <c r="L4065" s="2">
        <v>2635</v>
      </c>
      <c r="M4065" s="3">
        <v>1070.8785318478554</v>
      </c>
      <c r="N4065" s="3">
        <v>356923.50138354825</v>
      </c>
      <c r="O4065" s="3">
        <v>821.9716633953874</v>
      </c>
      <c r="P4065" s="3">
        <v>1</v>
      </c>
      <c r="Q4065" s="3">
        <f t="shared" si="330"/>
        <v>821.9716633953874</v>
      </c>
      <c r="R4065" s="3">
        <v>0</v>
      </c>
      <c r="S4065" s="3">
        <v>110.21124688086783</v>
      </c>
      <c r="T4065" s="3">
        <v>1</v>
      </c>
      <c r="U4065" s="3">
        <f t="shared" si="331"/>
        <v>110.21124688086783</v>
      </c>
      <c r="V4065" s="3">
        <v>0</v>
      </c>
    </row>
    <row r="4066" spans="1:22" x14ac:dyDescent="0.25">
      <c r="A4066" s="3" t="s">
        <v>158</v>
      </c>
      <c r="B4066" s="3" t="s">
        <v>89</v>
      </c>
      <c r="C4066" s="3" t="s">
        <v>9</v>
      </c>
      <c r="D4066" s="3" t="s">
        <v>262</v>
      </c>
      <c r="E4066" s="3">
        <v>0.56000000000000005</v>
      </c>
      <c r="F4066" s="3">
        <v>0.48</v>
      </c>
      <c r="G4066" s="3" t="s">
        <v>277</v>
      </c>
      <c r="H4066" s="2">
        <v>5400</v>
      </c>
      <c r="I4066" s="3" t="s">
        <v>45</v>
      </c>
      <c r="J4066" s="2">
        <v>5400</v>
      </c>
      <c r="K4066" s="3" t="s">
        <v>278</v>
      </c>
      <c r="L4066" s="2">
        <v>28</v>
      </c>
      <c r="M4066" s="3">
        <v>3.7764146961017402</v>
      </c>
      <c r="N4066" s="3">
        <v>5779.5359060458823</v>
      </c>
      <c r="O4066" s="3">
        <v>13.143436931196147</v>
      </c>
      <c r="P4066" s="3">
        <v>1</v>
      </c>
      <c r="Q4066" s="3">
        <f t="shared" si="330"/>
        <v>13.143436931196147</v>
      </c>
      <c r="R4066" s="3">
        <v>0</v>
      </c>
      <c r="S4066" s="3">
        <v>1.8280203121644407</v>
      </c>
      <c r="T4066" s="3">
        <v>1</v>
      </c>
      <c r="U4066" s="3">
        <f t="shared" si="331"/>
        <v>1.8280203121644407</v>
      </c>
      <c r="V4066" s="3">
        <v>0</v>
      </c>
    </row>
    <row r="4067" spans="1:22" x14ac:dyDescent="0.25">
      <c r="A4067" s="3" t="s">
        <v>158</v>
      </c>
      <c r="B4067" s="3" t="s">
        <v>8</v>
      </c>
      <c r="C4067" s="3" t="s">
        <v>9</v>
      </c>
      <c r="D4067" s="3" t="s">
        <v>197</v>
      </c>
      <c r="E4067" s="3">
        <v>0.56000000000000005</v>
      </c>
      <c r="F4067" s="3">
        <v>0.48</v>
      </c>
      <c r="G4067" s="3" t="s">
        <v>166</v>
      </c>
      <c r="H4067" s="2">
        <v>5400</v>
      </c>
      <c r="I4067" s="3" t="s">
        <v>45</v>
      </c>
      <c r="J4067" s="2">
        <v>5400</v>
      </c>
      <c r="K4067" s="3" t="s">
        <v>167</v>
      </c>
      <c r="L4067" s="2">
        <v>2665</v>
      </c>
      <c r="M4067" s="3">
        <v>1454.6242177342106</v>
      </c>
      <c r="N4067" s="3">
        <v>33356.909893341122</v>
      </c>
      <c r="O4067" s="3">
        <v>75.907211820948589</v>
      </c>
      <c r="P4067" s="3">
        <v>1</v>
      </c>
      <c r="Q4067" s="3">
        <f t="shared" si="330"/>
        <v>75.907211820948589</v>
      </c>
      <c r="R4067" s="3">
        <v>0</v>
      </c>
      <c r="S4067" s="3">
        <v>10.287561659198909</v>
      </c>
      <c r="T4067" s="3">
        <v>1</v>
      </c>
      <c r="U4067" s="3">
        <f t="shared" si="331"/>
        <v>10.287561659198909</v>
      </c>
      <c r="V4067" s="3">
        <v>0</v>
      </c>
    </row>
    <row r="4068" spans="1:22" x14ac:dyDescent="0.25">
      <c r="A4068" s="3" t="s">
        <v>158</v>
      </c>
      <c r="B4068" s="3" t="s">
        <v>8</v>
      </c>
      <c r="C4068" s="3" t="s">
        <v>9</v>
      </c>
      <c r="D4068" s="3" t="s">
        <v>197</v>
      </c>
      <c r="E4068" s="3">
        <v>0.56000000000000005</v>
      </c>
      <c r="F4068" s="3">
        <v>0.48</v>
      </c>
      <c r="G4068" s="3" t="s">
        <v>166</v>
      </c>
      <c r="H4068" s="2">
        <v>5400</v>
      </c>
      <c r="I4068" s="3" t="s">
        <v>45</v>
      </c>
      <c r="J4068" s="2">
        <v>5400</v>
      </c>
      <c r="K4068" s="3" t="s">
        <v>211</v>
      </c>
      <c r="L4068" s="2">
        <v>21</v>
      </c>
      <c r="M4068" s="3">
        <v>0.4817381509631336</v>
      </c>
      <c r="N4068" s="3">
        <v>6.1719336173126482</v>
      </c>
      <c r="O4068" s="3">
        <v>1.6689755193945246E-2</v>
      </c>
      <c r="P4068" s="3">
        <v>1</v>
      </c>
      <c r="Q4068" s="3">
        <f t="shared" si="330"/>
        <v>1.6689755193945246E-2</v>
      </c>
      <c r="R4068" s="3">
        <v>0</v>
      </c>
      <c r="S4068" s="3">
        <v>2.3967175647015698E-3</v>
      </c>
      <c r="T4068" s="3">
        <v>1</v>
      </c>
      <c r="U4068" s="3">
        <f t="shared" si="331"/>
        <v>2.3967175647015698E-3</v>
      </c>
      <c r="V4068" s="3">
        <v>0</v>
      </c>
    </row>
    <row r="4069" spans="1:22" x14ac:dyDescent="0.25">
      <c r="A4069" s="3" t="s">
        <v>158</v>
      </c>
      <c r="B4069" s="3" t="s">
        <v>310</v>
      </c>
      <c r="C4069" s="3" t="s">
        <v>9</v>
      </c>
      <c r="D4069" s="3" t="s">
        <v>197</v>
      </c>
      <c r="E4069" s="3">
        <v>0.56000000000000005</v>
      </c>
      <c r="F4069" s="3">
        <v>0.48</v>
      </c>
      <c r="G4069" s="3" t="s">
        <v>350</v>
      </c>
      <c r="H4069" s="2">
        <v>5400</v>
      </c>
      <c r="I4069" s="3" t="s">
        <v>45</v>
      </c>
      <c r="J4069" s="2">
        <v>5400</v>
      </c>
      <c r="K4069" s="3" t="s">
        <v>336</v>
      </c>
      <c r="L4069" s="2">
        <v>860</v>
      </c>
      <c r="M4069" s="3">
        <v>392.7461930944217</v>
      </c>
      <c r="N4069" s="3">
        <v>78441.890996711387</v>
      </c>
      <c r="O4069" s="3">
        <v>189.07334695006872</v>
      </c>
      <c r="P4069" s="3">
        <v>1</v>
      </c>
      <c r="Q4069" s="3">
        <f t="shared" si="330"/>
        <v>189.07334695006872</v>
      </c>
      <c r="R4069" s="3">
        <v>0</v>
      </c>
      <c r="S4069" s="3">
        <v>21.695189402358036</v>
      </c>
      <c r="T4069" s="3">
        <v>1</v>
      </c>
      <c r="U4069" s="3">
        <f t="shared" si="331"/>
        <v>21.695189402358036</v>
      </c>
      <c r="V4069" s="3">
        <v>0</v>
      </c>
    </row>
    <row r="4070" spans="1:22" x14ac:dyDescent="0.25">
      <c r="A4070" s="3" t="s">
        <v>158</v>
      </c>
      <c r="B4070" s="3" t="s">
        <v>351</v>
      </c>
      <c r="C4070" s="3" t="s">
        <v>352</v>
      </c>
      <c r="D4070" s="3" t="s">
        <v>353</v>
      </c>
      <c r="E4070" s="3">
        <v>0.36</v>
      </c>
      <c r="F4070" s="3">
        <v>0.57999999999999996</v>
      </c>
      <c r="G4070" s="3" t="s">
        <v>272</v>
      </c>
      <c r="H4070" s="2">
        <v>5410</v>
      </c>
      <c r="I4070" s="3" t="s">
        <v>82</v>
      </c>
      <c r="J4070" s="2">
        <v>3000</v>
      </c>
      <c r="K4070" s="3" t="s">
        <v>272</v>
      </c>
      <c r="L4070" s="2">
        <v>16</v>
      </c>
      <c r="M4070" s="3">
        <v>0.18773213477172357</v>
      </c>
      <c r="N4070" s="3">
        <v>304.49674557846686</v>
      </c>
      <c r="O4070" s="3">
        <v>0.65772994109487581</v>
      </c>
      <c r="P4070" s="3">
        <v>1</v>
      </c>
      <c r="Q4070" s="3">
        <f t="shared" si="330"/>
        <v>0.65772994109487581</v>
      </c>
      <c r="R4070" s="3">
        <v>0</v>
      </c>
      <c r="S4070" s="3">
        <v>7.9391306476805604E-2</v>
      </c>
      <c r="T4070" s="3">
        <v>1</v>
      </c>
      <c r="U4070" s="3">
        <f t="shared" si="331"/>
        <v>7.9391306476805604E-2</v>
      </c>
      <c r="V4070" s="3">
        <v>0</v>
      </c>
    </row>
    <row r="4071" spans="1:22" x14ac:dyDescent="0.25">
      <c r="A4071" s="3" t="s">
        <v>158</v>
      </c>
      <c r="B4071" s="3" t="s">
        <v>351</v>
      </c>
      <c r="C4071" s="3" t="s">
        <v>352</v>
      </c>
      <c r="D4071" s="3" t="s">
        <v>353</v>
      </c>
      <c r="E4071" s="3">
        <v>0.36</v>
      </c>
      <c r="F4071" s="3">
        <v>0.57999999999999996</v>
      </c>
      <c r="G4071" s="3" t="s">
        <v>360</v>
      </c>
      <c r="H4071" s="2">
        <v>5410</v>
      </c>
      <c r="I4071" s="3" t="s">
        <v>82</v>
      </c>
      <c r="J4071" s="2">
        <v>5410</v>
      </c>
      <c r="K4071" s="3" t="s">
        <v>358</v>
      </c>
      <c r="L4071" s="2">
        <v>28</v>
      </c>
      <c r="M4071" s="3">
        <v>0.29894258550302449</v>
      </c>
      <c r="N4071" s="3">
        <v>475.46339287558732</v>
      </c>
      <c r="O4071" s="3">
        <v>0.96705446070870382</v>
      </c>
      <c r="P4071" s="3">
        <v>1</v>
      </c>
      <c r="Q4071" s="3">
        <f t="shared" si="330"/>
        <v>0.96705446070870382</v>
      </c>
      <c r="R4071" s="3">
        <v>0</v>
      </c>
      <c r="S4071" s="3">
        <v>0.13378037088495665</v>
      </c>
      <c r="T4071" s="3">
        <v>1</v>
      </c>
      <c r="U4071" s="3">
        <f t="shared" si="331"/>
        <v>0.13378037088495665</v>
      </c>
      <c r="V4071" s="3">
        <v>0</v>
      </c>
    </row>
    <row r="4072" spans="1:22" x14ac:dyDescent="0.25">
      <c r="A4072" s="3" t="s">
        <v>158</v>
      </c>
      <c r="B4072" s="3" t="s">
        <v>351</v>
      </c>
      <c r="C4072" s="3" t="s">
        <v>352</v>
      </c>
      <c r="D4072" s="3" t="s">
        <v>353</v>
      </c>
      <c r="E4072" s="3">
        <v>0.36</v>
      </c>
      <c r="F4072" s="3">
        <v>0.57999999999999996</v>
      </c>
      <c r="G4072" s="3" t="s">
        <v>283</v>
      </c>
      <c r="H4072" s="2">
        <v>5410</v>
      </c>
      <c r="I4072" s="3" t="s">
        <v>82</v>
      </c>
      <c r="J4072" s="2">
        <v>5410</v>
      </c>
      <c r="K4072" s="3" t="s">
        <v>287</v>
      </c>
      <c r="L4072" s="2">
        <v>114</v>
      </c>
      <c r="M4072" s="3">
        <v>22.310392174418357</v>
      </c>
      <c r="N4072" s="3">
        <v>7031.3040551336444</v>
      </c>
      <c r="O4072" s="3">
        <v>14.949585408826369</v>
      </c>
      <c r="P4072" s="3">
        <v>1</v>
      </c>
      <c r="Q4072" s="3">
        <f t="shared" si="330"/>
        <v>14.949585408826369</v>
      </c>
      <c r="R4072" s="3">
        <v>0</v>
      </c>
      <c r="S4072" s="3">
        <v>1.9910201496087856</v>
      </c>
      <c r="T4072" s="3">
        <v>1</v>
      </c>
      <c r="U4072" s="3">
        <f t="shared" si="331"/>
        <v>1.9910201496087856</v>
      </c>
      <c r="V4072" s="3">
        <v>0</v>
      </c>
    </row>
    <row r="4073" spans="1:22" x14ac:dyDescent="0.25">
      <c r="A4073" s="3" t="s">
        <v>158</v>
      </c>
      <c r="B4073" s="3" t="s">
        <v>351</v>
      </c>
      <c r="C4073" s="3" t="s">
        <v>352</v>
      </c>
      <c r="D4073" s="3" t="s">
        <v>353</v>
      </c>
      <c r="E4073" s="3">
        <v>0.36</v>
      </c>
      <c r="F4073" s="3">
        <v>0.57999999999999996</v>
      </c>
      <c r="G4073" s="3" t="s">
        <v>283</v>
      </c>
      <c r="H4073" s="2">
        <v>5410</v>
      </c>
      <c r="I4073" s="3" t="s">
        <v>82</v>
      </c>
      <c r="J4073" s="2">
        <v>5410</v>
      </c>
      <c r="K4073" s="3" t="s">
        <v>366</v>
      </c>
      <c r="L4073" s="2">
        <v>5</v>
      </c>
      <c r="M4073" s="3">
        <v>1.7956738811217281E-2</v>
      </c>
      <c r="N4073" s="3">
        <v>25.54549132550985</v>
      </c>
      <c r="O4073" s="3">
        <v>5.3444284299333109E-2</v>
      </c>
      <c r="P4073" s="3">
        <v>1</v>
      </c>
      <c r="Q4073" s="3">
        <f t="shared" si="330"/>
        <v>5.3444284299333109E-2</v>
      </c>
      <c r="R4073" s="3">
        <v>0</v>
      </c>
      <c r="S4073" s="3">
        <v>7.1378366557307161E-3</v>
      </c>
      <c r="T4073" s="3">
        <v>1</v>
      </c>
      <c r="U4073" s="3">
        <f t="shared" si="331"/>
        <v>7.1378366557307161E-3</v>
      </c>
      <c r="V4073" s="3">
        <v>0</v>
      </c>
    </row>
    <row r="4074" spans="1:22" x14ac:dyDescent="0.25">
      <c r="A4074" s="3" t="s">
        <v>158</v>
      </c>
      <c r="B4074" s="3" t="s">
        <v>89</v>
      </c>
      <c r="C4074" s="3" t="s">
        <v>9</v>
      </c>
      <c r="D4074" s="3" t="s">
        <v>262</v>
      </c>
      <c r="E4074" s="3">
        <v>0.56000000000000005</v>
      </c>
      <c r="F4074" s="3">
        <v>0.48</v>
      </c>
      <c r="G4074" s="3" t="s">
        <v>264</v>
      </c>
      <c r="H4074" s="2">
        <v>5410</v>
      </c>
      <c r="I4074" s="3" t="s">
        <v>82</v>
      </c>
      <c r="J4074" s="2">
        <v>5410</v>
      </c>
      <c r="K4074" s="3" t="s">
        <v>264</v>
      </c>
      <c r="L4074" s="2">
        <v>8</v>
      </c>
      <c r="M4074" s="3">
        <v>0.45219363104094423</v>
      </c>
      <c r="N4074" s="3">
        <v>29.747007217812886</v>
      </c>
      <c r="O4074" s="3">
        <v>8.2347988932110691E-2</v>
      </c>
      <c r="P4074" s="3">
        <v>1</v>
      </c>
      <c r="Q4074" s="3">
        <f t="shared" si="330"/>
        <v>8.2347988932110691E-2</v>
      </c>
      <c r="R4074" s="3">
        <v>0</v>
      </c>
      <c r="S4074" s="3">
        <v>7.1201103444982275E-3</v>
      </c>
      <c r="T4074" s="3">
        <v>1</v>
      </c>
      <c r="U4074" s="3">
        <f t="shared" si="331"/>
        <v>7.1201103444982275E-3</v>
      </c>
      <c r="V4074" s="3">
        <v>0</v>
      </c>
    </row>
    <row r="4075" spans="1:22" x14ac:dyDescent="0.25">
      <c r="A4075" s="3" t="s">
        <v>158</v>
      </c>
      <c r="B4075" s="3" t="s">
        <v>351</v>
      </c>
      <c r="C4075" s="3" t="s">
        <v>352</v>
      </c>
      <c r="D4075" s="3" t="s">
        <v>353</v>
      </c>
      <c r="E4075" s="3">
        <v>0.36</v>
      </c>
      <c r="F4075" s="3">
        <v>0.57999999999999996</v>
      </c>
      <c r="G4075" s="3" t="s">
        <v>264</v>
      </c>
      <c r="H4075" s="2">
        <v>5410</v>
      </c>
      <c r="I4075" s="3" t="s">
        <v>82</v>
      </c>
      <c r="J4075" s="2">
        <v>5410</v>
      </c>
      <c r="K4075" s="3" t="s">
        <v>264</v>
      </c>
      <c r="L4075" s="2">
        <v>5</v>
      </c>
      <c r="M4075" s="3">
        <v>3.1780150198297281E-2</v>
      </c>
      <c r="N4075" s="3">
        <v>2.8638635328260302</v>
      </c>
      <c r="O4075" s="3">
        <v>7.8186232284293208E-3</v>
      </c>
      <c r="P4075" s="3">
        <v>1</v>
      </c>
      <c r="Q4075" s="3">
        <f t="shared" si="330"/>
        <v>7.8186232284293208E-3</v>
      </c>
      <c r="R4075" s="3">
        <v>0</v>
      </c>
      <c r="S4075" s="3">
        <v>6.8946196377017439E-4</v>
      </c>
      <c r="T4075" s="3">
        <v>1</v>
      </c>
      <c r="U4075" s="3">
        <f t="shared" si="331"/>
        <v>6.8946196377017439E-4</v>
      </c>
      <c r="V4075" s="3">
        <v>0</v>
      </c>
    </row>
    <row r="4076" spans="1:22" x14ac:dyDescent="0.25">
      <c r="A4076" s="3" t="s">
        <v>158</v>
      </c>
      <c r="B4076" s="3" t="s">
        <v>89</v>
      </c>
      <c r="C4076" s="3" t="s">
        <v>9</v>
      </c>
      <c r="D4076" s="3" t="s">
        <v>262</v>
      </c>
      <c r="E4076" s="3">
        <v>0.56000000000000005</v>
      </c>
      <c r="F4076" s="3">
        <v>0.48</v>
      </c>
      <c r="G4076" s="3" t="s">
        <v>272</v>
      </c>
      <c r="H4076" s="2">
        <v>5410</v>
      </c>
      <c r="I4076" s="3" t="s">
        <v>82</v>
      </c>
      <c r="J4076" s="2">
        <v>5410</v>
      </c>
      <c r="K4076" s="3" t="s">
        <v>272</v>
      </c>
      <c r="L4076" s="2">
        <v>3</v>
      </c>
      <c r="M4076" s="3">
        <v>1.0218315575229373E-3</v>
      </c>
      <c r="N4076" s="3">
        <v>0.17286049072418821</v>
      </c>
      <c r="O4076" s="3">
        <v>4.9324147566352143E-4</v>
      </c>
      <c r="P4076" s="3">
        <v>1</v>
      </c>
      <c r="Q4076" s="3">
        <f t="shared" si="330"/>
        <v>4.9324147566352143E-4</v>
      </c>
      <c r="R4076" s="3">
        <v>0</v>
      </c>
      <c r="S4076" s="3">
        <v>4.0839442635544029E-5</v>
      </c>
      <c r="T4076" s="3">
        <v>1</v>
      </c>
      <c r="U4076" s="3">
        <f t="shared" si="331"/>
        <v>4.0839442635544029E-5</v>
      </c>
      <c r="V4076" s="3">
        <v>0</v>
      </c>
    </row>
    <row r="4077" spans="1:22" x14ac:dyDescent="0.25">
      <c r="A4077" s="3" t="s">
        <v>158</v>
      </c>
      <c r="B4077" s="3" t="s">
        <v>351</v>
      </c>
      <c r="C4077" s="3" t="s">
        <v>352</v>
      </c>
      <c r="D4077" s="3" t="s">
        <v>353</v>
      </c>
      <c r="E4077" s="3">
        <v>0.36</v>
      </c>
      <c r="F4077" s="3">
        <v>0.57999999999999996</v>
      </c>
      <c r="G4077" s="3" t="s">
        <v>272</v>
      </c>
      <c r="H4077" s="2">
        <v>5410</v>
      </c>
      <c r="I4077" s="3" t="s">
        <v>82</v>
      </c>
      <c r="J4077" s="2">
        <v>5410</v>
      </c>
      <c r="K4077" s="3" t="s">
        <v>272</v>
      </c>
      <c r="L4077" s="2">
        <v>9141</v>
      </c>
      <c r="M4077" s="3">
        <v>4655.3602323980049</v>
      </c>
      <c r="N4077" s="3">
        <v>434229.27104353072</v>
      </c>
      <c r="O4077" s="3">
        <v>1117.2198540280617</v>
      </c>
      <c r="P4077" s="3">
        <v>1</v>
      </c>
      <c r="Q4077" s="3">
        <f t="shared" si="330"/>
        <v>1117.2198540280617</v>
      </c>
      <c r="R4077" s="3">
        <v>0</v>
      </c>
      <c r="S4077" s="3">
        <v>137.52555708081275</v>
      </c>
      <c r="T4077" s="3">
        <v>1</v>
      </c>
      <c r="U4077" s="3">
        <f t="shared" si="331"/>
        <v>137.52555708081275</v>
      </c>
      <c r="V4077" s="3">
        <v>0</v>
      </c>
    </row>
    <row r="4078" spans="1:22" x14ac:dyDescent="0.25">
      <c r="A4078" s="3" t="s">
        <v>158</v>
      </c>
      <c r="B4078" s="3" t="s">
        <v>351</v>
      </c>
      <c r="C4078" s="3" t="s">
        <v>352</v>
      </c>
      <c r="D4078" s="3" t="s">
        <v>353</v>
      </c>
      <c r="E4078" s="3">
        <v>0.36</v>
      </c>
      <c r="F4078" s="3">
        <v>0.57999999999999996</v>
      </c>
      <c r="G4078" s="3" t="s">
        <v>376</v>
      </c>
      <c r="H4078" s="2">
        <v>5410</v>
      </c>
      <c r="I4078" s="3" t="s">
        <v>82</v>
      </c>
      <c r="J4078" s="2">
        <v>5410</v>
      </c>
      <c r="K4078" s="3" t="s">
        <v>377</v>
      </c>
      <c r="L4078" s="2">
        <v>46</v>
      </c>
      <c r="M4078" s="3">
        <v>0.91503806451362546</v>
      </c>
      <c r="N4078" s="3">
        <v>1193.2993290176291</v>
      </c>
      <c r="O4078" s="3">
        <v>3.4944230389996447</v>
      </c>
      <c r="P4078" s="3">
        <v>1</v>
      </c>
      <c r="Q4078" s="3">
        <f t="shared" si="330"/>
        <v>3.4944230389996447</v>
      </c>
      <c r="R4078" s="3">
        <v>0</v>
      </c>
      <c r="S4078" s="3">
        <v>0.66472883284205631</v>
      </c>
      <c r="T4078" s="3">
        <v>1</v>
      </c>
      <c r="U4078" s="3">
        <f t="shared" si="331"/>
        <v>0.66472883284205631</v>
      </c>
      <c r="V4078" s="3">
        <v>0</v>
      </c>
    </row>
    <row r="4079" spans="1:22" x14ac:dyDescent="0.25">
      <c r="A4079" s="3" t="s">
        <v>158</v>
      </c>
      <c r="B4079" s="3" t="s">
        <v>351</v>
      </c>
      <c r="C4079" s="3" t="s">
        <v>352</v>
      </c>
      <c r="D4079" s="3" t="s">
        <v>353</v>
      </c>
      <c r="E4079" s="3">
        <v>0.36</v>
      </c>
      <c r="F4079" s="3">
        <v>0.57999999999999996</v>
      </c>
      <c r="G4079" s="3" t="s">
        <v>272</v>
      </c>
      <c r="H4079" s="2">
        <v>5420</v>
      </c>
      <c r="I4079" s="3" t="s">
        <v>83</v>
      </c>
      <c r="J4079" s="2">
        <v>5420</v>
      </c>
      <c r="K4079" s="3" t="s">
        <v>272</v>
      </c>
      <c r="L4079" s="2">
        <v>46</v>
      </c>
      <c r="M4079" s="3">
        <v>8.9082447952010142</v>
      </c>
      <c r="N4079" s="3">
        <v>7601.4311465793953</v>
      </c>
      <c r="O4079" s="3">
        <v>21.253730715778808</v>
      </c>
      <c r="P4079" s="3">
        <v>1</v>
      </c>
      <c r="Q4079" s="3">
        <f t="shared" si="330"/>
        <v>21.253730715778808</v>
      </c>
      <c r="R4079" s="3">
        <v>0</v>
      </c>
      <c r="S4079" s="3">
        <v>1.8117690299619187</v>
      </c>
      <c r="T4079" s="3">
        <v>1</v>
      </c>
      <c r="U4079" s="3">
        <f t="shared" si="331"/>
        <v>1.8117690299619187</v>
      </c>
      <c r="V4079" s="3">
        <v>0</v>
      </c>
    </row>
    <row r="4080" spans="1:22" x14ac:dyDescent="0.25">
      <c r="A4080" s="3" t="s">
        <v>158</v>
      </c>
      <c r="B4080" s="3" t="s">
        <v>89</v>
      </c>
      <c r="C4080" s="3" t="s">
        <v>9</v>
      </c>
      <c r="D4080" s="3" t="s">
        <v>262</v>
      </c>
      <c r="E4080" s="3">
        <v>0.56000000000000005</v>
      </c>
      <c r="F4080" s="3">
        <v>0.48</v>
      </c>
      <c r="G4080" s="3" t="s">
        <v>277</v>
      </c>
      <c r="H4080" s="2">
        <v>5430</v>
      </c>
      <c r="I4080" s="3" t="s">
        <v>46</v>
      </c>
      <c r="J4080" s="2">
        <v>3000</v>
      </c>
      <c r="K4080" s="3" t="s">
        <v>274</v>
      </c>
      <c r="L4080" s="2">
        <v>10</v>
      </c>
      <c r="M4080" s="3">
        <v>3.0911017875480052E-2</v>
      </c>
      <c r="N4080" s="3">
        <v>82.842284427341284</v>
      </c>
      <c r="O4080" s="3">
        <v>0.18680675684942516</v>
      </c>
      <c r="P4080" s="3">
        <v>1</v>
      </c>
      <c r="Q4080" s="3">
        <f t="shared" si="330"/>
        <v>0.18680675684942516</v>
      </c>
      <c r="R4080" s="3">
        <v>0</v>
      </c>
      <c r="S4080" s="3">
        <v>2.5620844021342532E-2</v>
      </c>
      <c r="T4080" s="3">
        <v>1</v>
      </c>
      <c r="U4080" s="3">
        <f t="shared" si="331"/>
        <v>2.5620844021342532E-2</v>
      </c>
      <c r="V4080" s="3">
        <v>0</v>
      </c>
    </row>
    <row r="4081" spans="1:22" x14ac:dyDescent="0.25">
      <c r="A4081" s="3" t="s">
        <v>158</v>
      </c>
      <c r="B4081" s="3" t="s">
        <v>8</v>
      </c>
      <c r="C4081" s="3" t="s">
        <v>9</v>
      </c>
      <c r="D4081" s="3" t="s">
        <v>197</v>
      </c>
      <c r="E4081" s="3">
        <v>0.56000000000000005</v>
      </c>
      <c r="F4081" s="3">
        <v>0.48</v>
      </c>
      <c r="G4081" s="3" t="s">
        <v>19</v>
      </c>
      <c r="H4081" s="2">
        <v>5430</v>
      </c>
      <c r="I4081" s="3" t="s">
        <v>46</v>
      </c>
      <c r="J4081" s="2">
        <v>5430</v>
      </c>
      <c r="K4081" s="3" t="s">
        <v>19</v>
      </c>
      <c r="L4081" s="2">
        <v>79</v>
      </c>
      <c r="M4081" s="3">
        <v>16.487152823525591</v>
      </c>
      <c r="N4081" s="3">
        <v>12656.183723671973</v>
      </c>
      <c r="O4081" s="3">
        <v>32.408220691124882</v>
      </c>
      <c r="P4081" s="3">
        <v>1</v>
      </c>
      <c r="Q4081" s="3">
        <f t="shared" si="330"/>
        <v>32.408220691124882</v>
      </c>
      <c r="R4081" s="3">
        <v>0</v>
      </c>
      <c r="S4081" s="3">
        <v>2.9913287916997269</v>
      </c>
      <c r="T4081" s="3">
        <v>1</v>
      </c>
      <c r="U4081" s="3">
        <f t="shared" si="331"/>
        <v>2.9913287916997269</v>
      </c>
      <c r="V4081" s="3">
        <v>0</v>
      </c>
    </row>
    <row r="4082" spans="1:22" x14ac:dyDescent="0.25">
      <c r="A4082" s="3" t="s">
        <v>158</v>
      </c>
      <c r="B4082" s="3" t="s">
        <v>310</v>
      </c>
      <c r="C4082" s="3" t="s">
        <v>9</v>
      </c>
      <c r="D4082" s="3" t="s">
        <v>197</v>
      </c>
      <c r="E4082" s="3">
        <v>0.56000000000000005</v>
      </c>
      <c r="F4082" s="3">
        <v>0.48</v>
      </c>
      <c r="G4082" s="3" t="s">
        <v>19</v>
      </c>
      <c r="H4082" s="2">
        <v>5430</v>
      </c>
      <c r="I4082" s="3" t="s">
        <v>46</v>
      </c>
      <c r="J4082" s="2">
        <v>5430</v>
      </c>
      <c r="K4082" s="3" t="s">
        <v>19</v>
      </c>
      <c r="L4082" s="2">
        <v>71</v>
      </c>
      <c r="M4082" s="3">
        <v>10.96618933817982</v>
      </c>
      <c r="N4082" s="3">
        <v>13169.530399930252</v>
      </c>
      <c r="O4082" s="3">
        <v>33.882806127969204</v>
      </c>
      <c r="P4082" s="3">
        <v>1</v>
      </c>
      <c r="Q4082" s="3">
        <f t="shared" si="330"/>
        <v>33.882806127969204</v>
      </c>
      <c r="R4082" s="3">
        <v>0</v>
      </c>
      <c r="S4082" s="3">
        <v>3.2093553701909427</v>
      </c>
      <c r="T4082" s="3">
        <v>1</v>
      </c>
      <c r="U4082" s="3">
        <f t="shared" si="331"/>
        <v>3.2093553701909427</v>
      </c>
      <c r="V4082" s="3">
        <v>0</v>
      </c>
    </row>
    <row r="4083" spans="1:22" x14ac:dyDescent="0.25">
      <c r="A4083" s="3" t="s">
        <v>158</v>
      </c>
      <c r="B4083" s="3" t="s">
        <v>89</v>
      </c>
      <c r="C4083" s="3" t="s">
        <v>9</v>
      </c>
      <c r="D4083" s="3" t="s">
        <v>262</v>
      </c>
      <c r="E4083" s="3">
        <v>0.56000000000000005</v>
      </c>
      <c r="F4083" s="3">
        <v>0.48</v>
      </c>
      <c r="G4083" s="3" t="s">
        <v>277</v>
      </c>
      <c r="H4083" s="2">
        <v>5430</v>
      </c>
      <c r="I4083" s="3" t="s">
        <v>46</v>
      </c>
      <c r="J4083" s="2">
        <v>5430</v>
      </c>
      <c r="K4083" s="3" t="s">
        <v>274</v>
      </c>
      <c r="L4083" s="2">
        <v>25</v>
      </c>
      <c r="M4083" s="3">
        <v>2.5269737574462963</v>
      </c>
      <c r="N4083" s="3">
        <v>3703.337565869947</v>
      </c>
      <c r="O4083" s="3">
        <v>8.9781334258883856</v>
      </c>
      <c r="P4083" s="3">
        <v>1</v>
      </c>
      <c r="Q4083" s="3">
        <f t="shared" si="330"/>
        <v>8.9781334258883856</v>
      </c>
      <c r="R4083" s="3">
        <v>0</v>
      </c>
      <c r="S4083" s="3">
        <v>1.063482621245688</v>
      </c>
      <c r="T4083" s="3">
        <v>1</v>
      </c>
      <c r="U4083" s="3">
        <f t="shared" si="331"/>
        <v>1.063482621245688</v>
      </c>
      <c r="V4083" s="3">
        <v>0</v>
      </c>
    </row>
    <row r="4084" spans="1:22" x14ac:dyDescent="0.25">
      <c r="A4084" s="3" t="s">
        <v>158</v>
      </c>
      <c r="B4084" s="3" t="s">
        <v>89</v>
      </c>
      <c r="C4084" s="3" t="s">
        <v>9</v>
      </c>
      <c r="D4084" s="3" t="s">
        <v>262</v>
      </c>
      <c r="E4084" s="3">
        <v>0.56000000000000005</v>
      </c>
      <c r="F4084" s="3">
        <v>0.48</v>
      </c>
      <c r="G4084" s="3" t="s">
        <v>283</v>
      </c>
      <c r="H4084" s="2">
        <v>5430</v>
      </c>
      <c r="I4084" s="3" t="s">
        <v>46</v>
      </c>
      <c r="J4084" s="2">
        <v>5430</v>
      </c>
      <c r="K4084" s="3" t="s">
        <v>284</v>
      </c>
      <c r="L4084" s="2">
        <v>10</v>
      </c>
      <c r="M4084" s="3">
        <v>1.4804251164398297</v>
      </c>
      <c r="N4084" s="3">
        <v>2162.2407849277965</v>
      </c>
      <c r="O4084" s="3">
        <v>5.3720856299747313</v>
      </c>
      <c r="P4084" s="3">
        <v>1</v>
      </c>
      <c r="Q4084" s="3">
        <f t="shared" si="330"/>
        <v>5.3720856299747313</v>
      </c>
      <c r="R4084" s="3">
        <v>0</v>
      </c>
      <c r="S4084" s="3">
        <v>0.5980245201316855</v>
      </c>
      <c r="T4084" s="3">
        <v>1</v>
      </c>
      <c r="U4084" s="3">
        <f t="shared" si="331"/>
        <v>0.5980245201316855</v>
      </c>
      <c r="V4084" s="3">
        <v>0</v>
      </c>
    </row>
    <row r="4085" spans="1:22" x14ac:dyDescent="0.25">
      <c r="A4085" s="3" t="s">
        <v>158</v>
      </c>
      <c r="B4085" s="3" t="s">
        <v>89</v>
      </c>
      <c r="C4085" s="3" t="s">
        <v>9</v>
      </c>
      <c r="D4085" s="3" t="s">
        <v>262</v>
      </c>
      <c r="E4085" s="3">
        <v>0.56000000000000005</v>
      </c>
      <c r="F4085" s="3">
        <v>0.48</v>
      </c>
      <c r="G4085" s="3" t="s">
        <v>264</v>
      </c>
      <c r="H4085" s="2">
        <v>5430</v>
      </c>
      <c r="I4085" s="3" t="s">
        <v>46</v>
      </c>
      <c r="J4085" s="2">
        <v>5430</v>
      </c>
      <c r="K4085" s="3" t="s">
        <v>264</v>
      </c>
      <c r="L4085" s="2">
        <v>275</v>
      </c>
      <c r="M4085" s="3">
        <v>56.706046369832919</v>
      </c>
      <c r="N4085" s="3">
        <v>47709.902575811357</v>
      </c>
      <c r="O4085" s="3">
        <v>121.77411167358927</v>
      </c>
      <c r="P4085" s="3">
        <v>1</v>
      </c>
      <c r="Q4085" s="3">
        <f t="shared" si="330"/>
        <v>121.77411167358927</v>
      </c>
      <c r="R4085" s="3">
        <v>0</v>
      </c>
      <c r="S4085" s="3">
        <v>12.921537347439029</v>
      </c>
      <c r="T4085" s="3">
        <v>1</v>
      </c>
      <c r="U4085" s="3">
        <f t="shared" si="331"/>
        <v>12.921537347439029</v>
      </c>
      <c r="V4085" s="3">
        <v>0</v>
      </c>
    </row>
    <row r="4086" spans="1:22" x14ac:dyDescent="0.25">
      <c r="A4086" s="3" t="s">
        <v>158</v>
      </c>
      <c r="B4086" s="3" t="s">
        <v>310</v>
      </c>
      <c r="C4086" s="3" t="s">
        <v>9</v>
      </c>
      <c r="D4086" s="3" t="s">
        <v>197</v>
      </c>
      <c r="E4086" s="3">
        <v>0.56000000000000005</v>
      </c>
      <c r="F4086" s="3">
        <v>0.48</v>
      </c>
      <c r="G4086" s="3" t="s">
        <v>264</v>
      </c>
      <c r="H4086" s="2">
        <v>5430</v>
      </c>
      <c r="I4086" s="3" t="s">
        <v>46</v>
      </c>
      <c r="J4086" s="2">
        <v>5430</v>
      </c>
      <c r="K4086" s="3" t="s">
        <v>264</v>
      </c>
      <c r="L4086" s="2">
        <v>119</v>
      </c>
      <c r="M4086" s="3">
        <v>26.521603247186274</v>
      </c>
      <c r="N4086" s="3">
        <v>24309.383881452672</v>
      </c>
      <c r="O4086" s="3">
        <v>61.978605253658806</v>
      </c>
      <c r="P4086" s="3">
        <v>1</v>
      </c>
      <c r="Q4086" s="3">
        <f t="shared" si="330"/>
        <v>61.978605253658806</v>
      </c>
      <c r="R4086" s="3">
        <v>0</v>
      </c>
      <c r="S4086" s="3">
        <v>6.1083898302413315</v>
      </c>
      <c r="T4086" s="3">
        <v>1</v>
      </c>
      <c r="U4086" s="3">
        <f t="shared" si="331"/>
        <v>6.1083898302413315</v>
      </c>
      <c r="V4086" s="3">
        <v>0</v>
      </c>
    </row>
    <row r="4087" spans="1:22" x14ac:dyDescent="0.25">
      <c r="A4087" s="3" t="s">
        <v>158</v>
      </c>
      <c r="B4087" s="3" t="s">
        <v>351</v>
      </c>
      <c r="C4087" s="3" t="s">
        <v>352</v>
      </c>
      <c r="D4087" s="3" t="s">
        <v>353</v>
      </c>
      <c r="E4087" s="3">
        <v>0.36</v>
      </c>
      <c r="F4087" s="3">
        <v>0.57999999999999996</v>
      </c>
      <c r="G4087" s="3" t="s">
        <v>272</v>
      </c>
      <c r="H4087" s="2">
        <v>5430</v>
      </c>
      <c r="I4087" s="3" t="s">
        <v>46</v>
      </c>
      <c r="J4087" s="2">
        <v>5430</v>
      </c>
      <c r="K4087" s="3" t="s">
        <v>272</v>
      </c>
      <c r="L4087" s="2">
        <v>72</v>
      </c>
      <c r="M4087" s="3">
        <v>15.148944564830016</v>
      </c>
      <c r="N4087" s="3">
        <v>11792.54524384447</v>
      </c>
      <c r="O4087" s="3">
        <v>31.587634586478242</v>
      </c>
      <c r="P4087" s="3">
        <v>1</v>
      </c>
      <c r="Q4087" s="3">
        <f t="shared" si="330"/>
        <v>31.587634586478242</v>
      </c>
      <c r="R4087" s="3">
        <v>0</v>
      </c>
      <c r="S4087" s="3">
        <v>2.8258025088899785</v>
      </c>
      <c r="T4087" s="3">
        <v>1</v>
      </c>
      <c r="U4087" s="3">
        <f t="shared" si="331"/>
        <v>2.8258025088899785</v>
      </c>
      <c r="V4087" s="3">
        <v>0</v>
      </c>
    </row>
    <row r="4088" spans="1:22" x14ac:dyDescent="0.25">
      <c r="A4088" s="3" t="s">
        <v>158</v>
      </c>
      <c r="B4088" s="3" t="s">
        <v>89</v>
      </c>
      <c r="C4088" s="3" t="s">
        <v>9</v>
      </c>
      <c r="D4088" s="3" t="s">
        <v>262</v>
      </c>
      <c r="E4088" s="3">
        <v>0.56000000000000005</v>
      </c>
      <c r="F4088" s="3">
        <v>0.48</v>
      </c>
      <c r="G4088" s="3" t="s">
        <v>309</v>
      </c>
      <c r="H4088" s="2">
        <v>5430</v>
      </c>
      <c r="I4088" s="3" t="s">
        <v>46</v>
      </c>
      <c r="J4088" s="2">
        <v>5430</v>
      </c>
      <c r="K4088" s="3" t="s">
        <v>266</v>
      </c>
      <c r="L4088" s="2">
        <v>229</v>
      </c>
      <c r="M4088" s="3">
        <v>40.241576221770735</v>
      </c>
      <c r="N4088" s="3">
        <v>41433.482954049119</v>
      </c>
      <c r="O4088" s="3">
        <v>105.41734665643212</v>
      </c>
      <c r="P4088" s="3">
        <v>1</v>
      </c>
      <c r="Q4088" s="3">
        <f t="shared" si="330"/>
        <v>105.41734665643212</v>
      </c>
      <c r="R4088" s="3">
        <v>0</v>
      </c>
      <c r="S4088" s="3">
        <v>10.428132034345143</v>
      </c>
      <c r="T4088" s="3">
        <v>1</v>
      </c>
      <c r="U4088" s="3">
        <f t="shared" si="331"/>
        <v>10.428132034345143</v>
      </c>
      <c r="V4088" s="3">
        <v>0</v>
      </c>
    </row>
    <row r="4089" spans="1:22" x14ac:dyDescent="0.25">
      <c r="A4089" s="3" t="s">
        <v>158</v>
      </c>
      <c r="B4089" s="3" t="s">
        <v>351</v>
      </c>
      <c r="C4089" s="3" t="s">
        <v>352</v>
      </c>
      <c r="D4089" s="3" t="s">
        <v>353</v>
      </c>
      <c r="E4089" s="3">
        <v>0.36</v>
      </c>
      <c r="F4089" s="3">
        <v>0.57999999999999996</v>
      </c>
      <c r="G4089" s="3" t="s">
        <v>272</v>
      </c>
      <c r="H4089" s="2">
        <v>5710</v>
      </c>
      <c r="I4089" s="3" t="s">
        <v>374</v>
      </c>
      <c r="J4089" s="2">
        <v>3000</v>
      </c>
      <c r="K4089" s="3" t="s">
        <v>272</v>
      </c>
      <c r="L4089" s="2">
        <v>2</v>
      </c>
      <c r="M4089" s="3">
        <v>2.0004912875370953E-2</v>
      </c>
      <c r="N4089" s="3">
        <v>45.697132740881244</v>
      </c>
      <c r="O4089" s="3">
        <v>7.723661244174046E-2</v>
      </c>
      <c r="P4089" s="3">
        <v>1</v>
      </c>
      <c r="Q4089" s="3">
        <f t="shared" si="330"/>
        <v>7.723661244174046E-2</v>
      </c>
      <c r="R4089" s="3">
        <v>0</v>
      </c>
      <c r="S4089" s="3">
        <v>1.0281119444883774E-2</v>
      </c>
      <c r="T4089" s="3">
        <v>1</v>
      </c>
      <c r="U4089" s="3">
        <f t="shared" si="331"/>
        <v>1.0281119444883774E-2</v>
      </c>
      <c r="V4089" s="3">
        <v>0</v>
      </c>
    </row>
    <row r="4090" spans="1:22" x14ac:dyDescent="0.25">
      <c r="A4090" s="3" t="s">
        <v>158</v>
      </c>
      <c r="B4090" s="3" t="s">
        <v>351</v>
      </c>
      <c r="C4090" s="3" t="s">
        <v>352</v>
      </c>
      <c r="D4090" s="3" t="s">
        <v>353</v>
      </c>
      <c r="E4090" s="3">
        <v>0.36</v>
      </c>
      <c r="F4090" s="3">
        <v>0.57999999999999996</v>
      </c>
      <c r="G4090" s="3" t="s">
        <v>272</v>
      </c>
      <c r="H4090" s="2">
        <v>5710</v>
      </c>
      <c r="I4090" s="3" t="s">
        <v>374</v>
      </c>
      <c r="J4090" s="2">
        <v>5710</v>
      </c>
      <c r="K4090" s="3" t="s">
        <v>272</v>
      </c>
      <c r="L4090" s="2">
        <v>11</v>
      </c>
      <c r="M4090" s="3">
        <v>2.9710926164793294</v>
      </c>
      <c r="N4090" s="3">
        <v>1687.6697906627116</v>
      </c>
      <c r="O4090" s="3">
        <v>4.8692588069344449E-2</v>
      </c>
      <c r="P4090" s="3">
        <v>1</v>
      </c>
      <c r="Q4090" s="3">
        <f t="shared" si="330"/>
        <v>4.8692588069344449E-2</v>
      </c>
      <c r="R4090" s="3">
        <v>0</v>
      </c>
      <c r="S4090" s="3">
        <v>6.4605349394303247E-3</v>
      </c>
      <c r="T4090" s="3">
        <v>1</v>
      </c>
      <c r="U4090" s="3">
        <f t="shared" si="331"/>
        <v>6.4605349394303247E-3</v>
      </c>
      <c r="V4090" s="3">
        <v>0</v>
      </c>
    </row>
    <row r="4091" spans="1:22" x14ac:dyDescent="0.25">
      <c r="A4091" s="3" t="s">
        <v>158</v>
      </c>
      <c r="B4091" s="3" t="s">
        <v>310</v>
      </c>
      <c r="C4091" s="3" t="s">
        <v>9</v>
      </c>
      <c r="D4091" s="3" t="s">
        <v>312</v>
      </c>
      <c r="E4091" s="3">
        <v>0.56000000000000005</v>
      </c>
      <c r="F4091" s="3">
        <v>0.48</v>
      </c>
      <c r="G4091" s="3" t="s">
        <v>320</v>
      </c>
      <c r="H4091" s="2">
        <v>6110</v>
      </c>
      <c r="I4091" s="3" t="s">
        <v>84</v>
      </c>
      <c r="J4091" s="2">
        <v>3000</v>
      </c>
      <c r="K4091" s="3" t="s">
        <v>314</v>
      </c>
      <c r="L4091" s="2">
        <v>7</v>
      </c>
      <c r="M4091" s="3">
        <v>8.2206157033815532E-3</v>
      </c>
      <c r="N4091" s="3">
        <v>26.113010246796705</v>
      </c>
      <c r="O4091" s="3">
        <v>5.3522522440426337E-2</v>
      </c>
      <c r="P4091" s="3">
        <v>1</v>
      </c>
      <c r="Q4091" s="3">
        <f t="shared" si="330"/>
        <v>5.3522522440426337E-2</v>
      </c>
      <c r="R4091" s="3">
        <v>0</v>
      </c>
      <c r="S4091" s="3">
        <v>7.062354616935787E-3</v>
      </c>
      <c r="T4091" s="3">
        <v>1</v>
      </c>
      <c r="U4091" s="3">
        <f t="shared" si="331"/>
        <v>7.062354616935787E-3</v>
      </c>
      <c r="V4091" s="3">
        <v>0</v>
      </c>
    </row>
    <row r="4092" spans="1:22" x14ac:dyDescent="0.25">
      <c r="A4092" s="3" t="s">
        <v>158</v>
      </c>
      <c r="B4092" s="3" t="s">
        <v>310</v>
      </c>
      <c r="C4092" s="3" t="s">
        <v>9</v>
      </c>
      <c r="D4092" s="3" t="s">
        <v>312</v>
      </c>
      <c r="E4092" s="3">
        <v>0.56000000000000005</v>
      </c>
      <c r="F4092" s="3">
        <v>0.48</v>
      </c>
      <c r="G4092" s="3" t="s">
        <v>320</v>
      </c>
      <c r="H4092" s="2">
        <v>6110</v>
      </c>
      <c r="I4092" s="3" t="s">
        <v>84</v>
      </c>
      <c r="J4092" s="2">
        <v>6110</v>
      </c>
      <c r="K4092" s="3" t="s">
        <v>314</v>
      </c>
      <c r="L4092" s="2">
        <v>9</v>
      </c>
      <c r="M4092" s="3">
        <v>5.228266686187906E-2</v>
      </c>
      <c r="N4092" s="3">
        <v>165.16518935091671</v>
      </c>
      <c r="O4092" s="3">
        <v>0.33873810028031726</v>
      </c>
      <c r="P4092" s="3">
        <v>1</v>
      </c>
      <c r="Q4092" s="3">
        <f t="shared" si="330"/>
        <v>0.33873810028031726</v>
      </c>
      <c r="R4092" s="3">
        <v>0</v>
      </c>
      <c r="S4092" s="3">
        <v>4.4653666259939009E-2</v>
      </c>
      <c r="T4092" s="3">
        <v>1</v>
      </c>
      <c r="U4092" s="3">
        <f t="shared" si="331"/>
        <v>4.4653666259939009E-2</v>
      </c>
      <c r="V4092" s="3">
        <v>0</v>
      </c>
    </row>
    <row r="4093" spans="1:22" x14ac:dyDescent="0.25">
      <c r="A4093" s="3" t="s">
        <v>158</v>
      </c>
      <c r="B4093" s="3" t="s">
        <v>8</v>
      </c>
      <c r="C4093" s="3" t="s">
        <v>9</v>
      </c>
      <c r="D4093" s="3" t="s">
        <v>197</v>
      </c>
      <c r="E4093" s="3">
        <v>0.56000000000000005</v>
      </c>
      <c r="F4093" s="3">
        <v>0.48</v>
      </c>
      <c r="G4093" s="3" t="s">
        <v>59</v>
      </c>
      <c r="H4093" s="2">
        <v>6110</v>
      </c>
      <c r="I4093" s="3" t="s">
        <v>84</v>
      </c>
      <c r="J4093" s="2">
        <v>6110</v>
      </c>
      <c r="K4093" s="3" t="s">
        <v>160</v>
      </c>
      <c r="L4093" s="2">
        <v>2</v>
      </c>
      <c r="M4093" s="3">
        <v>8.1961962628012391E-2</v>
      </c>
      <c r="N4093" s="3">
        <v>172.08979992090875</v>
      </c>
      <c r="O4093" s="3">
        <v>0.41685721201947706</v>
      </c>
      <c r="P4093" s="3">
        <v>1</v>
      </c>
      <c r="Q4093" s="3">
        <f t="shared" si="330"/>
        <v>0.41685721201947706</v>
      </c>
      <c r="R4093" s="3">
        <v>0</v>
      </c>
      <c r="S4093" s="3">
        <v>3.4479145239962712E-2</v>
      </c>
      <c r="T4093" s="3">
        <v>1</v>
      </c>
      <c r="U4093" s="3">
        <f t="shared" si="331"/>
        <v>3.4479145239962712E-2</v>
      </c>
      <c r="V4093" s="3">
        <v>0</v>
      </c>
    </row>
    <row r="4094" spans="1:22" x14ac:dyDescent="0.25">
      <c r="A4094" s="3" t="s">
        <v>158</v>
      </c>
      <c r="B4094" s="3" t="s">
        <v>310</v>
      </c>
      <c r="C4094" s="3" t="s">
        <v>9</v>
      </c>
      <c r="D4094" s="3" t="s">
        <v>312</v>
      </c>
      <c r="E4094" s="3">
        <v>0.56000000000000005</v>
      </c>
      <c r="F4094" s="3">
        <v>0.48</v>
      </c>
      <c r="G4094" s="3" t="s">
        <v>264</v>
      </c>
      <c r="H4094" s="2">
        <v>6110</v>
      </c>
      <c r="I4094" s="3" t="s">
        <v>84</v>
      </c>
      <c r="J4094" s="2">
        <v>6110</v>
      </c>
      <c r="K4094" s="3" t="s">
        <v>264</v>
      </c>
      <c r="L4094" s="2">
        <v>15</v>
      </c>
      <c r="M4094" s="3">
        <v>4.7193275301247413</v>
      </c>
      <c r="N4094" s="3">
        <v>12830.855198634483</v>
      </c>
      <c r="O4094" s="3">
        <v>27.012051653590007</v>
      </c>
      <c r="P4094" s="3">
        <v>1</v>
      </c>
      <c r="Q4094" s="3">
        <f t="shared" si="330"/>
        <v>27.012051653590007</v>
      </c>
      <c r="R4094" s="3">
        <v>0</v>
      </c>
      <c r="S4094" s="3">
        <v>3.4494310224393314</v>
      </c>
      <c r="T4094" s="3">
        <v>1</v>
      </c>
      <c r="U4094" s="3">
        <f t="shared" si="331"/>
        <v>3.4494310224393314</v>
      </c>
      <c r="V4094" s="3">
        <v>0</v>
      </c>
    </row>
    <row r="4095" spans="1:22" x14ac:dyDescent="0.25">
      <c r="A4095" s="3" t="s">
        <v>158</v>
      </c>
      <c r="B4095" s="3" t="s">
        <v>8</v>
      </c>
      <c r="C4095" s="3" t="s">
        <v>9</v>
      </c>
      <c r="D4095" s="3" t="s">
        <v>197</v>
      </c>
      <c r="E4095" s="3">
        <v>0.56000000000000005</v>
      </c>
      <c r="F4095" s="3">
        <v>0.48</v>
      </c>
      <c r="G4095" s="3" t="s">
        <v>166</v>
      </c>
      <c r="H4095" s="2">
        <v>6110</v>
      </c>
      <c r="I4095" s="3" t="s">
        <v>84</v>
      </c>
      <c r="J4095" s="2">
        <v>6110</v>
      </c>
      <c r="K4095" s="3" t="s">
        <v>167</v>
      </c>
      <c r="L4095" s="2">
        <v>6</v>
      </c>
      <c r="M4095" s="3">
        <v>0.38279298846028531</v>
      </c>
      <c r="N4095" s="3">
        <v>1133.0836461606764</v>
      </c>
      <c r="O4095" s="3">
        <v>2.7331278020265062</v>
      </c>
      <c r="P4095" s="3">
        <v>1</v>
      </c>
      <c r="Q4095" s="3">
        <f t="shared" si="330"/>
        <v>2.7331278020265062</v>
      </c>
      <c r="R4095" s="3">
        <v>0</v>
      </c>
      <c r="S4095" s="3">
        <v>0.33946987982885607</v>
      </c>
      <c r="T4095" s="3">
        <v>1</v>
      </c>
      <c r="U4095" s="3">
        <f t="shared" si="331"/>
        <v>0.33946987982885607</v>
      </c>
      <c r="V4095" s="3">
        <v>0</v>
      </c>
    </row>
    <row r="4096" spans="1:22" x14ac:dyDescent="0.25">
      <c r="A4096" s="3" t="s">
        <v>158</v>
      </c>
      <c r="B4096" s="3" t="s">
        <v>310</v>
      </c>
      <c r="C4096" s="3" t="s">
        <v>9</v>
      </c>
      <c r="D4096" s="3" t="s">
        <v>197</v>
      </c>
      <c r="E4096" s="3">
        <v>0.56000000000000005</v>
      </c>
      <c r="F4096" s="3">
        <v>0.48</v>
      </c>
      <c r="G4096" s="3" t="s">
        <v>17</v>
      </c>
      <c r="H4096" s="2">
        <v>6120</v>
      </c>
      <c r="I4096" s="3" t="s">
        <v>47</v>
      </c>
      <c r="J4096" s="2">
        <v>2000</v>
      </c>
      <c r="K4096" s="3" t="s">
        <v>264</v>
      </c>
      <c r="L4096" s="2">
        <v>9</v>
      </c>
      <c r="M4096" s="3">
        <v>1.8981499789352532E-3</v>
      </c>
      <c r="N4096" s="3">
        <v>6.8477489583603557</v>
      </c>
      <c r="O4096" s="3">
        <v>1.5931127288800837E-2</v>
      </c>
      <c r="P4096" s="3">
        <v>1</v>
      </c>
      <c r="Q4096" s="3">
        <f t="shared" si="330"/>
        <v>1.5931127288800837E-2</v>
      </c>
      <c r="R4096" s="4">
        <f>Q4096</f>
        <v>1.5931127288800837E-2</v>
      </c>
      <c r="S4096" s="3">
        <v>2.021009921407415E-3</v>
      </c>
      <c r="T4096" s="3">
        <v>1</v>
      </c>
      <c r="U4096" s="3">
        <f t="shared" si="331"/>
        <v>2.021009921407415E-3</v>
      </c>
      <c r="V4096" s="3">
        <f>U4096</f>
        <v>2.021009921407415E-3</v>
      </c>
    </row>
    <row r="4097" spans="1:22" x14ac:dyDescent="0.25">
      <c r="A4097" s="3" t="s">
        <v>158</v>
      </c>
      <c r="B4097" s="3" t="s">
        <v>89</v>
      </c>
      <c r="C4097" s="3" t="s">
        <v>9</v>
      </c>
      <c r="D4097" s="3" t="s">
        <v>262</v>
      </c>
      <c r="E4097" s="3">
        <v>0.56000000000000005</v>
      </c>
      <c r="F4097" s="3">
        <v>0.48</v>
      </c>
      <c r="G4097" s="3" t="s">
        <v>277</v>
      </c>
      <c r="H4097" s="2">
        <v>6120</v>
      </c>
      <c r="I4097" s="3" t="s">
        <v>47</v>
      </c>
      <c r="J4097" s="2">
        <v>3000</v>
      </c>
      <c r="K4097" s="3" t="s">
        <v>274</v>
      </c>
      <c r="L4097" s="2">
        <v>55</v>
      </c>
      <c r="M4097" s="3">
        <v>8.1395978858620016E-2</v>
      </c>
      <c r="N4097" s="3">
        <v>231.76285769165028</v>
      </c>
      <c r="O4097" s="3">
        <v>0.55153875312314127</v>
      </c>
      <c r="P4097" s="3">
        <v>1</v>
      </c>
      <c r="Q4097" s="3">
        <f t="shared" si="330"/>
        <v>0.55153875312314127</v>
      </c>
      <c r="R4097" s="3">
        <v>0</v>
      </c>
      <c r="S4097" s="3">
        <v>7.1224455965411368E-2</v>
      </c>
      <c r="T4097" s="3">
        <v>1</v>
      </c>
      <c r="U4097" s="3">
        <f t="shared" si="331"/>
        <v>7.1224455965411368E-2</v>
      </c>
      <c r="V4097" s="3">
        <v>0</v>
      </c>
    </row>
    <row r="4098" spans="1:22" x14ac:dyDescent="0.25">
      <c r="A4098" s="3" t="s">
        <v>158</v>
      </c>
      <c r="B4098" s="3" t="s">
        <v>89</v>
      </c>
      <c r="C4098" s="3" t="s">
        <v>9</v>
      </c>
      <c r="D4098" s="3" t="s">
        <v>262</v>
      </c>
      <c r="E4098" s="3">
        <v>0.56000000000000005</v>
      </c>
      <c r="F4098" s="3">
        <v>0.48</v>
      </c>
      <c r="G4098" s="3" t="s">
        <v>283</v>
      </c>
      <c r="H4098" s="2">
        <v>6120</v>
      </c>
      <c r="I4098" s="3" t="s">
        <v>47</v>
      </c>
      <c r="J4098" s="2">
        <v>3000</v>
      </c>
      <c r="K4098" s="3" t="s">
        <v>284</v>
      </c>
      <c r="L4098" s="2">
        <v>3</v>
      </c>
      <c r="M4098" s="3">
        <v>2.6734700486433532E-5</v>
      </c>
      <c r="N4098" s="3">
        <v>8.0126134944209504E-2</v>
      </c>
      <c r="O4098" s="3">
        <v>1.9391607821555952E-4</v>
      </c>
      <c r="P4098" s="3">
        <v>1</v>
      </c>
      <c r="Q4098" s="3">
        <f t="shared" ref="Q4098:Q4161" si="332">O4098*P4098</f>
        <v>1.9391607821555952E-4</v>
      </c>
      <c r="R4098" s="3">
        <v>0</v>
      </c>
      <c r="S4098" s="3">
        <v>2.1274743391593915E-5</v>
      </c>
      <c r="T4098" s="3">
        <v>1</v>
      </c>
      <c r="U4098" s="3">
        <f t="shared" ref="U4098:U4161" si="333">S4098*T4098</f>
        <v>2.1274743391593915E-5</v>
      </c>
      <c r="V4098" s="3">
        <v>0</v>
      </c>
    </row>
    <row r="4099" spans="1:22" x14ac:dyDescent="0.25">
      <c r="A4099" s="3" t="s">
        <v>158</v>
      </c>
      <c r="B4099" s="3" t="s">
        <v>89</v>
      </c>
      <c r="C4099" s="3" t="s">
        <v>9</v>
      </c>
      <c r="D4099" s="3" t="s">
        <v>262</v>
      </c>
      <c r="E4099" s="3">
        <v>0.56000000000000005</v>
      </c>
      <c r="F4099" s="3">
        <v>0.48</v>
      </c>
      <c r="G4099" s="3" t="s">
        <v>264</v>
      </c>
      <c r="H4099" s="2">
        <v>6120</v>
      </c>
      <c r="I4099" s="3" t="s">
        <v>47</v>
      </c>
      <c r="J4099" s="2">
        <v>3000</v>
      </c>
      <c r="K4099" s="3" t="s">
        <v>264</v>
      </c>
      <c r="L4099" s="2">
        <v>3</v>
      </c>
      <c r="M4099" s="3">
        <v>8.7327213977740524E-6</v>
      </c>
      <c r="N4099" s="3">
        <v>3.3133286010072427E-2</v>
      </c>
      <c r="O4099" s="3">
        <v>7.1590220810066016E-5</v>
      </c>
      <c r="P4099" s="3">
        <v>1</v>
      </c>
      <c r="Q4099" s="3">
        <f t="shared" si="332"/>
        <v>7.1590220810066016E-5</v>
      </c>
      <c r="R4099" s="3">
        <v>0</v>
      </c>
      <c r="S4099" s="3">
        <v>1.0332587405931273E-5</v>
      </c>
      <c r="T4099" s="3">
        <v>1</v>
      </c>
      <c r="U4099" s="3">
        <f t="shared" si="333"/>
        <v>1.0332587405931273E-5</v>
      </c>
      <c r="V4099" s="3">
        <v>0</v>
      </c>
    </row>
    <row r="4100" spans="1:22" x14ac:dyDescent="0.25">
      <c r="A4100" s="3" t="s">
        <v>158</v>
      </c>
      <c r="B4100" s="3" t="s">
        <v>351</v>
      </c>
      <c r="C4100" s="3" t="s">
        <v>352</v>
      </c>
      <c r="D4100" s="3" t="s">
        <v>353</v>
      </c>
      <c r="E4100" s="3">
        <v>0.36</v>
      </c>
      <c r="F4100" s="3">
        <v>0.57999999999999996</v>
      </c>
      <c r="G4100" s="3" t="s">
        <v>272</v>
      </c>
      <c r="H4100" s="2">
        <v>6120</v>
      </c>
      <c r="I4100" s="3" t="s">
        <v>47</v>
      </c>
      <c r="J4100" s="2">
        <v>3000</v>
      </c>
      <c r="K4100" s="3" t="s">
        <v>272</v>
      </c>
      <c r="L4100" s="2">
        <v>59</v>
      </c>
      <c r="M4100" s="3">
        <v>9.3011488662928645</v>
      </c>
      <c r="N4100" s="3">
        <v>23847.445109645592</v>
      </c>
      <c r="O4100" s="3">
        <v>58.541194243048011</v>
      </c>
      <c r="P4100" s="3">
        <v>1</v>
      </c>
      <c r="Q4100" s="3">
        <f t="shared" si="332"/>
        <v>58.541194243048011</v>
      </c>
      <c r="R4100" s="3">
        <v>0</v>
      </c>
      <c r="S4100" s="3">
        <v>6.0039877244270379</v>
      </c>
      <c r="T4100" s="3">
        <v>1</v>
      </c>
      <c r="U4100" s="3">
        <f t="shared" si="333"/>
        <v>6.0039877244270379</v>
      </c>
      <c r="V4100" s="3">
        <v>0</v>
      </c>
    </row>
    <row r="4101" spans="1:22" x14ac:dyDescent="0.25">
      <c r="A4101" s="3" t="s">
        <v>158</v>
      </c>
      <c r="B4101" s="3" t="s">
        <v>89</v>
      </c>
      <c r="C4101" s="3" t="s">
        <v>9</v>
      </c>
      <c r="D4101" s="3" t="s">
        <v>262</v>
      </c>
      <c r="E4101" s="3">
        <v>0.56000000000000005</v>
      </c>
      <c r="F4101" s="3">
        <v>0.48</v>
      </c>
      <c r="G4101" s="3" t="s">
        <v>309</v>
      </c>
      <c r="H4101" s="2">
        <v>6120</v>
      </c>
      <c r="I4101" s="3" t="s">
        <v>47</v>
      </c>
      <c r="J4101" s="2">
        <v>3000</v>
      </c>
      <c r="K4101" s="3" t="s">
        <v>266</v>
      </c>
      <c r="L4101" s="2">
        <v>92</v>
      </c>
      <c r="M4101" s="3">
        <v>0.18068869353708858</v>
      </c>
      <c r="N4101" s="3">
        <v>429.82970332552048</v>
      </c>
      <c r="O4101" s="3">
        <v>0.95420703593874256</v>
      </c>
      <c r="P4101" s="3">
        <v>1</v>
      </c>
      <c r="Q4101" s="3">
        <f t="shared" si="332"/>
        <v>0.95420703593874256</v>
      </c>
      <c r="R4101" s="3">
        <v>0</v>
      </c>
      <c r="S4101" s="3">
        <v>0.1277123308302493</v>
      </c>
      <c r="T4101" s="3">
        <v>1</v>
      </c>
      <c r="U4101" s="3">
        <f t="shared" si="333"/>
        <v>0.1277123308302493</v>
      </c>
      <c r="V4101" s="3">
        <v>0</v>
      </c>
    </row>
    <row r="4102" spans="1:22" x14ac:dyDescent="0.25">
      <c r="A4102" s="3" t="s">
        <v>158</v>
      </c>
      <c r="B4102" s="3" t="s">
        <v>310</v>
      </c>
      <c r="C4102" s="3" t="s">
        <v>9</v>
      </c>
      <c r="D4102" s="3" t="s">
        <v>197</v>
      </c>
      <c r="E4102" s="3">
        <v>0.56000000000000005</v>
      </c>
      <c r="F4102" s="3">
        <v>0.48</v>
      </c>
      <c r="G4102" s="3" t="s">
        <v>350</v>
      </c>
      <c r="H4102" s="2">
        <v>6120</v>
      </c>
      <c r="I4102" s="3" t="s">
        <v>47</v>
      </c>
      <c r="J4102" s="2">
        <v>3000</v>
      </c>
      <c r="K4102" s="3" t="s">
        <v>336</v>
      </c>
      <c r="L4102" s="2">
        <v>47</v>
      </c>
      <c r="M4102" s="3">
        <v>8.6124575895979841E-2</v>
      </c>
      <c r="N4102" s="3">
        <v>243.72781140487328</v>
      </c>
      <c r="O4102" s="3">
        <v>0.46019663270695704</v>
      </c>
      <c r="P4102" s="3">
        <v>1</v>
      </c>
      <c r="Q4102" s="3">
        <f t="shared" si="332"/>
        <v>0.46019663270695704</v>
      </c>
      <c r="R4102" s="3">
        <v>0</v>
      </c>
      <c r="S4102" s="3">
        <v>5.7929809817825174E-2</v>
      </c>
      <c r="T4102" s="3">
        <v>1</v>
      </c>
      <c r="U4102" s="3">
        <f t="shared" si="333"/>
        <v>5.7929809817825174E-2</v>
      </c>
      <c r="V4102" s="3">
        <v>0</v>
      </c>
    </row>
    <row r="4103" spans="1:22" x14ac:dyDescent="0.25">
      <c r="A4103" s="3" t="s">
        <v>158</v>
      </c>
      <c r="B4103" s="3" t="s">
        <v>351</v>
      </c>
      <c r="C4103" s="3" t="s">
        <v>352</v>
      </c>
      <c r="D4103" s="3" t="s">
        <v>353</v>
      </c>
      <c r="E4103" s="3">
        <v>0.36</v>
      </c>
      <c r="F4103" s="3">
        <v>0.57999999999999996</v>
      </c>
      <c r="G4103" s="3" t="s">
        <v>376</v>
      </c>
      <c r="H4103" s="2">
        <v>6120</v>
      </c>
      <c r="I4103" s="3" t="s">
        <v>47</v>
      </c>
      <c r="J4103" s="2">
        <v>3000</v>
      </c>
      <c r="K4103" s="3" t="s">
        <v>377</v>
      </c>
      <c r="L4103" s="2">
        <v>2</v>
      </c>
      <c r="M4103" s="3">
        <v>3.4289485325363315E-5</v>
      </c>
      <c r="N4103" s="3">
        <v>7.0869202481954829E-2</v>
      </c>
      <c r="O4103" s="3">
        <v>1.5667331246478874E-4</v>
      </c>
      <c r="P4103" s="3">
        <v>1</v>
      </c>
      <c r="Q4103" s="3">
        <f t="shared" si="332"/>
        <v>1.5667331246478874E-4</v>
      </c>
      <c r="R4103" s="3">
        <v>0</v>
      </c>
      <c r="S4103" s="3">
        <v>1.9920778925279578E-5</v>
      </c>
      <c r="T4103" s="3">
        <v>1</v>
      </c>
      <c r="U4103" s="3">
        <f t="shared" si="333"/>
        <v>1.9920778925279578E-5</v>
      </c>
      <c r="V4103" s="3">
        <v>0</v>
      </c>
    </row>
    <row r="4104" spans="1:22" x14ac:dyDescent="0.25">
      <c r="A4104" s="3" t="s">
        <v>158</v>
      </c>
      <c r="B4104" s="3" t="s">
        <v>8</v>
      </c>
      <c r="C4104" s="3" t="s">
        <v>9</v>
      </c>
      <c r="D4104" s="3" t="s">
        <v>197</v>
      </c>
      <c r="E4104" s="3">
        <v>0.56000000000000005</v>
      </c>
      <c r="F4104" s="3">
        <v>0.48</v>
      </c>
      <c r="G4104" s="3" t="s">
        <v>19</v>
      </c>
      <c r="H4104" s="2">
        <v>6120</v>
      </c>
      <c r="I4104" s="3" t="s">
        <v>47</v>
      </c>
      <c r="J4104" s="2">
        <v>6120</v>
      </c>
      <c r="K4104" s="3" t="s">
        <v>19</v>
      </c>
      <c r="L4104" s="2">
        <v>1102</v>
      </c>
      <c r="M4104" s="3">
        <v>390.20822249396718</v>
      </c>
      <c r="N4104" s="3">
        <v>850656.32896090799</v>
      </c>
      <c r="O4104" s="3">
        <v>2116.9287078311741</v>
      </c>
      <c r="P4104" s="3">
        <v>1</v>
      </c>
      <c r="Q4104" s="3">
        <f t="shared" si="332"/>
        <v>2116.9287078311741</v>
      </c>
      <c r="R4104" s="3">
        <v>0</v>
      </c>
      <c r="S4104" s="3">
        <v>208.52328570421324</v>
      </c>
      <c r="T4104" s="3">
        <v>1</v>
      </c>
      <c r="U4104" s="3">
        <f t="shared" si="333"/>
        <v>208.52328570421324</v>
      </c>
      <c r="V4104" s="3">
        <v>0</v>
      </c>
    </row>
    <row r="4105" spans="1:22" x14ac:dyDescent="0.25">
      <c r="A4105" s="3" t="s">
        <v>158</v>
      </c>
      <c r="B4105" s="3" t="s">
        <v>310</v>
      </c>
      <c r="C4105" s="3" t="s">
        <v>9</v>
      </c>
      <c r="D4105" s="3" t="s">
        <v>197</v>
      </c>
      <c r="E4105" s="3">
        <v>0.56000000000000005</v>
      </c>
      <c r="F4105" s="3">
        <v>0.48</v>
      </c>
      <c r="G4105" s="3" t="s">
        <v>19</v>
      </c>
      <c r="H4105" s="2">
        <v>6120</v>
      </c>
      <c r="I4105" s="3" t="s">
        <v>47</v>
      </c>
      <c r="J4105" s="2">
        <v>6120</v>
      </c>
      <c r="K4105" s="3" t="s">
        <v>19</v>
      </c>
      <c r="L4105" s="2">
        <v>1052</v>
      </c>
      <c r="M4105" s="3">
        <v>334.57786827562904</v>
      </c>
      <c r="N4105" s="3">
        <v>775778.59691184142</v>
      </c>
      <c r="O4105" s="3">
        <v>1939.8488685225418</v>
      </c>
      <c r="P4105" s="3">
        <v>1</v>
      </c>
      <c r="Q4105" s="3">
        <f t="shared" si="332"/>
        <v>1939.8488685225418</v>
      </c>
      <c r="R4105" s="3">
        <v>0</v>
      </c>
      <c r="S4105" s="3">
        <v>193.53499707974132</v>
      </c>
      <c r="T4105" s="3">
        <v>1</v>
      </c>
      <c r="U4105" s="3">
        <f t="shared" si="333"/>
        <v>193.53499707974132</v>
      </c>
      <c r="V4105" s="3">
        <v>0</v>
      </c>
    </row>
    <row r="4106" spans="1:22" x14ac:dyDescent="0.25">
      <c r="A4106" s="3" t="s">
        <v>158</v>
      </c>
      <c r="B4106" s="3" t="s">
        <v>351</v>
      </c>
      <c r="C4106" s="3" t="s">
        <v>352</v>
      </c>
      <c r="D4106" s="3" t="s">
        <v>353</v>
      </c>
      <c r="E4106" s="3">
        <v>0.36</v>
      </c>
      <c r="F4106" s="3">
        <v>0.57999999999999996</v>
      </c>
      <c r="G4106" s="3" t="s">
        <v>360</v>
      </c>
      <c r="H4106" s="2">
        <v>6120</v>
      </c>
      <c r="I4106" s="3" t="s">
        <v>47</v>
      </c>
      <c r="J4106" s="2">
        <v>6120</v>
      </c>
      <c r="K4106" s="3" t="s">
        <v>358</v>
      </c>
      <c r="L4106" s="2">
        <v>9</v>
      </c>
      <c r="M4106" s="3">
        <v>0.30834911442102814</v>
      </c>
      <c r="N4106" s="3">
        <v>1123.6626714004724</v>
      </c>
      <c r="O4106" s="3">
        <v>2.4340251189882709</v>
      </c>
      <c r="P4106" s="3">
        <v>1</v>
      </c>
      <c r="Q4106" s="3">
        <f t="shared" si="332"/>
        <v>2.4340251189882709</v>
      </c>
      <c r="R4106" s="3">
        <v>0</v>
      </c>
      <c r="S4106" s="3">
        <v>0.3184481064673787</v>
      </c>
      <c r="T4106" s="3">
        <v>1</v>
      </c>
      <c r="U4106" s="3">
        <f t="shared" si="333"/>
        <v>0.3184481064673787</v>
      </c>
      <c r="V4106" s="3">
        <v>0</v>
      </c>
    </row>
    <row r="4107" spans="1:22" x14ac:dyDescent="0.25">
      <c r="A4107" s="3" t="s">
        <v>158</v>
      </c>
      <c r="B4107" s="3" t="s">
        <v>8</v>
      </c>
      <c r="C4107" s="3" t="s">
        <v>9</v>
      </c>
      <c r="D4107" s="3" t="s">
        <v>197</v>
      </c>
      <c r="E4107" s="3">
        <v>0.56000000000000005</v>
      </c>
      <c r="F4107" s="3">
        <v>0.48</v>
      </c>
      <c r="G4107" s="3" t="s">
        <v>11</v>
      </c>
      <c r="H4107" s="2">
        <v>6120</v>
      </c>
      <c r="I4107" s="3" t="s">
        <v>47</v>
      </c>
      <c r="J4107" s="2">
        <v>6120</v>
      </c>
      <c r="K4107" s="3" t="s">
        <v>13</v>
      </c>
      <c r="L4107" s="2">
        <v>4</v>
      </c>
      <c r="M4107" s="3">
        <v>0.57078792097731601</v>
      </c>
      <c r="N4107" s="3">
        <v>1441.0196979232671</v>
      </c>
      <c r="O4107" s="3">
        <v>3.2824925285875159</v>
      </c>
      <c r="P4107" s="3">
        <v>1</v>
      </c>
      <c r="Q4107" s="3">
        <f t="shared" si="332"/>
        <v>3.2824925285875159</v>
      </c>
      <c r="R4107" s="3">
        <v>0</v>
      </c>
      <c r="S4107" s="3">
        <v>0.40486495842388104</v>
      </c>
      <c r="T4107" s="3">
        <v>1</v>
      </c>
      <c r="U4107" s="3">
        <f t="shared" si="333"/>
        <v>0.40486495842388104</v>
      </c>
      <c r="V4107" s="3">
        <v>0</v>
      </c>
    </row>
    <row r="4108" spans="1:22" x14ac:dyDescent="0.25">
      <c r="A4108" s="3" t="s">
        <v>158</v>
      </c>
      <c r="B4108" s="3" t="s">
        <v>8</v>
      </c>
      <c r="C4108" s="3" t="s">
        <v>9</v>
      </c>
      <c r="D4108" s="3" t="s">
        <v>197</v>
      </c>
      <c r="E4108" s="3">
        <v>0.56000000000000005</v>
      </c>
      <c r="F4108" s="3">
        <v>0.48</v>
      </c>
      <c r="G4108" s="3" t="s">
        <v>183</v>
      </c>
      <c r="H4108" s="2">
        <v>6120</v>
      </c>
      <c r="I4108" s="3" t="s">
        <v>47</v>
      </c>
      <c r="J4108" s="2">
        <v>6120</v>
      </c>
      <c r="K4108" s="3" t="s">
        <v>169</v>
      </c>
      <c r="L4108" s="2">
        <v>7</v>
      </c>
      <c r="M4108" s="3">
        <v>4.6215202170085824E-2</v>
      </c>
      <c r="N4108" s="3">
        <v>118.76475848579108</v>
      </c>
      <c r="O4108" s="3">
        <v>0.2561277679149046</v>
      </c>
      <c r="P4108" s="3">
        <v>1</v>
      </c>
      <c r="Q4108" s="3">
        <f t="shared" si="332"/>
        <v>0.2561277679149046</v>
      </c>
      <c r="R4108" s="3">
        <v>0</v>
      </c>
      <c r="S4108" s="3">
        <v>3.3584999599083502E-2</v>
      </c>
      <c r="T4108" s="3">
        <v>1</v>
      </c>
      <c r="U4108" s="3">
        <f t="shared" si="333"/>
        <v>3.3584999599083502E-2</v>
      </c>
      <c r="V4108" s="3">
        <v>0</v>
      </c>
    </row>
    <row r="4109" spans="1:22" x14ac:dyDescent="0.25">
      <c r="A4109" s="3" t="s">
        <v>158</v>
      </c>
      <c r="B4109" s="3" t="s">
        <v>310</v>
      </c>
      <c r="C4109" s="3" t="s">
        <v>9</v>
      </c>
      <c r="D4109" s="3" t="s">
        <v>197</v>
      </c>
      <c r="E4109" s="3">
        <v>0.56000000000000005</v>
      </c>
      <c r="F4109" s="3">
        <v>0.48</v>
      </c>
      <c r="G4109" s="3" t="s">
        <v>320</v>
      </c>
      <c r="H4109" s="2">
        <v>6120</v>
      </c>
      <c r="I4109" s="3" t="s">
        <v>47</v>
      </c>
      <c r="J4109" s="2">
        <v>6120</v>
      </c>
      <c r="K4109" s="3" t="s">
        <v>314</v>
      </c>
      <c r="L4109" s="2">
        <v>7</v>
      </c>
      <c r="M4109" s="3">
        <v>0.41481256926899451</v>
      </c>
      <c r="N4109" s="3">
        <v>984.3966121680013</v>
      </c>
      <c r="O4109" s="3">
        <v>2.6185398953603825</v>
      </c>
      <c r="P4109" s="3">
        <v>1</v>
      </c>
      <c r="Q4109" s="3">
        <f t="shared" si="332"/>
        <v>2.6185398953603825</v>
      </c>
      <c r="R4109" s="3">
        <v>0</v>
      </c>
      <c r="S4109" s="3">
        <v>0.33742026742713882</v>
      </c>
      <c r="T4109" s="3">
        <v>1</v>
      </c>
      <c r="U4109" s="3">
        <f t="shared" si="333"/>
        <v>0.33742026742713882</v>
      </c>
      <c r="V4109" s="3">
        <v>0</v>
      </c>
    </row>
    <row r="4110" spans="1:22" x14ac:dyDescent="0.25">
      <c r="A4110" s="3" t="s">
        <v>158</v>
      </c>
      <c r="B4110" s="3" t="s">
        <v>89</v>
      </c>
      <c r="C4110" s="3" t="s">
        <v>9</v>
      </c>
      <c r="D4110" s="3" t="s">
        <v>262</v>
      </c>
      <c r="E4110" s="3">
        <v>0.56000000000000005</v>
      </c>
      <c r="F4110" s="3">
        <v>0.48</v>
      </c>
      <c r="G4110" s="3" t="s">
        <v>277</v>
      </c>
      <c r="H4110" s="2">
        <v>6120</v>
      </c>
      <c r="I4110" s="3" t="s">
        <v>47</v>
      </c>
      <c r="J4110" s="2">
        <v>6120</v>
      </c>
      <c r="K4110" s="3" t="s">
        <v>274</v>
      </c>
      <c r="L4110" s="2">
        <v>345</v>
      </c>
      <c r="M4110" s="3">
        <v>45.829030140794536</v>
      </c>
      <c r="N4110" s="3">
        <v>110529.06266437723</v>
      </c>
      <c r="O4110" s="3">
        <v>270.53456883253256</v>
      </c>
      <c r="P4110" s="3">
        <v>1</v>
      </c>
      <c r="Q4110" s="3">
        <f t="shared" si="332"/>
        <v>270.53456883253256</v>
      </c>
      <c r="R4110" s="3">
        <v>0</v>
      </c>
      <c r="S4110" s="3">
        <v>29.682087033366152</v>
      </c>
      <c r="T4110" s="3">
        <v>1</v>
      </c>
      <c r="U4110" s="3">
        <f t="shared" si="333"/>
        <v>29.682087033366152</v>
      </c>
      <c r="V4110" s="3">
        <v>0</v>
      </c>
    </row>
    <row r="4111" spans="1:22" x14ac:dyDescent="0.25">
      <c r="A4111" s="3" t="s">
        <v>158</v>
      </c>
      <c r="B4111" s="3" t="s">
        <v>351</v>
      </c>
      <c r="C4111" s="3" t="s">
        <v>352</v>
      </c>
      <c r="D4111" s="3" t="s">
        <v>353</v>
      </c>
      <c r="E4111" s="3">
        <v>0.36</v>
      </c>
      <c r="F4111" s="3">
        <v>0.57999999999999996</v>
      </c>
      <c r="G4111" s="3" t="s">
        <v>283</v>
      </c>
      <c r="H4111" s="2">
        <v>6120</v>
      </c>
      <c r="I4111" s="3" t="s">
        <v>47</v>
      </c>
      <c r="J4111" s="2">
        <v>6120</v>
      </c>
      <c r="K4111" s="3" t="s">
        <v>287</v>
      </c>
      <c r="L4111" s="2">
        <v>54</v>
      </c>
      <c r="M4111" s="3">
        <v>2.7885181258106555</v>
      </c>
      <c r="N4111" s="3">
        <v>10316.983499162532</v>
      </c>
      <c r="O4111" s="3">
        <v>22.381169908627712</v>
      </c>
      <c r="P4111" s="3">
        <v>1</v>
      </c>
      <c r="Q4111" s="3">
        <f t="shared" si="332"/>
        <v>22.381169908627712</v>
      </c>
      <c r="R4111" s="3">
        <v>0</v>
      </c>
      <c r="S4111" s="3">
        <v>2.8570690168266211</v>
      </c>
      <c r="T4111" s="3">
        <v>1</v>
      </c>
      <c r="U4111" s="3">
        <f t="shared" si="333"/>
        <v>2.8570690168266211</v>
      </c>
      <c r="V4111" s="3">
        <v>0</v>
      </c>
    </row>
    <row r="4112" spans="1:22" x14ac:dyDescent="0.25">
      <c r="A4112" s="3" t="s">
        <v>158</v>
      </c>
      <c r="B4112" s="3" t="s">
        <v>89</v>
      </c>
      <c r="C4112" s="3" t="s">
        <v>9</v>
      </c>
      <c r="D4112" s="3" t="s">
        <v>262</v>
      </c>
      <c r="E4112" s="3">
        <v>0.56000000000000005</v>
      </c>
      <c r="F4112" s="3">
        <v>0.48</v>
      </c>
      <c r="G4112" s="3" t="s">
        <v>283</v>
      </c>
      <c r="H4112" s="2">
        <v>6120</v>
      </c>
      <c r="I4112" s="3" t="s">
        <v>47</v>
      </c>
      <c r="J4112" s="2">
        <v>6120</v>
      </c>
      <c r="K4112" s="3" t="s">
        <v>263</v>
      </c>
      <c r="L4112" s="2">
        <v>112</v>
      </c>
      <c r="M4112" s="3">
        <v>7.1269748113935112</v>
      </c>
      <c r="N4112" s="3">
        <v>20221.743491408797</v>
      </c>
      <c r="O4112" s="3">
        <v>47.920914196152872</v>
      </c>
      <c r="P4112" s="3">
        <v>1</v>
      </c>
      <c r="Q4112" s="3">
        <f t="shared" si="332"/>
        <v>47.920914196152872</v>
      </c>
      <c r="R4112" s="3">
        <v>0</v>
      </c>
      <c r="S4112" s="3">
        <v>5.5003543179278616</v>
      </c>
      <c r="T4112" s="3">
        <v>1</v>
      </c>
      <c r="U4112" s="3">
        <f t="shared" si="333"/>
        <v>5.5003543179278616</v>
      </c>
      <c r="V4112" s="3">
        <v>0</v>
      </c>
    </row>
    <row r="4113" spans="1:22" x14ac:dyDescent="0.25">
      <c r="A4113" s="3" t="s">
        <v>158</v>
      </c>
      <c r="B4113" s="3" t="s">
        <v>310</v>
      </c>
      <c r="C4113" s="3" t="s">
        <v>9</v>
      </c>
      <c r="D4113" s="3" t="s">
        <v>197</v>
      </c>
      <c r="E4113" s="3">
        <v>0.56000000000000005</v>
      </c>
      <c r="F4113" s="3">
        <v>0.48</v>
      </c>
      <c r="G4113" s="3" t="s">
        <v>283</v>
      </c>
      <c r="H4113" s="2">
        <v>6120</v>
      </c>
      <c r="I4113" s="3" t="s">
        <v>47</v>
      </c>
      <c r="J4113" s="2">
        <v>6120</v>
      </c>
      <c r="K4113" s="3" t="s">
        <v>263</v>
      </c>
      <c r="L4113" s="2">
        <v>80</v>
      </c>
      <c r="M4113" s="3">
        <v>4.6033675479256591</v>
      </c>
      <c r="N4113" s="3">
        <v>14189.173746834695</v>
      </c>
      <c r="O4113" s="3">
        <v>33.109945507407076</v>
      </c>
      <c r="P4113" s="3">
        <v>1</v>
      </c>
      <c r="Q4113" s="3">
        <f t="shared" si="332"/>
        <v>33.109945507407076</v>
      </c>
      <c r="R4113" s="3">
        <v>0</v>
      </c>
      <c r="S4113" s="3">
        <v>4.1335115372218656</v>
      </c>
      <c r="T4113" s="3">
        <v>1</v>
      </c>
      <c r="U4113" s="3">
        <f t="shared" si="333"/>
        <v>4.1335115372218656</v>
      </c>
      <c r="V4113" s="3">
        <v>0</v>
      </c>
    </row>
    <row r="4114" spans="1:22" x14ac:dyDescent="0.25">
      <c r="A4114" s="3" t="s">
        <v>158</v>
      </c>
      <c r="B4114" s="3" t="s">
        <v>89</v>
      </c>
      <c r="C4114" s="3" t="s">
        <v>9</v>
      </c>
      <c r="D4114" s="3" t="s">
        <v>262</v>
      </c>
      <c r="E4114" s="3">
        <v>0.56000000000000005</v>
      </c>
      <c r="F4114" s="3">
        <v>0.48</v>
      </c>
      <c r="G4114" s="3" t="s">
        <v>283</v>
      </c>
      <c r="H4114" s="2">
        <v>6120</v>
      </c>
      <c r="I4114" s="3" t="s">
        <v>47</v>
      </c>
      <c r="J4114" s="2">
        <v>6120</v>
      </c>
      <c r="K4114" s="3" t="s">
        <v>284</v>
      </c>
      <c r="L4114" s="2">
        <v>105</v>
      </c>
      <c r="M4114" s="3">
        <v>14.791266166867185</v>
      </c>
      <c r="N4114" s="3">
        <v>39768.474537556227</v>
      </c>
      <c r="O4114" s="3">
        <v>95.06057885021589</v>
      </c>
      <c r="P4114" s="3">
        <v>1</v>
      </c>
      <c r="Q4114" s="3">
        <f t="shared" si="332"/>
        <v>95.06057885021589</v>
      </c>
      <c r="R4114" s="3">
        <v>0</v>
      </c>
      <c r="S4114" s="3">
        <v>10.529054800587799</v>
      </c>
      <c r="T4114" s="3">
        <v>1</v>
      </c>
      <c r="U4114" s="3">
        <f t="shared" si="333"/>
        <v>10.529054800587799</v>
      </c>
      <c r="V4114" s="3">
        <v>0</v>
      </c>
    </row>
    <row r="4115" spans="1:22" x14ac:dyDescent="0.25">
      <c r="A4115" s="3" t="s">
        <v>158</v>
      </c>
      <c r="B4115" s="3" t="s">
        <v>310</v>
      </c>
      <c r="C4115" s="3" t="s">
        <v>9</v>
      </c>
      <c r="D4115" s="3" t="s">
        <v>197</v>
      </c>
      <c r="E4115" s="3">
        <v>0.56000000000000005</v>
      </c>
      <c r="F4115" s="3">
        <v>0.48</v>
      </c>
      <c r="G4115" s="3" t="s">
        <v>283</v>
      </c>
      <c r="H4115" s="2">
        <v>6120</v>
      </c>
      <c r="I4115" s="3" t="s">
        <v>47</v>
      </c>
      <c r="J4115" s="2">
        <v>6120</v>
      </c>
      <c r="K4115" s="3" t="s">
        <v>340</v>
      </c>
      <c r="L4115" s="2">
        <v>4</v>
      </c>
      <c r="M4115" s="3">
        <v>0.50855663806054452</v>
      </c>
      <c r="N4115" s="3">
        <v>1602.1576778555414</v>
      </c>
      <c r="O4115" s="3">
        <v>3.9328392994049031</v>
      </c>
      <c r="P4115" s="3">
        <v>1</v>
      </c>
      <c r="Q4115" s="3">
        <f t="shared" si="332"/>
        <v>3.9328392994049031</v>
      </c>
      <c r="R4115" s="3">
        <v>0</v>
      </c>
      <c r="S4115" s="3">
        <v>0.52709030447607685</v>
      </c>
      <c r="T4115" s="3">
        <v>1</v>
      </c>
      <c r="U4115" s="3">
        <f t="shared" si="333"/>
        <v>0.52709030447607685</v>
      </c>
      <c r="V4115" s="3">
        <v>0</v>
      </c>
    </row>
    <row r="4116" spans="1:22" x14ac:dyDescent="0.25">
      <c r="A4116" s="3" t="s">
        <v>158</v>
      </c>
      <c r="B4116" s="3" t="s">
        <v>89</v>
      </c>
      <c r="C4116" s="3" t="s">
        <v>9</v>
      </c>
      <c r="D4116" s="3" t="s">
        <v>262</v>
      </c>
      <c r="E4116" s="3">
        <v>0.56000000000000005</v>
      </c>
      <c r="F4116" s="3">
        <v>0.48</v>
      </c>
      <c r="G4116" s="3" t="s">
        <v>283</v>
      </c>
      <c r="H4116" s="2">
        <v>6120</v>
      </c>
      <c r="I4116" s="3" t="s">
        <v>47</v>
      </c>
      <c r="J4116" s="2">
        <v>6120</v>
      </c>
      <c r="K4116" s="3" t="s">
        <v>285</v>
      </c>
      <c r="L4116" s="2">
        <v>1</v>
      </c>
      <c r="M4116" s="3">
        <v>8.1119751944711913E-3</v>
      </c>
      <c r="N4116" s="3">
        <v>31.758948459450806</v>
      </c>
      <c r="O4116" s="3">
        <v>9.0304794968779897E-2</v>
      </c>
      <c r="P4116" s="3">
        <v>1</v>
      </c>
      <c r="Q4116" s="3">
        <f t="shared" si="332"/>
        <v>9.0304794968779897E-2</v>
      </c>
      <c r="R4116" s="3">
        <v>0</v>
      </c>
      <c r="S4116" s="3">
        <v>1.6857494897707742E-2</v>
      </c>
      <c r="T4116" s="3">
        <v>1</v>
      </c>
      <c r="U4116" s="3">
        <f t="shared" si="333"/>
        <v>1.6857494897707742E-2</v>
      </c>
      <c r="V4116" s="3">
        <v>0</v>
      </c>
    </row>
    <row r="4117" spans="1:22" x14ac:dyDescent="0.25">
      <c r="A4117" s="3" t="s">
        <v>158</v>
      </c>
      <c r="B4117" s="3" t="s">
        <v>89</v>
      </c>
      <c r="C4117" s="3" t="s">
        <v>9</v>
      </c>
      <c r="D4117" s="3" t="s">
        <v>262</v>
      </c>
      <c r="E4117" s="3">
        <v>0.56000000000000005</v>
      </c>
      <c r="F4117" s="3">
        <v>0.48</v>
      </c>
      <c r="G4117" s="3" t="s">
        <v>283</v>
      </c>
      <c r="H4117" s="2">
        <v>6120</v>
      </c>
      <c r="I4117" s="3" t="s">
        <v>47</v>
      </c>
      <c r="J4117" s="2">
        <v>6120</v>
      </c>
      <c r="K4117" s="3" t="s">
        <v>289</v>
      </c>
      <c r="L4117" s="2">
        <v>3</v>
      </c>
      <c r="M4117" s="3">
        <v>3.3821268591370683E-2</v>
      </c>
      <c r="N4117" s="3">
        <v>79.524705959786758</v>
      </c>
      <c r="O4117" s="3">
        <v>0.2052936631422646</v>
      </c>
      <c r="P4117" s="3">
        <v>1</v>
      </c>
      <c r="Q4117" s="3">
        <f t="shared" si="332"/>
        <v>0.2052936631422646</v>
      </c>
      <c r="R4117" s="3">
        <v>0</v>
      </c>
      <c r="S4117" s="3">
        <v>2.5960191385937095E-2</v>
      </c>
      <c r="T4117" s="3">
        <v>1</v>
      </c>
      <c r="U4117" s="3">
        <f t="shared" si="333"/>
        <v>2.5960191385937095E-2</v>
      </c>
      <c r="V4117" s="3">
        <v>0</v>
      </c>
    </row>
    <row r="4118" spans="1:22" x14ac:dyDescent="0.25">
      <c r="A4118" s="3" t="s">
        <v>158</v>
      </c>
      <c r="B4118" s="3" t="s">
        <v>310</v>
      </c>
      <c r="C4118" s="3" t="s">
        <v>9</v>
      </c>
      <c r="D4118" s="3" t="s">
        <v>197</v>
      </c>
      <c r="E4118" s="3">
        <v>0.56000000000000005</v>
      </c>
      <c r="F4118" s="3">
        <v>0.48</v>
      </c>
      <c r="G4118" s="3" t="s">
        <v>59</v>
      </c>
      <c r="H4118" s="2">
        <v>6120</v>
      </c>
      <c r="I4118" s="3" t="s">
        <v>47</v>
      </c>
      <c r="J4118" s="2">
        <v>6120</v>
      </c>
      <c r="K4118" s="3" t="s">
        <v>62</v>
      </c>
      <c r="L4118" s="2">
        <v>8</v>
      </c>
      <c r="M4118" s="3">
        <v>0.16452043322086754</v>
      </c>
      <c r="N4118" s="3">
        <v>465.50008344006335</v>
      </c>
      <c r="O4118" s="3">
        <v>1.0104572182478224</v>
      </c>
      <c r="P4118" s="3">
        <v>1</v>
      </c>
      <c r="Q4118" s="3">
        <f t="shared" si="332"/>
        <v>1.0104572182478224</v>
      </c>
      <c r="R4118" s="3">
        <v>0</v>
      </c>
      <c r="S4118" s="3">
        <v>0.11973429831151185</v>
      </c>
      <c r="T4118" s="3">
        <v>1</v>
      </c>
      <c r="U4118" s="3">
        <f t="shared" si="333"/>
        <v>0.11973429831151185</v>
      </c>
      <c r="V4118" s="3">
        <v>0</v>
      </c>
    </row>
    <row r="4119" spans="1:22" x14ac:dyDescent="0.25">
      <c r="A4119" s="3" t="s">
        <v>158</v>
      </c>
      <c r="B4119" s="3" t="s">
        <v>8</v>
      </c>
      <c r="C4119" s="3" t="s">
        <v>9</v>
      </c>
      <c r="D4119" s="3" t="s">
        <v>197</v>
      </c>
      <c r="E4119" s="3">
        <v>0.56000000000000005</v>
      </c>
      <c r="F4119" s="3">
        <v>0.48</v>
      </c>
      <c r="G4119" s="3" t="s">
        <v>59</v>
      </c>
      <c r="H4119" s="2">
        <v>6120</v>
      </c>
      <c r="I4119" s="3" t="s">
        <v>47</v>
      </c>
      <c r="J4119" s="2">
        <v>6120</v>
      </c>
      <c r="K4119" s="3" t="s">
        <v>200</v>
      </c>
      <c r="L4119" s="2">
        <v>6</v>
      </c>
      <c r="M4119" s="3">
        <v>0.22732324934869855</v>
      </c>
      <c r="N4119" s="3">
        <v>750.42720016873875</v>
      </c>
      <c r="O4119" s="3">
        <v>1.6978662227993213</v>
      </c>
      <c r="P4119" s="3">
        <v>1</v>
      </c>
      <c r="Q4119" s="3">
        <f t="shared" si="332"/>
        <v>1.6978662227993213</v>
      </c>
      <c r="R4119" s="3">
        <v>0</v>
      </c>
      <c r="S4119" s="3">
        <v>0.21817832665567599</v>
      </c>
      <c r="T4119" s="3">
        <v>1</v>
      </c>
      <c r="U4119" s="3">
        <f t="shared" si="333"/>
        <v>0.21817832665567599</v>
      </c>
      <c r="V4119" s="3">
        <v>0</v>
      </c>
    </row>
    <row r="4120" spans="1:22" x14ac:dyDescent="0.25">
      <c r="A4120" s="3" t="s">
        <v>158</v>
      </c>
      <c r="B4120" s="3" t="s">
        <v>8</v>
      </c>
      <c r="C4120" s="3" t="s">
        <v>9</v>
      </c>
      <c r="D4120" s="3" t="s">
        <v>197</v>
      </c>
      <c r="E4120" s="3">
        <v>0.56000000000000005</v>
      </c>
      <c r="F4120" s="3">
        <v>0.48</v>
      </c>
      <c r="G4120" s="3" t="s">
        <v>59</v>
      </c>
      <c r="H4120" s="2">
        <v>6120</v>
      </c>
      <c r="I4120" s="3" t="s">
        <v>47</v>
      </c>
      <c r="J4120" s="2">
        <v>6120</v>
      </c>
      <c r="K4120" s="3" t="s">
        <v>161</v>
      </c>
      <c r="L4120" s="2">
        <v>4</v>
      </c>
      <c r="M4120" s="3">
        <v>0.1191635653680416</v>
      </c>
      <c r="N4120" s="3">
        <v>273.89339835606154</v>
      </c>
      <c r="O4120" s="3">
        <v>0.6751717978261117</v>
      </c>
      <c r="P4120" s="3">
        <v>1</v>
      </c>
      <c r="Q4120" s="3">
        <f t="shared" si="332"/>
        <v>0.6751717978261117</v>
      </c>
      <c r="R4120" s="3">
        <v>0</v>
      </c>
      <c r="S4120" s="3">
        <v>7.5859180762862272E-2</v>
      </c>
      <c r="T4120" s="3">
        <v>1</v>
      </c>
      <c r="U4120" s="3">
        <f t="shared" si="333"/>
        <v>7.5859180762862272E-2</v>
      </c>
      <c r="V4120" s="3">
        <v>0</v>
      </c>
    </row>
    <row r="4121" spans="1:22" x14ac:dyDescent="0.25">
      <c r="A4121" s="3" t="s">
        <v>158</v>
      </c>
      <c r="B4121" s="3" t="s">
        <v>8</v>
      </c>
      <c r="C4121" s="3" t="s">
        <v>9</v>
      </c>
      <c r="D4121" s="3" t="s">
        <v>197</v>
      </c>
      <c r="E4121" s="3">
        <v>0.56000000000000005</v>
      </c>
      <c r="F4121" s="3">
        <v>0.48</v>
      </c>
      <c r="G4121" s="3" t="s">
        <v>59</v>
      </c>
      <c r="H4121" s="2">
        <v>6120</v>
      </c>
      <c r="I4121" s="3" t="s">
        <v>47</v>
      </c>
      <c r="J4121" s="2">
        <v>6120</v>
      </c>
      <c r="K4121" s="3" t="s">
        <v>162</v>
      </c>
      <c r="L4121" s="2">
        <v>2</v>
      </c>
      <c r="M4121" s="3">
        <v>5.4974902233322796E-3</v>
      </c>
      <c r="N4121" s="3">
        <v>3.3413078540679657</v>
      </c>
      <c r="O4121" s="3">
        <v>9.255543198436007E-3</v>
      </c>
      <c r="P4121" s="3">
        <v>1</v>
      </c>
      <c r="Q4121" s="3">
        <f t="shared" si="332"/>
        <v>9.255543198436007E-3</v>
      </c>
      <c r="R4121" s="3">
        <v>0</v>
      </c>
      <c r="S4121" s="3">
        <v>8.0773434800584349E-4</v>
      </c>
      <c r="T4121" s="3">
        <v>1</v>
      </c>
      <c r="U4121" s="3">
        <f t="shared" si="333"/>
        <v>8.0773434800584349E-4</v>
      </c>
      <c r="V4121" s="3">
        <v>0</v>
      </c>
    </row>
    <row r="4122" spans="1:22" x14ac:dyDescent="0.25">
      <c r="A4122" s="3" t="s">
        <v>158</v>
      </c>
      <c r="B4122" s="3" t="s">
        <v>89</v>
      </c>
      <c r="C4122" s="3" t="s">
        <v>9</v>
      </c>
      <c r="D4122" s="3" t="s">
        <v>262</v>
      </c>
      <c r="E4122" s="3">
        <v>0.56000000000000005</v>
      </c>
      <c r="F4122" s="3">
        <v>0.48</v>
      </c>
      <c r="G4122" s="3" t="s">
        <v>264</v>
      </c>
      <c r="H4122" s="2">
        <v>6120</v>
      </c>
      <c r="I4122" s="3" t="s">
        <v>47</v>
      </c>
      <c r="J4122" s="2">
        <v>6120</v>
      </c>
      <c r="K4122" s="3" t="s">
        <v>264</v>
      </c>
      <c r="L4122" s="2">
        <v>3528</v>
      </c>
      <c r="M4122" s="3">
        <v>937.10502028067685</v>
      </c>
      <c r="N4122" s="3">
        <v>2287447.6157304454</v>
      </c>
      <c r="O4122" s="3">
        <v>5643.0673981658583</v>
      </c>
      <c r="P4122" s="3">
        <v>1</v>
      </c>
      <c r="Q4122" s="3">
        <f t="shared" si="332"/>
        <v>5643.0673981658583</v>
      </c>
      <c r="R4122" s="3">
        <v>0</v>
      </c>
      <c r="S4122" s="3">
        <v>586.87699363215677</v>
      </c>
      <c r="T4122" s="3">
        <v>1</v>
      </c>
      <c r="U4122" s="3">
        <f t="shared" si="333"/>
        <v>586.87699363215677</v>
      </c>
      <c r="V4122" s="3">
        <v>0</v>
      </c>
    </row>
    <row r="4123" spans="1:22" x14ac:dyDescent="0.25">
      <c r="A4123" s="3" t="s">
        <v>158</v>
      </c>
      <c r="B4123" s="3" t="s">
        <v>310</v>
      </c>
      <c r="C4123" s="3" t="s">
        <v>9</v>
      </c>
      <c r="D4123" s="3" t="s">
        <v>197</v>
      </c>
      <c r="E4123" s="3">
        <v>0.56000000000000005</v>
      </c>
      <c r="F4123" s="3">
        <v>0.48</v>
      </c>
      <c r="G4123" s="3" t="s">
        <v>264</v>
      </c>
      <c r="H4123" s="2">
        <v>6120</v>
      </c>
      <c r="I4123" s="3" t="s">
        <v>47</v>
      </c>
      <c r="J4123" s="2">
        <v>6120</v>
      </c>
      <c r="K4123" s="3" t="s">
        <v>264</v>
      </c>
      <c r="L4123" s="2">
        <v>1262</v>
      </c>
      <c r="M4123" s="3">
        <v>226.71794579376427</v>
      </c>
      <c r="N4123" s="3">
        <v>576041.1385716506</v>
      </c>
      <c r="O4123" s="3">
        <v>1397.3135271665358</v>
      </c>
      <c r="P4123" s="3">
        <v>1</v>
      </c>
      <c r="Q4123" s="3">
        <f t="shared" si="332"/>
        <v>1397.3135271665358</v>
      </c>
      <c r="R4123" s="3">
        <v>0</v>
      </c>
      <c r="S4123" s="3">
        <v>149.6559281398012</v>
      </c>
      <c r="T4123" s="3">
        <v>1</v>
      </c>
      <c r="U4123" s="3">
        <f t="shared" si="333"/>
        <v>149.6559281398012</v>
      </c>
      <c r="V4123" s="3">
        <v>0</v>
      </c>
    </row>
    <row r="4124" spans="1:22" x14ac:dyDescent="0.25">
      <c r="A4124" s="3" t="s">
        <v>158</v>
      </c>
      <c r="B4124" s="3" t="s">
        <v>351</v>
      </c>
      <c r="C4124" s="3" t="s">
        <v>352</v>
      </c>
      <c r="D4124" s="3" t="s">
        <v>353</v>
      </c>
      <c r="E4124" s="3">
        <v>0.36</v>
      </c>
      <c r="F4124" s="3">
        <v>0.57999999999999996</v>
      </c>
      <c r="G4124" s="3" t="s">
        <v>264</v>
      </c>
      <c r="H4124" s="2">
        <v>6120</v>
      </c>
      <c r="I4124" s="3" t="s">
        <v>47</v>
      </c>
      <c r="J4124" s="2">
        <v>6120</v>
      </c>
      <c r="K4124" s="3" t="s">
        <v>264</v>
      </c>
      <c r="L4124" s="2">
        <v>12</v>
      </c>
      <c r="M4124" s="3">
        <v>2.4932535348760429E-2</v>
      </c>
      <c r="N4124" s="3">
        <v>55.586334182953031</v>
      </c>
      <c r="O4124" s="3">
        <v>0.14230649593244651</v>
      </c>
      <c r="P4124" s="3">
        <v>1</v>
      </c>
      <c r="Q4124" s="3">
        <f t="shared" si="332"/>
        <v>0.14230649593244651</v>
      </c>
      <c r="R4124" s="3">
        <v>0</v>
      </c>
      <c r="S4124" s="3">
        <v>1.3721695802668167E-2</v>
      </c>
      <c r="T4124" s="3">
        <v>1</v>
      </c>
      <c r="U4124" s="3">
        <f t="shared" si="333"/>
        <v>1.3721695802668167E-2</v>
      </c>
      <c r="V4124" s="3">
        <v>0</v>
      </c>
    </row>
    <row r="4125" spans="1:22" x14ac:dyDescent="0.25">
      <c r="A4125" s="3" t="s">
        <v>158</v>
      </c>
      <c r="B4125" s="3" t="s">
        <v>89</v>
      </c>
      <c r="C4125" s="3" t="s">
        <v>9</v>
      </c>
      <c r="D4125" s="3" t="s">
        <v>262</v>
      </c>
      <c r="E4125" s="3">
        <v>0.56000000000000005</v>
      </c>
      <c r="F4125" s="3">
        <v>0.48</v>
      </c>
      <c r="G4125" s="3" t="s">
        <v>296</v>
      </c>
      <c r="H4125" s="2">
        <v>6120</v>
      </c>
      <c r="I4125" s="3" t="s">
        <v>47</v>
      </c>
      <c r="J4125" s="2">
        <v>6120</v>
      </c>
      <c r="K4125" s="3" t="s">
        <v>265</v>
      </c>
      <c r="L4125" s="2">
        <v>10</v>
      </c>
      <c r="M4125" s="3">
        <v>2.6765879317727503E-2</v>
      </c>
      <c r="N4125" s="3">
        <v>51.3315537854795</v>
      </c>
      <c r="O4125" s="3">
        <v>0.12999197727856668</v>
      </c>
      <c r="P4125" s="3">
        <v>1</v>
      </c>
      <c r="Q4125" s="3">
        <f t="shared" si="332"/>
        <v>0.12999197727856668</v>
      </c>
      <c r="R4125" s="3">
        <v>0</v>
      </c>
      <c r="S4125" s="3">
        <v>1.27272424945585E-2</v>
      </c>
      <c r="T4125" s="3">
        <v>1</v>
      </c>
      <c r="U4125" s="3">
        <f t="shared" si="333"/>
        <v>1.27272424945585E-2</v>
      </c>
      <c r="V4125" s="3">
        <v>0</v>
      </c>
    </row>
    <row r="4126" spans="1:22" x14ac:dyDescent="0.25">
      <c r="A4126" s="3" t="s">
        <v>158</v>
      </c>
      <c r="B4126" s="3" t="s">
        <v>89</v>
      </c>
      <c r="C4126" s="3" t="s">
        <v>9</v>
      </c>
      <c r="D4126" s="3" t="s">
        <v>262</v>
      </c>
      <c r="E4126" s="3">
        <v>0.56000000000000005</v>
      </c>
      <c r="F4126" s="3">
        <v>0.48</v>
      </c>
      <c r="G4126" s="3" t="s">
        <v>296</v>
      </c>
      <c r="H4126" s="2">
        <v>6120</v>
      </c>
      <c r="I4126" s="3" t="s">
        <v>47</v>
      </c>
      <c r="J4126" s="2">
        <v>6120</v>
      </c>
      <c r="K4126" s="3" t="s">
        <v>299</v>
      </c>
      <c r="L4126" s="2">
        <v>22</v>
      </c>
      <c r="M4126" s="3">
        <v>0.39463785992954981</v>
      </c>
      <c r="N4126" s="3">
        <v>533.66388668179104</v>
      </c>
      <c r="O4126" s="3">
        <v>1.491516828605266</v>
      </c>
      <c r="P4126" s="3">
        <v>1</v>
      </c>
      <c r="Q4126" s="3">
        <f t="shared" si="332"/>
        <v>1.491516828605266</v>
      </c>
      <c r="R4126" s="3">
        <v>0</v>
      </c>
      <c r="S4126" s="3">
        <v>0.20598582261124904</v>
      </c>
      <c r="T4126" s="3">
        <v>1</v>
      </c>
      <c r="U4126" s="3">
        <f t="shared" si="333"/>
        <v>0.20598582261124904</v>
      </c>
      <c r="V4126" s="3">
        <v>0</v>
      </c>
    </row>
    <row r="4127" spans="1:22" x14ac:dyDescent="0.25">
      <c r="A4127" s="3" t="s">
        <v>158</v>
      </c>
      <c r="B4127" s="3" t="s">
        <v>89</v>
      </c>
      <c r="C4127" s="3" t="s">
        <v>9</v>
      </c>
      <c r="D4127" s="3" t="s">
        <v>262</v>
      </c>
      <c r="E4127" s="3">
        <v>0.56000000000000005</v>
      </c>
      <c r="F4127" s="3">
        <v>0.48</v>
      </c>
      <c r="G4127" s="3" t="s">
        <v>272</v>
      </c>
      <c r="H4127" s="2">
        <v>6120</v>
      </c>
      <c r="I4127" s="3" t="s">
        <v>47</v>
      </c>
      <c r="J4127" s="2">
        <v>6120</v>
      </c>
      <c r="K4127" s="3" t="s">
        <v>272</v>
      </c>
      <c r="L4127" s="2">
        <v>4</v>
      </c>
      <c r="M4127" s="3">
        <v>5.9352393525299888E-3</v>
      </c>
      <c r="N4127" s="3">
        <v>14.71821227269383</v>
      </c>
      <c r="O4127" s="3">
        <v>3.3524683641017898E-2</v>
      </c>
      <c r="P4127" s="3">
        <v>1</v>
      </c>
      <c r="Q4127" s="3">
        <f t="shared" si="332"/>
        <v>3.3524683641017898E-2</v>
      </c>
      <c r="R4127" s="3">
        <v>0</v>
      </c>
      <c r="S4127" s="3">
        <v>3.8801911034029553E-3</v>
      </c>
      <c r="T4127" s="3">
        <v>1</v>
      </c>
      <c r="U4127" s="3">
        <f t="shared" si="333"/>
        <v>3.8801911034029553E-3</v>
      </c>
      <c r="V4127" s="3">
        <v>0</v>
      </c>
    </row>
    <row r="4128" spans="1:22" x14ac:dyDescent="0.25">
      <c r="A4128" s="3" t="s">
        <v>158</v>
      </c>
      <c r="B4128" s="3" t="s">
        <v>351</v>
      </c>
      <c r="C4128" s="3" t="s">
        <v>352</v>
      </c>
      <c r="D4128" s="3" t="s">
        <v>353</v>
      </c>
      <c r="E4128" s="3">
        <v>0.36</v>
      </c>
      <c r="F4128" s="3">
        <v>0.57999999999999996</v>
      </c>
      <c r="G4128" s="3" t="s">
        <v>272</v>
      </c>
      <c r="H4128" s="2">
        <v>6120</v>
      </c>
      <c r="I4128" s="3" t="s">
        <v>47</v>
      </c>
      <c r="J4128" s="2">
        <v>6120</v>
      </c>
      <c r="K4128" s="3" t="s">
        <v>272</v>
      </c>
      <c r="L4128" s="2">
        <v>3727</v>
      </c>
      <c r="M4128" s="3">
        <v>1300.0024379366414</v>
      </c>
      <c r="N4128" s="3">
        <v>2656816.6094202227</v>
      </c>
      <c r="O4128" s="3">
        <v>7079.2756709691357</v>
      </c>
      <c r="P4128" s="3">
        <v>1</v>
      </c>
      <c r="Q4128" s="3">
        <f t="shared" si="332"/>
        <v>7079.2756709691357</v>
      </c>
      <c r="R4128" s="3">
        <v>0</v>
      </c>
      <c r="S4128" s="3">
        <v>657.61763530182589</v>
      </c>
      <c r="T4128" s="3">
        <v>1</v>
      </c>
      <c r="U4128" s="3">
        <f t="shared" si="333"/>
        <v>657.61763530182589</v>
      </c>
      <c r="V4128" s="3">
        <v>0</v>
      </c>
    </row>
    <row r="4129" spans="1:22" x14ac:dyDescent="0.25">
      <c r="A4129" s="3" t="s">
        <v>158</v>
      </c>
      <c r="B4129" s="3" t="s">
        <v>8</v>
      </c>
      <c r="C4129" s="3" t="s">
        <v>9</v>
      </c>
      <c r="D4129" s="3" t="s">
        <v>197</v>
      </c>
      <c r="E4129" s="3">
        <v>0.56000000000000005</v>
      </c>
      <c r="F4129" s="3">
        <v>0.48</v>
      </c>
      <c r="G4129" s="3" t="s">
        <v>163</v>
      </c>
      <c r="H4129" s="2">
        <v>6120</v>
      </c>
      <c r="I4129" s="3" t="s">
        <v>47</v>
      </c>
      <c r="J4129" s="2">
        <v>6120</v>
      </c>
      <c r="K4129" s="3" t="s">
        <v>164</v>
      </c>
      <c r="L4129" s="2">
        <v>32</v>
      </c>
      <c r="M4129" s="3">
        <v>3.3456591671385287</v>
      </c>
      <c r="N4129" s="3">
        <v>6465.3001152392699</v>
      </c>
      <c r="O4129" s="3">
        <v>15.761510681659006</v>
      </c>
      <c r="P4129" s="3">
        <v>1</v>
      </c>
      <c r="Q4129" s="3">
        <f t="shared" si="332"/>
        <v>15.761510681659006</v>
      </c>
      <c r="R4129" s="3">
        <v>0</v>
      </c>
      <c r="S4129" s="3">
        <v>1.7389919411365016</v>
      </c>
      <c r="T4129" s="3">
        <v>1</v>
      </c>
      <c r="U4129" s="3">
        <f t="shared" si="333"/>
        <v>1.7389919411365016</v>
      </c>
      <c r="V4129" s="3">
        <v>0</v>
      </c>
    </row>
    <row r="4130" spans="1:22" x14ac:dyDescent="0.25">
      <c r="A4130" s="3" t="s">
        <v>158</v>
      </c>
      <c r="B4130" s="3" t="s">
        <v>310</v>
      </c>
      <c r="C4130" s="3" t="s">
        <v>9</v>
      </c>
      <c r="D4130" s="3" t="s">
        <v>197</v>
      </c>
      <c r="E4130" s="3">
        <v>0.56000000000000005</v>
      </c>
      <c r="F4130" s="3">
        <v>0.48</v>
      </c>
      <c r="G4130" s="3" t="s">
        <v>163</v>
      </c>
      <c r="H4130" s="2">
        <v>6120</v>
      </c>
      <c r="I4130" s="3" t="s">
        <v>47</v>
      </c>
      <c r="J4130" s="2">
        <v>6120</v>
      </c>
      <c r="K4130" s="3" t="s">
        <v>164</v>
      </c>
      <c r="L4130" s="2">
        <v>40</v>
      </c>
      <c r="M4130" s="3">
        <v>5.9637096187697329</v>
      </c>
      <c r="N4130" s="3">
        <v>12454.344659747521</v>
      </c>
      <c r="O4130" s="3">
        <v>24.785960294520251</v>
      </c>
      <c r="P4130" s="3">
        <v>1</v>
      </c>
      <c r="Q4130" s="3">
        <f t="shared" si="332"/>
        <v>24.785960294520251</v>
      </c>
      <c r="R4130" s="3">
        <v>0</v>
      </c>
      <c r="S4130" s="3">
        <v>2.9872869833187456</v>
      </c>
      <c r="T4130" s="3">
        <v>1</v>
      </c>
      <c r="U4130" s="3">
        <f t="shared" si="333"/>
        <v>2.9872869833187456</v>
      </c>
      <c r="V4130" s="3">
        <v>0</v>
      </c>
    </row>
    <row r="4131" spans="1:22" x14ac:dyDescent="0.25">
      <c r="A4131" s="3" t="s">
        <v>158</v>
      </c>
      <c r="B4131" s="3" t="s">
        <v>8</v>
      </c>
      <c r="C4131" s="3" t="s">
        <v>9</v>
      </c>
      <c r="D4131" s="3" t="s">
        <v>197</v>
      </c>
      <c r="E4131" s="3">
        <v>0.56000000000000005</v>
      </c>
      <c r="F4131" s="3">
        <v>0.48</v>
      </c>
      <c r="G4131" s="3" t="s">
        <v>163</v>
      </c>
      <c r="H4131" s="2">
        <v>6120</v>
      </c>
      <c r="I4131" s="3" t="s">
        <v>47</v>
      </c>
      <c r="J4131" s="2">
        <v>6120</v>
      </c>
      <c r="K4131" s="3" t="s">
        <v>165</v>
      </c>
      <c r="L4131" s="2">
        <v>2</v>
      </c>
      <c r="M4131" s="3">
        <v>7.8515625152230359E-2</v>
      </c>
      <c r="N4131" s="3">
        <v>50.989444153732947</v>
      </c>
      <c r="O4131" s="3">
        <v>0.1390392384296181</v>
      </c>
      <c r="P4131" s="3">
        <v>1</v>
      </c>
      <c r="Q4131" s="3">
        <f t="shared" si="332"/>
        <v>0.1390392384296181</v>
      </c>
      <c r="R4131" s="3">
        <v>0</v>
      </c>
      <c r="S4131" s="3">
        <v>1.2596448439532788E-2</v>
      </c>
      <c r="T4131" s="3">
        <v>1</v>
      </c>
      <c r="U4131" s="3">
        <f t="shared" si="333"/>
        <v>1.2596448439532788E-2</v>
      </c>
      <c r="V4131" s="3">
        <v>0</v>
      </c>
    </row>
    <row r="4132" spans="1:22" x14ac:dyDescent="0.25">
      <c r="A4132" s="3" t="s">
        <v>158</v>
      </c>
      <c r="B4132" s="3" t="s">
        <v>89</v>
      </c>
      <c r="C4132" s="3" t="s">
        <v>9</v>
      </c>
      <c r="D4132" s="3" t="s">
        <v>262</v>
      </c>
      <c r="E4132" s="3">
        <v>0.56000000000000005</v>
      </c>
      <c r="F4132" s="3">
        <v>0.48</v>
      </c>
      <c r="G4132" s="3" t="s">
        <v>309</v>
      </c>
      <c r="H4132" s="2">
        <v>6120</v>
      </c>
      <c r="I4132" s="3" t="s">
        <v>47</v>
      </c>
      <c r="J4132" s="2">
        <v>6120</v>
      </c>
      <c r="K4132" s="3" t="s">
        <v>266</v>
      </c>
      <c r="L4132" s="2">
        <v>1153</v>
      </c>
      <c r="M4132" s="3">
        <v>253.68431870321285</v>
      </c>
      <c r="N4132" s="3">
        <v>600644.7976324975</v>
      </c>
      <c r="O4132" s="3">
        <v>1500.1525459280326</v>
      </c>
      <c r="P4132" s="3">
        <v>1</v>
      </c>
      <c r="Q4132" s="3">
        <f t="shared" si="332"/>
        <v>1500.1525459280326</v>
      </c>
      <c r="R4132" s="3">
        <v>0</v>
      </c>
      <c r="S4132" s="3">
        <v>154.49429470105719</v>
      </c>
      <c r="T4132" s="3">
        <v>1</v>
      </c>
      <c r="U4132" s="3">
        <f t="shared" si="333"/>
        <v>154.49429470105719</v>
      </c>
      <c r="V4132" s="3">
        <v>0</v>
      </c>
    </row>
    <row r="4133" spans="1:22" x14ac:dyDescent="0.25">
      <c r="A4133" s="3" t="s">
        <v>158</v>
      </c>
      <c r="B4133" s="3" t="s">
        <v>310</v>
      </c>
      <c r="C4133" s="3" t="s">
        <v>9</v>
      </c>
      <c r="D4133" s="3" t="s">
        <v>197</v>
      </c>
      <c r="E4133" s="3">
        <v>0.56000000000000005</v>
      </c>
      <c r="F4133" s="3">
        <v>0.48</v>
      </c>
      <c r="G4133" s="3" t="s">
        <v>350</v>
      </c>
      <c r="H4133" s="2">
        <v>6120</v>
      </c>
      <c r="I4133" s="3" t="s">
        <v>47</v>
      </c>
      <c r="J4133" s="2">
        <v>6120</v>
      </c>
      <c r="K4133" s="3" t="s">
        <v>336</v>
      </c>
      <c r="L4133" s="2">
        <v>398</v>
      </c>
      <c r="M4133" s="3">
        <v>36.663783798144301</v>
      </c>
      <c r="N4133" s="3">
        <v>79184.491850738661</v>
      </c>
      <c r="O4133" s="3">
        <v>183.66388170766044</v>
      </c>
      <c r="P4133" s="3">
        <v>1</v>
      </c>
      <c r="Q4133" s="3">
        <f t="shared" si="332"/>
        <v>183.66388170766044</v>
      </c>
      <c r="R4133" s="3">
        <v>0</v>
      </c>
      <c r="S4133" s="3">
        <v>21.933887520067266</v>
      </c>
      <c r="T4133" s="3">
        <v>1</v>
      </c>
      <c r="U4133" s="3">
        <f t="shared" si="333"/>
        <v>21.933887520067266</v>
      </c>
      <c r="V4133" s="3">
        <v>0</v>
      </c>
    </row>
    <row r="4134" spans="1:22" x14ac:dyDescent="0.25">
      <c r="A4134" s="3" t="s">
        <v>158</v>
      </c>
      <c r="B4134" s="3" t="s">
        <v>351</v>
      </c>
      <c r="C4134" s="3" t="s">
        <v>352</v>
      </c>
      <c r="D4134" s="3" t="s">
        <v>353</v>
      </c>
      <c r="E4134" s="3">
        <v>0.36</v>
      </c>
      <c r="F4134" s="3">
        <v>0.57999999999999996</v>
      </c>
      <c r="G4134" s="3" t="s">
        <v>376</v>
      </c>
      <c r="H4134" s="2">
        <v>6120</v>
      </c>
      <c r="I4134" s="3" t="s">
        <v>47</v>
      </c>
      <c r="J4134" s="2">
        <v>6120</v>
      </c>
      <c r="K4134" s="3" t="s">
        <v>377</v>
      </c>
      <c r="L4134" s="2">
        <v>8</v>
      </c>
      <c r="M4134" s="3">
        <v>1.8432891009790994E-2</v>
      </c>
      <c r="N4134" s="3">
        <v>33.395143462210939</v>
      </c>
      <c r="O4134" s="3">
        <v>8.0491763458034646E-2</v>
      </c>
      <c r="P4134" s="3">
        <v>1</v>
      </c>
      <c r="Q4134" s="3">
        <f t="shared" si="332"/>
        <v>8.0491763458034646E-2</v>
      </c>
      <c r="R4134" s="3">
        <v>0</v>
      </c>
      <c r="S4134" s="3">
        <v>1.1894379309089802E-2</v>
      </c>
      <c r="T4134" s="3">
        <v>1</v>
      </c>
      <c r="U4134" s="3">
        <f t="shared" si="333"/>
        <v>1.1894379309089802E-2</v>
      </c>
      <c r="V4134" s="3">
        <v>0</v>
      </c>
    </row>
    <row r="4135" spans="1:22" x14ac:dyDescent="0.25">
      <c r="A4135" s="3" t="s">
        <v>158</v>
      </c>
      <c r="B4135" s="3" t="s">
        <v>310</v>
      </c>
      <c r="C4135" s="3" t="s">
        <v>9</v>
      </c>
      <c r="D4135" s="3" t="s">
        <v>197</v>
      </c>
      <c r="E4135" s="3">
        <v>0.56000000000000005</v>
      </c>
      <c r="F4135" s="3">
        <v>0.48</v>
      </c>
      <c r="G4135" s="3" t="s">
        <v>19</v>
      </c>
      <c r="H4135" s="2">
        <v>6151</v>
      </c>
      <c r="I4135" s="3" t="s">
        <v>338</v>
      </c>
      <c r="J4135" s="2">
        <v>6151</v>
      </c>
      <c r="K4135" s="3" t="s">
        <v>19</v>
      </c>
      <c r="L4135" s="2">
        <v>29</v>
      </c>
      <c r="M4135" s="3">
        <v>7.7588131993333009</v>
      </c>
      <c r="N4135" s="3">
        <v>16278.085930314641</v>
      </c>
      <c r="O4135" s="3">
        <v>34.76766775809805</v>
      </c>
      <c r="P4135" s="3">
        <v>1</v>
      </c>
      <c r="Q4135" s="3">
        <f t="shared" si="332"/>
        <v>34.76766775809805</v>
      </c>
      <c r="R4135" s="3">
        <v>0</v>
      </c>
      <c r="S4135" s="3">
        <v>3.2010702364638814</v>
      </c>
      <c r="T4135" s="3">
        <v>1</v>
      </c>
      <c r="U4135" s="3">
        <f t="shared" si="333"/>
        <v>3.2010702364638814</v>
      </c>
      <c r="V4135" s="3">
        <v>0</v>
      </c>
    </row>
    <row r="4136" spans="1:22" x14ac:dyDescent="0.25">
      <c r="A4136" s="3" t="s">
        <v>158</v>
      </c>
      <c r="B4136" s="3" t="s">
        <v>310</v>
      </c>
      <c r="C4136" s="3" t="s">
        <v>9</v>
      </c>
      <c r="D4136" s="3" t="s">
        <v>197</v>
      </c>
      <c r="E4136" s="3">
        <v>0.56000000000000005</v>
      </c>
      <c r="F4136" s="3">
        <v>0.48</v>
      </c>
      <c r="G4136" s="3" t="s">
        <v>183</v>
      </c>
      <c r="H4136" s="2">
        <v>6151</v>
      </c>
      <c r="I4136" s="3" t="s">
        <v>338</v>
      </c>
      <c r="J4136" s="2">
        <v>6151</v>
      </c>
      <c r="K4136" s="3" t="s">
        <v>169</v>
      </c>
      <c r="L4136" s="2">
        <v>17</v>
      </c>
      <c r="M4136" s="3">
        <v>5.6751810072050413</v>
      </c>
      <c r="N4136" s="3">
        <v>12981.053401343132</v>
      </c>
      <c r="O4136" s="3">
        <v>33.661220656898685</v>
      </c>
      <c r="P4136" s="3">
        <v>1</v>
      </c>
      <c r="Q4136" s="3">
        <f t="shared" si="332"/>
        <v>33.661220656898685</v>
      </c>
      <c r="R4136" s="3">
        <v>0</v>
      </c>
      <c r="S4136" s="3">
        <v>3.1898619817118763</v>
      </c>
      <c r="T4136" s="3">
        <v>1</v>
      </c>
      <c r="U4136" s="3">
        <f t="shared" si="333"/>
        <v>3.1898619817118763</v>
      </c>
      <c r="V4136" s="3">
        <v>0</v>
      </c>
    </row>
    <row r="4137" spans="1:22" x14ac:dyDescent="0.25">
      <c r="A4137" s="3" t="s">
        <v>158</v>
      </c>
      <c r="B4137" s="3" t="s">
        <v>310</v>
      </c>
      <c r="C4137" s="3" t="s">
        <v>9</v>
      </c>
      <c r="D4137" s="3" t="s">
        <v>197</v>
      </c>
      <c r="E4137" s="3">
        <v>0.56000000000000005</v>
      </c>
      <c r="F4137" s="3">
        <v>0.48</v>
      </c>
      <c r="G4137" s="3" t="s">
        <v>19</v>
      </c>
      <c r="H4137" s="2">
        <v>6152</v>
      </c>
      <c r="I4137" s="3" t="s">
        <v>258</v>
      </c>
      <c r="J4137" s="2">
        <v>6152</v>
      </c>
      <c r="K4137" s="3" t="s">
        <v>19</v>
      </c>
      <c r="L4137" s="2">
        <v>74</v>
      </c>
      <c r="M4137" s="3">
        <v>19.425021862752804</v>
      </c>
      <c r="N4137" s="3">
        <v>47741.498394065253</v>
      </c>
      <c r="O4137" s="3">
        <v>122.46600116676402</v>
      </c>
      <c r="P4137" s="3">
        <v>1</v>
      </c>
      <c r="Q4137" s="3">
        <f t="shared" si="332"/>
        <v>122.46600116676402</v>
      </c>
      <c r="R4137" s="3">
        <v>0</v>
      </c>
      <c r="S4137" s="3">
        <v>13.465784031178798</v>
      </c>
      <c r="T4137" s="3">
        <v>1</v>
      </c>
      <c r="U4137" s="3">
        <f t="shared" si="333"/>
        <v>13.465784031178798</v>
      </c>
      <c r="V4137" s="3">
        <v>0</v>
      </c>
    </row>
    <row r="4138" spans="1:22" x14ac:dyDescent="0.25">
      <c r="A4138" s="3" t="s">
        <v>158</v>
      </c>
      <c r="B4138" s="3" t="s">
        <v>310</v>
      </c>
      <c r="C4138" s="3" t="s">
        <v>9</v>
      </c>
      <c r="D4138" s="3" t="s">
        <v>197</v>
      </c>
      <c r="E4138" s="3">
        <v>0.56000000000000005</v>
      </c>
      <c r="F4138" s="3">
        <v>0.48</v>
      </c>
      <c r="G4138" s="3" t="s">
        <v>183</v>
      </c>
      <c r="H4138" s="2">
        <v>6152</v>
      </c>
      <c r="I4138" s="3" t="s">
        <v>258</v>
      </c>
      <c r="J4138" s="2">
        <v>6152</v>
      </c>
      <c r="K4138" s="3" t="s">
        <v>169</v>
      </c>
      <c r="L4138" s="2">
        <v>160</v>
      </c>
      <c r="M4138" s="3">
        <v>55.146905999237475</v>
      </c>
      <c r="N4138" s="3">
        <v>102358.06472837307</v>
      </c>
      <c r="O4138" s="3">
        <v>276.6387267503049</v>
      </c>
      <c r="P4138" s="3">
        <v>1</v>
      </c>
      <c r="Q4138" s="3">
        <f t="shared" si="332"/>
        <v>276.6387267503049</v>
      </c>
      <c r="R4138" s="3">
        <v>0</v>
      </c>
      <c r="S4138" s="3">
        <v>22.806662064159497</v>
      </c>
      <c r="T4138" s="3">
        <v>1</v>
      </c>
      <c r="U4138" s="3">
        <f t="shared" si="333"/>
        <v>22.806662064159497</v>
      </c>
      <c r="V4138" s="3">
        <v>0</v>
      </c>
    </row>
    <row r="4139" spans="1:22" x14ac:dyDescent="0.25">
      <c r="A4139" s="3" t="s">
        <v>158</v>
      </c>
      <c r="B4139" s="3" t="s">
        <v>8</v>
      </c>
      <c r="C4139" s="3" t="s">
        <v>9</v>
      </c>
      <c r="D4139" s="3" t="s">
        <v>197</v>
      </c>
      <c r="E4139" s="3">
        <v>0.56000000000000005</v>
      </c>
      <c r="F4139" s="3">
        <v>0.48</v>
      </c>
      <c r="G4139" s="3" t="s">
        <v>163</v>
      </c>
      <c r="H4139" s="2">
        <v>6152</v>
      </c>
      <c r="I4139" s="3" t="s">
        <v>258</v>
      </c>
      <c r="J4139" s="2">
        <v>6152</v>
      </c>
      <c r="K4139" s="3" t="s">
        <v>164</v>
      </c>
      <c r="L4139" s="2">
        <v>8</v>
      </c>
      <c r="M4139" s="3">
        <v>1.3604619914837337</v>
      </c>
      <c r="N4139" s="3">
        <v>2625.5233683993374</v>
      </c>
      <c r="O4139" s="3">
        <v>7.0332545410903826</v>
      </c>
      <c r="P4139" s="3">
        <v>1</v>
      </c>
      <c r="Q4139" s="3">
        <f t="shared" si="332"/>
        <v>7.0332545410903826</v>
      </c>
      <c r="R4139" s="3">
        <v>0</v>
      </c>
      <c r="S4139" s="3">
        <v>0.53068274418197792</v>
      </c>
      <c r="T4139" s="3">
        <v>1</v>
      </c>
      <c r="U4139" s="3">
        <f t="shared" si="333"/>
        <v>0.53068274418197792</v>
      </c>
      <c r="V4139" s="3">
        <v>0</v>
      </c>
    </row>
    <row r="4140" spans="1:22" x14ac:dyDescent="0.25">
      <c r="A4140" s="3" t="s">
        <v>158</v>
      </c>
      <c r="B4140" s="3" t="s">
        <v>310</v>
      </c>
      <c r="C4140" s="3" t="s">
        <v>9</v>
      </c>
      <c r="D4140" s="3" t="s">
        <v>197</v>
      </c>
      <c r="E4140" s="3">
        <v>0.56000000000000005</v>
      </c>
      <c r="F4140" s="3">
        <v>0.48</v>
      </c>
      <c r="G4140" s="3" t="s">
        <v>163</v>
      </c>
      <c r="H4140" s="2">
        <v>6152</v>
      </c>
      <c r="I4140" s="3" t="s">
        <v>258</v>
      </c>
      <c r="J4140" s="2">
        <v>6152</v>
      </c>
      <c r="K4140" s="3" t="s">
        <v>164</v>
      </c>
      <c r="L4140" s="2">
        <v>2</v>
      </c>
      <c r="M4140" s="3">
        <v>9.9774733802188112E-2</v>
      </c>
      <c r="N4140" s="3">
        <v>247.46674945975636</v>
      </c>
      <c r="O4140" s="3">
        <v>0.64051746734355397</v>
      </c>
      <c r="P4140" s="3">
        <v>1</v>
      </c>
      <c r="Q4140" s="3">
        <f t="shared" si="332"/>
        <v>0.64051746734355397</v>
      </c>
      <c r="R4140" s="3">
        <v>0</v>
      </c>
      <c r="S4140" s="3">
        <v>6.085383390843252E-2</v>
      </c>
      <c r="T4140" s="3">
        <v>1</v>
      </c>
      <c r="U4140" s="3">
        <f t="shared" si="333"/>
        <v>6.085383390843252E-2</v>
      </c>
      <c r="V4140" s="3">
        <v>0</v>
      </c>
    </row>
    <row r="4141" spans="1:22" x14ac:dyDescent="0.25">
      <c r="A4141" s="3" t="s">
        <v>158</v>
      </c>
      <c r="B4141" s="3" t="s">
        <v>8</v>
      </c>
      <c r="C4141" s="3" t="s">
        <v>9</v>
      </c>
      <c r="D4141" s="3" t="s">
        <v>197</v>
      </c>
      <c r="E4141" s="3">
        <v>0.56000000000000005</v>
      </c>
      <c r="F4141" s="3">
        <v>0.48</v>
      </c>
      <c r="G4141" s="3" t="s">
        <v>166</v>
      </c>
      <c r="H4141" s="2">
        <v>6152</v>
      </c>
      <c r="I4141" s="3" t="s">
        <v>258</v>
      </c>
      <c r="J4141" s="2">
        <v>6152</v>
      </c>
      <c r="K4141" s="3" t="s">
        <v>167</v>
      </c>
      <c r="L4141" s="2">
        <v>16</v>
      </c>
      <c r="M4141" s="3">
        <v>5.6688074408813796</v>
      </c>
      <c r="N4141" s="3">
        <v>12789.463052955714</v>
      </c>
      <c r="O4141" s="3">
        <v>33.531505954319982</v>
      </c>
      <c r="P4141" s="3">
        <v>1</v>
      </c>
      <c r="Q4141" s="3">
        <f t="shared" si="332"/>
        <v>33.531505954319982</v>
      </c>
      <c r="R4141" s="3">
        <v>0</v>
      </c>
      <c r="S4141" s="3">
        <v>5.0717079473837865</v>
      </c>
      <c r="T4141" s="3">
        <v>1</v>
      </c>
      <c r="U4141" s="3">
        <f t="shared" si="333"/>
        <v>5.0717079473837865</v>
      </c>
      <c r="V4141" s="3">
        <v>0</v>
      </c>
    </row>
    <row r="4142" spans="1:22" x14ac:dyDescent="0.25">
      <c r="A4142" s="3" t="s">
        <v>158</v>
      </c>
      <c r="B4142" s="3" t="s">
        <v>310</v>
      </c>
      <c r="C4142" s="3" t="s">
        <v>9</v>
      </c>
      <c r="D4142" s="3" t="s">
        <v>197</v>
      </c>
      <c r="E4142" s="3">
        <v>0.56000000000000005</v>
      </c>
      <c r="F4142" s="3">
        <v>0.48</v>
      </c>
      <c r="G4142" s="3" t="s">
        <v>19</v>
      </c>
      <c r="H4142" s="2">
        <v>6153</v>
      </c>
      <c r="I4142" s="3" t="s">
        <v>107</v>
      </c>
      <c r="J4142" s="2">
        <v>6153</v>
      </c>
      <c r="K4142" s="3" t="s">
        <v>19</v>
      </c>
      <c r="L4142" s="2">
        <v>112</v>
      </c>
      <c r="M4142" s="3">
        <v>28.226411355422719</v>
      </c>
      <c r="N4142" s="3">
        <v>73191.142566362105</v>
      </c>
      <c r="O4142" s="3">
        <v>154.52513684110835</v>
      </c>
      <c r="P4142" s="3">
        <v>1</v>
      </c>
      <c r="Q4142" s="3">
        <f t="shared" si="332"/>
        <v>154.52513684110835</v>
      </c>
      <c r="R4142" s="3">
        <v>0</v>
      </c>
      <c r="S4142" s="3">
        <v>16.247896334419131</v>
      </c>
      <c r="T4142" s="3">
        <v>1</v>
      </c>
      <c r="U4142" s="3">
        <f t="shared" si="333"/>
        <v>16.247896334419131</v>
      </c>
      <c r="V4142" s="3">
        <v>0</v>
      </c>
    </row>
    <row r="4143" spans="1:22" x14ac:dyDescent="0.25">
      <c r="A4143" s="3" t="s">
        <v>158</v>
      </c>
      <c r="B4143" s="3" t="s">
        <v>8</v>
      </c>
      <c r="C4143" s="3" t="s">
        <v>9</v>
      </c>
      <c r="D4143" s="3" t="s">
        <v>197</v>
      </c>
      <c r="E4143" s="3">
        <v>0.56000000000000005</v>
      </c>
      <c r="F4143" s="3">
        <v>0.48</v>
      </c>
      <c r="G4143" s="3" t="s">
        <v>19</v>
      </c>
      <c r="H4143" s="2">
        <v>6153</v>
      </c>
      <c r="I4143" s="3" t="s">
        <v>107</v>
      </c>
      <c r="J4143" s="2">
        <v>6153</v>
      </c>
      <c r="K4143" s="3" t="s">
        <v>168</v>
      </c>
      <c r="L4143" s="2">
        <v>23</v>
      </c>
      <c r="M4143" s="3">
        <v>5.0254714005948777</v>
      </c>
      <c r="N4143" s="3">
        <v>14959.288117637032</v>
      </c>
      <c r="O4143" s="3">
        <v>35.979541549472913</v>
      </c>
      <c r="P4143" s="3">
        <f>1-0.712</f>
        <v>0.28800000000000003</v>
      </c>
      <c r="Q4143" s="3">
        <f t="shared" si="332"/>
        <v>10.3621079662482</v>
      </c>
      <c r="R4143" s="3">
        <v>0</v>
      </c>
      <c r="S4143" s="3">
        <v>4.1953364186147946</v>
      </c>
      <c r="T4143" s="3">
        <f>1-0.531</f>
        <v>0.46899999999999997</v>
      </c>
      <c r="U4143" s="3">
        <f t="shared" si="333"/>
        <v>1.9676127803303385</v>
      </c>
      <c r="V4143" s="3">
        <v>0</v>
      </c>
    </row>
    <row r="4144" spans="1:22" x14ac:dyDescent="0.25">
      <c r="A4144" s="3" t="s">
        <v>158</v>
      </c>
      <c r="B4144" s="3" t="s">
        <v>8</v>
      </c>
      <c r="C4144" s="3" t="s">
        <v>9</v>
      </c>
      <c r="D4144" s="3" t="s">
        <v>197</v>
      </c>
      <c r="E4144" s="3">
        <v>0.56000000000000005</v>
      </c>
      <c r="F4144" s="3">
        <v>0.48</v>
      </c>
      <c r="G4144" s="3" t="s">
        <v>11</v>
      </c>
      <c r="H4144" s="2">
        <v>6153</v>
      </c>
      <c r="I4144" s="3" t="s">
        <v>107</v>
      </c>
      <c r="J4144" s="2">
        <v>6153</v>
      </c>
      <c r="K4144" s="3" t="s">
        <v>198</v>
      </c>
      <c r="L4144" s="2">
        <v>71</v>
      </c>
      <c r="M4144" s="3">
        <v>26.436319215859935</v>
      </c>
      <c r="N4144" s="3">
        <v>86814.500157985982</v>
      </c>
      <c r="O4144" s="3">
        <v>218.94194314989161</v>
      </c>
      <c r="P4144" s="3">
        <f>1-0.712</f>
        <v>0.28800000000000003</v>
      </c>
      <c r="Q4144" s="3">
        <f t="shared" si="332"/>
        <v>63.055279627168794</v>
      </c>
      <c r="R4144" s="3">
        <v>0</v>
      </c>
      <c r="S4144" s="3">
        <v>24.58039575667112</v>
      </c>
      <c r="T4144" s="3">
        <f>1-0.531</f>
        <v>0.46899999999999997</v>
      </c>
      <c r="U4144" s="3">
        <f t="shared" si="333"/>
        <v>11.528205609878755</v>
      </c>
      <c r="V4144" s="3">
        <v>0</v>
      </c>
    </row>
    <row r="4145" spans="1:22" x14ac:dyDescent="0.25">
      <c r="A4145" s="3" t="s">
        <v>158</v>
      </c>
      <c r="B4145" s="3" t="s">
        <v>310</v>
      </c>
      <c r="C4145" s="3" t="s">
        <v>9</v>
      </c>
      <c r="D4145" s="3" t="s">
        <v>197</v>
      </c>
      <c r="E4145" s="3">
        <v>0.56000000000000005</v>
      </c>
      <c r="F4145" s="3">
        <v>0.48</v>
      </c>
      <c r="G4145" s="3" t="s">
        <v>183</v>
      </c>
      <c r="H4145" s="2">
        <v>6153</v>
      </c>
      <c r="I4145" s="3" t="s">
        <v>107</v>
      </c>
      <c r="J4145" s="2">
        <v>6153</v>
      </c>
      <c r="K4145" s="3" t="s">
        <v>169</v>
      </c>
      <c r="L4145" s="2">
        <v>229</v>
      </c>
      <c r="M4145" s="3">
        <v>82.449318135049495</v>
      </c>
      <c r="N4145" s="3">
        <v>180305.11601185106</v>
      </c>
      <c r="O4145" s="3">
        <v>476.12518321062294</v>
      </c>
      <c r="P4145" s="3">
        <v>1</v>
      </c>
      <c r="Q4145" s="3">
        <f t="shared" si="332"/>
        <v>476.12518321062294</v>
      </c>
      <c r="R4145" s="3">
        <v>0</v>
      </c>
      <c r="S4145" s="3">
        <v>45.728081234544639</v>
      </c>
      <c r="T4145" s="3">
        <v>1</v>
      </c>
      <c r="U4145" s="3">
        <f t="shared" si="333"/>
        <v>45.728081234544639</v>
      </c>
      <c r="V4145" s="3">
        <v>0</v>
      </c>
    </row>
    <row r="4146" spans="1:22" x14ac:dyDescent="0.25">
      <c r="A4146" s="3" t="s">
        <v>158</v>
      </c>
      <c r="B4146" s="3" t="s">
        <v>8</v>
      </c>
      <c r="C4146" s="3" t="s">
        <v>9</v>
      </c>
      <c r="D4146" s="3" t="s">
        <v>197</v>
      </c>
      <c r="E4146" s="3">
        <v>0.56000000000000005</v>
      </c>
      <c r="F4146" s="3">
        <v>0.48</v>
      </c>
      <c r="G4146" s="3" t="s">
        <v>184</v>
      </c>
      <c r="H4146" s="2">
        <v>6153</v>
      </c>
      <c r="I4146" s="3" t="s">
        <v>107</v>
      </c>
      <c r="J4146" s="2">
        <v>6153</v>
      </c>
      <c r="K4146" s="3" t="s">
        <v>172</v>
      </c>
      <c r="L4146" s="2">
        <v>58</v>
      </c>
      <c r="M4146" s="3">
        <v>18.602226517028772</v>
      </c>
      <c r="N4146" s="3">
        <v>60258.176560223837</v>
      </c>
      <c r="O4146" s="3">
        <v>145.93595206574665</v>
      </c>
      <c r="P4146" s="3">
        <f>1-0.712</f>
        <v>0.28800000000000003</v>
      </c>
      <c r="Q4146" s="3">
        <f t="shared" si="332"/>
        <v>42.029554194935038</v>
      </c>
      <c r="R4146" s="3">
        <v>0</v>
      </c>
      <c r="S4146" s="3">
        <v>15.639167767627995</v>
      </c>
      <c r="T4146" s="3">
        <f>1-0.531</f>
        <v>0.46899999999999997</v>
      </c>
      <c r="U4146" s="3">
        <f t="shared" si="333"/>
        <v>7.3347696830175293</v>
      </c>
      <c r="V4146" s="3">
        <v>0</v>
      </c>
    </row>
    <row r="4147" spans="1:22" x14ac:dyDescent="0.25">
      <c r="A4147" s="3" t="s">
        <v>158</v>
      </c>
      <c r="B4147" s="3" t="s">
        <v>8</v>
      </c>
      <c r="C4147" s="3" t="s">
        <v>9</v>
      </c>
      <c r="D4147" s="3" t="s">
        <v>197</v>
      </c>
      <c r="E4147" s="3">
        <v>0.56000000000000005</v>
      </c>
      <c r="F4147" s="3">
        <v>0.48</v>
      </c>
      <c r="G4147" s="3" t="s">
        <v>163</v>
      </c>
      <c r="H4147" s="2">
        <v>6153</v>
      </c>
      <c r="I4147" s="3" t="s">
        <v>107</v>
      </c>
      <c r="J4147" s="2">
        <v>6153</v>
      </c>
      <c r="K4147" s="3" t="s">
        <v>164</v>
      </c>
      <c r="L4147" s="2">
        <v>16</v>
      </c>
      <c r="M4147" s="3">
        <v>4.5642546691417376</v>
      </c>
      <c r="N4147" s="3">
        <v>8379.2605140841606</v>
      </c>
      <c r="O4147" s="3">
        <v>22.767254082676821</v>
      </c>
      <c r="P4147" s="3">
        <v>1</v>
      </c>
      <c r="Q4147" s="3">
        <f t="shared" si="332"/>
        <v>22.767254082676821</v>
      </c>
      <c r="R4147" s="3">
        <v>0</v>
      </c>
      <c r="S4147" s="3">
        <v>1.6739906120135493</v>
      </c>
      <c r="T4147" s="3">
        <v>1</v>
      </c>
      <c r="U4147" s="3">
        <f t="shared" si="333"/>
        <v>1.6739906120135493</v>
      </c>
      <c r="V4147" s="3">
        <v>0</v>
      </c>
    </row>
    <row r="4148" spans="1:22" x14ac:dyDescent="0.25">
      <c r="A4148" s="3" t="s">
        <v>158</v>
      </c>
      <c r="B4148" s="3" t="s">
        <v>310</v>
      </c>
      <c r="C4148" s="3" t="s">
        <v>9</v>
      </c>
      <c r="D4148" s="3" t="s">
        <v>197</v>
      </c>
      <c r="E4148" s="3">
        <v>0.56000000000000005</v>
      </c>
      <c r="F4148" s="3">
        <v>0.48</v>
      </c>
      <c r="G4148" s="3" t="s">
        <v>163</v>
      </c>
      <c r="H4148" s="2">
        <v>6153</v>
      </c>
      <c r="I4148" s="3" t="s">
        <v>107</v>
      </c>
      <c r="J4148" s="2">
        <v>6153</v>
      </c>
      <c r="K4148" s="3" t="s">
        <v>164</v>
      </c>
      <c r="L4148" s="2">
        <v>28</v>
      </c>
      <c r="M4148" s="3">
        <v>6.4038133788488594</v>
      </c>
      <c r="N4148" s="3">
        <v>13749.071805779018</v>
      </c>
      <c r="O4148" s="3">
        <v>35.612852880672961</v>
      </c>
      <c r="P4148" s="3">
        <v>1</v>
      </c>
      <c r="Q4148" s="3">
        <f t="shared" si="332"/>
        <v>35.612852880672961</v>
      </c>
      <c r="R4148" s="3">
        <v>0</v>
      </c>
      <c r="S4148" s="3">
        <v>3.0973230000515817</v>
      </c>
      <c r="T4148" s="3">
        <v>1</v>
      </c>
      <c r="U4148" s="3">
        <f t="shared" si="333"/>
        <v>3.0973230000515817</v>
      </c>
      <c r="V4148" s="3">
        <v>0</v>
      </c>
    </row>
    <row r="4149" spans="1:22" x14ac:dyDescent="0.25">
      <c r="A4149" s="3" t="s">
        <v>158</v>
      </c>
      <c r="B4149" s="3" t="s">
        <v>8</v>
      </c>
      <c r="C4149" s="3" t="s">
        <v>9</v>
      </c>
      <c r="D4149" s="3" t="s">
        <v>197</v>
      </c>
      <c r="E4149" s="3">
        <v>0.56000000000000005</v>
      </c>
      <c r="F4149" s="3">
        <v>0.48</v>
      </c>
      <c r="G4149" s="3" t="s">
        <v>163</v>
      </c>
      <c r="H4149" s="2">
        <v>6153</v>
      </c>
      <c r="I4149" s="3" t="s">
        <v>107</v>
      </c>
      <c r="J4149" s="2">
        <v>6153</v>
      </c>
      <c r="K4149" s="3" t="s">
        <v>165</v>
      </c>
      <c r="L4149" s="2">
        <v>2</v>
      </c>
      <c r="M4149" s="3">
        <v>0.11382933923573432</v>
      </c>
      <c r="N4149" s="3">
        <v>200.48034915518417</v>
      </c>
      <c r="O4149" s="3">
        <v>0.53066264193371704</v>
      </c>
      <c r="P4149" s="3">
        <v>1</v>
      </c>
      <c r="Q4149" s="3">
        <f t="shared" si="332"/>
        <v>0.53066264193371704</v>
      </c>
      <c r="R4149" s="3">
        <v>0</v>
      </c>
      <c r="S4149" s="3">
        <v>3.5889150058301379E-2</v>
      </c>
      <c r="T4149" s="3">
        <v>1</v>
      </c>
      <c r="U4149" s="3">
        <f t="shared" si="333"/>
        <v>3.5889150058301379E-2</v>
      </c>
      <c r="V4149" s="3">
        <v>0</v>
      </c>
    </row>
    <row r="4150" spans="1:22" x14ac:dyDescent="0.25">
      <c r="A4150" s="3" t="s">
        <v>158</v>
      </c>
      <c r="B4150" s="3" t="s">
        <v>8</v>
      </c>
      <c r="C4150" s="3" t="s">
        <v>9</v>
      </c>
      <c r="D4150" s="3" t="s">
        <v>197</v>
      </c>
      <c r="E4150" s="3">
        <v>0.56000000000000005</v>
      </c>
      <c r="F4150" s="3">
        <v>0.48</v>
      </c>
      <c r="G4150" s="3" t="s">
        <v>166</v>
      </c>
      <c r="H4150" s="2">
        <v>6153</v>
      </c>
      <c r="I4150" s="3" t="s">
        <v>107</v>
      </c>
      <c r="J4150" s="2">
        <v>6153</v>
      </c>
      <c r="K4150" s="3" t="s">
        <v>167</v>
      </c>
      <c r="L4150" s="2">
        <v>122</v>
      </c>
      <c r="M4150" s="3">
        <v>30.078365979416365</v>
      </c>
      <c r="N4150" s="3">
        <v>75415.838648368008</v>
      </c>
      <c r="O4150" s="3">
        <v>167.30490844623736</v>
      </c>
      <c r="P4150" s="3">
        <v>1</v>
      </c>
      <c r="Q4150" s="3">
        <f t="shared" si="332"/>
        <v>167.30490844623736</v>
      </c>
      <c r="R4150" s="3">
        <v>0</v>
      </c>
      <c r="S4150" s="3">
        <v>17.007283375531031</v>
      </c>
      <c r="T4150" s="3">
        <v>1</v>
      </c>
      <c r="U4150" s="3">
        <f t="shared" si="333"/>
        <v>17.007283375531031</v>
      </c>
      <c r="V4150" s="3">
        <v>0</v>
      </c>
    </row>
    <row r="4151" spans="1:22" x14ac:dyDescent="0.25">
      <c r="A4151" s="3" t="s">
        <v>158</v>
      </c>
      <c r="B4151" s="3" t="s">
        <v>310</v>
      </c>
      <c r="C4151" s="3" t="s">
        <v>9</v>
      </c>
      <c r="D4151" s="3" t="s">
        <v>312</v>
      </c>
      <c r="E4151" s="3">
        <v>0.56000000000000005</v>
      </c>
      <c r="F4151" s="3">
        <v>0.48</v>
      </c>
      <c r="G4151" s="3" t="s">
        <v>17</v>
      </c>
      <c r="H4151" s="2">
        <v>6170</v>
      </c>
      <c r="I4151" s="3" t="s">
        <v>48</v>
      </c>
      <c r="J4151" s="2">
        <v>2000</v>
      </c>
      <c r="K4151" s="3" t="s">
        <v>276</v>
      </c>
      <c r="L4151" s="2">
        <v>2</v>
      </c>
      <c r="M4151" s="3">
        <v>1.0493594289993996E-2</v>
      </c>
      <c r="N4151" s="3">
        <v>23.795544794491253</v>
      </c>
      <c r="O4151" s="3">
        <v>6.0591626164103463E-2</v>
      </c>
      <c r="P4151" s="3">
        <v>1</v>
      </c>
      <c r="Q4151" s="3">
        <f t="shared" si="332"/>
        <v>6.0591626164103463E-2</v>
      </c>
      <c r="R4151" s="4">
        <f t="shared" ref="R4151:R4157" si="334">Q4151</f>
        <v>6.0591626164103463E-2</v>
      </c>
      <c r="S4151" s="3">
        <v>5.0691102555809452E-3</v>
      </c>
      <c r="T4151" s="3">
        <v>1</v>
      </c>
      <c r="U4151" s="3">
        <f t="shared" si="333"/>
        <v>5.0691102555809452E-3</v>
      </c>
      <c r="V4151" s="3">
        <f t="shared" ref="V4151:V4157" si="335">U4151</f>
        <v>5.0691102555809452E-3</v>
      </c>
    </row>
    <row r="4152" spans="1:22" x14ac:dyDescent="0.25">
      <c r="A4152" s="3" t="s">
        <v>158</v>
      </c>
      <c r="B4152" s="3" t="s">
        <v>310</v>
      </c>
      <c r="C4152" s="3" t="s">
        <v>9</v>
      </c>
      <c r="D4152" s="3" t="s">
        <v>312</v>
      </c>
      <c r="E4152" s="3">
        <v>0.56000000000000005</v>
      </c>
      <c r="F4152" s="3">
        <v>0.48</v>
      </c>
      <c r="G4152" s="3" t="s">
        <v>17</v>
      </c>
      <c r="H4152" s="2">
        <v>6170</v>
      </c>
      <c r="I4152" s="3" t="s">
        <v>48</v>
      </c>
      <c r="J4152" s="2">
        <v>2000</v>
      </c>
      <c r="K4152" s="3" t="s">
        <v>314</v>
      </c>
      <c r="L4152" s="2">
        <v>17</v>
      </c>
      <c r="M4152" s="3">
        <v>7.5232221614555561E-2</v>
      </c>
      <c r="N4152" s="3">
        <v>223.22822615526118</v>
      </c>
      <c r="O4152" s="3">
        <v>0.55798030748356064</v>
      </c>
      <c r="P4152" s="3">
        <v>1</v>
      </c>
      <c r="Q4152" s="3">
        <f t="shared" si="332"/>
        <v>0.55798030748356064</v>
      </c>
      <c r="R4152" s="4">
        <f t="shared" si="334"/>
        <v>0.55798030748356064</v>
      </c>
      <c r="S4152" s="3">
        <v>5.8272832128702157E-2</v>
      </c>
      <c r="T4152" s="3">
        <v>1</v>
      </c>
      <c r="U4152" s="3">
        <f t="shared" si="333"/>
        <v>5.8272832128702157E-2</v>
      </c>
      <c r="V4152" s="3">
        <f t="shared" si="335"/>
        <v>5.8272832128702157E-2</v>
      </c>
    </row>
    <row r="4153" spans="1:22" x14ac:dyDescent="0.25">
      <c r="A4153" s="3" t="s">
        <v>158</v>
      </c>
      <c r="B4153" s="3" t="s">
        <v>89</v>
      </c>
      <c r="C4153" s="3" t="s">
        <v>9</v>
      </c>
      <c r="D4153" s="3" t="s">
        <v>262</v>
      </c>
      <c r="E4153" s="3">
        <v>0.56000000000000005</v>
      </c>
      <c r="F4153" s="3">
        <v>0.48</v>
      </c>
      <c r="G4153" s="3" t="s">
        <v>17</v>
      </c>
      <c r="H4153" s="2">
        <v>6170</v>
      </c>
      <c r="I4153" s="3" t="s">
        <v>48</v>
      </c>
      <c r="J4153" s="2">
        <v>2000</v>
      </c>
      <c r="K4153" s="3" t="s">
        <v>264</v>
      </c>
      <c r="L4153" s="2">
        <v>22</v>
      </c>
      <c r="M4153" s="3">
        <v>0.40881588611778175</v>
      </c>
      <c r="N4153" s="3">
        <v>1170.5574974923609</v>
      </c>
      <c r="O4153" s="3">
        <v>2.9896236077219442</v>
      </c>
      <c r="P4153" s="3">
        <v>1</v>
      </c>
      <c r="Q4153" s="3">
        <f t="shared" si="332"/>
        <v>2.9896236077219442</v>
      </c>
      <c r="R4153" s="4">
        <f t="shared" si="334"/>
        <v>2.9896236077219442</v>
      </c>
      <c r="S4153" s="3">
        <v>0.34254311403715032</v>
      </c>
      <c r="T4153" s="3">
        <v>1</v>
      </c>
      <c r="U4153" s="3">
        <f t="shared" si="333"/>
        <v>0.34254311403715032</v>
      </c>
      <c r="V4153" s="3">
        <f t="shared" si="335"/>
        <v>0.34254311403715032</v>
      </c>
    </row>
    <row r="4154" spans="1:22" x14ac:dyDescent="0.25">
      <c r="A4154" s="3" t="s">
        <v>158</v>
      </c>
      <c r="B4154" s="3" t="s">
        <v>310</v>
      </c>
      <c r="C4154" s="3" t="s">
        <v>9</v>
      </c>
      <c r="D4154" s="3" t="s">
        <v>312</v>
      </c>
      <c r="E4154" s="3">
        <v>0.56000000000000005</v>
      </c>
      <c r="F4154" s="3">
        <v>0.48</v>
      </c>
      <c r="G4154" s="3" t="s">
        <v>17</v>
      </c>
      <c r="H4154" s="2">
        <v>6170</v>
      </c>
      <c r="I4154" s="3" t="s">
        <v>48</v>
      </c>
      <c r="J4154" s="2">
        <v>2000</v>
      </c>
      <c r="K4154" s="3" t="s">
        <v>264</v>
      </c>
      <c r="L4154" s="2">
        <v>18</v>
      </c>
      <c r="M4154" s="3">
        <v>2.0049109503009414E-2</v>
      </c>
      <c r="N4154" s="3">
        <v>56.331476124506629</v>
      </c>
      <c r="O4154" s="3">
        <v>0.14238854640233436</v>
      </c>
      <c r="P4154" s="3">
        <v>1</v>
      </c>
      <c r="Q4154" s="3">
        <f t="shared" si="332"/>
        <v>0.14238854640233436</v>
      </c>
      <c r="R4154" s="4">
        <f t="shared" si="334"/>
        <v>0.14238854640233436</v>
      </c>
      <c r="S4154" s="3">
        <v>1.5181441434909371E-2</v>
      </c>
      <c r="T4154" s="3">
        <v>1</v>
      </c>
      <c r="U4154" s="3">
        <f t="shared" si="333"/>
        <v>1.5181441434909371E-2</v>
      </c>
      <c r="V4154" s="3">
        <f t="shared" si="335"/>
        <v>1.5181441434909371E-2</v>
      </c>
    </row>
    <row r="4155" spans="1:22" x14ac:dyDescent="0.25">
      <c r="A4155" s="3" t="s">
        <v>158</v>
      </c>
      <c r="B4155" s="3" t="s">
        <v>310</v>
      </c>
      <c r="C4155" s="3" t="s">
        <v>9</v>
      </c>
      <c r="D4155" s="3" t="s">
        <v>197</v>
      </c>
      <c r="E4155" s="3">
        <v>0.56000000000000005</v>
      </c>
      <c r="F4155" s="3">
        <v>0.48</v>
      </c>
      <c r="G4155" s="3" t="s">
        <v>17</v>
      </c>
      <c r="H4155" s="2">
        <v>6170</v>
      </c>
      <c r="I4155" s="3" t="s">
        <v>48</v>
      </c>
      <c r="J4155" s="2">
        <v>2000</v>
      </c>
      <c r="K4155" s="3" t="s">
        <v>264</v>
      </c>
      <c r="L4155" s="2">
        <v>1</v>
      </c>
      <c r="M4155" s="3">
        <v>5.1760052491125161E-5</v>
      </c>
      <c r="N4155" s="3">
        <v>0.15758555873224978</v>
      </c>
      <c r="O4155" s="3">
        <v>3.5941641124071188E-4</v>
      </c>
      <c r="P4155" s="3">
        <v>1</v>
      </c>
      <c r="Q4155" s="3">
        <f t="shared" si="332"/>
        <v>3.5941641124071188E-4</v>
      </c>
      <c r="R4155" s="4">
        <f t="shared" si="334"/>
        <v>3.5941641124071188E-4</v>
      </c>
      <c r="S4155" s="3">
        <v>4.0025589695376884E-5</v>
      </c>
      <c r="T4155" s="3">
        <v>1</v>
      </c>
      <c r="U4155" s="3">
        <f t="shared" si="333"/>
        <v>4.0025589695376884E-5</v>
      </c>
      <c r="V4155" s="3">
        <f t="shared" si="335"/>
        <v>4.0025589695376884E-5</v>
      </c>
    </row>
    <row r="4156" spans="1:22" x14ac:dyDescent="0.25">
      <c r="A4156" s="3" t="s">
        <v>158</v>
      </c>
      <c r="B4156" s="3" t="s">
        <v>310</v>
      </c>
      <c r="C4156" s="3" t="s">
        <v>9</v>
      </c>
      <c r="D4156" s="3" t="s">
        <v>312</v>
      </c>
      <c r="E4156" s="3">
        <v>0.56000000000000005</v>
      </c>
      <c r="F4156" s="3">
        <v>0.48</v>
      </c>
      <c r="G4156" s="3" t="s">
        <v>17</v>
      </c>
      <c r="H4156" s="2">
        <v>6170</v>
      </c>
      <c r="I4156" s="3" t="s">
        <v>48</v>
      </c>
      <c r="J4156" s="2">
        <v>2000</v>
      </c>
      <c r="K4156" s="3" t="s">
        <v>269</v>
      </c>
      <c r="L4156" s="2">
        <v>21</v>
      </c>
      <c r="M4156" s="3">
        <v>0.21902622120423337</v>
      </c>
      <c r="N4156" s="3">
        <v>645.73392552317944</v>
      </c>
      <c r="O4156" s="3">
        <v>1.6204268355378035</v>
      </c>
      <c r="P4156" s="3">
        <v>1</v>
      </c>
      <c r="Q4156" s="3">
        <f t="shared" si="332"/>
        <v>1.6204268355378035</v>
      </c>
      <c r="R4156" s="4">
        <f t="shared" si="334"/>
        <v>1.6204268355378035</v>
      </c>
      <c r="S4156" s="3">
        <v>0.17152548485682814</v>
      </c>
      <c r="T4156" s="3">
        <v>1</v>
      </c>
      <c r="U4156" s="3">
        <f t="shared" si="333"/>
        <v>0.17152548485682814</v>
      </c>
      <c r="V4156" s="3">
        <f t="shared" si="335"/>
        <v>0.17152548485682814</v>
      </c>
    </row>
    <row r="4157" spans="1:22" x14ac:dyDescent="0.25">
      <c r="A4157" s="3" t="s">
        <v>158</v>
      </c>
      <c r="B4157" s="3" t="s">
        <v>310</v>
      </c>
      <c r="C4157" s="3" t="s">
        <v>9</v>
      </c>
      <c r="D4157" s="3" t="s">
        <v>312</v>
      </c>
      <c r="E4157" s="3">
        <v>0.56000000000000005</v>
      </c>
      <c r="F4157" s="3">
        <v>0.48</v>
      </c>
      <c r="G4157" s="3" t="s">
        <v>17</v>
      </c>
      <c r="H4157" s="2">
        <v>6170</v>
      </c>
      <c r="I4157" s="3" t="s">
        <v>48</v>
      </c>
      <c r="J4157" s="2">
        <v>2000</v>
      </c>
      <c r="K4157" s="3" t="s">
        <v>313</v>
      </c>
      <c r="L4157" s="2">
        <v>3</v>
      </c>
      <c r="M4157" s="3">
        <v>0.4933509376586328</v>
      </c>
      <c r="N4157" s="3">
        <v>1488.8041504403077</v>
      </c>
      <c r="O4157" s="3">
        <v>3.726815120105754</v>
      </c>
      <c r="P4157" s="3">
        <v>1</v>
      </c>
      <c r="Q4157" s="3">
        <f t="shared" si="332"/>
        <v>3.726815120105754</v>
      </c>
      <c r="R4157" s="4">
        <f t="shared" si="334"/>
        <v>3.726815120105754</v>
      </c>
      <c r="S4157" s="3">
        <v>0.38449349341612199</v>
      </c>
      <c r="T4157" s="3">
        <v>1</v>
      </c>
      <c r="U4157" s="3">
        <f t="shared" si="333"/>
        <v>0.38449349341612199</v>
      </c>
      <c r="V4157" s="3">
        <f t="shared" si="335"/>
        <v>0.38449349341612199</v>
      </c>
    </row>
    <row r="4158" spans="1:22" x14ac:dyDescent="0.25">
      <c r="A4158" s="3" t="s">
        <v>158</v>
      </c>
      <c r="B4158" s="3" t="s">
        <v>310</v>
      </c>
      <c r="C4158" s="3" t="s">
        <v>9</v>
      </c>
      <c r="D4158" s="3" t="s">
        <v>312</v>
      </c>
      <c r="E4158" s="3">
        <v>0.56000000000000005</v>
      </c>
      <c r="F4158" s="3">
        <v>0.48</v>
      </c>
      <c r="G4158" s="3" t="s">
        <v>320</v>
      </c>
      <c r="H4158" s="2">
        <v>6170</v>
      </c>
      <c r="I4158" s="3" t="s">
        <v>48</v>
      </c>
      <c r="J4158" s="2">
        <v>3000</v>
      </c>
      <c r="K4158" s="3" t="s">
        <v>314</v>
      </c>
      <c r="L4158" s="2">
        <v>26</v>
      </c>
      <c r="M4158" s="3">
        <v>5.0664097447998074E-2</v>
      </c>
      <c r="N4158" s="3">
        <v>160.52588529755454</v>
      </c>
      <c r="O4158" s="3">
        <v>0.36443643458622188</v>
      </c>
      <c r="P4158" s="3">
        <v>1</v>
      </c>
      <c r="Q4158" s="3">
        <f t="shared" si="332"/>
        <v>0.36443643458622188</v>
      </c>
      <c r="R4158" s="3">
        <v>0</v>
      </c>
      <c r="S4158" s="3">
        <v>4.5675638011307626E-2</v>
      </c>
      <c r="T4158" s="3">
        <v>1</v>
      </c>
      <c r="U4158" s="3">
        <f t="shared" si="333"/>
        <v>4.5675638011307626E-2</v>
      </c>
      <c r="V4158" s="3">
        <v>0</v>
      </c>
    </row>
    <row r="4159" spans="1:22" x14ac:dyDescent="0.25">
      <c r="A4159" s="3" t="s">
        <v>158</v>
      </c>
      <c r="B4159" s="3" t="s">
        <v>310</v>
      </c>
      <c r="C4159" s="3" t="s">
        <v>9</v>
      </c>
      <c r="D4159" s="3" t="s">
        <v>197</v>
      </c>
      <c r="E4159" s="3">
        <v>0.56000000000000005</v>
      </c>
      <c r="F4159" s="3">
        <v>0.48</v>
      </c>
      <c r="G4159" s="3" t="s">
        <v>320</v>
      </c>
      <c r="H4159" s="2">
        <v>6170</v>
      </c>
      <c r="I4159" s="3" t="s">
        <v>48</v>
      </c>
      <c r="J4159" s="2">
        <v>3000</v>
      </c>
      <c r="K4159" s="3" t="s">
        <v>314</v>
      </c>
      <c r="L4159" s="2">
        <v>52</v>
      </c>
      <c r="M4159" s="3">
        <v>13.605367811321248</v>
      </c>
      <c r="N4159" s="3">
        <v>35097.715514555312</v>
      </c>
      <c r="O4159" s="3">
        <v>87.754746710865774</v>
      </c>
      <c r="P4159" s="3">
        <v>1</v>
      </c>
      <c r="Q4159" s="3">
        <f t="shared" si="332"/>
        <v>87.754746710865774</v>
      </c>
      <c r="R4159" s="3">
        <v>0</v>
      </c>
      <c r="S4159" s="3">
        <v>8.6060835674770964</v>
      </c>
      <c r="T4159" s="3">
        <v>1</v>
      </c>
      <c r="U4159" s="3">
        <f t="shared" si="333"/>
        <v>8.6060835674770964</v>
      </c>
      <c r="V4159" s="3">
        <v>0</v>
      </c>
    </row>
    <row r="4160" spans="1:22" x14ac:dyDescent="0.25">
      <c r="A4160" s="3" t="s">
        <v>158</v>
      </c>
      <c r="B4160" s="3" t="s">
        <v>310</v>
      </c>
      <c r="C4160" s="3" t="s">
        <v>9</v>
      </c>
      <c r="D4160" s="3" t="s">
        <v>312</v>
      </c>
      <c r="E4160" s="3">
        <v>0.56000000000000005</v>
      </c>
      <c r="F4160" s="3">
        <v>0.48</v>
      </c>
      <c r="G4160" s="3" t="s">
        <v>264</v>
      </c>
      <c r="H4160" s="2">
        <v>6170</v>
      </c>
      <c r="I4160" s="3" t="s">
        <v>48</v>
      </c>
      <c r="J4160" s="2">
        <v>3000</v>
      </c>
      <c r="K4160" s="3" t="s">
        <v>264</v>
      </c>
      <c r="L4160" s="2">
        <v>13</v>
      </c>
      <c r="M4160" s="3">
        <v>2.3167476047579922E-2</v>
      </c>
      <c r="N4160" s="3">
        <v>56.849609608734141</v>
      </c>
      <c r="O4160" s="3">
        <v>0.13495980831352911</v>
      </c>
      <c r="P4160" s="3">
        <v>1</v>
      </c>
      <c r="Q4160" s="3">
        <f t="shared" si="332"/>
        <v>0.13495980831352911</v>
      </c>
      <c r="R4160" s="3">
        <v>0</v>
      </c>
      <c r="S4160" s="3">
        <v>1.6227123324813967E-2</v>
      </c>
      <c r="T4160" s="3">
        <v>1</v>
      </c>
      <c r="U4160" s="3">
        <f t="shared" si="333"/>
        <v>1.6227123324813967E-2</v>
      </c>
      <c r="V4160" s="3">
        <v>0</v>
      </c>
    </row>
    <row r="4161" spans="1:22" x14ac:dyDescent="0.25">
      <c r="A4161" s="3" t="s">
        <v>158</v>
      </c>
      <c r="B4161" s="3" t="s">
        <v>8</v>
      </c>
      <c r="C4161" s="3" t="s">
        <v>9</v>
      </c>
      <c r="D4161" s="3" t="s">
        <v>10</v>
      </c>
      <c r="E4161" s="3">
        <v>0.56000000000000005</v>
      </c>
      <c r="F4161" s="3">
        <v>0.48</v>
      </c>
      <c r="G4161" s="3" t="s">
        <v>193</v>
      </c>
      <c r="H4161" s="2">
        <v>6170</v>
      </c>
      <c r="I4161" s="3" t="s">
        <v>48</v>
      </c>
      <c r="J4161" s="2">
        <v>3000</v>
      </c>
      <c r="K4161" s="3" t="s">
        <v>194</v>
      </c>
      <c r="L4161" s="2">
        <v>33</v>
      </c>
      <c r="M4161" s="3">
        <v>9.1925729071838678</v>
      </c>
      <c r="N4161" s="3">
        <v>29969.041703350293</v>
      </c>
      <c r="O4161" s="3">
        <v>73.81966428595608</v>
      </c>
      <c r="P4161" s="3">
        <v>1</v>
      </c>
      <c r="Q4161" s="3">
        <f t="shared" si="332"/>
        <v>73.81966428595608</v>
      </c>
      <c r="R4161" s="3">
        <v>0</v>
      </c>
      <c r="S4161" s="3">
        <v>8.3518802475319767</v>
      </c>
      <c r="T4161" s="3">
        <v>1</v>
      </c>
      <c r="U4161" s="3">
        <f t="shared" si="333"/>
        <v>8.3518802475319767</v>
      </c>
      <c r="V4161" s="3">
        <v>0</v>
      </c>
    </row>
    <row r="4162" spans="1:22" x14ac:dyDescent="0.25">
      <c r="A4162" s="3" t="s">
        <v>158</v>
      </c>
      <c r="B4162" s="3" t="s">
        <v>8</v>
      </c>
      <c r="C4162" s="3" t="s">
        <v>9</v>
      </c>
      <c r="D4162" s="3" t="s">
        <v>10</v>
      </c>
      <c r="E4162" s="3">
        <v>0.56000000000000005</v>
      </c>
      <c r="F4162" s="3">
        <v>0.48</v>
      </c>
      <c r="G4162" s="3" t="s">
        <v>193</v>
      </c>
      <c r="H4162" s="2">
        <v>6170</v>
      </c>
      <c r="I4162" s="3" t="s">
        <v>48</v>
      </c>
      <c r="J4162" s="2">
        <v>3000</v>
      </c>
      <c r="K4162" s="3" t="s">
        <v>195</v>
      </c>
      <c r="L4162" s="2">
        <v>9</v>
      </c>
      <c r="M4162" s="3">
        <v>5.3262365538411065E-2</v>
      </c>
      <c r="N4162" s="3">
        <v>195.58914782239438</v>
      </c>
      <c r="O4162" s="3">
        <v>0.44524080909633484</v>
      </c>
      <c r="P4162" s="3">
        <v>1</v>
      </c>
      <c r="Q4162" s="3">
        <f t="shared" ref="Q4162:Q4225" si="336">O4162*P4162</f>
        <v>0.44524080909633484</v>
      </c>
      <c r="R4162" s="3">
        <v>0</v>
      </c>
      <c r="S4162" s="3">
        <v>5.5296827990889905E-2</v>
      </c>
      <c r="T4162" s="3">
        <v>1</v>
      </c>
      <c r="U4162" s="3">
        <f t="shared" ref="U4162:U4225" si="337">S4162*T4162</f>
        <v>5.5296827990889905E-2</v>
      </c>
      <c r="V4162" s="3">
        <v>0</v>
      </c>
    </row>
    <row r="4163" spans="1:22" x14ac:dyDescent="0.25">
      <c r="A4163" s="3" t="s">
        <v>158</v>
      </c>
      <c r="B4163" s="3" t="s">
        <v>351</v>
      </c>
      <c r="C4163" s="3" t="s">
        <v>352</v>
      </c>
      <c r="D4163" s="3" t="s">
        <v>353</v>
      </c>
      <c r="E4163" s="3">
        <v>0.36</v>
      </c>
      <c r="F4163" s="3">
        <v>0.57999999999999996</v>
      </c>
      <c r="G4163" s="3" t="s">
        <v>376</v>
      </c>
      <c r="H4163" s="2">
        <v>6170</v>
      </c>
      <c r="I4163" s="3" t="s">
        <v>48</v>
      </c>
      <c r="J4163" s="2">
        <v>3000</v>
      </c>
      <c r="K4163" s="3" t="s">
        <v>377</v>
      </c>
      <c r="L4163" s="2">
        <v>5</v>
      </c>
      <c r="M4163" s="3">
        <v>5.1159316341582222E-3</v>
      </c>
      <c r="N4163" s="3">
        <v>17.528007417782867</v>
      </c>
      <c r="O4163" s="3">
        <v>4.2447955928184067E-2</v>
      </c>
      <c r="P4163" s="3">
        <v>1</v>
      </c>
      <c r="Q4163" s="3">
        <f t="shared" si="336"/>
        <v>4.2447955928184067E-2</v>
      </c>
      <c r="R4163" s="3">
        <v>0</v>
      </c>
      <c r="S4163" s="3">
        <v>5.6374368712231657E-3</v>
      </c>
      <c r="T4163" s="3">
        <v>1</v>
      </c>
      <c r="U4163" s="3">
        <f t="shared" si="337"/>
        <v>5.6374368712231657E-3</v>
      </c>
      <c r="V4163" s="3">
        <v>0</v>
      </c>
    </row>
    <row r="4164" spans="1:22" x14ac:dyDescent="0.25">
      <c r="A4164" s="3" t="s">
        <v>158</v>
      </c>
      <c r="B4164" s="3" t="s">
        <v>8</v>
      </c>
      <c r="C4164" s="3" t="s">
        <v>9</v>
      </c>
      <c r="D4164" s="3" t="s">
        <v>197</v>
      </c>
      <c r="E4164" s="3">
        <v>0.56000000000000005</v>
      </c>
      <c r="F4164" s="3">
        <v>0.48</v>
      </c>
      <c r="G4164" s="3" t="s">
        <v>19</v>
      </c>
      <c r="H4164" s="2">
        <v>6170</v>
      </c>
      <c r="I4164" s="3" t="s">
        <v>48</v>
      </c>
      <c r="J4164" s="2">
        <v>6170</v>
      </c>
      <c r="K4164" s="3" t="s">
        <v>19</v>
      </c>
      <c r="L4164" s="2">
        <v>114</v>
      </c>
      <c r="M4164" s="3">
        <v>27.565605777333641</v>
      </c>
      <c r="N4164" s="3">
        <v>62109.662005569662</v>
      </c>
      <c r="O4164" s="3">
        <v>156.40986017412681</v>
      </c>
      <c r="P4164" s="3">
        <v>1</v>
      </c>
      <c r="Q4164" s="3">
        <f t="shared" si="336"/>
        <v>156.40986017412681</v>
      </c>
      <c r="R4164" s="3">
        <v>0</v>
      </c>
      <c r="S4164" s="3">
        <v>15.035214402972937</v>
      </c>
      <c r="T4164" s="3">
        <v>1</v>
      </c>
      <c r="U4164" s="3">
        <f t="shared" si="337"/>
        <v>15.035214402972937</v>
      </c>
      <c r="V4164" s="3">
        <v>0</v>
      </c>
    </row>
    <row r="4165" spans="1:22" x14ac:dyDescent="0.25">
      <c r="A4165" s="3" t="s">
        <v>158</v>
      </c>
      <c r="B4165" s="3" t="s">
        <v>310</v>
      </c>
      <c r="C4165" s="3" t="s">
        <v>9</v>
      </c>
      <c r="D4165" s="3" t="s">
        <v>311</v>
      </c>
      <c r="E4165" s="3">
        <v>0.56000000000000005</v>
      </c>
      <c r="F4165" s="3">
        <v>0.48</v>
      </c>
      <c r="G4165" s="3" t="s">
        <v>19</v>
      </c>
      <c r="H4165" s="2">
        <v>6170</v>
      </c>
      <c r="I4165" s="3" t="s">
        <v>48</v>
      </c>
      <c r="J4165" s="2">
        <v>6170</v>
      </c>
      <c r="K4165" s="3" t="s">
        <v>19</v>
      </c>
      <c r="L4165" s="2">
        <v>64</v>
      </c>
      <c r="M4165" s="3">
        <v>16.554080058555602</v>
      </c>
      <c r="N4165" s="3">
        <v>22741.769275248163</v>
      </c>
      <c r="O4165" s="3">
        <v>65.607951037616061</v>
      </c>
      <c r="P4165" s="3">
        <v>1</v>
      </c>
      <c r="Q4165" s="3">
        <f t="shared" si="336"/>
        <v>65.607951037616061</v>
      </c>
      <c r="R4165" s="3">
        <v>0</v>
      </c>
      <c r="S4165" s="3">
        <v>5.3075964533822004</v>
      </c>
      <c r="T4165" s="3">
        <v>1</v>
      </c>
      <c r="U4165" s="3">
        <f t="shared" si="337"/>
        <v>5.3075964533822004</v>
      </c>
      <c r="V4165" s="3">
        <v>0</v>
      </c>
    </row>
    <row r="4166" spans="1:22" x14ac:dyDescent="0.25">
      <c r="A4166" s="3" t="s">
        <v>158</v>
      </c>
      <c r="B4166" s="3" t="s">
        <v>310</v>
      </c>
      <c r="C4166" s="3" t="s">
        <v>9</v>
      </c>
      <c r="D4166" s="3" t="s">
        <v>197</v>
      </c>
      <c r="E4166" s="3">
        <v>0.56000000000000005</v>
      </c>
      <c r="F4166" s="3">
        <v>0.48</v>
      </c>
      <c r="G4166" s="3" t="s">
        <v>19</v>
      </c>
      <c r="H4166" s="2">
        <v>6170</v>
      </c>
      <c r="I4166" s="3" t="s">
        <v>48</v>
      </c>
      <c r="J4166" s="2">
        <v>6170</v>
      </c>
      <c r="K4166" s="3" t="s">
        <v>19</v>
      </c>
      <c r="L4166" s="2">
        <v>1266</v>
      </c>
      <c r="M4166" s="3">
        <v>441.05838187864742</v>
      </c>
      <c r="N4166" s="3">
        <v>801582.19256745162</v>
      </c>
      <c r="O4166" s="3">
        <v>2182.8563738094908</v>
      </c>
      <c r="P4166" s="3">
        <v>1</v>
      </c>
      <c r="Q4166" s="3">
        <f t="shared" si="336"/>
        <v>2182.8563738094908</v>
      </c>
      <c r="R4166" s="3">
        <v>0</v>
      </c>
      <c r="S4166" s="3">
        <v>190.93493924240428</v>
      </c>
      <c r="T4166" s="3">
        <v>1</v>
      </c>
      <c r="U4166" s="3">
        <f t="shared" si="337"/>
        <v>190.93493924240428</v>
      </c>
      <c r="V4166" s="3">
        <v>0</v>
      </c>
    </row>
    <row r="4167" spans="1:22" x14ac:dyDescent="0.25">
      <c r="A4167" s="3" t="s">
        <v>158</v>
      </c>
      <c r="B4167" s="3" t="s">
        <v>310</v>
      </c>
      <c r="C4167" s="3" t="s">
        <v>9</v>
      </c>
      <c r="D4167" s="3" t="s">
        <v>312</v>
      </c>
      <c r="E4167" s="3">
        <v>0.56000000000000005</v>
      </c>
      <c r="F4167" s="3">
        <v>0.48</v>
      </c>
      <c r="G4167" s="3" t="s">
        <v>275</v>
      </c>
      <c r="H4167" s="2">
        <v>6170</v>
      </c>
      <c r="I4167" s="3" t="s">
        <v>48</v>
      </c>
      <c r="J4167" s="2">
        <v>6170</v>
      </c>
      <c r="K4167" s="3" t="s">
        <v>276</v>
      </c>
      <c r="L4167" s="2">
        <v>1688</v>
      </c>
      <c r="M4167" s="3">
        <v>629.88317431879136</v>
      </c>
      <c r="N4167" s="3">
        <v>1215014.4006612634</v>
      </c>
      <c r="O4167" s="3">
        <v>3312.2041864661337</v>
      </c>
      <c r="P4167" s="3">
        <v>1</v>
      </c>
      <c r="Q4167" s="3">
        <f t="shared" si="336"/>
        <v>3312.2041864661337</v>
      </c>
      <c r="R4167" s="3">
        <v>0</v>
      </c>
      <c r="S4167" s="3">
        <v>291.57937238111339</v>
      </c>
      <c r="T4167" s="3">
        <v>1</v>
      </c>
      <c r="U4167" s="3">
        <f t="shared" si="337"/>
        <v>291.57937238111339</v>
      </c>
      <c r="V4167" s="3">
        <v>0</v>
      </c>
    </row>
    <row r="4168" spans="1:22" x14ac:dyDescent="0.25">
      <c r="A4168" s="3" t="s">
        <v>158</v>
      </c>
      <c r="B4168" s="3" t="s">
        <v>8</v>
      </c>
      <c r="C4168" s="3" t="s">
        <v>9</v>
      </c>
      <c r="D4168" s="3" t="s">
        <v>10</v>
      </c>
      <c r="E4168" s="3">
        <v>0.56000000000000005</v>
      </c>
      <c r="F4168" s="3">
        <v>0.48</v>
      </c>
      <c r="G4168" s="3" t="s">
        <v>11</v>
      </c>
      <c r="H4168" s="2">
        <v>6170</v>
      </c>
      <c r="I4168" s="3" t="s">
        <v>48</v>
      </c>
      <c r="J4168" s="2">
        <v>6170</v>
      </c>
      <c r="K4168" s="3" t="s">
        <v>13</v>
      </c>
      <c r="L4168" s="2">
        <v>203</v>
      </c>
      <c r="M4168" s="3">
        <v>40.626670077080256</v>
      </c>
      <c r="N4168" s="3">
        <v>127277.28160856756</v>
      </c>
      <c r="O4168" s="3">
        <v>298.60553238987404</v>
      </c>
      <c r="P4168" s="3">
        <v>1</v>
      </c>
      <c r="Q4168" s="3">
        <f t="shared" si="336"/>
        <v>298.60553238987404</v>
      </c>
      <c r="R4168" s="3">
        <v>0</v>
      </c>
      <c r="S4168" s="3">
        <v>35.336325836629449</v>
      </c>
      <c r="T4168" s="3">
        <v>1</v>
      </c>
      <c r="U4168" s="3">
        <f t="shared" si="337"/>
        <v>35.336325836629449</v>
      </c>
      <c r="V4168" s="3">
        <v>0</v>
      </c>
    </row>
    <row r="4169" spans="1:22" x14ac:dyDescent="0.25">
      <c r="A4169" s="3" t="s">
        <v>158</v>
      </c>
      <c r="B4169" s="3" t="s">
        <v>8</v>
      </c>
      <c r="C4169" s="3" t="s">
        <v>9</v>
      </c>
      <c r="D4169" s="3" t="s">
        <v>10</v>
      </c>
      <c r="E4169" s="3">
        <v>0.56000000000000005</v>
      </c>
      <c r="F4169" s="3">
        <v>0.48</v>
      </c>
      <c r="G4169" s="3" t="s">
        <v>184</v>
      </c>
      <c r="H4169" s="2">
        <v>6170</v>
      </c>
      <c r="I4169" s="3" t="s">
        <v>48</v>
      </c>
      <c r="J4169" s="2">
        <v>6170</v>
      </c>
      <c r="K4169" s="3" t="s">
        <v>185</v>
      </c>
      <c r="L4169" s="2">
        <v>2</v>
      </c>
      <c r="M4169" s="3">
        <v>3.6167982117413885E-2</v>
      </c>
      <c r="N4169" s="3">
        <v>142.07731872043917</v>
      </c>
      <c r="O4169" s="3">
        <v>0.34354136861052464</v>
      </c>
      <c r="P4169" s="3">
        <v>1</v>
      </c>
      <c r="Q4169" s="3">
        <f t="shared" si="336"/>
        <v>0.34354136861052464</v>
      </c>
      <c r="R4169" s="3">
        <v>0</v>
      </c>
      <c r="S4169" s="3">
        <v>4.4813010305172735E-2</v>
      </c>
      <c r="T4169" s="3">
        <v>1</v>
      </c>
      <c r="U4169" s="3">
        <f t="shared" si="337"/>
        <v>4.4813010305172735E-2</v>
      </c>
      <c r="V4169" s="3">
        <v>0</v>
      </c>
    </row>
    <row r="4170" spans="1:22" x14ac:dyDescent="0.25">
      <c r="A4170" s="3" t="s">
        <v>158</v>
      </c>
      <c r="B4170" s="3" t="s">
        <v>8</v>
      </c>
      <c r="C4170" s="3" t="s">
        <v>9</v>
      </c>
      <c r="D4170" s="3" t="s">
        <v>197</v>
      </c>
      <c r="E4170" s="3">
        <v>0.56000000000000005</v>
      </c>
      <c r="F4170" s="3">
        <v>0.48</v>
      </c>
      <c r="G4170" s="3" t="s">
        <v>183</v>
      </c>
      <c r="H4170" s="2">
        <v>6170</v>
      </c>
      <c r="I4170" s="3" t="s">
        <v>48</v>
      </c>
      <c r="J4170" s="2">
        <v>6170</v>
      </c>
      <c r="K4170" s="3" t="s">
        <v>169</v>
      </c>
      <c r="L4170" s="2">
        <v>595</v>
      </c>
      <c r="M4170" s="3">
        <v>145.27678037383794</v>
      </c>
      <c r="N4170" s="3">
        <v>375734.7580475735</v>
      </c>
      <c r="O4170" s="3">
        <v>906.93224353295489</v>
      </c>
      <c r="P4170" s="3">
        <v>1</v>
      </c>
      <c r="Q4170" s="3">
        <f t="shared" si="336"/>
        <v>906.93224353295489</v>
      </c>
      <c r="R4170" s="3">
        <v>0</v>
      </c>
      <c r="S4170" s="3">
        <v>101.35323246516916</v>
      </c>
      <c r="T4170" s="3">
        <v>1</v>
      </c>
      <c r="U4170" s="3">
        <f t="shared" si="337"/>
        <v>101.35323246516916</v>
      </c>
      <c r="V4170" s="3">
        <v>0</v>
      </c>
    </row>
    <row r="4171" spans="1:22" x14ac:dyDescent="0.25">
      <c r="A4171" s="3" t="s">
        <v>158</v>
      </c>
      <c r="B4171" s="3" t="s">
        <v>310</v>
      </c>
      <c r="C4171" s="3" t="s">
        <v>9</v>
      </c>
      <c r="D4171" s="3" t="s">
        <v>197</v>
      </c>
      <c r="E4171" s="3">
        <v>0.56000000000000005</v>
      </c>
      <c r="F4171" s="3">
        <v>0.48</v>
      </c>
      <c r="G4171" s="3" t="s">
        <v>183</v>
      </c>
      <c r="H4171" s="2">
        <v>6170</v>
      </c>
      <c r="I4171" s="3" t="s">
        <v>48</v>
      </c>
      <c r="J4171" s="2">
        <v>6170</v>
      </c>
      <c r="K4171" s="3" t="s">
        <v>169</v>
      </c>
      <c r="L4171" s="2">
        <v>208</v>
      </c>
      <c r="M4171" s="3">
        <v>84.116920037895895</v>
      </c>
      <c r="N4171" s="3">
        <v>177407.28020517627</v>
      </c>
      <c r="O4171" s="3">
        <v>476.44660638493099</v>
      </c>
      <c r="P4171" s="3">
        <v>1</v>
      </c>
      <c r="Q4171" s="3">
        <f t="shared" si="336"/>
        <v>476.44660638493099</v>
      </c>
      <c r="R4171" s="3">
        <v>0</v>
      </c>
      <c r="S4171" s="3">
        <v>43.502486943145733</v>
      </c>
      <c r="T4171" s="3">
        <v>1</v>
      </c>
      <c r="U4171" s="3">
        <f t="shared" si="337"/>
        <v>43.502486943145733</v>
      </c>
      <c r="V4171" s="3">
        <v>0</v>
      </c>
    </row>
    <row r="4172" spans="1:22" x14ac:dyDescent="0.25">
      <c r="A4172" s="3" t="s">
        <v>158</v>
      </c>
      <c r="B4172" s="3" t="s">
        <v>8</v>
      </c>
      <c r="C4172" s="3" t="s">
        <v>9</v>
      </c>
      <c r="D4172" s="3" t="s">
        <v>197</v>
      </c>
      <c r="E4172" s="3">
        <v>0.56000000000000005</v>
      </c>
      <c r="F4172" s="3">
        <v>0.48</v>
      </c>
      <c r="G4172" s="3" t="s">
        <v>183</v>
      </c>
      <c r="H4172" s="2">
        <v>6170</v>
      </c>
      <c r="I4172" s="3" t="s">
        <v>48</v>
      </c>
      <c r="J4172" s="2">
        <v>6170</v>
      </c>
      <c r="K4172" s="3" t="s">
        <v>199</v>
      </c>
      <c r="L4172" s="2">
        <v>365</v>
      </c>
      <c r="M4172" s="3">
        <v>111.46618820564773</v>
      </c>
      <c r="N4172" s="3">
        <v>409884.75305659667</v>
      </c>
      <c r="O4172" s="3">
        <v>967.00411819072065</v>
      </c>
      <c r="P4172" s="3">
        <f>1-0.712</f>
        <v>0.28800000000000003</v>
      </c>
      <c r="Q4172" s="3">
        <f t="shared" si="336"/>
        <v>278.49718603892757</v>
      </c>
      <c r="R4172" s="3">
        <v>0</v>
      </c>
      <c r="S4172" s="3">
        <v>107.74667292800545</v>
      </c>
      <c r="T4172" s="3">
        <f>1-0.531</f>
        <v>0.46899999999999997</v>
      </c>
      <c r="U4172" s="3">
        <f t="shared" si="337"/>
        <v>50.533189603234554</v>
      </c>
      <c r="V4172" s="3">
        <v>0</v>
      </c>
    </row>
    <row r="4173" spans="1:22" x14ac:dyDescent="0.25">
      <c r="A4173" s="3" t="s">
        <v>158</v>
      </c>
      <c r="B4173" s="3" t="s">
        <v>310</v>
      </c>
      <c r="C4173" s="3" t="s">
        <v>9</v>
      </c>
      <c r="D4173" s="3" t="s">
        <v>312</v>
      </c>
      <c r="E4173" s="3">
        <v>0.56000000000000005</v>
      </c>
      <c r="F4173" s="3">
        <v>0.48</v>
      </c>
      <c r="G4173" s="3" t="s">
        <v>320</v>
      </c>
      <c r="H4173" s="2">
        <v>6170</v>
      </c>
      <c r="I4173" s="3" t="s">
        <v>48</v>
      </c>
      <c r="J4173" s="2">
        <v>6170</v>
      </c>
      <c r="K4173" s="3" t="s">
        <v>314</v>
      </c>
      <c r="L4173" s="2">
        <v>252</v>
      </c>
      <c r="M4173" s="3">
        <v>27.993105849878834</v>
      </c>
      <c r="N4173" s="3">
        <v>81302.367149254918</v>
      </c>
      <c r="O4173" s="3">
        <v>192.92050296662902</v>
      </c>
      <c r="P4173" s="3">
        <v>1</v>
      </c>
      <c r="Q4173" s="3">
        <f t="shared" si="336"/>
        <v>192.92050296662902</v>
      </c>
      <c r="R4173" s="3">
        <v>0</v>
      </c>
      <c r="S4173" s="3">
        <v>21.379638560563315</v>
      </c>
      <c r="T4173" s="3">
        <v>1</v>
      </c>
      <c r="U4173" s="3">
        <f t="shared" si="337"/>
        <v>21.379638560563315</v>
      </c>
      <c r="V4173" s="3">
        <v>0</v>
      </c>
    </row>
    <row r="4174" spans="1:22" x14ac:dyDescent="0.25">
      <c r="A4174" s="3" t="s">
        <v>158</v>
      </c>
      <c r="B4174" s="3" t="s">
        <v>310</v>
      </c>
      <c r="C4174" s="3" t="s">
        <v>9</v>
      </c>
      <c r="D4174" s="3" t="s">
        <v>197</v>
      </c>
      <c r="E4174" s="3">
        <v>0.56000000000000005</v>
      </c>
      <c r="F4174" s="3">
        <v>0.48</v>
      </c>
      <c r="G4174" s="3" t="s">
        <v>320</v>
      </c>
      <c r="H4174" s="2">
        <v>6170</v>
      </c>
      <c r="I4174" s="3" t="s">
        <v>48</v>
      </c>
      <c r="J4174" s="2">
        <v>6170</v>
      </c>
      <c r="K4174" s="3" t="s">
        <v>314</v>
      </c>
      <c r="L4174" s="2">
        <v>88</v>
      </c>
      <c r="M4174" s="3">
        <v>15.260887497462237</v>
      </c>
      <c r="N4174" s="3">
        <v>46664.416881280602</v>
      </c>
      <c r="O4174" s="3">
        <v>101.79188584886698</v>
      </c>
      <c r="P4174" s="3">
        <v>1</v>
      </c>
      <c r="Q4174" s="3">
        <f t="shared" si="336"/>
        <v>101.79188584886698</v>
      </c>
      <c r="R4174" s="3">
        <v>0</v>
      </c>
      <c r="S4174" s="3">
        <v>11.86540072498587</v>
      </c>
      <c r="T4174" s="3">
        <v>1</v>
      </c>
      <c r="U4174" s="3">
        <f t="shared" si="337"/>
        <v>11.86540072498587</v>
      </c>
      <c r="V4174" s="3">
        <v>0</v>
      </c>
    </row>
    <row r="4175" spans="1:22" x14ac:dyDescent="0.25">
      <c r="A4175" s="3" t="s">
        <v>158</v>
      </c>
      <c r="B4175" s="3" t="s">
        <v>89</v>
      </c>
      <c r="C4175" s="3" t="s">
        <v>9</v>
      </c>
      <c r="D4175" s="3" t="s">
        <v>262</v>
      </c>
      <c r="E4175" s="3">
        <v>0.56000000000000005</v>
      </c>
      <c r="F4175" s="3">
        <v>0.48</v>
      </c>
      <c r="G4175" s="3" t="s">
        <v>277</v>
      </c>
      <c r="H4175" s="2">
        <v>6170</v>
      </c>
      <c r="I4175" s="3" t="s">
        <v>48</v>
      </c>
      <c r="J4175" s="2">
        <v>6170</v>
      </c>
      <c r="K4175" s="3" t="s">
        <v>274</v>
      </c>
      <c r="L4175" s="2">
        <v>31</v>
      </c>
      <c r="M4175" s="3">
        <v>5.4475575728897017</v>
      </c>
      <c r="N4175" s="3">
        <v>12715.99452090643</v>
      </c>
      <c r="O4175" s="3">
        <v>32.639628392030218</v>
      </c>
      <c r="P4175" s="3">
        <v>1</v>
      </c>
      <c r="Q4175" s="3">
        <f t="shared" si="336"/>
        <v>32.639628392030218</v>
      </c>
      <c r="R4175" s="3">
        <v>0</v>
      </c>
      <c r="S4175" s="3">
        <v>3.2701004765337953</v>
      </c>
      <c r="T4175" s="3">
        <v>1</v>
      </c>
      <c r="U4175" s="3">
        <f t="shared" si="337"/>
        <v>3.2701004765337953</v>
      </c>
      <c r="V4175" s="3">
        <v>0</v>
      </c>
    </row>
    <row r="4176" spans="1:22" x14ac:dyDescent="0.25">
      <c r="A4176" s="3" t="s">
        <v>158</v>
      </c>
      <c r="B4176" s="3" t="s">
        <v>8</v>
      </c>
      <c r="C4176" s="3" t="s">
        <v>9</v>
      </c>
      <c r="D4176" s="3" t="s">
        <v>10</v>
      </c>
      <c r="E4176" s="3">
        <v>0.56000000000000005</v>
      </c>
      <c r="F4176" s="3">
        <v>0.48</v>
      </c>
      <c r="G4176" s="3" t="s">
        <v>184</v>
      </c>
      <c r="H4176" s="2">
        <v>6170</v>
      </c>
      <c r="I4176" s="3" t="s">
        <v>48</v>
      </c>
      <c r="J4176" s="2">
        <v>6170</v>
      </c>
      <c r="K4176" s="3" t="s">
        <v>170</v>
      </c>
      <c r="L4176" s="2">
        <v>39</v>
      </c>
      <c r="M4176" s="3">
        <v>5.2900435711016129</v>
      </c>
      <c r="N4176" s="3">
        <v>16534.786654326468</v>
      </c>
      <c r="O4176" s="3">
        <v>35.28187542053201</v>
      </c>
      <c r="P4176" s="3">
        <v>1</v>
      </c>
      <c r="Q4176" s="3">
        <f t="shared" si="336"/>
        <v>35.28187542053201</v>
      </c>
      <c r="R4176" s="3">
        <v>0</v>
      </c>
      <c r="S4176" s="3">
        <v>4.3830411897083188</v>
      </c>
      <c r="T4176" s="3">
        <v>1</v>
      </c>
      <c r="U4176" s="3">
        <f t="shared" si="337"/>
        <v>4.3830411897083188</v>
      </c>
      <c r="V4176" s="3">
        <v>0</v>
      </c>
    </row>
    <row r="4177" spans="1:22" x14ac:dyDescent="0.25">
      <c r="A4177" s="3" t="s">
        <v>158</v>
      </c>
      <c r="B4177" s="3" t="s">
        <v>8</v>
      </c>
      <c r="C4177" s="3" t="s">
        <v>9</v>
      </c>
      <c r="D4177" s="3" t="s">
        <v>197</v>
      </c>
      <c r="E4177" s="3">
        <v>0.56000000000000005</v>
      </c>
      <c r="F4177" s="3">
        <v>0.48</v>
      </c>
      <c r="G4177" s="3" t="s">
        <v>184</v>
      </c>
      <c r="H4177" s="2">
        <v>6170</v>
      </c>
      <c r="I4177" s="3" t="s">
        <v>48</v>
      </c>
      <c r="J4177" s="2">
        <v>6170</v>
      </c>
      <c r="K4177" s="3" t="s">
        <v>170</v>
      </c>
      <c r="L4177" s="2">
        <v>5</v>
      </c>
      <c r="M4177" s="3">
        <v>1.0187504798479485</v>
      </c>
      <c r="N4177" s="3">
        <v>3305.5331537624643</v>
      </c>
      <c r="O4177" s="3">
        <v>7.6855421050803638</v>
      </c>
      <c r="P4177" s="3">
        <v>1</v>
      </c>
      <c r="Q4177" s="3">
        <f t="shared" si="336"/>
        <v>7.6855421050803638</v>
      </c>
      <c r="R4177" s="3">
        <v>0</v>
      </c>
      <c r="S4177" s="3">
        <v>0.83881197186496914</v>
      </c>
      <c r="T4177" s="3">
        <v>1</v>
      </c>
      <c r="U4177" s="3">
        <f t="shared" si="337"/>
        <v>0.83881197186496914</v>
      </c>
      <c r="V4177" s="3">
        <v>0</v>
      </c>
    </row>
    <row r="4178" spans="1:22" x14ac:dyDescent="0.25">
      <c r="A4178" s="3" t="s">
        <v>158</v>
      </c>
      <c r="B4178" s="3" t="s">
        <v>8</v>
      </c>
      <c r="C4178" s="3" t="s">
        <v>9</v>
      </c>
      <c r="D4178" s="3" t="s">
        <v>197</v>
      </c>
      <c r="E4178" s="3">
        <v>0.56000000000000005</v>
      </c>
      <c r="F4178" s="3">
        <v>0.48</v>
      </c>
      <c r="G4178" s="3" t="s">
        <v>184</v>
      </c>
      <c r="H4178" s="2">
        <v>6170</v>
      </c>
      <c r="I4178" s="3" t="s">
        <v>48</v>
      </c>
      <c r="J4178" s="2">
        <v>6170</v>
      </c>
      <c r="K4178" s="3" t="s">
        <v>172</v>
      </c>
      <c r="L4178" s="2">
        <v>7</v>
      </c>
      <c r="M4178" s="3">
        <v>9.5624104175642696E-2</v>
      </c>
      <c r="N4178" s="3">
        <v>398.98496633562104</v>
      </c>
      <c r="O4178" s="3">
        <v>0.77807607360072073</v>
      </c>
      <c r="P4178" s="3">
        <f>1-0.712</f>
        <v>0.28800000000000003</v>
      </c>
      <c r="Q4178" s="3">
        <f t="shared" si="336"/>
        <v>0.2240859091970076</v>
      </c>
      <c r="R4178" s="3">
        <v>0</v>
      </c>
      <c r="S4178" s="3">
        <v>0.10194589039427304</v>
      </c>
      <c r="T4178" s="3">
        <f>1-0.531</f>
        <v>0.46899999999999997</v>
      </c>
      <c r="U4178" s="3">
        <f t="shared" si="337"/>
        <v>4.7812622594914055E-2</v>
      </c>
      <c r="V4178" s="3">
        <v>0</v>
      </c>
    </row>
    <row r="4179" spans="1:22" x14ac:dyDescent="0.25">
      <c r="A4179" s="3" t="s">
        <v>158</v>
      </c>
      <c r="B4179" s="3" t="s">
        <v>351</v>
      </c>
      <c r="C4179" s="3" t="s">
        <v>352</v>
      </c>
      <c r="D4179" s="3" t="s">
        <v>353</v>
      </c>
      <c r="E4179" s="3">
        <v>0.36</v>
      </c>
      <c r="F4179" s="3">
        <v>0.57999999999999996</v>
      </c>
      <c r="G4179" s="3" t="s">
        <v>283</v>
      </c>
      <c r="H4179" s="2">
        <v>6170</v>
      </c>
      <c r="I4179" s="3" t="s">
        <v>48</v>
      </c>
      <c r="J4179" s="2">
        <v>6170</v>
      </c>
      <c r="K4179" s="3" t="s">
        <v>287</v>
      </c>
      <c r="L4179" s="2">
        <v>8</v>
      </c>
      <c r="M4179" s="3">
        <v>0.16569982519137644</v>
      </c>
      <c r="N4179" s="3">
        <v>535.67441775636985</v>
      </c>
      <c r="O4179" s="3">
        <v>1.3565721972720377</v>
      </c>
      <c r="P4179" s="3">
        <v>1</v>
      </c>
      <c r="Q4179" s="3">
        <f t="shared" si="336"/>
        <v>1.3565721972720377</v>
      </c>
      <c r="R4179" s="3">
        <v>0</v>
      </c>
      <c r="S4179" s="3">
        <v>0.17693597014362211</v>
      </c>
      <c r="T4179" s="3">
        <v>1</v>
      </c>
      <c r="U4179" s="3">
        <f t="shared" si="337"/>
        <v>0.17693597014362211</v>
      </c>
      <c r="V4179" s="3">
        <v>0</v>
      </c>
    </row>
    <row r="4180" spans="1:22" x14ac:dyDescent="0.25">
      <c r="A4180" s="3" t="s">
        <v>158</v>
      </c>
      <c r="B4180" s="3" t="s">
        <v>89</v>
      </c>
      <c r="C4180" s="3" t="s">
        <v>9</v>
      </c>
      <c r="D4180" s="3" t="s">
        <v>262</v>
      </c>
      <c r="E4180" s="3">
        <v>0.56000000000000005</v>
      </c>
      <c r="F4180" s="3">
        <v>0.48</v>
      </c>
      <c r="G4180" s="3" t="s">
        <v>283</v>
      </c>
      <c r="H4180" s="2">
        <v>6170</v>
      </c>
      <c r="I4180" s="3" t="s">
        <v>48</v>
      </c>
      <c r="J4180" s="2">
        <v>6170</v>
      </c>
      <c r="K4180" s="3" t="s">
        <v>263</v>
      </c>
      <c r="L4180" s="2">
        <v>69</v>
      </c>
      <c r="M4180" s="3">
        <v>5.9471010254090135</v>
      </c>
      <c r="N4180" s="3">
        <v>19703.672639767206</v>
      </c>
      <c r="O4180" s="3">
        <v>46.771424159116044</v>
      </c>
      <c r="P4180" s="3">
        <v>1</v>
      </c>
      <c r="Q4180" s="3">
        <f t="shared" si="336"/>
        <v>46.771424159116044</v>
      </c>
      <c r="R4180" s="3">
        <v>0</v>
      </c>
      <c r="S4180" s="3">
        <v>5.4540531602775735</v>
      </c>
      <c r="T4180" s="3">
        <v>1</v>
      </c>
      <c r="U4180" s="3">
        <f t="shared" si="337"/>
        <v>5.4540531602775735</v>
      </c>
      <c r="V4180" s="3">
        <v>0</v>
      </c>
    </row>
    <row r="4181" spans="1:22" x14ac:dyDescent="0.25">
      <c r="A4181" s="3" t="s">
        <v>158</v>
      </c>
      <c r="B4181" s="3" t="s">
        <v>310</v>
      </c>
      <c r="C4181" s="3" t="s">
        <v>9</v>
      </c>
      <c r="D4181" s="3" t="s">
        <v>312</v>
      </c>
      <c r="E4181" s="3">
        <v>0.56000000000000005</v>
      </c>
      <c r="F4181" s="3">
        <v>0.48</v>
      </c>
      <c r="G4181" s="3" t="s">
        <v>283</v>
      </c>
      <c r="H4181" s="2">
        <v>6170</v>
      </c>
      <c r="I4181" s="3" t="s">
        <v>48</v>
      </c>
      <c r="J4181" s="2">
        <v>6170</v>
      </c>
      <c r="K4181" s="3" t="s">
        <v>263</v>
      </c>
      <c r="L4181" s="2">
        <v>16</v>
      </c>
      <c r="M4181" s="3">
        <v>1.7283046929577959</v>
      </c>
      <c r="N4181" s="3">
        <v>3953.085907700829</v>
      </c>
      <c r="O4181" s="3">
        <v>8.7320858336081741</v>
      </c>
      <c r="P4181" s="3">
        <v>1</v>
      </c>
      <c r="Q4181" s="3">
        <f t="shared" si="336"/>
        <v>8.7320858336081741</v>
      </c>
      <c r="R4181" s="3">
        <v>0</v>
      </c>
      <c r="S4181" s="3">
        <v>0.86130691167778317</v>
      </c>
      <c r="T4181" s="3">
        <v>1</v>
      </c>
      <c r="U4181" s="3">
        <f t="shared" si="337"/>
        <v>0.86130691167778317</v>
      </c>
      <c r="V4181" s="3">
        <v>0</v>
      </c>
    </row>
    <row r="4182" spans="1:22" x14ac:dyDescent="0.25">
      <c r="A4182" s="3" t="s">
        <v>158</v>
      </c>
      <c r="B4182" s="3" t="s">
        <v>310</v>
      </c>
      <c r="C4182" s="3" t="s">
        <v>9</v>
      </c>
      <c r="D4182" s="3" t="s">
        <v>197</v>
      </c>
      <c r="E4182" s="3">
        <v>0.56000000000000005</v>
      </c>
      <c r="F4182" s="3">
        <v>0.48</v>
      </c>
      <c r="G4182" s="3" t="s">
        <v>283</v>
      </c>
      <c r="H4182" s="2">
        <v>6170</v>
      </c>
      <c r="I4182" s="3" t="s">
        <v>48</v>
      </c>
      <c r="J4182" s="2">
        <v>6170</v>
      </c>
      <c r="K4182" s="3" t="s">
        <v>263</v>
      </c>
      <c r="L4182" s="2">
        <v>8</v>
      </c>
      <c r="M4182" s="3">
        <v>0.62299900214053261</v>
      </c>
      <c r="N4182" s="3">
        <v>1973.4662127646905</v>
      </c>
      <c r="O4182" s="3">
        <v>4.7509037126566502</v>
      </c>
      <c r="P4182" s="3">
        <v>1</v>
      </c>
      <c r="Q4182" s="3">
        <f t="shared" si="336"/>
        <v>4.7509037126566502</v>
      </c>
      <c r="R4182" s="3">
        <v>0</v>
      </c>
      <c r="S4182" s="3">
        <v>0.49832515902476349</v>
      </c>
      <c r="T4182" s="3">
        <v>1</v>
      </c>
      <c r="U4182" s="3">
        <f t="shared" si="337"/>
        <v>0.49832515902476349</v>
      </c>
      <c r="V4182" s="3">
        <v>0</v>
      </c>
    </row>
    <row r="4183" spans="1:22" x14ac:dyDescent="0.25">
      <c r="A4183" s="3" t="s">
        <v>158</v>
      </c>
      <c r="B4183" s="3" t="s">
        <v>89</v>
      </c>
      <c r="C4183" s="3" t="s">
        <v>9</v>
      </c>
      <c r="D4183" s="3" t="s">
        <v>262</v>
      </c>
      <c r="E4183" s="3">
        <v>0.56000000000000005</v>
      </c>
      <c r="F4183" s="3">
        <v>0.48</v>
      </c>
      <c r="G4183" s="3" t="s">
        <v>283</v>
      </c>
      <c r="H4183" s="2">
        <v>6170</v>
      </c>
      <c r="I4183" s="3" t="s">
        <v>48</v>
      </c>
      <c r="J4183" s="2">
        <v>6170</v>
      </c>
      <c r="K4183" s="3" t="s">
        <v>284</v>
      </c>
      <c r="L4183" s="2">
        <v>2</v>
      </c>
      <c r="M4183" s="3">
        <v>8.1375897600863403E-2</v>
      </c>
      <c r="N4183" s="3">
        <v>200.4636284284914</v>
      </c>
      <c r="O4183" s="3">
        <v>0.48793602886271314</v>
      </c>
      <c r="P4183" s="3">
        <v>1</v>
      </c>
      <c r="Q4183" s="3">
        <f t="shared" si="336"/>
        <v>0.48793602886271314</v>
      </c>
      <c r="R4183" s="3">
        <v>0</v>
      </c>
      <c r="S4183" s="3">
        <v>5.6177921532939802E-2</v>
      </c>
      <c r="T4183" s="3">
        <v>1</v>
      </c>
      <c r="U4183" s="3">
        <f t="shared" si="337"/>
        <v>5.6177921532939802E-2</v>
      </c>
      <c r="V4183" s="3">
        <v>0</v>
      </c>
    </row>
    <row r="4184" spans="1:22" x14ac:dyDescent="0.25">
      <c r="A4184" s="3" t="s">
        <v>158</v>
      </c>
      <c r="B4184" s="3" t="s">
        <v>310</v>
      </c>
      <c r="C4184" s="3" t="s">
        <v>9</v>
      </c>
      <c r="D4184" s="3" t="s">
        <v>312</v>
      </c>
      <c r="E4184" s="3">
        <v>0.56000000000000005</v>
      </c>
      <c r="F4184" s="3">
        <v>0.48</v>
      </c>
      <c r="G4184" s="3" t="s">
        <v>283</v>
      </c>
      <c r="H4184" s="2">
        <v>6170</v>
      </c>
      <c r="I4184" s="3" t="s">
        <v>48</v>
      </c>
      <c r="J4184" s="2">
        <v>6170</v>
      </c>
      <c r="K4184" s="3" t="s">
        <v>316</v>
      </c>
      <c r="L4184" s="2">
        <v>83</v>
      </c>
      <c r="M4184" s="3">
        <v>7.5373350718408583</v>
      </c>
      <c r="N4184" s="3">
        <v>20338.297898494133</v>
      </c>
      <c r="O4184" s="3">
        <v>51.318440347592002</v>
      </c>
      <c r="P4184" s="3">
        <v>1</v>
      </c>
      <c r="Q4184" s="3">
        <f t="shared" si="336"/>
        <v>51.318440347592002</v>
      </c>
      <c r="R4184" s="3">
        <v>0</v>
      </c>
      <c r="S4184" s="3">
        <v>5.5913067692438618</v>
      </c>
      <c r="T4184" s="3">
        <v>1</v>
      </c>
      <c r="U4184" s="3">
        <f t="shared" si="337"/>
        <v>5.5913067692438618</v>
      </c>
      <c r="V4184" s="3">
        <v>0</v>
      </c>
    </row>
    <row r="4185" spans="1:22" x14ac:dyDescent="0.25">
      <c r="A4185" s="3" t="s">
        <v>158</v>
      </c>
      <c r="B4185" s="3" t="s">
        <v>310</v>
      </c>
      <c r="C4185" s="3" t="s">
        <v>9</v>
      </c>
      <c r="D4185" s="3" t="s">
        <v>312</v>
      </c>
      <c r="E4185" s="3">
        <v>0.56000000000000005</v>
      </c>
      <c r="F4185" s="3">
        <v>0.48</v>
      </c>
      <c r="G4185" s="3" t="s">
        <v>283</v>
      </c>
      <c r="H4185" s="2">
        <v>6170</v>
      </c>
      <c r="I4185" s="3" t="s">
        <v>48</v>
      </c>
      <c r="J4185" s="2">
        <v>6170</v>
      </c>
      <c r="K4185" s="3" t="s">
        <v>318</v>
      </c>
      <c r="L4185" s="2">
        <v>7</v>
      </c>
      <c r="M4185" s="3">
        <v>0.38956034069335133</v>
      </c>
      <c r="N4185" s="3">
        <v>1241.3872553734479</v>
      </c>
      <c r="O4185" s="3">
        <v>3.0112809573640105</v>
      </c>
      <c r="P4185" s="3">
        <v>1</v>
      </c>
      <c r="Q4185" s="3">
        <f t="shared" si="336"/>
        <v>3.0112809573640105</v>
      </c>
      <c r="R4185" s="3">
        <v>0</v>
      </c>
      <c r="S4185" s="3">
        <v>0.34571881813034588</v>
      </c>
      <c r="T4185" s="3">
        <v>1</v>
      </c>
      <c r="U4185" s="3">
        <f t="shared" si="337"/>
        <v>0.34571881813034588</v>
      </c>
      <c r="V4185" s="3">
        <v>0</v>
      </c>
    </row>
    <row r="4186" spans="1:22" x14ac:dyDescent="0.25">
      <c r="A4186" s="3" t="s">
        <v>158</v>
      </c>
      <c r="B4186" s="3" t="s">
        <v>351</v>
      </c>
      <c r="C4186" s="3" t="s">
        <v>352</v>
      </c>
      <c r="D4186" s="3" t="s">
        <v>353</v>
      </c>
      <c r="E4186" s="3">
        <v>0.36</v>
      </c>
      <c r="F4186" s="3">
        <v>0.57999999999999996</v>
      </c>
      <c r="G4186" s="3" t="s">
        <v>283</v>
      </c>
      <c r="H4186" s="2">
        <v>6170</v>
      </c>
      <c r="I4186" s="3" t="s">
        <v>48</v>
      </c>
      <c r="J4186" s="2">
        <v>6170</v>
      </c>
      <c r="K4186" s="3" t="s">
        <v>355</v>
      </c>
      <c r="L4186" s="2">
        <v>2</v>
      </c>
      <c r="M4186" s="3">
        <v>4.6109027041320666E-2</v>
      </c>
      <c r="N4186" s="3">
        <v>120.02915952965924</v>
      </c>
      <c r="O4186" s="3">
        <v>0.28394020481283744</v>
      </c>
      <c r="P4186" s="3">
        <v>1</v>
      </c>
      <c r="Q4186" s="3">
        <f t="shared" si="336"/>
        <v>0.28394020481283744</v>
      </c>
      <c r="R4186" s="3">
        <v>0</v>
      </c>
      <c r="S4186" s="3">
        <v>3.1230198435239949E-2</v>
      </c>
      <c r="T4186" s="3">
        <v>1</v>
      </c>
      <c r="U4186" s="3">
        <f t="shared" si="337"/>
        <v>3.1230198435239949E-2</v>
      </c>
      <c r="V4186" s="3">
        <v>0</v>
      </c>
    </row>
    <row r="4187" spans="1:22" x14ac:dyDescent="0.25">
      <c r="A4187" s="3" t="s">
        <v>158</v>
      </c>
      <c r="B4187" s="3" t="s">
        <v>89</v>
      </c>
      <c r="C4187" s="3" t="s">
        <v>9</v>
      </c>
      <c r="D4187" s="3" t="s">
        <v>262</v>
      </c>
      <c r="E4187" s="3">
        <v>0.56000000000000005</v>
      </c>
      <c r="F4187" s="3">
        <v>0.48</v>
      </c>
      <c r="G4187" s="3" t="s">
        <v>283</v>
      </c>
      <c r="H4187" s="2">
        <v>6170</v>
      </c>
      <c r="I4187" s="3" t="s">
        <v>48</v>
      </c>
      <c r="J4187" s="2">
        <v>6170</v>
      </c>
      <c r="K4187" s="3" t="s">
        <v>271</v>
      </c>
      <c r="L4187" s="2">
        <v>2</v>
      </c>
      <c r="M4187" s="3">
        <v>1.2832696687114384E-2</v>
      </c>
      <c r="N4187" s="3">
        <v>33.880070370776799</v>
      </c>
      <c r="O4187" s="3">
        <v>8.7101414045707495E-2</v>
      </c>
      <c r="P4187" s="3">
        <v>1</v>
      </c>
      <c r="Q4187" s="3">
        <f t="shared" si="336"/>
        <v>8.7101414045707495E-2</v>
      </c>
      <c r="R4187" s="3">
        <v>0</v>
      </c>
      <c r="S4187" s="3">
        <v>9.4056965997890551E-3</v>
      </c>
      <c r="T4187" s="3">
        <v>1</v>
      </c>
      <c r="U4187" s="3">
        <f t="shared" si="337"/>
        <v>9.4056965997890551E-3</v>
      </c>
      <c r="V4187" s="3">
        <v>0</v>
      </c>
    </row>
    <row r="4188" spans="1:22" x14ac:dyDescent="0.25">
      <c r="A4188" s="3" t="s">
        <v>158</v>
      </c>
      <c r="B4188" s="3" t="s">
        <v>89</v>
      </c>
      <c r="C4188" s="3" t="s">
        <v>9</v>
      </c>
      <c r="D4188" s="3" t="s">
        <v>262</v>
      </c>
      <c r="E4188" s="3">
        <v>0.56000000000000005</v>
      </c>
      <c r="F4188" s="3">
        <v>0.48</v>
      </c>
      <c r="G4188" s="3" t="s">
        <v>283</v>
      </c>
      <c r="H4188" s="2">
        <v>6170</v>
      </c>
      <c r="I4188" s="3" t="s">
        <v>48</v>
      </c>
      <c r="J4188" s="2">
        <v>6170</v>
      </c>
      <c r="K4188" s="3" t="s">
        <v>289</v>
      </c>
      <c r="L4188" s="2">
        <v>1</v>
      </c>
      <c r="M4188" s="3">
        <v>2.4859236742005825E-2</v>
      </c>
      <c r="N4188" s="3">
        <v>58.158469447609356</v>
      </c>
      <c r="O4188" s="3">
        <v>0.14592308778803431</v>
      </c>
      <c r="P4188" s="3">
        <v>1</v>
      </c>
      <c r="Q4188" s="3">
        <f t="shared" si="336"/>
        <v>0.14592308778803431</v>
      </c>
      <c r="R4188" s="3">
        <v>0</v>
      </c>
      <c r="S4188" s="3">
        <v>1.7033282712850772E-2</v>
      </c>
      <c r="T4188" s="3">
        <v>1</v>
      </c>
      <c r="U4188" s="3">
        <f t="shared" si="337"/>
        <v>1.7033282712850772E-2</v>
      </c>
      <c r="V4188" s="3">
        <v>0</v>
      </c>
    </row>
    <row r="4189" spans="1:22" x14ac:dyDescent="0.25">
      <c r="A4189" s="3" t="s">
        <v>158</v>
      </c>
      <c r="B4189" s="3" t="s">
        <v>310</v>
      </c>
      <c r="C4189" s="3" t="s">
        <v>9</v>
      </c>
      <c r="D4189" s="3" t="s">
        <v>197</v>
      </c>
      <c r="E4189" s="3">
        <v>0.56000000000000005</v>
      </c>
      <c r="F4189" s="3">
        <v>0.48</v>
      </c>
      <c r="G4189" s="3" t="s">
        <v>59</v>
      </c>
      <c r="H4189" s="2">
        <v>6170</v>
      </c>
      <c r="I4189" s="3" t="s">
        <v>48</v>
      </c>
      <c r="J4189" s="2">
        <v>6170</v>
      </c>
      <c r="K4189" s="3" t="s">
        <v>62</v>
      </c>
      <c r="L4189" s="2">
        <v>10</v>
      </c>
      <c r="M4189" s="3">
        <v>1.2006146121441392</v>
      </c>
      <c r="N4189" s="3">
        <v>2719.7934504987793</v>
      </c>
      <c r="O4189" s="3">
        <v>7.14895975495096</v>
      </c>
      <c r="P4189" s="3">
        <v>1</v>
      </c>
      <c r="Q4189" s="3">
        <f t="shared" si="336"/>
        <v>7.14895975495096</v>
      </c>
      <c r="R4189" s="3">
        <v>0</v>
      </c>
      <c r="S4189" s="3">
        <v>0.75627068625805072</v>
      </c>
      <c r="T4189" s="3">
        <v>1</v>
      </c>
      <c r="U4189" s="3">
        <f t="shared" si="337"/>
        <v>0.75627068625805072</v>
      </c>
      <c r="V4189" s="3">
        <v>0</v>
      </c>
    </row>
    <row r="4190" spans="1:22" x14ac:dyDescent="0.25">
      <c r="A4190" s="3" t="s">
        <v>158</v>
      </c>
      <c r="B4190" s="3" t="s">
        <v>8</v>
      </c>
      <c r="C4190" s="3" t="s">
        <v>9</v>
      </c>
      <c r="D4190" s="3" t="s">
        <v>197</v>
      </c>
      <c r="E4190" s="3">
        <v>0.56000000000000005</v>
      </c>
      <c r="F4190" s="3">
        <v>0.48</v>
      </c>
      <c r="G4190" s="3" t="s">
        <v>59</v>
      </c>
      <c r="H4190" s="2">
        <v>6170</v>
      </c>
      <c r="I4190" s="3" t="s">
        <v>48</v>
      </c>
      <c r="J4190" s="2">
        <v>6170</v>
      </c>
      <c r="K4190" s="3" t="s">
        <v>200</v>
      </c>
      <c r="L4190" s="2">
        <v>19</v>
      </c>
      <c r="M4190" s="3">
        <v>0.1597979789063734</v>
      </c>
      <c r="N4190" s="3">
        <v>634.86558161018024</v>
      </c>
      <c r="O4190" s="3">
        <v>1.4824832946094615</v>
      </c>
      <c r="P4190" s="3">
        <v>1</v>
      </c>
      <c r="Q4190" s="3">
        <f t="shared" si="336"/>
        <v>1.4824832946094615</v>
      </c>
      <c r="R4190" s="3">
        <v>0</v>
      </c>
      <c r="S4190" s="3">
        <v>0.19328971788184346</v>
      </c>
      <c r="T4190" s="3">
        <v>1</v>
      </c>
      <c r="U4190" s="3">
        <f t="shared" si="337"/>
        <v>0.19328971788184346</v>
      </c>
      <c r="V4190" s="3">
        <v>0</v>
      </c>
    </row>
    <row r="4191" spans="1:22" x14ac:dyDescent="0.25">
      <c r="A4191" s="3" t="s">
        <v>158</v>
      </c>
      <c r="B4191" s="3" t="s">
        <v>310</v>
      </c>
      <c r="C4191" s="3" t="s">
        <v>9</v>
      </c>
      <c r="D4191" s="3" t="s">
        <v>197</v>
      </c>
      <c r="E4191" s="3">
        <v>0.56000000000000005</v>
      </c>
      <c r="F4191" s="3">
        <v>0.48</v>
      </c>
      <c r="G4191" s="3" t="s">
        <v>59</v>
      </c>
      <c r="H4191" s="2">
        <v>6170</v>
      </c>
      <c r="I4191" s="3" t="s">
        <v>48</v>
      </c>
      <c r="J4191" s="2">
        <v>6170</v>
      </c>
      <c r="K4191" s="3" t="s">
        <v>200</v>
      </c>
      <c r="L4191" s="2">
        <v>12</v>
      </c>
      <c r="M4191" s="3">
        <v>2.1421360210814755</v>
      </c>
      <c r="N4191" s="3">
        <v>5751.3203157800535</v>
      </c>
      <c r="O4191" s="3">
        <v>14.506958890155669</v>
      </c>
      <c r="P4191" s="3">
        <v>1</v>
      </c>
      <c r="Q4191" s="3">
        <f t="shared" si="336"/>
        <v>14.506958890155669</v>
      </c>
      <c r="R4191" s="3">
        <v>0</v>
      </c>
      <c r="S4191" s="3">
        <v>1.4953601035427224</v>
      </c>
      <c r="T4191" s="3">
        <v>1</v>
      </c>
      <c r="U4191" s="3">
        <f t="shared" si="337"/>
        <v>1.4953601035427224</v>
      </c>
      <c r="V4191" s="3">
        <v>0</v>
      </c>
    </row>
    <row r="4192" spans="1:22" x14ac:dyDescent="0.25">
      <c r="A4192" s="3" t="s">
        <v>158</v>
      </c>
      <c r="B4192" s="3" t="s">
        <v>8</v>
      </c>
      <c r="C4192" s="3" t="s">
        <v>9</v>
      </c>
      <c r="D4192" s="3" t="s">
        <v>197</v>
      </c>
      <c r="E4192" s="3">
        <v>0.56000000000000005</v>
      </c>
      <c r="F4192" s="3">
        <v>0.48</v>
      </c>
      <c r="G4192" s="3" t="s">
        <v>59</v>
      </c>
      <c r="H4192" s="2">
        <v>6170</v>
      </c>
      <c r="I4192" s="3" t="s">
        <v>48</v>
      </c>
      <c r="J4192" s="2">
        <v>6170</v>
      </c>
      <c r="K4192" s="3" t="s">
        <v>243</v>
      </c>
      <c r="L4192" s="2">
        <v>16</v>
      </c>
      <c r="M4192" s="3">
        <v>0.69403090133974321</v>
      </c>
      <c r="N4192" s="3">
        <v>2690.1468798181786</v>
      </c>
      <c r="O4192" s="3">
        <v>6.4398021041584119</v>
      </c>
      <c r="P4192" s="3">
        <f>1-0.712</f>
        <v>0.28800000000000003</v>
      </c>
      <c r="Q4192" s="3">
        <f t="shared" si="336"/>
        <v>1.8546630059976228</v>
      </c>
      <c r="R4192" s="3">
        <v>0</v>
      </c>
      <c r="S4192" s="3">
        <v>0.74725928812214415</v>
      </c>
      <c r="T4192" s="3">
        <f>1-0.531</f>
        <v>0.46899999999999997</v>
      </c>
      <c r="U4192" s="3">
        <f t="shared" si="337"/>
        <v>0.35046460612928559</v>
      </c>
      <c r="V4192" s="3">
        <v>0</v>
      </c>
    </row>
    <row r="4193" spans="1:22" x14ac:dyDescent="0.25">
      <c r="A4193" s="3" t="s">
        <v>158</v>
      </c>
      <c r="B4193" s="3" t="s">
        <v>8</v>
      </c>
      <c r="C4193" s="3" t="s">
        <v>9</v>
      </c>
      <c r="D4193" s="3" t="s">
        <v>10</v>
      </c>
      <c r="E4193" s="3">
        <v>0.56000000000000005</v>
      </c>
      <c r="F4193" s="3">
        <v>0.48</v>
      </c>
      <c r="G4193" s="3" t="s">
        <v>59</v>
      </c>
      <c r="H4193" s="2">
        <v>6170</v>
      </c>
      <c r="I4193" s="3" t="s">
        <v>48</v>
      </c>
      <c r="J4193" s="2">
        <v>6170</v>
      </c>
      <c r="K4193" s="3" t="s">
        <v>148</v>
      </c>
      <c r="L4193" s="2">
        <v>8</v>
      </c>
      <c r="M4193" s="3">
        <v>0.17789661559673384</v>
      </c>
      <c r="N4193" s="3">
        <v>647.16462373233958</v>
      </c>
      <c r="O4193" s="3">
        <v>1.653341952748838</v>
      </c>
      <c r="P4193" s="3">
        <v>1</v>
      </c>
      <c r="Q4193" s="3">
        <f t="shared" si="336"/>
        <v>1.653341952748838</v>
      </c>
      <c r="R4193" s="3">
        <v>0</v>
      </c>
      <c r="S4193" s="3">
        <v>0.21622352090156077</v>
      </c>
      <c r="T4193" s="3">
        <v>1</v>
      </c>
      <c r="U4193" s="3">
        <f t="shared" si="337"/>
        <v>0.21622352090156077</v>
      </c>
      <c r="V4193" s="3">
        <v>0</v>
      </c>
    </row>
    <row r="4194" spans="1:22" x14ac:dyDescent="0.25">
      <c r="A4194" s="3" t="s">
        <v>158</v>
      </c>
      <c r="B4194" s="3" t="s">
        <v>8</v>
      </c>
      <c r="C4194" s="3" t="s">
        <v>9</v>
      </c>
      <c r="D4194" s="3" t="s">
        <v>197</v>
      </c>
      <c r="E4194" s="3">
        <v>0.56000000000000005</v>
      </c>
      <c r="F4194" s="3">
        <v>0.48</v>
      </c>
      <c r="G4194" s="3" t="s">
        <v>59</v>
      </c>
      <c r="H4194" s="2">
        <v>6170</v>
      </c>
      <c r="I4194" s="3" t="s">
        <v>48</v>
      </c>
      <c r="J4194" s="2">
        <v>6170</v>
      </c>
      <c r="K4194" s="3" t="s">
        <v>160</v>
      </c>
      <c r="L4194" s="2">
        <v>11</v>
      </c>
      <c r="M4194" s="3">
        <v>0.97267300225307896</v>
      </c>
      <c r="N4194" s="3">
        <v>3274.6537218745675</v>
      </c>
      <c r="O4194" s="3">
        <v>8.0507215334677156</v>
      </c>
      <c r="P4194" s="3">
        <v>1</v>
      </c>
      <c r="Q4194" s="3">
        <f t="shared" si="336"/>
        <v>8.0507215334677156</v>
      </c>
      <c r="R4194" s="3">
        <v>0</v>
      </c>
      <c r="S4194" s="3">
        <v>0.94663984618104569</v>
      </c>
      <c r="T4194" s="3">
        <v>1</v>
      </c>
      <c r="U4194" s="3">
        <f t="shared" si="337"/>
        <v>0.94663984618104569</v>
      </c>
      <c r="V4194" s="3">
        <v>0</v>
      </c>
    </row>
    <row r="4195" spans="1:22" x14ac:dyDescent="0.25">
      <c r="A4195" s="3" t="s">
        <v>158</v>
      </c>
      <c r="B4195" s="3" t="s">
        <v>8</v>
      </c>
      <c r="C4195" s="3" t="s">
        <v>9</v>
      </c>
      <c r="D4195" s="3" t="s">
        <v>159</v>
      </c>
      <c r="E4195" s="3">
        <v>0.36</v>
      </c>
      <c r="F4195" s="3">
        <v>0</v>
      </c>
      <c r="G4195" s="3" t="s">
        <v>59</v>
      </c>
      <c r="H4195" s="2">
        <v>6170</v>
      </c>
      <c r="I4195" s="3" t="s">
        <v>48</v>
      </c>
      <c r="J4195" s="2">
        <v>6170</v>
      </c>
      <c r="K4195" s="3" t="s">
        <v>161</v>
      </c>
      <c r="L4195" s="2">
        <v>2</v>
      </c>
      <c r="M4195" s="3">
        <v>3.0901071042942138E-2</v>
      </c>
      <c r="N4195" s="3">
        <v>106.64804802536368</v>
      </c>
      <c r="O4195" s="3">
        <v>0.25092608801416422</v>
      </c>
      <c r="P4195" s="3">
        <v>1</v>
      </c>
      <c r="Q4195" s="3">
        <f t="shared" si="336"/>
        <v>0.25092608801416422</v>
      </c>
      <c r="R4195" s="3">
        <v>0</v>
      </c>
      <c r="S4195" s="3">
        <v>3.1599616921177791E-2</v>
      </c>
      <c r="T4195" s="3">
        <v>1</v>
      </c>
      <c r="U4195" s="3">
        <f t="shared" si="337"/>
        <v>3.1599616921177791E-2</v>
      </c>
      <c r="V4195" s="3">
        <v>0</v>
      </c>
    </row>
    <row r="4196" spans="1:22" x14ac:dyDescent="0.25">
      <c r="A4196" s="3" t="s">
        <v>158</v>
      </c>
      <c r="B4196" s="3" t="s">
        <v>8</v>
      </c>
      <c r="C4196" s="3" t="s">
        <v>9</v>
      </c>
      <c r="D4196" s="3" t="s">
        <v>197</v>
      </c>
      <c r="E4196" s="3">
        <v>0.56000000000000005</v>
      </c>
      <c r="F4196" s="3">
        <v>0.48</v>
      </c>
      <c r="G4196" s="3" t="s">
        <v>59</v>
      </c>
      <c r="H4196" s="2">
        <v>6170</v>
      </c>
      <c r="I4196" s="3" t="s">
        <v>48</v>
      </c>
      <c r="J4196" s="2">
        <v>6170</v>
      </c>
      <c r="K4196" s="3" t="s">
        <v>161</v>
      </c>
      <c r="L4196" s="2">
        <v>14</v>
      </c>
      <c r="M4196" s="3">
        <v>0.9050187332198365</v>
      </c>
      <c r="N4196" s="3">
        <v>2670.9049060371231</v>
      </c>
      <c r="O4196" s="3">
        <v>6.6157167226426292</v>
      </c>
      <c r="P4196" s="3">
        <v>1</v>
      </c>
      <c r="Q4196" s="3">
        <f t="shared" si="336"/>
        <v>6.6157167226426292</v>
      </c>
      <c r="R4196" s="3">
        <v>0</v>
      </c>
      <c r="S4196" s="3">
        <v>0.72603545355051402</v>
      </c>
      <c r="T4196" s="3">
        <v>1</v>
      </c>
      <c r="U4196" s="3">
        <f t="shared" si="337"/>
        <v>0.72603545355051402</v>
      </c>
      <c r="V4196" s="3">
        <v>0</v>
      </c>
    </row>
    <row r="4197" spans="1:22" x14ac:dyDescent="0.25">
      <c r="A4197" s="3" t="s">
        <v>158</v>
      </c>
      <c r="B4197" s="3" t="s">
        <v>8</v>
      </c>
      <c r="C4197" s="3" t="s">
        <v>9</v>
      </c>
      <c r="D4197" s="3" t="s">
        <v>197</v>
      </c>
      <c r="E4197" s="3">
        <v>0.56000000000000005</v>
      </c>
      <c r="F4197" s="3">
        <v>0.48</v>
      </c>
      <c r="G4197" s="3" t="s">
        <v>59</v>
      </c>
      <c r="H4197" s="2">
        <v>6170</v>
      </c>
      <c r="I4197" s="3" t="s">
        <v>48</v>
      </c>
      <c r="J4197" s="2">
        <v>6170</v>
      </c>
      <c r="K4197" s="3" t="s">
        <v>246</v>
      </c>
      <c r="L4197" s="2">
        <v>1</v>
      </c>
      <c r="M4197" s="3">
        <v>6.8308142277711649E-3</v>
      </c>
      <c r="N4197" s="3">
        <v>28.267793562033358</v>
      </c>
      <c r="O4197" s="3">
        <v>6.794053597731399E-2</v>
      </c>
      <c r="P4197" s="3">
        <f>1-0.712</f>
        <v>0.28800000000000003</v>
      </c>
      <c r="Q4197" s="3">
        <f t="shared" si="336"/>
        <v>1.9566874361466431E-2</v>
      </c>
      <c r="R4197" s="3">
        <v>0</v>
      </c>
      <c r="S4197" s="3">
        <v>8.4568484532815645E-3</v>
      </c>
      <c r="T4197" s="3">
        <f>1-0.531</f>
        <v>0.46899999999999997</v>
      </c>
      <c r="U4197" s="3">
        <f t="shared" si="337"/>
        <v>3.9662619245890533E-3</v>
      </c>
      <c r="V4197" s="3">
        <v>0</v>
      </c>
    </row>
    <row r="4198" spans="1:22" x14ac:dyDescent="0.25">
      <c r="A4198" s="3" t="s">
        <v>158</v>
      </c>
      <c r="B4198" s="3" t="s">
        <v>351</v>
      </c>
      <c r="C4198" s="3" t="s">
        <v>352</v>
      </c>
      <c r="D4198" s="3" t="s">
        <v>353</v>
      </c>
      <c r="E4198" s="3">
        <v>0.36</v>
      </c>
      <c r="F4198" s="3">
        <v>0.57999999999999996</v>
      </c>
      <c r="G4198" s="3" t="s">
        <v>290</v>
      </c>
      <c r="H4198" s="2">
        <v>6170</v>
      </c>
      <c r="I4198" s="3" t="s">
        <v>48</v>
      </c>
      <c r="J4198" s="2">
        <v>6170</v>
      </c>
      <c r="K4198" s="3" t="s">
        <v>354</v>
      </c>
      <c r="L4198" s="2">
        <v>33</v>
      </c>
      <c r="M4198" s="3">
        <v>7.5094339727663373</v>
      </c>
      <c r="N4198" s="3">
        <v>19601.279943154757</v>
      </c>
      <c r="O4198" s="3">
        <v>49.254710305109214</v>
      </c>
      <c r="P4198" s="3">
        <v>1</v>
      </c>
      <c r="Q4198" s="3">
        <f t="shared" si="336"/>
        <v>49.254710305109214</v>
      </c>
      <c r="R4198" s="3">
        <v>0</v>
      </c>
      <c r="S4198" s="3">
        <v>5.0842975171278688</v>
      </c>
      <c r="T4198" s="3">
        <v>1</v>
      </c>
      <c r="U4198" s="3">
        <f t="shared" si="337"/>
        <v>5.0842975171278688</v>
      </c>
      <c r="V4198" s="3">
        <v>0</v>
      </c>
    </row>
    <row r="4199" spans="1:22" x14ac:dyDescent="0.25">
      <c r="A4199" s="3" t="s">
        <v>158</v>
      </c>
      <c r="B4199" s="3" t="s">
        <v>89</v>
      </c>
      <c r="C4199" s="3" t="s">
        <v>9</v>
      </c>
      <c r="D4199" s="3" t="s">
        <v>262</v>
      </c>
      <c r="E4199" s="3">
        <v>0.56000000000000005</v>
      </c>
      <c r="F4199" s="3">
        <v>0.48</v>
      </c>
      <c r="G4199" s="3" t="s">
        <v>264</v>
      </c>
      <c r="H4199" s="2">
        <v>6170</v>
      </c>
      <c r="I4199" s="3" t="s">
        <v>48</v>
      </c>
      <c r="J4199" s="2">
        <v>6170</v>
      </c>
      <c r="K4199" s="3" t="s">
        <v>264</v>
      </c>
      <c r="L4199" s="2">
        <v>861</v>
      </c>
      <c r="M4199" s="3">
        <v>232.6695178932184</v>
      </c>
      <c r="N4199" s="3">
        <v>606086.39570686081</v>
      </c>
      <c r="O4199" s="3">
        <v>1455.7861632258762</v>
      </c>
      <c r="P4199" s="3">
        <v>1</v>
      </c>
      <c r="Q4199" s="3">
        <f t="shared" si="336"/>
        <v>1455.7861632258762</v>
      </c>
      <c r="R4199" s="3">
        <v>0</v>
      </c>
      <c r="S4199" s="3">
        <v>153.23936304656311</v>
      </c>
      <c r="T4199" s="3">
        <v>1</v>
      </c>
      <c r="U4199" s="3">
        <f t="shared" si="337"/>
        <v>153.23936304656311</v>
      </c>
      <c r="V4199" s="3">
        <v>0</v>
      </c>
    </row>
    <row r="4200" spans="1:22" x14ac:dyDescent="0.25">
      <c r="A4200" s="3" t="s">
        <v>158</v>
      </c>
      <c r="B4200" s="3" t="s">
        <v>310</v>
      </c>
      <c r="C4200" s="3" t="s">
        <v>9</v>
      </c>
      <c r="D4200" s="3" t="s">
        <v>312</v>
      </c>
      <c r="E4200" s="3">
        <v>0.56000000000000005</v>
      </c>
      <c r="F4200" s="3">
        <v>0.48</v>
      </c>
      <c r="G4200" s="3" t="s">
        <v>264</v>
      </c>
      <c r="H4200" s="2">
        <v>6170</v>
      </c>
      <c r="I4200" s="3" t="s">
        <v>48</v>
      </c>
      <c r="J4200" s="2">
        <v>6170</v>
      </c>
      <c r="K4200" s="3" t="s">
        <v>264</v>
      </c>
      <c r="L4200" s="2">
        <v>1397</v>
      </c>
      <c r="M4200" s="3">
        <v>405.22149669114549</v>
      </c>
      <c r="N4200" s="3">
        <v>868395.01551059703</v>
      </c>
      <c r="O4200" s="3">
        <v>2243.9850772460327</v>
      </c>
      <c r="P4200" s="3">
        <v>1</v>
      </c>
      <c r="Q4200" s="3">
        <f t="shared" si="336"/>
        <v>2243.9850772460327</v>
      </c>
      <c r="R4200" s="3">
        <v>0</v>
      </c>
      <c r="S4200" s="3">
        <v>214.57907328029972</v>
      </c>
      <c r="T4200" s="3">
        <v>1</v>
      </c>
      <c r="U4200" s="3">
        <f t="shared" si="337"/>
        <v>214.57907328029972</v>
      </c>
      <c r="V4200" s="3">
        <v>0</v>
      </c>
    </row>
    <row r="4201" spans="1:22" x14ac:dyDescent="0.25">
      <c r="A4201" s="3" t="s">
        <v>158</v>
      </c>
      <c r="B4201" s="3" t="s">
        <v>310</v>
      </c>
      <c r="C4201" s="3" t="s">
        <v>9</v>
      </c>
      <c r="D4201" s="3" t="s">
        <v>197</v>
      </c>
      <c r="E4201" s="3">
        <v>0.56000000000000005</v>
      </c>
      <c r="F4201" s="3">
        <v>0.48</v>
      </c>
      <c r="G4201" s="3" t="s">
        <v>264</v>
      </c>
      <c r="H4201" s="2">
        <v>6170</v>
      </c>
      <c r="I4201" s="3" t="s">
        <v>48</v>
      </c>
      <c r="J4201" s="2">
        <v>6170</v>
      </c>
      <c r="K4201" s="3" t="s">
        <v>264</v>
      </c>
      <c r="L4201" s="2">
        <v>74</v>
      </c>
      <c r="M4201" s="3">
        <v>15.595422105418463</v>
      </c>
      <c r="N4201" s="3">
        <v>46632.140182411917</v>
      </c>
      <c r="O4201" s="3">
        <v>115.13920094980882</v>
      </c>
      <c r="P4201" s="3">
        <v>1</v>
      </c>
      <c r="Q4201" s="3">
        <f t="shared" si="336"/>
        <v>115.13920094980882</v>
      </c>
      <c r="R4201" s="3">
        <v>0</v>
      </c>
      <c r="S4201" s="3">
        <v>12.202539026781279</v>
      </c>
      <c r="T4201" s="3">
        <v>1</v>
      </c>
      <c r="U4201" s="3">
        <f t="shared" si="337"/>
        <v>12.202539026781279</v>
      </c>
      <c r="V4201" s="3">
        <v>0</v>
      </c>
    </row>
    <row r="4202" spans="1:22" x14ac:dyDescent="0.25">
      <c r="A4202" s="3" t="s">
        <v>158</v>
      </c>
      <c r="B4202" s="3" t="s">
        <v>89</v>
      </c>
      <c r="C4202" s="3" t="s">
        <v>9</v>
      </c>
      <c r="D4202" s="3" t="s">
        <v>262</v>
      </c>
      <c r="E4202" s="3">
        <v>0.56000000000000005</v>
      </c>
      <c r="F4202" s="3">
        <v>0.48</v>
      </c>
      <c r="G4202" s="3" t="s">
        <v>296</v>
      </c>
      <c r="H4202" s="2">
        <v>6170</v>
      </c>
      <c r="I4202" s="3" t="s">
        <v>48</v>
      </c>
      <c r="J4202" s="2">
        <v>6170</v>
      </c>
      <c r="K4202" s="3" t="s">
        <v>265</v>
      </c>
      <c r="L4202" s="2">
        <v>26</v>
      </c>
      <c r="M4202" s="3">
        <v>1.6443117675426144</v>
      </c>
      <c r="N4202" s="3">
        <v>2978.6658681818767</v>
      </c>
      <c r="O4202" s="3">
        <v>8.1737064936147803</v>
      </c>
      <c r="P4202" s="3">
        <v>1</v>
      </c>
      <c r="Q4202" s="3">
        <f t="shared" si="336"/>
        <v>8.1737064936147803</v>
      </c>
      <c r="R4202" s="3">
        <v>0</v>
      </c>
      <c r="S4202" s="3">
        <v>0.70634951413008495</v>
      </c>
      <c r="T4202" s="3">
        <v>1</v>
      </c>
      <c r="U4202" s="3">
        <f t="shared" si="337"/>
        <v>0.70634951413008495</v>
      </c>
      <c r="V4202" s="3">
        <v>0</v>
      </c>
    </row>
    <row r="4203" spans="1:22" x14ac:dyDescent="0.25">
      <c r="A4203" s="3" t="s">
        <v>158</v>
      </c>
      <c r="B4203" s="3" t="s">
        <v>89</v>
      </c>
      <c r="C4203" s="3" t="s">
        <v>9</v>
      </c>
      <c r="D4203" s="3" t="s">
        <v>262</v>
      </c>
      <c r="E4203" s="3">
        <v>0.56000000000000005</v>
      </c>
      <c r="F4203" s="3">
        <v>0.48</v>
      </c>
      <c r="G4203" s="3" t="s">
        <v>296</v>
      </c>
      <c r="H4203" s="2">
        <v>6170</v>
      </c>
      <c r="I4203" s="3" t="s">
        <v>48</v>
      </c>
      <c r="J4203" s="2">
        <v>6170</v>
      </c>
      <c r="K4203" s="3" t="s">
        <v>299</v>
      </c>
      <c r="L4203" s="2">
        <v>8</v>
      </c>
      <c r="M4203" s="3">
        <v>0.38756679510770048</v>
      </c>
      <c r="N4203" s="3">
        <v>761.91559130229086</v>
      </c>
      <c r="O4203" s="3">
        <v>1.9579660251094739</v>
      </c>
      <c r="P4203" s="3">
        <v>1</v>
      </c>
      <c r="Q4203" s="3">
        <f t="shared" si="336"/>
        <v>1.9579660251094739</v>
      </c>
      <c r="R4203" s="3">
        <v>0</v>
      </c>
      <c r="S4203" s="3">
        <v>0.20078187460803607</v>
      </c>
      <c r="T4203" s="3">
        <v>1</v>
      </c>
      <c r="U4203" s="3">
        <f t="shared" si="337"/>
        <v>0.20078187460803607</v>
      </c>
      <c r="V4203" s="3">
        <v>0</v>
      </c>
    </row>
    <row r="4204" spans="1:22" x14ac:dyDescent="0.25">
      <c r="A4204" s="3" t="s">
        <v>158</v>
      </c>
      <c r="B4204" s="3" t="s">
        <v>8</v>
      </c>
      <c r="C4204" s="3" t="s">
        <v>9</v>
      </c>
      <c r="D4204" s="3" t="s">
        <v>197</v>
      </c>
      <c r="E4204" s="3">
        <v>0.56000000000000005</v>
      </c>
      <c r="F4204" s="3">
        <v>0.48</v>
      </c>
      <c r="G4204" s="3" t="s">
        <v>250</v>
      </c>
      <c r="H4204" s="2">
        <v>6170</v>
      </c>
      <c r="I4204" s="3" t="s">
        <v>48</v>
      </c>
      <c r="J4204" s="2">
        <v>6170</v>
      </c>
      <c r="K4204" s="3" t="s">
        <v>206</v>
      </c>
      <c r="L4204" s="2">
        <v>1</v>
      </c>
      <c r="M4204" s="3">
        <v>3.3949523125992163E-2</v>
      </c>
      <c r="N4204" s="3">
        <v>142.13302997750409</v>
      </c>
      <c r="O4204" s="3">
        <v>0.30419265254402506</v>
      </c>
      <c r="P4204" s="3">
        <f>1-0.712</f>
        <v>0.28800000000000003</v>
      </c>
      <c r="Q4204" s="3">
        <f t="shared" si="336"/>
        <v>8.7607483932679225E-2</v>
      </c>
      <c r="R4204" s="3">
        <v>0</v>
      </c>
      <c r="S4204" s="3">
        <v>3.9526514559655779E-2</v>
      </c>
      <c r="T4204" s="3">
        <f>1-0.531</f>
        <v>0.46899999999999997</v>
      </c>
      <c r="U4204" s="3">
        <f t="shared" si="337"/>
        <v>1.8537935328478559E-2</v>
      </c>
      <c r="V4204" s="3">
        <v>0</v>
      </c>
    </row>
    <row r="4205" spans="1:22" x14ac:dyDescent="0.25">
      <c r="A4205" s="3" t="s">
        <v>158</v>
      </c>
      <c r="B4205" s="3" t="s">
        <v>8</v>
      </c>
      <c r="C4205" s="3" t="s">
        <v>9</v>
      </c>
      <c r="D4205" s="3" t="s">
        <v>197</v>
      </c>
      <c r="E4205" s="3">
        <v>0.56000000000000005</v>
      </c>
      <c r="F4205" s="3">
        <v>0.48</v>
      </c>
      <c r="G4205" s="3" t="s">
        <v>250</v>
      </c>
      <c r="H4205" s="2">
        <v>6170</v>
      </c>
      <c r="I4205" s="3" t="s">
        <v>48</v>
      </c>
      <c r="J4205" s="2">
        <v>6170</v>
      </c>
      <c r="K4205" s="3" t="s">
        <v>225</v>
      </c>
      <c r="L4205" s="2">
        <v>6</v>
      </c>
      <c r="M4205" s="3">
        <v>0.4850444942290722</v>
      </c>
      <c r="N4205" s="3">
        <v>950.94144300438768</v>
      </c>
      <c r="O4205" s="3">
        <v>2.3082657611817021</v>
      </c>
      <c r="P4205" s="3">
        <v>1</v>
      </c>
      <c r="Q4205" s="3">
        <f t="shared" si="336"/>
        <v>2.3082657611817021</v>
      </c>
      <c r="R4205" s="3">
        <v>0</v>
      </c>
      <c r="S4205" s="3">
        <v>0.27227629221345651</v>
      </c>
      <c r="T4205" s="3">
        <v>1</v>
      </c>
      <c r="U4205" s="3">
        <f t="shared" si="337"/>
        <v>0.27227629221345651</v>
      </c>
      <c r="V4205" s="3">
        <v>0</v>
      </c>
    </row>
    <row r="4206" spans="1:22" x14ac:dyDescent="0.25">
      <c r="A4206" s="3" t="s">
        <v>158</v>
      </c>
      <c r="B4206" s="3" t="s">
        <v>8</v>
      </c>
      <c r="C4206" s="3" t="s">
        <v>9</v>
      </c>
      <c r="D4206" s="3" t="s">
        <v>197</v>
      </c>
      <c r="E4206" s="3">
        <v>0.56000000000000005</v>
      </c>
      <c r="F4206" s="3">
        <v>0.48</v>
      </c>
      <c r="G4206" s="3" t="s">
        <v>250</v>
      </c>
      <c r="H4206" s="2">
        <v>6170</v>
      </c>
      <c r="I4206" s="3" t="s">
        <v>48</v>
      </c>
      <c r="J4206" s="2">
        <v>6170</v>
      </c>
      <c r="K4206" s="3" t="s">
        <v>207</v>
      </c>
      <c r="L4206" s="2">
        <v>20</v>
      </c>
      <c r="M4206" s="3">
        <v>2.3741283407776685</v>
      </c>
      <c r="N4206" s="3">
        <v>8947.0762500071596</v>
      </c>
      <c r="O4206" s="3">
        <v>20.893234849850799</v>
      </c>
      <c r="P4206" s="3">
        <f>1-0.712</f>
        <v>0.28800000000000003</v>
      </c>
      <c r="Q4206" s="3">
        <f t="shared" si="336"/>
        <v>6.017251636757031</v>
      </c>
      <c r="R4206" s="3">
        <v>0</v>
      </c>
      <c r="S4206" s="3">
        <v>2.3774434851528139</v>
      </c>
      <c r="T4206" s="3">
        <f>1-0.531</f>
        <v>0.46899999999999997</v>
      </c>
      <c r="U4206" s="3">
        <f t="shared" si="337"/>
        <v>1.1150209945366696</v>
      </c>
      <c r="V4206" s="3">
        <v>0</v>
      </c>
    </row>
    <row r="4207" spans="1:22" x14ac:dyDescent="0.25">
      <c r="A4207" s="3" t="s">
        <v>158</v>
      </c>
      <c r="B4207" s="3" t="s">
        <v>310</v>
      </c>
      <c r="C4207" s="3" t="s">
        <v>9</v>
      </c>
      <c r="D4207" s="3" t="s">
        <v>312</v>
      </c>
      <c r="E4207" s="3">
        <v>0.56000000000000005</v>
      </c>
      <c r="F4207" s="3">
        <v>0.48</v>
      </c>
      <c r="G4207" s="3" t="s">
        <v>307</v>
      </c>
      <c r="H4207" s="2">
        <v>6170</v>
      </c>
      <c r="I4207" s="3" t="s">
        <v>48</v>
      </c>
      <c r="J4207" s="2">
        <v>6170</v>
      </c>
      <c r="K4207" s="3" t="s">
        <v>269</v>
      </c>
      <c r="L4207" s="2">
        <v>104</v>
      </c>
      <c r="M4207" s="3">
        <v>16.900481317689003</v>
      </c>
      <c r="N4207" s="3">
        <v>50798.341139613723</v>
      </c>
      <c r="O4207" s="3">
        <v>124.93773366126329</v>
      </c>
      <c r="P4207" s="3">
        <v>1</v>
      </c>
      <c r="Q4207" s="3">
        <f t="shared" si="336"/>
        <v>124.93773366126329</v>
      </c>
      <c r="R4207" s="3">
        <v>0</v>
      </c>
      <c r="S4207" s="3">
        <v>13.360928140865958</v>
      </c>
      <c r="T4207" s="3">
        <v>1</v>
      </c>
      <c r="U4207" s="3">
        <f t="shared" si="337"/>
        <v>13.360928140865958</v>
      </c>
      <c r="V4207" s="3">
        <v>0</v>
      </c>
    </row>
    <row r="4208" spans="1:22" x14ac:dyDescent="0.25">
      <c r="A4208" s="3" t="s">
        <v>158</v>
      </c>
      <c r="B4208" s="3" t="s">
        <v>310</v>
      </c>
      <c r="C4208" s="3" t="s">
        <v>9</v>
      </c>
      <c r="D4208" s="3" t="s">
        <v>197</v>
      </c>
      <c r="E4208" s="3">
        <v>0.56000000000000005</v>
      </c>
      <c r="F4208" s="3">
        <v>0.48</v>
      </c>
      <c r="G4208" s="3" t="s">
        <v>307</v>
      </c>
      <c r="H4208" s="2">
        <v>6170</v>
      </c>
      <c r="I4208" s="3" t="s">
        <v>48</v>
      </c>
      <c r="J4208" s="2">
        <v>6170</v>
      </c>
      <c r="K4208" s="3" t="s">
        <v>269</v>
      </c>
      <c r="L4208" s="2">
        <v>1</v>
      </c>
      <c r="M4208" s="3">
        <v>8.2631316570230567E-2</v>
      </c>
      <c r="N4208" s="3">
        <v>231.69608242588572</v>
      </c>
      <c r="O4208" s="3">
        <v>0.513833454769695</v>
      </c>
      <c r="P4208" s="3">
        <v>1</v>
      </c>
      <c r="Q4208" s="3">
        <f t="shared" si="336"/>
        <v>0.513833454769695</v>
      </c>
      <c r="R4208" s="3">
        <v>0</v>
      </c>
      <c r="S4208" s="3">
        <v>5.2978715820533442E-2</v>
      </c>
      <c r="T4208" s="3">
        <v>1</v>
      </c>
      <c r="U4208" s="3">
        <f t="shared" si="337"/>
        <v>5.2978715820533442E-2</v>
      </c>
      <c r="V4208" s="3">
        <v>0</v>
      </c>
    </row>
    <row r="4209" spans="1:22" x14ac:dyDescent="0.25">
      <c r="A4209" s="3" t="s">
        <v>158</v>
      </c>
      <c r="B4209" s="3" t="s">
        <v>310</v>
      </c>
      <c r="C4209" s="3" t="s">
        <v>9</v>
      </c>
      <c r="D4209" s="3" t="s">
        <v>312</v>
      </c>
      <c r="E4209" s="3">
        <v>0.56000000000000005</v>
      </c>
      <c r="F4209" s="3">
        <v>0.48</v>
      </c>
      <c r="G4209" s="3" t="s">
        <v>307</v>
      </c>
      <c r="H4209" s="2">
        <v>6170</v>
      </c>
      <c r="I4209" s="3" t="s">
        <v>48</v>
      </c>
      <c r="J4209" s="2">
        <v>6170</v>
      </c>
      <c r="K4209" s="3" t="s">
        <v>313</v>
      </c>
      <c r="L4209" s="2">
        <v>93</v>
      </c>
      <c r="M4209" s="3">
        <v>7.1952944361642839</v>
      </c>
      <c r="N4209" s="3">
        <v>22662.505379623493</v>
      </c>
      <c r="O4209" s="3">
        <v>52.375227430558397</v>
      </c>
      <c r="P4209" s="3">
        <v>1</v>
      </c>
      <c r="Q4209" s="3">
        <f t="shared" si="336"/>
        <v>52.375227430558397</v>
      </c>
      <c r="R4209" s="3">
        <v>0</v>
      </c>
      <c r="S4209" s="3">
        <v>6.0309810291344279</v>
      </c>
      <c r="T4209" s="3">
        <v>1</v>
      </c>
      <c r="U4209" s="3">
        <f t="shared" si="337"/>
        <v>6.0309810291344279</v>
      </c>
      <c r="V4209" s="3">
        <v>0</v>
      </c>
    </row>
    <row r="4210" spans="1:22" x14ac:dyDescent="0.25">
      <c r="A4210" s="3" t="s">
        <v>158</v>
      </c>
      <c r="B4210" s="3" t="s">
        <v>310</v>
      </c>
      <c r="C4210" s="3" t="s">
        <v>9</v>
      </c>
      <c r="D4210" s="3" t="s">
        <v>197</v>
      </c>
      <c r="E4210" s="3">
        <v>0.56000000000000005</v>
      </c>
      <c r="F4210" s="3">
        <v>0.48</v>
      </c>
      <c r="G4210" s="3" t="s">
        <v>307</v>
      </c>
      <c r="H4210" s="2">
        <v>6170</v>
      </c>
      <c r="I4210" s="3" t="s">
        <v>48</v>
      </c>
      <c r="J4210" s="2">
        <v>6170</v>
      </c>
      <c r="K4210" s="3" t="s">
        <v>313</v>
      </c>
      <c r="L4210" s="2">
        <v>2</v>
      </c>
      <c r="M4210" s="3">
        <v>6.1363871027512513E-2</v>
      </c>
      <c r="N4210" s="3">
        <v>172.06265078538979</v>
      </c>
      <c r="O4210" s="3">
        <v>0.38158402071074565</v>
      </c>
      <c r="P4210" s="3">
        <v>1</v>
      </c>
      <c r="Q4210" s="3">
        <f t="shared" si="336"/>
        <v>0.38158402071074565</v>
      </c>
      <c r="R4210" s="3">
        <v>0</v>
      </c>
      <c r="S4210" s="3">
        <v>3.9343136060559634E-2</v>
      </c>
      <c r="T4210" s="3">
        <v>1</v>
      </c>
      <c r="U4210" s="3">
        <f t="shared" si="337"/>
        <v>3.9343136060559634E-2</v>
      </c>
      <c r="V4210" s="3">
        <v>0</v>
      </c>
    </row>
    <row r="4211" spans="1:22" x14ac:dyDescent="0.25">
      <c r="A4211" s="3" t="s">
        <v>158</v>
      </c>
      <c r="B4211" s="3" t="s">
        <v>89</v>
      </c>
      <c r="C4211" s="3" t="s">
        <v>9</v>
      </c>
      <c r="D4211" s="3" t="s">
        <v>262</v>
      </c>
      <c r="E4211" s="3">
        <v>0.56000000000000005</v>
      </c>
      <c r="F4211" s="3">
        <v>0.48</v>
      </c>
      <c r="G4211" s="3" t="s">
        <v>272</v>
      </c>
      <c r="H4211" s="2">
        <v>6170</v>
      </c>
      <c r="I4211" s="3" t="s">
        <v>48</v>
      </c>
      <c r="J4211" s="2">
        <v>6170</v>
      </c>
      <c r="K4211" s="3" t="s">
        <v>272</v>
      </c>
      <c r="L4211" s="2">
        <v>6</v>
      </c>
      <c r="M4211" s="3">
        <v>0.12503041569781836</v>
      </c>
      <c r="N4211" s="3">
        <v>273.39291209210865</v>
      </c>
      <c r="O4211" s="3">
        <v>0.72198288046547843</v>
      </c>
      <c r="P4211" s="3">
        <v>1</v>
      </c>
      <c r="Q4211" s="3">
        <f t="shared" si="336"/>
        <v>0.72198288046547843</v>
      </c>
      <c r="R4211" s="3">
        <v>0</v>
      </c>
      <c r="S4211" s="3">
        <v>6.8723903620627066E-2</v>
      </c>
      <c r="T4211" s="3">
        <v>1</v>
      </c>
      <c r="U4211" s="3">
        <f t="shared" si="337"/>
        <v>6.8723903620627066E-2</v>
      </c>
      <c r="V4211" s="3">
        <v>0</v>
      </c>
    </row>
    <row r="4212" spans="1:22" x14ac:dyDescent="0.25">
      <c r="A4212" s="3" t="s">
        <v>158</v>
      </c>
      <c r="B4212" s="3" t="s">
        <v>351</v>
      </c>
      <c r="C4212" s="3" t="s">
        <v>352</v>
      </c>
      <c r="D4212" s="3" t="s">
        <v>353</v>
      </c>
      <c r="E4212" s="3">
        <v>0.36</v>
      </c>
      <c r="F4212" s="3">
        <v>0.57999999999999996</v>
      </c>
      <c r="G4212" s="3" t="s">
        <v>272</v>
      </c>
      <c r="H4212" s="2">
        <v>6170</v>
      </c>
      <c r="I4212" s="3" t="s">
        <v>48</v>
      </c>
      <c r="J4212" s="2">
        <v>6170</v>
      </c>
      <c r="K4212" s="3" t="s">
        <v>272</v>
      </c>
      <c r="L4212" s="2">
        <v>374</v>
      </c>
      <c r="M4212" s="3">
        <v>102.29524990652706</v>
      </c>
      <c r="N4212" s="3">
        <v>260375.3446118577</v>
      </c>
      <c r="O4212" s="3">
        <v>653.92972521074842</v>
      </c>
      <c r="P4212" s="3">
        <v>1</v>
      </c>
      <c r="Q4212" s="3">
        <f t="shared" si="336"/>
        <v>653.92972521074842</v>
      </c>
      <c r="R4212" s="3">
        <v>0</v>
      </c>
      <c r="S4212" s="3">
        <v>66.876449882419578</v>
      </c>
      <c r="T4212" s="3">
        <v>1</v>
      </c>
      <c r="U4212" s="3">
        <f t="shared" si="337"/>
        <v>66.876449882419578</v>
      </c>
      <c r="V4212" s="3">
        <v>0</v>
      </c>
    </row>
    <row r="4213" spans="1:22" x14ac:dyDescent="0.25">
      <c r="A4213" s="3" t="s">
        <v>158</v>
      </c>
      <c r="B4213" s="3" t="s">
        <v>8</v>
      </c>
      <c r="C4213" s="3" t="s">
        <v>9</v>
      </c>
      <c r="D4213" s="3" t="s">
        <v>159</v>
      </c>
      <c r="E4213" s="3">
        <v>0.36</v>
      </c>
      <c r="F4213" s="3">
        <v>0</v>
      </c>
      <c r="G4213" s="3" t="s">
        <v>163</v>
      </c>
      <c r="H4213" s="2">
        <v>6170</v>
      </c>
      <c r="I4213" s="3" t="s">
        <v>48</v>
      </c>
      <c r="J4213" s="2">
        <v>6170</v>
      </c>
      <c r="K4213" s="3" t="s">
        <v>164</v>
      </c>
      <c r="L4213" s="2">
        <v>34</v>
      </c>
      <c r="M4213" s="3">
        <v>4.1172211929052285</v>
      </c>
      <c r="N4213" s="3">
        <v>9679.320496165823</v>
      </c>
      <c r="O4213" s="3">
        <v>25.583971140035953</v>
      </c>
      <c r="P4213" s="3">
        <v>1</v>
      </c>
      <c r="Q4213" s="3">
        <f t="shared" si="336"/>
        <v>25.583971140035953</v>
      </c>
      <c r="R4213" s="3">
        <v>0</v>
      </c>
      <c r="S4213" s="3">
        <v>2.8954863532442285</v>
      </c>
      <c r="T4213" s="3">
        <v>1</v>
      </c>
      <c r="U4213" s="3">
        <f t="shared" si="337"/>
        <v>2.8954863532442285</v>
      </c>
      <c r="V4213" s="3">
        <v>0</v>
      </c>
    </row>
    <row r="4214" spans="1:22" x14ac:dyDescent="0.25">
      <c r="A4214" s="3" t="s">
        <v>158</v>
      </c>
      <c r="B4214" s="3" t="s">
        <v>8</v>
      </c>
      <c r="C4214" s="3" t="s">
        <v>9</v>
      </c>
      <c r="D4214" s="3" t="s">
        <v>197</v>
      </c>
      <c r="E4214" s="3">
        <v>0.56000000000000005</v>
      </c>
      <c r="F4214" s="3">
        <v>0.48</v>
      </c>
      <c r="G4214" s="3" t="s">
        <v>163</v>
      </c>
      <c r="H4214" s="2">
        <v>6170</v>
      </c>
      <c r="I4214" s="3" t="s">
        <v>48</v>
      </c>
      <c r="J4214" s="2">
        <v>6170</v>
      </c>
      <c r="K4214" s="3" t="s">
        <v>164</v>
      </c>
      <c r="L4214" s="2">
        <v>462</v>
      </c>
      <c r="M4214" s="3">
        <v>136.95703411670362</v>
      </c>
      <c r="N4214" s="3">
        <v>310990.96211881068</v>
      </c>
      <c r="O4214" s="3">
        <v>816.96998809996251</v>
      </c>
      <c r="P4214" s="3">
        <v>1</v>
      </c>
      <c r="Q4214" s="3">
        <f t="shared" si="336"/>
        <v>816.96998809996251</v>
      </c>
      <c r="R4214" s="3">
        <v>0</v>
      </c>
      <c r="S4214" s="3">
        <v>78.392736125519903</v>
      </c>
      <c r="T4214" s="3">
        <v>1</v>
      </c>
      <c r="U4214" s="3">
        <f t="shared" si="337"/>
        <v>78.392736125519903</v>
      </c>
      <c r="V4214" s="3">
        <v>0</v>
      </c>
    </row>
    <row r="4215" spans="1:22" x14ac:dyDescent="0.25">
      <c r="A4215" s="3" t="s">
        <v>158</v>
      </c>
      <c r="B4215" s="3" t="s">
        <v>310</v>
      </c>
      <c r="C4215" s="3" t="s">
        <v>9</v>
      </c>
      <c r="D4215" s="3" t="s">
        <v>197</v>
      </c>
      <c r="E4215" s="3">
        <v>0.56000000000000005</v>
      </c>
      <c r="F4215" s="3">
        <v>0.48</v>
      </c>
      <c r="G4215" s="3" t="s">
        <v>163</v>
      </c>
      <c r="H4215" s="2">
        <v>6170</v>
      </c>
      <c r="I4215" s="3" t="s">
        <v>48</v>
      </c>
      <c r="J4215" s="2">
        <v>6170</v>
      </c>
      <c r="K4215" s="3" t="s">
        <v>164</v>
      </c>
      <c r="L4215" s="2">
        <v>64</v>
      </c>
      <c r="M4215" s="3">
        <v>22.417269629422446</v>
      </c>
      <c r="N4215" s="3">
        <v>51342.880498026207</v>
      </c>
      <c r="O4215" s="3">
        <v>135.33630733764693</v>
      </c>
      <c r="P4215" s="3">
        <v>1</v>
      </c>
      <c r="Q4215" s="3">
        <f t="shared" si="336"/>
        <v>135.33630733764693</v>
      </c>
      <c r="R4215" s="3">
        <v>0</v>
      </c>
      <c r="S4215" s="3">
        <v>12.49717734249889</v>
      </c>
      <c r="T4215" s="3">
        <v>1</v>
      </c>
      <c r="U4215" s="3">
        <f t="shared" si="337"/>
        <v>12.49717734249889</v>
      </c>
      <c r="V4215" s="3">
        <v>0</v>
      </c>
    </row>
    <row r="4216" spans="1:22" x14ac:dyDescent="0.25">
      <c r="A4216" s="3" t="s">
        <v>158</v>
      </c>
      <c r="B4216" s="3" t="s">
        <v>8</v>
      </c>
      <c r="C4216" s="3" t="s">
        <v>9</v>
      </c>
      <c r="D4216" s="3" t="s">
        <v>197</v>
      </c>
      <c r="E4216" s="3">
        <v>0.56000000000000005</v>
      </c>
      <c r="F4216" s="3">
        <v>0.48</v>
      </c>
      <c r="G4216" s="3" t="s">
        <v>163</v>
      </c>
      <c r="H4216" s="2">
        <v>6170</v>
      </c>
      <c r="I4216" s="3" t="s">
        <v>48</v>
      </c>
      <c r="J4216" s="2">
        <v>6170</v>
      </c>
      <c r="K4216" s="3" t="s">
        <v>219</v>
      </c>
      <c r="L4216" s="2">
        <v>12</v>
      </c>
      <c r="M4216" s="3">
        <v>1.0013138584789887</v>
      </c>
      <c r="N4216" s="3">
        <v>2215.150662452621</v>
      </c>
      <c r="O4216" s="3">
        <v>5.7548667366247823</v>
      </c>
      <c r="P4216" s="3">
        <v>1</v>
      </c>
      <c r="Q4216" s="3">
        <f t="shared" si="336"/>
        <v>5.7548667366247823</v>
      </c>
      <c r="R4216" s="3">
        <v>0</v>
      </c>
      <c r="S4216" s="3">
        <v>0.53439048580627113</v>
      </c>
      <c r="T4216" s="3">
        <v>1</v>
      </c>
      <c r="U4216" s="3">
        <f t="shared" si="337"/>
        <v>0.53439048580627113</v>
      </c>
      <c r="V4216" s="3">
        <v>0</v>
      </c>
    </row>
    <row r="4217" spans="1:22" x14ac:dyDescent="0.25">
      <c r="A4217" s="3" t="s">
        <v>158</v>
      </c>
      <c r="B4217" s="3" t="s">
        <v>8</v>
      </c>
      <c r="C4217" s="3" t="s">
        <v>9</v>
      </c>
      <c r="D4217" s="3" t="s">
        <v>197</v>
      </c>
      <c r="E4217" s="3">
        <v>0.56000000000000005</v>
      </c>
      <c r="F4217" s="3">
        <v>0.48</v>
      </c>
      <c r="G4217" s="3" t="s">
        <v>183</v>
      </c>
      <c r="H4217" s="2">
        <v>6170</v>
      </c>
      <c r="I4217" s="3" t="s">
        <v>48</v>
      </c>
      <c r="J4217" s="2">
        <v>6170</v>
      </c>
      <c r="K4217" s="3" t="s">
        <v>226</v>
      </c>
      <c r="L4217" s="2">
        <v>2</v>
      </c>
      <c r="M4217" s="3">
        <v>1.6749400867722093E-2</v>
      </c>
      <c r="N4217" s="3">
        <v>70.670876554721104</v>
      </c>
      <c r="O4217" s="3">
        <v>0.17601925644715563</v>
      </c>
      <c r="P4217" s="3">
        <f>1-0.712</f>
        <v>0.28800000000000003</v>
      </c>
      <c r="Q4217" s="3">
        <f t="shared" si="336"/>
        <v>5.0693545856780826E-2</v>
      </c>
      <c r="R4217" s="3">
        <v>0</v>
      </c>
      <c r="S4217" s="3">
        <v>2.558095914475669E-2</v>
      </c>
      <c r="T4217" s="3">
        <f>1-0.531</f>
        <v>0.46899999999999997</v>
      </c>
      <c r="U4217" s="3">
        <f t="shared" si="337"/>
        <v>1.1997469838890888E-2</v>
      </c>
      <c r="V4217" s="3">
        <v>0</v>
      </c>
    </row>
    <row r="4218" spans="1:22" x14ac:dyDescent="0.25">
      <c r="A4218" s="3" t="s">
        <v>158</v>
      </c>
      <c r="B4218" s="3" t="s">
        <v>8</v>
      </c>
      <c r="C4218" s="3" t="s">
        <v>9</v>
      </c>
      <c r="D4218" s="3" t="s">
        <v>159</v>
      </c>
      <c r="E4218" s="3">
        <v>0.36</v>
      </c>
      <c r="F4218" s="3">
        <v>0</v>
      </c>
      <c r="G4218" s="3" t="s">
        <v>163</v>
      </c>
      <c r="H4218" s="2">
        <v>6170</v>
      </c>
      <c r="I4218" s="3" t="s">
        <v>48</v>
      </c>
      <c r="J4218" s="2">
        <v>6170</v>
      </c>
      <c r="K4218" s="3" t="s">
        <v>165</v>
      </c>
      <c r="L4218" s="2">
        <v>3</v>
      </c>
      <c r="M4218" s="3">
        <v>0.15507842961878329</v>
      </c>
      <c r="N4218" s="3">
        <v>260.65269933807832</v>
      </c>
      <c r="O4218" s="3">
        <v>0.65515856008390039</v>
      </c>
      <c r="P4218" s="3">
        <v>1</v>
      </c>
      <c r="Q4218" s="3">
        <f t="shared" si="336"/>
        <v>0.65515856008390039</v>
      </c>
      <c r="R4218" s="3">
        <v>0</v>
      </c>
      <c r="S4218" s="3">
        <v>7.5428146215470782E-2</v>
      </c>
      <c r="T4218" s="3">
        <v>1</v>
      </c>
      <c r="U4218" s="3">
        <f t="shared" si="337"/>
        <v>7.5428146215470782E-2</v>
      </c>
      <c r="V4218" s="3">
        <v>0</v>
      </c>
    </row>
    <row r="4219" spans="1:22" x14ac:dyDescent="0.25">
      <c r="A4219" s="3" t="s">
        <v>158</v>
      </c>
      <c r="B4219" s="3" t="s">
        <v>8</v>
      </c>
      <c r="C4219" s="3" t="s">
        <v>9</v>
      </c>
      <c r="D4219" s="3" t="s">
        <v>197</v>
      </c>
      <c r="E4219" s="3">
        <v>0.56000000000000005</v>
      </c>
      <c r="F4219" s="3">
        <v>0.48</v>
      </c>
      <c r="G4219" s="3" t="s">
        <v>163</v>
      </c>
      <c r="H4219" s="2">
        <v>6170</v>
      </c>
      <c r="I4219" s="3" t="s">
        <v>48</v>
      </c>
      <c r="J4219" s="2">
        <v>6170</v>
      </c>
      <c r="K4219" s="3" t="s">
        <v>165</v>
      </c>
      <c r="L4219" s="2">
        <v>8</v>
      </c>
      <c r="M4219" s="3">
        <v>0.52088490943269927</v>
      </c>
      <c r="N4219" s="3">
        <v>1256.5802004450322</v>
      </c>
      <c r="O4219" s="3">
        <v>2.9981144754627116</v>
      </c>
      <c r="P4219" s="3">
        <v>1</v>
      </c>
      <c r="Q4219" s="3">
        <f t="shared" si="336"/>
        <v>2.9981144754627116</v>
      </c>
      <c r="R4219" s="3">
        <v>0</v>
      </c>
      <c r="S4219" s="3">
        <v>0.3254524149051099</v>
      </c>
      <c r="T4219" s="3">
        <v>1</v>
      </c>
      <c r="U4219" s="3">
        <f t="shared" si="337"/>
        <v>0.3254524149051099</v>
      </c>
      <c r="V4219" s="3">
        <v>0</v>
      </c>
    </row>
    <row r="4220" spans="1:22" x14ac:dyDescent="0.25">
      <c r="A4220" s="3" t="s">
        <v>158</v>
      </c>
      <c r="B4220" s="3" t="s">
        <v>89</v>
      </c>
      <c r="C4220" s="3" t="s">
        <v>9</v>
      </c>
      <c r="D4220" s="3" t="s">
        <v>262</v>
      </c>
      <c r="E4220" s="3">
        <v>0.56000000000000005</v>
      </c>
      <c r="F4220" s="3">
        <v>0.48</v>
      </c>
      <c r="G4220" s="3" t="s">
        <v>309</v>
      </c>
      <c r="H4220" s="2">
        <v>6170</v>
      </c>
      <c r="I4220" s="3" t="s">
        <v>48</v>
      </c>
      <c r="J4220" s="2">
        <v>6170</v>
      </c>
      <c r="K4220" s="3" t="s">
        <v>266</v>
      </c>
      <c r="L4220" s="2">
        <v>4</v>
      </c>
      <c r="M4220" s="3">
        <v>0.66232074850514766</v>
      </c>
      <c r="N4220" s="3">
        <v>2073.5027735164331</v>
      </c>
      <c r="O4220" s="3">
        <v>4.5544740383040336</v>
      </c>
      <c r="P4220" s="3">
        <v>1</v>
      </c>
      <c r="Q4220" s="3">
        <f t="shared" si="336"/>
        <v>4.5544740383040336</v>
      </c>
      <c r="R4220" s="3">
        <v>0</v>
      </c>
      <c r="S4220" s="3">
        <v>0.53403349907900755</v>
      </c>
      <c r="T4220" s="3">
        <v>1</v>
      </c>
      <c r="U4220" s="3">
        <f t="shared" si="337"/>
        <v>0.53403349907900755</v>
      </c>
      <c r="V4220" s="3">
        <v>0</v>
      </c>
    </row>
    <row r="4221" spans="1:22" x14ac:dyDescent="0.25">
      <c r="A4221" s="3" t="s">
        <v>158</v>
      </c>
      <c r="B4221" s="3" t="s">
        <v>8</v>
      </c>
      <c r="C4221" s="3" t="s">
        <v>9</v>
      </c>
      <c r="D4221" s="3" t="s">
        <v>159</v>
      </c>
      <c r="E4221" s="3">
        <v>0.36</v>
      </c>
      <c r="F4221" s="3">
        <v>0</v>
      </c>
      <c r="G4221" s="3" t="s">
        <v>166</v>
      </c>
      <c r="H4221" s="2">
        <v>6170</v>
      </c>
      <c r="I4221" s="3" t="s">
        <v>48</v>
      </c>
      <c r="J4221" s="2">
        <v>6170</v>
      </c>
      <c r="K4221" s="3" t="s">
        <v>167</v>
      </c>
      <c r="L4221" s="2">
        <v>3</v>
      </c>
      <c r="M4221" s="3">
        <v>0.481954254870118</v>
      </c>
      <c r="N4221" s="3">
        <v>748.11854634025735</v>
      </c>
      <c r="O4221" s="3">
        <v>1.893352348296379</v>
      </c>
      <c r="P4221" s="3">
        <v>1</v>
      </c>
      <c r="Q4221" s="3">
        <f t="shared" si="336"/>
        <v>1.893352348296379</v>
      </c>
      <c r="R4221" s="3">
        <v>0</v>
      </c>
      <c r="S4221" s="3">
        <v>0.18458928392985988</v>
      </c>
      <c r="T4221" s="3">
        <v>1</v>
      </c>
      <c r="U4221" s="3">
        <f t="shared" si="337"/>
        <v>0.18458928392985988</v>
      </c>
      <c r="V4221" s="3">
        <v>0</v>
      </c>
    </row>
    <row r="4222" spans="1:22" x14ac:dyDescent="0.25">
      <c r="A4222" s="3" t="s">
        <v>158</v>
      </c>
      <c r="B4222" s="3" t="s">
        <v>8</v>
      </c>
      <c r="C4222" s="3" t="s">
        <v>9</v>
      </c>
      <c r="D4222" s="3" t="s">
        <v>197</v>
      </c>
      <c r="E4222" s="3">
        <v>0.56000000000000005</v>
      </c>
      <c r="F4222" s="3">
        <v>0.48</v>
      </c>
      <c r="G4222" s="3" t="s">
        <v>166</v>
      </c>
      <c r="H4222" s="2">
        <v>6170</v>
      </c>
      <c r="I4222" s="3" t="s">
        <v>48</v>
      </c>
      <c r="J4222" s="2">
        <v>6170</v>
      </c>
      <c r="K4222" s="3" t="s">
        <v>167</v>
      </c>
      <c r="L4222" s="2">
        <v>312</v>
      </c>
      <c r="M4222" s="3">
        <v>83.292220673523815</v>
      </c>
      <c r="N4222" s="3">
        <v>201715.43315217993</v>
      </c>
      <c r="O4222" s="3">
        <v>472.40977019112159</v>
      </c>
      <c r="P4222" s="3">
        <v>1</v>
      </c>
      <c r="Q4222" s="3">
        <f t="shared" si="336"/>
        <v>472.40977019112159</v>
      </c>
      <c r="R4222" s="3">
        <v>0</v>
      </c>
      <c r="S4222" s="3">
        <v>51.589541305363014</v>
      </c>
      <c r="T4222" s="3">
        <v>1</v>
      </c>
      <c r="U4222" s="3">
        <f t="shared" si="337"/>
        <v>51.589541305363014</v>
      </c>
      <c r="V4222" s="3">
        <v>0</v>
      </c>
    </row>
    <row r="4223" spans="1:22" x14ac:dyDescent="0.25">
      <c r="A4223" s="3" t="s">
        <v>158</v>
      </c>
      <c r="B4223" s="3" t="s">
        <v>8</v>
      </c>
      <c r="C4223" s="3" t="s">
        <v>9</v>
      </c>
      <c r="D4223" s="3" t="s">
        <v>197</v>
      </c>
      <c r="E4223" s="3">
        <v>0.56000000000000005</v>
      </c>
      <c r="F4223" s="3">
        <v>0.48</v>
      </c>
      <c r="G4223" s="3" t="s">
        <v>166</v>
      </c>
      <c r="H4223" s="2">
        <v>6170</v>
      </c>
      <c r="I4223" s="3" t="s">
        <v>48</v>
      </c>
      <c r="J4223" s="2">
        <v>6170</v>
      </c>
      <c r="K4223" s="3" t="s">
        <v>211</v>
      </c>
      <c r="L4223" s="2">
        <v>20</v>
      </c>
      <c r="M4223" s="3">
        <v>1.3457210916206588</v>
      </c>
      <c r="N4223" s="3">
        <v>2875.0698963041632</v>
      </c>
      <c r="O4223" s="3">
        <v>6.415115654788841</v>
      </c>
      <c r="P4223" s="3">
        <v>1</v>
      </c>
      <c r="Q4223" s="3">
        <f t="shared" si="336"/>
        <v>6.415115654788841</v>
      </c>
      <c r="R4223" s="3">
        <v>0</v>
      </c>
      <c r="S4223" s="3">
        <v>0.68367826493259176</v>
      </c>
      <c r="T4223" s="3">
        <v>1</v>
      </c>
      <c r="U4223" s="3">
        <f t="shared" si="337"/>
        <v>0.68367826493259176</v>
      </c>
      <c r="V4223" s="3">
        <v>0</v>
      </c>
    </row>
    <row r="4224" spans="1:22" x14ac:dyDescent="0.25">
      <c r="A4224" s="3" t="s">
        <v>158</v>
      </c>
      <c r="B4224" s="3" t="s">
        <v>8</v>
      </c>
      <c r="C4224" s="3" t="s">
        <v>9</v>
      </c>
      <c r="D4224" s="3" t="s">
        <v>10</v>
      </c>
      <c r="E4224" s="3">
        <v>0.56000000000000005</v>
      </c>
      <c r="F4224" s="3">
        <v>0.48</v>
      </c>
      <c r="G4224" s="3" t="s">
        <v>193</v>
      </c>
      <c r="H4224" s="2">
        <v>6170</v>
      </c>
      <c r="I4224" s="3" t="s">
        <v>48</v>
      </c>
      <c r="J4224" s="2">
        <v>6170</v>
      </c>
      <c r="K4224" s="3" t="s">
        <v>194</v>
      </c>
      <c r="L4224" s="2">
        <v>3</v>
      </c>
      <c r="M4224" s="3">
        <v>0.14246847129325571</v>
      </c>
      <c r="N4224" s="3">
        <v>522.02002284203979</v>
      </c>
      <c r="O4224" s="3">
        <v>1.290051214144724</v>
      </c>
      <c r="P4224" s="3">
        <v>1</v>
      </c>
      <c r="Q4224" s="3">
        <f t="shared" si="336"/>
        <v>1.290051214144724</v>
      </c>
      <c r="R4224" s="3">
        <v>0</v>
      </c>
      <c r="S4224" s="3">
        <v>0.21032422259510516</v>
      </c>
      <c r="T4224" s="3">
        <v>1</v>
      </c>
      <c r="U4224" s="3">
        <f t="shared" si="337"/>
        <v>0.21032422259510516</v>
      </c>
      <c r="V4224" s="3">
        <v>0</v>
      </c>
    </row>
    <row r="4225" spans="1:22" x14ac:dyDescent="0.25">
      <c r="A4225" s="3" t="s">
        <v>158</v>
      </c>
      <c r="B4225" s="3" t="s">
        <v>351</v>
      </c>
      <c r="C4225" s="3" t="s">
        <v>352</v>
      </c>
      <c r="D4225" s="3" t="s">
        <v>353</v>
      </c>
      <c r="E4225" s="3">
        <v>0.36</v>
      </c>
      <c r="F4225" s="3">
        <v>0.57999999999999996</v>
      </c>
      <c r="G4225" s="3" t="s">
        <v>376</v>
      </c>
      <c r="H4225" s="2">
        <v>6170</v>
      </c>
      <c r="I4225" s="3" t="s">
        <v>48</v>
      </c>
      <c r="J4225" s="2">
        <v>6170</v>
      </c>
      <c r="K4225" s="3" t="s">
        <v>377</v>
      </c>
      <c r="L4225" s="2">
        <v>129</v>
      </c>
      <c r="M4225" s="3">
        <v>21.500238490783826</v>
      </c>
      <c r="N4225" s="3">
        <v>62554.41034636955</v>
      </c>
      <c r="O4225" s="3">
        <v>159.49866307295287</v>
      </c>
      <c r="P4225" s="3">
        <v>1</v>
      </c>
      <c r="Q4225" s="3">
        <f t="shared" si="336"/>
        <v>159.49866307295287</v>
      </c>
      <c r="R4225" s="3">
        <v>0</v>
      </c>
      <c r="S4225" s="3">
        <v>20.174033402766955</v>
      </c>
      <c r="T4225" s="3">
        <v>1</v>
      </c>
      <c r="U4225" s="3">
        <f t="shared" si="337"/>
        <v>20.174033402766955</v>
      </c>
      <c r="V4225" s="3">
        <v>0</v>
      </c>
    </row>
    <row r="4226" spans="1:22" x14ac:dyDescent="0.25">
      <c r="A4226" s="3" t="s">
        <v>158</v>
      </c>
      <c r="B4226" s="3" t="s">
        <v>310</v>
      </c>
      <c r="C4226" s="3" t="s">
        <v>9</v>
      </c>
      <c r="D4226" s="3" t="s">
        <v>312</v>
      </c>
      <c r="E4226" s="3">
        <v>0.56000000000000005</v>
      </c>
      <c r="F4226" s="3">
        <v>0.48</v>
      </c>
      <c r="G4226" s="3" t="s">
        <v>329</v>
      </c>
      <c r="H4226" s="2">
        <v>6170</v>
      </c>
      <c r="I4226" s="3" t="s">
        <v>48</v>
      </c>
      <c r="J4226" s="2">
        <v>6170</v>
      </c>
      <c r="K4226" s="3" t="s">
        <v>317</v>
      </c>
      <c r="L4226" s="2">
        <v>6</v>
      </c>
      <c r="M4226" s="3">
        <v>0.189394588847281</v>
      </c>
      <c r="N4226" s="3">
        <v>459.41088159641578</v>
      </c>
      <c r="O4226" s="3">
        <v>1.1205509192862981</v>
      </c>
      <c r="P4226" s="3">
        <v>1</v>
      </c>
      <c r="Q4226" s="3">
        <f t="shared" ref="Q4226:Q4289" si="338">O4226*P4226</f>
        <v>1.1205509192862981</v>
      </c>
      <c r="R4226" s="3">
        <v>0</v>
      </c>
      <c r="S4226" s="3">
        <v>0.10139765004298582</v>
      </c>
      <c r="T4226" s="3">
        <v>1</v>
      </c>
      <c r="U4226" s="3">
        <f t="shared" ref="U4226:U4289" si="339">S4226*T4226</f>
        <v>0.10139765004298582</v>
      </c>
      <c r="V4226" s="3">
        <v>0</v>
      </c>
    </row>
    <row r="4227" spans="1:22" x14ac:dyDescent="0.25">
      <c r="A4227" s="3" t="s">
        <v>158</v>
      </c>
      <c r="B4227" s="3" t="s">
        <v>310</v>
      </c>
      <c r="C4227" s="3" t="s">
        <v>9</v>
      </c>
      <c r="D4227" s="3" t="s">
        <v>312</v>
      </c>
      <c r="E4227" s="3">
        <v>0.56000000000000005</v>
      </c>
      <c r="F4227" s="3">
        <v>0.48</v>
      </c>
      <c r="G4227" s="3" t="s">
        <v>329</v>
      </c>
      <c r="H4227" s="2">
        <v>6170</v>
      </c>
      <c r="I4227" s="3" t="s">
        <v>48</v>
      </c>
      <c r="J4227" s="2">
        <v>6170</v>
      </c>
      <c r="K4227" s="3" t="s">
        <v>315</v>
      </c>
      <c r="L4227" s="2">
        <v>65</v>
      </c>
      <c r="M4227" s="3">
        <v>12.198451397450549</v>
      </c>
      <c r="N4227" s="3">
        <v>28141.864570300571</v>
      </c>
      <c r="O4227" s="3">
        <v>72.461128484846611</v>
      </c>
      <c r="P4227" s="3">
        <v>1</v>
      </c>
      <c r="Q4227" s="3">
        <f t="shared" si="338"/>
        <v>72.461128484846611</v>
      </c>
      <c r="R4227" s="3">
        <v>0</v>
      </c>
      <c r="S4227" s="3">
        <v>6.9302003705969994</v>
      </c>
      <c r="T4227" s="3">
        <v>1</v>
      </c>
      <c r="U4227" s="3">
        <f t="shared" si="339"/>
        <v>6.9302003705969994</v>
      </c>
      <c r="V4227" s="3">
        <v>0</v>
      </c>
    </row>
    <row r="4228" spans="1:22" x14ac:dyDescent="0.25">
      <c r="A4228" s="3" t="s">
        <v>158</v>
      </c>
      <c r="B4228" s="3" t="s">
        <v>351</v>
      </c>
      <c r="C4228" s="3" t="s">
        <v>352</v>
      </c>
      <c r="D4228" s="3" t="s">
        <v>353</v>
      </c>
      <c r="E4228" s="3">
        <v>0.36</v>
      </c>
      <c r="F4228" s="3">
        <v>0.57999999999999996</v>
      </c>
      <c r="G4228" s="3" t="s">
        <v>272</v>
      </c>
      <c r="H4228" s="2">
        <v>6172</v>
      </c>
      <c r="I4228" s="3" t="s">
        <v>293</v>
      </c>
      <c r="J4228" s="2">
        <v>3000</v>
      </c>
      <c r="K4228" s="3" t="s">
        <v>272</v>
      </c>
      <c r="L4228" s="2">
        <v>45</v>
      </c>
      <c r="M4228" s="3">
        <v>4.810354695129579</v>
      </c>
      <c r="N4228" s="3">
        <v>12979.755172536514</v>
      </c>
      <c r="O4228" s="3">
        <v>26.461376634275684</v>
      </c>
      <c r="P4228" s="3">
        <v>1</v>
      </c>
      <c r="Q4228" s="3">
        <f t="shared" si="338"/>
        <v>26.461376634275684</v>
      </c>
      <c r="R4228" s="3">
        <v>0</v>
      </c>
      <c r="S4228" s="3">
        <v>2.8221608707552148</v>
      </c>
      <c r="T4228" s="3">
        <v>1</v>
      </c>
      <c r="U4228" s="3">
        <f t="shared" si="339"/>
        <v>2.8221608707552148</v>
      </c>
      <c r="V4228" s="3">
        <v>0</v>
      </c>
    </row>
    <row r="4229" spans="1:22" x14ac:dyDescent="0.25">
      <c r="A4229" s="3" t="s">
        <v>158</v>
      </c>
      <c r="B4229" s="3" t="s">
        <v>351</v>
      </c>
      <c r="C4229" s="3" t="s">
        <v>352</v>
      </c>
      <c r="D4229" s="3" t="s">
        <v>353</v>
      </c>
      <c r="E4229" s="3">
        <v>0.36</v>
      </c>
      <c r="F4229" s="3">
        <v>0.57999999999999996</v>
      </c>
      <c r="G4229" s="3" t="s">
        <v>283</v>
      </c>
      <c r="H4229" s="2">
        <v>6172</v>
      </c>
      <c r="I4229" s="3" t="s">
        <v>293</v>
      </c>
      <c r="J4229" s="2">
        <v>6172</v>
      </c>
      <c r="K4229" s="3" t="s">
        <v>287</v>
      </c>
      <c r="L4229" s="2">
        <v>30</v>
      </c>
      <c r="M4229" s="3">
        <v>1.9497844937996933</v>
      </c>
      <c r="N4229" s="3">
        <v>6734.1253019921078</v>
      </c>
      <c r="O4229" s="3">
        <v>14.859854455267929</v>
      </c>
      <c r="P4229" s="3">
        <v>1</v>
      </c>
      <c r="Q4229" s="3">
        <f t="shared" si="338"/>
        <v>14.859854455267929</v>
      </c>
      <c r="R4229" s="3">
        <v>0</v>
      </c>
      <c r="S4229" s="3">
        <v>1.8509212279155911</v>
      </c>
      <c r="T4229" s="3">
        <v>1</v>
      </c>
      <c r="U4229" s="3">
        <f t="shared" si="339"/>
        <v>1.8509212279155911</v>
      </c>
      <c r="V4229" s="3">
        <v>0</v>
      </c>
    </row>
    <row r="4230" spans="1:22" x14ac:dyDescent="0.25">
      <c r="A4230" s="3" t="s">
        <v>158</v>
      </c>
      <c r="B4230" s="3" t="s">
        <v>351</v>
      </c>
      <c r="C4230" s="3" t="s">
        <v>352</v>
      </c>
      <c r="D4230" s="3" t="s">
        <v>353</v>
      </c>
      <c r="E4230" s="3">
        <v>0.36</v>
      </c>
      <c r="F4230" s="3">
        <v>0.57999999999999996</v>
      </c>
      <c r="G4230" s="3" t="s">
        <v>371</v>
      </c>
      <c r="H4230" s="2">
        <v>6172</v>
      </c>
      <c r="I4230" s="3" t="s">
        <v>293</v>
      </c>
      <c r="J4230" s="2">
        <v>6172</v>
      </c>
      <c r="K4230" s="3" t="s">
        <v>359</v>
      </c>
      <c r="L4230" s="2">
        <v>223</v>
      </c>
      <c r="M4230" s="3">
        <v>38.228238851393016</v>
      </c>
      <c r="N4230" s="3">
        <v>120079.90626258995</v>
      </c>
      <c r="O4230" s="3">
        <v>274.36837931224642</v>
      </c>
      <c r="P4230" s="3">
        <v>1</v>
      </c>
      <c r="Q4230" s="3">
        <f t="shared" si="338"/>
        <v>274.36837931224642</v>
      </c>
      <c r="R4230" s="3">
        <v>0</v>
      </c>
      <c r="S4230" s="3">
        <v>34.14009100350448</v>
      </c>
      <c r="T4230" s="3">
        <v>1</v>
      </c>
      <c r="U4230" s="3">
        <f t="shared" si="339"/>
        <v>34.14009100350448</v>
      </c>
      <c r="V4230" s="3">
        <v>0</v>
      </c>
    </row>
    <row r="4231" spans="1:22" x14ac:dyDescent="0.25">
      <c r="A4231" s="3" t="s">
        <v>158</v>
      </c>
      <c r="B4231" s="3" t="s">
        <v>89</v>
      </c>
      <c r="C4231" s="3" t="s">
        <v>9</v>
      </c>
      <c r="D4231" s="3" t="s">
        <v>262</v>
      </c>
      <c r="E4231" s="3">
        <v>0.56000000000000005</v>
      </c>
      <c r="F4231" s="3">
        <v>0.48</v>
      </c>
      <c r="G4231" s="3" t="s">
        <v>264</v>
      </c>
      <c r="H4231" s="2">
        <v>6172</v>
      </c>
      <c r="I4231" s="3" t="s">
        <v>293</v>
      </c>
      <c r="J4231" s="2">
        <v>6172</v>
      </c>
      <c r="K4231" s="3" t="s">
        <v>264</v>
      </c>
      <c r="L4231" s="2">
        <v>24</v>
      </c>
      <c r="M4231" s="3">
        <v>1.4311254324486506</v>
      </c>
      <c r="N4231" s="3">
        <v>4254.489333125568</v>
      </c>
      <c r="O4231" s="3">
        <v>8.6861911357273431</v>
      </c>
      <c r="P4231" s="3">
        <v>1</v>
      </c>
      <c r="Q4231" s="3">
        <f t="shared" si="338"/>
        <v>8.6861911357273431</v>
      </c>
      <c r="R4231" s="3">
        <v>0</v>
      </c>
      <c r="S4231" s="3">
        <v>1.0196506519808124</v>
      </c>
      <c r="T4231" s="3">
        <v>1</v>
      </c>
      <c r="U4231" s="3">
        <f t="shared" si="339"/>
        <v>1.0196506519808124</v>
      </c>
      <c r="V4231" s="3">
        <v>0</v>
      </c>
    </row>
    <row r="4232" spans="1:22" x14ac:dyDescent="0.25">
      <c r="A4232" s="3" t="s">
        <v>158</v>
      </c>
      <c r="B4232" s="3" t="s">
        <v>351</v>
      </c>
      <c r="C4232" s="3" t="s">
        <v>352</v>
      </c>
      <c r="D4232" s="3" t="s">
        <v>353</v>
      </c>
      <c r="E4232" s="3">
        <v>0.36</v>
      </c>
      <c r="F4232" s="3">
        <v>0.57999999999999996</v>
      </c>
      <c r="G4232" s="3" t="s">
        <v>264</v>
      </c>
      <c r="H4232" s="2">
        <v>6172</v>
      </c>
      <c r="I4232" s="3" t="s">
        <v>293</v>
      </c>
      <c r="J4232" s="2">
        <v>6172</v>
      </c>
      <c r="K4232" s="3" t="s">
        <v>264</v>
      </c>
      <c r="L4232" s="2">
        <v>7</v>
      </c>
      <c r="M4232" s="3">
        <v>1.3370801976300183E-3</v>
      </c>
      <c r="N4232" s="3">
        <v>3.2748544420367991</v>
      </c>
      <c r="O4232" s="3">
        <v>6.2257669260553112E-3</v>
      </c>
      <c r="P4232" s="3">
        <v>1</v>
      </c>
      <c r="Q4232" s="3">
        <f t="shared" si="338"/>
        <v>6.2257669260553112E-3</v>
      </c>
      <c r="R4232" s="3">
        <v>0</v>
      </c>
      <c r="S4232" s="3">
        <v>5.4658101489257814E-4</v>
      </c>
      <c r="T4232" s="3">
        <v>1</v>
      </c>
      <c r="U4232" s="3">
        <f t="shared" si="339"/>
        <v>5.4658101489257814E-4</v>
      </c>
      <c r="V4232" s="3">
        <v>0</v>
      </c>
    </row>
    <row r="4233" spans="1:22" x14ac:dyDescent="0.25">
      <c r="A4233" s="3" t="s">
        <v>158</v>
      </c>
      <c r="B4233" s="3" t="s">
        <v>89</v>
      </c>
      <c r="C4233" s="3" t="s">
        <v>9</v>
      </c>
      <c r="D4233" s="3" t="s">
        <v>262</v>
      </c>
      <c r="E4233" s="3">
        <v>0.56000000000000005</v>
      </c>
      <c r="F4233" s="3">
        <v>0.48</v>
      </c>
      <c r="G4233" s="3" t="s">
        <v>272</v>
      </c>
      <c r="H4233" s="2">
        <v>6172</v>
      </c>
      <c r="I4233" s="3" t="s">
        <v>293</v>
      </c>
      <c r="J4233" s="2">
        <v>6172</v>
      </c>
      <c r="K4233" s="3" t="s">
        <v>272</v>
      </c>
      <c r="L4233" s="2">
        <v>5</v>
      </c>
      <c r="M4233" s="3">
        <v>1.6445680694620243E-4</v>
      </c>
      <c r="N4233" s="3">
        <v>0.37521726387441934</v>
      </c>
      <c r="O4233" s="3">
        <v>6.2239528708272606E-4</v>
      </c>
      <c r="P4233" s="3">
        <v>1</v>
      </c>
      <c r="Q4233" s="3">
        <f t="shared" si="338"/>
        <v>6.2239528708272606E-4</v>
      </c>
      <c r="R4233" s="3">
        <v>0</v>
      </c>
      <c r="S4233" s="3">
        <v>5.0751277487811892E-5</v>
      </c>
      <c r="T4233" s="3">
        <v>1</v>
      </c>
      <c r="U4233" s="3">
        <f t="shared" si="339"/>
        <v>5.0751277487811892E-5</v>
      </c>
      <c r="V4233" s="3">
        <v>0</v>
      </c>
    </row>
    <row r="4234" spans="1:22" x14ac:dyDescent="0.25">
      <c r="A4234" s="3" t="s">
        <v>158</v>
      </c>
      <c r="B4234" s="3" t="s">
        <v>351</v>
      </c>
      <c r="C4234" s="3" t="s">
        <v>352</v>
      </c>
      <c r="D4234" s="3" t="s">
        <v>353</v>
      </c>
      <c r="E4234" s="3">
        <v>0.36</v>
      </c>
      <c r="F4234" s="3">
        <v>0.57999999999999996</v>
      </c>
      <c r="G4234" s="3" t="s">
        <v>272</v>
      </c>
      <c r="H4234" s="2">
        <v>6172</v>
      </c>
      <c r="I4234" s="3" t="s">
        <v>293</v>
      </c>
      <c r="J4234" s="2">
        <v>6172</v>
      </c>
      <c r="K4234" s="3" t="s">
        <v>272</v>
      </c>
      <c r="L4234" s="2">
        <v>1124</v>
      </c>
      <c r="M4234" s="3">
        <v>293.06143273748302</v>
      </c>
      <c r="N4234" s="3">
        <v>704973.39341103577</v>
      </c>
      <c r="O4234" s="3">
        <v>1387.7485522625036</v>
      </c>
      <c r="P4234" s="3">
        <v>1</v>
      </c>
      <c r="Q4234" s="3">
        <f t="shared" si="338"/>
        <v>1387.7485522625036</v>
      </c>
      <c r="R4234" s="3">
        <v>0</v>
      </c>
      <c r="S4234" s="3">
        <v>132.25777124539223</v>
      </c>
      <c r="T4234" s="3">
        <v>1</v>
      </c>
      <c r="U4234" s="3">
        <f t="shared" si="339"/>
        <v>132.25777124539223</v>
      </c>
      <c r="V4234" s="3">
        <v>0</v>
      </c>
    </row>
    <row r="4235" spans="1:22" x14ac:dyDescent="0.25">
      <c r="A4235" s="3" t="s">
        <v>158</v>
      </c>
      <c r="B4235" s="3" t="s">
        <v>351</v>
      </c>
      <c r="C4235" s="3" t="s">
        <v>352</v>
      </c>
      <c r="D4235" s="3" t="s">
        <v>353</v>
      </c>
      <c r="E4235" s="3">
        <v>0.36</v>
      </c>
      <c r="F4235" s="3">
        <v>0.57999999999999996</v>
      </c>
      <c r="G4235" s="3" t="s">
        <v>376</v>
      </c>
      <c r="H4235" s="2">
        <v>6172</v>
      </c>
      <c r="I4235" s="3" t="s">
        <v>293</v>
      </c>
      <c r="J4235" s="2">
        <v>6172</v>
      </c>
      <c r="K4235" s="3" t="s">
        <v>377</v>
      </c>
      <c r="L4235" s="2">
        <v>36</v>
      </c>
      <c r="M4235" s="3">
        <v>3.8685480686740075</v>
      </c>
      <c r="N4235" s="3">
        <v>11542.550950476436</v>
      </c>
      <c r="O4235" s="3">
        <v>26.331353223386767</v>
      </c>
      <c r="P4235" s="3">
        <v>1</v>
      </c>
      <c r="Q4235" s="3">
        <f t="shared" si="338"/>
        <v>26.331353223386767</v>
      </c>
      <c r="R4235" s="3">
        <v>0</v>
      </c>
      <c r="S4235" s="3">
        <v>3.4276563430862064</v>
      </c>
      <c r="T4235" s="3">
        <v>1</v>
      </c>
      <c r="U4235" s="3">
        <f t="shared" si="339"/>
        <v>3.4276563430862064</v>
      </c>
      <c r="V4235" s="3">
        <v>0</v>
      </c>
    </row>
    <row r="4236" spans="1:22" x14ac:dyDescent="0.25">
      <c r="A4236" s="3" t="s">
        <v>158</v>
      </c>
      <c r="B4236" s="3" t="s">
        <v>310</v>
      </c>
      <c r="C4236" s="3" t="s">
        <v>9</v>
      </c>
      <c r="D4236" s="3" t="s">
        <v>197</v>
      </c>
      <c r="E4236" s="3">
        <v>0.56000000000000005</v>
      </c>
      <c r="F4236" s="3">
        <v>0.48</v>
      </c>
      <c r="G4236" s="3" t="s">
        <v>17</v>
      </c>
      <c r="H4236" s="2">
        <v>6181</v>
      </c>
      <c r="I4236" s="3" t="s">
        <v>49</v>
      </c>
      <c r="J4236" s="2">
        <v>2000</v>
      </c>
      <c r="K4236" s="3" t="s">
        <v>319</v>
      </c>
      <c r="L4236" s="2">
        <v>1</v>
      </c>
      <c r="M4236" s="3">
        <v>4.9800304443740255E-5</v>
      </c>
      <c r="N4236" s="3">
        <v>0.13372787181964221</v>
      </c>
      <c r="O4236" s="3">
        <v>3.0270906048221913E-4</v>
      </c>
      <c r="P4236" s="3">
        <v>1</v>
      </c>
      <c r="Q4236" s="3">
        <f t="shared" si="338"/>
        <v>3.0270906048221913E-4</v>
      </c>
      <c r="R4236" s="4">
        <f>Q4236</f>
        <v>3.0270906048221913E-4</v>
      </c>
      <c r="S4236" s="3">
        <v>3.0477272666315765E-5</v>
      </c>
      <c r="T4236" s="3">
        <v>1</v>
      </c>
      <c r="U4236" s="3">
        <f t="shared" si="339"/>
        <v>3.0477272666315765E-5</v>
      </c>
      <c r="V4236" s="3">
        <f>U4236</f>
        <v>3.0477272666315765E-5</v>
      </c>
    </row>
    <row r="4237" spans="1:22" x14ac:dyDescent="0.25">
      <c r="A4237" s="3" t="s">
        <v>158</v>
      </c>
      <c r="B4237" s="3" t="s">
        <v>310</v>
      </c>
      <c r="C4237" s="3" t="s">
        <v>9</v>
      </c>
      <c r="D4237" s="3" t="s">
        <v>312</v>
      </c>
      <c r="E4237" s="3">
        <v>0.56000000000000005</v>
      </c>
      <c r="F4237" s="3">
        <v>0.48</v>
      </c>
      <c r="G4237" s="3" t="s">
        <v>17</v>
      </c>
      <c r="H4237" s="2">
        <v>6181</v>
      </c>
      <c r="I4237" s="3" t="s">
        <v>49</v>
      </c>
      <c r="J4237" s="2">
        <v>2000</v>
      </c>
      <c r="K4237" s="3" t="s">
        <v>264</v>
      </c>
      <c r="L4237" s="2">
        <v>5</v>
      </c>
      <c r="M4237" s="3">
        <v>6.0245046334441723E-4</v>
      </c>
      <c r="N4237" s="3">
        <v>1.9022000291065817</v>
      </c>
      <c r="O4237" s="3">
        <v>4.1790462001904567E-3</v>
      </c>
      <c r="P4237" s="3">
        <v>1</v>
      </c>
      <c r="Q4237" s="3">
        <f t="shared" si="338"/>
        <v>4.1790462001904567E-3</v>
      </c>
      <c r="R4237" s="4">
        <f>Q4237</f>
        <v>4.1790462001904567E-3</v>
      </c>
      <c r="S4237" s="3">
        <v>4.6350593809107624E-4</v>
      </c>
      <c r="T4237" s="3">
        <v>1</v>
      </c>
      <c r="U4237" s="3">
        <f t="shared" si="339"/>
        <v>4.6350593809107624E-4</v>
      </c>
      <c r="V4237" s="3">
        <f>U4237</f>
        <v>4.6350593809107624E-4</v>
      </c>
    </row>
    <row r="4238" spans="1:22" x14ac:dyDescent="0.25">
      <c r="A4238" s="3" t="s">
        <v>158</v>
      </c>
      <c r="B4238" s="3" t="s">
        <v>310</v>
      </c>
      <c r="C4238" s="3" t="s">
        <v>9</v>
      </c>
      <c r="D4238" s="3" t="s">
        <v>197</v>
      </c>
      <c r="E4238" s="3">
        <v>0.56000000000000005</v>
      </c>
      <c r="F4238" s="3">
        <v>0.48</v>
      </c>
      <c r="G4238" s="3" t="s">
        <v>17</v>
      </c>
      <c r="H4238" s="2">
        <v>6181</v>
      </c>
      <c r="I4238" s="3" t="s">
        <v>49</v>
      </c>
      <c r="J4238" s="2">
        <v>2000</v>
      </c>
      <c r="K4238" s="3" t="s">
        <v>264</v>
      </c>
      <c r="L4238" s="2">
        <v>2</v>
      </c>
      <c r="M4238" s="3">
        <v>5.0200336991667997E-5</v>
      </c>
      <c r="N4238" s="3">
        <v>0.13529220764150643</v>
      </c>
      <c r="O4238" s="3">
        <v>3.5605382018772964E-4</v>
      </c>
      <c r="P4238" s="3">
        <v>1</v>
      </c>
      <c r="Q4238" s="3">
        <f t="shared" si="338"/>
        <v>3.5605382018772964E-4</v>
      </c>
      <c r="R4238" s="4">
        <f>Q4238</f>
        <v>3.5605382018772964E-4</v>
      </c>
      <c r="S4238" s="3">
        <v>4.7085404933599876E-5</v>
      </c>
      <c r="T4238" s="3">
        <v>1</v>
      </c>
      <c r="U4238" s="3">
        <f t="shared" si="339"/>
        <v>4.7085404933599876E-5</v>
      </c>
      <c r="V4238" s="3">
        <f>U4238</f>
        <v>4.7085404933599876E-5</v>
      </c>
    </row>
    <row r="4239" spans="1:22" x14ac:dyDescent="0.25">
      <c r="A4239" s="3" t="s">
        <v>158</v>
      </c>
      <c r="B4239" s="3" t="s">
        <v>8</v>
      </c>
      <c r="C4239" s="3" t="s">
        <v>9</v>
      </c>
      <c r="D4239" s="3" t="s">
        <v>197</v>
      </c>
      <c r="E4239" s="3">
        <v>0.56000000000000005</v>
      </c>
      <c r="F4239" s="3">
        <v>0.48</v>
      </c>
      <c r="G4239" s="3" t="s">
        <v>19</v>
      </c>
      <c r="H4239" s="2">
        <v>6181</v>
      </c>
      <c r="I4239" s="3" t="s">
        <v>49</v>
      </c>
      <c r="J4239" s="2">
        <v>6181</v>
      </c>
      <c r="K4239" s="3" t="s">
        <v>19</v>
      </c>
      <c r="L4239" s="2">
        <v>310</v>
      </c>
      <c r="M4239" s="3">
        <v>117.04665474586078</v>
      </c>
      <c r="N4239" s="3">
        <v>242316.77518237109</v>
      </c>
      <c r="O4239" s="3">
        <v>529.71712297680983</v>
      </c>
      <c r="P4239" s="3">
        <v>1</v>
      </c>
      <c r="Q4239" s="3">
        <f t="shared" si="338"/>
        <v>529.71712297680983</v>
      </c>
      <c r="R4239" s="3">
        <v>0</v>
      </c>
      <c r="S4239" s="3">
        <v>42.848719546213424</v>
      </c>
      <c r="T4239" s="3">
        <v>1</v>
      </c>
      <c r="U4239" s="3">
        <f t="shared" si="339"/>
        <v>42.848719546213424</v>
      </c>
      <c r="V4239" s="3">
        <v>0</v>
      </c>
    </row>
    <row r="4240" spans="1:22" x14ac:dyDescent="0.25">
      <c r="A4240" s="3" t="s">
        <v>158</v>
      </c>
      <c r="B4240" s="3" t="s">
        <v>310</v>
      </c>
      <c r="C4240" s="3" t="s">
        <v>9</v>
      </c>
      <c r="D4240" s="3" t="s">
        <v>197</v>
      </c>
      <c r="E4240" s="3">
        <v>0.56000000000000005</v>
      </c>
      <c r="F4240" s="3">
        <v>0.48</v>
      </c>
      <c r="G4240" s="3" t="s">
        <v>19</v>
      </c>
      <c r="H4240" s="2">
        <v>6181</v>
      </c>
      <c r="I4240" s="3" t="s">
        <v>49</v>
      </c>
      <c r="J4240" s="2">
        <v>6181</v>
      </c>
      <c r="K4240" s="3" t="s">
        <v>19</v>
      </c>
      <c r="L4240" s="2">
        <v>413</v>
      </c>
      <c r="M4240" s="3">
        <v>136.43541107165953</v>
      </c>
      <c r="N4240" s="3">
        <v>271404.14215903741</v>
      </c>
      <c r="O4240" s="3">
        <v>594.23805751629948</v>
      </c>
      <c r="P4240" s="3">
        <v>1</v>
      </c>
      <c r="Q4240" s="3">
        <f t="shared" si="338"/>
        <v>594.23805751629948</v>
      </c>
      <c r="R4240" s="3">
        <v>0</v>
      </c>
      <c r="S4240" s="3">
        <v>44.406941962034132</v>
      </c>
      <c r="T4240" s="3">
        <v>1</v>
      </c>
      <c r="U4240" s="3">
        <f t="shared" si="339"/>
        <v>44.406941962034132</v>
      </c>
      <c r="V4240" s="3">
        <v>0</v>
      </c>
    </row>
    <row r="4241" spans="1:22" x14ac:dyDescent="0.25">
      <c r="A4241" s="3" t="s">
        <v>158</v>
      </c>
      <c r="B4241" s="3" t="s">
        <v>310</v>
      </c>
      <c r="C4241" s="3" t="s">
        <v>9</v>
      </c>
      <c r="D4241" s="3" t="s">
        <v>312</v>
      </c>
      <c r="E4241" s="3">
        <v>0.56000000000000005</v>
      </c>
      <c r="F4241" s="3">
        <v>0.48</v>
      </c>
      <c r="G4241" s="3" t="s">
        <v>275</v>
      </c>
      <c r="H4241" s="2">
        <v>6181</v>
      </c>
      <c r="I4241" s="3" t="s">
        <v>49</v>
      </c>
      <c r="J4241" s="2">
        <v>6181</v>
      </c>
      <c r="K4241" s="3" t="s">
        <v>276</v>
      </c>
      <c r="L4241" s="2">
        <v>26</v>
      </c>
      <c r="M4241" s="3">
        <v>4.7746102711868765</v>
      </c>
      <c r="N4241" s="3">
        <v>9339.338496085913</v>
      </c>
      <c r="O4241" s="3">
        <v>25.040648350392694</v>
      </c>
      <c r="P4241" s="3">
        <v>1</v>
      </c>
      <c r="Q4241" s="3">
        <f t="shared" si="338"/>
        <v>25.040648350392694</v>
      </c>
      <c r="R4241" s="3">
        <v>0</v>
      </c>
      <c r="S4241" s="3">
        <v>2.7801629273286594</v>
      </c>
      <c r="T4241" s="3">
        <v>1</v>
      </c>
      <c r="U4241" s="3">
        <f t="shared" si="339"/>
        <v>2.7801629273286594</v>
      </c>
      <c r="V4241" s="3">
        <v>0</v>
      </c>
    </row>
    <row r="4242" spans="1:22" x14ac:dyDescent="0.25">
      <c r="A4242" s="3" t="s">
        <v>158</v>
      </c>
      <c r="B4242" s="3" t="s">
        <v>8</v>
      </c>
      <c r="C4242" s="3" t="s">
        <v>9</v>
      </c>
      <c r="D4242" s="3" t="s">
        <v>10</v>
      </c>
      <c r="E4242" s="3">
        <v>0.56000000000000005</v>
      </c>
      <c r="F4242" s="3">
        <v>0.48</v>
      </c>
      <c r="G4242" s="3" t="s">
        <v>11</v>
      </c>
      <c r="H4242" s="2">
        <v>6181</v>
      </c>
      <c r="I4242" s="3" t="s">
        <v>49</v>
      </c>
      <c r="J4242" s="2">
        <v>6181</v>
      </c>
      <c r="K4242" s="3" t="s">
        <v>13</v>
      </c>
      <c r="L4242" s="2">
        <v>8</v>
      </c>
      <c r="M4242" s="3">
        <v>1.751737925962811</v>
      </c>
      <c r="N4242" s="3">
        <v>5691.7880498515815</v>
      </c>
      <c r="O4242" s="3">
        <v>12.033018009189199</v>
      </c>
      <c r="P4242" s="3">
        <v>1</v>
      </c>
      <c r="Q4242" s="3">
        <f t="shared" si="338"/>
        <v>12.033018009189199</v>
      </c>
      <c r="R4242" s="3">
        <v>0</v>
      </c>
      <c r="S4242" s="3">
        <v>1.2005888162864531</v>
      </c>
      <c r="T4242" s="3">
        <v>1</v>
      </c>
      <c r="U4242" s="3">
        <f t="shared" si="339"/>
        <v>1.2005888162864531</v>
      </c>
      <c r="V4242" s="3">
        <v>0</v>
      </c>
    </row>
    <row r="4243" spans="1:22" x14ac:dyDescent="0.25">
      <c r="A4243" s="3" t="s">
        <v>158</v>
      </c>
      <c r="B4243" s="3" t="s">
        <v>8</v>
      </c>
      <c r="C4243" s="3" t="s">
        <v>9</v>
      </c>
      <c r="D4243" s="3" t="s">
        <v>197</v>
      </c>
      <c r="E4243" s="3">
        <v>0.56000000000000005</v>
      </c>
      <c r="F4243" s="3">
        <v>0.48</v>
      </c>
      <c r="G4243" s="3" t="s">
        <v>183</v>
      </c>
      <c r="H4243" s="2">
        <v>6181</v>
      </c>
      <c r="I4243" s="3" t="s">
        <v>49</v>
      </c>
      <c r="J4243" s="2">
        <v>6181</v>
      </c>
      <c r="K4243" s="3" t="s">
        <v>199</v>
      </c>
      <c r="L4243" s="2">
        <v>493</v>
      </c>
      <c r="M4243" s="3">
        <v>204.198408135579</v>
      </c>
      <c r="N4243" s="3">
        <v>647868.2682511959</v>
      </c>
      <c r="O4243" s="3">
        <v>1379.9049215016357</v>
      </c>
      <c r="P4243" s="3">
        <f>1-0.712</f>
        <v>0.28800000000000003</v>
      </c>
      <c r="Q4243" s="3">
        <f t="shared" si="338"/>
        <v>397.41261739247113</v>
      </c>
      <c r="R4243" s="3">
        <v>0</v>
      </c>
      <c r="S4243" s="3">
        <v>126.60640352256111</v>
      </c>
      <c r="T4243" s="3">
        <f>1-0.531</f>
        <v>0.46899999999999997</v>
      </c>
      <c r="U4243" s="3">
        <f t="shared" si="339"/>
        <v>59.378403252081156</v>
      </c>
      <c r="V4243" s="3">
        <v>0</v>
      </c>
    </row>
    <row r="4244" spans="1:22" x14ac:dyDescent="0.25">
      <c r="A4244" s="3" t="s">
        <v>158</v>
      </c>
      <c r="B4244" s="3" t="s">
        <v>89</v>
      </c>
      <c r="C4244" s="3" t="s">
        <v>9</v>
      </c>
      <c r="D4244" s="3" t="s">
        <v>262</v>
      </c>
      <c r="E4244" s="3">
        <v>0.56000000000000005</v>
      </c>
      <c r="F4244" s="3">
        <v>0.48</v>
      </c>
      <c r="G4244" s="3" t="s">
        <v>283</v>
      </c>
      <c r="H4244" s="2">
        <v>6181</v>
      </c>
      <c r="I4244" s="3" t="s">
        <v>49</v>
      </c>
      <c r="J4244" s="2">
        <v>6181</v>
      </c>
      <c r="K4244" s="3" t="s">
        <v>263</v>
      </c>
      <c r="L4244" s="2">
        <v>9</v>
      </c>
      <c r="M4244" s="3">
        <v>1.1595356449087215</v>
      </c>
      <c r="N4244" s="3">
        <v>3297.5623855490658</v>
      </c>
      <c r="O4244" s="3">
        <v>7.0009573324449024</v>
      </c>
      <c r="P4244" s="3">
        <v>1</v>
      </c>
      <c r="Q4244" s="3">
        <f t="shared" si="338"/>
        <v>7.0009573324449024</v>
      </c>
      <c r="R4244" s="3">
        <v>0</v>
      </c>
      <c r="S4244" s="3">
        <v>0.63281603315535184</v>
      </c>
      <c r="T4244" s="3">
        <v>1</v>
      </c>
      <c r="U4244" s="3">
        <f t="shared" si="339"/>
        <v>0.63281603315535184</v>
      </c>
      <c r="V4244" s="3">
        <v>0</v>
      </c>
    </row>
    <row r="4245" spans="1:22" x14ac:dyDescent="0.25">
      <c r="A4245" s="3" t="s">
        <v>158</v>
      </c>
      <c r="B4245" s="3" t="s">
        <v>310</v>
      </c>
      <c r="C4245" s="3" t="s">
        <v>9</v>
      </c>
      <c r="D4245" s="3" t="s">
        <v>197</v>
      </c>
      <c r="E4245" s="3">
        <v>0.56000000000000005</v>
      </c>
      <c r="F4245" s="3">
        <v>0.48</v>
      </c>
      <c r="G4245" s="3" t="s">
        <v>59</v>
      </c>
      <c r="H4245" s="2">
        <v>6181</v>
      </c>
      <c r="I4245" s="3" t="s">
        <v>49</v>
      </c>
      <c r="J4245" s="2">
        <v>6181</v>
      </c>
      <c r="K4245" s="3" t="s">
        <v>62</v>
      </c>
      <c r="L4245" s="2">
        <v>20</v>
      </c>
      <c r="M4245" s="3">
        <v>1.5582266891770309</v>
      </c>
      <c r="N4245" s="3">
        <v>4770.3606146236025</v>
      </c>
      <c r="O4245" s="3">
        <v>10.043599170117561</v>
      </c>
      <c r="P4245" s="3">
        <v>1</v>
      </c>
      <c r="Q4245" s="3">
        <f t="shared" si="338"/>
        <v>10.043599170117561</v>
      </c>
      <c r="R4245" s="3">
        <v>0</v>
      </c>
      <c r="S4245" s="3">
        <v>1.0364452699731328</v>
      </c>
      <c r="T4245" s="3">
        <v>1</v>
      </c>
      <c r="U4245" s="3">
        <f t="shared" si="339"/>
        <v>1.0364452699731328</v>
      </c>
      <c r="V4245" s="3">
        <v>0</v>
      </c>
    </row>
    <row r="4246" spans="1:22" x14ac:dyDescent="0.25">
      <c r="A4246" s="3" t="s">
        <v>158</v>
      </c>
      <c r="B4246" s="3" t="s">
        <v>310</v>
      </c>
      <c r="C4246" s="3" t="s">
        <v>9</v>
      </c>
      <c r="D4246" s="3" t="s">
        <v>197</v>
      </c>
      <c r="E4246" s="3">
        <v>0.56000000000000005</v>
      </c>
      <c r="F4246" s="3">
        <v>0.48</v>
      </c>
      <c r="G4246" s="3" t="s">
        <v>323</v>
      </c>
      <c r="H4246" s="2">
        <v>6181</v>
      </c>
      <c r="I4246" s="3" t="s">
        <v>49</v>
      </c>
      <c r="J4246" s="2">
        <v>6181</v>
      </c>
      <c r="K4246" s="3" t="s">
        <v>319</v>
      </c>
      <c r="L4246" s="2">
        <v>4</v>
      </c>
      <c r="M4246" s="3">
        <v>0.70986994126643443</v>
      </c>
      <c r="N4246" s="3">
        <v>1901.8883861331142</v>
      </c>
      <c r="O4246" s="3">
        <v>4.3930109810349922</v>
      </c>
      <c r="P4246" s="3">
        <v>1</v>
      </c>
      <c r="Q4246" s="3">
        <f t="shared" si="338"/>
        <v>4.3930109810349922</v>
      </c>
      <c r="R4246" s="3">
        <v>0</v>
      </c>
      <c r="S4246" s="3">
        <v>0.43964670761935132</v>
      </c>
      <c r="T4246" s="3">
        <v>1</v>
      </c>
      <c r="U4246" s="3">
        <f t="shared" si="339"/>
        <v>0.43964670761935132</v>
      </c>
      <c r="V4246" s="3">
        <v>0</v>
      </c>
    </row>
    <row r="4247" spans="1:22" x14ac:dyDescent="0.25">
      <c r="A4247" s="3" t="s">
        <v>158</v>
      </c>
      <c r="B4247" s="3" t="s">
        <v>89</v>
      </c>
      <c r="C4247" s="3" t="s">
        <v>9</v>
      </c>
      <c r="D4247" s="3" t="s">
        <v>262</v>
      </c>
      <c r="E4247" s="3">
        <v>0.56000000000000005</v>
      </c>
      <c r="F4247" s="3">
        <v>0.48</v>
      </c>
      <c r="G4247" s="3" t="s">
        <v>264</v>
      </c>
      <c r="H4247" s="2">
        <v>6181</v>
      </c>
      <c r="I4247" s="3" t="s">
        <v>49</v>
      </c>
      <c r="J4247" s="2">
        <v>6181</v>
      </c>
      <c r="K4247" s="3" t="s">
        <v>264</v>
      </c>
      <c r="L4247" s="2">
        <v>77</v>
      </c>
      <c r="M4247" s="3">
        <v>23.010644283051029</v>
      </c>
      <c r="N4247" s="3">
        <v>64744.642696970797</v>
      </c>
      <c r="O4247" s="3">
        <v>135.67570449106427</v>
      </c>
      <c r="P4247" s="3">
        <v>1</v>
      </c>
      <c r="Q4247" s="3">
        <f t="shared" si="338"/>
        <v>135.67570449106427</v>
      </c>
      <c r="R4247" s="3">
        <v>0</v>
      </c>
      <c r="S4247" s="3">
        <v>12.915861762109381</v>
      </c>
      <c r="T4247" s="3">
        <v>1</v>
      </c>
      <c r="U4247" s="3">
        <f t="shared" si="339"/>
        <v>12.915861762109381</v>
      </c>
      <c r="V4247" s="3">
        <v>0</v>
      </c>
    </row>
    <row r="4248" spans="1:22" x14ac:dyDescent="0.25">
      <c r="A4248" s="3" t="s">
        <v>158</v>
      </c>
      <c r="B4248" s="3" t="s">
        <v>310</v>
      </c>
      <c r="C4248" s="3" t="s">
        <v>9</v>
      </c>
      <c r="D4248" s="3" t="s">
        <v>312</v>
      </c>
      <c r="E4248" s="3">
        <v>0.56000000000000005</v>
      </c>
      <c r="F4248" s="3">
        <v>0.48</v>
      </c>
      <c r="G4248" s="3" t="s">
        <v>264</v>
      </c>
      <c r="H4248" s="2">
        <v>6181</v>
      </c>
      <c r="I4248" s="3" t="s">
        <v>49</v>
      </c>
      <c r="J4248" s="2">
        <v>6181</v>
      </c>
      <c r="K4248" s="3" t="s">
        <v>264</v>
      </c>
      <c r="L4248" s="2">
        <v>8</v>
      </c>
      <c r="M4248" s="3">
        <v>0.8221245283169909</v>
      </c>
      <c r="N4248" s="3">
        <v>2437.4625520585523</v>
      </c>
      <c r="O4248" s="3">
        <v>5.4907615304586974</v>
      </c>
      <c r="P4248" s="3">
        <v>1</v>
      </c>
      <c r="Q4248" s="3">
        <f t="shared" si="338"/>
        <v>5.4907615304586974</v>
      </c>
      <c r="R4248" s="3">
        <v>0</v>
      </c>
      <c r="S4248" s="3">
        <v>0.5610641485722927</v>
      </c>
      <c r="T4248" s="3">
        <v>1</v>
      </c>
      <c r="U4248" s="3">
        <f t="shared" si="339"/>
        <v>0.5610641485722927</v>
      </c>
      <c r="V4248" s="3">
        <v>0</v>
      </c>
    </row>
    <row r="4249" spans="1:22" x14ac:dyDescent="0.25">
      <c r="A4249" s="3" t="s">
        <v>158</v>
      </c>
      <c r="B4249" s="3" t="s">
        <v>310</v>
      </c>
      <c r="C4249" s="3" t="s">
        <v>9</v>
      </c>
      <c r="D4249" s="3" t="s">
        <v>197</v>
      </c>
      <c r="E4249" s="3">
        <v>0.56000000000000005</v>
      </c>
      <c r="F4249" s="3">
        <v>0.48</v>
      </c>
      <c r="G4249" s="3" t="s">
        <v>264</v>
      </c>
      <c r="H4249" s="2">
        <v>6181</v>
      </c>
      <c r="I4249" s="3" t="s">
        <v>49</v>
      </c>
      <c r="J4249" s="2">
        <v>6181</v>
      </c>
      <c r="K4249" s="3" t="s">
        <v>264</v>
      </c>
      <c r="L4249" s="2">
        <v>77</v>
      </c>
      <c r="M4249" s="3">
        <v>10.348768120503113</v>
      </c>
      <c r="N4249" s="3">
        <v>23138.488525615187</v>
      </c>
      <c r="O4249" s="3">
        <v>50.79389215681455</v>
      </c>
      <c r="P4249" s="3">
        <v>1</v>
      </c>
      <c r="Q4249" s="3">
        <f t="shared" si="338"/>
        <v>50.79389215681455</v>
      </c>
      <c r="R4249" s="3">
        <v>0</v>
      </c>
      <c r="S4249" s="3">
        <v>5.6670022533397075</v>
      </c>
      <c r="T4249" s="3">
        <v>1</v>
      </c>
      <c r="U4249" s="3">
        <f t="shared" si="339"/>
        <v>5.6670022533397075</v>
      </c>
      <c r="V4249" s="3">
        <v>0</v>
      </c>
    </row>
    <row r="4250" spans="1:22" x14ac:dyDescent="0.25">
      <c r="A4250" s="3" t="s">
        <v>158</v>
      </c>
      <c r="B4250" s="3" t="s">
        <v>8</v>
      </c>
      <c r="C4250" s="3" t="s">
        <v>9</v>
      </c>
      <c r="D4250" s="3" t="s">
        <v>197</v>
      </c>
      <c r="E4250" s="3">
        <v>0.56000000000000005</v>
      </c>
      <c r="F4250" s="3">
        <v>0.48</v>
      </c>
      <c r="G4250" s="3" t="s">
        <v>163</v>
      </c>
      <c r="H4250" s="2">
        <v>6181</v>
      </c>
      <c r="I4250" s="3" t="s">
        <v>49</v>
      </c>
      <c r="J4250" s="2">
        <v>6181</v>
      </c>
      <c r="K4250" s="3" t="s">
        <v>164</v>
      </c>
      <c r="L4250" s="2">
        <v>598</v>
      </c>
      <c r="M4250" s="3">
        <v>265.17914478453469</v>
      </c>
      <c r="N4250" s="3">
        <v>589445.39656759414</v>
      </c>
      <c r="O4250" s="3">
        <v>1284.9169742247259</v>
      </c>
      <c r="P4250" s="3">
        <v>1</v>
      </c>
      <c r="Q4250" s="3">
        <f t="shared" si="338"/>
        <v>1284.9169742247259</v>
      </c>
      <c r="R4250" s="3">
        <v>0</v>
      </c>
      <c r="S4250" s="3">
        <v>97.646841039029013</v>
      </c>
      <c r="T4250" s="3">
        <v>1</v>
      </c>
      <c r="U4250" s="3">
        <f t="shared" si="339"/>
        <v>97.646841039029013</v>
      </c>
      <c r="V4250" s="3">
        <v>0</v>
      </c>
    </row>
    <row r="4251" spans="1:22" x14ac:dyDescent="0.25">
      <c r="A4251" s="3" t="s">
        <v>158</v>
      </c>
      <c r="B4251" s="3" t="s">
        <v>310</v>
      </c>
      <c r="C4251" s="3" t="s">
        <v>9</v>
      </c>
      <c r="D4251" s="3" t="s">
        <v>197</v>
      </c>
      <c r="E4251" s="3">
        <v>0.56000000000000005</v>
      </c>
      <c r="F4251" s="3">
        <v>0.48</v>
      </c>
      <c r="G4251" s="3" t="s">
        <v>163</v>
      </c>
      <c r="H4251" s="2">
        <v>6181</v>
      </c>
      <c r="I4251" s="3" t="s">
        <v>49</v>
      </c>
      <c r="J4251" s="2">
        <v>6181</v>
      </c>
      <c r="K4251" s="3" t="s">
        <v>164</v>
      </c>
      <c r="L4251" s="2">
        <v>21</v>
      </c>
      <c r="M4251" s="3">
        <v>5.641235909184533</v>
      </c>
      <c r="N4251" s="3">
        <v>14975.078043251846</v>
      </c>
      <c r="O4251" s="3">
        <v>31.221895504069451</v>
      </c>
      <c r="P4251" s="3">
        <v>1</v>
      </c>
      <c r="Q4251" s="3">
        <f t="shared" si="338"/>
        <v>31.221895504069451</v>
      </c>
      <c r="R4251" s="3">
        <v>0</v>
      </c>
      <c r="S4251" s="3">
        <v>3.0013458046205388</v>
      </c>
      <c r="T4251" s="3">
        <v>1</v>
      </c>
      <c r="U4251" s="3">
        <f t="shared" si="339"/>
        <v>3.0013458046205388</v>
      </c>
      <c r="V4251" s="3">
        <v>0</v>
      </c>
    </row>
    <row r="4252" spans="1:22" x14ac:dyDescent="0.25">
      <c r="A4252" s="3" t="s">
        <v>158</v>
      </c>
      <c r="B4252" s="3" t="s">
        <v>8</v>
      </c>
      <c r="C4252" s="3" t="s">
        <v>9</v>
      </c>
      <c r="D4252" s="3" t="s">
        <v>197</v>
      </c>
      <c r="E4252" s="3">
        <v>0.56000000000000005</v>
      </c>
      <c r="F4252" s="3">
        <v>0.48</v>
      </c>
      <c r="G4252" s="3" t="s">
        <v>183</v>
      </c>
      <c r="H4252" s="2">
        <v>6182</v>
      </c>
      <c r="I4252" s="3" t="s">
        <v>69</v>
      </c>
      <c r="J4252" s="2">
        <v>6182</v>
      </c>
      <c r="K4252" s="3" t="s">
        <v>199</v>
      </c>
      <c r="L4252" s="2">
        <v>48</v>
      </c>
      <c r="M4252" s="3">
        <v>16.132948565006355</v>
      </c>
      <c r="N4252" s="3">
        <v>51881.623193056024</v>
      </c>
      <c r="O4252" s="3">
        <v>110.79704261148061</v>
      </c>
      <c r="P4252" s="3">
        <f>1-0.712</f>
        <v>0.28800000000000003</v>
      </c>
      <c r="Q4252" s="3">
        <f t="shared" si="338"/>
        <v>31.909548272106417</v>
      </c>
      <c r="R4252" s="3">
        <v>0</v>
      </c>
      <c r="S4252" s="3">
        <v>10.354375082277356</v>
      </c>
      <c r="T4252" s="3">
        <f>1-0.531</f>
        <v>0.46899999999999997</v>
      </c>
      <c r="U4252" s="3">
        <f t="shared" si="339"/>
        <v>4.8562019135880794</v>
      </c>
      <c r="V4252" s="3">
        <v>0</v>
      </c>
    </row>
    <row r="4253" spans="1:22" x14ac:dyDescent="0.25">
      <c r="A4253" s="3" t="s">
        <v>158</v>
      </c>
      <c r="B4253" s="3" t="s">
        <v>310</v>
      </c>
      <c r="C4253" s="3" t="s">
        <v>9</v>
      </c>
      <c r="D4253" s="3" t="s">
        <v>312</v>
      </c>
      <c r="E4253" s="3">
        <v>0.56000000000000005</v>
      </c>
      <c r="F4253" s="3">
        <v>0.48</v>
      </c>
      <c r="G4253" s="3" t="s">
        <v>264</v>
      </c>
      <c r="H4253" s="2">
        <v>6182</v>
      </c>
      <c r="I4253" s="3" t="s">
        <v>69</v>
      </c>
      <c r="J4253" s="2">
        <v>6182</v>
      </c>
      <c r="K4253" s="3" t="s">
        <v>264</v>
      </c>
      <c r="L4253" s="2">
        <v>52</v>
      </c>
      <c r="M4253" s="3">
        <v>20.297339710441996</v>
      </c>
      <c r="N4253" s="3">
        <v>51031.468512204294</v>
      </c>
      <c r="O4253" s="3">
        <v>108.95804042469624</v>
      </c>
      <c r="P4253" s="3">
        <v>1</v>
      </c>
      <c r="Q4253" s="3">
        <f t="shared" si="338"/>
        <v>108.95804042469624</v>
      </c>
      <c r="R4253" s="3">
        <v>0</v>
      </c>
      <c r="S4253" s="3">
        <v>8.9984739049766844</v>
      </c>
      <c r="T4253" s="3">
        <v>1</v>
      </c>
      <c r="U4253" s="3">
        <f t="shared" si="339"/>
        <v>8.9984739049766844</v>
      </c>
      <c r="V4253" s="3">
        <v>0</v>
      </c>
    </row>
    <row r="4254" spans="1:22" x14ac:dyDescent="0.25">
      <c r="A4254" s="3" t="s">
        <v>158</v>
      </c>
      <c r="B4254" s="3" t="s">
        <v>89</v>
      </c>
      <c r="C4254" s="3" t="s">
        <v>9</v>
      </c>
      <c r="D4254" s="3" t="s">
        <v>262</v>
      </c>
      <c r="E4254" s="3">
        <v>0.56000000000000005</v>
      </c>
      <c r="F4254" s="3">
        <v>0.48</v>
      </c>
      <c r="G4254" s="3" t="s">
        <v>17</v>
      </c>
      <c r="H4254" s="2">
        <v>6210</v>
      </c>
      <c r="I4254" s="3" t="s">
        <v>70</v>
      </c>
      <c r="J4254" s="2">
        <v>2000</v>
      </c>
      <c r="K4254" s="3" t="s">
        <v>264</v>
      </c>
      <c r="L4254" s="2">
        <v>1</v>
      </c>
      <c r="M4254" s="3">
        <v>2.2107766788334634E-5</v>
      </c>
      <c r="N4254" s="3">
        <v>6.2712466833128089E-2</v>
      </c>
      <c r="O4254" s="3">
        <v>1.2417424566999258E-4</v>
      </c>
      <c r="P4254" s="3">
        <v>1</v>
      </c>
      <c r="Q4254" s="3">
        <f t="shared" si="338"/>
        <v>1.2417424566999258E-4</v>
      </c>
      <c r="R4254" s="4">
        <f>Q4254</f>
        <v>1.2417424566999258E-4</v>
      </c>
      <c r="S4254" s="3">
        <v>1.5490182003498287E-5</v>
      </c>
      <c r="T4254" s="3">
        <v>1</v>
      </c>
      <c r="U4254" s="3">
        <f t="shared" si="339"/>
        <v>1.5490182003498287E-5</v>
      </c>
      <c r="V4254" s="3">
        <f>U4254</f>
        <v>1.5490182003498287E-5</v>
      </c>
    </row>
    <row r="4255" spans="1:22" x14ac:dyDescent="0.25">
      <c r="A4255" s="3" t="s">
        <v>158</v>
      </c>
      <c r="B4255" s="3" t="s">
        <v>8</v>
      </c>
      <c r="C4255" s="3" t="s">
        <v>9</v>
      </c>
      <c r="D4255" s="3" t="s">
        <v>197</v>
      </c>
      <c r="E4255" s="3">
        <v>0.56000000000000005</v>
      </c>
      <c r="F4255" s="3">
        <v>0.48</v>
      </c>
      <c r="G4255" s="3" t="s">
        <v>19</v>
      </c>
      <c r="H4255" s="2">
        <v>6210</v>
      </c>
      <c r="I4255" s="3" t="s">
        <v>70</v>
      </c>
      <c r="J4255" s="2">
        <v>6210</v>
      </c>
      <c r="K4255" s="3" t="s">
        <v>19</v>
      </c>
      <c r="L4255" s="2">
        <v>3</v>
      </c>
      <c r="M4255" s="3">
        <v>0.52742550305347713</v>
      </c>
      <c r="N4255" s="3">
        <v>1279.035032053753</v>
      </c>
      <c r="O4255" s="3">
        <v>3.1497942645366499</v>
      </c>
      <c r="P4255" s="3">
        <v>1</v>
      </c>
      <c r="Q4255" s="3">
        <f t="shared" si="338"/>
        <v>3.1497942645366499</v>
      </c>
      <c r="R4255" s="3">
        <v>0</v>
      </c>
      <c r="S4255" s="3">
        <v>0.28563181084840211</v>
      </c>
      <c r="T4255" s="3">
        <v>1</v>
      </c>
      <c r="U4255" s="3">
        <f t="shared" si="339"/>
        <v>0.28563181084840211</v>
      </c>
      <c r="V4255" s="3">
        <v>0</v>
      </c>
    </row>
    <row r="4256" spans="1:22" x14ac:dyDescent="0.25">
      <c r="A4256" s="3" t="s">
        <v>158</v>
      </c>
      <c r="B4256" s="3" t="s">
        <v>310</v>
      </c>
      <c r="C4256" s="3" t="s">
        <v>9</v>
      </c>
      <c r="D4256" s="3" t="s">
        <v>311</v>
      </c>
      <c r="E4256" s="3">
        <v>0.56000000000000005</v>
      </c>
      <c r="F4256" s="3">
        <v>0.48</v>
      </c>
      <c r="G4256" s="3" t="s">
        <v>19</v>
      </c>
      <c r="H4256" s="2">
        <v>6210</v>
      </c>
      <c r="I4256" s="3" t="s">
        <v>70</v>
      </c>
      <c r="J4256" s="2">
        <v>6210</v>
      </c>
      <c r="K4256" s="3" t="s">
        <v>19</v>
      </c>
      <c r="L4256" s="2">
        <v>18</v>
      </c>
      <c r="M4256" s="3">
        <v>3.0792526721607243</v>
      </c>
      <c r="N4256" s="3">
        <v>6140.8744067437519</v>
      </c>
      <c r="O4256" s="3">
        <v>15.808865621715768</v>
      </c>
      <c r="P4256" s="3">
        <v>1</v>
      </c>
      <c r="Q4256" s="3">
        <f t="shared" si="338"/>
        <v>15.808865621715768</v>
      </c>
      <c r="R4256" s="3">
        <v>0</v>
      </c>
      <c r="S4256" s="3">
        <v>1.3855391804659987</v>
      </c>
      <c r="T4256" s="3">
        <v>1</v>
      </c>
      <c r="U4256" s="3">
        <f t="shared" si="339"/>
        <v>1.3855391804659987</v>
      </c>
      <c r="V4256" s="3">
        <v>0</v>
      </c>
    </row>
    <row r="4257" spans="1:22" x14ac:dyDescent="0.25">
      <c r="A4257" s="3" t="s">
        <v>158</v>
      </c>
      <c r="B4257" s="3" t="s">
        <v>310</v>
      </c>
      <c r="C4257" s="3" t="s">
        <v>9</v>
      </c>
      <c r="D4257" s="3" t="s">
        <v>197</v>
      </c>
      <c r="E4257" s="3">
        <v>0.56000000000000005</v>
      </c>
      <c r="F4257" s="3">
        <v>0.48</v>
      </c>
      <c r="G4257" s="3" t="s">
        <v>19</v>
      </c>
      <c r="H4257" s="2">
        <v>6210</v>
      </c>
      <c r="I4257" s="3" t="s">
        <v>70</v>
      </c>
      <c r="J4257" s="2">
        <v>6210</v>
      </c>
      <c r="K4257" s="3" t="s">
        <v>19</v>
      </c>
      <c r="L4257" s="2">
        <v>2670</v>
      </c>
      <c r="M4257" s="3">
        <v>976.60049390729273</v>
      </c>
      <c r="N4257" s="3">
        <v>1806059.908961941</v>
      </c>
      <c r="O4257" s="3">
        <v>4904.3647018793281</v>
      </c>
      <c r="P4257" s="3">
        <v>1</v>
      </c>
      <c r="Q4257" s="3">
        <f t="shared" si="338"/>
        <v>4904.3647018793281</v>
      </c>
      <c r="R4257" s="3">
        <v>0</v>
      </c>
      <c r="S4257" s="3">
        <v>424.5424080105293</v>
      </c>
      <c r="T4257" s="3">
        <v>1</v>
      </c>
      <c r="U4257" s="3">
        <f t="shared" si="339"/>
        <v>424.5424080105293</v>
      </c>
      <c r="V4257" s="3">
        <v>0</v>
      </c>
    </row>
    <row r="4258" spans="1:22" x14ac:dyDescent="0.25">
      <c r="A4258" s="3" t="s">
        <v>158</v>
      </c>
      <c r="B4258" s="3" t="s">
        <v>310</v>
      </c>
      <c r="C4258" s="3" t="s">
        <v>9</v>
      </c>
      <c r="D4258" s="3" t="s">
        <v>312</v>
      </c>
      <c r="E4258" s="3">
        <v>0.56000000000000005</v>
      </c>
      <c r="F4258" s="3">
        <v>0.48</v>
      </c>
      <c r="G4258" s="3" t="s">
        <v>275</v>
      </c>
      <c r="H4258" s="2">
        <v>6210</v>
      </c>
      <c r="I4258" s="3" t="s">
        <v>70</v>
      </c>
      <c r="J4258" s="2">
        <v>6210</v>
      </c>
      <c r="K4258" s="3" t="s">
        <v>276</v>
      </c>
      <c r="L4258" s="2">
        <v>29</v>
      </c>
      <c r="M4258" s="3">
        <v>9.1083850778994488</v>
      </c>
      <c r="N4258" s="3">
        <v>24558.050108852287</v>
      </c>
      <c r="O4258" s="3">
        <v>61.710354992478223</v>
      </c>
      <c r="P4258" s="3">
        <v>1</v>
      </c>
      <c r="Q4258" s="3">
        <f t="shared" si="338"/>
        <v>61.710354992478223</v>
      </c>
      <c r="R4258" s="3">
        <v>0</v>
      </c>
      <c r="S4258" s="3">
        <v>6.1549060618087426</v>
      </c>
      <c r="T4258" s="3">
        <v>1</v>
      </c>
      <c r="U4258" s="3">
        <f t="shared" si="339"/>
        <v>6.1549060618087426</v>
      </c>
      <c r="V4258" s="3">
        <v>0</v>
      </c>
    </row>
    <row r="4259" spans="1:22" x14ac:dyDescent="0.25">
      <c r="A4259" s="3" t="s">
        <v>158</v>
      </c>
      <c r="B4259" s="3" t="s">
        <v>8</v>
      </c>
      <c r="C4259" s="3" t="s">
        <v>9</v>
      </c>
      <c r="D4259" s="3" t="s">
        <v>197</v>
      </c>
      <c r="E4259" s="3">
        <v>0.56000000000000005</v>
      </c>
      <c r="F4259" s="3">
        <v>0.48</v>
      </c>
      <c r="G4259" s="3" t="s">
        <v>183</v>
      </c>
      <c r="H4259" s="2">
        <v>6210</v>
      </c>
      <c r="I4259" s="3" t="s">
        <v>70</v>
      </c>
      <c r="J4259" s="2">
        <v>6210</v>
      </c>
      <c r="K4259" s="3" t="s">
        <v>169</v>
      </c>
      <c r="L4259" s="2">
        <v>6</v>
      </c>
      <c r="M4259" s="3">
        <v>0.50638348586584547</v>
      </c>
      <c r="N4259" s="3">
        <v>2227.7895869113499</v>
      </c>
      <c r="O4259" s="3">
        <v>5.0879101202545192</v>
      </c>
      <c r="P4259" s="3">
        <v>1</v>
      </c>
      <c r="Q4259" s="3">
        <f t="shared" si="338"/>
        <v>5.0879101202545192</v>
      </c>
      <c r="R4259" s="3">
        <v>0</v>
      </c>
      <c r="S4259" s="3">
        <v>0.58311420788183754</v>
      </c>
      <c r="T4259" s="3">
        <v>1</v>
      </c>
      <c r="U4259" s="3">
        <f t="shared" si="339"/>
        <v>0.58311420788183754</v>
      </c>
      <c r="V4259" s="3">
        <v>0</v>
      </c>
    </row>
    <row r="4260" spans="1:22" x14ac:dyDescent="0.25">
      <c r="A4260" s="3" t="s">
        <v>158</v>
      </c>
      <c r="B4260" s="3" t="s">
        <v>310</v>
      </c>
      <c r="C4260" s="3" t="s">
        <v>9</v>
      </c>
      <c r="D4260" s="3" t="s">
        <v>197</v>
      </c>
      <c r="E4260" s="3">
        <v>0.56000000000000005</v>
      </c>
      <c r="F4260" s="3">
        <v>0.48</v>
      </c>
      <c r="G4260" s="3" t="s">
        <v>183</v>
      </c>
      <c r="H4260" s="2">
        <v>6210</v>
      </c>
      <c r="I4260" s="3" t="s">
        <v>70</v>
      </c>
      <c r="J4260" s="2">
        <v>6210</v>
      </c>
      <c r="K4260" s="3" t="s">
        <v>169</v>
      </c>
      <c r="L4260" s="2">
        <v>521</v>
      </c>
      <c r="M4260" s="3">
        <v>175.92711985521592</v>
      </c>
      <c r="N4260" s="3">
        <v>378481.41996890464</v>
      </c>
      <c r="O4260" s="3">
        <v>995.71270036284932</v>
      </c>
      <c r="P4260" s="3">
        <v>1</v>
      </c>
      <c r="Q4260" s="3">
        <f t="shared" si="338"/>
        <v>995.71270036284932</v>
      </c>
      <c r="R4260" s="3">
        <v>0</v>
      </c>
      <c r="S4260" s="3">
        <v>87.710054776966615</v>
      </c>
      <c r="T4260" s="3">
        <v>1</v>
      </c>
      <c r="U4260" s="3">
        <f t="shared" si="339"/>
        <v>87.710054776966615</v>
      </c>
      <c r="V4260" s="3">
        <v>0</v>
      </c>
    </row>
    <row r="4261" spans="1:22" x14ac:dyDescent="0.25">
      <c r="A4261" s="3" t="s">
        <v>158</v>
      </c>
      <c r="B4261" s="3" t="s">
        <v>8</v>
      </c>
      <c r="C4261" s="3" t="s">
        <v>9</v>
      </c>
      <c r="D4261" s="3" t="s">
        <v>197</v>
      </c>
      <c r="E4261" s="3">
        <v>0.56000000000000005</v>
      </c>
      <c r="F4261" s="3">
        <v>0.48</v>
      </c>
      <c r="G4261" s="3" t="s">
        <v>183</v>
      </c>
      <c r="H4261" s="2">
        <v>6210</v>
      </c>
      <c r="I4261" s="3" t="s">
        <v>70</v>
      </c>
      <c r="J4261" s="2">
        <v>6210</v>
      </c>
      <c r="K4261" s="3" t="s">
        <v>199</v>
      </c>
      <c r="L4261" s="2">
        <v>69</v>
      </c>
      <c r="M4261" s="3">
        <v>14.324132036755573</v>
      </c>
      <c r="N4261" s="3">
        <v>58773.444908256235</v>
      </c>
      <c r="O4261" s="3">
        <v>121.92812487216517</v>
      </c>
      <c r="P4261" s="3">
        <f>1-0.712</f>
        <v>0.28800000000000003</v>
      </c>
      <c r="Q4261" s="3">
        <f t="shared" si="338"/>
        <v>35.115299963183574</v>
      </c>
      <c r="R4261" s="3">
        <v>0</v>
      </c>
      <c r="S4261" s="3">
        <v>14.968994753104939</v>
      </c>
      <c r="T4261" s="3">
        <f>1-0.531</f>
        <v>0.46899999999999997</v>
      </c>
      <c r="U4261" s="3">
        <f t="shared" si="339"/>
        <v>7.0204585392062162</v>
      </c>
      <c r="V4261" s="3">
        <v>0</v>
      </c>
    </row>
    <row r="4262" spans="1:22" x14ac:dyDescent="0.25">
      <c r="A4262" s="3" t="s">
        <v>158</v>
      </c>
      <c r="B4262" s="3" t="s">
        <v>310</v>
      </c>
      <c r="C4262" s="3" t="s">
        <v>9</v>
      </c>
      <c r="D4262" s="3" t="s">
        <v>197</v>
      </c>
      <c r="E4262" s="3">
        <v>0.56000000000000005</v>
      </c>
      <c r="F4262" s="3">
        <v>0.48</v>
      </c>
      <c r="G4262" s="3" t="s">
        <v>59</v>
      </c>
      <c r="H4262" s="2">
        <v>6210</v>
      </c>
      <c r="I4262" s="3" t="s">
        <v>70</v>
      </c>
      <c r="J4262" s="2">
        <v>6210</v>
      </c>
      <c r="K4262" s="3" t="s">
        <v>62</v>
      </c>
      <c r="L4262" s="2">
        <v>4</v>
      </c>
      <c r="M4262" s="3">
        <v>0.39907114604886607</v>
      </c>
      <c r="N4262" s="3">
        <v>935.76679695046914</v>
      </c>
      <c r="O4262" s="3">
        <v>2.3995055787694284</v>
      </c>
      <c r="P4262" s="3">
        <v>1</v>
      </c>
      <c r="Q4262" s="3">
        <f t="shared" si="338"/>
        <v>2.3995055787694284</v>
      </c>
      <c r="R4262" s="3">
        <v>0</v>
      </c>
      <c r="S4262" s="3">
        <v>0.25106918450325522</v>
      </c>
      <c r="T4262" s="3">
        <v>1</v>
      </c>
      <c r="U4262" s="3">
        <f t="shared" si="339"/>
        <v>0.25106918450325522</v>
      </c>
      <c r="V4262" s="3">
        <v>0</v>
      </c>
    </row>
    <row r="4263" spans="1:22" x14ac:dyDescent="0.25">
      <c r="A4263" s="3" t="s">
        <v>158</v>
      </c>
      <c r="B4263" s="3" t="s">
        <v>310</v>
      </c>
      <c r="C4263" s="3" t="s">
        <v>9</v>
      </c>
      <c r="D4263" s="3" t="s">
        <v>197</v>
      </c>
      <c r="E4263" s="3">
        <v>0.56000000000000005</v>
      </c>
      <c r="F4263" s="3">
        <v>0.48</v>
      </c>
      <c r="G4263" s="3" t="s">
        <v>59</v>
      </c>
      <c r="H4263" s="2">
        <v>6210</v>
      </c>
      <c r="I4263" s="3" t="s">
        <v>70</v>
      </c>
      <c r="J4263" s="2">
        <v>6210</v>
      </c>
      <c r="K4263" s="3" t="s">
        <v>200</v>
      </c>
      <c r="L4263" s="2">
        <v>11</v>
      </c>
      <c r="M4263" s="3">
        <v>0.25777992288533219</v>
      </c>
      <c r="N4263" s="3">
        <v>609.51248680997026</v>
      </c>
      <c r="O4263" s="3">
        <v>1.5477445047869081</v>
      </c>
      <c r="P4263" s="3">
        <v>1</v>
      </c>
      <c r="Q4263" s="3">
        <f t="shared" si="338"/>
        <v>1.5477445047869081</v>
      </c>
      <c r="R4263" s="3">
        <v>0</v>
      </c>
      <c r="S4263" s="3">
        <v>0.16129157656880383</v>
      </c>
      <c r="T4263" s="3">
        <v>1</v>
      </c>
      <c r="U4263" s="3">
        <f t="shared" si="339"/>
        <v>0.16129157656880383</v>
      </c>
      <c r="V4263" s="3">
        <v>0</v>
      </c>
    </row>
    <row r="4264" spans="1:22" x14ac:dyDescent="0.25">
      <c r="A4264" s="3" t="s">
        <v>158</v>
      </c>
      <c r="B4264" s="3" t="s">
        <v>8</v>
      </c>
      <c r="C4264" s="3" t="s">
        <v>9</v>
      </c>
      <c r="D4264" s="3" t="s">
        <v>197</v>
      </c>
      <c r="E4264" s="3">
        <v>0.56000000000000005</v>
      </c>
      <c r="F4264" s="3">
        <v>0.48</v>
      </c>
      <c r="G4264" s="3" t="s">
        <v>59</v>
      </c>
      <c r="H4264" s="2">
        <v>6210</v>
      </c>
      <c r="I4264" s="3" t="s">
        <v>70</v>
      </c>
      <c r="J4264" s="2">
        <v>6210</v>
      </c>
      <c r="K4264" s="3" t="s">
        <v>161</v>
      </c>
      <c r="L4264" s="2">
        <v>26</v>
      </c>
      <c r="M4264" s="3">
        <v>2.1558666946950278</v>
      </c>
      <c r="N4264" s="3">
        <v>6271.8176320265566</v>
      </c>
      <c r="O4264" s="3">
        <v>15.808882749255552</v>
      </c>
      <c r="P4264" s="3">
        <v>1</v>
      </c>
      <c r="Q4264" s="3">
        <f t="shared" si="338"/>
        <v>15.808882749255552</v>
      </c>
      <c r="R4264" s="3">
        <v>0</v>
      </c>
      <c r="S4264" s="3">
        <v>1.6943005929963981</v>
      </c>
      <c r="T4264" s="3">
        <v>1</v>
      </c>
      <c r="U4264" s="3">
        <f t="shared" si="339"/>
        <v>1.6943005929963981</v>
      </c>
      <c r="V4264" s="3">
        <v>0</v>
      </c>
    </row>
    <row r="4265" spans="1:22" x14ac:dyDescent="0.25">
      <c r="A4265" s="3" t="s">
        <v>158</v>
      </c>
      <c r="B4265" s="3" t="s">
        <v>89</v>
      </c>
      <c r="C4265" s="3" t="s">
        <v>9</v>
      </c>
      <c r="D4265" s="3" t="s">
        <v>262</v>
      </c>
      <c r="E4265" s="3">
        <v>0.56000000000000005</v>
      </c>
      <c r="F4265" s="3">
        <v>0.48</v>
      </c>
      <c r="G4265" s="3" t="s">
        <v>264</v>
      </c>
      <c r="H4265" s="2">
        <v>6210</v>
      </c>
      <c r="I4265" s="3" t="s">
        <v>70</v>
      </c>
      <c r="J4265" s="2">
        <v>6210</v>
      </c>
      <c r="K4265" s="3" t="s">
        <v>264</v>
      </c>
      <c r="L4265" s="2">
        <v>8</v>
      </c>
      <c r="M4265" s="3">
        <v>2.0261206382354398</v>
      </c>
      <c r="N4265" s="3">
        <v>6050.4773468514768</v>
      </c>
      <c r="O4265" s="3">
        <v>11.633949035836553</v>
      </c>
      <c r="P4265" s="3">
        <v>1</v>
      </c>
      <c r="Q4265" s="3">
        <f t="shared" si="338"/>
        <v>11.633949035836553</v>
      </c>
      <c r="R4265" s="3">
        <v>0</v>
      </c>
      <c r="S4265" s="3">
        <v>1.4089035237646681</v>
      </c>
      <c r="T4265" s="3">
        <v>1</v>
      </c>
      <c r="U4265" s="3">
        <f t="shared" si="339"/>
        <v>1.4089035237646681</v>
      </c>
      <c r="V4265" s="3">
        <v>0</v>
      </c>
    </row>
    <row r="4266" spans="1:22" x14ac:dyDescent="0.25">
      <c r="A4266" s="3" t="s">
        <v>158</v>
      </c>
      <c r="B4266" s="3" t="s">
        <v>310</v>
      </c>
      <c r="C4266" s="3" t="s">
        <v>9</v>
      </c>
      <c r="D4266" s="3" t="s">
        <v>312</v>
      </c>
      <c r="E4266" s="3">
        <v>0.56000000000000005</v>
      </c>
      <c r="F4266" s="3">
        <v>0.48</v>
      </c>
      <c r="G4266" s="3" t="s">
        <v>264</v>
      </c>
      <c r="H4266" s="2">
        <v>6210</v>
      </c>
      <c r="I4266" s="3" t="s">
        <v>70</v>
      </c>
      <c r="J4266" s="2">
        <v>6210</v>
      </c>
      <c r="K4266" s="3" t="s">
        <v>264</v>
      </c>
      <c r="L4266" s="2">
        <v>205</v>
      </c>
      <c r="M4266" s="3">
        <v>66.291881652640342</v>
      </c>
      <c r="N4266" s="3">
        <v>117372.1415067065</v>
      </c>
      <c r="O4266" s="3">
        <v>317.34840381474572</v>
      </c>
      <c r="P4266" s="3">
        <v>1</v>
      </c>
      <c r="Q4266" s="3">
        <f t="shared" si="338"/>
        <v>317.34840381474572</v>
      </c>
      <c r="R4266" s="3">
        <v>0</v>
      </c>
      <c r="S4266" s="3">
        <v>27.215323818847818</v>
      </c>
      <c r="T4266" s="3">
        <v>1</v>
      </c>
      <c r="U4266" s="3">
        <f t="shared" si="339"/>
        <v>27.215323818847818</v>
      </c>
      <c r="V4266" s="3">
        <v>0</v>
      </c>
    </row>
    <row r="4267" spans="1:22" x14ac:dyDescent="0.25">
      <c r="A4267" s="3" t="s">
        <v>158</v>
      </c>
      <c r="B4267" s="3" t="s">
        <v>310</v>
      </c>
      <c r="C4267" s="3" t="s">
        <v>9</v>
      </c>
      <c r="D4267" s="3" t="s">
        <v>197</v>
      </c>
      <c r="E4267" s="3">
        <v>0.56000000000000005</v>
      </c>
      <c r="F4267" s="3">
        <v>0.48</v>
      </c>
      <c r="G4267" s="3" t="s">
        <v>264</v>
      </c>
      <c r="H4267" s="2">
        <v>6210</v>
      </c>
      <c r="I4267" s="3" t="s">
        <v>70</v>
      </c>
      <c r="J4267" s="2">
        <v>6210</v>
      </c>
      <c r="K4267" s="3" t="s">
        <v>264</v>
      </c>
      <c r="L4267" s="2">
        <v>30</v>
      </c>
      <c r="M4267" s="3">
        <v>6.8828438582403342</v>
      </c>
      <c r="N4267" s="3">
        <v>10495.889907548008</v>
      </c>
      <c r="O4267" s="3">
        <v>30.009972852357727</v>
      </c>
      <c r="P4267" s="3">
        <v>1</v>
      </c>
      <c r="Q4267" s="3">
        <f t="shared" si="338"/>
        <v>30.009972852357727</v>
      </c>
      <c r="R4267" s="3">
        <v>0</v>
      </c>
      <c r="S4267" s="3">
        <v>2.4435138577365958</v>
      </c>
      <c r="T4267" s="3">
        <v>1</v>
      </c>
      <c r="U4267" s="3">
        <f t="shared" si="339"/>
        <v>2.4435138577365958</v>
      </c>
      <c r="V4267" s="3">
        <v>0</v>
      </c>
    </row>
    <row r="4268" spans="1:22" x14ac:dyDescent="0.25">
      <c r="A4268" s="3" t="s">
        <v>158</v>
      </c>
      <c r="B4268" s="3" t="s">
        <v>8</v>
      </c>
      <c r="C4268" s="3" t="s">
        <v>9</v>
      </c>
      <c r="D4268" s="3" t="s">
        <v>197</v>
      </c>
      <c r="E4268" s="3">
        <v>0.56000000000000005</v>
      </c>
      <c r="F4268" s="3">
        <v>0.48</v>
      </c>
      <c r="G4268" s="3" t="s">
        <v>163</v>
      </c>
      <c r="H4268" s="2">
        <v>6210</v>
      </c>
      <c r="I4268" s="3" t="s">
        <v>70</v>
      </c>
      <c r="J4268" s="2">
        <v>6210</v>
      </c>
      <c r="K4268" s="3" t="s">
        <v>164</v>
      </c>
      <c r="L4268" s="2">
        <v>776</v>
      </c>
      <c r="M4268" s="3">
        <v>236.40529010762091</v>
      </c>
      <c r="N4268" s="3">
        <v>503270.31547797692</v>
      </c>
      <c r="O4268" s="3">
        <v>1323.6315792816572</v>
      </c>
      <c r="P4268" s="3">
        <v>1</v>
      </c>
      <c r="Q4268" s="3">
        <f t="shared" si="338"/>
        <v>1323.6315792816572</v>
      </c>
      <c r="R4268" s="3">
        <v>0</v>
      </c>
      <c r="S4268" s="3">
        <v>117.62301887236842</v>
      </c>
      <c r="T4268" s="3">
        <v>1</v>
      </c>
      <c r="U4268" s="3">
        <f t="shared" si="339"/>
        <v>117.62301887236842</v>
      </c>
      <c r="V4268" s="3">
        <v>0</v>
      </c>
    </row>
    <row r="4269" spans="1:22" x14ac:dyDescent="0.25">
      <c r="A4269" s="3" t="s">
        <v>158</v>
      </c>
      <c r="B4269" s="3" t="s">
        <v>310</v>
      </c>
      <c r="C4269" s="3" t="s">
        <v>9</v>
      </c>
      <c r="D4269" s="3" t="s">
        <v>197</v>
      </c>
      <c r="E4269" s="3">
        <v>0.56000000000000005</v>
      </c>
      <c r="F4269" s="3">
        <v>0.48</v>
      </c>
      <c r="G4269" s="3" t="s">
        <v>163</v>
      </c>
      <c r="H4269" s="2">
        <v>6210</v>
      </c>
      <c r="I4269" s="3" t="s">
        <v>70</v>
      </c>
      <c r="J4269" s="2">
        <v>6210</v>
      </c>
      <c r="K4269" s="3" t="s">
        <v>164</v>
      </c>
      <c r="L4269" s="2">
        <v>1288</v>
      </c>
      <c r="M4269" s="3">
        <v>548.90713794264286</v>
      </c>
      <c r="N4269" s="3">
        <v>1158248.8656683823</v>
      </c>
      <c r="O4269" s="3">
        <v>3090.1692942822679</v>
      </c>
      <c r="P4269" s="3">
        <v>1</v>
      </c>
      <c r="Q4269" s="3">
        <f t="shared" si="338"/>
        <v>3090.1692942822679</v>
      </c>
      <c r="R4269" s="3">
        <v>0</v>
      </c>
      <c r="S4269" s="3">
        <v>276.27791106054224</v>
      </c>
      <c r="T4269" s="3">
        <v>1</v>
      </c>
      <c r="U4269" s="3">
        <f t="shared" si="339"/>
        <v>276.27791106054224</v>
      </c>
      <c r="V4269" s="3">
        <v>0</v>
      </c>
    </row>
    <row r="4270" spans="1:22" x14ac:dyDescent="0.25">
      <c r="A4270" s="3" t="s">
        <v>158</v>
      </c>
      <c r="B4270" s="3" t="s">
        <v>8</v>
      </c>
      <c r="C4270" s="3" t="s">
        <v>9</v>
      </c>
      <c r="D4270" s="3" t="s">
        <v>197</v>
      </c>
      <c r="E4270" s="3">
        <v>0.56000000000000005</v>
      </c>
      <c r="F4270" s="3">
        <v>0.48</v>
      </c>
      <c r="G4270" s="3" t="s">
        <v>163</v>
      </c>
      <c r="H4270" s="2">
        <v>6210</v>
      </c>
      <c r="I4270" s="3" t="s">
        <v>70</v>
      </c>
      <c r="J4270" s="2">
        <v>6210</v>
      </c>
      <c r="K4270" s="3" t="s">
        <v>219</v>
      </c>
      <c r="L4270" s="2">
        <v>2</v>
      </c>
      <c r="M4270" s="3">
        <v>0.1575129382809447</v>
      </c>
      <c r="N4270" s="3">
        <v>389.57137690098125</v>
      </c>
      <c r="O4270" s="3">
        <v>0.93802811472435166</v>
      </c>
      <c r="P4270" s="3">
        <v>1</v>
      </c>
      <c r="Q4270" s="3">
        <f t="shared" si="338"/>
        <v>0.93802811472435166</v>
      </c>
      <c r="R4270" s="3">
        <v>0</v>
      </c>
      <c r="S4270" s="3">
        <v>8.5628579574559216E-2</v>
      </c>
      <c r="T4270" s="3">
        <v>1</v>
      </c>
      <c r="U4270" s="3">
        <f t="shared" si="339"/>
        <v>8.5628579574559216E-2</v>
      </c>
      <c r="V4270" s="3">
        <v>0</v>
      </c>
    </row>
    <row r="4271" spans="1:22" x14ac:dyDescent="0.25">
      <c r="A4271" s="3" t="s">
        <v>158</v>
      </c>
      <c r="B4271" s="3" t="s">
        <v>310</v>
      </c>
      <c r="C4271" s="3" t="s">
        <v>9</v>
      </c>
      <c r="D4271" s="3" t="s">
        <v>312</v>
      </c>
      <c r="E4271" s="3">
        <v>0.56000000000000005</v>
      </c>
      <c r="F4271" s="3">
        <v>0.48</v>
      </c>
      <c r="G4271" s="3" t="s">
        <v>329</v>
      </c>
      <c r="H4271" s="2">
        <v>6210</v>
      </c>
      <c r="I4271" s="3" t="s">
        <v>70</v>
      </c>
      <c r="J4271" s="2">
        <v>6210</v>
      </c>
      <c r="K4271" s="3" t="s">
        <v>315</v>
      </c>
      <c r="L4271" s="2">
        <v>2</v>
      </c>
      <c r="M4271" s="3">
        <v>9.9733388037610365E-2</v>
      </c>
      <c r="N4271" s="3">
        <v>274.28129341867168</v>
      </c>
      <c r="O4271" s="3">
        <v>0.64938864166700505</v>
      </c>
      <c r="P4271" s="3">
        <v>1</v>
      </c>
      <c r="Q4271" s="3">
        <f t="shared" si="338"/>
        <v>0.64938864166700505</v>
      </c>
      <c r="R4271" s="3">
        <v>0</v>
      </c>
      <c r="S4271" s="3">
        <v>6.8302356048125651E-2</v>
      </c>
      <c r="T4271" s="3">
        <v>1</v>
      </c>
      <c r="U4271" s="3">
        <f t="shared" si="339"/>
        <v>6.8302356048125651E-2</v>
      </c>
      <c r="V4271" s="3">
        <v>0</v>
      </c>
    </row>
    <row r="4272" spans="1:22" x14ac:dyDescent="0.25">
      <c r="A4272" s="3" t="s">
        <v>158</v>
      </c>
      <c r="B4272" s="3" t="s">
        <v>310</v>
      </c>
      <c r="C4272" s="3" t="s">
        <v>9</v>
      </c>
      <c r="D4272" s="3" t="s">
        <v>197</v>
      </c>
      <c r="E4272" s="3">
        <v>0.56000000000000005</v>
      </c>
      <c r="F4272" s="3">
        <v>0.48</v>
      </c>
      <c r="G4272" s="3" t="s">
        <v>264</v>
      </c>
      <c r="H4272" s="2">
        <v>6220</v>
      </c>
      <c r="I4272" s="3" t="s">
        <v>347</v>
      </c>
      <c r="J4272" s="2">
        <v>6220</v>
      </c>
      <c r="K4272" s="3" t="s">
        <v>264</v>
      </c>
      <c r="L4272" s="2">
        <v>28</v>
      </c>
      <c r="M4272" s="3">
        <v>8.7329331494513767</v>
      </c>
      <c r="N4272" s="3">
        <v>22911.240568284327</v>
      </c>
      <c r="O4272" s="3">
        <v>56.7852354899969</v>
      </c>
      <c r="P4272" s="3">
        <v>1</v>
      </c>
      <c r="Q4272" s="3">
        <f t="shared" si="338"/>
        <v>56.7852354899969</v>
      </c>
      <c r="R4272" s="3">
        <v>0</v>
      </c>
      <c r="S4272" s="3">
        <v>5.3582277532727023</v>
      </c>
      <c r="T4272" s="3">
        <v>1</v>
      </c>
      <c r="U4272" s="3">
        <f t="shared" si="339"/>
        <v>5.3582277532727023</v>
      </c>
      <c r="V4272" s="3">
        <v>0</v>
      </c>
    </row>
    <row r="4273" spans="1:22" x14ac:dyDescent="0.25">
      <c r="A4273" s="3" t="s">
        <v>158</v>
      </c>
      <c r="B4273" s="3" t="s">
        <v>8</v>
      </c>
      <c r="C4273" s="3" t="s">
        <v>9</v>
      </c>
      <c r="D4273" s="3" t="s">
        <v>197</v>
      </c>
      <c r="E4273" s="3">
        <v>0.56000000000000005</v>
      </c>
      <c r="F4273" s="3">
        <v>0.48</v>
      </c>
      <c r="G4273" s="3" t="s">
        <v>184</v>
      </c>
      <c r="H4273" s="2">
        <v>6250</v>
      </c>
      <c r="I4273" s="3" t="s">
        <v>71</v>
      </c>
      <c r="J4273" s="2">
        <v>1000</v>
      </c>
      <c r="K4273" s="3" t="s">
        <v>172</v>
      </c>
      <c r="L4273" s="2">
        <v>319</v>
      </c>
      <c r="M4273" s="3">
        <v>97.438393293534389</v>
      </c>
      <c r="N4273" s="3">
        <v>283875.97136488365</v>
      </c>
      <c r="O4273" s="3">
        <v>591.67653970605897</v>
      </c>
      <c r="P4273" s="3">
        <f>1-0.712</f>
        <v>0.28800000000000003</v>
      </c>
      <c r="Q4273" s="3">
        <f t="shared" si="338"/>
        <v>170.40284343534501</v>
      </c>
      <c r="R4273" s="4">
        <f>Q4273</f>
        <v>170.40284343534501</v>
      </c>
      <c r="S4273" s="3">
        <v>66.768841988468736</v>
      </c>
      <c r="T4273" s="3">
        <f>1-0.531</f>
        <v>0.46899999999999997</v>
      </c>
      <c r="U4273" s="3">
        <f t="shared" si="339"/>
        <v>31.314586892591837</v>
      </c>
      <c r="V4273" s="3">
        <f>U4273</f>
        <v>31.314586892591837</v>
      </c>
    </row>
    <row r="4274" spans="1:22" x14ac:dyDescent="0.25">
      <c r="A4274" s="3" t="s">
        <v>158</v>
      </c>
      <c r="B4274" s="3" t="s">
        <v>310</v>
      </c>
      <c r="C4274" s="3" t="s">
        <v>9</v>
      </c>
      <c r="D4274" s="3" t="s">
        <v>312</v>
      </c>
      <c r="E4274" s="3">
        <v>0.56000000000000005</v>
      </c>
      <c r="F4274" s="3">
        <v>0.48</v>
      </c>
      <c r="G4274" s="3" t="s">
        <v>17</v>
      </c>
      <c r="H4274" s="2">
        <v>6250</v>
      </c>
      <c r="I4274" s="3" t="s">
        <v>71</v>
      </c>
      <c r="J4274" s="2">
        <v>2000</v>
      </c>
      <c r="K4274" s="3" t="s">
        <v>276</v>
      </c>
      <c r="L4274" s="2">
        <v>10</v>
      </c>
      <c r="M4274" s="3">
        <v>2.0586178128530443</v>
      </c>
      <c r="N4274" s="3">
        <v>4267.4066376453729</v>
      </c>
      <c r="O4274" s="3">
        <v>9.4933939165902927</v>
      </c>
      <c r="P4274" s="3">
        <v>1</v>
      </c>
      <c r="Q4274" s="3">
        <f t="shared" si="338"/>
        <v>9.4933939165902927</v>
      </c>
      <c r="R4274" s="4">
        <f>Q4274</f>
        <v>9.4933939165902927</v>
      </c>
      <c r="S4274" s="3">
        <v>0.97636906600336837</v>
      </c>
      <c r="T4274" s="3">
        <v>1</v>
      </c>
      <c r="U4274" s="3">
        <f t="shared" si="339"/>
        <v>0.97636906600336837</v>
      </c>
      <c r="V4274" s="3">
        <f>U4274</f>
        <v>0.97636906600336837</v>
      </c>
    </row>
    <row r="4275" spans="1:22" x14ac:dyDescent="0.25">
      <c r="A4275" s="3" t="s">
        <v>158</v>
      </c>
      <c r="B4275" s="3" t="s">
        <v>310</v>
      </c>
      <c r="C4275" s="3" t="s">
        <v>9</v>
      </c>
      <c r="D4275" s="3" t="s">
        <v>197</v>
      </c>
      <c r="E4275" s="3">
        <v>0.56000000000000005</v>
      </c>
      <c r="F4275" s="3">
        <v>0.48</v>
      </c>
      <c r="G4275" s="3" t="s">
        <v>17</v>
      </c>
      <c r="H4275" s="2">
        <v>6250</v>
      </c>
      <c r="I4275" s="3" t="s">
        <v>71</v>
      </c>
      <c r="J4275" s="2">
        <v>2000</v>
      </c>
      <c r="K4275" s="3" t="s">
        <v>319</v>
      </c>
      <c r="L4275" s="2">
        <v>3</v>
      </c>
      <c r="M4275" s="3">
        <v>3.2560431399007425E-2</v>
      </c>
      <c r="N4275" s="3">
        <v>76.585754176490653</v>
      </c>
      <c r="O4275" s="3">
        <v>0.17293958858610739</v>
      </c>
      <c r="P4275" s="3">
        <v>1</v>
      </c>
      <c r="Q4275" s="3">
        <f t="shared" si="338"/>
        <v>0.17293958858610739</v>
      </c>
      <c r="R4275" s="4">
        <f>Q4275</f>
        <v>0.17293958858610739</v>
      </c>
      <c r="S4275" s="3">
        <v>1.85010857924627E-2</v>
      </c>
      <c r="T4275" s="3">
        <v>1</v>
      </c>
      <c r="U4275" s="3">
        <f t="shared" si="339"/>
        <v>1.85010857924627E-2</v>
      </c>
      <c r="V4275" s="3">
        <f>U4275</f>
        <v>1.85010857924627E-2</v>
      </c>
    </row>
    <row r="4276" spans="1:22" x14ac:dyDescent="0.25">
      <c r="A4276" s="3" t="s">
        <v>158</v>
      </c>
      <c r="B4276" s="3" t="s">
        <v>310</v>
      </c>
      <c r="C4276" s="3" t="s">
        <v>9</v>
      </c>
      <c r="D4276" s="3" t="s">
        <v>312</v>
      </c>
      <c r="E4276" s="3">
        <v>0.56000000000000005</v>
      </c>
      <c r="F4276" s="3">
        <v>0.48</v>
      </c>
      <c r="G4276" s="3" t="s">
        <v>17</v>
      </c>
      <c r="H4276" s="2">
        <v>6250</v>
      </c>
      <c r="I4276" s="3" t="s">
        <v>71</v>
      </c>
      <c r="J4276" s="2">
        <v>2000</v>
      </c>
      <c r="K4276" s="3" t="s">
        <v>264</v>
      </c>
      <c r="L4276" s="2">
        <v>11</v>
      </c>
      <c r="M4276" s="3">
        <v>2.2245273101686018E-3</v>
      </c>
      <c r="N4276" s="3">
        <v>5.6396846182981895</v>
      </c>
      <c r="O4276" s="3">
        <v>1.2462941289016656E-2</v>
      </c>
      <c r="P4276" s="3">
        <v>1</v>
      </c>
      <c r="Q4276" s="3">
        <f t="shared" si="338"/>
        <v>1.2462941289016656E-2</v>
      </c>
      <c r="R4276" s="4">
        <f>Q4276</f>
        <v>1.2462941289016656E-2</v>
      </c>
      <c r="S4276" s="3">
        <v>1.3600319889724274E-3</v>
      </c>
      <c r="T4276" s="3">
        <v>1</v>
      </c>
      <c r="U4276" s="3">
        <f t="shared" si="339"/>
        <v>1.3600319889724274E-3</v>
      </c>
      <c r="V4276" s="3">
        <f>U4276</f>
        <v>1.3600319889724274E-3</v>
      </c>
    </row>
    <row r="4277" spans="1:22" x14ac:dyDescent="0.25">
      <c r="A4277" s="3" t="s">
        <v>158</v>
      </c>
      <c r="B4277" s="3" t="s">
        <v>310</v>
      </c>
      <c r="C4277" s="3" t="s">
        <v>9</v>
      </c>
      <c r="D4277" s="3" t="s">
        <v>197</v>
      </c>
      <c r="E4277" s="3">
        <v>0.56000000000000005</v>
      </c>
      <c r="F4277" s="3">
        <v>0.48</v>
      </c>
      <c r="G4277" s="3" t="s">
        <v>17</v>
      </c>
      <c r="H4277" s="2">
        <v>6250</v>
      </c>
      <c r="I4277" s="3" t="s">
        <v>71</v>
      </c>
      <c r="J4277" s="2">
        <v>2000</v>
      </c>
      <c r="K4277" s="3" t="s">
        <v>264</v>
      </c>
      <c r="L4277" s="2">
        <v>2</v>
      </c>
      <c r="M4277" s="3">
        <v>1.3302116029949948E-3</v>
      </c>
      <c r="N4277" s="3">
        <v>3.3861337757330539</v>
      </c>
      <c r="O4277" s="3">
        <v>9.2802540346578755E-3</v>
      </c>
      <c r="P4277" s="3">
        <v>1</v>
      </c>
      <c r="Q4277" s="3">
        <f t="shared" si="338"/>
        <v>9.2802540346578755E-3</v>
      </c>
      <c r="R4277" s="4">
        <f>Q4277</f>
        <v>9.2802540346578755E-3</v>
      </c>
      <c r="S4277" s="3">
        <v>1.3093727187189165E-3</v>
      </c>
      <c r="T4277" s="3">
        <v>1</v>
      </c>
      <c r="U4277" s="3">
        <f t="shared" si="339"/>
        <v>1.3093727187189165E-3</v>
      </c>
      <c r="V4277" s="3">
        <f>U4277</f>
        <v>1.3093727187189165E-3</v>
      </c>
    </row>
    <row r="4278" spans="1:22" x14ac:dyDescent="0.25">
      <c r="A4278" s="3" t="s">
        <v>158</v>
      </c>
      <c r="B4278" s="3" t="s">
        <v>310</v>
      </c>
      <c r="C4278" s="3" t="s">
        <v>9</v>
      </c>
      <c r="D4278" s="3" t="s">
        <v>311</v>
      </c>
      <c r="E4278" s="3">
        <v>0.56000000000000005</v>
      </c>
      <c r="F4278" s="3">
        <v>0.48</v>
      </c>
      <c r="G4278" s="3" t="s">
        <v>19</v>
      </c>
      <c r="H4278" s="2">
        <v>6250</v>
      </c>
      <c r="I4278" s="3" t="s">
        <v>71</v>
      </c>
      <c r="J4278" s="2">
        <v>6250</v>
      </c>
      <c r="K4278" s="3" t="s">
        <v>19</v>
      </c>
      <c r="L4278" s="2">
        <v>60</v>
      </c>
      <c r="M4278" s="3">
        <v>12.68827663216083</v>
      </c>
      <c r="N4278" s="3">
        <v>24765.36070092758</v>
      </c>
      <c r="O4278" s="3">
        <v>54.585668104717435</v>
      </c>
      <c r="P4278" s="3">
        <v>1</v>
      </c>
      <c r="Q4278" s="3">
        <f t="shared" si="338"/>
        <v>54.585668104717435</v>
      </c>
      <c r="R4278" s="3">
        <v>0</v>
      </c>
      <c r="S4278" s="3">
        <v>5.4400616733959444</v>
      </c>
      <c r="T4278" s="3">
        <v>1</v>
      </c>
      <c r="U4278" s="3">
        <f t="shared" si="339"/>
        <v>5.4400616733959444</v>
      </c>
      <c r="V4278" s="3">
        <v>0</v>
      </c>
    </row>
    <row r="4279" spans="1:22" x14ac:dyDescent="0.25">
      <c r="A4279" s="3" t="s">
        <v>158</v>
      </c>
      <c r="B4279" s="3" t="s">
        <v>310</v>
      </c>
      <c r="C4279" s="3" t="s">
        <v>9</v>
      </c>
      <c r="D4279" s="3" t="s">
        <v>312</v>
      </c>
      <c r="E4279" s="3">
        <v>0.56000000000000005</v>
      </c>
      <c r="F4279" s="3">
        <v>0.48</v>
      </c>
      <c r="G4279" s="3" t="s">
        <v>19</v>
      </c>
      <c r="H4279" s="2">
        <v>6250</v>
      </c>
      <c r="I4279" s="3" t="s">
        <v>71</v>
      </c>
      <c r="J4279" s="2">
        <v>6250</v>
      </c>
      <c r="K4279" s="3" t="s">
        <v>19</v>
      </c>
      <c r="L4279" s="2">
        <v>7</v>
      </c>
      <c r="M4279" s="3">
        <v>1.5144472513304099</v>
      </c>
      <c r="N4279" s="3">
        <v>3139.5809013017279</v>
      </c>
      <c r="O4279" s="3">
        <v>6.5814372069324554</v>
      </c>
      <c r="P4279" s="3">
        <v>1</v>
      </c>
      <c r="Q4279" s="3">
        <f t="shared" si="338"/>
        <v>6.5814372069324554</v>
      </c>
      <c r="R4279" s="3">
        <v>0</v>
      </c>
      <c r="S4279" s="3">
        <v>0.72177829526185544</v>
      </c>
      <c r="T4279" s="3">
        <v>1</v>
      </c>
      <c r="U4279" s="3">
        <f t="shared" si="339"/>
        <v>0.72177829526185544</v>
      </c>
      <c r="V4279" s="3">
        <v>0</v>
      </c>
    </row>
    <row r="4280" spans="1:22" x14ac:dyDescent="0.25">
      <c r="A4280" s="3" t="s">
        <v>158</v>
      </c>
      <c r="B4280" s="3" t="s">
        <v>310</v>
      </c>
      <c r="C4280" s="3" t="s">
        <v>9</v>
      </c>
      <c r="D4280" s="3" t="s">
        <v>197</v>
      </c>
      <c r="E4280" s="3">
        <v>0.56000000000000005</v>
      </c>
      <c r="F4280" s="3">
        <v>0.48</v>
      </c>
      <c r="G4280" s="3" t="s">
        <v>19</v>
      </c>
      <c r="H4280" s="2">
        <v>6250</v>
      </c>
      <c r="I4280" s="3" t="s">
        <v>71</v>
      </c>
      <c r="J4280" s="2">
        <v>6250</v>
      </c>
      <c r="K4280" s="3" t="s">
        <v>19</v>
      </c>
      <c r="L4280" s="2">
        <v>2843</v>
      </c>
      <c r="M4280" s="3">
        <v>934.02728125586441</v>
      </c>
      <c r="N4280" s="3">
        <v>1817183.0578888552</v>
      </c>
      <c r="O4280" s="3">
        <v>3791.0549971016562</v>
      </c>
      <c r="P4280" s="3">
        <v>1</v>
      </c>
      <c r="Q4280" s="3">
        <f t="shared" si="338"/>
        <v>3791.0549971016562</v>
      </c>
      <c r="R4280" s="3">
        <v>0</v>
      </c>
      <c r="S4280" s="3">
        <v>377.49811919676569</v>
      </c>
      <c r="T4280" s="3">
        <v>1</v>
      </c>
      <c r="U4280" s="3">
        <f t="shared" si="339"/>
        <v>377.49811919676569</v>
      </c>
      <c r="V4280" s="3">
        <v>0</v>
      </c>
    </row>
    <row r="4281" spans="1:22" x14ac:dyDescent="0.25">
      <c r="A4281" s="3" t="s">
        <v>158</v>
      </c>
      <c r="B4281" s="3" t="s">
        <v>8</v>
      </c>
      <c r="C4281" s="3" t="s">
        <v>9</v>
      </c>
      <c r="D4281" s="3" t="s">
        <v>197</v>
      </c>
      <c r="E4281" s="3">
        <v>0.56000000000000005</v>
      </c>
      <c r="F4281" s="3">
        <v>0.48</v>
      </c>
      <c r="G4281" s="3" t="s">
        <v>19</v>
      </c>
      <c r="H4281" s="2">
        <v>6250</v>
      </c>
      <c r="I4281" s="3" t="s">
        <v>71</v>
      </c>
      <c r="J4281" s="2">
        <v>6250</v>
      </c>
      <c r="K4281" s="3" t="s">
        <v>168</v>
      </c>
      <c r="L4281" s="2">
        <v>4</v>
      </c>
      <c r="M4281" s="3">
        <v>0.46976540860072513</v>
      </c>
      <c r="N4281" s="3">
        <v>1467.5810472321286</v>
      </c>
      <c r="O4281" s="3">
        <v>3.0085442796132544</v>
      </c>
      <c r="P4281" s="3">
        <f>1-0.712</f>
        <v>0.28800000000000003</v>
      </c>
      <c r="Q4281" s="3">
        <f t="shared" si="338"/>
        <v>0.86646075252861743</v>
      </c>
      <c r="R4281" s="3">
        <v>0</v>
      </c>
      <c r="S4281" s="3">
        <v>0.36429035125704678</v>
      </c>
      <c r="T4281" s="3">
        <f>1-0.531</f>
        <v>0.46899999999999997</v>
      </c>
      <c r="U4281" s="3">
        <f t="shared" si="339"/>
        <v>0.17085217473955494</v>
      </c>
      <c r="V4281" s="3">
        <v>0</v>
      </c>
    </row>
    <row r="4282" spans="1:22" x14ac:dyDescent="0.25">
      <c r="A4282" s="3" t="s">
        <v>158</v>
      </c>
      <c r="B4282" s="3" t="s">
        <v>310</v>
      </c>
      <c r="C4282" s="3" t="s">
        <v>9</v>
      </c>
      <c r="D4282" s="3" t="s">
        <v>312</v>
      </c>
      <c r="E4282" s="3">
        <v>0.56000000000000005</v>
      </c>
      <c r="F4282" s="3">
        <v>0.48</v>
      </c>
      <c r="G4282" s="3" t="s">
        <v>275</v>
      </c>
      <c r="H4282" s="2">
        <v>6250</v>
      </c>
      <c r="I4282" s="3" t="s">
        <v>71</v>
      </c>
      <c r="J4282" s="2">
        <v>6250</v>
      </c>
      <c r="K4282" s="3" t="s">
        <v>276</v>
      </c>
      <c r="L4282" s="2">
        <v>991</v>
      </c>
      <c r="M4282" s="3">
        <v>280.35098628116151</v>
      </c>
      <c r="N4282" s="3">
        <v>626177.251586686</v>
      </c>
      <c r="O4282" s="3">
        <v>1295.770730172542</v>
      </c>
      <c r="P4282" s="3">
        <v>1</v>
      </c>
      <c r="Q4282" s="3">
        <f t="shared" si="338"/>
        <v>1295.770730172542</v>
      </c>
      <c r="R4282" s="3">
        <v>0</v>
      </c>
      <c r="S4282" s="3">
        <v>132.3575960437739</v>
      </c>
      <c r="T4282" s="3">
        <v>1</v>
      </c>
      <c r="U4282" s="3">
        <f t="shared" si="339"/>
        <v>132.3575960437739</v>
      </c>
      <c r="V4282" s="3">
        <v>0</v>
      </c>
    </row>
    <row r="4283" spans="1:22" x14ac:dyDescent="0.25">
      <c r="A4283" s="3" t="s">
        <v>158</v>
      </c>
      <c r="B4283" s="3" t="s">
        <v>310</v>
      </c>
      <c r="C4283" s="3" t="s">
        <v>9</v>
      </c>
      <c r="D4283" s="3" t="s">
        <v>197</v>
      </c>
      <c r="E4283" s="3">
        <v>0.56000000000000005</v>
      </c>
      <c r="F4283" s="3">
        <v>0.48</v>
      </c>
      <c r="G4283" s="3" t="s">
        <v>275</v>
      </c>
      <c r="H4283" s="2">
        <v>6250</v>
      </c>
      <c r="I4283" s="3" t="s">
        <v>71</v>
      </c>
      <c r="J4283" s="2">
        <v>6250</v>
      </c>
      <c r="K4283" s="3" t="s">
        <v>276</v>
      </c>
      <c r="L4283" s="2">
        <v>27</v>
      </c>
      <c r="M4283" s="3">
        <v>7.6301969820094806</v>
      </c>
      <c r="N4283" s="3">
        <v>17262.603408056311</v>
      </c>
      <c r="O4283" s="3">
        <v>37.166098631275702</v>
      </c>
      <c r="P4283" s="3">
        <v>1</v>
      </c>
      <c r="Q4283" s="3">
        <f t="shared" si="338"/>
        <v>37.166098631275702</v>
      </c>
      <c r="R4283" s="3">
        <v>0</v>
      </c>
      <c r="S4283" s="3">
        <v>4.1387142773148842</v>
      </c>
      <c r="T4283" s="3">
        <v>1</v>
      </c>
      <c r="U4283" s="3">
        <f t="shared" si="339"/>
        <v>4.1387142773148842</v>
      </c>
      <c r="V4283" s="3">
        <v>0</v>
      </c>
    </row>
    <row r="4284" spans="1:22" x14ac:dyDescent="0.25">
      <c r="A4284" s="3" t="s">
        <v>158</v>
      </c>
      <c r="B4284" s="3" t="s">
        <v>8</v>
      </c>
      <c r="C4284" s="3" t="s">
        <v>9</v>
      </c>
      <c r="D4284" s="3" t="s">
        <v>10</v>
      </c>
      <c r="E4284" s="3">
        <v>0.56000000000000005</v>
      </c>
      <c r="F4284" s="3">
        <v>0.48</v>
      </c>
      <c r="G4284" s="3" t="s">
        <v>11</v>
      </c>
      <c r="H4284" s="2">
        <v>6250</v>
      </c>
      <c r="I4284" s="3" t="s">
        <v>71</v>
      </c>
      <c r="J4284" s="2">
        <v>6250</v>
      </c>
      <c r="K4284" s="3" t="s">
        <v>13</v>
      </c>
      <c r="L4284" s="2">
        <v>153</v>
      </c>
      <c r="M4284" s="3">
        <v>44.36540325328383</v>
      </c>
      <c r="N4284" s="3">
        <v>108039.36402979586</v>
      </c>
      <c r="O4284" s="3">
        <v>223.30822831573553</v>
      </c>
      <c r="P4284" s="3">
        <v>1</v>
      </c>
      <c r="Q4284" s="3">
        <f t="shared" si="338"/>
        <v>223.30822831573553</v>
      </c>
      <c r="R4284" s="3">
        <v>0</v>
      </c>
      <c r="S4284" s="3">
        <v>23.326143018095841</v>
      </c>
      <c r="T4284" s="3">
        <v>1</v>
      </c>
      <c r="U4284" s="3">
        <f t="shared" si="339"/>
        <v>23.326143018095841</v>
      </c>
      <c r="V4284" s="3">
        <v>0</v>
      </c>
    </row>
    <row r="4285" spans="1:22" x14ac:dyDescent="0.25">
      <c r="A4285" s="3" t="s">
        <v>158</v>
      </c>
      <c r="B4285" s="3" t="s">
        <v>8</v>
      </c>
      <c r="C4285" s="3" t="s">
        <v>9</v>
      </c>
      <c r="D4285" s="3" t="s">
        <v>197</v>
      </c>
      <c r="E4285" s="3">
        <v>0.56000000000000005</v>
      </c>
      <c r="F4285" s="3">
        <v>0.48</v>
      </c>
      <c r="G4285" s="3" t="s">
        <v>184</v>
      </c>
      <c r="H4285" s="2">
        <v>6250</v>
      </c>
      <c r="I4285" s="3" t="s">
        <v>71</v>
      </c>
      <c r="J4285" s="2">
        <v>6250</v>
      </c>
      <c r="K4285" s="3" t="s">
        <v>213</v>
      </c>
      <c r="L4285" s="2">
        <v>7</v>
      </c>
      <c r="M4285" s="3">
        <v>2.6606529935952108E-2</v>
      </c>
      <c r="N4285" s="3">
        <v>73.960178604457838</v>
      </c>
      <c r="O4285" s="3">
        <v>0.20363244122533261</v>
      </c>
      <c r="P4285" s="3">
        <f>1-0.712</f>
        <v>0.28800000000000003</v>
      </c>
      <c r="Q4285" s="3">
        <f t="shared" si="338"/>
        <v>5.8646143072895798E-2</v>
      </c>
      <c r="R4285" s="3">
        <v>0</v>
      </c>
      <c r="S4285" s="3">
        <v>3.042550812290418E-2</v>
      </c>
      <c r="T4285" s="3">
        <f>1-0.531</f>
        <v>0.46899999999999997</v>
      </c>
      <c r="U4285" s="3">
        <f t="shared" si="339"/>
        <v>1.4269563309642059E-2</v>
      </c>
      <c r="V4285" s="3">
        <v>0</v>
      </c>
    </row>
    <row r="4286" spans="1:22" x14ac:dyDescent="0.25">
      <c r="A4286" s="3" t="s">
        <v>158</v>
      </c>
      <c r="B4286" s="3" t="s">
        <v>8</v>
      </c>
      <c r="C4286" s="3" t="s">
        <v>9</v>
      </c>
      <c r="D4286" s="3" t="s">
        <v>197</v>
      </c>
      <c r="E4286" s="3">
        <v>0.56000000000000005</v>
      </c>
      <c r="F4286" s="3">
        <v>0.48</v>
      </c>
      <c r="G4286" s="3" t="s">
        <v>183</v>
      </c>
      <c r="H4286" s="2">
        <v>6250</v>
      </c>
      <c r="I4286" s="3" t="s">
        <v>71</v>
      </c>
      <c r="J4286" s="2">
        <v>6250</v>
      </c>
      <c r="K4286" s="3" t="s">
        <v>169</v>
      </c>
      <c r="L4286" s="2">
        <v>28</v>
      </c>
      <c r="M4286" s="3">
        <v>6.8817459497976765</v>
      </c>
      <c r="N4286" s="3">
        <v>22702.900806595437</v>
      </c>
      <c r="O4286" s="3">
        <v>47.828107464018849</v>
      </c>
      <c r="P4286" s="3">
        <v>1</v>
      </c>
      <c r="Q4286" s="3">
        <f t="shared" si="338"/>
        <v>47.828107464018849</v>
      </c>
      <c r="R4286" s="3">
        <v>0</v>
      </c>
      <c r="S4286" s="3">
        <v>5.996057040558239</v>
      </c>
      <c r="T4286" s="3">
        <v>1</v>
      </c>
      <c r="U4286" s="3">
        <f t="shared" si="339"/>
        <v>5.996057040558239</v>
      </c>
      <c r="V4286" s="3">
        <v>0</v>
      </c>
    </row>
    <row r="4287" spans="1:22" x14ac:dyDescent="0.25">
      <c r="A4287" s="3" t="s">
        <v>158</v>
      </c>
      <c r="B4287" s="3" t="s">
        <v>310</v>
      </c>
      <c r="C4287" s="3" t="s">
        <v>9</v>
      </c>
      <c r="D4287" s="3" t="s">
        <v>197</v>
      </c>
      <c r="E4287" s="3">
        <v>0.56000000000000005</v>
      </c>
      <c r="F4287" s="3">
        <v>0.48</v>
      </c>
      <c r="G4287" s="3" t="s">
        <v>183</v>
      </c>
      <c r="H4287" s="2">
        <v>6250</v>
      </c>
      <c r="I4287" s="3" t="s">
        <v>71</v>
      </c>
      <c r="J4287" s="2">
        <v>6250</v>
      </c>
      <c r="K4287" s="3" t="s">
        <v>169</v>
      </c>
      <c r="L4287" s="2">
        <v>29</v>
      </c>
      <c r="M4287" s="3">
        <v>4.056302630599748</v>
      </c>
      <c r="N4287" s="3">
        <v>8408.4733879049782</v>
      </c>
      <c r="O4287" s="3">
        <v>19.444003941260885</v>
      </c>
      <c r="P4287" s="3">
        <v>1</v>
      </c>
      <c r="Q4287" s="3">
        <f t="shared" si="338"/>
        <v>19.444003941260885</v>
      </c>
      <c r="R4287" s="3">
        <v>0</v>
      </c>
      <c r="S4287" s="3">
        <v>2.2125788347402517</v>
      </c>
      <c r="T4287" s="3">
        <v>1</v>
      </c>
      <c r="U4287" s="3">
        <f t="shared" si="339"/>
        <v>2.2125788347402517</v>
      </c>
      <c r="V4287" s="3">
        <v>0</v>
      </c>
    </row>
    <row r="4288" spans="1:22" x14ac:dyDescent="0.25">
      <c r="A4288" s="3" t="s">
        <v>158</v>
      </c>
      <c r="B4288" s="3" t="s">
        <v>8</v>
      </c>
      <c r="C4288" s="3" t="s">
        <v>9</v>
      </c>
      <c r="D4288" s="3" t="s">
        <v>197</v>
      </c>
      <c r="E4288" s="3">
        <v>0.56000000000000005</v>
      </c>
      <c r="F4288" s="3">
        <v>0.48</v>
      </c>
      <c r="G4288" s="3" t="s">
        <v>183</v>
      </c>
      <c r="H4288" s="2">
        <v>6250</v>
      </c>
      <c r="I4288" s="3" t="s">
        <v>71</v>
      </c>
      <c r="J4288" s="2">
        <v>6250</v>
      </c>
      <c r="K4288" s="3" t="s">
        <v>199</v>
      </c>
      <c r="L4288" s="2">
        <v>200</v>
      </c>
      <c r="M4288" s="3">
        <v>68.044551471012596</v>
      </c>
      <c r="N4288" s="3">
        <v>211255.62905415572</v>
      </c>
      <c r="O4288" s="3">
        <v>389.52327498660389</v>
      </c>
      <c r="P4288" s="3">
        <f>1-0.712</f>
        <v>0.28800000000000003</v>
      </c>
      <c r="Q4288" s="3">
        <f t="shared" si="338"/>
        <v>112.18270319614193</v>
      </c>
      <c r="R4288" s="3">
        <v>0</v>
      </c>
      <c r="S4288" s="3">
        <v>49.700934411785994</v>
      </c>
      <c r="T4288" s="3">
        <f>1-0.531</f>
        <v>0.46899999999999997</v>
      </c>
      <c r="U4288" s="3">
        <f t="shared" si="339"/>
        <v>23.309738239127629</v>
      </c>
      <c r="V4288" s="3">
        <v>0</v>
      </c>
    </row>
    <row r="4289" spans="1:22" x14ac:dyDescent="0.25">
      <c r="A4289" s="3" t="s">
        <v>158</v>
      </c>
      <c r="B4289" s="3" t="s">
        <v>310</v>
      </c>
      <c r="C4289" s="3" t="s">
        <v>9</v>
      </c>
      <c r="D4289" s="3" t="s">
        <v>197</v>
      </c>
      <c r="E4289" s="3">
        <v>0.56000000000000005</v>
      </c>
      <c r="F4289" s="3">
        <v>0.48</v>
      </c>
      <c r="G4289" s="3" t="s">
        <v>320</v>
      </c>
      <c r="H4289" s="2">
        <v>6250</v>
      </c>
      <c r="I4289" s="3" t="s">
        <v>71</v>
      </c>
      <c r="J4289" s="2">
        <v>6250</v>
      </c>
      <c r="K4289" s="3" t="s">
        <v>314</v>
      </c>
      <c r="L4289" s="2">
        <v>2</v>
      </c>
      <c r="M4289" s="3">
        <v>1.472890116579505E-2</v>
      </c>
      <c r="N4289" s="3">
        <v>56.490095291082497</v>
      </c>
      <c r="O4289" s="3">
        <v>0.11064669181386239</v>
      </c>
      <c r="P4289" s="3">
        <v>1</v>
      </c>
      <c r="Q4289" s="3">
        <f t="shared" si="338"/>
        <v>0.11064669181386239</v>
      </c>
      <c r="R4289" s="3">
        <v>0</v>
      </c>
      <c r="S4289" s="3">
        <v>1.5486858834374048E-2</v>
      </c>
      <c r="T4289" s="3">
        <v>1</v>
      </c>
      <c r="U4289" s="3">
        <f t="shared" si="339"/>
        <v>1.5486858834374048E-2</v>
      </c>
      <c r="V4289" s="3">
        <v>0</v>
      </c>
    </row>
    <row r="4290" spans="1:22" x14ac:dyDescent="0.25">
      <c r="A4290" s="3" t="s">
        <v>158</v>
      </c>
      <c r="B4290" s="3" t="s">
        <v>89</v>
      </c>
      <c r="C4290" s="3" t="s">
        <v>9</v>
      </c>
      <c r="D4290" s="3" t="s">
        <v>262</v>
      </c>
      <c r="E4290" s="3">
        <v>0.56000000000000005</v>
      </c>
      <c r="F4290" s="3">
        <v>0.48</v>
      </c>
      <c r="G4290" s="3" t="s">
        <v>277</v>
      </c>
      <c r="H4290" s="2">
        <v>6250</v>
      </c>
      <c r="I4290" s="3" t="s">
        <v>71</v>
      </c>
      <c r="J4290" s="2">
        <v>6250</v>
      </c>
      <c r="K4290" s="3" t="s">
        <v>274</v>
      </c>
      <c r="L4290" s="2">
        <v>12</v>
      </c>
      <c r="M4290" s="3">
        <v>2.8287875783457199</v>
      </c>
      <c r="N4290" s="3">
        <v>7252.6472321207993</v>
      </c>
      <c r="O4290" s="3">
        <v>15.643265549098887</v>
      </c>
      <c r="P4290" s="3">
        <v>1</v>
      </c>
      <c r="Q4290" s="3">
        <f t="shared" ref="Q4290:Q4353" si="340">O4290*P4290</f>
        <v>15.643265549098887</v>
      </c>
      <c r="R4290" s="3">
        <v>0</v>
      </c>
      <c r="S4290" s="3">
        <v>1.7403723565313423</v>
      </c>
      <c r="T4290" s="3">
        <v>1</v>
      </c>
      <c r="U4290" s="3">
        <f t="shared" ref="U4290:U4353" si="341">S4290*T4290</f>
        <v>1.7403723565313423</v>
      </c>
      <c r="V4290" s="3">
        <v>0</v>
      </c>
    </row>
    <row r="4291" spans="1:22" x14ac:dyDescent="0.25">
      <c r="A4291" s="3" t="s">
        <v>158</v>
      </c>
      <c r="B4291" s="3" t="s">
        <v>8</v>
      </c>
      <c r="C4291" s="3" t="s">
        <v>9</v>
      </c>
      <c r="D4291" s="3" t="s">
        <v>197</v>
      </c>
      <c r="E4291" s="3">
        <v>0.56000000000000005</v>
      </c>
      <c r="F4291" s="3">
        <v>0.48</v>
      </c>
      <c r="G4291" s="3" t="s">
        <v>184</v>
      </c>
      <c r="H4291" s="2">
        <v>6250</v>
      </c>
      <c r="I4291" s="3" t="s">
        <v>71</v>
      </c>
      <c r="J4291" s="2">
        <v>6250</v>
      </c>
      <c r="K4291" s="3" t="s">
        <v>172</v>
      </c>
      <c r="L4291" s="2">
        <v>282</v>
      </c>
      <c r="M4291" s="3">
        <v>46.589927952592681</v>
      </c>
      <c r="N4291" s="3">
        <v>139073.88509034962</v>
      </c>
      <c r="O4291" s="3">
        <v>267.5593762370209</v>
      </c>
      <c r="P4291" s="3">
        <f>1-0.712</f>
        <v>0.28800000000000003</v>
      </c>
      <c r="Q4291" s="3">
        <f t="shared" si="340"/>
        <v>77.057100356262026</v>
      </c>
      <c r="R4291" s="3">
        <v>0</v>
      </c>
      <c r="S4291" s="3">
        <v>31.631027647662865</v>
      </c>
      <c r="T4291" s="3">
        <f>1-0.531</f>
        <v>0.46899999999999997</v>
      </c>
      <c r="U4291" s="3">
        <f t="shared" si="341"/>
        <v>14.834951966753883</v>
      </c>
      <c r="V4291" s="3">
        <v>0</v>
      </c>
    </row>
    <row r="4292" spans="1:22" x14ac:dyDescent="0.25">
      <c r="A4292" s="3" t="s">
        <v>158</v>
      </c>
      <c r="B4292" s="3" t="s">
        <v>310</v>
      </c>
      <c r="C4292" s="3" t="s">
        <v>9</v>
      </c>
      <c r="D4292" s="3" t="s">
        <v>312</v>
      </c>
      <c r="E4292" s="3">
        <v>0.56000000000000005</v>
      </c>
      <c r="F4292" s="3">
        <v>0.48</v>
      </c>
      <c r="G4292" s="3" t="s">
        <v>283</v>
      </c>
      <c r="H4292" s="2">
        <v>6250</v>
      </c>
      <c r="I4292" s="3" t="s">
        <v>71</v>
      </c>
      <c r="J4292" s="2">
        <v>6250</v>
      </c>
      <c r="K4292" s="3" t="s">
        <v>263</v>
      </c>
      <c r="L4292" s="2">
        <v>41</v>
      </c>
      <c r="M4292" s="3">
        <v>7.2482338808745608</v>
      </c>
      <c r="N4292" s="3">
        <v>15570.26916997939</v>
      </c>
      <c r="O4292" s="3">
        <v>34.415300713687643</v>
      </c>
      <c r="P4292" s="3">
        <v>1</v>
      </c>
      <c r="Q4292" s="3">
        <f t="shared" si="340"/>
        <v>34.415300713687643</v>
      </c>
      <c r="R4292" s="3">
        <v>0</v>
      </c>
      <c r="S4292" s="3">
        <v>3.6553285975223639</v>
      </c>
      <c r="T4292" s="3">
        <v>1</v>
      </c>
      <c r="U4292" s="3">
        <f t="shared" si="341"/>
        <v>3.6553285975223639</v>
      </c>
      <c r="V4292" s="3">
        <v>0</v>
      </c>
    </row>
    <row r="4293" spans="1:22" x14ac:dyDescent="0.25">
      <c r="A4293" s="3" t="s">
        <v>158</v>
      </c>
      <c r="B4293" s="3" t="s">
        <v>310</v>
      </c>
      <c r="C4293" s="3" t="s">
        <v>9</v>
      </c>
      <c r="D4293" s="3" t="s">
        <v>312</v>
      </c>
      <c r="E4293" s="3">
        <v>0.56000000000000005</v>
      </c>
      <c r="F4293" s="3">
        <v>0.48</v>
      </c>
      <c r="G4293" s="3" t="s">
        <v>283</v>
      </c>
      <c r="H4293" s="2">
        <v>6250</v>
      </c>
      <c r="I4293" s="3" t="s">
        <v>71</v>
      </c>
      <c r="J4293" s="2">
        <v>6250</v>
      </c>
      <c r="K4293" s="3" t="s">
        <v>316</v>
      </c>
      <c r="L4293" s="2">
        <v>1</v>
      </c>
      <c r="M4293" s="3">
        <v>4.0638583853295399E-2</v>
      </c>
      <c r="N4293" s="3">
        <v>122.80007940395787</v>
      </c>
      <c r="O4293" s="3">
        <v>0.28915114347153237</v>
      </c>
      <c r="P4293" s="3">
        <v>1</v>
      </c>
      <c r="Q4293" s="3">
        <f t="shared" si="340"/>
        <v>0.28915114347153237</v>
      </c>
      <c r="R4293" s="3">
        <v>0</v>
      </c>
      <c r="S4293" s="3">
        <v>3.361871975972798E-2</v>
      </c>
      <c r="T4293" s="3">
        <v>1</v>
      </c>
      <c r="U4293" s="3">
        <f t="shared" si="341"/>
        <v>3.361871975972798E-2</v>
      </c>
      <c r="V4293" s="3">
        <v>0</v>
      </c>
    </row>
    <row r="4294" spans="1:22" x14ac:dyDescent="0.25">
      <c r="A4294" s="3" t="s">
        <v>158</v>
      </c>
      <c r="B4294" s="3" t="s">
        <v>310</v>
      </c>
      <c r="C4294" s="3" t="s">
        <v>9</v>
      </c>
      <c r="D4294" s="3" t="s">
        <v>312</v>
      </c>
      <c r="E4294" s="3">
        <v>0.56000000000000005</v>
      </c>
      <c r="F4294" s="3">
        <v>0.48</v>
      </c>
      <c r="G4294" s="3" t="s">
        <v>283</v>
      </c>
      <c r="H4294" s="2">
        <v>6250</v>
      </c>
      <c r="I4294" s="3" t="s">
        <v>71</v>
      </c>
      <c r="J4294" s="2">
        <v>6250</v>
      </c>
      <c r="K4294" s="3" t="s">
        <v>321</v>
      </c>
      <c r="L4294" s="2">
        <v>1</v>
      </c>
      <c r="M4294" s="3">
        <v>6.4972240138798903E-2</v>
      </c>
      <c r="N4294" s="3">
        <v>185.49093597529338</v>
      </c>
      <c r="O4294" s="3">
        <v>0.40496766553069219</v>
      </c>
      <c r="P4294" s="3">
        <v>1</v>
      </c>
      <c r="Q4294" s="3">
        <f t="shared" si="340"/>
        <v>0.40496766553069219</v>
      </c>
      <c r="R4294" s="3">
        <v>0</v>
      </c>
      <c r="S4294" s="3">
        <v>4.8607424766253071E-2</v>
      </c>
      <c r="T4294" s="3">
        <v>1</v>
      </c>
      <c r="U4294" s="3">
        <f t="shared" si="341"/>
        <v>4.8607424766253071E-2</v>
      </c>
      <c r="V4294" s="3">
        <v>0</v>
      </c>
    </row>
    <row r="4295" spans="1:22" x14ac:dyDescent="0.25">
      <c r="A4295" s="3" t="s">
        <v>158</v>
      </c>
      <c r="B4295" s="3" t="s">
        <v>310</v>
      </c>
      <c r="C4295" s="3" t="s">
        <v>9</v>
      </c>
      <c r="D4295" s="3" t="s">
        <v>197</v>
      </c>
      <c r="E4295" s="3">
        <v>0.56000000000000005</v>
      </c>
      <c r="F4295" s="3">
        <v>0.48</v>
      </c>
      <c r="G4295" s="3" t="s">
        <v>59</v>
      </c>
      <c r="H4295" s="2">
        <v>6250</v>
      </c>
      <c r="I4295" s="3" t="s">
        <v>71</v>
      </c>
      <c r="J4295" s="2">
        <v>6250</v>
      </c>
      <c r="K4295" s="3" t="s">
        <v>62</v>
      </c>
      <c r="L4295" s="2">
        <v>30</v>
      </c>
      <c r="M4295" s="3">
        <v>1.1312989915788469</v>
      </c>
      <c r="N4295" s="3">
        <v>3253.174053986219</v>
      </c>
      <c r="O4295" s="3">
        <v>7.2526281110116368</v>
      </c>
      <c r="P4295" s="3">
        <v>1</v>
      </c>
      <c r="Q4295" s="3">
        <f t="shared" si="340"/>
        <v>7.2526281110116368</v>
      </c>
      <c r="R4295" s="3">
        <v>0</v>
      </c>
      <c r="S4295" s="3">
        <v>0.8694950654612692</v>
      </c>
      <c r="T4295" s="3">
        <v>1</v>
      </c>
      <c r="U4295" s="3">
        <f t="shared" si="341"/>
        <v>0.8694950654612692</v>
      </c>
      <c r="V4295" s="3">
        <v>0</v>
      </c>
    </row>
    <row r="4296" spans="1:22" x14ac:dyDescent="0.25">
      <c r="A4296" s="3" t="s">
        <v>158</v>
      </c>
      <c r="B4296" s="3" t="s">
        <v>310</v>
      </c>
      <c r="C4296" s="3" t="s">
        <v>9</v>
      </c>
      <c r="D4296" s="3" t="s">
        <v>197</v>
      </c>
      <c r="E4296" s="3">
        <v>0.56000000000000005</v>
      </c>
      <c r="F4296" s="3">
        <v>0.48</v>
      </c>
      <c r="G4296" s="3" t="s">
        <v>323</v>
      </c>
      <c r="H4296" s="2">
        <v>6250</v>
      </c>
      <c r="I4296" s="3" t="s">
        <v>71</v>
      </c>
      <c r="J4296" s="2">
        <v>6250</v>
      </c>
      <c r="K4296" s="3" t="s">
        <v>319</v>
      </c>
      <c r="L4296" s="2">
        <v>8</v>
      </c>
      <c r="M4296" s="3">
        <v>0.7013699573848251</v>
      </c>
      <c r="N4296" s="3">
        <v>1977.6663412167975</v>
      </c>
      <c r="O4296" s="3">
        <v>4.5649867086265017</v>
      </c>
      <c r="P4296" s="3">
        <v>1</v>
      </c>
      <c r="Q4296" s="3">
        <f t="shared" si="340"/>
        <v>4.5649867086265017</v>
      </c>
      <c r="R4296" s="3">
        <v>0</v>
      </c>
      <c r="S4296" s="3">
        <v>0.59248414197131305</v>
      </c>
      <c r="T4296" s="3">
        <v>1</v>
      </c>
      <c r="U4296" s="3">
        <f t="shared" si="341"/>
        <v>0.59248414197131305</v>
      </c>
      <c r="V4296" s="3">
        <v>0</v>
      </c>
    </row>
    <row r="4297" spans="1:22" x14ac:dyDescent="0.25">
      <c r="A4297" s="3" t="s">
        <v>158</v>
      </c>
      <c r="B4297" s="3" t="s">
        <v>310</v>
      </c>
      <c r="C4297" s="3" t="s">
        <v>9</v>
      </c>
      <c r="D4297" s="3" t="s">
        <v>197</v>
      </c>
      <c r="E4297" s="3">
        <v>0.56000000000000005</v>
      </c>
      <c r="F4297" s="3">
        <v>0.48</v>
      </c>
      <c r="G4297" s="3" t="s">
        <v>323</v>
      </c>
      <c r="H4297" s="2">
        <v>6250</v>
      </c>
      <c r="I4297" s="3" t="s">
        <v>71</v>
      </c>
      <c r="J4297" s="2">
        <v>6250</v>
      </c>
      <c r="K4297" s="3" t="s">
        <v>324</v>
      </c>
      <c r="L4297" s="2">
        <v>3</v>
      </c>
      <c r="M4297" s="3">
        <v>0.15720605627003056</v>
      </c>
      <c r="N4297" s="3">
        <v>315.14011459654233</v>
      </c>
      <c r="O4297" s="3">
        <v>0.66283279171628851</v>
      </c>
      <c r="P4297" s="3">
        <v>1</v>
      </c>
      <c r="Q4297" s="3">
        <f t="shared" si="340"/>
        <v>0.66283279171628851</v>
      </c>
      <c r="R4297" s="3">
        <v>0</v>
      </c>
      <c r="S4297" s="3">
        <v>6.2118601113339757E-2</v>
      </c>
      <c r="T4297" s="3">
        <v>1</v>
      </c>
      <c r="U4297" s="3">
        <f t="shared" si="341"/>
        <v>6.2118601113339757E-2</v>
      </c>
      <c r="V4297" s="3">
        <v>0</v>
      </c>
    </row>
    <row r="4298" spans="1:22" x14ac:dyDescent="0.25">
      <c r="A4298" s="3" t="s">
        <v>158</v>
      </c>
      <c r="B4298" s="3" t="s">
        <v>89</v>
      </c>
      <c r="C4298" s="3" t="s">
        <v>9</v>
      </c>
      <c r="D4298" s="3" t="s">
        <v>262</v>
      </c>
      <c r="E4298" s="3">
        <v>0.56000000000000005</v>
      </c>
      <c r="F4298" s="3">
        <v>0.48</v>
      </c>
      <c r="G4298" s="3" t="s">
        <v>264</v>
      </c>
      <c r="H4298" s="2">
        <v>6250</v>
      </c>
      <c r="I4298" s="3" t="s">
        <v>71</v>
      </c>
      <c r="J4298" s="2">
        <v>6250</v>
      </c>
      <c r="K4298" s="3" t="s">
        <v>264</v>
      </c>
      <c r="L4298" s="2">
        <v>6</v>
      </c>
      <c r="M4298" s="3">
        <v>0.6095352963609455</v>
      </c>
      <c r="N4298" s="3">
        <v>2188.2622935656264</v>
      </c>
      <c r="O4298" s="3">
        <v>5.4490329252880576</v>
      </c>
      <c r="P4298" s="3">
        <v>1</v>
      </c>
      <c r="Q4298" s="3">
        <f t="shared" si="340"/>
        <v>5.4490329252880576</v>
      </c>
      <c r="R4298" s="3">
        <v>0</v>
      </c>
      <c r="S4298" s="3">
        <v>0.76933696654200823</v>
      </c>
      <c r="T4298" s="3">
        <v>1</v>
      </c>
      <c r="U4298" s="3">
        <f t="shared" si="341"/>
        <v>0.76933696654200823</v>
      </c>
      <c r="V4298" s="3">
        <v>0</v>
      </c>
    </row>
    <row r="4299" spans="1:22" x14ac:dyDescent="0.25">
      <c r="A4299" s="3" t="s">
        <v>158</v>
      </c>
      <c r="B4299" s="3" t="s">
        <v>310</v>
      </c>
      <c r="C4299" s="3" t="s">
        <v>9</v>
      </c>
      <c r="D4299" s="3" t="s">
        <v>312</v>
      </c>
      <c r="E4299" s="3">
        <v>0.56000000000000005</v>
      </c>
      <c r="F4299" s="3">
        <v>0.48</v>
      </c>
      <c r="G4299" s="3" t="s">
        <v>264</v>
      </c>
      <c r="H4299" s="2">
        <v>6250</v>
      </c>
      <c r="I4299" s="3" t="s">
        <v>71</v>
      </c>
      <c r="J4299" s="2">
        <v>6250</v>
      </c>
      <c r="K4299" s="3" t="s">
        <v>264</v>
      </c>
      <c r="L4299" s="2">
        <v>1286</v>
      </c>
      <c r="M4299" s="3">
        <v>476.3673038790364</v>
      </c>
      <c r="N4299" s="3">
        <v>876887.13145335345</v>
      </c>
      <c r="O4299" s="3">
        <v>1815.6002509671769</v>
      </c>
      <c r="P4299" s="3">
        <v>1</v>
      </c>
      <c r="Q4299" s="3">
        <f t="shared" si="340"/>
        <v>1815.6002509671769</v>
      </c>
      <c r="R4299" s="3">
        <v>0</v>
      </c>
      <c r="S4299" s="3">
        <v>181.04734396044645</v>
      </c>
      <c r="T4299" s="3">
        <v>1</v>
      </c>
      <c r="U4299" s="3">
        <f t="shared" si="341"/>
        <v>181.04734396044645</v>
      </c>
      <c r="V4299" s="3">
        <v>0</v>
      </c>
    </row>
    <row r="4300" spans="1:22" x14ac:dyDescent="0.25">
      <c r="A4300" s="3" t="s">
        <v>158</v>
      </c>
      <c r="B4300" s="3" t="s">
        <v>310</v>
      </c>
      <c r="C4300" s="3" t="s">
        <v>9</v>
      </c>
      <c r="D4300" s="3" t="s">
        <v>197</v>
      </c>
      <c r="E4300" s="3">
        <v>0.56000000000000005</v>
      </c>
      <c r="F4300" s="3">
        <v>0.48</v>
      </c>
      <c r="G4300" s="3" t="s">
        <v>264</v>
      </c>
      <c r="H4300" s="2">
        <v>6250</v>
      </c>
      <c r="I4300" s="3" t="s">
        <v>71</v>
      </c>
      <c r="J4300" s="2">
        <v>6250</v>
      </c>
      <c r="K4300" s="3" t="s">
        <v>264</v>
      </c>
      <c r="L4300" s="2">
        <v>1530</v>
      </c>
      <c r="M4300" s="3">
        <v>505.50550995098746</v>
      </c>
      <c r="N4300" s="3">
        <v>1022638.1397144854</v>
      </c>
      <c r="O4300" s="3">
        <v>2126.1707799675883</v>
      </c>
      <c r="P4300" s="3">
        <v>1</v>
      </c>
      <c r="Q4300" s="3">
        <f t="shared" si="340"/>
        <v>2126.1707799675883</v>
      </c>
      <c r="R4300" s="3">
        <v>0</v>
      </c>
      <c r="S4300" s="3">
        <v>223.87287183829665</v>
      </c>
      <c r="T4300" s="3">
        <v>1</v>
      </c>
      <c r="U4300" s="3">
        <f t="shared" si="341"/>
        <v>223.87287183829665</v>
      </c>
      <c r="V4300" s="3">
        <v>0</v>
      </c>
    </row>
    <row r="4301" spans="1:22" x14ac:dyDescent="0.25">
      <c r="A4301" s="3" t="s">
        <v>158</v>
      </c>
      <c r="B4301" s="3" t="s">
        <v>8</v>
      </c>
      <c r="C4301" s="3" t="s">
        <v>9</v>
      </c>
      <c r="D4301" s="3" t="s">
        <v>197</v>
      </c>
      <c r="E4301" s="3">
        <v>0.56000000000000005</v>
      </c>
      <c r="F4301" s="3">
        <v>0.48</v>
      </c>
      <c r="G4301" s="3" t="s">
        <v>250</v>
      </c>
      <c r="H4301" s="2">
        <v>6250</v>
      </c>
      <c r="I4301" s="3" t="s">
        <v>71</v>
      </c>
      <c r="J4301" s="2">
        <v>6250</v>
      </c>
      <c r="K4301" s="3" t="s">
        <v>206</v>
      </c>
      <c r="L4301" s="2">
        <v>2</v>
      </c>
      <c r="M4301" s="3">
        <v>9.4445495216323851E-4</v>
      </c>
      <c r="N4301" s="3">
        <v>2.71928635301864</v>
      </c>
      <c r="O4301" s="3">
        <v>5.8011567415926996E-3</v>
      </c>
      <c r="P4301" s="3">
        <f>1-0.712</f>
        <v>0.28800000000000003</v>
      </c>
      <c r="Q4301" s="3">
        <f t="shared" si="340"/>
        <v>1.6707331415786978E-3</v>
      </c>
      <c r="R4301" s="3">
        <v>0</v>
      </c>
      <c r="S4301" s="3">
        <v>6.4535705175487452E-4</v>
      </c>
      <c r="T4301" s="3">
        <f>1-0.531</f>
        <v>0.46899999999999997</v>
      </c>
      <c r="U4301" s="3">
        <f t="shared" si="341"/>
        <v>3.0267245727303615E-4</v>
      </c>
      <c r="V4301" s="3">
        <v>0</v>
      </c>
    </row>
    <row r="4302" spans="1:22" x14ac:dyDescent="0.25">
      <c r="A4302" s="3" t="s">
        <v>158</v>
      </c>
      <c r="B4302" s="3" t="s">
        <v>8</v>
      </c>
      <c r="C4302" s="3" t="s">
        <v>9</v>
      </c>
      <c r="D4302" s="3" t="s">
        <v>197</v>
      </c>
      <c r="E4302" s="3">
        <v>0.56000000000000005</v>
      </c>
      <c r="F4302" s="3">
        <v>0.48</v>
      </c>
      <c r="G4302" s="3" t="s">
        <v>250</v>
      </c>
      <c r="H4302" s="2">
        <v>6250</v>
      </c>
      <c r="I4302" s="3" t="s">
        <v>71</v>
      </c>
      <c r="J4302" s="2">
        <v>6250</v>
      </c>
      <c r="K4302" s="3" t="s">
        <v>207</v>
      </c>
      <c r="L4302" s="2">
        <v>3</v>
      </c>
      <c r="M4302" s="3">
        <v>0.24048230338968513</v>
      </c>
      <c r="N4302" s="3">
        <v>984.67146068395959</v>
      </c>
      <c r="O4302" s="3">
        <v>2.1268075450914572</v>
      </c>
      <c r="P4302" s="3">
        <f>1-0.712</f>
        <v>0.28800000000000003</v>
      </c>
      <c r="Q4302" s="3">
        <f t="shared" si="340"/>
        <v>0.61252057298633977</v>
      </c>
      <c r="R4302" s="3">
        <v>0</v>
      </c>
      <c r="S4302" s="3">
        <v>0.2965309233733649</v>
      </c>
      <c r="T4302" s="3">
        <f>1-0.531</f>
        <v>0.46899999999999997</v>
      </c>
      <c r="U4302" s="3">
        <f t="shared" si="341"/>
        <v>0.13907300306210812</v>
      </c>
      <c r="V4302" s="3">
        <v>0</v>
      </c>
    </row>
    <row r="4303" spans="1:22" x14ac:dyDescent="0.25">
      <c r="A4303" s="3" t="s">
        <v>158</v>
      </c>
      <c r="B4303" s="3" t="s">
        <v>351</v>
      </c>
      <c r="C4303" s="3" t="s">
        <v>352</v>
      </c>
      <c r="D4303" s="3" t="s">
        <v>353</v>
      </c>
      <c r="E4303" s="3">
        <v>0.36</v>
      </c>
      <c r="F4303" s="3">
        <v>0.57999999999999996</v>
      </c>
      <c r="G4303" s="3" t="s">
        <v>272</v>
      </c>
      <c r="H4303" s="2">
        <v>6250</v>
      </c>
      <c r="I4303" s="3" t="s">
        <v>71</v>
      </c>
      <c r="J4303" s="2">
        <v>6250</v>
      </c>
      <c r="K4303" s="3" t="s">
        <v>272</v>
      </c>
      <c r="L4303" s="2">
        <v>150</v>
      </c>
      <c r="M4303" s="3">
        <v>35.838906339837614</v>
      </c>
      <c r="N4303" s="3">
        <v>89571.160098817927</v>
      </c>
      <c r="O4303" s="3">
        <v>190.11748828299741</v>
      </c>
      <c r="P4303" s="3">
        <v>1</v>
      </c>
      <c r="Q4303" s="3">
        <f t="shared" si="340"/>
        <v>190.11748828299741</v>
      </c>
      <c r="R4303" s="3">
        <v>0</v>
      </c>
      <c r="S4303" s="3">
        <v>22.117727780666261</v>
      </c>
      <c r="T4303" s="3">
        <v>1</v>
      </c>
      <c r="U4303" s="3">
        <f t="shared" si="341"/>
        <v>22.117727780666261</v>
      </c>
      <c r="V4303" s="3">
        <v>0</v>
      </c>
    </row>
    <row r="4304" spans="1:22" x14ac:dyDescent="0.25">
      <c r="A4304" s="3" t="s">
        <v>158</v>
      </c>
      <c r="B4304" s="3" t="s">
        <v>8</v>
      </c>
      <c r="C4304" s="3" t="s">
        <v>9</v>
      </c>
      <c r="D4304" s="3" t="s">
        <v>197</v>
      </c>
      <c r="E4304" s="3">
        <v>0.56000000000000005</v>
      </c>
      <c r="F4304" s="3">
        <v>0.48</v>
      </c>
      <c r="G4304" s="3" t="s">
        <v>163</v>
      </c>
      <c r="H4304" s="2">
        <v>6250</v>
      </c>
      <c r="I4304" s="3" t="s">
        <v>71</v>
      </c>
      <c r="J4304" s="2">
        <v>6250</v>
      </c>
      <c r="K4304" s="3" t="s">
        <v>164</v>
      </c>
      <c r="L4304" s="2">
        <v>1112</v>
      </c>
      <c r="M4304" s="3">
        <v>335.59750914271183</v>
      </c>
      <c r="N4304" s="3">
        <v>775142.91235214227</v>
      </c>
      <c r="O4304" s="3">
        <v>1622.2880589001713</v>
      </c>
      <c r="P4304" s="3">
        <v>1</v>
      </c>
      <c r="Q4304" s="3">
        <f t="shared" si="340"/>
        <v>1622.2880589001713</v>
      </c>
      <c r="R4304" s="3">
        <v>0</v>
      </c>
      <c r="S4304" s="3">
        <v>169.82371546004131</v>
      </c>
      <c r="T4304" s="3">
        <v>1</v>
      </c>
      <c r="U4304" s="3">
        <f t="shared" si="341"/>
        <v>169.82371546004131</v>
      </c>
      <c r="V4304" s="3">
        <v>0</v>
      </c>
    </row>
    <row r="4305" spans="1:22" x14ac:dyDescent="0.25">
      <c r="A4305" s="3" t="s">
        <v>158</v>
      </c>
      <c r="B4305" s="3" t="s">
        <v>310</v>
      </c>
      <c r="C4305" s="3" t="s">
        <v>9</v>
      </c>
      <c r="D4305" s="3" t="s">
        <v>197</v>
      </c>
      <c r="E4305" s="3">
        <v>0.56000000000000005</v>
      </c>
      <c r="F4305" s="3">
        <v>0.48</v>
      </c>
      <c r="G4305" s="3" t="s">
        <v>163</v>
      </c>
      <c r="H4305" s="2">
        <v>6250</v>
      </c>
      <c r="I4305" s="3" t="s">
        <v>71</v>
      </c>
      <c r="J4305" s="2">
        <v>6250</v>
      </c>
      <c r="K4305" s="3" t="s">
        <v>164</v>
      </c>
      <c r="L4305" s="2">
        <v>254</v>
      </c>
      <c r="M4305" s="3">
        <v>69.188990558419221</v>
      </c>
      <c r="N4305" s="3">
        <v>137157.6281239973</v>
      </c>
      <c r="O4305" s="3">
        <v>291.8949194141527</v>
      </c>
      <c r="P4305" s="3">
        <v>1</v>
      </c>
      <c r="Q4305" s="3">
        <f t="shared" si="340"/>
        <v>291.8949194141527</v>
      </c>
      <c r="R4305" s="3">
        <v>0</v>
      </c>
      <c r="S4305" s="3">
        <v>28.848742641251206</v>
      </c>
      <c r="T4305" s="3">
        <v>1</v>
      </c>
      <c r="U4305" s="3">
        <f t="shared" si="341"/>
        <v>28.848742641251206</v>
      </c>
      <c r="V4305" s="3">
        <v>0</v>
      </c>
    </row>
    <row r="4306" spans="1:22" x14ac:dyDescent="0.25">
      <c r="A4306" s="3" t="s">
        <v>158</v>
      </c>
      <c r="B4306" s="3" t="s">
        <v>8</v>
      </c>
      <c r="C4306" s="3" t="s">
        <v>9</v>
      </c>
      <c r="D4306" s="3" t="s">
        <v>197</v>
      </c>
      <c r="E4306" s="3">
        <v>0.56000000000000005</v>
      </c>
      <c r="F4306" s="3">
        <v>0.48</v>
      </c>
      <c r="G4306" s="3" t="s">
        <v>163</v>
      </c>
      <c r="H4306" s="2">
        <v>6250</v>
      </c>
      <c r="I4306" s="3" t="s">
        <v>71</v>
      </c>
      <c r="J4306" s="2">
        <v>6250</v>
      </c>
      <c r="K4306" s="3" t="s">
        <v>210</v>
      </c>
      <c r="L4306" s="2">
        <v>15</v>
      </c>
      <c r="M4306" s="3">
        <v>2.7145501859719099</v>
      </c>
      <c r="N4306" s="3">
        <v>7099.6403767803849</v>
      </c>
      <c r="O4306" s="3">
        <v>15.286337041893473</v>
      </c>
      <c r="P4306" s="3">
        <f>1-0.712</f>
        <v>0.28800000000000003</v>
      </c>
      <c r="Q4306" s="3">
        <f t="shared" si="340"/>
        <v>4.4024650680653208</v>
      </c>
      <c r="R4306" s="3">
        <v>0</v>
      </c>
      <c r="S4306" s="3">
        <v>1.7313351564280604</v>
      </c>
      <c r="T4306" s="3">
        <f>1-0.531</f>
        <v>0.46899999999999997</v>
      </c>
      <c r="U4306" s="3">
        <f t="shared" si="341"/>
        <v>0.81199618836476029</v>
      </c>
      <c r="V4306" s="3">
        <v>0</v>
      </c>
    </row>
    <row r="4307" spans="1:22" x14ac:dyDescent="0.25">
      <c r="A4307" s="3" t="s">
        <v>158</v>
      </c>
      <c r="B4307" s="3" t="s">
        <v>8</v>
      </c>
      <c r="C4307" s="3" t="s">
        <v>9</v>
      </c>
      <c r="D4307" s="3" t="s">
        <v>197</v>
      </c>
      <c r="E4307" s="3">
        <v>0.56000000000000005</v>
      </c>
      <c r="F4307" s="3">
        <v>0.48</v>
      </c>
      <c r="G4307" s="3" t="s">
        <v>163</v>
      </c>
      <c r="H4307" s="2">
        <v>6250</v>
      </c>
      <c r="I4307" s="3" t="s">
        <v>71</v>
      </c>
      <c r="J4307" s="2">
        <v>6250</v>
      </c>
      <c r="K4307" s="3" t="s">
        <v>219</v>
      </c>
      <c r="L4307" s="2">
        <v>3</v>
      </c>
      <c r="M4307" s="3">
        <v>0.25894763030696955</v>
      </c>
      <c r="N4307" s="3">
        <v>694.76816752470768</v>
      </c>
      <c r="O4307" s="3">
        <v>1.5238931020360418</v>
      </c>
      <c r="P4307" s="3">
        <v>1</v>
      </c>
      <c r="Q4307" s="3">
        <f t="shared" si="340"/>
        <v>1.5238931020360418</v>
      </c>
      <c r="R4307" s="3">
        <v>0</v>
      </c>
      <c r="S4307" s="3">
        <v>0.17660793589176263</v>
      </c>
      <c r="T4307" s="3">
        <v>1</v>
      </c>
      <c r="U4307" s="3">
        <f t="shared" si="341"/>
        <v>0.17660793589176263</v>
      </c>
      <c r="V4307" s="3">
        <v>0</v>
      </c>
    </row>
    <row r="4308" spans="1:22" x14ac:dyDescent="0.25">
      <c r="A4308" s="3" t="s">
        <v>158</v>
      </c>
      <c r="B4308" s="3" t="s">
        <v>8</v>
      </c>
      <c r="C4308" s="3" t="s">
        <v>9</v>
      </c>
      <c r="D4308" s="3" t="s">
        <v>197</v>
      </c>
      <c r="E4308" s="3">
        <v>0.56000000000000005</v>
      </c>
      <c r="F4308" s="3">
        <v>0.48</v>
      </c>
      <c r="G4308" s="3" t="s">
        <v>163</v>
      </c>
      <c r="H4308" s="2">
        <v>6250</v>
      </c>
      <c r="I4308" s="3" t="s">
        <v>71</v>
      </c>
      <c r="J4308" s="2">
        <v>6250</v>
      </c>
      <c r="K4308" s="3" t="s">
        <v>165</v>
      </c>
      <c r="L4308" s="2">
        <v>8</v>
      </c>
      <c r="M4308" s="3">
        <v>0.20577873904151639</v>
      </c>
      <c r="N4308" s="3">
        <v>534.10365623992266</v>
      </c>
      <c r="O4308" s="3">
        <v>1.1928429051736027</v>
      </c>
      <c r="P4308" s="3">
        <v>1</v>
      </c>
      <c r="Q4308" s="3">
        <f t="shared" si="340"/>
        <v>1.1928429051736027</v>
      </c>
      <c r="R4308" s="3">
        <v>0</v>
      </c>
      <c r="S4308" s="3">
        <v>0.1459559589749361</v>
      </c>
      <c r="T4308" s="3">
        <v>1</v>
      </c>
      <c r="U4308" s="3">
        <f t="shared" si="341"/>
        <v>0.1459559589749361</v>
      </c>
      <c r="V4308" s="3">
        <v>0</v>
      </c>
    </row>
    <row r="4309" spans="1:22" x14ac:dyDescent="0.25">
      <c r="A4309" s="3" t="s">
        <v>158</v>
      </c>
      <c r="B4309" s="3" t="s">
        <v>8</v>
      </c>
      <c r="C4309" s="3" t="s">
        <v>9</v>
      </c>
      <c r="D4309" s="3" t="s">
        <v>197</v>
      </c>
      <c r="E4309" s="3">
        <v>0.56000000000000005</v>
      </c>
      <c r="F4309" s="3">
        <v>0.48</v>
      </c>
      <c r="G4309" s="3" t="s">
        <v>166</v>
      </c>
      <c r="H4309" s="2">
        <v>6250</v>
      </c>
      <c r="I4309" s="3" t="s">
        <v>71</v>
      </c>
      <c r="J4309" s="2">
        <v>6250</v>
      </c>
      <c r="K4309" s="3" t="s">
        <v>167</v>
      </c>
      <c r="L4309" s="2">
        <v>213</v>
      </c>
      <c r="M4309" s="3">
        <v>58.681730300235103</v>
      </c>
      <c r="N4309" s="3">
        <v>144931.97213076439</v>
      </c>
      <c r="O4309" s="3">
        <v>307.71662436669897</v>
      </c>
      <c r="P4309" s="3">
        <v>1</v>
      </c>
      <c r="Q4309" s="3">
        <f t="shared" si="340"/>
        <v>307.71662436669897</v>
      </c>
      <c r="R4309" s="3">
        <v>0</v>
      </c>
      <c r="S4309" s="3">
        <v>33.087231271248704</v>
      </c>
      <c r="T4309" s="3">
        <v>1</v>
      </c>
      <c r="U4309" s="3">
        <f t="shared" si="341"/>
        <v>33.087231271248704</v>
      </c>
      <c r="V4309" s="3">
        <v>0</v>
      </c>
    </row>
    <row r="4310" spans="1:22" x14ac:dyDescent="0.25">
      <c r="A4310" s="3" t="s">
        <v>158</v>
      </c>
      <c r="B4310" s="3" t="s">
        <v>8</v>
      </c>
      <c r="C4310" s="3" t="s">
        <v>9</v>
      </c>
      <c r="D4310" s="3" t="s">
        <v>197</v>
      </c>
      <c r="E4310" s="3">
        <v>0.56000000000000005</v>
      </c>
      <c r="F4310" s="3">
        <v>0.48</v>
      </c>
      <c r="G4310" s="3" t="s">
        <v>77</v>
      </c>
      <c r="H4310" s="2">
        <v>6250</v>
      </c>
      <c r="I4310" s="3" t="s">
        <v>71</v>
      </c>
      <c r="J4310" s="2">
        <v>6250</v>
      </c>
      <c r="K4310" s="3" t="s">
        <v>229</v>
      </c>
      <c r="L4310" s="2">
        <v>14</v>
      </c>
      <c r="M4310" s="3">
        <v>3.1704059791929975</v>
      </c>
      <c r="N4310" s="3">
        <v>11173.651226560032</v>
      </c>
      <c r="O4310" s="3">
        <v>24.360735427217961</v>
      </c>
      <c r="P4310" s="3">
        <f>1-0.712</f>
        <v>0.28800000000000003</v>
      </c>
      <c r="Q4310" s="3">
        <f t="shared" si="340"/>
        <v>7.0158918030387731</v>
      </c>
      <c r="R4310" s="3">
        <v>0</v>
      </c>
      <c r="S4310" s="3">
        <v>2.0757176873684497</v>
      </c>
      <c r="T4310" s="3">
        <f>1-0.531</f>
        <v>0.46899999999999997</v>
      </c>
      <c r="U4310" s="3">
        <f t="shared" si="341"/>
        <v>0.9735115953758029</v>
      </c>
      <c r="V4310" s="3">
        <v>0</v>
      </c>
    </row>
    <row r="4311" spans="1:22" x14ac:dyDescent="0.25">
      <c r="A4311" s="3" t="s">
        <v>158</v>
      </c>
      <c r="B4311" s="3" t="s">
        <v>310</v>
      </c>
      <c r="C4311" s="3" t="s">
        <v>9</v>
      </c>
      <c r="D4311" s="3" t="s">
        <v>312</v>
      </c>
      <c r="E4311" s="3">
        <v>0.56000000000000005</v>
      </c>
      <c r="F4311" s="3">
        <v>0.48</v>
      </c>
      <c r="G4311" s="3" t="s">
        <v>329</v>
      </c>
      <c r="H4311" s="2">
        <v>6250</v>
      </c>
      <c r="I4311" s="3" t="s">
        <v>71</v>
      </c>
      <c r="J4311" s="2">
        <v>6250</v>
      </c>
      <c r="K4311" s="3" t="s">
        <v>317</v>
      </c>
      <c r="L4311" s="2">
        <v>1</v>
      </c>
      <c r="M4311" s="3">
        <v>1.8397959367942255E-2</v>
      </c>
      <c r="N4311" s="3">
        <v>52.524812072119545</v>
      </c>
      <c r="O4311" s="3">
        <v>0.11467326107038328</v>
      </c>
      <c r="P4311" s="3">
        <v>1</v>
      </c>
      <c r="Q4311" s="3">
        <f t="shared" si="340"/>
        <v>0.11467326107038328</v>
      </c>
      <c r="R4311" s="3">
        <v>0</v>
      </c>
      <c r="S4311" s="3">
        <v>1.3763992497709933E-2</v>
      </c>
      <c r="T4311" s="3">
        <v>1</v>
      </c>
      <c r="U4311" s="3">
        <f t="shared" si="341"/>
        <v>1.3763992497709933E-2</v>
      </c>
      <c r="V4311" s="3">
        <v>0</v>
      </c>
    </row>
    <row r="4312" spans="1:22" x14ac:dyDescent="0.25">
      <c r="A4312" s="3" t="s">
        <v>158</v>
      </c>
      <c r="B4312" s="3" t="s">
        <v>310</v>
      </c>
      <c r="C4312" s="3" t="s">
        <v>9</v>
      </c>
      <c r="D4312" s="3" t="s">
        <v>312</v>
      </c>
      <c r="E4312" s="3">
        <v>0.56000000000000005</v>
      </c>
      <c r="F4312" s="3">
        <v>0.48</v>
      </c>
      <c r="G4312" s="3" t="s">
        <v>329</v>
      </c>
      <c r="H4312" s="2">
        <v>6250</v>
      </c>
      <c r="I4312" s="3" t="s">
        <v>71</v>
      </c>
      <c r="J4312" s="2">
        <v>6250</v>
      </c>
      <c r="K4312" s="3" t="s">
        <v>315</v>
      </c>
      <c r="L4312" s="2">
        <v>18</v>
      </c>
      <c r="M4312" s="3">
        <v>2.7592251745453535</v>
      </c>
      <c r="N4312" s="3">
        <v>6081.9115509725752</v>
      </c>
      <c r="O4312" s="3">
        <v>12.744580752607938</v>
      </c>
      <c r="P4312" s="3">
        <v>1</v>
      </c>
      <c r="Q4312" s="3">
        <f t="shared" si="340"/>
        <v>12.744580752607938</v>
      </c>
      <c r="R4312" s="3">
        <v>0</v>
      </c>
      <c r="S4312" s="3">
        <v>1.3139904886459584</v>
      </c>
      <c r="T4312" s="3">
        <v>1</v>
      </c>
      <c r="U4312" s="3">
        <f t="shared" si="341"/>
        <v>1.3139904886459584</v>
      </c>
      <c r="V4312" s="3">
        <v>0</v>
      </c>
    </row>
    <row r="4313" spans="1:22" x14ac:dyDescent="0.25">
      <c r="A4313" s="3" t="s">
        <v>158</v>
      </c>
      <c r="B4313" s="3" t="s">
        <v>310</v>
      </c>
      <c r="C4313" s="3" t="s">
        <v>9</v>
      </c>
      <c r="D4313" s="3" t="s">
        <v>312</v>
      </c>
      <c r="E4313" s="3">
        <v>0.56000000000000005</v>
      </c>
      <c r="F4313" s="3">
        <v>0.48</v>
      </c>
      <c r="G4313" s="3" t="s">
        <v>17</v>
      </c>
      <c r="H4313" s="2">
        <v>6300</v>
      </c>
      <c r="I4313" s="3" t="s">
        <v>50</v>
      </c>
      <c r="J4313" s="2">
        <v>2000</v>
      </c>
      <c r="K4313" s="3" t="s">
        <v>276</v>
      </c>
      <c r="L4313" s="2">
        <v>5</v>
      </c>
      <c r="M4313" s="3">
        <v>1.589581052733136</v>
      </c>
      <c r="N4313" s="3">
        <v>3524.3849103172724</v>
      </c>
      <c r="O4313" s="3">
        <v>9.5618063219478238</v>
      </c>
      <c r="P4313" s="3">
        <v>1</v>
      </c>
      <c r="Q4313" s="3">
        <f t="shared" si="340"/>
        <v>9.5618063219478238</v>
      </c>
      <c r="R4313" s="4">
        <f>Q4313</f>
        <v>9.5618063219478238</v>
      </c>
      <c r="S4313" s="3">
        <v>1.0021068724156978</v>
      </c>
      <c r="T4313" s="3">
        <v>1</v>
      </c>
      <c r="U4313" s="3">
        <f t="shared" si="341"/>
        <v>1.0021068724156978</v>
      </c>
      <c r="V4313" s="3">
        <f>U4313</f>
        <v>1.0021068724156978</v>
      </c>
    </row>
    <row r="4314" spans="1:22" x14ac:dyDescent="0.25">
      <c r="A4314" s="3" t="s">
        <v>158</v>
      </c>
      <c r="B4314" s="3" t="s">
        <v>310</v>
      </c>
      <c r="C4314" s="3" t="s">
        <v>9</v>
      </c>
      <c r="D4314" s="3" t="s">
        <v>197</v>
      </c>
      <c r="E4314" s="3">
        <v>0.56000000000000005</v>
      </c>
      <c r="F4314" s="3">
        <v>0.48</v>
      </c>
      <c r="G4314" s="3" t="s">
        <v>17</v>
      </c>
      <c r="H4314" s="2">
        <v>6300</v>
      </c>
      <c r="I4314" s="3" t="s">
        <v>50</v>
      </c>
      <c r="J4314" s="2">
        <v>2000</v>
      </c>
      <c r="K4314" s="3" t="s">
        <v>319</v>
      </c>
      <c r="L4314" s="2">
        <v>4</v>
      </c>
      <c r="M4314" s="3">
        <v>0.21479723670575884</v>
      </c>
      <c r="N4314" s="3">
        <v>593.2235654480105</v>
      </c>
      <c r="O4314" s="3">
        <v>1.3191321321447105</v>
      </c>
      <c r="P4314" s="3">
        <v>1</v>
      </c>
      <c r="Q4314" s="3">
        <f t="shared" si="340"/>
        <v>1.3191321321447105</v>
      </c>
      <c r="R4314" s="4">
        <f>Q4314</f>
        <v>1.3191321321447105</v>
      </c>
      <c r="S4314" s="3">
        <v>0.1511612121736613</v>
      </c>
      <c r="T4314" s="3">
        <v>1</v>
      </c>
      <c r="U4314" s="3">
        <f t="shared" si="341"/>
        <v>0.1511612121736613</v>
      </c>
      <c r="V4314" s="3">
        <f>U4314</f>
        <v>0.1511612121736613</v>
      </c>
    </row>
    <row r="4315" spans="1:22" x14ac:dyDescent="0.25">
      <c r="A4315" s="3" t="s">
        <v>158</v>
      </c>
      <c r="B4315" s="3" t="s">
        <v>89</v>
      </c>
      <c r="C4315" s="3" t="s">
        <v>9</v>
      </c>
      <c r="D4315" s="3" t="s">
        <v>262</v>
      </c>
      <c r="E4315" s="3">
        <v>0.56000000000000005</v>
      </c>
      <c r="F4315" s="3">
        <v>0.48</v>
      </c>
      <c r="G4315" s="3" t="s">
        <v>17</v>
      </c>
      <c r="H4315" s="2">
        <v>6300</v>
      </c>
      <c r="I4315" s="3" t="s">
        <v>50</v>
      </c>
      <c r="J4315" s="2">
        <v>2000</v>
      </c>
      <c r="K4315" s="3" t="s">
        <v>264</v>
      </c>
      <c r="L4315" s="2">
        <v>5</v>
      </c>
      <c r="M4315" s="3">
        <v>8.0064125753079697E-4</v>
      </c>
      <c r="N4315" s="3">
        <v>2.5532568988334754</v>
      </c>
      <c r="O4315" s="3">
        <v>5.7388347590074376E-3</v>
      </c>
      <c r="P4315" s="3">
        <v>1</v>
      </c>
      <c r="Q4315" s="3">
        <f t="shared" si="340"/>
        <v>5.7388347590074376E-3</v>
      </c>
      <c r="R4315" s="4">
        <f>Q4315</f>
        <v>5.7388347590074376E-3</v>
      </c>
      <c r="S4315" s="3">
        <v>7.5466387553505432E-4</v>
      </c>
      <c r="T4315" s="3">
        <v>1</v>
      </c>
      <c r="U4315" s="3">
        <f t="shared" si="341"/>
        <v>7.5466387553505432E-4</v>
      </c>
      <c r="V4315" s="3">
        <f>U4315</f>
        <v>7.5466387553505432E-4</v>
      </c>
    </row>
    <row r="4316" spans="1:22" x14ac:dyDescent="0.25">
      <c r="A4316" s="3" t="s">
        <v>158</v>
      </c>
      <c r="B4316" s="3" t="s">
        <v>310</v>
      </c>
      <c r="C4316" s="3" t="s">
        <v>9</v>
      </c>
      <c r="D4316" s="3" t="s">
        <v>197</v>
      </c>
      <c r="E4316" s="3">
        <v>0.56000000000000005</v>
      </c>
      <c r="F4316" s="3">
        <v>0.48</v>
      </c>
      <c r="G4316" s="3" t="s">
        <v>17</v>
      </c>
      <c r="H4316" s="2">
        <v>6300</v>
      </c>
      <c r="I4316" s="3" t="s">
        <v>50</v>
      </c>
      <c r="J4316" s="2">
        <v>2000</v>
      </c>
      <c r="K4316" s="3" t="s">
        <v>264</v>
      </c>
      <c r="L4316" s="2">
        <v>9</v>
      </c>
      <c r="M4316" s="3">
        <v>0.69204036821153025</v>
      </c>
      <c r="N4316" s="3">
        <v>2259.4223930665162</v>
      </c>
      <c r="O4316" s="3">
        <v>5.8660310060795675</v>
      </c>
      <c r="P4316" s="3">
        <v>1</v>
      </c>
      <c r="Q4316" s="3">
        <f t="shared" si="340"/>
        <v>5.8660310060795675</v>
      </c>
      <c r="R4316" s="4">
        <f>Q4316</f>
        <v>5.8660310060795675</v>
      </c>
      <c r="S4316" s="3">
        <v>0.78753599907899585</v>
      </c>
      <c r="T4316" s="3">
        <v>1</v>
      </c>
      <c r="U4316" s="3">
        <f t="shared" si="341"/>
        <v>0.78753599907899585</v>
      </c>
      <c r="V4316" s="3">
        <f>U4316</f>
        <v>0.78753599907899585</v>
      </c>
    </row>
    <row r="4317" spans="1:22" x14ac:dyDescent="0.25">
      <c r="A4317" s="3" t="s">
        <v>158</v>
      </c>
      <c r="B4317" s="3" t="s">
        <v>8</v>
      </c>
      <c r="C4317" s="3" t="s">
        <v>9</v>
      </c>
      <c r="D4317" s="3" t="s">
        <v>197</v>
      </c>
      <c r="E4317" s="3">
        <v>0.56000000000000005</v>
      </c>
      <c r="F4317" s="3">
        <v>0.48</v>
      </c>
      <c r="G4317" s="3" t="s">
        <v>19</v>
      </c>
      <c r="H4317" s="2">
        <v>6300</v>
      </c>
      <c r="I4317" s="3" t="s">
        <v>50</v>
      </c>
      <c r="J4317" s="2">
        <v>6300</v>
      </c>
      <c r="K4317" s="3" t="s">
        <v>19</v>
      </c>
      <c r="L4317" s="2">
        <v>2</v>
      </c>
      <c r="M4317" s="3">
        <v>0.22187391857006589</v>
      </c>
      <c r="N4317" s="3">
        <v>555.28593781758934</v>
      </c>
      <c r="O4317" s="3">
        <v>1.404883324439141</v>
      </c>
      <c r="P4317" s="3">
        <v>1</v>
      </c>
      <c r="Q4317" s="3">
        <f t="shared" si="340"/>
        <v>1.404883324439141</v>
      </c>
      <c r="R4317" s="3">
        <v>0</v>
      </c>
      <c r="S4317" s="3">
        <v>0.12184978491422002</v>
      </c>
      <c r="T4317" s="3">
        <v>1</v>
      </c>
      <c r="U4317" s="3">
        <f t="shared" si="341"/>
        <v>0.12184978491422002</v>
      </c>
      <c r="V4317" s="3">
        <v>0</v>
      </c>
    </row>
    <row r="4318" spans="1:22" x14ac:dyDescent="0.25">
      <c r="A4318" s="3" t="s">
        <v>158</v>
      </c>
      <c r="B4318" s="3" t="s">
        <v>310</v>
      </c>
      <c r="C4318" s="3" t="s">
        <v>9</v>
      </c>
      <c r="D4318" s="3" t="s">
        <v>311</v>
      </c>
      <c r="E4318" s="3">
        <v>0.56000000000000005</v>
      </c>
      <c r="F4318" s="3">
        <v>0.48</v>
      </c>
      <c r="G4318" s="3" t="s">
        <v>19</v>
      </c>
      <c r="H4318" s="2">
        <v>6300</v>
      </c>
      <c r="I4318" s="3" t="s">
        <v>50</v>
      </c>
      <c r="J4318" s="2">
        <v>6300</v>
      </c>
      <c r="K4318" s="3" t="s">
        <v>19</v>
      </c>
      <c r="L4318" s="2">
        <v>7</v>
      </c>
      <c r="M4318" s="3">
        <v>1.3647362509815035</v>
      </c>
      <c r="N4318" s="3">
        <v>2688.1700927648353</v>
      </c>
      <c r="O4318" s="3">
        <v>6.8966642504800966</v>
      </c>
      <c r="P4318" s="3">
        <v>1</v>
      </c>
      <c r="Q4318" s="3">
        <f t="shared" si="340"/>
        <v>6.8966642504800966</v>
      </c>
      <c r="R4318" s="3">
        <v>0</v>
      </c>
      <c r="S4318" s="3">
        <v>0.67656851880272129</v>
      </c>
      <c r="T4318" s="3">
        <v>1</v>
      </c>
      <c r="U4318" s="3">
        <f t="shared" si="341"/>
        <v>0.67656851880272129</v>
      </c>
      <c r="V4318" s="3">
        <v>0</v>
      </c>
    </row>
    <row r="4319" spans="1:22" x14ac:dyDescent="0.25">
      <c r="A4319" s="3" t="s">
        <v>158</v>
      </c>
      <c r="B4319" s="3" t="s">
        <v>310</v>
      </c>
      <c r="C4319" s="3" t="s">
        <v>9</v>
      </c>
      <c r="D4319" s="3" t="s">
        <v>197</v>
      </c>
      <c r="E4319" s="3">
        <v>0.56000000000000005</v>
      </c>
      <c r="F4319" s="3">
        <v>0.48</v>
      </c>
      <c r="G4319" s="3" t="s">
        <v>19</v>
      </c>
      <c r="H4319" s="2">
        <v>6300</v>
      </c>
      <c r="I4319" s="3" t="s">
        <v>50</v>
      </c>
      <c r="J4319" s="2">
        <v>6300</v>
      </c>
      <c r="K4319" s="3" t="s">
        <v>19</v>
      </c>
      <c r="L4319" s="2">
        <v>883</v>
      </c>
      <c r="M4319" s="3">
        <v>291.10534560174926</v>
      </c>
      <c r="N4319" s="3">
        <v>578462.39330018661</v>
      </c>
      <c r="O4319" s="3">
        <v>1525.0673632572079</v>
      </c>
      <c r="P4319" s="3">
        <v>1</v>
      </c>
      <c r="Q4319" s="3">
        <f t="shared" si="340"/>
        <v>1525.0673632572079</v>
      </c>
      <c r="R4319" s="3">
        <v>0</v>
      </c>
      <c r="S4319" s="3">
        <v>137.26552553241899</v>
      </c>
      <c r="T4319" s="3">
        <v>1</v>
      </c>
      <c r="U4319" s="3">
        <f t="shared" si="341"/>
        <v>137.26552553241899</v>
      </c>
      <c r="V4319" s="3">
        <v>0</v>
      </c>
    </row>
    <row r="4320" spans="1:22" x14ac:dyDescent="0.25">
      <c r="A4320" s="3" t="s">
        <v>158</v>
      </c>
      <c r="B4320" s="3" t="s">
        <v>310</v>
      </c>
      <c r="C4320" s="3" t="s">
        <v>9</v>
      </c>
      <c r="D4320" s="3" t="s">
        <v>312</v>
      </c>
      <c r="E4320" s="3">
        <v>0.56000000000000005</v>
      </c>
      <c r="F4320" s="3">
        <v>0.48</v>
      </c>
      <c r="G4320" s="3" t="s">
        <v>275</v>
      </c>
      <c r="H4320" s="2">
        <v>6300</v>
      </c>
      <c r="I4320" s="3" t="s">
        <v>50</v>
      </c>
      <c r="J4320" s="2">
        <v>6300</v>
      </c>
      <c r="K4320" s="3" t="s">
        <v>276</v>
      </c>
      <c r="L4320" s="2">
        <v>434</v>
      </c>
      <c r="M4320" s="3">
        <v>132.82043276535558</v>
      </c>
      <c r="N4320" s="3">
        <v>305980.72731236211</v>
      </c>
      <c r="O4320" s="3">
        <v>782.51583528494393</v>
      </c>
      <c r="P4320" s="3">
        <v>1</v>
      </c>
      <c r="Q4320" s="3">
        <f t="shared" si="340"/>
        <v>782.51583528494393</v>
      </c>
      <c r="R4320" s="3">
        <v>0</v>
      </c>
      <c r="S4320" s="3">
        <v>74.148114520043421</v>
      </c>
      <c r="T4320" s="3">
        <v>1</v>
      </c>
      <c r="U4320" s="3">
        <f t="shared" si="341"/>
        <v>74.148114520043421</v>
      </c>
      <c r="V4320" s="3">
        <v>0</v>
      </c>
    </row>
    <row r="4321" spans="1:22" x14ac:dyDescent="0.25">
      <c r="A4321" s="3" t="s">
        <v>158</v>
      </c>
      <c r="B4321" s="3" t="s">
        <v>8</v>
      </c>
      <c r="C4321" s="3" t="s">
        <v>9</v>
      </c>
      <c r="D4321" s="3" t="s">
        <v>10</v>
      </c>
      <c r="E4321" s="3">
        <v>0.56000000000000005</v>
      </c>
      <c r="F4321" s="3">
        <v>0.48</v>
      </c>
      <c r="G4321" s="3" t="s">
        <v>11</v>
      </c>
      <c r="H4321" s="2">
        <v>6300</v>
      </c>
      <c r="I4321" s="3" t="s">
        <v>50</v>
      </c>
      <c r="J4321" s="2">
        <v>6300</v>
      </c>
      <c r="K4321" s="3" t="s">
        <v>13</v>
      </c>
      <c r="L4321" s="2">
        <v>18</v>
      </c>
      <c r="M4321" s="3">
        <v>2.4834862420295556</v>
      </c>
      <c r="N4321" s="3">
        <v>7527.7203298920613</v>
      </c>
      <c r="O4321" s="3">
        <v>13.558771412162722</v>
      </c>
      <c r="P4321" s="3">
        <v>1</v>
      </c>
      <c r="Q4321" s="3">
        <f t="shared" si="340"/>
        <v>13.558771412162722</v>
      </c>
      <c r="R4321" s="3">
        <v>0</v>
      </c>
      <c r="S4321" s="3">
        <v>1.8064821122517769</v>
      </c>
      <c r="T4321" s="3">
        <v>1</v>
      </c>
      <c r="U4321" s="3">
        <f t="shared" si="341"/>
        <v>1.8064821122517769</v>
      </c>
      <c r="V4321" s="3">
        <v>0</v>
      </c>
    </row>
    <row r="4322" spans="1:22" x14ac:dyDescent="0.25">
      <c r="A4322" s="3" t="s">
        <v>158</v>
      </c>
      <c r="B4322" s="3" t="s">
        <v>8</v>
      </c>
      <c r="C4322" s="3" t="s">
        <v>9</v>
      </c>
      <c r="D4322" s="3" t="s">
        <v>197</v>
      </c>
      <c r="E4322" s="3">
        <v>0.56000000000000005</v>
      </c>
      <c r="F4322" s="3">
        <v>0.48</v>
      </c>
      <c r="G4322" s="3" t="s">
        <v>11</v>
      </c>
      <c r="H4322" s="2">
        <v>6300</v>
      </c>
      <c r="I4322" s="3" t="s">
        <v>50</v>
      </c>
      <c r="J4322" s="2">
        <v>6300</v>
      </c>
      <c r="K4322" s="3" t="s">
        <v>198</v>
      </c>
      <c r="L4322" s="2">
        <v>6</v>
      </c>
      <c r="M4322" s="3">
        <v>0.32934059323873144</v>
      </c>
      <c r="N4322" s="3">
        <v>1054.2288696778644</v>
      </c>
      <c r="O4322" s="3">
        <v>3.0207825460757753</v>
      </c>
      <c r="P4322" s="3">
        <f>1-0.712</f>
        <v>0.28800000000000003</v>
      </c>
      <c r="Q4322" s="3">
        <f t="shared" si="340"/>
        <v>0.86998537326982339</v>
      </c>
      <c r="R4322" s="3">
        <v>0</v>
      </c>
      <c r="S4322" s="3">
        <v>0.44764641286977008</v>
      </c>
      <c r="T4322" s="3">
        <f>1-0.531</f>
        <v>0.46899999999999997</v>
      </c>
      <c r="U4322" s="3">
        <f t="shared" si="341"/>
        <v>0.20994616763592217</v>
      </c>
      <c r="V4322" s="3">
        <v>0</v>
      </c>
    </row>
    <row r="4323" spans="1:22" x14ac:dyDescent="0.25">
      <c r="A4323" s="3" t="s">
        <v>158</v>
      </c>
      <c r="B4323" s="3" t="s">
        <v>8</v>
      </c>
      <c r="C4323" s="3" t="s">
        <v>9</v>
      </c>
      <c r="D4323" s="3" t="s">
        <v>197</v>
      </c>
      <c r="E4323" s="3">
        <v>0.56000000000000005</v>
      </c>
      <c r="F4323" s="3">
        <v>0.48</v>
      </c>
      <c r="G4323" s="3" t="s">
        <v>183</v>
      </c>
      <c r="H4323" s="2">
        <v>6300</v>
      </c>
      <c r="I4323" s="3" t="s">
        <v>50</v>
      </c>
      <c r="J4323" s="2">
        <v>6300</v>
      </c>
      <c r="K4323" s="3" t="s">
        <v>169</v>
      </c>
      <c r="L4323" s="2">
        <v>137</v>
      </c>
      <c r="M4323" s="3">
        <v>44.591420273692854</v>
      </c>
      <c r="N4323" s="3">
        <v>174234.9285411415</v>
      </c>
      <c r="O4323" s="3">
        <v>358.07158940871631</v>
      </c>
      <c r="P4323" s="3">
        <v>1</v>
      </c>
      <c r="Q4323" s="3">
        <f t="shared" si="340"/>
        <v>358.07158940871631</v>
      </c>
      <c r="R4323" s="3">
        <v>0</v>
      </c>
      <c r="S4323" s="3">
        <v>42.883612450433418</v>
      </c>
      <c r="T4323" s="3">
        <v>1</v>
      </c>
      <c r="U4323" s="3">
        <f t="shared" si="341"/>
        <v>42.883612450433418</v>
      </c>
      <c r="V4323" s="3">
        <v>0</v>
      </c>
    </row>
    <row r="4324" spans="1:22" x14ac:dyDescent="0.25">
      <c r="A4324" s="3" t="s">
        <v>158</v>
      </c>
      <c r="B4324" s="3" t="s">
        <v>310</v>
      </c>
      <c r="C4324" s="3" t="s">
        <v>9</v>
      </c>
      <c r="D4324" s="3" t="s">
        <v>197</v>
      </c>
      <c r="E4324" s="3">
        <v>0.56000000000000005</v>
      </c>
      <c r="F4324" s="3">
        <v>0.48</v>
      </c>
      <c r="G4324" s="3" t="s">
        <v>183</v>
      </c>
      <c r="H4324" s="2">
        <v>6300</v>
      </c>
      <c r="I4324" s="3" t="s">
        <v>50</v>
      </c>
      <c r="J4324" s="2">
        <v>6300</v>
      </c>
      <c r="K4324" s="3" t="s">
        <v>169</v>
      </c>
      <c r="L4324" s="2">
        <v>52</v>
      </c>
      <c r="M4324" s="3">
        <v>12.113996940869871</v>
      </c>
      <c r="N4324" s="3">
        <v>27278.143093398896</v>
      </c>
      <c r="O4324" s="3">
        <v>70.942324753946423</v>
      </c>
      <c r="P4324" s="3">
        <v>1</v>
      </c>
      <c r="Q4324" s="3">
        <f t="shared" si="340"/>
        <v>70.942324753946423</v>
      </c>
      <c r="R4324" s="3">
        <v>0</v>
      </c>
      <c r="S4324" s="3">
        <v>6.7691612593013124</v>
      </c>
      <c r="T4324" s="3">
        <v>1</v>
      </c>
      <c r="U4324" s="3">
        <f t="shared" si="341"/>
        <v>6.7691612593013124</v>
      </c>
      <c r="V4324" s="3">
        <v>0</v>
      </c>
    </row>
    <row r="4325" spans="1:22" x14ac:dyDescent="0.25">
      <c r="A4325" s="3" t="s">
        <v>158</v>
      </c>
      <c r="B4325" s="3" t="s">
        <v>8</v>
      </c>
      <c r="C4325" s="3" t="s">
        <v>9</v>
      </c>
      <c r="D4325" s="3" t="s">
        <v>197</v>
      </c>
      <c r="E4325" s="3">
        <v>0.56000000000000005</v>
      </c>
      <c r="F4325" s="3">
        <v>0.48</v>
      </c>
      <c r="G4325" s="3" t="s">
        <v>183</v>
      </c>
      <c r="H4325" s="2">
        <v>6300</v>
      </c>
      <c r="I4325" s="3" t="s">
        <v>50</v>
      </c>
      <c r="J4325" s="2">
        <v>6300</v>
      </c>
      <c r="K4325" s="3" t="s">
        <v>199</v>
      </c>
      <c r="L4325" s="2">
        <v>158</v>
      </c>
      <c r="M4325" s="3">
        <v>46.783342387490421</v>
      </c>
      <c r="N4325" s="3">
        <v>145366.75067918957</v>
      </c>
      <c r="O4325" s="3">
        <v>355.79407763391993</v>
      </c>
      <c r="P4325" s="3">
        <f>1-0.712</f>
        <v>0.28800000000000003</v>
      </c>
      <c r="Q4325" s="3">
        <f t="shared" si="340"/>
        <v>102.46869435856895</v>
      </c>
      <c r="R4325" s="3">
        <v>0</v>
      </c>
      <c r="S4325" s="3">
        <v>38.158048195775656</v>
      </c>
      <c r="T4325" s="3">
        <f>1-0.531</f>
        <v>0.46899999999999997</v>
      </c>
      <c r="U4325" s="3">
        <f t="shared" si="341"/>
        <v>17.89612460381878</v>
      </c>
      <c r="V4325" s="3">
        <v>0</v>
      </c>
    </row>
    <row r="4326" spans="1:22" x14ac:dyDescent="0.25">
      <c r="A4326" s="3" t="s">
        <v>158</v>
      </c>
      <c r="B4326" s="3" t="s">
        <v>310</v>
      </c>
      <c r="C4326" s="3" t="s">
        <v>9</v>
      </c>
      <c r="D4326" s="3" t="s">
        <v>197</v>
      </c>
      <c r="E4326" s="3">
        <v>0.56000000000000005</v>
      </c>
      <c r="F4326" s="3">
        <v>0.48</v>
      </c>
      <c r="G4326" s="3" t="s">
        <v>320</v>
      </c>
      <c r="H4326" s="2">
        <v>6300</v>
      </c>
      <c r="I4326" s="3" t="s">
        <v>50</v>
      </c>
      <c r="J4326" s="2">
        <v>6300</v>
      </c>
      <c r="K4326" s="3" t="s">
        <v>314</v>
      </c>
      <c r="L4326" s="2">
        <v>4</v>
      </c>
      <c r="M4326" s="3">
        <v>6.5957382628452854E-2</v>
      </c>
      <c r="N4326" s="3">
        <v>251.90779392312979</v>
      </c>
      <c r="O4326" s="3">
        <v>0.51239434068518142</v>
      </c>
      <c r="P4326" s="3">
        <v>1</v>
      </c>
      <c r="Q4326" s="3">
        <f t="shared" si="340"/>
        <v>0.51239434068518142</v>
      </c>
      <c r="R4326" s="3">
        <v>0</v>
      </c>
      <c r="S4326" s="3">
        <v>6.7880036343624814E-2</v>
      </c>
      <c r="T4326" s="3">
        <v>1</v>
      </c>
      <c r="U4326" s="3">
        <f t="shared" si="341"/>
        <v>6.7880036343624814E-2</v>
      </c>
      <c r="V4326" s="3">
        <v>0</v>
      </c>
    </row>
    <row r="4327" spans="1:22" x14ac:dyDescent="0.25">
      <c r="A4327" s="3" t="s">
        <v>158</v>
      </c>
      <c r="B4327" s="3" t="s">
        <v>351</v>
      </c>
      <c r="C4327" s="3" t="s">
        <v>352</v>
      </c>
      <c r="D4327" s="3" t="s">
        <v>353</v>
      </c>
      <c r="E4327" s="3">
        <v>0.36</v>
      </c>
      <c r="F4327" s="3">
        <v>0.57999999999999996</v>
      </c>
      <c r="G4327" s="3" t="s">
        <v>283</v>
      </c>
      <c r="H4327" s="2">
        <v>6300</v>
      </c>
      <c r="I4327" s="3" t="s">
        <v>50</v>
      </c>
      <c r="J4327" s="2">
        <v>6300</v>
      </c>
      <c r="K4327" s="3" t="s">
        <v>287</v>
      </c>
      <c r="L4327" s="2">
        <v>15</v>
      </c>
      <c r="M4327" s="3">
        <v>3.9181831520715953</v>
      </c>
      <c r="N4327" s="3">
        <v>11871.053202877752</v>
      </c>
      <c r="O4327" s="3">
        <v>29.198016224498449</v>
      </c>
      <c r="P4327" s="3">
        <v>1</v>
      </c>
      <c r="Q4327" s="3">
        <f t="shared" si="340"/>
        <v>29.198016224498449</v>
      </c>
      <c r="R4327" s="3">
        <v>0</v>
      </c>
      <c r="S4327" s="3">
        <v>3.1419720594489888</v>
      </c>
      <c r="T4327" s="3">
        <v>1</v>
      </c>
      <c r="U4327" s="3">
        <f t="shared" si="341"/>
        <v>3.1419720594489888</v>
      </c>
      <c r="V4327" s="3">
        <v>0</v>
      </c>
    </row>
    <row r="4328" spans="1:22" x14ac:dyDescent="0.25">
      <c r="A4328" s="3" t="s">
        <v>158</v>
      </c>
      <c r="B4328" s="3" t="s">
        <v>310</v>
      </c>
      <c r="C4328" s="3" t="s">
        <v>9</v>
      </c>
      <c r="D4328" s="3" t="s">
        <v>312</v>
      </c>
      <c r="E4328" s="3">
        <v>0.56000000000000005</v>
      </c>
      <c r="F4328" s="3">
        <v>0.48</v>
      </c>
      <c r="G4328" s="3" t="s">
        <v>283</v>
      </c>
      <c r="H4328" s="2">
        <v>6300</v>
      </c>
      <c r="I4328" s="3" t="s">
        <v>50</v>
      </c>
      <c r="J4328" s="2">
        <v>6300</v>
      </c>
      <c r="K4328" s="3" t="s">
        <v>263</v>
      </c>
      <c r="L4328" s="2">
        <v>28</v>
      </c>
      <c r="M4328" s="3">
        <v>2.6495133569105458</v>
      </c>
      <c r="N4328" s="3">
        <v>7819.8133634888345</v>
      </c>
      <c r="O4328" s="3">
        <v>19.165782727129425</v>
      </c>
      <c r="P4328" s="3">
        <v>1</v>
      </c>
      <c r="Q4328" s="3">
        <f t="shared" si="340"/>
        <v>19.165782727129425</v>
      </c>
      <c r="R4328" s="3">
        <v>0</v>
      </c>
      <c r="S4328" s="3">
        <v>2.212420561328631</v>
      </c>
      <c r="T4328" s="3">
        <v>1</v>
      </c>
      <c r="U4328" s="3">
        <f t="shared" si="341"/>
        <v>2.212420561328631</v>
      </c>
      <c r="V4328" s="3">
        <v>0</v>
      </c>
    </row>
    <row r="4329" spans="1:22" x14ac:dyDescent="0.25">
      <c r="A4329" s="3" t="s">
        <v>158</v>
      </c>
      <c r="B4329" s="3" t="s">
        <v>310</v>
      </c>
      <c r="C4329" s="3" t="s">
        <v>9</v>
      </c>
      <c r="D4329" s="3" t="s">
        <v>312</v>
      </c>
      <c r="E4329" s="3">
        <v>0.56000000000000005</v>
      </c>
      <c r="F4329" s="3">
        <v>0.48</v>
      </c>
      <c r="G4329" s="3" t="s">
        <v>283</v>
      </c>
      <c r="H4329" s="2">
        <v>6300</v>
      </c>
      <c r="I4329" s="3" t="s">
        <v>50</v>
      </c>
      <c r="J4329" s="2">
        <v>6300</v>
      </c>
      <c r="K4329" s="3" t="s">
        <v>316</v>
      </c>
      <c r="L4329" s="2">
        <v>47</v>
      </c>
      <c r="M4329" s="3">
        <v>5.0187492876479647</v>
      </c>
      <c r="N4329" s="3">
        <v>14942.308581242227</v>
      </c>
      <c r="O4329" s="3">
        <v>37.013003189836446</v>
      </c>
      <c r="P4329" s="3">
        <v>1</v>
      </c>
      <c r="Q4329" s="3">
        <f t="shared" si="340"/>
        <v>37.013003189836446</v>
      </c>
      <c r="R4329" s="3">
        <v>0</v>
      </c>
      <c r="S4329" s="3">
        <v>4.1045615487955898</v>
      </c>
      <c r="T4329" s="3">
        <v>1</v>
      </c>
      <c r="U4329" s="3">
        <f t="shared" si="341"/>
        <v>4.1045615487955898</v>
      </c>
      <c r="V4329" s="3">
        <v>0</v>
      </c>
    </row>
    <row r="4330" spans="1:22" x14ac:dyDescent="0.25">
      <c r="A4330" s="3" t="s">
        <v>158</v>
      </c>
      <c r="B4330" s="3" t="s">
        <v>310</v>
      </c>
      <c r="C4330" s="3" t="s">
        <v>9</v>
      </c>
      <c r="D4330" s="3" t="s">
        <v>197</v>
      </c>
      <c r="E4330" s="3">
        <v>0.56000000000000005</v>
      </c>
      <c r="F4330" s="3">
        <v>0.48</v>
      </c>
      <c r="G4330" s="3" t="s">
        <v>59</v>
      </c>
      <c r="H4330" s="2">
        <v>6300</v>
      </c>
      <c r="I4330" s="3" t="s">
        <v>50</v>
      </c>
      <c r="J4330" s="2">
        <v>6300</v>
      </c>
      <c r="K4330" s="3" t="s">
        <v>62</v>
      </c>
      <c r="L4330" s="2">
        <v>21</v>
      </c>
      <c r="M4330" s="3">
        <v>3.7006415190209396</v>
      </c>
      <c r="N4330" s="3">
        <v>9846.2709546758288</v>
      </c>
      <c r="O4330" s="3">
        <v>24.176765886975158</v>
      </c>
      <c r="P4330" s="3">
        <v>1</v>
      </c>
      <c r="Q4330" s="3">
        <f t="shared" si="340"/>
        <v>24.176765886975158</v>
      </c>
      <c r="R4330" s="3">
        <v>0</v>
      </c>
      <c r="S4330" s="3">
        <v>2.3826834439179181</v>
      </c>
      <c r="T4330" s="3">
        <v>1</v>
      </c>
      <c r="U4330" s="3">
        <f t="shared" si="341"/>
        <v>2.3826834439179181</v>
      </c>
      <c r="V4330" s="3">
        <v>0</v>
      </c>
    </row>
    <row r="4331" spans="1:22" x14ac:dyDescent="0.25">
      <c r="A4331" s="3" t="s">
        <v>158</v>
      </c>
      <c r="B4331" s="3" t="s">
        <v>8</v>
      </c>
      <c r="C4331" s="3" t="s">
        <v>9</v>
      </c>
      <c r="D4331" s="3" t="s">
        <v>197</v>
      </c>
      <c r="E4331" s="3">
        <v>0.56000000000000005</v>
      </c>
      <c r="F4331" s="3">
        <v>0.48</v>
      </c>
      <c r="G4331" s="3" t="s">
        <v>59</v>
      </c>
      <c r="H4331" s="2">
        <v>6300</v>
      </c>
      <c r="I4331" s="3" t="s">
        <v>50</v>
      </c>
      <c r="J4331" s="2">
        <v>6300</v>
      </c>
      <c r="K4331" s="3" t="s">
        <v>200</v>
      </c>
      <c r="L4331" s="2">
        <v>5</v>
      </c>
      <c r="M4331" s="3">
        <v>0.4554983646678793</v>
      </c>
      <c r="N4331" s="3">
        <v>1881.6406213174018</v>
      </c>
      <c r="O4331" s="3">
        <v>4.5940288921022763</v>
      </c>
      <c r="P4331" s="3">
        <v>1</v>
      </c>
      <c r="Q4331" s="3">
        <f t="shared" si="340"/>
        <v>4.5940288921022763</v>
      </c>
      <c r="R4331" s="3">
        <v>0</v>
      </c>
      <c r="S4331" s="3">
        <v>0.56955164533079017</v>
      </c>
      <c r="T4331" s="3">
        <v>1</v>
      </c>
      <c r="U4331" s="3">
        <f t="shared" si="341"/>
        <v>0.56955164533079017</v>
      </c>
      <c r="V4331" s="3">
        <v>0</v>
      </c>
    </row>
    <row r="4332" spans="1:22" x14ac:dyDescent="0.25">
      <c r="A4332" s="3" t="s">
        <v>158</v>
      </c>
      <c r="B4332" s="3" t="s">
        <v>310</v>
      </c>
      <c r="C4332" s="3" t="s">
        <v>9</v>
      </c>
      <c r="D4332" s="3" t="s">
        <v>197</v>
      </c>
      <c r="E4332" s="3">
        <v>0.56000000000000005</v>
      </c>
      <c r="F4332" s="3">
        <v>0.48</v>
      </c>
      <c r="G4332" s="3" t="s">
        <v>59</v>
      </c>
      <c r="H4332" s="2">
        <v>6300</v>
      </c>
      <c r="I4332" s="3" t="s">
        <v>50</v>
      </c>
      <c r="J4332" s="2">
        <v>6300</v>
      </c>
      <c r="K4332" s="3" t="s">
        <v>200</v>
      </c>
      <c r="L4332" s="2">
        <v>4</v>
      </c>
      <c r="M4332" s="3">
        <v>0.38508397044841203</v>
      </c>
      <c r="N4332" s="3">
        <v>1174.5790229292465</v>
      </c>
      <c r="O4332" s="3">
        <v>2.765099903572231</v>
      </c>
      <c r="P4332" s="3">
        <v>1</v>
      </c>
      <c r="Q4332" s="3">
        <f t="shared" si="340"/>
        <v>2.765099903572231</v>
      </c>
      <c r="R4332" s="3">
        <v>0</v>
      </c>
      <c r="S4332" s="3">
        <v>0.32204282712267412</v>
      </c>
      <c r="T4332" s="3">
        <v>1</v>
      </c>
      <c r="U4332" s="3">
        <f t="shared" si="341"/>
        <v>0.32204282712267412</v>
      </c>
      <c r="V4332" s="3">
        <v>0</v>
      </c>
    </row>
    <row r="4333" spans="1:22" x14ac:dyDescent="0.25">
      <c r="A4333" s="3" t="s">
        <v>158</v>
      </c>
      <c r="B4333" s="3" t="s">
        <v>8</v>
      </c>
      <c r="C4333" s="3" t="s">
        <v>9</v>
      </c>
      <c r="D4333" s="3" t="s">
        <v>197</v>
      </c>
      <c r="E4333" s="3">
        <v>0.56000000000000005</v>
      </c>
      <c r="F4333" s="3">
        <v>0.48</v>
      </c>
      <c r="G4333" s="3" t="s">
        <v>59</v>
      </c>
      <c r="H4333" s="2">
        <v>6300</v>
      </c>
      <c r="I4333" s="3" t="s">
        <v>50</v>
      </c>
      <c r="J4333" s="2">
        <v>6300</v>
      </c>
      <c r="K4333" s="3" t="s">
        <v>243</v>
      </c>
      <c r="L4333" s="2">
        <v>9</v>
      </c>
      <c r="M4333" s="3">
        <v>0.8128892455594674</v>
      </c>
      <c r="N4333" s="3">
        <v>3156.8406325949459</v>
      </c>
      <c r="O4333" s="3">
        <v>7.516310553823204</v>
      </c>
      <c r="P4333" s="3">
        <f>1-0.712</f>
        <v>0.28800000000000003</v>
      </c>
      <c r="Q4333" s="3">
        <f t="shared" si="340"/>
        <v>2.164697439501083</v>
      </c>
      <c r="R4333" s="3">
        <v>0</v>
      </c>
      <c r="S4333" s="3">
        <v>0.86610037290708008</v>
      </c>
      <c r="T4333" s="3">
        <f>1-0.531</f>
        <v>0.46899999999999997</v>
      </c>
      <c r="U4333" s="3">
        <f t="shared" si="341"/>
        <v>0.40620107489342056</v>
      </c>
      <c r="V4333" s="3">
        <v>0</v>
      </c>
    </row>
    <row r="4334" spans="1:22" x14ac:dyDescent="0.25">
      <c r="A4334" s="3" t="s">
        <v>158</v>
      </c>
      <c r="B4334" s="3" t="s">
        <v>8</v>
      </c>
      <c r="C4334" s="3" t="s">
        <v>9</v>
      </c>
      <c r="D4334" s="3" t="s">
        <v>197</v>
      </c>
      <c r="E4334" s="3">
        <v>0.56000000000000005</v>
      </c>
      <c r="F4334" s="3">
        <v>0.48</v>
      </c>
      <c r="G4334" s="3" t="s">
        <v>59</v>
      </c>
      <c r="H4334" s="2">
        <v>6300</v>
      </c>
      <c r="I4334" s="3" t="s">
        <v>50</v>
      </c>
      <c r="J4334" s="2">
        <v>6300</v>
      </c>
      <c r="K4334" s="3" t="s">
        <v>161</v>
      </c>
      <c r="L4334" s="2">
        <v>8</v>
      </c>
      <c r="M4334" s="3">
        <v>1.14833422246274</v>
      </c>
      <c r="N4334" s="3">
        <v>3140.9866824466826</v>
      </c>
      <c r="O4334" s="3">
        <v>7.7190376221191102</v>
      </c>
      <c r="P4334" s="3">
        <v>1</v>
      </c>
      <c r="Q4334" s="3">
        <f t="shared" si="340"/>
        <v>7.7190376221191102</v>
      </c>
      <c r="R4334" s="3">
        <v>0</v>
      </c>
      <c r="S4334" s="3">
        <v>0.84357116427121981</v>
      </c>
      <c r="T4334" s="3">
        <v>1</v>
      </c>
      <c r="U4334" s="3">
        <f t="shared" si="341"/>
        <v>0.84357116427121981</v>
      </c>
      <c r="V4334" s="3">
        <v>0</v>
      </c>
    </row>
    <row r="4335" spans="1:22" x14ac:dyDescent="0.25">
      <c r="A4335" s="3" t="s">
        <v>158</v>
      </c>
      <c r="B4335" s="3" t="s">
        <v>8</v>
      </c>
      <c r="C4335" s="3" t="s">
        <v>9</v>
      </c>
      <c r="D4335" s="3" t="s">
        <v>197</v>
      </c>
      <c r="E4335" s="3">
        <v>0.56000000000000005</v>
      </c>
      <c r="F4335" s="3">
        <v>0.48</v>
      </c>
      <c r="G4335" s="3" t="s">
        <v>59</v>
      </c>
      <c r="H4335" s="2">
        <v>6300</v>
      </c>
      <c r="I4335" s="3" t="s">
        <v>50</v>
      </c>
      <c r="J4335" s="2">
        <v>6300</v>
      </c>
      <c r="K4335" s="3" t="s">
        <v>224</v>
      </c>
      <c r="L4335" s="2">
        <v>1</v>
      </c>
      <c r="M4335" s="3">
        <v>0.10073170122603022</v>
      </c>
      <c r="N4335" s="3">
        <v>398.54063530333866</v>
      </c>
      <c r="O4335" s="3">
        <v>0.95815193359074535</v>
      </c>
      <c r="P4335" s="3">
        <v>1</v>
      </c>
      <c r="Q4335" s="3">
        <f t="shared" si="340"/>
        <v>0.95815193359074535</v>
      </c>
      <c r="R4335" s="3">
        <v>0</v>
      </c>
      <c r="S4335" s="3">
        <v>0.10823883242427297</v>
      </c>
      <c r="T4335" s="3">
        <v>1</v>
      </c>
      <c r="U4335" s="3">
        <f t="shared" si="341"/>
        <v>0.10823883242427297</v>
      </c>
      <c r="V4335" s="3">
        <v>0</v>
      </c>
    </row>
    <row r="4336" spans="1:22" x14ac:dyDescent="0.25">
      <c r="A4336" s="3" t="s">
        <v>158</v>
      </c>
      <c r="B4336" s="3" t="s">
        <v>351</v>
      </c>
      <c r="C4336" s="3" t="s">
        <v>352</v>
      </c>
      <c r="D4336" s="3" t="s">
        <v>353</v>
      </c>
      <c r="E4336" s="3">
        <v>0.36</v>
      </c>
      <c r="F4336" s="3">
        <v>0.57999999999999996</v>
      </c>
      <c r="G4336" s="3" t="s">
        <v>290</v>
      </c>
      <c r="H4336" s="2">
        <v>6300</v>
      </c>
      <c r="I4336" s="3" t="s">
        <v>50</v>
      </c>
      <c r="J4336" s="2">
        <v>6300</v>
      </c>
      <c r="K4336" s="3" t="s">
        <v>354</v>
      </c>
      <c r="L4336" s="2">
        <v>16</v>
      </c>
      <c r="M4336" s="3">
        <v>1.9813106865735228</v>
      </c>
      <c r="N4336" s="3">
        <v>6248.8227156665298</v>
      </c>
      <c r="O4336" s="3">
        <v>14.724676667605904</v>
      </c>
      <c r="P4336" s="3">
        <v>1</v>
      </c>
      <c r="Q4336" s="3">
        <f t="shared" si="340"/>
        <v>14.724676667605904</v>
      </c>
      <c r="R4336" s="3">
        <v>0</v>
      </c>
      <c r="S4336" s="3">
        <v>1.8790429627934053</v>
      </c>
      <c r="T4336" s="3">
        <v>1</v>
      </c>
      <c r="U4336" s="3">
        <f t="shared" si="341"/>
        <v>1.8790429627934053</v>
      </c>
      <c r="V4336" s="3">
        <v>0</v>
      </c>
    </row>
    <row r="4337" spans="1:22" x14ac:dyDescent="0.25">
      <c r="A4337" s="3" t="s">
        <v>158</v>
      </c>
      <c r="B4337" s="3" t="s">
        <v>310</v>
      </c>
      <c r="C4337" s="3" t="s">
        <v>9</v>
      </c>
      <c r="D4337" s="3" t="s">
        <v>197</v>
      </c>
      <c r="E4337" s="3">
        <v>0.56000000000000005</v>
      </c>
      <c r="F4337" s="3">
        <v>0.48</v>
      </c>
      <c r="G4337" s="3" t="s">
        <v>323</v>
      </c>
      <c r="H4337" s="2">
        <v>6300</v>
      </c>
      <c r="I4337" s="3" t="s">
        <v>50</v>
      </c>
      <c r="J4337" s="2">
        <v>6300</v>
      </c>
      <c r="K4337" s="3" t="s">
        <v>319</v>
      </c>
      <c r="L4337" s="2">
        <v>3</v>
      </c>
      <c r="M4337" s="3">
        <v>1.7140882623275018E-2</v>
      </c>
      <c r="N4337" s="3">
        <v>41.911636433999689</v>
      </c>
      <c r="O4337" s="3">
        <v>0.10627163012358606</v>
      </c>
      <c r="P4337" s="3">
        <v>1</v>
      </c>
      <c r="Q4337" s="3">
        <f t="shared" si="340"/>
        <v>0.10627163012358606</v>
      </c>
      <c r="R4337" s="3">
        <v>0</v>
      </c>
      <c r="S4337" s="3">
        <v>1.2476842998687948E-2</v>
      </c>
      <c r="T4337" s="3">
        <v>1</v>
      </c>
      <c r="U4337" s="3">
        <f t="shared" si="341"/>
        <v>1.2476842998687948E-2</v>
      </c>
      <c r="V4337" s="3">
        <v>0</v>
      </c>
    </row>
    <row r="4338" spans="1:22" x14ac:dyDescent="0.25">
      <c r="A4338" s="3" t="s">
        <v>158</v>
      </c>
      <c r="B4338" s="3" t="s">
        <v>89</v>
      </c>
      <c r="C4338" s="3" t="s">
        <v>9</v>
      </c>
      <c r="D4338" s="3" t="s">
        <v>262</v>
      </c>
      <c r="E4338" s="3">
        <v>0.56000000000000005</v>
      </c>
      <c r="F4338" s="3">
        <v>0.48</v>
      </c>
      <c r="G4338" s="3" t="s">
        <v>264</v>
      </c>
      <c r="H4338" s="2">
        <v>6300</v>
      </c>
      <c r="I4338" s="3" t="s">
        <v>50</v>
      </c>
      <c r="J4338" s="2">
        <v>6300</v>
      </c>
      <c r="K4338" s="3" t="s">
        <v>264</v>
      </c>
      <c r="L4338" s="2">
        <v>169</v>
      </c>
      <c r="M4338" s="3">
        <v>45.316207255400769</v>
      </c>
      <c r="N4338" s="3">
        <v>126072.94181964578</v>
      </c>
      <c r="O4338" s="3">
        <v>293.24300559563898</v>
      </c>
      <c r="P4338" s="3">
        <v>1</v>
      </c>
      <c r="Q4338" s="3">
        <f t="shared" si="340"/>
        <v>293.24300559563898</v>
      </c>
      <c r="R4338" s="3">
        <v>0</v>
      </c>
      <c r="S4338" s="3">
        <v>31.258635491270852</v>
      </c>
      <c r="T4338" s="3">
        <v>1</v>
      </c>
      <c r="U4338" s="3">
        <f t="shared" si="341"/>
        <v>31.258635491270852</v>
      </c>
      <c r="V4338" s="3">
        <v>0</v>
      </c>
    </row>
    <row r="4339" spans="1:22" x14ac:dyDescent="0.25">
      <c r="A4339" s="3" t="s">
        <v>158</v>
      </c>
      <c r="B4339" s="3" t="s">
        <v>310</v>
      </c>
      <c r="C4339" s="3" t="s">
        <v>9</v>
      </c>
      <c r="D4339" s="3" t="s">
        <v>312</v>
      </c>
      <c r="E4339" s="3">
        <v>0.56000000000000005</v>
      </c>
      <c r="F4339" s="3">
        <v>0.48</v>
      </c>
      <c r="G4339" s="3" t="s">
        <v>264</v>
      </c>
      <c r="H4339" s="2">
        <v>6300</v>
      </c>
      <c r="I4339" s="3" t="s">
        <v>50</v>
      </c>
      <c r="J4339" s="2">
        <v>6300</v>
      </c>
      <c r="K4339" s="3" t="s">
        <v>264</v>
      </c>
      <c r="L4339" s="2">
        <v>950</v>
      </c>
      <c r="M4339" s="3">
        <v>377.27773484289582</v>
      </c>
      <c r="N4339" s="3">
        <v>583157.08952217165</v>
      </c>
      <c r="O4339" s="3">
        <v>1675.8576559059732</v>
      </c>
      <c r="P4339" s="3">
        <v>1</v>
      </c>
      <c r="Q4339" s="3">
        <f t="shared" si="340"/>
        <v>1675.8576559059732</v>
      </c>
      <c r="R4339" s="3">
        <v>0</v>
      </c>
      <c r="S4339" s="3">
        <v>135.8006220462708</v>
      </c>
      <c r="T4339" s="3">
        <v>1</v>
      </c>
      <c r="U4339" s="3">
        <f t="shared" si="341"/>
        <v>135.8006220462708</v>
      </c>
      <c r="V4339" s="3">
        <v>0</v>
      </c>
    </row>
    <row r="4340" spans="1:22" x14ac:dyDescent="0.25">
      <c r="A4340" s="3" t="s">
        <v>158</v>
      </c>
      <c r="B4340" s="3" t="s">
        <v>310</v>
      </c>
      <c r="C4340" s="3" t="s">
        <v>9</v>
      </c>
      <c r="D4340" s="3" t="s">
        <v>197</v>
      </c>
      <c r="E4340" s="3">
        <v>0.56000000000000005</v>
      </c>
      <c r="F4340" s="3">
        <v>0.48</v>
      </c>
      <c r="G4340" s="3" t="s">
        <v>264</v>
      </c>
      <c r="H4340" s="2">
        <v>6300</v>
      </c>
      <c r="I4340" s="3" t="s">
        <v>50</v>
      </c>
      <c r="J4340" s="2">
        <v>6300</v>
      </c>
      <c r="K4340" s="3" t="s">
        <v>264</v>
      </c>
      <c r="L4340" s="2">
        <v>682</v>
      </c>
      <c r="M4340" s="3">
        <v>234.83212727623066</v>
      </c>
      <c r="N4340" s="3">
        <v>425355.470615834</v>
      </c>
      <c r="O4340" s="3">
        <v>1143.2979391767635</v>
      </c>
      <c r="P4340" s="3">
        <v>1</v>
      </c>
      <c r="Q4340" s="3">
        <f t="shared" si="340"/>
        <v>1143.2979391767635</v>
      </c>
      <c r="R4340" s="3">
        <v>0</v>
      </c>
      <c r="S4340" s="3">
        <v>102.946997421701</v>
      </c>
      <c r="T4340" s="3">
        <v>1</v>
      </c>
      <c r="U4340" s="3">
        <f t="shared" si="341"/>
        <v>102.946997421701</v>
      </c>
      <c r="V4340" s="3">
        <v>0</v>
      </c>
    </row>
    <row r="4341" spans="1:22" x14ac:dyDescent="0.25">
      <c r="A4341" s="3" t="s">
        <v>158</v>
      </c>
      <c r="B4341" s="3" t="s">
        <v>89</v>
      </c>
      <c r="C4341" s="3" t="s">
        <v>9</v>
      </c>
      <c r="D4341" s="3" t="s">
        <v>262</v>
      </c>
      <c r="E4341" s="3">
        <v>0.56000000000000005</v>
      </c>
      <c r="F4341" s="3">
        <v>0.48</v>
      </c>
      <c r="G4341" s="3" t="s">
        <v>296</v>
      </c>
      <c r="H4341" s="2">
        <v>6300</v>
      </c>
      <c r="I4341" s="3" t="s">
        <v>50</v>
      </c>
      <c r="J4341" s="2">
        <v>6300</v>
      </c>
      <c r="K4341" s="3" t="s">
        <v>265</v>
      </c>
      <c r="L4341" s="2">
        <v>7</v>
      </c>
      <c r="M4341" s="3">
        <v>9.2471811758013153E-2</v>
      </c>
      <c r="N4341" s="3">
        <v>355.68766706424304</v>
      </c>
      <c r="O4341" s="3">
        <v>0.82602811482952931</v>
      </c>
      <c r="P4341" s="3">
        <v>1</v>
      </c>
      <c r="Q4341" s="3">
        <f t="shared" si="340"/>
        <v>0.82602811482952931</v>
      </c>
      <c r="R4341" s="3">
        <v>0</v>
      </c>
      <c r="S4341" s="3">
        <v>0.11511923709912909</v>
      </c>
      <c r="T4341" s="3">
        <v>1</v>
      </c>
      <c r="U4341" s="3">
        <f t="shared" si="341"/>
        <v>0.11511923709912909</v>
      </c>
      <c r="V4341" s="3">
        <v>0</v>
      </c>
    </row>
    <row r="4342" spans="1:22" x14ac:dyDescent="0.25">
      <c r="A4342" s="3" t="s">
        <v>158</v>
      </c>
      <c r="B4342" s="3" t="s">
        <v>8</v>
      </c>
      <c r="C4342" s="3" t="s">
        <v>9</v>
      </c>
      <c r="D4342" s="3" t="s">
        <v>197</v>
      </c>
      <c r="E4342" s="3">
        <v>0.56000000000000005</v>
      </c>
      <c r="F4342" s="3">
        <v>0.48</v>
      </c>
      <c r="G4342" s="3" t="s">
        <v>250</v>
      </c>
      <c r="H4342" s="2">
        <v>6300</v>
      </c>
      <c r="I4342" s="3" t="s">
        <v>50</v>
      </c>
      <c r="J4342" s="2">
        <v>6300</v>
      </c>
      <c r="K4342" s="3" t="s">
        <v>225</v>
      </c>
      <c r="L4342" s="2">
        <v>54</v>
      </c>
      <c r="M4342" s="3">
        <v>10.543128785854661</v>
      </c>
      <c r="N4342" s="3">
        <v>33945.307196415619</v>
      </c>
      <c r="O4342" s="3">
        <v>83.932580659702367</v>
      </c>
      <c r="P4342" s="3">
        <v>1</v>
      </c>
      <c r="Q4342" s="3">
        <f t="shared" si="340"/>
        <v>83.932580659702367</v>
      </c>
      <c r="R4342" s="3">
        <v>0</v>
      </c>
      <c r="S4342" s="3">
        <v>10.358120926389672</v>
      </c>
      <c r="T4342" s="3">
        <v>1</v>
      </c>
      <c r="U4342" s="3">
        <f t="shared" si="341"/>
        <v>10.358120926389672</v>
      </c>
      <c r="V4342" s="3">
        <v>0</v>
      </c>
    </row>
    <row r="4343" spans="1:22" x14ac:dyDescent="0.25">
      <c r="A4343" s="3" t="s">
        <v>158</v>
      </c>
      <c r="B4343" s="3" t="s">
        <v>8</v>
      </c>
      <c r="C4343" s="3" t="s">
        <v>9</v>
      </c>
      <c r="D4343" s="3" t="s">
        <v>197</v>
      </c>
      <c r="E4343" s="3">
        <v>0.56000000000000005</v>
      </c>
      <c r="F4343" s="3">
        <v>0.48</v>
      </c>
      <c r="G4343" s="3" t="s">
        <v>250</v>
      </c>
      <c r="H4343" s="2">
        <v>6300</v>
      </c>
      <c r="I4343" s="3" t="s">
        <v>50</v>
      </c>
      <c r="J4343" s="2">
        <v>6300</v>
      </c>
      <c r="K4343" s="3" t="s">
        <v>207</v>
      </c>
      <c r="L4343" s="2">
        <v>48</v>
      </c>
      <c r="M4343" s="3">
        <v>6.2823199347708565</v>
      </c>
      <c r="N4343" s="3">
        <v>13082.356771940724</v>
      </c>
      <c r="O4343" s="3">
        <v>34.146457663008761</v>
      </c>
      <c r="P4343" s="3">
        <f>1-0.712</f>
        <v>0.28800000000000003</v>
      </c>
      <c r="Q4343" s="3">
        <f t="shared" si="340"/>
        <v>9.8341798069465245</v>
      </c>
      <c r="R4343" s="3">
        <v>0</v>
      </c>
      <c r="S4343" s="3">
        <v>4.0471832883419143</v>
      </c>
      <c r="T4343" s="3">
        <f>1-0.531</f>
        <v>0.46899999999999997</v>
      </c>
      <c r="U4343" s="3">
        <f t="shared" si="341"/>
        <v>1.8981289622323576</v>
      </c>
      <c r="V4343" s="3">
        <v>0</v>
      </c>
    </row>
    <row r="4344" spans="1:22" x14ac:dyDescent="0.25">
      <c r="A4344" s="3" t="s">
        <v>158</v>
      </c>
      <c r="B4344" s="3" t="s">
        <v>8</v>
      </c>
      <c r="C4344" s="3" t="s">
        <v>9</v>
      </c>
      <c r="D4344" s="3" t="s">
        <v>197</v>
      </c>
      <c r="E4344" s="3">
        <v>0.56000000000000005</v>
      </c>
      <c r="F4344" s="3">
        <v>0.48</v>
      </c>
      <c r="G4344" s="3" t="s">
        <v>250</v>
      </c>
      <c r="H4344" s="2">
        <v>6300</v>
      </c>
      <c r="I4344" s="3" t="s">
        <v>50</v>
      </c>
      <c r="J4344" s="2">
        <v>6300</v>
      </c>
      <c r="K4344" s="3" t="s">
        <v>208</v>
      </c>
      <c r="L4344" s="2">
        <v>10</v>
      </c>
      <c r="M4344" s="3">
        <v>0.51770400058924171</v>
      </c>
      <c r="N4344" s="3">
        <v>1656.7286600632262</v>
      </c>
      <c r="O4344" s="3">
        <v>4.7220788846929507</v>
      </c>
      <c r="P4344" s="3">
        <f>1-0.712</f>
        <v>0.28800000000000003</v>
      </c>
      <c r="Q4344" s="3">
        <f t="shared" si="340"/>
        <v>1.35995871879157</v>
      </c>
      <c r="R4344" s="3">
        <v>0</v>
      </c>
      <c r="S4344" s="3">
        <v>0.69898095151129791</v>
      </c>
      <c r="T4344" s="3">
        <f>1-0.531</f>
        <v>0.46899999999999997</v>
      </c>
      <c r="U4344" s="3">
        <f t="shared" si="341"/>
        <v>0.32782206625879873</v>
      </c>
      <c r="V4344" s="3">
        <v>0</v>
      </c>
    </row>
    <row r="4345" spans="1:22" x14ac:dyDescent="0.25">
      <c r="A4345" s="3" t="s">
        <v>158</v>
      </c>
      <c r="B4345" s="3" t="s">
        <v>351</v>
      </c>
      <c r="C4345" s="3" t="s">
        <v>352</v>
      </c>
      <c r="D4345" s="3" t="s">
        <v>353</v>
      </c>
      <c r="E4345" s="3">
        <v>0.36</v>
      </c>
      <c r="F4345" s="3">
        <v>0.57999999999999996</v>
      </c>
      <c r="G4345" s="3" t="s">
        <v>272</v>
      </c>
      <c r="H4345" s="2">
        <v>6300</v>
      </c>
      <c r="I4345" s="3" t="s">
        <v>50</v>
      </c>
      <c r="J4345" s="2">
        <v>6300</v>
      </c>
      <c r="K4345" s="3" t="s">
        <v>272</v>
      </c>
      <c r="L4345" s="2">
        <v>11</v>
      </c>
      <c r="M4345" s="3">
        <v>0.86642250772337681</v>
      </c>
      <c r="N4345" s="3">
        <v>2924.6313759501004</v>
      </c>
      <c r="O4345" s="3">
        <v>7.0324272382631676</v>
      </c>
      <c r="P4345" s="3">
        <v>1</v>
      </c>
      <c r="Q4345" s="3">
        <f t="shared" si="340"/>
        <v>7.0324272382631676</v>
      </c>
      <c r="R4345" s="3">
        <v>0</v>
      </c>
      <c r="S4345" s="3">
        <v>0.96338443761128922</v>
      </c>
      <c r="T4345" s="3">
        <v>1</v>
      </c>
      <c r="U4345" s="3">
        <f t="shared" si="341"/>
        <v>0.96338443761128922</v>
      </c>
      <c r="V4345" s="3">
        <v>0</v>
      </c>
    </row>
    <row r="4346" spans="1:22" x14ac:dyDescent="0.25">
      <c r="A4346" s="3" t="s">
        <v>158</v>
      </c>
      <c r="B4346" s="3" t="s">
        <v>8</v>
      </c>
      <c r="C4346" s="3" t="s">
        <v>9</v>
      </c>
      <c r="D4346" s="3" t="s">
        <v>159</v>
      </c>
      <c r="E4346" s="3">
        <v>0.36</v>
      </c>
      <c r="F4346" s="3">
        <v>0</v>
      </c>
      <c r="G4346" s="3" t="s">
        <v>163</v>
      </c>
      <c r="H4346" s="2">
        <v>6300</v>
      </c>
      <c r="I4346" s="3" t="s">
        <v>50</v>
      </c>
      <c r="J4346" s="2">
        <v>6300</v>
      </c>
      <c r="K4346" s="3" t="s">
        <v>164</v>
      </c>
      <c r="L4346" s="2">
        <v>18</v>
      </c>
      <c r="M4346" s="3">
        <v>4.2908313637876203</v>
      </c>
      <c r="N4346" s="3">
        <v>10500.53343447117</v>
      </c>
      <c r="O4346" s="3">
        <v>27.094471296311436</v>
      </c>
      <c r="P4346" s="3">
        <v>1</v>
      </c>
      <c r="Q4346" s="3">
        <f t="shared" si="340"/>
        <v>27.094471296311436</v>
      </c>
      <c r="R4346" s="3">
        <v>0</v>
      </c>
      <c r="S4346" s="3">
        <v>2.9392167797526003</v>
      </c>
      <c r="T4346" s="3">
        <v>1</v>
      </c>
      <c r="U4346" s="3">
        <f t="shared" si="341"/>
        <v>2.9392167797526003</v>
      </c>
      <c r="V4346" s="3">
        <v>0</v>
      </c>
    </row>
    <row r="4347" spans="1:22" x14ac:dyDescent="0.25">
      <c r="A4347" s="3" t="s">
        <v>158</v>
      </c>
      <c r="B4347" s="3" t="s">
        <v>8</v>
      </c>
      <c r="C4347" s="3" t="s">
        <v>9</v>
      </c>
      <c r="D4347" s="3" t="s">
        <v>197</v>
      </c>
      <c r="E4347" s="3">
        <v>0.56000000000000005</v>
      </c>
      <c r="F4347" s="3">
        <v>0.48</v>
      </c>
      <c r="G4347" s="3" t="s">
        <v>163</v>
      </c>
      <c r="H4347" s="2">
        <v>6300</v>
      </c>
      <c r="I4347" s="3" t="s">
        <v>50</v>
      </c>
      <c r="J4347" s="2">
        <v>6300</v>
      </c>
      <c r="K4347" s="3" t="s">
        <v>164</v>
      </c>
      <c r="L4347" s="2">
        <v>459</v>
      </c>
      <c r="M4347" s="3">
        <v>128.61080394353425</v>
      </c>
      <c r="N4347" s="3">
        <v>291791.38744061696</v>
      </c>
      <c r="O4347" s="3">
        <v>748.10366589444686</v>
      </c>
      <c r="P4347" s="3">
        <v>1</v>
      </c>
      <c r="Q4347" s="3">
        <f t="shared" si="340"/>
        <v>748.10366589444686</v>
      </c>
      <c r="R4347" s="3">
        <v>0</v>
      </c>
      <c r="S4347" s="3">
        <v>70.93032810558833</v>
      </c>
      <c r="T4347" s="3">
        <v>1</v>
      </c>
      <c r="U4347" s="3">
        <f t="shared" si="341"/>
        <v>70.93032810558833</v>
      </c>
      <c r="V4347" s="3">
        <v>0</v>
      </c>
    </row>
    <row r="4348" spans="1:22" x14ac:dyDescent="0.25">
      <c r="A4348" s="3" t="s">
        <v>158</v>
      </c>
      <c r="B4348" s="3" t="s">
        <v>310</v>
      </c>
      <c r="C4348" s="3" t="s">
        <v>9</v>
      </c>
      <c r="D4348" s="3" t="s">
        <v>197</v>
      </c>
      <c r="E4348" s="3">
        <v>0.56000000000000005</v>
      </c>
      <c r="F4348" s="3">
        <v>0.48</v>
      </c>
      <c r="G4348" s="3" t="s">
        <v>163</v>
      </c>
      <c r="H4348" s="2">
        <v>6300</v>
      </c>
      <c r="I4348" s="3" t="s">
        <v>50</v>
      </c>
      <c r="J4348" s="2">
        <v>6300</v>
      </c>
      <c r="K4348" s="3" t="s">
        <v>164</v>
      </c>
      <c r="L4348" s="2">
        <v>138</v>
      </c>
      <c r="M4348" s="3">
        <v>42.643876312035083</v>
      </c>
      <c r="N4348" s="3">
        <v>97194.924137752183</v>
      </c>
      <c r="O4348" s="3">
        <v>246.89293215419559</v>
      </c>
      <c r="P4348" s="3">
        <v>1</v>
      </c>
      <c r="Q4348" s="3">
        <f t="shared" si="340"/>
        <v>246.89293215419559</v>
      </c>
      <c r="R4348" s="3">
        <v>0</v>
      </c>
      <c r="S4348" s="3">
        <v>22.485068187046338</v>
      </c>
      <c r="T4348" s="3">
        <v>1</v>
      </c>
      <c r="U4348" s="3">
        <f t="shared" si="341"/>
        <v>22.485068187046338</v>
      </c>
      <c r="V4348" s="3">
        <v>0</v>
      </c>
    </row>
    <row r="4349" spans="1:22" x14ac:dyDescent="0.25">
      <c r="A4349" s="3" t="s">
        <v>158</v>
      </c>
      <c r="B4349" s="3" t="s">
        <v>8</v>
      </c>
      <c r="C4349" s="3" t="s">
        <v>9</v>
      </c>
      <c r="D4349" s="3" t="s">
        <v>197</v>
      </c>
      <c r="E4349" s="3">
        <v>0.56000000000000005</v>
      </c>
      <c r="F4349" s="3">
        <v>0.48</v>
      </c>
      <c r="G4349" s="3" t="s">
        <v>163</v>
      </c>
      <c r="H4349" s="2">
        <v>6300</v>
      </c>
      <c r="I4349" s="3" t="s">
        <v>50</v>
      </c>
      <c r="J4349" s="2">
        <v>6300</v>
      </c>
      <c r="K4349" s="3" t="s">
        <v>219</v>
      </c>
      <c r="L4349" s="2">
        <v>4</v>
      </c>
      <c r="M4349" s="3">
        <v>0.12091862259340504</v>
      </c>
      <c r="N4349" s="3">
        <v>309.50007497138358</v>
      </c>
      <c r="O4349" s="3">
        <v>0.79230384614040217</v>
      </c>
      <c r="P4349" s="3">
        <v>1</v>
      </c>
      <c r="Q4349" s="3">
        <f t="shared" si="340"/>
        <v>0.79230384614040217</v>
      </c>
      <c r="R4349" s="3">
        <v>0</v>
      </c>
      <c r="S4349" s="3">
        <v>7.3101291404739116E-2</v>
      </c>
      <c r="T4349" s="3">
        <v>1</v>
      </c>
      <c r="U4349" s="3">
        <f t="shared" si="341"/>
        <v>7.3101291404739116E-2</v>
      </c>
      <c r="V4349" s="3">
        <v>0</v>
      </c>
    </row>
    <row r="4350" spans="1:22" x14ac:dyDescent="0.25">
      <c r="A4350" s="3" t="s">
        <v>158</v>
      </c>
      <c r="B4350" s="3" t="s">
        <v>8</v>
      </c>
      <c r="C4350" s="3" t="s">
        <v>9</v>
      </c>
      <c r="D4350" s="3" t="s">
        <v>197</v>
      </c>
      <c r="E4350" s="3">
        <v>0.56000000000000005</v>
      </c>
      <c r="F4350" s="3">
        <v>0.48</v>
      </c>
      <c r="G4350" s="3" t="s">
        <v>163</v>
      </c>
      <c r="H4350" s="2">
        <v>6300</v>
      </c>
      <c r="I4350" s="3" t="s">
        <v>50</v>
      </c>
      <c r="J4350" s="2">
        <v>6300</v>
      </c>
      <c r="K4350" s="3" t="s">
        <v>165</v>
      </c>
      <c r="L4350" s="2">
        <v>1</v>
      </c>
      <c r="M4350" s="3">
        <v>1.1049535380058698E-3</v>
      </c>
      <c r="N4350" s="3">
        <v>2.2595547557994622</v>
      </c>
      <c r="O4350" s="3">
        <v>6.1463268710918919E-3</v>
      </c>
      <c r="P4350" s="3">
        <v>1</v>
      </c>
      <c r="Q4350" s="3">
        <f t="shared" si="340"/>
        <v>6.1463268710918919E-3</v>
      </c>
      <c r="R4350" s="3">
        <v>0</v>
      </c>
      <c r="S4350" s="3">
        <v>5.5411819025334328E-4</v>
      </c>
      <c r="T4350" s="3">
        <v>1</v>
      </c>
      <c r="U4350" s="3">
        <f t="shared" si="341"/>
        <v>5.5411819025334328E-4</v>
      </c>
      <c r="V4350" s="3">
        <v>0</v>
      </c>
    </row>
    <row r="4351" spans="1:22" x14ac:dyDescent="0.25">
      <c r="A4351" s="3" t="s">
        <v>158</v>
      </c>
      <c r="B4351" s="3" t="s">
        <v>8</v>
      </c>
      <c r="C4351" s="3" t="s">
        <v>9</v>
      </c>
      <c r="D4351" s="3" t="s">
        <v>197</v>
      </c>
      <c r="E4351" s="3">
        <v>0.56000000000000005</v>
      </c>
      <c r="F4351" s="3">
        <v>0.48</v>
      </c>
      <c r="G4351" s="3" t="s">
        <v>166</v>
      </c>
      <c r="H4351" s="2">
        <v>6300</v>
      </c>
      <c r="I4351" s="3" t="s">
        <v>50</v>
      </c>
      <c r="J4351" s="2">
        <v>6300</v>
      </c>
      <c r="K4351" s="3" t="s">
        <v>167</v>
      </c>
      <c r="L4351" s="2">
        <v>263</v>
      </c>
      <c r="M4351" s="3">
        <v>80.156495032420437</v>
      </c>
      <c r="N4351" s="3">
        <v>192607.98344885968</v>
      </c>
      <c r="O4351" s="3">
        <v>500.54896105925934</v>
      </c>
      <c r="P4351" s="3">
        <v>1</v>
      </c>
      <c r="Q4351" s="3">
        <f t="shared" si="340"/>
        <v>500.54896105925934</v>
      </c>
      <c r="R4351" s="3">
        <v>0</v>
      </c>
      <c r="S4351" s="3">
        <v>50.680774940299187</v>
      </c>
      <c r="T4351" s="3">
        <v>1</v>
      </c>
      <c r="U4351" s="3">
        <f t="shared" si="341"/>
        <v>50.680774940299187</v>
      </c>
      <c r="V4351" s="3">
        <v>0</v>
      </c>
    </row>
    <row r="4352" spans="1:22" x14ac:dyDescent="0.25">
      <c r="A4352" s="3" t="s">
        <v>158</v>
      </c>
      <c r="B4352" s="3" t="s">
        <v>310</v>
      </c>
      <c r="C4352" s="3" t="s">
        <v>9</v>
      </c>
      <c r="D4352" s="3" t="s">
        <v>312</v>
      </c>
      <c r="E4352" s="3">
        <v>0.56000000000000005</v>
      </c>
      <c r="F4352" s="3">
        <v>0.48</v>
      </c>
      <c r="G4352" s="3" t="s">
        <v>329</v>
      </c>
      <c r="H4352" s="2">
        <v>6300</v>
      </c>
      <c r="I4352" s="3" t="s">
        <v>50</v>
      </c>
      <c r="J4352" s="2">
        <v>6300</v>
      </c>
      <c r="K4352" s="3" t="s">
        <v>315</v>
      </c>
      <c r="L4352" s="2">
        <v>35</v>
      </c>
      <c r="M4352" s="3">
        <v>4.3664060083556677</v>
      </c>
      <c r="N4352" s="3">
        <v>10710.178575238113</v>
      </c>
      <c r="O4352" s="3">
        <v>27.121460425556283</v>
      </c>
      <c r="P4352" s="3">
        <v>1</v>
      </c>
      <c r="Q4352" s="3">
        <f t="shared" si="340"/>
        <v>27.121460425556283</v>
      </c>
      <c r="R4352" s="3">
        <v>0</v>
      </c>
      <c r="S4352" s="3">
        <v>2.6417623259382759</v>
      </c>
      <c r="T4352" s="3">
        <v>1</v>
      </c>
      <c r="U4352" s="3">
        <f t="shared" si="341"/>
        <v>2.6417623259382759</v>
      </c>
      <c r="V4352" s="3">
        <v>0</v>
      </c>
    </row>
    <row r="4353" spans="1:22" x14ac:dyDescent="0.25">
      <c r="A4353" s="3" t="s">
        <v>158</v>
      </c>
      <c r="B4353" s="3" t="s">
        <v>310</v>
      </c>
      <c r="C4353" s="3" t="s">
        <v>9</v>
      </c>
      <c r="D4353" s="3" t="s">
        <v>312</v>
      </c>
      <c r="E4353" s="3">
        <v>0.56000000000000005</v>
      </c>
      <c r="F4353" s="3">
        <v>0.48</v>
      </c>
      <c r="G4353" s="3" t="s">
        <v>17</v>
      </c>
      <c r="H4353" s="2">
        <v>6410</v>
      </c>
      <c r="I4353" s="3" t="s">
        <v>7</v>
      </c>
      <c r="J4353" s="2">
        <v>2000</v>
      </c>
      <c r="K4353" s="3" t="s">
        <v>276</v>
      </c>
      <c r="L4353" s="2">
        <v>7</v>
      </c>
      <c r="M4353" s="3">
        <v>8.3254039379026933E-3</v>
      </c>
      <c r="N4353" s="3">
        <v>20.59291611657456</v>
      </c>
      <c r="O4353" s="3">
        <v>5.3032998706682877E-2</v>
      </c>
      <c r="P4353" s="3">
        <v>1</v>
      </c>
      <c r="Q4353" s="3">
        <f t="shared" si="340"/>
        <v>5.3032998706682877E-2</v>
      </c>
      <c r="R4353" s="4">
        <f t="shared" ref="R4353:R4359" si="342">Q4353</f>
        <v>5.3032998706682877E-2</v>
      </c>
      <c r="S4353" s="3">
        <v>4.9916116852674816E-3</v>
      </c>
      <c r="T4353" s="3">
        <v>1</v>
      </c>
      <c r="U4353" s="3">
        <f t="shared" si="341"/>
        <v>4.9916116852674816E-3</v>
      </c>
      <c r="V4353" s="3">
        <f t="shared" ref="V4353:V4359" si="343">U4353</f>
        <v>4.9916116852674816E-3</v>
      </c>
    </row>
    <row r="4354" spans="1:22" x14ac:dyDescent="0.25">
      <c r="A4354" s="3" t="s">
        <v>158</v>
      </c>
      <c r="B4354" s="3" t="s">
        <v>310</v>
      </c>
      <c r="C4354" s="3" t="s">
        <v>9</v>
      </c>
      <c r="D4354" s="3" t="s">
        <v>197</v>
      </c>
      <c r="E4354" s="3">
        <v>0.56000000000000005</v>
      </c>
      <c r="F4354" s="3">
        <v>0.48</v>
      </c>
      <c r="G4354" s="3" t="s">
        <v>17</v>
      </c>
      <c r="H4354" s="2">
        <v>6410</v>
      </c>
      <c r="I4354" s="3" t="s">
        <v>7</v>
      </c>
      <c r="J4354" s="2">
        <v>2000</v>
      </c>
      <c r="K4354" s="3" t="s">
        <v>276</v>
      </c>
      <c r="L4354" s="2">
        <v>1</v>
      </c>
      <c r="M4354" s="3">
        <v>1.5419594090834889E-5</v>
      </c>
      <c r="N4354" s="3">
        <v>5.0975594993213122E-2</v>
      </c>
      <c r="O4354" s="3">
        <v>1.310492928994989E-4</v>
      </c>
      <c r="P4354" s="3">
        <v>1</v>
      </c>
      <c r="Q4354" s="3">
        <f t="shared" ref="Q4354:Q4417" si="344">O4354*P4354</f>
        <v>1.310492928994989E-4</v>
      </c>
      <c r="R4354" s="4">
        <f t="shared" si="342"/>
        <v>1.310492928994989E-4</v>
      </c>
      <c r="S4354" s="3">
        <v>1.8829424177732641E-5</v>
      </c>
      <c r="T4354" s="3">
        <v>1</v>
      </c>
      <c r="U4354" s="3">
        <f t="shared" ref="U4354:U4417" si="345">S4354*T4354</f>
        <v>1.8829424177732641E-5</v>
      </c>
      <c r="V4354" s="3">
        <f t="shared" si="343"/>
        <v>1.8829424177732641E-5</v>
      </c>
    </row>
    <row r="4355" spans="1:22" x14ac:dyDescent="0.25">
      <c r="A4355" s="3" t="s">
        <v>158</v>
      </c>
      <c r="B4355" s="3" t="s">
        <v>310</v>
      </c>
      <c r="C4355" s="3" t="s">
        <v>9</v>
      </c>
      <c r="D4355" s="3" t="s">
        <v>197</v>
      </c>
      <c r="E4355" s="3">
        <v>0.56000000000000005</v>
      </c>
      <c r="F4355" s="3">
        <v>0.48</v>
      </c>
      <c r="G4355" s="3" t="s">
        <v>17</v>
      </c>
      <c r="H4355" s="2">
        <v>6410</v>
      </c>
      <c r="I4355" s="3" t="s">
        <v>7</v>
      </c>
      <c r="J4355" s="2">
        <v>2000</v>
      </c>
      <c r="K4355" s="3" t="s">
        <v>319</v>
      </c>
      <c r="L4355" s="2">
        <v>16</v>
      </c>
      <c r="M4355" s="3">
        <v>0.85953767447479479</v>
      </c>
      <c r="N4355" s="3">
        <v>2310.398500223851</v>
      </c>
      <c r="O4355" s="3">
        <v>5.7936475439379418</v>
      </c>
      <c r="P4355" s="3">
        <v>1</v>
      </c>
      <c r="Q4355" s="3">
        <f t="shared" si="344"/>
        <v>5.7936475439379418</v>
      </c>
      <c r="R4355" s="4">
        <f t="shared" si="342"/>
        <v>5.7936475439379418</v>
      </c>
      <c r="S4355" s="3">
        <v>0.62079385315241742</v>
      </c>
      <c r="T4355" s="3">
        <v>1</v>
      </c>
      <c r="U4355" s="3">
        <f t="shared" si="345"/>
        <v>0.62079385315241742</v>
      </c>
      <c r="V4355" s="3">
        <f t="shared" si="343"/>
        <v>0.62079385315241742</v>
      </c>
    </row>
    <row r="4356" spans="1:22" x14ac:dyDescent="0.25">
      <c r="A4356" s="3" t="s">
        <v>158</v>
      </c>
      <c r="B4356" s="3" t="s">
        <v>89</v>
      </c>
      <c r="C4356" s="3" t="s">
        <v>9</v>
      </c>
      <c r="D4356" s="3" t="s">
        <v>262</v>
      </c>
      <c r="E4356" s="3">
        <v>0.56000000000000005</v>
      </c>
      <c r="F4356" s="3">
        <v>0.48</v>
      </c>
      <c r="G4356" s="3" t="s">
        <v>17</v>
      </c>
      <c r="H4356" s="2">
        <v>6410</v>
      </c>
      <c r="I4356" s="3" t="s">
        <v>7</v>
      </c>
      <c r="J4356" s="2">
        <v>2000</v>
      </c>
      <c r="K4356" s="3" t="s">
        <v>264</v>
      </c>
      <c r="L4356" s="2">
        <v>43</v>
      </c>
      <c r="M4356" s="3">
        <v>5.0917751158166773</v>
      </c>
      <c r="N4356" s="3">
        <v>14910.528024645646</v>
      </c>
      <c r="O4356" s="3">
        <v>38.67630046659626</v>
      </c>
      <c r="P4356" s="3">
        <v>1</v>
      </c>
      <c r="Q4356" s="3">
        <f t="shared" si="344"/>
        <v>38.67630046659626</v>
      </c>
      <c r="R4356" s="4">
        <f t="shared" si="342"/>
        <v>38.67630046659626</v>
      </c>
      <c r="S4356" s="3">
        <v>4.2212927576880066</v>
      </c>
      <c r="T4356" s="3">
        <v>1</v>
      </c>
      <c r="U4356" s="3">
        <f t="shared" si="345"/>
        <v>4.2212927576880066</v>
      </c>
      <c r="V4356" s="3">
        <f t="shared" si="343"/>
        <v>4.2212927576880066</v>
      </c>
    </row>
    <row r="4357" spans="1:22" x14ac:dyDescent="0.25">
      <c r="A4357" s="3" t="s">
        <v>158</v>
      </c>
      <c r="B4357" s="3" t="s">
        <v>310</v>
      </c>
      <c r="C4357" s="3" t="s">
        <v>9</v>
      </c>
      <c r="D4357" s="3" t="s">
        <v>312</v>
      </c>
      <c r="E4357" s="3">
        <v>0.56000000000000005</v>
      </c>
      <c r="F4357" s="3">
        <v>0.48</v>
      </c>
      <c r="G4357" s="3" t="s">
        <v>17</v>
      </c>
      <c r="H4357" s="2">
        <v>6410</v>
      </c>
      <c r="I4357" s="3" t="s">
        <v>7</v>
      </c>
      <c r="J4357" s="2">
        <v>2000</v>
      </c>
      <c r="K4357" s="3" t="s">
        <v>264</v>
      </c>
      <c r="L4357" s="2">
        <v>74</v>
      </c>
      <c r="M4357" s="3">
        <v>0.90659877751068374</v>
      </c>
      <c r="N4357" s="3">
        <v>2684.6835667722098</v>
      </c>
      <c r="O4357" s="3">
        <v>6.6081392858279147</v>
      </c>
      <c r="P4357" s="3">
        <v>1</v>
      </c>
      <c r="Q4357" s="3">
        <f t="shared" si="344"/>
        <v>6.6081392858279147</v>
      </c>
      <c r="R4357" s="4">
        <f t="shared" si="342"/>
        <v>6.6081392858279147</v>
      </c>
      <c r="S4357" s="3">
        <v>0.66969288952996819</v>
      </c>
      <c r="T4357" s="3">
        <v>1</v>
      </c>
      <c r="U4357" s="3">
        <f t="shared" si="345"/>
        <v>0.66969288952996819</v>
      </c>
      <c r="V4357" s="3">
        <f t="shared" si="343"/>
        <v>0.66969288952996819</v>
      </c>
    </row>
    <row r="4358" spans="1:22" x14ac:dyDescent="0.25">
      <c r="A4358" s="3" t="s">
        <v>158</v>
      </c>
      <c r="B4358" s="3" t="s">
        <v>310</v>
      </c>
      <c r="C4358" s="3" t="s">
        <v>9</v>
      </c>
      <c r="D4358" s="3" t="s">
        <v>197</v>
      </c>
      <c r="E4358" s="3">
        <v>0.56000000000000005</v>
      </c>
      <c r="F4358" s="3">
        <v>0.48</v>
      </c>
      <c r="G4358" s="3" t="s">
        <v>17</v>
      </c>
      <c r="H4358" s="2">
        <v>6410</v>
      </c>
      <c r="I4358" s="3" t="s">
        <v>7</v>
      </c>
      <c r="J4358" s="2">
        <v>2000</v>
      </c>
      <c r="K4358" s="3" t="s">
        <v>264</v>
      </c>
      <c r="L4358" s="2">
        <v>42</v>
      </c>
      <c r="M4358" s="3">
        <v>2.257060425911626</v>
      </c>
      <c r="N4358" s="3">
        <v>6287.1604190424587</v>
      </c>
      <c r="O4358" s="3">
        <v>15.633567120485528</v>
      </c>
      <c r="P4358" s="3">
        <v>1</v>
      </c>
      <c r="Q4358" s="3">
        <f t="shared" si="344"/>
        <v>15.633567120485528</v>
      </c>
      <c r="R4358" s="4">
        <f t="shared" si="342"/>
        <v>15.633567120485528</v>
      </c>
      <c r="S4358" s="3">
        <v>1.6459793051947365</v>
      </c>
      <c r="T4358" s="3">
        <v>1</v>
      </c>
      <c r="U4358" s="3">
        <f t="shared" si="345"/>
        <v>1.6459793051947365</v>
      </c>
      <c r="V4358" s="3">
        <f t="shared" si="343"/>
        <v>1.6459793051947365</v>
      </c>
    </row>
    <row r="4359" spans="1:22" x14ac:dyDescent="0.25">
      <c r="A4359" s="3" t="s">
        <v>158</v>
      </c>
      <c r="B4359" s="3" t="s">
        <v>310</v>
      </c>
      <c r="C4359" s="3" t="s">
        <v>9</v>
      </c>
      <c r="D4359" s="3" t="s">
        <v>312</v>
      </c>
      <c r="E4359" s="3">
        <v>0.56000000000000005</v>
      </c>
      <c r="F4359" s="3">
        <v>0.48</v>
      </c>
      <c r="G4359" s="3" t="s">
        <v>17</v>
      </c>
      <c r="H4359" s="2">
        <v>6410</v>
      </c>
      <c r="I4359" s="3" t="s">
        <v>7</v>
      </c>
      <c r="J4359" s="2">
        <v>2000</v>
      </c>
      <c r="K4359" s="3" t="s">
        <v>269</v>
      </c>
      <c r="L4359" s="2">
        <v>7</v>
      </c>
      <c r="M4359" s="3">
        <v>8.934151602759681E-2</v>
      </c>
      <c r="N4359" s="3">
        <v>253.3558520990085</v>
      </c>
      <c r="O4359" s="3">
        <v>0.63987767194317613</v>
      </c>
      <c r="P4359" s="3">
        <v>1</v>
      </c>
      <c r="Q4359" s="3">
        <f t="shared" si="344"/>
        <v>0.63987767194317613</v>
      </c>
      <c r="R4359" s="4">
        <f t="shared" si="342"/>
        <v>0.63987767194317613</v>
      </c>
      <c r="S4359" s="3">
        <v>7.1100434495044662E-2</v>
      </c>
      <c r="T4359" s="3">
        <v>1</v>
      </c>
      <c r="U4359" s="3">
        <f t="shared" si="345"/>
        <v>7.1100434495044662E-2</v>
      </c>
      <c r="V4359" s="3">
        <f t="shared" si="343"/>
        <v>7.1100434495044662E-2</v>
      </c>
    </row>
    <row r="4360" spans="1:22" x14ac:dyDescent="0.25">
      <c r="A4360" s="3" t="s">
        <v>158</v>
      </c>
      <c r="B4360" s="3" t="s">
        <v>310</v>
      </c>
      <c r="C4360" s="3" t="s">
        <v>9</v>
      </c>
      <c r="D4360" s="3" t="s">
        <v>197</v>
      </c>
      <c r="E4360" s="3">
        <v>0.56000000000000005</v>
      </c>
      <c r="F4360" s="3">
        <v>0.48</v>
      </c>
      <c r="G4360" s="3" t="s">
        <v>320</v>
      </c>
      <c r="H4360" s="2">
        <v>6410</v>
      </c>
      <c r="I4360" s="3" t="s">
        <v>7</v>
      </c>
      <c r="J4360" s="2">
        <v>3000</v>
      </c>
      <c r="K4360" s="3" t="s">
        <v>314</v>
      </c>
      <c r="L4360" s="2">
        <v>13</v>
      </c>
      <c r="M4360" s="3">
        <v>2.0919652001775222</v>
      </c>
      <c r="N4360" s="3">
        <v>4602.5414535187756</v>
      </c>
      <c r="O4360" s="3">
        <v>8.45301917218044</v>
      </c>
      <c r="P4360" s="3">
        <v>1</v>
      </c>
      <c r="Q4360" s="3">
        <f t="shared" si="344"/>
        <v>8.45301917218044</v>
      </c>
      <c r="R4360" s="3">
        <v>0</v>
      </c>
      <c r="S4360" s="3">
        <v>0.7082130177907523</v>
      </c>
      <c r="T4360" s="3">
        <v>1</v>
      </c>
      <c r="U4360" s="3">
        <f t="shared" si="345"/>
        <v>0.7082130177907523</v>
      </c>
      <c r="V4360" s="3">
        <v>0</v>
      </c>
    </row>
    <row r="4361" spans="1:22" x14ac:dyDescent="0.25">
      <c r="A4361" s="3" t="s">
        <v>158</v>
      </c>
      <c r="B4361" s="3" t="s">
        <v>351</v>
      </c>
      <c r="C4361" s="3" t="s">
        <v>352</v>
      </c>
      <c r="D4361" s="3" t="s">
        <v>353</v>
      </c>
      <c r="E4361" s="3">
        <v>0.36</v>
      </c>
      <c r="F4361" s="3">
        <v>0.57999999999999996</v>
      </c>
      <c r="G4361" s="3" t="s">
        <v>272</v>
      </c>
      <c r="H4361" s="2">
        <v>6410</v>
      </c>
      <c r="I4361" s="3" t="s">
        <v>7</v>
      </c>
      <c r="J4361" s="2">
        <v>3000</v>
      </c>
      <c r="K4361" s="3" t="s">
        <v>272</v>
      </c>
      <c r="L4361" s="2">
        <v>31</v>
      </c>
      <c r="M4361" s="3">
        <v>4.6829896309075716</v>
      </c>
      <c r="N4361" s="3">
        <v>14282.323354111009</v>
      </c>
      <c r="O4361" s="3">
        <v>34.41816490105105</v>
      </c>
      <c r="P4361" s="3">
        <v>1</v>
      </c>
      <c r="Q4361" s="3">
        <f t="shared" si="344"/>
        <v>34.41816490105105</v>
      </c>
      <c r="R4361" s="3">
        <v>0</v>
      </c>
      <c r="S4361" s="3">
        <v>4.0265188388594959</v>
      </c>
      <c r="T4361" s="3">
        <v>1</v>
      </c>
      <c r="U4361" s="3">
        <f t="shared" si="345"/>
        <v>4.0265188388594959</v>
      </c>
      <c r="V4361" s="3">
        <v>0</v>
      </c>
    </row>
    <row r="4362" spans="1:22" x14ac:dyDescent="0.25">
      <c r="A4362" s="3" t="s">
        <v>158</v>
      </c>
      <c r="B4362" s="3" t="s">
        <v>8</v>
      </c>
      <c r="C4362" s="3" t="s">
        <v>9</v>
      </c>
      <c r="D4362" s="3" t="s">
        <v>197</v>
      </c>
      <c r="E4362" s="3">
        <v>0.56000000000000005</v>
      </c>
      <c r="F4362" s="3">
        <v>0.48</v>
      </c>
      <c r="G4362" s="3" t="s">
        <v>19</v>
      </c>
      <c r="H4362" s="2">
        <v>6410</v>
      </c>
      <c r="I4362" s="3" t="s">
        <v>7</v>
      </c>
      <c r="J4362" s="2">
        <v>6410</v>
      </c>
      <c r="K4362" s="3" t="s">
        <v>19</v>
      </c>
      <c r="L4362" s="2">
        <v>63</v>
      </c>
      <c r="M4362" s="3">
        <v>8.2709924684534304</v>
      </c>
      <c r="N4362" s="3">
        <v>27091.58522088013</v>
      </c>
      <c r="O4362" s="3">
        <v>64.0521986078586</v>
      </c>
      <c r="P4362" s="3">
        <v>1</v>
      </c>
      <c r="Q4362" s="3">
        <f t="shared" si="344"/>
        <v>64.0521986078586</v>
      </c>
      <c r="R4362" s="3">
        <v>0</v>
      </c>
      <c r="S4362" s="3">
        <v>6.8236773122021885</v>
      </c>
      <c r="T4362" s="3">
        <v>1</v>
      </c>
      <c r="U4362" s="3">
        <f t="shared" si="345"/>
        <v>6.8236773122021885</v>
      </c>
      <c r="V4362" s="3">
        <v>0</v>
      </c>
    </row>
    <row r="4363" spans="1:22" x14ac:dyDescent="0.25">
      <c r="A4363" s="3" t="s">
        <v>158</v>
      </c>
      <c r="B4363" s="3" t="s">
        <v>310</v>
      </c>
      <c r="C4363" s="3" t="s">
        <v>9</v>
      </c>
      <c r="D4363" s="3" t="s">
        <v>311</v>
      </c>
      <c r="E4363" s="3">
        <v>0.56000000000000005</v>
      </c>
      <c r="F4363" s="3">
        <v>0.48</v>
      </c>
      <c r="G4363" s="3" t="s">
        <v>19</v>
      </c>
      <c r="H4363" s="2">
        <v>6410</v>
      </c>
      <c r="I4363" s="3" t="s">
        <v>7</v>
      </c>
      <c r="J4363" s="2">
        <v>6410</v>
      </c>
      <c r="K4363" s="3" t="s">
        <v>19</v>
      </c>
      <c r="L4363" s="2">
        <v>137</v>
      </c>
      <c r="M4363" s="3">
        <v>30.228006248385153</v>
      </c>
      <c r="N4363" s="3">
        <v>56925.492882917941</v>
      </c>
      <c r="O4363" s="3">
        <v>147.0836635805739</v>
      </c>
      <c r="P4363" s="3">
        <v>1</v>
      </c>
      <c r="Q4363" s="3">
        <f t="shared" si="344"/>
        <v>147.0836635805739</v>
      </c>
      <c r="R4363" s="3">
        <v>0</v>
      </c>
      <c r="S4363" s="3">
        <v>12.934217047601148</v>
      </c>
      <c r="T4363" s="3">
        <v>1</v>
      </c>
      <c r="U4363" s="3">
        <f t="shared" si="345"/>
        <v>12.934217047601148</v>
      </c>
      <c r="V4363" s="3">
        <v>0</v>
      </c>
    </row>
    <row r="4364" spans="1:22" x14ac:dyDescent="0.25">
      <c r="A4364" s="3" t="s">
        <v>158</v>
      </c>
      <c r="B4364" s="3" t="s">
        <v>310</v>
      </c>
      <c r="C4364" s="3" t="s">
        <v>9</v>
      </c>
      <c r="D4364" s="3" t="s">
        <v>312</v>
      </c>
      <c r="E4364" s="3">
        <v>0.56000000000000005</v>
      </c>
      <c r="F4364" s="3">
        <v>0.48</v>
      </c>
      <c r="G4364" s="3" t="s">
        <v>19</v>
      </c>
      <c r="H4364" s="2">
        <v>6410</v>
      </c>
      <c r="I4364" s="3" t="s">
        <v>7</v>
      </c>
      <c r="J4364" s="2">
        <v>6410</v>
      </c>
      <c r="K4364" s="3" t="s">
        <v>19</v>
      </c>
      <c r="L4364" s="2">
        <v>40</v>
      </c>
      <c r="M4364" s="3">
        <v>8.1375528731342026</v>
      </c>
      <c r="N4364" s="3">
        <v>15922.223819185745</v>
      </c>
      <c r="O4364" s="3">
        <v>40.881440491249997</v>
      </c>
      <c r="P4364" s="3">
        <v>1</v>
      </c>
      <c r="Q4364" s="3">
        <f t="shared" si="344"/>
        <v>40.881440491249997</v>
      </c>
      <c r="R4364" s="3">
        <v>0</v>
      </c>
      <c r="S4364" s="3">
        <v>4.0426350862010256</v>
      </c>
      <c r="T4364" s="3">
        <v>1</v>
      </c>
      <c r="U4364" s="3">
        <f t="shared" si="345"/>
        <v>4.0426350862010256</v>
      </c>
      <c r="V4364" s="3">
        <v>0</v>
      </c>
    </row>
    <row r="4365" spans="1:22" x14ac:dyDescent="0.25">
      <c r="A4365" s="3" t="s">
        <v>158</v>
      </c>
      <c r="B4365" s="3" t="s">
        <v>310</v>
      </c>
      <c r="C4365" s="3" t="s">
        <v>9</v>
      </c>
      <c r="D4365" s="3" t="s">
        <v>333</v>
      </c>
      <c r="E4365" s="3">
        <v>0.56000000000000005</v>
      </c>
      <c r="F4365" s="3">
        <v>0.48</v>
      </c>
      <c r="G4365" s="3" t="s">
        <v>19</v>
      </c>
      <c r="H4365" s="2">
        <v>6410</v>
      </c>
      <c r="I4365" s="3" t="s">
        <v>7</v>
      </c>
      <c r="J4365" s="2">
        <v>6410</v>
      </c>
      <c r="K4365" s="3" t="s">
        <v>19</v>
      </c>
      <c r="L4365" s="2">
        <v>82</v>
      </c>
      <c r="M4365" s="3">
        <v>16.561179091214346</v>
      </c>
      <c r="N4365" s="3">
        <v>39186.913682383914</v>
      </c>
      <c r="O4365" s="3">
        <v>96.69218680660984</v>
      </c>
      <c r="P4365" s="3">
        <v>1</v>
      </c>
      <c r="Q4365" s="3">
        <f t="shared" si="344"/>
        <v>96.69218680660984</v>
      </c>
      <c r="R4365" s="3">
        <v>0</v>
      </c>
      <c r="S4365" s="3">
        <v>9.7070584886827866</v>
      </c>
      <c r="T4365" s="3">
        <v>1</v>
      </c>
      <c r="U4365" s="3">
        <f t="shared" si="345"/>
        <v>9.7070584886827866</v>
      </c>
      <c r="V4365" s="3">
        <v>0</v>
      </c>
    </row>
    <row r="4366" spans="1:22" x14ac:dyDescent="0.25">
      <c r="A4366" s="3" t="s">
        <v>158</v>
      </c>
      <c r="B4366" s="3" t="s">
        <v>310</v>
      </c>
      <c r="C4366" s="3" t="s">
        <v>9</v>
      </c>
      <c r="D4366" s="3" t="s">
        <v>197</v>
      </c>
      <c r="E4366" s="3">
        <v>0.56000000000000005</v>
      </c>
      <c r="F4366" s="3">
        <v>0.48</v>
      </c>
      <c r="G4366" s="3" t="s">
        <v>19</v>
      </c>
      <c r="H4366" s="2">
        <v>6410</v>
      </c>
      <c r="I4366" s="3" t="s">
        <v>7</v>
      </c>
      <c r="J4366" s="2">
        <v>6410</v>
      </c>
      <c r="K4366" s="3" t="s">
        <v>19</v>
      </c>
      <c r="L4366" s="2">
        <v>5209</v>
      </c>
      <c r="M4366" s="3">
        <v>2385.8317076533035</v>
      </c>
      <c r="N4366" s="3">
        <v>5106383.2880092906</v>
      </c>
      <c r="O4366" s="3">
        <v>13195.561166560583</v>
      </c>
      <c r="P4366" s="3">
        <v>1</v>
      </c>
      <c r="Q4366" s="3">
        <f t="shared" si="344"/>
        <v>13195.561166560583</v>
      </c>
      <c r="R4366" s="3">
        <v>0</v>
      </c>
      <c r="S4366" s="3">
        <v>1239.407971602333</v>
      </c>
      <c r="T4366" s="3">
        <v>1</v>
      </c>
      <c r="U4366" s="3">
        <f t="shared" si="345"/>
        <v>1239.407971602333</v>
      </c>
      <c r="V4366" s="3">
        <v>0</v>
      </c>
    </row>
    <row r="4367" spans="1:22" x14ac:dyDescent="0.25">
      <c r="A4367" s="3" t="s">
        <v>158</v>
      </c>
      <c r="B4367" s="3" t="s">
        <v>8</v>
      </c>
      <c r="C4367" s="3" t="s">
        <v>9</v>
      </c>
      <c r="D4367" s="3" t="s">
        <v>197</v>
      </c>
      <c r="E4367" s="3">
        <v>0.56000000000000005</v>
      </c>
      <c r="F4367" s="3">
        <v>0.48</v>
      </c>
      <c r="G4367" s="3" t="s">
        <v>19</v>
      </c>
      <c r="H4367" s="2">
        <v>6410</v>
      </c>
      <c r="I4367" s="3" t="s">
        <v>7</v>
      </c>
      <c r="J4367" s="2">
        <v>6410</v>
      </c>
      <c r="K4367" s="3" t="s">
        <v>168</v>
      </c>
      <c r="L4367" s="2">
        <v>655</v>
      </c>
      <c r="M4367" s="3">
        <v>237.59065758932749</v>
      </c>
      <c r="N4367" s="3">
        <v>641206.90935641096</v>
      </c>
      <c r="O4367" s="3">
        <v>1605.1598707863827</v>
      </c>
      <c r="P4367" s="3">
        <f>1-0.712</f>
        <v>0.28800000000000003</v>
      </c>
      <c r="Q4367" s="3">
        <f t="shared" si="344"/>
        <v>462.28604278647828</v>
      </c>
      <c r="R4367" s="3">
        <v>0</v>
      </c>
      <c r="S4367" s="3">
        <v>158.29085916525349</v>
      </c>
      <c r="T4367" s="3">
        <f>1-0.531</f>
        <v>0.46899999999999997</v>
      </c>
      <c r="U4367" s="3">
        <f t="shared" si="345"/>
        <v>74.238412948503878</v>
      </c>
      <c r="V4367" s="3">
        <v>0</v>
      </c>
    </row>
    <row r="4368" spans="1:22" x14ac:dyDescent="0.25">
      <c r="A4368" s="3" t="s">
        <v>158</v>
      </c>
      <c r="B4368" s="3" t="s">
        <v>310</v>
      </c>
      <c r="C4368" s="3" t="s">
        <v>9</v>
      </c>
      <c r="D4368" s="3" t="s">
        <v>312</v>
      </c>
      <c r="E4368" s="3">
        <v>0.56000000000000005</v>
      </c>
      <c r="F4368" s="3">
        <v>0.48</v>
      </c>
      <c r="G4368" s="3" t="s">
        <v>275</v>
      </c>
      <c r="H4368" s="2">
        <v>6410</v>
      </c>
      <c r="I4368" s="3" t="s">
        <v>7</v>
      </c>
      <c r="J4368" s="2">
        <v>6410</v>
      </c>
      <c r="K4368" s="3" t="s">
        <v>276</v>
      </c>
      <c r="L4368" s="2">
        <v>3409</v>
      </c>
      <c r="M4368" s="3">
        <v>933.17454635051638</v>
      </c>
      <c r="N4368" s="3">
        <v>2022195.6713564522</v>
      </c>
      <c r="O4368" s="3">
        <v>5239.0415357942202</v>
      </c>
      <c r="P4368" s="3">
        <v>1</v>
      </c>
      <c r="Q4368" s="3">
        <f t="shared" si="344"/>
        <v>5239.0415357942202</v>
      </c>
      <c r="R4368" s="3">
        <v>0</v>
      </c>
      <c r="S4368" s="3">
        <v>498.36475427291543</v>
      </c>
      <c r="T4368" s="3">
        <v>1</v>
      </c>
      <c r="U4368" s="3">
        <f t="shared" si="345"/>
        <v>498.36475427291543</v>
      </c>
      <c r="V4368" s="3">
        <v>0</v>
      </c>
    </row>
    <row r="4369" spans="1:22" x14ac:dyDescent="0.25">
      <c r="A4369" s="3" t="s">
        <v>158</v>
      </c>
      <c r="B4369" s="3" t="s">
        <v>310</v>
      </c>
      <c r="C4369" s="3" t="s">
        <v>9</v>
      </c>
      <c r="D4369" s="3" t="s">
        <v>197</v>
      </c>
      <c r="E4369" s="3">
        <v>0.56000000000000005</v>
      </c>
      <c r="F4369" s="3">
        <v>0.48</v>
      </c>
      <c r="G4369" s="3" t="s">
        <v>275</v>
      </c>
      <c r="H4369" s="2">
        <v>6410</v>
      </c>
      <c r="I4369" s="3" t="s">
        <v>7</v>
      </c>
      <c r="J4369" s="2">
        <v>6410</v>
      </c>
      <c r="K4369" s="3" t="s">
        <v>276</v>
      </c>
      <c r="L4369" s="2">
        <v>30</v>
      </c>
      <c r="M4369" s="3">
        <v>4.3817867409484705</v>
      </c>
      <c r="N4369" s="3">
        <v>11029.255482354431</v>
      </c>
      <c r="O4369" s="3">
        <v>20.334598844998958</v>
      </c>
      <c r="P4369" s="3">
        <v>1</v>
      </c>
      <c r="Q4369" s="3">
        <f t="shared" si="344"/>
        <v>20.334598844998958</v>
      </c>
      <c r="R4369" s="3">
        <v>0</v>
      </c>
      <c r="S4369" s="3">
        <v>2.5062529941886882</v>
      </c>
      <c r="T4369" s="3">
        <v>1</v>
      </c>
      <c r="U4369" s="3">
        <f t="shared" si="345"/>
        <v>2.5062529941886882</v>
      </c>
      <c r="V4369" s="3">
        <v>0</v>
      </c>
    </row>
    <row r="4370" spans="1:22" x14ac:dyDescent="0.25">
      <c r="A4370" s="3" t="s">
        <v>158</v>
      </c>
      <c r="B4370" s="3" t="s">
        <v>8</v>
      </c>
      <c r="C4370" s="3" t="s">
        <v>9</v>
      </c>
      <c r="D4370" s="3" t="s">
        <v>10</v>
      </c>
      <c r="E4370" s="3">
        <v>0.56000000000000005</v>
      </c>
      <c r="F4370" s="3">
        <v>0.48</v>
      </c>
      <c r="G4370" s="3" t="s">
        <v>11</v>
      </c>
      <c r="H4370" s="2">
        <v>6410</v>
      </c>
      <c r="I4370" s="3" t="s">
        <v>7</v>
      </c>
      <c r="J4370" s="2">
        <v>6410</v>
      </c>
      <c r="K4370" s="3" t="s">
        <v>13</v>
      </c>
      <c r="L4370" s="2">
        <v>143</v>
      </c>
      <c r="M4370" s="3">
        <v>43.41773192466195</v>
      </c>
      <c r="N4370" s="3">
        <v>123686.24994327212</v>
      </c>
      <c r="O4370" s="3">
        <v>275.76138392245446</v>
      </c>
      <c r="P4370" s="3">
        <v>1</v>
      </c>
      <c r="Q4370" s="3">
        <f t="shared" si="344"/>
        <v>275.76138392245446</v>
      </c>
      <c r="R4370" s="3">
        <v>0</v>
      </c>
      <c r="S4370" s="3">
        <v>29.017256025884063</v>
      </c>
      <c r="T4370" s="3">
        <v>1</v>
      </c>
      <c r="U4370" s="3">
        <f t="shared" si="345"/>
        <v>29.017256025884063</v>
      </c>
      <c r="V4370" s="3">
        <v>0</v>
      </c>
    </row>
    <row r="4371" spans="1:22" x14ac:dyDescent="0.25">
      <c r="A4371" s="3" t="s">
        <v>158</v>
      </c>
      <c r="B4371" s="3" t="s">
        <v>8</v>
      </c>
      <c r="C4371" s="3" t="s">
        <v>9</v>
      </c>
      <c r="D4371" s="3" t="s">
        <v>197</v>
      </c>
      <c r="E4371" s="3">
        <v>0.56000000000000005</v>
      </c>
      <c r="F4371" s="3">
        <v>0.48</v>
      </c>
      <c r="G4371" s="3" t="s">
        <v>11</v>
      </c>
      <c r="H4371" s="2">
        <v>6410</v>
      </c>
      <c r="I4371" s="3" t="s">
        <v>7</v>
      </c>
      <c r="J4371" s="2">
        <v>6410</v>
      </c>
      <c r="K4371" s="3" t="s">
        <v>13</v>
      </c>
      <c r="L4371" s="2">
        <v>75</v>
      </c>
      <c r="M4371" s="3">
        <v>12.731778036141002</v>
      </c>
      <c r="N4371" s="3">
        <v>42699.120833075845</v>
      </c>
      <c r="O4371" s="3">
        <v>87.315521136471133</v>
      </c>
      <c r="P4371" s="3">
        <v>1</v>
      </c>
      <c r="Q4371" s="3">
        <f t="shared" si="344"/>
        <v>87.315521136471133</v>
      </c>
      <c r="R4371" s="3">
        <v>0</v>
      </c>
      <c r="S4371" s="3">
        <v>10.603532206839359</v>
      </c>
      <c r="T4371" s="3">
        <v>1</v>
      </c>
      <c r="U4371" s="3">
        <f t="shared" si="345"/>
        <v>10.603532206839359</v>
      </c>
      <c r="V4371" s="3">
        <v>0</v>
      </c>
    </row>
    <row r="4372" spans="1:22" x14ac:dyDescent="0.25">
      <c r="A4372" s="3" t="s">
        <v>158</v>
      </c>
      <c r="B4372" s="3" t="s">
        <v>8</v>
      </c>
      <c r="C4372" s="3" t="s">
        <v>9</v>
      </c>
      <c r="D4372" s="3" t="s">
        <v>197</v>
      </c>
      <c r="E4372" s="3">
        <v>0.56000000000000005</v>
      </c>
      <c r="F4372" s="3">
        <v>0.48</v>
      </c>
      <c r="G4372" s="3" t="s">
        <v>11</v>
      </c>
      <c r="H4372" s="2">
        <v>6410</v>
      </c>
      <c r="I4372" s="3" t="s">
        <v>7</v>
      </c>
      <c r="J4372" s="2">
        <v>6410</v>
      </c>
      <c r="K4372" s="3" t="s">
        <v>198</v>
      </c>
      <c r="L4372" s="2">
        <v>33</v>
      </c>
      <c r="M4372" s="3">
        <v>5.482331698020281</v>
      </c>
      <c r="N4372" s="3">
        <v>15753.668330937131</v>
      </c>
      <c r="O4372" s="3">
        <v>38.815184660401144</v>
      </c>
      <c r="P4372" s="3">
        <f>1-0.712</f>
        <v>0.28800000000000003</v>
      </c>
      <c r="Q4372" s="3">
        <f t="shared" si="344"/>
        <v>11.178773182195531</v>
      </c>
      <c r="R4372" s="3">
        <v>0</v>
      </c>
      <c r="S4372" s="3">
        <v>4.1543286577584384</v>
      </c>
      <c r="T4372" s="3">
        <f>1-0.531</f>
        <v>0.46899999999999997</v>
      </c>
      <c r="U4372" s="3">
        <f t="shared" si="345"/>
        <v>1.9483801404887076</v>
      </c>
      <c r="V4372" s="3">
        <v>0</v>
      </c>
    </row>
    <row r="4373" spans="1:22" x14ac:dyDescent="0.25">
      <c r="A4373" s="3" t="s">
        <v>158</v>
      </c>
      <c r="B4373" s="3" t="s">
        <v>8</v>
      </c>
      <c r="C4373" s="3" t="s">
        <v>9</v>
      </c>
      <c r="D4373" s="3" t="s">
        <v>197</v>
      </c>
      <c r="E4373" s="3">
        <v>0.56000000000000005</v>
      </c>
      <c r="F4373" s="3">
        <v>0.48</v>
      </c>
      <c r="G4373" s="3" t="s">
        <v>184</v>
      </c>
      <c r="H4373" s="2">
        <v>6410</v>
      </c>
      <c r="I4373" s="3" t="s">
        <v>7</v>
      </c>
      <c r="J4373" s="2">
        <v>6410</v>
      </c>
      <c r="K4373" s="3" t="s">
        <v>185</v>
      </c>
      <c r="L4373" s="2">
        <v>1</v>
      </c>
      <c r="M4373" s="3">
        <v>6.1419571762227323E-4</v>
      </c>
      <c r="N4373" s="3">
        <v>2.0348090011273383</v>
      </c>
      <c r="O4373" s="3">
        <v>4.8698852404988119E-3</v>
      </c>
      <c r="P4373" s="3">
        <v>1</v>
      </c>
      <c r="Q4373" s="3">
        <f t="shared" si="344"/>
        <v>4.8698852404988119E-3</v>
      </c>
      <c r="R4373" s="3">
        <v>0</v>
      </c>
      <c r="S4373" s="3">
        <v>5.2379539170011946E-4</v>
      </c>
      <c r="T4373" s="3">
        <v>1</v>
      </c>
      <c r="U4373" s="3">
        <f t="shared" si="345"/>
        <v>5.2379539170011946E-4</v>
      </c>
      <c r="V4373" s="3">
        <v>0</v>
      </c>
    </row>
    <row r="4374" spans="1:22" x14ac:dyDescent="0.25">
      <c r="A4374" s="3" t="s">
        <v>158</v>
      </c>
      <c r="B4374" s="3" t="s">
        <v>8</v>
      </c>
      <c r="C4374" s="3" t="s">
        <v>9</v>
      </c>
      <c r="D4374" s="3" t="s">
        <v>197</v>
      </c>
      <c r="E4374" s="3">
        <v>0.56000000000000005</v>
      </c>
      <c r="F4374" s="3">
        <v>0.48</v>
      </c>
      <c r="G4374" s="3" t="s">
        <v>183</v>
      </c>
      <c r="H4374" s="2">
        <v>6410</v>
      </c>
      <c r="I4374" s="3" t="s">
        <v>7</v>
      </c>
      <c r="J4374" s="2">
        <v>6410</v>
      </c>
      <c r="K4374" s="3" t="s">
        <v>169</v>
      </c>
      <c r="L4374" s="2">
        <v>61</v>
      </c>
      <c r="M4374" s="3">
        <v>7.7247759428956559</v>
      </c>
      <c r="N4374" s="3">
        <v>22417.048066736606</v>
      </c>
      <c r="O4374" s="3">
        <v>51.846640690165245</v>
      </c>
      <c r="P4374" s="3">
        <v>1</v>
      </c>
      <c r="Q4374" s="3">
        <f t="shared" si="344"/>
        <v>51.846640690165245</v>
      </c>
      <c r="R4374" s="3">
        <v>0</v>
      </c>
      <c r="S4374" s="3">
        <v>6.5056800181574994</v>
      </c>
      <c r="T4374" s="3">
        <v>1</v>
      </c>
      <c r="U4374" s="3">
        <f t="shared" si="345"/>
        <v>6.5056800181574994</v>
      </c>
      <c r="V4374" s="3">
        <v>0</v>
      </c>
    </row>
    <row r="4375" spans="1:22" x14ac:dyDescent="0.25">
      <c r="A4375" s="3" t="s">
        <v>158</v>
      </c>
      <c r="B4375" s="3" t="s">
        <v>310</v>
      </c>
      <c r="C4375" s="3" t="s">
        <v>9</v>
      </c>
      <c r="D4375" s="3" t="s">
        <v>197</v>
      </c>
      <c r="E4375" s="3">
        <v>0.56000000000000005</v>
      </c>
      <c r="F4375" s="3">
        <v>0.48</v>
      </c>
      <c r="G4375" s="3" t="s">
        <v>183</v>
      </c>
      <c r="H4375" s="2">
        <v>6410</v>
      </c>
      <c r="I4375" s="3" t="s">
        <v>7</v>
      </c>
      <c r="J4375" s="2">
        <v>6410</v>
      </c>
      <c r="K4375" s="3" t="s">
        <v>169</v>
      </c>
      <c r="L4375" s="2">
        <v>402</v>
      </c>
      <c r="M4375" s="3">
        <v>97.260467360827533</v>
      </c>
      <c r="N4375" s="3">
        <v>215506.92003171504</v>
      </c>
      <c r="O4375" s="3">
        <v>555.42103878536568</v>
      </c>
      <c r="P4375" s="3">
        <v>1</v>
      </c>
      <c r="Q4375" s="3">
        <f t="shared" si="344"/>
        <v>555.42103878536568</v>
      </c>
      <c r="R4375" s="3">
        <v>0</v>
      </c>
      <c r="S4375" s="3">
        <v>53.387274006771563</v>
      </c>
      <c r="T4375" s="3">
        <v>1</v>
      </c>
      <c r="U4375" s="3">
        <f t="shared" si="345"/>
        <v>53.387274006771563</v>
      </c>
      <c r="V4375" s="3">
        <v>0</v>
      </c>
    </row>
    <row r="4376" spans="1:22" x14ac:dyDescent="0.25">
      <c r="A4376" s="3" t="s">
        <v>158</v>
      </c>
      <c r="B4376" s="3" t="s">
        <v>8</v>
      </c>
      <c r="C4376" s="3" t="s">
        <v>9</v>
      </c>
      <c r="D4376" s="3" t="s">
        <v>197</v>
      </c>
      <c r="E4376" s="3">
        <v>0.56000000000000005</v>
      </c>
      <c r="F4376" s="3">
        <v>0.48</v>
      </c>
      <c r="G4376" s="3" t="s">
        <v>183</v>
      </c>
      <c r="H4376" s="2">
        <v>6410</v>
      </c>
      <c r="I4376" s="3" t="s">
        <v>7</v>
      </c>
      <c r="J4376" s="2">
        <v>6410</v>
      </c>
      <c r="K4376" s="3" t="s">
        <v>199</v>
      </c>
      <c r="L4376" s="2">
        <v>570</v>
      </c>
      <c r="M4376" s="3">
        <v>131.07688932899217</v>
      </c>
      <c r="N4376" s="3">
        <v>434692.93668272067</v>
      </c>
      <c r="O4376" s="3">
        <v>967.76929100114785</v>
      </c>
      <c r="P4376" s="3">
        <f>1-0.712</f>
        <v>0.28800000000000003</v>
      </c>
      <c r="Q4376" s="3">
        <f t="shared" si="344"/>
        <v>278.71755580833059</v>
      </c>
      <c r="R4376" s="3">
        <v>0</v>
      </c>
      <c r="S4376" s="3">
        <v>108.41764152907979</v>
      </c>
      <c r="T4376" s="3">
        <f>1-0.531</f>
        <v>0.46899999999999997</v>
      </c>
      <c r="U4376" s="3">
        <f t="shared" si="345"/>
        <v>50.847873877138419</v>
      </c>
      <c r="V4376" s="3">
        <v>0</v>
      </c>
    </row>
    <row r="4377" spans="1:22" x14ac:dyDescent="0.25">
      <c r="A4377" s="3" t="s">
        <v>158</v>
      </c>
      <c r="B4377" s="3" t="s">
        <v>310</v>
      </c>
      <c r="C4377" s="3" t="s">
        <v>9</v>
      </c>
      <c r="D4377" s="3" t="s">
        <v>312</v>
      </c>
      <c r="E4377" s="3">
        <v>0.56000000000000005</v>
      </c>
      <c r="F4377" s="3">
        <v>0.48</v>
      </c>
      <c r="G4377" s="3" t="s">
        <v>320</v>
      </c>
      <c r="H4377" s="2">
        <v>6410</v>
      </c>
      <c r="I4377" s="3" t="s">
        <v>7</v>
      </c>
      <c r="J4377" s="2">
        <v>6410</v>
      </c>
      <c r="K4377" s="3" t="s">
        <v>314</v>
      </c>
      <c r="L4377" s="2">
        <v>27</v>
      </c>
      <c r="M4377" s="3">
        <v>2.0157177233048356</v>
      </c>
      <c r="N4377" s="3">
        <v>6765.7209282191443</v>
      </c>
      <c r="O4377" s="3">
        <v>15.957167244730723</v>
      </c>
      <c r="P4377" s="3">
        <v>1</v>
      </c>
      <c r="Q4377" s="3">
        <f t="shared" si="344"/>
        <v>15.957167244730723</v>
      </c>
      <c r="R4377" s="3">
        <v>0</v>
      </c>
      <c r="S4377" s="3">
        <v>1.8716413718355933</v>
      </c>
      <c r="T4377" s="3">
        <v>1</v>
      </c>
      <c r="U4377" s="3">
        <f t="shared" si="345"/>
        <v>1.8716413718355933</v>
      </c>
      <c r="V4377" s="3">
        <v>0</v>
      </c>
    </row>
    <row r="4378" spans="1:22" x14ac:dyDescent="0.25">
      <c r="A4378" s="3" t="s">
        <v>158</v>
      </c>
      <c r="B4378" s="3" t="s">
        <v>310</v>
      </c>
      <c r="C4378" s="3" t="s">
        <v>9</v>
      </c>
      <c r="D4378" s="3" t="s">
        <v>197</v>
      </c>
      <c r="E4378" s="3">
        <v>0.56000000000000005</v>
      </c>
      <c r="F4378" s="3">
        <v>0.48</v>
      </c>
      <c r="G4378" s="3" t="s">
        <v>320</v>
      </c>
      <c r="H4378" s="2">
        <v>6410</v>
      </c>
      <c r="I4378" s="3" t="s">
        <v>7</v>
      </c>
      <c r="J4378" s="2">
        <v>6410</v>
      </c>
      <c r="K4378" s="3" t="s">
        <v>314</v>
      </c>
      <c r="L4378" s="2">
        <v>60</v>
      </c>
      <c r="M4378" s="3">
        <v>7.270953797034359</v>
      </c>
      <c r="N4378" s="3">
        <v>25487.242775454128</v>
      </c>
      <c r="O4378" s="3">
        <v>50.902796580544219</v>
      </c>
      <c r="P4378" s="3">
        <v>1</v>
      </c>
      <c r="Q4378" s="3">
        <f t="shared" si="344"/>
        <v>50.902796580544219</v>
      </c>
      <c r="R4378" s="3">
        <v>0</v>
      </c>
      <c r="S4378" s="3">
        <v>6.6132128521065194</v>
      </c>
      <c r="T4378" s="3">
        <v>1</v>
      </c>
      <c r="U4378" s="3">
        <f t="shared" si="345"/>
        <v>6.6132128521065194</v>
      </c>
      <c r="V4378" s="3">
        <v>0</v>
      </c>
    </row>
    <row r="4379" spans="1:22" x14ac:dyDescent="0.25">
      <c r="A4379" s="3" t="s">
        <v>158</v>
      </c>
      <c r="B4379" s="3" t="s">
        <v>8</v>
      </c>
      <c r="C4379" s="3" t="s">
        <v>9</v>
      </c>
      <c r="D4379" s="3" t="s">
        <v>10</v>
      </c>
      <c r="E4379" s="3">
        <v>0.56000000000000005</v>
      </c>
      <c r="F4379" s="3">
        <v>0.48</v>
      </c>
      <c r="G4379" s="3" t="s">
        <v>184</v>
      </c>
      <c r="H4379" s="2">
        <v>6410</v>
      </c>
      <c r="I4379" s="3" t="s">
        <v>7</v>
      </c>
      <c r="J4379" s="2">
        <v>6410</v>
      </c>
      <c r="K4379" s="3" t="s">
        <v>170</v>
      </c>
      <c r="L4379" s="2">
        <v>7</v>
      </c>
      <c r="M4379" s="3">
        <v>1.0934863382433575</v>
      </c>
      <c r="N4379" s="3">
        <v>3917.8306338828579</v>
      </c>
      <c r="O4379" s="3">
        <v>8.0378590373840204</v>
      </c>
      <c r="P4379" s="3">
        <v>1</v>
      </c>
      <c r="Q4379" s="3">
        <f t="shared" si="344"/>
        <v>8.0378590373840204</v>
      </c>
      <c r="R4379" s="3">
        <v>0</v>
      </c>
      <c r="S4379" s="3">
        <v>1.0718220540255805</v>
      </c>
      <c r="T4379" s="3">
        <v>1</v>
      </c>
      <c r="U4379" s="3">
        <f t="shared" si="345"/>
        <v>1.0718220540255805</v>
      </c>
      <c r="V4379" s="3">
        <v>0</v>
      </c>
    </row>
    <row r="4380" spans="1:22" x14ac:dyDescent="0.25">
      <c r="A4380" s="3" t="s">
        <v>158</v>
      </c>
      <c r="B4380" s="3" t="s">
        <v>8</v>
      </c>
      <c r="C4380" s="3" t="s">
        <v>9</v>
      </c>
      <c r="D4380" s="3" t="s">
        <v>197</v>
      </c>
      <c r="E4380" s="3">
        <v>0.56000000000000005</v>
      </c>
      <c r="F4380" s="3">
        <v>0.48</v>
      </c>
      <c r="G4380" s="3" t="s">
        <v>184</v>
      </c>
      <c r="H4380" s="2">
        <v>6410</v>
      </c>
      <c r="I4380" s="3" t="s">
        <v>7</v>
      </c>
      <c r="J4380" s="2">
        <v>6410</v>
      </c>
      <c r="K4380" s="3" t="s">
        <v>170</v>
      </c>
      <c r="L4380" s="2">
        <v>30</v>
      </c>
      <c r="M4380" s="3">
        <v>5.3451876937000353</v>
      </c>
      <c r="N4380" s="3">
        <v>17785.316516941206</v>
      </c>
      <c r="O4380" s="3">
        <v>41.641471031435522</v>
      </c>
      <c r="P4380" s="3">
        <v>1</v>
      </c>
      <c r="Q4380" s="3">
        <f t="shared" si="344"/>
        <v>41.641471031435522</v>
      </c>
      <c r="R4380" s="3">
        <v>0</v>
      </c>
      <c r="S4380" s="3">
        <v>4.5490223800209595</v>
      </c>
      <c r="T4380" s="3">
        <v>1</v>
      </c>
      <c r="U4380" s="3">
        <f t="shared" si="345"/>
        <v>4.5490223800209595</v>
      </c>
      <c r="V4380" s="3">
        <v>0</v>
      </c>
    </row>
    <row r="4381" spans="1:22" x14ac:dyDescent="0.25">
      <c r="A4381" s="3" t="s">
        <v>158</v>
      </c>
      <c r="B4381" s="3" t="s">
        <v>8</v>
      </c>
      <c r="C4381" s="3" t="s">
        <v>9</v>
      </c>
      <c r="D4381" s="3" t="s">
        <v>197</v>
      </c>
      <c r="E4381" s="3">
        <v>0.56000000000000005</v>
      </c>
      <c r="F4381" s="3">
        <v>0.48</v>
      </c>
      <c r="G4381" s="3" t="s">
        <v>184</v>
      </c>
      <c r="H4381" s="2">
        <v>6410</v>
      </c>
      <c r="I4381" s="3" t="s">
        <v>7</v>
      </c>
      <c r="J4381" s="2">
        <v>6410</v>
      </c>
      <c r="K4381" s="3" t="s">
        <v>172</v>
      </c>
      <c r="L4381" s="2">
        <v>187</v>
      </c>
      <c r="M4381" s="3">
        <v>47.73532506165968</v>
      </c>
      <c r="N4381" s="3">
        <v>153234.85277663253</v>
      </c>
      <c r="O4381" s="3">
        <v>285.83714953929012</v>
      </c>
      <c r="P4381" s="3">
        <f>1-0.712</f>
        <v>0.28800000000000003</v>
      </c>
      <c r="Q4381" s="3">
        <f t="shared" si="344"/>
        <v>82.321099067315572</v>
      </c>
      <c r="R4381" s="3">
        <v>0</v>
      </c>
      <c r="S4381" s="3">
        <v>34.674692772617377</v>
      </c>
      <c r="T4381" s="3">
        <f>1-0.531</f>
        <v>0.46899999999999997</v>
      </c>
      <c r="U4381" s="3">
        <f t="shared" si="345"/>
        <v>16.262430910357548</v>
      </c>
      <c r="V4381" s="3">
        <v>0</v>
      </c>
    </row>
    <row r="4382" spans="1:22" x14ac:dyDescent="0.25">
      <c r="A4382" s="3" t="s">
        <v>158</v>
      </c>
      <c r="B4382" s="3" t="s">
        <v>351</v>
      </c>
      <c r="C4382" s="3" t="s">
        <v>352</v>
      </c>
      <c r="D4382" s="3" t="s">
        <v>353</v>
      </c>
      <c r="E4382" s="3">
        <v>0.36</v>
      </c>
      <c r="F4382" s="3">
        <v>0.57999999999999996</v>
      </c>
      <c r="G4382" s="3" t="s">
        <v>283</v>
      </c>
      <c r="H4382" s="2">
        <v>6410</v>
      </c>
      <c r="I4382" s="3" t="s">
        <v>7</v>
      </c>
      <c r="J4382" s="2">
        <v>6410</v>
      </c>
      <c r="K4382" s="3" t="s">
        <v>287</v>
      </c>
      <c r="L4382" s="2">
        <v>15</v>
      </c>
      <c r="M4382" s="3">
        <v>0.55677734759109698</v>
      </c>
      <c r="N4382" s="3">
        <v>1570.9762415589103</v>
      </c>
      <c r="O4382" s="3">
        <v>3.7607489549342445</v>
      </c>
      <c r="P4382" s="3">
        <v>1</v>
      </c>
      <c r="Q4382" s="3">
        <f t="shared" si="344"/>
        <v>3.7607489549342445</v>
      </c>
      <c r="R4382" s="3">
        <v>0</v>
      </c>
      <c r="S4382" s="3">
        <v>0.58603548285203322</v>
      </c>
      <c r="T4382" s="3">
        <v>1</v>
      </c>
      <c r="U4382" s="3">
        <f t="shared" si="345"/>
        <v>0.58603548285203322</v>
      </c>
      <c r="V4382" s="3">
        <v>0</v>
      </c>
    </row>
    <row r="4383" spans="1:22" x14ac:dyDescent="0.25">
      <c r="A4383" s="3" t="s">
        <v>158</v>
      </c>
      <c r="B4383" s="3" t="s">
        <v>89</v>
      </c>
      <c r="C4383" s="3" t="s">
        <v>9</v>
      </c>
      <c r="D4383" s="3" t="s">
        <v>262</v>
      </c>
      <c r="E4383" s="3">
        <v>0.56000000000000005</v>
      </c>
      <c r="F4383" s="3">
        <v>0.48</v>
      </c>
      <c r="G4383" s="3" t="s">
        <v>283</v>
      </c>
      <c r="H4383" s="2">
        <v>6410</v>
      </c>
      <c r="I4383" s="3" t="s">
        <v>7</v>
      </c>
      <c r="J4383" s="2">
        <v>6410</v>
      </c>
      <c r="K4383" s="3" t="s">
        <v>263</v>
      </c>
      <c r="L4383" s="2">
        <v>30</v>
      </c>
      <c r="M4383" s="3">
        <v>1.7947840744926389</v>
      </c>
      <c r="N4383" s="3">
        <v>6419.0264896826238</v>
      </c>
      <c r="O4383" s="3">
        <v>15.175359602498343</v>
      </c>
      <c r="P4383" s="3">
        <v>1</v>
      </c>
      <c r="Q4383" s="3">
        <f t="shared" si="344"/>
        <v>15.175359602498343</v>
      </c>
      <c r="R4383" s="3">
        <v>0</v>
      </c>
      <c r="S4383" s="3">
        <v>1.8410379866105135</v>
      </c>
      <c r="T4383" s="3">
        <v>1</v>
      </c>
      <c r="U4383" s="3">
        <f t="shared" si="345"/>
        <v>1.8410379866105135</v>
      </c>
      <c r="V4383" s="3">
        <v>0</v>
      </c>
    </row>
    <row r="4384" spans="1:22" x14ac:dyDescent="0.25">
      <c r="A4384" s="3" t="s">
        <v>158</v>
      </c>
      <c r="B4384" s="3" t="s">
        <v>310</v>
      </c>
      <c r="C4384" s="3" t="s">
        <v>9</v>
      </c>
      <c r="D4384" s="3" t="s">
        <v>312</v>
      </c>
      <c r="E4384" s="3">
        <v>0.56000000000000005</v>
      </c>
      <c r="F4384" s="3">
        <v>0.48</v>
      </c>
      <c r="G4384" s="3" t="s">
        <v>283</v>
      </c>
      <c r="H4384" s="2">
        <v>6410</v>
      </c>
      <c r="I4384" s="3" t="s">
        <v>7</v>
      </c>
      <c r="J4384" s="2">
        <v>6410</v>
      </c>
      <c r="K4384" s="3" t="s">
        <v>263</v>
      </c>
      <c r="L4384" s="2">
        <v>14</v>
      </c>
      <c r="M4384" s="3">
        <v>0.91386300801273834</v>
      </c>
      <c r="N4384" s="3">
        <v>1761.2968322556219</v>
      </c>
      <c r="O4384" s="3">
        <v>4.2548971833146387</v>
      </c>
      <c r="P4384" s="3">
        <v>1</v>
      </c>
      <c r="Q4384" s="3">
        <f t="shared" si="344"/>
        <v>4.2548971833146387</v>
      </c>
      <c r="R4384" s="3">
        <v>0</v>
      </c>
      <c r="S4384" s="3">
        <v>0.37795998264882447</v>
      </c>
      <c r="T4384" s="3">
        <v>1</v>
      </c>
      <c r="U4384" s="3">
        <f t="shared" si="345"/>
        <v>0.37795998264882447</v>
      </c>
      <c r="V4384" s="3">
        <v>0</v>
      </c>
    </row>
    <row r="4385" spans="1:22" x14ac:dyDescent="0.25">
      <c r="A4385" s="3" t="s">
        <v>158</v>
      </c>
      <c r="B4385" s="3" t="s">
        <v>310</v>
      </c>
      <c r="C4385" s="3" t="s">
        <v>9</v>
      </c>
      <c r="D4385" s="3" t="s">
        <v>197</v>
      </c>
      <c r="E4385" s="3">
        <v>0.56000000000000005</v>
      </c>
      <c r="F4385" s="3">
        <v>0.48</v>
      </c>
      <c r="G4385" s="3" t="s">
        <v>283</v>
      </c>
      <c r="H4385" s="2">
        <v>6410</v>
      </c>
      <c r="I4385" s="3" t="s">
        <v>7</v>
      </c>
      <c r="J4385" s="2">
        <v>6410</v>
      </c>
      <c r="K4385" s="3" t="s">
        <v>263</v>
      </c>
      <c r="L4385" s="2">
        <v>3</v>
      </c>
      <c r="M4385" s="3">
        <v>0.14577843002600072</v>
      </c>
      <c r="N4385" s="3">
        <v>443.24510705070168</v>
      </c>
      <c r="O4385" s="3">
        <v>1.1056011792170894</v>
      </c>
      <c r="P4385" s="3">
        <v>1</v>
      </c>
      <c r="Q4385" s="3">
        <f t="shared" si="344"/>
        <v>1.1056011792170894</v>
      </c>
      <c r="R4385" s="3">
        <v>0</v>
      </c>
      <c r="S4385" s="3">
        <v>0.11468706957816188</v>
      </c>
      <c r="T4385" s="3">
        <v>1</v>
      </c>
      <c r="U4385" s="3">
        <f t="shared" si="345"/>
        <v>0.11468706957816188</v>
      </c>
      <c r="V4385" s="3">
        <v>0</v>
      </c>
    </row>
    <row r="4386" spans="1:22" x14ac:dyDescent="0.25">
      <c r="A4386" s="3" t="s">
        <v>158</v>
      </c>
      <c r="B4386" s="3" t="s">
        <v>310</v>
      </c>
      <c r="C4386" s="3" t="s">
        <v>9</v>
      </c>
      <c r="D4386" s="3" t="s">
        <v>312</v>
      </c>
      <c r="E4386" s="3">
        <v>0.56000000000000005</v>
      </c>
      <c r="F4386" s="3">
        <v>0.48</v>
      </c>
      <c r="G4386" s="3" t="s">
        <v>283</v>
      </c>
      <c r="H4386" s="2">
        <v>6410</v>
      </c>
      <c r="I4386" s="3" t="s">
        <v>7</v>
      </c>
      <c r="J4386" s="2">
        <v>6410</v>
      </c>
      <c r="K4386" s="3" t="s">
        <v>316</v>
      </c>
      <c r="L4386" s="2">
        <v>113</v>
      </c>
      <c r="M4386" s="3">
        <v>23.802612944164718</v>
      </c>
      <c r="N4386" s="3">
        <v>58353.914845257779</v>
      </c>
      <c r="O4386" s="3">
        <v>148.69330630827778</v>
      </c>
      <c r="P4386" s="3">
        <v>1</v>
      </c>
      <c r="Q4386" s="3">
        <f t="shared" si="344"/>
        <v>148.69330630827778</v>
      </c>
      <c r="R4386" s="3">
        <v>0</v>
      </c>
      <c r="S4386" s="3">
        <v>14.344273837619516</v>
      </c>
      <c r="T4386" s="3">
        <v>1</v>
      </c>
      <c r="U4386" s="3">
        <f t="shared" si="345"/>
        <v>14.344273837619516</v>
      </c>
      <c r="V4386" s="3">
        <v>0</v>
      </c>
    </row>
    <row r="4387" spans="1:22" x14ac:dyDescent="0.25">
      <c r="A4387" s="3" t="s">
        <v>158</v>
      </c>
      <c r="B4387" s="3" t="s">
        <v>310</v>
      </c>
      <c r="C4387" s="3" t="s">
        <v>9</v>
      </c>
      <c r="D4387" s="3" t="s">
        <v>312</v>
      </c>
      <c r="E4387" s="3">
        <v>0.56000000000000005</v>
      </c>
      <c r="F4387" s="3">
        <v>0.48</v>
      </c>
      <c r="G4387" s="3" t="s">
        <v>283</v>
      </c>
      <c r="H4387" s="2">
        <v>6410</v>
      </c>
      <c r="I4387" s="3" t="s">
        <v>7</v>
      </c>
      <c r="J4387" s="2">
        <v>6410</v>
      </c>
      <c r="K4387" s="3" t="s">
        <v>318</v>
      </c>
      <c r="L4387" s="2">
        <v>16</v>
      </c>
      <c r="M4387" s="3">
        <v>1.5149474538627987</v>
      </c>
      <c r="N4387" s="3">
        <v>3789.7207629159643</v>
      </c>
      <c r="O4387" s="3">
        <v>9.6319102271390005</v>
      </c>
      <c r="P4387" s="3">
        <v>1</v>
      </c>
      <c r="Q4387" s="3">
        <f t="shared" si="344"/>
        <v>9.6319102271390005</v>
      </c>
      <c r="R4387" s="3">
        <v>0</v>
      </c>
      <c r="S4387" s="3">
        <v>0.92555460001418688</v>
      </c>
      <c r="T4387" s="3">
        <v>1</v>
      </c>
      <c r="U4387" s="3">
        <f t="shared" si="345"/>
        <v>0.92555460001418688</v>
      </c>
      <c r="V4387" s="3">
        <v>0</v>
      </c>
    </row>
    <row r="4388" spans="1:22" x14ac:dyDescent="0.25">
      <c r="A4388" s="3" t="s">
        <v>158</v>
      </c>
      <c r="B4388" s="3" t="s">
        <v>310</v>
      </c>
      <c r="C4388" s="3" t="s">
        <v>9</v>
      </c>
      <c r="D4388" s="3" t="s">
        <v>197</v>
      </c>
      <c r="E4388" s="3">
        <v>0.56000000000000005</v>
      </c>
      <c r="F4388" s="3">
        <v>0.48</v>
      </c>
      <c r="G4388" s="3" t="s">
        <v>59</v>
      </c>
      <c r="H4388" s="2">
        <v>6410</v>
      </c>
      <c r="I4388" s="3" t="s">
        <v>7</v>
      </c>
      <c r="J4388" s="2">
        <v>6410</v>
      </c>
      <c r="K4388" s="3" t="s">
        <v>62</v>
      </c>
      <c r="L4388" s="2">
        <v>32</v>
      </c>
      <c r="M4388" s="3">
        <v>2.8330356743833152</v>
      </c>
      <c r="N4388" s="3">
        <v>5765.4239652556862</v>
      </c>
      <c r="O4388" s="3">
        <v>12.551654144050932</v>
      </c>
      <c r="P4388" s="3">
        <v>1</v>
      </c>
      <c r="Q4388" s="3">
        <f t="shared" si="344"/>
        <v>12.551654144050932</v>
      </c>
      <c r="R4388" s="3">
        <v>0</v>
      </c>
      <c r="S4388" s="3">
        <v>1.2424353750459398</v>
      </c>
      <c r="T4388" s="3">
        <v>1</v>
      </c>
      <c r="U4388" s="3">
        <f t="shared" si="345"/>
        <v>1.2424353750459398</v>
      </c>
      <c r="V4388" s="3">
        <v>0</v>
      </c>
    </row>
    <row r="4389" spans="1:22" x14ac:dyDescent="0.25">
      <c r="A4389" s="3" t="s">
        <v>158</v>
      </c>
      <c r="B4389" s="3" t="s">
        <v>8</v>
      </c>
      <c r="C4389" s="3" t="s">
        <v>9</v>
      </c>
      <c r="D4389" s="3" t="s">
        <v>197</v>
      </c>
      <c r="E4389" s="3">
        <v>0.56000000000000005</v>
      </c>
      <c r="F4389" s="3">
        <v>0.48</v>
      </c>
      <c r="G4389" s="3" t="s">
        <v>59</v>
      </c>
      <c r="H4389" s="2">
        <v>6410</v>
      </c>
      <c r="I4389" s="3" t="s">
        <v>7</v>
      </c>
      <c r="J4389" s="2">
        <v>6410</v>
      </c>
      <c r="K4389" s="3" t="s">
        <v>200</v>
      </c>
      <c r="L4389" s="2">
        <v>28</v>
      </c>
      <c r="M4389" s="3">
        <v>4.2414862781399911</v>
      </c>
      <c r="N4389" s="3">
        <v>13129.161455710724</v>
      </c>
      <c r="O4389" s="3">
        <v>27.578831732764268</v>
      </c>
      <c r="P4389" s="3">
        <v>1</v>
      </c>
      <c r="Q4389" s="3">
        <f t="shared" si="344"/>
        <v>27.578831732764268</v>
      </c>
      <c r="R4389" s="3">
        <v>0</v>
      </c>
      <c r="S4389" s="3">
        <v>3.3222482386865186</v>
      </c>
      <c r="T4389" s="3">
        <v>1</v>
      </c>
      <c r="U4389" s="3">
        <f t="shared" si="345"/>
        <v>3.3222482386865186</v>
      </c>
      <c r="V4389" s="3">
        <v>0</v>
      </c>
    </row>
    <row r="4390" spans="1:22" x14ac:dyDescent="0.25">
      <c r="A4390" s="3" t="s">
        <v>158</v>
      </c>
      <c r="B4390" s="3" t="s">
        <v>310</v>
      </c>
      <c r="C4390" s="3" t="s">
        <v>9</v>
      </c>
      <c r="D4390" s="3" t="s">
        <v>197</v>
      </c>
      <c r="E4390" s="3">
        <v>0.56000000000000005</v>
      </c>
      <c r="F4390" s="3">
        <v>0.48</v>
      </c>
      <c r="G4390" s="3" t="s">
        <v>59</v>
      </c>
      <c r="H4390" s="2">
        <v>6410</v>
      </c>
      <c r="I4390" s="3" t="s">
        <v>7</v>
      </c>
      <c r="J4390" s="2">
        <v>6410</v>
      </c>
      <c r="K4390" s="3" t="s">
        <v>200</v>
      </c>
      <c r="L4390" s="2">
        <v>15</v>
      </c>
      <c r="M4390" s="3">
        <v>1.0176905536580649</v>
      </c>
      <c r="N4390" s="3">
        <v>1808.6305825426705</v>
      </c>
      <c r="O4390" s="3">
        <v>2.6648048309922716</v>
      </c>
      <c r="P4390" s="3">
        <v>1</v>
      </c>
      <c r="Q4390" s="3">
        <f t="shared" si="344"/>
        <v>2.6648048309922716</v>
      </c>
      <c r="R4390" s="3">
        <v>0</v>
      </c>
      <c r="S4390" s="3">
        <v>0.2581954774390729</v>
      </c>
      <c r="T4390" s="3">
        <v>1</v>
      </c>
      <c r="U4390" s="3">
        <f t="shared" si="345"/>
        <v>0.2581954774390729</v>
      </c>
      <c r="V4390" s="3">
        <v>0</v>
      </c>
    </row>
    <row r="4391" spans="1:22" x14ac:dyDescent="0.25">
      <c r="A4391" s="3" t="s">
        <v>158</v>
      </c>
      <c r="B4391" s="3" t="s">
        <v>8</v>
      </c>
      <c r="C4391" s="3" t="s">
        <v>9</v>
      </c>
      <c r="D4391" s="3" t="s">
        <v>10</v>
      </c>
      <c r="E4391" s="3">
        <v>0.56000000000000005</v>
      </c>
      <c r="F4391" s="3">
        <v>0.48</v>
      </c>
      <c r="G4391" s="3" t="s">
        <v>59</v>
      </c>
      <c r="H4391" s="2">
        <v>6410</v>
      </c>
      <c r="I4391" s="3" t="s">
        <v>7</v>
      </c>
      <c r="J4391" s="2">
        <v>6410</v>
      </c>
      <c r="K4391" s="3" t="s">
        <v>148</v>
      </c>
      <c r="L4391" s="2">
        <v>7</v>
      </c>
      <c r="M4391" s="3">
        <v>0.44888291839949013</v>
      </c>
      <c r="N4391" s="3">
        <v>1428.2478932137324</v>
      </c>
      <c r="O4391" s="3">
        <v>2.8803653760742431</v>
      </c>
      <c r="P4391" s="3">
        <v>1</v>
      </c>
      <c r="Q4391" s="3">
        <f t="shared" si="344"/>
        <v>2.8803653760742431</v>
      </c>
      <c r="R4391" s="3">
        <v>0</v>
      </c>
      <c r="S4391" s="3">
        <v>0.3640937819365454</v>
      </c>
      <c r="T4391" s="3">
        <v>1</v>
      </c>
      <c r="U4391" s="3">
        <f t="shared" si="345"/>
        <v>0.3640937819365454</v>
      </c>
      <c r="V4391" s="3">
        <v>0</v>
      </c>
    </row>
    <row r="4392" spans="1:22" x14ac:dyDescent="0.25">
      <c r="A4392" s="3" t="s">
        <v>158</v>
      </c>
      <c r="B4392" s="3" t="s">
        <v>8</v>
      </c>
      <c r="C4392" s="3" t="s">
        <v>9</v>
      </c>
      <c r="D4392" s="3" t="s">
        <v>197</v>
      </c>
      <c r="E4392" s="3">
        <v>0.56000000000000005</v>
      </c>
      <c r="F4392" s="3">
        <v>0.48</v>
      </c>
      <c r="G4392" s="3" t="s">
        <v>59</v>
      </c>
      <c r="H4392" s="2">
        <v>6410</v>
      </c>
      <c r="I4392" s="3" t="s">
        <v>7</v>
      </c>
      <c r="J4392" s="2">
        <v>6410</v>
      </c>
      <c r="K4392" s="3" t="s">
        <v>148</v>
      </c>
      <c r="L4392" s="2">
        <v>12</v>
      </c>
      <c r="M4392" s="3">
        <v>2.1505470483962199</v>
      </c>
      <c r="N4392" s="3">
        <v>5936.160929136815</v>
      </c>
      <c r="O4392" s="3">
        <v>11.202825729435615</v>
      </c>
      <c r="P4392" s="3">
        <v>1</v>
      </c>
      <c r="Q4392" s="3">
        <f t="shared" si="344"/>
        <v>11.202825729435615</v>
      </c>
      <c r="R4392" s="3">
        <v>0</v>
      </c>
      <c r="S4392" s="3">
        <v>1.380410381610041</v>
      </c>
      <c r="T4392" s="3">
        <v>1</v>
      </c>
      <c r="U4392" s="3">
        <f t="shared" si="345"/>
        <v>1.380410381610041</v>
      </c>
      <c r="V4392" s="3">
        <v>0</v>
      </c>
    </row>
    <row r="4393" spans="1:22" x14ac:dyDescent="0.25">
      <c r="A4393" s="3" t="s">
        <v>158</v>
      </c>
      <c r="B4393" s="3" t="s">
        <v>8</v>
      </c>
      <c r="C4393" s="3" t="s">
        <v>9</v>
      </c>
      <c r="D4393" s="3" t="s">
        <v>197</v>
      </c>
      <c r="E4393" s="3">
        <v>0.56000000000000005</v>
      </c>
      <c r="F4393" s="3">
        <v>0.48</v>
      </c>
      <c r="G4393" s="3" t="s">
        <v>59</v>
      </c>
      <c r="H4393" s="2">
        <v>6410</v>
      </c>
      <c r="I4393" s="3" t="s">
        <v>7</v>
      </c>
      <c r="J4393" s="2">
        <v>6410</v>
      </c>
      <c r="K4393" s="3" t="s">
        <v>160</v>
      </c>
      <c r="L4393" s="2">
        <v>7</v>
      </c>
      <c r="M4393" s="3">
        <v>0.3263793007974275</v>
      </c>
      <c r="N4393" s="3">
        <v>992.44619005693164</v>
      </c>
      <c r="O4393" s="3">
        <v>2.3969202685183393</v>
      </c>
      <c r="P4393" s="3">
        <v>1</v>
      </c>
      <c r="Q4393" s="3">
        <f t="shared" si="344"/>
        <v>2.3969202685183393</v>
      </c>
      <c r="R4393" s="3">
        <v>0</v>
      </c>
      <c r="S4393" s="3">
        <v>0.28614982656589549</v>
      </c>
      <c r="T4393" s="3">
        <v>1</v>
      </c>
      <c r="U4393" s="3">
        <f t="shared" si="345"/>
        <v>0.28614982656589549</v>
      </c>
      <c r="V4393" s="3">
        <v>0</v>
      </c>
    </row>
    <row r="4394" spans="1:22" x14ac:dyDescent="0.25">
      <c r="A4394" s="3" t="s">
        <v>158</v>
      </c>
      <c r="B4394" s="3" t="s">
        <v>8</v>
      </c>
      <c r="C4394" s="3" t="s">
        <v>9</v>
      </c>
      <c r="D4394" s="3" t="s">
        <v>197</v>
      </c>
      <c r="E4394" s="3">
        <v>0.56000000000000005</v>
      </c>
      <c r="F4394" s="3">
        <v>0.48</v>
      </c>
      <c r="G4394" s="3" t="s">
        <v>59</v>
      </c>
      <c r="H4394" s="2">
        <v>6410</v>
      </c>
      <c r="I4394" s="3" t="s">
        <v>7</v>
      </c>
      <c r="J4394" s="2">
        <v>6410</v>
      </c>
      <c r="K4394" s="3" t="s">
        <v>161</v>
      </c>
      <c r="L4394" s="2">
        <v>54</v>
      </c>
      <c r="M4394" s="3">
        <v>6.4140368200033464</v>
      </c>
      <c r="N4394" s="3">
        <v>18862.52071095752</v>
      </c>
      <c r="O4394" s="3">
        <v>46.903672106634254</v>
      </c>
      <c r="P4394" s="3">
        <v>1</v>
      </c>
      <c r="Q4394" s="3">
        <f t="shared" si="344"/>
        <v>46.903672106634254</v>
      </c>
      <c r="R4394" s="3">
        <v>0</v>
      </c>
      <c r="S4394" s="3">
        <v>5.0499429437656351</v>
      </c>
      <c r="T4394" s="3">
        <v>1</v>
      </c>
      <c r="U4394" s="3">
        <f t="shared" si="345"/>
        <v>5.0499429437656351</v>
      </c>
      <c r="V4394" s="3">
        <v>0</v>
      </c>
    </row>
    <row r="4395" spans="1:22" x14ac:dyDescent="0.25">
      <c r="A4395" s="3" t="s">
        <v>158</v>
      </c>
      <c r="B4395" s="3" t="s">
        <v>310</v>
      </c>
      <c r="C4395" s="3" t="s">
        <v>9</v>
      </c>
      <c r="D4395" s="3" t="s">
        <v>197</v>
      </c>
      <c r="E4395" s="3">
        <v>0.56000000000000005</v>
      </c>
      <c r="F4395" s="3">
        <v>0.48</v>
      </c>
      <c r="G4395" s="3" t="s">
        <v>59</v>
      </c>
      <c r="H4395" s="2">
        <v>6410</v>
      </c>
      <c r="I4395" s="3" t="s">
        <v>7</v>
      </c>
      <c r="J4395" s="2">
        <v>6410</v>
      </c>
      <c r="K4395" s="3" t="s">
        <v>161</v>
      </c>
      <c r="L4395" s="2">
        <v>3</v>
      </c>
      <c r="M4395" s="3">
        <v>0.11845959436392009</v>
      </c>
      <c r="N4395" s="3">
        <v>386.90447219529119</v>
      </c>
      <c r="O4395" s="3">
        <v>0.89377022723486577</v>
      </c>
      <c r="P4395" s="3">
        <v>1</v>
      </c>
      <c r="Q4395" s="3">
        <f t="shared" si="344"/>
        <v>0.89377022723486577</v>
      </c>
      <c r="R4395" s="3">
        <v>0</v>
      </c>
      <c r="S4395" s="3">
        <v>0.1073341154627495</v>
      </c>
      <c r="T4395" s="3">
        <v>1</v>
      </c>
      <c r="U4395" s="3">
        <f t="shared" si="345"/>
        <v>0.1073341154627495</v>
      </c>
      <c r="V4395" s="3">
        <v>0</v>
      </c>
    </row>
    <row r="4396" spans="1:22" x14ac:dyDescent="0.25">
      <c r="A4396" s="3" t="s">
        <v>158</v>
      </c>
      <c r="B4396" s="3" t="s">
        <v>351</v>
      </c>
      <c r="C4396" s="3" t="s">
        <v>352</v>
      </c>
      <c r="D4396" s="3" t="s">
        <v>353</v>
      </c>
      <c r="E4396" s="3">
        <v>0.36</v>
      </c>
      <c r="F4396" s="3">
        <v>0.57999999999999996</v>
      </c>
      <c r="G4396" s="3" t="s">
        <v>290</v>
      </c>
      <c r="H4396" s="2">
        <v>6410</v>
      </c>
      <c r="I4396" s="3" t="s">
        <v>7</v>
      </c>
      <c r="J4396" s="2">
        <v>6410</v>
      </c>
      <c r="K4396" s="3" t="s">
        <v>354</v>
      </c>
      <c r="L4396" s="2">
        <v>8</v>
      </c>
      <c r="M4396" s="3">
        <v>0.90540856191460373</v>
      </c>
      <c r="N4396" s="3">
        <v>2582.7551795671211</v>
      </c>
      <c r="O4396" s="3">
        <v>5.9726217485978497</v>
      </c>
      <c r="P4396" s="3">
        <v>1</v>
      </c>
      <c r="Q4396" s="3">
        <f t="shared" si="344"/>
        <v>5.9726217485978497</v>
      </c>
      <c r="R4396" s="3">
        <v>0</v>
      </c>
      <c r="S4396" s="3">
        <v>0.69369580738555037</v>
      </c>
      <c r="T4396" s="3">
        <v>1</v>
      </c>
      <c r="U4396" s="3">
        <f t="shared" si="345"/>
        <v>0.69369580738555037</v>
      </c>
      <c r="V4396" s="3">
        <v>0</v>
      </c>
    </row>
    <row r="4397" spans="1:22" x14ac:dyDescent="0.25">
      <c r="A4397" s="3" t="s">
        <v>158</v>
      </c>
      <c r="B4397" s="3" t="s">
        <v>310</v>
      </c>
      <c r="C4397" s="3" t="s">
        <v>9</v>
      </c>
      <c r="D4397" s="3" t="s">
        <v>197</v>
      </c>
      <c r="E4397" s="3">
        <v>0.56000000000000005</v>
      </c>
      <c r="F4397" s="3">
        <v>0.48</v>
      </c>
      <c r="G4397" s="3" t="s">
        <v>323</v>
      </c>
      <c r="H4397" s="2">
        <v>6410</v>
      </c>
      <c r="I4397" s="3" t="s">
        <v>7</v>
      </c>
      <c r="J4397" s="2">
        <v>6410</v>
      </c>
      <c r="K4397" s="3" t="s">
        <v>319</v>
      </c>
      <c r="L4397" s="2">
        <v>17</v>
      </c>
      <c r="M4397" s="3">
        <v>0.38862233122307244</v>
      </c>
      <c r="N4397" s="3">
        <v>1045.3199200676363</v>
      </c>
      <c r="O4397" s="3">
        <v>2.5595243627672621</v>
      </c>
      <c r="P4397" s="3">
        <v>1</v>
      </c>
      <c r="Q4397" s="3">
        <f t="shared" si="344"/>
        <v>2.5595243627672621</v>
      </c>
      <c r="R4397" s="3">
        <v>0</v>
      </c>
      <c r="S4397" s="3">
        <v>0.24976980187022471</v>
      </c>
      <c r="T4397" s="3">
        <v>1</v>
      </c>
      <c r="U4397" s="3">
        <f t="shared" si="345"/>
        <v>0.24976980187022471</v>
      </c>
      <c r="V4397" s="3">
        <v>0</v>
      </c>
    </row>
    <row r="4398" spans="1:22" x14ac:dyDescent="0.25">
      <c r="A4398" s="3" t="s">
        <v>158</v>
      </c>
      <c r="B4398" s="3" t="s">
        <v>89</v>
      </c>
      <c r="C4398" s="3" t="s">
        <v>9</v>
      </c>
      <c r="D4398" s="3" t="s">
        <v>262</v>
      </c>
      <c r="E4398" s="3">
        <v>0.56000000000000005</v>
      </c>
      <c r="F4398" s="3">
        <v>0.48</v>
      </c>
      <c r="G4398" s="3" t="s">
        <v>264</v>
      </c>
      <c r="H4398" s="2">
        <v>6410</v>
      </c>
      <c r="I4398" s="3" t="s">
        <v>7</v>
      </c>
      <c r="J4398" s="2">
        <v>6410</v>
      </c>
      <c r="K4398" s="3" t="s">
        <v>264</v>
      </c>
      <c r="L4398" s="2">
        <v>546</v>
      </c>
      <c r="M4398" s="3">
        <v>108.16125834669883</v>
      </c>
      <c r="N4398" s="3">
        <v>310383.62703658576</v>
      </c>
      <c r="O4398" s="3">
        <v>704.50708134597483</v>
      </c>
      <c r="P4398" s="3">
        <v>1</v>
      </c>
      <c r="Q4398" s="3">
        <f t="shared" si="344"/>
        <v>704.50708134597483</v>
      </c>
      <c r="R4398" s="3">
        <v>0</v>
      </c>
      <c r="S4398" s="3">
        <v>78.555029578449307</v>
      </c>
      <c r="T4398" s="3">
        <v>1</v>
      </c>
      <c r="U4398" s="3">
        <f t="shared" si="345"/>
        <v>78.555029578449307</v>
      </c>
      <c r="V4398" s="3">
        <v>0</v>
      </c>
    </row>
    <row r="4399" spans="1:22" x14ac:dyDescent="0.25">
      <c r="A4399" s="3" t="s">
        <v>158</v>
      </c>
      <c r="B4399" s="3" t="s">
        <v>310</v>
      </c>
      <c r="C4399" s="3" t="s">
        <v>9</v>
      </c>
      <c r="D4399" s="3" t="s">
        <v>312</v>
      </c>
      <c r="E4399" s="3">
        <v>0.56000000000000005</v>
      </c>
      <c r="F4399" s="3">
        <v>0.48</v>
      </c>
      <c r="G4399" s="3" t="s">
        <v>264</v>
      </c>
      <c r="H4399" s="2">
        <v>6410</v>
      </c>
      <c r="I4399" s="3" t="s">
        <v>7</v>
      </c>
      <c r="J4399" s="2">
        <v>6410</v>
      </c>
      <c r="K4399" s="3" t="s">
        <v>264</v>
      </c>
      <c r="L4399" s="2">
        <v>1912</v>
      </c>
      <c r="M4399" s="3">
        <v>519.16499411936445</v>
      </c>
      <c r="N4399" s="3">
        <v>1116117.9688097355</v>
      </c>
      <c r="O4399" s="3">
        <v>2876.0900441450476</v>
      </c>
      <c r="P4399" s="3">
        <v>1</v>
      </c>
      <c r="Q4399" s="3">
        <f t="shared" si="344"/>
        <v>2876.0900441450476</v>
      </c>
      <c r="R4399" s="3">
        <v>0</v>
      </c>
      <c r="S4399" s="3">
        <v>269.88966870684419</v>
      </c>
      <c r="T4399" s="3">
        <v>1</v>
      </c>
      <c r="U4399" s="3">
        <f t="shared" si="345"/>
        <v>269.88966870684419</v>
      </c>
      <c r="V4399" s="3">
        <v>0</v>
      </c>
    </row>
    <row r="4400" spans="1:22" x14ac:dyDescent="0.25">
      <c r="A4400" s="3" t="s">
        <v>158</v>
      </c>
      <c r="B4400" s="3" t="s">
        <v>310</v>
      </c>
      <c r="C4400" s="3" t="s">
        <v>9</v>
      </c>
      <c r="D4400" s="3" t="s">
        <v>197</v>
      </c>
      <c r="E4400" s="3">
        <v>0.56000000000000005</v>
      </c>
      <c r="F4400" s="3">
        <v>0.48</v>
      </c>
      <c r="G4400" s="3" t="s">
        <v>264</v>
      </c>
      <c r="H4400" s="2">
        <v>6410</v>
      </c>
      <c r="I4400" s="3" t="s">
        <v>7</v>
      </c>
      <c r="J4400" s="2">
        <v>6410</v>
      </c>
      <c r="K4400" s="3" t="s">
        <v>264</v>
      </c>
      <c r="L4400" s="2">
        <v>855</v>
      </c>
      <c r="M4400" s="3">
        <v>198.00957437361674</v>
      </c>
      <c r="N4400" s="3">
        <v>437112.66188737733</v>
      </c>
      <c r="O4400" s="3">
        <v>1126.0062172954267</v>
      </c>
      <c r="P4400" s="3">
        <v>1</v>
      </c>
      <c r="Q4400" s="3">
        <f t="shared" si="344"/>
        <v>1126.0062172954267</v>
      </c>
      <c r="R4400" s="3">
        <v>0</v>
      </c>
      <c r="S4400" s="3">
        <v>112.22269153782918</v>
      </c>
      <c r="T4400" s="3">
        <v>1</v>
      </c>
      <c r="U4400" s="3">
        <f t="shared" si="345"/>
        <v>112.22269153782918</v>
      </c>
      <c r="V4400" s="3">
        <v>0</v>
      </c>
    </row>
    <row r="4401" spans="1:22" x14ac:dyDescent="0.25">
      <c r="A4401" s="3" t="s">
        <v>158</v>
      </c>
      <c r="B4401" s="3" t="s">
        <v>8</v>
      </c>
      <c r="C4401" s="3" t="s">
        <v>9</v>
      </c>
      <c r="D4401" s="3" t="s">
        <v>197</v>
      </c>
      <c r="E4401" s="3">
        <v>0.56000000000000005</v>
      </c>
      <c r="F4401" s="3">
        <v>0.48</v>
      </c>
      <c r="G4401" s="3" t="s">
        <v>250</v>
      </c>
      <c r="H4401" s="2">
        <v>6410</v>
      </c>
      <c r="I4401" s="3" t="s">
        <v>7</v>
      </c>
      <c r="J4401" s="2">
        <v>6410</v>
      </c>
      <c r="K4401" s="3" t="s">
        <v>205</v>
      </c>
      <c r="L4401" s="2">
        <v>8</v>
      </c>
      <c r="M4401" s="3">
        <v>1.1214874941644761</v>
      </c>
      <c r="N4401" s="3">
        <v>3209.7268452432409</v>
      </c>
      <c r="O4401" s="3">
        <v>7.7791564833363234</v>
      </c>
      <c r="P4401" s="3">
        <f>1-0.712</f>
        <v>0.28800000000000003</v>
      </c>
      <c r="Q4401" s="3">
        <f t="shared" si="344"/>
        <v>2.2403970672008615</v>
      </c>
      <c r="R4401" s="3">
        <v>0</v>
      </c>
      <c r="S4401" s="3">
        <v>0.79386138734994682</v>
      </c>
      <c r="T4401" s="3">
        <f>1-0.531</f>
        <v>0.46899999999999997</v>
      </c>
      <c r="U4401" s="3">
        <f t="shared" si="345"/>
        <v>0.37232099066712504</v>
      </c>
      <c r="V4401" s="3">
        <v>0</v>
      </c>
    </row>
    <row r="4402" spans="1:22" x14ac:dyDescent="0.25">
      <c r="A4402" s="3" t="s">
        <v>158</v>
      </c>
      <c r="B4402" s="3" t="s">
        <v>8</v>
      </c>
      <c r="C4402" s="3" t="s">
        <v>9</v>
      </c>
      <c r="D4402" s="3" t="s">
        <v>197</v>
      </c>
      <c r="E4402" s="3">
        <v>0.56000000000000005</v>
      </c>
      <c r="F4402" s="3">
        <v>0.48</v>
      </c>
      <c r="G4402" s="3" t="s">
        <v>250</v>
      </c>
      <c r="H4402" s="2">
        <v>6410</v>
      </c>
      <c r="I4402" s="3" t="s">
        <v>7</v>
      </c>
      <c r="J4402" s="2">
        <v>6410</v>
      </c>
      <c r="K4402" s="3" t="s">
        <v>207</v>
      </c>
      <c r="L4402" s="2">
        <v>36</v>
      </c>
      <c r="M4402" s="3">
        <v>5.5725493509227109</v>
      </c>
      <c r="N4402" s="3">
        <v>18870.574536568649</v>
      </c>
      <c r="O4402" s="3">
        <v>43.701970464794982</v>
      </c>
      <c r="P4402" s="3">
        <f>1-0.712</f>
        <v>0.28800000000000003</v>
      </c>
      <c r="Q4402" s="3">
        <f t="shared" si="344"/>
        <v>12.586167493860957</v>
      </c>
      <c r="R4402" s="3">
        <v>0</v>
      </c>
      <c r="S4402" s="3">
        <v>5.6074503295194695</v>
      </c>
      <c r="T4402" s="3">
        <f>1-0.531</f>
        <v>0.46899999999999997</v>
      </c>
      <c r="U4402" s="3">
        <f t="shared" si="345"/>
        <v>2.6298942045446312</v>
      </c>
      <c r="V4402" s="3">
        <v>0</v>
      </c>
    </row>
    <row r="4403" spans="1:22" x14ac:dyDescent="0.25">
      <c r="A4403" s="3" t="s">
        <v>158</v>
      </c>
      <c r="B4403" s="3" t="s">
        <v>8</v>
      </c>
      <c r="C4403" s="3" t="s">
        <v>9</v>
      </c>
      <c r="D4403" s="3" t="s">
        <v>197</v>
      </c>
      <c r="E4403" s="3">
        <v>0.56000000000000005</v>
      </c>
      <c r="F4403" s="3">
        <v>0.48</v>
      </c>
      <c r="G4403" s="3" t="s">
        <v>250</v>
      </c>
      <c r="H4403" s="2">
        <v>6410</v>
      </c>
      <c r="I4403" s="3" t="s">
        <v>7</v>
      </c>
      <c r="J4403" s="2">
        <v>6410</v>
      </c>
      <c r="K4403" s="3" t="s">
        <v>208</v>
      </c>
      <c r="L4403" s="2">
        <v>3</v>
      </c>
      <c r="M4403" s="3">
        <v>8.9512921973498333E-2</v>
      </c>
      <c r="N4403" s="3">
        <v>261.30395504057412</v>
      </c>
      <c r="O4403" s="3">
        <v>0.70760772904013813</v>
      </c>
      <c r="P4403" s="3">
        <f>1-0.712</f>
        <v>0.28800000000000003</v>
      </c>
      <c r="Q4403" s="3">
        <f t="shared" si="344"/>
        <v>0.2037910259635598</v>
      </c>
      <c r="R4403" s="3">
        <v>0</v>
      </c>
      <c r="S4403" s="3">
        <v>0.14554913461374372</v>
      </c>
      <c r="T4403" s="3">
        <f>1-0.531</f>
        <v>0.46899999999999997</v>
      </c>
      <c r="U4403" s="3">
        <f t="shared" si="345"/>
        <v>6.8262544133845804E-2</v>
      </c>
      <c r="V4403" s="3">
        <v>0</v>
      </c>
    </row>
    <row r="4404" spans="1:22" x14ac:dyDescent="0.25">
      <c r="A4404" s="3" t="s">
        <v>158</v>
      </c>
      <c r="B4404" s="3" t="s">
        <v>310</v>
      </c>
      <c r="C4404" s="3" t="s">
        <v>9</v>
      </c>
      <c r="D4404" s="3" t="s">
        <v>312</v>
      </c>
      <c r="E4404" s="3">
        <v>0.56000000000000005</v>
      </c>
      <c r="F4404" s="3">
        <v>0.48</v>
      </c>
      <c r="G4404" s="3" t="s">
        <v>307</v>
      </c>
      <c r="H4404" s="2">
        <v>6410</v>
      </c>
      <c r="I4404" s="3" t="s">
        <v>7</v>
      </c>
      <c r="J4404" s="2">
        <v>6410</v>
      </c>
      <c r="K4404" s="3" t="s">
        <v>269</v>
      </c>
      <c r="L4404" s="2">
        <v>47</v>
      </c>
      <c r="M4404" s="3">
        <v>5.9062333263982589</v>
      </c>
      <c r="N4404" s="3">
        <v>16916.912253060073</v>
      </c>
      <c r="O4404" s="3">
        <v>41.02098693363773</v>
      </c>
      <c r="P4404" s="3">
        <v>1</v>
      </c>
      <c r="Q4404" s="3">
        <f t="shared" si="344"/>
        <v>41.02098693363773</v>
      </c>
      <c r="R4404" s="3">
        <v>0</v>
      </c>
      <c r="S4404" s="3">
        <v>5.1410590369076248</v>
      </c>
      <c r="T4404" s="3">
        <v>1</v>
      </c>
      <c r="U4404" s="3">
        <f t="shared" si="345"/>
        <v>5.1410590369076248</v>
      </c>
      <c r="V4404" s="3">
        <v>0</v>
      </c>
    </row>
    <row r="4405" spans="1:22" x14ac:dyDescent="0.25">
      <c r="A4405" s="3" t="s">
        <v>158</v>
      </c>
      <c r="B4405" s="3" t="s">
        <v>310</v>
      </c>
      <c r="C4405" s="3" t="s">
        <v>9</v>
      </c>
      <c r="D4405" s="3" t="s">
        <v>312</v>
      </c>
      <c r="E4405" s="3">
        <v>0.56000000000000005</v>
      </c>
      <c r="F4405" s="3">
        <v>0.48</v>
      </c>
      <c r="G4405" s="3" t="s">
        <v>307</v>
      </c>
      <c r="H4405" s="2">
        <v>6410</v>
      </c>
      <c r="I4405" s="3" t="s">
        <v>7</v>
      </c>
      <c r="J4405" s="2">
        <v>6410</v>
      </c>
      <c r="K4405" s="3" t="s">
        <v>313</v>
      </c>
      <c r="L4405" s="2">
        <v>35</v>
      </c>
      <c r="M4405" s="3">
        <v>4.9072595367338678</v>
      </c>
      <c r="N4405" s="3">
        <v>16261.387599718626</v>
      </c>
      <c r="O4405" s="3">
        <v>37.101752730341779</v>
      </c>
      <c r="P4405" s="3">
        <v>1</v>
      </c>
      <c r="Q4405" s="3">
        <f t="shared" si="344"/>
        <v>37.101752730341779</v>
      </c>
      <c r="R4405" s="3">
        <v>0</v>
      </c>
      <c r="S4405" s="3">
        <v>4.2457392706158927</v>
      </c>
      <c r="T4405" s="3">
        <v>1</v>
      </c>
      <c r="U4405" s="3">
        <f t="shared" si="345"/>
        <v>4.2457392706158927</v>
      </c>
      <c r="V4405" s="3">
        <v>0</v>
      </c>
    </row>
    <row r="4406" spans="1:22" x14ac:dyDescent="0.25">
      <c r="A4406" s="3" t="s">
        <v>158</v>
      </c>
      <c r="B4406" s="3" t="s">
        <v>351</v>
      </c>
      <c r="C4406" s="3" t="s">
        <v>352</v>
      </c>
      <c r="D4406" s="3" t="s">
        <v>353</v>
      </c>
      <c r="E4406" s="3">
        <v>0.36</v>
      </c>
      <c r="F4406" s="3">
        <v>0.57999999999999996</v>
      </c>
      <c r="G4406" s="3" t="s">
        <v>272</v>
      </c>
      <c r="H4406" s="2">
        <v>6410</v>
      </c>
      <c r="I4406" s="3" t="s">
        <v>7</v>
      </c>
      <c r="J4406" s="2">
        <v>6410</v>
      </c>
      <c r="K4406" s="3" t="s">
        <v>272</v>
      </c>
      <c r="L4406" s="2">
        <v>978</v>
      </c>
      <c r="M4406" s="3">
        <v>317.7577022762942</v>
      </c>
      <c r="N4406" s="3">
        <v>767276.66995695466</v>
      </c>
      <c r="O4406" s="3">
        <v>1989.9195392022471</v>
      </c>
      <c r="P4406" s="3">
        <v>1</v>
      </c>
      <c r="Q4406" s="3">
        <f t="shared" si="344"/>
        <v>1989.9195392022471</v>
      </c>
      <c r="R4406" s="3">
        <v>0</v>
      </c>
      <c r="S4406" s="3">
        <v>204.56185593899113</v>
      </c>
      <c r="T4406" s="3">
        <v>1</v>
      </c>
      <c r="U4406" s="3">
        <f t="shared" si="345"/>
        <v>204.56185593899113</v>
      </c>
      <c r="V4406" s="3">
        <v>0</v>
      </c>
    </row>
    <row r="4407" spans="1:22" x14ac:dyDescent="0.25">
      <c r="A4407" s="3" t="s">
        <v>158</v>
      </c>
      <c r="B4407" s="3" t="s">
        <v>8</v>
      </c>
      <c r="C4407" s="3" t="s">
        <v>9</v>
      </c>
      <c r="D4407" s="3" t="s">
        <v>197</v>
      </c>
      <c r="E4407" s="3">
        <v>0.56000000000000005</v>
      </c>
      <c r="F4407" s="3">
        <v>0.48</v>
      </c>
      <c r="G4407" s="3" t="s">
        <v>163</v>
      </c>
      <c r="H4407" s="2">
        <v>6410</v>
      </c>
      <c r="I4407" s="3" t="s">
        <v>7</v>
      </c>
      <c r="J4407" s="2">
        <v>6410</v>
      </c>
      <c r="K4407" s="3" t="s">
        <v>164</v>
      </c>
      <c r="L4407" s="2">
        <v>1920</v>
      </c>
      <c r="M4407" s="3">
        <v>525.8730258148164</v>
      </c>
      <c r="N4407" s="3">
        <v>1218521.2661143867</v>
      </c>
      <c r="O4407" s="3">
        <v>3058.0160420561861</v>
      </c>
      <c r="P4407" s="3">
        <v>1</v>
      </c>
      <c r="Q4407" s="3">
        <f t="shared" si="344"/>
        <v>3058.0160420561861</v>
      </c>
      <c r="R4407" s="3">
        <v>0</v>
      </c>
      <c r="S4407" s="3">
        <v>291.56217751888499</v>
      </c>
      <c r="T4407" s="3">
        <v>1</v>
      </c>
      <c r="U4407" s="3">
        <f t="shared" si="345"/>
        <v>291.56217751888499</v>
      </c>
      <c r="V4407" s="3">
        <v>0</v>
      </c>
    </row>
    <row r="4408" spans="1:22" x14ac:dyDescent="0.25">
      <c r="A4408" s="3" t="s">
        <v>158</v>
      </c>
      <c r="B4408" s="3" t="s">
        <v>310</v>
      </c>
      <c r="C4408" s="3" t="s">
        <v>9</v>
      </c>
      <c r="D4408" s="3" t="s">
        <v>197</v>
      </c>
      <c r="E4408" s="3">
        <v>0.56000000000000005</v>
      </c>
      <c r="F4408" s="3">
        <v>0.48</v>
      </c>
      <c r="G4408" s="3" t="s">
        <v>163</v>
      </c>
      <c r="H4408" s="2">
        <v>6410</v>
      </c>
      <c r="I4408" s="3" t="s">
        <v>7</v>
      </c>
      <c r="J4408" s="2">
        <v>6410</v>
      </c>
      <c r="K4408" s="3" t="s">
        <v>164</v>
      </c>
      <c r="L4408" s="2">
        <v>469</v>
      </c>
      <c r="M4408" s="3">
        <v>112.96247243429092</v>
      </c>
      <c r="N4408" s="3">
        <v>254858.54444284175</v>
      </c>
      <c r="O4408" s="3">
        <v>644.78024141823835</v>
      </c>
      <c r="P4408" s="3">
        <v>1</v>
      </c>
      <c r="Q4408" s="3">
        <f t="shared" si="344"/>
        <v>644.78024141823835</v>
      </c>
      <c r="R4408" s="3">
        <v>0</v>
      </c>
      <c r="S4408" s="3">
        <v>60.931465137956877</v>
      </c>
      <c r="T4408" s="3">
        <v>1</v>
      </c>
      <c r="U4408" s="3">
        <f t="shared" si="345"/>
        <v>60.931465137956877</v>
      </c>
      <c r="V4408" s="3">
        <v>0</v>
      </c>
    </row>
    <row r="4409" spans="1:22" x14ac:dyDescent="0.25">
      <c r="A4409" s="3" t="s">
        <v>158</v>
      </c>
      <c r="B4409" s="3" t="s">
        <v>8</v>
      </c>
      <c r="C4409" s="3" t="s">
        <v>9</v>
      </c>
      <c r="D4409" s="3" t="s">
        <v>197</v>
      </c>
      <c r="E4409" s="3">
        <v>0.56000000000000005</v>
      </c>
      <c r="F4409" s="3">
        <v>0.48</v>
      </c>
      <c r="G4409" s="3" t="s">
        <v>163</v>
      </c>
      <c r="H4409" s="2">
        <v>6410</v>
      </c>
      <c r="I4409" s="3" t="s">
        <v>7</v>
      </c>
      <c r="J4409" s="2">
        <v>6410</v>
      </c>
      <c r="K4409" s="3" t="s">
        <v>210</v>
      </c>
      <c r="L4409" s="2">
        <v>21</v>
      </c>
      <c r="M4409" s="3">
        <v>3.462822344856348</v>
      </c>
      <c r="N4409" s="3">
        <v>8804.6983154841</v>
      </c>
      <c r="O4409" s="3">
        <v>21.142008122629399</v>
      </c>
      <c r="P4409" s="3">
        <f>1-0.712</f>
        <v>0.28800000000000003</v>
      </c>
      <c r="Q4409" s="3">
        <f t="shared" si="344"/>
        <v>6.088898339317268</v>
      </c>
      <c r="R4409" s="3">
        <v>0</v>
      </c>
      <c r="S4409" s="3">
        <v>2.217366062075528</v>
      </c>
      <c r="T4409" s="3">
        <f>1-0.531</f>
        <v>0.46899999999999997</v>
      </c>
      <c r="U4409" s="3">
        <f t="shared" si="345"/>
        <v>1.0399446831134225</v>
      </c>
      <c r="V4409" s="3">
        <v>0</v>
      </c>
    </row>
    <row r="4410" spans="1:22" x14ac:dyDescent="0.25">
      <c r="A4410" s="3" t="s">
        <v>158</v>
      </c>
      <c r="B4410" s="3" t="s">
        <v>310</v>
      </c>
      <c r="C4410" s="3" t="s">
        <v>9</v>
      </c>
      <c r="D4410" s="3" t="s">
        <v>197</v>
      </c>
      <c r="E4410" s="3">
        <v>0.56000000000000005</v>
      </c>
      <c r="F4410" s="3">
        <v>0.48</v>
      </c>
      <c r="G4410" s="3" t="s">
        <v>163</v>
      </c>
      <c r="H4410" s="2">
        <v>6410</v>
      </c>
      <c r="I4410" s="3" t="s">
        <v>7</v>
      </c>
      <c r="J4410" s="2">
        <v>6410</v>
      </c>
      <c r="K4410" s="3" t="s">
        <v>219</v>
      </c>
      <c r="L4410" s="2">
        <v>3</v>
      </c>
      <c r="M4410" s="3">
        <v>7.1528032080898446E-2</v>
      </c>
      <c r="N4410" s="3">
        <v>171.15627591683224</v>
      </c>
      <c r="O4410" s="3">
        <v>0.38749934211745657</v>
      </c>
      <c r="P4410" s="3">
        <v>1</v>
      </c>
      <c r="Q4410" s="3">
        <f t="shared" si="344"/>
        <v>0.38749934211745657</v>
      </c>
      <c r="R4410" s="3">
        <v>0</v>
      </c>
      <c r="S4410" s="3">
        <v>4.4227455677347954E-2</v>
      </c>
      <c r="T4410" s="3">
        <v>1</v>
      </c>
      <c r="U4410" s="3">
        <f t="shared" si="345"/>
        <v>4.4227455677347954E-2</v>
      </c>
      <c r="V4410" s="3">
        <v>0</v>
      </c>
    </row>
    <row r="4411" spans="1:22" x14ac:dyDescent="0.25">
      <c r="A4411" s="3" t="s">
        <v>158</v>
      </c>
      <c r="B4411" s="3" t="s">
        <v>8</v>
      </c>
      <c r="C4411" s="3" t="s">
        <v>9</v>
      </c>
      <c r="D4411" s="3" t="s">
        <v>197</v>
      </c>
      <c r="E4411" s="3">
        <v>0.56000000000000005</v>
      </c>
      <c r="F4411" s="3">
        <v>0.48</v>
      </c>
      <c r="G4411" s="3" t="s">
        <v>183</v>
      </c>
      <c r="H4411" s="2">
        <v>6410</v>
      </c>
      <c r="I4411" s="3" t="s">
        <v>7</v>
      </c>
      <c r="J4411" s="2">
        <v>6410</v>
      </c>
      <c r="K4411" s="3" t="s">
        <v>226</v>
      </c>
      <c r="L4411" s="2">
        <v>2</v>
      </c>
      <c r="M4411" s="3">
        <v>4.7279073057710334E-2</v>
      </c>
      <c r="N4411" s="3">
        <v>116.72152559445956</v>
      </c>
      <c r="O4411" s="3">
        <v>0.27066768484115417</v>
      </c>
      <c r="P4411" s="3">
        <f>1-0.712</f>
        <v>0.28800000000000003</v>
      </c>
      <c r="Q4411" s="3">
        <f t="shared" si="344"/>
        <v>7.7952293234252415E-2</v>
      </c>
      <c r="R4411" s="3">
        <v>0</v>
      </c>
      <c r="S4411" s="3">
        <v>2.0125873361498067E-2</v>
      </c>
      <c r="T4411" s="3">
        <f>1-0.531</f>
        <v>0.46899999999999997</v>
      </c>
      <c r="U4411" s="3">
        <f t="shared" si="345"/>
        <v>9.4390346065425929E-3</v>
      </c>
      <c r="V4411" s="3">
        <v>0</v>
      </c>
    </row>
    <row r="4412" spans="1:22" x14ac:dyDescent="0.25">
      <c r="A4412" s="3" t="s">
        <v>158</v>
      </c>
      <c r="B4412" s="3" t="s">
        <v>8</v>
      </c>
      <c r="C4412" s="3" t="s">
        <v>9</v>
      </c>
      <c r="D4412" s="3" t="s">
        <v>197</v>
      </c>
      <c r="E4412" s="3">
        <v>0.56000000000000005</v>
      </c>
      <c r="F4412" s="3">
        <v>0.48</v>
      </c>
      <c r="G4412" s="3" t="s">
        <v>163</v>
      </c>
      <c r="H4412" s="2">
        <v>6410</v>
      </c>
      <c r="I4412" s="3" t="s">
        <v>7</v>
      </c>
      <c r="J4412" s="2">
        <v>6410</v>
      </c>
      <c r="K4412" s="3" t="s">
        <v>165</v>
      </c>
      <c r="L4412" s="2">
        <v>1</v>
      </c>
      <c r="M4412" s="3">
        <v>4.5310494876918579E-4</v>
      </c>
      <c r="N4412" s="3">
        <v>1.061110417841201</v>
      </c>
      <c r="O4412" s="3">
        <v>2.5663740235340252E-3</v>
      </c>
      <c r="P4412" s="3">
        <v>1</v>
      </c>
      <c r="Q4412" s="3">
        <f t="shared" si="344"/>
        <v>2.5663740235340252E-3</v>
      </c>
      <c r="R4412" s="3">
        <v>0</v>
      </c>
      <c r="S4412" s="3">
        <v>2.5938505586612824E-4</v>
      </c>
      <c r="T4412" s="3">
        <v>1</v>
      </c>
      <c r="U4412" s="3">
        <f t="shared" si="345"/>
        <v>2.5938505586612824E-4</v>
      </c>
      <c r="V4412" s="3">
        <v>0</v>
      </c>
    </row>
    <row r="4413" spans="1:22" x14ac:dyDescent="0.25">
      <c r="A4413" s="3" t="s">
        <v>158</v>
      </c>
      <c r="B4413" s="3" t="s">
        <v>8</v>
      </c>
      <c r="C4413" s="3" t="s">
        <v>9</v>
      </c>
      <c r="D4413" s="3" t="s">
        <v>197</v>
      </c>
      <c r="E4413" s="3">
        <v>0.56000000000000005</v>
      </c>
      <c r="F4413" s="3">
        <v>0.48</v>
      </c>
      <c r="G4413" s="3" t="s">
        <v>166</v>
      </c>
      <c r="H4413" s="2">
        <v>6410</v>
      </c>
      <c r="I4413" s="3" t="s">
        <v>7</v>
      </c>
      <c r="J4413" s="2">
        <v>6410</v>
      </c>
      <c r="K4413" s="3" t="s">
        <v>167</v>
      </c>
      <c r="L4413" s="2">
        <v>489</v>
      </c>
      <c r="M4413" s="3">
        <v>131.84722582597212</v>
      </c>
      <c r="N4413" s="3">
        <v>284184.54869941255</v>
      </c>
      <c r="O4413" s="3">
        <v>728.35657914883336</v>
      </c>
      <c r="P4413" s="3">
        <v>1</v>
      </c>
      <c r="Q4413" s="3">
        <f t="shared" si="344"/>
        <v>728.35657914883336</v>
      </c>
      <c r="R4413" s="3">
        <v>0</v>
      </c>
      <c r="S4413" s="3">
        <v>70.799407585060962</v>
      </c>
      <c r="T4413" s="3">
        <v>1</v>
      </c>
      <c r="U4413" s="3">
        <f t="shared" si="345"/>
        <v>70.799407585060962</v>
      </c>
      <c r="V4413" s="3">
        <v>0</v>
      </c>
    </row>
    <row r="4414" spans="1:22" x14ac:dyDescent="0.25">
      <c r="A4414" s="3" t="s">
        <v>158</v>
      </c>
      <c r="B4414" s="3" t="s">
        <v>310</v>
      </c>
      <c r="C4414" s="3" t="s">
        <v>9</v>
      </c>
      <c r="D4414" s="3" t="s">
        <v>197</v>
      </c>
      <c r="E4414" s="3">
        <v>0.56000000000000005</v>
      </c>
      <c r="F4414" s="3">
        <v>0.48</v>
      </c>
      <c r="G4414" s="3" t="s">
        <v>350</v>
      </c>
      <c r="H4414" s="2">
        <v>6410</v>
      </c>
      <c r="I4414" s="3" t="s">
        <v>7</v>
      </c>
      <c r="J4414" s="2">
        <v>6410</v>
      </c>
      <c r="K4414" s="3" t="s">
        <v>336</v>
      </c>
      <c r="L4414" s="2">
        <v>8</v>
      </c>
      <c r="M4414" s="3">
        <v>0.52263066583655338</v>
      </c>
      <c r="N4414" s="3">
        <v>1574.9752335758453</v>
      </c>
      <c r="O4414" s="3">
        <v>2.4983172390806545</v>
      </c>
      <c r="P4414" s="3">
        <v>1</v>
      </c>
      <c r="Q4414" s="3">
        <f t="shared" si="344"/>
        <v>2.4983172390806545</v>
      </c>
      <c r="R4414" s="3">
        <v>0</v>
      </c>
      <c r="S4414" s="3">
        <v>0.3483977849864508</v>
      </c>
      <c r="T4414" s="3">
        <v>1</v>
      </c>
      <c r="U4414" s="3">
        <f t="shared" si="345"/>
        <v>0.3483977849864508</v>
      </c>
      <c r="V4414" s="3">
        <v>0</v>
      </c>
    </row>
    <row r="4415" spans="1:22" x14ac:dyDescent="0.25">
      <c r="A4415" s="3" t="s">
        <v>158</v>
      </c>
      <c r="B4415" s="3" t="s">
        <v>310</v>
      </c>
      <c r="C4415" s="3" t="s">
        <v>9</v>
      </c>
      <c r="D4415" s="3" t="s">
        <v>312</v>
      </c>
      <c r="E4415" s="3">
        <v>0.56000000000000005</v>
      </c>
      <c r="F4415" s="3">
        <v>0.48</v>
      </c>
      <c r="G4415" s="3" t="s">
        <v>329</v>
      </c>
      <c r="H4415" s="2">
        <v>6410</v>
      </c>
      <c r="I4415" s="3" t="s">
        <v>7</v>
      </c>
      <c r="J4415" s="2">
        <v>6410</v>
      </c>
      <c r="K4415" s="3" t="s">
        <v>315</v>
      </c>
      <c r="L4415" s="2">
        <v>183</v>
      </c>
      <c r="M4415" s="3">
        <v>24.659317447899827</v>
      </c>
      <c r="N4415" s="3">
        <v>52673.153547927592</v>
      </c>
      <c r="O4415" s="3">
        <v>131.04905655782414</v>
      </c>
      <c r="P4415" s="3">
        <v>1</v>
      </c>
      <c r="Q4415" s="3">
        <f t="shared" si="344"/>
        <v>131.04905655782414</v>
      </c>
      <c r="R4415" s="3">
        <v>0</v>
      </c>
      <c r="S4415" s="3">
        <v>12.349952975199651</v>
      </c>
      <c r="T4415" s="3">
        <v>1</v>
      </c>
      <c r="U4415" s="3">
        <f t="shared" si="345"/>
        <v>12.349952975199651</v>
      </c>
      <c r="V4415" s="3">
        <v>0</v>
      </c>
    </row>
    <row r="4416" spans="1:22" x14ac:dyDescent="0.25">
      <c r="A4416" s="3" t="s">
        <v>158</v>
      </c>
      <c r="B4416" s="3" t="s">
        <v>310</v>
      </c>
      <c r="C4416" s="3" t="s">
        <v>9</v>
      </c>
      <c r="D4416" s="3" t="s">
        <v>197</v>
      </c>
      <c r="E4416" s="3">
        <v>0.56000000000000005</v>
      </c>
      <c r="F4416" s="3">
        <v>0.48</v>
      </c>
      <c r="G4416" s="3" t="s">
        <v>329</v>
      </c>
      <c r="H4416" s="2">
        <v>6410</v>
      </c>
      <c r="I4416" s="3" t="s">
        <v>7</v>
      </c>
      <c r="J4416" s="2">
        <v>6410</v>
      </c>
      <c r="K4416" s="3" t="s">
        <v>315</v>
      </c>
      <c r="L4416" s="2">
        <v>8</v>
      </c>
      <c r="M4416" s="3">
        <v>1.0731295358503306</v>
      </c>
      <c r="N4416" s="3">
        <v>2357.7020404958071</v>
      </c>
      <c r="O4416" s="3">
        <v>6.0380644725054875</v>
      </c>
      <c r="P4416" s="3">
        <v>1</v>
      </c>
      <c r="Q4416" s="3">
        <f t="shared" si="344"/>
        <v>6.0380644725054875</v>
      </c>
      <c r="R4416" s="3">
        <v>0</v>
      </c>
      <c r="S4416" s="3">
        <v>0.55437798059046495</v>
      </c>
      <c r="T4416" s="3">
        <v>1</v>
      </c>
      <c r="U4416" s="3">
        <f t="shared" si="345"/>
        <v>0.55437798059046495</v>
      </c>
      <c r="V4416" s="3">
        <v>0</v>
      </c>
    </row>
    <row r="4417" spans="1:22" x14ac:dyDescent="0.25">
      <c r="A4417" s="3" t="s">
        <v>158</v>
      </c>
      <c r="B4417" s="3" t="s">
        <v>310</v>
      </c>
      <c r="C4417" s="3" t="s">
        <v>9</v>
      </c>
      <c r="D4417" s="3" t="s">
        <v>197</v>
      </c>
      <c r="E4417" s="3">
        <v>0.56000000000000005</v>
      </c>
      <c r="F4417" s="3">
        <v>0.48</v>
      </c>
      <c r="G4417" s="3" t="s">
        <v>19</v>
      </c>
      <c r="H4417" s="2">
        <v>6411</v>
      </c>
      <c r="I4417" s="3" t="s">
        <v>241</v>
      </c>
      <c r="J4417" s="2">
        <v>6411</v>
      </c>
      <c r="K4417" s="3" t="s">
        <v>19</v>
      </c>
      <c r="L4417" s="2">
        <v>590</v>
      </c>
      <c r="M4417" s="3">
        <v>144.2939503942963</v>
      </c>
      <c r="N4417" s="3">
        <v>341451.58481149736</v>
      </c>
      <c r="O4417" s="3">
        <v>795.69790118512424</v>
      </c>
      <c r="P4417" s="3">
        <v>1</v>
      </c>
      <c r="Q4417" s="3">
        <f t="shared" si="344"/>
        <v>795.69790118512424</v>
      </c>
      <c r="R4417" s="3">
        <v>0</v>
      </c>
      <c r="S4417" s="3">
        <v>87.895479057144726</v>
      </c>
      <c r="T4417" s="3">
        <v>1</v>
      </c>
      <c r="U4417" s="3">
        <f t="shared" si="345"/>
        <v>87.895479057144726</v>
      </c>
      <c r="V4417" s="3">
        <v>0</v>
      </c>
    </row>
    <row r="4418" spans="1:22" x14ac:dyDescent="0.25">
      <c r="A4418" s="3" t="s">
        <v>158</v>
      </c>
      <c r="B4418" s="3" t="s">
        <v>310</v>
      </c>
      <c r="C4418" s="3" t="s">
        <v>9</v>
      </c>
      <c r="D4418" s="3" t="s">
        <v>197</v>
      </c>
      <c r="E4418" s="3">
        <v>0.56000000000000005</v>
      </c>
      <c r="F4418" s="3">
        <v>0.48</v>
      </c>
      <c r="G4418" s="3" t="s">
        <v>183</v>
      </c>
      <c r="H4418" s="2">
        <v>6411</v>
      </c>
      <c r="I4418" s="3" t="s">
        <v>241</v>
      </c>
      <c r="J4418" s="2">
        <v>6411</v>
      </c>
      <c r="K4418" s="3" t="s">
        <v>169</v>
      </c>
      <c r="L4418" s="2">
        <v>102</v>
      </c>
      <c r="M4418" s="3">
        <v>20.691444235062374</v>
      </c>
      <c r="N4418" s="3">
        <v>52231.889401355525</v>
      </c>
      <c r="O4418" s="3">
        <v>136.24824723878999</v>
      </c>
      <c r="P4418" s="3">
        <v>1</v>
      </c>
      <c r="Q4418" s="3">
        <f t="shared" ref="Q4418:Q4481" si="346">O4418*P4418</f>
        <v>136.24824723878999</v>
      </c>
      <c r="R4418" s="3">
        <v>0</v>
      </c>
      <c r="S4418" s="3">
        <v>15.375232771653524</v>
      </c>
      <c r="T4418" s="3">
        <v>1</v>
      </c>
      <c r="U4418" s="3">
        <f t="shared" ref="U4418:U4481" si="347">S4418*T4418</f>
        <v>15.375232771653524</v>
      </c>
      <c r="V4418" s="3">
        <v>0</v>
      </c>
    </row>
    <row r="4419" spans="1:22" x14ac:dyDescent="0.25">
      <c r="A4419" s="3" t="s">
        <v>158</v>
      </c>
      <c r="B4419" s="3" t="s">
        <v>8</v>
      </c>
      <c r="C4419" s="3" t="s">
        <v>9</v>
      </c>
      <c r="D4419" s="3" t="s">
        <v>197</v>
      </c>
      <c r="E4419" s="3">
        <v>0.56000000000000005</v>
      </c>
      <c r="F4419" s="3">
        <v>0.48</v>
      </c>
      <c r="G4419" s="3" t="s">
        <v>183</v>
      </c>
      <c r="H4419" s="2">
        <v>6411</v>
      </c>
      <c r="I4419" s="3" t="s">
        <v>241</v>
      </c>
      <c r="J4419" s="2">
        <v>6411</v>
      </c>
      <c r="K4419" s="3" t="s">
        <v>199</v>
      </c>
      <c r="L4419" s="2">
        <v>45</v>
      </c>
      <c r="M4419" s="3">
        <v>13.292919459278796</v>
      </c>
      <c r="N4419" s="3">
        <v>42213.260683180626</v>
      </c>
      <c r="O4419" s="3">
        <v>99.523974453077443</v>
      </c>
      <c r="P4419" s="3">
        <f>1-0.712</f>
        <v>0.28800000000000003</v>
      </c>
      <c r="Q4419" s="3">
        <f t="shared" si="346"/>
        <v>28.662904642486307</v>
      </c>
      <c r="R4419" s="3">
        <v>0</v>
      </c>
      <c r="S4419" s="3">
        <v>14.14456021463247</v>
      </c>
      <c r="T4419" s="3">
        <f>1-0.531</f>
        <v>0.46899999999999997</v>
      </c>
      <c r="U4419" s="3">
        <f t="shared" si="347"/>
        <v>6.6337987406626278</v>
      </c>
      <c r="V4419" s="3">
        <v>0</v>
      </c>
    </row>
    <row r="4420" spans="1:22" x14ac:dyDescent="0.25">
      <c r="A4420" s="3" t="s">
        <v>158</v>
      </c>
      <c r="B4420" s="3" t="s">
        <v>8</v>
      </c>
      <c r="C4420" s="3" t="s">
        <v>9</v>
      </c>
      <c r="D4420" s="3" t="s">
        <v>197</v>
      </c>
      <c r="E4420" s="3">
        <v>0.56000000000000005</v>
      </c>
      <c r="F4420" s="3">
        <v>0.48</v>
      </c>
      <c r="G4420" s="3" t="s">
        <v>184</v>
      </c>
      <c r="H4420" s="2">
        <v>6411</v>
      </c>
      <c r="I4420" s="3" t="s">
        <v>241</v>
      </c>
      <c r="J4420" s="2">
        <v>6411</v>
      </c>
      <c r="K4420" s="3" t="s">
        <v>172</v>
      </c>
      <c r="L4420" s="2">
        <v>5</v>
      </c>
      <c r="M4420" s="3">
        <v>0.54092035916667802</v>
      </c>
      <c r="N4420" s="3">
        <v>1876.0262511714479</v>
      </c>
      <c r="O4420" s="3">
        <v>3.621368644529201</v>
      </c>
      <c r="P4420" s="3">
        <f>1-0.712</f>
        <v>0.28800000000000003</v>
      </c>
      <c r="Q4420" s="3">
        <f t="shared" si="346"/>
        <v>1.04295416962441</v>
      </c>
      <c r="R4420" s="3">
        <v>0</v>
      </c>
      <c r="S4420" s="3">
        <v>0.70088330864993031</v>
      </c>
      <c r="T4420" s="3">
        <f>1-0.531</f>
        <v>0.46899999999999997</v>
      </c>
      <c r="U4420" s="3">
        <f t="shared" si="347"/>
        <v>0.32871427175681728</v>
      </c>
      <c r="V4420" s="3">
        <v>0</v>
      </c>
    </row>
    <row r="4421" spans="1:22" x14ac:dyDescent="0.25">
      <c r="A4421" s="3" t="s">
        <v>158</v>
      </c>
      <c r="B4421" s="3" t="s">
        <v>8</v>
      </c>
      <c r="C4421" s="3" t="s">
        <v>9</v>
      </c>
      <c r="D4421" s="3" t="s">
        <v>197</v>
      </c>
      <c r="E4421" s="3">
        <v>0.56000000000000005</v>
      </c>
      <c r="F4421" s="3">
        <v>0.48</v>
      </c>
      <c r="G4421" s="3" t="s">
        <v>163</v>
      </c>
      <c r="H4421" s="2">
        <v>6411</v>
      </c>
      <c r="I4421" s="3" t="s">
        <v>241</v>
      </c>
      <c r="J4421" s="2">
        <v>6411</v>
      </c>
      <c r="K4421" s="3" t="s">
        <v>164</v>
      </c>
      <c r="L4421" s="2">
        <v>30</v>
      </c>
      <c r="M4421" s="3">
        <v>4.3207221323784211</v>
      </c>
      <c r="N4421" s="3">
        <v>10383.483267183254</v>
      </c>
      <c r="O4421" s="3">
        <v>25.838389858818143</v>
      </c>
      <c r="P4421" s="3">
        <v>1</v>
      </c>
      <c r="Q4421" s="3">
        <f t="shared" si="346"/>
        <v>25.838389858818143</v>
      </c>
      <c r="R4421" s="3">
        <v>0</v>
      </c>
      <c r="S4421" s="3">
        <v>2.36276846057158</v>
      </c>
      <c r="T4421" s="3">
        <v>1</v>
      </c>
      <c r="U4421" s="3">
        <f t="shared" si="347"/>
        <v>2.36276846057158</v>
      </c>
      <c r="V4421" s="3">
        <v>0</v>
      </c>
    </row>
    <row r="4422" spans="1:22" x14ac:dyDescent="0.25">
      <c r="A4422" s="3" t="s">
        <v>158</v>
      </c>
      <c r="B4422" s="3" t="s">
        <v>8</v>
      </c>
      <c r="C4422" s="3" t="s">
        <v>9</v>
      </c>
      <c r="D4422" s="3" t="s">
        <v>197</v>
      </c>
      <c r="E4422" s="3">
        <v>0.56000000000000005</v>
      </c>
      <c r="F4422" s="3">
        <v>0.48</v>
      </c>
      <c r="G4422" s="3" t="s">
        <v>166</v>
      </c>
      <c r="H4422" s="2">
        <v>6411</v>
      </c>
      <c r="I4422" s="3" t="s">
        <v>241</v>
      </c>
      <c r="J4422" s="2">
        <v>6411</v>
      </c>
      <c r="K4422" s="3" t="s">
        <v>167</v>
      </c>
      <c r="L4422" s="2">
        <v>7</v>
      </c>
      <c r="M4422" s="3">
        <v>1.4673910796298482</v>
      </c>
      <c r="N4422" s="3">
        <v>3649.6272505504817</v>
      </c>
      <c r="O4422" s="3">
        <v>9.4687916370479375</v>
      </c>
      <c r="P4422" s="3">
        <v>1</v>
      </c>
      <c r="Q4422" s="3">
        <f t="shared" si="346"/>
        <v>9.4687916370479375</v>
      </c>
      <c r="R4422" s="3">
        <v>0</v>
      </c>
      <c r="S4422" s="3">
        <v>0.84141216555891174</v>
      </c>
      <c r="T4422" s="3">
        <v>1</v>
      </c>
      <c r="U4422" s="3">
        <f t="shared" si="347"/>
        <v>0.84141216555891174</v>
      </c>
      <c r="V4422" s="3">
        <v>0</v>
      </c>
    </row>
    <row r="4423" spans="1:22" x14ac:dyDescent="0.25">
      <c r="A4423" s="3" t="s">
        <v>158</v>
      </c>
      <c r="B4423" s="3" t="s">
        <v>310</v>
      </c>
      <c r="C4423" s="3" t="s">
        <v>9</v>
      </c>
      <c r="D4423" s="3" t="s">
        <v>197</v>
      </c>
      <c r="E4423" s="3">
        <v>0.56000000000000005</v>
      </c>
      <c r="F4423" s="3">
        <v>0.48</v>
      </c>
      <c r="G4423" s="3" t="s">
        <v>19</v>
      </c>
      <c r="H4423" s="2">
        <v>6412</v>
      </c>
      <c r="I4423" s="3" t="s">
        <v>259</v>
      </c>
      <c r="J4423" s="2">
        <v>6412</v>
      </c>
      <c r="K4423" s="3" t="s">
        <v>19</v>
      </c>
      <c r="L4423" s="2">
        <v>219</v>
      </c>
      <c r="M4423" s="3">
        <v>85.812381485293997</v>
      </c>
      <c r="N4423" s="3">
        <v>196534.82468754321</v>
      </c>
      <c r="O4423" s="3">
        <v>466.2389797882575</v>
      </c>
      <c r="P4423" s="3">
        <v>1</v>
      </c>
      <c r="Q4423" s="3">
        <f t="shared" si="346"/>
        <v>466.2389797882575</v>
      </c>
      <c r="R4423" s="3">
        <v>0</v>
      </c>
      <c r="S4423" s="3">
        <v>45.9725762109545</v>
      </c>
      <c r="T4423" s="3">
        <v>1</v>
      </c>
      <c r="U4423" s="3">
        <f t="shared" si="347"/>
        <v>45.9725762109545</v>
      </c>
      <c r="V4423" s="3">
        <v>0</v>
      </c>
    </row>
    <row r="4424" spans="1:22" x14ac:dyDescent="0.25">
      <c r="A4424" s="3" t="s">
        <v>158</v>
      </c>
      <c r="B4424" s="3" t="s">
        <v>310</v>
      </c>
      <c r="C4424" s="3" t="s">
        <v>9</v>
      </c>
      <c r="D4424" s="3" t="s">
        <v>197</v>
      </c>
      <c r="E4424" s="3">
        <v>0.56000000000000005</v>
      </c>
      <c r="F4424" s="3">
        <v>0.48</v>
      </c>
      <c r="G4424" s="3" t="s">
        <v>183</v>
      </c>
      <c r="H4424" s="2">
        <v>6412</v>
      </c>
      <c r="I4424" s="3" t="s">
        <v>259</v>
      </c>
      <c r="J4424" s="2">
        <v>6412</v>
      </c>
      <c r="K4424" s="3" t="s">
        <v>169</v>
      </c>
      <c r="L4424" s="2">
        <v>470</v>
      </c>
      <c r="M4424" s="3">
        <v>204.80081745560929</v>
      </c>
      <c r="N4424" s="3">
        <v>452148.41762292013</v>
      </c>
      <c r="O4424" s="3">
        <v>1175.1114124762826</v>
      </c>
      <c r="P4424" s="3">
        <v>1</v>
      </c>
      <c r="Q4424" s="3">
        <f t="shared" si="346"/>
        <v>1175.1114124762826</v>
      </c>
      <c r="R4424" s="3">
        <v>0</v>
      </c>
      <c r="S4424" s="3">
        <v>110.00854123021819</v>
      </c>
      <c r="T4424" s="3">
        <v>1</v>
      </c>
      <c r="U4424" s="3">
        <f t="shared" si="347"/>
        <v>110.00854123021819</v>
      </c>
      <c r="V4424" s="3">
        <v>0</v>
      </c>
    </row>
    <row r="4425" spans="1:22" x14ac:dyDescent="0.25">
      <c r="A4425" s="3" t="s">
        <v>158</v>
      </c>
      <c r="B4425" s="3" t="s">
        <v>8</v>
      </c>
      <c r="C4425" s="3" t="s">
        <v>9</v>
      </c>
      <c r="D4425" s="3" t="s">
        <v>197</v>
      </c>
      <c r="E4425" s="3">
        <v>0.56000000000000005</v>
      </c>
      <c r="F4425" s="3">
        <v>0.48</v>
      </c>
      <c r="G4425" s="3" t="s">
        <v>163</v>
      </c>
      <c r="H4425" s="2">
        <v>6412</v>
      </c>
      <c r="I4425" s="3" t="s">
        <v>259</v>
      </c>
      <c r="J4425" s="2">
        <v>6412</v>
      </c>
      <c r="K4425" s="3" t="s">
        <v>164</v>
      </c>
      <c r="L4425" s="2">
        <v>7</v>
      </c>
      <c r="M4425" s="3">
        <v>1.0435070203150558</v>
      </c>
      <c r="N4425" s="3">
        <v>2419.97333695102</v>
      </c>
      <c r="O4425" s="3">
        <v>5.8982371363506001</v>
      </c>
      <c r="P4425" s="3">
        <v>1</v>
      </c>
      <c r="Q4425" s="3">
        <f t="shared" si="346"/>
        <v>5.8982371363506001</v>
      </c>
      <c r="R4425" s="3">
        <v>0</v>
      </c>
      <c r="S4425" s="3">
        <v>0.4783479469534444</v>
      </c>
      <c r="T4425" s="3">
        <v>1</v>
      </c>
      <c r="U4425" s="3">
        <f t="shared" si="347"/>
        <v>0.4783479469534444</v>
      </c>
      <c r="V4425" s="3">
        <v>0</v>
      </c>
    </row>
    <row r="4426" spans="1:22" x14ac:dyDescent="0.25">
      <c r="A4426" s="3" t="s">
        <v>158</v>
      </c>
      <c r="B4426" s="3" t="s">
        <v>310</v>
      </c>
      <c r="C4426" s="3" t="s">
        <v>9</v>
      </c>
      <c r="D4426" s="3" t="s">
        <v>197</v>
      </c>
      <c r="E4426" s="3">
        <v>0.56000000000000005</v>
      </c>
      <c r="F4426" s="3">
        <v>0.48</v>
      </c>
      <c r="G4426" s="3" t="s">
        <v>19</v>
      </c>
      <c r="H4426" s="2">
        <v>6414</v>
      </c>
      <c r="I4426" s="3" t="s">
        <v>180</v>
      </c>
      <c r="J4426" s="2">
        <v>6414</v>
      </c>
      <c r="K4426" s="3" t="s">
        <v>19</v>
      </c>
      <c r="L4426" s="2">
        <v>211</v>
      </c>
      <c r="M4426" s="3">
        <v>50.244359484082302</v>
      </c>
      <c r="N4426" s="3">
        <v>125415.66507699987</v>
      </c>
      <c r="O4426" s="3">
        <v>291.70568916493278</v>
      </c>
      <c r="P4426" s="3">
        <v>1</v>
      </c>
      <c r="Q4426" s="3">
        <f t="shared" si="346"/>
        <v>291.70568916493278</v>
      </c>
      <c r="R4426" s="3">
        <v>0</v>
      </c>
      <c r="S4426" s="3">
        <v>32.888149335212177</v>
      </c>
      <c r="T4426" s="3">
        <v>1</v>
      </c>
      <c r="U4426" s="3">
        <f t="shared" si="347"/>
        <v>32.888149335212177</v>
      </c>
      <c r="V4426" s="3">
        <v>0</v>
      </c>
    </row>
    <row r="4427" spans="1:22" x14ac:dyDescent="0.25">
      <c r="A4427" s="3" t="s">
        <v>158</v>
      </c>
      <c r="B4427" s="3" t="s">
        <v>8</v>
      </c>
      <c r="C4427" s="3" t="s">
        <v>9</v>
      </c>
      <c r="D4427" s="3" t="s">
        <v>197</v>
      </c>
      <c r="E4427" s="3">
        <v>0.56000000000000005</v>
      </c>
      <c r="F4427" s="3">
        <v>0.48</v>
      </c>
      <c r="G4427" s="3" t="s">
        <v>19</v>
      </c>
      <c r="H4427" s="2">
        <v>6414</v>
      </c>
      <c r="I4427" s="3" t="s">
        <v>180</v>
      </c>
      <c r="J4427" s="2">
        <v>6414</v>
      </c>
      <c r="K4427" s="3" t="s">
        <v>168</v>
      </c>
      <c r="L4427" s="2">
        <v>7</v>
      </c>
      <c r="M4427" s="3">
        <v>0.52684436143956692</v>
      </c>
      <c r="N4427" s="3">
        <v>1730.0274256911584</v>
      </c>
      <c r="O4427" s="3">
        <v>4.2749088860731295</v>
      </c>
      <c r="P4427" s="3">
        <f>1-0.712</f>
        <v>0.28800000000000003</v>
      </c>
      <c r="Q4427" s="3">
        <f t="shared" si="346"/>
        <v>1.2311737591890615</v>
      </c>
      <c r="R4427" s="3">
        <v>0</v>
      </c>
      <c r="S4427" s="3">
        <v>0.48434699820714583</v>
      </c>
      <c r="T4427" s="3">
        <f>1-0.531</f>
        <v>0.46899999999999997</v>
      </c>
      <c r="U4427" s="3">
        <f t="shared" si="347"/>
        <v>0.22715874215915138</v>
      </c>
      <c r="V4427" s="3">
        <v>0</v>
      </c>
    </row>
    <row r="4428" spans="1:22" x14ac:dyDescent="0.25">
      <c r="A4428" s="3" t="s">
        <v>158</v>
      </c>
      <c r="B4428" s="3" t="s">
        <v>8</v>
      </c>
      <c r="C4428" s="3" t="s">
        <v>9</v>
      </c>
      <c r="D4428" s="3" t="s">
        <v>10</v>
      </c>
      <c r="E4428" s="3">
        <v>0.56000000000000005</v>
      </c>
      <c r="F4428" s="3">
        <v>0.48</v>
      </c>
      <c r="G4428" s="3" t="s">
        <v>11</v>
      </c>
      <c r="H4428" s="2">
        <v>6414</v>
      </c>
      <c r="I4428" s="3" t="s">
        <v>180</v>
      </c>
      <c r="J4428" s="2">
        <v>6414</v>
      </c>
      <c r="K4428" s="3" t="s">
        <v>13</v>
      </c>
      <c r="L4428" s="2">
        <v>15</v>
      </c>
      <c r="M4428" s="3">
        <v>4.2030878095946225</v>
      </c>
      <c r="N4428" s="3">
        <v>8116.8694634339563</v>
      </c>
      <c r="O4428" s="3">
        <v>14.425295025437102</v>
      </c>
      <c r="P4428" s="3">
        <v>1</v>
      </c>
      <c r="Q4428" s="3">
        <f t="shared" si="346"/>
        <v>14.425295025437102</v>
      </c>
      <c r="R4428" s="3">
        <v>0</v>
      </c>
      <c r="S4428" s="3">
        <v>1.5521033946842575</v>
      </c>
      <c r="T4428" s="3">
        <v>1</v>
      </c>
      <c r="U4428" s="3">
        <f t="shared" si="347"/>
        <v>1.5521033946842575</v>
      </c>
      <c r="V4428" s="3">
        <v>0</v>
      </c>
    </row>
    <row r="4429" spans="1:22" x14ac:dyDescent="0.25">
      <c r="A4429" s="3" t="s">
        <v>158</v>
      </c>
      <c r="B4429" s="3" t="s">
        <v>8</v>
      </c>
      <c r="C4429" s="3" t="s">
        <v>9</v>
      </c>
      <c r="D4429" s="3" t="s">
        <v>197</v>
      </c>
      <c r="E4429" s="3">
        <v>0.56000000000000005</v>
      </c>
      <c r="F4429" s="3">
        <v>0.48</v>
      </c>
      <c r="G4429" s="3" t="s">
        <v>11</v>
      </c>
      <c r="H4429" s="2">
        <v>6414</v>
      </c>
      <c r="I4429" s="3" t="s">
        <v>180</v>
      </c>
      <c r="J4429" s="2">
        <v>6414</v>
      </c>
      <c r="K4429" s="3" t="s">
        <v>198</v>
      </c>
      <c r="L4429" s="2">
        <v>437</v>
      </c>
      <c r="M4429" s="3">
        <v>130.96741253335838</v>
      </c>
      <c r="N4429" s="3">
        <v>389226.85737333243</v>
      </c>
      <c r="O4429" s="3">
        <v>1011.0644499868096</v>
      </c>
      <c r="P4429" s="3">
        <f>1-0.712</f>
        <v>0.28800000000000003</v>
      </c>
      <c r="Q4429" s="3">
        <f t="shared" si="346"/>
        <v>291.18656159620122</v>
      </c>
      <c r="R4429" s="3">
        <v>0</v>
      </c>
      <c r="S4429" s="3">
        <v>115.44764267085112</v>
      </c>
      <c r="T4429" s="3">
        <f>1-0.531</f>
        <v>0.46899999999999997</v>
      </c>
      <c r="U4429" s="3">
        <f t="shared" si="347"/>
        <v>54.144944412629172</v>
      </c>
      <c r="V4429" s="3">
        <v>0</v>
      </c>
    </row>
    <row r="4430" spans="1:22" x14ac:dyDescent="0.25">
      <c r="A4430" s="3" t="s">
        <v>158</v>
      </c>
      <c r="B4430" s="3" t="s">
        <v>8</v>
      </c>
      <c r="C4430" s="3" t="s">
        <v>9</v>
      </c>
      <c r="D4430" s="3" t="s">
        <v>197</v>
      </c>
      <c r="E4430" s="3">
        <v>0.56000000000000005</v>
      </c>
      <c r="F4430" s="3">
        <v>0.48</v>
      </c>
      <c r="G4430" s="3" t="s">
        <v>183</v>
      </c>
      <c r="H4430" s="2">
        <v>6414</v>
      </c>
      <c r="I4430" s="3" t="s">
        <v>180</v>
      </c>
      <c r="J4430" s="2">
        <v>6414</v>
      </c>
      <c r="K4430" s="3" t="s">
        <v>169</v>
      </c>
      <c r="L4430" s="2">
        <v>8</v>
      </c>
      <c r="M4430" s="3">
        <v>2.1018522782867399</v>
      </c>
      <c r="N4430" s="3">
        <v>5710.3372707666631</v>
      </c>
      <c r="O4430" s="3">
        <v>14.100455705197014</v>
      </c>
      <c r="P4430" s="3">
        <v>1</v>
      </c>
      <c r="Q4430" s="3">
        <f t="shared" si="346"/>
        <v>14.100455705197014</v>
      </c>
      <c r="R4430" s="3">
        <v>0</v>
      </c>
      <c r="S4430" s="3">
        <v>1.3473053356693316</v>
      </c>
      <c r="T4430" s="3">
        <v>1</v>
      </c>
      <c r="U4430" s="3">
        <f t="shared" si="347"/>
        <v>1.3473053356693316</v>
      </c>
      <c r="V4430" s="3">
        <v>0</v>
      </c>
    </row>
    <row r="4431" spans="1:22" x14ac:dyDescent="0.25">
      <c r="A4431" s="3" t="s">
        <v>158</v>
      </c>
      <c r="B4431" s="3" t="s">
        <v>310</v>
      </c>
      <c r="C4431" s="3" t="s">
        <v>9</v>
      </c>
      <c r="D4431" s="3" t="s">
        <v>197</v>
      </c>
      <c r="E4431" s="3">
        <v>0.56000000000000005</v>
      </c>
      <c r="F4431" s="3">
        <v>0.48</v>
      </c>
      <c r="G4431" s="3" t="s">
        <v>183</v>
      </c>
      <c r="H4431" s="2">
        <v>6414</v>
      </c>
      <c r="I4431" s="3" t="s">
        <v>180</v>
      </c>
      <c r="J4431" s="2">
        <v>6414</v>
      </c>
      <c r="K4431" s="3" t="s">
        <v>169</v>
      </c>
      <c r="L4431" s="2">
        <v>17</v>
      </c>
      <c r="M4431" s="3">
        <v>1.6611742341196047</v>
      </c>
      <c r="N4431" s="3">
        <v>4340.2928026038471</v>
      </c>
      <c r="O4431" s="3">
        <v>11.969899125754306</v>
      </c>
      <c r="P4431" s="3">
        <v>1</v>
      </c>
      <c r="Q4431" s="3">
        <f t="shared" si="346"/>
        <v>11.969899125754306</v>
      </c>
      <c r="R4431" s="3">
        <v>0</v>
      </c>
      <c r="S4431" s="3">
        <v>1.5456325658183465</v>
      </c>
      <c r="T4431" s="3">
        <v>1</v>
      </c>
      <c r="U4431" s="3">
        <f t="shared" si="347"/>
        <v>1.5456325658183465</v>
      </c>
      <c r="V4431" s="3">
        <v>0</v>
      </c>
    </row>
    <row r="4432" spans="1:22" x14ac:dyDescent="0.25">
      <c r="A4432" s="3" t="s">
        <v>158</v>
      </c>
      <c r="B4432" s="3" t="s">
        <v>8</v>
      </c>
      <c r="C4432" s="3" t="s">
        <v>9</v>
      </c>
      <c r="D4432" s="3" t="s">
        <v>197</v>
      </c>
      <c r="E4432" s="3">
        <v>0.56000000000000005</v>
      </c>
      <c r="F4432" s="3">
        <v>0.48</v>
      </c>
      <c r="G4432" s="3" t="s">
        <v>183</v>
      </c>
      <c r="H4432" s="2">
        <v>6414</v>
      </c>
      <c r="I4432" s="3" t="s">
        <v>180</v>
      </c>
      <c r="J4432" s="2">
        <v>6414</v>
      </c>
      <c r="K4432" s="3" t="s">
        <v>199</v>
      </c>
      <c r="L4432" s="2">
        <v>530</v>
      </c>
      <c r="M4432" s="3">
        <v>114.89114056569188</v>
      </c>
      <c r="N4432" s="3">
        <v>373159.25050576299</v>
      </c>
      <c r="O4432" s="3">
        <v>982.90075760220213</v>
      </c>
      <c r="P4432" s="3">
        <f>1-0.712</f>
        <v>0.28800000000000003</v>
      </c>
      <c r="Q4432" s="3">
        <f t="shared" si="346"/>
        <v>283.07541818943423</v>
      </c>
      <c r="R4432" s="3">
        <v>0</v>
      </c>
      <c r="S4432" s="3">
        <v>123.21016691178944</v>
      </c>
      <c r="T4432" s="3">
        <f>1-0.531</f>
        <v>0.46899999999999997</v>
      </c>
      <c r="U4432" s="3">
        <f t="shared" si="347"/>
        <v>57.785568281629246</v>
      </c>
      <c r="V4432" s="3">
        <v>0</v>
      </c>
    </row>
    <row r="4433" spans="1:22" x14ac:dyDescent="0.25">
      <c r="A4433" s="3" t="s">
        <v>158</v>
      </c>
      <c r="B4433" s="3" t="s">
        <v>8</v>
      </c>
      <c r="C4433" s="3" t="s">
        <v>9</v>
      </c>
      <c r="D4433" s="3" t="s">
        <v>197</v>
      </c>
      <c r="E4433" s="3">
        <v>0.56000000000000005</v>
      </c>
      <c r="F4433" s="3">
        <v>0.48</v>
      </c>
      <c r="G4433" s="3" t="s">
        <v>184</v>
      </c>
      <c r="H4433" s="2">
        <v>6414</v>
      </c>
      <c r="I4433" s="3" t="s">
        <v>180</v>
      </c>
      <c r="J4433" s="2">
        <v>6414</v>
      </c>
      <c r="K4433" s="3" t="s">
        <v>172</v>
      </c>
      <c r="L4433" s="2">
        <v>5</v>
      </c>
      <c r="M4433" s="3">
        <v>0.94405380516278403</v>
      </c>
      <c r="N4433" s="3">
        <v>2245.916370012229</v>
      </c>
      <c r="O4433" s="3">
        <v>5.8732149303740826</v>
      </c>
      <c r="P4433" s="3">
        <f>1-0.712</f>
        <v>0.28800000000000003</v>
      </c>
      <c r="Q4433" s="3">
        <f t="shared" si="346"/>
        <v>1.691485899947736</v>
      </c>
      <c r="R4433" s="3">
        <v>0</v>
      </c>
      <c r="S4433" s="3">
        <v>0.58128475197754415</v>
      </c>
      <c r="T4433" s="3">
        <f>1-0.531</f>
        <v>0.46899999999999997</v>
      </c>
      <c r="U4433" s="3">
        <f t="shared" si="347"/>
        <v>0.27262254867746821</v>
      </c>
      <c r="V4433" s="3">
        <v>0</v>
      </c>
    </row>
    <row r="4434" spans="1:22" x14ac:dyDescent="0.25">
      <c r="A4434" s="3" t="s">
        <v>158</v>
      </c>
      <c r="B4434" s="3" t="s">
        <v>8</v>
      </c>
      <c r="C4434" s="3" t="s">
        <v>9</v>
      </c>
      <c r="D4434" s="3" t="s">
        <v>197</v>
      </c>
      <c r="E4434" s="3">
        <v>0.56000000000000005</v>
      </c>
      <c r="F4434" s="3">
        <v>0.48</v>
      </c>
      <c r="G4434" s="3" t="s">
        <v>250</v>
      </c>
      <c r="H4434" s="2">
        <v>6414</v>
      </c>
      <c r="I4434" s="3" t="s">
        <v>180</v>
      </c>
      <c r="J4434" s="2">
        <v>6414</v>
      </c>
      <c r="K4434" s="3" t="s">
        <v>205</v>
      </c>
      <c r="L4434" s="2">
        <v>7</v>
      </c>
      <c r="M4434" s="3">
        <v>0.53730278589313185</v>
      </c>
      <c r="N4434" s="3">
        <v>1760.9134481727258</v>
      </c>
      <c r="O4434" s="3">
        <v>4.3314287685801114</v>
      </c>
      <c r="P4434" s="3">
        <f>1-0.712</f>
        <v>0.28800000000000003</v>
      </c>
      <c r="Q4434" s="3">
        <f t="shared" si="346"/>
        <v>1.2474514853510723</v>
      </c>
      <c r="R4434" s="3">
        <v>0</v>
      </c>
      <c r="S4434" s="3">
        <v>0.45970773104202201</v>
      </c>
      <c r="T4434" s="3">
        <f>1-0.531</f>
        <v>0.46899999999999997</v>
      </c>
      <c r="U4434" s="3">
        <f t="shared" si="347"/>
        <v>0.2156029258587083</v>
      </c>
      <c r="V4434" s="3">
        <v>0</v>
      </c>
    </row>
    <row r="4435" spans="1:22" x14ac:dyDescent="0.25">
      <c r="A4435" s="3" t="s">
        <v>158</v>
      </c>
      <c r="B4435" s="3" t="s">
        <v>8</v>
      </c>
      <c r="C4435" s="3" t="s">
        <v>9</v>
      </c>
      <c r="D4435" s="3" t="s">
        <v>197</v>
      </c>
      <c r="E4435" s="3">
        <v>0.56000000000000005</v>
      </c>
      <c r="F4435" s="3">
        <v>0.48</v>
      </c>
      <c r="G4435" s="3" t="s">
        <v>250</v>
      </c>
      <c r="H4435" s="2">
        <v>6414</v>
      </c>
      <c r="I4435" s="3" t="s">
        <v>180</v>
      </c>
      <c r="J4435" s="2">
        <v>6414</v>
      </c>
      <c r="K4435" s="3" t="s">
        <v>207</v>
      </c>
      <c r="L4435" s="2">
        <v>3</v>
      </c>
      <c r="M4435" s="3">
        <v>6.7821275194213911E-3</v>
      </c>
      <c r="N4435" s="3">
        <v>22.197474865866699</v>
      </c>
      <c r="O4435" s="3">
        <v>5.4284906370663216E-2</v>
      </c>
      <c r="P4435" s="3">
        <f>1-0.712</f>
        <v>0.28800000000000003</v>
      </c>
      <c r="Q4435" s="3">
        <f t="shared" si="346"/>
        <v>1.563405303475101E-2</v>
      </c>
      <c r="R4435" s="3">
        <v>0</v>
      </c>
      <c r="S4435" s="3">
        <v>5.5678674135414274E-3</v>
      </c>
      <c r="T4435" s="3">
        <f>1-0.531</f>
        <v>0.46899999999999997</v>
      </c>
      <c r="U4435" s="3">
        <f t="shared" si="347"/>
        <v>2.6113298169509291E-3</v>
      </c>
      <c r="V4435" s="3">
        <v>0</v>
      </c>
    </row>
    <row r="4436" spans="1:22" x14ac:dyDescent="0.25">
      <c r="A4436" s="3" t="s">
        <v>158</v>
      </c>
      <c r="B4436" s="3" t="s">
        <v>8</v>
      </c>
      <c r="C4436" s="3" t="s">
        <v>9</v>
      </c>
      <c r="D4436" s="3" t="s">
        <v>197</v>
      </c>
      <c r="E4436" s="3">
        <v>0.56000000000000005</v>
      </c>
      <c r="F4436" s="3">
        <v>0.48</v>
      </c>
      <c r="G4436" s="3" t="s">
        <v>250</v>
      </c>
      <c r="H4436" s="2">
        <v>6414</v>
      </c>
      <c r="I4436" s="3" t="s">
        <v>180</v>
      </c>
      <c r="J4436" s="2">
        <v>6414</v>
      </c>
      <c r="K4436" s="3" t="s">
        <v>208</v>
      </c>
      <c r="L4436" s="2">
        <v>10</v>
      </c>
      <c r="M4436" s="3">
        <v>1.228262656433833</v>
      </c>
      <c r="N4436" s="3">
        <v>4365.6729310032015</v>
      </c>
      <c r="O4436" s="3">
        <v>10.037624707283644</v>
      </c>
      <c r="P4436" s="3">
        <f>1-0.712</f>
        <v>0.28800000000000003</v>
      </c>
      <c r="Q4436" s="3">
        <f t="shared" si="346"/>
        <v>2.8908359156976897</v>
      </c>
      <c r="R4436" s="3">
        <v>0</v>
      </c>
      <c r="S4436" s="3">
        <v>1.2019003453301562</v>
      </c>
      <c r="T4436" s="3">
        <f>1-0.531</f>
        <v>0.46899999999999997</v>
      </c>
      <c r="U4436" s="3">
        <f t="shared" si="347"/>
        <v>0.5636912619598432</v>
      </c>
      <c r="V4436" s="3">
        <v>0</v>
      </c>
    </row>
    <row r="4437" spans="1:22" x14ac:dyDescent="0.25">
      <c r="A4437" s="3" t="s">
        <v>158</v>
      </c>
      <c r="B4437" s="3" t="s">
        <v>8</v>
      </c>
      <c r="C4437" s="3" t="s">
        <v>9</v>
      </c>
      <c r="D4437" s="3" t="s">
        <v>197</v>
      </c>
      <c r="E4437" s="3">
        <v>0.56000000000000005</v>
      </c>
      <c r="F4437" s="3">
        <v>0.48</v>
      </c>
      <c r="G4437" s="3" t="s">
        <v>163</v>
      </c>
      <c r="H4437" s="2">
        <v>6414</v>
      </c>
      <c r="I4437" s="3" t="s">
        <v>180</v>
      </c>
      <c r="J4437" s="2">
        <v>6414</v>
      </c>
      <c r="K4437" s="3" t="s">
        <v>164</v>
      </c>
      <c r="L4437" s="2">
        <v>8</v>
      </c>
      <c r="M4437" s="3">
        <v>1.0405530450385794</v>
      </c>
      <c r="N4437" s="3">
        <v>1987.9882017667592</v>
      </c>
      <c r="O4437" s="3">
        <v>5.1137897131186776</v>
      </c>
      <c r="P4437" s="3">
        <v>1</v>
      </c>
      <c r="Q4437" s="3">
        <f t="shared" si="346"/>
        <v>5.1137897131186776</v>
      </c>
      <c r="R4437" s="3">
        <v>0</v>
      </c>
      <c r="S4437" s="3">
        <v>0.38984929076292535</v>
      </c>
      <c r="T4437" s="3">
        <v>1</v>
      </c>
      <c r="U4437" s="3">
        <f t="shared" si="347"/>
        <v>0.38984929076292535</v>
      </c>
      <c r="V4437" s="3">
        <v>0</v>
      </c>
    </row>
    <row r="4438" spans="1:22" x14ac:dyDescent="0.25">
      <c r="A4438" s="3" t="s">
        <v>158</v>
      </c>
      <c r="B4438" s="3" t="s">
        <v>8</v>
      </c>
      <c r="C4438" s="3" t="s">
        <v>9</v>
      </c>
      <c r="D4438" s="3" t="s">
        <v>197</v>
      </c>
      <c r="E4438" s="3">
        <v>0.56000000000000005</v>
      </c>
      <c r="F4438" s="3">
        <v>0.48</v>
      </c>
      <c r="G4438" s="3" t="s">
        <v>163</v>
      </c>
      <c r="H4438" s="2">
        <v>6414</v>
      </c>
      <c r="I4438" s="3" t="s">
        <v>180</v>
      </c>
      <c r="J4438" s="2">
        <v>6414</v>
      </c>
      <c r="K4438" s="3" t="s">
        <v>219</v>
      </c>
      <c r="L4438" s="2">
        <v>1</v>
      </c>
      <c r="M4438" s="3">
        <v>2.012263694946757E-2</v>
      </c>
      <c r="N4438" s="3">
        <v>45.203848340477485</v>
      </c>
      <c r="O4438" s="3">
        <v>0.10831679310931151</v>
      </c>
      <c r="P4438" s="3">
        <v>1</v>
      </c>
      <c r="Q4438" s="3">
        <f t="shared" si="346"/>
        <v>0.10831679310931151</v>
      </c>
      <c r="R4438" s="3">
        <v>0</v>
      </c>
      <c r="S4438" s="3">
        <v>1.1576992218654499E-2</v>
      </c>
      <c r="T4438" s="3">
        <v>1</v>
      </c>
      <c r="U4438" s="3">
        <f t="shared" si="347"/>
        <v>1.1576992218654499E-2</v>
      </c>
      <c r="V4438" s="3">
        <v>0</v>
      </c>
    </row>
    <row r="4439" spans="1:22" x14ac:dyDescent="0.25">
      <c r="A4439" s="3" t="s">
        <v>158</v>
      </c>
      <c r="B4439" s="3" t="s">
        <v>310</v>
      </c>
      <c r="C4439" s="3" t="s">
        <v>9</v>
      </c>
      <c r="D4439" s="3" t="s">
        <v>197</v>
      </c>
      <c r="E4439" s="3">
        <v>0.56000000000000005</v>
      </c>
      <c r="F4439" s="3">
        <v>0.48</v>
      </c>
      <c r="G4439" s="3" t="s">
        <v>19</v>
      </c>
      <c r="H4439" s="2">
        <v>6416</v>
      </c>
      <c r="I4439" s="3" t="s">
        <v>234</v>
      </c>
      <c r="J4439" s="2">
        <v>6416</v>
      </c>
      <c r="K4439" s="3" t="s">
        <v>19</v>
      </c>
      <c r="L4439" s="2">
        <v>36</v>
      </c>
      <c r="M4439" s="3">
        <v>6.2223711794615006</v>
      </c>
      <c r="N4439" s="3">
        <v>16843.779901819638</v>
      </c>
      <c r="O4439" s="3">
        <v>41.663515548222669</v>
      </c>
      <c r="P4439" s="3">
        <v>1</v>
      </c>
      <c r="Q4439" s="3">
        <f t="shared" si="346"/>
        <v>41.663515548222669</v>
      </c>
      <c r="R4439" s="3">
        <v>0</v>
      </c>
      <c r="S4439" s="3">
        <v>4.9277398046688736</v>
      </c>
      <c r="T4439" s="3">
        <v>1</v>
      </c>
      <c r="U4439" s="3">
        <f t="shared" si="347"/>
        <v>4.9277398046688736</v>
      </c>
      <c r="V4439" s="3">
        <v>0</v>
      </c>
    </row>
    <row r="4440" spans="1:22" x14ac:dyDescent="0.25">
      <c r="A4440" s="3" t="s">
        <v>158</v>
      </c>
      <c r="B4440" s="3" t="s">
        <v>8</v>
      </c>
      <c r="C4440" s="3" t="s">
        <v>9</v>
      </c>
      <c r="D4440" s="3" t="s">
        <v>197</v>
      </c>
      <c r="E4440" s="3">
        <v>0.56000000000000005</v>
      </c>
      <c r="F4440" s="3">
        <v>0.48</v>
      </c>
      <c r="G4440" s="3" t="s">
        <v>19</v>
      </c>
      <c r="H4440" s="2">
        <v>6416</v>
      </c>
      <c r="I4440" s="3" t="s">
        <v>234</v>
      </c>
      <c r="J4440" s="2">
        <v>6416</v>
      </c>
      <c r="K4440" s="3" t="s">
        <v>168</v>
      </c>
      <c r="L4440" s="2">
        <v>2</v>
      </c>
      <c r="M4440" s="3">
        <v>4.1728621729156742E-2</v>
      </c>
      <c r="N4440" s="3">
        <v>137.28231738372892</v>
      </c>
      <c r="O4440" s="3">
        <v>0.33373739944222225</v>
      </c>
      <c r="P4440" s="3">
        <f>1-0.712</f>
        <v>0.28800000000000003</v>
      </c>
      <c r="Q4440" s="3">
        <f t="shared" si="346"/>
        <v>9.6116371039360021E-2</v>
      </c>
      <c r="R4440" s="3">
        <v>0</v>
      </c>
      <c r="S4440" s="3">
        <v>4.2538202976322839E-2</v>
      </c>
      <c r="T4440" s="3">
        <f>1-0.531</f>
        <v>0.46899999999999997</v>
      </c>
      <c r="U4440" s="3">
        <f t="shared" si="347"/>
        <v>1.9950417195895409E-2</v>
      </c>
      <c r="V4440" s="3">
        <v>0</v>
      </c>
    </row>
    <row r="4441" spans="1:22" x14ac:dyDescent="0.25">
      <c r="A4441" s="3" t="s">
        <v>158</v>
      </c>
      <c r="B4441" s="3" t="s">
        <v>310</v>
      </c>
      <c r="C4441" s="3" t="s">
        <v>9</v>
      </c>
      <c r="D4441" s="3" t="s">
        <v>197</v>
      </c>
      <c r="E4441" s="3">
        <v>0.56000000000000005</v>
      </c>
      <c r="F4441" s="3">
        <v>0.48</v>
      </c>
      <c r="G4441" s="3" t="s">
        <v>183</v>
      </c>
      <c r="H4441" s="2">
        <v>6416</v>
      </c>
      <c r="I4441" s="3" t="s">
        <v>234</v>
      </c>
      <c r="J4441" s="2">
        <v>6416</v>
      </c>
      <c r="K4441" s="3" t="s">
        <v>169</v>
      </c>
      <c r="L4441" s="2">
        <v>24</v>
      </c>
      <c r="M4441" s="3">
        <v>7.5792678490368939</v>
      </c>
      <c r="N4441" s="3">
        <v>20503.225449969981</v>
      </c>
      <c r="O4441" s="3">
        <v>53.816947802811221</v>
      </c>
      <c r="P4441" s="3">
        <v>1</v>
      </c>
      <c r="Q4441" s="3">
        <f t="shared" si="346"/>
        <v>53.816947802811221</v>
      </c>
      <c r="R4441" s="3">
        <v>0</v>
      </c>
      <c r="S4441" s="3">
        <v>6.2370217907562324</v>
      </c>
      <c r="T4441" s="3">
        <v>1</v>
      </c>
      <c r="U4441" s="3">
        <f t="shared" si="347"/>
        <v>6.2370217907562324</v>
      </c>
      <c r="V4441" s="3">
        <v>0</v>
      </c>
    </row>
    <row r="4442" spans="1:22" x14ac:dyDescent="0.25">
      <c r="A4442" s="3" t="s">
        <v>158</v>
      </c>
      <c r="B4442" s="3" t="s">
        <v>8</v>
      </c>
      <c r="C4442" s="3" t="s">
        <v>9</v>
      </c>
      <c r="D4442" s="3" t="s">
        <v>197</v>
      </c>
      <c r="E4442" s="3">
        <v>0.56000000000000005</v>
      </c>
      <c r="F4442" s="3">
        <v>0.48</v>
      </c>
      <c r="G4442" s="3" t="s">
        <v>183</v>
      </c>
      <c r="H4442" s="2">
        <v>6416</v>
      </c>
      <c r="I4442" s="3" t="s">
        <v>234</v>
      </c>
      <c r="J4442" s="2">
        <v>6416</v>
      </c>
      <c r="K4442" s="3" t="s">
        <v>199</v>
      </c>
      <c r="L4442" s="2">
        <v>35</v>
      </c>
      <c r="M4442" s="3">
        <v>7.4386657621145362</v>
      </c>
      <c r="N4442" s="3">
        <v>23927.609961435475</v>
      </c>
      <c r="O4442" s="3">
        <v>62.648676315209734</v>
      </c>
      <c r="P4442" s="3">
        <f>1-0.712</f>
        <v>0.28800000000000003</v>
      </c>
      <c r="Q4442" s="3">
        <f t="shared" si="346"/>
        <v>18.042818778780404</v>
      </c>
      <c r="R4442" s="3">
        <v>0</v>
      </c>
      <c r="S4442" s="3">
        <v>7.6712872072223552</v>
      </c>
      <c r="T4442" s="3">
        <f>1-0.531</f>
        <v>0.46899999999999997</v>
      </c>
      <c r="U4442" s="3">
        <f t="shared" si="347"/>
        <v>3.5978337001872842</v>
      </c>
      <c r="V4442" s="3">
        <v>0</v>
      </c>
    </row>
    <row r="4443" spans="1:22" x14ac:dyDescent="0.25">
      <c r="A4443" s="3" t="s">
        <v>158</v>
      </c>
      <c r="B4443" s="3" t="s">
        <v>8</v>
      </c>
      <c r="C4443" s="3" t="s">
        <v>9</v>
      </c>
      <c r="D4443" s="3" t="s">
        <v>197</v>
      </c>
      <c r="E4443" s="3">
        <v>0.56000000000000005</v>
      </c>
      <c r="F4443" s="3">
        <v>0.48</v>
      </c>
      <c r="G4443" s="3" t="s">
        <v>250</v>
      </c>
      <c r="H4443" s="2">
        <v>6416</v>
      </c>
      <c r="I4443" s="3" t="s">
        <v>234</v>
      </c>
      <c r="J4443" s="2">
        <v>6416</v>
      </c>
      <c r="K4443" s="3" t="s">
        <v>205</v>
      </c>
      <c r="L4443" s="2">
        <v>2</v>
      </c>
      <c r="M4443" s="3">
        <v>7.0229903002989702E-2</v>
      </c>
      <c r="N4443" s="3">
        <v>231.10399933191837</v>
      </c>
      <c r="O4443" s="3">
        <v>0.56630640743896021</v>
      </c>
      <c r="P4443" s="3">
        <f>1-0.712</f>
        <v>0.28800000000000003</v>
      </c>
      <c r="Q4443" s="3">
        <f t="shared" si="346"/>
        <v>0.16309624534242056</v>
      </c>
      <c r="R4443" s="3">
        <v>0</v>
      </c>
      <c r="S4443" s="3">
        <v>7.3157863941028731E-2</v>
      </c>
      <c r="T4443" s="3">
        <f>1-0.531</f>
        <v>0.46899999999999997</v>
      </c>
      <c r="U4443" s="3">
        <f t="shared" si="347"/>
        <v>3.4311038188342476E-2</v>
      </c>
      <c r="V4443" s="3">
        <v>0</v>
      </c>
    </row>
    <row r="4444" spans="1:22" x14ac:dyDescent="0.25">
      <c r="A4444" s="3" t="s">
        <v>158</v>
      </c>
      <c r="B4444" s="3" t="s">
        <v>8</v>
      </c>
      <c r="C4444" s="3" t="s">
        <v>9</v>
      </c>
      <c r="D4444" s="3" t="s">
        <v>197</v>
      </c>
      <c r="E4444" s="3">
        <v>0.56000000000000005</v>
      </c>
      <c r="F4444" s="3">
        <v>0.48</v>
      </c>
      <c r="G4444" s="3" t="s">
        <v>163</v>
      </c>
      <c r="H4444" s="2">
        <v>6416</v>
      </c>
      <c r="I4444" s="3" t="s">
        <v>234</v>
      </c>
      <c r="J4444" s="2">
        <v>6416</v>
      </c>
      <c r="K4444" s="3" t="s">
        <v>164</v>
      </c>
      <c r="L4444" s="2">
        <v>5</v>
      </c>
      <c r="M4444" s="3">
        <v>0.77698849722801477</v>
      </c>
      <c r="N4444" s="3">
        <v>1682.6029561429541</v>
      </c>
      <c r="O4444" s="3">
        <v>4.977166612762673</v>
      </c>
      <c r="P4444" s="3">
        <v>1</v>
      </c>
      <c r="Q4444" s="3">
        <f t="shared" si="346"/>
        <v>4.977166612762673</v>
      </c>
      <c r="R4444" s="3">
        <v>0</v>
      </c>
      <c r="S4444" s="3">
        <v>0.70229081777267632</v>
      </c>
      <c r="T4444" s="3">
        <v>1</v>
      </c>
      <c r="U4444" s="3">
        <f t="shared" si="347"/>
        <v>0.70229081777267632</v>
      </c>
      <c r="V4444" s="3">
        <v>0</v>
      </c>
    </row>
    <row r="4445" spans="1:22" x14ac:dyDescent="0.25">
      <c r="A4445" s="3" t="s">
        <v>158</v>
      </c>
      <c r="B4445" s="3" t="s">
        <v>8</v>
      </c>
      <c r="C4445" s="3" t="s">
        <v>9</v>
      </c>
      <c r="D4445" s="3" t="s">
        <v>197</v>
      </c>
      <c r="E4445" s="3">
        <v>0.56000000000000005</v>
      </c>
      <c r="F4445" s="3">
        <v>0.48</v>
      </c>
      <c r="G4445" s="3" t="s">
        <v>166</v>
      </c>
      <c r="H4445" s="2">
        <v>6416</v>
      </c>
      <c r="I4445" s="3" t="s">
        <v>234</v>
      </c>
      <c r="J4445" s="2">
        <v>6416</v>
      </c>
      <c r="K4445" s="3" t="s">
        <v>167</v>
      </c>
      <c r="L4445" s="2">
        <v>4</v>
      </c>
      <c r="M4445" s="3">
        <v>0.62924000114425305</v>
      </c>
      <c r="N4445" s="3">
        <v>1443.8850005629547</v>
      </c>
      <c r="O4445" s="3">
        <v>3.0396012696960915</v>
      </c>
      <c r="P4445" s="3">
        <v>1</v>
      </c>
      <c r="Q4445" s="3">
        <f t="shared" si="346"/>
        <v>3.0396012696960915</v>
      </c>
      <c r="R4445" s="3">
        <v>0</v>
      </c>
      <c r="S4445" s="3">
        <v>0.25285346047073975</v>
      </c>
      <c r="T4445" s="3">
        <v>1</v>
      </c>
      <c r="U4445" s="3">
        <f t="shared" si="347"/>
        <v>0.25285346047073975</v>
      </c>
      <c r="V4445" s="3">
        <v>0</v>
      </c>
    </row>
    <row r="4446" spans="1:22" x14ac:dyDescent="0.25">
      <c r="A4446" s="3" t="s">
        <v>158</v>
      </c>
      <c r="B4446" s="3" t="s">
        <v>351</v>
      </c>
      <c r="C4446" s="3" t="s">
        <v>352</v>
      </c>
      <c r="D4446" s="3" t="s">
        <v>353</v>
      </c>
      <c r="E4446" s="3">
        <v>0.36</v>
      </c>
      <c r="F4446" s="3">
        <v>0.57999999999999996</v>
      </c>
      <c r="G4446" s="3" t="s">
        <v>272</v>
      </c>
      <c r="H4446" s="2">
        <v>6420</v>
      </c>
      <c r="I4446" s="3" t="s">
        <v>51</v>
      </c>
      <c r="J4446" s="2">
        <v>3000</v>
      </c>
      <c r="K4446" s="3" t="s">
        <v>272</v>
      </c>
      <c r="L4446" s="2">
        <v>20</v>
      </c>
      <c r="M4446" s="3">
        <v>4.3463158217578597</v>
      </c>
      <c r="N4446" s="3">
        <v>12959.748788727442</v>
      </c>
      <c r="O4446" s="3">
        <v>29.668798793135007</v>
      </c>
      <c r="P4446" s="3">
        <v>1</v>
      </c>
      <c r="Q4446" s="3">
        <f t="shared" si="346"/>
        <v>29.668798793135007</v>
      </c>
      <c r="R4446" s="3">
        <v>0</v>
      </c>
      <c r="S4446" s="3">
        <v>3.3527556900743578</v>
      </c>
      <c r="T4446" s="3">
        <v>1</v>
      </c>
      <c r="U4446" s="3">
        <f t="shared" si="347"/>
        <v>3.3527556900743578</v>
      </c>
      <c r="V4446" s="3">
        <v>0</v>
      </c>
    </row>
    <row r="4447" spans="1:22" x14ac:dyDescent="0.25">
      <c r="A4447" s="3" t="s">
        <v>158</v>
      </c>
      <c r="B4447" s="3" t="s">
        <v>8</v>
      </c>
      <c r="C4447" s="3" t="s">
        <v>9</v>
      </c>
      <c r="D4447" s="3" t="s">
        <v>197</v>
      </c>
      <c r="E4447" s="3">
        <v>0.56000000000000005</v>
      </c>
      <c r="F4447" s="3">
        <v>0.48</v>
      </c>
      <c r="G4447" s="3" t="s">
        <v>19</v>
      </c>
      <c r="H4447" s="2">
        <v>6420</v>
      </c>
      <c r="I4447" s="3" t="s">
        <v>51</v>
      </c>
      <c r="J4447" s="2">
        <v>6420</v>
      </c>
      <c r="K4447" s="3" t="s">
        <v>19</v>
      </c>
      <c r="L4447" s="2">
        <v>52</v>
      </c>
      <c r="M4447" s="3">
        <v>13.650093886174307</v>
      </c>
      <c r="N4447" s="3">
        <v>36735.853032017614</v>
      </c>
      <c r="O4447" s="3">
        <v>91.985058649046451</v>
      </c>
      <c r="P4447" s="3">
        <v>1</v>
      </c>
      <c r="Q4447" s="3">
        <f t="shared" si="346"/>
        <v>91.985058649046451</v>
      </c>
      <c r="R4447" s="3">
        <v>0</v>
      </c>
      <c r="S4447" s="3">
        <v>9.3555943375748587</v>
      </c>
      <c r="T4447" s="3">
        <v>1</v>
      </c>
      <c r="U4447" s="3">
        <f t="shared" si="347"/>
        <v>9.3555943375748587</v>
      </c>
      <c r="V4447" s="3">
        <v>0</v>
      </c>
    </row>
    <row r="4448" spans="1:22" x14ac:dyDescent="0.25">
      <c r="A4448" s="3" t="s">
        <v>158</v>
      </c>
      <c r="B4448" s="3" t="s">
        <v>310</v>
      </c>
      <c r="C4448" s="3" t="s">
        <v>9</v>
      </c>
      <c r="D4448" s="3" t="s">
        <v>333</v>
      </c>
      <c r="E4448" s="3">
        <v>0.56000000000000005</v>
      </c>
      <c r="F4448" s="3">
        <v>0.48</v>
      </c>
      <c r="G4448" s="3" t="s">
        <v>19</v>
      </c>
      <c r="H4448" s="2">
        <v>6420</v>
      </c>
      <c r="I4448" s="3" t="s">
        <v>51</v>
      </c>
      <c r="J4448" s="2">
        <v>6420</v>
      </c>
      <c r="K4448" s="3" t="s">
        <v>19</v>
      </c>
      <c r="L4448" s="2">
        <v>6</v>
      </c>
      <c r="M4448" s="3">
        <v>1.2035678899198359</v>
      </c>
      <c r="N4448" s="3">
        <v>2504.8522622191099</v>
      </c>
      <c r="O4448" s="3">
        <v>5.9564053059558804</v>
      </c>
      <c r="P4448" s="3">
        <v>1</v>
      </c>
      <c r="Q4448" s="3">
        <f t="shared" si="346"/>
        <v>5.9564053059558804</v>
      </c>
      <c r="R4448" s="3">
        <v>0</v>
      </c>
      <c r="S4448" s="3">
        <v>0.68168082984248668</v>
      </c>
      <c r="T4448" s="3">
        <v>1</v>
      </c>
      <c r="U4448" s="3">
        <f t="shared" si="347"/>
        <v>0.68168082984248668</v>
      </c>
      <c r="V4448" s="3">
        <v>0</v>
      </c>
    </row>
    <row r="4449" spans="1:22" x14ac:dyDescent="0.25">
      <c r="A4449" s="3" t="s">
        <v>158</v>
      </c>
      <c r="B4449" s="3" t="s">
        <v>310</v>
      </c>
      <c r="C4449" s="3" t="s">
        <v>9</v>
      </c>
      <c r="D4449" s="3" t="s">
        <v>197</v>
      </c>
      <c r="E4449" s="3">
        <v>0.56000000000000005</v>
      </c>
      <c r="F4449" s="3">
        <v>0.48</v>
      </c>
      <c r="G4449" s="3" t="s">
        <v>19</v>
      </c>
      <c r="H4449" s="2">
        <v>6420</v>
      </c>
      <c r="I4449" s="3" t="s">
        <v>51</v>
      </c>
      <c r="J4449" s="2">
        <v>6420</v>
      </c>
      <c r="K4449" s="3" t="s">
        <v>19</v>
      </c>
      <c r="L4449" s="2">
        <v>19</v>
      </c>
      <c r="M4449" s="3">
        <v>6.4829885092835857</v>
      </c>
      <c r="N4449" s="3">
        <v>18572.166310523397</v>
      </c>
      <c r="O4449" s="3">
        <v>45.867441434665032</v>
      </c>
      <c r="P4449" s="3">
        <v>1</v>
      </c>
      <c r="Q4449" s="3">
        <f t="shared" si="346"/>
        <v>45.867441434665032</v>
      </c>
      <c r="R4449" s="3">
        <v>0</v>
      </c>
      <c r="S4449" s="3">
        <v>4.6358016079911808</v>
      </c>
      <c r="T4449" s="3">
        <v>1</v>
      </c>
      <c r="U4449" s="3">
        <f t="shared" si="347"/>
        <v>4.6358016079911808</v>
      </c>
      <c r="V4449" s="3">
        <v>0</v>
      </c>
    </row>
    <row r="4450" spans="1:22" x14ac:dyDescent="0.25">
      <c r="A4450" s="3" t="s">
        <v>158</v>
      </c>
      <c r="B4450" s="3" t="s">
        <v>89</v>
      </c>
      <c r="C4450" s="3" t="s">
        <v>9</v>
      </c>
      <c r="D4450" s="3" t="s">
        <v>262</v>
      </c>
      <c r="E4450" s="3">
        <v>0.56000000000000005</v>
      </c>
      <c r="F4450" s="3">
        <v>0.48</v>
      </c>
      <c r="G4450" s="3" t="s">
        <v>277</v>
      </c>
      <c r="H4450" s="2">
        <v>6420</v>
      </c>
      <c r="I4450" s="3" t="s">
        <v>51</v>
      </c>
      <c r="J4450" s="2">
        <v>6420</v>
      </c>
      <c r="K4450" s="3" t="s">
        <v>274</v>
      </c>
      <c r="L4450" s="2">
        <v>31</v>
      </c>
      <c r="M4450" s="3">
        <v>6.72232591868522</v>
      </c>
      <c r="N4450" s="3">
        <v>17262.26766994888</v>
      </c>
      <c r="O4450" s="3">
        <v>43.786833714727024</v>
      </c>
      <c r="P4450" s="3">
        <v>1</v>
      </c>
      <c r="Q4450" s="3">
        <f t="shared" si="346"/>
        <v>43.786833714727024</v>
      </c>
      <c r="R4450" s="3">
        <v>0</v>
      </c>
      <c r="S4450" s="3">
        <v>4.4074706937432788</v>
      </c>
      <c r="T4450" s="3">
        <v>1</v>
      </c>
      <c r="U4450" s="3">
        <f t="shared" si="347"/>
        <v>4.4074706937432788</v>
      </c>
      <c r="V4450" s="3">
        <v>0</v>
      </c>
    </row>
    <row r="4451" spans="1:22" x14ac:dyDescent="0.25">
      <c r="A4451" s="3" t="s">
        <v>158</v>
      </c>
      <c r="B4451" s="3" t="s">
        <v>351</v>
      </c>
      <c r="C4451" s="3" t="s">
        <v>352</v>
      </c>
      <c r="D4451" s="3" t="s">
        <v>353</v>
      </c>
      <c r="E4451" s="3">
        <v>0.36</v>
      </c>
      <c r="F4451" s="3">
        <v>0.57999999999999996</v>
      </c>
      <c r="G4451" s="3" t="s">
        <v>283</v>
      </c>
      <c r="H4451" s="2">
        <v>6420</v>
      </c>
      <c r="I4451" s="3" t="s">
        <v>51</v>
      </c>
      <c r="J4451" s="2">
        <v>6420</v>
      </c>
      <c r="K4451" s="3" t="s">
        <v>287</v>
      </c>
      <c r="L4451" s="2">
        <v>9</v>
      </c>
      <c r="M4451" s="3">
        <v>0.64254147683483465</v>
      </c>
      <c r="N4451" s="3">
        <v>1812.5514604605476</v>
      </c>
      <c r="O4451" s="3">
        <v>4.3508974182929565</v>
      </c>
      <c r="P4451" s="3">
        <v>1</v>
      </c>
      <c r="Q4451" s="3">
        <f t="shared" si="346"/>
        <v>4.3508974182929565</v>
      </c>
      <c r="R4451" s="3">
        <v>0</v>
      </c>
      <c r="S4451" s="3">
        <v>0.46621527623311027</v>
      </c>
      <c r="T4451" s="3">
        <v>1</v>
      </c>
      <c r="U4451" s="3">
        <f t="shared" si="347"/>
        <v>0.46621527623311027</v>
      </c>
      <c r="V4451" s="3">
        <v>0</v>
      </c>
    </row>
    <row r="4452" spans="1:22" x14ac:dyDescent="0.25">
      <c r="A4452" s="3" t="s">
        <v>158</v>
      </c>
      <c r="B4452" s="3" t="s">
        <v>89</v>
      </c>
      <c r="C4452" s="3" t="s">
        <v>9</v>
      </c>
      <c r="D4452" s="3" t="s">
        <v>262</v>
      </c>
      <c r="E4452" s="3">
        <v>0.56000000000000005</v>
      </c>
      <c r="F4452" s="3">
        <v>0.48</v>
      </c>
      <c r="G4452" s="3" t="s">
        <v>283</v>
      </c>
      <c r="H4452" s="2">
        <v>6420</v>
      </c>
      <c r="I4452" s="3" t="s">
        <v>51</v>
      </c>
      <c r="J4452" s="2">
        <v>6420</v>
      </c>
      <c r="K4452" s="3" t="s">
        <v>263</v>
      </c>
      <c r="L4452" s="2">
        <v>1</v>
      </c>
      <c r="M4452" s="3">
        <v>6.9139241835863875E-3</v>
      </c>
      <c r="N4452" s="3">
        <v>19.317203978549038</v>
      </c>
      <c r="O4452" s="3">
        <v>4.9211346584320845E-2</v>
      </c>
      <c r="P4452" s="3">
        <v>1</v>
      </c>
      <c r="Q4452" s="3">
        <f t="shared" si="346"/>
        <v>4.9211346584320845E-2</v>
      </c>
      <c r="R4452" s="3">
        <v>0</v>
      </c>
      <c r="S4452" s="3">
        <v>7.9413286825327709E-3</v>
      </c>
      <c r="T4452" s="3">
        <v>1</v>
      </c>
      <c r="U4452" s="3">
        <f t="shared" si="347"/>
        <v>7.9413286825327709E-3</v>
      </c>
      <c r="V4452" s="3">
        <v>0</v>
      </c>
    </row>
    <row r="4453" spans="1:22" x14ac:dyDescent="0.25">
      <c r="A4453" s="3" t="s">
        <v>158</v>
      </c>
      <c r="B4453" s="3" t="s">
        <v>351</v>
      </c>
      <c r="C4453" s="3" t="s">
        <v>352</v>
      </c>
      <c r="D4453" s="3" t="s">
        <v>353</v>
      </c>
      <c r="E4453" s="3">
        <v>0.36</v>
      </c>
      <c r="F4453" s="3">
        <v>0.57999999999999996</v>
      </c>
      <c r="G4453" s="3" t="s">
        <v>283</v>
      </c>
      <c r="H4453" s="2">
        <v>6420</v>
      </c>
      <c r="I4453" s="3" t="s">
        <v>51</v>
      </c>
      <c r="J4453" s="2">
        <v>6420</v>
      </c>
      <c r="K4453" s="3" t="s">
        <v>366</v>
      </c>
      <c r="L4453" s="2">
        <v>1</v>
      </c>
      <c r="M4453" s="3">
        <v>3.6566231906578475E-3</v>
      </c>
      <c r="N4453" s="3">
        <v>13.312140827760247</v>
      </c>
      <c r="O4453" s="3">
        <v>2.7877711054840749E-2</v>
      </c>
      <c r="P4453" s="3">
        <v>1</v>
      </c>
      <c r="Q4453" s="3">
        <f t="shared" si="346"/>
        <v>2.7877711054840749E-2</v>
      </c>
      <c r="R4453" s="3">
        <v>0</v>
      </c>
      <c r="S4453" s="3">
        <v>3.7072478901482428E-3</v>
      </c>
      <c r="T4453" s="3">
        <v>1</v>
      </c>
      <c r="U4453" s="3">
        <f t="shared" si="347"/>
        <v>3.7072478901482428E-3</v>
      </c>
      <c r="V4453" s="3">
        <v>0</v>
      </c>
    </row>
    <row r="4454" spans="1:22" x14ac:dyDescent="0.25">
      <c r="A4454" s="3" t="s">
        <v>158</v>
      </c>
      <c r="B4454" s="3" t="s">
        <v>89</v>
      </c>
      <c r="C4454" s="3" t="s">
        <v>9</v>
      </c>
      <c r="D4454" s="3" t="s">
        <v>262</v>
      </c>
      <c r="E4454" s="3">
        <v>0.56000000000000005</v>
      </c>
      <c r="F4454" s="3">
        <v>0.48</v>
      </c>
      <c r="G4454" s="3" t="s">
        <v>264</v>
      </c>
      <c r="H4454" s="2">
        <v>6420</v>
      </c>
      <c r="I4454" s="3" t="s">
        <v>51</v>
      </c>
      <c r="J4454" s="2">
        <v>6420</v>
      </c>
      <c r="K4454" s="3" t="s">
        <v>264</v>
      </c>
      <c r="L4454" s="2">
        <v>86</v>
      </c>
      <c r="M4454" s="3">
        <v>22.174196173343457</v>
      </c>
      <c r="N4454" s="3">
        <v>50969.66730980861</v>
      </c>
      <c r="O4454" s="3">
        <v>129.26553033990106</v>
      </c>
      <c r="P4454" s="3">
        <v>1</v>
      </c>
      <c r="Q4454" s="3">
        <f t="shared" si="346"/>
        <v>129.26553033990106</v>
      </c>
      <c r="R4454" s="3">
        <v>0</v>
      </c>
      <c r="S4454" s="3">
        <v>13.563959999756584</v>
      </c>
      <c r="T4454" s="3">
        <v>1</v>
      </c>
      <c r="U4454" s="3">
        <f t="shared" si="347"/>
        <v>13.563959999756584</v>
      </c>
      <c r="V4454" s="3">
        <v>0</v>
      </c>
    </row>
    <row r="4455" spans="1:22" x14ac:dyDescent="0.25">
      <c r="A4455" s="3" t="s">
        <v>158</v>
      </c>
      <c r="B4455" s="3" t="s">
        <v>310</v>
      </c>
      <c r="C4455" s="3" t="s">
        <v>9</v>
      </c>
      <c r="D4455" s="3" t="s">
        <v>197</v>
      </c>
      <c r="E4455" s="3">
        <v>0.56000000000000005</v>
      </c>
      <c r="F4455" s="3">
        <v>0.48</v>
      </c>
      <c r="G4455" s="3" t="s">
        <v>264</v>
      </c>
      <c r="H4455" s="2">
        <v>6420</v>
      </c>
      <c r="I4455" s="3" t="s">
        <v>51</v>
      </c>
      <c r="J4455" s="2">
        <v>6420</v>
      </c>
      <c r="K4455" s="3" t="s">
        <v>264</v>
      </c>
      <c r="L4455" s="2">
        <v>46</v>
      </c>
      <c r="M4455" s="3">
        <v>10.447876002117054</v>
      </c>
      <c r="N4455" s="3">
        <v>31857.531355247451</v>
      </c>
      <c r="O4455" s="3">
        <v>79.80151272507679</v>
      </c>
      <c r="P4455" s="3">
        <v>1</v>
      </c>
      <c r="Q4455" s="3">
        <f t="shared" si="346"/>
        <v>79.80151272507679</v>
      </c>
      <c r="R4455" s="3">
        <v>0</v>
      </c>
      <c r="S4455" s="3">
        <v>9.4806484376153044</v>
      </c>
      <c r="T4455" s="3">
        <v>1</v>
      </c>
      <c r="U4455" s="3">
        <f t="shared" si="347"/>
        <v>9.4806484376153044</v>
      </c>
      <c r="V4455" s="3">
        <v>0</v>
      </c>
    </row>
    <row r="4456" spans="1:22" x14ac:dyDescent="0.25">
      <c r="A4456" s="3" t="s">
        <v>158</v>
      </c>
      <c r="B4456" s="3" t="s">
        <v>351</v>
      </c>
      <c r="C4456" s="3" t="s">
        <v>352</v>
      </c>
      <c r="D4456" s="3" t="s">
        <v>353</v>
      </c>
      <c r="E4456" s="3">
        <v>0.36</v>
      </c>
      <c r="F4456" s="3">
        <v>0.57999999999999996</v>
      </c>
      <c r="G4456" s="3" t="s">
        <v>272</v>
      </c>
      <c r="H4456" s="2">
        <v>6420</v>
      </c>
      <c r="I4456" s="3" t="s">
        <v>51</v>
      </c>
      <c r="J4456" s="2">
        <v>6420</v>
      </c>
      <c r="K4456" s="3" t="s">
        <v>272</v>
      </c>
      <c r="L4456" s="2">
        <v>487</v>
      </c>
      <c r="M4456" s="3">
        <v>187.65894866914721</v>
      </c>
      <c r="N4456" s="3">
        <v>469471.39346330747</v>
      </c>
      <c r="O4456" s="3">
        <v>1197.5902991658284</v>
      </c>
      <c r="P4456" s="3">
        <v>1</v>
      </c>
      <c r="Q4456" s="3">
        <f t="shared" si="346"/>
        <v>1197.5902991658284</v>
      </c>
      <c r="R4456" s="3">
        <v>0</v>
      </c>
      <c r="S4456" s="3">
        <v>117.44536527605386</v>
      </c>
      <c r="T4456" s="3">
        <v>1</v>
      </c>
      <c r="U4456" s="3">
        <f t="shared" si="347"/>
        <v>117.44536527605386</v>
      </c>
      <c r="V4456" s="3">
        <v>0</v>
      </c>
    </row>
    <row r="4457" spans="1:22" x14ac:dyDescent="0.25">
      <c r="A4457" s="3" t="s">
        <v>158</v>
      </c>
      <c r="B4457" s="3" t="s">
        <v>8</v>
      </c>
      <c r="C4457" s="3" t="s">
        <v>9</v>
      </c>
      <c r="D4457" s="3" t="s">
        <v>197</v>
      </c>
      <c r="E4457" s="3">
        <v>0.56000000000000005</v>
      </c>
      <c r="F4457" s="3">
        <v>0.48</v>
      </c>
      <c r="G4457" s="3" t="s">
        <v>184</v>
      </c>
      <c r="H4457" s="2">
        <v>6430</v>
      </c>
      <c r="I4457" s="3" t="s">
        <v>72</v>
      </c>
      <c r="J4457" s="2">
        <v>1000</v>
      </c>
      <c r="K4457" s="3" t="s">
        <v>172</v>
      </c>
      <c r="L4457" s="2">
        <v>24</v>
      </c>
      <c r="M4457" s="3">
        <v>1.6448043268308485</v>
      </c>
      <c r="N4457" s="3">
        <v>4709.6758801434398</v>
      </c>
      <c r="O4457" s="3">
        <v>9.1625400742345438</v>
      </c>
      <c r="P4457" s="3">
        <f>1-0.712</f>
        <v>0.28800000000000003</v>
      </c>
      <c r="Q4457" s="3">
        <f t="shared" si="346"/>
        <v>2.6388115413795488</v>
      </c>
      <c r="R4457" s="4">
        <f t="shared" ref="R4457:R4464" si="348">Q4457</f>
        <v>2.6388115413795488</v>
      </c>
      <c r="S4457" s="3">
        <v>0.96411206660415616</v>
      </c>
      <c r="T4457" s="3">
        <f>1-0.531</f>
        <v>0.46899999999999997</v>
      </c>
      <c r="U4457" s="3">
        <f t="shared" si="347"/>
        <v>0.45216855923734922</v>
      </c>
      <c r="V4457" s="3">
        <f t="shared" ref="V4457:V4464" si="349">U4457</f>
        <v>0.45216855923734922</v>
      </c>
    </row>
    <row r="4458" spans="1:22" x14ac:dyDescent="0.25">
      <c r="A4458" s="3" t="s">
        <v>158</v>
      </c>
      <c r="B4458" s="3" t="s">
        <v>310</v>
      </c>
      <c r="C4458" s="3" t="s">
        <v>9</v>
      </c>
      <c r="D4458" s="3" t="s">
        <v>312</v>
      </c>
      <c r="E4458" s="3">
        <v>0.56000000000000005</v>
      </c>
      <c r="F4458" s="3">
        <v>0.48</v>
      </c>
      <c r="G4458" s="3" t="s">
        <v>17</v>
      </c>
      <c r="H4458" s="2">
        <v>6430</v>
      </c>
      <c r="I4458" s="3" t="s">
        <v>72</v>
      </c>
      <c r="J4458" s="2">
        <v>2000</v>
      </c>
      <c r="K4458" s="3" t="s">
        <v>276</v>
      </c>
      <c r="L4458" s="2">
        <v>17</v>
      </c>
      <c r="M4458" s="3">
        <v>0.64099656775502223</v>
      </c>
      <c r="N4458" s="3">
        <v>1716.0580947005301</v>
      </c>
      <c r="O4458" s="3">
        <v>4.3704746299684505</v>
      </c>
      <c r="P4458" s="3">
        <v>1</v>
      </c>
      <c r="Q4458" s="3">
        <f t="shared" si="346"/>
        <v>4.3704746299684505</v>
      </c>
      <c r="R4458" s="4">
        <f t="shared" si="348"/>
        <v>4.3704746299684505</v>
      </c>
      <c r="S4458" s="3">
        <v>0.60243696562451954</v>
      </c>
      <c r="T4458" s="3">
        <v>1</v>
      </c>
      <c r="U4458" s="3">
        <f t="shared" si="347"/>
        <v>0.60243696562451954</v>
      </c>
      <c r="V4458" s="3">
        <f t="shared" si="349"/>
        <v>0.60243696562451954</v>
      </c>
    </row>
    <row r="4459" spans="1:22" x14ac:dyDescent="0.25">
      <c r="A4459" s="3" t="s">
        <v>158</v>
      </c>
      <c r="B4459" s="3" t="s">
        <v>310</v>
      </c>
      <c r="C4459" s="3" t="s">
        <v>9</v>
      </c>
      <c r="D4459" s="3" t="s">
        <v>312</v>
      </c>
      <c r="E4459" s="3">
        <v>0.56000000000000005</v>
      </c>
      <c r="F4459" s="3">
        <v>0.48</v>
      </c>
      <c r="G4459" s="3" t="s">
        <v>17</v>
      </c>
      <c r="H4459" s="2">
        <v>6430</v>
      </c>
      <c r="I4459" s="3" t="s">
        <v>72</v>
      </c>
      <c r="J4459" s="2">
        <v>2000</v>
      </c>
      <c r="K4459" s="3" t="s">
        <v>319</v>
      </c>
      <c r="L4459" s="2">
        <v>2</v>
      </c>
      <c r="M4459" s="3">
        <v>5.4372905425624771E-2</v>
      </c>
      <c r="N4459" s="3">
        <v>124.37335545377734</v>
      </c>
      <c r="O4459" s="3">
        <v>0.24404537004448282</v>
      </c>
      <c r="P4459" s="3">
        <v>1</v>
      </c>
      <c r="Q4459" s="3">
        <f t="shared" si="346"/>
        <v>0.24404537004448282</v>
      </c>
      <c r="R4459" s="4">
        <f t="shared" si="348"/>
        <v>0.24404537004448282</v>
      </c>
      <c r="S4459" s="3">
        <v>2.4415868831060023E-2</v>
      </c>
      <c r="T4459" s="3">
        <v>1</v>
      </c>
      <c r="U4459" s="3">
        <f t="shared" si="347"/>
        <v>2.4415868831060023E-2</v>
      </c>
      <c r="V4459" s="3">
        <f t="shared" si="349"/>
        <v>2.4415868831060023E-2</v>
      </c>
    </row>
    <row r="4460" spans="1:22" x14ac:dyDescent="0.25">
      <c r="A4460" s="3" t="s">
        <v>158</v>
      </c>
      <c r="B4460" s="3" t="s">
        <v>310</v>
      </c>
      <c r="C4460" s="3" t="s">
        <v>9</v>
      </c>
      <c r="D4460" s="3" t="s">
        <v>197</v>
      </c>
      <c r="E4460" s="3">
        <v>0.56000000000000005</v>
      </c>
      <c r="F4460" s="3">
        <v>0.48</v>
      </c>
      <c r="G4460" s="3" t="s">
        <v>17</v>
      </c>
      <c r="H4460" s="2">
        <v>6430</v>
      </c>
      <c r="I4460" s="3" t="s">
        <v>72</v>
      </c>
      <c r="J4460" s="2">
        <v>2000</v>
      </c>
      <c r="K4460" s="3" t="s">
        <v>319</v>
      </c>
      <c r="L4460" s="2">
        <v>9</v>
      </c>
      <c r="M4460" s="3">
        <v>1.2968114408985274</v>
      </c>
      <c r="N4460" s="3">
        <v>3322.0720416568274</v>
      </c>
      <c r="O4460" s="3">
        <v>6.5041769598712866</v>
      </c>
      <c r="P4460" s="3">
        <v>1</v>
      </c>
      <c r="Q4460" s="3">
        <f t="shared" si="346"/>
        <v>6.5041769598712866</v>
      </c>
      <c r="R4460" s="4">
        <f t="shared" si="348"/>
        <v>6.5041769598712866</v>
      </c>
      <c r="S4460" s="3">
        <v>0.6410338313350461</v>
      </c>
      <c r="T4460" s="3">
        <v>1</v>
      </c>
      <c r="U4460" s="3">
        <f t="shared" si="347"/>
        <v>0.6410338313350461</v>
      </c>
      <c r="V4460" s="3">
        <f t="shared" si="349"/>
        <v>0.6410338313350461</v>
      </c>
    </row>
    <row r="4461" spans="1:22" x14ac:dyDescent="0.25">
      <c r="A4461" s="3" t="s">
        <v>158</v>
      </c>
      <c r="B4461" s="3" t="s">
        <v>89</v>
      </c>
      <c r="C4461" s="3" t="s">
        <v>9</v>
      </c>
      <c r="D4461" s="3" t="s">
        <v>262</v>
      </c>
      <c r="E4461" s="3">
        <v>0.56000000000000005</v>
      </c>
      <c r="F4461" s="3">
        <v>0.48</v>
      </c>
      <c r="G4461" s="3" t="s">
        <v>17</v>
      </c>
      <c r="H4461" s="2">
        <v>6430</v>
      </c>
      <c r="I4461" s="3" t="s">
        <v>72</v>
      </c>
      <c r="J4461" s="2">
        <v>2000</v>
      </c>
      <c r="K4461" s="3" t="s">
        <v>264</v>
      </c>
      <c r="L4461" s="2">
        <v>118</v>
      </c>
      <c r="M4461" s="3">
        <v>25.172419396958325</v>
      </c>
      <c r="N4461" s="3">
        <v>75476.308662680211</v>
      </c>
      <c r="O4461" s="3">
        <v>145.7923341870987</v>
      </c>
      <c r="P4461" s="3">
        <v>1</v>
      </c>
      <c r="Q4461" s="3">
        <f t="shared" si="346"/>
        <v>145.7923341870987</v>
      </c>
      <c r="R4461" s="4">
        <f t="shared" si="348"/>
        <v>145.7923341870987</v>
      </c>
      <c r="S4461" s="3">
        <v>14.608949748138253</v>
      </c>
      <c r="T4461" s="3">
        <v>1</v>
      </c>
      <c r="U4461" s="3">
        <f t="shared" si="347"/>
        <v>14.608949748138253</v>
      </c>
      <c r="V4461" s="3">
        <f t="shared" si="349"/>
        <v>14.608949748138253</v>
      </c>
    </row>
    <row r="4462" spans="1:22" x14ac:dyDescent="0.25">
      <c r="A4462" s="3" t="s">
        <v>158</v>
      </c>
      <c r="B4462" s="3" t="s">
        <v>310</v>
      </c>
      <c r="C4462" s="3" t="s">
        <v>9</v>
      </c>
      <c r="D4462" s="3" t="s">
        <v>312</v>
      </c>
      <c r="E4462" s="3">
        <v>0.56000000000000005</v>
      </c>
      <c r="F4462" s="3">
        <v>0.48</v>
      </c>
      <c r="G4462" s="3" t="s">
        <v>17</v>
      </c>
      <c r="H4462" s="2">
        <v>6430</v>
      </c>
      <c r="I4462" s="3" t="s">
        <v>72</v>
      </c>
      <c r="J4462" s="2">
        <v>2000</v>
      </c>
      <c r="K4462" s="3" t="s">
        <v>264</v>
      </c>
      <c r="L4462" s="2">
        <v>39</v>
      </c>
      <c r="M4462" s="3">
        <v>0.37088975879337838</v>
      </c>
      <c r="N4462" s="3">
        <v>942.64600710602167</v>
      </c>
      <c r="O4462" s="3">
        <v>2.141966777070238</v>
      </c>
      <c r="P4462" s="3">
        <v>1</v>
      </c>
      <c r="Q4462" s="3">
        <f t="shared" si="346"/>
        <v>2.141966777070238</v>
      </c>
      <c r="R4462" s="4">
        <f t="shared" si="348"/>
        <v>2.141966777070238</v>
      </c>
      <c r="S4462" s="3">
        <v>0.25369343213602391</v>
      </c>
      <c r="T4462" s="3">
        <v>1</v>
      </c>
      <c r="U4462" s="3">
        <f t="shared" si="347"/>
        <v>0.25369343213602391</v>
      </c>
      <c r="V4462" s="3">
        <f t="shared" si="349"/>
        <v>0.25369343213602391</v>
      </c>
    </row>
    <row r="4463" spans="1:22" x14ac:dyDescent="0.25">
      <c r="A4463" s="3" t="s">
        <v>158</v>
      </c>
      <c r="B4463" s="3" t="s">
        <v>310</v>
      </c>
      <c r="C4463" s="3" t="s">
        <v>9</v>
      </c>
      <c r="D4463" s="3" t="s">
        <v>197</v>
      </c>
      <c r="E4463" s="3">
        <v>0.56000000000000005</v>
      </c>
      <c r="F4463" s="3">
        <v>0.48</v>
      </c>
      <c r="G4463" s="3" t="s">
        <v>17</v>
      </c>
      <c r="H4463" s="2">
        <v>6430</v>
      </c>
      <c r="I4463" s="3" t="s">
        <v>72</v>
      </c>
      <c r="J4463" s="2">
        <v>2000</v>
      </c>
      <c r="K4463" s="3" t="s">
        <v>264</v>
      </c>
      <c r="L4463" s="2">
        <v>22</v>
      </c>
      <c r="M4463" s="3">
        <v>5.3392604797895531E-2</v>
      </c>
      <c r="N4463" s="3">
        <v>129.88317641303232</v>
      </c>
      <c r="O4463" s="3">
        <v>0.25260020410773187</v>
      </c>
      <c r="P4463" s="3">
        <v>1</v>
      </c>
      <c r="Q4463" s="3">
        <f t="shared" si="346"/>
        <v>0.25260020410773187</v>
      </c>
      <c r="R4463" s="4">
        <f t="shared" si="348"/>
        <v>0.25260020410773187</v>
      </c>
      <c r="S4463" s="3">
        <v>2.3739845449436144E-2</v>
      </c>
      <c r="T4463" s="3">
        <v>1</v>
      </c>
      <c r="U4463" s="3">
        <f t="shared" si="347"/>
        <v>2.3739845449436144E-2</v>
      </c>
      <c r="V4463" s="3">
        <f t="shared" si="349"/>
        <v>2.3739845449436144E-2</v>
      </c>
    </row>
    <row r="4464" spans="1:22" x14ac:dyDescent="0.25">
      <c r="A4464" s="3" t="s">
        <v>158</v>
      </c>
      <c r="B4464" s="3" t="s">
        <v>89</v>
      </c>
      <c r="C4464" s="3" t="s">
        <v>9</v>
      </c>
      <c r="D4464" s="3" t="s">
        <v>262</v>
      </c>
      <c r="E4464" s="3">
        <v>0.56000000000000005</v>
      </c>
      <c r="F4464" s="3">
        <v>0.48</v>
      </c>
      <c r="G4464" s="3" t="s">
        <v>17</v>
      </c>
      <c r="H4464" s="2">
        <v>6430</v>
      </c>
      <c r="I4464" s="3" t="s">
        <v>72</v>
      </c>
      <c r="J4464" s="2">
        <v>2000</v>
      </c>
      <c r="K4464" s="3" t="s">
        <v>265</v>
      </c>
      <c r="L4464" s="2">
        <v>17</v>
      </c>
      <c r="M4464" s="3">
        <v>0.48764056334488493</v>
      </c>
      <c r="N4464" s="3">
        <v>1565.1860516225497</v>
      </c>
      <c r="O4464" s="3">
        <v>3.9650935179984006</v>
      </c>
      <c r="P4464" s="3">
        <v>1</v>
      </c>
      <c r="Q4464" s="3">
        <f t="shared" si="346"/>
        <v>3.9650935179984006</v>
      </c>
      <c r="R4464" s="4">
        <f t="shared" si="348"/>
        <v>3.9650935179984006</v>
      </c>
      <c r="S4464" s="3">
        <v>0.55788019798512456</v>
      </c>
      <c r="T4464" s="3">
        <v>1</v>
      </c>
      <c r="U4464" s="3">
        <f t="shared" si="347"/>
        <v>0.55788019798512456</v>
      </c>
      <c r="V4464" s="3">
        <f t="shared" si="349"/>
        <v>0.55788019798512456</v>
      </c>
    </row>
    <row r="4465" spans="1:22" x14ac:dyDescent="0.25">
      <c r="A4465" s="3" t="s">
        <v>158</v>
      </c>
      <c r="B4465" s="3" t="s">
        <v>310</v>
      </c>
      <c r="C4465" s="3" t="s">
        <v>9</v>
      </c>
      <c r="D4465" s="3" t="s">
        <v>197</v>
      </c>
      <c r="E4465" s="3">
        <v>0.56000000000000005</v>
      </c>
      <c r="F4465" s="3">
        <v>0.48</v>
      </c>
      <c r="G4465" s="3" t="s">
        <v>320</v>
      </c>
      <c r="H4465" s="2">
        <v>6430</v>
      </c>
      <c r="I4465" s="3" t="s">
        <v>72</v>
      </c>
      <c r="J4465" s="2">
        <v>3000</v>
      </c>
      <c r="K4465" s="3" t="s">
        <v>314</v>
      </c>
      <c r="L4465" s="2">
        <v>45</v>
      </c>
      <c r="M4465" s="3">
        <v>9.8160824036360399</v>
      </c>
      <c r="N4465" s="3">
        <v>22794.121196334992</v>
      </c>
      <c r="O4465" s="3">
        <v>35.652395152659018</v>
      </c>
      <c r="P4465" s="3">
        <v>1</v>
      </c>
      <c r="Q4465" s="3">
        <f t="shared" si="346"/>
        <v>35.652395152659018</v>
      </c>
      <c r="R4465" s="3">
        <v>0</v>
      </c>
      <c r="S4465" s="3">
        <v>3.3893265549442724</v>
      </c>
      <c r="T4465" s="3">
        <v>1</v>
      </c>
      <c r="U4465" s="3">
        <f t="shared" si="347"/>
        <v>3.3893265549442724</v>
      </c>
      <c r="V4465" s="3">
        <v>0</v>
      </c>
    </row>
    <row r="4466" spans="1:22" x14ac:dyDescent="0.25">
      <c r="A4466" s="3" t="s">
        <v>158</v>
      </c>
      <c r="B4466" s="3" t="s">
        <v>8</v>
      </c>
      <c r="C4466" s="3" t="s">
        <v>9</v>
      </c>
      <c r="D4466" s="3" t="s">
        <v>197</v>
      </c>
      <c r="E4466" s="3">
        <v>0.56000000000000005</v>
      </c>
      <c r="F4466" s="3">
        <v>0.48</v>
      </c>
      <c r="G4466" s="3" t="s">
        <v>19</v>
      </c>
      <c r="H4466" s="2">
        <v>6430</v>
      </c>
      <c r="I4466" s="3" t="s">
        <v>72</v>
      </c>
      <c r="J4466" s="2">
        <v>6430</v>
      </c>
      <c r="K4466" s="3" t="s">
        <v>19</v>
      </c>
      <c r="L4466" s="2">
        <v>7</v>
      </c>
      <c r="M4466" s="3">
        <v>0.84670864785939393</v>
      </c>
      <c r="N4466" s="3">
        <v>2378.8632514707961</v>
      </c>
      <c r="O4466" s="3">
        <v>5.0244468394934945</v>
      </c>
      <c r="P4466" s="3">
        <v>1</v>
      </c>
      <c r="Q4466" s="3">
        <f t="shared" si="346"/>
        <v>5.0244468394934945</v>
      </c>
      <c r="R4466" s="3">
        <v>0</v>
      </c>
      <c r="S4466" s="3">
        <v>0.55230489013633466</v>
      </c>
      <c r="T4466" s="3">
        <v>1</v>
      </c>
      <c r="U4466" s="3">
        <f t="shared" si="347"/>
        <v>0.55230489013633466</v>
      </c>
      <c r="V4466" s="3">
        <v>0</v>
      </c>
    </row>
    <row r="4467" spans="1:22" x14ac:dyDescent="0.25">
      <c r="A4467" s="3" t="s">
        <v>158</v>
      </c>
      <c r="B4467" s="3" t="s">
        <v>310</v>
      </c>
      <c r="C4467" s="3" t="s">
        <v>9</v>
      </c>
      <c r="D4467" s="3" t="s">
        <v>311</v>
      </c>
      <c r="E4467" s="3">
        <v>0.56000000000000005</v>
      </c>
      <c r="F4467" s="3">
        <v>0.48</v>
      </c>
      <c r="G4467" s="3" t="s">
        <v>19</v>
      </c>
      <c r="H4467" s="2">
        <v>6430</v>
      </c>
      <c r="I4467" s="3" t="s">
        <v>72</v>
      </c>
      <c r="J4467" s="2">
        <v>6430</v>
      </c>
      <c r="K4467" s="3" t="s">
        <v>19</v>
      </c>
      <c r="L4467" s="2">
        <v>190</v>
      </c>
      <c r="M4467" s="3">
        <v>56.16851492989408</v>
      </c>
      <c r="N4467" s="3">
        <v>107207.21633939564</v>
      </c>
      <c r="O4467" s="3">
        <v>210.75196166683037</v>
      </c>
      <c r="P4467" s="3">
        <v>1</v>
      </c>
      <c r="Q4467" s="3">
        <f t="shared" si="346"/>
        <v>210.75196166683037</v>
      </c>
      <c r="R4467" s="3">
        <v>0</v>
      </c>
      <c r="S4467" s="3">
        <v>16.064749191294208</v>
      </c>
      <c r="T4467" s="3">
        <v>1</v>
      </c>
      <c r="U4467" s="3">
        <f t="shared" si="347"/>
        <v>16.064749191294208</v>
      </c>
      <c r="V4467" s="3">
        <v>0</v>
      </c>
    </row>
    <row r="4468" spans="1:22" x14ac:dyDescent="0.25">
      <c r="A4468" s="3" t="s">
        <v>158</v>
      </c>
      <c r="B4468" s="3" t="s">
        <v>310</v>
      </c>
      <c r="C4468" s="3" t="s">
        <v>9</v>
      </c>
      <c r="D4468" s="3" t="s">
        <v>312</v>
      </c>
      <c r="E4468" s="3">
        <v>0.56000000000000005</v>
      </c>
      <c r="F4468" s="3">
        <v>0.48</v>
      </c>
      <c r="G4468" s="3" t="s">
        <v>19</v>
      </c>
      <c r="H4468" s="2">
        <v>6430</v>
      </c>
      <c r="I4468" s="3" t="s">
        <v>72</v>
      </c>
      <c r="J4468" s="2">
        <v>6430</v>
      </c>
      <c r="K4468" s="3" t="s">
        <v>19</v>
      </c>
      <c r="L4468" s="2">
        <v>13</v>
      </c>
      <c r="M4468" s="3">
        <v>1.5308282089657284</v>
      </c>
      <c r="N4468" s="3">
        <v>3058.4963144800704</v>
      </c>
      <c r="O4468" s="3">
        <v>6.3237200498646429</v>
      </c>
      <c r="P4468" s="3">
        <v>1</v>
      </c>
      <c r="Q4468" s="3">
        <f t="shared" si="346"/>
        <v>6.3237200498646429</v>
      </c>
      <c r="R4468" s="3">
        <v>0</v>
      </c>
      <c r="S4468" s="3">
        <v>0.49801139455206467</v>
      </c>
      <c r="T4468" s="3">
        <v>1</v>
      </c>
      <c r="U4468" s="3">
        <f t="shared" si="347"/>
        <v>0.49801139455206467</v>
      </c>
      <c r="V4468" s="3">
        <v>0</v>
      </c>
    </row>
    <row r="4469" spans="1:22" x14ac:dyDescent="0.25">
      <c r="A4469" s="3" t="s">
        <v>158</v>
      </c>
      <c r="B4469" s="3" t="s">
        <v>310</v>
      </c>
      <c r="C4469" s="3" t="s">
        <v>9</v>
      </c>
      <c r="D4469" s="3" t="s">
        <v>333</v>
      </c>
      <c r="E4469" s="3">
        <v>0.56000000000000005</v>
      </c>
      <c r="F4469" s="3">
        <v>0.48</v>
      </c>
      <c r="G4469" s="3" t="s">
        <v>19</v>
      </c>
      <c r="H4469" s="2">
        <v>6430</v>
      </c>
      <c r="I4469" s="3" t="s">
        <v>72</v>
      </c>
      <c r="J4469" s="2">
        <v>6430</v>
      </c>
      <c r="K4469" s="3" t="s">
        <v>19</v>
      </c>
      <c r="L4469" s="2">
        <v>9</v>
      </c>
      <c r="M4469" s="3">
        <v>0.90973437000600788</v>
      </c>
      <c r="N4469" s="3">
        <v>2535.8105334565325</v>
      </c>
      <c r="O4469" s="3">
        <v>5.816696286913543</v>
      </c>
      <c r="P4469" s="3">
        <v>1</v>
      </c>
      <c r="Q4469" s="3">
        <f t="shared" si="346"/>
        <v>5.816696286913543</v>
      </c>
      <c r="R4469" s="3">
        <v>0</v>
      </c>
      <c r="S4469" s="3">
        <v>0.89001271172194996</v>
      </c>
      <c r="T4469" s="3">
        <v>1</v>
      </c>
      <c r="U4469" s="3">
        <f t="shared" si="347"/>
        <v>0.89001271172194996</v>
      </c>
      <c r="V4469" s="3">
        <v>0</v>
      </c>
    </row>
    <row r="4470" spans="1:22" x14ac:dyDescent="0.25">
      <c r="A4470" s="3" t="s">
        <v>158</v>
      </c>
      <c r="B4470" s="3" t="s">
        <v>310</v>
      </c>
      <c r="C4470" s="3" t="s">
        <v>9</v>
      </c>
      <c r="D4470" s="3" t="s">
        <v>197</v>
      </c>
      <c r="E4470" s="3">
        <v>0.56000000000000005</v>
      </c>
      <c r="F4470" s="3">
        <v>0.48</v>
      </c>
      <c r="G4470" s="3" t="s">
        <v>19</v>
      </c>
      <c r="H4470" s="2">
        <v>6430</v>
      </c>
      <c r="I4470" s="3" t="s">
        <v>72</v>
      </c>
      <c r="J4470" s="2">
        <v>6430</v>
      </c>
      <c r="K4470" s="3" t="s">
        <v>19</v>
      </c>
      <c r="L4470" s="2">
        <v>4901</v>
      </c>
      <c r="M4470" s="3">
        <v>1432.5372457652859</v>
      </c>
      <c r="N4470" s="3">
        <v>3251513.423225827</v>
      </c>
      <c r="O4470" s="3">
        <v>6376.0355064856412</v>
      </c>
      <c r="P4470" s="3">
        <v>1</v>
      </c>
      <c r="Q4470" s="3">
        <f t="shared" si="346"/>
        <v>6376.0355064856412</v>
      </c>
      <c r="R4470" s="3">
        <v>0</v>
      </c>
      <c r="S4470" s="3">
        <v>606.42363908681295</v>
      </c>
      <c r="T4470" s="3">
        <v>1</v>
      </c>
      <c r="U4470" s="3">
        <f t="shared" si="347"/>
        <v>606.42363908681295</v>
      </c>
      <c r="V4470" s="3">
        <v>0</v>
      </c>
    </row>
    <row r="4471" spans="1:22" x14ac:dyDescent="0.25">
      <c r="A4471" s="3" t="s">
        <v>158</v>
      </c>
      <c r="B4471" s="3" t="s">
        <v>8</v>
      </c>
      <c r="C4471" s="3" t="s">
        <v>9</v>
      </c>
      <c r="D4471" s="3" t="s">
        <v>197</v>
      </c>
      <c r="E4471" s="3">
        <v>0.56000000000000005</v>
      </c>
      <c r="F4471" s="3">
        <v>0.48</v>
      </c>
      <c r="G4471" s="3" t="s">
        <v>19</v>
      </c>
      <c r="H4471" s="2">
        <v>6430</v>
      </c>
      <c r="I4471" s="3" t="s">
        <v>72</v>
      </c>
      <c r="J4471" s="2">
        <v>6430</v>
      </c>
      <c r="K4471" s="3" t="s">
        <v>168</v>
      </c>
      <c r="L4471" s="2">
        <v>1276</v>
      </c>
      <c r="M4471" s="3">
        <v>629.33680724831322</v>
      </c>
      <c r="N4471" s="3">
        <v>1907509.3822627002</v>
      </c>
      <c r="O4471" s="3">
        <v>3621.7818183497288</v>
      </c>
      <c r="P4471" s="3">
        <f>1-0.712</f>
        <v>0.28800000000000003</v>
      </c>
      <c r="Q4471" s="3">
        <f t="shared" si="346"/>
        <v>1043.073163684722</v>
      </c>
      <c r="R4471" s="3">
        <v>0</v>
      </c>
      <c r="S4471" s="3">
        <v>349.01929054337029</v>
      </c>
      <c r="T4471" s="3">
        <f>1-0.531</f>
        <v>0.46899999999999997</v>
      </c>
      <c r="U4471" s="3">
        <f t="shared" si="347"/>
        <v>163.69004726484064</v>
      </c>
      <c r="V4471" s="3">
        <v>0</v>
      </c>
    </row>
    <row r="4472" spans="1:22" x14ac:dyDescent="0.25">
      <c r="A4472" s="3" t="s">
        <v>158</v>
      </c>
      <c r="B4472" s="3" t="s">
        <v>310</v>
      </c>
      <c r="C4472" s="3" t="s">
        <v>9</v>
      </c>
      <c r="D4472" s="3" t="s">
        <v>312</v>
      </c>
      <c r="E4472" s="3">
        <v>0.56000000000000005</v>
      </c>
      <c r="F4472" s="3">
        <v>0.48</v>
      </c>
      <c r="G4472" s="3" t="s">
        <v>275</v>
      </c>
      <c r="H4472" s="2">
        <v>6430</v>
      </c>
      <c r="I4472" s="3" t="s">
        <v>72</v>
      </c>
      <c r="J4472" s="2">
        <v>6430</v>
      </c>
      <c r="K4472" s="3" t="s">
        <v>276</v>
      </c>
      <c r="L4472" s="2">
        <v>3701</v>
      </c>
      <c r="M4472" s="3">
        <v>1210.8909972669233</v>
      </c>
      <c r="N4472" s="3">
        <v>2662785.2108931392</v>
      </c>
      <c r="O4472" s="3">
        <v>5200.6370611735274</v>
      </c>
      <c r="P4472" s="3">
        <v>1</v>
      </c>
      <c r="Q4472" s="3">
        <f t="shared" si="346"/>
        <v>5200.6370611735274</v>
      </c>
      <c r="R4472" s="3">
        <v>0</v>
      </c>
      <c r="S4472" s="3">
        <v>449.67845883127734</v>
      </c>
      <c r="T4472" s="3">
        <v>1</v>
      </c>
      <c r="U4472" s="3">
        <f t="shared" si="347"/>
        <v>449.67845883127734</v>
      </c>
      <c r="V4472" s="3">
        <v>0</v>
      </c>
    </row>
    <row r="4473" spans="1:22" x14ac:dyDescent="0.25">
      <c r="A4473" s="3" t="s">
        <v>158</v>
      </c>
      <c r="B4473" s="3" t="s">
        <v>8</v>
      </c>
      <c r="C4473" s="3" t="s">
        <v>9</v>
      </c>
      <c r="D4473" s="3" t="s">
        <v>10</v>
      </c>
      <c r="E4473" s="3">
        <v>0.56000000000000005</v>
      </c>
      <c r="F4473" s="3">
        <v>0.48</v>
      </c>
      <c r="G4473" s="3" t="s">
        <v>11</v>
      </c>
      <c r="H4473" s="2">
        <v>6430</v>
      </c>
      <c r="I4473" s="3" t="s">
        <v>72</v>
      </c>
      <c r="J4473" s="2">
        <v>6430</v>
      </c>
      <c r="K4473" s="3" t="s">
        <v>13</v>
      </c>
      <c r="L4473" s="2">
        <v>297</v>
      </c>
      <c r="M4473" s="3">
        <v>73.137999860194824</v>
      </c>
      <c r="N4473" s="3">
        <v>200027.54534621153</v>
      </c>
      <c r="O4473" s="3">
        <v>375.37272221680706</v>
      </c>
      <c r="P4473" s="3">
        <v>1</v>
      </c>
      <c r="Q4473" s="3">
        <f t="shared" si="346"/>
        <v>375.37272221680706</v>
      </c>
      <c r="R4473" s="3">
        <v>0</v>
      </c>
      <c r="S4473" s="3">
        <v>40.51123455060614</v>
      </c>
      <c r="T4473" s="3">
        <v>1</v>
      </c>
      <c r="U4473" s="3">
        <f t="shared" si="347"/>
        <v>40.51123455060614</v>
      </c>
      <c r="V4473" s="3">
        <v>0</v>
      </c>
    </row>
    <row r="4474" spans="1:22" x14ac:dyDescent="0.25">
      <c r="A4474" s="3" t="s">
        <v>158</v>
      </c>
      <c r="B4474" s="3" t="s">
        <v>8</v>
      </c>
      <c r="C4474" s="3" t="s">
        <v>9</v>
      </c>
      <c r="D4474" s="3" t="s">
        <v>197</v>
      </c>
      <c r="E4474" s="3">
        <v>0.56000000000000005</v>
      </c>
      <c r="F4474" s="3">
        <v>0.48</v>
      </c>
      <c r="G4474" s="3" t="s">
        <v>11</v>
      </c>
      <c r="H4474" s="2">
        <v>6430</v>
      </c>
      <c r="I4474" s="3" t="s">
        <v>72</v>
      </c>
      <c r="J4474" s="2">
        <v>6430</v>
      </c>
      <c r="K4474" s="3" t="s">
        <v>13</v>
      </c>
      <c r="L4474" s="2">
        <v>41</v>
      </c>
      <c r="M4474" s="3">
        <v>8.6264096916399939</v>
      </c>
      <c r="N4474" s="3">
        <v>27763.91386829616</v>
      </c>
      <c r="O4474" s="3">
        <v>48.208818842112855</v>
      </c>
      <c r="P4474" s="3">
        <v>1</v>
      </c>
      <c r="Q4474" s="3">
        <f t="shared" si="346"/>
        <v>48.208818842112855</v>
      </c>
      <c r="R4474" s="3">
        <v>0</v>
      </c>
      <c r="S4474" s="3">
        <v>5.7590648504488851</v>
      </c>
      <c r="T4474" s="3">
        <v>1</v>
      </c>
      <c r="U4474" s="3">
        <f t="shared" si="347"/>
        <v>5.7590648504488851</v>
      </c>
      <c r="V4474" s="3">
        <v>0</v>
      </c>
    </row>
    <row r="4475" spans="1:22" x14ac:dyDescent="0.25">
      <c r="A4475" s="3" t="s">
        <v>158</v>
      </c>
      <c r="B4475" s="3" t="s">
        <v>8</v>
      </c>
      <c r="C4475" s="3" t="s">
        <v>9</v>
      </c>
      <c r="D4475" s="3" t="s">
        <v>197</v>
      </c>
      <c r="E4475" s="3">
        <v>0.56000000000000005</v>
      </c>
      <c r="F4475" s="3">
        <v>0.48</v>
      </c>
      <c r="G4475" s="3" t="s">
        <v>11</v>
      </c>
      <c r="H4475" s="2">
        <v>6430</v>
      </c>
      <c r="I4475" s="3" t="s">
        <v>72</v>
      </c>
      <c r="J4475" s="2">
        <v>6430</v>
      </c>
      <c r="K4475" s="3" t="s">
        <v>198</v>
      </c>
      <c r="L4475" s="2">
        <v>441</v>
      </c>
      <c r="M4475" s="3">
        <v>164.52878735363998</v>
      </c>
      <c r="N4475" s="3">
        <v>479237.98567278608</v>
      </c>
      <c r="O4475" s="3">
        <v>957.25711383719386</v>
      </c>
      <c r="P4475" s="3">
        <f>1-0.712</f>
        <v>0.28800000000000003</v>
      </c>
      <c r="Q4475" s="3">
        <f t="shared" si="346"/>
        <v>275.69004878511186</v>
      </c>
      <c r="R4475" s="3">
        <v>0</v>
      </c>
      <c r="S4475" s="3">
        <v>98.507188649080618</v>
      </c>
      <c r="T4475" s="3">
        <f>1-0.531</f>
        <v>0.46899999999999997</v>
      </c>
      <c r="U4475" s="3">
        <f t="shared" si="347"/>
        <v>46.199871476418807</v>
      </c>
      <c r="V4475" s="3">
        <v>0</v>
      </c>
    </row>
    <row r="4476" spans="1:22" x14ac:dyDescent="0.25">
      <c r="A4476" s="3" t="s">
        <v>158</v>
      </c>
      <c r="B4476" s="3" t="s">
        <v>8</v>
      </c>
      <c r="C4476" s="3" t="s">
        <v>9</v>
      </c>
      <c r="D4476" s="3" t="s">
        <v>197</v>
      </c>
      <c r="E4476" s="3">
        <v>0.56000000000000005</v>
      </c>
      <c r="F4476" s="3">
        <v>0.48</v>
      </c>
      <c r="G4476" s="3" t="s">
        <v>184</v>
      </c>
      <c r="H4476" s="2">
        <v>6430</v>
      </c>
      <c r="I4476" s="3" t="s">
        <v>72</v>
      </c>
      <c r="J4476" s="2">
        <v>6430</v>
      </c>
      <c r="K4476" s="3" t="s">
        <v>213</v>
      </c>
      <c r="L4476" s="2">
        <v>6</v>
      </c>
      <c r="M4476" s="3">
        <v>6.8004015792245326E-2</v>
      </c>
      <c r="N4476" s="3">
        <v>205.23794023666196</v>
      </c>
      <c r="O4476" s="3">
        <v>0.44134637357035378</v>
      </c>
      <c r="P4476" s="3">
        <f>1-0.712</f>
        <v>0.28800000000000003</v>
      </c>
      <c r="Q4476" s="3">
        <f t="shared" si="346"/>
        <v>0.1271077555882619</v>
      </c>
      <c r="R4476" s="3">
        <v>0</v>
      </c>
      <c r="S4476" s="3">
        <v>5.2890730656871561E-2</v>
      </c>
      <c r="T4476" s="3">
        <f>1-0.531</f>
        <v>0.46899999999999997</v>
      </c>
      <c r="U4476" s="3">
        <f t="shared" si="347"/>
        <v>2.4805752678072761E-2</v>
      </c>
      <c r="V4476" s="3">
        <v>0</v>
      </c>
    </row>
    <row r="4477" spans="1:22" x14ac:dyDescent="0.25">
      <c r="A4477" s="3" t="s">
        <v>158</v>
      </c>
      <c r="B4477" s="3" t="s">
        <v>8</v>
      </c>
      <c r="C4477" s="3" t="s">
        <v>9</v>
      </c>
      <c r="D4477" s="3" t="s">
        <v>197</v>
      </c>
      <c r="E4477" s="3">
        <v>0.56000000000000005</v>
      </c>
      <c r="F4477" s="3">
        <v>0.48</v>
      </c>
      <c r="G4477" s="3" t="s">
        <v>183</v>
      </c>
      <c r="H4477" s="2">
        <v>6430</v>
      </c>
      <c r="I4477" s="3" t="s">
        <v>72</v>
      </c>
      <c r="J4477" s="2">
        <v>6430</v>
      </c>
      <c r="K4477" s="3" t="s">
        <v>169</v>
      </c>
      <c r="L4477" s="2">
        <v>117</v>
      </c>
      <c r="M4477" s="3">
        <v>23.263802909535755</v>
      </c>
      <c r="N4477" s="3">
        <v>90189.230510312322</v>
      </c>
      <c r="O4477" s="3">
        <v>174.44976104595798</v>
      </c>
      <c r="P4477" s="3">
        <v>1</v>
      </c>
      <c r="Q4477" s="3">
        <f t="shared" si="346"/>
        <v>174.44976104595798</v>
      </c>
      <c r="R4477" s="3">
        <v>0</v>
      </c>
      <c r="S4477" s="3">
        <v>21.932661974284517</v>
      </c>
      <c r="T4477" s="3">
        <v>1</v>
      </c>
      <c r="U4477" s="3">
        <f t="shared" si="347"/>
        <v>21.932661974284517</v>
      </c>
      <c r="V4477" s="3">
        <v>0</v>
      </c>
    </row>
    <row r="4478" spans="1:22" x14ac:dyDescent="0.25">
      <c r="A4478" s="3" t="s">
        <v>158</v>
      </c>
      <c r="B4478" s="3" t="s">
        <v>310</v>
      </c>
      <c r="C4478" s="3" t="s">
        <v>9</v>
      </c>
      <c r="D4478" s="3" t="s">
        <v>197</v>
      </c>
      <c r="E4478" s="3">
        <v>0.56000000000000005</v>
      </c>
      <c r="F4478" s="3">
        <v>0.48</v>
      </c>
      <c r="G4478" s="3" t="s">
        <v>183</v>
      </c>
      <c r="H4478" s="2">
        <v>6430</v>
      </c>
      <c r="I4478" s="3" t="s">
        <v>72</v>
      </c>
      <c r="J4478" s="2">
        <v>6430</v>
      </c>
      <c r="K4478" s="3" t="s">
        <v>169</v>
      </c>
      <c r="L4478" s="2">
        <v>381</v>
      </c>
      <c r="M4478" s="3">
        <v>93.379011933483383</v>
      </c>
      <c r="N4478" s="3">
        <v>227612.31401332366</v>
      </c>
      <c r="O4478" s="3">
        <v>476.47419374320987</v>
      </c>
      <c r="P4478" s="3">
        <v>1</v>
      </c>
      <c r="Q4478" s="3">
        <f t="shared" si="346"/>
        <v>476.47419374320987</v>
      </c>
      <c r="R4478" s="3">
        <v>0</v>
      </c>
      <c r="S4478" s="3">
        <v>52.121219257054008</v>
      </c>
      <c r="T4478" s="3">
        <v>1</v>
      </c>
      <c r="U4478" s="3">
        <f t="shared" si="347"/>
        <v>52.121219257054008</v>
      </c>
      <c r="V4478" s="3">
        <v>0</v>
      </c>
    </row>
    <row r="4479" spans="1:22" x14ac:dyDescent="0.25">
      <c r="A4479" s="3" t="s">
        <v>158</v>
      </c>
      <c r="B4479" s="3" t="s">
        <v>8</v>
      </c>
      <c r="C4479" s="3" t="s">
        <v>9</v>
      </c>
      <c r="D4479" s="3" t="s">
        <v>197</v>
      </c>
      <c r="E4479" s="3">
        <v>0.56000000000000005</v>
      </c>
      <c r="F4479" s="3">
        <v>0.48</v>
      </c>
      <c r="G4479" s="3" t="s">
        <v>183</v>
      </c>
      <c r="H4479" s="2">
        <v>6430</v>
      </c>
      <c r="I4479" s="3" t="s">
        <v>72</v>
      </c>
      <c r="J4479" s="2">
        <v>6430</v>
      </c>
      <c r="K4479" s="3" t="s">
        <v>199</v>
      </c>
      <c r="L4479" s="2">
        <v>1096</v>
      </c>
      <c r="M4479" s="3">
        <v>288.58054682520327</v>
      </c>
      <c r="N4479" s="3">
        <v>912913.76892013627</v>
      </c>
      <c r="O4479" s="3">
        <v>1786.3653690884851</v>
      </c>
      <c r="P4479" s="3">
        <f>1-0.712</f>
        <v>0.28800000000000003</v>
      </c>
      <c r="Q4479" s="3">
        <f t="shared" si="346"/>
        <v>514.47322629748373</v>
      </c>
      <c r="R4479" s="3">
        <v>0</v>
      </c>
      <c r="S4479" s="3">
        <v>193.76147304924217</v>
      </c>
      <c r="T4479" s="3">
        <f>1-0.531</f>
        <v>0.46899999999999997</v>
      </c>
      <c r="U4479" s="3">
        <f t="shared" si="347"/>
        <v>90.874130860094567</v>
      </c>
      <c r="V4479" s="3">
        <v>0</v>
      </c>
    </row>
    <row r="4480" spans="1:22" x14ac:dyDescent="0.25">
      <c r="A4480" s="3" t="s">
        <v>158</v>
      </c>
      <c r="B4480" s="3" t="s">
        <v>310</v>
      </c>
      <c r="C4480" s="3" t="s">
        <v>9</v>
      </c>
      <c r="D4480" s="3" t="s">
        <v>312</v>
      </c>
      <c r="E4480" s="3">
        <v>0.56000000000000005</v>
      </c>
      <c r="F4480" s="3">
        <v>0.48</v>
      </c>
      <c r="G4480" s="3" t="s">
        <v>320</v>
      </c>
      <c r="H4480" s="2">
        <v>6430</v>
      </c>
      <c r="I4480" s="3" t="s">
        <v>72</v>
      </c>
      <c r="J4480" s="2">
        <v>6430</v>
      </c>
      <c r="K4480" s="3" t="s">
        <v>314</v>
      </c>
      <c r="L4480" s="2">
        <v>3</v>
      </c>
      <c r="M4480" s="3">
        <v>5.8912750835866598E-2</v>
      </c>
      <c r="N4480" s="3">
        <v>148.37639784920245</v>
      </c>
      <c r="O4480" s="3">
        <v>0.24866140204125053</v>
      </c>
      <c r="P4480" s="3">
        <v>1</v>
      </c>
      <c r="Q4480" s="3">
        <f t="shared" si="346"/>
        <v>0.24866140204125053</v>
      </c>
      <c r="R4480" s="3">
        <v>0</v>
      </c>
      <c r="S4480" s="3">
        <v>2.9529593764532458E-2</v>
      </c>
      <c r="T4480" s="3">
        <v>1</v>
      </c>
      <c r="U4480" s="3">
        <f t="shared" si="347"/>
        <v>2.9529593764532458E-2</v>
      </c>
      <c r="V4480" s="3">
        <v>0</v>
      </c>
    </row>
    <row r="4481" spans="1:22" x14ac:dyDescent="0.25">
      <c r="A4481" s="3" t="s">
        <v>158</v>
      </c>
      <c r="B4481" s="3" t="s">
        <v>310</v>
      </c>
      <c r="C4481" s="3" t="s">
        <v>9</v>
      </c>
      <c r="D4481" s="3" t="s">
        <v>197</v>
      </c>
      <c r="E4481" s="3">
        <v>0.56000000000000005</v>
      </c>
      <c r="F4481" s="3">
        <v>0.48</v>
      </c>
      <c r="G4481" s="3" t="s">
        <v>320</v>
      </c>
      <c r="H4481" s="2">
        <v>6430</v>
      </c>
      <c r="I4481" s="3" t="s">
        <v>72</v>
      </c>
      <c r="J4481" s="2">
        <v>6430</v>
      </c>
      <c r="K4481" s="3" t="s">
        <v>314</v>
      </c>
      <c r="L4481" s="2">
        <v>64</v>
      </c>
      <c r="M4481" s="3">
        <v>11.10773452933992</v>
      </c>
      <c r="N4481" s="3">
        <v>34850.79567548124</v>
      </c>
      <c r="O4481" s="3">
        <v>69.826525414776256</v>
      </c>
      <c r="P4481" s="3">
        <v>1</v>
      </c>
      <c r="Q4481" s="3">
        <f t="shared" si="346"/>
        <v>69.826525414776256</v>
      </c>
      <c r="R4481" s="3">
        <v>0</v>
      </c>
      <c r="S4481" s="3">
        <v>7.3671741070273651</v>
      </c>
      <c r="T4481" s="3">
        <v>1</v>
      </c>
      <c r="U4481" s="3">
        <f t="shared" si="347"/>
        <v>7.3671741070273651</v>
      </c>
      <c r="V4481" s="3">
        <v>0</v>
      </c>
    </row>
    <row r="4482" spans="1:22" x14ac:dyDescent="0.25">
      <c r="A4482" s="3" t="s">
        <v>158</v>
      </c>
      <c r="B4482" s="3" t="s">
        <v>8</v>
      </c>
      <c r="C4482" s="3" t="s">
        <v>9</v>
      </c>
      <c r="D4482" s="3" t="s">
        <v>10</v>
      </c>
      <c r="E4482" s="3">
        <v>0.56000000000000005</v>
      </c>
      <c r="F4482" s="3">
        <v>0.48</v>
      </c>
      <c r="G4482" s="3" t="s">
        <v>184</v>
      </c>
      <c r="H4482" s="2">
        <v>6430</v>
      </c>
      <c r="I4482" s="3" t="s">
        <v>72</v>
      </c>
      <c r="J4482" s="2">
        <v>6430</v>
      </c>
      <c r="K4482" s="3" t="s">
        <v>170</v>
      </c>
      <c r="L4482" s="2">
        <v>9</v>
      </c>
      <c r="M4482" s="3">
        <v>2.1221645227328518</v>
      </c>
      <c r="N4482" s="3">
        <v>5624.7110051441005</v>
      </c>
      <c r="O4482" s="3">
        <v>7.1707593768054734</v>
      </c>
      <c r="P4482" s="3">
        <v>1</v>
      </c>
      <c r="Q4482" s="3">
        <f t="shared" ref="Q4482:Q4545" si="350">O4482*P4482</f>
        <v>7.1707593768054734</v>
      </c>
      <c r="R4482" s="3">
        <v>0</v>
      </c>
      <c r="S4482" s="3">
        <v>0.90300186146453798</v>
      </c>
      <c r="T4482" s="3">
        <v>1</v>
      </c>
      <c r="U4482" s="3">
        <f t="shared" ref="U4482:U4545" si="351">S4482*T4482</f>
        <v>0.90300186146453798</v>
      </c>
      <c r="V4482" s="3">
        <v>0</v>
      </c>
    </row>
    <row r="4483" spans="1:22" x14ac:dyDescent="0.25">
      <c r="A4483" s="3" t="s">
        <v>158</v>
      </c>
      <c r="B4483" s="3" t="s">
        <v>8</v>
      </c>
      <c r="C4483" s="3" t="s">
        <v>9</v>
      </c>
      <c r="D4483" s="3" t="s">
        <v>197</v>
      </c>
      <c r="E4483" s="3">
        <v>0.56000000000000005</v>
      </c>
      <c r="F4483" s="3">
        <v>0.48</v>
      </c>
      <c r="G4483" s="3" t="s">
        <v>184</v>
      </c>
      <c r="H4483" s="2">
        <v>6430</v>
      </c>
      <c r="I4483" s="3" t="s">
        <v>72</v>
      </c>
      <c r="J4483" s="2">
        <v>6430</v>
      </c>
      <c r="K4483" s="3" t="s">
        <v>170</v>
      </c>
      <c r="L4483" s="2">
        <v>38</v>
      </c>
      <c r="M4483" s="3">
        <v>9.3058972518440441</v>
      </c>
      <c r="N4483" s="3">
        <v>30856.056879446198</v>
      </c>
      <c r="O4483" s="3">
        <v>53.6419075163003</v>
      </c>
      <c r="P4483" s="3">
        <v>1</v>
      </c>
      <c r="Q4483" s="3">
        <f t="shared" si="350"/>
        <v>53.6419075163003</v>
      </c>
      <c r="R4483" s="3">
        <v>0</v>
      </c>
      <c r="S4483" s="3">
        <v>6.9006225517185698</v>
      </c>
      <c r="T4483" s="3">
        <v>1</v>
      </c>
      <c r="U4483" s="3">
        <f t="shared" si="351"/>
        <v>6.9006225517185698</v>
      </c>
      <c r="V4483" s="3">
        <v>0</v>
      </c>
    </row>
    <row r="4484" spans="1:22" x14ac:dyDescent="0.25">
      <c r="A4484" s="3" t="s">
        <v>158</v>
      </c>
      <c r="B4484" s="3" t="s">
        <v>8</v>
      </c>
      <c r="C4484" s="3" t="s">
        <v>9</v>
      </c>
      <c r="D4484" s="3" t="s">
        <v>197</v>
      </c>
      <c r="E4484" s="3">
        <v>0.56000000000000005</v>
      </c>
      <c r="F4484" s="3">
        <v>0.48</v>
      </c>
      <c r="G4484" s="3" t="s">
        <v>184</v>
      </c>
      <c r="H4484" s="2">
        <v>6430</v>
      </c>
      <c r="I4484" s="3" t="s">
        <v>72</v>
      </c>
      <c r="J4484" s="2">
        <v>6430</v>
      </c>
      <c r="K4484" s="3" t="s">
        <v>172</v>
      </c>
      <c r="L4484" s="2">
        <v>232</v>
      </c>
      <c r="M4484" s="3">
        <v>60.130277264109651</v>
      </c>
      <c r="N4484" s="3">
        <v>194753.88779401354</v>
      </c>
      <c r="O4484" s="3">
        <v>362.54520372464049</v>
      </c>
      <c r="P4484" s="3">
        <f>1-0.712</f>
        <v>0.28800000000000003</v>
      </c>
      <c r="Q4484" s="3">
        <f t="shared" si="350"/>
        <v>104.41301867269647</v>
      </c>
      <c r="R4484" s="3">
        <v>0</v>
      </c>
      <c r="S4484" s="3">
        <v>37.827121150812935</v>
      </c>
      <c r="T4484" s="3">
        <f>1-0.531</f>
        <v>0.46899999999999997</v>
      </c>
      <c r="U4484" s="3">
        <f t="shared" si="351"/>
        <v>17.740919819731264</v>
      </c>
      <c r="V4484" s="3">
        <v>0</v>
      </c>
    </row>
    <row r="4485" spans="1:22" x14ac:dyDescent="0.25">
      <c r="A4485" s="3" t="s">
        <v>158</v>
      </c>
      <c r="B4485" s="3" t="s">
        <v>89</v>
      </c>
      <c r="C4485" s="3" t="s">
        <v>9</v>
      </c>
      <c r="D4485" s="3" t="s">
        <v>262</v>
      </c>
      <c r="E4485" s="3">
        <v>0.56000000000000005</v>
      </c>
      <c r="F4485" s="3">
        <v>0.48</v>
      </c>
      <c r="G4485" s="3" t="s">
        <v>283</v>
      </c>
      <c r="H4485" s="2">
        <v>6430</v>
      </c>
      <c r="I4485" s="3" t="s">
        <v>72</v>
      </c>
      <c r="J4485" s="2">
        <v>6430</v>
      </c>
      <c r="K4485" s="3" t="s">
        <v>263</v>
      </c>
      <c r="L4485" s="2">
        <v>14</v>
      </c>
      <c r="M4485" s="3">
        <v>0.64976971158478158</v>
      </c>
      <c r="N4485" s="3">
        <v>2258.4884215555694</v>
      </c>
      <c r="O4485" s="3">
        <v>4.9336206563185394</v>
      </c>
      <c r="P4485" s="3">
        <v>1</v>
      </c>
      <c r="Q4485" s="3">
        <f t="shared" si="350"/>
        <v>4.9336206563185394</v>
      </c>
      <c r="R4485" s="3">
        <v>0</v>
      </c>
      <c r="S4485" s="3">
        <v>0.5888308572313552</v>
      </c>
      <c r="T4485" s="3">
        <v>1</v>
      </c>
      <c r="U4485" s="3">
        <f t="shared" si="351"/>
        <v>0.5888308572313552</v>
      </c>
      <c r="V4485" s="3">
        <v>0</v>
      </c>
    </row>
    <row r="4486" spans="1:22" x14ac:dyDescent="0.25">
      <c r="A4486" s="3" t="s">
        <v>158</v>
      </c>
      <c r="B4486" s="3" t="s">
        <v>310</v>
      </c>
      <c r="C4486" s="3" t="s">
        <v>9</v>
      </c>
      <c r="D4486" s="3" t="s">
        <v>312</v>
      </c>
      <c r="E4486" s="3">
        <v>0.56000000000000005</v>
      </c>
      <c r="F4486" s="3">
        <v>0.48</v>
      </c>
      <c r="G4486" s="3" t="s">
        <v>283</v>
      </c>
      <c r="H4486" s="2">
        <v>6430</v>
      </c>
      <c r="I4486" s="3" t="s">
        <v>72</v>
      </c>
      <c r="J4486" s="2">
        <v>6430</v>
      </c>
      <c r="K4486" s="3" t="s">
        <v>263</v>
      </c>
      <c r="L4486" s="2">
        <v>7</v>
      </c>
      <c r="M4486" s="3">
        <v>0.54239755286820124</v>
      </c>
      <c r="N4486" s="3">
        <v>1418.4790400749616</v>
      </c>
      <c r="O4486" s="3">
        <v>3.000013174869574</v>
      </c>
      <c r="P4486" s="3">
        <v>1</v>
      </c>
      <c r="Q4486" s="3">
        <f t="shared" si="350"/>
        <v>3.000013174869574</v>
      </c>
      <c r="R4486" s="3">
        <v>0</v>
      </c>
      <c r="S4486" s="3">
        <v>0.323365013891112</v>
      </c>
      <c r="T4486" s="3">
        <v>1</v>
      </c>
      <c r="U4486" s="3">
        <f t="shared" si="351"/>
        <v>0.323365013891112</v>
      </c>
      <c r="V4486" s="3">
        <v>0</v>
      </c>
    </row>
    <row r="4487" spans="1:22" x14ac:dyDescent="0.25">
      <c r="A4487" s="3" t="s">
        <v>158</v>
      </c>
      <c r="B4487" s="3" t="s">
        <v>310</v>
      </c>
      <c r="C4487" s="3" t="s">
        <v>9</v>
      </c>
      <c r="D4487" s="3" t="s">
        <v>197</v>
      </c>
      <c r="E4487" s="3">
        <v>0.56000000000000005</v>
      </c>
      <c r="F4487" s="3">
        <v>0.48</v>
      </c>
      <c r="G4487" s="3" t="s">
        <v>59</v>
      </c>
      <c r="H4487" s="2">
        <v>6430</v>
      </c>
      <c r="I4487" s="3" t="s">
        <v>72</v>
      </c>
      <c r="J4487" s="2">
        <v>6430</v>
      </c>
      <c r="K4487" s="3" t="s">
        <v>62</v>
      </c>
      <c r="L4487" s="2">
        <v>86</v>
      </c>
      <c r="M4487" s="3">
        <v>15.373760444383079</v>
      </c>
      <c r="N4487" s="3">
        <v>40557.194178430218</v>
      </c>
      <c r="O4487" s="3">
        <v>83.852368085531936</v>
      </c>
      <c r="P4487" s="3">
        <v>1</v>
      </c>
      <c r="Q4487" s="3">
        <f t="shared" si="350"/>
        <v>83.852368085531936</v>
      </c>
      <c r="R4487" s="3">
        <v>0</v>
      </c>
      <c r="S4487" s="3">
        <v>8.5817157384993621</v>
      </c>
      <c r="T4487" s="3">
        <v>1</v>
      </c>
      <c r="U4487" s="3">
        <f t="shared" si="351"/>
        <v>8.5817157384993621</v>
      </c>
      <c r="V4487" s="3">
        <v>0</v>
      </c>
    </row>
    <row r="4488" spans="1:22" x14ac:dyDescent="0.25">
      <c r="A4488" s="3" t="s">
        <v>158</v>
      </c>
      <c r="B4488" s="3" t="s">
        <v>8</v>
      </c>
      <c r="C4488" s="3" t="s">
        <v>9</v>
      </c>
      <c r="D4488" s="3" t="s">
        <v>197</v>
      </c>
      <c r="E4488" s="3">
        <v>0.56000000000000005</v>
      </c>
      <c r="F4488" s="3">
        <v>0.48</v>
      </c>
      <c r="G4488" s="3" t="s">
        <v>59</v>
      </c>
      <c r="H4488" s="2">
        <v>6430</v>
      </c>
      <c r="I4488" s="3" t="s">
        <v>72</v>
      </c>
      <c r="J4488" s="2">
        <v>6430</v>
      </c>
      <c r="K4488" s="3" t="s">
        <v>187</v>
      </c>
      <c r="L4488" s="2">
        <v>3</v>
      </c>
      <c r="M4488" s="3">
        <v>6.965596870683996E-2</v>
      </c>
      <c r="N4488" s="3">
        <v>266.57918423699152</v>
      </c>
      <c r="O4488" s="3">
        <v>0.58615786254754065</v>
      </c>
      <c r="P4488" s="3">
        <f>1-0.712</f>
        <v>0.28800000000000003</v>
      </c>
      <c r="Q4488" s="3">
        <f t="shared" si="350"/>
        <v>0.16881346441369172</v>
      </c>
      <c r="R4488" s="3">
        <v>0</v>
      </c>
      <c r="S4488" s="3">
        <v>7.2373486420002339E-2</v>
      </c>
      <c r="T4488" s="3">
        <f>1-0.531</f>
        <v>0.46899999999999997</v>
      </c>
      <c r="U4488" s="3">
        <f t="shared" si="351"/>
        <v>3.3943165130981098E-2</v>
      </c>
      <c r="V4488" s="3">
        <v>0</v>
      </c>
    </row>
    <row r="4489" spans="1:22" x14ac:dyDescent="0.25">
      <c r="A4489" s="3" t="s">
        <v>158</v>
      </c>
      <c r="B4489" s="3" t="s">
        <v>8</v>
      </c>
      <c r="C4489" s="3" t="s">
        <v>9</v>
      </c>
      <c r="D4489" s="3" t="s">
        <v>197</v>
      </c>
      <c r="E4489" s="3">
        <v>0.56000000000000005</v>
      </c>
      <c r="F4489" s="3">
        <v>0.48</v>
      </c>
      <c r="G4489" s="3" t="s">
        <v>59</v>
      </c>
      <c r="H4489" s="2">
        <v>6430</v>
      </c>
      <c r="I4489" s="3" t="s">
        <v>72</v>
      </c>
      <c r="J4489" s="2">
        <v>6430</v>
      </c>
      <c r="K4489" s="3" t="s">
        <v>200</v>
      </c>
      <c r="L4489" s="2">
        <v>5</v>
      </c>
      <c r="M4489" s="3">
        <v>3.8039666341354826E-3</v>
      </c>
      <c r="N4489" s="3">
        <v>14.402711877471983</v>
      </c>
      <c r="O4489" s="3">
        <v>3.2636785372861812E-2</v>
      </c>
      <c r="P4489" s="3">
        <v>1</v>
      </c>
      <c r="Q4489" s="3">
        <f t="shared" si="350"/>
        <v>3.2636785372861812E-2</v>
      </c>
      <c r="R4489" s="3">
        <v>0</v>
      </c>
      <c r="S4489" s="3">
        <v>3.5137517094698438E-3</v>
      </c>
      <c r="T4489" s="3">
        <v>1</v>
      </c>
      <c r="U4489" s="3">
        <f t="shared" si="351"/>
        <v>3.5137517094698438E-3</v>
      </c>
      <c r="V4489" s="3">
        <v>0</v>
      </c>
    </row>
    <row r="4490" spans="1:22" x14ac:dyDescent="0.25">
      <c r="A4490" s="3" t="s">
        <v>158</v>
      </c>
      <c r="B4490" s="3" t="s">
        <v>310</v>
      </c>
      <c r="C4490" s="3" t="s">
        <v>9</v>
      </c>
      <c r="D4490" s="3" t="s">
        <v>197</v>
      </c>
      <c r="E4490" s="3">
        <v>0.56000000000000005</v>
      </c>
      <c r="F4490" s="3">
        <v>0.48</v>
      </c>
      <c r="G4490" s="3" t="s">
        <v>59</v>
      </c>
      <c r="H4490" s="2">
        <v>6430</v>
      </c>
      <c r="I4490" s="3" t="s">
        <v>72</v>
      </c>
      <c r="J4490" s="2">
        <v>6430</v>
      </c>
      <c r="K4490" s="3" t="s">
        <v>200</v>
      </c>
      <c r="L4490" s="2">
        <v>16</v>
      </c>
      <c r="M4490" s="3">
        <v>1.0040973150765782</v>
      </c>
      <c r="N4490" s="3">
        <v>2529.9652444168846</v>
      </c>
      <c r="O4490" s="3">
        <v>5.379120858230964</v>
      </c>
      <c r="P4490" s="3">
        <v>1</v>
      </c>
      <c r="Q4490" s="3">
        <f t="shared" si="350"/>
        <v>5.379120858230964</v>
      </c>
      <c r="R4490" s="3">
        <v>0</v>
      </c>
      <c r="S4490" s="3">
        <v>0.74113473458298706</v>
      </c>
      <c r="T4490" s="3">
        <v>1</v>
      </c>
      <c r="U4490" s="3">
        <f t="shared" si="351"/>
        <v>0.74113473458298706</v>
      </c>
      <c r="V4490" s="3">
        <v>0</v>
      </c>
    </row>
    <row r="4491" spans="1:22" x14ac:dyDescent="0.25">
      <c r="A4491" s="3" t="s">
        <v>158</v>
      </c>
      <c r="B4491" s="3" t="s">
        <v>8</v>
      </c>
      <c r="C4491" s="3" t="s">
        <v>9</v>
      </c>
      <c r="D4491" s="3" t="s">
        <v>10</v>
      </c>
      <c r="E4491" s="3">
        <v>0.56000000000000005</v>
      </c>
      <c r="F4491" s="3">
        <v>0.48</v>
      </c>
      <c r="G4491" s="3" t="s">
        <v>59</v>
      </c>
      <c r="H4491" s="2">
        <v>6430</v>
      </c>
      <c r="I4491" s="3" t="s">
        <v>72</v>
      </c>
      <c r="J4491" s="2">
        <v>6430</v>
      </c>
      <c r="K4491" s="3" t="s">
        <v>148</v>
      </c>
      <c r="L4491" s="2">
        <v>3</v>
      </c>
      <c r="M4491" s="3">
        <v>3.4140422403048307E-2</v>
      </c>
      <c r="N4491" s="3">
        <v>114.35619493875734</v>
      </c>
      <c r="O4491" s="3">
        <v>0.26058798637649222</v>
      </c>
      <c r="P4491" s="3">
        <v>1</v>
      </c>
      <c r="Q4491" s="3">
        <f t="shared" si="350"/>
        <v>0.26058798637649222</v>
      </c>
      <c r="R4491" s="3">
        <v>0</v>
      </c>
      <c r="S4491" s="3">
        <v>3.2048411626536356E-2</v>
      </c>
      <c r="T4491" s="3">
        <v>1</v>
      </c>
      <c r="U4491" s="3">
        <f t="shared" si="351"/>
        <v>3.2048411626536356E-2</v>
      </c>
      <c r="V4491" s="3">
        <v>0</v>
      </c>
    </row>
    <row r="4492" spans="1:22" x14ac:dyDescent="0.25">
      <c r="A4492" s="3" t="s">
        <v>158</v>
      </c>
      <c r="B4492" s="3" t="s">
        <v>8</v>
      </c>
      <c r="C4492" s="3" t="s">
        <v>9</v>
      </c>
      <c r="D4492" s="3" t="s">
        <v>197</v>
      </c>
      <c r="E4492" s="3">
        <v>0.56000000000000005</v>
      </c>
      <c r="F4492" s="3">
        <v>0.48</v>
      </c>
      <c r="G4492" s="3" t="s">
        <v>59</v>
      </c>
      <c r="H4492" s="2">
        <v>6430</v>
      </c>
      <c r="I4492" s="3" t="s">
        <v>72</v>
      </c>
      <c r="J4492" s="2">
        <v>6430</v>
      </c>
      <c r="K4492" s="3" t="s">
        <v>160</v>
      </c>
      <c r="L4492" s="2">
        <v>16</v>
      </c>
      <c r="M4492" s="3">
        <v>1.2071163497808806</v>
      </c>
      <c r="N4492" s="3">
        <v>4316.4366969975654</v>
      </c>
      <c r="O4492" s="3">
        <v>9.1697459634888023</v>
      </c>
      <c r="P4492" s="3">
        <v>1</v>
      </c>
      <c r="Q4492" s="3">
        <f t="shared" si="350"/>
        <v>9.1697459634888023</v>
      </c>
      <c r="R4492" s="3">
        <v>0</v>
      </c>
      <c r="S4492" s="3">
        <v>1.0742925467698883</v>
      </c>
      <c r="T4492" s="3">
        <v>1</v>
      </c>
      <c r="U4492" s="3">
        <f t="shared" si="351"/>
        <v>1.0742925467698883</v>
      </c>
      <c r="V4492" s="3">
        <v>0</v>
      </c>
    </row>
    <row r="4493" spans="1:22" x14ac:dyDescent="0.25">
      <c r="A4493" s="3" t="s">
        <v>158</v>
      </c>
      <c r="B4493" s="3" t="s">
        <v>8</v>
      </c>
      <c r="C4493" s="3" t="s">
        <v>9</v>
      </c>
      <c r="D4493" s="3" t="s">
        <v>197</v>
      </c>
      <c r="E4493" s="3">
        <v>0.56000000000000005</v>
      </c>
      <c r="F4493" s="3">
        <v>0.48</v>
      </c>
      <c r="G4493" s="3" t="s">
        <v>59</v>
      </c>
      <c r="H4493" s="2">
        <v>6430</v>
      </c>
      <c r="I4493" s="3" t="s">
        <v>72</v>
      </c>
      <c r="J4493" s="2">
        <v>6430</v>
      </c>
      <c r="K4493" s="3" t="s">
        <v>161</v>
      </c>
      <c r="L4493" s="2">
        <v>34</v>
      </c>
      <c r="M4493" s="3">
        <v>3.0806375291729404</v>
      </c>
      <c r="N4493" s="3">
        <v>9299.9973556091627</v>
      </c>
      <c r="O4493" s="3">
        <v>20.250977966897846</v>
      </c>
      <c r="P4493" s="3">
        <v>1</v>
      </c>
      <c r="Q4493" s="3">
        <f t="shared" si="350"/>
        <v>20.250977966897846</v>
      </c>
      <c r="R4493" s="3">
        <v>0</v>
      </c>
      <c r="S4493" s="3">
        <v>2.2197335228811639</v>
      </c>
      <c r="T4493" s="3">
        <v>1</v>
      </c>
      <c r="U4493" s="3">
        <f t="shared" si="351"/>
        <v>2.2197335228811639</v>
      </c>
      <c r="V4493" s="3">
        <v>0</v>
      </c>
    </row>
    <row r="4494" spans="1:22" x14ac:dyDescent="0.25">
      <c r="A4494" s="3" t="s">
        <v>158</v>
      </c>
      <c r="B4494" s="3" t="s">
        <v>310</v>
      </c>
      <c r="C4494" s="3" t="s">
        <v>9</v>
      </c>
      <c r="D4494" s="3" t="s">
        <v>197</v>
      </c>
      <c r="E4494" s="3">
        <v>0.56000000000000005</v>
      </c>
      <c r="F4494" s="3">
        <v>0.48</v>
      </c>
      <c r="G4494" s="3" t="s">
        <v>59</v>
      </c>
      <c r="H4494" s="2">
        <v>6430</v>
      </c>
      <c r="I4494" s="3" t="s">
        <v>72</v>
      </c>
      <c r="J4494" s="2">
        <v>6430</v>
      </c>
      <c r="K4494" s="3" t="s">
        <v>161</v>
      </c>
      <c r="L4494" s="2">
        <v>5</v>
      </c>
      <c r="M4494" s="3">
        <v>6.6082308154246858E-2</v>
      </c>
      <c r="N4494" s="3">
        <v>232.80195081247274</v>
      </c>
      <c r="O4494" s="3">
        <v>0.51837891143788561</v>
      </c>
      <c r="P4494" s="3">
        <v>1</v>
      </c>
      <c r="Q4494" s="3">
        <f t="shared" si="350"/>
        <v>0.51837891143788561</v>
      </c>
      <c r="R4494" s="3">
        <v>0</v>
      </c>
      <c r="S4494" s="3">
        <v>6.5349013251963975E-2</v>
      </c>
      <c r="T4494" s="3">
        <v>1</v>
      </c>
      <c r="U4494" s="3">
        <f t="shared" si="351"/>
        <v>6.5349013251963975E-2</v>
      </c>
      <c r="V4494" s="3">
        <v>0</v>
      </c>
    </row>
    <row r="4495" spans="1:22" x14ac:dyDescent="0.25">
      <c r="A4495" s="3" t="s">
        <v>158</v>
      </c>
      <c r="B4495" s="3" t="s">
        <v>310</v>
      </c>
      <c r="C4495" s="3" t="s">
        <v>9</v>
      </c>
      <c r="D4495" s="3" t="s">
        <v>312</v>
      </c>
      <c r="E4495" s="3">
        <v>0.56000000000000005</v>
      </c>
      <c r="F4495" s="3">
        <v>0.48</v>
      </c>
      <c r="G4495" s="3" t="s">
        <v>323</v>
      </c>
      <c r="H4495" s="2">
        <v>6430</v>
      </c>
      <c r="I4495" s="3" t="s">
        <v>72</v>
      </c>
      <c r="J4495" s="2">
        <v>6430</v>
      </c>
      <c r="K4495" s="3" t="s">
        <v>319</v>
      </c>
      <c r="L4495" s="2">
        <v>1</v>
      </c>
      <c r="M4495" s="3">
        <v>4.873243561058207E-3</v>
      </c>
      <c r="N4495" s="3">
        <v>10.902858165665144</v>
      </c>
      <c r="O4495" s="3">
        <v>2.0043231232748496E-2</v>
      </c>
      <c r="P4495" s="3">
        <v>1</v>
      </c>
      <c r="Q4495" s="3">
        <f t="shared" si="350"/>
        <v>2.0043231232748496E-2</v>
      </c>
      <c r="R4495" s="3">
        <v>0</v>
      </c>
      <c r="S4495" s="3">
        <v>1.6139736318456892E-3</v>
      </c>
      <c r="T4495" s="3">
        <v>1</v>
      </c>
      <c r="U4495" s="3">
        <f t="shared" si="351"/>
        <v>1.6139736318456892E-3</v>
      </c>
      <c r="V4495" s="3">
        <v>0</v>
      </c>
    </row>
    <row r="4496" spans="1:22" x14ac:dyDescent="0.25">
      <c r="A4496" s="3" t="s">
        <v>158</v>
      </c>
      <c r="B4496" s="3" t="s">
        <v>310</v>
      </c>
      <c r="C4496" s="3" t="s">
        <v>9</v>
      </c>
      <c r="D4496" s="3" t="s">
        <v>197</v>
      </c>
      <c r="E4496" s="3">
        <v>0.56000000000000005</v>
      </c>
      <c r="F4496" s="3">
        <v>0.48</v>
      </c>
      <c r="G4496" s="3" t="s">
        <v>323</v>
      </c>
      <c r="H4496" s="2">
        <v>6430</v>
      </c>
      <c r="I4496" s="3" t="s">
        <v>72</v>
      </c>
      <c r="J4496" s="2">
        <v>6430</v>
      </c>
      <c r="K4496" s="3" t="s">
        <v>319</v>
      </c>
      <c r="L4496" s="2">
        <v>20</v>
      </c>
      <c r="M4496" s="3">
        <v>0.94098730122926877</v>
      </c>
      <c r="N4496" s="3">
        <v>2403.2871059201302</v>
      </c>
      <c r="O4496" s="3">
        <v>5.5154464545443993</v>
      </c>
      <c r="P4496" s="3">
        <v>1</v>
      </c>
      <c r="Q4496" s="3">
        <f t="shared" si="350"/>
        <v>5.5154464545443993</v>
      </c>
      <c r="R4496" s="3">
        <v>0</v>
      </c>
      <c r="S4496" s="3">
        <v>0.67757558780345406</v>
      </c>
      <c r="T4496" s="3">
        <v>1</v>
      </c>
      <c r="U4496" s="3">
        <f t="shared" si="351"/>
        <v>0.67757558780345406</v>
      </c>
      <c r="V4496" s="3">
        <v>0</v>
      </c>
    </row>
    <row r="4497" spans="1:22" x14ac:dyDescent="0.25">
      <c r="A4497" s="3" t="s">
        <v>158</v>
      </c>
      <c r="B4497" s="3" t="s">
        <v>310</v>
      </c>
      <c r="C4497" s="3" t="s">
        <v>9</v>
      </c>
      <c r="D4497" s="3" t="s">
        <v>312</v>
      </c>
      <c r="E4497" s="3">
        <v>0.56000000000000005</v>
      </c>
      <c r="F4497" s="3">
        <v>0.48</v>
      </c>
      <c r="G4497" s="3" t="s">
        <v>323</v>
      </c>
      <c r="H4497" s="2">
        <v>6430</v>
      </c>
      <c r="I4497" s="3" t="s">
        <v>72</v>
      </c>
      <c r="J4497" s="2">
        <v>6430</v>
      </c>
      <c r="K4497" s="3" t="s">
        <v>324</v>
      </c>
      <c r="L4497" s="2">
        <v>1</v>
      </c>
      <c r="M4497" s="3">
        <v>6.19809066998675E-3</v>
      </c>
      <c r="N4497" s="3">
        <v>13.866925103600581</v>
      </c>
      <c r="O4497" s="3">
        <v>2.5492213336677425E-2</v>
      </c>
      <c r="P4497" s="3">
        <v>1</v>
      </c>
      <c r="Q4497" s="3">
        <f t="shared" si="350"/>
        <v>2.5492213336677425E-2</v>
      </c>
      <c r="R4497" s="3">
        <v>0</v>
      </c>
      <c r="S4497" s="3">
        <v>2.0527508596297527E-3</v>
      </c>
      <c r="T4497" s="3">
        <v>1</v>
      </c>
      <c r="U4497" s="3">
        <f t="shared" si="351"/>
        <v>2.0527508596297527E-3</v>
      </c>
      <c r="V4497" s="3">
        <v>0</v>
      </c>
    </row>
    <row r="4498" spans="1:22" x14ac:dyDescent="0.25">
      <c r="A4498" s="3" t="s">
        <v>158</v>
      </c>
      <c r="B4498" s="3" t="s">
        <v>310</v>
      </c>
      <c r="C4498" s="3" t="s">
        <v>9</v>
      </c>
      <c r="D4498" s="3" t="s">
        <v>312</v>
      </c>
      <c r="E4498" s="3">
        <v>0.56000000000000005</v>
      </c>
      <c r="F4498" s="3">
        <v>0.48</v>
      </c>
      <c r="G4498" s="3" t="s">
        <v>329</v>
      </c>
      <c r="H4498" s="2">
        <v>6430</v>
      </c>
      <c r="I4498" s="3" t="s">
        <v>72</v>
      </c>
      <c r="J4498" s="2">
        <v>6430</v>
      </c>
      <c r="K4498" s="3" t="s">
        <v>332</v>
      </c>
      <c r="L4498" s="2">
        <v>1</v>
      </c>
      <c r="M4498" s="3">
        <v>4.4426635533288281E-2</v>
      </c>
      <c r="N4498" s="3">
        <v>99.39525901552939</v>
      </c>
      <c r="O4498" s="3">
        <v>0.1827229272926755</v>
      </c>
      <c r="P4498" s="3">
        <v>1</v>
      </c>
      <c r="Q4498" s="3">
        <f t="shared" si="350"/>
        <v>0.1827229272926755</v>
      </c>
      <c r="R4498" s="3">
        <v>0</v>
      </c>
      <c r="S4498" s="3">
        <v>1.4713694771039905E-2</v>
      </c>
      <c r="T4498" s="3">
        <v>1</v>
      </c>
      <c r="U4498" s="3">
        <f t="shared" si="351"/>
        <v>1.4713694771039905E-2</v>
      </c>
      <c r="V4498" s="3">
        <v>0</v>
      </c>
    </row>
    <row r="4499" spans="1:22" x14ac:dyDescent="0.25">
      <c r="A4499" s="3" t="s">
        <v>158</v>
      </c>
      <c r="B4499" s="3" t="s">
        <v>89</v>
      </c>
      <c r="C4499" s="3" t="s">
        <v>9</v>
      </c>
      <c r="D4499" s="3" t="s">
        <v>262</v>
      </c>
      <c r="E4499" s="3">
        <v>0.56000000000000005</v>
      </c>
      <c r="F4499" s="3">
        <v>0.48</v>
      </c>
      <c r="G4499" s="3" t="s">
        <v>264</v>
      </c>
      <c r="H4499" s="2">
        <v>6430</v>
      </c>
      <c r="I4499" s="3" t="s">
        <v>72</v>
      </c>
      <c r="J4499" s="2">
        <v>6430</v>
      </c>
      <c r="K4499" s="3" t="s">
        <v>264</v>
      </c>
      <c r="L4499" s="2">
        <v>673</v>
      </c>
      <c r="M4499" s="3">
        <v>232.39924675802246</v>
      </c>
      <c r="N4499" s="3">
        <v>678830.07264018629</v>
      </c>
      <c r="O4499" s="3">
        <v>1297.5356996857874</v>
      </c>
      <c r="P4499" s="3">
        <v>1</v>
      </c>
      <c r="Q4499" s="3">
        <f t="shared" si="350"/>
        <v>1297.5356996857874</v>
      </c>
      <c r="R4499" s="3">
        <v>0</v>
      </c>
      <c r="S4499" s="3">
        <v>131.08967591420941</v>
      </c>
      <c r="T4499" s="3">
        <v>1</v>
      </c>
      <c r="U4499" s="3">
        <f t="shared" si="351"/>
        <v>131.08967591420941</v>
      </c>
      <c r="V4499" s="3">
        <v>0</v>
      </c>
    </row>
    <row r="4500" spans="1:22" x14ac:dyDescent="0.25">
      <c r="A4500" s="3" t="s">
        <v>158</v>
      </c>
      <c r="B4500" s="3" t="s">
        <v>310</v>
      </c>
      <c r="C4500" s="3" t="s">
        <v>9</v>
      </c>
      <c r="D4500" s="3" t="s">
        <v>312</v>
      </c>
      <c r="E4500" s="3">
        <v>0.56000000000000005</v>
      </c>
      <c r="F4500" s="3">
        <v>0.48</v>
      </c>
      <c r="G4500" s="3" t="s">
        <v>264</v>
      </c>
      <c r="H4500" s="2">
        <v>6430</v>
      </c>
      <c r="I4500" s="3" t="s">
        <v>72</v>
      </c>
      <c r="J4500" s="2">
        <v>6430</v>
      </c>
      <c r="K4500" s="3" t="s">
        <v>264</v>
      </c>
      <c r="L4500" s="2">
        <v>1741</v>
      </c>
      <c r="M4500" s="3">
        <v>563.24242431003199</v>
      </c>
      <c r="N4500" s="3">
        <v>1281306.6102091561</v>
      </c>
      <c r="O4500" s="3">
        <v>2486.8433464002578</v>
      </c>
      <c r="P4500" s="3">
        <v>1</v>
      </c>
      <c r="Q4500" s="3">
        <f t="shared" si="350"/>
        <v>2486.8433464002578</v>
      </c>
      <c r="R4500" s="3">
        <v>0</v>
      </c>
      <c r="S4500" s="3">
        <v>219.12238276730326</v>
      </c>
      <c r="T4500" s="3">
        <v>1</v>
      </c>
      <c r="U4500" s="3">
        <f t="shared" si="351"/>
        <v>219.12238276730326</v>
      </c>
      <c r="V4500" s="3">
        <v>0</v>
      </c>
    </row>
    <row r="4501" spans="1:22" x14ac:dyDescent="0.25">
      <c r="A4501" s="3" t="s">
        <v>158</v>
      </c>
      <c r="B4501" s="3" t="s">
        <v>310</v>
      </c>
      <c r="C4501" s="3" t="s">
        <v>9</v>
      </c>
      <c r="D4501" s="3" t="s">
        <v>197</v>
      </c>
      <c r="E4501" s="3">
        <v>0.56000000000000005</v>
      </c>
      <c r="F4501" s="3">
        <v>0.48</v>
      </c>
      <c r="G4501" s="3" t="s">
        <v>264</v>
      </c>
      <c r="H4501" s="2">
        <v>6430</v>
      </c>
      <c r="I4501" s="3" t="s">
        <v>72</v>
      </c>
      <c r="J4501" s="2">
        <v>6430</v>
      </c>
      <c r="K4501" s="3" t="s">
        <v>264</v>
      </c>
      <c r="L4501" s="2">
        <v>834</v>
      </c>
      <c r="M4501" s="3">
        <v>173.78018101389983</v>
      </c>
      <c r="N4501" s="3">
        <v>391391.28591220325</v>
      </c>
      <c r="O4501" s="3">
        <v>803.26800139071588</v>
      </c>
      <c r="P4501" s="3">
        <v>1</v>
      </c>
      <c r="Q4501" s="3">
        <f t="shared" si="350"/>
        <v>803.26800139071588</v>
      </c>
      <c r="R4501" s="3">
        <v>0</v>
      </c>
      <c r="S4501" s="3">
        <v>79.543567973332841</v>
      </c>
      <c r="T4501" s="3">
        <v>1</v>
      </c>
      <c r="U4501" s="3">
        <f t="shared" si="351"/>
        <v>79.543567973332841</v>
      </c>
      <c r="V4501" s="3">
        <v>0</v>
      </c>
    </row>
    <row r="4502" spans="1:22" x14ac:dyDescent="0.25">
      <c r="A4502" s="3" t="s">
        <v>158</v>
      </c>
      <c r="B4502" s="3" t="s">
        <v>89</v>
      </c>
      <c r="C4502" s="3" t="s">
        <v>9</v>
      </c>
      <c r="D4502" s="3" t="s">
        <v>262</v>
      </c>
      <c r="E4502" s="3">
        <v>0.56000000000000005</v>
      </c>
      <c r="F4502" s="3">
        <v>0.48</v>
      </c>
      <c r="G4502" s="3" t="s">
        <v>296</v>
      </c>
      <c r="H4502" s="2">
        <v>6430</v>
      </c>
      <c r="I4502" s="3" t="s">
        <v>72</v>
      </c>
      <c r="J4502" s="2">
        <v>6430</v>
      </c>
      <c r="K4502" s="3" t="s">
        <v>265</v>
      </c>
      <c r="L4502" s="2">
        <v>18</v>
      </c>
      <c r="M4502" s="3">
        <v>0.64768046068003637</v>
      </c>
      <c r="N4502" s="3">
        <v>2035.3046463235717</v>
      </c>
      <c r="O4502" s="3">
        <v>3.9078812860539065</v>
      </c>
      <c r="P4502" s="3">
        <v>1</v>
      </c>
      <c r="Q4502" s="3">
        <f t="shared" si="350"/>
        <v>3.9078812860539065</v>
      </c>
      <c r="R4502" s="3">
        <v>0</v>
      </c>
      <c r="S4502" s="3">
        <v>0.40033747689659038</v>
      </c>
      <c r="T4502" s="3">
        <v>1</v>
      </c>
      <c r="U4502" s="3">
        <f t="shared" si="351"/>
        <v>0.40033747689659038</v>
      </c>
      <c r="V4502" s="3">
        <v>0</v>
      </c>
    </row>
    <row r="4503" spans="1:22" x14ac:dyDescent="0.25">
      <c r="A4503" s="3" t="s">
        <v>158</v>
      </c>
      <c r="B4503" s="3" t="s">
        <v>8</v>
      </c>
      <c r="C4503" s="3" t="s">
        <v>9</v>
      </c>
      <c r="D4503" s="3" t="s">
        <v>197</v>
      </c>
      <c r="E4503" s="3">
        <v>0.56000000000000005</v>
      </c>
      <c r="F4503" s="3">
        <v>0.48</v>
      </c>
      <c r="G4503" s="3" t="s">
        <v>250</v>
      </c>
      <c r="H4503" s="2">
        <v>6430</v>
      </c>
      <c r="I4503" s="3" t="s">
        <v>72</v>
      </c>
      <c r="J4503" s="2">
        <v>6430</v>
      </c>
      <c r="K4503" s="3" t="s">
        <v>205</v>
      </c>
      <c r="L4503" s="2">
        <v>158</v>
      </c>
      <c r="M4503" s="3">
        <v>31.551431007895015</v>
      </c>
      <c r="N4503" s="3">
        <v>97693.719395091801</v>
      </c>
      <c r="O4503" s="3">
        <v>187.88649418233069</v>
      </c>
      <c r="P4503" s="3">
        <f>1-0.712</f>
        <v>0.28800000000000003</v>
      </c>
      <c r="Q4503" s="3">
        <f t="shared" si="350"/>
        <v>54.111310324511244</v>
      </c>
      <c r="R4503" s="3">
        <v>0</v>
      </c>
      <c r="S4503" s="3">
        <v>18.792042291167618</v>
      </c>
      <c r="T4503" s="3">
        <f>1-0.531</f>
        <v>0.46899999999999997</v>
      </c>
      <c r="U4503" s="3">
        <f t="shared" si="351"/>
        <v>8.8134678345576116</v>
      </c>
      <c r="V4503" s="3">
        <v>0</v>
      </c>
    </row>
    <row r="4504" spans="1:22" x14ac:dyDescent="0.25">
      <c r="A4504" s="3" t="s">
        <v>158</v>
      </c>
      <c r="B4504" s="3" t="s">
        <v>8</v>
      </c>
      <c r="C4504" s="3" t="s">
        <v>9</v>
      </c>
      <c r="D4504" s="3" t="s">
        <v>197</v>
      </c>
      <c r="E4504" s="3">
        <v>0.56000000000000005</v>
      </c>
      <c r="F4504" s="3">
        <v>0.48</v>
      </c>
      <c r="G4504" s="3" t="s">
        <v>250</v>
      </c>
      <c r="H4504" s="2">
        <v>6430</v>
      </c>
      <c r="I4504" s="3" t="s">
        <v>72</v>
      </c>
      <c r="J4504" s="2">
        <v>6430</v>
      </c>
      <c r="K4504" s="3" t="s">
        <v>207</v>
      </c>
      <c r="L4504" s="2">
        <v>17</v>
      </c>
      <c r="M4504" s="3">
        <v>0.95043770332577748</v>
      </c>
      <c r="N4504" s="3">
        <v>2551.4550929580519</v>
      </c>
      <c r="O4504" s="3">
        <v>5.254399180383369</v>
      </c>
      <c r="P4504" s="3">
        <f>1-0.712</f>
        <v>0.28800000000000003</v>
      </c>
      <c r="Q4504" s="3">
        <f t="shared" si="350"/>
        <v>1.5132669639504104</v>
      </c>
      <c r="R4504" s="3">
        <v>0</v>
      </c>
      <c r="S4504" s="3">
        <v>0.58508911695924126</v>
      </c>
      <c r="T4504" s="3">
        <f>1-0.531</f>
        <v>0.46899999999999997</v>
      </c>
      <c r="U4504" s="3">
        <f t="shared" si="351"/>
        <v>0.27440679585388411</v>
      </c>
      <c r="V4504" s="3">
        <v>0</v>
      </c>
    </row>
    <row r="4505" spans="1:22" x14ac:dyDescent="0.25">
      <c r="A4505" s="3" t="s">
        <v>158</v>
      </c>
      <c r="B4505" s="3" t="s">
        <v>351</v>
      </c>
      <c r="C4505" s="3" t="s">
        <v>352</v>
      </c>
      <c r="D4505" s="3" t="s">
        <v>353</v>
      </c>
      <c r="E4505" s="3">
        <v>0.36</v>
      </c>
      <c r="F4505" s="3">
        <v>0.57999999999999996</v>
      </c>
      <c r="G4505" s="3" t="s">
        <v>272</v>
      </c>
      <c r="H4505" s="2">
        <v>6430</v>
      </c>
      <c r="I4505" s="3" t="s">
        <v>72</v>
      </c>
      <c r="J4505" s="2">
        <v>6430</v>
      </c>
      <c r="K4505" s="3" t="s">
        <v>272</v>
      </c>
      <c r="L4505" s="2">
        <v>34</v>
      </c>
      <c r="M4505" s="3">
        <v>5.6756409064242117</v>
      </c>
      <c r="N4505" s="3">
        <v>13919.171392044513</v>
      </c>
      <c r="O4505" s="3">
        <v>30.495638981163566</v>
      </c>
      <c r="P4505" s="3">
        <v>1</v>
      </c>
      <c r="Q4505" s="3">
        <f t="shared" si="350"/>
        <v>30.495638981163566</v>
      </c>
      <c r="R4505" s="3">
        <v>0</v>
      </c>
      <c r="S4505" s="3">
        <v>3.2514105861953349</v>
      </c>
      <c r="T4505" s="3">
        <v>1</v>
      </c>
      <c r="U4505" s="3">
        <f t="shared" si="351"/>
        <v>3.2514105861953349</v>
      </c>
      <c r="V4505" s="3">
        <v>0</v>
      </c>
    </row>
    <row r="4506" spans="1:22" x14ac:dyDescent="0.25">
      <c r="A4506" s="3" t="s">
        <v>158</v>
      </c>
      <c r="B4506" s="3" t="s">
        <v>8</v>
      </c>
      <c r="C4506" s="3" t="s">
        <v>9</v>
      </c>
      <c r="D4506" s="3" t="s">
        <v>197</v>
      </c>
      <c r="E4506" s="3">
        <v>0.56000000000000005</v>
      </c>
      <c r="F4506" s="3">
        <v>0.48</v>
      </c>
      <c r="G4506" s="3" t="s">
        <v>163</v>
      </c>
      <c r="H4506" s="2">
        <v>6430</v>
      </c>
      <c r="I4506" s="3" t="s">
        <v>72</v>
      </c>
      <c r="J4506" s="2">
        <v>6430</v>
      </c>
      <c r="K4506" s="3" t="s">
        <v>164</v>
      </c>
      <c r="L4506" s="2">
        <v>2432</v>
      </c>
      <c r="M4506" s="3">
        <v>768.82652528903088</v>
      </c>
      <c r="N4506" s="3">
        <v>1689475.6917115629</v>
      </c>
      <c r="O4506" s="3">
        <v>3273.2728736385461</v>
      </c>
      <c r="P4506" s="3">
        <v>1</v>
      </c>
      <c r="Q4506" s="3">
        <f t="shared" si="350"/>
        <v>3273.2728736385461</v>
      </c>
      <c r="R4506" s="3">
        <v>0</v>
      </c>
      <c r="S4506" s="3">
        <v>269.70595557566531</v>
      </c>
      <c r="T4506" s="3">
        <v>1</v>
      </c>
      <c r="U4506" s="3">
        <f t="shared" si="351"/>
        <v>269.70595557566531</v>
      </c>
      <c r="V4506" s="3">
        <v>0</v>
      </c>
    </row>
    <row r="4507" spans="1:22" x14ac:dyDescent="0.25">
      <c r="A4507" s="3" t="s">
        <v>158</v>
      </c>
      <c r="B4507" s="3" t="s">
        <v>310</v>
      </c>
      <c r="C4507" s="3" t="s">
        <v>9</v>
      </c>
      <c r="D4507" s="3" t="s">
        <v>197</v>
      </c>
      <c r="E4507" s="3">
        <v>0.56000000000000005</v>
      </c>
      <c r="F4507" s="3">
        <v>0.48</v>
      </c>
      <c r="G4507" s="3" t="s">
        <v>163</v>
      </c>
      <c r="H4507" s="2">
        <v>6430</v>
      </c>
      <c r="I4507" s="3" t="s">
        <v>72</v>
      </c>
      <c r="J4507" s="2">
        <v>6430</v>
      </c>
      <c r="K4507" s="3" t="s">
        <v>164</v>
      </c>
      <c r="L4507" s="2">
        <v>426</v>
      </c>
      <c r="M4507" s="3">
        <v>112.90951188944187</v>
      </c>
      <c r="N4507" s="3">
        <v>253767.07658087116</v>
      </c>
      <c r="O4507" s="3">
        <v>495.9157279247936</v>
      </c>
      <c r="P4507" s="3">
        <v>1</v>
      </c>
      <c r="Q4507" s="3">
        <f t="shared" si="350"/>
        <v>495.9157279247936</v>
      </c>
      <c r="R4507" s="3">
        <v>0</v>
      </c>
      <c r="S4507" s="3">
        <v>42.960494937845496</v>
      </c>
      <c r="T4507" s="3">
        <v>1</v>
      </c>
      <c r="U4507" s="3">
        <f t="shared" si="351"/>
        <v>42.960494937845496</v>
      </c>
      <c r="V4507" s="3">
        <v>0</v>
      </c>
    </row>
    <row r="4508" spans="1:22" x14ac:dyDescent="0.25">
      <c r="A4508" s="3" t="s">
        <v>158</v>
      </c>
      <c r="B4508" s="3" t="s">
        <v>8</v>
      </c>
      <c r="C4508" s="3" t="s">
        <v>9</v>
      </c>
      <c r="D4508" s="3" t="s">
        <v>197</v>
      </c>
      <c r="E4508" s="3">
        <v>0.56000000000000005</v>
      </c>
      <c r="F4508" s="3">
        <v>0.48</v>
      </c>
      <c r="G4508" s="3" t="s">
        <v>163</v>
      </c>
      <c r="H4508" s="2">
        <v>6430</v>
      </c>
      <c r="I4508" s="3" t="s">
        <v>72</v>
      </c>
      <c r="J4508" s="2">
        <v>6430</v>
      </c>
      <c r="K4508" s="3" t="s">
        <v>210</v>
      </c>
      <c r="L4508" s="2">
        <v>32</v>
      </c>
      <c r="M4508" s="3">
        <v>8.1490173256752385</v>
      </c>
      <c r="N4508" s="3">
        <v>21687.192215869622</v>
      </c>
      <c r="O4508" s="3">
        <v>44.056724101976293</v>
      </c>
      <c r="P4508" s="3">
        <f>1-0.712</f>
        <v>0.28800000000000003</v>
      </c>
      <c r="Q4508" s="3">
        <f t="shared" si="350"/>
        <v>12.688336541369173</v>
      </c>
      <c r="R4508" s="3">
        <v>0</v>
      </c>
      <c r="S4508" s="3">
        <v>4.3820361426950498</v>
      </c>
      <c r="T4508" s="3">
        <f>1-0.531</f>
        <v>0.46899999999999997</v>
      </c>
      <c r="U4508" s="3">
        <f t="shared" si="351"/>
        <v>2.0551749509239783</v>
      </c>
      <c r="V4508" s="3">
        <v>0</v>
      </c>
    </row>
    <row r="4509" spans="1:22" x14ac:dyDescent="0.25">
      <c r="A4509" s="3" t="s">
        <v>158</v>
      </c>
      <c r="B4509" s="3" t="s">
        <v>8</v>
      </c>
      <c r="C4509" s="3" t="s">
        <v>9</v>
      </c>
      <c r="D4509" s="3" t="s">
        <v>197</v>
      </c>
      <c r="E4509" s="3">
        <v>0.56000000000000005</v>
      </c>
      <c r="F4509" s="3">
        <v>0.48</v>
      </c>
      <c r="G4509" s="3" t="s">
        <v>163</v>
      </c>
      <c r="H4509" s="2">
        <v>6430</v>
      </c>
      <c r="I4509" s="3" t="s">
        <v>72</v>
      </c>
      <c r="J4509" s="2">
        <v>6430</v>
      </c>
      <c r="K4509" s="3" t="s">
        <v>219</v>
      </c>
      <c r="L4509" s="2">
        <v>2</v>
      </c>
      <c r="M4509" s="3">
        <v>5.6923334188973378E-2</v>
      </c>
      <c r="N4509" s="3">
        <v>144.00675883244224</v>
      </c>
      <c r="O4509" s="3">
        <v>0.34663890209469916</v>
      </c>
      <c r="P4509" s="3">
        <v>1</v>
      </c>
      <c r="Q4509" s="3">
        <f t="shared" si="350"/>
        <v>0.34663890209469916</v>
      </c>
      <c r="R4509" s="3">
        <v>0</v>
      </c>
      <c r="S4509" s="3">
        <v>3.2578361671258327E-2</v>
      </c>
      <c r="T4509" s="3">
        <v>1</v>
      </c>
      <c r="U4509" s="3">
        <f t="shared" si="351"/>
        <v>3.2578361671258327E-2</v>
      </c>
      <c r="V4509" s="3">
        <v>0</v>
      </c>
    </row>
    <row r="4510" spans="1:22" x14ac:dyDescent="0.25">
      <c r="A4510" s="3" t="s">
        <v>158</v>
      </c>
      <c r="B4510" s="3" t="s">
        <v>310</v>
      </c>
      <c r="C4510" s="3" t="s">
        <v>9</v>
      </c>
      <c r="D4510" s="3" t="s">
        <v>197</v>
      </c>
      <c r="E4510" s="3">
        <v>0.56000000000000005</v>
      </c>
      <c r="F4510" s="3">
        <v>0.48</v>
      </c>
      <c r="G4510" s="3" t="s">
        <v>163</v>
      </c>
      <c r="H4510" s="2">
        <v>6430</v>
      </c>
      <c r="I4510" s="3" t="s">
        <v>72</v>
      </c>
      <c r="J4510" s="2">
        <v>6430</v>
      </c>
      <c r="K4510" s="3" t="s">
        <v>219</v>
      </c>
      <c r="L4510" s="2">
        <v>5</v>
      </c>
      <c r="M4510" s="3">
        <v>1.3280387677184646E-2</v>
      </c>
      <c r="N4510" s="3">
        <v>32.223018389895188</v>
      </c>
      <c r="O4510" s="3">
        <v>6.1237580557743185E-2</v>
      </c>
      <c r="P4510" s="3">
        <v>1</v>
      </c>
      <c r="Q4510" s="3">
        <f t="shared" si="350"/>
        <v>6.1237580557743185E-2</v>
      </c>
      <c r="R4510" s="3">
        <v>0</v>
      </c>
      <c r="S4510" s="3">
        <v>5.3076941433453364E-3</v>
      </c>
      <c r="T4510" s="3">
        <v>1</v>
      </c>
      <c r="U4510" s="3">
        <f t="shared" si="351"/>
        <v>5.3076941433453364E-3</v>
      </c>
      <c r="V4510" s="3">
        <v>0</v>
      </c>
    </row>
    <row r="4511" spans="1:22" x14ac:dyDescent="0.25">
      <c r="A4511" s="3" t="s">
        <v>158</v>
      </c>
      <c r="B4511" s="3" t="s">
        <v>8</v>
      </c>
      <c r="C4511" s="3" t="s">
        <v>9</v>
      </c>
      <c r="D4511" s="3" t="s">
        <v>197</v>
      </c>
      <c r="E4511" s="3">
        <v>0.56000000000000005</v>
      </c>
      <c r="F4511" s="3">
        <v>0.48</v>
      </c>
      <c r="G4511" s="3" t="s">
        <v>163</v>
      </c>
      <c r="H4511" s="2">
        <v>6430</v>
      </c>
      <c r="I4511" s="3" t="s">
        <v>72</v>
      </c>
      <c r="J4511" s="2">
        <v>6430</v>
      </c>
      <c r="K4511" s="3" t="s">
        <v>165</v>
      </c>
      <c r="L4511" s="2">
        <v>6</v>
      </c>
      <c r="M4511" s="3">
        <v>0.5235113031030133</v>
      </c>
      <c r="N4511" s="3">
        <v>927.57601063702805</v>
      </c>
      <c r="O4511" s="3">
        <v>2.2919176033744355</v>
      </c>
      <c r="P4511" s="3">
        <v>1</v>
      </c>
      <c r="Q4511" s="3">
        <f t="shared" si="350"/>
        <v>2.2919176033744355</v>
      </c>
      <c r="R4511" s="3">
        <v>0</v>
      </c>
      <c r="S4511" s="3">
        <v>0.17080948227457665</v>
      </c>
      <c r="T4511" s="3">
        <v>1</v>
      </c>
      <c r="U4511" s="3">
        <f t="shared" si="351"/>
        <v>0.17080948227457665</v>
      </c>
      <c r="V4511" s="3">
        <v>0</v>
      </c>
    </row>
    <row r="4512" spans="1:22" x14ac:dyDescent="0.25">
      <c r="A4512" s="3" t="s">
        <v>158</v>
      </c>
      <c r="B4512" s="3" t="s">
        <v>8</v>
      </c>
      <c r="C4512" s="3" t="s">
        <v>9</v>
      </c>
      <c r="D4512" s="3" t="s">
        <v>197</v>
      </c>
      <c r="E4512" s="3">
        <v>0.56000000000000005</v>
      </c>
      <c r="F4512" s="3">
        <v>0.48</v>
      </c>
      <c r="G4512" s="3" t="s">
        <v>166</v>
      </c>
      <c r="H4512" s="2">
        <v>6430</v>
      </c>
      <c r="I4512" s="3" t="s">
        <v>72</v>
      </c>
      <c r="J4512" s="2">
        <v>6430</v>
      </c>
      <c r="K4512" s="3" t="s">
        <v>167</v>
      </c>
      <c r="L4512" s="2">
        <v>829</v>
      </c>
      <c r="M4512" s="3">
        <v>201.02175270130704</v>
      </c>
      <c r="N4512" s="3">
        <v>449177.76017120283</v>
      </c>
      <c r="O4512" s="3">
        <v>885.87589462977246</v>
      </c>
      <c r="P4512" s="3">
        <v>1</v>
      </c>
      <c r="Q4512" s="3">
        <f t="shared" si="350"/>
        <v>885.87589462977246</v>
      </c>
      <c r="R4512" s="3">
        <v>0</v>
      </c>
      <c r="S4512" s="3">
        <v>81.376522917756191</v>
      </c>
      <c r="T4512" s="3">
        <v>1</v>
      </c>
      <c r="U4512" s="3">
        <f t="shared" si="351"/>
        <v>81.376522917756191</v>
      </c>
      <c r="V4512" s="3">
        <v>0</v>
      </c>
    </row>
    <row r="4513" spans="1:22" x14ac:dyDescent="0.25">
      <c r="A4513" s="3" t="s">
        <v>158</v>
      </c>
      <c r="B4513" s="3" t="s">
        <v>310</v>
      </c>
      <c r="C4513" s="3" t="s">
        <v>9</v>
      </c>
      <c r="D4513" s="3" t="s">
        <v>312</v>
      </c>
      <c r="E4513" s="3">
        <v>0.56000000000000005</v>
      </c>
      <c r="F4513" s="3">
        <v>0.48</v>
      </c>
      <c r="G4513" s="3" t="s">
        <v>329</v>
      </c>
      <c r="H4513" s="2">
        <v>6430</v>
      </c>
      <c r="I4513" s="3" t="s">
        <v>72</v>
      </c>
      <c r="J4513" s="2">
        <v>6430</v>
      </c>
      <c r="K4513" s="3" t="s">
        <v>315</v>
      </c>
      <c r="L4513" s="2">
        <v>179</v>
      </c>
      <c r="M4513" s="3">
        <v>24.582127397557588</v>
      </c>
      <c r="N4513" s="3">
        <v>55698.910458610742</v>
      </c>
      <c r="O4513" s="3">
        <v>110.47862112965593</v>
      </c>
      <c r="P4513" s="3">
        <v>1</v>
      </c>
      <c r="Q4513" s="3">
        <f t="shared" si="350"/>
        <v>110.47862112965593</v>
      </c>
      <c r="R4513" s="3">
        <v>0</v>
      </c>
      <c r="S4513" s="3">
        <v>9.9509779258044109</v>
      </c>
      <c r="T4513" s="3">
        <v>1</v>
      </c>
      <c r="U4513" s="3">
        <f t="shared" si="351"/>
        <v>9.9509779258044109</v>
      </c>
      <c r="V4513" s="3">
        <v>0</v>
      </c>
    </row>
    <row r="4514" spans="1:22" x14ac:dyDescent="0.25">
      <c r="A4514" s="3" t="s">
        <v>158</v>
      </c>
      <c r="B4514" s="3" t="s">
        <v>89</v>
      </c>
      <c r="C4514" s="3" t="s">
        <v>9</v>
      </c>
      <c r="D4514" s="3" t="s">
        <v>262</v>
      </c>
      <c r="E4514" s="3">
        <v>0.56000000000000005</v>
      </c>
      <c r="F4514" s="3">
        <v>0.48</v>
      </c>
      <c r="G4514" s="3" t="s">
        <v>17</v>
      </c>
      <c r="H4514" s="2">
        <v>6440</v>
      </c>
      <c r="I4514" s="3" t="s">
        <v>73</v>
      </c>
      <c r="J4514" s="2">
        <v>2000</v>
      </c>
      <c r="K4514" s="3" t="s">
        <v>264</v>
      </c>
      <c r="L4514" s="2">
        <v>9</v>
      </c>
      <c r="M4514" s="3">
        <v>9.3130506972018915E-4</v>
      </c>
      <c r="N4514" s="3">
        <v>2.7247620160961143</v>
      </c>
      <c r="O4514" s="3">
        <v>7.4125918236125294E-3</v>
      </c>
      <c r="P4514" s="3">
        <v>1</v>
      </c>
      <c r="Q4514" s="3">
        <f t="shared" si="350"/>
        <v>7.4125918236125294E-3</v>
      </c>
      <c r="R4514" s="4">
        <f>Q4514</f>
        <v>7.4125918236125294E-3</v>
      </c>
      <c r="S4514" s="3">
        <v>9.4423807414084843E-4</v>
      </c>
      <c r="T4514" s="3">
        <v>1</v>
      </c>
      <c r="U4514" s="3">
        <f t="shared" si="351"/>
        <v>9.4423807414084843E-4</v>
      </c>
      <c r="V4514" s="3">
        <f>U4514</f>
        <v>9.4423807414084843E-4</v>
      </c>
    </row>
    <row r="4515" spans="1:22" x14ac:dyDescent="0.25">
      <c r="A4515" s="3" t="s">
        <v>158</v>
      </c>
      <c r="B4515" s="3" t="s">
        <v>310</v>
      </c>
      <c r="C4515" s="3" t="s">
        <v>9</v>
      </c>
      <c r="D4515" s="3" t="s">
        <v>312</v>
      </c>
      <c r="E4515" s="3">
        <v>0.56000000000000005</v>
      </c>
      <c r="F4515" s="3">
        <v>0.48</v>
      </c>
      <c r="G4515" s="3" t="s">
        <v>17</v>
      </c>
      <c r="H4515" s="2">
        <v>6440</v>
      </c>
      <c r="I4515" s="3" t="s">
        <v>73</v>
      </c>
      <c r="J4515" s="2">
        <v>2000</v>
      </c>
      <c r="K4515" s="3" t="s">
        <v>264</v>
      </c>
      <c r="L4515" s="2">
        <v>2</v>
      </c>
      <c r="M4515" s="3">
        <v>7.6372269918214728E-4</v>
      </c>
      <c r="N4515" s="3">
        <v>2.2241965543068241</v>
      </c>
      <c r="O4515" s="3">
        <v>5.5673118886604587E-3</v>
      </c>
      <c r="P4515" s="3">
        <v>1</v>
      </c>
      <c r="Q4515" s="3">
        <f t="shared" si="350"/>
        <v>5.5673118886604587E-3</v>
      </c>
      <c r="R4515" s="4">
        <f>Q4515</f>
        <v>5.5673118886604587E-3</v>
      </c>
      <c r="S4515" s="3">
        <v>6.1748568049124731E-4</v>
      </c>
      <c r="T4515" s="3">
        <v>1</v>
      </c>
      <c r="U4515" s="3">
        <f t="shared" si="351"/>
        <v>6.1748568049124731E-4</v>
      </c>
      <c r="V4515" s="3">
        <f>U4515</f>
        <v>6.1748568049124731E-4</v>
      </c>
    </row>
    <row r="4516" spans="1:22" x14ac:dyDescent="0.25">
      <c r="A4516" s="3" t="s">
        <v>158</v>
      </c>
      <c r="B4516" s="3" t="s">
        <v>8</v>
      </c>
      <c r="C4516" s="3" t="s">
        <v>9</v>
      </c>
      <c r="D4516" s="3" t="s">
        <v>10</v>
      </c>
      <c r="E4516" s="3">
        <v>0.56000000000000005</v>
      </c>
      <c r="F4516" s="3">
        <v>0.48</v>
      </c>
      <c r="G4516" s="3" t="s">
        <v>19</v>
      </c>
      <c r="H4516" s="2">
        <v>6440</v>
      </c>
      <c r="I4516" s="3" t="s">
        <v>73</v>
      </c>
      <c r="J4516" s="2">
        <v>6440</v>
      </c>
      <c r="K4516" s="3" t="s">
        <v>19</v>
      </c>
      <c r="L4516" s="2">
        <v>6</v>
      </c>
      <c r="M4516" s="3">
        <v>1.1533722910004542</v>
      </c>
      <c r="N4516" s="3">
        <v>3406.496117771268</v>
      </c>
      <c r="O4516" s="3">
        <v>7.8681959591232076</v>
      </c>
      <c r="P4516" s="3">
        <v>1</v>
      </c>
      <c r="Q4516" s="3">
        <f t="shared" si="350"/>
        <v>7.8681959591232076</v>
      </c>
      <c r="R4516" s="3">
        <v>0</v>
      </c>
      <c r="S4516" s="3">
        <v>0.90392121737068665</v>
      </c>
      <c r="T4516" s="3">
        <v>1</v>
      </c>
      <c r="U4516" s="3">
        <f t="shared" si="351"/>
        <v>0.90392121737068665</v>
      </c>
      <c r="V4516" s="3">
        <v>0</v>
      </c>
    </row>
    <row r="4517" spans="1:22" x14ac:dyDescent="0.25">
      <c r="A4517" s="3" t="s">
        <v>158</v>
      </c>
      <c r="B4517" s="3" t="s">
        <v>8</v>
      </c>
      <c r="C4517" s="3" t="s">
        <v>9</v>
      </c>
      <c r="D4517" s="3" t="s">
        <v>197</v>
      </c>
      <c r="E4517" s="3">
        <v>0.56000000000000005</v>
      </c>
      <c r="F4517" s="3">
        <v>0.48</v>
      </c>
      <c r="G4517" s="3" t="s">
        <v>19</v>
      </c>
      <c r="H4517" s="2">
        <v>6440</v>
      </c>
      <c r="I4517" s="3" t="s">
        <v>73</v>
      </c>
      <c r="J4517" s="2">
        <v>6440</v>
      </c>
      <c r="K4517" s="3" t="s">
        <v>19</v>
      </c>
      <c r="L4517" s="2">
        <v>3</v>
      </c>
      <c r="M4517" s="3">
        <v>1.3017456661918827E-2</v>
      </c>
      <c r="N4517" s="3">
        <v>36.532464980218023</v>
      </c>
      <c r="O4517" s="3">
        <v>9.1683592844483602E-2</v>
      </c>
      <c r="P4517" s="3">
        <v>1</v>
      </c>
      <c r="Q4517" s="3">
        <f t="shared" si="350"/>
        <v>9.1683592844483602E-2</v>
      </c>
      <c r="R4517" s="3">
        <v>0</v>
      </c>
      <c r="S4517" s="3">
        <v>9.3894669667686347E-3</v>
      </c>
      <c r="T4517" s="3">
        <v>1</v>
      </c>
      <c r="U4517" s="3">
        <f t="shared" si="351"/>
        <v>9.3894669667686347E-3</v>
      </c>
      <c r="V4517" s="3">
        <v>0</v>
      </c>
    </row>
    <row r="4518" spans="1:22" x14ac:dyDescent="0.25">
      <c r="A4518" s="3" t="s">
        <v>158</v>
      </c>
      <c r="B4518" s="3" t="s">
        <v>310</v>
      </c>
      <c r="C4518" s="3" t="s">
        <v>9</v>
      </c>
      <c r="D4518" s="3" t="s">
        <v>333</v>
      </c>
      <c r="E4518" s="3">
        <v>0.56000000000000005</v>
      </c>
      <c r="F4518" s="3">
        <v>0.48</v>
      </c>
      <c r="G4518" s="3" t="s">
        <v>19</v>
      </c>
      <c r="H4518" s="2">
        <v>6440</v>
      </c>
      <c r="I4518" s="3" t="s">
        <v>73</v>
      </c>
      <c r="J4518" s="2">
        <v>6440</v>
      </c>
      <c r="K4518" s="3" t="s">
        <v>19</v>
      </c>
      <c r="L4518" s="2">
        <v>8</v>
      </c>
      <c r="M4518" s="3">
        <v>1.3560858651803389</v>
      </c>
      <c r="N4518" s="3">
        <v>3603.7315934881549</v>
      </c>
      <c r="O4518" s="3">
        <v>9.069875586228445</v>
      </c>
      <c r="P4518" s="3">
        <v>1</v>
      </c>
      <c r="Q4518" s="3">
        <f t="shared" si="350"/>
        <v>9.069875586228445</v>
      </c>
      <c r="R4518" s="3">
        <v>0</v>
      </c>
      <c r="S4518" s="3">
        <v>1.0093108170862353</v>
      </c>
      <c r="T4518" s="3">
        <v>1</v>
      </c>
      <c r="U4518" s="3">
        <f t="shared" si="351"/>
        <v>1.0093108170862353</v>
      </c>
      <c r="V4518" s="3">
        <v>0</v>
      </c>
    </row>
    <row r="4519" spans="1:22" x14ac:dyDescent="0.25">
      <c r="A4519" s="3" t="s">
        <v>158</v>
      </c>
      <c r="B4519" s="3" t="s">
        <v>310</v>
      </c>
      <c r="C4519" s="3" t="s">
        <v>9</v>
      </c>
      <c r="D4519" s="3" t="s">
        <v>197</v>
      </c>
      <c r="E4519" s="3">
        <v>0.56000000000000005</v>
      </c>
      <c r="F4519" s="3">
        <v>0.48</v>
      </c>
      <c r="G4519" s="3" t="s">
        <v>19</v>
      </c>
      <c r="H4519" s="2">
        <v>6440</v>
      </c>
      <c r="I4519" s="3" t="s">
        <v>73</v>
      </c>
      <c r="J4519" s="2">
        <v>6440</v>
      </c>
      <c r="K4519" s="3" t="s">
        <v>19</v>
      </c>
      <c r="L4519" s="2">
        <v>15</v>
      </c>
      <c r="M4519" s="3">
        <v>2.5054087657596753</v>
      </c>
      <c r="N4519" s="3">
        <v>5842.6596643562825</v>
      </c>
      <c r="O4519" s="3">
        <v>12.909398886290521</v>
      </c>
      <c r="P4519" s="3">
        <v>1</v>
      </c>
      <c r="Q4519" s="3">
        <f t="shared" si="350"/>
        <v>12.909398886290521</v>
      </c>
      <c r="R4519" s="3">
        <v>0</v>
      </c>
      <c r="S4519" s="3">
        <v>1.2833240800267793</v>
      </c>
      <c r="T4519" s="3">
        <v>1</v>
      </c>
      <c r="U4519" s="3">
        <f t="shared" si="351"/>
        <v>1.2833240800267793</v>
      </c>
      <c r="V4519" s="3">
        <v>0</v>
      </c>
    </row>
    <row r="4520" spans="1:22" x14ac:dyDescent="0.25">
      <c r="A4520" s="3" t="s">
        <v>158</v>
      </c>
      <c r="B4520" s="3" t="s">
        <v>8</v>
      </c>
      <c r="C4520" s="3" t="s">
        <v>9</v>
      </c>
      <c r="D4520" s="3" t="s">
        <v>197</v>
      </c>
      <c r="E4520" s="3">
        <v>0.56000000000000005</v>
      </c>
      <c r="F4520" s="3">
        <v>0.48</v>
      </c>
      <c r="G4520" s="3" t="s">
        <v>19</v>
      </c>
      <c r="H4520" s="2">
        <v>6440</v>
      </c>
      <c r="I4520" s="3" t="s">
        <v>73</v>
      </c>
      <c r="J4520" s="2">
        <v>6440</v>
      </c>
      <c r="K4520" s="3" t="s">
        <v>168</v>
      </c>
      <c r="L4520" s="2">
        <v>18</v>
      </c>
      <c r="M4520" s="3">
        <v>2.5257961756589555</v>
      </c>
      <c r="N4520" s="3">
        <v>7091.5400691553268</v>
      </c>
      <c r="O4520" s="3">
        <v>15.923156201895649</v>
      </c>
      <c r="P4520" s="3">
        <f>1-0.712</f>
        <v>0.28800000000000003</v>
      </c>
      <c r="Q4520" s="3">
        <f t="shared" si="350"/>
        <v>4.5858689861459476</v>
      </c>
      <c r="R4520" s="3">
        <v>0</v>
      </c>
      <c r="S4520" s="3">
        <v>1.799536143145158</v>
      </c>
      <c r="T4520" s="3">
        <f>1-0.531</f>
        <v>0.46899999999999997</v>
      </c>
      <c r="U4520" s="3">
        <f t="shared" si="351"/>
        <v>0.84398245113507908</v>
      </c>
      <c r="V4520" s="3">
        <v>0</v>
      </c>
    </row>
    <row r="4521" spans="1:22" x14ac:dyDescent="0.25">
      <c r="A4521" s="3" t="s">
        <v>158</v>
      </c>
      <c r="B4521" s="3" t="s">
        <v>8</v>
      </c>
      <c r="C4521" s="3" t="s">
        <v>9</v>
      </c>
      <c r="D4521" s="3" t="s">
        <v>10</v>
      </c>
      <c r="E4521" s="3">
        <v>0.56000000000000005</v>
      </c>
      <c r="F4521" s="3">
        <v>0.48</v>
      </c>
      <c r="G4521" s="3" t="s">
        <v>11</v>
      </c>
      <c r="H4521" s="2">
        <v>6440</v>
      </c>
      <c r="I4521" s="3" t="s">
        <v>73</v>
      </c>
      <c r="J4521" s="2">
        <v>6440</v>
      </c>
      <c r="K4521" s="3" t="s">
        <v>13</v>
      </c>
      <c r="L4521" s="2">
        <v>21</v>
      </c>
      <c r="M4521" s="3">
        <v>1.5949150320312562</v>
      </c>
      <c r="N4521" s="3">
        <v>5768.8342414346116</v>
      </c>
      <c r="O4521" s="3">
        <v>12.22338726750276</v>
      </c>
      <c r="P4521" s="3">
        <v>1</v>
      </c>
      <c r="Q4521" s="3">
        <f t="shared" si="350"/>
        <v>12.22338726750276</v>
      </c>
      <c r="R4521" s="3">
        <v>0</v>
      </c>
      <c r="S4521" s="3">
        <v>1.546021575225984</v>
      </c>
      <c r="T4521" s="3">
        <v>1</v>
      </c>
      <c r="U4521" s="3">
        <f t="shared" si="351"/>
        <v>1.546021575225984</v>
      </c>
      <c r="V4521" s="3">
        <v>0</v>
      </c>
    </row>
    <row r="4522" spans="1:22" x14ac:dyDescent="0.25">
      <c r="A4522" s="3" t="s">
        <v>158</v>
      </c>
      <c r="B4522" s="3" t="s">
        <v>8</v>
      </c>
      <c r="C4522" s="3" t="s">
        <v>9</v>
      </c>
      <c r="D4522" s="3" t="s">
        <v>197</v>
      </c>
      <c r="E4522" s="3">
        <v>0.56000000000000005</v>
      </c>
      <c r="F4522" s="3">
        <v>0.48</v>
      </c>
      <c r="G4522" s="3" t="s">
        <v>183</v>
      </c>
      <c r="H4522" s="2">
        <v>6440</v>
      </c>
      <c r="I4522" s="3" t="s">
        <v>73</v>
      </c>
      <c r="J4522" s="2">
        <v>6440</v>
      </c>
      <c r="K4522" s="3" t="s">
        <v>169</v>
      </c>
      <c r="L4522" s="2">
        <v>15</v>
      </c>
      <c r="M4522" s="3">
        <v>1.5907224383448153</v>
      </c>
      <c r="N4522" s="3">
        <v>4009.4657201985601</v>
      </c>
      <c r="O4522" s="3">
        <v>5.0246832209208891</v>
      </c>
      <c r="P4522" s="3">
        <v>1</v>
      </c>
      <c r="Q4522" s="3">
        <f t="shared" si="350"/>
        <v>5.0246832209208891</v>
      </c>
      <c r="R4522" s="3">
        <v>0</v>
      </c>
      <c r="S4522" s="3">
        <v>0.67491810567417099</v>
      </c>
      <c r="T4522" s="3">
        <v>1</v>
      </c>
      <c r="U4522" s="3">
        <f t="shared" si="351"/>
        <v>0.67491810567417099</v>
      </c>
      <c r="V4522" s="3">
        <v>0</v>
      </c>
    </row>
    <row r="4523" spans="1:22" x14ac:dyDescent="0.25">
      <c r="A4523" s="3" t="s">
        <v>158</v>
      </c>
      <c r="B4523" s="3" t="s">
        <v>310</v>
      </c>
      <c r="C4523" s="3" t="s">
        <v>9</v>
      </c>
      <c r="D4523" s="3" t="s">
        <v>197</v>
      </c>
      <c r="E4523" s="3">
        <v>0.56000000000000005</v>
      </c>
      <c r="F4523" s="3">
        <v>0.48</v>
      </c>
      <c r="G4523" s="3" t="s">
        <v>183</v>
      </c>
      <c r="H4523" s="2">
        <v>6440</v>
      </c>
      <c r="I4523" s="3" t="s">
        <v>73</v>
      </c>
      <c r="J4523" s="2">
        <v>6440</v>
      </c>
      <c r="K4523" s="3" t="s">
        <v>169</v>
      </c>
      <c r="L4523" s="2">
        <v>156</v>
      </c>
      <c r="M4523" s="3">
        <v>55.550279426535887</v>
      </c>
      <c r="N4523" s="3">
        <v>119792.18367292784</v>
      </c>
      <c r="O4523" s="3">
        <v>315.20178427992533</v>
      </c>
      <c r="P4523" s="3">
        <v>1</v>
      </c>
      <c r="Q4523" s="3">
        <f t="shared" si="350"/>
        <v>315.20178427992533</v>
      </c>
      <c r="R4523" s="3">
        <v>0</v>
      </c>
      <c r="S4523" s="3">
        <v>29.270245780299998</v>
      </c>
      <c r="T4523" s="3">
        <v>1</v>
      </c>
      <c r="U4523" s="3">
        <f t="shared" si="351"/>
        <v>29.270245780299998</v>
      </c>
      <c r="V4523" s="3">
        <v>0</v>
      </c>
    </row>
    <row r="4524" spans="1:22" x14ac:dyDescent="0.25">
      <c r="A4524" s="3" t="s">
        <v>158</v>
      </c>
      <c r="B4524" s="3" t="s">
        <v>8</v>
      </c>
      <c r="C4524" s="3" t="s">
        <v>9</v>
      </c>
      <c r="D4524" s="3" t="s">
        <v>197</v>
      </c>
      <c r="E4524" s="3">
        <v>0.56000000000000005</v>
      </c>
      <c r="F4524" s="3">
        <v>0.48</v>
      </c>
      <c r="G4524" s="3" t="s">
        <v>183</v>
      </c>
      <c r="H4524" s="2">
        <v>6440</v>
      </c>
      <c r="I4524" s="3" t="s">
        <v>73</v>
      </c>
      <c r="J4524" s="2">
        <v>6440</v>
      </c>
      <c r="K4524" s="3" t="s">
        <v>199</v>
      </c>
      <c r="L4524" s="2">
        <v>21</v>
      </c>
      <c r="M4524" s="3">
        <v>2.1448874439595844</v>
      </c>
      <c r="N4524" s="3">
        <v>7640.0456316363561</v>
      </c>
      <c r="O4524" s="3">
        <v>14.634383502596023</v>
      </c>
      <c r="P4524" s="3">
        <f>1-0.712</f>
        <v>0.28800000000000003</v>
      </c>
      <c r="Q4524" s="3">
        <f t="shared" si="350"/>
        <v>4.214702448747655</v>
      </c>
      <c r="R4524" s="3">
        <v>0</v>
      </c>
      <c r="S4524" s="3">
        <v>1.8444654962102294</v>
      </c>
      <c r="T4524" s="3">
        <f>1-0.531</f>
        <v>0.46899999999999997</v>
      </c>
      <c r="U4524" s="3">
        <f t="shared" si="351"/>
        <v>0.86505431772259755</v>
      </c>
      <c r="V4524" s="3">
        <v>0</v>
      </c>
    </row>
    <row r="4525" spans="1:22" x14ac:dyDescent="0.25">
      <c r="A4525" s="3" t="s">
        <v>158</v>
      </c>
      <c r="B4525" s="3" t="s">
        <v>310</v>
      </c>
      <c r="C4525" s="3" t="s">
        <v>9</v>
      </c>
      <c r="D4525" s="3" t="s">
        <v>197</v>
      </c>
      <c r="E4525" s="3">
        <v>0.56000000000000005</v>
      </c>
      <c r="F4525" s="3">
        <v>0.48</v>
      </c>
      <c r="G4525" s="3" t="s">
        <v>320</v>
      </c>
      <c r="H4525" s="2">
        <v>6440</v>
      </c>
      <c r="I4525" s="3" t="s">
        <v>73</v>
      </c>
      <c r="J4525" s="2">
        <v>6440</v>
      </c>
      <c r="K4525" s="3" t="s">
        <v>314</v>
      </c>
      <c r="L4525" s="2">
        <v>45</v>
      </c>
      <c r="M4525" s="3">
        <v>4.3826980027318063</v>
      </c>
      <c r="N4525" s="3">
        <v>16001.489115225246</v>
      </c>
      <c r="O4525" s="3">
        <v>38.354487830360149</v>
      </c>
      <c r="P4525" s="3">
        <v>1</v>
      </c>
      <c r="Q4525" s="3">
        <f t="shared" si="350"/>
        <v>38.354487830360149</v>
      </c>
      <c r="R4525" s="3">
        <v>0</v>
      </c>
      <c r="S4525" s="3">
        <v>4.9816437264132007</v>
      </c>
      <c r="T4525" s="3">
        <v>1</v>
      </c>
      <c r="U4525" s="3">
        <f t="shared" si="351"/>
        <v>4.9816437264132007</v>
      </c>
      <c r="V4525" s="3">
        <v>0</v>
      </c>
    </row>
    <row r="4526" spans="1:22" x14ac:dyDescent="0.25">
      <c r="A4526" s="3" t="s">
        <v>158</v>
      </c>
      <c r="B4526" s="3" t="s">
        <v>351</v>
      </c>
      <c r="C4526" s="3" t="s">
        <v>352</v>
      </c>
      <c r="D4526" s="3" t="s">
        <v>353</v>
      </c>
      <c r="E4526" s="3">
        <v>0.36</v>
      </c>
      <c r="F4526" s="3">
        <v>0.57999999999999996</v>
      </c>
      <c r="G4526" s="3" t="s">
        <v>283</v>
      </c>
      <c r="H4526" s="2">
        <v>6440</v>
      </c>
      <c r="I4526" s="3" t="s">
        <v>73</v>
      </c>
      <c r="J4526" s="2">
        <v>6440</v>
      </c>
      <c r="K4526" s="3" t="s">
        <v>287</v>
      </c>
      <c r="L4526" s="2">
        <v>3</v>
      </c>
      <c r="M4526" s="3">
        <v>0.4253684377030621</v>
      </c>
      <c r="N4526" s="3">
        <v>1332.6733848412496</v>
      </c>
      <c r="O4526" s="3">
        <v>3.1646010038208603</v>
      </c>
      <c r="P4526" s="3">
        <v>1</v>
      </c>
      <c r="Q4526" s="3">
        <f t="shared" si="350"/>
        <v>3.1646010038208603</v>
      </c>
      <c r="R4526" s="3">
        <v>0</v>
      </c>
      <c r="S4526" s="3">
        <v>0.34582329336121725</v>
      </c>
      <c r="T4526" s="3">
        <v>1</v>
      </c>
      <c r="U4526" s="3">
        <f t="shared" si="351"/>
        <v>0.34582329336121725</v>
      </c>
      <c r="V4526" s="3">
        <v>0</v>
      </c>
    </row>
    <row r="4527" spans="1:22" x14ac:dyDescent="0.25">
      <c r="A4527" s="3" t="s">
        <v>158</v>
      </c>
      <c r="B4527" s="3" t="s">
        <v>351</v>
      </c>
      <c r="C4527" s="3" t="s">
        <v>352</v>
      </c>
      <c r="D4527" s="3" t="s">
        <v>353</v>
      </c>
      <c r="E4527" s="3">
        <v>0.36</v>
      </c>
      <c r="F4527" s="3">
        <v>0.57999999999999996</v>
      </c>
      <c r="G4527" s="3" t="s">
        <v>283</v>
      </c>
      <c r="H4527" s="2">
        <v>6440</v>
      </c>
      <c r="I4527" s="3" t="s">
        <v>73</v>
      </c>
      <c r="J4527" s="2">
        <v>6440</v>
      </c>
      <c r="K4527" s="3" t="s">
        <v>355</v>
      </c>
      <c r="L4527" s="2">
        <v>2</v>
      </c>
      <c r="M4527" s="3">
        <v>0.37220654354530591</v>
      </c>
      <c r="N4527" s="3">
        <v>1134.8553343333047</v>
      </c>
      <c r="O4527" s="3">
        <v>2.6858074410164532</v>
      </c>
      <c r="P4527" s="3">
        <v>1</v>
      </c>
      <c r="Q4527" s="3">
        <f t="shared" si="350"/>
        <v>2.6858074410164532</v>
      </c>
      <c r="R4527" s="3">
        <v>0</v>
      </c>
      <c r="S4527" s="3">
        <v>0.32002837987206195</v>
      </c>
      <c r="T4527" s="3">
        <v>1</v>
      </c>
      <c r="U4527" s="3">
        <f t="shared" si="351"/>
        <v>0.32002837987206195</v>
      </c>
      <c r="V4527" s="3">
        <v>0</v>
      </c>
    </row>
    <row r="4528" spans="1:22" x14ac:dyDescent="0.25">
      <c r="A4528" s="3" t="s">
        <v>158</v>
      </c>
      <c r="B4528" s="3" t="s">
        <v>8</v>
      </c>
      <c r="C4528" s="3" t="s">
        <v>9</v>
      </c>
      <c r="D4528" s="3" t="s">
        <v>197</v>
      </c>
      <c r="E4528" s="3">
        <v>0.56000000000000005</v>
      </c>
      <c r="F4528" s="3">
        <v>0.48</v>
      </c>
      <c r="G4528" s="3" t="s">
        <v>59</v>
      </c>
      <c r="H4528" s="2">
        <v>6440</v>
      </c>
      <c r="I4528" s="3" t="s">
        <v>73</v>
      </c>
      <c r="J4528" s="2">
        <v>6440</v>
      </c>
      <c r="K4528" s="3" t="s">
        <v>200</v>
      </c>
      <c r="L4528" s="2">
        <v>2</v>
      </c>
      <c r="M4528" s="3">
        <v>7.737975736147833E-3</v>
      </c>
      <c r="N4528" s="3">
        <v>20.529126820416444</v>
      </c>
      <c r="O4528" s="3">
        <v>2.0168543881686818E-2</v>
      </c>
      <c r="P4528" s="3">
        <v>1</v>
      </c>
      <c r="Q4528" s="3">
        <f t="shared" si="350"/>
        <v>2.0168543881686818E-2</v>
      </c>
      <c r="R4528" s="3">
        <v>0</v>
      </c>
      <c r="S4528" s="3">
        <v>2.6213716460984551E-3</v>
      </c>
      <c r="T4528" s="3">
        <v>1</v>
      </c>
      <c r="U4528" s="3">
        <f t="shared" si="351"/>
        <v>2.6213716460984551E-3</v>
      </c>
      <c r="V4528" s="3">
        <v>0</v>
      </c>
    </row>
    <row r="4529" spans="1:22" x14ac:dyDescent="0.25">
      <c r="A4529" s="3" t="s">
        <v>158</v>
      </c>
      <c r="B4529" s="3" t="s">
        <v>8</v>
      </c>
      <c r="C4529" s="3" t="s">
        <v>9</v>
      </c>
      <c r="D4529" s="3" t="s">
        <v>10</v>
      </c>
      <c r="E4529" s="3">
        <v>0.56000000000000005</v>
      </c>
      <c r="F4529" s="3">
        <v>0.48</v>
      </c>
      <c r="G4529" s="3" t="s">
        <v>59</v>
      </c>
      <c r="H4529" s="2">
        <v>6440</v>
      </c>
      <c r="I4529" s="3" t="s">
        <v>73</v>
      </c>
      <c r="J4529" s="2">
        <v>6440</v>
      </c>
      <c r="K4529" s="3" t="s">
        <v>148</v>
      </c>
      <c r="L4529" s="2">
        <v>33</v>
      </c>
      <c r="M4529" s="3">
        <v>4.0689152560117172</v>
      </c>
      <c r="N4529" s="3">
        <v>13882.624894503853</v>
      </c>
      <c r="O4529" s="3">
        <v>28.124450405722499</v>
      </c>
      <c r="P4529" s="3">
        <v>1</v>
      </c>
      <c r="Q4529" s="3">
        <f t="shared" si="350"/>
        <v>28.124450405722499</v>
      </c>
      <c r="R4529" s="3">
        <v>0</v>
      </c>
      <c r="S4529" s="3">
        <v>3.5133970170785123</v>
      </c>
      <c r="T4529" s="3">
        <v>1</v>
      </c>
      <c r="U4529" s="3">
        <f t="shared" si="351"/>
        <v>3.5133970170785123</v>
      </c>
      <c r="V4529" s="3">
        <v>0</v>
      </c>
    </row>
    <row r="4530" spans="1:22" x14ac:dyDescent="0.25">
      <c r="A4530" s="3" t="s">
        <v>158</v>
      </c>
      <c r="B4530" s="3" t="s">
        <v>8</v>
      </c>
      <c r="C4530" s="3" t="s">
        <v>9</v>
      </c>
      <c r="D4530" s="3" t="s">
        <v>197</v>
      </c>
      <c r="E4530" s="3">
        <v>0.56000000000000005</v>
      </c>
      <c r="F4530" s="3">
        <v>0.48</v>
      </c>
      <c r="G4530" s="3" t="s">
        <v>59</v>
      </c>
      <c r="H4530" s="2">
        <v>6440</v>
      </c>
      <c r="I4530" s="3" t="s">
        <v>73</v>
      </c>
      <c r="J4530" s="2">
        <v>6440</v>
      </c>
      <c r="K4530" s="3" t="s">
        <v>161</v>
      </c>
      <c r="L4530" s="2">
        <v>2</v>
      </c>
      <c r="M4530" s="3">
        <v>0.1067463393342338</v>
      </c>
      <c r="N4530" s="3">
        <v>300.52259980409644</v>
      </c>
      <c r="O4530" s="3">
        <v>0.69022639865094226</v>
      </c>
      <c r="P4530" s="3">
        <v>1</v>
      </c>
      <c r="Q4530" s="3">
        <f t="shared" si="350"/>
        <v>0.69022639865094226</v>
      </c>
      <c r="R4530" s="3">
        <v>0</v>
      </c>
      <c r="S4530" s="3">
        <v>6.6344695813760041E-2</v>
      </c>
      <c r="T4530" s="3">
        <v>1</v>
      </c>
      <c r="U4530" s="3">
        <f t="shared" si="351"/>
        <v>6.6344695813760041E-2</v>
      </c>
      <c r="V4530" s="3">
        <v>0</v>
      </c>
    </row>
    <row r="4531" spans="1:22" x14ac:dyDescent="0.25">
      <c r="A4531" s="3" t="s">
        <v>158</v>
      </c>
      <c r="B4531" s="3" t="s">
        <v>351</v>
      </c>
      <c r="C4531" s="3" t="s">
        <v>352</v>
      </c>
      <c r="D4531" s="3" t="s">
        <v>353</v>
      </c>
      <c r="E4531" s="3">
        <v>0.36</v>
      </c>
      <c r="F4531" s="3">
        <v>0.57999999999999996</v>
      </c>
      <c r="G4531" s="3" t="s">
        <v>371</v>
      </c>
      <c r="H4531" s="2">
        <v>6440</v>
      </c>
      <c r="I4531" s="3" t="s">
        <v>73</v>
      </c>
      <c r="J4531" s="2">
        <v>6440</v>
      </c>
      <c r="K4531" s="3" t="s">
        <v>359</v>
      </c>
      <c r="L4531" s="2">
        <v>43</v>
      </c>
      <c r="M4531" s="3">
        <v>6.9600584641079504</v>
      </c>
      <c r="N4531" s="3">
        <v>21399.435921511493</v>
      </c>
      <c r="O4531" s="3">
        <v>51.779450526000815</v>
      </c>
      <c r="P4531" s="3">
        <v>1</v>
      </c>
      <c r="Q4531" s="3">
        <f t="shared" si="350"/>
        <v>51.779450526000815</v>
      </c>
      <c r="R4531" s="3">
        <v>0</v>
      </c>
      <c r="S4531" s="3">
        <v>5.5713768865691007</v>
      </c>
      <c r="T4531" s="3">
        <v>1</v>
      </c>
      <c r="U4531" s="3">
        <f t="shared" si="351"/>
        <v>5.5713768865691007</v>
      </c>
      <c r="V4531" s="3">
        <v>0</v>
      </c>
    </row>
    <row r="4532" spans="1:22" x14ac:dyDescent="0.25">
      <c r="A4532" s="3" t="s">
        <v>158</v>
      </c>
      <c r="B4532" s="3" t="s">
        <v>351</v>
      </c>
      <c r="C4532" s="3" t="s">
        <v>352</v>
      </c>
      <c r="D4532" s="3" t="s">
        <v>353</v>
      </c>
      <c r="E4532" s="3">
        <v>0.36</v>
      </c>
      <c r="F4532" s="3">
        <v>0.57999999999999996</v>
      </c>
      <c r="G4532" s="3" t="s">
        <v>290</v>
      </c>
      <c r="H4532" s="2">
        <v>6440</v>
      </c>
      <c r="I4532" s="3" t="s">
        <v>73</v>
      </c>
      <c r="J4532" s="2">
        <v>6440</v>
      </c>
      <c r="K4532" s="3" t="s">
        <v>354</v>
      </c>
      <c r="L4532" s="2">
        <v>1</v>
      </c>
      <c r="M4532" s="3">
        <v>5.0458000481480225E-3</v>
      </c>
      <c r="N4532" s="3">
        <v>12.160779270422918</v>
      </c>
      <c r="O4532" s="3">
        <v>2.7694040662565186E-2</v>
      </c>
      <c r="P4532" s="3">
        <v>1</v>
      </c>
      <c r="Q4532" s="3">
        <f t="shared" si="350"/>
        <v>2.7694040662565186E-2</v>
      </c>
      <c r="R4532" s="3">
        <v>0</v>
      </c>
      <c r="S4532" s="3">
        <v>3.3618863749872527E-3</v>
      </c>
      <c r="T4532" s="3">
        <v>1</v>
      </c>
      <c r="U4532" s="3">
        <f t="shared" si="351"/>
        <v>3.3618863749872527E-3</v>
      </c>
      <c r="V4532" s="3">
        <v>0</v>
      </c>
    </row>
    <row r="4533" spans="1:22" x14ac:dyDescent="0.25">
      <c r="A4533" s="3" t="s">
        <v>158</v>
      </c>
      <c r="B4533" s="3" t="s">
        <v>89</v>
      </c>
      <c r="C4533" s="3" t="s">
        <v>9</v>
      </c>
      <c r="D4533" s="3" t="s">
        <v>262</v>
      </c>
      <c r="E4533" s="3">
        <v>0.56000000000000005</v>
      </c>
      <c r="F4533" s="3">
        <v>0.48</v>
      </c>
      <c r="G4533" s="3" t="s">
        <v>264</v>
      </c>
      <c r="H4533" s="2">
        <v>6440</v>
      </c>
      <c r="I4533" s="3" t="s">
        <v>73</v>
      </c>
      <c r="J4533" s="2">
        <v>6440</v>
      </c>
      <c r="K4533" s="3" t="s">
        <v>264</v>
      </c>
      <c r="L4533" s="2">
        <v>30</v>
      </c>
      <c r="M4533" s="3">
        <v>4.3149237761241146</v>
      </c>
      <c r="N4533" s="3">
        <v>11581.144422868236</v>
      </c>
      <c r="O4533" s="3">
        <v>29.185268393890766</v>
      </c>
      <c r="P4533" s="3">
        <v>1</v>
      </c>
      <c r="Q4533" s="3">
        <f t="shared" si="350"/>
        <v>29.185268393890766</v>
      </c>
      <c r="R4533" s="3">
        <v>0</v>
      </c>
      <c r="S4533" s="3">
        <v>3.1355950391026588</v>
      </c>
      <c r="T4533" s="3">
        <v>1</v>
      </c>
      <c r="U4533" s="3">
        <f t="shared" si="351"/>
        <v>3.1355950391026588</v>
      </c>
      <c r="V4533" s="3">
        <v>0</v>
      </c>
    </row>
    <row r="4534" spans="1:22" x14ac:dyDescent="0.25">
      <c r="A4534" s="3" t="s">
        <v>158</v>
      </c>
      <c r="B4534" s="3" t="s">
        <v>310</v>
      </c>
      <c r="C4534" s="3" t="s">
        <v>9</v>
      </c>
      <c r="D4534" s="3" t="s">
        <v>312</v>
      </c>
      <c r="E4534" s="3">
        <v>0.56000000000000005</v>
      </c>
      <c r="F4534" s="3">
        <v>0.48</v>
      </c>
      <c r="G4534" s="3" t="s">
        <v>264</v>
      </c>
      <c r="H4534" s="2">
        <v>6440</v>
      </c>
      <c r="I4534" s="3" t="s">
        <v>73</v>
      </c>
      <c r="J4534" s="2">
        <v>6440</v>
      </c>
      <c r="K4534" s="3" t="s">
        <v>264</v>
      </c>
      <c r="L4534" s="2">
        <v>34</v>
      </c>
      <c r="M4534" s="3">
        <v>5.3599695649721593</v>
      </c>
      <c r="N4534" s="3">
        <v>16209.036067616553</v>
      </c>
      <c r="O4534" s="3">
        <v>39.438358871370781</v>
      </c>
      <c r="P4534" s="3">
        <v>1</v>
      </c>
      <c r="Q4534" s="3">
        <f t="shared" si="350"/>
        <v>39.438358871370781</v>
      </c>
      <c r="R4534" s="3">
        <v>0</v>
      </c>
      <c r="S4534" s="3">
        <v>4.6737841673502638</v>
      </c>
      <c r="T4534" s="3">
        <v>1</v>
      </c>
      <c r="U4534" s="3">
        <f t="shared" si="351"/>
        <v>4.6737841673502638</v>
      </c>
      <c r="V4534" s="3">
        <v>0</v>
      </c>
    </row>
    <row r="4535" spans="1:22" x14ac:dyDescent="0.25">
      <c r="A4535" s="3" t="s">
        <v>158</v>
      </c>
      <c r="B4535" s="3" t="s">
        <v>89</v>
      </c>
      <c r="C4535" s="3" t="s">
        <v>9</v>
      </c>
      <c r="D4535" s="3" t="s">
        <v>262</v>
      </c>
      <c r="E4535" s="3">
        <v>0.56000000000000005</v>
      </c>
      <c r="F4535" s="3">
        <v>0.48</v>
      </c>
      <c r="G4535" s="3" t="s">
        <v>296</v>
      </c>
      <c r="H4535" s="2">
        <v>6440</v>
      </c>
      <c r="I4535" s="3" t="s">
        <v>73</v>
      </c>
      <c r="J4535" s="2">
        <v>6440</v>
      </c>
      <c r="K4535" s="3" t="s">
        <v>265</v>
      </c>
      <c r="L4535" s="2">
        <v>4</v>
      </c>
      <c r="M4535" s="3">
        <v>0.14240479717471016</v>
      </c>
      <c r="N4535" s="3">
        <v>279.35458848451611</v>
      </c>
      <c r="O4535" s="3">
        <v>0.74927671981274646</v>
      </c>
      <c r="P4535" s="3">
        <v>1</v>
      </c>
      <c r="Q4535" s="3">
        <f t="shared" si="350"/>
        <v>0.74927671981274646</v>
      </c>
      <c r="R4535" s="3">
        <v>0</v>
      </c>
      <c r="S4535" s="3">
        <v>6.6707126529947175E-2</v>
      </c>
      <c r="T4535" s="3">
        <v>1</v>
      </c>
      <c r="U4535" s="3">
        <f t="shared" si="351"/>
        <v>6.6707126529947175E-2</v>
      </c>
      <c r="V4535" s="3">
        <v>0</v>
      </c>
    </row>
    <row r="4536" spans="1:22" x14ac:dyDescent="0.25">
      <c r="A4536" s="3" t="s">
        <v>158</v>
      </c>
      <c r="B4536" s="3" t="s">
        <v>8</v>
      </c>
      <c r="C4536" s="3" t="s">
        <v>9</v>
      </c>
      <c r="D4536" s="3" t="s">
        <v>197</v>
      </c>
      <c r="E4536" s="3">
        <v>0.56000000000000005</v>
      </c>
      <c r="F4536" s="3">
        <v>0.48</v>
      </c>
      <c r="G4536" s="3" t="s">
        <v>250</v>
      </c>
      <c r="H4536" s="2">
        <v>6440</v>
      </c>
      <c r="I4536" s="3" t="s">
        <v>73</v>
      </c>
      <c r="J4536" s="2">
        <v>6440</v>
      </c>
      <c r="K4536" s="3" t="s">
        <v>207</v>
      </c>
      <c r="L4536" s="2">
        <v>18</v>
      </c>
      <c r="M4536" s="3">
        <v>2.1507244114193975</v>
      </c>
      <c r="N4536" s="3">
        <v>3715.9281484031098</v>
      </c>
      <c r="O4536" s="3">
        <v>8.6818263132791795</v>
      </c>
      <c r="P4536" s="3">
        <f>1-0.712</f>
        <v>0.28800000000000003</v>
      </c>
      <c r="Q4536" s="3">
        <f t="shared" si="350"/>
        <v>2.5003659782244041</v>
      </c>
      <c r="R4536" s="3">
        <v>0</v>
      </c>
      <c r="S4536" s="3">
        <v>0.93664432892668703</v>
      </c>
      <c r="T4536" s="3">
        <f>1-0.531</f>
        <v>0.46899999999999997</v>
      </c>
      <c r="U4536" s="3">
        <f t="shared" si="351"/>
        <v>0.43928619026661619</v>
      </c>
      <c r="V4536" s="3">
        <v>0</v>
      </c>
    </row>
    <row r="4537" spans="1:22" x14ac:dyDescent="0.25">
      <c r="A4537" s="3" t="s">
        <v>158</v>
      </c>
      <c r="B4537" s="3" t="s">
        <v>351</v>
      </c>
      <c r="C4537" s="3" t="s">
        <v>352</v>
      </c>
      <c r="D4537" s="3" t="s">
        <v>353</v>
      </c>
      <c r="E4537" s="3">
        <v>0.36</v>
      </c>
      <c r="F4537" s="3">
        <v>0.57999999999999996</v>
      </c>
      <c r="G4537" s="3" t="s">
        <v>272</v>
      </c>
      <c r="H4537" s="2">
        <v>6440</v>
      </c>
      <c r="I4537" s="3" t="s">
        <v>73</v>
      </c>
      <c r="J4537" s="2">
        <v>6440</v>
      </c>
      <c r="K4537" s="3" t="s">
        <v>272</v>
      </c>
      <c r="L4537" s="2">
        <v>104</v>
      </c>
      <c r="M4537" s="3">
        <v>20.454175331568283</v>
      </c>
      <c r="N4537" s="3">
        <v>55466.991327207252</v>
      </c>
      <c r="O4537" s="3">
        <v>135.04419827760557</v>
      </c>
      <c r="P4537" s="3">
        <v>1</v>
      </c>
      <c r="Q4537" s="3">
        <f t="shared" si="350"/>
        <v>135.04419827760557</v>
      </c>
      <c r="R4537" s="3">
        <v>0</v>
      </c>
      <c r="S4537" s="3">
        <v>14.736755168354646</v>
      </c>
      <c r="T4537" s="3">
        <v>1</v>
      </c>
      <c r="U4537" s="3">
        <f t="shared" si="351"/>
        <v>14.736755168354646</v>
      </c>
      <c r="V4537" s="3">
        <v>0</v>
      </c>
    </row>
    <row r="4538" spans="1:22" x14ac:dyDescent="0.25">
      <c r="A4538" s="3" t="s">
        <v>158</v>
      </c>
      <c r="B4538" s="3" t="s">
        <v>8</v>
      </c>
      <c r="C4538" s="3" t="s">
        <v>9</v>
      </c>
      <c r="D4538" s="3" t="s">
        <v>197</v>
      </c>
      <c r="E4538" s="3">
        <v>0.56000000000000005</v>
      </c>
      <c r="F4538" s="3">
        <v>0.48</v>
      </c>
      <c r="G4538" s="3" t="s">
        <v>163</v>
      </c>
      <c r="H4538" s="2">
        <v>6440</v>
      </c>
      <c r="I4538" s="3" t="s">
        <v>73</v>
      </c>
      <c r="J4538" s="2">
        <v>6440</v>
      </c>
      <c r="K4538" s="3" t="s">
        <v>164</v>
      </c>
      <c r="L4538" s="2">
        <v>12</v>
      </c>
      <c r="M4538" s="3">
        <v>1.0285254411321187</v>
      </c>
      <c r="N4538" s="3">
        <v>2931.3030819012283</v>
      </c>
      <c r="O4538" s="3">
        <v>6.02737248587108</v>
      </c>
      <c r="P4538" s="3">
        <v>1</v>
      </c>
      <c r="Q4538" s="3">
        <f t="shared" si="350"/>
        <v>6.02737248587108</v>
      </c>
      <c r="R4538" s="3">
        <v>0</v>
      </c>
      <c r="S4538" s="3">
        <v>0.70807126646387875</v>
      </c>
      <c r="T4538" s="3">
        <v>1</v>
      </c>
      <c r="U4538" s="3">
        <f t="shared" si="351"/>
        <v>0.70807126646387875</v>
      </c>
      <c r="V4538" s="3">
        <v>0</v>
      </c>
    </row>
    <row r="4539" spans="1:22" x14ac:dyDescent="0.25">
      <c r="A4539" s="3" t="s">
        <v>158</v>
      </c>
      <c r="B4539" s="3" t="s">
        <v>8</v>
      </c>
      <c r="C4539" s="3" t="s">
        <v>9</v>
      </c>
      <c r="D4539" s="3" t="s">
        <v>197</v>
      </c>
      <c r="E4539" s="3">
        <v>0.56000000000000005</v>
      </c>
      <c r="F4539" s="3">
        <v>0.48</v>
      </c>
      <c r="G4539" s="3" t="s">
        <v>166</v>
      </c>
      <c r="H4539" s="2">
        <v>6440</v>
      </c>
      <c r="I4539" s="3" t="s">
        <v>73</v>
      </c>
      <c r="J4539" s="2">
        <v>6440</v>
      </c>
      <c r="K4539" s="3" t="s">
        <v>167</v>
      </c>
      <c r="L4539" s="2">
        <v>38</v>
      </c>
      <c r="M4539" s="3">
        <v>10.153178251162803</v>
      </c>
      <c r="N4539" s="3">
        <v>21643.231660115358</v>
      </c>
      <c r="O4539" s="3">
        <v>48.16577726204283</v>
      </c>
      <c r="P4539" s="3">
        <v>1</v>
      </c>
      <c r="Q4539" s="3">
        <f t="shared" si="350"/>
        <v>48.16577726204283</v>
      </c>
      <c r="R4539" s="3">
        <v>0</v>
      </c>
      <c r="S4539" s="3">
        <v>4.8733625165495358</v>
      </c>
      <c r="T4539" s="3">
        <v>1</v>
      </c>
      <c r="U4539" s="3">
        <f t="shared" si="351"/>
        <v>4.8733625165495358</v>
      </c>
      <c r="V4539" s="3">
        <v>0</v>
      </c>
    </row>
    <row r="4540" spans="1:22" x14ac:dyDescent="0.25">
      <c r="A4540" s="3" t="s">
        <v>158</v>
      </c>
      <c r="B4540" s="3" t="s">
        <v>8</v>
      </c>
      <c r="C4540" s="3" t="s">
        <v>9</v>
      </c>
      <c r="D4540" s="3" t="s">
        <v>197</v>
      </c>
      <c r="E4540" s="3">
        <v>0.56000000000000005</v>
      </c>
      <c r="F4540" s="3">
        <v>0.48</v>
      </c>
      <c r="G4540" s="3" t="s">
        <v>184</v>
      </c>
      <c r="H4540" s="2">
        <v>6460</v>
      </c>
      <c r="I4540" s="3" t="s">
        <v>52</v>
      </c>
      <c r="J4540" s="2">
        <v>1000</v>
      </c>
      <c r="K4540" s="3" t="s">
        <v>172</v>
      </c>
      <c r="L4540" s="2">
        <v>47</v>
      </c>
      <c r="M4540" s="3">
        <v>12.987167796402144</v>
      </c>
      <c r="N4540" s="3">
        <v>39879.356318467901</v>
      </c>
      <c r="O4540" s="3">
        <v>97.937448826262184</v>
      </c>
      <c r="P4540" s="3">
        <f>1-0.712</f>
        <v>0.28800000000000003</v>
      </c>
      <c r="Q4540" s="3">
        <f t="shared" si="350"/>
        <v>28.205985261963512</v>
      </c>
      <c r="R4540" s="4">
        <f t="shared" ref="R4540:R4550" si="352">Q4540</f>
        <v>28.205985261963512</v>
      </c>
      <c r="S4540" s="3">
        <v>9.9459021985252676</v>
      </c>
      <c r="T4540" s="3">
        <f>1-0.531</f>
        <v>0.46899999999999997</v>
      </c>
      <c r="U4540" s="3">
        <f t="shared" si="351"/>
        <v>4.6646281311083504</v>
      </c>
      <c r="V4540" s="3">
        <f t="shared" ref="V4540:V4550" si="353">U4540</f>
        <v>4.6646281311083504</v>
      </c>
    </row>
    <row r="4541" spans="1:22" x14ac:dyDescent="0.25">
      <c r="A4541" s="3" t="s">
        <v>158</v>
      </c>
      <c r="B4541" s="3" t="s">
        <v>310</v>
      </c>
      <c r="C4541" s="3" t="s">
        <v>9</v>
      </c>
      <c r="D4541" s="3" t="s">
        <v>312</v>
      </c>
      <c r="E4541" s="3">
        <v>0.56000000000000005</v>
      </c>
      <c r="F4541" s="3">
        <v>0.48</v>
      </c>
      <c r="G4541" s="3" t="s">
        <v>17</v>
      </c>
      <c r="H4541" s="2">
        <v>6460</v>
      </c>
      <c r="I4541" s="3" t="s">
        <v>52</v>
      </c>
      <c r="J4541" s="2">
        <v>2000</v>
      </c>
      <c r="K4541" s="3" t="s">
        <v>276</v>
      </c>
      <c r="L4541" s="2">
        <v>9</v>
      </c>
      <c r="M4541" s="3">
        <v>4.569959515494855E-4</v>
      </c>
      <c r="N4541" s="3">
        <v>1.3565935354401932</v>
      </c>
      <c r="O4541" s="3">
        <v>3.5069481681668509E-3</v>
      </c>
      <c r="P4541" s="3">
        <v>1</v>
      </c>
      <c r="Q4541" s="3">
        <f t="shared" si="350"/>
        <v>3.5069481681668509E-3</v>
      </c>
      <c r="R4541" s="4">
        <f t="shared" si="352"/>
        <v>3.5069481681668509E-3</v>
      </c>
      <c r="S4541" s="3">
        <v>5.1674344474388946E-4</v>
      </c>
      <c r="T4541" s="3">
        <v>1</v>
      </c>
      <c r="U4541" s="3">
        <f t="shared" si="351"/>
        <v>5.1674344474388946E-4</v>
      </c>
      <c r="V4541" s="3">
        <f t="shared" si="353"/>
        <v>5.1674344474388946E-4</v>
      </c>
    </row>
    <row r="4542" spans="1:22" x14ac:dyDescent="0.25">
      <c r="A4542" s="3" t="s">
        <v>158</v>
      </c>
      <c r="B4542" s="3" t="s">
        <v>310</v>
      </c>
      <c r="C4542" s="3" t="s">
        <v>9</v>
      </c>
      <c r="D4542" s="3" t="s">
        <v>197</v>
      </c>
      <c r="E4542" s="3">
        <v>0.56000000000000005</v>
      </c>
      <c r="F4542" s="3">
        <v>0.48</v>
      </c>
      <c r="G4542" s="3" t="s">
        <v>17</v>
      </c>
      <c r="H4542" s="2">
        <v>6460</v>
      </c>
      <c r="I4542" s="3" t="s">
        <v>52</v>
      </c>
      <c r="J4542" s="2">
        <v>2000</v>
      </c>
      <c r="K4542" s="3" t="s">
        <v>276</v>
      </c>
      <c r="L4542" s="2">
        <v>4</v>
      </c>
      <c r="M4542" s="3">
        <v>3.6437740617431017E-3</v>
      </c>
      <c r="N4542" s="3">
        <v>8.4451780316558498</v>
      </c>
      <c r="O4542" s="3">
        <v>2.1075989381323604E-2</v>
      </c>
      <c r="P4542" s="3">
        <v>1</v>
      </c>
      <c r="Q4542" s="3">
        <f t="shared" si="350"/>
        <v>2.1075989381323604E-2</v>
      </c>
      <c r="R4542" s="4">
        <f t="shared" si="352"/>
        <v>2.1075989381323604E-2</v>
      </c>
      <c r="S4542" s="3">
        <v>2.2246145713755343E-3</v>
      </c>
      <c r="T4542" s="3">
        <v>1</v>
      </c>
      <c r="U4542" s="3">
        <f t="shared" si="351"/>
        <v>2.2246145713755343E-3</v>
      </c>
      <c r="V4542" s="3">
        <f t="shared" si="353"/>
        <v>2.2246145713755343E-3</v>
      </c>
    </row>
    <row r="4543" spans="1:22" x14ac:dyDescent="0.25">
      <c r="A4543" s="3" t="s">
        <v>158</v>
      </c>
      <c r="B4543" s="3" t="s">
        <v>310</v>
      </c>
      <c r="C4543" s="3" t="s">
        <v>9</v>
      </c>
      <c r="D4543" s="3" t="s">
        <v>197</v>
      </c>
      <c r="E4543" s="3">
        <v>0.56000000000000005</v>
      </c>
      <c r="F4543" s="3">
        <v>0.48</v>
      </c>
      <c r="G4543" s="3" t="s">
        <v>17</v>
      </c>
      <c r="H4543" s="2">
        <v>6460</v>
      </c>
      <c r="I4543" s="3" t="s">
        <v>52</v>
      </c>
      <c r="J4543" s="2">
        <v>2000</v>
      </c>
      <c r="K4543" s="3" t="s">
        <v>314</v>
      </c>
      <c r="L4543" s="2">
        <v>14</v>
      </c>
      <c r="M4543" s="3">
        <v>2.0540491807562975</v>
      </c>
      <c r="N4543" s="3">
        <v>6385.2407585125693</v>
      </c>
      <c r="O4543" s="3">
        <v>15.038772128835337</v>
      </c>
      <c r="P4543" s="3">
        <v>1</v>
      </c>
      <c r="Q4543" s="3">
        <f t="shared" si="350"/>
        <v>15.038772128835337</v>
      </c>
      <c r="R4543" s="4">
        <f t="shared" si="352"/>
        <v>15.038772128835337</v>
      </c>
      <c r="S4543" s="3">
        <v>1.6338235859692174</v>
      </c>
      <c r="T4543" s="3">
        <v>1</v>
      </c>
      <c r="U4543" s="3">
        <f t="shared" si="351"/>
        <v>1.6338235859692174</v>
      </c>
      <c r="V4543" s="3">
        <f t="shared" si="353"/>
        <v>1.6338235859692174</v>
      </c>
    </row>
    <row r="4544" spans="1:22" x14ac:dyDescent="0.25">
      <c r="A4544" s="3" t="s">
        <v>158</v>
      </c>
      <c r="B4544" s="3" t="s">
        <v>310</v>
      </c>
      <c r="C4544" s="3" t="s">
        <v>9</v>
      </c>
      <c r="D4544" s="3" t="s">
        <v>312</v>
      </c>
      <c r="E4544" s="3">
        <v>0.56000000000000005</v>
      </c>
      <c r="F4544" s="3">
        <v>0.48</v>
      </c>
      <c r="G4544" s="3" t="s">
        <v>17</v>
      </c>
      <c r="H4544" s="2">
        <v>6460</v>
      </c>
      <c r="I4544" s="3" t="s">
        <v>52</v>
      </c>
      <c r="J4544" s="2">
        <v>2000</v>
      </c>
      <c r="K4544" s="3" t="s">
        <v>316</v>
      </c>
      <c r="L4544" s="2">
        <v>1</v>
      </c>
      <c r="M4544" s="3">
        <v>9.1602241694780295E-4</v>
      </c>
      <c r="N4544" s="3">
        <v>1.9482938535826699</v>
      </c>
      <c r="O4544" s="3">
        <v>4.6174188431145711E-3</v>
      </c>
      <c r="P4544" s="3">
        <v>1</v>
      </c>
      <c r="Q4544" s="3">
        <f t="shared" si="350"/>
        <v>4.6174188431145711E-3</v>
      </c>
      <c r="R4544" s="4">
        <f t="shared" si="352"/>
        <v>4.6174188431145711E-3</v>
      </c>
      <c r="S4544" s="3">
        <v>3.9611629369660112E-4</v>
      </c>
      <c r="T4544" s="3">
        <v>1</v>
      </c>
      <c r="U4544" s="3">
        <f t="shared" si="351"/>
        <v>3.9611629369660112E-4</v>
      </c>
      <c r="V4544" s="3">
        <f t="shared" si="353"/>
        <v>3.9611629369660112E-4</v>
      </c>
    </row>
    <row r="4545" spans="1:22" x14ac:dyDescent="0.25">
      <c r="A4545" s="3" t="s">
        <v>158</v>
      </c>
      <c r="B4545" s="3" t="s">
        <v>310</v>
      </c>
      <c r="C4545" s="3" t="s">
        <v>9</v>
      </c>
      <c r="D4545" s="3" t="s">
        <v>197</v>
      </c>
      <c r="E4545" s="3">
        <v>0.56000000000000005</v>
      </c>
      <c r="F4545" s="3">
        <v>0.48</v>
      </c>
      <c r="G4545" s="3" t="s">
        <v>17</v>
      </c>
      <c r="H4545" s="2">
        <v>6460</v>
      </c>
      <c r="I4545" s="3" t="s">
        <v>52</v>
      </c>
      <c r="J4545" s="2">
        <v>2000</v>
      </c>
      <c r="K4545" s="3" t="s">
        <v>319</v>
      </c>
      <c r="L4545" s="2">
        <v>13</v>
      </c>
      <c r="M4545" s="3">
        <v>0.23309875351750486</v>
      </c>
      <c r="N4545" s="3">
        <v>761.58455702611582</v>
      </c>
      <c r="O4545" s="3">
        <v>1.9710736238370183</v>
      </c>
      <c r="P4545" s="3">
        <v>1</v>
      </c>
      <c r="Q4545" s="3">
        <f t="shared" si="350"/>
        <v>1.9710736238370183</v>
      </c>
      <c r="R4545" s="4">
        <f t="shared" si="352"/>
        <v>1.9710736238370183</v>
      </c>
      <c r="S4545" s="3">
        <v>0.26814227795122625</v>
      </c>
      <c r="T4545" s="3">
        <v>1</v>
      </c>
      <c r="U4545" s="3">
        <f t="shared" si="351"/>
        <v>0.26814227795122625</v>
      </c>
      <c r="V4545" s="3">
        <f t="shared" si="353"/>
        <v>0.26814227795122625</v>
      </c>
    </row>
    <row r="4546" spans="1:22" x14ac:dyDescent="0.25">
      <c r="A4546" s="3" t="s">
        <v>158</v>
      </c>
      <c r="B4546" s="3" t="s">
        <v>89</v>
      </c>
      <c r="C4546" s="3" t="s">
        <v>9</v>
      </c>
      <c r="D4546" s="3" t="s">
        <v>262</v>
      </c>
      <c r="E4546" s="3">
        <v>0.56000000000000005</v>
      </c>
      <c r="F4546" s="3">
        <v>0.48</v>
      </c>
      <c r="G4546" s="3" t="s">
        <v>17</v>
      </c>
      <c r="H4546" s="2">
        <v>6460</v>
      </c>
      <c r="I4546" s="3" t="s">
        <v>52</v>
      </c>
      <c r="J4546" s="2">
        <v>2000</v>
      </c>
      <c r="K4546" s="3" t="s">
        <v>264</v>
      </c>
      <c r="L4546" s="2">
        <v>100</v>
      </c>
      <c r="M4546" s="3">
        <v>10.994572857547768</v>
      </c>
      <c r="N4546" s="3">
        <v>32042.734064188095</v>
      </c>
      <c r="O4546" s="3">
        <v>79.349018148685516</v>
      </c>
      <c r="P4546" s="3">
        <v>1</v>
      </c>
      <c r="Q4546" s="3">
        <f t="shared" ref="Q4546:Q4609" si="354">O4546*P4546</f>
        <v>79.349018148685516</v>
      </c>
      <c r="R4546" s="4">
        <f t="shared" si="352"/>
        <v>79.349018148685516</v>
      </c>
      <c r="S4546" s="3">
        <v>8.9075114100206001</v>
      </c>
      <c r="T4546" s="3">
        <v>1</v>
      </c>
      <c r="U4546" s="3">
        <f t="shared" ref="U4546:U4609" si="355">S4546*T4546</f>
        <v>8.9075114100206001</v>
      </c>
      <c r="V4546" s="3">
        <f t="shared" si="353"/>
        <v>8.9075114100206001</v>
      </c>
    </row>
    <row r="4547" spans="1:22" x14ac:dyDescent="0.25">
      <c r="A4547" s="3" t="s">
        <v>158</v>
      </c>
      <c r="B4547" s="3" t="s">
        <v>310</v>
      </c>
      <c r="C4547" s="3" t="s">
        <v>9</v>
      </c>
      <c r="D4547" s="3" t="s">
        <v>312</v>
      </c>
      <c r="E4547" s="3">
        <v>0.56000000000000005</v>
      </c>
      <c r="F4547" s="3">
        <v>0.48</v>
      </c>
      <c r="G4547" s="3" t="s">
        <v>17</v>
      </c>
      <c r="H4547" s="2">
        <v>6460</v>
      </c>
      <c r="I4547" s="3" t="s">
        <v>52</v>
      </c>
      <c r="J4547" s="2">
        <v>2000</v>
      </c>
      <c r="K4547" s="3" t="s">
        <v>264</v>
      </c>
      <c r="L4547" s="2">
        <v>5</v>
      </c>
      <c r="M4547" s="3">
        <v>4.5195683129893582E-4</v>
      </c>
      <c r="N4547" s="3">
        <v>1.2610147045763747</v>
      </c>
      <c r="O4547" s="3">
        <v>3.0954600695651136E-3</v>
      </c>
      <c r="P4547" s="3">
        <v>1</v>
      </c>
      <c r="Q4547" s="3">
        <f t="shared" si="354"/>
        <v>3.0954600695651136E-3</v>
      </c>
      <c r="R4547" s="4">
        <f t="shared" si="352"/>
        <v>3.0954600695651136E-3</v>
      </c>
      <c r="S4547" s="3">
        <v>3.2000711880536179E-4</v>
      </c>
      <c r="T4547" s="3">
        <v>1</v>
      </c>
      <c r="U4547" s="3">
        <f t="shared" si="355"/>
        <v>3.2000711880536179E-4</v>
      </c>
      <c r="V4547" s="3">
        <f t="shared" si="353"/>
        <v>3.2000711880536179E-4</v>
      </c>
    </row>
    <row r="4548" spans="1:22" x14ac:dyDescent="0.25">
      <c r="A4548" s="3" t="s">
        <v>158</v>
      </c>
      <c r="B4548" s="3" t="s">
        <v>310</v>
      </c>
      <c r="C4548" s="3" t="s">
        <v>9</v>
      </c>
      <c r="D4548" s="3" t="s">
        <v>197</v>
      </c>
      <c r="E4548" s="3">
        <v>0.56000000000000005</v>
      </c>
      <c r="F4548" s="3">
        <v>0.48</v>
      </c>
      <c r="G4548" s="3" t="s">
        <v>17</v>
      </c>
      <c r="H4548" s="2">
        <v>6460</v>
      </c>
      <c r="I4548" s="3" t="s">
        <v>52</v>
      </c>
      <c r="J4548" s="2">
        <v>2000</v>
      </c>
      <c r="K4548" s="3" t="s">
        <v>264</v>
      </c>
      <c r="L4548" s="2">
        <v>47</v>
      </c>
      <c r="M4548" s="3">
        <v>1.2449295626000876</v>
      </c>
      <c r="N4548" s="3">
        <v>3531.6741780285051</v>
      </c>
      <c r="O4548" s="3">
        <v>8.7343431382906864</v>
      </c>
      <c r="P4548" s="3">
        <v>1</v>
      </c>
      <c r="Q4548" s="3">
        <f t="shared" si="354"/>
        <v>8.7343431382906864</v>
      </c>
      <c r="R4548" s="4">
        <f t="shared" si="352"/>
        <v>8.7343431382906864</v>
      </c>
      <c r="S4548" s="3">
        <v>0.99309359746439307</v>
      </c>
      <c r="T4548" s="3">
        <v>1</v>
      </c>
      <c r="U4548" s="3">
        <f t="shared" si="355"/>
        <v>0.99309359746439307</v>
      </c>
      <c r="V4548" s="3">
        <f t="shared" si="353"/>
        <v>0.99309359746439307</v>
      </c>
    </row>
    <row r="4549" spans="1:22" x14ac:dyDescent="0.25">
      <c r="A4549" s="3" t="s">
        <v>158</v>
      </c>
      <c r="B4549" s="3" t="s">
        <v>89</v>
      </c>
      <c r="C4549" s="3" t="s">
        <v>9</v>
      </c>
      <c r="D4549" s="3" t="s">
        <v>262</v>
      </c>
      <c r="E4549" s="3">
        <v>0.56000000000000005</v>
      </c>
      <c r="F4549" s="3">
        <v>0.48</v>
      </c>
      <c r="G4549" s="3" t="s">
        <v>17</v>
      </c>
      <c r="H4549" s="2">
        <v>6460</v>
      </c>
      <c r="I4549" s="3" t="s">
        <v>52</v>
      </c>
      <c r="J4549" s="2">
        <v>2000</v>
      </c>
      <c r="K4549" s="3" t="s">
        <v>265</v>
      </c>
      <c r="L4549" s="2">
        <v>1</v>
      </c>
      <c r="M4549" s="3">
        <v>2.8765168185157258E-5</v>
      </c>
      <c r="N4549" s="3">
        <v>0.10422854072954085</v>
      </c>
      <c r="O4549" s="3">
        <v>2.8192465840731258E-4</v>
      </c>
      <c r="P4549" s="3">
        <v>1</v>
      </c>
      <c r="Q4549" s="3">
        <f t="shared" si="354"/>
        <v>2.8192465840731258E-4</v>
      </c>
      <c r="R4549" s="4">
        <f t="shared" si="352"/>
        <v>2.8192465840731258E-4</v>
      </c>
      <c r="S4549" s="3">
        <v>4.7192970466952714E-5</v>
      </c>
      <c r="T4549" s="3">
        <v>1</v>
      </c>
      <c r="U4549" s="3">
        <f t="shared" si="355"/>
        <v>4.7192970466952714E-5</v>
      </c>
      <c r="V4549" s="3">
        <f t="shared" si="353"/>
        <v>4.7192970466952714E-5</v>
      </c>
    </row>
    <row r="4550" spans="1:22" x14ac:dyDescent="0.25">
      <c r="A4550" s="3" t="s">
        <v>158</v>
      </c>
      <c r="B4550" s="3" t="s">
        <v>310</v>
      </c>
      <c r="C4550" s="3" t="s">
        <v>9</v>
      </c>
      <c r="D4550" s="3" t="s">
        <v>312</v>
      </c>
      <c r="E4550" s="3">
        <v>0.56000000000000005</v>
      </c>
      <c r="F4550" s="3">
        <v>0.48</v>
      </c>
      <c r="G4550" s="3" t="s">
        <v>17</v>
      </c>
      <c r="H4550" s="2">
        <v>6460</v>
      </c>
      <c r="I4550" s="3" t="s">
        <v>52</v>
      </c>
      <c r="J4550" s="2">
        <v>2000</v>
      </c>
      <c r="K4550" s="3" t="s">
        <v>315</v>
      </c>
      <c r="L4550" s="2">
        <v>1</v>
      </c>
      <c r="M4550" s="3">
        <v>1.7342969623121409E-5</v>
      </c>
      <c r="N4550" s="3">
        <v>6.1075285709022147E-2</v>
      </c>
      <c r="O4550" s="3">
        <v>1.2784290728988341E-4</v>
      </c>
      <c r="P4550" s="3">
        <v>1</v>
      </c>
      <c r="Q4550" s="3">
        <f t="shared" si="354"/>
        <v>1.2784290728988341E-4</v>
      </c>
      <c r="R4550" s="4">
        <f t="shared" si="352"/>
        <v>1.2784290728988341E-4</v>
      </c>
      <c r="S4550" s="3">
        <v>1.7053401874399878E-5</v>
      </c>
      <c r="T4550" s="3">
        <v>1</v>
      </c>
      <c r="U4550" s="3">
        <f t="shared" si="355"/>
        <v>1.7053401874399878E-5</v>
      </c>
      <c r="V4550" s="3">
        <f t="shared" si="353"/>
        <v>1.7053401874399878E-5</v>
      </c>
    </row>
    <row r="4551" spans="1:22" x14ac:dyDescent="0.25">
      <c r="A4551" s="3" t="s">
        <v>158</v>
      </c>
      <c r="B4551" s="3" t="s">
        <v>310</v>
      </c>
      <c r="C4551" s="3" t="s">
        <v>9</v>
      </c>
      <c r="D4551" s="3" t="s">
        <v>197</v>
      </c>
      <c r="E4551" s="3">
        <v>0.56000000000000005</v>
      </c>
      <c r="F4551" s="3">
        <v>0.48</v>
      </c>
      <c r="G4551" s="3" t="s">
        <v>320</v>
      </c>
      <c r="H4551" s="2">
        <v>6460</v>
      </c>
      <c r="I4551" s="3" t="s">
        <v>52</v>
      </c>
      <c r="J4551" s="2">
        <v>3000</v>
      </c>
      <c r="K4551" s="3" t="s">
        <v>314</v>
      </c>
      <c r="L4551" s="2">
        <v>46</v>
      </c>
      <c r="M4551" s="3">
        <v>10.642351069120027</v>
      </c>
      <c r="N4551" s="3">
        <v>25996.062073788347</v>
      </c>
      <c r="O4551" s="3">
        <v>64.228238036485862</v>
      </c>
      <c r="P4551" s="3">
        <v>1</v>
      </c>
      <c r="Q4551" s="3">
        <f t="shared" si="354"/>
        <v>64.228238036485862</v>
      </c>
      <c r="R4551" s="3">
        <v>0</v>
      </c>
      <c r="S4551" s="3">
        <v>6.16412434137718</v>
      </c>
      <c r="T4551" s="3">
        <v>1</v>
      </c>
      <c r="U4551" s="3">
        <f t="shared" si="355"/>
        <v>6.16412434137718</v>
      </c>
      <c r="V4551" s="3">
        <v>0</v>
      </c>
    </row>
    <row r="4552" spans="1:22" x14ac:dyDescent="0.25">
      <c r="A4552" s="3" t="s">
        <v>158</v>
      </c>
      <c r="B4552" s="3" t="s">
        <v>89</v>
      </c>
      <c r="C4552" s="3" t="s">
        <v>9</v>
      </c>
      <c r="D4552" s="3" t="s">
        <v>262</v>
      </c>
      <c r="E4552" s="3">
        <v>0.56000000000000005</v>
      </c>
      <c r="F4552" s="3">
        <v>0.48</v>
      </c>
      <c r="G4552" s="3" t="s">
        <v>277</v>
      </c>
      <c r="H4552" s="2">
        <v>6460</v>
      </c>
      <c r="I4552" s="3" t="s">
        <v>52</v>
      </c>
      <c r="J4552" s="2">
        <v>3000</v>
      </c>
      <c r="K4552" s="3" t="s">
        <v>274</v>
      </c>
      <c r="L4552" s="2">
        <v>4</v>
      </c>
      <c r="M4552" s="3">
        <v>3.7406597979394393E-3</v>
      </c>
      <c r="N4552" s="3">
        <v>13.961375242226026</v>
      </c>
      <c r="O4552" s="3">
        <v>2.9944975893816062E-2</v>
      </c>
      <c r="P4552" s="3">
        <v>1</v>
      </c>
      <c r="Q4552" s="3">
        <f t="shared" si="354"/>
        <v>2.9944975893816062E-2</v>
      </c>
      <c r="R4552" s="3">
        <v>0</v>
      </c>
      <c r="S4552" s="3">
        <v>4.0077563861548142E-3</v>
      </c>
      <c r="T4552" s="3">
        <v>1</v>
      </c>
      <c r="U4552" s="3">
        <f t="shared" si="355"/>
        <v>4.0077563861548142E-3</v>
      </c>
      <c r="V4552" s="3">
        <v>0</v>
      </c>
    </row>
    <row r="4553" spans="1:22" x14ac:dyDescent="0.25">
      <c r="A4553" s="3" t="s">
        <v>158</v>
      </c>
      <c r="B4553" s="3" t="s">
        <v>8</v>
      </c>
      <c r="C4553" s="3" t="s">
        <v>9</v>
      </c>
      <c r="D4553" s="3" t="s">
        <v>197</v>
      </c>
      <c r="E4553" s="3">
        <v>0.56000000000000005</v>
      </c>
      <c r="F4553" s="3">
        <v>0.48</v>
      </c>
      <c r="G4553" s="3" t="s">
        <v>19</v>
      </c>
      <c r="H4553" s="2">
        <v>6460</v>
      </c>
      <c r="I4553" s="3" t="s">
        <v>52</v>
      </c>
      <c r="J4553" s="2">
        <v>6460</v>
      </c>
      <c r="K4553" s="3" t="s">
        <v>19</v>
      </c>
      <c r="L4553" s="2">
        <v>115</v>
      </c>
      <c r="M4553" s="3">
        <v>26.146621335370394</v>
      </c>
      <c r="N4553" s="3">
        <v>57436.108150387903</v>
      </c>
      <c r="O4553" s="3">
        <v>145.67033043133699</v>
      </c>
      <c r="P4553" s="3">
        <v>1</v>
      </c>
      <c r="Q4553" s="3">
        <f t="shared" si="354"/>
        <v>145.67033043133699</v>
      </c>
      <c r="R4553" s="3">
        <v>0</v>
      </c>
      <c r="S4553" s="3">
        <v>13.776179444413797</v>
      </c>
      <c r="T4553" s="3">
        <v>1</v>
      </c>
      <c r="U4553" s="3">
        <f t="shared" si="355"/>
        <v>13.776179444413797</v>
      </c>
      <c r="V4553" s="3">
        <v>0</v>
      </c>
    </row>
    <row r="4554" spans="1:22" x14ac:dyDescent="0.25">
      <c r="A4554" s="3" t="s">
        <v>158</v>
      </c>
      <c r="B4554" s="3" t="s">
        <v>310</v>
      </c>
      <c r="C4554" s="3" t="s">
        <v>9</v>
      </c>
      <c r="D4554" s="3" t="s">
        <v>311</v>
      </c>
      <c r="E4554" s="3">
        <v>0.56000000000000005</v>
      </c>
      <c r="F4554" s="3">
        <v>0.48</v>
      </c>
      <c r="G4554" s="3" t="s">
        <v>19</v>
      </c>
      <c r="H4554" s="2">
        <v>6460</v>
      </c>
      <c r="I4554" s="3" t="s">
        <v>52</v>
      </c>
      <c r="J4554" s="2">
        <v>6460</v>
      </c>
      <c r="K4554" s="3" t="s">
        <v>19</v>
      </c>
      <c r="L4554" s="2">
        <v>195</v>
      </c>
      <c r="M4554" s="3">
        <v>60.695507393492605</v>
      </c>
      <c r="N4554" s="3">
        <v>94661.085011199524</v>
      </c>
      <c r="O4554" s="3">
        <v>261.38564869605727</v>
      </c>
      <c r="P4554" s="3">
        <v>1</v>
      </c>
      <c r="Q4554" s="3">
        <f t="shared" si="354"/>
        <v>261.38564869605727</v>
      </c>
      <c r="R4554" s="3">
        <v>0</v>
      </c>
      <c r="S4554" s="3">
        <v>22.228778761879209</v>
      </c>
      <c r="T4554" s="3">
        <v>1</v>
      </c>
      <c r="U4554" s="3">
        <f t="shared" si="355"/>
        <v>22.228778761879209</v>
      </c>
      <c r="V4554" s="3">
        <v>0</v>
      </c>
    </row>
    <row r="4555" spans="1:22" x14ac:dyDescent="0.25">
      <c r="A4555" s="3" t="s">
        <v>158</v>
      </c>
      <c r="B4555" s="3" t="s">
        <v>310</v>
      </c>
      <c r="C4555" s="3" t="s">
        <v>9</v>
      </c>
      <c r="D4555" s="3" t="s">
        <v>312</v>
      </c>
      <c r="E4555" s="3">
        <v>0.56000000000000005</v>
      </c>
      <c r="F4555" s="3">
        <v>0.48</v>
      </c>
      <c r="G4555" s="3" t="s">
        <v>19</v>
      </c>
      <c r="H4555" s="2">
        <v>6460</v>
      </c>
      <c r="I4555" s="3" t="s">
        <v>52</v>
      </c>
      <c r="J4555" s="2">
        <v>6460</v>
      </c>
      <c r="K4555" s="3" t="s">
        <v>19</v>
      </c>
      <c r="L4555" s="2">
        <v>79</v>
      </c>
      <c r="M4555" s="3">
        <v>16.309569854093183</v>
      </c>
      <c r="N4555" s="3">
        <v>27655.309644561636</v>
      </c>
      <c r="O4555" s="3">
        <v>75.418499619131225</v>
      </c>
      <c r="P4555" s="3">
        <v>1</v>
      </c>
      <c r="Q4555" s="3">
        <f t="shared" si="354"/>
        <v>75.418499619131225</v>
      </c>
      <c r="R4555" s="3">
        <v>0</v>
      </c>
      <c r="S4555" s="3">
        <v>7.5875776077953958</v>
      </c>
      <c r="T4555" s="3">
        <v>1</v>
      </c>
      <c r="U4555" s="3">
        <f t="shared" si="355"/>
        <v>7.5875776077953958</v>
      </c>
      <c r="V4555" s="3">
        <v>0</v>
      </c>
    </row>
    <row r="4556" spans="1:22" x14ac:dyDescent="0.25">
      <c r="A4556" s="3" t="s">
        <v>158</v>
      </c>
      <c r="B4556" s="3" t="s">
        <v>310</v>
      </c>
      <c r="C4556" s="3" t="s">
        <v>9</v>
      </c>
      <c r="D4556" s="3" t="s">
        <v>333</v>
      </c>
      <c r="E4556" s="3">
        <v>0.56000000000000005</v>
      </c>
      <c r="F4556" s="3">
        <v>0.48</v>
      </c>
      <c r="G4556" s="3" t="s">
        <v>19</v>
      </c>
      <c r="H4556" s="2">
        <v>6460</v>
      </c>
      <c r="I4556" s="3" t="s">
        <v>52</v>
      </c>
      <c r="J4556" s="2">
        <v>6460</v>
      </c>
      <c r="K4556" s="3" t="s">
        <v>19</v>
      </c>
      <c r="L4556" s="2">
        <v>16</v>
      </c>
      <c r="M4556" s="3">
        <v>1.5900591056491169</v>
      </c>
      <c r="N4556" s="3">
        <v>3945.6893425968015</v>
      </c>
      <c r="O4556" s="3">
        <v>9.8952878515311564</v>
      </c>
      <c r="P4556" s="3">
        <v>1</v>
      </c>
      <c r="Q4556" s="3">
        <f t="shared" si="354"/>
        <v>9.8952878515311564</v>
      </c>
      <c r="R4556" s="3">
        <v>0</v>
      </c>
      <c r="S4556" s="3">
        <v>1.0876393087982152</v>
      </c>
      <c r="T4556" s="3">
        <v>1</v>
      </c>
      <c r="U4556" s="3">
        <f t="shared" si="355"/>
        <v>1.0876393087982152</v>
      </c>
      <c r="V4556" s="3">
        <v>0</v>
      </c>
    </row>
    <row r="4557" spans="1:22" x14ac:dyDescent="0.25">
      <c r="A4557" s="3" t="s">
        <v>158</v>
      </c>
      <c r="B4557" s="3" t="s">
        <v>310</v>
      </c>
      <c r="C4557" s="3" t="s">
        <v>9</v>
      </c>
      <c r="D4557" s="3" t="s">
        <v>197</v>
      </c>
      <c r="E4557" s="3">
        <v>0.56000000000000005</v>
      </c>
      <c r="F4557" s="3">
        <v>0.48</v>
      </c>
      <c r="G4557" s="3" t="s">
        <v>19</v>
      </c>
      <c r="H4557" s="2">
        <v>6460</v>
      </c>
      <c r="I4557" s="3" t="s">
        <v>52</v>
      </c>
      <c r="J4557" s="2">
        <v>6460</v>
      </c>
      <c r="K4557" s="3" t="s">
        <v>19</v>
      </c>
      <c r="L4557" s="2">
        <v>1887</v>
      </c>
      <c r="M4557" s="3">
        <v>573.46468780515079</v>
      </c>
      <c r="N4557" s="3">
        <v>1213585.5184254779</v>
      </c>
      <c r="O4557" s="3">
        <v>3141.2752825498424</v>
      </c>
      <c r="P4557" s="3">
        <v>1</v>
      </c>
      <c r="Q4557" s="3">
        <f t="shared" si="354"/>
        <v>3141.2752825498424</v>
      </c>
      <c r="R4557" s="3">
        <v>0</v>
      </c>
      <c r="S4557" s="3">
        <v>292.79828676914548</v>
      </c>
      <c r="T4557" s="3">
        <v>1</v>
      </c>
      <c r="U4557" s="3">
        <f t="shared" si="355"/>
        <v>292.79828676914548</v>
      </c>
      <c r="V4557" s="3">
        <v>0</v>
      </c>
    </row>
    <row r="4558" spans="1:22" x14ac:dyDescent="0.25">
      <c r="A4558" s="3" t="s">
        <v>158</v>
      </c>
      <c r="B4558" s="3" t="s">
        <v>8</v>
      </c>
      <c r="C4558" s="3" t="s">
        <v>9</v>
      </c>
      <c r="D4558" s="3" t="s">
        <v>197</v>
      </c>
      <c r="E4558" s="3">
        <v>0.56000000000000005</v>
      </c>
      <c r="F4558" s="3">
        <v>0.48</v>
      </c>
      <c r="G4558" s="3" t="s">
        <v>19</v>
      </c>
      <c r="H4558" s="2">
        <v>6460</v>
      </c>
      <c r="I4558" s="3" t="s">
        <v>52</v>
      </c>
      <c r="J4558" s="2">
        <v>6460</v>
      </c>
      <c r="K4558" s="3" t="s">
        <v>168</v>
      </c>
      <c r="L4558" s="2">
        <v>358</v>
      </c>
      <c r="M4558" s="3">
        <v>142.86691173882392</v>
      </c>
      <c r="N4558" s="3">
        <v>434268.99257830984</v>
      </c>
      <c r="O4558" s="3">
        <v>1070.668157952402</v>
      </c>
      <c r="P4558" s="3">
        <f>1-0.712</f>
        <v>0.28800000000000003</v>
      </c>
      <c r="Q4558" s="3">
        <f t="shared" si="354"/>
        <v>308.3524294902918</v>
      </c>
      <c r="R4558" s="3">
        <v>0</v>
      </c>
      <c r="S4558" s="3">
        <v>109.45459575209568</v>
      </c>
      <c r="T4558" s="3">
        <f>1-0.531</f>
        <v>0.46899999999999997</v>
      </c>
      <c r="U4558" s="3">
        <f t="shared" si="355"/>
        <v>51.334205407732874</v>
      </c>
      <c r="V4558" s="3">
        <v>0</v>
      </c>
    </row>
    <row r="4559" spans="1:22" x14ac:dyDescent="0.25">
      <c r="A4559" s="3" t="s">
        <v>158</v>
      </c>
      <c r="B4559" s="3" t="s">
        <v>310</v>
      </c>
      <c r="C4559" s="3" t="s">
        <v>9</v>
      </c>
      <c r="D4559" s="3" t="s">
        <v>312</v>
      </c>
      <c r="E4559" s="3">
        <v>0.56000000000000005</v>
      </c>
      <c r="F4559" s="3">
        <v>0.48</v>
      </c>
      <c r="G4559" s="3" t="s">
        <v>275</v>
      </c>
      <c r="H4559" s="2">
        <v>6460</v>
      </c>
      <c r="I4559" s="3" t="s">
        <v>52</v>
      </c>
      <c r="J4559" s="2">
        <v>6460</v>
      </c>
      <c r="K4559" s="3" t="s">
        <v>276</v>
      </c>
      <c r="L4559" s="2">
        <v>2385</v>
      </c>
      <c r="M4559" s="3">
        <v>726.73052377743647</v>
      </c>
      <c r="N4559" s="3">
        <v>1554796.1958177965</v>
      </c>
      <c r="O4559" s="3">
        <v>4064.2864084790053</v>
      </c>
      <c r="P4559" s="3">
        <v>1</v>
      </c>
      <c r="Q4559" s="3">
        <f t="shared" si="354"/>
        <v>4064.2864084790053</v>
      </c>
      <c r="R4559" s="3">
        <v>0</v>
      </c>
      <c r="S4559" s="3">
        <v>383.68984990259031</v>
      </c>
      <c r="T4559" s="3">
        <v>1</v>
      </c>
      <c r="U4559" s="3">
        <f t="shared" si="355"/>
        <v>383.68984990259031</v>
      </c>
      <c r="V4559" s="3">
        <v>0</v>
      </c>
    </row>
    <row r="4560" spans="1:22" x14ac:dyDescent="0.25">
      <c r="A4560" s="3" t="s">
        <v>158</v>
      </c>
      <c r="B4560" s="3" t="s">
        <v>310</v>
      </c>
      <c r="C4560" s="3" t="s">
        <v>9</v>
      </c>
      <c r="D4560" s="3" t="s">
        <v>197</v>
      </c>
      <c r="E4560" s="3">
        <v>0.56000000000000005</v>
      </c>
      <c r="F4560" s="3">
        <v>0.48</v>
      </c>
      <c r="G4560" s="3" t="s">
        <v>275</v>
      </c>
      <c r="H4560" s="2">
        <v>6460</v>
      </c>
      <c r="I4560" s="3" t="s">
        <v>52</v>
      </c>
      <c r="J4560" s="2">
        <v>6460</v>
      </c>
      <c r="K4560" s="3" t="s">
        <v>276</v>
      </c>
      <c r="L4560" s="2">
        <v>31</v>
      </c>
      <c r="M4560" s="3">
        <v>7.2539045262726534</v>
      </c>
      <c r="N4560" s="3">
        <v>16405.101735611948</v>
      </c>
      <c r="O4560" s="3">
        <v>40.106688870545121</v>
      </c>
      <c r="P4560" s="3">
        <v>1</v>
      </c>
      <c r="Q4560" s="3">
        <f t="shared" si="354"/>
        <v>40.106688870545121</v>
      </c>
      <c r="R4560" s="3">
        <v>0</v>
      </c>
      <c r="S4560" s="3">
        <v>4.3758380277671165</v>
      </c>
      <c r="T4560" s="3">
        <v>1</v>
      </c>
      <c r="U4560" s="3">
        <f t="shared" si="355"/>
        <v>4.3758380277671165</v>
      </c>
      <c r="V4560" s="3">
        <v>0</v>
      </c>
    </row>
    <row r="4561" spans="1:22" x14ac:dyDescent="0.25">
      <c r="A4561" s="3" t="s">
        <v>158</v>
      </c>
      <c r="B4561" s="3" t="s">
        <v>8</v>
      </c>
      <c r="C4561" s="3" t="s">
        <v>9</v>
      </c>
      <c r="D4561" s="3" t="s">
        <v>10</v>
      </c>
      <c r="E4561" s="3">
        <v>0.56000000000000005</v>
      </c>
      <c r="F4561" s="3">
        <v>0.48</v>
      </c>
      <c r="G4561" s="3" t="s">
        <v>11</v>
      </c>
      <c r="H4561" s="2">
        <v>6460</v>
      </c>
      <c r="I4561" s="3" t="s">
        <v>52</v>
      </c>
      <c r="J4561" s="2">
        <v>6460</v>
      </c>
      <c r="K4561" s="3" t="s">
        <v>13</v>
      </c>
      <c r="L4561" s="2">
        <v>361</v>
      </c>
      <c r="M4561" s="3">
        <v>102.43374766275171</v>
      </c>
      <c r="N4561" s="3">
        <v>310034.01756892132</v>
      </c>
      <c r="O4561" s="3">
        <v>695.40969791351563</v>
      </c>
      <c r="P4561" s="3">
        <v>1</v>
      </c>
      <c r="Q4561" s="3">
        <f t="shared" si="354"/>
        <v>695.40969791351563</v>
      </c>
      <c r="R4561" s="3">
        <v>0</v>
      </c>
      <c r="S4561" s="3">
        <v>76.553961538931915</v>
      </c>
      <c r="T4561" s="3">
        <v>1</v>
      </c>
      <c r="U4561" s="3">
        <f t="shared" si="355"/>
        <v>76.553961538931915</v>
      </c>
      <c r="V4561" s="3">
        <v>0</v>
      </c>
    </row>
    <row r="4562" spans="1:22" x14ac:dyDescent="0.25">
      <c r="A4562" s="3" t="s">
        <v>158</v>
      </c>
      <c r="B4562" s="3" t="s">
        <v>8</v>
      </c>
      <c r="C4562" s="3" t="s">
        <v>9</v>
      </c>
      <c r="D4562" s="3" t="s">
        <v>197</v>
      </c>
      <c r="E4562" s="3">
        <v>0.56000000000000005</v>
      </c>
      <c r="F4562" s="3">
        <v>0.48</v>
      </c>
      <c r="G4562" s="3" t="s">
        <v>11</v>
      </c>
      <c r="H4562" s="2">
        <v>6460</v>
      </c>
      <c r="I4562" s="3" t="s">
        <v>52</v>
      </c>
      <c r="J4562" s="2">
        <v>6460</v>
      </c>
      <c r="K4562" s="3" t="s">
        <v>13</v>
      </c>
      <c r="L4562" s="2">
        <v>52</v>
      </c>
      <c r="M4562" s="3">
        <v>12.673626171318427</v>
      </c>
      <c r="N4562" s="3">
        <v>37381.2893669638</v>
      </c>
      <c r="O4562" s="3">
        <v>83.413434642765353</v>
      </c>
      <c r="P4562" s="3">
        <v>1</v>
      </c>
      <c r="Q4562" s="3">
        <f t="shared" si="354"/>
        <v>83.413434642765353</v>
      </c>
      <c r="R4562" s="3">
        <v>0</v>
      </c>
      <c r="S4562" s="3">
        <v>9.0335744541772911</v>
      </c>
      <c r="T4562" s="3">
        <v>1</v>
      </c>
      <c r="U4562" s="3">
        <f t="shared" si="355"/>
        <v>9.0335744541772911</v>
      </c>
      <c r="V4562" s="3">
        <v>0</v>
      </c>
    </row>
    <row r="4563" spans="1:22" x14ac:dyDescent="0.25">
      <c r="A4563" s="3" t="s">
        <v>158</v>
      </c>
      <c r="B4563" s="3" t="s">
        <v>8</v>
      </c>
      <c r="C4563" s="3" t="s">
        <v>9</v>
      </c>
      <c r="D4563" s="3" t="s">
        <v>197</v>
      </c>
      <c r="E4563" s="3">
        <v>0.56000000000000005</v>
      </c>
      <c r="F4563" s="3">
        <v>0.48</v>
      </c>
      <c r="G4563" s="3" t="s">
        <v>11</v>
      </c>
      <c r="H4563" s="2">
        <v>6460</v>
      </c>
      <c r="I4563" s="3" t="s">
        <v>52</v>
      </c>
      <c r="J4563" s="2">
        <v>6460</v>
      </c>
      <c r="K4563" s="3" t="s">
        <v>198</v>
      </c>
      <c r="L4563" s="2">
        <v>15</v>
      </c>
      <c r="M4563" s="3">
        <v>1.0535039742027936</v>
      </c>
      <c r="N4563" s="3">
        <v>3232.2796345591232</v>
      </c>
      <c r="O4563" s="3">
        <v>8.4288008625578197</v>
      </c>
      <c r="P4563" s="3">
        <f>1-0.712</f>
        <v>0.28800000000000003</v>
      </c>
      <c r="Q4563" s="3">
        <f t="shared" si="354"/>
        <v>2.4274946484166522</v>
      </c>
      <c r="R4563" s="3">
        <v>0</v>
      </c>
      <c r="S4563" s="3">
        <v>1.4618616890791256</v>
      </c>
      <c r="T4563" s="3">
        <f>1-0.531</f>
        <v>0.46899999999999997</v>
      </c>
      <c r="U4563" s="3">
        <f t="shared" si="355"/>
        <v>0.68561313217810982</v>
      </c>
      <c r="V4563" s="3">
        <v>0</v>
      </c>
    </row>
    <row r="4564" spans="1:22" x14ac:dyDescent="0.25">
      <c r="A4564" s="3" t="s">
        <v>158</v>
      </c>
      <c r="B4564" s="3" t="s">
        <v>8</v>
      </c>
      <c r="C4564" s="3" t="s">
        <v>9</v>
      </c>
      <c r="D4564" s="3" t="s">
        <v>10</v>
      </c>
      <c r="E4564" s="3">
        <v>0.56000000000000005</v>
      </c>
      <c r="F4564" s="3">
        <v>0.48</v>
      </c>
      <c r="G4564" s="3" t="s">
        <v>183</v>
      </c>
      <c r="H4564" s="2">
        <v>6460</v>
      </c>
      <c r="I4564" s="3" t="s">
        <v>52</v>
      </c>
      <c r="J4564" s="2">
        <v>6460</v>
      </c>
      <c r="K4564" s="3" t="s">
        <v>169</v>
      </c>
      <c r="L4564" s="2">
        <v>15</v>
      </c>
      <c r="M4564" s="3">
        <v>4.145038210207284</v>
      </c>
      <c r="N4564" s="3">
        <v>12050.296353476166</v>
      </c>
      <c r="O4564" s="3">
        <v>26.719703673162886</v>
      </c>
      <c r="P4564" s="3">
        <v>1</v>
      </c>
      <c r="Q4564" s="3">
        <f t="shared" si="354"/>
        <v>26.719703673162886</v>
      </c>
      <c r="R4564" s="3">
        <v>0</v>
      </c>
      <c r="S4564" s="3">
        <v>2.9271892540031046</v>
      </c>
      <c r="T4564" s="3">
        <v>1</v>
      </c>
      <c r="U4564" s="3">
        <f t="shared" si="355"/>
        <v>2.9271892540031046</v>
      </c>
      <c r="V4564" s="3">
        <v>0</v>
      </c>
    </row>
    <row r="4565" spans="1:22" x14ac:dyDescent="0.25">
      <c r="A4565" s="3" t="s">
        <v>158</v>
      </c>
      <c r="B4565" s="3" t="s">
        <v>8</v>
      </c>
      <c r="C4565" s="3" t="s">
        <v>9</v>
      </c>
      <c r="D4565" s="3" t="s">
        <v>197</v>
      </c>
      <c r="E4565" s="3">
        <v>0.56000000000000005</v>
      </c>
      <c r="F4565" s="3">
        <v>0.48</v>
      </c>
      <c r="G4565" s="3" t="s">
        <v>183</v>
      </c>
      <c r="H4565" s="2">
        <v>6460</v>
      </c>
      <c r="I4565" s="3" t="s">
        <v>52</v>
      </c>
      <c r="J4565" s="2">
        <v>6460</v>
      </c>
      <c r="K4565" s="3" t="s">
        <v>169</v>
      </c>
      <c r="L4565" s="2">
        <v>193</v>
      </c>
      <c r="M4565" s="3">
        <v>39.442332135367231</v>
      </c>
      <c r="N4565" s="3">
        <v>111033.07648244131</v>
      </c>
      <c r="O4565" s="3">
        <v>261.73477075724469</v>
      </c>
      <c r="P4565" s="3">
        <v>1</v>
      </c>
      <c r="Q4565" s="3">
        <f t="shared" si="354"/>
        <v>261.73477075724469</v>
      </c>
      <c r="R4565" s="3">
        <v>0</v>
      </c>
      <c r="S4565" s="3">
        <v>29.015593133404163</v>
      </c>
      <c r="T4565" s="3">
        <v>1</v>
      </c>
      <c r="U4565" s="3">
        <f t="shared" si="355"/>
        <v>29.015593133404163</v>
      </c>
      <c r="V4565" s="3">
        <v>0</v>
      </c>
    </row>
    <row r="4566" spans="1:22" x14ac:dyDescent="0.25">
      <c r="A4566" s="3" t="s">
        <v>158</v>
      </c>
      <c r="B4566" s="3" t="s">
        <v>310</v>
      </c>
      <c r="C4566" s="3" t="s">
        <v>9</v>
      </c>
      <c r="D4566" s="3" t="s">
        <v>197</v>
      </c>
      <c r="E4566" s="3">
        <v>0.56000000000000005</v>
      </c>
      <c r="F4566" s="3">
        <v>0.48</v>
      </c>
      <c r="G4566" s="3" t="s">
        <v>183</v>
      </c>
      <c r="H4566" s="2">
        <v>6460</v>
      </c>
      <c r="I4566" s="3" t="s">
        <v>52</v>
      </c>
      <c r="J4566" s="2">
        <v>6460</v>
      </c>
      <c r="K4566" s="3" t="s">
        <v>169</v>
      </c>
      <c r="L4566" s="2">
        <v>234</v>
      </c>
      <c r="M4566" s="3">
        <v>51.381293041481904</v>
      </c>
      <c r="N4566" s="3">
        <v>113180.86662622617</v>
      </c>
      <c r="O4566" s="3">
        <v>290.88402510059996</v>
      </c>
      <c r="P4566" s="3">
        <v>1</v>
      </c>
      <c r="Q4566" s="3">
        <f t="shared" si="354"/>
        <v>290.88402510059996</v>
      </c>
      <c r="R4566" s="3">
        <v>0</v>
      </c>
      <c r="S4566" s="3">
        <v>28.128800195481169</v>
      </c>
      <c r="T4566" s="3">
        <v>1</v>
      </c>
      <c r="U4566" s="3">
        <f t="shared" si="355"/>
        <v>28.128800195481169</v>
      </c>
      <c r="V4566" s="3">
        <v>0</v>
      </c>
    </row>
    <row r="4567" spans="1:22" x14ac:dyDescent="0.25">
      <c r="A4567" s="3" t="s">
        <v>158</v>
      </c>
      <c r="B4567" s="3" t="s">
        <v>8</v>
      </c>
      <c r="C4567" s="3" t="s">
        <v>9</v>
      </c>
      <c r="D4567" s="3" t="s">
        <v>197</v>
      </c>
      <c r="E4567" s="3">
        <v>0.56000000000000005</v>
      </c>
      <c r="F4567" s="3">
        <v>0.48</v>
      </c>
      <c r="G4567" s="3" t="s">
        <v>183</v>
      </c>
      <c r="H4567" s="2">
        <v>6460</v>
      </c>
      <c r="I4567" s="3" t="s">
        <v>52</v>
      </c>
      <c r="J4567" s="2">
        <v>6460</v>
      </c>
      <c r="K4567" s="3" t="s">
        <v>199</v>
      </c>
      <c r="L4567" s="2">
        <v>823</v>
      </c>
      <c r="M4567" s="3">
        <v>200.17750977350966</v>
      </c>
      <c r="N4567" s="3">
        <v>638868.88050297147</v>
      </c>
      <c r="O4567" s="3">
        <v>1485.9378991715689</v>
      </c>
      <c r="P4567" s="3">
        <f>1-0.712</f>
        <v>0.28800000000000003</v>
      </c>
      <c r="Q4567" s="3">
        <f t="shared" si="354"/>
        <v>427.95011496141188</v>
      </c>
      <c r="R4567" s="3">
        <v>0</v>
      </c>
      <c r="S4567" s="3">
        <v>159.23767232896682</v>
      </c>
      <c r="T4567" s="3">
        <f>1-0.531</f>
        <v>0.46899999999999997</v>
      </c>
      <c r="U4567" s="3">
        <f t="shared" si="355"/>
        <v>74.68246832228543</v>
      </c>
      <c r="V4567" s="3">
        <v>0</v>
      </c>
    </row>
    <row r="4568" spans="1:22" x14ac:dyDescent="0.25">
      <c r="A4568" s="3" t="s">
        <v>158</v>
      </c>
      <c r="B4568" s="3" t="s">
        <v>310</v>
      </c>
      <c r="C4568" s="3" t="s">
        <v>9</v>
      </c>
      <c r="D4568" s="3" t="s">
        <v>312</v>
      </c>
      <c r="E4568" s="3">
        <v>0.56000000000000005</v>
      </c>
      <c r="F4568" s="3">
        <v>0.48</v>
      </c>
      <c r="G4568" s="3" t="s">
        <v>320</v>
      </c>
      <c r="H4568" s="2">
        <v>6460</v>
      </c>
      <c r="I4568" s="3" t="s">
        <v>52</v>
      </c>
      <c r="J4568" s="2">
        <v>6460</v>
      </c>
      <c r="K4568" s="3" t="s">
        <v>314</v>
      </c>
      <c r="L4568" s="2">
        <v>38</v>
      </c>
      <c r="M4568" s="3">
        <v>4.5161408982865066</v>
      </c>
      <c r="N4568" s="3">
        <v>14066.492952949551</v>
      </c>
      <c r="O4568" s="3">
        <v>32.160969129321458</v>
      </c>
      <c r="P4568" s="3">
        <v>1</v>
      </c>
      <c r="Q4568" s="3">
        <f t="shared" si="354"/>
        <v>32.160969129321458</v>
      </c>
      <c r="R4568" s="3">
        <v>0</v>
      </c>
      <c r="S4568" s="3">
        <v>3.7420432962506207</v>
      </c>
      <c r="T4568" s="3">
        <v>1</v>
      </c>
      <c r="U4568" s="3">
        <f t="shared" si="355"/>
        <v>3.7420432962506207</v>
      </c>
      <c r="V4568" s="3">
        <v>0</v>
      </c>
    </row>
    <row r="4569" spans="1:22" x14ac:dyDescent="0.25">
      <c r="A4569" s="3" t="s">
        <v>158</v>
      </c>
      <c r="B4569" s="3" t="s">
        <v>310</v>
      </c>
      <c r="C4569" s="3" t="s">
        <v>9</v>
      </c>
      <c r="D4569" s="3" t="s">
        <v>197</v>
      </c>
      <c r="E4569" s="3">
        <v>0.56000000000000005</v>
      </c>
      <c r="F4569" s="3">
        <v>0.48</v>
      </c>
      <c r="G4569" s="3" t="s">
        <v>320</v>
      </c>
      <c r="H4569" s="2">
        <v>6460</v>
      </c>
      <c r="I4569" s="3" t="s">
        <v>52</v>
      </c>
      <c r="J4569" s="2">
        <v>6460</v>
      </c>
      <c r="K4569" s="3" t="s">
        <v>314</v>
      </c>
      <c r="L4569" s="2">
        <v>38</v>
      </c>
      <c r="M4569" s="3">
        <v>4.7226506985046166</v>
      </c>
      <c r="N4569" s="3">
        <v>16484.770340345276</v>
      </c>
      <c r="O4569" s="3">
        <v>36.676030161067231</v>
      </c>
      <c r="P4569" s="3">
        <v>1</v>
      </c>
      <c r="Q4569" s="3">
        <f t="shared" si="354"/>
        <v>36.676030161067231</v>
      </c>
      <c r="R4569" s="3">
        <v>0</v>
      </c>
      <c r="S4569" s="3">
        <v>4.4176323794963759</v>
      </c>
      <c r="T4569" s="3">
        <v>1</v>
      </c>
      <c r="U4569" s="3">
        <f t="shared" si="355"/>
        <v>4.4176323794963759</v>
      </c>
      <c r="V4569" s="3">
        <v>0</v>
      </c>
    </row>
    <row r="4570" spans="1:22" x14ac:dyDescent="0.25">
      <c r="A4570" s="3" t="s">
        <v>158</v>
      </c>
      <c r="B4570" s="3" t="s">
        <v>89</v>
      </c>
      <c r="C4570" s="3" t="s">
        <v>9</v>
      </c>
      <c r="D4570" s="3" t="s">
        <v>262</v>
      </c>
      <c r="E4570" s="3">
        <v>0.56000000000000005</v>
      </c>
      <c r="F4570" s="3">
        <v>0.48</v>
      </c>
      <c r="G4570" s="3" t="s">
        <v>277</v>
      </c>
      <c r="H4570" s="2">
        <v>6460</v>
      </c>
      <c r="I4570" s="3" t="s">
        <v>52</v>
      </c>
      <c r="J4570" s="2">
        <v>6460</v>
      </c>
      <c r="K4570" s="3" t="s">
        <v>274</v>
      </c>
      <c r="L4570" s="2">
        <v>5</v>
      </c>
      <c r="M4570" s="3">
        <v>0.15160163817526692</v>
      </c>
      <c r="N4570" s="3">
        <v>558.27445271218937</v>
      </c>
      <c r="O4570" s="3">
        <v>1.2066785950790273</v>
      </c>
      <c r="P4570" s="3">
        <v>1</v>
      </c>
      <c r="Q4570" s="3">
        <f t="shared" si="354"/>
        <v>1.2066785950790273</v>
      </c>
      <c r="R4570" s="3">
        <v>0</v>
      </c>
      <c r="S4570" s="3">
        <v>0.15864264744946666</v>
      </c>
      <c r="T4570" s="3">
        <v>1</v>
      </c>
      <c r="U4570" s="3">
        <f t="shared" si="355"/>
        <v>0.15864264744946666</v>
      </c>
      <c r="V4570" s="3">
        <v>0</v>
      </c>
    </row>
    <row r="4571" spans="1:22" x14ac:dyDescent="0.25">
      <c r="A4571" s="3" t="s">
        <v>158</v>
      </c>
      <c r="B4571" s="3" t="s">
        <v>8</v>
      </c>
      <c r="C4571" s="3" t="s">
        <v>9</v>
      </c>
      <c r="D4571" s="3" t="s">
        <v>197</v>
      </c>
      <c r="E4571" s="3">
        <v>0.56000000000000005</v>
      </c>
      <c r="F4571" s="3">
        <v>0.48</v>
      </c>
      <c r="G4571" s="3" t="s">
        <v>184</v>
      </c>
      <c r="H4571" s="2">
        <v>6460</v>
      </c>
      <c r="I4571" s="3" t="s">
        <v>52</v>
      </c>
      <c r="J4571" s="2">
        <v>6460</v>
      </c>
      <c r="K4571" s="3" t="s">
        <v>170</v>
      </c>
      <c r="L4571" s="2">
        <v>9</v>
      </c>
      <c r="M4571" s="3">
        <v>2.046404244676101</v>
      </c>
      <c r="N4571" s="3">
        <v>6073.6433227944553</v>
      </c>
      <c r="O4571" s="3">
        <v>9.4791333025776456</v>
      </c>
      <c r="P4571" s="3">
        <v>1</v>
      </c>
      <c r="Q4571" s="3">
        <f t="shared" si="354"/>
        <v>9.4791333025776456</v>
      </c>
      <c r="R4571" s="3">
        <v>0</v>
      </c>
      <c r="S4571" s="3">
        <v>1.2088969760443624</v>
      </c>
      <c r="T4571" s="3">
        <v>1</v>
      </c>
      <c r="U4571" s="3">
        <f t="shared" si="355"/>
        <v>1.2088969760443624</v>
      </c>
      <c r="V4571" s="3">
        <v>0</v>
      </c>
    </row>
    <row r="4572" spans="1:22" x14ac:dyDescent="0.25">
      <c r="A4572" s="3" t="s">
        <v>158</v>
      </c>
      <c r="B4572" s="3" t="s">
        <v>8</v>
      </c>
      <c r="C4572" s="3" t="s">
        <v>9</v>
      </c>
      <c r="D4572" s="3" t="s">
        <v>197</v>
      </c>
      <c r="E4572" s="3">
        <v>0.56000000000000005</v>
      </c>
      <c r="F4572" s="3">
        <v>0.48</v>
      </c>
      <c r="G4572" s="3" t="s">
        <v>184</v>
      </c>
      <c r="H4572" s="2">
        <v>6460</v>
      </c>
      <c r="I4572" s="3" t="s">
        <v>52</v>
      </c>
      <c r="J4572" s="2">
        <v>6460</v>
      </c>
      <c r="K4572" s="3" t="s">
        <v>172</v>
      </c>
      <c r="L4572" s="2">
        <v>88</v>
      </c>
      <c r="M4572" s="3">
        <v>20.398746786390344</v>
      </c>
      <c r="N4572" s="3">
        <v>66738.376785539323</v>
      </c>
      <c r="O4572" s="3">
        <v>138.03250466838443</v>
      </c>
      <c r="P4572" s="3">
        <f>1-0.712</f>
        <v>0.28800000000000003</v>
      </c>
      <c r="Q4572" s="3">
        <f t="shared" si="354"/>
        <v>39.753361344494721</v>
      </c>
      <c r="R4572" s="3">
        <v>0</v>
      </c>
      <c r="S4572" s="3">
        <v>15.663937537814302</v>
      </c>
      <c r="T4572" s="3">
        <f>1-0.531</f>
        <v>0.46899999999999997</v>
      </c>
      <c r="U4572" s="3">
        <f t="shared" si="355"/>
        <v>7.3463867052349077</v>
      </c>
      <c r="V4572" s="3">
        <v>0</v>
      </c>
    </row>
    <row r="4573" spans="1:22" x14ac:dyDescent="0.25">
      <c r="A4573" s="3" t="s">
        <v>158</v>
      </c>
      <c r="B4573" s="3" t="s">
        <v>89</v>
      </c>
      <c r="C4573" s="3" t="s">
        <v>9</v>
      </c>
      <c r="D4573" s="3" t="s">
        <v>262</v>
      </c>
      <c r="E4573" s="3">
        <v>0.56000000000000005</v>
      </c>
      <c r="F4573" s="3">
        <v>0.48</v>
      </c>
      <c r="G4573" s="3" t="s">
        <v>283</v>
      </c>
      <c r="H4573" s="2">
        <v>6460</v>
      </c>
      <c r="I4573" s="3" t="s">
        <v>52</v>
      </c>
      <c r="J4573" s="2">
        <v>6460</v>
      </c>
      <c r="K4573" s="3" t="s">
        <v>263</v>
      </c>
      <c r="L4573" s="2">
        <v>66</v>
      </c>
      <c r="M4573" s="3">
        <v>4.5912889284084626</v>
      </c>
      <c r="N4573" s="3">
        <v>14787.813739464966</v>
      </c>
      <c r="O4573" s="3">
        <v>35.149977182156711</v>
      </c>
      <c r="P4573" s="3">
        <v>1</v>
      </c>
      <c r="Q4573" s="3">
        <f t="shared" si="354"/>
        <v>35.149977182156711</v>
      </c>
      <c r="R4573" s="3">
        <v>0</v>
      </c>
      <c r="S4573" s="3">
        <v>4.0296793573814833</v>
      </c>
      <c r="T4573" s="3">
        <v>1</v>
      </c>
      <c r="U4573" s="3">
        <f t="shared" si="355"/>
        <v>4.0296793573814833</v>
      </c>
      <c r="V4573" s="3">
        <v>0</v>
      </c>
    </row>
    <row r="4574" spans="1:22" x14ac:dyDescent="0.25">
      <c r="A4574" s="3" t="s">
        <v>158</v>
      </c>
      <c r="B4574" s="3" t="s">
        <v>310</v>
      </c>
      <c r="C4574" s="3" t="s">
        <v>9</v>
      </c>
      <c r="D4574" s="3" t="s">
        <v>312</v>
      </c>
      <c r="E4574" s="3">
        <v>0.56000000000000005</v>
      </c>
      <c r="F4574" s="3">
        <v>0.48</v>
      </c>
      <c r="G4574" s="3" t="s">
        <v>283</v>
      </c>
      <c r="H4574" s="2">
        <v>6460</v>
      </c>
      <c r="I4574" s="3" t="s">
        <v>52</v>
      </c>
      <c r="J4574" s="2">
        <v>6460</v>
      </c>
      <c r="K4574" s="3" t="s">
        <v>263</v>
      </c>
      <c r="L4574" s="2">
        <v>24</v>
      </c>
      <c r="M4574" s="3">
        <v>2.1602024439394274</v>
      </c>
      <c r="N4574" s="3">
        <v>5472.1774351262884</v>
      </c>
      <c r="O4574" s="3">
        <v>13.966487980226923</v>
      </c>
      <c r="P4574" s="3">
        <v>1</v>
      </c>
      <c r="Q4574" s="3">
        <f t="shared" si="354"/>
        <v>13.966487980226923</v>
      </c>
      <c r="R4574" s="3">
        <v>0</v>
      </c>
      <c r="S4574" s="3">
        <v>1.5265663924924113</v>
      </c>
      <c r="T4574" s="3">
        <v>1</v>
      </c>
      <c r="U4574" s="3">
        <f t="shared" si="355"/>
        <v>1.5265663924924113</v>
      </c>
      <c r="V4574" s="3">
        <v>0</v>
      </c>
    </row>
    <row r="4575" spans="1:22" x14ac:dyDescent="0.25">
      <c r="A4575" s="3" t="s">
        <v>158</v>
      </c>
      <c r="B4575" s="3" t="s">
        <v>310</v>
      </c>
      <c r="C4575" s="3" t="s">
        <v>9</v>
      </c>
      <c r="D4575" s="3" t="s">
        <v>197</v>
      </c>
      <c r="E4575" s="3">
        <v>0.56000000000000005</v>
      </c>
      <c r="F4575" s="3">
        <v>0.48</v>
      </c>
      <c r="G4575" s="3" t="s">
        <v>283</v>
      </c>
      <c r="H4575" s="2">
        <v>6460</v>
      </c>
      <c r="I4575" s="3" t="s">
        <v>52</v>
      </c>
      <c r="J4575" s="2">
        <v>6460</v>
      </c>
      <c r="K4575" s="3" t="s">
        <v>263</v>
      </c>
      <c r="L4575" s="2">
        <v>33</v>
      </c>
      <c r="M4575" s="3">
        <v>2.1227245592360444</v>
      </c>
      <c r="N4575" s="3">
        <v>5581.1203532380214</v>
      </c>
      <c r="O4575" s="3">
        <v>13.315660383652151</v>
      </c>
      <c r="P4575" s="3">
        <v>1</v>
      </c>
      <c r="Q4575" s="3">
        <f t="shared" si="354"/>
        <v>13.315660383652151</v>
      </c>
      <c r="R4575" s="3">
        <v>0</v>
      </c>
      <c r="S4575" s="3">
        <v>1.4221093061074979</v>
      </c>
      <c r="T4575" s="3">
        <v>1</v>
      </c>
      <c r="U4575" s="3">
        <f t="shared" si="355"/>
        <v>1.4221093061074979</v>
      </c>
      <c r="V4575" s="3">
        <v>0</v>
      </c>
    </row>
    <row r="4576" spans="1:22" x14ac:dyDescent="0.25">
      <c r="A4576" s="3" t="s">
        <v>158</v>
      </c>
      <c r="B4576" s="3" t="s">
        <v>310</v>
      </c>
      <c r="C4576" s="3" t="s">
        <v>9</v>
      </c>
      <c r="D4576" s="3" t="s">
        <v>312</v>
      </c>
      <c r="E4576" s="3">
        <v>0.56000000000000005</v>
      </c>
      <c r="F4576" s="3">
        <v>0.48</v>
      </c>
      <c r="G4576" s="3" t="s">
        <v>283</v>
      </c>
      <c r="H4576" s="2">
        <v>6460</v>
      </c>
      <c r="I4576" s="3" t="s">
        <v>52</v>
      </c>
      <c r="J4576" s="2">
        <v>6460</v>
      </c>
      <c r="K4576" s="3" t="s">
        <v>316</v>
      </c>
      <c r="L4576" s="2">
        <v>41</v>
      </c>
      <c r="M4576" s="3">
        <v>2.7323200428559211</v>
      </c>
      <c r="N4576" s="3">
        <v>8370.2801687565152</v>
      </c>
      <c r="O4576" s="3">
        <v>19.933996451852916</v>
      </c>
      <c r="P4576" s="3">
        <v>1</v>
      </c>
      <c r="Q4576" s="3">
        <f t="shared" si="354"/>
        <v>19.933996451852916</v>
      </c>
      <c r="R4576" s="3">
        <v>0</v>
      </c>
      <c r="S4576" s="3">
        <v>2.2753230004681524</v>
      </c>
      <c r="T4576" s="3">
        <v>1</v>
      </c>
      <c r="U4576" s="3">
        <f t="shared" si="355"/>
        <v>2.2753230004681524</v>
      </c>
      <c r="V4576" s="3">
        <v>0</v>
      </c>
    </row>
    <row r="4577" spans="1:22" x14ac:dyDescent="0.25">
      <c r="A4577" s="3" t="s">
        <v>158</v>
      </c>
      <c r="B4577" s="3" t="s">
        <v>310</v>
      </c>
      <c r="C4577" s="3" t="s">
        <v>9</v>
      </c>
      <c r="D4577" s="3" t="s">
        <v>312</v>
      </c>
      <c r="E4577" s="3">
        <v>0.56000000000000005</v>
      </c>
      <c r="F4577" s="3">
        <v>0.48</v>
      </c>
      <c r="G4577" s="3" t="s">
        <v>283</v>
      </c>
      <c r="H4577" s="2">
        <v>6460</v>
      </c>
      <c r="I4577" s="3" t="s">
        <v>52</v>
      </c>
      <c r="J4577" s="2">
        <v>6460</v>
      </c>
      <c r="K4577" s="3" t="s">
        <v>318</v>
      </c>
      <c r="L4577" s="2">
        <v>1</v>
      </c>
      <c r="M4577" s="3">
        <v>7.6510971413075252E-2</v>
      </c>
      <c r="N4577" s="3">
        <v>216.34684218737689</v>
      </c>
      <c r="O4577" s="3">
        <v>0.54473127880336492</v>
      </c>
      <c r="P4577" s="3">
        <v>1</v>
      </c>
      <c r="Q4577" s="3">
        <f t="shared" si="354"/>
        <v>0.54473127880336492</v>
      </c>
      <c r="R4577" s="3">
        <v>0</v>
      </c>
      <c r="S4577" s="3">
        <v>5.5925785986047187E-2</v>
      </c>
      <c r="T4577" s="3">
        <v>1</v>
      </c>
      <c r="U4577" s="3">
        <f t="shared" si="355"/>
        <v>5.5925785986047187E-2</v>
      </c>
      <c r="V4577" s="3">
        <v>0</v>
      </c>
    </row>
    <row r="4578" spans="1:22" x14ac:dyDescent="0.25">
      <c r="A4578" s="3" t="s">
        <v>158</v>
      </c>
      <c r="B4578" s="3" t="s">
        <v>89</v>
      </c>
      <c r="C4578" s="3" t="s">
        <v>9</v>
      </c>
      <c r="D4578" s="3" t="s">
        <v>262</v>
      </c>
      <c r="E4578" s="3">
        <v>0.56000000000000005</v>
      </c>
      <c r="F4578" s="3">
        <v>0.48</v>
      </c>
      <c r="G4578" s="3" t="s">
        <v>283</v>
      </c>
      <c r="H4578" s="2">
        <v>6460</v>
      </c>
      <c r="I4578" s="3" t="s">
        <v>52</v>
      </c>
      <c r="J4578" s="2">
        <v>6460</v>
      </c>
      <c r="K4578" s="3" t="s">
        <v>271</v>
      </c>
      <c r="L4578" s="2">
        <v>3</v>
      </c>
      <c r="M4578" s="3">
        <v>1.4243631146270119E-2</v>
      </c>
      <c r="N4578" s="3">
        <v>42.724029431217865</v>
      </c>
      <c r="O4578" s="3">
        <v>0.10023892791187521</v>
      </c>
      <c r="P4578" s="3">
        <v>1</v>
      </c>
      <c r="Q4578" s="3">
        <f t="shared" si="354"/>
        <v>0.10023892791187521</v>
      </c>
      <c r="R4578" s="3">
        <v>0</v>
      </c>
      <c r="S4578" s="3">
        <v>8.9375067134241058E-3</v>
      </c>
      <c r="T4578" s="3">
        <v>1</v>
      </c>
      <c r="U4578" s="3">
        <f t="shared" si="355"/>
        <v>8.9375067134241058E-3</v>
      </c>
      <c r="V4578" s="3">
        <v>0</v>
      </c>
    </row>
    <row r="4579" spans="1:22" x14ac:dyDescent="0.25">
      <c r="A4579" s="3" t="s">
        <v>158</v>
      </c>
      <c r="B4579" s="3" t="s">
        <v>310</v>
      </c>
      <c r="C4579" s="3" t="s">
        <v>9</v>
      </c>
      <c r="D4579" s="3" t="s">
        <v>197</v>
      </c>
      <c r="E4579" s="3">
        <v>0.56000000000000005</v>
      </c>
      <c r="F4579" s="3">
        <v>0.48</v>
      </c>
      <c r="G4579" s="3" t="s">
        <v>59</v>
      </c>
      <c r="H4579" s="2">
        <v>6460</v>
      </c>
      <c r="I4579" s="3" t="s">
        <v>52</v>
      </c>
      <c r="J4579" s="2">
        <v>6460</v>
      </c>
      <c r="K4579" s="3" t="s">
        <v>62</v>
      </c>
      <c r="L4579" s="2">
        <v>26</v>
      </c>
      <c r="M4579" s="3">
        <v>3.9464237048516302</v>
      </c>
      <c r="N4579" s="3">
        <v>8919.8741622690613</v>
      </c>
      <c r="O4579" s="3">
        <v>22.218159780616844</v>
      </c>
      <c r="P4579" s="3">
        <v>1</v>
      </c>
      <c r="Q4579" s="3">
        <f t="shared" si="354"/>
        <v>22.218159780616844</v>
      </c>
      <c r="R4579" s="3">
        <v>0</v>
      </c>
      <c r="S4579" s="3">
        <v>2.1083295470167407</v>
      </c>
      <c r="T4579" s="3">
        <v>1</v>
      </c>
      <c r="U4579" s="3">
        <f t="shared" si="355"/>
        <v>2.1083295470167407</v>
      </c>
      <c r="V4579" s="3">
        <v>0</v>
      </c>
    </row>
    <row r="4580" spans="1:22" x14ac:dyDescent="0.25">
      <c r="A4580" s="3" t="s">
        <v>158</v>
      </c>
      <c r="B4580" s="3" t="s">
        <v>8</v>
      </c>
      <c r="C4580" s="3" t="s">
        <v>9</v>
      </c>
      <c r="D4580" s="3" t="s">
        <v>197</v>
      </c>
      <c r="E4580" s="3">
        <v>0.56000000000000005</v>
      </c>
      <c r="F4580" s="3">
        <v>0.48</v>
      </c>
      <c r="G4580" s="3" t="s">
        <v>59</v>
      </c>
      <c r="H4580" s="2">
        <v>6460</v>
      </c>
      <c r="I4580" s="3" t="s">
        <v>52</v>
      </c>
      <c r="J4580" s="2">
        <v>6460</v>
      </c>
      <c r="K4580" s="3" t="s">
        <v>160</v>
      </c>
      <c r="L4580" s="2">
        <v>8</v>
      </c>
      <c r="M4580" s="3">
        <v>0.25909336939101468</v>
      </c>
      <c r="N4580" s="3">
        <v>746.11053980733277</v>
      </c>
      <c r="O4580" s="3">
        <v>1.8505673765447639</v>
      </c>
      <c r="P4580" s="3">
        <v>1</v>
      </c>
      <c r="Q4580" s="3">
        <f t="shared" si="354"/>
        <v>1.8505673765447639</v>
      </c>
      <c r="R4580" s="3">
        <v>0</v>
      </c>
      <c r="S4580" s="3">
        <v>0.21877374487687348</v>
      </c>
      <c r="T4580" s="3">
        <v>1</v>
      </c>
      <c r="U4580" s="3">
        <f t="shared" si="355"/>
        <v>0.21877374487687348</v>
      </c>
      <c r="V4580" s="3">
        <v>0</v>
      </c>
    </row>
    <row r="4581" spans="1:22" x14ac:dyDescent="0.25">
      <c r="A4581" s="3" t="s">
        <v>158</v>
      </c>
      <c r="B4581" s="3" t="s">
        <v>8</v>
      </c>
      <c r="C4581" s="3" t="s">
        <v>9</v>
      </c>
      <c r="D4581" s="3" t="s">
        <v>197</v>
      </c>
      <c r="E4581" s="3">
        <v>0.56000000000000005</v>
      </c>
      <c r="F4581" s="3">
        <v>0.48</v>
      </c>
      <c r="G4581" s="3" t="s">
        <v>59</v>
      </c>
      <c r="H4581" s="2">
        <v>6460</v>
      </c>
      <c r="I4581" s="3" t="s">
        <v>52</v>
      </c>
      <c r="J4581" s="2">
        <v>6460</v>
      </c>
      <c r="K4581" s="3" t="s">
        <v>161</v>
      </c>
      <c r="L4581" s="2">
        <v>22</v>
      </c>
      <c r="M4581" s="3">
        <v>2.5078873797859691</v>
      </c>
      <c r="N4581" s="3">
        <v>6935.02230353699</v>
      </c>
      <c r="O4581" s="3">
        <v>17.465691492734969</v>
      </c>
      <c r="P4581" s="3">
        <v>1</v>
      </c>
      <c r="Q4581" s="3">
        <f t="shared" si="354"/>
        <v>17.465691492734969</v>
      </c>
      <c r="R4581" s="3">
        <v>0</v>
      </c>
      <c r="S4581" s="3">
        <v>1.8312161875126298</v>
      </c>
      <c r="T4581" s="3">
        <v>1</v>
      </c>
      <c r="U4581" s="3">
        <f t="shared" si="355"/>
        <v>1.8312161875126298</v>
      </c>
      <c r="V4581" s="3">
        <v>0</v>
      </c>
    </row>
    <row r="4582" spans="1:22" x14ac:dyDescent="0.25">
      <c r="A4582" s="3" t="s">
        <v>158</v>
      </c>
      <c r="B4582" s="3" t="s">
        <v>310</v>
      </c>
      <c r="C4582" s="3" t="s">
        <v>9</v>
      </c>
      <c r="D4582" s="3" t="s">
        <v>197</v>
      </c>
      <c r="E4582" s="3">
        <v>0.56000000000000005</v>
      </c>
      <c r="F4582" s="3">
        <v>0.48</v>
      </c>
      <c r="G4582" s="3" t="s">
        <v>323</v>
      </c>
      <c r="H4582" s="2">
        <v>6460</v>
      </c>
      <c r="I4582" s="3" t="s">
        <v>52</v>
      </c>
      <c r="J4582" s="2">
        <v>6460</v>
      </c>
      <c r="K4582" s="3" t="s">
        <v>319</v>
      </c>
      <c r="L4582" s="2">
        <v>18</v>
      </c>
      <c r="M4582" s="3">
        <v>0.78791780672695277</v>
      </c>
      <c r="N4582" s="3">
        <v>2155.2304204902644</v>
      </c>
      <c r="O4582" s="3">
        <v>5.5826822431206331</v>
      </c>
      <c r="P4582" s="3">
        <v>1</v>
      </c>
      <c r="Q4582" s="3">
        <f t="shared" si="354"/>
        <v>5.5826822431206331</v>
      </c>
      <c r="R4582" s="3">
        <v>0</v>
      </c>
      <c r="S4582" s="3">
        <v>0.63221345600811862</v>
      </c>
      <c r="T4582" s="3">
        <v>1</v>
      </c>
      <c r="U4582" s="3">
        <f t="shared" si="355"/>
        <v>0.63221345600811862</v>
      </c>
      <c r="V4582" s="3">
        <v>0</v>
      </c>
    </row>
    <row r="4583" spans="1:22" x14ac:dyDescent="0.25">
      <c r="A4583" s="3" t="s">
        <v>158</v>
      </c>
      <c r="B4583" s="3" t="s">
        <v>310</v>
      </c>
      <c r="C4583" s="3" t="s">
        <v>9</v>
      </c>
      <c r="D4583" s="3" t="s">
        <v>197</v>
      </c>
      <c r="E4583" s="3">
        <v>0.56000000000000005</v>
      </c>
      <c r="F4583" s="3">
        <v>0.48</v>
      </c>
      <c r="G4583" s="3" t="s">
        <v>323</v>
      </c>
      <c r="H4583" s="2">
        <v>6460</v>
      </c>
      <c r="I4583" s="3" t="s">
        <v>52</v>
      </c>
      <c r="J4583" s="2">
        <v>6460</v>
      </c>
      <c r="K4583" s="3" t="s">
        <v>324</v>
      </c>
      <c r="L4583" s="2">
        <v>2</v>
      </c>
      <c r="M4583" s="3">
        <v>2.1337683556978321E-2</v>
      </c>
      <c r="N4583" s="3">
        <v>60.379470410421874</v>
      </c>
      <c r="O4583" s="3">
        <v>0.14277998800171474</v>
      </c>
      <c r="P4583" s="3">
        <v>1</v>
      </c>
      <c r="Q4583" s="3">
        <f t="shared" si="354"/>
        <v>0.14277998800171474</v>
      </c>
      <c r="R4583" s="3">
        <v>0</v>
      </c>
      <c r="S4583" s="3">
        <v>1.344504767191481E-2</v>
      </c>
      <c r="T4583" s="3">
        <v>1</v>
      </c>
      <c r="U4583" s="3">
        <f t="shared" si="355"/>
        <v>1.344504767191481E-2</v>
      </c>
      <c r="V4583" s="3">
        <v>0</v>
      </c>
    </row>
    <row r="4584" spans="1:22" x14ac:dyDescent="0.25">
      <c r="A4584" s="3" t="s">
        <v>158</v>
      </c>
      <c r="B4584" s="3" t="s">
        <v>89</v>
      </c>
      <c r="C4584" s="3" t="s">
        <v>9</v>
      </c>
      <c r="D4584" s="3" t="s">
        <v>262</v>
      </c>
      <c r="E4584" s="3">
        <v>0.56000000000000005</v>
      </c>
      <c r="F4584" s="3">
        <v>0.48</v>
      </c>
      <c r="G4584" s="3" t="s">
        <v>264</v>
      </c>
      <c r="H4584" s="2">
        <v>6460</v>
      </c>
      <c r="I4584" s="3" t="s">
        <v>52</v>
      </c>
      <c r="J4584" s="2">
        <v>6460</v>
      </c>
      <c r="K4584" s="3" t="s">
        <v>264</v>
      </c>
      <c r="L4584" s="2">
        <v>1240</v>
      </c>
      <c r="M4584" s="3">
        <v>336.35088430687557</v>
      </c>
      <c r="N4584" s="3">
        <v>947918.65366742923</v>
      </c>
      <c r="O4584" s="3">
        <v>2235.154997706667</v>
      </c>
      <c r="P4584" s="3">
        <v>1</v>
      </c>
      <c r="Q4584" s="3">
        <f t="shared" si="354"/>
        <v>2235.154997706667</v>
      </c>
      <c r="R4584" s="3">
        <v>0</v>
      </c>
      <c r="S4584" s="3">
        <v>240.68543808048997</v>
      </c>
      <c r="T4584" s="3">
        <v>1</v>
      </c>
      <c r="U4584" s="3">
        <f t="shared" si="355"/>
        <v>240.68543808048997</v>
      </c>
      <c r="V4584" s="3">
        <v>0</v>
      </c>
    </row>
    <row r="4585" spans="1:22" x14ac:dyDescent="0.25">
      <c r="A4585" s="3" t="s">
        <v>158</v>
      </c>
      <c r="B4585" s="3" t="s">
        <v>310</v>
      </c>
      <c r="C4585" s="3" t="s">
        <v>9</v>
      </c>
      <c r="D4585" s="3" t="s">
        <v>312</v>
      </c>
      <c r="E4585" s="3">
        <v>0.56000000000000005</v>
      </c>
      <c r="F4585" s="3">
        <v>0.48</v>
      </c>
      <c r="G4585" s="3" t="s">
        <v>264</v>
      </c>
      <c r="H4585" s="2">
        <v>6460</v>
      </c>
      <c r="I4585" s="3" t="s">
        <v>52</v>
      </c>
      <c r="J4585" s="2">
        <v>6460</v>
      </c>
      <c r="K4585" s="3" t="s">
        <v>264</v>
      </c>
      <c r="L4585" s="2">
        <v>1053</v>
      </c>
      <c r="M4585" s="3">
        <v>270.21623241041988</v>
      </c>
      <c r="N4585" s="3">
        <v>540435.64504712611</v>
      </c>
      <c r="O4585" s="3">
        <v>1400.341721257663</v>
      </c>
      <c r="P4585" s="3">
        <v>1</v>
      </c>
      <c r="Q4585" s="3">
        <f t="shared" si="354"/>
        <v>1400.341721257663</v>
      </c>
      <c r="R4585" s="3">
        <v>0</v>
      </c>
      <c r="S4585" s="3">
        <v>128.84313206271372</v>
      </c>
      <c r="T4585" s="3">
        <v>1</v>
      </c>
      <c r="U4585" s="3">
        <f t="shared" si="355"/>
        <v>128.84313206271372</v>
      </c>
      <c r="V4585" s="3">
        <v>0</v>
      </c>
    </row>
    <row r="4586" spans="1:22" x14ac:dyDescent="0.25">
      <c r="A4586" s="3" t="s">
        <v>158</v>
      </c>
      <c r="B4586" s="3" t="s">
        <v>310</v>
      </c>
      <c r="C4586" s="3" t="s">
        <v>9</v>
      </c>
      <c r="D4586" s="3" t="s">
        <v>333</v>
      </c>
      <c r="E4586" s="3">
        <v>0.56000000000000005</v>
      </c>
      <c r="F4586" s="3">
        <v>0.48</v>
      </c>
      <c r="G4586" s="3" t="s">
        <v>264</v>
      </c>
      <c r="H4586" s="2">
        <v>6460</v>
      </c>
      <c r="I4586" s="3" t="s">
        <v>52</v>
      </c>
      <c r="J4586" s="2">
        <v>6460</v>
      </c>
      <c r="K4586" s="3" t="s">
        <v>264</v>
      </c>
      <c r="L4586" s="2">
        <v>9</v>
      </c>
      <c r="M4586" s="3">
        <v>1.3554147146659841</v>
      </c>
      <c r="N4586" s="3">
        <v>4365.3266902452833</v>
      </c>
      <c r="O4586" s="3">
        <v>9.9311705500812142</v>
      </c>
      <c r="P4586" s="3">
        <v>1</v>
      </c>
      <c r="Q4586" s="3">
        <f t="shared" si="354"/>
        <v>9.9311705500812142</v>
      </c>
      <c r="R4586" s="3">
        <v>0</v>
      </c>
      <c r="S4586" s="3">
        <v>1.2903760975582803</v>
      </c>
      <c r="T4586" s="3">
        <v>1</v>
      </c>
      <c r="U4586" s="3">
        <f t="shared" si="355"/>
        <v>1.2903760975582803</v>
      </c>
      <c r="V4586" s="3">
        <v>0</v>
      </c>
    </row>
    <row r="4587" spans="1:22" x14ac:dyDescent="0.25">
      <c r="A4587" s="3" t="s">
        <v>158</v>
      </c>
      <c r="B4587" s="3" t="s">
        <v>310</v>
      </c>
      <c r="C4587" s="3" t="s">
        <v>9</v>
      </c>
      <c r="D4587" s="3" t="s">
        <v>197</v>
      </c>
      <c r="E4587" s="3">
        <v>0.56000000000000005</v>
      </c>
      <c r="F4587" s="3">
        <v>0.48</v>
      </c>
      <c r="G4587" s="3" t="s">
        <v>264</v>
      </c>
      <c r="H4587" s="2">
        <v>6460</v>
      </c>
      <c r="I4587" s="3" t="s">
        <v>52</v>
      </c>
      <c r="J4587" s="2">
        <v>6460</v>
      </c>
      <c r="K4587" s="3" t="s">
        <v>264</v>
      </c>
      <c r="L4587" s="2">
        <v>1046</v>
      </c>
      <c r="M4587" s="3">
        <v>275.21848264530485</v>
      </c>
      <c r="N4587" s="3">
        <v>581099.92037412536</v>
      </c>
      <c r="O4587" s="3">
        <v>1498.4414451470141</v>
      </c>
      <c r="P4587" s="3">
        <v>1</v>
      </c>
      <c r="Q4587" s="3">
        <f t="shared" si="354"/>
        <v>1498.4414451470141</v>
      </c>
      <c r="R4587" s="3">
        <v>0</v>
      </c>
      <c r="S4587" s="3">
        <v>143.91587021517088</v>
      </c>
      <c r="T4587" s="3">
        <v>1</v>
      </c>
      <c r="U4587" s="3">
        <f t="shared" si="355"/>
        <v>143.91587021517088</v>
      </c>
      <c r="V4587" s="3">
        <v>0</v>
      </c>
    </row>
    <row r="4588" spans="1:22" x14ac:dyDescent="0.25">
      <c r="A4588" s="3" t="s">
        <v>158</v>
      </c>
      <c r="B4588" s="3" t="s">
        <v>351</v>
      </c>
      <c r="C4588" s="3" t="s">
        <v>352</v>
      </c>
      <c r="D4588" s="3" t="s">
        <v>353</v>
      </c>
      <c r="E4588" s="3">
        <v>0.36</v>
      </c>
      <c r="F4588" s="3">
        <v>0.57999999999999996</v>
      </c>
      <c r="G4588" s="3" t="s">
        <v>264</v>
      </c>
      <c r="H4588" s="2">
        <v>6460</v>
      </c>
      <c r="I4588" s="3" t="s">
        <v>52</v>
      </c>
      <c r="J4588" s="2">
        <v>6460</v>
      </c>
      <c r="K4588" s="3" t="s">
        <v>264</v>
      </c>
      <c r="L4588" s="2">
        <v>3</v>
      </c>
      <c r="M4588" s="3">
        <v>9.6837486202836886E-4</v>
      </c>
      <c r="N4588" s="3">
        <v>2.3841817770132812</v>
      </c>
      <c r="O4588" s="3">
        <v>6.0326430287118106E-3</v>
      </c>
      <c r="P4588" s="3">
        <v>1</v>
      </c>
      <c r="Q4588" s="3">
        <f t="shared" si="354"/>
        <v>6.0326430287118106E-3</v>
      </c>
      <c r="R4588" s="3">
        <v>0</v>
      </c>
      <c r="S4588" s="3">
        <v>5.6748168306445027E-4</v>
      </c>
      <c r="T4588" s="3">
        <v>1</v>
      </c>
      <c r="U4588" s="3">
        <f t="shared" si="355"/>
        <v>5.6748168306445027E-4</v>
      </c>
      <c r="V4588" s="3">
        <v>0</v>
      </c>
    </row>
    <row r="4589" spans="1:22" x14ac:dyDescent="0.25">
      <c r="A4589" s="3" t="s">
        <v>158</v>
      </c>
      <c r="B4589" s="3" t="s">
        <v>89</v>
      </c>
      <c r="C4589" s="3" t="s">
        <v>9</v>
      </c>
      <c r="D4589" s="3" t="s">
        <v>262</v>
      </c>
      <c r="E4589" s="3">
        <v>0.56000000000000005</v>
      </c>
      <c r="F4589" s="3">
        <v>0.48</v>
      </c>
      <c r="G4589" s="3" t="s">
        <v>296</v>
      </c>
      <c r="H4589" s="2">
        <v>6460</v>
      </c>
      <c r="I4589" s="3" t="s">
        <v>52</v>
      </c>
      <c r="J4589" s="2">
        <v>6460</v>
      </c>
      <c r="K4589" s="3" t="s">
        <v>265</v>
      </c>
      <c r="L4589" s="2">
        <v>26</v>
      </c>
      <c r="M4589" s="3">
        <v>0.40684592312322826</v>
      </c>
      <c r="N4589" s="3">
        <v>1235.0673928448882</v>
      </c>
      <c r="O4589" s="3">
        <v>2.9695600840769063</v>
      </c>
      <c r="P4589" s="3">
        <v>1</v>
      </c>
      <c r="Q4589" s="3">
        <f t="shared" si="354"/>
        <v>2.9695600840769063</v>
      </c>
      <c r="R4589" s="3">
        <v>0</v>
      </c>
      <c r="S4589" s="3">
        <v>0.36378571704592982</v>
      </c>
      <c r="T4589" s="3">
        <v>1</v>
      </c>
      <c r="U4589" s="3">
        <f t="shared" si="355"/>
        <v>0.36378571704592982</v>
      </c>
      <c r="V4589" s="3">
        <v>0</v>
      </c>
    </row>
    <row r="4590" spans="1:22" x14ac:dyDescent="0.25">
      <c r="A4590" s="3" t="s">
        <v>158</v>
      </c>
      <c r="B4590" s="3" t="s">
        <v>8</v>
      </c>
      <c r="C4590" s="3" t="s">
        <v>9</v>
      </c>
      <c r="D4590" s="3" t="s">
        <v>197</v>
      </c>
      <c r="E4590" s="3">
        <v>0.56000000000000005</v>
      </c>
      <c r="F4590" s="3">
        <v>0.48</v>
      </c>
      <c r="G4590" s="3" t="s">
        <v>250</v>
      </c>
      <c r="H4590" s="2">
        <v>6460</v>
      </c>
      <c r="I4590" s="3" t="s">
        <v>52</v>
      </c>
      <c r="J4590" s="2">
        <v>6460</v>
      </c>
      <c r="K4590" s="3" t="s">
        <v>205</v>
      </c>
      <c r="L4590" s="2">
        <v>26</v>
      </c>
      <c r="M4590" s="3">
        <v>1.7213769694481484</v>
      </c>
      <c r="N4590" s="3">
        <v>5381.262304650958</v>
      </c>
      <c r="O4590" s="3">
        <v>13.41230945275357</v>
      </c>
      <c r="P4590" s="3">
        <f>1-0.712</f>
        <v>0.28800000000000003</v>
      </c>
      <c r="Q4590" s="3">
        <f t="shared" si="354"/>
        <v>3.8627451223930285</v>
      </c>
      <c r="R4590" s="3">
        <v>0</v>
      </c>
      <c r="S4590" s="3">
        <v>1.6275535359942417</v>
      </c>
      <c r="T4590" s="3">
        <f>1-0.531</f>
        <v>0.46899999999999997</v>
      </c>
      <c r="U4590" s="3">
        <f t="shared" si="355"/>
        <v>0.76332260838129928</v>
      </c>
      <c r="V4590" s="3">
        <v>0</v>
      </c>
    </row>
    <row r="4591" spans="1:22" x14ac:dyDescent="0.25">
      <c r="A4591" s="3" t="s">
        <v>158</v>
      </c>
      <c r="B4591" s="3" t="s">
        <v>8</v>
      </c>
      <c r="C4591" s="3" t="s">
        <v>9</v>
      </c>
      <c r="D4591" s="3" t="s">
        <v>197</v>
      </c>
      <c r="E4591" s="3">
        <v>0.56000000000000005</v>
      </c>
      <c r="F4591" s="3">
        <v>0.48</v>
      </c>
      <c r="G4591" s="3" t="s">
        <v>250</v>
      </c>
      <c r="H4591" s="2">
        <v>6460</v>
      </c>
      <c r="I4591" s="3" t="s">
        <v>52</v>
      </c>
      <c r="J4591" s="2">
        <v>6460</v>
      </c>
      <c r="K4591" s="3" t="s">
        <v>207</v>
      </c>
      <c r="L4591" s="2">
        <v>78</v>
      </c>
      <c r="M4591" s="3">
        <v>7.5641139884164632</v>
      </c>
      <c r="N4591" s="3">
        <v>17994.301139281732</v>
      </c>
      <c r="O4591" s="3">
        <v>42.539082397515266</v>
      </c>
      <c r="P4591" s="3">
        <f>1-0.712</f>
        <v>0.28800000000000003</v>
      </c>
      <c r="Q4591" s="3">
        <f t="shared" si="354"/>
        <v>12.251255730484399</v>
      </c>
      <c r="R4591" s="3">
        <v>0</v>
      </c>
      <c r="S4591" s="3">
        <v>4.4037134330359251</v>
      </c>
      <c r="T4591" s="3">
        <f>1-0.531</f>
        <v>0.46899999999999997</v>
      </c>
      <c r="U4591" s="3">
        <f t="shared" si="355"/>
        <v>2.0653416000938489</v>
      </c>
      <c r="V4591" s="3">
        <v>0</v>
      </c>
    </row>
    <row r="4592" spans="1:22" x14ac:dyDescent="0.25">
      <c r="A4592" s="3" t="s">
        <v>158</v>
      </c>
      <c r="B4592" s="3" t="s">
        <v>8</v>
      </c>
      <c r="C4592" s="3" t="s">
        <v>9</v>
      </c>
      <c r="D4592" s="3" t="s">
        <v>197</v>
      </c>
      <c r="E4592" s="3">
        <v>0.56000000000000005</v>
      </c>
      <c r="F4592" s="3">
        <v>0.48</v>
      </c>
      <c r="G4592" s="3" t="s">
        <v>250</v>
      </c>
      <c r="H4592" s="2">
        <v>6460</v>
      </c>
      <c r="I4592" s="3" t="s">
        <v>52</v>
      </c>
      <c r="J4592" s="2">
        <v>6460</v>
      </c>
      <c r="K4592" s="3" t="s">
        <v>208</v>
      </c>
      <c r="L4592" s="2">
        <v>8</v>
      </c>
      <c r="M4592" s="3">
        <v>0.96754906917635575</v>
      </c>
      <c r="N4592" s="3">
        <v>2627.8175183645349</v>
      </c>
      <c r="O4592" s="3">
        <v>6.311612150323576</v>
      </c>
      <c r="P4592" s="3">
        <f>1-0.712</f>
        <v>0.28800000000000003</v>
      </c>
      <c r="Q4592" s="3">
        <f t="shared" si="354"/>
        <v>1.81774429929319</v>
      </c>
      <c r="R4592" s="3">
        <v>0</v>
      </c>
      <c r="S4592" s="3">
        <v>0.63219656436415017</v>
      </c>
      <c r="T4592" s="3">
        <f>1-0.531</f>
        <v>0.46899999999999997</v>
      </c>
      <c r="U4592" s="3">
        <f t="shared" si="355"/>
        <v>0.2965001886867864</v>
      </c>
      <c r="V4592" s="3">
        <v>0</v>
      </c>
    </row>
    <row r="4593" spans="1:22" x14ac:dyDescent="0.25">
      <c r="A4593" s="3" t="s">
        <v>158</v>
      </c>
      <c r="B4593" s="3" t="s">
        <v>310</v>
      </c>
      <c r="C4593" s="3" t="s">
        <v>9</v>
      </c>
      <c r="D4593" s="3" t="s">
        <v>312</v>
      </c>
      <c r="E4593" s="3">
        <v>0.56000000000000005</v>
      </c>
      <c r="F4593" s="3">
        <v>0.48</v>
      </c>
      <c r="G4593" s="3" t="s">
        <v>307</v>
      </c>
      <c r="H4593" s="2">
        <v>6460</v>
      </c>
      <c r="I4593" s="3" t="s">
        <v>52</v>
      </c>
      <c r="J4593" s="2">
        <v>6460</v>
      </c>
      <c r="K4593" s="3" t="s">
        <v>269</v>
      </c>
      <c r="L4593" s="2">
        <v>6</v>
      </c>
      <c r="M4593" s="3">
        <v>0.75919976969679592</v>
      </c>
      <c r="N4593" s="3">
        <v>2409.1508877866286</v>
      </c>
      <c r="O4593" s="3">
        <v>5.6867601584813254</v>
      </c>
      <c r="P4593" s="3">
        <v>1</v>
      </c>
      <c r="Q4593" s="3">
        <f t="shared" si="354"/>
        <v>5.6867601584813254</v>
      </c>
      <c r="R4593" s="3">
        <v>0</v>
      </c>
      <c r="S4593" s="3">
        <v>0.603286418718881</v>
      </c>
      <c r="T4593" s="3">
        <v>1</v>
      </c>
      <c r="U4593" s="3">
        <f t="shared" si="355"/>
        <v>0.603286418718881</v>
      </c>
      <c r="V4593" s="3">
        <v>0</v>
      </c>
    </row>
    <row r="4594" spans="1:22" x14ac:dyDescent="0.25">
      <c r="A4594" s="3" t="s">
        <v>158</v>
      </c>
      <c r="B4594" s="3" t="s">
        <v>310</v>
      </c>
      <c r="C4594" s="3" t="s">
        <v>9</v>
      </c>
      <c r="D4594" s="3" t="s">
        <v>312</v>
      </c>
      <c r="E4594" s="3">
        <v>0.56000000000000005</v>
      </c>
      <c r="F4594" s="3">
        <v>0.48</v>
      </c>
      <c r="G4594" s="3" t="s">
        <v>307</v>
      </c>
      <c r="H4594" s="2">
        <v>6460</v>
      </c>
      <c r="I4594" s="3" t="s">
        <v>52</v>
      </c>
      <c r="J4594" s="2">
        <v>6460</v>
      </c>
      <c r="K4594" s="3" t="s">
        <v>313</v>
      </c>
      <c r="L4594" s="2">
        <v>8</v>
      </c>
      <c r="M4594" s="3">
        <v>0.13713686196522351</v>
      </c>
      <c r="N4594" s="3">
        <v>480.63291791072425</v>
      </c>
      <c r="O4594" s="3">
        <v>0.98582494741744697</v>
      </c>
      <c r="P4594" s="3">
        <v>1</v>
      </c>
      <c r="Q4594" s="3">
        <f t="shared" si="354"/>
        <v>0.98582494741744697</v>
      </c>
      <c r="R4594" s="3">
        <v>0</v>
      </c>
      <c r="S4594" s="3">
        <v>0.12611943176930998</v>
      </c>
      <c r="T4594" s="3">
        <v>1</v>
      </c>
      <c r="U4594" s="3">
        <f t="shared" si="355"/>
        <v>0.12611943176930998</v>
      </c>
      <c r="V4594" s="3">
        <v>0</v>
      </c>
    </row>
    <row r="4595" spans="1:22" x14ac:dyDescent="0.25">
      <c r="A4595" s="3" t="s">
        <v>158</v>
      </c>
      <c r="B4595" s="3" t="s">
        <v>351</v>
      </c>
      <c r="C4595" s="3" t="s">
        <v>352</v>
      </c>
      <c r="D4595" s="3" t="s">
        <v>353</v>
      </c>
      <c r="E4595" s="3">
        <v>0.36</v>
      </c>
      <c r="F4595" s="3">
        <v>0.57999999999999996</v>
      </c>
      <c r="G4595" s="3" t="s">
        <v>272</v>
      </c>
      <c r="H4595" s="2">
        <v>6460</v>
      </c>
      <c r="I4595" s="3" t="s">
        <v>52</v>
      </c>
      <c r="J4595" s="2">
        <v>6460</v>
      </c>
      <c r="K4595" s="3" t="s">
        <v>272</v>
      </c>
      <c r="L4595" s="2">
        <v>51</v>
      </c>
      <c r="M4595" s="3">
        <v>14.186973045381627</v>
      </c>
      <c r="N4595" s="3">
        <v>33821.634867140769</v>
      </c>
      <c r="O4595" s="3">
        <v>85.779206018757066</v>
      </c>
      <c r="P4595" s="3">
        <v>1</v>
      </c>
      <c r="Q4595" s="3">
        <f t="shared" si="354"/>
        <v>85.779206018757066</v>
      </c>
      <c r="R4595" s="3">
        <v>0</v>
      </c>
      <c r="S4595" s="3">
        <v>8.053925764819148</v>
      </c>
      <c r="T4595" s="3">
        <v>1</v>
      </c>
      <c r="U4595" s="3">
        <f t="shared" si="355"/>
        <v>8.053925764819148</v>
      </c>
      <c r="V4595" s="3">
        <v>0</v>
      </c>
    </row>
    <row r="4596" spans="1:22" x14ac:dyDescent="0.25">
      <c r="A4596" s="3" t="s">
        <v>158</v>
      </c>
      <c r="B4596" s="3" t="s">
        <v>8</v>
      </c>
      <c r="C4596" s="3" t="s">
        <v>9</v>
      </c>
      <c r="D4596" s="3" t="s">
        <v>159</v>
      </c>
      <c r="E4596" s="3">
        <v>0.36</v>
      </c>
      <c r="F4596" s="3">
        <v>0</v>
      </c>
      <c r="G4596" s="3" t="s">
        <v>163</v>
      </c>
      <c r="H4596" s="2">
        <v>6460</v>
      </c>
      <c r="I4596" s="3" t="s">
        <v>52</v>
      </c>
      <c r="J4596" s="2">
        <v>6460</v>
      </c>
      <c r="K4596" s="3" t="s">
        <v>164</v>
      </c>
      <c r="L4596" s="2">
        <v>2</v>
      </c>
      <c r="M4596" s="3">
        <v>1.707930177684313E-2</v>
      </c>
      <c r="N4596" s="3">
        <v>39.55333701353878</v>
      </c>
      <c r="O4596" s="3">
        <v>0.10717547563981358</v>
      </c>
      <c r="P4596" s="3">
        <v>1</v>
      </c>
      <c r="Q4596" s="3">
        <f t="shared" si="354"/>
        <v>0.10717547563981358</v>
      </c>
      <c r="R4596" s="3">
        <v>0</v>
      </c>
      <c r="S4596" s="3">
        <v>1.7614564143002109E-2</v>
      </c>
      <c r="T4596" s="3">
        <v>1</v>
      </c>
      <c r="U4596" s="3">
        <f t="shared" si="355"/>
        <v>1.7614564143002109E-2</v>
      </c>
      <c r="V4596" s="3">
        <v>0</v>
      </c>
    </row>
    <row r="4597" spans="1:22" x14ac:dyDescent="0.25">
      <c r="A4597" s="3" t="s">
        <v>158</v>
      </c>
      <c r="B4597" s="3" t="s">
        <v>8</v>
      </c>
      <c r="C4597" s="3" t="s">
        <v>9</v>
      </c>
      <c r="D4597" s="3" t="s">
        <v>197</v>
      </c>
      <c r="E4597" s="3">
        <v>0.56000000000000005</v>
      </c>
      <c r="F4597" s="3">
        <v>0.48</v>
      </c>
      <c r="G4597" s="3" t="s">
        <v>163</v>
      </c>
      <c r="H4597" s="2">
        <v>6460</v>
      </c>
      <c r="I4597" s="3" t="s">
        <v>52</v>
      </c>
      <c r="J4597" s="2">
        <v>6460</v>
      </c>
      <c r="K4597" s="3" t="s">
        <v>164</v>
      </c>
      <c r="L4597" s="2">
        <v>2414</v>
      </c>
      <c r="M4597" s="3">
        <v>718.55644966438092</v>
      </c>
      <c r="N4597" s="3">
        <v>1586905.5180131888</v>
      </c>
      <c r="O4597" s="3">
        <v>4095.5318565722914</v>
      </c>
      <c r="P4597" s="3">
        <v>1</v>
      </c>
      <c r="Q4597" s="3">
        <f t="shared" si="354"/>
        <v>4095.5318565722914</v>
      </c>
      <c r="R4597" s="3">
        <v>0</v>
      </c>
      <c r="S4597" s="3">
        <v>375.28865112332579</v>
      </c>
      <c r="T4597" s="3">
        <v>1</v>
      </c>
      <c r="U4597" s="3">
        <f t="shared" si="355"/>
        <v>375.28865112332579</v>
      </c>
      <c r="V4597" s="3">
        <v>0</v>
      </c>
    </row>
    <row r="4598" spans="1:22" x14ac:dyDescent="0.25">
      <c r="A4598" s="3" t="s">
        <v>158</v>
      </c>
      <c r="B4598" s="3" t="s">
        <v>310</v>
      </c>
      <c r="C4598" s="3" t="s">
        <v>9</v>
      </c>
      <c r="D4598" s="3" t="s">
        <v>197</v>
      </c>
      <c r="E4598" s="3">
        <v>0.56000000000000005</v>
      </c>
      <c r="F4598" s="3">
        <v>0.48</v>
      </c>
      <c r="G4598" s="3" t="s">
        <v>163</v>
      </c>
      <c r="H4598" s="2">
        <v>6460</v>
      </c>
      <c r="I4598" s="3" t="s">
        <v>52</v>
      </c>
      <c r="J4598" s="2">
        <v>6460</v>
      </c>
      <c r="K4598" s="3" t="s">
        <v>164</v>
      </c>
      <c r="L4598" s="2">
        <v>160</v>
      </c>
      <c r="M4598" s="3">
        <v>45.662666539515349</v>
      </c>
      <c r="N4598" s="3">
        <v>104666.05382035427</v>
      </c>
      <c r="O4598" s="3">
        <v>270.79291126620586</v>
      </c>
      <c r="P4598" s="3">
        <v>1</v>
      </c>
      <c r="Q4598" s="3">
        <f t="shared" si="354"/>
        <v>270.79291126620586</v>
      </c>
      <c r="R4598" s="3">
        <v>0</v>
      </c>
      <c r="S4598" s="3">
        <v>25.40909226437152</v>
      </c>
      <c r="T4598" s="3">
        <v>1</v>
      </c>
      <c r="U4598" s="3">
        <f t="shared" si="355"/>
        <v>25.40909226437152</v>
      </c>
      <c r="V4598" s="3">
        <v>0</v>
      </c>
    </row>
    <row r="4599" spans="1:22" x14ac:dyDescent="0.25">
      <c r="A4599" s="3" t="s">
        <v>158</v>
      </c>
      <c r="B4599" s="3" t="s">
        <v>8</v>
      </c>
      <c r="C4599" s="3" t="s">
        <v>9</v>
      </c>
      <c r="D4599" s="3" t="s">
        <v>197</v>
      </c>
      <c r="E4599" s="3">
        <v>0.56000000000000005</v>
      </c>
      <c r="F4599" s="3">
        <v>0.48</v>
      </c>
      <c r="G4599" s="3" t="s">
        <v>163</v>
      </c>
      <c r="H4599" s="2">
        <v>6460</v>
      </c>
      <c r="I4599" s="3" t="s">
        <v>52</v>
      </c>
      <c r="J4599" s="2">
        <v>6460</v>
      </c>
      <c r="K4599" s="3" t="s">
        <v>210</v>
      </c>
      <c r="L4599" s="2">
        <v>28</v>
      </c>
      <c r="M4599" s="3">
        <v>8.3393805325686756</v>
      </c>
      <c r="N4599" s="3">
        <v>22558.696196301975</v>
      </c>
      <c r="O4599" s="3">
        <v>54.709125241587664</v>
      </c>
      <c r="P4599" s="3">
        <f>1-0.712</f>
        <v>0.28800000000000003</v>
      </c>
      <c r="Q4599" s="3">
        <f t="shared" si="354"/>
        <v>15.756228069577249</v>
      </c>
      <c r="R4599" s="3">
        <v>0</v>
      </c>
      <c r="S4599" s="3">
        <v>5.6240270472804177</v>
      </c>
      <c r="T4599" s="3">
        <f>1-0.531</f>
        <v>0.46899999999999997</v>
      </c>
      <c r="U4599" s="3">
        <f t="shared" si="355"/>
        <v>2.6376686851745159</v>
      </c>
      <c r="V4599" s="3">
        <v>0</v>
      </c>
    </row>
    <row r="4600" spans="1:22" x14ac:dyDescent="0.25">
      <c r="A4600" s="3" t="s">
        <v>158</v>
      </c>
      <c r="B4600" s="3" t="s">
        <v>8</v>
      </c>
      <c r="C4600" s="3" t="s">
        <v>9</v>
      </c>
      <c r="D4600" s="3" t="s">
        <v>197</v>
      </c>
      <c r="E4600" s="3">
        <v>0.56000000000000005</v>
      </c>
      <c r="F4600" s="3">
        <v>0.48</v>
      </c>
      <c r="G4600" s="3" t="s">
        <v>163</v>
      </c>
      <c r="H4600" s="2">
        <v>6460</v>
      </c>
      <c r="I4600" s="3" t="s">
        <v>52</v>
      </c>
      <c r="J4600" s="2">
        <v>6460</v>
      </c>
      <c r="K4600" s="3" t="s">
        <v>219</v>
      </c>
      <c r="L4600" s="2">
        <v>7</v>
      </c>
      <c r="M4600" s="3">
        <v>0.47866703638277908</v>
      </c>
      <c r="N4600" s="3">
        <v>885.24326499960262</v>
      </c>
      <c r="O4600" s="3">
        <v>2.4322638558154503</v>
      </c>
      <c r="P4600" s="3">
        <v>1</v>
      </c>
      <c r="Q4600" s="3">
        <f t="shared" si="354"/>
        <v>2.4322638558154503</v>
      </c>
      <c r="R4600" s="3">
        <v>0</v>
      </c>
      <c r="S4600" s="3">
        <v>0.21149738029647544</v>
      </c>
      <c r="T4600" s="3">
        <v>1</v>
      </c>
      <c r="U4600" s="3">
        <f t="shared" si="355"/>
        <v>0.21149738029647544</v>
      </c>
      <c r="V4600" s="3">
        <v>0</v>
      </c>
    </row>
    <row r="4601" spans="1:22" x14ac:dyDescent="0.25">
      <c r="A4601" s="3" t="s">
        <v>158</v>
      </c>
      <c r="B4601" s="3" t="s">
        <v>8</v>
      </c>
      <c r="C4601" s="3" t="s">
        <v>9</v>
      </c>
      <c r="D4601" s="3" t="s">
        <v>197</v>
      </c>
      <c r="E4601" s="3">
        <v>0.56000000000000005</v>
      </c>
      <c r="F4601" s="3">
        <v>0.48</v>
      </c>
      <c r="G4601" s="3" t="s">
        <v>183</v>
      </c>
      <c r="H4601" s="2">
        <v>6460</v>
      </c>
      <c r="I4601" s="3" t="s">
        <v>52</v>
      </c>
      <c r="J4601" s="2">
        <v>6460</v>
      </c>
      <c r="K4601" s="3" t="s">
        <v>226</v>
      </c>
      <c r="L4601" s="2">
        <v>3</v>
      </c>
      <c r="M4601" s="3">
        <v>0.20054910510263449</v>
      </c>
      <c r="N4601" s="3">
        <v>651.89240878564306</v>
      </c>
      <c r="O4601" s="3">
        <v>1.6686050966475054</v>
      </c>
      <c r="P4601" s="3">
        <f>1-0.712</f>
        <v>0.28800000000000003</v>
      </c>
      <c r="Q4601" s="3">
        <f t="shared" si="354"/>
        <v>0.48055826783448163</v>
      </c>
      <c r="R4601" s="3">
        <v>0</v>
      </c>
      <c r="S4601" s="3">
        <v>0.20900823994170908</v>
      </c>
      <c r="T4601" s="3">
        <f>1-0.531</f>
        <v>0.46899999999999997</v>
      </c>
      <c r="U4601" s="3">
        <f t="shared" si="355"/>
        <v>9.8024864532661557E-2</v>
      </c>
      <c r="V4601" s="3">
        <v>0</v>
      </c>
    </row>
    <row r="4602" spans="1:22" x14ac:dyDescent="0.25">
      <c r="A4602" s="3" t="s">
        <v>158</v>
      </c>
      <c r="B4602" s="3" t="s">
        <v>8</v>
      </c>
      <c r="C4602" s="3" t="s">
        <v>9</v>
      </c>
      <c r="D4602" s="3" t="s">
        <v>159</v>
      </c>
      <c r="E4602" s="3">
        <v>0.36</v>
      </c>
      <c r="F4602" s="3">
        <v>0</v>
      </c>
      <c r="G4602" s="3" t="s">
        <v>163</v>
      </c>
      <c r="H4602" s="2">
        <v>6460</v>
      </c>
      <c r="I4602" s="3" t="s">
        <v>52</v>
      </c>
      <c r="J4602" s="2">
        <v>6460</v>
      </c>
      <c r="K4602" s="3" t="s">
        <v>165</v>
      </c>
      <c r="L4602" s="2">
        <v>4</v>
      </c>
      <c r="M4602" s="3">
        <v>0.1142140409499931</v>
      </c>
      <c r="N4602" s="3">
        <v>243.73373726201078</v>
      </c>
      <c r="O4602" s="3">
        <v>0.53972939253812346</v>
      </c>
      <c r="P4602" s="3">
        <v>1</v>
      </c>
      <c r="Q4602" s="3">
        <f t="shared" si="354"/>
        <v>0.53972939253812346</v>
      </c>
      <c r="R4602" s="3">
        <v>0</v>
      </c>
      <c r="S4602" s="3">
        <v>9.7360835115930508E-2</v>
      </c>
      <c r="T4602" s="3">
        <v>1</v>
      </c>
      <c r="U4602" s="3">
        <f t="shared" si="355"/>
        <v>9.7360835115930508E-2</v>
      </c>
      <c r="V4602" s="3">
        <v>0</v>
      </c>
    </row>
    <row r="4603" spans="1:22" x14ac:dyDescent="0.25">
      <c r="A4603" s="3" t="s">
        <v>158</v>
      </c>
      <c r="B4603" s="3" t="s">
        <v>8</v>
      </c>
      <c r="C4603" s="3" t="s">
        <v>9</v>
      </c>
      <c r="D4603" s="3" t="s">
        <v>197</v>
      </c>
      <c r="E4603" s="3">
        <v>0.56000000000000005</v>
      </c>
      <c r="F4603" s="3">
        <v>0.48</v>
      </c>
      <c r="G4603" s="3" t="s">
        <v>163</v>
      </c>
      <c r="H4603" s="2">
        <v>6460</v>
      </c>
      <c r="I4603" s="3" t="s">
        <v>52</v>
      </c>
      <c r="J4603" s="2">
        <v>6460</v>
      </c>
      <c r="K4603" s="3" t="s">
        <v>165</v>
      </c>
      <c r="L4603" s="2">
        <v>24</v>
      </c>
      <c r="M4603" s="3">
        <v>1.1490525899821071</v>
      </c>
      <c r="N4603" s="3">
        <v>2267.0438073947994</v>
      </c>
      <c r="O4603" s="3">
        <v>5.9208985134177796</v>
      </c>
      <c r="P4603" s="3">
        <v>1</v>
      </c>
      <c r="Q4603" s="3">
        <f t="shared" si="354"/>
        <v>5.9208985134177796</v>
      </c>
      <c r="R4603" s="3">
        <v>0</v>
      </c>
      <c r="S4603" s="3">
        <v>0.56022999135057194</v>
      </c>
      <c r="T4603" s="3">
        <v>1</v>
      </c>
      <c r="U4603" s="3">
        <f t="shared" si="355"/>
        <v>0.56022999135057194</v>
      </c>
      <c r="V4603" s="3">
        <v>0</v>
      </c>
    </row>
    <row r="4604" spans="1:22" x14ac:dyDescent="0.25">
      <c r="A4604" s="3" t="s">
        <v>158</v>
      </c>
      <c r="B4604" s="3" t="s">
        <v>8</v>
      </c>
      <c r="C4604" s="3" t="s">
        <v>9</v>
      </c>
      <c r="D4604" s="3" t="s">
        <v>159</v>
      </c>
      <c r="E4604" s="3">
        <v>0.36</v>
      </c>
      <c r="F4604" s="3">
        <v>0</v>
      </c>
      <c r="G4604" s="3" t="s">
        <v>166</v>
      </c>
      <c r="H4604" s="2">
        <v>6460</v>
      </c>
      <c r="I4604" s="3" t="s">
        <v>52</v>
      </c>
      <c r="J4604" s="2">
        <v>6460</v>
      </c>
      <c r="K4604" s="3" t="s">
        <v>167</v>
      </c>
      <c r="L4604" s="2">
        <v>2</v>
      </c>
      <c r="M4604" s="3">
        <v>2.5278723657466452E-3</v>
      </c>
      <c r="N4604" s="3">
        <v>5.407977172883613</v>
      </c>
      <c r="O4604" s="3">
        <v>1.2070347748607768E-2</v>
      </c>
      <c r="P4604" s="3">
        <v>1</v>
      </c>
      <c r="Q4604" s="3">
        <f t="shared" si="354"/>
        <v>1.2070347748607768E-2</v>
      </c>
      <c r="R4604" s="3">
        <v>0</v>
      </c>
      <c r="S4604" s="3">
        <v>1.6758191769339881E-3</v>
      </c>
      <c r="T4604" s="3">
        <v>1</v>
      </c>
      <c r="U4604" s="3">
        <f t="shared" si="355"/>
        <v>1.6758191769339881E-3</v>
      </c>
      <c r="V4604" s="3">
        <v>0</v>
      </c>
    </row>
    <row r="4605" spans="1:22" x14ac:dyDescent="0.25">
      <c r="A4605" s="3" t="s">
        <v>158</v>
      </c>
      <c r="B4605" s="3" t="s">
        <v>8</v>
      </c>
      <c r="C4605" s="3" t="s">
        <v>9</v>
      </c>
      <c r="D4605" s="3" t="s">
        <v>197</v>
      </c>
      <c r="E4605" s="3">
        <v>0.56000000000000005</v>
      </c>
      <c r="F4605" s="3">
        <v>0.48</v>
      </c>
      <c r="G4605" s="3" t="s">
        <v>166</v>
      </c>
      <c r="H4605" s="2">
        <v>6460</v>
      </c>
      <c r="I4605" s="3" t="s">
        <v>52</v>
      </c>
      <c r="J4605" s="2">
        <v>6460</v>
      </c>
      <c r="K4605" s="3" t="s">
        <v>167</v>
      </c>
      <c r="L4605" s="2">
        <v>886</v>
      </c>
      <c r="M4605" s="3">
        <v>243.9036594432082</v>
      </c>
      <c r="N4605" s="3">
        <v>566260.73893897957</v>
      </c>
      <c r="O4605" s="3">
        <v>1457.9050775742382</v>
      </c>
      <c r="P4605" s="3">
        <v>1</v>
      </c>
      <c r="Q4605" s="3">
        <f t="shared" si="354"/>
        <v>1457.9050775742382</v>
      </c>
      <c r="R4605" s="3">
        <v>0</v>
      </c>
      <c r="S4605" s="3">
        <v>144.53451362693625</v>
      </c>
      <c r="T4605" s="3">
        <v>1</v>
      </c>
      <c r="U4605" s="3">
        <f t="shared" si="355"/>
        <v>144.53451362693625</v>
      </c>
      <c r="V4605" s="3">
        <v>0</v>
      </c>
    </row>
    <row r="4606" spans="1:22" x14ac:dyDescent="0.25">
      <c r="A4606" s="3" t="s">
        <v>158</v>
      </c>
      <c r="B4606" s="3" t="s">
        <v>8</v>
      </c>
      <c r="C4606" s="3" t="s">
        <v>9</v>
      </c>
      <c r="D4606" s="3" t="s">
        <v>197</v>
      </c>
      <c r="E4606" s="3">
        <v>0.56000000000000005</v>
      </c>
      <c r="F4606" s="3">
        <v>0.48</v>
      </c>
      <c r="G4606" s="3" t="s">
        <v>166</v>
      </c>
      <c r="H4606" s="2">
        <v>6460</v>
      </c>
      <c r="I4606" s="3" t="s">
        <v>52</v>
      </c>
      <c r="J4606" s="2">
        <v>6460</v>
      </c>
      <c r="K4606" s="3" t="s">
        <v>211</v>
      </c>
      <c r="L4606" s="2">
        <v>3</v>
      </c>
      <c r="M4606" s="3">
        <v>0.13385030134610876</v>
      </c>
      <c r="N4606" s="3">
        <v>520.66617608129604</v>
      </c>
      <c r="O4606" s="3">
        <v>1.2961481798626773</v>
      </c>
      <c r="P4606" s="3">
        <v>1</v>
      </c>
      <c r="Q4606" s="3">
        <f t="shared" si="354"/>
        <v>1.2961481798626773</v>
      </c>
      <c r="R4606" s="3">
        <v>0</v>
      </c>
      <c r="S4606" s="3">
        <v>0.18450191249645409</v>
      </c>
      <c r="T4606" s="3">
        <v>1</v>
      </c>
      <c r="U4606" s="3">
        <f t="shared" si="355"/>
        <v>0.18450191249645409</v>
      </c>
      <c r="V4606" s="3">
        <v>0</v>
      </c>
    </row>
    <row r="4607" spans="1:22" x14ac:dyDescent="0.25">
      <c r="A4607" s="3" t="s">
        <v>158</v>
      </c>
      <c r="B4607" s="3" t="s">
        <v>8</v>
      </c>
      <c r="C4607" s="3" t="s">
        <v>9</v>
      </c>
      <c r="D4607" s="3" t="s">
        <v>10</v>
      </c>
      <c r="E4607" s="3">
        <v>0.56000000000000005</v>
      </c>
      <c r="F4607" s="3">
        <v>0.48</v>
      </c>
      <c r="G4607" s="3" t="s">
        <v>193</v>
      </c>
      <c r="H4607" s="2">
        <v>6460</v>
      </c>
      <c r="I4607" s="3" t="s">
        <v>52</v>
      </c>
      <c r="J4607" s="2">
        <v>6460</v>
      </c>
      <c r="K4607" s="3" t="s">
        <v>194</v>
      </c>
      <c r="L4607" s="2">
        <v>1</v>
      </c>
      <c r="M4607" s="3">
        <v>3.5540435029547228E-2</v>
      </c>
      <c r="N4607" s="3">
        <v>139.39656406177829</v>
      </c>
      <c r="O4607" s="3">
        <v>0.35407112514657185</v>
      </c>
      <c r="P4607" s="3">
        <v>1</v>
      </c>
      <c r="Q4607" s="3">
        <f t="shared" si="354"/>
        <v>0.35407112514657185</v>
      </c>
      <c r="R4607" s="3">
        <v>0</v>
      </c>
      <c r="S4607" s="3">
        <v>5.13257208877392E-2</v>
      </c>
      <c r="T4607" s="3">
        <v>1</v>
      </c>
      <c r="U4607" s="3">
        <f t="shared" si="355"/>
        <v>5.13257208877392E-2</v>
      </c>
      <c r="V4607" s="3">
        <v>0</v>
      </c>
    </row>
    <row r="4608" spans="1:22" x14ac:dyDescent="0.25">
      <c r="A4608" s="3" t="s">
        <v>158</v>
      </c>
      <c r="B4608" s="3" t="s">
        <v>8</v>
      </c>
      <c r="C4608" s="3" t="s">
        <v>9</v>
      </c>
      <c r="D4608" s="3" t="s">
        <v>10</v>
      </c>
      <c r="E4608" s="3">
        <v>0.56000000000000005</v>
      </c>
      <c r="F4608" s="3">
        <v>0.48</v>
      </c>
      <c r="G4608" s="3" t="s">
        <v>193</v>
      </c>
      <c r="H4608" s="2">
        <v>6460</v>
      </c>
      <c r="I4608" s="3" t="s">
        <v>52</v>
      </c>
      <c r="J4608" s="2">
        <v>6460</v>
      </c>
      <c r="K4608" s="3" t="s">
        <v>195</v>
      </c>
      <c r="L4608" s="2">
        <v>1</v>
      </c>
      <c r="M4608" s="3">
        <v>1.702363657952541E-4</v>
      </c>
      <c r="N4608" s="3">
        <v>0.66770045021941249</v>
      </c>
      <c r="O4608" s="3">
        <v>1.6959775964440944E-3</v>
      </c>
      <c r="P4608" s="3">
        <v>1</v>
      </c>
      <c r="Q4608" s="3">
        <f t="shared" si="354"/>
        <v>1.6959775964440944E-3</v>
      </c>
      <c r="R4608" s="3">
        <v>0</v>
      </c>
      <c r="S4608" s="3">
        <v>2.4584685551784025E-4</v>
      </c>
      <c r="T4608" s="3">
        <v>1</v>
      </c>
      <c r="U4608" s="3">
        <f t="shared" si="355"/>
        <v>2.4584685551784025E-4</v>
      </c>
      <c r="V4608" s="3">
        <v>0</v>
      </c>
    </row>
    <row r="4609" spans="1:22" x14ac:dyDescent="0.25">
      <c r="A4609" s="3" t="s">
        <v>158</v>
      </c>
      <c r="B4609" s="3" t="s">
        <v>8</v>
      </c>
      <c r="C4609" s="3" t="s">
        <v>9</v>
      </c>
      <c r="D4609" s="3" t="s">
        <v>197</v>
      </c>
      <c r="E4609" s="3">
        <v>0.56000000000000005</v>
      </c>
      <c r="F4609" s="3">
        <v>0.48</v>
      </c>
      <c r="G4609" s="3" t="s">
        <v>77</v>
      </c>
      <c r="H4609" s="2">
        <v>6460</v>
      </c>
      <c r="I4609" s="3" t="s">
        <v>52</v>
      </c>
      <c r="J4609" s="2">
        <v>6460</v>
      </c>
      <c r="K4609" s="3" t="s">
        <v>229</v>
      </c>
      <c r="L4609" s="2">
        <v>96</v>
      </c>
      <c r="M4609" s="3">
        <v>32.465376589662242</v>
      </c>
      <c r="N4609" s="3">
        <v>114739.29252260299</v>
      </c>
      <c r="O4609" s="3">
        <v>256.51863690126419</v>
      </c>
      <c r="P4609" s="3">
        <f>1-0.712</f>
        <v>0.28800000000000003</v>
      </c>
      <c r="Q4609" s="3">
        <f t="shared" si="354"/>
        <v>73.877367427564096</v>
      </c>
      <c r="R4609" s="3">
        <v>0</v>
      </c>
      <c r="S4609" s="3">
        <v>23.72688784822763</v>
      </c>
      <c r="T4609" s="3">
        <f>1-0.531</f>
        <v>0.46899999999999997</v>
      </c>
      <c r="U4609" s="3">
        <f t="shared" si="355"/>
        <v>11.127910400818758</v>
      </c>
      <c r="V4609" s="3">
        <v>0</v>
      </c>
    </row>
    <row r="4610" spans="1:22" x14ac:dyDescent="0.25">
      <c r="A4610" s="3" t="s">
        <v>158</v>
      </c>
      <c r="B4610" s="3" t="s">
        <v>310</v>
      </c>
      <c r="C4610" s="3" t="s">
        <v>9</v>
      </c>
      <c r="D4610" s="3" t="s">
        <v>312</v>
      </c>
      <c r="E4610" s="3">
        <v>0.56000000000000005</v>
      </c>
      <c r="F4610" s="3">
        <v>0.48</v>
      </c>
      <c r="G4610" s="3" t="s">
        <v>329</v>
      </c>
      <c r="H4610" s="2">
        <v>6460</v>
      </c>
      <c r="I4610" s="3" t="s">
        <v>52</v>
      </c>
      <c r="J4610" s="2">
        <v>6460</v>
      </c>
      <c r="K4610" s="3" t="s">
        <v>315</v>
      </c>
      <c r="L4610" s="2">
        <v>131</v>
      </c>
      <c r="M4610" s="3">
        <v>16.396225953440698</v>
      </c>
      <c r="N4610" s="3">
        <v>36934.451324917041</v>
      </c>
      <c r="O4610" s="3">
        <v>94.739562706620319</v>
      </c>
      <c r="P4610" s="3">
        <v>1</v>
      </c>
      <c r="Q4610" s="3">
        <f t="shared" ref="Q4610:Q4673" si="356">O4610*P4610</f>
        <v>94.739562706620319</v>
      </c>
      <c r="R4610" s="3">
        <v>0</v>
      </c>
      <c r="S4610" s="3">
        <v>8.9294316214799831</v>
      </c>
      <c r="T4610" s="3">
        <v>1</v>
      </c>
      <c r="U4610" s="3">
        <f t="shared" ref="U4610:U4673" si="357">S4610*T4610</f>
        <v>8.9294316214799831</v>
      </c>
      <c r="V4610" s="3">
        <v>0</v>
      </c>
    </row>
    <row r="4611" spans="1:22" x14ac:dyDescent="0.25">
      <c r="A4611" s="3" t="s">
        <v>158</v>
      </c>
      <c r="B4611" s="3" t="s">
        <v>8</v>
      </c>
      <c r="C4611" s="3" t="s">
        <v>9</v>
      </c>
      <c r="D4611" s="3" t="s">
        <v>197</v>
      </c>
      <c r="E4611" s="3">
        <v>0.56000000000000005</v>
      </c>
      <c r="F4611" s="3">
        <v>0.48</v>
      </c>
      <c r="G4611" s="3" t="s">
        <v>19</v>
      </c>
      <c r="H4611" s="2">
        <v>6500</v>
      </c>
      <c r="I4611" s="3" t="s">
        <v>53</v>
      </c>
      <c r="J4611" s="2">
        <v>6500</v>
      </c>
      <c r="K4611" s="3" t="s">
        <v>19</v>
      </c>
      <c r="L4611" s="2">
        <v>17</v>
      </c>
      <c r="M4611" s="3">
        <v>2.2582430871481094</v>
      </c>
      <c r="N4611" s="3">
        <v>5469.5711543288126</v>
      </c>
      <c r="O4611" s="3">
        <v>14.212725746317753</v>
      </c>
      <c r="P4611" s="3">
        <v>1</v>
      </c>
      <c r="Q4611" s="3">
        <f t="shared" si="356"/>
        <v>14.212725746317753</v>
      </c>
      <c r="R4611" s="3">
        <v>0</v>
      </c>
      <c r="S4611" s="3">
        <v>1.3429733995765187</v>
      </c>
      <c r="T4611" s="3">
        <v>1</v>
      </c>
      <c r="U4611" s="3">
        <f t="shared" si="357"/>
        <v>1.3429733995765187</v>
      </c>
      <c r="V4611" s="3">
        <v>0</v>
      </c>
    </row>
    <row r="4612" spans="1:22" x14ac:dyDescent="0.25">
      <c r="A4612" s="3" t="s">
        <v>158</v>
      </c>
      <c r="B4612" s="3" t="s">
        <v>89</v>
      </c>
      <c r="C4612" s="3" t="s">
        <v>9</v>
      </c>
      <c r="D4612" s="3" t="s">
        <v>262</v>
      </c>
      <c r="E4612" s="3">
        <v>0.56000000000000005</v>
      </c>
      <c r="F4612" s="3">
        <v>0.48</v>
      </c>
      <c r="G4612" s="3" t="s">
        <v>264</v>
      </c>
      <c r="H4612" s="2">
        <v>6500</v>
      </c>
      <c r="I4612" s="3" t="s">
        <v>53</v>
      </c>
      <c r="J4612" s="2">
        <v>6500</v>
      </c>
      <c r="K4612" s="3" t="s">
        <v>264</v>
      </c>
      <c r="L4612" s="2">
        <v>23</v>
      </c>
      <c r="M4612" s="3">
        <v>2.0128941957888804</v>
      </c>
      <c r="N4612" s="3">
        <v>6300.5201278931163</v>
      </c>
      <c r="O4612" s="3">
        <v>14.823498156208872</v>
      </c>
      <c r="P4612" s="3">
        <v>1</v>
      </c>
      <c r="Q4612" s="3">
        <f t="shared" si="356"/>
        <v>14.823498156208872</v>
      </c>
      <c r="R4612" s="3">
        <v>0</v>
      </c>
      <c r="S4612" s="3">
        <v>1.7503696497346724</v>
      </c>
      <c r="T4612" s="3">
        <v>1</v>
      </c>
      <c r="U4612" s="3">
        <f t="shared" si="357"/>
        <v>1.7503696497346724</v>
      </c>
      <c r="V4612" s="3">
        <v>0</v>
      </c>
    </row>
    <row r="4613" spans="1:22" x14ac:dyDescent="0.25">
      <c r="A4613" s="3" t="s">
        <v>158</v>
      </c>
      <c r="B4613" s="3" t="s">
        <v>310</v>
      </c>
      <c r="C4613" s="3" t="s">
        <v>9</v>
      </c>
      <c r="D4613" s="3" t="s">
        <v>197</v>
      </c>
      <c r="E4613" s="3">
        <v>0.56000000000000005</v>
      </c>
      <c r="F4613" s="3">
        <v>0.48</v>
      </c>
      <c r="G4613" s="3" t="s">
        <v>264</v>
      </c>
      <c r="H4613" s="2">
        <v>6500</v>
      </c>
      <c r="I4613" s="3" t="s">
        <v>53</v>
      </c>
      <c r="J4613" s="2">
        <v>6500</v>
      </c>
      <c r="K4613" s="3" t="s">
        <v>264</v>
      </c>
      <c r="L4613" s="2">
        <v>26</v>
      </c>
      <c r="M4613" s="3">
        <v>2.4624616252223475</v>
      </c>
      <c r="N4613" s="3">
        <v>2465.1877451484302</v>
      </c>
      <c r="O4613" s="3">
        <v>5.831418480577228</v>
      </c>
      <c r="P4613" s="3">
        <v>1</v>
      </c>
      <c r="Q4613" s="3">
        <f t="shared" si="356"/>
        <v>5.831418480577228</v>
      </c>
      <c r="R4613" s="3">
        <v>0</v>
      </c>
      <c r="S4613" s="3">
        <v>0.6160360570167851</v>
      </c>
      <c r="T4613" s="3">
        <v>1</v>
      </c>
      <c r="U4613" s="3">
        <f t="shared" si="357"/>
        <v>0.6160360570167851</v>
      </c>
      <c r="V4613" s="3">
        <v>0</v>
      </c>
    </row>
    <row r="4614" spans="1:22" x14ac:dyDescent="0.25">
      <c r="A4614" s="3" t="s">
        <v>158</v>
      </c>
      <c r="B4614" s="3" t="s">
        <v>89</v>
      </c>
      <c r="C4614" s="3" t="s">
        <v>9</v>
      </c>
      <c r="D4614" s="3" t="s">
        <v>262</v>
      </c>
      <c r="E4614" s="3">
        <v>0.56000000000000005</v>
      </c>
      <c r="F4614" s="3">
        <v>0.48</v>
      </c>
      <c r="G4614" s="3" t="s">
        <v>309</v>
      </c>
      <c r="H4614" s="2">
        <v>6500</v>
      </c>
      <c r="I4614" s="3" t="s">
        <v>53</v>
      </c>
      <c r="J4614" s="2">
        <v>6500</v>
      </c>
      <c r="K4614" s="3" t="s">
        <v>266</v>
      </c>
      <c r="L4614" s="2">
        <v>187</v>
      </c>
      <c r="M4614" s="3">
        <v>37.522882659356078</v>
      </c>
      <c r="N4614" s="3">
        <v>100163.32474650825</v>
      </c>
      <c r="O4614" s="3">
        <v>252.18765286170739</v>
      </c>
      <c r="P4614" s="3">
        <v>1</v>
      </c>
      <c r="Q4614" s="3">
        <f t="shared" si="356"/>
        <v>252.18765286170739</v>
      </c>
      <c r="R4614" s="3">
        <v>0</v>
      </c>
      <c r="S4614" s="3">
        <v>25.227766025848549</v>
      </c>
      <c r="T4614" s="3">
        <v>1</v>
      </c>
      <c r="U4614" s="3">
        <f t="shared" si="357"/>
        <v>25.227766025848549</v>
      </c>
      <c r="V4614" s="3">
        <v>0</v>
      </c>
    </row>
    <row r="4615" spans="1:22" x14ac:dyDescent="0.25">
      <c r="A4615" s="3" t="s">
        <v>158</v>
      </c>
      <c r="B4615" s="3" t="s">
        <v>310</v>
      </c>
      <c r="C4615" s="3" t="s">
        <v>9</v>
      </c>
      <c r="D4615" s="3" t="s">
        <v>311</v>
      </c>
      <c r="E4615" s="3">
        <v>0.56000000000000005</v>
      </c>
      <c r="F4615" s="3">
        <v>0.48</v>
      </c>
      <c r="G4615" s="3" t="s">
        <v>19</v>
      </c>
      <c r="H4615" s="2">
        <v>6510</v>
      </c>
      <c r="I4615" s="3" t="s">
        <v>134</v>
      </c>
      <c r="J4615" s="2">
        <v>6510</v>
      </c>
      <c r="K4615" s="3" t="s">
        <v>19</v>
      </c>
      <c r="L4615" s="2">
        <v>4</v>
      </c>
      <c r="M4615" s="3">
        <v>0.21879099937217791</v>
      </c>
      <c r="N4615" s="3">
        <v>449.54902446124635</v>
      </c>
      <c r="O4615" s="3">
        <v>0.99150687666277637</v>
      </c>
      <c r="P4615" s="3">
        <v>1</v>
      </c>
      <c r="Q4615" s="3">
        <f t="shared" si="356"/>
        <v>0.99150687666277637</v>
      </c>
      <c r="R4615" s="3">
        <v>0</v>
      </c>
      <c r="S4615" s="3">
        <v>0.13068231455083548</v>
      </c>
      <c r="T4615" s="3">
        <v>1</v>
      </c>
      <c r="U4615" s="3">
        <f t="shared" si="357"/>
        <v>0.13068231455083548</v>
      </c>
      <c r="V4615" s="3">
        <v>0</v>
      </c>
    </row>
    <row r="4616" spans="1:22" x14ac:dyDescent="0.25">
      <c r="A4616" s="3" t="s">
        <v>158</v>
      </c>
      <c r="B4616" s="3" t="s">
        <v>310</v>
      </c>
      <c r="C4616" s="3" t="s">
        <v>9</v>
      </c>
      <c r="D4616" s="3" t="s">
        <v>333</v>
      </c>
      <c r="E4616" s="3">
        <v>0.56000000000000005</v>
      </c>
      <c r="F4616" s="3">
        <v>0.48</v>
      </c>
      <c r="G4616" s="3" t="s">
        <v>19</v>
      </c>
      <c r="H4616" s="2">
        <v>6510</v>
      </c>
      <c r="I4616" s="3" t="s">
        <v>134</v>
      </c>
      <c r="J4616" s="2">
        <v>6510</v>
      </c>
      <c r="K4616" s="3" t="s">
        <v>19</v>
      </c>
      <c r="L4616" s="2">
        <v>1</v>
      </c>
      <c r="M4616" s="3">
        <v>5.3262263878230305E-2</v>
      </c>
      <c r="N4616" s="3">
        <v>108.33689093750363</v>
      </c>
      <c r="O4616" s="3">
        <v>0.22360314185934782</v>
      </c>
      <c r="P4616" s="3">
        <v>1</v>
      </c>
      <c r="Q4616" s="3">
        <f t="shared" si="356"/>
        <v>0.22360314185934782</v>
      </c>
      <c r="R4616" s="3">
        <v>0</v>
      </c>
      <c r="S4616" s="3">
        <v>2.9454239358245815E-2</v>
      </c>
      <c r="T4616" s="3">
        <v>1</v>
      </c>
      <c r="U4616" s="3">
        <f t="shared" si="357"/>
        <v>2.9454239358245815E-2</v>
      </c>
      <c r="V4616" s="3">
        <v>0</v>
      </c>
    </row>
    <row r="4617" spans="1:22" x14ac:dyDescent="0.25">
      <c r="A4617" s="3" t="s">
        <v>158</v>
      </c>
      <c r="B4617" s="3" t="s">
        <v>310</v>
      </c>
      <c r="C4617" s="3" t="s">
        <v>9</v>
      </c>
      <c r="D4617" s="3" t="s">
        <v>197</v>
      </c>
      <c r="E4617" s="3">
        <v>0.56000000000000005</v>
      </c>
      <c r="F4617" s="3">
        <v>0.48</v>
      </c>
      <c r="G4617" s="3" t="s">
        <v>19</v>
      </c>
      <c r="H4617" s="2">
        <v>6510</v>
      </c>
      <c r="I4617" s="3" t="s">
        <v>134</v>
      </c>
      <c r="J4617" s="2">
        <v>6510</v>
      </c>
      <c r="K4617" s="3" t="s">
        <v>19</v>
      </c>
      <c r="L4617" s="2">
        <v>51</v>
      </c>
      <c r="M4617" s="3">
        <v>3.3822754561798991</v>
      </c>
      <c r="N4617" s="3">
        <v>9410.869223745467</v>
      </c>
      <c r="O4617" s="3">
        <v>20.125586745228787</v>
      </c>
      <c r="P4617" s="3">
        <v>1</v>
      </c>
      <c r="Q4617" s="3">
        <f t="shared" si="356"/>
        <v>20.125586745228787</v>
      </c>
      <c r="R4617" s="3">
        <v>0</v>
      </c>
      <c r="S4617" s="3">
        <v>2.6279997454864295</v>
      </c>
      <c r="T4617" s="3">
        <v>1</v>
      </c>
      <c r="U4617" s="3">
        <f t="shared" si="357"/>
        <v>2.6279997454864295</v>
      </c>
      <c r="V4617" s="3">
        <v>0</v>
      </c>
    </row>
    <row r="4618" spans="1:22" x14ac:dyDescent="0.25">
      <c r="A4618" s="3" t="s">
        <v>158</v>
      </c>
      <c r="B4618" s="3" t="s">
        <v>8</v>
      </c>
      <c r="C4618" s="3" t="s">
        <v>9</v>
      </c>
      <c r="D4618" s="3" t="s">
        <v>197</v>
      </c>
      <c r="E4618" s="3">
        <v>0.56000000000000005</v>
      </c>
      <c r="F4618" s="3">
        <v>0.48</v>
      </c>
      <c r="G4618" s="3" t="s">
        <v>183</v>
      </c>
      <c r="H4618" s="2">
        <v>6510</v>
      </c>
      <c r="I4618" s="3" t="s">
        <v>134</v>
      </c>
      <c r="J4618" s="2">
        <v>6510</v>
      </c>
      <c r="K4618" s="3" t="s">
        <v>169</v>
      </c>
      <c r="L4618" s="2">
        <v>3</v>
      </c>
      <c r="M4618" s="3">
        <v>0.30238126507690832</v>
      </c>
      <c r="N4618" s="3">
        <v>745.63091755955679</v>
      </c>
      <c r="O4618" s="3">
        <v>1.7175089497241289</v>
      </c>
      <c r="P4618" s="3">
        <v>1</v>
      </c>
      <c r="Q4618" s="3">
        <f t="shared" si="356"/>
        <v>1.7175089497241289</v>
      </c>
      <c r="R4618" s="3">
        <v>0</v>
      </c>
      <c r="S4618" s="3">
        <v>0.2249062069389261</v>
      </c>
      <c r="T4618" s="3">
        <v>1</v>
      </c>
      <c r="U4618" s="3">
        <f t="shared" si="357"/>
        <v>0.2249062069389261</v>
      </c>
      <c r="V4618" s="3">
        <v>0</v>
      </c>
    </row>
    <row r="4619" spans="1:22" x14ac:dyDescent="0.25">
      <c r="A4619" s="3" t="s">
        <v>158</v>
      </c>
      <c r="B4619" s="3" t="s">
        <v>310</v>
      </c>
      <c r="C4619" s="3" t="s">
        <v>9</v>
      </c>
      <c r="D4619" s="3" t="s">
        <v>197</v>
      </c>
      <c r="E4619" s="3">
        <v>0.56000000000000005</v>
      </c>
      <c r="F4619" s="3">
        <v>0.48</v>
      </c>
      <c r="G4619" s="3" t="s">
        <v>183</v>
      </c>
      <c r="H4619" s="2">
        <v>6510</v>
      </c>
      <c r="I4619" s="3" t="s">
        <v>134</v>
      </c>
      <c r="J4619" s="2">
        <v>6510</v>
      </c>
      <c r="K4619" s="3" t="s">
        <v>169</v>
      </c>
      <c r="L4619" s="2">
        <v>6</v>
      </c>
      <c r="M4619" s="3">
        <v>0.43142795863257355</v>
      </c>
      <c r="N4619" s="3">
        <v>1055.6879754684935</v>
      </c>
      <c r="O4619" s="3">
        <v>2.2699130171867958</v>
      </c>
      <c r="P4619" s="3">
        <v>1</v>
      </c>
      <c r="Q4619" s="3">
        <f t="shared" si="356"/>
        <v>2.2699130171867958</v>
      </c>
      <c r="R4619" s="3">
        <v>0</v>
      </c>
      <c r="S4619" s="3">
        <v>0.29008816484640965</v>
      </c>
      <c r="T4619" s="3">
        <v>1</v>
      </c>
      <c r="U4619" s="3">
        <f t="shared" si="357"/>
        <v>0.29008816484640965</v>
      </c>
      <c r="V4619" s="3">
        <v>0</v>
      </c>
    </row>
    <row r="4620" spans="1:22" x14ac:dyDescent="0.25">
      <c r="A4620" s="3" t="s">
        <v>158</v>
      </c>
      <c r="B4620" s="3" t="s">
        <v>351</v>
      </c>
      <c r="C4620" s="3" t="s">
        <v>352</v>
      </c>
      <c r="D4620" s="3" t="s">
        <v>353</v>
      </c>
      <c r="E4620" s="3">
        <v>0.36</v>
      </c>
      <c r="F4620" s="3">
        <v>0.57999999999999996</v>
      </c>
      <c r="G4620" s="3" t="s">
        <v>272</v>
      </c>
      <c r="H4620" s="2">
        <v>6510</v>
      </c>
      <c r="I4620" s="3" t="s">
        <v>134</v>
      </c>
      <c r="J4620" s="2">
        <v>6510</v>
      </c>
      <c r="K4620" s="3" t="s">
        <v>272</v>
      </c>
      <c r="L4620" s="2">
        <v>394</v>
      </c>
      <c r="M4620" s="3">
        <v>106.79369922165125</v>
      </c>
      <c r="N4620" s="3">
        <v>221397.78196274745</v>
      </c>
      <c r="O4620" s="3">
        <v>578.31952145934963</v>
      </c>
      <c r="P4620" s="3">
        <v>1</v>
      </c>
      <c r="Q4620" s="3">
        <f t="shared" si="356"/>
        <v>578.31952145934963</v>
      </c>
      <c r="R4620" s="3">
        <v>0</v>
      </c>
      <c r="S4620" s="3">
        <v>54.606807840751536</v>
      </c>
      <c r="T4620" s="3">
        <v>1</v>
      </c>
      <c r="U4620" s="3">
        <f t="shared" si="357"/>
        <v>54.606807840751536</v>
      </c>
      <c r="V4620" s="3">
        <v>0</v>
      </c>
    </row>
    <row r="4621" spans="1:22" x14ac:dyDescent="0.25">
      <c r="A4621" s="3" t="s">
        <v>158</v>
      </c>
      <c r="B4621" s="3" t="s">
        <v>8</v>
      </c>
      <c r="C4621" s="3" t="s">
        <v>9</v>
      </c>
      <c r="D4621" s="3" t="s">
        <v>159</v>
      </c>
      <c r="E4621" s="3">
        <v>0.36</v>
      </c>
      <c r="F4621" s="3">
        <v>0</v>
      </c>
      <c r="G4621" s="3" t="s">
        <v>163</v>
      </c>
      <c r="H4621" s="2">
        <v>6510</v>
      </c>
      <c r="I4621" s="3" t="s">
        <v>134</v>
      </c>
      <c r="J4621" s="2">
        <v>6510</v>
      </c>
      <c r="K4621" s="3" t="s">
        <v>164</v>
      </c>
      <c r="L4621" s="2">
        <v>1</v>
      </c>
      <c r="M4621" s="3">
        <v>2.5879126975489282E-2</v>
      </c>
      <c r="N4621" s="3">
        <v>54.489981622353035</v>
      </c>
      <c r="O4621" s="3">
        <v>0.12606023616912515</v>
      </c>
      <c r="P4621" s="3">
        <v>1</v>
      </c>
      <c r="Q4621" s="3">
        <f t="shared" si="356"/>
        <v>0.12606023616912515</v>
      </c>
      <c r="R4621" s="3">
        <v>0</v>
      </c>
      <c r="S4621" s="3">
        <v>1.9254622957748799E-2</v>
      </c>
      <c r="T4621" s="3">
        <v>1</v>
      </c>
      <c r="U4621" s="3">
        <f t="shared" si="357"/>
        <v>1.9254622957748799E-2</v>
      </c>
      <c r="V4621" s="3">
        <v>0</v>
      </c>
    </row>
    <row r="4622" spans="1:22" x14ac:dyDescent="0.25">
      <c r="A4622" s="3" t="s">
        <v>158</v>
      </c>
      <c r="B4622" s="3" t="s">
        <v>8</v>
      </c>
      <c r="C4622" s="3" t="s">
        <v>9</v>
      </c>
      <c r="D4622" s="3" t="s">
        <v>197</v>
      </c>
      <c r="E4622" s="3">
        <v>0.56000000000000005</v>
      </c>
      <c r="F4622" s="3">
        <v>0.48</v>
      </c>
      <c r="G4622" s="3" t="s">
        <v>163</v>
      </c>
      <c r="H4622" s="2">
        <v>6510</v>
      </c>
      <c r="I4622" s="3" t="s">
        <v>134</v>
      </c>
      <c r="J4622" s="2">
        <v>6510</v>
      </c>
      <c r="K4622" s="3" t="s">
        <v>164</v>
      </c>
      <c r="L4622" s="2">
        <v>1</v>
      </c>
      <c r="M4622" s="3">
        <v>1.3542374828330193E-3</v>
      </c>
      <c r="N4622" s="3">
        <v>2.8514244557694433</v>
      </c>
      <c r="O4622" s="3">
        <v>6.596648220656769E-3</v>
      </c>
      <c r="P4622" s="3">
        <v>1</v>
      </c>
      <c r="Q4622" s="3">
        <f t="shared" si="356"/>
        <v>6.596648220656769E-3</v>
      </c>
      <c r="R4622" s="3">
        <v>0</v>
      </c>
      <c r="S4622" s="3">
        <v>1.0075815985561315E-3</v>
      </c>
      <c r="T4622" s="3">
        <v>1</v>
      </c>
      <c r="U4622" s="3">
        <f t="shared" si="357"/>
        <v>1.0075815985561315E-3</v>
      </c>
      <c r="V4622" s="3">
        <v>0</v>
      </c>
    </row>
    <row r="4623" spans="1:22" x14ac:dyDescent="0.25">
      <c r="A4623" s="3" t="s">
        <v>158</v>
      </c>
      <c r="B4623" s="3" t="s">
        <v>8</v>
      </c>
      <c r="C4623" s="3" t="s">
        <v>9</v>
      </c>
      <c r="D4623" s="3" t="s">
        <v>159</v>
      </c>
      <c r="E4623" s="3">
        <v>0.36</v>
      </c>
      <c r="F4623" s="3">
        <v>0</v>
      </c>
      <c r="G4623" s="3" t="s">
        <v>163</v>
      </c>
      <c r="H4623" s="2">
        <v>6510</v>
      </c>
      <c r="I4623" s="3" t="s">
        <v>134</v>
      </c>
      <c r="J4623" s="2">
        <v>6510</v>
      </c>
      <c r="K4623" s="3" t="s">
        <v>165</v>
      </c>
      <c r="L4623" s="2">
        <v>1</v>
      </c>
      <c r="M4623" s="3">
        <v>1.020754056161534E-2</v>
      </c>
      <c r="N4623" s="3">
        <v>14.590558605579353</v>
      </c>
      <c r="O4623" s="3">
        <v>3.8976436874030407E-2</v>
      </c>
      <c r="P4623" s="3">
        <v>1</v>
      </c>
      <c r="Q4623" s="3">
        <f t="shared" si="356"/>
        <v>3.8976436874030407E-2</v>
      </c>
      <c r="R4623" s="3">
        <v>0</v>
      </c>
      <c r="S4623" s="3">
        <v>3.7602323793804512E-3</v>
      </c>
      <c r="T4623" s="3">
        <v>1</v>
      </c>
      <c r="U4623" s="3">
        <f t="shared" si="357"/>
        <v>3.7602323793804512E-3</v>
      </c>
      <c r="V4623" s="3">
        <v>0</v>
      </c>
    </row>
    <row r="4624" spans="1:22" x14ac:dyDescent="0.25">
      <c r="A4624" s="3" t="s">
        <v>158</v>
      </c>
      <c r="B4624" s="3" t="s">
        <v>8</v>
      </c>
      <c r="C4624" s="3" t="s">
        <v>9</v>
      </c>
      <c r="D4624" s="3" t="s">
        <v>159</v>
      </c>
      <c r="E4624" s="3">
        <v>0.36</v>
      </c>
      <c r="F4624" s="3">
        <v>0</v>
      </c>
      <c r="G4624" s="3" t="s">
        <v>166</v>
      </c>
      <c r="H4624" s="2">
        <v>6510</v>
      </c>
      <c r="I4624" s="3" t="s">
        <v>134</v>
      </c>
      <c r="J4624" s="2">
        <v>6510</v>
      </c>
      <c r="K4624" s="3" t="s">
        <v>167</v>
      </c>
      <c r="L4624" s="2">
        <v>15</v>
      </c>
      <c r="M4624" s="3">
        <v>0.44090306031133453</v>
      </c>
      <c r="N4624" s="3">
        <v>772.17944933391709</v>
      </c>
      <c r="O4624" s="3">
        <v>1.6777761000062477</v>
      </c>
      <c r="P4624" s="3">
        <v>1</v>
      </c>
      <c r="Q4624" s="3">
        <f t="shared" si="356"/>
        <v>1.6777761000062477</v>
      </c>
      <c r="R4624" s="3">
        <v>0</v>
      </c>
      <c r="S4624" s="3">
        <v>0.61095679762774835</v>
      </c>
      <c r="T4624" s="3">
        <v>1</v>
      </c>
      <c r="U4624" s="3">
        <f t="shared" si="357"/>
        <v>0.61095679762774835</v>
      </c>
      <c r="V4624" s="3">
        <v>0</v>
      </c>
    </row>
    <row r="4625" spans="1:22" x14ac:dyDescent="0.25">
      <c r="A4625" s="3" t="s">
        <v>158</v>
      </c>
      <c r="B4625" s="3" t="s">
        <v>8</v>
      </c>
      <c r="C4625" s="3" t="s">
        <v>9</v>
      </c>
      <c r="D4625" s="3" t="s">
        <v>197</v>
      </c>
      <c r="E4625" s="3">
        <v>0.56000000000000005</v>
      </c>
      <c r="F4625" s="3">
        <v>0.48</v>
      </c>
      <c r="G4625" s="3" t="s">
        <v>163</v>
      </c>
      <c r="H4625" s="2">
        <v>7100</v>
      </c>
      <c r="I4625" s="3" t="s">
        <v>54</v>
      </c>
      <c r="J4625" s="2">
        <v>7100</v>
      </c>
      <c r="K4625" s="3" t="s">
        <v>164</v>
      </c>
      <c r="L4625" s="2">
        <v>3</v>
      </c>
      <c r="M4625" s="3">
        <v>0.24631747135267845</v>
      </c>
      <c r="N4625" s="3">
        <v>201.34259512979452</v>
      </c>
      <c r="O4625" s="3">
        <v>0.41563110697913075</v>
      </c>
      <c r="P4625" s="3">
        <v>1</v>
      </c>
      <c r="Q4625" s="3">
        <f t="shared" si="356"/>
        <v>0.41563110697913075</v>
      </c>
      <c r="R4625" s="3">
        <f>Q4625</f>
        <v>0.41563110697913075</v>
      </c>
      <c r="S4625" s="3">
        <v>4.7113656570420402E-2</v>
      </c>
      <c r="T4625" s="3">
        <v>1</v>
      </c>
      <c r="U4625" s="3">
        <f t="shared" si="357"/>
        <v>4.7113656570420402E-2</v>
      </c>
      <c r="V4625" s="3">
        <f>U4625</f>
        <v>4.7113656570420402E-2</v>
      </c>
    </row>
    <row r="4626" spans="1:22" x14ac:dyDescent="0.25">
      <c r="A4626" s="3" t="s">
        <v>158</v>
      </c>
      <c r="B4626" s="3" t="s">
        <v>310</v>
      </c>
      <c r="C4626" s="3" t="s">
        <v>9</v>
      </c>
      <c r="D4626" s="3" t="s">
        <v>197</v>
      </c>
      <c r="E4626" s="3">
        <v>0.56000000000000005</v>
      </c>
      <c r="F4626" s="3">
        <v>0.48</v>
      </c>
      <c r="G4626" s="3" t="s">
        <v>264</v>
      </c>
      <c r="H4626" s="2">
        <v>7200</v>
      </c>
      <c r="I4626" s="3" t="s">
        <v>235</v>
      </c>
      <c r="J4626" s="2">
        <v>3000</v>
      </c>
      <c r="K4626" s="3" t="s">
        <v>264</v>
      </c>
      <c r="L4626" s="2">
        <v>6</v>
      </c>
      <c r="M4626" s="3">
        <v>5.8761169776116701E-2</v>
      </c>
      <c r="N4626" s="3">
        <v>86.673466989732972</v>
      </c>
      <c r="O4626" s="3">
        <v>0.19240737745675807</v>
      </c>
      <c r="P4626" s="3">
        <v>1</v>
      </c>
      <c r="Q4626" s="3">
        <f t="shared" si="356"/>
        <v>0.19240737745675807</v>
      </c>
      <c r="R4626" s="3">
        <v>0</v>
      </c>
      <c r="S4626" s="3">
        <v>2.4843567314441879E-2</v>
      </c>
      <c r="T4626" s="3">
        <v>1</v>
      </c>
      <c r="U4626" s="3">
        <f t="shared" si="357"/>
        <v>2.4843567314441879E-2</v>
      </c>
      <c r="V4626" s="3">
        <v>0</v>
      </c>
    </row>
    <row r="4627" spans="1:22" x14ac:dyDescent="0.25">
      <c r="A4627" s="3" t="s">
        <v>158</v>
      </c>
      <c r="B4627" s="3" t="s">
        <v>8</v>
      </c>
      <c r="C4627" s="3" t="s">
        <v>9</v>
      </c>
      <c r="D4627" s="3" t="s">
        <v>197</v>
      </c>
      <c r="E4627" s="3">
        <v>0.56000000000000005</v>
      </c>
      <c r="F4627" s="3">
        <v>0.48</v>
      </c>
      <c r="G4627" s="3" t="s">
        <v>183</v>
      </c>
      <c r="H4627" s="2">
        <v>7200</v>
      </c>
      <c r="I4627" s="3" t="s">
        <v>235</v>
      </c>
      <c r="J4627" s="2">
        <v>7200</v>
      </c>
      <c r="K4627" s="3" t="s">
        <v>169</v>
      </c>
      <c r="L4627" s="2">
        <v>2</v>
      </c>
      <c r="M4627" s="3">
        <v>4.8187927281157179E-2</v>
      </c>
      <c r="N4627" s="3">
        <v>128.77730740641167</v>
      </c>
      <c r="O4627" s="3">
        <v>0.30132345057001236</v>
      </c>
      <c r="P4627" s="3">
        <v>1</v>
      </c>
      <c r="Q4627" s="3">
        <f t="shared" si="356"/>
        <v>0.30132345057001236</v>
      </c>
      <c r="R4627" s="3">
        <f t="shared" ref="R4627:R4634" si="358">Q4627</f>
        <v>0.30132345057001236</v>
      </c>
      <c r="S4627" s="3">
        <v>4.7425404190620149E-2</v>
      </c>
      <c r="T4627" s="3">
        <v>1</v>
      </c>
      <c r="U4627" s="3">
        <f t="shared" si="357"/>
        <v>4.7425404190620149E-2</v>
      </c>
      <c r="V4627" s="3">
        <f t="shared" ref="V4627:V4634" si="359">U4627</f>
        <v>4.7425404190620149E-2</v>
      </c>
    </row>
    <row r="4628" spans="1:22" x14ac:dyDescent="0.25">
      <c r="A4628" s="3" t="s">
        <v>158</v>
      </c>
      <c r="B4628" s="3" t="s">
        <v>8</v>
      </c>
      <c r="C4628" s="3" t="s">
        <v>9</v>
      </c>
      <c r="D4628" s="3" t="s">
        <v>197</v>
      </c>
      <c r="E4628" s="3">
        <v>0.56000000000000005</v>
      </c>
      <c r="F4628" s="3">
        <v>0.48</v>
      </c>
      <c r="G4628" s="3" t="s">
        <v>19</v>
      </c>
      <c r="H4628" s="2">
        <v>7200</v>
      </c>
      <c r="I4628" s="3" t="s">
        <v>235</v>
      </c>
      <c r="J4628" s="2">
        <v>7200</v>
      </c>
      <c r="K4628" s="3" t="s">
        <v>19</v>
      </c>
      <c r="L4628" s="2">
        <v>2</v>
      </c>
      <c r="M4628" s="3">
        <v>9.0989885423457234E-2</v>
      </c>
      <c r="N4628" s="3">
        <v>242.73118674408755</v>
      </c>
      <c r="O4628" s="3">
        <v>0.56720704508083886</v>
      </c>
      <c r="P4628" s="3">
        <v>1</v>
      </c>
      <c r="Q4628" s="3">
        <f t="shared" si="356"/>
        <v>0.56720704508083886</v>
      </c>
      <c r="R4628" s="3">
        <f t="shared" si="358"/>
        <v>0.56720704508083886</v>
      </c>
      <c r="S4628" s="3">
        <v>8.911431114068244E-2</v>
      </c>
      <c r="T4628" s="3">
        <v>1</v>
      </c>
      <c r="U4628" s="3">
        <f t="shared" si="357"/>
        <v>8.911431114068244E-2</v>
      </c>
      <c r="V4628" s="3">
        <f t="shared" si="359"/>
        <v>8.911431114068244E-2</v>
      </c>
    </row>
    <row r="4629" spans="1:22" x14ac:dyDescent="0.25">
      <c r="A4629" s="3" t="s">
        <v>158</v>
      </c>
      <c r="B4629" s="3" t="s">
        <v>8</v>
      </c>
      <c r="C4629" s="3" t="s">
        <v>9</v>
      </c>
      <c r="D4629" s="3" t="s">
        <v>197</v>
      </c>
      <c r="E4629" s="3">
        <v>0.56000000000000005</v>
      </c>
      <c r="F4629" s="3">
        <v>0.48</v>
      </c>
      <c r="G4629" s="3" t="s">
        <v>166</v>
      </c>
      <c r="H4629" s="2">
        <v>7200</v>
      </c>
      <c r="I4629" s="3" t="s">
        <v>235</v>
      </c>
      <c r="J4629" s="2">
        <v>7200</v>
      </c>
      <c r="K4629" s="3" t="s">
        <v>167</v>
      </c>
      <c r="L4629" s="2">
        <v>6</v>
      </c>
      <c r="M4629" s="3">
        <v>0.56701171665977945</v>
      </c>
      <c r="N4629" s="3">
        <v>1388.1303259906963</v>
      </c>
      <c r="O4629" s="3">
        <v>2.9695877105769739</v>
      </c>
      <c r="P4629" s="3">
        <v>1</v>
      </c>
      <c r="Q4629" s="3">
        <f t="shared" si="356"/>
        <v>2.9695877105769739</v>
      </c>
      <c r="R4629" s="3">
        <f t="shared" si="358"/>
        <v>2.9695877105769739</v>
      </c>
      <c r="S4629" s="3">
        <v>0.43014165336510574</v>
      </c>
      <c r="T4629" s="3">
        <v>1</v>
      </c>
      <c r="U4629" s="3">
        <f t="shared" si="357"/>
        <v>0.43014165336510574</v>
      </c>
      <c r="V4629" s="3">
        <f t="shared" si="359"/>
        <v>0.43014165336510574</v>
      </c>
    </row>
    <row r="4630" spans="1:22" x14ac:dyDescent="0.25">
      <c r="A4630" s="3" t="s">
        <v>158</v>
      </c>
      <c r="B4630" s="3" t="s">
        <v>310</v>
      </c>
      <c r="C4630" s="3" t="s">
        <v>9</v>
      </c>
      <c r="D4630" s="3" t="s">
        <v>197</v>
      </c>
      <c r="E4630" s="3">
        <v>0.56000000000000005</v>
      </c>
      <c r="F4630" s="3">
        <v>0.48</v>
      </c>
      <c r="G4630" s="3" t="s">
        <v>163</v>
      </c>
      <c r="H4630" s="2">
        <v>7200</v>
      </c>
      <c r="I4630" s="3" t="s">
        <v>235</v>
      </c>
      <c r="J4630" s="2">
        <v>7200</v>
      </c>
      <c r="K4630" s="3" t="s">
        <v>164</v>
      </c>
      <c r="L4630" s="2">
        <v>13</v>
      </c>
      <c r="M4630" s="3">
        <v>3.1913694772244079</v>
      </c>
      <c r="N4630" s="3">
        <v>6823.0574717183226</v>
      </c>
      <c r="O4630" s="3">
        <v>13.525032679481757</v>
      </c>
      <c r="P4630" s="3">
        <v>1</v>
      </c>
      <c r="Q4630" s="3">
        <f t="shared" si="356"/>
        <v>13.525032679481757</v>
      </c>
      <c r="R4630" s="3">
        <f t="shared" si="358"/>
        <v>13.525032679481757</v>
      </c>
      <c r="S4630" s="3">
        <v>1.77869775809786</v>
      </c>
      <c r="T4630" s="3">
        <v>1</v>
      </c>
      <c r="U4630" s="3">
        <f t="shared" si="357"/>
        <v>1.77869775809786</v>
      </c>
      <c r="V4630" s="3">
        <f t="shared" si="359"/>
        <v>1.77869775809786</v>
      </c>
    </row>
    <row r="4631" spans="1:22" x14ac:dyDescent="0.25">
      <c r="A4631" s="3" t="s">
        <v>158</v>
      </c>
      <c r="B4631" s="3" t="s">
        <v>310</v>
      </c>
      <c r="C4631" s="3" t="s">
        <v>9</v>
      </c>
      <c r="D4631" s="3" t="s">
        <v>197</v>
      </c>
      <c r="E4631" s="3">
        <v>0.56000000000000005</v>
      </c>
      <c r="F4631" s="3">
        <v>0.48</v>
      </c>
      <c r="G4631" s="3" t="s">
        <v>17</v>
      </c>
      <c r="H4631" s="2">
        <v>7400</v>
      </c>
      <c r="I4631" s="3" t="s">
        <v>108</v>
      </c>
      <c r="J4631" s="2">
        <v>2000</v>
      </c>
      <c r="K4631" s="3" t="s">
        <v>319</v>
      </c>
      <c r="L4631" s="2">
        <v>1</v>
      </c>
      <c r="M4631" s="3">
        <v>4.2206213198973784E-5</v>
      </c>
      <c r="N4631" s="3">
        <v>7.6847056448022061E-2</v>
      </c>
      <c r="O4631" s="3">
        <v>2.643770214181298E-4</v>
      </c>
      <c r="P4631" s="3">
        <v>1</v>
      </c>
      <c r="Q4631" s="3">
        <f t="shared" si="356"/>
        <v>2.643770214181298E-4</v>
      </c>
      <c r="R4631" s="4">
        <f t="shared" si="358"/>
        <v>2.643770214181298E-4</v>
      </c>
      <c r="S4631" s="3">
        <v>4.1314941761255064E-5</v>
      </c>
      <c r="T4631" s="3">
        <v>1</v>
      </c>
      <c r="U4631" s="3">
        <f t="shared" si="357"/>
        <v>4.1314941761255064E-5</v>
      </c>
      <c r="V4631" s="3">
        <f t="shared" si="359"/>
        <v>4.1314941761255064E-5</v>
      </c>
    </row>
    <row r="4632" spans="1:22" x14ac:dyDescent="0.25">
      <c r="A4632" s="3" t="s">
        <v>158</v>
      </c>
      <c r="B4632" s="3" t="s">
        <v>89</v>
      </c>
      <c r="C4632" s="3" t="s">
        <v>9</v>
      </c>
      <c r="D4632" s="3" t="s">
        <v>262</v>
      </c>
      <c r="E4632" s="3">
        <v>0.56000000000000005</v>
      </c>
      <c r="F4632" s="3">
        <v>0.48</v>
      </c>
      <c r="G4632" s="3" t="s">
        <v>17</v>
      </c>
      <c r="H4632" s="2">
        <v>7400</v>
      </c>
      <c r="I4632" s="3" t="s">
        <v>108</v>
      </c>
      <c r="J4632" s="2">
        <v>2000</v>
      </c>
      <c r="K4632" s="3" t="s">
        <v>264</v>
      </c>
      <c r="L4632" s="2">
        <v>16</v>
      </c>
      <c r="M4632" s="3">
        <v>1.7275332599466839</v>
      </c>
      <c r="N4632" s="3">
        <v>4518.581644850824</v>
      </c>
      <c r="O4632" s="3">
        <v>7.5424749514136566</v>
      </c>
      <c r="P4632" s="3">
        <v>1</v>
      </c>
      <c r="Q4632" s="3">
        <f t="shared" si="356"/>
        <v>7.5424749514136566</v>
      </c>
      <c r="R4632" s="4">
        <f t="shared" si="358"/>
        <v>7.5424749514136566</v>
      </c>
      <c r="S4632" s="3">
        <v>0.82788995076490635</v>
      </c>
      <c r="T4632" s="3">
        <v>1</v>
      </c>
      <c r="U4632" s="3">
        <f t="shared" si="357"/>
        <v>0.82788995076490635</v>
      </c>
      <c r="V4632" s="3">
        <f t="shared" si="359"/>
        <v>0.82788995076490635</v>
      </c>
    </row>
    <row r="4633" spans="1:22" x14ac:dyDescent="0.25">
      <c r="A4633" s="3" t="s">
        <v>158</v>
      </c>
      <c r="B4633" s="3" t="s">
        <v>310</v>
      </c>
      <c r="C4633" s="3" t="s">
        <v>9</v>
      </c>
      <c r="D4633" s="3" t="s">
        <v>197</v>
      </c>
      <c r="E4633" s="3">
        <v>0.56000000000000005</v>
      </c>
      <c r="F4633" s="3">
        <v>0.48</v>
      </c>
      <c r="G4633" s="3" t="s">
        <v>17</v>
      </c>
      <c r="H4633" s="2">
        <v>7400</v>
      </c>
      <c r="I4633" s="3" t="s">
        <v>108</v>
      </c>
      <c r="J4633" s="2">
        <v>2000</v>
      </c>
      <c r="K4633" s="3" t="s">
        <v>264</v>
      </c>
      <c r="L4633" s="2">
        <v>10</v>
      </c>
      <c r="M4633" s="3">
        <v>5.7645466201635645E-2</v>
      </c>
      <c r="N4633" s="3">
        <v>111.13901052347165</v>
      </c>
      <c r="O4633" s="3">
        <v>0.24727509624361499</v>
      </c>
      <c r="P4633" s="3">
        <v>1</v>
      </c>
      <c r="Q4633" s="3">
        <f t="shared" si="356"/>
        <v>0.24727509624361499</v>
      </c>
      <c r="R4633" s="4">
        <f t="shared" si="358"/>
        <v>0.24727509624361499</v>
      </c>
      <c r="S4633" s="3">
        <v>2.4415615637868815E-2</v>
      </c>
      <c r="T4633" s="3">
        <v>1</v>
      </c>
      <c r="U4633" s="3">
        <f t="shared" si="357"/>
        <v>2.4415615637868815E-2</v>
      </c>
      <c r="V4633" s="3">
        <f t="shared" si="359"/>
        <v>2.4415615637868815E-2</v>
      </c>
    </row>
    <row r="4634" spans="1:22" x14ac:dyDescent="0.25">
      <c r="A4634" s="3" t="s">
        <v>158</v>
      </c>
      <c r="B4634" s="3" t="s">
        <v>351</v>
      </c>
      <c r="C4634" s="3" t="s">
        <v>352</v>
      </c>
      <c r="D4634" s="3" t="s">
        <v>353</v>
      </c>
      <c r="E4634" s="3">
        <v>0.36</v>
      </c>
      <c r="F4634" s="3">
        <v>0.57999999999999996</v>
      </c>
      <c r="G4634" s="3" t="s">
        <v>17</v>
      </c>
      <c r="H4634" s="2">
        <v>7400</v>
      </c>
      <c r="I4634" s="3" t="s">
        <v>108</v>
      </c>
      <c r="J4634" s="2">
        <v>2000</v>
      </c>
      <c r="K4634" s="3" t="s">
        <v>272</v>
      </c>
      <c r="L4634" s="2">
        <v>30</v>
      </c>
      <c r="M4634" s="3">
        <v>9.926860058682152</v>
      </c>
      <c r="N4634" s="3">
        <v>23624.055797254823</v>
      </c>
      <c r="O4634" s="3">
        <v>50.556001478317015</v>
      </c>
      <c r="P4634" s="3">
        <v>1</v>
      </c>
      <c r="Q4634" s="3">
        <f t="shared" si="356"/>
        <v>50.556001478317015</v>
      </c>
      <c r="R4634" s="4">
        <f t="shared" si="358"/>
        <v>50.556001478317015</v>
      </c>
      <c r="S4634" s="3">
        <v>6.1489741099748159</v>
      </c>
      <c r="T4634" s="3">
        <v>1</v>
      </c>
      <c r="U4634" s="3">
        <f t="shared" si="357"/>
        <v>6.1489741099748159</v>
      </c>
      <c r="V4634" s="3">
        <f t="shared" si="359"/>
        <v>6.1489741099748159</v>
      </c>
    </row>
    <row r="4635" spans="1:22" x14ac:dyDescent="0.25">
      <c r="A4635" s="3" t="s">
        <v>158</v>
      </c>
      <c r="B4635" s="3" t="s">
        <v>351</v>
      </c>
      <c r="C4635" s="3" t="s">
        <v>352</v>
      </c>
      <c r="D4635" s="3" t="s">
        <v>353</v>
      </c>
      <c r="E4635" s="3">
        <v>0.36</v>
      </c>
      <c r="F4635" s="3">
        <v>0.57999999999999996</v>
      </c>
      <c r="G4635" s="3" t="s">
        <v>272</v>
      </c>
      <c r="H4635" s="2">
        <v>7400</v>
      </c>
      <c r="I4635" s="3" t="s">
        <v>108</v>
      </c>
      <c r="J4635" s="2">
        <v>3000</v>
      </c>
      <c r="K4635" s="3" t="s">
        <v>272</v>
      </c>
      <c r="L4635" s="2">
        <v>5</v>
      </c>
      <c r="M4635" s="3">
        <v>2.2089114083858781E-2</v>
      </c>
      <c r="N4635" s="3">
        <v>65.598464350989389</v>
      </c>
      <c r="O4635" s="3">
        <v>0.14305806765416437</v>
      </c>
      <c r="P4635" s="3">
        <v>1</v>
      </c>
      <c r="Q4635" s="3">
        <f t="shared" si="356"/>
        <v>0.14305806765416437</v>
      </c>
      <c r="R4635" s="3">
        <v>0</v>
      </c>
      <c r="S4635" s="3">
        <v>1.7629830536230691E-2</v>
      </c>
      <c r="T4635" s="3">
        <v>1</v>
      </c>
      <c r="U4635" s="3">
        <f t="shared" si="357"/>
        <v>1.7629830536230691E-2</v>
      </c>
      <c r="V4635" s="3">
        <v>0</v>
      </c>
    </row>
    <row r="4636" spans="1:22" x14ac:dyDescent="0.25">
      <c r="A4636" s="3" t="s">
        <v>158</v>
      </c>
      <c r="B4636" s="3" t="s">
        <v>310</v>
      </c>
      <c r="C4636" s="3" t="s">
        <v>9</v>
      </c>
      <c r="D4636" s="3" t="s">
        <v>197</v>
      </c>
      <c r="E4636" s="3">
        <v>0.56000000000000005</v>
      </c>
      <c r="F4636" s="3">
        <v>0.48</v>
      </c>
      <c r="G4636" s="3" t="s">
        <v>183</v>
      </c>
      <c r="H4636" s="2">
        <v>7400</v>
      </c>
      <c r="I4636" s="3" t="s">
        <v>108</v>
      </c>
      <c r="J4636" s="2">
        <v>7400</v>
      </c>
      <c r="K4636" s="3" t="s">
        <v>199</v>
      </c>
      <c r="L4636" s="2">
        <v>1</v>
      </c>
      <c r="M4636" s="3">
        <v>2.0419700262553508E-4</v>
      </c>
      <c r="N4636" s="3">
        <v>0.77929316178749075</v>
      </c>
      <c r="O4636" s="3">
        <v>1.7188116758032131E-3</v>
      </c>
      <c r="P4636" s="3">
        <f>1-0.712</f>
        <v>0.28800000000000003</v>
      </c>
      <c r="Q4636" s="3">
        <f t="shared" si="356"/>
        <v>4.9501776263132543E-4</v>
      </c>
      <c r="R4636" s="3">
        <f t="shared" ref="R4636:R4667" si="360">Q4636</f>
        <v>4.9501776263132543E-4</v>
      </c>
      <c r="S4636" s="3">
        <v>2.4314615205063778E-4</v>
      </c>
      <c r="T4636" s="3">
        <f>1-0.531</f>
        <v>0.46899999999999997</v>
      </c>
      <c r="U4636" s="3">
        <f t="shared" si="357"/>
        <v>1.1403554531174911E-4</v>
      </c>
      <c r="V4636" s="3">
        <f t="shared" ref="V4636:V4667" si="361">U4636</f>
        <v>1.1403554531174911E-4</v>
      </c>
    </row>
    <row r="4637" spans="1:22" x14ac:dyDescent="0.25">
      <c r="A4637" s="3" t="s">
        <v>158</v>
      </c>
      <c r="B4637" s="3" t="s">
        <v>310</v>
      </c>
      <c r="C4637" s="3" t="s">
        <v>9</v>
      </c>
      <c r="D4637" s="3" t="s">
        <v>197</v>
      </c>
      <c r="E4637" s="3">
        <v>0.56000000000000005</v>
      </c>
      <c r="F4637" s="3">
        <v>0.48</v>
      </c>
      <c r="G4637" s="3" t="s">
        <v>19</v>
      </c>
      <c r="H4637" s="2">
        <v>7400</v>
      </c>
      <c r="I4637" s="3" t="s">
        <v>108</v>
      </c>
      <c r="J4637" s="2">
        <v>7400</v>
      </c>
      <c r="K4637" s="3" t="s">
        <v>168</v>
      </c>
      <c r="L4637" s="2">
        <v>7</v>
      </c>
      <c r="M4637" s="3">
        <v>5.4404933724536081E-3</v>
      </c>
      <c r="N4637" s="3">
        <v>13.667177826005066</v>
      </c>
      <c r="O4637" s="3">
        <v>3.0815443050031463E-2</v>
      </c>
      <c r="P4637" s="3">
        <f>1-0.712</f>
        <v>0.28800000000000003</v>
      </c>
      <c r="Q4637" s="3">
        <f t="shared" si="356"/>
        <v>8.8748475984090618E-3</v>
      </c>
      <c r="R4637" s="3">
        <f t="shared" si="360"/>
        <v>8.8748475984090618E-3</v>
      </c>
      <c r="S4637" s="3">
        <v>3.3334686298429257E-3</v>
      </c>
      <c r="T4637" s="3">
        <f>1-0.531</f>
        <v>0.46899999999999997</v>
      </c>
      <c r="U4637" s="3">
        <f t="shared" si="357"/>
        <v>1.563396787396332E-3</v>
      </c>
      <c r="V4637" s="3">
        <f t="shared" si="361"/>
        <v>1.563396787396332E-3</v>
      </c>
    </row>
    <row r="4638" spans="1:22" x14ac:dyDescent="0.25">
      <c r="A4638" s="3" t="s">
        <v>158</v>
      </c>
      <c r="B4638" s="3" t="s">
        <v>8</v>
      </c>
      <c r="C4638" s="3" t="s">
        <v>9</v>
      </c>
      <c r="D4638" s="3" t="s">
        <v>197</v>
      </c>
      <c r="E4638" s="3">
        <v>0.56000000000000005</v>
      </c>
      <c r="F4638" s="3">
        <v>0.48</v>
      </c>
      <c r="G4638" s="3" t="s">
        <v>183</v>
      </c>
      <c r="H4638" s="2">
        <v>7400</v>
      </c>
      <c r="I4638" s="3" t="s">
        <v>108</v>
      </c>
      <c r="J4638" s="2">
        <v>7400</v>
      </c>
      <c r="K4638" s="3" t="s">
        <v>226</v>
      </c>
      <c r="L4638" s="2">
        <v>3</v>
      </c>
      <c r="M4638" s="3">
        <v>5.643286835107968E-3</v>
      </c>
      <c r="N4638" s="3">
        <v>14.03779631901174</v>
      </c>
      <c r="O4638" s="3">
        <v>3.403228164696908E-2</v>
      </c>
      <c r="P4638" s="3">
        <f>1-0.712</f>
        <v>0.28800000000000003</v>
      </c>
      <c r="Q4638" s="3">
        <f t="shared" si="356"/>
        <v>9.8012971143270969E-3</v>
      </c>
      <c r="R4638" s="3">
        <f t="shared" si="360"/>
        <v>9.8012971143270969E-3</v>
      </c>
      <c r="S4638" s="3">
        <v>3.2608398595658913E-3</v>
      </c>
      <c r="T4638" s="3">
        <f>1-0.531</f>
        <v>0.46899999999999997</v>
      </c>
      <c r="U4638" s="3">
        <f t="shared" si="357"/>
        <v>1.5293338941364028E-3</v>
      </c>
      <c r="V4638" s="3">
        <f t="shared" si="361"/>
        <v>1.5293338941364028E-3</v>
      </c>
    </row>
    <row r="4639" spans="1:22" x14ac:dyDescent="0.25">
      <c r="A4639" s="3" t="s">
        <v>158</v>
      </c>
      <c r="B4639" s="3" t="s">
        <v>8</v>
      </c>
      <c r="C4639" s="3" t="s">
        <v>9</v>
      </c>
      <c r="D4639" s="3" t="s">
        <v>197</v>
      </c>
      <c r="E4639" s="3">
        <v>0.56000000000000005</v>
      </c>
      <c r="F4639" s="3">
        <v>0.48</v>
      </c>
      <c r="G4639" s="3" t="s">
        <v>59</v>
      </c>
      <c r="H4639" s="2">
        <v>7400</v>
      </c>
      <c r="I4639" s="3" t="s">
        <v>108</v>
      </c>
      <c r="J4639" s="2">
        <v>7400</v>
      </c>
      <c r="K4639" s="3" t="s">
        <v>160</v>
      </c>
      <c r="L4639" s="2">
        <v>3</v>
      </c>
      <c r="M4639" s="3">
        <v>8.3128420284242811E-3</v>
      </c>
      <c r="N4639" s="3">
        <v>11.780886540080383</v>
      </c>
      <c r="O4639" s="3">
        <v>2.6202446906538664E-2</v>
      </c>
      <c r="P4639" s="3">
        <v>1</v>
      </c>
      <c r="Q4639" s="3">
        <f t="shared" si="356"/>
        <v>2.6202446906538664E-2</v>
      </c>
      <c r="R4639" s="3">
        <f t="shared" si="360"/>
        <v>2.6202446906538664E-2</v>
      </c>
      <c r="S4639" s="3">
        <v>3.1684871989926693E-3</v>
      </c>
      <c r="T4639" s="3">
        <v>1</v>
      </c>
      <c r="U4639" s="3">
        <f t="shared" si="357"/>
        <v>3.1684871989926693E-3</v>
      </c>
      <c r="V4639" s="3">
        <f t="shared" si="361"/>
        <v>3.1684871989926693E-3</v>
      </c>
    </row>
    <row r="4640" spans="1:22" x14ac:dyDescent="0.25">
      <c r="A4640" s="3" t="s">
        <v>158</v>
      </c>
      <c r="B4640" s="3" t="s">
        <v>8</v>
      </c>
      <c r="C4640" s="3" t="s">
        <v>9</v>
      </c>
      <c r="D4640" s="3" t="s">
        <v>197</v>
      </c>
      <c r="E4640" s="3">
        <v>0.56000000000000005</v>
      </c>
      <c r="F4640" s="3">
        <v>0.48</v>
      </c>
      <c r="G4640" s="3" t="s">
        <v>59</v>
      </c>
      <c r="H4640" s="2">
        <v>7400</v>
      </c>
      <c r="I4640" s="3" t="s">
        <v>108</v>
      </c>
      <c r="J4640" s="2">
        <v>7400</v>
      </c>
      <c r="K4640" s="3" t="s">
        <v>188</v>
      </c>
      <c r="L4640" s="2">
        <v>2</v>
      </c>
      <c r="M4640" s="3">
        <v>7.7908105263960383E-3</v>
      </c>
      <c r="N4640" s="3">
        <v>29.497975945994163</v>
      </c>
      <c r="O4640" s="3">
        <v>6.5179738791316597E-2</v>
      </c>
      <c r="P4640" s="3">
        <f>1-0.712</f>
        <v>0.28800000000000003</v>
      </c>
      <c r="Q4640" s="3">
        <f t="shared" si="356"/>
        <v>1.8771764771899183E-2</v>
      </c>
      <c r="R4640" s="3">
        <f t="shared" si="360"/>
        <v>1.8771764771899183E-2</v>
      </c>
      <c r="S4640" s="3">
        <v>7.9091077745058851E-3</v>
      </c>
      <c r="T4640" s="3">
        <f>1-0.531</f>
        <v>0.46899999999999997</v>
      </c>
      <c r="U4640" s="3">
        <f t="shared" si="357"/>
        <v>3.7093715462432598E-3</v>
      </c>
      <c r="V4640" s="3">
        <f t="shared" si="361"/>
        <v>3.7093715462432598E-3</v>
      </c>
    </row>
    <row r="4641" spans="1:22" x14ac:dyDescent="0.25">
      <c r="A4641" s="3" t="s">
        <v>158</v>
      </c>
      <c r="B4641" s="3" t="s">
        <v>8</v>
      </c>
      <c r="C4641" s="3" t="s">
        <v>9</v>
      </c>
      <c r="D4641" s="3" t="s">
        <v>197</v>
      </c>
      <c r="E4641" s="3">
        <v>0.56000000000000005</v>
      </c>
      <c r="F4641" s="3">
        <v>0.48</v>
      </c>
      <c r="G4641" s="3" t="s">
        <v>163</v>
      </c>
      <c r="H4641" s="2">
        <v>7400</v>
      </c>
      <c r="I4641" s="3" t="s">
        <v>108</v>
      </c>
      <c r="J4641" s="2">
        <v>7400</v>
      </c>
      <c r="K4641" s="3" t="s">
        <v>219</v>
      </c>
      <c r="L4641" s="2">
        <v>1</v>
      </c>
      <c r="M4641" s="3">
        <v>3.9763340534291598E-2</v>
      </c>
      <c r="N4641" s="3">
        <v>91.63056125989884</v>
      </c>
      <c r="O4641" s="3">
        <v>0.19740994692462091</v>
      </c>
      <c r="P4641" s="3">
        <v>1</v>
      </c>
      <c r="Q4641" s="3">
        <f t="shared" si="356"/>
        <v>0.19740994692462091</v>
      </c>
      <c r="R4641" s="3">
        <f t="shared" si="360"/>
        <v>0.19740994692462091</v>
      </c>
      <c r="S4641" s="3">
        <v>2.4003357329431457E-2</v>
      </c>
      <c r="T4641" s="3">
        <v>1</v>
      </c>
      <c r="U4641" s="3">
        <f t="shared" si="357"/>
        <v>2.4003357329431457E-2</v>
      </c>
      <c r="V4641" s="3">
        <f t="shared" si="361"/>
        <v>2.4003357329431457E-2</v>
      </c>
    </row>
    <row r="4642" spans="1:22" x14ac:dyDescent="0.25">
      <c r="A4642" s="3" t="s">
        <v>158</v>
      </c>
      <c r="B4642" s="3" t="s">
        <v>8</v>
      </c>
      <c r="C4642" s="3" t="s">
        <v>9</v>
      </c>
      <c r="D4642" s="3" t="s">
        <v>197</v>
      </c>
      <c r="E4642" s="3">
        <v>0.56000000000000005</v>
      </c>
      <c r="F4642" s="3">
        <v>0.48</v>
      </c>
      <c r="G4642" s="3" t="s">
        <v>163</v>
      </c>
      <c r="H4642" s="2">
        <v>7400</v>
      </c>
      <c r="I4642" s="3" t="s">
        <v>108</v>
      </c>
      <c r="J4642" s="2">
        <v>7400</v>
      </c>
      <c r="K4642" s="3" t="s">
        <v>165</v>
      </c>
      <c r="L4642" s="2">
        <v>2</v>
      </c>
      <c r="M4642" s="3">
        <v>6.6899073056996425E-2</v>
      </c>
      <c r="N4642" s="3">
        <v>148.29803526419224</v>
      </c>
      <c r="O4642" s="3">
        <v>0.30334980034241565</v>
      </c>
      <c r="P4642" s="3">
        <v>1</v>
      </c>
      <c r="Q4642" s="3">
        <f t="shared" si="356"/>
        <v>0.30334980034241565</v>
      </c>
      <c r="R4642" s="3">
        <f t="shared" si="360"/>
        <v>0.30334980034241565</v>
      </c>
      <c r="S4642" s="3">
        <v>4.1385787758324022E-2</v>
      </c>
      <c r="T4642" s="3">
        <v>1</v>
      </c>
      <c r="U4642" s="3">
        <f t="shared" si="357"/>
        <v>4.1385787758324022E-2</v>
      </c>
      <c r="V4642" s="3">
        <f t="shared" si="361"/>
        <v>4.1385787758324022E-2</v>
      </c>
    </row>
    <row r="4643" spans="1:22" x14ac:dyDescent="0.25">
      <c r="A4643" s="3" t="s">
        <v>158</v>
      </c>
      <c r="B4643" s="3" t="s">
        <v>8</v>
      </c>
      <c r="C4643" s="3" t="s">
        <v>9</v>
      </c>
      <c r="D4643" s="3" t="s">
        <v>197</v>
      </c>
      <c r="E4643" s="3">
        <v>0.56000000000000005</v>
      </c>
      <c r="F4643" s="3">
        <v>0.48</v>
      </c>
      <c r="G4643" s="3" t="s">
        <v>250</v>
      </c>
      <c r="H4643" s="2">
        <v>7400</v>
      </c>
      <c r="I4643" s="3" t="s">
        <v>108</v>
      </c>
      <c r="J4643" s="2">
        <v>7400</v>
      </c>
      <c r="K4643" s="3" t="s">
        <v>206</v>
      </c>
      <c r="L4643" s="2">
        <v>6</v>
      </c>
      <c r="M4643" s="3">
        <v>0.26424817940853107</v>
      </c>
      <c r="N4643" s="3">
        <v>896.07959767015359</v>
      </c>
      <c r="O4643" s="3">
        <v>1.825930024764622</v>
      </c>
      <c r="P4643" s="3">
        <f>1-0.712</f>
        <v>0.28800000000000003</v>
      </c>
      <c r="Q4643" s="3">
        <f t="shared" si="356"/>
        <v>0.52586784713221124</v>
      </c>
      <c r="R4643" s="3">
        <f t="shared" si="360"/>
        <v>0.52586784713221124</v>
      </c>
      <c r="S4643" s="3">
        <v>0.25472522172136558</v>
      </c>
      <c r="T4643" s="3">
        <f>1-0.531</f>
        <v>0.46899999999999997</v>
      </c>
      <c r="U4643" s="3">
        <f t="shared" si="357"/>
        <v>0.11946612898732045</v>
      </c>
      <c r="V4643" s="3">
        <f t="shared" si="361"/>
        <v>0.11946612898732045</v>
      </c>
    </row>
    <row r="4644" spans="1:22" x14ac:dyDescent="0.25">
      <c r="A4644" s="3" t="s">
        <v>158</v>
      </c>
      <c r="B4644" s="3" t="s">
        <v>8</v>
      </c>
      <c r="C4644" s="3" t="s">
        <v>9</v>
      </c>
      <c r="D4644" s="3" t="s">
        <v>197</v>
      </c>
      <c r="E4644" s="3">
        <v>0.56000000000000005</v>
      </c>
      <c r="F4644" s="3">
        <v>0.48</v>
      </c>
      <c r="G4644" s="3" t="s">
        <v>19</v>
      </c>
      <c r="H4644" s="2">
        <v>7400</v>
      </c>
      <c r="I4644" s="3" t="s">
        <v>108</v>
      </c>
      <c r="J4644" s="2">
        <v>7400</v>
      </c>
      <c r="K4644" s="3" t="s">
        <v>19</v>
      </c>
      <c r="L4644" s="2">
        <v>8</v>
      </c>
      <c r="M4644" s="3">
        <v>0.1900338775139736</v>
      </c>
      <c r="N4644" s="3">
        <v>452.87871679812957</v>
      </c>
      <c r="O4644" s="3">
        <v>0.95781951242756247</v>
      </c>
      <c r="P4644" s="3">
        <v>1</v>
      </c>
      <c r="Q4644" s="3">
        <f t="shared" si="356"/>
        <v>0.95781951242756247</v>
      </c>
      <c r="R4644" s="3">
        <f t="shared" si="360"/>
        <v>0.95781951242756247</v>
      </c>
      <c r="S4644" s="3">
        <v>0.12296812573585372</v>
      </c>
      <c r="T4644" s="3">
        <v>1</v>
      </c>
      <c r="U4644" s="3">
        <f t="shared" si="357"/>
        <v>0.12296812573585372</v>
      </c>
      <c r="V4644" s="3">
        <f t="shared" si="361"/>
        <v>0.12296812573585372</v>
      </c>
    </row>
    <row r="4645" spans="1:22" x14ac:dyDescent="0.25">
      <c r="A4645" s="3" t="s">
        <v>158</v>
      </c>
      <c r="B4645" s="3" t="s">
        <v>310</v>
      </c>
      <c r="C4645" s="3" t="s">
        <v>9</v>
      </c>
      <c r="D4645" s="3" t="s">
        <v>197</v>
      </c>
      <c r="E4645" s="3">
        <v>0.56000000000000005</v>
      </c>
      <c r="F4645" s="3">
        <v>0.48</v>
      </c>
      <c r="G4645" s="3" t="s">
        <v>59</v>
      </c>
      <c r="H4645" s="2">
        <v>7400</v>
      </c>
      <c r="I4645" s="3" t="s">
        <v>108</v>
      </c>
      <c r="J4645" s="2">
        <v>7400</v>
      </c>
      <c r="K4645" s="3" t="s">
        <v>200</v>
      </c>
      <c r="L4645" s="2">
        <v>6</v>
      </c>
      <c r="M4645" s="3">
        <v>0.32321140445851793</v>
      </c>
      <c r="N4645" s="3">
        <v>628.7466674379765</v>
      </c>
      <c r="O4645" s="3">
        <v>1.1357980284438569</v>
      </c>
      <c r="P4645" s="3">
        <v>1</v>
      </c>
      <c r="Q4645" s="3">
        <f t="shared" si="356"/>
        <v>1.1357980284438569</v>
      </c>
      <c r="R4645" s="3">
        <f t="shared" si="360"/>
        <v>1.1357980284438569</v>
      </c>
      <c r="S4645" s="3">
        <v>0.11192844180558628</v>
      </c>
      <c r="T4645" s="3">
        <v>1</v>
      </c>
      <c r="U4645" s="3">
        <f t="shared" si="357"/>
        <v>0.11192844180558628</v>
      </c>
      <c r="V4645" s="3">
        <f t="shared" si="361"/>
        <v>0.11192844180558628</v>
      </c>
    </row>
    <row r="4646" spans="1:22" x14ac:dyDescent="0.25">
      <c r="A4646" s="3" t="s">
        <v>158</v>
      </c>
      <c r="B4646" s="3" t="s">
        <v>89</v>
      </c>
      <c r="C4646" s="3" t="s">
        <v>9</v>
      </c>
      <c r="D4646" s="3" t="s">
        <v>262</v>
      </c>
      <c r="E4646" s="3">
        <v>0.56000000000000005</v>
      </c>
      <c r="F4646" s="3">
        <v>0.48</v>
      </c>
      <c r="G4646" s="3" t="s">
        <v>283</v>
      </c>
      <c r="H4646" s="2">
        <v>7400</v>
      </c>
      <c r="I4646" s="3" t="s">
        <v>108</v>
      </c>
      <c r="J4646" s="2">
        <v>7400</v>
      </c>
      <c r="K4646" s="3" t="s">
        <v>263</v>
      </c>
      <c r="L4646" s="2">
        <v>7</v>
      </c>
      <c r="M4646" s="3">
        <v>0.18993674797182838</v>
      </c>
      <c r="N4646" s="3">
        <v>651.78798252418721</v>
      </c>
      <c r="O4646" s="3">
        <v>1.4441868076230551</v>
      </c>
      <c r="P4646" s="3">
        <v>1</v>
      </c>
      <c r="Q4646" s="3">
        <f t="shared" si="356"/>
        <v>1.4441868076230551</v>
      </c>
      <c r="R4646" s="3">
        <f t="shared" si="360"/>
        <v>1.4441868076230551</v>
      </c>
      <c r="S4646" s="3">
        <v>0.1787555539299395</v>
      </c>
      <c r="T4646" s="3">
        <v>1</v>
      </c>
      <c r="U4646" s="3">
        <f t="shared" si="357"/>
        <v>0.1787555539299395</v>
      </c>
      <c r="V4646" s="3">
        <f t="shared" si="361"/>
        <v>0.1787555539299395</v>
      </c>
    </row>
    <row r="4647" spans="1:22" x14ac:dyDescent="0.25">
      <c r="A4647" s="3" t="s">
        <v>158</v>
      </c>
      <c r="B4647" s="3" t="s">
        <v>8</v>
      </c>
      <c r="C4647" s="3" t="s">
        <v>9</v>
      </c>
      <c r="D4647" s="3" t="s">
        <v>159</v>
      </c>
      <c r="E4647" s="3">
        <v>0.36</v>
      </c>
      <c r="F4647" s="3">
        <v>0</v>
      </c>
      <c r="G4647" s="3" t="s">
        <v>163</v>
      </c>
      <c r="H4647" s="2">
        <v>7400</v>
      </c>
      <c r="I4647" s="3" t="s">
        <v>108</v>
      </c>
      <c r="J4647" s="2">
        <v>7400</v>
      </c>
      <c r="K4647" s="3" t="s">
        <v>165</v>
      </c>
      <c r="L4647" s="2">
        <v>8</v>
      </c>
      <c r="M4647" s="3">
        <v>0.47022699543872681</v>
      </c>
      <c r="N4647" s="3">
        <v>1040.8682410646322</v>
      </c>
      <c r="O4647" s="3">
        <v>2.2965804771497602</v>
      </c>
      <c r="P4647" s="3">
        <v>1</v>
      </c>
      <c r="Q4647" s="3">
        <f t="shared" si="356"/>
        <v>2.2965804771497602</v>
      </c>
      <c r="R4647" s="3">
        <f t="shared" si="360"/>
        <v>2.2965804771497602</v>
      </c>
      <c r="S4647" s="3">
        <v>0.38241524985414443</v>
      </c>
      <c r="T4647" s="3">
        <v>1</v>
      </c>
      <c r="U4647" s="3">
        <f t="shared" si="357"/>
        <v>0.38241524985414443</v>
      </c>
      <c r="V4647" s="3">
        <f t="shared" si="361"/>
        <v>0.38241524985414443</v>
      </c>
    </row>
    <row r="4648" spans="1:22" x14ac:dyDescent="0.25">
      <c r="A4648" s="3" t="s">
        <v>158</v>
      </c>
      <c r="B4648" s="3" t="s">
        <v>8</v>
      </c>
      <c r="C4648" s="3" t="s">
        <v>9</v>
      </c>
      <c r="D4648" s="3" t="s">
        <v>197</v>
      </c>
      <c r="E4648" s="3">
        <v>0.56000000000000005</v>
      </c>
      <c r="F4648" s="3">
        <v>0.48</v>
      </c>
      <c r="G4648" s="3" t="s">
        <v>250</v>
      </c>
      <c r="H4648" s="2">
        <v>7400</v>
      </c>
      <c r="I4648" s="3" t="s">
        <v>108</v>
      </c>
      <c r="J4648" s="2">
        <v>7400</v>
      </c>
      <c r="K4648" s="3" t="s">
        <v>205</v>
      </c>
      <c r="L4648" s="2">
        <v>12</v>
      </c>
      <c r="M4648" s="3">
        <v>0.69248142748427166</v>
      </c>
      <c r="N4648" s="3">
        <v>2334.767499689784</v>
      </c>
      <c r="O4648" s="3">
        <v>5.3663811776767645</v>
      </c>
      <c r="P4648" s="3">
        <f>1-0.712</f>
        <v>0.28800000000000003</v>
      </c>
      <c r="Q4648" s="3">
        <f t="shared" si="356"/>
        <v>1.5455177791709083</v>
      </c>
      <c r="R4648" s="3">
        <f t="shared" si="360"/>
        <v>1.5455177791709083</v>
      </c>
      <c r="S4648" s="3">
        <v>0.66355138743063535</v>
      </c>
      <c r="T4648" s="3">
        <f>1-0.531</f>
        <v>0.46899999999999997</v>
      </c>
      <c r="U4648" s="3">
        <f t="shared" si="357"/>
        <v>0.31120560070496794</v>
      </c>
      <c r="V4648" s="3">
        <f t="shared" si="361"/>
        <v>0.31120560070496794</v>
      </c>
    </row>
    <row r="4649" spans="1:22" x14ac:dyDescent="0.25">
      <c r="A4649" s="3" t="s">
        <v>158</v>
      </c>
      <c r="B4649" s="3" t="s">
        <v>89</v>
      </c>
      <c r="C4649" s="3" t="s">
        <v>9</v>
      </c>
      <c r="D4649" s="3" t="s">
        <v>262</v>
      </c>
      <c r="E4649" s="3">
        <v>0.56000000000000005</v>
      </c>
      <c r="F4649" s="3">
        <v>0.48</v>
      </c>
      <c r="G4649" s="3" t="s">
        <v>296</v>
      </c>
      <c r="H4649" s="2">
        <v>7400</v>
      </c>
      <c r="I4649" s="3" t="s">
        <v>108</v>
      </c>
      <c r="J4649" s="2">
        <v>7400</v>
      </c>
      <c r="K4649" s="3" t="s">
        <v>265</v>
      </c>
      <c r="L4649" s="2">
        <v>24</v>
      </c>
      <c r="M4649" s="3">
        <v>0.50072480285761578</v>
      </c>
      <c r="N4649" s="3">
        <v>1592.8298305321453</v>
      </c>
      <c r="O4649" s="3">
        <v>3.2966872628918442</v>
      </c>
      <c r="P4649" s="3">
        <v>1</v>
      </c>
      <c r="Q4649" s="3">
        <f t="shared" si="356"/>
        <v>3.2966872628918442</v>
      </c>
      <c r="R4649" s="3">
        <f t="shared" si="360"/>
        <v>3.2966872628918442</v>
      </c>
      <c r="S4649" s="3">
        <v>0.42758071897715533</v>
      </c>
      <c r="T4649" s="3">
        <v>1</v>
      </c>
      <c r="U4649" s="3">
        <f t="shared" si="357"/>
        <v>0.42758071897715533</v>
      </c>
      <c r="V4649" s="3">
        <f t="shared" si="361"/>
        <v>0.42758071897715533</v>
      </c>
    </row>
    <row r="4650" spans="1:22" x14ac:dyDescent="0.25">
      <c r="A4650" s="3" t="s">
        <v>158</v>
      </c>
      <c r="B4650" s="3" t="s">
        <v>8</v>
      </c>
      <c r="C4650" s="3" t="s">
        <v>9</v>
      </c>
      <c r="D4650" s="3" t="s">
        <v>159</v>
      </c>
      <c r="E4650" s="3">
        <v>0.36</v>
      </c>
      <c r="F4650" s="3">
        <v>0</v>
      </c>
      <c r="G4650" s="3" t="s">
        <v>163</v>
      </c>
      <c r="H4650" s="2">
        <v>7400</v>
      </c>
      <c r="I4650" s="3" t="s">
        <v>108</v>
      </c>
      <c r="J4650" s="2">
        <v>7400</v>
      </c>
      <c r="K4650" s="3" t="s">
        <v>164</v>
      </c>
      <c r="L4650" s="2">
        <v>6</v>
      </c>
      <c r="M4650" s="3">
        <v>0.84070210134129975</v>
      </c>
      <c r="N4650" s="3">
        <v>2197.2143670557539</v>
      </c>
      <c r="O4650" s="3">
        <v>5.2915975669302187</v>
      </c>
      <c r="P4650" s="3">
        <v>1</v>
      </c>
      <c r="Q4650" s="3">
        <f t="shared" si="356"/>
        <v>5.2915975669302187</v>
      </c>
      <c r="R4650" s="3">
        <f t="shared" si="360"/>
        <v>5.2915975669302187</v>
      </c>
      <c r="S4650" s="3">
        <v>0.85427172102307047</v>
      </c>
      <c r="T4650" s="3">
        <v>1</v>
      </c>
      <c r="U4650" s="3">
        <f t="shared" si="357"/>
        <v>0.85427172102307047</v>
      </c>
      <c r="V4650" s="3">
        <f t="shared" si="361"/>
        <v>0.85427172102307047</v>
      </c>
    </row>
    <row r="4651" spans="1:22" x14ac:dyDescent="0.25">
      <c r="A4651" s="3" t="s">
        <v>158</v>
      </c>
      <c r="B4651" s="3" t="s">
        <v>351</v>
      </c>
      <c r="C4651" s="3" t="s">
        <v>352</v>
      </c>
      <c r="D4651" s="3" t="s">
        <v>353</v>
      </c>
      <c r="E4651" s="3">
        <v>0.36</v>
      </c>
      <c r="F4651" s="3">
        <v>0.57999999999999996</v>
      </c>
      <c r="G4651" s="3" t="s">
        <v>283</v>
      </c>
      <c r="H4651" s="2">
        <v>7400</v>
      </c>
      <c r="I4651" s="3" t="s">
        <v>108</v>
      </c>
      <c r="J4651" s="2">
        <v>7400</v>
      </c>
      <c r="K4651" s="3" t="s">
        <v>287</v>
      </c>
      <c r="L4651" s="2">
        <v>26</v>
      </c>
      <c r="M4651" s="3">
        <v>0.90212310760919734</v>
      </c>
      <c r="N4651" s="3">
        <v>3145.3680904593703</v>
      </c>
      <c r="O4651" s="3">
        <v>6.9796946277523935</v>
      </c>
      <c r="P4651" s="3">
        <v>1</v>
      </c>
      <c r="Q4651" s="3">
        <f t="shared" si="356"/>
        <v>6.9796946277523935</v>
      </c>
      <c r="R4651" s="3">
        <f t="shared" si="360"/>
        <v>6.9796946277523935</v>
      </c>
      <c r="S4651" s="3">
        <v>0.92224588681381259</v>
      </c>
      <c r="T4651" s="3">
        <v>1</v>
      </c>
      <c r="U4651" s="3">
        <f t="shared" si="357"/>
        <v>0.92224588681381259</v>
      </c>
      <c r="V4651" s="3">
        <f t="shared" si="361"/>
        <v>0.92224588681381259</v>
      </c>
    </row>
    <row r="4652" spans="1:22" x14ac:dyDescent="0.25">
      <c r="A4652" s="3" t="s">
        <v>158</v>
      </c>
      <c r="B4652" s="3" t="s">
        <v>8</v>
      </c>
      <c r="C4652" s="3" t="s">
        <v>9</v>
      </c>
      <c r="D4652" s="3" t="s">
        <v>197</v>
      </c>
      <c r="E4652" s="3">
        <v>0.56000000000000005</v>
      </c>
      <c r="F4652" s="3">
        <v>0.48</v>
      </c>
      <c r="G4652" s="3" t="s">
        <v>250</v>
      </c>
      <c r="H4652" s="2">
        <v>7400</v>
      </c>
      <c r="I4652" s="3" t="s">
        <v>108</v>
      </c>
      <c r="J4652" s="2">
        <v>7400</v>
      </c>
      <c r="K4652" s="3" t="s">
        <v>208</v>
      </c>
      <c r="L4652" s="2">
        <v>14</v>
      </c>
      <c r="M4652" s="3">
        <v>1.9593128591514082</v>
      </c>
      <c r="N4652" s="3">
        <v>6204.5961581679167</v>
      </c>
      <c r="O4652" s="3">
        <v>16.874146049501768</v>
      </c>
      <c r="P4652" s="3">
        <f>1-0.712</f>
        <v>0.28800000000000003</v>
      </c>
      <c r="Q4652" s="3">
        <f t="shared" si="356"/>
        <v>4.8597540622565099</v>
      </c>
      <c r="R4652" s="3">
        <f t="shared" si="360"/>
        <v>4.8597540622565099</v>
      </c>
      <c r="S4652" s="3">
        <v>2.541190329955763</v>
      </c>
      <c r="T4652" s="3">
        <f>1-0.531</f>
        <v>0.46899999999999997</v>
      </c>
      <c r="U4652" s="3">
        <f t="shared" si="357"/>
        <v>1.1918182647492528</v>
      </c>
      <c r="V4652" s="3">
        <f t="shared" si="361"/>
        <v>1.1918182647492528</v>
      </c>
    </row>
    <row r="4653" spans="1:22" x14ac:dyDescent="0.25">
      <c r="A4653" s="3" t="s">
        <v>158</v>
      </c>
      <c r="B4653" s="3" t="s">
        <v>8</v>
      </c>
      <c r="C4653" s="3" t="s">
        <v>9</v>
      </c>
      <c r="D4653" s="3" t="s">
        <v>10</v>
      </c>
      <c r="E4653" s="3">
        <v>0.56000000000000005</v>
      </c>
      <c r="F4653" s="3">
        <v>0.48</v>
      </c>
      <c r="G4653" s="3" t="s">
        <v>19</v>
      </c>
      <c r="H4653" s="2">
        <v>7400</v>
      </c>
      <c r="I4653" s="3" t="s">
        <v>108</v>
      </c>
      <c r="J4653" s="2">
        <v>7400</v>
      </c>
      <c r="K4653" s="3" t="s">
        <v>19</v>
      </c>
      <c r="L4653" s="2">
        <v>9</v>
      </c>
      <c r="M4653" s="3">
        <v>2.1807432033420051</v>
      </c>
      <c r="N4653" s="3">
        <v>6643.9297064588418</v>
      </c>
      <c r="O4653" s="3">
        <v>14.028599146399767</v>
      </c>
      <c r="P4653" s="3">
        <v>1</v>
      </c>
      <c r="Q4653" s="3">
        <f t="shared" si="356"/>
        <v>14.028599146399767</v>
      </c>
      <c r="R4653" s="3">
        <f t="shared" si="360"/>
        <v>14.028599146399767</v>
      </c>
      <c r="S4653" s="3">
        <v>2.0103173545617334</v>
      </c>
      <c r="T4653" s="3">
        <v>1</v>
      </c>
      <c r="U4653" s="3">
        <f t="shared" si="357"/>
        <v>2.0103173545617334</v>
      </c>
      <c r="V4653" s="3">
        <f t="shared" si="361"/>
        <v>2.0103173545617334</v>
      </c>
    </row>
    <row r="4654" spans="1:22" x14ac:dyDescent="0.25">
      <c r="A4654" s="3" t="s">
        <v>158</v>
      </c>
      <c r="B4654" s="3" t="s">
        <v>310</v>
      </c>
      <c r="C4654" s="3" t="s">
        <v>9</v>
      </c>
      <c r="D4654" s="3" t="s">
        <v>197</v>
      </c>
      <c r="E4654" s="3">
        <v>0.56000000000000005</v>
      </c>
      <c r="F4654" s="3">
        <v>0.48</v>
      </c>
      <c r="G4654" s="3" t="s">
        <v>323</v>
      </c>
      <c r="H4654" s="2">
        <v>7400</v>
      </c>
      <c r="I4654" s="3" t="s">
        <v>108</v>
      </c>
      <c r="J4654" s="2">
        <v>7400</v>
      </c>
      <c r="K4654" s="3" t="s">
        <v>319</v>
      </c>
      <c r="L4654" s="2">
        <v>36</v>
      </c>
      <c r="M4654" s="3">
        <v>3.28712656078276</v>
      </c>
      <c r="N4654" s="3">
        <v>6484.6715024432042</v>
      </c>
      <c r="O4654" s="3">
        <v>14.115075612505345</v>
      </c>
      <c r="P4654" s="3">
        <v>1</v>
      </c>
      <c r="Q4654" s="3">
        <f t="shared" si="356"/>
        <v>14.115075612505345</v>
      </c>
      <c r="R4654" s="3">
        <f t="shared" si="360"/>
        <v>14.115075612505345</v>
      </c>
      <c r="S4654" s="3">
        <v>1.5136739242001611</v>
      </c>
      <c r="T4654" s="3">
        <v>1</v>
      </c>
      <c r="U4654" s="3">
        <f t="shared" si="357"/>
        <v>1.5136739242001611</v>
      </c>
      <c r="V4654" s="3">
        <f t="shared" si="361"/>
        <v>1.5136739242001611</v>
      </c>
    </row>
    <row r="4655" spans="1:22" x14ac:dyDescent="0.25">
      <c r="A4655" s="3" t="s">
        <v>158</v>
      </c>
      <c r="B4655" s="3" t="s">
        <v>310</v>
      </c>
      <c r="C4655" s="3" t="s">
        <v>9</v>
      </c>
      <c r="D4655" s="3" t="s">
        <v>311</v>
      </c>
      <c r="E4655" s="3">
        <v>0.56000000000000005</v>
      </c>
      <c r="F4655" s="3">
        <v>0.48</v>
      </c>
      <c r="G4655" s="3" t="s">
        <v>19</v>
      </c>
      <c r="H4655" s="2">
        <v>7400</v>
      </c>
      <c r="I4655" s="3" t="s">
        <v>108</v>
      </c>
      <c r="J4655" s="2">
        <v>7400</v>
      </c>
      <c r="K4655" s="3" t="s">
        <v>19</v>
      </c>
      <c r="L4655" s="2">
        <v>23</v>
      </c>
      <c r="M4655" s="3">
        <v>3.5733124907833398</v>
      </c>
      <c r="N4655" s="3">
        <v>7594.2185060797538</v>
      </c>
      <c r="O4655" s="3">
        <v>16.395339580370663</v>
      </c>
      <c r="P4655" s="3">
        <v>1</v>
      </c>
      <c r="Q4655" s="3">
        <f t="shared" si="356"/>
        <v>16.395339580370663</v>
      </c>
      <c r="R4655" s="3">
        <f t="shared" si="360"/>
        <v>16.395339580370663</v>
      </c>
      <c r="S4655" s="3">
        <v>1.4834916217024581</v>
      </c>
      <c r="T4655" s="3">
        <v>1</v>
      </c>
      <c r="U4655" s="3">
        <f t="shared" si="357"/>
        <v>1.4834916217024581</v>
      </c>
      <c r="V4655" s="3">
        <f t="shared" si="361"/>
        <v>1.4834916217024581</v>
      </c>
    </row>
    <row r="4656" spans="1:22" x14ac:dyDescent="0.25">
      <c r="A4656" s="3" t="s">
        <v>158</v>
      </c>
      <c r="B4656" s="3" t="s">
        <v>310</v>
      </c>
      <c r="C4656" s="3" t="s">
        <v>9</v>
      </c>
      <c r="D4656" s="3" t="s">
        <v>197</v>
      </c>
      <c r="E4656" s="3">
        <v>0.56000000000000005</v>
      </c>
      <c r="F4656" s="3">
        <v>0.48</v>
      </c>
      <c r="G4656" s="3" t="s">
        <v>59</v>
      </c>
      <c r="H4656" s="2">
        <v>7400</v>
      </c>
      <c r="I4656" s="3" t="s">
        <v>108</v>
      </c>
      <c r="J4656" s="2">
        <v>7400</v>
      </c>
      <c r="K4656" s="3" t="s">
        <v>62</v>
      </c>
      <c r="L4656" s="2">
        <v>15</v>
      </c>
      <c r="M4656" s="3">
        <v>6.18965228306371</v>
      </c>
      <c r="N4656" s="3">
        <v>11712.52419888839</v>
      </c>
      <c r="O4656" s="3">
        <v>20.413881574915198</v>
      </c>
      <c r="P4656" s="3">
        <v>1</v>
      </c>
      <c r="Q4656" s="3">
        <f t="shared" si="356"/>
        <v>20.413881574915198</v>
      </c>
      <c r="R4656" s="3">
        <f t="shared" si="360"/>
        <v>20.413881574915198</v>
      </c>
      <c r="S4656" s="3">
        <v>1.9673745455331508</v>
      </c>
      <c r="T4656" s="3">
        <v>1</v>
      </c>
      <c r="U4656" s="3">
        <f t="shared" si="357"/>
        <v>1.9673745455331508</v>
      </c>
      <c r="V4656" s="3">
        <f t="shared" si="361"/>
        <v>1.9673745455331508</v>
      </c>
    </row>
    <row r="4657" spans="1:22" x14ac:dyDescent="0.25">
      <c r="A4657" s="3" t="s">
        <v>158</v>
      </c>
      <c r="B4657" s="3" t="s">
        <v>89</v>
      </c>
      <c r="C4657" s="3" t="s">
        <v>9</v>
      </c>
      <c r="D4657" s="3" t="s">
        <v>262</v>
      </c>
      <c r="E4657" s="3">
        <v>0.56000000000000005</v>
      </c>
      <c r="F4657" s="3">
        <v>0.48</v>
      </c>
      <c r="G4657" s="3" t="s">
        <v>309</v>
      </c>
      <c r="H4657" s="2">
        <v>7400</v>
      </c>
      <c r="I4657" s="3" t="s">
        <v>108</v>
      </c>
      <c r="J4657" s="2">
        <v>7400</v>
      </c>
      <c r="K4657" s="3" t="s">
        <v>266</v>
      </c>
      <c r="L4657" s="2">
        <v>18</v>
      </c>
      <c r="M4657" s="3">
        <v>3.078036166104714</v>
      </c>
      <c r="N4657" s="3">
        <v>9847.6730727443446</v>
      </c>
      <c r="O4657" s="3">
        <v>20.967898871135301</v>
      </c>
      <c r="P4657" s="3">
        <v>1</v>
      </c>
      <c r="Q4657" s="3">
        <f t="shared" si="356"/>
        <v>20.967898871135301</v>
      </c>
      <c r="R4657" s="3">
        <f t="shared" si="360"/>
        <v>20.967898871135301</v>
      </c>
      <c r="S4657" s="3">
        <v>2.8761215081622313</v>
      </c>
      <c r="T4657" s="3">
        <v>1</v>
      </c>
      <c r="U4657" s="3">
        <f t="shared" si="357"/>
        <v>2.8761215081622313</v>
      </c>
      <c r="V4657" s="3">
        <f t="shared" si="361"/>
        <v>2.8761215081622313</v>
      </c>
    </row>
    <row r="4658" spans="1:22" x14ac:dyDescent="0.25">
      <c r="A4658" s="3" t="s">
        <v>158</v>
      </c>
      <c r="B4658" s="3" t="s">
        <v>8</v>
      </c>
      <c r="C4658" s="3" t="s">
        <v>9</v>
      </c>
      <c r="D4658" s="3" t="s">
        <v>197</v>
      </c>
      <c r="E4658" s="3">
        <v>0.56000000000000005</v>
      </c>
      <c r="F4658" s="3">
        <v>0.48</v>
      </c>
      <c r="G4658" s="3" t="s">
        <v>250</v>
      </c>
      <c r="H4658" s="2">
        <v>7400</v>
      </c>
      <c r="I4658" s="3" t="s">
        <v>108</v>
      </c>
      <c r="J4658" s="2">
        <v>7400</v>
      </c>
      <c r="K4658" s="3" t="s">
        <v>207</v>
      </c>
      <c r="L4658" s="2">
        <v>59</v>
      </c>
      <c r="M4658" s="3">
        <v>7.398435948604595</v>
      </c>
      <c r="N4658" s="3">
        <v>19323.467940758066</v>
      </c>
      <c r="O4658" s="3">
        <v>45.497631790286285</v>
      </c>
      <c r="P4658" s="3">
        <f>1-0.712</f>
        <v>0.28800000000000003</v>
      </c>
      <c r="Q4658" s="3">
        <f t="shared" si="356"/>
        <v>13.103317955602451</v>
      </c>
      <c r="R4658" s="3">
        <f t="shared" si="360"/>
        <v>13.103317955602451</v>
      </c>
      <c r="S4658" s="3">
        <v>5.4733321237515762</v>
      </c>
      <c r="T4658" s="3">
        <f>1-0.531</f>
        <v>0.46899999999999997</v>
      </c>
      <c r="U4658" s="3">
        <f t="shared" si="357"/>
        <v>2.5669927660394891</v>
      </c>
      <c r="V4658" s="3">
        <f t="shared" si="361"/>
        <v>2.5669927660394891</v>
      </c>
    </row>
    <row r="4659" spans="1:22" x14ac:dyDescent="0.25">
      <c r="A4659" s="3" t="s">
        <v>158</v>
      </c>
      <c r="B4659" s="3" t="s">
        <v>8</v>
      </c>
      <c r="C4659" s="3" t="s">
        <v>9</v>
      </c>
      <c r="D4659" s="3" t="s">
        <v>197</v>
      </c>
      <c r="E4659" s="3">
        <v>0.56000000000000005</v>
      </c>
      <c r="F4659" s="3">
        <v>0.48</v>
      </c>
      <c r="G4659" s="3" t="s">
        <v>11</v>
      </c>
      <c r="H4659" s="2">
        <v>7400</v>
      </c>
      <c r="I4659" s="3" t="s">
        <v>108</v>
      </c>
      <c r="J4659" s="2">
        <v>7400</v>
      </c>
      <c r="K4659" s="3" t="s">
        <v>13</v>
      </c>
      <c r="L4659" s="2">
        <v>16</v>
      </c>
      <c r="M4659" s="3">
        <v>3.2061284220820068</v>
      </c>
      <c r="N4659" s="3">
        <v>10743.310036138748</v>
      </c>
      <c r="O4659" s="3">
        <v>23.553346342821769</v>
      </c>
      <c r="P4659" s="3">
        <v>1</v>
      </c>
      <c r="Q4659" s="3">
        <f t="shared" si="356"/>
        <v>23.553346342821769</v>
      </c>
      <c r="R4659" s="3">
        <f t="shared" si="360"/>
        <v>23.553346342821769</v>
      </c>
      <c r="S4659" s="3">
        <v>2.701810605112549</v>
      </c>
      <c r="T4659" s="3">
        <v>1</v>
      </c>
      <c r="U4659" s="3">
        <f t="shared" si="357"/>
        <v>2.701810605112549</v>
      </c>
      <c r="V4659" s="3">
        <f t="shared" si="361"/>
        <v>2.701810605112549</v>
      </c>
    </row>
    <row r="4660" spans="1:22" x14ac:dyDescent="0.25">
      <c r="A4660" s="3" t="s">
        <v>158</v>
      </c>
      <c r="B4660" s="3" t="s">
        <v>8</v>
      </c>
      <c r="C4660" s="3" t="s">
        <v>9</v>
      </c>
      <c r="D4660" s="3" t="s">
        <v>159</v>
      </c>
      <c r="E4660" s="3">
        <v>0.36</v>
      </c>
      <c r="F4660" s="3">
        <v>0</v>
      </c>
      <c r="G4660" s="3" t="s">
        <v>166</v>
      </c>
      <c r="H4660" s="2">
        <v>7400</v>
      </c>
      <c r="I4660" s="3" t="s">
        <v>108</v>
      </c>
      <c r="J4660" s="2">
        <v>7400</v>
      </c>
      <c r="K4660" s="3" t="s">
        <v>167</v>
      </c>
      <c r="L4660" s="2">
        <v>30</v>
      </c>
      <c r="M4660" s="3">
        <v>6.5911682207125111</v>
      </c>
      <c r="N4660" s="3">
        <v>13495.823239451431</v>
      </c>
      <c r="O4660" s="3">
        <v>27.088049389552328</v>
      </c>
      <c r="P4660" s="3">
        <v>1</v>
      </c>
      <c r="Q4660" s="3">
        <f t="shared" si="356"/>
        <v>27.088049389552328</v>
      </c>
      <c r="R4660" s="3">
        <f t="shared" si="360"/>
        <v>27.088049389552328</v>
      </c>
      <c r="S4660" s="3">
        <v>6.3089916592828823</v>
      </c>
      <c r="T4660" s="3">
        <v>1</v>
      </c>
      <c r="U4660" s="3">
        <f t="shared" si="357"/>
        <v>6.3089916592828823</v>
      </c>
      <c r="V4660" s="3">
        <f t="shared" si="361"/>
        <v>6.3089916592828823</v>
      </c>
    </row>
    <row r="4661" spans="1:22" x14ac:dyDescent="0.25">
      <c r="A4661" s="3" t="s">
        <v>158</v>
      </c>
      <c r="B4661" s="3" t="s">
        <v>310</v>
      </c>
      <c r="C4661" s="3" t="s">
        <v>9</v>
      </c>
      <c r="D4661" s="3" t="s">
        <v>312</v>
      </c>
      <c r="E4661" s="3">
        <v>0.56000000000000005</v>
      </c>
      <c r="F4661" s="3">
        <v>0.48</v>
      </c>
      <c r="G4661" s="3" t="s">
        <v>264</v>
      </c>
      <c r="H4661" s="2">
        <v>7400</v>
      </c>
      <c r="I4661" s="3" t="s">
        <v>108</v>
      </c>
      <c r="J4661" s="2">
        <v>7400</v>
      </c>
      <c r="K4661" s="3" t="s">
        <v>264</v>
      </c>
      <c r="L4661" s="2">
        <v>23</v>
      </c>
      <c r="M4661" s="3">
        <v>5.2470485554375221</v>
      </c>
      <c r="N4661" s="3">
        <v>13864.539605243273</v>
      </c>
      <c r="O4661" s="3">
        <v>27.975220746671337</v>
      </c>
      <c r="P4661" s="3">
        <v>1</v>
      </c>
      <c r="Q4661" s="3">
        <f t="shared" si="356"/>
        <v>27.975220746671337</v>
      </c>
      <c r="R4661" s="3">
        <f t="shared" si="360"/>
        <v>27.975220746671337</v>
      </c>
      <c r="S4661" s="3">
        <v>3.2562457850412159</v>
      </c>
      <c r="T4661" s="3">
        <v>1</v>
      </c>
      <c r="U4661" s="3">
        <f t="shared" si="357"/>
        <v>3.2562457850412159</v>
      </c>
      <c r="V4661" s="3">
        <f t="shared" si="361"/>
        <v>3.2562457850412159</v>
      </c>
    </row>
    <row r="4662" spans="1:22" x14ac:dyDescent="0.25">
      <c r="A4662" s="3" t="s">
        <v>158</v>
      </c>
      <c r="B4662" s="3" t="s">
        <v>310</v>
      </c>
      <c r="C4662" s="3" t="s">
        <v>9</v>
      </c>
      <c r="D4662" s="3" t="s">
        <v>197</v>
      </c>
      <c r="E4662" s="3">
        <v>0.56000000000000005</v>
      </c>
      <c r="F4662" s="3">
        <v>0.48</v>
      </c>
      <c r="G4662" s="3" t="s">
        <v>320</v>
      </c>
      <c r="H4662" s="2">
        <v>7400</v>
      </c>
      <c r="I4662" s="3" t="s">
        <v>108</v>
      </c>
      <c r="J4662" s="2">
        <v>7400</v>
      </c>
      <c r="K4662" s="3" t="s">
        <v>314</v>
      </c>
      <c r="L4662" s="2">
        <v>21</v>
      </c>
      <c r="M4662" s="3">
        <v>4.792681795014607</v>
      </c>
      <c r="N4662" s="3">
        <v>14973.243396290522</v>
      </c>
      <c r="O4662" s="3">
        <v>29.681036928061218</v>
      </c>
      <c r="P4662" s="3">
        <v>1</v>
      </c>
      <c r="Q4662" s="3">
        <f t="shared" si="356"/>
        <v>29.681036928061218</v>
      </c>
      <c r="R4662" s="3">
        <f t="shared" si="360"/>
        <v>29.681036928061218</v>
      </c>
      <c r="S4662" s="3">
        <v>4.0201189391466583</v>
      </c>
      <c r="T4662" s="3">
        <v>1</v>
      </c>
      <c r="U4662" s="3">
        <f t="shared" si="357"/>
        <v>4.0201189391466583</v>
      </c>
      <c r="V4662" s="3">
        <f t="shared" si="361"/>
        <v>4.0201189391466583</v>
      </c>
    </row>
    <row r="4663" spans="1:22" x14ac:dyDescent="0.25">
      <c r="A4663" s="3" t="s">
        <v>158</v>
      </c>
      <c r="B4663" s="3" t="s">
        <v>310</v>
      </c>
      <c r="C4663" s="3" t="s">
        <v>9</v>
      </c>
      <c r="D4663" s="3" t="s">
        <v>312</v>
      </c>
      <c r="E4663" s="3">
        <v>0.56000000000000005</v>
      </c>
      <c r="F4663" s="3">
        <v>0.48</v>
      </c>
      <c r="G4663" s="3" t="s">
        <v>320</v>
      </c>
      <c r="H4663" s="2">
        <v>7400</v>
      </c>
      <c r="I4663" s="3" t="s">
        <v>108</v>
      </c>
      <c r="J4663" s="2">
        <v>7400</v>
      </c>
      <c r="K4663" s="3" t="s">
        <v>314</v>
      </c>
      <c r="L4663" s="2">
        <v>22</v>
      </c>
      <c r="M4663" s="3">
        <v>6.5857962509997625</v>
      </c>
      <c r="N4663" s="3">
        <v>20313.501270834666</v>
      </c>
      <c r="O4663" s="3">
        <v>44.991361535316919</v>
      </c>
      <c r="P4663" s="3">
        <v>1</v>
      </c>
      <c r="Q4663" s="3">
        <f t="shared" si="356"/>
        <v>44.991361535316919</v>
      </c>
      <c r="R4663" s="3">
        <f t="shared" si="360"/>
        <v>44.991361535316919</v>
      </c>
      <c r="S4663" s="3">
        <v>5.432203380388728</v>
      </c>
      <c r="T4663" s="3">
        <v>1</v>
      </c>
      <c r="U4663" s="3">
        <f t="shared" si="357"/>
        <v>5.432203380388728</v>
      </c>
      <c r="V4663" s="3">
        <f t="shared" si="361"/>
        <v>5.432203380388728</v>
      </c>
    </row>
    <row r="4664" spans="1:22" x14ac:dyDescent="0.25">
      <c r="A4664" s="3" t="s">
        <v>158</v>
      </c>
      <c r="B4664" s="3" t="s">
        <v>310</v>
      </c>
      <c r="C4664" s="3" t="s">
        <v>9</v>
      </c>
      <c r="D4664" s="3" t="s">
        <v>197</v>
      </c>
      <c r="E4664" s="3">
        <v>0.56000000000000005</v>
      </c>
      <c r="F4664" s="3">
        <v>0.48</v>
      </c>
      <c r="G4664" s="3" t="s">
        <v>163</v>
      </c>
      <c r="H4664" s="2">
        <v>7400</v>
      </c>
      <c r="I4664" s="3" t="s">
        <v>108</v>
      </c>
      <c r="J4664" s="2">
        <v>7400</v>
      </c>
      <c r="K4664" s="3" t="s">
        <v>164</v>
      </c>
      <c r="L4664" s="2">
        <v>94</v>
      </c>
      <c r="M4664" s="3">
        <v>18.571251588888639</v>
      </c>
      <c r="N4664" s="3">
        <v>49108.809193124056</v>
      </c>
      <c r="O4664" s="3">
        <v>95.23266559880922</v>
      </c>
      <c r="P4664" s="3">
        <v>1</v>
      </c>
      <c r="Q4664" s="3">
        <f t="shared" si="356"/>
        <v>95.23266559880922</v>
      </c>
      <c r="R4664" s="3">
        <f t="shared" si="360"/>
        <v>95.23266559880922</v>
      </c>
      <c r="S4664" s="3">
        <v>11.285245325830607</v>
      </c>
      <c r="T4664" s="3">
        <v>1</v>
      </c>
      <c r="U4664" s="3">
        <f t="shared" si="357"/>
        <v>11.285245325830607</v>
      </c>
      <c r="V4664" s="3">
        <f t="shared" si="361"/>
        <v>11.285245325830607</v>
      </c>
    </row>
    <row r="4665" spans="1:22" x14ac:dyDescent="0.25">
      <c r="A4665" s="3" t="s">
        <v>158</v>
      </c>
      <c r="B4665" s="3" t="s">
        <v>310</v>
      </c>
      <c r="C4665" s="3" t="s">
        <v>9</v>
      </c>
      <c r="D4665" s="3" t="s">
        <v>197</v>
      </c>
      <c r="E4665" s="3">
        <v>0.56000000000000005</v>
      </c>
      <c r="F4665" s="3">
        <v>0.48</v>
      </c>
      <c r="G4665" s="3" t="s">
        <v>264</v>
      </c>
      <c r="H4665" s="2">
        <v>7400</v>
      </c>
      <c r="I4665" s="3" t="s">
        <v>108</v>
      </c>
      <c r="J4665" s="2">
        <v>7400</v>
      </c>
      <c r="K4665" s="3" t="s">
        <v>264</v>
      </c>
      <c r="L4665" s="2">
        <v>81</v>
      </c>
      <c r="M4665" s="3">
        <v>21.055075727618068</v>
      </c>
      <c r="N4665" s="3">
        <v>46580.248855405189</v>
      </c>
      <c r="O4665" s="3">
        <v>102.71272155689567</v>
      </c>
      <c r="P4665" s="3">
        <v>1</v>
      </c>
      <c r="Q4665" s="3">
        <f t="shared" si="356"/>
        <v>102.71272155689567</v>
      </c>
      <c r="R4665" s="3">
        <f t="shared" si="360"/>
        <v>102.71272155689567</v>
      </c>
      <c r="S4665" s="3">
        <v>12.093151582274047</v>
      </c>
      <c r="T4665" s="3">
        <v>1</v>
      </c>
      <c r="U4665" s="3">
        <f t="shared" si="357"/>
        <v>12.093151582274047</v>
      </c>
      <c r="V4665" s="3">
        <f t="shared" si="361"/>
        <v>12.093151582274047</v>
      </c>
    </row>
    <row r="4666" spans="1:22" x14ac:dyDescent="0.25">
      <c r="A4666" s="3" t="s">
        <v>158</v>
      </c>
      <c r="B4666" s="3" t="s">
        <v>8</v>
      </c>
      <c r="C4666" s="3" t="s">
        <v>9</v>
      </c>
      <c r="D4666" s="3" t="s">
        <v>197</v>
      </c>
      <c r="E4666" s="3">
        <v>0.56000000000000005</v>
      </c>
      <c r="F4666" s="3">
        <v>0.48</v>
      </c>
      <c r="G4666" s="3" t="s">
        <v>19</v>
      </c>
      <c r="H4666" s="2">
        <v>7400</v>
      </c>
      <c r="I4666" s="3" t="s">
        <v>108</v>
      </c>
      <c r="J4666" s="2">
        <v>7400</v>
      </c>
      <c r="K4666" s="3" t="s">
        <v>168</v>
      </c>
      <c r="L4666" s="2">
        <v>174</v>
      </c>
      <c r="M4666" s="3">
        <v>43.388635344497764</v>
      </c>
      <c r="N4666" s="3">
        <v>130169.41565168949</v>
      </c>
      <c r="O4666" s="3">
        <v>285.28573576546461</v>
      </c>
      <c r="P4666" s="3">
        <f>1-0.712</f>
        <v>0.28800000000000003</v>
      </c>
      <c r="Q4666" s="3">
        <f t="shared" si="356"/>
        <v>82.162291900453823</v>
      </c>
      <c r="R4666" s="3">
        <f t="shared" si="360"/>
        <v>82.162291900453823</v>
      </c>
      <c r="S4666" s="3">
        <v>36.767702998297885</v>
      </c>
      <c r="T4666" s="3">
        <f>1-0.531</f>
        <v>0.46899999999999997</v>
      </c>
      <c r="U4666" s="3">
        <f t="shared" si="357"/>
        <v>17.244052706201707</v>
      </c>
      <c r="V4666" s="3">
        <f t="shared" si="361"/>
        <v>17.244052706201707</v>
      </c>
    </row>
    <row r="4667" spans="1:22" x14ac:dyDescent="0.25">
      <c r="A4667" s="3" t="s">
        <v>158</v>
      </c>
      <c r="B4667" s="3" t="s">
        <v>351</v>
      </c>
      <c r="C4667" s="3" t="s">
        <v>352</v>
      </c>
      <c r="D4667" s="3" t="s">
        <v>353</v>
      </c>
      <c r="E4667" s="3">
        <v>0.36</v>
      </c>
      <c r="F4667" s="3">
        <v>0.57999999999999996</v>
      </c>
      <c r="G4667" s="3" t="s">
        <v>272</v>
      </c>
      <c r="H4667" s="2">
        <v>7400</v>
      </c>
      <c r="I4667" s="3" t="s">
        <v>108</v>
      </c>
      <c r="J4667" s="2">
        <v>7400</v>
      </c>
      <c r="K4667" s="3" t="s">
        <v>272</v>
      </c>
      <c r="L4667" s="2">
        <v>136</v>
      </c>
      <c r="M4667" s="3">
        <v>34.699982779802447</v>
      </c>
      <c r="N4667" s="3">
        <v>89017.603657660991</v>
      </c>
      <c r="O4667" s="3">
        <v>183.15668045288086</v>
      </c>
      <c r="P4667" s="3">
        <v>1</v>
      </c>
      <c r="Q4667" s="3">
        <f t="shared" si="356"/>
        <v>183.15668045288086</v>
      </c>
      <c r="R4667" s="3">
        <f t="shared" si="360"/>
        <v>183.15668045288086</v>
      </c>
      <c r="S4667" s="3">
        <v>23.260667522248657</v>
      </c>
      <c r="T4667" s="3">
        <v>1</v>
      </c>
      <c r="U4667" s="3">
        <f t="shared" si="357"/>
        <v>23.260667522248657</v>
      </c>
      <c r="V4667" s="3">
        <f t="shared" si="361"/>
        <v>23.260667522248657</v>
      </c>
    </row>
    <row r="4668" spans="1:22" x14ac:dyDescent="0.25">
      <c r="A4668" s="3" t="s">
        <v>158</v>
      </c>
      <c r="B4668" s="3" t="s">
        <v>8</v>
      </c>
      <c r="C4668" s="3" t="s">
        <v>9</v>
      </c>
      <c r="D4668" s="3" t="s">
        <v>197</v>
      </c>
      <c r="E4668" s="3">
        <v>0.56000000000000005</v>
      </c>
      <c r="F4668" s="3">
        <v>0.48</v>
      </c>
      <c r="G4668" s="3" t="s">
        <v>166</v>
      </c>
      <c r="H4668" s="2">
        <v>7400</v>
      </c>
      <c r="I4668" s="3" t="s">
        <v>108</v>
      </c>
      <c r="J4668" s="2">
        <v>7400</v>
      </c>
      <c r="K4668" s="3" t="s">
        <v>167</v>
      </c>
      <c r="L4668" s="2">
        <v>124</v>
      </c>
      <c r="M4668" s="3">
        <v>35.779510444107387</v>
      </c>
      <c r="N4668" s="3">
        <v>89563.244274803612</v>
      </c>
      <c r="O4668" s="3">
        <v>189.64206081066732</v>
      </c>
      <c r="P4668" s="3">
        <v>1</v>
      </c>
      <c r="Q4668" s="3">
        <f t="shared" si="356"/>
        <v>189.64206081066732</v>
      </c>
      <c r="R4668" s="3">
        <f t="shared" ref="R4668:R4687" si="362">Q4668</f>
        <v>189.64206081066732</v>
      </c>
      <c r="S4668" s="3">
        <v>23.752419780216435</v>
      </c>
      <c r="T4668" s="3">
        <v>1</v>
      </c>
      <c r="U4668" s="3">
        <f t="shared" si="357"/>
        <v>23.752419780216435</v>
      </c>
      <c r="V4668" s="3">
        <f t="shared" ref="V4668:V4687" si="363">U4668</f>
        <v>23.752419780216435</v>
      </c>
    </row>
    <row r="4669" spans="1:22" x14ac:dyDescent="0.25">
      <c r="A4669" s="3" t="s">
        <v>158</v>
      </c>
      <c r="B4669" s="3" t="s">
        <v>8</v>
      </c>
      <c r="C4669" s="3" t="s">
        <v>9</v>
      </c>
      <c r="D4669" s="3" t="s">
        <v>197</v>
      </c>
      <c r="E4669" s="3">
        <v>0.56000000000000005</v>
      </c>
      <c r="F4669" s="3">
        <v>0.48</v>
      </c>
      <c r="G4669" s="3" t="s">
        <v>184</v>
      </c>
      <c r="H4669" s="2">
        <v>7400</v>
      </c>
      <c r="I4669" s="3" t="s">
        <v>108</v>
      </c>
      <c r="J4669" s="2">
        <v>7400</v>
      </c>
      <c r="K4669" s="3" t="s">
        <v>172</v>
      </c>
      <c r="L4669" s="2">
        <v>205</v>
      </c>
      <c r="M4669" s="3">
        <v>61.601702976324503</v>
      </c>
      <c r="N4669" s="3">
        <v>208912.24866172066</v>
      </c>
      <c r="O4669" s="3">
        <v>421.55771020335692</v>
      </c>
      <c r="P4669" s="3">
        <f>1-0.712</f>
        <v>0.28800000000000003</v>
      </c>
      <c r="Q4669" s="3">
        <f t="shared" si="356"/>
        <v>121.40862053856681</v>
      </c>
      <c r="R4669" s="3">
        <f t="shared" si="362"/>
        <v>121.40862053856681</v>
      </c>
      <c r="S4669" s="3">
        <v>51.627047725108469</v>
      </c>
      <c r="T4669" s="3">
        <f>1-0.531</f>
        <v>0.46899999999999997</v>
      </c>
      <c r="U4669" s="3">
        <f t="shared" si="357"/>
        <v>24.213085383075871</v>
      </c>
      <c r="V4669" s="3">
        <f t="shared" si="363"/>
        <v>24.213085383075871</v>
      </c>
    </row>
    <row r="4670" spans="1:22" x14ac:dyDescent="0.25">
      <c r="A4670" s="3" t="s">
        <v>158</v>
      </c>
      <c r="B4670" s="3" t="s">
        <v>8</v>
      </c>
      <c r="C4670" s="3" t="s">
        <v>9</v>
      </c>
      <c r="D4670" s="3" t="s">
        <v>197</v>
      </c>
      <c r="E4670" s="3">
        <v>0.56000000000000005</v>
      </c>
      <c r="F4670" s="3">
        <v>0.48</v>
      </c>
      <c r="G4670" s="3" t="s">
        <v>183</v>
      </c>
      <c r="H4670" s="2">
        <v>7400</v>
      </c>
      <c r="I4670" s="3" t="s">
        <v>108</v>
      </c>
      <c r="J4670" s="2">
        <v>7400</v>
      </c>
      <c r="K4670" s="3" t="s">
        <v>169</v>
      </c>
      <c r="L4670" s="2">
        <v>100</v>
      </c>
      <c r="M4670" s="3">
        <v>33.865571710706732</v>
      </c>
      <c r="N4670" s="3">
        <v>99193.30028663305</v>
      </c>
      <c r="O4670" s="3">
        <v>199.31509296080662</v>
      </c>
      <c r="P4670" s="3">
        <v>1</v>
      </c>
      <c r="Q4670" s="3">
        <f t="shared" si="356"/>
        <v>199.31509296080662</v>
      </c>
      <c r="R4670" s="3">
        <f t="shared" si="362"/>
        <v>199.31509296080662</v>
      </c>
      <c r="S4670" s="3">
        <v>25.162430490014771</v>
      </c>
      <c r="T4670" s="3">
        <v>1</v>
      </c>
      <c r="U4670" s="3">
        <f t="shared" si="357"/>
        <v>25.162430490014771</v>
      </c>
      <c r="V4670" s="3">
        <f t="shared" si="363"/>
        <v>25.162430490014771</v>
      </c>
    </row>
    <row r="4671" spans="1:22" x14ac:dyDescent="0.25">
      <c r="A4671" s="3" t="s">
        <v>158</v>
      </c>
      <c r="B4671" s="3" t="s">
        <v>8</v>
      </c>
      <c r="C4671" s="3" t="s">
        <v>9</v>
      </c>
      <c r="D4671" s="3" t="s">
        <v>10</v>
      </c>
      <c r="E4671" s="3">
        <v>0.56000000000000005</v>
      </c>
      <c r="F4671" s="3">
        <v>0.48</v>
      </c>
      <c r="G4671" s="3" t="s">
        <v>11</v>
      </c>
      <c r="H4671" s="2">
        <v>7400</v>
      </c>
      <c r="I4671" s="3" t="s">
        <v>108</v>
      </c>
      <c r="J4671" s="2">
        <v>7400</v>
      </c>
      <c r="K4671" s="3" t="s">
        <v>13</v>
      </c>
      <c r="L4671" s="2">
        <v>141</v>
      </c>
      <c r="M4671" s="3">
        <v>39.022678898714155</v>
      </c>
      <c r="N4671" s="3">
        <v>117827.48134035974</v>
      </c>
      <c r="O4671" s="3">
        <v>239.98789345587204</v>
      </c>
      <c r="P4671" s="3">
        <v>1</v>
      </c>
      <c r="Q4671" s="3">
        <f t="shared" si="356"/>
        <v>239.98789345587204</v>
      </c>
      <c r="R4671" s="3">
        <f t="shared" si="362"/>
        <v>239.98789345587204</v>
      </c>
      <c r="S4671" s="3">
        <v>26.749373025777839</v>
      </c>
      <c r="T4671" s="3">
        <v>1</v>
      </c>
      <c r="U4671" s="3">
        <f t="shared" si="357"/>
        <v>26.749373025777839</v>
      </c>
      <c r="V4671" s="3">
        <f t="shared" si="363"/>
        <v>26.749373025777839</v>
      </c>
    </row>
    <row r="4672" spans="1:22" x14ac:dyDescent="0.25">
      <c r="A4672" s="3" t="s">
        <v>158</v>
      </c>
      <c r="B4672" s="3" t="s">
        <v>8</v>
      </c>
      <c r="C4672" s="3" t="s">
        <v>9</v>
      </c>
      <c r="D4672" s="3" t="s">
        <v>197</v>
      </c>
      <c r="E4672" s="3">
        <v>0.56000000000000005</v>
      </c>
      <c r="F4672" s="3">
        <v>0.48</v>
      </c>
      <c r="G4672" s="3" t="s">
        <v>163</v>
      </c>
      <c r="H4672" s="2">
        <v>7400</v>
      </c>
      <c r="I4672" s="3" t="s">
        <v>108</v>
      </c>
      <c r="J4672" s="2">
        <v>7400</v>
      </c>
      <c r="K4672" s="3" t="s">
        <v>164</v>
      </c>
      <c r="L4672" s="2">
        <v>208</v>
      </c>
      <c r="M4672" s="3">
        <v>49.024248168689375</v>
      </c>
      <c r="N4672" s="3">
        <v>121144.18236674684</v>
      </c>
      <c r="O4672" s="3">
        <v>247.17342294446271</v>
      </c>
      <c r="P4672" s="3">
        <v>1</v>
      </c>
      <c r="Q4672" s="3">
        <f t="shared" si="356"/>
        <v>247.17342294446271</v>
      </c>
      <c r="R4672" s="3">
        <f t="shared" si="362"/>
        <v>247.17342294446271</v>
      </c>
      <c r="S4672" s="3">
        <v>31.222627561948531</v>
      </c>
      <c r="T4672" s="3">
        <v>1</v>
      </c>
      <c r="U4672" s="3">
        <f t="shared" si="357"/>
        <v>31.222627561948531</v>
      </c>
      <c r="V4672" s="3">
        <f t="shared" si="363"/>
        <v>31.222627561948531</v>
      </c>
    </row>
    <row r="4673" spans="1:22" x14ac:dyDescent="0.25">
      <c r="A4673" s="3" t="s">
        <v>158</v>
      </c>
      <c r="B4673" s="3" t="s">
        <v>8</v>
      </c>
      <c r="C4673" s="3" t="s">
        <v>9</v>
      </c>
      <c r="D4673" s="3" t="s">
        <v>197</v>
      </c>
      <c r="E4673" s="3">
        <v>0.56000000000000005</v>
      </c>
      <c r="F4673" s="3">
        <v>0.48</v>
      </c>
      <c r="G4673" s="3" t="s">
        <v>183</v>
      </c>
      <c r="H4673" s="2">
        <v>7400</v>
      </c>
      <c r="I4673" s="3" t="s">
        <v>108</v>
      </c>
      <c r="J4673" s="2">
        <v>7400</v>
      </c>
      <c r="K4673" s="3" t="s">
        <v>199</v>
      </c>
      <c r="L4673" s="2">
        <v>515</v>
      </c>
      <c r="M4673" s="3">
        <v>140.36741505685268</v>
      </c>
      <c r="N4673" s="3">
        <v>452643.84298948647</v>
      </c>
      <c r="O4673" s="3">
        <v>938.17797621168779</v>
      </c>
      <c r="P4673" s="3">
        <f>1-0.712</f>
        <v>0.28800000000000003</v>
      </c>
      <c r="Q4673" s="3">
        <f t="shared" si="356"/>
        <v>270.19525714896611</v>
      </c>
      <c r="R4673" s="3">
        <f t="shared" si="362"/>
        <v>270.19525714896611</v>
      </c>
      <c r="S4673" s="3">
        <v>115.58072681503714</v>
      </c>
      <c r="T4673" s="3">
        <f>1-0.531</f>
        <v>0.46899999999999997</v>
      </c>
      <c r="U4673" s="3">
        <f t="shared" si="357"/>
        <v>54.207360876252416</v>
      </c>
      <c r="V4673" s="3">
        <f t="shared" si="363"/>
        <v>54.207360876252416</v>
      </c>
    </row>
    <row r="4674" spans="1:22" x14ac:dyDescent="0.25">
      <c r="A4674" s="3" t="s">
        <v>158</v>
      </c>
      <c r="B4674" s="3" t="s">
        <v>8</v>
      </c>
      <c r="C4674" s="3" t="s">
        <v>9</v>
      </c>
      <c r="D4674" s="3" t="s">
        <v>197</v>
      </c>
      <c r="E4674" s="3">
        <v>0.56000000000000005</v>
      </c>
      <c r="F4674" s="3">
        <v>0.48</v>
      </c>
      <c r="G4674" s="3" t="s">
        <v>11</v>
      </c>
      <c r="H4674" s="2">
        <v>7400</v>
      </c>
      <c r="I4674" s="3" t="s">
        <v>108</v>
      </c>
      <c r="J4674" s="2">
        <v>7400</v>
      </c>
      <c r="K4674" s="3" t="s">
        <v>198</v>
      </c>
      <c r="L4674" s="2">
        <v>477</v>
      </c>
      <c r="M4674" s="3">
        <v>215.72331782019762</v>
      </c>
      <c r="N4674" s="3">
        <v>696318.73294266069</v>
      </c>
      <c r="O4674" s="3">
        <v>1461.2424566164866</v>
      </c>
      <c r="P4674" s="3">
        <f>1-0.712</f>
        <v>0.28800000000000003</v>
      </c>
      <c r="Q4674" s="3">
        <f t="shared" ref="Q4674:Q4737" si="364">O4674*P4674</f>
        <v>420.8378275055482</v>
      </c>
      <c r="R4674" s="3">
        <f t="shared" si="362"/>
        <v>420.8378275055482</v>
      </c>
      <c r="S4674" s="3">
        <v>172.60353005654667</v>
      </c>
      <c r="T4674" s="3">
        <f>1-0.531</f>
        <v>0.46899999999999997</v>
      </c>
      <c r="U4674" s="3">
        <f t="shared" ref="U4674:U4737" si="365">S4674*T4674</f>
        <v>80.951055596520391</v>
      </c>
      <c r="V4674" s="3">
        <f t="shared" si="363"/>
        <v>80.951055596520391</v>
      </c>
    </row>
    <row r="4675" spans="1:22" x14ac:dyDescent="0.25">
      <c r="A4675" s="3" t="s">
        <v>158</v>
      </c>
      <c r="B4675" s="3" t="s">
        <v>89</v>
      </c>
      <c r="C4675" s="3" t="s">
        <v>9</v>
      </c>
      <c r="D4675" s="3" t="s">
        <v>262</v>
      </c>
      <c r="E4675" s="3">
        <v>0.56000000000000005</v>
      </c>
      <c r="F4675" s="3">
        <v>0.48</v>
      </c>
      <c r="G4675" s="3" t="s">
        <v>264</v>
      </c>
      <c r="H4675" s="2">
        <v>7400</v>
      </c>
      <c r="I4675" s="3" t="s">
        <v>108</v>
      </c>
      <c r="J4675" s="2">
        <v>7400</v>
      </c>
      <c r="K4675" s="3" t="s">
        <v>264</v>
      </c>
      <c r="L4675" s="2">
        <v>650</v>
      </c>
      <c r="M4675" s="3">
        <v>215.54173978831071</v>
      </c>
      <c r="N4675" s="3">
        <v>550857.80361232709</v>
      </c>
      <c r="O4675" s="3">
        <v>1081.039222073395</v>
      </c>
      <c r="P4675" s="3">
        <v>1</v>
      </c>
      <c r="Q4675" s="3">
        <f t="shared" si="364"/>
        <v>1081.039222073395</v>
      </c>
      <c r="R4675" s="3">
        <f t="shared" si="362"/>
        <v>1081.039222073395</v>
      </c>
      <c r="S4675" s="3">
        <v>132.77131923414149</v>
      </c>
      <c r="T4675" s="3">
        <v>1</v>
      </c>
      <c r="U4675" s="3">
        <f t="shared" si="365"/>
        <v>132.77131923414149</v>
      </c>
      <c r="V4675" s="3">
        <f t="shared" si="363"/>
        <v>132.77131923414149</v>
      </c>
    </row>
    <row r="4676" spans="1:22" x14ac:dyDescent="0.25">
      <c r="A4676" s="3" t="s">
        <v>158</v>
      </c>
      <c r="B4676" s="3" t="s">
        <v>310</v>
      </c>
      <c r="C4676" s="3" t="s">
        <v>9</v>
      </c>
      <c r="D4676" s="3" t="s">
        <v>197</v>
      </c>
      <c r="E4676" s="3">
        <v>0.56000000000000005</v>
      </c>
      <c r="F4676" s="3">
        <v>0.48</v>
      </c>
      <c r="G4676" s="3" t="s">
        <v>183</v>
      </c>
      <c r="H4676" s="2">
        <v>7400</v>
      </c>
      <c r="I4676" s="3" t="s">
        <v>108</v>
      </c>
      <c r="J4676" s="2">
        <v>7400</v>
      </c>
      <c r="K4676" s="3" t="s">
        <v>169</v>
      </c>
      <c r="L4676" s="2">
        <v>643</v>
      </c>
      <c r="M4676" s="3">
        <v>237.5876264216046</v>
      </c>
      <c r="N4676" s="3">
        <v>607269.52559685335</v>
      </c>
      <c r="O4676" s="3">
        <v>1332.1803743922719</v>
      </c>
      <c r="P4676" s="3">
        <v>1</v>
      </c>
      <c r="Q4676" s="3">
        <f t="shared" si="364"/>
        <v>1332.1803743922719</v>
      </c>
      <c r="R4676" s="3">
        <f t="shared" si="362"/>
        <v>1332.1803743922719</v>
      </c>
      <c r="S4676" s="3">
        <v>158.99635706426895</v>
      </c>
      <c r="T4676" s="3">
        <v>1</v>
      </c>
      <c r="U4676" s="3">
        <f t="shared" si="365"/>
        <v>158.99635706426895</v>
      </c>
      <c r="V4676" s="3">
        <f t="shared" si="363"/>
        <v>158.99635706426895</v>
      </c>
    </row>
    <row r="4677" spans="1:22" x14ac:dyDescent="0.25">
      <c r="A4677" s="3" t="s">
        <v>158</v>
      </c>
      <c r="B4677" s="3" t="s">
        <v>310</v>
      </c>
      <c r="C4677" s="3" t="s">
        <v>9</v>
      </c>
      <c r="D4677" s="3" t="s">
        <v>197</v>
      </c>
      <c r="E4677" s="3">
        <v>0.56000000000000005</v>
      </c>
      <c r="F4677" s="3">
        <v>0.48</v>
      </c>
      <c r="G4677" s="3" t="s">
        <v>19</v>
      </c>
      <c r="H4677" s="2">
        <v>7400</v>
      </c>
      <c r="I4677" s="3" t="s">
        <v>108</v>
      </c>
      <c r="J4677" s="2">
        <v>7400</v>
      </c>
      <c r="K4677" s="3" t="s">
        <v>19</v>
      </c>
      <c r="L4677" s="2">
        <v>856</v>
      </c>
      <c r="M4677" s="3">
        <v>281.80976691037642</v>
      </c>
      <c r="N4677" s="3">
        <v>777092.98846196884</v>
      </c>
      <c r="O4677" s="3">
        <v>1644.6192588098368</v>
      </c>
      <c r="P4677" s="3">
        <v>1</v>
      </c>
      <c r="Q4677" s="3">
        <f t="shared" si="364"/>
        <v>1644.6192588098368</v>
      </c>
      <c r="R4677" s="3">
        <f t="shared" si="362"/>
        <v>1644.6192588098368</v>
      </c>
      <c r="S4677" s="3">
        <v>196.50430825578817</v>
      </c>
      <c r="T4677" s="3">
        <v>1</v>
      </c>
      <c r="U4677" s="3">
        <f t="shared" si="365"/>
        <v>196.50430825578817</v>
      </c>
      <c r="V4677" s="3">
        <f t="shared" si="363"/>
        <v>196.50430825578817</v>
      </c>
    </row>
    <row r="4678" spans="1:22" x14ac:dyDescent="0.25">
      <c r="A4678" s="3" t="s">
        <v>158</v>
      </c>
      <c r="B4678" s="3" t="s">
        <v>310</v>
      </c>
      <c r="C4678" s="3" t="s">
        <v>9</v>
      </c>
      <c r="D4678" s="3" t="s">
        <v>312</v>
      </c>
      <c r="E4678" s="3">
        <v>0.56000000000000005</v>
      </c>
      <c r="F4678" s="3">
        <v>0.48</v>
      </c>
      <c r="G4678" s="3" t="s">
        <v>17</v>
      </c>
      <c r="H4678" s="2">
        <v>7410</v>
      </c>
      <c r="I4678" s="3" t="s">
        <v>135</v>
      </c>
      <c r="J4678" s="2">
        <v>2000</v>
      </c>
      <c r="K4678" s="3" t="s">
        <v>276</v>
      </c>
      <c r="L4678" s="2">
        <v>108</v>
      </c>
      <c r="M4678" s="3">
        <v>48.739026673773779</v>
      </c>
      <c r="N4678" s="3">
        <v>145088.81870148872</v>
      </c>
      <c r="O4678" s="3">
        <v>306.64918063257687</v>
      </c>
      <c r="P4678" s="3">
        <v>1</v>
      </c>
      <c r="Q4678" s="3">
        <f t="shared" si="364"/>
        <v>306.64918063257687</v>
      </c>
      <c r="R4678" s="4">
        <f t="shared" si="362"/>
        <v>306.64918063257687</v>
      </c>
      <c r="S4678" s="3">
        <v>35.404698072197256</v>
      </c>
      <c r="T4678" s="3">
        <v>1</v>
      </c>
      <c r="U4678" s="3">
        <f t="shared" si="365"/>
        <v>35.404698072197256</v>
      </c>
      <c r="V4678" s="3">
        <f t="shared" si="363"/>
        <v>35.404698072197256</v>
      </c>
    </row>
    <row r="4679" spans="1:22" x14ac:dyDescent="0.25">
      <c r="A4679" s="3" t="s">
        <v>158</v>
      </c>
      <c r="B4679" s="3" t="s">
        <v>310</v>
      </c>
      <c r="C4679" s="3" t="s">
        <v>9</v>
      </c>
      <c r="D4679" s="3" t="s">
        <v>312</v>
      </c>
      <c r="E4679" s="3">
        <v>0.56000000000000005</v>
      </c>
      <c r="F4679" s="3">
        <v>0.48</v>
      </c>
      <c r="G4679" s="3" t="s">
        <v>17</v>
      </c>
      <c r="H4679" s="2">
        <v>7410</v>
      </c>
      <c r="I4679" s="3" t="s">
        <v>135</v>
      </c>
      <c r="J4679" s="2">
        <v>2000</v>
      </c>
      <c r="K4679" s="3" t="s">
        <v>314</v>
      </c>
      <c r="L4679" s="2">
        <v>12</v>
      </c>
      <c r="M4679" s="3">
        <v>2.6057298993119359E-3</v>
      </c>
      <c r="N4679" s="3">
        <v>7.9836255063089698</v>
      </c>
      <c r="O4679" s="3">
        <v>1.9119854282823374E-2</v>
      </c>
      <c r="P4679" s="3">
        <v>1</v>
      </c>
      <c r="Q4679" s="3">
        <f t="shared" si="364"/>
        <v>1.9119854282823374E-2</v>
      </c>
      <c r="R4679" s="4">
        <f t="shared" si="362"/>
        <v>1.9119854282823374E-2</v>
      </c>
      <c r="S4679" s="3">
        <v>2.1710994779717062E-3</v>
      </c>
      <c r="T4679" s="3">
        <v>1</v>
      </c>
      <c r="U4679" s="3">
        <f t="shared" si="365"/>
        <v>2.1710994779717062E-3</v>
      </c>
      <c r="V4679" s="3">
        <f t="shared" si="363"/>
        <v>2.1710994779717062E-3</v>
      </c>
    </row>
    <row r="4680" spans="1:22" x14ac:dyDescent="0.25">
      <c r="A4680" s="3" t="s">
        <v>158</v>
      </c>
      <c r="B4680" s="3" t="s">
        <v>310</v>
      </c>
      <c r="C4680" s="3" t="s">
        <v>9</v>
      </c>
      <c r="D4680" s="3" t="s">
        <v>197</v>
      </c>
      <c r="E4680" s="3">
        <v>0.56000000000000005</v>
      </c>
      <c r="F4680" s="3">
        <v>0.48</v>
      </c>
      <c r="G4680" s="3" t="s">
        <v>17</v>
      </c>
      <c r="H4680" s="2">
        <v>7410</v>
      </c>
      <c r="I4680" s="3" t="s">
        <v>135</v>
      </c>
      <c r="J4680" s="2">
        <v>2000</v>
      </c>
      <c r="K4680" s="3" t="s">
        <v>319</v>
      </c>
      <c r="L4680" s="2">
        <v>16</v>
      </c>
      <c r="M4680" s="3">
        <v>0.96170173378836687</v>
      </c>
      <c r="N4680" s="3">
        <v>2761.6958477908033</v>
      </c>
      <c r="O4680" s="3">
        <v>6.4295737351569855</v>
      </c>
      <c r="P4680" s="3">
        <v>1</v>
      </c>
      <c r="Q4680" s="3">
        <f t="shared" si="364"/>
        <v>6.4295737351569855</v>
      </c>
      <c r="R4680" s="4">
        <f t="shared" si="362"/>
        <v>6.4295737351569855</v>
      </c>
      <c r="S4680" s="3">
        <v>0.77631160687979284</v>
      </c>
      <c r="T4680" s="3">
        <v>1</v>
      </c>
      <c r="U4680" s="3">
        <f t="shared" si="365"/>
        <v>0.77631160687979284</v>
      </c>
      <c r="V4680" s="3">
        <f t="shared" si="363"/>
        <v>0.77631160687979284</v>
      </c>
    </row>
    <row r="4681" spans="1:22" x14ac:dyDescent="0.25">
      <c r="A4681" s="3" t="s">
        <v>158</v>
      </c>
      <c r="B4681" s="3" t="s">
        <v>89</v>
      </c>
      <c r="C4681" s="3" t="s">
        <v>9</v>
      </c>
      <c r="D4681" s="3" t="s">
        <v>262</v>
      </c>
      <c r="E4681" s="3">
        <v>0.56000000000000005</v>
      </c>
      <c r="F4681" s="3">
        <v>0.48</v>
      </c>
      <c r="G4681" s="3" t="s">
        <v>17</v>
      </c>
      <c r="H4681" s="2">
        <v>7410</v>
      </c>
      <c r="I4681" s="3" t="s">
        <v>135</v>
      </c>
      <c r="J4681" s="2">
        <v>2000</v>
      </c>
      <c r="K4681" s="3" t="s">
        <v>264</v>
      </c>
      <c r="L4681" s="2">
        <v>167</v>
      </c>
      <c r="M4681" s="3">
        <v>42.730849494634697</v>
      </c>
      <c r="N4681" s="3">
        <v>128025.42991235619</v>
      </c>
      <c r="O4681" s="3">
        <v>267.94170104723918</v>
      </c>
      <c r="P4681" s="3">
        <v>1</v>
      </c>
      <c r="Q4681" s="3">
        <f t="shared" si="364"/>
        <v>267.94170104723918</v>
      </c>
      <c r="R4681" s="4">
        <f t="shared" si="362"/>
        <v>267.94170104723918</v>
      </c>
      <c r="S4681" s="3">
        <v>31.642475176665357</v>
      </c>
      <c r="T4681" s="3">
        <v>1</v>
      </c>
      <c r="U4681" s="3">
        <f t="shared" si="365"/>
        <v>31.642475176665357</v>
      </c>
      <c r="V4681" s="3">
        <f t="shared" si="363"/>
        <v>31.642475176665357</v>
      </c>
    </row>
    <row r="4682" spans="1:22" x14ac:dyDescent="0.25">
      <c r="A4682" s="3" t="s">
        <v>158</v>
      </c>
      <c r="B4682" s="3" t="s">
        <v>310</v>
      </c>
      <c r="C4682" s="3" t="s">
        <v>9</v>
      </c>
      <c r="D4682" s="3" t="s">
        <v>312</v>
      </c>
      <c r="E4682" s="3">
        <v>0.56000000000000005</v>
      </c>
      <c r="F4682" s="3">
        <v>0.48</v>
      </c>
      <c r="G4682" s="3" t="s">
        <v>17</v>
      </c>
      <c r="H4682" s="2">
        <v>7410</v>
      </c>
      <c r="I4682" s="3" t="s">
        <v>135</v>
      </c>
      <c r="J4682" s="2">
        <v>2000</v>
      </c>
      <c r="K4682" s="3" t="s">
        <v>264</v>
      </c>
      <c r="L4682" s="2">
        <v>5</v>
      </c>
      <c r="M4682" s="3">
        <v>6.6209583794755653E-4</v>
      </c>
      <c r="N4682" s="3">
        <v>1.9307930364436758</v>
      </c>
      <c r="O4682" s="3">
        <v>4.2611380936397802E-3</v>
      </c>
      <c r="P4682" s="3">
        <v>1</v>
      </c>
      <c r="Q4682" s="3">
        <f t="shared" si="364"/>
        <v>4.2611380936397802E-3</v>
      </c>
      <c r="R4682" s="4">
        <f t="shared" si="362"/>
        <v>4.2611380936397802E-3</v>
      </c>
      <c r="S4682" s="3">
        <v>7.6312376482505246E-4</v>
      </c>
      <c r="T4682" s="3">
        <v>1</v>
      </c>
      <c r="U4682" s="3">
        <f t="shared" si="365"/>
        <v>7.6312376482505246E-4</v>
      </c>
      <c r="V4682" s="3">
        <f t="shared" si="363"/>
        <v>7.6312376482505246E-4</v>
      </c>
    </row>
    <row r="4683" spans="1:22" x14ac:dyDescent="0.25">
      <c r="A4683" s="3" t="s">
        <v>158</v>
      </c>
      <c r="B4683" s="3" t="s">
        <v>310</v>
      </c>
      <c r="C4683" s="3" t="s">
        <v>9</v>
      </c>
      <c r="D4683" s="3" t="s">
        <v>197</v>
      </c>
      <c r="E4683" s="3">
        <v>0.56000000000000005</v>
      </c>
      <c r="F4683" s="3">
        <v>0.48</v>
      </c>
      <c r="G4683" s="3" t="s">
        <v>17</v>
      </c>
      <c r="H4683" s="2">
        <v>7410</v>
      </c>
      <c r="I4683" s="3" t="s">
        <v>135</v>
      </c>
      <c r="J4683" s="2">
        <v>2000</v>
      </c>
      <c r="K4683" s="3" t="s">
        <v>264</v>
      </c>
      <c r="L4683" s="2">
        <v>46</v>
      </c>
      <c r="M4683" s="3">
        <v>18.250049890146773</v>
      </c>
      <c r="N4683" s="3">
        <v>49849.830750666006</v>
      </c>
      <c r="O4683" s="3">
        <v>106.16304047631129</v>
      </c>
      <c r="P4683" s="3">
        <v>1</v>
      </c>
      <c r="Q4683" s="3">
        <f t="shared" si="364"/>
        <v>106.16304047631129</v>
      </c>
      <c r="R4683" s="4">
        <f t="shared" si="362"/>
        <v>106.16304047631129</v>
      </c>
      <c r="S4683" s="3">
        <v>12.15360166585832</v>
      </c>
      <c r="T4683" s="3">
        <v>1</v>
      </c>
      <c r="U4683" s="3">
        <f t="shared" si="365"/>
        <v>12.15360166585832</v>
      </c>
      <c r="V4683" s="3">
        <f t="shared" si="363"/>
        <v>12.15360166585832</v>
      </c>
    </row>
    <row r="4684" spans="1:22" x14ac:dyDescent="0.25">
      <c r="A4684" s="3" t="s">
        <v>158</v>
      </c>
      <c r="B4684" s="3" t="s">
        <v>89</v>
      </c>
      <c r="C4684" s="3" t="s">
        <v>9</v>
      </c>
      <c r="D4684" s="3" t="s">
        <v>262</v>
      </c>
      <c r="E4684" s="3">
        <v>0.56000000000000005</v>
      </c>
      <c r="F4684" s="3">
        <v>0.48</v>
      </c>
      <c r="G4684" s="3" t="s">
        <v>17</v>
      </c>
      <c r="H4684" s="2">
        <v>7410</v>
      </c>
      <c r="I4684" s="3" t="s">
        <v>135</v>
      </c>
      <c r="J4684" s="2">
        <v>2000</v>
      </c>
      <c r="K4684" s="3" t="s">
        <v>265</v>
      </c>
      <c r="L4684" s="2">
        <v>6</v>
      </c>
      <c r="M4684" s="3">
        <v>0.17703273032306832</v>
      </c>
      <c r="N4684" s="3">
        <v>592.12968429955947</v>
      </c>
      <c r="O4684" s="3">
        <v>1.4258046009176137</v>
      </c>
      <c r="P4684" s="3">
        <v>1</v>
      </c>
      <c r="Q4684" s="3">
        <f t="shared" si="364"/>
        <v>1.4258046009176137</v>
      </c>
      <c r="R4684" s="4">
        <f t="shared" si="362"/>
        <v>1.4258046009176137</v>
      </c>
      <c r="S4684" s="3">
        <v>0.17973073088106278</v>
      </c>
      <c r="T4684" s="3">
        <v>1</v>
      </c>
      <c r="U4684" s="3">
        <f t="shared" si="365"/>
        <v>0.17973073088106278</v>
      </c>
      <c r="V4684" s="3">
        <f t="shared" si="363"/>
        <v>0.17973073088106278</v>
      </c>
    </row>
    <row r="4685" spans="1:22" x14ac:dyDescent="0.25">
      <c r="A4685" s="3" t="s">
        <v>158</v>
      </c>
      <c r="B4685" s="3" t="s">
        <v>310</v>
      </c>
      <c r="C4685" s="3" t="s">
        <v>9</v>
      </c>
      <c r="D4685" s="3" t="s">
        <v>312</v>
      </c>
      <c r="E4685" s="3">
        <v>0.56000000000000005</v>
      </c>
      <c r="F4685" s="3">
        <v>0.48</v>
      </c>
      <c r="G4685" s="3" t="s">
        <v>17</v>
      </c>
      <c r="H4685" s="2">
        <v>7410</v>
      </c>
      <c r="I4685" s="3" t="s">
        <v>135</v>
      </c>
      <c r="J4685" s="2">
        <v>2000</v>
      </c>
      <c r="K4685" s="3" t="s">
        <v>269</v>
      </c>
      <c r="L4685" s="2">
        <v>21</v>
      </c>
      <c r="M4685" s="3">
        <v>0.81692046174468824</v>
      </c>
      <c r="N4685" s="3">
        <v>1802.8265812216509</v>
      </c>
      <c r="O4685" s="3">
        <v>4.2332254737961854</v>
      </c>
      <c r="P4685" s="3">
        <v>1</v>
      </c>
      <c r="Q4685" s="3">
        <f t="shared" si="364"/>
        <v>4.2332254737961854</v>
      </c>
      <c r="R4685" s="4">
        <f t="shared" si="362"/>
        <v>4.2332254737961854</v>
      </c>
      <c r="S4685" s="3">
        <v>0.47659224592490368</v>
      </c>
      <c r="T4685" s="3">
        <v>1</v>
      </c>
      <c r="U4685" s="3">
        <f t="shared" si="365"/>
        <v>0.47659224592490368</v>
      </c>
      <c r="V4685" s="3">
        <f t="shared" si="363"/>
        <v>0.47659224592490368</v>
      </c>
    </row>
    <row r="4686" spans="1:22" x14ac:dyDescent="0.25">
      <c r="A4686" s="3" t="s">
        <v>158</v>
      </c>
      <c r="B4686" s="3" t="s">
        <v>310</v>
      </c>
      <c r="C4686" s="3" t="s">
        <v>9</v>
      </c>
      <c r="D4686" s="3" t="s">
        <v>312</v>
      </c>
      <c r="E4686" s="3">
        <v>0.56000000000000005</v>
      </c>
      <c r="F4686" s="3">
        <v>0.48</v>
      </c>
      <c r="G4686" s="3" t="s">
        <v>17</v>
      </c>
      <c r="H4686" s="2">
        <v>7410</v>
      </c>
      <c r="I4686" s="3" t="s">
        <v>135</v>
      </c>
      <c r="J4686" s="2">
        <v>2000</v>
      </c>
      <c r="K4686" s="3" t="s">
        <v>313</v>
      </c>
      <c r="L4686" s="2">
        <v>6</v>
      </c>
      <c r="M4686" s="3">
        <v>6.6958820155006064E-4</v>
      </c>
      <c r="N4686" s="3">
        <v>2.1634362066649544</v>
      </c>
      <c r="O4686" s="3">
        <v>4.7316898876813623E-3</v>
      </c>
      <c r="P4686" s="3">
        <v>1</v>
      </c>
      <c r="Q4686" s="3">
        <f t="shared" si="364"/>
        <v>4.7316898876813623E-3</v>
      </c>
      <c r="R4686" s="4">
        <f t="shared" si="362"/>
        <v>4.7316898876813623E-3</v>
      </c>
      <c r="S4686" s="3">
        <v>5.6128592101615832E-4</v>
      </c>
      <c r="T4686" s="3">
        <v>1</v>
      </c>
      <c r="U4686" s="3">
        <f t="shared" si="365"/>
        <v>5.6128592101615832E-4</v>
      </c>
      <c r="V4686" s="3">
        <f t="shared" si="363"/>
        <v>5.6128592101615832E-4</v>
      </c>
    </row>
    <row r="4687" spans="1:22" x14ac:dyDescent="0.25">
      <c r="A4687" s="3" t="s">
        <v>158</v>
      </c>
      <c r="B4687" s="3" t="s">
        <v>310</v>
      </c>
      <c r="C4687" s="3" t="s">
        <v>9</v>
      </c>
      <c r="D4687" s="3" t="s">
        <v>312</v>
      </c>
      <c r="E4687" s="3">
        <v>0.56000000000000005</v>
      </c>
      <c r="F4687" s="3">
        <v>0.48</v>
      </c>
      <c r="G4687" s="3" t="s">
        <v>17</v>
      </c>
      <c r="H4687" s="2">
        <v>7410</v>
      </c>
      <c r="I4687" s="3" t="s">
        <v>135</v>
      </c>
      <c r="J4687" s="2">
        <v>2000</v>
      </c>
      <c r="K4687" s="3" t="s">
        <v>315</v>
      </c>
      <c r="L4687" s="2">
        <v>9</v>
      </c>
      <c r="M4687" s="3">
        <v>0.10188487453540129</v>
      </c>
      <c r="N4687" s="3">
        <v>313.48599064883172</v>
      </c>
      <c r="O4687" s="3">
        <v>0.68316356105530074</v>
      </c>
      <c r="P4687" s="3">
        <v>1</v>
      </c>
      <c r="Q4687" s="3">
        <f t="shared" si="364"/>
        <v>0.68316356105530074</v>
      </c>
      <c r="R4687" s="4">
        <f t="shared" si="362"/>
        <v>0.68316356105530074</v>
      </c>
      <c r="S4687" s="3">
        <v>8.2756760839661464E-2</v>
      </c>
      <c r="T4687" s="3">
        <v>1</v>
      </c>
      <c r="U4687" s="3">
        <f t="shared" si="365"/>
        <v>8.2756760839661464E-2</v>
      </c>
      <c r="V4687" s="3">
        <f t="shared" si="363"/>
        <v>8.2756760839661464E-2</v>
      </c>
    </row>
    <row r="4688" spans="1:22" x14ac:dyDescent="0.25">
      <c r="A4688" s="3" t="s">
        <v>158</v>
      </c>
      <c r="B4688" s="3" t="s">
        <v>310</v>
      </c>
      <c r="C4688" s="3" t="s">
        <v>9</v>
      </c>
      <c r="D4688" s="3" t="s">
        <v>312</v>
      </c>
      <c r="E4688" s="3">
        <v>0.56000000000000005</v>
      </c>
      <c r="F4688" s="3">
        <v>0.48</v>
      </c>
      <c r="G4688" s="3" t="s">
        <v>320</v>
      </c>
      <c r="H4688" s="2">
        <v>7410</v>
      </c>
      <c r="I4688" s="3" t="s">
        <v>135</v>
      </c>
      <c r="J4688" s="2">
        <v>3000</v>
      </c>
      <c r="K4688" s="3" t="s">
        <v>314</v>
      </c>
      <c r="L4688" s="2">
        <v>31</v>
      </c>
      <c r="M4688" s="3">
        <v>6.8362083393216824E-2</v>
      </c>
      <c r="N4688" s="3">
        <v>235.58233822736614</v>
      </c>
      <c r="O4688" s="3">
        <v>0.45716862392643765</v>
      </c>
      <c r="P4688" s="3">
        <v>1</v>
      </c>
      <c r="Q4688" s="3">
        <f t="shared" si="364"/>
        <v>0.45716862392643765</v>
      </c>
      <c r="R4688" s="3">
        <v>0</v>
      </c>
      <c r="S4688" s="3">
        <v>5.9608880666942955E-2</v>
      </c>
      <c r="T4688" s="3">
        <v>1</v>
      </c>
      <c r="U4688" s="3">
        <f t="shared" si="365"/>
        <v>5.9608880666942955E-2</v>
      </c>
      <c r="V4688" s="3">
        <v>0</v>
      </c>
    </row>
    <row r="4689" spans="1:22" x14ac:dyDescent="0.25">
      <c r="A4689" s="3" t="s">
        <v>158</v>
      </c>
      <c r="B4689" s="3" t="s">
        <v>310</v>
      </c>
      <c r="C4689" s="3" t="s">
        <v>9</v>
      </c>
      <c r="D4689" s="3" t="s">
        <v>197</v>
      </c>
      <c r="E4689" s="3">
        <v>0.56000000000000005</v>
      </c>
      <c r="F4689" s="3">
        <v>0.48</v>
      </c>
      <c r="G4689" s="3" t="s">
        <v>320</v>
      </c>
      <c r="H4689" s="2">
        <v>7410</v>
      </c>
      <c r="I4689" s="3" t="s">
        <v>135</v>
      </c>
      <c r="J4689" s="2">
        <v>3000</v>
      </c>
      <c r="K4689" s="3" t="s">
        <v>314</v>
      </c>
      <c r="L4689" s="2">
        <v>17</v>
      </c>
      <c r="M4689" s="3">
        <v>0.50200341569656548</v>
      </c>
      <c r="N4689" s="3">
        <v>1638.4752828941289</v>
      </c>
      <c r="O4689" s="3">
        <v>3.2420775998754738</v>
      </c>
      <c r="P4689" s="3">
        <v>1</v>
      </c>
      <c r="Q4689" s="3">
        <f t="shared" si="364"/>
        <v>3.2420775998754738</v>
      </c>
      <c r="R4689" s="3">
        <v>0</v>
      </c>
      <c r="S4689" s="3">
        <v>0.42067089244215217</v>
      </c>
      <c r="T4689" s="3">
        <v>1</v>
      </c>
      <c r="U4689" s="3">
        <f t="shared" si="365"/>
        <v>0.42067089244215217</v>
      </c>
      <c r="V4689" s="3">
        <v>0</v>
      </c>
    </row>
    <row r="4690" spans="1:22" x14ac:dyDescent="0.25">
      <c r="A4690" s="3" t="s">
        <v>158</v>
      </c>
      <c r="B4690" s="3" t="s">
        <v>89</v>
      </c>
      <c r="C4690" s="3" t="s">
        <v>9</v>
      </c>
      <c r="D4690" s="3" t="s">
        <v>262</v>
      </c>
      <c r="E4690" s="3">
        <v>0.56000000000000005</v>
      </c>
      <c r="F4690" s="3">
        <v>0.48</v>
      </c>
      <c r="G4690" s="3" t="s">
        <v>277</v>
      </c>
      <c r="H4690" s="2">
        <v>7410</v>
      </c>
      <c r="I4690" s="3" t="s">
        <v>135</v>
      </c>
      <c r="J4690" s="2">
        <v>3000</v>
      </c>
      <c r="K4690" s="3" t="s">
        <v>274</v>
      </c>
      <c r="L4690" s="2">
        <v>1</v>
      </c>
      <c r="M4690" s="3">
        <v>1.9455145518436286E-5</v>
      </c>
      <c r="N4690" s="3">
        <v>6.8304778908770805E-2</v>
      </c>
      <c r="O4690" s="3">
        <v>1.5226893580959881E-4</v>
      </c>
      <c r="P4690" s="3">
        <v>1</v>
      </c>
      <c r="Q4690" s="3">
        <f t="shared" si="364"/>
        <v>1.5226893580959881E-4</v>
      </c>
      <c r="R4690" s="3">
        <v>0</v>
      </c>
      <c r="S4690" s="3">
        <v>1.7939311166880584E-5</v>
      </c>
      <c r="T4690" s="3">
        <v>1</v>
      </c>
      <c r="U4690" s="3">
        <f t="shared" si="365"/>
        <v>1.7939311166880584E-5</v>
      </c>
      <c r="V4690" s="3">
        <v>0</v>
      </c>
    </row>
    <row r="4691" spans="1:22" x14ac:dyDescent="0.25">
      <c r="A4691" s="3" t="s">
        <v>158</v>
      </c>
      <c r="B4691" s="3" t="s">
        <v>310</v>
      </c>
      <c r="C4691" s="3" t="s">
        <v>9</v>
      </c>
      <c r="D4691" s="3" t="s">
        <v>197</v>
      </c>
      <c r="E4691" s="3">
        <v>0.56000000000000005</v>
      </c>
      <c r="F4691" s="3">
        <v>0.48</v>
      </c>
      <c r="G4691" s="3" t="s">
        <v>264</v>
      </c>
      <c r="H4691" s="2">
        <v>7410</v>
      </c>
      <c r="I4691" s="3" t="s">
        <v>135</v>
      </c>
      <c r="J4691" s="2">
        <v>3000</v>
      </c>
      <c r="K4691" s="3" t="s">
        <v>264</v>
      </c>
      <c r="L4691" s="2">
        <v>2</v>
      </c>
      <c r="M4691" s="3">
        <v>2.3788209745579807E-4</v>
      </c>
      <c r="N4691" s="3">
        <v>0.64096663357401162</v>
      </c>
      <c r="O4691" s="3">
        <v>1.4023008366772873E-3</v>
      </c>
      <c r="P4691" s="3">
        <v>1</v>
      </c>
      <c r="Q4691" s="3">
        <f t="shared" si="364"/>
        <v>1.4023008366772873E-3</v>
      </c>
      <c r="R4691" s="3">
        <v>0</v>
      </c>
      <c r="S4691" s="3">
        <v>1.5307257173660383E-4</v>
      </c>
      <c r="T4691" s="3">
        <v>1</v>
      </c>
      <c r="U4691" s="3">
        <f t="shared" si="365"/>
        <v>1.5307257173660383E-4</v>
      </c>
      <c r="V4691" s="3">
        <v>0</v>
      </c>
    </row>
    <row r="4692" spans="1:22" x14ac:dyDescent="0.25">
      <c r="A4692" s="3" t="s">
        <v>158</v>
      </c>
      <c r="B4692" s="3" t="s">
        <v>310</v>
      </c>
      <c r="C4692" s="3" t="s">
        <v>9</v>
      </c>
      <c r="D4692" s="3" t="s">
        <v>312</v>
      </c>
      <c r="E4692" s="3">
        <v>0.56000000000000005</v>
      </c>
      <c r="F4692" s="3">
        <v>0.48</v>
      </c>
      <c r="G4692" s="3" t="s">
        <v>307</v>
      </c>
      <c r="H4692" s="2">
        <v>7410</v>
      </c>
      <c r="I4692" s="3" t="s">
        <v>135</v>
      </c>
      <c r="J4692" s="2">
        <v>3000</v>
      </c>
      <c r="K4692" s="3" t="s">
        <v>313</v>
      </c>
      <c r="L4692" s="2">
        <v>5</v>
      </c>
      <c r="M4692" s="3">
        <v>3.0592459764992013E-3</v>
      </c>
      <c r="N4692" s="3">
        <v>9.7359980240554052</v>
      </c>
      <c r="O4692" s="3">
        <v>1.7709033865981171E-2</v>
      </c>
      <c r="P4692" s="3">
        <v>1</v>
      </c>
      <c r="Q4692" s="3">
        <f t="shared" si="364"/>
        <v>1.7709033865981171E-2</v>
      </c>
      <c r="R4692" s="3">
        <v>0</v>
      </c>
      <c r="S4692" s="3">
        <v>2.210128685855474E-3</v>
      </c>
      <c r="T4692" s="3">
        <v>1</v>
      </c>
      <c r="U4692" s="3">
        <f t="shared" si="365"/>
        <v>2.210128685855474E-3</v>
      </c>
      <c r="V4692" s="3">
        <v>0</v>
      </c>
    </row>
    <row r="4693" spans="1:22" x14ac:dyDescent="0.25">
      <c r="A4693" s="3" t="s">
        <v>158</v>
      </c>
      <c r="B4693" s="3" t="s">
        <v>89</v>
      </c>
      <c r="C4693" s="3" t="s">
        <v>9</v>
      </c>
      <c r="D4693" s="3" t="s">
        <v>262</v>
      </c>
      <c r="E4693" s="3">
        <v>0.56000000000000005</v>
      </c>
      <c r="F4693" s="3">
        <v>0.48</v>
      </c>
      <c r="G4693" s="3" t="s">
        <v>283</v>
      </c>
      <c r="H4693" s="2">
        <v>7410</v>
      </c>
      <c r="I4693" s="3" t="s">
        <v>135</v>
      </c>
      <c r="J4693" s="2">
        <v>7410</v>
      </c>
      <c r="K4693" s="3" t="s">
        <v>271</v>
      </c>
      <c r="L4693" s="2">
        <v>1</v>
      </c>
      <c r="M4693" s="3">
        <v>1.2495849391934853E-3</v>
      </c>
      <c r="N4693" s="3">
        <v>4.816984008321878</v>
      </c>
      <c r="O4693" s="3">
        <v>1.1588459020720476E-2</v>
      </c>
      <c r="P4693" s="3">
        <v>1</v>
      </c>
      <c r="Q4693" s="3">
        <f t="shared" si="364"/>
        <v>1.1588459020720476E-2</v>
      </c>
      <c r="R4693" s="3">
        <f t="shared" ref="R4693:R4724" si="366">Q4693</f>
        <v>1.1588459020720476E-2</v>
      </c>
      <c r="S4693" s="3">
        <v>1.4727635387218692E-3</v>
      </c>
      <c r="T4693" s="3">
        <v>1</v>
      </c>
      <c r="U4693" s="3">
        <f t="shared" si="365"/>
        <v>1.4727635387218692E-3</v>
      </c>
      <c r="V4693" s="3">
        <f t="shared" ref="V4693:V4724" si="367">U4693</f>
        <v>1.4727635387218692E-3</v>
      </c>
    </row>
    <row r="4694" spans="1:22" x14ac:dyDescent="0.25">
      <c r="A4694" s="3" t="s">
        <v>158</v>
      </c>
      <c r="B4694" s="3" t="s">
        <v>89</v>
      </c>
      <c r="C4694" s="3" t="s">
        <v>9</v>
      </c>
      <c r="D4694" s="3" t="s">
        <v>262</v>
      </c>
      <c r="E4694" s="3">
        <v>0.56000000000000005</v>
      </c>
      <c r="F4694" s="3">
        <v>0.48</v>
      </c>
      <c r="G4694" s="3" t="s">
        <v>277</v>
      </c>
      <c r="H4694" s="2">
        <v>7410</v>
      </c>
      <c r="I4694" s="3" t="s">
        <v>135</v>
      </c>
      <c r="J4694" s="2">
        <v>7410</v>
      </c>
      <c r="K4694" s="3" t="s">
        <v>274</v>
      </c>
      <c r="L4694" s="2">
        <v>1</v>
      </c>
      <c r="M4694" s="3">
        <v>2.9696070447628791E-3</v>
      </c>
      <c r="N4694" s="3">
        <v>10.425948880528335</v>
      </c>
      <c r="O4694" s="3">
        <v>2.324212399492117E-2</v>
      </c>
      <c r="P4694" s="3">
        <v>1</v>
      </c>
      <c r="Q4694" s="3">
        <f t="shared" si="364"/>
        <v>2.324212399492117E-2</v>
      </c>
      <c r="R4694" s="3">
        <f t="shared" si="366"/>
        <v>2.324212399492117E-2</v>
      </c>
      <c r="S4694" s="3">
        <v>2.7382321437215214E-3</v>
      </c>
      <c r="T4694" s="3">
        <v>1</v>
      </c>
      <c r="U4694" s="3">
        <f t="shared" si="365"/>
        <v>2.7382321437215214E-3</v>
      </c>
      <c r="V4694" s="3">
        <f t="shared" si="367"/>
        <v>2.7382321437215214E-3</v>
      </c>
    </row>
    <row r="4695" spans="1:22" x14ac:dyDescent="0.25">
      <c r="A4695" s="3" t="s">
        <v>158</v>
      </c>
      <c r="B4695" s="3" t="s">
        <v>310</v>
      </c>
      <c r="C4695" s="3" t="s">
        <v>9</v>
      </c>
      <c r="D4695" s="3" t="s">
        <v>197</v>
      </c>
      <c r="E4695" s="3">
        <v>0.56000000000000005</v>
      </c>
      <c r="F4695" s="3">
        <v>0.48</v>
      </c>
      <c r="G4695" s="3" t="s">
        <v>307</v>
      </c>
      <c r="H4695" s="2">
        <v>7410</v>
      </c>
      <c r="I4695" s="3" t="s">
        <v>135</v>
      </c>
      <c r="J4695" s="2">
        <v>7410</v>
      </c>
      <c r="K4695" s="3" t="s">
        <v>313</v>
      </c>
      <c r="L4695" s="2">
        <v>1</v>
      </c>
      <c r="M4695" s="3">
        <v>4.0767135988701428E-3</v>
      </c>
      <c r="N4695" s="3">
        <v>14.699555953454595</v>
      </c>
      <c r="O4695" s="3">
        <v>2.9817171897546318E-2</v>
      </c>
      <c r="P4695" s="3">
        <v>1</v>
      </c>
      <c r="Q4695" s="3">
        <f t="shared" si="364"/>
        <v>2.9817171897546318E-2</v>
      </c>
      <c r="R4695" s="3">
        <f t="shared" si="366"/>
        <v>2.9817171897546318E-2</v>
      </c>
      <c r="S4695" s="3">
        <v>3.9040755805423038E-3</v>
      </c>
      <c r="T4695" s="3">
        <v>1</v>
      </c>
      <c r="U4695" s="3">
        <f t="shared" si="365"/>
        <v>3.9040755805423038E-3</v>
      </c>
      <c r="V4695" s="3">
        <f t="shared" si="367"/>
        <v>3.9040755805423038E-3</v>
      </c>
    </row>
    <row r="4696" spans="1:22" x14ac:dyDescent="0.25">
      <c r="A4696" s="3" t="s">
        <v>158</v>
      </c>
      <c r="B4696" s="3" t="s">
        <v>310</v>
      </c>
      <c r="C4696" s="3" t="s">
        <v>9</v>
      </c>
      <c r="D4696" s="3" t="s">
        <v>312</v>
      </c>
      <c r="E4696" s="3">
        <v>0.56000000000000005</v>
      </c>
      <c r="F4696" s="3">
        <v>0.48</v>
      </c>
      <c r="G4696" s="3" t="s">
        <v>329</v>
      </c>
      <c r="H4696" s="2">
        <v>7410</v>
      </c>
      <c r="I4696" s="3" t="s">
        <v>135</v>
      </c>
      <c r="J4696" s="2">
        <v>7410</v>
      </c>
      <c r="K4696" s="3" t="s">
        <v>331</v>
      </c>
      <c r="L4696" s="2">
        <v>2</v>
      </c>
      <c r="M4696" s="3">
        <v>2.5593438382925601E-2</v>
      </c>
      <c r="N4696" s="3">
        <v>81.016031763315397</v>
      </c>
      <c r="O4696" s="3">
        <v>0.18239291319197487</v>
      </c>
      <c r="P4696" s="3">
        <v>1</v>
      </c>
      <c r="Q4696" s="3">
        <f t="shared" si="364"/>
        <v>0.18239291319197487</v>
      </c>
      <c r="R4696" s="3">
        <f t="shared" si="366"/>
        <v>0.18239291319197487</v>
      </c>
      <c r="S4696" s="3">
        <v>2.2814315747273141E-2</v>
      </c>
      <c r="T4696" s="3">
        <v>1</v>
      </c>
      <c r="U4696" s="3">
        <f t="shared" si="365"/>
        <v>2.2814315747273141E-2</v>
      </c>
      <c r="V4696" s="3">
        <f t="shared" si="367"/>
        <v>2.2814315747273141E-2</v>
      </c>
    </row>
    <row r="4697" spans="1:22" x14ac:dyDescent="0.25">
      <c r="A4697" s="3" t="s">
        <v>158</v>
      </c>
      <c r="B4697" s="3" t="s">
        <v>310</v>
      </c>
      <c r="C4697" s="3" t="s">
        <v>9</v>
      </c>
      <c r="D4697" s="3" t="s">
        <v>312</v>
      </c>
      <c r="E4697" s="3">
        <v>0.56000000000000005</v>
      </c>
      <c r="F4697" s="3">
        <v>0.48</v>
      </c>
      <c r="G4697" s="3" t="s">
        <v>307</v>
      </c>
      <c r="H4697" s="2">
        <v>7410</v>
      </c>
      <c r="I4697" s="3" t="s">
        <v>135</v>
      </c>
      <c r="J4697" s="2">
        <v>7410</v>
      </c>
      <c r="K4697" s="3" t="s">
        <v>328</v>
      </c>
      <c r="L4697" s="2">
        <v>5</v>
      </c>
      <c r="M4697" s="3">
        <v>2.8701446803905576E-2</v>
      </c>
      <c r="N4697" s="3">
        <v>98.102722127018211</v>
      </c>
      <c r="O4697" s="3">
        <v>0.20927998369928938</v>
      </c>
      <c r="P4697" s="3">
        <v>1</v>
      </c>
      <c r="Q4697" s="3">
        <f t="shared" si="364"/>
        <v>0.20927998369928938</v>
      </c>
      <c r="R4697" s="3">
        <f t="shared" si="366"/>
        <v>0.20927998369928938</v>
      </c>
      <c r="S4697" s="3">
        <v>2.7179333344697527E-2</v>
      </c>
      <c r="T4697" s="3">
        <v>1</v>
      </c>
      <c r="U4697" s="3">
        <f t="shared" si="365"/>
        <v>2.7179333344697527E-2</v>
      </c>
      <c r="V4697" s="3">
        <f t="shared" si="367"/>
        <v>2.7179333344697527E-2</v>
      </c>
    </row>
    <row r="4698" spans="1:22" x14ac:dyDescent="0.25">
      <c r="A4698" s="3" t="s">
        <v>158</v>
      </c>
      <c r="B4698" s="3" t="s">
        <v>310</v>
      </c>
      <c r="C4698" s="3" t="s">
        <v>9</v>
      </c>
      <c r="D4698" s="3" t="s">
        <v>312</v>
      </c>
      <c r="E4698" s="3">
        <v>0.56000000000000005</v>
      </c>
      <c r="F4698" s="3">
        <v>0.48</v>
      </c>
      <c r="G4698" s="3" t="s">
        <v>329</v>
      </c>
      <c r="H4698" s="2">
        <v>7410</v>
      </c>
      <c r="I4698" s="3" t="s">
        <v>135</v>
      </c>
      <c r="J4698" s="2">
        <v>7410</v>
      </c>
      <c r="K4698" s="3" t="s">
        <v>315</v>
      </c>
      <c r="L4698" s="2">
        <v>9</v>
      </c>
      <c r="M4698" s="3">
        <v>5.4265139853336482E-2</v>
      </c>
      <c r="N4698" s="3">
        <v>166.99725770867963</v>
      </c>
      <c r="O4698" s="3">
        <v>0.36400117581560248</v>
      </c>
      <c r="P4698" s="3">
        <v>1</v>
      </c>
      <c r="Q4698" s="3">
        <f t="shared" si="364"/>
        <v>0.36400117581560248</v>
      </c>
      <c r="R4698" s="3">
        <f t="shared" si="366"/>
        <v>0.36400117581560248</v>
      </c>
      <c r="S4698" s="3">
        <v>4.410406473183353E-2</v>
      </c>
      <c r="T4698" s="3">
        <v>1</v>
      </c>
      <c r="U4698" s="3">
        <f t="shared" si="365"/>
        <v>4.410406473183353E-2</v>
      </c>
      <c r="V4698" s="3">
        <f t="shared" si="367"/>
        <v>4.410406473183353E-2</v>
      </c>
    </row>
    <row r="4699" spans="1:22" x14ac:dyDescent="0.25">
      <c r="A4699" s="3" t="s">
        <v>158</v>
      </c>
      <c r="B4699" s="3" t="s">
        <v>89</v>
      </c>
      <c r="C4699" s="3" t="s">
        <v>9</v>
      </c>
      <c r="D4699" s="3" t="s">
        <v>262</v>
      </c>
      <c r="E4699" s="3">
        <v>0.56000000000000005</v>
      </c>
      <c r="F4699" s="3">
        <v>0.48</v>
      </c>
      <c r="G4699" s="3" t="s">
        <v>294</v>
      </c>
      <c r="H4699" s="2">
        <v>7410</v>
      </c>
      <c r="I4699" s="3" t="s">
        <v>135</v>
      </c>
      <c r="J4699" s="2">
        <v>7410</v>
      </c>
      <c r="K4699" s="3" t="s">
        <v>295</v>
      </c>
      <c r="L4699" s="2">
        <v>2</v>
      </c>
      <c r="M4699" s="3">
        <v>0.16047641741919316</v>
      </c>
      <c r="N4699" s="3">
        <v>563.49539444265258</v>
      </c>
      <c r="O4699" s="3">
        <v>1.2560396946441355</v>
      </c>
      <c r="P4699" s="3">
        <v>1</v>
      </c>
      <c r="Q4699" s="3">
        <f t="shared" si="364"/>
        <v>1.2560396946441355</v>
      </c>
      <c r="R4699" s="3">
        <f t="shared" si="366"/>
        <v>1.2560396946441355</v>
      </c>
      <c r="S4699" s="3">
        <v>0.14799998644165918</v>
      </c>
      <c r="T4699" s="3">
        <v>1</v>
      </c>
      <c r="U4699" s="3">
        <f t="shared" si="365"/>
        <v>0.14799998644165918</v>
      </c>
      <c r="V4699" s="3">
        <f t="shared" si="367"/>
        <v>0.14799998644165918</v>
      </c>
    </row>
    <row r="4700" spans="1:22" x14ac:dyDescent="0.25">
      <c r="A4700" s="3" t="s">
        <v>158</v>
      </c>
      <c r="B4700" s="3" t="s">
        <v>310</v>
      </c>
      <c r="C4700" s="3" t="s">
        <v>9</v>
      </c>
      <c r="D4700" s="3" t="s">
        <v>197</v>
      </c>
      <c r="E4700" s="3">
        <v>0.56000000000000005</v>
      </c>
      <c r="F4700" s="3">
        <v>0.48</v>
      </c>
      <c r="G4700" s="3" t="s">
        <v>183</v>
      </c>
      <c r="H4700" s="2">
        <v>7410</v>
      </c>
      <c r="I4700" s="3" t="s">
        <v>135</v>
      </c>
      <c r="J4700" s="2">
        <v>7410</v>
      </c>
      <c r="K4700" s="3" t="s">
        <v>169</v>
      </c>
      <c r="L4700" s="2">
        <v>6</v>
      </c>
      <c r="M4700" s="3">
        <v>0.38124359594731894</v>
      </c>
      <c r="N4700" s="3">
        <v>1048.9662559237465</v>
      </c>
      <c r="O4700" s="3">
        <v>2.1061142673385636</v>
      </c>
      <c r="P4700" s="3">
        <v>1</v>
      </c>
      <c r="Q4700" s="3">
        <f t="shared" si="364"/>
        <v>2.1061142673385636</v>
      </c>
      <c r="R4700" s="3">
        <f t="shared" si="366"/>
        <v>2.1061142673385636</v>
      </c>
      <c r="S4700" s="3">
        <v>0.32371993739083127</v>
      </c>
      <c r="T4700" s="3">
        <v>1</v>
      </c>
      <c r="U4700" s="3">
        <f t="shared" si="365"/>
        <v>0.32371993739083127</v>
      </c>
      <c r="V4700" s="3">
        <f t="shared" si="367"/>
        <v>0.32371993739083127</v>
      </c>
    </row>
    <row r="4701" spans="1:22" x14ac:dyDescent="0.25">
      <c r="A4701" s="3" t="s">
        <v>158</v>
      </c>
      <c r="B4701" s="3" t="s">
        <v>8</v>
      </c>
      <c r="C4701" s="3" t="s">
        <v>9</v>
      </c>
      <c r="D4701" s="3" t="s">
        <v>197</v>
      </c>
      <c r="E4701" s="3">
        <v>0.56000000000000005</v>
      </c>
      <c r="F4701" s="3">
        <v>0.48</v>
      </c>
      <c r="G4701" s="3" t="s">
        <v>250</v>
      </c>
      <c r="H4701" s="2">
        <v>7410</v>
      </c>
      <c r="I4701" s="3" t="s">
        <v>135</v>
      </c>
      <c r="J4701" s="2">
        <v>7410</v>
      </c>
      <c r="K4701" s="3" t="s">
        <v>207</v>
      </c>
      <c r="L4701" s="2">
        <v>13</v>
      </c>
      <c r="M4701" s="3">
        <v>1.4269395768581248</v>
      </c>
      <c r="N4701" s="3">
        <v>4006.9453843377346</v>
      </c>
      <c r="O4701" s="3">
        <v>8.3064885555571824</v>
      </c>
      <c r="P4701" s="3">
        <f>1-0.712</f>
        <v>0.28800000000000003</v>
      </c>
      <c r="Q4701" s="3">
        <f t="shared" si="364"/>
        <v>2.3922687040004686</v>
      </c>
      <c r="R4701" s="3">
        <f t="shared" si="366"/>
        <v>2.3922687040004686</v>
      </c>
      <c r="S4701" s="3">
        <v>0.96156060888625838</v>
      </c>
      <c r="T4701" s="3">
        <f>1-0.531</f>
        <v>0.46899999999999997</v>
      </c>
      <c r="U4701" s="3">
        <f t="shared" si="365"/>
        <v>0.45097192556765514</v>
      </c>
      <c r="V4701" s="3">
        <f t="shared" si="367"/>
        <v>0.45097192556765514</v>
      </c>
    </row>
    <row r="4702" spans="1:22" x14ac:dyDescent="0.25">
      <c r="A4702" s="3" t="s">
        <v>158</v>
      </c>
      <c r="B4702" s="3" t="s">
        <v>8</v>
      </c>
      <c r="C4702" s="3" t="s">
        <v>9</v>
      </c>
      <c r="D4702" s="3" t="s">
        <v>197</v>
      </c>
      <c r="E4702" s="3">
        <v>0.56000000000000005</v>
      </c>
      <c r="F4702" s="3">
        <v>0.48</v>
      </c>
      <c r="G4702" s="3" t="s">
        <v>11</v>
      </c>
      <c r="H4702" s="2">
        <v>7410</v>
      </c>
      <c r="I4702" s="3" t="s">
        <v>135</v>
      </c>
      <c r="J4702" s="2">
        <v>7410</v>
      </c>
      <c r="K4702" s="3" t="s">
        <v>198</v>
      </c>
      <c r="L4702" s="2">
        <v>20</v>
      </c>
      <c r="M4702" s="3">
        <v>1.3694457276116225</v>
      </c>
      <c r="N4702" s="3">
        <v>4633.5749282683282</v>
      </c>
      <c r="O4702" s="3">
        <v>10.56299364657842</v>
      </c>
      <c r="P4702" s="3">
        <f>1-0.712</f>
        <v>0.28800000000000003</v>
      </c>
      <c r="Q4702" s="3">
        <f t="shared" si="364"/>
        <v>3.0421421702145852</v>
      </c>
      <c r="R4702" s="3">
        <f t="shared" si="366"/>
        <v>3.0421421702145852</v>
      </c>
      <c r="S4702" s="3">
        <v>1.409674199170881</v>
      </c>
      <c r="T4702" s="3">
        <f>1-0.531</f>
        <v>0.46899999999999997</v>
      </c>
      <c r="U4702" s="3">
        <f t="shared" si="365"/>
        <v>0.66113719941114313</v>
      </c>
      <c r="V4702" s="3">
        <f t="shared" si="367"/>
        <v>0.66113719941114313</v>
      </c>
    </row>
    <row r="4703" spans="1:22" x14ac:dyDescent="0.25">
      <c r="A4703" s="3" t="s">
        <v>158</v>
      </c>
      <c r="B4703" s="3" t="s">
        <v>8</v>
      </c>
      <c r="C4703" s="3" t="s">
        <v>9</v>
      </c>
      <c r="D4703" s="3" t="s">
        <v>197</v>
      </c>
      <c r="E4703" s="3">
        <v>0.56000000000000005</v>
      </c>
      <c r="F4703" s="3">
        <v>0.48</v>
      </c>
      <c r="G4703" s="3" t="s">
        <v>250</v>
      </c>
      <c r="H4703" s="2">
        <v>7410</v>
      </c>
      <c r="I4703" s="3" t="s">
        <v>135</v>
      </c>
      <c r="J4703" s="2">
        <v>7410</v>
      </c>
      <c r="K4703" s="3" t="s">
        <v>205</v>
      </c>
      <c r="L4703" s="2">
        <v>18</v>
      </c>
      <c r="M4703" s="3">
        <v>1.5112811519624687</v>
      </c>
      <c r="N4703" s="3">
        <v>4899.0395577227073</v>
      </c>
      <c r="O4703" s="3">
        <v>10.92046320362369</v>
      </c>
      <c r="P4703" s="3">
        <f>1-0.712</f>
        <v>0.28800000000000003</v>
      </c>
      <c r="Q4703" s="3">
        <f t="shared" si="364"/>
        <v>3.145093402643623</v>
      </c>
      <c r="R4703" s="3">
        <f t="shared" si="366"/>
        <v>3.145093402643623</v>
      </c>
      <c r="S4703" s="3">
        <v>1.3580689113502444</v>
      </c>
      <c r="T4703" s="3">
        <f>1-0.531</f>
        <v>0.46899999999999997</v>
      </c>
      <c r="U4703" s="3">
        <f t="shared" si="365"/>
        <v>0.63693431942326462</v>
      </c>
      <c r="V4703" s="3">
        <f t="shared" si="367"/>
        <v>0.63693431942326462</v>
      </c>
    </row>
    <row r="4704" spans="1:22" x14ac:dyDescent="0.25">
      <c r="A4704" s="3" t="s">
        <v>158</v>
      </c>
      <c r="B4704" s="3" t="s">
        <v>310</v>
      </c>
      <c r="C4704" s="3" t="s">
        <v>9</v>
      </c>
      <c r="D4704" s="3" t="s">
        <v>197</v>
      </c>
      <c r="E4704" s="3">
        <v>0.56000000000000005</v>
      </c>
      <c r="F4704" s="3">
        <v>0.48</v>
      </c>
      <c r="G4704" s="3" t="s">
        <v>323</v>
      </c>
      <c r="H4704" s="2">
        <v>7410</v>
      </c>
      <c r="I4704" s="3" t="s">
        <v>135</v>
      </c>
      <c r="J4704" s="2">
        <v>7410</v>
      </c>
      <c r="K4704" s="3" t="s">
        <v>319</v>
      </c>
      <c r="L4704" s="2">
        <v>22</v>
      </c>
      <c r="M4704" s="3">
        <v>1.2337601428540068</v>
      </c>
      <c r="N4704" s="3">
        <v>2691.7270474416455</v>
      </c>
      <c r="O4704" s="3">
        <v>6.1312523466278259</v>
      </c>
      <c r="P4704" s="3">
        <v>1</v>
      </c>
      <c r="Q4704" s="3">
        <f t="shared" si="364"/>
        <v>6.1312523466278259</v>
      </c>
      <c r="R4704" s="3">
        <f t="shared" si="366"/>
        <v>6.1312523466278259</v>
      </c>
      <c r="S4704" s="3">
        <v>0.57288847969639156</v>
      </c>
      <c r="T4704" s="3">
        <v>1</v>
      </c>
      <c r="U4704" s="3">
        <f t="shared" si="365"/>
        <v>0.57288847969639156</v>
      </c>
      <c r="V4704" s="3">
        <f t="shared" si="367"/>
        <v>0.57288847969639156</v>
      </c>
    </row>
    <row r="4705" spans="1:22" x14ac:dyDescent="0.25">
      <c r="A4705" s="3" t="s">
        <v>158</v>
      </c>
      <c r="B4705" s="3" t="s">
        <v>89</v>
      </c>
      <c r="C4705" s="3" t="s">
        <v>9</v>
      </c>
      <c r="D4705" s="3" t="s">
        <v>262</v>
      </c>
      <c r="E4705" s="3">
        <v>0.56000000000000005</v>
      </c>
      <c r="F4705" s="3">
        <v>0.48</v>
      </c>
      <c r="G4705" s="3" t="s">
        <v>283</v>
      </c>
      <c r="H4705" s="2">
        <v>7410</v>
      </c>
      <c r="I4705" s="3" t="s">
        <v>135</v>
      </c>
      <c r="J4705" s="2">
        <v>7410</v>
      </c>
      <c r="K4705" s="3" t="s">
        <v>263</v>
      </c>
      <c r="L4705" s="2">
        <v>29</v>
      </c>
      <c r="M4705" s="3">
        <v>0.93342007522295367</v>
      </c>
      <c r="N4705" s="3">
        <v>2975.8319712271577</v>
      </c>
      <c r="O4705" s="3">
        <v>6.5110640762849306</v>
      </c>
      <c r="P4705" s="3">
        <v>1</v>
      </c>
      <c r="Q4705" s="3">
        <f t="shared" si="364"/>
        <v>6.5110640762849306</v>
      </c>
      <c r="R4705" s="3">
        <f t="shared" si="366"/>
        <v>6.5110640762849306</v>
      </c>
      <c r="S4705" s="3">
        <v>0.81119322478080214</v>
      </c>
      <c r="T4705" s="3">
        <v>1</v>
      </c>
      <c r="U4705" s="3">
        <f t="shared" si="365"/>
        <v>0.81119322478080214</v>
      </c>
      <c r="V4705" s="3">
        <f t="shared" si="367"/>
        <v>0.81119322478080214</v>
      </c>
    </row>
    <row r="4706" spans="1:22" x14ac:dyDescent="0.25">
      <c r="A4706" s="3" t="s">
        <v>158</v>
      </c>
      <c r="B4706" s="3" t="s">
        <v>310</v>
      </c>
      <c r="C4706" s="3" t="s">
        <v>9</v>
      </c>
      <c r="D4706" s="3" t="s">
        <v>312</v>
      </c>
      <c r="E4706" s="3">
        <v>0.56000000000000005</v>
      </c>
      <c r="F4706" s="3">
        <v>0.48</v>
      </c>
      <c r="G4706" s="3" t="s">
        <v>307</v>
      </c>
      <c r="H4706" s="2">
        <v>7410</v>
      </c>
      <c r="I4706" s="3" t="s">
        <v>135</v>
      </c>
      <c r="J4706" s="2">
        <v>7410</v>
      </c>
      <c r="K4706" s="3" t="s">
        <v>313</v>
      </c>
      <c r="L4706" s="2">
        <v>24</v>
      </c>
      <c r="M4706" s="3">
        <v>1.1646423927372365</v>
      </c>
      <c r="N4706" s="3">
        <v>3718.4198471035374</v>
      </c>
      <c r="O4706" s="3">
        <v>7.5064713232406808</v>
      </c>
      <c r="P4706" s="3">
        <v>1</v>
      </c>
      <c r="Q4706" s="3">
        <f t="shared" si="364"/>
        <v>7.5064713232406808</v>
      </c>
      <c r="R4706" s="3">
        <f t="shared" si="366"/>
        <v>7.5064713232406808</v>
      </c>
      <c r="S4706" s="3">
        <v>0.95185476643164602</v>
      </c>
      <c r="T4706" s="3">
        <v>1</v>
      </c>
      <c r="U4706" s="3">
        <f t="shared" si="365"/>
        <v>0.95185476643164602</v>
      </c>
      <c r="V4706" s="3">
        <f t="shared" si="367"/>
        <v>0.95185476643164602</v>
      </c>
    </row>
    <row r="4707" spans="1:22" x14ac:dyDescent="0.25">
      <c r="A4707" s="3" t="s">
        <v>158</v>
      </c>
      <c r="B4707" s="3" t="s">
        <v>8</v>
      </c>
      <c r="C4707" s="3" t="s">
        <v>9</v>
      </c>
      <c r="D4707" s="3" t="s">
        <v>197</v>
      </c>
      <c r="E4707" s="3">
        <v>0.56000000000000005</v>
      </c>
      <c r="F4707" s="3">
        <v>0.48</v>
      </c>
      <c r="G4707" s="3" t="s">
        <v>163</v>
      </c>
      <c r="H4707" s="2">
        <v>7410</v>
      </c>
      <c r="I4707" s="3" t="s">
        <v>135</v>
      </c>
      <c r="J4707" s="2">
        <v>7410</v>
      </c>
      <c r="K4707" s="3" t="s">
        <v>210</v>
      </c>
      <c r="L4707" s="2">
        <v>11</v>
      </c>
      <c r="M4707" s="3">
        <v>2.809460601079806</v>
      </c>
      <c r="N4707" s="3">
        <v>7374.0244579591526</v>
      </c>
      <c r="O4707" s="3">
        <v>16.486820873081584</v>
      </c>
      <c r="P4707" s="3">
        <f>1-0.712</f>
        <v>0.28800000000000003</v>
      </c>
      <c r="Q4707" s="3">
        <f t="shared" si="364"/>
        <v>4.7482044114474968</v>
      </c>
      <c r="R4707" s="3">
        <f t="shared" si="366"/>
        <v>4.7482044114474968</v>
      </c>
      <c r="S4707" s="3">
        <v>1.8673400053942226</v>
      </c>
      <c r="T4707" s="3">
        <f>1-0.531</f>
        <v>0.46899999999999997</v>
      </c>
      <c r="U4707" s="3">
        <f t="shared" si="365"/>
        <v>0.87578246252989034</v>
      </c>
      <c r="V4707" s="3">
        <f t="shared" si="367"/>
        <v>0.87578246252989034</v>
      </c>
    </row>
    <row r="4708" spans="1:22" x14ac:dyDescent="0.25">
      <c r="A4708" s="3" t="s">
        <v>158</v>
      </c>
      <c r="B4708" s="3" t="s">
        <v>89</v>
      </c>
      <c r="C4708" s="3" t="s">
        <v>9</v>
      </c>
      <c r="D4708" s="3" t="s">
        <v>262</v>
      </c>
      <c r="E4708" s="3">
        <v>0.56000000000000005</v>
      </c>
      <c r="F4708" s="3">
        <v>0.48</v>
      </c>
      <c r="G4708" s="3" t="s">
        <v>296</v>
      </c>
      <c r="H4708" s="2">
        <v>7410</v>
      </c>
      <c r="I4708" s="3" t="s">
        <v>135</v>
      </c>
      <c r="J4708" s="2">
        <v>7410</v>
      </c>
      <c r="K4708" s="3" t="s">
        <v>265</v>
      </c>
      <c r="L4708" s="2">
        <v>42</v>
      </c>
      <c r="M4708" s="3">
        <v>1.2951947284910925</v>
      </c>
      <c r="N4708" s="3">
        <v>3765.4475957832897</v>
      </c>
      <c r="O4708" s="3">
        <v>7.8518359187312567</v>
      </c>
      <c r="P4708" s="3">
        <v>1</v>
      </c>
      <c r="Q4708" s="3">
        <f t="shared" si="364"/>
        <v>7.8518359187312567</v>
      </c>
      <c r="R4708" s="3">
        <f t="shared" si="366"/>
        <v>7.8518359187312567</v>
      </c>
      <c r="S4708" s="3">
        <v>0.96328963365897813</v>
      </c>
      <c r="T4708" s="3">
        <v>1</v>
      </c>
      <c r="U4708" s="3">
        <f t="shared" si="365"/>
        <v>0.96328963365897813</v>
      </c>
      <c r="V4708" s="3">
        <f t="shared" si="367"/>
        <v>0.96328963365897813</v>
      </c>
    </row>
    <row r="4709" spans="1:22" x14ac:dyDescent="0.25">
      <c r="A4709" s="3" t="s">
        <v>158</v>
      </c>
      <c r="B4709" s="3" t="s">
        <v>8</v>
      </c>
      <c r="C4709" s="3" t="s">
        <v>9</v>
      </c>
      <c r="D4709" s="3" t="s">
        <v>197</v>
      </c>
      <c r="E4709" s="3">
        <v>0.56000000000000005</v>
      </c>
      <c r="F4709" s="3">
        <v>0.48</v>
      </c>
      <c r="G4709" s="3" t="s">
        <v>250</v>
      </c>
      <c r="H4709" s="2">
        <v>7410</v>
      </c>
      <c r="I4709" s="3" t="s">
        <v>135</v>
      </c>
      <c r="J4709" s="2">
        <v>7410</v>
      </c>
      <c r="K4709" s="3" t="s">
        <v>208</v>
      </c>
      <c r="L4709" s="2">
        <v>17</v>
      </c>
      <c r="M4709" s="3">
        <v>3.5096233423680596</v>
      </c>
      <c r="N4709" s="3">
        <v>11586.014414689313</v>
      </c>
      <c r="O4709" s="3">
        <v>28.836486124772602</v>
      </c>
      <c r="P4709" s="3">
        <f>1-0.712</f>
        <v>0.28800000000000003</v>
      </c>
      <c r="Q4709" s="3">
        <f t="shared" si="364"/>
        <v>8.3049080039345107</v>
      </c>
      <c r="R4709" s="3">
        <f t="shared" si="366"/>
        <v>8.3049080039345107</v>
      </c>
      <c r="S4709" s="3">
        <v>4.0733711927099607</v>
      </c>
      <c r="T4709" s="3">
        <f>1-0.531</f>
        <v>0.46899999999999997</v>
      </c>
      <c r="U4709" s="3">
        <f t="shared" si="365"/>
        <v>1.9104110893809714</v>
      </c>
      <c r="V4709" s="3">
        <f t="shared" si="367"/>
        <v>1.9104110893809714</v>
      </c>
    </row>
    <row r="4710" spans="1:22" x14ac:dyDescent="0.25">
      <c r="A4710" s="3" t="s">
        <v>158</v>
      </c>
      <c r="B4710" s="3" t="s">
        <v>310</v>
      </c>
      <c r="C4710" s="3" t="s">
        <v>9</v>
      </c>
      <c r="D4710" s="3" t="s">
        <v>197</v>
      </c>
      <c r="E4710" s="3">
        <v>0.56000000000000005</v>
      </c>
      <c r="F4710" s="3">
        <v>0.48</v>
      </c>
      <c r="G4710" s="3" t="s">
        <v>19</v>
      </c>
      <c r="H4710" s="2">
        <v>7410</v>
      </c>
      <c r="I4710" s="3" t="s">
        <v>135</v>
      </c>
      <c r="J4710" s="2">
        <v>7410</v>
      </c>
      <c r="K4710" s="3" t="s">
        <v>19</v>
      </c>
      <c r="L4710" s="2">
        <v>10</v>
      </c>
      <c r="M4710" s="3">
        <v>2.898833977907818</v>
      </c>
      <c r="N4710" s="3">
        <v>7970.225057745216</v>
      </c>
      <c r="O4710" s="3">
        <v>15.087920405455511</v>
      </c>
      <c r="P4710" s="3">
        <v>1</v>
      </c>
      <c r="Q4710" s="3">
        <f t="shared" si="364"/>
        <v>15.087920405455511</v>
      </c>
      <c r="R4710" s="3">
        <f t="shared" si="366"/>
        <v>15.087920405455511</v>
      </c>
      <c r="S4710" s="3">
        <v>2.0659539111865368</v>
      </c>
      <c r="T4710" s="3">
        <v>1</v>
      </c>
      <c r="U4710" s="3">
        <f t="shared" si="365"/>
        <v>2.0659539111865368</v>
      </c>
      <c r="V4710" s="3">
        <f t="shared" si="367"/>
        <v>2.0659539111865368</v>
      </c>
    </row>
    <row r="4711" spans="1:22" x14ac:dyDescent="0.25">
      <c r="A4711" s="3" t="s">
        <v>158</v>
      </c>
      <c r="B4711" s="3" t="s">
        <v>8</v>
      </c>
      <c r="C4711" s="3" t="s">
        <v>9</v>
      </c>
      <c r="D4711" s="3" t="s">
        <v>197</v>
      </c>
      <c r="E4711" s="3">
        <v>0.56000000000000005</v>
      </c>
      <c r="F4711" s="3">
        <v>0.48</v>
      </c>
      <c r="G4711" s="3" t="s">
        <v>19</v>
      </c>
      <c r="H4711" s="2">
        <v>7410</v>
      </c>
      <c r="I4711" s="3" t="s">
        <v>135</v>
      </c>
      <c r="J4711" s="2">
        <v>7410</v>
      </c>
      <c r="K4711" s="3" t="s">
        <v>168</v>
      </c>
      <c r="L4711" s="2">
        <v>26</v>
      </c>
      <c r="M4711" s="3">
        <v>6.4158296869219367</v>
      </c>
      <c r="N4711" s="3">
        <v>18562.902399859155</v>
      </c>
      <c r="O4711" s="3">
        <v>39.67965601478388</v>
      </c>
      <c r="P4711" s="3">
        <f>1-0.712</f>
        <v>0.28800000000000003</v>
      </c>
      <c r="Q4711" s="3">
        <f t="shared" si="364"/>
        <v>11.427740932257759</v>
      </c>
      <c r="R4711" s="3">
        <f t="shared" si="366"/>
        <v>11.427740932257759</v>
      </c>
      <c r="S4711" s="3">
        <v>4.5406614772371379</v>
      </c>
      <c r="T4711" s="3">
        <f>1-0.531</f>
        <v>0.46899999999999997</v>
      </c>
      <c r="U4711" s="3">
        <f t="shared" si="365"/>
        <v>2.1295702328242174</v>
      </c>
      <c r="V4711" s="3">
        <f t="shared" si="367"/>
        <v>2.1295702328242174</v>
      </c>
    </row>
    <row r="4712" spans="1:22" x14ac:dyDescent="0.25">
      <c r="A4712" s="3" t="s">
        <v>158</v>
      </c>
      <c r="B4712" s="3" t="s">
        <v>8</v>
      </c>
      <c r="C4712" s="3" t="s">
        <v>9</v>
      </c>
      <c r="D4712" s="3" t="s">
        <v>10</v>
      </c>
      <c r="E4712" s="3">
        <v>0.56000000000000005</v>
      </c>
      <c r="F4712" s="3">
        <v>0.48</v>
      </c>
      <c r="G4712" s="3" t="s">
        <v>19</v>
      </c>
      <c r="H4712" s="2">
        <v>7410</v>
      </c>
      <c r="I4712" s="3" t="s">
        <v>135</v>
      </c>
      <c r="J4712" s="2">
        <v>7410</v>
      </c>
      <c r="K4712" s="3" t="s">
        <v>19</v>
      </c>
      <c r="L4712" s="2">
        <v>13</v>
      </c>
      <c r="M4712" s="3">
        <v>3.2392383598603391</v>
      </c>
      <c r="N4712" s="3">
        <v>9954.1710464229636</v>
      </c>
      <c r="O4712" s="3">
        <v>22.13641262468137</v>
      </c>
      <c r="P4712" s="3">
        <v>1</v>
      </c>
      <c r="Q4712" s="3">
        <f t="shared" si="364"/>
        <v>22.13641262468137</v>
      </c>
      <c r="R4712" s="3">
        <f t="shared" si="366"/>
        <v>22.13641262468137</v>
      </c>
      <c r="S4712" s="3">
        <v>2.9819286031631207</v>
      </c>
      <c r="T4712" s="3">
        <v>1</v>
      </c>
      <c r="U4712" s="3">
        <f t="shared" si="365"/>
        <v>2.9819286031631207</v>
      </c>
      <c r="V4712" s="3">
        <f t="shared" si="367"/>
        <v>2.9819286031631207</v>
      </c>
    </row>
    <row r="4713" spans="1:22" x14ac:dyDescent="0.25">
      <c r="A4713" s="3" t="s">
        <v>158</v>
      </c>
      <c r="B4713" s="3" t="s">
        <v>310</v>
      </c>
      <c r="C4713" s="3" t="s">
        <v>9</v>
      </c>
      <c r="D4713" s="3" t="s">
        <v>312</v>
      </c>
      <c r="E4713" s="3">
        <v>0.56000000000000005</v>
      </c>
      <c r="F4713" s="3">
        <v>0.48</v>
      </c>
      <c r="G4713" s="3" t="s">
        <v>307</v>
      </c>
      <c r="H4713" s="2">
        <v>7410</v>
      </c>
      <c r="I4713" s="3" t="s">
        <v>135</v>
      </c>
      <c r="J4713" s="2">
        <v>7410</v>
      </c>
      <c r="K4713" s="3" t="s">
        <v>269</v>
      </c>
      <c r="L4713" s="2">
        <v>42</v>
      </c>
      <c r="M4713" s="3">
        <v>6.6456727116684959</v>
      </c>
      <c r="N4713" s="3">
        <v>19591.710701198539</v>
      </c>
      <c r="O4713" s="3">
        <v>41.431310367900444</v>
      </c>
      <c r="P4713" s="3">
        <v>1</v>
      </c>
      <c r="Q4713" s="3">
        <f t="shared" si="364"/>
        <v>41.431310367900444</v>
      </c>
      <c r="R4713" s="3">
        <f t="shared" si="366"/>
        <v>41.431310367900444</v>
      </c>
      <c r="S4713" s="3">
        <v>5.0132932372734356</v>
      </c>
      <c r="T4713" s="3">
        <v>1</v>
      </c>
      <c r="U4713" s="3">
        <f t="shared" si="365"/>
        <v>5.0132932372734356</v>
      </c>
      <c r="V4713" s="3">
        <f t="shared" si="367"/>
        <v>5.0132932372734356</v>
      </c>
    </row>
    <row r="4714" spans="1:22" x14ac:dyDescent="0.25">
      <c r="A4714" s="3" t="s">
        <v>158</v>
      </c>
      <c r="B4714" s="3" t="s">
        <v>310</v>
      </c>
      <c r="C4714" s="3" t="s">
        <v>9</v>
      </c>
      <c r="D4714" s="3" t="s">
        <v>197</v>
      </c>
      <c r="E4714" s="3">
        <v>0.56000000000000005</v>
      </c>
      <c r="F4714" s="3">
        <v>0.48</v>
      </c>
      <c r="G4714" s="3" t="s">
        <v>264</v>
      </c>
      <c r="H4714" s="2">
        <v>7410</v>
      </c>
      <c r="I4714" s="3" t="s">
        <v>135</v>
      </c>
      <c r="J4714" s="2">
        <v>7410</v>
      </c>
      <c r="K4714" s="3" t="s">
        <v>264</v>
      </c>
      <c r="L4714" s="2">
        <v>83</v>
      </c>
      <c r="M4714" s="3">
        <v>7.0887053562985205</v>
      </c>
      <c r="N4714" s="3">
        <v>19392.803476081157</v>
      </c>
      <c r="O4714" s="3">
        <v>43.0706779232884</v>
      </c>
      <c r="P4714" s="3">
        <v>1</v>
      </c>
      <c r="Q4714" s="3">
        <f t="shared" si="364"/>
        <v>43.0706779232884</v>
      </c>
      <c r="R4714" s="3">
        <f t="shared" si="366"/>
        <v>43.0706779232884</v>
      </c>
      <c r="S4714" s="3">
        <v>5.445070576488372</v>
      </c>
      <c r="T4714" s="3">
        <v>1</v>
      </c>
      <c r="U4714" s="3">
        <f t="shared" si="365"/>
        <v>5.445070576488372</v>
      </c>
      <c r="V4714" s="3">
        <f t="shared" si="367"/>
        <v>5.445070576488372</v>
      </c>
    </row>
    <row r="4715" spans="1:22" x14ac:dyDescent="0.25">
      <c r="A4715" s="3" t="s">
        <v>158</v>
      </c>
      <c r="B4715" s="3" t="s">
        <v>8</v>
      </c>
      <c r="C4715" s="3" t="s">
        <v>9</v>
      </c>
      <c r="D4715" s="3" t="s">
        <v>197</v>
      </c>
      <c r="E4715" s="3">
        <v>0.56000000000000005</v>
      </c>
      <c r="F4715" s="3">
        <v>0.48</v>
      </c>
      <c r="G4715" s="3" t="s">
        <v>183</v>
      </c>
      <c r="H4715" s="2">
        <v>7410</v>
      </c>
      <c r="I4715" s="3" t="s">
        <v>135</v>
      </c>
      <c r="J4715" s="2">
        <v>7410</v>
      </c>
      <c r="K4715" s="3" t="s">
        <v>169</v>
      </c>
      <c r="L4715" s="2">
        <v>44</v>
      </c>
      <c r="M4715" s="3">
        <v>8.5754979569945249</v>
      </c>
      <c r="N4715" s="3">
        <v>30646.336100562788</v>
      </c>
      <c r="O4715" s="3">
        <v>60.601632975265588</v>
      </c>
      <c r="P4715" s="3">
        <v>1</v>
      </c>
      <c r="Q4715" s="3">
        <f t="shared" si="364"/>
        <v>60.601632975265588</v>
      </c>
      <c r="R4715" s="3">
        <f t="shared" si="366"/>
        <v>60.601632975265588</v>
      </c>
      <c r="S4715" s="3">
        <v>8.3081986830241892</v>
      </c>
      <c r="T4715" s="3">
        <v>1</v>
      </c>
      <c r="U4715" s="3">
        <f t="shared" si="365"/>
        <v>8.3081986830241892</v>
      </c>
      <c r="V4715" s="3">
        <f t="shared" si="367"/>
        <v>8.3081986830241892</v>
      </c>
    </row>
    <row r="4716" spans="1:22" x14ac:dyDescent="0.25">
      <c r="A4716" s="3" t="s">
        <v>158</v>
      </c>
      <c r="B4716" s="3" t="s">
        <v>8</v>
      </c>
      <c r="C4716" s="3" t="s">
        <v>9</v>
      </c>
      <c r="D4716" s="3" t="s">
        <v>197</v>
      </c>
      <c r="E4716" s="3">
        <v>0.56000000000000005</v>
      </c>
      <c r="F4716" s="3">
        <v>0.48</v>
      </c>
      <c r="G4716" s="3" t="s">
        <v>163</v>
      </c>
      <c r="H4716" s="2">
        <v>7410</v>
      </c>
      <c r="I4716" s="3" t="s">
        <v>135</v>
      </c>
      <c r="J4716" s="2">
        <v>7410</v>
      </c>
      <c r="K4716" s="3" t="s">
        <v>164</v>
      </c>
      <c r="L4716" s="2">
        <v>67</v>
      </c>
      <c r="M4716" s="3">
        <v>16.316197856519878</v>
      </c>
      <c r="N4716" s="3">
        <v>31640.978253825066</v>
      </c>
      <c r="O4716" s="3">
        <v>68.098905816699542</v>
      </c>
      <c r="P4716" s="3">
        <v>1</v>
      </c>
      <c r="Q4716" s="3">
        <f t="shared" si="364"/>
        <v>68.098905816699542</v>
      </c>
      <c r="R4716" s="3">
        <f t="shared" si="366"/>
        <v>68.098905816699542</v>
      </c>
      <c r="S4716" s="3">
        <v>6.9051676039529193</v>
      </c>
      <c r="T4716" s="3">
        <v>1</v>
      </c>
      <c r="U4716" s="3">
        <f t="shared" si="365"/>
        <v>6.9051676039529193</v>
      </c>
      <c r="V4716" s="3">
        <f t="shared" si="367"/>
        <v>6.9051676039529193</v>
      </c>
    </row>
    <row r="4717" spans="1:22" x14ac:dyDescent="0.25">
      <c r="A4717" s="3" t="s">
        <v>158</v>
      </c>
      <c r="B4717" s="3" t="s">
        <v>8</v>
      </c>
      <c r="C4717" s="3" t="s">
        <v>9</v>
      </c>
      <c r="D4717" s="3" t="s">
        <v>197</v>
      </c>
      <c r="E4717" s="3">
        <v>0.56000000000000005</v>
      </c>
      <c r="F4717" s="3">
        <v>0.48</v>
      </c>
      <c r="G4717" s="3" t="s">
        <v>166</v>
      </c>
      <c r="H4717" s="2">
        <v>7410</v>
      </c>
      <c r="I4717" s="3" t="s">
        <v>135</v>
      </c>
      <c r="J4717" s="2">
        <v>7410</v>
      </c>
      <c r="K4717" s="3" t="s">
        <v>167</v>
      </c>
      <c r="L4717" s="2">
        <v>90</v>
      </c>
      <c r="M4717" s="3">
        <v>20.284802601809009</v>
      </c>
      <c r="N4717" s="3">
        <v>56483.940204861392</v>
      </c>
      <c r="O4717" s="3">
        <v>114.0515956429503</v>
      </c>
      <c r="P4717" s="3">
        <v>1</v>
      </c>
      <c r="Q4717" s="3">
        <f t="shared" si="364"/>
        <v>114.0515956429503</v>
      </c>
      <c r="R4717" s="3">
        <f t="shared" si="366"/>
        <v>114.0515956429503</v>
      </c>
      <c r="S4717" s="3">
        <v>14.234511595557384</v>
      </c>
      <c r="T4717" s="3">
        <v>1</v>
      </c>
      <c r="U4717" s="3">
        <f t="shared" si="365"/>
        <v>14.234511595557384</v>
      </c>
      <c r="V4717" s="3">
        <f t="shared" si="367"/>
        <v>14.234511595557384</v>
      </c>
    </row>
    <row r="4718" spans="1:22" x14ac:dyDescent="0.25">
      <c r="A4718" s="3" t="s">
        <v>158</v>
      </c>
      <c r="B4718" s="3" t="s">
        <v>310</v>
      </c>
      <c r="C4718" s="3" t="s">
        <v>9</v>
      </c>
      <c r="D4718" s="3" t="s">
        <v>312</v>
      </c>
      <c r="E4718" s="3">
        <v>0.56000000000000005</v>
      </c>
      <c r="F4718" s="3">
        <v>0.48</v>
      </c>
      <c r="G4718" s="3" t="s">
        <v>264</v>
      </c>
      <c r="H4718" s="2">
        <v>7410</v>
      </c>
      <c r="I4718" s="3" t="s">
        <v>135</v>
      </c>
      <c r="J4718" s="2">
        <v>7410</v>
      </c>
      <c r="K4718" s="3" t="s">
        <v>264</v>
      </c>
      <c r="L4718" s="2">
        <v>86</v>
      </c>
      <c r="M4718" s="3">
        <v>35.454298130025599</v>
      </c>
      <c r="N4718" s="3">
        <v>103724.35273924339</v>
      </c>
      <c r="O4718" s="3">
        <v>217.74213389352661</v>
      </c>
      <c r="P4718" s="3">
        <v>1</v>
      </c>
      <c r="Q4718" s="3">
        <f t="shared" si="364"/>
        <v>217.74213389352661</v>
      </c>
      <c r="R4718" s="3">
        <f t="shared" si="366"/>
        <v>217.74213389352661</v>
      </c>
      <c r="S4718" s="3">
        <v>24.687522327812108</v>
      </c>
      <c r="T4718" s="3">
        <v>1</v>
      </c>
      <c r="U4718" s="3">
        <f t="shared" si="365"/>
        <v>24.687522327812108</v>
      </c>
      <c r="V4718" s="3">
        <f t="shared" si="367"/>
        <v>24.687522327812108</v>
      </c>
    </row>
    <row r="4719" spans="1:22" x14ac:dyDescent="0.25">
      <c r="A4719" s="3" t="s">
        <v>158</v>
      </c>
      <c r="B4719" s="3" t="s">
        <v>8</v>
      </c>
      <c r="C4719" s="3" t="s">
        <v>9</v>
      </c>
      <c r="D4719" s="3" t="s">
        <v>197</v>
      </c>
      <c r="E4719" s="3">
        <v>0.56000000000000005</v>
      </c>
      <c r="F4719" s="3">
        <v>0.48</v>
      </c>
      <c r="G4719" s="3" t="s">
        <v>183</v>
      </c>
      <c r="H4719" s="2">
        <v>7410</v>
      </c>
      <c r="I4719" s="3" t="s">
        <v>135</v>
      </c>
      <c r="J4719" s="2">
        <v>7410</v>
      </c>
      <c r="K4719" s="3" t="s">
        <v>199</v>
      </c>
      <c r="L4719" s="2">
        <v>202</v>
      </c>
      <c r="M4719" s="3">
        <v>79.089443790894748</v>
      </c>
      <c r="N4719" s="3">
        <v>247594.48232757219</v>
      </c>
      <c r="O4719" s="3">
        <v>516.06065884921145</v>
      </c>
      <c r="P4719" s="3">
        <f>1-0.712</f>
        <v>0.28800000000000003</v>
      </c>
      <c r="Q4719" s="3">
        <f t="shared" si="364"/>
        <v>148.62546974857293</v>
      </c>
      <c r="R4719" s="3">
        <f t="shared" si="366"/>
        <v>148.62546974857293</v>
      </c>
      <c r="S4719" s="3">
        <v>60.488456702390074</v>
      </c>
      <c r="T4719" s="3">
        <f>1-0.531</f>
        <v>0.46899999999999997</v>
      </c>
      <c r="U4719" s="3">
        <f t="shared" si="365"/>
        <v>28.369086193420944</v>
      </c>
      <c r="V4719" s="3">
        <f t="shared" si="367"/>
        <v>28.369086193420944</v>
      </c>
    </row>
    <row r="4720" spans="1:22" x14ac:dyDescent="0.25">
      <c r="A4720" s="3" t="s">
        <v>158</v>
      </c>
      <c r="B4720" s="3" t="s">
        <v>310</v>
      </c>
      <c r="C4720" s="3" t="s">
        <v>9</v>
      </c>
      <c r="D4720" s="3" t="s">
        <v>197</v>
      </c>
      <c r="E4720" s="3">
        <v>0.56000000000000005</v>
      </c>
      <c r="F4720" s="3">
        <v>0.48</v>
      </c>
      <c r="G4720" s="3" t="s">
        <v>320</v>
      </c>
      <c r="H4720" s="2">
        <v>7410</v>
      </c>
      <c r="I4720" s="3" t="s">
        <v>135</v>
      </c>
      <c r="J4720" s="2">
        <v>7410</v>
      </c>
      <c r="K4720" s="3" t="s">
        <v>314</v>
      </c>
      <c r="L4720" s="2">
        <v>169</v>
      </c>
      <c r="M4720" s="3">
        <v>58.640049720428507</v>
      </c>
      <c r="N4720" s="3">
        <v>180529.00650242416</v>
      </c>
      <c r="O4720" s="3">
        <v>333.12864791459589</v>
      </c>
      <c r="P4720" s="3">
        <v>1</v>
      </c>
      <c r="Q4720" s="3">
        <f t="shared" si="364"/>
        <v>333.12864791459589</v>
      </c>
      <c r="R4720" s="3">
        <f t="shared" si="366"/>
        <v>333.12864791459589</v>
      </c>
      <c r="S4720" s="3">
        <v>44.754579980048597</v>
      </c>
      <c r="T4720" s="3">
        <v>1</v>
      </c>
      <c r="U4720" s="3">
        <f t="shared" si="365"/>
        <v>44.754579980048597</v>
      </c>
      <c r="V4720" s="3">
        <f t="shared" si="367"/>
        <v>44.754579980048597</v>
      </c>
    </row>
    <row r="4721" spans="1:22" x14ac:dyDescent="0.25">
      <c r="A4721" s="3" t="s">
        <v>158</v>
      </c>
      <c r="B4721" s="3" t="s">
        <v>310</v>
      </c>
      <c r="C4721" s="3" t="s">
        <v>9</v>
      </c>
      <c r="D4721" s="3" t="s">
        <v>312</v>
      </c>
      <c r="E4721" s="3">
        <v>0.56000000000000005</v>
      </c>
      <c r="F4721" s="3">
        <v>0.48</v>
      </c>
      <c r="G4721" s="3" t="s">
        <v>320</v>
      </c>
      <c r="H4721" s="2">
        <v>7410</v>
      </c>
      <c r="I4721" s="3" t="s">
        <v>135</v>
      </c>
      <c r="J4721" s="2">
        <v>7410</v>
      </c>
      <c r="K4721" s="3" t="s">
        <v>314</v>
      </c>
      <c r="L4721" s="2">
        <v>182</v>
      </c>
      <c r="M4721" s="3">
        <v>60.846912908691053</v>
      </c>
      <c r="N4721" s="3">
        <v>192210.19021110938</v>
      </c>
      <c r="O4721" s="3">
        <v>376.21041156556515</v>
      </c>
      <c r="P4721" s="3">
        <v>1</v>
      </c>
      <c r="Q4721" s="3">
        <f t="shared" si="364"/>
        <v>376.21041156556515</v>
      </c>
      <c r="R4721" s="3">
        <f t="shared" si="366"/>
        <v>376.21041156556515</v>
      </c>
      <c r="S4721" s="3">
        <v>46.717161492223759</v>
      </c>
      <c r="T4721" s="3">
        <v>1</v>
      </c>
      <c r="U4721" s="3">
        <f t="shared" si="365"/>
        <v>46.717161492223759</v>
      </c>
      <c r="V4721" s="3">
        <f t="shared" si="367"/>
        <v>46.717161492223759</v>
      </c>
    </row>
    <row r="4722" spans="1:22" x14ac:dyDescent="0.25">
      <c r="A4722" s="3" t="s">
        <v>158</v>
      </c>
      <c r="B4722" s="3" t="s">
        <v>89</v>
      </c>
      <c r="C4722" s="3" t="s">
        <v>9</v>
      </c>
      <c r="D4722" s="3" t="s">
        <v>262</v>
      </c>
      <c r="E4722" s="3">
        <v>0.56000000000000005</v>
      </c>
      <c r="F4722" s="3">
        <v>0.48</v>
      </c>
      <c r="G4722" s="3" t="s">
        <v>264</v>
      </c>
      <c r="H4722" s="2">
        <v>7410</v>
      </c>
      <c r="I4722" s="3" t="s">
        <v>135</v>
      </c>
      <c r="J4722" s="2">
        <v>7410</v>
      </c>
      <c r="K4722" s="3" t="s">
        <v>264</v>
      </c>
      <c r="L4722" s="2">
        <v>1488</v>
      </c>
      <c r="M4722" s="3">
        <v>641.04531476002182</v>
      </c>
      <c r="N4722" s="3">
        <v>1756572.8786449162</v>
      </c>
      <c r="O4722" s="3">
        <v>3551.9949685209908</v>
      </c>
      <c r="P4722" s="3">
        <v>1</v>
      </c>
      <c r="Q4722" s="3">
        <f t="shared" si="364"/>
        <v>3551.9949685209908</v>
      </c>
      <c r="R4722" s="3">
        <f t="shared" si="366"/>
        <v>3551.9949685209908</v>
      </c>
      <c r="S4722" s="3">
        <v>427.01385614613343</v>
      </c>
      <c r="T4722" s="3">
        <v>1</v>
      </c>
      <c r="U4722" s="3">
        <f t="shared" si="365"/>
        <v>427.01385614613343</v>
      </c>
      <c r="V4722" s="3">
        <f t="shared" si="367"/>
        <v>427.01385614613343</v>
      </c>
    </row>
    <row r="4723" spans="1:22" x14ac:dyDescent="0.25">
      <c r="A4723" s="3" t="s">
        <v>158</v>
      </c>
      <c r="B4723" s="3" t="s">
        <v>89</v>
      </c>
      <c r="C4723" s="3" t="s">
        <v>9</v>
      </c>
      <c r="D4723" s="3" t="s">
        <v>262</v>
      </c>
      <c r="E4723" s="3">
        <v>0.56000000000000005</v>
      </c>
      <c r="F4723" s="3">
        <v>0.48</v>
      </c>
      <c r="G4723" s="3" t="s">
        <v>17</v>
      </c>
      <c r="H4723" s="2">
        <v>7420</v>
      </c>
      <c r="I4723" s="3" t="s">
        <v>236</v>
      </c>
      <c r="J4723" s="2">
        <v>2000</v>
      </c>
      <c r="K4723" s="3" t="s">
        <v>264</v>
      </c>
      <c r="L4723" s="2">
        <v>6</v>
      </c>
      <c r="M4723" s="3">
        <v>5.5294486952091868E-4</v>
      </c>
      <c r="N4723" s="3">
        <v>0.79362440585524019</v>
      </c>
      <c r="O4723" s="3">
        <v>1.360896795402109E-4</v>
      </c>
      <c r="P4723" s="3">
        <v>1</v>
      </c>
      <c r="Q4723" s="3">
        <f t="shared" si="364"/>
        <v>1.360896795402109E-4</v>
      </c>
      <c r="R4723" s="4">
        <f t="shared" si="366"/>
        <v>1.360896795402109E-4</v>
      </c>
      <c r="S4723" s="3">
        <v>9.3689491683662586E-6</v>
      </c>
      <c r="T4723" s="3">
        <v>1</v>
      </c>
      <c r="U4723" s="3">
        <f t="shared" si="365"/>
        <v>9.3689491683662586E-6</v>
      </c>
      <c r="V4723" s="3">
        <f t="shared" si="367"/>
        <v>9.3689491683662586E-6</v>
      </c>
    </row>
    <row r="4724" spans="1:22" x14ac:dyDescent="0.25">
      <c r="A4724" s="3" t="s">
        <v>158</v>
      </c>
      <c r="B4724" s="3" t="s">
        <v>89</v>
      </c>
      <c r="C4724" s="3" t="s">
        <v>9</v>
      </c>
      <c r="D4724" s="3" t="s">
        <v>262</v>
      </c>
      <c r="E4724" s="3">
        <v>0.56000000000000005</v>
      </c>
      <c r="F4724" s="3">
        <v>0.48</v>
      </c>
      <c r="G4724" s="3" t="s">
        <v>17</v>
      </c>
      <c r="H4724" s="2">
        <v>7420</v>
      </c>
      <c r="I4724" s="3" t="s">
        <v>236</v>
      </c>
      <c r="J4724" s="2">
        <v>2000</v>
      </c>
      <c r="K4724" s="3" t="s">
        <v>265</v>
      </c>
      <c r="L4724" s="2">
        <v>1</v>
      </c>
      <c r="M4724" s="3">
        <v>5.5828713493159362E-6</v>
      </c>
      <c r="N4724" s="3">
        <v>1.1968754429222543E-2</v>
      </c>
      <c r="O4724" s="3">
        <v>1.0066192398658911E-5</v>
      </c>
      <c r="P4724" s="3">
        <v>1</v>
      </c>
      <c r="Q4724" s="3">
        <f t="shared" si="364"/>
        <v>1.0066192398658911E-5</v>
      </c>
      <c r="R4724" s="4">
        <f t="shared" si="366"/>
        <v>1.0066192398658911E-5</v>
      </c>
      <c r="S4724" s="3">
        <v>6.9299630376573971E-7</v>
      </c>
      <c r="T4724" s="3">
        <v>1</v>
      </c>
      <c r="U4724" s="3">
        <f t="shared" si="365"/>
        <v>6.9299630376573971E-7</v>
      </c>
      <c r="V4724" s="3">
        <f t="shared" si="367"/>
        <v>6.9299630376573971E-7</v>
      </c>
    </row>
    <row r="4725" spans="1:22" x14ac:dyDescent="0.25">
      <c r="A4725" s="3" t="s">
        <v>158</v>
      </c>
      <c r="B4725" s="3" t="s">
        <v>310</v>
      </c>
      <c r="C4725" s="3" t="s">
        <v>9</v>
      </c>
      <c r="D4725" s="3" t="s">
        <v>312</v>
      </c>
      <c r="E4725" s="3">
        <v>0.56000000000000005</v>
      </c>
      <c r="F4725" s="3">
        <v>0.48</v>
      </c>
      <c r="G4725" s="3" t="s">
        <v>275</v>
      </c>
      <c r="H4725" s="2">
        <v>7420</v>
      </c>
      <c r="I4725" s="3" t="s">
        <v>236</v>
      </c>
      <c r="J4725" s="2">
        <v>3000</v>
      </c>
      <c r="K4725" s="3" t="s">
        <v>276</v>
      </c>
      <c r="L4725" s="2">
        <v>3</v>
      </c>
      <c r="M4725" s="3">
        <v>4.4044896442884819E-2</v>
      </c>
      <c r="N4725" s="3">
        <v>115.86141709560553</v>
      </c>
      <c r="O4725" s="3">
        <v>0.24650015822154514</v>
      </c>
      <c r="P4725" s="3">
        <v>1</v>
      </c>
      <c r="Q4725" s="3">
        <f t="shared" si="364"/>
        <v>0.24650015822154514</v>
      </c>
      <c r="R4725" s="3">
        <v>0</v>
      </c>
      <c r="S4725" s="3">
        <v>2.2575057015323419E-2</v>
      </c>
      <c r="T4725" s="3">
        <v>1</v>
      </c>
      <c r="U4725" s="3">
        <f t="shared" si="365"/>
        <v>2.2575057015323419E-2</v>
      </c>
      <c r="V4725" s="3">
        <v>0</v>
      </c>
    </row>
    <row r="4726" spans="1:22" x14ac:dyDescent="0.25">
      <c r="A4726" s="3" t="s">
        <v>158</v>
      </c>
      <c r="B4726" s="3" t="s">
        <v>89</v>
      </c>
      <c r="C4726" s="3" t="s">
        <v>9</v>
      </c>
      <c r="D4726" s="3" t="s">
        <v>262</v>
      </c>
      <c r="E4726" s="3">
        <v>0.56000000000000005</v>
      </c>
      <c r="F4726" s="3">
        <v>0.48</v>
      </c>
      <c r="G4726" s="3" t="s">
        <v>264</v>
      </c>
      <c r="H4726" s="2">
        <v>7420</v>
      </c>
      <c r="I4726" s="3" t="s">
        <v>236</v>
      </c>
      <c r="J4726" s="2">
        <v>3000</v>
      </c>
      <c r="K4726" s="3" t="s">
        <v>264</v>
      </c>
      <c r="L4726" s="2">
        <v>23</v>
      </c>
      <c r="M4726" s="3">
        <v>0.31639715479114039</v>
      </c>
      <c r="N4726" s="3">
        <v>232.43133718612327</v>
      </c>
      <c r="O4726" s="3">
        <v>0</v>
      </c>
      <c r="P4726" s="3">
        <v>1</v>
      </c>
      <c r="Q4726" s="3">
        <f t="shared" si="364"/>
        <v>0</v>
      </c>
      <c r="R4726" s="3">
        <v>0</v>
      </c>
      <c r="S4726" s="3">
        <v>0</v>
      </c>
      <c r="T4726" s="3">
        <v>1</v>
      </c>
      <c r="U4726" s="3">
        <f t="shared" si="365"/>
        <v>0</v>
      </c>
      <c r="V4726" s="3">
        <v>0</v>
      </c>
    </row>
    <row r="4727" spans="1:22" x14ac:dyDescent="0.25">
      <c r="A4727" s="3" t="s">
        <v>158</v>
      </c>
      <c r="B4727" s="3" t="s">
        <v>89</v>
      </c>
      <c r="C4727" s="3" t="s">
        <v>9</v>
      </c>
      <c r="D4727" s="3" t="s">
        <v>262</v>
      </c>
      <c r="E4727" s="3">
        <v>0.56000000000000005</v>
      </c>
      <c r="F4727" s="3">
        <v>0.48</v>
      </c>
      <c r="G4727" s="3" t="s">
        <v>296</v>
      </c>
      <c r="H4727" s="2">
        <v>7420</v>
      </c>
      <c r="I4727" s="3" t="s">
        <v>236</v>
      </c>
      <c r="J4727" s="2">
        <v>7420</v>
      </c>
      <c r="K4727" s="3" t="s">
        <v>265</v>
      </c>
      <c r="L4727" s="2">
        <v>1</v>
      </c>
      <c r="M4727" s="3">
        <v>3.5870232672654562E-3</v>
      </c>
      <c r="N4727" s="3">
        <v>7.6899856599898548</v>
      </c>
      <c r="O4727" s="3">
        <v>6.4675798684102649E-3</v>
      </c>
      <c r="P4727" s="3">
        <v>1</v>
      </c>
      <c r="Q4727" s="3">
        <f t="shared" si="364"/>
        <v>6.4675798684102649E-3</v>
      </c>
      <c r="R4727" s="3">
        <f t="shared" ref="R4727:R4742" si="368">Q4727</f>
        <v>6.4675798684102649E-3</v>
      </c>
      <c r="S4727" s="3">
        <v>4.4525365357760773E-4</v>
      </c>
      <c r="T4727" s="3">
        <v>1</v>
      </c>
      <c r="U4727" s="3">
        <f t="shared" si="365"/>
        <v>4.4525365357760773E-4</v>
      </c>
      <c r="V4727" s="3">
        <f t="shared" ref="V4727:V4742" si="369">U4727</f>
        <v>4.4525365357760773E-4</v>
      </c>
    </row>
    <row r="4728" spans="1:22" x14ac:dyDescent="0.25">
      <c r="A4728" s="3" t="s">
        <v>158</v>
      </c>
      <c r="B4728" s="3" t="s">
        <v>8</v>
      </c>
      <c r="C4728" s="3" t="s">
        <v>9</v>
      </c>
      <c r="D4728" s="3" t="s">
        <v>197</v>
      </c>
      <c r="E4728" s="3">
        <v>0.56000000000000005</v>
      </c>
      <c r="F4728" s="3">
        <v>0.48</v>
      </c>
      <c r="G4728" s="3" t="s">
        <v>59</v>
      </c>
      <c r="H4728" s="2">
        <v>7420</v>
      </c>
      <c r="I4728" s="3" t="s">
        <v>236</v>
      </c>
      <c r="J4728" s="2">
        <v>7420</v>
      </c>
      <c r="K4728" s="3" t="s">
        <v>188</v>
      </c>
      <c r="L4728" s="2">
        <v>6</v>
      </c>
      <c r="M4728" s="3">
        <v>5.1545031714507125E-2</v>
      </c>
      <c r="N4728" s="3">
        <v>92.791465948790815</v>
      </c>
      <c r="O4728" s="3">
        <v>8.351971138210354E-2</v>
      </c>
      <c r="P4728" s="3">
        <f>1-0.712</f>
        <v>0.28800000000000003</v>
      </c>
      <c r="Q4728" s="3">
        <f t="shared" si="364"/>
        <v>2.4053676878045823E-2</v>
      </c>
      <c r="R4728" s="3">
        <f t="shared" si="368"/>
        <v>2.4053676878045823E-2</v>
      </c>
      <c r="S4728" s="3">
        <v>1.0693722668808714E-2</v>
      </c>
      <c r="T4728" s="3">
        <f>1-0.531</f>
        <v>0.46899999999999997</v>
      </c>
      <c r="U4728" s="3">
        <f t="shared" si="365"/>
        <v>5.015355931671287E-3</v>
      </c>
      <c r="V4728" s="3">
        <f t="shared" si="369"/>
        <v>5.015355931671287E-3</v>
      </c>
    </row>
    <row r="4729" spans="1:22" x14ac:dyDescent="0.25">
      <c r="A4729" s="3" t="s">
        <v>158</v>
      </c>
      <c r="B4729" s="3" t="s">
        <v>8</v>
      </c>
      <c r="C4729" s="3" t="s">
        <v>9</v>
      </c>
      <c r="D4729" s="3" t="s">
        <v>197</v>
      </c>
      <c r="E4729" s="3">
        <v>0.56000000000000005</v>
      </c>
      <c r="F4729" s="3">
        <v>0.48</v>
      </c>
      <c r="G4729" s="3" t="s">
        <v>184</v>
      </c>
      <c r="H4729" s="2">
        <v>7420</v>
      </c>
      <c r="I4729" s="3" t="s">
        <v>236</v>
      </c>
      <c r="J4729" s="2">
        <v>7420</v>
      </c>
      <c r="K4729" s="3" t="s">
        <v>172</v>
      </c>
      <c r="L4729" s="2">
        <v>14</v>
      </c>
      <c r="M4729" s="3">
        <v>3.4382210974061111</v>
      </c>
      <c r="N4729" s="3">
        <v>3808.7057111866593</v>
      </c>
      <c r="O4729" s="3">
        <v>0.73269089647467944</v>
      </c>
      <c r="P4729" s="3">
        <f>1-0.712</f>
        <v>0.28800000000000003</v>
      </c>
      <c r="Q4729" s="3">
        <f t="shared" si="364"/>
        <v>0.21101497818470771</v>
      </c>
      <c r="R4729" s="3">
        <f t="shared" si="368"/>
        <v>0.21101497818470771</v>
      </c>
      <c r="S4729" s="3">
        <v>0.10219899093716781</v>
      </c>
      <c r="T4729" s="3">
        <f>1-0.531</f>
        <v>0.46899999999999997</v>
      </c>
      <c r="U4729" s="3">
        <f t="shared" si="365"/>
        <v>4.7931326749531697E-2</v>
      </c>
      <c r="V4729" s="3">
        <f t="shared" si="369"/>
        <v>4.7931326749531697E-2</v>
      </c>
    </row>
    <row r="4730" spans="1:22" x14ac:dyDescent="0.25">
      <c r="A4730" s="3" t="s">
        <v>158</v>
      </c>
      <c r="B4730" s="3" t="s">
        <v>310</v>
      </c>
      <c r="C4730" s="3" t="s">
        <v>9</v>
      </c>
      <c r="D4730" s="3" t="s">
        <v>312</v>
      </c>
      <c r="E4730" s="3">
        <v>0.56000000000000005</v>
      </c>
      <c r="F4730" s="3">
        <v>0.48</v>
      </c>
      <c r="G4730" s="3" t="s">
        <v>296</v>
      </c>
      <c r="H4730" s="2">
        <v>7420</v>
      </c>
      <c r="I4730" s="3" t="s">
        <v>236</v>
      </c>
      <c r="J4730" s="2">
        <v>7420</v>
      </c>
      <c r="K4730" s="3" t="s">
        <v>265</v>
      </c>
      <c r="L4730" s="2">
        <v>15</v>
      </c>
      <c r="M4730" s="3">
        <v>0.33680201405671106</v>
      </c>
      <c r="N4730" s="3">
        <v>593.94099721623252</v>
      </c>
      <c r="O4730" s="3">
        <v>0.56400975460537106</v>
      </c>
      <c r="P4730" s="3">
        <v>1</v>
      </c>
      <c r="Q4730" s="3">
        <f t="shared" si="364"/>
        <v>0.56400975460537106</v>
      </c>
      <c r="R4730" s="3">
        <f t="shared" si="368"/>
        <v>0.56400975460537106</v>
      </c>
      <c r="S4730" s="3">
        <v>5.4719499907028193E-2</v>
      </c>
      <c r="T4730" s="3">
        <v>1</v>
      </c>
      <c r="U4730" s="3">
        <f t="shared" si="365"/>
        <v>5.4719499907028193E-2</v>
      </c>
      <c r="V4730" s="3">
        <f t="shared" si="369"/>
        <v>5.4719499907028193E-2</v>
      </c>
    </row>
    <row r="4731" spans="1:22" x14ac:dyDescent="0.25">
      <c r="A4731" s="3" t="s">
        <v>158</v>
      </c>
      <c r="B4731" s="3" t="s">
        <v>8</v>
      </c>
      <c r="C4731" s="3" t="s">
        <v>9</v>
      </c>
      <c r="D4731" s="3" t="s">
        <v>197</v>
      </c>
      <c r="E4731" s="3">
        <v>0.56000000000000005</v>
      </c>
      <c r="F4731" s="3">
        <v>0.48</v>
      </c>
      <c r="G4731" s="3" t="s">
        <v>59</v>
      </c>
      <c r="H4731" s="2">
        <v>7420</v>
      </c>
      <c r="I4731" s="3" t="s">
        <v>236</v>
      </c>
      <c r="J4731" s="2">
        <v>7420</v>
      </c>
      <c r="K4731" s="3" t="s">
        <v>187</v>
      </c>
      <c r="L4731" s="2">
        <v>23</v>
      </c>
      <c r="M4731" s="3">
        <v>1.1666753936174288</v>
      </c>
      <c r="N4731" s="3">
        <v>2969.0736174244189</v>
      </c>
      <c r="O4731" s="3">
        <v>4.2516028113135311</v>
      </c>
      <c r="P4731" s="3">
        <f>1-0.712</f>
        <v>0.28800000000000003</v>
      </c>
      <c r="Q4731" s="3">
        <f t="shared" si="364"/>
        <v>1.2244616096582972</v>
      </c>
      <c r="R4731" s="3">
        <f t="shared" si="368"/>
        <v>1.2244616096582972</v>
      </c>
      <c r="S4731" s="3">
        <v>0.66479337992848897</v>
      </c>
      <c r="T4731" s="3">
        <f>1-0.531</f>
        <v>0.46899999999999997</v>
      </c>
      <c r="U4731" s="3">
        <f t="shared" si="365"/>
        <v>0.31178809518646133</v>
      </c>
      <c r="V4731" s="3">
        <f t="shared" si="369"/>
        <v>0.31178809518646133</v>
      </c>
    </row>
    <row r="4732" spans="1:22" x14ac:dyDescent="0.25">
      <c r="A4732" s="3" t="s">
        <v>158</v>
      </c>
      <c r="B4732" s="3" t="s">
        <v>8</v>
      </c>
      <c r="C4732" s="3" t="s">
        <v>9</v>
      </c>
      <c r="D4732" s="3" t="s">
        <v>197</v>
      </c>
      <c r="E4732" s="3">
        <v>0.56000000000000005</v>
      </c>
      <c r="F4732" s="3">
        <v>0.48</v>
      </c>
      <c r="G4732" s="3" t="s">
        <v>19</v>
      </c>
      <c r="H4732" s="2">
        <v>7420</v>
      </c>
      <c r="I4732" s="3" t="s">
        <v>236</v>
      </c>
      <c r="J4732" s="2">
        <v>7420</v>
      </c>
      <c r="K4732" s="3" t="s">
        <v>168</v>
      </c>
      <c r="L4732" s="2">
        <v>23</v>
      </c>
      <c r="M4732" s="3">
        <v>4.8975586015986217</v>
      </c>
      <c r="N4732" s="3">
        <v>7562.3028132646596</v>
      </c>
      <c r="O4732" s="3">
        <v>5.5875550746725189</v>
      </c>
      <c r="P4732" s="3">
        <f>1-0.712</f>
        <v>0.28800000000000003</v>
      </c>
      <c r="Q4732" s="3">
        <f t="shared" si="364"/>
        <v>1.6092158615056855</v>
      </c>
      <c r="R4732" s="3">
        <f t="shared" si="368"/>
        <v>1.6092158615056855</v>
      </c>
      <c r="S4732" s="3">
        <v>0.88704545014421254</v>
      </c>
      <c r="T4732" s="3">
        <f>1-0.531</f>
        <v>0.46899999999999997</v>
      </c>
      <c r="U4732" s="3">
        <f t="shared" si="365"/>
        <v>0.41602431611763568</v>
      </c>
      <c r="V4732" s="3">
        <f t="shared" si="369"/>
        <v>0.41602431611763568</v>
      </c>
    </row>
    <row r="4733" spans="1:22" x14ac:dyDescent="0.25">
      <c r="A4733" s="3" t="s">
        <v>158</v>
      </c>
      <c r="B4733" s="3" t="s">
        <v>89</v>
      </c>
      <c r="C4733" s="3" t="s">
        <v>9</v>
      </c>
      <c r="D4733" s="3" t="s">
        <v>262</v>
      </c>
      <c r="E4733" s="3">
        <v>0.56000000000000005</v>
      </c>
      <c r="F4733" s="3">
        <v>0.48</v>
      </c>
      <c r="G4733" s="3" t="s">
        <v>264</v>
      </c>
      <c r="H4733" s="2">
        <v>7420</v>
      </c>
      <c r="I4733" s="3" t="s">
        <v>236</v>
      </c>
      <c r="J4733" s="2">
        <v>7420</v>
      </c>
      <c r="K4733" s="3" t="s">
        <v>264</v>
      </c>
      <c r="L4733" s="2">
        <v>62</v>
      </c>
      <c r="M4733" s="3">
        <v>17.644465290848199</v>
      </c>
      <c r="N4733" s="3">
        <v>19309.241525888818</v>
      </c>
      <c r="O4733" s="3">
        <v>4.5221293068580231</v>
      </c>
      <c r="P4733" s="3">
        <v>1</v>
      </c>
      <c r="Q4733" s="3">
        <f t="shared" si="364"/>
        <v>4.5221293068580231</v>
      </c>
      <c r="R4733" s="3">
        <f t="shared" si="368"/>
        <v>4.5221293068580231</v>
      </c>
      <c r="S4733" s="3">
        <v>0.44506332609116445</v>
      </c>
      <c r="T4733" s="3">
        <v>1</v>
      </c>
      <c r="U4733" s="3">
        <f t="shared" si="365"/>
        <v>0.44506332609116445</v>
      </c>
      <c r="V4733" s="3">
        <f t="shared" si="369"/>
        <v>0.44506332609116445</v>
      </c>
    </row>
    <row r="4734" spans="1:22" x14ac:dyDescent="0.25">
      <c r="A4734" s="3" t="s">
        <v>158</v>
      </c>
      <c r="B4734" s="3" t="s">
        <v>310</v>
      </c>
      <c r="C4734" s="3" t="s">
        <v>9</v>
      </c>
      <c r="D4734" s="3" t="s">
        <v>312</v>
      </c>
      <c r="E4734" s="3">
        <v>0.56000000000000005</v>
      </c>
      <c r="F4734" s="3">
        <v>0.48</v>
      </c>
      <c r="G4734" s="3" t="s">
        <v>264</v>
      </c>
      <c r="H4734" s="2">
        <v>7420</v>
      </c>
      <c r="I4734" s="3" t="s">
        <v>236</v>
      </c>
      <c r="J4734" s="2">
        <v>7420</v>
      </c>
      <c r="K4734" s="3" t="s">
        <v>264</v>
      </c>
      <c r="L4734" s="2">
        <v>30</v>
      </c>
      <c r="M4734" s="3">
        <v>3.1287888300222071</v>
      </c>
      <c r="N4734" s="3">
        <v>5410.0238705754637</v>
      </c>
      <c r="O4734" s="3">
        <v>5.4193154634581964</v>
      </c>
      <c r="P4734" s="3">
        <v>1</v>
      </c>
      <c r="Q4734" s="3">
        <f t="shared" si="364"/>
        <v>5.4193154634581964</v>
      </c>
      <c r="R4734" s="3">
        <f t="shared" si="368"/>
        <v>5.4193154634581964</v>
      </c>
      <c r="S4734" s="3">
        <v>0.6715839580906835</v>
      </c>
      <c r="T4734" s="3">
        <v>1</v>
      </c>
      <c r="U4734" s="3">
        <f t="shared" si="365"/>
        <v>0.6715839580906835</v>
      </c>
      <c r="V4734" s="3">
        <f t="shared" si="369"/>
        <v>0.6715839580906835</v>
      </c>
    </row>
    <row r="4735" spans="1:22" x14ac:dyDescent="0.25">
      <c r="A4735" s="3" t="s">
        <v>158</v>
      </c>
      <c r="B4735" s="3" t="s">
        <v>310</v>
      </c>
      <c r="C4735" s="3" t="s">
        <v>9</v>
      </c>
      <c r="D4735" s="3" t="s">
        <v>197</v>
      </c>
      <c r="E4735" s="3">
        <v>0.56000000000000005</v>
      </c>
      <c r="F4735" s="3">
        <v>0.48</v>
      </c>
      <c r="G4735" s="3" t="s">
        <v>183</v>
      </c>
      <c r="H4735" s="2">
        <v>7420</v>
      </c>
      <c r="I4735" s="3" t="s">
        <v>236</v>
      </c>
      <c r="J4735" s="2">
        <v>7420</v>
      </c>
      <c r="K4735" s="3" t="s">
        <v>169</v>
      </c>
      <c r="L4735" s="2">
        <v>354</v>
      </c>
      <c r="M4735" s="3">
        <v>122.4795598616668</v>
      </c>
      <c r="N4735" s="3">
        <v>101084.8786368021</v>
      </c>
      <c r="O4735" s="3">
        <v>18.990956621924401</v>
      </c>
      <c r="P4735" s="3">
        <v>1</v>
      </c>
      <c r="Q4735" s="3">
        <f t="shared" si="364"/>
        <v>18.990956621924401</v>
      </c>
      <c r="R4735" s="3">
        <f t="shared" si="368"/>
        <v>18.990956621924401</v>
      </c>
      <c r="S4735" s="3">
        <v>3.1438257590833962</v>
      </c>
      <c r="T4735" s="3">
        <v>1</v>
      </c>
      <c r="U4735" s="3">
        <f t="shared" si="365"/>
        <v>3.1438257590833962</v>
      </c>
      <c r="V4735" s="3">
        <f t="shared" si="369"/>
        <v>3.1438257590833962</v>
      </c>
    </row>
    <row r="4736" spans="1:22" x14ac:dyDescent="0.25">
      <c r="A4736" s="3" t="s">
        <v>158</v>
      </c>
      <c r="B4736" s="3" t="s">
        <v>351</v>
      </c>
      <c r="C4736" s="3" t="s">
        <v>352</v>
      </c>
      <c r="D4736" s="3" t="s">
        <v>353</v>
      </c>
      <c r="E4736" s="3">
        <v>0.36</v>
      </c>
      <c r="F4736" s="3">
        <v>0.57999999999999996</v>
      </c>
      <c r="G4736" s="3" t="s">
        <v>17</v>
      </c>
      <c r="H4736" s="2">
        <v>7430</v>
      </c>
      <c r="I4736" s="3" t="s">
        <v>55</v>
      </c>
      <c r="J4736" s="2">
        <v>2000</v>
      </c>
      <c r="K4736" s="3" t="s">
        <v>354</v>
      </c>
      <c r="L4736" s="2">
        <v>11</v>
      </c>
      <c r="M4736" s="3">
        <v>0.21090651535520905</v>
      </c>
      <c r="N4736" s="3">
        <v>633.7887905640232</v>
      </c>
      <c r="O4736" s="3">
        <v>1.342700574653958</v>
      </c>
      <c r="P4736" s="3">
        <v>1</v>
      </c>
      <c r="Q4736" s="3">
        <f t="shared" si="364"/>
        <v>1.342700574653958</v>
      </c>
      <c r="R4736" s="4">
        <f t="shared" si="368"/>
        <v>1.342700574653958</v>
      </c>
      <c r="S4736" s="3">
        <v>0.17687852922746644</v>
      </c>
      <c r="T4736" s="3">
        <v>1</v>
      </c>
      <c r="U4736" s="3">
        <f t="shared" si="365"/>
        <v>0.17687852922746644</v>
      </c>
      <c r="V4736" s="3">
        <f t="shared" si="369"/>
        <v>0.17687852922746644</v>
      </c>
    </row>
    <row r="4737" spans="1:22" x14ac:dyDescent="0.25">
      <c r="A4737" s="3" t="s">
        <v>158</v>
      </c>
      <c r="B4737" s="3" t="s">
        <v>310</v>
      </c>
      <c r="C4737" s="3" t="s">
        <v>9</v>
      </c>
      <c r="D4737" s="3" t="s">
        <v>197</v>
      </c>
      <c r="E4737" s="3">
        <v>0.56000000000000005</v>
      </c>
      <c r="F4737" s="3">
        <v>0.48</v>
      </c>
      <c r="G4737" s="3" t="s">
        <v>17</v>
      </c>
      <c r="H4737" s="2">
        <v>7430</v>
      </c>
      <c r="I4737" s="3" t="s">
        <v>55</v>
      </c>
      <c r="J4737" s="2">
        <v>2000</v>
      </c>
      <c r="K4737" s="3" t="s">
        <v>319</v>
      </c>
      <c r="L4737" s="2">
        <v>125</v>
      </c>
      <c r="M4737" s="3">
        <v>0.13431776412556018</v>
      </c>
      <c r="N4737" s="3">
        <v>371.76442630945758</v>
      </c>
      <c r="O4737" s="3">
        <v>0.85277761861512569</v>
      </c>
      <c r="P4737" s="3">
        <v>1</v>
      </c>
      <c r="Q4737" s="3">
        <f t="shared" si="364"/>
        <v>0.85277761861512569</v>
      </c>
      <c r="R4737" s="4">
        <f t="shared" si="368"/>
        <v>0.85277761861512569</v>
      </c>
      <c r="S4737" s="3">
        <v>0.10427308936283626</v>
      </c>
      <c r="T4737" s="3">
        <v>1</v>
      </c>
      <c r="U4737" s="3">
        <f t="shared" si="365"/>
        <v>0.10427308936283626</v>
      </c>
      <c r="V4737" s="3">
        <f t="shared" si="369"/>
        <v>0.10427308936283626</v>
      </c>
    </row>
    <row r="4738" spans="1:22" x14ac:dyDescent="0.25">
      <c r="A4738" s="3" t="s">
        <v>158</v>
      </c>
      <c r="B4738" s="3" t="s">
        <v>89</v>
      </c>
      <c r="C4738" s="3" t="s">
        <v>9</v>
      </c>
      <c r="D4738" s="3" t="s">
        <v>262</v>
      </c>
      <c r="E4738" s="3">
        <v>0.56000000000000005</v>
      </c>
      <c r="F4738" s="3">
        <v>0.48</v>
      </c>
      <c r="G4738" s="3" t="s">
        <v>17</v>
      </c>
      <c r="H4738" s="2">
        <v>7430</v>
      </c>
      <c r="I4738" s="3" t="s">
        <v>55</v>
      </c>
      <c r="J4738" s="2">
        <v>2000</v>
      </c>
      <c r="K4738" s="3" t="s">
        <v>264</v>
      </c>
      <c r="L4738" s="2">
        <v>14</v>
      </c>
      <c r="M4738" s="3">
        <v>0.57329550803985085</v>
      </c>
      <c r="N4738" s="3">
        <v>1740.1580769817917</v>
      </c>
      <c r="O4738" s="3">
        <v>3.6888503824258843</v>
      </c>
      <c r="P4738" s="3">
        <v>1</v>
      </c>
      <c r="Q4738" s="3">
        <f t="shared" ref="Q4738:Q4801" si="370">O4738*P4738</f>
        <v>3.6888503824258843</v>
      </c>
      <c r="R4738" s="4">
        <f t="shared" si="368"/>
        <v>3.6888503824258843</v>
      </c>
      <c r="S4738" s="3">
        <v>0.51390630783385516</v>
      </c>
      <c r="T4738" s="3">
        <v>1</v>
      </c>
      <c r="U4738" s="3">
        <f t="shared" ref="U4738:U4801" si="371">S4738*T4738</f>
        <v>0.51390630783385516</v>
      </c>
      <c r="V4738" s="3">
        <f t="shared" si="369"/>
        <v>0.51390630783385516</v>
      </c>
    </row>
    <row r="4739" spans="1:22" x14ac:dyDescent="0.25">
      <c r="A4739" s="3" t="s">
        <v>158</v>
      </c>
      <c r="B4739" s="3" t="s">
        <v>310</v>
      </c>
      <c r="C4739" s="3" t="s">
        <v>9</v>
      </c>
      <c r="D4739" s="3" t="s">
        <v>197</v>
      </c>
      <c r="E4739" s="3">
        <v>0.56000000000000005</v>
      </c>
      <c r="F4739" s="3">
        <v>0.48</v>
      </c>
      <c r="G4739" s="3" t="s">
        <v>17</v>
      </c>
      <c r="H4739" s="2">
        <v>7430</v>
      </c>
      <c r="I4739" s="3" t="s">
        <v>55</v>
      </c>
      <c r="J4739" s="2">
        <v>2000</v>
      </c>
      <c r="K4739" s="3" t="s">
        <v>264</v>
      </c>
      <c r="L4739" s="2">
        <v>48</v>
      </c>
      <c r="M4739" s="3">
        <v>1.6036566443093989</v>
      </c>
      <c r="N4739" s="3">
        <v>4526.2321012217171</v>
      </c>
      <c r="O4739" s="3">
        <v>10.287958975084765</v>
      </c>
      <c r="P4739" s="3">
        <v>1</v>
      </c>
      <c r="Q4739" s="3">
        <f t="shared" si="370"/>
        <v>10.287958975084765</v>
      </c>
      <c r="R4739" s="4">
        <f t="shared" si="368"/>
        <v>10.287958975084765</v>
      </c>
      <c r="S4739" s="3">
        <v>1.2275513910582667</v>
      </c>
      <c r="T4739" s="3">
        <v>1</v>
      </c>
      <c r="U4739" s="3">
        <f t="shared" si="371"/>
        <v>1.2275513910582667</v>
      </c>
      <c r="V4739" s="3">
        <f t="shared" si="369"/>
        <v>1.2275513910582667</v>
      </c>
    </row>
    <row r="4740" spans="1:22" x14ac:dyDescent="0.25">
      <c r="A4740" s="3" t="s">
        <v>158</v>
      </c>
      <c r="B4740" s="3" t="s">
        <v>351</v>
      </c>
      <c r="C4740" s="3" t="s">
        <v>352</v>
      </c>
      <c r="D4740" s="3" t="s">
        <v>353</v>
      </c>
      <c r="E4740" s="3">
        <v>0.36</v>
      </c>
      <c r="F4740" s="3">
        <v>0.57999999999999996</v>
      </c>
      <c r="G4740" s="3" t="s">
        <v>17</v>
      </c>
      <c r="H4740" s="2">
        <v>7430</v>
      </c>
      <c r="I4740" s="3" t="s">
        <v>55</v>
      </c>
      <c r="J4740" s="2">
        <v>2000</v>
      </c>
      <c r="K4740" s="3" t="s">
        <v>264</v>
      </c>
      <c r="L4740" s="2">
        <v>1</v>
      </c>
      <c r="M4740" s="3">
        <v>1.2258052697673087E-4</v>
      </c>
      <c r="N4740" s="3">
        <v>0.37180777592355541</v>
      </c>
      <c r="O4740" s="3">
        <v>7.8851196673513865E-4</v>
      </c>
      <c r="P4740" s="3">
        <v>1</v>
      </c>
      <c r="Q4740" s="3">
        <f t="shared" si="370"/>
        <v>7.8851196673513865E-4</v>
      </c>
      <c r="R4740" s="4">
        <f t="shared" si="368"/>
        <v>7.8851196673513865E-4</v>
      </c>
      <c r="S4740" s="3">
        <v>1.0928750900992533E-4</v>
      </c>
      <c r="T4740" s="3">
        <v>1</v>
      </c>
      <c r="U4740" s="3">
        <f t="shared" si="371"/>
        <v>1.0928750900992533E-4</v>
      </c>
      <c r="V4740" s="3">
        <f t="shared" si="369"/>
        <v>1.0928750900992533E-4</v>
      </c>
    </row>
    <row r="4741" spans="1:22" x14ac:dyDescent="0.25">
      <c r="A4741" s="3" t="s">
        <v>158</v>
      </c>
      <c r="B4741" s="3" t="s">
        <v>89</v>
      </c>
      <c r="C4741" s="3" t="s">
        <v>9</v>
      </c>
      <c r="D4741" s="3" t="s">
        <v>262</v>
      </c>
      <c r="E4741" s="3">
        <v>0.56000000000000005</v>
      </c>
      <c r="F4741" s="3">
        <v>0.48</v>
      </c>
      <c r="G4741" s="3" t="s">
        <v>17</v>
      </c>
      <c r="H4741" s="2">
        <v>7430</v>
      </c>
      <c r="I4741" s="3" t="s">
        <v>55</v>
      </c>
      <c r="J4741" s="2">
        <v>2000</v>
      </c>
      <c r="K4741" s="3" t="s">
        <v>272</v>
      </c>
      <c r="L4741" s="2">
        <v>5</v>
      </c>
      <c r="M4741" s="3">
        <v>8.6714404650090338E-3</v>
      </c>
      <c r="N4741" s="3">
        <v>26.326762954885019</v>
      </c>
      <c r="O4741" s="3">
        <v>5.5843935285955992E-2</v>
      </c>
      <c r="P4741" s="3">
        <v>1</v>
      </c>
      <c r="Q4741" s="3">
        <f t="shared" si="370"/>
        <v>5.5843935285955992E-2</v>
      </c>
      <c r="R4741" s="4">
        <f t="shared" si="368"/>
        <v>5.5843935285955992E-2</v>
      </c>
      <c r="S4741" s="3">
        <v>7.8562160830458819E-3</v>
      </c>
      <c r="T4741" s="3">
        <v>1</v>
      </c>
      <c r="U4741" s="3">
        <f t="shared" si="371"/>
        <v>7.8562160830458819E-3</v>
      </c>
      <c r="V4741" s="3">
        <f t="shared" si="369"/>
        <v>7.8562160830458819E-3</v>
      </c>
    </row>
    <row r="4742" spans="1:22" x14ac:dyDescent="0.25">
      <c r="A4742" s="3" t="s">
        <v>158</v>
      </c>
      <c r="B4742" s="3" t="s">
        <v>351</v>
      </c>
      <c r="C4742" s="3" t="s">
        <v>352</v>
      </c>
      <c r="D4742" s="3" t="s">
        <v>353</v>
      </c>
      <c r="E4742" s="3">
        <v>0.36</v>
      </c>
      <c r="F4742" s="3">
        <v>0.57999999999999996</v>
      </c>
      <c r="G4742" s="3" t="s">
        <v>17</v>
      </c>
      <c r="H4742" s="2">
        <v>7430</v>
      </c>
      <c r="I4742" s="3" t="s">
        <v>55</v>
      </c>
      <c r="J4742" s="2">
        <v>2000</v>
      </c>
      <c r="K4742" s="3" t="s">
        <v>272</v>
      </c>
      <c r="L4742" s="2">
        <v>142</v>
      </c>
      <c r="M4742" s="3">
        <v>57.241508533037127</v>
      </c>
      <c r="N4742" s="3">
        <v>163898.96107624972</v>
      </c>
      <c r="O4742" s="3">
        <v>318.83415295958122</v>
      </c>
      <c r="P4742" s="3">
        <v>1</v>
      </c>
      <c r="Q4742" s="3">
        <f t="shared" si="370"/>
        <v>318.83415295958122</v>
      </c>
      <c r="R4742" s="4">
        <f t="shared" si="368"/>
        <v>318.83415295958122</v>
      </c>
      <c r="S4742" s="3">
        <v>37.799917430753787</v>
      </c>
      <c r="T4742" s="3">
        <v>1</v>
      </c>
      <c r="U4742" s="3">
        <f t="shared" si="371"/>
        <v>37.799917430753787</v>
      </c>
      <c r="V4742" s="3">
        <f t="shared" si="369"/>
        <v>37.799917430753787</v>
      </c>
    </row>
    <row r="4743" spans="1:22" x14ac:dyDescent="0.25">
      <c r="A4743" s="3" t="s">
        <v>158</v>
      </c>
      <c r="B4743" s="3" t="s">
        <v>310</v>
      </c>
      <c r="C4743" s="3" t="s">
        <v>9</v>
      </c>
      <c r="D4743" s="3" t="s">
        <v>312</v>
      </c>
      <c r="E4743" s="3">
        <v>0.56000000000000005</v>
      </c>
      <c r="F4743" s="3">
        <v>0.48</v>
      </c>
      <c r="G4743" s="3" t="s">
        <v>275</v>
      </c>
      <c r="H4743" s="2">
        <v>7430</v>
      </c>
      <c r="I4743" s="3" t="s">
        <v>55</v>
      </c>
      <c r="J4743" s="2">
        <v>3000</v>
      </c>
      <c r="K4743" s="3" t="s">
        <v>276</v>
      </c>
      <c r="L4743" s="2">
        <v>25</v>
      </c>
      <c r="M4743" s="3">
        <v>8.3117628292225945</v>
      </c>
      <c r="N4743" s="3">
        <v>15415.584568737733</v>
      </c>
      <c r="O4743" s="3">
        <v>31.987072286166558</v>
      </c>
      <c r="P4743" s="3">
        <v>1</v>
      </c>
      <c r="Q4743" s="3">
        <f t="shared" si="370"/>
        <v>31.987072286166558</v>
      </c>
      <c r="R4743" s="3">
        <v>0</v>
      </c>
      <c r="S4743" s="3">
        <v>3.0365095236078852</v>
      </c>
      <c r="T4743" s="3">
        <v>1</v>
      </c>
      <c r="U4743" s="3">
        <f t="shared" si="371"/>
        <v>3.0365095236078852</v>
      </c>
      <c r="V4743" s="3">
        <v>0</v>
      </c>
    </row>
    <row r="4744" spans="1:22" x14ac:dyDescent="0.25">
      <c r="A4744" s="3" t="s">
        <v>158</v>
      </c>
      <c r="B4744" s="3" t="s">
        <v>310</v>
      </c>
      <c r="C4744" s="3" t="s">
        <v>9</v>
      </c>
      <c r="D4744" s="3" t="s">
        <v>197</v>
      </c>
      <c r="E4744" s="3">
        <v>0.56000000000000005</v>
      </c>
      <c r="F4744" s="3">
        <v>0.48</v>
      </c>
      <c r="G4744" s="3" t="s">
        <v>320</v>
      </c>
      <c r="H4744" s="2">
        <v>7430</v>
      </c>
      <c r="I4744" s="3" t="s">
        <v>55</v>
      </c>
      <c r="J4744" s="2">
        <v>3000</v>
      </c>
      <c r="K4744" s="3" t="s">
        <v>314</v>
      </c>
      <c r="L4744" s="2">
        <v>2</v>
      </c>
      <c r="M4744" s="3">
        <v>1.3689280316152134E-2</v>
      </c>
      <c r="N4744" s="3">
        <v>56.59803800542327</v>
      </c>
      <c r="O4744" s="3">
        <v>0.11715997757243227</v>
      </c>
      <c r="P4744" s="3">
        <v>1</v>
      </c>
      <c r="Q4744" s="3">
        <f t="shared" si="370"/>
        <v>0.11715997757243227</v>
      </c>
      <c r="R4744" s="3">
        <v>0</v>
      </c>
      <c r="S4744" s="3">
        <v>1.5798868639058328E-2</v>
      </c>
      <c r="T4744" s="3">
        <v>1</v>
      </c>
      <c r="U4744" s="3">
        <f t="shared" si="371"/>
        <v>1.5798868639058328E-2</v>
      </c>
      <c r="V4744" s="3">
        <v>0</v>
      </c>
    </row>
    <row r="4745" spans="1:22" x14ac:dyDescent="0.25">
      <c r="A4745" s="3" t="s">
        <v>158</v>
      </c>
      <c r="B4745" s="3" t="s">
        <v>310</v>
      </c>
      <c r="C4745" s="3" t="s">
        <v>9</v>
      </c>
      <c r="D4745" s="3" t="s">
        <v>312</v>
      </c>
      <c r="E4745" s="3">
        <v>0.56000000000000005</v>
      </c>
      <c r="F4745" s="3">
        <v>0.48</v>
      </c>
      <c r="G4745" s="3" t="s">
        <v>275</v>
      </c>
      <c r="H4745" s="2">
        <v>7430</v>
      </c>
      <c r="I4745" s="3" t="s">
        <v>55</v>
      </c>
      <c r="J4745" s="2">
        <v>7430</v>
      </c>
      <c r="K4745" s="3" t="s">
        <v>276</v>
      </c>
      <c r="L4745" s="2">
        <v>1</v>
      </c>
      <c r="M4745" s="3">
        <v>4.7422415247492086E-5</v>
      </c>
      <c r="N4745" s="3">
        <v>8.5128478793384005E-2</v>
      </c>
      <c r="O4745" s="3">
        <v>1.5429356740852143E-4</v>
      </c>
      <c r="P4745" s="3">
        <v>1</v>
      </c>
      <c r="Q4745" s="3">
        <f t="shared" si="370"/>
        <v>1.5429356740852143E-4</v>
      </c>
      <c r="R4745" s="3">
        <f t="shared" ref="R4745:R4780" si="372">Q4745</f>
        <v>1.5429356740852143E-4</v>
      </c>
      <c r="S4745" s="3">
        <v>9.9099498585903837E-6</v>
      </c>
      <c r="T4745" s="3">
        <v>1</v>
      </c>
      <c r="U4745" s="3">
        <f t="shared" si="371"/>
        <v>9.9099498585903837E-6</v>
      </c>
      <c r="V4745" s="3">
        <f t="shared" ref="V4745:V4780" si="373">U4745</f>
        <v>9.9099498585903837E-6</v>
      </c>
    </row>
    <row r="4746" spans="1:22" x14ac:dyDescent="0.25">
      <c r="A4746" s="3" t="s">
        <v>158</v>
      </c>
      <c r="B4746" s="3" t="s">
        <v>89</v>
      </c>
      <c r="C4746" s="3" t="s">
        <v>9</v>
      </c>
      <c r="D4746" s="3" t="s">
        <v>262</v>
      </c>
      <c r="E4746" s="3">
        <v>0.56000000000000005</v>
      </c>
      <c r="F4746" s="3">
        <v>0.48</v>
      </c>
      <c r="G4746" s="3" t="s">
        <v>272</v>
      </c>
      <c r="H4746" s="2">
        <v>7430</v>
      </c>
      <c r="I4746" s="3" t="s">
        <v>55</v>
      </c>
      <c r="J4746" s="2">
        <v>7430</v>
      </c>
      <c r="K4746" s="3" t="s">
        <v>272</v>
      </c>
      <c r="L4746" s="2">
        <v>4</v>
      </c>
      <c r="M4746" s="3">
        <v>1.498723195854511E-3</v>
      </c>
      <c r="N4746" s="3">
        <v>4.5472220295540451</v>
      </c>
      <c r="O4746" s="3">
        <v>9.6128496538082382E-3</v>
      </c>
      <c r="P4746" s="3">
        <v>1</v>
      </c>
      <c r="Q4746" s="3">
        <f t="shared" si="370"/>
        <v>9.6128496538082382E-3</v>
      </c>
      <c r="R4746" s="3">
        <f t="shared" si="372"/>
        <v>9.6128496538082382E-3</v>
      </c>
      <c r="S4746" s="3">
        <v>1.3056163625526068E-3</v>
      </c>
      <c r="T4746" s="3">
        <v>1</v>
      </c>
      <c r="U4746" s="3">
        <f t="shared" si="371"/>
        <v>1.3056163625526068E-3</v>
      </c>
      <c r="V4746" s="3">
        <f t="shared" si="373"/>
        <v>1.3056163625526068E-3</v>
      </c>
    </row>
    <row r="4747" spans="1:22" x14ac:dyDescent="0.25">
      <c r="A4747" s="3" t="s">
        <v>158</v>
      </c>
      <c r="B4747" s="3" t="s">
        <v>89</v>
      </c>
      <c r="C4747" s="3" t="s">
        <v>9</v>
      </c>
      <c r="D4747" s="3" t="s">
        <v>262</v>
      </c>
      <c r="E4747" s="3">
        <v>0.56000000000000005</v>
      </c>
      <c r="F4747" s="3">
        <v>0.48</v>
      </c>
      <c r="G4747" s="3" t="s">
        <v>264</v>
      </c>
      <c r="H4747" s="2">
        <v>7430</v>
      </c>
      <c r="I4747" s="3" t="s">
        <v>55</v>
      </c>
      <c r="J4747" s="2">
        <v>7430</v>
      </c>
      <c r="K4747" s="3" t="s">
        <v>264</v>
      </c>
      <c r="L4747" s="2">
        <v>3</v>
      </c>
      <c r="M4747" s="3">
        <v>5.60836299769479E-2</v>
      </c>
      <c r="N4747" s="3">
        <v>202.27529673975224</v>
      </c>
      <c r="O4747" s="3">
        <v>0.3943167127877199</v>
      </c>
      <c r="P4747" s="3">
        <v>1</v>
      </c>
      <c r="Q4747" s="3">
        <f t="shared" si="370"/>
        <v>0.3943167127877199</v>
      </c>
      <c r="R4747" s="3">
        <f t="shared" si="372"/>
        <v>0.3943167127877199</v>
      </c>
      <c r="S4747" s="3">
        <v>5.0200417211707392E-2</v>
      </c>
      <c r="T4747" s="3">
        <v>1</v>
      </c>
      <c r="U4747" s="3">
        <f t="shared" si="371"/>
        <v>5.0200417211707392E-2</v>
      </c>
      <c r="V4747" s="3">
        <f t="shared" si="373"/>
        <v>5.0200417211707392E-2</v>
      </c>
    </row>
    <row r="4748" spans="1:22" x14ac:dyDescent="0.25">
      <c r="A4748" s="3" t="s">
        <v>158</v>
      </c>
      <c r="B4748" s="3" t="s">
        <v>8</v>
      </c>
      <c r="C4748" s="3" t="s">
        <v>9</v>
      </c>
      <c r="D4748" s="3" t="s">
        <v>197</v>
      </c>
      <c r="E4748" s="3">
        <v>0.56000000000000005</v>
      </c>
      <c r="F4748" s="3">
        <v>0.48</v>
      </c>
      <c r="G4748" s="3" t="s">
        <v>250</v>
      </c>
      <c r="H4748" s="2">
        <v>7430</v>
      </c>
      <c r="I4748" s="3" t="s">
        <v>55</v>
      </c>
      <c r="J4748" s="2">
        <v>7430</v>
      </c>
      <c r="K4748" s="3" t="s">
        <v>206</v>
      </c>
      <c r="L4748" s="2">
        <v>13</v>
      </c>
      <c r="M4748" s="3">
        <v>0.24274586693095113</v>
      </c>
      <c r="N4748" s="3">
        <v>595.48680429964486</v>
      </c>
      <c r="O4748" s="3">
        <v>1.1233166272523694</v>
      </c>
      <c r="P4748" s="3">
        <f>1-0.712</f>
        <v>0.28800000000000003</v>
      </c>
      <c r="Q4748" s="3">
        <f t="shared" si="370"/>
        <v>0.32351518864868239</v>
      </c>
      <c r="R4748" s="3">
        <f t="shared" si="372"/>
        <v>0.32351518864868239</v>
      </c>
      <c r="S4748" s="3">
        <v>0.14764451467254389</v>
      </c>
      <c r="T4748" s="3">
        <f>1-0.531</f>
        <v>0.46899999999999997</v>
      </c>
      <c r="U4748" s="3">
        <f t="shared" si="371"/>
        <v>6.9245277381423082E-2</v>
      </c>
      <c r="V4748" s="3">
        <f t="shared" si="373"/>
        <v>6.9245277381423082E-2</v>
      </c>
    </row>
    <row r="4749" spans="1:22" x14ac:dyDescent="0.25">
      <c r="A4749" s="3" t="s">
        <v>158</v>
      </c>
      <c r="B4749" s="3" t="s">
        <v>8</v>
      </c>
      <c r="C4749" s="3" t="s">
        <v>9</v>
      </c>
      <c r="D4749" s="3" t="s">
        <v>197</v>
      </c>
      <c r="E4749" s="3">
        <v>0.56000000000000005</v>
      </c>
      <c r="F4749" s="3">
        <v>0.48</v>
      </c>
      <c r="G4749" s="3" t="s">
        <v>166</v>
      </c>
      <c r="H4749" s="2">
        <v>7430</v>
      </c>
      <c r="I4749" s="3" t="s">
        <v>55</v>
      </c>
      <c r="J4749" s="2">
        <v>7430</v>
      </c>
      <c r="K4749" s="3" t="s">
        <v>167</v>
      </c>
      <c r="L4749" s="2">
        <v>6</v>
      </c>
      <c r="M4749" s="3">
        <v>0.73527851123964683</v>
      </c>
      <c r="N4749" s="3">
        <v>737.61623049733657</v>
      </c>
      <c r="O4749" s="3">
        <v>1.563927318409112</v>
      </c>
      <c r="P4749" s="3">
        <v>1</v>
      </c>
      <c r="Q4749" s="3">
        <f t="shared" si="370"/>
        <v>1.563927318409112</v>
      </c>
      <c r="R4749" s="3">
        <f t="shared" si="372"/>
        <v>1.563927318409112</v>
      </c>
      <c r="S4749" s="3">
        <v>0.16686629165241648</v>
      </c>
      <c r="T4749" s="3">
        <v>1</v>
      </c>
      <c r="U4749" s="3">
        <f t="shared" si="371"/>
        <v>0.16686629165241648</v>
      </c>
      <c r="V4749" s="3">
        <f t="shared" si="373"/>
        <v>0.16686629165241648</v>
      </c>
    </row>
    <row r="4750" spans="1:22" x14ac:dyDescent="0.25">
      <c r="A4750" s="3" t="s">
        <v>158</v>
      </c>
      <c r="B4750" s="3" t="s">
        <v>310</v>
      </c>
      <c r="C4750" s="3" t="s">
        <v>9</v>
      </c>
      <c r="D4750" s="3" t="s">
        <v>197</v>
      </c>
      <c r="E4750" s="3">
        <v>0.56000000000000005</v>
      </c>
      <c r="F4750" s="3">
        <v>0.48</v>
      </c>
      <c r="G4750" s="3" t="s">
        <v>283</v>
      </c>
      <c r="H4750" s="2">
        <v>7430</v>
      </c>
      <c r="I4750" s="3" t="s">
        <v>55</v>
      </c>
      <c r="J4750" s="2">
        <v>7430</v>
      </c>
      <c r="K4750" s="3" t="s">
        <v>263</v>
      </c>
      <c r="L4750" s="2">
        <v>6</v>
      </c>
      <c r="M4750" s="3">
        <v>0.51349691943593456</v>
      </c>
      <c r="N4750" s="3">
        <v>1048.5015033371064</v>
      </c>
      <c r="O4750" s="3">
        <v>2.2148812870845367</v>
      </c>
      <c r="P4750" s="3">
        <v>1</v>
      </c>
      <c r="Q4750" s="3">
        <f t="shared" si="370"/>
        <v>2.2148812870845367</v>
      </c>
      <c r="R4750" s="3">
        <f t="shared" si="372"/>
        <v>2.2148812870845367</v>
      </c>
      <c r="S4750" s="3">
        <v>0.25453939975135109</v>
      </c>
      <c r="T4750" s="3">
        <v>1</v>
      </c>
      <c r="U4750" s="3">
        <f t="shared" si="371"/>
        <v>0.25453939975135109</v>
      </c>
      <c r="V4750" s="3">
        <f t="shared" si="373"/>
        <v>0.25453939975135109</v>
      </c>
    </row>
    <row r="4751" spans="1:22" x14ac:dyDescent="0.25">
      <c r="A4751" s="3" t="s">
        <v>158</v>
      </c>
      <c r="B4751" s="3" t="s">
        <v>310</v>
      </c>
      <c r="C4751" s="3" t="s">
        <v>9</v>
      </c>
      <c r="D4751" s="3" t="s">
        <v>312</v>
      </c>
      <c r="E4751" s="3">
        <v>0.56000000000000005</v>
      </c>
      <c r="F4751" s="3">
        <v>0.48</v>
      </c>
      <c r="G4751" s="3" t="s">
        <v>320</v>
      </c>
      <c r="H4751" s="2">
        <v>7430</v>
      </c>
      <c r="I4751" s="3" t="s">
        <v>55</v>
      </c>
      <c r="J4751" s="2">
        <v>7430</v>
      </c>
      <c r="K4751" s="3" t="s">
        <v>314</v>
      </c>
      <c r="L4751" s="2">
        <v>7</v>
      </c>
      <c r="M4751" s="3">
        <v>0.43683257174127554</v>
      </c>
      <c r="N4751" s="3">
        <v>1553.3041106710709</v>
      </c>
      <c r="O4751" s="3">
        <v>3.5033259271571522</v>
      </c>
      <c r="P4751" s="3">
        <v>1</v>
      </c>
      <c r="Q4751" s="3">
        <f t="shared" si="370"/>
        <v>3.5033259271571522</v>
      </c>
      <c r="R4751" s="3">
        <f t="shared" si="372"/>
        <v>3.5033259271571522</v>
      </c>
      <c r="S4751" s="3">
        <v>0.46079275145200493</v>
      </c>
      <c r="T4751" s="3">
        <v>1</v>
      </c>
      <c r="U4751" s="3">
        <f t="shared" si="371"/>
        <v>0.46079275145200493</v>
      </c>
      <c r="V4751" s="3">
        <f t="shared" si="373"/>
        <v>0.46079275145200493</v>
      </c>
    </row>
    <row r="4752" spans="1:22" x14ac:dyDescent="0.25">
      <c r="A4752" s="3" t="s">
        <v>158</v>
      </c>
      <c r="B4752" s="3" t="s">
        <v>8</v>
      </c>
      <c r="C4752" s="3" t="s">
        <v>9</v>
      </c>
      <c r="D4752" s="3" t="s">
        <v>197</v>
      </c>
      <c r="E4752" s="3">
        <v>0.56000000000000005</v>
      </c>
      <c r="F4752" s="3">
        <v>0.48</v>
      </c>
      <c r="G4752" s="3" t="s">
        <v>163</v>
      </c>
      <c r="H4752" s="2">
        <v>7430</v>
      </c>
      <c r="I4752" s="3" t="s">
        <v>55</v>
      </c>
      <c r="J4752" s="2">
        <v>7430</v>
      </c>
      <c r="K4752" s="3" t="s">
        <v>164</v>
      </c>
      <c r="L4752" s="2">
        <v>6</v>
      </c>
      <c r="M4752" s="3">
        <v>0.97348047533778592</v>
      </c>
      <c r="N4752" s="3">
        <v>2461.020260066809</v>
      </c>
      <c r="O4752" s="3">
        <v>4.8314027658891545</v>
      </c>
      <c r="P4752" s="3">
        <v>1</v>
      </c>
      <c r="Q4752" s="3">
        <f t="shared" si="370"/>
        <v>4.8314027658891545</v>
      </c>
      <c r="R4752" s="3">
        <f t="shared" si="372"/>
        <v>4.8314027658891545</v>
      </c>
      <c r="S4752" s="3">
        <v>0.65373499617606601</v>
      </c>
      <c r="T4752" s="3">
        <v>1</v>
      </c>
      <c r="U4752" s="3">
        <f t="shared" si="371"/>
        <v>0.65373499617606601</v>
      </c>
      <c r="V4752" s="3">
        <f t="shared" si="373"/>
        <v>0.65373499617606601</v>
      </c>
    </row>
    <row r="4753" spans="1:22" x14ac:dyDescent="0.25">
      <c r="A4753" s="3" t="s">
        <v>158</v>
      </c>
      <c r="B4753" s="3" t="s">
        <v>310</v>
      </c>
      <c r="C4753" s="3" t="s">
        <v>9</v>
      </c>
      <c r="D4753" s="3" t="s">
        <v>197</v>
      </c>
      <c r="E4753" s="3">
        <v>0.56000000000000005</v>
      </c>
      <c r="F4753" s="3">
        <v>0.48</v>
      </c>
      <c r="G4753" s="3" t="s">
        <v>323</v>
      </c>
      <c r="H4753" s="2">
        <v>7430</v>
      </c>
      <c r="I4753" s="3" t="s">
        <v>55</v>
      </c>
      <c r="J4753" s="2">
        <v>7430</v>
      </c>
      <c r="K4753" s="3" t="s">
        <v>324</v>
      </c>
      <c r="L4753" s="2">
        <v>45</v>
      </c>
      <c r="M4753" s="3">
        <v>0.88145904002615139</v>
      </c>
      <c r="N4753" s="3">
        <v>2355.2912428473646</v>
      </c>
      <c r="O4753" s="3">
        <v>4.8728733553509507</v>
      </c>
      <c r="P4753" s="3">
        <v>1</v>
      </c>
      <c r="Q4753" s="3">
        <f t="shared" si="370"/>
        <v>4.8728733553509507</v>
      </c>
      <c r="R4753" s="3">
        <f t="shared" si="372"/>
        <v>4.8728733553509507</v>
      </c>
      <c r="S4753" s="3">
        <v>0.54835549369982883</v>
      </c>
      <c r="T4753" s="3">
        <v>1</v>
      </c>
      <c r="U4753" s="3">
        <f t="shared" si="371"/>
        <v>0.54835549369982883</v>
      </c>
      <c r="V4753" s="3">
        <f t="shared" si="373"/>
        <v>0.54835549369982883</v>
      </c>
    </row>
    <row r="4754" spans="1:22" x14ac:dyDescent="0.25">
      <c r="A4754" s="3" t="s">
        <v>158</v>
      </c>
      <c r="B4754" s="3" t="s">
        <v>351</v>
      </c>
      <c r="C4754" s="3" t="s">
        <v>352</v>
      </c>
      <c r="D4754" s="3" t="s">
        <v>353</v>
      </c>
      <c r="E4754" s="3">
        <v>0.36</v>
      </c>
      <c r="F4754" s="3">
        <v>0.57999999999999996</v>
      </c>
      <c r="G4754" s="3" t="s">
        <v>272</v>
      </c>
      <c r="H4754" s="2">
        <v>7430</v>
      </c>
      <c r="I4754" s="3" t="s">
        <v>55</v>
      </c>
      <c r="J4754" s="2">
        <v>7430</v>
      </c>
      <c r="K4754" s="3" t="s">
        <v>272</v>
      </c>
      <c r="L4754" s="2">
        <v>46</v>
      </c>
      <c r="M4754" s="3">
        <v>0.85988535042510583</v>
      </c>
      <c r="N4754" s="3">
        <v>2574.7741671862163</v>
      </c>
      <c r="O4754" s="3">
        <v>5.5020568520347455</v>
      </c>
      <c r="P4754" s="3">
        <v>1</v>
      </c>
      <c r="Q4754" s="3">
        <f t="shared" si="370"/>
        <v>5.5020568520347455</v>
      </c>
      <c r="R4754" s="3">
        <f t="shared" si="372"/>
        <v>5.5020568520347455</v>
      </c>
      <c r="S4754" s="3">
        <v>0.80887465630523336</v>
      </c>
      <c r="T4754" s="3">
        <v>1</v>
      </c>
      <c r="U4754" s="3">
        <f t="shared" si="371"/>
        <v>0.80887465630523336</v>
      </c>
      <c r="V4754" s="3">
        <f t="shared" si="373"/>
        <v>0.80887465630523336</v>
      </c>
    </row>
    <row r="4755" spans="1:22" x14ac:dyDescent="0.25">
      <c r="A4755" s="3" t="s">
        <v>158</v>
      </c>
      <c r="B4755" s="3" t="s">
        <v>8</v>
      </c>
      <c r="C4755" s="3" t="s">
        <v>9</v>
      </c>
      <c r="D4755" s="3" t="s">
        <v>197</v>
      </c>
      <c r="E4755" s="3">
        <v>0.56000000000000005</v>
      </c>
      <c r="F4755" s="3">
        <v>0.48</v>
      </c>
      <c r="G4755" s="3" t="s">
        <v>11</v>
      </c>
      <c r="H4755" s="2">
        <v>7430</v>
      </c>
      <c r="I4755" s="3" t="s">
        <v>55</v>
      </c>
      <c r="J4755" s="2">
        <v>7430</v>
      </c>
      <c r="K4755" s="3" t="s">
        <v>198</v>
      </c>
      <c r="L4755" s="2">
        <v>21</v>
      </c>
      <c r="M4755" s="3">
        <v>1.7529778591905063</v>
      </c>
      <c r="N4755" s="3">
        <v>5769.3028237097424</v>
      </c>
      <c r="O4755" s="3">
        <v>15.304657597611202</v>
      </c>
      <c r="P4755" s="3">
        <f>1-0.712</f>
        <v>0.28800000000000003</v>
      </c>
      <c r="Q4755" s="3">
        <f t="shared" si="370"/>
        <v>4.4077413881120266</v>
      </c>
      <c r="R4755" s="3">
        <f t="shared" si="372"/>
        <v>4.4077413881120266</v>
      </c>
      <c r="S4755" s="3">
        <v>2.2795731846427487</v>
      </c>
      <c r="T4755" s="3">
        <f>1-0.531</f>
        <v>0.46899999999999997</v>
      </c>
      <c r="U4755" s="3">
        <f t="shared" si="371"/>
        <v>1.0691198235974491</v>
      </c>
      <c r="V4755" s="3">
        <f t="shared" si="373"/>
        <v>1.0691198235974491</v>
      </c>
    </row>
    <row r="4756" spans="1:22" x14ac:dyDescent="0.25">
      <c r="A4756" s="3" t="s">
        <v>158</v>
      </c>
      <c r="B4756" s="3" t="s">
        <v>310</v>
      </c>
      <c r="C4756" s="3" t="s">
        <v>9</v>
      </c>
      <c r="D4756" s="3" t="s">
        <v>197</v>
      </c>
      <c r="E4756" s="3">
        <v>0.56000000000000005</v>
      </c>
      <c r="F4756" s="3">
        <v>0.48</v>
      </c>
      <c r="G4756" s="3" t="s">
        <v>163</v>
      </c>
      <c r="H4756" s="2">
        <v>7430</v>
      </c>
      <c r="I4756" s="3" t="s">
        <v>55</v>
      </c>
      <c r="J4756" s="2">
        <v>7430</v>
      </c>
      <c r="K4756" s="3" t="s">
        <v>164</v>
      </c>
      <c r="L4756" s="2">
        <v>8</v>
      </c>
      <c r="M4756" s="3">
        <v>1.6469543367056816</v>
      </c>
      <c r="N4756" s="3">
        <v>3828.6093313172469</v>
      </c>
      <c r="O4756" s="3">
        <v>7.5333159102123606</v>
      </c>
      <c r="P4756" s="3">
        <v>1</v>
      </c>
      <c r="Q4756" s="3">
        <f t="shared" si="370"/>
        <v>7.5333159102123606</v>
      </c>
      <c r="R4756" s="3">
        <f t="shared" si="372"/>
        <v>7.5333159102123606</v>
      </c>
      <c r="S4756" s="3">
        <v>1.01578207530525</v>
      </c>
      <c r="T4756" s="3">
        <v>1</v>
      </c>
      <c r="U4756" s="3">
        <f t="shared" si="371"/>
        <v>1.01578207530525</v>
      </c>
      <c r="V4756" s="3">
        <f t="shared" si="373"/>
        <v>1.01578207530525</v>
      </c>
    </row>
    <row r="4757" spans="1:22" x14ac:dyDescent="0.25">
      <c r="A4757" s="3" t="s">
        <v>158</v>
      </c>
      <c r="B4757" s="3" t="s">
        <v>310</v>
      </c>
      <c r="C4757" s="3" t="s">
        <v>9</v>
      </c>
      <c r="D4757" s="3" t="s">
        <v>197</v>
      </c>
      <c r="E4757" s="3">
        <v>0.56000000000000005</v>
      </c>
      <c r="F4757" s="3">
        <v>0.48</v>
      </c>
      <c r="G4757" s="3" t="s">
        <v>59</v>
      </c>
      <c r="H4757" s="2">
        <v>7430</v>
      </c>
      <c r="I4757" s="3" t="s">
        <v>55</v>
      </c>
      <c r="J4757" s="2">
        <v>7430</v>
      </c>
      <c r="K4757" s="3" t="s">
        <v>62</v>
      </c>
      <c r="L4757" s="2">
        <v>15</v>
      </c>
      <c r="M4757" s="3">
        <v>1.5803405408578728</v>
      </c>
      <c r="N4757" s="3">
        <v>3586.313181854709</v>
      </c>
      <c r="O4757" s="3">
        <v>7.7115259566439303</v>
      </c>
      <c r="P4757" s="3">
        <v>1</v>
      </c>
      <c r="Q4757" s="3">
        <f t="shared" si="370"/>
        <v>7.7115259566439303</v>
      </c>
      <c r="R4757" s="3">
        <f t="shared" si="372"/>
        <v>7.7115259566439303</v>
      </c>
      <c r="S4757" s="3">
        <v>1.0065271247899832</v>
      </c>
      <c r="T4757" s="3">
        <v>1</v>
      </c>
      <c r="U4757" s="3">
        <f t="shared" si="371"/>
        <v>1.0065271247899832</v>
      </c>
      <c r="V4757" s="3">
        <f t="shared" si="373"/>
        <v>1.0065271247899832</v>
      </c>
    </row>
    <row r="4758" spans="1:22" x14ac:dyDescent="0.25">
      <c r="A4758" s="3" t="s">
        <v>158</v>
      </c>
      <c r="B4758" s="3" t="s">
        <v>310</v>
      </c>
      <c r="C4758" s="3" t="s">
        <v>9</v>
      </c>
      <c r="D4758" s="3" t="s">
        <v>197</v>
      </c>
      <c r="E4758" s="3">
        <v>0.56000000000000005</v>
      </c>
      <c r="F4758" s="3">
        <v>0.48</v>
      </c>
      <c r="G4758" s="3" t="s">
        <v>323</v>
      </c>
      <c r="H4758" s="2">
        <v>7430</v>
      </c>
      <c r="I4758" s="3" t="s">
        <v>55</v>
      </c>
      <c r="J4758" s="2">
        <v>7430</v>
      </c>
      <c r="K4758" s="3" t="s">
        <v>344</v>
      </c>
      <c r="L4758" s="2">
        <v>43</v>
      </c>
      <c r="M4758" s="3">
        <v>1.6201341607983304</v>
      </c>
      <c r="N4758" s="3">
        <v>4357.6163301054257</v>
      </c>
      <c r="O4758" s="3">
        <v>9.2316703422226016</v>
      </c>
      <c r="P4758" s="3">
        <v>1</v>
      </c>
      <c r="Q4758" s="3">
        <f t="shared" si="370"/>
        <v>9.2316703422226016</v>
      </c>
      <c r="R4758" s="3">
        <f t="shared" si="372"/>
        <v>9.2316703422226016</v>
      </c>
      <c r="S4758" s="3">
        <v>1.0426552155227002</v>
      </c>
      <c r="T4758" s="3">
        <v>1</v>
      </c>
      <c r="U4758" s="3">
        <f t="shared" si="371"/>
        <v>1.0426552155227002</v>
      </c>
      <c r="V4758" s="3">
        <f t="shared" si="373"/>
        <v>1.0426552155227002</v>
      </c>
    </row>
    <row r="4759" spans="1:22" x14ac:dyDescent="0.25">
      <c r="A4759" s="3" t="s">
        <v>158</v>
      </c>
      <c r="B4759" s="3" t="s">
        <v>310</v>
      </c>
      <c r="C4759" s="3" t="s">
        <v>9</v>
      </c>
      <c r="D4759" s="3" t="s">
        <v>197</v>
      </c>
      <c r="E4759" s="3">
        <v>0.56000000000000005</v>
      </c>
      <c r="F4759" s="3">
        <v>0.48</v>
      </c>
      <c r="G4759" s="3" t="s">
        <v>320</v>
      </c>
      <c r="H4759" s="2">
        <v>7430</v>
      </c>
      <c r="I4759" s="3" t="s">
        <v>55</v>
      </c>
      <c r="J4759" s="2">
        <v>7430</v>
      </c>
      <c r="K4759" s="3" t="s">
        <v>314</v>
      </c>
      <c r="L4759" s="2">
        <v>9</v>
      </c>
      <c r="M4759" s="3">
        <v>1.957562451721987</v>
      </c>
      <c r="N4759" s="3">
        <v>5735.4590765493131</v>
      </c>
      <c r="O4759" s="3">
        <v>10.40122009638694</v>
      </c>
      <c r="P4759" s="3">
        <v>1</v>
      </c>
      <c r="Q4759" s="3">
        <f t="shared" si="370"/>
        <v>10.40122009638694</v>
      </c>
      <c r="R4759" s="3">
        <f t="shared" si="372"/>
        <v>10.40122009638694</v>
      </c>
      <c r="S4759" s="3">
        <v>1.3150989183056714</v>
      </c>
      <c r="T4759" s="3">
        <v>1</v>
      </c>
      <c r="U4759" s="3">
        <f t="shared" si="371"/>
        <v>1.3150989183056714</v>
      </c>
      <c r="V4759" s="3">
        <f t="shared" si="373"/>
        <v>1.3150989183056714</v>
      </c>
    </row>
    <row r="4760" spans="1:22" x14ac:dyDescent="0.25">
      <c r="A4760" s="3" t="s">
        <v>158</v>
      </c>
      <c r="B4760" s="3" t="s">
        <v>310</v>
      </c>
      <c r="C4760" s="3" t="s">
        <v>9</v>
      </c>
      <c r="D4760" s="3" t="s">
        <v>197</v>
      </c>
      <c r="E4760" s="3">
        <v>0.56000000000000005</v>
      </c>
      <c r="F4760" s="3">
        <v>0.48</v>
      </c>
      <c r="G4760" s="3" t="s">
        <v>275</v>
      </c>
      <c r="H4760" s="2">
        <v>7430</v>
      </c>
      <c r="I4760" s="3" t="s">
        <v>55</v>
      </c>
      <c r="J4760" s="2">
        <v>7430</v>
      </c>
      <c r="K4760" s="3" t="s">
        <v>276</v>
      </c>
      <c r="L4760" s="2">
        <v>42</v>
      </c>
      <c r="M4760" s="3">
        <v>1.9722672628347311</v>
      </c>
      <c r="N4760" s="3">
        <v>5285.3263163966085</v>
      </c>
      <c r="O4760" s="3">
        <v>11.315102551751334</v>
      </c>
      <c r="P4760" s="3">
        <v>1</v>
      </c>
      <c r="Q4760" s="3">
        <f t="shared" si="370"/>
        <v>11.315102551751334</v>
      </c>
      <c r="R4760" s="3">
        <f t="shared" si="372"/>
        <v>11.315102551751334</v>
      </c>
      <c r="S4760" s="3">
        <v>1.275108133765551</v>
      </c>
      <c r="T4760" s="3">
        <v>1</v>
      </c>
      <c r="U4760" s="3">
        <f t="shared" si="371"/>
        <v>1.275108133765551</v>
      </c>
      <c r="V4760" s="3">
        <f t="shared" si="373"/>
        <v>1.275108133765551</v>
      </c>
    </row>
    <row r="4761" spans="1:22" x14ac:dyDescent="0.25">
      <c r="A4761" s="3" t="s">
        <v>158</v>
      </c>
      <c r="B4761" s="3" t="s">
        <v>89</v>
      </c>
      <c r="C4761" s="3" t="s">
        <v>9</v>
      </c>
      <c r="D4761" s="3" t="s">
        <v>262</v>
      </c>
      <c r="E4761" s="3">
        <v>0.56000000000000005</v>
      </c>
      <c r="F4761" s="3">
        <v>0.48</v>
      </c>
      <c r="G4761" s="3" t="s">
        <v>283</v>
      </c>
      <c r="H4761" s="2">
        <v>7430</v>
      </c>
      <c r="I4761" s="3" t="s">
        <v>55</v>
      </c>
      <c r="J4761" s="2">
        <v>7430</v>
      </c>
      <c r="K4761" s="3" t="s">
        <v>263</v>
      </c>
      <c r="L4761" s="2">
        <v>12</v>
      </c>
      <c r="M4761" s="3">
        <v>2.6590910458273198</v>
      </c>
      <c r="N4761" s="3">
        <v>7291.4015514494122</v>
      </c>
      <c r="O4761" s="3">
        <v>15.116362204648629</v>
      </c>
      <c r="P4761" s="3">
        <v>1</v>
      </c>
      <c r="Q4761" s="3">
        <f t="shared" si="370"/>
        <v>15.116362204648629</v>
      </c>
      <c r="R4761" s="3">
        <f t="shared" si="372"/>
        <v>15.116362204648629</v>
      </c>
      <c r="S4761" s="3">
        <v>1.7810427278524461</v>
      </c>
      <c r="T4761" s="3">
        <v>1</v>
      </c>
      <c r="U4761" s="3">
        <f t="shared" si="371"/>
        <v>1.7810427278524461</v>
      </c>
      <c r="V4761" s="3">
        <f t="shared" si="373"/>
        <v>1.7810427278524461</v>
      </c>
    </row>
    <row r="4762" spans="1:22" x14ac:dyDescent="0.25">
      <c r="A4762" s="3" t="s">
        <v>158</v>
      </c>
      <c r="B4762" s="3" t="s">
        <v>8</v>
      </c>
      <c r="C4762" s="3" t="s">
        <v>9</v>
      </c>
      <c r="D4762" s="3" t="s">
        <v>197</v>
      </c>
      <c r="E4762" s="3">
        <v>0.56000000000000005</v>
      </c>
      <c r="F4762" s="3">
        <v>0.48</v>
      </c>
      <c r="G4762" s="3" t="s">
        <v>19</v>
      </c>
      <c r="H4762" s="2">
        <v>7430</v>
      </c>
      <c r="I4762" s="3" t="s">
        <v>55</v>
      </c>
      <c r="J4762" s="2">
        <v>7430</v>
      </c>
      <c r="K4762" s="3" t="s">
        <v>168</v>
      </c>
      <c r="L4762" s="2">
        <v>161</v>
      </c>
      <c r="M4762" s="3">
        <v>5.6089935694615027</v>
      </c>
      <c r="N4762" s="3">
        <v>17821.672766974989</v>
      </c>
      <c r="O4762" s="3">
        <v>38.652345991002392</v>
      </c>
      <c r="P4762" s="3">
        <f>1-0.712</f>
        <v>0.28800000000000003</v>
      </c>
      <c r="Q4762" s="3">
        <f t="shared" si="370"/>
        <v>11.131875645408691</v>
      </c>
      <c r="R4762" s="3">
        <f t="shared" si="372"/>
        <v>11.131875645408691</v>
      </c>
      <c r="S4762" s="3">
        <v>4.5631668642305447</v>
      </c>
      <c r="T4762" s="3">
        <f>1-0.531</f>
        <v>0.46899999999999997</v>
      </c>
      <c r="U4762" s="3">
        <f t="shared" si="371"/>
        <v>2.1401252593241256</v>
      </c>
      <c r="V4762" s="3">
        <f t="shared" si="373"/>
        <v>2.1401252593241256</v>
      </c>
    </row>
    <row r="4763" spans="1:22" x14ac:dyDescent="0.25">
      <c r="A4763" s="3" t="s">
        <v>158</v>
      </c>
      <c r="B4763" s="3" t="s">
        <v>8</v>
      </c>
      <c r="C4763" s="3" t="s">
        <v>9</v>
      </c>
      <c r="D4763" s="3" t="s">
        <v>197</v>
      </c>
      <c r="E4763" s="3">
        <v>0.56000000000000005</v>
      </c>
      <c r="F4763" s="3">
        <v>0.48</v>
      </c>
      <c r="G4763" s="3" t="s">
        <v>184</v>
      </c>
      <c r="H4763" s="2">
        <v>7430</v>
      </c>
      <c r="I4763" s="3" t="s">
        <v>55</v>
      </c>
      <c r="J4763" s="2">
        <v>7430</v>
      </c>
      <c r="K4763" s="3" t="s">
        <v>172</v>
      </c>
      <c r="L4763" s="2">
        <v>29</v>
      </c>
      <c r="M4763" s="3">
        <v>6.841011226404687</v>
      </c>
      <c r="N4763" s="3">
        <v>22850.05276703414</v>
      </c>
      <c r="O4763" s="3">
        <v>45.490553311330984</v>
      </c>
      <c r="P4763" s="3">
        <f>1-0.712</f>
        <v>0.28800000000000003</v>
      </c>
      <c r="Q4763" s="3">
        <f t="shared" si="370"/>
        <v>13.101279353663324</v>
      </c>
      <c r="R4763" s="3">
        <f t="shared" si="372"/>
        <v>13.101279353663324</v>
      </c>
      <c r="S4763" s="3">
        <v>5.2858239354319458</v>
      </c>
      <c r="T4763" s="3">
        <f>1-0.531</f>
        <v>0.46899999999999997</v>
      </c>
      <c r="U4763" s="3">
        <f t="shared" si="371"/>
        <v>2.4790514257175826</v>
      </c>
      <c r="V4763" s="3">
        <f t="shared" si="373"/>
        <v>2.4790514257175826</v>
      </c>
    </row>
    <row r="4764" spans="1:22" x14ac:dyDescent="0.25">
      <c r="A4764" s="3" t="s">
        <v>158</v>
      </c>
      <c r="B4764" s="3" t="s">
        <v>8</v>
      </c>
      <c r="C4764" s="3" t="s">
        <v>9</v>
      </c>
      <c r="D4764" s="3" t="s">
        <v>197</v>
      </c>
      <c r="E4764" s="3">
        <v>0.56000000000000005</v>
      </c>
      <c r="F4764" s="3">
        <v>0.48</v>
      </c>
      <c r="G4764" s="3" t="s">
        <v>250</v>
      </c>
      <c r="H4764" s="2">
        <v>7430</v>
      </c>
      <c r="I4764" s="3" t="s">
        <v>55</v>
      </c>
      <c r="J4764" s="2">
        <v>7430</v>
      </c>
      <c r="K4764" s="3" t="s">
        <v>254</v>
      </c>
      <c r="L4764" s="2">
        <v>52</v>
      </c>
      <c r="M4764" s="3">
        <v>12.381758810402458</v>
      </c>
      <c r="N4764" s="3">
        <v>34972.055148189102</v>
      </c>
      <c r="O4764" s="3">
        <v>73.527794319429816</v>
      </c>
      <c r="P4764" s="3">
        <f>1-0.712</f>
        <v>0.28800000000000003</v>
      </c>
      <c r="Q4764" s="3">
        <f t="shared" si="370"/>
        <v>21.176004763995788</v>
      </c>
      <c r="R4764" s="3">
        <f t="shared" si="372"/>
        <v>21.176004763995788</v>
      </c>
      <c r="S4764" s="3">
        <v>7.8680519329969938</v>
      </c>
      <c r="T4764" s="3">
        <f>1-0.531</f>
        <v>0.46899999999999997</v>
      </c>
      <c r="U4764" s="3">
        <f t="shared" si="371"/>
        <v>3.6901163565755897</v>
      </c>
      <c r="V4764" s="3">
        <f t="shared" si="373"/>
        <v>3.6901163565755897</v>
      </c>
    </row>
    <row r="4765" spans="1:22" x14ac:dyDescent="0.25">
      <c r="A4765" s="3" t="s">
        <v>158</v>
      </c>
      <c r="B4765" s="3" t="s">
        <v>8</v>
      </c>
      <c r="C4765" s="3" t="s">
        <v>9</v>
      </c>
      <c r="D4765" s="3" t="s">
        <v>197</v>
      </c>
      <c r="E4765" s="3">
        <v>0.56000000000000005</v>
      </c>
      <c r="F4765" s="3">
        <v>0.48</v>
      </c>
      <c r="G4765" s="3" t="s">
        <v>250</v>
      </c>
      <c r="H4765" s="2">
        <v>7430</v>
      </c>
      <c r="I4765" s="3" t="s">
        <v>55</v>
      </c>
      <c r="J4765" s="2">
        <v>7430</v>
      </c>
      <c r="K4765" s="3" t="s">
        <v>208</v>
      </c>
      <c r="L4765" s="2">
        <v>58</v>
      </c>
      <c r="M4765" s="3">
        <v>10.236247694313018</v>
      </c>
      <c r="N4765" s="3">
        <v>34225.207346887662</v>
      </c>
      <c r="O4765" s="3">
        <v>77.178596084598979</v>
      </c>
      <c r="P4765" s="3">
        <f>1-0.712</f>
        <v>0.28800000000000003</v>
      </c>
      <c r="Q4765" s="3">
        <f t="shared" si="370"/>
        <v>22.227435672364507</v>
      </c>
      <c r="R4765" s="3">
        <f t="shared" si="372"/>
        <v>22.227435672364507</v>
      </c>
      <c r="S4765" s="3">
        <v>10.016562414883291</v>
      </c>
      <c r="T4765" s="3">
        <f>1-0.531</f>
        <v>0.46899999999999997</v>
      </c>
      <c r="U4765" s="3">
        <f t="shared" si="371"/>
        <v>4.6977677725802627</v>
      </c>
      <c r="V4765" s="3">
        <f t="shared" si="373"/>
        <v>4.6977677725802627</v>
      </c>
    </row>
    <row r="4766" spans="1:22" x14ac:dyDescent="0.25">
      <c r="A4766" s="3" t="s">
        <v>158</v>
      </c>
      <c r="B4766" s="3" t="s">
        <v>351</v>
      </c>
      <c r="C4766" s="3" t="s">
        <v>352</v>
      </c>
      <c r="D4766" s="3" t="s">
        <v>353</v>
      </c>
      <c r="E4766" s="3">
        <v>0.36</v>
      </c>
      <c r="F4766" s="3">
        <v>0.57999999999999996</v>
      </c>
      <c r="G4766" s="3" t="s">
        <v>290</v>
      </c>
      <c r="H4766" s="2">
        <v>7430</v>
      </c>
      <c r="I4766" s="3" t="s">
        <v>55</v>
      </c>
      <c r="J4766" s="2">
        <v>7430</v>
      </c>
      <c r="K4766" s="3" t="s">
        <v>354</v>
      </c>
      <c r="L4766" s="2">
        <v>20</v>
      </c>
      <c r="M4766" s="3">
        <v>5.7651327934835139</v>
      </c>
      <c r="N4766" s="3">
        <v>18439.937813987617</v>
      </c>
      <c r="O4766" s="3">
        <v>39.362845414830623</v>
      </c>
      <c r="P4766" s="3">
        <v>1</v>
      </c>
      <c r="Q4766" s="3">
        <f t="shared" si="370"/>
        <v>39.362845414830623</v>
      </c>
      <c r="R4766" s="3">
        <f t="shared" si="372"/>
        <v>39.362845414830623</v>
      </c>
      <c r="S4766" s="3">
        <v>4.859950591681069</v>
      </c>
      <c r="T4766" s="3">
        <v>1</v>
      </c>
      <c r="U4766" s="3">
        <f t="shared" si="371"/>
        <v>4.859950591681069</v>
      </c>
      <c r="V4766" s="3">
        <f t="shared" si="373"/>
        <v>4.859950591681069</v>
      </c>
    </row>
    <row r="4767" spans="1:22" x14ac:dyDescent="0.25">
      <c r="A4767" s="3" t="s">
        <v>158</v>
      </c>
      <c r="B4767" s="3" t="s">
        <v>8</v>
      </c>
      <c r="C4767" s="3" t="s">
        <v>9</v>
      </c>
      <c r="D4767" s="3" t="s">
        <v>197</v>
      </c>
      <c r="E4767" s="3">
        <v>0.56000000000000005</v>
      </c>
      <c r="F4767" s="3">
        <v>0.48</v>
      </c>
      <c r="G4767" s="3" t="s">
        <v>250</v>
      </c>
      <c r="H4767" s="2">
        <v>7430</v>
      </c>
      <c r="I4767" s="3" t="s">
        <v>55</v>
      </c>
      <c r="J4767" s="2">
        <v>7430</v>
      </c>
      <c r="K4767" s="3" t="s">
        <v>205</v>
      </c>
      <c r="L4767" s="2">
        <v>165</v>
      </c>
      <c r="M4767" s="3">
        <v>14.175729255169475</v>
      </c>
      <c r="N4767" s="3">
        <v>46548.448026608879</v>
      </c>
      <c r="O4767" s="3">
        <v>108.51700396788989</v>
      </c>
      <c r="P4767" s="3">
        <f>1-0.712</f>
        <v>0.28800000000000003</v>
      </c>
      <c r="Q4767" s="3">
        <f t="shared" si="370"/>
        <v>31.252897142752293</v>
      </c>
      <c r="R4767" s="3">
        <f t="shared" si="372"/>
        <v>31.252897142752293</v>
      </c>
      <c r="S4767" s="3">
        <v>13.520606536868616</v>
      </c>
      <c r="T4767" s="3">
        <f>1-0.531</f>
        <v>0.46899999999999997</v>
      </c>
      <c r="U4767" s="3">
        <f t="shared" si="371"/>
        <v>6.3411644657913806</v>
      </c>
      <c r="V4767" s="3">
        <f t="shared" si="373"/>
        <v>6.3411644657913806</v>
      </c>
    </row>
    <row r="4768" spans="1:22" x14ac:dyDescent="0.25">
      <c r="A4768" s="3" t="s">
        <v>158</v>
      </c>
      <c r="B4768" s="3" t="s">
        <v>8</v>
      </c>
      <c r="C4768" s="3" t="s">
        <v>9</v>
      </c>
      <c r="D4768" s="3" t="s">
        <v>10</v>
      </c>
      <c r="E4768" s="3">
        <v>0.56000000000000005</v>
      </c>
      <c r="F4768" s="3">
        <v>0.48</v>
      </c>
      <c r="G4768" s="3" t="s">
        <v>11</v>
      </c>
      <c r="H4768" s="2">
        <v>7430</v>
      </c>
      <c r="I4768" s="3" t="s">
        <v>55</v>
      </c>
      <c r="J4768" s="2">
        <v>7430</v>
      </c>
      <c r="K4768" s="3" t="s">
        <v>13</v>
      </c>
      <c r="L4768" s="2">
        <v>44</v>
      </c>
      <c r="M4768" s="3">
        <v>9.2808186552001608</v>
      </c>
      <c r="N4768" s="3">
        <v>31396.061556245346</v>
      </c>
      <c r="O4768" s="3">
        <v>68.544825652991392</v>
      </c>
      <c r="P4768" s="3">
        <v>1</v>
      </c>
      <c r="Q4768" s="3">
        <f t="shared" si="370"/>
        <v>68.544825652991392</v>
      </c>
      <c r="R4768" s="3">
        <f t="shared" si="372"/>
        <v>68.544825652991392</v>
      </c>
      <c r="S4768" s="3">
        <v>8.2226821146553721</v>
      </c>
      <c r="T4768" s="3">
        <v>1</v>
      </c>
      <c r="U4768" s="3">
        <f t="shared" si="371"/>
        <v>8.2226821146553721</v>
      </c>
      <c r="V4768" s="3">
        <f t="shared" si="373"/>
        <v>8.2226821146553721</v>
      </c>
    </row>
    <row r="4769" spans="1:22" x14ac:dyDescent="0.25">
      <c r="A4769" s="3" t="s">
        <v>158</v>
      </c>
      <c r="B4769" s="3" t="s">
        <v>310</v>
      </c>
      <c r="C4769" s="3" t="s">
        <v>9</v>
      </c>
      <c r="D4769" s="3" t="s">
        <v>333</v>
      </c>
      <c r="E4769" s="3">
        <v>0.56000000000000005</v>
      </c>
      <c r="F4769" s="3">
        <v>0.48</v>
      </c>
      <c r="G4769" s="3" t="s">
        <v>19</v>
      </c>
      <c r="H4769" s="2">
        <v>7430</v>
      </c>
      <c r="I4769" s="3" t="s">
        <v>55</v>
      </c>
      <c r="J4769" s="2">
        <v>7430</v>
      </c>
      <c r="K4769" s="3" t="s">
        <v>19</v>
      </c>
      <c r="L4769" s="2">
        <v>54</v>
      </c>
      <c r="M4769" s="3">
        <v>11.072711026871916</v>
      </c>
      <c r="N4769" s="3">
        <v>33121.755392463434</v>
      </c>
      <c r="O4769" s="3">
        <v>74.29816813350476</v>
      </c>
      <c r="P4769" s="3">
        <v>1</v>
      </c>
      <c r="Q4769" s="3">
        <f t="shared" si="370"/>
        <v>74.29816813350476</v>
      </c>
      <c r="R4769" s="3">
        <f t="shared" si="372"/>
        <v>74.29816813350476</v>
      </c>
      <c r="S4769" s="3">
        <v>10.11899401655681</v>
      </c>
      <c r="T4769" s="3">
        <v>1</v>
      </c>
      <c r="U4769" s="3">
        <f t="shared" si="371"/>
        <v>10.11899401655681</v>
      </c>
      <c r="V4769" s="3">
        <f t="shared" si="373"/>
        <v>10.11899401655681</v>
      </c>
    </row>
    <row r="4770" spans="1:22" x14ac:dyDescent="0.25">
      <c r="A4770" s="3" t="s">
        <v>158</v>
      </c>
      <c r="B4770" s="3" t="s">
        <v>310</v>
      </c>
      <c r="C4770" s="3" t="s">
        <v>9</v>
      </c>
      <c r="D4770" s="3" t="s">
        <v>197</v>
      </c>
      <c r="E4770" s="3">
        <v>0.56000000000000005</v>
      </c>
      <c r="F4770" s="3">
        <v>0.48</v>
      </c>
      <c r="G4770" s="3" t="s">
        <v>264</v>
      </c>
      <c r="H4770" s="2">
        <v>7430</v>
      </c>
      <c r="I4770" s="3" t="s">
        <v>55</v>
      </c>
      <c r="J4770" s="2">
        <v>7430</v>
      </c>
      <c r="K4770" s="3" t="s">
        <v>264</v>
      </c>
      <c r="L4770" s="2">
        <v>250</v>
      </c>
      <c r="M4770" s="3">
        <v>29.865283876727975</v>
      </c>
      <c r="N4770" s="3">
        <v>70826.42908925291</v>
      </c>
      <c r="O4770" s="3">
        <v>160.5355961557197</v>
      </c>
      <c r="P4770" s="3">
        <v>1</v>
      </c>
      <c r="Q4770" s="3">
        <f t="shared" si="370"/>
        <v>160.5355961557197</v>
      </c>
      <c r="R4770" s="3">
        <f t="shared" si="372"/>
        <v>160.5355961557197</v>
      </c>
      <c r="S4770" s="3">
        <v>19.508715165312001</v>
      </c>
      <c r="T4770" s="3">
        <v>1</v>
      </c>
      <c r="U4770" s="3">
        <f t="shared" si="371"/>
        <v>19.508715165312001</v>
      </c>
      <c r="V4770" s="3">
        <f t="shared" si="373"/>
        <v>19.508715165312001</v>
      </c>
    </row>
    <row r="4771" spans="1:22" x14ac:dyDescent="0.25">
      <c r="A4771" s="3" t="s">
        <v>158</v>
      </c>
      <c r="B4771" s="3" t="s">
        <v>310</v>
      </c>
      <c r="C4771" s="3" t="s">
        <v>9</v>
      </c>
      <c r="D4771" s="3" t="s">
        <v>197</v>
      </c>
      <c r="E4771" s="3">
        <v>0.56000000000000005</v>
      </c>
      <c r="F4771" s="3">
        <v>0.48</v>
      </c>
      <c r="G4771" s="3" t="s">
        <v>323</v>
      </c>
      <c r="H4771" s="2">
        <v>7430</v>
      </c>
      <c r="I4771" s="3" t="s">
        <v>55</v>
      </c>
      <c r="J4771" s="2">
        <v>7430</v>
      </c>
      <c r="K4771" s="3" t="s">
        <v>345</v>
      </c>
      <c r="L4771" s="2">
        <v>276</v>
      </c>
      <c r="M4771" s="3">
        <v>52.604387001302648</v>
      </c>
      <c r="N4771" s="3">
        <v>119403.24420858467</v>
      </c>
      <c r="O4771" s="3">
        <v>237.21186241047801</v>
      </c>
      <c r="P4771" s="3">
        <v>1</v>
      </c>
      <c r="Q4771" s="3">
        <f t="shared" si="370"/>
        <v>237.21186241047801</v>
      </c>
      <c r="R4771" s="3">
        <f t="shared" si="372"/>
        <v>237.21186241047801</v>
      </c>
      <c r="S4771" s="3">
        <v>31.815532270203391</v>
      </c>
      <c r="T4771" s="3">
        <v>1</v>
      </c>
      <c r="U4771" s="3">
        <f t="shared" si="371"/>
        <v>31.815532270203391</v>
      </c>
      <c r="V4771" s="3">
        <f t="shared" si="373"/>
        <v>31.815532270203391</v>
      </c>
    </row>
    <row r="4772" spans="1:22" x14ac:dyDescent="0.25">
      <c r="A4772" s="3" t="s">
        <v>158</v>
      </c>
      <c r="B4772" s="3" t="s">
        <v>310</v>
      </c>
      <c r="C4772" s="3" t="s">
        <v>9</v>
      </c>
      <c r="D4772" s="3" t="s">
        <v>311</v>
      </c>
      <c r="E4772" s="3">
        <v>0.56000000000000005</v>
      </c>
      <c r="F4772" s="3">
        <v>0.48</v>
      </c>
      <c r="G4772" s="3" t="s">
        <v>19</v>
      </c>
      <c r="H4772" s="2">
        <v>7430</v>
      </c>
      <c r="I4772" s="3" t="s">
        <v>55</v>
      </c>
      <c r="J4772" s="2">
        <v>7430</v>
      </c>
      <c r="K4772" s="3" t="s">
        <v>19</v>
      </c>
      <c r="L4772" s="2">
        <v>183</v>
      </c>
      <c r="M4772" s="3">
        <v>69.054923508873543</v>
      </c>
      <c r="N4772" s="3">
        <v>133669.80750642391</v>
      </c>
      <c r="O4772" s="3">
        <v>267.95867816377972</v>
      </c>
      <c r="P4772" s="3">
        <v>1</v>
      </c>
      <c r="Q4772" s="3">
        <f t="shared" si="370"/>
        <v>267.95867816377972</v>
      </c>
      <c r="R4772" s="3">
        <f t="shared" si="372"/>
        <v>267.95867816377972</v>
      </c>
      <c r="S4772" s="3">
        <v>34.574069946517561</v>
      </c>
      <c r="T4772" s="3">
        <v>1</v>
      </c>
      <c r="U4772" s="3">
        <f t="shared" si="371"/>
        <v>34.574069946517561</v>
      </c>
      <c r="V4772" s="3">
        <f t="shared" si="373"/>
        <v>34.574069946517561</v>
      </c>
    </row>
    <row r="4773" spans="1:22" x14ac:dyDescent="0.25">
      <c r="A4773" s="3" t="s">
        <v>158</v>
      </c>
      <c r="B4773" s="3" t="s">
        <v>310</v>
      </c>
      <c r="C4773" s="3" t="s">
        <v>9</v>
      </c>
      <c r="D4773" s="3" t="s">
        <v>197</v>
      </c>
      <c r="E4773" s="3">
        <v>0.56000000000000005</v>
      </c>
      <c r="F4773" s="3">
        <v>0.48</v>
      </c>
      <c r="G4773" s="3" t="s">
        <v>183</v>
      </c>
      <c r="H4773" s="2">
        <v>7430</v>
      </c>
      <c r="I4773" s="3" t="s">
        <v>55</v>
      </c>
      <c r="J4773" s="2">
        <v>7430</v>
      </c>
      <c r="K4773" s="3" t="s">
        <v>169</v>
      </c>
      <c r="L4773" s="2">
        <v>270</v>
      </c>
      <c r="M4773" s="3">
        <v>78.429690973585906</v>
      </c>
      <c r="N4773" s="3">
        <v>178302.69512968164</v>
      </c>
      <c r="O4773" s="3">
        <v>372.16988269594185</v>
      </c>
      <c r="P4773" s="3">
        <v>1</v>
      </c>
      <c r="Q4773" s="3">
        <f t="shared" si="370"/>
        <v>372.16988269594185</v>
      </c>
      <c r="R4773" s="3">
        <f t="shared" si="372"/>
        <v>372.16988269594185</v>
      </c>
      <c r="S4773" s="3">
        <v>47.674651820753816</v>
      </c>
      <c r="T4773" s="3">
        <v>1</v>
      </c>
      <c r="U4773" s="3">
        <f t="shared" si="371"/>
        <v>47.674651820753816</v>
      </c>
      <c r="V4773" s="3">
        <f t="shared" si="373"/>
        <v>47.674651820753816</v>
      </c>
    </row>
    <row r="4774" spans="1:22" x14ac:dyDescent="0.25">
      <c r="A4774" s="3" t="s">
        <v>158</v>
      </c>
      <c r="B4774" s="3" t="s">
        <v>310</v>
      </c>
      <c r="C4774" s="3" t="s">
        <v>9</v>
      </c>
      <c r="D4774" s="3" t="s">
        <v>197</v>
      </c>
      <c r="E4774" s="3">
        <v>0.56000000000000005</v>
      </c>
      <c r="F4774" s="3">
        <v>0.48</v>
      </c>
      <c r="G4774" s="3" t="s">
        <v>323</v>
      </c>
      <c r="H4774" s="2">
        <v>7430</v>
      </c>
      <c r="I4774" s="3" t="s">
        <v>55</v>
      </c>
      <c r="J4774" s="2">
        <v>7430</v>
      </c>
      <c r="K4774" s="3" t="s">
        <v>319</v>
      </c>
      <c r="L4774" s="2">
        <v>451</v>
      </c>
      <c r="M4774" s="3">
        <v>71.849361838685496</v>
      </c>
      <c r="N4774" s="3">
        <v>176252.09740540161</v>
      </c>
      <c r="O4774" s="3">
        <v>390.75751469483316</v>
      </c>
      <c r="P4774" s="3">
        <v>1</v>
      </c>
      <c r="Q4774" s="3">
        <f t="shared" si="370"/>
        <v>390.75751469483316</v>
      </c>
      <c r="R4774" s="3">
        <f t="shared" si="372"/>
        <v>390.75751469483316</v>
      </c>
      <c r="S4774" s="3">
        <v>48.483149261695765</v>
      </c>
      <c r="T4774" s="3">
        <v>1</v>
      </c>
      <c r="U4774" s="3">
        <f t="shared" si="371"/>
        <v>48.483149261695765</v>
      </c>
      <c r="V4774" s="3">
        <f t="shared" si="373"/>
        <v>48.483149261695765</v>
      </c>
    </row>
    <row r="4775" spans="1:22" x14ac:dyDescent="0.25">
      <c r="A4775" s="3" t="s">
        <v>158</v>
      </c>
      <c r="B4775" s="3" t="s">
        <v>8</v>
      </c>
      <c r="C4775" s="3" t="s">
        <v>9</v>
      </c>
      <c r="D4775" s="3" t="s">
        <v>197</v>
      </c>
      <c r="E4775" s="3">
        <v>0.56000000000000005</v>
      </c>
      <c r="F4775" s="3">
        <v>0.48</v>
      </c>
      <c r="G4775" s="3" t="s">
        <v>183</v>
      </c>
      <c r="H4775" s="2">
        <v>7430</v>
      </c>
      <c r="I4775" s="3" t="s">
        <v>55</v>
      </c>
      <c r="J4775" s="2">
        <v>7430</v>
      </c>
      <c r="K4775" s="3" t="s">
        <v>199</v>
      </c>
      <c r="L4775" s="2">
        <v>917</v>
      </c>
      <c r="M4775" s="3">
        <v>125.06072910956921</v>
      </c>
      <c r="N4775" s="3">
        <v>417541.38173599105</v>
      </c>
      <c r="O4775" s="3">
        <v>932.92646816621345</v>
      </c>
      <c r="P4775" s="3">
        <f>1-0.712</f>
        <v>0.28800000000000003</v>
      </c>
      <c r="Q4775" s="3">
        <f t="shared" si="370"/>
        <v>268.68282283186949</v>
      </c>
      <c r="R4775" s="3">
        <f t="shared" si="372"/>
        <v>268.68282283186949</v>
      </c>
      <c r="S4775" s="3">
        <v>121.31751541609192</v>
      </c>
      <c r="T4775" s="3">
        <f>1-0.531</f>
        <v>0.46899999999999997</v>
      </c>
      <c r="U4775" s="3">
        <f t="shared" si="371"/>
        <v>56.897914730147107</v>
      </c>
      <c r="V4775" s="3">
        <f t="shared" si="373"/>
        <v>56.897914730147107</v>
      </c>
    </row>
    <row r="4776" spans="1:22" x14ac:dyDescent="0.25">
      <c r="A4776" s="3" t="s">
        <v>158</v>
      </c>
      <c r="B4776" s="3" t="s">
        <v>8</v>
      </c>
      <c r="C4776" s="3" t="s">
        <v>9</v>
      </c>
      <c r="D4776" s="3" t="s">
        <v>197</v>
      </c>
      <c r="E4776" s="3">
        <v>0.56000000000000005</v>
      </c>
      <c r="F4776" s="3">
        <v>0.48</v>
      </c>
      <c r="G4776" s="3" t="s">
        <v>250</v>
      </c>
      <c r="H4776" s="2">
        <v>7430</v>
      </c>
      <c r="I4776" s="3" t="s">
        <v>55</v>
      </c>
      <c r="J4776" s="2">
        <v>7430</v>
      </c>
      <c r="K4776" s="3" t="s">
        <v>207</v>
      </c>
      <c r="L4776" s="2">
        <v>1254</v>
      </c>
      <c r="M4776" s="3">
        <v>227.78889790204147</v>
      </c>
      <c r="N4776" s="3">
        <v>703535.05724797933</v>
      </c>
      <c r="O4776" s="3">
        <v>1528.699964221677</v>
      </c>
      <c r="P4776" s="3">
        <f>1-0.712</f>
        <v>0.28800000000000003</v>
      </c>
      <c r="Q4776" s="3">
        <f t="shared" si="370"/>
        <v>440.265589695843</v>
      </c>
      <c r="R4776" s="3">
        <f t="shared" si="372"/>
        <v>440.265589695843</v>
      </c>
      <c r="S4776" s="3">
        <v>190.47553167815914</v>
      </c>
      <c r="T4776" s="3">
        <f>1-0.531</f>
        <v>0.46899999999999997</v>
      </c>
      <c r="U4776" s="3">
        <f t="shared" si="371"/>
        <v>89.33302435705663</v>
      </c>
      <c r="V4776" s="3">
        <f t="shared" si="373"/>
        <v>89.33302435705663</v>
      </c>
    </row>
    <row r="4777" spans="1:22" x14ac:dyDescent="0.25">
      <c r="A4777" s="3" t="s">
        <v>158</v>
      </c>
      <c r="B4777" s="3" t="s">
        <v>310</v>
      </c>
      <c r="C4777" s="3" t="s">
        <v>9</v>
      </c>
      <c r="D4777" s="3" t="s">
        <v>197</v>
      </c>
      <c r="E4777" s="3">
        <v>0.56000000000000005</v>
      </c>
      <c r="F4777" s="3">
        <v>0.48</v>
      </c>
      <c r="G4777" s="3" t="s">
        <v>19</v>
      </c>
      <c r="H4777" s="2">
        <v>7430</v>
      </c>
      <c r="I4777" s="3" t="s">
        <v>55</v>
      </c>
      <c r="J4777" s="2">
        <v>7430</v>
      </c>
      <c r="K4777" s="3" t="s">
        <v>19</v>
      </c>
      <c r="L4777" s="2">
        <v>1769</v>
      </c>
      <c r="M4777" s="3">
        <v>511.13658316099702</v>
      </c>
      <c r="N4777" s="3">
        <v>1053608.8749403723</v>
      </c>
      <c r="O4777" s="3">
        <v>2166.8838491367851</v>
      </c>
      <c r="P4777" s="3">
        <v>1</v>
      </c>
      <c r="Q4777" s="3">
        <f t="shared" si="370"/>
        <v>2166.8838491367851</v>
      </c>
      <c r="R4777" s="3">
        <f t="shared" si="372"/>
        <v>2166.8838491367851</v>
      </c>
      <c r="S4777" s="3">
        <v>278.1621868069617</v>
      </c>
      <c r="T4777" s="3">
        <v>1</v>
      </c>
      <c r="U4777" s="3">
        <f t="shared" si="371"/>
        <v>278.1621868069617</v>
      </c>
      <c r="V4777" s="3">
        <f t="shared" si="373"/>
        <v>278.1621868069617</v>
      </c>
    </row>
    <row r="4778" spans="1:22" x14ac:dyDescent="0.25">
      <c r="A4778" s="3" t="s">
        <v>158</v>
      </c>
      <c r="B4778" s="3" t="s">
        <v>351</v>
      </c>
      <c r="C4778" s="3" t="s">
        <v>352</v>
      </c>
      <c r="D4778" s="3" t="s">
        <v>353</v>
      </c>
      <c r="E4778" s="3">
        <v>0.36</v>
      </c>
      <c r="F4778" s="3">
        <v>0.57999999999999996</v>
      </c>
      <c r="G4778" s="3" t="s">
        <v>272</v>
      </c>
      <c r="H4778" s="2">
        <v>8100</v>
      </c>
      <c r="I4778" s="3" t="s">
        <v>375</v>
      </c>
      <c r="J4778" s="2">
        <v>8100</v>
      </c>
      <c r="K4778" s="3" t="s">
        <v>272</v>
      </c>
      <c r="L4778" s="2">
        <v>1</v>
      </c>
      <c r="M4778" s="3">
        <v>5.9414480076037904E-2</v>
      </c>
      <c r="N4778" s="3">
        <v>87.891760079672707</v>
      </c>
      <c r="O4778" s="3">
        <v>0.200784630594321</v>
      </c>
      <c r="P4778" s="3">
        <v>1</v>
      </c>
      <c r="Q4778" s="3">
        <f t="shared" si="370"/>
        <v>0.200784630594321</v>
      </c>
      <c r="R4778" s="3">
        <f t="shared" si="372"/>
        <v>0.200784630594321</v>
      </c>
      <c r="S4778" s="3">
        <v>2.6564310695234884E-2</v>
      </c>
      <c r="T4778" s="3">
        <v>1</v>
      </c>
      <c r="U4778" s="3">
        <f t="shared" si="371"/>
        <v>2.6564310695234884E-2</v>
      </c>
      <c r="V4778" s="3">
        <f t="shared" si="373"/>
        <v>2.6564310695234884E-2</v>
      </c>
    </row>
    <row r="4779" spans="1:22" x14ac:dyDescent="0.25">
      <c r="A4779" s="3" t="s">
        <v>158</v>
      </c>
      <c r="B4779" s="3" t="s">
        <v>89</v>
      </c>
      <c r="C4779" s="3" t="s">
        <v>9</v>
      </c>
      <c r="D4779" s="3" t="s">
        <v>262</v>
      </c>
      <c r="E4779" s="3">
        <v>0.56000000000000005</v>
      </c>
      <c r="F4779" s="3">
        <v>0.48</v>
      </c>
      <c r="G4779" s="3" t="s">
        <v>17</v>
      </c>
      <c r="H4779" s="2">
        <v>8110</v>
      </c>
      <c r="I4779" s="3" t="s">
        <v>109</v>
      </c>
      <c r="J4779" s="2">
        <v>2000</v>
      </c>
      <c r="K4779" s="3" t="s">
        <v>264</v>
      </c>
      <c r="L4779" s="2">
        <v>14</v>
      </c>
      <c r="M4779" s="3">
        <v>0.16148434295295819</v>
      </c>
      <c r="N4779" s="3">
        <v>605.76631960018108</v>
      </c>
      <c r="O4779" s="3">
        <v>1.2503278047229061</v>
      </c>
      <c r="P4779" s="3">
        <v>1</v>
      </c>
      <c r="Q4779" s="3">
        <f t="shared" si="370"/>
        <v>1.2503278047229061</v>
      </c>
      <c r="R4779" s="4">
        <f t="shared" si="372"/>
        <v>1.2503278047229061</v>
      </c>
      <c r="S4779" s="3">
        <v>0.16985945841342354</v>
      </c>
      <c r="T4779" s="3">
        <v>1</v>
      </c>
      <c r="U4779" s="3">
        <f t="shared" si="371"/>
        <v>0.16985945841342354</v>
      </c>
      <c r="V4779" s="3">
        <f t="shared" si="373"/>
        <v>0.16985945841342354</v>
      </c>
    </row>
    <row r="4780" spans="1:22" x14ac:dyDescent="0.25">
      <c r="A4780" s="3" t="s">
        <v>158</v>
      </c>
      <c r="B4780" s="3" t="s">
        <v>89</v>
      </c>
      <c r="C4780" s="3" t="s">
        <v>9</v>
      </c>
      <c r="D4780" s="3" t="s">
        <v>262</v>
      </c>
      <c r="E4780" s="3">
        <v>0.56000000000000005</v>
      </c>
      <c r="F4780" s="3">
        <v>0.48</v>
      </c>
      <c r="G4780" s="3" t="s">
        <v>17</v>
      </c>
      <c r="H4780" s="2">
        <v>8110</v>
      </c>
      <c r="I4780" s="3" t="s">
        <v>109</v>
      </c>
      <c r="J4780" s="2">
        <v>2000</v>
      </c>
      <c r="K4780" s="3" t="s">
        <v>265</v>
      </c>
      <c r="L4780" s="2">
        <v>3</v>
      </c>
      <c r="M4780" s="3">
        <v>6.5921564499254396E-5</v>
      </c>
      <c r="N4780" s="3">
        <v>0.27111057638908287</v>
      </c>
      <c r="O4780" s="3">
        <v>5.4513192101562013E-4</v>
      </c>
      <c r="P4780" s="3">
        <v>1</v>
      </c>
      <c r="Q4780" s="3">
        <f t="shared" si="370"/>
        <v>5.4513192101562013E-4</v>
      </c>
      <c r="R4780" s="4">
        <f t="shared" si="372"/>
        <v>5.4513192101562013E-4</v>
      </c>
      <c r="S4780" s="3">
        <v>7.6096444170360768E-5</v>
      </c>
      <c r="T4780" s="3">
        <v>1</v>
      </c>
      <c r="U4780" s="3">
        <f t="shared" si="371"/>
        <v>7.6096444170360768E-5</v>
      </c>
      <c r="V4780" s="3">
        <f t="shared" si="373"/>
        <v>7.6096444170360768E-5</v>
      </c>
    </row>
    <row r="4781" spans="1:22" x14ac:dyDescent="0.25">
      <c r="A4781" s="3" t="s">
        <v>158</v>
      </c>
      <c r="B4781" s="3" t="s">
        <v>89</v>
      </c>
      <c r="C4781" s="3" t="s">
        <v>9</v>
      </c>
      <c r="D4781" s="3" t="s">
        <v>262</v>
      </c>
      <c r="E4781" s="3">
        <v>0.56000000000000005</v>
      </c>
      <c r="F4781" s="3">
        <v>0.48</v>
      </c>
      <c r="G4781" s="3" t="s">
        <v>277</v>
      </c>
      <c r="H4781" s="2">
        <v>8110</v>
      </c>
      <c r="I4781" s="3" t="s">
        <v>109</v>
      </c>
      <c r="J4781" s="2">
        <v>3000</v>
      </c>
      <c r="K4781" s="3" t="s">
        <v>274</v>
      </c>
      <c r="L4781" s="2">
        <v>1</v>
      </c>
      <c r="M4781" s="3">
        <v>6.1187773752378991E-5</v>
      </c>
      <c r="N4781" s="3">
        <v>0.21977589011726914</v>
      </c>
      <c r="O4781" s="3">
        <v>4.6846971837606757E-4</v>
      </c>
      <c r="P4781" s="3">
        <v>1</v>
      </c>
      <c r="Q4781" s="3">
        <f t="shared" si="370"/>
        <v>4.6846971837606757E-4</v>
      </c>
      <c r="R4781" s="3">
        <v>0</v>
      </c>
      <c r="S4781" s="3">
        <v>5.6795573378300888E-5</v>
      </c>
      <c r="T4781" s="3">
        <v>1</v>
      </c>
      <c r="U4781" s="3">
        <f t="shared" si="371"/>
        <v>5.6795573378300888E-5</v>
      </c>
      <c r="V4781" s="3">
        <v>0</v>
      </c>
    </row>
    <row r="4782" spans="1:22" x14ac:dyDescent="0.25">
      <c r="A4782" s="3" t="s">
        <v>158</v>
      </c>
      <c r="B4782" s="3" t="s">
        <v>8</v>
      </c>
      <c r="C4782" s="3" t="s">
        <v>9</v>
      </c>
      <c r="D4782" s="3" t="s">
        <v>10</v>
      </c>
      <c r="E4782" s="3">
        <v>0.56000000000000005</v>
      </c>
      <c r="F4782" s="3">
        <v>0.48</v>
      </c>
      <c r="G4782" s="3" t="s">
        <v>19</v>
      </c>
      <c r="H4782" s="2">
        <v>8110</v>
      </c>
      <c r="I4782" s="3" t="s">
        <v>109</v>
      </c>
      <c r="J4782" s="2">
        <v>8110</v>
      </c>
      <c r="K4782" s="3" t="s">
        <v>19</v>
      </c>
      <c r="L4782" s="2">
        <v>4</v>
      </c>
      <c r="M4782" s="3">
        <v>4.7424079831913518E-2</v>
      </c>
      <c r="N4782" s="3">
        <v>186.36799532350173</v>
      </c>
      <c r="O4782" s="3">
        <v>0.40965706735315188</v>
      </c>
      <c r="P4782" s="3">
        <v>1</v>
      </c>
      <c r="Q4782" s="3">
        <f t="shared" si="370"/>
        <v>0.40965706735315188</v>
      </c>
      <c r="R4782" s="3">
        <f t="shared" ref="R4782:R4793" si="374">Q4782</f>
        <v>0.40965706735315188</v>
      </c>
      <c r="S4782" s="3">
        <v>5.4839579395345533E-2</v>
      </c>
      <c r="T4782" s="3">
        <v>1</v>
      </c>
      <c r="U4782" s="3">
        <f t="shared" si="371"/>
        <v>5.4839579395345533E-2</v>
      </c>
      <c r="V4782" s="3">
        <f t="shared" ref="V4782:V4793" si="375">U4782</f>
        <v>5.4839579395345533E-2</v>
      </c>
    </row>
    <row r="4783" spans="1:22" x14ac:dyDescent="0.25">
      <c r="A4783" s="3" t="s">
        <v>158</v>
      </c>
      <c r="B4783" s="3" t="s">
        <v>89</v>
      </c>
      <c r="C4783" s="3" t="s">
        <v>9</v>
      </c>
      <c r="D4783" s="3" t="s">
        <v>262</v>
      </c>
      <c r="E4783" s="3">
        <v>0.56000000000000005</v>
      </c>
      <c r="F4783" s="3">
        <v>0.48</v>
      </c>
      <c r="G4783" s="3" t="s">
        <v>296</v>
      </c>
      <c r="H4783" s="2">
        <v>8110</v>
      </c>
      <c r="I4783" s="3" t="s">
        <v>109</v>
      </c>
      <c r="J4783" s="2">
        <v>8110</v>
      </c>
      <c r="K4783" s="3" t="s">
        <v>265</v>
      </c>
      <c r="L4783" s="2">
        <v>10</v>
      </c>
      <c r="M4783" s="3">
        <v>7.432607067266446E-2</v>
      </c>
      <c r="N4783" s="3">
        <v>280.87465811720432</v>
      </c>
      <c r="O4783" s="3">
        <v>0.59718160575121337</v>
      </c>
      <c r="P4783" s="3">
        <v>1</v>
      </c>
      <c r="Q4783" s="3">
        <f t="shared" si="370"/>
        <v>0.59718160575121337</v>
      </c>
      <c r="R4783" s="3">
        <f t="shared" si="374"/>
        <v>0.59718160575121337</v>
      </c>
      <c r="S4783" s="3">
        <v>7.8358038684134892E-2</v>
      </c>
      <c r="T4783" s="3">
        <v>1</v>
      </c>
      <c r="U4783" s="3">
        <f t="shared" si="371"/>
        <v>7.8358038684134892E-2</v>
      </c>
      <c r="V4783" s="3">
        <f t="shared" si="375"/>
        <v>7.8358038684134892E-2</v>
      </c>
    </row>
    <row r="4784" spans="1:22" x14ac:dyDescent="0.25">
      <c r="A4784" s="3" t="s">
        <v>158</v>
      </c>
      <c r="B4784" s="3" t="s">
        <v>89</v>
      </c>
      <c r="C4784" s="3" t="s">
        <v>9</v>
      </c>
      <c r="D4784" s="3" t="s">
        <v>262</v>
      </c>
      <c r="E4784" s="3">
        <v>0.56000000000000005</v>
      </c>
      <c r="F4784" s="3">
        <v>0.48</v>
      </c>
      <c r="G4784" s="3" t="s">
        <v>296</v>
      </c>
      <c r="H4784" s="2">
        <v>8110</v>
      </c>
      <c r="I4784" s="3" t="s">
        <v>109</v>
      </c>
      <c r="J4784" s="2">
        <v>8110</v>
      </c>
      <c r="K4784" s="3" t="s">
        <v>299</v>
      </c>
      <c r="L4784" s="2">
        <v>8</v>
      </c>
      <c r="M4784" s="3">
        <v>0.14895298811258553</v>
      </c>
      <c r="N4784" s="3">
        <v>467.8747340053942</v>
      </c>
      <c r="O4784" s="3">
        <v>1.0038979767793099</v>
      </c>
      <c r="P4784" s="3">
        <v>1</v>
      </c>
      <c r="Q4784" s="3">
        <f t="shared" si="370"/>
        <v>1.0038979767793099</v>
      </c>
      <c r="R4784" s="3">
        <f t="shared" si="374"/>
        <v>1.0038979767793099</v>
      </c>
      <c r="S4784" s="3">
        <v>0.13390868760054375</v>
      </c>
      <c r="T4784" s="3">
        <v>1</v>
      </c>
      <c r="U4784" s="3">
        <f t="shared" si="371"/>
        <v>0.13390868760054375</v>
      </c>
      <c r="V4784" s="3">
        <f t="shared" si="375"/>
        <v>0.13390868760054375</v>
      </c>
    </row>
    <row r="4785" spans="1:22" x14ac:dyDescent="0.25">
      <c r="A4785" s="3" t="s">
        <v>158</v>
      </c>
      <c r="B4785" s="3" t="s">
        <v>8</v>
      </c>
      <c r="C4785" s="3" t="s">
        <v>9</v>
      </c>
      <c r="D4785" s="3" t="s">
        <v>10</v>
      </c>
      <c r="E4785" s="3">
        <v>0.56000000000000005</v>
      </c>
      <c r="F4785" s="3">
        <v>0.48</v>
      </c>
      <c r="G4785" s="3" t="s">
        <v>59</v>
      </c>
      <c r="H4785" s="2">
        <v>8110</v>
      </c>
      <c r="I4785" s="3" t="s">
        <v>109</v>
      </c>
      <c r="J4785" s="2">
        <v>8110</v>
      </c>
      <c r="K4785" s="3" t="s">
        <v>148</v>
      </c>
      <c r="L4785" s="2">
        <v>26</v>
      </c>
      <c r="M4785" s="3">
        <v>0.143734962583288</v>
      </c>
      <c r="N4785" s="3">
        <v>564.00582624133665</v>
      </c>
      <c r="O4785" s="3">
        <v>1.2095004430788696</v>
      </c>
      <c r="P4785" s="3">
        <v>1</v>
      </c>
      <c r="Q4785" s="3">
        <f t="shared" si="370"/>
        <v>1.2095004430788696</v>
      </c>
      <c r="R4785" s="3">
        <f t="shared" si="374"/>
        <v>1.2095004430788696</v>
      </c>
      <c r="S4785" s="3">
        <v>0.16133071391270593</v>
      </c>
      <c r="T4785" s="3">
        <v>1</v>
      </c>
      <c r="U4785" s="3">
        <f t="shared" si="371"/>
        <v>0.16133071391270593</v>
      </c>
      <c r="V4785" s="3">
        <f t="shared" si="375"/>
        <v>0.16133071391270593</v>
      </c>
    </row>
    <row r="4786" spans="1:22" x14ac:dyDescent="0.25">
      <c r="A4786" s="3" t="s">
        <v>158</v>
      </c>
      <c r="B4786" s="3" t="s">
        <v>8</v>
      </c>
      <c r="C4786" s="3" t="s">
        <v>9</v>
      </c>
      <c r="D4786" s="3" t="s">
        <v>197</v>
      </c>
      <c r="E4786" s="3">
        <v>0.56000000000000005</v>
      </c>
      <c r="F4786" s="3">
        <v>0.48</v>
      </c>
      <c r="G4786" s="3" t="s">
        <v>163</v>
      </c>
      <c r="H4786" s="2">
        <v>8110</v>
      </c>
      <c r="I4786" s="3" t="s">
        <v>109</v>
      </c>
      <c r="J4786" s="2">
        <v>8110</v>
      </c>
      <c r="K4786" s="3" t="s">
        <v>164</v>
      </c>
      <c r="L4786" s="2">
        <v>29</v>
      </c>
      <c r="M4786" s="3">
        <v>2.6276619290774974</v>
      </c>
      <c r="N4786" s="3">
        <v>10299.367774001907</v>
      </c>
      <c r="O4786" s="3">
        <v>20.165785396058375</v>
      </c>
      <c r="P4786" s="3">
        <v>1</v>
      </c>
      <c r="Q4786" s="3">
        <f t="shared" si="370"/>
        <v>20.165785396058375</v>
      </c>
      <c r="R4786" s="3">
        <f t="shared" si="374"/>
        <v>20.165785396058375</v>
      </c>
      <c r="S4786" s="3">
        <v>2.7124616522163576</v>
      </c>
      <c r="T4786" s="3">
        <v>1</v>
      </c>
      <c r="U4786" s="3">
        <f t="shared" si="371"/>
        <v>2.7124616522163576</v>
      </c>
      <c r="V4786" s="3">
        <f t="shared" si="375"/>
        <v>2.7124616522163576</v>
      </c>
    </row>
    <row r="4787" spans="1:22" x14ac:dyDescent="0.25">
      <c r="A4787" s="3" t="s">
        <v>158</v>
      </c>
      <c r="B4787" s="3" t="s">
        <v>89</v>
      </c>
      <c r="C4787" s="3" t="s">
        <v>9</v>
      </c>
      <c r="D4787" s="3" t="s">
        <v>262</v>
      </c>
      <c r="E4787" s="3">
        <v>0.56000000000000005</v>
      </c>
      <c r="F4787" s="3">
        <v>0.48</v>
      </c>
      <c r="G4787" s="3" t="s">
        <v>296</v>
      </c>
      <c r="H4787" s="2">
        <v>8110</v>
      </c>
      <c r="I4787" s="3" t="s">
        <v>109</v>
      </c>
      <c r="J4787" s="2">
        <v>8110</v>
      </c>
      <c r="K4787" s="3" t="s">
        <v>298</v>
      </c>
      <c r="L4787" s="2">
        <v>44</v>
      </c>
      <c r="M4787" s="3">
        <v>3.4900178158458415</v>
      </c>
      <c r="N4787" s="3">
        <v>12276.115420868049</v>
      </c>
      <c r="O4787" s="3">
        <v>25.89132493201787</v>
      </c>
      <c r="P4787" s="3">
        <v>1</v>
      </c>
      <c r="Q4787" s="3">
        <f t="shared" si="370"/>
        <v>25.89132493201787</v>
      </c>
      <c r="R4787" s="3">
        <f t="shared" si="374"/>
        <v>25.89132493201787</v>
      </c>
      <c r="S4787" s="3">
        <v>3.4883068450726951</v>
      </c>
      <c r="T4787" s="3">
        <v>1</v>
      </c>
      <c r="U4787" s="3">
        <f t="shared" si="371"/>
        <v>3.4883068450726951</v>
      </c>
      <c r="V4787" s="3">
        <f t="shared" si="375"/>
        <v>3.4883068450726951</v>
      </c>
    </row>
    <row r="4788" spans="1:22" x14ac:dyDescent="0.25">
      <c r="A4788" s="3" t="s">
        <v>158</v>
      </c>
      <c r="B4788" s="3" t="s">
        <v>351</v>
      </c>
      <c r="C4788" s="3" t="s">
        <v>352</v>
      </c>
      <c r="D4788" s="3" t="s">
        <v>353</v>
      </c>
      <c r="E4788" s="3">
        <v>0.36</v>
      </c>
      <c r="F4788" s="3">
        <v>0.57999999999999996</v>
      </c>
      <c r="G4788" s="3" t="s">
        <v>290</v>
      </c>
      <c r="H4788" s="2">
        <v>8110</v>
      </c>
      <c r="I4788" s="3" t="s">
        <v>109</v>
      </c>
      <c r="J4788" s="2">
        <v>8110</v>
      </c>
      <c r="K4788" s="3" t="s">
        <v>354</v>
      </c>
      <c r="L4788" s="2">
        <v>69</v>
      </c>
      <c r="M4788" s="3">
        <v>8.5172747417553918</v>
      </c>
      <c r="N4788" s="3">
        <v>29146.766341671369</v>
      </c>
      <c r="O4788" s="3">
        <v>65.18978322201005</v>
      </c>
      <c r="P4788" s="3">
        <v>1</v>
      </c>
      <c r="Q4788" s="3">
        <f t="shared" si="370"/>
        <v>65.18978322201005</v>
      </c>
      <c r="R4788" s="3">
        <f t="shared" si="374"/>
        <v>65.18978322201005</v>
      </c>
      <c r="S4788" s="3">
        <v>8.5581565445302825</v>
      </c>
      <c r="T4788" s="3">
        <v>1</v>
      </c>
      <c r="U4788" s="3">
        <f t="shared" si="371"/>
        <v>8.5581565445302825</v>
      </c>
      <c r="V4788" s="3">
        <f t="shared" si="375"/>
        <v>8.5581565445302825</v>
      </c>
    </row>
    <row r="4789" spans="1:22" x14ac:dyDescent="0.25">
      <c r="A4789" s="3" t="s">
        <v>158</v>
      </c>
      <c r="B4789" s="3" t="s">
        <v>89</v>
      </c>
      <c r="C4789" s="3" t="s">
        <v>9</v>
      </c>
      <c r="D4789" s="3" t="s">
        <v>262</v>
      </c>
      <c r="E4789" s="3">
        <v>0.56000000000000005</v>
      </c>
      <c r="F4789" s="3">
        <v>0.48</v>
      </c>
      <c r="G4789" s="3" t="s">
        <v>264</v>
      </c>
      <c r="H4789" s="2">
        <v>8110</v>
      </c>
      <c r="I4789" s="3" t="s">
        <v>109</v>
      </c>
      <c r="J4789" s="2">
        <v>8110</v>
      </c>
      <c r="K4789" s="3" t="s">
        <v>264</v>
      </c>
      <c r="L4789" s="2">
        <v>116</v>
      </c>
      <c r="M4789" s="3">
        <v>9.2703029033541728</v>
      </c>
      <c r="N4789" s="3">
        <v>35532.958629717279</v>
      </c>
      <c r="O4789" s="3">
        <v>78.070213611526128</v>
      </c>
      <c r="P4789" s="3">
        <v>1</v>
      </c>
      <c r="Q4789" s="3">
        <f t="shared" si="370"/>
        <v>78.070213611526128</v>
      </c>
      <c r="R4789" s="3">
        <f t="shared" si="374"/>
        <v>78.070213611526128</v>
      </c>
      <c r="S4789" s="3">
        <v>10.550417771225836</v>
      </c>
      <c r="T4789" s="3">
        <v>1</v>
      </c>
      <c r="U4789" s="3">
        <f t="shared" si="371"/>
        <v>10.550417771225836</v>
      </c>
      <c r="V4789" s="3">
        <f t="shared" si="375"/>
        <v>10.550417771225836</v>
      </c>
    </row>
    <row r="4790" spans="1:22" x14ac:dyDescent="0.25">
      <c r="A4790" s="3" t="s">
        <v>158</v>
      </c>
      <c r="B4790" s="3" t="s">
        <v>89</v>
      </c>
      <c r="C4790" s="3" t="s">
        <v>9</v>
      </c>
      <c r="D4790" s="3" t="s">
        <v>262</v>
      </c>
      <c r="E4790" s="3">
        <v>0.56000000000000005</v>
      </c>
      <c r="F4790" s="3">
        <v>0.48</v>
      </c>
      <c r="G4790" s="3" t="s">
        <v>294</v>
      </c>
      <c r="H4790" s="2">
        <v>8110</v>
      </c>
      <c r="I4790" s="3" t="s">
        <v>109</v>
      </c>
      <c r="J4790" s="2">
        <v>8110</v>
      </c>
      <c r="K4790" s="3" t="s">
        <v>295</v>
      </c>
      <c r="L4790" s="2">
        <v>65</v>
      </c>
      <c r="M4790" s="3">
        <v>14.096172000281696</v>
      </c>
      <c r="N4790" s="3">
        <v>55629.391855368434</v>
      </c>
      <c r="O4790" s="3">
        <v>116.40454526206942</v>
      </c>
      <c r="P4790" s="3">
        <v>1</v>
      </c>
      <c r="Q4790" s="3">
        <f t="shared" si="370"/>
        <v>116.40454526206942</v>
      </c>
      <c r="R4790" s="3">
        <f t="shared" si="374"/>
        <v>116.40454526206942</v>
      </c>
      <c r="S4790" s="3">
        <v>15.151703974416526</v>
      </c>
      <c r="T4790" s="3">
        <v>1</v>
      </c>
      <c r="U4790" s="3">
        <f t="shared" si="371"/>
        <v>15.151703974416526</v>
      </c>
      <c r="V4790" s="3">
        <f t="shared" si="375"/>
        <v>15.151703974416526</v>
      </c>
    </row>
    <row r="4791" spans="1:22" x14ac:dyDescent="0.25">
      <c r="A4791" s="3" t="s">
        <v>158</v>
      </c>
      <c r="B4791" s="3" t="s">
        <v>89</v>
      </c>
      <c r="C4791" s="3" t="s">
        <v>9</v>
      </c>
      <c r="D4791" s="3" t="s">
        <v>262</v>
      </c>
      <c r="E4791" s="3">
        <v>0.56000000000000005</v>
      </c>
      <c r="F4791" s="3">
        <v>0.48</v>
      </c>
      <c r="G4791" s="3" t="s">
        <v>277</v>
      </c>
      <c r="H4791" s="2">
        <v>8110</v>
      </c>
      <c r="I4791" s="3" t="s">
        <v>109</v>
      </c>
      <c r="J4791" s="2">
        <v>8110</v>
      </c>
      <c r="K4791" s="3" t="s">
        <v>274</v>
      </c>
      <c r="L4791" s="2">
        <v>198</v>
      </c>
      <c r="M4791" s="3">
        <v>19.039993649116642</v>
      </c>
      <c r="N4791" s="3">
        <v>75637.475200873829</v>
      </c>
      <c r="O4791" s="3">
        <v>157.32315558101823</v>
      </c>
      <c r="P4791" s="3">
        <v>1</v>
      </c>
      <c r="Q4791" s="3">
        <f t="shared" si="370"/>
        <v>157.32315558101823</v>
      </c>
      <c r="R4791" s="3">
        <f t="shared" si="374"/>
        <v>157.32315558101823</v>
      </c>
      <c r="S4791" s="3">
        <v>21.221730166543217</v>
      </c>
      <c r="T4791" s="3">
        <v>1</v>
      </c>
      <c r="U4791" s="3">
        <f t="shared" si="371"/>
        <v>21.221730166543217</v>
      </c>
      <c r="V4791" s="3">
        <f t="shared" si="375"/>
        <v>21.221730166543217</v>
      </c>
    </row>
    <row r="4792" spans="1:22" x14ac:dyDescent="0.25">
      <c r="A4792" s="3" t="s">
        <v>158</v>
      </c>
      <c r="B4792" s="3" t="s">
        <v>351</v>
      </c>
      <c r="C4792" s="3" t="s">
        <v>352</v>
      </c>
      <c r="D4792" s="3" t="s">
        <v>353</v>
      </c>
      <c r="E4792" s="3">
        <v>0.36</v>
      </c>
      <c r="F4792" s="3">
        <v>0.57999999999999996</v>
      </c>
      <c r="G4792" s="3" t="s">
        <v>272</v>
      </c>
      <c r="H4792" s="2">
        <v>8110</v>
      </c>
      <c r="I4792" s="3" t="s">
        <v>109</v>
      </c>
      <c r="J4792" s="2">
        <v>8110</v>
      </c>
      <c r="K4792" s="3" t="s">
        <v>272</v>
      </c>
      <c r="L4792" s="2">
        <v>327</v>
      </c>
      <c r="M4792" s="3">
        <v>109.411583737161</v>
      </c>
      <c r="N4792" s="3">
        <v>395771.95987356588</v>
      </c>
      <c r="O4792" s="3">
        <v>887.9512440493445</v>
      </c>
      <c r="P4792" s="3">
        <v>1</v>
      </c>
      <c r="Q4792" s="3">
        <f t="shared" si="370"/>
        <v>887.9512440493445</v>
      </c>
      <c r="R4792" s="3">
        <f t="shared" si="374"/>
        <v>887.9512440493445</v>
      </c>
      <c r="S4792" s="3">
        <v>116.16479492097795</v>
      </c>
      <c r="T4792" s="3">
        <v>1</v>
      </c>
      <c r="U4792" s="3">
        <f t="shared" si="371"/>
        <v>116.16479492097795</v>
      </c>
      <c r="V4792" s="3">
        <f t="shared" si="375"/>
        <v>116.16479492097795</v>
      </c>
    </row>
    <row r="4793" spans="1:22" x14ac:dyDescent="0.25">
      <c r="A4793" s="3" t="s">
        <v>158</v>
      </c>
      <c r="B4793" s="3" t="s">
        <v>8</v>
      </c>
      <c r="C4793" s="3" t="s">
        <v>9</v>
      </c>
      <c r="D4793" s="3" t="s">
        <v>10</v>
      </c>
      <c r="E4793" s="3">
        <v>0.56000000000000005</v>
      </c>
      <c r="F4793" s="3">
        <v>0.48</v>
      </c>
      <c r="G4793" s="3" t="s">
        <v>11</v>
      </c>
      <c r="H4793" s="2">
        <v>8110</v>
      </c>
      <c r="I4793" s="3" t="s">
        <v>109</v>
      </c>
      <c r="J4793" s="2">
        <v>8110</v>
      </c>
      <c r="K4793" s="3" t="s">
        <v>13</v>
      </c>
      <c r="L4793" s="2">
        <v>2484</v>
      </c>
      <c r="M4793" s="3">
        <v>1051.3374493589947</v>
      </c>
      <c r="N4793" s="3">
        <v>4090918.5771346441</v>
      </c>
      <c r="O4793" s="3">
        <v>8384.9274338100568</v>
      </c>
      <c r="P4793" s="3">
        <v>1</v>
      </c>
      <c r="Q4793" s="3">
        <f t="shared" si="370"/>
        <v>8384.9274338100568</v>
      </c>
      <c r="R4793" s="3">
        <f t="shared" si="374"/>
        <v>8384.9274338100568</v>
      </c>
      <c r="S4793" s="3">
        <v>1134.6817785069329</v>
      </c>
      <c r="T4793" s="3">
        <v>1</v>
      </c>
      <c r="U4793" s="3">
        <f t="shared" si="371"/>
        <v>1134.6817785069329</v>
      </c>
      <c r="V4793" s="3">
        <f t="shared" si="375"/>
        <v>1134.6817785069329</v>
      </c>
    </row>
    <row r="4794" spans="1:22" x14ac:dyDescent="0.25">
      <c r="A4794" s="3" t="s">
        <v>158</v>
      </c>
      <c r="B4794" s="3" t="s">
        <v>89</v>
      </c>
      <c r="C4794" s="3" t="s">
        <v>9</v>
      </c>
      <c r="D4794" s="3" t="s">
        <v>262</v>
      </c>
      <c r="E4794" s="3">
        <v>0.56000000000000005</v>
      </c>
      <c r="F4794" s="3">
        <v>0.48</v>
      </c>
      <c r="G4794" s="3" t="s">
        <v>277</v>
      </c>
      <c r="H4794" s="2">
        <v>8130</v>
      </c>
      <c r="I4794" s="3" t="s">
        <v>281</v>
      </c>
      <c r="J4794" s="2">
        <v>3000</v>
      </c>
      <c r="K4794" s="3" t="s">
        <v>274</v>
      </c>
      <c r="L4794" s="2">
        <v>58</v>
      </c>
      <c r="M4794" s="3">
        <v>11.169083616598774</v>
      </c>
      <c r="N4794" s="3">
        <v>45472.495643976268</v>
      </c>
      <c r="O4794" s="3">
        <v>137.26018625567718</v>
      </c>
      <c r="P4794" s="3">
        <v>1</v>
      </c>
      <c r="Q4794" s="3">
        <f t="shared" si="370"/>
        <v>137.26018625567718</v>
      </c>
      <c r="R4794" s="3">
        <v>0</v>
      </c>
      <c r="S4794" s="3">
        <v>19.231413525714821</v>
      </c>
      <c r="T4794" s="3">
        <v>1</v>
      </c>
      <c r="U4794" s="3">
        <f t="shared" si="371"/>
        <v>19.231413525714821</v>
      </c>
      <c r="V4794" s="3">
        <v>0</v>
      </c>
    </row>
    <row r="4795" spans="1:22" x14ac:dyDescent="0.25">
      <c r="A4795" s="3" t="s">
        <v>158</v>
      </c>
      <c r="B4795" s="3" t="s">
        <v>89</v>
      </c>
      <c r="C4795" s="3" t="s">
        <v>9</v>
      </c>
      <c r="D4795" s="3" t="s">
        <v>262</v>
      </c>
      <c r="E4795" s="3">
        <v>0.56000000000000005</v>
      </c>
      <c r="F4795" s="3">
        <v>0.48</v>
      </c>
      <c r="G4795" s="3" t="s">
        <v>296</v>
      </c>
      <c r="H4795" s="2">
        <v>8130</v>
      </c>
      <c r="I4795" s="3" t="s">
        <v>281</v>
      </c>
      <c r="J4795" s="2">
        <v>3000</v>
      </c>
      <c r="K4795" s="3" t="s">
        <v>298</v>
      </c>
      <c r="L4795" s="2">
        <v>3</v>
      </c>
      <c r="M4795" s="3">
        <v>3.0116784217022844E-4</v>
      </c>
      <c r="N4795" s="3">
        <v>1.2206532845710887</v>
      </c>
      <c r="O4795" s="3">
        <v>3.6520396857919334E-3</v>
      </c>
      <c r="P4795" s="3">
        <v>1</v>
      </c>
      <c r="Q4795" s="3">
        <f t="shared" si="370"/>
        <v>3.6520396857919334E-3</v>
      </c>
      <c r="R4795" s="3">
        <v>0</v>
      </c>
      <c r="S4795" s="3">
        <v>5.7878294954209547E-4</v>
      </c>
      <c r="T4795" s="3">
        <v>1</v>
      </c>
      <c r="U4795" s="3">
        <f t="shared" si="371"/>
        <v>5.7878294954209547E-4</v>
      </c>
      <c r="V4795" s="3">
        <v>0</v>
      </c>
    </row>
    <row r="4796" spans="1:22" x14ac:dyDescent="0.25">
      <c r="A4796" s="3" t="s">
        <v>158</v>
      </c>
      <c r="B4796" s="3" t="s">
        <v>89</v>
      </c>
      <c r="C4796" s="3" t="s">
        <v>9</v>
      </c>
      <c r="D4796" s="3" t="s">
        <v>262</v>
      </c>
      <c r="E4796" s="3">
        <v>0.56000000000000005</v>
      </c>
      <c r="F4796" s="3">
        <v>0.48</v>
      </c>
      <c r="G4796" s="3" t="s">
        <v>296</v>
      </c>
      <c r="H4796" s="2">
        <v>8130</v>
      </c>
      <c r="I4796" s="3" t="s">
        <v>281</v>
      </c>
      <c r="J4796" s="2">
        <v>3000</v>
      </c>
      <c r="K4796" s="3" t="s">
        <v>299</v>
      </c>
      <c r="L4796" s="2">
        <v>4</v>
      </c>
      <c r="M4796" s="3">
        <v>2.773714590319594E-3</v>
      </c>
      <c r="N4796" s="3">
        <v>11.015555336151369</v>
      </c>
      <c r="O4796" s="3">
        <v>3.0018165821807573E-2</v>
      </c>
      <c r="P4796" s="3">
        <v>1</v>
      </c>
      <c r="Q4796" s="3">
        <f t="shared" si="370"/>
        <v>3.0018165821807573E-2</v>
      </c>
      <c r="R4796" s="3">
        <v>0</v>
      </c>
      <c r="S4796" s="3">
        <v>4.0988062191186997E-3</v>
      </c>
      <c r="T4796" s="3">
        <v>1</v>
      </c>
      <c r="U4796" s="3">
        <f t="shared" si="371"/>
        <v>4.0988062191186997E-3</v>
      </c>
      <c r="V4796" s="3">
        <v>0</v>
      </c>
    </row>
    <row r="4797" spans="1:22" x14ac:dyDescent="0.25">
      <c r="A4797" s="3" t="s">
        <v>158</v>
      </c>
      <c r="B4797" s="3" t="s">
        <v>89</v>
      </c>
      <c r="C4797" s="3" t="s">
        <v>9</v>
      </c>
      <c r="D4797" s="3" t="s">
        <v>262</v>
      </c>
      <c r="E4797" s="3">
        <v>0.56000000000000005</v>
      </c>
      <c r="F4797" s="3">
        <v>0.48</v>
      </c>
      <c r="G4797" s="3" t="s">
        <v>296</v>
      </c>
      <c r="H4797" s="2">
        <v>8130</v>
      </c>
      <c r="I4797" s="3" t="s">
        <v>281</v>
      </c>
      <c r="J4797" s="2">
        <v>8130</v>
      </c>
      <c r="K4797" s="3" t="s">
        <v>265</v>
      </c>
      <c r="L4797" s="2">
        <v>2</v>
      </c>
      <c r="M4797" s="3">
        <v>1.6405365942545055E-5</v>
      </c>
      <c r="N4797" s="3">
        <v>6.6019099967151607E-2</v>
      </c>
      <c r="O4797" s="3">
        <v>1.5895114473633856E-4</v>
      </c>
      <c r="P4797" s="3">
        <v>1</v>
      </c>
      <c r="Q4797" s="3">
        <f t="shared" si="370"/>
        <v>1.5895114473633856E-4</v>
      </c>
      <c r="R4797" s="3">
        <f t="shared" ref="R4797:R4814" si="376">Q4797</f>
        <v>1.5895114473633856E-4</v>
      </c>
      <c r="S4797" s="3">
        <v>2.1729236278904382E-5</v>
      </c>
      <c r="T4797" s="3">
        <v>1</v>
      </c>
      <c r="U4797" s="3">
        <f t="shared" si="371"/>
        <v>2.1729236278904382E-5</v>
      </c>
      <c r="V4797" s="3">
        <f t="shared" ref="V4797:V4814" si="377">U4797</f>
        <v>2.1729236278904382E-5</v>
      </c>
    </row>
    <row r="4798" spans="1:22" x14ac:dyDescent="0.25">
      <c r="A4798" s="3" t="s">
        <v>158</v>
      </c>
      <c r="B4798" s="3" t="s">
        <v>310</v>
      </c>
      <c r="C4798" s="3" t="s">
        <v>9</v>
      </c>
      <c r="D4798" s="3" t="s">
        <v>197</v>
      </c>
      <c r="E4798" s="3">
        <v>0.56000000000000005</v>
      </c>
      <c r="F4798" s="3">
        <v>0.48</v>
      </c>
      <c r="G4798" s="3" t="s">
        <v>283</v>
      </c>
      <c r="H4798" s="2">
        <v>8130</v>
      </c>
      <c r="I4798" s="3" t="s">
        <v>281</v>
      </c>
      <c r="J4798" s="2">
        <v>8130</v>
      </c>
      <c r="K4798" s="3" t="s">
        <v>322</v>
      </c>
      <c r="L4798" s="2">
        <v>1</v>
      </c>
      <c r="M4798" s="3">
        <v>4.583193819797193E-3</v>
      </c>
      <c r="N4798" s="3">
        <v>18.515021718478341</v>
      </c>
      <c r="O4798" s="3">
        <v>4.104066948031556E-2</v>
      </c>
      <c r="P4798" s="3">
        <v>1</v>
      </c>
      <c r="Q4798" s="3">
        <f t="shared" si="370"/>
        <v>4.104066948031556E-2</v>
      </c>
      <c r="R4798" s="3">
        <f t="shared" si="376"/>
        <v>4.104066948031556E-2</v>
      </c>
      <c r="S4798" s="3">
        <v>5.4232449268225716E-3</v>
      </c>
      <c r="T4798" s="3">
        <v>1</v>
      </c>
      <c r="U4798" s="3">
        <f t="shared" si="371"/>
        <v>5.4232449268225716E-3</v>
      </c>
      <c r="V4798" s="3">
        <f t="shared" si="377"/>
        <v>5.4232449268225716E-3</v>
      </c>
    </row>
    <row r="4799" spans="1:22" x14ac:dyDescent="0.25">
      <c r="A4799" s="3" t="s">
        <v>158</v>
      </c>
      <c r="B4799" s="3" t="s">
        <v>89</v>
      </c>
      <c r="C4799" s="3" t="s">
        <v>9</v>
      </c>
      <c r="D4799" s="3" t="s">
        <v>262</v>
      </c>
      <c r="E4799" s="3">
        <v>0.56000000000000005</v>
      </c>
      <c r="F4799" s="3">
        <v>0.48</v>
      </c>
      <c r="G4799" s="3" t="s">
        <v>296</v>
      </c>
      <c r="H4799" s="2">
        <v>8130</v>
      </c>
      <c r="I4799" s="3" t="s">
        <v>281</v>
      </c>
      <c r="J4799" s="2">
        <v>8130</v>
      </c>
      <c r="K4799" s="3" t="s">
        <v>299</v>
      </c>
      <c r="L4799" s="2">
        <v>2</v>
      </c>
      <c r="M4799" s="3">
        <v>8.723574099943612E-3</v>
      </c>
      <c r="N4799" s="3">
        <v>34.562766936265227</v>
      </c>
      <c r="O4799" s="3">
        <v>9.3098557351476013E-2</v>
      </c>
      <c r="P4799" s="3">
        <v>1</v>
      </c>
      <c r="Q4799" s="3">
        <f t="shared" si="370"/>
        <v>9.3098557351476013E-2</v>
      </c>
      <c r="R4799" s="3">
        <f t="shared" si="376"/>
        <v>9.3098557351476013E-2</v>
      </c>
      <c r="S4799" s="3">
        <v>1.2444553156840012E-2</v>
      </c>
      <c r="T4799" s="3">
        <v>1</v>
      </c>
      <c r="U4799" s="3">
        <f t="shared" si="371"/>
        <v>1.2444553156840012E-2</v>
      </c>
      <c r="V4799" s="3">
        <f t="shared" si="377"/>
        <v>1.2444553156840012E-2</v>
      </c>
    </row>
    <row r="4800" spans="1:22" x14ac:dyDescent="0.25">
      <c r="A4800" s="3" t="s">
        <v>158</v>
      </c>
      <c r="B4800" s="3" t="s">
        <v>89</v>
      </c>
      <c r="C4800" s="3" t="s">
        <v>9</v>
      </c>
      <c r="D4800" s="3" t="s">
        <v>262</v>
      </c>
      <c r="E4800" s="3">
        <v>0.56000000000000005</v>
      </c>
      <c r="F4800" s="3">
        <v>0.48</v>
      </c>
      <c r="G4800" s="3" t="s">
        <v>283</v>
      </c>
      <c r="H4800" s="2">
        <v>8130</v>
      </c>
      <c r="I4800" s="3" t="s">
        <v>281</v>
      </c>
      <c r="J4800" s="2">
        <v>8130</v>
      </c>
      <c r="K4800" s="3" t="s">
        <v>284</v>
      </c>
      <c r="L4800" s="2">
        <v>3</v>
      </c>
      <c r="M4800" s="3">
        <v>6.30685238510902E-2</v>
      </c>
      <c r="N4800" s="3">
        <v>225.16159008962225</v>
      </c>
      <c r="O4800" s="3">
        <v>0.48430196080510451</v>
      </c>
      <c r="P4800" s="3">
        <v>1</v>
      </c>
      <c r="Q4800" s="3">
        <f t="shared" si="370"/>
        <v>0.48430196080510451</v>
      </c>
      <c r="R4800" s="3">
        <f t="shared" si="376"/>
        <v>0.48430196080510451</v>
      </c>
      <c r="S4800" s="3">
        <v>6.6143215838024544E-2</v>
      </c>
      <c r="T4800" s="3">
        <v>1</v>
      </c>
      <c r="U4800" s="3">
        <f t="shared" si="371"/>
        <v>6.6143215838024544E-2</v>
      </c>
      <c r="V4800" s="3">
        <f t="shared" si="377"/>
        <v>6.6143215838024544E-2</v>
      </c>
    </row>
    <row r="4801" spans="1:22" x14ac:dyDescent="0.25">
      <c r="A4801" s="3" t="s">
        <v>158</v>
      </c>
      <c r="B4801" s="3" t="s">
        <v>89</v>
      </c>
      <c r="C4801" s="3" t="s">
        <v>9</v>
      </c>
      <c r="D4801" s="3" t="s">
        <v>262</v>
      </c>
      <c r="E4801" s="3">
        <v>0.56000000000000005</v>
      </c>
      <c r="F4801" s="3">
        <v>0.48</v>
      </c>
      <c r="G4801" s="3" t="s">
        <v>309</v>
      </c>
      <c r="H4801" s="2">
        <v>8130</v>
      </c>
      <c r="I4801" s="3" t="s">
        <v>281</v>
      </c>
      <c r="J4801" s="2">
        <v>8130</v>
      </c>
      <c r="K4801" s="3" t="s">
        <v>266</v>
      </c>
      <c r="L4801" s="2">
        <v>10</v>
      </c>
      <c r="M4801" s="3">
        <v>0.18392707178474912</v>
      </c>
      <c r="N4801" s="3">
        <v>399.66644430938084</v>
      </c>
      <c r="O4801" s="3">
        <v>0.87385587524889252</v>
      </c>
      <c r="P4801" s="3">
        <v>1</v>
      </c>
      <c r="Q4801" s="3">
        <f t="shared" si="370"/>
        <v>0.87385587524889252</v>
      </c>
      <c r="R4801" s="3">
        <f t="shared" si="376"/>
        <v>0.87385587524889252</v>
      </c>
      <c r="S4801" s="3">
        <v>0.10912296982086969</v>
      </c>
      <c r="T4801" s="3">
        <v>1</v>
      </c>
      <c r="U4801" s="3">
        <f t="shared" si="371"/>
        <v>0.10912296982086969</v>
      </c>
      <c r="V4801" s="3">
        <f t="shared" si="377"/>
        <v>0.10912296982086969</v>
      </c>
    </row>
    <row r="4802" spans="1:22" x14ac:dyDescent="0.25">
      <c r="A4802" s="3" t="s">
        <v>158</v>
      </c>
      <c r="B4802" s="3" t="s">
        <v>310</v>
      </c>
      <c r="C4802" s="3" t="s">
        <v>9</v>
      </c>
      <c r="D4802" s="3" t="s">
        <v>197</v>
      </c>
      <c r="E4802" s="3">
        <v>0.56000000000000005</v>
      </c>
      <c r="F4802" s="3">
        <v>0.48</v>
      </c>
      <c r="G4802" s="3" t="s">
        <v>320</v>
      </c>
      <c r="H4802" s="2">
        <v>8130</v>
      </c>
      <c r="I4802" s="3" t="s">
        <v>281</v>
      </c>
      <c r="J4802" s="2">
        <v>8130</v>
      </c>
      <c r="K4802" s="3" t="s">
        <v>314</v>
      </c>
      <c r="L4802" s="2">
        <v>9</v>
      </c>
      <c r="M4802" s="3">
        <v>1.4812320611973271</v>
      </c>
      <c r="N4802" s="3">
        <v>5039.5839149614058</v>
      </c>
      <c r="O4802" s="3">
        <v>11.972591583791441</v>
      </c>
      <c r="P4802" s="3">
        <v>1</v>
      </c>
      <c r="Q4802" s="3">
        <f t="shared" ref="Q4802:Q4865" si="378">O4802*P4802</f>
        <v>11.972591583791441</v>
      </c>
      <c r="R4802" s="3">
        <f t="shared" si="376"/>
        <v>11.972591583791441</v>
      </c>
      <c r="S4802" s="3">
        <v>1.7007508494005692</v>
      </c>
      <c r="T4802" s="3">
        <v>1</v>
      </c>
      <c r="U4802" s="3">
        <f t="shared" ref="U4802:U4865" si="379">S4802*T4802</f>
        <v>1.7007508494005692</v>
      </c>
      <c r="V4802" s="3">
        <f t="shared" si="377"/>
        <v>1.7007508494005692</v>
      </c>
    </row>
    <row r="4803" spans="1:22" x14ac:dyDescent="0.25">
      <c r="A4803" s="3" t="s">
        <v>158</v>
      </c>
      <c r="B4803" s="3" t="s">
        <v>89</v>
      </c>
      <c r="C4803" s="3" t="s">
        <v>9</v>
      </c>
      <c r="D4803" s="3" t="s">
        <v>262</v>
      </c>
      <c r="E4803" s="3">
        <v>0.56000000000000005</v>
      </c>
      <c r="F4803" s="3">
        <v>0.48</v>
      </c>
      <c r="G4803" s="3" t="s">
        <v>277</v>
      </c>
      <c r="H4803" s="2">
        <v>8130</v>
      </c>
      <c r="I4803" s="3" t="s">
        <v>281</v>
      </c>
      <c r="J4803" s="2">
        <v>8130</v>
      </c>
      <c r="K4803" s="3" t="s">
        <v>274</v>
      </c>
      <c r="L4803" s="2">
        <v>30</v>
      </c>
      <c r="M4803" s="3">
        <v>3.1267277342067423</v>
      </c>
      <c r="N4803" s="3">
        <v>12443.126664622832</v>
      </c>
      <c r="O4803" s="3">
        <v>29.439135720946421</v>
      </c>
      <c r="P4803" s="3">
        <v>1</v>
      </c>
      <c r="Q4803" s="3">
        <f t="shared" si="378"/>
        <v>29.439135720946421</v>
      </c>
      <c r="R4803" s="3">
        <f t="shared" si="376"/>
        <v>29.439135720946421</v>
      </c>
      <c r="S4803" s="3">
        <v>3.9873598533147305</v>
      </c>
      <c r="T4803" s="3">
        <v>1</v>
      </c>
      <c r="U4803" s="3">
        <f t="shared" si="379"/>
        <v>3.9873598533147305</v>
      </c>
      <c r="V4803" s="3">
        <f t="shared" si="377"/>
        <v>3.9873598533147305</v>
      </c>
    </row>
    <row r="4804" spans="1:22" x14ac:dyDescent="0.25">
      <c r="A4804" s="3" t="s">
        <v>158</v>
      </c>
      <c r="B4804" s="3" t="s">
        <v>89</v>
      </c>
      <c r="C4804" s="3" t="s">
        <v>9</v>
      </c>
      <c r="D4804" s="3" t="s">
        <v>262</v>
      </c>
      <c r="E4804" s="3">
        <v>0.56000000000000005</v>
      </c>
      <c r="F4804" s="3">
        <v>0.48</v>
      </c>
      <c r="G4804" s="3" t="s">
        <v>264</v>
      </c>
      <c r="H4804" s="2">
        <v>8130</v>
      </c>
      <c r="I4804" s="3" t="s">
        <v>281</v>
      </c>
      <c r="J4804" s="2">
        <v>8130</v>
      </c>
      <c r="K4804" s="3" t="s">
        <v>264</v>
      </c>
      <c r="L4804" s="2">
        <v>140</v>
      </c>
      <c r="M4804" s="3">
        <v>42.666084315103348</v>
      </c>
      <c r="N4804" s="3">
        <v>173114.49868274108</v>
      </c>
      <c r="O4804" s="3">
        <v>445.16066104039533</v>
      </c>
      <c r="P4804" s="3">
        <v>1</v>
      </c>
      <c r="Q4804" s="3">
        <f t="shared" si="378"/>
        <v>445.16066104039533</v>
      </c>
      <c r="R4804" s="3">
        <f t="shared" si="376"/>
        <v>445.16066104039533</v>
      </c>
      <c r="S4804" s="3">
        <v>61.360581267102546</v>
      </c>
      <c r="T4804" s="3">
        <v>1</v>
      </c>
      <c r="U4804" s="3">
        <f t="shared" si="379"/>
        <v>61.360581267102546</v>
      </c>
      <c r="V4804" s="3">
        <f t="shared" si="377"/>
        <v>61.360581267102546</v>
      </c>
    </row>
    <row r="4805" spans="1:22" x14ac:dyDescent="0.25">
      <c r="A4805" s="3" t="s">
        <v>158</v>
      </c>
      <c r="B4805" s="3" t="s">
        <v>89</v>
      </c>
      <c r="C4805" s="3" t="s">
        <v>9</v>
      </c>
      <c r="D4805" s="3" t="s">
        <v>262</v>
      </c>
      <c r="E4805" s="3">
        <v>0.56000000000000005</v>
      </c>
      <c r="F4805" s="3">
        <v>0.48</v>
      </c>
      <c r="G4805" s="3" t="s">
        <v>17</v>
      </c>
      <c r="H4805" s="2">
        <v>8140</v>
      </c>
      <c r="I4805" s="3" t="s">
        <v>12</v>
      </c>
      <c r="J4805" s="2">
        <v>2000</v>
      </c>
      <c r="K4805" s="3" t="s">
        <v>263</v>
      </c>
      <c r="L4805" s="2">
        <v>154</v>
      </c>
      <c r="M4805" s="3">
        <v>20.177219183699645</v>
      </c>
      <c r="N4805" s="3">
        <v>81140.228652153397</v>
      </c>
      <c r="O4805" s="3">
        <v>195.22146994380813</v>
      </c>
      <c r="P4805" s="3">
        <v>1</v>
      </c>
      <c r="Q4805" s="3">
        <f t="shared" si="378"/>
        <v>195.22146994380813</v>
      </c>
      <c r="R4805" s="4">
        <f t="shared" si="376"/>
        <v>195.22146994380813</v>
      </c>
      <c r="S4805" s="3">
        <v>24.957807879096194</v>
      </c>
      <c r="T4805" s="3">
        <v>1</v>
      </c>
      <c r="U4805" s="3">
        <f t="shared" si="379"/>
        <v>24.957807879096194</v>
      </c>
      <c r="V4805" s="3">
        <f t="shared" si="377"/>
        <v>24.957807879096194</v>
      </c>
    </row>
    <row r="4806" spans="1:22" x14ac:dyDescent="0.25">
      <c r="A4806" s="3" t="s">
        <v>158</v>
      </c>
      <c r="B4806" s="3" t="s">
        <v>310</v>
      </c>
      <c r="C4806" s="3" t="s">
        <v>9</v>
      </c>
      <c r="D4806" s="3" t="s">
        <v>312</v>
      </c>
      <c r="E4806" s="3">
        <v>0.56000000000000005</v>
      </c>
      <c r="F4806" s="3">
        <v>0.48</v>
      </c>
      <c r="G4806" s="3" t="s">
        <v>17</v>
      </c>
      <c r="H4806" s="2">
        <v>8140</v>
      </c>
      <c r="I4806" s="3" t="s">
        <v>12</v>
      </c>
      <c r="J4806" s="2">
        <v>2000</v>
      </c>
      <c r="K4806" s="3" t="s">
        <v>263</v>
      </c>
      <c r="L4806" s="2">
        <v>4</v>
      </c>
      <c r="M4806" s="3">
        <v>1.5414066713093388E-3</v>
      </c>
      <c r="N4806" s="3">
        <v>4.9194571499679007</v>
      </c>
      <c r="O4806" s="3">
        <v>1.2923090914437298E-2</v>
      </c>
      <c r="P4806" s="3">
        <v>1</v>
      </c>
      <c r="Q4806" s="3">
        <f t="shared" si="378"/>
        <v>1.2923090914437298E-2</v>
      </c>
      <c r="R4806" s="4">
        <f t="shared" si="376"/>
        <v>1.2923090914437298E-2</v>
      </c>
      <c r="S4806" s="3">
        <v>1.7727131259878976E-3</v>
      </c>
      <c r="T4806" s="3">
        <v>1</v>
      </c>
      <c r="U4806" s="3">
        <f t="shared" si="379"/>
        <v>1.7727131259878976E-3</v>
      </c>
      <c r="V4806" s="3">
        <f t="shared" si="377"/>
        <v>1.7727131259878976E-3</v>
      </c>
    </row>
    <row r="4807" spans="1:22" x14ac:dyDescent="0.25">
      <c r="A4807" s="3" t="s">
        <v>158</v>
      </c>
      <c r="B4807" s="3" t="s">
        <v>310</v>
      </c>
      <c r="C4807" s="3" t="s">
        <v>9</v>
      </c>
      <c r="D4807" s="3" t="s">
        <v>312</v>
      </c>
      <c r="E4807" s="3">
        <v>0.56000000000000005</v>
      </c>
      <c r="F4807" s="3">
        <v>0.48</v>
      </c>
      <c r="G4807" s="3" t="s">
        <v>17</v>
      </c>
      <c r="H4807" s="2">
        <v>8140</v>
      </c>
      <c r="I4807" s="3" t="s">
        <v>12</v>
      </c>
      <c r="J4807" s="2">
        <v>2000</v>
      </c>
      <c r="K4807" s="3" t="s">
        <v>316</v>
      </c>
      <c r="L4807" s="2">
        <v>6</v>
      </c>
      <c r="M4807" s="3">
        <v>1.1216679844113939E-2</v>
      </c>
      <c r="N4807" s="3">
        <v>42.02221279058994</v>
      </c>
      <c r="O4807" s="3">
        <v>9.6599067536076708E-2</v>
      </c>
      <c r="P4807" s="3">
        <v>1</v>
      </c>
      <c r="Q4807" s="3">
        <f t="shared" si="378"/>
        <v>9.6599067536076708E-2</v>
      </c>
      <c r="R4807" s="4">
        <f t="shared" si="376"/>
        <v>9.6599067536076708E-2</v>
      </c>
      <c r="S4807" s="3">
        <v>1.257552159988729E-2</v>
      </c>
      <c r="T4807" s="3">
        <v>1</v>
      </c>
      <c r="U4807" s="3">
        <f t="shared" si="379"/>
        <v>1.257552159988729E-2</v>
      </c>
      <c r="V4807" s="3">
        <f t="shared" si="377"/>
        <v>1.257552159988729E-2</v>
      </c>
    </row>
    <row r="4808" spans="1:22" x14ac:dyDescent="0.25">
      <c r="A4808" s="3" t="s">
        <v>158</v>
      </c>
      <c r="B4808" s="3" t="s">
        <v>89</v>
      </c>
      <c r="C4808" s="3" t="s">
        <v>9</v>
      </c>
      <c r="D4808" s="3" t="s">
        <v>262</v>
      </c>
      <c r="E4808" s="3">
        <v>0.56000000000000005</v>
      </c>
      <c r="F4808" s="3">
        <v>0.48</v>
      </c>
      <c r="G4808" s="3" t="s">
        <v>17</v>
      </c>
      <c r="H4808" s="2">
        <v>8140</v>
      </c>
      <c r="I4808" s="3" t="s">
        <v>12</v>
      </c>
      <c r="J4808" s="2">
        <v>2000</v>
      </c>
      <c r="K4808" s="3" t="s">
        <v>271</v>
      </c>
      <c r="L4808" s="2">
        <v>2</v>
      </c>
      <c r="M4808" s="3">
        <v>1.3702417262971615E-2</v>
      </c>
      <c r="N4808" s="3">
        <v>55.112263980264977</v>
      </c>
      <c r="O4808" s="3">
        <v>0.12785756973231666</v>
      </c>
      <c r="P4808" s="3">
        <v>1</v>
      </c>
      <c r="Q4808" s="3">
        <f t="shared" si="378"/>
        <v>0.12785756973231666</v>
      </c>
      <c r="R4808" s="4">
        <f t="shared" si="376"/>
        <v>0.12785756973231666</v>
      </c>
      <c r="S4808" s="3">
        <v>1.6509593688696245E-2</v>
      </c>
      <c r="T4808" s="3">
        <v>1</v>
      </c>
      <c r="U4808" s="3">
        <f t="shared" si="379"/>
        <v>1.6509593688696245E-2</v>
      </c>
      <c r="V4808" s="3">
        <f t="shared" si="377"/>
        <v>1.6509593688696245E-2</v>
      </c>
    </row>
    <row r="4809" spans="1:22" x14ac:dyDescent="0.25">
      <c r="A4809" s="3" t="s">
        <v>158</v>
      </c>
      <c r="B4809" s="3" t="s">
        <v>310</v>
      </c>
      <c r="C4809" s="3" t="s">
        <v>9</v>
      </c>
      <c r="D4809" s="3" t="s">
        <v>197</v>
      </c>
      <c r="E4809" s="3">
        <v>0.56000000000000005</v>
      </c>
      <c r="F4809" s="3">
        <v>0.48</v>
      </c>
      <c r="G4809" s="3" t="s">
        <v>17</v>
      </c>
      <c r="H4809" s="2">
        <v>8140</v>
      </c>
      <c r="I4809" s="3" t="s">
        <v>12</v>
      </c>
      <c r="J4809" s="2">
        <v>2000</v>
      </c>
      <c r="K4809" s="3" t="s">
        <v>319</v>
      </c>
      <c r="L4809" s="2">
        <v>7</v>
      </c>
      <c r="M4809" s="3">
        <v>5.2013994117152303E-3</v>
      </c>
      <c r="N4809" s="3">
        <v>15.70414704027586</v>
      </c>
      <c r="O4809" s="3">
        <v>4.2217599154026869E-2</v>
      </c>
      <c r="P4809" s="3">
        <v>1</v>
      </c>
      <c r="Q4809" s="3">
        <f t="shared" si="378"/>
        <v>4.2217599154026869E-2</v>
      </c>
      <c r="R4809" s="4">
        <f t="shared" si="376"/>
        <v>4.2217599154026869E-2</v>
      </c>
      <c r="S4809" s="3">
        <v>5.9206476206324788E-3</v>
      </c>
      <c r="T4809" s="3">
        <v>1</v>
      </c>
      <c r="U4809" s="3">
        <f t="shared" si="379"/>
        <v>5.9206476206324788E-3</v>
      </c>
      <c r="V4809" s="3">
        <f t="shared" si="377"/>
        <v>5.9206476206324788E-3</v>
      </c>
    </row>
    <row r="4810" spans="1:22" x14ac:dyDescent="0.25">
      <c r="A4810" s="3" t="s">
        <v>158</v>
      </c>
      <c r="B4810" s="3" t="s">
        <v>89</v>
      </c>
      <c r="C4810" s="3" t="s">
        <v>9</v>
      </c>
      <c r="D4810" s="3" t="s">
        <v>262</v>
      </c>
      <c r="E4810" s="3">
        <v>0.56000000000000005</v>
      </c>
      <c r="F4810" s="3">
        <v>0.48</v>
      </c>
      <c r="G4810" s="3" t="s">
        <v>17</v>
      </c>
      <c r="H4810" s="2">
        <v>8140</v>
      </c>
      <c r="I4810" s="3" t="s">
        <v>12</v>
      </c>
      <c r="J4810" s="2">
        <v>2000</v>
      </c>
      <c r="K4810" s="3" t="s">
        <v>264</v>
      </c>
      <c r="L4810" s="2">
        <v>82</v>
      </c>
      <c r="M4810" s="3">
        <v>2.6925830329545906</v>
      </c>
      <c r="N4810" s="3">
        <v>9905.1670950934003</v>
      </c>
      <c r="O4810" s="3">
        <v>24.061653009343264</v>
      </c>
      <c r="P4810" s="3">
        <v>1</v>
      </c>
      <c r="Q4810" s="3">
        <f t="shared" si="378"/>
        <v>24.061653009343264</v>
      </c>
      <c r="R4810" s="4">
        <f t="shared" si="376"/>
        <v>24.061653009343264</v>
      </c>
      <c r="S4810" s="3">
        <v>2.9734540316039428</v>
      </c>
      <c r="T4810" s="3">
        <v>1</v>
      </c>
      <c r="U4810" s="3">
        <f t="shared" si="379"/>
        <v>2.9734540316039428</v>
      </c>
      <c r="V4810" s="3">
        <f t="shared" si="377"/>
        <v>2.9734540316039428</v>
      </c>
    </row>
    <row r="4811" spans="1:22" x14ac:dyDescent="0.25">
      <c r="A4811" s="3" t="s">
        <v>158</v>
      </c>
      <c r="B4811" s="3" t="s">
        <v>310</v>
      </c>
      <c r="C4811" s="3" t="s">
        <v>9</v>
      </c>
      <c r="D4811" s="3" t="s">
        <v>312</v>
      </c>
      <c r="E4811" s="3">
        <v>0.56000000000000005</v>
      </c>
      <c r="F4811" s="3">
        <v>0.48</v>
      </c>
      <c r="G4811" s="3" t="s">
        <v>17</v>
      </c>
      <c r="H4811" s="2">
        <v>8140</v>
      </c>
      <c r="I4811" s="3" t="s">
        <v>12</v>
      </c>
      <c r="J4811" s="2">
        <v>2000</v>
      </c>
      <c r="K4811" s="3" t="s">
        <v>264</v>
      </c>
      <c r="L4811" s="2">
        <v>29</v>
      </c>
      <c r="M4811" s="3">
        <v>4.0193885541839041E-3</v>
      </c>
      <c r="N4811" s="3">
        <v>13.516231473012363</v>
      </c>
      <c r="O4811" s="3">
        <v>3.5949435239418369E-2</v>
      </c>
      <c r="P4811" s="3">
        <v>1</v>
      </c>
      <c r="Q4811" s="3">
        <f t="shared" si="378"/>
        <v>3.5949435239418369E-2</v>
      </c>
      <c r="R4811" s="4">
        <f t="shared" si="376"/>
        <v>3.5949435239418369E-2</v>
      </c>
      <c r="S4811" s="3">
        <v>5.0296033187064507E-3</v>
      </c>
      <c r="T4811" s="3">
        <v>1</v>
      </c>
      <c r="U4811" s="3">
        <f t="shared" si="379"/>
        <v>5.0296033187064507E-3</v>
      </c>
      <c r="V4811" s="3">
        <f t="shared" si="377"/>
        <v>5.0296033187064507E-3</v>
      </c>
    </row>
    <row r="4812" spans="1:22" x14ac:dyDescent="0.25">
      <c r="A4812" s="3" t="s">
        <v>158</v>
      </c>
      <c r="B4812" s="3" t="s">
        <v>310</v>
      </c>
      <c r="C4812" s="3" t="s">
        <v>9</v>
      </c>
      <c r="D4812" s="3" t="s">
        <v>197</v>
      </c>
      <c r="E4812" s="3">
        <v>0.56000000000000005</v>
      </c>
      <c r="F4812" s="3">
        <v>0.48</v>
      </c>
      <c r="G4812" s="3" t="s">
        <v>17</v>
      </c>
      <c r="H4812" s="2">
        <v>8140</v>
      </c>
      <c r="I4812" s="3" t="s">
        <v>12</v>
      </c>
      <c r="J4812" s="2">
        <v>2000</v>
      </c>
      <c r="K4812" s="3" t="s">
        <v>264</v>
      </c>
      <c r="L4812" s="2">
        <v>40</v>
      </c>
      <c r="M4812" s="3">
        <v>1.1858666391568001E-2</v>
      </c>
      <c r="N4812" s="3">
        <v>38.901906947613213</v>
      </c>
      <c r="O4812" s="3">
        <v>0.10259803695540774</v>
      </c>
      <c r="P4812" s="3">
        <v>1</v>
      </c>
      <c r="Q4812" s="3">
        <f t="shared" si="378"/>
        <v>0.10259803695540774</v>
      </c>
      <c r="R4812" s="4">
        <f t="shared" si="376"/>
        <v>0.10259803695540774</v>
      </c>
      <c r="S4812" s="3">
        <v>1.4946757761153413E-2</v>
      </c>
      <c r="T4812" s="3">
        <v>1</v>
      </c>
      <c r="U4812" s="3">
        <f t="shared" si="379"/>
        <v>1.4946757761153413E-2</v>
      </c>
      <c r="V4812" s="3">
        <f t="shared" si="377"/>
        <v>1.4946757761153413E-2</v>
      </c>
    </row>
    <row r="4813" spans="1:22" x14ac:dyDescent="0.25">
      <c r="A4813" s="3" t="s">
        <v>158</v>
      </c>
      <c r="B4813" s="3" t="s">
        <v>89</v>
      </c>
      <c r="C4813" s="3" t="s">
        <v>9</v>
      </c>
      <c r="D4813" s="3" t="s">
        <v>262</v>
      </c>
      <c r="E4813" s="3">
        <v>0.56000000000000005</v>
      </c>
      <c r="F4813" s="3">
        <v>0.48</v>
      </c>
      <c r="G4813" s="3" t="s">
        <v>17</v>
      </c>
      <c r="H4813" s="2">
        <v>8140</v>
      </c>
      <c r="I4813" s="3" t="s">
        <v>12</v>
      </c>
      <c r="J4813" s="2">
        <v>2000</v>
      </c>
      <c r="K4813" s="3" t="s">
        <v>265</v>
      </c>
      <c r="L4813" s="2">
        <v>6</v>
      </c>
      <c r="M4813" s="3">
        <v>8.0485941611406573E-3</v>
      </c>
      <c r="N4813" s="3">
        <v>25.832068066319074</v>
      </c>
      <c r="O4813" s="3">
        <v>5.5457986046720385E-2</v>
      </c>
      <c r="P4813" s="3">
        <v>1</v>
      </c>
      <c r="Q4813" s="3">
        <f t="shared" si="378"/>
        <v>5.5457986046720385E-2</v>
      </c>
      <c r="R4813" s="4">
        <f t="shared" si="376"/>
        <v>5.5457986046720385E-2</v>
      </c>
      <c r="S4813" s="3">
        <v>7.0044147671566468E-3</v>
      </c>
      <c r="T4813" s="3">
        <v>1</v>
      </c>
      <c r="U4813" s="3">
        <f t="shared" si="379"/>
        <v>7.0044147671566468E-3</v>
      </c>
      <c r="V4813" s="3">
        <f t="shared" si="377"/>
        <v>7.0044147671566468E-3</v>
      </c>
    </row>
    <row r="4814" spans="1:22" x14ac:dyDescent="0.25">
      <c r="A4814" s="3" t="s">
        <v>158</v>
      </c>
      <c r="B4814" s="3" t="s">
        <v>351</v>
      </c>
      <c r="C4814" s="3" t="s">
        <v>352</v>
      </c>
      <c r="D4814" s="3" t="s">
        <v>353</v>
      </c>
      <c r="E4814" s="3">
        <v>0.36</v>
      </c>
      <c r="F4814" s="3">
        <v>0.57999999999999996</v>
      </c>
      <c r="G4814" s="3" t="s">
        <v>17</v>
      </c>
      <c r="H4814" s="2">
        <v>8140</v>
      </c>
      <c r="I4814" s="3" t="s">
        <v>12</v>
      </c>
      <c r="J4814" s="2">
        <v>2000</v>
      </c>
      <c r="K4814" s="3" t="s">
        <v>272</v>
      </c>
      <c r="L4814" s="2">
        <v>10</v>
      </c>
      <c r="M4814" s="3">
        <v>2.2705603199070598E-2</v>
      </c>
      <c r="N4814" s="3">
        <v>73.029829251903379</v>
      </c>
      <c r="O4814" s="3">
        <v>0.19155360875688807</v>
      </c>
      <c r="P4814" s="3">
        <v>1</v>
      </c>
      <c r="Q4814" s="3">
        <f t="shared" si="378"/>
        <v>0.19155360875688807</v>
      </c>
      <c r="R4814" s="4">
        <f t="shared" si="376"/>
        <v>0.19155360875688807</v>
      </c>
      <c r="S4814" s="3">
        <v>2.67666361527455E-2</v>
      </c>
      <c r="T4814" s="3">
        <v>1</v>
      </c>
      <c r="U4814" s="3">
        <f t="shared" si="379"/>
        <v>2.67666361527455E-2</v>
      </c>
      <c r="V4814" s="3">
        <f t="shared" si="377"/>
        <v>2.67666361527455E-2</v>
      </c>
    </row>
    <row r="4815" spans="1:22" x14ac:dyDescent="0.25">
      <c r="A4815" s="3" t="s">
        <v>158</v>
      </c>
      <c r="B4815" s="3" t="s">
        <v>89</v>
      </c>
      <c r="C4815" s="3" t="s">
        <v>9</v>
      </c>
      <c r="D4815" s="3" t="s">
        <v>262</v>
      </c>
      <c r="E4815" s="3">
        <v>0.56000000000000005</v>
      </c>
      <c r="F4815" s="3">
        <v>0.48</v>
      </c>
      <c r="G4815" s="3" t="s">
        <v>277</v>
      </c>
      <c r="H4815" s="2">
        <v>8140</v>
      </c>
      <c r="I4815" s="3" t="s">
        <v>12</v>
      </c>
      <c r="J4815" s="2">
        <v>3000</v>
      </c>
      <c r="K4815" s="3" t="s">
        <v>274</v>
      </c>
      <c r="L4815" s="2">
        <v>24</v>
      </c>
      <c r="M4815" s="3">
        <v>0.47459000181716476</v>
      </c>
      <c r="N4815" s="3">
        <v>1501.4770741062857</v>
      </c>
      <c r="O4815" s="3">
        <v>3.4863605861390341</v>
      </c>
      <c r="P4815" s="3">
        <v>1</v>
      </c>
      <c r="Q4815" s="3">
        <f t="shared" si="378"/>
        <v>3.4863605861390341</v>
      </c>
      <c r="R4815" s="3">
        <v>0</v>
      </c>
      <c r="S4815" s="3">
        <v>0.43247911207552731</v>
      </c>
      <c r="T4815" s="3">
        <v>1</v>
      </c>
      <c r="U4815" s="3">
        <f t="shared" si="379"/>
        <v>0.43247911207552731</v>
      </c>
      <c r="V4815" s="3">
        <v>0</v>
      </c>
    </row>
    <row r="4816" spans="1:22" x14ac:dyDescent="0.25">
      <c r="A4816" s="3" t="s">
        <v>158</v>
      </c>
      <c r="B4816" s="3" t="s">
        <v>89</v>
      </c>
      <c r="C4816" s="3" t="s">
        <v>9</v>
      </c>
      <c r="D4816" s="3" t="s">
        <v>262</v>
      </c>
      <c r="E4816" s="3">
        <v>0.56000000000000005</v>
      </c>
      <c r="F4816" s="3">
        <v>0.48</v>
      </c>
      <c r="G4816" s="3" t="s">
        <v>294</v>
      </c>
      <c r="H4816" s="2">
        <v>8140</v>
      </c>
      <c r="I4816" s="3" t="s">
        <v>12</v>
      </c>
      <c r="J4816" s="2">
        <v>3000</v>
      </c>
      <c r="K4816" s="3" t="s">
        <v>295</v>
      </c>
      <c r="L4816" s="2">
        <v>7</v>
      </c>
      <c r="M4816" s="3">
        <v>1.575677424315873E-2</v>
      </c>
      <c r="N4816" s="3">
        <v>47.953687384597679</v>
      </c>
      <c r="O4816" s="3">
        <v>0.10919039263827607</v>
      </c>
      <c r="P4816" s="3">
        <v>1</v>
      </c>
      <c r="Q4816" s="3">
        <f t="shared" si="378"/>
        <v>0.10919039263827607</v>
      </c>
      <c r="R4816" s="3">
        <v>0</v>
      </c>
      <c r="S4816" s="3">
        <v>1.4308849975367979E-2</v>
      </c>
      <c r="T4816" s="3">
        <v>1</v>
      </c>
      <c r="U4816" s="3">
        <f t="shared" si="379"/>
        <v>1.4308849975367979E-2</v>
      </c>
      <c r="V4816" s="3">
        <v>0</v>
      </c>
    </row>
    <row r="4817" spans="1:22" x14ac:dyDescent="0.25">
      <c r="A4817" s="3" t="s">
        <v>158</v>
      </c>
      <c r="B4817" s="3" t="s">
        <v>89</v>
      </c>
      <c r="C4817" s="3" t="s">
        <v>9</v>
      </c>
      <c r="D4817" s="3" t="s">
        <v>262</v>
      </c>
      <c r="E4817" s="3">
        <v>0.56000000000000005</v>
      </c>
      <c r="F4817" s="3">
        <v>0.48</v>
      </c>
      <c r="G4817" s="3" t="s">
        <v>283</v>
      </c>
      <c r="H4817" s="2">
        <v>8140</v>
      </c>
      <c r="I4817" s="3" t="s">
        <v>12</v>
      </c>
      <c r="J4817" s="2">
        <v>3000</v>
      </c>
      <c r="K4817" s="3" t="s">
        <v>284</v>
      </c>
      <c r="L4817" s="2">
        <v>6</v>
      </c>
      <c r="M4817" s="3">
        <v>2.4737184847417822E-2</v>
      </c>
      <c r="N4817" s="3">
        <v>68.158731635907316</v>
      </c>
      <c r="O4817" s="3">
        <v>0.16474724853709818</v>
      </c>
      <c r="P4817" s="3">
        <v>1</v>
      </c>
      <c r="Q4817" s="3">
        <f t="shared" si="378"/>
        <v>0.16474724853709818</v>
      </c>
      <c r="R4817" s="3">
        <v>0</v>
      </c>
      <c r="S4817" s="3">
        <v>2.1812814636429794E-2</v>
      </c>
      <c r="T4817" s="3">
        <v>1</v>
      </c>
      <c r="U4817" s="3">
        <f t="shared" si="379"/>
        <v>2.1812814636429794E-2</v>
      </c>
      <c r="V4817" s="3">
        <v>0</v>
      </c>
    </row>
    <row r="4818" spans="1:22" x14ac:dyDescent="0.25">
      <c r="A4818" s="3" t="s">
        <v>158</v>
      </c>
      <c r="B4818" s="3" t="s">
        <v>89</v>
      </c>
      <c r="C4818" s="3" t="s">
        <v>9</v>
      </c>
      <c r="D4818" s="3" t="s">
        <v>262</v>
      </c>
      <c r="E4818" s="3">
        <v>0.56000000000000005</v>
      </c>
      <c r="F4818" s="3">
        <v>0.48</v>
      </c>
      <c r="G4818" s="3" t="s">
        <v>283</v>
      </c>
      <c r="H4818" s="2">
        <v>8140</v>
      </c>
      <c r="I4818" s="3" t="s">
        <v>12</v>
      </c>
      <c r="J4818" s="2">
        <v>3000</v>
      </c>
      <c r="K4818" s="3" t="s">
        <v>289</v>
      </c>
      <c r="L4818" s="2">
        <v>2</v>
      </c>
      <c r="M4818" s="3">
        <v>7.0780116857764282E-3</v>
      </c>
      <c r="N4818" s="3">
        <v>17.150862547558695</v>
      </c>
      <c r="O4818" s="3">
        <v>4.5601465938622673E-2</v>
      </c>
      <c r="P4818" s="3">
        <v>1</v>
      </c>
      <c r="Q4818" s="3">
        <f t="shared" si="378"/>
        <v>4.5601465938622673E-2</v>
      </c>
      <c r="R4818" s="3">
        <v>0</v>
      </c>
      <c r="S4818" s="3">
        <v>6.330987507647174E-3</v>
      </c>
      <c r="T4818" s="3">
        <v>1</v>
      </c>
      <c r="U4818" s="3">
        <f t="shared" si="379"/>
        <v>6.330987507647174E-3</v>
      </c>
      <c r="V4818" s="3">
        <v>0</v>
      </c>
    </row>
    <row r="4819" spans="1:22" x14ac:dyDescent="0.25">
      <c r="A4819" s="3" t="s">
        <v>158</v>
      </c>
      <c r="B4819" s="3" t="s">
        <v>89</v>
      </c>
      <c r="C4819" s="3" t="s">
        <v>9</v>
      </c>
      <c r="D4819" s="3" t="s">
        <v>262</v>
      </c>
      <c r="E4819" s="3">
        <v>0.56000000000000005</v>
      </c>
      <c r="F4819" s="3">
        <v>0.48</v>
      </c>
      <c r="G4819" s="3" t="s">
        <v>264</v>
      </c>
      <c r="H4819" s="2">
        <v>8140</v>
      </c>
      <c r="I4819" s="3" t="s">
        <v>12</v>
      </c>
      <c r="J4819" s="2">
        <v>3000</v>
      </c>
      <c r="K4819" s="3" t="s">
        <v>264</v>
      </c>
      <c r="L4819" s="2">
        <v>11</v>
      </c>
      <c r="M4819" s="3">
        <v>1.5232510237270198E-2</v>
      </c>
      <c r="N4819" s="3">
        <v>49.190659616635124</v>
      </c>
      <c r="O4819" s="3">
        <v>0.12168131306902097</v>
      </c>
      <c r="P4819" s="3">
        <v>1</v>
      </c>
      <c r="Q4819" s="3">
        <f t="shared" si="378"/>
        <v>0.12168131306902097</v>
      </c>
      <c r="R4819" s="3">
        <v>0</v>
      </c>
      <c r="S4819" s="3">
        <v>1.4444892787094663E-2</v>
      </c>
      <c r="T4819" s="3">
        <v>1</v>
      </c>
      <c r="U4819" s="3">
        <f t="shared" si="379"/>
        <v>1.4444892787094663E-2</v>
      </c>
      <c r="V4819" s="3">
        <v>0</v>
      </c>
    </row>
    <row r="4820" spans="1:22" x14ac:dyDescent="0.25">
      <c r="A4820" s="4" t="s">
        <v>158</v>
      </c>
      <c r="B4820" s="3" t="s">
        <v>8</v>
      </c>
      <c r="C4820" s="3" t="s">
        <v>9</v>
      </c>
      <c r="D4820" s="3" t="s">
        <v>10</v>
      </c>
      <c r="E4820" s="3">
        <v>0.56000000000000005</v>
      </c>
      <c r="F4820" s="3">
        <v>0.48</v>
      </c>
      <c r="G4820" s="3" t="s">
        <v>11</v>
      </c>
      <c r="H4820" s="2">
        <v>8140</v>
      </c>
      <c r="I4820" s="3" t="s">
        <v>12</v>
      </c>
      <c r="J4820" s="2">
        <v>8140</v>
      </c>
      <c r="K4820" s="3" t="s">
        <v>13</v>
      </c>
      <c r="L4820" s="2">
        <v>1</v>
      </c>
      <c r="M4820" s="3">
        <v>1.4640902928040966E-3</v>
      </c>
      <c r="N4820" s="3">
        <v>0</v>
      </c>
      <c r="O4820" s="3">
        <v>0</v>
      </c>
      <c r="P4820" s="3">
        <v>1</v>
      </c>
      <c r="Q4820" s="3">
        <f t="shared" si="378"/>
        <v>0</v>
      </c>
      <c r="R4820" s="3">
        <f t="shared" ref="R4820:R4851" si="380">Q4820</f>
        <v>0</v>
      </c>
      <c r="S4820" s="3">
        <v>0</v>
      </c>
      <c r="T4820" s="3">
        <v>1</v>
      </c>
      <c r="U4820" s="3">
        <f t="shared" si="379"/>
        <v>0</v>
      </c>
      <c r="V4820" s="3">
        <f t="shared" ref="V4820:V4851" si="381">U4820</f>
        <v>0</v>
      </c>
    </row>
    <row r="4821" spans="1:22" x14ac:dyDescent="0.25">
      <c r="A4821" s="3" t="s">
        <v>158</v>
      </c>
      <c r="B4821" s="3" t="s">
        <v>89</v>
      </c>
      <c r="C4821" s="3" t="s">
        <v>9</v>
      </c>
      <c r="D4821" s="3" t="s">
        <v>262</v>
      </c>
      <c r="E4821" s="3">
        <v>0.56000000000000005</v>
      </c>
      <c r="F4821" s="3">
        <v>0.48</v>
      </c>
      <c r="G4821" s="3" t="s">
        <v>272</v>
      </c>
      <c r="H4821" s="2">
        <v>8140</v>
      </c>
      <c r="I4821" s="3" t="s">
        <v>12</v>
      </c>
      <c r="J4821" s="2">
        <v>8140</v>
      </c>
      <c r="K4821" s="3" t="s">
        <v>272</v>
      </c>
      <c r="L4821" s="2">
        <v>1</v>
      </c>
      <c r="M4821" s="3">
        <v>4.474549134044688E-7</v>
      </c>
      <c r="N4821" s="3">
        <v>1.5979517831814253E-3</v>
      </c>
      <c r="O4821" s="3">
        <v>3.8096526697731656E-6</v>
      </c>
      <c r="P4821" s="3">
        <v>1</v>
      </c>
      <c r="Q4821" s="3">
        <f t="shared" si="378"/>
        <v>3.8096526697731656E-6</v>
      </c>
      <c r="R4821" s="3">
        <f t="shared" si="380"/>
        <v>3.8096526697731656E-6</v>
      </c>
      <c r="S4821" s="3">
        <v>4.4851269713586618E-7</v>
      </c>
      <c r="T4821" s="3">
        <v>1</v>
      </c>
      <c r="U4821" s="3">
        <f t="shared" si="379"/>
        <v>4.4851269713586618E-7</v>
      </c>
      <c r="V4821" s="3">
        <f t="shared" si="381"/>
        <v>4.4851269713586618E-7</v>
      </c>
    </row>
    <row r="4822" spans="1:22" x14ac:dyDescent="0.25">
      <c r="A4822" s="3" t="s">
        <v>158</v>
      </c>
      <c r="B4822" s="3" t="s">
        <v>310</v>
      </c>
      <c r="C4822" s="3" t="s">
        <v>9</v>
      </c>
      <c r="D4822" s="3" t="s">
        <v>333</v>
      </c>
      <c r="E4822" s="3">
        <v>0.56000000000000005</v>
      </c>
      <c r="F4822" s="3">
        <v>0.48</v>
      </c>
      <c r="G4822" s="3" t="s">
        <v>59</v>
      </c>
      <c r="H4822" s="2">
        <v>8140</v>
      </c>
      <c r="I4822" s="3" t="s">
        <v>12</v>
      </c>
      <c r="J4822" s="2">
        <v>8140</v>
      </c>
      <c r="K4822" s="3" t="s">
        <v>62</v>
      </c>
      <c r="L4822" s="2">
        <v>2</v>
      </c>
      <c r="M4822" s="3">
        <v>2.0030566982261869E-4</v>
      </c>
      <c r="N4822" s="3">
        <v>0.6225917824356203</v>
      </c>
      <c r="O4822" s="3">
        <v>1.5250147072327375E-3</v>
      </c>
      <c r="P4822" s="3">
        <v>1</v>
      </c>
      <c r="Q4822" s="3">
        <f t="shared" si="378"/>
        <v>1.5250147072327375E-3</v>
      </c>
      <c r="R4822" s="3">
        <f t="shared" si="380"/>
        <v>1.5250147072327375E-3</v>
      </c>
      <c r="S4822" s="3">
        <v>2.0233490656974888E-4</v>
      </c>
      <c r="T4822" s="3">
        <v>1</v>
      </c>
      <c r="U4822" s="3">
        <f t="shared" si="379"/>
        <v>2.0233490656974888E-4</v>
      </c>
      <c r="V4822" s="3">
        <f t="shared" si="381"/>
        <v>2.0233490656974888E-4</v>
      </c>
    </row>
    <row r="4823" spans="1:22" x14ac:dyDescent="0.25">
      <c r="A4823" s="3" t="s">
        <v>158</v>
      </c>
      <c r="B4823" s="3" t="s">
        <v>8</v>
      </c>
      <c r="C4823" s="3" t="s">
        <v>9</v>
      </c>
      <c r="D4823" s="3" t="s">
        <v>159</v>
      </c>
      <c r="E4823" s="3">
        <v>0.36</v>
      </c>
      <c r="F4823" s="3">
        <v>0</v>
      </c>
      <c r="G4823" s="3" t="s">
        <v>166</v>
      </c>
      <c r="H4823" s="2">
        <v>8140</v>
      </c>
      <c r="I4823" s="3" t="s">
        <v>12</v>
      </c>
      <c r="J4823" s="2">
        <v>8140</v>
      </c>
      <c r="K4823" s="3" t="s">
        <v>167</v>
      </c>
      <c r="L4823" s="2">
        <v>2</v>
      </c>
      <c r="M4823" s="3">
        <v>2.0246072770183448E-3</v>
      </c>
      <c r="N4823" s="3">
        <v>3.4636701042545357</v>
      </c>
      <c r="O4823" s="3">
        <v>8.3096677596559403E-3</v>
      </c>
      <c r="P4823" s="3">
        <v>1</v>
      </c>
      <c r="Q4823" s="3">
        <f t="shared" si="378"/>
        <v>8.3096677596559403E-3</v>
      </c>
      <c r="R4823" s="3">
        <f t="shared" si="380"/>
        <v>8.3096677596559403E-3</v>
      </c>
      <c r="S4823" s="3">
        <v>1.0734846314822896E-3</v>
      </c>
      <c r="T4823" s="3">
        <v>1</v>
      </c>
      <c r="U4823" s="3">
        <f t="shared" si="379"/>
        <v>1.0734846314822896E-3</v>
      </c>
      <c r="V4823" s="3">
        <f t="shared" si="381"/>
        <v>1.0734846314822896E-3</v>
      </c>
    </row>
    <row r="4824" spans="1:22" x14ac:dyDescent="0.25">
      <c r="A4824" s="3" t="s">
        <v>158</v>
      </c>
      <c r="B4824" s="3" t="s">
        <v>8</v>
      </c>
      <c r="C4824" s="3" t="s">
        <v>9</v>
      </c>
      <c r="D4824" s="3" t="s">
        <v>10</v>
      </c>
      <c r="E4824" s="3">
        <v>0.56000000000000005</v>
      </c>
      <c r="F4824" s="3">
        <v>0.48</v>
      </c>
      <c r="G4824" s="3" t="s">
        <v>59</v>
      </c>
      <c r="H4824" s="2">
        <v>8140</v>
      </c>
      <c r="I4824" s="3" t="s">
        <v>12</v>
      </c>
      <c r="J4824" s="2">
        <v>8140</v>
      </c>
      <c r="K4824" s="3" t="s">
        <v>191</v>
      </c>
      <c r="L4824" s="2">
        <v>2</v>
      </c>
      <c r="M4824" s="3">
        <v>3.66000193402555E-3</v>
      </c>
      <c r="N4824" s="3">
        <v>14.932247785044474</v>
      </c>
      <c r="O4824" s="3">
        <v>3.8686978725553031E-2</v>
      </c>
      <c r="P4824" s="3">
        <v>1</v>
      </c>
      <c r="Q4824" s="3">
        <f t="shared" si="378"/>
        <v>3.8686978725553031E-2</v>
      </c>
      <c r="R4824" s="3">
        <f t="shared" si="380"/>
        <v>3.8686978725553031E-2</v>
      </c>
      <c r="S4824" s="3">
        <v>5.133411663664416E-3</v>
      </c>
      <c r="T4824" s="3">
        <v>1</v>
      </c>
      <c r="U4824" s="3">
        <f t="shared" si="379"/>
        <v>5.133411663664416E-3</v>
      </c>
      <c r="V4824" s="3">
        <f t="shared" si="381"/>
        <v>5.133411663664416E-3</v>
      </c>
    </row>
    <row r="4825" spans="1:22" x14ac:dyDescent="0.25">
      <c r="A4825" s="3" t="s">
        <v>158</v>
      </c>
      <c r="B4825" s="3" t="s">
        <v>89</v>
      </c>
      <c r="C4825" s="3" t="s">
        <v>9</v>
      </c>
      <c r="D4825" s="3" t="s">
        <v>262</v>
      </c>
      <c r="E4825" s="3">
        <v>0.56000000000000005</v>
      </c>
      <c r="F4825" s="3">
        <v>0.48</v>
      </c>
      <c r="G4825" s="3" t="s">
        <v>283</v>
      </c>
      <c r="H4825" s="2">
        <v>8140</v>
      </c>
      <c r="I4825" s="3" t="s">
        <v>12</v>
      </c>
      <c r="J4825" s="2">
        <v>8140</v>
      </c>
      <c r="K4825" s="3" t="s">
        <v>287</v>
      </c>
      <c r="L4825" s="2">
        <v>4</v>
      </c>
      <c r="M4825" s="3">
        <v>4.2213903065090649E-3</v>
      </c>
      <c r="N4825" s="3">
        <v>16.291067143608018</v>
      </c>
      <c r="O4825" s="3">
        <v>3.9987263025137713E-2</v>
      </c>
      <c r="P4825" s="3">
        <v>1</v>
      </c>
      <c r="Q4825" s="3">
        <f t="shared" si="378"/>
        <v>3.9987263025137713E-2</v>
      </c>
      <c r="R4825" s="3">
        <f t="shared" si="380"/>
        <v>3.9987263025137713E-2</v>
      </c>
      <c r="S4825" s="3">
        <v>5.4473411028386192E-3</v>
      </c>
      <c r="T4825" s="3">
        <v>1</v>
      </c>
      <c r="U4825" s="3">
        <f t="shared" si="379"/>
        <v>5.4473411028386192E-3</v>
      </c>
      <c r="V4825" s="3">
        <f t="shared" si="381"/>
        <v>5.4473411028386192E-3</v>
      </c>
    </row>
    <row r="4826" spans="1:22" x14ac:dyDescent="0.25">
      <c r="A4826" s="3" t="s">
        <v>158</v>
      </c>
      <c r="B4826" s="3" t="s">
        <v>8</v>
      </c>
      <c r="C4826" s="3" t="s">
        <v>9</v>
      </c>
      <c r="D4826" s="3" t="s">
        <v>197</v>
      </c>
      <c r="E4826" s="3">
        <v>0.56000000000000005</v>
      </c>
      <c r="F4826" s="3">
        <v>0.48</v>
      </c>
      <c r="G4826" s="3" t="s">
        <v>163</v>
      </c>
      <c r="H4826" s="2">
        <v>8140</v>
      </c>
      <c r="I4826" s="3" t="s">
        <v>12</v>
      </c>
      <c r="J4826" s="2">
        <v>8140</v>
      </c>
      <c r="K4826" s="3" t="s">
        <v>165</v>
      </c>
      <c r="L4826" s="2">
        <v>2</v>
      </c>
      <c r="M4826" s="3">
        <v>1.3694312617587879E-2</v>
      </c>
      <c r="N4826" s="3">
        <v>23.874999440087869</v>
      </c>
      <c r="O4826" s="3">
        <v>5.5651181691179927E-2</v>
      </c>
      <c r="P4826" s="3">
        <v>1</v>
      </c>
      <c r="Q4826" s="3">
        <f t="shared" si="378"/>
        <v>5.5651181691179927E-2</v>
      </c>
      <c r="R4826" s="3">
        <f t="shared" si="380"/>
        <v>5.5651181691179927E-2</v>
      </c>
      <c r="S4826" s="3">
        <v>7.0569897304532097E-3</v>
      </c>
      <c r="T4826" s="3">
        <v>1</v>
      </c>
      <c r="U4826" s="3">
        <f t="shared" si="379"/>
        <v>7.0569897304532097E-3</v>
      </c>
      <c r="V4826" s="3">
        <f t="shared" si="381"/>
        <v>7.0569897304532097E-3</v>
      </c>
    </row>
    <row r="4827" spans="1:22" x14ac:dyDescent="0.25">
      <c r="A4827" s="3" t="s">
        <v>158</v>
      </c>
      <c r="B4827" s="3" t="s">
        <v>8</v>
      </c>
      <c r="C4827" s="3" t="s">
        <v>9</v>
      </c>
      <c r="D4827" s="3" t="s">
        <v>197</v>
      </c>
      <c r="E4827" s="3">
        <v>0.56000000000000005</v>
      </c>
      <c r="F4827" s="3">
        <v>0.48</v>
      </c>
      <c r="G4827" s="3" t="s">
        <v>11</v>
      </c>
      <c r="H4827" s="2">
        <v>8140</v>
      </c>
      <c r="I4827" s="3" t="s">
        <v>12</v>
      </c>
      <c r="J4827" s="2">
        <v>8140</v>
      </c>
      <c r="K4827" s="3" t="s">
        <v>237</v>
      </c>
      <c r="L4827" s="2">
        <v>2</v>
      </c>
      <c r="M4827" s="3">
        <v>5.549576555085577E-3</v>
      </c>
      <c r="N4827" s="3">
        <v>22.317271720146881</v>
      </c>
      <c r="O4827" s="3">
        <v>5.8611302682897159E-2</v>
      </c>
      <c r="P4827" s="3">
        <v>1</v>
      </c>
      <c r="Q4827" s="3">
        <f t="shared" si="378"/>
        <v>5.8611302682897159E-2</v>
      </c>
      <c r="R4827" s="3">
        <f t="shared" si="380"/>
        <v>5.8611302682897159E-2</v>
      </c>
      <c r="S4827" s="3">
        <v>7.7443724249334784E-3</v>
      </c>
      <c r="T4827" s="3">
        <v>1</v>
      </c>
      <c r="U4827" s="3">
        <f t="shared" si="379"/>
        <v>7.7443724249334784E-3</v>
      </c>
      <c r="V4827" s="3">
        <f t="shared" si="381"/>
        <v>7.7443724249334784E-3</v>
      </c>
    </row>
    <row r="4828" spans="1:22" x14ac:dyDescent="0.25">
      <c r="A4828" s="3" t="s">
        <v>158</v>
      </c>
      <c r="B4828" s="3" t="s">
        <v>310</v>
      </c>
      <c r="C4828" s="3" t="s">
        <v>9</v>
      </c>
      <c r="D4828" s="3" t="s">
        <v>197</v>
      </c>
      <c r="E4828" s="3">
        <v>0.56000000000000005</v>
      </c>
      <c r="F4828" s="3">
        <v>0.48</v>
      </c>
      <c r="G4828" s="3" t="s">
        <v>59</v>
      </c>
      <c r="H4828" s="2">
        <v>8140</v>
      </c>
      <c r="I4828" s="3" t="s">
        <v>12</v>
      </c>
      <c r="J4828" s="2">
        <v>8140</v>
      </c>
      <c r="K4828" s="3" t="s">
        <v>342</v>
      </c>
      <c r="L4828" s="2">
        <v>3</v>
      </c>
      <c r="M4828" s="3">
        <v>1.2396219847043078E-2</v>
      </c>
      <c r="N4828" s="3">
        <v>33.715914541563983</v>
      </c>
      <c r="O4828" s="3">
        <v>7.8639410959185807E-2</v>
      </c>
      <c r="P4828" s="3">
        <v>1</v>
      </c>
      <c r="Q4828" s="3">
        <f t="shared" si="378"/>
        <v>7.8639410959185807E-2</v>
      </c>
      <c r="R4828" s="3">
        <f t="shared" si="380"/>
        <v>7.8639410959185807E-2</v>
      </c>
      <c r="S4828" s="3">
        <v>8.1852792261801529E-3</v>
      </c>
      <c r="T4828" s="3">
        <v>1</v>
      </c>
      <c r="U4828" s="3">
        <f t="shared" si="379"/>
        <v>8.1852792261801529E-3</v>
      </c>
      <c r="V4828" s="3">
        <f t="shared" si="381"/>
        <v>8.1852792261801529E-3</v>
      </c>
    </row>
    <row r="4829" spans="1:22" x14ac:dyDescent="0.25">
      <c r="A4829" s="3" t="s">
        <v>158</v>
      </c>
      <c r="B4829" s="3" t="s">
        <v>310</v>
      </c>
      <c r="C4829" s="3" t="s">
        <v>9</v>
      </c>
      <c r="D4829" s="3" t="s">
        <v>197</v>
      </c>
      <c r="E4829" s="3">
        <v>0.56000000000000005</v>
      </c>
      <c r="F4829" s="3">
        <v>0.48</v>
      </c>
      <c r="G4829" s="3" t="s">
        <v>183</v>
      </c>
      <c r="H4829" s="2">
        <v>8140</v>
      </c>
      <c r="I4829" s="3" t="s">
        <v>12</v>
      </c>
      <c r="J4829" s="2">
        <v>8140</v>
      </c>
      <c r="K4829" s="3" t="s">
        <v>169</v>
      </c>
      <c r="L4829" s="2">
        <v>3</v>
      </c>
      <c r="M4829" s="3">
        <v>1.7437494374930019E-2</v>
      </c>
      <c r="N4829" s="3">
        <v>42.46341108992543</v>
      </c>
      <c r="O4829" s="3">
        <v>8.7802610861711719E-2</v>
      </c>
      <c r="P4829" s="3">
        <v>1</v>
      </c>
      <c r="Q4829" s="3">
        <f t="shared" si="378"/>
        <v>8.7802610861711719E-2</v>
      </c>
      <c r="R4829" s="3">
        <f t="shared" si="380"/>
        <v>8.7802610861711719E-2</v>
      </c>
      <c r="S4829" s="3">
        <v>3.0738500386457094E-2</v>
      </c>
      <c r="T4829" s="3">
        <v>1</v>
      </c>
      <c r="U4829" s="3">
        <f t="shared" si="379"/>
        <v>3.0738500386457094E-2</v>
      </c>
      <c r="V4829" s="3">
        <f t="shared" si="381"/>
        <v>3.0738500386457094E-2</v>
      </c>
    </row>
    <row r="4830" spans="1:22" x14ac:dyDescent="0.25">
      <c r="A4830" s="3" t="s">
        <v>158</v>
      </c>
      <c r="B4830" s="3" t="s">
        <v>8</v>
      </c>
      <c r="C4830" s="3" t="s">
        <v>9</v>
      </c>
      <c r="D4830" s="3" t="s">
        <v>10</v>
      </c>
      <c r="E4830" s="3">
        <v>0.56000000000000005</v>
      </c>
      <c r="F4830" s="3">
        <v>0.48</v>
      </c>
      <c r="G4830" s="3" t="s">
        <v>193</v>
      </c>
      <c r="H4830" s="2">
        <v>8140</v>
      </c>
      <c r="I4830" s="3" t="s">
        <v>12</v>
      </c>
      <c r="J4830" s="2">
        <v>8140</v>
      </c>
      <c r="K4830" s="3" t="s">
        <v>194</v>
      </c>
      <c r="L4830" s="2">
        <v>6</v>
      </c>
      <c r="M4830" s="3">
        <v>1.2084733908218863E-2</v>
      </c>
      <c r="N4830" s="3">
        <v>49.503996407067959</v>
      </c>
      <c r="O4830" s="3">
        <v>0.11208525544255116</v>
      </c>
      <c r="P4830" s="3">
        <v>1</v>
      </c>
      <c r="Q4830" s="3">
        <f t="shared" si="378"/>
        <v>0.11208525544255116</v>
      </c>
      <c r="R4830" s="3">
        <f t="shared" si="380"/>
        <v>0.11208525544255116</v>
      </c>
      <c r="S4830" s="3">
        <v>1.4978285859528361E-2</v>
      </c>
      <c r="T4830" s="3">
        <v>1</v>
      </c>
      <c r="U4830" s="3">
        <f t="shared" si="379"/>
        <v>1.4978285859528361E-2</v>
      </c>
      <c r="V4830" s="3">
        <f t="shared" si="381"/>
        <v>1.4978285859528361E-2</v>
      </c>
    </row>
    <row r="4831" spans="1:22" x14ac:dyDescent="0.25">
      <c r="A4831" s="3" t="s">
        <v>158</v>
      </c>
      <c r="B4831" s="3" t="s">
        <v>8</v>
      </c>
      <c r="C4831" s="3" t="s">
        <v>9</v>
      </c>
      <c r="D4831" s="3" t="s">
        <v>197</v>
      </c>
      <c r="E4831" s="3">
        <v>0.56000000000000005</v>
      </c>
      <c r="F4831" s="3">
        <v>0.48</v>
      </c>
      <c r="G4831" s="3" t="s">
        <v>250</v>
      </c>
      <c r="H4831" s="2">
        <v>8140</v>
      </c>
      <c r="I4831" s="3" t="s">
        <v>12</v>
      </c>
      <c r="J4831" s="2">
        <v>8140</v>
      </c>
      <c r="K4831" s="3" t="s">
        <v>254</v>
      </c>
      <c r="L4831" s="2">
        <v>2</v>
      </c>
      <c r="M4831" s="3">
        <v>2.7709197806683426E-2</v>
      </c>
      <c r="N4831" s="3">
        <v>108.39374290619511</v>
      </c>
      <c r="O4831" s="3">
        <v>0.24585529294416372</v>
      </c>
      <c r="P4831" s="3">
        <f>1-0.712</f>
        <v>0.28800000000000003</v>
      </c>
      <c r="Q4831" s="3">
        <f t="shared" si="378"/>
        <v>7.0806324367919157E-2</v>
      </c>
      <c r="R4831" s="3">
        <f t="shared" si="380"/>
        <v>7.0806324367919157E-2</v>
      </c>
      <c r="S4831" s="3">
        <v>3.0444867364724387E-2</v>
      </c>
      <c r="T4831" s="3">
        <f>1-0.531</f>
        <v>0.46899999999999997</v>
      </c>
      <c r="U4831" s="3">
        <f t="shared" si="379"/>
        <v>1.4278642794055737E-2</v>
      </c>
      <c r="V4831" s="3">
        <f t="shared" si="381"/>
        <v>1.4278642794055737E-2</v>
      </c>
    </row>
    <row r="4832" spans="1:22" x14ac:dyDescent="0.25">
      <c r="A4832" s="3" t="s">
        <v>158</v>
      </c>
      <c r="B4832" s="3" t="s">
        <v>310</v>
      </c>
      <c r="C4832" s="3" t="s">
        <v>9</v>
      </c>
      <c r="D4832" s="3" t="s">
        <v>312</v>
      </c>
      <c r="E4832" s="3">
        <v>0.56000000000000005</v>
      </c>
      <c r="F4832" s="3">
        <v>0.48</v>
      </c>
      <c r="G4832" s="3" t="s">
        <v>275</v>
      </c>
      <c r="H4832" s="2">
        <v>8140</v>
      </c>
      <c r="I4832" s="3" t="s">
        <v>12</v>
      </c>
      <c r="J4832" s="2">
        <v>8140</v>
      </c>
      <c r="K4832" s="3" t="s">
        <v>276</v>
      </c>
      <c r="L4832" s="2">
        <v>3</v>
      </c>
      <c r="M4832" s="3">
        <v>1.6901143254853805E-2</v>
      </c>
      <c r="N4832" s="3">
        <v>63.987963065740047</v>
      </c>
      <c r="O4832" s="3">
        <v>0.16432969070802361</v>
      </c>
      <c r="P4832" s="3">
        <v>1</v>
      </c>
      <c r="Q4832" s="3">
        <f t="shared" si="378"/>
        <v>0.16432969070802361</v>
      </c>
      <c r="R4832" s="3">
        <f t="shared" si="380"/>
        <v>0.16432969070802361</v>
      </c>
      <c r="S4832" s="3">
        <v>2.1098909839729237E-2</v>
      </c>
      <c r="T4832" s="3">
        <v>1</v>
      </c>
      <c r="U4832" s="3">
        <f t="shared" si="379"/>
        <v>2.1098909839729237E-2</v>
      </c>
      <c r="V4832" s="3">
        <f t="shared" si="381"/>
        <v>2.1098909839729237E-2</v>
      </c>
    </row>
    <row r="4833" spans="1:22" x14ac:dyDescent="0.25">
      <c r="A4833" s="3" t="s">
        <v>158</v>
      </c>
      <c r="B4833" s="3" t="s">
        <v>89</v>
      </c>
      <c r="C4833" s="3" t="s">
        <v>9</v>
      </c>
      <c r="D4833" s="3" t="s">
        <v>262</v>
      </c>
      <c r="E4833" s="3">
        <v>0.56000000000000005</v>
      </c>
      <c r="F4833" s="3">
        <v>0.48</v>
      </c>
      <c r="G4833" s="3" t="s">
        <v>296</v>
      </c>
      <c r="H4833" s="2">
        <v>8140</v>
      </c>
      <c r="I4833" s="3" t="s">
        <v>12</v>
      </c>
      <c r="J4833" s="2">
        <v>8140</v>
      </c>
      <c r="K4833" s="3" t="s">
        <v>299</v>
      </c>
      <c r="L4833" s="2">
        <v>5</v>
      </c>
      <c r="M4833" s="3">
        <v>2.9033160509075687E-2</v>
      </c>
      <c r="N4833" s="3">
        <v>88.932290648387891</v>
      </c>
      <c r="O4833" s="3">
        <v>0.20378194295470412</v>
      </c>
      <c r="P4833" s="3">
        <v>1</v>
      </c>
      <c r="Q4833" s="3">
        <f t="shared" si="378"/>
        <v>0.20378194295470412</v>
      </c>
      <c r="R4833" s="3">
        <f t="shared" si="380"/>
        <v>0.20378194295470412</v>
      </c>
      <c r="S4833" s="3">
        <v>2.6789614819120795E-2</v>
      </c>
      <c r="T4833" s="3">
        <v>1</v>
      </c>
      <c r="U4833" s="3">
        <f t="shared" si="379"/>
        <v>2.6789614819120795E-2</v>
      </c>
      <c r="V4833" s="3">
        <f t="shared" si="381"/>
        <v>2.6789614819120795E-2</v>
      </c>
    </row>
    <row r="4834" spans="1:22" x14ac:dyDescent="0.25">
      <c r="A4834" s="3" t="s">
        <v>158</v>
      </c>
      <c r="B4834" s="3" t="s">
        <v>89</v>
      </c>
      <c r="C4834" s="3" t="s">
        <v>9</v>
      </c>
      <c r="D4834" s="3" t="s">
        <v>262</v>
      </c>
      <c r="E4834" s="3">
        <v>0.56000000000000005</v>
      </c>
      <c r="F4834" s="3">
        <v>0.48</v>
      </c>
      <c r="G4834" s="3" t="s">
        <v>283</v>
      </c>
      <c r="H4834" s="2">
        <v>8140</v>
      </c>
      <c r="I4834" s="3" t="s">
        <v>12</v>
      </c>
      <c r="J4834" s="2">
        <v>8140</v>
      </c>
      <c r="K4834" s="3" t="s">
        <v>289</v>
      </c>
      <c r="L4834" s="2">
        <v>6</v>
      </c>
      <c r="M4834" s="3">
        <v>3.3880812202127651E-2</v>
      </c>
      <c r="N4834" s="3">
        <v>80.259030105277901</v>
      </c>
      <c r="O4834" s="3">
        <v>0.20485031287259323</v>
      </c>
      <c r="P4834" s="3">
        <v>1</v>
      </c>
      <c r="Q4834" s="3">
        <f t="shared" si="378"/>
        <v>0.20485031287259323</v>
      </c>
      <c r="R4834" s="3">
        <f t="shared" si="380"/>
        <v>0.20485031287259323</v>
      </c>
      <c r="S4834" s="3">
        <v>2.5307065029838496E-2</v>
      </c>
      <c r="T4834" s="3">
        <v>1</v>
      </c>
      <c r="U4834" s="3">
        <f t="shared" si="379"/>
        <v>2.5307065029838496E-2</v>
      </c>
      <c r="V4834" s="3">
        <f t="shared" si="381"/>
        <v>2.5307065029838496E-2</v>
      </c>
    </row>
    <row r="4835" spans="1:22" x14ac:dyDescent="0.25">
      <c r="A4835" s="3" t="s">
        <v>158</v>
      </c>
      <c r="B4835" s="3" t="s">
        <v>8</v>
      </c>
      <c r="C4835" s="3" t="s">
        <v>9</v>
      </c>
      <c r="D4835" s="3" t="s">
        <v>197</v>
      </c>
      <c r="E4835" s="3">
        <v>0.56000000000000005</v>
      </c>
      <c r="F4835" s="3">
        <v>0.48</v>
      </c>
      <c r="G4835" s="3" t="s">
        <v>250</v>
      </c>
      <c r="H4835" s="2">
        <v>8140</v>
      </c>
      <c r="I4835" s="3" t="s">
        <v>12</v>
      </c>
      <c r="J4835" s="2">
        <v>8140</v>
      </c>
      <c r="K4835" s="3" t="s">
        <v>208</v>
      </c>
      <c r="L4835" s="2">
        <v>4</v>
      </c>
      <c r="M4835" s="3">
        <v>7.1585561625028937E-2</v>
      </c>
      <c r="N4835" s="3">
        <v>276.91036884746978</v>
      </c>
      <c r="O4835" s="3">
        <v>0.62485729729038164</v>
      </c>
      <c r="P4835" s="3">
        <f>1-0.712</f>
        <v>0.28800000000000003</v>
      </c>
      <c r="Q4835" s="3">
        <f t="shared" si="378"/>
        <v>0.17995890161962994</v>
      </c>
      <c r="R4835" s="3">
        <f t="shared" si="380"/>
        <v>0.17995890161962994</v>
      </c>
      <c r="S4835" s="3">
        <v>7.1959450915330334E-2</v>
      </c>
      <c r="T4835" s="3">
        <f>1-0.531</f>
        <v>0.46899999999999997</v>
      </c>
      <c r="U4835" s="3">
        <f t="shared" si="379"/>
        <v>3.3748982479289924E-2</v>
      </c>
      <c r="V4835" s="3">
        <f t="shared" si="381"/>
        <v>3.3748982479289924E-2</v>
      </c>
    </row>
    <row r="4836" spans="1:22" x14ac:dyDescent="0.25">
      <c r="A4836" s="3" t="s">
        <v>158</v>
      </c>
      <c r="B4836" s="3" t="s">
        <v>8</v>
      </c>
      <c r="C4836" s="3" t="s">
        <v>9</v>
      </c>
      <c r="D4836" s="3" t="s">
        <v>10</v>
      </c>
      <c r="E4836" s="3">
        <v>0.56000000000000005</v>
      </c>
      <c r="F4836" s="3">
        <v>0.48</v>
      </c>
      <c r="G4836" s="3" t="s">
        <v>19</v>
      </c>
      <c r="H4836" s="2">
        <v>8140</v>
      </c>
      <c r="I4836" s="3" t="s">
        <v>12</v>
      </c>
      <c r="J4836" s="2">
        <v>8140</v>
      </c>
      <c r="K4836" s="3" t="s">
        <v>168</v>
      </c>
      <c r="L4836" s="2">
        <v>14</v>
      </c>
      <c r="M4836" s="3">
        <v>7.6673434266118556E-2</v>
      </c>
      <c r="N4836" s="3">
        <v>287.7378658297506</v>
      </c>
      <c r="O4836" s="3">
        <v>0.63654542235025358</v>
      </c>
      <c r="P4836" s="3">
        <f>1-0.712</f>
        <v>0.28800000000000003</v>
      </c>
      <c r="Q4836" s="3">
        <f t="shared" si="378"/>
        <v>0.18332508163687306</v>
      </c>
      <c r="R4836" s="3">
        <f t="shared" si="380"/>
        <v>0.18332508163687306</v>
      </c>
      <c r="S4836" s="3">
        <v>8.664317039487239E-2</v>
      </c>
      <c r="T4836" s="3">
        <f>1-0.531</f>
        <v>0.46899999999999997</v>
      </c>
      <c r="U4836" s="3">
        <f t="shared" si="379"/>
        <v>4.0635646915195146E-2</v>
      </c>
      <c r="V4836" s="3">
        <f t="shared" si="381"/>
        <v>4.0635646915195146E-2</v>
      </c>
    </row>
    <row r="4837" spans="1:22" x14ac:dyDescent="0.25">
      <c r="A4837" s="3" t="s">
        <v>158</v>
      </c>
      <c r="B4837" s="3" t="s">
        <v>8</v>
      </c>
      <c r="C4837" s="3" t="s">
        <v>9</v>
      </c>
      <c r="D4837" s="3" t="s">
        <v>159</v>
      </c>
      <c r="E4837" s="3">
        <v>0.36</v>
      </c>
      <c r="F4837" s="3">
        <v>0</v>
      </c>
      <c r="G4837" s="3" t="s">
        <v>59</v>
      </c>
      <c r="H4837" s="2">
        <v>8140</v>
      </c>
      <c r="I4837" s="3" t="s">
        <v>12</v>
      </c>
      <c r="J4837" s="2">
        <v>8140</v>
      </c>
      <c r="K4837" s="3" t="s">
        <v>162</v>
      </c>
      <c r="L4837" s="2">
        <v>2</v>
      </c>
      <c r="M4837" s="3">
        <v>9.8076798509115382E-2</v>
      </c>
      <c r="N4837" s="3">
        <v>145.25302368571349</v>
      </c>
      <c r="O4837" s="3">
        <v>0.34954231307865685</v>
      </c>
      <c r="P4837" s="3">
        <v>1</v>
      </c>
      <c r="Q4837" s="3">
        <f t="shared" si="378"/>
        <v>0.34954231307865685</v>
      </c>
      <c r="R4837" s="3">
        <f t="shared" si="380"/>
        <v>0.34954231307865685</v>
      </c>
      <c r="S4837" s="3">
        <v>4.5080688200887932E-2</v>
      </c>
      <c r="T4837" s="3">
        <v>1</v>
      </c>
      <c r="U4837" s="3">
        <f t="shared" si="379"/>
        <v>4.5080688200887932E-2</v>
      </c>
      <c r="V4837" s="3">
        <f t="shared" si="381"/>
        <v>4.5080688200887932E-2</v>
      </c>
    </row>
    <row r="4838" spans="1:22" x14ac:dyDescent="0.25">
      <c r="A4838" s="3" t="s">
        <v>158</v>
      </c>
      <c r="B4838" s="3" t="s">
        <v>89</v>
      </c>
      <c r="C4838" s="3" t="s">
        <v>9</v>
      </c>
      <c r="D4838" s="3" t="s">
        <v>262</v>
      </c>
      <c r="E4838" s="3">
        <v>0.56000000000000005</v>
      </c>
      <c r="F4838" s="3">
        <v>0.48</v>
      </c>
      <c r="G4838" s="3" t="s">
        <v>283</v>
      </c>
      <c r="H4838" s="2">
        <v>8140</v>
      </c>
      <c r="I4838" s="3" t="s">
        <v>12</v>
      </c>
      <c r="J4838" s="2">
        <v>8140</v>
      </c>
      <c r="K4838" s="3" t="s">
        <v>288</v>
      </c>
      <c r="L4838" s="2">
        <v>19</v>
      </c>
      <c r="M4838" s="3">
        <v>4.0304118147426835E-2</v>
      </c>
      <c r="N4838" s="3">
        <v>166.75514064879317</v>
      </c>
      <c r="O4838" s="3">
        <v>0.37996150731622547</v>
      </c>
      <c r="P4838" s="3">
        <v>1</v>
      </c>
      <c r="Q4838" s="3">
        <f t="shared" si="378"/>
        <v>0.37996150731622547</v>
      </c>
      <c r="R4838" s="3">
        <f t="shared" si="380"/>
        <v>0.37996150731622547</v>
      </c>
      <c r="S4838" s="3">
        <v>5.1502505308793606E-2</v>
      </c>
      <c r="T4838" s="3">
        <v>1</v>
      </c>
      <c r="U4838" s="3">
        <f t="shared" si="379"/>
        <v>5.1502505308793606E-2</v>
      </c>
      <c r="V4838" s="3">
        <f t="shared" si="381"/>
        <v>5.1502505308793606E-2</v>
      </c>
    </row>
    <row r="4839" spans="1:22" x14ac:dyDescent="0.25">
      <c r="A4839" s="3" t="s">
        <v>158</v>
      </c>
      <c r="B4839" s="3" t="s">
        <v>351</v>
      </c>
      <c r="C4839" s="3" t="s">
        <v>352</v>
      </c>
      <c r="D4839" s="3" t="s">
        <v>353</v>
      </c>
      <c r="E4839" s="3">
        <v>0.36</v>
      </c>
      <c r="F4839" s="3">
        <v>0.57999999999999996</v>
      </c>
      <c r="G4839" s="3" t="s">
        <v>283</v>
      </c>
      <c r="H4839" s="2">
        <v>8140</v>
      </c>
      <c r="I4839" s="3" t="s">
        <v>12</v>
      </c>
      <c r="J4839" s="2">
        <v>8140</v>
      </c>
      <c r="K4839" s="3" t="s">
        <v>365</v>
      </c>
      <c r="L4839" s="2">
        <v>14</v>
      </c>
      <c r="M4839" s="3">
        <v>5.5124007211280426E-2</v>
      </c>
      <c r="N4839" s="3">
        <v>188.99977422734977</v>
      </c>
      <c r="O4839" s="3">
        <v>0.42507283302649168</v>
      </c>
      <c r="P4839" s="3">
        <v>1</v>
      </c>
      <c r="Q4839" s="3">
        <f t="shared" si="378"/>
        <v>0.42507283302649168</v>
      </c>
      <c r="R4839" s="3">
        <f t="shared" si="380"/>
        <v>0.42507283302649168</v>
      </c>
      <c r="S4839" s="3">
        <v>5.728180299153595E-2</v>
      </c>
      <c r="T4839" s="3">
        <v>1</v>
      </c>
      <c r="U4839" s="3">
        <f t="shared" si="379"/>
        <v>5.728180299153595E-2</v>
      </c>
      <c r="V4839" s="3">
        <f t="shared" si="381"/>
        <v>5.728180299153595E-2</v>
      </c>
    </row>
    <row r="4840" spans="1:22" x14ac:dyDescent="0.25">
      <c r="A4840" s="3" t="s">
        <v>158</v>
      </c>
      <c r="B4840" s="3" t="s">
        <v>310</v>
      </c>
      <c r="C4840" s="3" t="s">
        <v>9</v>
      </c>
      <c r="D4840" s="3" t="s">
        <v>197</v>
      </c>
      <c r="E4840" s="3">
        <v>0.56000000000000005</v>
      </c>
      <c r="F4840" s="3">
        <v>0.48</v>
      </c>
      <c r="G4840" s="3" t="s">
        <v>163</v>
      </c>
      <c r="H4840" s="2">
        <v>8140</v>
      </c>
      <c r="I4840" s="3" t="s">
        <v>12</v>
      </c>
      <c r="J4840" s="2">
        <v>8140</v>
      </c>
      <c r="K4840" s="3" t="s">
        <v>164</v>
      </c>
      <c r="L4840" s="2">
        <v>24</v>
      </c>
      <c r="M4840" s="3">
        <v>6.2101867884431575E-2</v>
      </c>
      <c r="N4840" s="3">
        <v>199.01393740102034</v>
      </c>
      <c r="O4840" s="3">
        <v>0.46289994310836452</v>
      </c>
      <c r="P4840" s="3">
        <v>1</v>
      </c>
      <c r="Q4840" s="3">
        <f t="shared" si="378"/>
        <v>0.46289994310836452</v>
      </c>
      <c r="R4840" s="3">
        <f t="shared" si="380"/>
        <v>0.46289994310836452</v>
      </c>
      <c r="S4840" s="3">
        <v>6.2987802992755082E-2</v>
      </c>
      <c r="T4840" s="3">
        <v>1</v>
      </c>
      <c r="U4840" s="3">
        <f t="shared" si="379"/>
        <v>6.2987802992755082E-2</v>
      </c>
      <c r="V4840" s="3">
        <f t="shared" si="381"/>
        <v>6.2987802992755082E-2</v>
      </c>
    </row>
    <row r="4841" spans="1:22" x14ac:dyDescent="0.25">
      <c r="A4841" s="3" t="s">
        <v>158</v>
      </c>
      <c r="B4841" s="3" t="s">
        <v>351</v>
      </c>
      <c r="C4841" s="3" t="s">
        <v>352</v>
      </c>
      <c r="D4841" s="3" t="s">
        <v>353</v>
      </c>
      <c r="E4841" s="3">
        <v>0.36</v>
      </c>
      <c r="F4841" s="3">
        <v>0.57999999999999996</v>
      </c>
      <c r="G4841" s="3" t="s">
        <v>283</v>
      </c>
      <c r="H4841" s="2">
        <v>8140</v>
      </c>
      <c r="I4841" s="3" t="s">
        <v>12</v>
      </c>
      <c r="J4841" s="2">
        <v>8140</v>
      </c>
      <c r="K4841" s="3" t="s">
        <v>369</v>
      </c>
      <c r="L4841" s="2">
        <v>7</v>
      </c>
      <c r="M4841" s="3">
        <v>5.0966341823125878E-2</v>
      </c>
      <c r="N4841" s="3">
        <v>193.3589689197135</v>
      </c>
      <c r="O4841" s="3">
        <v>0.46641145455339084</v>
      </c>
      <c r="P4841" s="3">
        <v>1</v>
      </c>
      <c r="Q4841" s="3">
        <f t="shared" si="378"/>
        <v>0.46641145455339084</v>
      </c>
      <c r="R4841" s="3">
        <f t="shared" si="380"/>
        <v>0.46641145455339084</v>
      </c>
      <c r="S4841" s="3">
        <v>5.899890219734881E-2</v>
      </c>
      <c r="T4841" s="3">
        <v>1</v>
      </c>
      <c r="U4841" s="3">
        <f t="shared" si="379"/>
        <v>5.899890219734881E-2</v>
      </c>
      <c r="V4841" s="3">
        <f t="shared" si="381"/>
        <v>5.899890219734881E-2</v>
      </c>
    </row>
    <row r="4842" spans="1:22" x14ac:dyDescent="0.25">
      <c r="A4842" s="3" t="s">
        <v>158</v>
      </c>
      <c r="B4842" s="3" t="s">
        <v>89</v>
      </c>
      <c r="C4842" s="3" t="s">
        <v>9</v>
      </c>
      <c r="D4842" s="3" t="s">
        <v>262</v>
      </c>
      <c r="E4842" s="3">
        <v>0.56000000000000005</v>
      </c>
      <c r="F4842" s="3">
        <v>0.48</v>
      </c>
      <c r="G4842" s="3" t="s">
        <v>296</v>
      </c>
      <c r="H4842" s="2">
        <v>8140</v>
      </c>
      <c r="I4842" s="3" t="s">
        <v>12</v>
      </c>
      <c r="J4842" s="2">
        <v>8140</v>
      </c>
      <c r="K4842" s="3" t="s">
        <v>298</v>
      </c>
      <c r="L4842" s="2">
        <v>9</v>
      </c>
      <c r="M4842" s="3">
        <v>6.2169267448608546E-2</v>
      </c>
      <c r="N4842" s="3">
        <v>238.2646717588855</v>
      </c>
      <c r="O4842" s="3">
        <v>0.55973371600013389</v>
      </c>
      <c r="P4842" s="3">
        <v>1</v>
      </c>
      <c r="Q4842" s="3">
        <f t="shared" si="378"/>
        <v>0.55973371600013389</v>
      </c>
      <c r="R4842" s="3">
        <f t="shared" si="380"/>
        <v>0.55973371600013389</v>
      </c>
      <c r="S4842" s="3">
        <v>7.4552372243560899E-2</v>
      </c>
      <c r="T4842" s="3">
        <v>1</v>
      </c>
      <c r="U4842" s="3">
        <f t="shared" si="379"/>
        <v>7.4552372243560899E-2</v>
      </c>
      <c r="V4842" s="3">
        <f t="shared" si="381"/>
        <v>7.4552372243560899E-2</v>
      </c>
    </row>
    <row r="4843" spans="1:22" x14ac:dyDescent="0.25">
      <c r="A4843" s="3" t="s">
        <v>158</v>
      </c>
      <c r="B4843" s="3" t="s">
        <v>8</v>
      </c>
      <c r="C4843" s="3" t="s">
        <v>9</v>
      </c>
      <c r="D4843" s="3" t="s">
        <v>10</v>
      </c>
      <c r="E4843" s="3">
        <v>0.56000000000000005</v>
      </c>
      <c r="F4843" s="3">
        <v>0.48</v>
      </c>
      <c r="G4843" s="3" t="s">
        <v>184</v>
      </c>
      <c r="H4843" s="2">
        <v>8140</v>
      </c>
      <c r="I4843" s="3" t="s">
        <v>12</v>
      </c>
      <c r="J4843" s="2">
        <v>8140</v>
      </c>
      <c r="K4843" s="3" t="s">
        <v>172</v>
      </c>
      <c r="L4843" s="2">
        <v>12</v>
      </c>
      <c r="M4843" s="3">
        <v>0.12328662095920713</v>
      </c>
      <c r="N4843" s="3">
        <v>501.71876652150513</v>
      </c>
      <c r="O4843" s="3">
        <v>1.2408534152986066</v>
      </c>
      <c r="P4843" s="3">
        <f>1-0.712</f>
        <v>0.28800000000000003</v>
      </c>
      <c r="Q4843" s="3">
        <f t="shared" si="378"/>
        <v>0.35736578360599874</v>
      </c>
      <c r="R4843" s="3">
        <f t="shared" si="380"/>
        <v>0.35736578360599874</v>
      </c>
      <c r="S4843" s="3">
        <v>0.162978058499057</v>
      </c>
      <c r="T4843" s="3">
        <f>1-0.531</f>
        <v>0.46899999999999997</v>
      </c>
      <c r="U4843" s="3">
        <f t="shared" si="379"/>
        <v>7.6436709436057723E-2</v>
      </c>
      <c r="V4843" s="3">
        <f t="shared" si="381"/>
        <v>7.6436709436057723E-2</v>
      </c>
    </row>
    <row r="4844" spans="1:22" x14ac:dyDescent="0.25">
      <c r="A4844" s="3" t="s">
        <v>158</v>
      </c>
      <c r="B4844" s="3" t="s">
        <v>8</v>
      </c>
      <c r="C4844" s="3" t="s">
        <v>9</v>
      </c>
      <c r="D4844" s="3" t="s">
        <v>10</v>
      </c>
      <c r="E4844" s="3">
        <v>0.56000000000000005</v>
      </c>
      <c r="F4844" s="3">
        <v>0.48</v>
      </c>
      <c r="G4844" s="3" t="s">
        <v>59</v>
      </c>
      <c r="H4844" s="2">
        <v>8140</v>
      </c>
      <c r="I4844" s="3" t="s">
        <v>12</v>
      </c>
      <c r="J4844" s="2">
        <v>8140</v>
      </c>
      <c r="K4844" s="3" t="s">
        <v>192</v>
      </c>
      <c r="L4844" s="2">
        <v>5</v>
      </c>
      <c r="M4844" s="3">
        <v>0.14447829627308503</v>
      </c>
      <c r="N4844" s="3">
        <v>591.53759445787023</v>
      </c>
      <c r="O4844" s="3">
        <v>1.3489929548809045</v>
      </c>
      <c r="P4844" s="3">
        <f>1-0.712</f>
        <v>0.28800000000000003</v>
      </c>
      <c r="Q4844" s="3">
        <f t="shared" si="378"/>
        <v>0.38850997100570056</v>
      </c>
      <c r="R4844" s="3">
        <f t="shared" si="380"/>
        <v>0.38850997100570056</v>
      </c>
      <c r="S4844" s="3">
        <v>0.17931717737721492</v>
      </c>
      <c r="T4844" s="3">
        <f>1-0.531</f>
        <v>0.46899999999999997</v>
      </c>
      <c r="U4844" s="3">
        <f t="shared" si="379"/>
        <v>8.4099756189913791E-2</v>
      </c>
      <c r="V4844" s="3">
        <f t="shared" si="381"/>
        <v>8.4099756189913791E-2</v>
      </c>
    </row>
    <row r="4845" spans="1:22" x14ac:dyDescent="0.25">
      <c r="A4845" s="3" t="s">
        <v>158</v>
      </c>
      <c r="B4845" s="3" t="s">
        <v>310</v>
      </c>
      <c r="C4845" s="3" t="s">
        <v>9</v>
      </c>
      <c r="D4845" s="3" t="s">
        <v>197</v>
      </c>
      <c r="E4845" s="3">
        <v>0.56000000000000005</v>
      </c>
      <c r="F4845" s="3">
        <v>0.48</v>
      </c>
      <c r="G4845" s="3" t="s">
        <v>59</v>
      </c>
      <c r="H4845" s="2">
        <v>8140</v>
      </c>
      <c r="I4845" s="3" t="s">
        <v>12</v>
      </c>
      <c r="J4845" s="2">
        <v>8140</v>
      </c>
      <c r="K4845" s="3" t="s">
        <v>341</v>
      </c>
      <c r="L4845" s="2">
        <v>5</v>
      </c>
      <c r="M4845" s="3">
        <v>9.2423547697272707E-2</v>
      </c>
      <c r="N4845" s="3">
        <v>281.4327482920437</v>
      </c>
      <c r="O4845" s="3">
        <v>0.65591749812936484</v>
      </c>
      <c r="P4845" s="3">
        <v>1</v>
      </c>
      <c r="Q4845" s="3">
        <f t="shared" si="378"/>
        <v>0.65591749812936484</v>
      </c>
      <c r="R4845" s="3">
        <f t="shared" si="380"/>
        <v>0.65591749812936484</v>
      </c>
      <c r="S4845" s="3">
        <v>7.521070099942935E-2</v>
      </c>
      <c r="T4845" s="3">
        <v>1</v>
      </c>
      <c r="U4845" s="3">
        <f t="shared" si="379"/>
        <v>7.521070099942935E-2</v>
      </c>
      <c r="V4845" s="3">
        <f t="shared" si="381"/>
        <v>7.521070099942935E-2</v>
      </c>
    </row>
    <row r="4846" spans="1:22" x14ac:dyDescent="0.25">
      <c r="A4846" s="3" t="s">
        <v>158</v>
      </c>
      <c r="B4846" s="3" t="s">
        <v>351</v>
      </c>
      <c r="C4846" s="3" t="s">
        <v>352</v>
      </c>
      <c r="D4846" s="3" t="s">
        <v>353</v>
      </c>
      <c r="E4846" s="3">
        <v>0.36</v>
      </c>
      <c r="F4846" s="3">
        <v>0.57999999999999996</v>
      </c>
      <c r="G4846" s="3" t="s">
        <v>283</v>
      </c>
      <c r="H4846" s="2">
        <v>8140</v>
      </c>
      <c r="I4846" s="3" t="s">
        <v>12</v>
      </c>
      <c r="J4846" s="2">
        <v>8140</v>
      </c>
      <c r="K4846" s="3" t="s">
        <v>370</v>
      </c>
      <c r="L4846" s="2">
        <v>32</v>
      </c>
      <c r="M4846" s="3">
        <v>9.9251743994203459E-2</v>
      </c>
      <c r="N4846" s="3">
        <v>377.53205951679217</v>
      </c>
      <c r="O4846" s="3">
        <v>0.92846435057341414</v>
      </c>
      <c r="P4846" s="3">
        <v>1</v>
      </c>
      <c r="Q4846" s="3">
        <f t="shared" si="378"/>
        <v>0.92846435057341414</v>
      </c>
      <c r="R4846" s="3">
        <f t="shared" si="380"/>
        <v>0.92846435057341414</v>
      </c>
      <c r="S4846" s="3">
        <v>0.12154087342160089</v>
      </c>
      <c r="T4846" s="3">
        <v>1</v>
      </c>
      <c r="U4846" s="3">
        <f t="shared" si="379"/>
        <v>0.12154087342160089</v>
      </c>
      <c r="V4846" s="3">
        <f t="shared" si="381"/>
        <v>0.12154087342160089</v>
      </c>
    </row>
    <row r="4847" spans="1:22" x14ac:dyDescent="0.25">
      <c r="A4847" s="3" t="s">
        <v>158</v>
      </c>
      <c r="B4847" s="3" t="s">
        <v>310</v>
      </c>
      <c r="C4847" s="3" t="s">
        <v>9</v>
      </c>
      <c r="D4847" s="3" t="s">
        <v>197</v>
      </c>
      <c r="E4847" s="3">
        <v>0.56000000000000005</v>
      </c>
      <c r="F4847" s="3">
        <v>0.48</v>
      </c>
      <c r="G4847" s="3" t="s">
        <v>275</v>
      </c>
      <c r="H4847" s="2">
        <v>8140</v>
      </c>
      <c r="I4847" s="3" t="s">
        <v>12</v>
      </c>
      <c r="J4847" s="2">
        <v>8140</v>
      </c>
      <c r="K4847" s="3" t="s">
        <v>276</v>
      </c>
      <c r="L4847" s="2">
        <v>3</v>
      </c>
      <c r="M4847" s="3">
        <v>0.10727057843999484</v>
      </c>
      <c r="N4847" s="3">
        <v>388.24641287165076</v>
      </c>
      <c r="O4847" s="3">
        <v>0.95714218376194582</v>
      </c>
      <c r="P4847" s="3">
        <v>1</v>
      </c>
      <c r="Q4847" s="3">
        <f t="shared" si="378"/>
        <v>0.95714218376194582</v>
      </c>
      <c r="R4847" s="3">
        <f t="shared" si="380"/>
        <v>0.95714218376194582</v>
      </c>
      <c r="S4847" s="3">
        <v>0.13262406418254361</v>
      </c>
      <c r="T4847" s="3">
        <v>1</v>
      </c>
      <c r="U4847" s="3">
        <f t="shared" si="379"/>
        <v>0.13262406418254361</v>
      </c>
      <c r="V4847" s="3">
        <f t="shared" si="381"/>
        <v>0.13262406418254361</v>
      </c>
    </row>
    <row r="4848" spans="1:22" x14ac:dyDescent="0.25">
      <c r="A4848" s="3" t="s">
        <v>158</v>
      </c>
      <c r="B4848" s="3" t="s">
        <v>8</v>
      </c>
      <c r="C4848" s="3" t="s">
        <v>9</v>
      </c>
      <c r="D4848" s="3" t="s">
        <v>159</v>
      </c>
      <c r="E4848" s="3">
        <v>0.36</v>
      </c>
      <c r="F4848" s="3">
        <v>0</v>
      </c>
      <c r="G4848" s="3" t="s">
        <v>59</v>
      </c>
      <c r="H4848" s="2">
        <v>8140</v>
      </c>
      <c r="I4848" s="3" t="s">
        <v>12</v>
      </c>
      <c r="J4848" s="2">
        <v>8140</v>
      </c>
      <c r="K4848" s="3" t="s">
        <v>160</v>
      </c>
      <c r="L4848" s="2">
        <v>3</v>
      </c>
      <c r="M4848" s="3">
        <v>0.17279786798798213</v>
      </c>
      <c r="N4848" s="3">
        <v>442.64446011454845</v>
      </c>
      <c r="O4848" s="3">
        <v>1.0492313132579809</v>
      </c>
      <c r="P4848" s="3">
        <v>1</v>
      </c>
      <c r="Q4848" s="3">
        <f t="shared" si="378"/>
        <v>1.0492313132579809</v>
      </c>
      <c r="R4848" s="3">
        <f t="shared" si="380"/>
        <v>1.0492313132579809</v>
      </c>
      <c r="S4848" s="3">
        <v>0.14573075478987763</v>
      </c>
      <c r="T4848" s="3">
        <v>1</v>
      </c>
      <c r="U4848" s="3">
        <f t="shared" si="379"/>
        <v>0.14573075478987763</v>
      </c>
      <c r="V4848" s="3">
        <f t="shared" si="381"/>
        <v>0.14573075478987763</v>
      </c>
    </row>
    <row r="4849" spans="1:22" x14ac:dyDescent="0.25">
      <c r="A4849" s="3" t="s">
        <v>158</v>
      </c>
      <c r="B4849" s="3" t="s">
        <v>8</v>
      </c>
      <c r="C4849" s="3" t="s">
        <v>9</v>
      </c>
      <c r="D4849" s="3" t="s">
        <v>159</v>
      </c>
      <c r="E4849" s="3">
        <v>0.36</v>
      </c>
      <c r="F4849" s="3">
        <v>0</v>
      </c>
      <c r="G4849" s="3" t="s">
        <v>59</v>
      </c>
      <c r="H4849" s="2">
        <v>8140</v>
      </c>
      <c r="I4849" s="3" t="s">
        <v>12</v>
      </c>
      <c r="J4849" s="2">
        <v>8140</v>
      </c>
      <c r="K4849" s="3" t="s">
        <v>161</v>
      </c>
      <c r="L4849" s="2">
        <v>2</v>
      </c>
      <c r="M4849" s="3">
        <v>0.13094948276059148</v>
      </c>
      <c r="N4849" s="3">
        <v>451.65153011980624</v>
      </c>
      <c r="O4849" s="3">
        <v>1.0626481165237771</v>
      </c>
      <c r="P4849" s="3">
        <v>1</v>
      </c>
      <c r="Q4849" s="3">
        <f t="shared" si="378"/>
        <v>1.0626481165237771</v>
      </c>
      <c r="R4849" s="3">
        <f t="shared" si="380"/>
        <v>1.0626481165237771</v>
      </c>
      <c r="S4849" s="3">
        <v>0.1338250671462676</v>
      </c>
      <c r="T4849" s="3">
        <v>1</v>
      </c>
      <c r="U4849" s="3">
        <f t="shared" si="379"/>
        <v>0.1338250671462676</v>
      </c>
      <c r="V4849" s="3">
        <f t="shared" si="381"/>
        <v>0.1338250671462676</v>
      </c>
    </row>
    <row r="4850" spans="1:22" x14ac:dyDescent="0.25">
      <c r="A4850" s="3" t="s">
        <v>158</v>
      </c>
      <c r="B4850" s="3" t="s">
        <v>351</v>
      </c>
      <c r="C4850" s="3" t="s">
        <v>352</v>
      </c>
      <c r="D4850" s="3" t="s">
        <v>353</v>
      </c>
      <c r="E4850" s="3">
        <v>0.36</v>
      </c>
      <c r="F4850" s="3">
        <v>0.57999999999999996</v>
      </c>
      <c r="G4850" s="3" t="s">
        <v>360</v>
      </c>
      <c r="H4850" s="2">
        <v>8140</v>
      </c>
      <c r="I4850" s="3" t="s">
        <v>12</v>
      </c>
      <c r="J4850" s="2">
        <v>8140</v>
      </c>
      <c r="K4850" s="3" t="s">
        <v>361</v>
      </c>
      <c r="L4850" s="2">
        <v>3</v>
      </c>
      <c r="M4850" s="3">
        <v>0.14720180582348596</v>
      </c>
      <c r="N4850" s="3">
        <v>453.14951000733515</v>
      </c>
      <c r="O4850" s="3">
        <v>1.0731788556167834</v>
      </c>
      <c r="P4850" s="3">
        <v>1</v>
      </c>
      <c r="Q4850" s="3">
        <f t="shared" si="378"/>
        <v>1.0731788556167834</v>
      </c>
      <c r="R4850" s="3">
        <f t="shared" si="380"/>
        <v>1.0731788556167834</v>
      </c>
      <c r="S4850" s="3">
        <v>0.11611887402053547</v>
      </c>
      <c r="T4850" s="3">
        <v>1</v>
      </c>
      <c r="U4850" s="3">
        <f t="shared" si="379"/>
        <v>0.11611887402053547</v>
      </c>
      <c r="V4850" s="3">
        <f t="shared" si="381"/>
        <v>0.11611887402053547</v>
      </c>
    </row>
    <row r="4851" spans="1:22" x14ac:dyDescent="0.25">
      <c r="A4851" s="3" t="s">
        <v>158</v>
      </c>
      <c r="B4851" s="3" t="s">
        <v>8</v>
      </c>
      <c r="C4851" s="3" t="s">
        <v>9</v>
      </c>
      <c r="D4851" s="3" t="s">
        <v>10</v>
      </c>
      <c r="E4851" s="3">
        <v>0.56000000000000005</v>
      </c>
      <c r="F4851" s="3">
        <v>0.48</v>
      </c>
      <c r="G4851" s="3" t="s">
        <v>59</v>
      </c>
      <c r="H4851" s="2">
        <v>8140</v>
      </c>
      <c r="I4851" s="3" t="s">
        <v>12</v>
      </c>
      <c r="J4851" s="2">
        <v>8140</v>
      </c>
      <c r="K4851" s="3" t="s">
        <v>189</v>
      </c>
      <c r="L4851" s="2">
        <v>13</v>
      </c>
      <c r="M4851" s="3">
        <v>0.12503797883514009</v>
      </c>
      <c r="N4851" s="3">
        <v>502.69801425523121</v>
      </c>
      <c r="O4851" s="3">
        <v>1.1958623078776207</v>
      </c>
      <c r="P4851" s="3">
        <v>1</v>
      </c>
      <c r="Q4851" s="3">
        <f t="shared" si="378"/>
        <v>1.1958623078776207</v>
      </c>
      <c r="R4851" s="3">
        <f t="shared" si="380"/>
        <v>1.1958623078776207</v>
      </c>
      <c r="S4851" s="3">
        <v>0.15700129482767053</v>
      </c>
      <c r="T4851" s="3">
        <v>1</v>
      </c>
      <c r="U4851" s="3">
        <f t="shared" si="379"/>
        <v>0.15700129482767053</v>
      </c>
      <c r="V4851" s="3">
        <f t="shared" si="381"/>
        <v>0.15700129482767053</v>
      </c>
    </row>
    <row r="4852" spans="1:22" x14ac:dyDescent="0.25">
      <c r="A4852" s="3" t="s">
        <v>158</v>
      </c>
      <c r="B4852" s="3" t="s">
        <v>310</v>
      </c>
      <c r="C4852" s="3" t="s">
        <v>9</v>
      </c>
      <c r="D4852" s="3" t="s">
        <v>197</v>
      </c>
      <c r="E4852" s="3">
        <v>0.56000000000000005</v>
      </c>
      <c r="F4852" s="3">
        <v>0.48</v>
      </c>
      <c r="G4852" s="3" t="s">
        <v>323</v>
      </c>
      <c r="H4852" s="2">
        <v>8140</v>
      </c>
      <c r="I4852" s="3" t="s">
        <v>12</v>
      </c>
      <c r="J4852" s="2">
        <v>8140</v>
      </c>
      <c r="K4852" s="3" t="s">
        <v>324</v>
      </c>
      <c r="L4852" s="2">
        <v>4</v>
      </c>
      <c r="M4852" s="3">
        <v>0.14614697000351437</v>
      </c>
      <c r="N4852" s="3">
        <v>495.83978742696149</v>
      </c>
      <c r="O4852" s="3">
        <v>1.2088371517832459</v>
      </c>
      <c r="P4852" s="3">
        <v>1</v>
      </c>
      <c r="Q4852" s="3">
        <f t="shared" si="378"/>
        <v>1.2088371517832459</v>
      </c>
      <c r="R4852" s="3">
        <f t="shared" ref="R4852:R4883" si="382">Q4852</f>
        <v>1.2088371517832459</v>
      </c>
      <c r="S4852" s="3">
        <v>0.16577598972871849</v>
      </c>
      <c r="T4852" s="3">
        <v>1</v>
      </c>
      <c r="U4852" s="3">
        <f t="shared" si="379"/>
        <v>0.16577598972871849</v>
      </c>
      <c r="V4852" s="3">
        <f t="shared" ref="V4852:V4883" si="383">U4852</f>
        <v>0.16577598972871849</v>
      </c>
    </row>
    <row r="4853" spans="1:22" x14ac:dyDescent="0.25">
      <c r="A4853" s="3" t="s">
        <v>158</v>
      </c>
      <c r="B4853" s="3" t="s">
        <v>8</v>
      </c>
      <c r="C4853" s="3" t="s">
        <v>9</v>
      </c>
      <c r="D4853" s="3" t="s">
        <v>197</v>
      </c>
      <c r="E4853" s="3">
        <v>0.56000000000000005</v>
      </c>
      <c r="F4853" s="3">
        <v>0.48</v>
      </c>
      <c r="G4853" s="3" t="s">
        <v>77</v>
      </c>
      <c r="H4853" s="2">
        <v>8140</v>
      </c>
      <c r="I4853" s="3" t="s">
        <v>12</v>
      </c>
      <c r="J4853" s="2">
        <v>8140</v>
      </c>
      <c r="K4853" s="3" t="s">
        <v>229</v>
      </c>
      <c r="L4853" s="2">
        <v>30</v>
      </c>
      <c r="M4853" s="3">
        <v>0.34501076468761122</v>
      </c>
      <c r="N4853" s="3">
        <v>1330.6657289378804</v>
      </c>
      <c r="O4853" s="3">
        <v>3.2207163257054461</v>
      </c>
      <c r="P4853" s="3">
        <f>1-0.712</f>
        <v>0.28800000000000003</v>
      </c>
      <c r="Q4853" s="3">
        <f t="shared" si="378"/>
        <v>0.92756630180316857</v>
      </c>
      <c r="R4853" s="3">
        <f t="shared" si="382"/>
        <v>0.92756630180316857</v>
      </c>
      <c r="S4853" s="3">
        <v>0.39667445176586486</v>
      </c>
      <c r="T4853" s="3">
        <f>1-0.531</f>
        <v>0.46899999999999997</v>
      </c>
      <c r="U4853" s="3">
        <f t="shared" si="379"/>
        <v>0.18604031787819061</v>
      </c>
      <c r="V4853" s="3">
        <f t="shared" si="383"/>
        <v>0.18604031787819061</v>
      </c>
    </row>
    <row r="4854" spans="1:22" x14ac:dyDescent="0.25">
      <c r="A4854" s="3" t="s">
        <v>158</v>
      </c>
      <c r="B4854" s="3" t="s">
        <v>8</v>
      </c>
      <c r="C4854" s="3" t="s">
        <v>9</v>
      </c>
      <c r="D4854" s="3" t="s">
        <v>197</v>
      </c>
      <c r="E4854" s="3">
        <v>0.56000000000000005</v>
      </c>
      <c r="F4854" s="3">
        <v>0.48</v>
      </c>
      <c r="G4854" s="3" t="s">
        <v>260</v>
      </c>
      <c r="H4854" s="2">
        <v>8140</v>
      </c>
      <c r="I4854" s="3" t="s">
        <v>12</v>
      </c>
      <c r="J4854" s="2">
        <v>8140</v>
      </c>
      <c r="K4854" s="3" t="s">
        <v>261</v>
      </c>
      <c r="L4854" s="2">
        <v>18</v>
      </c>
      <c r="M4854" s="3">
        <v>0.16107000108867761</v>
      </c>
      <c r="N4854" s="3">
        <v>620.01224239257863</v>
      </c>
      <c r="O4854" s="3">
        <v>1.5912859445913627</v>
      </c>
      <c r="P4854" s="3">
        <v>1</v>
      </c>
      <c r="Q4854" s="3">
        <f t="shared" si="378"/>
        <v>1.5912859445913627</v>
      </c>
      <c r="R4854" s="3">
        <f t="shared" si="382"/>
        <v>1.5912859445913627</v>
      </c>
      <c r="S4854" s="3">
        <v>0.21037269507457737</v>
      </c>
      <c r="T4854" s="3">
        <v>1</v>
      </c>
      <c r="U4854" s="3">
        <f t="shared" si="379"/>
        <v>0.21037269507457737</v>
      </c>
      <c r="V4854" s="3">
        <f t="shared" si="383"/>
        <v>0.21037269507457737</v>
      </c>
    </row>
    <row r="4855" spans="1:22" x14ac:dyDescent="0.25">
      <c r="A4855" s="3" t="s">
        <v>158</v>
      </c>
      <c r="B4855" s="3" t="s">
        <v>8</v>
      </c>
      <c r="C4855" s="3" t="s">
        <v>9</v>
      </c>
      <c r="D4855" s="3" t="s">
        <v>197</v>
      </c>
      <c r="E4855" s="3">
        <v>0.56000000000000005</v>
      </c>
      <c r="F4855" s="3">
        <v>0.48</v>
      </c>
      <c r="G4855" s="3" t="s">
        <v>59</v>
      </c>
      <c r="H4855" s="2">
        <v>8140</v>
      </c>
      <c r="I4855" s="3" t="s">
        <v>12</v>
      </c>
      <c r="J4855" s="2">
        <v>8140</v>
      </c>
      <c r="K4855" s="3" t="s">
        <v>62</v>
      </c>
      <c r="L4855" s="2">
        <v>14</v>
      </c>
      <c r="M4855" s="3">
        <v>0.3848755041224034</v>
      </c>
      <c r="N4855" s="3">
        <v>712.86044523648536</v>
      </c>
      <c r="O4855" s="3">
        <v>1.6982363498025492</v>
      </c>
      <c r="P4855" s="3">
        <v>1</v>
      </c>
      <c r="Q4855" s="3">
        <f t="shared" si="378"/>
        <v>1.6982363498025492</v>
      </c>
      <c r="R4855" s="3">
        <f t="shared" si="382"/>
        <v>1.6982363498025492</v>
      </c>
      <c r="S4855" s="3">
        <v>0.22041845219956255</v>
      </c>
      <c r="T4855" s="3">
        <v>1</v>
      </c>
      <c r="U4855" s="3">
        <f t="shared" si="379"/>
        <v>0.22041845219956255</v>
      </c>
      <c r="V4855" s="3">
        <f t="shared" si="383"/>
        <v>0.22041845219956255</v>
      </c>
    </row>
    <row r="4856" spans="1:22" x14ac:dyDescent="0.25">
      <c r="A4856" s="3" t="s">
        <v>158</v>
      </c>
      <c r="B4856" s="3" t="s">
        <v>310</v>
      </c>
      <c r="C4856" s="3" t="s">
        <v>9</v>
      </c>
      <c r="D4856" s="3" t="s">
        <v>312</v>
      </c>
      <c r="E4856" s="3">
        <v>0.56000000000000005</v>
      </c>
      <c r="F4856" s="3">
        <v>0.48</v>
      </c>
      <c r="G4856" s="3" t="s">
        <v>307</v>
      </c>
      <c r="H4856" s="2">
        <v>8140</v>
      </c>
      <c r="I4856" s="3" t="s">
        <v>12</v>
      </c>
      <c r="J4856" s="2">
        <v>8140</v>
      </c>
      <c r="K4856" s="3" t="s">
        <v>269</v>
      </c>
      <c r="L4856" s="2">
        <v>4</v>
      </c>
      <c r="M4856" s="3">
        <v>0.22575875276967292</v>
      </c>
      <c r="N4856" s="3">
        <v>829.25799970228036</v>
      </c>
      <c r="O4856" s="3">
        <v>1.9538061385794305</v>
      </c>
      <c r="P4856" s="3">
        <v>1</v>
      </c>
      <c r="Q4856" s="3">
        <f t="shared" si="378"/>
        <v>1.9538061385794305</v>
      </c>
      <c r="R4856" s="3">
        <f t="shared" si="382"/>
        <v>1.9538061385794305</v>
      </c>
      <c r="S4856" s="3">
        <v>0.24428781476439981</v>
      </c>
      <c r="T4856" s="3">
        <v>1</v>
      </c>
      <c r="U4856" s="3">
        <f t="shared" si="379"/>
        <v>0.24428781476439981</v>
      </c>
      <c r="V4856" s="3">
        <f t="shared" si="383"/>
        <v>0.24428781476439981</v>
      </c>
    </row>
    <row r="4857" spans="1:22" x14ac:dyDescent="0.25">
      <c r="A4857" s="3" t="s">
        <v>158</v>
      </c>
      <c r="B4857" s="3" t="s">
        <v>8</v>
      </c>
      <c r="C4857" s="3" t="s">
        <v>9</v>
      </c>
      <c r="D4857" s="3" t="s">
        <v>197</v>
      </c>
      <c r="E4857" s="3">
        <v>0.56000000000000005</v>
      </c>
      <c r="F4857" s="3">
        <v>0.48</v>
      </c>
      <c r="G4857" s="3" t="s">
        <v>59</v>
      </c>
      <c r="H4857" s="2">
        <v>8140</v>
      </c>
      <c r="I4857" s="3" t="s">
        <v>12</v>
      </c>
      <c r="J4857" s="2">
        <v>8140</v>
      </c>
      <c r="K4857" s="3" t="s">
        <v>201</v>
      </c>
      <c r="L4857" s="2">
        <v>5</v>
      </c>
      <c r="M4857" s="3">
        <v>0.20600761173677368</v>
      </c>
      <c r="N4857" s="3">
        <v>883.29321285302206</v>
      </c>
      <c r="O4857" s="3">
        <v>2.0889251606767454</v>
      </c>
      <c r="P4857" s="3">
        <v>1</v>
      </c>
      <c r="Q4857" s="3">
        <f t="shared" si="378"/>
        <v>2.0889251606767454</v>
      </c>
      <c r="R4857" s="3">
        <f t="shared" si="382"/>
        <v>2.0889251606767454</v>
      </c>
      <c r="S4857" s="3">
        <v>0.26884067775681758</v>
      </c>
      <c r="T4857" s="3">
        <v>1</v>
      </c>
      <c r="U4857" s="3">
        <f t="shared" si="379"/>
        <v>0.26884067775681758</v>
      </c>
      <c r="V4857" s="3">
        <f t="shared" si="383"/>
        <v>0.26884067775681758</v>
      </c>
    </row>
    <row r="4858" spans="1:22" x14ac:dyDescent="0.25">
      <c r="A4858" s="3" t="s">
        <v>158</v>
      </c>
      <c r="B4858" s="3" t="s">
        <v>8</v>
      </c>
      <c r="C4858" s="3" t="s">
        <v>9</v>
      </c>
      <c r="D4858" s="3" t="s">
        <v>197</v>
      </c>
      <c r="E4858" s="3">
        <v>0.56000000000000005</v>
      </c>
      <c r="F4858" s="3">
        <v>0.48</v>
      </c>
      <c r="G4858" s="3" t="s">
        <v>184</v>
      </c>
      <c r="H4858" s="2">
        <v>8140</v>
      </c>
      <c r="I4858" s="3" t="s">
        <v>12</v>
      </c>
      <c r="J4858" s="2">
        <v>8140</v>
      </c>
      <c r="K4858" s="3" t="s">
        <v>170</v>
      </c>
      <c r="L4858" s="2">
        <v>16</v>
      </c>
      <c r="M4858" s="3">
        <v>0.27881127372219455</v>
      </c>
      <c r="N4858" s="3">
        <v>1112.0159038793561</v>
      </c>
      <c r="O4858" s="3">
        <v>2.6538011861597326</v>
      </c>
      <c r="P4858" s="3">
        <v>1</v>
      </c>
      <c r="Q4858" s="3">
        <f t="shared" si="378"/>
        <v>2.6538011861597326</v>
      </c>
      <c r="R4858" s="3">
        <f t="shared" si="382"/>
        <v>2.6538011861597326</v>
      </c>
      <c r="S4858" s="3">
        <v>0.36075242514154376</v>
      </c>
      <c r="T4858" s="3">
        <v>1</v>
      </c>
      <c r="U4858" s="3">
        <f t="shared" si="379"/>
        <v>0.36075242514154376</v>
      </c>
      <c r="V4858" s="3">
        <f t="shared" si="383"/>
        <v>0.36075242514154376</v>
      </c>
    </row>
    <row r="4859" spans="1:22" x14ac:dyDescent="0.25">
      <c r="A4859" s="3" t="s">
        <v>158</v>
      </c>
      <c r="B4859" s="3" t="s">
        <v>8</v>
      </c>
      <c r="C4859" s="3" t="s">
        <v>9</v>
      </c>
      <c r="D4859" s="3" t="s">
        <v>197</v>
      </c>
      <c r="E4859" s="3">
        <v>0.56000000000000005</v>
      </c>
      <c r="F4859" s="3">
        <v>0.48</v>
      </c>
      <c r="G4859" s="3" t="s">
        <v>59</v>
      </c>
      <c r="H4859" s="2">
        <v>8140</v>
      </c>
      <c r="I4859" s="3" t="s">
        <v>12</v>
      </c>
      <c r="J4859" s="2">
        <v>8140</v>
      </c>
      <c r="K4859" s="3" t="s">
        <v>247</v>
      </c>
      <c r="L4859" s="2">
        <v>6</v>
      </c>
      <c r="M4859" s="3">
        <v>0.29827814179212958</v>
      </c>
      <c r="N4859" s="3">
        <v>1150.0009521342627</v>
      </c>
      <c r="O4859" s="3">
        <v>2.8661592751472735</v>
      </c>
      <c r="P4859" s="3">
        <v>1</v>
      </c>
      <c r="Q4859" s="3">
        <f t="shared" si="378"/>
        <v>2.8661592751472735</v>
      </c>
      <c r="R4859" s="3">
        <f t="shared" si="382"/>
        <v>2.8661592751472735</v>
      </c>
      <c r="S4859" s="3">
        <v>0.375935217511842</v>
      </c>
      <c r="T4859" s="3">
        <v>1</v>
      </c>
      <c r="U4859" s="3">
        <f t="shared" si="379"/>
        <v>0.375935217511842</v>
      </c>
      <c r="V4859" s="3">
        <f t="shared" si="383"/>
        <v>0.375935217511842</v>
      </c>
    </row>
    <row r="4860" spans="1:22" x14ac:dyDescent="0.25">
      <c r="A4860" s="3" t="s">
        <v>158</v>
      </c>
      <c r="B4860" s="3" t="s">
        <v>8</v>
      </c>
      <c r="C4860" s="3" t="s">
        <v>9</v>
      </c>
      <c r="D4860" s="3" t="s">
        <v>197</v>
      </c>
      <c r="E4860" s="3">
        <v>0.56000000000000005</v>
      </c>
      <c r="F4860" s="3">
        <v>0.48</v>
      </c>
      <c r="G4860" s="3" t="s">
        <v>59</v>
      </c>
      <c r="H4860" s="2">
        <v>8140</v>
      </c>
      <c r="I4860" s="3" t="s">
        <v>12</v>
      </c>
      <c r="J4860" s="2">
        <v>8140</v>
      </c>
      <c r="K4860" s="3" t="s">
        <v>162</v>
      </c>
      <c r="L4860" s="2">
        <v>4</v>
      </c>
      <c r="M4860" s="3">
        <v>0.3734447808350837</v>
      </c>
      <c r="N4860" s="3">
        <v>1204.5927414638372</v>
      </c>
      <c r="O4860" s="3">
        <v>2.932700449761001</v>
      </c>
      <c r="P4860" s="3">
        <v>1</v>
      </c>
      <c r="Q4860" s="3">
        <f t="shared" si="378"/>
        <v>2.932700449761001</v>
      </c>
      <c r="R4860" s="3">
        <f t="shared" si="382"/>
        <v>2.932700449761001</v>
      </c>
      <c r="S4860" s="3">
        <v>0.36638216327473183</v>
      </c>
      <c r="T4860" s="3">
        <v>1</v>
      </c>
      <c r="U4860" s="3">
        <f t="shared" si="379"/>
        <v>0.36638216327473183</v>
      </c>
      <c r="V4860" s="3">
        <f t="shared" si="383"/>
        <v>0.36638216327473183</v>
      </c>
    </row>
    <row r="4861" spans="1:22" x14ac:dyDescent="0.25">
      <c r="A4861" s="3" t="s">
        <v>158</v>
      </c>
      <c r="B4861" s="3" t="s">
        <v>351</v>
      </c>
      <c r="C4861" s="3" t="s">
        <v>352</v>
      </c>
      <c r="D4861" s="3" t="s">
        <v>353</v>
      </c>
      <c r="E4861" s="3">
        <v>0.36</v>
      </c>
      <c r="F4861" s="3">
        <v>0.57999999999999996</v>
      </c>
      <c r="G4861" s="3" t="s">
        <v>290</v>
      </c>
      <c r="H4861" s="2">
        <v>8140</v>
      </c>
      <c r="I4861" s="3" t="s">
        <v>12</v>
      </c>
      <c r="J4861" s="2">
        <v>8140</v>
      </c>
      <c r="K4861" s="3" t="s">
        <v>354</v>
      </c>
      <c r="L4861" s="2">
        <v>18</v>
      </c>
      <c r="M4861" s="3">
        <v>0.4022903275267033</v>
      </c>
      <c r="N4861" s="3">
        <v>1257.6566119223148</v>
      </c>
      <c r="O4861" s="3">
        <v>2.9468071150918895</v>
      </c>
      <c r="P4861" s="3">
        <v>1</v>
      </c>
      <c r="Q4861" s="3">
        <f t="shared" si="378"/>
        <v>2.9468071150918895</v>
      </c>
      <c r="R4861" s="3">
        <f t="shared" si="382"/>
        <v>2.9468071150918895</v>
      </c>
      <c r="S4861" s="3">
        <v>0.4154339180433369</v>
      </c>
      <c r="T4861" s="3">
        <v>1</v>
      </c>
      <c r="U4861" s="3">
        <f t="shared" si="379"/>
        <v>0.4154339180433369</v>
      </c>
      <c r="V4861" s="3">
        <f t="shared" si="383"/>
        <v>0.4154339180433369</v>
      </c>
    </row>
    <row r="4862" spans="1:22" x14ac:dyDescent="0.25">
      <c r="A4862" s="3" t="s">
        <v>158</v>
      </c>
      <c r="B4862" s="3" t="s">
        <v>8</v>
      </c>
      <c r="C4862" s="3" t="s">
        <v>9</v>
      </c>
      <c r="D4862" s="3" t="s">
        <v>197</v>
      </c>
      <c r="E4862" s="3">
        <v>0.56000000000000005</v>
      </c>
      <c r="F4862" s="3">
        <v>0.48</v>
      </c>
      <c r="G4862" s="3" t="s">
        <v>166</v>
      </c>
      <c r="H4862" s="2">
        <v>8140</v>
      </c>
      <c r="I4862" s="3" t="s">
        <v>12</v>
      </c>
      <c r="J4862" s="2">
        <v>8140</v>
      </c>
      <c r="K4862" s="3" t="s">
        <v>167</v>
      </c>
      <c r="L4862" s="2">
        <v>38</v>
      </c>
      <c r="M4862" s="3">
        <v>0.47798474105949401</v>
      </c>
      <c r="N4862" s="3">
        <v>1355.369016744826</v>
      </c>
      <c r="O4862" s="3">
        <v>3.0523904948856844</v>
      </c>
      <c r="P4862" s="3">
        <v>1</v>
      </c>
      <c r="Q4862" s="3">
        <f t="shared" si="378"/>
        <v>3.0523904948856844</v>
      </c>
      <c r="R4862" s="3">
        <f t="shared" si="382"/>
        <v>3.0523904948856844</v>
      </c>
      <c r="S4862" s="3">
        <v>0.47773028804977841</v>
      </c>
      <c r="T4862" s="3">
        <v>1</v>
      </c>
      <c r="U4862" s="3">
        <f t="shared" si="379"/>
        <v>0.47773028804977841</v>
      </c>
      <c r="V4862" s="3">
        <f t="shared" si="383"/>
        <v>0.47773028804977841</v>
      </c>
    </row>
    <row r="4863" spans="1:22" x14ac:dyDescent="0.25">
      <c r="A4863" s="3" t="s">
        <v>158</v>
      </c>
      <c r="B4863" s="3" t="s">
        <v>8</v>
      </c>
      <c r="C4863" s="3" t="s">
        <v>9</v>
      </c>
      <c r="D4863" s="3" t="s">
        <v>10</v>
      </c>
      <c r="E4863" s="3">
        <v>0.56000000000000005</v>
      </c>
      <c r="F4863" s="3">
        <v>0.48</v>
      </c>
      <c r="G4863" s="3" t="s">
        <v>183</v>
      </c>
      <c r="H4863" s="2">
        <v>8140</v>
      </c>
      <c r="I4863" s="3" t="s">
        <v>12</v>
      </c>
      <c r="J4863" s="2">
        <v>8140</v>
      </c>
      <c r="K4863" s="3" t="s">
        <v>169</v>
      </c>
      <c r="L4863" s="2">
        <v>4</v>
      </c>
      <c r="M4863" s="3">
        <v>0.35914879213483597</v>
      </c>
      <c r="N4863" s="3">
        <v>1345.2444380669292</v>
      </c>
      <c r="O4863" s="3">
        <v>3.32955565603717</v>
      </c>
      <c r="P4863" s="3">
        <v>1</v>
      </c>
      <c r="Q4863" s="3">
        <f t="shared" si="378"/>
        <v>3.32955565603717</v>
      </c>
      <c r="R4863" s="3">
        <f t="shared" si="382"/>
        <v>3.32955565603717</v>
      </c>
      <c r="S4863" s="3">
        <v>0.43115360352476595</v>
      </c>
      <c r="T4863" s="3">
        <v>1</v>
      </c>
      <c r="U4863" s="3">
        <f t="shared" si="379"/>
        <v>0.43115360352476595</v>
      </c>
      <c r="V4863" s="3">
        <f t="shared" si="383"/>
        <v>0.43115360352476595</v>
      </c>
    </row>
    <row r="4864" spans="1:22" x14ac:dyDescent="0.25">
      <c r="A4864" s="3" t="s">
        <v>158</v>
      </c>
      <c r="B4864" s="3" t="s">
        <v>89</v>
      </c>
      <c r="C4864" s="3" t="s">
        <v>9</v>
      </c>
      <c r="D4864" s="3" t="s">
        <v>262</v>
      </c>
      <c r="E4864" s="3">
        <v>0.56000000000000005</v>
      </c>
      <c r="F4864" s="3">
        <v>0.48</v>
      </c>
      <c r="G4864" s="3" t="s">
        <v>296</v>
      </c>
      <c r="H4864" s="2">
        <v>8140</v>
      </c>
      <c r="I4864" s="3" t="s">
        <v>12</v>
      </c>
      <c r="J4864" s="2">
        <v>8140</v>
      </c>
      <c r="K4864" s="3" t="s">
        <v>265</v>
      </c>
      <c r="L4864" s="2">
        <v>47</v>
      </c>
      <c r="M4864" s="3">
        <v>0.35043304328948455</v>
      </c>
      <c r="N4864" s="3">
        <v>1387.1171739426302</v>
      </c>
      <c r="O4864" s="3">
        <v>3.3435421215402381</v>
      </c>
      <c r="P4864" s="3">
        <v>1</v>
      </c>
      <c r="Q4864" s="3">
        <f t="shared" si="378"/>
        <v>3.3435421215402381</v>
      </c>
      <c r="R4864" s="3">
        <f t="shared" si="382"/>
        <v>3.3435421215402381</v>
      </c>
      <c r="S4864" s="3">
        <v>0.4731562611106705</v>
      </c>
      <c r="T4864" s="3">
        <v>1</v>
      </c>
      <c r="U4864" s="3">
        <f t="shared" si="379"/>
        <v>0.4731562611106705</v>
      </c>
      <c r="V4864" s="3">
        <f t="shared" si="383"/>
        <v>0.4731562611106705</v>
      </c>
    </row>
    <row r="4865" spans="1:22" x14ac:dyDescent="0.25">
      <c r="A4865" s="3" t="s">
        <v>158</v>
      </c>
      <c r="B4865" s="3" t="s">
        <v>310</v>
      </c>
      <c r="C4865" s="3" t="s">
        <v>9</v>
      </c>
      <c r="D4865" s="3" t="s">
        <v>312</v>
      </c>
      <c r="E4865" s="3">
        <v>0.56000000000000005</v>
      </c>
      <c r="F4865" s="3">
        <v>0.48</v>
      </c>
      <c r="G4865" s="3" t="s">
        <v>283</v>
      </c>
      <c r="H4865" s="2">
        <v>8140</v>
      </c>
      <c r="I4865" s="3" t="s">
        <v>12</v>
      </c>
      <c r="J4865" s="2">
        <v>8140</v>
      </c>
      <c r="K4865" s="3" t="s">
        <v>321</v>
      </c>
      <c r="L4865" s="2">
        <v>3</v>
      </c>
      <c r="M4865" s="3">
        <v>0.42770659971536984</v>
      </c>
      <c r="N4865" s="3">
        <v>1552.1771737210754</v>
      </c>
      <c r="O4865" s="3">
        <v>3.5575058727882549</v>
      </c>
      <c r="P4865" s="3">
        <v>1</v>
      </c>
      <c r="Q4865" s="3">
        <f t="shared" si="378"/>
        <v>3.5575058727882549</v>
      </c>
      <c r="R4865" s="3">
        <f t="shared" si="382"/>
        <v>3.5575058727882549</v>
      </c>
      <c r="S4865" s="3">
        <v>0.455196185182004</v>
      </c>
      <c r="T4865" s="3">
        <v>1</v>
      </c>
      <c r="U4865" s="3">
        <f t="shared" si="379"/>
        <v>0.455196185182004</v>
      </c>
      <c r="V4865" s="3">
        <f t="shared" si="383"/>
        <v>0.455196185182004</v>
      </c>
    </row>
    <row r="4866" spans="1:22" x14ac:dyDescent="0.25">
      <c r="A4866" s="3" t="s">
        <v>158</v>
      </c>
      <c r="B4866" s="3" t="s">
        <v>8</v>
      </c>
      <c r="C4866" s="3" t="s">
        <v>9</v>
      </c>
      <c r="D4866" s="3" t="s">
        <v>197</v>
      </c>
      <c r="E4866" s="3">
        <v>0.56000000000000005</v>
      </c>
      <c r="F4866" s="3">
        <v>0.48</v>
      </c>
      <c r="G4866" s="3" t="s">
        <v>11</v>
      </c>
      <c r="H4866" s="2">
        <v>8140</v>
      </c>
      <c r="I4866" s="3" t="s">
        <v>12</v>
      </c>
      <c r="J4866" s="2">
        <v>8140</v>
      </c>
      <c r="K4866" s="3" t="s">
        <v>198</v>
      </c>
      <c r="L4866" s="2">
        <v>10</v>
      </c>
      <c r="M4866" s="3">
        <v>0.82859024146237958</v>
      </c>
      <c r="N4866" s="3">
        <v>3288.2860183978582</v>
      </c>
      <c r="O4866" s="3">
        <v>7.8350598694250255</v>
      </c>
      <c r="P4866" s="3">
        <f>1-0.712</f>
        <v>0.28800000000000003</v>
      </c>
      <c r="Q4866" s="3">
        <f t="shared" ref="Q4866:Q4929" si="384">O4866*P4866</f>
        <v>2.2564972423944076</v>
      </c>
      <c r="R4866" s="3">
        <f t="shared" si="382"/>
        <v>2.2564972423944076</v>
      </c>
      <c r="S4866" s="3">
        <v>0.95406930754190777</v>
      </c>
      <c r="T4866" s="3">
        <f>1-0.531</f>
        <v>0.46899999999999997</v>
      </c>
      <c r="U4866" s="3">
        <f t="shared" ref="U4866:U4929" si="385">S4866*T4866</f>
        <v>0.44745850523715475</v>
      </c>
      <c r="V4866" s="3">
        <f t="shared" si="383"/>
        <v>0.44745850523715475</v>
      </c>
    </row>
    <row r="4867" spans="1:22" x14ac:dyDescent="0.25">
      <c r="A4867" s="3" t="s">
        <v>158</v>
      </c>
      <c r="B4867" s="3" t="s">
        <v>310</v>
      </c>
      <c r="C4867" s="3" t="s">
        <v>9</v>
      </c>
      <c r="D4867" s="3" t="s">
        <v>333</v>
      </c>
      <c r="E4867" s="3">
        <v>0.56000000000000005</v>
      </c>
      <c r="F4867" s="3">
        <v>0.48</v>
      </c>
      <c r="G4867" s="3" t="s">
        <v>283</v>
      </c>
      <c r="H4867" s="2">
        <v>8140</v>
      </c>
      <c r="I4867" s="3" t="s">
        <v>12</v>
      </c>
      <c r="J4867" s="2">
        <v>8140</v>
      </c>
      <c r="K4867" s="3" t="s">
        <v>263</v>
      </c>
      <c r="L4867" s="2">
        <v>12</v>
      </c>
      <c r="M4867" s="3">
        <v>0.81986587567767588</v>
      </c>
      <c r="N4867" s="3">
        <v>2445.1752893647335</v>
      </c>
      <c r="O4867" s="3">
        <v>5.4235887862697449</v>
      </c>
      <c r="P4867" s="3">
        <v>1</v>
      </c>
      <c r="Q4867" s="3">
        <f t="shared" si="384"/>
        <v>5.4235887862697449</v>
      </c>
      <c r="R4867" s="3">
        <f t="shared" si="382"/>
        <v>5.4235887862697449</v>
      </c>
      <c r="S4867" s="3">
        <v>0.71697257533094594</v>
      </c>
      <c r="T4867" s="3">
        <v>1</v>
      </c>
      <c r="U4867" s="3">
        <f t="shared" si="385"/>
        <v>0.71697257533094594</v>
      </c>
      <c r="V4867" s="3">
        <f t="shared" si="383"/>
        <v>0.71697257533094594</v>
      </c>
    </row>
    <row r="4868" spans="1:22" x14ac:dyDescent="0.25">
      <c r="A4868" s="3" t="s">
        <v>158</v>
      </c>
      <c r="B4868" s="3" t="s">
        <v>8</v>
      </c>
      <c r="C4868" s="3" t="s">
        <v>9</v>
      </c>
      <c r="D4868" s="3" t="s">
        <v>10</v>
      </c>
      <c r="E4868" s="3">
        <v>0.56000000000000005</v>
      </c>
      <c r="F4868" s="3">
        <v>0.48</v>
      </c>
      <c r="G4868" s="3" t="s">
        <v>59</v>
      </c>
      <c r="H4868" s="2">
        <v>8140</v>
      </c>
      <c r="I4868" s="3" t="s">
        <v>12</v>
      </c>
      <c r="J4868" s="2">
        <v>8140</v>
      </c>
      <c r="K4868" s="3" t="s">
        <v>187</v>
      </c>
      <c r="L4868" s="2">
        <v>37</v>
      </c>
      <c r="M4868" s="3">
        <v>1.2863014954779284</v>
      </c>
      <c r="N4868" s="3">
        <v>5033.3196231623579</v>
      </c>
      <c r="O4868" s="3">
        <v>11.947996022565787</v>
      </c>
      <c r="P4868" s="3">
        <f>1-0.712</f>
        <v>0.28800000000000003</v>
      </c>
      <c r="Q4868" s="3">
        <f t="shared" si="384"/>
        <v>3.441022854498947</v>
      </c>
      <c r="R4868" s="3">
        <f t="shared" si="382"/>
        <v>3.441022854498947</v>
      </c>
      <c r="S4868" s="3">
        <v>1.577472634642973</v>
      </c>
      <c r="T4868" s="3">
        <f>1-0.531</f>
        <v>0.46899999999999997</v>
      </c>
      <c r="U4868" s="3">
        <f t="shared" si="385"/>
        <v>0.73983466564755429</v>
      </c>
      <c r="V4868" s="3">
        <f t="shared" si="383"/>
        <v>0.73983466564755429</v>
      </c>
    </row>
    <row r="4869" spans="1:22" x14ac:dyDescent="0.25">
      <c r="A4869" s="3" t="s">
        <v>158</v>
      </c>
      <c r="B4869" s="3" t="s">
        <v>351</v>
      </c>
      <c r="C4869" s="3" t="s">
        <v>352</v>
      </c>
      <c r="D4869" s="3" t="s">
        <v>353</v>
      </c>
      <c r="E4869" s="3">
        <v>0.36</v>
      </c>
      <c r="F4869" s="3">
        <v>0.57999999999999996</v>
      </c>
      <c r="G4869" s="3" t="s">
        <v>290</v>
      </c>
      <c r="H4869" s="2">
        <v>8140</v>
      </c>
      <c r="I4869" s="3" t="s">
        <v>12</v>
      </c>
      <c r="J4869" s="2">
        <v>8140</v>
      </c>
      <c r="K4869" s="3" t="s">
        <v>357</v>
      </c>
      <c r="L4869" s="2">
        <v>8</v>
      </c>
      <c r="M4869" s="3">
        <v>0.63666138228113511</v>
      </c>
      <c r="N4869" s="3">
        <v>2382.6747739607854</v>
      </c>
      <c r="O4869" s="3">
        <v>5.6876525302743897</v>
      </c>
      <c r="P4869" s="3">
        <v>1</v>
      </c>
      <c r="Q4869" s="3">
        <f t="shared" si="384"/>
        <v>5.6876525302743897</v>
      </c>
      <c r="R4869" s="3">
        <f t="shared" si="382"/>
        <v>5.6876525302743897</v>
      </c>
      <c r="S4869" s="3">
        <v>0.71592547040056731</v>
      </c>
      <c r="T4869" s="3">
        <v>1</v>
      </c>
      <c r="U4869" s="3">
        <f t="shared" si="385"/>
        <v>0.71592547040056731</v>
      </c>
      <c r="V4869" s="3">
        <f t="shared" si="383"/>
        <v>0.71592547040056731</v>
      </c>
    </row>
    <row r="4870" spans="1:22" x14ac:dyDescent="0.25">
      <c r="A4870" s="3" t="s">
        <v>158</v>
      </c>
      <c r="B4870" s="3" t="s">
        <v>89</v>
      </c>
      <c r="C4870" s="3" t="s">
        <v>9</v>
      </c>
      <c r="D4870" s="3" t="s">
        <v>262</v>
      </c>
      <c r="E4870" s="3">
        <v>0.56000000000000005</v>
      </c>
      <c r="F4870" s="3">
        <v>0.48</v>
      </c>
      <c r="G4870" s="3" t="s">
        <v>283</v>
      </c>
      <c r="H4870" s="2">
        <v>8140</v>
      </c>
      <c r="I4870" s="3" t="s">
        <v>12</v>
      </c>
      <c r="J4870" s="2">
        <v>8140</v>
      </c>
      <c r="K4870" s="3" t="s">
        <v>271</v>
      </c>
      <c r="L4870" s="2">
        <v>46</v>
      </c>
      <c r="M4870" s="3">
        <v>0.63879657192024841</v>
      </c>
      <c r="N4870" s="3">
        <v>2542.8563696775004</v>
      </c>
      <c r="O4870" s="3">
        <v>6.0474239943716448</v>
      </c>
      <c r="P4870" s="3">
        <v>1</v>
      </c>
      <c r="Q4870" s="3">
        <f t="shared" si="384"/>
        <v>6.0474239943716448</v>
      </c>
      <c r="R4870" s="3">
        <f t="shared" si="382"/>
        <v>6.0474239943716448</v>
      </c>
      <c r="S4870" s="3">
        <v>0.79800510195784191</v>
      </c>
      <c r="T4870" s="3">
        <v>1</v>
      </c>
      <c r="U4870" s="3">
        <f t="shared" si="385"/>
        <v>0.79800510195784191</v>
      </c>
      <c r="V4870" s="3">
        <f t="shared" si="383"/>
        <v>0.79800510195784191</v>
      </c>
    </row>
    <row r="4871" spans="1:22" x14ac:dyDescent="0.25">
      <c r="A4871" s="3" t="s">
        <v>158</v>
      </c>
      <c r="B4871" s="3" t="s">
        <v>310</v>
      </c>
      <c r="C4871" s="3" t="s">
        <v>9</v>
      </c>
      <c r="D4871" s="3" t="s">
        <v>312</v>
      </c>
      <c r="E4871" s="3">
        <v>0.56000000000000005</v>
      </c>
      <c r="F4871" s="3">
        <v>0.48</v>
      </c>
      <c r="G4871" s="3" t="s">
        <v>294</v>
      </c>
      <c r="H4871" s="2">
        <v>8140</v>
      </c>
      <c r="I4871" s="3" t="s">
        <v>12</v>
      </c>
      <c r="J4871" s="2">
        <v>8140</v>
      </c>
      <c r="K4871" s="3" t="s">
        <v>326</v>
      </c>
      <c r="L4871" s="2">
        <v>11</v>
      </c>
      <c r="M4871" s="3">
        <v>0.97538455672128221</v>
      </c>
      <c r="N4871" s="3">
        <v>3480.8044096047424</v>
      </c>
      <c r="O4871" s="3">
        <v>8.0515244224431015</v>
      </c>
      <c r="P4871" s="3">
        <v>1</v>
      </c>
      <c r="Q4871" s="3">
        <f t="shared" si="384"/>
        <v>8.0515244224431015</v>
      </c>
      <c r="R4871" s="3">
        <f t="shared" si="382"/>
        <v>8.0515244224431015</v>
      </c>
      <c r="S4871" s="3">
        <v>0.99643839131568912</v>
      </c>
      <c r="T4871" s="3">
        <v>1</v>
      </c>
      <c r="U4871" s="3">
        <f t="shared" si="385"/>
        <v>0.99643839131568912</v>
      </c>
      <c r="V4871" s="3">
        <f t="shared" si="383"/>
        <v>0.99643839131568912</v>
      </c>
    </row>
    <row r="4872" spans="1:22" x14ac:dyDescent="0.25">
      <c r="A4872" s="3" t="s">
        <v>158</v>
      </c>
      <c r="B4872" s="3" t="s">
        <v>8</v>
      </c>
      <c r="C4872" s="3" t="s">
        <v>9</v>
      </c>
      <c r="D4872" s="3" t="s">
        <v>10</v>
      </c>
      <c r="E4872" s="3">
        <v>0.56000000000000005</v>
      </c>
      <c r="F4872" s="3">
        <v>0.48</v>
      </c>
      <c r="G4872" s="3" t="s">
        <v>184</v>
      </c>
      <c r="H4872" s="2">
        <v>8140</v>
      </c>
      <c r="I4872" s="3" t="s">
        <v>12</v>
      </c>
      <c r="J4872" s="2">
        <v>8140</v>
      </c>
      <c r="K4872" s="3" t="s">
        <v>185</v>
      </c>
      <c r="L4872" s="2">
        <v>19</v>
      </c>
      <c r="M4872" s="3">
        <v>0.99191380522800043</v>
      </c>
      <c r="N4872" s="3">
        <v>3749.5892527047922</v>
      </c>
      <c r="O4872" s="3">
        <v>8.4566404058915694</v>
      </c>
      <c r="P4872" s="3">
        <v>1</v>
      </c>
      <c r="Q4872" s="3">
        <f t="shared" si="384"/>
        <v>8.4566404058915694</v>
      </c>
      <c r="R4872" s="3">
        <f t="shared" si="382"/>
        <v>8.4566404058915694</v>
      </c>
      <c r="S4872" s="3">
        <v>1.0916400767189836</v>
      </c>
      <c r="T4872" s="3">
        <v>1</v>
      </c>
      <c r="U4872" s="3">
        <f t="shared" si="385"/>
        <v>1.0916400767189836</v>
      </c>
      <c r="V4872" s="3">
        <f t="shared" si="383"/>
        <v>1.0916400767189836</v>
      </c>
    </row>
    <row r="4873" spans="1:22" x14ac:dyDescent="0.25">
      <c r="A4873" s="3" t="s">
        <v>158</v>
      </c>
      <c r="B4873" s="3" t="s">
        <v>310</v>
      </c>
      <c r="C4873" s="3" t="s">
        <v>9</v>
      </c>
      <c r="D4873" s="3" t="s">
        <v>197</v>
      </c>
      <c r="E4873" s="3">
        <v>0.56000000000000005</v>
      </c>
      <c r="F4873" s="3">
        <v>0.48</v>
      </c>
      <c r="G4873" s="3" t="s">
        <v>323</v>
      </c>
      <c r="H4873" s="2">
        <v>8140</v>
      </c>
      <c r="I4873" s="3" t="s">
        <v>12</v>
      </c>
      <c r="J4873" s="2">
        <v>8140</v>
      </c>
      <c r="K4873" s="3" t="s">
        <v>319</v>
      </c>
      <c r="L4873" s="2">
        <v>21</v>
      </c>
      <c r="M4873" s="3">
        <v>1.029474529989262</v>
      </c>
      <c r="N4873" s="3">
        <v>3451.4377310892419</v>
      </c>
      <c r="O4873" s="3">
        <v>8.5490896967445806</v>
      </c>
      <c r="P4873" s="3">
        <v>1</v>
      </c>
      <c r="Q4873" s="3">
        <f t="shared" si="384"/>
        <v>8.5490896967445806</v>
      </c>
      <c r="R4873" s="3">
        <f t="shared" si="382"/>
        <v>8.5490896967445806</v>
      </c>
      <c r="S4873" s="3">
        <v>1.1418539078083871</v>
      </c>
      <c r="T4873" s="3">
        <v>1</v>
      </c>
      <c r="U4873" s="3">
        <f t="shared" si="385"/>
        <v>1.1418539078083871</v>
      </c>
      <c r="V4873" s="3">
        <f t="shared" si="383"/>
        <v>1.1418539078083871</v>
      </c>
    </row>
    <row r="4874" spans="1:22" x14ac:dyDescent="0.25">
      <c r="A4874" s="3" t="s">
        <v>158</v>
      </c>
      <c r="B4874" s="3" t="s">
        <v>8</v>
      </c>
      <c r="C4874" s="3" t="s">
        <v>9</v>
      </c>
      <c r="D4874" s="3" t="s">
        <v>197</v>
      </c>
      <c r="E4874" s="3">
        <v>0.56000000000000005</v>
      </c>
      <c r="F4874" s="3">
        <v>0.48</v>
      </c>
      <c r="G4874" s="3" t="s">
        <v>250</v>
      </c>
      <c r="H4874" s="2">
        <v>8140</v>
      </c>
      <c r="I4874" s="3" t="s">
        <v>12</v>
      </c>
      <c r="J4874" s="2">
        <v>8140</v>
      </c>
      <c r="K4874" s="3" t="s">
        <v>225</v>
      </c>
      <c r="L4874" s="2">
        <v>25</v>
      </c>
      <c r="M4874" s="3">
        <v>0.96390752650775113</v>
      </c>
      <c r="N4874" s="3">
        <v>4330.3401875149484</v>
      </c>
      <c r="O4874" s="3">
        <v>10.701758744026691</v>
      </c>
      <c r="P4874" s="3">
        <v>1</v>
      </c>
      <c r="Q4874" s="3">
        <f t="shared" si="384"/>
        <v>10.701758744026691</v>
      </c>
      <c r="R4874" s="3">
        <f t="shared" si="382"/>
        <v>10.701758744026691</v>
      </c>
      <c r="S4874" s="3">
        <v>1.4141466591394545</v>
      </c>
      <c r="T4874" s="3">
        <v>1</v>
      </c>
      <c r="U4874" s="3">
        <f t="shared" si="385"/>
        <v>1.4141466591394545</v>
      </c>
      <c r="V4874" s="3">
        <f t="shared" si="383"/>
        <v>1.4141466591394545</v>
      </c>
    </row>
    <row r="4875" spans="1:22" x14ac:dyDescent="0.25">
      <c r="A4875" s="3" t="s">
        <v>158</v>
      </c>
      <c r="B4875" s="3" t="s">
        <v>8</v>
      </c>
      <c r="C4875" s="3" t="s">
        <v>9</v>
      </c>
      <c r="D4875" s="3" t="s">
        <v>10</v>
      </c>
      <c r="E4875" s="3">
        <v>0.56000000000000005</v>
      </c>
      <c r="F4875" s="3">
        <v>0.48</v>
      </c>
      <c r="G4875" s="3" t="s">
        <v>59</v>
      </c>
      <c r="H4875" s="2">
        <v>8140</v>
      </c>
      <c r="I4875" s="3" t="s">
        <v>12</v>
      </c>
      <c r="J4875" s="2">
        <v>8140</v>
      </c>
      <c r="K4875" s="3" t="s">
        <v>188</v>
      </c>
      <c r="L4875" s="2">
        <v>25</v>
      </c>
      <c r="M4875" s="3">
        <v>2.3076533463192956</v>
      </c>
      <c r="N4875" s="3">
        <v>9384.3996436941452</v>
      </c>
      <c r="O4875" s="3">
        <v>23.163440043360293</v>
      </c>
      <c r="P4875" s="3">
        <f>1-0.712</f>
        <v>0.28800000000000003</v>
      </c>
      <c r="Q4875" s="3">
        <f t="shared" si="384"/>
        <v>6.6710707324877649</v>
      </c>
      <c r="R4875" s="3">
        <f t="shared" si="382"/>
        <v>6.6710707324877649</v>
      </c>
      <c r="S4875" s="3">
        <v>3.0433474289831528</v>
      </c>
      <c r="T4875" s="3">
        <f>1-0.531</f>
        <v>0.46899999999999997</v>
      </c>
      <c r="U4875" s="3">
        <f t="shared" si="385"/>
        <v>1.4273299441930987</v>
      </c>
      <c r="V4875" s="3">
        <f t="shared" si="383"/>
        <v>1.4273299441930987</v>
      </c>
    </row>
    <row r="4876" spans="1:22" x14ac:dyDescent="0.25">
      <c r="A4876" s="3" t="s">
        <v>158</v>
      </c>
      <c r="B4876" s="3" t="s">
        <v>8</v>
      </c>
      <c r="C4876" s="3" t="s">
        <v>9</v>
      </c>
      <c r="D4876" s="3" t="s">
        <v>197</v>
      </c>
      <c r="E4876" s="3">
        <v>0.56000000000000005</v>
      </c>
      <c r="F4876" s="3">
        <v>0.48</v>
      </c>
      <c r="G4876" s="3" t="s">
        <v>59</v>
      </c>
      <c r="H4876" s="2">
        <v>8140</v>
      </c>
      <c r="I4876" s="3" t="s">
        <v>12</v>
      </c>
      <c r="J4876" s="2">
        <v>8140</v>
      </c>
      <c r="K4876" s="3" t="s">
        <v>246</v>
      </c>
      <c r="L4876" s="2">
        <v>24</v>
      </c>
      <c r="M4876" s="3">
        <v>2.753282101131195</v>
      </c>
      <c r="N4876" s="3">
        <v>11272.657918947632</v>
      </c>
      <c r="O4876" s="3">
        <v>26.321478206571037</v>
      </c>
      <c r="P4876" s="3">
        <f>1-0.712</f>
        <v>0.28800000000000003</v>
      </c>
      <c r="Q4876" s="3">
        <f t="shared" si="384"/>
        <v>7.5805857234924598</v>
      </c>
      <c r="R4876" s="3">
        <f t="shared" si="382"/>
        <v>7.5805857234924598</v>
      </c>
      <c r="S4876" s="3">
        <v>3.4468956635880557</v>
      </c>
      <c r="T4876" s="3">
        <f>1-0.531</f>
        <v>0.46899999999999997</v>
      </c>
      <c r="U4876" s="3">
        <f t="shared" si="385"/>
        <v>1.616594066222798</v>
      </c>
      <c r="V4876" s="3">
        <f t="shared" si="383"/>
        <v>1.616594066222798</v>
      </c>
    </row>
    <row r="4877" spans="1:22" x14ac:dyDescent="0.25">
      <c r="A4877" s="3" t="s">
        <v>158</v>
      </c>
      <c r="B4877" s="3" t="s">
        <v>8</v>
      </c>
      <c r="C4877" s="3" t="s">
        <v>9</v>
      </c>
      <c r="D4877" s="3" t="s">
        <v>197</v>
      </c>
      <c r="E4877" s="3">
        <v>0.56000000000000005</v>
      </c>
      <c r="F4877" s="3">
        <v>0.48</v>
      </c>
      <c r="G4877" s="3" t="s">
        <v>250</v>
      </c>
      <c r="H4877" s="2">
        <v>8140</v>
      </c>
      <c r="I4877" s="3" t="s">
        <v>12</v>
      </c>
      <c r="J4877" s="2">
        <v>8140</v>
      </c>
      <c r="K4877" s="3" t="s">
        <v>205</v>
      </c>
      <c r="L4877" s="2">
        <v>74</v>
      </c>
      <c r="M4877" s="3">
        <v>2.6170966336353083</v>
      </c>
      <c r="N4877" s="3">
        <v>10986.63508859222</v>
      </c>
      <c r="O4877" s="3">
        <v>26.381181196766523</v>
      </c>
      <c r="P4877" s="3">
        <f>1-0.712</f>
        <v>0.28800000000000003</v>
      </c>
      <c r="Q4877" s="3">
        <f t="shared" si="384"/>
        <v>7.5977801846687596</v>
      </c>
      <c r="R4877" s="3">
        <f t="shared" si="382"/>
        <v>7.5977801846687596</v>
      </c>
      <c r="S4877" s="3">
        <v>3.4853555473072566</v>
      </c>
      <c r="T4877" s="3">
        <f>1-0.531</f>
        <v>0.46899999999999997</v>
      </c>
      <c r="U4877" s="3">
        <f t="shared" si="385"/>
        <v>1.6346317516871032</v>
      </c>
      <c r="V4877" s="3">
        <f t="shared" si="383"/>
        <v>1.6346317516871032</v>
      </c>
    </row>
    <row r="4878" spans="1:22" x14ac:dyDescent="0.25">
      <c r="A4878" s="3" t="s">
        <v>158</v>
      </c>
      <c r="B4878" s="3" t="s">
        <v>8</v>
      </c>
      <c r="C4878" s="3" t="s">
        <v>9</v>
      </c>
      <c r="D4878" s="3" t="s">
        <v>197</v>
      </c>
      <c r="E4878" s="3">
        <v>0.56000000000000005</v>
      </c>
      <c r="F4878" s="3">
        <v>0.48</v>
      </c>
      <c r="G4878" s="3" t="s">
        <v>59</v>
      </c>
      <c r="H4878" s="2">
        <v>8140</v>
      </c>
      <c r="I4878" s="3" t="s">
        <v>12</v>
      </c>
      <c r="J4878" s="2">
        <v>8140</v>
      </c>
      <c r="K4878" s="3" t="s">
        <v>223</v>
      </c>
      <c r="L4878" s="2">
        <v>32</v>
      </c>
      <c r="M4878" s="3">
        <v>3.1140931473748705</v>
      </c>
      <c r="N4878" s="3">
        <v>12770.953044012967</v>
      </c>
      <c r="O4878" s="3">
        <v>29.878343613868825</v>
      </c>
      <c r="P4878" s="3">
        <f>1-0.712</f>
        <v>0.28800000000000003</v>
      </c>
      <c r="Q4878" s="3">
        <f t="shared" si="384"/>
        <v>8.6049629607942233</v>
      </c>
      <c r="R4878" s="3">
        <f t="shared" si="382"/>
        <v>8.6049629607942233</v>
      </c>
      <c r="S4878" s="3">
        <v>3.9433284720422113</v>
      </c>
      <c r="T4878" s="3">
        <f>1-0.531</f>
        <v>0.46899999999999997</v>
      </c>
      <c r="U4878" s="3">
        <f t="shared" si="385"/>
        <v>1.8494210533877971</v>
      </c>
      <c r="V4878" s="3">
        <f t="shared" si="383"/>
        <v>1.8494210533877971</v>
      </c>
    </row>
    <row r="4879" spans="1:22" x14ac:dyDescent="0.25">
      <c r="A4879" s="3" t="s">
        <v>158</v>
      </c>
      <c r="B4879" s="3" t="s">
        <v>8</v>
      </c>
      <c r="C4879" s="3" t="s">
        <v>9</v>
      </c>
      <c r="D4879" s="3" t="s">
        <v>10</v>
      </c>
      <c r="E4879" s="3">
        <v>0.56000000000000005</v>
      </c>
      <c r="F4879" s="3">
        <v>0.48</v>
      </c>
      <c r="G4879" s="3" t="s">
        <v>59</v>
      </c>
      <c r="H4879" s="2">
        <v>8140</v>
      </c>
      <c r="I4879" s="3" t="s">
        <v>12</v>
      </c>
      <c r="J4879" s="2">
        <v>8140</v>
      </c>
      <c r="K4879" s="3" t="s">
        <v>190</v>
      </c>
      <c r="L4879" s="2">
        <v>19</v>
      </c>
      <c r="M4879" s="3">
        <v>1.6948053290770371</v>
      </c>
      <c r="N4879" s="3">
        <v>6911.0311521373715</v>
      </c>
      <c r="O4879" s="3">
        <v>15.948043344288676</v>
      </c>
      <c r="P4879" s="3">
        <v>1</v>
      </c>
      <c r="Q4879" s="3">
        <f t="shared" si="384"/>
        <v>15.948043344288676</v>
      </c>
      <c r="R4879" s="3">
        <f t="shared" si="382"/>
        <v>15.948043344288676</v>
      </c>
      <c r="S4879" s="3">
        <v>2.161769208740794</v>
      </c>
      <c r="T4879" s="3">
        <v>1</v>
      </c>
      <c r="U4879" s="3">
        <f t="shared" si="385"/>
        <v>2.161769208740794</v>
      </c>
      <c r="V4879" s="3">
        <f t="shared" si="383"/>
        <v>2.161769208740794</v>
      </c>
    </row>
    <row r="4880" spans="1:22" x14ac:dyDescent="0.25">
      <c r="A4880" s="3" t="s">
        <v>158</v>
      </c>
      <c r="B4880" s="3" t="s">
        <v>8</v>
      </c>
      <c r="C4880" s="3" t="s">
        <v>9</v>
      </c>
      <c r="D4880" s="3" t="s">
        <v>197</v>
      </c>
      <c r="E4880" s="3">
        <v>0.56000000000000005</v>
      </c>
      <c r="F4880" s="3">
        <v>0.48</v>
      </c>
      <c r="G4880" s="3" t="s">
        <v>59</v>
      </c>
      <c r="H4880" s="2">
        <v>8140</v>
      </c>
      <c r="I4880" s="3" t="s">
        <v>12</v>
      </c>
      <c r="J4880" s="2">
        <v>8140</v>
      </c>
      <c r="K4880" s="3" t="s">
        <v>248</v>
      </c>
      <c r="L4880" s="2">
        <v>18</v>
      </c>
      <c r="M4880" s="3">
        <v>4.2218368942195967</v>
      </c>
      <c r="N4880" s="3">
        <v>16591.539851772159</v>
      </c>
      <c r="O4880" s="3">
        <v>35.779142295849191</v>
      </c>
      <c r="P4880" s="3">
        <f>1-0.712</f>
        <v>0.28800000000000003</v>
      </c>
      <c r="Q4880" s="3">
        <f t="shared" si="384"/>
        <v>10.304392981204568</v>
      </c>
      <c r="R4880" s="3">
        <f t="shared" si="382"/>
        <v>10.304392981204568</v>
      </c>
      <c r="S4880" s="3">
        <v>4.6756679876239406</v>
      </c>
      <c r="T4880" s="3">
        <f>1-0.531</f>
        <v>0.46899999999999997</v>
      </c>
      <c r="U4880" s="3">
        <f t="shared" si="385"/>
        <v>2.192888286195628</v>
      </c>
      <c r="V4880" s="3">
        <f t="shared" si="383"/>
        <v>2.192888286195628</v>
      </c>
    </row>
    <row r="4881" spans="1:22" x14ac:dyDescent="0.25">
      <c r="A4881" s="3" t="s">
        <v>158</v>
      </c>
      <c r="B4881" s="3" t="s">
        <v>8</v>
      </c>
      <c r="C4881" s="3" t="s">
        <v>9</v>
      </c>
      <c r="D4881" s="3" t="s">
        <v>197</v>
      </c>
      <c r="E4881" s="3">
        <v>0.56000000000000005</v>
      </c>
      <c r="F4881" s="3">
        <v>0.48</v>
      </c>
      <c r="G4881" s="3" t="s">
        <v>250</v>
      </c>
      <c r="H4881" s="2">
        <v>8140</v>
      </c>
      <c r="I4881" s="3" t="s">
        <v>12</v>
      </c>
      <c r="J4881" s="2">
        <v>8140</v>
      </c>
      <c r="K4881" s="3" t="s">
        <v>207</v>
      </c>
      <c r="L4881" s="2">
        <v>57</v>
      </c>
      <c r="M4881" s="3">
        <v>3.9305954809803589</v>
      </c>
      <c r="N4881" s="3">
        <v>17205.964881854292</v>
      </c>
      <c r="O4881" s="3">
        <v>40.203498119799001</v>
      </c>
      <c r="P4881" s="3">
        <f>1-0.712</f>
        <v>0.28800000000000003</v>
      </c>
      <c r="Q4881" s="3">
        <f t="shared" si="384"/>
        <v>11.578607458502114</v>
      </c>
      <c r="R4881" s="3">
        <f t="shared" si="382"/>
        <v>11.578607458502114</v>
      </c>
      <c r="S4881" s="3">
        <v>5.3547600001951707</v>
      </c>
      <c r="T4881" s="3">
        <f>1-0.531</f>
        <v>0.46899999999999997</v>
      </c>
      <c r="U4881" s="3">
        <f t="shared" si="385"/>
        <v>2.511382440091535</v>
      </c>
      <c r="V4881" s="3">
        <f t="shared" si="383"/>
        <v>2.511382440091535</v>
      </c>
    </row>
    <row r="4882" spans="1:22" x14ac:dyDescent="0.25">
      <c r="A4882" s="3" t="s">
        <v>158</v>
      </c>
      <c r="B4882" s="3" t="s">
        <v>8</v>
      </c>
      <c r="C4882" s="3" t="s">
        <v>9</v>
      </c>
      <c r="D4882" s="3" t="s">
        <v>197</v>
      </c>
      <c r="E4882" s="3">
        <v>0.56000000000000005</v>
      </c>
      <c r="F4882" s="3">
        <v>0.48</v>
      </c>
      <c r="G4882" s="3" t="s">
        <v>250</v>
      </c>
      <c r="H4882" s="2">
        <v>8140</v>
      </c>
      <c r="I4882" s="3" t="s">
        <v>12</v>
      </c>
      <c r="J4882" s="2">
        <v>8140</v>
      </c>
      <c r="K4882" s="3" t="s">
        <v>206</v>
      </c>
      <c r="L4882" s="2">
        <v>50</v>
      </c>
      <c r="M4882" s="3">
        <v>4.9149023758199322</v>
      </c>
      <c r="N4882" s="3">
        <v>19919.767448315877</v>
      </c>
      <c r="O4882" s="3">
        <v>45.84553728326636</v>
      </c>
      <c r="P4882" s="3">
        <f>1-0.712</f>
        <v>0.28800000000000003</v>
      </c>
      <c r="Q4882" s="3">
        <f t="shared" si="384"/>
        <v>13.203514737580713</v>
      </c>
      <c r="R4882" s="3">
        <f t="shared" si="382"/>
        <v>13.203514737580713</v>
      </c>
      <c r="S4882" s="3">
        <v>6.0557896150454225</v>
      </c>
      <c r="T4882" s="3">
        <f>1-0.531</f>
        <v>0.46899999999999997</v>
      </c>
      <c r="U4882" s="3">
        <f t="shared" si="385"/>
        <v>2.840165329456303</v>
      </c>
      <c r="V4882" s="3">
        <f t="shared" si="383"/>
        <v>2.840165329456303</v>
      </c>
    </row>
    <row r="4883" spans="1:22" x14ac:dyDescent="0.25">
      <c r="A4883" s="3" t="s">
        <v>158</v>
      </c>
      <c r="B4883" s="3" t="s">
        <v>310</v>
      </c>
      <c r="C4883" s="3" t="s">
        <v>9</v>
      </c>
      <c r="D4883" s="3" t="s">
        <v>312</v>
      </c>
      <c r="E4883" s="3">
        <v>0.56000000000000005</v>
      </c>
      <c r="F4883" s="3">
        <v>0.48</v>
      </c>
      <c r="G4883" s="3" t="s">
        <v>283</v>
      </c>
      <c r="H4883" s="2">
        <v>8140</v>
      </c>
      <c r="I4883" s="3" t="s">
        <v>12</v>
      </c>
      <c r="J4883" s="2">
        <v>8140</v>
      </c>
      <c r="K4883" s="3" t="s">
        <v>318</v>
      </c>
      <c r="L4883" s="2">
        <v>27</v>
      </c>
      <c r="M4883" s="3">
        <v>3.5995500808694079</v>
      </c>
      <c r="N4883" s="3">
        <v>12820.979689314829</v>
      </c>
      <c r="O4883" s="3">
        <v>29.843664507601016</v>
      </c>
      <c r="P4883" s="3">
        <v>1</v>
      </c>
      <c r="Q4883" s="3">
        <f t="shared" si="384"/>
        <v>29.843664507601016</v>
      </c>
      <c r="R4883" s="3">
        <f t="shared" si="382"/>
        <v>29.843664507601016</v>
      </c>
      <c r="S4883" s="3">
        <v>3.665883931988037</v>
      </c>
      <c r="T4883" s="3">
        <v>1</v>
      </c>
      <c r="U4883" s="3">
        <f t="shared" si="385"/>
        <v>3.665883931988037</v>
      </c>
      <c r="V4883" s="3">
        <f t="shared" si="383"/>
        <v>3.665883931988037</v>
      </c>
    </row>
    <row r="4884" spans="1:22" x14ac:dyDescent="0.25">
      <c r="A4884" s="3" t="s">
        <v>158</v>
      </c>
      <c r="B4884" s="3" t="s">
        <v>8</v>
      </c>
      <c r="C4884" s="3" t="s">
        <v>9</v>
      </c>
      <c r="D4884" s="3" t="s">
        <v>197</v>
      </c>
      <c r="E4884" s="3">
        <v>0.56000000000000005</v>
      </c>
      <c r="F4884" s="3">
        <v>0.48</v>
      </c>
      <c r="G4884" s="3" t="s">
        <v>59</v>
      </c>
      <c r="H4884" s="2">
        <v>8140</v>
      </c>
      <c r="I4884" s="3" t="s">
        <v>12</v>
      </c>
      <c r="J4884" s="2">
        <v>8140</v>
      </c>
      <c r="K4884" s="3" t="s">
        <v>245</v>
      </c>
      <c r="L4884" s="2">
        <v>20</v>
      </c>
      <c r="M4884" s="3">
        <v>3.2651212063672701</v>
      </c>
      <c r="N4884" s="3">
        <v>12634.421761799731</v>
      </c>
      <c r="O4884" s="3">
        <v>32.890935698103696</v>
      </c>
      <c r="P4884" s="3">
        <v>1</v>
      </c>
      <c r="Q4884" s="3">
        <f t="shared" si="384"/>
        <v>32.890935698103696</v>
      </c>
      <c r="R4884" s="3">
        <f t="shared" ref="R4884:R4915" si="386">Q4884</f>
        <v>32.890935698103696</v>
      </c>
      <c r="S4884" s="3">
        <v>4.3496917576661582</v>
      </c>
      <c r="T4884" s="3">
        <v>1</v>
      </c>
      <c r="U4884" s="3">
        <f t="shared" si="385"/>
        <v>4.3496917576661582</v>
      </c>
      <c r="V4884" s="3">
        <f t="shared" ref="V4884:V4915" si="387">U4884</f>
        <v>4.3496917576661582</v>
      </c>
    </row>
    <row r="4885" spans="1:22" x14ac:dyDescent="0.25">
      <c r="A4885" s="3" t="s">
        <v>158</v>
      </c>
      <c r="B4885" s="3" t="s">
        <v>351</v>
      </c>
      <c r="C4885" s="3" t="s">
        <v>352</v>
      </c>
      <c r="D4885" s="3" t="s">
        <v>353</v>
      </c>
      <c r="E4885" s="3">
        <v>0.36</v>
      </c>
      <c r="F4885" s="3">
        <v>0.57999999999999996</v>
      </c>
      <c r="G4885" s="3" t="s">
        <v>283</v>
      </c>
      <c r="H4885" s="2">
        <v>8140</v>
      </c>
      <c r="I4885" s="3" t="s">
        <v>12</v>
      </c>
      <c r="J4885" s="2">
        <v>8140</v>
      </c>
      <c r="K4885" s="3" t="s">
        <v>368</v>
      </c>
      <c r="L4885" s="2">
        <v>69</v>
      </c>
      <c r="M4885" s="3">
        <v>3.8500065883614112</v>
      </c>
      <c r="N4885" s="3">
        <v>14879.749742482554</v>
      </c>
      <c r="O4885" s="3">
        <v>36.459233707269988</v>
      </c>
      <c r="P4885" s="3">
        <v>1</v>
      </c>
      <c r="Q4885" s="3">
        <f t="shared" si="384"/>
        <v>36.459233707269988</v>
      </c>
      <c r="R4885" s="3">
        <f t="shared" si="386"/>
        <v>36.459233707269988</v>
      </c>
      <c r="S4885" s="3">
        <v>4.7484056629250553</v>
      </c>
      <c r="T4885" s="3">
        <v>1</v>
      </c>
      <c r="U4885" s="3">
        <f t="shared" si="385"/>
        <v>4.7484056629250553</v>
      </c>
      <c r="V4885" s="3">
        <f t="shared" si="387"/>
        <v>4.7484056629250553</v>
      </c>
    </row>
    <row r="4886" spans="1:22" x14ac:dyDescent="0.25">
      <c r="A4886" s="3" t="s">
        <v>158</v>
      </c>
      <c r="B4886" s="3" t="s">
        <v>8</v>
      </c>
      <c r="C4886" s="3" t="s">
        <v>9</v>
      </c>
      <c r="D4886" s="3" t="s">
        <v>197</v>
      </c>
      <c r="E4886" s="3">
        <v>0.56000000000000005</v>
      </c>
      <c r="F4886" s="3">
        <v>0.48</v>
      </c>
      <c r="G4886" s="3" t="s">
        <v>59</v>
      </c>
      <c r="H4886" s="2">
        <v>8140</v>
      </c>
      <c r="I4886" s="3" t="s">
        <v>12</v>
      </c>
      <c r="J4886" s="2">
        <v>8140</v>
      </c>
      <c r="K4886" s="3" t="s">
        <v>186</v>
      </c>
      <c r="L4886" s="2">
        <v>27</v>
      </c>
      <c r="M4886" s="3">
        <v>3.9208355496175513</v>
      </c>
      <c r="N4886" s="3">
        <v>15825.765563911544</v>
      </c>
      <c r="O4886" s="3">
        <v>36.708316284471465</v>
      </c>
      <c r="P4886" s="3">
        <v>1</v>
      </c>
      <c r="Q4886" s="3">
        <f t="shared" si="384"/>
        <v>36.708316284471465</v>
      </c>
      <c r="R4886" s="3">
        <f t="shared" si="386"/>
        <v>36.708316284471465</v>
      </c>
      <c r="S4886" s="3">
        <v>5.0974854191404617</v>
      </c>
      <c r="T4886" s="3">
        <v>1</v>
      </c>
      <c r="U4886" s="3">
        <f t="shared" si="385"/>
        <v>5.0974854191404617</v>
      </c>
      <c r="V4886" s="3">
        <f t="shared" si="387"/>
        <v>5.0974854191404617</v>
      </c>
    </row>
    <row r="4887" spans="1:22" x14ac:dyDescent="0.25">
      <c r="A4887" s="3" t="s">
        <v>158</v>
      </c>
      <c r="B4887" s="3" t="s">
        <v>8</v>
      </c>
      <c r="C4887" s="3" t="s">
        <v>9</v>
      </c>
      <c r="D4887" s="3" t="s">
        <v>197</v>
      </c>
      <c r="E4887" s="3">
        <v>0.56000000000000005</v>
      </c>
      <c r="F4887" s="3">
        <v>0.48</v>
      </c>
      <c r="G4887" s="3" t="s">
        <v>163</v>
      </c>
      <c r="H4887" s="2">
        <v>8140</v>
      </c>
      <c r="I4887" s="3" t="s">
        <v>12</v>
      </c>
      <c r="J4887" s="2">
        <v>8140</v>
      </c>
      <c r="K4887" s="3" t="s">
        <v>164</v>
      </c>
      <c r="L4887" s="2">
        <v>126</v>
      </c>
      <c r="M4887" s="3">
        <v>4.9474521208059743</v>
      </c>
      <c r="N4887" s="3">
        <v>16520.732723469031</v>
      </c>
      <c r="O4887" s="3">
        <v>38.466019567823125</v>
      </c>
      <c r="P4887" s="3">
        <v>1</v>
      </c>
      <c r="Q4887" s="3">
        <f t="shared" si="384"/>
        <v>38.466019567823125</v>
      </c>
      <c r="R4887" s="3">
        <f t="shared" si="386"/>
        <v>38.466019567823125</v>
      </c>
      <c r="S4887" s="3">
        <v>5.0782302963854287</v>
      </c>
      <c r="T4887" s="3">
        <v>1</v>
      </c>
      <c r="U4887" s="3">
        <f t="shared" si="385"/>
        <v>5.0782302963854287</v>
      </c>
      <c r="V4887" s="3">
        <f t="shared" si="387"/>
        <v>5.0782302963854287</v>
      </c>
    </row>
    <row r="4888" spans="1:22" x14ac:dyDescent="0.25">
      <c r="A4888" s="3" t="s">
        <v>158</v>
      </c>
      <c r="B4888" s="3" t="s">
        <v>8</v>
      </c>
      <c r="C4888" s="3" t="s">
        <v>9</v>
      </c>
      <c r="D4888" s="3" t="s">
        <v>197</v>
      </c>
      <c r="E4888" s="3">
        <v>0.56000000000000005</v>
      </c>
      <c r="F4888" s="3">
        <v>0.48</v>
      </c>
      <c r="G4888" s="3" t="s">
        <v>59</v>
      </c>
      <c r="H4888" s="2">
        <v>8140</v>
      </c>
      <c r="I4888" s="3" t="s">
        <v>12</v>
      </c>
      <c r="J4888" s="2">
        <v>8140</v>
      </c>
      <c r="K4888" s="3" t="s">
        <v>224</v>
      </c>
      <c r="L4888" s="2">
        <v>37</v>
      </c>
      <c r="M4888" s="3">
        <v>3.8574840548686833</v>
      </c>
      <c r="N4888" s="3">
        <v>17275.30744606529</v>
      </c>
      <c r="O4888" s="3">
        <v>41.652402436968913</v>
      </c>
      <c r="P4888" s="3">
        <v>1</v>
      </c>
      <c r="Q4888" s="3">
        <f t="shared" si="384"/>
        <v>41.652402436968913</v>
      </c>
      <c r="R4888" s="3">
        <f t="shared" si="386"/>
        <v>41.652402436968913</v>
      </c>
      <c r="S4888" s="3">
        <v>5.6352619849973378</v>
      </c>
      <c r="T4888" s="3">
        <v>1</v>
      </c>
      <c r="U4888" s="3">
        <f t="shared" si="385"/>
        <v>5.6352619849973378</v>
      </c>
      <c r="V4888" s="3">
        <f t="shared" si="387"/>
        <v>5.6352619849973378</v>
      </c>
    </row>
    <row r="4889" spans="1:22" x14ac:dyDescent="0.25">
      <c r="A4889" s="3" t="s">
        <v>158</v>
      </c>
      <c r="B4889" s="3" t="s">
        <v>310</v>
      </c>
      <c r="C4889" s="3" t="s">
        <v>9</v>
      </c>
      <c r="D4889" s="3" t="s">
        <v>197</v>
      </c>
      <c r="E4889" s="3">
        <v>0.56000000000000005</v>
      </c>
      <c r="F4889" s="3">
        <v>0.48</v>
      </c>
      <c r="G4889" s="3" t="s">
        <v>19</v>
      </c>
      <c r="H4889" s="2">
        <v>8140</v>
      </c>
      <c r="I4889" s="3" t="s">
        <v>12</v>
      </c>
      <c r="J4889" s="2">
        <v>8140</v>
      </c>
      <c r="K4889" s="3" t="s">
        <v>19</v>
      </c>
      <c r="L4889" s="2">
        <v>100</v>
      </c>
      <c r="M4889" s="3">
        <v>5.9669372005498014</v>
      </c>
      <c r="N4889" s="3">
        <v>19186.322892226995</v>
      </c>
      <c r="O4889" s="3">
        <v>45.121366114587005</v>
      </c>
      <c r="P4889" s="3">
        <v>1</v>
      </c>
      <c r="Q4889" s="3">
        <f t="shared" si="384"/>
        <v>45.121366114587005</v>
      </c>
      <c r="R4889" s="3">
        <f t="shared" si="386"/>
        <v>45.121366114587005</v>
      </c>
      <c r="S4889" s="3">
        <v>5.5476963566959361</v>
      </c>
      <c r="T4889" s="3">
        <v>1</v>
      </c>
      <c r="U4889" s="3">
        <f t="shared" si="385"/>
        <v>5.5476963566959361</v>
      </c>
      <c r="V4889" s="3">
        <f t="shared" si="387"/>
        <v>5.5476963566959361</v>
      </c>
    </row>
    <row r="4890" spans="1:22" x14ac:dyDescent="0.25">
      <c r="A4890" s="3" t="s">
        <v>158</v>
      </c>
      <c r="B4890" s="3" t="s">
        <v>89</v>
      </c>
      <c r="C4890" s="3" t="s">
        <v>9</v>
      </c>
      <c r="D4890" s="3" t="s">
        <v>262</v>
      </c>
      <c r="E4890" s="3">
        <v>0.56000000000000005</v>
      </c>
      <c r="F4890" s="3">
        <v>0.48</v>
      </c>
      <c r="G4890" s="3" t="s">
        <v>277</v>
      </c>
      <c r="H4890" s="2">
        <v>8140</v>
      </c>
      <c r="I4890" s="3" t="s">
        <v>12</v>
      </c>
      <c r="J4890" s="2">
        <v>8140</v>
      </c>
      <c r="K4890" s="3" t="s">
        <v>274</v>
      </c>
      <c r="L4890" s="2">
        <v>181</v>
      </c>
      <c r="M4890" s="3">
        <v>5.1566621701823863</v>
      </c>
      <c r="N4890" s="3">
        <v>20772.736769370473</v>
      </c>
      <c r="O4890" s="3">
        <v>48.468237976330684</v>
      </c>
      <c r="P4890" s="3">
        <v>1</v>
      </c>
      <c r="Q4890" s="3">
        <f t="shared" si="384"/>
        <v>48.468237976330684</v>
      </c>
      <c r="R4890" s="3">
        <f t="shared" si="386"/>
        <v>48.468237976330684</v>
      </c>
      <c r="S4890" s="3">
        <v>6.5623732220709163</v>
      </c>
      <c r="T4890" s="3">
        <v>1</v>
      </c>
      <c r="U4890" s="3">
        <f t="shared" si="385"/>
        <v>6.5623732220709163</v>
      </c>
      <c r="V4890" s="3">
        <f t="shared" si="387"/>
        <v>6.5623732220709163</v>
      </c>
    </row>
    <row r="4891" spans="1:22" x14ac:dyDescent="0.25">
      <c r="A4891" s="3" t="s">
        <v>158</v>
      </c>
      <c r="B4891" s="3" t="s">
        <v>351</v>
      </c>
      <c r="C4891" s="3" t="s">
        <v>352</v>
      </c>
      <c r="D4891" s="3" t="s">
        <v>353</v>
      </c>
      <c r="E4891" s="3">
        <v>0.36</v>
      </c>
      <c r="F4891" s="3">
        <v>0.57999999999999996</v>
      </c>
      <c r="G4891" s="3" t="s">
        <v>283</v>
      </c>
      <c r="H4891" s="2">
        <v>8140</v>
      </c>
      <c r="I4891" s="3" t="s">
        <v>12</v>
      </c>
      <c r="J4891" s="2">
        <v>8140</v>
      </c>
      <c r="K4891" s="3" t="s">
        <v>366</v>
      </c>
      <c r="L4891" s="2">
        <v>29</v>
      </c>
      <c r="M4891" s="3">
        <v>6.6850121938324891</v>
      </c>
      <c r="N4891" s="3">
        <v>25202.071298371553</v>
      </c>
      <c r="O4891" s="3">
        <v>60.042241171188849</v>
      </c>
      <c r="P4891" s="3">
        <v>1</v>
      </c>
      <c r="Q4891" s="3">
        <f t="shared" si="384"/>
        <v>60.042241171188849</v>
      </c>
      <c r="R4891" s="3">
        <f t="shared" si="386"/>
        <v>60.042241171188849</v>
      </c>
      <c r="S4891" s="3">
        <v>7.9228526837877462</v>
      </c>
      <c r="T4891" s="3">
        <v>1</v>
      </c>
      <c r="U4891" s="3">
        <f t="shared" si="385"/>
        <v>7.9228526837877462</v>
      </c>
      <c r="V4891" s="3">
        <f t="shared" si="387"/>
        <v>7.9228526837877462</v>
      </c>
    </row>
    <row r="4892" spans="1:22" x14ac:dyDescent="0.25">
      <c r="A4892" s="3" t="s">
        <v>158</v>
      </c>
      <c r="B4892" s="3" t="s">
        <v>8</v>
      </c>
      <c r="C4892" s="3" t="s">
        <v>9</v>
      </c>
      <c r="D4892" s="3" t="s">
        <v>10</v>
      </c>
      <c r="E4892" s="3">
        <v>0.56000000000000005</v>
      </c>
      <c r="F4892" s="3">
        <v>0.48</v>
      </c>
      <c r="G4892" s="3" t="s">
        <v>19</v>
      </c>
      <c r="H4892" s="2">
        <v>8140</v>
      </c>
      <c r="I4892" s="3" t="s">
        <v>12</v>
      </c>
      <c r="J4892" s="2">
        <v>8140</v>
      </c>
      <c r="K4892" s="3" t="s">
        <v>19</v>
      </c>
      <c r="L4892" s="2">
        <v>96</v>
      </c>
      <c r="M4892" s="3">
        <v>7.3291501328628934</v>
      </c>
      <c r="N4892" s="3">
        <v>28705.96254969879</v>
      </c>
      <c r="O4892" s="3">
        <v>67.368843979118253</v>
      </c>
      <c r="P4892" s="3">
        <v>1</v>
      </c>
      <c r="Q4892" s="3">
        <f t="shared" si="384"/>
        <v>67.368843979118253</v>
      </c>
      <c r="R4892" s="3">
        <f t="shared" si="386"/>
        <v>67.368843979118253</v>
      </c>
      <c r="S4892" s="3">
        <v>9.0575178051266079</v>
      </c>
      <c r="T4892" s="3">
        <v>1</v>
      </c>
      <c r="U4892" s="3">
        <f t="shared" si="385"/>
        <v>9.0575178051266079</v>
      </c>
      <c r="V4892" s="3">
        <f t="shared" si="387"/>
        <v>9.0575178051266079</v>
      </c>
    </row>
    <row r="4893" spans="1:22" x14ac:dyDescent="0.25">
      <c r="A4893" s="3" t="s">
        <v>158</v>
      </c>
      <c r="B4893" s="3" t="s">
        <v>8</v>
      </c>
      <c r="C4893" s="3" t="s">
        <v>9</v>
      </c>
      <c r="D4893" s="3" t="s">
        <v>197</v>
      </c>
      <c r="E4893" s="3">
        <v>0.56000000000000005</v>
      </c>
      <c r="F4893" s="3">
        <v>0.48</v>
      </c>
      <c r="G4893" s="3" t="s">
        <v>19</v>
      </c>
      <c r="H4893" s="2">
        <v>8140</v>
      </c>
      <c r="I4893" s="3" t="s">
        <v>12</v>
      </c>
      <c r="J4893" s="2">
        <v>8140</v>
      </c>
      <c r="K4893" s="3" t="s">
        <v>19</v>
      </c>
      <c r="L4893" s="2">
        <v>92</v>
      </c>
      <c r="M4893" s="3">
        <v>10.076409590778946</v>
      </c>
      <c r="N4893" s="3">
        <v>38806.354577957885</v>
      </c>
      <c r="O4893" s="3">
        <v>93.664656858537853</v>
      </c>
      <c r="P4893" s="3">
        <v>1</v>
      </c>
      <c r="Q4893" s="3">
        <f t="shared" si="384"/>
        <v>93.664656858537853</v>
      </c>
      <c r="R4893" s="3">
        <f t="shared" si="386"/>
        <v>93.664656858537853</v>
      </c>
      <c r="S4893" s="3">
        <v>12.641736535180325</v>
      </c>
      <c r="T4893" s="3">
        <v>1</v>
      </c>
      <c r="U4893" s="3">
        <f t="shared" si="385"/>
        <v>12.641736535180325</v>
      </c>
      <c r="V4893" s="3">
        <f t="shared" si="387"/>
        <v>12.641736535180325</v>
      </c>
    </row>
    <row r="4894" spans="1:22" x14ac:dyDescent="0.25">
      <c r="A4894" s="3" t="s">
        <v>158</v>
      </c>
      <c r="B4894" s="3" t="s">
        <v>8</v>
      </c>
      <c r="C4894" s="3" t="s">
        <v>9</v>
      </c>
      <c r="D4894" s="3" t="s">
        <v>10</v>
      </c>
      <c r="E4894" s="3">
        <v>0.56000000000000005</v>
      </c>
      <c r="F4894" s="3">
        <v>0.48</v>
      </c>
      <c r="G4894" s="3" t="s">
        <v>184</v>
      </c>
      <c r="H4894" s="2">
        <v>8140</v>
      </c>
      <c r="I4894" s="3" t="s">
        <v>12</v>
      </c>
      <c r="J4894" s="2">
        <v>8140</v>
      </c>
      <c r="K4894" s="3" t="s">
        <v>170</v>
      </c>
      <c r="L4894" s="2">
        <v>121</v>
      </c>
      <c r="M4894" s="3">
        <v>11.984869613294668</v>
      </c>
      <c r="N4894" s="3">
        <v>48467.56927808714</v>
      </c>
      <c r="O4894" s="3">
        <v>123.21335314630055</v>
      </c>
      <c r="P4894" s="3">
        <v>1</v>
      </c>
      <c r="Q4894" s="3">
        <f t="shared" si="384"/>
        <v>123.21335314630055</v>
      </c>
      <c r="R4894" s="3">
        <f t="shared" si="386"/>
        <v>123.21335314630055</v>
      </c>
      <c r="S4894" s="3">
        <v>16.567451341005498</v>
      </c>
      <c r="T4894" s="3">
        <v>1</v>
      </c>
      <c r="U4894" s="3">
        <f t="shared" si="385"/>
        <v>16.567451341005498</v>
      </c>
      <c r="V4894" s="3">
        <f t="shared" si="387"/>
        <v>16.567451341005498</v>
      </c>
    </row>
    <row r="4895" spans="1:22" x14ac:dyDescent="0.25">
      <c r="A4895" s="3" t="s">
        <v>158</v>
      </c>
      <c r="B4895" s="3" t="s">
        <v>8</v>
      </c>
      <c r="C4895" s="3" t="s">
        <v>9</v>
      </c>
      <c r="D4895" s="3" t="s">
        <v>197</v>
      </c>
      <c r="E4895" s="3">
        <v>0.56000000000000005</v>
      </c>
      <c r="F4895" s="3">
        <v>0.48</v>
      </c>
      <c r="G4895" s="3" t="s">
        <v>184</v>
      </c>
      <c r="H4895" s="2">
        <v>8140</v>
      </c>
      <c r="I4895" s="3" t="s">
        <v>12</v>
      </c>
      <c r="J4895" s="2">
        <v>8140</v>
      </c>
      <c r="K4895" s="3" t="s">
        <v>172</v>
      </c>
      <c r="L4895" s="2">
        <v>201</v>
      </c>
      <c r="M4895" s="3">
        <v>33.983466796117952</v>
      </c>
      <c r="N4895" s="3">
        <v>135113.94275998644</v>
      </c>
      <c r="O4895" s="3">
        <v>307.88595321879382</v>
      </c>
      <c r="P4895" s="3">
        <f>1-0.712</f>
        <v>0.28800000000000003</v>
      </c>
      <c r="Q4895" s="3">
        <f t="shared" si="384"/>
        <v>88.671154527012632</v>
      </c>
      <c r="R4895" s="3">
        <f t="shared" si="386"/>
        <v>88.671154527012632</v>
      </c>
      <c r="S4895" s="3">
        <v>39.588101528022605</v>
      </c>
      <c r="T4895" s="3">
        <f>1-0.531</f>
        <v>0.46899999999999997</v>
      </c>
      <c r="U4895" s="3">
        <f t="shared" si="385"/>
        <v>18.566819616642601</v>
      </c>
      <c r="V4895" s="3">
        <f t="shared" si="387"/>
        <v>18.566819616642601</v>
      </c>
    </row>
    <row r="4896" spans="1:22" x14ac:dyDescent="0.25">
      <c r="A4896" s="3" t="s">
        <v>158</v>
      </c>
      <c r="B4896" s="3" t="s">
        <v>310</v>
      </c>
      <c r="C4896" s="3" t="s">
        <v>9</v>
      </c>
      <c r="D4896" s="3" t="s">
        <v>197</v>
      </c>
      <c r="E4896" s="3">
        <v>0.56000000000000005</v>
      </c>
      <c r="F4896" s="3">
        <v>0.48</v>
      </c>
      <c r="G4896" s="3" t="s">
        <v>264</v>
      </c>
      <c r="H4896" s="2">
        <v>8140</v>
      </c>
      <c r="I4896" s="3" t="s">
        <v>12</v>
      </c>
      <c r="J4896" s="2">
        <v>8140</v>
      </c>
      <c r="K4896" s="3" t="s">
        <v>264</v>
      </c>
      <c r="L4896" s="2">
        <v>131</v>
      </c>
      <c r="M4896" s="3">
        <v>18.119646832744539</v>
      </c>
      <c r="N4896" s="3">
        <v>62216.355259985343</v>
      </c>
      <c r="O4896" s="3">
        <v>150.02916241331781</v>
      </c>
      <c r="P4896" s="3">
        <v>1</v>
      </c>
      <c r="Q4896" s="3">
        <f t="shared" si="384"/>
        <v>150.02916241331781</v>
      </c>
      <c r="R4896" s="3">
        <f t="shared" si="386"/>
        <v>150.02916241331781</v>
      </c>
      <c r="S4896" s="3">
        <v>19.225192127982098</v>
      </c>
      <c r="T4896" s="3">
        <v>1</v>
      </c>
      <c r="U4896" s="3">
        <f t="shared" si="385"/>
        <v>19.225192127982098</v>
      </c>
      <c r="V4896" s="3">
        <f t="shared" si="387"/>
        <v>19.225192127982098</v>
      </c>
    </row>
    <row r="4897" spans="1:22" x14ac:dyDescent="0.25">
      <c r="A4897" s="3" t="s">
        <v>158</v>
      </c>
      <c r="B4897" s="3" t="s">
        <v>8</v>
      </c>
      <c r="C4897" s="3" t="s">
        <v>9</v>
      </c>
      <c r="D4897" s="3" t="s">
        <v>197</v>
      </c>
      <c r="E4897" s="3">
        <v>0.56000000000000005</v>
      </c>
      <c r="F4897" s="3">
        <v>0.48</v>
      </c>
      <c r="G4897" s="3" t="s">
        <v>59</v>
      </c>
      <c r="H4897" s="2">
        <v>8140</v>
      </c>
      <c r="I4897" s="3" t="s">
        <v>12</v>
      </c>
      <c r="J4897" s="2">
        <v>8140</v>
      </c>
      <c r="K4897" s="3" t="s">
        <v>148</v>
      </c>
      <c r="L4897" s="2">
        <v>90</v>
      </c>
      <c r="M4897" s="3">
        <v>16.410604668649498</v>
      </c>
      <c r="N4897" s="3">
        <v>62207.207989007147</v>
      </c>
      <c r="O4897" s="3">
        <v>152.8069092802867</v>
      </c>
      <c r="P4897" s="3">
        <v>1</v>
      </c>
      <c r="Q4897" s="3">
        <f t="shared" si="384"/>
        <v>152.8069092802867</v>
      </c>
      <c r="R4897" s="3">
        <f t="shared" si="386"/>
        <v>152.8069092802867</v>
      </c>
      <c r="S4897" s="3">
        <v>19.96531871867932</v>
      </c>
      <c r="T4897" s="3">
        <v>1</v>
      </c>
      <c r="U4897" s="3">
        <f t="shared" si="385"/>
        <v>19.96531871867932</v>
      </c>
      <c r="V4897" s="3">
        <f t="shared" si="387"/>
        <v>19.96531871867932</v>
      </c>
    </row>
    <row r="4898" spans="1:22" x14ac:dyDescent="0.25">
      <c r="A4898" s="3" t="s">
        <v>158</v>
      </c>
      <c r="B4898" s="3" t="s">
        <v>89</v>
      </c>
      <c r="C4898" s="3" t="s">
        <v>9</v>
      </c>
      <c r="D4898" s="3" t="s">
        <v>262</v>
      </c>
      <c r="E4898" s="3">
        <v>0.56000000000000005</v>
      </c>
      <c r="F4898" s="3">
        <v>0.48</v>
      </c>
      <c r="G4898" s="3" t="s">
        <v>294</v>
      </c>
      <c r="H4898" s="2">
        <v>8140</v>
      </c>
      <c r="I4898" s="3" t="s">
        <v>12</v>
      </c>
      <c r="J4898" s="2">
        <v>8140</v>
      </c>
      <c r="K4898" s="3" t="s">
        <v>295</v>
      </c>
      <c r="L4898" s="2">
        <v>97</v>
      </c>
      <c r="M4898" s="3">
        <v>22.109718224092166</v>
      </c>
      <c r="N4898" s="3">
        <v>81233.950830553164</v>
      </c>
      <c r="O4898" s="3">
        <v>191.72290376029119</v>
      </c>
      <c r="P4898" s="3">
        <v>1</v>
      </c>
      <c r="Q4898" s="3">
        <f t="shared" si="384"/>
        <v>191.72290376029119</v>
      </c>
      <c r="R4898" s="3">
        <f t="shared" si="386"/>
        <v>191.72290376029119</v>
      </c>
      <c r="S4898" s="3">
        <v>25.586933045391554</v>
      </c>
      <c r="T4898" s="3">
        <v>1</v>
      </c>
      <c r="U4898" s="3">
        <f t="shared" si="385"/>
        <v>25.586933045391554</v>
      </c>
      <c r="V4898" s="3">
        <f t="shared" si="387"/>
        <v>25.586933045391554</v>
      </c>
    </row>
    <row r="4899" spans="1:22" x14ac:dyDescent="0.25">
      <c r="A4899" s="3" t="s">
        <v>158</v>
      </c>
      <c r="B4899" s="3" t="s">
        <v>351</v>
      </c>
      <c r="C4899" s="3" t="s">
        <v>352</v>
      </c>
      <c r="D4899" s="3" t="s">
        <v>353</v>
      </c>
      <c r="E4899" s="3">
        <v>0.36</v>
      </c>
      <c r="F4899" s="3">
        <v>0.57999999999999996</v>
      </c>
      <c r="G4899" s="3" t="s">
        <v>283</v>
      </c>
      <c r="H4899" s="2">
        <v>8140</v>
      </c>
      <c r="I4899" s="3" t="s">
        <v>12</v>
      </c>
      <c r="J4899" s="2">
        <v>8140</v>
      </c>
      <c r="K4899" s="3" t="s">
        <v>355</v>
      </c>
      <c r="L4899" s="2">
        <v>89</v>
      </c>
      <c r="M4899" s="3">
        <v>21.28864888273111</v>
      </c>
      <c r="N4899" s="3">
        <v>80890.488715779153</v>
      </c>
      <c r="O4899" s="3">
        <v>193.6802580477821</v>
      </c>
      <c r="P4899" s="3">
        <v>1</v>
      </c>
      <c r="Q4899" s="3">
        <f t="shared" si="384"/>
        <v>193.6802580477821</v>
      </c>
      <c r="R4899" s="3">
        <f t="shared" si="386"/>
        <v>193.6802580477821</v>
      </c>
      <c r="S4899" s="3">
        <v>25.341620151128343</v>
      </c>
      <c r="T4899" s="3">
        <v>1</v>
      </c>
      <c r="U4899" s="3">
        <f t="shared" si="385"/>
        <v>25.341620151128343</v>
      </c>
      <c r="V4899" s="3">
        <f t="shared" si="387"/>
        <v>25.341620151128343</v>
      </c>
    </row>
    <row r="4900" spans="1:22" x14ac:dyDescent="0.25">
      <c r="A4900" s="3" t="s">
        <v>158</v>
      </c>
      <c r="B4900" s="3" t="s">
        <v>8</v>
      </c>
      <c r="C4900" s="3" t="s">
        <v>9</v>
      </c>
      <c r="D4900" s="3" t="s">
        <v>197</v>
      </c>
      <c r="E4900" s="3">
        <v>0.56000000000000005</v>
      </c>
      <c r="F4900" s="3">
        <v>0.48</v>
      </c>
      <c r="G4900" s="3" t="s">
        <v>59</v>
      </c>
      <c r="H4900" s="2">
        <v>8140</v>
      </c>
      <c r="I4900" s="3" t="s">
        <v>12</v>
      </c>
      <c r="J4900" s="2">
        <v>8140</v>
      </c>
      <c r="K4900" s="3" t="s">
        <v>188</v>
      </c>
      <c r="L4900" s="2">
        <v>146</v>
      </c>
      <c r="M4900" s="3">
        <v>49.664461742727681</v>
      </c>
      <c r="N4900" s="3">
        <v>197155.55437642944</v>
      </c>
      <c r="O4900" s="3">
        <v>439.97384459004115</v>
      </c>
      <c r="P4900" s="3">
        <f>1-0.712</f>
        <v>0.28800000000000003</v>
      </c>
      <c r="Q4900" s="3">
        <f t="shared" si="384"/>
        <v>126.71246724193186</v>
      </c>
      <c r="R4900" s="3">
        <f t="shared" si="386"/>
        <v>126.71246724193186</v>
      </c>
      <c r="S4900" s="3">
        <v>57.089714050786455</v>
      </c>
      <c r="T4900" s="3">
        <f>1-0.531</f>
        <v>0.46899999999999997</v>
      </c>
      <c r="U4900" s="3">
        <f t="shared" si="385"/>
        <v>26.775075889818847</v>
      </c>
      <c r="V4900" s="3">
        <f t="shared" si="387"/>
        <v>26.775075889818847</v>
      </c>
    </row>
    <row r="4901" spans="1:22" x14ac:dyDescent="0.25">
      <c r="A4901" s="3" t="s">
        <v>158</v>
      </c>
      <c r="B4901" s="3" t="s">
        <v>8</v>
      </c>
      <c r="C4901" s="3" t="s">
        <v>9</v>
      </c>
      <c r="D4901" s="3" t="s">
        <v>197</v>
      </c>
      <c r="E4901" s="3">
        <v>0.56000000000000005</v>
      </c>
      <c r="F4901" s="3">
        <v>0.48</v>
      </c>
      <c r="G4901" s="3" t="s">
        <v>19</v>
      </c>
      <c r="H4901" s="2">
        <v>8140</v>
      </c>
      <c r="I4901" s="3" t="s">
        <v>12</v>
      </c>
      <c r="J4901" s="2">
        <v>8140</v>
      </c>
      <c r="K4901" s="3" t="s">
        <v>168</v>
      </c>
      <c r="L4901" s="2">
        <v>265</v>
      </c>
      <c r="M4901" s="3">
        <v>47.390381276095781</v>
      </c>
      <c r="N4901" s="3">
        <v>190555.54189832704</v>
      </c>
      <c r="O4901" s="3">
        <v>440.55373535115393</v>
      </c>
      <c r="P4901" s="3">
        <f>1-0.712</f>
        <v>0.28800000000000003</v>
      </c>
      <c r="Q4901" s="3">
        <f t="shared" si="384"/>
        <v>126.87947578113234</v>
      </c>
      <c r="R4901" s="3">
        <f t="shared" si="386"/>
        <v>126.87947578113234</v>
      </c>
      <c r="S4901" s="3">
        <v>57.538535248465053</v>
      </c>
      <c r="T4901" s="3">
        <f>1-0.531</f>
        <v>0.46899999999999997</v>
      </c>
      <c r="U4901" s="3">
        <f t="shared" si="385"/>
        <v>26.985573031530109</v>
      </c>
      <c r="V4901" s="3">
        <f t="shared" si="387"/>
        <v>26.985573031530109</v>
      </c>
    </row>
    <row r="4902" spans="1:22" x14ac:dyDescent="0.25">
      <c r="A4902" s="3" t="s">
        <v>158</v>
      </c>
      <c r="B4902" s="3" t="s">
        <v>351</v>
      </c>
      <c r="C4902" s="3" t="s">
        <v>352</v>
      </c>
      <c r="D4902" s="3" t="s">
        <v>353</v>
      </c>
      <c r="E4902" s="3">
        <v>0.36</v>
      </c>
      <c r="F4902" s="3">
        <v>0.57999999999999996</v>
      </c>
      <c r="G4902" s="3" t="s">
        <v>272</v>
      </c>
      <c r="H4902" s="2">
        <v>8140</v>
      </c>
      <c r="I4902" s="3" t="s">
        <v>12</v>
      </c>
      <c r="J4902" s="2">
        <v>8140</v>
      </c>
      <c r="K4902" s="3" t="s">
        <v>272</v>
      </c>
      <c r="L4902" s="2">
        <v>441</v>
      </c>
      <c r="M4902" s="3">
        <v>25.18300323138844</v>
      </c>
      <c r="N4902" s="3">
        <v>89848.271096789118</v>
      </c>
      <c r="O4902" s="3">
        <v>223.34709062046915</v>
      </c>
      <c r="P4902" s="3">
        <v>1</v>
      </c>
      <c r="Q4902" s="3">
        <f t="shared" si="384"/>
        <v>223.34709062046915</v>
      </c>
      <c r="R4902" s="3">
        <f t="shared" si="386"/>
        <v>223.34709062046915</v>
      </c>
      <c r="S4902" s="3">
        <v>29.006548736554322</v>
      </c>
      <c r="T4902" s="3">
        <v>1</v>
      </c>
      <c r="U4902" s="3">
        <f t="shared" si="385"/>
        <v>29.006548736554322</v>
      </c>
      <c r="V4902" s="3">
        <f t="shared" si="387"/>
        <v>29.006548736554322</v>
      </c>
    </row>
    <row r="4903" spans="1:22" x14ac:dyDescent="0.25">
      <c r="A4903" s="3" t="s">
        <v>158</v>
      </c>
      <c r="B4903" s="3" t="s">
        <v>310</v>
      </c>
      <c r="C4903" s="3" t="s">
        <v>9</v>
      </c>
      <c r="D4903" s="3" t="s">
        <v>197</v>
      </c>
      <c r="E4903" s="3">
        <v>0.56000000000000005</v>
      </c>
      <c r="F4903" s="3">
        <v>0.48</v>
      </c>
      <c r="G4903" s="3" t="s">
        <v>283</v>
      </c>
      <c r="H4903" s="2">
        <v>8140</v>
      </c>
      <c r="I4903" s="3" t="s">
        <v>12</v>
      </c>
      <c r="J4903" s="2">
        <v>8140</v>
      </c>
      <c r="K4903" s="3" t="s">
        <v>322</v>
      </c>
      <c r="L4903" s="2">
        <v>149</v>
      </c>
      <c r="M4903" s="3">
        <v>25.174890261629645</v>
      </c>
      <c r="N4903" s="3">
        <v>100177.35167401553</v>
      </c>
      <c r="O4903" s="3">
        <v>242.50124277576435</v>
      </c>
      <c r="P4903" s="3">
        <v>1</v>
      </c>
      <c r="Q4903" s="3">
        <f t="shared" si="384"/>
        <v>242.50124277576435</v>
      </c>
      <c r="R4903" s="3">
        <f t="shared" si="386"/>
        <v>242.50124277576435</v>
      </c>
      <c r="S4903" s="3">
        <v>32.21834771531752</v>
      </c>
      <c r="T4903" s="3">
        <v>1</v>
      </c>
      <c r="U4903" s="3">
        <f t="shared" si="385"/>
        <v>32.21834771531752</v>
      </c>
      <c r="V4903" s="3">
        <f t="shared" si="387"/>
        <v>32.21834771531752</v>
      </c>
    </row>
    <row r="4904" spans="1:22" x14ac:dyDescent="0.25">
      <c r="A4904" s="3" t="s">
        <v>158</v>
      </c>
      <c r="B4904" s="3" t="s">
        <v>310</v>
      </c>
      <c r="C4904" s="3" t="s">
        <v>9</v>
      </c>
      <c r="D4904" s="3" t="s">
        <v>197</v>
      </c>
      <c r="E4904" s="3">
        <v>0.56000000000000005</v>
      </c>
      <c r="F4904" s="3">
        <v>0.48</v>
      </c>
      <c r="G4904" s="3" t="s">
        <v>59</v>
      </c>
      <c r="H4904" s="2">
        <v>8140</v>
      </c>
      <c r="I4904" s="3" t="s">
        <v>12</v>
      </c>
      <c r="J4904" s="2">
        <v>8140</v>
      </c>
      <c r="K4904" s="3" t="s">
        <v>161</v>
      </c>
      <c r="L4904" s="2">
        <v>147</v>
      </c>
      <c r="M4904" s="3">
        <v>29.286277757929366</v>
      </c>
      <c r="N4904" s="3">
        <v>108038.28739893796</v>
      </c>
      <c r="O4904" s="3">
        <v>249.45832082979831</v>
      </c>
      <c r="P4904" s="3">
        <v>1</v>
      </c>
      <c r="Q4904" s="3">
        <f t="shared" si="384"/>
        <v>249.45832082979831</v>
      </c>
      <c r="R4904" s="3">
        <f t="shared" si="386"/>
        <v>249.45832082979831</v>
      </c>
      <c r="S4904" s="3">
        <v>33.839815124874519</v>
      </c>
      <c r="T4904" s="3">
        <v>1</v>
      </c>
      <c r="U4904" s="3">
        <f t="shared" si="385"/>
        <v>33.839815124874519</v>
      </c>
      <c r="V4904" s="3">
        <f t="shared" si="387"/>
        <v>33.839815124874519</v>
      </c>
    </row>
    <row r="4905" spans="1:22" x14ac:dyDescent="0.25">
      <c r="A4905" s="3" t="s">
        <v>158</v>
      </c>
      <c r="B4905" s="3" t="s">
        <v>310</v>
      </c>
      <c r="C4905" s="3" t="s">
        <v>9</v>
      </c>
      <c r="D4905" s="3" t="s">
        <v>197</v>
      </c>
      <c r="E4905" s="3">
        <v>0.56000000000000005</v>
      </c>
      <c r="F4905" s="3">
        <v>0.48</v>
      </c>
      <c r="G4905" s="3" t="s">
        <v>59</v>
      </c>
      <c r="H4905" s="2">
        <v>8140</v>
      </c>
      <c r="I4905" s="3" t="s">
        <v>12</v>
      </c>
      <c r="J4905" s="2">
        <v>8140</v>
      </c>
      <c r="K4905" s="3" t="s">
        <v>200</v>
      </c>
      <c r="L4905" s="2">
        <v>115</v>
      </c>
      <c r="M4905" s="3">
        <v>32.11019249755185</v>
      </c>
      <c r="N4905" s="3">
        <v>111059.61628000093</v>
      </c>
      <c r="O4905" s="3">
        <v>257.57225345963678</v>
      </c>
      <c r="P4905" s="3">
        <v>1</v>
      </c>
      <c r="Q4905" s="3">
        <f t="shared" si="384"/>
        <v>257.57225345963678</v>
      </c>
      <c r="R4905" s="3">
        <f t="shared" si="386"/>
        <v>257.57225345963678</v>
      </c>
      <c r="S4905" s="3">
        <v>33.166176204690629</v>
      </c>
      <c r="T4905" s="3">
        <v>1</v>
      </c>
      <c r="U4905" s="3">
        <f t="shared" si="385"/>
        <v>33.166176204690629</v>
      </c>
      <c r="V4905" s="3">
        <f t="shared" si="387"/>
        <v>33.166176204690629</v>
      </c>
    </row>
    <row r="4906" spans="1:22" x14ac:dyDescent="0.25">
      <c r="A4906" s="3" t="s">
        <v>158</v>
      </c>
      <c r="B4906" s="3" t="s">
        <v>310</v>
      </c>
      <c r="C4906" s="3" t="s">
        <v>9</v>
      </c>
      <c r="D4906" s="3" t="s">
        <v>312</v>
      </c>
      <c r="E4906" s="3">
        <v>0.56000000000000005</v>
      </c>
      <c r="F4906" s="3">
        <v>0.48</v>
      </c>
      <c r="G4906" s="3" t="s">
        <v>320</v>
      </c>
      <c r="H4906" s="2">
        <v>8140</v>
      </c>
      <c r="I4906" s="3" t="s">
        <v>12</v>
      </c>
      <c r="J4906" s="2">
        <v>8140</v>
      </c>
      <c r="K4906" s="3" t="s">
        <v>314</v>
      </c>
      <c r="L4906" s="2">
        <v>131</v>
      </c>
      <c r="M4906" s="3">
        <v>32.358100867764371</v>
      </c>
      <c r="N4906" s="3">
        <v>130655.94187469014</v>
      </c>
      <c r="O4906" s="3">
        <v>298.81774263305283</v>
      </c>
      <c r="P4906" s="3">
        <v>1</v>
      </c>
      <c r="Q4906" s="3">
        <f t="shared" si="384"/>
        <v>298.81774263305283</v>
      </c>
      <c r="R4906" s="3">
        <f t="shared" si="386"/>
        <v>298.81774263305283</v>
      </c>
      <c r="S4906" s="3">
        <v>40.17560858684795</v>
      </c>
      <c r="T4906" s="3">
        <v>1</v>
      </c>
      <c r="U4906" s="3">
        <f t="shared" si="385"/>
        <v>40.17560858684795</v>
      </c>
      <c r="V4906" s="3">
        <f t="shared" si="387"/>
        <v>40.17560858684795</v>
      </c>
    </row>
    <row r="4907" spans="1:22" x14ac:dyDescent="0.25">
      <c r="A4907" s="3" t="s">
        <v>158</v>
      </c>
      <c r="B4907" s="3" t="s">
        <v>8</v>
      </c>
      <c r="C4907" s="3" t="s">
        <v>9</v>
      </c>
      <c r="D4907" s="3" t="s">
        <v>197</v>
      </c>
      <c r="E4907" s="3">
        <v>0.56000000000000005</v>
      </c>
      <c r="F4907" s="3">
        <v>0.48</v>
      </c>
      <c r="G4907" s="3" t="s">
        <v>11</v>
      </c>
      <c r="H4907" s="2">
        <v>8140</v>
      </c>
      <c r="I4907" s="3" t="s">
        <v>12</v>
      </c>
      <c r="J4907" s="2">
        <v>8140</v>
      </c>
      <c r="K4907" s="3" t="s">
        <v>13</v>
      </c>
      <c r="L4907" s="2">
        <v>262</v>
      </c>
      <c r="M4907" s="3">
        <v>35.789246812023883</v>
      </c>
      <c r="N4907" s="3">
        <v>140652.7922651156</v>
      </c>
      <c r="O4907" s="3">
        <v>309.01488373073039</v>
      </c>
      <c r="P4907" s="3">
        <v>1</v>
      </c>
      <c r="Q4907" s="3">
        <f t="shared" si="384"/>
        <v>309.01488373073039</v>
      </c>
      <c r="R4907" s="3">
        <f t="shared" si="386"/>
        <v>309.01488373073039</v>
      </c>
      <c r="S4907" s="3">
        <v>43.175993535774715</v>
      </c>
      <c r="T4907" s="3">
        <v>1</v>
      </c>
      <c r="U4907" s="3">
        <f t="shared" si="385"/>
        <v>43.175993535774715</v>
      </c>
      <c r="V4907" s="3">
        <f t="shared" si="387"/>
        <v>43.175993535774715</v>
      </c>
    </row>
    <row r="4908" spans="1:22" x14ac:dyDescent="0.25">
      <c r="A4908" s="3" t="s">
        <v>158</v>
      </c>
      <c r="B4908" s="3" t="s">
        <v>8</v>
      </c>
      <c r="C4908" s="3" t="s">
        <v>9</v>
      </c>
      <c r="D4908" s="3" t="s">
        <v>197</v>
      </c>
      <c r="E4908" s="3">
        <v>0.56000000000000005</v>
      </c>
      <c r="F4908" s="3">
        <v>0.48</v>
      </c>
      <c r="G4908" s="3" t="s">
        <v>59</v>
      </c>
      <c r="H4908" s="2">
        <v>8140</v>
      </c>
      <c r="I4908" s="3" t="s">
        <v>12</v>
      </c>
      <c r="J4908" s="2">
        <v>8140</v>
      </c>
      <c r="K4908" s="3" t="s">
        <v>243</v>
      </c>
      <c r="L4908" s="2">
        <v>284</v>
      </c>
      <c r="M4908" s="3">
        <v>79.801230305590323</v>
      </c>
      <c r="N4908" s="3">
        <v>342139.46759963228</v>
      </c>
      <c r="O4908" s="3">
        <v>781.5402062934038</v>
      </c>
      <c r="P4908" s="3">
        <f>1-0.712</f>
        <v>0.28800000000000003</v>
      </c>
      <c r="Q4908" s="3">
        <f t="shared" si="384"/>
        <v>225.08357941250031</v>
      </c>
      <c r="R4908" s="3">
        <f t="shared" si="386"/>
        <v>225.08357941250031</v>
      </c>
      <c r="S4908" s="3">
        <v>102.7158989241712</v>
      </c>
      <c r="T4908" s="3">
        <f>1-0.531</f>
        <v>0.46899999999999997</v>
      </c>
      <c r="U4908" s="3">
        <f t="shared" si="385"/>
        <v>48.173756595436288</v>
      </c>
      <c r="V4908" s="3">
        <f t="shared" si="387"/>
        <v>48.173756595436288</v>
      </c>
    </row>
    <row r="4909" spans="1:22" x14ac:dyDescent="0.25">
      <c r="A4909" s="3" t="s">
        <v>158</v>
      </c>
      <c r="B4909" s="3" t="s">
        <v>310</v>
      </c>
      <c r="C4909" s="3" t="s">
        <v>9</v>
      </c>
      <c r="D4909" s="3" t="s">
        <v>197</v>
      </c>
      <c r="E4909" s="3">
        <v>0.56000000000000005</v>
      </c>
      <c r="F4909" s="3">
        <v>0.48</v>
      </c>
      <c r="G4909" s="3" t="s">
        <v>320</v>
      </c>
      <c r="H4909" s="2">
        <v>8140</v>
      </c>
      <c r="I4909" s="3" t="s">
        <v>12</v>
      </c>
      <c r="J4909" s="2">
        <v>8140</v>
      </c>
      <c r="K4909" s="3" t="s">
        <v>314</v>
      </c>
      <c r="L4909" s="2">
        <v>226</v>
      </c>
      <c r="M4909" s="3">
        <v>39.244915686843385</v>
      </c>
      <c r="N4909" s="3">
        <v>157097.37990958808</v>
      </c>
      <c r="O4909" s="3">
        <v>368.87286057576728</v>
      </c>
      <c r="P4909" s="3">
        <v>1</v>
      </c>
      <c r="Q4909" s="3">
        <f t="shared" si="384"/>
        <v>368.87286057576728</v>
      </c>
      <c r="R4909" s="3">
        <f t="shared" si="386"/>
        <v>368.87286057576728</v>
      </c>
      <c r="S4909" s="3">
        <v>49.523661891727556</v>
      </c>
      <c r="T4909" s="3">
        <v>1</v>
      </c>
      <c r="U4909" s="3">
        <f t="shared" si="385"/>
        <v>49.523661891727556</v>
      </c>
      <c r="V4909" s="3">
        <f t="shared" si="387"/>
        <v>49.523661891727556</v>
      </c>
    </row>
    <row r="4910" spans="1:22" x14ac:dyDescent="0.25">
      <c r="A4910" s="3" t="s">
        <v>158</v>
      </c>
      <c r="B4910" s="3" t="s">
        <v>8</v>
      </c>
      <c r="C4910" s="3" t="s">
        <v>9</v>
      </c>
      <c r="D4910" s="3" t="s">
        <v>10</v>
      </c>
      <c r="E4910" s="3">
        <v>0.56000000000000005</v>
      </c>
      <c r="F4910" s="3">
        <v>0.48</v>
      </c>
      <c r="G4910" s="3" t="s">
        <v>59</v>
      </c>
      <c r="H4910" s="2">
        <v>8140</v>
      </c>
      <c r="I4910" s="3" t="s">
        <v>12</v>
      </c>
      <c r="J4910" s="2">
        <v>8140</v>
      </c>
      <c r="K4910" s="3" t="s">
        <v>186</v>
      </c>
      <c r="L4910" s="2">
        <v>191</v>
      </c>
      <c r="M4910" s="3">
        <v>40.23304342929125</v>
      </c>
      <c r="N4910" s="3">
        <v>158465.52610222378</v>
      </c>
      <c r="O4910" s="3">
        <v>379.1944956018076</v>
      </c>
      <c r="P4910" s="3">
        <v>1</v>
      </c>
      <c r="Q4910" s="3">
        <f t="shared" si="384"/>
        <v>379.1944956018076</v>
      </c>
      <c r="R4910" s="3">
        <f t="shared" si="386"/>
        <v>379.1944956018076</v>
      </c>
      <c r="S4910" s="3">
        <v>49.741255912777234</v>
      </c>
      <c r="T4910" s="3">
        <v>1</v>
      </c>
      <c r="U4910" s="3">
        <f t="shared" si="385"/>
        <v>49.741255912777234</v>
      </c>
      <c r="V4910" s="3">
        <f t="shared" si="387"/>
        <v>49.741255912777234</v>
      </c>
    </row>
    <row r="4911" spans="1:22" x14ac:dyDescent="0.25">
      <c r="A4911" s="3" t="s">
        <v>158</v>
      </c>
      <c r="B4911" s="3" t="s">
        <v>8</v>
      </c>
      <c r="C4911" s="3" t="s">
        <v>9</v>
      </c>
      <c r="D4911" s="3" t="s">
        <v>10</v>
      </c>
      <c r="E4911" s="3">
        <v>0.56000000000000005</v>
      </c>
      <c r="F4911" s="3">
        <v>0.48</v>
      </c>
      <c r="G4911" s="3" t="s">
        <v>59</v>
      </c>
      <c r="H4911" s="2">
        <v>8140</v>
      </c>
      <c r="I4911" s="3" t="s">
        <v>12</v>
      </c>
      <c r="J4911" s="2">
        <v>8140</v>
      </c>
      <c r="K4911" s="3" t="s">
        <v>62</v>
      </c>
      <c r="L4911" s="2">
        <v>198</v>
      </c>
      <c r="M4911" s="3">
        <v>41.867336462738983</v>
      </c>
      <c r="N4911" s="3">
        <v>166118.04910273518</v>
      </c>
      <c r="O4911" s="3">
        <v>405.24861845901614</v>
      </c>
      <c r="P4911" s="3">
        <v>1</v>
      </c>
      <c r="Q4911" s="3">
        <f t="shared" si="384"/>
        <v>405.24861845901614</v>
      </c>
      <c r="R4911" s="3">
        <f t="shared" si="386"/>
        <v>405.24861845901614</v>
      </c>
      <c r="S4911" s="3">
        <v>56.779908668228146</v>
      </c>
      <c r="T4911" s="3">
        <v>1</v>
      </c>
      <c r="U4911" s="3">
        <f t="shared" si="385"/>
        <v>56.779908668228146</v>
      </c>
      <c r="V4911" s="3">
        <f t="shared" si="387"/>
        <v>56.779908668228146</v>
      </c>
    </row>
    <row r="4912" spans="1:22" x14ac:dyDescent="0.25">
      <c r="A4912" s="3" t="s">
        <v>158</v>
      </c>
      <c r="B4912" s="3" t="s">
        <v>8</v>
      </c>
      <c r="C4912" s="3" t="s">
        <v>9</v>
      </c>
      <c r="D4912" s="3" t="s">
        <v>197</v>
      </c>
      <c r="E4912" s="3">
        <v>0.56000000000000005</v>
      </c>
      <c r="F4912" s="3">
        <v>0.48</v>
      </c>
      <c r="G4912" s="3" t="s">
        <v>183</v>
      </c>
      <c r="H4912" s="2">
        <v>8140</v>
      </c>
      <c r="I4912" s="3" t="s">
        <v>12</v>
      </c>
      <c r="J4912" s="2">
        <v>8140</v>
      </c>
      <c r="K4912" s="3" t="s">
        <v>199</v>
      </c>
      <c r="L4912" s="2">
        <v>437</v>
      </c>
      <c r="M4912" s="3">
        <v>85.345483581862055</v>
      </c>
      <c r="N4912" s="3">
        <v>378851.09134238178</v>
      </c>
      <c r="O4912" s="3">
        <v>895.23020010972812</v>
      </c>
      <c r="P4912" s="3">
        <f>1-0.712</f>
        <v>0.28800000000000003</v>
      </c>
      <c r="Q4912" s="3">
        <f t="shared" si="384"/>
        <v>257.82629763160173</v>
      </c>
      <c r="R4912" s="3">
        <f t="shared" si="386"/>
        <v>257.82629763160173</v>
      </c>
      <c r="S4912" s="3">
        <v>117.96143351249678</v>
      </c>
      <c r="T4912" s="3">
        <f>1-0.531</f>
        <v>0.46899999999999997</v>
      </c>
      <c r="U4912" s="3">
        <f t="shared" si="385"/>
        <v>55.323912317360985</v>
      </c>
      <c r="V4912" s="3">
        <f t="shared" si="387"/>
        <v>55.323912317360985</v>
      </c>
    </row>
    <row r="4913" spans="1:22" x14ac:dyDescent="0.25">
      <c r="A4913" s="3" t="s">
        <v>158</v>
      </c>
      <c r="B4913" s="3" t="s">
        <v>351</v>
      </c>
      <c r="C4913" s="3" t="s">
        <v>352</v>
      </c>
      <c r="D4913" s="3" t="s">
        <v>353</v>
      </c>
      <c r="E4913" s="3">
        <v>0.36</v>
      </c>
      <c r="F4913" s="3">
        <v>0.57999999999999996</v>
      </c>
      <c r="G4913" s="3" t="s">
        <v>371</v>
      </c>
      <c r="H4913" s="2">
        <v>8140</v>
      </c>
      <c r="I4913" s="3" t="s">
        <v>12</v>
      </c>
      <c r="J4913" s="2">
        <v>8140</v>
      </c>
      <c r="K4913" s="3" t="s">
        <v>359</v>
      </c>
      <c r="L4913" s="2">
        <v>179</v>
      </c>
      <c r="M4913" s="3">
        <v>56.34010308481988</v>
      </c>
      <c r="N4913" s="3">
        <v>206301.11514868186</v>
      </c>
      <c r="O4913" s="3">
        <v>477.7727437379491</v>
      </c>
      <c r="P4913" s="3">
        <v>1</v>
      </c>
      <c r="Q4913" s="3">
        <f t="shared" si="384"/>
        <v>477.7727437379491</v>
      </c>
      <c r="R4913" s="3">
        <f t="shared" si="386"/>
        <v>477.7727437379491</v>
      </c>
      <c r="S4913" s="3">
        <v>59.15542637497213</v>
      </c>
      <c r="T4913" s="3">
        <v>1</v>
      </c>
      <c r="U4913" s="3">
        <f t="shared" si="385"/>
        <v>59.15542637497213</v>
      </c>
      <c r="V4913" s="3">
        <f t="shared" si="387"/>
        <v>59.15542637497213</v>
      </c>
    </row>
    <row r="4914" spans="1:22" x14ac:dyDescent="0.25">
      <c r="A4914" s="3" t="s">
        <v>158</v>
      </c>
      <c r="B4914" s="3" t="s">
        <v>8</v>
      </c>
      <c r="C4914" s="3" t="s">
        <v>9</v>
      </c>
      <c r="D4914" s="3" t="s">
        <v>197</v>
      </c>
      <c r="E4914" s="3">
        <v>0.56000000000000005</v>
      </c>
      <c r="F4914" s="3">
        <v>0.48</v>
      </c>
      <c r="G4914" s="3" t="s">
        <v>59</v>
      </c>
      <c r="H4914" s="2">
        <v>8140</v>
      </c>
      <c r="I4914" s="3" t="s">
        <v>12</v>
      </c>
      <c r="J4914" s="2">
        <v>8140</v>
      </c>
      <c r="K4914" s="3" t="s">
        <v>187</v>
      </c>
      <c r="L4914" s="2">
        <v>362</v>
      </c>
      <c r="M4914" s="3">
        <v>110.40885782039602</v>
      </c>
      <c r="N4914" s="3">
        <v>446867.76510168321</v>
      </c>
      <c r="O4914" s="3">
        <v>1027.5742802252034</v>
      </c>
      <c r="P4914" s="3">
        <f>1-0.712</f>
        <v>0.28800000000000003</v>
      </c>
      <c r="Q4914" s="3">
        <f t="shared" si="384"/>
        <v>295.94139270485863</v>
      </c>
      <c r="R4914" s="3">
        <f t="shared" si="386"/>
        <v>295.94139270485863</v>
      </c>
      <c r="S4914" s="3">
        <v>135.42035626034541</v>
      </c>
      <c r="T4914" s="3">
        <f>1-0.531</f>
        <v>0.46899999999999997</v>
      </c>
      <c r="U4914" s="3">
        <f t="shared" si="385"/>
        <v>63.512147086101997</v>
      </c>
      <c r="V4914" s="3">
        <f t="shared" si="387"/>
        <v>63.512147086101997</v>
      </c>
    </row>
    <row r="4915" spans="1:22" x14ac:dyDescent="0.25">
      <c r="A4915" s="3" t="s">
        <v>158</v>
      </c>
      <c r="B4915" s="3" t="s">
        <v>310</v>
      </c>
      <c r="C4915" s="3" t="s">
        <v>9</v>
      </c>
      <c r="D4915" s="3" t="s">
        <v>312</v>
      </c>
      <c r="E4915" s="3">
        <v>0.56000000000000005</v>
      </c>
      <c r="F4915" s="3">
        <v>0.48</v>
      </c>
      <c r="G4915" s="3" t="s">
        <v>264</v>
      </c>
      <c r="H4915" s="2">
        <v>8140</v>
      </c>
      <c r="I4915" s="3" t="s">
        <v>12</v>
      </c>
      <c r="J4915" s="2">
        <v>8140</v>
      </c>
      <c r="K4915" s="3" t="s">
        <v>264</v>
      </c>
      <c r="L4915" s="2">
        <v>227</v>
      </c>
      <c r="M4915" s="3">
        <v>61.322646588593798</v>
      </c>
      <c r="N4915" s="3">
        <v>218658.77783818732</v>
      </c>
      <c r="O4915" s="3">
        <v>507.33829725148581</v>
      </c>
      <c r="P4915" s="3">
        <v>1</v>
      </c>
      <c r="Q4915" s="3">
        <f t="shared" si="384"/>
        <v>507.33829725148581</v>
      </c>
      <c r="R4915" s="3">
        <f t="shared" si="386"/>
        <v>507.33829725148581</v>
      </c>
      <c r="S4915" s="3">
        <v>64.645972490041174</v>
      </c>
      <c r="T4915" s="3">
        <v>1</v>
      </c>
      <c r="U4915" s="3">
        <f t="shared" si="385"/>
        <v>64.645972490041174</v>
      </c>
      <c r="V4915" s="3">
        <f t="shared" si="387"/>
        <v>64.645972490041174</v>
      </c>
    </row>
    <row r="4916" spans="1:22" x14ac:dyDescent="0.25">
      <c r="A4916" s="3" t="s">
        <v>158</v>
      </c>
      <c r="B4916" s="3" t="s">
        <v>89</v>
      </c>
      <c r="C4916" s="3" t="s">
        <v>9</v>
      </c>
      <c r="D4916" s="3" t="s">
        <v>262</v>
      </c>
      <c r="E4916" s="3">
        <v>0.56000000000000005</v>
      </c>
      <c r="F4916" s="3">
        <v>0.48</v>
      </c>
      <c r="G4916" s="3" t="s">
        <v>283</v>
      </c>
      <c r="H4916" s="2">
        <v>8140</v>
      </c>
      <c r="I4916" s="3" t="s">
        <v>12</v>
      </c>
      <c r="J4916" s="2">
        <v>8140</v>
      </c>
      <c r="K4916" s="3" t="s">
        <v>284</v>
      </c>
      <c r="L4916" s="2">
        <v>266</v>
      </c>
      <c r="M4916" s="3">
        <v>54.366526276585311</v>
      </c>
      <c r="N4916" s="3">
        <v>218595.96258708771</v>
      </c>
      <c r="O4916" s="3">
        <v>520.45071522716864</v>
      </c>
      <c r="P4916" s="3">
        <v>1</v>
      </c>
      <c r="Q4916" s="3">
        <f t="shared" si="384"/>
        <v>520.45071522716864</v>
      </c>
      <c r="R4916" s="3">
        <f t="shared" ref="R4916:R4936" si="388">Q4916</f>
        <v>520.45071522716864</v>
      </c>
      <c r="S4916" s="3">
        <v>70.189898373164908</v>
      </c>
      <c r="T4916" s="3">
        <v>1</v>
      </c>
      <c r="U4916" s="3">
        <f t="shared" si="385"/>
        <v>70.189898373164908</v>
      </c>
      <c r="V4916" s="3">
        <f t="shared" ref="V4916:V4936" si="389">U4916</f>
        <v>70.189898373164908</v>
      </c>
    </row>
    <row r="4917" spans="1:22" x14ac:dyDescent="0.25">
      <c r="A4917" s="3" t="s">
        <v>158</v>
      </c>
      <c r="B4917" s="3" t="s">
        <v>8</v>
      </c>
      <c r="C4917" s="3" t="s">
        <v>9</v>
      </c>
      <c r="D4917" s="3" t="s">
        <v>197</v>
      </c>
      <c r="E4917" s="3">
        <v>0.56000000000000005</v>
      </c>
      <c r="F4917" s="3">
        <v>0.48</v>
      </c>
      <c r="G4917" s="3" t="s">
        <v>59</v>
      </c>
      <c r="H4917" s="2">
        <v>8140</v>
      </c>
      <c r="I4917" s="3" t="s">
        <v>12</v>
      </c>
      <c r="J4917" s="2">
        <v>8140</v>
      </c>
      <c r="K4917" s="3" t="s">
        <v>160</v>
      </c>
      <c r="L4917" s="2">
        <v>319</v>
      </c>
      <c r="M4917" s="3">
        <v>69.738431097591828</v>
      </c>
      <c r="N4917" s="3">
        <v>245665.9650846181</v>
      </c>
      <c r="O4917" s="3">
        <v>567.53335761718461</v>
      </c>
      <c r="P4917" s="3">
        <v>1</v>
      </c>
      <c r="Q4917" s="3">
        <f t="shared" si="384"/>
        <v>567.53335761718461</v>
      </c>
      <c r="R4917" s="3">
        <f t="shared" si="388"/>
        <v>567.53335761718461</v>
      </c>
      <c r="S4917" s="3">
        <v>77.849864741891153</v>
      </c>
      <c r="T4917" s="3">
        <v>1</v>
      </c>
      <c r="U4917" s="3">
        <f t="shared" si="385"/>
        <v>77.849864741891153</v>
      </c>
      <c r="V4917" s="3">
        <f t="shared" si="389"/>
        <v>77.849864741891153</v>
      </c>
    </row>
    <row r="4918" spans="1:22" x14ac:dyDescent="0.25">
      <c r="A4918" s="3" t="s">
        <v>158</v>
      </c>
      <c r="B4918" s="3" t="s">
        <v>8</v>
      </c>
      <c r="C4918" s="3" t="s">
        <v>9</v>
      </c>
      <c r="D4918" s="3" t="s">
        <v>197</v>
      </c>
      <c r="E4918" s="3">
        <v>0.56000000000000005</v>
      </c>
      <c r="F4918" s="3">
        <v>0.48</v>
      </c>
      <c r="G4918" s="3" t="s">
        <v>183</v>
      </c>
      <c r="H4918" s="2">
        <v>8140</v>
      </c>
      <c r="I4918" s="3" t="s">
        <v>12</v>
      </c>
      <c r="J4918" s="2">
        <v>8140</v>
      </c>
      <c r="K4918" s="3" t="s">
        <v>169</v>
      </c>
      <c r="L4918" s="2">
        <v>506</v>
      </c>
      <c r="M4918" s="3">
        <v>66.651181967344598</v>
      </c>
      <c r="N4918" s="3">
        <v>261222.51857363494</v>
      </c>
      <c r="O4918" s="3">
        <v>620.93712381574778</v>
      </c>
      <c r="P4918" s="3">
        <v>1</v>
      </c>
      <c r="Q4918" s="3">
        <f t="shared" si="384"/>
        <v>620.93712381574778</v>
      </c>
      <c r="R4918" s="3">
        <f t="shared" si="388"/>
        <v>620.93712381574778</v>
      </c>
      <c r="S4918" s="3">
        <v>81.904647683907612</v>
      </c>
      <c r="T4918" s="3">
        <v>1</v>
      </c>
      <c r="U4918" s="3">
        <f t="shared" si="385"/>
        <v>81.904647683907612</v>
      </c>
      <c r="V4918" s="3">
        <f t="shared" si="389"/>
        <v>81.904647683907612</v>
      </c>
    </row>
    <row r="4919" spans="1:22" x14ac:dyDescent="0.25">
      <c r="A4919" s="3" t="s">
        <v>158</v>
      </c>
      <c r="B4919" s="3" t="s">
        <v>8</v>
      </c>
      <c r="C4919" s="3" t="s">
        <v>9</v>
      </c>
      <c r="D4919" s="3" t="s">
        <v>10</v>
      </c>
      <c r="E4919" s="3">
        <v>0.56000000000000005</v>
      </c>
      <c r="F4919" s="3">
        <v>0.48</v>
      </c>
      <c r="G4919" s="3" t="s">
        <v>59</v>
      </c>
      <c r="H4919" s="2">
        <v>8140</v>
      </c>
      <c r="I4919" s="3" t="s">
        <v>12</v>
      </c>
      <c r="J4919" s="2">
        <v>8140</v>
      </c>
      <c r="K4919" s="3" t="s">
        <v>148</v>
      </c>
      <c r="L4919" s="2">
        <v>392</v>
      </c>
      <c r="M4919" s="3">
        <v>71.382974958472474</v>
      </c>
      <c r="N4919" s="3">
        <v>276004.50169876538</v>
      </c>
      <c r="O4919" s="3">
        <v>666.39350646531682</v>
      </c>
      <c r="P4919" s="3">
        <v>1</v>
      </c>
      <c r="Q4919" s="3">
        <f t="shared" si="384"/>
        <v>666.39350646531682</v>
      </c>
      <c r="R4919" s="3">
        <f t="shared" si="388"/>
        <v>666.39350646531682</v>
      </c>
      <c r="S4919" s="3">
        <v>87.98476847631099</v>
      </c>
      <c r="T4919" s="3">
        <v>1</v>
      </c>
      <c r="U4919" s="3">
        <f t="shared" si="385"/>
        <v>87.98476847631099</v>
      </c>
      <c r="V4919" s="3">
        <f t="shared" si="389"/>
        <v>87.98476847631099</v>
      </c>
    </row>
    <row r="4920" spans="1:22" x14ac:dyDescent="0.25">
      <c r="A4920" s="3" t="s">
        <v>158</v>
      </c>
      <c r="B4920" s="3" t="s">
        <v>310</v>
      </c>
      <c r="C4920" s="3" t="s">
        <v>9</v>
      </c>
      <c r="D4920" s="3" t="s">
        <v>197</v>
      </c>
      <c r="E4920" s="3">
        <v>0.56000000000000005</v>
      </c>
      <c r="F4920" s="3">
        <v>0.48</v>
      </c>
      <c r="G4920" s="3" t="s">
        <v>283</v>
      </c>
      <c r="H4920" s="2">
        <v>8140</v>
      </c>
      <c r="I4920" s="3" t="s">
        <v>12</v>
      </c>
      <c r="J4920" s="2">
        <v>8140</v>
      </c>
      <c r="K4920" s="3" t="s">
        <v>263</v>
      </c>
      <c r="L4920" s="2">
        <v>419</v>
      </c>
      <c r="M4920" s="3">
        <v>80.431970795037103</v>
      </c>
      <c r="N4920" s="3">
        <v>303971.78488302772</v>
      </c>
      <c r="O4920" s="3">
        <v>728.94164405807646</v>
      </c>
      <c r="P4920" s="3">
        <v>1</v>
      </c>
      <c r="Q4920" s="3">
        <f t="shared" si="384"/>
        <v>728.94164405807646</v>
      </c>
      <c r="R4920" s="3">
        <f t="shared" si="388"/>
        <v>728.94164405807646</v>
      </c>
      <c r="S4920" s="3">
        <v>96.724697986589149</v>
      </c>
      <c r="T4920" s="3">
        <v>1</v>
      </c>
      <c r="U4920" s="3">
        <f t="shared" si="385"/>
        <v>96.724697986589149</v>
      </c>
      <c r="V4920" s="3">
        <f t="shared" si="389"/>
        <v>96.724697986589149</v>
      </c>
    </row>
    <row r="4921" spans="1:22" x14ac:dyDescent="0.25">
      <c r="A4921" s="3" t="s">
        <v>158</v>
      </c>
      <c r="B4921" s="3" t="s">
        <v>310</v>
      </c>
      <c r="C4921" s="3" t="s">
        <v>9</v>
      </c>
      <c r="D4921" s="3" t="s">
        <v>312</v>
      </c>
      <c r="E4921" s="3">
        <v>0.56000000000000005</v>
      </c>
      <c r="F4921" s="3">
        <v>0.48</v>
      </c>
      <c r="G4921" s="3" t="s">
        <v>283</v>
      </c>
      <c r="H4921" s="2">
        <v>8140</v>
      </c>
      <c r="I4921" s="3" t="s">
        <v>12</v>
      </c>
      <c r="J4921" s="2">
        <v>8140</v>
      </c>
      <c r="K4921" s="3" t="s">
        <v>263</v>
      </c>
      <c r="L4921" s="2">
        <v>364</v>
      </c>
      <c r="M4921" s="3">
        <v>103.73870571961393</v>
      </c>
      <c r="N4921" s="3">
        <v>337121.40291340381</v>
      </c>
      <c r="O4921" s="3">
        <v>804.05717320186875</v>
      </c>
      <c r="P4921" s="3">
        <v>1</v>
      </c>
      <c r="Q4921" s="3">
        <f t="shared" si="384"/>
        <v>804.05717320186875</v>
      </c>
      <c r="R4921" s="3">
        <f t="shared" si="388"/>
        <v>804.05717320186875</v>
      </c>
      <c r="S4921" s="3">
        <v>97.431317691472415</v>
      </c>
      <c r="T4921" s="3">
        <v>1</v>
      </c>
      <c r="U4921" s="3">
        <f t="shared" si="385"/>
        <v>97.431317691472415</v>
      </c>
      <c r="V4921" s="3">
        <f t="shared" si="389"/>
        <v>97.431317691472415</v>
      </c>
    </row>
    <row r="4922" spans="1:22" x14ac:dyDescent="0.25">
      <c r="A4922" s="3" t="s">
        <v>158</v>
      </c>
      <c r="B4922" s="3" t="s">
        <v>8</v>
      </c>
      <c r="C4922" s="3" t="s">
        <v>9</v>
      </c>
      <c r="D4922" s="3" t="s">
        <v>10</v>
      </c>
      <c r="E4922" s="3">
        <v>0.56000000000000005</v>
      </c>
      <c r="F4922" s="3">
        <v>0.48</v>
      </c>
      <c r="G4922" s="3" t="s">
        <v>11</v>
      </c>
      <c r="H4922" s="2">
        <v>8140</v>
      </c>
      <c r="I4922" s="3" t="s">
        <v>12</v>
      </c>
      <c r="J4922" s="2">
        <v>8140</v>
      </c>
      <c r="K4922" s="3" t="s">
        <v>13</v>
      </c>
      <c r="L4922" s="2">
        <v>737</v>
      </c>
      <c r="M4922" s="3">
        <v>116.23587952838488</v>
      </c>
      <c r="N4922" s="3">
        <v>450104.37999883696</v>
      </c>
      <c r="O4922" s="3">
        <v>1044.8741557584042</v>
      </c>
      <c r="P4922" s="3">
        <v>1</v>
      </c>
      <c r="Q4922" s="3">
        <f t="shared" si="384"/>
        <v>1044.8741557584042</v>
      </c>
      <c r="R4922" s="3">
        <f t="shared" si="388"/>
        <v>1044.8741557584042</v>
      </c>
      <c r="S4922" s="3">
        <v>140.38032101257468</v>
      </c>
      <c r="T4922" s="3">
        <v>1</v>
      </c>
      <c r="U4922" s="3">
        <f t="shared" si="385"/>
        <v>140.38032101257468</v>
      </c>
      <c r="V4922" s="3">
        <f t="shared" si="389"/>
        <v>140.38032101257468</v>
      </c>
    </row>
    <row r="4923" spans="1:22" x14ac:dyDescent="0.25">
      <c r="A4923" s="3" t="s">
        <v>158</v>
      </c>
      <c r="B4923" s="3" t="s">
        <v>8</v>
      </c>
      <c r="C4923" s="3" t="s">
        <v>9</v>
      </c>
      <c r="D4923" s="3" t="s">
        <v>197</v>
      </c>
      <c r="E4923" s="3">
        <v>0.56000000000000005</v>
      </c>
      <c r="F4923" s="3">
        <v>0.48</v>
      </c>
      <c r="G4923" s="3" t="s">
        <v>59</v>
      </c>
      <c r="H4923" s="2">
        <v>8140</v>
      </c>
      <c r="I4923" s="3" t="s">
        <v>12</v>
      </c>
      <c r="J4923" s="2">
        <v>8140</v>
      </c>
      <c r="K4923" s="3" t="s">
        <v>161</v>
      </c>
      <c r="L4923" s="2">
        <v>547</v>
      </c>
      <c r="M4923" s="3">
        <v>143.60441023704078</v>
      </c>
      <c r="N4923" s="3">
        <v>540104.07511040068</v>
      </c>
      <c r="O4923" s="3">
        <v>1258.5903291029065</v>
      </c>
      <c r="P4923" s="3">
        <v>1</v>
      </c>
      <c r="Q4923" s="3">
        <f t="shared" si="384"/>
        <v>1258.5903291029065</v>
      </c>
      <c r="R4923" s="3">
        <f t="shared" si="388"/>
        <v>1258.5903291029065</v>
      </c>
      <c r="S4923" s="3">
        <v>160.60277957798209</v>
      </c>
      <c r="T4923" s="3">
        <v>1</v>
      </c>
      <c r="U4923" s="3">
        <f t="shared" si="385"/>
        <v>160.60277957798209</v>
      </c>
      <c r="V4923" s="3">
        <f t="shared" si="389"/>
        <v>160.60277957798209</v>
      </c>
    </row>
    <row r="4924" spans="1:22" x14ac:dyDescent="0.25">
      <c r="A4924" s="3" t="s">
        <v>158</v>
      </c>
      <c r="B4924" s="3" t="s">
        <v>310</v>
      </c>
      <c r="C4924" s="3" t="s">
        <v>9</v>
      </c>
      <c r="D4924" s="3" t="s">
        <v>197</v>
      </c>
      <c r="E4924" s="3">
        <v>0.56000000000000005</v>
      </c>
      <c r="F4924" s="3">
        <v>0.48</v>
      </c>
      <c r="G4924" s="3" t="s">
        <v>59</v>
      </c>
      <c r="H4924" s="2">
        <v>8140</v>
      </c>
      <c r="I4924" s="3" t="s">
        <v>12</v>
      </c>
      <c r="J4924" s="2">
        <v>8140</v>
      </c>
      <c r="K4924" s="3" t="s">
        <v>62</v>
      </c>
      <c r="L4924" s="2">
        <v>628</v>
      </c>
      <c r="M4924" s="3">
        <v>171.21261654213072</v>
      </c>
      <c r="N4924" s="3">
        <v>589936.66980029398</v>
      </c>
      <c r="O4924" s="3">
        <v>1381.5318961230098</v>
      </c>
      <c r="P4924" s="3">
        <v>1</v>
      </c>
      <c r="Q4924" s="3">
        <f t="shared" si="384"/>
        <v>1381.5318961230098</v>
      </c>
      <c r="R4924" s="3">
        <f t="shared" si="388"/>
        <v>1381.5318961230098</v>
      </c>
      <c r="S4924" s="3">
        <v>178.99700299414292</v>
      </c>
      <c r="T4924" s="3">
        <v>1</v>
      </c>
      <c r="U4924" s="3">
        <f t="shared" si="385"/>
        <v>178.99700299414292</v>
      </c>
      <c r="V4924" s="3">
        <f t="shared" si="389"/>
        <v>178.99700299414292</v>
      </c>
    </row>
    <row r="4925" spans="1:22" x14ac:dyDescent="0.25">
      <c r="A4925" s="3" t="s">
        <v>158</v>
      </c>
      <c r="B4925" s="3" t="s">
        <v>8</v>
      </c>
      <c r="C4925" s="3" t="s">
        <v>9</v>
      </c>
      <c r="D4925" s="3" t="s">
        <v>197</v>
      </c>
      <c r="E4925" s="3">
        <v>0.56000000000000005</v>
      </c>
      <c r="F4925" s="3">
        <v>0.48</v>
      </c>
      <c r="G4925" s="3" t="s">
        <v>59</v>
      </c>
      <c r="H4925" s="2">
        <v>8140</v>
      </c>
      <c r="I4925" s="3" t="s">
        <v>12</v>
      </c>
      <c r="J4925" s="2">
        <v>8140</v>
      </c>
      <c r="K4925" s="3" t="s">
        <v>200</v>
      </c>
      <c r="L4925" s="2">
        <v>672</v>
      </c>
      <c r="M4925" s="3">
        <v>153.56394314396812</v>
      </c>
      <c r="N4925" s="3">
        <v>651227.40173810755</v>
      </c>
      <c r="O4925" s="3">
        <v>1542.5936104757343</v>
      </c>
      <c r="P4925" s="3">
        <v>1</v>
      </c>
      <c r="Q4925" s="3">
        <f t="shared" si="384"/>
        <v>1542.5936104757343</v>
      </c>
      <c r="R4925" s="3">
        <f t="shared" si="388"/>
        <v>1542.5936104757343</v>
      </c>
      <c r="S4925" s="3">
        <v>206.83503502544795</v>
      </c>
      <c r="T4925" s="3">
        <v>1</v>
      </c>
      <c r="U4925" s="3">
        <f t="shared" si="385"/>
        <v>206.83503502544795</v>
      </c>
      <c r="V4925" s="3">
        <f t="shared" si="389"/>
        <v>206.83503502544795</v>
      </c>
    </row>
    <row r="4926" spans="1:22" x14ac:dyDescent="0.25">
      <c r="A4926" s="3" t="s">
        <v>158</v>
      </c>
      <c r="B4926" s="3" t="s">
        <v>310</v>
      </c>
      <c r="C4926" s="3" t="s">
        <v>9</v>
      </c>
      <c r="D4926" s="3" t="s">
        <v>312</v>
      </c>
      <c r="E4926" s="3">
        <v>0.56000000000000005</v>
      </c>
      <c r="F4926" s="3">
        <v>0.48</v>
      </c>
      <c r="G4926" s="3" t="s">
        <v>283</v>
      </c>
      <c r="H4926" s="2">
        <v>8140</v>
      </c>
      <c r="I4926" s="3" t="s">
        <v>12</v>
      </c>
      <c r="J4926" s="2">
        <v>8140</v>
      </c>
      <c r="K4926" s="3" t="s">
        <v>316</v>
      </c>
      <c r="L4926" s="2">
        <v>929</v>
      </c>
      <c r="M4926" s="3">
        <v>215.43958574937326</v>
      </c>
      <c r="N4926" s="3">
        <v>741868.27491507912</v>
      </c>
      <c r="O4926" s="3">
        <v>1737.6187704659951</v>
      </c>
      <c r="P4926" s="3">
        <v>1</v>
      </c>
      <c r="Q4926" s="3">
        <f t="shared" si="384"/>
        <v>1737.6187704659951</v>
      </c>
      <c r="R4926" s="3">
        <f t="shared" si="388"/>
        <v>1737.6187704659951</v>
      </c>
      <c r="S4926" s="3">
        <v>211.37638783199881</v>
      </c>
      <c r="T4926" s="3">
        <v>1</v>
      </c>
      <c r="U4926" s="3">
        <f t="shared" si="385"/>
        <v>211.37638783199881</v>
      </c>
      <c r="V4926" s="3">
        <f t="shared" si="389"/>
        <v>211.37638783199881</v>
      </c>
    </row>
    <row r="4927" spans="1:22" x14ac:dyDescent="0.25">
      <c r="A4927" s="3" t="s">
        <v>158</v>
      </c>
      <c r="B4927" s="3" t="s">
        <v>89</v>
      </c>
      <c r="C4927" s="3" t="s">
        <v>9</v>
      </c>
      <c r="D4927" s="3" t="s">
        <v>262</v>
      </c>
      <c r="E4927" s="3">
        <v>0.56000000000000005</v>
      </c>
      <c r="F4927" s="3">
        <v>0.48</v>
      </c>
      <c r="G4927" s="3" t="s">
        <v>264</v>
      </c>
      <c r="H4927" s="2">
        <v>8140</v>
      </c>
      <c r="I4927" s="3" t="s">
        <v>12</v>
      </c>
      <c r="J4927" s="2">
        <v>8140</v>
      </c>
      <c r="K4927" s="3" t="s">
        <v>264</v>
      </c>
      <c r="L4927" s="2">
        <v>1254</v>
      </c>
      <c r="M4927" s="3">
        <v>227.65734136692149</v>
      </c>
      <c r="N4927" s="3">
        <v>853762.34721300157</v>
      </c>
      <c r="O4927" s="3">
        <v>1990.6672026228498</v>
      </c>
      <c r="P4927" s="3">
        <v>1</v>
      </c>
      <c r="Q4927" s="3">
        <f t="shared" si="384"/>
        <v>1990.6672026228498</v>
      </c>
      <c r="R4927" s="3">
        <f t="shared" si="388"/>
        <v>1990.6672026228498</v>
      </c>
      <c r="S4927" s="3">
        <v>267.41509388959599</v>
      </c>
      <c r="T4927" s="3">
        <v>1</v>
      </c>
      <c r="U4927" s="3">
        <f t="shared" si="385"/>
        <v>267.41509388959599</v>
      </c>
      <c r="V4927" s="3">
        <f t="shared" si="389"/>
        <v>267.41509388959599</v>
      </c>
    </row>
    <row r="4928" spans="1:22" x14ac:dyDescent="0.25">
      <c r="A4928" s="3" t="s">
        <v>158</v>
      </c>
      <c r="B4928" s="3" t="s">
        <v>351</v>
      </c>
      <c r="C4928" s="3" t="s">
        <v>352</v>
      </c>
      <c r="D4928" s="3" t="s">
        <v>353</v>
      </c>
      <c r="E4928" s="3">
        <v>0.36</v>
      </c>
      <c r="F4928" s="3">
        <v>0.57999999999999996</v>
      </c>
      <c r="G4928" s="3" t="s">
        <v>283</v>
      </c>
      <c r="H4928" s="2">
        <v>8140</v>
      </c>
      <c r="I4928" s="3" t="s">
        <v>12</v>
      </c>
      <c r="J4928" s="2">
        <v>8140</v>
      </c>
      <c r="K4928" s="3" t="s">
        <v>287</v>
      </c>
      <c r="L4928" s="2">
        <v>1290</v>
      </c>
      <c r="M4928" s="3">
        <v>384.57363922067691</v>
      </c>
      <c r="N4928" s="3">
        <v>1467098.4521936341</v>
      </c>
      <c r="O4928" s="3">
        <v>3522.8264908518231</v>
      </c>
      <c r="P4928" s="3">
        <v>1</v>
      </c>
      <c r="Q4928" s="3">
        <f t="shared" si="384"/>
        <v>3522.8264908518231</v>
      </c>
      <c r="R4928" s="3">
        <f t="shared" si="388"/>
        <v>3522.8264908518231</v>
      </c>
      <c r="S4928" s="3">
        <v>462.65692278706888</v>
      </c>
      <c r="T4928" s="3">
        <v>1</v>
      </c>
      <c r="U4928" s="3">
        <f t="shared" si="385"/>
        <v>462.65692278706888</v>
      </c>
      <c r="V4928" s="3">
        <f t="shared" si="389"/>
        <v>462.65692278706888</v>
      </c>
    </row>
    <row r="4929" spans="1:22" x14ac:dyDescent="0.25">
      <c r="A4929" s="3" t="s">
        <v>158</v>
      </c>
      <c r="B4929" s="3" t="s">
        <v>89</v>
      </c>
      <c r="C4929" s="3" t="s">
        <v>9</v>
      </c>
      <c r="D4929" s="3" t="s">
        <v>262</v>
      </c>
      <c r="E4929" s="3">
        <v>0.56000000000000005</v>
      </c>
      <c r="F4929" s="3">
        <v>0.48</v>
      </c>
      <c r="G4929" s="3" t="s">
        <v>283</v>
      </c>
      <c r="H4929" s="2">
        <v>8140</v>
      </c>
      <c r="I4929" s="3" t="s">
        <v>12</v>
      </c>
      <c r="J4929" s="2">
        <v>8140</v>
      </c>
      <c r="K4929" s="3" t="s">
        <v>263</v>
      </c>
      <c r="L4929" s="2">
        <v>2054</v>
      </c>
      <c r="M4929" s="3">
        <v>488.45252969432079</v>
      </c>
      <c r="N4929" s="3">
        <v>1922878.8850853373</v>
      </c>
      <c r="O4929" s="3">
        <v>4511.3822720068611</v>
      </c>
      <c r="P4929" s="3">
        <v>1</v>
      </c>
      <c r="Q4929" s="3">
        <f t="shared" si="384"/>
        <v>4511.3822720068611</v>
      </c>
      <c r="R4929" s="3">
        <f t="shared" si="388"/>
        <v>4511.3822720068611</v>
      </c>
      <c r="S4929" s="3">
        <v>589.8572086568563</v>
      </c>
      <c r="T4929" s="3">
        <v>1</v>
      </c>
      <c r="U4929" s="3">
        <f t="shared" si="385"/>
        <v>589.8572086568563</v>
      </c>
      <c r="V4929" s="3">
        <f t="shared" si="389"/>
        <v>589.8572086568563</v>
      </c>
    </row>
    <row r="4930" spans="1:22" x14ac:dyDescent="0.25">
      <c r="A4930" s="3" t="s">
        <v>158</v>
      </c>
      <c r="B4930" s="3" t="s">
        <v>351</v>
      </c>
      <c r="C4930" s="3" t="s">
        <v>352</v>
      </c>
      <c r="D4930" s="3" t="s">
        <v>353</v>
      </c>
      <c r="E4930" s="3">
        <v>0.36</v>
      </c>
      <c r="F4930" s="3">
        <v>0.57999999999999996</v>
      </c>
      <c r="G4930" s="3" t="s">
        <v>283</v>
      </c>
      <c r="H4930" s="2">
        <v>8150</v>
      </c>
      <c r="I4930" s="3" t="s">
        <v>57</v>
      </c>
      <c r="J4930" s="2">
        <v>8150</v>
      </c>
      <c r="K4930" s="3" t="s">
        <v>287</v>
      </c>
      <c r="L4930" s="2">
        <v>1</v>
      </c>
      <c r="M4930" s="3">
        <v>8.6265978453575743E-4</v>
      </c>
      <c r="N4930" s="3">
        <v>5.9814749982473971E-2</v>
      </c>
      <c r="O4930" s="3">
        <v>2.1127341371713986E-4</v>
      </c>
      <c r="P4930" s="3">
        <v>1</v>
      </c>
      <c r="Q4930" s="3">
        <f t="shared" ref="Q4930:Q4993" si="390">O4930*P4930</f>
        <v>2.1127341371713986E-4</v>
      </c>
      <c r="R4930" s="3">
        <f t="shared" si="388"/>
        <v>2.1127341371713986E-4</v>
      </c>
      <c r="S4930" s="3">
        <v>2.7621129008294941E-5</v>
      </c>
      <c r="T4930" s="3">
        <v>1</v>
      </c>
      <c r="U4930" s="3">
        <f t="shared" ref="U4930:U4993" si="391">S4930*T4930</f>
        <v>2.7621129008294941E-5</v>
      </c>
      <c r="V4930" s="3">
        <f t="shared" si="389"/>
        <v>2.7621129008294941E-5</v>
      </c>
    </row>
    <row r="4931" spans="1:22" x14ac:dyDescent="0.25">
      <c r="A4931" s="3" t="s">
        <v>158</v>
      </c>
      <c r="B4931" s="3" t="s">
        <v>351</v>
      </c>
      <c r="C4931" s="3" t="s">
        <v>352</v>
      </c>
      <c r="D4931" s="3" t="s">
        <v>353</v>
      </c>
      <c r="E4931" s="3">
        <v>0.36</v>
      </c>
      <c r="F4931" s="3">
        <v>0.57999999999999996</v>
      </c>
      <c r="G4931" s="3" t="s">
        <v>272</v>
      </c>
      <c r="H4931" s="2">
        <v>8150</v>
      </c>
      <c r="I4931" s="3" t="s">
        <v>57</v>
      </c>
      <c r="J4931" s="2">
        <v>8150</v>
      </c>
      <c r="K4931" s="3" t="s">
        <v>272</v>
      </c>
      <c r="L4931" s="2">
        <v>21</v>
      </c>
      <c r="M4931" s="3">
        <v>0.16601919784272315</v>
      </c>
      <c r="N4931" s="3">
        <v>22.592495546558176</v>
      </c>
      <c r="O4931" s="3">
        <v>7.9038617121706498E-2</v>
      </c>
      <c r="P4931" s="3">
        <v>1</v>
      </c>
      <c r="Q4931" s="3">
        <f t="shared" si="390"/>
        <v>7.9038617121706498E-2</v>
      </c>
      <c r="R4931" s="3">
        <f t="shared" si="388"/>
        <v>7.9038617121706498E-2</v>
      </c>
      <c r="S4931" s="3">
        <v>1.0339781822505448E-2</v>
      </c>
      <c r="T4931" s="3">
        <v>1</v>
      </c>
      <c r="U4931" s="3">
        <f t="shared" si="391"/>
        <v>1.0339781822505448E-2</v>
      </c>
      <c r="V4931" s="3">
        <f t="shared" si="389"/>
        <v>1.0339781822505448E-2</v>
      </c>
    </row>
    <row r="4932" spans="1:22" x14ac:dyDescent="0.25">
      <c r="A4932" s="3" t="s">
        <v>158</v>
      </c>
      <c r="B4932" s="3" t="s">
        <v>89</v>
      </c>
      <c r="C4932" s="3" t="s">
        <v>9</v>
      </c>
      <c r="D4932" s="3" t="s">
        <v>262</v>
      </c>
      <c r="E4932" s="3">
        <v>0.56000000000000005</v>
      </c>
      <c r="F4932" s="3">
        <v>0.48</v>
      </c>
      <c r="G4932" s="3" t="s">
        <v>296</v>
      </c>
      <c r="H4932" s="2">
        <v>8160</v>
      </c>
      <c r="I4932" s="3" t="s">
        <v>306</v>
      </c>
      <c r="J4932" s="2">
        <v>8160</v>
      </c>
      <c r="K4932" s="3" t="s">
        <v>299</v>
      </c>
      <c r="L4932" s="2">
        <v>5</v>
      </c>
      <c r="M4932" s="3">
        <v>6.2678445807983652E-2</v>
      </c>
      <c r="N4932" s="3">
        <v>183.78504546098557</v>
      </c>
      <c r="O4932" s="3">
        <v>0.47855793157256576</v>
      </c>
      <c r="P4932" s="3">
        <v>1</v>
      </c>
      <c r="Q4932" s="3">
        <f t="shared" si="390"/>
        <v>0.47855793157256576</v>
      </c>
      <c r="R4932" s="3">
        <f t="shared" si="388"/>
        <v>0.47855793157256576</v>
      </c>
      <c r="S4932" s="3">
        <v>6.3220007950675741E-2</v>
      </c>
      <c r="T4932" s="3">
        <v>1</v>
      </c>
      <c r="U4932" s="3">
        <f t="shared" si="391"/>
        <v>6.3220007950675741E-2</v>
      </c>
      <c r="V4932" s="3">
        <f t="shared" si="389"/>
        <v>6.3220007950675741E-2</v>
      </c>
    </row>
    <row r="4933" spans="1:22" x14ac:dyDescent="0.25">
      <c r="A4933" s="3" t="s">
        <v>158</v>
      </c>
      <c r="B4933" s="3" t="s">
        <v>89</v>
      </c>
      <c r="C4933" s="3" t="s">
        <v>9</v>
      </c>
      <c r="D4933" s="3" t="s">
        <v>262</v>
      </c>
      <c r="E4933" s="3">
        <v>0.56000000000000005</v>
      </c>
      <c r="F4933" s="3">
        <v>0.48</v>
      </c>
      <c r="G4933" s="3" t="s">
        <v>296</v>
      </c>
      <c r="H4933" s="2">
        <v>8160</v>
      </c>
      <c r="I4933" s="3" t="s">
        <v>306</v>
      </c>
      <c r="J4933" s="2">
        <v>8160</v>
      </c>
      <c r="K4933" s="3" t="s">
        <v>298</v>
      </c>
      <c r="L4933" s="2">
        <v>7</v>
      </c>
      <c r="M4933" s="3">
        <v>1.2684384290882669</v>
      </c>
      <c r="N4933" s="3">
        <v>4340.0835526978908</v>
      </c>
      <c r="O4933" s="3">
        <v>11.355161762353923</v>
      </c>
      <c r="P4933" s="3">
        <v>1</v>
      </c>
      <c r="Q4933" s="3">
        <f t="shared" si="390"/>
        <v>11.355161762353923</v>
      </c>
      <c r="R4933" s="3">
        <f t="shared" si="388"/>
        <v>11.355161762353923</v>
      </c>
      <c r="S4933" s="3">
        <v>1.5061874936314514</v>
      </c>
      <c r="T4933" s="3">
        <v>1</v>
      </c>
      <c r="U4933" s="3">
        <f t="shared" si="391"/>
        <v>1.5061874936314514</v>
      </c>
      <c r="V4933" s="3">
        <f t="shared" si="389"/>
        <v>1.5061874936314514</v>
      </c>
    </row>
    <row r="4934" spans="1:22" x14ac:dyDescent="0.25">
      <c r="A4934" s="3" t="s">
        <v>158</v>
      </c>
      <c r="B4934" s="3" t="s">
        <v>310</v>
      </c>
      <c r="C4934" s="3" t="s">
        <v>9</v>
      </c>
      <c r="D4934" s="3" t="s">
        <v>197</v>
      </c>
      <c r="E4934" s="3">
        <v>0.56000000000000005</v>
      </c>
      <c r="F4934" s="3">
        <v>0.48</v>
      </c>
      <c r="G4934" s="3" t="s">
        <v>320</v>
      </c>
      <c r="H4934" s="2">
        <v>8180</v>
      </c>
      <c r="I4934" s="3" t="s">
        <v>140</v>
      </c>
      <c r="J4934" s="2">
        <v>8180</v>
      </c>
      <c r="K4934" s="3" t="s">
        <v>314</v>
      </c>
      <c r="L4934" s="2">
        <v>12</v>
      </c>
      <c r="M4934" s="3">
        <v>1.0589792090070551</v>
      </c>
      <c r="N4934" s="3">
        <v>4258.6237925411906</v>
      </c>
      <c r="O4934" s="3">
        <v>10.444588953120977</v>
      </c>
      <c r="P4934" s="3">
        <v>1</v>
      </c>
      <c r="Q4934" s="3">
        <f t="shared" si="390"/>
        <v>10.444588953120977</v>
      </c>
      <c r="R4934" s="3">
        <f t="shared" si="388"/>
        <v>10.444588953120977</v>
      </c>
      <c r="S4934" s="3">
        <v>1.4082049800995413</v>
      </c>
      <c r="T4934" s="3">
        <v>1</v>
      </c>
      <c r="U4934" s="3">
        <f t="shared" si="391"/>
        <v>1.4082049800995413</v>
      </c>
      <c r="V4934" s="3">
        <f t="shared" si="389"/>
        <v>1.4082049800995413</v>
      </c>
    </row>
    <row r="4935" spans="1:22" x14ac:dyDescent="0.25">
      <c r="A4935" s="3" t="s">
        <v>158</v>
      </c>
      <c r="B4935" s="3" t="s">
        <v>310</v>
      </c>
      <c r="C4935" s="3" t="s">
        <v>9</v>
      </c>
      <c r="D4935" s="3" t="s">
        <v>197</v>
      </c>
      <c r="E4935" s="3">
        <v>0.56000000000000005</v>
      </c>
      <c r="F4935" s="3">
        <v>0.48</v>
      </c>
      <c r="G4935" s="3" t="s">
        <v>17</v>
      </c>
      <c r="H4935" s="2">
        <v>8200</v>
      </c>
      <c r="I4935" s="3" t="s">
        <v>86</v>
      </c>
      <c r="J4935" s="2">
        <v>2000</v>
      </c>
      <c r="K4935" s="3" t="s">
        <v>319</v>
      </c>
      <c r="L4935" s="2">
        <v>2</v>
      </c>
      <c r="M4935" s="3">
        <v>3.6342345856976939E-2</v>
      </c>
      <c r="N4935" s="3">
        <v>114.35058020607852</v>
      </c>
      <c r="O4935" s="3">
        <v>0.29348439667703952</v>
      </c>
      <c r="P4935" s="3">
        <v>1</v>
      </c>
      <c r="Q4935" s="3">
        <f t="shared" si="390"/>
        <v>0.29348439667703952</v>
      </c>
      <c r="R4935" s="4">
        <f t="shared" si="388"/>
        <v>0.29348439667703952</v>
      </c>
      <c r="S4935" s="3">
        <v>4.2860476889175915E-2</v>
      </c>
      <c r="T4935" s="3">
        <v>1</v>
      </c>
      <c r="U4935" s="3">
        <f t="shared" si="391"/>
        <v>4.2860476889175915E-2</v>
      </c>
      <c r="V4935" s="3">
        <f t="shared" si="389"/>
        <v>4.2860476889175915E-2</v>
      </c>
    </row>
    <row r="4936" spans="1:22" x14ac:dyDescent="0.25">
      <c r="A4936" s="3" t="s">
        <v>158</v>
      </c>
      <c r="B4936" s="3" t="s">
        <v>310</v>
      </c>
      <c r="C4936" s="3" t="s">
        <v>9</v>
      </c>
      <c r="D4936" s="3" t="s">
        <v>312</v>
      </c>
      <c r="E4936" s="3">
        <v>0.56000000000000005</v>
      </c>
      <c r="F4936" s="3">
        <v>0.48</v>
      </c>
      <c r="G4936" s="3" t="s">
        <v>17</v>
      </c>
      <c r="H4936" s="2">
        <v>8200</v>
      </c>
      <c r="I4936" s="3" t="s">
        <v>86</v>
      </c>
      <c r="J4936" s="2">
        <v>2000</v>
      </c>
      <c r="K4936" s="3" t="s">
        <v>264</v>
      </c>
      <c r="L4936" s="2">
        <v>5</v>
      </c>
      <c r="M4936" s="3">
        <v>1.2061138443264174E-3</v>
      </c>
      <c r="N4936" s="3">
        <v>3.7176398658880263</v>
      </c>
      <c r="O4936" s="3">
        <v>8.6824384729409093E-3</v>
      </c>
      <c r="P4936" s="3">
        <v>1</v>
      </c>
      <c r="Q4936" s="3">
        <f t="shared" si="390"/>
        <v>8.6824384729409093E-3</v>
      </c>
      <c r="R4936" s="4">
        <f t="shared" si="388"/>
        <v>8.6824384729409093E-3</v>
      </c>
      <c r="S4936" s="3">
        <v>9.8706889377694592E-4</v>
      </c>
      <c r="T4936" s="3">
        <v>1</v>
      </c>
      <c r="U4936" s="3">
        <f t="shared" si="391"/>
        <v>9.8706889377694592E-4</v>
      </c>
      <c r="V4936" s="3">
        <f t="shared" si="389"/>
        <v>9.8706889377694592E-4</v>
      </c>
    </row>
    <row r="4937" spans="1:22" x14ac:dyDescent="0.25">
      <c r="A4937" s="3" t="s">
        <v>158</v>
      </c>
      <c r="B4937" s="3" t="s">
        <v>310</v>
      </c>
      <c r="C4937" s="3" t="s">
        <v>9</v>
      </c>
      <c r="D4937" s="3" t="s">
        <v>312</v>
      </c>
      <c r="E4937" s="3">
        <v>0.56000000000000005</v>
      </c>
      <c r="F4937" s="3">
        <v>0.48</v>
      </c>
      <c r="G4937" s="3" t="s">
        <v>275</v>
      </c>
      <c r="H4937" s="2">
        <v>8200</v>
      </c>
      <c r="I4937" s="3" t="s">
        <v>86</v>
      </c>
      <c r="J4937" s="2">
        <v>3000</v>
      </c>
      <c r="K4937" s="3" t="s">
        <v>276</v>
      </c>
      <c r="L4937" s="2">
        <v>7</v>
      </c>
      <c r="M4937" s="3">
        <v>0.43449302176726273</v>
      </c>
      <c r="N4937" s="3">
        <v>1543.392505646199</v>
      </c>
      <c r="O4937" s="3">
        <v>3.235584443742249</v>
      </c>
      <c r="P4937" s="3">
        <v>1</v>
      </c>
      <c r="Q4937" s="3">
        <f t="shared" si="390"/>
        <v>3.235584443742249</v>
      </c>
      <c r="R4937" s="3">
        <v>0</v>
      </c>
      <c r="S4937" s="3">
        <v>0.4372933534094357</v>
      </c>
      <c r="T4937" s="3">
        <v>1</v>
      </c>
      <c r="U4937" s="3">
        <f t="shared" si="391"/>
        <v>0.4372933534094357</v>
      </c>
      <c r="V4937" s="3">
        <v>0</v>
      </c>
    </row>
    <row r="4938" spans="1:22" x14ac:dyDescent="0.25">
      <c r="A4938" s="3" t="s">
        <v>158</v>
      </c>
      <c r="B4938" s="3" t="s">
        <v>8</v>
      </c>
      <c r="C4938" s="3" t="s">
        <v>9</v>
      </c>
      <c r="D4938" s="3" t="s">
        <v>197</v>
      </c>
      <c r="E4938" s="3">
        <v>0.56000000000000005</v>
      </c>
      <c r="F4938" s="3">
        <v>0.48</v>
      </c>
      <c r="G4938" s="3" t="s">
        <v>166</v>
      </c>
      <c r="H4938" s="2">
        <v>8200</v>
      </c>
      <c r="I4938" s="3" t="s">
        <v>86</v>
      </c>
      <c r="J4938" s="2">
        <v>8200</v>
      </c>
      <c r="K4938" s="3" t="s">
        <v>227</v>
      </c>
      <c r="L4938" s="2">
        <v>1</v>
      </c>
      <c r="M4938" s="3">
        <v>4.1156275432645354E-4</v>
      </c>
      <c r="N4938" s="3">
        <v>1.6192042559481132</v>
      </c>
      <c r="O4938" s="3">
        <v>3.5173604550329911E-3</v>
      </c>
      <c r="P4938" s="3">
        <f>1-0.712</f>
        <v>0.28800000000000003</v>
      </c>
      <c r="Q4938" s="3">
        <f t="shared" si="390"/>
        <v>1.0129998110495015E-3</v>
      </c>
      <c r="R4938" s="3">
        <f t="shared" ref="R4938:R4979" si="392">Q4938</f>
        <v>1.0129998110495015E-3</v>
      </c>
      <c r="S4938" s="3">
        <v>4.4525398713323426E-4</v>
      </c>
      <c r="T4938" s="3">
        <f>1-0.531</f>
        <v>0.46899999999999997</v>
      </c>
      <c r="U4938" s="3">
        <f t="shared" si="391"/>
        <v>2.0882411996548685E-4</v>
      </c>
      <c r="V4938" s="3">
        <f t="shared" ref="V4938:V4979" si="393">U4938</f>
        <v>2.0882411996548685E-4</v>
      </c>
    </row>
    <row r="4939" spans="1:22" x14ac:dyDescent="0.25">
      <c r="A4939" s="3" t="s">
        <v>158</v>
      </c>
      <c r="B4939" s="3" t="s">
        <v>310</v>
      </c>
      <c r="C4939" s="3" t="s">
        <v>9</v>
      </c>
      <c r="D4939" s="3" t="s">
        <v>197</v>
      </c>
      <c r="E4939" s="3">
        <v>0.56000000000000005</v>
      </c>
      <c r="F4939" s="3">
        <v>0.48</v>
      </c>
      <c r="G4939" s="3" t="s">
        <v>323</v>
      </c>
      <c r="H4939" s="2">
        <v>8200</v>
      </c>
      <c r="I4939" s="3" t="s">
        <v>86</v>
      </c>
      <c r="J4939" s="2">
        <v>8200</v>
      </c>
      <c r="K4939" s="3" t="s">
        <v>343</v>
      </c>
      <c r="L4939" s="2">
        <v>2</v>
      </c>
      <c r="M4939" s="3">
        <v>4.4792828409854716E-3</v>
      </c>
      <c r="N4939" s="3">
        <v>14.425454767399868</v>
      </c>
      <c r="O4939" s="3">
        <v>3.6777127627890066E-2</v>
      </c>
      <c r="P4939" s="3">
        <v>1</v>
      </c>
      <c r="Q4939" s="3">
        <f t="shared" si="390"/>
        <v>3.6777127627890066E-2</v>
      </c>
      <c r="R4939" s="3">
        <f t="shared" si="392"/>
        <v>3.6777127627890066E-2</v>
      </c>
      <c r="S4939" s="3">
        <v>5.487975697179133E-3</v>
      </c>
      <c r="T4939" s="3">
        <v>1</v>
      </c>
      <c r="U4939" s="3">
        <f t="shared" si="391"/>
        <v>5.487975697179133E-3</v>
      </c>
      <c r="V4939" s="3">
        <f t="shared" si="393"/>
        <v>5.487975697179133E-3</v>
      </c>
    </row>
    <row r="4940" spans="1:22" x14ac:dyDescent="0.25">
      <c r="A4940" s="3" t="s">
        <v>158</v>
      </c>
      <c r="B4940" s="3" t="s">
        <v>310</v>
      </c>
      <c r="C4940" s="3" t="s">
        <v>9</v>
      </c>
      <c r="D4940" s="3" t="s">
        <v>197</v>
      </c>
      <c r="E4940" s="3">
        <v>0.56000000000000005</v>
      </c>
      <c r="F4940" s="3">
        <v>0.48</v>
      </c>
      <c r="G4940" s="3" t="s">
        <v>323</v>
      </c>
      <c r="H4940" s="2">
        <v>8200</v>
      </c>
      <c r="I4940" s="3" t="s">
        <v>86</v>
      </c>
      <c r="J4940" s="2">
        <v>8200</v>
      </c>
      <c r="K4940" s="3" t="s">
        <v>344</v>
      </c>
      <c r="L4940" s="2">
        <v>2</v>
      </c>
      <c r="M4940" s="3">
        <v>7.2794662530859516E-3</v>
      </c>
      <c r="N4940" s="3">
        <v>23.414801956077802</v>
      </c>
      <c r="O4940" s="3">
        <v>5.9715870661049747E-2</v>
      </c>
      <c r="P4940" s="3">
        <v>1</v>
      </c>
      <c r="Q4940" s="3">
        <f t="shared" si="390"/>
        <v>5.9715870661049747E-2</v>
      </c>
      <c r="R4940" s="3">
        <f t="shared" si="392"/>
        <v>5.9715870661049747E-2</v>
      </c>
      <c r="S4940" s="3">
        <v>8.9010212943485423E-3</v>
      </c>
      <c r="T4940" s="3">
        <v>1</v>
      </c>
      <c r="U4940" s="3">
        <f t="shared" si="391"/>
        <v>8.9010212943485423E-3</v>
      </c>
      <c r="V4940" s="3">
        <f t="shared" si="393"/>
        <v>8.9010212943485423E-3</v>
      </c>
    </row>
    <row r="4941" spans="1:22" x14ac:dyDescent="0.25">
      <c r="A4941" s="3" t="s">
        <v>158</v>
      </c>
      <c r="B4941" s="3" t="s">
        <v>310</v>
      </c>
      <c r="C4941" s="3" t="s">
        <v>9</v>
      </c>
      <c r="D4941" s="3" t="s">
        <v>197</v>
      </c>
      <c r="E4941" s="3">
        <v>0.56000000000000005</v>
      </c>
      <c r="F4941" s="3">
        <v>0.48</v>
      </c>
      <c r="G4941" s="3" t="s">
        <v>323</v>
      </c>
      <c r="H4941" s="2">
        <v>8200</v>
      </c>
      <c r="I4941" s="3" t="s">
        <v>86</v>
      </c>
      <c r="J4941" s="2">
        <v>8200</v>
      </c>
      <c r="K4941" s="3" t="s">
        <v>346</v>
      </c>
      <c r="L4941" s="2">
        <v>2</v>
      </c>
      <c r="M4941" s="3">
        <v>1.3252758228001761E-2</v>
      </c>
      <c r="N4941" s="3">
        <v>42.669445543727662</v>
      </c>
      <c r="O4941" s="3">
        <v>0.10879193486939953</v>
      </c>
      <c r="P4941" s="3">
        <v>1</v>
      </c>
      <c r="Q4941" s="3">
        <f t="shared" si="390"/>
        <v>0.10879193486939953</v>
      </c>
      <c r="R4941" s="3">
        <f t="shared" si="392"/>
        <v>0.10879193486939953</v>
      </c>
      <c r="S4941" s="3">
        <v>1.6230442536445924E-2</v>
      </c>
      <c r="T4941" s="3">
        <v>1</v>
      </c>
      <c r="U4941" s="3">
        <f t="shared" si="391"/>
        <v>1.6230442536445924E-2</v>
      </c>
      <c r="V4941" s="3">
        <f t="shared" si="393"/>
        <v>1.6230442536445924E-2</v>
      </c>
    </row>
    <row r="4942" spans="1:22" x14ac:dyDescent="0.25">
      <c r="A4942" s="3" t="s">
        <v>158</v>
      </c>
      <c r="B4942" s="3" t="s">
        <v>8</v>
      </c>
      <c r="C4942" s="3" t="s">
        <v>9</v>
      </c>
      <c r="D4942" s="3" t="s">
        <v>197</v>
      </c>
      <c r="E4942" s="3">
        <v>0.56000000000000005</v>
      </c>
      <c r="F4942" s="3">
        <v>0.48</v>
      </c>
      <c r="G4942" s="3" t="s">
        <v>166</v>
      </c>
      <c r="H4942" s="2">
        <v>8200</v>
      </c>
      <c r="I4942" s="3" t="s">
        <v>86</v>
      </c>
      <c r="J4942" s="2">
        <v>8200</v>
      </c>
      <c r="K4942" s="3" t="s">
        <v>211</v>
      </c>
      <c r="L4942" s="2">
        <v>2</v>
      </c>
      <c r="M4942" s="3">
        <v>1.2608195027460295E-2</v>
      </c>
      <c r="N4942" s="3">
        <v>51.734819647652515</v>
      </c>
      <c r="O4942" s="3">
        <v>0.11293653008039586</v>
      </c>
      <c r="P4942" s="3">
        <v>1</v>
      </c>
      <c r="Q4942" s="3">
        <f t="shared" si="390"/>
        <v>0.11293653008039586</v>
      </c>
      <c r="R4942" s="3">
        <f t="shared" si="392"/>
        <v>0.11293653008039586</v>
      </c>
      <c r="S4942" s="3">
        <v>1.2135114746300652E-2</v>
      </c>
      <c r="T4942" s="3">
        <v>1</v>
      </c>
      <c r="U4942" s="3">
        <f t="shared" si="391"/>
        <v>1.2135114746300652E-2</v>
      </c>
      <c r="V4942" s="3">
        <f t="shared" si="393"/>
        <v>1.2135114746300652E-2</v>
      </c>
    </row>
    <row r="4943" spans="1:22" x14ac:dyDescent="0.25">
      <c r="A4943" s="3" t="s">
        <v>158</v>
      </c>
      <c r="B4943" s="3" t="s">
        <v>310</v>
      </c>
      <c r="C4943" s="3" t="s">
        <v>9</v>
      </c>
      <c r="D4943" s="3" t="s">
        <v>197</v>
      </c>
      <c r="E4943" s="3">
        <v>0.56000000000000005</v>
      </c>
      <c r="F4943" s="3">
        <v>0.48</v>
      </c>
      <c r="G4943" s="3" t="s">
        <v>59</v>
      </c>
      <c r="H4943" s="2">
        <v>8200</v>
      </c>
      <c r="I4943" s="3" t="s">
        <v>86</v>
      </c>
      <c r="J4943" s="2">
        <v>8200</v>
      </c>
      <c r="K4943" s="3" t="s">
        <v>62</v>
      </c>
      <c r="L4943" s="2">
        <v>2</v>
      </c>
      <c r="M4943" s="3">
        <v>2.7955402330952499E-2</v>
      </c>
      <c r="N4943" s="3">
        <v>90.861319700120092</v>
      </c>
      <c r="O4943" s="3">
        <v>0.20725231714957074</v>
      </c>
      <c r="P4943" s="3">
        <v>1</v>
      </c>
      <c r="Q4943" s="3">
        <f t="shared" si="390"/>
        <v>0.20725231714957074</v>
      </c>
      <c r="R4943" s="3">
        <f t="shared" si="392"/>
        <v>0.20725231714957074</v>
      </c>
      <c r="S4943" s="3">
        <v>2.7391045874499025E-2</v>
      </c>
      <c r="T4943" s="3">
        <v>1</v>
      </c>
      <c r="U4943" s="3">
        <f t="shared" si="391"/>
        <v>2.7391045874499025E-2</v>
      </c>
      <c r="V4943" s="3">
        <f t="shared" si="393"/>
        <v>2.7391045874499025E-2</v>
      </c>
    </row>
    <row r="4944" spans="1:22" x14ac:dyDescent="0.25">
      <c r="A4944" s="3" t="s">
        <v>158</v>
      </c>
      <c r="B4944" s="3" t="s">
        <v>310</v>
      </c>
      <c r="C4944" s="3" t="s">
        <v>9</v>
      </c>
      <c r="D4944" s="3" t="s">
        <v>197</v>
      </c>
      <c r="E4944" s="3">
        <v>0.56000000000000005</v>
      </c>
      <c r="F4944" s="3">
        <v>0.48</v>
      </c>
      <c r="G4944" s="3" t="s">
        <v>323</v>
      </c>
      <c r="H4944" s="2">
        <v>8200</v>
      </c>
      <c r="I4944" s="3" t="s">
        <v>86</v>
      </c>
      <c r="J4944" s="2">
        <v>8200</v>
      </c>
      <c r="K4944" s="3" t="s">
        <v>324</v>
      </c>
      <c r="L4944" s="2">
        <v>3</v>
      </c>
      <c r="M4944" s="3">
        <v>4.7740202479983902E-2</v>
      </c>
      <c r="N4944" s="3">
        <v>161.74073398777875</v>
      </c>
      <c r="O4944" s="3">
        <v>0.34531237613715648</v>
      </c>
      <c r="P4944" s="3">
        <v>1</v>
      </c>
      <c r="Q4944" s="3">
        <f t="shared" si="390"/>
        <v>0.34531237613715648</v>
      </c>
      <c r="R4944" s="3">
        <f t="shared" si="392"/>
        <v>0.34531237613715648</v>
      </c>
      <c r="S4944" s="3">
        <v>4.5080784149831521E-2</v>
      </c>
      <c r="T4944" s="3">
        <v>1</v>
      </c>
      <c r="U4944" s="3">
        <f t="shared" si="391"/>
        <v>4.5080784149831521E-2</v>
      </c>
      <c r="V4944" s="3">
        <f t="shared" si="393"/>
        <v>4.5080784149831521E-2</v>
      </c>
    </row>
    <row r="4945" spans="1:22" x14ac:dyDescent="0.25">
      <c r="A4945" s="3" t="s">
        <v>158</v>
      </c>
      <c r="B4945" s="3" t="s">
        <v>310</v>
      </c>
      <c r="C4945" s="3" t="s">
        <v>9</v>
      </c>
      <c r="D4945" s="3" t="s">
        <v>197</v>
      </c>
      <c r="E4945" s="3">
        <v>0.56000000000000005</v>
      </c>
      <c r="F4945" s="3">
        <v>0.48</v>
      </c>
      <c r="G4945" s="3" t="s">
        <v>19</v>
      </c>
      <c r="H4945" s="2">
        <v>8200</v>
      </c>
      <c r="I4945" s="3" t="s">
        <v>86</v>
      </c>
      <c r="J4945" s="2">
        <v>8200</v>
      </c>
      <c r="K4945" s="3" t="s">
        <v>19</v>
      </c>
      <c r="L4945" s="2">
        <v>3</v>
      </c>
      <c r="M4945" s="3">
        <v>7.2839611091690321E-2</v>
      </c>
      <c r="N4945" s="3">
        <v>236.31146601071899</v>
      </c>
      <c r="O4945" s="3">
        <v>0.53887709118943183</v>
      </c>
      <c r="P4945" s="3">
        <v>1</v>
      </c>
      <c r="Q4945" s="3">
        <f t="shared" si="390"/>
        <v>0.53887709118943183</v>
      </c>
      <c r="R4945" s="3">
        <f t="shared" si="392"/>
        <v>0.53887709118943183</v>
      </c>
      <c r="S4945" s="3">
        <v>7.1190960613248908E-2</v>
      </c>
      <c r="T4945" s="3">
        <v>1</v>
      </c>
      <c r="U4945" s="3">
        <f t="shared" si="391"/>
        <v>7.1190960613248908E-2</v>
      </c>
      <c r="V4945" s="3">
        <f t="shared" si="393"/>
        <v>7.1190960613248908E-2</v>
      </c>
    </row>
    <row r="4946" spans="1:22" x14ac:dyDescent="0.25">
      <c r="A4946" s="3" t="s">
        <v>158</v>
      </c>
      <c r="B4946" s="3" t="s">
        <v>310</v>
      </c>
      <c r="C4946" s="3" t="s">
        <v>9</v>
      </c>
      <c r="D4946" s="3" t="s">
        <v>312</v>
      </c>
      <c r="E4946" s="3">
        <v>0.56000000000000005</v>
      </c>
      <c r="F4946" s="3">
        <v>0.48</v>
      </c>
      <c r="G4946" s="3" t="s">
        <v>329</v>
      </c>
      <c r="H4946" s="2">
        <v>8200</v>
      </c>
      <c r="I4946" s="3" t="s">
        <v>86</v>
      </c>
      <c r="J4946" s="2">
        <v>8200</v>
      </c>
      <c r="K4946" s="3" t="s">
        <v>331</v>
      </c>
      <c r="L4946" s="2">
        <v>2</v>
      </c>
      <c r="M4946" s="3">
        <v>8.5311510286856629E-2</v>
      </c>
      <c r="N4946" s="3">
        <v>307.98814834528008</v>
      </c>
      <c r="O4946" s="3">
        <v>0.68395623436320307</v>
      </c>
      <c r="P4946" s="3">
        <v>1</v>
      </c>
      <c r="Q4946" s="3">
        <f t="shared" si="390"/>
        <v>0.68395623436320307</v>
      </c>
      <c r="R4946" s="3">
        <f t="shared" si="392"/>
        <v>0.68395623436320307</v>
      </c>
      <c r="S4946" s="3">
        <v>9.4344496548156159E-2</v>
      </c>
      <c r="T4946" s="3">
        <v>1</v>
      </c>
      <c r="U4946" s="3">
        <f t="shared" si="391"/>
        <v>9.4344496548156159E-2</v>
      </c>
      <c r="V4946" s="3">
        <f t="shared" si="393"/>
        <v>9.4344496548156159E-2</v>
      </c>
    </row>
    <row r="4947" spans="1:22" x14ac:dyDescent="0.25">
      <c r="A4947" s="3" t="s">
        <v>158</v>
      </c>
      <c r="B4947" s="3" t="s">
        <v>310</v>
      </c>
      <c r="C4947" s="3" t="s">
        <v>9</v>
      </c>
      <c r="D4947" s="3" t="s">
        <v>197</v>
      </c>
      <c r="E4947" s="3">
        <v>0.56000000000000005</v>
      </c>
      <c r="F4947" s="3">
        <v>0.48</v>
      </c>
      <c r="G4947" s="3" t="s">
        <v>275</v>
      </c>
      <c r="H4947" s="2">
        <v>8200</v>
      </c>
      <c r="I4947" s="3" t="s">
        <v>86</v>
      </c>
      <c r="J4947" s="2">
        <v>8200</v>
      </c>
      <c r="K4947" s="3" t="s">
        <v>276</v>
      </c>
      <c r="L4947" s="2">
        <v>5</v>
      </c>
      <c r="M4947" s="3">
        <v>0.14046904829544465</v>
      </c>
      <c r="N4947" s="3">
        <v>417.32401394530177</v>
      </c>
      <c r="O4947" s="3">
        <v>0.92772683900079433</v>
      </c>
      <c r="P4947" s="3">
        <v>1</v>
      </c>
      <c r="Q4947" s="3">
        <f t="shared" si="390"/>
        <v>0.92772683900079433</v>
      </c>
      <c r="R4947" s="3">
        <f t="shared" si="392"/>
        <v>0.92772683900079433</v>
      </c>
      <c r="S4947" s="3">
        <v>0.11437367100221391</v>
      </c>
      <c r="T4947" s="3">
        <v>1</v>
      </c>
      <c r="U4947" s="3">
        <f t="shared" si="391"/>
        <v>0.11437367100221391</v>
      </c>
      <c r="V4947" s="3">
        <f t="shared" si="393"/>
        <v>0.11437367100221391</v>
      </c>
    </row>
    <row r="4948" spans="1:22" x14ac:dyDescent="0.25">
      <c r="A4948" s="3" t="s">
        <v>158</v>
      </c>
      <c r="B4948" s="3" t="s">
        <v>89</v>
      </c>
      <c r="C4948" s="3" t="s">
        <v>9</v>
      </c>
      <c r="D4948" s="3" t="s">
        <v>262</v>
      </c>
      <c r="E4948" s="3">
        <v>0.56000000000000005</v>
      </c>
      <c r="F4948" s="3">
        <v>0.48</v>
      </c>
      <c r="G4948" s="3" t="s">
        <v>294</v>
      </c>
      <c r="H4948" s="2">
        <v>8200</v>
      </c>
      <c r="I4948" s="3" t="s">
        <v>86</v>
      </c>
      <c r="J4948" s="2">
        <v>8200</v>
      </c>
      <c r="K4948" s="3" t="s">
        <v>295</v>
      </c>
      <c r="L4948" s="2">
        <v>4</v>
      </c>
      <c r="M4948" s="3">
        <v>0.10120396140992144</v>
      </c>
      <c r="N4948" s="3">
        <v>417.66822417302933</v>
      </c>
      <c r="O4948" s="3">
        <v>0.99148186274246064</v>
      </c>
      <c r="P4948" s="3">
        <v>1</v>
      </c>
      <c r="Q4948" s="3">
        <f t="shared" si="390"/>
        <v>0.99148186274246064</v>
      </c>
      <c r="R4948" s="3">
        <f t="shared" si="392"/>
        <v>0.99148186274246064</v>
      </c>
      <c r="S4948" s="3">
        <v>0.13731182006003989</v>
      </c>
      <c r="T4948" s="3">
        <v>1</v>
      </c>
      <c r="U4948" s="3">
        <f t="shared" si="391"/>
        <v>0.13731182006003989</v>
      </c>
      <c r="V4948" s="3">
        <f t="shared" si="393"/>
        <v>0.13731182006003989</v>
      </c>
    </row>
    <row r="4949" spans="1:22" x14ac:dyDescent="0.25">
      <c r="A4949" s="3" t="s">
        <v>158</v>
      </c>
      <c r="B4949" s="3" t="s">
        <v>8</v>
      </c>
      <c r="C4949" s="3" t="s">
        <v>9</v>
      </c>
      <c r="D4949" s="3" t="s">
        <v>197</v>
      </c>
      <c r="E4949" s="3">
        <v>0.56000000000000005</v>
      </c>
      <c r="F4949" s="3">
        <v>0.48</v>
      </c>
      <c r="G4949" s="3" t="s">
        <v>19</v>
      </c>
      <c r="H4949" s="2">
        <v>8200</v>
      </c>
      <c r="I4949" s="3" t="s">
        <v>86</v>
      </c>
      <c r="J4949" s="2">
        <v>8200</v>
      </c>
      <c r="K4949" s="3" t="s">
        <v>19</v>
      </c>
      <c r="L4949" s="2">
        <v>2</v>
      </c>
      <c r="M4949" s="3">
        <v>0.10557548509044969</v>
      </c>
      <c r="N4949" s="3">
        <v>356.16559907948459</v>
      </c>
      <c r="O4949" s="3">
        <v>1.0012850111202891</v>
      </c>
      <c r="P4949" s="3">
        <v>1</v>
      </c>
      <c r="Q4949" s="3">
        <f t="shared" si="390"/>
        <v>1.0012850111202891</v>
      </c>
      <c r="R4949" s="3">
        <f t="shared" si="392"/>
        <v>1.0012850111202891</v>
      </c>
      <c r="S4949" s="3">
        <v>0.15978526142372032</v>
      </c>
      <c r="T4949" s="3">
        <v>1</v>
      </c>
      <c r="U4949" s="3">
        <f t="shared" si="391"/>
        <v>0.15978526142372032</v>
      </c>
      <c r="V4949" s="3">
        <f t="shared" si="393"/>
        <v>0.15978526142372032</v>
      </c>
    </row>
    <row r="4950" spans="1:22" x14ac:dyDescent="0.25">
      <c r="A4950" s="3" t="s">
        <v>158</v>
      </c>
      <c r="B4950" s="3" t="s">
        <v>310</v>
      </c>
      <c r="C4950" s="3" t="s">
        <v>9</v>
      </c>
      <c r="D4950" s="3" t="s">
        <v>197</v>
      </c>
      <c r="E4950" s="3">
        <v>0.56000000000000005</v>
      </c>
      <c r="F4950" s="3">
        <v>0.48</v>
      </c>
      <c r="G4950" s="3" t="s">
        <v>323</v>
      </c>
      <c r="H4950" s="2">
        <v>8200</v>
      </c>
      <c r="I4950" s="3" t="s">
        <v>86</v>
      </c>
      <c r="J4950" s="2">
        <v>8200</v>
      </c>
      <c r="K4950" s="3" t="s">
        <v>319</v>
      </c>
      <c r="L4950" s="2">
        <v>3</v>
      </c>
      <c r="M4950" s="3">
        <v>0.1755082428461609</v>
      </c>
      <c r="N4950" s="3">
        <v>574.64719735230142</v>
      </c>
      <c r="O4950" s="3">
        <v>1.4582551986142702</v>
      </c>
      <c r="P4950" s="3">
        <v>1</v>
      </c>
      <c r="Q4950" s="3">
        <f t="shared" si="390"/>
        <v>1.4582551986142702</v>
      </c>
      <c r="R4950" s="3">
        <f t="shared" si="392"/>
        <v>1.4582551986142702</v>
      </c>
      <c r="S4950" s="3">
        <v>0.22087177408846498</v>
      </c>
      <c r="T4950" s="3">
        <v>1</v>
      </c>
      <c r="U4950" s="3">
        <f t="shared" si="391"/>
        <v>0.22087177408846498</v>
      </c>
      <c r="V4950" s="3">
        <f t="shared" si="393"/>
        <v>0.22087177408846498</v>
      </c>
    </row>
    <row r="4951" spans="1:22" x14ac:dyDescent="0.25">
      <c r="A4951" s="3" t="s">
        <v>158</v>
      </c>
      <c r="B4951" s="3" t="s">
        <v>8</v>
      </c>
      <c r="C4951" s="3" t="s">
        <v>9</v>
      </c>
      <c r="D4951" s="3" t="s">
        <v>197</v>
      </c>
      <c r="E4951" s="3">
        <v>0.56000000000000005</v>
      </c>
      <c r="F4951" s="3">
        <v>0.48</v>
      </c>
      <c r="G4951" s="3" t="s">
        <v>183</v>
      </c>
      <c r="H4951" s="2">
        <v>8200</v>
      </c>
      <c r="I4951" s="3" t="s">
        <v>86</v>
      </c>
      <c r="J4951" s="2">
        <v>8200</v>
      </c>
      <c r="K4951" s="3" t="s">
        <v>199</v>
      </c>
      <c r="L4951" s="2">
        <v>5</v>
      </c>
      <c r="M4951" s="3">
        <v>0.44358623784183265</v>
      </c>
      <c r="N4951" s="3">
        <v>1589.8957370206817</v>
      </c>
      <c r="O4951" s="3">
        <v>3.1690452436068952</v>
      </c>
      <c r="P4951" s="3">
        <f>1-0.712</f>
        <v>0.28800000000000003</v>
      </c>
      <c r="Q4951" s="3">
        <f t="shared" si="390"/>
        <v>0.91268503015878588</v>
      </c>
      <c r="R4951" s="3">
        <f t="shared" si="392"/>
        <v>0.91268503015878588</v>
      </c>
      <c r="S4951" s="3">
        <v>0.42190394422217747</v>
      </c>
      <c r="T4951" s="3">
        <f>1-0.531</f>
        <v>0.46899999999999997</v>
      </c>
      <c r="U4951" s="3">
        <f t="shared" si="391"/>
        <v>0.19787294984020123</v>
      </c>
      <c r="V4951" s="3">
        <f t="shared" si="393"/>
        <v>0.19787294984020123</v>
      </c>
    </row>
    <row r="4952" spans="1:22" x14ac:dyDescent="0.25">
      <c r="A4952" s="3" t="s">
        <v>158</v>
      </c>
      <c r="B4952" s="3" t="s">
        <v>8</v>
      </c>
      <c r="C4952" s="3" t="s">
        <v>9</v>
      </c>
      <c r="D4952" s="3" t="s">
        <v>197</v>
      </c>
      <c r="E4952" s="3">
        <v>0.56000000000000005</v>
      </c>
      <c r="F4952" s="3">
        <v>0.48</v>
      </c>
      <c r="G4952" s="3" t="s">
        <v>19</v>
      </c>
      <c r="H4952" s="2">
        <v>8200</v>
      </c>
      <c r="I4952" s="3" t="s">
        <v>86</v>
      </c>
      <c r="J4952" s="2">
        <v>8200</v>
      </c>
      <c r="K4952" s="3" t="s">
        <v>168</v>
      </c>
      <c r="L4952" s="2">
        <v>6</v>
      </c>
      <c r="M4952" s="3">
        <v>1.1871638007905936</v>
      </c>
      <c r="N4952" s="3">
        <v>4676.3832717490668</v>
      </c>
      <c r="O4952" s="3">
        <v>10.759057959691402</v>
      </c>
      <c r="P4952" s="3">
        <f>1-0.712</f>
        <v>0.28800000000000003</v>
      </c>
      <c r="Q4952" s="3">
        <f t="shared" si="390"/>
        <v>3.098608692391124</v>
      </c>
      <c r="R4952" s="3">
        <f t="shared" si="392"/>
        <v>3.098608692391124</v>
      </c>
      <c r="S4952" s="3">
        <v>1.5942587801705896</v>
      </c>
      <c r="T4952" s="3">
        <f>1-0.531</f>
        <v>0.46899999999999997</v>
      </c>
      <c r="U4952" s="3">
        <f t="shared" si="391"/>
        <v>0.74770736790000647</v>
      </c>
      <c r="V4952" s="3">
        <f t="shared" si="393"/>
        <v>0.74770736790000647</v>
      </c>
    </row>
    <row r="4953" spans="1:22" x14ac:dyDescent="0.25">
      <c r="A4953" s="3" t="s">
        <v>158</v>
      </c>
      <c r="B4953" s="3" t="s">
        <v>8</v>
      </c>
      <c r="C4953" s="3" t="s">
        <v>9</v>
      </c>
      <c r="D4953" s="3" t="s">
        <v>197</v>
      </c>
      <c r="E4953" s="3">
        <v>0.56000000000000005</v>
      </c>
      <c r="F4953" s="3">
        <v>0.48</v>
      </c>
      <c r="G4953" s="3" t="s">
        <v>166</v>
      </c>
      <c r="H4953" s="2">
        <v>8200</v>
      </c>
      <c r="I4953" s="3" t="s">
        <v>86</v>
      </c>
      <c r="J4953" s="2">
        <v>8200</v>
      </c>
      <c r="K4953" s="3" t="s">
        <v>167</v>
      </c>
      <c r="L4953" s="2">
        <v>10</v>
      </c>
      <c r="M4953" s="3">
        <v>0.68591665594955276</v>
      </c>
      <c r="N4953" s="3">
        <v>3067.1123075472401</v>
      </c>
      <c r="O4953" s="3">
        <v>6.5553864064053</v>
      </c>
      <c r="P4953" s="3">
        <v>1</v>
      </c>
      <c r="Q4953" s="3">
        <f t="shared" si="390"/>
        <v>6.5553864064053</v>
      </c>
      <c r="R4953" s="3">
        <f t="shared" si="392"/>
        <v>6.5553864064053</v>
      </c>
      <c r="S4953" s="3">
        <v>0.87216927418998724</v>
      </c>
      <c r="T4953" s="3">
        <v>1</v>
      </c>
      <c r="U4953" s="3">
        <f t="shared" si="391"/>
        <v>0.87216927418998724</v>
      </c>
      <c r="V4953" s="3">
        <f t="shared" si="393"/>
        <v>0.87216927418998724</v>
      </c>
    </row>
    <row r="4954" spans="1:22" x14ac:dyDescent="0.25">
      <c r="A4954" s="3" t="s">
        <v>158</v>
      </c>
      <c r="B4954" s="3" t="s">
        <v>89</v>
      </c>
      <c r="C4954" s="3" t="s">
        <v>9</v>
      </c>
      <c r="D4954" s="3" t="s">
        <v>262</v>
      </c>
      <c r="E4954" s="3">
        <v>0.56000000000000005</v>
      </c>
      <c r="F4954" s="3">
        <v>0.48</v>
      </c>
      <c r="G4954" s="3" t="s">
        <v>309</v>
      </c>
      <c r="H4954" s="2">
        <v>8200</v>
      </c>
      <c r="I4954" s="3" t="s">
        <v>86</v>
      </c>
      <c r="J4954" s="2">
        <v>8200</v>
      </c>
      <c r="K4954" s="3" t="s">
        <v>266</v>
      </c>
      <c r="L4954" s="2">
        <v>14</v>
      </c>
      <c r="M4954" s="3">
        <v>1.3984747807894697</v>
      </c>
      <c r="N4954" s="3">
        <v>4214.0388861968477</v>
      </c>
      <c r="O4954" s="3">
        <v>9.0710041220541289</v>
      </c>
      <c r="P4954" s="3">
        <v>1</v>
      </c>
      <c r="Q4954" s="3">
        <f t="shared" si="390"/>
        <v>9.0710041220541289</v>
      </c>
      <c r="R4954" s="3">
        <f t="shared" si="392"/>
        <v>9.0710041220541289</v>
      </c>
      <c r="S4954" s="3">
        <v>1.2436611352867819</v>
      </c>
      <c r="T4954" s="3">
        <v>1</v>
      </c>
      <c r="U4954" s="3">
        <f t="shared" si="391"/>
        <v>1.2436611352867819</v>
      </c>
      <c r="V4954" s="3">
        <f t="shared" si="393"/>
        <v>1.2436611352867819</v>
      </c>
    </row>
    <row r="4955" spans="1:22" x14ac:dyDescent="0.25">
      <c r="A4955" s="3" t="s">
        <v>158</v>
      </c>
      <c r="B4955" s="3" t="s">
        <v>8</v>
      </c>
      <c r="C4955" s="3" t="s">
        <v>9</v>
      </c>
      <c r="D4955" s="3" t="s">
        <v>197</v>
      </c>
      <c r="E4955" s="3">
        <v>0.56000000000000005</v>
      </c>
      <c r="F4955" s="3">
        <v>0.48</v>
      </c>
      <c r="G4955" s="3" t="s">
        <v>183</v>
      </c>
      <c r="H4955" s="2">
        <v>8200</v>
      </c>
      <c r="I4955" s="3" t="s">
        <v>86</v>
      </c>
      <c r="J4955" s="2">
        <v>8200</v>
      </c>
      <c r="K4955" s="3" t="s">
        <v>169</v>
      </c>
      <c r="L4955" s="2">
        <v>6</v>
      </c>
      <c r="M4955" s="3">
        <v>1.3230102976677449</v>
      </c>
      <c r="N4955" s="3">
        <v>6089.4166996805534</v>
      </c>
      <c r="O4955" s="3">
        <v>11.211244358849928</v>
      </c>
      <c r="P4955" s="3">
        <v>1</v>
      </c>
      <c r="Q4955" s="3">
        <f t="shared" si="390"/>
        <v>11.211244358849928</v>
      </c>
      <c r="R4955" s="3">
        <f t="shared" si="392"/>
        <v>11.211244358849928</v>
      </c>
      <c r="S4955" s="3">
        <v>1.5264350324908293</v>
      </c>
      <c r="T4955" s="3">
        <v>1</v>
      </c>
      <c r="U4955" s="3">
        <f t="shared" si="391"/>
        <v>1.5264350324908293</v>
      </c>
      <c r="V4955" s="3">
        <f t="shared" si="393"/>
        <v>1.5264350324908293</v>
      </c>
    </row>
    <row r="4956" spans="1:22" x14ac:dyDescent="0.25">
      <c r="A4956" s="3" t="s">
        <v>158</v>
      </c>
      <c r="B4956" s="3" t="s">
        <v>310</v>
      </c>
      <c r="C4956" s="3" t="s">
        <v>9</v>
      </c>
      <c r="D4956" s="3" t="s">
        <v>312</v>
      </c>
      <c r="E4956" s="3">
        <v>0.56000000000000005</v>
      </c>
      <c r="F4956" s="3">
        <v>0.48</v>
      </c>
      <c r="G4956" s="3" t="s">
        <v>264</v>
      </c>
      <c r="H4956" s="2">
        <v>8200</v>
      </c>
      <c r="I4956" s="3" t="s">
        <v>86</v>
      </c>
      <c r="J4956" s="2">
        <v>8200</v>
      </c>
      <c r="K4956" s="3" t="s">
        <v>264</v>
      </c>
      <c r="L4956" s="2">
        <v>9</v>
      </c>
      <c r="M4956" s="3">
        <v>2.0284878803137896</v>
      </c>
      <c r="N4956" s="3">
        <v>7495.3439877858555</v>
      </c>
      <c r="O4956" s="3">
        <v>16.079149899581097</v>
      </c>
      <c r="P4956" s="3">
        <v>1</v>
      </c>
      <c r="Q4956" s="3">
        <f t="shared" si="390"/>
        <v>16.079149899581097</v>
      </c>
      <c r="R4956" s="3">
        <f t="shared" si="392"/>
        <v>16.079149899581097</v>
      </c>
      <c r="S4956" s="3">
        <v>2.1449232777008205</v>
      </c>
      <c r="T4956" s="3">
        <v>1</v>
      </c>
      <c r="U4956" s="3">
        <f t="shared" si="391"/>
        <v>2.1449232777008205</v>
      </c>
      <c r="V4956" s="3">
        <f t="shared" si="393"/>
        <v>2.1449232777008205</v>
      </c>
    </row>
    <row r="4957" spans="1:22" x14ac:dyDescent="0.25">
      <c r="A4957" s="3" t="s">
        <v>158</v>
      </c>
      <c r="B4957" s="3" t="s">
        <v>89</v>
      </c>
      <c r="C4957" s="3" t="s">
        <v>9</v>
      </c>
      <c r="D4957" s="3" t="s">
        <v>262</v>
      </c>
      <c r="E4957" s="3">
        <v>0.56000000000000005</v>
      </c>
      <c r="F4957" s="3">
        <v>0.48</v>
      </c>
      <c r="G4957" s="3" t="s">
        <v>264</v>
      </c>
      <c r="H4957" s="2">
        <v>8200</v>
      </c>
      <c r="I4957" s="3" t="s">
        <v>86</v>
      </c>
      <c r="J4957" s="2">
        <v>8200</v>
      </c>
      <c r="K4957" s="3" t="s">
        <v>264</v>
      </c>
      <c r="L4957" s="2">
        <v>8</v>
      </c>
      <c r="M4957" s="3">
        <v>1.9124751611404605</v>
      </c>
      <c r="N4957" s="3">
        <v>7901.7850037449143</v>
      </c>
      <c r="O4957" s="3">
        <v>16.941113401648416</v>
      </c>
      <c r="P4957" s="3">
        <v>1</v>
      </c>
      <c r="Q4957" s="3">
        <f t="shared" si="390"/>
        <v>16.941113401648416</v>
      </c>
      <c r="R4957" s="3">
        <f t="shared" si="392"/>
        <v>16.941113401648416</v>
      </c>
      <c r="S4957" s="3">
        <v>2.4520598072648649</v>
      </c>
      <c r="T4957" s="3">
        <v>1</v>
      </c>
      <c r="U4957" s="3">
        <f t="shared" si="391"/>
        <v>2.4520598072648649</v>
      </c>
      <c r="V4957" s="3">
        <f t="shared" si="393"/>
        <v>2.4520598072648649</v>
      </c>
    </row>
    <row r="4958" spans="1:22" x14ac:dyDescent="0.25">
      <c r="A4958" s="3" t="s">
        <v>158</v>
      </c>
      <c r="B4958" s="3" t="s">
        <v>89</v>
      </c>
      <c r="C4958" s="3" t="s">
        <v>9</v>
      </c>
      <c r="D4958" s="3" t="s">
        <v>262</v>
      </c>
      <c r="E4958" s="3">
        <v>0.56000000000000005</v>
      </c>
      <c r="F4958" s="3">
        <v>0.48</v>
      </c>
      <c r="G4958" s="3" t="s">
        <v>277</v>
      </c>
      <c r="H4958" s="2">
        <v>8200</v>
      </c>
      <c r="I4958" s="3" t="s">
        <v>86</v>
      </c>
      <c r="J4958" s="2">
        <v>8200</v>
      </c>
      <c r="K4958" s="3" t="s">
        <v>274</v>
      </c>
      <c r="L4958" s="2">
        <v>20</v>
      </c>
      <c r="M4958" s="3">
        <v>2.5223887134313743</v>
      </c>
      <c r="N4958" s="3">
        <v>10130.320823481621</v>
      </c>
      <c r="O4958" s="3">
        <v>22.572059383571695</v>
      </c>
      <c r="P4958" s="3">
        <v>1</v>
      </c>
      <c r="Q4958" s="3">
        <f t="shared" si="390"/>
        <v>22.572059383571695</v>
      </c>
      <c r="R4958" s="3">
        <f t="shared" si="392"/>
        <v>22.572059383571695</v>
      </c>
      <c r="S4958" s="3">
        <v>3.1757430199111263</v>
      </c>
      <c r="T4958" s="3">
        <v>1</v>
      </c>
      <c r="U4958" s="3">
        <f t="shared" si="391"/>
        <v>3.1757430199111263</v>
      </c>
      <c r="V4958" s="3">
        <f t="shared" si="393"/>
        <v>3.1757430199111263</v>
      </c>
    </row>
    <row r="4959" spans="1:22" x14ac:dyDescent="0.25">
      <c r="A4959" s="3" t="s">
        <v>158</v>
      </c>
      <c r="B4959" s="3" t="s">
        <v>310</v>
      </c>
      <c r="C4959" s="3" t="s">
        <v>9</v>
      </c>
      <c r="D4959" s="3" t="s">
        <v>197</v>
      </c>
      <c r="E4959" s="3">
        <v>0.56000000000000005</v>
      </c>
      <c r="F4959" s="3">
        <v>0.48</v>
      </c>
      <c r="G4959" s="3" t="s">
        <v>264</v>
      </c>
      <c r="H4959" s="2">
        <v>8200</v>
      </c>
      <c r="I4959" s="3" t="s">
        <v>86</v>
      </c>
      <c r="J4959" s="2">
        <v>8200</v>
      </c>
      <c r="K4959" s="3" t="s">
        <v>264</v>
      </c>
      <c r="L4959" s="2">
        <v>20</v>
      </c>
      <c r="M4959" s="3">
        <v>3.5164834820856972</v>
      </c>
      <c r="N4959" s="3">
        <v>11943.379485810512</v>
      </c>
      <c r="O4959" s="3">
        <v>25.93380620738213</v>
      </c>
      <c r="P4959" s="3">
        <v>1</v>
      </c>
      <c r="Q4959" s="3">
        <f t="shared" si="390"/>
        <v>25.93380620738213</v>
      </c>
      <c r="R4959" s="3">
        <f t="shared" si="392"/>
        <v>25.93380620738213</v>
      </c>
      <c r="S4959" s="3">
        <v>3.4910538638506732</v>
      </c>
      <c r="T4959" s="3">
        <v>1</v>
      </c>
      <c r="U4959" s="3">
        <f t="shared" si="391"/>
        <v>3.4910538638506732</v>
      </c>
      <c r="V4959" s="3">
        <f t="shared" si="393"/>
        <v>3.4910538638506732</v>
      </c>
    </row>
    <row r="4960" spans="1:22" x14ac:dyDescent="0.25">
      <c r="A4960" s="3" t="s">
        <v>158</v>
      </c>
      <c r="B4960" s="3" t="s">
        <v>8</v>
      </c>
      <c r="C4960" s="3" t="s">
        <v>9</v>
      </c>
      <c r="D4960" s="3" t="s">
        <v>10</v>
      </c>
      <c r="E4960" s="3">
        <v>0.56000000000000005</v>
      </c>
      <c r="F4960" s="3">
        <v>0.48</v>
      </c>
      <c r="G4960" s="3" t="s">
        <v>11</v>
      </c>
      <c r="H4960" s="2">
        <v>8200</v>
      </c>
      <c r="I4960" s="3" t="s">
        <v>86</v>
      </c>
      <c r="J4960" s="2">
        <v>8200</v>
      </c>
      <c r="K4960" s="3" t="s">
        <v>13</v>
      </c>
      <c r="L4960" s="2">
        <v>28</v>
      </c>
      <c r="M4960" s="3">
        <v>4.2364482137522996</v>
      </c>
      <c r="N4960" s="3">
        <v>15549.557273111521</v>
      </c>
      <c r="O4960" s="3">
        <v>34.100746440866843</v>
      </c>
      <c r="P4960" s="3">
        <v>1</v>
      </c>
      <c r="Q4960" s="3">
        <f t="shared" si="390"/>
        <v>34.100746440866843</v>
      </c>
      <c r="R4960" s="3">
        <f t="shared" si="392"/>
        <v>34.100746440866843</v>
      </c>
      <c r="S4960" s="3">
        <v>4.4825333621243226</v>
      </c>
      <c r="T4960" s="3">
        <v>1</v>
      </c>
      <c r="U4960" s="3">
        <f t="shared" si="391"/>
        <v>4.4825333621243226</v>
      </c>
      <c r="V4960" s="3">
        <f t="shared" si="393"/>
        <v>4.4825333621243226</v>
      </c>
    </row>
    <row r="4961" spans="1:22" x14ac:dyDescent="0.25">
      <c r="A4961" s="3" t="s">
        <v>158</v>
      </c>
      <c r="B4961" s="3" t="s">
        <v>8</v>
      </c>
      <c r="C4961" s="3" t="s">
        <v>9</v>
      </c>
      <c r="D4961" s="3" t="s">
        <v>197</v>
      </c>
      <c r="E4961" s="3">
        <v>0.56000000000000005</v>
      </c>
      <c r="F4961" s="3">
        <v>0.48</v>
      </c>
      <c r="G4961" s="3" t="s">
        <v>77</v>
      </c>
      <c r="H4961" s="2">
        <v>8200</v>
      </c>
      <c r="I4961" s="3" t="s">
        <v>86</v>
      </c>
      <c r="J4961" s="2">
        <v>8200</v>
      </c>
      <c r="K4961" s="3" t="s">
        <v>229</v>
      </c>
      <c r="L4961" s="2">
        <v>83</v>
      </c>
      <c r="M4961" s="3">
        <v>34.177325848874219</v>
      </c>
      <c r="N4961" s="3">
        <v>131599.54035226477</v>
      </c>
      <c r="O4961" s="3">
        <v>287.0114881172575</v>
      </c>
      <c r="P4961" s="3">
        <f>1-0.712</f>
        <v>0.28800000000000003</v>
      </c>
      <c r="Q4961" s="3">
        <f t="shared" si="390"/>
        <v>82.659308577770176</v>
      </c>
      <c r="R4961" s="3">
        <f t="shared" si="392"/>
        <v>82.659308577770176</v>
      </c>
      <c r="S4961" s="3">
        <v>35.752632598372749</v>
      </c>
      <c r="T4961" s="3">
        <f>1-0.531</f>
        <v>0.46899999999999997</v>
      </c>
      <c r="U4961" s="3">
        <f t="shared" si="391"/>
        <v>16.767984688636819</v>
      </c>
      <c r="V4961" s="3">
        <f t="shared" si="393"/>
        <v>16.767984688636819</v>
      </c>
    </row>
    <row r="4962" spans="1:22" x14ac:dyDescent="0.25">
      <c r="A4962" s="3" t="s">
        <v>158</v>
      </c>
      <c r="B4962" s="3" t="s">
        <v>8</v>
      </c>
      <c r="C4962" s="3" t="s">
        <v>9</v>
      </c>
      <c r="D4962" s="3" t="s">
        <v>197</v>
      </c>
      <c r="E4962" s="3">
        <v>0.56000000000000005</v>
      </c>
      <c r="F4962" s="3">
        <v>0.48</v>
      </c>
      <c r="G4962" s="3" t="s">
        <v>59</v>
      </c>
      <c r="H4962" s="2">
        <v>8220</v>
      </c>
      <c r="I4962" s="3" t="s">
        <v>117</v>
      </c>
      <c r="J4962" s="2">
        <v>8220</v>
      </c>
      <c r="K4962" s="3" t="s">
        <v>161</v>
      </c>
      <c r="L4962" s="2">
        <v>2</v>
      </c>
      <c r="M4962" s="3">
        <v>2.2887944562329878E-3</v>
      </c>
      <c r="N4962" s="3">
        <v>8.8411333301238795</v>
      </c>
      <c r="O4962" s="3">
        <v>2.02474230900665E-2</v>
      </c>
      <c r="P4962" s="3">
        <v>1</v>
      </c>
      <c r="Q4962" s="3">
        <f t="shared" si="390"/>
        <v>2.02474230900665E-2</v>
      </c>
      <c r="R4962" s="3">
        <f t="shared" si="392"/>
        <v>2.02474230900665E-2</v>
      </c>
      <c r="S4962" s="3">
        <v>2.6600862091944082E-3</v>
      </c>
      <c r="T4962" s="3">
        <v>1</v>
      </c>
      <c r="U4962" s="3">
        <f t="shared" si="391"/>
        <v>2.6600862091944082E-3</v>
      </c>
      <c r="V4962" s="3">
        <f t="shared" si="393"/>
        <v>2.6600862091944082E-3</v>
      </c>
    </row>
    <row r="4963" spans="1:22" x14ac:dyDescent="0.25">
      <c r="A4963" s="3" t="s">
        <v>158</v>
      </c>
      <c r="B4963" s="3" t="s">
        <v>8</v>
      </c>
      <c r="C4963" s="3" t="s">
        <v>9</v>
      </c>
      <c r="D4963" s="3" t="s">
        <v>197</v>
      </c>
      <c r="E4963" s="3">
        <v>0.56000000000000005</v>
      </c>
      <c r="F4963" s="3">
        <v>0.48</v>
      </c>
      <c r="G4963" s="3" t="s">
        <v>19</v>
      </c>
      <c r="H4963" s="2">
        <v>8220</v>
      </c>
      <c r="I4963" s="3" t="s">
        <v>117</v>
      </c>
      <c r="J4963" s="2">
        <v>8220</v>
      </c>
      <c r="K4963" s="3" t="s">
        <v>168</v>
      </c>
      <c r="L4963" s="2">
        <v>2</v>
      </c>
      <c r="M4963" s="3">
        <v>6.2220056850860815E-2</v>
      </c>
      <c r="N4963" s="3">
        <v>250.54712442776096</v>
      </c>
      <c r="O4963" s="3">
        <v>0.58301224133316942</v>
      </c>
      <c r="P4963" s="3">
        <f>1-0.712</f>
        <v>0.28800000000000003</v>
      </c>
      <c r="Q4963" s="3">
        <f t="shared" si="390"/>
        <v>0.16790752550395283</v>
      </c>
      <c r="R4963" s="3">
        <f t="shared" si="392"/>
        <v>0.16790752550395283</v>
      </c>
      <c r="S4963" s="3">
        <v>7.9209470511952151E-2</v>
      </c>
      <c r="T4963" s="3">
        <f>1-0.531</f>
        <v>0.46899999999999997</v>
      </c>
      <c r="U4963" s="3">
        <f t="shared" si="391"/>
        <v>3.7149241670105554E-2</v>
      </c>
      <c r="V4963" s="3">
        <f t="shared" si="393"/>
        <v>3.7149241670105554E-2</v>
      </c>
    </row>
    <row r="4964" spans="1:22" x14ac:dyDescent="0.25">
      <c r="A4964" s="3" t="s">
        <v>158</v>
      </c>
      <c r="B4964" s="3" t="s">
        <v>310</v>
      </c>
      <c r="C4964" s="3" t="s">
        <v>9</v>
      </c>
      <c r="D4964" s="3" t="s">
        <v>333</v>
      </c>
      <c r="E4964" s="3">
        <v>0.56000000000000005</v>
      </c>
      <c r="F4964" s="3">
        <v>0.48</v>
      </c>
      <c r="G4964" s="3" t="s">
        <v>19</v>
      </c>
      <c r="H4964" s="2">
        <v>8220</v>
      </c>
      <c r="I4964" s="3" t="s">
        <v>117</v>
      </c>
      <c r="J4964" s="2">
        <v>8220</v>
      </c>
      <c r="K4964" s="3" t="s">
        <v>19</v>
      </c>
      <c r="L4964" s="2">
        <v>2</v>
      </c>
      <c r="M4964" s="3">
        <v>5.6883861860387429E-2</v>
      </c>
      <c r="N4964" s="3">
        <v>141.71790856545616</v>
      </c>
      <c r="O4964" s="3">
        <v>0.28690234290494204</v>
      </c>
      <c r="P4964" s="3">
        <v>1</v>
      </c>
      <c r="Q4964" s="3">
        <f t="shared" si="390"/>
        <v>0.28690234290494204</v>
      </c>
      <c r="R4964" s="3">
        <f t="shared" si="392"/>
        <v>0.28690234290494204</v>
      </c>
      <c r="S4964" s="3">
        <v>3.9259789740089965E-2</v>
      </c>
      <c r="T4964" s="3">
        <v>1</v>
      </c>
      <c r="U4964" s="3">
        <f t="shared" si="391"/>
        <v>3.9259789740089965E-2</v>
      </c>
      <c r="V4964" s="3">
        <f t="shared" si="393"/>
        <v>3.9259789740089965E-2</v>
      </c>
    </row>
    <row r="4965" spans="1:22" x14ac:dyDescent="0.25">
      <c r="A4965" s="3" t="s">
        <v>158</v>
      </c>
      <c r="B4965" s="3" t="s">
        <v>8</v>
      </c>
      <c r="C4965" s="3" t="s">
        <v>9</v>
      </c>
      <c r="D4965" s="3" t="s">
        <v>10</v>
      </c>
      <c r="E4965" s="3">
        <v>0.56000000000000005</v>
      </c>
      <c r="F4965" s="3">
        <v>0.48</v>
      </c>
      <c r="G4965" s="3" t="s">
        <v>59</v>
      </c>
      <c r="H4965" s="2">
        <v>8220</v>
      </c>
      <c r="I4965" s="3" t="s">
        <v>117</v>
      </c>
      <c r="J4965" s="2">
        <v>8220</v>
      </c>
      <c r="K4965" s="3" t="s">
        <v>148</v>
      </c>
      <c r="L4965" s="2">
        <v>2</v>
      </c>
      <c r="M4965" s="3">
        <v>4.0208732969095273E-2</v>
      </c>
      <c r="N4965" s="3">
        <v>151.33701860230843</v>
      </c>
      <c r="O4965" s="3">
        <v>0.35733551337618247</v>
      </c>
      <c r="P4965" s="3">
        <v>1</v>
      </c>
      <c r="Q4965" s="3">
        <f t="shared" si="390"/>
        <v>0.35733551337618247</v>
      </c>
      <c r="R4965" s="3">
        <f t="shared" si="392"/>
        <v>0.35733551337618247</v>
      </c>
      <c r="S4965" s="3">
        <v>4.7086845572224645E-2</v>
      </c>
      <c r="T4965" s="3">
        <v>1</v>
      </c>
      <c r="U4965" s="3">
        <f t="shared" si="391"/>
        <v>4.7086845572224645E-2</v>
      </c>
      <c r="V4965" s="3">
        <f t="shared" si="393"/>
        <v>4.7086845572224645E-2</v>
      </c>
    </row>
    <row r="4966" spans="1:22" x14ac:dyDescent="0.25">
      <c r="A4966" s="3" t="s">
        <v>158</v>
      </c>
      <c r="B4966" s="3" t="s">
        <v>8</v>
      </c>
      <c r="C4966" s="3" t="s">
        <v>9</v>
      </c>
      <c r="D4966" s="3" t="s">
        <v>197</v>
      </c>
      <c r="E4966" s="3">
        <v>0.56000000000000005</v>
      </c>
      <c r="F4966" s="3">
        <v>0.48</v>
      </c>
      <c r="G4966" s="3" t="s">
        <v>59</v>
      </c>
      <c r="H4966" s="2">
        <v>8220</v>
      </c>
      <c r="I4966" s="3" t="s">
        <v>117</v>
      </c>
      <c r="J4966" s="2">
        <v>8220</v>
      </c>
      <c r="K4966" s="3" t="s">
        <v>160</v>
      </c>
      <c r="L4966" s="2">
        <v>4</v>
      </c>
      <c r="M4966" s="3">
        <v>6.8584429496154134E-2</v>
      </c>
      <c r="N4966" s="3">
        <v>247.90397524649822</v>
      </c>
      <c r="O4966" s="3">
        <v>0.55427931666113128</v>
      </c>
      <c r="P4966" s="3">
        <v>1</v>
      </c>
      <c r="Q4966" s="3">
        <f t="shared" si="390"/>
        <v>0.55427931666113128</v>
      </c>
      <c r="R4966" s="3">
        <f t="shared" si="392"/>
        <v>0.55427931666113128</v>
      </c>
      <c r="S4966" s="3">
        <v>7.4479057465695372E-2</v>
      </c>
      <c r="T4966" s="3">
        <v>1</v>
      </c>
      <c r="U4966" s="3">
        <f t="shared" si="391"/>
        <v>7.4479057465695372E-2</v>
      </c>
      <c r="V4966" s="3">
        <f t="shared" si="393"/>
        <v>7.4479057465695372E-2</v>
      </c>
    </row>
    <row r="4967" spans="1:22" x14ac:dyDescent="0.25">
      <c r="A4967" s="3" t="s">
        <v>158</v>
      </c>
      <c r="B4967" s="3" t="s">
        <v>8</v>
      </c>
      <c r="C4967" s="3" t="s">
        <v>9</v>
      </c>
      <c r="D4967" s="3" t="s">
        <v>197</v>
      </c>
      <c r="E4967" s="3">
        <v>0.56000000000000005</v>
      </c>
      <c r="F4967" s="3">
        <v>0.48</v>
      </c>
      <c r="G4967" s="3" t="s">
        <v>166</v>
      </c>
      <c r="H4967" s="2">
        <v>8220</v>
      </c>
      <c r="I4967" s="3" t="s">
        <v>117</v>
      </c>
      <c r="J4967" s="2">
        <v>8220</v>
      </c>
      <c r="K4967" s="3" t="s">
        <v>167</v>
      </c>
      <c r="L4967" s="2">
        <v>5</v>
      </c>
      <c r="M4967" s="3">
        <v>0.34006634049503498</v>
      </c>
      <c r="N4967" s="3">
        <v>1119.9718208532261</v>
      </c>
      <c r="O4967" s="3">
        <v>2.5117544961374403</v>
      </c>
      <c r="P4967" s="3">
        <v>1</v>
      </c>
      <c r="Q4967" s="3">
        <f t="shared" si="390"/>
        <v>2.5117544961374403</v>
      </c>
      <c r="R4967" s="3">
        <f t="shared" si="392"/>
        <v>2.5117544961374403</v>
      </c>
      <c r="S4967" s="3">
        <v>0.34083261993530334</v>
      </c>
      <c r="T4967" s="3">
        <v>1</v>
      </c>
      <c r="U4967" s="3">
        <f t="shared" si="391"/>
        <v>0.34083261993530334</v>
      </c>
      <c r="V4967" s="3">
        <f t="shared" si="393"/>
        <v>0.34083261993530334</v>
      </c>
    </row>
    <row r="4968" spans="1:22" x14ac:dyDescent="0.25">
      <c r="A4968" s="3" t="s">
        <v>158</v>
      </c>
      <c r="B4968" s="3" t="s">
        <v>8</v>
      </c>
      <c r="C4968" s="3" t="s">
        <v>9</v>
      </c>
      <c r="D4968" s="3" t="s">
        <v>197</v>
      </c>
      <c r="E4968" s="3">
        <v>0.56000000000000005</v>
      </c>
      <c r="F4968" s="3">
        <v>0.48</v>
      </c>
      <c r="G4968" s="3" t="s">
        <v>163</v>
      </c>
      <c r="H4968" s="2">
        <v>8220</v>
      </c>
      <c r="I4968" s="3" t="s">
        <v>117</v>
      </c>
      <c r="J4968" s="2">
        <v>8220</v>
      </c>
      <c r="K4968" s="3" t="s">
        <v>164</v>
      </c>
      <c r="L4968" s="2">
        <v>8</v>
      </c>
      <c r="M4968" s="3">
        <v>0.82645396058878884</v>
      </c>
      <c r="N4968" s="3">
        <v>3337.5441531017968</v>
      </c>
      <c r="O4968" s="3">
        <v>7.0784326717809805</v>
      </c>
      <c r="P4968" s="3">
        <v>1</v>
      </c>
      <c r="Q4968" s="3">
        <f t="shared" si="390"/>
        <v>7.0784326717809805</v>
      </c>
      <c r="R4968" s="3">
        <f t="shared" si="392"/>
        <v>7.0784326717809805</v>
      </c>
      <c r="S4968" s="3">
        <v>0.92841106011083263</v>
      </c>
      <c r="T4968" s="3">
        <v>1</v>
      </c>
      <c r="U4968" s="3">
        <f t="shared" si="391"/>
        <v>0.92841106011083263</v>
      </c>
      <c r="V4968" s="3">
        <f t="shared" si="393"/>
        <v>0.92841106011083263</v>
      </c>
    </row>
    <row r="4969" spans="1:22" x14ac:dyDescent="0.25">
      <c r="A4969" s="3" t="s">
        <v>158</v>
      </c>
      <c r="B4969" s="3" t="s">
        <v>8</v>
      </c>
      <c r="C4969" s="3" t="s">
        <v>9</v>
      </c>
      <c r="D4969" s="3" t="s">
        <v>197</v>
      </c>
      <c r="E4969" s="3">
        <v>0.56000000000000005</v>
      </c>
      <c r="F4969" s="3">
        <v>0.48</v>
      </c>
      <c r="G4969" s="3" t="s">
        <v>19</v>
      </c>
      <c r="H4969" s="2">
        <v>8220</v>
      </c>
      <c r="I4969" s="3" t="s">
        <v>117</v>
      </c>
      <c r="J4969" s="2">
        <v>8220</v>
      </c>
      <c r="K4969" s="3" t="s">
        <v>19</v>
      </c>
      <c r="L4969" s="2">
        <v>6</v>
      </c>
      <c r="M4969" s="3">
        <v>1.0051270589763361</v>
      </c>
      <c r="N4969" s="3">
        <v>3820.0668202156621</v>
      </c>
      <c r="O4969" s="3">
        <v>7.9047589614145757</v>
      </c>
      <c r="P4969" s="3">
        <v>1</v>
      </c>
      <c r="Q4969" s="3">
        <f t="shared" si="390"/>
        <v>7.9047589614145757</v>
      </c>
      <c r="R4969" s="3">
        <f t="shared" si="392"/>
        <v>7.9047589614145757</v>
      </c>
      <c r="S4969" s="3">
        <v>1.1138787258841429</v>
      </c>
      <c r="T4969" s="3">
        <v>1</v>
      </c>
      <c r="U4969" s="3">
        <f t="shared" si="391"/>
        <v>1.1138787258841429</v>
      </c>
      <c r="V4969" s="3">
        <f t="shared" si="393"/>
        <v>1.1138787258841429</v>
      </c>
    </row>
    <row r="4970" spans="1:22" x14ac:dyDescent="0.25">
      <c r="A4970" s="3" t="s">
        <v>158</v>
      </c>
      <c r="B4970" s="3" t="s">
        <v>8</v>
      </c>
      <c r="C4970" s="3" t="s">
        <v>9</v>
      </c>
      <c r="D4970" s="3" t="s">
        <v>10</v>
      </c>
      <c r="E4970" s="3">
        <v>0.56000000000000005</v>
      </c>
      <c r="F4970" s="3">
        <v>0.48</v>
      </c>
      <c r="G4970" s="3" t="s">
        <v>11</v>
      </c>
      <c r="H4970" s="2">
        <v>8220</v>
      </c>
      <c r="I4970" s="3" t="s">
        <v>117</v>
      </c>
      <c r="J4970" s="2">
        <v>8220</v>
      </c>
      <c r="K4970" s="3" t="s">
        <v>13</v>
      </c>
      <c r="L4970" s="2">
        <v>13</v>
      </c>
      <c r="M4970" s="3">
        <v>1.650745770736507</v>
      </c>
      <c r="N4970" s="3">
        <v>6376.8147490564061</v>
      </c>
      <c r="O4970" s="3">
        <v>15.426338338285857</v>
      </c>
      <c r="P4970" s="3">
        <v>1</v>
      </c>
      <c r="Q4970" s="3">
        <f t="shared" si="390"/>
        <v>15.426338338285857</v>
      </c>
      <c r="R4970" s="3">
        <f t="shared" si="392"/>
        <v>15.426338338285857</v>
      </c>
      <c r="S4970" s="3">
        <v>2.1259576597978649</v>
      </c>
      <c r="T4970" s="3">
        <v>1</v>
      </c>
      <c r="U4970" s="3">
        <f t="shared" si="391"/>
        <v>2.1259576597978649</v>
      </c>
      <c r="V4970" s="3">
        <f t="shared" si="393"/>
        <v>2.1259576597978649</v>
      </c>
    </row>
    <row r="4971" spans="1:22" x14ac:dyDescent="0.25">
      <c r="A4971" s="3" t="s">
        <v>158</v>
      </c>
      <c r="B4971" s="3" t="s">
        <v>8</v>
      </c>
      <c r="C4971" s="3" t="s">
        <v>9</v>
      </c>
      <c r="D4971" s="3" t="s">
        <v>197</v>
      </c>
      <c r="E4971" s="3">
        <v>0.56000000000000005</v>
      </c>
      <c r="F4971" s="3">
        <v>0.48</v>
      </c>
      <c r="G4971" s="3" t="s">
        <v>183</v>
      </c>
      <c r="H4971" s="2">
        <v>8220</v>
      </c>
      <c r="I4971" s="3" t="s">
        <v>117</v>
      </c>
      <c r="J4971" s="2">
        <v>8220</v>
      </c>
      <c r="K4971" s="3" t="s">
        <v>169</v>
      </c>
      <c r="L4971" s="2">
        <v>12</v>
      </c>
      <c r="M4971" s="3">
        <v>2.3728173940141311</v>
      </c>
      <c r="N4971" s="3">
        <v>9098.2333349063538</v>
      </c>
      <c r="O4971" s="3">
        <v>20.092385593086924</v>
      </c>
      <c r="P4971" s="3">
        <v>1</v>
      </c>
      <c r="Q4971" s="3">
        <f t="shared" si="390"/>
        <v>20.092385593086924</v>
      </c>
      <c r="R4971" s="3">
        <f t="shared" si="392"/>
        <v>20.092385593086924</v>
      </c>
      <c r="S4971" s="3">
        <v>2.8765713077973096</v>
      </c>
      <c r="T4971" s="3">
        <v>1</v>
      </c>
      <c r="U4971" s="3">
        <f t="shared" si="391"/>
        <v>2.8765713077973096</v>
      </c>
      <c r="V4971" s="3">
        <f t="shared" si="393"/>
        <v>2.8765713077973096</v>
      </c>
    </row>
    <row r="4972" spans="1:22" x14ac:dyDescent="0.25">
      <c r="A4972" s="3" t="s">
        <v>158</v>
      </c>
      <c r="B4972" s="3" t="s">
        <v>310</v>
      </c>
      <c r="C4972" s="3" t="s">
        <v>9</v>
      </c>
      <c r="D4972" s="3" t="s">
        <v>197</v>
      </c>
      <c r="E4972" s="3">
        <v>0.56000000000000005</v>
      </c>
      <c r="F4972" s="3">
        <v>0.48</v>
      </c>
      <c r="G4972" s="3" t="s">
        <v>19</v>
      </c>
      <c r="H4972" s="2">
        <v>8220</v>
      </c>
      <c r="I4972" s="3" t="s">
        <v>117</v>
      </c>
      <c r="J4972" s="2">
        <v>8220</v>
      </c>
      <c r="K4972" s="3" t="s">
        <v>19</v>
      </c>
      <c r="L4972" s="2">
        <v>9</v>
      </c>
      <c r="M4972" s="3">
        <v>2.4436079072906276</v>
      </c>
      <c r="N4972" s="3">
        <v>9685.2171804694335</v>
      </c>
      <c r="O4972" s="3">
        <v>20.880493021630457</v>
      </c>
      <c r="P4972" s="3">
        <v>1</v>
      </c>
      <c r="Q4972" s="3">
        <f t="shared" si="390"/>
        <v>20.880493021630457</v>
      </c>
      <c r="R4972" s="3">
        <f t="shared" si="392"/>
        <v>20.880493021630457</v>
      </c>
      <c r="S4972" s="3">
        <v>3.2320986493226243</v>
      </c>
      <c r="T4972" s="3">
        <v>1</v>
      </c>
      <c r="U4972" s="3">
        <f t="shared" si="391"/>
        <v>3.2320986493226243</v>
      </c>
      <c r="V4972" s="3">
        <f t="shared" si="393"/>
        <v>3.2320986493226243</v>
      </c>
    </row>
    <row r="4973" spans="1:22" x14ac:dyDescent="0.25">
      <c r="A4973" s="3" t="s">
        <v>158</v>
      </c>
      <c r="B4973" s="3" t="s">
        <v>8</v>
      </c>
      <c r="C4973" s="3" t="s">
        <v>9</v>
      </c>
      <c r="D4973" s="3" t="s">
        <v>10</v>
      </c>
      <c r="E4973" s="3">
        <v>0.56000000000000005</v>
      </c>
      <c r="F4973" s="3">
        <v>0.48</v>
      </c>
      <c r="G4973" s="3" t="s">
        <v>184</v>
      </c>
      <c r="H4973" s="2">
        <v>8220</v>
      </c>
      <c r="I4973" s="3" t="s">
        <v>117</v>
      </c>
      <c r="J4973" s="2">
        <v>8220</v>
      </c>
      <c r="K4973" s="3" t="s">
        <v>170</v>
      </c>
      <c r="L4973" s="2">
        <v>9</v>
      </c>
      <c r="M4973" s="3">
        <v>2.8444691372437005</v>
      </c>
      <c r="N4973" s="3">
        <v>11436.296010394537</v>
      </c>
      <c r="O4973" s="3">
        <v>22.410983437144505</v>
      </c>
      <c r="P4973" s="3">
        <v>1</v>
      </c>
      <c r="Q4973" s="3">
        <f t="shared" si="390"/>
        <v>22.410983437144505</v>
      </c>
      <c r="R4973" s="3">
        <f t="shared" si="392"/>
        <v>22.410983437144505</v>
      </c>
      <c r="S4973" s="3">
        <v>3.1312685290446196</v>
      </c>
      <c r="T4973" s="3">
        <v>1</v>
      </c>
      <c r="U4973" s="3">
        <f t="shared" si="391"/>
        <v>3.1312685290446196</v>
      </c>
      <c r="V4973" s="3">
        <f t="shared" si="393"/>
        <v>3.1312685290446196</v>
      </c>
    </row>
    <row r="4974" spans="1:22" x14ac:dyDescent="0.25">
      <c r="A4974" s="3" t="s">
        <v>158</v>
      </c>
      <c r="B4974" s="3" t="s">
        <v>8</v>
      </c>
      <c r="C4974" s="3" t="s">
        <v>9</v>
      </c>
      <c r="D4974" s="3" t="s">
        <v>197</v>
      </c>
      <c r="E4974" s="3">
        <v>0.56000000000000005</v>
      </c>
      <c r="F4974" s="3">
        <v>0.48</v>
      </c>
      <c r="G4974" s="3" t="s">
        <v>183</v>
      </c>
      <c r="H4974" s="2">
        <v>8220</v>
      </c>
      <c r="I4974" s="3" t="s">
        <v>117</v>
      </c>
      <c r="J4974" s="2">
        <v>8220</v>
      </c>
      <c r="K4974" s="3" t="s">
        <v>199</v>
      </c>
      <c r="L4974" s="2">
        <v>79</v>
      </c>
      <c r="M4974" s="3">
        <v>19.586070684724216</v>
      </c>
      <c r="N4974" s="3">
        <v>81485.815539118572</v>
      </c>
      <c r="O4974" s="3">
        <v>171.81239924209143</v>
      </c>
      <c r="P4974" s="3">
        <f>1-0.712</f>
        <v>0.28800000000000003</v>
      </c>
      <c r="Q4974" s="3">
        <f t="shared" si="390"/>
        <v>49.481970981722341</v>
      </c>
      <c r="R4974" s="3">
        <f t="shared" si="392"/>
        <v>49.481970981722341</v>
      </c>
      <c r="S4974" s="3">
        <v>24.548111716603387</v>
      </c>
      <c r="T4974" s="3">
        <f>1-0.531</f>
        <v>0.46899999999999997</v>
      </c>
      <c r="U4974" s="3">
        <f t="shared" si="391"/>
        <v>11.513064395086987</v>
      </c>
      <c r="V4974" s="3">
        <f t="shared" si="393"/>
        <v>11.513064395086987</v>
      </c>
    </row>
    <row r="4975" spans="1:22" x14ac:dyDescent="0.25">
      <c r="A4975" s="3" t="s">
        <v>158</v>
      </c>
      <c r="B4975" s="3" t="s">
        <v>310</v>
      </c>
      <c r="C4975" s="3" t="s">
        <v>9</v>
      </c>
      <c r="D4975" s="3" t="s">
        <v>312</v>
      </c>
      <c r="E4975" s="3">
        <v>0.56000000000000005</v>
      </c>
      <c r="F4975" s="3">
        <v>0.48</v>
      </c>
      <c r="G4975" s="3" t="s">
        <v>17</v>
      </c>
      <c r="H4975" s="2">
        <v>8300</v>
      </c>
      <c r="I4975" s="3" t="s">
        <v>181</v>
      </c>
      <c r="J4975" s="2">
        <v>2000</v>
      </c>
      <c r="K4975" s="3" t="s">
        <v>276</v>
      </c>
      <c r="L4975" s="2">
        <v>1</v>
      </c>
      <c r="M4975" s="3">
        <v>1.9133506232439629E-5</v>
      </c>
      <c r="N4975" s="3">
        <v>4.2175665880821479E-2</v>
      </c>
      <c r="O4975" s="3">
        <v>8.8359815260981037E-5</v>
      </c>
      <c r="P4975" s="3">
        <v>1</v>
      </c>
      <c r="Q4975" s="3">
        <f t="shared" si="390"/>
        <v>8.8359815260981037E-5</v>
      </c>
      <c r="R4975" s="4">
        <f t="shared" si="392"/>
        <v>8.8359815260981037E-5</v>
      </c>
      <c r="S4975" s="3">
        <v>1.0791423540781225E-5</v>
      </c>
      <c r="T4975" s="3">
        <v>1</v>
      </c>
      <c r="U4975" s="3">
        <f t="shared" si="391"/>
        <v>1.0791423540781225E-5</v>
      </c>
      <c r="V4975" s="3">
        <f t="shared" si="393"/>
        <v>1.0791423540781225E-5</v>
      </c>
    </row>
    <row r="4976" spans="1:22" x14ac:dyDescent="0.25">
      <c r="A4976" s="3" t="s">
        <v>158</v>
      </c>
      <c r="B4976" s="3" t="s">
        <v>310</v>
      </c>
      <c r="C4976" s="3" t="s">
        <v>9</v>
      </c>
      <c r="D4976" s="3" t="s">
        <v>197</v>
      </c>
      <c r="E4976" s="3">
        <v>0.56000000000000005</v>
      </c>
      <c r="F4976" s="3">
        <v>0.48</v>
      </c>
      <c r="G4976" s="3" t="s">
        <v>17</v>
      </c>
      <c r="H4976" s="2">
        <v>8300</v>
      </c>
      <c r="I4976" s="3" t="s">
        <v>181</v>
      </c>
      <c r="J4976" s="2">
        <v>2000</v>
      </c>
      <c r="K4976" s="3" t="s">
        <v>314</v>
      </c>
      <c r="L4976" s="2">
        <v>7</v>
      </c>
      <c r="M4976" s="3">
        <v>1.8677089986955074E-2</v>
      </c>
      <c r="N4976" s="3">
        <v>68.207344916065097</v>
      </c>
      <c r="O4976" s="3">
        <v>0.13614803898897265</v>
      </c>
      <c r="P4976" s="3">
        <v>1</v>
      </c>
      <c r="Q4976" s="3">
        <f t="shared" si="390"/>
        <v>0.13614803898897265</v>
      </c>
      <c r="R4976" s="4">
        <f t="shared" si="392"/>
        <v>0.13614803898897265</v>
      </c>
      <c r="S4976" s="3">
        <v>1.8720623773274769E-2</v>
      </c>
      <c r="T4976" s="3">
        <v>1</v>
      </c>
      <c r="U4976" s="3">
        <f t="shared" si="391"/>
        <v>1.8720623773274769E-2</v>
      </c>
      <c r="V4976" s="3">
        <f t="shared" si="393"/>
        <v>1.8720623773274769E-2</v>
      </c>
    </row>
    <row r="4977" spans="1:22" x14ac:dyDescent="0.25">
      <c r="A4977" s="3" t="s">
        <v>158</v>
      </c>
      <c r="B4977" s="3" t="s">
        <v>89</v>
      </c>
      <c r="C4977" s="3" t="s">
        <v>9</v>
      </c>
      <c r="D4977" s="3" t="s">
        <v>262</v>
      </c>
      <c r="E4977" s="3">
        <v>0.56000000000000005</v>
      </c>
      <c r="F4977" s="3">
        <v>0.48</v>
      </c>
      <c r="G4977" s="3" t="s">
        <v>17</v>
      </c>
      <c r="H4977" s="2">
        <v>8300</v>
      </c>
      <c r="I4977" s="3" t="s">
        <v>181</v>
      </c>
      <c r="J4977" s="2">
        <v>2000</v>
      </c>
      <c r="K4977" s="3" t="s">
        <v>264</v>
      </c>
      <c r="L4977" s="2">
        <v>8</v>
      </c>
      <c r="M4977" s="3">
        <v>2.347281287026675E-2</v>
      </c>
      <c r="N4977" s="3">
        <v>88.335388099702271</v>
      </c>
      <c r="O4977" s="3">
        <v>0.20494461166905059</v>
      </c>
      <c r="P4977" s="3">
        <v>1</v>
      </c>
      <c r="Q4977" s="3">
        <f t="shared" si="390"/>
        <v>0.20494461166905059</v>
      </c>
      <c r="R4977" s="4">
        <f t="shared" si="392"/>
        <v>0.20494461166905059</v>
      </c>
      <c r="S4977" s="3">
        <v>3.0299464548169657E-2</v>
      </c>
      <c r="T4977" s="3">
        <v>1</v>
      </c>
      <c r="U4977" s="3">
        <f t="shared" si="391"/>
        <v>3.0299464548169657E-2</v>
      </c>
      <c r="V4977" s="3">
        <f t="shared" si="393"/>
        <v>3.0299464548169657E-2</v>
      </c>
    </row>
    <row r="4978" spans="1:22" x14ac:dyDescent="0.25">
      <c r="A4978" s="3" t="s">
        <v>158</v>
      </c>
      <c r="B4978" s="3" t="s">
        <v>310</v>
      </c>
      <c r="C4978" s="3" t="s">
        <v>9</v>
      </c>
      <c r="D4978" s="3" t="s">
        <v>312</v>
      </c>
      <c r="E4978" s="3">
        <v>0.56000000000000005</v>
      </c>
      <c r="F4978" s="3">
        <v>0.48</v>
      </c>
      <c r="G4978" s="3" t="s">
        <v>17</v>
      </c>
      <c r="H4978" s="2">
        <v>8300</v>
      </c>
      <c r="I4978" s="3" t="s">
        <v>181</v>
      </c>
      <c r="J4978" s="2">
        <v>2000</v>
      </c>
      <c r="K4978" s="3" t="s">
        <v>264</v>
      </c>
      <c r="L4978" s="2">
        <v>1</v>
      </c>
      <c r="M4978" s="3">
        <v>3.4578686727775536E-6</v>
      </c>
      <c r="N4978" s="3">
        <v>1.1426550581105069E-2</v>
      </c>
      <c r="O4978" s="3">
        <v>2.6268162238375491E-5</v>
      </c>
      <c r="P4978" s="3">
        <v>1</v>
      </c>
      <c r="Q4978" s="3">
        <f t="shared" si="390"/>
        <v>2.6268162238375491E-5</v>
      </c>
      <c r="R4978" s="4">
        <f t="shared" si="392"/>
        <v>2.6268162238375491E-5</v>
      </c>
      <c r="S4978" s="3">
        <v>3.2197215706711245E-6</v>
      </c>
      <c r="T4978" s="3">
        <v>1</v>
      </c>
      <c r="U4978" s="3">
        <f t="shared" si="391"/>
        <v>3.2197215706711245E-6</v>
      </c>
      <c r="V4978" s="3">
        <f t="shared" si="393"/>
        <v>3.2197215706711245E-6</v>
      </c>
    </row>
    <row r="4979" spans="1:22" x14ac:dyDescent="0.25">
      <c r="A4979" s="3" t="s">
        <v>158</v>
      </c>
      <c r="B4979" s="3" t="s">
        <v>310</v>
      </c>
      <c r="C4979" s="3" t="s">
        <v>9</v>
      </c>
      <c r="D4979" s="3" t="s">
        <v>197</v>
      </c>
      <c r="E4979" s="3">
        <v>0.56000000000000005</v>
      </c>
      <c r="F4979" s="3">
        <v>0.48</v>
      </c>
      <c r="G4979" s="3" t="s">
        <v>17</v>
      </c>
      <c r="H4979" s="2">
        <v>8300</v>
      </c>
      <c r="I4979" s="3" t="s">
        <v>181</v>
      </c>
      <c r="J4979" s="2">
        <v>2000</v>
      </c>
      <c r="K4979" s="3" t="s">
        <v>264</v>
      </c>
      <c r="L4979" s="2">
        <v>22</v>
      </c>
      <c r="M4979" s="3">
        <v>2.5503464236896322E-2</v>
      </c>
      <c r="N4979" s="3">
        <v>89.856892759664973</v>
      </c>
      <c r="O4979" s="3">
        <v>0.21035099806183008</v>
      </c>
      <c r="P4979" s="3">
        <v>1</v>
      </c>
      <c r="Q4979" s="3">
        <f t="shared" si="390"/>
        <v>0.21035099806183008</v>
      </c>
      <c r="R4979" s="4">
        <f t="shared" si="392"/>
        <v>0.21035099806183008</v>
      </c>
      <c r="S4979" s="3">
        <v>3.089562904396791E-2</v>
      </c>
      <c r="T4979" s="3">
        <v>1</v>
      </c>
      <c r="U4979" s="3">
        <f t="shared" si="391"/>
        <v>3.089562904396791E-2</v>
      </c>
      <c r="V4979" s="3">
        <f t="shared" si="393"/>
        <v>3.089562904396791E-2</v>
      </c>
    </row>
    <row r="4980" spans="1:22" x14ac:dyDescent="0.25">
      <c r="A4980" s="3" t="s">
        <v>158</v>
      </c>
      <c r="B4980" s="3" t="s">
        <v>310</v>
      </c>
      <c r="C4980" s="3" t="s">
        <v>9</v>
      </c>
      <c r="D4980" s="3" t="s">
        <v>312</v>
      </c>
      <c r="E4980" s="3">
        <v>0.56000000000000005</v>
      </c>
      <c r="F4980" s="3">
        <v>0.48</v>
      </c>
      <c r="G4980" s="3" t="s">
        <v>320</v>
      </c>
      <c r="H4980" s="2">
        <v>8300</v>
      </c>
      <c r="I4980" s="3" t="s">
        <v>181</v>
      </c>
      <c r="J4980" s="2">
        <v>3000</v>
      </c>
      <c r="K4980" s="3" t="s">
        <v>314</v>
      </c>
      <c r="L4980" s="2">
        <v>25</v>
      </c>
      <c r="M4980" s="3">
        <v>4.1916240518507113E-2</v>
      </c>
      <c r="N4980" s="3">
        <v>162.11926092307974</v>
      </c>
      <c r="O4980" s="3">
        <v>0.3306054970292438</v>
      </c>
      <c r="P4980" s="3">
        <v>1</v>
      </c>
      <c r="Q4980" s="3">
        <f t="shared" si="390"/>
        <v>0.3306054970292438</v>
      </c>
      <c r="R4980" s="3">
        <v>0</v>
      </c>
      <c r="S4980" s="3">
        <v>4.5995938961720842E-2</v>
      </c>
      <c r="T4980" s="3">
        <v>1</v>
      </c>
      <c r="U4980" s="3">
        <f t="shared" si="391"/>
        <v>4.5995938961720842E-2</v>
      </c>
      <c r="V4980" s="3">
        <v>0</v>
      </c>
    </row>
    <row r="4981" spans="1:22" x14ac:dyDescent="0.25">
      <c r="A4981" s="3" t="s">
        <v>158</v>
      </c>
      <c r="B4981" s="3" t="s">
        <v>310</v>
      </c>
      <c r="C4981" s="3" t="s">
        <v>9</v>
      </c>
      <c r="D4981" s="3" t="s">
        <v>197</v>
      </c>
      <c r="E4981" s="3">
        <v>0.56000000000000005</v>
      </c>
      <c r="F4981" s="3">
        <v>0.48</v>
      </c>
      <c r="G4981" s="3" t="s">
        <v>320</v>
      </c>
      <c r="H4981" s="2">
        <v>8300</v>
      </c>
      <c r="I4981" s="3" t="s">
        <v>181</v>
      </c>
      <c r="J4981" s="2">
        <v>3000</v>
      </c>
      <c r="K4981" s="3" t="s">
        <v>314</v>
      </c>
      <c r="L4981" s="2">
        <v>6</v>
      </c>
      <c r="M4981" s="3">
        <v>1.4442566666552279E-2</v>
      </c>
      <c r="N4981" s="3">
        <v>56.395001577136547</v>
      </c>
      <c r="O4981" s="3">
        <v>0.11521462139504024</v>
      </c>
      <c r="P4981" s="3">
        <v>1</v>
      </c>
      <c r="Q4981" s="3">
        <f t="shared" si="390"/>
        <v>0.11521462139504024</v>
      </c>
      <c r="R4981" s="3">
        <v>0</v>
      </c>
      <c r="S4981" s="3">
        <v>1.6128359071808221E-2</v>
      </c>
      <c r="T4981" s="3">
        <v>1</v>
      </c>
      <c r="U4981" s="3">
        <f t="shared" si="391"/>
        <v>1.6128359071808221E-2</v>
      </c>
      <c r="V4981" s="3">
        <v>0</v>
      </c>
    </row>
    <row r="4982" spans="1:22" x14ac:dyDescent="0.25">
      <c r="A4982" s="3" t="s">
        <v>158</v>
      </c>
      <c r="B4982" s="3" t="s">
        <v>89</v>
      </c>
      <c r="C4982" s="3" t="s">
        <v>9</v>
      </c>
      <c r="D4982" s="3" t="s">
        <v>262</v>
      </c>
      <c r="E4982" s="3">
        <v>0.56000000000000005</v>
      </c>
      <c r="F4982" s="3">
        <v>0.48</v>
      </c>
      <c r="G4982" s="3" t="s">
        <v>277</v>
      </c>
      <c r="H4982" s="2">
        <v>8300</v>
      </c>
      <c r="I4982" s="3" t="s">
        <v>181</v>
      </c>
      <c r="J4982" s="2">
        <v>3000</v>
      </c>
      <c r="K4982" s="3" t="s">
        <v>274</v>
      </c>
      <c r="L4982" s="2">
        <v>2</v>
      </c>
      <c r="M4982" s="3">
        <v>2.9586513842966641E-5</v>
      </c>
      <c r="N4982" s="3">
        <v>0.11402770246687713</v>
      </c>
      <c r="O4982" s="3">
        <v>2.4334802989529525E-4</v>
      </c>
      <c r="P4982" s="3">
        <v>1</v>
      </c>
      <c r="Q4982" s="3">
        <f t="shared" si="390"/>
        <v>2.4334802989529525E-4</v>
      </c>
      <c r="R4982" s="3">
        <v>0</v>
      </c>
      <c r="S4982" s="3">
        <v>3.3961053463407647E-5</v>
      </c>
      <c r="T4982" s="3">
        <v>1</v>
      </c>
      <c r="U4982" s="3">
        <f t="shared" si="391"/>
        <v>3.3961053463407647E-5</v>
      </c>
      <c r="V4982" s="3">
        <v>0</v>
      </c>
    </row>
    <row r="4983" spans="1:22" x14ac:dyDescent="0.25">
      <c r="A4983" s="3" t="s">
        <v>158</v>
      </c>
      <c r="B4983" s="3" t="s">
        <v>310</v>
      </c>
      <c r="C4983" s="3" t="s">
        <v>9</v>
      </c>
      <c r="D4983" s="3" t="s">
        <v>312</v>
      </c>
      <c r="E4983" s="3">
        <v>0.56000000000000005</v>
      </c>
      <c r="F4983" s="3">
        <v>0.48</v>
      </c>
      <c r="G4983" s="3" t="s">
        <v>264</v>
      </c>
      <c r="H4983" s="2">
        <v>8300</v>
      </c>
      <c r="I4983" s="3" t="s">
        <v>181</v>
      </c>
      <c r="J4983" s="2">
        <v>3000</v>
      </c>
      <c r="K4983" s="3" t="s">
        <v>264</v>
      </c>
      <c r="L4983" s="2">
        <v>3</v>
      </c>
      <c r="M4983" s="3">
        <v>1.0142408408222014E-2</v>
      </c>
      <c r="N4983" s="3">
        <v>40.200247766995581</v>
      </c>
      <c r="O4983" s="3">
        <v>8.2532631514083576E-2</v>
      </c>
      <c r="P4983" s="3">
        <v>1</v>
      </c>
      <c r="Q4983" s="3">
        <f t="shared" si="390"/>
        <v>8.2532631514083576E-2</v>
      </c>
      <c r="R4983" s="3">
        <v>0</v>
      </c>
      <c r="S4983" s="3">
        <v>1.159951359493315E-2</v>
      </c>
      <c r="T4983" s="3">
        <v>1</v>
      </c>
      <c r="U4983" s="3">
        <f t="shared" si="391"/>
        <v>1.159951359493315E-2</v>
      </c>
      <c r="V4983" s="3">
        <v>0</v>
      </c>
    </row>
    <row r="4984" spans="1:22" x14ac:dyDescent="0.25">
      <c r="A4984" s="3" t="s">
        <v>158</v>
      </c>
      <c r="B4984" s="3" t="s">
        <v>310</v>
      </c>
      <c r="C4984" s="3" t="s">
        <v>9</v>
      </c>
      <c r="D4984" s="3" t="s">
        <v>197</v>
      </c>
      <c r="E4984" s="3">
        <v>0.56000000000000005</v>
      </c>
      <c r="F4984" s="3">
        <v>0.48</v>
      </c>
      <c r="G4984" s="3" t="s">
        <v>323</v>
      </c>
      <c r="H4984" s="2">
        <v>8300</v>
      </c>
      <c r="I4984" s="3" t="s">
        <v>181</v>
      </c>
      <c r="J4984" s="2">
        <v>8300</v>
      </c>
      <c r="K4984" s="3" t="s">
        <v>319</v>
      </c>
      <c r="L4984" s="2">
        <v>1</v>
      </c>
      <c r="M4984" s="3">
        <v>1.0417883865863299E-3</v>
      </c>
      <c r="N4984" s="3">
        <v>3.2809129212040506</v>
      </c>
      <c r="O4984" s="3">
        <v>8.6091386679711304E-3</v>
      </c>
      <c r="P4984" s="3">
        <v>1</v>
      </c>
      <c r="Q4984" s="3">
        <f t="shared" si="390"/>
        <v>8.6091386679711304E-3</v>
      </c>
      <c r="R4984" s="3">
        <f t="shared" ref="R4984:R5007" si="394">Q4984</f>
        <v>8.6091386679711304E-3</v>
      </c>
      <c r="S4984" s="3">
        <v>1.1344089896342241E-3</v>
      </c>
      <c r="T4984" s="3">
        <v>1</v>
      </c>
      <c r="U4984" s="3">
        <f t="shared" si="391"/>
        <v>1.1344089896342241E-3</v>
      </c>
      <c r="V4984" s="3">
        <f t="shared" ref="V4984:V5007" si="395">U4984</f>
        <v>1.1344089896342241E-3</v>
      </c>
    </row>
    <row r="4985" spans="1:22" x14ac:dyDescent="0.25">
      <c r="A4985" s="3" t="s">
        <v>158</v>
      </c>
      <c r="B4985" s="3" t="s">
        <v>351</v>
      </c>
      <c r="C4985" s="3" t="s">
        <v>352</v>
      </c>
      <c r="D4985" s="3" t="s">
        <v>353</v>
      </c>
      <c r="E4985" s="3">
        <v>0.36</v>
      </c>
      <c r="F4985" s="3">
        <v>0.57999999999999996</v>
      </c>
      <c r="G4985" s="3" t="s">
        <v>283</v>
      </c>
      <c r="H4985" s="2">
        <v>8300</v>
      </c>
      <c r="I4985" s="3" t="s">
        <v>181</v>
      </c>
      <c r="J4985" s="2">
        <v>8300</v>
      </c>
      <c r="K4985" s="3" t="s">
        <v>287</v>
      </c>
      <c r="L4985" s="2">
        <v>7</v>
      </c>
      <c r="M4985" s="3">
        <v>1.2519517038937018E-2</v>
      </c>
      <c r="N4985" s="3">
        <v>47.879048446505969</v>
      </c>
      <c r="O4985" s="3">
        <v>0.11238413175940595</v>
      </c>
      <c r="P4985" s="3">
        <v>1</v>
      </c>
      <c r="Q4985" s="3">
        <f t="shared" si="390"/>
        <v>0.11238413175940595</v>
      </c>
      <c r="R4985" s="3">
        <f t="shared" si="394"/>
        <v>0.11238413175940595</v>
      </c>
      <c r="S4985" s="3">
        <v>1.5201262748619875E-2</v>
      </c>
      <c r="T4985" s="3">
        <v>1</v>
      </c>
      <c r="U4985" s="3">
        <f t="shared" si="391"/>
        <v>1.5201262748619875E-2</v>
      </c>
      <c r="V4985" s="3">
        <f t="shared" si="395"/>
        <v>1.5201262748619875E-2</v>
      </c>
    </row>
    <row r="4986" spans="1:22" x14ac:dyDescent="0.25">
      <c r="A4986" s="3" t="s">
        <v>158</v>
      </c>
      <c r="B4986" s="3" t="s">
        <v>89</v>
      </c>
      <c r="C4986" s="3" t="s">
        <v>9</v>
      </c>
      <c r="D4986" s="3" t="s">
        <v>262</v>
      </c>
      <c r="E4986" s="3">
        <v>0.56000000000000005</v>
      </c>
      <c r="F4986" s="3">
        <v>0.48</v>
      </c>
      <c r="G4986" s="3" t="s">
        <v>294</v>
      </c>
      <c r="H4986" s="2">
        <v>8300</v>
      </c>
      <c r="I4986" s="3" t="s">
        <v>181</v>
      </c>
      <c r="J4986" s="2">
        <v>8300</v>
      </c>
      <c r="K4986" s="3" t="s">
        <v>295</v>
      </c>
      <c r="L4986" s="2">
        <v>2</v>
      </c>
      <c r="M4986" s="3">
        <v>1.1731764224022008E-2</v>
      </c>
      <c r="N4986" s="3">
        <v>48.295081583719245</v>
      </c>
      <c r="O4986" s="3">
        <v>0.11946769840043417</v>
      </c>
      <c r="P4986" s="3">
        <v>1</v>
      </c>
      <c r="Q4986" s="3">
        <f t="shared" si="390"/>
        <v>0.11946769840043417</v>
      </c>
      <c r="R4986" s="3">
        <f t="shared" si="394"/>
        <v>0.11946769840043417</v>
      </c>
      <c r="S4986" s="3">
        <v>1.6354129155716417E-2</v>
      </c>
      <c r="T4986" s="3">
        <v>1</v>
      </c>
      <c r="U4986" s="3">
        <f t="shared" si="391"/>
        <v>1.6354129155716417E-2</v>
      </c>
      <c r="V4986" s="3">
        <f t="shared" si="395"/>
        <v>1.6354129155716417E-2</v>
      </c>
    </row>
    <row r="4987" spans="1:22" x14ac:dyDescent="0.25">
      <c r="A4987" s="3" t="s">
        <v>158</v>
      </c>
      <c r="B4987" s="3" t="s">
        <v>89</v>
      </c>
      <c r="C4987" s="3" t="s">
        <v>9</v>
      </c>
      <c r="D4987" s="3" t="s">
        <v>262</v>
      </c>
      <c r="E4987" s="3">
        <v>0.56000000000000005</v>
      </c>
      <c r="F4987" s="3">
        <v>0.48</v>
      </c>
      <c r="G4987" s="3" t="s">
        <v>283</v>
      </c>
      <c r="H4987" s="2">
        <v>8300</v>
      </c>
      <c r="I4987" s="3" t="s">
        <v>181</v>
      </c>
      <c r="J4987" s="2">
        <v>8300</v>
      </c>
      <c r="K4987" s="3" t="s">
        <v>284</v>
      </c>
      <c r="L4987" s="2">
        <v>5</v>
      </c>
      <c r="M4987" s="3">
        <v>4.3176051430761392E-2</v>
      </c>
      <c r="N4987" s="3">
        <v>176.70640445683014</v>
      </c>
      <c r="O4987" s="3">
        <v>0.3969675510878119</v>
      </c>
      <c r="P4987" s="3">
        <v>1</v>
      </c>
      <c r="Q4987" s="3">
        <f t="shared" si="390"/>
        <v>0.3969675510878119</v>
      </c>
      <c r="R4987" s="3">
        <f t="shared" si="394"/>
        <v>0.3969675510878119</v>
      </c>
      <c r="S4987" s="3">
        <v>5.36594532848233E-2</v>
      </c>
      <c r="T4987" s="3">
        <v>1</v>
      </c>
      <c r="U4987" s="3">
        <f t="shared" si="391"/>
        <v>5.36594532848233E-2</v>
      </c>
      <c r="V4987" s="3">
        <f t="shared" si="395"/>
        <v>5.36594532848233E-2</v>
      </c>
    </row>
    <row r="4988" spans="1:22" x14ac:dyDescent="0.25">
      <c r="A4988" s="3" t="s">
        <v>158</v>
      </c>
      <c r="B4988" s="3" t="s">
        <v>8</v>
      </c>
      <c r="C4988" s="3" t="s">
        <v>9</v>
      </c>
      <c r="D4988" s="3" t="s">
        <v>10</v>
      </c>
      <c r="E4988" s="3">
        <v>0.56000000000000005</v>
      </c>
      <c r="F4988" s="3">
        <v>0.48</v>
      </c>
      <c r="G4988" s="3" t="s">
        <v>11</v>
      </c>
      <c r="H4988" s="2">
        <v>8300</v>
      </c>
      <c r="I4988" s="3" t="s">
        <v>181</v>
      </c>
      <c r="J4988" s="2">
        <v>8300</v>
      </c>
      <c r="K4988" s="3" t="s">
        <v>13</v>
      </c>
      <c r="L4988" s="2">
        <v>4</v>
      </c>
      <c r="M4988" s="3">
        <v>0.21630611439281192</v>
      </c>
      <c r="N4988" s="3">
        <v>849.52956053321577</v>
      </c>
      <c r="O4988" s="3">
        <v>2.159573981923717</v>
      </c>
      <c r="P4988" s="3">
        <v>1</v>
      </c>
      <c r="Q4988" s="3">
        <f t="shared" si="390"/>
        <v>2.159573981923717</v>
      </c>
      <c r="R4988" s="3">
        <f t="shared" si="394"/>
        <v>2.159573981923717</v>
      </c>
      <c r="S4988" s="3">
        <v>0.29769967319041218</v>
      </c>
      <c r="T4988" s="3">
        <v>1</v>
      </c>
      <c r="U4988" s="3">
        <f t="shared" si="391"/>
        <v>0.29769967319041218</v>
      </c>
      <c r="V4988" s="3">
        <f t="shared" si="395"/>
        <v>0.29769967319041218</v>
      </c>
    </row>
    <row r="4989" spans="1:22" x14ac:dyDescent="0.25">
      <c r="A4989" s="3" t="s">
        <v>158</v>
      </c>
      <c r="B4989" s="3" t="s">
        <v>89</v>
      </c>
      <c r="C4989" s="3" t="s">
        <v>9</v>
      </c>
      <c r="D4989" s="3" t="s">
        <v>262</v>
      </c>
      <c r="E4989" s="3">
        <v>0.56000000000000005</v>
      </c>
      <c r="F4989" s="3">
        <v>0.48</v>
      </c>
      <c r="G4989" s="3" t="s">
        <v>283</v>
      </c>
      <c r="H4989" s="2">
        <v>8300</v>
      </c>
      <c r="I4989" s="3" t="s">
        <v>181</v>
      </c>
      <c r="J4989" s="2">
        <v>8300</v>
      </c>
      <c r="K4989" s="3" t="s">
        <v>263</v>
      </c>
      <c r="L4989" s="2">
        <v>25</v>
      </c>
      <c r="M4989" s="3">
        <v>0.27721022585538413</v>
      </c>
      <c r="N4989" s="3">
        <v>1049.7668571271529</v>
      </c>
      <c r="O4989" s="3">
        <v>2.3045717078437775</v>
      </c>
      <c r="P4989" s="3">
        <v>1</v>
      </c>
      <c r="Q4989" s="3">
        <f t="shared" si="390"/>
        <v>2.3045717078437775</v>
      </c>
      <c r="R4989" s="3">
        <f t="shared" si="394"/>
        <v>2.3045717078437775</v>
      </c>
      <c r="S4989" s="3">
        <v>0.32103545176562481</v>
      </c>
      <c r="T4989" s="3">
        <v>1</v>
      </c>
      <c r="U4989" s="3">
        <f t="shared" si="391"/>
        <v>0.32103545176562481</v>
      </c>
      <c r="V4989" s="3">
        <f t="shared" si="395"/>
        <v>0.32103545176562481</v>
      </c>
    </row>
    <row r="4990" spans="1:22" x14ac:dyDescent="0.25">
      <c r="A4990" s="3" t="s">
        <v>158</v>
      </c>
      <c r="B4990" s="3" t="s">
        <v>8</v>
      </c>
      <c r="C4990" s="3" t="s">
        <v>9</v>
      </c>
      <c r="D4990" s="3" t="s">
        <v>197</v>
      </c>
      <c r="E4990" s="3">
        <v>0.56000000000000005</v>
      </c>
      <c r="F4990" s="3">
        <v>0.48</v>
      </c>
      <c r="G4990" s="3" t="s">
        <v>250</v>
      </c>
      <c r="H4990" s="2">
        <v>8300</v>
      </c>
      <c r="I4990" s="3" t="s">
        <v>181</v>
      </c>
      <c r="J4990" s="2">
        <v>8300</v>
      </c>
      <c r="K4990" s="3" t="s">
        <v>205</v>
      </c>
      <c r="L4990" s="2">
        <v>4</v>
      </c>
      <c r="M4990" s="3">
        <v>0.63942637890600618</v>
      </c>
      <c r="N4990" s="3">
        <v>2578.0473286422543</v>
      </c>
      <c r="O4990" s="3">
        <v>5.2009332100920931</v>
      </c>
      <c r="P4990" s="3">
        <f>1-0.712</f>
        <v>0.28800000000000003</v>
      </c>
      <c r="Q4990" s="3">
        <f t="shared" si="390"/>
        <v>1.497868764506523</v>
      </c>
      <c r="R4990" s="3">
        <f t="shared" si="394"/>
        <v>1.497868764506523</v>
      </c>
      <c r="S4990" s="3">
        <v>0.70968363751354901</v>
      </c>
      <c r="T4990" s="3">
        <f>1-0.531</f>
        <v>0.46899999999999997</v>
      </c>
      <c r="U4990" s="3">
        <f t="shared" si="391"/>
        <v>0.33284162599385447</v>
      </c>
      <c r="V4990" s="3">
        <f t="shared" si="395"/>
        <v>0.33284162599385447</v>
      </c>
    </row>
    <row r="4991" spans="1:22" x14ac:dyDescent="0.25">
      <c r="A4991" s="3" t="s">
        <v>158</v>
      </c>
      <c r="B4991" s="3" t="s">
        <v>310</v>
      </c>
      <c r="C4991" s="3" t="s">
        <v>9</v>
      </c>
      <c r="D4991" s="3" t="s">
        <v>312</v>
      </c>
      <c r="E4991" s="3">
        <v>0.56000000000000005</v>
      </c>
      <c r="F4991" s="3">
        <v>0.48</v>
      </c>
      <c r="G4991" s="3" t="s">
        <v>329</v>
      </c>
      <c r="H4991" s="2">
        <v>8300</v>
      </c>
      <c r="I4991" s="3" t="s">
        <v>181</v>
      </c>
      <c r="J4991" s="2">
        <v>8300</v>
      </c>
      <c r="K4991" s="3" t="s">
        <v>315</v>
      </c>
      <c r="L4991" s="2">
        <v>4</v>
      </c>
      <c r="M4991" s="3">
        <v>0.75763312522889315</v>
      </c>
      <c r="N4991" s="3">
        <v>2843.8044449017489</v>
      </c>
      <c r="O4991" s="3">
        <v>5.6387828299534029</v>
      </c>
      <c r="P4991" s="3">
        <v>1</v>
      </c>
      <c r="Q4991" s="3">
        <f t="shared" si="390"/>
        <v>5.6387828299534029</v>
      </c>
      <c r="R4991" s="3">
        <f t="shared" si="394"/>
        <v>5.6387828299534029</v>
      </c>
      <c r="S4991" s="3">
        <v>0.78063806183327777</v>
      </c>
      <c r="T4991" s="3">
        <v>1</v>
      </c>
      <c r="U4991" s="3">
        <f t="shared" si="391"/>
        <v>0.78063806183327777</v>
      </c>
      <c r="V4991" s="3">
        <f t="shared" si="395"/>
        <v>0.78063806183327777</v>
      </c>
    </row>
    <row r="4992" spans="1:22" x14ac:dyDescent="0.25">
      <c r="A4992" s="3" t="s">
        <v>158</v>
      </c>
      <c r="B4992" s="3" t="s">
        <v>310</v>
      </c>
      <c r="C4992" s="3" t="s">
        <v>9</v>
      </c>
      <c r="D4992" s="3" t="s">
        <v>197</v>
      </c>
      <c r="E4992" s="3">
        <v>0.56000000000000005</v>
      </c>
      <c r="F4992" s="3">
        <v>0.48</v>
      </c>
      <c r="G4992" s="3" t="s">
        <v>19</v>
      </c>
      <c r="H4992" s="2">
        <v>8300</v>
      </c>
      <c r="I4992" s="3" t="s">
        <v>181</v>
      </c>
      <c r="J4992" s="2">
        <v>8300</v>
      </c>
      <c r="K4992" s="3" t="s">
        <v>19</v>
      </c>
      <c r="L4992" s="2">
        <v>3</v>
      </c>
      <c r="M4992" s="3">
        <v>0.91811646631654886</v>
      </c>
      <c r="N4992" s="3">
        <v>3513.538610949161</v>
      </c>
      <c r="O4992" s="3">
        <v>7.4953893756308538</v>
      </c>
      <c r="P4992" s="3">
        <v>1</v>
      </c>
      <c r="Q4992" s="3">
        <f t="shared" si="390"/>
        <v>7.4953893756308538</v>
      </c>
      <c r="R4992" s="3">
        <f t="shared" si="394"/>
        <v>7.4953893756308538</v>
      </c>
      <c r="S4992" s="3">
        <v>1.0321731548382305</v>
      </c>
      <c r="T4992" s="3">
        <v>1</v>
      </c>
      <c r="U4992" s="3">
        <f t="shared" si="391"/>
        <v>1.0321731548382305</v>
      </c>
      <c r="V4992" s="3">
        <f t="shared" si="395"/>
        <v>1.0321731548382305</v>
      </c>
    </row>
    <row r="4993" spans="1:22" x14ac:dyDescent="0.25">
      <c r="A4993" s="3" t="s">
        <v>158</v>
      </c>
      <c r="B4993" s="3" t="s">
        <v>351</v>
      </c>
      <c r="C4993" s="3" t="s">
        <v>352</v>
      </c>
      <c r="D4993" s="3" t="s">
        <v>353</v>
      </c>
      <c r="E4993" s="3">
        <v>0.36</v>
      </c>
      <c r="F4993" s="3">
        <v>0.57999999999999996</v>
      </c>
      <c r="G4993" s="3" t="s">
        <v>290</v>
      </c>
      <c r="H4993" s="2">
        <v>8300</v>
      </c>
      <c r="I4993" s="3" t="s">
        <v>181</v>
      </c>
      <c r="J4993" s="2">
        <v>8300</v>
      </c>
      <c r="K4993" s="3" t="s">
        <v>354</v>
      </c>
      <c r="L4993" s="2">
        <v>10</v>
      </c>
      <c r="M4993" s="3">
        <v>1.9213454367600986</v>
      </c>
      <c r="N4993" s="3">
        <v>7631.383912839623</v>
      </c>
      <c r="O4993" s="3">
        <v>16.685170055610175</v>
      </c>
      <c r="P4993" s="3">
        <v>1</v>
      </c>
      <c r="Q4993" s="3">
        <f t="shared" si="390"/>
        <v>16.685170055610175</v>
      </c>
      <c r="R4993" s="3">
        <f t="shared" si="394"/>
        <v>16.685170055610175</v>
      </c>
      <c r="S4993" s="3">
        <v>2.5771088367679247</v>
      </c>
      <c r="T4993" s="3">
        <v>1</v>
      </c>
      <c r="U4993" s="3">
        <f t="shared" si="391"/>
        <v>2.5771088367679247</v>
      </c>
      <c r="V4993" s="3">
        <f t="shared" si="395"/>
        <v>2.5771088367679247</v>
      </c>
    </row>
    <row r="4994" spans="1:22" x14ac:dyDescent="0.25">
      <c r="A4994" s="3" t="s">
        <v>158</v>
      </c>
      <c r="B4994" s="3" t="s">
        <v>310</v>
      </c>
      <c r="C4994" s="3" t="s">
        <v>9</v>
      </c>
      <c r="D4994" s="3" t="s">
        <v>197</v>
      </c>
      <c r="E4994" s="3">
        <v>0.56000000000000005</v>
      </c>
      <c r="F4994" s="3">
        <v>0.48</v>
      </c>
      <c r="G4994" s="3" t="s">
        <v>275</v>
      </c>
      <c r="H4994" s="2">
        <v>8300</v>
      </c>
      <c r="I4994" s="3" t="s">
        <v>181</v>
      </c>
      <c r="J4994" s="2">
        <v>8300</v>
      </c>
      <c r="K4994" s="3" t="s">
        <v>276</v>
      </c>
      <c r="L4994" s="2">
        <v>8</v>
      </c>
      <c r="M4994" s="3">
        <v>2.0088887585547903</v>
      </c>
      <c r="N4994" s="3">
        <v>7781.0734033419012</v>
      </c>
      <c r="O4994" s="3">
        <v>17.647315039831199</v>
      </c>
      <c r="P4994" s="3">
        <v>1</v>
      </c>
      <c r="Q4994" s="3">
        <f t="shared" ref="Q4994:Q5057" si="396">O4994*P4994</f>
        <v>17.647315039831199</v>
      </c>
      <c r="R4994" s="3">
        <f t="shared" si="394"/>
        <v>17.647315039831199</v>
      </c>
      <c r="S4994" s="3">
        <v>2.5433144531715195</v>
      </c>
      <c r="T4994" s="3">
        <v>1</v>
      </c>
      <c r="U4994" s="3">
        <f t="shared" ref="U4994:U5057" si="397">S4994*T4994</f>
        <v>2.5433144531715195</v>
      </c>
      <c r="V4994" s="3">
        <f t="shared" si="395"/>
        <v>2.5433144531715195</v>
      </c>
    </row>
    <row r="4995" spans="1:22" x14ac:dyDescent="0.25">
      <c r="A4995" s="3" t="s">
        <v>158</v>
      </c>
      <c r="B4995" s="3" t="s">
        <v>8</v>
      </c>
      <c r="C4995" s="3" t="s">
        <v>9</v>
      </c>
      <c r="D4995" s="3" t="s">
        <v>197</v>
      </c>
      <c r="E4995" s="3">
        <v>0.56000000000000005</v>
      </c>
      <c r="F4995" s="3">
        <v>0.48</v>
      </c>
      <c r="G4995" s="3" t="s">
        <v>19</v>
      </c>
      <c r="H4995" s="2">
        <v>8300</v>
      </c>
      <c r="I4995" s="3" t="s">
        <v>181</v>
      </c>
      <c r="J4995" s="2">
        <v>8300</v>
      </c>
      <c r="K4995" s="3" t="s">
        <v>168</v>
      </c>
      <c r="L4995" s="2">
        <v>16</v>
      </c>
      <c r="M4995" s="3">
        <v>5.9795761878613733</v>
      </c>
      <c r="N4995" s="3">
        <v>24734.877809015859</v>
      </c>
      <c r="O4995" s="3">
        <v>49.694676513498827</v>
      </c>
      <c r="P4995" s="3">
        <f>1-0.712</f>
        <v>0.28800000000000003</v>
      </c>
      <c r="Q4995" s="3">
        <f t="shared" si="396"/>
        <v>14.312066835887665</v>
      </c>
      <c r="R4995" s="3">
        <f t="shared" si="394"/>
        <v>14.312066835887665</v>
      </c>
      <c r="S4995" s="3">
        <v>6.9600122299903129</v>
      </c>
      <c r="T4995" s="3">
        <f>1-0.531</f>
        <v>0.46899999999999997</v>
      </c>
      <c r="U4995" s="3">
        <f t="shared" si="397"/>
        <v>3.2642457358654564</v>
      </c>
      <c r="V4995" s="3">
        <f t="shared" si="395"/>
        <v>3.2642457358654564</v>
      </c>
    </row>
    <row r="4996" spans="1:22" x14ac:dyDescent="0.25">
      <c r="A4996" s="3" t="s">
        <v>158</v>
      </c>
      <c r="B4996" s="3" t="s">
        <v>310</v>
      </c>
      <c r="C4996" s="3" t="s">
        <v>9</v>
      </c>
      <c r="D4996" s="3" t="s">
        <v>333</v>
      </c>
      <c r="E4996" s="3">
        <v>0.56000000000000005</v>
      </c>
      <c r="F4996" s="3">
        <v>0.48</v>
      </c>
      <c r="G4996" s="3" t="s">
        <v>264</v>
      </c>
      <c r="H4996" s="2">
        <v>8300</v>
      </c>
      <c r="I4996" s="3" t="s">
        <v>181</v>
      </c>
      <c r="J4996" s="2">
        <v>8300</v>
      </c>
      <c r="K4996" s="3" t="s">
        <v>264</v>
      </c>
      <c r="L4996" s="2">
        <v>25</v>
      </c>
      <c r="M4996" s="3">
        <v>4.1863406709684581</v>
      </c>
      <c r="N4996" s="3">
        <v>15164.205894300752</v>
      </c>
      <c r="O4996" s="3">
        <v>32.605072050436085</v>
      </c>
      <c r="P4996" s="3">
        <v>1</v>
      </c>
      <c r="Q4996" s="3">
        <f t="shared" si="396"/>
        <v>32.605072050436085</v>
      </c>
      <c r="R4996" s="3">
        <f t="shared" si="394"/>
        <v>32.605072050436085</v>
      </c>
      <c r="S4996" s="3">
        <v>4.6336060511101147</v>
      </c>
      <c r="T4996" s="3">
        <v>1</v>
      </c>
      <c r="U4996" s="3">
        <f t="shared" si="397"/>
        <v>4.6336060511101147</v>
      </c>
      <c r="V4996" s="3">
        <f t="shared" si="395"/>
        <v>4.6336060511101147</v>
      </c>
    </row>
    <row r="4997" spans="1:22" x14ac:dyDescent="0.25">
      <c r="A4997" s="3" t="s">
        <v>158</v>
      </c>
      <c r="B4997" s="3" t="s">
        <v>310</v>
      </c>
      <c r="C4997" s="3" t="s">
        <v>9</v>
      </c>
      <c r="D4997" s="3" t="s">
        <v>312</v>
      </c>
      <c r="E4997" s="3">
        <v>0.56000000000000005</v>
      </c>
      <c r="F4997" s="3">
        <v>0.48</v>
      </c>
      <c r="G4997" s="3" t="s">
        <v>264</v>
      </c>
      <c r="H4997" s="2">
        <v>8300</v>
      </c>
      <c r="I4997" s="3" t="s">
        <v>181</v>
      </c>
      <c r="J4997" s="2">
        <v>8300</v>
      </c>
      <c r="K4997" s="3" t="s">
        <v>264</v>
      </c>
      <c r="L4997" s="2">
        <v>42</v>
      </c>
      <c r="M4997" s="3">
        <v>5.9209216224245429</v>
      </c>
      <c r="N4997" s="3">
        <v>21521.248339132555</v>
      </c>
      <c r="O4997" s="3">
        <v>46.146101894646058</v>
      </c>
      <c r="P4997" s="3">
        <v>1</v>
      </c>
      <c r="Q4997" s="3">
        <f t="shared" si="396"/>
        <v>46.146101894646058</v>
      </c>
      <c r="R4997" s="3">
        <f t="shared" si="394"/>
        <v>46.146101894646058</v>
      </c>
      <c r="S4997" s="3">
        <v>6.2966540172737053</v>
      </c>
      <c r="T4997" s="3">
        <v>1</v>
      </c>
      <c r="U4997" s="3">
        <f t="shared" si="397"/>
        <v>6.2966540172737053</v>
      </c>
      <c r="V4997" s="3">
        <f t="shared" si="395"/>
        <v>6.2966540172737053</v>
      </c>
    </row>
    <row r="4998" spans="1:22" x14ac:dyDescent="0.25">
      <c r="A4998" s="3" t="s">
        <v>158</v>
      </c>
      <c r="B4998" s="3" t="s">
        <v>310</v>
      </c>
      <c r="C4998" s="3" t="s">
        <v>9</v>
      </c>
      <c r="D4998" s="3" t="s">
        <v>312</v>
      </c>
      <c r="E4998" s="3">
        <v>0.56000000000000005</v>
      </c>
      <c r="F4998" s="3">
        <v>0.48</v>
      </c>
      <c r="G4998" s="3" t="s">
        <v>275</v>
      </c>
      <c r="H4998" s="2">
        <v>8300</v>
      </c>
      <c r="I4998" s="3" t="s">
        <v>181</v>
      </c>
      <c r="J4998" s="2">
        <v>8300</v>
      </c>
      <c r="K4998" s="3" t="s">
        <v>276</v>
      </c>
      <c r="L4998" s="2">
        <v>23</v>
      </c>
      <c r="M4998" s="3">
        <v>6.3912806815655205</v>
      </c>
      <c r="N4998" s="3">
        <v>23214.445538562042</v>
      </c>
      <c r="O4998" s="3">
        <v>46.249737759569797</v>
      </c>
      <c r="P4998" s="3">
        <v>1</v>
      </c>
      <c r="Q4998" s="3">
        <f t="shared" si="396"/>
        <v>46.249737759569797</v>
      </c>
      <c r="R4998" s="3">
        <f t="shared" si="394"/>
        <v>46.249737759569797</v>
      </c>
      <c r="S4998" s="3">
        <v>6.350319701736761</v>
      </c>
      <c r="T4998" s="3">
        <v>1</v>
      </c>
      <c r="U4998" s="3">
        <f t="shared" si="397"/>
        <v>6.350319701736761</v>
      </c>
      <c r="V4998" s="3">
        <f t="shared" si="395"/>
        <v>6.350319701736761</v>
      </c>
    </row>
    <row r="4999" spans="1:22" x14ac:dyDescent="0.25">
      <c r="A4999" s="3" t="s">
        <v>158</v>
      </c>
      <c r="B4999" s="3" t="s">
        <v>310</v>
      </c>
      <c r="C4999" s="3" t="s">
        <v>9</v>
      </c>
      <c r="D4999" s="3" t="s">
        <v>312</v>
      </c>
      <c r="E4999" s="3">
        <v>0.56000000000000005</v>
      </c>
      <c r="F4999" s="3">
        <v>0.48</v>
      </c>
      <c r="G4999" s="3" t="s">
        <v>320</v>
      </c>
      <c r="H4999" s="2">
        <v>8300</v>
      </c>
      <c r="I4999" s="3" t="s">
        <v>181</v>
      </c>
      <c r="J4999" s="2">
        <v>8300</v>
      </c>
      <c r="K4999" s="3" t="s">
        <v>314</v>
      </c>
      <c r="L4999" s="2">
        <v>62</v>
      </c>
      <c r="M4999" s="3">
        <v>10.063854762271554</v>
      </c>
      <c r="N4999" s="3">
        <v>38825.043491043456</v>
      </c>
      <c r="O4999" s="3">
        <v>80.683972340505761</v>
      </c>
      <c r="P4999" s="3">
        <v>1</v>
      </c>
      <c r="Q4999" s="3">
        <f t="shared" si="396"/>
        <v>80.683972340505761</v>
      </c>
      <c r="R4999" s="3">
        <f t="shared" si="394"/>
        <v>80.683972340505761</v>
      </c>
      <c r="S4999" s="3">
        <v>11.247223328835316</v>
      </c>
      <c r="T4999" s="3">
        <v>1</v>
      </c>
      <c r="U4999" s="3">
        <f t="shared" si="397"/>
        <v>11.247223328835316</v>
      </c>
      <c r="V4999" s="3">
        <f t="shared" si="395"/>
        <v>11.247223328835316</v>
      </c>
    </row>
    <row r="5000" spans="1:22" x14ac:dyDescent="0.25">
      <c r="A5000" s="3" t="s">
        <v>158</v>
      </c>
      <c r="B5000" s="3" t="s">
        <v>310</v>
      </c>
      <c r="C5000" s="3" t="s">
        <v>9</v>
      </c>
      <c r="D5000" s="3" t="s">
        <v>197</v>
      </c>
      <c r="E5000" s="3">
        <v>0.56000000000000005</v>
      </c>
      <c r="F5000" s="3">
        <v>0.48</v>
      </c>
      <c r="G5000" s="3" t="s">
        <v>320</v>
      </c>
      <c r="H5000" s="2">
        <v>8300</v>
      </c>
      <c r="I5000" s="3" t="s">
        <v>181</v>
      </c>
      <c r="J5000" s="2">
        <v>8300</v>
      </c>
      <c r="K5000" s="3" t="s">
        <v>314</v>
      </c>
      <c r="L5000" s="2">
        <v>196</v>
      </c>
      <c r="M5000" s="3">
        <v>18.205746923312311</v>
      </c>
      <c r="N5000" s="3">
        <v>70932.558788594921</v>
      </c>
      <c r="O5000" s="3">
        <v>158.85882828423721</v>
      </c>
      <c r="P5000" s="3">
        <v>1</v>
      </c>
      <c r="Q5000" s="3">
        <f t="shared" si="396"/>
        <v>158.85882828423721</v>
      </c>
      <c r="R5000" s="3">
        <f t="shared" si="394"/>
        <v>158.85882828423721</v>
      </c>
      <c r="S5000" s="3">
        <v>21.956817696401302</v>
      </c>
      <c r="T5000" s="3">
        <v>1</v>
      </c>
      <c r="U5000" s="3">
        <f t="shared" si="397"/>
        <v>21.956817696401302</v>
      </c>
      <c r="V5000" s="3">
        <f t="shared" si="395"/>
        <v>21.956817696401302</v>
      </c>
    </row>
    <row r="5001" spans="1:22" x14ac:dyDescent="0.25">
      <c r="A5001" s="3" t="s">
        <v>158</v>
      </c>
      <c r="B5001" s="3" t="s">
        <v>351</v>
      </c>
      <c r="C5001" s="3" t="s">
        <v>352</v>
      </c>
      <c r="D5001" s="3" t="s">
        <v>353</v>
      </c>
      <c r="E5001" s="3">
        <v>0.36</v>
      </c>
      <c r="F5001" s="3">
        <v>0.57999999999999996</v>
      </c>
      <c r="G5001" s="3" t="s">
        <v>272</v>
      </c>
      <c r="H5001" s="2">
        <v>8300</v>
      </c>
      <c r="I5001" s="3" t="s">
        <v>181</v>
      </c>
      <c r="J5001" s="2">
        <v>8300</v>
      </c>
      <c r="K5001" s="3" t="s">
        <v>272</v>
      </c>
      <c r="L5001" s="2">
        <v>92</v>
      </c>
      <c r="M5001" s="3">
        <v>24.924969893109427</v>
      </c>
      <c r="N5001" s="3">
        <v>95149.851352533646</v>
      </c>
      <c r="O5001" s="3">
        <v>205.94982476325248</v>
      </c>
      <c r="P5001" s="3">
        <v>1</v>
      </c>
      <c r="Q5001" s="3">
        <f t="shared" si="396"/>
        <v>205.94982476325248</v>
      </c>
      <c r="R5001" s="3">
        <f t="shared" si="394"/>
        <v>205.94982476325248</v>
      </c>
      <c r="S5001" s="3">
        <v>30.079639006437052</v>
      </c>
      <c r="T5001" s="3">
        <v>1</v>
      </c>
      <c r="U5001" s="3">
        <f t="shared" si="397"/>
        <v>30.079639006437052</v>
      </c>
      <c r="V5001" s="3">
        <f t="shared" si="395"/>
        <v>30.079639006437052</v>
      </c>
    </row>
    <row r="5002" spans="1:22" x14ac:dyDescent="0.25">
      <c r="A5002" s="3" t="s">
        <v>158</v>
      </c>
      <c r="B5002" s="3" t="s">
        <v>89</v>
      </c>
      <c r="C5002" s="3" t="s">
        <v>9</v>
      </c>
      <c r="D5002" s="3" t="s">
        <v>262</v>
      </c>
      <c r="E5002" s="3">
        <v>0.56000000000000005</v>
      </c>
      <c r="F5002" s="3">
        <v>0.48</v>
      </c>
      <c r="G5002" s="3" t="s">
        <v>277</v>
      </c>
      <c r="H5002" s="2">
        <v>8300</v>
      </c>
      <c r="I5002" s="3" t="s">
        <v>181</v>
      </c>
      <c r="J5002" s="2">
        <v>8300</v>
      </c>
      <c r="K5002" s="3" t="s">
        <v>274</v>
      </c>
      <c r="L5002" s="2">
        <v>191</v>
      </c>
      <c r="M5002" s="3">
        <v>28.419532943249166</v>
      </c>
      <c r="N5002" s="3">
        <v>115351.55672924848</v>
      </c>
      <c r="O5002" s="3">
        <v>255.2898645658743</v>
      </c>
      <c r="P5002" s="3">
        <v>1</v>
      </c>
      <c r="Q5002" s="3">
        <f t="shared" si="396"/>
        <v>255.2898645658743</v>
      </c>
      <c r="R5002" s="3">
        <f t="shared" si="394"/>
        <v>255.2898645658743</v>
      </c>
      <c r="S5002" s="3">
        <v>35.316893691068188</v>
      </c>
      <c r="T5002" s="3">
        <v>1</v>
      </c>
      <c r="U5002" s="3">
        <f t="shared" si="397"/>
        <v>35.316893691068188</v>
      </c>
      <c r="V5002" s="3">
        <f t="shared" si="395"/>
        <v>35.316893691068188</v>
      </c>
    </row>
    <row r="5003" spans="1:22" x14ac:dyDescent="0.25">
      <c r="A5003" s="3" t="s">
        <v>158</v>
      </c>
      <c r="B5003" s="3" t="s">
        <v>310</v>
      </c>
      <c r="C5003" s="3" t="s">
        <v>9</v>
      </c>
      <c r="D5003" s="3" t="s">
        <v>197</v>
      </c>
      <c r="E5003" s="3">
        <v>0.56000000000000005</v>
      </c>
      <c r="F5003" s="3">
        <v>0.48</v>
      </c>
      <c r="G5003" s="3" t="s">
        <v>264</v>
      </c>
      <c r="H5003" s="2">
        <v>8300</v>
      </c>
      <c r="I5003" s="3" t="s">
        <v>181</v>
      </c>
      <c r="J5003" s="2">
        <v>8300</v>
      </c>
      <c r="K5003" s="3" t="s">
        <v>264</v>
      </c>
      <c r="L5003" s="2">
        <v>306</v>
      </c>
      <c r="M5003" s="3">
        <v>56.587833677122283</v>
      </c>
      <c r="N5003" s="3">
        <v>216471.38694669525</v>
      </c>
      <c r="O5003" s="3">
        <v>461.53519488645065</v>
      </c>
      <c r="P5003" s="3">
        <v>1</v>
      </c>
      <c r="Q5003" s="3">
        <f t="shared" si="396"/>
        <v>461.53519488645065</v>
      </c>
      <c r="R5003" s="3">
        <f t="shared" si="394"/>
        <v>461.53519488645065</v>
      </c>
      <c r="S5003" s="3">
        <v>63.777958187051944</v>
      </c>
      <c r="T5003" s="3">
        <v>1</v>
      </c>
      <c r="U5003" s="3">
        <f t="shared" si="397"/>
        <v>63.777958187051944</v>
      </c>
      <c r="V5003" s="3">
        <f t="shared" si="395"/>
        <v>63.777958187051944</v>
      </c>
    </row>
    <row r="5004" spans="1:22" x14ac:dyDescent="0.25">
      <c r="A5004" s="3" t="s">
        <v>158</v>
      </c>
      <c r="B5004" s="3" t="s">
        <v>89</v>
      </c>
      <c r="C5004" s="3" t="s">
        <v>9</v>
      </c>
      <c r="D5004" s="3" t="s">
        <v>262</v>
      </c>
      <c r="E5004" s="3">
        <v>0.56000000000000005</v>
      </c>
      <c r="F5004" s="3">
        <v>0.48</v>
      </c>
      <c r="G5004" s="3" t="s">
        <v>264</v>
      </c>
      <c r="H5004" s="2">
        <v>8300</v>
      </c>
      <c r="I5004" s="3" t="s">
        <v>181</v>
      </c>
      <c r="J5004" s="2">
        <v>8300</v>
      </c>
      <c r="K5004" s="3" t="s">
        <v>264</v>
      </c>
      <c r="L5004" s="2">
        <v>823</v>
      </c>
      <c r="M5004" s="3">
        <v>159.67705028282217</v>
      </c>
      <c r="N5004" s="3">
        <v>615554.06766103883</v>
      </c>
      <c r="O5004" s="3">
        <v>1327.3578260596571</v>
      </c>
      <c r="P5004" s="3">
        <v>1</v>
      </c>
      <c r="Q5004" s="3">
        <f t="shared" si="396"/>
        <v>1327.3578260596571</v>
      </c>
      <c r="R5004" s="3">
        <f t="shared" si="394"/>
        <v>1327.3578260596571</v>
      </c>
      <c r="S5004" s="3">
        <v>185.73055653461685</v>
      </c>
      <c r="T5004" s="3">
        <v>1</v>
      </c>
      <c r="U5004" s="3">
        <f t="shared" si="397"/>
        <v>185.73055653461685</v>
      </c>
      <c r="V5004" s="3">
        <f t="shared" si="395"/>
        <v>185.73055653461685</v>
      </c>
    </row>
    <row r="5005" spans="1:22" x14ac:dyDescent="0.25">
      <c r="A5005" s="3" t="s">
        <v>158</v>
      </c>
      <c r="B5005" s="3" t="s">
        <v>310</v>
      </c>
      <c r="C5005" s="3" t="s">
        <v>9</v>
      </c>
      <c r="D5005" s="3" t="s">
        <v>312</v>
      </c>
      <c r="E5005" s="3">
        <v>0.56000000000000005</v>
      </c>
      <c r="F5005" s="3">
        <v>0.48</v>
      </c>
      <c r="G5005" s="3" t="s">
        <v>17</v>
      </c>
      <c r="H5005" s="2">
        <v>8310</v>
      </c>
      <c r="I5005" s="3" t="s">
        <v>87</v>
      </c>
      <c r="J5005" s="2">
        <v>2000</v>
      </c>
      <c r="K5005" s="3" t="s">
        <v>276</v>
      </c>
      <c r="L5005" s="2">
        <v>3</v>
      </c>
      <c r="M5005" s="3">
        <v>3.0191623740776483E-4</v>
      </c>
      <c r="N5005" s="3">
        <v>0.86699310054781731</v>
      </c>
      <c r="O5005" s="3">
        <v>1.7633231462457375E-3</v>
      </c>
      <c r="P5005" s="3">
        <v>1</v>
      </c>
      <c r="Q5005" s="3">
        <f t="shared" si="396"/>
        <v>1.7633231462457375E-3</v>
      </c>
      <c r="R5005" s="4">
        <f t="shared" si="394"/>
        <v>1.7633231462457375E-3</v>
      </c>
      <c r="S5005" s="3">
        <v>2.3120400212900161E-4</v>
      </c>
      <c r="T5005" s="3">
        <v>1</v>
      </c>
      <c r="U5005" s="3">
        <f t="shared" si="397"/>
        <v>2.3120400212900161E-4</v>
      </c>
      <c r="V5005" s="3">
        <f t="shared" si="395"/>
        <v>2.3120400212900161E-4</v>
      </c>
    </row>
    <row r="5006" spans="1:22" x14ac:dyDescent="0.25">
      <c r="A5006" s="3" t="s">
        <v>158</v>
      </c>
      <c r="B5006" s="3" t="s">
        <v>310</v>
      </c>
      <c r="C5006" s="3" t="s">
        <v>9</v>
      </c>
      <c r="D5006" s="3" t="s">
        <v>312</v>
      </c>
      <c r="E5006" s="3">
        <v>0.56000000000000005</v>
      </c>
      <c r="F5006" s="3">
        <v>0.48</v>
      </c>
      <c r="G5006" s="3" t="s">
        <v>17</v>
      </c>
      <c r="H5006" s="2">
        <v>8310</v>
      </c>
      <c r="I5006" s="3" t="s">
        <v>87</v>
      </c>
      <c r="J5006" s="2">
        <v>2000</v>
      </c>
      <c r="K5006" s="3" t="s">
        <v>264</v>
      </c>
      <c r="L5006" s="2">
        <v>2</v>
      </c>
      <c r="M5006" s="3">
        <v>4.0398022382987127E-4</v>
      </c>
      <c r="N5006" s="3">
        <v>1.2690681142386038</v>
      </c>
      <c r="O5006" s="3">
        <v>3.0367565087705507E-3</v>
      </c>
      <c r="P5006" s="3">
        <v>1</v>
      </c>
      <c r="Q5006" s="3">
        <f t="shared" si="396"/>
        <v>3.0367565087705507E-3</v>
      </c>
      <c r="R5006" s="4">
        <f t="shared" si="394"/>
        <v>3.0367565087705507E-3</v>
      </c>
      <c r="S5006" s="3">
        <v>3.6386653278566293E-4</v>
      </c>
      <c r="T5006" s="3">
        <v>1</v>
      </c>
      <c r="U5006" s="3">
        <f t="shared" si="397"/>
        <v>3.6386653278566293E-4</v>
      </c>
      <c r="V5006" s="3">
        <f t="shared" si="395"/>
        <v>3.6386653278566293E-4</v>
      </c>
    </row>
    <row r="5007" spans="1:22" x14ac:dyDescent="0.25">
      <c r="A5007" s="3" t="s">
        <v>158</v>
      </c>
      <c r="B5007" s="3" t="s">
        <v>310</v>
      </c>
      <c r="C5007" s="3" t="s">
        <v>9</v>
      </c>
      <c r="D5007" s="3" t="s">
        <v>312</v>
      </c>
      <c r="E5007" s="3">
        <v>0.56000000000000005</v>
      </c>
      <c r="F5007" s="3">
        <v>0.48</v>
      </c>
      <c r="G5007" s="3" t="s">
        <v>17</v>
      </c>
      <c r="H5007" s="2">
        <v>8310</v>
      </c>
      <c r="I5007" s="3" t="s">
        <v>87</v>
      </c>
      <c r="J5007" s="2">
        <v>2000</v>
      </c>
      <c r="K5007" s="3" t="s">
        <v>315</v>
      </c>
      <c r="L5007" s="2">
        <v>1</v>
      </c>
      <c r="M5007" s="3">
        <v>1.1832700365546576E-4</v>
      </c>
      <c r="N5007" s="3">
        <v>0.32762999165865886</v>
      </c>
      <c r="O5007" s="3">
        <v>6.6843303407132298E-4</v>
      </c>
      <c r="P5007" s="3">
        <v>1</v>
      </c>
      <c r="Q5007" s="3">
        <f t="shared" si="396"/>
        <v>6.6843303407132298E-4</v>
      </c>
      <c r="R5007" s="4">
        <f t="shared" si="394"/>
        <v>6.6843303407132298E-4</v>
      </c>
      <c r="S5007" s="3">
        <v>8.683039422378859E-5</v>
      </c>
      <c r="T5007" s="3">
        <v>1</v>
      </c>
      <c r="U5007" s="3">
        <f t="shared" si="397"/>
        <v>8.683039422378859E-5</v>
      </c>
      <c r="V5007" s="3">
        <f t="shared" si="395"/>
        <v>8.683039422378859E-5</v>
      </c>
    </row>
    <row r="5008" spans="1:22" x14ac:dyDescent="0.25">
      <c r="A5008" s="3" t="s">
        <v>158</v>
      </c>
      <c r="B5008" s="3" t="s">
        <v>310</v>
      </c>
      <c r="C5008" s="3" t="s">
        <v>9</v>
      </c>
      <c r="D5008" s="3" t="s">
        <v>312</v>
      </c>
      <c r="E5008" s="3">
        <v>0.56000000000000005</v>
      </c>
      <c r="F5008" s="3">
        <v>0.48</v>
      </c>
      <c r="G5008" s="3" t="s">
        <v>275</v>
      </c>
      <c r="H5008" s="2">
        <v>8310</v>
      </c>
      <c r="I5008" s="3" t="s">
        <v>87</v>
      </c>
      <c r="J5008" s="2">
        <v>3000</v>
      </c>
      <c r="K5008" s="3" t="s">
        <v>276</v>
      </c>
      <c r="L5008" s="2">
        <v>2</v>
      </c>
      <c r="M5008" s="3">
        <v>5.6801557215397834E-2</v>
      </c>
      <c r="N5008" s="3">
        <v>175.86871394304927</v>
      </c>
      <c r="O5008" s="3">
        <v>0.35618506370417957</v>
      </c>
      <c r="P5008" s="3">
        <v>1</v>
      </c>
      <c r="Q5008" s="3">
        <f t="shared" si="396"/>
        <v>0.35618506370417957</v>
      </c>
      <c r="R5008" s="3">
        <v>0</v>
      </c>
      <c r="S5008" s="3">
        <v>4.7709753784327173E-2</v>
      </c>
      <c r="T5008" s="3">
        <v>1</v>
      </c>
      <c r="U5008" s="3">
        <f t="shared" si="397"/>
        <v>4.7709753784327173E-2</v>
      </c>
      <c r="V5008" s="3">
        <v>0</v>
      </c>
    </row>
    <row r="5009" spans="1:22" x14ac:dyDescent="0.25">
      <c r="A5009" s="3" t="s">
        <v>158</v>
      </c>
      <c r="B5009" s="3" t="s">
        <v>89</v>
      </c>
      <c r="C5009" s="3" t="s">
        <v>9</v>
      </c>
      <c r="D5009" s="3" t="s">
        <v>262</v>
      </c>
      <c r="E5009" s="3">
        <v>0.56000000000000005</v>
      </c>
      <c r="F5009" s="3">
        <v>0.48</v>
      </c>
      <c r="G5009" s="3" t="s">
        <v>277</v>
      </c>
      <c r="H5009" s="2">
        <v>8310</v>
      </c>
      <c r="I5009" s="3" t="s">
        <v>87</v>
      </c>
      <c r="J5009" s="2">
        <v>3000</v>
      </c>
      <c r="K5009" s="3" t="s">
        <v>274</v>
      </c>
      <c r="L5009" s="2">
        <v>3</v>
      </c>
      <c r="M5009" s="3">
        <v>3.4055048868927594E-2</v>
      </c>
      <c r="N5009" s="3">
        <v>102.86155222441801</v>
      </c>
      <c r="O5009" s="3">
        <v>0.22597479224801514</v>
      </c>
      <c r="P5009" s="3">
        <v>1</v>
      </c>
      <c r="Q5009" s="3">
        <f t="shared" si="396"/>
        <v>0.22597479224801514</v>
      </c>
      <c r="R5009" s="3">
        <v>0</v>
      </c>
      <c r="S5009" s="3">
        <v>3.0206512266210586E-2</v>
      </c>
      <c r="T5009" s="3">
        <v>1</v>
      </c>
      <c r="U5009" s="3">
        <f t="shared" si="397"/>
        <v>3.0206512266210586E-2</v>
      </c>
      <c r="V5009" s="3">
        <v>0</v>
      </c>
    </row>
    <row r="5010" spans="1:22" x14ac:dyDescent="0.25">
      <c r="A5010" s="3" t="s">
        <v>158</v>
      </c>
      <c r="B5010" s="3" t="s">
        <v>89</v>
      </c>
      <c r="C5010" s="3" t="s">
        <v>9</v>
      </c>
      <c r="D5010" s="3" t="s">
        <v>262</v>
      </c>
      <c r="E5010" s="3">
        <v>0.56000000000000005</v>
      </c>
      <c r="F5010" s="3">
        <v>0.48</v>
      </c>
      <c r="G5010" s="3" t="s">
        <v>294</v>
      </c>
      <c r="H5010" s="2">
        <v>8310</v>
      </c>
      <c r="I5010" s="3" t="s">
        <v>87</v>
      </c>
      <c r="J5010" s="2">
        <v>3000</v>
      </c>
      <c r="K5010" s="3" t="s">
        <v>295</v>
      </c>
      <c r="L5010" s="2">
        <v>1</v>
      </c>
      <c r="M5010" s="3">
        <v>4.3098756366237434E-4</v>
      </c>
      <c r="N5010" s="3">
        <v>1.3198817846400053</v>
      </c>
      <c r="O5010" s="3">
        <v>2.9155470963982124E-3</v>
      </c>
      <c r="P5010" s="3">
        <v>1</v>
      </c>
      <c r="Q5010" s="3">
        <f t="shared" si="396"/>
        <v>2.9155470963982124E-3</v>
      </c>
      <c r="R5010" s="3">
        <v>0</v>
      </c>
      <c r="S5010" s="3">
        <v>3.9216072849317189E-4</v>
      </c>
      <c r="T5010" s="3">
        <v>1</v>
      </c>
      <c r="U5010" s="3">
        <f t="shared" si="397"/>
        <v>3.9216072849317189E-4</v>
      </c>
      <c r="V5010" s="3">
        <v>0</v>
      </c>
    </row>
    <row r="5011" spans="1:22" x14ac:dyDescent="0.25">
      <c r="A5011" s="3" t="s">
        <v>158</v>
      </c>
      <c r="B5011" s="3" t="s">
        <v>8</v>
      </c>
      <c r="C5011" s="3" t="s">
        <v>9</v>
      </c>
      <c r="D5011" s="3" t="s">
        <v>197</v>
      </c>
      <c r="E5011" s="3">
        <v>0.56000000000000005</v>
      </c>
      <c r="F5011" s="3">
        <v>0.48</v>
      </c>
      <c r="G5011" s="3" t="s">
        <v>11</v>
      </c>
      <c r="H5011" s="2">
        <v>8310</v>
      </c>
      <c r="I5011" s="3" t="s">
        <v>87</v>
      </c>
      <c r="J5011" s="2">
        <v>8310</v>
      </c>
      <c r="K5011" s="3" t="s">
        <v>237</v>
      </c>
      <c r="L5011" s="2">
        <v>1</v>
      </c>
      <c r="M5011" s="3">
        <v>1.0724172088165692E-4</v>
      </c>
      <c r="N5011" s="3">
        <v>0.36528057701272698</v>
      </c>
      <c r="O5011" s="3">
        <v>8.0535285304770827E-4</v>
      </c>
      <c r="P5011" s="3">
        <v>1</v>
      </c>
      <c r="Q5011" s="3">
        <f t="shared" si="396"/>
        <v>8.0535285304770827E-4</v>
      </c>
      <c r="R5011" s="3">
        <f t="shared" ref="R5011:R5042" si="398">Q5011</f>
        <v>8.0535285304770827E-4</v>
      </c>
      <c r="S5011" s="3">
        <v>1.0152845183329535E-4</v>
      </c>
      <c r="T5011" s="3">
        <v>1</v>
      </c>
      <c r="U5011" s="3">
        <f t="shared" si="397"/>
        <v>1.0152845183329535E-4</v>
      </c>
      <c r="V5011" s="3">
        <f t="shared" ref="V5011:V5042" si="399">U5011</f>
        <v>1.0152845183329535E-4</v>
      </c>
    </row>
    <row r="5012" spans="1:22" x14ac:dyDescent="0.25">
      <c r="A5012" s="3" t="s">
        <v>158</v>
      </c>
      <c r="B5012" s="3" t="s">
        <v>310</v>
      </c>
      <c r="C5012" s="3" t="s">
        <v>9</v>
      </c>
      <c r="D5012" s="3" t="s">
        <v>312</v>
      </c>
      <c r="E5012" s="3">
        <v>0.56000000000000005</v>
      </c>
      <c r="F5012" s="3">
        <v>0.48</v>
      </c>
      <c r="G5012" s="3" t="s">
        <v>329</v>
      </c>
      <c r="H5012" s="2">
        <v>8310</v>
      </c>
      <c r="I5012" s="3" t="s">
        <v>87</v>
      </c>
      <c r="J5012" s="2">
        <v>8310</v>
      </c>
      <c r="K5012" s="3" t="s">
        <v>315</v>
      </c>
      <c r="L5012" s="2">
        <v>1</v>
      </c>
      <c r="M5012" s="3">
        <v>1.860205546975021E-3</v>
      </c>
      <c r="N5012" s="3">
        <v>5.150634335450472</v>
      </c>
      <c r="O5012" s="3">
        <v>1.0508360723654468E-2</v>
      </c>
      <c r="P5012" s="3">
        <v>1</v>
      </c>
      <c r="Q5012" s="3">
        <f t="shared" si="396"/>
        <v>1.0508360723654468E-2</v>
      </c>
      <c r="R5012" s="3">
        <f t="shared" si="398"/>
        <v>1.0508360723654468E-2</v>
      </c>
      <c r="S5012" s="3">
        <v>1.365050884339349E-3</v>
      </c>
      <c r="T5012" s="3">
        <v>1</v>
      </c>
      <c r="U5012" s="3">
        <f t="shared" si="397"/>
        <v>1.365050884339349E-3</v>
      </c>
      <c r="V5012" s="3">
        <f t="shared" si="399"/>
        <v>1.365050884339349E-3</v>
      </c>
    </row>
    <row r="5013" spans="1:22" x14ac:dyDescent="0.25">
      <c r="A5013" s="3" t="s">
        <v>158</v>
      </c>
      <c r="B5013" s="3" t="s">
        <v>89</v>
      </c>
      <c r="C5013" s="3" t="s">
        <v>9</v>
      </c>
      <c r="D5013" s="3" t="s">
        <v>262</v>
      </c>
      <c r="E5013" s="3">
        <v>0.56000000000000005</v>
      </c>
      <c r="F5013" s="3">
        <v>0.48</v>
      </c>
      <c r="G5013" s="3" t="s">
        <v>296</v>
      </c>
      <c r="H5013" s="2">
        <v>8310</v>
      </c>
      <c r="I5013" s="3" t="s">
        <v>87</v>
      </c>
      <c r="J5013" s="2">
        <v>8310</v>
      </c>
      <c r="K5013" s="3" t="s">
        <v>265</v>
      </c>
      <c r="L5013" s="2">
        <v>2</v>
      </c>
      <c r="M5013" s="3">
        <v>1.554594689029158E-2</v>
      </c>
      <c r="N5013" s="3">
        <v>60.215862096199558</v>
      </c>
      <c r="O5013" s="3">
        <v>0.12643874533137586</v>
      </c>
      <c r="P5013" s="3">
        <v>1</v>
      </c>
      <c r="Q5013" s="3">
        <f t="shared" si="396"/>
        <v>0.12643874533137586</v>
      </c>
      <c r="R5013" s="3">
        <f t="shared" si="398"/>
        <v>0.12643874533137586</v>
      </c>
      <c r="S5013" s="3">
        <v>1.7708769485952774E-2</v>
      </c>
      <c r="T5013" s="3">
        <v>1</v>
      </c>
      <c r="U5013" s="3">
        <f t="shared" si="397"/>
        <v>1.7708769485952774E-2</v>
      </c>
      <c r="V5013" s="3">
        <f t="shared" si="399"/>
        <v>1.7708769485952774E-2</v>
      </c>
    </row>
    <row r="5014" spans="1:22" x14ac:dyDescent="0.25">
      <c r="A5014" s="3" t="s">
        <v>158</v>
      </c>
      <c r="B5014" s="3" t="s">
        <v>8</v>
      </c>
      <c r="C5014" s="3" t="s">
        <v>9</v>
      </c>
      <c r="D5014" s="3" t="s">
        <v>197</v>
      </c>
      <c r="E5014" s="3">
        <v>0.56000000000000005</v>
      </c>
      <c r="F5014" s="3">
        <v>0.48</v>
      </c>
      <c r="G5014" s="3" t="s">
        <v>11</v>
      </c>
      <c r="H5014" s="2">
        <v>8310</v>
      </c>
      <c r="I5014" s="3" t="s">
        <v>87</v>
      </c>
      <c r="J5014" s="2">
        <v>8310</v>
      </c>
      <c r="K5014" s="3" t="s">
        <v>198</v>
      </c>
      <c r="L5014" s="2">
        <v>5</v>
      </c>
      <c r="M5014" s="3">
        <v>5.613939161316972E-2</v>
      </c>
      <c r="N5014" s="3">
        <v>208.54913180905692</v>
      </c>
      <c r="O5014" s="3">
        <v>0.45974857703900268</v>
      </c>
      <c r="P5014" s="3">
        <f>1-0.712</f>
        <v>0.28800000000000003</v>
      </c>
      <c r="Q5014" s="3">
        <f t="shared" si="396"/>
        <v>0.13240759018723278</v>
      </c>
      <c r="R5014" s="3">
        <f t="shared" si="398"/>
        <v>0.13240759018723278</v>
      </c>
      <c r="S5014" s="3">
        <v>6.3857496235664821E-2</v>
      </c>
      <c r="T5014" s="3">
        <f>1-0.531</f>
        <v>0.46899999999999997</v>
      </c>
      <c r="U5014" s="3">
        <f t="shared" si="397"/>
        <v>2.99491657345268E-2</v>
      </c>
      <c r="V5014" s="3">
        <f t="shared" si="399"/>
        <v>2.99491657345268E-2</v>
      </c>
    </row>
    <row r="5015" spans="1:22" x14ac:dyDescent="0.25">
      <c r="A5015" s="3" t="s">
        <v>158</v>
      </c>
      <c r="B5015" s="3" t="s">
        <v>89</v>
      </c>
      <c r="C5015" s="3" t="s">
        <v>9</v>
      </c>
      <c r="D5015" s="3" t="s">
        <v>262</v>
      </c>
      <c r="E5015" s="3">
        <v>0.56000000000000005</v>
      </c>
      <c r="F5015" s="3">
        <v>0.48</v>
      </c>
      <c r="G5015" s="3" t="s">
        <v>277</v>
      </c>
      <c r="H5015" s="2">
        <v>8310</v>
      </c>
      <c r="I5015" s="3" t="s">
        <v>87</v>
      </c>
      <c r="J5015" s="2">
        <v>8310</v>
      </c>
      <c r="K5015" s="3" t="s">
        <v>274</v>
      </c>
      <c r="L5015" s="2">
        <v>14</v>
      </c>
      <c r="M5015" s="3">
        <v>7.1252613772674583E-2</v>
      </c>
      <c r="N5015" s="3">
        <v>290.73535630395469</v>
      </c>
      <c r="O5015" s="3">
        <v>0.63990765528261428</v>
      </c>
      <c r="P5015" s="3">
        <v>1</v>
      </c>
      <c r="Q5015" s="3">
        <f t="shared" si="396"/>
        <v>0.63990765528261428</v>
      </c>
      <c r="R5015" s="3">
        <f t="shared" si="398"/>
        <v>0.63990765528261428</v>
      </c>
      <c r="S5015" s="3">
        <v>8.6524938606967958E-2</v>
      </c>
      <c r="T5015" s="3">
        <v>1</v>
      </c>
      <c r="U5015" s="3">
        <f t="shared" si="397"/>
        <v>8.6524938606967958E-2</v>
      </c>
      <c r="V5015" s="3">
        <f t="shared" si="399"/>
        <v>8.6524938606967958E-2</v>
      </c>
    </row>
    <row r="5016" spans="1:22" x14ac:dyDescent="0.25">
      <c r="A5016" s="3" t="s">
        <v>158</v>
      </c>
      <c r="B5016" s="3" t="s">
        <v>8</v>
      </c>
      <c r="C5016" s="3" t="s">
        <v>9</v>
      </c>
      <c r="D5016" s="3" t="s">
        <v>197</v>
      </c>
      <c r="E5016" s="3">
        <v>0.56000000000000005</v>
      </c>
      <c r="F5016" s="3">
        <v>0.48</v>
      </c>
      <c r="G5016" s="3" t="s">
        <v>250</v>
      </c>
      <c r="H5016" s="2">
        <v>8310</v>
      </c>
      <c r="I5016" s="3" t="s">
        <v>87</v>
      </c>
      <c r="J5016" s="2">
        <v>8310</v>
      </c>
      <c r="K5016" s="3" t="s">
        <v>225</v>
      </c>
      <c r="L5016" s="2">
        <v>6</v>
      </c>
      <c r="M5016" s="3">
        <v>5.2735552822017348E-2</v>
      </c>
      <c r="N5016" s="3">
        <v>251.27503884652569</v>
      </c>
      <c r="O5016" s="3">
        <v>0.6438479221884007</v>
      </c>
      <c r="P5016" s="3">
        <v>1</v>
      </c>
      <c r="Q5016" s="3">
        <f t="shared" si="396"/>
        <v>0.6438479221884007</v>
      </c>
      <c r="R5016" s="3">
        <f t="shared" si="398"/>
        <v>0.6438479221884007</v>
      </c>
      <c r="S5016" s="3">
        <v>8.7172845353659614E-2</v>
      </c>
      <c r="T5016" s="3">
        <v>1</v>
      </c>
      <c r="U5016" s="3">
        <f t="shared" si="397"/>
        <v>8.7172845353659614E-2</v>
      </c>
      <c r="V5016" s="3">
        <f t="shared" si="399"/>
        <v>8.7172845353659614E-2</v>
      </c>
    </row>
    <row r="5017" spans="1:22" x14ac:dyDescent="0.25">
      <c r="A5017" s="3" t="s">
        <v>158</v>
      </c>
      <c r="B5017" s="3" t="s">
        <v>310</v>
      </c>
      <c r="C5017" s="3" t="s">
        <v>9</v>
      </c>
      <c r="D5017" s="3" t="s">
        <v>312</v>
      </c>
      <c r="E5017" s="3">
        <v>0.56000000000000005</v>
      </c>
      <c r="F5017" s="3">
        <v>0.48</v>
      </c>
      <c r="G5017" s="3" t="s">
        <v>275</v>
      </c>
      <c r="H5017" s="2">
        <v>8310</v>
      </c>
      <c r="I5017" s="3" t="s">
        <v>87</v>
      </c>
      <c r="J5017" s="2">
        <v>8310</v>
      </c>
      <c r="K5017" s="3" t="s">
        <v>276</v>
      </c>
      <c r="L5017" s="2">
        <v>8</v>
      </c>
      <c r="M5017" s="3">
        <v>0.14677846660294452</v>
      </c>
      <c r="N5017" s="3">
        <v>442.04183233997514</v>
      </c>
      <c r="O5017" s="3">
        <v>0.89784394916870414</v>
      </c>
      <c r="P5017" s="3">
        <v>1</v>
      </c>
      <c r="Q5017" s="3">
        <f t="shared" si="396"/>
        <v>0.89784394916870414</v>
      </c>
      <c r="R5017" s="3">
        <f t="shared" si="398"/>
        <v>0.89784394916870414</v>
      </c>
      <c r="S5017" s="3">
        <v>0.11865542925792355</v>
      </c>
      <c r="T5017" s="3">
        <v>1</v>
      </c>
      <c r="U5017" s="3">
        <f t="shared" si="397"/>
        <v>0.11865542925792355</v>
      </c>
      <c r="V5017" s="3">
        <f t="shared" si="399"/>
        <v>0.11865542925792355</v>
      </c>
    </row>
    <row r="5018" spans="1:22" x14ac:dyDescent="0.25">
      <c r="A5018" s="3" t="s">
        <v>158</v>
      </c>
      <c r="B5018" s="3" t="s">
        <v>89</v>
      </c>
      <c r="C5018" s="3" t="s">
        <v>9</v>
      </c>
      <c r="D5018" s="3" t="s">
        <v>262</v>
      </c>
      <c r="E5018" s="3">
        <v>0.56000000000000005</v>
      </c>
      <c r="F5018" s="3">
        <v>0.48</v>
      </c>
      <c r="G5018" s="3" t="s">
        <v>283</v>
      </c>
      <c r="H5018" s="2">
        <v>8310</v>
      </c>
      <c r="I5018" s="3" t="s">
        <v>87</v>
      </c>
      <c r="J5018" s="2">
        <v>8310</v>
      </c>
      <c r="K5018" s="3" t="s">
        <v>284</v>
      </c>
      <c r="L5018" s="2">
        <v>11</v>
      </c>
      <c r="M5018" s="3">
        <v>0.10493289685159865</v>
      </c>
      <c r="N5018" s="3">
        <v>430.68275156356395</v>
      </c>
      <c r="O5018" s="3">
        <v>1.0409833317118331</v>
      </c>
      <c r="P5018" s="3">
        <v>1</v>
      </c>
      <c r="Q5018" s="3">
        <f t="shared" si="396"/>
        <v>1.0409833317118331</v>
      </c>
      <c r="R5018" s="3">
        <f t="shared" si="398"/>
        <v>1.0409833317118331</v>
      </c>
      <c r="S5018" s="3">
        <v>0.13887873046025195</v>
      </c>
      <c r="T5018" s="3">
        <v>1</v>
      </c>
      <c r="U5018" s="3">
        <f t="shared" si="397"/>
        <v>0.13887873046025195</v>
      </c>
      <c r="V5018" s="3">
        <f t="shared" si="399"/>
        <v>0.13887873046025195</v>
      </c>
    </row>
    <row r="5019" spans="1:22" x14ac:dyDescent="0.25">
      <c r="A5019" s="3" t="s">
        <v>158</v>
      </c>
      <c r="B5019" s="3" t="s">
        <v>8</v>
      </c>
      <c r="C5019" s="3" t="s">
        <v>9</v>
      </c>
      <c r="D5019" s="3" t="s">
        <v>197</v>
      </c>
      <c r="E5019" s="3">
        <v>0.56000000000000005</v>
      </c>
      <c r="F5019" s="3">
        <v>0.48</v>
      </c>
      <c r="G5019" s="3" t="s">
        <v>250</v>
      </c>
      <c r="H5019" s="2">
        <v>8310</v>
      </c>
      <c r="I5019" s="3" t="s">
        <v>87</v>
      </c>
      <c r="J5019" s="2">
        <v>8310</v>
      </c>
      <c r="K5019" s="3" t="s">
        <v>205</v>
      </c>
      <c r="L5019" s="2">
        <v>15</v>
      </c>
      <c r="M5019" s="3">
        <v>0.38552758357029471</v>
      </c>
      <c r="N5019" s="3">
        <v>1507.7083698766762</v>
      </c>
      <c r="O5019" s="3">
        <v>3.0954353593419479</v>
      </c>
      <c r="P5019" s="3">
        <f>1-0.712</f>
        <v>0.28800000000000003</v>
      </c>
      <c r="Q5019" s="3">
        <f t="shared" si="396"/>
        <v>0.89148538349048112</v>
      </c>
      <c r="R5019" s="3">
        <f t="shared" si="398"/>
        <v>0.89148538349048112</v>
      </c>
      <c r="S5019" s="3">
        <v>0.41384610137883149</v>
      </c>
      <c r="T5019" s="3">
        <f>1-0.531</f>
        <v>0.46899999999999997</v>
      </c>
      <c r="U5019" s="3">
        <f t="shared" si="397"/>
        <v>0.19409382154667196</v>
      </c>
      <c r="V5019" s="3">
        <f t="shared" si="399"/>
        <v>0.19409382154667196</v>
      </c>
    </row>
    <row r="5020" spans="1:22" x14ac:dyDescent="0.25">
      <c r="A5020" s="3" t="s">
        <v>158</v>
      </c>
      <c r="B5020" s="3" t="s">
        <v>351</v>
      </c>
      <c r="C5020" s="3" t="s">
        <v>352</v>
      </c>
      <c r="D5020" s="3" t="s">
        <v>353</v>
      </c>
      <c r="E5020" s="3">
        <v>0.36</v>
      </c>
      <c r="F5020" s="3">
        <v>0.57999999999999996</v>
      </c>
      <c r="G5020" s="3" t="s">
        <v>290</v>
      </c>
      <c r="H5020" s="2">
        <v>8310</v>
      </c>
      <c r="I5020" s="3" t="s">
        <v>87</v>
      </c>
      <c r="J5020" s="2">
        <v>8310</v>
      </c>
      <c r="K5020" s="3" t="s">
        <v>354</v>
      </c>
      <c r="L5020" s="2">
        <v>3</v>
      </c>
      <c r="M5020" s="3">
        <v>0.16836429776742567</v>
      </c>
      <c r="N5020" s="3">
        <v>661.48787758327035</v>
      </c>
      <c r="O5020" s="3">
        <v>1.5391636434836657</v>
      </c>
      <c r="P5020" s="3">
        <v>1</v>
      </c>
      <c r="Q5020" s="3">
        <f t="shared" si="396"/>
        <v>1.5391636434836657</v>
      </c>
      <c r="R5020" s="3">
        <f t="shared" si="398"/>
        <v>1.5391636434836657</v>
      </c>
      <c r="S5020" s="3">
        <v>0.21724804514777052</v>
      </c>
      <c r="T5020" s="3">
        <v>1</v>
      </c>
      <c r="U5020" s="3">
        <f t="shared" si="397"/>
        <v>0.21724804514777052</v>
      </c>
      <c r="V5020" s="3">
        <f t="shared" si="399"/>
        <v>0.21724804514777052</v>
      </c>
    </row>
    <row r="5021" spans="1:22" x14ac:dyDescent="0.25">
      <c r="A5021" s="3" t="s">
        <v>158</v>
      </c>
      <c r="B5021" s="3" t="s">
        <v>310</v>
      </c>
      <c r="C5021" s="3" t="s">
        <v>9</v>
      </c>
      <c r="D5021" s="3" t="s">
        <v>312</v>
      </c>
      <c r="E5021" s="3">
        <v>0.56000000000000005</v>
      </c>
      <c r="F5021" s="3">
        <v>0.48</v>
      </c>
      <c r="G5021" s="3" t="s">
        <v>264</v>
      </c>
      <c r="H5021" s="2">
        <v>8310</v>
      </c>
      <c r="I5021" s="3" t="s">
        <v>87</v>
      </c>
      <c r="J5021" s="2">
        <v>8310</v>
      </c>
      <c r="K5021" s="3" t="s">
        <v>264</v>
      </c>
      <c r="L5021" s="2">
        <v>6</v>
      </c>
      <c r="M5021" s="3">
        <v>0.20791395654149955</v>
      </c>
      <c r="N5021" s="3">
        <v>721.38515690384827</v>
      </c>
      <c r="O5021" s="3">
        <v>1.6084443477482027</v>
      </c>
      <c r="P5021" s="3">
        <v>1</v>
      </c>
      <c r="Q5021" s="3">
        <f t="shared" si="396"/>
        <v>1.6084443477482027</v>
      </c>
      <c r="R5021" s="3">
        <f t="shared" si="398"/>
        <v>1.6084443477482027</v>
      </c>
      <c r="S5021" s="3">
        <v>0.20591341277933173</v>
      </c>
      <c r="T5021" s="3">
        <v>1</v>
      </c>
      <c r="U5021" s="3">
        <f t="shared" si="397"/>
        <v>0.20591341277933173</v>
      </c>
      <c r="V5021" s="3">
        <f t="shared" si="399"/>
        <v>0.20591341277933173</v>
      </c>
    </row>
    <row r="5022" spans="1:22" x14ac:dyDescent="0.25">
      <c r="A5022" s="3" t="s">
        <v>158</v>
      </c>
      <c r="B5022" s="3" t="s">
        <v>8</v>
      </c>
      <c r="C5022" s="3" t="s">
        <v>9</v>
      </c>
      <c r="D5022" s="3" t="s">
        <v>197</v>
      </c>
      <c r="E5022" s="3">
        <v>0.56000000000000005</v>
      </c>
      <c r="F5022" s="3">
        <v>0.48</v>
      </c>
      <c r="G5022" s="3" t="s">
        <v>11</v>
      </c>
      <c r="H5022" s="2">
        <v>8310</v>
      </c>
      <c r="I5022" s="3" t="s">
        <v>87</v>
      </c>
      <c r="J5022" s="2">
        <v>8310</v>
      </c>
      <c r="K5022" s="3" t="s">
        <v>13</v>
      </c>
      <c r="L5022" s="2">
        <v>5</v>
      </c>
      <c r="M5022" s="3">
        <v>0.32124040826634204</v>
      </c>
      <c r="N5022" s="3">
        <v>1072.8320372915364</v>
      </c>
      <c r="O5022" s="3">
        <v>2.1713301168670154</v>
      </c>
      <c r="P5022" s="3">
        <v>1</v>
      </c>
      <c r="Q5022" s="3">
        <f t="shared" si="396"/>
        <v>2.1713301168670154</v>
      </c>
      <c r="R5022" s="3">
        <f t="shared" si="398"/>
        <v>2.1713301168670154</v>
      </c>
      <c r="S5022" s="3">
        <v>0.26425706938097221</v>
      </c>
      <c r="T5022" s="3">
        <v>1</v>
      </c>
      <c r="U5022" s="3">
        <f t="shared" si="397"/>
        <v>0.26425706938097221</v>
      </c>
      <c r="V5022" s="3">
        <f t="shared" si="399"/>
        <v>0.26425706938097221</v>
      </c>
    </row>
    <row r="5023" spans="1:22" x14ac:dyDescent="0.25">
      <c r="A5023" s="3" t="s">
        <v>158</v>
      </c>
      <c r="B5023" s="3" t="s">
        <v>351</v>
      </c>
      <c r="C5023" s="3" t="s">
        <v>352</v>
      </c>
      <c r="D5023" s="3" t="s">
        <v>353</v>
      </c>
      <c r="E5023" s="3">
        <v>0.36</v>
      </c>
      <c r="F5023" s="3">
        <v>0.57999999999999996</v>
      </c>
      <c r="G5023" s="3" t="s">
        <v>283</v>
      </c>
      <c r="H5023" s="2">
        <v>8310</v>
      </c>
      <c r="I5023" s="3" t="s">
        <v>87</v>
      </c>
      <c r="J5023" s="2">
        <v>8310</v>
      </c>
      <c r="K5023" s="3" t="s">
        <v>355</v>
      </c>
      <c r="L5023" s="2">
        <v>3</v>
      </c>
      <c r="M5023" s="3">
        <v>0.29968187813279867</v>
      </c>
      <c r="N5023" s="3">
        <v>1177.3484669533468</v>
      </c>
      <c r="O5023" s="3">
        <v>2.7397728801303463</v>
      </c>
      <c r="P5023" s="3">
        <v>1</v>
      </c>
      <c r="Q5023" s="3">
        <f t="shared" si="396"/>
        <v>2.7397728801303463</v>
      </c>
      <c r="R5023" s="3">
        <f t="shared" si="398"/>
        <v>2.7397728801303463</v>
      </c>
      <c r="S5023" s="3">
        <v>0.38670016519107603</v>
      </c>
      <c r="T5023" s="3">
        <v>1</v>
      </c>
      <c r="U5023" s="3">
        <f t="shared" si="397"/>
        <v>0.38670016519107603</v>
      </c>
      <c r="V5023" s="3">
        <f t="shared" si="399"/>
        <v>0.38670016519107603</v>
      </c>
    </row>
    <row r="5024" spans="1:22" x14ac:dyDescent="0.25">
      <c r="A5024" s="3" t="s">
        <v>158</v>
      </c>
      <c r="B5024" s="3" t="s">
        <v>351</v>
      </c>
      <c r="C5024" s="3" t="s">
        <v>352</v>
      </c>
      <c r="D5024" s="3" t="s">
        <v>353</v>
      </c>
      <c r="E5024" s="3">
        <v>0.36</v>
      </c>
      <c r="F5024" s="3">
        <v>0.57999999999999996</v>
      </c>
      <c r="G5024" s="3" t="s">
        <v>283</v>
      </c>
      <c r="H5024" s="2">
        <v>8310</v>
      </c>
      <c r="I5024" s="3" t="s">
        <v>87</v>
      </c>
      <c r="J5024" s="2">
        <v>8310</v>
      </c>
      <c r="K5024" s="3" t="s">
        <v>287</v>
      </c>
      <c r="L5024" s="2">
        <v>4</v>
      </c>
      <c r="M5024" s="3">
        <v>0.49742864082665306</v>
      </c>
      <c r="N5024" s="3">
        <v>1911.7033922371834</v>
      </c>
      <c r="O5024" s="3">
        <v>3.983363722097387</v>
      </c>
      <c r="P5024" s="3">
        <v>1</v>
      </c>
      <c r="Q5024" s="3">
        <f t="shared" si="396"/>
        <v>3.983363722097387</v>
      </c>
      <c r="R5024" s="3">
        <f t="shared" si="398"/>
        <v>3.983363722097387</v>
      </c>
      <c r="S5024" s="3">
        <v>0.57118238271942745</v>
      </c>
      <c r="T5024" s="3">
        <v>1</v>
      </c>
      <c r="U5024" s="3">
        <f t="shared" si="397"/>
        <v>0.57118238271942745</v>
      </c>
      <c r="V5024" s="3">
        <f t="shared" si="399"/>
        <v>0.57118238271942745</v>
      </c>
    </row>
    <row r="5025" spans="1:22" x14ac:dyDescent="0.25">
      <c r="A5025" s="3" t="s">
        <v>158</v>
      </c>
      <c r="B5025" s="3" t="s">
        <v>89</v>
      </c>
      <c r="C5025" s="3" t="s">
        <v>9</v>
      </c>
      <c r="D5025" s="3" t="s">
        <v>262</v>
      </c>
      <c r="E5025" s="3">
        <v>0.56000000000000005</v>
      </c>
      <c r="F5025" s="3">
        <v>0.48</v>
      </c>
      <c r="G5025" s="3" t="s">
        <v>294</v>
      </c>
      <c r="H5025" s="2">
        <v>8310</v>
      </c>
      <c r="I5025" s="3" t="s">
        <v>87</v>
      </c>
      <c r="J5025" s="2">
        <v>8310</v>
      </c>
      <c r="K5025" s="3" t="s">
        <v>295</v>
      </c>
      <c r="L5025" s="2">
        <v>6</v>
      </c>
      <c r="M5025" s="3">
        <v>0.56040526779779953</v>
      </c>
      <c r="N5025" s="3">
        <v>2176.4745501157631</v>
      </c>
      <c r="O5025" s="3">
        <v>4.7870059258387236</v>
      </c>
      <c r="P5025" s="3">
        <v>1</v>
      </c>
      <c r="Q5025" s="3">
        <f t="shared" si="396"/>
        <v>4.7870059258387236</v>
      </c>
      <c r="R5025" s="3">
        <f t="shared" si="398"/>
        <v>4.7870059258387236</v>
      </c>
      <c r="S5025" s="3">
        <v>0.64389822434473243</v>
      </c>
      <c r="T5025" s="3">
        <v>1</v>
      </c>
      <c r="U5025" s="3">
        <f t="shared" si="397"/>
        <v>0.64389822434473243</v>
      </c>
      <c r="V5025" s="3">
        <f t="shared" si="399"/>
        <v>0.64389822434473243</v>
      </c>
    </row>
    <row r="5026" spans="1:22" x14ac:dyDescent="0.25">
      <c r="A5026" s="3" t="s">
        <v>158</v>
      </c>
      <c r="B5026" s="3" t="s">
        <v>351</v>
      </c>
      <c r="C5026" s="3" t="s">
        <v>352</v>
      </c>
      <c r="D5026" s="3" t="s">
        <v>353</v>
      </c>
      <c r="E5026" s="3">
        <v>0.36</v>
      </c>
      <c r="F5026" s="3">
        <v>0.57999999999999996</v>
      </c>
      <c r="G5026" s="3" t="s">
        <v>272</v>
      </c>
      <c r="H5026" s="2">
        <v>8310</v>
      </c>
      <c r="I5026" s="3" t="s">
        <v>87</v>
      </c>
      <c r="J5026" s="2">
        <v>8310</v>
      </c>
      <c r="K5026" s="3" t="s">
        <v>272</v>
      </c>
      <c r="L5026" s="2">
        <v>8</v>
      </c>
      <c r="M5026" s="3">
        <v>0.68581789762886136</v>
      </c>
      <c r="N5026" s="3">
        <v>2543.6433610839631</v>
      </c>
      <c r="O5026" s="3">
        <v>5.2545992997155739</v>
      </c>
      <c r="P5026" s="3">
        <v>1</v>
      </c>
      <c r="Q5026" s="3">
        <f t="shared" si="396"/>
        <v>5.2545992997155739</v>
      </c>
      <c r="R5026" s="3">
        <f t="shared" si="398"/>
        <v>5.2545992997155739</v>
      </c>
      <c r="S5026" s="3">
        <v>0.74094045304193223</v>
      </c>
      <c r="T5026" s="3">
        <v>1</v>
      </c>
      <c r="U5026" s="3">
        <f t="shared" si="397"/>
        <v>0.74094045304193223</v>
      </c>
      <c r="V5026" s="3">
        <f t="shared" si="399"/>
        <v>0.74094045304193223</v>
      </c>
    </row>
    <row r="5027" spans="1:22" x14ac:dyDescent="0.25">
      <c r="A5027" s="3" t="s">
        <v>158</v>
      </c>
      <c r="B5027" s="3" t="s">
        <v>89</v>
      </c>
      <c r="C5027" s="3" t="s">
        <v>9</v>
      </c>
      <c r="D5027" s="3" t="s">
        <v>262</v>
      </c>
      <c r="E5027" s="3">
        <v>0.56000000000000005</v>
      </c>
      <c r="F5027" s="3">
        <v>0.48</v>
      </c>
      <c r="G5027" s="3" t="s">
        <v>264</v>
      </c>
      <c r="H5027" s="2">
        <v>8310</v>
      </c>
      <c r="I5027" s="3" t="s">
        <v>87</v>
      </c>
      <c r="J5027" s="2">
        <v>8310</v>
      </c>
      <c r="K5027" s="3" t="s">
        <v>264</v>
      </c>
      <c r="L5027" s="2">
        <v>24</v>
      </c>
      <c r="M5027" s="3">
        <v>1.4253161850969989</v>
      </c>
      <c r="N5027" s="3">
        <v>4723.4297556246311</v>
      </c>
      <c r="O5027" s="3">
        <v>9.9873690359141118</v>
      </c>
      <c r="P5027" s="3">
        <v>1</v>
      </c>
      <c r="Q5027" s="3">
        <f t="shared" si="396"/>
        <v>9.9873690359141118</v>
      </c>
      <c r="R5027" s="3">
        <f t="shared" si="398"/>
        <v>9.9873690359141118</v>
      </c>
      <c r="S5027" s="3">
        <v>1.3624281904017643</v>
      </c>
      <c r="T5027" s="3">
        <v>1</v>
      </c>
      <c r="U5027" s="3">
        <f t="shared" si="397"/>
        <v>1.3624281904017643</v>
      </c>
      <c r="V5027" s="3">
        <f t="shared" si="399"/>
        <v>1.3624281904017643</v>
      </c>
    </row>
    <row r="5028" spans="1:22" x14ac:dyDescent="0.25">
      <c r="A5028" s="3" t="s">
        <v>158</v>
      </c>
      <c r="B5028" s="3" t="s">
        <v>8</v>
      </c>
      <c r="C5028" s="3" t="s">
        <v>9</v>
      </c>
      <c r="D5028" s="3" t="s">
        <v>197</v>
      </c>
      <c r="E5028" s="3">
        <v>0.56000000000000005</v>
      </c>
      <c r="F5028" s="3">
        <v>0.48</v>
      </c>
      <c r="G5028" s="3" t="s">
        <v>163</v>
      </c>
      <c r="H5028" s="2">
        <v>8310</v>
      </c>
      <c r="I5028" s="3" t="s">
        <v>87</v>
      </c>
      <c r="J5028" s="2">
        <v>8310</v>
      </c>
      <c r="K5028" s="3" t="s">
        <v>164</v>
      </c>
      <c r="L5028" s="2">
        <v>8</v>
      </c>
      <c r="M5028" s="3">
        <v>1.8940679225341917</v>
      </c>
      <c r="N5028" s="3">
        <v>7330.3928239749248</v>
      </c>
      <c r="O5028" s="3">
        <v>15.597430844846286</v>
      </c>
      <c r="P5028" s="3">
        <v>1</v>
      </c>
      <c r="Q5028" s="3">
        <f t="shared" si="396"/>
        <v>15.597430844846286</v>
      </c>
      <c r="R5028" s="3">
        <f t="shared" si="398"/>
        <v>15.597430844846286</v>
      </c>
      <c r="S5028" s="3">
        <v>2.2611963215273794</v>
      </c>
      <c r="T5028" s="3">
        <v>1</v>
      </c>
      <c r="U5028" s="3">
        <f t="shared" si="397"/>
        <v>2.2611963215273794</v>
      </c>
      <c r="V5028" s="3">
        <f t="shared" si="399"/>
        <v>2.2611963215273794</v>
      </c>
    </row>
    <row r="5029" spans="1:22" x14ac:dyDescent="0.25">
      <c r="A5029" s="3" t="s">
        <v>158</v>
      </c>
      <c r="B5029" s="3" t="s">
        <v>8</v>
      </c>
      <c r="C5029" s="3" t="s">
        <v>9</v>
      </c>
      <c r="D5029" s="3" t="s">
        <v>197</v>
      </c>
      <c r="E5029" s="3">
        <v>0.56000000000000005</v>
      </c>
      <c r="F5029" s="3">
        <v>0.48</v>
      </c>
      <c r="G5029" s="3" t="s">
        <v>183</v>
      </c>
      <c r="H5029" s="2">
        <v>8310</v>
      </c>
      <c r="I5029" s="3" t="s">
        <v>87</v>
      </c>
      <c r="J5029" s="2">
        <v>8310</v>
      </c>
      <c r="K5029" s="3" t="s">
        <v>199</v>
      </c>
      <c r="L5029" s="2">
        <v>35</v>
      </c>
      <c r="M5029" s="3">
        <v>12.842538160345599</v>
      </c>
      <c r="N5029" s="3">
        <v>54743.27261061527</v>
      </c>
      <c r="O5029" s="3">
        <v>113.08236579174674</v>
      </c>
      <c r="P5029" s="3">
        <f>1-0.712</f>
        <v>0.28800000000000003</v>
      </c>
      <c r="Q5029" s="3">
        <f t="shared" si="396"/>
        <v>32.567721348023063</v>
      </c>
      <c r="R5029" s="3">
        <f t="shared" si="398"/>
        <v>32.567721348023063</v>
      </c>
      <c r="S5029" s="3">
        <v>16.259389602032595</v>
      </c>
      <c r="T5029" s="3">
        <f>1-0.531</f>
        <v>0.46899999999999997</v>
      </c>
      <c r="U5029" s="3">
        <f t="shared" si="397"/>
        <v>7.6256537233532864</v>
      </c>
      <c r="V5029" s="3">
        <f t="shared" si="399"/>
        <v>7.6256537233532864</v>
      </c>
    </row>
    <row r="5030" spans="1:22" x14ac:dyDescent="0.25">
      <c r="A5030" s="3" t="s">
        <v>158</v>
      </c>
      <c r="B5030" s="3" t="s">
        <v>8</v>
      </c>
      <c r="C5030" s="3" t="s">
        <v>9</v>
      </c>
      <c r="D5030" s="3" t="s">
        <v>197</v>
      </c>
      <c r="E5030" s="3">
        <v>0.56000000000000005</v>
      </c>
      <c r="F5030" s="3">
        <v>0.48</v>
      </c>
      <c r="G5030" s="3" t="s">
        <v>19</v>
      </c>
      <c r="H5030" s="2">
        <v>8310</v>
      </c>
      <c r="I5030" s="3" t="s">
        <v>87</v>
      </c>
      <c r="J5030" s="2">
        <v>8310</v>
      </c>
      <c r="K5030" s="3" t="s">
        <v>168</v>
      </c>
      <c r="L5030" s="2">
        <v>43</v>
      </c>
      <c r="M5030" s="3">
        <v>17.853323726526906</v>
      </c>
      <c r="N5030" s="3">
        <v>72410.958517033097</v>
      </c>
      <c r="O5030" s="3">
        <v>148.23491963501314</v>
      </c>
      <c r="P5030" s="3">
        <f>1-0.712</f>
        <v>0.28800000000000003</v>
      </c>
      <c r="Q5030" s="3">
        <f t="shared" si="396"/>
        <v>42.691656854883789</v>
      </c>
      <c r="R5030" s="3">
        <f t="shared" si="398"/>
        <v>42.691656854883789</v>
      </c>
      <c r="S5030" s="3">
        <v>20.799759731881824</v>
      </c>
      <c r="T5030" s="3">
        <f>1-0.531</f>
        <v>0.46899999999999997</v>
      </c>
      <c r="U5030" s="3">
        <f t="shared" si="397"/>
        <v>9.7550873142525756</v>
      </c>
      <c r="V5030" s="3">
        <f t="shared" si="399"/>
        <v>9.7550873142525756</v>
      </c>
    </row>
    <row r="5031" spans="1:22" x14ac:dyDescent="0.25">
      <c r="A5031" s="3" t="s">
        <v>158</v>
      </c>
      <c r="B5031" s="3" t="s">
        <v>310</v>
      </c>
      <c r="C5031" s="3" t="s">
        <v>9</v>
      </c>
      <c r="D5031" s="3" t="s">
        <v>197</v>
      </c>
      <c r="E5031" s="3">
        <v>0.56000000000000005</v>
      </c>
      <c r="F5031" s="3">
        <v>0.48</v>
      </c>
      <c r="G5031" s="3" t="s">
        <v>19</v>
      </c>
      <c r="H5031" s="2">
        <v>8310</v>
      </c>
      <c r="I5031" s="3" t="s">
        <v>87</v>
      </c>
      <c r="J5031" s="2">
        <v>8310</v>
      </c>
      <c r="K5031" s="3" t="s">
        <v>19</v>
      </c>
      <c r="L5031" s="2">
        <v>36</v>
      </c>
      <c r="M5031" s="3">
        <v>10.096026975130412</v>
      </c>
      <c r="N5031" s="3">
        <v>35925.311401598752</v>
      </c>
      <c r="O5031" s="3">
        <v>72.421507898030569</v>
      </c>
      <c r="P5031" s="3">
        <v>1</v>
      </c>
      <c r="Q5031" s="3">
        <f t="shared" si="396"/>
        <v>72.421507898030569</v>
      </c>
      <c r="R5031" s="3">
        <f t="shared" si="398"/>
        <v>72.421507898030569</v>
      </c>
      <c r="S5031" s="3">
        <v>10.134162285764997</v>
      </c>
      <c r="T5031" s="3">
        <v>1</v>
      </c>
      <c r="U5031" s="3">
        <f t="shared" si="397"/>
        <v>10.134162285764997</v>
      </c>
      <c r="V5031" s="3">
        <f t="shared" si="399"/>
        <v>10.134162285764997</v>
      </c>
    </row>
    <row r="5032" spans="1:22" x14ac:dyDescent="0.25">
      <c r="A5032" s="3" t="s">
        <v>158</v>
      </c>
      <c r="B5032" s="3" t="s">
        <v>8</v>
      </c>
      <c r="C5032" s="3" t="s">
        <v>9</v>
      </c>
      <c r="D5032" s="3" t="s">
        <v>197</v>
      </c>
      <c r="E5032" s="3">
        <v>0.56000000000000005</v>
      </c>
      <c r="F5032" s="3">
        <v>0.48</v>
      </c>
      <c r="G5032" s="3" t="s">
        <v>19</v>
      </c>
      <c r="H5032" s="2">
        <v>8310</v>
      </c>
      <c r="I5032" s="3" t="s">
        <v>87</v>
      </c>
      <c r="J5032" s="2">
        <v>8310</v>
      </c>
      <c r="K5032" s="3" t="s">
        <v>19</v>
      </c>
      <c r="L5032" s="2">
        <v>33</v>
      </c>
      <c r="M5032" s="3">
        <v>10.761652312571643</v>
      </c>
      <c r="N5032" s="3">
        <v>41865.280857804901</v>
      </c>
      <c r="O5032" s="3">
        <v>86.177814336453068</v>
      </c>
      <c r="P5032" s="3">
        <v>1</v>
      </c>
      <c r="Q5032" s="3">
        <f t="shared" si="396"/>
        <v>86.177814336453068</v>
      </c>
      <c r="R5032" s="3">
        <f t="shared" si="398"/>
        <v>86.177814336453068</v>
      </c>
      <c r="S5032" s="3">
        <v>12.198972702333057</v>
      </c>
      <c r="T5032" s="3">
        <v>1</v>
      </c>
      <c r="U5032" s="3">
        <f t="shared" si="397"/>
        <v>12.198972702333057</v>
      </c>
      <c r="V5032" s="3">
        <f t="shared" si="399"/>
        <v>12.198972702333057</v>
      </c>
    </row>
    <row r="5033" spans="1:22" x14ac:dyDescent="0.25">
      <c r="A5033" s="3" t="s">
        <v>158</v>
      </c>
      <c r="B5033" s="3" t="s">
        <v>8</v>
      </c>
      <c r="C5033" s="3" t="s">
        <v>9</v>
      </c>
      <c r="D5033" s="3" t="s">
        <v>197</v>
      </c>
      <c r="E5033" s="3">
        <v>0.56000000000000005</v>
      </c>
      <c r="F5033" s="3">
        <v>0.48</v>
      </c>
      <c r="G5033" s="3" t="s">
        <v>183</v>
      </c>
      <c r="H5033" s="2">
        <v>8310</v>
      </c>
      <c r="I5033" s="3" t="s">
        <v>87</v>
      </c>
      <c r="J5033" s="2">
        <v>8310</v>
      </c>
      <c r="K5033" s="3" t="s">
        <v>169</v>
      </c>
      <c r="L5033" s="2">
        <v>48</v>
      </c>
      <c r="M5033" s="3">
        <v>13.595023932448266</v>
      </c>
      <c r="N5033" s="3">
        <v>61052.867557957288</v>
      </c>
      <c r="O5033" s="3">
        <v>131.46039733826538</v>
      </c>
      <c r="P5033" s="3">
        <v>1</v>
      </c>
      <c r="Q5033" s="3">
        <f t="shared" si="396"/>
        <v>131.46039733826538</v>
      </c>
      <c r="R5033" s="3">
        <f t="shared" si="398"/>
        <v>131.46039733826538</v>
      </c>
      <c r="S5033" s="3">
        <v>18.577510833999899</v>
      </c>
      <c r="T5033" s="3">
        <v>1</v>
      </c>
      <c r="U5033" s="3">
        <f t="shared" si="397"/>
        <v>18.577510833999899</v>
      </c>
      <c r="V5033" s="3">
        <f t="shared" si="399"/>
        <v>18.577510833999899</v>
      </c>
    </row>
    <row r="5034" spans="1:22" x14ac:dyDescent="0.25">
      <c r="A5034" s="3" t="s">
        <v>158</v>
      </c>
      <c r="B5034" s="3" t="s">
        <v>8</v>
      </c>
      <c r="C5034" s="3" t="s">
        <v>9</v>
      </c>
      <c r="D5034" s="3" t="s">
        <v>10</v>
      </c>
      <c r="E5034" s="3">
        <v>0.56000000000000005</v>
      </c>
      <c r="F5034" s="3">
        <v>0.48</v>
      </c>
      <c r="G5034" s="3" t="s">
        <v>184</v>
      </c>
      <c r="H5034" s="2">
        <v>8310</v>
      </c>
      <c r="I5034" s="3" t="s">
        <v>87</v>
      </c>
      <c r="J5034" s="2">
        <v>8310</v>
      </c>
      <c r="K5034" s="3" t="s">
        <v>170</v>
      </c>
      <c r="L5034" s="2">
        <v>84</v>
      </c>
      <c r="M5034" s="3">
        <v>36.174040335562779</v>
      </c>
      <c r="N5034" s="3">
        <v>145025.21743112989</v>
      </c>
      <c r="O5034" s="3">
        <v>282.55656137703045</v>
      </c>
      <c r="P5034" s="3">
        <v>1</v>
      </c>
      <c r="Q5034" s="3">
        <f t="shared" si="396"/>
        <v>282.55656137703045</v>
      </c>
      <c r="R5034" s="3">
        <f t="shared" si="398"/>
        <v>282.55656137703045</v>
      </c>
      <c r="S5034" s="3">
        <v>39.843647474679081</v>
      </c>
      <c r="T5034" s="3">
        <v>1</v>
      </c>
      <c r="U5034" s="3">
        <f t="shared" si="397"/>
        <v>39.843647474679081</v>
      </c>
      <c r="V5034" s="3">
        <f t="shared" si="399"/>
        <v>39.843647474679081</v>
      </c>
    </row>
    <row r="5035" spans="1:22" x14ac:dyDescent="0.25">
      <c r="A5035" s="3" t="s">
        <v>158</v>
      </c>
      <c r="B5035" s="3" t="s">
        <v>310</v>
      </c>
      <c r="C5035" s="3" t="s">
        <v>9</v>
      </c>
      <c r="D5035" s="3" t="s">
        <v>312</v>
      </c>
      <c r="E5035" s="3">
        <v>0.56000000000000005</v>
      </c>
      <c r="F5035" s="3">
        <v>0.48</v>
      </c>
      <c r="G5035" s="3" t="s">
        <v>17</v>
      </c>
      <c r="H5035" s="2">
        <v>8320</v>
      </c>
      <c r="I5035" s="3" t="s">
        <v>58</v>
      </c>
      <c r="J5035" s="2">
        <v>2000</v>
      </c>
      <c r="K5035" s="3" t="s">
        <v>276</v>
      </c>
      <c r="L5035" s="2">
        <v>10</v>
      </c>
      <c r="M5035" s="3">
        <v>2.1197933296208142E-3</v>
      </c>
      <c r="N5035" s="3">
        <v>4.6175590246470088</v>
      </c>
      <c r="O5035" s="3">
        <v>9.7523826509493677E-3</v>
      </c>
      <c r="P5035" s="3">
        <v>1</v>
      </c>
      <c r="Q5035" s="3">
        <f t="shared" si="396"/>
        <v>9.7523826509493677E-3</v>
      </c>
      <c r="R5035" s="4">
        <f t="shared" si="398"/>
        <v>9.7523826509493677E-3</v>
      </c>
      <c r="S5035" s="3">
        <v>1.1203613918446338E-3</v>
      </c>
      <c r="T5035" s="3">
        <v>1</v>
      </c>
      <c r="U5035" s="3">
        <f t="shared" si="397"/>
        <v>1.1203613918446338E-3</v>
      </c>
      <c r="V5035" s="3">
        <f t="shared" si="399"/>
        <v>1.1203613918446338E-3</v>
      </c>
    </row>
    <row r="5036" spans="1:22" x14ac:dyDescent="0.25">
      <c r="A5036" s="3" t="s">
        <v>158</v>
      </c>
      <c r="B5036" s="3" t="s">
        <v>310</v>
      </c>
      <c r="C5036" s="3" t="s">
        <v>9</v>
      </c>
      <c r="D5036" s="3" t="s">
        <v>197</v>
      </c>
      <c r="E5036" s="3">
        <v>0.56000000000000005</v>
      </c>
      <c r="F5036" s="3">
        <v>0.48</v>
      </c>
      <c r="G5036" s="3" t="s">
        <v>17</v>
      </c>
      <c r="H5036" s="2">
        <v>8320</v>
      </c>
      <c r="I5036" s="3" t="s">
        <v>58</v>
      </c>
      <c r="J5036" s="2">
        <v>2000</v>
      </c>
      <c r="K5036" s="3" t="s">
        <v>319</v>
      </c>
      <c r="L5036" s="2">
        <v>3</v>
      </c>
      <c r="M5036" s="3">
        <v>2.6097670205999028E-4</v>
      </c>
      <c r="N5036" s="3">
        <v>0.36481419451437314</v>
      </c>
      <c r="O5036" s="3">
        <v>7.3879923476488543E-4</v>
      </c>
      <c r="P5036" s="3">
        <v>1</v>
      </c>
      <c r="Q5036" s="3">
        <f t="shared" si="396"/>
        <v>7.3879923476488543E-4</v>
      </c>
      <c r="R5036" s="4">
        <f t="shared" si="398"/>
        <v>7.3879923476488543E-4</v>
      </c>
      <c r="S5036" s="3">
        <v>6.6967980962191412E-5</v>
      </c>
      <c r="T5036" s="3">
        <v>1</v>
      </c>
      <c r="U5036" s="3">
        <f t="shared" si="397"/>
        <v>6.6967980962191412E-5</v>
      </c>
      <c r="V5036" s="3">
        <f t="shared" si="399"/>
        <v>6.6967980962191412E-5</v>
      </c>
    </row>
    <row r="5037" spans="1:22" x14ac:dyDescent="0.25">
      <c r="A5037" s="3" t="s">
        <v>158</v>
      </c>
      <c r="B5037" s="3" t="s">
        <v>310</v>
      </c>
      <c r="C5037" s="3" t="s">
        <v>9</v>
      </c>
      <c r="D5037" s="3" t="s">
        <v>312</v>
      </c>
      <c r="E5037" s="3">
        <v>0.56000000000000005</v>
      </c>
      <c r="F5037" s="3">
        <v>0.48</v>
      </c>
      <c r="G5037" s="3" t="s">
        <v>17</v>
      </c>
      <c r="H5037" s="2">
        <v>8320</v>
      </c>
      <c r="I5037" s="3" t="s">
        <v>58</v>
      </c>
      <c r="J5037" s="2">
        <v>2000</v>
      </c>
      <c r="K5037" s="3" t="s">
        <v>264</v>
      </c>
      <c r="L5037" s="2">
        <v>21</v>
      </c>
      <c r="M5037" s="3">
        <v>3.8588635858047664E-3</v>
      </c>
      <c r="N5037" s="3">
        <v>7.1898052713902239</v>
      </c>
      <c r="O5037" s="3">
        <v>1.4174231322807184E-2</v>
      </c>
      <c r="P5037" s="3">
        <v>1</v>
      </c>
      <c r="Q5037" s="3">
        <f t="shared" si="396"/>
        <v>1.4174231322807184E-2</v>
      </c>
      <c r="R5037" s="4">
        <f t="shared" si="398"/>
        <v>1.4174231322807184E-2</v>
      </c>
      <c r="S5037" s="3">
        <v>1.7599098285972293E-3</v>
      </c>
      <c r="T5037" s="3">
        <v>1</v>
      </c>
      <c r="U5037" s="3">
        <f t="shared" si="397"/>
        <v>1.7599098285972293E-3</v>
      </c>
      <c r="V5037" s="3">
        <f t="shared" si="399"/>
        <v>1.7599098285972293E-3</v>
      </c>
    </row>
    <row r="5038" spans="1:22" x14ac:dyDescent="0.25">
      <c r="A5038" s="3" t="s">
        <v>158</v>
      </c>
      <c r="B5038" s="3" t="s">
        <v>310</v>
      </c>
      <c r="C5038" s="3" t="s">
        <v>9</v>
      </c>
      <c r="D5038" s="3" t="s">
        <v>197</v>
      </c>
      <c r="E5038" s="3">
        <v>0.56000000000000005</v>
      </c>
      <c r="F5038" s="3">
        <v>0.48</v>
      </c>
      <c r="G5038" s="3" t="s">
        <v>17</v>
      </c>
      <c r="H5038" s="2">
        <v>8320</v>
      </c>
      <c r="I5038" s="3" t="s">
        <v>58</v>
      </c>
      <c r="J5038" s="2">
        <v>2000</v>
      </c>
      <c r="K5038" s="3" t="s">
        <v>264</v>
      </c>
      <c r="L5038" s="2">
        <v>1</v>
      </c>
      <c r="M5038" s="3">
        <v>1.5872968395132681E-4</v>
      </c>
      <c r="N5038" s="3">
        <v>0.28612578636467206</v>
      </c>
      <c r="O5038" s="3">
        <v>6.1482465502623728E-4</v>
      </c>
      <c r="P5038" s="3">
        <v>1</v>
      </c>
      <c r="Q5038" s="3">
        <f t="shared" si="396"/>
        <v>6.1482465502623728E-4</v>
      </c>
      <c r="R5038" s="4">
        <f t="shared" si="398"/>
        <v>6.1482465502623728E-4</v>
      </c>
      <c r="S5038" s="3">
        <v>5.3535244347194613E-5</v>
      </c>
      <c r="T5038" s="3">
        <v>1</v>
      </c>
      <c r="U5038" s="3">
        <f t="shared" si="397"/>
        <v>5.3535244347194613E-5</v>
      </c>
      <c r="V5038" s="3">
        <f t="shared" si="399"/>
        <v>5.3535244347194613E-5</v>
      </c>
    </row>
    <row r="5039" spans="1:22" x14ac:dyDescent="0.25">
      <c r="A5039" s="3" t="s">
        <v>158</v>
      </c>
      <c r="B5039" s="3" t="s">
        <v>310</v>
      </c>
      <c r="C5039" s="3" t="s">
        <v>9</v>
      </c>
      <c r="D5039" s="3" t="s">
        <v>197</v>
      </c>
      <c r="E5039" s="3">
        <v>0.56000000000000005</v>
      </c>
      <c r="F5039" s="3">
        <v>0.48</v>
      </c>
      <c r="G5039" s="3" t="s">
        <v>183</v>
      </c>
      <c r="H5039" s="2">
        <v>8320</v>
      </c>
      <c r="I5039" s="3" t="s">
        <v>58</v>
      </c>
      <c r="J5039" s="2">
        <v>8320</v>
      </c>
      <c r="K5039" s="3" t="s">
        <v>199</v>
      </c>
      <c r="L5039" s="2">
        <v>2</v>
      </c>
      <c r="M5039" s="3">
        <v>5.3579811326981137E-4</v>
      </c>
      <c r="N5039" s="3">
        <v>1.7098241690672484</v>
      </c>
      <c r="O5039" s="3">
        <v>3.2259264780646214E-3</v>
      </c>
      <c r="P5039" s="3">
        <f>1-0.712</f>
        <v>0.28800000000000003</v>
      </c>
      <c r="Q5039" s="3">
        <f t="shared" si="396"/>
        <v>9.2906682568261103E-4</v>
      </c>
      <c r="R5039" s="3">
        <f t="shared" si="398"/>
        <v>9.2906682568261103E-4</v>
      </c>
      <c r="S5039" s="3">
        <v>4.3899226798778347E-4</v>
      </c>
      <c r="T5039" s="3">
        <f>1-0.531</f>
        <v>0.46899999999999997</v>
      </c>
      <c r="U5039" s="3">
        <f t="shared" si="397"/>
        <v>2.0588737368627043E-4</v>
      </c>
      <c r="V5039" s="3">
        <f t="shared" si="399"/>
        <v>2.0588737368627043E-4</v>
      </c>
    </row>
    <row r="5040" spans="1:22" x14ac:dyDescent="0.25">
      <c r="A5040" s="3" t="s">
        <v>158</v>
      </c>
      <c r="B5040" s="3" t="s">
        <v>8</v>
      </c>
      <c r="C5040" s="3" t="s">
        <v>9</v>
      </c>
      <c r="D5040" s="3" t="s">
        <v>197</v>
      </c>
      <c r="E5040" s="3">
        <v>0.56000000000000005</v>
      </c>
      <c r="F5040" s="3">
        <v>0.48</v>
      </c>
      <c r="G5040" s="3" t="s">
        <v>184</v>
      </c>
      <c r="H5040" s="2">
        <v>8320</v>
      </c>
      <c r="I5040" s="3" t="s">
        <v>58</v>
      </c>
      <c r="J5040" s="2">
        <v>8320</v>
      </c>
      <c r="K5040" s="3" t="s">
        <v>170</v>
      </c>
      <c r="L5040" s="2">
        <v>1</v>
      </c>
      <c r="M5040" s="3">
        <v>3.348700936184965E-4</v>
      </c>
      <c r="N5040" s="3">
        <v>1.1983832435844584</v>
      </c>
      <c r="O5040" s="3">
        <v>2.4558622593179522E-3</v>
      </c>
      <c r="P5040" s="3">
        <v>1</v>
      </c>
      <c r="Q5040" s="3">
        <f t="shared" si="396"/>
        <v>2.4558622593179522E-3</v>
      </c>
      <c r="R5040" s="3">
        <f t="shared" si="398"/>
        <v>2.4558622593179522E-3</v>
      </c>
      <c r="S5040" s="3">
        <v>3.0647976034219233E-4</v>
      </c>
      <c r="T5040" s="3">
        <v>1</v>
      </c>
      <c r="U5040" s="3">
        <f t="shared" si="397"/>
        <v>3.0647976034219233E-4</v>
      </c>
      <c r="V5040" s="3">
        <f t="shared" si="399"/>
        <v>3.0647976034219233E-4</v>
      </c>
    </row>
    <row r="5041" spans="1:22" x14ac:dyDescent="0.25">
      <c r="A5041" s="3" t="s">
        <v>158</v>
      </c>
      <c r="B5041" s="3" t="s">
        <v>8</v>
      </c>
      <c r="C5041" s="3" t="s">
        <v>9</v>
      </c>
      <c r="D5041" s="3" t="s">
        <v>197</v>
      </c>
      <c r="E5041" s="3">
        <v>0.56000000000000005</v>
      </c>
      <c r="F5041" s="3">
        <v>0.48</v>
      </c>
      <c r="G5041" s="3" t="s">
        <v>184</v>
      </c>
      <c r="H5041" s="2">
        <v>8320</v>
      </c>
      <c r="I5041" s="3" t="s">
        <v>58</v>
      </c>
      <c r="J5041" s="2">
        <v>8320</v>
      </c>
      <c r="K5041" s="3" t="s">
        <v>185</v>
      </c>
      <c r="L5041" s="2">
        <v>1</v>
      </c>
      <c r="M5041" s="3">
        <v>4.8448048503473451E-4</v>
      </c>
      <c r="N5041" s="3">
        <v>1.7337866419649404</v>
      </c>
      <c r="O5041" s="3">
        <v>3.5530713588546748E-3</v>
      </c>
      <c r="P5041" s="3">
        <v>1</v>
      </c>
      <c r="Q5041" s="3">
        <f t="shared" si="396"/>
        <v>3.5530713588546748E-3</v>
      </c>
      <c r="R5041" s="3">
        <f t="shared" si="398"/>
        <v>3.5530713588546748E-3</v>
      </c>
      <c r="S5041" s="3">
        <v>4.434061618923663E-4</v>
      </c>
      <c r="T5041" s="3">
        <v>1</v>
      </c>
      <c r="U5041" s="3">
        <f t="shared" si="397"/>
        <v>4.434061618923663E-4</v>
      </c>
      <c r="V5041" s="3">
        <f t="shared" si="399"/>
        <v>4.434061618923663E-4</v>
      </c>
    </row>
    <row r="5042" spans="1:22" x14ac:dyDescent="0.25">
      <c r="A5042" s="3" t="s">
        <v>158</v>
      </c>
      <c r="B5042" s="3" t="s">
        <v>8</v>
      </c>
      <c r="C5042" s="3" t="s">
        <v>9</v>
      </c>
      <c r="D5042" s="3" t="s">
        <v>197</v>
      </c>
      <c r="E5042" s="3">
        <v>0.56000000000000005</v>
      </c>
      <c r="F5042" s="3">
        <v>0.48</v>
      </c>
      <c r="G5042" s="3" t="s">
        <v>184</v>
      </c>
      <c r="H5042" s="2">
        <v>8320</v>
      </c>
      <c r="I5042" s="3" t="s">
        <v>58</v>
      </c>
      <c r="J5042" s="2">
        <v>8320</v>
      </c>
      <c r="K5042" s="3" t="s">
        <v>213</v>
      </c>
      <c r="L5042" s="2">
        <v>3</v>
      </c>
      <c r="M5042" s="3">
        <v>2.4107741989277485E-3</v>
      </c>
      <c r="N5042" s="3">
        <v>8.221141438647237</v>
      </c>
      <c r="O5042" s="3">
        <v>1.9343250517951268E-2</v>
      </c>
      <c r="P5042" s="3">
        <f>1-0.712</f>
        <v>0.28800000000000003</v>
      </c>
      <c r="Q5042" s="3">
        <f t="shared" si="396"/>
        <v>5.5708561491699662E-3</v>
      </c>
      <c r="R5042" s="3">
        <f t="shared" si="398"/>
        <v>5.5708561491699662E-3</v>
      </c>
      <c r="S5042" s="3">
        <v>2.7641063994314529E-3</v>
      </c>
      <c r="T5042" s="3">
        <f>1-0.531</f>
        <v>0.46899999999999997</v>
      </c>
      <c r="U5042" s="3">
        <f t="shared" si="397"/>
        <v>1.2963659013333513E-3</v>
      </c>
      <c r="V5042" s="3">
        <f t="shared" si="399"/>
        <v>1.2963659013333513E-3</v>
      </c>
    </row>
    <row r="5043" spans="1:22" x14ac:dyDescent="0.25">
      <c r="A5043" s="3" t="s">
        <v>158</v>
      </c>
      <c r="B5043" s="3" t="s">
        <v>8</v>
      </c>
      <c r="C5043" s="3" t="s">
        <v>9</v>
      </c>
      <c r="D5043" s="3" t="s">
        <v>197</v>
      </c>
      <c r="E5043" s="3">
        <v>0.56000000000000005</v>
      </c>
      <c r="F5043" s="3">
        <v>0.48</v>
      </c>
      <c r="G5043" s="3" t="s">
        <v>59</v>
      </c>
      <c r="H5043" s="2">
        <v>8320</v>
      </c>
      <c r="I5043" s="3" t="s">
        <v>58</v>
      </c>
      <c r="J5043" s="2">
        <v>8320</v>
      </c>
      <c r="K5043" s="3" t="s">
        <v>247</v>
      </c>
      <c r="L5043" s="2">
        <v>1</v>
      </c>
      <c r="M5043" s="3">
        <v>1.6640770032351766E-3</v>
      </c>
      <c r="N5043" s="3">
        <v>5.7667992927926344</v>
      </c>
      <c r="O5043" s="3">
        <v>1.2033123316630326E-2</v>
      </c>
      <c r="P5043" s="3">
        <v>1</v>
      </c>
      <c r="Q5043" s="3">
        <f t="shared" si="396"/>
        <v>1.2033123316630326E-2</v>
      </c>
      <c r="R5043" s="3">
        <f t="shared" ref="R5043:R5074" si="400">Q5043</f>
        <v>1.2033123316630326E-2</v>
      </c>
      <c r="S5043" s="3">
        <v>1.5393179252198561E-3</v>
      </c>
      <c r="T5043" s="3">
        <v>1</v>
      </c>
      <c r="U5043" s="3">
        <f t="shared" si="397"/>
        <v>1.5393179252198561E-3</v>
      </c>
      <c r="V5043" s="3">
        <f t="shared" ref="V5043:V5074" si="401">U5043</f>
        <v>1.5393179252198561E-3</v>
      </c>
    </row>
    <row r="5044" spans="1:22" x14ac:dyDescent="0.25">
      <c r="A5044" s="3" t="s">
        <v>158</v>
      </c>
      <c r="B5044" s="3" t="s">
        <v>310</v>
      </c>
      <c r="C5044" s="3" t="s">
        <v>9</v>
      </c>
      <c r="D5044" s="3" t="s">
        <v>197</v>
      </c>
      <c r="E5044" s="3">
        <v>0.56000000000000005</v>
      </c>
      <c r="F5044" s="3">
        <v>0.48</v>
      </c>
      <c r="G5044" s="3" t="s">
        <v>323</v>
      </c>
      <c r="H5044" s="2">
        <v>8320</v>
      </c>
      <c r="I5044" s="3" t="s">
        <v>58</v>
      </c>
      <c r="J5044" s="2">
        <v>8320</v>
      </c>
      <c r="K5044" s="3" t="s">
        <v>343</v>
      </c>
      <c r="L5044" s="2">
        <v>2</v>
      </c>
      <c r="M5044" s="3">
        <v>1.8306106393446174E-2</v>
      </c>
      <c r="N5044" s="3">
        <v>14.739940281752471</v>
      </c>
      <c r="O5044" s="3">
        <v>3.0804290428439105E-2</v>
      </c>
      <c r="P5044" s="3">
        <v>1</v>
      </c>
      <c r="Q5044" s="3">
        <f t="shared" si="396"/>
        <v>3.0804290428439105E-2</v>
      </c>
      <c r="R5044" s="3">
        <f t="shared" si="400"/>
        <v>3.0804290428439105E-2</v>
      </c>
      <c r="S5044" s="3">
        <v>3.1855207726372301E-3</v>
      </c>
      <c r="T5044" s="3">
        <v>1</v>
      </c>
      <c r="U5044" s="3">
        <f t="shared" si="397"/>
        <v>3.1855207726372301E-3</v>
      </c>
      <c r="V5044" s="3">
        <f t="shared" si="401"/>
        <v>3.1855207726372301E-3</v>
      </c>
    </row>
    <row r="5045" spans="1:22" x14ac:dyDescent="0.25">
      <c r="A5045" s="3" t="s">
        <v>158</v>
      </c>
      <c r="B5045" s="3" t="s">
        <v>8</v>
      </c>
      <c r="C5045" s="3" t="s">
        <v>9</v>
      </c>
      <c r="D5045" s="3" t="s">
        <v>197</v>
      </c>
      <c r="E5045" s="3">
        <v>0.56000000000000005</v>
      </c>
      <c r="F5045" s="3">
        <v>0.48</v>
      </c>
      <c r="G5045" s="3" t="s">
        <v>250</v>
      </c>
      <c r="H5045" s="2">
        <v>8320</v>
      </c>
      <c r="I5045" s="3" t="s">
        <v>58</v>
      </c>
      <c r="J5045" s="2">
        <v>8320</v>
      </c>
      <c r="K5045" s="3" t="s">
        <v>208</v>
      </c>
      <c r="L5045" s="2">
        <v>3</v>
      </c>
      <c r="M5045" s="3">
        <v>1.3157948074200424E-2</v>
      </c>
      <c r="N5045" s="3">
        <v>42.559931636325494</v>
      </c>
      <c r="O5045" s="3">
        <v>0.10460723492999741</v>
      </c>
      <c r="P5045" s="3">
        <f>1-0.712</f>
        <v>0.28800000000000003</v>
      </c>
      <c r="Q5045" s="3">
        <f t="shared" si="396"/>
        <v>3.0126883659839256E-2</v>
      </c>
      <c r="R5045" s="3">
        <f t="shared" si="400"/>
        <v>3.0126883659839256E-2</v>
      </c>
      <c r="S5045" s="3">
        <v>1.5324496219691831E-2</v>
      </c>
      <c r="T5045" s="3">
        <f>1-0.531</f>
        <v>0.46899999999999997</v>
      </c>
      <c r="U5045" s="3">
        <f t="shared" si="397"/>
        <v>7.187188727035468E-3</v>
      </c>
      <c r="V5045" s="3">
        <f t="shared" si="401"/>
        <v>7.187188727035468E-3</v>
      </c>
    </row>
    <row r="5046" spans="1:22" x14ac:dyDescent="0.25">
      <c r="A5046" s="3" t="s">
        <v>158</v>
      </c>
      <c r="B5046" s="3" t="s">
        <v>8</v>
      </c>
      <c r="C5046" s="3" t="s">
        <v>9</v>
      </c>
      <c r="D5046" s="3" t="s">
        <v>159</v>
      </c>
      <c r="E5046" s="3">
        <v>0.36</v>
      </c>
      <c r="F5046" s="3">
        <v>0</v>
      </c>
      <c r="G5046" s="3" t="s">
        <v>163</v>
      </c>
      <c r="H5046" s="2">
        <v>8320</v>
      </c>
      <c r="I5046" s="3" t="s">
        <v>58</v>
      </c>
      <c r="J5046" s="2">
        <v>8320</v>
      </c>
      <c r="K5046" s="3" t="s">
        <v>164</v>
      </c>
      <c r="L5046" s="2">
        <v>1</v>
      </c>
      <c r="M5046" s="3">
        <v>6.8542685342721276E-3</v>
      </c>
      <c r="N5046" s="3">
        <v>26.80141092729821</v>
      </c>
      <c r="O5046" s="3">
        <v>6.4797212338275373E-2</v>
      </c>
      <c r="P5046" s="3">
        <v>1</v>
      </c>
      <c r="Q5046" s="3">
        <f t="shared" si="396"/>
        <v>6.4797212338275373E-2</v>
      </c>
      <c r="R5046" s="3">
        <f t="shared" si="400"/>
        <v>6.4797212338275373E-2</v>
      </c>
      <c r="S5046" s="3">
        <v>9.445265067644459E-3</v>
      </c>
      <c r="T5046" s="3">
        <v>1</v>
      </c>
      <c r="U5046" s="3">
        <f t="shared" si="397"/>
        <v>9.445265067644459E-3</v>
      </c>
      <c r="V5046" s="3">
        <f t="shared" si="401"/>
        <v>9.445265067644459E-3</v>
      </c>
    </row>
    <row r="5047" spans="1:22" x14ac:dyDescent="0.25">
      <c r="A5047" s="3" t="s">
        <v>158</v>
      </c>
      <c r="B5047" s="3" t="s">
        <v>8</v>
      </c>
      <c r="C5047" s="3" t="s">
        <v>9</v>
      </c>
      <c r="D5047" s="3" t="s">
        <v>197</v>
      </c>
      <c r="E5047" s="3">
        <v>0.56000000000000005</v>
      </c>
      <c r="F5047" s="3">
        <v>0.48</v>
      </c>
      <c r="G5047" s="3" t="s">
        <v>59</v>
      </c>
      <c r="H5047" s="2">
        <v>8320</v>
      </c>
      <c r="I5047" s="3" t="s">
        <v>58</v>
      </c>
      <c r="J5047" s="2">
        <v>8320</v>
      </c>
      <c r="K5047" s="3" t="s">
        <v>200</v>
      </c>
      <c r="L5047" s="2">
        <v>2</v>
      </c>
      <c r="M5047" s="3">
        <v>1.9804446682414031E-2</v>
      </c>
      <c r="N5047" s="3">
        <v>69.425585308588452</v>
      </c>
      <c r="O5047" s="3">
        <v>0.15247406401344407</v>
      </c>
      <c r="P5047" s="3">
        <v>1</v>
      </c>
      <c r="Q5047" s="3">
        <f t="shared" si="396"/>
        <v>0.15247406401344407</v>
      </c>
      <c r="R5047" s="3">
        <f t="shared" si="400"/>
        <v>0.15247406401344407</v>
      </c>
      <c r="S5047" s="3">
        <v>1.8863284381391395E-2</v>
      </c>
      <c r="T5047" s="3">
        <v>1</v>
      </c>
      <c r="U5047" s="3">
        <f t="shared" si="397"/>
        <v>1.8863284381391395E-2</v>
      </c>
      <c r="V5047" s="3">
        <f t="shared" si="401"/>
        <v>1.8863284381391395E-2</v>
      </c>
    </row>
    <row r="5048" spans="1:22" x14ac:dyDescent="0.25">
      <c r="A5048" s="3" t="s">
        <v>158</v>
      </c>
      <c r="B5048" s="3" t="s">
        <v>89</v>
      </c>
      <c r="C5048" s="3" t="s">
        <v>9</v>
      </c>
      <c r="D5048" s="3" t="s">
        <v>262</v>
      </c>
      <c r="E5048" s="3">
        <v>0.56000000000000005</v>
      </c>
      <c r="F5048" s="3">
        <v>0.48</v>
      </c>
      <c r="G5048" s="3" t="s">
        <v>296</v>
      </c>
      <c r="H5048" s="2">
        <v>8320</v>
      </c>
      <c r="I5048" s="3" t="s">
        <v>58</v>
      </c>
      <c r="J5048" s="2">
        <v>8320</v>
      </c>
      <c r="K5048" s="3" t="s">
        <v>265</v>
      </c>
      <c r="L5048" s="2">
        <v>2</v>
      </c>
      <c r="M5048" s="3">
        <v>2.4898728255207239E-2</v>
      </c>
      <c r="N5048" s="3">
        <v>70.464099029719975</v>
      </c>
      <c r="O5048" s="3">
        <v>0.15267598731299803</v>
      </c>
      <c r="P5048" s="3">
        <v>1</v>
      </c>
      <c r="Q5048" s="3">
        <f t="shared" si="396"/>
        <v>0.15267598731299803</v>
      </c>
      <c r="R5048" s="3">
        <f t="shared" si="400"/>
        <v>0.15267598731299803</v>
      </c>
      <c r="S5048" s="3">
        <v>1.6902930348893501E-2</v>
      </c>
      <c r="T5048" s="3">
        <v>1</v>
      </c>
      <c r="U5048" s="3">
        <f t="shared" si="397"/>
        <v>1.6902930348893501E-2</v>
      </c>
      <c r="V5048" s="3">
        <f t="shared" si="401"/>
        <v>1.6902930348893501E-2</v>
      </c>
    </row>
    <row r="5049" spans="1:22" x14ac:dyDescent="0.25">
      <c r="A5049" s="3" t="s">
        <v>158</v>
      </c>
      <c r="B5049" s="3" t="s">
        <v>310</v>
      </c>
      <c r="C5049" s="3" t="s">
        <v>9</v>
      </c>
      <c r="D5049" s="3" t="s">
        <v>312</v>
      </c>
      <c r="E5049" s="3">
        <v>0.56000000000000005</v>
      </c>
      <c r="F5049" s="3">
        <v>0.48</v>
      </c>
      <c r="G5049" s="3" t="s">
        <v>296</v>
      </c>
      <c r="H5049" s="2">
        <v>8320</v>
      </c>
      <c r="I5049" s="3" t="s">
        <v>58</v>
      </c>
      <c r="J5049" s="2">
        <v>8320</v>
      </c>
      <c r="K5049" s="3" t="s">
        <v>265</v>
      </c>
      <c r="L5049" s="2">
        <v>2</v>
      </c>
      <c r="M5049" s="3">
        <v>3.0714833034593231E-2</v>
      </c>
      <c r="N5049" s="3">
        <v>71.612413884229809</v>
      </c>
      <c r="O5049" s="3">
        <v>0.15304269300121326</v>
      </c>
      <c r="P5049" s="3">
        <v>1</v>
      </c>
      <c r="Q5049" s="3">
        <f t="shared" si="396"/>
        <v>0.15304269300121326</v>
      </c>
      <c r="R5049" s="3">
        <f t="shared" si="400"/>
        <v>0.15304269300121326</v>
      </c>
      <c r="S5049" s="3">
        <v>1.5867076665558158E-2</v>
      </c>
      <c r="T5049" s="3">
        <v>1</v>
      </c>
      <c r="U5049" s="3">
        <f t="shared" si="397"/>
        <v>1.5867076665558158E-2</v>
      </c>
      <c r="V5049" s="3">
        <f t="shared" si="401"/>
        <v>1.5867076665558158E-2</v>
      </c>
    </row>
    <row r="5050" spans="1:22" x14ac:dyDescent="0.25">
      <c r="A5050" s="3" t="s">
        <v>158</v>
      </c>
      <c r="B5050" s="3" t="s">
        <v>8</v>
      </c>
      <c r="C5050" s="3" t="s">
        <v>9</v>
      </c>
      <c r="D5050" s="3" t="s">
        <v>197</v>
      </c>
      <c r="E5050" s="3">
        <v>0.56000000000000005</v>
      </c>
      <c r="F5050" s="3">
        <v>0.48</v>
      </c>
      <c r="G5050" s="3" t="s">
        <v>59</v>
      </c>
      <c r="H5050" s="2">
        <v>8320</v>
      </c>
      <c r="I5050" s="3" t="s">
        <v>58</v>
      </c>
      <c r="J5050" s="2">
        <v>8320</v>
      </c>
      <c r="K5050" s="3" t="s">
        <v>148</v>
      </c>
      <c r="L5050" s="2">
        <v>3</v>
      </c>
      <c r="M5050" s="3">
        <v>2.156352911750074E-2</v>
      </c>
      <c r="N5050" s="3">
        <v>74.940904541770038</v>
      </c>
      <c r="O5050" s="3">
        <v>0.15659122706185249</v>
      </c>
      <c r="P5050" s="3">
        <v>1</v>
      </c>
      <c r="Q5050" s="3">
        <f t="shared" si="396"/>
        <v>0.15659122706185249</v>
      </c>
      <c r="R5050" s="3">
        <f t="shared" si="400"/>
        <v>0.15659122706185249</v>
      </c>
      <c r="S5050" s="3">
        <v>2.0126985684350798E-2</v>
      </c>
      <c r="T5050" s="3">
        <v>1</v>
      </c>
      <c r="U5050" s="3">
        <f t="shared" si="397"/>
        <v>2.0126985684350798E-2</v>
      </c>
      <c r="V5050" s="3">
        <f t="shared" si="401"/>
        <v>2.0126985684350798E-2</v>
      </c>
    </row>
    <row r="5051" spans="1:22" x14ac:dyDescent="0.25">
      <c r="A5051" s="3" t="s">
        <v>158</v>
      </c>
      <c r="B5051" s="3" t="s">
        <v>8</v>
      </c>
      <c r="C5051" s="3" t="s">
        <v>9</v>
      </c>
      <c r="D5051" s="3" t="s">
        <v>197</v>
      </c>
      <c r="E5051" s="3">
        <v>0.56000000000000005</v>
      </c>
      <c r="F5051" s="3">
        <v>0.48</v>
      </c>
      <c r="G5051" s="3" t="s">
        <v>59</v>
      </c>
      <c r="H5051" s="2">
        <v>8320</v>
      </c>
      <c r="I5051" s="3" t="s">
        <v>58</v>
      </c>
      <c r="J5051" s="2">
        <v>8320</v>
      </c>
      <c r="K5051" s="3" t="s">
        <v>248</v>
      </c>
      <c r="L5051" s="2">
        <v>1</v>
      </c>
      <c r="M5051" s="3">
        <v>3.5831337259771875E-2</v>
      </c>
      <c r="N5051" s="3">
        <v>137.09542327445831</v>
      </c>
      <c r="O5051" s="3">
        <v>0.34314466600750526</v>
      </c>
      <c r="P5051" s="3">
        <f>1-0.712</f>
        <v>0.28800000000000003</v>
      </c>
      <c r="Q5051" s="3">
        <f t="shared" si="396"/>
        <v>9.8825663810161529E-2</v>
      </c>
      <c r="R5051" s="3">
        <f t="shared" si="400"/>
        <v>9.8825663810161529E-2</v>
      </c>
      <c r="S5051" s="3">
        <v>5.6197780717039909E-2</v>
      </c>
      <c r="T5051" s="3">
        <f>1-0.531</f>
        <v>0.46899999999999997</v>
      </c>
      <c r="U5051" s="3">
        <f t="shared" si="397"/>
        <v>2.6356759156291716E-2</v>
      </c>
      <c r="V5051" s="3">
        <f t="shared" si="401"/>
        <v>2.6356759156291716E-2</v>
      </c>
    </row>
    <row r="5052" spans="1:22" x14ac:dyDescent="0.25">
      <c r="A5052" s="3" t="s">
        <v>158</v>
      </c>
      <c r="B5052" s="3" t="s">
        <v>8</v>
      </c>
      <c r="C5052" s="3" t="s">
        <v>9</v>
      </c>
      <c r="D5052" s="3" t="s">
        <v>197</v>
      </c>
      <c r="E5052" s="3">
        <v>0.56000000000000005</v>
      </c>
      <c r="F5052" s="3">
        <v>0.48</v>
      </c>
      <c r="G5052" s="3" t="s">
        <v>59</v>
      </c>
      <c r="H5052" s="2">
        <v>8320</v>
      </c>
      <c r="I5052" s="3" t="s">
        <v>58</v>
      </c>
      <c r="J5052" s="2">
        <v>8320</v>
      </c>
      <c r="K5052" s="3" t="s">
        <v>223</v>
      </c>
      <c r="L5052" s="2">
        <v>1</v>
      </c>
      <c r="M5052" s="3">
        <v>5.3611173036686222E-2</v>
      </c>
      <c r="N5052" s="3">
        <v>205.12342049696389</v>
      </c>
      <c r="O5052" s="3">
        <v>0.5134161734621614</v>
      </c>
      <c r="P5052" s="3">
        <f>1-0.712</f>
        <v>0.28800000000000003</v>
      </c>
      <c r="Q5052" s="3">
        <f t="shared" si="396"/>
        <v>0.1478638579571025</v>
      </c>
      <c r="R5052" s="3">
        <f t="shared" si="400"/>
        <v>0.1478638579571025</v>
      </c>
      <c r="S5052" s="3">
        <v>8.4083631164988584E-2</v>
      </c>
      <c r="T5052" s="3">
        <f>1-0.531</f>
        <v>0.46899999999999997</v>
      </c>
      <c r="U5052" s="3">
        <f t="shared" si="397"/>
        <v>3.9435223016379646E-2</v>
      </c>
      <c r="V5052" s="3">
        <f t="shared" si="401"/>
        <v>3.9435223016379646E-2</v>
      </c>
    </row>
    <row r="5053" spans="1:22" x14ac:dyDescent="0.25">
      <c r="A5053" s="3" t="s">
        <v>158</v>
      </c>
      <c r="B5053" s="3" t="s">
        <v>8</v>
      </c>
      <c r="C5053" s="3" t="s">
        <v>9</v>
      </c>
      <c r="D5053" s="3" t="s">
        <v>197</v>
      </c>
      <c r="E5053" s="3">
        <v>0.56000000000000005</v>
      </c>
      <c r="F5053" s="3">
        <v>0.48</v>
      </c>
      <c r="G5053" s="3" t="s">
        <v>59</v>
      </c>
      <c r="H5053" s="2">
        <v>8320</v>
      </c>
      <c r="I5053" s="3" t="s">
        <v>58</v>
      </c>
      <c r="J5053" s="2">
        <v>8320</v>
      </c>
      <c r="K5053" s="3" t="s">
        <v>188</v>
      </c>
      <c r="L5053" s="2">
        <v>6</v>
      </c>
      <c r="M5053" s="3">
        <v>0.12208487337617291</v>
      </c>
      <c r="N5053" s="3">
        <v>457.82086443311113</v>
      </c>
      <c r="O5053" s="3">
        <v>1.0247284335467786</v>
      </c>
      <c r="P5053" s="3">
        <f>1-0.712</f>
        <v>0.28800000000000003</v>
      </c>
      <c r="Q5053" s="3">
        <f t="shared" si="396"/>
        <v>0.29512178886147228</v>
      </c>
      <c r="R5053" s="3">
        <f t="shared" si="400"/>
        <v>0.29512178886147228</v>
      </c>
      <c r="S5053" s="3">
        <v>0.13333393403311078</v>
      </c>
      <c r="T5053" s="3">
        <f>1-0.531</f>
        <v>0.46899999999999997</v>
      </c>
      <c r="U5053" s="3">
        <f t="shared" si="397"/>
        <v>6.2533615061528949E-2</v>
      </c>
      <c r="V5053" s="3">
        <f t="shared" si="401"/>
        <v>6.2533615061528949E-2</v>
      </c>
    </row>
    <row r="5054" spans="1:22" x14ac:dyDescent="0.25">
      <c r="A5054" s="3" t="s">
        <v>158</v>
      </c>
      <c r="B5054" s="3" t="s">
        <v>8</v>
      </c>
      <c r="C5054" s="3" t="s">
        <v>9</v>
      </c>
      <c r="D5054" s="3" t="s">
        <v>197</v>
      </c>
      <c r="E5054" s="3">
        <v>0.56000000000000005</v>
      </c>
      <c r="F5054" s="3">
        <v>0.48</v>
      </c>
      <c r="G5054" s="3" t="s">
        <v>163</v>
      </c>
      <c r="H5054" s="2">
        <v>8320</v>
      </c>
      <c r="I5054" s="3" t="s">
        <v>58</v>
      </c>
      <c r="J5054" s="2">
        <v>8320</v>
      </c>
      <c r="K5054" s="3" t="s">
        <v>165</v>
      </c>
      <c r="L5054" s="2">
        <v>1</v>
      </c>
      <c r="M5054" s="3">
        <v>7.3680659868706103E-2</v>
      </c>
      <c r="N5054" s="3">
        <v>169.76144640904596</v>
      </c>
      <c r="O5054" s="3">
        <v>0.50651494385227669</v>
      </c>
      <c r="P5054" s="3">
        <v>1</v>
      </c>
      <c r="Q5054" s="3">
        <f t="shared" si="396"/>
        <v>0.50651494385227669</v>
      </c>
      <c r="R5054" s="3">
        <f t="shared" si="400"/>
        <v>0.50651494385227669</v>
      </c>
      <c r="S5054" s="3">
        <v>7.2605953925926114E-2</v>
      </c>
      <c r="T5054" s="3">
        <v>1</v>
      </c>
      <c r="U5054" s="3">
        <f t="shared" si="397"/>
        <v>7.2605953925926114E-2</v>
      </c>
      <c r="V5054" s="3">
        <f t="shared" si="401"/>
        <v>7.2605953925926114E-2</v>
      </c>
    </row>
    <row r="5055" spans="1:22" x14ac:dyDescent="0.25">
      <c r="A5055" s="3" t="s">
        <v>158</v>
      </c>
      <c r="B5055" s="3" t="s">
        <v>351</v>
      </c>
      <c r="C5055" s="3" t="s">
        <v>352</v>
      </c>
      <c r="D5055" s="3" t="s">
        <v>353</v>
      </c>
      <c r="E5055" s="3">
        <v>0.36</v>
      </c>
      <c r="F5055" s="3">
        <v>0.57999999999999996</v>
      </c>
      <c r="G5055" s="3" t="s">
        <v>290</v>
      </c>
      <c r="H5055" s="2">
        <v>8320</v>
      </c>
      <c r="I5055" s="3" t="s">
        <v>58</v>
      </c>
      <c r="J5055" s="2">
        <v>8320</v>
      </c>
      <c r="K5055" s="3" t="s">
        <v>354</v>
      </c>
      <c r="L5055" s="2">
        <v>2</v>
      </c>
      <c r="M5055" s="3">
        <v>0.14985548302908347</v>
      </c>
      <c r="N5055" s="3">
        <v>500.60332430316896</v>
      </c>
      <c r="O5055" s="3">
        <v>1.1073962758440912</v>
      </c>
      <c r="P5055" s="3">
        <v>1</v>
      </c>
      <c r="Q5055" s="3">
        <f t="shared" si="396"/>
        <v>1.1073962758440912</v>
      </c>
      <c r="R5055" s="3">
        <f t="shared" si="400"/>
        <v>1.1073962758440912</v>
      </c>
      <c r="S5055" s="3">
        <v>0.14061847484444867</v>
      </c>
      <c r="T5055" s="3">
        <v>1</v>
      </c>
      <c r="U5055" s="3">
        <f t="shared" si="397"/>
        <v>0.14061847484444867</v>
      </c>
      <c r="V5055" s="3">
        <f t="shared" si="401"/>
        <v>0.14061847484444867</v>
      </c>
    </row>
    <row r="5056" spans="1:22" x14ac:dyDescent="0.25">
      <c r="A5056" s="3" t="s">
        <v>158</v>
      </c>
      <c r="B5056" s="3" t="s">
        <v>8</v>
      </c>
      <c r="C5056" s="3" t="s">
        <v>9</v>
      </c>
      <c r="D5056" s="3" t="s">
        <v>197</v>
      </c>
      <c r="E5056" s="3">
        <v>0.56000000000000005</v>
      </c>
      <c r="F5056" s="3">
        <v>0.48</v>
      </c>
      <c r="G5056" s="3" t="s">
        <v>59</v>
      </c>
      <c r="H5056" s="2">
        <v>8320</v>
      </c>
      <c r="I5056" s="3" t="s">
        <v>58</v>
      </c>
      <c r="J5056" s="2">
        <v>8320</v>
      </c>
      <c r="K5056" s="3" t="s">
        <v>187</v>
      </c>
      <c r="L5056" s="2">
        <v>10</v>
      </c>
      <c r="M5056" s="3">
        <v>0.31067041443473387</v>
      </c>
      <c r="N5056" s="3">
        <v>1226.6853657044953</v>
      </c>
      <c r="O5056" s="3">
        <v>3.0238428130910746</v>
      </c>
      <c r="P5056" s="3">
        <f>1-0.712</f>
        <v>0.28800000000000003</v>
      </c>
      <c r="Q5056" s="3">
        <f t="shared" si="396"/>
        <v>0.87086673017022964</v>
      </c>
      <c r="R5056" s="3">
        <f t="shared" si="400"/>
        <v>0.87086673017022964</v>
      </c>
      <c r="S5056" s="3">
        <v>0.47067500822908831</v>
      </c>
      <c r="T5056" s="3">
        <f>1-0.531</f>
        <v>0.46899999999999997</v>
      </c>
      <c r="U5056" s="3">
        <f t="shared" si="397"/>
        <v>0.2207465788594424</v>
      </c>
      <c r="V5056" s="3">
        <f t="shared" si="401"/>
        <v>0.2207465788594424</v>
      </c>
    </row>
    <row r="5057" spans="1:22" x14ac:dyDescent="0.25">
      <c r="A5057" s="3" t="s">
        <v>158</v>
      </c>
      <c r="B5057" s="3" t="s">
        <v>310</v>
      </c>
      <c r="C5057" s="3" t="s">
        <v>9</v>
      </c>
      <c r="D5057" s="3" t="s">
        <v>312</v>
      </c>
      <c r="E5057" s="3">
        <v>0.56000000000000005</v>
      </c>
      <c r="F5057" s="3">
        <v>0.48</v>
      </c>
      <c r="G5057" s="3" t="s">
        <v>329</v>
      </c>
      <c r="H5057" s="2">
        <v>8320</v>
      </c>
      <c r="I5057" s="3" t="s">
        <v>58</v>
      </c>
      <c r="J5057" s="2">
        <v>8320</v>
      </c>
      <c r="K5057" s="3" t="s">
        <v>317</v>
      </c>
      <c r="L5057" s="2">
        <v>4</v>
      </c>
      <c r="M5057" s="3">
        <v>0.24788578815641921</v>
      </c>
      <c r="N5057" s="3">
        <v>652.46942099089779</v>
      </c>
      <c r="O5057" s="3">
        <v>1.459001774742174</v>
      </c>
      <c r="P5057" s="3">
        <v>1</v>
      </c>
      <c r="Q5057" s="3">
        <f t="shared" si="396"/>
        <v>1.459001774742174</v>
      </c>
      <c r="R5057" s="3">
        <f t="shared" si="400"/>
        <v>1.459001774742174</v>
      </c>
      <c r="S5057" s="3">
        <v>0.14624797156348709</v>
      </c>
      <c r="T5057" s="3">
        <v>1</v>
      </c>
      <c r="U5057" s="3">
        <f t="shared" si="397"/>
        <v>0.14624797156348709</v>
      </c>
      <c r="V5057" s="3">
        <f t="shared" si="401"/>
        <v>0.14624797156348709</v>
      </c>
    </row>
    <row r="5058" spans="1:22" x14ac:dyDescent="0.25">
      <c r="A5058" s="3" t="s">
        <v>158</v>
      </c>
      <c r="B5058" s="3" t="s">
        <v>8</v>
      </c>
      <c r="C5058" s="3" t="s">
        <v>9</v>
      </c>
      <c r="D5058" s="3" t="s">
        <v>197</v>
      </c>
      <c r="E5058" s="3">
        <v>0.56000000000000005</v>
      </c>
      <c r="F5058" s="3">
        <v>0.48</v>
      </c>
      <c r="G5058" s="3" t="s">
        <v>19</v>
      </c>
      <c r="H5058" s="2">
        <v>8320</v>
      </c>
      <c r="I5058" s="3" t="s">
        <v>58</v>
      </c>
      <c r="J5058" s="2">
        <v>8320</v>
      </c>
      <c r="K5058" s="3" t="s">
        <v>19</v>
      </c>
      <c r="L5058" s="2">
        <v>3</v>
      </c>
      <c r="M5058" s="3">
        <v>0.24528913804852046</v>
      </c>
      <c r="N5058" s="3">
        <v>862.30055066525961</v>
      </c>
      <c r="O5058" s="3">
        <v>1.9153050706123069</v>
      </c>
      <c r="P5058" s="3">
        <v>1</v>
      </c>
      <c r="Q5058" s="3">
        <f t="shared" ref="Q5058:Q5121" si="402">O5058*P5058</f>
        <v>1.9153050706123069</v>
      </c>
      <c r="R5058" s="3">
        <f t="shared" si="400"/>
        <v>1.9153050706123069</v>
      </c>
      <c r="S5058" s="3">
        <v>0.23215873021001049</v>
      </c>
      <c r="T5058" s="3">
        <v>1</v>
      </c>
      <c r="U5058" s="3">
        <f t="shared" ref="U5058:U5121" si="403">S5058*T5058</f>
        <v>0.23215873021001049</v>
      </c>
      <c r="V5058" s="3">
        <f t="shared" si="401"/>
        <v>0.23215873021001049</v>
      </c>
    </row>
    <row r="5059" spans="1:22" x14ac:dyDescent="0.25">
      <c r="A5059" s="3" t="s">
        <v>158</v>
      </c>
      <c r="B5059" s="3" t="s">
        <v>310</v>
      </c>
      <c r="C5059" s="3" t="s">
        <v>9</v>
      </c>
      <c r="D5059" s="3" t="s">
        <v>197</v>
      </c>
      <c r="E5059" s="3">
        <v>0.56000000000000005</v>
      </c>
      <c r="F5059" s="3">
        <v>0.48</v>
      </c>
      <c r="G5059" s="3" t="s">
        <v>323</v>
      </c>
      <c r="H5059" s="2">
        <v>8320</v>
      </c>
      <c r="I5059" s="3" t="s">
        <v>58</v>
      </c>
      <c r="J5059" s="2">
        <v>8320</v>
      </c>
      <c r="K5059" s="3" t="s">
        <v>345</v>
      </c>
      <c r="L5059" s="2">
        <v>6</v>
      </c>
      <c r="M5059" s="3">
        <v>0.60097213982839603</v>
      </c>
      <c r="N5059" s="3">
        <v>1094.2531079797429</v>
      </c>
      <c r="O5059" s="3">
        <v>2.1626098377730694</v>
      </c>
      <c r="P5059" s="3">
        <v>1</v>
      </c>
      <c r="Q5059" s="3">
        <f t="shared" si="402"/>
        <v>2.1626098377730694</v>
      </c>
      <c r="R5059" s="3">
        <f t="shared" si="400"/>
        <v>2.1626098377730694</v>
      </c>
      <c r="S5059" s="3">
        <v>0.28778060776562114</v>
      </c>
      <c r="T5059" s="3">
        <v>1</v>
      </c>
      <c r="U5059" s="3">
        <f t="shared" si="403"/>
        <v>0.28778060776562114</v>
      </c>
      <c r="V5059" s="3">
        <f t="shared" si="401"/>
        <v>0.28778060776562114</v>
      </c>
    </row>
    <row r="5060" spans="1:22" x14ac:dyDescent="0.25">
      <c r="A5060" s="3" t="s">
        <v>158</v>
      </c>
      <c r="B5060" s="3" t="s">
        <v>310</v>
      </c>
      <c r="C5060" s="3" t="s">
        <v>9</v>
      </c>
      <c r="D5060" s="3" t="s">
        <v>197</v>
      </c>
      <c r="E5060" s="3">
        <v>0.56000000000000005</v>
      </c>
      <c r="F5060" s="3">
        <v>0.48</v>
      </c>
      <c r="G5060" s="3" t="s">
        <v>320</v>
      </c>
      <c r="H5060" s="2">
        <v>8320</v>
      </c>
      <c r="I5060" s="3" t="s">
        <v>58</v>
      </c>
      <c r="J5060" s="2">
        <v>8320</v>
      </c>
      <c r="K5060" s="3" t="s">
        <v>314</v>
      </c>
      <c r="L5060" s="2">
        <v>7</v>
      </c>
      <c r="M5060" s="3">
        <v>0.32705384379435909</v>
      </c>
      <c r="N5060" s="3">
        <v>1241.5280654885189</v>
      </c>
      <c r="O5060" s="3">
        <v>2.6180260217791291</v>
      </c>
      <c r="P5060" s="3">
        <v>1</v>
      </c>
      <c r="Q5060" s="3">
        <f t="shared" si="402"/>
        <v>2.6180260217791291</v>
      </c>
      <c r="R5060" s="3">
        <f t="shared" si="400"/>
        <v>2.6180260217791291</v>
      </c>
      <c r="S5060" s="3">
        <v>0.35514539865058664</v>
      </c>
      <c r="T5060" s="3">
        <v>1</v>
      </c>
      <c r="U5060" s="3">
        <f t="shared" si="403"/>
        <v>0.35514539865058664</v>
      </c>
      <c r="V5060" s="3">
        <f t="shared" si="401"/>
        <v>0.35514539865058664</v>
      </c>
    </row>
    <row r="5061" spans="1:22" x14ac:dyDescent="0.25">
      <c r="A5061" s="3" t="s">
        <v>158</v>
      </c>
      <c r="B5061" s="3" t="s">
        <v>8</v>
      </c>
      <c r="C5061" s="3" t="s">
        <v>9</v>
      </c>
      <c r="D5061" s="3" t="s">
        <v>197</v>
      </c>
      <c r="E5061" s="3">
        <v>0.56000000000000005</v>
      </c>
      <c r="F5061" s="3">
        <v>0.48</v>
      </c>
      <c r="G5061" s="3" t="s">
        <v>11</v>
      </c>
      <c r="H5061" s="2">
        <v>8320</v>
      </c>
      <c r="I5061" s="3" t="s">
        <v>58</v>
      </c>
      <c r="J5061" s="2">
        <v>8320</v>
      </c>
      <c r="K5061" s="3" t="s">
        <v>237</v>
      </c>
      <c r="L5061" s="2">
        <v>16</v>
      </c>
      <c r="M5061" s="3">
        <v>0.55942823382790774</v>
      </c>
      <c r="N5061" s="3">
        <v>1856.7728025863689</v>
      </c>
      <c r="O5061" s="3">
        <v>3.5595837413926095</v>
      </c>
      <c r="P5061" s="3">
        <v>1</v>
      </c>
      <c r="Q5061" s="3">
        <f t="shared" si="402"/>
        <v>3.5595837413926095</v>
      </c>
      <c r="R5061" s="3">
        <f t="shared" si="400"/>
        <v>3.5595837413926095</v>
      </c>
      <c r="S5061" s="3">
        <v>0.51225011865811887</v>
      </c>
      <c r="T5061" s="3">
        <v>1</v>
      </c>
      <c r="U5061" s="3">
        <f t="shared" si="403"/>
        <v>0.51225011865811887</v>
      </c>
      <c r="V5061" s="3">
        <f t="shared" si="401"/>
        <v>0.51225011865811887</v>
      </c>
    </row>
    <row r="5062" spans="1:22" x14ac:dyDescent="0.25">
      <c r="A5062" s="3" t="s">
        <v>158</v>
      </c>
      <c r="B5062" s="3" t="s">
        <v>310</v>
      </c>
      <c r="C5062" s="3" t="s">
        <v>9</v>
      </c>
      <c r="D5062" s="3" t="s">
        <v>197</v>
      </c>
      <c r="E5062" s="3">
        <v>0.56000000000000005</v>
      </c>
      <c r="F5062" s="3">
        <v>0.48</v>
      </c>
      <c r="G5062" s="3" t="s">
        <v>323</v>
      </c>
      <c r="H5062" s="2">
        <v>8320</v>
      </c>
      <c r="I5062" s="3" t="s">
        <v>58</v>
      </c>
      <c r="J5062" s="2">
        <v>8320</v>
      </c>
      <c r="K5062" s="3" t="s">
        <v>319</v>
      </c>
      <c r="L5062" s="2">
        <v>11</v>
      </c>
      <c r="M5062" s="3">
        <v>1.2686688400037092</v>
      </c>
      <c r="N5062" s="3">
        <v>1941.0154723773533</v>
      </c>
      <c r="O5062" s="3">
        <v>3.979025955028193</v>
      </c>
      <c r="P5062" s="3">
        <v>1</v>
      </c>
      <c r="Q5062" s="3">
        <f t="shared" si="402"/>
        <v>3.979025955028193</v>
      </c>
      <c r="R5062" s="3">
        <f t="shared" si="400"/>
        <v>3.979025955028193</v>
      </c>
      <c r="S5062" s="3">
        <v>0.42414256644811749</v>
      </c>
      <c r="T5062" s="3">
        <v>1</v>
      </c>
      <c r="U5062" s="3">
        <f t="shared" si="403"/>
        <v>0.42414256644811749</v>
      </c>
      <c r="V5062" s="3">
        <f t="shared" si="401"/>
        <v>0.42414256644811749</v>
      </c>
    </row>
    <row r="5063" spans="1:22" x14ac:dyDescent="0.25">
      <c r="A5063" s="3" t="s">
        <v>158</v>
      </c>
      <c r="B5063" s="3" t="s">
        <v>310</v>
      </c>
      <c r="C5063" s="3" t="s">
        <v>9</v>
      </c>
      <c r="D5063" s="3" t="s">
        <v>197</v>
      </c>
      <c r="E5063" s="3">
        <v>0.56000000000000005</v>
      </c>
      <c r="F5063" s="3">
        <v>0.48</v>
      </c>
      <c r="G5063" s="3" t="s">
        <v>59</v>
      </c>
      <c r="H5063" s="2">
        <v>8320</v>
      </c>
      <c r="I5063" s="3" t="s">
        <v>58</v>
      </c>
      <c r="J5063" s="2">
        <v>8320</v>
      </c>
      <c r="K5063" s="3" t="s">
        <v>161</v>
      </c>
      <c r="L5063" s="2">
        <v>7</v>
      </c>
      <c r="M5063" s="3">
        <v>0.60302740216541173</v>
      </c>
      <c r="N5063" s="3">
        <v>1898.5984519075878</v>
      </c>
      <c r="O5063" s="3">
        <v>4.2482148196142608</v>
      </c>
      <c r="P5063" s="3">
        <v>1</v>
      </c>
      <c r="Q5063" s="3">
        <f t="shared" si="402"/>
        <v>4.2482148196142608</v>
      </c>
      <c r="R5063" s="3">
        <f t="shared" si="400"/>
        <v>4.2482148196142608</v>
      </c>
      <c r="S5063" s="3">
        <v>0.51730553471820884</v>
      </c>
      <c r="T5063" s="3">
        <v>1</v>
      </c>
      <c r="U5063" s="3">
        <f t="shared" si="403"/>
        <v>0.51730553471820884</v>
      </c>
      <c r="V5063" s="3">
        <f t="shared" si="401"/>
        <v>0.51730553471820884</v>
      </c>
    </row>
    <row r="5064" spans="1:22" x14ac:dyDescent="0.25">
      <c r="A5064" s="3" t="s">
        <v>158</v>
      </c>
      <c r="B5064" s="3" t="s">
        <v>8</v>
      </c>
      <c r="C5064" s="3" t="s">
        <v>9</v>
      </c>
      <c r="D5064" s="3" t="s">
        <v>197</v>
      </c>
      <c r="E5064" s="3">
        <v>0.56000000000000005</v>
      </c>
      <c r="F5064" s="3">
        <v>0.48</v>
      </c>
      <c r="G5064" s="3" t="s">
        <v>250</v>
      </c>
      <c r="H5064" s="2">
        <v>8320</v>
      </c>
      <c r="I5064" s="3" t="s">
        <v>58</v>
      </c>
      <c r="J5064" s="2">
        <v>8320</v>
      </c>
      <c r="K5064" s="3" t="s">
        <v>205</v>
      </c>
      <c r="L5064" s="2">
        <v>40</v>
      </c>
      <c r="M5064" s="3">
        <v>1.7867070798157938</v>
      </c>
      <c r="N5064" s="3">
        <v>6103.9242167376051</v>
      </c>
      <c r="O5064" s="3">
        <v>14.371508688205092</v>
      </c>
      <c r="P5064" s="3">
        <f>1-0.712</f>
        <v>0.28800000000000003</v>
      </c>
      <c r="Q5064" s="3">
        <f t="shared" si="402"/>
        <v>4.138994502203067</v>
      </c>
      <c r="R5064" s="3">
        <f t="shared" si="400"/>
        <v>4.138994502203067</v>
      </c>
      <c r="S5064" s="3">
        <v>2.0214754772312009</v>
      </c>
      <c r="T5064" s="3">
        <f>1-0.531</f>
        <v>0.46899999999999997</v>
      </c>
      <c r="U5064" s="3">
        <f t="shared" si="403"/>
        <v>0.94807199882143323</v>
      </c>
      <c r="V5064" s="3">
        <f t="shared" si="401"/>
        <v>0.94807199882143323</v>
      </c>
    </row>
    <row r="5065" spans="1:22" x14ac:dyDescent="0.25">
      <c r="A5065" s="3" t="s">
        <v>158</v>
      </c>
      <c r="B5065" s="3" t="s">
        <v>8</v>
      </c>
      <c r="C5065" s="3" t="s">
        <v>9</v>
      </c>
      <c r="D5065" s="3" t="s">
        <v>197</v>
      </c>
      <c r="E5065" s="3">
        <v>0.56000000000000005</v>
      </c>
      <c r="F5065" s="3">
        <v>0.48</v>
      </c>
      <c r="G5065" s="3" t="s">
        <v>250</v>
      </c>
      <c r="H5065" s="2">
        <v>8320</v>
      </c>
      <c r="I5065" s="3" t="s">
        <v>58</v>
      </c>
      <c r="J5065" s="2">
        <v>8320</v>
      </c>
      <c r="K5065" s="3" t="s">
        <v>206</v>
      </c>
      <c r="L5065" s="2">
        <v>35</v>
      </c>
      <c r="M5065" s="3">
        <v>1.8915579687867037</v>
      </c>
      <c r="N5065" s="3">
        <v>6979.7617269212724</v>
      </c>
      <c r="O5065" s="3">
        <v>16.041097677285912</v>
      </c>
      <c r="P5065" s="3">
        <f>1-0.712</f>
        <v>0.28800000000000003</v>
      </c>
      <c r="Q5065" s="3">
        <f t="shared" si="402"/>
        <v>4.6198361310583431</v>
      </c>
      <c r="R5065" s="3">
        <f t="shared" si="400"/>
        <v>4.6198361310583431</v>
      </c>
      <c r="S5065" s="3">
        <v>2.2933374102979651</v>
      </c>
      <c r="T5065" s="3">
        <f>1-0.531</f>
        <v>0.46899999999999997</v>
      </c>
      <c r="U5065" s="3">
        <f t="shared" si="403"/>
        <v>1.0755752454297456</v>
      </c>
      <c r="V5065" s="3">
        <f t="shared" si="401"/>
        <v>1.0755752454297456</v>
      </c>
    </row>
    <row r="5066" spans="1:22" x14ac:dyDescent="0.25">
      <c r="A5066" s="3" t="s">
        <v>158</v>
      </c>
      <c r="B5066" s="3" t="s">
        <v>310</v>
      </c>
      <c r="C5066" s="3" t="s">
        <v>9</v>
      </c>
      <c r="D5066" s="3" t="s">
        <v>312</v>
      </c>
      <c r="E5066" s="3">
        <v>0.56000000000000005</v>
      </c>
      <c r="F5066" s="3">
        <v>0.48</v>
      </c>
      <c r="G5066" s="3" t="s">
        <v>329</v>
      </c>
      <c r="H5066" s="2">
        <v>8320</v>
      </c>
      <c r="I5066" s="3" t="s">
        <v>58</v>
      </c>
      <c r="J5066" s="2">
        <v>8320</v>
      </c>
      <c r="K5066" s="3" t="s">
        <v>315</v>
      </c>
      <c r="L5066" s="2">
        <v>58</v>
      </c>
      <c r="M5066" s="3">
        <v>4.6042864060305275</v>
      </c>
      <c r="N5066" s="3">
        <v>10807.946489497797</v>
      </c>
      <c r="O5066" s="3">
        <v>23.566606192836019</v>
      </c>
      <c r="P5066" s="3">
        <v>1</v>
      </c>
      <c r="Q5066" s="3">
        <f t="shared" si="402"/>
        <v>23.566606192836019</v>
      </c>
      <c r="R5066" s="3">
        <f t="shared" si="400"/>
        <v>23.566606192836019</v>
      </c>
      <c r="S5066" s="3">
        <v>2.5471397500809561</v>
      </c>
      <c r="T5066" s="3">
        <v>1</v>
      </c>
      <c r="U5066" s="3">
        <f t="shared" si="403"/>
        <v>2.5471397500809561</v>
      </c>
      <c r="V5066" s="3">
        <f t="shared" si="401"/>
        <v>2.5471397500809561</v>
      </c>
    </row>
    <row r="5067" spans="1:22" x14ac:dyDescent="0.25">
      <c r="A5067" s="3" t="s">
        <v>158</v>
      </c>
      <c r="B5067" s="3" t="s">
        <v>8</v>
      </c>
      <c r="C5067" s="3" t="s">
        <v>9</v>
      </c>
      <c r="D5067" s="3" t="s">
        <v>197</v>
      </c>
      <c r="E5067" s="3">
        <v>0.56000000000000005</v>
      </c>
      <c r="F5067" s="3">
        <v>0.48</v>
      </c>
      <c r="G5067" s="3" t="s">
        <v>11</v>
      </c>
      <c r="H5067" s="2">
        <v>8320</v>
      </c>
      <c r="I5067" s="3" t="s">
        <v>58</v>
      </c>
      <c r="J5067" s="2">
        <v>8320</v>
      </c>
      <c r="K5067" s="3" t="s">
        <v>198</v>
      </c>
      <c r="L5067" s="2">
        <v>69</v>
      </c>
      <c r="M5067" s="3">
        <v>8.6271655992319243</v>
      </c>
      <c r="N5067" s="3">
        <v>28692.604936102958</v>
      </c>
      <c r="O5067" s="3">
        <v>65.838061191313059</v>
      </c>
      <c r="P5067" s="3">
        <f>1-0.712</f>
        <v>0.28800000000000003</v>
      </c>
      <c r="Q5067" s="3">
        <f t="shared" si="402"/>
        <v>18.961361623098163</v>
      </c>
      <c r="R5067" s="3">
        <f t="shared" si="400"/>
        <v>18.961361623098163</v>
      </c>
      <c r="S5067" s="3">
        <v>8.549205334106956</v>
      </c>
      <c r="T5067" s="3">
        <f>1-0.531</f>
        <v>0.46899999999999997</v>
      </c>
      <c r="U5067" s="3">
        <f t="shared" si="403"/>
        <v>4.0095773016961624</v>
      </c>
      <c r="V5067" s="3">
        <f t="shared" si="401"/>
        <v>4.0095773016961624</v>
      </c>
    </row>
    <row r="5068" spans="1:22" x14ac:dyDescent="0.25">
      <c r="A5068" s="3" t="s">
        <v>158</v>
      </c>
      <c r="B5068" s="3" t="s">
        <v>310</v>
      </c>
      <c r="C5068" s="3" t="s">
        <v>9</v>
      </c>
      <c r="D5068" s="3" t="s">
        <v>197</v>
      </c>
      <c r="E5068" s="3">
        <v>0.56000000000000005</v>
      </c>
      <c r="F5068" s="3">
        <v>0.48</v>
      </c>
      <c r="G5068" s="3" t="s">
        <v>59</v>
      </c>
      <c r="H5068" s="2">
        <v>8320</v>
      </c>
      <c r="I5068" s="3" t="s">
        <v>58</v>
      </c>
      <c r="J5068" s="2">
        <v>8320</v>
      </c>
      <c r="K5068" s="3" t="s">
        <v>200</v>
      </c>
      <c r="L5068" s="2">
        <v>62</v>
      </c>
      <c r="M5068" s="3">
        <v>5.8244249547732094</v>
      </c>
      <c r="N5068" s="3">
        <v>16273.060368440167</v>
      </c>
      <c r="O5068" s="3">
        <v>35.773719056305453</v>
      </c>
      <c r="P5068" s="3">
        <v>1</v>
      </c>
      <c r="Q5068" s="3">
        <f t="shared" si="402"/>
        <v>35.773719056305453</v>
      </c>
      <c r="R5068" s="3">
        <f t="shared" si="400"/>
        <v>35.773719056305453</v>
      </c>
      <c r="S5068" s="3">
        <v>4.1883319506031675</v>
      </c>
      <c r="T5068" s="3">
        <v>1</v>
      </c>
      <c r="U5068" s="3">
        <f t="shared" si="403"/>
        <v>4.1883319506031675</v>
      </c>
      <c r="V5068" s="3">
        <f t="shared" si="401"/>
        <v>4.1883319506031675</v>
      </c>
    </row>
    <row r="5069" spans="1:22" x14ac:dyDescent="0.25">
      <c r="A5069" s="3" t="s">
        <v>158</v>
      </c>
      <c r="B5069" s="3" t="s">
        <v>8</v>
      </c>
      <c r="C5069" s="3" t="s">
        <v>9</v>
      </c>
      <c r="D5069" s="3" t="s">
        <v>197</v>
      </c>
      <c r="E5069" s="3">
        <v>0.56000000000000005</v>
      </c>
      <c r="F5069" s="3">
        <v>0.48</v>
      </c>
      <c r="G5069" s="3" t="s">
        <v>19</v>
      </c>
      <c r="H5069" s="2">
        <v>8320</v>
      </c>
      <c r="I5069" s="3" t="s">
        <v>58</v>
      </c>
      <c r="J5069" s="2">
        <v>8320</v>
      </c>
      <c r="K5069" s="3" t="s">
        <v>168</v>
      </c>
      <c r="L5069" s="2">
        <v>108</v>
      </c>
      <c r="M5069" s="3">
        <v>13.027103507013051</v>
      </c>
      <c r="N5069" s="3">
        <v>43748.430012984238</v>
      </c>
      <c r="O5069" s="3">
        <v>98.451519958086877</v>
      </c>
      <c r="P5069" s="3">
        <f>1-0.712</f>
        <v>0.28800000000000003</v>
      </c>
      <c r="Q5069" s="3">
        <f t="shared" si="402"/>
        <v>28.354037747929024</v>
      </c>
      <c r="R5069" s="3">
        <f t="shared" si="400"/>
        <v>28.354037747929024</v>
      </c>
      <c r="S5069" s="3">
        <v>13.154738602563853</v>
      </c>
      <c r="T5069" s="3">
        <f>1-0.531</f>
        <v>0.46899999999999997</v>
      </c>
      <c r="U5069" s="3">
        <f t="shared" si="403"/>
        <v>6.1695724046024472</v>
      </c>
      <c r="V5069" s="3">
        <f t="shared" si="401"/>
        <v>6.1695724046024472</v>
      </c>
    </row>
    <row r="5070" spans="1:22" x14ac:dyDescent="0.25">
      <c r="A5070" s="3" t="s">
        <v>158</v>
      </c>
      <c r="B5070" s="3" t="s">
        <v>310</v>
      </c>
      <c r="C5070" s="3" t="s">
        <v>9</v>
      </c>
      <c r="D5070" s="3" t="s">
        <v>312</v>
      </c>
      <c r="E5070" s="3">
        <v>0.56000000000000005</v>
      </c>
      <c r="F5070" s="3">
        <v>0.48</v>
      </c>
      <c r="G5070" s="3" t="s">
        <v>283</v>
      </c>
      <c r="H5070" s="2">
        <v>8320</v>
      </c>
      <c r="I5070" s="3" t="s">
        <v>58</v>
      </c>
      <c r="J5070" s="2">
        <v>8320</v>
      </c>
      <c r="K5070" s="3" t="s">
        <v>316</v>
      </c>
      <c r="L5070" s="2">
        <v>111</v>
      </c>
      <c r="M5070" s="3">
        <v>10.491545363617059</v>
      </c>
      <c r="N5070" s="3">
        <v>28154.260079610071</v>
      </c>
      <c r="O5070" s="3">
        <v>62.962130283186177</v>
      </c>
      <c r="P5070" s="3">
        <v>1</v>
      </c>
      <c r="Q5070" s="3">
        <f t="shared" si="402"/>
        <v>62.962130283186177</v>
      </c>
      <c r="R5070" s="3">
        <f t="shared" si="400"/>
        <v>62.962130283186177</v>
      </c>
      <c r="S5070" s="3">
        <v>7.7012360936243294</v>
      </c>
      <c r="T5070" s="3">
        <v>1</v>
      </c>
      <c r="U5070" s="3">
        <f t="shared" si="403"/>
        <v>7.7012360936243294</v>
      </c>
      <c r="V5070" s="3">
        <f t="shared" si="401"/>
        <v>7.7012360936243294</v>
      </c>
    </row>
    <row r="5071" spans="1:22" x14ac:dyDescent="0.25">
      <c r="A5071" s="3" t="s">
        <v>158</v>
      </c>
      <c r="B5071" s="3" t="s">
        <v>8</v>
      </c>
      <c r="C5071" s="3" t="s">
        <v>9</v>
      </c>
      <c r="D5071" s="3" t="s">
        <v>197</v>
      </c>
      <c r="E5071" s="3">
        <v>0.56000000000000005</v>
      </c>
      <c r="F5071" s="3">
        <v>0.48</v>
      </c>
      <c r="G5071" s="3" t="s">
        <v>59</v>
      </c>
      <c r="H5071" s="2">
        <v>8320</v>
      </c>
      <c r="I5071" s="3" t="s">
        <v>58</v>
      </c>
      <c r="J5071" s="2">
        <v>8320</v>
      </c>
      <c r="K5071" s="3" t="s">
        <v>161</v>
      </c>
      <c r="L5071" s="2">
        <v>92</v>
      </c>
      <c r="M5071" s="3">
        <v>9.8886099261882805</v>
      </c>
      <c r="N5071" s="3">
        <v>29892.220634222238</v>
      </c>
      <c r="O5071" s="3">
        <v>66.282538160409374</v>
      </c>
      <c r="P5071" s="3">
        <v>1</v>
      </c>
      <c r="Q5071" s="3">
        <f t="shared" si="402"/>
        <v>66.282538160409374</v>
      </c>
      <c r="R5071" s="3">
        <f t="shared" si="400"/>
        <v>66.282538160409374</v>
      </c>
      <c r="S5071" s="3">
        <v>7.9229173635221208</v>
      </c>
      <c r="T5071" s="3">
        <v>1</v>
      </c>
      <c r="U5071" s="3">
        <f t="shared" si="403"/>
        <v>7.9229173635221208</v>
      </c>
      <c r="V5071" s="3">
        <f t="shared" si="401"/>
        <v>7.9229173635221208</v>
      </c>
    </row>
    <row r="5072" spans="1:22" x14ac:dyDescent="0.25">
      <c r="A5072" s="3" t="s">
        <v>158</v>
      </c>
      <c r="B5072" s="3" t="s">
        <v>310</v>
      </c>
      <c r="C5072" s="3" t="s">
        <v>9</v>
      </c>
      <c r="D5072" s="3" t="s">
        <v>197</v>
      </c>
      <c r="E5072" s="3">
        <v>0.56000000000000005</v>
      </c>
      <c r="F5072" s="3">
        <v>0.48</v>
      </c>
      <c r="G5072" s="3" t="s">
        <v>163</v>
      </c>
      <c r="H5072" s="2">
        <v>8320</v>
      </c>
      <c r="I5072" s="3" t="s">
        <v>58</v>
      </c>
      <c r="J5072" s="2">
        <v>8320</v>
      </c>
      <c r="K5072" s="3" t="s">
        <v>164</v>
      </c>
      <c r="L5072" s="2">
        <v>132</v>
      </c>
      <c r="M5072" s="3">
        <v>13.123045410540474</v>
      </c>
      <c r="N5072" s="3">
        <v>31954.722181217436</v>
      </c>
      <c r="O5072" s="3">
        <v>68.485745136726209</v>
      </c>
      <c r="P5072" s="3">
        <v>1</v>
      </c>
      <c r="Q5072" s="3">
        <f t="shared" si="402"/>
        <v>68.485745136726209</v>
      </c>
      <c r="R5072" s="3">
        <f t="shared" si="400"/>
        <v>68.485745136726209</v>
      </c>
      <c r="S5072" s="3">
        <v>7.6897669951206469</v>
      </c>
      <c r="T5072" s="3">
        <v>1</v>
      </c>
      <c r="U5072" s="3">
        <f t="shared" si="403"/>
        <v>7.6897669951206469</v>
      </c>
      <c r="V5072" s="3">
        <f t="shared" si="401"/>
        <v>7.6897669951206469</v>
      </c>
    </row>
    <row r="5073" spans="1:22" x14ac:dyDescent="0.25">
      <c r="A5073" s="3" t="s">
        <v>158</v>
      </c>
      <c r="B5073" s="3" t="s">
        <v>8</v>
      </c>
      <c r="C5073" s="3" t="s">
        <v>9</v>
      </c>
      <c r="D5073" s="3" t="s">
        <v>197</v>
      </c>
      <c r="E5073" s="3">
        <v>0.56000000000000005</v>
      </c>
      <c r="F5073" s="3">
        <v>0.48</v>
      </c>
      <c r="G5073" s="3" t="s">
        <v>166</v>
      </c>
      <c r="H5073" s="2">
        <v>8320</v>
      </c>
      <c r="I5073" s="3" t="s">
        <v>58</v>
      </c>
      <c r="J5073" s="2">
        <v>8320</v>
      </c>
      <c r="K5073" s="3" t="s">
        <v>167</v>
      </c>
      <c r="L5073" s="2">
        <v>105</v>
      </c>
      <c r="M5073" s="3">
        <v>16.326117225857509</v>
      </c>
      <c r="N5073" s="3">
        <v>35642.622828760024</v>
      </c>
      <c r="O5073" s="3">
        <v>75.313455805542603</v>
      </c>
      <c r="P5073" s="3">
        <v>1</v>
      </c>
      <c r="Q5073" s="3">
        <f t="shared" si="402"/>
        <v>75.313455805542603</v>
      </c>
      <c r="R5073" s="3">
        <f t="shared" si="400"/>
        <v>75.313455805542603</v>
      </c>
      <c r="S5073" s="3">
        <v>7.307202707586292</v>
      </c>
      <c r="T5073" s="3">
        <v>1</v>
      </c>
      <c r="U5073" s="3">
        <f t="shared" si="403"/>
        <v>7.307202707586292</v>
      </c>
      <c r="V5073" s="3">
        <f t="shared" si="401"/>
        <v>7.307202707586292</v>
      </c>
    </row>
    <row r="5074" spans="1:22" x14ac:dyDescent="0.25">
      <c r="A5074" s="3" t="s">
        <v>158</v>
      </c>
      <c r="B5074" s="3" t="s">
        <v>89</v>
      </c>
      <c r="C5074" s="3" t="s">
        <v>9</v>
      </c>
      <c r="D5074" s="3" t="s">
        <v>262</v>
      </c>
      <c r="E5074" s="3">
        <v>0.56000000000000005</v>
      </c>
      <c r="F5074" s="3">
        <v>0.48</v>
      </c>
      <c r="G5074" s="3" t="s">
        <v>264</v>
      </c>
      <c r="H5074" s="2">
        <v>8320</v>
      </c>
      <c r="I5074" s="3" t="s">
        <v>58</v>
      </c>
      <c r="J5074" s="2">
        <v>8320</v>
      </c>
      <c r="K5074" s="3" t="s">
        <v>264</v>
      </c>
      <c r="L5074" s="2">
        <v>72</v>
      </c>
      <c r="M5074" s="3">
        <v>14.202952431199503</v>
      </c>
      <c r="N5074" s="3">
        <v>39182.373296015016</v>
      </c>
      <c r="O5074" s="3">
        <v>80.935599509434866</v>
      </c>
      <c r="P5074" s="3">
        <v>1</v>
      </c>
      <c r="Q5074" s="3">
        <f t="shared" si="402"/>
        <v>80.935599509434866</v>
      </c>
      <c r="R5074" s="3">
        <f t="shared" si="400"/>
        <v>80.935599509434866</v>
      </c>
      <c r="S5074" s="3">
        <v>9.74941257642263</v>
      </c>
      <c r="T5074" s="3">
        <v>1</v>
      </c>
      <c r="U5074" s="3">
        <f t="shared" si="403"/>
        <v>9.74941257642263</v>
      </c>
      <c r="V5074" s="3">
        <f t="shared" si="401"/>
        <v>9.74941257642263</v>
      </c>
    </row>
    <row r="5075" spans="1:22" x14ac:dyDescent="0.25">
      <c r="A5075" s="3" t="s">
        <v>158</v>
      </c>
      <c r="B5075" s="3" t="s">
        <v>8</v>
      </c>
      <c r="C5075" s="3" t="s">
        <v>9</v>
      </c>
      <c r="D5075" s="3" t="s">
        <v>197</v>
      </c>
      <c r="E5075" s="3">
        <v>0.56000000000000005</v>
      </c>
      <c r="F5075" s="3">
        <v>0.48</v>
      </c>
      <c r="G5075" s="3" t="s">
        <v>183</v>
      </c>
      <c r="H5075" s="2">
        <v>8320</v>
      </c>
      <c r="I5075" s="3" t="s">
        <v>58</v>
      </c>
      <c r="J5075" s="2">
        <v>8320</v>
      </c>
      <c r="K5075" s="3" t="s">
        <v>169</v>
      </c>
      <c r="L5075" s="2">
        <v>73</v>
      </c>
      <c r="M5075" s="3">
        <v>14.576561758498466</v>
      </c>
      <c r="N5075" s="3">
        <v>48651.212662520011</v>
      </c>
      <c r="O5075" s="3">
        <v>107.74170659311365</v>
      </c>
      <c r="P5075" s="3">
        <v>1</v>
      </c>
      <c r="Q5075" s="3">
        <f t="shared" si="402"/>
        <v>107.74170659311365</v>
      </c>
      <c r="R5075" s="3">
        <f t="shared" ref="R5075:R5105" si="404">Q5075</f>
        <v>107.74170659311365</v>
      </c>
      <c r="S5075" s="3">
        <v>14.387522587835097</v>
      </c>
      <c r="T5075" s="3">
        <v>1</v>
      </c>
      <c r="U5075" s="3">
        <f t="shared" si="403"/>
        <v>14.387522587835097</v>
      </c>
      <c r="V5075" s="3">
        <f t="shared" ref="V5075:V5105" si="405">U5075</f>
        <v>14.387522587835097</v>
      </c>
    </row>
    <row r="5076" spans="1:22" x14ac:dyDescent="0.25">
      <c r="A5076" s="3" t="s">
        <v>158</v>
      </c>
      <c r="B5076" s="3" t="s">
        <v>8</v>
      </c>
      <c r="C5076" s="3" t="s">
        <v>9</v>
      </c>
      <c r="D5076" s="3" t="s">
        <v>197</v>
      </c>
      <c r="E5076" s="3">
        <v>0.56000000000000005</v>
      </c>
      <c r="F5076" s="3">
        <v>0.48</v>
      </c>
      <c r="G5076" s="3" t="s">
        <v>11</v>
      </c>
      <c r="H5076" s="2">
        <v>8320</v>
      </c>
      <c r="I5076" s="3" t="s">
        <v>58</v>
      </c>
      <c r="J5076" s="2">
        <v>8320</v>
      </c>
      <c r="K5076" s="3" t="s">
        <v>13</v>
      </c>
      <c r="L5076" s="2">
        <v>82</v>
      </c>
      <c r="M5076" s="3">
        <v>15.219451160997471</v>
      </c>
      <c r="N5076" s="3">
        <v>51927.972322851274</v>
      </c>
      <c r="O5076" s="3">
        <v>107.84225603537165</v>
      </c>
      <c r="P5076" s="3">
        <v>1</v>
      </c>
      <c r="Q5076" s="3">
        <f t="shared" si="402"/>
        <v>107.84225603537165</v>
      </c>
      <c r="R5076" s="3">
        <f t="shared" si="404"/>
        <v>107.84225603537165</v>
      </c>
      <c r="S5076" s="3">
        <v>14.181649723455447</v>
      </c>
      <c r="T5076" s="3">
        <v>1</v>
      </c>
      <c r="U5076" s="3">
        <f t="shared" si="403"/>
        <v>14.181649723455447</v>
      </c>
      <c r="V5076" s="3">
        <f t="shared" si="405"/>
        <v>14.181649723455447</v>
      </c>
    </row>
    <row r="5077" spans="1:22" x14ac:dyDescent="0.25">
      <c r="A5077" s="3" t="s">
        <v>158</v>
      </c>
      <c r="B5077" s="3" t="s">
        <v>8</v>
      </c>
      <c r="C5077" s="3" t="s">
        <v>9</v>
      </c>
      <c r="D5077" s="3" t="s">
        <v>197</v>
      </c>
      <c r="E5077" s="3">
        <v>0.56000000000000005</v>
      </c>
      <c r="F5077" s="3">
        <v>0.48</v>
      </c>
      <c r="G5077" s="3" t="s">
        <v>250</v>
      </c>
      <c r="H5077" s="2">
        <v>8320</v>
      </c>
      <c r="I5077" s="3" t="s">
        <v>58</v>
      </c>
      <c r="J5077" s="2">
        <v>8320</v>
      </c>
      <c r="K5077" s="3" t="s">
        <v>207</v>
      </c>
      <c r="L5077" s="2">
        <v>477</v>
      </c>
      <c r="M5077" s="3">
        <v>44.249618179144392</v>
      </c>
      <c r="N5077" s="3">
        <v>123977.08537023893</v>
      </c>
      <c r="O5077" s="3">
        <v>264.61867628103818</v>
      </c>
      <c r="P5077" s="3">
        <f>1-0.712</f>
        <v>0.28800000000000003</v>
      </c>
      <c r="Q5077" s="3">
        <f t="shared" si="402"/>
        <v>76.210178768939002</v>
      </c>
      <c r="R5077" s="3">
        <f t="shared" si="404"/>
        <v>76.210178768939002</v>
      </c>
      <c r="S5077" s="3">
        <v>31.896350878884014</v>
      </c>
      <c r="T5077" s="3">
        <f>1-0.531</f>
        <v>0.46899999999999997</v>
      </c>
      <c r="U5077" s="3">
        <f t="shared" si="403"/>
        <v>14.959388562196603</v>
      </c>
      <c r="V5077" s="3">
        <f t="shared" si="405"/>
        <v>14.959388562196603</v>
      </c>
    </row>
    <row r="5078" spans="1:22" x14ac:dyDescent="0.25">
      <c r="A5078" s="3" t="s">
        <v>158</v>
      </c>
      <c r="B5078" s="3" t="s">
        <v>310</v>
      </c>
      <c r="C5078" s="3" t="s">
        <v>9</v>
      </c>
      <c r="D5078" s="3" t="s">
        <v>197</v>
      </c>
      <c r="E5078" s="3">
        <v>0.56000000000000005</v>
      </c>
      <c r="F5078" s="3">
        <v>0.48</v>
      </c>
      <c r="G5078" s="3" t="s">
        <v>59</v>
      </c>
      <c r="H5078" s="2">
        <v>8320</v>
      </c>
      <c r="I5078" s="3" t="s">
        <v>58</v>
      </c>
      <c r="J5078" s="2">
        <v>8320</v>
      </c>
      <c r="K5078" s="3" t="s">
        <v>62</v>
      </c>
      <c r="L5078" s="2">
        <v>155</v>
      </c>
      <c r="M5078" s="3">
        <v>23.042476219060084</v>
      </c>
      <c r="N5078" s="3">
        <v>59079.592719552129</v>
      </c>
      <c r="O5078" s="3">
        <v>129.52590549668889</v>
      </c>
      <c r="P5078" s="3">
        <v>1</v>
      </c>
      <c r="Q5078" s="3">
        <f t="shared" si="402"/>
        <v>129.52590549668889</v>
      </c>
      <c r="R5078" s="3">
        <f t="shared" si="404"/>
        <v>129.52590549668889</v>
      </c>
      <c r="S5078" s="3">
        <v>15.353758824918673</v>
      </c>
      <c r="T5078" s="3">
        <v>1</v>
      </c>
      <c r="U5078" s="3">
        <f t="shared" si="403"/>
        <v>15.353758824918673</v>
      </c>
      <c r="V5078" s="3">
        <f t="shared" si="405"/>
        <v>15.353758824918673</v>
      </c>
    </row>
    <row r="5079" spans="1:22" x14ac:dyDescent="0.25">
      <c r="A5079" s="3" t="s">
        <v>158</v>
      </c>
      <c r="B5079" s="3" t="s">
        <v>8</v>
      </c>
      <c r="C5079" s="3" t="s">
        <v>9</v>
      </c>
      <c r="D5079" s="3" t="s">
        <v>197</v>
      </c>
      <c r="E5079" s="3">
        <v>0.56000000000000005</v>
      </c>
      <c r="F5079" s="3">
        <v>0.48</v>
      </c>
      <c r="G5079" s="3" t="s">
        <v>184</v>
      </c>
      <c r="H5079" s="2">
        <v>8320</v>
      </c>
      <c r="I5079" s="3" t="s">
        <v>58</v>
      </c>
      <c r="J5079" s="2">
        <v>8320</v>
      </c>
      <c r="K5079" s="3" t="s">
        <v>172</v>
      </c>
      <c r="L5079" s="2">
        <v>145</v>
      </c>
      <c r="M5079" s="3">
        <v>41.683711032399948</v>
      </c>
      <c r="N5079" s="3">
        <v>137114.97527411772</v>
      </c>
      <c r="O5079" s="3">
        <v>281.79217051328243</v>
      </c>
      <c r="P5079" s="3">
        <f>1-0.712</f>
        <v>0.28800000000000003</v>
      </c>
      <c r="Q5079" s="3">
        <f t="shared" si="402"/>
        <v>81.156145107825353</v>
      </c>
      <c r="R5079" s="3">
        <f t="shared" si="404"/>
        <v>81.156145107825353</v>
      </c>
      <c r="S5079" s="3">
        <v>34.319140371006171</v>
      </c>
      <c r="T5079" s="3">
        <f>1-0.531</f>
        <v>0.46899999999999997</v>
      </c>
      <c r="U5079" s="3">
        <f t="shared" si="403"/>
        <v>16.095676834001893</v>
      </c>
      <c r="V5079" s="3">
        <f t="shared" si="405"/>
        <v>16.095676834001893</v>
      </c>
    </row>
    <row r="5080" spans="1:22" x14ac:dyDescent="0.25">
      <c r="A5080" s="3" t="s">
        <v>158</v>
      </c>
      <c r="B5080" s="3" t="s">
        <v>310</v>
      </c>
      <c r="C5080" s="3" t="s">
        <v>9</v>
      </c>
      <c r="D5080" s="3" t="s">
        <v>197</v>
      </c>
      <c r="E5080" s="3">
        <v>0.56000000000000005</v>
      </c>
      <c r="F5080" s="3">
        <v>0.48</v>
      </c>
      <c r="G5080" s="3" t="s">
        <v>183</v>
      </c>
      <c r="H5080" s="2">
        <v>8320</v>
      </c>
      <c r="I5080" s="3" t="s">
        <v>58</v>
      </c>
      <c r="J5080" s="2">
        <v>8320</v>
      </c>
      <c r="K5080" s="3" t="s">
        <v>169</v>
      </c>
      <c r="L5080" s="2">
        <v>141</v>
      </c>
      <c r="M5080" s="3">
        <v>25.223296137803029</v>
      </c>
      <c r="N5080" s="3">
        <v>66260.530968970575</v>
      </c>
      <c r="O5080" s="3">
        <v>139.37571452007799</v>
      </c>
      <c r="P5080" s="3">
        <v>1</v>
      </c>
      <c r="Q5080" s="3">
        <f t="shared" si="402"/>
        <v>139.37571452007799</v>
      </c>
      <c r="R5080" s="3">
        <f t="shared" si="404"/>
        <v>139.37571452007799</v>
      </c>
      <c r="S5080" s="3">
        <v>16.576886645180739</v>
      </c>
      <c r="T5080" s="3">
        <v>1</v>
      </c>
      <c r="U5080" s="3">
        <f t="shared" si="403"/>
        <v>16.576886645180739</v>
      </c>
      <c r="V5080" s="3">
        <f t="shared" si="405"/>
        <v>16.576886645180739</v>
      </c>
    </row>
    <row r="5081" spans="1:22" x14ac:dyDescent="0.25">
      <c r="A5081" s="3" t="s">
        <v>158</v>
      </c>
      <c r="B5081" s="3" t="s">
        <v>8</v>
      </c>
      <c r="C5081" s="3" t="s">
        <v>9</v>
      </c>
      <c r="D5081" s="3" t="s">
        <v>197</v>
      </c>
      <c r="E5081" s="3">
        <v>0.56000000000000005</v>
      </c>
      <c r="F5081" s="3">
        <v>0.48</v>
      </c>
      <c r="G5081" s="3" t="s">
        <v>163</v>
      </c>
      <c r="H5081" s="2">
        <v>8320</v>
      </c>
      <c r="I5081" s="3" t="s">
        <v>58</v>
      </c>
      <c r="J5081" s="2">
        <v>8320</v>
      </c>
      <c r="K5081" s="3" t="s">
        <v>164</v>
      </c>
      <c r="L5081" s="2">
        <v>215</v>
      </c>
      <c r="M5081" s="3">
        <v>28.682291905689606</v>
      </c>
      <c r="N5081" s="3">
        <v>74403.496693762063</v>
      </c>
      <c r="O5081" s="3">
        <v>158.3458730467697</v>
      </c>
      <c r="P5081" s="3">
        <v>1</v>
      </c>
      <c r="Q5081" s="3">
        <f t="shared" si="402"/>
        <v>158.3458730467697</v>
      </c>
      <c r="R5081" s="3">
        <f t="shared" si="404"/>
        <v>158.3458730467697</v>
      </c>
      <c r="S5081" s="3">
        <v>18.856015020497491</v>
      </c>
      <c r="T5081" s="3">
        <v>1</v>
      </c>
      <c r="U5081" s="3">
        <f t="shared" si="403"/>
        <v>18.856015020497491</v>
      </c>
      <c r="V5081" s="3">
        <f t="shared" si="405"/>
        <v>18.856015020497491</v>
      </c>
    </row>
    <row r="5082" spans="1:22" x14ac:dyDescent="0.25">
      <c r="A5082" s="3" t="s">
        <v>158</v>
      </c>
      <c r="B5082" s="3" t="s">
        <v>310</v>
      </c>
      <c r="C5082" s="3" t="s">
        <v>9</v>
      </c>
      <c r="D5082" s="3" t="s">
        <v>312</v>
      </c>
      <c r="E5082" s="3">
        <v>0.56000000000000005</v>
      </c>
      <c r="F5082" s="3">
        <v>0.48</v>
      </c>
      <c r="G5082" s="3" t="s">
        <v>264</v>
      </c>
      <c r="H5082" s="2">
        <v>8320</v>
      </c>
      <c r="I5082" s="3" t="s">
        <v>58</v>
      </c>
      <c r="J5082" s="2">
        <v>8320</v>
      </c>
      <c r="K5082" s="3" t="s">
        <v>264</v>
      </c>
      <c r="L5082" s="2">
        <v>263</v>
      </c>
      <c r="M5082" s="3">
        <v>58.84659369876811</v>
      </c>
      <c r="N5082" s="3">
        <v>104259.15291021569</v>
      </c>
      <c r="O5082" s="3">
        <v>226.52623248918346</v>
      </c>
      <c r="P5082" s="3">
        <v>1</v>
      </c>
      <c r="Q5082" s="3">
        <f t="shared" si="402"/>
        <v>226.52623248918346</v>
      </c>
      <c r="R5082" s="3">
        <f t="shared" si="404"/>
        <v>226.52623248918346</v>
      </c>
      <c r="S5082" s="3">
        <v>23.794772738667785</v>
      </c>
      <c r="T5082" s="3">
        <v>1</v>
      </c>
      <c r="U5082" s="3">
        <f t="shared" si="403"/>
        <v>23.794772738667785</v>
      </c>
      <c r="V5082" s="3">
        <f t="shared" si="405"/>
        <v>23.794772738667785</v>
      </c>
    </row>
    <row r="5083" spans="1:22" x14ac:dyDescent="0.25">
      <c r="A5083" s="3" t="s">
        <v>158</v>
      </c>
      <c r="B5083" s="3" t="s">
        <v>310</v>
      </c>
      <c r="C5083" s="3" t="s">
        <v>9</v>
      </c>
      <c r="D5083" s="3" t="s">
        <v>197</v>
      </c>
      <c r="E5083" s="3">
        <v>0.56000000000000005</v>
      </c>
      <c r="F5083" s="3">
        <v>0.48</v>
      </c>
      <c r="G5083" s="3" t="s">
        <v>264</v>
      </c>
      <c r="H5083" s="2">
        <v>8320</v>
      </c>
      <c r="I5083" s="3" t="s">
        <v>58</v>
      </c>
      <c r="J5083" s="2">
        <v>8320</v>
      </c>
      <c r="K5083" s="3" t="s">
        <v>264</v>
      </c>
      <c r="L5083" s="2">
        <v>264</v>
      </c>
      <c r="M5083" s="3">
        <v>63.307462964767623</v>
      </c>
      <c r="N5083" s="3">
        <v>111938.93654918041</v>
      </c>
      <c r="O5083" s="3">
        <v>237.50413256840449</v>
      </c>
      <c r="P5083" s="3">
        <v>1</v>
      </c>
      <c r="Q5083" s="3">
        <f t="shared" si="402"/>
        <v>237.50413256840449</v>
      </c>
      <c r="R5083" s="3">
        <f t="shared" si="404"/>
        <v>237.50413256840449</v>
      </c>
      <c r="S5083" s="3">
        <v>25.52352925818338</v>
      </c>
      <c r="T5083" s="3">
        <v>1</v>
      </c>
      <c r="U5083" s="3">
        <f t="shared" si="403"/>
        <v>25.52352925818338</v>
      </c>
      <c r="V5083" s="3">
        <f t="shared" si="405"/>
        <v>25.52352925818338</v>
      </c>
    </row>
    <row r="5084" spans="1:22" x14ac:dyDescent="0.25">
      <c r="A5084" s="3" t="s">
        <v>158</v>
      </c>
      <c r="B5084" s="3" t="s">
        <v>310</v>
      </c>
      <c r="C5084" s="3" t="s">
        <v>9</v>
      </c>
      <c r="D5084" s="3" t="s">
        <v>197</v>
      </c>
      <c r="E5084" s="3">
        <v>0.56000000000000005</v>
      </c>
      <c r="F5084" s="3">
        <v>0.48</v>
      </c>
      <c r="G5084" s="3" t="s">
        <v>19</v>
      </c>
      <c r="H5084" s="2">
        <v>8320</v>
      </c>
      <c r="I5084" s="3" t="s">
        <v>58</v>
      </c>
      <c r="J5084" s="2">
        <v>8320</v>
      </c>
      <c r="K5084" s="3" t="s">
        <v>19</v>
      </c>
      <c r="L5084" s="2">
        <v>740</v>
      </c>
      <c r="M5084" s="3">
        <v>134.48994825890873</v>
      </c>
      <c r="N5084" s="3">
        <v>268029.58369536535</v>
      </c>
      <c r="O5084" s="3">
        <v>581.89102814651142</v>
      </c>
      <c r="P5084" s="3">
        <v>1</v>
      </c>
      <c r="Q5084" s="3">
        <f t="shared" si="402"/>
        <v>581.89102814651142</v>
      </c>
      <c r="R5084" s="3">
        <f t="shared" si="404"/>
        <v>581.89102814651142</v>
      </c>
      <c r="S5084" s="3">
        <v>60.901535469201349</v>
      </c>
      <c r="T5084" s="3">
        <v>1</v>
      </c>
      <c r="U5084" s="3">
        <f t="shared" si="403"/>
        <v>60.901535469201349</v>
      </c>
      <c r="V5084" s="3">
        <f t="shared" si="405"/>
        <v>60.901535469201349</v>
      </c>
    </row>
    <row r="5085" spans="1:22" x14ac:dyDescent="0.25">
      <c r="A5085" s="3" t="s">
        <v>158</v>
      </c>
      <c r="B5085" s="3" t="s">
        <v>310</v>
      </c>
      <c r="C5085" s="3" t="s">
        <v>9</v>
      </c>
      <c r="D5085" s="3" t="s">
        <v>312</v>
      </c>
      <c r="E5085" s="3">
        <v>0.56000000000000005</v>
      </c>
      <c r="F5085" s="3">
        <v>0.48</v>
      </c>
      <c r="G5085" s="3" t="s">
        <v>275</v>
      </c>
      <c r="H5085" s="2">
        <v>8320</v>
      </c>
      <c r="I5085" s="3" t="s">
        <v>58</v>
      </c>
      <c r="J5085" s="2">
        <v>8320</v>
      </c>
      <c r="K5085" s="3" t="s">
        <v>276</v>
      </c>
      <c r="L5085" s="2">
        <v>727</v>
      </c>
      <c r="M5085" s="3">
        <v>140.24173275540721</v>
      </c>
      <c r="N5085" s="3">
        <v>308337.99111962348</v>
      </c>
      <c r="O5085" s="3">
        <v>666.80202039891822</v>
      </c>
      <c r="P5085" s="3">
        <v>1</v>
      </c>
      <c r="Q5085" s="3">
        <f t="shared" si="402"/>
        <v>666.80202039891822</v>
      </c>
      <c r="R5085" s="3">
        <f t="shared" si="404"/>
        <v>666.80202039891822</v>
      </c>
      <c r="S5085" s="3">
        <v>72.130397006959313</v>
      </c>
      <c r="T5085" s="3">
        <v>1</v>
      </c>
      <c r="U5085" s="3">
        <f t="shared" si="403"/>
        <v>72.130397006959313</v>
      </c>
      <c r="V5085" s="3">
        <f t="shared" si="405"/>
        <v>72.130397006959313</v>
      </c>
    </row>
    <row r="5086" spans="1:22" x14ac:dyDescent="0.25">
      <c r="A5086" s="3" t="s">
        <v>158</v>
      </c>
      <c r="B5086" s="3" t="s">
        <v>8</v>
      </c>
      <c r="C5086" s="3" t="s">
        <v>9</v>
      </c>
      <c r="D5086" s="3" t="s">
        <v>197</v>
      </c>
      <c r="E5086" s="3">
        <v>0.56000000000000005</v>
      </c>
      <c r="F5086" s="3">
        <v>0.48</v>
      </c>
      <c r="G5086" s="3" t="s">
        <v>183</v>
      </c>
      <c r="H5086" s="2">
        <v>8320</v>
      </c>
      <c r="I5086" s="3" t="s">
        <v>58</v>
      </c>
      <c r="J5086" s="2">
        <v>8320</v>
      </c>
      <c r="K5086" s="3" t="s">
        <v>199</v>
      </c>
      <c r="L5086" s="2">
        <v>1079</v>
      </c>
      <c r="M5086" s="3">
        <v>209.57935785903305</v>
      </c>
      <c r="N5086" s="3">
        <v>711002.89753465995</v>
      </c>
      <c r="O5086" s="3">
        <v>1523.5831056117663</v>
      </c>
      <c r="P5086" s="3">
        <f>1-0.712</f>
        <v>0.28800000000000003</v>
      </c>
      <c r="Q5086" s="3">
        <f t="shared" si="402"/>
        <v>438.79193441618872</v>
      </c>
      <c r="R5086" s="3">
        <f t="shared" si="404"/>
        <v>438.79193441618872</v>
      </c>
      <c r="S5086" s="3">
        <v>191.43266536946055</v>
      </c>
      <c r="T5086" s="3">
        <f>1-0.531</f>
        <v>0.46899999999999997</v>
      </c>
      <c r="U5086" s="3">
        <f t="shared" si="403"/>
        <v>89.781920058276995</v>
      </c>
      <c r="V5086" s="3">
        <f t="shared" si="405"/>
        <v>89.781920058276995</v>
      </c>
    </row>
    <row r="5087" spans="1:22" x14ac:dyDescent="0.25">
      <c r="A5087" s="3" t="s">
        <v>158</v>
      </c>
      <c r="B5087" s="3" t="s">
        <v>310</v>
      </c>
      <c r="C5087" s="3" t="s">
        <v>9</v>
      </c>
      <c r="D5087" s="3" t="s">
        <v>333</v>
      </c>
      <c r="E5087" s="3">
        <v>0.56000000000000005</v>
      </c>
      <c r="F5087" s="3">
        <v>0.48</v>
      </c>
      <c r="G5087" s="3" t="s">
        <v>264</v>
      </c>
      <c r="H5087" s="2">
        <v>8330</v>
      </c>
      <c r="I5087" s="3" t="s">
        <v>110</v>
      </c>
      <c r="J5087" s="2">
        <v>8330</v>
      </c>
      <c r="K5087" s="3" t="s">
        <v>264</v>
      </c>
      <c r="L5087" s="2">
        <v>1</v>
      </c>
      <c r="M5087" s="3">
        <v>9.7682747650997478E-3</v>
      </c>
      <c r="N5087" s="3">
        <v>37.524139979303882</v>
      </c>
      <c r="O5087" s="3">
        <v>8.598379055730232E-2</v>
      </c>
      <c r="P5087" s="3">
        <v>1</v>
      </c>
      <c r="Q5087" s="3">
        <f t="shared" si="402"/>
        <v>8.598379055730232E-2</v>
      </c>
      <c r="R5087" s="3">
        <f t="shared" si="404"/>
        <v>8.598379055730232E-2</v>
      </c>
      <c r="S5087" s="3">
        <v>1.1609319071233576E-2</v>
      </c>
      <c r="T5087" s="3">
        <v>1</v>
      </c>
      <c r="U5087" s="3">
        <f t="shared" si="403"/>
        <v>1.1609319071233576E-2</v>
      </c>
      <c r="V5087" s="3">
        <f t="shared" si="405"/>
        <v>1.1609319071233576E-2</v>
      </c>
    </row>
    <row r="5088" spans="1:22" x14ac:dyDescent="0.25">
      <c r="A5088" s="3" t="s">
        <v>158</v>
      </c>
      <c r="B5088" s="3" t="s">
        <v>8</v>
      </c>
      <c r="C5088" s="3" t="s">
        <v>9</v>
      </c>
      <c r="D5088" s="3" t="s">
        <v>197</v>
      </c>
      <c r="E5088" s="3">
        <v>0.56000000000000005</v>
      </c>
      <c r="F5088" s="3">
        <v>0.48</v>
      </c>
      <c r="G5088" s="3" t="s">
        <v>250</v>
      </c>
      <c r="H5088" s="2">
        <v>8330</v>
      </c>
      <c r="I5088" s="3" t="s">
        <v>110</v>
      </c>
      <c r="J5088" s="2">
        <v>8330</v>
      </c>
      <c r="K5088" s="3" t="s">
        <v>207</v>
      </c>
      <c r="L5088" s="2">
        <v>2</v>
      </c>
      <c r="M5088" s="3">
        <v>3.9890786962670288E-2</v>
      </c>
      <c r="N5088" s="3">
        <v>164.2833599612166</v>
      </c>
      <c r="O5088" s="3">
        <v>0.33550085547771757</v>
      </c>
      <c r="P5088" s="3">
        <f>1-0.712</f>
        <v>0.28800000000000003</v>
      </c>
      <c r="Q5088" s="3">
        <f t="shared" si="402"/>
        <v>9.662424637758267E-2</v>
      </c>
      <c r="R5088" s="3">
        <f t="shared" si="404"/>
        <v>9.662424637758267E-2</v>
      </c>
      <c r="S5088" s="3">
        <v>4.6838649515326264E-2</v>
      </c>
      <c r="T5088" s="3">
        <f>1-0.531</f>
        <v>0.46899999999999997</v>
      </c>
      <c r="U5088" s="3">
        <f t="shared" si="403"/>
        <v>2.1967326622688018E-2</v>
      </c>
      <c r="V5088" s="3">
        <f t="shared" si="405"/>
        <v>2.1967326622688018E-2</v>
      </c>
    </row>
    <row r="5089" spans="1:22" x14ac:dyDescent="0.25">
      <c r="A5089" s="3" t="s">
        <v>158</v>
      </c>
      <c r="B5089" s="3" t="s">
        <v>8</v>
      </c>
      <c r="C5089" s="3" t="s">
        <v>9</v>
      </c>
      <c r="D5089" s="3" t="s">
        <v>197</v>
      </c>
      <c r="E5089" s="3">
        <v>0.56000000000000005</v>
      </c>
      <c r="F5089" s="3">
        <v>0.48</v>
      </c>
      <c r="G5089" s="3" t="s">
        <v>183</v>
      </c>
      <c r="H5089" s="2">
        <v>8330</v>
      </c>
      <c r="I5089" s="3" t="s">
        <v>110</v>
      </c>
      <c r="J5089" s="2">
        <v>8330</v>
      </c>
      <c r="K5089" s="3" t="s">
        <v>169</v>
      </c>
      <c r="L5089" s="2">
        <v>2</v>
      </c>
      <c r="M5089" s="3">
        <v>2.1592808170157341E-2</v>
      </c>
      <c r="N5089" s="3">
        <v>81.299437757146421</v>
      </c>
      <c r="O5089" s="3">
        <v>0.17368719905433111</v>
      </c>
      <c r="P5089" s="3">
        <v>1</v>
      </c>
      <c r="Q5089" s="3">
        <f t="shared" si="402"/>
        <v>0.17368719905433111</v>
      </c>
      <c r="R5089" s="3">
        <f t="shared" si="404"/>
        <v>0.17368719905433111</v>
      </c>
      <c r="S5089" s="3">
        <v>2.4443502421205979E-2</v>
      </c>
      <c r="T5089" s="3">
        <v>1</v>
      </c>
      <c r="U5089" s="3">
        <f t="shared" si="403"/>
        <v>2.4443502421205979E-2</v>
      </c>
      <c r="V5089" s="3">
        <f t="shared" si="405"/>
        <v>2.4443502421205979E-2</v>
      </c>
    </row>
    <row r="5090" spans="1:22" x14ac:dyDescent="0.25">
      <c r="A5090" s="3" t="s">
        <v>158</v>
      </c>
      <c r="B5090" s="3" t="s">
        <v>8</v>
      </c>
      <c r="C5090" s="3" t="s">
        <v>9</v>
      </c>
      <c r="D5090" s="3" t="s">
        <v>197</v>
      </c>
      <c r="E5090" s="3">
        <v>0.56000000000000005</v>
      </c>
      <c r="F5090" s="3">
        <v>0.48</v>
      </c>
      <c r="G5090" s="3" t="s">
        <v>184</v>
      </c>
      <c r="H5090" s="2">
        <v>8330</v>
      </c>
      <c r="I5090" s="3" t="s">
        <v>110</v>
      </c>
      <c r="J5090" s="2">
        <v>8330</v>
      </c>
      <c r="K5090" s="3" t="s">
        <v>172</v>
      </c>
      <c r="L5090" s="2">
        <v>3</v>
      </c>
      <c r="M5090" s="3">
        <v>6.2971185920647266E-2</v>
      </c>
      <c r="N5090" s="3">
        <v>259.02510612937022</v>
      </c>
      <c r="O5090" s="3">
        <v>0.64528294052502022</v>
      </c>
      <c r="P5090" s="3">
        <f>1-0.712</f>
        <v>0.28800000000000003</v>
      </c>
      <c r="Q5090" s="3">
        <f t="shared" si="402"/>
        <v>0.18584148687120586</v>
      </c>
      <c r="R5090" s="3">
        <f t="shared" si="404"/>
        <v>0.18584148687120586</v>
      </c>
      <c r="S5090" s="3">
        <v>8.7549400661780505E-2</v>
      </c>
      <c r="T5090" s="3">
        <f>1-0.531</f>
        <v>0.46899999999999997</v>
      </c>
      <c r="U5090" s="3">
        <f t="shared" si="403"/>
        <v>4.1060668910375055E-2</v>
      </c>
      <c r="V5090" s="3">
        <f t="shared" si="405"/>
        <v>4.1060668910375055E-2</v>
      </c>
    </row>
    <row r="5091" spans="1:22" x14ac:dyDescent="0.25">
      <c r="A5091" s="3" t="s">
        <v>158</v>
      </c>
      <c r="B5091" s="3" t="s">
        <v>89</v>
      </c>
      <c r="C5091" s="3" t="s">
        <v>9</v>
      </c>
      <c r="D5091" s="3" t="s">
        <v>262</v>
      </c>
      <c r="E5091" s="3">
        <v>0.56000000000000005</v>
      </c>
      <c r="F5091" s="3">
        <v>0.48</v>
      </c>
      <c r="G5091" s="3" t="s">
        <v>277</v>
      </c>
      <c r="H5091" s="2">
        <v>8330</v>
      </c>
      <c r="I5091" s="3" t="s">
        <v>110</v>
      </c>
      <c r="J5091" s="2">
        <v>8330</v>
      </c>
      <c r="K5091" s="3" t="s">
        <v>274</v>
      </c>
      <c r="L5091" s="2">
        <v>3</v>
      </c>
      <c r="M5091" s="3">
        <v>9.9642705070733362E-2</v>
      </c>
      <c r="N5091" s="3">
        <v>404.46183356801805</v>
      </c>
      <c r="O5091" s="3">
        <v>0.9153908565070088</v>
      </c>
      <c r="P5091" s="3">
        <v>1</v>
      </c>
      <c r="Q5091" s="3">
        <f t="shared" si="402"/>
        <v>0.9153908565070088</v>
      </c>
      <c r="R5091" s="3">
        <f t="shared" si="404"/>
        <v>0.9153908565070088</v>
      </c>
      <c r="S5091" s="3">
        <v>0.12645757903159272</v>
      </c>
      <c r="T5091" s="3">
        <v>1</v>
      </c>
      <c r="U5091" s="3">
        <f t="shared" si="403"/>
        <v>0.12645757903159272</v>
      </c>
      <c r="V5091" s="3">
        <f t="shared" si="405"/>
        <v>0.12645757903159272</v>
      </c>
    </row>
    <row r="5092" spans="1:22" x14ac:dyDescent="0.25">
      <c r="A5092" s="3" t="s">
        <v>158</v>
      </c>
      <c r="B5092" s="3" t="s">
        <v>89</v>
      </c>
      <c r="C5092" s="3" t="s">
        <v>9</v>
      </c>
      <c r="D5092" s="3" t="s">
        <v>262</v>
      </c>
      <c r="E5092" s="3">
        <v>0.56000000000000005</v>
      </c>
      <c r="F5092" s="3">
        <v>0.48</v>
      </c>
      <c r="G5092" s="3" t="s">
        <v>309</v>
      </c>
      <c r="H5092" s="2">
        <v>8330</v>
      </c>
      <c r="I5092" s="3" t="s">
        <v>110</v>
      </c>
      <c r="J5092" s="2">
        <v>8330</v>
      </c>
      <c r="K5092" s="3" t="s">
        <v>266</v>
      </c>
      <c r="L5092" s="2">
        <v>6</v>
      </c>
      <c r="M5092" s="3">
        <v>0.65435847267571079</v>
      </c>
      <c r="N5092" s="3">
        <v>2529.5318415013289</v>
      </c>
      <c r="O5092" s="3">
        <v>5.2652298319825022</v>
      </c>
      <c r="P5092" s="3">
        <v>1</v>
      </c>
      <c r="Q5092" s="3">
        <f t="shared" si="402"/>
        <v>5.2652298319825022</v>
      </c>
      <c r="R5092" s="3">
        <f t="shared" si="404"/>
        <v>5.2652298319825022</v>
      </c>
      <c r="S5092" s="3">
        <v>0.7600240140662391</v>
      </c>
      <c r="T5092" s="3">
        <v>1</v>
      </c>
      <c r="U5092" s="3">
        <f t="shared" si="403"/>
        <v>0.7600240140662391</v>
      </c>
      <c r="V5092" s="3">
        <f t="shared" si="405"/>
        <v>0.7600240140662391</v>
      </c>
    </row>
    <row r="5093" spans="1:22" x14ac:dyDescent="0.25">
      <c r="A5093" s="3" t="s">
        <v>158</v>
      </c>
      <c r="B5093" s="3" t="s">
        <v>310</v>
      </c>
      <c r="C5093" s="3" t="s">
        <v>9</v>
      </c>
      <c r="D5093" s="3" t="s">
        <v>197</v>
      </c>
      <c r="E5093" s="3">
        <v>0.56000000000000005</v>
      </c>
      <c r="F5093" s="3">
        <v>0.48</v>
      </c>
      <c r="G5093" s="3" t="s">
        <v>320</v>
      </c>
      <c r="H5093" s="2">
        <v>8330</v>
      </c>
      <c r="I5093" s="3" t="s">
        <v>110</v>
      </c>
      <c r="J5093" s="2">
        <v>8330</v>
      </c>
      <c r="K5093" s="3" t="s">
        <v>314</v>
      </c>
      <c r="L5093" s="2">
        <v>5</v>
      </c>
      <c r="M5093" s="3">
        <v>0.69093567947580903</v>
      </c>
      <c r="N5093" s="3">
        <v>2764.5815922094034</v>
      </c>
      <c r="O5093" s="3">
        <v>5.88638310408514</v>
      </c>
      <c r="P5093" s="3">
        <v>1</v>
      </c>
      <c r="Q5093" s="3">
        <f t="shared" si="402"/>
        <v>5.88638310408514</v>
      </c>
      <c r="R5093" s="3">
        <f t="shared" si="404"/>
        <v>5.88638310408514</v>
      </c>
      <c r="S5093" s="3">
        <v>0.83963701594830431</v>
      </c>
      <c r="T5093" s="3">
        <v>1</v>
      </c>
      <c r="U5093" s="3">
        <f t="shared" si="403"/>
        <v>0.83963701594830431</v>
      </c>
      <c r="V5093" s="3">
        <f t="shared" si="405"/>
        <v>0.83963701594830431</v>
      </c>
    </row>
    <row r="5094" spans="1:22" x14ac:dyDescent="0.25">
      <c r="A5094" s="3" t="s">
        <v>158</v>
      </c>
      <c r="B5094" s="3" t="s">
        <v>310</v>
      </c>
      <c r="C5094" s="3" t="s">
        <v>9</v>
      </c>
      <c r="D5094" s="3" t="s">
        <v>333</v>
      </c>
      <c r="E5094" s="3">
        <v>0.56000000000000005</v>
      </c>
      <c r="F5094" s="3">
        <v>0.48</v>
      </c>
      <c r="G5094" s="3" t="s">
        <v>19</v>
      </c>
      <c r="H5094" s="2">
        <v>8330</v>
      </c>
      <c r="I5094" s="3" t="s">
        <v>110</v>
      </c>
      <c r="J5094" s="2">
        <v>8330</v>
      </c>
      <c r="K5094" s="3" t="s">
        <v>19</v>
      </c>
      <c r="L5094" s="2">
        <v>4</v>
      </c>
      <c r="M5094" s="3">
        <v>0.71126296226549601</v>
      </c>
      <c r="N5094" s="3">
        <v>2749.0824849228197</v>
      </c>
      <c r="O5094" s="3">
        <v>6.3937644312069102</v>
      </c>
      <c r="P5094" s="3">
        <v>1</v>
      </c>
      <c r="Q5094" s="3">
        <f t="shared" si="402"/>
        <v>6.3937644312069102</v>
      </c>
      <c r="R5094" s="3">
        <f t="shared" si="404"/>
        <v>6.3937644312069102</v>
      </c>
      <c r="S5094" s="3">
        <v>0.86562281947651398</v>
      </c>
      <c r="T5094" s="3">
        <v>1</v>
      </c>
      <c r="U5094" s="3">
        <f t="shared" si="403"/>
        <v>0.86562281947651398</v>
      </c>
      <c r="V5094" s="3">
        <f t="shared" si="405"/>
        <v>0.86562281947651398</v>
      </c>
    </row>
    <row r="5095" spans="1:22" x14ac:dyDescent="0.25">
      <c r="A5095" s="3" t="s">
        <v>158</v>
      </c>
      <c r="B5095" s="3" t="s">
        <v>310</v>
      </c>
      <c r="C5095" s="3" t="s">
        <v>9</v>
      </c>
      <c r="D5095" s="3" t="s">
        <v>197</v>
      </c>
      <c r="E5095" s="3">
        <v>0.56000000000000005</v>
      </c>
      <c r="F5095" s="3">
        <v>0.48</v>
      </c>
      <c r="G5095" s="3" t="s">
        <v>275</v>
      </c>
      <c r="H5095" s="2">
        <v>8330</v>
      </c>
      <c r="I5095" s="3" t="s">
        <v>110</v>
      </c>
      <c r="J5095" s="2">
        <v>8330</v>
      </c>
      <c r="K5095" s="3" t="s">
        <v>276</v>
      </c>
      <c r="L5095" s="2">
        <v>8</v>
      </c>
      <c r="M5095" s="3">
        <v>0.8174839845636408</v>
      </c>
      <c r="N5095" s="3">
        <v>3153.2340504260033</v>
      </c>
      <c r="O5095" s="3">
        <v>6.7430888173553551</v>
      </c>
      <c r="P5095" s="3">
        <v>1</v>
      </c>
      <c r="Q5095" s="3">
        <f t="shared" si="402"/>
        <v>6.7430888173553551</v>
      </c>
      <c r="R5095" s="3">
        <f t="shared" si="404"/>
        <v>6.7430888173553551</v>
      </c>
      <c r="S5095" s="3">
        <v>0.95070714839961323</v>
      </c>
      <c r="T5095" s="3">
        <v>1</v>
      </c>
      <c r="U5095" s="3">
        <f t="shared" si="403"/>
        <v>0.95070714839961323</v>
      </c>
      <c r="V5095" s="3">
        <f t="shared" si="405"/>
        <v>0.95070714839961323</v>
      </c>
    </row>
    <row r="5096" spans="1:22" x14ac:dyDescent="0.25">
      <c r="A5096" s="3" t="s">
        <v>158</v>
      </c>
      <c r="B5096" s="3" t="s">
        <v>8</v>
      </c>
      <c r="C5096" s="3" t="s">
        <v>9</v>
      </c>
      <c r="D5096" s="3" t="s">
        <v>10</v>
      </c>
      <c r="E5096" s="3">
        <v>0.56000000000000005</v>
      </c>
      <c r="F5096" s="3">
        <v>0.48</v>
      </c>
      <c r="G5096" s="3" t="s">
        <v>11</v>
      </c>
      <c r="H5096" s="2">
        <v>8330</v>
      </c>
      <c r="I5096" s="3" t="s">
        <v>110</v>
      </c>
      <c r="J5096" s="2">
        <v>8330</v>
      </c>
      <c r="K5096" s="3" t="s">
        <v>13</v>
      </c>
      <c r="L5096" s="2">
        <v>4</v>
      </c>
      <c r="M5096" s="3">
        <v>0.77966708410858365</v>
      </c>
      <c r="N5096" s="3">
        <v>3245.5073195793484</v>
      </c>
      <c r="O5096" s="3">
        <v>7.2799963730081458</v>
      </c>
      <c r="P5096" s="3">
        <v>1</v>
      </c>
      <c r="Q5096" s="3">
        <f t="shared" si="402"/>
        <v>7.2799963730081458</v>
      </c>
      <c r="R5096" s="3">
        <f t="shared" si="404"/>
        <v>7.2799963730081458</v>
      </c>
      <c r="S5096" s="3">
        <v>1.0481955101706426</v>
      </c>
      <c r="T5096" s="3">
        <v>1</v>
      </c>
      <c r="U5096" s="3">
        <f t="shared" si="403"/>
        <v>1.0481955101706426</v>
      </c>
      <c r="V5096" s="3">
        <f t="shared" si="405"/>
        <v>1.0481955101706426</v>
      </c>
    </row>
    <row r="5097" spans="1:22" x14ac:dyDescent="0.25">
      <c r="A5097" s="3" t="s">
        <v>158</v>
      </c>
      <c r="B5097" s="3" t="s">
        <v>89</v>
      </c>
      <c r="C5097" s="3" t="s">
        <v>9</v>
      </c>
      <c r="D5097" s="3" t="s">
        <v>262</v>
      </c>
      <c r="E5097" s="3">
        <v>0.56000000000000005</v>
      </c>
      <c r="F5097" s="3">
        <v>0.48</v>
      </c>
      <c r="G5097" s="3" t="s">
        <v>264</v>
      </c>
      <c r="H5097" s="2">
        <v>8330</v>
      </c>
      <c r="I5097" s="3" t="s">
        <v>110</v>
      </c>
      <c r="J5097" s="2">
        <v>8330</v>
      </c>
      <c r="K5097" s="3" t="s">
        <v>264</v>
      </c>
      <c r="L5097" s="2">
        <v>16</v>
      </c>
      <c r="M5097" s="3">
        <v>1.155121036748521</v>
      </c>
      <c r="N5097" s="3">
        <v>4700.787455959311</v>
      </c>
      <c r="O5097" s="3">
        <v>9.925325702501901</v>
      </c>
      <c r="P5097" s="3">
        <v>1</v>
      </c>
      <c r="Q5097" s="3">
        <f t="shared" si="402"/>
        <v>9.925325702501901</v>
      </c>
      <c r="R5097" s="3">
        <f t="shared" si="404"/>
        <v>9.925325702501901</v>
      </c>
      <c r="S5097" s="3">
        <v>1.3833831960049889</v>
      </c>
      <c r="T5097" s="3">
        <v>1</v>
      </c>
      <c r="U5097" s="3">
        <f t="shared" si="403"/>
        <v>1.3833831960049889</v>
      </c>
      <c r="V5097" s="3">
        <f t="shared" si="405"/>
        <v>1.3833831960049889</v>
      </c>
    </row>
    <row r="5098" spans="1:22" x14ac:dyDescent="0.25">
      <c r="A5098" s="3" t="s">
        <v>158</v>
      </c>
      <c r="B5098" s="3" t="s">
        <v>8</v>
      </c>
      <c r="C5098" s="3" t="s">
        <v>9</v>
      </c>
      <c r="D5098" s="3" t="s">
        <v>197</v>
      </c>
      <c r="E5098" s="3">
        <v>0.56000000000000005</v>
      </c>
      <c r="F5098" s="3">
        <v>0.48</v>
      </c>
      <c r="G5098" s="3" t="s">
        <v>19</v>
      </c>
      <c r="H5098" s="2">
        <v>8330</v>
      </c>
      <c r="I5098" s="3" t="s">
        <v>110</v>
      </c>
      <c r="J5098" s="2">
        <v>8330</v>
      </c>
      <c r="K5098" s="3" t="s">
        <v>19</v>
      </c>
      <c r="L5098" s="2">
        <v>18</v>
      </c>
      <c r="M5098" s="3">
        <v>2.4660548162913352</v>
      </c>
      <c r="N5098" s="3">
        <v>7966.3570498248528</v>
      </c>
      <c r="O5098" s="3">
        <v>16.436642750187357</v>
      </c>
      <c r="P5098" s="3">
        <v>1</v>
      </c>
      <c r="Q5098" s="3">
        <f t="shared" si="402"/>
        <v>16.436642750187357</v>
      </c>
      <c r="R5098" s="3">
        <f t="shared" si="404"/>
        <v>16.436642750187357</v>
      </c>
      <c r="S5098" s="3">
        <v>2.3969697489677957</v>
      </c>
      <c r="T5098" s="3">
        <v>1</v>
      </c>
      <c r="U5098" s="3">
        <f t="shared" si="403"/>
        <v>2.3969697489677957</v>
      </c>
      <c r="V5098" s="3">
        <f t="shared" si="405"/>
        <v>2.3969697489677957</v>
      </c>
    </row>
    <row r="5099" spans="1:22" x14ac:dyDescent="0.25">
      <c r="A5099" s="3" t="s">
        <v>158</v>
      </c>
      <c r="B5099" s="3" t="s">
        <v>8</v>
      </c>
      <c r="C5099" s="3" t="s">
        <v>9</v>
      </c>
      <c r="D5099" s="3" t="s">
        <v>10</v>
      </c>
      <c r="E5099" s="3">
        <v>0.56000000000000005</v>
      </c>
      <c r="F5099" s="3">
        <v>0.48</v>
      </c>
      <c r="G5099" s="3" t="s">
        <v>184</v>
      </c>
      <c r="H5099" s="2">
        <v>8330</v>
      </c>
      <c r="I5099" s="3" t="s">
        <v>110</v>
      </c>
      <c r="J5099" s="2">
        <v>8330</v>
      </c>
      <c r="K5099" s="3" t="s">
        <v>170</v>
      </c>
      <c r="L5099" s="2">
        <v>11</v>
      </c>
      <c r="M5099" s="3">
        <v>2.4705259626171348</v>
      </c>
      <c r="N5099" s="3">
        <v>9772.2242012622482</v>
      </c>
      <c r="O5099" s="3">
        <v>20.842071872962368</v>
      </c>
      <c r="P5099" s="3">
        <v>1</v>
      </c>
      <c r="Q5099" s="3">
        <f t="shared" si="402"/>
        <v>20.842071872962368</v>
      </c>
      <c r="R5099" s="3">
        <f t="shared" si="404"/>
        <v>20.842071872962368</v>
      </c>
      <c r="S5099" s="3">
        <v>3.0805730782933352</v>
      </c>
      <c r="T5099" s="3">
        <v>1</v>
      </c>
      <c r="U5099" s="3">
        <f t="shared" si="403"/>
        <v>3.0805730782933352</v>
      </c>
      <c r="V5099" s="3">
        <f t="shared" si="405"/>
        <v>3.0805730782933352</v>
      </c>
    </row>
    <row r="5100" spans="1:22" x14ac:dyDescent="0.25">
      <c r="A5100" s="3" t="s">
        <v>158</v>
      </c>
      <c r="B5100" s="3" t="s">
        <v>8</v>
      </c>
      <c r="C5100" s="3" t="s">
        <v>9</v>
      </c>
      <c r="D5100" s="3" t="s">
        <v>197</v>
      </c>
      <c r="E5100" s="3">
        <v>0.56000000000000005</v>
      </c>
      <c r="F5100" s="3">
        <v>0.48</v>
      </c>
      <c r="G5100" s="3" t="s">
        <v>183</v>
      </c>
      <c r="H5100" s="2">
        <v>8330</v>
      </c>
      <c r="I5100" s="3" t="s">
        <v>110</v>
      </c>
      <c r="J5100" s="2">
        <v>8330</v>
      </c>
      <c r="K5100" s="3" t="s">
        <v>199</v>
      </c>
      <c r="L5100" s="2">
        <v>59</v>
      </c>
      <c r="M5100" s="3">
        <v>11.713680564175199</v>
      </c>
      <c r="N5100" s="3">
        <v>50480.012374910963</v>
      </c>
      <c r="O5100" s="3">
        <v>103.65952768050458</v>
      </c>
      <c r="P5100" s="3">
        <f>1-0.712</f>
        <v>0.28800000000000003</v>
      </c>
      <c r="Q5100" s="3">
        <f t="shared" si="402"/>
        <v>29.853943971985323</v>
      </c>
      <c r="R5100" s="3">
        <f t="shared" si="404"/>
        <v>29.853943971985323</v>
      </c>
      <c r="S5100" s="3">
        <v>14.591799975728122</v>
      </c>
      <c r="T5100" s="3">
        <f>1-0.531</f>
        <v>0.46899999999999997</v>
      </c>
      <c r="U5100" s="3">
        <f t="shared" si="403"/>
        <v>6.8435541886164888</v>
      </c>
      <c r="V5100" s="3">
        <f t="shared" si="405"/>
        <v>6.8435541886164888</v>
      </c>
    </row>
    <row r="5101" spans="1:22" x14ac:dyDescent="0.25">
      <c r="A5101" s="3" t="s">
        <v>158</v>
      </c>
      <c r="B5101" s="3" t="s">
        <v>310</v>
      </c>
      <c r="C5101" s="3" t="s">
        <v>9</v>
      </c>
      <c r="D5101" s="3" t="s">
        <v>197</v>
      </c>
      <c r="E5101" s="3">
        <v>0.56000000000000005</v>
      </c>
      <c r="F5101" s="3">
        <v>0.48</v>
      </c>
      <c r="G5101" s="3" t="s">
        <v>163</v>
      </c>
      <c r="H5101" s="2">
        <v>8330</v>
      </c>
      <c r="I5101" s="3" t="s">
        <v>110</v>
      </c>
      <c r="J5101" s="2">
        <v>8330</v>
      </c>
      <c r="K5101" s="3" t="s">
        <v>164</v>
      </c>
      <c r="L5101" s="2">
        <v>94</v>
      </c>
      <c r="M5101" s="3">
        <v>10.319284975846037</v>
      </c>
      <c r="N5101" s="3">
        <v>34735.142544660572</v>
      </c>
      <c r="O5101" s="3">
        <v>71.303567610223624</v>
      </c>
      <c r="P5101" s="3">
        <v>1</v>
      </c>
      <c r="Q5101" s="3">
        <f t="shared" si="402"/>
        <v>71.303567610223624</v>
      </c>
      <c r="R5101" s="3">
        <f t="shared" si="404"/>
        <v>71.303567610223624</v>
      </c>
      <c r="S5101" s="3">
        <v>9.2043986728988347</v>
      </c>
      <c r="T5101" s="3">
        <v>1</v>
      </c>
      <c r="U5101" s="3">
        <f t="shared" si="403"/>
        <v>9.2043986728988347</v>
      </c>
      <c r="V5101" s="3">
        <f t="shared" si="405"/>
        <v>9.2043986728988347</v>
      </c>
    </row>
    <row r="5102" spans="1:22" x14ac:dyDescent="0.25">
      <c r="A5102" s="3" t="s">
        <v>158</v>
      </c>
      <c r="B5102" s="3" t="s">
        <v>310</v>
      </c>
      <c r="C5102" s="3" t="s">
        <v>9</v>
      </c>
      <c r="D5102" s="3" t="s">
        <v>197</v>
      </c>
      <c r="E5102" s="3">
        <v>0.56000000000000005</v>
      </c>
      <c r="F5102" s="3">
        <v>0.48</v>
      </c>
      <c r="G5102" s="3" t="s">
        <v>19</v>
      </c>
      <c r="H5102" s="2">
        <v>8330</v>
      </c>
      <c r="I5102" s="3" t="s">
        <v>110</v>
      </c>
      <c r="J5102" s="2">
        <v>8330</v>
      </c>
      <c r="K5102" s="3" t="s">
        <v>19</v>
      </c>
      <c r="L5102" s="2">
        <v>688</v>
      </c>
      <c r="M5102" s="3">
        <v>350.59293895047205</v>
      </c>
      <c r="N5102" s="3">
        <v>1369296.9057786318</v>
      </c>
      <c r="O5102" s="3">
        <v>2782.525301275989</v>
      </c>
      <c r="P5102" s="3">
        <v>1</v>
      </c>
      <c r="Q5102" s="3">
        <f t="shared" si="402"/>
        <v>2782.525301275989</v>
      </c>
      <c r="R5102" s="3">
        <f t="shared" si="404"/>
        <v>2782.525301275989</v>
      </c>
      <c r="S5102" s="3">
        <v>399.84397266341108</v>
      </c>
      <c r="T5102" s="3">
        <v>1</v>
      </c>
      <c r="U5102" s="3">
        <f t="shared" si="403"/>
        <v>399.84397266341108</v>
      </c>
      <c r="V5102" s="3">
        <f t="shared" si="405"/>
        <v>399.84397266341108</v>
      </c>
    </row>
    <row r="5103" spans="1:22" x14ac:dyDescent="0.25">
      <c r="A5103" s="3" t="s">
        <v>158</v>
      </c>
      <c r="B5103" s="3" t="s">
        <v>310</v>
      </c>
      <c r="C5103" s="3" t="s">
        <v>9</v>
      </c>
      <c r="D5103" s="3" t="s">
        <v>312</v>
      </c>
      <c r="E5103" s="3">
        <v>0.56000000000000005</v>
      </c>
      <c r="F5103" s="3">
        <v>0.48</v>
      </c>
      <c r="G5103" s="3" t="s">
        <v>17</v>
      </c>
      <c r="H5103" s="2">
        <v>8340</v>
      </c>
      <c r="I5103" s="3" t="s">
        <v>136</v>
      </c>
      <c r="J5103" s="2">
        <v>2000</v>
      </c>
      <c r="K5103" s="3" t="s">
        <v>276</v>
      </c>
      <c r="L5103" s="2">
        <v>6</v>
      </c>
      <c r="M5103" s="3">
        <v>1.5082666667913787</v>
      </c>
      <c r="N5103" s="3">
        <v>5221.6632113985934</v>
      </c>
      <c r="O5103" s="3">
        <v>10.787517480492225</v>
      </c>
      <c r="P5103" s="3">
        <v>1</v>
      </c>
      <c r="Q5103" s="3">
        <f t="shared" si="402"/>
        <v>10.787517480492225</v>
      </c>
      <c r="R5103" s="4">
        <f t="shared" si="404"/>
        <v>10.787517480492225</v>
      </c>
      <c r="S5103" s="3">
        <v>1.5114166838360819</v>
      </c>
      <c r="T5103" s="3">
        <v>1</v>
      </c>
      <c r="U5103" s="3">
        <f t="shared" si="403"/>
        <v>1.5114166838360819</v>
      </c>
      <c r="V5103" s="3">
        <f t="shared" si="405"/>
        <v>1.5114166838360819</v>
      </c>
    </row>
    <row r="5104" spans="1:22" x14ac:dyDescent="0.25">
      <c r="A5104" s="3" t="s">
        <v>158</v>
      </c>
      <c r="B5104" s="3" t="s">
        <v>310</v>
      </c>
      <c r="C5104" s="3" t="s">
        <v>9</v>
      </c>
      <c r="D5104" s="3" t="s">
        <v>197</v>
      </c>
      <c r="E5104" s="3">
        <v>0.56000000000000005</v>
      </c>
      <c r="F5104" s="3">
        <v>0.48</v>
      </c>
      <c r="G5104" s="3" t="s">
        <v>17</v>
      </c>
      <c r="H5104" s="2">
        <v>8340</v>
      </c>
      <c r="I5104" s="3" t="s">
        <v>136</v>
      </c>
      <c r="J5104" s="2">
        <v>2000</v>
      </c>
      <c r="K5104" s="3" t="s">
        <v>319</v>
      </c>
      <c r="L5104" s="2">
        <v>12</v>
      </c>
      <c r="M5104" s="3">
        <v>1.2073048549624212</v>
      </c>
      <c r="N5104" s="3">
        <v>4041.8605958935896</v>
      </c>
      <c r="O5104" s="3">
        <v>9.8483014138655651</v>
      </c>
      <c r="P5104" s="3">
        <v>1</v>
      </c>
      <c r="Q5104" s="3">
        <f t="shared" si="402"/>
        <v>9.8483014138655651</v>
      </c>
      <c r="R5104" s="4">
        <f t="shared" si="404"/>
        <v>9.8483014138655651</v>
      </c>
      <c r="S5104" s="3">
        <v>1.509829856992329</v>
      </c>
      <c r="T5104" s="3">
        <v>1</v>
      </c>
      <c r="U5104" s="3">
        <f t="shared" si="403"/>
        <v>1.509829856992329</v>
      </c>
      <c r="V5104" s="3">
        <f t="shared" si="405"/>
        <v>1.509829856992329</v>
      </c>
    </row>
    <row r="5105" spans="1:22" x14ac:dyDescent="0.25">
      <c r="A5105" s="3" t="s">
        <v>158</v>
      </c>
      <c r="B5105" s="3" t="s">
        <v>310</v>
      </c>
      <c r="C5105" s="3" t="s">
        <v>9</v>
      </c>
      <c r="D5105" s="3" t="s">
        <v>197</v>
      </c>
      <c r="E5105" s="3">
        <v>0.56000000000000005</v>
      </c>
      <c r="F5105" s="3">
        <v>0.48</v>
      </c>
      <c r="G5105" s="3" t="s">
        <v>17</v>
      </c>
      <c r="H5105" s="2">
        <v>8340</v>
      </c>
      <c r="I5105" s="3" t="s">
        <v>136</v>
      </c>
      <c r="J5105" s="2">
        <v>2000</v>
      </c>
      <c r="K5105" s="3" t="s">
        <v>264</v>
      </c>
      <c r="L5105" s="2">
        <v>23</v>
      </c>
      <c r="M5105" s="3">
        <v>9.0314276447189208</v>
      </c>
      <c r="N5105" s="3">
        <v>33660.562463959483</v>
      </c>
      <c r="O5105" s="3">
        <v>73.454188879430518</v>
      </c>
      <c r="P5105" s="3">
        <v>1</v>
      </c>
      <c r="Q5105" s="3">
        <f t="shared" si="402"/>
        <v>73.454188879430518</v>
      </c>
      <c r="R5105" s="4">
        <f t="shared" si="404"/>
        <v>73.454188879430518</v>
      </c>
      <c r="S5105" s="3">
        <v>11.025968495293837</v>
      </c>
      <c r="T5105" s="3">
        <v>1</v>
      </c>
      <c r="U5105" s="3">
        <f t="shared" si="403"/>
        <v>11.025968495293837</v>
      </c>
      <c r="V5105" s="3">
        <f t="shared" si="405"/>
        <v>11.025968495293837</v>
      </c>
    </row>
    <row r="5106" spans="1:22" x14ac:dyDescent="0.25">
      <c r="A5106" s="3" t="s">
        <v>158</v>
      </c>
      <c r="B5106" s="3" t="s">
        <v>310</v>
      </c>
      <c r="C5106" s="3" t="s">
        <v>9</v>
      </c>
      <c r="D5106" s="3" t="s">
        <v>312</v>
      </c>
      <c r="E5106" s="3">
        <v>0.56000000000000005</v>
      </c>
      <c r="F5106" s="3">
        <v>0.48</v>
      </c>
      <c r="G5106" s="3" t="s">
        <v>275</v>
      </c>
      <c r="H5106" s="2">
        <v>8340</v>
      </c>
      <c r="I5106" s="3" t="s">
        <v>136</v>
      </c>
      <c r="J5106" s="2">
        <v>3000</v>
      </c>
      <c r="K5106" s="3" t="s">
        <v>276</v>
      </c>
      <c r="L5106" s="2">
        <v>90</v>
      </c>
      <c r="M5106" s="3">
        <v>33.313859270531808</v>
      </c>
      <c r="N5106" s="3">
        <v>120617.57150902911</v>
      </c>
      <c r="O5106" s="3">
        <v>257.67227745122875</v>
      </c>
      <c r="P5106" s="3">
        <v>1</v>
      </c>
      <c r="Q5106" s="3">
        <f t="shared" si="402"/>
        <v>257.67227745122875</v>
      </c>
      <c r="R5106" s="3">
        <v>0</v>
      </c>
      <c r="S5106" s="3">
        <v>36.482069953790436</v>
      </c>
      <c r="T5106" s="3">
        <v>1</v>
      </c>
      <c r="U5106" s="3">
        <f t="shared" si="403"/>
        <v>36.482069953790436</v>
      </c>
      <c r="V5106" s="3">
        <v>0</v>
      </c>
    </row>
    <row r="5107" spans="1:22" x14ac:dyDescent="0.25">
      <c r="A5107" s="3" t="s">
        <v>158</v>
      </c>
      <c r="B5107" s="3" t="s">
        <v>89</v>
      </c>
      <c r="C5107" s="3" t="s">
        <v>9</v>
      </c>
      <c r="D5107" s="3" t="s">
        <v>262</v>
      </c>
      <c r="E5107" s="3">
        <v>0.56000000000000005</v>
      </c>
      <c r="F5107" s="3">
        <v>0.48</v>
      </c>
      <c r="G5107" s="3" t="s">
        <v>277</v>
      </c>
      <c r="H5107" s="2">
        <v>8340</v>
      </c>
      <c r="I5107" s="3" t="s">
        <v>136</v>
      </c>
      <c r="J5107" s="2">
        <v>3000</v>
      </c>
      <c r="K5107" s="3" t="s">
        <v>274</v>
      </c>
      <c r="L5107" s="2">
        <v>1024</v>
      </c>
      <c r="M5107" s="3">
        <v>417.56839582207942</v>
      </c>
      <c r="N5107" s="3">
        <v>1618062.4117493213</v>
      </c>
      <c r="O5107" s="3">
        <v>3455.4471160426838</v>
      </c>
      <c r="P5107" s="3">
        <v>1</v>
      </c>
      <c r="Q5107" s="3">
        <f t="shared" si="402"/>
        <v>3455.4471160426838</v>
      </c>
      <c r="R5107" s="3">
        <v>0</v>
      </c>
      <c r="S5107" s="3">
        <v>519.74563228637578</v>
      </c>
      <c r="T5107" s="3">
        <v>1</v>
      </c>
      <c r="U5107" s="3">
        <f t="shared" si="403"/>
        <v>519.74563228637578</v>
      </c>
      <c r="V5107" s="3">
        <v>0</v>
      </c>
    </row>
    <row r="5108" spans="1:22" x14ac:dyDescent="0.25">
      <c r="A5108" s="3" t="s">
        <v>158</v>
      </c>
      <c r="B5108" s="3" t="s">
        <v>89</v>
      </c>
      <c r="C5108" s="3" t="s">
        <v>9</v>
      </c>
      <c r="D5108" s="3" t="s">
        <v>262</v>
      </c>
      <c r="E5108" s="3">
        <v>0.56000000000000005</v>
      </c>
      <c r="F5108" s="3">
        <v>0.48</v>
      </c>
      <c r="G5108" s="3" t="s">
        <v>294</v>
      </c>
      <c r="H5108" s="2">
        <v>8340</v>
      </c>
      <c r="I5108" s="3" t="s">
        <v>136</v>
      </c>
      <c r="J5108" s="2">
        <v>3000</v>
      </c>
      <c r="K5108" s="3" t="s">
        <v>295</v>
      </c>
      <c r="L5108" s="2">
        <v>2</v>
      </c>
      <c r="M5108" s="3">
        <v>1.0067768587944826E-3</v>
      </c>
      <c r="N5108" s="3">
        <v>3.5084821169945362</v>
      </c>
      <c r="O5108" s="3">
        <v>8.8947421197203055E-3</v>
      </c>
      <c r="P5108" s="3">
        <v>1</v>
      </c>
      <c r="Q5108" s="3">
        <f t="shared" si="402"/>
        <v>8.8947421197203055E-3</v>
      </c>
      <c r="R5108" s="3">
        <v>0</v>
      </c>
      <c r="S5108" s="3">
        <v>1.1945457429897134E-3</v>
      </c>
      <c r="T5108" s="3">
        <v>1</v>
      </c>
      <c r="U5108" s="3">
        <f t="shared" si="403"/>
        <v>1.1945457429897134E-3</v>
      </c>
      <c r="V5108" s="3">
        <v>0</v>
      </c>
    </row>
    <row r="5109" spans="1:22" x14ac:dyDescent="0.25">
      <c r="A5109" s="3" t="s">
        <v>158</v>
      </c>
      <c r="B5109" s="3" t="s">
        <v>89</v>
      </c>
      <c r="C5109" s="3" t="s">
        <v>9</v>
      </c>
      <c r="D5109" s="3" t="s">
        <v>262</v>
      </c>
      <c r="E5109" s="3">
        <v>0.56000000000000005</v>
      </c>
      <c r="F5109" s="3">
        <v>0.48</v>
      </c>
      <c r="G5109" s="3" t="s">
        <v>283</v>
      </c>
      <c r="H5109" s="2">
        <v>8340</v>
      </c>
      <c r="I5109" s="3" t="s">
        <v>136</v>
      </c>
      <c r="J5109" s="2">
        <v>3000</v>
      </c>
      <c r="K5109" s="3" t="s">
        <v>263</v>
      </c>
      <c r="L5109" s="2">
        <v>9</v>
      </c>
      <c r="M5109" s="3">
        <v>0.12306743664663516</v>
      </c>
      <c r="N5109" s="3">
        <v>457.55262524088636</v>
      </c>
      <c r="O5109" s="3">
        <v>0.97168928617279748</v>
      </c>
      <c r="P5109" s="3">
        <v>1</v>
      </c>
      <c r="Q5109" s="3">
        <f t="shared" si="402"/>
        <v>0.97168928617279748</v>
      </c>
      <c r="R5109" s="3">
        <v>0</v>
      </c>
      <c r="S5109" s="3">
        <v>0.14553286876123875</v>
      </c>
      <c r="T5109" s="3">
        <v>1</v>
      </c>
      <c r="U5109" s="3">
        <f t="shared" si="403"/>
        <v>0.14553286876123875</v>
      </c>
      <c r="V5109" s="3">
        <v>0</v>
      </c>
    </row>
    <row r="5110" spans="1:22" x14ac:dyDescent="0.25">
      <c r="A5110" s="3" t="s">
        <v>158</v>
      </c>
      <c r="B5110" s="3" t="s">
        <v>310</v>
      </c>
      <c r="C5110" s="3" t="s">
        <v>9</v>
      </c>
      <c r="D5110" s="3" t="s">
        <v>197</v>
      </c>
      <c r="E5110" s="3">
        <v>0.56000000000000005</v>
      </c>
      <c r="F5110" s="3">
        <v>0.48</v>
      </c>
      <c r="G5110" s="3" t="s">
        <v>283</v>
      </c>
      <c r="H5110" s="2">
        <v>8340</v>
      </c>
      <c r="I5110" s="3" t="s">
        <v>136</v>
      </c>
      <c r="J5110" s="2">
        <v>3000</v>
      </c>
      <c r="K5110" s="3" t="s">
        <v>263</v>
      </c>
      <c r="L5110" s="2">
        <v>5</v>
      </c>
      <c r="M5110" s="3">
        <v>7.4457119842481732E-3</v>
      </c>
      <c r="N5110" s="3">
        <v>28.458234356252166</v>
      </c>
      <c r="O5110" s="3">
        <v>6.6130315068270593E-2</v>
      </c>
      <c r="P5110" s="3">
        <v>1</v>
      </c>
      <c r="Q5110" s="3">
        <f t="shared" si="402"/>
        <v>6.6130315068270593E-2</v>
      </c>
      <c r="R5110" s="3">
        <v>0</v>
      </c>
      <c r="S5110" s="3">
        <v>9.6166907646222481E-3</v>
      </c>
      <c r="T5110" s="3">
        <v>1</v>
      </c>
      <c r="U5110" s="3">
        <f t="shared" si="403"/>
        <v>9.6166907646222481E-3</v>
      </c>
      <c r="V5110" s="3">
        <v>0</v>
      </c>
    </row>
    <row r="5111" spans="1:22" x14ac:dyDescent="0.25">
      <c r="A5111" s="3" t="s">
        <v>158</v>
      </c>
      <c r="B5111" s="3" t="s">
        <v>89</v>
      </c>
      <c r="C5111" s="3" t="s">
        <v>9</v>
      </c>
      <c r="D5111" s="3" t="s">
        <v>262</v>
      </c>
      <c r="E5111" s="3">
        <v>0.56000000000000005</v>
      </c>
      <c r="F5111" s="3">
        <v>0.48</v>
      </c>
      <c r="G5111" s="3" t="s">
        <v>283</v>
      </c>
      <c r="H5111" s="2">
        <v>8340</v>
      </c>
      <c r="I5111" s="3" t="s">
        <v>136</v>
      </c>
      <c r="J5111" s="2">
        <v>3000</v>
      </c>
      <c r="K5111" s="3" t="s">
        <v>284</v>
      </c>
      <c r="L5111" s="2">
        <v>6</v>
      </c>
      <c r="M5111" s="3">
        <v>1.7661255959709257E-3</v>
      </c>
      <c r="N5111" s="3">
        <v>6.5470564847394357</v>
      </c>
      <c r="O5111" s="3">
        <v>1.4475307015387372E-2</v>
      </c>
      <c r="P5111" s="3">
        <v>1</v>
      </c>
      <c r="Q5111" s="3">
        <f t="shared" si="402"/>
        <v>1.4475307015387372E-2</v>
      </c>
      <c r="R5111" s="3">
        <v>0</v>
      </c>
      <c r="S5111" s="3">
        <v>2.0810087280297798E-3</v>
      </c>
      <c r="T5111" s="3">
        <v>1</v>
      </c>
      <c r="U5111" s="3">
        <f t="shared" si="403"/>
        <v>2.0810087280297798E-3</v>
      </c>
      <c r="V5111" s="3">
        <v>0</v>
      </c>
    </row>
    <row r="5112" spans="1:22" x14ac:dyDescent="0.25">
      <c r="A5112" s="3" t="s">
        <v>158</v>
      </c>
      <c r="B5112" s="3" t="s">
        <v>89</v>
      </c>
      <c r="C5112" s="3" t="s">
        <v>9</v>
      </c>
      <c r="D5112" s="3" t="s">
        <v>262</v>
      </c>
      <c r="E5112" s="3">
        <v>0.56000000000000005</v>
      </c>
      <c r="F5112" s="3">
        <v>0.48</v>
      </c>
      <c r="G5112" s="3" t="s">
        <v>264</v>
      </c>
      <c r="H5112" s="2">
        <v>8340</v>
      </c>
      <c r="I5112" s="3" t="s">
        <v>136</v>
      </c>
      <c r="J5112" s="2">
        <v>3000</v>
      </c>
      <c r="K5112" s="3" t="s">
        <v>264</v>
      </c>
      <c r="L5112" s="2">
        <v>821</v>
      </c>
      <c r="M5112" s="3">
        <v>247.49718600475967</v>
      </c>
      <c r="N5112" s="3">
        <v>944539.44987786142</v>
      </c>
      <c r="O5112" s="3">
        <v>2021.312257008175</v>
      </c>
      <c r="P5112" s="3">
        <v>1</v>
      </c>
      <c r="Q5112" s="3">
        <f t="shared" si="402"/>
        <v>2021.312257008175</v>
      </c>
      <c r="R5112" s="3">
        <v>0</v>
      </c>
      <c r="S5112" s="3">
        <v>300.45214480645586</v>
      </c>
      <c r="T5112" s="3">
        <v>1</v>
      </c>
      <c r="U5112" s="3">
        <f t="shared" si="403"/>
        <v>300.45214480645586</v>
      </c>
      <c r="V5112" s="3">
        <v>0</v>
      </c>
    </row>
    <row r="5113" spans="1:22" x14ac:dyDescent="0.25">
      <c r="A5113" s="3" t="s">
        <v>158</v>
      </c>
      <c r="B5113" s="3" t="s">
        <v>310</v>
      </c>
      <c r="C5113" s="3" t="s">
        <v>9</v>
      </c>
      <c r="D5113" s="3" t="s">
        <v>312</v>
      </c>
      <c r="E5113" s="3">
        <v>0.56000000000000005</v>
      </c>
      <c r="F5113" s="3">
        <v>0.48</v>
      </c>
      <c r="G5113" s="3" t="s">
        <v>264</v>
      </c>
      <c r="H5113" s="2">
        <v>8340</v>
      </c>
      <c r="I5113" s="3" t="s">
        <v>136</v>
      </c>
      <c r="J5113" s="2">
        <v>3000</v>
      </c>
      <c r="K5113" s="3" t="s">
        <v>264</v>
      </c>
      <c r="L5113" s="2">
        <v>7</v>
      </c>
      <c r="M5113" s="3">
        <v>8.8171489328691538E-3</v>
      </c>
      <c r="N5113" s="3">
        <v>12.059343742488672</v>
      </c>
      <c r="O5113" s="3">
        <v>2.3300279339478532E-2</v>
      </c>
      <c r="P5113" s="3">
        <v>1</v>
      </c>
      <c r="Q5113" s="3">
        <f t="shared" si="402"/>
        <v>2.3300279339478532E-2</v>
      </c>
      <c r="R5113" s="3">
        <v>0</v>
      </c>
      <c r="S5113" s="3">
        <v>3.128786562240091E-3</v>
      </c>
      <c r="T5113" s="3">
        <v>1</v>
      </c>
      <c r="U5113" s="3">
        <f t="shared" si="403"/>
        <v>3.128786562240091E-3</v>
      </c>
      <c r="V5113" s="3">
        <v>0</v>
      </c>
    </row>
    <row r="5114" spans="1:22" x14ac:dyDescent="0.25">
      <c r="A5114" s="3" t="s">
        <v>158</v>
      </c>
      <c r="B5114" s="3" t="s">
        <v>310</v>
      </c>
      <c r="C5114" s="3" t="s">
        <v>9</v>
      </c>
      <c r="D5114" s="3" t="s">
        <v>197</v>
      </c>
      <c r="E5114" s="3">
        <v>0.56000000000000005</v>
      </c>
      <c r="F5114" s="3">
        <v>0.48</v>
      </c>
      <c r="G5114" s="3" t="s">
        <v>264</v>
      </c>
      <c r="H5114" s="2">
        <v>8340</v>
      </c>
      <c r="I5114" s="3" t="s">
        <v>136</v>
      </c>
      <c r="J5114" s="2">
        <v>3000</v>
      </c>
      <c r="K5114" s="3" t="s">
        <v>264</v>
      </c>
      <c r="L5114" s="2">
        <v>26</v>
      </c>
      <c r="M5114" s="3">
        <v>2.2185453298756252</v>
      </c>
      <c r="N5114" s="3">
        <v>8917.3413325780493</v>
      </c>
      <c r="O5114" s="3">
        <v>19.55863679007637</v>
      </c>
      <c r="P5114" s="3">
        <v>1</v>
      </c>
      <c r="Q5114" s="3">
        <f t="shared" si="402"/>
        <v>19.55863679007637</v>
      </c>
      <c r="R5114" s="3">
        <v>0</v>
      </c>
      <c r="S5114" s="3">
        <v>2.9669282097431151</v>
      </c>
      <c r="T5114" s="3">
        <v>1</v>
      </c>
      <c r="U5114" s="3">
        <f t="shared" si="403"/>
        <v>2.9669282097431151</v>
      </c>
      <c r="V5114" s="3">
        <v>0</v>
      </c>
    </row>
    <row r="5115" spans="1:22" x14ac:dyDescent="0.25">
      <c r="A5115" s="3" t="s">
        <v>158</v>
      </c>
      <c r="B5115" s="3" t="s">
        <v>89</v>
      </c>
      <c r="C5115" s="3" t="s">
        <v>9</v>
      </c>
      <c r="D5115" s="3" t="s">
        <v>262</v>
      </c>
      <c r="E5115" s="3">
        <v>0.56000000000000005</v>
      </c>
      <c r="F5115" s="3">
        <v>0.48</v>
      </c>
      <c r="G5115" s="3" t="s">
        <v>309</v>
      </c>
      <c r="H5115" s="2">
        <v>8340</v>
      </c>
      <c r="I5115" s="3" t="s">
        <v>136</v>
      </c>
      <c r="J5115" s="2">
        <v>3000</v>
      </c>
      <c r="K5115" s="3" t="s">
        <v>266</v>
      </c>
      <c r="L5115" s="2">
        <v>1821</v>
      </c>
      <c r="M5115" s="3">
        <v>552.7593870542197</v>
      </c>
      <c r="N5115" s="3">
        <v>2050182.2856496251</v>
      </c>
      <c r="O5115" s="3">
        <v>4359.6265452437656</v>
      </c>
      <c r="P5115" s="3">
        <v>1</v>
      </c>
      <c r="Q5115" s="3">
        <f t="shared" si="402"/>
        <v>4359.6265452437656</v>
      </c>
      <c r="R5115" s="3">
        <v>0</v>
      </c>
      <c r="S5115" s="3">
        <v>645.65647662569836</v>
      </c>
      <c r="T5115" s="3">
        <v>1</v>
      </c>
      <c r="U5115" s="3">
        <f t="shared" si="403"/>
        <v>645.65647662569836</v>
      </c>
      <c r="V5115" s="3">
        <v>0</v>
      </c>
    </row>
    <row r="5116" spans="1:22" x14ac:dyDescent="0.25">
      <c r="A5116" s="3" t="s">
        <v>158</v>
      </c>
      <c r="B5116" s="3" t="s">
        <v>310</v>
      </c>
      <c r="C5116" s="3" t="s">
        <v>9</v>
      </c>
      <c r="D5116" s="3" t="s">
        <v>197</v>
      </c>
      <c r="E5116" s="3">
        <v>0.56000000000000005</v>
      </c>
      <c r="F5116" s="3">
        <v>0.48</v>
      </c>
      <c r="G5116" s="3" t="s">
        <v>323</v>
      </c>
      <c r="H5116" s="2">
        <v>8340</v>
      </c>
      <c r="I5116" s="3" t="s">
        <v>136</v>
      </c>
      <c r="J5116" s="2">
        <v>8340</v>
      </c>
      <c r="K5116" s="3" t="s">
        <v>319</v>
      </c>
      <c r="L5116" s="2">
        <v>7</v>
      </c>
      <c r="M5116" s="3">
        <v>6.9902535527067058E-2</v>
      </c>
      <c r="N5116" s="3">
        <v>233.16808926274439</v>
      </c>
      <c r="O5116" s="3">
        <v>0.53702182695711798</v>
      </c>
      <c r="P5116" s="3">
        <v>1</v>
      </c>
      <c r="Q5116" s="3">
        <f t="shared" si="402"/>
        <v>0.53702182695711798</v>
      </c>
      <c r="R5116" s="3">
        <f t="shared" ref="R5116:R5145" si="406">Q5116</f>
        <v>0.53702182695711798</v>
      </c>
      <c r="S5116" s="3">
        <v>7.9573020777544565E-2</v>
      </c>
      <c r="T5116" s="3">
        <v>1</v>
      </c>
      <c r="U5116" s="3">
        <f t="shared" si="403"/>
        <v>7.9573020777544565E-2</v>
      </c>
      <c r="V5116" s="3">
        <f t="shared" ref="V5116:V5145" si="407">U5116</f>
        <v>7.9573020777544565E-2</v>
      </c>
    </row>
    <row r="5117" spans="1:22" x14ac:dyDescent="0.25">
      <c r="A5117" s="3" t="s">
        <v>158</v>
      </c>
      <c r="B5117" s="3" t="s">
        <v>89</v>
      </c>
      <c r="C5117" s="3" t="s">
        <v>9</v>
      </c>
      <c r="D5117" s="3" t="s">
        <v>262</v>
      </c>
      <c r="E5117" s="3">
        <v>0.56000000000000005</v>
      </c>
      <c r="F5117" s="3">
        <v>0.48</v>
      </c>
      <c r="G5117" s="3" t="s">
        <v>283</v>
      </c>
      <c r="H5117" s="2">
        <v>8340</v>
      </c>
      <c r="I5117" s="3" t="s">
        <v>136</v>
      </c>
      <c r="J5117" s="2">
        <v>8340</v>
      </c>
      <c r="K5117" s="3" t="s">
        <v>284</v>
      </c>
      <c r="L5117" s="2">
        <v>5</v>
      </c>
      <c r="M5117" s="3">
        <v>9.0819986474416484E-2</v>
      </c>
      <c r="N5117" s="3">
        <v>365.65482412218387</v>
      </c>
      <c r="O5117" s="3">
        <v>0.81159145826379198</v>
      </c>
      <c r="P5117" s="3">
        <v>1</v>
      </c>
      <c r="Q5117" s="3">
        <f t="shared" si="402"/>
        <v>0.81159145826379198</v>
      </c>
      <c r="R5117" s="3">
        <f t="shared" si="406"/>
        <v>0.81159145826379198</v>
      </c>
      <c r="S5117" s="3">
        <v>0.10773320061916984</v>
      </c>
      <c r="T5117" s="3">
        <v>1</v>
      </c>
      <c r="U5117" s="3">
        <f t="shared" si="403"/>
        <v>0.10773320061916984</v>
      </c>
      <c r="V5117" s="3">
        <f t="shared" si="407"/>
        <v>0.10773320061916984</v>
      </c>
    </row>
    <row r="5118" spans="1:22" x14ac:dyDescent="0.25">
      <c r="A5118" s="3" t="s">
        <v>158</v>
      </c>
      <c r="B5118" s="3" t="s">
        <v>89</v>
      </c>
      <c r="C5118" s="3" t="s">
        <v>9</v>
      </c>
      <c r="D5118" s="3" t="s">
        <v>262</v>
      </c>
      <c r="E5118" s="3">
        <v>0.56000000000000005</v>
      </c>
      <c r="F5118" s="3">
        <v>0.48</v>
      </c>
      <c r="G5118" s="3" t="s">
        <v>277</v>
      </c>
      <c r="H5118" s="2">
        <v>8340</v>
      </c>
      <c r="I5118" s="3" t="s">
        <v>136</v>
      </c>
      <c r="J5118" s="2">
        <v>8340</v>
      </c>
      <c r="K5118" s="3" t="s">
        <v>274</v>
      </c>
      <c r="L5118" s="2">
        <v>113</v>
      </c>
      <c r="M5118" s="3">
        <v>0.26275238103226323</v>
      </c>
      <c r="N5118" s="3">
        <v>857.33274344377287</v>
      </c>
      <c r="O5118" s="3">
        <v>1.9123739947693308</v>
      </c>
      <c r="P5118" s="3">
        <v>1</v>
      </c>
      <c r="Q5118" s="3">
        <f t="shared" si="402"/>
        <v>1.9123739947693308</v>
      </c>
      <c r="R5118" s="3">
        <f t="shared" si="406"/>
        <v>1.9123739947693308</v>
      </c>
      <c r="S5118" s="3">
        <v>0.25733683388218687</v>
      </c>
      <c r="T5118" s="3">
        <v>1</v>
      </c>
      <c r="U5118" s="3">
        <f t="shared" si="403"/>
        <v>0.25733683388218687</v>
      </c>
      <c r="V5118" s="3">
        <f t="shared" si="407"/>
        <v>0.25733683388218687</v>
      </c>
    </row>
    <row r="5119" spans="1:22" x14ac:dyDescent="0.25">
      <c r="A5119" s="3" t="s">
        <v>158</v>
      </c>
      <c r="B5119" s="3" t="s">
        <v>310</v>
      </c>
      <c r="C5119" s="3" t="s">
        <v>9</v>
      </c>
      <c r="D5119" s="3" t="s">
        <v>197</v>
      </c>
      <c r="E5119" s="3">
        <v>0.56000000000000005</v>
      </c>
      <c r="F5119" s="3">
        <v>0.48</v>
      </c>
      <c r="G5119" s="3" t="s">
        <v>283</v>
      </c>
      <c r="H5119" s="2">
        <v>8340</v>
      </c>
      <c r="I5119" s="3" t="s">
        <v>136</v>
      </c>
      <c r="J5119" s="2">
        <v>8340</v>
      </c>
      <c r="K5119" s="3" t="s">
        <v>263</v>
      </c>
      <c r="L5119" s="2">
        <v>10</v>
      </c>
      <c r="M5119" s="3">
        <v>0.48498865142267583</v>
      </c>
      <c r="N5119" s="3">
        <v>1524.1862150761599</v>
      </c>
      <c r="O5119" s="3">
        <v>3.5947432600178804</v>
      </c>
      <c r="P5119" s="3">
        <v>1</v>
      </c>
      <c r="Q5119" s="3">
        <f t="shared" si="402"/>
        <v>3.5947432600178804</v>
      </c>
      <c r="R5119" s="3">
        <f t="shared" si="406"/>
        <v>3.5947432600178804</v>
      </c>
      <c r="S5119" s="3">
        <v>0.53143457399317895</v>
      </c>
      <c r="T5119" s="3">
        <v>1</v>
      </c>
      <c r="U5119" s="3">
        <f t="shared" si="403"/>
        <v>0.53143457399317895</v>
      </c>
      <c r="V5119" s="3">
        <f t="shared" si="407"/>
        <v>0.53143457399317895</v>
      </c>
    </row>
    <row r="5120" spans="1:22" x14ac:dyDescent="0.25">
      <c r="A5120" s="3" t="s">
        <v>158</v>
      </c>
      <c r="B5120" s="3" t="s">
        <v>89</v>
      </c>
      <c r="C5120" s="3" t="s">
        <v>9</v>
      </c>
      <c r="D5120" s="3" t="s">
        <v>262</v>
      </c>
      <c r="E5120" s="3">
        <v>0.56000000000000005</v>
      </c>
      <c r="F5120" s="3">
        <v>0.48</v>
      </c>
      <c r="G5120" s="3" t="s">
        <v>294</v>
      </c>
      <c r="H5120" s="2">
        <v>8340</v>
      </c>
      <c r="I5120" s="3" t="s">
        <v>136</v>
      </c>
      <c r="J5120" s="2">
        <v>8340</v>
      </c>
      <c r="K5120" s="3" t="s">
        <v>295</v>
      </c>
      <c r="L5120" s="2">
        <v>8</v>
      </c>
      <c r="M5120" s="3">
        <v>0.59854589361516242</v>
      </c>
      <c r="N5120" s="3">
        <v>2436.5863954215229</v>
      </c>
      <c r="O5120" s="3">
        <v>5.4628997112871858</v>
      </c>
      <c r="P5120" s="3">
        <v>1</v>
      </c>
      <c r="Q5120" s="3">
        <f t="shared" si="402"/>
        <v>5.4628997112871858</v>
      </c>
      <c r="R5120" s="3">
        <f t="shared" si="406"/>
        <v>5.4628997112871858</v>
      </c>
      <c r="S5120" s="3">
        <v>0.73356673902810887</v>
      </c>
      <c r="T5120" s="3">
        <v>1</v>
      </c>
      <c r="U5120" s="3">
        <f t="shared" si="403"/>
        <v>0.73356673902810887</v>
      </c>
      <c r="V5120" s="3">
        <f t="shared" si="407"/>
        <v>0.73356673902810887</v>
      </c>
    </row>
    <row r="5121" spans="1:22" x14ac:dyDescent="0.25">
      <c r="A5121" s="3" t="s">
        <v>158</v>
      </c>
      <c r="B5121" s="3" t="s">
        <v>351</v>
      </c>
      <c r="C5121" s="3" t="s">
        <v>352</v>
      </c>
      <c r="D5121" s="3" t="s">
        <v>353</v>
      </c>
      <c r="E5121" s="3">
        <v>0.36</v>
      </c>
      <c r="F5121" s="3">
        <v>0.57999999999999996</v>
      </c>
      <c r="G5121" s="3" t="s">
        <v>283</v>
      </c>
      <c r="H5121" s="2">
        <v>8340</v>
      </c>
      <c r="I5121" s="3" t="s">
        <v>136</v>
      </c>
      <c r="J5121" s="2">
        <v>8340</v>
      </c>
      <c r="K5121" s="3" t="s">
        <v>287</v>
      </c>
      <c r="L5121" s="2">
        <v>13</v>
      </c>
      <c r="M5121" s="3">
        <v>0.892232515522286</v>
      </c>
      <c r="N5121" s="3">
        <v>3059.0190281170126</v>
      </c>
      <c r="O5121" s="3">
        <v>6.46932616968554</v>
      </c>
      <c r="P5121" s="3">
        <v>1</v>
      </c>
      <c r="Q5121" s="3">
        <f t="shared" si="402"/>
        <v>6.46932616968554</v>
      </c>
      <c r="R5121" s="3">
        <f t="shared" si="406"/>
        <v>6.46932616968554</v>
      </c>
      <c r="S5121" s="3">
        <v>0.80003151998462596</v>
      </c>
      <c r="T5121" s="3">
        <v>1</v>
      </c>
      <c r="U5121" s="3">
        <f t="shared" si="403"/>
        <v>0.80003151998462596</v>
      </c>
      <c r="V5121" s="3">
        <f t="shared" si="407"/>
        <v>0.80003151998462596</v>
      </c>
    </row>
    <row r="5122" spans="1:22" x14ac:dyDescent="0.25">
      <c r="A5122" s="3" t="s">
        <v>158</v>
      </c>
      <c r="B5122" s="3" t="s">
        <v>89</v>
      </c>
      <c r="C5122" s="3" t="s">
        <v>9</v>
      </c>
      <c r="D5122" s="3" t="s">
        <v>262</v>
      </c>
      <c r="E5122" s="3">
        <v>0.56000000000000005</v>
      </c>
      <c r="F5122" s="3">
        <v>0.48</v>
      </c>
      <c r="G5122" s="3" t="s">
        <v>283</v>
      </c>
      <c r="H5122" s="2">
        <v>8340</v>
      </c>
      <c r="I5122" s="3" t="s">
        <v>136</v>
      </c>
      <c r="J5122" s="2">
        <v>8340</v>
      </c>
      <c r="K5122" s="3" t="s">
        <v>263</v>
      </c>
      <c r="L5122" s="2">
        <v>38</v>
      </c>
      <c r="M5122" s="3">
        <v>1.3983284570999543</v>
      </c>
      <c r="N5122" s="3">
        <v>5234.0504894877849</v>
      </c>
      <c r="O5122" s="3">
        <v>11.17183464043959</v>
      </c>
      <c r="P5122" s="3">
        <v>1</v>
      </c>
      <c r="Q5122" s="3">
        <f t="shared" ref="Q5122:Q5185" si="408">O5122*P5122</f>
        <v>11.17183464043959</v>
      </c>
      <c r="R5122" s="3">
        <f t="shared" si="406"/>
        <v>11.17183464043959</v>
      </c>
      <c r="S5122" s="3">
        <v>1.6555518238138576</v>
      </c>
      <c r="T5122" s="3">
        <v>1</v>
      </c>
      <c r="U5122" s="3">
        <f t="shared" ref="U5122:U5185" si="409">S5122*T5122</f>
        <v>1.6555518238138576</v>
      </c>
      <c r="V5122" s="3">
        <f t="shared" si="407"/>
        <v>1.6555518238138576</v>
      </c>
    </row>
    <row r="5123" spans="1:22" x14ac:dyDescent="0.25">
      <c r="A5123" s="3" t="s">
        <v>158</v>
      </c>
      <c r="B5123" s="3" t="s">
        <v>310</v>
      </c>
      <c r="C5123" s="3" t="s">
        <v>9</v>
      </c>
      <c r="D5123" s="3" t="s">
        <v>197</v>
      </c>
      <c r="E5123" s="3">
        <v>0.56000000000000005</v>
      </c>
      <c r="F5123" s="3">
        <v>0.48</v>
      </c>
      <c r="G5123" s="3" t="s">
        <v>19</v>
      </c>
      <c r="H5123" s="2">
        <v>8340</v>
      </c>
      <c r="I5123" s="3" t="s">
        <v>136</v>
      </c>
      <c r="J5123" s="2">
        <v>8340</v>
      </c>
      <c r="K5123" s="3" t="s">
        <v>19</v>
      </c>
      <c r="L5123" s="2">
        <v>21</v>
      </c>
      <c r="M5123" s="3">
        <v>2.0989106592410023</v>
      </c>
      <c r="N5123" s="3">
        <v>7078.5350960453179</v>
      </c>
      <c r="O5123" s="3">
        <v>14.285337888264841</v>
      </c>
      <c r="P5123" s="3">
        <v>1</v>
      </c>
      <c r="Q5123" s="3">
        <f t="shared" si="408"/>
        <v>14.285337888264841</v>
      </c>
      <c r="R5123" s="3">
        <f t="shared" si="406"/>
        <v>14.285337888264841</v>
      </c>
      <c r="S5123" s="3">
        <v>1.9869244949959728</v>
      </c>
      <c r="T5123" s="3">
        <v>1</v>
      </c>
      <c r="U5123" s="3">
        <f t="shared" si="409"/>
        <v>1.9869244949959728</v>
      </c>
      <c r="V5123" s="3">
        <f t="shared" si="407"/>
        <v>1.9869244949959728</v>
      </c>
    </row>
    <row r="5124" spans="1:22" x14ac:dyDescent="0.25">
      <c r="A5124" s="3" t="s">
        <v>158</v>
      </c>
      <c r="B5124" s="3" t="s">
        <v>351</v>
      </c>
      <c r="C5124" s="3" t="s">
        <v>352</v>
      </c>
      <c r="D5124" s="3" t="s">
        <v>353</v>
      </c>
      <c r="E5124" s="3">
        <v>0.36</v>
      </c>
      <c r="F5124" s="3">
        <v>0.57999999999999996</v>
      </c>
      <c r="G5124" s="3" t="s">
        <v>272</v>
      </c>
      <c r="H5124" s="2">
        <v>8340</v>
      </c>
      <c r="I5124" s="3" t="s">
        <v>136</v>
      </c>
      <c r="J5124" s="2">
        <v>8340</v>
      </c>
      <c r="K5124" s="3" t="s">
        <v>272</v>
      </c>
      <c r="L5124" s="2">
        <v>29</v>
      </c>
      <c r="M5124" s="3">
        <v>2.2427483412953459</v>
      </c>
      <c r="N5124" s="3">
        <v>8577.5730751850388</v>
      </c>
      <c r="O5124" s="3">
        <v>18.432864916113843</v>
      </c>
      <c r="P5124" s="3">
        <v>1</v>
      </c>
      <c r="Q5124" s="3">
        <f t="shared" si="408"/>
        <v>18.432864916113843</v>
      </c>
      <c r="R5124" s="3">
        <f t="shared" si="406"/>
        <v>18.432864916113843</v>
      </c>
      <c r="S5124" s="3">
        <v>2.8819682272383451</v>
      </c>
      <c r="T5124" s="3">
        <v>1</v>
      </c>
      <c r="U5124" s="3">
        <f t="shared" si="409"/>
        <v>2.8819682272383451</v>
      </c>
      <c r="V5124" s="3">
        <f t="shared" si="407"/>
        <v>2.8819682272383451</v>
      </c>
    </row>
    <row r="5125" spans="1:22" x14ac:dyDescent="0.25">
      <c r="A5125" s="3" t="s">
        <v>158</v>
      </c>
      <c r="B5125" s="3" t="s">
        <v>310</v>
      </c>
      <c r="C5125" s="3" t="s">
        <v>9</v>
      </c>
      <c r="D5125" s="3" t="s">
        <v>197</v>
      </c>
      <c r="E5125" s="3">
        <v>0.56000000000000005</v>
      </c>
      <c r="F5125" s="3">
        <v>0.48</v>
      </c>
      <c r="G5125" s="3" t="s">
        <v>275</v>
      </c>
      <c r="H5125" s="2">
        <v>8340</v>
      </c>
      <c r="I5125" s="3" t="s">
        <v>136</v>
      </c>
      <c r="J5125" s="2">
        <v>8340</v>
      </c>
      <c r="K5125" s="3" t="s">
        <v>276</v>
      </c>
      <c r="L5125" s="2">
        <v>16</v>
      </c>
      <c r="M5125" s="3">
        <v>3.4399408838086676</v>
      </c>
      <c r="N5125" s="3">
        <v>10801.85557871315</v>
      </c>
      <c r="O5125" s="3">
        <v>22.654658565121256</v>
      </c>
      <c r="P5125" s="3">
        <v>1</v>
      </c>
      <c r="Q5125" s="3">
        <f t="shared" si="408"/>
        <v>22.654658565121256</v>
      </c>
      <c r="R5125" s="3">
        <f t="shared" si="406"/>
        <v>22.654658565121256</v>
      </c>
      <c r="S5125" s="3">
        <v>3.0192822058288273</v>
      </c>
      <c r="T5125" s="3">
        <v>1</v>
      </c>
      <c r="U5125" s="3">
        <f t="shared" si="409"/>
        <v>3.0192822058288273</v>
      </c>
      <c r="V5125" s="3">
        <f t="shared" si="407"/>
        <v>3.0192822058288273</v>
      </c>
    </row>
    <row r="5126" spans="1:22" x14ac:dyDescent="0.25">
      <c r="A5126" s="3" t="s">
        <v>158</v>
      </c>
      <c r="B5126" s="3" t="s">
        <v>8</v>
      </c>
      <c r="C5126" s="3" t="s">
        <v>9</v>
      </c>
      <c r="D5126" s="3" t="s">
        <v>10</v>
      </c>
      <c r="E5126" s="3">
        <v>0.56000000000000005</v>
      </c>
      <c r="F5126" s="3">
        <v>0.48</v>
      </c>
      <c r="G5126" s="3" t="s">
        <v>11</v>
      </c>
      <c r="H5126" s="2">
        <v>8340</v>
      </c>
      <c r="I5126" s="3" t="s">
        <v>136</v>
      </c>
      <c r="J5126" s="2">
        <v>8340</v>
      </c>
      <c r="K5126" s="3" t="s">
        <v>13</v>
      </c>
      <c r="L5126" s="2">
        <v>37</v>
      </c>
      <c r="M5126" s="3">
        <v>3.4918331377273097</v>
      </c>
      <c r="N5126" s="3">
        <v>12926.340248719727</v>
      </c>
      <c r="O5126" s="3">
        <v>27.05256191252678</v>
      </c>
      <c r="P5126" s="3">
        <v>1</v>
      </c>
      <c r="Q5126" s="3">
        <f t="shared" si="408"/>
        <v>27.05256191252678</v>
      </c>
      <c r="R5126" s="3">
        <f t="shared" si="406"/>
        <v>27.05256191252678</v>
      </c>
      <c r="S5126" s="3">
        <v>3.7006498106500025</v>
      </c>
      <c r="T5126" s="3">
        <v>1</v>
      </c>
      <c r="U5126" s="3">
        <f t="shared" si="409"/>
        <v>3.7006498106500025</v>
      </c>
      <c r="V5126" s="3">
        <f t="shared" si="407"/>
        <v>3.7006498106500025</v>
      </c>
    </row>
    <row r="5127" spans="1:22" x14ac:dyDescent="0.25">
      <c r="A5127" s="3" t="s">
        <v>158</v>
      </c>
      <c r="B5127" s="3" t="s">
        <v>89</v>
      </c>
      <c r="C5127" s="3" t="s">
        <v>9</v>
      </c>
      <c r="D5127" s="3" t="s">
        <v>262</v>
      </c>
      <c r="E5127" s="3">
        <v>0.56000000000000005</v>
      </c>
      <c r="F5127" s="3">
        <v>0.48</v>
      </c>
      <c r="G5127" s="3" t="s">
        <v>296</v>
      </c>
      <c r="H5127" s="2">
        <v>8340</v>
      </c>
      <c r="I5127" s="3" t="s">
        <v>136</v>
      </c>
      <c r="J5127" s="2">
        <v>8340</v>
      </c>
      <c r="K5127" s="3" t="s">
        <v>265</v>
      </c>
      <c r="L5127" s="2">
        <v>85</v>
      </c>
      <c r="M5127" s="3">
        <v>4.0005136306051492</v>
      </c>
      <c r="N5127" s="3">
        <v>15792.445108588348</v>
      </c>
      <c r="O5127" s="3">
        <v>34.603632581431889</v>
      </c>
      <c r="P5127" s="3">
        <v>1</v>
      </c>
      <c r="Q5127" s="3">
        <f t="shared" si="408"/>
        <v>34.603632581431889</v>
      </c>
      <c r="R5127" s="3">
        <f t="shared" si="406"/>
        <v>34.603632581431889</v>
      </c>
      <c r="S5127" s="3">
        <v>4.7932210495130114</v>
      </c>
      <c r="T5127" s="3">
        <v>1</v>
      </c>
      <c r="U5127" s="3">
        <f t="shared" si="409"/>
        <v>4.7932210495130114</v>
      </c>
      <c r="V5127" s="3">
        <f t="shared" si="407"/>
        <v>4.7932210495130114</v>
      </c>
    </row>
    <row r="5128" spans="1:22" x14ac:dyDescent="0.25">
      <c r="A5128" s="3" t="s">
        <v>158</v>
      </c>
      <c r="B5128" s="3" t="s">
        <v>8</v>
      </c>
      <c r="C5128" s="3" t="s">
        <v>9</v>
      </c>
      <c r="D5128" s="3" t="s">
        <v>10</v>
      </c>
      <c r="E5128" s="3">
        <v>0.56000000000000005</v>
      </c>
      <c r="F5128" s="3">
        <v>0.48</v>
      </c>
      <c r="G5128" s="3" t="s">
        <v>184</v>
      </c>
      <c r="H5128" s="2">
        <v>8340</v>
      </c>
      <c r="I5128" s="3" t="s">
        <v>136</v>
      </c>
      <c r="J5128" s="2">
        <v>8340</v>
      </c>
      <c r="K5128" s="3" t="s">
        <v>170</v>
      </c>
      <c r="L5128" s="2">
        <v>30</v>
      </c>
      <c r="M5128" s="3">
        <v>4.4414892835595952</v>
      </c>
      <c r="N5128" s="3">
        <v>17716.952543340696</v>
      </c>
      <c r="O5128" s="3">
        <v>39.031575455864676</v>
      </c>
      <c r="P5128" s="3">
        <v>1</v>
      </c>
      <c r="Q5128" s="3">
        <f t="shared" si="408"/>
        <v>39.031575455864676</v>
      </c>
      <c r="R5128" s="3">
        <f t="shared" si="406"/>
        <v>39.031575455864676</v>
      </c>
      <c r="S5128" s="3">
        <v>5.9262146779925828</v>
      </c>
      <c r="T5128" s="3">
        <v>1</v>
      </c>
      <c r="U5128" s="3">
        <f t="shared" si="409"/>
        <v>5.9262146779925828</v>
      </c>
      <c r="V5128" s="3">
        <f t="shared" si="407"/>
        <v>5.9262146779925828</v>
      </c>
    </row>
    <row r="5129" spans="1:22" x14ac:dyDescent="0.25">
      <c r="A5129" s="3" t="s">
        <v>158</v>
      </c>
      <c r="B5129" s="3" t="s">
        <v>8</v>
      </c>
      <c r="C5129" s="3" t="s">
        <v>9</v>
      </c>
      <c r="D5129" s="3" t="s">
        <v>197</v>
      </c>
      <c r="E5129" s="3">
        <v>0.56000000000000005</v>
      </c>
      <c r="F5129" s="3">
        <v>0.48</v>
      </c>
      <c r="G5129" s="3" t="s">
        <v>183</v>
      </c>
      <c r="H5129" s="2">
        <v>8340</v>
      </c>
      <c r="I5129" s="3" t="s">
        <v>136</v>
      </c>
      <c r="J5129" s="2">
        <v>8340</v>
      </c>
      <c r="K5129" s="3" t="s">
        <v>169</v>
      </c>
      <c r="L5129" s="2">
        <v>53</v>
      </c>
      <c r="M5129" s="3">
        <v>6.7738307676760696</v>
      </c>
      <c r="N5129" s="3">
        <v>24647.365318753375</v>
      </c>
      <c r="O5129" s="3">
        <v>50.115263698401179</v>
      </c>
      <c r="P5129" s="3">
        <v>1</v>
      </c>
      <c r="Q5129" s="3">
        <f t="shared" si="408"/>
        <v>50.115263698401179</v>
      </c>
      <c r="R5129" s="3">
        <f t="shared" si="406"/>
        <v>50.115263698401179</v>
      </c>
      <c r="S5129" s="3">
        <v>6.9002912751697325</v>
      </c>
      <c r="T5129" s="3">
        <v>1</v>
      </c>
      <c r="U5129" s="3">
        <f t="shared" si="409"/>
        <v>6.9002912751697325</v>
      </c>
      <c r="V5129" s="3">
        <f t="shared" si="407"/>
        <v>6.9002912751697325</v>
      </c>
    </row>
    <row r="5130" spans="1:22" x14ac:dyDescent="0.25">
      <c r="A5130" s="3" t="s">
        <v>158</v>
      </c>
      <c r="B5130" s="3" t="s">
        <v>310</v>
      </c>
      <c r="C5130" s="3" t="s">
        <v>9</v>
      </c>
      <c r="D5130" s="3" t="s">
        <v>197</v>
      </c>
      <c r="E5130" s="3">
        <v>0.56000000000000005</v>
      </c>
      <c r="F5130" s="3">
        <v>0.48</v>
      </c>
      <c r="G5130" s="3" t="s">
        <v>264</v>
      </c>
      <c r="H5130" s="2">
        <v>8340</v>
      </c>
      <c r="I5130" s="3" t="s">
        <v>136</v>
      </c>
      <c r="J5130" s="2">
        <v>8340</v>
      </c>
      <c r="K5130" s="3" t="s">
        <v>264</v>
      </c>
      <c r="L5130" s="2">
        <v>47</v>
      </c>
      <c r="M5130" s="3">
        <v>11.584749920118805</v>
      </c>
      <c r="N5130" s="3">
        <v>45683.479388969157</v>
      </c>
      <c r="O5130" s="3">
        <v>102.36690518405182</v>
      </c>
      <c r="P5130" s="3">
        <v>1</v>
      </c>
      <c r="Q5130" s="3">
        <f t="shared" si="408"/>
        <v>102.36690518405182</v>
      </c>
      <c r="R5130" s="3">
        <f t="shared" si="406"/>
        <v>102.36690518405182</v>
      </c>
      <c r="S5130" s="3">
        <v>15.966092613636183</v>
      </c>
      <c r="T5130" s="3">
        <v>1</v>
      </c>
      <c r="U5130" s="3">
        <f t="shared" si="409"/>
        <v>15.966092613636183</v>
      </c>
      <c r="V5130" s="3">
        <f t="shared" si="407"/>
        <v>15.966092613636183</v>
      </c>
    </row>
    <row r="5131" spans="1:22" x14ac:dyDescent="0.25">
      <c r="A5131" s="3" t="s">
        <v>158</v>
      </c>
      <c r="B5131" s="3" t="s">
        <v>310</v>
      </c>
      <c r="C5131" s="3" t="s">
        <v>9</v>
      </c>
      <c r="D5131" s="3" t="s">
        <v>312</v>
      </c>
      <c r="E5131" s="3">
        <v>0.56000000000000005</v>
      </c>
      <c r="F5131" s="3">
        <v>0.48</v>
      </c>
      <c r="G5131" s="3" t="s">
        <v>264</v>
      </c>
      <c r="H5131" s="2">
        <v>8340</v>
      </c>
      <c r="I5131" s="3" t="s">
        <v>136</v>
      </c>
      <c r="J5131" s="2">
        <v>8340</v>
      </c>
      <c r="K5131" s="3" t="s">
        <v>264</v>
      </c>
      <c r="L5131" s="2">
        <v>68</v>
      </c>
      <c r="M5131" s="3">
        <v>18.534128443837083</v>
      </c>
      <c r="N5131" s="3">
        <v>64497.748998769304</v>
      </c>
      <c r="O5131" s="3">
        <v>122.93412291443734</v>
      </c>
      <c r="P5131" s="3">
        <v>1</v>
      </c>
      <c r="Q5131" s="3">
        <f t="shared" si="408"/>
        <v>122.93412291443734</v>
      </c>
      <c r="R5131" s="3">
        <f t="shared" si="406"/>
        <v>122.93412291443734</v>
      </c>
      <c r="S5131" s="3">
        <v>16.988274999543247</v>
      </c>
      <c r="T5131" s="3">
        <v>1</v>
      </c>
      <c r="U5131" s="3">
        <f t="shared" si="409"/>
        <v>16.988274999543247</v>
      </c>
      <c r="V5131" s="3">
        <f t="shared" si="407"/>
        <v>16.988274999543247</v>
      </c>
    </row>
    <row r="5132" spans="1:22" x14ac:dyDescent="0.25">
      <c r="A5132" s="3" t="s">
        <v>158</v>
      </c>
      <c r="B5132" s="3" t="s">
        <v>89</v>
      </c>
      <c r="C5132" s="3" t="s">
        <v>9</v>
      </c>
      <c r="D5132" s="3" t="s">
        <v>262</v>
      </c>
      <c r="E5132" s="3">
        <v>0.56000000000000005</v>
      </c>
      <c r="F5132" s="3">
        <v>0.48</v>
      </c>
      <c r="G5132" s="3" t="s">
        <v>309</v>
      </c>
      <c r="H5132" s="2">
        <v>8340</v>
      </c>
      <c r="I5132" s="3" t="s">
        <v>136</v>
      </c>
      <c r="J5132" s="2">
        <v>8340</v>
      </c>
      <c r="K5132" s="3" t="s">
        <v>266</v>
      </c>
      <c r="L5132" s="2">
        <v>190</v>
      </c>
      <c r="M5132" s="3">
        <v>23.779984775840383</v>
      </c>
      <c r="N5132" s="3">
        <v>84615.588128543386</v>
      </c>
      <c r="O5132" s="3">
        <v>172.88412669689629</v>
      </c>
      <c r="P5132" s="3">
        <v>1</v>
      </c>
      <c r="Q5132" s="3">
        <f t="shared" si="408"/>
        <v>172.88412669689629</v>
      </c>
      <c r="R5132" s="3">
        <f t="shared" si="406"/>
        <v>172.88412669689629</v>
      </c>
      <c r="S5132" s="3">
        <v>24.67254819658579</v>
      </c>
      <c r="T5132" s="3">
        <v>1</v>
      </c>
      <c r="U5132" s="3">
        <f t="shared" si="409"/>
        <v>24.67254819658579</v>
      </c>
      <c r="V5132" s="3">
        <f t="shared" si="407"/>
        <v>24.67254819658579</v>
      </c>
    </row>
    <row r="5133" spans="1:22" x14ac:dyDescent="0.25">
      <c r="A5133" s="3" t="s">
        <v>158</v>
      </c>
      <c r="B5133" s="3" t="s">
        <v>89</v>
      </c>
      <c r="C5133" s="3" t="s">
        <v>9</v>
      </c>
      <c r="D5133" s="3" t="s">
        <v>262</v>
      </c>
      <c r="E5133" s="3">
        <v>0.56000000000000005</v>
      </c>
      <c r="F5133" s="3">
        <v>0.48</v>
      </c>
      <c r="G5133" s="3" t="s">
        <v>264</v>
      </c>
      <c r="H5133" s="2">
        <v>8340</v>
      </c>
      <c r="I5133" s="3" t="s">
        <v>136</v>
      </c>
      <c r="J5133" s="2">
        <v>8340</v>
      </c>
      <c r="K5133" s="3" t="s">
        <v>264</v>
      </c>
      <c r="L5133" s="2">
        <v>1125</v>
      </c>
      <c r="M5133" s="3">
        <v>297.67494904147929</v>
      </c>
      <c r="N5133" s="3">
        <v>1150361.7444659683</v>
      </c>
      <c r="O5133" s="3">
        <v>2405.5370387023099</v>
      </c>
      <c r="P5133" s="3">
        <v>1</v>
      </c>
      <c r="Q5133" s="3">
        <f t="shared" si="408"/>
        <v>2405.5370387023099</v>
      </c>
      <c r="R5133" s="3">
        <f t="shared" si="406"/>
        <v>2405.5370387023099</v>
      </c>
      <c r="S5133" s="3">
        <v>352.72503991372429</v>
      </c>
      <c r="T5133" s="3">
        <v>1</v>
      </c>
      <c r="U5133" s="3">
        <f t="shared" si="409"/>
        <v>352.72503991372429</v>
      </c>
      <c r="V5133" s="3">
        <f t="shared" si="407"/>
        <v>352.72503991372429</v>
      </c>
    </row>
    <row r="5134" spans="1:22" x14ac:dyDescent="0.25">
      <c r="A5134" s="3" t="s">
        <v>158</v>
      </c>
      <c r="B5134" s="3" t="s">
        <v>89</v>
      </c>
      <c r="C5134" s="3" t="s">
        <v>9</v>
      </c>
      <c r="D5134" s="3" t="s">
        <v>262</v>
      </c>
      <c r="E5134" s="3">
        <v>0.56000000000000005</v>
      </c>
      <c r="F5134" s="3">
        <v>0.48</v>
      </c>
      <c r="G5134" s="3" t="s">
        <v>17</v>
      </c>
      <c r="H5134" s="2">
        <v>8350</v>
      </c>
      <c r="I5134" s="3" t="s">
        <v>88</v>
      </c>
      <c r="J5134" s="2">
        <v>2000</v>
      </c>
      <c r="K5134" s="3" t="s">
        <v>264</v>
      </c>
      <c r="L5134" s="2">
        <v>7</v>
      </c>
      <c r="M5134" s="3">
        <v>1.9220148921422259E-3</v>
      </c>
      <c r="N5134" s="3">
        <v>7.1218913668982067</v>
      </c>
      <c r="O5134" s="3">
        <v>1.721603224441115E-2</v>
      </c>
      <c r="P5134" s="3">
        <v>1</v>
      </c>
      <c r="Q5134" s="3">
        <f t="shared" si="408"/>
        <v>1.721603224441115E-2</v>
      </c>
      <c r="R5134" s="4">
        <f t="shared" si="406"/>
        <v>1.721603224441115E-2</v>
      </c>
      <c r="S5134" s="3">
        <v>2.3584857092513222E-3</v>
      </c>
      <c r="T5134" s="3">
        <v>1</v>
      </c>
      <c r="U5134" s="3">
        <f t="shared" si="409"/>
        <v>2.3584857092513222E-3</v>
      </c>
      <c r="V5134" s="3">
        <f t="shared" si="407"/>
        <v>2.3584857092513222E-3</v>
      </c>
    </row>
    <row r="5135" spans="1:22" x14ac:dyDescent="0.25">
      <c r="A5135" s="3" t="s">
        <v>158</v>
      </c>
      <c r="B5135" s="3" t="s">
        <v>89</v>
      </c>
      <c r="C5135" s="3" t="s">
        <v>9</v>
      </c>
      <c r="D5135" s="3" t="s">
        <v>262</v>
      </c>
      <c r="E5135" s="3">
        <v>0.56000000000000005</v>
      </c>
      <c r="F5135" s="3">
        <v>0.48</v>
      </c>
      <c r="G5135" s="3" t="s">
        <v>283</v>
      </c>
      <c r="H5135" s="2">
        <v>8350</v>
      </c>
      <c r="I5135" s="3" t="s">
        <v>88</v>
      </c>
      <c r="J5135" s="2">
        <v>8350</v>
      </c>
      <c r="K5135" s="3" t="s">
        <v>271</v>
      </c>
      <c r="L5135" s="2">
        <v>4</v>
      </c>
      <c r="M5135" s="3">
        <v>2.308350116791456E-2</v>
      </c>
      <c r="N5135" s="3">
        <v>94.336845715777642</v>
      </c>
      <c r="O5135" s="3">
        <v>0.21824302933674744</v>
      </c>
      <c r="P5135" s="3">
        <v>1</v>
      </c>
      <c r="Q5135" s="3">
        <f t="shared" si="408"/>
        <v>0.21824302933674744</v>
      </c>
      <c r="R5135" s="3">
        <f t="shared" si="406"/>
        <v>0.21824302933674744</v>
      </c>
      <c r="S5135" s="3">
        <v>2.9843633806263651E-2</v>
      </c>
      <c r="T5135" s="3">
        <v>1</v>
      </c>
      <c r="U5135" s="3">
        <f t="shared" si="409"/>
        <v>2.9843633806263651E-2</v>
      </c>
      <c r="V5135" s="3">
        <f t="shared" si="407"/>
        <v>2.9843633806263651E-2</v>
      </c>
    </row>
    <row r="5136" spans="1:22" x14ac:dyDescent="0.25">
      <c r="A5136" s="3" t="s">
        <v>158</v>
      </c>
      <c r="B5136" s="3" t="s">
        <v>89</v>
      </c>
      <c r="C5136" s="3" t="s">
        <v>9</v>
      </c>
      <c r="D5136" s="3" t="s">
        <v>262</v>
      </c>
      <c r="E5136" s="3">
        <v>0.56000000000000005</v>
      </c>
      <c r="F5136" s="3">
        <v>0.48</v>
      </c>
      <c r="G5136" s="3" t="s">
        <v>296</v>
      </c>
      <c r="H5136" s="2">
        <v>8350</v>
      </c>
      <c r="I5136" s="3" t="s">
        <v>88</v>
      </c>
      <c r="J5136" s="2">
        <v>8350</v>
      </c>
      <c r="K5136" s="3" t="s">
        <v>265</v>
      </c>
      <c r="L5136" s="2">
        <v>65</v>
      </c>
      <c r="M5136" s="3">
        <v>1.6806635049643621</v>
      </c>
      <c r="N5136" s="3">
        <v>6821.0600160280947</v>
      </c>
      <c r="O5136" s="3">
        <v>15.260909516503853</v>
      </c>
      <c r="P5136" s="3">
        <v>1</v>
      </c>
      <c r="Q5136" s="3">
        <f t="shared" si="408"/>
        <v>15.260909516503853</v>
      </c>
      <c r="R5136" s="3">
        <f t="shared" si="406"/>
        <v>15.260909516503853</v>
      </c>
      <c r="S5136" s="3">
        <v>2.0840411311073326</v>
      </c>
      <c r="T5136" s="3">
        <v>1</v>
      </c>
      <c r="U5136" s="3">
        <f t="shared" si="409"/>
        <v>2.0840411311073326</v>
      </c>
      <c r="V5136" s="3">
        <f t="shared" si="407"/>
        <v>2.0840411311073326</v>
      </c>
    </row>
    <row r="5137" spans="1:22" x14ac:dyDescent="0.25">
      <c r="A5137" s="3" t="s">
        <v>158</v>
      </c>
      <c r="B5137" s="3" t="s">
        <v>89</v>
      </c>
      <c r="C5137" s="3" t="s">
        <v>9</v>
      </c>
      <c r="D5137" s="3" t="s">
        <v>262</v>
      </c>
      <c r="E5137" s="3">
        <v>0.56000000000000005</v>
      </c>
      <c r="F5137" s="3">
        <v>0.48</v>
      </c>
      <c r="G5137" s="3" t="s">
        <v>283</v>
      </c>
      <c r="H5137" s="2">
        <v>8350</v>
      </c>
      <c r="I5137" s="3" t="s">
        <v>88</v>
      </c>
      <c r="J5137" s="2">
        <v>8350</v>
      </c>
      <c r="K5137" s="3" t="s">
        <v>263</v>
      </c>
      <c r="L5137" s="2">
        <v>26</v>
      </c>
      <c r="M5137" s="3">
        <v>3.3346614832603287</v>
      </c>
      <c r="N5137" s="3">
        <v>13828.976489715431</v>
      </c>
      <c r="O5137" s="3">
        <v>29.234879762600539</v>
      </c>
      <c r="P5137" s="3">
        <v>1</v>
      </c>
      <c r="Q5137" s="3">
        <f t="shared" si="408"/>
        <v>29.234879762600539</v>
      </c>
      <c r="R5137" s="3">
        <f t="shared" si="406"/>
        <v>29.234879762600539</v>
      </c>
      <c r="S5137" s="3">
        <v>3.9782462566286783</v>
      </c>
      <c r="T5137" s="3">
        <v>1</v>
      </c>
      <c r="U5137" s="3">
        <f t="shared" si="409"/>
        <v>3.9782462566286783</v>
      </c>
      <c r="V5137" s="3">
        <f t="shared" si="407"/>
        <v>3.9782462566286783</v>
      </c>
    </row>
    <row r="5138" spans="1:22" x14ac:dyDescent="0.25">
      <c r="A5138" s="3" t="s">
        <v>158</v>
      </c>
      <c r="B5138" s="3" t="s">
        <v>89</v>
      </c>
      <c r="C5138" s="3" t="s">
        <v>9</v>
      </c>
      <c r="D5138" s="3" t="s">
        <v>262</v>
      </c>
      <c r="E5138" s="3">
        <v>0.56000000000000005</v>
      </c>
      <c r="F5138" s="3">
        <v>0.48</v>
      </c>
      <c r="G5138" s="3" t="s">
        <v>264</v>
      </c>
      <c r="H5138" s="2">
        <v>8350</v>
      </c>
      <c r="I5138" s="3" t="s">
        <v>88</v>
      </c>
      <c r="J5138" s="2">
        <v>8350</v>
      </c>
      <c r="K5138" s="3" t="s">
        <v>264</v>
      </c>
      <c r="L5138" s="2">
        <v>147</v>
      </c>
      <c r="M5138" s="3">
        <v>17.260395343852043</v>
      </c>
      <c r="N5138" s="3">
        <v>68007.200536621342</v>
      </c>
      <c r="O5138" s="3">
        <v>148.93047865984229</v>
      </c>
      <c r="P5138" s="3">
        <v>1</v>
      </c>
      <c r="Q5138" s="3">
        <f t="shared" si="408"/>
        <v>148.93047865984229</v>
      </c>
      <c r="R5138" s="3">
        <f t="shared" si="406"/>
        <v>148.93047865984229</v>
      </c>
      <c r="S5138" s="3">
        <v>20.475978853471517</v>
      </c>
      <c r="T5138" s="3">
        <v>1</v>
      </c>
      <c r="U5138" s="3">
        <f t="shared" si="409"/>
        <v>20.475978853471517</v>
      </c>
      <c r="V5138" s="3">
        <f t="shared" si="407"/>
        <v>20.475978853471517</v>
      </c>
    </row>
    <row r="5139" spans="1:22" x14ac:dyDescent="0.25">
      <c r="A5139" s="3" t="s">
        <v>158</v>
      </c>
      <c r="B5139" s="3" t="s">
        <v>8</v>
      </c>
      <c r="C5139" s="3" t="s">
        <v>9</v>
      </c>
      <c r="D5139" s="3" t="s">
        <v>10</v>
      </c>
      <c r="E5139" s="3">
        <v>0.56000000000000005</v>
      </c>
      <c r="F5139" s="3">
        <v>0.48</v>
      </c>
      <c r="G5139" s="3" t="s">
        <v>11</v>
      </c>
      <c r="H5139" s="2">
        <v>8350</v>
      </c>
      <c r="I5139" s="3" t="s">
        <v>88</v>
      </c>
      <c r="J5139" s="2">
        <v>8350</v>
      </c>
      <c r="K5139" s="3" t="s">
        <v>13</v>
      </c>
      <c r="L5139" s="2">
        <v>248</v>
      </c>
      <c r="M5139" s="3">
        <v>105.97301003386856</v>
      </c>
      <c r="N5139" s="3">
        <v>403403.24643923115</v>
      </c>
      <c r="O5139" s="3">
        <v>745.12174078529131</v>
      </c>
      <c r="P5139" s="3">
        <v>1</v>
      </c>
      <c r="Q5139" s="3">
        <f t="shared" si="408"/>
        <v>745.12174078529131</v>
      </c>
      <c r="R5139" s="3">
        <f t="shared" si="406"/>
        <v>745.12174078529131</v>
      </c>
      <c r="S5139" s="3">
        <v>104.70602745725282</v>
      </c>
      <c r="T5139" s="3">
        <v>1</v>
      </c>
      <c r="U5139" s="3">
        <f t="shared" si="409"/>
        <v>104.70602745725282</v>
      </c>
      <c r="V5139" s="3">
        <f t="shared" si="407"/>
        <v>104.70602745725282</v>
      </c>
    </row>
    <row r="5140" spans="1:22" x14ac:dyDescent="0.25">
      <c r="A5140" s="3" t="s">
        <v>158</v>
      </c>
      <c r="B5140" s="3" t="s">
        <v>8</v>
      </c>
      <c r="C5140" s="3" t="s">
        <v>9</v>
      </c>
      <c r="D5140" s="3" t="s">
        <v>10</v>
      </c>
      <c r="E5140" s="3">
        <v>0.56000000000000005</v>
      </c>
      <c r="F5140" s="3">
        <v>0.48</v>
      </c>
      <c r="G5140" s="3" t="s">
        <v>184</v>
      </c>
      <c r="H5140" s="2">
        <v>8360</v>
      </c>
      <c r="I5140" s="3" t="s">
        <v>182</v>
      </c>
      <c r="J5140" s="2">
        <v>8360</v>
      </c>
      <c r="K5140" s="3" t="s">
        <v>170</v>
      </c>
      <c r="L5140" s="2">
        <v>6</v>
      </c>
      <c r="M5140" s="3">
        <v>2.1492271337995819</v>
      </c>
      <c r="N5140" s="3">
        <v>8597.9178369426118</v>
      </c>
      <c r="O5140" s="3">
        <v>17.793137789545728</v>
      </c>
      <c r="P5140" s="3">
        <v>1</v>
      </c>
      <c r="Q5140" s="3">
        <f t="shared" si="408"/>
        <v>17.793137789545728</v>
      </c>
      <c r="R5140" s="3">
        <f t="shared" si="406"/>
        <v>17.793137789545728</v>
      </c>
      <c r="S5140" s="3">
        <v>2.6121404087516464</v>
      </c>
      <c r="T5140" s="3">
        <v>1</v>
      </c>
      <c r="U5140" s="3">
        <f t="shared" si="409"/>
        <v>2.6121404087516464</v>
      </c>
      <c r="V5140" s="3">
        <f t="shared" si="407"/>
        <v>2.6121404087516464</v>
      </c>
    </row>
    <row r="5141" spans="1:22" x14ac:dyDescent="0.25">
      <c r="A5141" s="3" t="s">
        <v>158</v>
      </c>
      <c r="B5141" s="3" t="s">
        <v>310</v>
      </c>
      <c r="C5141" s="3" t="s">
        <v>9</v>
      </c>
      <c r="D5141" s="3" t="s">
        <v>197</v>
      </c>
      <c r="E5141" s="3">
        <v>0.56000000000000005</v>
      </c>
      <c r="F5141" s="3">
        <v>0.48</v>
      </c>
      <c r="G5141" s="3" t="s">
        <v>275</v>
      </c>
      <c r="H5141" s="2">
        <v>8360</v>
      </c>
      <c r="I5141" s="3" t="s">
        <v>182</v>
      </c>
      <c r="J5141" s="2">
        <v>8360</v>
      </c>
      <c r="K5141" s="3" t="s">
        <v>276</v>
      </c>
      <c r="L5141" s="2">
        <v>15</v>
      </c>
      <c r="M5141" s="3">
        <v>3.3997435252419459</v>
      </c>
      <c r="N5141" s="3">
        <v>12099.558300488337</v>
      </c>
      <c r="O5141" s="3">
        <v>25.676911926792965</v>
      </c>
      <c r="P5141" s="3">
        <v>1</v>
      </c>
      <c r="Q5141" s="3">
        <f t="shared" si="408"/>
        <v>25.676911926792965</v>
      </c>
      <c r="R5141" s="3">
        <f t="shared" si="406"/>
        <v>25.676911926792965</v>
      </c>
      <c r="S5141" s="3">
        <v>3.7002648240910005</v>
      </c>
      <c r="T5141" s="3">
        <v>1</v>
      </c>
      <c r="U5141" s="3">
        <f t="shared" si="409"/>
        <v>3.7002648240910005</v>
      </c>
      <c r="V5141" s="3">
        <f t="shared" si="407"/>
        <v>3.7002648240910005</v>
      </c>
    </row>
    <row r="5142" spans="1:22" x14ac:dyDescent="0.25">
      <c r="A5142" s="3" t="s">
        <v>158</v>
      </c>
      <c r="B5142" s="3" t="s">
        <v>310</v>
      </c>
      <c r="C5142" s="3" t="s">
        <v>9</v>
      </c>
      <c r="D5142" s="3" t="s">
        <v>197</v>
      </c>
      <c r="E5142" s="3">
        <v>0.56000000000000005</v>
      </c>
      <c r="F5142" s="3">
        <v>0.48</v>
      </c>
      <c r="G5142" s="3" t="s">
        <v>19</v>
      </c>
      <c r="H5142" s="2">
        <v>8360</v>
      </c>
      <c r="I5142" s="3" t="s">
        <v>182</v>
      </c>
      <c r="J5142" s="2">
        <v>8360</v>
      </c>
      <c r="K5142" s="3" t="s">
        <v>19</v>
      </c>
      <c r="L5142" s="2">
        <v>14</v>
      </c>
      <c r="M5142" s="3">
        <v>3.3139314925994374</v>
      </c>
      <c r="N5142" s="3">
        <v>13078.502370503638</v>
      </c>
      <c r="O5142" s="3">
        <v>30.177971974176991</v>
      </c>
      <c r="P5142" s="3">
        <v>1</v>
      </c>
      <c r="Q5142" s="3">
        <f t="shared" si="408"/>
        <v>30.177971974176991</v>
      </c>
      <c r="R5142" s="3">
        <f t="shared" si="406"/>
        <v>30.177971974176991</v>
      </c>
      <c r="S5142" s="3">
        <v>4.4862498165603366</v>
      </c>
      <c r="T5142" s="3">
        <v>1</v>
      </c>
      <c r="U5142" s="3">
        <f t="shared" si="409"/>
        <v>4.4862498165603366</v>
      </c>
      <c r="V5142" s="3">
        <f t="shared" si="407"/>
        <v>4.4862498165603366</v>
      </c>
    </row>
    <row r="5143" spans="1:22" x14ac:dyDescent="0.25">
      <c r="A5143" s="3" t="s">
        <v>158</v>
      </c>
      <c r="B5143" s="3" t="s">
        <v>8</v>
      </c>
      <c r="C5143" s="3" t="s">
        <v>9</v>
      </c>
      <c r="D5143" s="3" t="s">
        <v>10</v>
      </c>
      <c r="E5143" s="3">
        <v>0.56000000000000005</v>
      </c>
      <c r="F5143" s="3">
        <v>0.48</v>
      </c>
      <c r="G5143" s="3" t="s">
        <v>11</v>
      </c>
      <c r="H5143" s="2">
        <v>8360</v>
      </c>
      <c r="I5143" s="3" t="s">
        <v>182</v>
      </c>
      <c r="J5143" s="2">
        <v>8360</v>
      </c>
      <c r="K5143" s="3" t="s">
        <v>13</v>
      </c>
      <c r="L5143" s="2">
        <v>83</v>
      </c>
      <c r="M5143" s="3">
        <v>29.303759192651111</v>
      </c>
      <c r="N5143" s="3">
        <v>116297.73365377988</v>
      </c>
      <c r="O5143" s="3">
        <v>211.63721483690961</v>
      </c>
      <c r="P5143" s="3">
        <v>1</v>
      </c>
      <c r="Q5143" s="3">
        <f t="shared" si="408"/>
        <v>211.63721483690961</v>
      </c>
      <c r="R5143" s="3">
        <f t="shared" si="406"/>
        <v>211.63721483690961</v>
      </c>
      <c r="S5143" s="3">
        <v>30.298080291495452</v>
      </c>
      <c r="T5143" s="3">
        <v>1</v>
      </c>
      <c r="U5143" s="3">
        <f t="shared" si="409"/>
        <v>30.298080291495452</v>
      </c>
      <c r="V5143" s="3">
        <f t="shared" si="407"/>
        <v>30.298080291495452</v>
      </c>
    </row>
    <row r="5144" spans="1:22" x14ac:dyDescent="0.25">
      <c r="A5144" s="3" t="s">
        <v>158</v>
      </c>
      <c r="B5144" s="3" t="s">
        <v>89</v>
      </c>
      <c r="C5144" s="3" t="s">
        <v>9</v>
      </c>
      <c r="D5144" s="3" t="s">
        <v>262</v>
      </c>
      <c r="E5144" s="3">
        <v>0.56000000000000005</v>
      </c>
      <c r="F5144" s="3">
        <v>0.48</v>
      </c>
      <c r="G5144" s="3" t="s">
        <v>17</v>
      </c>
      <c r="H5144" s="2">
        <v>8370</v>
      </c>
      <c r="I5144" s="3" t="s">
        <v>74</v>
      </c>
      <c r="J5144" s="2">
        <v>2000</v>
      </c>
      <c r="K5144" s="3" t="s">
        <v>264</v>
      </c>
      <c r="L5144" s="2">
        <v>1</v>
      </c>
      <c r="M5144" s="3">
        <v>3.0008736948912133E-6</v>
      </c>
      <c r="N5144" s="3">
        <v>9.8155635273440532E-3</v>
      </c>
      <c r="O5144" s="3">
        <v>2.3230308525951538E-5</v>
      </c>
      <c r="P5144" s="3">
        <v>1</v>
      </c>
      <c r="Q5144" s="3">
        <f t="shared" si="408"/>
        <v>2.3230308525951538E-5</v>
      </c>
      <c r="R5144" s="4">
        <f t="shared" si="406"/>
        <v>2.3230308525951538E-5</v>
      </c>
      <c r="S5144" s="3">
        <v>2.8009301204098353E-6</v>
      </c>
      <c r="T5144" s="3">
        <v>1</v>
      </c>
      <c r="U5144" s="3">
        <f t="shared" si="409"/>
        <v>2.8009301204098353E-6</v>
      </c>
      <c r="V5144" s="3">
        <f t="shared" si="407"/>
        <v>2.8009301204098353E-6</v>
      </c>
    </row>
    <row r="5145" spans="1:22" x14ac:dyDescent="0.25">
      <c r="A5145" s="3" t="s">
        <v>158</v>
      </c>
      <c r="B5145" s="3" t="s">
        <v>310</v>
      </c>
      <c r="C5145" s="3" t="s">
        <v>9</v>
      </c>
      <c r="D5145" s="3" t="s">
        <v>312</v>
      </c>
      <c r="E5145" s="3">
        <v>0.56000000000000005</v>
      </c>
      <c r="F5145" s="3">
        <v>0.48</v>
      </c>
      <c r="G5145" s="3" t="s">
        <v>17</v>
      </c>
      <c r="H5145" s="2">
        <v>8370</v>
      </c>
      <c r="I5145" s="3" t="s">
        <v>74</v>
      </c>
      <c r="J5145" s="2">
        <v>2000</v>
      </c>
      <c r="K5145" s="3" t="s">
        <v>264</v>
      </c>
      <c r="L5145" s="2">
        <v>32</v>
      </c>
      <c r="M5145" s="3">
        <v>2.1664333584986801</v>
      </c>
      <c r="N5145" s="3">
        <v>3849.1865811915422</v>
      </c>
      <c r="O5145" s="3">
        <v>3.0745658197351489</v>
      </c>
      <c r="P5145" s="3">
        <v>1</v>
      </c>
      <c r="Q5145" s="3">
        <f t="shared" si="408"/>
        <v>3.0745658197351489</v>
      </c>
      <c r="R5145" s="4">
        <f t="shared" si="406"/>
        <v>3.0745658197351489</v>
      </c>
      <c r="S5145" s="3">
        <v>0.53449170999649331</v>
      </c>
      <c r="T5145" s="3">
        <v>1</v>
      </c>
      <c r="U5145" s="3">
        <f t="shared" si="409"/>
        <v>0.53449170999649331</v>
      </c>
      <c r="V5145" s="3">
        <f t="shared" si="407"/>
        <v>0.53449170999649331</v>
      </c>
    </row>
    <row r="5146" spans="1:22" x14ac:dyDescent="0.25">
      <c r="A5146" s="3" t="s">
        <v>158</v>
      </c>
      <c r="B5146" s="3" t="s">
        <v>310</v>
      </c>
      <c r="C5146" s="3" t="s">
        <v>9</v>
      </c>
      <c r="D5146" s="3" t="s">
        <v>197</v>
      </c>
      <c r="E5146" s="3">
        <v>0.56000000000000005</v>
      </c>
      <c r="F5146" s="3">
        <v>0.48</v>
      </c>
      <c r="G5146" s="3" t="s">
        <v>320</v>
      </c>
      <c r="H5146" s="2">
        <v>8370</v>
      </c>
      <c r="I5146" s="3" t="s">
        <v>74</v>
      </c>
      <c r="J5146" s="2">
        <v>3000</v>
      </c>
      <c r="K5146" s="3" t="s">
        <v>314</v>
      </c>
      <c r="L5146" s="2">
        <v>98</v>
      </c>
      <c r="M5146" s="3">
        <v>11.944284740888481</v>
      </c>
      <c r="N5146" s="3">
        <v>14798.30985715418</v>
      </c>
      <c r="O5146" s="3">
        <v>5.2840806317936524</v>
      </c>
      <c r="P5146" s="3">
        <v>1</v>
      </c>
      <c r="Q5146" s="3">
        <f t="shared" si="408"/>
        <v>5.2840806317936524</v>
      </c>
      <c r="R5146" s="3">
        <v>0</v>
      </c>
      <c r="S5146" s="3">
        <v>0.43247164015000428</v>
      </c>
      <c r="T5146" s="3">
        <v>1</v>
      </c>
      <c r="U5146" s="3">
        <f t="shared" si="409"/>
        <v>0.43247164015000428</v>
      </c>
      <c r="V5146" s="3">
        <v>0</v>
      </c>
    </row>
    <row r="5147" spans="1:22" x14ac:dyDescent="0.25">
      <c r="A5147" s="3" t="s">
        <v>158</v>
      </c>
      <c r="B5147" s="3" t="s">
        <v>89</v>
      </c>
      <c r="C5147" s="3" t="s">
        <v>9</v>
      </c>
      <c r="D5147" s="3" t="s">
        <v>262</v>
      </c>
      <c r="E5147" s="3">
        <v>0.56000000000000005</v>
      </c>
      <c r="F5147" s="3">
        <v>0.48</v>
      </c>
      <c r="G5147" s="3" t="s">
        <v>264</v>
      </c>
      <c r="H5147" s="2">
        <v>8370</v>
      </c>
      <c r="I5147" s="3" t="s">
        <v>74</v>
      </c>
      <c r="J5147" s="2">
        <v>3000</v>
      </c>
      <c r="K5147" s="3" t="s">
        <v>264</v>
      </c>
      <c r="L5147" s="2">
        <v>151</v>
      </c>
      <c r="M5147" s="3">
        <v>0.64117090782737451</v>
      </c>
      <c r="N5147" s="3">
        <v>1071.7423884417497</v>
      </c>
      <c r="O5147" s="3">
        <v>0.61349242252972946</v>
      </c>
      <c r="P5147" s="3">
        <v>1</v>
      </c>
      <c r="Q5147" s="3">
        <f t="shared" si="408"/>
        <v>0.61349242252972946</v>
      </c>
      <c r="R5147" s="3">
        <v>0</v>
      </c>
      <c r="S5147" s="3">
        <v>8.91283064571851E-2</v>
      </c>
      <c r="T5147" s="3">
        <v>1</v>
      </c>
      <c r="U5147" s="3">
        <f t="shared" si="409"/>
        <v>8.91283064571851E-2</v>
      </c>
      <c r="V5147" s="3">
        <v>0</v>
      </c>
    </row>
    <row r="5148" spans="1:22" x14ac:dyDescent="0.25">
      <c r="A5148" s="3" t="s">
        <v>158</v>
      </c>
      <c r="B5148" s="3" t="s">
        <v>89</v>
      </c>
      <c r="C5148" s="3" t="s">
        <v>9</v>
      </c>
      <c r="D5148" s="3" t="s">
        <v>262</v>
      </c>
      <c r="E5148" s="3">
        <v>0.56000000000000005</v>
      </c>
      <c r="F5148" s="3">
        <v>0.48</v>
      </c>
      <c r="G5148" s="3" t="s">
        <v>309</v>
      </c>
      <c r="H5148" s="2">
        <v>8370</v>
      </c>
      <c r="I5148" s="3" t="s">
        <v>74</v>
      </c>
      <c r="J5148" s="2">
        <v>3000</v>
      </c>
      <c r="K5148" s="3" t="s">
        <v>266</v>
      </c>
      <c r="L5148" s="2">
        <v>7</v>
      </c>
      <c r="M5148" s="3">
        <v>5.1127662545909683E-2</v>
      </c>
      <c r="N5148" s="3">
        <v>129.52288633099468</v>
      </c>
      <c r="O5148" s="3">
        <v>8.6014336402934835E-2</v>
      </c>
      <c r="P5148" s="3">
        <v>1</v>
      </c>
      <c r="Q5148" s="3">
        <f t="shared" si="408"/>
        <v>8.6014336402934835E-2</v>
      </c>
      <c r="R5148" s="3">
        <v>0</v>
      </c>
      <c r="S5148" s="3">
        <v>1.4536708512995858E-2</v>
      </c>
      <c r="T5148" s="3">
        <v>1</v>
      </c>
      <c r="U5148" s="3">
        <f t="shared" si="409"/>
        <v>1.4536708512995858E-2</v>
      </c>
      <c r="V5148" s="3">
        <v>0</v>
      </c>
    </row>
    <row r="5149" spans="1:22" x14ac:dyDescent="0.25">
      <c r="A5149" s="3" t="s">
        <v>158</v>
      </c>
      <c r="B5149" s="3" t="s">
        <v>8</v>
      </c>
      <c r="C5149" s="3" t="s">
        <v>9</v>
      </c>
      <c r="D5149" s="3" t="s">
        <v>197</v>
      </c>
      <c r="E5149" s="3">
        <v>0.56000000000000005</v>
      </c>
      <c r="F5149" s="3">
        <v>0.48</v>
      </c>
      <c r="G5149" s="3" t="s">
        <v>19</v>
      </c>
      <c r="H5149" s="2">
        <v>8370</v>
      </c>
      <c r="I5149" s="3" t="s">
        <v>74</v>
      </c>
      <c r="J5149" s="2">
        <v>8370</v>
      </c>
      <c r="K5149" s="3" t="s">
        <v>19</v>
      </c>
      <c r="L5149" s="2">
        <v>1</v>
      </c>
      <c r="M5149" s="3">
        <v>1.5184672620444006E-3</v>
      </c>
      <c r="N5149" s="3">
        <v>2.0796868866373504</v>
      </c>
      <c r="O5149" s="3">
        <v>0</v>
      </c>
      <c r="P5149" s="3">
        <v>1</v>
      </c>
      <c r="Q5149" s="3">
        <f t="shared" si="408"/>
        <v>0</v>
      </c>
      <c r="R5149" s="3">
        <f t="shared" ref="R5149:R5212" si="410">Q5149</f>
        <v>0</v>
      </c>
      <c r="S5149" s="3">
        <v>0</v>
      </c>
      <c r="T5149" s="3">
        <v>1</v>
      </c>
      <c r="U5149" s="3">
        <f t="shared" si="409"/>
        <v>0</v>
      </c>
      <c r="V5149" s="3">
        <f t="shared" ref="V5149:V5212" si="411">U5149</f>
        <v>0</v>
      </c>
    </row>
    <row r="5150" spans="1:22" x14ac:dyDescent="0.25">
      <c r="A5150" s="3" t="s">
        <v>158</v>
      </c>
      <c r="B5150" s="3" t="s">
        <v>8</v>
      </c>
      <c r="C5150" s="3" t="s">
        <v>9</v>
      </c>
      <c r="D5150" s="3" t="s">
        <v>197</v>
      </c>
      <c r="E5150" s="3">
        <v>0.56000000000000005</v>
      </c>
      <c r="F5150" s="3">
        <v>0.48</v>
      </c>
      <c r="G5150" s="3" t="s">
        <v>250</v>
      </c>
      <c r="H5150" s="2">
        <v>8370</v>
      </c>
      <c r="I5150" s="3" t="s">
        <v>74</v>
      </c>
      <c r="J5150" s="2">
        <v>8370</v>
      </c>
      <c r="K5150" s="3" t="s">
        <v>225</v>
      </c>
      <c r="L5150" s="2">
        <v>1</v>
      </c>
      <c r="M5150" s="3">
        <v>1.2452817923154655E-5</v>
      </c>
      <c r="N5150" s="3">
        <v>3.4617530839531153E-2</v>
      </c>
      <c r="O5150" s="3">
        <v>4.1854238341225976E-5</v>
      </c>
      <c r="P5150" s="3">
        <v>1</v>
      </c>
      <c r="Q5150" s="3">
        <f t="shared" si="408"/>
        <v>4.1854238341225976E-5</v>
      </c>
      <c r="R5150" s="3">
        <f t="shared" si="410"/>
        <v>4.1854238341225976E-5</v>
      </c>
      <c r="S5150" s="3">
        <v>3.0798078673624047E-6</v>
      </c>
      <c r="T5150" s="3">
        <v>1</v>
      </c>
      <c r="U5150" s="3">
        <f t="shared" si="409"/>
        <v>3.0798078673624047E-6</v>
      </c>
      <c r="V5150" s="3">
        <f t="shared" si="411"/>
        <v>3.0798078673624047E-6</v>
      </c>
    </row>
    <row r="5151" spans="1:22" x14ac:dyDescent="0.25">
      <c r="A5151" s="3" t="s">
        <v>158</v>
      </c>
      <c r="B5151" s="3" t="s">
        <v>8</v>
      </c>
      <c r="C5151" s="3" t="s">
        <v>9</v>
      </c>
      <c r="D5151" s="3" t="s">
        <v>197</v>
      </c>
      <c r="E5151" s="3">
        <v>0.56000000000000005</v>
      </c>
      <c r="F5151" s="3">
        <v>0.48</v>
      </c>
      <c r="G5151" s="3" t="s">
        <v>11</v>
      </c>
      <c r="H5151" s="2">
        <v>8370</v>
      </c>
      <c r="I5151" s="3" t="s">
        <v>74</v>
      </c>
      <c r="J5151" s="2">
        <v>8370</v>
      </c>
      <c r="K5151" s="3" t="s">
        <v>237</v>
      </c>
      <c r="L5151" s="2">
        <v>1</v>
      </c>
      <c r="M5151" s="3">
        <v>8.6762798209348167E-4</v>
      </c>
      <c r="N5151" s="3">
        <v>3.4772542587960338</v>
      </c>
      <c r="O5151" s="3">
        <v>9.5172775119598124E-3</v>
      </c>
      <c r="P5151" s="3">
        <v>1</v>
      </c>
      <c r="Q5151" s="3">
        <f t="shared" si="408"/>
        <v>9.5172775119598124E-3</v>
      </c>
      <c r="R5151" s="3">
        <f t="shared" si="410"/>
        <v>9.5172775119598124E-3</v>
      </c>
      <c r="S5151" s="3">
        <v>1.260011796451622E-3</v>
      </c>
      <c r="T5151" s="3">
        <v>1</v>
      </c>
      <c r="U5151" s="3">
        <f t="shared" si="409"/>
        <v>1.260011796451622E-3</v>
      </c>
      <c r="V5151" s="3">
        <f t="shared" si="411"/>
        <v>1.260011796451622E-3</v>
      </c>
    </row>
    <row r="5152" spans="1:22" x14ac:dyDescent="0.25">
      <c r="A5152" s="3" t="s">
        <v>158</v>
      </c>
      <c r="B5152" s="3" t="s">
        <v>89</v>
      </c>
      <c r="C5152" s="3" t="s">
        <v>9</v>
      </c>
      <c r="D5152" s="3" t="s">
        <v>262</v>
      </c>
      <c r="E5152" s="3">
        <v>0.56000000000000005</v>
      </c>
      <c r="F5152" s="3">
        <v>0.48</v>
      </c>
      <c r="G5152" s="3" t="s">
        <v>277</v>
      </c>
      <c r="H5152" s="2">
        <v>8370</v>
      </c>
      <c r="I5152" s="3" t="s">
        <v>74</v>
      </c>
      <c r="J5152" s="2">
        <v>8370</v>
      </c>
      <c r="K5152" s="3" t="s">
        <v>274</v>
      </c>
      <c r="L5152" s="2">
        <v>5</v>
      </c>
      <c r="M5152" s="3">
        <v>0.13352680089650756</v>
      </c>
      <c r="N5152" s="3">
        <v>228.47488898226089</v>
      </c>
      <c r="O5152" s="3">
        <v>4.6973078736876249E-2</v>
      </c>
      <c r="P5152" s="3">
        <v>1</v>
      </c>
      <c r="Q5152" s="3">
        <f t="shared" si="408"/>
        <v>4.6973078736876249E-2</v>
      </c>
      <c r="R5152" s="3">
        <f t="shared" si="410"/>
        <v>4.6973078736876249E-2</v>
      </c>
      <c r="S5152" s="3">
        <v>4.7914686174618405E-3</v>
      </c>
      <c r="T5152" s="3">
        <v>1</v>
      </c>
      <c r="U5152" s="3">
        <f t="shared" si="409"/>
        <v>4.7914686174618405E-3</v>
      </c>
      <c r="V5152" s="3">
        <f t="shared" si="411"/>
        <v>4.7914686174618405E-3</v>
      </c>
    </row>
    <row r="5153" spans="1:22" x14ac:dyDescent="0.25">
      <c r="A5153" s="3" t="s">
        <v>158</v>
      </c>
      <c r="B5153" s="3" t="s">
        <v>8</v>
      </c>
      <c r="C5153" s="3" t="s">
        <v>9</v>
      </c>
      <c r="D5153" s="3" t="s">
        <v>197</v>
      </c>
      <c r="E5153" s="3">
        <v>0.56000000000000005</v>
      </c>
      <c r="F5153" s="3">
        <v>0.48</v>
      </c>
      <c r="G5153" s="3" t="s">
        <v>184</v>
      </c>
      <c r="H5153" s="2">
        <v>8370</v>
      </c>
      <c r="I5153" s="3" t="s">
        <v>74</v>
      </c>
      <c r="J5153" s="2">
        <v>8370</v>
      </c>
      <c r="K5153" s="3" t="s">
        <v>170</v>
      </c>
      <c r="L5153" s="2">
        <v>8</v>
      </c>
      <c r="M5153" s="3">
        <v>0.50592735811778144</v>
      </c>
      <c r="N5153" s="3">
        <v>667.83565702576993</v>
      </c>
      <c r="O5153" s="3">
        <v>5.8709665684609849E-2</v>
      </c>
      <c r="P5153" s="3">
        <v>1</v>
      </c>
      <c r="Q5153" s="3">
        <f t="shared" si="408"/>
        <v>5.8709665684609849E-2</v>
      </c>
      <c r="R5153" s="3">
        <f t="shared" si="410"/>
        <v>5.8709665684609849E-2</v>
      </c>
      <c r="S5153" s="3">
        <v>7.8519700991931535E-3</v>
      </c>
      <c r="T5153" s="3">
        <v>1</v>
      </c>
      <c r="U5153" s="3">
        <f t="shared" si="409"/>
        <v>7.8519700991931535E-3</v>
      </c>
      <c r="V5153" s="3">
        <f t="shared" si="411"/>
        <v>7.8519700991931535E-3</v>
      </c>
    </row>
    <row r="5154" spans="1:22" x14ac:dyDescent="0.25">
      <c r="A5154" s="3" t="s">
        <v>158</v>
      </c>
      <c r="B5154" s="3" t="s">
        <v>310</v>
      </c>
      <c r="C5154" s="3" t="s">
        <v>9</v>
      </c>
      <c r="D5154" s="3" t="s">
        <v>197</v>
      </c>
      <c r="E5154" s="3">
        <v>0.56000000000000005</v>
      </c>
      <c r="F5154" s="3">
        <v>0.48</v>
      </c>
      <c r="G5154" s="3" t="s">
        <v>323</v>
      </c>
      <c r="H5154" s="2">
        <v>8370</v>
      </c>
      <c r="I5154" s="3" t="s">
        <v>74</v>
      </c>
      <c r="J5154" s="2">
        <v>8370</v>
      </c>
      <c r="K5154" s="3" t="s">
        <v>324</v>
      </c>
      <c r="L5154" s="2">
        <v>5</v>
      </c>
      <c r="M5154" s="3">
        <v>3.4057617837879264E-2</v>
      </c>
      <c r="N5154" s="3">
        <v>117.70945588593489</v>
      </c>
      <c r="O5154" s="3">
        <v>0.24391229393489064</v>
      </c>
      <c r="P5154" s="3">
        <v>1</v>
      </c>
      <c r="Q5154" s="3">
        <f t="shared" si="408"/>
        <v>0.24391229393489064</v>
      </c>
      <c r="R5154" s="3">
        <f t="shared" si="410"/>
        <v>0.24391229393489064</v>
      </c>
      <c r="S5154" s="3">
        <v>3.2260370066632876E-2</v>
      </c>
      <c r="T5154" s="3">
        <v>1</v>
      </c>
      <c r="U5154" s="3">
        <f t="shared" si="409"/>
        <v>3.2260370066632876E-2</v>
      </c>
      <c r="V5154" s="3">
        <f t="shared" si="411"/>
        <v>3.2260370066632876E-2</v>
      </c>
    </row>
    <row r="5155" spans="1:22" x14ac:dyDescent="0.25">
      <c r="A5155" s="3" t="s">
        <v>158</v>
      </c>
      <c r="B5155" s="3" t="s">
        <v>8</v>
      </c>
      <c r="C5155" s="3" t="s">
        <v>9</v>
      </c>
      <c r="D5155" s="3" t="s">
        <v>197</v>
      </c>
      <c r="E5155" s="3">
        <v>0.56000000000000005</v>
      </c>
      <c r="F5155" s="3">
        <v>0.48</v>
      </c>
      <c r="G5155" s="3" t="s">
        <v>59</v>
      </c>
      <c r="H5155" s="2">
        <v>8370</v>
      </c>
      <c r="I5155" s="3" t="s">
        <v>74</v>
      </c>
      <c r="J5155" s="2">
        <v>8370</v>
      </c>
      <c r="K5155" s="3" t="s">
        <v>248</v>
      </c>
      <c r="L5155" s="2">
        <v>5</v>
      </c>
      <c r="M5155" s="3">
        <v>9.6868650712790133E-2</v>
      </c>
      <c r="N5155" s="3">
        <v>329.61358956135263</v>
      </c>
      <c r="O5155" s="3">
        <v>0.58549178619329956</v>
      </c>
      <c r="P5155" s="3">
        <f>1-0.712</f>
        <v>0.28800000000000003</v>
      </c>
      <c r="Q5155" s="3">
        <f t="shared" si="408"/>
        <v>0.16862163442367029</v>
      </c>
      <c r="R5155" s="3">
        <f t="shared" si="410"/>
        <v>0.16862163442367029</v>
      </c>
      <c r="S5155" s="3">
        <v>7.5040915007073231E-2</v>
      </c>
      <c r="T5155" s="3">
        <f>1-0.531</f>
        <v>0.46899999999999997</v>
      </c>
      <c r="U5155" s="3">
        <f t="shared" si="409"/>
        <v>3.5194189138317344E-2</v>
      </c>
      <c r="V5155" s="3">
        <f t="shared" si="411"/>
        <v>3.5194189138317344E-2</v>
      </c>
    </row>
    <row r="5156" spans="1:22" x14ac:dyDescent="0.25">
      <c r="A5156" s="3" t="s">
        <v>158</v>
      </c>
      <c r="B5156" s="3" t="s">
        <v>8</v>
      </c>
      <c r="C5156" s="3" t="s">
        <v>9</v>
      </c>
      <c r="D5156" s="3" t="s">
        <v>197</v>
      </c>
      <c r="E5156" s="3">
        <v>0.56000000000000005</v>
      </c>
      <c r="F5156" s="3">
        <v>0.48</v>
      </c>
      <c r="G5156" s="3" t="s">
        <v>250</v>
      </c>
      <c r="H5156" s="2">
        <v>8370</v>
      </c>
      <c r="I5156" s="3" t="s">
        <v>74</v>
      </c>
      <c r="J5156" s="2">
        <v>8370</v>
      </c>
      <c r="K5156" s="3" t="s">
        <v>206</v>
      </c>
      <c r="L5156" s="2">
        <v>5</v>
      </c>
      <c r="M5156" s="3">
        <v>0.24742233825162646</v>
      </c>
      <c r="N5156" s="3">
        <v>527.64646443160746</v>
      </c>
      <c r="O5156" s="3">
        <v>0.72182895434244876</v>
      </c>
      <c r="P5156" s="3">
        <f>1-0.712</f>
        <v>0.28800000000000003</v>
      </c>
      <c r="Q5156" s="3">
        <f t="shared" si="408"/>
        <v>0.20788673885062528</v>
      </c>
      <c r="R5156" s="3">
        <f t="shared" si="410"/>
        <v>0.20788673885062528</v>
      </c>
      <c r="S5156" s="3">
        <v>0.10504153003470224</v>
      </c>
      <c r="T5156" s="3">
        <f>1-0.531</f>
        <v>0.46899999999999997</v>
      </c>
      <c r="U5156" s="3">
        <f t="shared" si="409"/>
        <v>4.9264477586275349E-2</v>
      </c>
      <c r="V5156" s="3">
        <f t="shared" si="411"/>
        <v>4.9264477586275349E-2</v>
      </c>
    </row>
    <row r="5157" spans="1:22" x14ac:dyDescent="0.25">
      <c r="A5157" s="3" t="s">
        <v>158</v>
      </c>
      <c r="B5157" s="3" t="s">
        <v>8</v>
      </c>
      <c r="C5157" s="3" t="s">
        <v>9</v>
      </c>
      <c r="D5157" s="3" t="s">
        <v>197</v>
      </c>
      <c r="E5157" s="3">
        <v>0.56000000000000005</v>
      </c>
      <c r="F5157" s="3">
        <v>0.48</v>
      </c>
      <c r="G5157" s="3" t="s">
        <v>59</v>
      </c>
      <c r="H5157" s="2">
        <v>8370</v>
      </c>
      <c r="I5157" s="3" t="s">
        <v>74</v>
      </c>
      <c r="J5157" s="2">
        <v>8370</v>
      </c>
      <c r="K5157" s="3" t="s">
        <v>161</v>
      </c>
      <c r="L5157" s="2">
        <v>6</v>
      </c>
      <c r="M5157" s="3">
        <v>0.21864594766351925</v>
      </c>
      <c r="N5157" s="3">
        <v>677.8718303478397</v>
      </c>
      <c r="O5157" s="3">
        <v>1.1023971730959716</v>
      </c>
      <c r="P5157" s="3">
        <v>1</v>
      </c>
      <c r="Q5157" s="3">
        <f t="shared" si="408"/>
        <v>1.1023971730959716</v>
      </c>
      <c r="R5157" s="3">
        <f t="shared" si="410"/>
        <v>1.1023971730959716</v>
      </c>
      <c r="S5157" s="3">
        <v>0.1279080712183237</v>
      </c>
      <c r="T5157" s="3">
        <v>1</v>
      </c>
      <c r="U5157" s="3">
        <f t="shared" si="409"/>
        <v>0.1279080712183237</v>
      </c>
      <c r="V5157" s="3">
        <f t="shared" si="411"/>
        <v>0.1279080712183237</v>
      </c>
    </row>
    <row r="5158" spans="1:22" x14ac:dyDescent="0.25">
      <c r="A5158" s="3" t="s">
        <v>158</v>
      </c>
      <c r="B5158" s="3" t="s">
        <v>89</v>
      </c>
      <c r="C5158" s="3" t="s">
        <v>9</v>
      </c>
      <c r="D5158" s="3" t="s">
        <v>262</v>
      </c>
      <c r="E5158" s="3">
        <v>0.56000000000000005</v>
      </c>
      <c r="F5158" s="3">
        <v>0.48</v>
      </c>
      <c r="G5158" s="3" t="s">
        <v>309</v>
      </c>
      <c r="H5158" s="2">
        <v>8370</v>
      </c>
      <c r="I5158" s="3" t="s">
        <v>74</v>
      </c>
      <c r="J5158" s="2">
        <v>8370</v>
      </c>
      <c r="K5158" s="3" t="s">
        <v>266</v>
      </c>
      <c r="L5158" s="2">
        <v>6</v>
      </c>
      <c r="M5158" s="3">
        <v>0.4921632193735932</v>
      </c>
      <c r="N5158" s="3">
        <v>1292.308724443451</v>
      </c>
      <c r="O5158" s="3">
        <v>1.2092981697535796</v>
      </c>
      <c r="P5158" s="3">
        <v>1</v>
      </c>
      <c r="Q5158" s="3">
        <f t="shared" si="408"/>
        <v>1.2092981697535796</v>
      </c>
      <c r="R5158" s="3">
        <f t="shared" si="410"/>
        <v>1.2092981697535796</v>
      </c>
      <c r="S5158" s="3">
        <v>0.19879595722875548</v>
      </c>
      <c r="T5158" s="3">
        <v>1</v>
      </c>
      <c r="U5158" s="3">
        <f t="shared" si="409"/>
        <v>0.19879595722875548</v>
      </c>
      <c r="V5158" s="3">
        <f t="shared" si="411"/>
        <v>0.19879595722875548</v>
      </c>
    </row>
    <row r="5159" spans="1:22" x14ac:dyDescent="0.25">
      <c r="A5159" s="3" t="s">
        <v>158</v>
      </c>
      <c r="B5159" s="3" t="s">
        <v>310</v>
      </c>
      <c r="C5159" s="3" t="s">
        <v>9</v>
      </c>
      <c r="D5159" s="3" t="s">
        <v>312</v>
      </c>
      <c r="E5159" s="3">
        <v>0.56000000000000005</v>
      </c>
      <c r="F5159" s="3">
        <v>0.48</v>
      </c>
      <c r="G5159" s="3" t="s">
        <v>320</v>
      </c>
      <c r="H5159" s="2">
        <v>8370</v>
      </c>
      <c r="I5159" s="3" t="s">
        <v>74</v>
      </c>
      <c r="J5159" s="2">
        <v>8370</v>
      </c>
      <c r="K5159" s="3" t="s">
        <v>314</v>
      </c>
      <c r="L5159" s="2">
        <v>7</v>
      </c>
      <c r="M5159" s="3">
        <v>0.19163681071868582</v>
      </c>
      <c r="N5159" s="3">
        <v>660.95358189833314</v>
      </c>
      <c r="O5159" s="3">
        <v>1.210723492086345</v>
      </c>
      <c r="P5159" s="3">
        <v>1</v>
      </c>
      <c r="Q5159" s="3">
        <f t="shared" si="408"/>
        <v>1.210723492086345</v>
      </c>
      <c r="R5159" s="3">
        <f t="shared" si="410"/>
        <v>1.210723492086345</v>
      </c>
      <c r="S5159" s="3">
        <v>0.1677432677044946</v>
      </c>
      <c r="T5159" s="3">
        <v>1</v>
      </c>
      <c r="U5159" s="3">
        <f t="shared" si="409"/>
        <v>0.1677432677044946</v>
      </c>
      <c r="V5159" s="3">
        <f t="shared" si="411"/>
        <v>0.1677432677044946</v>
      </c>
    </row>
    <row r="5160" spans="1:22" x14ac:dyDescent="0.25">
      <c r="A5160" s="3" t="s">
        <v>158</v>
      </c>
      <c r="B5160" s="3" t="s">
        <v>8</v>
      </c>
      <c r="C5160" s="3" t="s">
        <v>9</v>
      </c>
      <c r="D5160" s="3" t="s">
        <v>10</v>
      </c>
      <c r="E5160" s="3">
        <v>0.56000000000000005</v>
      </c>
      <c r="F5160" s="3">
        <v>0.48</v>
      </c>
      <c r="G5160" s="3" t="s">
        <v>59</v>
      </c>
      <c r="H5160" s="2">
        <v>8370</v>
      </c>
      <c r="I5160" s="3" t="s">
        <v>74</v>
      </c>
      <c r="J5160" s="2">
        <v>8370</v>
      </c>
      <c r="K5160" s="3" t="s">
        <v>148</v>
      </c>
      <c r="L5160" s="2">
        <v>9</v>
      </c>
      <c r="M5160" s="3">
        <v>0.54322639375716231</v>
      </c>
      <c r="N5160" s="3">
        <v>1196.7143730098792</v>
      </c>
      <c r="O5160" s="3">
        <v>1.5255723354118438</v>
      </c>
      <c r="P5160" s="3">
        <v>1</v>
      </c>
      <c r="Q5160" s="3">
        <f t="shared" si="408"/>
        <v>1.5255723354118438</v>
      </c>
      <c r="R5160" s="3">
        <f t="shared" si="410"/>
        <v>1.5255723354118438</v>
      </c>
      <c r="S5160" s="3">
        <v>0.17556652753543614</v>
      </c>
      <c r="T5160" s="3">
        <v>1</v>
      </c>
      <c r="U5160" s="3">
        <f t="shared" si="409"/>
        <v>0.17556652753543614</v>
      </c>
      <c r="V5160" s="3">
        <f t="shared" si="411"/>
        <v>0.17556652753543614</v>
      </c>
    </row>
    <row r="5161" spans="1:22" x14ac:dyDescent="0.25">
      <c r="A5161" s="3" t="s">
        <v>158</v>
      </c>
      <c r="B5161" s="3" t="s">
        <v>310</v>
      </c>
      <c r="C5161" s="3" t="s">
        <v>9</v>
      </c>
      <c r="D5161" s="3" t="s">
        <v>197</v>
      </c>
      <c r="E5161" s="3">
        <v>0.56000000000000005</v>
      </c>
      <c r="F5161" s="3">
        <v>0.48</v>
      </c>
      <c r="G5161" s="3" t="s">
        <v>264</v>
      </c>
      <c r="H5161" s="2">
        <v>8370</v>
      </c>
      <c r="I5161" s="3" t="s">
        <v>74</v>
      </c>
      <c r="J5161" s="2">
        <v>8370</v>
      </c>
      <c r="K5161" s="3" t="s">
        <v>264</v>
      </c>
      <c r="L5161" s="2">
        <v>13</v>
      </c>
      <c r="M5161" s="3">
        <v>0.78912752545750142</v>
      </c>
      <c r="N5161" s="3">
        <v>1706.5547432960209</v>
      </c>
      <c r="O5161" s="3">
        <v>1.5473524415231743</v>
      </c>
      <c r="P5161" s="3">
        <v>1</v>
      </c>
      <c r="Q5161" s="3">
        <f t="shared" si="408"/>
        <v>1.5473524415231743</v>
      </c>
      <c r="R5161" s="3">
        <f t="shared" si="410"/>
        <v>1.5473524415231743</v>
      </c>
      <c r="S5161" s="3">
        <v>0.1605964912428221</v>
      </c>
      <c r="T5161" s="3">
        <v>1</v>
      </c>
      <c r="U5161" s="3">
        <f t="shared" si="409"/>
        <v>0.1605964912428221</v>
      </c>
      <c r="V5161" s="3">
        <f t="shared" si="411"/>
        <v>0.1605964912428221</v>
      </c>
    </row>
    <row r="5162" spans="1:22" x14ac:dyDescent="0.25">
      <c r="A5162" s="3" t="s">
        <v>158</v>
      </c>
      <c r="B5162" s="3" t="s">
        <v>310</v>
      </c>
      <c r="C5162" s="3" t="s">
        <v>9</v>
      </c>
      <c r="D5162" s="3" t="s">
        <v>197</v>
      </c>
      <c r="E5162" s="3">
        <v>0.56000000000000005</v>
      </c>
      <c r="F5162" s="3">
        <v>0.48</v>
      </c>
      <c r="G5162" s="3" t="s">
        <v>19</v>
      </c>
      <c r="H5162" s="2">
        <v>8370</v>
      </c>
      <c r="I5162" s="3" t="s">
        <v>74</v>
      </c>
      <c r="J5162" s="2">
        <v>8370</v>
      </c>
      <c r="K5162" s="3" t="s">
        <v>19</v>
      </c>
      <c r="L5162" s="2">
        <v>18</v>
      </c>
      <c r="M5162" s="3">
        <v>1.7579643348567267</v>
      </c>
      <c r="N5162" s="3">
        <v>2674.0662920190452</v>
      </c>
      <c r="O5162" s="3">
        <v>1.5818644706149603</v>
      </c>
      <c r="P5162" s="3">
        <v>1</v>
      </c>
      <c r="Q5162" s="3">
        <f t="shared" si="408"/>
        <v>1.5818644706149603</v>
      </c>
      <c r="R5162" s="3">
        <f t="shared" si="410"/>
        <v>1.5818644706149603</v>
      </c>
      <c r="S5162" s="3">
        <v>0.19050167464625722</v>
      </c>
      <c r="T5162" s="3">
        <v>1</v>
      </c>
      <c r="U5162" s="3">
        <f t="shared" si="409"/>
        <v>0.19050167464625722</v>
      </c>
      <c r="V5162" s="3">
        <f t="shared" si="411"/>
        <v>0.19050167464625722</v>
      </c>
    </row>
    <row r="5163" spans="1:22" x14ac:dyDescent="0.25">
      <c r="A5163" s="3" t="s">
        <v>158</v>
      </c>
      <c r="B5163" s="3" t="s">
        <v>8</v>
      </c>
      <c r="C5163" s="3" t="s">
        <v>9</v>
      </c>
      <c r="D5163" s="3" t="s">
        <v>197</v>
      </c>
      <c r="E5163" s="3">
        <v>0.56000000000000005</v>
      </c>
      <c r="F5163" s="3">
        <v>0.48</v>
      </c>
      <c r="G5163" s="3" t="s">
        <v>19</v>
      </c>
      <c r="H5163" s="2">
        <v>8370</v>
      </c>
      <c r="I5163" s="3" t="s">
        <v>74</v>
      </c>
      <c r="J5163" s="2">
        <v>8370</v>
      </c>
      <c r="K5163" s="3" t="s">
        <v>168</v>
      </c>
      <c r="L5163" s="2">
        <v>12</v>
      </c>
      <c r="M5163" s="3">
        <v>0.86140615476053461</v>
      </c>
      <c r="N5163" s="3">
        <v>1917.8364540806165</v>
      </c>
      <c r="O5163" s="3">
        <v>3.4968447709763124</v>
      </c>
      <c r="P5163" s="3">
        <f>1-0.712</f>
        <v>0.28800000000000003</v>
      </c>
      <c r="Q5163" s="3">
        <f t="shared" si="408"/>
        <v>1.007091294041178</v>
      </c>
      <c r="R5163" s="3">
        <f t="shared" si="410"/>
        <v>1.007091294041178</v>
      </c>
      <c r="S5163" s="3">
        <v>0.45992484223462993</v>
      </c>
      <c r="T5163" s="3">
        <f>1-0.531</f>
        <v>0.46899999999999997</v>
      </c>
      <c r="U5163" s="3">
        <f t="shared" si="409"/>
        <v>0.21570475100804143</v>
      </c>
      <c r="V5163" s="3">
        <f t="shared" si="411"/>
        <v>0.21570475100804143</v>
      </c>
    </row>
    <row r="5164" spans="1:22" x14ac:dyDescent="0.25">
      <c r="A5164" s="3" t="s">
        <v>158</v>
      </c>
      <c r="B5164" s="3" t="s">
        <v>8</v>
      </c>
      <c r="C5164" s="3" t="s">
        <v>9</v>
      </c>
      <c r="D5164" s="3" t="s">
        <v>197</v>
      </c>
      <c r="E5164" s="3">
        <v>0.56000000000000005</v>
      </c>
      <c r="F5164" s="3">
        <v>0.48</v>
      </c>
      <c r="G5164" s="3" t="s">
        <v>250</v>
      </c>
      <c r="H5164" s="2">
        <v>8370</v>
      </c>
      <c r="I5164" s="3" t="s">
        <v>74</v>
      </c>
      <c r="J5164" s="2">
        <v>8370</v>
      </c>
      <c r="K5164" s="3" t="s">
        <v>207</v>
      </c>
      <c r="L5164" s="2">
        <v>49</v>
      </c>
      <c r="M5164" s="3">
        <v>3.0704670483169663</v>
      </c>
      <c r="N5164" s="3">
        <v>5625.402811424392</v>
      </c>
      <c r="O5164" s="3">
        <v>4.4231870278669678</v>
      </c>
      <c r="P5164" s="3">
        <f>1-0.712</f>
        <v>0.28800000000000003</v>
      </c>
      <c r="Q5164" s="3">
        <f t="shared" si="408"/>
        <v>1.2738778640256869</v>
      </c>
      <c r="R5164" s="3">
        <f t="shared" si="410"/>
        <v>1.2738778640256869</v>
      </c>
      <c r="S5164" s="3">
        <v>0.60373998255013706</v>
      </c>
      <c r="T5164" s="3">
        <f>1-0.531</f>
        <v>0.46899999999999997</v>
      </c>
      <c r="U5164" s="3">
        <f t="shared" si="409"/>
        <v>0.28315405181601427</v>
      </c>
      <c r="V5164" s="3">
        <f t="shared" si="411"/>
        <v>0.28315405181601427</v>
      </c>
    </row>
    <row r="5165" spans="1:22" x14ac:dyDescent="0.25">
      <c r="A5165" s="3" t="s">
        <v>158</v>
      </c>
      <c r="B5165" s="3" t="s">
        <v>310</v>
      </c>
      <c r="C5165" s="3" t="s">
        <v>9</v>
      </c>
      <c r="D5165" s="3" t="s">
        <v>197</v>
      </c>
      <c r="E5165" s="3">
        <v>0.56000000000000005</v>
      </c>
      <c r="F5165" s="3">
        <v>0.48</v>
      </c>
      <c r="G5165" s="3" t="s">
        <v>275</v>
      </c>
      <c r="H5165" s="2">
        <v>8370</v>
      </c>
      <c r="I5165" s="3" t="s">
        <v>74</v>
      </c>
      <c r="J5165" s="2">
        <v>8370</v>
      </c>
      <c r="K5165" s="3" t="s">
        <v>276</v>
      </c>
      <c r="L5165" s="2">
        <v>14</v>
      </c>
      <c r="M5165" s="3">
        <v>0.42625356399647585</v>
      </c>
      <c r="N5165" s="3">
        <v>1203.8916960694205</v>
      </c>
      <c r="O5165" s="3">
        <v>2.1740918798275435</v>
      </c>
      <c r="P5165" s="3">
        <v>1</v>
      </c>
      <c r="Q5165" s="3">
        <f t="shared" si="408"/>
        <v>2.1740918798275435</v>
      </c>
      <c r="R5165" s="3">
        <f t="shared" si="410"/>
        <v>2.1740918798275435</v>
      </c>
      <c r="S5165" s="3">
        <v>0.32791192966736527</v>
      </c>
      <c r="T5165" s="3">
        <v>1</v>
      </c>
      <c r="U5165" s="3">
        <f t="shared" si="409"/>
        <v>0.32791192966736527</v>
      </c>
      <c r="V5165" s="3">
        <f t="shared" si="411"/>
        <v>0.32791192966736527</v>
      </c>
    </row>
    <row r="5166" spans="1:22" x14ac:dyDescent="0.25">
      <c r="A5166" s="3" t="s">
        <v>158</v>
      </c>
      <c r="B5166" s="3" t="s">
        <v>8</v>
      </c>
      <c r="C5166" s="3" t="s">
        <v>9</v>
      </c>
      <c r="D5166" s="3" t="s">
        <v>10</v>
      </c>
      <c r="E5166" s="3">
        <v>0.56000000000000005</v>
      </c>
      <c r="F5166" s="3">
        <v>0.48</v>
      </c>
      <c r="G5166" s="3" t="s">
        <v>183</v>
      </c>
      <c r="H5166" s="2">
        <v>8370</v>
      </c>
      <c r="I5166" s="3" t="s">
        <v>74</v>
      </c>
      <c r="J5166" s="2">
        <v>8370</v>
      </c>
      <c r="K5166" s="3" t="s">
        <v>169</v>
      </c>
      <c r="L5166" s="2">
        <v>8</v>
      </c>
      <c r="M5166" s="3">
        <v>0.71589048682031775</v>
      </c>
      <c r="N5166" s="3">
        <v>1729.9884359111063</v>
      </c>
      <c r="O5166" s="3">
        <v>2.2886822008010852</v>
      </c>
      <c r="P5166" s="3">
        <v>1</v>
      </c>
      <c r="Q5166" s="3">
        <f t="shared" si="408"/>
        <v>2.2886822008010852</v>
      </c>
      <c r="R5166" s="3">
        <f t="shared" si="410"/>
        <v>2.2886822008010852</v>
      </c>
      <c r="S5166" s="3">
        <v>0.25320174182182603</v>
      </c>
      <c r="T5166" s="3">
        <v>1</v>
      </c>
      <c r="U5166" s="3">
        <f t="shared" si="409"/>
        <v>0.25320174182182603</v>
      </c>
      <c r="V5166" s="3">
        <f t="shared" si="411"/>
        <v>0.25320174182182603</v>
      </c>
    </row>
    <row r="5167" spans="1:22" x14ac:dyDescent="0.25">
      <c r="A5167" s="3" t="s">
        <v>158</v>
      </c>
      <c r="B5167" s="3" t="s">
        <v>8</v>
      </c>
      <c r="C5167" s="3" t="s">
        <v>9</v>
      </c>
      <c r="D5167" s="3" t="s">
        <v>197</v>
      </c>
      <c r="E5167" s="3">
        <v>0.56000000000000005</v>
      </c>
      <c r="F5167" s="3">
        <v>0.48</v>
      </c>
      <c r="G5167" s="3" t="s">
        <v>59</v>
      </c>
      <c r="H5167" s="2">
        <v>8370</v>
      </c>
      <c r="I5167" s="3" t="s">
        <v>74</v>
      </c>
      <c r="J5167" s="2">
        <v>8370</v>
      </c>
      <c r="K5167" s="3" t="s">
        <v>188</v>
      </c>
      <c r="L5167" s="2">
        <v>23</v>
      </c>
      <c r="M5167" s="3">
        <v>2.771242666728075</v>
      </c>
      <c r="N5167" s="3">
        <v>5713.2448451022219</v>
      </c>
      <c r="O5167" s="3">
        <v>5.6452486813373381</v>
      </c>
      <c r="P5167" s="3">
        <f>1-0.712</f>
        <v>0.28800000000000003</v>
      </c>
      <c r="Q5167" s="3">
        <f t="shared" si="408"/>
        <v>1.6258316202251535</v>
      </c>
      <c r="R5167" s="3">
        <f t="shared" si="410"/>
        <v>1.6258316202251535</v>
      </c>
      <c r="S5167" s="3">
        <v>0.71459095493725744</v>
      </c>
      <c r="T5167" s="3">
        <f>1-0.531</f>
        <v>0.46899999999999997</v>
      </c>
      <c r="U5167" s="3">
        <f t="shared" si="409"/>
        <v>0.33514315786557369</v>
      </c>
      <c r="V5167" s="3">
        <f t="shared" si="411"/>
        <v>0.33514315786557369</v>
      </c>
    </row>
    <row r="5168" spans="1:22" x14ac:dyDescent="0.25">
      <c r="A5168" s="3" t="s">
        <v>158</v>
      </c>
      <c r="B5168" s="3" t="s">
        <v>89</v>
      </c>
      <c r="C5168" s="3" t="s">
        <v>9</v>
      </c>
      <c r="D5168" s="3" t="s">
        <v>262</v>
      </c>
      <c r="E5168" s="3">
        <v>0.56000000000000005</v>
      </c>
      <c r="F5168" s="3">
        <v>0.48</v>
      </c>
      <c r="G5168" s="3" t="s">
        <v>283</v>
      </c>
      <c r="H5168" s="2">
        <v>8370</v>
      </c>
      <c r="I5168" s="3" t="s">
        <v>74</v>
      </c>
      <c r="J5168" s="2">
        <v>8370</v>
      </c>
      <c r="K5168" s="3" t="s">
        <v>263</v>
      </c>
      <c r="L5168" s="2">
        <v>16</v>
      </c>
      <c r="M5168" s="3">
        <v>3.7632791786998734</v>
      </c>
      <c r="N5168" s="3">
        <v>5793.9189849478098</v>
      </c>
      <c r="O5168" s="3">
        <v>3.2577387077296516</v>
      </c>
      <c r="P5168" s="3">
        <v>1</v>
      </c>
      <c r="Q5168" s="3">
        <f t="shared" si="408"/>
        <v>3.2577387077296516</v>
      </c>
      <c r="R5168" s="3">
        <f t="shared" si="410"/>
        <v>3.2577387077296516</v>
      </c>
      <c r="S5168" s="3">
        <v>0.40986845889564144</v>
      </c>
      <c r="T5168" s="3">
        <v>1</v>
      </c>
      <c r="U5168" s="3">
        <f t="shared" si="409"/>
        <v>0.40986845889564144</v>
      </c>
      <c r="V5168" s="3">
        <f t="shared" si="411"/>
        <v>0.40986845889564144</v>
      </c>
    </row>
    <row r="5169" spans="1:22" x14ac:dyDescent="0.25">
      <c r="A5169" s="3" t="s">
        <v>158</v>
      </c>
      <c r="B5169" s="3" t="s">
        <v>8</v>
      </c>
      <c r="C5169" s="3" t="s">
        <v>9</v>
      </c>
      <c r="D5169" s="3" t="s">
        <v>197</v>
      </c>
      <c r="E5169" s="3">
        <v>0.56000000000000005</v>
      </c>
      <c r="F5169" s="3">
        <v>0.48</v>
      </c>
      <c r="G5169" s="3" t="s">
        <v>59</v>
      </c>
      <c r="H5169" s="2">
        <v>8370</v>
      </c>
      <c r="I5169" s="3" t="s">
        <v>74</v>
      </c>
      <c r="J5169" s="2">
        <v>8370</v>
      </c>
      <c r="K5169" s="3" t="s">
        <v>148</v>
      </c>
      <c r="L5169" s="2">
        <v>10</v>
      </c>
      <c r="M5169" s="3">
        <v>0.89626001466225391</v>
      </c>
      <c r="N5169" s="3">
        <v>2308.2986090792242</v>
      </c>
      <c r="O5169" s="3">
        <v>3.5807250222725817</v>
      </c>
      <c r="P5169" s="3">
        <v>1</v>
      </c>
      <c r="Q5169" s="3">
        <f t="shared" si="408"/>
        <v>3.5807250222725817</v>
      </c>
      <c r="R5169" s="3">
        <f t="shared" si="410"/>
        <v>3.5807250222725817</v>
      </c>
      <c r="S5169" s="3">
        <v>0.38400940460590716</v>
      </c>
      <c r="T5169" s="3">
        <v>1</v>
      </c>
      <c r="U5169" s="3">
        <f t="shared" si="409"/>
        <v>0.38400940460590716</v>
      </c>
      <c r="V5169" s="3">
        <f t="shared" si="411"/>
        <v>0.38400940460590716</v>
      </c>
    </row>
    <row r="5170" spans="1:22" x14ac:dyDescent="0.25">
      <c r="A5170" s="3" t="s">
        <v>158</v>
      </c>
      <c r="B5170" s="3" t="s">
        <v>8</v>
      </c>
      <c r="C5170" s="3" t="s">
        <v>9</v>
      </c>
      <c r="D5170" s="3" t="s">
        <v>10</v>
      </c>
      <c r="E5170" s="3">
        <v>0.56000000000000005</v>
      </c>
      <c r="F5170" s="3">
        <v>0.48</v>
      </c>
      <c r="G5170" s="3" t="s">
        <v>184</v>
      </c>
      <c r="H5170" s="2">
        <v>8370</v>
      </c>
      <c r="I5170" s="3" t="s">
        <v>74</v>
      </c>
      <c r="J5170" s="2">
        <v>8370</v>
      </c>
      <c r="K5170" s="3" t="s">
        <v>170</v>
      </c>
      <c r="L5170" s="2">
        <v>32</v>
      </c>
      <c r="M5170" s="3">
        <v>3.1331733631769878</v>
      </c>
      <c r="N5170" s="3">
        <v>6520.8783124990459</v>
      </c>
      <c r="O5170" s="3">
        <v>6.1110466325526724</v>
      </c>
      <c r="P5170" s="3">
        <v>1</v>
      </c>
      <c r="Q5170" s="3">
        <f t="shared" si="408"/>
        <v>6.1110466325526724</v>
      </c>
      <c r="R5170" s="3">
        <f t="shared" si="410"/>
        <v>6.1110466325526724</v>
      </c>
      <c r="S5170" s="3">
        <v>0.92148837491747648</v>
      </c>
      <c r="T5170" s="3">
        <v>1</v>
      </c>
      <c r="U5170" s="3">
        <f t="shared" si="409"/>
        <v>0.92148837491747648</v>
      </c>
      <c r="V5170" s="3">
        <f t="shared" si="411"/>
        <v>0.92148837491747648</v>
      </c>
    </row>
    <row r="5171" spans="1:22" x14ac:dyDescent="0.25">
      <c r="A5171" s="3" t="s">
        <v>158</v>
      </c>
      <c r="B5171" s="3" t="s">
        <v>8</v>
      </c>
      <c r="C5171" s="3" t="s">
        <v>9</v>
      </c>
      <c r="D5171" s="3" t="s">
        <v>197</v>
      </c>
      <c r="E5171" s="3">
        <v>0.56000000000000005</v>
      </c>
      <c r="F5171" s="3">
        <v>0.48</v>
      </c>
      <c r="G5171" s="3" t="s">
        <v>166</v>
      </c>
      <c r="H5171" s="2">
        <v>8370</v>
      </c>
      <c r="I5171" s="3" t="s">
        <v>74</v>
      </c>
      <c r="J5171" s="2">
        <v>8370</v>
      </c>
      <c r="K5171" s="3" t="s">
        <v>167</v>
      </c>
      <c r="L5171" s="2">
        <v>106</v>
      </c>
      <c r="M5171" s="3">
        <v>7.8142710431876079</v>
      </c>
      <c r="N5171" s="3">
        <v>10909.474533251861</v>
      </c>
      <c r="O5171" s="3">
        <v>6.8904916234397433</v>
      </c>
      <c r="P5171" s="3">
        <v>1</v>
      </c>
      <c r="Q5171" s="3">
        <f t="shared" si="408"/>
        <v>6.8904916234397433</v>
      </c>
      <c r="R5171" s="3">
        <f t="shared" si="410"/>
        <v>6.8904916234397433</v>
      </c>
      <c r="S5171" s="3">
        <v>0.81027753352018661</v>
      </c>
      <c r="T5171" s="3">
        <v>1</v>
      </c>
      <c r="U5171" s="3">
        <f t="shared" si="409"/>
        <v>0.81027753352018661</v>
      </c>
      <c r="V5171" s="3">
        <f t="shared" si="411"/>
        <v>0.81027753352018661</v>
      </c>
    </row>
    <row r="5172" spans="1:22" x14ac:dyDescent="0.25">
      <c r="A5172" s="3" t="s">
        <v>158</v>
      </c>
      <c r="B5172" s="3" t="s">
        <v>310</v>
      </c>
      <c r="C5172" s="3" t="s">
        <v>9</v>
      </c>
      <c r="D5172" s="3" t="s">
        <v>197</v>
      </c>
      <c r="E5172" s="3">
        <v>0.56000000000000005</v>
      </c>
      <c r="F5172" s="3">
        <v>0.48</v>
      </c>
      <c r="G5172" s="3" t="s">
        <v>320</v>
      </c>
      <c r="H5172" s="2">
        <v>8370</v>
      </c>
      <c r="I5172" s="3" t="s">
        <v>74</v>
      </c>
      <c r="J5172" s="2">
        <v>8370</v>
      </c>
      <c r="K5172" s="3" t="s">
        <v>314</v>
      </c>
      <c r="L5172" s="2">
        <v>38</v>
      </c>
      <c r="M5172" s="3">
        <v>1.5565274625912144</v>
      </c>
      <c r="N5172" s="3">
        <v>4691.7462556591572</v>
      </c>
      <c r="O5172" s="3">
        <v>7.8164434247081509</v>
      </c>
      <c r="P5172" s="3">
        <v>1</v>
      </c>
      <c r="Q5172" s="3">
        <f t="shared" si="408"/>
        <v>7.8164434247081509</v>
      </c>
      <c r="R5172" s="3">
        <f t="shared" si="410"/>
        <v>7.8164434247081509</v>
      </c>
      <c r="S5172" s="3">
        <v>1.0385812933600238</v>
      </c>
      <c r="T5172" s="3">
        <v>1</v>
      </c>
      <c r="U5172" s="3">
        <f t="shared" si="409"/>
        <v>1.0385812933600238</v>
      </c>
      <c r="V5172" s="3">
        <f t="shared" si="411"/>
        <v>1.0385812933600238</v>
      </c>
    </row>
    <row r="5173" spans="1:22" x14ac:dyDescent="0.25">
      <c r="A5173" s="3" t="s">
        <v>158</v>
      </c>
      <c r="B5173" s="3" t="s">
        <v>8</v>
      </c>
      <c r="C5173" s="3" t="s">
        <v>9</v>
      </c>
      <c r="D5173" s="3" t="s">
        <v>197</v>
      </c>
      <c r="E5173" s="3">
        <v>0.56000000000000005</v>
      </c>
      <c r="F5173" s="3">
        <v>0.48</v>
      </c>
      <c r="G5173" s="3" t="s">
        <v>184</v>
      </c>
      <c r="H5173" s="2">
        <v>8370</v>
      </c>
      <c r="I5173" s="3" t="s">
        <v>74</v>
      </c>
      <c r="J5173" s="2">
        <v>8370</v>
      </c>
      <c r="K5173" s="3" t="s">
        <v>172</v>
      </c>
      <c r="L5173" s="2">
        <v>169</v>
      </c>
      <c r="M5173" s="3">
        <v>14.527564610546671</v>
      </c>
      <c r="N5173" s="3">
        <v>25903.927756792909</v>
      </c>
      <c r="O5173" s="3">
        <v>17.895553129670347</v>
      </c>
      <c r="P5173" s="3">
        <f>1-0.712</f>
        <v>0.28800000000000003</v>
      </c>
      <c r="Q5173" s="3">
        <f t="shared" si="408"/>
        <v>5.1539193013450602</v>
      </c>
      <c r="R5173" s="3">
        <f t="shared" si="410"/>
        <v>5.1539193013450602</v>
      </c>
      <c r="S5173" s="3">
        <v>2.3272261343042029</v>
      </c>
      <c r="T5173" s="3">
        <f>1-0.531</f>
        <v>0.46899999999999997</v>
      </c>
      <c r="U5173" s="3">
        <f t="shared" si="409"/>
        <v>1.0914690569886711</v>
      </c>
      <c r="V5173" s="3">
        <f t="shared" si="411"/>
        <v>1.0914690569886711</v>
      </c>
    </row>
    <row r="5174" spans="1:22" x14ac:dyDescent="0.25">
      <c r="A5174" s="3" t="s">
        <v>158</v>
      </c>
      <c r="B5174" s="3" t="s">
        <v>8</v>
      </c>
      <c r="C5174" s="3" t="s">
        <v>9</v>
      </c>
      <c r="D5174" s="3" t="s">
        <v>197</v>
      </c>
      <c r="E5174" s="3">
        <v>0.56000000000000005</v>
      </c>
      <c r="F5174" s="3">
        <v>0.48</v>
      </c>
      <c r="G5174" s="3" t="s">
        <v>163</v>
      </c>
      <c r="H5174" s="2">
        <v>8370</v>
      </c>
      <c r="I5174" s="3" t="s">
        <v>74</v>
      </c>
      <c r="J5174" s="2">
        <v>8370</v>
      </c>
      <c r="K5174" s="3" t="s">
        <v>164</v>
      </c>
      <c r="L5174" s="2">
        <v>109</v>
      </c>
      <c r="M5174" s="3">
        <v>8.7189909177765355</v>
      </c>
      <c r="N5174" s="3">
        <v>13551.124263664369</v>
      </c>
      <c r="O5174" s="3">
        <v>8.5785741360154528</v>
      </c>
      <c r="P5174" s="3">
        <v>1</v>
      </c>
      <c r="Q5174" s="3">
        <f t="shared" si="408"/>
        <v>8.5785741360154528</v>
      </c>
      <c r="R5174" s="3">
        <f t="shared" si="410"/>
        <v>8.5785741360154528</v>
      </c>
      <c r="S5174" s="3">
        <v>1.2762968751383084</v>
      </c>
      <c r="T5174" s="3">
        <v>1</v>
      </c>
      <c r="U5174" s="3">
        <f t="shared" si="409"/>
        <v>1.2762968751383084</v>
      </c>
      <c r="V5174" s="3">
        <f t="shared" si="411"/>
        <v>1.2762968751383084</v>
      </c>
    </row>
    <row r="5175" spans="1:22" x14ac:dyDescent="0.25">
      <c r="A5175" s="3" t="s">
        <v>158</v>
      </c>
      <c r="B5175" s="3" t="s">
        <v>310</v>
      </c>
      <c r="C5175" s="3" t="s">
        <v>9</v>
      </c>
      <c r="D5175" s="3" t="s">
        <v>312</v>
      </c>
      <c r="E5175" s="3">
        <v>0.56000000000000005</v>
      </c>
      <c r="F5175" s="3">
        <v>0.48</v>
      </c>
      <c r="G5175" s="3" t="s">
        <v>264</v>
      </c>
      <c r="H5175" s="2">
        <v>8370</v>
      </c>
      <c r="I5175" s="3" t="s">
        <v>74</v>
      </c>
      <c r="J5175" s="2">
        <v>8370</v>
      </c>
      <c r="K5175" s="3" t="s">
        <v>264</v>
      </c>
      <c r="L5175" s="2">
        <v>141</v>
      </c>
      <c r="M5175" s="3">
        <v>11.253338162236627</v>
      </c>
      <c r="N5175" s="3">
        <v>19979.353413439585</v>
      </c>
      <c r="O5175" s="3">
        <v>16.15080251809237</v>
      </c>
      <c r="P5175" s="3">
        <v>1</v>
      </c>
      <c r="Q5175" s="3">
        <f t="shared" si="408"/>
        <v>16.15080251809237</v>
      </c>
      <c r="R5175" s="3">
        <f t="shared" si="410"/>
        <v>16.15080251809237</v>
      </c>
      <c r="S5175" s="3">
        <v>1.9788558278565089</v>
      </c>
      <c r="T5175" s="3">
        <v>1</v>
      </c>
      <c r="U5175" s="3">
        <f t="shared" si="409"/>
        <v>1.9788558278565089</v>
      </c>
      <c r="V5175" s="3">
        <f t="shared" si="411"/>
        <v>1.9788558278565089</v>
      </c>
    </row>
    <row r="5176" spans="1:22" x14ac:dyDescent="0.25">
      <c r="A5176" s="3" t="s">
        <v>158</v>
      </c>
      <c r="B5176" s="3" t="s">
        <v>310</v>
      </c>
      <c r="C5176" s="3" t="s">
        <v>9</v>
      </c>
      <c r="D5176" s="3" t="s">
        <v>197</v>
      </c>
      <c r="E5176" s="3">
        <v>0.56000000000000005</v>
      </c>
      <c r="F5176" s="3">
        <v>0.48</v>
      </c>
      <c r="G5176" s="3" t="s">
        <v>163</v>
      </c>
      <c r="H5176" s="2">
        <v>8370</v>
      </c>
      <c r="I5176" s="3" t="s">
        <v>74</v>
      </c>
      <c r="J5176" s="2">
        <v>8370</v>
      </c>
      <c r="K5176" s="3" t="s">
        <v>164</v>
      </c>
      <c r="L5176" s="2">
        <v>145</v>
      </c>
      <c r="M5176" s="3">
        <v>15.701508424871355</v>
      </c>
      <c r="N5176" s="3">
        <v>30147.577562583629</v>
      </c>
      <c r="O5176" s="3">
        <v>17.17217584589584</v>
      </c>
      <c r="P5176" s="3">
        <v>1</v>
      </c>
      <c r="Q5176" s="3">
        <f t="shared" si="408"/>
        <v>17.17217584589584</v>
      </c>
      <c r="R5176" s="3">
        <f t="shared" si="410"/>
        <v>17.17217584589584</v>
      </c>
      <c r="S5176" s="3">
        <v>2.3638883409236273</v>
      </c>
      <c r="T5176" s="3">
        <v>1</v>
      </c>
      <c r="U5176" s="3">
        <f t="shared" si="409"/>
        <v>2.3638883409236273</v>
      </c>
      <c r="V5176" s="3">
        <f t="shared" si="411"/>
        <v>2.3638883409236273</v>
      </c>
    </row>
    <row r="5177" spans="1:22" x14ac:dyDescent="0.25">
      <c r="A5177" s="3" t="s">
        <v>158</v>
      </c>
      <c r="B5177" s="3" t="s">
        <v>8</v>
      </c>
      <c r="C5177" s="3" t="s">
        <v>9</v>
      </c>
      <c r="D5177" s="3" t="s">
        <v>197</v>
      </c>
      <c r="E5177" s="3">
        <v>0.56000000000000005</v>
      </c>
      <c r="F5177" s="3">
        <v>0.48</v>
      </c>
      <c r="G5177" s="3" t="s">
        <v>11</v>
      </c>
      <c r="H5177" s="2">
        <v>8370</v>
      </c>
      <c r="I5177" s="3" t="s">
        <v>74</v>
      </c>
      <c r="J5177" s="2">
        <v>8370</v>
      </c>
      <c r="K5177" s="3" t="s">
        <v>13</v>
      </c>
      <c r="L5177" s="2">
        <v>123</v>
      </c>
      <c r="M5177" s="3">
        <v>9.5755034546713862</v>
      </c>
      <c r="N5177" s="3">
        <v>21219.713314430141</v>
      </c>
      <c r="O5177" s="3">
        <v>18.520390818565744</v>
      </c>
      <c r="P5177" s="3">
        <v>1</v>
      </c>
      <c r="Q5177" s="3">
        <f t="shared" si="408"/>
        <v>18.520390818565744</v>
      </c>
      <c r="R5177" s="3">
        <f t="shared" si="410"/>
        <v>18.520390818565744</v>
      </c>
      <c r="S5177" s="3">
        <v>3.0369937132776608</v>
      </c>
      <c r="T5177" s="3">
        <v>1</v>
      </c>
      <c r="U5177" s="3">
        <f t="shared" si="409"/>
        <v>3.0369937132776608</v>
      </c>
      <c r="V5177" s="3">
        <f t="shared" si="411"/>
        <v>3.0369937132776608</v>
      </c>
    </row>
    <row r="5178" spans="1:22" x14ac:dyDescent="0.25">
      <c r="A5178" s="3" t="s">
        <v>158</v>
      </c>
      <c r="B5178" s="3" t="s">
        <v>8</v>
      </c>
      <c r="C5178" s="3" t="s">
        <v>9</v>
      </c>
      <c r="D5178" s="3" t="s">
        <v>10</v>
      </c>
      <c r="E5178" s="3">
        <v>0.56000000000000005</v>
      </c>
      <c r="F5178" s="3">
        <v>0.48</v>
      </c>
      <c r="G5178" s="3" t="s">
        <v>11</v>
      </c>
      <c r="H5178" s="2">
        <v>8370</v>
      </c>
      <c r="I5178" s="3" t="s">
        <v>74</v>
      </c>
      <c r="J5178" s="2">
        <v>8370</v>
      </c>
      <c r="K5178" s="3" t="s">
        <v>13</v>
      </c>
      <c r="L5178" s="2">
        <v>125</v>
      </c>
      <c r="M5178" s="3">
        <v>12.994276746267298</v>
      </c>
      <c r="N5178" s="3">
        <v>22697.065231850716</v>
      </c>
      <c r="O5178" s="3">
        <v>20.268530142100389</v>
      </c>
      <c r="P5178" s="3">
        <v>1</v>
      </c>
      <c r="Q5178" s="3">
        <f t="shared" si="408"/>
        <v>20.268530142100389</v>
      </c>
      <c r="R5178" s="3">
        <f t="shared" si="410"/>
        <v>20.268530142100389</v>
      </c>
      <c r="S5178" s="3">
        <v>2.6706567008636872</v>
      </c>
      <c r="T5178" s="3">
        <v>1</v>
      </c>
      <c r="U5178" s="3">
        <f t="shared" si="409"/>
        <v>2.6706567008636872</v>
      </c>
      <c r="V5178" s="3">
        <f t="shared" si="411"/>
        <v>2.6706567008636872</v>
      </c>
    </row>
    <row r="5179" spans="1:22" x14ac:dyDescent="0.25">
      <c r="A5179" s="3" t="s">
        <v>158</v>
      </c>
      <c r="B5179" s="3" t="s">
        <v>8</v>
      </c>
      <c r="C5179" s="3" t="s">
        <v>9</v>
      </c>
      <c r="D5179" s="3" t="s">
        <v>197</v>
      </c>
      <c r="E5179" s="3">
        <v>0.56000000000000005</v>
      </c>
      <c r="F5179" s="3">
        <v>0.48</v>
      </c>
      <c r="G5179" s="3" t="s">
        <v>59</v>
      </c>
      <c r="H5179" s="2">
        <v>8370</v>
      </c>
      <c r="I5179" s="3" t="s">
        <v>74</v>
      </c>
      <c r="J5179" s="2">
        <v>8370</v>
      </c>
      <c r="K5179" s="3" t="s">
        <v>200</v>
      </c>
      <c r="L5179" s="2">
        <v>56</v>
      </c>
      <c r="M5179" s="3">
        <v>7.5299557528122456</v>
      </c>
      <c r="N5179" s="3">
        <v>20371.556080547351</v>
      </c>
      <c r="O5179" s="3">
        <v>27.270736985698868</v>
      </c>
      <c r="P5179" s="3">
        <v>1</v>
      </c>
      <c r="Q5179" s="3">
        <f t="shared" si="408"/>
        <v>27.270736985698868</v>
      </c>
      <c r="R5179" s="3">
        <f t="shared" si="410"/>
        <v>27.270736985698868</v>
      </c>
      <c r="S5179" s="3">
        <v>3.4980129884677864</v>
      </c>
      <c r="T5179" s="3">
        <v>1</v>
      </c>
      <c r="U5179" s="3">
        <f t="shared" si="409"/>
        <v>3.4980129884677864</v>
      </c>
      <c r="V5179" s="3">
        <f t="shared" si="411"/>
        <v>3.4980129884677864</v>
      </c>
    </row>
    <row r="5180" spans="1:22" x14ac:dyDescent="0.25">
      <c r="A5180" s="3" t="s">
        <v>158</v>
      </c>
      <c r="B5180" s="3" t="s">
        <v>8</v>
      </c>
      <c r="C5180" s="3" t="s">
        <v>9</v>
      </c>
      <c r="D5180" s="3" t="s">
        <v>197</v>
      </c>
      <c r="E5180" s="3">
        <v>0.56000000000000005</v>
      </c>
      <c r="F5180" s="3">
        <v>0.48</v>
      </c>
      <c r="G5180" s="3" t="s">
        <v>183</v>
      </c>
      <c r="H5180" s="2">
        <v>8370</v>
      </c>
      <c r="I5180" s="3" t="s">
        <v>74</v>
      </c>
      <c r="J5180" s="2">
        <v>8370</v>
      </c>
      <c r="K5180" s="3" t="s">
        <v>199</v>
      </c>
      <c r="L5180" s="2">
        <v>461</v>
      </c>
      <c r="M5180" s="3">
        <v>43.278411545761621</v>
      </c>
      <c r="N5180" s="3">
        <v>92557.601580755261</v>
      </c>
      <c r="O5180" s="3">
        <v>74.670707463223536</v>
      </c>
      <c r="P5180" s="3">
        <f>1-0.712</f>
        <v>0.28800000000000003</v>
      </c>
      <c r="Q5180" s="3">
        <f t="shared" si="408"/>
        <v>21.505163749408382</v>
      </c>
      <c r="R5180" s="3">
        <f t="shared" si="410"/>
        <v>21.505163749408382</v>
      </c>
      <c r="S5180" s="3">
        <v>11.057958566570914</v>
      </c>
      <c r="T5180" s="3">
        <f>1-0.531</f>
        <v>0.46899999999999997</v>
      </c>
      <c r="U5180" s="3">
        <f t="shared" si="409"/>
        <v>5.1861825677217581</v>
      </c>
      <c r="V5180" s="3">
        <f t="shared" si="411"/>
        <v>5.1861825677217581</v>
      </c>
    </row>
    <row r="5181" spans="1:22" x14ac:dyDescent="0.25">
      <c r="A5181" s="3" t="s">
        <v>158</v>
      </c>
      <c r="B5181" s="3" t="s">
        <v>8</v>
      </c>
      <c r="C5181" s="3" t="s">
        <v>9</v>
      </c>
      <c r="D5181" s="3" t="s">
        <v>197</v>
      </c>
      <c r="E5181" s="3">
        <v>0.56000000000000005</v>
      </c>
      <c r="F5181" s="3">
        <v>0.48</v>
      </c>
      <c r="G5181" s="3" t="s">
        <v>183</v>
      </c>
      <c r="H5181" s="2">
        <v>8370</v>
      </c>
      <c r="I5181" s="3" t="s">
        <v>74</v>
      </c>
      <c r="J5181" s="2">
        <v>8370</v>
      </c>
      <c r="K5181" s="3" t="s">
        <v>169</v>
      </c>
      <c r="L5181" s="2">
        <v>174</v>
      </c>
      <c r="M5181" s="3">
        <v>20.116016374614002</v>
      </c>
      <c r="N5181" s="3">
        <v>36475.45556784889</v>
      </c>
      <c r="O5181" s="3">
        <v>36.294192230707324</v>
      </c>
      <c r="P5181" s="3">
        <v>1</v>
      </c>
      <c r="Q5181" s="3">
        <f t="shared" si="408"/>
        <v>36.294192230707324</v>
      </c>
      <c r="R5181" s="3">
        <f t="shared" si="410"/>
        <v>36.294192230707324</v>
      </c>
      <c r="S5181" s="3">
        <v>5.1366528771482454</v>
      </c>
      <c r="T5181" s="3">
        <v>1</v>
      </c>
      <c r="U5181" s="3">
        <f t="shared" si="409"/>
        <v>5.1366528771482454</v>
      </c>
      <c r="V5181" s="3">
        <f t="shared" si="411"/>
        <v>5.1366528771482454</v>
      </c>
    </row>
    <row r="5182" spans="1:22" x14ac:dyDescent="0.25">
      <c r="A5182" s="3" t="s">
        <v>158</v>
      </c>
      <c r="B5182" s="3" t="s">
        <v>89</v>
      </c>
      <c r="C5182" s="3" t="s">
        <v>9</v>
      </c>
      <c r="D5182" s="3" t="s">
        <v>262</v>
      </c>
      <c r="E5182" s="3">
        <v>0.56000000000000005</v>
      </c>
      <c r="F5182" s="3">
        <v>0.48</v>
      </c>
      <c r="G5182" s="3" t="s">
        <v>264</v>
      </c>
      <c r="H5182" s="2">
        <v>8370</v>
      </c>
      <c r="I5182" s="3" t="s">
        <v>74</v>
      </c>
      <c r="J5182" s="2">
        <v>8370</v>
      </c>
      <c r="K5182" s="3" t="s">
        <v>264</v>
      </c>
      <c r="L5182" s="2">
        <v>674</v>
      </c>
      <c r="M5182" s="3">
        <v>58.400534108948349</v>
      </c>
      <c r="N5182" s="3">
        <v>121571.62679883908</v>
      </c>
      <c r="O5182" s="3">
        <v>106.49944544500721</v>
      </c>
      <c r="P5182" s="3">
        <v>1</v>
      </c>
      <c r="Q5182" s="3">
        <f t="shared" si="408"/>
        <v>106.49944544500721</v>
      </c>
      <c r="R5182" s="3">
        <f t="shared" si="410"/>
        <v>106.49944544500721</v>
      </c>
      <c r="S5182" s="3">
        <v>14.815846987492286</v>
      </c>
      <c r="T5182" s="3">
        <v>1</v>
      </c>
      <c r="U5182" s="3">
        <f t="shared" si="409"/>
        <v>14.815846987492286</v>
      </c>
      <c r="V5182" s="3">
        <f t="shared" si="411"/>
        <v>14.815846987492286</v>
      </c>
    </row>
    <row r="5183" spans="1:22" x14ac:dyDescent="0.25">
      <c r="A5183" s="3" t="s">
        <v>158</v>
      </c>
      <c r="B5183" s="3" t="s">
        <v>89</v>
      </c>
      <c r="C5183" s="3" t="s">
        <v>9</v>
      </c>
      <c r="D5183" s="3" t="s">
        <v>262</v>
      </c>
      <c r="E5183" s="3">
        <v>0.56000000000000005</v>
      </c>
      <c r="F5183" s="3">
        <v>0.48</v>
      </c>
      <c r="G5183" s="3" t="s">
        <v>277</v>
      </c>
      <c r="H5183" s="2">
        <v>9999</v>
      </c>
      <c r="I5183" s="3" t="s">
        <v>282</v>
      </c>
      <c r="J5183" s="2">
        <v>9999</v>
      </c>
      <c r="K5183" s="3" t="s">
        <v>274</v>
      </c>
      <c r="L5183" s="2">
        <v>11</v>
      </c>
      <c r="M5183" s="3">
        <v>7.5520236627795168E-2</v>
      </c>
      <c r="N5183" s="3">
        <v>261.44409926485838</v>
      </c>
      <c r="O5183" s="3">
        <v>0.64915183006780386</v>
      </c>
      <c r="P5183" s="3">
        <v>1</v>
      </c>
      <c r="Q5183" s="3">
        <f t="shared" si="408"/>
        <v>0.64915183006780386</v>
      </c>
      <c r="R5183" s="3">
        <f t="shared" si="410"/>
        <v>0.64915183006780386</v>
      </c>
      <c r="S5183" s="3">
        <v>0.1103183703730094</v>
      </c>
      <c r="T5183" s="3">
        <v>1</v>
      </c>
      <c r="U5183" s="3">
        <f t="shared" si="409"/>
        <v>0.1103183703730094</v>
      </c>
      <c r="V5183" s="3">
        <f t="shared" si="411"/>
        <v>0.1103183703730094</v>
      </c>
    </row>
    <row r="5184" spans="1:22" x14ac:dyDescent="0.25">
      <c r="A5184" s="3" t="s">
        <v>158</v>
      </c>
      <c r="B5184" s="3" t="s">
        <v>351</v>
      </c>
      <c r="C5184" s="3" t="s">
        <v>352</v>
      </c>
      <c r="D5184" s="3" t="s">
        <v>353</v>
      </c>
      <c r="E5184" s="3">
        <v>0.36</v>
      </c>
      <c r="F5184" s="3">
        <v>0.57999999999999996</v>
      </c>
      <c r="G5184" s="3" t="s">
        <v>272</v>
      </c>
      <c r="H5184" s="2">
        <v>9999</v>
      </c>
      <c r="I5184" s="3" t="s">
        <v>282</v>
      </c>
      <c r="J5184" s="2">
        <v>9999</v>
      </c>
      <c r="K5184" s="3" t="s">
        <v>272</v>
      </c>
      <c r="L5184" s="2">
        <v>4</v>
      </c>
      <c r="M5184" s="3">
        <v>9.0265345281467402E-2</v>
      </c>
      <c r="N5184" s="3">
        <v>295.87304130282575</v>
      </c>
      <c r="O5184" s="3">
        <v>0.72666384874904655</v>
      </c>
      <c r="P5184" s="3">
        <v>1</v>
      </c>
      <c r="Q5184" s="3">
        <f t="shared" si="408"/>
        <v>0.72666384874904655</v>
      </c>
      <c r="R5184" s="3">
        <f t="shared" si="410"/>
        <v>0.72666384874904655</v>
      </c>
      <c r="S5184" s="3">
        <v>0.12368091712506736</v>
      </c>
      <c r="T5184" s="3">
        <v>1</v>
      </c>
      <c r="U5184" s="3">
        <f t="shared" si="409"/>
        <v>0.12368091712506736</v>
      </c>
      <c r="V5184" s="3">
        <f t="shared" si="411"/>
        <v>0.12368091712506736</v>
      </c>
    </row>
    <row r="5185" spans="1:22" x14ac:dyDescent="0.25">
      <c r="A5185" s="3" t="s">
        <v>158</v>
      </c>
      <c r="B5185" s="3" t="s">
        <v>89</v>
      </c>
      <c r="C5185" s="3" t="s">
        <v>9</v>
      </c>
      <c r="D5185" s="3" t="s">
        <v>262</v>
      </c>
      <c r="E5185" s="3">
        <v>0.56000000000000005</v>
      </c>
      <c r="F5185" s="3">
        <v>0.48</v>
      </c>
      <c r="G5185" s="3" t="s">
        <v>264</v>
      </c>
      <c r="H5185" s="2">
        <v>9999</v>
      </c>
      <c r="I5185" s="3" t="s">
        <v>282</v>
      </c>
      <c r="J5185" s="2">
        <v>9999</v>
      </c>
      <c r="K5185" s="3" t="s">
        <v>264</v>
      </c>
      <c r="L5185" s="2">
        <v>27</v>
      </c>
      <c r="M5185" s="3">
        <v>0.4246587255113965</v>
      </c>
      <c r="N5185" s="3">
        <v>1278.6730972011358</v>
      </c>
      <c r="O5185" s="3">
        <v>2.7818126666523542</v>
      </c>
      <c r="P5185" s="3">
        <v>1</v>
      </c>
      <c r="Q5185" s="3">
        <f t="shared" si="408"/>
        <v>2.7818126666523542</v>
      </c>
      <c r="R5185" s="3">
        <f t="shared" si="410"/>
        <v>2.7818126666523542</v>
      </c>
      <c r="S5185" s="3">
        <v>0.41930005824812772</v>
      </c>
      <c r="T5185" s="3">
        <v>1</v>
      </c>
      <c r="U5185" s="3">
        <f t="shared" si="409"/>
        <v>0.41930005824812772</v>
      </c>
      <c r="V5185" s="3">
        <f t="shared" si="411"/>
        <v>0.41930005824812772</v>
      </c>
    </row>
    <row r="5186" spans="1:22" x14ac:dyDescent="0.25">
      <c r="A5186" s="3" t="s">
        <v>158</v>
      </c>
      <c r="B5186" s="3" t="s">
        <v>89</v>
      </c>
      <c r="C5186" s="3" t="s">
        <v>9</v>
      </c>
      <c r="D5186" s="3" t="s">
        <v>262</v>
      </c>
      <c r="E5186" s="3">
        <v>0.56000000000000005</v>
      </c>
      <c r="F5186" s="3">
        <v>0.48</v>
      </c>
      <c r="G5186" s="3" t="s">
        <v>309</v>
      </c>
      <c r="H5186" s="2">
        <v>9999</v>
      </c>
      <c r="I5186" s="3" t="s">
        <v>282</v>
      </c>
      <c r="J5186" s="2">
        <v>9999</v>
      </c>
      <c r="K5186" s="3" t="s">
        <v>266</v>
      </c>
      <c r="L5186" s="2">
        <v>46</v>
      </c>
      <c r="M5186" s="3">
        <v>2.8975354442415968</v>
      </c>
      <c r="N5186" s="3">
        <v>9487.6884775919043</v>
      </c>
      <c r="O5186" s="3">
        <v>20.232154831537226</v>
      </c>
      <c r="P5186" s="3">
        <v>1</v>
      </c>
      <c r="Q5186" s="3">
        <f t="shared" ref="Q5186:Q5249" si="412">O5186*P5186</f>
        <v>20.232154831537226</v>
      </c>
      <c r="R5186" s="3">
        <f t="shared" si="410"/>
        <v>20.232154831537226</v>
      </c>
      <c r="S5186" s="3">
        <v>2.9679572234835838</v>
      </c>
      <c r="T5186" s="3">
        <v>1</v>
      </c>
      <c r="U5186" s="3">
        <f t="shared" ref="U5186:U5249" si="413">S5186*T5186</f>
        <v>2.9679572234835838</v>
      </c>
      <c r="V5186" s="3">
        <f t="shared" si="411"/>
        <v>2.9679572234835838</v>
      </c>
    </row>
    <row r="5187" spans="1:22" x14ac:dyDescent="0.25">
      <c r="A5187" s="3" t="s">
        <v>378</v>
      </c>
      <c r="B5187" s="3" t="s">
        <v>8</v>
      </c>
      <c r="C5187" s="3" t="s">
        <v>379</v>
      </c>
      <c r="D5187" s="3" t="s">
        <v>380</v>
      </c>
      <c r="E5187" s="3">
        <v>0.35</v>
      </c>
      <c r="F5187" s="3">
        <v>0.47</v>
      </c>
      <c r="G5187" s="3" t="s">
        <v>19</v>
      </c>
      <c r="H5187" s="2">
        <v>1100</v>
      </c>
      <c r="I5187" s="3" t="s">
        <v>26</v>
      </c>
      <c r="J5187" s="2">
        <v>1100</v>
      </c>
      <c r="K5187" s="3" t="s">
        <v>19</v>
      </c>
      <c r="L5187" s="2">
        <v>1817</v>
      </c>
      <c r="M5187" s="3">
        <v>259.96626808710369</v>
      </c>
      <c r="N5187" s="3">
        <v>931809.26859862532</v>
      </c>
      <c r="O5187" s="3">
        <v>2150.9101997596413</v>
      </c>
      <c r="P5187" s="3">
        <v>1</v>
      </c>
      <c r="Q5187" s="3">
        <f t="shared" si="412"/>
        <v>2150.9101997596413</v>
      </c>
      <c r="R5187" s="4">
        <f t="shared" si="410"/>
        <v>2150.9101997596413</v>
      </c>
      <c r="S5187" s="3">
        <v>317.71366294110885</v>
      </c>
      <c r="T5187" s="3">
        <v>1</v>
      </c>
      <c r="U5187" s="3">
        <f t="shared" si="413"/>
        <v>317.71366294110885</v>
      </c>
      <c r="V5187" s="3">
        <f t="shared" si="411"/>
        <v>317.71366294110885</v>
      </c>
    </row>
    <row r="5188" spans="1:22" x14ac:dyDescent="0.25">
      <c r="A5188" s="3" t="s">
        <v>378</v>
      </c>
      <c r="B5188" s="3" t="s">
        <v>8</v>
      </c>
      <c r="C5188" s="3" t="s">
        <v>379</v>
      </c>
      <c r="D5188" s="3" t="s">
        <v>396</v>
      </c>
      <c r="E5188" s="3">
        <v>0.35</v>
      </c>
      <c r="F5188" s="3">
        <v>0.47</v>
      </c>
      <c r="G5188" s="3" t="s">
        <v>19</v>
      </c>
      <c r="H5188" s="2">
        <v>1100</v>
      </c>
      <c r="I5188" s="3" t="s">
        <v>26</v>
      </c>
      <c r="J5188" s="2">
        <v>1100</v>
      </c>
      <c r="K5188" s="3" t="s">
        <v>19</v>
      </c>
      <c r="L5188" s="2">
        <v>41</v>
      </c>
      <c r="M5188" s="3">
        <v>5.1916452530323962</v>
      </c>
      <c r="N5188" s="3">
        <v>19608.123152380496</v>
      </c>
      <c r="O5188" s="3">
        <v>43.350915446071205</v>
      </c>
      <c r="P5188" s="3">
        <v>1</v>
      </c>
      <c r="Q5188" s="3">
        <f t="shared" si="412"/>
        <v>43.350915446071205</v>
      </c>
      <c r="R5188" s="4">
        <f t="shared" si="410"/>
        <v>43.350915446071205</v>
      </c>
      <c r="S5188" s="3">
        <v>6.2404981349308564</v>
      </c>
      <c r="T5188" s="3">
        <v>1</v>
      </c>
      <c r="U5188" s="3">
        <f t="shared" si="413"/>
        <v>6.2404981349308564</v>
      </c>
      <c r="V5188" s="3">
        <f t="shared" si="411"/>
        <v>6.2404981349308564</v>
      </c>
    </row>
    <row r="5189" spans="1:22" x14ac:dyDescent="0.25">
      <c r="A5189" s="3" t="s">
        <v>378</v>
      </c>
      <c r="B5189" s="3" t="s">
        <v>89</v>
      </c>
      <c r="C5189" s="3" t="s">
        <v>397</v>
      </c>
      <c r="D5189" s="3" t="s">
        <v>398</v>
      </c>
      <c r="E5189" s="3">
        <v>0.36</v>
      </c>
      <c r="F5189" s="3">
        <v>0.53</v>
      </c>
      <c r="G5189" s="3" t="s">
        <v>19</v>
      </c>
      <c r="H5189" s="2">
        <v>1100</v>
      </c>
      <c r="I5189" s="3" t="s">
        <v>26</v>
      </c>
      <c r="J5189" s="2">
        <v>1100</v>
      </c>
      <c r="K5189" s="3" t="s">
        <v>19</v>
      </c>
      <c r="L5189" s="2">
        <v>2562</v>
      </c>
      <c r="M5189" s="3">
        <v>368.81346504271482</v>
      </c>
      <c r="N5189" s="3">
        <v>1276060.5840809077</v>
      </c>
      <c r="O5189" s="3">
        <v>2758.9419119956892</v>
      </c>
      <c r="P5189" s="3">
        <v>1</v>
      </c>
      <c r="Q5189" s="3">
        <f t="shared" si="412"/>
        <v>2758.9419119956892</v>
      </c>
      <c r="R5189" s="4">
        <f t="shared" si="410"/>
        <v>2758.9419119956892</v>
      </c>
      <c r="S5189" s="3">
        <v>392.43266965218862</v>
      </c>
      <c r="T5189" s="3">
        <v>1</v>
      </c>
      <c r="U5189" s="3">
        <f t="shared" si="413"/>
        <v>392.43266965218862</v>
      </c>
      <c r="V5189" s="3">
        <f t="shared" si="411"/>
        <v>392.43266965218862</v>
      </c>
    </row>
    <row r="5190" spans="1:22" x14ac:dyDescent="0.25">
      <c r="A5190" s="3" t="s">
        <v>378</v>
      </c>
      <c r="B5190" s="3" t="s">
        <v>89</v>
      </c>
      <c r="C5190" s="3" t="s">
        <v>406</v>
      </c>
      <c r="D5190" s="3" t="s">
        <v>407</v>
      </c>
      <c r="E5190" s="3">
        <v>0.36</v>
      </c>
      <c r="F5190" s="3">
        <v>0.48</v>
      </c>
      <c r="G5190" s="3" t="s">
        <v>19</v>
      </c>
      <c r="H5190" s="2">
        <v>1100</v>
      </c>
      <c r="I5190" s="3" t="s">
        <v>26</v>
      </c>
      <c r="J5190" s="2">
        <v>1100</v>
      </c>
      <c r="K5190" s="3" t="s">
        <v>19</v>
      </c>
      <c r="L5190" s="2">
        <v>1841</v>
      </c>
      <c r="M5190" s="3">
        <v>231.84717923304095</v>
      </c>
      <c r="N5190" s="3">
        <v>818611.42791079718</v>
      </c>
      <c r="O5190" s="3">
        <v>1776.5870181583589</v>
      </c>
      <c r="P5190" s="3">
        <v>1</v>
      </c>
      <c r="Q5190" s="3">
        <f t="shared" si="412"/>
        <v>1776.5870181583589</v>
      </c>
      <c r="R5190" s="4">
        <f t="shared" si="410"/>
        <v>1776.5870181583589</v>
      </c>
      <c r="S5190" s="3">
        <v>253.31994359678797</v>
      </c>
      <c r="T5190" s="3">
        <v>1</v>
      </c>
      <c r="U5190" s="3">
        <f t="shared" si="413"/>
        <v>253.31994359678797</v>
      </c>
      <c r="V5190" s="3">
        <f t="shared" si="411"/>
        <v>253.31994359678797</v>
      </c>
    </row>
    <row r="5191" spans="1:22" x14ac:dyDescent="0.25">
      <c r="A5191" s="3" t="s">
        <v>378</v>
      </c>
      <c r="B5191" s="3" t="s">
        <v>89</v>
      </c>
      <c r="C5191" s="3" t="s">
        <v>417</v>
      </c>
      <c r="D5191" s="3" t="s">
        <v>418</v>
      </c>
      <c r="E5191" s="3">
        <v>0.51</v>
      </c>
      <c r="F5191" s="3">
        <v>0.57999999999999996</v>
      </c>
      <c r="G5191" s="3" t="s">
        <v>19</v>
      </c>
      <c r="H5191" s="2">
        <v>1100</v>
      </c>
      <c r="I5191" s="3" t="s">
        <v>26</v>
      </c>
      <c r="J5191" s="2">
        <v>1100</v>
      </c>
      <c r="K5191" s="3" t="s">
        <v>19</v>
      </c>
      <c r="L5191" s="2">
        <v>227</v>
      </c>
      <c r="M5191" s="3">
        <v>34.460647764997418</v>
      </c>
      <c r="N5191" s="3">
        <v>124095.49653292412</v>
      </c>
      <c r="O5191" s="3">
        <v>282.11786663099252</v>
      </c>
      <c r="P5191" s="3">
        <v>1</v>
      </c>
      <c r="Q5191" s="3">
        <f t="shared" si="412"/>
        <v>282.11786663099252</v>
      </c>
      <c r="R5191" s="4">
        <f t="shared" si="410"/>
        <v>282.11786663099252</v>
      </c>
      <c r="S5191" s="3">
        <v>40.058832337650202</v>
      </c>
      <c r="T5191" s="3">
        <v>1</v>
      </c>
      <c r="U5191" s="3">
        <f t="shared" si="413"/>
        <v>40.058832337650202</v>
      </c>
      <c r="V5191" s="3">
        <f t="shared" si="411"/>
        <v>40.058832337650202</v>
      </c>
    </row>
    <row r="5192" spans="1:22" x14ac:dyDescent="0.25">
      <c r="A5192" s="3" t="s">
        <v>378</v>
      </c>
      <c r="B5192" s="3" t="s">
        <v>89</v>
      </c>
      <c r="C5192" s="3" t="s">
        <v>397</v>
      </c>
      <c r="D5192" s="3" t="s">
        <v>398</v>
      </c>
      <c r="E5192" s="3">
        <v>0.36</v>
      </c>
      <c r="F5192" s="3">
        <v>0.53</v>
      </c>
      <c r="G5192" s="3" t="s">
        <v>404</v>
      </c>
      <c r="H5192" s="2">
        <v>1100</v>
      </c>
      <c r="I5192" s="3" t="s">
        <v>26</v>
      </c>
      <c r="J5192" s="2">
        <v>1100</v>
      </c>
      <c r="K5192" s="3" t="s">
        <v>400</v>
      </c>
      <c r="L5192" s="2">
        <v>171</v>
      </c>
      <c r="M5192" s="3">
        <v>13.882178441060168</v>
      </c>
      <c r="N5192" s="3">
        <v>49722.274400467402</v>
      </c>
      <c r="O5192" s="3">
        <v>117.98497312916656</v>
      </c>
      <c r="P5192" s="3">
        <v>1</v>
      </c>
      <c r="Q5192" s="3">
        <f t="shared" si="412"/>
        <v>117.98497312916656</v>
      </c>
      <c r="R5192" s="4">
        <f t="shared" si="410"/>
        <v>117.98497312916656</v>
      </c>
      <c r="S5192" s="3">
        <v>17.7227213297882</v>
      </c>
      <c r="T5192" s="3">
        <v>1</v>
      </c>
      <c r="U5192" s="3">
        <f t="shared" si="413"/>
        <v>17.7227213297882</v>
      </c>
      <c r="V5192" s="3">
        <f t="shared" si="411"/>
        <v>17.7227213297882</v>
      </c>
    </row>
    <row r="5193" spans="1:22" x14ac:dyDescent="0.25">
      <c r="A5193" s="3" t="s">
        <v>378</v>
      </c>
      <c r="B5193" s="3" t="s">
        <v>8</v>
      </c>
      <c r="C5193" s="3" t="s">
        <v>379</v>
      </c>
      <c r="D5193" s="3" t="s">
        <v>380</v>
      </c>
      <c r="E5193" s="3">
        <v>0.35</v>
      </c>
      <c r="F5193" s="3">
        <v>0.47</v>
      </c>
      <c r="G5193" s="3" t="s">
        <v>390</v>
      </c>
      <c r="H5193" s="2">
        <v>1100</v>
      </c>
      <c r="I5193" s="3" t="s">
        <v>26</v>
      </c>
      <c r="J5193" s="2">
        <v>1100</v>
      </c>
      <c r="K5193" s="3" t="s">
        <v>381</v>
      </c>
      <c r="L5193" s="2">
        <v>57</v>
      </c>
      <c r="M5193" s="3">
        <v>4.9791943354818216</v>
      </c>
      <c r="N5193" s="3">
        <v>15113.64962196347</v>
      </c>
      <c r="O5193" s="3">
        <v>34.145906143184853</v>
      </c>
      <c r="P5193" s="3">
        <v>1</v>
      </c>
      <c r="Q5193" s="3">
        <f t="shared" si="412"/>
        <v>34.145906143184853</v>
      </c>
      <c r="R5193" s="4">
        <f t="shared" si="410"/>
        <v>34.145906143184853</v>
      </c>
      <c r="S5193" s="3">
        <v>4.5872363292195164</v>
      </c>
      <c r="T5193" s="3">
        <v>1</v>
      </c>
      <c r="U5193" s="3">
        <f t="shared" si="413"/>
        <v>4.5872363292195164</v>
      </c>
      <c r="V5193" s="3">
        <f t="shared" si="411"/>
        <v>4.5872363292195164</v>
      </c>
    </row>
    <row r="5194" spans="1:22" x14ac:dyDescent="0.25">
      <c r="A5194" s="3" t="s">
        <v>378</v>
      </c>
      <c r="B5194" s="3" t="s">
        <v>89</v>
      </c>
      <c r="C5194" s="3" t="s">
        <v>406</v>
      </c>
      <c r="D5194" s="3" t="s">
        <v>407</v>
      </c>
      <c r="E5194" s="3">
        <v>0.36</v>
      </c>
      <c r="F5194" s="3">
        <v>0.48</v>
      </c>
      <c r="G5194" s="3" t="s">
        <v>11</v>
      </c>
      <c r="H5194" s="2">
        <v>1100</v>
      </c>
      <c r="I5194" s="3" t="s">
        <v>26</v>
      </c>
      <c r="J5194" s="2">
        <v>1100</v>
      </c>
      <c r="K5194" s="3" t="s">
        <v>13</v>
      </c>
      <c r="L5194" s="2">
        <v>232</v>
      </c>
      <c r="M5194" s="3">
        <v>27.313516282525963</v>
      </c>
      <c r="N5194" s="3">
        <v>100508.04702254053</v>
      </c>
      <c r="O5194" s="3">
        <v>224.93287549052172</v>
      </c>
      <c r="P5194" s="3">
        <v>1</v>
      </c>
      <c r="Q5194" s="3">
        <f t="shared" si="412"/>
        <v>224.93287549052172</v>
      </c>
      <c r="R5194" s="4">
        <f t="shared" si="410"/>
        <v>224.93287549052172</v>
      </c>
      <c r="S5194" s="3">
        <v>32.883046921965509</v>
      </c>
      <c r="T5194" s="3">
        <v>1</v>
      </c>
      <c r="U5194" s="3">
        <f t="shared" si="413"/>
        <v>32.883046921965509</v>
      </c>
      <c r="V5194" s="3">
        <f t="shared" si="411"/>
        <v>32.883046921965509</v>
      </c>
    </row>
    <row r="5195" spans="1:22" x14ac:dyDescent="0.25">
      <c r="A5195" s="3" t="s">
        <v>378</v>
      </c>
      <c r="B5195" s="3" t="s">
        <v>89</v>
      </c>
      <c r="C5195" s="3" t="s">
        <v>417</v>
      </c>
      <c r="D5195" s="3" t="s">
        <v>418</v>
      </c>
      <c r="E5195" s="3">
        <v>0.51</v>
      </c>
      <c r="F5195" s="3">
        <v>0.57999999999999996</v>
      </c>
      <c r="G5195" s="3" t="s">
        <v>11</v>
      </c>
      <c r="H5195" s="2">
        <v>1100</v>
      </c>
      <c r="I5195" s="3" t="s">
        <v>26</v>
      </c>
      <c r="J5195" s="2">
        <v>1100</v>
      </c>
      <c r="K5195" s="3" t="s">
        <v>13</v>
      </c>
      <c r="L5195" s="2">
        <v>69</v>
      </c>
      <c r="M5195" s="3">
        <v>4.6814651056026646</v>
      </c>
      <c r="N5195" s="3">
        <v>16454.358588237767</v>
      </c>
      <c r="O5195" s="3">
        <v>34.846171416612492</v>
      </c>
      <c r="P5195" s="3">
        <v>1</v>
      </c>
      <c r="Q5195" s="3">
        <f t="shared" si="412"/>
        <v>34.846171416612492</v>
      </c>
      <c r="R5195" s="4">
        <f t="shared" si="410"/>
        <v>34.846171416612492</v>
      </c>
      <c r="S5195" s="3">
        <v>5.0953162953545714</v>
      </c>
      <c r="T5195" s="3">
        <v>1</v>
      </c>
      <c r="U5195" s="3">
        <f t="shared" si="413"/>
        <v>5.0953162953545714</v>
      </c>
      <c r="V5195" s="3">
        <f t="shared" si="411"/>
        <v>5.0953162953545714</v>
      </c>
    </row>
    <row r="5196" spans="1:22" x14ac:dyDescent="0.25">
      <c r="A5196" s="3" t="s">
        <v>378</v>
      </c>
      <c r="B5196" s="3" t="s">
        <v>8</v>
      </c>
      <c r="C5196" s="3" t="s">
        <v>379</v>
      </c>
      <c r="D5196" s="3" t="s">
        <v>380</v>
      </c>
      <c r="E5196" s="3">
        <v>0.35</v>
      </c>
      <c r="F5196" s="3">
        <v>0.47</v>
      </c>
      <c r="G5196" s="3" t="s">
        <v>391</v>
      </c>
      <c r="H5196" s="2">
        <v>1100</v>
      </c>
      <c r="I5196" s="3" t="s">
        <v>26</v>
      </c>
      <c r="J5196" s="2">
        <v>1100</v>
      </c>
      <c r="K5196" s="3" t="s">
        <v>382</v>
      </c>
      <c r="L5196" s="2">
        <v>22</v>
      </c>
      <c r="M5196" s="3">
        <v>2.598781515424629</v>
      </c>
      <c r="N5196" s="3">
        <v>8085.261744105208</v>
      </c>
      <c r="O5196" s="3">
        <v>19.706578974413759</v>
      </c>
      <c r="P5196" s="3">
        <v>1</v>
      </c>
      <c r="Q5196" s="3">
        <f t="shared" si="412"/>
        <v>19.706578974413759</v>
      </c>
      <c r="R5196" s="4">
        <f t="shared" si="410"/>
        <v>19.706578974413759</v>
      </c>
      <c r="S5196" s="3">
        <v>2.6532233484614833</v>
      </c>
      <c r="T5196" s="3">
        <v>1</v>
      </c>
      <c r="U5196" s="3">
        <f t="shared" si="413"/>
        <v>2.6532233484614833</v>
      </c>
      <c r="V5196" s="3">
        <f t="shared" si="411"/>
        <v>2.6532233484614833</v>
      </c>
    </row>
    <row r="5197" spans="1:22" x14ac:dyDescent="0.25">
      <c r="A5197" s="3" t="s">
        <v>378</v>
      </c>
      <c r="B5197" s="3" t="s">
        <v>89</v>
      </c>
      <c r="C5197" s="3" t="s">
        <v>406</v>
      </c>
      <c r="D5197" s="3" t="s">
        <v>407</v>
      </c>
      <c r="E5197" s="3">
        <v>0.36</v>
      </c>
      <c r="F5197" s="3">
        <v>0.48</v>
      </c>
      <c r="G5197" s="3" t="s">
        <v>413</v>
      </c>
      <c r="H5197" s="2">
        <v>1100</v>
      </c>
      <c r="I5197" s="3" t="s">
        <v>26</v>
      </c>
      <c r="J5197" s="2">
        <v>1100</v>
      </c>
      <c r="K5197" s="3" t="s">
        <v>410</v>
      </c>
      <c r="L5197" s="2">
        <v>351</v>
      </c>
      <c r="M5197" s="3">
        <v>36.356369115898886</v>
      </c>
      <c r="N5197" s="3">
        <v>128727.40154424821</v>
      </c>
      <c r="O5197" s="3">
        <v>286.98515792365998</v>
      </c>
      <c r="P5197" s="3">
        <v>1</v>
      </c>
      <c r="Q5197" s="3">
        <f t="shared" si="412"/>
        <v>286.98515792365998</v>
      </c>
      <c r="R5197" s="4">
        <f t="shared" si="410"/>
        <v>286.98515792365998</v>
      </c>
      <c r="S5197" s="3">
        <v>41.826363772658233</v>
      </c>
      <c r="T5197" s="3">
        <v>1</v>
      </c>
      <c r="U5197" s="3">
        <f t="shared" si="413"/>
        <v>41.826363772658233</v>
      </c>
      <c r="V5197" s="3">
        <f t="shared" si="411"/>
        <v>41.826363772658233</v>
      </c>
    </row>
    <row r="5198" spans="1:22" x14ac:dyDescent="0.25">
      <c r="A5198" s="3" t="s">
        <v>378</v>
      </c>
      <c r="B5198" s="3" t="s">
        <v>8</v>
      </c>
      <c r="C5198" s="3" t="s">
        <v>379</v>
      </c>
      <c r="D5198" s="3" t="s">
        <v>380</v>
      </c>
      <c r="E5198" s="3">
        <v>0.35</v>
      </c>
      <c r="F5198" s="3">
        <v>0.47</v>
      </c>
      <c r="G5198" s="3" t="s">
        <v>392</v>
      </c>
      <c r="H5198" s="2">
        <v>1100</v>
      </c>
      <c r="I5198" s="3" t="s">
        <v>26</v>
      </c>
      <c r="J5198" s="2">
        <v>1100</v>
      </c>
      <c r="K5198" s="3" t="s">
        <v>386</v>
      </c>
      <c r="L5198" s="2">
        <v>186</v>
      </c>
      <c r="M5198" s="3">
        <v>33.126985046723931</v>
      </c>
      <c r="N5198" s="3">
        <v>129243.62162983087</v>
      </c>
      <c r="O5198" s="3">
        <v>283.34442328558544</v>
      </c>
      <c r="P5198" s="3">
        <v>1</v>
      </c>
      <c r="Q5198" s="3">
        <f t="shared" si="412"/>
        <v>283.34442328558544</v>
      </c>
      <c r="R5198" s="4">
        <f t="shared" si="410"/>
        <v>283.34442328558544</v>
      </c>
      <c r="S5198" s="3">
        <v>40.523559836791073</v>
      </c>
      <c r="T5198" s="3">
        <v>1</v>
      </c>
      <c r="U5198" s="3">
        <f t="shared" si="413"/>
        <v>40.523559836791073</v>
      </c>
      <c r="V5198" s="3">
        <f t="shared" si="411"/>
        <v>40.523559836791073</v>
      </c>
    </row>
    <row r="5199" spans="1:22" x14ac:dyDescent="0.25">
      <c r="A5199" s="3" t="s">
        <v>378</v>
      </c>
      <c r="B5199" s="3" t="s">
        <v>8</v>
      </c>
      <c r="C5199" s="3" t="s">
        <v>379</v>
      </c>
      <c r="D5199" s="3" t="s">
        <v>396</v>
      </c>
      <c r="E5199" s="3">
        <v>0.35</v>
      </c>
      <c r="F5199" s="3">
        <v>0.47</v>
      </c>
      <c r="G5199" s="3" t="s">
        <v>392</v>
      </c>
      <c r="H5199" s="2">
        <v>1100</v>
      </c>
      <c r="I5199" s="3" t="s">
        <v>26</v>
      </c>
      <c r="J5199" s="2">
        <v>1100</v>
      </c>
      <c r="K5199" s="3" t="s">
        <v>386</v>
      </c>
      <c r="L5199" s="2">
        <v>194</v>
      </c>
      <c r="M5199" s="3">
        <v>36.156379827665035</v>
      </c>
      <c r="N5199" s="3">
        <v>135831.32295767462</v>
      </c>
      <c r="O5199" s="3">
        <v>297.89034800016628</v>
      </c>
      <c r="P5199" s="3">
        <v>1</v>
      </c>
      <c r="Q5199" s="3">
        <f t="shared" si="412"/>
        <v>297.89034800016628</v>
      </c>
      <c r="R5199" s="4">
        <f t="shared" si="410"/>
        <v>297.89034800016628</v>
      </c>
      <c r="S5199" s="3">
        <v>42.09399689764593</v>
      </c>
      <c r="T5199" s="3">
        <v>1</v>
      </c>
      <c r="U5199" s="3">
        <f t="shared" si="413"/>
        <v>42.09399689764593</v>
      </c>
      <c r="V5199" s="3">
        <f t="shared" si="411"/>
        <v>42.09399689764593</v>
      </c>
    </row>
    <row r="5200" spans="1:22" x14ac:dyDescent="0.25">
      <c r="A5200" s="3" t="s">
        <v>378</v>
      </c>
      <c r="B5200" s="3" t="s">
        <v>89</v>
      </c>
      <c r="C5200" s="3" t="s">
        <v>397</v>
      </c>
      <c r="D5200" s="3" t="s">
        <v>398</v>
      </c>
      <c r="E5200" s="3">
        <v>0.36</v>
      </c>
      <c r="F5200" s="3">
        <v>0.53</v>
      </c>
      <c r="G5200" s="3" t="s">
        <v>392</v>
      </c>
      <c r="H5200" s="2">
        <v>1100</v>
      </c>
      <c r="I5200" s="3" t="s">
        <v>26</v>
      </c>
      <c r="J5200" s="2">
        <v>1100</v>
      </c>
      <c r="K5200" s="3" t="s">
        <v>386</v>
      </c>
      <c r="L5200" s="2">
        <v>3</v>
      </c>
      <c r="M5200" s="3">
        <v>0.17171744543427275</v>
      </c>
      <c r="N5200" s="3">
        <v>658.68670512204994</v>
      </c>
      <c r="O5200" s="3">
        <v>1.4515284333275498</v>
      </c>
      <c r="P5200" s="3">
        <v>1</v>
      </c>
      <c r="Q5200" s="3">
        <f t="shared" si="412"/>
        <v>1.4515284333275498</v>
      </c>
      <c r="R5200" s="4">
        <f t="shared" si="410"/>
        <v>1.4515284333275498</v>
      </c>
      <c r="S5200" s="3">
        <v>0.19884181075780699</v>
      </c>
      <c r="T5200" s="3">
        <v>1</v>
      </c>
      <c r="U5200" s="3">
        <f t="shared" si="413"/>
        <v>0.19884181075780699</v>
      </c>
      <c r="V5200" s="3">
        <f t="shared" si="411"/>
        <v>0.19884181075780699</v>
      </c>
    </row>
    <row r="5201" spans="1:22" x14ac:dyDescent="0.25">
      <c r="A5201" s="3" t="s">
        <v>378</v>
      </c>
      <c r="B5201" s="3" t="s">
        <v>8</v>
      </c>
      <c r="C5201" s="3" t="s">
        <v>379</v>
      </c>
      <c r="D5201" s="3" t="s">
        <v>380</v>
      </c>
      <c r="E5201" s="3">
        <v>0.35</v>
      </c>
      <c r="F5201" s="3">
        <v>0.47</v>
      </c>
      <c r="G5201" s="3" t="s">
        <v>59</v>
      </c>
      <c r="H5201" s="2">
        <v>1100</v>
      </c>
      <c r="I5201" s="3" t="s">
        <v>26</v>
      </c>
      <c r="J5201" s="2">
        <v>1100</v>
      </c>
      <c r="K5201" s="3" t="s">
        <v>62</v>
      </c>
      <c r="L5201" s="2">
        <v>60</v>
      </c>
      <c r="M5201" s="3">
        <v>3.391478198412313</v>
      </c>
      <c r="N5201" s="3">
        <v>12972.473858796793</v>
      </c>
      <c r="O5201" s="3">
        <v>29.336501530553765</v>
      </c>
      <c r="P5201" s="3">
        <v>1</v>
      </c>
      <c r="Q5201" s="3">
        <f t="shared" si="412"/>
        <v>29.336501530553765</v>
      </c>
      <c r="R5201" s="4">
        <f t="shared" si="410"/>
        <v>29.336501530553765</v>
      </c>
      <c r="S5201" s="3">
        <v>4.0225410573670288</v>
      </c>
      <c r="T5201" s="3">
        <v>1</v>
      </c>
      <c r="U5201" s="3">
        <f t="shared" si="413"/>
        <v>4.0225410573670288</v>
      </c>
      <c r="V5201" s="3">
        <f t="shared" si="411"/>
        <v>4.0225410573670288</v>
      </c>
    </row>
    <row r="5202" spans="1:22" x14ac:dyDescent="0.25">
      <c r="A5202" s="3" t="s">
        <v>378</v>
      </c>
      <c r="B5202" s="3" t="s">
        <v>89</v>
      </c>
      <c r="C5202" s="3" t="s">
        <v>397</v>
      </c>
      <c r="D5202" s="3" t="s">
        <v>398</v>
      </c>
      <c r="E5202" s="3">
        <v>0.36</v>
      </c>
      <c r="F5202" s="3">
        <v>0.53</v>
      </c>
      <c r="G5202" s="3" t="s">
        <v>59</v>
      </c>
      <c r="H5202" s="2">
        <v>1100</v>
      </c>
      <c r="I5202" s="3" t="s">
        <v>26</v>
      </c>
      <c r="J5202" s="2">
        <v>1100</v>
      </c>
      <c r="K5202" s="3" t="s">
        <v>62</v>
      </c>
      <c r="L5202" s="2">
        <v>110</v>
      </c>
      <c r="M5202" s="3">
        <v>3.4155703803959931</v>
      </c>
      <c r="N5202" s="3">
        <v>12206.735330901529</v>
      </c>
      <c r="O5202" s="3">
        <v>27.166016442470628</v>
      </c>
      <c r="P5202" s="3">
        <v>1</v>
      </c>
      <c r="Q5202" s="3">
        <f t="shared" si="412"/>
        <v>27.166016442470628</v>
      </c>
      <c r="R5202" s="4">
        <f t="shared" si="410"/>
        <v>27.166016442470628</v>
      </c>
      <c r="S5202" s="3">
        <v>3.7411668791906005</v>
      </c>
      <c r="T5202" s="3">
        <v>1</v>
      </c>
      <c r="U5202" s="3">
        <f t="shared" si="413"/>
        <v>3.7411668791906005</v>
      </c>
      <c r="V5202" s="3">
        <f t="shared" si="411"/>
        <v>3.7411668791906005</v>
      </c>
    </row>
    <row r="5203" spans="1:22" x14ac:dyDescent="0.25">
      <c r="A5203" s="3" t="s">
        <v>378</v>
      </c>
      <c r="B5203" s="3" t="s">
        <v>89</v>
      </c>
      <c r="C5203" s="3" t="s">
        <v>406</v>
      </c>
      <c r="D5203" s="3" t="s">
        <v>407</v>
      </c>
      <c r="E5203" s="3">
        <v>0.36</v>
      </c>
      <c r="F5203" s="3">
        <v>0.48</v>
      </c>
      <c r="G5203" s="3" t="s">
        <v>59</v>
      </c>
      <c r="H5203" s="2">
        <v>1100</v>
      </c>
      <c r="I5203" s="3" t="s">
        <v>26</v>
      </c>
      <c r="J5203" s="2">
        <v>1100</v>
      </c>
      <c r="K5203" s="3" t="s">
        <v>62</v>
      </c>
      <c r="L5203" s="2">
        <v>63</v>
      </c>
      <c r="M5203" s="3">
        <v>2.2629400091130032</v>
      </c>
      <c r="N5203" s="3">
        <v>8704.1166332825051</v>
      </c>
      <c r="O5203" s="3">
        <v>20.096466751836939</v>
      </c>
      <c r="P5203" s="3">
        <v>1</v>
      </c>
      <c r="Q5203" s="3">
        <f t="shared" si="412"/>
        <v>20.096466751836939</v>
      </c>
      <c r="R5203" s="4">
        <f t="shared" si="410"/>
        <v>20.096466751836939</v>
      </c>
      <c r="S5203" s="3">
        <v>2.7741154859299844</v>
      </c>
      <c r="T5203" s="3">
        <v>1</v>
      </c>
      <c r="U5203" s="3">
        <f t="shared" si="413"/>
        <v>2.7741154859299844</v>
      </c>
      <c r="V5203" s="3">
        <f t="shared" si="411"/>
        <v>2.7741154859299844</v>
      </c>
    </row>
    <row r="5204" spans="1:22" x14ac:dyDescent="0.25">
      <c r="A5204" s="3" t="s">
        <v>378</v>
      </c>
      <c r="B5204" s="3" t="s">
        <v>8</v>
      </c>
      <c r="C5204" s="3" t="s">
        <v>379</v>
      </c>
      <c r="D5204" s="3" t="s">
        <v>380</v>
      </c>
      <c r="E5204" s="3">
        <v>0.35</v>
      </c>
      <c r="F5204" s="3">
        <v>0.47</v>
      </c>
      <c r="G5204" s="3" t="s">
        <v>59</v>
      </c>
      <c r="H5204" s="2">
        <v>1100</v>
      </c>
      <c r="I5204" s="3" t="s">
        <v>26</v>
      </c>
      <c r="J5204" s="2">
        <v>1100</v>
      </c>
      <c r="K5204" s="3" t="s">
        <v>383</v>
      </c>
      <c r="L5204" s="2">
        <v>3</v>
      </c>
      <c r="M5204" s="3">
        <v>0.20547025540745434</v>
      </c>
      <c r="N5204" s="3">
        <v>718.77018419009357</v>
      </c>
      <c r="O5204" s="3">
        <v>1.5717820364763735</v>
      </c>
      <c r="P5204" s="3">
        <v>1</v>
      </c>
      <c r="Q5204" s="3">
        <f t="shared" si="412"/>
        <v>1.5717820364763735</v>
      </c>
      <c r="R5204" s="4">
        <f t="shared" si="410"/>
        <v>1.5717820364763735</v>
      </c>
      <c r="S5204" s="3">
        <v>0.22172878453785261</v>
      </c>
      <c r="T5204" s="3">
        <v>1</v>
      </c>
      <c r="U5204" s="3">
        <f t="shared" si="413"/>
        <v>0.22172878453785261</v>
      </c>
      <c r="V5204" s="3">
        <f t="shared" si="411"/>
        <v>0.22172878453785261</v>
      </c>
    </row>
    <row r="5205" spans="1:22" x14ac:dyDescent="0.25">
      <c r="A5205" s="3" t="s">
        <v>378</v>
      </c>
      <c r="B5205" s="3" t="s">
        <v>8</v>
      </c>
      <c r="C5205" s="3" t="s">
        <v>379</v>
      </c>
      <c r="D5205" s="3" t="s">
        <v>396</v>
      </c>
      <c r="E5205" s="3">
        <v>0.35</v>
      </c>
      <c r="F5205" s="3">
        <v>0.47</v>
      </c>
      <c r="G5205" s="3" t="s">
        <v>59</v>
      </c>
      <c r="H5205" s="2">
        <v>1100</v>
      </c>
      <c r="I5205" s="3" t="s">
        <v>26</v>
      </c>
      <c r="J5205" s="2">
        <v>1100</v>
      </c>
      <c r="K5205" s="3" t="s">
        <v>393</v>
      </c>
      <c r="L5205" s="2">
        <v>27</v>
      </c>
      <c r="M5205" s="3">
        <v>2.7351116228507872</v>
      </c>
      <c r="N5205" s="3">
        <v>10750.870576093932</v>
      </c>
      <c r="O5205" s="3">
        <v>24.691993331488046</v>
      </c>
      <c r="P5205" s="3">
        <v>1</v>
      </c>
      <c r="Q5205" s="3">
        <f t="shared" si="412"/>
        <v>24.691993331488046</v>
      </c>
      <c r="R5205" s="4">
        <f t="shared" si="410"/>
        <v>24.691993331488046</v>
      </c>
      <c r="S5205" s="3">
        <v>3.4740357105575668</v>
      </c>
      <c r="T5205" s="3">
        <v>1</v>
      </c>
      <c r="U5205" s="3">
        <f t="shared" si="413"/>
        <v>3.4740357105575668</v>
      </c>
      <c r="V5205" s="3">
        <f t="shared" si="411"/>
        <v>3.4740357105575668</v>
      </c>
    </row>
    <row r="5206" spans="1:22" x14ac:dyDescent="0.25">
      <c r="A5206" s="3" t="s">
        <v>378</v>
      </c>
      <c r="B5206" s="3" t="s">
        <v>89</v>
      </c>
      <c r="C5206" s="3" t="s">
        <v>406</v>
      </c>
      <c r="D5206" s="3" t="s">
        <v>407</v>
      </c>
      <c r="E5206" s="3">
        <v>0.36</v>
      </c>
      <c r="F5206" s="3">
        <v>0.48</v>
      </c>
      <c r="G5206" s="3" t="s">
        <v>59</v>
      </c>
      <c r="H5206" s="2">
        <v>1100</v>
      </c>
      <c r="I5206" s="3" t="s">
        <v>26</v>
      </c>
      <c r="J5206" s="2">
        <v>1100</v>
      </c>
      <c r="K5206" s="3" t="s">
        <v>414</v>
      </c>
      <c r="L5206" s="2">
        <v>25</v>
      </c>
      <c r="M5206" s="3">
        <v>1.3003916651774059</v>
      </c>
      <c r="N5206" s="3">
        <v>5011.8470751790628</v>
      </c>
      <c r="O5206" s="3">
        <v>11.806249498351505</v>
      </c>
      <c r="P5206" s="3">
        <v>1</v>
      </c>
      <c r="Q5206" s="3">
        <f t="shared" si="412"/>
        <v>11.806249498351505</v>
      </c>
      <c r="R5206" s="4">
        <f t="shared" si="410"/>
        <v>11.806249498351505</v>
      </c>
      <c r="S5206" s="3">
        <v>1.6714179773011604</v>
      </c>
      <c r="T5206" s="3">
        <v>1</v>
      </c>
      <c r="U5206" s="3">
        <f t="shared" si="413"/>
        <v>1.6714179773011604</v>
      </c>
      <c r="V5206" s="3">
        <f t="shared" si="411"/>
        <v>1.6714179773011604</v>
      </c>
    </row>
    <row r="5207" spans="1:22" x14ac:dyDescent="0.25">
      <c r="A5207" s="3" t="s">
        <v>378</v>
      </c>
      <c r="B5207" s="3" t="s">
        <v>89</v>
      </c>
      <c r="C5207" s="3" t="s">
        <v>406</v>
      </c>
      <c r="D5207" s="3" t="s">
        <v>407</v>
      </c>
      <c r="E5207" s="3">
        <v>0.36</v>
      </c>
      <c r="F5207" s="3">
        <v>0.48</v>
      </c>
      <c r="G5207" s="3" t="s">
        <v>59</v>
      </c>
      <c r="H5207" s="2">
        <v>1100</v>
      </c>
      <c r="I5207" s="3" t="s">
        <v>26</v>
      </c>
      <c r="J5207" s="2">
        <v>1100</v>
      </c>
      <c r="K5207" s="3" t="s">
        <v>148</v>
      </c>
      <c r="L5207" s="2">
        <v>30</v>
      </c>
      <c r="M5207" s="3">
        <v>1.5984022110788527</v>
      </c>
      <c r="N5207" s="3">
        <v>6035.9154524511277</v>
      </c>
      <c r="O5207" s="3">
        <v>13.941572860640163</v>
      </c>
      <c r="P5207" s="3">
        <v>1</v>
      </c>
      <c r="Q5207" s="3">
        <f t="shared" si="412"/>
        <v>13.941572860640163</v>
      </c>
      <c r="R5207" s="4">
        <f t="shared" si="410"/>
        <v>13.941572860640163</v>
      </c>
      <c r="S5207" s="3">
        <v>1.9726870405885748</v>
      </c>
      <c r="T5207" s="3">
        <v>1</v>
      </c>
      <c r="U5207" s="3">
        <f t="shared" si="413"/>
        <v>1.9726870405885748</v>
      </c>
      <c r="V5207" s="3">
        <f t="shared" si="411"/>
        <v>1.9726870405885748</v>
      </c>
    </row>
    <row r="5208" spans="1:22" x14ac:dyDescent="0.25">
      <c r="A5208" s="3" t="s">
        <v>378</v>
      </c>
      <c r="B5208" s="3" t="s">
        <v>89</v>
      </c>
      <c r="C5208" s="3" t="s">
        <v>417</v>
      </c>
      <c r="D5208" s="3" t="s">
        <v>418</v>
      </c>
      <c r="E5208" s="3">
        <v>0.51</v>
      </c>
      <c r="F5208" s="3">
        <v>0.57999999999999996</v>
      </c>
      <c r="G5208" s="3" t="s">
        <v>59</v>
      </c>
      <c r="H5208" s="2">
        <v>1100</v>
      </c>
      <c r="I5208" s="3" t="s">
        <v>26</v>
      </c>
      <c r="J5208" s="2">
        <v>1100</v>
      </c>
      <c r="K5208" s="3" t="s">
        <v>148</v>
      </c>
      <c r="L5208" s="2">
        <v>11</v>
      </c>
      <c r="M5208" s="3">
        <v>0.34670588585514772</v>
      </c>
      <c r="N5208" s="3">
        <v>1293.2223943190274</v>
      </c>
      <c r="O5208" s="3">
        <v>2.9887507199330021</v>
      </c>
      <c r="P5208" s="3">
        <v>1</v>
      </c>
      <c r="Q5208" s="3">
        <f t="shared" si="412"/>
        <v>2.9887507199330021</v>
      </c>
      <c r="R5208" s="4">
        <f t="shared" si="410"/>
        <v>2.9887507199330021</v>
      </c>
      <c r="S5208" s="3">
        <v>0.41565112877237914</v>
      </c>
      <c r="T5208" s="3">
        <v>1</v>
      </c>
      <c r="U5208" s="3">
        <f t="shared" si="413"/>
        <v>0.41565112877237914</v>
      </c>
      <c r="V5208" s="3">
        <f t="shared" si="411"/>
        <v>0.41565112877237914</v>
      </c>
    </row>
    <row r="5209" spans="1:22" x14ac:dyDescent="0.25">
      <c r="A5209" s="3" t="s">
        <v>378</v>
      </c>
      <c r="B5209" s="3" t="s">
        <v>8</v>
      </c>
      <c r="C5209" s="3" t="s">
        <v>379</v>
      </c>
      <c r="D5209" s="3" t="s">
        <v>380</v>
      </c>
      <c r="E5209" s="3">
        <v>0.35</v>
      </c>
      <c r="F5209" s="3">
        <v>0.47</v>
      </c>
      <c r="G5209" s="3" t="s">
        <v>59</v>
      </c>
      <c r="H5209" s="2">
        <v>1100</v>
      </c>
      <c r="I5209" s="3" t="s">
        <v>26</v>
      </c>
      <c r="J5209" s="2">
        <v>1100</v>
      </c>
      <c r="K5209" s="3" t="s">
        <v>384</v>
      </c>
      <c r="L5209" s="2">
        <v>5</v>
      </c>
      <c r="M5209" s="3">
        <v>3.6985896873478759E-2</v>
      </c>
      <c r="N5209" s="3">
        <v>128.98209397593345</v>
      </c>
      <c r="O5209" s="3">
        <v>0.3255299782623966</v>
      </c>
      <c r="P5209" s="3">
        <v>1</v>
      </c>
      <c r="Q5209" s="3">
        <f t="shared" si="412"/>
        <v>0.3255299782623966</v>
      </c>
      <c r="R5209" s="4">
        <f t="shared" si="410"/>
        <v>0.3255299782623966</v>
      </c>
      <c r="S5209" s="3">
        <v>4.1899082580988338E-2</v>
      </c>
      <c r="T5209" s="3">
        <v>1</v>
      </c>
      <c r="U5209" s="3">
        <f t="shared" si="413"/>
        <v>4.1899082580988338E-2</v>
      </c>
      <c r="V5209" s="3">
        <f t="shared" si="411"/>
        <v>4.1899082580988338E-2</v>
      </c>
    </row>
    <row r="5210" spans="1:22" x14ac:dyDescent="0.25">
      <c r="A5210" s="3" t="s">
        <v>378</v>
      </c>
      <c r="B5210" s="3" t="s">
        <v>89</v>
      </c>
      <c r="C5210" s="3" t="s">
        <v>397</v>
      </c>
      <c r="D5210" s="3" t="s">
        <v>398</v>
      </c>
      <c r="E5210" s="3">
        <v>0.36</v>
      </c>
      <c r="F5210" s="3">
        <v>0.53</v>
      </c>
      <c r="G5210" s="3" t="s">
        <v>63</v>
      </c>
      <c r="H5210" s="2">
        <v>1100</v>
      </c>
      <c r="I5210" s="3" t="s">
        <v>26</v>
      </c>
      <c r="J5210" s="2">
        <v>1100</v>
      </c>
      <c r="K5210" s="3" t="s">
        <v>20</v>
      </c>
      <c r="L5210" s="2">
        <v>2</v>
      </c>
      <c r="M5210" s="3">
        <v>6.9031070422708285E-2</v>
      </c>
      <c r="N5210" s="3">
        <v>80.622791339981404</v>
      </c>
      <c r="O5210" s="3">
        <v>0.17589481015679032</v>
      </c>
      <c r="P5210" s="3">
        <v>1</v>
      </c>
      <c r="Q5210" s="3">
        <f t="shared" si="412"/>
        <v>0.17589481015679032</v>
      </c>
      <c r="R5210" s="4">
        <f t="shared" si="410"/>
        <v>0.17589481015679032</v>
      </c>
      <c r="S5210" s="3">
        <v>1.4962389177249336E-2</v>
      </c>
      <c r="T5210" s="3">
        <v>1</v>
      </c>
      <c r="U5210" s="3">
        <f t="shared" si="413"/>
        <v>1.4962389177249336E-2</v>
      </c>
      <c r="V5210" s="3">
        <f t="shared" si="411"/>
        <v>1.4962389177249336E-2</v>
      </c>
    </row>
    <row r="5211" spans="1:22" x14ac:dyDescent="0.25">
      <c r="A5211" s="3" t="s">
        <v>378</v>
      </c>
      <c r="B5211" s="3" t="s">
        <v>8</v>
      </c>
      <c r="C5211" s="3" t="s">
        <v>379</v>
      </c>
      <c r="D5211" s="3" t="s">
        <v>380</v>
      </c>
      <c r="E5211" s="3">
        <v>0.35</v>
      </c>
      <c r="F5211" s="3">
        <v>0.47</v>
      </c>
      <c r="G5211" s="3" t="s">
        <v>63</v>
      </c>
      <c r="H5211" s="2">
        <v>1100</v>
      </c>
      <c r="I5211" s="3" t="s">
        <v>26</v>
      </c>
      <c r="J5211" s="2">
        <v>1100</v>
      </c>
      <c r="K5211" s="3" t="s">
        <v>388</v>
      </c>
      <c r="L5211" s="2">
        <v>7</v>
      </c>
      <c r="M5211" s="3">
        <v>0.64433118116473176</v>
      </c>
      <c r="N5211" s="3">
        <v>1397.7219378998402</v>
      </c>
      <c r="O5211" s="3">
        <v>3.1596122784682237</v>
      </c>
      <c r="P5211" s="3">
        <v>1</v>
      </c>
      <c r="Q5211" s="3">
        <f t="shared" si="412"/>
        <v>3.1596122784682237</v>
      </c>
      <c r="R5211" s="4">
        <f t="shared" si="410"/>
        <v>3.1596122784682237</v>
      </c>
      <c r="S5211" s="3">
        <v>0.40253596896638205</v>
      </c>
      <c r="T5211" s="3">
        <v>1</v>
      </c>
      <c r="U5211" s="3">
        <f t="shared" si="413"/>
        <v>0.40253596896638205</v>
      </c>
      <c r="V5211" s="3">
        <f t="shared" si="411"/>
        <v>0.40253596896638205</v>
      </c>
    </row>
    <row r="5212" spans="1:22" x14ac:dyDescent="0.25">
      <c r="A5212" s="3" t="s">
        <v>378</v>
      </c>
      <c r="B5212" s="3" t="s">
        <v>89</v>
      </c>
      <c r="C5212" s="3" t="s">
        <v>406</v>
      </c>
      <c r="D5212" s="3" t="s">
        <v>407</v>
      </c>
      <c r="E5212" s="3">
        <v>0.36</v>
      </c>
      <c r="F5212" s="3">
        <v>0.48</v>
      </c>
      <c r="G5212" s="3" t="s">
        <v>260</v>
      </c>
      <c r="H5212" s="2">
        <v>1100</v>
      </c>
      <c r="I5212" s="3" t="s">
        <v>26</v>
      </c>
      <c r="J5212" s="2">
        <v>1100</v>
      </c>
      <c r="K5212" s="3" t="s">
        <v>261</v>
      </c>
      <c r="L5212" s="2">
        <v>15</v>
      </c>
      <c r="M5212" s="3">
        <v>0.50990797259440734</v>
      </c>
      <c r="N5212" s="3">
        <v>1879.5179632864961</v>
      </c>
      <c r="O5212" s="3">
        <v>4.5633920873628471</v>
      </c>
      <c r="P5212" s="3">
        <v>1</v>
      </c>
      <c r="Q5212" s="3">
        <f t="shared" si="412"/>
        <v>4.5633920873628471</v>
      </c>
      <c r="R5212" s="4">
        <f t="shared" si="410"/>
        <v>4.5633920873628471</v>
      </c>
      <c r="S5212" s="3">
        <v>0.67235992398611732</v>
      </c>
      <c r="T5212" s="3">
        <v>1</v>
      </c>
      <c r="U5212" s="3">
        <f t="shared" si="413"/>
        <v>0.67235992398611732</v>
      </c>
      <c r="V5212" s="3">
        <f t="shared" si="411"/>
        <v>0.67235992398611732</v>
      </c>
    </row>
    <row r="5213" spans="1:22" x14ac:dyDescent="0.25">
      <c r="A5213" s="3" t="s">
        <v>378</v>
      </c>
      <c r="B5213" s="3" t="s">
        <v>89</v>
      </c>
      <c r="C5213" s="3" t="s">
        <v>406</v>
      </c>
      <c r="D5213" s="3" t="s">
        <v>407</v>
      </c>
      <c r="E5213" s="3">
        <v>0.36</v>
      </c>
      <c r="F5213" s="3">
        <v>0.48</v>
      </c>
      <c r="G5213" s="3" t="s">
        <v>415</v>
      </c>
      <c r="H5213" s="2">
        <v>1100</v>
      </c>
      <c r="I5213" s="3" t="s">
        <v>26</v>
      </c>
      <c r="J5213" s="2">
        <v>1100</v>
      </c>
      <c r="K5213" s="3" t="s">
        <v>416</v>
      </c>
      <c r="L5213" s="2">
        <v>37</v>
      </c>
      <c r="M5213" s="3">
        <v>2.1237919552291009</v>
      </c>
      <c r="N5213" s="3">
        <v>7459.2355136430233</v>
      </c>
      <c r="O5213" s="3">
        <v>17.103846353845842</v>
      </c>
      <c r="P5213" s="3">
        <v>1</v>
      </c>
      <c r="Q5213" s="3">
        <f t="shared" si="412"/>
        <v>17.103846353845842</v>
      </c>
      <c r="R5213" s="4">
        <f t="shared" ref="R5213:R5276" si="414">Q5213</f>
        <v>17.103846353845842</v>
      </c>
      <c r="S5213" s="3">
        <v>2.4819253060632529</v>
      </c>
      <c r="T5213" s="3">
        <v>1</v>
      </c>
      <c r="U5213" s="3">
        <f t="shared" si="413"/>
        <v>2.4819253060632529</v>
      </c>
      <c r="V5213" s="3">
        <f t="shared" ref="V5213:V5276" si="415">U5213</f>
        <v>2.4819253060632529</v>
      </c>
    </row>
    <row r="5214" spans="1:22" x14ac:dyDescent="0.25">
      <c r="A5214" s="3" t="s">
        <v>378</v>
      </c>
      <c r="B5214" s="3" t="s">
        <v>8</v>
      </c>
      <c r="C5214" s="3" t="s">
        <v>379</v>
      </c>
      <c r="D5214" s="3" t="s">
        <v>380</v>
      </c>
      <c r="E5214" s="3">
        <v>0.35</v>
      </c>
      <c r="F5214" s="3">
        <v>0.47</v>
      </c>
      <c r="G5214" s="3" t="s">
        <v>385</v>
      </c>
      <c r="H5214" s="2">
        <v>1100</v>
      </c>
      <c r="I5214" s="3" t="s">
        <v>26</v>
      </c>
      <c r="J5214" s="2">
        <v>1100</v>
      </c>
      <c r="K5214" s="3" t="s">
        <v>385</v>
      </c>
      <c r="L5214" s="2">
        <v>916</v>
      </c>
      <c r="M5214" s="3">
        <v>154.70012994113085</v>
      </c>
      <c r="N5214" s="3">
        <v>474018.79278330423</v>
      </c>
      <c r="O5214" s="3">
        <v>1032.6655566660636</v>
      </c>
      <c r="P5214" s="3">
        <v>1</v>
      </c>
      <c r="Q5214" s="3">
        <f t="shared" si="412"/>
        <v>1032.6655566660636</v>
      </c>
      <c r="R5214" s="4">
        <f t="shared" si="414"/>
        <v>1032.6655566660636</v>
      </c>
      <c r="S5214" s="3">
        <v>139.62198052104463</v>
      </c>
      <c r="T5214" s="3">
        <v>1</v>
      </c>
      <c r="U5214" s="3">
        <f t="shared" si="413"/>
        <v>139.62198052104463</v>
      </c>
      <c r="V5214" s="3">
        <f t="shared" si="415"/>
        <v>139.62198052104463</v>
      </c>
    </row>
    <row r="5215" spans="1:22" x14ac:dyDescent="0.25">
      <c r="A5215" s="3" t="s">
        <v>378</v>
      </c>
      <c r="B5215" s="3" t="s">
        <v>8</v>
      </c>
      <c r="C5215" s="3" t="s">
        <v>379</v>
      </c>
      <c r="D5215" s="3" t="s">
        <v>380</v>
      </c>
      <c r="E5215" s="3">
        <v>0.35</v>
      </c>
      <c r="F5215" s="3">
        <v>0.47</v>
      </c>
      <c r="G5215" s="3" t="s">
        <v>385</v>
      </c>
      <c r="H5215" s="2">
        <v>1110</v>
      </c>
      <c r="I5215" s="3" t="s">
        <v>30</v>
      </c>
      <c r="J5215" s="2">
        <v>1110</v>
      </c>
      <c r="K5215" s="3" t="s">
        <v>385</v>
      </c>
      <c r="L5215" s="2">
        <v>435</v>
      </c>
      <c r="M5215" s="3">
        <v>151.50533296806546</v>
      </c>
      <c r="N5215" s="3">
        <v>502920.75808008533</v>
      </c>
      <c r="O5215" s="3">
        <v>1035.4443239207337</v>
      </c>
      <c r="P5215" s="3">
        <v>1</v>
      </c>
      <c r="Q5215" s="3">
        <f t="shared" si="412"/>
        <v>1035.4443239207337</v>
      </c>
      <c r="R5215" s="4">
        <f t="shared" si="414"/>
        <v>1035.4443239207337</v>
      </c>
      <c r="S5215" s="3">
        <v>140.41343624369171</v>
      </c>
      <c r="T5215" s="3">
        <v>1</v>
      </c>
      <c r="U5215" s="3">
        <f t="shared" si="413"/>
        <v>140.41343624369171</v>
      </c>
      <c r="V5215" s="3">
        <f t="shared" si="415"/>
        <v>140.41343624369171</v>
      </c>
    </row>
    <row r="5216" spans="1:22" x14ac:dyDescent="0.25">
      <c r="A5216" s="3" t="s">
        <v>378</v>
      </c>
      <c r="B5216" s="3" t="s">
        <v>8</v>
      </c>
      <c r="C5216" s="3" t="s">
        <v>379</v>
      </c>
      <c r="D5216" s="3" t="s">
        <v>380</v>
      </c>
      <c r="E5216" s="3">
        <v>0.35</v>
      </c>
      <c r="F5216" s="3">
        <v>0.47</v>
      </c>
      <c r="G5216" s="3" t="s">
        <v>19</v>
      </c>
      <c r="H5216" s="2">
        <v>1180</v>
      </c>
      <c r="I5216" s="3" t="s">
        <v>27</v>
      </c>
      <c r="J5216" s="2">
        <v>1180</v>
      </c>
      <c r="K5216" s="3" t="s">
        <v>19</v>
      </c>
      <c r="L5216" s="2">
        <v>677</v>
      </c>
      <c r="M5216" s="3">
        <v>100.05201417743521</v>
      </c>
      <c r="N5216" s="3">
        <v>343879.90156226279</v>
      </c>
      <c r="O5216" s="3">
        <v>777.12158726748987</v>
      </c>
      <c r="P5216" s="3">
        <v>1</v>
      </c>
      <c r="Q5216" s="3">
        <f t="shared" si="412"/>
        <v>777.12158726748987</v>
      </c>
      <c r="R5216" s="4">
        <f t="shared" si="414"/>
        <v>777.12158726748987</v>
      </c>
      <c r="S5216" s="3">
        <v>109.66659217044321</v>
      </c>
      <c r="T5216" s="3">
        <v>1</v>
      </c>
      <c r="U5216" s="3">
        <f t="shared" si="413"/>
        <v>109.66659217044321</v>
      </c>
      <c r="V5216" s="3">
        <f t="shared" si="415"/>
        <v>109.66659217044321</v>
      </c>
    </row>
    <row r="5217" spans="1:22" x14ac:dyDescent="0.25">
      <c r="A5217" s="3" t="s">
        <v>378</v>
      </c>
      <c r="B5217" s="3" t="s">
        <v>89</v>
      </c>
      <c r="C5217" s="3" t="s">
        <v>397</v>
      </c>
      <c r="D5217" s="3" t="s">
        <v>398</v>
      </c>
      <c r="E5217" s="3">
        <v>0.36</v>
      </c>
      <c r="F5217" s="3">
        <v>0.53</v>
      </c>
      <c r="G5217" s="3" t="s">
        <v>19</v>
      </c>
      <c r="H5217" s="2">
        <v>1180</v>
      </c>
      <c r="I5217" s="3" t="s">
        <v>27</v>
      </c>
      <c r="J5217" s="2">
        <v>1180</v>
      </c>
      <c r="K5217" s="3" t="s">
        <v>19</v>
      </c>
      <c r="L5217" s="2">
        <v>260</v>
      </c>
      <c r="M5217" s="3">
        <v>43.207356965515707</v>
      </c>
      <c r="N5217" s="3">
        <v>140684.55498346465</v>
      </c>
      <c r="O5217" s="3">
        <v>324.54657866763461</v>
      </c>
      <c r="P5217" s="3">
        <v>1</v>
      </c>
      <c r="Q5217" s="3">
        <f t="shared" si="412"/>
        <v>324.54657866763461</v>
      </c>
      <c r="R5217" s="4">
        <f t="shared" si="414"/>
        <v>324.54657866763461</v>
      </c>
      <c r="S5217" s="3">
        <v>44.827376238350453</v>
      </c>
      <c r="T5217" s="3">
        <v>1</v>
      </c>
      <c r="U5217" s="3">
        <f t="shared" si="413"/>
        <v>44.827376238350453</v>
      </c>
      <c r="V5217" s="3">
        <f t="shared" si="415"/>
        <v>44.827376238350453</v>
      </c>
    </row>
    <row r="5218" spans="1:22" x14ac:dyDescent="0.25">
      <c r="A5218" s="3" t="s">
        <v>378</v>
      </c>
      <c r="B5218" s="3" t="s">
        <v>89</v>
      </c>
      <c r="C5218" s="3" t="s">
        <v>406</v>
      </c>
      <c r="D5218" s="3" t="s">
        <v>407</v>
      </c>
      <c r="E5218" s="3">
        <v>0.36</v>
      </c>
      <c r="F5218" s="3">
        <v>0.48</v>
      </c>
      <c r="G5218" s="3" t="s">
        <v>19</v>
      </c>
      <c r="H5218" s="2">
        <v>1180</v>
      </c>
      <c r="I5218" s="3" t="s">
        <v>27</v>
      </c>
      <c r="J5218" s="2">
        <v>1180</v>
      </c>
      <c r="K5218" s="3" t="s">
        <v>19</v>
      </c>
      <c r="L5218" s="2">
        <v>70</v>
      </c>
      <c r="M5218" s="3">
        <v>13.359071729677797</v>
      </c>
      <c r="N5218" s="3">
        <v>47080.607850056098</v>
      </c>
      <c r="O5218" s="3">
        <v>96.55328855274702</v>
      </c>
      <c r="P5218" s="3">
        <v>1</v>
      </c>
      <c r="Q5218" s="3">
        <f t="shared" si="412"/>
        <v>96.55328855274702</v>
      </c>
      <c r="R5218" s="4">
        <f t="shared" si="414"/>
        <v>96.55328855274702</v>
      </c>
      <c r="S5218" s="3">
        <v>13.596350377213524</v>
      </c>
      <c r="T5218" s="3">
        <v>1</v>
      </c>
      <c r="U5218" s="3">
        <f t="shared" si="413"/>
        <v>13.596350377213524</v>
      </c>
      <c r="V5218" s="3">
        <f t="shared" si="415"/>
        <v>13.596350377213524</v>
      </c>
    </row>
    <row r="5219" spans="1:22" x14ac:dyDescent="0.25">
      <c r="A5219" s="3" t="s">
        <v>378</v>
      </c>
      <c r="B5219" s="3" t="s">
        <v>89</v>
      </c>
      <c r="C5219" s="3" t="s">
        <v>417</v>
      </c>
      <c r="D5219" s="3" t="s">
        <v>418</v>
      </c>
      <c r="E5219" s="3">
        <v>0.51</v>
      </c>
      <c r="F5219" s="3">
        <v>0.57999999999999996</v>
      </c>
      <c r="G5219" s="3" t="s">
        <v>19</v>
      </c>
      <c r="H5219" s="2">
        <v>1180</v>
      </c>
      <c r="I5219" s="3" t="s">
        <v>27</v>
      </c>
      <c r="J5219" s="2">
        <v>1180</v>
      </c>
      <c r="K5219" s="3" t="s">
        <v>19</v>
      </c>
      <c r="L5219" s="2">
        <v>23</v>
      </c>
      <c r="M5219" s="3">
        <v>2.3148974300678598</v>
      </c>
      <c r="N5219" s="3">
        <v>7755.409624141932</v>
      </c>
      <c r="O5219" s="3">
        <v>18.331413281801591</v>
      </c>
      <c r="P5219" s="3">
        <v>1</v>
      </c>
      <c r="Q5219" s="3">
        <f t="shared" si="412"/>
        <v>18.331413281801591</v>
      </c>
      <c r="R5219" s="4">
        <f t="shared" si="414"/>
        <v>18.331413281801591</v>
      </c>
      <c r="S5219" s="3">
        <v>2.5485559830713278</v>
      </c>
      <c r="T5219" s="3">
        <v>1</v>
      </c>
      <c r="U5219" s="3">
        <f t="shared" si="413"/>
        <v>2.5485559830713278</v>
      </c>
      <c r="V5219" s="3">
        <f t="shared" si="415"/>
        <v>2.5485559830713278</v>
      </c>
    </row>
    <row r="5220" spans="1:22" x14ac:dyDescent="0.25">
      <c r="A5220" s="3" t="s">
        <v>378</v>
      </c>
      <c r="B5220" s="3" t="s">
        <v>89</v>
      </c>
      <c r="C5220" s="3" t="s">
        <v>417</v>
      </c>
      <c r="D5220" s="3" t="s">
        <v>418</v>
      </c>
      <c r="E5220" s="3">
        <v>0.51</v>
      </c>
      <c r="F5220" s="3">
        <v>0.57999999999999996</v>
      </c>
      <c r="G5220" s="3" t="s">
        <v>11</v>
      </c>
      <c r="H5220" s="2">
        <v>1180</v>
      </c>
      <c r="I5220" s="3" t="s">
        <v>27</v>
      </c>
      <c r="J5220" s="2">
        <v>1180</v>
      </c>
      <c r="K5220" s="3" t="s">
        <v>13</v>
      </c>
      <c r="L5220" s="2">
        <v>16</v>
      </c>
      <c r="M5220" s="3">
        <v>0.29725997913587543</v>
      </c>
      <c r="N5220" s="3">
        <v>1068.373755199545</v>
      </c>
      <c r="O5220" s="3">
        <v>2.5958899540972977</v>
      </c>
      <c r="P5220" s="3">
        <v>1</v>
      </c>
      <c r="Q5220" s="3">
        <f t="shared" si="412"/>
        <v>2.5958899540972977</v>
      </c>
      <c r="R5220" s="4">
        <f t="shared" si="414"/>
        <v>2.5958899540972977</v>
      </c>
      <c r="S5220" s="3">
        <v>0.36894673104832842</v>
      </c>
      <c r="T5220" s="3">
        <v>1</v>
      </c>
      <c r="U5220" s="3">
        <f t="shared" si="413"/>
        <v>0.36894673104832842</v>
      </c>
      <c r="V5220" s="3">
        <f t="shared" si="415"/>
        <v>0.36894673104832842</v>
      </c>
    </row>
    <row r="5221" spans="1:22" x14ac:dyDescent="0.25">
      <c r="A5221" s="3" t="s">
        <v>378</v>
      </c>
      <c r="B5221" s="3" t="s">
        <v>8</v>
      </c>
      <c r="C5221" s="3" t="s">
        <v>379</v>
      </c>
      <c r="D5221" s="3" t="s">
        <v>380</v>
      </c>
      <c r="E5221" s="3">
        <v>0.35</v>
      </c>
      <c r="F5221" s="3">
        <v>0.47</v>
      </c>
      <c r="G5221" s="3" t="s">
        <v>392</v>
      </c>
      <c r="H5221" s="2">
        <v>1180</v>
      </c>
      <c r="I5221" s="3" t="s">
        <v>27</v>
      </c>
      <c r="J5221" s="2">
        <v>1180</v>
      </c>
      <c r="K5221" s="3" t="s">
        <v>386</v>
      </c>
      <c r="L5221" s="2">
        <v>2</v>
      </c>
      <c r="M5221" s="3">
        <v>1.0580362896646114E-2</v>
      </c>
      <c r="N5221" s="3">
        <v>26.343951130235411</v>
      </c>
      <c r="O5221" s="3">
        <v>5.1990670732804889E-2</v>
      </c>
      <c r="P5221" s="3">
        <v>1</v>
      </c>
      <c r="Q5221" s="3">
        <f t="shared" si="412"/>
        <v>5.1990670732804889E-2</v>
      </c>
      <c r="R5221" s="4">
        <f t="shared" si="414"/>
        <v>5.1990670732804889E-2</v>
      </c>
      <c r="S5221" s="3">
        <v>7.1140902706833898E-3</v>
      </c>
      <c r="T5221" s="3">
        <v>1</v>
      </c>
      <c r="U5221" s="3">
        <f t="shared" si="413"/>
        <v>7.1140902706833898E-3</v>
      </c>
      <c r="V5221" s="3">
        <f t="shared" si="415"/>
        <v>7.1140902706833898E-3</v>
      </c>
    </row>
    <row r="5222" spans="1:22" x14ac:dyDescent="0.25">
      <c r="A5222" s="3" t="s">
        <v>378</v>
      </c>
      <c r="B5222" s="3" t="s">
        <v>89</v>
      </c>
      <c r="C5222" s="3" t="s">
        <v>397</v>
      </c>
      <c r="D5222" s="3" t="s">
        <v>398</v>
      </c>
      <c r="E5222" s="3">
        <v>0.36</v>
      </c>
      <c r="F5222" s="3">
        <v>0.53</v>
      </c>
      <c r="G5222" s="3" t="s">
        <v>59</v>
      </c>
      <c r="H5222" s="2">
        <v>1180</v>
      </c>
      <c r="I5222" s="3" t="s">
        <v>27</v>
      </c>
      <c r="J5222" s="2">
        <v>1180</v>
      </c>
      <c r="K5222" s="3" t="s">
        <v>62</v>
      </c>
      <c r="L5222" s="2">
        <v>8</v>
      </c>
      <c r="M5222" s="3">
        <v>0.27666804300623515</v>
      </c>
      <c r="N5222" s="3">
        <v>1008.6584825953069</v>
      </c>
      <c r="O5222" s="3">
        <v>2.476110007714893</v>
      </c>
      <c r="P5222" s="3">
        <v>1</v>
      </c>
      <c r="Q5222" s="3">
        <f t="shared" si="412"/>
        <v>2.476110007714893</v>
      </c>
      <c r="R5222" s="4">
        <f t="shared" si="414"/>
        <v>2.476110007714893</v>
      </c>
      <c r="S5222" s="3">
        <v>0.33660786628418465</v>
      </c>
      <c r="T5222" s="3">
        <v>1</v>
      </c>
      <c r="U5222" s="3">
        <f t="shared" si="413"/>
        <v>0.33660786628418465</v>
      </c>
      <c r="V5222" s="3">
        <f t="shared" si="415"/>
        <v>0.33660786628418465</v>
      </c>
    </row>
    <row r="5223" spans="1:22" x14ac:dyDescent="0.25">
      <c r="A5223" s="3" t="s">
        <v>378</v>
      </c>
      <c r="B5223" s="3" t="s">
        <v>89</v>
      </c>
      <c r="C5223" s="3" t="s">
        <v>397</v>
      </c>
      <c r="D5223" s="3" t="s">
        <v>398</v>
      </c>
      <c r="E5223" s="3">
        <v>0.36</v>
      </c>
      <c r="F5223" s="3">
        <v>0.53</v>
      </c>
      <c r="G5223" s="3" t="s">
        <v>63</v>
      </c>
      <c r="H5223" s="2">
        <v>1180</v>
      </c>
      <c r="I5223" s="3" t="s">
        <v>27</v>
      </c>
      <c r="J5223" s="2">
        <v>1180</v>
      </c>
      <c r="K5223" s="3" t="s">
        <v>20</v>
      </c>
      <c r="L5223" s="2">
        <v>7</v>
      </c>
      <c r="M5223" s="3">
        <v>0.10873855726957447</v>
      </c>
      <c r="N5223" s="3">
        <v>245.6390216657654</v>
      </c>
      <c r="O5223" s="3">
        <v>0.53537869973361962</v>
      </c>
      <c r="P5223" s="3">
        <v>1</v>
      </c>
      <c r="Q5223" s="3">
        <f t="shared" si="412"/>
        <v>0.53537869973361962</v>
      </c>
      <c r="R5223" s="4">
        <f t="shared" si="414"/>
        <v>0.53537869973361962</v>
      </c>
      <c r="S5223" s="3">
        <v>6.5924001908242866E-2</v>
      </c>
      <c r="T5223" s="3">
        <v>1</v>
      </c>
      <c r="U5223" s="3">
        <f t="shared" si="413"/>
        <v>6.5924001908242866E-2</v>
      </c>
      <c r="V5223" s="3">
        <f t="shared" si="415"/>
        <v>6.5924001908242866E-2</v>
      </c>
    </row>
    <row r="5224" spans="1:22" x14ac:dyDescent="0.25">
      <c r="A5224" s="3" t="s">
        <v>378</v>
      </c>
      <c r="B5224" s="3" t="s">
        <v>8</v>
      </c>
      <c r="C5224" s="3" t="s">
        <v>379</v>
      </c>
      <c r="D5224" s="3" t="s">
        <v>380</v>
      </c>
      <c r="E5224" s="3">
        <v>0.35</v>
      </c>
      <c r="F5224" s="3">
        <v>0.47</v>
      </c>
      <c r="G5224" s="3" t="s">
        <v>385</v>
      </c>
      <c r="H5224" s="2">
        <v>1180</v>
      </c>
      <c r="I5224" s="3" t="s">
        <v>27</v>
      </c>
      <c r="J5224" s="2">
        <v>1180</v>
      </c>
      <c r="K5224" s="3" t="s">
        <v>385</v>
      </c>
      <c r="L5224" s="2">
        <v>411</v>
      </c>
      <c r="M5224" s="3">
        <v>83.708997712456323</v>
      </c>
      <c r="N5224" s="3">
        <v>240939.43606049017</v>
      </c>
      <c r="O5224" s="3">
        <v>505.81096545109722</v>
      </c>
      <c r="P5224" s="3">
        <v>1</v>
      </c>
      <c r="Q5224" s="3">
        <f t="shared" si="412"/>
        <v>505.81096545109722</v>
      </c>
      <c r="R5224" s="4">
        <f t="shared" si="414"/>
        <v>505.81096545109722</v>
      </c>
      <c r="S5224" s="3">
        <v>65.896376997427026</v>
      </c>
      <c r="T5224" s="3">
        <v>1</v>
      </c>
      <c r="U5224" s="3">
        <f t="shared" si="413"/>
        <v>65.896376997427026</v>
      </c>
      <c r="V5224" s="3">
        <f t="shared" si="415"/>
        <v>65.896376997427026</v>
      </c>
    </row>
    <row r="5225" spans="1:22" x14ac:dyDescent="0.25">
      <c r="A5225" s="3" t="s">
        <v>378</v>
      </c>
      <c r="B5225" s="3" t="s">
        <v>8</v>
      </c>
      <c r="C5225" s="3" t="s">
        <v>379</v>
      </c>
      <c r="D5225" s="3" t="s">
        <v>396</v>
      </c>
      <c r="E5225" s="3">
        <v>0.35</v>
      </c>
      <c r="F5225" s="3">
        <v>0.47</v>
      </c>
      <c r="G5225" s="3" t="s">
        <v>19</v>
      </c>
      <c r="H5225" s="2">
        <v>1190</v>
      </c>
      <c r="I5225" s="3" t="s">
        <v>28</v>
      </c>
      <c r="J5225" s="2">
        <v>1190</v>
      </c>
      <c r="K5225" s="3" t="s">
        <v>19</v>
      </c>
      <c r="L5225" s="2">
        <v>2</v>
      </c>
      <c r="M5225" s="3">
        <v>0.13096058906004696</v>
      </c>
      <c r="N5225" s="3">
        <v>513.09204970500889</v>
      </c>
      <c r="O5225" s="3">
        <v>1.073439731260716</v>
      </c>
      <c r="P5225" s="3">
        <v>1</v>
      </c>
      <c r="Q5225" s="3">
        <f t="shared" si="412"/>
        <v>1.073439731260716</v>
      </c>
      <c r="R5225" s="4">
        <f t="shared" si="414"/>
        <v>1.073439731260716</v>
      </c>
      <c r="S5225" s="3">
        <v>0.14455393847927073</v>
      </c>
      <c r="T5225" s="3">
        <v>1</v>
      </c>
      <c r="U5225" s="3">
        <f t="shared" si="413"/>
        <v>0.14455393847927073</v>
      </c>
      <c r="V5225" s="3">
        <f t="shared" si="415"/>
        <v>0.14455393847927073</v>
      </c>
    </row>
    <row r="5226" spans="1:22" x14ac:dyDescent="0.25">
      <c r="A5226" s="3" t="s">
        <v>378</v>
      </c>
      <c r="B5226" s="3" t="s">
        <v>89</v>
      </c>
      <c r="C5226" s="3" t="s">
        <v>397</v>
      </c>
      <c r="D5226" s="3" t="s">
        <v>398</v>
      </c>
      <c r="E5226" s="3">
        <v>0.36</v>
      </c>
      <c r="F5226" s="3">
        <v>0.53</v>
      </c>
      <c r="G5226" s="3" t="s">
        <v>19</v>
      </c>
      <c r="H5226" s="2">
        <v>1190</v>
      </c>
      <c r="I5226" s="3" t="s">
        <v>28</v>
      </c>
      <c r="J5226" s="2">
        <v>1190</v>
      </c>
      <c r="K5226" s="3" t="s">
        <v>19</v>
      </c>
      <c r="L5226" s="2">
        <v>529</v>
      </c>
      <c r="M5226" s="3">
        <v>204.32604676900277</v>
      </c>
      <c r="N5226" s="3">
        <v>705222.27759999293</v>
      </c>
      <c r="O5226" s="3">
        <v>1399.2006667525363</v>
      </c>
      <c r="P5226" s="3">
        <v>1</v>
      </c>
      <c r="Q5226" s="3">
        <f t="shared" si="412"/>
        <v>1399.2006667525363</v>
      </c>
      <c r="R5226" s="4">
        <f t="shared" si="414"/>
        <v>1399.2006667525363</v>
      </c>
      <c r="S5226" s="3">
        <v>189.69321760970683</v>
      </c>
      <c r="T5226" s="3">
        <v>1</v>
      </c>
      <c r="U5226" s="3">
        <f t="shared" si="413"/>
        <v>189.69321760970683</v>
      </c>
      <c r="V5226" s="3">
        <f t="shared" si="415"/>
        <v>189.69321760970683</v>
      </c>
    </row>
    <row r="5227" spans="1:22" x14ac:dyDescent="0.25">
      <c r="A5227" s="3" t="s">
        <v>378</v>
      </c>
      <c r="B5227" s="3" t="s">
        <v>89</v>
      </c>
      <c r="C5227" s="3" t="s">
        <v>406</v>
      </c>
      <c r="D5227" s="3" t="s">
        <v>407</v>
      </c>
      <c r="E5227" s="3">
        <v>0.36</v>
      </c>
      <c r="F5227" s="3">
        <v>0.48</v>
      </c>
      <c r="G5227" s="3" t="s">
        <v>19</v>
      </c>
      <c r="H5227" s="2">
        <v>1190</v>
      </c>
      <c r="I5227" s="3" t="s">
        <v>28</v>
      </c>
      <c r="J5227" s="2">
        <v>1190</v>
      </c>
      <c r="K5227" s="3" t="s">
        <v>19</v>
      </c>
      <c r="L5227" s="2">
        <v>70</v>
      </c>
      <c r="M5227" s="3">
        <v>20.84780302302207</v>
      </c>
      <c r="N5227" s="3">
        <v>75460.625975693154</v>
      </c>
      <c r="O5227" s="3">
        <v>151.50439535613813</v>
      </c>
      <c r="P5227" s="3">
        <v>1</v>
      </c>
      <c r="Q5227" s="3">
        <f t="shared" si="412"/>
        <v>151.50439535613813</v>
      </c>
      <c r="R5227" s="4">
        <f t="shared" si="414"/>
        <v>151.50439535613813</v>
      </c>
      <c r="S5227" s="3">
        <v>20.736559069706267</v>
      </c>
      <c r="T5227" s="3">
        <v>1</v>
      </c>
      <c r="U5227" s="3">
        <f t="shared" si="413"/>
        <v>20.736559069706267</v>
      </c>
      <c r="V5227" s="3">
        <f t="shared" si="415"/>
        <v>20.736559069706267</v>
      </c>
    </row>
    <row r="5228" spans="1:22" x14ac:dyDescent="0.25">
      <c r="A5228" s="3" t="s">
        <v>378</v>
      </c>
      <c r="B5228" s="3" t="s">
        <v>89</v>
      </c>
      <c r="C5228" s="3" t="s">
        <v>406</v>
      </c>
      <c r="D5228" s="3" t="s">
        <v>407</v>
      </c>
      <c r="E5228" s="3">
        <v>0.36</v>
      </c>
      <c r="F5228" s="3">
        <v>0.48</v>
      </c>
      <c r="G5228" s="3" t="s">
        <v>11</v>
      </c>
      <c r="H5228" s="2">
        <v>1190</v>
      </c>
      <c r="I5228" s="3" t="s">
        <v>28</v>
      </c>
      <c r="J5228" s="2">
        <v>1190</v>
      </c>
      <c r="K5228" s="3" t="s">
        <v>13</v>
      </c>
      <c r="L5228" s="2">
        <v>2</v>
      </c>
      <c r="M5228" s="3">
        <v>0.81130535294961281</v>
      </c>
      <c r="N5228" s="3">
        <v>3096.3382043228603</v>
      </c>
      <c r="O5228" s="3">
        <v>6.288995903637133</v>
      </c>
      <c r="P5228" s="3">
        <v>1</v>
      </c>
      <c r="Q5228" s="3">
        <f t="shared" si="412"/>
        <v>6.288995903637133</v>
      </c>
      <c r="R5228" s="4">
        <f t="shared" si="414"/>
        <v>6.288995903637133</v>
      </c>
      <c r="S5228" s="3">
        <v>0.85692058556959227</v>
      </c>
      <c r="T5228" s="3">
        <v>1</v>
      </c>
      <c r="U5228" s="3">
        <f t="shared" si="413"/>
        <v>0.85692058556959227</v>
      </c>
      <c r="V5228" s="3">
        <f t="shared" si="415"/>
        <v>0.85692058556959227</v>
      </c>
    </row>
    <row r="5229" spans="1:22" x14ac:dyDescent="0.25">
      <c r="A5229" s="3" t="s">
        <v>378</v>
      </c>
      <c r="B5229" s="3" t="s">
        <v>89</v>
      </c>
      <c r="C5229" s="3" t="s">
        <v>406</v>
      </c>
      <c r="D5229" s="3" t="s">
        <v>407</v>
      </c>
      <c r="E5229" s="3">
        <v>0.36</v>
      </c>
      <c r="F5229" s="3">
        <v>0.48</v>
      </c>
      <c r="G5229" s="3" t="s">
        <v>413</v>
      </c>
      <c r="H5229" s="2">
        <v>1190</v>
      </c>
      <c r="I5229" s="3" t="s">
        <v>28</v>
      </c>
      <c r="J5229" s="2">
        <v>1190</v>
      </c>
      <c r="K5229" s="3" t="s">
        <v>410</v>
      </c>
      <c r="L5229" s="2">
        <v>11</v>
      </c>
      <c r="M5229" s="3">
        <v>1.2518002948842644</v>
      </c>
      <c r="N5229" s="3">
        <v>4897.2941125278758</v>
      </c>
      <c r="O5229" s="3">
        <v>9.8323321649713566</v>
      </c>
      <c r="P5229" s="3">
        <v>1</v>
      </c>
      <c r="Q5229" s="3">
        <f t="shared" si="412"/>
        <v>9.8323321649713566</v>
      </c>
      <c r="R5229" s="4">
        <f t="shared" si="414"/>
        <v>9.8323321649713566</v>
      </c>
      <c r="S5229" s="3">
        <v>1.3713778498013314</v>
      </c>
      <c r="T5229" s="3">
        <v>1</v>
      </c>
      <c r="U5229" s="3">
        <f t="shared" si="413"/>
        <v>1.3713778498013314</v>
      </c>
      <c r="V5229" s="3">
        <f t="shared" si="415"/>
        <v>1.3713778498013314</v>
      </c>
    </row>
    <row r="5230" spans="1:22" x14ac:dyDescent="0.25">
      <c r="A5230" s="3" t="s">
        <v>378</v>
      </c>
      <c r="B5230" s="3" t="s">
        <v>8</v>
      </c>
      <c r="C5230" s="3" t="s">
        <v>379</v>
      </c>
      <c r="D5230" s="3" t="s">
        <v>396</v>
      </c>
      <c r="E5230" s="3">
        <v>0.35</v>
      </c>
      <c r="F5230" s="3">
        <v>0.47</v>
      </c>
      <c r="G5230" s="3" t="s">
        <v>392</v>
      </c>
      <c r="H5230" s="2">
        <v>1190</v>
      </c>
      <c r="I5230" s="3" t="s">
        <v>28</v>
      </c>
      <c r="J5230" s="2">
        <v>1190</v>
      </c>
      <c r="K5230" s="3" t="s">
        <v>386</v>
      </c>
      <c r="L5230" s="2">
        <v>2</v>
      </c>
      <c r="M5230" s="3">
        <v>1.9350987557955558E-3</v>
      </c>
      <c r="N5230" s="3">
        <v>7.5815026679231963</v>
      </c>
      <c r="O5230" s="3">
        <v>1.5857131873898037E-2</v>
      </c>
      <c r="P5230" s="3">
        <v>1</v>
      </c>
      <c r="Q5230" s="3">
        <f t="shared" si="412"/>
        <v>1.5857131873898037E-2</v>
      </c>
      <c r="R5230" s="4">
        <f t="shared" si="414"/>
        <v>1.5857131873898037E-2</v>
      </c>
      <c r="S5230" s="3">
        <v>2.1352016897678641E-3</v>
      </c>
      <c r="T5230" s="3">
        <v>1</v>
      </c>
      <c r="U5230" s="3">
        <f t="shared" si="413"/>
        <v>2.1352016897678641E-3</v>
      </c>
      <c r="V5230" s="3">
        <f t="shared" si="415"/>
        <v>2.1352016897678641E-3</v>
      </c>
    </row>
    <row r="5231" spans="1:22" x14ac:dyDescent="0.25">
      <c r="A5231" s="3" t="s">
        <v>378</v>
      </c>
      <c r="B5231" s="3" t="s">
        <v>89</v>
      </c>
      <c r="C5231" s="3" t="s">
        <v>406</v>
      </c>
      <c r="D5231" s="3" t="s">
        <v>407</v>
      </c>
      <c r="E5231" s="3">
        <v>0.36</v>
      </c>
      <c r="F5231" s="3">
        <v>0.48</v>
      </c>
      <c r="G5231" s="3" t="s">
        <v>59</v>
      </c>
      <c r="H5231" s="2">
        <v>1190</v>
      </c>
      <c r="I5231" s="3" t="s">
        <v>28</v>
      </c>
      <c r="J5231" s="2">
        <v>1190</v>
      </c>
      <c r="K5231" s="3" t="s">
        <v>62</v>
      </c>
      <c r="L5231" s="2">
        <v>20</v>
      </c>
      <c r="M5231" s="3">
        <v>1.8146867953899459</v>
      </c>
      <c r="N5231" s="3">
        <v>6748.7642009516348</v>
      </c>
      <c r="O5231" s="3">
        <v>14.258889078968938</v>
      </c>
      <c r="P5231" s="3">
        <v>1</v>
      </c>
      <c r="Q5231" s="3">
        <f t="shared" si="412"/>
        <v>14.258889078968938</v>
      </c>
      <c r="R5231" s="4">
        <f t="shared" si="414"/>
        <v>14.258889078968938</v>
      </c>
      <c r="S5231" s="3">
        <v>1.9110994696158459</v>
      </c>
      <c r="T5231" s="3">
        <v>1</v>
      </c>
      <c r="U5231" s="3">
        <f t="shared" si="413"/>
        <v>1.9110994696158459</v>
      </c>
      <c r="V5231" s="3">
        <f t="shared" si="415"/>
        <v>1.9110994696158459</v>
      </c>
    </row>
    <row r="5232" spans="1:22" x14ac:dyDescent="0.25">
      <c r="A5232" s="3" t="s">
        <v>378</v>
      </c>
      <c r="B5232" s="3" t="s">
        <v>89</v>
      </c>
      <c r="C5232" s="3" t="s">
        <v>406</v>
      </c>
      <c r="D5232" s="3" t="s">
        <v>407</v>
      </c>
      <c r="E5232" s="3">
        <v>0.36</v>
      </c>
      <c r="F5232" s="3">
        <v>0.48</v>
      </c>
      <c r="G5232" s="3" t="s">
        <v>59</v>
      </c>
      <c r="H5232" s="2">
        <v>1190</v>
      </c>
      <c r="I5232" s="3" t="s">
        <v>28</v>
      </c>
      <c r="J5232" s="2">
        <v>1190</v>
      </c>
      <c r="K5232" s="3" t="s">
        <v>148</v>
      </c>
      <c r="L5232" s="2">
        <v>4</v>
      </c>
      <c r="M5232" s="3">
        <v>0.21379509018687301</v>
      </c>
      <c r="N5232" s="3">
        <v>816.72112404029554</v>
      </c>
      <c r="O5232" s="3">
        <v>1.6702199930837682</v>
      </c>
      <c r="P5232" s="3">
        <v>1</v>
      </c>
      <c r="Q5232" s="3">
        <f t="shared" si="412"/>
        <v>1.6702199930837682</v>
      </c>
      <c r="R5232" s="4">
        <f t="shared" si="414"/>
        <v>1.6702199930837682</v>
      </c>
      <c r="S5232" s="3">
        <v>0.22762250802792869</v>
      </c>
      <c r="T5232" s="3">
        <v>1</v>
      </c>
      <c r="U5232" s="3">
        <f t="shared" si="413"/>
        <v>0.22762250802792869</v>
      </c>
      <c r="V5232" s="3">
        <f t="shared" si="415"/>
        <v>0.22762250802792869</v>
      </c>
    </row>
    <row r="5233" spans="1:22" x14ac:dyDescent="0.25">
      <c r="A5233" s="3" t="s">
        <v>378</v>
      </c>
      <c r="B5233" s="3" t="s">
        <v>8</v>
      </c>
      <c r="C5233" s="3" t="s">
        <v>379</v>
      </c>
      <c r="D5233" s="3" t="s">
        <v>380</v>
      </c>
      <c r="E5233" s="3">
        <v>0.35</v>
      </c>
      <c r="F5233" s="3">
        <v>0.47</v>
      </c>
      <c r="G5233" s="3" t="s">
        <v>19</v>
      </c>
      <c r="H5233" s="2">
        <v>1200</v>
      </c>
      <c r="I5233" s="3" t="s">
        <v>29</v>
      </c>
      <c r="J5233" s="2">
        <v>1200</v>
      </c>
      <c r="K5233" s="3" t="s">
        <v>19</v>
      </c>
      <c r="L5233" s="2">
        <v>1233</v>
      </c>
      <c r="M5233" s="3">
        <v>248.89179196074781</v>
      </c>
      <c r="N5233" s="3">
        <v>920685.65692106041</v>
      </c>
      <c r="O5233" s="3">
        <v>2324.1022273870744</v>
      </c>
      <c r="P5233" s="3">
        <v>1</v>
      </c>
      <c r="Q5233" s="3">
        <f t="shared" si="412"/>
        <v>2324.1022273870744</v>
      </c>
      <c r="R5233" s="4">
        <f t="shared" si="414"/>
        <v>2324.1022273870744</v>
      </c>
      <c r="S5233" s="3">
        <v>348.6551181295855</v>
      </c>
      <c r="T5233" s="3">
        <v>1</v>
      </c>
      <c r="U5233" s="3">
        <f t="shared" si="413"/>
        <v>348.6551181295855</v>
      </c>
      <c r="V5233" s="3">
        <f t="shared" si="415"/>
        <v>348.6551181295855</v>
      </c>
    </row>
    <row r="5234" spans="1:22" x14ac:dyDescent="0.25">
      <c r="A5234" s="3" t="s">
        <v>378</v>
      </c>
      <c r="B5234" s="3" t="s">
        <v>8</v>
      </c>
      <c r="C5234" s="3" t="s">
        <v>379</v>
      </c>
      <c r="D5234" s="3" t="s">
        <v>396</v>
      </c>
      <c r="E5234" s="3">
        <v>0.35</v>
      </c>
      <c r="F5234" s="3">
        <v>0.47</v>
      </c>
      <c r="G5234" s="3" t="s">
        <v>19</v>
      </c>
      <c r="H5234" s="2">
        <v>1200</v>
      </c>
      <c r="I5234" s="3" t="s">
        <v>29</v>
      </c>
      <c r="J5234" s="2">
        <v>1200</v>
      </c>
      <c r="K5234" s="3" t="s">
        <v>19</v>
      </c>
      <c r="L5234" s="2">
        <v>76</v>
      </c>
      <c r="M5234" s="3">
        <v>7.7863235789974814</v>
      </c>
      <c r="N5234" s="3">
        <v>29862.982711930508</v>
      </c>
      <c r="O5234" s="3">
        <v>73.609996383263777</v>
      </c>
      <c r="P5234" s="3">
        <v>1</v>
      </c>
      <c r="Q5234" s="3">
        <f t="shared" si="412"/>
        <v>73.609996383263777</v>
      </c>
      <c r="R5234" s="4">
        <f t="shared" si="414"/>
        <v>73.609996383263777</v>
      </c>
      <c r="S5234" s="3">
        <v>10.684569957243657</v>
      </c>
      <c r="T5234" s="3">
        <v>1</v>
      </c>
      <c r="U5234" s="3">
        <f t="shared" si="413"/>
        <v>10.684569957243657</v>
      </c>
      <c r="V5234" s="3">
        <f t="shared" si="415"/>
        <v>10.684569957243657</v>
      </c>
    </row>
    <row r="5235" spans="1:22" x14ac:dyDescent="0.25">
      <c r="A5235" s="3" t="s">
        <v>378</v>
      </c>
      <c r="B5235" s="3" t="s">
        <v>89</v>
      </c>
      <c r="C5235" s="3" t="s">
        <v>397</v>
      </c>
      <c r="D5235" s="3" t="s">
        <v>398</v>
      </c>
      <c r="E5235" s="3">
        <v>0.36</v>
      </c>
      <c r="F5235" s="3">
        <v>0.53</v>
      </c>
      <c r="G5235" s="3" t="s">
        <v>19</v>
      </c>
      <c r="H5235" s="2">
        <v>1200</v>
      </c>
      <c r="I5235" s="3" t="s">
        <v>29</v>
      </c>
      <c r="J5235" s="2">
        <v>1200</v>
      </c>
      <c r="K5235" s="3" t="s">
        <v>19</v>
      </c>
      <c r="L5235" s="2">
        <v>4587</v>
      </c>
      <c r="M5235" s="3">
        <v>682.05402590744905</v>
      </c>
      <c r="N5235" s="3">
        <v>2506122.7693831944</v>
      </c>
      <c r="O5235" s="3">
        <v>6015.3746446075893</v>
      </c>
      <c r="P5235" s="3">
        <v>1</v>
      </c>
      <c r="Q5235" s="3">
        <f t="shared" si="412"/>
        <v>6015.3746446075893</v>
      </c>
      <c r="R5235" s="4">
        <f t="shared" si="414"/>
        <v>6015.3746446075893</v>
      </c>
      <c r="S5235" s="3">
        <v>906.27753411105095</v>
      </c>
      <c r="T5235" s="3">
        <v>1</v>
      </c>
      <c r="U5235" s="3">
        <f t="shared" si="413"/>
        <v>906.27753411105095</v>
      </c>
      <c r="V5235" s="3">
        <f t="shared" si="415"/>
        <v>906.27753411105095</v>
      </c>
    </row>
    <row r="5236" spans="1:22" x14ac:dyDescent="0.25">
      <c r="A5236" s="3" t="s">
        <v>378</v>
      </c>
      <c r="B5236" s="3" t="s">
        <v>89</v>
      </c>
      <c r="C5236" s="3" t="s">
        <v>406</v>
      </c>
      <c r="D5236" s="3" t="s">
        <v>407</v>
      </c>
      <c r="E5236" s="3">
        <v>0.36</v>
      </c>
      <c r="F5236" s="3">
        <v>0.48</v>
      </c>
      <c r="G5236" s="3" t="s">
        <v>19</v>
      </c>
      <c r="H5236" s="2">
        <v>1200</v>
      </c>
      <c r="I5236" s="3" t="s">
        <v>29</v>
      </c>
      <c r="J5236" s="2">
        <v>1200</v>
      </c>
      <c r="K5236" s="3" t="s">
        <v>19</v>
      </c>
      <c r="L5236" s="2">
        <v>6517</v>
      </c>
      <c r="M5236" s="3">
        <v>852.43955330558322</v>
      </c>
      <c r="N5236" s="3">
        <v>3112079.7020183834</v>
      </c>
      <c r="O5236" s="3">
        <v>6857.6565739176795</v>
      </c>
      <c r="P5236" s="3">
        <v>1</v>
      </c>
      <c r="Q5236" s="3">
        <f t="shared" si="412"/>
        <v>6857.6565739176795</v>
      </c>
      <c r="R5236" s="4">
        <f t="shared" si="414"/>
        <v>6857.6565739176795</v>
      </c>
      <c r="S5236" s="3">
        <v>998.47177320663718</v>
      </c>
      <c r="T5236" s="3">
        <v>1</v>
      </c>
      <c r="U5236" s="3">
        <f t="shared" si="413"/>
        <v>998.47177320663718</v>
      </c>
      <c r="V5236" s="3">
        <f t="shared" si="415"/>
        <v>998.47177320663718</v>
      </c>
    </row>
    <row r="5237" spans="1:22" x14ac:dyDescent="0.25">
      <c r="A5237" s="3" t="s">
        <v>378</v>
      </c>
      <c r="B5237" s="3" t="s">
        <v>89</v>
      </c>
      <c r="C5237" s="3" t="s">
        <v>417</v>
      </c>
      <c r="D5237" s="3" t="s">
        <v>418</v>
      </c>
      <c r="E5237" s="3">
        <v>0.51</v>
      </c>
      <c r="F5237" s="3">
        <v>0.57999999999999996</v>
      </c>
      <c r="G5237" s="3" t="s">
        <v>19</v>
      </c>
      <c r="H5237" s="2">
        <v>1200</v>
      </c>
      <c r="I5237" s="3" t="s">
        <v>29</v>
      </c>
      <c r="J5237" s="2">
        <v>1200</v>
      </c>
      <c r="K5237" s="3" t="s">
        <v>19</v>
      </c>
      <c r="L5237" s="2">
        <v>602</v>
      </c>
      <c r="M5237" s="3">
        <v>77.936357504936751</v>
      </c>
      <c r="N5237" s="3">
        <v>276172.73233584641</v>
      </c>
      <c r="O5237" s="3">
        <v>655.01476163515565</v>
      </c>
      <c r="P5237" s="3">
        <v>1</v>
      </c>
      <c r="Q5237" s="3">
        <f t="shared" si="412"/>
        <v>655.01476163515565</v>
      </c>
      <c r="R5237" s="4">
        <f t="shared" si="414"/>
        <v>655.01476163515565</v>
      </c>
      <c r="S5237" s="3">
        <v>96.642215677371624</v>
      </c>
      <c r="T5237" s="3">
        <v>1</v>
      </c>
      <c r="U5237" s="3">
        <f t="shared" si="413"/>
        <v>96.642215677371624</v>
      </c>
      <c r="V5237" s="3">
        <f t="shared" si="415"/>
        <v>96.642215677371624</v>
      </c>
    </row>
    <row r="5238" spans="1:22" x14ac:dyDescent="0.25">
      <c r="A5238" s="3" t="s">
        <v>378</v>
      </c>
      <c r="B5238" s="3" t="s">
        <v>89</v>
      </c>
      <c r="C5238" s="3" t="s">
        <v>397</v>
      </c>
      <c r="D5238" s="3" t="s">
        <v>398</v>
      </c>
      <c r="E5238" s="3">
        <v>0.36</v>
      </c>
      <c r="F5238" s="3">
        <v>0.53</v>
      </c>
      <c r="G5238" s="3" t="s">
        <v>404</v>
      </c>
      <c r="H5238" s="2">
        <v>1200</v>
      </c>
      <c r="I5238" s="3" t="s">
        <v>29</v>
      </c>
      <c r="J5238" s="2">
        <v>1200</v>
      </c>
      <c r="K5238" s="3" t="s">
        <v>400</v>
      </c>
      <c r="L5238" s="2">
        <v>1303</v>
      </c>
      <c r="M5238" s="3">
        <v>194.37498556447406</v>
      </c>
      <c r="N5238" s="3">
        <v>742074.27113764861</v>
      </c>
      <c r="O5238" s="3">
        <v>1860.4926676747614</v>
      </c>
      <c r="P5238" s="3">
        <v>1</v>
      </c>
      <c r="Q5238" s="3">
        <f t="shared" si="412"/>
        <v>1860.4926676747614</v>
      </c>
      <c r="R5238" s="4">
        <f t="shared" si="414"/>
        <v>1860.4926676747614</v>
      </c>
      <c r="S5238" s="3">
        <v>274.75848955132028</v>
      </c>
      <c r="T5238" s="3">
        <v>1</v>
      </c>
      <c r="U5238" s="3">
        <f t="shared" si="413"/>
        <v>274.75848955132028</v>
      </c>
      <c r="V5238" s="3">
        <f t="shared" si="415"/>
        <v>274.75848955132028</v>
      </c>
    </row>
    <row r="5239" spans="1:22" x14ac:dyDescent="0.25">
      <c r="A5239" s="3" t="s">
        <v>378</v>
      </c>
      <c r="B5239" s="3" t="s">
        <v>89</v>
      </c>
      <c r="C5239" s="3" t="s">
        <v>406</v>
      </c>
      <c r="D5239" s="3" t="s">
        <v>407</v>
      </c>
      <c r="E5239" s="3">
        <v>0.36</v>
      </c>
      <c r="F5239" s="3">
        <v>0.48</v>
      </c>
      <c r="G5239" s="3" t="s">
        <v>404</v>
      </c>
      <c r="H5239" s="2">
        <v>1200</v>
      </c>
      <c r="I5239" s="3" t="s">
        <v>29</v>
      </c>
      <c r="J5239" s="2">
        <v>1200</v>
      </c>
      <c r="K5239" s="3" t="s">
        <v>400</v>
      </c>
      <c r="L5239" s="2">
        <v>214</v>
      </c>
      <c r="M5239" s="3">
        <v>44.895346645658854</v>
      </c>
      <c r="N5239" s="3">
        <v>173066.0108698752</v>
      </c>
      <c r="O5239" s="3">
        <v>439.22159231839521</v>
      </c>
      <c r="P5239" s="3">
        <v>1</v>
      </c>
      <c r="Q5239" s="3">
        <f t="shared" si="412"/>
        <v>439.22159231839521</v>
      </c>
      <c r="R5239" s="4">
        <f t="shared" si="414"/>
        <v>439.22159231839521</v>
      </c>
      <c r="S5239" s="3">
        <v>64.678080164225904</v>
      </c>
      <c r="T5239" s="3">
        <v>1</v>
      </c>
      <c r="U5239" s="3">
        <f t="shared" si="413"/>
        <v>64.678080164225904</v>
      </c>
      <c r="V5239" s="3">
        <f t="shared" si="415"/>
        <v>64.678080164225904</v>
      </c>
    </row>
    <row r="5240" spans="1:22" x14ac:dyDescent="0.25">
      <c r="A5240" s="3" t="s">
        <v>378</v>
      </c>
      <c r="B5240" s="3" t="s">
        <v>89</v>
      </c>
      <c r="C5240" s="3" t="s">
        <v>406</v>
      </c>
      <c r="D5240" s="3" t="s">
        <v>407</v>
      </c>
      <c r="E5240" s="3">
        <v>0.36</v>
      </c>
      <c r="F5240" s="3">
        <v>0.48</v>
      </c>
      <c r="G5240" s="3" t="s">
        <v>408</v>
      </c>
      <c r="H5240" s="2">
        <v>1200</v>
      </c>
      <c r="I5240" s="3" t="s">
        <v>29</v>
      </c>
      <c r="J5240" s="2">
        <v>1200</v>
      </c>
      <c r="K5240" s="3" t="s">
        <v>409</v>
      </c>
      <c r="L5240" s="2">
        <v>8</v>
      </c>
      <c r="M5240" s="3">
        <v>0.15131341219545133</v>
      </c>
      <c r="N5240" s="3">
        <v>559.65115221774067</v>
      </c>
      <c r="O5240" s="3">
        <v>1.2491813115163013</v>
      </c>
      <c r="P5240" s="3">
        <v>1</v>
      </c>
      <c r="Q5240" s="3">
        <f t="shared" si="412"/>
        <v>1.2491813115163013</v>
      </c>
      <c r="R5240" s="4">
        <f t="shared" si="414"/>
        <v>1.2491813115163013</v>
      </c>
      <c r="S5240" s="3">
        <v>0.17034739890649353</v>
      </c>
      <c r="T5240" s="3">
        <v>1</v>
      </c>
      <c r="U5240" s="3">
        <f t="shared" si="413"/>
        <v>0.17034739890649353</v>
      </c>
      <c r="V5240" s="3">
        <f t="shared" si="415"/>
        <v>0.17034739890649353</v>
      </c>
    </row>
    <row r="5241" spans="1:22" x14ac:dyDescent="0.25">
      <c r="A5241" s="3" t="s">
        <v>378</v>
      </c>
      <c r="B5241" s="3" t="s">
        <v>8</v>
      </c>
      <c r="C5241" s="3" t="s">
        <v>379</v>
      </c>
      <c r="D5241" s="3" t="s">
        <v>380</v>
      </c>
      <c r="E5241" s="3">
        <v>0.35</v>
      </c>
      <c r="F5241" s="3">
        <v>0.47</v>
      </c>
      <c r="G5241" s="3" t="s">
        <v>390</v>
      </c>
      <c r="H5241" s="2">
        <v>1200</v>
      </c>
      <c r="I5241" s="3" t="s">
        <v>29</v>
      </c>
      <c r="J5241" s="2">
        <v>1200</v>
      </c>
      <c r="K5241" s="3" t="s">
        <v>381</v>
      </c>
      <c r="L5241" s="2">
        <v>157</v>
      </c>
      <c r="M5241" s="3">
        <v>20.887815108665151</v>
      </c>
      <c r="N5241" s="3">
        <v>71426.755226181602</v>
      </c>
      <c r="O5241" s="3">
        <v>199.78844220817979</v>
      </c>
      <c r="P5241" s="3">
        <v>1</v>
      </c>
      <c r="Q5241" s="3">
        <f t="shared" si="412"/>
        <v>199.78844220817979</v>
      </c>
      <c r="R5241" s="4">
        <f t="shared" si="414"/>
        <v>199.78844220817979</v>
      </c>
      <c r="S5241" s="3">
        <v>27.430817078177512</v>
      </c>
      <c r="T5241" s="3">
        <v>1</v>
      </c>
      <c r="U5241" s="3">
        <f t="shared" si="413"/>
        <v>27.430817078177512</v>
      </c>
      <c r="V5241" s="3">
        <f t="shared" si="415"/>
        <v>27.430817078177512</v>
      </c>
    </row>
    <row r="5242" spans="1:22" x14ac:dyDescent="0.25">
      <c r="A5242" s="3" t="s">
        <v>378</v>
      </c>
      <c r="B5242" s="3" t="s">
        <v>89</v>
      </c>
      <c r="C5242" s="3" t="s">
        <v>406</v>
      </c>
      <c r="D5242" s="3" t="s">
        <v>407</v>
      </c>
      <c r="E5242" s="3">
        <v>0.36</v>
      </c>
      <c r="F5242" s="3">
        <v>0.48</v>
      </c>
      <c r="G5242" s="3" t="s">
        <v>11</v>
      </c>
      <c r="H5242" s="2">
        <v>1200</v>
      </c>
      <c r="I5242" s="3" t="s">
        <v>29</v>
      </c>
      <c r="J5242" s="2">
        <v>1200</v>
      </c>
      <c r="K5242" s="3" t="s">
        <v>13</v>
      </c>
      <c r="L5242" s="2">
        <v>3453</v>
      </c>
      <c r="M5242" s="3">
        <v>557.40287066838221</v>
      </c>
      <c r="N5242" s="3">
        <v>2080003.0992282603</v>
      </c>
      <c r="O5242" s="3">
        <v>4833.2346492810493</v>
      </c>
      <c r="P5242" s="3">
        <v>1</v>
      </c>
      <c r="Q5242" s="3">
        <f t="shared" si="412"/>
        <v>4833.2346492810493</v>
      </c>
      <c r="R5242" s="4">
        <f t="shared" si="414"/>
        <v>4833.2346492810493</v>
      </c>
      <c r="S5242" s="3">
        <v>710.83836850196701</v>
      </c>
      <c r="T5242" s="3">
        <v>1</v>
      </c>
      <c r="U5242" s="3">
        <f t="shared" si="413"/>
        <v>710.83836850196701</v>
      </c>
      <c r="V5242" s="3">
        <f t="shared" si="415"/>
        <v>710.83836850196701</v>
      </c>
    </row>
    <row r="5243" spans="1:22" x14ac:dyDescent="0.25">
      <c r="A5243" s="3" t="s">
        <v>378</v>
      </c>
      <c r="B5243" s="3" t="s">
        <v>89</v>
      </c>
      <c r="C5243" s="3" t="s">
        <v>417</v>
      </c>
      <c r="D5243" s="3" t="s">
        <v>418</v>
      </c>
      <c r="E5243" s="3">
        <v>0.51</v>
      </c>
      <c r="F5243" s="3">
        <v>0.57999999999999996</v>
      </c>
      <c r="G5243" s="3" t="s">
        <v>11</v>
      </c>
      <c r="H5243" s="2">
        <v>1200</v>
      </c>
      <c r="I5243" s="3" t="s">
        <v>29</v>
      </c>
      <c r="J5243" s="2">
        <v>1200</v>
      </c>
      <c r="K5243" s="3" t="s">
        <v>13</v>
      </c>
      <c r="L5243" s="2">
        <v>2635</v>
      </c>
      <c r="M5243" s="3">
        <v>372.57674645364432</v>
      </c>
      <c r="N5243" s="3">
        <v>1389622.5812394214</v>
      </c>
      <c r="O5243" s="3">
        <v>3293.8869043984851</v>
      </c>
      <c r="P5243" s="3">
        <v>1</v>
      </c>
      <c r="Q5243" s="3">
        <f t="shared" si="412"/>
        <v>3293.8869043984851</v>
      </c>
      <c r="R5243" s="4">
        <f t="shared" si="414"/>
        <v>3293.8869043984851</v>
      </c>
      <c r="S5243" s="3">
        <v>483.69176286116476</v>
      </c>
      <c r="T5243" s="3">
        <v>1</v>
      </c>
      <c r="U5243" s="3">
        <f t="shared" si="413"/>
        <v>483.69176286116476</v>
      </c>
      <c r="V5243" s="3">
        <f t="shared" si="415"/>
        <v>483.69176286116476</v>
      </c>
    </row>
    <row r="5244" spans="1:22" x14ac:dyDescent="0.25">
      <c r="A5244" s="3" t="s">
        <v>378</v>
      </c>
      <c r="B5244" s="3" t="s">
        <v>8</v>
      </c>
      <c r="C5244" s="3" t="s">
        <v>379</v>
      </c>
      <c r="D5244" s="3" t="s">
        <v>380</v>
      </c>
      <c r="E5244" s="3">
        <v>0.35</v>
      </c>
      <c r="F5244" s="3">
        <v>0.47</v>
      </c>
      <c r="G5244" s="3" t="s">
        <v>391</v>
      </c>
      <c r="H5244" s="2">
        <v>1200</v>
      </c>
      <c r="I5244" s="3" t="s">
        <v>29</v>
      </c>
      <c r="J5244" s="2">
        <v>1200</v>
      </c>
      <c r="K5244" s="3" t="s">
        <v>382</v>
      </c>
      <c r="L5244" s="2">
        <v>18</v>
      </c>
      <c r="M5244" s="3">
        <v>2.4595016951377078</v>
      </c>
      <c r="N5244" s="3">
        <v>7546.7798176948809</v>
      </c>
      <c r="O5244" s="3">
        <v>19.37924796933623</v>
      </c>
      <c r="P5244" s="3">
        <v>1</v>
      </c>
      <c r="Q5244" s="3">
        <f t="shared" si="412"/>
        <v>19.37924796933623</v>
      </c>
      <c r="R5244" s="4">
        <f t="shared" si="414"/>
        <v>19.37924796933623</v>
      </c>
      <c r="S5244" s="3">
        <v>2.6517597295483957</v>
      </c>
      <c r="T5244" s="3">
        <v>1</v>
      </c>
      <c r="U5244" s="3">
        <f t="shared" si="413"/>
        <v>2.6517597295483957</v>
      </c>
      <c r="V5244" s="3">
        <f t="shared" si="415"/>
        <v>2.6517597295483957</v>
      </c>
    </row>
    <row r="5245" spans="1:22" x14ac:dyDescent="0.25">
      <c r="A5245" s="3" t="s">
        <v>378</v>
      </c>
      <c r="B5245" s="3" t="s">
        <v>89</v>
      </c>
      <c r="C5245" s="3" t="s">
        <v>406</v>
      </c>
      <c r="D5245" s="3" t="s">
        <v>407</v>
      </c>
      <c r="E5245" s="3">
        <v>0.36</v>
      </c>
      <c r="F5245" s="3">
        <v>0.48</v>
      </c>
      <c r="G5245" s="3" t="s">
        <v>413</v>
      </c>
      <c r="H5245" s="2">
        <v>1200</v>
      </c>
      <c r="I5245" s="3" t="s">
        <v>29</v>
      </c>
      <c r="J5245" s="2">
        <v>1200</v>
      </c>
      <c r="K5245" s="3" t="s">
        <v>410</v>
      </c>
      <c r="L5245" s="2">
        <v>2400</v>
      </c>
      <c r="M5245" s="3">
        <v>336.51947218892417</v>
      </c>
      <c r="N5245" s="3">
        <v>1304926.9321790922</v>
      </c>
      <c r="O5245" s="3">
        <v>2962.3185685217654</v>
      </c>
      <c r="P5245" s="3">
        <v>1</v>
      </c>
      <c r="Q5245" s="3">
        <f t="shared" si="412"/>
        <v>2962.3185685217654</v>
      </c>
      <c r="R5245" s="4">
        <f t="shared" si="414"/>
        <v>2962.3185685217654</v>
      </c>
      <c r="S5245" s="3">
        <v>434.29537094731512</v>
      </c>
      <c r="T5245" s="3">
        <v>1</v>
      </c>
      <c r="U5245" s="3">
        <f t="shared" si="413"/>
        <v>434.29537094731512</v>
      </c>
      <c r="V5245" s="3">
        <f t="shared" si="415"/>
        <v>434.29537094731512</v>
      </c>
    </row>
    <row r="5246" spans="1:22" x14ac:dyDescent="0.25">
      <c r="A5246" s="3" t="s">
        <v>378</v>
      </c>
      <c r="B5246" s="3" t="s">
        <v>8</v>
      </c>
      <c r="C5246" s="3" t="s">
        <v>379</v>
      </c>
      <c r="D5246" s="3" t="s">
        <v>380</v>
      </c>
      <c r="E5246" s="3">
        <v>0.35</v>
      </c>
      <c r="F5246" s="3">
        <v>0.47</v>
      </c>
      <c r="G5246" s="3" t="s">
        <v>392</v>
      </c>
      <c r="H5246" s="2">
        <v>1200</v>
      </c>
      <c r="I5246" s="3" t="s">
        <v>29</v>
      </c>
      <c r="J5246" s="2">
        <v>1200</v>
      </c>
      <c r="K5246" s="3" t="s">
        <v>386</v>
      </c>
      <c r="L5246" s="2">
        <v>608</v>
      </c>
      <c r="M5246" s="3">
        <v>91.422270749790627</v>
      </c>
      <c r="N5246" s="3">
        <v>364000.32120705897</v>
      </c>
      <c r="O5246" s="3">
        <v>912.38932556185227</v>
      </c>
      <c r="P5246" s="3">
        <v>1</v>
      </c>
      <c r="Q5246" s="3">
        <f t="shared" si="412"/>
        <v>912.38932556185227</v>
      </c>
      <c r="R5246" s="4">
        <f t="shared" si="414"/>
        <v>912.38932556185227</v>
      </c>
      <c r="S5246" s="3">
        <v>136.08968132799922</v>
      </c>
      <c r="T5246" s="3">
        <v>1</v>
      </c>
      <c r="U5246" s="3">
        <f t="shared" si="413"/>
        <v>136.08968132799922</v>
      </c>
      <c r="V5246" s="3">
        <f t="shared" si="415"/>
        <v>136.08968132799922</v>
      </c>
    </row>
    <row r="5247" spans="1:22" x14ac:dyDescent="0.25">
      <c r="A5247" s="3" t="s">
        <v>378</v>
      </c>
      <c r="B5247" s="3" t="s">
        <v>8</v>
      </c>
      <c r="C5247" s="3" t="s">
        <v>379</v>
      </c>
      <c r="D5247" s="3" t="s">
        <v>396</v>
      </c>
      <c r="E5247" s="3">
        <v>0.35</v>
      </c>
      <c r="F5247" s="3">
        <v>0.47</v>
      </c>
      <c r="G5247" s="3" t="s">
        <v>392</v>
      </c>
      <c r="H5247" s="2">
        <v>1200</v>
      </c>
      <c r="I5247" s="3" t="s">
        <v>29</v>
      </c>
      <c r="J5247" s="2">
        <v>1200</v>
      </c>
      <c r="K5247" s="3" t="s">
        <v>386</v>
      </c>
      <c r="L5247" s="2">
        <v>3285</v>
      </c>
      <c r="M5247" s="3">
        <v>543.4697057022853</v>
      </c>
      <c r="N5247" s="3">
        <v>2098628.9978628703</v>
      </c>
      <c r="O5247" s="3">
        <v>5060.8805485546936</v>
      </c>
      <c r="P5247" s="3">
        <v>1</v>
      </c>
      <c r="Q5247" s="3">
        <f t="shared" si="412"/>
        <v>5060.8805485546936</v>
      </c>
      <c r="R5247" s="4">
        <f t="shared" si="414"/>
        <v>5060.8805485546936</v>
      </c>
      <c r="S5247" s="3">
        <v>743.68021726997051</v>
      </c>
      <c r="T5247" s="3">
        <v>1</v>
      </c>
      <c r="U5247" s="3">
        <f t="shared" si="413"/>
        <v>743.68021726997051</v>
      </c>
      <c r="V5247" s="3">
        <f t="shared" si="415"/>
        <v>743.68021726997051</v>
      </c>
    </row>
    <row r="5248" spans="1:22" x14ac:dyDescent="0.25">
      <c r="A5248" s="3" t="s">
        <v>378</v>
      </c>
      <c r="B5248" s="3" t="s">
        <v>89</v>
      </c>
      <c r="C5248" s="3" t="s">
        <v>397</v>
      </c>
      <c r="D5248" s="3" t="s">
        <v>398</v>
      </c>
      <c r="E5248" s="3">
        <v>0.36</v>
      </c>
      <c r="F5248" s="3">
        <v>0.53</v>
      </c>
      <c r="G5248" s="3" t="s">
        <v>392</v>
      </c>
      <c r="H5248" s="2">
        <v>1200</v>
      </c>
      <c r="I5248" s="3" t="s">
        <v>29</v>
      </c>
      <c r="J5248" s="2">
        <v>1200</v>
      </c>
      <c r="K5248" s="3" t="s">
        <v>386</v>
      </c>
      <c r="L5248" s="2">
        <v>12</v>
      </c>
      <c r="M5248" s="3">
        <v>0.69096006205658811</v>
      </c>
      <c r="N5248" s="3">
        <v>2609.1766619155424</v>
      </c>
      <c r="O5248" s="3">
        <v>6.0136055656712122</v>
      </c>
      <c r="P5248" s="3">
        <v>1</v>
      </c>
      <c r="Q5248" s="3">
        <f t="shared" si="412"/>
        <v>6.0136055656712122</v>
      </c>
      <c r="R5248" s="4">
        <f t="shared" si="414"/>
        <v>6.0136055656712122</v>
      </c>
      <c r="S5248" s="3">
        <v>0.83914390699616237</v>
      </c>
      <c r="T5248" s="3">
        <v>1</v>
      </c>
      <c r="U5248" s="3">
        <f t="shared" si="413"/>
        <v>0.83914390699616237</v>
      </c>
      <c r="V5248" s="3">
        <f t="shared" si="415"/>
        <v>0.83914390699616237</v>
      </c>
    </row>
    <row r="5249" spans="1:22" x14ac:dyDescent="0.25">
      <c r="A5249" s="3" t="s">
        <v>378</v>
      </c>
      <c r="B5249" s="3" t="s">
        <v>8</v>
      </c>
      <c r="C5249" s="3" t="s">
        <v>379</v>
      </c>
      <c r="D5249" s="3" t="s">
        <v>380</v>
      </c>
      <c r="E5249" s="3">
        <v>0.35</v>
      </c>
      <c r="F5249" s="3">
        <v>0.47</v>
      </c>
      <c r="G5249" s="3" t="s">
        <v>59</v>
      </c>
      <c r="H5249" s="2">
        <v>1200</v>
      </c>
      <c r="I5249" s="3" t="s">
        <v>29</v>
      </c>
      <c r="J5249" s="2">
        <v>1200</v>
      </c>
      <c r="K5249" s="3" t="s">
        <v>62</v>
      </c>
      <c r="L5249" s="2">
        <v>27</v>
      </c>
      <c r="M5249" s="3">
        <v>1.899855815497669</v>
      </c>
      <c r="N5249" s="3">
        <v>6936.9877816407534</v>
      </c>
      <c r="O5249" s="3">
        <v>17.590736798531992</v>
      </c>
      <c r="P5249" s="3">
        <v>1</v>
      </c>
      <c r="Q5249" s="3">
        <f t="shared" si="412"/>
        <v>17.590736798531992</v>
      </c>
      <c r="R5249" s="4">
        <f t="shared" si="414"/>
        <v>17.590736798531992</v>
      </c>
      <c r="S5249" s="3">
        <v>2.4642898901986987</v>
      </c>
      <c r="T5249" s="3">
        <v>1</v>
      </c>
      <c r="U5249" s="3">
        <f t="shared" si="413"/>
        <v>2.4642898901986987</v>
      </c>
      <c r="V5249" s="3">
        <f t="shared" si="415"/>
        <v>2.4642898901986987</v>
      </c>
    </row>
    <row r="5250" spans="1:22" x14ac:dyDescent="0.25">
      <c r="A5250" s="3" t="s">
        <v>378</v>
      </c>
      <c r="B5250" s="3" t="s">
        <v>89</v>
      </c>
      <c r="C5250" s="3" t="s">
        <v>397</v>
      </c>
      <c r="D5250" s="3" t="s">
        <v>398</v>
      </c>
      <c r="E5250" s="3">
        <v>0.36</v>
      </c>
      <c r="F5250" s="3">
        <v>0.53</v>
      </c>
      <c r="G5250" s="3" t="s">
        <v>59</v>
      </c>
      <c r="H5250" s="2">
        <v>1200</v>
      </c>
      <c r="I5250" s="3" t="s">
        <v>29</v>
      </c>
      <c r="J5250" s="2">
        <v>1200</v>
      </c>
      <c r="K5250" s="3" t="s">
        <v>62</v>
      </c>
      <c r="L5250" s="2">
        <v>80</v>
      </c>
      <c r="M5250" s="3">
        <v>4.3245357821605026</v>
      </c>
      <c r="N5250" s="3">
        <v>16046.118856719973</v>
      </c>
      <c r="O5250" s="3">
        <v>39.360807258382678</v>
      </c>
      <c r="P5250" s="3">
        <v>1</v>
      </c>
      <c r="Q5250" s="3">
        <f t="shared" ref="Q5250:Q5313" si="416">O5250*P5250</f>
        <v>39.360807258382678</v>
      </c>
      <c r="R5250" s="4">
        <f t="shared" si="414"/>
        <v>39.360807258382678</v>
      </c>
      <c r="S5250" s="3">
        <v>5.7080845224148842</v>
      </c>
      <c r="T5250" s="3">
        <v>1</v>
      </c>
      <c r="U5250" s="3">
        <f t="shared" ref="U5250:U5313" si="417">S5250*T5250</f>
        <v>5.7080845224148842</v>
      </c>
      <c r="V5250" s="3">
        <f t="shared" si="415"/>
        <v>5.7080845224148842</v>
      </c>
    </row>
    <row r="5251" spans="1:22" x14ac:dyDescent="0.25">
      <c r="A5251" s="3" t="s">
        <v>378</v>
      </c>
      <c r="B5251" s="3" t="s">
        <v>89</v>
      </c>
      <c r="C5251" s="3" t="s">
        <v>406</v>
      </c>
      <c r="D5251" s="3" t="s">
        <v>407</v>
      </c>
      <c r="E5251" s="3">
        <v>0.36</v>
      </c>
      <c r="F5251" s="3">
        <v>0.48</v>
      </c>
      <c r="G5251" s="3" t="s">
        <v>59</v>
      </c>
      <c r="H5251" s="2">
        <v>1200</v>
      </c>
      <c r="I5251" s="3" t="s">
        <v>29</v>
      </c>
      <c r="J5251" s="2">
        <v>1200</v>
      </c>
      <c r="K5251" s="3" t="s">
        <v>62</v>
      </c>
      <c r="L5251" s="2">
        <v>96</v>
      </c>
      <c r="M5251" s="3">
        <v>2.239336520748537</v>
      </c>
      <c r="N5251" s="3">
        <v>8549.635305887643</v>
      </c>
      <c r="O5251" s="3">
        <v>20.4674666290781</v>
      </c>
      <c r="P5251" s="3">
        <v>1</v>
      </c>
      <c r="Q5251" s="3">
        <f t="shared" si="416"/>
        <v>20.4674666290781</v>
      </c>
      <c r="R5251" s="4">
        <f t="shared" si="414"/>
        <v>20.4674666290781</v>
      </c>
      <c r="S5251" s="3">
        <v>2.9018553450037108</v>
      </c>
      <c r="T5251" s="3">
        <v>1</v>
      </c>
      <c r="U5251" s="3">
        <f t="shared" si="417"/>
        <v>2.9018553450037108</v>
      </c>
      <c r="V5251" s="3">
        <f t="shared" si="415"/>
        <v>2.9018553450037108</v>
      </c>
    </row>
    <row r="5252" spans="1:22" x14ac:dyDescent="0.25">
      <c r="A5252" s="3" t="s">
        <v>378</v>
      </c>
      <c r="B5252" s="3" t="s">
        <v>89</v>
      </c>
      <c r="C5252" s="3" t="s">
        <v>417</v>
      </c>
      <c r="D5252" s="3" t="s">
        <v>418</v>
      </c>
      <c r="E5252" s="3">
        <v>0.51</v>
      </c>
      <c r="F5252" s="3">
        <v>0.57999999999999996</v>
      </c>
      <c r="G5252" s="3" t="s">
        <v>59</v>
      </c>
      <c r="H5252" s="2">
        <v>1200</v>
      </c>
      <c r="I5252" s="3" t="s">
        <v>29</v>
      </c>
      <c r="J5252" s="2">
        <v>1200</v>
      </c>
      <c r="K5252" s="3" t="s">
        <v>62</v>
      </c>
      <c r="L5252" s="2">
        <v>1</v>
      </c>
      <c r="M5252" s="3">
        <v>1.7920575908968318E-3</v>
      </c>
      <c r="N5252" s="3">
        <v>6.7837623054888967</v>
      </c>
      <c r="O5252" s="3">
        <v>1.4703988618380062E-2</v>
      </c>
      <c r="P5252" s="3">
        <v>1</v>
      </c>
      <c r="Q5252" s="3">
        <f t="shared" si="416"/>
        <v>1.4703988618380062E-2</v>
      </c>
      <c r="R5252" s="4">
        <f t="shared" si="414"/>
        <v>1.4703988618380062E-2</v>
      </c>
      <c r="S5252" s="3">
        <v>1.9507698897588358E-3</v>
      </c>
      <c r="T5252" s="3">
        <v>1</v>
      </c>
      <c r="U5252" s="3">
        <f t="shared" si="417"/>
        <v>1.9507698897588358E-3</v>
      </c>
      <c r="V5252" s="3">
        <f t="shared" si="415"/>
        <v>1.9507698897588358E-3</v>
      </c>
    </row>
    <row r="5253" spans="1:22" x14ac:dyDescent="0.25">
      <c r="A5253" s="3" t="s">
        <v>378</v>
      </c>
      <c r="B5253" s="3" t="s">
        <v>8</v>
      </c>
      <c r="C5253" s="3" t="s">
        <v>379</v>
      </c>
      <c r="D5253" s="3" t="s">
        <v>380</v>
      </c>
      <c r="E5253" s="3">
        <v>0.35</v>
      </c>
      <c r="F5253" s="3">
        <v>0.47</v>
      </c>
      <c r="G5253" s="3" t="s">
        <v>59</v>
      </c>
      <c r="H5253" s="2">
        <v>1200</v>
      </c>
      <c r="I5253" s="3" t="s">
        <v>29</v>
      </c>
      <c r="J5253" s="2">
        <v>1200</v>
      </c>
      <c r="K5253" s="3" t="s">
        <v>383</v>
      </c>
      <c r="L5253" s="2">
        <v>1</v>
      </c>
      <c r="M5253" s="3">
        <v>2.6992150154203306E-2</v>
      </c>
      <c r="N5253" s="3">
        <v>94.566303450499205</v>
      </c>
      <c r="O5253" s="3">
        <v>0.24948240444053779</v>
      </c>
      <c r="P5253" s="3">
        <v>1</v>
      </c>
      <c r="Q5253" s="3">
        <f t="shared" si="416"/>
        <v>0.24948240444053779</v>
      </c>
      <c r="R5253" s="4">
        <f t="shared" si="414"/>
        <v>0.24948240444053779</v>
      </c>
      <c r="S5253" s="3">
        <v>3.3967629861856675E-2</v>
      </c>
      <c r="T5253" s="3">
        <v>1</v>
      </c>
      <c r="U5253" s="3">
        <f t="shared" si="417"/>
        <v>3.3967629861856675E-2</v>
      </c>
      <c r="V5253" s="3">
        <f t="shared" si="415"/>
        <v>3.3967629861856675E-2</v>
      </c>
    </row>
    <row r="5254" spans="1:22" x14ac:dyDescent="0.25">
      <c r="A5254" s="3" t="s">
        <v>378</v>
      </c>
      <c r="B5254" s="3" t="s">
        <v>8</v>
      </c>
      <c r="C5254" s="3" t="s">
        <v>379</v>
      </c>
      <c r="D5254" s="3" t="s">
        <v>380</v>
      </c>
      <c r="E5254" s="3">
        <v>0.35</v>
      </c>
      <c r="F5254" s="3">
        <v>0.47</v>
      </c>
      <c r="G5254" s="3" t="s">
        <v>59</v>
      </c>
      <c r="H5254" s="2">
        <v>1200</v>
      </c>
      <c r="I5254" s="3" t="s">
        <v>29</v>
      </c>
      <c r="J5254" s="2">
        <v>1200</v>
      </c>
      <c r="K5254" s="3" t="s">
        <v>393</v>
      </c>
      <c r="L5254" s="2">
        <v>11</v>
      </c>
      <c r="M5254" s="3">
        <v>0.62836072441040181</v>
      </c>
      <c r="N5254" s="3">
        <v>2517.0171549935385</v>
      </c>
      <c r="O5254" s="3">
        <v>6.7041243653372451</v>
      </c>
      <c r="P5254" s="3">
        <v>1</v>
      </c>
      <c r="Q5254" s="3">
        <f t="shared" si="416"/>
        <v>6.7041243653372451</v>
      </c>
      <c r="R5254" s="4">
        <f t="shared" si="414"/>
        <v>6.7041243653372451</v>
      </c>
      <c r="S5254" s="3">
        <v>0.96557803037956824</v>
      </c>
      <c r="T5254" s="3">
        <v>1</v>
      </c>
      <c r="U5254" s="3">
        <f t="shared" si="417"/>
        <v>0.96557803037956824</v>
      </c>
      <c r="V5254" s="3">
        <f t="shared" si="415"/>
        <v>0.96557803037956824</v>
      </c>
    </row>
    <row r="5255" spans="1:22" x14ac:dyDescent="0.25">
      <c r="A5255" s="3" t="s">
        <v>378</v>
      </c>
      <c r="B5255" s="3" t="s">
        <v>8</v>
      </c>
      <c r="C5255" s="3" t="s">
        <v>379</v>
      </c>
      <c r="D5255" s="3" t="s">
        <v>396</v>
      </c>
      <c r="E5255" s="3">
        <v>0.35</v>
      </c>
      <c r="F5255" s="3">
        <v>0.47</v>
      </c>
      <c r="G5255" s="3" t="s">
        <v>59</v>
      </c>
      <c r="H5255" s="2">
        <v>1200</v>
      </c>
      <c r="I5255" s="3" t="s">
        <v>29</v>
      </c>
      <c r="J5255" s="2">
        <v>1200</v>
      </c>
      <c r="K5255" s="3" t="s">
        <v>393</v>
      </c>
      <c r="L5255" s="2">
        <v>28</v>
      </c>
      <c r="M5255" s="3">
        <v>1.7024424777213212</v>
      </c>
      <c r="N5255" s="3">
        <v>6745.0239595786061</v>
      </c>
      <c r="O5255" s="3">
        <v>16.760669974784388</v>
      </c>
      <c r="P5255" s="3">
        <v>1</v>
      </c>
      <c r="Q5255" s="3">
        <f t="shared" si="416"/>
        <v>16.760669974784388</v>
      </c>
      <c r="R5255" s="4">
        <f t="shared" si="414"/>
        <v>16.760669974784388</v>
      </c>
      <c r="S5255" s="3">
        <v>2.4632953441618994</v>
      </c>
      <c r="T5255" s="3">
        <v>1</v>
      </c>
      <c r="U5255" s="3">
        <f t="shared" si="417"/>
        <v>2.4632953441618994</v>
      </c>
      <c r="V5255" s="3">
        <f t="shared" si="415"/>
        <v>2.4632953441618994</v>
      </c>
    </row>
    <row r="5256" spans="1:22" x14ac:dyDescent="0.25">
      <c r="A5256" s="3" t="s">
        <v>378</v>
      </c>
      <c r="B5256" s="3" t="s">
        <v>89</v>
      </c>
      <c r="C5256" s="3" t="s">
        <v>406</v>
      </c>
      <c r="D5256" s="3" t="s">
        <v>407</v>
      </c>
      <c r="E5256" s="3">
        <v>0.36</v>
      </c>
      <c r="F5256" s="3">
        <v>0.48</v>
      </c>
      <c r="G5256" s="3" t="s">
        <v>59</v>
      </c>
      <c r="H5256" s="2">
        <v>1200</v>
      </c>
      <c r="I5256" s="3" t="s">
        <v>29</v>
      </c>
      <c r="J5256" s="2">
        <v>1200</v>
      </c>
      <c r="K5256" s="3" t="s">
        <v>411</v>
      </c>
      <c r="L5256" s="2">
        <v>1</v>
      </c>
      <c r="M5256" s="3">
        <v>6.3771892931254565E-4</v>
      </c>
      <c r="N5256" s="3">
        <v>2.4648717252156582</v>
      </c>
      <c r="O5256" s="3">
        <v>6.5415000319518054E-3</v>
      </c>
      <c r="P5256" s="3">
        <v>1</v>
      </c>
      <c r="Q5256" s="3">
        <f t="shared" si="416"/>
        <v>6.5415000319518054E-3</v>
      </c>
      <c r="R5256" s="4">
        <f t="shared" si="414"/>
        <v>6.5415000319518054E-3</v>
      </c>
      <c r="S5256" s="3">
        <v>8.6753106157876146E-4</v>
      </c>
      <c r="T5256" s="3">
        <v>1</v>
      </c>
      <c r="U5256" s="3">
        <f t="shared" si="417"/>
        <v>8.6753106157876146E-4</v>
      </c>
      <c r="V5256" s="3">
        <f t="shared" si="415"/>
        <v>8.6753106157876146E-4</v>
      </c>
    </row>
    <row r="5257" spans="1:22" x14ac:dyDescent="0.25">
      <c r="A5257" s="3" t="s">
        <v>378</v>
      </c>
      <c r="B5257" s="3" t="s">
        <v>89</v>
      </c>
      <c r="C5257" s="3" t="s">
        <v>406</v>
      </c>
      <c r="D5257" s="3" t="s">
        <v>407</v>
      </c>
      <c r="E5257" s="3">
        <v>0.36</v>
      </c>
      <c r="F5257" s="3">
        <v>0.48</v>
      </c>
      <c r="G5257" s="3" t="s">
        <v>59</v>
      </c>
      <c r="H5257" s="2">
        <v>1200</v>
      </c>
      <c r="I5257" s="3" t="s">
        <v>29</v>
      </c>
      <c r="J5257" s="2">
        <v>1200</v>
      </c>
      <c r="K5257" s="3" t="s">
        <v>414</v>
      </c>
      <c r="L5257" s="2">
        <v>16</v>
      </c>
      <c r="M5257" s="3">
        <v>0.17453905438287642</v>
      </c>
      <c r="N5257" s="3">
        <v>550.49912918272014</v>
      </c>
      <c r="O5257" s="3">
        <v>0.98723438292484189</v>
      </c>
      <c r="P5257" s="3">
        <v>1</v>
      </c>
      <c r="Q5257" s="3">
        <f t="shared" si="416"/>
        <v>0.98723438292484189</v>
      </c>
      <c r="R5257" s="4">
        <f t="shared" si="414"/>
        <v>0.98723438292484189</v>
      </c>
      <c r="S5257" s="3">
        <v>0.13488614625822695</v>
      </c>
      <c r="T5257" s="3">
        <v>1</v>
      </c>
      <c r="U5257" s="3">
        <f t="shared" si="417"/>
        <v>0.13488614625822695</v>
      </c>
      <c r="V5257" s="3">
        <f t="shared" si="415"/>
        <v>0.13488614625822695</v>
      </c>
    </row>
    <row r="5258" spans="1:22" x14ac:dyDescent="0.25">
      <c r="A5258" s="3" t="s">
        <v>378</v>
      </c>
      <c r="B5258" s="3" t="s">
        <v>89</v>
      </c>
      <c r="C5258" s="3" t="s">
        <v>406</v>
      </c>
      <c r="D5258" s="3" t="s">
        <v>407</v>
      </c>
      <c r="E5258" s="3">
        <v>0.36</v>
      </c>
      <c r="F5258" s="3">
        <v>0.48</v>
      </c>
      <c r="G5258" s="3" t="s">
        <v>59</v>
      </c>
      <c r="H5258" s="2">
        <v>1200</v>
      </c>
      <c r="I5258" s="3" t="s">
        <v>29</v>
      </c>
      <c r="J5258" s="2">
        <v>1200</v>
      </c>
      <c r="K5258" s="3" t="s">
        <v>148</v>
      </c>
      <c r="L5258" s="2">
        <v>26</v>
      </c>
      <c r="M5258" s="3">
        <v>0.65257459629853942</v>
      </c>
      <c r="N5258" s="3">
        <v>2356.1398512289911</v>
      </c>
      <c r="O5258" s="3">
        <v>5.4619399037430245</v>
      </c>
      <c r="P5258" s="3">
        <v>1</v>
      </c>
      <c r="Q5258" s="3">
        <f t="shared" si="416"/>
        <v>5.4619399037430245</v>
      </c>
      <c r="R5258" s="4">
        <f t="shared" si="414"/>
        <v>5.4619399037430245</v>
      </c>
      <c r="S5258" s="3">
        <v>0.76609285278272654</v>
      </c>
      <c r="T5258" s="3">
        <v>1</v>
      </c>
      <c r="U5258" s="3">
        <f t="shared" si="417"/>
        <v>0.76609285278272654</v>
      </c>
      <c r="V5258" s="3">
        <f t="shared" si="415"/>
        <v>0.76609285278272654</v>
      </c>
    </row>
    <row r="5259" spans="1:22" x14ac:dyDescent="0.25">
      <c r="A5259" s="3" t="s">
        <v>378</v>
      </c>
      <c r="B5259" s="3" t="s">
        <v>89</v>
      </c>
      <c r="C5259" s="3" t="s">
        <v>417</v>
      </c>
      <c r="D5259" s="3" t="s">
        <v>418</v>
      </c>
      <c r="E5259" s="3">
        <v>0.51</v>
      </c>
      <c r="F5259" s="3">
        <v>0.57999999999999996</v>
      </c>
      <c r="G5259" s="3" t="s">
        <v>59</v>
      </c>
      <c r="H5259" s="2">
        <v>1200</v>
      </c>
      <c r="I5259" s="3" t="s">
        <v>29</v>
      </c>
      <c r="J5259" s="2">
        <v>1200</v>
      </c>
      <c r="K5259" s="3" t="s">
        <v>148</v>
      </c>
      <c r="L5259" s="2">
        <v>25</v>
      </c>
      <c r="M5259" s="3">
        <v>0.9770738004022137</v>
      </c>
      <c r="N5259" s="3">
        <v>3653.7900661600734</v>
      </c>
      <c r="O5259" s="3">
        <v>8.9046549121499599</v>
      </c>
      <c r="P5259" s="3">
        <v>1</v>
      </c>
      <c r="Q5259" s="3">
        <f t="shared" si="416"/>
        <v>8.9046549121499599</v>
      </c>
      <c r="R5259" s="4">
        <f t="shared" si="414"/>
        <v>8.9046549121499599</v>
      </c>
      <c r="S5259" s="3">
        <v>1.2576438136480741</v>
      </c>
      <c r="T5259" s="3">
        <v>1</v>
      </c>
      <c r="U5259" s="3">
        <f t="shared" si="417"/>
        <v>1.2576438136480741</v>
      </c>
      <c r="V5259" s="3">
        <f t="shared" si="415"/>
        <v>1.2576438136480741</v>
      </c>
    </row>
    <row r="5260" spans="1:22" x14ac:dyDescent="0.25">
      <c r="A5260" s="3" t="s">
        <v>378</v>
      </c>
      <c r="B5260" s="3" t="s">
        <v>8</v>
      </c>
      <c r="C5260" s="3" t="s">
        <v>379</v>
      </c>
      <c r="D5260" s="3" t="s">
        <v>380</v>
      </c>
      <c r="E5260" s="3">
        <v>0.35</v>
      </c>
      <c r="F5260" s="3">
        <v>0.47</v>
      </c>
      <c r="G5260" s="3" t="s">
        <v>59</v>
      </c>
      <c r="H5260" s="2">
        <v>1200</v>
      </c>
      <c r="I5260" s="3" t="s">
        <v>29</v>
      </c>
      <c r="J5260" s="2">
        <v>1200</v>
      </c>
      <c r="K5260" s="3" t="s">
        <v>384</v>
      </c>
      <c r="L5260" s="2">
        <v>2</v>
      </c>
      <c r="M5260" s="3">
        <v>0.10666257038141277</v>
      </c>
      <c r="N5260" s="3">
        <v>362.06992818068551</v>
      </c>
      <c r="O5260" s="3">
        <v>0.88613307871433666</v>
      </c>
      <c r="P5260" s="3">
        <v>1</v>
      </c>
      <c r="Q5260" s="3">
        <f t="shared" si="416"/>
        <v>0.88613307871433666</v>
      </c>
      <c r="R5260" s="4">
        <f t="shared" si="414"/>
        <v>0.88613307871433666</v>
      </c>
      <c r="S5260" s="3">
        <v>0.11691249825108131</v>
      </c>
      <c r="T5260" s="3">
        <v>1</v>
      </c>
      <c r="U5260" s="3">
        <f t="shared" si="417"/>
        <v>0.11691249825108131</v>
      </c>
      <c r="V5260" s="3">
        <f t="shared" si="415"/>
        <v>0.11691249825108131</v>
      </c>
    </row>
    <row r="5261" spans="1:22" x14ac:dyDescent="0.25">
      <c r="A5261" s="3" t="s">
        <v>378</v>
      </c>
      <c r="B5261" s="3" t="s">
        <v>89</v>
      </c>
      <c r="C5261" s="3" t="s">
        <v>397</v>
      </c>
      <c r="D5261" s="3" t="s">
        <v>398</v>
      </c>
      <c r="E5261" s="3">
        <v>0.36</v>
      </c>
      <c r="F5261" s="3">
        <v>0.53</v>
      </c>
      <c r="G5261" s="3" t="s">
        <v>59</v>
      </c>
      <c r="H5261" s="2">
        <v>1200</v>
      </c>
      <c r="I5261" s="3" t="s">
        <v>29</v>
      </c>
      <c r="J5261" s="2">
        <v>1200</v>
      </c>
      <c r="K5261" s="3" t="s">
        <v>399</v>
      </c>
      <c r="L5261" s="2">
        <v>59</v>
      </c>
      <c r="M5261" s="3">
        <v>3.8595566644779367</v>
      </c>
      <c r="N5261" s="3">
        <v>14749.858241893364</v>
      </c>
      <c r="O5261" s="3">
        <v>34.852663435246349</v>
      </c>
      <c r="P5261" s="3">
        <v>1</v>
      </c>
      <c r="Q5261" s="3">
        <f t="shared" si="416"/>
        <v>34.852663435246349</v>
      </c>
      <c r="R5261" s="4">
        <f t="shared" si="414"/>
        <v>34.852663435246349</v>
      </c>
      <c r="S5261" s="3">
        <v>4.9060570300608779</v>
      </c>
      <c r="T5261" s="3">
        <v>1</v>
      </c>
      <c r="U5261" s="3">
        <f t="shared" si="417"/>
        <v>4.9060570300608779</v>
      </c>
      <c r="V5261" s="3">
        <f t="shared" si="415"/>
        <v>4.9060570300608779</v>
      </c>
    </row>
    <row r="5262" spans="1:22" x14ac:dyDescent="0.25">
      <c r="A5262" s="3" t="s">
        <v>378</v>
      </c>
      <c r="B5262" s="3" t="s">
        <v>89</v>
      </c>
      <c r="C5262" s="3" t="s">
        <v>406</v>
      </c>
      <c r="D5262" s="3" t="s">
        <v>407</v>
      </c>
      <c r="E5262" s="3">
        <v>0.36</v>
      </c>
      <c r="F5262" s="3">
        <v>0.48</v>
      </c>
      <c r="G5262" s="3" t="s">
        <v>260</v>
      </c>
      <c r="H5262" s="2">
        <v>1200</v>
      </c>
      <c r="I5262" s="3" t="s">
        <v>29</v>
      </c>
      <c r="J5262" s="2">
        <v>1200</v>
      </c>
      <c r="K5262" s="3" t="s">
        <v>261</v>
      </c>
      <c r="L5262" s="2">
        <v>256</v>
      </c>
      <c r="M5262" s="3">
        <v>38.857884447015486</v>
      </c>
      <c r="N5262" s="3">
        <v>149141.84878305643</v>
      </c>
      <c r="O5262" s="3">
        <v>374.1182974256248</v>
      </c>
      <c r="P5262" s="3">
        <v>1</v>
      </c>
      <c r="Q5262" s="3">
        <f t="shared" si="416"/>
        <v>374.1182974256248</v>
      </c>
      <c r="R5262" s="4">
        <f t="shared" si="414"/>
        <v>374.1182974256248</v>
      </c>
      <c r="S5262" s="3">
        <v>55.958236962704184</v>
      </c>
      <c r="T5262" s="3">
        <v>1</v>
      </c>
      <c r="U5262" s="3">
        <f t="shared" si="417"/>
        <v>55.958236962704184</v>
      </c>
      <c r="V5262" s="3">
        <f t="shared" si="415"/>
        <v>55.958236962704184</v>
      </c>
    </row>
    <row r="5263" spans="1:22" x14ac:dyDescent="0.25">
      <c r="A5263" s="3" t="s">
        <v>378</v>
      </c>
      <c r="B5263" s="3" t="s">
        <v>89</v>
      </c>
      <c r="C5263" s="3" t="s">
        <v>406</v>
      </c>
      <c r="D5263" s="3" t="s">
        <v>407</v>
      </c>
      <c r="E5263" s="3">
        <v>0.36</v>
      </c>
      <c r="F5263" s="3">
        <v>0.48</v>
      </c>
      <c r="G5263" s="3" t="s">
        <v>415</v>
      </c>
      <c r="H5263" s="2">
        <v>1200</v>
      </c>
      <c r="I5263" s="3" t="s">
        <v>29</v>
      </c>
      <c r="J5263" s="2">
        <v>1200</v>
      </c>
      <c r="K5263" s="3" t="s">
        <v>416</v>
      </c>
      <c r="L5263" s="2">
        <v>214</v>
      </c>
      <c r="M5263" s="3">
        <v>22.145595535346803</v>
      </c>
      <c r="N5263" s="3">
        <v>80900.945258049745</v>
      </c>
      <c r="O5263" s="3">
        <v>163.81060965698776</v>
      </c>
      <c r="P5263" s="3">
        <v>1</v>
      </c>
      <c r="Q5263" s="3">
        <f t="shared" si="416"/>
        <v>163.81060965698776</v>
      </c>
      <c r="R5263" s="4">
        <f t="shared" si="414"/>
        <v>163.81060965698776</v>
      </c>
      <c r="S5263" s="3">
        <v>23.167568345611919</v>
      </c>
      <c r="T5263" s="3">
        <v>1</v>
      </c>
      <c r="U5263" s="3">
        <f t="shared" si="417"/>
        <v>23.167568345611919</v>
      </c>
      <c r="V5263" s="3">
        <f t="shared" si="415"/>
        <v>23.167568345611919</v>
      </c>
    </row>
    <row r="5264" spans="1:22" x14ac:dyDescent="0.25">
      <c r="A5264" s="3" t="s">
        <v>378</v>
      </c>
      <c r="B5264" s="3" t="s">
        <v>8</v>
      </c>
      <c r="C5264" s="3" t="s">
        <v>379</v>
      </c>
      <c r="D5264" s="3" t="s">
        <v>380</v>
      </c>
      <c r="E5264" s="3">
        <v>0.35</v>
      </c>
      <c r="F5264" s="3">
        <v>0.47</v>
      </c>
      <c r="G5264" s="3" t="s">
        <v>385</v>
      </c>
      <c r="H5264" s="2">
        <v>1200</v>
      </c>
      <c r="I5264" s="3" t="s">
        <v>29</v>
      </c>
      <c r="J5264" s="2">
        <v>1200</v>
      </c>
      <c r="K5264" s="3" t="s">
        <v>385</v>
      </c>
      <c r="L5264" s="2">
        <v>100</v>
      </c>
      <c r="M5264" s="3">
        <v>6.2145044453132243</v>
      </c>
      <c r="N5264" s="3">
        <v>17489.210413650741</v>
      </c>
      <c r="O5264" s="3">
        <v>47.950454562982813</v>
      </c>
      <c r="P5264" s="3">
        <v>1</v>
      </c>
      <c r="Q5264" s="3">
        <f t="shared" si="416"/>
        <v>47.950454562982813</v>
      </c>
      <c r="R5264" s="4">
        <f t="shared" si="414"/>
        <v>47.950454562982813</v>
      </c>
      <c r="S5264" s="3">
        <v>6.210713870149613</v>
      </c>
      <c r="T5264" s="3">
        <v>1</v>
      </c>
      <c r="U5264" s="3">
        <f t="shared" si="417"/>
        <v>6.210713870149613</v>
      </c>
      <c r="V5264" s="3">
        <f t="shared" si="415"/>
        <v>6.210713870149613</v>
      </c>
    </row>
    <row r="5265" spans="1:22" x14ac:dyDescent="0.25">
      <c r="A5265" s="3" t="s">
        <v>378</v>
      </c>
      <c r="B5265" s="3" t="s">
        <v>8</v>
      </c>
      <c r="C5265" s="3" t="s">
        <v>379</v>
      </c>
      <c r="D5265" s="3" t="s">
        <v>380</v>
      </c>
      <c r="E5265" s="3">
        <v>0.35</v>
      </c>
      <c r="F5265" s="3">
        <v>0.47</v>
      </c>
      <c r="G5265" s="3" t="s">
        <v>19</v>
      </c>
      <c r="H5265" s="2">
        <v>1210</v>
      </c>
      <c r="I5265" s="3" t="s">
        <v>30</v>
      </c>
      <c r="J5265" s="2">
        <v>1210</v>
      </c>
      <c r="K5265" s="3" t="s">
        <v>19</v>
      </c>
      <c r="L5265" s="2">
        <v>9411</v>
      </c>
      <c r="M5265" s="3">
        <v>2120.1574846037875</v>
      </c>
      <c r="N5265" s="3">
        <v>7735718.7639804045</v>
      </c>
      <c r="O5265" s="3">
        <v>19382.077357456892</v>
      </c>
      <c r="P5265" s="3">
        <v>1</v>
      </c>
      <c r="Q5265" s="3">
        <f t="shared" si="416"/>
        <v>19382.077357456892</v>
      </c>
      <c r="R5265" s="4">
        <f t="shared" si="414"/>
        <v>19382.077357456892</v>
      </c>
      <c r="S5265" s="3">
        <v>2854.7130895620535</v>
      </c>
      <c r="T5265" s="3">
        <v>1</v>
      </c>
      <c r="U5265" s="3">
        <f t="shared" si="417"/>
        <v>2854.7130895620535</v>
      </c>
      <c r="V5265" s="3">
        <f t="shared" si="415"/>
        <v>2854.7130895620535</v>
      </c>
    </row>
    <row r="5266" spans="1:22" x14ac:dyDescent="0.25">
      <c r="A5266" s="3" t="s">
        <v>378</v>
      </c>
      <c r="B5266" s="3" t="s">
        <v>8</v>
      </c>
      <c r="C5266" s="3" t="s">
        <v>379</v>
      </c>
      <c r="D5266" s="3" t="s">
        <v>396</v>
      </c>
      <c r="E5266" s="3">
        <v>0.35</v>
      </c>
      <c r="F5266" s="3">
        <v>0.47</v>
      </c>
      <c r="G5266" s="3" t="s">
        <v>19</v>
      </c>
      <c r="H5266" s="2">
        <v>1210</v>
      </c>
      <c r="I5266" s="3" t="s">
        <v>30</v>
      </c>
      <c r="J5266" s="2">
        <v>1210</v>
      </c>
      <c r="K5266" s="3" t="s">
        <v>19</v>
      </c>
      <c r="L5266" s="2">
        <v>506</v>
      </c>
      <c r="M5266" s="3">
        <v>54.061008660029401</v>
      </c>
      <c r="N5266" s="3">
        <v>201839.10973198729</v>
      </c>
      <c r="O5266" s="3">
        <v>497.84469175662997</v>
      </c>
      <c r="P5266" s="3">
        <v>1</v>
      </c>
      <c r="Q5266" s="3">
        <f t="shared" si="416"/>
        <v>497.84469175662997</v>
      </c>
      <c r="R5266" s="4">
        <f t="shared" si="414"/>
        <v>497.84469175662997</v>
      </c>
      <c r="S5266" s="3">
        <v>72.551762004244026</v>
      </c>
      <c r="T5266" s="3">
        <v>1</v>
      </c>
      <c r="U5266" s="3">
        <f t="shared" si="417"/>
        <v>72.551762004244026</v>
      </c>
      <c r="V5266" s="3">
        <f t="shared" si="415"/>
        <v>72.551762004244026</v>
      </c>
    </row>
    <row r="5267" spans="1:22" x14ac:dyDescent="0.25">
      <c r="A5267" s="3" t="s">
        <v>378</v>
      </c>
      <c r="B5267" s="3" t="s">
        <v>89</v>
      </c>
      <c r="C5267" s="3" t="s">
        <v>397</v>
      </c>
      <c r="D5267" s="3" t="s">
        <v>398</v>
      </c>
      <c r="E5267" s="3">
        <v>0.36</v>
      </c>
      <c r="F5267" s="3">
        <v>0.53</v>
      </c>
      <c r="G5267" s="3" t="s">
        <v>19</v>
      </c>
      <c r="H5267" s="2">
        <v>1210</v>
      </c>
      <c r="I5267" s="3" t="s">
        <v>30</v>
      </c>
      <c r="J5267" s="2">
        <v>1210</v>
      </c>
      <c r="K5267" s="3" t="s">
        <v>19</v>
      </c>
      <c r="L5267" s="2">
        <v>23464</v>
      </c>
      <c r="M5267" s="3">
        <v>3314.2182142407314</v>
      </c>
      <c r="N5267" s="3">
        <v>12091035.569161274</v>
      </c>
      <c r="O5267" s="3">
        <v>29034.287986304622</v>
      </c>
      <c r="P5267" s="3">
        <v>1</v>
      </c>
      <c r="Q5267" s="3">
        <f t="shared" si="416"/>
        <v>29034.287986304622</v>
      </c>
      <c r="R5267" s="4">
        <f t="shared" si="414"/>
        <v>29034.287986304622</v>
      </c>
      <c r="S5267" s="3">
        <v>4269.8363747576032</v>
      </c>
      <c r="T5267" s="3">
        <v>1</v>
      </c>
      <c r="U5267" s="3">
        <f t="shared" si="417"/>
        <v>4269.8363747576032</v>
      </c>
      <c r="V5267" s="3">
        <f t="shared" si="415"/>
        <v>4269.8363747576032</v>
      </c>
    </row>
    <row r="5268" spans="1:22" x14ac:dyDescent="0.25">
      <c r="A5268" s="3" t="s">
        <v>378</v>
      </c>
      <c r="B5268" s="3" t="s">
        <v>89</v>
      </c>
      <c r="C5268" s="3" t="s">
        <v>406</v>
      </c>
      <c r="D5268" s="3" t="s">
        <v>407</v>
      </c>
      <c r="E5268" s="3">
        <v>0.36</v>
      </c>
      <c r="F5268" s="3">
        <v>0.48</v>
      </c>
      <c r="G5268" s="3" t="s">
        <v>19</v>
      </c>
      <c r="H5268" s="2">
        <v>1210</v>
      </c>
      <c r="I5268" s="3" t="s">
        <v>30</v>
      </c>
      <c r="J5268" s="2">
        <v>1210</v>
      </c>
      <c r="K5268" s="3" t="s">
        <v>19</v>
      </c>
      <c r="L5268" s="2">
        <v>32669</v>
      </c>
      <c r="M5268" s="3">
        <v>3380.4722192809486</v>
      </c>
      <c r="N5268" s="3">
        <v>12348068.145853</v>
      </c>
      <c r="O5268" s="3">
        <v>27691.028744557676</v>
      </c>
      <c r="P5268" s="3">
        <v>1</v>
      </c>
      <c r="Q5268" s="3">
        <f t="shared" si="416"/>
        <v>27691.028744557676</v>
      </c>
      <c r="R5268" s="4">
        <f t="shared" si="414"/>
        <v>27691.028744557676</v>
      </c>
      <c r="S5268" s="3">
        <v>4047.1666053743411</v>
      </c>
      <c r="T5268" s="3">
        <v>1</v>
      </c>
      <c r="U5268" s="3">
        <f t="shared" si="417"/>
        <v>4047.1666053743411</v>
      </c>
      <c r="V5268" s="3">
        <f t="shared" si="415"/>
        <v>4047.1666053743411</v>
      </c>
    </row>
    <row r="5269" spans="1:22" x14ac:dyDescent="0.25">
      <c r="A5269" s="3" t="s">
        <v>378</v>
      </c>
      <c r="B5269" s="3" t="s">
        <v>89</v>
      </c>
      <c r="C5269" s="3" t="s">
        <v>417</v>
      </c>
      <c r="D5269" s="3" t="s">
        <v>418</v>
      </c>
      <c r="E5269" s="3">
        <v>0.51</v>
      </c>
      <c r="F5269" s="3">
        <v>0.57999999999999996</v>
      </c>
      <c r="G5269" s="3" t="s">
        <v>19</v>
      </c>
      <c r="H5269" s="2">
        <v>1210</v>
      </c>
      <c r="I5269" s="3" t="s">
        <v>30</v>
      </c>
      <c r="J5269" s="2">
        <v>1210</v>
      </c>
      <c r="K5269" s="3" t="s">
        <v>19</v>
      </c>
      <c r="L5269" s="2">
        <v>3140</v>
      </c>
      <c r="M5269" s="3">
        <v>501.29848708866336</v>
      </c>
      <c r="N5269" s="3">
        <v>1792279.9198238649</v>
      </c>
      <c r="O5269" s="3">
        <v>4361.643732377257</v>
      </c>
      <c r="P5269" s="3">
        <v>1</v>
      </c>
      <c r="Q5269" s="3">
        <f t="shared" si="416"/>
        <v>4361.643732377257</v>
      </c>
      <c r="R5269" s="4">
        <f t="shared" si="414"/>
        <v>4361.643732377257</v>
      </c>
      <c r="S5269" s="3">
        <v>640.47129533691009</v>
      </c>
      <c r="T5269" s="3">
        <v>1</v>
      </c>
      <c r="U5269" s="3">
        <f t="shared" si="417"/>
        <v>640.47129533691009</v>
      </c>
      <c r="V5269" s="3">
        <f t="shared" si="415"/>
        <v>640.47129533691009</v>
      </c>
    </row>
    <row r="5270" spans="1:22" x14ac:dyDescent="0.25">
      <c r="A5270" s="3" t="s">
        <v>378</v>
      </c>
      <c r="B5270" s="3" t="s">
        <v>89</v>
      </c>
      <c r="C5270" s="3" t="s">
        <v>397</v>
      </c>
      <c r="D5270" s="3" t="s">
        <v>398</v>
      </c>
      <c r="E5270" s="3">
        <v>0.36</v>
      </c>
      <c r="F5270" s="3">
        <v>0.53</v>
      </c>
      <c r="G5270" s="3" t="s">
        <v>404</v>
      </c>
      <c r="H5270" s="2">
        <v>1210</v>
      </c>
      <c r="I5270" s="3" t="s">
        <v>30</v>
      </c>
      <c r="J5270" s="2">
        <v>1210</v>
      </c>
      <c r="K5270" s="3" t="s">
        <v>400</v>
      </c>
      <c r="L5270" s="2">
        <v>6026</v>
      </c>
      <c r="M5270" s="3">
        <v>492.63211924513587</v>
      </c>
      <c r="N5270" s="3">
        <v>1885834.9326054722</v>
      </c>
      <c r="O5270" s="3">
        <v>4724.6538561507805</v>
      </c>
      <c r="P5270" s="3">
        <v>1</v>
      </c>
      <c r="Q5270" s="3">
        <f t="shared" si="416"/>
        <v>4724.6538561507805</v>
      </c>
      <c r="R5270" s="4">
        <f t="shared" si="414"/>
        <v>4724.6538561507805</v>
      </c>
      <c r="S5270" s="3">
        <v>698.98176623683207</v>
      </c>
      <c r="T5270" s="3">
        <v>1</v>
      </c>
      <c r="U5270" s="3">
        <f t="shared" si="417"/>
        <v>698.98176623683207</v>
      </c>
      <c r="V5270" s="3">
        <f t="shared" si="415"/>
        <v>698.98176623683207</v>
      </c>
    </row>
    <row r="5271" spans="1:22" x14ac:dyDescent="0.25">
      <c r="A5271" s="3" t="s">
        <v>378</v>
      </c>
      <c r="B5271" s="3" t="s">
        <v>89</v>
      </c>
      <c r="C5271" s="3" t="s">
        <v>406</v>
      </c>
      <c r="D5271" s="3" t="s">
        <v>407</v>
      </c>
      <c r="E5271" s="3">
        <v>0.36</v>
      </c>
      <c r="F5271" s="3">
        <v>0.48</v>
      </c>
      <c r="G5271" s="3" t="s">
        <v>404</v>
      </c>
      <c r="H5271" s="2">
        <v>1210</v>
      </c>
      <c r="I5271" s="3" t="s">
        <v>30</v>
      </c>
      <c r="J5271" s="2">
        <v>1210</v>
      </c>
      <c r="K5271" s="3" t="s">
        <v>400</v>
      </c>
      <c r="L5271" s="2">
        <v>514</v>
      </c>
      <c r="M5271" s="3">
        <v>36.561663747770908</v>
      </c>
      <c r="N5271" s="3">
        <v>141025.37777546307</v>
      </c>
      <c r="O5271" s="3">
        <v>368.97851943268313</v>
      </c>
      <c r="P5271" s="3">
        <v>1</v>
      </c>
      <c r="Q5271" s="3">
        <f t="shared" si="416"/>
        <v>368.97851943268313</v>
      </c>
      <c r="R5271" s="4">
        <f t="shared" si="414"/>
        <v>368.97851943268313</v>
      </c>
      <c r="S5271" s="3">
        <v>54.315668516177134</v>
      </c>
      <c r="T5271" s="3">
        <v>1</v>
      </c>
      <c r="U5271" s="3">
        <f t="shared" si="417"/>
        <v>54.315668516177134</v>
      </c>
      <c r="V5271" s="3">
        <f t="shared" si="415"/>
        <v>54.315668516177134</v>
      </c>
    </row>
    <row r="5272" spans="1:22" x14ac:dyDescent="0.25">
      <c r="A5272" s="3" t="s">
        <v>378</v>
      </c>
      <c r="B5272" s="3" t="s">
        <v>89</v>
      </c>
      <c r="C5272" s="3" t="s">
        <v>406</v>
      </c>
      <c r="D5272" s="3" t="s">
        <v>407</v>
      </c>
      <c r="E5272" s="3">
        <v>0.36</v>
      </c>
      <c r="F5272" s="3">
        <v>0.48</v>
      </c>
      <c r="G5272" s="3" t="s">
        <v>408</v>
      </c>
      <c r="H5272" s="2">
        <v>1210</v>
      </c>
      <c r="I5272" s="3" t="s">
        <v>30</v>
      </c>
      <c r="J5272" s="2">
        <v>1210</v>
      </c>
      <c r="K5272" s="3" t="s">
        <v>409</v>
      </c>
      <c r="L5272" s="2">
        <v>2</v>
      </c>
      <c r="M5272" s="3">
        <v>2.4420868051207062E-3</v>
      </c>
      <c r="N5272" s="3">
        <v>9.3273968352401777</v>
      </c>
      <c r="O5272" s="3">
        <v>2.4109477141214392E-2</v>
      </c>
      <c r="P5272" s="3">
        <v>1</v>
      </c>
      <c r="Q5272" s="3">
        <f t="shared" si="416"/>
        <v>2.4109477141214392E-2</v>
      </c>
      <c r="R5272" s="4">
        <f t="shared" si="414"/>
        <v>2.4109477141214392E-2</v>
      </c>
      <c r="S5272" s="3">
        <v>3.849591262048817E-3</v>
      </c>
      <c r="T5272" s="3">
        <v>1</v>
      </c>
      <c r="U5272" s="3">
        <f t="shared" si="417"/>
        <v>3.849591262048817E-3</v>
      </c>
      <c r="V5272" s="3">
        <f t="shared" si="415"/>
        <v>3.849591262048817E-3</v>
      </c>
    </row>
    <row r="5273" spans="1:22" x14ac:dyDescent="0.25">
      <c r="A5273" s="3" t="s">
        <v>378</v>
      </c>
      <c r="B5273" s="3" t="s">
        <v>89</v>
      </c>
      <c r="C5273" s="3" t="s">
        <v>406</v>
      </c>
      <c r="D5273" s="3" t="s">
        <v>407</v>
      </c>
      <c r="E5273" s="3">
        <v>0.36</v>
      </c>
      <c r="F5273" s="3">
        <v>0.48</v>
      </c>
      <c r="G5273" s="3" t="s">
        <v>11</v>
      </c>
      <c r="H5273" s="2">
        <v>1210</v>
      </c>
      <c r="I5273" s="3" t="s">
        <v>30</v>
      </c>
      <c r="J5273" s="2">
        <v>1210</v>
      </c>
      <c r="K5273" s="3" t="s">
        <v>13</v>
      </c>
      <c r="L5273" s="2">
        <v>18314</v>
      </c>
      <c r="M5273" s="3">
        <v>1467.0128852175467</v>
      </c>
      <c r="N5273" s="3">
        <v>5485975.2808079142</v>
      </c>
      <c r="O5273" s="3">
        <v>12488.978505221714</v>
      </c>
      <c r="P5273" s="3">
        <v>1</v>
      </c>
      <c r="Q5273" s="3">
        <f t="shared" si="416"/>
        <v>12488.978505221714</v>
      </c>
      <c r="R5273" s="4">
        <f t="shared" si="414"/>
        <v>12488.978505221714</v>
      </c>
      <c r="S5273" s="3">
        <v>1844.2554540181268</v>
      </c>
      <c r="T5273" s="3">
        <v>1</v>
      </c>
      <c r="U5273" s="3">
        <f t="shared" si="417"/>
        <v>1844.2554540181268</v>
      </c>
      <c r="V5273" s="3">
        <f t="shared" si="415"/>
        <v>1844.2554540181268</v>
      </c>
    </row>
    <row r="5274" spans="1:22" x14ac:dyDescent="0.25">
      <c r="A5274" s="3" t="s">
        <v>378</v>
      </c>
      <c r="B5274" s="3" t="s">
        <v>89</v>
      </c>
      <c r="C5274" s="3" t="s">
        <v>417</v>
      </c>
      <c r="D5274" s="3" t="s">
        <v>418</v>
      </c>
      <c r="E5274" s="3">
        <v>0.51</v>
      </c>
      <c r="F5274" s="3">
        <v>0.57999999999999996</v>
      </c>
      <c r="G5274" s="3" t="s">
        <v>11</v>
      </c>
      <c r="H5274" s="2">
        <v>1210</v>
      </c>
      <c r="I5274" s="3" t="s">
        <v>30</v>
      </c>
      <c r="J5274" s="2">
        <v>1210</v>
      </c>
      <c r="K5274" s="3" t="s">
        <v>13</v>
      </c>
      <c r="L5274" s="2">
        <v>17791</v>
      </c>
      <c r="M5274" s="3">
        <v>1425.3770157697959</v>
      </c>
      <c r="N5274" s="3">
        <v>5365328.3472424569</v>
      </c>
      <c r="O5274" s="3">
        <v>12922.172191157943</v>
      </c>
      <c r="P5274" s="3">
        <v>1</v>
      </c>
      <c r="Q5274" s="3">
        <f t="shared" si="416"/>
        <v>12922.172191157943</v>
      </c>
      <c r="R5274" s="4">
        <f t="shared" si="414"/>
        <v>12922.172191157943</v>
      </c>
      <c r="S5274" s="3">
        <v>1935.1342614437956</v>
      </c>
      <c r="T5274" s="3">
        <v>1</v>
      </c>
      <c r="U5274" s="3">
        <f t="shared" si="417"/>
        <v>1935.1342614437956</v>
      </c>
      <c r="V5274" s="3">
        <f t="shared" si="415"/>
        <v>1935.1342614437956</v>
      </c>
    </row>
    <row r="5275" spans="1:22" x14ac:dyDescent="0.25">
      <c r="A5275" s="3" t="s">
        <v>378</v>
      </c>
      <c r="B5275" s="3" t="s">
        <v>89</v>
      </c>
      <c r="C5275" s="3" t="s">
        <v>406</v>
      </c>
      <c r="D5275" s="3" t="s">
        <v>407</v>
      </c>
      <c r="E5275" s="3">
        <v>0.36</v>
      </c>
      <c r="F5275" s="3">
        <v>0.48</v>
      </c>
      <c r="G5275" s="3" t="s">
        <v>413</v>
      </c>
      <c r="H5275" s="2">
        <v>1210</v>
      </c>
      <c r="I5275" s="3" t="s">
        <v>30</v>
      </c>
      <c r="J5275" s="2">
        <v>1210</v>
      </c>
      <c r="K5275" s="3" t="s">
        <v>410</v>
      </c>
      <c r="L5275" s="2">
        <v>12783</v>
      </c>
      <c r="M5275" s="3">
        <v>1113.4759666834877</v>
      </c>
      <c r="N5275" s="3">
        <v>4309735.4749057237</v>
      </c>
      <c r="O5275" s="3">
        <v>9557.3306429932891</v>
      </c>
      <c r="P5275" s="3">
        <v>1</v>
      </c>
      <c r="Q5275" s="3">
        <f t="shared" si="416"/>
        <v>9557.3306429932891</v>
      </c>
      <c r="R5275" s="4">
        <f t="shared" si="414"/>
        <v>9557.3306429932891</v>
      </c>
      <c r="S5275" s="3">
        <v>1394.2059211624917</v>
      </c>
      <c r="T5275" s="3">
        <v>1</v>
      </c>
      <c r="U5275" s="3">
        <f t="shared" si="417"/>
        <v>1394.2059211624917</v>
      </c>
      <c r="V5275" s="3">
        <f t="shared" si="415"/>
        <v>1394.2059211624917</v>
      </c>
    </row>
    <row r="5276" spans="1:22" x14ac:dyDescent="0.25">
      <c r="A5276" s="3" t="s">
        <v>378</v>
      </c>
      <c r="B5276" s="3" t="s">
        <v>8</v>
      </c>
      <c r="C5276" s="3" t="s">
        <v>379</v>
      </c>
      <c r="D5276" s="3" t="s">
        <v>380</v>
      </c>
      <c r="E5276" s="3">
        <v>0.35</v>
      </c>
      <c r="F5276" s="3">
        <v>0.47</v>
      </c>
      <c r="G5276" s="3" t="s">
        <v>392</v>
      </c>
      <c r="H5276" s="2">
        <v>1210</v>
      </c>
      <c r="I5276" s="3" t="s">
        <v>30</v>
      </c>
      <c r="J5276" s="2">
        <v>1210</v>
      </c>
      <c r="K5276" s="3" t="s">
        <v>386</v>
      </c>
      <c r="L5276" s="2">
        <v>2948</v>
      </c>
      <c r="M5276" s="3">
        <v>262.37633418803063</v>
      </c>
      <c r="N5276" s="3">
        <v>1046577.4447417129</v>
      </c>
      <c r="O5276" s="3">
        <v>2630.8067188390551</v>
      </c>
      <c r="P5276" s="3">
        <v>1</v>
      </c>
      <c r="Q5276" s="3">
        <f t="shared" si="416"/>
        <v>2630.8067188390551</v>
      </c>
      <c r="R5276" s="4">
        <f t="shared" si="414"/>
        <v>2630.8067188390551</v>
      </c>
      <c r="S5276" s="3">
        <v>392.22467535172694</v>
      </c>
      <c r="T5276" s="3">
        <v>1</v>
      </c>
      <c r="U5276" s="3">
        <f t="shared" si="417"/>
        <v>392.22467535172694</v>
      </c>
      <c r="V5276" s="3">
        <f t="shared" si="415"/>
        <v>392.22467535172694</v>
      </c>
    </row>
    <row r="5277" spans="1:22" x14ac:dyDescent="0.25">
      <c r="A5277" s="3" t="s">
        <v>378</v>
      </c>
      <c r="B5277" s="3" t="s">
        <v>8</v>
      </c>
      <c r="C5277" s="3" t="s">
        <v>379</v>
      </c>
      <c r="D5277" s="3" t="s">
        <v>396</v>
      </c>
      <c r="E5277" s="3">
        <v>0.35</v>
      </c>
      <c r="F5277" s="3">
        <v>0.47</v>
      </c>
      <c r="G5277" s="3" t="s">
        <v>392</v>
      </c>
      <c r="H5277" s="2">
        <v>1210</v>
      </c>
      <c r="I5277" s="3" t="s">
        <v>30</v>
      </c>
      <c r="J5277" s="2">
        <v>1210</v>
      </c>
      <c r="K5277" s="3" t="s">
        <v>386</v>
      </c>
      <c r="L5277" s="2">
        <v>16382</v>
      </c>
      <c r="M5277" s="3">
        <v>1388.4503403256838</v>
      </c>
      <c r="N5277" s="3">
        <v>5384452.0356442016</v>
      </c>
      <c r="O5277" s="3">
        <v>12848.096305029905</v>
      </c>
      <c r="P5277" s="3">
        <v>1</v>
      </c>
      <c r="Q5277" s="3">
        <f t="shared" si="416"/>
        <v>12848.096305029905</v>
      </c>
      <c r="R5277" s="4">
        <f t="shared" ref="R5277:R5340" si="418">Q5277</f>
        <v>12848.096305029905</v>
      </c>
      <c r="S5277" s="3">
        <v>1890.7761258453365</v>
      </c>
      <c r="T5277" s="3">
        <v>1</v>
      </c>
      <c r="U5277" s="3">
        <f t="shared" si="417"/>
        <v>1890.7761258453365</v>
      </c>
      <c r="V5277" s="3">
        <f t="shared" ref="V5277:V5340" si="419">U5277</f>
        <v>1890.7761258453365</v>
      </c>
    </row>
    <row r="5278" spans="1:22" x14ac:dyDescent="0.25">
      <c r="A5278" s="3" t="s">
        <v>378</v>
      </c>
      <c r="B5278" s="3" t="s">
        <v>8</v>
      </c>
      <c r="C5278" s="3" t="s">
        <v>379</v>
      </c>
      <c r="D5278" s="3" t="s">
        <v>380</v>
      </c>
      <c r="E5278" s="3">
        <v>0.35</v>
      </c>
      <c r="F5278" s="3">
        <v>0.47</v>
      </c>
      <c r="G5278" s="3" t="s">
        <v>59</v>
      </c>
      <c r="H5278" s="2">
        <v>1210</v>
      </c>
      <c r="I5278" s="3" t="s">
        <v>30</v>
      </c>
      <c r="J5278" s="2">
        <v>1210</v>
      </c>
      <c r="K5278" s="3" t="s">
        <v>62</v>
      </c>
      <c r="L5278" s="2">
        <v>90</v>
      </c>
      <c r="M5278" s="3">
        <v>0.38874223260722657</v>
      </c>
      <c r="N5278" s="3">
        <v>1448.5219253476366</v>
      </c>
      <c r="O5278" s="3">
        <v>3.4515112427358243</v>
      </c>
      <c r="P5278" s="3">
        <v>1</v>
      </c>
      <c r="Q5278" s="3">
        <f t="shared" si="416"/>
        <v>3.4515112427358243</v>
      </c>
      <c r="R5278" s="4">
        <f t="shared" si="418"/>
        <v>3.4515112427358243</v>
      </c>
      <c r="S5278" s="3">
        <v>0.47296267324952806</v>
      </c>
      <c r="T5278" s="3">
        <v>1</v>
      </c>
      <c r="U5278" s="3">
        <f t="shared" si="417"/>
        <v>0.47296267324952806</v>
      </c>
      <c r="V5278" s="3">
        <f t="shared" si="419"/>
        <v>0.47296267324952806</v>
      </c>
    </row>
    <row r="5279" spans="1:22" x14ac:dyDescent="0.25">
      <c r="A5279" s="3" t="s">
        <v>378</v>
      </c>
      <c r="B5279" s="3" t="s">
        <v>89</v>
      </c>
      <c r="C5279" s="3" t="s">
        <v>397</v>
      </c>
      <c r="D5279" s="3" t="s">
        <v>398</v>
      </c>
      <c r="E5279" s="3">
        <v>0.36</v>
      </c>
      <c r="F5279" s="3">
        <v>0.53</v>
      </c>
      <c r="G5279" s="3" t="s">
        <v>59</v>
      </c>
      <c r="H5279" s="2">
        <v>1210</v>
      </c>
      <c r="I5279" s="3" t="s">
        <v>30</v>
      </c>
      <c r="J5279" s="2">
        <v>1210</v>
      </c>
      <c r="K5279" s="3" t="s">
        <v>62</v>
      </c>
      <c r="L5279" s="2">
        <v>131</v>
      </c>
      <c r="M5279" s="3">
        <v>0.66809634636638826</v>
      </c>
      <c r="N5279" s="3">
        <v>2532.9544390727815</v>
      </c>
      <c r="O5279" s="3">
        <v>6.2932659674884999</v>
      </c>
      <c r="P5279" s="3">
        <v>1</v>
      </c>
      <c r="Q5279" s="3">
        <f t="shared" si="416"/>
        <v>6.2932659674884999</v>
      </c>
      <c r="R5279" s="4">
        <f t="shared" si="418"/>
        <v>6.2932659674884999</v>
      </c>
      <c r="S5279" s="3">
        <v>0.90558871290383636</v>
      </c>
      <c r="T5279" s="3">
        <v>1</v>
      </c>
      <c r="U5279" s="3">
        <f t="shared" si="417"/>
        <v>0.90558871290383636</v>
      </c>
      <c r="V5279" s="3">
        <f t="shared" si="419"/>
        <v>0.90558871290383636</v>
      </c>
    </row>
    <row r="5280" spans="1:22" x14ac:dyDescent="0.25">
      <c r="A5280" s="3" t="s">
        <v>378</v>
      </c>
      <c r="B5280" s="3" t="s">
        <v>89</v>
      </c>
      <c r="C5280" s="3" t="s">
        <v>406</v>
      </c>
      <c r="D5280" s="3" t="s">
        <v>407</v>
      </c>
      <c r="E5280" s="3">
        <v>0.36</v>
      </c>
      <c r="F5280" s="3">
        <v>0.48</v>
      </c>
      <c r="G5280" s="3" t="s">
        <v>59</v>
      </c>
      <c r="H5280" s="2">
        <v>1210</v>
      </c>
      <c r="I5280" s="3" t="s">
        <v>30</v>
      </c>
      <c r="J5280" s="2">
        <v>1210</v>
      </c>
      <c r="K5280" s="3" t="s">
        <v>62</v>
      </c>
      <c r="L5280" s="2">
        <v>131</v>
      </c>
      <c r="M5280" s="3">
        <v>0.45126623473222632</v>
      </c>
      <c r="N5280" s="3">
        <v>1726.0727793341946</v>
      </c>
      <c r="O5280" s="3">
        <v>4.1453343949027541</v>
      </c>
      <c r="P5280" s="3">
        <v>1</v>
      </c>
      <c r="Q5280" s="3">
        <f t="shared" si="416"/>
        <v>4.1453343949027541</v>
      </c>
      <c r="R5280" s="4">
        <f t="shared" si="418"/>
        <v>4.1453343949027541</v>
      </c>
      <c r="S5280" s="3">
        <v>0.57471173916105178</v>
      </c>
      <c r="T5280" s="3">
        <v>1</v>
      </c>
      <c r="U5280" s="3">
        <f t="shared" si="417"/>
        <v>0.57471173916105178</v>
      </c>
      <c r="V5280" s="3">
        <f t="shared" si="419"/>
        <v>0.57471173916105178</v>
      </c>
    </row>
    <row r="5281" spans="1:22" x14ac:dyDescent="0.25">
      <c r="A5281" s="3" t="s">
        <v>378</v>
      </c>
      <c r="B5281" s="3" t="s">
        <v>8</v>
      </c>
      <c r="C5281" s="3" t="s">
        <v>379</v>
      </c>
      <c r="D5281" s="3" t="s">
        <v>380</v>
      </c>
      <c r="E5281" s="3">
        <v>0.35</v>
      </c>
      <c r="F5281" s="3">
        <v>0.47</v>
      </c>
      <c r="G5281" s="3" t="s">
        <v>59</v>
      </c>
      <c r="H5281" s="2">
        <v>1210</v>
      </c>
      <c r="I5281" s="3" t="s">
        <v>30</v>
      </c>
      <c r="J5281" s="2">
        <v>1210</v>
      </c>
      <c r="K5281" s="3" t="s">
        <v>393</v>
      </c>
      <c r="L5281" s="2">
        <v>13</v>
      </c>
      <c r="M5281" s="3">
        <v>1.892426496389691E-2</v>
      </c>
      <c r="N5281" s="3">
        <v>75.582190647423062</v>
      </c>
      <c r="O5281" s="3">
        <v>0.19812737930356125</v>
      </c>
      <c r="P5281" s="3">
        <v>1</v>
      </c>
      <c r="Q5281" s="3">
        <f t="shared" si="416"/>
        <v>0.19812737930356125</v>
      </c>
      <c r="R5281" s="4">
        <f t="shared" si="418"/>
        <v>0.19812737930356125</v>
      </c>
      <c r="S5281" s="3">
        <v>3.033425733656489E-2</v>
      </c>
      <c r="T5281" s="3">
        <v>1</v>
      </c>
      <c r="U5281" s="3">
        <f t="shared" si="417"/>
        <v>3.033425733656489E-2</v>
      </c>
      <c r="V5281" s="3">
        <f t="shared" si="419"/>
        <v>3.033425733656489E-2</v>
      </c>
    </row>
    <row r="5282" spans="1:22" x14ac:dyDescent="0.25">
      <c r="A5282" s="3" t="s">
        <v>378</v>
      </c>
      <c r="B5282" s="3" t="s">
        <v>8</v>
      </c>
      <c r="C5282" s="3" t="s">
        <v>379</v>
      </c>
      <c r="D5282" s="3" t="s">
        <v>396</v>
      </c>
      <c r="E5282" s="3">
        <v>0.35</v>
      </c>
      <c r="F5282" s="3">
        <v>0.47</v>
      </c>
      <c r="G5282" s="3" t="s">
        <v>59</v>
      </c>
      <c r="H5282" s="2">
        <v>1210</v>
      </c>
      <c r="I5282" s="3" t="s">
        <v>30</v>
      </c>
      <c r="J5282" s="2">
        <v>1210</v>
      </c>
      <c r="K5282" s="3" t="s">
        <v>393</v>
      </c>
      <c r="L5282" s="2">
        <v>40</v>
      </c>
      <c r="M5282" s="3">
        <v>8.1183652811614368E-2</v>
      </c>
      <c r="N5282" s="3">
        <v>318.71026907954445</v>
      </c>
      <c r="O5282" s="3">
        <v>0.75220659154996783</v>
      </c>
      <c r="P5282" s="3">
        <v>1</v>
      </c>
      <c r="Q5282" s="3">
        <f t="shared" si="416"/>
        <v>0.75220659154996783</v>
      </c>
      <c r="R5282" s="4">
        <f t="shared" si="418"/>
        <v>0.75220659154996783</v>
      </c>
      <c r="S5282" s="3">
        <v>0.10665996781352877</v>
      </c>
      <c r="T5282" s="3">
        <v>1</v>
      </c>
      <c r="U5282" s="3">
        <f t="shared" si="417"/>
        <v>0.10665996781352877</v>
      </c>
      <c r="V5282" s="3">
        <f t="shared" si="419"/>
        <v>0.10665996781352877</v>
      </c>
    </row>
    <row r="5283" spans="1:22" x14ac:dyDescent="0.25">
      <c r="A5283" s="3" t="s">
        <v>378</v>
      </c>
      <c r="B5283" s="3" t="s">
        <v>89</v>
      </c>
      <c r="C5283" s="3" t="s">
        <v>406</v>
      </c>
      <c r="D5283" s="3" t="s">
        <v>407</v>
      </c>
      <c r="E5283" s="3">
        <v>0.36</v>
      </c>
      <c r="F5283" s="3">
        <v>0.48</v>
      </c>
      <c r="G5283" s="3" t="s">
        <v>59</v>
      </c>
      <c r="H5283" s="2">
        <v>1210</v>
      </c>
      <c r="I5283" s="3" t="s">
        <v>30</v>
      </c>
      <c r="J5283" s="2">
        <v>1210</v>
      </c>
      <c r="K5283" s="3" t="s">
        <v>411</v>
      </c>
      <c r="L5283" s="2">
        <v>12</v>
      </c>
      <c r="M5283" s="3">
        <v>2.3427154263039575E-2</v>
      </c>
      <c r="N5283" s="3">
        <v>90.637592765863886</v>
      </c>
      <c r="O5283" s="3">
        <v>0.21569067830425265</v>
      </c>
      <c r="P5283" s="3">
        <v>1</v>
      </c>
      <c r="Q5283" s="3">
        <f t="shared" si="416"/>
        <v>0.21569067830425265</v>
      </c>
      <c r="R5283" s="4">
        <f t="shared" si="418"/>
        <v>0.21569067830425265</v>
      </c>
      <c r="S5283" s="3">
        <v>2.9940717597890302E-2</v>
      </c>
      <c r="T5283" s="3">
        <v>1</v>
      </c>
      <c r="U5283" s="3">
        <f t="shared" si="417"/>
        <v>2.9940717597890302E-2</v>
      </c>
      <c r="V5283" s="3">
        <f t="shared" si="419"/>
        <v>2.9940717597890302E-2</v>
      </c>
    </row>
    <row r="5284" spans="1:22" x14ac:dyDescent="0.25">
      <c r="A5284" s="3" t="s">
        <v>378</v>
      </c>
      <c r="B5284" s="3" t="s">
        <v>89</v>
      </c>
      <c r="C5284" s="3" t="s">
        <v>406</v>
      </c>
      <c r="D5284" s="3" t="s">
        <v>407</v>
      </c>
      <c r="E5284" s="3">
        <v>0.36</v>
      </c>
      <c r="F5284" s="3">
        <v>0.48</v>
      </c>
      <c r="G5284" s="3" t="s">
        <v>59</v>
      </c>
      <c r="H5284" s="2">
        <v>1210</v>
      </c>
      <c r="I5284" s="3" t="s">
        <v>30</v>
      </c>
      <c r="J5284" s="2">
        <v>1210</v>
      </c>
      <c r="K5284" s="3" t="s">
        <v>414</v>
      </c>
      <c r="L5284" s="2">
        <v>39</v>
      </c>
      <c r="M5284" s="3">
        <v>7.7171087978365555E-2</v>
      </c>
      <c r="N5284" s="3">
        <v>278.23395441210425</v>
      </c>
      <c r="O5284" s="3">
        <v>0.65874627032709065</v>
      </c>
      <c r="P5284" s="3">
        <v>1</v>
      </c>
      <c r="Q5284" s="3">
        <f t="shared" si="416"/>
        <v>0.65874627032709065</v>
      </c>
      <c r="R5284" s="4">
        <f t="shared" si="418"/>
        <v>0.65874627032709065</v>
      </c>
      <c r="S5284" s="3">
        <v>9.1174742548805837E-2</v>
      </c>
      <c r="T5284" s="3">
        <v>1</v>
      </c>
      <c r="U5284" s="3">
        <f t="shared" si="417"/>
        <v>9.1174742548805837E-2</v>
      </c>
      <c r="V5284" s="3">
        <f t="shared" si="419"/>
        <v>9.1174742548805837E-2</v>
      </c>
    </row>
    <row r="5285" spans="1:22" x14ac:dyDescent="0.25">
      <c r="A5285" s="3" t="s">
        <v>378</v>
      </c>
      <c r="B5285" s="3" t="s">
        <v>89</v>
      </c>
      <c r="C5285" s="3" t="s">
        <v>406</v>
      </c>
      <c r="D5285" s="3" t="s">
        <v>407</v>
      </c>
      <c r="E5285" s="3">
        <v>0.36</v>
      </c>
      <c r="F5285" s="3">
        <v>0.48</v>
      </c>
      <c r="G5285" s="3" t="s">
        <v>59</v>
      </c>
      <c r="H5285" s="2">
        <v>1210</v>
      </c>
      <c r="I5285" s="3" t="s">
        <v>30</v>
      </c>
      <c r="J5285" s="2">
        <v>1210</v>
      </c>
      <c r="K5285" s="3" t="s">
        <v>148</v>
      </c>
      <c r="L5285" s="2">
        <v>23</v>
      </c>
      <c r="M5285" s="3">
        <v>3.2751062616622431E-2</v>
      </c>
      <c r="N5285" s="3">
        <v>123.41818739165375</v>
      </c>
      <c r="O5285" s="3">
        <v>0.28527663087789812</v>
      </c>
      <c r="P5285" s="3">
        <v>1</v>
      </c>
      <c r="Q5285" s="3">
        <f t="shared" si="416"/>
        <v>0.28527663087789812</v>
      </c>
      <c r="R5285" s="4">
        <f t="shared" si="418"/>
        <v>0.28527663087789812</v>
      </c>
      <c r="S5285" s="3">
        <v>4.0167956052666716E-2</v>
      </c>
      <c r="T5285" s="3">
        <v>1</v>
      </c>
      <c r="U5285" s="3">
        <f t="shared" si="417"/>
        <v>4.0167956052666716E-2</v>
      </c>
      <c r="V5285" s="3">
        <f t="shared" si="419"/>
        <v>4.0167956052666716E-2</v>
      </c>
    </row>
    <row r="5286" spans="1:22" x14ac:dyDescent="0.25">
      <c r="A5286" s="3" t="s">
        <v>378</v>
      </c>
      <c r="B5286" s="3" t="s">
        <v>89</v>
      </c>
      <c r="C5286" s="3" t="s">
        <v>417</v>
      </c>
      <c r="D5286" s="3" t="s">
        <v>418</v>
      </c>
      <c r="E5286" s="3">
        <v>0.51</v>
      </c>
      <c r="F5286" s="3">
        <v>0.57999999999999996</v>
      </c>
      <c r="G5286" s="3" t="s">
        <v>59</v>
      </c>
      <c r="H5286" s="2">
        <v>1210</v>
      </c>
      <c r="I5286" s="3" t="s">
        <v>30</v>
      </c>
      <c r="J5286" s="2">
        <v>1210</v>
      </c>
      <c r="K5286" s="3" t="s">
        <v>148</v>
      </c>
      <c r="L5286" s="2">
        <v>54</v>
      </c>
      <c r="M5286" s="3">
        <v>0.20722723527428155</v>
      </c>
      <c r="N5286" s="3">
        <v>704.02678913690272</v>
      </c>
      <c r="O5286" s="3">
        <v>1.6313554046869323</v>
      </c>
      <c r="P5286" s="3">
        <v>1</v>
      </c>
      <c r="Q5286" s="3">
        <f t="shared" si="416"/>
        <v>1.6313554046869323</v>
      </c>
      <c r="R5286" s="4">
        <f t="shared" si="418"/>
        <v>1.6313554046869323</v>
      </c>
      <c r="S5286" s="3">
        <v>0.23014319314973267</v>
      </c>
      <c r="T5286" s="3">
        <v>1</v>
      </c>
      <c r="U5286" s="3">
        <f t="shared" si="417"/>
        <v>0.23014319314973267</v>
      </c>
      <c r="V5286" s="3">
        <f t="shared" si="419"/>
        <v>0.23014319314973267</v>
      </c>
    </row>
    <row r="5287" spans="1:22" x14ac:dyDescent="0.25">
      <c r="A5287" s="3" t="s">
        <v>378</v>
      </c>
      <c r="B5287" s="3" t="s">
        <v>89</v>
      </c>
      <c r="C5287" s="3" t="s">
        <v>397</v>
      </c>
      <c r="D5287" s="3" t="s">
        <v>398</v>
      </c>
      <c r="E5287" s="3">
        <v>0.36</v>
      </c>
      <c r="F5287" s="3">
        <v>0.53</v>
      </c>
      <c r="G5287" s="3" t="s">
        <v>59</v>
      </c>
      <c r="H5287" s="2">
        <v>1210</v>
      </c>
      <c r="I5287" s="3" t="s">
        <v>30</v>
      </c>
      <c r="J5287" s="2">
        <v>1210</v>
      </c>
      <c r="K5287" s="3" t="s">
        <v>399</v>
      </c>
      <c r="L5287" s="2">
        <v>34</v>
      </c>
      <c r="M5287" s="3">
        <v>8.7037798000083669E-2</v>
      </c>
      <c r="N5287" s="3">
        <v>338.79945333936888</v>
      </c>
      <c r="O5287" s="3">
        <v>0.85845698840026285</v>
      </c>
      <c r="P5287" s="3">
        <v>1</v>
      </c>
      <c r="Q5287" s="3">
        <f t="shared" si="416"/>
        <v>0.85845698840026285</v>
      </c>
      <c r="R5287" s="4">
        <f t="shared" si="418"/>
        <v>0.85845698840026285</v>
      </c>
      <c r="S5287" s="3">
        <v>0.11993115424831335</v>
      </c>
      <c r="T5287" s="3">
        <v>1</v>
      </c>
      <c r="U5287" s="3">
        <f t="shared" si="417"/>
        <v>0.11993115424831335</v>
      </c>
      <c r="V5287" s="3">
        <f t="shared" si="419"/>
        <v>0.11993115424831335</v>
      </c>
    </row>
    <row r="5288" spans="1:22" x14ac:dyDescent="0.25">
      <c r="A5288" s="3" t="s">
        <v>378</v>
      </c>
      <c r="B5288" s="3" t="s">
        <v>89</v>
      </c>
      <c r="C5288" s="3" t="s">
        <v>397</v>
      </c>
      <c r="D5288" s="3" t="s">
        <v>398</v>
      </c>
      <c r="E5288" s="3">
        <v>0.36</v>
      </c>
      <c r="F5288" s="3">
        <v>0.53</v>
      </c>
      <c r="G5288" s="3" t="s">
        <v>63</v>
      </c>
      <c r="H5288" s="2">
        <v>1210</v>
      </c>
      <c r="I5288" s="3" t="s">
        <v>30</v>
      </c>
      <c r="J5288" s="2">
        <v>1210</v>
      </c>
      <c r="K5288" s="3" t="s">
        <v>20</v>
      </c>
      <c r="L5288" s="2">
        <v>1</v>
      </c>
      <c r="M5288" s="3">
        <v>2.8768217740354732E-3</v>
      </c>
      <c r="N5288" s="3">
        <v>3.4939911242754715</v>
      </c>
      <c r="O5288" s="3">
        <v>1.1417666728799602E-2</v>
      </c>
      <c r="P5288" s="3">
        <v>1</v>
      </c>
      <c r="Q5288" s="3">
        <f t="shared" si="416"/>
        <v>1.1417666728799602E-2</v>
      </c>
      <c r="R5288" s="4">
        <f t="shared" si="418"/>
        <v>1.1417666728799602E-2</v>
      </c>
      <c r="S5288" s="3">
        <v>8.9581318308876048E-4</v>
      </c>
      <c r="T5288" s="3">
        <v>1</v>
      </c>
      <c r="U5288" s="3">
        <f t="shared" si="417"/>
        <v>8.9581318308876048E-4</v>
      </c>
      <c r="V5288" s="3">
        <f t="shared" si="419"/>
        <v>8.9581318308876048E-4</v>
      </c>
    </row>
    <row r="5289" spans="1:22" x14ac:dyDescent="0.25">
      <c r="A5289" s="3" t="s">
        <v>378</v>
      </c>
      <c r="B5289" s="3" t="s">
        <v>89</v>
      </c>
      <c r="C5289" s="3" t="s">
        <v>406</v>
      </c>
      <c r="D5289" s="3" t="s">
        <v>407</v>
      </c>
      <c r="E5289" s="3">
        <v>0.36</v>
      </c>
      <c r="F5289" s="3">
        <v>0.48</v>
      </c>
      <c r="G5289" s="3" t="s">
        <v>260</v>
      </c>
      <c r="H5289" s="2">
        <v>1210</v>
      </c>
      <c r="I5289" s="3" t="s">
        <v>30</v>
      </c>
      <c r="J5289" s="2">
        <v>1210</v>
      </c>
      <c r="K5289" s="3" t="s">
        <v>261</v>
      </c>
      <c r="L5289" s="2">
        <v>863</v>
      </c>
      <c r="M5289" s="3">
        <v>77.12145288767617</v>
      </c>
      <c r="N5289" s="3">
        <v>295172.27244746359</v>
      </c>
      <c r="O5289" s="3">
        <v>734.8838436499027</v>
      </c>
      <c r="P5289" s="3">
        <v>1</v>
      </c>
      <c r="Q5289" s="3">
        <f t="shared" si="416"/>
        <v>734.8838436499027</v>
      </c>
      <c r="R5289" s="4">
        <f t="shared" si="418"/>
        <v>734.8838436499027</v>
      </c>
      <c r="S5289" s="3">
        <v>108.54934511234561</v>
      </c>
      <c r="T5289" s="3">
        <v>1</v>
      </c>
      <c r="U5289" s="3">
        <f t="shared" si="417"/>
        <v>108.54934511234561</v>
      </c>
      <c r="V5289" s="3">
        <f t="shared" si="419"/>
        <v>108.54934511234561</v>
      </c>
    </row>
    <row r="5290" spans="1:22" x14ac:dyDescent="0.25">
      <c r="A5290" s="3" t="s">
        <v>378</v>
      </c>
      <c r="B5290" s="3" t="s">
        <v>89</v>
      </c>
      <c r="C5290" s="3" t="s">
        <v>406</v>
      </c>
      <c r="D5290" s="3" t="s">
        <v>407</v>
      </c>
      <c r="E5290" s="3">
        <v>0.36</v>
      </c>
      <c r="F5290" s="3">
        <v>0.48</v>
      </c>
      <c r="G5290" s="3" t="s">
        <v>415</v>
      </c>
      <c r="H5290" s="2">
        <v>1210</v>
      </c>
      <c r="I5290" s="3" t="s">
        <v>30</v>
      </c>
      <c r="J5290" s="2">
        <v>1210</v>
      </c>
      <c r="K5290" s="3" t="s">
        <v>416</v>
      </c>
      <c r="L5290" s="2">
        <v>942</v>
      </c>
      <c r="M5290" s="3">
        <v>83.884361556121434</v>
      </c>
      <c r="N5290" s="3">
        <v>306608.11531393317</v>
      </c>
      <c r="O5290" s="3">
        <v>629.9124397471337</v>
      </c>
      <c r="P5290" s="3">
        <v>1</v>
      </c>
      <c r="Q5290" s="3">
        <f t="shared" si="416"/>
        <v>629.9124397471337</v>
      </c>
      <c r="R5290" s="4">
        <f t="shared" si="418"/>
        <v>629.9124397471337</v>
      </c>
      <c r="S5290" s="3">
        <v>90.116652717716434</v>
      </c>
      <c r="T5290" s="3">
        <v>1</v>
      </c>
      <c r="U5290" s="3">
        <f t="shared" si="417"/>
        <v>90.116652717716434</v>
      </c>
      <c r="V5290" s="3">
        <f t="shared" si="419"/>
        <v>90.116652717716434</v>
      </c>
    </row>
    <row r="5291" spans="1:22" x14ac:dyDescent="0.25">
      <c r="A5291" s="3" t="s">
        <v>378</v>
      </c>
      <c r="B5291" s="3" t="s">
        <v>8</v>
      </c>
      <c r="C5291" s="3" t="s">
        <v>379</v>
      </c>
      <c r="D5291" s="3" t="s">
        <v>396</v>
      </c>
      <c r="E5291" s="3">
        <v>0.35</v>
      </c>
      <c r="F5291" s="3">
        <v>0.47</v>
      </c>
      <c r="G5291" s="3" t="s">
        <v>19</v>
      </c>
      <c r="H5291" s="2">
        <v>1290</v>
      </c>
      <c r="I5291" s="3" t="s">
        <v>125</v>
      </c>
      <c r="J5291" s="2">
        <v>1290</v>
      </c>
      <c r="K5291" s="3" t="s">
        <v>19</v>
      </c>
      <c r="L5291" s="2">
        <v>16</v>
      </c>
      <c r="M5291" s="3">
        <v>2.0753687552224864</v>
      </c>
      <c r="N5291" s="3">
        <v>7850.097852762955</v>
      </c>
      <c r="O5291" s="3">
        <v>17.451482983675753</v>
      </c>
      <c r="P5291" s="3">
        <v>1</v>
      </c>
      <c r="Q5291" s="3">
        <f t="shared" si="416"/>
        <v>17.451482983675753</v>
      </c>
      <c r="R5291" s="4">
        <f t="shared" si="418"/>
        <v>17.451482983675753</v>
      </c>
      <c r="S5291" s="3">
        <v>2.5918547162141499</v>
      </c>
      <c r="T5291" s="3">
        <v>1</v>
      </c>
      <c r="U5291" s="3">
        <f t="shared" si="417"/>
        <v>2.5918547162141499</v>
      </c>
      <c r="V5291" s="3">
        <f t="shared" si="419"/>
        <v>2.5918547162141499</v>
      </c>
    </row>
    <row r="5292" spans="1:22" x14ac:dyDescent="0.25">
      <c r="A5292" s="3" t="s">
        <v>378</v>
      </c>
      <c r="B5292" s="3" t="s">
        <v>89</v>
      </c>
      <c r="C5292" s="3" t="s">
        <v>406</v>
      </c>
      <c r="D5292" s="3" t="s">
        <v>407</v>
      </c>
      <c r="E5292" s="3">
        <v>0.36</v>
      </c>
      <c r="F5292" s="3">
        <v>0.48</v>
      </c>
      <c r="G5292" s="3" t="s">
        <v>19</v>
      </c>
      <c r="H5292" s="2">
        <v>1290</v>
      </c>
      <c r="I5292" s="3" t="s">
        <v>125</v>
      </c>
      <c r="J5292" s="2">
        <v>1290</v>
      </c>
      <c r="K5292" s="3" t="s">
        <v>19</v>
      </c>
      <c r="L5292" s="2">
        <v>94</v>
      </c>
      <c r="M5292" s="3">
        <v>16.18670702938309</v>
      </c>
      <c r="N5292" s="3">
        <v>60679.30205156991</v>
      </c>
      <c r="O5292" s="3">
        <v>117.72630390242044</v>
      </c>
      <c r="P5292" s="3">
        <v>1</v>
      </c>
      <c r="Q5292" s="3">
        <f t="shared" si="416"/>
        <v>117.72630390242044</v>
      </c>
      <c r="R5292" s="4">
        <f t="shared" si="418"/>
        <v>117.72630390242044</v>
      </c>
      <c r="S5292" s="3">
        <v>16.725387915154567</v>
      </c>
      <c r="T5292" s="3">
        <v>1</v>
      </c>
      <c r="U5292" s="3">
        <f t="shared" si="417"/>
        <v>16.725387915154567</v>
      </c>
      <c r="V5292" s="3">
        <f t="shared" si="419"/>
        <v>16.725387915154567</v>
      </c>
    </row>
    <row r="5293" spans="1:22" x14ac:dyDescent="0.25">
      <c r="A5293" s="3" t="s">
        <v>378</v>
      </c>
      <c r="B5293" s="3" t="s">
        <v>89</v>
      </c>
      <c r="C5293" s="3" t="s">
        <v>406</v>
      </c>
      <c r="D5293" s="3" t="s">
        <v>407</v>
      </c>
      <c r="E5293" s="3">
        <v>0.36</v>
      </c>
      <c r="F5293" s="3">
        <v>0.48</v>
      </c>
      <c r="G5293" s="3" t="s">
        <v>11</v>
      </c>
      <c r="H5293" s="2">
        <v>1290</v>
      </c>
      <c r="I5293" s="3" t="s">
        <v>125</v>
      </c>
      <c r="J5293" s="2">
        <v>1290</v>
      </c>
      <c r="K5293" s="3" t="s">
        <v>13</v>
      </c>
      <c r="L5293" s="2">
        <v>32</v>
      </c>
      <c r="M5293" s="3">
        <v>5.0170852931240555</v>
      </c>
      <c r="N5293" s="3">
        <v>18028.00178733455</v>
      </c>
      <c r="O5293" s="3">
        <v>39.367535559741548</v>
      </c>
      <c r="P5293" s="3">
        <v>1</v>
      </c>
      <c r="Q5293" s="3">
        <f t="shared" si="416"/>
        <v>39.367535559741548</v>
      </c>
      <c r="R5293" s="4">
        <f t="shared" si="418"/>
        <v>39.367535559741548</v>
      </c>
      <c r="S5293" s="3">
        <v>5.6378904258117064</v>
      </c>
      <c r="T5293" s="3">
        <v>1</v>
      </c>
      <c r="U5293" s="3">
        <f t="shared" si="417"/>
        <v>5.6378904258117064</v>
      </c>
      <c r="V5293" s="3">
        <f t="shared" si="419"/>
        <v>5.6378904258117064</v>
      </c>
    </row>
    <row r="5294" spans="1:22" x14ac:dyDescent="0.25">
      <c r="A5294" s="3" t="s">
        <v>378</v>
      </c>
      <c r="B5294" s="3" t="s">
        <v>89</v>
      </c>
      <c r="C5294" s="3" t="s">
        <v>406</v>
      </c>
      <c r="D5294" s="3" t="s">
        <v>407</v>
      </c>
      <c r="E5294" s="3">
        <v>0.36</v>
      </c>
      <c r="F5294" s="3">
        <v>0.48</v>
      </c>
      <c r="G5294" s="3" t="s">
        <v>413</v>
      </c>
      <c r="H5294" s="2">
        <v>1290</v>
      </c>
      <c r="I5294" s="3" t="s">
        <v>125</v>
      </c>
      <c r="J5294" s="2">
        <v>1290</v>
      </c>
      <c r="K5294" s="3" t="s">
        <v>410</v>
      </c>
      <c r="L5294" s="2">
        <v>16</v>
      </c>
      <c r="M5294" s="3">
        <v>3.8173350860800404</v>
      </c>
      <c r="N5294" s="3">
        <v>15082.225873894293</v>
      </c>
      <c r="O5294" s="3">
        <v>29.579605368148794</v>
      </c>
      <c r="P5294" s="3">
        <v>1</v>
      </c>
      <c r="Q5294" s="3">
        <f t="shared" si="416"/>
        <v>29.579605368148794</v>
      </c>
      <c r="R5294" s="4">
        <f t="shared" si="418"/>
        <v>29.579605368148794</v>
      </c>
      <c r="S5294" s="3">
        <v>4.2144758326947303</v>
      </c>
      <c r="T5294" s="3">
        <v>1</v>
      </c>
      <c r="U5294" s="3">
        <f t="shared" si="417"/>
        <v>4.2144758326947303</v>
      </c>
      <c r="V5294" s="3">
        <f t="shared" si="419"/>
        <v>4.2144758326947303</v>
      </c>
    </row>
    <row r="5295" spans="1:22" x14ac:dyDescent="0.25">
      <c r="A5295" s="3" t="s">
        <v>378</v>
      </c>
      <c r="B5295" s="3" t="s">
        <v>8</v>
      </c>
      <c r="C5295" s="3" t="s">
        <v>379</v>
      </c>
      <c r="D5295" s="3" t="s">
        <v>396</v>
      </c>
      <c r="E5295" s="3">
        <v>0.35</v>
      </c>
      <c r="F5295" s="3">
        <v>0.47</v>
      </c>
      <c r="G5295" s="3" t="s">
        <v>392</v>
      </c>
      <c r="H5295" s="2">
        <v>1290</v>
      </c>
      <c r="I5295" s="3" t="s">
        <v>125</v>
      </c>
      <c r="J5295" s="2">
        <v>1290</v>
      </c>
      <c r="K5295" s="3" t="s">
        <v>386</v>
      </c>
      <c r="L5295" s="2">
        <v>124</v>
      </c>
      <c r="M5295" s="3">
        <v>23.798198018640687</v>
      </c>
      <c r="N5295" s="3">
        <v>90869.834168622285</v>
      </c>
      <c r="O5295" s="3">
        <v>187.29313482459119</v>
      </c>
      <c r="P5295" s="3">
        <v>1</v>
      </c>
      <c r="Q5295" s="3">
        <f t="shared" si="416"/>
        <v>187.29313482459119</v>
      </c>
      <c r="R5295" s="4">
        <f t="shared" si="418"/>
        <v>187.29313482459119</v>
      </c>
      <c r="S5295" s="3">
        <v>26.490214622263132</v>
      </c>
      <c r="T5295" s="3">
        <v>1</v>
      </c>
      <c r="U5295" s="3">
        <f t="shared" si="417"/>
        <v>26.490214622263132</v>
      </c>
      <c r="V5295" s="3">
        <f t="shared" si="419"/>
        <v>26.490214622263132</v>
      </c>
    </row>
    <row r="5296" spans="1:22" x14ac:dyDescent="0.25">
      <c r="A5296" s="3" t="s">
        <v>378</v>
      </c>
      <c r="B5296" s="3" t="s">
        <v>8</v>
      </c>
      <c r="C5296" s="3" t="s">
        <v>379</v>
      </c>
      <c r="D5296" s="3" t="s">
        <v>380</v>
      </c>
      <c r="E5296" s="3">
        <v>0.35</v>
      </c>
      <c r="F5296" s="3">
        <v>0.47</v>
      </c>
      <c r="G5296" s="3" t="s">
        <v>19</v>
      </c>
      <c r="H5296" s="2">
        <v>1300</v>
      </c>
      <c r="I5296" s="3" t="s">
        <v>93</v>
      </c>
      <c r="J5296" s="2">
        <v>1300</v>
      </c>
      <c r="K5296" s="3" t="s">
        <v>19</v>
      </c>
      <c r="L5296" s="2">
        <v>252</v>
      </c>
      <c r="M5296" s="3">
        <v>52.105007196412629</v>
      </c>
      <c r="N5296" s="3">
        <v>201584.87900447851</v>
      </c>
      <c r="O5296" s="3">
        <v>448.62506852176523</v>
      </c>
      <c r="P5296" s="3">
        <v>1</v>
      </c>
      <c r="Q5296" s="3">
        <f t="shared" si="416"/>
        <v>448.62506852176523</v>
      </c>
      <c r="R5296" s="4">
        <f t="shared" si="418"/>
        <v>448.62506852176523</v>
      </c>
      <c r="S5296" s="3">
        <v>76.835312119796981</v>
      </c>
      <c r="T5296" s="3">
        <v>1</v>
      </c>
      <c r="U5296" s="3">
        <f t="shared" si="417"/>
        <v>76.835312119796981</v>
      </c>
      <c r="V5296" s="3">
        <f t="shared" si="419"/>
        <v>76.835312119796981</v>
      </c>
    </row>
    <row r="5297" spans="1:22" x14ac:dyDescent="0.25">
      <c r="A5297" s="3" t="s">
        <v>378</v>
      </c>
      <c r="B5297" s="3" t="s">
        <v>8</v>
      </c>
      <c r="C5297" s="3" t="s">
        <v>379</v>
      </c>
      <c r="D5297" s="3" t="s">
        <v>396</v>
      </c>
      <c r="E5297" s="3">
        <v>0.35</v>
      </c>
      <c r="F5297" s="3">
        <v>0.47</v>
      </c>
      <c r="G5297" s="3" t="s">
        <v>19</v>
      </c>
      <c r="H5297" s="2">
        <v>1300</v>
      </c>
      <c r="I5297" s="3" t="s">
        <v>93</v>
      </c>
      <c r="J5297" s="2">
        <v>1300</v>
      </c>
      <c r="K5297" s="3" t="s">
        <v>19</v>
      </c>
      <c r="L5297" s="2">
        <v>41</v>
      </c>
      <c r="M5297" s="3">
        <v>4.1847972386543493</v>
      </c>
      <c r="N5297" s="3">
        <v>16085.100562116928</v>
      </c>
      <c r="O5297" s="3">
        <v>44.757678032761106</v>
      </c>
      <c r="P5297" s="3">
        <v>1</v>
      </c>
      <c r="Q5297" s="3">
        <f t="shared" si="416"/>
        <v>44.757678032761106</v>
      </c>
      <c r="R5297" s="4">
        <f t="shared" si="418"/>
        <v>44.757678032761106</v>
      </c>
      <c r="S5297" s="3">
        <v>8.4181491703282934</v>
      </c>
      <c r="T5297" s="3">
        <v>1</v>
      </c>
      <c r="U5297" s="3">
        <f t="shared" si="417"/>
        <v>8.4181491703282934</v>
      </c>
      <c r="V5297" s="3">
        <f t="shared" si="419"/>
        <v>8.4181491703282934</v>
      </c>
    </row>
    <row r="5298" spans="1:22" x14ac:dyDescent="0.25">
      <c r="A5298" s="3" t="s">
        <v>378</v>
      </c>
      <c r="B5298" s="3" t="s">
        <v>89</v>
      </c>
      <c r="C5298" s="3" t="s">
        <v>397</v>
      </c>
      <c r="D5298" s="3" t="s">
        <v>398</v>
      </c>
      <c r="E5298" s="3">
        <v>0.36</v>
      </c>
      <c r="F5298" s="3">
        <v>0.53</v>
      </c>
      <c r="G5298" s="3" t="s">
        <v>19</v>
      </c>
      <c r="H5298" s="2">
        <v>1300</v>
      </c>
      <c r="I5298" s="3" t="s">
        <v>93</v>
      </c>
      <c r="J5298" s="2">
        <v>1300</v>
      </c>
      <c r="K5298" s="3" t="s">
        <v>19</v>
      </c>
      <c r="L5298" s="2">
        <v>1786</v>
      </c>
      <c r="M5298" s="3">
        <v>350.93925201412117</v>
      </c>
      <c r="N5298" s="3">
        <v>1302516.3082812084</v>
      </c>
      <c r="O5298" s="3">
        <v>3105.4761275420819</v>
      </c>
      <c r="P5298" s="3">
        <v>1</v>
      </c>
      <c r="Q5298" s="3">
        <f t="shared" si="416"/>
        <v>3105.4761275420819</v>
      </c>
      <c r="R5298" s="4">
        <f t="shared" si="418"/>
        <v>3105.4761275420819</v>
      </c>
      <c r="S5298" s="3">
        <v>520.76593666652843</v>
      </c>
      <c r="T5298" s="3">
        <v>1</v>
      </c>
      <c r="U5298" s="3">
        <f t="shared" si="417"/>
        <v>520.76593666652843</v>
      </c>
      <c r="V5298" s="3">
        <f t="shared" si="419"/>
        <v>520.76593666652843</v>
      </c>
    </row>
    <row r="5299" spans="1:22" x14ac:dyDescent="0.25">
      <c r="A5299" s="3" t="s">
        <v>378</v>
      </c>
      <c r="B5299" s="3" t="s">
        <v>89</v>
      </c>
      <c r="C5299" s="3" t="s">
        <v>406</v>
      </c>
      <c r="D5299" s="3" t="s">
        <v>407</v>
      </c>
      <c r="E5299" s="3">
        <v>0.36</v>
      </c>
      <c r="F5299" s="3">
        <v>0.48</v>
      </c>
      <c r="G5299" s="3" t="s">
        <v>19</v>
      </c>
      <c r="H5299" s="2">
        <v>1300</v>
      </c>
      <c r="I5299" s="3" t="s">
        <v>93</v>
      </c>
      <c r="J5299" s="2">
        <v>1300</v>
      </c>
      <c r="K5299" s="3" t="s">
        <v>19</v>
      </c>
      <c r="L5299" s="2">
        <v>3877</v>
      </c>
      <c r="M5299" s="3">
        <v>538.30595724788191</v>
      </c>
      <c r="N5299" s="3">
        <v>2017919.6116619334</v>
      </c>
      <c r="O5299" s="3">
        <v>4791.0065385285106</v>
      </c>
      <c r="P5299" s="3">
        <v>1</v>
      </c>
      <c r="Q5299" s="3">
        <f t="shared" si="416"/>
        <v>4791.0065385285106</v>
      </c>
      <c r="R5299" s="4">
        <f t="shared" si="418"/>
        <v>4791.0065385285106</v>
      </c>
      <c r="S5299" s="3">
        <v>831.39462096872774</v>
      </c>
      <c r="T5299" s="3">
        <v>1</v>
      </c>
      <c r="U5299" s="3">
        <f t="shared" si="417"/>
        <v>831.39462096872774</v>
      </c>
      <c r="V5299" s="3">
        <f t="shared" si="419"/>
        <v>831.39462096872774</v>
      </c>
    </row>
    <row r="5300" spans="1:22" x14ac:dyDescent="0.25">
      <c r="A5300" s="3" t="s">
        <v>378</v>
      </c>
      <c r="B5300" s="3" t="s">
        <v>89</v>
      </c>
      <c r="C5300" s="3" t="s">
        <v>417</v>
      </c>
      <c r="D5300" s="3" t="s">
        <v>418</v>
      </c>
      <c r="E5300" s="3">
        <v>0.51</v>
      </c>
      <c r="F5300" s="3">
        <v>0.57999999999999996</v>
      </c>
      <c r="G5300" s="3" t="s">
        <v>19</v>
      </c>
      <c r="H5300" s="2">
        <v>1300</v>
      </c>
      <c r="I5300" s="3" t="s">
        <v>93</v>
      </c>
      <c r="J5300" s="2">
        <v>1300</v>
      </c>
      <c r="K5300" s="3" t="s">
        <v>19</v>
      </c>
      <c r="L5300" s="2">
        <v>91</v>
      </c>
      <c r="M5300" s="3">
        <v>5.8025654556485247</v>
      </c>
      <c r="N5300" s="3">
        <v>21031.35949221304</v>
      </c>
      <c r="O5300" s="3">
        <v>56.498904020745663</v>
      </c>
      <c r="P5300" s="3">
        <v>1</v>
      </c>
      <c r="Q5300" s="3">
        <f t="shared" si="416"/>
        <v>56.498904020745663</v>
      </c>
      <c r="R5300" s="4">
        <f t="shared" si="418"/>
        <v>56.498904020745663</v>
      </c>
      <c r="S5300" s="3">
        <v>9.6577566327605346</v>
      </c>
      <c r="T5300" s="3">
        <v>1</v>
      </c>
      <c r="U5300" s="3">
        <f t="shared" si="417"/>
        <v>9.6577566327605346</v>
      </c>
      <c r="V5300" s="3">
        <f t="shared" si="419"/>
        <v>9.6577566327605346</v>
      </c>
    </row>
    <row r="5301" spans="1:22" x14ac:dyDescent="0.25">
      <c r="A5301" s="3" t="s">
        <v>378</v>
      </c>
      <c r="B5301" s="3" t="s">
        <v>89</v>
      </c>
      <c r="C5301" s="3" t="s">
        <v>397</v>
      </c>
      <c r="D5301" s="3" t="s">
        <v>398</v>
      </c>
      <c r="E5301" s="3">
        <v>0.36</v>
      </c>
      <c r="F5301" s="3">
        <v>0.53</v>
      </c>
      <c r="G5301" s="3" t="s">
        <v>404</v>
      </c>
      <c r="H5301" s="2">
        <v>1300</v>
      </c>
      <c r="I5301" s="3" t="s">
        <v>93</v>
      </c>
      <c r="J5301" s="2">
        <v>1300</v>
      </c>
      <c r="K5301" s="3" t="s">
        <v>400</v>
      </c>
      <c r="L5301" s="2">
        <v>625</v>
      </c>
      <c r="M5301" s="3">
        <v>92.375438578091803</v>
      </c>
      <c r="N5301" s="3">
        <v>355662.90064247325</v>
      </c>
      <c r="O5301" s="3">
        <v>915.83066896037758</v>
      </c>
      <c r="P5301" s="3">
        <v>1</v>
      </c>
      <c r="Q5301" s="3">
        <f t="shared" si="416"/>
        <v>915.83066896037758</v>
      </c>
      <c r="R5301" s="4">
        <f t="shared" si="418"/>
        <v>915.83066896037758</v>
      </c>
      <c r="S5301" s="3">
        <v>160.35365597101224</v>
      </c>
      <c r="T5301" s="3">
        <v>1</v>
      </c>
      <c r="U5301" s="3">
        <f t="shared" si="417"/>
        <v>160.35365597101224</v>
      </c>
      <c r="V5301" s="3">
        <f t="shared" si="419"/>
        <v>160.35365597101224</v>
      </c>
    </row>
    <row r="5302" spans="1:22" x14ac:dyDescent="0.25">
      <c r="A5302" s="3" t="s">
        <v>378</v>
      </c>
      <c r="B5302" s="3" t="s">
        <v>89</v>
      </c>
      <c r="C5302" s="3" t="s">
        <v>406</v>
      </c>
      <c r="D5302" s="3" t="s">
        <v>407</v>
      </c>
      <c r="E5302" s="3">
        <v>0.36</v>
      </c>
      <c r="F5302" s="3">
        <v>0.48</v>
      </c>
      <c r="G5302" s="3" t="s">
        <v>404</v>
      </c>
      <c r="H5302" s="2">
        <v>1300</v>
      </c>
      <c r="I5302" s="3" t="s">
        <v>93</v>
      </c>
      <c r="J5302" s="2">
        <v>1300</v>
      </c>
      <c r="K5302" s="3" t="s">
        <v>400</v>
      </c>
      <c r="L5302" s="2">
        <v>136</v>
      </c>
      <c r="M5302" s="3">
        <v>14.46870852321619</v>
      </c>
      <c r="N5302" s="3">
        <v>50529.09146394932</v>
      </c>
      <c r="O5302" s="3">
        <v>129.28929119769111</v>
      </c>
      <c r="P5302" s="3">
        <v>1</v>
      </c>
      <c r="Q5302" s="3">
        <f t="shared" si="416"/>
        <v>129.28929119769111</v>
      </c>
      <c r="R5302" s="4">
        <f t="shared" si="418"/>
        <v>129.28929119769111</v>
      </c>
      <c r="S5302" s="3">
        <v>21.11850914235016</v>
      </c>
      <c r="T5302" s="3">
        <v>1</v>
      </c>
      <c r="U5302" s="3">
        <f t="shared" si="417"/>
        <v>21.11850914235016</v>
      </c>
      <c r="V5302" s="3">
        <f t="shared" si="419"/>
        <v>21.11850914235016</v>
      </c>
    </row>
    <row r="5303" spans="1:22" x14ac:dyDescent="0.25">
      <c r="A5303" s="3" t="s">
        <v>378</v>
      </c>
      <c r="B5303" s="3" t="s">
        <v>89</v>
      </c>
      <c r="C5303" s="3" t="s">
        <v>406</v>
      </c>
      <c r="D5303" s="3" t="s">
        <v>407</v>
      </c>
      <c r="E5303" s="3">
        <v>0.36</v>
      </c>
      <c r="F5303" s="3">
        <v>0.48</v>
      </c>
      <c r="G5303" s="3" t="s">
        <v>408</v>
      </c>
      <c r="H5303" s="2">
        <v>1300</v>
      </c>
      <c r="I5303" s="3" t="s">
        <v>93</v>
      </c>
      <c r="J5303" s="2">
        <v>1300</v>
      </c>
      <c r="K5303" s="3" t="s">
        <v>409</v>
      </c>
      <c r="L5303" s="2">
        <v>1</v>
      </c>
      <c r="M5303" s="3">
        <v>6.8064751589679088E-5</v>
      </c>
      <c r="N5303" s="3">
        <v>0.21372798549669175</v>
      </c>
      <c r="O5303" s="3">
        <v>6.1015044742743511E-4</v>
      </c>
      <c r="P5303" s="3">
        <v>1</v>
      </c>
      <c r="Q5303" s="3">
        <f t="shared" si="416"/>
        <v>6.1015044742743511E-4</v>
      </c>
      <c r="R5303" s="4">
        <f t="shared" si="418"/>
        <v>6.1015044742743511E-4</v>
      </c>
      <c r="S5303" s="3">
        <v>1.1590365057203639E-4</v>
      </c>
      <c r="T5303" s="3">
        <v>1</v>
      </c>
      <c r="U5303" s="3">
        <f t="shared" si="417"/>
        <v>1.1590365057203639E-4</v>
      </c>
      <c r="V5303" s="3">
        <f t="shared" si="419"/>
        <v>1.1590365057203639E-4</v>
      </c>
    </row>
    <row r="5304" spans="1:22" x14ac:dyDescent="0.25">
      <c r="A5304" s="3" t="s">
        <v>378</v>
      </c>
      <c r="B5304" s="3" t="s">
        <v>8</v>
      </c>
      <c r="C5304" s="3" t="s">
        <v>379</v>
      </c>
      <c r="D5304" s="3" t="s">
        <v>380</v>
      </c>
      <c r="E5304" s="3">
        <v>0.35</v>
      </c>
      <c r="F5304" s="3">
        <v>0.47</v>
      </c>
      <c r="G5304" s="3" t="s">
        <v>390</v>
      </c>
      <c r="H5304" s="2">
        <v>1300</v>
      </c>
      <c r="I5304" s="3" t="s">
        <v>93</v>
      </c>
      <c r="J5304" s="2">
        <v>1300</v>
      </c>
      <c r="K5304" s="3" t="s">
        <v>381</v>
      </c>
      <c r="L5304" s="2">
        <v>102</v>
      </c>
      <c r="M5304" s="3">
        <v>12.602987180592685</v>
      </c>
      <c r="N5304" s="3">
        <v>39838.332177034637</v>
      </c>
      <c r="O5304" s="3">
        <v>73.014097287266864</v>
      </c>
      <c r="P5304" s="3">
        <v>1</v>
      </c>
      <c r="Q5304" s="3">
        <f t="shared" si="416"/>
        <v>73.014097287266864</v>
      </c>
      <c r="R5304" s="4">
        <f t="shared" si="418"/>
        <v>73.014097287266864</v>
      </c>
      <c r="S5304" s="3">
        <v>11.369405967399683</v>
      </c>
      <c r="T5304" s="3">
        <v>1</v>
      </c>
      <c r="U5304" s="3">
        <f t="shared" si="417"/>
        <v>11.369405967399683</v>
      </c>
      <c r="V5304" s="3">
        <f t="shared" si="419"/>
        <v>11.369405967399683</v>
      </c>
    </row>
    <row r="5305" spans="1:22" x14ac:dyDescent="0.25">
      <c r="A5305" s="3" t="s">
        <v>378</v>
      </c>
      <c r="B5305" s="3" t="s">
        <v>89</v>
      </c>
      <c r="C5305" s="3" t="s">
        <v>406</v>
      </c>
      <c r="D5305" s="3" t="s">
        <v>407</v>
      </c>
      <c r="E5305" s="3">
        <v>0.36</v>
      </c>
      <c r="F5305" s="3">
        <v>0.48</v>
      </c>
      <c r="G5305" s="3" t="s">
        <v>141</v>
      </c>
      <c r="H5305" s="2">
        <v>1300</v>
      </c>
      <c r="I5305" s="3" t="s">
        <v>93</v>
      </c>
      <c r="J5305" s="2">
        <v>1300</v>
      </c>
      <c r="K5305" s="3" t="s">
        <v>142</v>
      </c>
      <c r="L5305" s="2">
        <v>9</v>
      </c>
      <c r="M5305" s="3">
        <v>0.86729351438569346</v>
      </c>
      <c r="N5305" s="3">
        <v>3381.1356169078399</v>
      </c>
      <c r="O5305" s="3">
        <v>7.6968846363264865</v>
      </c>
      <c r="P5305" s="3">
        <v>1</v>
      </c>
      <c r="Q5305" s="3">
        <f t="shared" si="416"/>
        <v>7.6968846363264865</v>
      </c>
      <c r="R5305" s="4">
        <f t="shared" si="418"/>
        <v>7.6968846363264865</v>
      </c>
      <c r="S5305" s="3">
        <v>1.2044171273292426</v>
      </c>
      <c r="T5305" s="3">
        <v>1</v>
      </c>
      <c r="U5305" s="3">
        <f t="shared" si="417"/>
        <v>1.2044171273292426</v>
      </c>
      <c r="V5305" s="3">
        <f t="shared" si="419"/>
        <v>1.2044171273292426</v>
      </c>
    </row>
    <row r="5306" spans="1:22" x14ac:dyDescent="0.25">
      <c r="A5306" s="3" t="s">
        <v>378</v>
      </c>
      <c r="B5306" s="3" t="s">
        <v>89</v>
      </c>
      <c r="C5306" s="3" t="s">
        <v>406</v>
      </c>
      <c r="D5306" s="3" t="s">
        <v>407</v>
      </c>
      <c r="E5306" s="3">
        <v>0.36</v>
      </c>
      <c r="F5306" s="3">
        <v>0.48</v>
      </c>
      <c r="G5306" s="3" t="s">
        <v>11</v>
      </c>
      <c r="H5306" s="2">
        <v>1300</v>
      </c>
      <c r="I5306" s="3" t="s">
        <v>93</v>
      </c>
      <c r="J5306" s="2">
        <v>1300</v>
      </c>
      <c r="K5306" s="3" t="s">
        <v>13</v>
      </c>
      <c r="L5306" s="2">
        <v>2289</v>
      </c>
      <c r="M5306" s="3">
        <v>368.46060725729603</v>
      </c>
      <c r="N5306" s="3">
        <v>1383987.6189057583</v>
      </c>
      <c r="O5306" s="3">
        <v>3299.581148753417</v>
      </c>
      <c r="P5306" s="3">
        <v>1</v>
      </c>
      <c r="Q5306" s="3">
        <f t="shared" si="416"/>
        <v>3299.581148753417</v>
      </c>
      <c r="R5306" s="4">
        <f t="shared" si="418"/>
        <v>3299.581148753417</v>
      </c>
      <c r="S5306" s="3">
        <v>557.52371111962509</v>
      </c>
      <c r="T5306" s="3">
        <v>1</v>
      </c>
      <c r="U5306" s="3">
        <f t="shared" si="417"/>
        <v>557.52371111962509</v>
      </c>
      <c r="V5306" s="3">
        <f t="shared" si="419"/>
        <v>557.52371111962509</v>
      </c>
    </row>
    <row r="5307" spans="1:22" x14ac:dyDescent="0.25">
      <c r="A5307" s="3" t="s">
        <v>378</v>
      </c>
      <c r="B5307" s="3" t="s">
        <v>89</v>
      </c>
      <c r="C5307" s="3" t="s">
        <v>417</v>
      </c>
      <c r="D5307" s="3" t="s">
        <v>418</v>
      </c>
      <c r="E5307" s="3">
        <v>0.51</v>
      </c>
      <c r="F5307" s="3">
        <v>0.57999999999999996</v>
      </c>
      <c r="G5307" s="3" t="s">
        <v>11</v>
      </c>
      <c r="H5307" s="2">
        <v>1300</v>
      </c>
      <c r="I5307" s="3" t="s">
        <v>93</v>
      </c>
      <c r="J5307" s="2">
        <v>1300</v>
      </c>
      <c r="K5307" s="3" t="s">
        <v>13</v>
      </c>
      <c r="L5307" s="2">
        <v>1631</v>
      </c>
      <c r="M5307" s="3">
        <v>263.55995620839411</v>
      </c>
      <c r="N5307" s="3">
        <v>1006613.4929138342</v>
      </c>
      <c r="O5307" s="3">
        <v>2499.9470517012128</v>
      </c>
      <c r="P5307" s="3">
        <v>1</v>
      </c>
      <c r="Q5307" s="3">
        <f t="shared" si="416"/>
        <v>2499.9470517012128</v>
      </c>
      <c r="R5307" s="4">
        <f t="shared" si="418"/>
        <v>2499.9470517012128</v>
      </c>
      <c r="S5307" s="3">
        <v>420.65370908473483</v>
      </c>
      <c r="T5307" s="3">
        <v>1</v>
      </c>
      <c r="U5307" s="3">
        <f t="shared" si="417"/>
        <v>420.65370908473483</v>
      </c>
      <c r="V5307" s="3">
        <f t="shared" si="419"/>
        <v>420.65370908473483</v>
      </c>
    </row>
    <row r="5308" spans="1:22" x14ac:dyDescent="0.25">
      <c r="A5308" s="3" t="s">
        <v>378</v>
      </c>
      <c r="B5308" s="3" t="s">
        <v>89</v>
      </c>
      <c r="C5308" s="3" t="s">
        <v>406</v>
      </c>
      <c r="D5308" s="3" t="s">
        <v>407</v>
      </c>
      <c r="E5308" s="3">
        <v>0.36</v>
      </c>
      <c r="F5308" s="3">
        <v>0.48</v>
      </c>
      <c r="G5308" s="3" t="s">
        <v>413</v>
      </c>
      <c r="H5308" s="2">
        <v>1300</v>
      </c>
      <c r="I5308" s="3" t="s">
        <v>93</v>
      </c>
      <c r="J5308" s="2">
        <v>1300</v>
      </c>
      <c r="K5308" s="3" t="s">
        <v>410</v>
      </c>
      <c r="L5308" s="2">
        <v>774</v>
      </c>
      <c r="M5308" s="3">
        <v>120.77045669202197</v>
      </c>
      <c r="N5308" s="3">
        <v>470489.87706028135</v>
      </c>
      <c r="O5308" s="3">
        <v>1147.6788293660936</v>
      </c>
      <c r="P5308" s="3">
        <v>1</v>
      </c>
      <c r="Q5308" s="3">
        <f t="shared" si="416"/>
        <v>1147.6788293660936</v>
      </c>
      <c r="R5308" s="4">
        <f t="shared" si="418"/>
        <v>1147.6788293660936</v>
      </c>
      <c r="S5308" s="3">
        <v>197.69595080536203</v>
      </c>
      <c r="T5308" s="3">
        <v>1</v>
      </c>
      <c r="U5308" s="3">
        <f t="shared" si="417"/>
        <v>197.69595080536203</v>
      </c>
      <c r="V5308" s="3">
        <f t="shared" si="419"/>
        <v>197.69595080536203</v>
      </c>
    </row>
    <row r="5309" spans="1:22" x14ac:dyDescent="0.25">
      <c r="A5309" s="3" t="s">
        <v>378</v>
      </c>
      <c r="B5309" s="3" t="s">
        <v>8</v>
      </c>
      <c r="C5309" s="3" t="s">
        <v>379</v>
      </c>
      <c r="D5309" s="3" t="s">
        <v>380</v>
      </c>
      <c r="E5309" s="3">
        <v>0.35</v>
      </c>
      <c r="F5309" s="3">
        <v>0.47</v>
      </c>
      <c r="G5309" s="3" t="s">
        <v>392</v>
      </c>
      <c r="H5309" s="2">
        <v>1300</v>
      </c>
      <c r="I5309" s="3" t="s">
        <v>93</v>
      </c>
      <c r="J5309" s="2">
        <v>1300</v>
      </c>
      <c r="K5309" s="3" t="s">
        <v>386</v>
      </c>
      <c r="L5309" s="2">
        <v>221</v>
      </c>
      <c r="M5309" s="3">
        <v>31.364773416256323</v>
      </c>
      <c r="N5309" s="3">
        <v>125686.12054331413</v>
      </c>
      <c r="O5309" s="3">
        <v>341.06510941484765</v>
      </c>
      <c r="P5309" s="3">
        <v>1</v>
      </c>
      <c r="Q5309" s="3">
        <f t="shared" si="416"/>
        <v>341.06510941484765</v>
      </c>
      <c r="R5309" s="4">
        <f t="shared" si="418"/>
        <v>341.06510941484765</v>
      </c>
      <c r="S5309" s="3">
        <v>61.016134122416105</v>
      </c>
      <c r="T5309" s="3">
        <v>1</v>
      </c>
      <c r="U5309" s="3">
        <f t="shared" si="417"/>
        <v>61.016134122416105</v>
      </c>
      <c r="V5309" s="3">
        <f t="shared" si="419"/>
        <v>61.016134122416105</v>
      </c>
    </row>
    <row r="5310" spans="1:22" x14ac:dyDescent="0.25">
      <c r="A5310" s="3" t="s">
        <v>378</v>
      </c>
      <c r="B5310" s="3" t="s">
        <v>8</v>
      </c>
      <c r="C5310" s="3" t="s">
        <v>379</v>
      </c>
      <c r="D5310" s="3" t="s">
        <v>396</v>
      </c>
      <c r="E5310" s="3">
        <v>0.35</v>
      </c>
      <c r="F5310" s="3">
        <v>0.47</v>
      </c>
      <c r="G5310" s="3" t="s">
        <v>392</v>
      </c>
      <c r="H5310" s="2">
        <v>1300</v>
      </c>
      <c r="I5310" s="3" t="s">
        <v>93</v>
      </c>
      <c r="J5310" s="2">
        <v>1300</v>
      </c>
      <c r="K5310" s="3" t="s">
        <v>386</v>
      </c>
      <c r="L5310" s="2">
        <v>2098</v>
      </c>
      <c r="M5310" s="3">
        <v>349.44123566353198</v>
      </c>
      <c r="N5310" s="3">
        <v>1338360.6053020039</v>
      </c>
      <c r="O5310" s="3">
        <v>3399.9383883447763</v>
      </c>
      <c r="P5310" s="3">
        <v>1</v>
      </c>
      <c r="Q5310" s="3">
        <f t="shared" si="416"/>
        <v>3399.9383883447763</v>
      </c>
      <c r="R5310" s="4">
        <f t="shared" si="418"/>
        <v>3399.9383883447763</v>
      </c>
      <c r="S5310" s="3">
        <v>584.77524357130653</v>
      </c>
      <c r="T5310" s="3">
        <v>1</v>
      </c>
      <c r="U5310" s="3">
        <f t="shared" si="417"/>
        <v>584.77524357130653</v>
      </c>
      <c r="V5310" s="3">
        <f t="shared" si="419"/>
        <v>584.77524357130653</v>
      </c>
    </row>
    <row r="5311" spans="1:22" x14ac:dyDescent="0.25">
      <c r="A5311" s="3" t="s">
        <v>378</v>
      </c>
      <c r="B5311" s="3" t="s">
        <v>8</v>
      </c>
      <c r="C5311" s="3" t="s">
        <v>379</v>
      </c>
      <c r="D5311" s="3" t="s">
        <v>380</v>
      </c>
      <c r="E5311" s="3">
        <v>0.35</v>
      </c>
      <c r="F5311" s="3">
        <v>0.47</v>
      </c>
      <c r="G5311" s="3" t="s">
        <v>59</v>
      </c>
      <c r="H5311" s="2">
        <v>1300</v>
      </c>
      <c r="I5311" s="3" t="s">
        <v>93</v>
      </c>
      <c r="J5311" s="2">
        <v>1300</v>
      </c>
      <c r="K5311" s="3" t="s">
        <v>62</v>
      </c>
      <c r="L5311" s="2">
        <v>18</v>
      </c>
      <c r="M5311" s="3">
        <v>0.67681306554061893</v>
      </c>
      <c r="N5311" s="3">
        <v>2635.355696091432</v>
      </c>
      <c r="O5311" s="3">
        <v>6.7385846195192229</v>
      </c>
      <c r="P5311" s="3">
        <v>1</v>
      </c>
      <c r="Q5311" s="3">
        <f t="shared" si="416"/>
        <v>6.7385846195192229</v>
      </c>
      <c r="R5311" s="4">
        <f t="shared" si="418"/>
        <v>6.7385846195192229</v>
      </c>
      <c r="S5311" s="3">
        <v>1.1132251332408121</v>
      </c>
      <c r="T5311" s="3">
        <v>1</v>
      </c>
      <c r="U5311" s="3">
        <f t="shared" si="417"/>
        <v>1.1132251332408121</v>
      </c>
      <c r="V5311" s="3">
        <f t="shared" si="419"/>
        <v>1.1132251332408121</v>
      </c>
    </row>
    <row r="5312" spans="1:22" x14ac:dyDescent="0.25">
      <c r="A5312" s="3" t="s">
        <v>378</v>
      </c>
      <c r="B5312" s="3" t="s">
        <v>89</v>
      </c>
      <c r="C5312" s="3" t="s">
        <v>397</v>
      </c>
      <c r="D5312" s="3" t="s">
        <v>398</v>
      </c>
      <c r="E5312" s="3">
        <v>0.36</v>
      </c>
      <c r="F5312" s="3">
        <v>0.53</v>
      </c>
      <c r="G5312" s="3" t="s">
        <v>59</v>
      </c>
      <c r="H5312" s="2">
        <v>1300</v>
      </c>
      <c r="I5312" s="3" t="s">
        <v>93</v>
      </c>
      <c r="J5312" s="2">
        <v>1300</v>
      </c>
      <c r="K5312" s="3" t="s">
        <v>62</v>
      </c>
      <c r="L5312" s="2">
        <v>138</v>
      </c>
      <c r="M5312" s="3">
        <v>2.5656525334328868</v>
      </c>
      <c r="N5312" s="3">
        <v>9885.2310824030174</v>
      </c>
      <c r="O5312" s="3">
        <v>25.635947695492106</v>
      </c>
      <c r="P5312" s="3">
        <v>1</v>
      </c>
      <c r="Q5312" s="3">
        <f t="shared" si="416"/>
        <v>25.635947695492106</v>
      </c>
      <c r="R5312" s="4">
        <f t="shared" si="418"/>
        <v>25.635947695492106</v>
      </c>
      <c r="S5312" s="3">
        <v>4.3109077905264472</v>
      </c>
      <c r="T5312" s="3">
        <v>1</v>
      </c>
      <c r="U5312" s="3">
        <f t="shared" si="417"/>
        <v>4.3109077905264472</v>
      </c>
      <c r="V5312" s="3">
        <f t="shared" si="419"/>
        <v>4.3109077905264472</v>
      </c>
    </row>
    <row r="5313" spans="1:22" x14ac:dyDescent="0.25">
      <c r="A5313" s="3" t="s">
        <v>378</v>
      </c>
      <c r="B5313" s="3" t="s">
        <v>89</v>
      </c>
      <c r="C5313" s="3" t="s">
        <v>406</v>
      </c>
      <c r="D5313" s="3" t="s">
        <v>407</v>
      </c>
      <c r="E5313" s="3">
        <v>0.36</v>
      </c>
      <c r="F5313" s="3">
        <v>0.48</v>
      </c>
      <c r="G5313" s="3" t="s">
        <v>59</v>
      </c>
      <c r="H5313" s="2">
        <v>1300</v>
      </c>
      <c r="I5313" s="3" t="s">
        <v>93</v>
      </c>
      <c r="J5313" s="2">
        <v>1300</v>
      </c>
      <c r="K5313" s="3" t="s">
        <v>62</v>
      </c>
      <c r="L5313" s="2">
        <v>68</v>
      </c>
      <c r="M5313" s="3">
        <v>1.4043521594850574</v>
      </c>
      <c r="N5313" s="3">
        <v>5389.9501925005679</v>
      </c>
      <c r="O5313" s="3">
        <v>14.008329526048385</v>
      </c>
      <c r="P5313" s="3">
        <v>1</v>
      </c>
      <c r="Q5313" s="3">
        <f t="shared" si="416"/>
        <v>14.008329526048385</v>
      </c>
      <c r="R5313" s="4">
        <f t="shared" si="418"/>
        <v>14.008329526048385</v>
      </c>
      <c r="S5313" s="3">
        <v>2.3073522602199654</v>
      </c>
      <c r="T5313" s="3">
        <v>1</v>
      </c>
      <c r="U5313" s="3">
        <f t="shared" si="417"/>
        <v>2.3073522602199654</v>
      </c>
      <c r="V5313" s="3">
        <f t="shared" si="419"/>
        <v>2.3073522602199654</v>
      </c>
    </row>
    <row r="5314" spans="1:22" x14ac:dyDescent="0.25">
      <c r="A5314" s="3" t="s">
        <v>378</v>
      </c>
      <c r="B5314" s="3" t="s">
        <v>8</v>
      </c>
      <c r="C5314" s="3" t="s">
        <v>379</v>
      </c>
      <c r="D5314" s="3" t="s">
        <v>380</v>
      </c>
      <c r="E5314" s="3">
        <v>0.35</v>
      </c>
      <c r="F5314" s="3">
        <v>0.47</v>
      </c>
      <c r="G5314" s="3" t="s">
        <v>59</v>
      </c>
      <c r="H5314" s="2">
        <v>1300</v>
      </c>
      <c r="I5314" s="3" t="s">
        <v>93</v>
      </c>
      <c r="J5314" s="2">
        <v>1300</v>
      </c>
      <c r="K5314" s="3" t="s">
        <v>393</v>
      </c>
      <c r="L5314" s="2">
        <v>30</v>
      </c>
      <c r="M5314" s="3">
        <v>1.4865721968798395</v>
      </c>
      <c r="N5314" s="3">
        <v>5954.343792666531</v>
      </c>
      <c r="O5314" s="3">
        <v>16.096718247878648</v>
      </c>
      <c r="P5314" s="3">
        <v>1</v>
      </c>
      <c r="Q5314" s="3">
        <f t="shared" ref="Q5314:Q5377" si="420">O5314*P5314</f>
        <v>16.096718247878648</v>
      </c>
      <c r="R5314" s="4">
        <f t="shared" si="418"/>
        <v>16.096718247878648</v>
      </c>
      <c r="S5314" s="3">
        <v>2.6705977443234636</v>
      </c>
      <c r="T5314" s="3">
        <v>1</v>
      </c>
      <c r="U5314" s="3">
        <f t="shared" ref="U5314:U5377" si="421">S5314*T5314</f>
        <v>2.6705977443234636</v>
      </c>
      <c r="V5314" s="3">
        <f t="shared" si="419"/>
        <v>2.6705977443234636</v>
      </c>
    </row>
    <row r="5315" spans="1:22" x14ac:dyDescent="0.25">
      <c r="A5315" s="3" t="s">
        <v>378</v>
      </c>
      <c r="B5315" s="3" t="s">
        <v>8</v>
      </c>
      <c r="C5315" s="3" t="s">
        <v>379</v>
      </c>
      <c r="D5315" s="3" t="s">
        <v>396</v>
      </c>
      <c r="E5315" s="3">
        <v>0.35</v>
      </c>
      <c r="F5315" s="3">
        <v>0.47</v>
      </c>
      <c r="G5315" s="3" t="s">
        <v>59</v>
      </c>
      <c r="H5315" s="2">
        <v>1300</v>
      </c>
      <c r="I5315" s="3" t="s">
        <v>93</v>
      </c>
      <c r="J5315" s="2">
        <v>1300</v>
      </c>
      <c r="K5315" s="3" t="s">
        <v>393</v>
      </c>
      <c r="L5315" s="2">
        <v>72</v>
      </c>
      <c r="M5315" s="3">
        <v>2.0067937655519841</v>
      </c>
      <c r="N5315" s="3">
        <v>7922.8367189034898</v>
      </c>
      <c r="O5315" s="3">
        <v>20.971025582784819</v>
      </c>
      <c r="P5315" s="3">
        <v>1</v>
      </c>
      <c r="Q5315" s="3">
        <f t="shared" si="420"/>
        <v>20.971025582784819</v>
      </c>
      <c r="R5315" s="4">
        <f t="shared" si="418"/>
        <v>20.971025582784819</v>
      </c>
      <c r="S5315" s="3">
        <v>3.36059686860931</v>
      </c>
      <c r="T5315" s="3">
        <v>1</v>
      </c>
      <c r="U5315" s="3">
        <f t="shared" si="421"/>
        <v>3.36059686860931</v>
      </c>
      <c r="V5315" s="3">
        <f t="shared" si="419"/>
        <v>3.36059686860931</v>
      </c>
    </row>
    <row r="5316" spans="1:22" x14ac:dyDescent="0.25">
      <c r="A5316" s="3" t="s">
        <v>378</v>
      </c>
      <c r="B5316" s="3" t="s">
        <v>89</v>
      </c>
      <c r="C5316" s="3" t="s">
        <v>406</v>
      </c>
      <c r="D5316" s="3" t="s">
        <v>407</v>
      </c>
      <c r="E5316" s="3">
        <v>0.36</v>
      </c>
      <c r="F5316" s="3">
        <v>0.48</v>
      </c>
      <c r="G5316" s="3" t="s">
        <v>59</v>
      </c>
      <c r="H5316" s="2">
        <v>1300</v>
      </c>
      <c r="I5316" s="3" t="s">
        <v>93</v>
      </c>
      <c r="J5316" s="2">
        <v>1300</v>
      </c>
      <c r="K5316" s="3" t="s">
        <v>411</v>
      </c>
      <c r="L5316" s="2">
        <v>6</v>
      </c>
      <c r="M5316" s="3">
        <v>1.7148533007267118E-2</v>
      </c>
      <c r="N5316" s="3">
        <v>67.643707968041838</v>
      </c>
      <c r="O5316" s="3">
        <v>0.14839813377963201</v>
      </c>
      <c r="P5316" s="3">
        <v>1</v>
      </c>
      <c r="Q5316" s="3">
        <f t="shared" si="420"/>
        <v>0.14839813377963201</v>
      </c>
      <c r="R5316" s="4">
        <f t="shared" si="418"/>
        <v>0.14839813377963201</v>
      </c>
      <c r="S5316" s="3">
        <v>2.1591728579139133E-2</v>
      </c>
      <c r="T5316" s="3">
        <v>1</v>
      </c>
      <c r="U5316" s="3">
        <f t="shared" si="421"/>
        <v>2.1591728579139133E-2</v>
      </c>
      <c r="V5316" s="3">
        <f t="shared" si="419"/>
        <v>2.1591728579139133E-2</v>
      </c>
    </row>
    <row r="5317" spans="1:22" x14ac:dyDescent="0.25">
      <c r="A5317" s="3" t="s">
        <v>378</v>
      </c>
      <c r="B5317" s="3" t="s">
        <v>89</v>
      </c>
      <c r="C5317" s="3" t="s">
        <v>406</v>
      </c>
      <c r="D5317" s="3" t="s">
        <v>407</v>
      </c>
      <c r="E5317" s="3">
        <v>0.36</v>
      </c>
      <c r="F5317" s="3">
        <v>0.48</v>
      </c>
      <c r="G5317" s="3" t="s">
        <v>59</v>
      </c>
      <c r="H5317" s="2">
        <v>1300</v>
      </c>
      <c r="I5317" s="3" t="s">
        <v>93</v>
      </c>
      <c r="J5317" s="2">
        <v>1300</v>
      </c>
      <c r="K5317" s="3" t="s">
        <v>414</v>
      </c>
      <c r="L5317" s="2">
        <v>15</v>
      </c>
      <c r="M5317" s="3">
        <v>5.1678119525038063E-2</v>
      </c>
      <c r="N5317" s="3">
        <v>196.52140340041873</v>
      </c>
      <c r="O5317" s="3">
        <v>0.53314130263601145</v>
      </c>
      <c r="P5317" s="3">
        <v>1</v>
      </c>
      <c r="Q5317" s="3">
        <f t="shared" si="420"/>
        <v>0.53314130263601145</v>
      </c>
      <c r="R5317" s="4">
        <f t="shared" si="418"/>
        <v>0.53314130263601145</v>
      </c>
      <c r="S5317" s="3">
        <v>7.8373197068132908E-2</v>
      </c>
      <c r="T5317" s="3">
        <v>1</v>
      </c>
      <c r="U5317" s="3">
        <f t="shared" si="421"/>
        <v>7.8373197068132908E-2</v>
      </c>
      <c r="V5317" s="3">
        <f t="shared" si="419"/>
        <v>7.8373197068132908E-2</v>
      </c>
    </row>
    <row r="5318" spans="1:22" x14ac:dyDescent="0.25">
      <c r="A5318" s="3" t="s">
        <v>378</v>
      </c>
      <c r="B5318" s="3" t="s">
        <v>89</v>
      </c>
      <c r="C5318" s="3" t="s">
        <v>406</v>
      </c>
      <c r="D5318" s="3" t="s">
        <v>407</v>
      </c>
      <c r="E5318" s="3">
        <v>0.36</v>
      </c>
      <c r="F5318" s="3">
        <v>0.48</v>
      </c>
      <c r="G5318" s="3" t="s">
        <v>59</v>
      </c>
      <c r="H5318" s="2">
        <v>1300</v>
      </c>
      <c r="I5318" s="3" t="s">
        <v>93</v>
      </c>
      <c r="J5318" s="2">
        <v>1300</v>
      </c>
      <c r="K5318" s="3" t="s">
        <v>148</v>
      </c>
      <c r="L5318" s="2">
        <v>77</v>
      </c>
      <c r="M5318" s="3">
        <v>2.7089078637438404</v>
      </c>
      <c r="N5318" s="3">
        <v>10197.287199100427</v>
      </c>
      <c r="O5318" s="3">
        <v>24.219171480644697</v>
      </c>
      <c r="P5318" s="3">
        <v>1</v>
      </c>
      <c r="Q5318" s="3">
        <f t="shared" si="420"/>
        <v>24.219171480644697</v>
      </c>
      <c r="R5318" s="4">
        <f t="shared" si="418"/>
        <v>24.219171480644697</v>
      </c>
      <c r="S5318" s="3">
        <v>3.8235078765884376</v>
      </c>
      <c r="T5318" s="3">
        <v>1</v>
      </c>
      <c r="U5318" s="3">
        <f t="shared" si="421"/>
        <v>3.8235078765884376</v>
      </c>
      <c r="V5318" s="3">
        <f t="shared" si="419"/>
        <v>3.8235078765884376</v>
      </c>
    </row>
    <row r="5319" spans="1:22" x14ac:dyDescent="0.25">
      <c r="A5319" s="3" t="s">
        <v>378</v>
      </c>
      <c r="B5319" s="3" t="s">
        <v>89</v>
      </c>
      <c r="C5319" s="3" t="s">
        <v>417</v>
      </c>
      <c r="D5319" s="3" t="s">
        <v>418</v>
      </c>
      <c r="E5319" s="3">
        <v>0.51</v>
      </c>
      <c r="F5319" s="3">
        <v>0.57999999999999996</v>
      </c>
      <c r="G5319" s="3" t="s">
        <v>59</v>
      </c>
      <c r="H5319" s="2">
        <v>1300</v>
      </c>
      <c r="I5319" s="3" t="s">
        <v>93</v>
      </c>
      <c r="J5319" s="2">
        <v>1300</v>
      </c>
      <c r="K5319" s="3" t="s">
        <v>148</v>
      </c>
      <c r="L5319" s="2">
        <v>45</v>
      </c>
      <c r="M5319" s="3">
        <v>1.3516698444965882</v>
      </c>
      <c r="N5319" s="3">
        <v>5236.4503604021165</v>
      </c>
      <c r="O5319" s="3">
        <v>12.660031356274347</v>
      </c>
      <c r="P5319" s="3">
        <v>1</v>
      </c>
      <c r="Q5319" s="3">
        <f t="shared" si="420"/>
        <v>12.660031356274347</v>
      </c>
      <c r="R5319" s="4">
        <f t="shared" si="418"/>
        <v>12.660031356274347</v>
      </c>
      <c r="S5319" s="3">
        <v>1.9010242796281631</v>
      </c>
      <c r="T5319" s="3">
        <v>1</v>
      </c>
      <c r="U5319" s="3">
        <f t="shared" si="421"/>
        <v>1.9010242796281631</v>
      </c>
      <c r="V5319" s="3">
        <f t="shared" si="419"/>
        <v>1.9010242796281631</v>
      </c>
    </row>
    <row r="5320" spans="1:22" x14ac:dyDescent="0.25">
      <c r="A5320" s="3" t="s">
        <v>378</v>
      </c>
      <c r="B5320" s="3" t="s">
        <v>89</v>
      </c>
      <c r="C5320" s="3" t="s">
        <v>406</v>
      </c>
      <c r="D5320" s="3" t="s">
        <v>407</v>
      </c>
      <c r="E5320" s="3">
        <v>0.36</v>
      </c>
      <c r="F5320" s="3">
        <v>0.48</v>
      </c>
      <c r="G5320" s="3" t="s">
        <v>260</v>
      </c>
      <c r="H5320" s="2">
        <v>1300</v>
      </c>
      <c r="I5320" s="3" t="s">
        <v>93</v>
      </c>
      <c r="J5320" s="2">
        <v>1300</v>
      </c>
      <c r="K5320" s="3" t="s">
        <v>261</v>
      </c>
      <c r="L5320" s="2">
        <v>41</v>
      </c>
      <c r="M5320" s="3">
        <v>9.0375425363309496</v>
      </c>
      <c r="N5320" s="3">
        <v>35168.001468624156</v>
      </c>
      <c r="O5320" s="3">
        <v>98.75575875665001</v>
      </c>
      <c r="P5320" s="3">
        <v>1</v>
      </c>
      <c r="Q5320" s="3">
        <f t="shared" si="420"/>
        <v>98.75575875665001</v>
      </c>
      <c r="R5320" s="4">
        <f t="shared" si="418"/>
        <v>98.75575875665001</v>
      </c>
      <c r="S5320" s="3">
        <v>17.703367108344953</v>
      </c>
      <c r="T5320" s="3">
        <v>1</v>
      </c>
      <c r="U5320" s="3">
        <f t="shared" si="421"/>
        <v>17.703367108344953</v>
      </c>
      <c r="V5320" s="3">
        <f t="shared" si="419"/>
        <v>17.703367108344953</v>
      </c>
    </row>
    <row r="5321" spans="1:22" x14ac:dyDescent="0.25">
      <c r="A5321" s="3" t="s">
        <v>378</v>
      </c>
      <c r="B5321" s="3" t="s">
        <v>89</v>
      </c>
      <c r="C5321" s="3" t="s">
        <v>406</v>
      </c>
      <c r="D5321" s="3" t="s">
        <v>407</v>
      </c>
      <c r="E5321" s="3">
        <v>0.36</v>
      </c>
      <c r="F5321" s="3">
        <v>0.48</v>
      </c>
      <c r="G5321" s="3" t="s">
        <v>415</v>
      </c>
      <c r="H5321" s="2">
        <v>1300</v>
      </c>
      <c r="I5321" s="3" t="s">
        <v>93</v>
      </c>
      <c r="J5321" s="2">
        <v>1300</v>
      </c>
      <c r="K5321" s="3" t="s">
        <v>416</v>
      </c>
      <c r="L5321" s="2">
        <v>51</v>
      </c>
      <c r="M5321" s="3">
        <v>4.6592917351010357</v>
      </c>
      <c r="N5321" s="3">
        <v>16456.657955274317</v>
      </c>
      <c r="O5321" s="3">
        <v>43.798579507175212</v>
      </c>
      <c r="P5321" s="3">
        <v>1</v>
      </c>
      <c r="Q5321" s="3">
        <f t="shared" si="420"/>
        <v>43.798579507175212</v>
      </c>
      <c r="R5321" s="4">
        <f t="shared" si="418"/>
        <v>43.798579507175212</v>
      </c>
      <c r="S5321" s="3">
        <v>7.747031574862179</v>
      </c>
      <c r="T5321" s="3">
        <v>1</v>
      </c>
      <c r="U5321" s="3">
        <f t="shared" si="421"/>
        <v>7.747031574862179</v>
      </c>
      <c r="V5321" s="3">
        <f t="shared" si="419"/>
        <v>7.747031574862179</v>
      </c>
    </row>
    <row r="5322" spans="1:22" x14ac:dyDescent="0.25">
      <c r="A5322" s="3" t="s">
        <v>378</v>
      </c>
      <c r="B5322" s="3" t="s">
        <v>8</v>
      </c>
      <c r="C5322" s="3" t="s">
        <v>379</v>
      </c>
      <c r="D5322" s="3" t="s">
        <v>380</v>
      </c>
      <c r="E5322" s="3">
        <v>0.35</v>
      </c>
      <c r="F5322" s="3">
        <v>0.47</v>
      </c>
      <c r="G5322" s="3" t="s">
        <v>385</v>
      </c>
      <c r="H5322" s="2">
        <v>1300</v>
      </c>
      <c r="I5322" s="3" t="s">
        <v>93</v>
      </c>
      <c r="J5322" s="2">
        <v>1300</v>
      </c>
      <c r="K5322" s="3" t="s">
        <v>385</v>
      </c>
      <c r="L5322" s="2">
        <v>44</v>
      </c>
      <c r="M5322" s="3">
        <v>8.7423734649766747</v>
      </c>
      <c r="N5322" s="3">
        <v>25205.445683295726</v>
      </c>
      <c r="O5322" s="3">
        <v>74.235470143994462</v>
      </c>
      <c r="P5322" s="3">
        <v>1</v>
      </c>
      <c r="Q5322" s="3">
        <f t="shared" si="420"/>
        <v>74.235470143994462</v>
      </c>
      <c r="R5322" s="4">
        <f t="shared" si="418"/>
        <v>74.235470143994462</v>
      </c>
      <c r="S5322" s="3">
        <v>13.621045003814354</v>
      </c>
      <c r="T5322" s="3">
        <v>1</v>
      </c>
      <c r="U5322" s="3">
        <f t="shared" si="421"/>
        <v>13.621045003814354</v>
      </c>
      <c r="V5322" s="3">
        <f t="shared" si="419"/>
        <v>13.621045003814354</v>
      </c>
    </row>
    <row r="5323" spans="1:22" x14ac:dyDescent="0.25">
      <c r="A5323" s="3" t="s">
        <v>378</v>
      </c>
      <c r="B5323" s="3" t="s">
        <v>8</v>
      </c>
      <c r="C5323" s="3" t="s">
        <v>379</v>
      </c>
      <c r="D5323" s="3" t="s">
        <v>380</v>
      </c>
      <c r="E5323" s="3">
        <v>0.35</v>
      </c>
      <c r="F5323" s="3">
        <v>0.47</v>
      </c>
      <c r="G5323" s="3" t="s">
        <v>19</v>
      </c>
      <c r="H5323" s="2">
        <v>1310</v>
      </c>
      <c r="I5323" s="3" t="s">
        <v>30</v>
      </c>
      <c r="J5323" s="2">
        <v>1310</v>
      </c>
      <c r="K5323" s="3" t="s">
        <v>19</v>
      </c>
      <c r="L5323" s="2">
        <v>94</v>
      </c>
      <c r="M5323" s="3">
        <v>27.01567484396211</v>
      </c>
      <c r="N5323" s="3">
        <v>94817.934130768277</v>
      </c>
      <c r="O5323" s="3">
        <v>275.64385184005187</v>
      </c>
      <c r="P5323" s="3">
        <v>1</v>
      </c>
      <c r="Q5323" s="3">
        <f t="shared" si="420"/>
        <v>275.64385184005187</v>
      </c>
      <c r="R5323" s="4">
        <f t="shared" si="418"/>
        <v>275.64385184005187</v>
      </c>
      <c r="S5323" s="3">
        <v>54.981563073237972</v>
      </c>
      <c r="T5323" s="3">
        <v>1</v>
      </c>
      <c r="U5323" s="3">
        <f t="shared" si="421"/>
        <v>54.981563073237972</v>
      </c>
      <c r="V5323" s="3">
        <f t="shared" si="419"/>
        <v>54.981563073237972</v>
      </c>
    </row>
    <row r="5324" spans="1:22" x14ac:dyDescent="0.25">
      <c r="A5324" s="3" t="s">
        <v>378</v>
      </c>
      <c r="B5324" s="3" t="s">
        <v>89</v>
      </c>
      <c r="C5324" s="3" t="s">
        <v>397</v>
      </c>
      <c r="D5324" s="3" t="s">
        <v>398</v>
      </c>
      <c r="E5324" s="3">
        <v>0.36</v>
      </c>
      <c r="F5324" s="3">
        <v>0.53</v>
      </c>
      <c r="G5324" s="3" t="s">
        <v>19</v>
      </c>
      <c r="H5324" s="2">
        <v>1310</v>
      </c>
      <c r="I5324" s="3" t="s">
        <v>30</v>
      </c>
      <c r="J5324" s="2">
        <v>1310</v>
      </c>
      <c r="K5324" s="3" t="s">
        <v>19</v>
      </c>
      <c r="L5324" s="2">
        <v>134</v>
      </c>
      <c r="M5324" s="3">
        <v>26.20424254229107</v>
      </c>
      <c r="N5324" s="3">
        <v>95723.849730365997</v>
      </c>
      <c r="O5324" s="3">
        <v>264.59913731324121</v>
      </c>
      <c r="P5324" s="3">
        <v>1</v>
      </c>
      <c r="Q5324" s="3">
        <f t="shared" si="420"/>
        <v>264.59913731324121</v>
      </c>
      <c r="R5324" s="4">
        <f t="shared" si="418"/>
        <v>264.59913731324121</v>
      </c>
      <c r="S5324" s="3">
        <v>48.264741342422177</v>
      </c>
      <c r="T5324" s="3">
        <v>1</v>
      </c>
      <c r="U5324" s="3">
        <f t="shared" si="421"/>
        <v>48.264741342422177</v>
      </c>
      <c r="V5324" s="3">
        <f t="shared" si="419"/>
        <v>48.264741342422177</v>
      </c>
    </row>
    <row r="5325" spans="1:22" x14ac:dyDescent="0.25">
      <c r="A5325" s="3" t="s">
        <v>378</v>
      </c>
      <c r="B5325" s="3" t="s">
        <v>89</v>
      </c>
      <c r="C5325" s="3" t="s">
        <v>406</v>
      </c>
      <c r="D5325" s="3" t="s">
        <v>407</v>
      </c>
      <c r="E5325" s="3">
        <v>0.36</v>
      </c>
      <c r="F5325" s="3">
        <v>0.48</v>
      </c>
      <c r="G5325" s="3" t="s">
        <v>19</v>
      </c>
      <c r="H5325" s="2">
        <v>1310</v>
      </c>
      <c r="I5325" s="3" t="s">
        <v>30</v>
      </c>
      <c r="J5325" s="2">
        <v>1310</v>
      </c>
      <c r="K5325" s="3" t="s">
        <v>19</v>
      </c>
      <c r="L5325" s="2">
        <v>7</v>
      </c>
      <c r="M5325" s="3">
        <v>0.39426504078871472</v>
      </c>
      <c r="N5325" s="3">
        <v>1512.3572833502226</v>
      </c>
      <c r="O5325" s="3">
        <v>3.9322289966681767</v>
      </c>
      <c r="P5325" s="3">
        <v>1</v>
      </c>
      <c r="Q5325" s="3">
        <f t="shared" si="420"/>
        <v>3.9322289966681767</v>
      </c>
      <c r="R5325" s="4">
        <f t="shared" si="418"/>
        <v>3.9322289966681767</v>
      </c>
      <c r="S5325" s="3">
        <v>0.63632807722489637</v>
      </c>
      <c r="T5325" s="3">
        <v>1</v>
      </c>
      <c r="U5325" s="3">
        <f t="shared" si="421"/>
        <v>0.63632807722489637</v>
      </c>
      <c r="V5325" s="3">
        <f t="shared" si="419"/>
        <v>0.63632807722489637</v>
      </c>
    </row>
    <row r="5326" spans="1:22" x14ac:dyDescent="0.25">
      <c r="A5326" s="3" t="s">
        <v>378</v>
      </c>
      <c r="B5326" s="3" t="s">
        <v>89</v>
      </c>
      <c r="C5326" s="3" t="s">
        <v>417</v>
      </c>
      <c r="D5326" s="3" t="s">
        <v>418</v>
      </c>
      <c r="E5326" s="3">
        <v>0.51</v>
      </c>
      <c r="F5326" s="3">
        <v>0.57999999999999996</v>
      </c>
      <c r="G5326" s="3" t="s">
        <v>19</v>
      </c>
      <c r="H5326" s="2">
        <v>1310</v>
      </c>
      <c r="I5326" s="3" t="s">
        <v>30</v>
      </c>
      <c r="J5326" s="2">
        <v>1310</v>
      </c>
      <c r="K5326" s="3" t="s">
        <v>19</v>
      </c>
      <c r="L5326" s="2">
        <v>4</v>
      </c>
      <c r="M5326" s="3">
        <v>0.23789092130070283</v>
      </c>
      <c r="N5326" s="3">
        <v>885.23386067377942</v>
      </c>
      <c r="O5326" s="3">
        <v>2.3748683281594447</v>
      </c>
      <c r="P5326" s="3">
        <v>1</v>
      </c>
      <c r="Q5326" s="3">
        <f t="shared" si="420"/>
        <v>2.3748683281594447</v>
      </c>
      <c r="R5326" s="4">
        <f t="shared" si="418"/>
        <v>2.3748683281594447</v>
      </c>
      <c r="S5326" s="3">
        <v>0.38134708679863305</v>
      </c>
      <c r="T5326" s="3">
        <v>1</v>
      </c>
      <c r="U5326" s="3">
        <f t="shared" si="421"/>
        <v>0.38134708679863305</v>
      </c>
      <c r="V5326" s="3">
        <f t="shared" si="419"/>
        <v>0.38134708679863305</v>
      </c>
    </row>
    <row r="5327" spans="1:22" x14ac:dyDescent="0.25">
      <c r="A5327" s="3" t="s">
        <v>378</v>
      </c>
      <c r="B5327" s="3" t="s">
        <v>8</v>
      </c>
      <c r="C5327" s="3" t="s">
        <v>379</v>
      </c>
      <c r="D5327" s="3" t="s">
        <v>380</v>
      </c>
      <c r="E5327" s="3">
        <v>0.35</v>
      </c>
      <c r="F5327" s="3">
        <v>0.47</v>
      </c>
      <c r="G5327" s="3" t="s">
        <v>390</v>
      </c>
      <c r="H5327" s="2">
        <v>1310</v>
      </c>
      <c r="I5327" s="3" t="s">
        <v>30</v>
      </c>
      <c r="J5327" s="2">
        <v>1310</v>
      </c>
      <c r="K5327" s="3" t="s">
        <v>381</v>
      </c>
      <c r="L5327" s="2">
        <v>254</v>
      </c>
      <c r="M5327" s="3">
        <v>13.302350429263937</v>
      </c>
      <c r="N5327" s="3">
        <v>40210.997969130818</v>
      </c>
      <c r="O5327" s="3">
        <v>80.098337490828186</v>
      </c>
      <c r="P5327" s="3">
        <v>1</v>
      </c>
      <c r="Q5327" s="3">
        <f t="shared" si="420"/>
        <v>80.098337490828186</v>
      </c>
      <c r="R5327" s="4">
        <f t="shared" si="418"/>
        <v>80.098337490828186</v>
      </c>
      <c r="S5327" s="3">
        <v>12.727007299736888</v>
      </c>
      <c r="T5327" s="3">
        <v>1</v>
      </c>
      <c r="U5327" s="3">
        <f t="shared" si="421"/>
        <v>12.727007299736888</v>
      </c>
      <c r="V5327" s="3">
        <f t="shared" si="419"/>
        <v>12.727007299736888</v>
      </c>
    </row>
    <row r="5328" spans="1:22" x14ac:dyDescent="0.25">
      <c r="A5328" s="3" t="s">
        <v>378</v>
      </c>
      <c r="B5328" s="3" t="s">
        <v>8</v>
      </c>
      <c r="C5328" s="3" t="s">
        <v>379</v>
      </c>
      <c r="D5328" s="3" t="s">
        <v>380</v>
      </c>
      <c r="E5328" s="3">
        <v>0.35</v>
      </c>
      <c r="F5328" s="3">
        <v>0.47</v>
      </c>
      <c r="G5328" s="3" t="s">
        <v>392</v>
      </c>
      <c r="H5328" s="2">
        <v>1310</v>
      </c>
      <c r="I5328" s="3" t="s">
        <v>30</v>
      </c>
      <c r="J5328" s="2">
        <v>1310</v>
      </c>
      <c r="K5328" s="3" t="s">
        <v>386</v>
      </c>
      <c r="L5328" s="2">
        <v>4</v>
      </c>
      <c r="M5328" s="3">
        <v>0.41743181222525122</v>
      </c>
      <c r="N5328" s="3">
        <v>1674.4830836974677</v>
      </c>
      <c r="O5328" s="3">
        <v>4.565019106218795</v>
      </c>
      <c r="P5328" s="3">
        <v>1</v>
      </c>
      <c r="Q5328" s="3">
        <f t="shared" si="420"/>
        <v>4.565019106218795</v>
      </c>
      <c r="R5328" s="4">
        <f t="shared" si="418"/>
        <v>4.565019106218795</v>
      </c>
      <c r="S5328" s="3">
        <v>0.81123600984131528</v>
      </c>
      <c r="T5328" s="3">
        <v>1</v>
      </c>
      <c r="U5328" s="3">
        <f t="shared" si="421"/>
        <v>0.81123600984131528</v>
      </c>
      <c r="V5328" s="3">
        <f t="shared" si="419"/>
        <v>0.81123600984131528</v>
      </c>
    </row>
    <row r="5329" spans="1:22" x14ac:dyDescent="0.25">
      <c r="A5329" s="3" t="s">
        <v>378</v>
      </c>
      <c r="B5329" s="3" t="s">
        <v>8</v>
      </c>
      <c r="C5329" s="3" t="s">
        <v>379</v>
      </c>
      <c r="D5329" s="3" t="s">
        <v>380</v>
      </c>
      <c r="E5329" s="3">
        <v>0.35</v>
      </c>
      <c r="F5329" s="3">
        <v>0.47</v>
      </c>
      <c r="G5329" s="3" t="s">
        <v>385</v>
      </c>
      <c r="H5329" s="2">
        <v>1310</v>
      </c>
      <c r="I5329" s="3" t="s">
        <v>30</v>
      </c>
      <c r="J5329" s="2">
        <v>1310</v>
      </c>
      <c r="K5329" s="3" t="s">
        <v>385</v>
      </c>
      <c r="L5329" s="2">
        <v>17</v>
      </c>
      <c r="M5329" s="3">
        <v>8.1474892406857513E-2</v>
      </c>
      <c r="N5329" s="3">
        <v>181.50088472438597</v>
      </c>
      <c r="O5329" s="3">
        <v>0.41884446364637962</v>
      </c>
      <c r="P5329" s="3">
        <v>1</v>
      </c>
      <c r="Q5329" s="3">
        <f t="shared" si="420"/>
        <v>0.41884446364637962</v>
      </c>
      <c r="R5329" s="4">
        <f t="shared" si="418"/>
        <v>0.41884446364637962</v>
      </c>
      <c r="S5329" s="3">
        <v>5.6610012700051997E-2</v>
      </c>
      <c r="T5329" s="3">
        <v>1</v>
      </c>
      <c r="U5329" s="3">
        <f t="shared" si="421"/>
        <v>5.6610012700051997E-2</v>
      </c>
      <c r="V5329" s="3">
        <f t="shared" si="419"/>
        <v>5.6610012700051997E-2</v>
      </c>
    </row>
    <row r="5330" spans="1:22" x14ac:dyDescent="0.25">
      <c r="A5330" s="3" t="s">
        <v>378</v>
      </c>
      <c r="B5330" s="3" t="s">
        <v>8</v>
      </c>
      <c r="C5330" s="3" t="s">
        <v>379</v>
      </c>
      <c r="D5330" s="3" t="s">
        <v>380</v>
      </c>
      <c r="E5330" s="3">
        <v>0.35</v>
      </c>
      <c r="F5330" s="3">
        <v>0.47</v>
      </c>
      <c r="G5330" s="3" t="s">
        <v>19</v>
      </c>
      <c r="H5330" s="2">
        <v>1320</v>
      </c>
      <c r="I5330" s="3" t="s">
        <v>94</v>
      </c>
      <c r="J5330" s="2">
        <v>1320</v>
      </c>
      <c r="K5330" s="3" t="s">
        <v>19</v>
      </c>
      <c r="L5330" s="2">
        <v>2896</v>
      </c>
      <c r="M5330" s="3">
        <v>525.23037520159244</v>
      </c>
      <c r="N5330" s="3">
        <v>1970756.3893850148</v>
      </c>
      <c r="O5330" s="3">
        <v>5539.4221179233109</v>
      </c>
      <c r="P5330" s="3">
        <v>1</v>
      </c>
      <c r="Q5330" s="3">
        <f t="shared" si="420"/>
        <v>5539.4221179233109</v>
      </c>
      <c r="R5330" s="4">
        <f t="shared" si="418"/>
        <v>5539.4221179233109</v>
      </c>
      <c r="S5330" s="3">
        <v>1033.1966911142711</v>
      </c>
      <c r="T5330" s="3">
        <v>1</v>
      </c>
      <c r="U5330" s="3">
        <f t="shared" si="421"/>
        <v>1033.1966911142711</v>
      </c>
      <c r="V5330" s="3">
        <f t="shared" si="419"/>
        <v>1033.1966911142711</v>
      </c>
    </row>
    <row r="5331" spans="1:22" x14ac:dyDescent="0.25">
      <c r="A5331" s="3" t="s">
        <v>378</v>
      </c>
      <c r="B5331" s="3" t="s">
        <v>89</v>
      </c>
      <c r="C5331" s="3" t="s">
        <v>397</v>
      </c>
      <c r="D5331" s="3" t="s">
        <v>398</v>
      </c>
      <c r="E5331" s="3">
        <v>0.36</v>
      </c>
      <c r="F5331" s="3">
        <v>0.53</v>
      </c>
      <c r="G5331" s="3" t="s">
        <v>19</v>
      </c>
      <c r="H5331" s="2">
        <v>1320</v>
      </c>
      <c r="I5331" s="3" t="s">
        <v>94</v>
      </c>
      <c r="J5331" s="2">
        <v>1320</v>
      </c>
      <c r="K5331" s="3" t="s">
        <v>19</v>
      </c>
      <c r="L5331" s="2">
        <v>3221</v>
      </c>
      <c r="M5331" s="3">
        <v>561.86337020502322</v>
      </c>
      <c r="N5331" s="3">
        <v>2147278.0580391395</v>
      </c>
      <c r="O5331" s="3">
        <v>6121.8478946812611</v>
      </c>
      <c r="P5331" s="3">
        <v>1</v>
      </c>
      <c r="Q5331" s="3">
        <f t="shared" si="420"/>
        <v>6121.8478946812611</v>
      </c>
      <c r="R5331" s="4">
        <f t="shared" si="418"/>
        <v>6121.8478946812611</v>
      </c>
      <c r="S5331" s="3">
        <v>1150.8394420147438</v>
      </c>
      <c r="T5331" s="3">
        <v>1</v>
      </c>
      <c r="U5331" s="3">
        <f t="shared" si="421"/>
        <v>1150.8394420147438</v>
      </c>
      <c r="V5331" s="3">
        <f t="shared" si="419"/>
        <v>1150.8394420147438</v>
      </c>
    </row>
    <row r="5332" spans="1:22" x14ac:dyDescent="0.25">
      <c r="A5332" s="3" t="s">
        <v>378</v>
      </c>
      <c r="B5332" s="3" t="s">
        <v>89</v>
      </c>
      <c r="C5332" s="3" t="s">
        <v>406</v>
      </c>
      <c r="D5332" s="3" t="s">
        <v>407</v>
      </c>
      <c r="E5332" s="3">
        <v>0.36</v>
      </c>
      <c r="F5332" s="3">
        <v>0.48</v>
      </c>
      <c r="G5332" s="3" t="s">
        <v>19</v>
      </c>
      <c r="H5332" s="2">
        <v>1320</v>
      </c>
      <c r="I5332" s="3" t="s">
        <v>94</v>
      </c>
      <c r="J5332" s="2">
        <v>1320</v>
      </c>
      <c r="K5332" s="3" t="s">
        <v>19</v>
      </c>
      <c r="L5332" s="2">
        <v>201</v>
      </c>
      <c r="M5332" s="3">
        <v>60.754034846164544</v>
      </c>
      <c r="N5332" s="3">
        <v>230667.58785188684</v>
      </c>
      <c r="O5332" s="3">
        <v>647.23725878374125</v>
      </c>
      <c r="P5332" s="3">
        <v>1</v>
      </c>
      <c r="Q5332" s="3">
        <f t="shared" si="420"/>
        <v>647.23725878374125</v>
      </c>
      <c r="R5332" s="4">
        <f t="shared" si="418"/>
        <v>647.23725878374125</v>
      </c>
      <c r="S5332" s="3">
        <v>120.73022174842535</v>
      </c>
      <c r="T5332" s="3">
        <v>1</v>
      </c>
      <c r="U5332" s="3">
        <f t="shared" si="421"/>
        <v>120.73022174842535</v>
      </c>
      <c r="V5332" s="3">
        <f t="shared" si="419"/>
        <v>120.73022174842535</v>
      </c>
    </row>
    <row r="5333" spans="1:22" x14ac:dyDescent="0.25">
      <c r="A5333" s="3" t="s">
        <v>378</v>
      </c>
      <c r="B5333" s="3" t="s">
        <v>89</v>
      </c>
      <c r="C5333" s="3" t="s">
        <v>417</v>
      </c>
      <c r="D5333" s="3" t="s">
        <v>418</v>
      </c>
      <c r="E5333" s="3">
        <v>0.51</v>
      </c>
      <c r="F5333" s="3">
        <v>0.57999999999999996</v>
      </c>
      <c r="G5333" s="3" t="s">
        <v>19</v>
      </c>
      <c r="H5333" s="2">
        <v>1320</v>
      </c>
      <c r="I5333" s="3" t="s">
        <v>94</v>
      </c>
      <c r="J5333" s="2">
        <v>1320</v>
      </c>
      <c r="K5333" s="3" t="s">
        <v>19</v>
      </c>
      <c r="L5333" s="2">
        <v>196</v>
      </c>
      <c r="M5333" s="3">
        <v>31.854802905511988</v>
      </c>
      <c r="N5333" s="3">
        <v>115479.79731753076</v>
      </c>
      <c r="O5333" s="3">
        <v>320.70176192432126</v>
      </c>
      <c r="P5333" s="3">
        <v>1</v>
      </c>
      <c r="Q5333" s="3">
        <f t="shared" si="420"/>
        <v>320.70176192432126</v>
      </c>
      <c r="R5333" s="4">
        <f t="shared" si="418"/>
        <v>320.70176192432126</v>
      </c>
      <c r="S5333" s="3">
        <v>58.695772440970622</v>
      </c>
      <c r="T5333" s="3">
        <v>1</v>
      </c>
      <c r="U5333" s="3">
        <f t="shared" si="421"/>
        <v>58.695772440970622</v>
      </c>
      <c r="V5333" s="3">
        <f t="shared" si="419"/>
        <v>58.695772440970622</v>
      </c>
    </row>
    <row r="5334" spans="1:22" x14ac:dyDescent="0.25">
      <c r="A5334" s="3" t="s">
        <v>378</v>
      </c>
      <c r="B5334" s="3" t="s">
        <v>89</v>
      </c>
      <c r="C5334" s="3" t="s">
        <v>397</v>
      </c>
      <c r="D5334" s="3" t="s">
        <v>398</v>
      </c>
      <c r="E5334" s="3">
        <v>0.36</v>
      </c>
      <c r="F5334" s="3">
        <v>0.53</v>
      </c>
      <c r="G5334" s="3" t="s">
        <v>404</v>
      </c>
      <c r="H5334" s="2">
        <v>1320</v>
      </c>
      <c r="I5334" s="3" t="s">
        <v>94</v>
      </c>
      <c r="J5334" s="2">
        <v>1320</v>
      </c>
      <c r="K5334" s="3" t="s">
        <v>400</v>
      </c>
      <c r="L5334" s="2">
        <v>64</v>
      </c>
      <c r="M5334" s="3">
        <v>16.069027829392596</v>
      </c>
      <c r="N5334" s="3">
        <v>61457.074174151276</v>
      </c>
      <c r="O5334" s="3">
        <v>174.71625690824459</v>
      </c>
      <c r="P5334" s="3">
        <v>1</v>
      </c>
      <c r="Q5334" s="3">
        <f t="shared" si="420"/>
        <v>174.71625690824459</v>
      </c>
      <c r="R5334" s="4">
        <f t="shared" si="418"/>
        <v>174.71625690824459</v>
      </c>
      <c r="S5334" s="3">
        <v>32.51840561329189</v>
      </c>
      <c r="T5334" s="3">
        <v>1</v>
      </c>
      <c r="U5334" s="3">
        <f t="shared" si="421"/>
        <v>32.51840561329189</v>
      </c>
      <c r="V5334" s="3">
        <f t="shared" si="419"/>
        <v>32.51840561329189</v>
      </c>
    </row>
    <row r="5335" spans="1:22" x14ac:dyDescent="0.25">
      <c r="A5335" s="3" t="s">
        <v>378</v>
      </c>
      <c r="B5335" s="3" t="s">
        <v>89</v>
      </c>
      <c r="C5335" s="3" t="s">
        <v>406</v>
      </c>
      <c r="D5335" s="3" t="s">
        <v>407</v>
      </c>
      <c r="E5335" s="3">
        <v>0.36</v>
      </c>
      <c r="F5335" s="3">
        <v>0.48</v>
      </c>
      <c r="G5335" s="3" t="s">
        <v>404</v>
      </c>
      <c r="H5335" s="2">
        <v>1320</v>
      </c>
      <c r="I5335" s="3" t="s">
        <v>94</v>
      </c>
      <c r="J5335" s="2">
        <v>1320</v>
      </c>
      <c r="K5335" s="3" t="s">
        <v>400</v>
      </c>
      <c r="L5335" s="2">
        <v>16</v>
      </c>
      <c r="M5335" s="3">
        <v>4.312281097488202</v>
      </c>
      <c r="N5335" s="3">
        <v>16766.462681889931</v>
      </c>
      <c r="O5335" s="3">
        <v>48.551448207057383</v>
      </c>
      <c r="P5335" s="3">
        <v>1</v>
      </c>
      <c r="Q5335" s="3">
        <f t="shared" si="420"/>
        <v>48.551448207057383</v>
      </c>
      <c r="R5335" s="4">
        <f t="shared" si="418"/>
        <v>48.551448207057383</v>
      </c>
      <c r="S5335" s="3">
        <v>8.6921061133154627</v>
      </c>
      <c r="T5335" s="3">
        <v>1</v>
      </c>
      <c r="U5335" s="3">
        <f t="shared" si="421"/>
        <v>8.6921061133154627</v>
      </c>
      <c r="V5335" s="3">
        <f t="shared" si="419"/>
        <v>8.6921061133154627</v>
      </c>
    </row>
    <row r="5336" spans="1:22" x14ac:dyDescent="0.25">
      <c r="A5336" s="3" t="s">
        <v>378</v>
      </c>
      <c r="B5336" s="3" t="s">
        <v>89</v>
      </c>
      <c r="C5336" s="3" t="s">
        <v>406</v>
      </c>
      <c r="D5336" s="3" t="s">
        <v>407</v>
      </c>
      <c r="E5336" s="3">
        <v>0.36</v>
      </c>
      <c r="F5336" s="3">
        <v>0.48</v>
      </c>
      <c r="G5336" s="3" t="s">
        <v>408</v>
      </c>
      <c r="H5336" s="2">
        <v>1320</v>
      </c>
      <c r="I5336" s="3" t="s">
        <v>94</v>
      </c>
      <c r="J5336" s="2">
        <v>1320</v>
      </c>
      <c r="K5336" s="3" t="s">
        <v>409</v>
      </c>
      <c r="L5336" s="2">
        <v>2</v>
      </c>
      <c r="M5336" s="3">
        <v>2.6663246186209859E-3</v>
      </c>
      <c r="N5336" s="3">
        <v>10.410824489886849</v>
      </c>
      <c r="O5336" s="3">
        <v>3.1804592509918926E-2</v>
      </c>
      <c r="P5336" s="3">
        <v>1</v>
      </c>
      <c r="Q5336" s="3">
        <f t="shared" si="420"/>
        <v>3.1804592509918926E-2</v>
      </c>
      <c r="R5336" s="4">
        <f t="shared" si="418"/>
        <v>3.1804592509918926E-2</v>
      </c>
      <c r="S5336" s="3">
        <v>4.3113826719771309E-3</v>
      </c>
      <c r="T5336" s="3">
        <v>1</v>
      </c>
      <c r="U5336" s="3">
        <f t="shared" si="421"/>
        <v>4.3113826719771309E-3</v>
      </c>
      <c r="V5336" s="3">
        <f t="shared" si="419"/>
        <v>4.3113826719771309E-3</v>
      </c>
    </row>
    <row r="5337" spans="1:22" x14ac:dyDescent="0.25">
      <c r="A5337" s="3" t="s">
        <v>378</v>
      </c>
      <c r="B5337" s="3" t="s">
        <v>8</v>
      </c>
      <c r="C5337" s="3" t="s">
        <v>379</v>
      </c>
      <c r="D5337" s="3" t="s">
        <v>380</v>
      </c>
      <c r="E5337" s="3">
        <v>0.35</v>
      </c>
      <c r="F5337" s="3">
        <v>0.47</v>
      </c>
      <c r="G5337" s="3" t="s">
        <v>390</v>
      </c>
      <c r="H5337" s="2">
        <v>1320</v>
      </c>
      <c r="I5337" s="3" t="s">
        <v>94</v>
      </c>
      <c r="J5337" s="2">
        <v>1320</v>
      </c>
      <c r="K5337" s="3" t="s">
        <v>381</v>
      </c>
      <c r="L5337" s="2">
        <v>39</v>
      </c>
      <c r="M5337" s="3">
        <v>9.2815513085297674</v>
      </c>
      <c r="N5337" s="3">
        <v>31389.800933025741</v>
      </c>
      <c r="O5337" s="3">
        <v>87.255466098757282</v>
      </c>
      <c r="P5337" s="3">
        <v>1</v>
      </c>
      <c r="Q5337" s="3">
        <f t="shared" si="420"/>
        <v>87.255466098757282</v>
      </c>
      <c r="R5337" s="4">
        <f t="shared" si="418"/>
        <v>87.255466098757282</v>
      </c>
      <c r="S5337" s="3">
        <v>16.097804850313569</v>
      </c>
      <c r="T5337" s="3">
        <v>1</v>
      </c>
      <c r="U5337" s="3">
        <f t="shared" si="421"/>
        <v>16.097804850313569</v>
      </c>
      <c r="V5337" s="3">
        <f t="shared" si="419"/>
        <v>16.097804850313569</v>
      </c>
    </row>
    <row r="5338" spans="1:22" x14ac:dyDescent="0.25">
      <c r="A5338" s="3" t="s">
        <v>378</v>
      </c>
      <c r="B5338" s="3" t="s">
        <v>89</v>
      </c>
      <c r="C5338" s="3" t="s">
        <v>406</v>
      </c>
      <c r="D5338" s="3" t="s">
        <v>407</v>
      </c>
      <c r="E5338" s="3">
        <v>0.36</v>
      </c>
      <c r="F5338" s="3">
        <v>0.48</v>
      </c>
      <c r="G5338" s="3" t="s">
        <v>11</v>
      </c>
      <c r="H5338" s="2">
        <v>1320</v>
      </c>
      <c r="I5338" s="3" t="s">
        <v>94</v>
      </c>
      <c r="J5338" s="2">
        <v>1320</v>
      </c>
      <c r="K5338" s="3" t="s">
        <v>13</v>
      </c>
      <c r="L5338" s="2">
        <v>77</v>
      </c>
      <c r="M5338" s="3">
        <v>22.233051497885722</v>
      </c>
      <c r="N5338" s="3">
        <v>84593.950983155242</v>
      </c>
      <c r="O5338" s="3">
        <v>188.1806674891173</v>
      </c>
      <c r="P5338" s="3">
        <v>1</v>
      </c>
      <c r="Q5338" s="3">
        <f t="shared" si="420"/>
        <v>188.1806674891173</v>
      </c>
      <c r="R5338" s="4">
        <f t="shared" si="418"/>
        <v>188.1806674891173</v>
      </c>
      <c r="S5338" s="3">
        <v>30.839167202601526</v>
      </c>
      <c r="T5338" s="3">
        <v>1</v>
      </c>
      <c r="U5338" s="3">
        <f t="shared" si="421"/>
        <v>30.839167202601526</v>
      </c>
      <c r="V5338" s="3">
        <f t="shared" si="419"/>
        <v>30.839167202601526</v>
      </c>
    </row>
    <row r="5339" spans="1:22" x14ac:dyDescent="0.25">
      <c r="A5339" s="3" t="s">
        <v>378</v>
      </c>
      <c r="B5339" s="3" t="s">
        <v>89</v>
      </c>
      <c r="C5339" s="3" t="s">
        <v>417</v>
      </c>
      <c r="D5339" s="3" t="s">
        <v>418</v>
      </c>
      <c r="E5339" s="3">
        <v>0.51</v>
      </c>
      <c r="F5339" s="3">
        <v>0.57999999999999996</v>
      </c>
      <c r="G5339" s="3" t="s">
        <v>11</v>
      </c>
      <c r="H5339" s="2">
        <v>1320</v>
      </c>
      <c r="I5339" s="3" t="s">
        <v>94</v>
      </c>
      <c r="J5339" s="2">
        <v>1320</v>
      </c>
      <c r="K5339" s="3" t="s">
        <v>13</v>
      </c>
      <c r="L5339" s="2">
        <v>80</v>
      </c>
      <c r="M5339" s="3">
        <v>26.99059374049882</v>
      </c>
      <c r="N5339" s="3">
        <v>100005.90250684656</v>
      </c>
      <c r="O5339" s="3">
        <v>279.28290611050068</v>
      </c>
      <c r="P5339" s="3">
        <v>1</v>
      </c>
      <c r="Q5339" s="3">
        <f t="shared" si="420"/>
        <v>279.28290611050068</v>
      </c>
      <c r="R5339" s="4">
        <f t="shared" si="418"/>
        <v>279.28290611050068</v>
      </c>
      <c r="S5339" s="3">
        <v>52.162238762208425</v>
      </c>
      <c r="T5339" s="3">
        <v>1</v>
      </c>
      <c r="U5339" s="3">
        <f t="shared" si="421"/>
        <v>52.162238762208425</v>
      </c>
      <c r="V5339" s="3">
        <f t="shared" si="419"/>
        <v>52.162238762208425</v>
      </c>
    </row>
    <row r="5340" spans="1:22" x14ac:dyDescent="0.25">
      <c r="A5340" s="3" t="s">
        <v>378</v>
      </c>
      <c r="B5340" s="3" t="s">
        <v>8</v>
      </c>
      <c r="C5340" s="3" t="s">
        <v>379</v>
      </c>
      <c r="D5340" s="3" t="s">
        <v>380</v>
      </c>
      <c r="E5340" s="3">
        <v>0.35</v>
      </c>
      <c r="F5340" s="3">
        <v>0.47</v>
      </c>
      <c r="G5340" s="3" t="s">
        <v>391</v>
      </c>
      <c r="H5340" s="2">
        <v>1320</v>
      </c>
      <c r="I5340" s="3" t="s">
        <v>94</v>
      </c>
      <c r="J5340" s="2">
        <v>1320</v>
      </c>
      <c r="K5340" s="3" t="s">
        <v>382</v>
      </c>
      <c r="L5340" s="2">
        <v>5</v>
      </c>
      <c r="M5340" s="3">
        <v>0.30457651257316959</v>
      </c>
      <c r="N5340" s="3">
        <v>1051.7387550992507</v>
      </c>
      <c r="O5340" s="3">
        <v>2.6755775158350055</v>
      </c>
      <c r="P5340" s="3">
        <v>1</v>
      </c>
      <c r="Q5340" s="3">
        <f t="shared" si="420"/>
        <v>2.6755775158350055</v>
      </c>
      <c r="R5340" s="4">
        <f t="shared" si="418"/>
        <v>2.6755775158350055</v>
      </c>
      <c r="S5340" s="3">
        <v>0.446879316422164</v>
      </c>
      <c r="T5340" s="3">
        <v>1</v>
      </c>
      <c r="U5340" s="3">
        <f t="shared" si="421"/>
        <v>0.446879316422164</v>
      </c>
      <c r="V5340" s="3">
        <f t="shared" si="419"/>
        <v>0.446879316422164</v>
      </c>
    </row>
    <row r="5341" spans="1:22" x14ac:dyDescent="0.25">
      <c r="A5341" s="3" t="s">
        <v>378</v>
      </c>
      <c r="B5341" s="3" t="s">
        <v>89</v>
      </c>
      <c r="C5341" s="3" t="s">
        <v>406</v>
      </c>
      <c r="D5341" s="3" t="s">
        <v>407</v>
      </c>
      <c r="E5341" s="3">
        <v>0.36</v>
      </c>
      <c r="F5341" s="3">
        <v>0.48</v>
      </c>
      <c r="G5341" s="3" t="s">
        <v>413</v>
      </c>
      <c r="H5341" s="2">
        <v>1320</v>
      </c>
      <c r="I5341" s="3" t="s">
        <v>94</v>
      </c>
      <c r="J5341" s="2">
        <v>1320</v>
      </c>
      <c r="K5341" s="3" t="s">
        <v>410</v>
      </c>
      <c r="L5341" s="2">
        <v>498</v>
      </c>
      <c r="M5341" s="3">
        <v>47.335129516809431</v>
      </c>
      <c r="N5341" s="3">
        <v>190768.24669064689</v>
      </c>
      <c r="O5341" s="3">
        <v>552.18639022198147</v>
      </c>
      <c r="P5341" s="3">
        <v>1</v>
      </c>
      <c r="Q5341" s="3">
        <f t="shared" si="420"/>
        <v>552.18639022198147</v>
      </c>
      <c r="R5341" s="4">
        <f t="shared" ref="R5341:R5352" si="422">Q5341</f>
        <v>552.18639022198147</v>
      </c>
      <c r="S5341" s="3">
        <v>104.50685405688321</v>
      </c>
      <c r="T5341" s="3">
        <v>1</v>
      </c>
      <c r="U5341" s="3">
        <f t="shared" si="421"/>
        <v>104.50685405688321</v>
      </c>
      <c r="V5341" s="3">
        <f t="shared" ref="V5341:V5352" si="423">U5341</f>
        <v>104.50685405688321</v>
      </c>
    </row>
    <row r="5342" spans="1:22" x14ac:dyDescent="0.25">
      <c r="A5342" s="3" t="s">
        <v>378</v>
      </c>
      <c r="B5342" s="3" t="s">
        <v>8</v>
      </c>
      <c r="C5342" s="3" t="s">
        <v>379</v>
      </c>
      <c r="D5342" s="3" t="s">
        <v>380</v>
      </c>
      <c r="E5342" s="3">
        <v>0.35</v>
      </c>
      <c r="F5342" s="3">
        <v>0.47</v>
      </c>
      <c r="G5342" s="3" t="s">
        <v>392</v>
      </c>
      <c r="H5342" s="2">
        <v>1320</v>
      </c>
      <c r="I5342" s="3" t="s">
        <v>94</v>
      </c>
      <c r="J5342" s="2">
        <v>1320</v>
      </c>
      <c r="K5342" s="3" t="s">
        <v>386</v>
      </c>
      <c r="L5342" s="2">
        <v>133</v>
      </c>
      <c r="M5342" s="3">
        <v>28.228818005529792</v>
      </c>
      <c r="N5342" s="3">
        <v>112617.5790417103</v>
      </c>
      <c r="O5342" s="3">
        <v>312.57265173239307</v>
      </c>
      <c r="P5342" s="3">
        <v>1</v>
      </c>
      <c r="Q5342" s="3">
        <f t="shared" si="420"/>
        <v>312.57265173239307</v>
      </c>
      <c r="R5342" s="4">
        <f t="shared" si="422"/>
        <v>312.57265173239307</v>
      </c>
      <c r="S5342" s="3">
        <v>57.247497001524586</v>
      </c>
      <c r="T5342" s="3">
        <v>1</v>
      </c>
      <c r="U5342" s="3">
        <f t="shared" si="421"/>
        <v>57.247497001524586</v>
      </c>
      <c r="V5342" s="3">
        <f t="shared" si="423"/>
        <v>57.247497001524586</v>
      </c>
    </row>
    <row r="5343" spans="1:22" x14ac:dyDescent="0.25">
      <c r="A5343" s="3" t="s">
        <v>378</v>
      </c>
      <c r="B5343" s="3" t="s">
        <v>8</v>
      </c>
      <c r="C5343" s="3" t="s">
        <v>379</v>
      </c>
      <c r="D5343" s="3" t="s">
        <v>396</v>
      </c>
      <c r="E5343" s="3">
        <v>0.35</v>
      </c>
      <c r="F5343" s="3">
        <v>0.47</v>
      </c>
      <c r="G5343" s="3" t="s">
        <v>392</v>
      </c>
      <c r="H5343" s="2">
        <v>1320</v>
      </c>
      <c r="I5343" s="3" t="s">
        <v>94</v>
      </c>
      <c r="J5343" s="2">
        <v>1320</v>
      </c>
      <c r="K5343" s="3" t="s">
        <v>386</v>
      </c>
      <c r="L5343" s="2">
        <v>325</v>
      </c>
      <c r="M5343" s="3">
        <v>38.202410192480485</v>
      </c>
      <c r="N5343" s="3">
        <v>148456.88700364402</v>
      </c>
      <c r="O5343" s="3">
        <v>363.01220955643441</v>
      </c>
      <c r="P5343" s="3">
        <v>1</v>
      </c>
      <c r="Q5343" s="3">
        <f t="shared" si="420"/>
        <v>363.01220955643441</v>
      </c>
      <c r="R5343" s="4">
        <f t="shared" si="422"/>
        <v>363.01220955643441</v>
      </c>
      <c r="S5343" s="3">
        <v>60.248159828504377</v>
      </c>
      <c r="T5343" s="3">
        <v>1</v>
      </c>
      <c r="U5343" s="3">
        <f t="shared" si="421"/>
        <v>60.248159828504377</v>
      </c>
      <c r="V5343" s="3">
        <f t="shared" si="423"/>
        <v>60.248159828504377</v>
      </c>
    </row>
    <row r="5344" spans="1:22" x14ac:dyDescent="0.25">
      <c r="A5344" s="3" t="s">
        <v>378</v>
      </c>
      <c r="B5344" s="3" t="s">
        <v>8</v>
      </c>
      <c r="C5344" s="3" t="s">
        <v>379</v>
      </c>
      <c r="D5344" s="3" t="s">
        <v>380</v>
      </c>
      <c r="E5344" s="3">
        <v>0.35</v>
      </c>
      <c r="F5344" s="3">
        <v>0.47</v>
      </c>
      <c r="G5344" s="3" t="s">
        <v>59</v>
      </c>
      <c r="H5344" s="2">
        <v>1320</v>
      </c>
      <c r="I5344" s="3" t="s">
        <v>94</v>
      </c>
      <c r="J5344" s="2">
        <v>1320</v>
      </c>
      <c r="K5344" s="3" t="s">
        <v>62</v>
      </c>
      <c r="L5344" s="2">
        <v>11</v>
      </c>
      <c r="M5344" s="3">
        <v>2.1407737512458343E-2</v>
      </c>
      <c r="N5344" s="3">
        <v>84.599874825187385</v>
      </c>
      <c r="O5344" s="3">
        <v>0.22475949749718946</v>
      </c>
      <c r="P5344" s="3">
        <v>1</v>
      </c>
      <c r="Q5344" s="3">
        <f t="shared" si="420"/>
        <v>0.22475949749718946</v>
      </c>
      <c r="R5344" s="4">
        <f t="shared" si="422"/>
        <v>0.22475949749718946</v>
      </c>
      <c r="S5344" s="3">
        <v>3.8340748212850558E-2</v>
      </c>
      <c r="T5344" s="3">
        <v>1</v>
      </c>
      <c r="U5344" s="3">
        <f t="shared" si="421"/>
        <v>3.8340748212850558E-2</v>
      </c>
      <c r="V5344" s="3">
        <f t="shared" si="423"/>
        <v>3.8340748212850558E-2</v>
      </c>
    </row>
    <row r="5345" spans="1:22" x14ac:dyDescent="0.25">
      <c r="A5345" s="3" t="s">
        <v>378</v>
      </c>
      <c r="B5345" s="3" t="s">
        <v>89</v>
      </c>
      <c r="C5345" s="3" t="s">
        <v>397</v>
      </c>
      <c r="D5345" s="3" t="s">
        <v>398</v>
      </c>
      <c r="E5345" s="3">
        <v>0.36</v>
      </c>
      <c r="F5345" s="3">
        <v>0.53</v>
      </c>
      <c r="G5345" s="3" t="s">
        <v>59</v>
      </c>
      <c r="H5345" s="2">
        <v>1320</v>
      </c>
      <c r="I5345" s="3" t="s">
        <v>94</v>
      </c>
      <c r="J5345" s="2">
        <v>1320</v>
      </c>
      <c r="K5345" s="3" t="s">
        <v>62</v>
      </c>
      <c r="L5345" s="2">
        <v>41</v>
      </c>
      <c r="M5345" s="3">
        <v>0.7237320606462615</v>
      </c>
      <c r="N5345" s="3">
        <v>2847.3438545861904</v>
      </c>
      <c r="O5345" s="3">
        <v>7.7623481559701517</v>
      </c>
      <c r="P5345" s="3">
        <v>1</v>
      </c>
      <c r="Q5345" s="3">
        <f t="shared" si="420"/>
        <v>7.7623481559701517</v>
      </c>
      <c r="R5345" s="4">
        <f t="shared" si="422"/>
        <v>7.7623481559701517</v>
      </c>
      <c r="S5345" s="3">
        <v>1.3408335500398656</v>
      </c>
      <c r="T5345" s="3">
        <v>1</v>
      </c>
      <c r="U5345" s="3">
        <f t="shared" si="421"/>
        <v>1.3408335500398656</v>
      </c>
      <c r="V5345" s="3">
        <f t="shared" si="423"/>
        <v>1.3408335500398656</v>
      </c>
    </row>
    <row r="5346" spans="1:22" x14ac:dyDescent="0.25">
      <c r="A5346" s="3" t="s">
        <v>378</v>
      </c>
      <c r="B5346" s="3" t="s">
        <v>8</v>
      </c>
      <c r="C5346" s="3" t="s">
        <v>379</v>
      </c>
      <c r="D5346" s="3" t="s">
        <v>380</v>
      </c>
      <c r="E5346" s="3">
        <v>0.35</v>
      </c>
      <c r="F5346" s="3">
        <v>0.47</v>
      </c>
      <c r="G5346" s="3" t="s">
        <v>59</v>
      </c>
      <c r="H5346" s="2">
        <v>1320</v>
      </c>
      <c r="I5346" s="3" t="s">
        <v>94</v>
      </c>
      <c r="J5346" s="2">
        <v>1320</v>
      </c>
      <c r="K5346" s="3" t="s">
        <v>393</v>
      </c>
      <c r="L5346" s="2">
        <v>2</v>
      </c>
      <c r="M5346" s="3">
        <v>2.7997071991879503E-4</v>
      </c>
      <c r="N5346" s="3">
        <v>1.1242198533031822</v>
      </c>
      <c r="O5346" s="3">
        <v>2.973584216206884E-3</v>
      </c>
      <c r="P5346" s="3">
        <v>1</v>
      </c>
      <c r="Q5346" s="3">
        <f t="shared" si="420"/>
        <v>2.973584216206884E-3</v>
      </c>
      <c r="R5346" s="4">
        <f t="shared" si="422"/>
        <v>2.973584216206884E-3</v>
      </c>
      <c r="S5346" s="3">
        <v>5.4030538832208308E-4</v>
      </c>
      <c r="T5346" s="3">
        <v>1</v>
      </c>
      <c r="U5346" s="3">
        <f t="shared" si="421"/>
        <v>5.4030538832208308E-4</v>
      </c>
      <c r="V5346" s="3">
        <f t="shared" si="423"/>
        <v>5.4030538832208308E-4</v>
      </c>
    </row>
    <row r="5347" spans="1:22" x14ac:dyDescent="0.25">
      <c r="A5347" s="3" t="s">
        <v>378</v>
      </c>
      <c r="B5347" s="3" t="s">
        <v>89</v>
      </c>
      <c r="C5347" s="3" t="s">
        <v>406</v>
      </c>
      <c r="D5347" s="3" t="s">
        <v>407</v>
      </c>
      <c r="E5347" s="3">
        <v>0.36</v>
      </c>
      <c r="F5347" s="3">
        <v>0.48</v>
      </c>
      <c r="G5347" s="3" t="s">
        <v>59</v>
      </c>
      <c r="H5347" s="2">
        <v>1320</v>
      </c>
      <c r="I5347" s="3" t="s">
        <v>94</v>
      </c>
      <c r="J5347" s="2">
        <v>1320</v>
      </c>
      <c r="K5347" s="3" t="s">
        <v>414</v>
      </c>
      <c r="L5347" s="2">
        <v>7</v>
      </c>
      <c r="M5347" s="3">
        <v>4.2017923810134042E-2</v>
      </c>
      <c r="N5347" s="3">
        <v>158.0070763839756</v>
      </c>
      <c r="O5347" s="3">
        <v>0.40737751374789577</v>
      </c>
      <c r="P5347" s="3">
        <v>1</v>
      </c>
      <c r="Q5347" s="3">
        <f t="shared" si="420"/>
        <v>0.40737751374789577</v>
      </c>
      <c r="R5347" s="4">
        <f t="shared" si="422"/>
        <v>0.40737751374789577</v>
      </c>
      <c r="S5347" s="3">
        <v>6.26574318807709E-2</v>
      </c>
      <c r="T5347" s="3">
        <v>1</v>
      </c>
      <c r="U5347" s="3">
        <f t="shared" si="421"/>
        <v>6.26574318807709E-2</v>
      </c>
      <c r="V5347" s="3">
        <f t="shared" si="423"/>
        <v>6.26574318807709E-2</v>
      </c>
    </row>
    <row r="5348" spans="1:22" x14ac:dyDescent="0.25">
      <c r="A5348" s="3" t="s">
        <v>378</v>
      </c>
      <c r="B5348" s="3" t="s">
        <v>89</v>
      </c>
      <c r="C5348" s="3" t="s">
        <v>406</v>
      </c>
      <c r="D5348" s="3" t="s">
        <v>407</v>
      </c>
      <c r="E5348" s="3">
        <v>0.36</v>
      </c>
      <c r="F5348" s="3">
        <v>0.48</v>
      </c>
      <c r="G5348" s="3" t="s">
        <v>59</v>
      </c>
      <c r="H5348" s="2">
        <v>1320</v>
      </c>
      <c r="I5348" s="3" t="s">
        <v>94</v>
      </c>
      <c r="J5348" s="2">
        <v>1320</v>
      </c>
      <c r="K5348" s="3" t="s">
        <v>148</v>
      </c>
      <c r="L5348" s="2">
        <v>3</v>
      </c>
      <c r="M5348" s="3">
        <v>4.7461777085145748E-2</v>
      </c>
      <c r="N5348" s="3">
        <v>185.19613364764169</v>
      </c>
      <c r="O5348" s="3">
        <v>0.44618766088222966</v>
      </c>
      <c r="P5348" s="3">
        <v>1</v>
      </c>
      <c r="Q5348" s="3">
        <f t="shared" si="420"/>
        <v>0.44618766088222966</v>
      </c>
      <c r="R5348" s="4">
        <f t="shared" si="422"/>
        <v>0.44618766088222966</v>
      </c>
      <c r="S5348" s="3">
        <v>6.3357508477041427E-2</v>
      </c>
      <c r="T5348" s="3">
        <v>1</v>
      </c>
      <c r="U5348" s="3">
        <f t="shared" si="421"/>
        <v>6.3357508477041427E-2</v>
      </c>
      <c r="V5348" s="3">
        <f t="shared" si="423"/>
        <v>6.3357508477041427E-2</v>
      </c>
    </row>
    <row r="5349" spans="1:22" x14ac:dyDescent="0.25">
      <c r="A5349" s="3" t="s">
        <v>378</v>
      </c>
      <c r="B5349" s="3" t="s">
        <v>89</v>
      </c>
      <c r="C5349" s="3" t="s">
        <v>397</v>
      </c>
      <c r="D5349" s="3" t="s">
        <v>398</v>
      </c>
      <c r="E5349" s="3">
        <v>0.36</v>
      </c>
      <c r="F5349" s="3">
        <v>0.53</v>
      </c>
      <c r="G5349" s="3" t="s">
        <v>63</v>
      </c>
      <c r="H5349" s="2">
        <v>1320</v>
      </c>
      <c r="I5349" s="3" t="s">
        <v>94</v>
      </c>
      <c r="J5349" s="2">
        <v>1320</v>
      </c>
      <c r="K5349" s="3" t="s">
        <v>20</v>
      </c>
      <c r="L5349" s="2">
        <v>5</v>
      </c>
      <c r="M5349" s="3">
        <v>8.2480559725937527E-2</v>
      </c>
      <c r="N5349" s="3">
        <v>123.44064364771543</v>
      </c>
      <c r="O5349" s="3">
        <v>0.40215130414605527</v>
      </c>
      <c r="P5349" s="3">
        <v>1</v>
      </c>
      <c r="Q5349" s="3">
        <f t="shared" si="420"/>
        <v>0.40215130414605527</v>
      </c>
      <c r="R5349" s="4">
        <f t="shared" si="422"/>
        <v>0.40215130414605527</v>
      </c>
      <c r="S5349" s="3">
        <v>5.1204801197499407E-2</v>
      </c>
      <c r="T5349" s="3">
        <v>1</v>
      </c>
      <c r="U5349" s="3">
        <f t="shared" si="421"/>
        <v>5.1204801197499407E-2</v>
      </c>
      <c r="V5349" s="3">
        <f t="shared" si="423"/>
        <v>5.1204801197499407E-2</v>
      </c>
    </row>
    <row r="5350" spans="1:22" x14ac:dyDescent="0.25">
      <c r="A5350" s="3" t="s">
        <v>378</v>
      </c>
      <c r="B5350" s="3" t="s">
        <v>8</v>
      </c>
      <c r="C5350" s="3" t="s">
        <v>379</v>
      </c>
      <c r="D5350" s="3" t="s">
        <v>380</v>
      </c>
      <c r="E5350" s="3">
        <v>0.35</v>
      </c>
      <c r="F5350" s="3">
        <v>0.47</v>
      </c>
      <c r="G5350" s="3" t="s">
        <v>63</v>
      </c>
      <c r="H5350" s="2">
        <v>1320</v>
      </c>
      <c r="I5350" s="3" t="s">
        <v>94</v>
      </c>
      <c r="J5350" s="2">
        <v>1320</v>
      </c>
      <c r="K5350" s="3" t="s">
        <v>388</v>
      </c>
      <c r="L5350" s="2">
        <v>2</v>
      </c>
      <c r="M5350" s="3">
        <v>2.2539838855295615E-2</v>
      </c>
      <c r="N5350" s="3">
        <v>40.625827271117295</v>
      </c>
      <c r="O5350" s="3">
        <v>0.10233985907886027</v>
      </c>
      <c r="P5350" s="3">
        <v>1</v>
      </c>
      <c r="Q5350" s="3">
        <f t="shared" si="420"/>
        <v>0.10233985907886027</v>
      </c>
      <c r="R5350" s="4">
        <f t="shared" si="422"/>
        <v>0.10233985907886027</v>
      </c>
      <c r="S5350" s="3">
        <v>1.4884351851202769E-2</v>
      </c>
      <c r="T5350" s="3">
        <v>1</v>
      </c>
      <c r="U5350" s="3">
        <f t="shared" si="421"/>
        <v>1.4884351851202769E-2</v>
      </c>
      <c r="V5350" s="3">
        <f t="shared" si="423"/>
        <v>1.4884351851202769E-2</v>
      </c>
    </row>
    <row r="5351" spans="1:22" x14ac:dyDescent="0.25">
      <c r="A5351" s="3" t="s">
        <v>378</v>
      </c>
      <c r="B5351" s="3" t="s">
        <v>89</v>
      </c>
      <c r="C5351" s="3" t="s">
        <v>406</v>
      </c>
      <c r="D5351" s="3" t="s">
        <v>407</v>
      </c>
      <c r="E5351" s="3">
        <v>0.36</v>
      </c>
      <c r="F5351" s="3">
        <v>0.48</v>
      </c>
      <c r="G5351" s="3" t="s">
        <v>415</v>
      </c>
      <c r="H5351" s="2">
        <v>1320</v>
      </c>
      <c r="I5351" s="3" t="s">
        <v>94</v>
      </c>
      <c r="J5351" s="2">
        <v>1320</v>
      </c>
      <c r="K5351" s="3" t="s">
        <v>416</v>
      </c>
      <c r="L5351" s="2">
        <v>63</v>
      </c>
      <c r="M5351" s="3">
        <v>15.417119394177032</v>
      </c>
      <c r="N5351" s="3">
        <v>59233.996842518995</v>
      </c>
      <c r="O5351" s="3">
        <v>165.43983724076543</v>
      </c>
      <c r="P5351" s="3">
        <v>1</v>
      </c>
      <c r="Q5351" s="3">
        <f t="shared" si="420"/>
        <v>165.43983724076543</v>
      </c>
      <c r="R5351" s="4">
        <f t="shared" si="422"/>
        <v>165.43983724076543</v>
      </c>
      <c r="S5351" s="3">
        <v>30.809894033075814</v>
      </c>
      <c r="T5351" s="3">
        <v>1</v>
      </c>
      <c r="U5351" s="3">
        <f t="shared" si="421"/>
        <v>30.809894033075814</v>
      </c>
      <c r="V5351" s="3">
        <f t="shared" si="423"/>
        <v>30.809894033075814</v>
      </c>
    </row>
    <row r="5352" spans="1:22" x14ac:dyDescent="0.25">
      <c r="A5352" s="3" t="s">
        <v>378</v>
      </c>
      <c r="B5352" s="3" t="s">
        <v>8</v>
      </c>
      <c r="C5352" s="3" t="s">
        <v>379</v>
      </c>
      <c r="D5352" s="3" t="s">
        <v>380</v>
      </c>
      <c r="E5352" s="3">
        <v>0.35</v>
      </c>
      <c r="F5352" s="3">
        <v>0.47</v>
      </c>
      <c r="G5352" s="3" t="s">
        <v>385</v>
      </c>
      <c r="H5352" s="2">
        <v>1320</v>
      </c>
      <c r="I5352" s="3" t="s">
        <v>94</v>
      </c>
      <c r="J5352" s="2">
        <v>1320</v>
      </c>
      <c r="K5352" s="3" t="s">
        <v>385</v>
      </c>
      <c r="L5352" s="2">
        <v>1665</v>
      </c>
      <c r="M5352" s="3">
        <v>524.8550501979978</v>
      </c>
      <c r="N5352" s="3">
        <v>1728948.8642369262</v>
      </c>
      <c r="O5352" s="3">
        <v>4852.9103770914417</v>
      </c>
      <c r="P5352" s="3">
        <v>1</v>
      </c>
      <c r="Q5352" s="3">
        <f t="shared" si="420"/>
        <v>4852.9103770914417</v>
      </c>
      <c r="R5352" s="4">
        <f t="shared" si="422"/>
        <v>4852.9103770914417</v>
      </c>
      <c r="S5352" s="3">
        <v>900.86036185868352</v>
      </c>
      <c r="T5352" s="3">
        <v>1</v>
      </c>
      <c r="U5352" s="3">
        <f t="shared" si="421"/>
        <v>900.86036185868352</v>
      </c>
      <c r="V5352" s="3">
        <f t="shared" si="423"/>
        <v>900.86036185868352</v>
      </c>
    </row>
    <row r="5353" spans="1:22" x14ac:dyDescent="0.25">
      <c r="A5353" s="3" t="s">
        <v>378</v>
      </c>
      <c r="B5353" s="3" t="s">
        <v>8</v>
      </c>
      <c r="C5353" s="3" t="s">
        <v>379</v>
      </c>
      <c r="D5353" s="3" t="s">
        <v>380</v>
      </c>
      <c r="E5353" s="3">
        <v>0.35</v>
      </c>
      <c r="F5353" s="3">
        <v>0.47</v>
      </c>
      <c r="G5353" s="3" t="s">
        <v>390</v>
      </c>
      <c r="H5353" s="2">
        <v>1320</v>
      </c>
      <c r="I5353" s="3" t="s">
        <v>94</v>
      </c>
      <c r="J5353" s="2">
        <v>3000</v>
      </c>
      <c r="K5353" s="3" t="s">
        <v>381</v>
      </c>
      <c r="L5353" s="2">
        <v>19</v>
      </c>
      <c r="M5353" s="3">
        <v>5.8669616653193426</v>
      </c>
      <c r="N5353" s="3">
        <v>18564.620436731188</v>
      </c>
      <c r="O5353" s="3">
        <v>51.929828425524811</v>
      </c>
      <c r="P5353" s="3">
        <v>1</v>
      </c>
      <c r="Q5353" s="3">
        <f t="shared" si="420"/>
        <v>51.929828425524811</v>
      </c>
      <c r="R5353" s="3">
        <v>0</v>
      </c>
      <c r="S5353" s="3">
        <v>9.7218632910367795</v>
      </c>
      <c r="T5353" s="3">
        <v>1</v>
      </c>
      <c r="U5353" s="3">
        <f t="shared" si="421"/>
        <v>9.7218632910367795</v>
      </c>
      <c r="V5353" s="3">
        <v>0</v>
      </c>
    </row>
    <row r="5354" spans="1:22" x14ac:dyDescent="0.25">
      <c r="A5354" s="3" t="s">
        <v>378</v>
      </c>
      <c r="B5354" s="3" t="s">
        <v>8</v>
      </c>
      <c r="C5354" s="3" t="s">
        <v>379</v>
      </c>
      <c r="D5354" s="3" t="s">
        <v>380</v>
      </c>
      <c r="E5354" s="3">
        <v>0.35</v>
      </c>
      <c r="F5354" s="3">
        <v>0.47</v>
      </c>
      <c r="G5354" s="3" t="s">
        <v>19</v>
      </c>
      <c r="H5354" s="2">
        <v>1330</v>
      </c>
      <c r="I5354" s="3" t="s">
        <v>31</v>
      </c>
      <c r="J5354" s="2">
        <v>1330</v>
      </c>
      <c r="K5354" s="3" t="s">
        <v>19</v>
      </c>
      <c r="L5354" s="2">
        <v>216</v>
      </c>
      <c r="M5354" s="3">
        <v>55.59686839806669</v>
      </c>
      <c r="N5354" s="3">
        <v>202836.44544237596</v>
      </c>
      <c r="O5354" s="3">
        <v>563.96339432020625</v>
      </c>
      <c r="P5354" s="3">
        <v>1</v>
      </c>
      <c r="Q5354" s="3">
        <f t="shared" si="420"/>
        <v>563.96339432020625</v>
      </c>
      <c r="R5354" s="4">
        <f t="shared" ref="R5354:R5385" si="424">Q5354</f>
        <v>563.96339432020625</v>
      </c>
      <c r="S5354" s="3">
        <v>103.08938834059224</v>
      </c>
      <c r="T5354" s="3">
        <v>1</v>
      </c>
      <c r="U5354" s="3">
        <f t="shared" si="421"/>
        <v>103.08938834059224</v>
      </c>
      <c r="V5354" s="3">
        <f t="shared" ref="V5354:V5385" si="425">U5354</f>
        <v>103.08938834059224</v>
      </c>
    </row>
    <row r="5355" spans="1:22" x14ac:dyDescent="0.25">
      <c r="A5355" s="3" t="s">
        <v>378</v>
      </c>
      <c r="B5355" s="3" t="s">
        <v>8</v>
      </c>
      <c r="C5355" s="3" t="s">
        <v>379</v>
      </c>
      <c r="D5355" s="3" t="s">
        <v>396</v>
      </c>
      <c r="E5355" s="3">
        <v>0.35</v>
      </c>
      <c r="F5355" s="3">
        <v>0.47</v>
      </c>
      <c r="G5355" s="3" t="s">
        <v>19</v>
      </c>
      <c r="H5355" s="2">
        <v>1330</v>
      </c>
      <c r="I5355" s="3" t="s">
        <v>31</v>
      </c>
      <c r="J5355" s="2">
        <v>1330</v>
      </c>
      <c r="K5355" s="3" t="s">
        <v>19</v>
      </c>
      <c r="L5355" s="2">
        <v>160</v>
      </c>
      <c r="M5355" s="3">
        <v>17.525659595940425</v>
      </c>
      <c r="N5355" s="3">
        <v>66282.827923714969</v>
      </c>
      <c r="O5355" s="3">
        <v>185.96985448820826</v>
      </c>
      <c r="P5355" s="3">
        <v>1</v>
      </c>
      <c r="Q5355" s="3">
        <f t="shared" si="420"/>
        <v>185.96985448820826</v>
      </c>
      <c r="R5355" s="4">
        <f t="shared" si="424"/>
        <v>185.96985448820826</v>
      </c>
      <c r="S5355" s="3">
        <v>35.168257971865465</v>
      </c>
      <c r="T5355" s="3">
        <v>1</v>
      </c>
      <c r="U5355" s="3">
        <f t="shared" si="421"/>
        <v>35.168257971865465</v>
      </c>
      <c r="V5355" s="3">
        <f t="shared" si="425"/>
        <v>35.168257971865465</v>
      </c>
    </row>
    <row r="5356" spans="1:22" x14ac:dyDescent="0.25">
      <c r="A5356" s="3" t="s">
        <v>378</v>
      </c>
      <c r="B5356" s="3" t="s">
        <v>89</v>
      </c>
      <c r="C5356" s="3" t="s">
        <v>397</v>
      </c>
      <c r="D5356" s="3" t="s">
        <v>398</v>
      </c>
      <c r="E5356" s="3">
        <v>0.36</v>
      </c>
      <c r="F5356" s="3">
        <v>0.53</v>
      </c>
      <c r="G5356" s="3" t="s">
        <v>19</v>
      </c>
      <c r="H5356" s="2">
        <v>1330</v>
      </c>
      <c r="I5356" s="3" t="s">
        <v>31</v>
      </c>
      <c r="J5356" s="2">
        <v>1330</v>
      </c>
      <c r="K5356" s="3" t="s">
        <v>19</v>
      </c>
      <c r="L5356" s="2">
        <v>1138</v>
      </c>
      <c r="M5356" s="3">
        <v>153.94949438184935</v>
      </c>
      <c r="N5356" s="3">
        <v>564847.7356989017</v>
      </c>
      <c r="O5356" s="3">
        <v>1540.6466067018791</v>
      </c>
      <c r="P5356" s="3">
        <v>1</v>
      </c>
      <c r="Q5356" s="3">
        <f t="shared" si="420"/>
        <v>1540.6466067018791</v>
      </c>
      <c r="R5356" s="4">
        <f t="shared" si="424"/>
        <v>1540.6466067018791</v>
      </c>
      <c r="S5356" s="3">
        <v>277.57203208497276</v>
      </c>
      <c r="T5356" s="3">
        <v>1</v>
      </c>
      <c r="U5356" s="3">
        <f t="shared" si="421"/>
        <v>277.57203208497276</v>
      </c>
      <c r="V5356" s="3">
        <f t="shared" si="425"/>
        <v>277.57203208497276</v>
      </c>
    </row>
    <row r="5357" spans="1:22" x14ac:dyDescent="0.25">
      <c r="A5357" s="3" t="s">
        <v>378</v>
      </c>
      <c r="B5357" s="3" t="s">
        <v>89</v>
      </c>
      <c r="C5357" s="3" t="s">
        <v>406</v>
      </c>
      <c r="D5357" s="3" t="s">
        <v>407</v>
      </c>
      <c r="E5357" s="3">
        <v>0.36</v>
      </c>
      <c r="F5357" s="3">
        <v>0.48</v>
      </c>
      <c r="G5357" s="3" t="s">
        <v>19</v>
      </c>
      <c r="H5357" s="2">
        <v>1330</v>
      </c>
      <c r="I5357" s="3" t="s">
        <v>31</v>
      </c>
      <c r="J5357" s="2">
        <v>1330</v>
      </c>
      <c r="K5357" s="3" t="s">
        <v>19</v>
      </c>
      <c r="L5357" s="2">
        <v>3257</v>
      </c>
      <c r="M5357" s="3">
        <v>184.66101105698905</v>
      </c>
      <c r="N5357" s="3">
        <v>689275.80678965221</v>
      </c>
      <c r="O5357" s="3">
        <v>1625.2987687973807</v>
      </c>
      <c r="P5357" s="3">
        <v>1</v>
      </c>
      <c r="Q5357" s="3">
        <f t="shared" si="420"/>
        <v>1625.2987687973807</v>
      </c>
      <c r="R5357" s="4">
        <f t="shared" si="424"/>
        <v>1625.2987687973807</v>
      </c>
      <c r="S5357" s="3">
        <v>283.25888614840949</v>
      </c>
      <c r="T5357" s="3">
        <v>1</v>
      </c>
      <c r="U5357" s="3">
        <f t="shared" si="421"/>
        <v>283.25888614840949</v>
      </c>
      <c r="V5357" s="3">
        <f t="shared" si="425"/>
        <v>283.25888614840949</v>
      </c>
    </row>
    <row r="5358" spans="1:22" x14ac:dyDescent="0.25">
      <c r="A5358" s="3" t="s">
        <v>378</v>
      </c>
      <c r="B5358" s="3" t="s">
        <v>89</v>
      </c>
      <c r="C5358" s="3" t="s">
        <v>417</v>
      </c>
      <c r="D5358" s="3" t="s">
        <v>418</v>
      </c>
      <c r="E5358" s="3">
        <v>0.51</v>
      </c>
      <c r="F5358" s="3">
        <v>0.57999999999999996</v>
      </c>
      <c r="G5358" s="3" t="s">
        <v>19</v>
      </c>
      <c r="H5358" s="2">
        <v>1330</v>
      </c>
      <c r="I5358" s="3" t="s">
        <v>31</v>
      </c>
      <c r="J5358" s="2">
        <v>1330</v>
      </c>
      <c r="K5358" s="3" t="s">
        <v>19</v>
      </c>
      <c r="L5358" s="2">
        <v>66</v>
      </c>
      <c r="M5358" s="3">
        <v>7.5903408872043281</v>
      </c>
      <c r="N5358" s="3">
        <v>28110.444466114343</v>
      </c>
      <c r="O5358" s="3">
        <v>77.69199887673858</v>
      </c>
      <c r="P5358" s="3">
        <v>1</v>
      </c>
      <c r="Q5358" s="3">
        <f t="shared" si="420"/>
        <v>77.69199887673858</v>
      </c>
      <c r="R5358" s="4">
        <f t="shared" si="424"/>
        <v>77.69199887673858</v>
      </c>
      <c r="S5358" s="3">
        <v>13.813729338995961</v>
      </c>
      <c r="T5358" s="3">
        <v>1</v>
      </c>
      <c r="U5358" s="3">
        <f t="shared" si="421"/>
        <v>13.813729338995961</v>
      </c>
      <c r="V5358" s="3">
        <f t="shared" si="425"/>
        <v>13.813729338995961</v>
      </c>
    </row>
    <row r="5359" spans="1:22" x14ac:dyDescent="0.25">
      <c r="A5359" s="3" t="s">
        <v>378</v>
      </c>
      <c r="B5359" s="3" t="s">
        <v>89</v>
      </c>
      <c r="C5359" s="3" t="s">
        <v>397</v>
      </c>
      <c r="D5359" s="3" t="s">
        <v>398</v>
      </c>
      <c r="E5359" s="3">
        <v>0.36</v>
      </c>
      <c r="F5359" s="3">
        <v>0.53</v>
      </c>
      <c r="G5359" s="3" t="s">
        <v>404</v>
      </c>
      <c r="H5359" s="2">
        <v>1330</v>
      </c>
      <c r="I5359" s="3" t="s">
        <v>31</v>
      </c>
      <c r="J5359" s="2">
        <v>1330</v>
      </c>
      <c r="K5359" s="3" t="s">
        <v>400</v>
      </c>
      <c r="L5359" s="2">
        <v>636</v>
      </c>
      <c r="M5359" s="3">
        <v>61.858716102884493</v>
      </c>
      <c r="N5359" s="3">
        <v>237750.75323315876</v>
      </c>
      <c r="O5359" s="3">
        <v>656.91532506701719</v>
      </c>
      <c r="P5359" s="3">
        <v>1</v>
      </c>
      <c r="Q5359" s="3">
        <f t="shared" si="420"/>
        <v>656.91532506701719</v>
      </c>
      <c r="R5359" s="4">
        <f t="shared" si="424"/>
        <v>656.91532506701719</v>
      </c>
      <c r="S5359" s="3">
        <v>118.98619006564527</v>
      </c>
      <c r="T5359" s="3">
        <v>1</v>
      </c>
      <c r="U5359" s="3">
        <f t="shared" si="421"/>
        <v>118.98619006564527</v>
      </c>
      <c r="V5359" s="3">
        <f t="shared" si="425"/>
        <v>118.98619006564527</v>
      </c>
    </row>
    <row r="5360" spans="1:22" x14ac:dyDescent="0.25">
      <c r="A5360" s="3" t="s">
        <v>378</v>
      </c>
      <c r="B5360" s="3" t="s">
        <v>89</v>
      </c>
      <c r="C5360" s="3" t="s">
        <v>406</v>
      </c>
      <c r="D5360" s="3" t="s">
        <v>407</v>
      </c>
      <c r="E5360" s="3">
        <v>0.36</v>
      </c>
      <c r="F5360" s="3">
        <v>0.48</v>
      </c>
      <c r="G5360" s="3" t="s">
        <v>404</v>
      </c>
      <c r="H5360" s="2">
        <v>1330</v>
      </c>
      <c r="I5360" s="3" t="s">
        <v>31</v>
      </c>
      <c r="J5360" s="2">
        <v>1330</v>
      </c>
      <c r="K5360" s="3" t="s">
        <v>400</v>
      </c>
      <c r="L5360" s="2">
        <v>79</v>
      </c>
      <c r="M5360" s="3">
        <v>6.0065796388624495</v>
      </c>
      <c r="N5360" s="3">
        <v>23039.666551900322</v>
      </c>
      <c r="O5360" s="3">
        <v>62.601072188806853</v>
      </c>
      <c r="P5360" s="3">
        <v>1</v>
      </c>
      <c r="Q5360" s="3">
        <f t="shared" si="420"/>
        <v>62.601072188806853</v>
      </c>
      <c r="R5360" s="4">
        <f t="shared" si="424"/>
        <v>62.601072188806853</v>
      </c>
      <c r="S5360" s="3">
        <v>10.258202675512926</v>
      </c>
      <c r="T5360" s="3">
        <v>1</v>
      </c>
      <c r="U5360" s="3">
        <f t="shared" si="421"/>
        <v>10.258202675512926</v>
      </c>
      <c r="V5360" s="3">
        <f t="shared" si="425"/>
        <v>10.258202675512926</v>
      </c>
    </row>
    <row r="5361" spans="1:22" x14ac:dyDescent="0.25">
      <c r="A5361" s="3" t="s">
        <v>378</v>
      </c>
      <c r="B5361" s="3" t="s">
        <v>89</v>
      </c>
      <c r="C5361" s="3" t="s">
        <v>406</v>
      </c>
      <c r="D5361" s="3" t="s">
        <v>407</v>
      </c>
      <c r="E5361" s="3">
        <v>0.36</v>
      </c>
      <c r="F5361" s="3">
        <v>0.48</v>
      </c>
      <c r="G5361" s="3" t="s">
        <v>408</v>
      </c>
      <c r="H5361" s="2">
        <v>1330</v>
      </c>
      <c r="I5361" s="3" t="s">
        <v>31</v>
      </c>
      <c r="J5361" s="2">
        <v>1330</v>
      </c>
      <c r="K5361" s="3" t="s">
        <v>409</v>
      </c>
      <c r="L5361" s="2">
        <v>1</v>
      </c>
      <c r="M5361" s="3">
        <v>3.8405623262889615E-4</v>
      </c>
      <c r="N5361" s="3">
        <v>1.2059628956270132</v>
      </c>
      <c r="O5361" s="3">
        <v>3.4427817145129872E-3</v>
      </c>
      <c r="P5361" s="3">
        <v>1</v>
      </c>
      <c r="Q5361" s="3">
        <f t="shared" si="420"/>
        <v>3.4427817145129872E-3</v>
      </c>
      <c r="R5361" s="4">
        <f t="shared" si="424"/>
        <v>3.4427817145129872E-3</v>
      </c>
      <c r="S5361" s="3">
        <v>6.539878328650512E-4</v>
      </c>
      <c r="T5361" s="3">
        <v>1</v>
      </c>
      <c r="U5361" s="3">
        <f t="shared" si="421"/>
        <v>6.539878328650512E-4</v>
      </c>
      <c r="V5361" s="3">
        <f t="shared" si="425"/>
        <v>6.539878328650512E-4</v>
      </c>
    </row>
    <row r="5362" spans="1:22" x14ac:dyDescent="0.25">
      <c r="A5362" s="3" t="s">
        <v>378</v>
      </c>
      <c r="B5362" s="3" t="s">
        <v>89</v>
      </c>
      <c r="C5362" s="3" t="s">
        <v>406</v>
      </c>
      <c r="D5362" s="3" t="s">
        <v>407</v>
      </c>
      <c r="E5362" s="3">
        <v>0.36</v>
      </c>
      <c r="F5362" s="3">
        <v>0.48</v>
      </c>
      <c r="G5362" s="3" t="s">
        <v>141</v>
      </c>
      <c r="H5362" s="2">
        <v>1330</v>
      </c>
      <c r="I5362" s="3" t="s">
        <v>31</v>
      </c>
      <c r="J5362" s="2">
        <v>1330</v>
      </c>
      <c r="K5362" s="3" t="s">
        <v>142</v>
      </c>
      <c r="L5362" s="2">
        <v>40</v>
      </c>
      <c r="M5362" s="3">
        <v>1.4584343746344808</v>
      </c>
      <c r="N5362" s="3">
        <v>5688.3611303315056</v>
      </c>
      <c r="O5362" s="3">
        <v>12.763938462233735</v>
      </c>
      <c r="P5362" s="3">
        <v>1</v>
      </c>
      <c r="Q5362" s="3">
        <f t="shared" si="420"/>
        <v>12.763938462233735</v>
      </c>
      <c r="R5362" s="4">
        <f t="shared" si="424"/>
        <v>12.763938462233735</v>
      </c>
      <c r="S5362" s="3">
        <v>1.9708122542114426</v>
      </c>
      <c r="T5362" s="3">
        <v>1</v>
      </c>
      <c r="U5362" s="3">
        <f t="shared" si="421"/>
        <v>1.9708122542114426</v>
      </c>
      <c r="V5362" s="3">
        <f t="shared" si="425"/>
        <v>1.9708122542114426</v>
      </c>
    </row>
    <row r="5363" spans="1:22" x14ac:dyDescent="0.25">
      <c r="A5363" s="3" t="s">
        <v>378</v>
      </c>
      <c r="B5363" s="3" t="s">
        <v>89</v>
      </c>
      <c r="C5363" s="3" t="s">
        <v>406</v>
      </c>
      <c r="D5363" s="3" t="s">
        <v>407</v>
      </c>
      <c r="E5363" s="3">
        <v>0.36</v>
      </c>
      <c r="F5363" s="3">
        <v>0.48</v>
      </c>
      <c r="G5363" s="3" t="s">
        <v>11</v>
      </c>
      <c r="H5363" s="2">
        <v>1330</v>
      </c>
      <c r="I5363" s="3" t="s">
        <v>31</v>
      </c>
      <c r="J5363" s="2">
        <v>1330</v>
      </c>
      <c r="K5363" s="3" t="s">
        <v>13</v>
      </c>
      <c r="L5363" s="2">
        <v>2952</v>
      </c>
      <c r="M5363" s="3">
        <v>132.21092871769355</v>
      </c>
      <c r="N5363" s="3">
        <v>493125.4735650713</v>
      </c>
      <c r="O5363" s="3">
        <v>1223.6174800584402</v>
      </c>
      <c r="P5363" s="3">
        <v>1</v>
      </c>
      <c r="Q5363" s="3">
        <f t="shared" si="420"/>
        <v>1223.6174800584402</v>
      </c>
      <c r="R5363" s="4">
        <f t="shared" si="424"/>
        <v>1223.6174800584402</v>
      </c>
      <c r="S5363" s="3">
        <v>213.80391281630429</v>
      </c>
      <c r="T5363" s="3">
        <v>1</v>
      </c>
      <c r="U5363" s="3">
        <f t="shared" si="421"/>
        <v>213.80391281630429</v>
      </c>
      <c r="V5363" s="3">
        <f t="shared" si="425"/>
        <v>213.80391281630429</v>
      </c>
    </row>
    <row r="5364" spans="1:22" x14ac:dyDescent="0.25">
      <c r="A5364" s="3" t="s">
        <v>378</v>
      </c>
      <c r="B5364" s="3" t="s">
        <v>89</v>
      </c>
      <c r="C5364" s="3" t="s">
        <v>417</v>
      </c>
      <c r="D5364" s="3" t="s">
        <v>418</v>
      </c>
      <c r="E5364" s="3">
        <v>0.51</v>
      </c>
      <c r="F5364" s="3">
        <v>0.57999999999999996</v>
      </c>
      <c r="G5364" s="3" t="s">
        <v>11</v>
      </c>
      <c r="H5364" s="2">
        <v>1330</v>
      </c>
      <c r="I5364" s="3" t="s">
        <v>31</v>
      </c>
      <c r="J5364" s="2">
        <v>1330</v>
      </c>
      <c r="K5364" s="3" t="s">
        <v>13</v>
      </c>
      <c r="L5364" s="2">
        <v>739</v>
      </c>
      <c r="M5364" s="3">
        <v>60.770785641031907</v>
      </c>
      <c r="N5364" s="3">
        <v>231118.93071950108</v>
      </c>
      <c r="O5364" s="3">
        <v>606.3112086296702</v>
      </c>
      <c r="P5364" s="3">
        <v>1</v>
      </c>
      <c r="Q5364" s="3">
        <f t="shared" si="420"/>
        <v>606.3112086296702</v>
      </c>
      <c r="R5364" s="4">
        <f t="shared" si="424"/>
        <v>606.3112086296702</v>
      </c>
      <c r="S5364" s="3">
        <v>107.77791779572773</v>
      </c>
      <c r="T5364" s="3">
        <v>1</v>
      </c>
      <c r="U5364" s="3">
        <f t="shared" si="421"/>
        <v>107.77791779572773</v>
      </c>
      <c r="V5364" s="3">
        <f t="shared" si="425"/>
        <v>107.77791779572773</v>
      </c>
    </row>
    <row r="5365" spans="1:22" x14ac:dyDescent="0.25">
      <c r="A5365" s="3" t="s">
        <v>378</v>
      </c>
      <c r="B5365" s="3" t="s">
        <v>89</v>
      </c>
      <c r="C5365" s="3" t="s">
        <v>406</v>
      </c>
      <c r="D5365" s="3" t="s">
        <v>407</v>
      </c>
      <c r="E5365" s="3">
        <v>0.36</v>
      </c>
      <c r="F5365" s="3">
        <v>0.48</v>
      </c>
      <c r="G5365" s="3" t="s">
        <v>413</v>
      </c>
      <c r="H5365" s="2">
        <v>1330</v>
      </c>
      <c r="I5365" s="3" t="s">
        <v>31</v>
      </c>
      <c r="J5365" s="2">
        <v>1330</v>
      </c>
      <c r="K5365" s="3" t="s">
        <v>410</v>
      </c>
      <c r="L5365" s="2">
        <v>711</v>
      </c>
      <c r="M5365" s="3">
        <v>48.900100866072556</v>
      </c>
      <c r="N5365" s="3">
        <v>186966.42494934754</v>
      </c>
      <c r="O5365" s="3">
        <v>487.86570976088217</v>
      </c>
      <c r="P5365" s="3">
        <v>1</v>
      </c>
      <c r="Q5365" s="3">
        <f t="shared" si="420"/>
        <v>487.86570976088217</v>
      </c>
      <c r="R5365" s="4">
        <f t="shared" si="424"/>
        <v>487.86570976088217</v>
      </c>
      <c r="S5365" s="3">
        <v>84.591045182683288</v>
      </c>
      <c r="T5365" s="3">
        <v>1</v>
      </c>
      <c r="U5365" s="3">
        <f t="shared" si="421"/>
        <v>84.591045182683288</v>
      </c>
      <c r="V5365" s="3">
        <f t="shared" si="425"/>
        <v>84.591045182683288</v>
      </c>
    </row>
    <row r="5366" spans="1:22" x14ac:dyDescent="0.25">
      <c r="A5366" s="3" t="s">
        <v>378</v>
      </c>
      <c r="B5366" s="3" t="s">
        <v>8</v>
      </c>
      <c r="C5366" s="3" t="s">
        <v>379</v>
      </c>
      <c r="D5366" s="3" t="s">
        <v>380</v>
      </c>
      <c r="E5366" s="3">
        <v>0.35</v>
      </c>
      <c r="F5366" s="3">
        <v>0.47</v>
      </c>
      <c r="G5366" s="3" t="s">
        <v>392</v>
      </c>
      <c r="H5366" s="2">
        <v>1330</v>
      </c>
      <c r="I5366" s="3" t="s">
        <v>31</v>
      </c>
      <c r="J5366" s="2">
        <v>1330</v>
      </c>
      <c r="K5366" s="3" t="s">
        <v>386</v>
      </c>
      <c r="L5366" s="2">
        <v>308</v>
      </c>
      <c r="M5366" s="3">
        <v>22.931815782683678</v>
      </c>
      <c r="N5366" s="3">
        <v>91270.135746622749</v>
      </c>
      <c r="O5366" s="3">
        <v>244.98899007529874</v>
      </c>
      <c r="P5366" s="3">
        <v>1</v>
      </c>
      <c r="Q5366" s="3">
        <f t="shared" si="420"/>
        <v>244.98899007529874</v>
      </c>
      <c r="R5366" s="4">
        <f t="shared" si="424"/>
        <v>244.98899007529874</v>
      </c>
      <c r="S5366" s="3">
        <v>42.848602368755685</v>
      </c>
      <c r="T5366" s="3">
        <v>1</v>
      </c>
      <c r="U5366" s="3">
        <f t="shared" si="421"/>
        <v>42.848602368755685</v>
      </c>
      <c r="V5366" s="3">
        <f t="shared" si="425"/>
        <v>42.848602368755685</v>
      </c>
    </row>
    <row r="5367" spans="1:22" x14ac:dyDescent="0.25">
      <c r="A5367" s="3" t="s">
        <v>378</v>
      </c>
      <c r="B5367" s="3" t="s">
        <v>8</v>
      </c>
      <c r="C5367" s="3" t="s">
        <v>379</v>
      </c>
      <c r="D5367" s="3" t="s">
        <v>396</v>
      </c>
      <c r="E5367" s="3">
        <v>0.35</v>
      </c>
      <c r="F5367" s="3">
        <v>0.47</v>
      </c>
      <c r="G5367" s="3" t="s">
        <v>392</v>
      </c>
      <c r="H5367" s="2">
        <v>1330</v>
      </c>
      <c r="I5367" s="3" t="s">
        <v>31</v>
      </c>
      <c r="J5367" s="2">
        <v>1330</v>
      </c>
      <c r="K5367" s="3" t="s">
        <v>386</v>
      </c>
      <c r="L5367" s="2">
        <v>2407</v>
      </c>
      <c r="M5367" s="3">
        <v>128.55995275269953</v>
      </c>
      <c r="N5367" s="3">
        <v>501821.61846702651</v>
      </c>
      <c r="O5367" s="3">
        <v>1313.4328577934939</v>
      </c>
      <c r="P5367" s="3">
        <v>1</v>
      </c>
      <c r="Q5367" s="3">
        <f t="shared" si="420"/>
        <v>1313.4328577934939</v>
      </c>
      <c r="R5367" s="4">
        <f t="shared" si="424"/>
        <v>1313.4328577934939</v>
      </c>
      <c r="S5367" s="3">
        <v>228.13217409762015</v>
      </c>
      <c r="T5367" s="3">
        <v>1</v>
      </c>
      <c r="U5367" s="3">
        <f t="shared" si="421"/>
        <v>228.13217409762015</v>
      </c>
      <c r="V5367" s="3">
        <f t="shared" si="425"/>
        <v>228.13217409762015</v>
      </c>
    </row>
    <row r="5368" spans="1:22" x14ac:dyDescent="0.25">
      <c r="A5368" s="3" t="s">
        <v>378</v>
      </c>
      <c r="B5368" s="3" t="s">
        <v>89</v>
      </c>
      <c r="C5368" s="3" t="s">
        <v>397</v>
      </c>
      <c r="D5368" s="3" t="s">
        <v>398</v>
      </c>
      <c r="E5368" s="3">
        <v>0.36</v>
      </c>
      <c r="F5368" s="3">
        <v>0.53</v>
      </c>
      <c r="G5368" s="3" t="s">
        <v>59</v>
      </c>
      <c r="H5368" s="2">
        <v>1330</v>
      </c>
      <c r="I5368" s="3" t="s">
        <v>31</v>
      </c>
      <c r="J5368" s="2">
        <v>1330</v>
      </c>
      <c r="K5368" s="3" t="s">
        <v>62</v>
      </c>
      <c r="L5368" s="2">
        <v>22</v>
      </c>
      <c r="M5368" s="3">
        <v>4.968105421355249E-2</v>
      </c>
      <c r="N5368" s="3">
        <v>196.55329633116818</v>
      </c>
      <c r="O5368" s="3">
        <v>0.51326632341997047</v>
      </c>
      <c r="P5368" s="3">
        <v>1</v>
      </c>
      <c r="Q5368" s="3">
        <f t="shared" si="420"/>
        <v>0.51326632341997047</v>
      </c>
      <c r="R5368" s="4">
        <f t="shared" si="424"/>
        <v>0.51326632341997047</v>
      </c>
      <c r="S5368" s="3">
        <v>8.513668505667582E-2</v>
      </c>
      <c r="T5368" s="3">
        <v>1</v>
      </c>
      <c r="U5368" s="3">
        <f t="shared" si="421"/>
        <v>8.513668505667582E-2</v>
      </c>
      <c r="V5368" s="3">
        <f t="shared" si="425"/>
        <v>8.513668505667582E-2</v>
      </c>
    </row>
    <row r="5369" spans="1:22" x14ac:dyDescent="0.25">
      <c r="A5369" s="3" t="s">
        <v>378</v>
      </c>
      <c r="B5369" s="3" t="s">
        <v>89</v>
      </c>
      <c r="C5369" s="3" t="s">
        <v>406</v>
      </c>
      <c r="D5369" s="3" t="s">
        <v>407</v>
      </c>
      <c r="E5369" s="3">
        <v>0.36</v>
      </c>
      <c r="F5369" s="3">
        <v>0.48</v>
      </c>
      <c r="G5369" s="3" t="s">
        <v>59</v>
      </c>
      <c r="H5369" s="2">
        <v>1330</v>
      </c>
      <c r="I5369" s="3" t="s">
        <v>31</v>
      </c>
      <c r="J5369" s="2">
        <v>1330</v>
      </c>
      <c r="K5369" s="3" t="s">
        <v>62</v>
      </c>
      <c r="L5369" s="2">
        <v>11</v>
      </c>
      <c r="M5369" s="3">
        <v>1.8151837619339892E-2</v>
      </c>
      <c r="N5369" s="3">
        <v>70.229372624073534</v>
      </c>
      <c r="O5369" s="3">
        <v>0.17305809587578083</v>
      </c>
      <c r="P5369" s="3">
        <v>1</v>
      </c>
      <c r="Q5369" s="3">
        <f t="shared" si="420"/>
        <v>0.17305809587578083</v>
      </c>
      <c r="R5369" s="4">
        <f t="shared" si="424"/>
        <v>0.17305809587578083</v>
      </c>
      <c r="S5369" s="3">
        <v>2.6718880330195396E-2</v>
      </c>
      <c r="T5369" s="3">
        <v>1</v>
      </c>
      <c r="U5369" s="3">
        <f t="shared" si="421"/>
        <v>2.6718880330195396E-2</v>
      </c>
      <c r="V5369" s="3">
        <f t="shared" si="425"/>
        <v>2.6718880330195396E-2</v>
      </c>
    </row>
    <row r="5370" spans="1:22" x14ac:dyDescent="0.25">
      <c r="A5370" s="3" t="s">
        <v>378</v>
      </c>
      <c r="B5370" s="3" t="s">
        <v>8</v>
      </c>
      <c r="C5370" s="3" t="s">
        <v>379</v>
      </c>
      <c r="D5370" s="3" t="s">
        <v>396</v>
      </c>
      <c r="E5370" s="3">
        <v>0.35</v>
      </c>
      <c r="F5370" s="3">
        <v>0.47</v>
      </c>
      <c r="G5370" s="3" t="s">
        <v>59</v>
      </c>
      <c r="H5370" s="2">
        <v>1330</v>
      </c>
      <c r="I5370" s="3" t="s">
        <v>31</v>
      </c>
      <c r="J5370" s="2">
        <v>1330</v>
      </c>
      <c r="K5370" s="3" t="s">
        <v>393</v>
      </c>
      <c r="L5370" s="2">
        <v>9</v>
      </c>
      <c r="M5370" s="3">
        <v>1.2818775180504016E-2</v>
      </c>
      <c r="N5370" s="3">
        <v>50.786593433690634</v>
      </c>
      <c r="O5370" s="3">
        <v>0.1276347577822273</v>
      </c>
      <c r="P5370" s="3">
        <v>1</v>
      </c>
      <c r="Q5370" s="3">
        <f t="shared" si="420"/>
        <v>0.1276347577822273</v>
      </c>
      <c r="R5370" s="4">
        <f t="shared" si="424"/>
        <v>0.1276347577822273</v>
      </c>
      <c r="S5370" s="3">
        <v>2.0396283725874351E-2</v>
      </c>
      <c r="T5370" s="3">
        <v>1</v>
      </c>
      <c r="U5370" s="3">
        <f t="shared" si="421"/>
        <v>2.0396283725874351E-2</v>
      </c>
      <c r="V5370" s="3">
        <f t="shared" si="425"/>
        <v>2.0396283725874351E-2</v>
      </c>
    </row>
    <row r="5371" spans="1:22" x14ac:dyDescent="0.25">
      <c r="A5371" s="3" t="s">
        <v>378</v>
      </c>
      <c r="B5371" s="3" t="s">
        <v>89</v>
      </c>
      <c r="C5371" s="3" t="s">
        <v>406</v>
      </c>
      <c r="D5371" s="3" t="s">
        <v>407</v>
      </c>
      <c r="E5371" s="3">
        <v>0.36</v>
      </c>
      <c r="F5371" s="3">
        <v>0.48</v>
      </c>
      <c r="G5371" s="3" t="s">
        <v>59</v>
      </c>
      <c r="H5371" s="2">
        <v>1330</v>
      </c>
      <c r="I5371" s="3" t="s">
        <v>31</v>
      </c>
      <c r="J5371" s="2">
        <v>1330</v>
      </c>
      <c r="K5371" s="3" t="s">
        <v>414</v>
      </c>
      <c r="L5371" s="2">
        <v>2</v>
      </c>
      <c r="M5371" s="3">
        <v>3.9295484861698289E-3</v>
      </c>
      <c r="N5371" s="3">
        <v>15.241255681771307</v>
      </c>
      <c r="O5371" s="3">
        <v>3.8565325875941449E-2</v>
      </c>
      <c r="P5371" s="3">
        <v>1</v>
      </c>
      <c r="Q5371" s="3">
        <f t="shared" si="420"/>
        <v>3.8565325875941449E-2</v>
      </c>
      <c r="R5371" s="4">
        <f t="shared" si="424"/>
        <v>3.8565325875941449E-2</v>
      </c>
      <c r="S5371" s="3">
        <v>6.4468448919025121E-3</v>
      </c>
      <c r="T5371" s="3">
        <v>1</v>
      </c>
      <c r="U5371" s="3">
        <f t="shared" si="421"/>
        <v>6.4468448919025121E-3</v>
      </c>
      <c r="V5371" s="3">
        <f t="shared" si="425"/>
        <v>6.4468448919025121E-3</v>
      </c>
    </row>
    <row r="5372" spans="1:22" x14ac:dyDescent="0.25">
      <c r="A5372" s="3" t="s">
        <v>378</v>
      </c>
      <c r="B5372" s="3" t="s">
        <v>89</v>
      </c>
      <c r="C5372" s="3" t="s">
        <v>406</v>
      </c>
      <c r="D5372" s="3" t="s">
        <v>407</v>
      </c>
      <c r="E5372" s="3">
        <v>0.36</v>
      </c>
      <c r="F5372" s="3">
        <v>0.48</v>
      </c>
      <c r="G5372" s="3" t="s">
        <v>59</v>
      </c>
      <c r="H5372" s="2">
        <v>1330</v>
      </c>
      <c r="I5372" s="3" t="s">
        <v>31</v>
      </c>
      <c r="J5372" s="2">
        <v>1330</v>
      </c>
      <c r="K5372" s="3" t="s">
        <v>148</v>
      </c>
      <c r="L5372" s="2">
        <v>4</v>
      </c>
      <c r="M5372" s="3">
        <v>4.7830192757289365E-3</v>
      </c>
      <c r="N5372" s="3">
        <v>18.63068386488845</v>
      </c>
      <c r="O5372" s="3">
        <v>4.780802217127926E-2</v>
      </c>
      <c r="P5372" s="3">
        <v>1</v>
      </c>
      <c r="Q5372" s="3">
        <f t="shared" si="420"/>
        <v>4.780802217127926E-2</v>
      </c>
      <c r="R5372" s="4">
        <f t="shared" si="424"/>
        <v>4.780802217127926E-2</v>
      </c>
      <c r="S5372" s="3">
        <v>6.8257718057880201E-3</v>
      </c>
      <c r="T5372" s="3">
        <v>1</v>
      </c>
      <c r="U5372" s="3">
        <f t="shared" si="421"/>
        <v>6.8257718057880201E-3</v>
      </c>
      <c r="V5372" s="3">
        <f t="shared" si="425"/>
        <v>6.8257718057880201E-3</v>
      </c>
    </row>
    <row r="5373" spans="1:22" x14ac:dyDescent="0.25">
      <c r="A5373" s="3" t="s">
        <v>378</v>
      </c>
      <c r="B5373" s="3" t="s">
        <v>89</v>
      </c>
      <c r="C5373" s="3" t="s">
        <v>406</v>
      </c>
      <c r="D5373" s="3" t="s">
        <v>407</v>
      </c>
      <c r="E5373" s="3">
        <v>0.36</v>
      </c>
      <c r="F5373" s="3">
        <v>0.48</v>
      </c>
      <c r="G5373" s="3" t="s">
        <v>260</v>
      </c>
      <c r="H5373" s="2">
        <v>1330</v>
      </c>
      <c r="I5373" s="3" t="s">
        <v>31</v>
      </c>
      <c r="J5373" s="2">
        <v>1330</v>
      </c>
      <c r="K5373" s="3" t="s">
        <v>261</v>
      </c>
      <c r="L5373" s="2">
        <v>157</v>
      </c>
      <c r="M5373" s="3">
        <v>10.727262201199721</v>
      </c>
      <c r="N5373" s="3">
        <v>41352.315783914928</v>
      </c>
      <c r="O5373" s="3">
        <v>112.85820208121204</v>
      </c>
      <c r="P5373" s="3">
        <v>1</v>
      </c>
      <c r="Q5373" s="3">
        <f t="shared" si="420"/>
        <v>112.85820208121204</v>
      </c>
      <c r="R5373" s="4">
        <f t="shared" si="424"/>
        <v>112.85820208121204</v>
      </c>
      <c r="S5373" s="3">
        <v>19.6286172977048</v>
      </c>
      <c r="T5373" s="3">
        <v>1</v>
      </c>
      <c r="U5373" s="3">
        <f t="shared" si="421"/>
        <v>19.6286172977048</v>
      </c>
      <c r="V5373" s="3">
        <f t="shared" si="425"/>
        <v>19.6286172977048</v>
      </c>
    </row>
    <row r="5374" spans="1:22" x14ac:dyDescent="0.25">
      <c r="A5374" s="3" t="s">
        <v>378</v>
      </c>
      <c r="B5374" s="3" t="s">
        <v>89</v>
      </c>
      <c r="C5374" s="3" t="s">
        <v>406</v>
      </c>
      <c r="D5374" s="3" t="s">
        <v>407</v>
      </c>
      <c r="E5374" s="3">
        <v>0.36</v>
      </c>
      <c r="F5374" s="3">
        <v>0.48</v>
      </c>
      <c r="G5374" s="3" t="s">
        <v>415</v>
      </c>
      <c r="H5374" s="2">
        <v>1330</v>
      </c>
      <c r="I5374" s="3" t="s">
        <v>31</v>
      </c>
      <c r="J5374" s="2">
        <v>1330</v>
      </c>
      <c r="K5374" s="3" t="s">
        <v>416</v>
      </c>
      <c r="L5374" s="2">
        <v>8</v>
      </c>
      <c r="M5374" s="3">
        <v>1.1783551029142441</v>
      </c>
      <c r="N5374" s="3">
        <v>4274.2542738481461</v>
      </c>
      <c r="O5374" s="3">
        <v>11.823094438782492</v>
      </c>
      <c r="P5374" s="3">
        <v>1</v>
      </c>
      <c r="Q5374" s="3">
        <f t="shared" si="420"/>
        <v>11.823094438782492</v>
      </c>
      <c r="R5374" s="4">
        <f t="shared" si="424"/>
        <v>11.823094438782492</v>
      </c>
      <c r="S5374" s="3">
        <v>2.1929325961954644</v>
      </c>
      <c r="T5374" s="3">
        <v>1</v>
      </c>
      <c r="U5374" s="3">
        <f t="shared" si="421"/>
        <v>2.1929325961954644</v>
      </c>
      <c r="V5374" s="3">
        <f t="shared" si="425"/>
        <v>2.1929325961954644</v>
      </c>
    </row>
    <row r="5375" spans="1:22" x14ac:dyDescent="0.25">
      <c r="A5375" s="3" t="s">
        <v>378</v>
      </c>
      <c r="B5375" s="3" t="s">
        <v>89</v>
      </c>
      <c r="C5375" s="3" t="s">
        <v>397</v>
      </c>
      <c r="D5375" s="3" t="s">
        <v>398</v>
      </c>
      <c r="E5375" s="3">
        <v>0.36</v>
      </c>
      <c r="F5375" s="3">
        <v>0.53</v>
      </c>
      <c r="G5375" s="3" t="s">
        <v>19</v>
      </c>
      <c r="H5375" s="2">
        <v>1340</v>
      </c>
      <c r="I5375" s="3" t="s">
        <v>112</v>
      </c>
      <c r="J5375" s="2">
        <v>1340</v>
      </c>
      <c r="K5375" s="3" t="s">
        <v>19</v>
      </c>
      <c r="L5375" s="2">
        <v>71</v>
      </c>
      <c r="M5375" s="3">
        <v>28.912557995663803</v>
      </c>
      <c r="N5375" s="3">
        <v>107736.72370059368</v>
      </c>
      <c r="O5375" s="3">
        <v>313.71973936961029</v>
      </c>
      <c r="P5375" s="3">
        <v>1</v>
      </c>
      <c r="Q5375" s="3">
        <f t="shared" si="420"/>
        <v>313.71973936961029</v>
      </c>
      <c r="R5375" s="4">
        <f t="shared" si="424"/>
        <v>313.71973936961029</v>
      </c>
      <c r="S5375" s="3">
        <v>59.959405013994719</v>
      </c>
      <c r="T5375" s="3">
        <v>1</v>
      </c>
      <c r="U5375" s="3">
        <f t="shared" si="421"/>
        <v>59.959405013994719</v>
      </c>
      <c r="V5375" s="3">
        <f t="shared" si="425"/>
        <v>59.959405013994719</v>
      </c>
    </row>
    <row r="5376" spans="1:22" x14ac:dyDescent="0.25">
      <c r="A5376" s="3" t="s">
        <v>378</v>
      </c>
      <c r="B5376" s="3" t="s">
        <v>89</v>
      </c>
      <c r="C5376" s="3" t="s">
        <v>406</v>
      </c>
      <c r="D5376" s="3" t="s">
        <v>407</v>
      </c>
      <c r="E5376" s="3">
        <v>0.36</v>
      </c>
      <c r="F5376" s="3">
        <v>0.48</v>
      </c>
      <c r="G5376" s="3" t="s">
        <v>19</v>
      </c>
      <c r="H5376" s="2">
        <v>1340</v>
      </c>
      <c r="I5376" s="3" t="s">
        <v>112</v>
      </c>
      <c r="J5376" s="2">
        <v>1340</v>
      </c>
      <c r="K5376" s="3" t="s">
        <v>19</v>
      </c>
      <c r="L5376" s="2">
        <v>132</v>
      </c>
      <c r="M5376" s="3">
        <v>49.521125792134832</v>
      </c>
      <c r="N5376" s="3">
        <v>187430.05303730251</v>
      </c>
      <c r="O5376" s="3">
        <v>486.49649942706662</v>
      </c>
      <c r="P5376" s="3">
        <v>1</v>
      </c>
      <c r="Q5376" s="3">
        <f t="shared" si="420"/>
        <v>486.49649942706662</v>
      </c>
      <c r="R5376" s="4">
        <f t="shared" si="424"/>
        <v>486.49649942706662</v>
      </c>
      <c r="S5376" s="3">
        <v>87.746534716349601</v>
      </c>
      <c r="T5376" s="3">
        <v>1</v>
      </c>
      <c r="U5376" s="3">
        <f t="shared" si="421"/>
        <v>87.746534716349601</v>
      </c>
      <c r="V5376" s="3">
        <f t="shared" si="425"/>
        <v>87.746534716349601</v>
      </c>
    </row>
    <row r="5377" spans="1:22" x14ac:dyDescent="0.25">
      <c r="A5377" s="3" t="s">
        <v>378</v>
      </c>
      <c r="B5377" s="3" t="s">
        <v>89</v>
      </c>
      <c r="C5377" s="3" t="s">
        <v>397</v>
      </c>
      <c r="D5377" s="3" t="s">
        <v>398</v>
      </c>
      <c r="E5377" s="3">
        <v>0.36</v>
      </c>
      <c r="F5377" s="3">
        <v>0.53</v>
      </c>
      <c r="G5377" s="3" t="s">
        <v>404</v>
      </c>
      <c r="H5377" s="2">
        <v>1340</v>
      </c>
      <c r="I5377" s="3" t="s">
        <v>112</v>
      </c>
      <c r="J5377" s="2">
        <v>1340</v>
      </c>
      <c r="K5377" s="3" t="s">
        <v>400</v>
      </c>
      <c r="L5377" s="2">
        <v>67</v>
      </c>
      <c r="M5377" s="3">
        <v>17.090627543651294</v>
      </c>
      <c r="N5377" s="3">
        <v>65532.634500314118</v>
      </c>
      <c r="O5377" s="3">
        <v>182.44181643553043</v>
      </c>
      <c r="P5377" s="3">
        <v>1</v>
      </c>
      <c r="Q5377" s="3">
        <f t="shared" si="420"/>
        <v>182.44181643553043</v>
      </c>
      <c r="R5377" s="4">
        <f t="shared" si="424"/>
        <v>182.44181643553043</v>
      </c>
      <c r="S5377" s="3">
        <v>32.85064960776694</v>
      </c>
      <c r="T5377" s="3">
        <v>1</v>
      </c>
      <c r="U5377" s="3">
        <f t="shared" si="421"/>
        <v>32.85064960776694</v>
      </c>
      <c r="V5377" s="3">
        <f t="shared" si="425"/>
        <v>32.85064960776694</v>
      </c>
    </row>
    <row r="5378" spans="1:22" x14ac:dyDescent="0.25">
      <c r="A5378" s="3" t="s">
        <v>378</v>
      </c>
      <c r="B5378" s="3" t="s">
        <v>89</v>
      </c>
      <c r="C5378" s="3" t="s">
        <v>406</v>
      </c>
      <c r="D5378" s="3" t="s">
        <v>407</v>
      </c>
      <c r="E5378" s="3">
        <v>0.36</v>
      </c>
      <c r="F5378" s="3">
        <v>0.48</v>
      </c>
      <c r="G5378" s="3" t="s">
        <v>404</v>
      </c>
      <c r="H5378" s="2">
        <v>1340</v>
      </c>
      <c r="I5378" s="3" t="s">
        <v>112</v>
      </c>
      <c r="J5378" s="2">
        <v>1340</v>
      </c>
      <c r="K5378" s="3" t="s">
        <v>400</v>
      </c>
      <c r="L5378" s="2">
        <v>11</v>
      </c>
      <c r="M5378" s="3">
        <v>1.4945692527325538</v>
      </c>
      <c r="N5378" s="3">
        <v>5781.0064189213799</v>
      </c>
      <c r="O5378" s="3">
        <v>16.376873145577914</v>
      </c>
      <c r="P5378" s="3">
        <v>1</v>
      </c>
      <c r="Q5378" s="3">
        <f t="shared" ref="Q5378:Q5441" si="426">O5378*P5378</f>
        <v>16.376873145577914</v>
      </c>
      <c r="R5378" s="4">
        <f t="shared" si="424"/>
        <v>16.376873145577914</v>
      </c>
      <c r="S5378" s="3">
        <v>2.7658081459046269</v>
      </c>
      <c r="T5378" s="3">
        <v>1</v>
      </c>
      <c r="U5378" s="3">
        <f t="shared" ref="U5378:U5441" si="427">S5378*T5378</f>
        <v>2.7658081459046269</v>
      </c>
      <c r="V5378" s="3">
        <f t="shared" si="425"/>
        <v>2.7658081459046269</v>
      </c>
    </row>
    <row r="5379" spans="1:22" x14ac:dyDescent="0.25">
      <c r="A5379" s="3" t="s">
        <v>378</v>
      </c>
      <c r="B5379" s="3" t="s">
        <v>89</v>
      </c>
      <c r="C5379" s="3" t="s">
        <v>406</v>
      </c>
      <c r="D5379" s="3" t="s">
        <v>407</v>
      </c>
      <c r="E5379" s="3">
        <v>0.36</v>
      </c>
      <c r="F5379" s="3">
        <v>0.48</v>
      </c>
      <c r="G5379" s="3" t="s">
        <v>11</v>
      </c>
      <c r="H5379" s="2">
        <v>1340</v>
      </c>
      <c r="I5379" s="3" t="s">
        <v>112</v>
      </c>
      <c r="J5379" s="2">
        <v>1340</v>
      </c>
      <c r="K5379" s="3" t="s">
        <v>13</v>
      </c>
      <c r="L5379" s="2">
        <v>526</v>
      </c>
      <c r="M5379" s="3">
        <v>173.72589935896835</v>
      </c>
      <c r="N5379" s="3">
        <v>641272.44591759832</v>
      </c>
      <c r="O5379" s="3">
        <v>1585.8823727432041</v>
      </c>
      <c r="P5379" s="3">
        <v>1</v>
      </c>
      <c r="Q5379" s="3">
        <f t="shared" si="426"/>
        <v>1585.8823727432041</v>
      </c>
      <c r="R5379" s="4">
        <f t="shared" si="424"/>
        <v>1585.8823727432041</v>
      </c>
      <c r="S5379" s="3">
        <v>282.77964360611293</v>
      </c>
      <c r="T5379" s="3">
        <v>1</v>
      </c>
      <c r="U5379" s="3">
        <f t="shared" si="427"/>
        <v>282.77964360611293</v>
      </c>
      <c r="V5379" s="3">
        <f t="shared" si="425"/>
        <v>282.77964360611293</v>
      </c>
    </row>
    <row r="5380" spans="1:22" x14ac:dyDescent="0.25">
      <c r="A5380" s="3" t="s">
        <v>378</v>
      </c>
      <c r="B5380" s="3" t="s">
        <v>89</v>
      </c>
      <c r="C5380" s="3" t="s">
        <v>417</v>
      </c>
      <c r="D5380" s="3" t="s">
        <v>418</v>
      </c>
      <c r="E5380" s="3">
        <v>0.51</v>
      </c>
      <c r="F5380" s="3">
        <v>0.57999999999999996</v>
      </c>
      <c r="G5380" s="3" t="s">
        <v>11</v>
      </c>
      <c r="H5380" s="2">
        <v>1340</v>
      </c>
      <c r="I5380" s="3" t="s">
        <v>112</v>
      </c>
      <c r="J5380" s="2">
        <v>1340</v>
      </c>
      <c r="K5380" s="3" t="s">
        <v>13</v>
      </c>
      <c r="L5380" s="2">
        <v>398</v>
      </c>
      <c r="M5380" s="3">
        <v>151.67951293680454</v>
      </c>
      <c r="N5380" s="3">
        <v>563228.0216483312</v>
      </c>
      <c r="O5380" s="3">
        <v>1319.3328064629216</v>
      </c>
      <c r="P5380" s="3">
        <v>1</v>
      </c>
      <c r="Q5380" s="3">
        <f t="shared" si="426"/>
        <v>1319.3328064629216</v>
      </c>
      <c r="R5380" s="4">
        <f t="shared" si="424"/>
        <v>1319.3328064629216</v>
      </c>
      <c r="S5380" s="3">
        <v>231.22702782623907</v>
      </c>
      <c r="T5380" s="3">
        <v>1</v>
      </c>
      <c r="U5380" s="3">
        <f t="shared" si="427"/>
        <v>231.22702782623907</v>
      </c>
      <c r="V5380" s="3">
        <f t="shared" si="425"/>
        <v>231.22702782623907</v>
      </c>
    </row>
    <row r="5381" spans="1:22" x14ac:dyDescent="0.25">
      <c r="A5381" s="3" t="s">
        <v>378</v>
      </c>
      <c r="B5381" s="3" t="s">
        <v>89</v>
      </c>
      <c r="C5381" s="3" t="s">
        <v>406</v>
      </c>
      <c r="D5381" s="3" t="s">
        <v>407</v>
      </c>
      <c r="E5381" s="3">
        <v>0.36</v>
      </c>
      <c r="F5381" s="3">
        <v>0.48</v>
      </c>
      <c r="G5381" s="3" t="s">
        <v>413</v>
      </c>
      <c r="H5381" s="2">
        <v>1340</v>
      </c>
      <c r="I5381" s="3" t="s">
        <v>112</v>
      </c>
      <c r="J5381" s="2">
        <v>1340</v>
      </c>
      <c r="K5381" s="3" t="s">
        <v>410</v>
      </c>
      <c r="L5381" s="2">
        <v>22</v>
      </c>
      <c r="M5381" s="3">
        <v>3.6596454404331804</v>
      </c>
      <c r="N5381" s="3">
        <v>14562.142349637717</v>
      </c>
      <c r="O5381" s="3">
        <v>40.520000594955746</v>
      </c>
      <c r="P5381" s="3">
        <v>1</v>
      </c>
      <c r="Q5381" s="3">
        <f t="shared" si="426"/>
        <v>40.520000594955746</v>
      </c>
      <c r="R5381" s="4">
        <f t="shared" si="424"/>
        <v>40.520000594955746</v>
      </c>
      <c r="S5381" s="3">
        <v>7.2680379918853983</v>
      </c>
      <c r="T5381" s="3">
        <v>1</v>
      </c>
      <c r="U5381" s="3">
        <f t="shared" si="427"/>
        <v>7.2680379918853983</v>
      </c>
      <c r="V5381" s="3">
        <f t="shared" si="425"/>
        <v>7.2680379918853983</v>
      </c>
    </row>
    <row r="5382" spans="1:22" x14ac:dyDescent="0.25">
      <c r="A5382" s="3" t="s">
        <v>378</v>
      </c>
      <c r="B5382" s="3" t="s">
        <v>8</v>
      </c>
      <c r="C5382" s="3" t="s">
        <v>379</v>
      </c>
      <c r="D5382" s="3" t="s">
        <v>380</v>
      </c>
      <c r="E5382" s="3">
        <v>0.35</v>
      </c>
      <c r="F5382" s="3">
        <v>0.47</v>
      </c>
      <c r="G5382" s="3" t="s">
        <v>392</v>
      </c>
      <c r="H5382" s="2">
        <v>1340</v>
      </c>
      <c r="I5382" s="3" t="s">
        <v>112</v>
      </c>
      <c r="J5382" s="2">
        <v>1340</v>
      </c>
      <c r="K5382" s="3" t="s">
        <v>386</v>
      </c>
      <c r="L5382" s="2">
        <v>41</v>
      </c>
      <c r="M5382" s="3">
        <v>9.1888181862861291</v>
      </c>
      <c r="N5382" s="3">
        <v>36904.895866983752</v>
      </c>
      <c r="O5382" s="3">
        <v>104.39543982624943</v>
      </c>
      <c r="P5382" s="3">
        <v>1</v>
      </c>
      <c r="Q5382" s="3">
        <f t="shared" si="426"/>
        <v>104.39543982624943</v>
      </c>
      <c r="R5382" s="4">
        <f t="shared" si="424"/>
        <v>104.39543982624943</v>
      </c>
      <c r="S5382" s="3">
        <v>19.254591126019196</v>
      </c>
      <c r="T5382" s="3">
        <v>1</v>
      </c>
      <c r="U5382" s="3">
        <f t="shared" si="427"/>
        <v>19.254591126019196</v>
      </c>
      <c r="V5382" s="3">
        <f t="shared" si="425"/>
        <v>19.254591126019196</v>
      </c>
    </row>
    <row r="5383" spans="1:22" x14ac:dyDescent="0.25">
      <c r="A5383" s="3" t="s">
        <v>378</v>
      </c>
      <c r="B5383" s="3" t="s">
        <v>8</v>
      </c>
      <c r="C5383" s="3" t="s">
        <v>379</v>
      </c>
      <c r="D5383" s="3" t="s">
        <v>396</v>
      </c>
      <c r="E5383" s="3">
        <v>0.35</v>
      </c>
      <c r="F5383" s="3">
        <v>0.47</v>
      </c>
      <c r="G5383" s="3" t="s">
        <v>392</v>
      </c>
      <c r="H5383" s="2">
        <v>1340</v>
      </c>
      <c r="I5383" s="3" t="s">
        <v>112</v>
      </c>
      <c r="J5383" s="2">
        <v>1340</v>
      </c>
      <c r="K5383" s="3" t="s">
        <v>386</v>
      </c>
      <c r="L5383" s="2">
        <v>270</v>
      </c>
      <c r="M5383" s="3">
        <v>88.789537252034236</v>
      </c>
      <c r="N5383" s="3">
        <v>348527.93603051879</v>
      </c>
      <c r="O5383" s="3">
        <v>952.2914855136479</v>
      </c>
      <c r="P5383" s="3">
        <v>1</v>
      </c>
      <c r="Q5383" s="3">
        <f t="shared" si="426"/>
        <v>952.2914855136479</v>
      </c>
      <c r="R5383" s="4">
        <f t="shared" si="424"/>
        <v>952.2914855136479</v>
      </c>
      <c r="S5383" s="3">
        <v>176.49885690778152</v>
      </c>
      <c r="T5383" s="3">
        <v>1</v>
      </c>
      <c r="U5383" s="3">
        <f t="shared" si="427"/>
        <v>176.49885690778152</v>
      </c>
      <c r="V5383" s="3">
        <f t="shared" si="425"/>
        <v>176.49885690778152</v>
      </c>
    </row>
    <row r="5384" spans="1:22" x14ac:dyDescent="0.25">
      <c r="A5384" s="3" t="s">
        <v>378</v>
      </c>
      <c r="B5384" s="3" t="s">
        <v>89</v>
      </c>
      <c r="C5384" s="3" t="s">
        <v>406</v>
      </c>
      <c r="D5384" s="3" t="s">
        <v>407</v>
      </c>
      <c r="E5384" s="3">
        <v>0.36</v>
      </c>
      <c r="F5384" s="3">
        <v>0.48</v>
      </c>
      <c r="G5384" s="3" t="s">
        <v>59</v>
      </c>
      <c r="H5384" s="2">
        <v>1340</v>
      </c>
      <c r="I5384" s="3" t="s">
        <v>112</v>
      </c>
      <c r="J5384" s="2">
        <v>1340</v>
      </c>
      <c r="K5384" s="3" t="s">
        <v>148</v>
      </c>
      <c r="L5384" s="2">
        <v>10</v>
      </c>
      <c r="M5384" s="3">
        <v>0.48140852024962133</v>
      </c>
      <c r="N5384" s="3">
        <v>1813.9050740980056</v>
      </c>
      <c r="O5384" s="3">
        <v>4.5430235180462937</v>
      </c>
      <c r="P5384" s="3">
        <v>1</v>
      </c>
      <c r="Q5384" s="3">
        <f t="shared" si="426"/>
        <v>4.5430235180462937</v>
      </c>
      <c r="R5384" s="4">
        <f t="shared" si="424"/>
        <v>4.5430235180462937</v>
      </c>
      <c r="S5384" s="3">
        <v>0.70888883401256497</v>
      </c>
      <c r="T5384" s="3">
        <v>1</v>
      </c>
      <c r="U5384" s="3">
        <f t="shared" si="427"/>
        <v>0.70888883401256497</v>
      </c>
      <c r="V5384" s="3">
        <f t="shared" si="425"/>
        <v>0.70888883401256497</v>
      </c>
    </row>
    <row r="5385" spans="1:22" x14ac:dyDescent="0.25">
      <c r="A5385" s="3" t="s">
        <v>378</v>
      </c>
      <c r="B5385" s="3" t="s">
        <v>89</v>
      </c>
      <c r="C5385" s="3" t="s">
        <v>397</v>
      </c>
      <c r="D5385" s="3" t="s">
        <v>398</v>
      </c>
      <c r="E5385" s="3">
        <v>0.36</v>
      </c>
      <c r="F5385" s="3">
        <v>0.53</v>
      </c>
      <c r="G5385" s="3" t="s">
        <v>19</v>
      </c>
      <c r="H5385" s="2">
        <v>1350</v>
      </c>
      <c r="I5385" s="3" t="s">
        <v>126</v>
      </c>
      <c r="J5385" s="2">
        <v>1350</v>
      </c>
      <c r="K5385" s="3" t="s">
        <v>19</v>
      </c>
      <c r="L5385" s="2">
        <v>16</v>
      </c>
      <c r="M5385" s="3">
        <v>2.1450579568645467</v>
      </c>
      <c r="N5385" s="3">
        <v>8286.7618521519962</v>
      </c>
      <c r="O5385" s="3">
        <v>21.812791201277118</v>
      </c>
      <c r="P5385" s="3">
        <v>1</v>
      </c>
      <c r="Q5385" s="3">
        <f t="shared" si="426"/>
        <v>21.812791201277118</v>
      </c>
      <c r="R5385" s="4">
        <f t="shared" si="424"/>
        <v>21.812791201277118</v>
      </c>
      <c r="S5385" s="3">
        <v>3.7692467088195722</v>
      </c>
      <c r="T5385" s="3">
        <v>1</v>
      </c>
      <c r="U5385" s="3">
        <f t="shared" si="427"/>
        <v>3.7692467088195722</v>
      </c>
      <c r="V5385" s="3">
        <f t="shared" si="425"/>
        <v>3.7692467088195722</v>
      </c>
    </row>
    <row r="5386" spans="1:22" x14ac:dyDescent="0.25">
      <c r="A5386" s="3" t="s">
        <v>378</v>
      </c>
      <c r="B5386" s="3" t="s">
        <v>89</v>
      </c>
      <c r="C5386" s="3" t="s">
        <v>406</v>
      </c>
      <c r="D5386" s="3" t="s">
        <v>407</v>
      </c>
      <c r="E5386" s="3">
        <v>0.36</v>
      </c>
      <c r="F5386" s="3">
        <v>0.48</v>
      </c>
      <c r="G5386" s="3" t="s">
        <v>19</v>
      </c>
      <c r="H5386" s="2">
        <v>1350</v>
      </c>
      <c r="I5386" s="3" t="s">
        <v>126</v>
      </c>
      <c r="J5386" s="2">
        <v>1350</v>
      </c>
      <c r="K5386" s="3" t="s">
        <v>19</v>
      </c>
      <c r="L5386" s="2">
        <v>10</v>
      </c>
      <c r="M5386" s="3">
        <v>2.3695767590580394</v>
      </c>
      <c r="N5386" s="3">
        <v>9106.476993958966</v>
      </c>
      <c r="O5386" s="3">
        <v>23.260661754411892</v>
      </c>
      <c r="P5386" s="3">
        <v>1</v>
      </c>
      <c r="Q5386" s="3">
        <f t="shared" si="426"/>
        <v>23.260661754411892</v>
      </c>
      <c r="R5386" s="4">
        <f t="shared" ref="R5386:R5417" si="428">Q5386</f>
        <v>23.260661754411892</v>
      </c>
      <c r="S5386" s="3">
        <v>3.847703806901301</v>
      </c>
      <c r="T5386" s="3">
        <v>1</v>
      </c>
      <c r="U5386" s="3">
        <f t="shared" si="427"/>
        <v>3.847703806901301</v>
      </c>
      <c r="V5386" s="3">
        <f t="shared" ref="V5386:V5417" si="429">U5386</f>
        <v>3.847703806901301</v>
      </c>
    </row>
    <row r="5387" spans="1:22" x14ac:dyDescent="0.25">
      <c r="A5387" s="3" t="s">
        <v>378</v>
      </c>
      <c r="B5387" s="3" t="s">
        <v>89</v>
      </c>
      <c r="C5387" s="3" t="s">
        <v>417</v>
      </c>
      <c r="D5387" s="3" t="s">
        <v>418</v>
      </c>
      <c r="E5387" s="3">
        <v>0.51</v>
      </c>
      <c r="F5387" s="3">
        <v>0.57999999999999996</v>
      </c>
      <c r="G5387" s="3" t="s">
        <v>19</v>
      </c>
      <c r="H5387" s="2">
        <v>1350</v>
      </c>
      <c r="I5387" s="3" t="s">
        <v>126</v>
      </c>
      <c r="J5387" s="2">
        <v>1350</v>
      </c>
      <c r="K5387" s="3" t="s">
        <v>19</v>
      </c>
      <c r="L5387" s="2">
        <v>4</v>
      </c>
      <c r="M5387" s="3">
        <v>0.78031481540854253</v>
      </c>
      <c r="N5387" s="3">
        <v>2926.0712068228049</v>
      </c>
      <c r="O5387" s="3">
        <v>8.074420439027465</v>
      </c>
      <c r="P5387" s="3">
        <v>1</v>
      </c>
      <c r="Q5387" s="3">
        <f t="shared" si="426"/>
        <v>8.074420439027465</v>
      </c>
      <c r="R5387" s="4">
        <f t="shared" si="428"/>
        <v>8.074420439027465</v>
      </c>
      <c r="S5387" s="3">
        <v>1.3626683371869421</v>
      </c>
      <c r="T5387" s="3">
        <v>1</v>
      </c>
      <c r="U5387" s="3">
        <f t="shared" si="427"/>
        <v>1.3626683371869421</v>
      </c>
      <c r="V5387" s="3">
        <f t="shared" si="429"/>
        <v>1.3626683371869421</v>
      </c>
    </row>
    <row r="5388" spans="1:22" x14ac:dyDescent="0.25">
      <c r="A5388" s="3" t="s">
        <v>378</v>
      </c>
      <c r="B5388" s="3" t="s">
        <v>89</v>
      </c>
      <c r="C5388" s="3" t="s">
        <v>406</v>
      </c>
      <c r="D5388" s="3" t="s">
        <v>407</v>
      </c>
      <c r="E5388" s="3">
        <v>0.36</v>
      </c>
      <c r="F5388" s="3">
        <v>0.48</v>
      </c>
      <c r="G5388" s="3" t="s">
        <v>11</v>
      </c>
      <c r="H5388" s="2">
        <v>1350</v>
      </c>
      <c r="I5388" s="3" t="s">
        <v>126</v>
      </c>
      <c r="J5388" s="2">
        <v>1350</v>
      </c>
      <c r="K5388" s="3" t="s">
        <v>13</v>
      </c>
      <c r="L5388" s="2">
        <v>4</v>
      </c>
      <c r="M5388" s="3">
        <v>0.22272956488105794</v>
      </c>
      <c r="N5388" s="3">
        <v>851.82375499236673</v>
      </c>
      <c r="O5388" s="3">
        <v>2.3790880451940817</v>
      </c>
      <c r="P5388" s="3">
        <v>1</v>
      </c>
      <c r="Q5388" s="3">
        <f t="shared" si="426"/>
        <v>2.3790880451940817</v>
      </c>
      <c r="R5388" s="4">
        <f t="shared" si="428"/>
        <v>2.3790880451940817</v>
      </c>
      <c r="S5388" s="3">
        <v>0.43858043756474407</v>
      </c>
      <c r="T5388" s="3">
        <v>1</v>
      </c>
      <c r="U5388" s="3">
        <f t="shared" si="427"/>
        <v>0.43858043756474407</v>
      </c>
      <c r="V5388" s="3">
        <f t="shared" si="429"/>
        <v>0.43858043756474407</v>
      </c>
    </row>
    <row r="5389" spans="1:22" x14ac:dyDescent="0.25">
      <c r="A5389" s="3" t="s">
        <v>378</v>
      </c>
      <c r="B5389" s="3" t="s">
        <v>89</v>
      </c>
      <c r="C5389" s="3" t="s">
        <v>417</v>
      </c>
      <c r="D5389" s="3" t="s">
        <v>418</v>
      </c>
      <c r="E5389" s="3">
        <v>0.51</v>
      </c>
      <c r="F5389" s="3">
        <v>0.57999999999999996</v>
      </c>
      <c r="G5389" s="3" t="s">
        <v>11</v>
      </c>
      <c r="H5389" s="2">
        <v>1350</v>
      </c>
      <c r="I5389" s="3" t="s">
        <v>126</v>
      </c>
      <c r="J5389" s="2">
        <v>1350</v>
      </c>
      <c r="K5389" s="3" t="s">
        <v>13</v>
      </c>
      <c r="L5389" s="2">
        <v>3</v>
      </c>
      <c r="M5389" s="3">
        <v>0.63288325581323168</v>
      </c>
      <c r="N5389" s="3">
        <v>2324.2128319479489</v>
      </c>
      <c r="O5389" s="3">
        <v>6.6341481683128798</v>
      </c>
      <c r="P5389" s="3">
        <v>1</v>
      </c>
      <c r="Q5389" s="3">
        <f t="shared" si="426"/>
        <v>6.6341481683128798</v>
      </c>
      <c r="R5389" s="4">
        <f t="shared" si="428"/>
        <v>6.6341481683128798</v>
      </c>
      <c r="S5389" s="3">
        <v>1.2110425210588196</v>
      </c>
      <c r="T5389" s="3">
        <v>1</v>
      </c>
      <c r="U5389" s="3">
        <f t="shared" si="427"/>
        <v>1.2110425210588196</v>
      </c>
      <c r="V5389" s="3">
        <f t="shared" si="429"/>
        <v>1.2110425210588196</v>
      </c>
    </row>
    <row r="5390" spans="1:22" x14ac:dyDescent="0.25">
      <c r="A5390" s="3" t="s">
        <v>378</v>
      </c>
      <c r="B5390" s="3" t="s">
        <v>89</v>
      </c>
      <c r="C5390" s="3" t="s">
        <v>406</v>
      </c>
      <c r="D5390" s="3" t="s">
        <v>407</v>
      </c>
      <c r="E5390" s="3">
        <v>0.36</v>
      </c>
      <c r="F5390" s="3">
        <v>0.48</v>
      </c>
      <c r="G5390" s="3" t="s">
        <v>413</v>
      </c>
      <c r="H5390" s="2">
        <v>1350</v>
      </c>
      <c r="I5390" s="3" t="s">
        <v>126</v>
      </c>
      <c r="J5390" s="2">
        <v>1350</v>
      </c>
      <c r="K5390" s="3" t="s">
        <v>410</v>
      </c>
      <c r="L5390" s="2">
        <v>4</v>
      </c>
      <c r="M5390" s="3">
        <v>0.23482698668311777</v>
      </c>
      <c r="N5390" s="3">
        <v>946.4660983350218</v>
      </c>
      <c r="O5390" s="3">
        <v>2.4341691993310288</v>
      </c>
      <c r="P5390" s="3">
        <v>1</v>
      </c>
      <c r="Q5390" s="3">
        <f t="shared" si="426"/>
        <v>2.4341691993310288</v>
      </c>
      <c r="R5390" s="4">
        <f t="shared" si="428"/>
        <v>2.4341691993310288</v>
      </c>
      <c r="S5390" s="3">
        <v>0.3938305323982334</v>
      </c>
      <c r="T5390" s="3">
        <v>1</v>
      </c>
      <c r="U5390" s="3">
        <f t="shared" si="427"/>
        <v>0.3938305323982334</v>
      </c>
      <c r="V5390" s="3">
        <f t="shared" si="429"/>
        <v>0.3938305323982334</v>
      </c>
    </row>
    <row r="5391" spans="1:22" x14ac:dyDescent="0.25">
      <c r="A5391" s="3" t="s">
        <v>378</v>
      </c>
      <c r="B5391" s="3" t="s">
        <v>8</v>
      </c>
      <c r="C5391" s="3" t="s">
        <v>379</v>
      </c>
      <c r="D5391" s="3" t="s">
        <v>380</v>
      </c>
      <c r="E5391" s="3">
        <v>0.35</v>
      </c>
      <c r="F5391" s="3">
        <v>0.47</v>
      </c>
      <c r="G5391" s="3" t="s">
        <v>392</v>
      </c>
      <c r="H5391" s="2">
        <v>1350</v>
      </c>
      <c r="I5391" s="3" t="s">
        <v>126</v>
      </c>
      <c r="J5391" s="2">
        <v>1350</v>
      </c>
      <c r="K5391" s="3" t="s">
        <v>386</v>
      </c>
      <c r="L5391" s="2">
        <v>4</v>
      </c>
      <c r="M5391" s="3">
        <v>0.44034469883566218</v>
      </c>
      <c r="N5391" s="3">
        <v>1768.5736284212926</v>
      </c>
      <c r="O5391" s="3">
        <v>4.9007998596012481</v>
      </c>
      <c r="P5391" s="3">
        <v>1</v>
      </c>
      <c r="Q5391" s="3">
        <f t="shared" si="426"/>
        <v>4.9007998596012481</v>
      </c>
      <c r="R5391" s="4">
        <f t="shared" si="428"/>
        <v>4.9007998596012481</v>
      </c>
      <c r="S5391" s="3">
        <v>0.89537812384321613</v>
      </c>
      <c r="T5391" s="3">
        <v>1</v>
      </c>
      <c r="U5391" s="3">
        <f t="shared" si="427"/>
        <v>0.89537812384321613</v>
      </c>
      <c r="V5391" s="3">
        <f t="shared" si="429"/>
        <v>0.89537812384321613</v>
      </c>
    </row>
    <row r="5392" spans="1:22" x14ac:dyDescent="0.25">
      <c r="A5392" s="3" t="s">
        <v>378</v>
      </c>
      <c r="B5392" s="3" t="s">
        <v>8</v>
      </c>
      <c r="C5392" s="3" t="s">
        <v>379</v>
      </c>
      <c r="D5392" s="3" t="s">
        <v>396</v>
      </c>
      <c r="E5392" s="3">
        <v>0.35</v>
      </c>
      <c r="F5392" s="3">
        <v>0.47</v>
      </c>
      <c r="G5392" s="3" t="s">
        <v>392</v>
      </c>
      <c r="H5392" s="2">
        <v>1350</v>
      </c>
      <c r="I5392" s="3" t="s">
        <v>126</v>
      </c>
      <c r="J5392" s="2">
        <v>1350</v>
      </c>
      <c r="K5392" s="3" t="s">
        <v>386</v>
      </c>
      <c r="L5392" s="2">
        <v>4</v>
      </c>
      <c r="M5392" s="3">
        <v>0.68177605336247649</v>
      </c>
      <c r="N5392" s="3">
        <v>2673.2517802724542</v>
      </c>
      <c r="O5392" s="3">
        <v>7.029040500524725</v>
      </c>
      <c r="P5392" s="3">
        <v>1</v>
      </c>
      <c r="Q5392" s="3">
        <f t="shared" si="426"/>
        <v>7.029040500524725</v>
      </c>
      <c r="R5392" s="4">
        <f t="shared" si="428"/>
        <v>7.029040500524725</v>
      </c>
      <c r="S5392" s="3">
        <v>1.1662580608925441</v>
      </c>
      <c r="T5392" s="3">
        <v>1</v>
      </c>
      <c r="U5392" s="3">
        <f t="shared" si="427"/>
        <v>1.1662580608925441</v>
      </c>
      <c r="V5392" s="3">
        <f t="shared" si="429"/>
        <v>1.1662580608925441</v>
      </c>
    </row>
    <row r="5393" spans="1:22" x14ac:dyDescent="0.25">
      <c r="A5393" s="3" t="s">
        <v>378</v>
      </c>
      <c r="B5393" s="3" t="s">
        <v>8</v>
      </c>
      <c r="C5393" s="3" t="s">
        <v>379</v>
      </c>
      <c r="D5393" s="3" t="s">
        <v>396</v>
      </c>
      <c r="E5393" s="3">
        <v>0.35</v>
      </c>
      <c r="F5393" s="3">
        <v>0.47</v>
      </c>
      <c r="G5393" s="3" t="s">
        <v>19</v>
      </c>
      <c r="H5393" s="2">
        <v>1390</v>
      </c>
      <c r="I5393" s="3" t="s">
        <v>113</v>
      </c>
      <c r="J5393" s="2">
        <v>1390</v>
      </c>
      <c r="K5393" s="3" t="s">
        <v>19</v>
      </c>
      <c r="L5393" s="2">
        <v>3</v>
      </c>
      <c r="M5393" s="3">
        <v>4.9635581111234187E-2</v>
      </c>
      <c r="N5393" s="3">
        <v>156.78131858397995</v>
      </c>
      <c r="O5393" s="3">
        <v>0.34019662589819283</v>
      </c>
      <c r="P5393" s="3">
        <v>1</v>
      </c>
      <c r="Q5393" s="3">
        <f t="shared" si="426"/>
        <v>0.34019662589819283</v>
      </c>
      <c r="R5393" s="4">
        <f t="shared" si="428"/>
        <v>0.34019662589819283</v>
      </c>
      <c r="S5393" s="3">
        <v>4.8462723383664141E-2</v>
      </c>
      <c r="T5393" s="3">
        <v>1</v>
      </c>
      <c r="U5393" s="3">
        <f t="shared" si="427"/>
        <v>4.8462723383664141E-2</v>
      </c>
      <c r="V5393" s="3">
        <f t="shared" si="429"/>
        <v>4.8462723383664141E-2</v>
      </c>
    </row>
    <row r="5394" spans="1:22" x14ac:dyDescent="0.25">
      <c r="A5394" s="3" t="s">
        <v>378</v>
      </c>
      <c r="B5394" s="3" t="s">
        <v>89</v>
      </c>
      <c r="C5394" s="3" t="s">
        <v>397</v>
      </c>
      <c r="D5394" s="3" t="s">
        <v>398</v>
      </c>
      <c r="E5394" s="3">
        <v>0.36</v>
      </c>
      <c r="F5394" s="3">
        <v>0.53</v>
      </c>
      <c r="G5394" s="3" t="s">
        <v>19</v>
      </c>
      <c r="H5394" s="2">
        <v>1390</v>
      </c>
      <c r="I5394" s="3" t="s">
        <v>113</v>
      </c>
      <c r="J5394" s="2">
        <v>1390</v>
      </c>
      <c r="K5394" s="3" t="s">
        <v>19</v>
      </c>
      <c r="L5394" s="2">
        <v>14</v>
      </c>
      <c r="M5394" s="3">
        <v>3.6622348303992123</v>
      </c>
      <c r="N5394" s="3">
        <v>13885.468326100026</v>
      </c>
      <c r="O5394" s="3">
        <v>39.634579455862301</v>
      </c>
      <c r="P5394" s="3">
        <v>1</v>
      </c>
      <c r="Q5394" s="3">
        <f t="shared" si="426"/>
        <v>39.634579455862301</v>
      </c>
      <c r="R5394" s="4">
        <f t="shared" si="428"/>
        <v>39.634579455862301</v>
      </c>
      <c r="S5394" s="3">
        <v>7.2489459786902897</v>
      </c>
      <c r="T5394" s="3">
        <v>1</v>
      </c>
      <c r="U5394" s="3">
        <f t="shared" si="427"/>
        <v>7.2489459786902897</v>
      </c>
      <c r="V5394" s="3">
        <f t="shared" si="429"/>
        <v>7.2489459786902897</v>
      </c>
    </row>
    <row r="5395" spans="1:22" x14ac:dyDescent="0.25">
      <c r="A5395" s="3" t="s">
        <v>378</v>
      </c>
      <c r="B5395" s="3" t="s">
        <v>89</v>
      </c>
      <c r="C5395" s="3" t="s">
        <v>406</v>
      </c>
      <c r="D5395" s="3" t="s">
        <v>407</v>
      </c>
      <c r="E5395" s="3">
        <v>0.36</v>
      </c>
      <c r="F5395" s="3">
        <v>0.48</v>
      </c>
      <c r="G5395" s="3" t="s">
        <v>19</v>
      </c>
      <c r="H5395" s="2">
        <v>1390</v>
      </c>
      <c r="I5395" s="3" t="s">
        <v>113</v>
      </c>
      <c r="J5395" s="2">
        <v>1390</v>
      </c>
      <c r="K5395" s="3" t="s">
        <v>19</v>
      </c>
      <c r="L5395" s="2">
        <v>14</v>
      </c>
      <c r="M5395" s="3">
        <v>1.0211355453704043</v>
      </c>
      <c r="N5395" s="3">
        <v>3118.9608056354996</v>
      </c>
      <c r="O5395" s="3">
        <v>4.6003824269687392</v>
      </c>
      <c r="P5395" s="3">
        <v>1</v>
      </c>
      <c r="Q5395" s="3">
        <f t="shared" si="426"/>
        <v>4.6003824269687392</v>
      </c>
      <c r="R5395" s="4">
        <f t="shared" si="428"/>
        <v>4.6003824269687392</v>
      </c>
      <c r="S5395" s="3">
        <v>0.73159630297232803</v>
      </c>
      <c r="T5395" s="3">
        <v>1</v>
      </c>
      <c r="U5395" s="3">
        <f t="shared" si="427"/>
        <v>0.73159630297232803</v>
      </c>
      <c r="V5395" s="3">
        <f t="shared" si="429"/>
        <v>0.73159630297232803</v>
      </c>
    </row>
    <row r="5396" spans="1:22" x14ac:dyDescent="0.25">
      <c r="A5396" s="3" t="s">
        <v>378</v>
      </c>
      <c r="B5396" s="3" t="s">
        <v>89</v>
      </c>
      <c r="C5396" s="3" t="s">
        <v>417</v>
      </c>
      <c r="D5396" s="3" t="s">
        <v>418</v>
      </c>
      <c r="E5396" s="3">
        <v>0.51</v>
      </c>
      <c r="F5396" s="3">
        <v>0.57999999999999996</v>
      </c>
      <c r="G5396" s="3" t="s">
        <v>19</v>
      </c>
      <c r="H5396" s="2">
        <v>1390</v>
      </c>
      <c r="I5396" s="3" t="s">
        <v>113</v>
      </c>
      <c r="J5396" s="2">
        <v>1390</v>
      </c>
      <c r="K5396" s="3" t="s">
        <v>19</v>
      </c>
      <c r="L5396" s="2">
        <v>12</v>
      </c>
      <c r="M5396" s="3">
        <v>4.5307438034680007E-2</v>
      </c>
      <c r="N5396" s="3">
        <v>169.15278125968908</v>
      </c>
      <c r="O5396" s="3">
        <v>0.38450256759476586</v>
      </c>
      <c r="P5396" s="3">
        <v>1</v>
      </c>
      <c r="Q5396" s="3">
        <f t="shared" si="426"/>
        <v>0.38450256759476586</v>
      </c>
      <c r="R5396" s="4">
        <f t="shared" si="428"/>
        <v>0.38450256759476586</v>
      </c>
      <c r="S5396" s="3">
        <v>6.4720244340553748E-2</v>
      </c>
      <c r="T5396" s="3">
        <v>1</v>
      </c>
      <c r="U5396" s="3">
        <f t="shared" si="427"/>
        <v>6.4720244340553748E-2</v>
      </c>
      <c r="V5396" s="3">
        <f t="shared" si="429"/>
        <v>6.4720244340553748E-2</v>
      </c>
    </row>
    <row r="5397" spans="1:22" x14ac:dyDescent="0.25">
      <c r="A5397" s="3" t="s">
        <v>378</v>
      </c>
      <c r="B5397" s="3" t="s">
        <v>89</v>
      </c>
      <c r="C5397" s="3" t="s">
        <v>406</v>
      </c>
      <c r="D5397" s="3" t="s">
        <v>407</v>
      </c>
      <c r="E5397" s="3">
        <v>0.36</v>
      </c>
      <c r="F5397" s="3">
        <v>0.48</v>
      </c>
      <c r="G5397" s="3" t="s">
        <v>11</v>
      </c>
      <c r="H5397" s="2">
        <v>1390</v>
      </c>
      <c r="I5397" s="3" t="s">
        <v>113</v>
      </c>
      <c r="J5397" s="2">
        <v>1390</v>
      </c>
      <c r="K5397" s="3" t="s">
        <v>13</v>
      </c>
      <c r="L5397" s="2">
        <v>203</v>
      </c>
      <c r="M5397" s="3">
        <v>29.479596001874643</v>
      </c>
      <c r="N5397" s="3">
        <v>106705.5999538857</v>
      </c>
      <c r="O5397" s="3">
        <v>232.46452184020305</v>
      </c>
      <c r="P5397" s="3">
        <v>1</v>
      </c>
      <c r="Q5397" s="3">
        <f t="shared" si="426"/>
        <v>232.46452184020305</v>
      </c>
      <c r="R5397" s="4">
        <f t="shared" si="428"/>
        <v>232.46452184020305</v>
      </c>
      <c r="S5397" s="3">
        <v>39.431931871351395</v>
      </c>
      <c r="T5397" s="3">
        <v>1</v>
      </c>
      <c r="U5397" s="3">
        <f t="shared" si="427"/>
        <v>39.431931871351395</v>
      </c>
      <c r="V5397" s="3">
        <f t="shared" si="429"/>
        <v>39.431931871351395</v>
      </c>
    </row>
    <row r="5398" spans="1:22" x14ac:dyDescent="0.25">
      <c r="A5398" s="3" t="s">
        <v>378</v>
      </c>
      <c r="B5398" s="3" t="s">
        <v>89</v>
      </c>
      <c r="C5398" s="3" t="s">
        <v>417</v>
      </c>
      <c r="D5398" s="3" t="s">
        <v>418</v>
      </c>
      <c r="E5398" s="3">
        <v>0.51</v>
      </c>
      <c r="F5398" s="3">
        <v>0.57999999999999996</v>
      </c>
      <c r="G5398" s="3" t="s">
        <v>11</v>
      </c>
      <c r="H5398" s="2">
        <v>1390</v>
      </c>
      <c r="I5398" s="3" t="s">
        <v>113</v>
      </c>
      <c r="J5398" s="2">
        <v>1390</v>
      </c>
      <c r="K5398" s="3" t="s">
        <v>13</v>
      </c>
      <c r="L5398" s="2">
        <v>45</v>
      </c>
      <c r="M5398" s="3">
        <v>12.820499694467982</v>
      </c>
      <c r="N5398" s="3">
        <v>49286.044118304133</v>
      </c>
      <c r="O5398" s="3">
        <v>107.06232213727708</v>
      </c>
      <c r="P5398" s="3">
        <v>1</v>
      </c>
      <c r="Q5398" s="3">
        <f t="shared" si="426"/>
        <v>107.06232213727708</v>
      </c>
      <c r="R5398" s="4">
        <f t="shared" si="428"/>
        <v>107.06232213727708</v>
      </c>
      <c r="S5398" s="3">
        <v>18.101207511803633</v>
      </c>
      <c r="T5398" s="3">
        <v>1</v>
      </c>
      <c r="U5398" s="3">
        <f t="shared" si="427"/>
        <v>18.101207511803633</v>
      </c>
      <c r="V5398" s="3">
        <f t="shared" si="429"/>
        <v>18.101207511803633</v>
      </c>
    </row>
    <row r="5399" spans="1:22" x14ac:dyDescent="0.25">
      <c r="A5399" s="3" t="s">
        <v>378</v>
      </c>
      <c r="B5399" s="3" t="s">
        <v>89</v>
      </c>
      <c r="C5399" s="3" t="s">
        <v>406</v>
      </c>
      <c r="D5399" s="3" t="s">
        <v>407</v>
      </c>
      <c r="E5399" s="3">
        <v>0.36</v>
      </c>
      <c r="F5399" s="3">
        <v>0.48</v>
      </c>
      <c r="G5399" s="3" t="s">
        <v>413</v>
      </c>
      <c r="H5399" s="2">
        <v>1390</v>
      </c>
      <c r="I5399" s="3" t="s">
        <v>113</v>
      </c>
      <c r="J5399" s="2">
        <v>1390</v>
      </c>
      <c r="K5399" s="3" t="s">
        <v>410</v>
      </c>
      <c r="L5399" s="2">
        <v>117</v>
      </c>
      <c r="M5399" s="3">
        <v>16.612342855219332</v>
      </c>
      <c r="N5399" s="3">
        <v>62038.96692329643</v>
      </c>
      <c r="O5399" s="3">
        <v>136.27290984670475</v>
      </c>
      <c r="P5399" s="3">
        <v>1</v>
      </c>
      <c r="Q5399" s="3">
        <f t="shared" si="426"/>
        <v>136.27290984670475</v>
      </c>
      <c r="R5399" s="4">
        <f t="shared" si="428"/>
        <v>136.27290984670475</v>
      </c>
      <c r="S5399" s="3">
        <v>22.963143114633027</v>
      </c>
      <c r="T5399" s="3">
        <v>1</v>
      </c>
      <c r="U5399" s="3">
        <f t="shared" si="427"/>
        <v>22.963143114633027</v>
      </c>
      <c r="V5399" s="3">
        <f t="shared" si="429"/>
        <v>22.963143114633027</v>
      </c>
    </row>
    <row r="5400" spans="1:22" x14ac:dyDescent="0.25">
      <c r="A5400" s="3" t="s">
        <v>378</v>
      </c>
      <c r="B5400" s="3" t="s">
        <v>8</v>
      </c>
      <c r="C5400" s="3" t="s">
        <v>379</v>
      </c>
      <c r="D5400" s="3" t="s">
        <v>396</v>
      </c>
      <c r="E5400" s="3">
        <v>0.35</v>
      </c>
      <c r="F5400" s="3">
        <v>0.47</v>
      </c>
      <c r="G5400" s="3" t="s">
        <v>392</v>
      </c>
      <c r="H5400" s="2">
        <v>1390</v>
      </c>
      <c r="I5400" s="3" t="s">
        <v>113</v>
      </c>
      <c r="J5400" s="2">
        <v>1390</v>
      </c>
      <c r="K5400" s="3" t="s">
        <v>386</v>
      </c>
      <c r="L5400" s="2">
        <v>328</v>
      </c>
      <c r="M5400" s="3">
        <v>96.877666981574606</v>
      </c>
      <c r="N5400" s="3">
        <v>372056.83963435661</v>
      </c>
      <c r="O5400" s="3">
        <v>860.06887610499132</v>
      </c>
      <c r="P5400" s="3">
        <v>1</v>
      </c>
      <c r="Q5400" s="3">
        <f t="shared" si="426"/>
        <v>860.06887610499132</v>
      </c>
      <c r="R5400" s="4">
        <f t="shared" si="428"/>
        <v>860.06887610499132</v>
      </c>
      <c r="S5400" s="3">
        <v>144.03949352531811</v>
      </c>
      <c r="T5400" s="3">
        <v>1</v>
      </c>
      <c r="U5400" s="3">
        <f t="shared" si="427"/>
        <v>144.03949352531811</v>
      </c>
      <c r="V5400" s="3">
        <f t="shared" si="429"/>
        <v>144.03949352531811</v>
      </c>
    </row>
    <row r="5401" spans="1:22" x14ac:dyDescent="0.25">
      <c r="A5401" s="3" t="s">
        <v>378</v>
      </c>
      <c r="B5401" s="3" t="s">
        <v>89</v>
      </c>
      <c r="C5401" s="3" t="s">
        <v>397</v>
      </c>
      <c r="D5401" s="3" t="s">
        <v>398</v>
      </c>
      <c r="E5401" s="3">
        <v>0.36</v>
      </c>
      <c r="F5401" s="3">
        <v>0.53</v>
      </c>
      <c r="G5401" s="3" t="s">
        <v>59</v>
      </c>
      <c r="H5401" s="2">
        <v>1390</v>
      </c>
      <c r="I5401" s="3" t="s">
        <v>113</v>
      </c>
      <c r="J5401" s="2">
        <v>1390</v>
      </c>
      <c r="K5401" s="3" t="s">
        <v>62</v>
      </c>
      <c r="L5401" s="2">
        <v>1</v>
      </c>
      <c r="M5401" s="3">
        <v>1.1693881827945578E-2</v>
      </c>
      <c r="N5401" s="3">
        <v>44.498561329448741</v>
      </c>
      <c r="O5401" s="3">
        <v>0.13047552545153115</v>
      </c>
      <c r="P5401" s="3">
        <v>1</v>
      </c>
      <c r="Q5401" s="3">
        <f t="shared" si="426"/>
        <v>0.13047552545153115</v>
      </c>
      <c r="R5401" s="4">
        <f t="shared" si="428"/>
        <v>0.13047552545153115</v>
      </c>
      <c r="S5401" s="3">
        <v>2.3441679886700737E-2</v>
      </c>
      <c r="T5401" s="3">
        <v>1</v>
      </c>
      <c r="U5401" s="3">
        <f t="shared" si="427"/>
        <v>2.3441679886700737E-2</v>
      </c>
      <c r="V5401" s="3">
        <f t="shared" si="429"/>
        <v>2.3441679886700737E-2</v>
      </c>
    </row>
    <row r="5402" spans="1:22" x14ac:dyDescent="0.25">
      <c r="A5402" s="3" t="s">
        <v>378</v>
      </c>
      <c r="B5402" s="3" t="s">
        <v>89</v>
      </c>
      <c r="C5402" s="3" t="s">
        <v>406</v>
      </c>
      <c r="D5402" s="3" t="s">
        <v>407</v>
      </c>
      <c r="E5402" s="3">
        <v>0.36</v>
      </c>
      <c r="F5402" s="3">
        <v>0.48</v>
      </c>
      <c r="G5402" s="3" t="s">
        <v>59</v>
      </c>
      <c r="H5402" s="2">
        <v>1390</v>
      </c>
      <c r="I5402" s="3" t="s">
        <v>113</v>
      </c>
      <c r="J5402" s="2">
        <v>1390</v>
      </c>
      <c r="K5402" s="3" t="s">
        <v>148</v>
      </c>
      <c r="L5402" s="2">
        <v>2</v>
      </c>
      <c r="M5402" s="3">
        <v>0.17856584516865337</v>
      </c>
      <c r="N5402" s="3">
        <v>695.02766483200787</v>
      </c>
      <c r="O5402" s="3">
        <v>1.5856234448970692</v>
      </c>
      <c r="P5402" s="3">
        <v>1</v>
      </c>
      <c r="Q5402" s="3">
        <f t="shared" si="426"/>
        <v>1.5856234448970692</v>
      </c>
      <c r="R5402" s="4">
        <f t="shared" si="428"/>
        <v>1.5856234448970692</v>
      </c>
      <c r="S5402" s="3">
        <v>0.24129581701420183</v>
      </c>
      <c r="T5402" s="3">
        <v>1</v>
      </c>
      <c r="U5402" s="3">
        <f t="shared" si="427"/>
        <v>0.24129581701420183</v>
      </c>
      <c r="V5402" s="3">
        <f t="shared" si="429"/>
        <v>0.24129581701420183</v>
      </c>
    </row>
    <row r="5403" spans="1:22" x14ac:dyDescent="0.25">
      <c r="A5403" s="3" t="s">
        <v>378</v>
      </c>
      <c r="B5403" s="3" t="s">
        <v>89</v>
      </c>
      <c r="C5403" s="3" t="s">
        <v>417</v>
      </c>
      <c r="D5403" s="3" t="s">
        <v>418</v>
      </c>
      <c r="E5403" s="3">
        <v>0.51</v>
      </c>
      <c r="F5403" s="3">
        <v>0.57999999999999996</v>
      </c>
      <c r="G5403" s="3" t="s">
        <v>59</v>
      </c>
      <c r="H5403" s="2">
        <v>1390</v>
      </c>
      <c r="I5403" s="3" t="s">
        <v>113</v>
      </c>
      <c r="J5403" s="2">
        <v>1390</v>
      </c>
      <c r="K5403" s="3" t="s">
        <v>148</v>
      </c>
      <c r="L5403" s="2">
        <v>4</v>
      </c>
      <c r="M5403" s="3">
        <v>0.16123000055999687</v>
      </c>
      <c r="N5403" s="3">
        <v>587.50876678938164</v>
      </c>
      <c r="O5403" s="3">
        <v>1.3089754627940839</v>
      </c>
      <c r="P5403" s="3">
        <v>1</v>
      </c>
      <c r="Q5403" s="3">
        <f t="shared" si="426"/>
        <v>1.3089754627940839</v>
      </c>
      <c r="R5403" s="4">
        <f t="shared" si="428"/>
        <v>1.3089754627940839</v>
      </c>
      <c r="S5403" s="3">
        <v>0.17935448400540058</v>
      </c>
      <c r="T5403" s="3">
        <v>1</v>
      </c>
      <c r="U5403" s="3">
        <f t="shared" si="427"/>
        <v>0.17935448400540058</v>
      </c>
      <c r="V5403" s="3">
        <f t="shared" si="429"/>
        <v>0.17935448400540058</v>
      </c>
    </row>
    <row r="5404" spans="1:22" x14ac:dyDescent="0.25">
      <c r="A5404" s="3" t="s">
        <v>378</v>
      </c>
      <c r="B5404" s="3" t="s">
        <v>8</v>
      </c>
      <c r="C5404" s="3" t="s">
        <v>379</v>
      </c>
      <c r="D5404" s="3" t="s">
        <v>380</v>
      </c>
      <c r="E5404" s="3">
        <v>0.35</v>
      </c>
      <c r="F5404" s="3">
        <v>0.47</v>
      </c>
      <c r="G5404" s="3" t="s">
        <v>19</v>
      </c>
      <c r="H5404" s="2">
        <v>1400</v>
      </c>
      <c r="I5404" s="3" t="s">
        <v>32</v>
      </c>
      <c r="J5404" s="2">
        <v>1400</v>
      </c>
      <c r="K5404" s="3" t="s">
        <v>19</v>
      </c>
      <c r="L5404" s="2">
        <v>187</v>
      </c>
      <c r="M5404" s="3">
        <v>24.483441554982111</v>
      </c>
      <c r="N5404" s="3">
        <v>88653.246643505903</v>
      </c>
      <c r="O5404" s="3">
        <v>250.0189693654946</v>
      </c>
      <c r="P5404" s="3">
        <v>1</v>
      </c>
      <c r="Q5404" s="3">
        <f t="shared" si="426"/>
        <v>250.0189693654946</v>
      </c>
      <c r="R5404" s="4">
        <f t="shared" si="428"/>
        <v>250.0189693654946</v>
      </c>
      <c r="S5404" s="3">
        <v>33.331976891340496</v>
      </c>
      <c r="T5404" s="3">
        <v>1</v>
      </c>
      <c r="U5404" s="3">
        <f t="shared" si="427"/>
        <v>33.331976891340496</v>
      </c>
      <c r="V5404" s="3">
        <f t="shared" si="429"/>
        <v>33.331976891340496</v>
      </c>
    </row>
    <row r="5405" spans="1:22" x14ac:dyDescent="0.25">
      <c r="A5405" s="3" t="s">
        <v>378</v>
      </c>
      <c r="B5405" s="3" t="s">
        <v>8</v>
      </c>
      <c r="C5405" s="3" t="s">
        <v>379</v>
      </c>
      <c r="D5405" s="3" t="s">
        <v>396</v>
      </c>
      <c r="E5405" s="3">
        <v>0.35</v>
      </c>
      <c r="F5405" s="3">
        <v>0.47</v>
      </c>
      <c r="G5405" s="3" t="s">
        <v>19</v>
      </c>
      <c r="H5405" s="2">
        <v>1400</v>
      </c>
      <c r="I5405" s="3" t="s">
        <v>32</v>
      </c>
      <c r="J5405" s="2">
        <v>1400</v>
      </c>
      <c r="K5405" s="3" t="s">
        <v>19</v>
      </c>
      <c r="L5405" s="2">
        <v>18</v>
      </c>
      <c r="M5405" s="3">
        <v>1.8585417077654385</v>
      </c>
      <c r="N5405" s="3">
        <v>7019.7141294382618</v>
      </c>
      <c r="O5405" s="3">
        <v>18.123260976742419</v>
      </c>
      <c r="P5405" s="3">
        <v>1</v>
      </c>
      <c r="Q5405" s="3">
        <f t="shared" si="426"/>
        <v>18.123260976742419</v>
      </c>
      <c r="R5405" s="4">
        <f t="shared" si="428"/>
        <v>18.123260976742419</v>
      </c>
      <c r="S5405" s="3">
        <v>2.3438062193228881</v>
      </c>
      <c r="T5405" s="3">
        <v>1</v>
      </c>
      <c r="U5405" s="3">
        <f t="shared" si="427"/>
        <v>2.3438062193228881</v>
      </c>
      <c r="V5405" s="3">
        <f t="shared" si="429"/>
        <v>2.3438062193228881</v>
      </c>
    </row>
    <row r="5406" spans="1:22" x14ac:dyDescent="0.25">
      <c r="A5406" s="3" t="s">
        <v>378</v>
      </c>
      <c r="B5406" s="3" t="s">
        <v>89</v>
      </c>
      <c r="C5406" s="3" t="s">
        <v>397</v>
      </c>
      <c r="D5406" s="3" t="s">
        <v>398</v>
      </c>
      <c r="E5406" s="3">
        <v>0.36</v>
      </c>
      <c r="F5406" s="3">
        <v>0.53</v>
      </c>
      <c r="G5406" s="3" t="s">
        <v>19</v>
      </c>
      <c r="H5406" s="2">
        <v>1400</v>
      </c>
      <c r="I5406" s="3" t="s">
        <v>32</v>
      </c>
      <c r="J5406" s="2">
        <v>1400</v>
      </c>
      <c r="K5406" s="3" t="s">
        <v>19</v>
      </c>
      <c r="L5406" s="2">
        <v>1124</v>
      </c>
      <c r="M5406" s="3">
        <v>139.80537934771547</v>
      </c>
      <c r="N5406" s="3">
        <v>515953.19496053318</v>
      </c>
      <c r="O5406" s="3">
        <v>1370.5325754954756</v>
      </c>
      <c r="P5406" s="3">
        <v>1</v>
      </c>
      <c r="Q5406" s="3">
        <f t="shared" si="426"/>
        <v>1370.5325754954756</v>
      </c>
      <c r="R5406" s="4">
        <f t="shared" si="428"/>
        <v>1370.5325754954756</v>
      </c>
      <c r="S5406" s="3">
        <v>187.04438392624326</v>
      </c>
      <c r="T5406" s="3">
        <v>1</v>
      </c>
      <c r="U5406" s="3">
        <f t="shared" si="427"/>
        <v>187.04438392624326</v>
      </c>
      <c r="V5406" s="3">
        <f t="shared" si="429"/>
        <v>187.04438392624326</v>
      </c>
    </row>
    <row r="5407" spans="1:22" x14ac:dyDescent="0.25">
      <c r="A5407" s="3" t="s">
        <v>378</v>
      </c>
      <c r="B5407" s="3" t="s">
        <v>89</v>
      </c>
      <c r="C5407" s="3" t="s">
        <v>406</v>
      </c>
      <c r="D5407" s="3" t="s">
        <v>407</v>
      </c>
      <c r="E5407" s="3">
        <v>0.36</v>
      </c>
      <c r="F5407" s="3">
        <v>0.48</v>
      </c>
      <c r="G5407" s="3" t="s">
        <v>19</v>
      </c>
      <c r="H5407" s="2">
        <v>1400</v>
      </c>
      <c r="I5407" s="3" t="s">
        <v>32</v>
      </c>
      <c r="J5407" s="2">
        <v>1400</v>
      </c>
      <c r="K5407" s="3" t="s">
        <v>19</v>
      </c>
      <c r="L5407" s="2">
        <v>1212</v>
      </c>
      <c r="M5407" s="3">
        <v>144.78265917905227</v>
      </c>
      <c r="N5407" s="3">
        <v>545692.4628636135</v>
      </c>
      <c r="O5407" s="3">
        <v>1369.7212781139513</v>
      </c>
      <c r="P5407" s="3">
        <v>1</v>
      </c>
      <c r="Q5407" s="3">
        <f t="shared" si="426"/>
        <v>1369.7212781139513</v>
      </c>
      <c r="R5407" s="4">
        <f t="shared" si="428"/>
        <v>1369.7212781139513</v>
      </c>
      <c r="S5407" s="3">
        <v>186.06163636976714</v>
      </c>
      <c r="T5407" s="3">
        <v>1</v>
      </c>
      <c r="U5407" s="3">
        <f t="shared" si="427"/>
        <v>186.06163636976714</v>
      </c>
      <c r="V5407" s="3">
        <f t="shared" si="429"/>
        <v>186.06163636976714</v>
      </c>
    </row>
    <row r="5408" spans="1:22" x14ac:dyDescent="0.25">
      <c r="A5408" s="3" t="s">
        <v>378</v>
      </c>
      <c r="B5408" s="3" t="s">
        <v>89</v>
      </c>
      <c r="C5408" s="3" t="s">
        <v>417</v>
      </c>
      <c r="D5408" s="3" t="s">
        <v>418</v>
      </c>
      <c r="E5408" s="3">
        <v>0.51</v>
      </c>
      <c r="F5408" s="3">
        <v>0.57999999999999996</v>
      </c>
      <c r="G5408" s="3" t="s">
        <v>19</v>
      </c>
      <c r="H5408" s="2">
        <v>1400</v>
      </c>
      <c r="I5408" s="3" t="s">
        <v>32</v>
      </c>
      <c r="J5408" s="2">
        <v>1400</v>
      </c>
      <c r="K5408" s="3" t="s">
        <v>19</v>
      </c>
      <c r="L5408" s="2">
        <v>160</v>
      </c>
      <c r="M5408" s="3">
        <v>23.094516260495062</v>
      </c>
      <c r="N5408" s="3">
        <v>85111.387440192906</v>
      </c>
      <c r="O5408" s="3">
        <v>243.01161555417551</v>
      </c>
      <c r="P5408" s="3">
        <v>1</v>
      </c>
      <c r="Q5408" s="3">
        <f t="shared" si="426"/>
        <v>243.01161555417551</v>
      </c>
      <c r="R5408" s="4">
        <f t="shared" si="428"/>
        <v>243.01161555417551</v>
      </c>
      <c r="S5408" s="3">
        <v>32.642425083790656</v>
      </c>
      <c r="T5408" s="3">
        <v>1</v>
      </c>
      <c r="U5408" s="3">
        <f t="shared" si="427"/>
        <v>32.642425083790656</v>
      </c>
      <c r="V5408" s="3">
        <f t="shared" si="429"/>
        <v>32.642425083790656</v>
      </c>
    </row>
    <row r="5409" spans="1:22" x14ac:dyDescent="0.25">
      <c r="A5409" s="3" t="s">
        <v>378</v>
      </c>
      <c r="B5409" s="3" t="s">
        <v>89</v>
      </c>
      <c r="C5409" s="3" t="s">
        <v>397</v>
      </c>
      <c r="D5409" s="3" t="s">
        <v>398</v>
      </c>
      <c r="E5409" s="3">
        <v>0.36</v>
      </c>
      <c r="F5409" s="3">
        <v>0.53</v>
      </c>
      <c r="G5409" s="3" t="s">
        <v>404</v>
      </c>
      <c r="H5409" s="2">
        <v>1400</v>
      </c>
      <c r="I5409" s="3" t="s">
        <v>32</v>
      </c>
      <c r="J5409" s="2">
        <v>1400</v>
      </c>
      <c r="K5409" s="3" t="s">
        <v>400</v>
      </c>
      <c r="L5409" s="2">
        <v>887</v>
      </c>
      <c r="M5409" s="3">
        <v>116.18008497269265</v>
      </c>
      <c r="N5409" s="3">
        <v>449683.34107483359</v>
      </c>
      <c r="O5409" s="3">
        <v>1242.4920383283661</v>
      </c>
      <c r="P5409" s="3">
        <v>1</v>
      </c>
      <c r="Q5409" s="3">
        <f t="shared" si="426"/>
        <v>1242.4920383283661</v>
      </c>
      <c r="R5409" s="4">
        <f t="shared" si="428"/>
        <v>1242.4920383283661</v>
      </c>
      <c r="S5409" s="3">
        <v>168.34293346389072</v>
      </c>
      <c r="T5409" s="3">
        <v>1</v>
      </c>
      <c r="U5409" s="3">
        <f t="shared" si="427"/>
        <v>168.34293346389072</v>
      </c>
      <c r="V5409" s="3">
        <f t="shared" si="429"/>
        <v>168.34293346389072</v>
      </c>
    </row>
    <row r="5410" spans="1:22" x14ac:dyDescent="0.25">
      <c r="A5410" s="3" t="s">
        <v>378</v>
      </c>
      <c r="B5410" s="3" t="s">
        <v>89</v>
      </c>
      <c r="C5410" s="3" t="s">
        <v>406</v>
      </c>
      <c r="D5410" s="3" t="s">
        <v>407</v>
      </c>
      <c r="E5410" s="3">
        <v>0.36</v>
      </c>
      <c r="F5410" s="3">
        <v>0.48</v>
      </c>
      <c r="G5410" s="3" t="s">
        <v>404</v>
      </c>
      <c r="H5410" s="2">
        <v>1400</v>
      </c>
      <c r="I5410" s="3" t="s">
        <v>32</v>
      </c>
      <c r="J5410" s="2">
        <v>1400</v>
      </c>
      <c r="K5410" s="3" t="s">
        <v>400</v>
      </c>
      <c r="L5410" s="2">
        <v>317</v>
      </c>
      <c r="M5410" s="3">
        <v>63.996551062583677</v>
      </c>
      <c r="N5410" s="3">
        <v>247690.44347935155</v>
      </c>
      <c r="O5410" s="3">
        <v>712.65626028957638</v>
      </c>
      <c r="P5410" s="3">
        <v>1</v>
      </c>
      <c r="Q5410" s="3">
        <f t="shared" si="426"/>
        <v>712.65626028957638</v>
      </c>
      <c r="R5410" s="4">
        <f t="shared" si="428"/>
        <v>712.65626028957638</v>
      </c>
      <c r="S5410" s="3">
        <v>96.822944331198954</v>
      </c>
      <c r="T5410" s="3">
        <v>1</v>
      </c>
      <c r="U5410" s="3">
        <f t="shared" si="427"/>
        <v>96.822944331198954</v>
      </c>
      <c r="V5410" s="3">
        <f t="shared" si="429"/>
        <v>96.822944331198954</v>
      </c>
    </row>
    <row r="5411" spans="1:22" x14ac:dyDescent="0.25">
      <c r="A5411" s="3" t="s">
        <v>378</v>
      </c>
      <c r="B5411" s="3" t="s">
        <v>89</v>
      </c>
      <c r="C5411" s="3" t="s">
        <v>406</v>
      </c>
      <c r="D5411" s="3" t="s">
        <v>407</v>
      </c>
      <c r="E5411" s="3">
        <v>0.36</v>
      </c>
      <c r="F5411" s="3">
        <v>0.48</v>
      </c>
      <c r="G5411" s="3" t="s">
        <v>408</v>
      </c>
      <c r="H5411" s="2">
        <v>1400</v>
      </c>
      <c r="I5411" s="3" t="s">
        <v>32</v>
      </c>
      <c r="J5411" s="2">
        <v>1400</v>
      </c>
      <c r="K5411" s="3" t="s">
        <v>409</v>
      </c>
      <c r="L5411" s="2">
        <v>8</v>
      </c>
      <c r="M5411" s="3">
        <v>0.40561417276831169</v>
      </c>
      <c r="N5411" s="3">
        <v>1583.045216757349</v>
      </c>
      <c r="O5411" s="3">
        <v>4.0056163593674103</v>
      </c>
      <c r="P5411" s="3">
        <v>1</v>
      </c>
      <c r="Q5411" s="3">
        <f t="shared" si="426"/>
        <v>4.0056163593674103</v>
      </c>
      <c r="R5411" s="4">
        <f t="shared" si="428"/>
        <v>4.0056163593674103</v>
      </c>
      <c r="S5411" s="3">
        <v>0.55513821247495598</v>
      </c>
      <c r="T5411" s="3">
        <v>1</v>
      </c>
      <c r="U5411" s="3">
        <f t="shared" si="427"/>
        <v>0.55513821247495598</v>
      </c>
      <c r="V5411" s="3">
        <f t="shared" si="429"/>
        <v>0.55513821247495598</v>
      </c>
    </row>
    <row r="5412" spans="1:22" x14ac:dyDescent="0.25">
      <c r="A5412" s="3" t="s">
        <v>378</v>
      </c>
      <c r="B5412" s="3" t="s">
        <v>8</v>
      </c>
      <c r="C5412" s="3" t="s">
        <v>379</v>
      </c>
      <c r="D5412" s="3" t="s">
        <v>380</v>
      </c>
      <c r="E5412" s="3">
        <v>0.35</v>
      </c>
      <c r="F5412" s="3">
        <v>0.47</v>
      </c>
      <c r="G5412" s="3" t="s">
        <v>390</v>
      </c>
      <c r="H5412" s="2">
        <v>1400</v>
      </c>
      <c r="I5412" s="3" t="s">
        <v>32</v>
      </c>
      <c r="J5412" s="2">
        <v>1400</v>
      </c>
      <c r="K5412" s="3" t="s">
        <v>381</v>
      </c>
      <c r="L5412" s="2">
        <v>1154</v>
      </c>
      <c r="M5412" s="3">
        <v>129.66596075245258</v>
      </c>
      <c r="N5412" s="3">
        <v>431831.48820148245</v>
      </c>
      <c r="O5412" s="3">
        <v>1156.2887698259394</v>
      </c>
      <c r="P5412" s="3">
        <v>1</v>
      </c>
      <c r="Q5412" s="3">
        <f t="shared" si="426"/>
        <v>1156.2887698259394</v>
      </c>
      <c r="R5412" s="4">
        <f t="shared" si="428"/>
        <v>1156.2887698259394</v>
      </c>
      <c r="S5412" s="3">
        <v>155.09412396021372</v>
      </c>
      <c r="T5412" s="3">
        <v>1</v>
      </c>
      <c r="U5412" s="3">
        <f t="shared" si="427"/>
        <v>155.09412396021372</v>
      </c>
      <c r="V5412" s="3">
        <f t="shared" si="429"/>
        <v>155.09412396021372</v>
      </c>
    </row>
    <row r="5413" spans="1:22" x14ac:dyDescent="0.25">
      <c r="A5413" s="3" t="s">
        <v>378</v>
      </c>
      <c r="B5413" s="3" t="s">
        <v>89</v>
      </c>
      <c r="C5413" s="3" t="s">
        <v>406</v>
      </c>
      <c r="D5413" s="3" t="s">
        <v>407</v>
      </c>
      <c r="E5413" s="3">
        <v>0.36</v>
      </c>
      <c r="F5413" s="3">
        <v>0.48</v>
      </c>
      <c r="G5413" s="3" t="s">
        <v>11</v>
      </c>
      <c r="H5413" s="2">
        <v>1400</v>
      </c>
      <c r="I5413" s="3" t="s">
        <v>32</v>
      </c>
      <c r="J5413" s="2">
        <v>1400</v>
      </c>
      <c r="K5413" s="3" t="s">
        <v>13</v>
      </c>
      <c r="L5413" s="2">
        <v>1293</v>
      </c>
      <c r="M5413" s="3">
        <v>162.09005204428297</v>
      </c>
      <c r="N5413" s="3">
        <v>626081.24034308933</v>
      </c>
      <c r="O5413" s="3">
        <v>1606.9673784704137</v>
      </c>
      <c r="P5413" s="3">
        <v>1</v>
      </c>
      <c r="Q5413" s="3">
        <f t="shared" si="426"/>
        <v>1606.9673784704137</v>
      </c>
      <c r="R5413" s="4">
        <f t="shared" si="428"/>
        <v>1606.9673784704137</v>
      </c>
      <c r="S5413" s="3">
        <v>217.97258100939561</v>
      </c>
      <c r="T5413" s="3">
        <v>1</v>
      </c>
      <c r="U5413" s="3">
        <f t="shared" si="427"/>
        <v>217.97258100939561</v>
      </c>
      <c r="V5413" s="3">
        <f t="shared" si="429"/>
        <v>217.97258100939561</v>
      </c>
    </row>
    <row r="5414" spans="1:22" x14ac:dyDescent="0.25">
      <c r="A5414" s="3" t="s">
        <v>378</v>
      </c>
      <c r="B5414" s="3" t="s">
        <v>89</v>
      </c>
      <c r="C5414" s="3" t="s">
        <v>417</v>
      </c>
      <c r="D5414" s="3" t="s">
        <v>418</v>
      </c>
      <c r="E5414" s="3">
        <v>0.51</v>
      </c>
      <c r="F5414" s="3">
        <v>0.57999999999999996</v>
      </c>
      <c r="G5414" s="3" t="s">
        <v>11</v>
      </c>
      <c r="H5414" s="2">
        <v>1400</v>
      </c>
      <c r="I5414" s="3" t="s">
        <v>32</v>
      </c>
      <c r="J5414" s="2">
        <v>1400</v>
      </c>
      <c r="K5414" s="3" t="s">
        <v>13</v>
      </c>
      <c r="L5414" s="2">
        <v>869</v>
      </c>
      <c r="M5414" s="3">
        <v>92.413659599117864</v>
      </c>
      <c r="N5414" s="3">
        <v>348195.7230804913</v>
      </c>
      <c r="O5414" s="3">
        <v>908.2242971963434</v>
      </c>
      <c r="P5414" s="3">
        <v>1</v>
      </c>
      <c r="Q5414" s="3">
        <f t="shared" si="426"/>
        <v>908.2242971963434</v>
      </c>
      <c r="R5414" s="4">
        <f t="shared" si="428"/>
        <v>908.2242971963434</v>
      </c>
      <c r="S5414" s="3">
        <v>122.79390771776242</v>
      </c>
      <c r="T5414" s="3">
        <v>1</v>
      </c>
      <c r="U5414" s="3">
        <f t="shared" si="427"/>
        <v>122.79390771776242</v>
      </c>
      <c r="V5414" s="3">
        <f t="shared" si="429"/>
        <v>122.79390771776242</v>
      </c>
    </row>
    <row r="5415" spans="1:22" x14ac:dyDescent="0.25">
      <c r="A5415" s="3" t="s">
        <v>378</v>
      </c>
      <c r="B5415" s="3" t="s">
        <v>8</v>
      </c>
      <c r="C5415" s="3" t="s">
        <v>379</v>
      </c>
      <c r="D5415" s="3" t="s">
        <v>380</v>
      </c>
      <c r="E5415" s="3">
        <v>0.35</v>
      </c>
      <c r="F5415" s="3">
        <v>0.47</v>
      </c>
      <c r="G5415" s="3" t="s">
        <v>391</v>
      </c>
      <c r="H5415" s="2">
        <v>1400</v>
      </c>
      <c r="I5415" s="3" t="s">
        <v>32</v>
      </c>
      <c r="J5415" s="2">
        <v>1400</v>
      </c>
      <c r="K5415" s="3" t="s">
        <v>382</v>
      </c>
      <c r="L5415" s="2">
        <v>117</v>
      </c>
      <c r="M5415" s="3">
        <v>33.080320213786202</v>
      </c>
      <c r="N5415" s="3">
        <v>108870.68748498586</v>
      </c>
      <c r="O5415" s="3">
        <v>327.6542285900432</v>
      </c>
      <c r="P5415" s="3">
        <v>1</v>
      </c>
      <c r="Q5415" s="3">
        <f t="shared" si="426"/>
        <v>327.6542285900432</v>
      </c>
      <c r="R5415" s="4">
        <f t="shared" si="428"/>
        <v>327.6542285900432</v>
      </c>
      <c r="S5415" s="3">
        <v>42.876959937544029</v>
      </c>
      <c r="T5415" s="3">
        <v>1</v>
      </c>
      <c r="U5415" s="3">
        <f t="shared" si="427"/>
        <v>42.876959937544029</v>
      </c>
      <c r="V5415" s="3">
        <f t="shared" si="429"/>
        <v>42.876959937544029</v>
      </c>
    </row>
    <row r="5416" spans="1:22" x14ac:dyDescent="0.25">
      <c r="A5416" s="3" t="s">
        <v>378</v>
      </c>
      <c r="B5416" s="3" t="s">
        <v>89</v>
      </c>
      <c r="C5416" s="3" t="s">
        <v>406</v>
      </c>
      <c r="D5416" s="3" t="s">
        <v>407</v>
      </c>
      <c r="E5416" s="3">
        <v>0.36</v>
      </c>
      <c r="F5416" s="3">
        <v>0.48</v>
      </c>
      <c r="G5416" s="3" t="s">
        <v>413</v>
      </c>
      <c r="H5416" s="2">
        <v>1400</v>
      </c>
      <c r="I5416" s="3" t="s">
        <v>32</v>
      </c>
      <c r="J5416" s="2">
        <v>1400</v>
      </c>
      <c r="K5416" s="3" t="s">
        <v>410</v>
      </c>
      <c r="L5416" s="2">
        <v>1159</v>
      </c>
      <c r="M5416" s="3">
        <v>171.25170767382448</v>
      </c>
      <c r="N5416" s="3">
        <v>670686.42837112374</v>
      </c>
      <c r="O5416" s="3">
        <v>1710.1557296297176</v>
      </c>
      <c r="P5416" s="3">
        <v>1</v>
      </c>
      <c r="Q5416" s="3">
        <f t="shared" si="426"/>
        <v>1710.1557296297176</v>
      </c>
      <c r="R5416" s="4">
        <f t="shared" si="428"/>
        <v>1710.1557296297176</v>
      </c>
      <c r="S5416" s="3">
        <v>229.72376718336301</v>
      </c>
      <c r="T5416" s="3">
        <v>1</v>
      </c>
      <c r="U5416" s="3">
        <f t="shared" si="427"/>
        <v>229.72376718336301</v>
      </c>
      <c r="V5416" s="3">
        <f t="shared" si="429"/>
        <v>229.72376718336301</v>
      </c>
    </row>
    <row r="5417" spans="1:22" x14ac:dyDescent="0.25">
      <c r="A5417" s="3" t="s">
        <v>378</v>
      </c>
      <c r="B5417" s="3" t="s">
        <v>8</v>
      </c>
      <c r="C5417" s="3" t="s">
        <v>379</v>
      </c>
      <c r="D5417" s="3" t="s">
        <v>380</v>
      </c>
      <c r="E5417" s="3">
        <v>0.35</v>
      </c>
      <c r="F5417" s="3">
        <v>0.47</v>
      </c>
      <c r="G5417" s="3" t="s">
        <v>392</v>
      </c>
      <c r="H5417" s="2">
        <v>1400</v>
      </c>
      <c r="I5417" s="3" t="s">
        <v>32</v>
      </c>
      <c r="J5417" s="2">
        <v>1400</v>
      </c>
      <c r="K5417" s="3" t="s">
        <v>386</v>
      </c>
      <c r="L5417" s="2">
        <v>283</v>
      </c>
      <c r="M5417" s="3">
        <v>30.026068726592694</v>
      </c>
      <c r="N5417" s="3">
        <v>118208.4842010128</v>
      </c>
      <c r="O5417" s="3">
        <v>315.91040300710534</v>
      </c>
      <c r="P5417" s="3">
        <v>1</v>
      </c>
      <c r="Q5417" s="3">
        <f t="shared" si="426"/>
        <v>315.91040300710534</v>
      </c>
      <c r="R5417" s="4">
        <f t="shared" si="428"/>
        <v>315.91040300710534</v>
      </c>
      <c r="S5417" s="3">
        <v>42.82452646833255</v>
      </c>
      <c r="T5417" s="3">
        <v>1</v>
      </c>
      <c r="U5417" s="3">
        <f t="shared" si="427"/>
        <v>42.82452646833255</v>
      </c>
      <c r="V5417" s="3">
        <f t="shared" si="429"/>
        <v>42.82452646833255</v>
      </c>
    </row>
    <row r="5418" spans="1:22" x14ac:dyDescent="0.25">
      <c r="A5418" s="3" t="s">
        <v>378</v>
      </c>
      <c r="B5418" s="3" t="s">
        <v>8</v>
      </c>
      <c r="C5418" s="3" t="s">
        <v>379</v>
      </c>
      <c r="D5418" s="3" t="s">
        <v>396</v>
      </c>
      <c r="E5418" s="3">
        <v>0.35</v>
      </c>
      <c r="F5418" s="3">
        <v>0.47</v>
      </c>
      <c r="G5418" s="3" t="s">
        <v>392</v>
      </c>
      <c r="H5418" s="2">
        <v>1400</v>
      </c>
      <c r="I5418" s="3" t="s">
        <v>32</v>
      </c>
      <c r="J5418" s="2">
        <v>1400</v>
      </c>
      <c r="K5418" s="3" t="s">
        <v>386</v>
      </c>
      <c r="L5418" s="2">
        <v>1211</v>
      </c>
      <c r="M5418" s="3">
        <v>195.26370731370716</v>
      </c>
      <c r="N5418" s="3">
        <v>766809.56456875266</v>
      </c>
      <c r="O5418" s="3">
        <v>2157.9193046811479</v>
      </c>
      <c r="P5418" s="3">
        <v>1</v>
      </c>
      <c r="Q5418" s="3">
        <f t="shared" si="426"/>
        <v>2157.9193046811479</v>
      </c>
      <c r="R5418" s="4">
        <f t="shared" ref="R5418:R5442" si="430">Q5418</f>
        <v>2157.9193046811479</v>
      </c>
      <c r="S5418" s="3">
        <v>293.64941428355559</v>
      </c>
      <c r="T5418" s="3">
        <v>1</v>
      </c>
      <c r="U5418" s="3">
        <f t="shared" si="427"/>
        <v>293.64941428355559</v>
      </c>
      <c r="V5418" s="3">
        <f t="shared" ref="V5418:V5442" si="431">U5418</f>
        <v>293.64941428355559</v>
      </c>
    </row>
    <row r="5419" spans="1:22" x14ac:dyDescent="0.25">
      <c r="A5419" s="3" t="s">
        <v>378</v>
      </c>
      <c r="B5419" s="3" t="s">
        <v>89</v>
      </c>
      <c r="C5419" s="3" t="s">
        <v>397</v>
      </c>
      <c r="D5419" s="3" t="s">
        <v>398</v>
      </c>
      <c r="E5419" s="3">
        <v>0.36</v>
      </c>
      <c r="F5419" s="3">
        <v>0.53</v>
      </c>
      <c r="G5419" s="3" t="s">
        <v>392</v>
      </c>
      <c r="H5419" s="2">
        <v>1400</v>
      </c>
      <c r="I5419" s="3" t="s">
        <v>32</v>
      </c>
      <c r="J5419" s="2">
        <v>1400</v>
      </c>
      <c r="K5419" s="3" t="s">
        <v>386</v>
      </c>
      <c r="L5419" s="2">
        <v>57</v>
      </c>
      <c r="M5419" s="3">
        <v>5.5976028221437657</v>
      </c>
      <c r="N5419" s="3">
        <v>20445.580362930068</v>
      </c>
      <c r="O5419" s="3">
        <v>45.947379209691313</v>
      </c>
      <c r="P5419" s="3">
        <v>1</v>
      </c>
      <c r="Q5419" s="3">
        <f t="shared" si="426"/>
        <v>45.947379209691313</v>
      </c>
      <c r="R5419" s="4">
        <f t="shared" si="430"/>
        <v>45.947379209691313</v>
      </c>
      <c r="S5419" s="3">
        <v>6.2158716544553743</v>
      </c>
      <c r="T5419" s="3">
        <v>1</v>
      </c>
      <c r="U5419" s="3">
        <f t="shared" si="427"/>
        <v>6.2158716544553743</v>
      </c>
      <c r="V5419" s="3">
        <f t="shared" si="431"/>
        <v>6.2158716544553743</v>
      </c>
    </row>
    <row r="5420" spans="1:22" x14ac:dyDescent="0.25">
      <c r="A5420" s="3" t="s">
        <v>378</v>
      </c>
      <c r="B5420" s="3" t="s">
        <v>8</v>
      </c>
      <c r="C5420" s="3" t="s">
        <v>379</v>
      </c>
      <c r="D5420" s="3" t="s">
        <v>380</v>
      </c>
      <c r="E5420" s="3">
        <v>0.35</v>
      </c>
      <c r="F5420" s="3">
        <v>0.47</v>
      </c>
      <c r="G5420" s="3" t="s">
        <v>59</v>
      </c>
      <c r="H5420" s="2">
        <v>1400</v>
      </c>
      <c r="I5420" s="3" t="s">
        <v>32</v>
      </c>
      <c r="J5420" s="2">
        <v>1400</v>
      </c>
      <c r="K5420" s="3" t="s">
        <v>62</v>
      </c>
      <c r="L5420" s="2">
        <v>92</v>
      </c>
      <c r="M5420" s="3">
        <v>6.0078888265631862</v>
      </c>
      <c r="N5420" s="3">
        <v>22690.261831201962</v>
      </c>
      <c r="O5420" s="3">
        <v>59.265469358413021</v>
      </c>
      <c r="P5420" s="3">
        <v>1</v>
      </c>
      <c r="Q5420" s="3">
        <f t="shared" si="426"/>
        <v>59.265469358413021</v>
      </c>
      <c r="R5420" s="4">
        <f t="shared" si="430"/>
        <v>59.265469358413021</v>
      </c>
      <c r="S5420" s="3">
        <v>7.8262472750613803</v>
      </c>
      <c r="T5420" s="3">
        <v>1</v>
      </c>
      <c r="U5420" s="3">
        <f t="shared" si="427"/>
        <v>7.8262472750613803</v>
      </c>
      <c r="V5420" s="3">
        <f t="shared" si="431"/>
        <v>7.8262472750613803</v>
      </c>
    </row>
    <row r="5421" spans="1:22" x14ac:dyDescent="0.25">
      <c r="A5421" s="3" t="s">
        <v>378</v>
      </c>
      <c r="B5421" s="3" t="s">
        <v>8</v>
      </c>
      <c r="C5421" s="3" t="s">
        <v>379</v>
      </c>
      <c r="D5421" s="3" t="s">
        <v>396</v>
      </c>
      <c r="E5421" s="3">
        <v>0.35</v>
      </c>
      <c r="F5421" s="3">
        <v>0.47</v>
      </c>
      <c r="G5421" s="3" t="s">
        <v>59</v>
      </c>
      <c r="H5421" s="2">
        <v>1400</v>
      </c>
      <c r="I5421" s="3" t="s">
        <v>32</v>
      </c>
      <c r="J5421" s="2">
        <v>1400</v>
      </c>
      <c r="K5421" s="3" t="s">
        <v>62</v>
      </c>
      <c r="L5421" s="2">
        <v>7</v>
      </c>
      <c r="M5421" s="3">
        <v>4.6066638215815053E-2</v>
      </c>
      <c r="N5421" s="3">
        <v>184.10809161168808</v>
      </c>
      <c r="O5421" s="3">
        <v>0.42978884927834793</v>
      </c>
      <c r="P5421" s="3">
        <v>1</v>
      </c>
      <c r="Q5421" s="3">
        <f t="shared" si="426"/>
        <v>0.42978884927834793</v>
      </c>
      <c r="R5421" s="4">
        <f t="shared" si="430"/>
        <v>0.42978884927834793</v>
      </c>
      <c r="S5421" s="3">
        <v>5.6776297537223644E-2</v>
      </c>
      <c r="T5421" s="3">
        <v>1</v>
      </c>
      <c r="U5421" s="3">
        <f t="shared" si="427"/>
        <v>5.6776297537223644E-2</v>
      </c>
      <c r="V5421" s="3">
        <f t="shared" si="431"/>
        <v>5.6776297537223644E-2</v>
      </c>
    </row>
    <row r="5422" spans="1:22" x14ac:dyDescent="0.25">
      <c r="A5422" s="3" t="s">
        <v>378</v>
      </c>
      <c r="B5422" s="3" t="s">
        <v>89</v>
      </c>
      <c r="C5422" s="3" t="s">
        <v>397</v>
      </c>
      <c r="D5422" s="3" t="s">
        <v>398</v>
      </c>
      <c r="E5422" s="3">
        <v>0.36</v>
      </c>
      <c r="F5422" s="3">
        <v>0.53</v>
      </c>
      <c r="G5422" s="3" t="s">
        <v>59</v>
      </c>
      <c r="H5422" s="2">
        <v>1400</v>
      </c>
      <c r="I5422" s="3" t="s">
        <v>32</v>
      </c>
      <c r="J5422" s="2">
        <v>1400</v>
      </c>
      <c r="K5422" s="3" t="s">
        <v>62</v>
      </c>
      <c r="L5422" s="2">
        <v>346</v>
      </c>
      <c r="M5422" s="3">
        <v>15.108505647547055</v>
      </c>
      <c r="N5422" s="3">
        <v>58513.692440115832</v>
      </c>
      <c r="O5422" s="3">
        <v>149.52061090741645</v>
      </c>
      <c r="P5422" s="3">
        <v>1</v>
      </c>
      <c r="Q5422" s="3">
        <f t="shared" si="426"/>
        <v>149.52061090741645</v>
      </c>
      <c r="R5422" s="4">
        <f t="shared" si="430"/>
        <v>149.52061090741645</v>
      </c>
      <c r="S5422" s="3">
        <v>20.099490571044289</v>
      </c>
      <c r="T5422" s="3">
        <v>1</v>
      </c>
      <c r="U5422" s="3">
        <f t="shared" si="427"/>
        <v>20.099490571044289</v>
      </c>
      <c r="V5422" s="3">
        <f t="shared" si="431"/>
        <v>20.099490571044289</v>
      </c>
    </row>
    <row r="5423" spans="1:22" x14ac:dyDescent="0.25">
      <c r="A5423" s="3" t="s">
        <v>378</v>
      </c>
      <c r="B5423" s="3" t="s">
        <v>89</v>
      </c>
      <c r="C5423" s="3" t="s">
        <v>406</v>
      </c>
      <c r="D5423" s="3" t="s">
        <v>407</v>
      </c>
      <c r="E5423" s="3">
        <v>0.36</v>
      </c>
      <c r="F5423" s="3">
        <v>0.48</v>
      </c>
      <c r="G5423" s="3" t="s">
        <v>59</v>
      </c>
      <c r="H5423" s="2">
        <v>1400</v>
      </c>
      <c r="I5423" s="3" t="s">
        <v>32</v>
      </c>
      <c r="J5423" s="2">
        <v>1400</v>
      </c>
      <c r="K5423" s="3" t="s">
        <v>62</v>
      </c>
      <c r="L5423" s="2">
        <v>179</v>
      </c>
      <c r="M5423" s="3">
        <v>6.8989121216222049</v>
      </c>
      <c r="N5423" s="3">
        <v>26381.513496709456</v>
      </c>
      <c r="O5423" s="3">
        <v>65.98596975184951</v>
      </c>
      <c r="P5423" s="3">
        <v>1</v>
      </c>
      <c r="Q5423" s="3">
        <f t="shared" si="426"/>
        <v>65.98596975184951</v>
      </c>
      <c r="R5423" s="4">
        <f t="shared" si="430"/>
        <v>65.98596975184951</v>
      </c>
      <c r="S5423" s="3">
        <v>8.8022798910476325</v>
      </c>
      <c r="T5423" s="3">
        <v>1</v>
      </c>
      <c r="U5423" s="3">
        <f t="shared" si="427"/>
        <v>8.8022798910476325</v>
      </c>
      <c r="V5423" s="3">
        <f t="shared" si="431"/>
        <v>8.8022798910476325</v>
      </c>
    </row>
    <row r="5424" spans="1:22" x14ac:dyDescent="0.25">
      <c r="A5424" s="3" t="s">
        <v>378</v>
      </c>
      <c r="B5424" s="3" t="s">
        <v>8</v>
      </c>
      <c r="C5424" s="3" t="s">
        <v>379</v>
      </c>
      <c r="D5424" s="3" t="s">
        <v>380</v>
      </c>
      <c r="E5424" s="3">
        <v>0.35</v>
      </c>
      <c r="F5424" s="3">
        <v>0.47</v>
      </c>
      <c r="G5424" s="3" t="s">
        <v>59</v>
      </c>
      <c r="H5424" s="2">
        <v>1400</v>
      </c>
      <c r="I5424" s="3" t="s">
        <v>32</v>
      </c>
      <c r="J5424" s="2">
        <v>1400</v>
      </c>
      <c r="K5424" s="3" t="s">
        <v>383</v>
      </c>
      <c r="L5424" s="2">
        <v>5</v>
      </c>
      <c r="M5424" s="3">
        <v>4.2545772218303371E-2</v>
      </c>
      <c r="N5424" s="3">
        <v>148.01007281761366</v>
      </c>
      <c r="O5424" s="3">
        <v>0.41138073758629012</v>
      </c>
      <c r="P5424" s="3">
        <v>1</v>
      </c>
      <c r="Q5424" s="3">
        <f t="shared" si="426"/>
        <v>0.41138073758629012</v>
      </c>
      <c r="R5424" s="4">
        <f t="shared" si="430"/>
        <v>0.41138073758629012</v>
      </c>
      <c r="S5424" s="3">
        <v>5.531961296080129E-2</v>
      </c>
      <c r="T5424" s="3">
        <v>1</v>
      </c>
      <c r="U5424" s="3">
        <f t="shared" si="427"/>
        <v>5.531961296080129E-2</v>
      </c>
      <c r="V5424" s="3">
        <f t="shared" si="431"/>
        <v>5.531961296080129E-2</v>
      </c>
    </row>
    <row r="5425" spans="1:22" x14ac:dyDescent="0.25">
      <c r="A5425" s="3" t="s">
        <v>378</v>
      </c>
      <c r="B5425" s="3" t="s">
        <v>8</v>
      </c>
      <c r="C5425" s="3" t="s">
        <v>379</v>
      </c>
      <c r="D5425" s="3" t="s">
        <v>380</v>
      </c>
      <c r="E5425" s="3">
        <v>0.35</v>
      </c>
      <c r="F5425" s="3">
        <v>0.47</v>
      </c>
      <c r="G5425" s="3" t="s">
        <v>59</v>
      </c>
      <c r="H5425" s="2">
        <v>1400</v>
      </c>
      <c r="I5425" s="3" t="s">
        <v>32</v>
      </c>
      <c r="J5425" s="2">
        <v>1400</v>
      </c>
      <c r="K5425" s="3" t="s">
        <v>393</v>
      </c>
      <c r="L5425" s="2">
        <v>129</v>
      </c>
      <c r="M5425" s="3">
        <v>15.125058535205248</v>
      </c>
      <c r="N5425" s="3">
        <v>60851.242094853274</v>
      </c>
      <c r="O5425" s="3">
        <v>170.0022050811971</v>
      </c>
      <c r="P5425" s="3">
        <v>1</v>
      </c>
      <c r="Q5425" s="3">
        <f t="shared" si="426"/>
        <v>170.0022050811971</v>
      </c>
      <c r="R5425" s="4">
        <f t="shared" si="430"/>
        <v>170.0022050811971</v>
      </c>
      <c r="S5425" s="3">
        <v>22.676229993604323</v>
      </c>
      <c r="T5425" s="3">
        <v>1</v>
      </c>
      <c r="U5425" s="3">
        <f t="shared" si="427"/>
        <v>22.676229993604323</v>
      </c>
      <c r="V5425" s="3">
        <f t="shared" si="431"/>
        <v>22.676229993604323</v>
      </c>
    </row>
    <row r="5426" spans="1:22" x14ac:dyDescent="0.25">
      <c r="A5426" s="3" t="s">
        <v>378</v>
      </c>
      <c r="B5426" s="3" t="s">
        <v>8</v>
      </c>
      <c r="C5426" s="3" t="s">
        <v>379</v>
      </c>
      <c r="D5426" s="3" t="s">
        <v>396</v>
      </c>
      <c r="E5426" s="3">
        <v>0.35</v>
      </c>
      <c r="F5426" s="3">
        <v>0.47</v>
      </c>
      <c r="G5426" s="3" t="s">
        <v>59</v>
      </c>
      <c r="H5426" s="2">
        <v>1400</v>
      </c>
      <c r="I5426" s="3" t="s">
        <v>32</v>
      </c>
      <c r="J5426" s="2">
        <v>1400</v>
      </c>
      <c r="K5426" s="3" t="s">
        <v>393</v>
      </c>
      <c r="L5426" s="2">
        <v>293</v>
      </c>
      <c r="M5426" s="3">
        <v>22.132252819481455</v>
      </c>
      <c r="N5426" s="3">
        <v>88113.086822606288</v>
      </c>
      <c r="O5426" s="3">
        <v>246.48678053642257</v>
      </c>
      <c r="P5426" s="3">
        <v>1</v>
      </c>
      <c r="Q5426" s="3">
        <f t="shared" si="426"/>
        <v>246.48678053642257</v>
      </c>
      <c r="R5426" s="4">
        <f t="shared" si="430"/>
        <v>246.48678053642257</v>
      </c>
      <c r="S5426" s="3">
        <v>32.794927072889408</v>
      </c>
      <c r="T5426" s="3">
        <v>1</v>
      </c>
      <c r="U5426" s="3">
        <f t="shared" si="427"/>
        <v>32.794927072889408</v>
      </c>
      <c r="V5426" s="3">
        <f t="shared" si="431"/>
        <v>32.794927072889408</v>
      </c>
    </row>
    <row r="5427" spans="1:22" x14ac:dyDescent="0.25">
      <c r="A5427" s="3" t="s">
        <v>378</v>
      </c>
      <c r="B5427" s="3" t="s">
        <v>89</v>
      </c>
      <c r="C5427" s="3" t="s">
        <v>397</v>
      </c>
      <c r="D5427" s="3" t="s">
        <v>398</v>
      </c>
      <c r="E5427" s="3">
        <v>0.36</v>
      </c>
      <c r="F5427" s="3">
        <v>0.53</v>
      </c>
      <c r="G5427" s="3" t="s">
        <v>59</v>
      </c>
      <c r="H5427" s="2">
        <v>1400</v>
      </c>
      <c r="I5427" s="3" t="s">
        <v>32</v>
      </c>
      <c r="J5427" s="2">
        <v>1400</v>
      </c>
      <c r="K5427" s="3" t="s">
        <v>393</v>
      </c>
      <c r="L5427" s="2">
        <v>12</v>
      </c>
      <c r="M5427" s="3">
        <v>0.6119651720793764</v>
      </c>
      <c r="N5427" s="3">
        <v>2416.2728576014188</v>
      </c>
      <c r="O5427" s="3">
        <v>5.7897902671953858</v>
      </c>
      <c r="P5427" s="3">
        <v>1</v>
      </c>
      <c r="Q5427" s="3">
        <f t="shared" si="426"/>
        <v>5.7897902671953858</v>
      </c>
      <c r="R5427" s="4">
        <f t="shared" si="430"/>
        <v>5.7897902671953858</v>
      </c>
      <c r="S5427" s="3">
        <v>0.77128207378897229</v>
      </c>
      <c r="T5427" s="3">
        <v>1</v>
      </c>
      <c r="U5427" s="3">
        <f t="shared" si="427"/>
        <v>0.77128207378897229</v>
      </c>
      <c r="V5427" s="3">
        <f t="shared" si="431"/>
        <v>0.77128207378897229</v>
      </c>
    </row>
    <row r="5428" spans="1:22" x14ac:dyDescent="0.25">
      <c r="A5428" s="3" t="s">
        <v>378</v>
      </c>
      <c r="B5428" s="3" t="s">
        <v>89</v>
      </c>
      <c r="C5428" s="3" t="s">
        <v>406</v>
      </c>
      <c r="D5428" s="3" t="s">
        <v>407</v>
      </c>
      <c r="E5428" s="3">
        <v>0.36</v>
      </c>
      <c r="F5428" s="3">
        <v>0.48</v>
      </c>
      <c r="G5428" s="3" t="s">
        <v>59</v>
      </c>
      <c r="H5428" s="2">
        <v>1400</v>
      </c>
      <c r="I5428" s="3" t="s">
        <v>32</v>
      </c>
      <c r="J5428" s="2">
        <v>1400</v>
      </c>
      <c r="K5428" s="3" t="s">
        <v>411</v>
      </c>
      <c r="L5428" s="2">
        <v>57</v>
      </c>
      <c r="M5428" s="3">
        <v>1.419468633396167</v>
      </c>
      <c r="N5428" s="3">
        <v>5630.1381022632449</v>
      </c>
      <c r="O5428" s="3">
        <v>13.881328785713949</v>
      </c>
      <c r="P5428" s="3">
        <v>1</v>
      </c>
      <c r="Q5428" s="3">
        <f t="shared" si="426"/>
        <v>13.881328785713949</v>
      </c>
      <c r="R5428" s="4">
        <f t="shared" si="430"/>
        <v>13.881328785713949</v>
      </c>
      <c r="S5428" s="3">
        <v>1.8437276613439091</v>
      </c>
      <c r="T5428" s="3">
        <v>1</v>
      </c>
      <c r="U5428" s="3">
        <f t="shared" si="427"/>
        <v>1.8437276613439091</v>
      </c>
      <c r="V5428" s="3">
        <f t="shared" si="431"/>
        <v>1.8437276613439091</v>
      </c>
    </row>
    <row r="5429" spans="1:22" x14ac:dyDescent="0.25">
      <c r="A5429" s="3" t="s">
        <v>378</v>
      </c>
      <c r="B5429" s="3" t="s">
        <v>89</v>
      </c>
      <c r="C5429" s="3" t="s">
        <v>406</v>
      </c>
      <c r="D5429" s="3" t="s">
        <v>407</v>
      </c>
      <c r="E5429" s="3">
        <v>0.36</v>
      </c>
      <c r="F5429" s="3">
        <v>0.48</v>
      </c>
      <c r="G5429" s="3" t="s">
        <v>59</v>
      </c>
      <c r="H5429" s="2">
        <v>1400</v>
      </c>
      <c r="I5429" s="3" t="s">
        <v>32</v>
      </c>
      <c r="J5429" s="2">
        <v>1400</v>
      </c>
      <c r="K5429" s="3" t="s">
        <v>414</v>
      </c>
      <c r="L5429" s="2">
        <v>22</v>
      </c>
      <c r="M5429" s="3">
        <v>0.92539531059650537</v>
      </c>
      <c r="N5429" s="3">
        <v>3400.2343945535968</v>
      </c>
      <c r="O5429" s="3">
        <v>9.4876283520184259</v>
      </c>
      <c r="P5429" s="3">
        <v>1</v>
      </c>
      <c r="Q5429" s="3">
        <f t="shared" si="426"/>
        <v>9.4876283520184259</v>
      </c>
      <c r="R5429" s="4">
        <f t="shared" si="430"/>
        <v>9.4876283520184259</v>
      </c>
      <c r="S5429" s="3">
        <v>1.2741777039486115</v>
      </c>
      <c r="T5429" s="3">
        <v>1</v>
      </c>
      <c r="U5429" s="3">
        <f t="shared" si="427"/>
        <v>1.2741777039486115</v>
      </c>
      <c r="V5429" s="3">
        <f t="shared" si="431"/>
        <v>1.2741777039486115</v>
      </c>
    </row>
    <row r="5430" spans="1:22" x14ac:dyDescent="0.25">
      <c r="A5430" s="3" t="s">
        <v>378</v>
      </c>
      <c r="B5430" s="3" t="s">
        <v>89</v>
      </c>
      <c r="C5430" s="3" t="s">
        <v>406</v>
      </c>
      <c r="D5430" s="3" t="s">
        <v>407</v>
      </c>
      <c r="E5430" s="3">
        <v>0.36</v>
      </c>
      <c r="F5430" s="3">
        <v>0.48</v>
      </c>
      <c r="G5430" s="3" t="s">
        <v>59</v>
      </c>
      <c r="H5430" s="2">
        <v>1400</v>
      </c>
      <c r="I5430" s="3" t="s">
        <v>32</v>
      </c>
      <c r="J5430" s="2">
        <v>1400</v>
      </c>
      <c r="K5430" s="3" t="s">
        <v>148</v>
      </c>
      <c r="L5430" s="2">
        <v>285</v>
      </c>
      <c r="M5430" s="3">
        <v>12.499480227310459</v>
      </c>
      <c r="N5430" s="3">
        <v>48223.462625299078</v>
      </c>
      <c r="O5430" s="3">
        <v>124.37800378335542</v>
      </c>
      <c r="P5430" s="3">
        <v>1</v>
      </c>
      <c r="Q5430" s="3">
        <f t="shared" si="426"/>
        <v>124.37800378335542</v>
      </c>
      <c r="R5430" s="4">
        <f t="shared" si="430"/>
        <v>124.37800378335542</v>
      </c>
      <c r="S5430" s="3">
        <v>16.554941300195605</v>
      </c>
      <c r="T5430" s="3">
        <v>1</v>
      </c>
      <c r="U5430" s="3">
        <f t="shared" si="427"/>
        <v>16.554941300195605</v>
      </c>
      <c r="V5430" s="3">
        <f t="shared" si="431"/>
        <v>16.554941300195605</v>
      </c>
    </row>
    <row r="5431" spans="1:22" x14ac:dyDescent="0.25">
      <c r="A5431" s="3" t="s">
        <v>378</v>
      </c>
      <c r="B5431" s="3" t="s">
        <v>89</v>
      </c>
      <c r="C5431" s="3" t="s">
        <v>417</v>
      </c>
      <c r="D5431" s="3" t="s">
        <v>418</v>
      </c>
      <c r="E5431" s="3">
        <v>0.51</v>
      </c>
      <c r="F5431" s="3">
        <v>0.57999999999999996</v>
      </c>
      <c r="G5431" s="3" t="s">
        <v>59</v>
      </c>
      <c r="H5431" s="2">
        <v>1400</v>
      </c>
      <c r="I5431" s="3" t="s">
        <v>32</v>
      </c>
      <c r="J5431" s="2">
        <v>1400</v>
      </c>
      <c r="K5431" s="3" t="s">
        <v>148</v>
      </c>
      <c r="L5431" s="2">
        <v>151</v>
      </c>
      <c r="M5431" s="3">
        <v>6.9537062229254554</v>
      </c>
      <c r="N5431" s="3">
        <v>27076.245496192198</v>
      </c>
      <c r="O5431" s="3">
        <v>70.989712781358378</v>
      </c>
      <c r="P5431" s="3">
        <v>1</v>
      </c>
      <c r="Q5431" s="3">
        <f t="shared" si="426"/>
        <v>70.989712781358378</v>
      </c>
      <c r="R5431" s="4">
        <f t="shared" si="430"/>
        <v>70.989712781358378</v>
      </c>
      <c r="S5431" s="3">
        <v>9.4854399892123791</v>
      </c>
      <c r="T5431" s="3">
        <v>1</v>
      </c>
      <c r="U5431" s="3">
        <f t="shared" si="427"/>
        <v>9.4854399892123791</v>
      </c>
      <c r="V5431" s="3">
        <f t="shared" si="431"/>
        <v>9.4854399892123791</v>
      </c>
    </row>
    <row r="5432" spans="1:22" x14ac:dyDescent="0.25">
      <c r="A5432" s="3" t="s">
        <v>378</v>
      </c>
      <c r="B5432" s="3" t="s">
        <v>89</v>
      </c>
      <c r="C5432" s="3" t="s">
        <v>406</v>
      </c>
      <c r="D5432" s="3" t="s">
        <v>407</v>
      </c>
      <c r="E5432" s="3">
        <v>0.36</v>
      </c>
      <c r="F5432" s="3">
        <v>0.48</v>
      </c>
      <c r="G5432" s="3" t="s">
        <v>59</v>
      </c>
      <c r="H5432" s="2">
        <v>1400</v>
      </c>
      <c r="I5432" s="3" t="s">
        <v>32</v>
      </c>
      <c r="J5432" s="2">
        <v>1400</v>
      </c>
      <c r="K5432" s="3" t="s">
        <v>150</v>
      </c>
      <c r="L5432" s="2">
        <v>1</v>
      </c>
      <c r="M5432" s="3">
        <v>1.3410781743141925E-3</v>
      </c>
      <c r="N5432" s="3">
        <v>5.2655495886644754</v>
      </c>
      <c r="O5432" s="3">
        <v>1.2082767316792142E-2</v>
      </c>
      <c r="P5432" s="3">
        <v>1</v>
      </c>
      <c r="Q5432" s="3">
        <f t="shared" si="426"/>
        <v>1.2082767316792142E-2</v>
      </c>
      <c r="R5432" s="4">
        <f t="shared" si="430"/>
        <v>1.2082767316792142E-2</v>
      </c>
      <c r="S5432" s="3">
        <v>1.5965241633876099E-3</v>
      </c>
      <c r="T5432" s="3">
        <v>1</v>
      </c>
      <c r="U5432" s="3">
        <f t="shared" si="427"/>
        <v>1.5965241633876099E-3</v>
      </c>
      <c r="V5432" s="3">
        <f t="shared" si="431"/>
        <v>1.5965241633876099E-3</v>
      </c>
    </row>
    <row r="5433" spans="1:22" x14ac:dyDescent="0.25">
      <c r="A5433" s="3" t="s">
        <v>378</v>
      </c>
      <c r="B5433" s="3" t="s">
        <v>89</v>
      </c>
      <c r="C5433" s="3" t="s">
        <v>406</v>
      </c>
      <c r="D5433" s="3" t="s">
        <v>407</v>
      </c>
      <c r="E5433" s="3">
        <v>0.36</v>
      </c>
      <c r="F5433" s="3">
        <v>0.48</v>
      </c>
      <c r="G5433" s="3" t="s">
        <v>59</v>
      </c>
      <c r="H5433" s="2">
        <v>1400</v>
      </c>
      <c r="I5433" s="3" t="s">
        <v>32</v>
      </c>
      <c r="J5433" s="2">
        <v>1400</v>
      </c>
      <c r="K5433" s="3" t="s">
        <v>154</v>
      </c>
      <c r="L5433" s="2">
        <v>1</v>
      </c>
      <c r="M5433" s="3">
        <v>9.3825283117592668E-4</v>
      </c>
      <c r="N5433" s="3">
        <v>3.6839141102181814</v>
      </c>
      <c r="O5433" s="3">
        <v>8.4534152151254146E-3</v>
      </c>
      <c r="P5433" s="3">
        <v>1</v>
      </c>
      <c r="Q5433" s="3">
        <f t="shared" si="426"/>
        <v>8.4534152151254146E-3</v>
      </c>
      <c r="R5433" s="4">
        <f t="shared" si="430"/>
        <v>8.4534152151254146E-3</v>
      </c>
      <c r="S5433" s="3">
        <v>1.1169694243254925E-3</v>
      </c>
      <c r="T5433" s="3">
        <v>1</v>
      </c>
      <c r="U5433" s="3">
        <f t="shared" si="427"/>
        <v>1.1169694243254925E-3</v>
      </c>
      <c r="V5433" s="3">
        <f t="shared" si="431"/>
        <v>1.1169694243254925E-3</v>
      </c>
    </row>
    <row r="5434" spans="1:22" x14ac:dyDescent="0.25">
      <c r="A5434" s="3" t="s">
        <v>378</v>
      </c>
      <c r="B5434" s="3" t="s">
        <v>8</v>
      </c>
      <c r="C5434" s="3" t="s">
        <v>379</v>
      </c>
      <c r="D5434" s="3" t="s">
        <v>380</v>
      </c>
      <c r="E5434" s="3">
        <v>0.35</v>
      </c>
      <c r="F5434" s="3">
        <v>0.47</v>
      </c>
      <c r="G5434" s="3" t="s">
        <v>59</v>
      </c>
      <c r="H5434" s="2">
        <v>1400</v>
      </c>
      <c r="I5434" s="3" t="s">
        <v>32</v>
      </c>
      <c r="J5434" s="2">
        <v>1400</v>
      </c>
      <c r="K5434" s="3" t="s">
        <v>384</v>
      </c>
      <c r="L5434" s="2">
        <v>4</v>
      </c>
      <c r="M5434" s="3">
        <v>2.140948499304188E-3</v>
      </c>
      <c r="N5434" s="3">
        <v>7.276029306292453</v>
      </c>
      <c r="O5434" s="3">
        <v>1.8442687136449993E-2</v>
      </c>
      <c r="P5434" s="3">
        <v>1</v>
      </c>
      <c r="Q5434" s="3">
        <f t="shared" si="426"/>
        <v>1.8442687136449993E-2</v>
      </c>
      <c r="R5434" s="4">
        <f t="shared" si="430"/>
        <v>1.8442687136449993E-2</v>
      </c>
      <c r="S5434" s="3">
        <v>2.4206551008226721E-3</v>
      </c>
      <c r="T5434" s="3">
        <v>1</v>
      </c>
      <c r="U5434" s="3">
        <f t="shared" si="427"/>
        <v>2.4206551008226721E-3</v>
      </c>
      <c r="V5434" s="3">
        <f t="shared" si="431"/>
        <v>2.4206551008226721E-3</v>
      </c>
    </row>
    <row r="5435" spans="1:22" x14ac:dyDescent="0.25">
      <c r="A5435" s="3" t="s">
        <v>378</v>
      </c>
      <c r="B5435" s="3" t="s">
        <v>89</v>
      </c>
      <c r="C5435" s="3" t="s">
        <v>397</v>
      </c>
      <c r="D5435" s="3" t="s">
        <v>398</v>
      </c>
      <c r="E5435" s="3">
        <v>0.36</v>
      </c>
      <c r="F5435" s="3">
        <v>0.53</v>
      </c>
      <c r="G5435" s="3" t="s">
        <v>59</v>
      </c>
      <c r="H5435" s="2">
        <v>1400</v>
      </c>
      <c r="I5435" s="3" t="s">
        <v>32</v>
      </c>
      <c r="J5435" s="2">
        <v>1400</v>
      </c>
      <c r="K5435" s="3" t="s">
        <v>399</v>
      </c>
      <c r="L5435" s="2">
        <v>154</v>
      </c>
      <c r="M5435" s="3">
        <v>8.140927651307182</v>
      </c>
      <c r="N5435" s="3">
        <v>31663.7093438089</v>
      </c>
      <c r="O5435" s="3">
        <v>89.323019993595352</v>
      </c>
      <c r="P5435" s="3">
        <v>1</v>
      </c>
      <c r="Q5435" s="3">
        <f t="shared" si="426"/>
        <v>89.323019993595352</v>
      </c>
      <c r="R5435" s="4">
        <f t="shared" si="430"/>
        <v>89.323019993595352</v>
      </c>
      <c r="S5435" s="3">
        <v>11.919763442609618</v>
      </c>
      <c r="T5435" s="3">
        <v>1</v>
      </c>
      <c r="U5435" s="3">
        <f t="shared" si="427"/>
        <v>11.919763442609618</v>
      </c>
      <c r="V5435" s="3">
        <f t="shared" si="431"/>
        <v>11.919763442609618</v>
      </c>
    </row>
    <row r="5436" spans="1:22" x14ac:dyDescent="0.25">
      <c r="A5436" s="3" t="s">
        <v>378</v>
      </c>
      <c r="B5436" s="3" t="s">
        <v>89</v>
      </c>
      <c r="C5436" s="3" t="s">
        <v>406</v>
      </c>
      <c r="D5436" s="3" t="s">
        <v>407</v>
      </c>
      <c r="E5436" s="3">
        <v>0.36</v>
      </c>
      <c r="F5436" s="3">
        <v>0.48</v>
      </c>
      <c r="G5436" s="3" t="s">
        <v>59</v>
      </c>
      <c r="H5436" s="2">
        <v>1400</v>
      </c>
      <c r="I5436" s="3" t="s">
        <v>32</v>
      </c>
      <c r="J5436" s="2">
        <v>1400</v>
      </c>
      <c r="K5436" s="3" t="s">
        <v>399</v>
      </c>
      <c r="L5436" s="2">
        <v>13</v>
      </c>
      <c r="M5436" s="3">
        <v>0.79433467684927861</v>
      </c>
      <c r="N5436" s="3">
        <v>3071.6314480376323</v>
      </c>
      <c r="O5436" s="3">
        <v>9.0446204388533644</v>
      </c>
      <c r="P5436" s="3">
        <v>1</v>
      </c>
      <c r="Q5436" s="3">
        <f t="shared" si="426"/>
        <v>9.0446204388533644</v>
      </c>
      <c r="R5436" s="4">
        <f t="shared" si="430"/>
        <v>9.0446204388533644</v>
      </c>
      <c r="S5436" s="3">
        <v>1.1929288332598247</v>
      </c>
      <c r="T5436" s="3">
        <v>1</v>
      </c>
      <c r="U5436" s="3">
        <f t="shared" si="427"/>
        <v>1.1929288332598247</v>
      </c>
      <c r="V5436" s="3">
        <f t="shared" si="431"/>
        <v>1.1929288332598247</v>
      </c>
    </row>
    <row r="5437" spans="1:22" x14ac:dyDescent="0.25">
      <c r="A5437" s="3" t="s">
        <v>378</v>
      </c>
      <c r="B5437" s="3" t="s">
        <v>89</v>
      </c>
      <c r="C5437" s="3" t="s">
        <v>397</v>
      </c>
      <c r="D5437" s="3" t="s">
        <v>398</v>
      </c>
      <c r="E5437" s="3">
        <v>0.36</v>
      </c>
      <c r="F5437" s="3">
        <v>0.53</v>
      </c>
      <c r="G5437" s="3" t="s">
        <v>59</v>
      </c>
      <c r="H5437" s="2">
        <v>1400</v>
      </c>
      <c r="I5437" s="3" t="s">
        <v>32</v>
      </c>
      <c r="J5437" s="2">
        <v>1400</v>
      </c>
      <c r="K5437" s="3" t="s">
        <v>405</v>
      </c>
      <c r="L5437" s="2">
        <v>5</v>
      </c>
      <c r="M5437" s="3">
        <v>7.7210284698908158E-2</v>
      </c>
      <c r="N5437" s="3">
        <v>294.62911877255362</v>
      </c>
      <c r="O5437" s="3">
        <v>0.82330030562471723</v>
      </c>
      <c r="P5437" s="3">
        <v>1</v>
      </c>
      <c r="Q5437" s="3">
        <f t="shared" si="426"/>
        <v>0.82330030562471723</v>
      </c>
      <c r="R5437" s="4">
        <f t="shared" si="430"/>
        <v>0.82330030562471723</v>
      </c>
      <c r="S5437" s="3">
        <v>0.1077951178750871</v>
      </c>
      <c r="T5437" s="3">
        <v>1</v>
      </c>
      <c r="U5437" s="3">
        <f t="shared" si="427"/>
        <v>0.1077951178750871</v>
      </c>
      <c r="V5437" s="3">
        <f t="shared" si="431"/>
        <v>0.1077951178750871</v>
      </c>
    </row>
    <row r="5438" spans="1:22" x14ac:dyDescent="0.25">
      <c r="A5438" s="3" t="s">
        <v>378</v>
      </c>
      <c r="B5438" s="3" t="s">
        <v>89</v>
      </c>
      <c r="C5438" s="3" t="s">
        <v>397</v>
      </c>
      <c r="D5438" s="3" t="s">
        <v>398</v>
      </c>
      <c r="E5438" s="3">
        <v>0.36</v>
      </c>
      <c r="F5438" s="3">
        <v>0.53</v>
      </c>
      <c r="G5438" s="3" t="s">
        <v>63</v>
      </c>
      <c r="H5438" s="2">
        <v>1400</v>
      </c>
      <c r="I5438" s="3" t="s">
        <v>32</v>
      </c>
      <c r="J5438" s="2">
        <v>1400</v>
      </c>
      <c r="K5438" s="3" t="s">
        <v>20</v>
      </c>
      <c r="L5438" s="2">
        <v>33</v>
      </c>
      <c r="M5438" s="3">
        <v>10.985714919924316</v>
      </c>
      <c r="N5438" s="3">
        <v>40525.036518232737</v>
      </c>
      <c r="O5438" s="3">
        <v>95.362486820317173</v>
      </c>
      <c r="P5438" s="3">
        <v>1</v>
      </c>
      <c r="Q5438" s="3">
        <f t="shared" si="426"/>
        <v>95.362486820317173</v>
      </c>
      <c r="R5438" s="4">
        <f t="shared" si="430"/>
        <v>95.362486820317173</v>
      </c>
      <c r="S5438" s="3">
        <v>12.549343037427185</v>
      </c>
      <c r="T5438" s="3">
        <v>1</v>
      </c>
      <c r="U5438" s="3">
        <f t="shared" si="427"/>
        <v>12.549343037427185</v>
      </c>
      <c r="V5438" s="3">
        <f t="shared" si="431"/>
        <v>12.549343037427185</v>
      </c>
    </row>
    <row r="5439" spans="1:22" x14ac:dyDescent="0.25">
      <c r="A5439" s="3" t="s">
        <v>378</v>
      </c>
      <c r="B5439" s="3" t="s">
        <v>89</v>
      </c>
      <c r="C5439" s="3" t="s">
        <v>397</v>
      </c>
      <c r="D5439" s="3" t="s">
        <v>398</v>
      </c>
      <c r="E5439" s="3">
        <v>0.36</v>
      </c>
      <c r="F5439" s="3">
        <v>0.53</v>
      </c>
      <c r="G5439" s="3" t="s">
        <v>63</v>
      </c>
      <c r="H5439" s="2">
        <v>1400</v>
      </c>
      <c r="I5439" s="3" t="s">
        <v>32</v>
      </c>
      <c r="J5439" s="2">
        <v>1400</v>
      </c>
      <c r="K5439" s="3" t="s">
        <v>394</v>
      </c>
      <c r="L5439" s="2">
        <v>2</v>
      </c>
      <c r="M5439" s="3">
        <v>9.4671841298380049E-3</v>
      </c>
      <c r="N5439" s="3">
        <v>35.723288918591983</v>
      </c>
      <c r="O5439" s="3">
        <v>8.030890486123704E-2</v>
      </c>
      <c r="P5439" s="3">
        <v>1</v>
      </c>
      <c r="Q5439" s="3">
        <f t="shared" si="426"/>
        <v>8.030890486123704E-2</v>
      </c>
      <c r="R5439" s="4">
        <f t="shared" si="430"/>
        <v>8.030890486123704E-2</v>
      </c>
      <c r="S5439" s="3">
        <v>1.0689120656457867E-2</v>
      </c>
      <c r="T5439" s="3">
        <v>1</v>
      </c>
      <c r="U5439" s="3">
        <f t="shared" si="427"/>
        <v>1.0689120656457867E-2</v>
      </c>
      <c r="V5439" s="3">
        <f t="shared" si="431"/>
        <v>1.0689120656457867E-2</v>
      </c>
    </row>
    <row r="5440" spans="1:22" x14ac:dyDescent="0.25">
      <c r="A5440" s="3" t="s">
        <v>378</v>
      </c>
      <c r="B5440" s="3" t="s">
        <v>89</v>
      </c>
      <c r="C5440" s="3" t="s">
        <v>406</v>
      </c>
      <c r="D5440" s="3" t="s">
        <v>407</v>
      </c>
      <c r="E5440" s="3">
        <v>0.36</v>
      </c>
      <c r="F5440" s="3">
        <v>0.48</v>
      </c>
      <c r="G5440" s="3" t="s">
        <v>260</v>
      </c>
      <c r="H5440" s="2">
        <v>1400</v>
      </c>
      <c r="I5440" s="3" t="s">
        <v>32</v>
      </c>
      <c r="J5440" s="2">
        <v>1400</v>
      </c>
      <c r="K5440" s="3" t="s">
        <v>261</v>
      </c>
      <c r="L5440" s="2">
        <v>48</v>
      </c>
      <c r="M5440" s="3">
        <v>5.0339305063622373</v>
      </c>
      <c r="N5440" s="3">
        <v>19721.018653748601</v>
      </c>
      <c r="O5440" s="3">
        <v>54.922281441003804</v>
      </c>
      <c r="P5440" s="3">
        <v>1</v>
      </c>
      <c r="Q5440" s="3">
        <f t="shared" si="426"/>
        <v>54.922281441003804</v>
      </c>
      <c r="R5440" s="4">
        <f t="shared" si="430"/>
        <v>54.922281441003804</v>
      </c>
      <c r="S5440" s="3">
        <v>7.7061038847989876</v>
      </c>
      <c r="T5440" s="3">
        <v>1</v>
      </c>
      <c r="U5440" s="3">
        <f t="shared" si="427"/>
        <v>7.7061038847989876</v>
      </c>
      <c r="V5440" s="3">
        <f t="shared" si="431"/>
        <v>7.7061038847989876</v>
      </c>
    </row>
    <row r="5441" spans="1:22" x14ac:dyDescent="0.25">
      <c r="A5441" s="3" t="s">
        <v>378</v>
      </c>
      <c r="B5441" s="3" t="s">
        <v>89</v>
      </c>
      <c r="C5441" s="3" t="s">
        <v>406</v>
      </c>
      <c r="D5441" s="3" t="s">
        <v>407</v>
      </c>
      <c r="E5441" s="3">
        <v>0.36</v>
      </c>
      <c r="F5441" s="3">
        <v>0.48</v>
      </c>
      <c r="G5441" s="3" t="s">
        <v>415</v>
      </c>
      <c r="H5441" s="2">
        <v>1400</v>
      </c>
      <c r="I5441" s="3" t="s">
        <v>32</v>
      </c>
      <c r="J5441" s="2">
        <v>1400</v>
      </c>
      <c r="K5441" s="3" t="s">
        <v>416</v>
      </c>
      <c r="L5441" s="2">
        <v>146</v>
      </c>
      <c r="M5441" s="3">
        <v>11.844909004163188</v>
      </c>
      <c r="N5441" s="3">
        <v>44564.453103800653</v>
      </c>
      <c r="O5441" s="3">
        <v>113.25323974106097</v>
      </c>
      <c r="P5441" s="3">
        <v>1</v>
      </c>
      <c r="Q5441" s="3">
        <f t="shared" si="426"/>
        <v>113.25323974106097</v>
      </c>
      <c r="R5441" s="4">
        <f t="shared" si="430"/>
        <v>113.25323974106097</v>
      </c>
      <c r="S5441" s="3">
        <v>15.37923706716345</v>
      </c>
      <c r="T5441" s="3">
        <v>1</v>
      </c>
      <c r="U5441" s="3">
        <f t="shared" si="427"/>
        <v>15.37923706716345</v>
      </c>
      <c r="V5441" s="3">
        <f t="shared" si="431"/>
        <v>15.37923706716345</v>
      </c>
    </row>
    <row r="5442" spans="1:22" x14ac:dyDescent="0.25">
      <c r="A5442" s="3" t="s">
        <v>378</v>
      </c>
      <c r="B5442" s="3" t="s">
        <v>8</v>
      </c>
      <c r="C5442" s="3" t="s">
        <v>379</v>
      </c>
      <c r="D5442" s="3" t="s">
        <v>380</v>
      </c>
      <c r="E5442" s="3">
        <v>0.35</v>
      </c>
      <c r="F5442" s="3">
        <v>0.47</v>
      </c>
      <c r="G5442" s="3" t="s">
        <v>385</v>
      </c>
      <c r="H5442" s="2">
        <v>1400</v>
      </c>
      <c r="I5442" s="3" t="s">
        <v>32</v>
      </c>
      <c r="J5442" s="2">
        <v>1400</v>
      </c>
      <c r="K5442" s="3" t="s">
        <v>385</v>
      </c>
      <c r="L5442" s="2">
        <v>5296</v>
      </c>
      <c r="M5442" s="3">
        <v>1581.44238621403</v>
      </c>
      <c r="N5442" s="3">
        <v>5299059.9976988314</v>
      </c>
      <c r="O5442" s="3">
        <v>13729.11377312024</v>
      </c>
      <c r="P5442" s="3">
        <v>1</v>
      </c>
      <c r="Q5442" s="3">
        <f t="shared" ref="Q5442:Q5505" si="432">O5442*P5442</f>
        <v>13729.11377312024</v>
      </c>
      <c r="R5442" s="4">
        <f t="shared" si="430"/>
        <v>13729.11377312024</v>
      </c>
      <c r="S5442" s="3">
        <v>1820.1898626566622</v>
      </c>
      <c r="T5442" s="3">
        <v>1</v>
      </c>
      <c r="U5442" s="3">
        <f t="shared" ref="U5442:U5505" si="433">S5442*T5442</f>
        <v>1820.1898626566622</v>
      </c>
      <c r="V5442" s="3">
        <f t="shared" si="431"/>
        <v>1820.1898626566622</v>
      </c>
    </row>
    <row r="5443" spans="1:22" x14ac:dyDescent="0.25">
      <c r="A5443" s="3" t="s">
        <v>378</v>
      </c>
      <c r="B5443" s="3" t="s">
        <v>8</v>
      </c>
      <c r="C5443" s="3" t="s">
        <v>379</v>
      </c>
      <c r="D5443" s="3" t="s">
        <v>380</v>
      </c>
      <c r="E5443" s="3">
        <v>0.35</v>
      </c>
      <c r="F5443" s="3">
        <v>0.47</v>
      </c>
      <c r="G5443" s="3" t="s">
        <v>390</v>
      </c>
      <c r="H5443" s="2">
        <v>1400</v>
      </c>
      <c r="I5443" s="3" t="s">
        <v>32</v>
      </c>
      <c r="J5443" s="2">
        <v>3000</v>
      </c>
      <c r="K5443" s="3" t="s">
        <v>381</v>
      </c>
      <c r="L5443" s="2">
        <v>3</v>
      </c>
      <c r="M5443" s="3">
        <v>1.3300238534292983</v>
      </c>
      <c r="N5443" s="3">
        <v>4711.7673549011206</v>
      </c>
      <c r="O5443" s="3">
        <v>8.6587375289720576</v>
      </c>
      <c r="P5443" s="3">
        <v>1</v>
      </c>
      <c r="Q5443" s="3">
        <f t="shared" si="432"/>
        <v>8.6587375289720576</v>
      </c>
      <c r="R5443" s="3">
        <v>0</v>
      </c>
      <c r="S5443" s="3">
        <v>1.1492132267477555</v>
      </c>
      <c r="T5443" s="3">
        <v>1</v>
      </c>
      <c r="U5443" s="3">
        <f t="shared" si="433"/>
        <v>1.1492132267477555</v>
      </c>
      <c r="V5443" s="3">
        <v>0</v>
      </c>
    </row>
    <row r="5444" spans="1:22" x14ac:dyDescent="0.25">
      <c r="A5444" s="3" t="s">
        <v>378</v>
      </c>
      <c r="B5444" s="3" t="s">
        <v>8</v>
      </c>
      <c r="C5444" s="3" t="s">
        <v>379</v>
      </c>
      <c r="D5444" s="3" t="s">
        <v>380</v>
      </c>
      <c r="E5444" s="3">
        <v>0.35</v>
      </c>
      <c r="F5444" s="3">
        <v>0.47</v>
      </c>
      <c r="G5444" s="3" t="s">
        <v>19</v>
      </c>
      <c r="H5444" s="2">
        <v>1410</v>
      </c>
      <c r="I5444" s="3" t="s">
        <v>95</v>
      </c>
      <c r="J5444" s="2">
        <v>1410</v>
      </c>
      <c r="K5444" s="3" t="s">
        <v>19</v>
      </c>
      <c r="L5444" s="2">
        <v>250</v>
      </c>
      <c r="M5444" s="3">
        <v>52.020076277259498</v>
      </c>
      <c r="N5444" s="3">
        <v>198276.40504874705</v>
      </c>
      <c r="O5444" s="3">
        <v>541.50516923386203</v>
      </c>
      <c r="P5444" s="3">
        <v>1</v>
      </c>
      <c r="Q5444" s="3">
        <f t="shared" si="432"/>
        <v>541.50516923386203</v>
      </c>
      <c r="R5444" s="4">
        <f t="shared" ref="R5444:R5507" si="434">Q5444</f>
        <v>541.50516923386203</v>
      </c>
      <c r="S5444" s="3">
        <v>72.799098157464599</v>
      </c>
      <c r="T5444" s="3">
        <v>1</v>
      </c>
      <c r="U5444" s="3">
        <f t="shared" si="433"/>
        <v>72.799098157464599</v>
      </c>
      <c r="V5444" s="3">
        <f t="shared" ref="V5444:V5507" si="435">U5444</f>
        <v>72.799098157464599</v>
      </c>
    </row>
    <row r="5445" spans="1:22" x14ac:dyDescent="0.25">
      <c r="A5445" s="3" t="s">
        <v>378</v>
      </c>
      <c r="B5445" s="3" t="s">
        <v>89</v>
      </c>
      <c r="C5445" s="3" t="s">
        <v>397</v>
      </c>
      <c r="D5445" s="3" t="s">
        <v>398</v>
      </c>
      <c r="E5445" s="3">
        <v>0.36</v>
      </c>
      <c r="F5445" s="3">
        <v>0.53</v>
      </c>
      <c r="G5445" s="3" t="s">
        <v>19</v>
      </c>
      <c r="H5445" s="2">
        <v>1410</v>
      </c>
      <c r="I5445" s="3" t="s">
        <v>95</v>
      </c>
      <c r="J5445" s="2">
        <v>1410</v>
      </c>
      <c r="K5445" s="3" t="s">
        <v>19</v>
      </c>
      <c r="L5445" s="2">
        <v>1220</v>
      </c>
      <c r="M5445" s="3">
        <v>296.57511214499146</v>
      </c>
      <c r="N5445" s="3">
        <v>1128239.8269042172</v>
      </c>
      <c r="O5445" s="3">
        <v>2977.488031901984</v>
      </c>
      <c r="P5445" s="3">
        <v>1</v>
      </c>
      <c r="Q5445" s="3">
        <f t="shared" si="432"/>
        <v>2977.488031901984</v>
      </c>
      <c r="R5445" s="4">
        <f t="shared" si="434"/>
        <v>2977.488031901984</v>
      </c>
      <c r="S5445" s="3">
        <v>407.74344282550425</v>
      </c>
      <c r="T5445" s="3">
        <v>1</v>
      </c>
      <c r="U5445" s="3">
        <f t="shared" si="433"/>
        <v>407.74344282550425</v>
      </c>
      <c r="V5445" s="3">
        <f t="shared" si="435"/>
        <v>407.74344282550425</v>
      </c>
    </row>
    <row r="5446" spans="1:22" x14ac:dyDescent="0.25">
      <c r="A5446" s="3" t="s">
        <v>378</v>
      </c>
      <c r="B5446" s="3" t="s">
        <v>89</v>
      </c>
      <c r="C5446" s="3" t="s">
        <v>406</v>
      </c>
      <c r="D5446" s="3" t="s">
        <v>407</v>
      </c>
      <c r="E5446" s="3">
        <v>0.36</v>
      </c>
      <c r="F5446" s="3">
        <v>0.48</v>
      </c>
      <c r="G5446" s="3" t="s">
        <v>19</v>
      </c>
      <c r="H5446" s="2">
        <v>1410</v>
      </c>
      <c r="I5446" s="3" t="s">
        <v>95</v>
      </c>
      <c r="J5446" s="2">
        <v>1410</v>
      </c>
      <c r="K5446" s="3" t="s">
        <v>19</v>
      </c>
      <c r="L5446" s="2">
        <v>1206</v>
      </c>
      <c r="M5446" s="3">
        <v>271.9632100605283</v>
      </c>
      <c r="N5446" s="3">
        <v>1047390.1731794063</v>
      </c>
      <c r="O5446" s="3">
        <v>2366.2604307745987</v>
      </c>
      <c r="P5446" s="3">
        <v>1</v>
      </c>
      <c r="Q5446" s="3">
        <f t="shared" si="432"/>
        <v>2366.2604307745987</v>
      </c>
      <c r="R5446" s="4">
        <f t="shared" si="434"/>
        <v>2366.2604307745987</v>
      </c>
      <c r="S5446" s="3">
        <v>320.80461716965988</v>
      </c>
      <c r="T5446" s="3">
        <v>1</v>
      </c>
      <c r="U5446" s="3">
        <f t="shared" si="433"/>
        <v>320.80461716965988</v>
      </c>
      <c r="V5446" s="3">
        <f t="shared" si="435"/>
        <v>320.80461716965988</v>
      </c>
    </row>
    <row r="5447" spans="1:22" x14ac:dyDescent="0.25">
      <c r="A5447" s="3" t="s">
        <v>378</v>
      </c>
      <c r="B5447" s="3" t="s">
        <v>89</v>
      </c>
      <c r="C5447" s="3" t="s">
        <v>417</v>
      </c>
      <c r="D5447" s="3" t="s">
        <v>418</v>
      </c>
      <c r="E5447" s="3">
        <v>0.51</v>
      </c>
      <c r="F5447" s="3">
        <v>0.57999999999999996</v>
      </c>
      <c r="G5447" s="3" t="s">
        <v>19</v>
      </c>
      <c r="H5447" s="2">
        <v>1410</v>
      </c>
      <c r="I5447" s="3" t="s">
        <v>95</v>
      </c>
      <c r="J5447" s="2">
        <v>1410</v>
      </c>
      <c r="K5447" s="3" t="s">
        <v>19</v>
      </c>
      <c r="L5447" s="2">
        <v>145</v>
      </c>
      <c r="M5447" s="3">
        <v>23.699292783267303</v>
      </c>
      <c r="N5447" s="3">
        <v>88360.887260131931</v>
      </c>
      <c r="O5447" s="3">
        <v>237.16969400872418</v>
      </c>
      <c r="P5447" s="3">
        <v>1</v>
      </c>
      <c r="Q5447" s="3">
        <f t="shared" si="432"/>
        <v>237.16969400872418</v>
      </c>
      <c r="R5447" s="4">
        <f t="shared" si="434"/>
        <v>237.16969400872418</v>
      </c>
      <c r="S5447" s="3">
        <v>32.009787151955443</v>
      </c>
      <c r="T5447" s="3">
        <v>1</v>
      </c>
      <c r="U5447" s="3">
        <f t="shared" si="433"/>
        <v>32.009787151955443</v>
      </c>
      <c r="V5447" s="3">
        <f t="shared" si="435"/>
        <v>32.009787151955443</v>
      </c>
    </row>
    <row r="5448" spans="1:22" x14ac:dyDescent="0.25">
      <c r="A5448" s="3" t="s">
        <v>378</v>
      </c>
      <c r="B5448" s="3" t="s">
        <v>89</v>
      </c>
      <c r="C5448" s="3" t="s">
        <v>397</v>
      </c>
      <c r="D5448" s="3" t="s">
        <v>398</v>
      </c>
      <c r="E5448" s="3">
        <v>0.36</v>
      </c>
      <c r="F5448" s="3">
        <v>0.53</v>
      </c>
      <c r="G5448" s="3" t="s">
        <v>404</v>
      </c>
      <c r="H5448" s="2">
        <v>1410</v>
      </c>
      <c r="I5448" s="3" t="s">
        <v>95</v>
      </c>
      <c r="J5448" s="2">
        <v>1410</v>
      </c>
      <c r="K5448" s="3" t="s">
        <v>400</v>
      </c>
      <c r="L5448" s="2">
        <v>783</v>
      </c>
      <c r="M5448" s="3">
        <v>139.43835841850316</v>
      </c>
      <c r="N5448" s="3">
        <v>547084.27902849915</v>
      </c>
      <c r="O5448" s="3">
        <v>1489.1233251724659</v>
      </c>
      <c r="P5448" s="3">
        <v>1</v>
      </c>
      <c r="Q5448" s="3">
        <f t="shared" si="432"/>
        <v>1489.1233251724659</v>
      </c>
      <c r="R5448" s="4">
        <f t="shared" si="434"/>
        <v>1489.1233251724659</v>
      </c>
      <c r="S5448" s="3">
        <v>199.97580214501912</v>
      </c>
      <c r="T5448" s="3">
        <v>1</v>
      </c>
      <c r="U5448" s="3">
        <f t="shared" si="433"/>
        <v>199.97580214501912</v>
      </c>
      <c r="V5448" s="3">
        <f t="shared" si="435"/>
        <v>199.97580214501912</v>
      </c>
    </row>
    <row r="5449" spans="1:22" x14ac:dyDescent="0.25">
      <c r="A5449" s="3" t="s">
        <v>378</v>
      </c>
      <c r="B5449" s="3" t="s">
        <v>89</v>
      </c>
      <c r="C5449" s="3" t="s">
        <v>406</v>
      </c>
      <c r="D5449" s="3" t="s">
        <v>407</v>
      </c>
      <c r="E5449" s="3">
        <v>0.36</v>
      </c>
      <c r="F5449" s="3">
        <v>0.48</v>
      </c>
      <c r="G5449" s="3" t="s">
        <v>404</v>
      </c>
      <c r="H5449" s="2">
        <v>1410</v>
      </c>
      <c r="I5449" s="3" t="s">
        <v>95</v>
      </c>
      <c r="J5449" s="2">
        <v>1410</v>
      </c>
      <c r="K5449" s="3" t="s">
        <v>400</v>
      </c>
      <c r="L5449" s="2">
        <v>339</v>
      </c>
      <c r="M5449" s="3">
        <v>33.85611985710635</v>
      </c>
      <c r="N5449" s="3">
        <v>131891.23402838857</v>
      </c>
      <c r="O5449" s="3">
        <v>377.15274224301044</v>
      </c>
      <c r="P5449" s="3">
        <v>1</v>
      </c>
      <c r="Q5449" s="3">
        <f t="shared" si="432"/>
        <v>377.15274224301044</v>
      </c>
      <c r="R5449" s="4">
        <f t="shared" si="434"/>
        <v>377.15274224301044</v>
      </c>
      <c r="S5449" s="3">
        <v>50.323494636837793</v>
      </c>
      <c r="T5449" s="3">
        <v>1</v>
      </c>
      <c r="U5449" s="3">
        <f t="shared" si="433"/>
        <v>50.323494636837793</v>
      </c>
      <c r="V5449" s="3">
        <f t="shared" si="435"/>
        <v>50.323494636837793</v>
      </c>
    </row>
    <row r="5450" spans="1:22" x14ac:dyDescent="0.25">
      <c r="A5450" s="3" t="s">
        <v>378</v>
      </c>
      <c r="B5450" s="3" t="s">
        <v>89</v>
      </c>
      <c r="C5450" s="3" t="s">
        <v>406</v>
      </c>
      <c r="D5450" s="3" t="s">
        <v>407</v>
      </c>
      <c r="E5450" s="3">
        <v>0.36</v>
      </c>
      <c r="F5450" s="3">
        <v>0.48</v>
      </c>
      <c r="G5450" s="3" t="s">
        <v>408</v>
      </c>
      <c r="H5450" s="2">
        <v>1410</v>
      </c>
      <c r="I5450" s="3" t="s">
        <v>95</v>
      </c>
      <c r="J5450" s="2">
        <v>1410</v>
      </c>
      <c r="K5450" s="3" t="s">
        <v>409</v>
      </c>
      <c r="L5450" s="2">
        <v>3</v>
      </c>
      <c r="M5450" s="3">
        <v>1.1574250443927226E-2</v>
      </c>
      <c r="N5450" s="3">
        <v>45.162218319956338</v>
      </c>
      <c r="O5450" s="3">
        <v>0.13630621909025001</v>
      </c>
      <c r="P5450" s="3">
        <v>1</v>
      </c>
      <c r="Q5450" s="3">
        <f t="shared" si="432"/>
        <v>0.13630621909025001</v>
      </c>
      <c r="R5450" s="4">
        <f t="shared" si="434"/>
        <v>0.13630621909025001</v>
      </c>
      <c r="S5450" s="3">
        <v>1.8624375897865759E-2</v>
      </c>
      <c r="T5450" s="3">
        <v>1</v>
      </c>
      <c r="U5450" s="3">
        <f t="shared" si="433"/>
        <v>1.8624375897865759E-2</v>
      </c>
      <c r="V5450" s="3">
        <f t="shared" si="435"/>
        <v>1.8624375897865759E-2</v>
      </c>
    </row>
    <row r="5451" spans="1:22" x14ac:dyDescent="0.25">
      <c r="A5451" s="3" t="s">
        <v>378</v>
      </c>
      <c r="B5451" s="3" t="s">
        <v>8</v>
      </c>
      <c r="C5451" s="3" t="s">
        <v>379</v>
      </c>
      <c r="D5451" s="3" t="s">
        <v>380</v>
      </c>
      <c r="E5451" s="3">
        <v>0.35</v>
      </c>
      <c r="F5451" s="3">
        <v>0.47</v>
      </c>
      <c r="G5451" s="3" t="s">
        <v>390</v>
      </c>
      <c r="H5451" s="2">
        <v>1410</v>
      </c>
      <c r="I5451" s="3" t="s">
        <v>95</v>
      </c>
      <c r="J5451" s="2">
        <v>1410</v>
      </c>
      <c r="K5451" s="3" t="s">
        <v>381</v>
      </c>
      <c r="L5451" s="2">
        <v>23</v>
      </c>
      <c r="M5451" s="3">
        <v>5.696008774755132</v>
      </c>
      <c r="N5451" s="3">
        <v>19702.849291650902</v>
      </c>
      <c r="O5451" s="3">
        <v>47.029052725774321</v>
      </c>
      <c r="P5451" s="3">
        <v>1</v>
      </c>
      <c r="Q5451" s="3">
        <f t="shared" si="432"/>
        <v>47.029052725774321</v>
      </c>
      <c r="R5451" s="4">
        <f t="shared" si="434"/>
        <v>47.029052725774321</v>
      </c>
      <c r="S5451" s="3">
        <v>6.8111630507413228</v>
      </c>
      <c r="T5451" s="3">
        <v>1</v>
      </c>
      <c r="U5451" s="3">
        <f t="shared" si="433"/>
        <v>6.8111630507413228</v>
      </c>
      <c r="V5451" s="3">
        <f t="shared" si="435"/>
        <v>6.8111630507413228</v>
      </c>
    </row>
    <row r="5452" spans="1:22" x14ac:dyDescent="0.25">
      <c r="A5452" s="3" t="s">
        <v>378</v>
      </c>
      <c r="B5452" s="3" t="s">
        <v>89</v>
      </c>
      <c r="C5452" s="3" t="s">
        <v>406</v>
      </c>
      <c r="D5452" s="3" t="s">
        <v>407</v>
      </c>
      <c r="E5452" s="3">
        <v>0.36</v>
      </c>
      <c r="F5452" s="3">
        <v>0.48</v>
      </c>
      <c r="G5452" s="3" t="s">
        <v>141</v>
      </c>
      <c r="H5452" s="2">
        <v>1410</v>
      </c>
      <c r="I5452" s="3" t="s">
        <v>95</v>
      </c>
      <c r="J5452" s="2">
        <v>1410</v>
      </c>
      <c r="K5452" s="3" t="s">
        <v>142</v>
      </c>
      <c r="L5452" s="2">
        <v>6</v>
      </c>
      <c r="M5452" s="3">
        <v>0.1066127679658565</v>
      </c>
      <c r="N5452" s="3">
        <v>416.87921536229356</v>
      </c>
      <c r="O5452" s="3">
        <v>0.99257133518519181</v>
      </c>
      <c r="P5452" s="3">
        <v>1</v>
      </c>
      <c r="Q5452" s="3">
        <f t="shared" si="432"/>
        <v>0.99257133518519181</v>
      </c>
      <c r="R5452" s="4">
        <f t="shared" si="434"/>
        <v>0.99257133518519181</v>
      </c>
      <c r="S5452" s="3">
        <v>0.13728719422549374</v>
      </c>
      <c r="T5452" s="3">
        <v>1</v>
      </c>
      <c r="U5452" s="3">
        <f t="shared" si="433"/>
        <v>0.13728719422549374</v>
      </c>
      <c r="V5452" s="3">
        <f t="shared" si="435"/>
        <v>0.13728719422549374</v>
      </c>
    </row>
    <row r="5453" spans="1:22" x14ac:dyDescent="0.25">
      <c r="A5453" s="3" t="s">
        <v>378</v>
      </c>
      <c r="B5453" s="3" t="s">
        <v>89</v>
      </c>
      <c r="C5453" s="3" t="s">
        <v>406</v>
      </c>
      <c r="D5453" s="3" t="s">
        <v>407</v>
      </c>
      <c r="E5453" s="3">
        <v>0.36</v>
      </c>
      <c r="F5453" s="3">
        <v>0.48</v>
      </c>
      <c r="G5453" s="3" t="s">
        <v>11</v>
      </c>
      <c r="H5453" s="2">
        <v>1410</v>
      </c>
      <c r="I5453" s="3" t="s">
        <v>95</v>
      </c>
      <c r="J5453" s="2">
        <v>1410</v>
      </c>
      <c r="K5453" s="3" t="s">
        <v>13</v>
      </c>
      <c r="L5453" s="2">
        <v>1406</v>
      </c>
      <c r="M5453" s="3">
        <v>252.34992791952669</v>
      </c>
      <c r="N5453" s="3">
        <v>992929.06353819487</v>
      </c>
      <c r="O5453" s="3">
        <v>2533.7092233561598</v>
      </c>
      <c r="P5453" s="3">
        <v>1</v>
      </c>
      <c r="Q5453" s="3">
        <f t="shared" si="432"/>
        <v>2533.7092233561598</v>
      </c>
      <c r="R5453" s="4">
        <f t="shared" si="434"/>
        <v>2533.7092233561598</v>
      </c>
      <c r="S5453" s="3">
        <v>343.99057770256411</v>
      </c>
      <c r="T5453" s="3">
        <v>1</v>
      </c>
      <c r="U5453" s="3">
        <f t="shared" si="433"/>
        <v>343.99057770256411</v>
      </c>
      <c r="V5453" s="3">
        <f t="shared" si="435"/>
        <v>343.99057770256411</v>
      </c>
    </row>
    <row r="5454" spans="1:22" x14ac:dyDescent="0.25">
      <c r="A5454" s="3" t="s">
        <v>378</v>
      </c>
      <c r="B5454" s="3" t="s">
        <v>89</v>
      </c>
      <c r="C5454" s="3" t="s">
        <v>417</v>
      </c>
      <c r="D5454" s="3" t="s">
        <v>418</v>
      </c>
      <c r="E5454" s="3">
        <v>0.51</v>
      </c>
      <c r="F5454" s="3">
        <v>0.57999999999999996</v>
      </c>
      <c r="G5454" s="3" t="s">
        <v>11</v>
      </c>
      <c r="H5454" s="2">
        <v>1410</v>
      </c>
      <c r="I5454" s="3" t="s">
        <v>95</v>
      </c>
      <c r="J5454" s="2">
        <v>1410</v>
      </c>
      <c r="K5454" s="3" t="s">
        <v>13</v>
      </c>
      <c r="L5454" s="2">
        <v>1147</v>
      </c>
      <c r="M5454" s="3">
        <v>239.12415671840174</v>
      </c>
      <c r="N5454" s="3">
        <v>913487.20445893938</v>
      </c>
      <c r="O5454" s="3">
        <v>2225.0835193936459</v>
      </c>
      <c r="P5454" s="3">
        <v>1</v>
      </c>
      <c r="Q5454" s="3">
        <f t="shared" si="432"/>
        <v>2225.0835193936459</v>
      </c>
      <c r="R5454" s="4">
        <f t="shared" si="434"/>
        <v>2225.0835193936459</v>
      </c>
      <c r="S5454" s="3">
        <v>299.61862086876033</v>
      </c>
      <c r="T5454" s="3">
        <v>1</v>
      </c>
      <c r="U5454" s="3">
        <f t="shared" si="433"/>
        <v>299.61862086876033</v>
      </c>
      <c r="V5454" s="3">
        <f t="shared" si="435"/>
        <v>299.61862086876033</v>
      </c>
    </row>
    <row r="5455" spans="1:22" x14ac:dyDescent="0.25">
      <c r="A5455" s="3" t="s">
        <v>378</v>
      </c>
      <c r="B5455" s="3" t="s">
        <v>89</v>
      </c>
      <c r="C5455" s="3" t="s">
        <v>406</v>
      </c>
      <c r="D5455" s="3" t="s">
        <v>407</v>
      </c>
      <c r="E5455" s="3">
        <v>0.36</v>
      </c>
      <c r="F5455" s="3">
        <v>0.48</v>
      </c>
      <c r="G5455" s="3" t="s">
        <v>413</v>
      </c>
      <c r="H5455" s="2">
        <v>1410</v>
      </c>
      <c r="I5455" s="3" t="s">
        <v>95</v>
      </c>
      <c r="J5455" s="2">
        <v>1410</v>
      </c>
      <c r="K5455" s="3" t="s">
        <v>410</v>
      </c>
      <c r="L5455" s="2">
        <v>884</v>
      </c>
      <c r="M5455" s="3">
        <v>192.95329644369664</v>
      </c>
      <c r="N5455" s="3">
        <v>771930.95617863699</v>
      </c>
      <c r="O5455" s="3">
        <v>1984.7021834233412</v>
      </c>
      <c r="P5455" s="3">
        <v>1</v>
      </c>
      <c r="Q5455" s="3">
        <f t="shared" si="432"/>
        <v>1984.7021834233412</v>
      </c>
      <c r="R5455" s="4">
        <f t="shared" si="434"/>
        <v>1984.7021834233412</v>
      </c>
      <c r="S5455" s="3">
        <v>266.75008814747446</v>
      </c>
      <c r="T5455" s="3">
        <v>1</v>
      </c>
      <c r="U5455" s="3">
        <f t="shared" si="433"/>
        <v>266.75008814747446</v>
      </c>
      <c r="V5455" s="3">
        <f t="shared" si="435"/>
        <v>266.75008814747446</v>
      </c>
    </row>
    <row r="5456" spans="1:22" x14ac:dyDescent="0.25">
      <c r="A5456" s="3" t="s">
        <v>378</v>
      </c>
      <c r="B5456" s="3" t="s">
        <v>8</v>
      </c>
      <c r="C5456" s="3" t="s">
        <v>379</v>
      </c>
      <c r="D5456" s="3" t="s">
        <v>380</v>
      </c>
      <c r="E5456" s="3">
        <v>0.35</v>
      </c>
      <c r="F5456" s="3">
        <v>0.47</v>
      </c>
      <c r="G5456" s="3" t="s">
        <v>392</v>
      </c>
      <c r="H5456" s="2">
        <v>1410</v>
      </c>
      <c r="I5456" s="3" t="s">
        <v>95</v>
      </c>
      <c r="J5456" s="2">
        <v>1410</v>
      </c>
      <c r="K5456" s="3" t="s">
        <v>386</v>
      </c>
      <c r="L5456" s="2">
        <v>330</v>
      </c>
      <c r="M5456" s="3">
        <v>59.354616867906678</v>
      </c>
      <c r="N5456" s="3">
        <v>237538.19624524924</v>
      </c>
      <c r="O5456" s="3">
        <v>649.80541219282713</v>
      </c>
      <c r="P5456" s="3">
        <v>1</v>
      </c>
      <c r="Q5456" s="3">
        <f t="shared" si="432"/>
        <v>649.80541219282713</v>
      </c>
      <c r="R5456" s="4">
        <f t="shared" si="434"/>
        <v>649.80541219282713</v>
      </c>
      <c r="S5456" s="3">
        <v>88.630117305886031</v>
      </c>
      <c r="T5456" s="3">
        <v>1</v>
      </c>
      <c r="U5456" s="3">
        <f t="shared" si="433"/>
        <v>88.630117305886031</v>
      </c>
      <c r="V5456" s="3">
        <f t="shared" si="435"/>
        <v>88.630117305886031</v>
      </c>
    </row>
    <row r="5457" spans="1:22" x14ac:dyDescent="0.25">
      <c r="A5457" s="3" t="s">
        <v>378</v>
      </c>
      <c r="B5457" s="3" t="s">
        <v>8</v>
      </c>
      <c r="C5457" s="3" t="s">
        <v>379</v>
      </c>
      <c r="D5457" s="3" t="s">
        <v>396</v>
      </c>
      <c r="E5457" s="3">
        <v>0.35</v>
      </c>
      <c r="F5457" s="3">
        <v>0.47</v>
      </c>
      <c r="G5457" s="3" t="s">
        <v>392</v>
      </c>
      <c r="H5457" s="2">
        <v>1410</v>
      </c>
      <c r="I5457" s="3" t="s">
        <v>95</v>
      </c>
      <c r="J5457" s="2">
        <v>1410</v>
      </c>
      <c r="K5457" s="3" t="s">
        <v>386</v>
      </c>
      <c r="L5457" s="2">
        <v>1402</v>
      </c>
      <c r="M5457" s="3">
        <v>267.84280918060551</v>
      </c>
      <c r="N5457" s="3">
        <v>1045121.5755713009</v>
      </c>
      <c r="O5457" s="3">
        <v>2885.5278852646402</v>
      </c>
      <c r="P5457" s="3">
        <v>1</v>
      </c>
      <c r="Q5457" s="3">
        <f t="shared" si="432"/>
        <v>2885.5278852646402</v>
      </c>
      <c r="R5457" s="4">
        <f t="shared" si="434"/>
        <v>2885.5278852646402</v>
      </c>
      <c r="S5457" s="3">
        <v>390.06818875530405</v>
      </c>
      <c r="T5457" s="3">
        <v>1</v>
      </c>
      <c r="U5457" s="3">
        <f t="shared" si="433"/>
        <v>390.06818875530405</v>
      </c>
      <c r="V5457" s="3">
        <f t="shared" si="435"/>
        <v>390.06818875530405</v>
      </c>
    </row>
    <row r="5458" spans="1:22" x14ac:dyDescent="0.25">
      <c r="A5458" s="3" t="s">
        <v>378</v>
      </c>
      <c r="B5458" s="3" t="s">
        <v>89</v>
      </c>
      <c r="C5458" s="3" t="s">
        <v>397</v>
      </c>
      <c r="D5458" s="3" t="s">
        <v>398</v>
      </c>
      <c r="E5458" s="3">
        <v>0.36</v>
      </c>
      <c r="F5458" s="3">
        <v>0.53</v>
      </c>
      <c r="G5458" s="3" t="s">
        <v>392</v>
      </c>
      <c r="H5458" s="2">
        <v>1410</v>
      </c>
      <c r="I5458" s="3" t="s">
        <v>95</v>
      </c>
      <c r="J5458" s="2">
        <v>1410</v>
      </c>
      <c r="K5458" s="3" t="s">
        <v>386</v>
      </c>
      <c r="L5458" s="2">
        <v>2</v>
      </c>
      <c r="M5458" s="3">
        <v>1.2438717538736231E-2</v>
      </c>
      <c r="N5458" s="3">
        <v>48.569053920368709</v>
      </c>
      <c r="O5458" s="3">
        <v>0.11295983175428374</v>
      </c>
      <c r="P5458" s="3">
        <v>1</v>
      </c>
      <c r="Q5458" s="3">
        <f t="shared" si="432"/>
        <v>0.11295983175428374</v>
      </c>
      <c r="R5458" s="4">
        <f t="shared" si="434"/>
        <v>0.11295983175428374</v>
      </c>
      <c r="S5458" s="3">
        <v>1.5197349878658804E-2</v>
      </c>
      <c r="T5458" s="3">
        <v>1</v>
      </c>
      <c r="U5458" s="3">
        <f t="shared" si="433"/>
        <v>1.5197349878658804E-2</v>
      </c>
      <c r="V5458" s="3">
        <f t="shared" si="435"/>
        <v>1.5197349878658804E-2</v>
      </c>
    </row>
    <row r="5459" spans="1:22" x14ac:dyDescent="0.25">
      <c r="A5459" s="3" t="s">
        <v>378</v>
      </c>
      <c r="B5459" s="3" t="s">
        <v>8</v>
      </c>
      <c r="C5459" s="3" t="s">
        <v>379</v>
      </c>
      <c r="D5459" s="3" t="s">
        <v>380</v>
      </c>
      <c r="E5459" s="3">
        <v>0.35</v>
      </c>
      <c r="F5459" s="3">
        <v>0.47</v>
      </c>
      <c r="G5459" s="3" t="s">
        <v>59</v>
      </c>
      <c r="H5459" s="2">
        <v>1410</v>
      </c>
      <c r="I5459" s="3" t="s">
        <v>95</v>
      </c>
      <c r="J5459" s="2">
        <v>1410</v>
      </c>
      <c r="K5459" s="3" t="s">
        <v>62</v>
      </c>
      <c r="L5459" s="2">
        <v>46</v>
      </c>
      <c r="M5459" s="3">
        <v>0.10877697256539991</v>
      </c>
      <c r="N5459" s="3">
        <v>424.01750120036104</v>
      </c>
      <c r="O5459" s="3">
        <v>1.0997565840292101</v>
      </c>
      <c r="P5459" s="3">
        <v>1</v>
      </c>
      <c r="Q5459" s="3">
        <f t="shared" si="432"/>
        <v>1.0997565840292101</v>
      </c>
      <c r="R5459" s="4">
        <f t="shared" si="434"/>
        <v>1.0997565840292101</v>
      </c>
      <c r="S5459" s="3">
        <v>0.14681320950856613</v>
      </c>
      <c r="T5459" s="3">
        <v>1</v>
      </c>
      <c r="U5459" s="3">
        <f t="shared" si="433"/>
        <v>0.14681320950856613</v>
      </c>
      <c r="V5459" s="3">
        <f t="shared" si="435"/>
        <v>0.14681320950856613</v>
      </c>
    </row>
    <row r="5460" spans="1:22" x14ac:dyDescent="0.25">
      <c r="A5460" s="3" t="s">
        <v>378</v>
      </c>
      <c r="B5460" s="3" t="s">
        <v>89</v>
      </c>
      <c r="C5460" s="3" t="s">
        <v>397</v>
      </c>
      <c r="D5460" s="3" t="s">
        <v>398</v>
      </c>
      <c r="E5460" s="3">
        <v>0.36</v>
      </c>
      <c r="F5460" s="3">
        <v>0.53</v>
      </c>
      <c r="G5460" s="3" t="s">
        <v>59</v>
      </c>
      <c r="H5460" s="2">
        <v>1410</v>
      </c>
      <c r="I5460" s="3" t="s">
        <v>95</v>
      </c>
      <c r="J5460" s="2">
        <v>1410</v>
      </c>
      <c r="K5460" s="3" t="s">
        <v>62</v>
      </c>
      <c r="L5460" s="2">
        <v>125</v>
      </c>
      <c r="M5460" s="3">
        <v>1.98917576149927</v>
      </c>
      <c r="N5460" s="3">
        <v>7812.3389208370836</v>
      </c>
      <c r="O5460" s="3">
        <v>19.369376829900641</v>
      </c>
      <c r="P5460" s="3">
        <v>1</v>
      </c>
      <c r="Q5460" s="3">
        <f t="shared" si="432"/>
        <v>19.369376829900641</v>
      </c>
      <c r="R5460" s="4">
        <f t="shared" si="434"/>
        <v>19.369376829900641</v>
      </c>
      <c r="S5460" s="3">
        <v>2.6005058590956955</v>
      </c>
      <c r="T5460" s="3">
        <v>1</v>
      </c>
      <c r="U5460" s="3">
        <f t="shared" si="433"/>
        <v>2.6005058590956955</v>
      </c>
      <c r="V5460" s="3">
        <f t="shared" si="435"/>
        <v>2.6005058590956955</v>
      </c>
    </row>
    <row r="5461" spans="1:22" x14ac:dyDescent="0.25">
      <c r="A5461" s="3" t="s">
        <v>378</v>
      </c>
      <c r="B5461" s="3" t="s">
        <v>89</v>
      </c>
      <c r="C5461" s="3" t="s">
        <v>406</v>
      </c>
      <c r="D5461" s="3" t="s">
        <v>407</v>
      </c>
      <c r="E5461" s="3">
        <v>0.36</v>
      </c>
      <c r="F5461" s="3">
        <v>0.48</v>
      </c>
      <c r="G5461" s="3" t="s">
        <v>59</v>
      </c>
      <c r="H5461" s="2">
        <v>1410</v>
      </c>
      <c r="I5461" s="3" t="s">
        <v>95</v>
      </c>
      <c r="J5461" s="2">
        <v>1410</v>
      </c>
      <c r="K5461" s="3" t="s">
        <v>62</v>
      </c>
      <c r="L5461" s="2">
        <v>92</v>
      </c>
      <c r="M5461" s="3">
        <v>0.5916387631999086</v>
      </c>
      <c r="N5461" s="3">
        <v>2282.0637664697169</v>
      </c>
      <c r="O5461" s="3">
        <v>5.6974776510149319</v>
      </c>
      <c r="P5461" s="3">
        <v>1</v>
      </c>
      <c r="Q5461" s="3">
        <f t="shared" si="432"/>
        <v>5.6974776510149319</v>
      </c>
      <c r="R5461" s="4">
        <f t="shared" si="434"/>
        <v>5.6974776510149319</v>
      </c>
      <c r="S5461" s="3">
        <v>0.76463185691964486</v>
      </c>
      <c r="T5461" s="3">
        <v>1</v>
      </c>
      <c r="U5461" s="3">
        <f t="shared" si="433"/>
        <v>0.76463185691964486</v>
      </c>
      <c r="V5461" s="3">
        <f t="shared" si="435"/>
        <v>0.76463185691964486</v>
      </c>
    </row>
    <row r="5462" spans="1:22" x14ac:dyDescent="0.25">
      <c r="A5462" s="3" t="s">
        <v>378</v>
      </c>
      <c r="B5462" s="3" t="s">
        <v>8</v>
      </c>
      <c r="C5462" s="3" t="s">
        <v>379</v>
      </c>
      <c r="D5462" s="3" t="s">
        <v>380</v>
      </c>
      <c r="E5462" s="3">
        <v>0.35</v>
      </c>
      <c r="F5462" s="3">
        <v>0.47</v>
      </c>
      <c r="G5462" s="3" t="s">
        <v>59</v>
      </c>
      <c r="H5462" s="2">
        <v>1410</v>
      </c>
      <c r="I5462" s="3" t="s">
        <v>95</v>
      </c>
      <c r="J5462" s="2">
        <v>1410</v>
      </c>
      <c r="K5462" s="3" t="s">
        <v>393</v>
      </c>
      <c r="L5462" s="2">
        <v>62</v>
      </c>
      <c r="M5462" s="3">
        <v>0.23863282996791865</v>
      </c>
      <c r="N5462" s="3">
        <v>961.96676757876753</v>
      </c>
      <c r="O5462" s="3">
        <v>2.7084255729758842</v>
      </c>
      <c r="P5462" s="3">
        <v>1</v>
      </c>
      <c r="Q5462" s="3">
        <f t="shared" si="432"/>
        <v>2.7084255729758842</v>
      </c>
      <c r="R5462" s="4">
        <f t="shared" si="434"/>
        <v>2.7084255729758842</v>
      </c>
      <c r="S5462" s="3">
        <v>0.35874295511201509</v>
      </c>
      <c r="T5462" s="3">
        <v>1</v>
      </c>
      <c r="U5462" s="3">
        <f t="shared" si="433"/>
        <v>0.35874295511201509</v>
      </c>
      <c r="V5462" s="3">
        <f t="shared" si="435"/>
        <v>0.35874295511201509</v>
      </c>
    </row>
    <row r="5463" spans="1:22" x14ac:dyDescent="0.25">
      <c r="A5463" s="3" t="s">
        <v>378</v>
      </c>
      <c r="B5463" s="3" t="s">
        <v>8</v>
      </c>
      <c r="C5463" s="3" t="s">
        <v>379</v>
      </c>
      <c r="D5463" s="3" t="s">
        <v>396</v>
      </c>
      <c r="E5463" s="3">
        <v>0.35</v>
      </c>
      <c r="F5463" s="3">
        <v>0.47</v>
      </c>
      <c r="G5463" s="3" t="s">
        <v>59</v>
      </c>
      <c r="H5463" s="2">
        <v>1410</v>
      </c>
      <c r="I5463" s="3" t="s">
        <v>95</v>
      </c>
      <c r="J5463" s="2">
        <v>1410</v>
      </c>
      <c r="K5463" s="3" t="s">
        <v>393</v>
      </c>
      <c r="L5463" s="2">
        <v>134</v>
      </c>
      <c r="M5463" s="3">
        <v>0.35848125690193716</v>
      </c>
      <c r="N5463" s="3">
        <v>1417.079055916128</v>
      </c>
      <c r="O5463" s="3">
        <v>3.5766410738254919</v>
      </c>
      <c r="P5463" s="3">
        <v>1</v>
      </c>
      <c r="Q5463" s="3">
        <f t="shared" si="432"/>
        <v>3.5766410738254919</v>
      </c>
      <c r="R5463" s="4">
        <f t="shared" si="434"/>
        <v>3.5766410738254919</v>
      </c>
      <c r="S5463" s="3">
        <v>0.48723288242115453</v>
      </c>
      <c r="T5463" s="3">
        <v>1</v>
      </c>
      <c r="U5463" s="3">
        <f t="shared" si="433"/>
        <v>0.48723288242115453</v>
      </c>
      <c r="V5463" s="3">
        <f t="shared" si="435"/>
        <v>0.48723288242115453</v>
      </c>
    </row>
    <row r="5464" spans="1:22" x14ac:dyDescent="0.25">
      <c r="A5464" s="3" t="s">
        <v>378</v>
      </c>
      <c r="B5464" s="3" t="s">
        <v>89</v>
      </c>
      <c r="C5464" s="3" t="s">
        <v>406</v>
      </c>
      <c r="D5464" s="3" t="s">
        <v>407</v>
      </c>
      <c r="E5464" s="3">
        <v>0.36</v>
      </c>
      <c r="F5464" s="3">
        <v>0.48</v>
      </c>
      <c r="G5464" s="3" t="s">
        <v>59</v>
      </c>
      <c r="H5464" s="2">
        <v>1410</v>
      </c>
      <c r="I5464" s="3" t="s">
        <v>95</v>
      </c>
      <c r="J5464" s="2">
        <v>1410</v>
      </c>
      <c r="K5464" s="3" t="s">
        <v>411</v>
      </c>
      <c r="L5464" s="2">
        <v>34</v>
      </c>
      <c r="M5464" s="3">
        <v>8.2089916358215179E-2</v>
      </c>
      <c r="N5464" s="3">
        <v>324.18488460680436</v>
      </c>
      <c r="O5464" s="3">
        <v>0.79887661995790504</v>
      </c>
      <c r="P5464" s="3">
        <v>1</v>
      </c>
      <c r="Q5464" s="3">
        <f t="shared" si="432"/>
        <v>0.79887661995790504</v>
      </c>
      <c r="R5464" s="4">
        <f t="shared" si="434"/>
        <v>0.79887661995790504</v>
      </c>
      <c r="S5464" s="3">
        <v>0.10561739553131277</v>
      </c>
      <c r="T5464" s="3">
        <v>1</v>
      </c>
      <c r="U5464" s="3">
        <f t="shared" si="433"/>
        <v>0.10561739553131277</v>
      </c>
      <c r="V5464" s="3">
        <f t="shared" si="435"/>
        <v>0.10561739553131277</v>
      </c>
    </row>
    <row r="5465" spans="1:22" x14ac:dyDescent="0.25">
      <c r="A5465" s="3" t="s">
        <v>378</v>
      </c>
      <c r="B5465" s="3" t="s">
        <v>89</v>
      </c>
      <c r="C5465" s="3" t="s">
        <v>406</v>
      </c>
      <c r="D5465" s="3" t="s">
        <v>407</v>
      </c>
      <c r="E5465" s="3">
        <v>0.36</v>
      </c>
      <c r="F5465" s="3">
        <v>0.48</v>
      </c>
      <c r="G5465" s="3" t="s">
        <v>59</v>
      </c>
      <c r="H5465" s="2">
        <v>1410</v>
      </c>
      <c r="I5465" s="3" t="s">
        <v>95</v>
      </c>
      <c r="J5465" s="2">
        <v>1410</v>
      </c>
      <c r="K5465" s="3" t="s">
        <v>414</v>
      </c>
      <c r="L5465" s="2">
        <v>15</v>
      </c>
      <c r="M5465" s="3">
        <v>1.9781089234452522E-2</v>
      </c>
      <c r="N5465" s="3">
        <v>76.639317836413582</v>
      </c>
      <c r="O5465" s="3">
        <v>0.1917658753765504</v>
      </c>
      <c r="P5465" s="3">
        <v>1</v>
      </c>
      <c r="Q5465" s="3">
        <f t="shared" si="432"/>
        <v>0.1917658753765504</v>
      </c>
      <c r="R5465" s="4">
        <f t="shared" si="434"/>
        <v>0.1917658753765504</v>
      </c>
      <c r="S5465" s="3">
        <v>2.5602719180067554E-2</v>
      </c>
      <c r="T5465" s="3">
        <v>1</v>
      </c>
      <c r="U5465" s="3">
        <f t="shared" si="433"/>
        <v>2.5602719180067554E-2</v>
      </c>
      <c r="V5465" s="3">
        <f t="shared" si="435"/>
        <v>2.5602719180067554E-2</v>
      </c>
    </row>
    <row r="5466" spans="1:22" x14ac:dyDescent="0.25">
      <c r="A5466" s="3" t="s">
        <v>378</v>
      </c>
      <c r="B5466" s="3" t="s">
        <v>89</v>
      </c>
      <c r="C5466" s="3" t="s">
        <v>406</v>
      </c>
      <c r="D5466" s="3" t="s">
        <v>407</v>
      </c>
      <c r="E5466" s="3">
        <v>0.36</v>
      </c>
      <c r="F5466" s="3">
        <v>0.48</v>
      </c>
      <c r="G5466" s="3" t="s">
        <v>59</v>
      </c>
      <c r="H5466" s="2">
        <v>1410</v>
      </c>
      <c r="I5466" s="3" t="s">
        <v>95</v>
      </c>
      <c r="J5466" s="2">
        <v>1410</v>
      </c>
      <c r="K5466" s="3" t="s">
        <v>148</v>
      </c>
      <c r="L5466" s="2">
        <v>139</v>
      </c>
      <c r="M5466" s="3">
        <v>2.7051685270873334</v>
      </c>
      <c r="N5466" s="3">
        <v>10127.600069647246</v>
      </c>
      <c r="O5466" s="3">
        <v>23.600061351365582</v>
      </c>
      <c r="P5466" s="3">
        <v>1</v>
      </c>
      <c r="Q5466" s="3">
        <f t="shared" si="432"/>
        <v>23.600061351365582</v>
      </c>
      <c r="R5466" s="4">
        <f t="shared" si="434"/>
        <v>23.600061351365582</v>
      </c>
      <c r="S5466" s="3">
        <v>3.2048044779776852</v>
      </c>
      <c r="T5466" s="3">
        <v>1</v>
      </c>
      <c r="U5466" s="3">
        <f t="shared" si="433"/>
        <v>3.2048044779776852</v>
      </c>
      <c r="V5466" s="3">
        <f t="shared" si="435"/>
        <v>3.2048044779776852</v>
      </c>
    </row>
    <row r="5467" spans="1:22" x14ac:dyDescent="0.25">
      <c r="A5467" s="3" t="s">
        <v>378</v>
      </c>
      <c r="B5467" s="3" t="s">
        <v>89</v>
      </c>
      <c r="C5467" s="3" t="s">
        <v>417</v>
      </c>
      <c r="D5467" s="3" t="s">
        <v>418</v>
      </c>
      <c r="E5467" s="3">
        <v>0.51</v>
      </c>
      <c r="F5467" s="3">
        <v>0.57999999999999996</v>
      </c>
      <c r="G5467" s="3" t="s">
        <v>59</v>
      </c>
      <c r="H5467" s="2">
        <v>1410</v>
      </c>
      <c r="I5467" s="3" t="s">
        <v>95</v>
      </c>
      <c r="J5467" s="2">
        <v>1410</v>
      </c>
      <c r="K5467" s="3" t="s">
        <v>148</v>
      </c>
      <c r="L5467" s="2">
        <v>89</v>
      </c>
      <c r="M5467" s="3">
        <v>1.8473148315931995</v>
      </c>
      <c r="N5467" s="3">
        <v>7291.8996747100391</v>
      </c>
      <c r="O5467" s="3">
        <v>19.054750932505197</v>
      </c>
      <c r="P5467" s="3">
        <v>1</v>
      </c>
      <c r="Q5467" s="3">
        <f t="shared" si="432"/>
        <v>19.054750932505197</v>
      </c>
      <c r="R5467" s="4">
        <f t="shared" si="434"/>
        <v>19.054750932505197</v>
      </c>
      <c r="S5467" s="3">
        <v>2.5383434758813141</v>
      </c>
      <c r="T5467" s="3">
        <v>1</v>
      </c>
      <c r="U5467" s="3">
        <f t="shared" si="433"/>
        <v>2.5383434758813141</v>
      </c>
      <c r="V5467" s="3">
        <f t="shared" si="435"/>
        <v>2.5383434758813141</v>
      </c>
    </row>
    <row r="5468" spans="1:22" x14ac:dyDescent="0.25">
      <c r="A5468" s="3" t="s">
        <v>378</v>
      </c>
      <c r="B5468" s="3" t="s">
        <v>89</v>
      </c>
      <c r="C5468" s="3" t="s">
        <v>406</v>
      </c>
      <c r="D5468" s="3" t="s">
        <v>407</v>
      </c>
      <c r="E5468" s="3">
        <v>0.36</v>
      </c>
      <c r="F5468" s="3">
        <v>0.48</v>
      </c>
      <c r="G5468" s="3" t="s">
        <v>59</v>
      </c>
      <c r="H5468" s="2">
        <v>1410</v>
      </c>
      <c r="I5468" s="3" t="s">
        <v>95</v>
      </c>
      <c r="J5468" s="2">
        <v>1410</v>
      </c>
      <c r="K5468" s="3" t="s">
        <v>150</v>
      </c>
      <c r="L5468" s="2">
        <v>1</v>
      </c>
      <c r="M5468" s="3">
        <v>2.061224351516712E-2</v>
      </c>
      <c r="N5468" s="3">
        <v>80.9309945098789</v>
      </c>
      <c r="O5468" s="3">
        <v>0.18571098019560589</v>
      </c>
      <c r="P5468" s="3">
        <v>1</v>
      </c>
      <c r="Q5468" s="3">
        <f t="shared" si="432"/>
        <v>0.18571098019560589</v>
      </c>
      <c r="R5468" s="4">
        <f t="shared" si="434"/>
        <v>0.18571098019560589</v>
      </c>
      <c r="S5468" s="3">
        <v>2.4538423981452489E-2</v>
      </c>
      <c r="T5468" s="3">
        <v>1</v>
      </c>
      <c r="U5468" s="3">
        <f t="shared" si="433"/>
        <v>2.4538423981452489E-2</v>
      </c>
      <c r="V5468" s="3">
        <f t="shared" si="435"/>
        <v>2.4538423981452489E-2</v>
      </c>
    </row>
    <row r="5469" spans="1:22" x14ac:dyDescent="0.25">
      <c r="A5469" s="3" t="s">
        <v>378</v>
      </c>
      <c r="B5469" s="3" t="s">
        <v>89</v>
      </c>
      <c r="C5469" s="3" t="s">
        <v>406</v>
      </c>
      <c r="D5469" s="3" t="s">
        <v>407</v>
      </c>
      <c r="E5469" s="3">
        <v>0.36</v>
      </c>
      <c r="F5469" s="3">
        <v>0.48</v>
      </c>
      <c r="G5469" s="3" t="s">
        <v>59</v>
      </c>
      <c r="H5469" s="2">
        <v>1410</v>
      </c>
      <c r="I5469" s="3" t="s">
        <v>95</v>
      </c>
      <c r="J5469" s="2">
        <v>1410</v>
      </c>
      <c r="K5469" s="3" t="s">
        <v>154</v>
      </c>
      <c r="L5469" s="2">
        <v>1</v>
      </c>
      <c r="M5469" s="3">
        <v>2.1871539830368189E-4</v>
      </c>
      <c r="N5469" s="3">
        <v>0.85875439450909119</v>
      </c>
      <c r="O5469" s="3">
        <v>1.9705691412466248E-3</v>
      </c>
      <c r="P5469" s="3">
        <v>1</v>
      </c>
      <c r="Q5469" s="3">
        <f t="shared" si="432"/>
        <v>1.9705691412466248E-3</v>
      </c>
      <c r="R5469" s="4">
        <f t="shared" si="434"/>
        <v>1.9705691412466248E-3</v>
      </c>
      <c r="S5469" s="3">
        <v>2.6037588634632888E-4</v>
      </c>
      <c r="T5469" s="3">
        <v>1</v>
      </c>
      <c r="U5469" s="3">
        <f t="shared" si="433"/>
        <v>2.6037588634632888E-4</v>
      </c>
      <c r="V5469" s="3">
        <f t="shared" si="435"/>
        <v>2.6037588634632888E-4</v>
      </c>
    </row>
    <row r="5470" spans="1:22" x14ac:dyDescent="0.25">
      <c r="A5470" s="3" t="s">
        <v>378</v>
      </c>
      <c r="B5470" s="3" t="s">
        <v>89</v>
      </c>
      <c r="C5470" s="3" t="s">
        <v>406</v>
      </c>
      <c r="D5470" s="3" t="s">
        <v>407</v>
      </c>
      <c r="E5470" s="3">
        <v>0.36</v>
      </c>
      <c r="F5470" s="3">
        <v>0.48</v>
      </c>
      <c r="G5470" s="3" t="s">
        <v>59</v>
      </c>
      <c r="H5470" s="2">
        <v>1410</v>
      </c>
      <c r="I5470" s="3" t="s">
        <v>95</v>
      </c>
      <c r="J5470" s="2">
        <v>1410</v>
      </c>
      <c r="K5470" s="3" t="s">
        <v>245</v>
      </c>
      <c r="L5470" s="2">
        <v>1</v>
      </c>
      <c r="M5470" s="3">
        <v>5.6019831447819543E-5</v>
      </c>
      <c r="N5470" s="3">
        <v>0.22050734662703747</v>
      </c>
      <c r="O5470" s="3">
        <v>5.3966559695228236E-4</v>
      </c>
      <c r="P5470" s="3">
        <v>1</v>
      </c>
      <c r="Q5470" s="3">
        <f t="shared" si="432"/>
        <v>5.3966559695228236E-4</v>
      </c>
      <c r="R5470" s="4">
        <f t="shared" si="434"/>
        <v>5.3966559695228236E-4</v>
      </c>
      <c r="S5470" s="3">
        <v>7.1398300146118419E-5</v>
      </c>
      <c r="T5470" s="3">
        <v>1</v>
      </c>
      <c r="U5470" s="3">
        <f t="shared" si="433"/>
        <v>7.1398300146118419E-5</v>
      </c>
      <c r="V5470" s="3">
        <f t="shared" si="435"/>
        <v>7.1398300146118419E-5</v>
      </c>
    </row>
    <row r="5471" spans="1:22" x14ac:dyDescent="0.25">
      <c r="A5471" s="3" t="s">
        <v>378</v>
      </c>
      <c r="B5471" s="3" t="s">
        <v>89</v>
      </c>
      <c r="C5471" s="3" t="s">
        <v>397</v>
      </c>
      <c r="D5471" s="3" t="s">
        <v>398</v>
      </c>
      <c r="E5471" s="3">
        <v>0.36</v>
      </c>
      <c r="F5471" s="3">
        <v>0.53</v>
      </c>
      <c r="G5471" s="3" t="s">
        <v>59</v>
      </c>
      <c r="H5471" s="2">
        <v>1410</v>
      </c>
      <c r="I5471" s="3" t="s">
        <v>95</v>
      </c>
      <c r="J5471" s="2">
        <v>1410</v>
      </c>
      <c r="K5471" s="3" t="s">
        <v>399</v>
      </c>
      <c r="L5471" s="2">
        <v>77</v>
      </c>
      <c r="M5471" s="3">
        <v>2.0873113110914603</v>
      </c>
      <c r="N5471" s="3">
        <v>8123.7156755447841</v>
      </c>
      <c r="O5471" s="3">
        <v>23.353086522535857</v>
      </c>
      <c r="P5471" s="3">
        <v>1</v>
      </c>
      <c r="Q5471" s="3">
        <f t="shared" si="432"/>
        <v>23.353086522535857</v>
      </c>
      <c r="R5471" s="4">
        <f t="shared" si="434"/>
        <v>23.353086522535857</v>
      </c>
      <c r="S5471" s="3">
        <v>3.0885845815937611</v>
      </c>
      <c r="T5471" s="3">
        <v>1</v>
      </c>
      <c r="U5471" s="3">
        <f t="shared" si="433"/>
        <v>3.0885845815937611</v>
      </c>
      <c r="V5471" s="3">
        <f t="shared" si="435"/>
        <v>3.0885845815937611</v>
      </c>
    </row>
    <row r="5472" spans="1:22" x14ac:dyDescent="0.25">
      <c r="A5472" s="3" t="s">
        <v>378</v>
      </c>
      <c r="B5472" s="3" t="s">
        <v>89</v>
      </c>
      <c r="C5472" s="3" t="s">
        <v>406</v>
      </c>
      <c r="D5472" s="3" t="s">
        <v>407</v>
      </c>
      <c r="E5472" s="3">
        <v>0.36</v>
      </c>
      <c r="F5472" s="3">
        <v>0.48</v>
      </c>
      <c r="G5472" s="3" t="s">
        <v>59</v>
      </c>
      <c r="H5472" s="2">
        <v>1410</v>
      </c>
      <c r="I5472" s="3" t="s">
        <v>95</v>
      </c>
      <c r="J5472" s="2">
        <v>1410</v>
      </c>
      <c r="K5472" s="3" t="s">
        <v>399</v>
      </c>
      <c r="L5472" s="2">
        <v>3</v>
      </c>
      <c r="M5472" s="3">
        <v>0.11291706254129877</v>
      </c>
      <c r="N5472" s="3">
        <v>437.52294820692543</v>
      </c>
      <c r="O5472" s="3">
        <v>1.2665794223389693</v>
      </c>
      <c r="P5472" s="3">
        <v>1</v>
      </c>
      <c r="Q5472" s="3">
        <f t="shared" si="432"/>
        <v>1.2665794223389693</v>
      </c>
      <c r="R5472" s="4">
        <f t="shared" si="434"/>
        <v>1.2665794223389693</v>
      </c>
      <c r="S5472" s="3">
        <v>0.16693306309259529</v>
      </c>
      <c r="T5472" s="3">
        <v>1</v>
      </c>
      <c r="U5472" s="3">
        <f t="shared" si="433"/>
        <v>0.16693306309259529</v>
      </c>
      <c r="V5472" s="3">
        <f t="shared" si="435"/>
        <v>0.16693306309259529</v>
      </c>
    </row>
    <row r="5473" spans="1:22" x14ac:dyDescent="0.25">
      <c r="A5473" s="3" t="s">
        <v>378</v>
      </c>
      <c r="B5473" s="3" t="s">
        <v>89</v>
      </c>
      <c r="C5473" s="3" t="s">
        <v>406</v>
      </c>
      <c r="D5473" s="3" t="s">
        <v>407</v>
      </c>
      <c r="E5473" s="3">
        <v>0.36</v>
      </c>
      <c r="F5473" s="3">
        <v>0.48</v>
      </c>
      <c r="G5473" s="3" t="s">
        <v>260</v>
      </c>
      <c r="H5473" s="2">
        <v>1410</v>
      </c>
      <c r="I5473" s="3" t="s">
        <v>95</v>
      </c>
      <c r="J5473" s="2">
        <v>1410</v>
      </c>
      <c r="K5473" s="3" t="s">
        <v>261</v>
      </c>
      <c r="L5473" s="2">
        <v>90</v>
      </c>
      <c r="M5473" s="3">
        <v>8.6019628227635803</v>
      </c>
      <c r="N5473" s="3">
        <v>33739.780840918429</v>
      </c>
      <c r="O5473" s="3">
        <v>93.645121969484379</v>
      </c>
      <c r="P5473" s="3">
        <v>1</v>
      </c>
      <c r="Q5473" s="3">
        <f t="shared" si="432"/>
        <v>93.645121969484379</v>
      </c>
      <c r="R5473" s="4">
        <f t="shared" si="434"/>
        <v>93.645121969484379</v>
      </c>
      <c r="S5473" s="3">
        <v>12.791431308033022</v>
      </c>
      <c r="T5473" s="3">
        <v>1</v>
      </c>
      <c r="U5473" s="3">
        <f t="shared" si="433"/>
        <v>12.791431308033022</v>
      </c>
      <c r="V5473" s="3">
        <f t="shared" si="435"/>
        <v>12.791431308033022</v>
      </c>
    </row>
    <row r="5474" spans="1:22" x14ac:dyDescent="0.25">
      <c r="A5474" s="3" t="s">
        <v>378</v>
      </c>
      <c r="B5474" s="3" t="s">
        <v>89</v>
      </c>
      <c r="C5474" s="3" t="s">
        <v>406</v>
      </c>
      <c r="D5474" s="3" t="s">
        <v>407</v>
      </c>
      <c r="E5474" s="3">
        <v>0.36</v>
      </c>
      <c r="F5474" s="3">
        <v>0.48</v>
      </c>
      <c r="G5474" s="3" t="s">
        <v>415</v>
      </c>
      <c r="H5474" s="2">
        <v>1410</v>
      </c>
      <c r="I5474" s="3" t="s">
        <v>95</v>
      </c>
      <c r="J5474" s="2">
        <v>1410</v>
      </c>
      <c r="K5474" s="3" t="s">
        <v>416</v>
      </c>
      <c r="L5474" s="2">
        <v>101</v>
      </c>
      <c r="M5474" s="3">
        <v>20.258216780546636</v>
      </c>
      <c r="N5474" s="3">
        <v>76543.930352378447</v>
      </c>
      <c r="O5474" s="3">
        <v>203.31647540867476</v>
      </c>
      <c r="P5474" s="3">
        <v>1</v>
      </c>
      <c r="Q5474" s="3">
        <f t="shared" si="432"/>
        <v>203.31647540867476</v>
      </c>
      <c r="R5474" s="4">
        <f t="shared" si="434"/>
        <v>203.31647540867476</v>
      </c>
      <c r="S5474" s="3">
        <v>27.095730725288384</v>
      </c>
      <c r="T5474" s="3">
        <v>1</v>
      </c>
      <c r="U5474" s="3">
        <f t="shared" si="433"/>
        <v>27.095730725288384</v>
      </c>
      <c r="V5474" s="3">
        <f t="shared" si="435"/>
        <v>27.095730725288384</v>
      </c>
    </row>
    <row r="5475" spans="1:22" x14ac:dyDescent="0.25">
      <c r="A5475" s="3" t="s">
        <v>378</v>
      </c>
      <c r="B5475" s="3" t="s">
        <v>8</v>
      </c>
      <c r="C5475" s="3" t="s">
        <v>379</v>
      </c>
      <c r="D5475" s="3" t="s">
        <v>380</v>
      </c>
      <c r="E5475" s="3">
        <v>0.35</v>
      </c>
      <c r="F5475" s="3">
        <v>0.47</v>
      </c>
      <c r="G5475" s="3" t="s">
        <v>19</v>
      </c>
      <c r="H5475" s="2">
        <v>1420</v>
      </c>
      <c r="I5475" s="3" t="s">
        <v>96</v>
      </c>
      <c r="J5475" s="2">
        <v>1420</v>
      </c>
      <c r="K5475" s="3" t="s">
        <v>19</v>
      </c>
      <c r="L5475" s="2">
        <v>239</v>
      </c>
      <c r="M5475" s="3">
        <v>71.845882016127391</v>
      </c>
      <c r="N5475" s="3">
        <v>275920.34530068788</v>
      </c>
      <c r="O5475" s="3">
        <v>663.83494471396602</v>
      </c>
      <c r="P5475" s="3">
        <v>1</v>
      </c>
      <c r="Q5475" s="3">
        <f t="shared" si="432"/>
        <v>663.83494471396602</v>
      </c>
      <c r="R5475" s="4">
        <f t="shared" si="434"/>
        <v>663.83494471396602</v>
      </c>
      <c r="S5475" s="3">
        <v>89.362185340817931</v>
      </c>
      <c r="T5475" s="3">
        <v>1</v>
      </c>
      <c r="U5475" s="3">
        <f t="shared" si="433"/>
        <v>89.362185340817931</v>
      </c>
      <c r="V5475" s="3">
        <f t="shared" si="435"/>
        <v>89.362185340817931</v>
      </c>
    </row>
    <row r="5476" spans="1:22" x14ac:dyDescent="0.25">
      <c r="A5476" s="3" t="s">
        <v>378</v>
      </c>
      <c r="B5476" s="3" t="s">
        <v>89</v>
      </c>
      <c r="C5476" s="3" t="s">
        <v>397</v>
      </c>
      <c r="D5476" s="3" t="s">
        <v>398</v>
      </c>
      <c r="E5476" s="3">
        <v>0.36</v>
      </c>
      <c r="F5476" s="3">
        <v>0.53</v>
      </c>
      <c r="G5476" s="3" t="s">
        <v>19</v>
      </c>
      <c r="H5476" s="2">
        <v>1420</v>
      </c>
      <c r="I5476" s="3" t="s">
        <v>96</v>
      </c>
      <c r="J5476" s="2">
        <v>1420</v>
      </c>
      <c r="K5476" s="3" t="s">
        <v>19</v>
      </c>
      <c r="L5476" s="2">
        <v>594</v>
      </c>
      <c r="M5476" s="3">
        <v>141.52954840785858</v>
      </c>
      <c r="N5476" s="3">
        <v>551522.26224334014</v>
      </c>
      <c r="O5476" s="3">
        <v>1372.3797733990382</v>
      </c>
      <c r="P5476" s="3">
        <v>1</v>
      </c>
      <c r="Q5476" s="3">
        <f t="shared" si="432"/>
        <v>1372.3797733990382</v>
      </c>
      <c r="R5476" s="4">
        <f t="shared" si="434"/>
        <v>1372.3797733990382</v>
      </c>
      <c r="S5476" s="3">
        <v>186.08643415321026</v>
      </c>
      <c r="T5476" s="3">
        <v>1</v>
      </c>
      <c r="U5476" s="3">
        <f t="shared" si="433"/>
        <v>186.08643415321026</v>
      </c>
      <c r="V5476" s="3">
        <f t="shared" si="435"/>
        <v>186.08643415321026</v>
      </c>
    </row>
    <row r="5477" spans="1:22" x14ac:dyDescent="0.25">
      <c r="A5477" s="3" t="s">
        <v>378</v>
      </c>
      <c r="B5477" s="3" t="s">
        <v>89</v>
      </c>
      <c r="C5477" s="3" t="s">
        <v>406</v>
      </c>
      <c r="D5477" s="3" t="s">
        <v>407</v>
      </c>
      <c r="E5477" s="3">
        <v>0.36</v>
      </c>
      <c r="F5477" s="3">
        <v>0.48</v>
      </c>
      <c r="G5477" s="3" t="s">
        <v>19</v>
      </c>
      <c r="H5477" s="2">
        <v>1420</v>
      </c>
      <c r="I5477" s="3" t="s">
        <v>96</v>
      </c>
      <c r="J5477" s="2">
        <v>1420</v>
      </c>
      <c r="K5477" s="3" t="s">
        <v>19</v>
      </c>
      <c r="L5477" s="2">
        <v>829</v>
      </c>
      <c r="M5477" s="3">
        <v>222.98793554974512</v>
      </c>
      <c r="N5477" s="3">
        <v>861102.42770913837</v>
      </c>
      <c r="O5477" s="3">
        <v>1955.3082358527938</v>
      </c>
      <c r="P5477" s="3">
        <v>1</v>
      </c>
      <c r="Q5477" s="3">
        <f t="shared" si="432"/>
        <v>1955.3082358527938</v>
      </c>
      <c r="R5477" s="4">
        <f t="shared" si="434"/>
        <v>1955.3082358527938</v>
      </c>
      <c r="S5477" s="3">
        <v>263.01904089607501</v>
      </c>
      <c r="T5477" s="3">
        <v>1</v>
      </c>
      <c r="U5477" s="3">
        <f t="shared" si="433"/>
        <v>263.01904089607501</v>
      </c>
      <c r="V5477" s="3">
        <f t="shared" si="435"/>
        <v>263.01904089607501</v>
      </c>
    </row>
    <row r="5478" spans="1:22" x14ac:dyDescent="0.25">
      <c r="A5478" s="3" t="s">
        <v>378</v>
      </c>
      <c r="B5478" s="3" t="s">
        <v>89</v>
      </c>
      <c r="C5478" s="3" t="s">
        <v>417</v>
      </c>
      <c r="D5478" s="3" t="s">
        <v>418</v>
      </c>
      <c r="E5478" s="3">
        <v>0.51</v>
      </c>
      <c r="F5478" s="3">
        <v>0.57999999999999996</v>
      </c>
      <c r="G5478" s="3" t="s">
        <v>19</v>
      </c>
      <c r="H5478" s="2">
        <v>1420</v>
      </c>
      <c r="I5478" s="3" t="s">
        <v>96</v>
      </c>
      <c r="J5478" s="2">
        <v>1420</v>
      </c>
      <c r="K5478" s="3" t="s">
        <v>19</v>
      </c>
      <c r="L5478" s="2">
        <v>191</v>
      </c>
      <c r="M5478" s="3">
        <v>41.124545203217323</v>
      </c>
      <c r="N5478" s="3">
        <v>154221.11745866959</v>
      </c>
      <c r="O5478" s="3">
        <v>410.30216744075682</v>
      </c>
      <c r="P5478" s="3">
        <v>1</v>
      </c>
      <c r="Q5478" s="3">
        <f t="shared" si="432"/>
        <v>410.30216744075682</v>
      </c>
      <c r="R5478" s="4">
        <f t="shared" si="434"/>
        <v>410.30216744075682</v>
      </c>
      <c r="S5478" s="3">
        <v>55.452376929480181</v>
      </c>
      <c r="T5478" s="3">
        <v>1</v>
      </c>
      <c r="U5478" s="3">
        <f t="shared" si="433"/>
        <v>55.452376929480181</v>
      </c>
      <c r="V5478" s="3">
        <f t="shared" si="435"/>
        <v>55.452376929480181</v>
      </c>
    </row>
    <row r="5479" spans="1:22" x14ac:dyDescent="0.25">
      <c r="A5479" s="3" t="s">
        <v>378</v>
      </c>
      <c r="B5479" s="3" t="s">
        <v>89</v>
      </c>
      <c r="C5479" s="3" t="s">
        <v>397</v>
      </c>
      <c r="D5479" s="3" t="s">
        <v>398</v>
      </c>
      <c r="E5479" s="3">
        <v>0.36</v>
      </c>
      <c r="F5479" s="3">
        <v>0.53</v>
      </c>
      <c r="G5479" s="3" t="s">
        <v>404</v>
      </c>
      <c r="H5479" s="2">
        <v>1420</v>
      </c>
      <c r="I5479" s="3" t="s">
        <v>96</v>
      </c>
      <c r="J5479" s="2">
        <v>1420</v>
      </c>
      <c r="K5479" s="3" t="s">
        <v>400</v>
      </c>
      <c r="L5479" s="2">
        <v>452</v>
      </c>
      <c r="M5479" s="3">
        <v>89.4374907884647</v>
      </c>
      <c r="N5479" s="3">
        <v>353282.92094925401</v>
      </c>
      <c r="O5479" s="3">
        <v>915.70149865626979</v>
      </c>
      <c r="P5479" s="3">
        <v>1</v>
      </c>
      <c r="Q5479" s="3">
        <f t="shared" si="432"/>
        <v>915.70149865626979</v>
      </c>
      <c r="R5479" s="4">
        <f t="shared" si="434"/>
        <v>915.70149865626979</v>
      </c>
      <c r="S5479" s="3">
        <v>123.0154778468229</v>
      </c>
      <c r="T5479" s="3">
        <v>1</v>
      </c>
      <c r="U5479" s="3">
        <f t="shared" si="433"/>
        <v>123.0154778468229</v>
      </c>
      <c r="V5479" s="3">
        <f t="shared" si="435"/>
        <v>123.0154778468229</v>
      </c>
    </row>
    <row r="5480" spans="1:22" x14ac:dyDescent="0.25">
      <c r="A5480" s="3" t="s">
        <v>378</v>
      </c>
      <c r="B5480" s="3" t="s">
        <v>89</v>
      </c>
      <c r="C5480" s="3" t="s">
        <v>406</v>
      </c>
      <c r="D5480" s="3" t="s">
        <v>407</v>
      </c>
      <c r="E5480" s="3">
        <v>0.36</v>
      </c>
      <c r="F5480" s="3">
        <v>0.48</v>
      </c>
      <c r="G5480" s="3" t="s">
        <v>404</v>
      </c>
      <c r="H5480" s="2">
        <v>1420</v>
      </c>
      <c r="I5480" s="3" t="s">
        <v>96</v>
      </c>
      <c r="J5480" s="2">
        <v>1420</v>
      </c>
      <c r="K5480" s="3" t="s">
        <v>400</v>
      </c>
      <c r="L5480" s="2">
        <v>72</v>
      </c>
      <c r="M5480" s="3">
        <v>9.0644306810552759</v>
      </c>
      <c r="N5480" s="3">
        <v>35390.514786126609</v>
      </c>
      <c r="O5480" s="3">
        <v>103.61873387118894</v>
      </c>
      <c r="P5480" s="3">
        <v>1</v>
      </c>
      <c r="Q5480" s="3">
        <f t="shared" si="432"/>
        <v>103.61873387118894</v>
      </c>
      <c r="R5480" s="4">
        <f t="shared" si="434"/>
        <v>103.61873387118894</v>
      </c>
      <c r="S5480" s="3">
        <v>13.813765157569829</v>
      </c>
      <c r="T5480" s="3">
        <v>1</v>
      </c>
      <c r="U5480" s="3">
        <f t="shared" si="433"/>
        <v>13.813765157569829</v>
      </c>
      <c r="V5480" s="3">
        <f t="shared" si="435"/>
        <v>13.813765157569829</v>
      </c>
    </row>
    <row r="5481" spans="1:22" x14ac:dyDescent="0.25">
      <c r="A5481" s="3" t="s">
        <v>378</v>
      </c>
      <c r="B5481" s="3" t="s">
        <v>89</v>
      </c>
      <c r="C5481" s="3" t="s">
        <v>406</v>
      </c>
      <c r="D5481" s="3" t="s">
        <v>407</v>
      </c>
      <c r="E5481" s="3">
        <v>0.36</v>
      </c>
      <c r="F5481" s="3">
        <v>0.48</v>
      </c>
      <c r="G5481" s="3" t="s">
        <v>11</v>
      </c>
      <c r="H5481" s="2">
        <v>1420</v>
      </c>
      <c r="I5481" s="3" t="s">
        <v>96</v>
      </c>
      <c r="J5481" s="2">
        <v>1420</v>
      </c>
      <c r="K5481" s="3" t="s">
        <v>13</v>
      </c>
      <c r="L5481" s="2">
        <v>642</v>
      </c>
      <c r="M5481" s="3">
        <v>140.31197968574298</v>
      </c>
      <c r="N5481" s="3">
        <v>556770.96646453475</v>
      </c>
      <c r="O5481" s="3">
        <v>1336.0674400423657</v>
      </c>
      <c r="P5481" s="3">
        <v>1</v>
      </c>
      <c r="Q5481" s="3">
        <f t="shared" si="432"/>
        <v>1336.0674400423657</v>
      </c>
      <c r="R5481" s="4">
        <f t="shared" si="434"/>
        <v>1336.0674400423657</v>
      </c>
      <c r="S5481" s="3">
        <v>180.63425133199254</v>
      </c>
      <c r="T5481" s="3">
        <v>1</v>
      </c>
      <c r="U5481" s="3">
        <f t="shared" si="433"/>
        <v>180.63425133199254</v>
      </c>
      <c r="V5481" s="3">
        <f t="shared" si="435"/>
        <v>180.63425133199254</v>
      </c>
    </row>
    <row r="5482" spans="1:22" x14ac:dyDescent="0.25">
      <c r="A5482" s="3" t="s">
        <v>378</v>
      </c>
      <c r="B5482" s="3" t="s">
        <v>89</v>
      </c>
      <c r="C5482" s="3" t="s">
        <v>417</v>
      </c>
      <c r="D5482" s="3" t="s">
        <v>418</v>
      </c>
      <c r="E5482" s="3">
        <v>0.51</v>
      </c>
      <c r="F5482" s="3">
        <v>0.57999999999999996</v>
      </c>
      <c r="G5482" s="3" t="s">
        <v>11</v>
      </c>
      <c r="H5482" s="2">
        <v>1420</v>
      </c>
      <c r="I5482" s="3" t="s">
        <v>96</v>
      </c>
      <c r="J5482" s="2">
        <v>1420</v>
      </c>
      <c r="K5482" s="3" t="s">
        <v>13</v>
      </c>
      <c r="L5482" s="2">
        <v>581</v>
      </c>
      <c r="M5482" s="3">
        <v>126.49952457641628</v>
      </c>
      <c r="N5482" s="3">
        <v>487532.42522667185</v>
      </c>
      <c r="O5482" s="3">
        <v>1188.0910220519736</v>
      </c>
      <c r="P5482" s="3">
        <v>1</v>
      </c>
      <c r="Q5482" s="3">
        <f t="shared" si="432"/>
        <v>1188.0910220519736</v>
      </c>
      <c r="R5482" s="4">
        <f t="shared" si="434"/>
        <v>1188.0910220519736</v>
      </c>
      <c r="S5482" s="3">
        <v>160.10053345457871</v>
      </c>
      <c r="T5482" s="3">
        <v>1</v>
      </c>
      <c r="U5482" s="3">
        <f t="shared" si="433"/>
        <v>160.10053345457871</v>
      </c>
      <c r="V5482" s="3">
        <f t="shared" si="435"/>
        <v>160.10053345457871</v>
      </c>
    </row>
    <row r="5483" spans="1:22" x14ac:dyDescent="0.25">
      <c r="A5483" s="3" t="s">
        <v>378</v>
      </c>
      <c r="B5483" s="3" t="s">
        <v>89</v>
      </c>
      <c r="C5483" s="3" t="s">
        <v>406</v>
      </c>
      <c r="D5483" s="3" t="s">
        <v>407</v>
      </c>
      <c r="E5483" s="3">
        <v>0.36</v>
      </c>
      <c r="F5483" s="3">
        <v>0.48</v>
      </c>
      <c r="G5483" s="3" t="s">
        <v>413</v>
      </c>
      <c r="H5483" s="2">
        <v>1420</v>
      </c>
      <c r="I5483" s="3" t="s">
        <v>96</v>
      </c>
      <c r="J5483" s="2">
        <v>1420</v>
      </c>
      <c r="K5483" s="3" t="s">
        <v>410</v>
      </c>
      <c r="L5483" s="2">
        <v>765</v>
      </c>
      <c r="M5483" s="3">
        <v>174.87638519268006</v>
      </c>
      <c r="N5483" s="3">
        <v>700541.21252205723</v>
      </c>
      <c r="O5483" s="3">
        <v>1680.7261110372638</v>
      </c>
      <c r="P5483" s="3">
        <v>1</v>
      </c>
      <c r="Q5483" s="3">
        <f t="shared" si="432"/>
        <v>1680.7261110372638</v>
      </c>
      <c r="R5483" s="4">
        <f t="shared" si="434"/>
        <v>1680.7261110372638</v>
      </c>
      <c r="S5483" s="3">
        <v>225.95074989365639</v>
      </c>
      <c r="T5483" s="3">
        <v>1</v>
      </c>
      <c r="U5483" s="3">
        <f t="shared" si="433"/>
        <v>225.95074989365639</v>
      </c>
      <c r="V5483" s="3">
        <f t="shared" si="435"/>
        <v>225.95074989365639</v>
      </c>
    </row>
    <row r="5484" spans="1:22" x14ac:dyDescent="0.25">
      <c r="A5484" s="3" t="s">
        <v>378</v>
      </c>
      <c r="B5484" s="3" t="s">
        <v>8</v>
      </c>
      <c r="C5484" s="3" t="s">
        <v>379</v>
      </c>
      <c r="D5484" s="3" t="s">
        <v>380</v>
      </c>
      <c r="E5484" s="3">
        <v>0.35</v>
      </c>
      <c r="F5484" s="3">
        <v>0.47</v>
      </c>
      <c r="G5484" s="3" t="s">
        <v>392</v>
      </c>
      <c r="H5484" s="2">
        <v>1420</v>
      </c>
      <c r="I5484" s="3" t="s">
        <v>96</v>
      </c>
      <c r="J5484" s="2">
        <v>1420</v>
      </c>
      <c r="K5484" s="3" t="s">
        <v>386</v>
      </c>
      <c r="L5484" s="2">
        <v>157</v>
      </c>
      <c r="M5484" s="3">
        <v>22.331074490884816</v>
      </c>
      <c r="N5484" s="3">
        <v>89192.183251325871</v>
      </c>
      <c r="O5484" s="3">
        <v>244.84184203409623</v>
      </c>
      <c r="P5484" s="3">
        <v>1</v>
      </c>
      <c r="Q5484" s="3">
        <f t="shared" si="432"/>
        <v>244.84184203409623</v>
      </c>
      <c r="R5484" s="4">
        <f t="shared" si="434"/>
        <v>244.84184203409623</v>
      </c>
      <c r="S5484" s="3">
        <v>33.121562294089969</v>
      </c>
      <c r="T5484" s="3">
        <v>1</v>
      </c>
      <c r="U5484" s="3">
        <f t="shared" si="433"/>
        <v>33.121562294089969</v>
      </c>
      <c r="V5484" s="3">
        <f t="shared" si="435"/>
        <v>33.121562294089969</v>
      </c>
    </row>
    <row r="5485" spans="1:22" x14ac:dyDescent="0.25">
      <c r="A5485" s="3" t="s">
        <v>378</v>
      </c>
      <c r="B5485" s="3" t="s">
        <v>8</v>
      </c>
      <c r="C5485" s="3" t="s">
        <v>379</v>
      </c>
      <c r="D5485" s="3" t="s">
        <v>396</v>
      </c>
      <c r="E5485" s="3">
        <v>0.35</v>
      </c>
      <c r="F5485" s="3">
        <v>0.47</v>
      </c>
      <c r="G5485" s="3" t="s">
        <v>392</v>
      </c>
      <c r="H5485" s="2">
        <v>1420</v>
      </c>
      <c r="I5485" s="3" t="s">
        <v>96</v>
      </c>
      <c r="J5485" s="2">
        <v>1420</v>
      </c>
      <c r="K5485" s="3" t="s">
        <v>386</v>
      </c>
      <c r="L5485" s="2">
        <v>429</v>
      </c>
      <c r="M5485" s="3">
        <v>88.240433251601502</v>
      </c>
      <c r="N5485" s="3">
        <v>347372.43942699989</v>
      </c>
      <c r="O5485" s="3">
        <v>916.21841892496934</v>
      </c>
      <c r="P5485" s="3">
        <v>1</v>
      </c>
      <c r="Q5485" s="3">
        <f t="shared" si="432"/>
        <v>916.21841892496934</v>
      </c>
      <c r="R5485" s="4">
        <f t="shared" si="434"/>
        <v>916.21841892496934</v>
      </c>
      <c r="S5485" s="3">
        <v>123.00886510435683</v>
      </c>
      <c r="T5485" s="3">
        <v>1</v>
      </c>
      <c r="U5485" s="3">
        <f t="shared" si="433"/>
        <v>123.00886510435683</v>
      </c>
      <c r="V5485" s="3">
        <f t="shared" si="435"/>
        <v>123.00886510435683</v>
      </c>
    </row>
    <row r="5486" spans="1:22" x14ac:dyDescent="0.25">
      <c r="A5486" s="3" t="s">
        <v>378</v>
      </c>
      <c r="B5486" s="3" t="s">
        <v>89</v>
      </c>
      <c r="C5486" s="3" t="s">
        <v>397</v>
      </c>
      <c r="D5486" s="3" t="s">
        <v>398</v>
      </c>
      <c r="E5486" s="3">
        <v>0.36</v>
      </c>
      <c r="F5486" s="3">
        <v>0.53</v>
      </c>
      <c r="G5486" s="3" t="s">
        <v>392</v>
      </c>
      <c r="H5486" s="2">
        <v>1420</v>
      </c>
      <c r="I5486" s="3" t="s">
        <v>96</v>
      </c>
      <c r="J5486" s="2">
        <v>1420</v>
      </c>
      <c r="K5486" s="3" t="s">
        <v>386</v>
      </c>
      <c r="L5486" s="2">
        <v>98</v>
      </c>
      <c r="M5486" s="3">
        <v>45.882057556269807</v>
      </c>
      <c r="N5486" s="3">
        <v>176554.50179732766</v>
      </c>
      <c r="O5486" s="3">
        <v>527.81600467519945</v>
      </c>
      <c r="P5486" s="3">
        <v>1</v>
      </c>
      <c r="Q5486" s="3">
        <f t="shared" si="432"/>
        <v>527.81600467519945</v>
      </c>
      <c r="R5486" s="4">
        <f t="shared" si="434"/>
        <v>527.81600467519945</v>
      </c>
      <c r="S5486" s="3">
        <v>69.239517841486702</v>
      </c>
      <c r="T5486" s="3">
        <v>1</v>
      </c>
      <c r="U5486" s="3">
        <f t="shared" si="433"/>
        <v>69.239517841486702</v>
      </c>
      <c r="V5486" s="3">
        <f t="shared" si="435"/>
        <v>69.239517841486702</v>
      </c>
    </row>
    <row r="5487" spans="1:22" x14ac:dyDescent="0.25">
      <c r="A5487" s="3" t="s">
        <v>378</v>
      </c>
      <c r="B5487" s="3" t="s">
        <v>8</v>
      </c>
      <c r="C5487" s="3" t="s">
        <v>379</v>
      </c>
      <c r="D5487" s="3" t="s">
        <v>380</v>
      </c>
      <c r="E5487" s="3">
        <v>0.35</v>
      </c>
      <c r="F5487" s="3">
        <v>0.47</v>
      </c>
      <c r="G5487" s="3" t="s">
        <v>59</v>
      </c>
      <c r="H5487" s="2">
        <v>1420</v>
      </c>
      <c r="I5487" s="3" t="s">
        <v>96</v>
      </c>
      <c r="J5487" s="2">
        <v>1420</v>
      </c>
      <c r="K5487" s="3" t="s">
        <v>62</v>
      </c>
      <c r="L5487" s="2">
        <v>41</v>
      </c>
      <c r="M5487" s="3">
        <v>0.17513184775682414</v>
      </c>
      <c r="N5487" s="3">
        <v>680.41395550419736</v>
      </c>
      <c r="O5487" s="3">
        <v>1.6090859793928178</v>
      </c>
      <c r="P5487" s="3">
        <v>1</v>
      </c>
      <c r="Q5487" s="3">
        <f t="shared" si="432"/>
        <v>1.6090859793928178</v>
      </c>
      <c r="R5487" s="4">
        <f t="shared" si="434"/>
        <v>1.6090859793928178</v>
      </c>
      <c r="S5487" s="3">
        <v>0.21344127541956356</v>
      </c>
      <c r="T5487" s="3">
        <v>1</v>
      </c>
      <c r="U5487" s="3">
        <f t="shared" si="433"/>
        <v>0.21344127541956356</v>
      </c>
      <c r="V5487" s="3">
        <f t="shared" si="435"/>
        <v>0.21344127541956356</v>
      </c>
    </row>
    <row r="5488" spans="1:22" x14ac:dyDescent="0.25">
      <c r="A5488" s="3" t="s">
        <v>378</v>
      </c>
      <c r="B5488" s="3" t="s">
        <v>89</v>
      </c>
      <c r="C5488" s="3" t="s">
        <v>397</v>
      </c>
      <c r="D5488" s="3" t="s">
        <v>398</v>
      </c>
      <c r="E5488" s="3">
        <v>0.36</v>
      </c>
      <c r="F5488" s="3">
        <v>0.53</v>
      </c>
      <c r="G5488" s="3" t="s">
        <v>59</v>
      </c>
      <c r="H5488" s="2">
        <v>1420</v>
      </c>
      <c r="I5488" s="3" t="s">
        <v>96</v>
      </c>
      <c r="J5488" s="2">
        <v>1420</v>
      </c>
      <c r="K5488" s="3" t="s">
        <v>62</v>
      </c>
      <c r="L5488" s="2">
        <v>50</v>
      </c>
      <c r="M5488" s="3">
        <v>1.0916655885729494</v>
      </c>
      <c r="N5488" s="3">
        <v>4326.9556935083456</v>
      </c>
      <c r="O5488" s="3">
        <v>10.296026440120961</v>
      </c>
      <c r="P5488" s="3">
        <v>1</v>
      </c>
      <c r="Q5488" s="3">
        <f t="shared" si="432"/>
        <v>10.296026440120961</v>
      </c>
      <c r="R5488" s="4">
        <f t="shared" si="434"/>
        <v>10.296026440120961</v>
      </c>
      <c r="S5488" s="3">
        <v>1.375623594392692</v>
      </c>
      <c r="T5488" s="3">
        <v>1</v>
      </c>
      <c r="U5488" s="3">
        <f t="shared" si="433"/>
        <v>1.375623594392692</v>
      </c>
      <c r="V5488" s="3">
        <f t="shared" si="435"/>
        <v>1.375623594392692</v>
      </c>
    </row>
    <row r="5489" spans="1:22" x14ac:dyDescent="0.25">
      <c r="A5489" s="3" t="s">
        <v>378</v>
      </c>
      <c r="B5489" s="3" t="s">
        <v>89</v>
      </c>
      <c r="C5489" s="3" t="s">
        <v>406</v>
      </c>
      <c r="D5489" s="3" t="s">
        <v>407</v>
      </c>
      <c r="E5489" s="3">
        <v>0.36</v>
      </c>
      <c r="F5489" s="3">
        <v>0.48</v>
      </c>
      <c r="G5489" s="3" t="s">
        <v>59</v>
      </c>
      <c r="H5489" s="2">
        <v>1420</v>
      </c>
      <c r="I5489" s="3" t="s">
        <v>96</v>
      </c>
      <c r="J5489" s="2">
        <v>1420</v>
      </c>
      <c r="K5489" s="3" t="s">
        <v>62</v>
      </c>
      <c r="L5489" s="2">
        <v>12</v>
      </c>
      <c r="M5489" s="3">
        <v>2.7858406342909432E-2</v>
      </c>
      <c r="N5489" s="3">
        <v>108.40551110655723</v>
      </c>
      <c r="O5489" s="3">
        <v>0.2567406836907884</v>
      </c>
      <c r="P5489" s="3">
        <v>1</v>
      </c>
      <c r="Q5489" s="3">
        <f t="shared" si="432"/>
        <v>0.2567406836907884</v>
      </c>
      <c r="R5489" s="4">
        <f t="shared" si="434"/>
        <v>0.2567406836907884</v>
      </c>
      <c r="S5489" s="3">
        <v>3.4380633973701807E-2</v>
      </c>
      <c r="T5489" s="3">
        <v>1</v>
      </c>
      <c r="U5489" s="3">
        <f t="shared" si="433"/>
        <v>3.4380633973701807E-2</v>
      </c>
      <c r="V5489" s="3">
        <f t="shared" si="435"/>
        <v>3.4380633973701807E-2</v>
      </c>
    </row>
    <row r="5490" spans="1:22" x14ac:dyDescent="0.25">
      <c r="A5490" s="3" t="s">
        <v>378</v>
      </c>
      <c r="B5490" s="3" t="s">
        <v>8</v>
      </c>
      <c r="C5490" s="3" t="s">
        <v>379</v>
      </c>
      <c r="D5490" s="3" t="s">
        <v>380</v>
      </c>
      <c r="E5490" s="3">
        <v>0.35</v>
      </c>
      <c r="F5490" s="3">
        <v>0.47</v>
      </c>
      <c r="G5490" s="3" t="s">
        <v>59</v>
      </c>
      <c r="H5490" s="2">
        <v>1420</v>
      </c>
      <c r="I5490" s="3" t="s">
        <v>96</v>
      </c>
      <c r="J5490" s="2">
        <v>1420</v>
      </c>
      <c r="K5490" s="3" t="s">
        <v>393</v>
      </c>
      <c r="L5490" s="2">
        <v>9</v>
      </c>
      <c r="M5490" s="3">
        <v>7.0660906788721681E-2</v>
      </c>
      <c r="N5490" s="3">
        <v>285.18559542912169</v>
      </c>
      <c r="O5490" s="3">
        <v>0.87042069880510242</v>
      </c>
      <c r="P5490" s="3">
        <v>1</v>
      </c>
      <c r="Q5490" s="3">
        <f t="shared" si="432"/>
        <v>0.87042069880510242</v>
      </c>
      <c r="R5490" s="4">
        <f t="shared" si="434"/>
        <v>0.87042069880510242</v>
      </c>
      <c r="S5490" s="3">
        <v>0.11500077132685639</v>
      </c>
      <c r="T5490" s="3">
        <v>1</v>
      </c>
      <c r="U5490" s="3">
        <f t="shared" si="433"/>
        <v>0.11500077132685639</v>
      </c>
      <c r="V5490" s="3">
        <f t="shared" si="435"/>
        <v>0.11500077132685639</v>
      </c>
    </row>
    <row r="5491" spans="1:22" x14ac:dyDescent="0.25">
      <c r="A5491" s="3" t="s">
        <v>378</v>
      </c>
      <c r="B5491" s="3" t="s">
        <v>8</v>
      </c>
      <c r="C5491" s="3" t="s">
        <v>379</v>
      </c>
      <c r="D5491" s="3" t="s">
        <v>396</v>
      </c>
      <c r="E5491" s="3">
        <v>0.35</v>
      </c>
      <c r="F5491" s="3">
        <v>0.47</v>
      </c>
      <c r="G5491" s="3" t="s">
        <v>59</v>
      </c>
      <c r="H5491" s="2">
        <v>1420</v>
      </c>
      <c r="I5491" s="3" t="s">
        <v>96</v>
      </c>
      <c r="J5491" s="2">
        <v>1420</v>
      </c>
      <c r="K5491" s="3" t="s">
        <v>393</v>
      </c>
      <c r="L5491" s="2">
        <v>32</v>
      </c>
      <c r="M5491" s="3">
        <v>0.27480790940020139</v>
      </c>
      <c r="N5491" s="3">
        <v>1104.4685438252807</v>
      </c>
      <c r="O5491" s="3">
        <v>2.7013061624100838</v>
      </c>
      <c r="P5491" s="3">
        <v>1</v>
      </c>
      <c r="Q5491" s="3">
        <f t="shared" si="432"/>
        <v>2.7013061624100838</v>
      </c>
      <c r="R5491" s="4">
        <f t="shared" si="434"/>
        <v>2.7013061624100838</v>
      </c>
      <c r="S5491" s="3">
        <v>0.3587943230172525</v>
      </c>
      <c r="T5491" s="3">
        <v>1</v>
      </c>
      <c r="U5491" s="3">
        <f t="shared" si="433"/>
        <v>0.3587943230172525</v>
      </c>
      <c r="V5491" s="3">
        <f t="shared" si="435"/>
        <v>0.3587943230172525</v>
      </c>
    </row>
    <row r="5492" spans="1:22" x14ac:dyDescent="0.25">
      <c r="A5492" s="3" t="s">
        <v>378</v>
      </c>
      <c r="B5492" s="3" t="s">
        <v>89</v>
      </c>
      <c r="C5492" s="3" t="s">
        <v>406</v>
      </c>
      <c r="D5492" s="3" t="s">
        <v>407</v>
      </c>
      <c r="E5492" s="3">
        <v>0.36</v>
      </c>
      <c r="F5492" s="3">
        <v>0.48</v>
      </c>
      <c r="G5492" s="3" t="s">
        <v>59</v>
      </c>
      <c r="H5492" s="2">
        <v>1420</v>
      </c>
      <c r="I5492" s="3" t="s">
        <v>96</v>
      </c>
      <c r="J5492" s="2">
        <v>1420</v>
      </c>
      <c r="K5492" s="3" t="s">
        <v>411</v>
      </c>
      <c r="L5492" s="2">
        <v>14</v>
      </c>
      <c r="M5492" s="3">
        <v>3.4046109349791284E-2</v>
      </c>
      <c r="N5492" s="3">
        <v>133.8162386486575</v>
      </c>
      <c r="O5492" s="3">
        <v>0.32082989963185721</v>
      </c>
      <c r="P5492" s="3">
        <v>1</v>
      </c>
      <c r="Q5492" s="3">
        <f t="shared" si="432"/>
        <v>0.32082989963185721</v>
      </c>
      <c r="R5492" s="4">
        <f t="shared" si="434"/>
        <v>0.32082989963185721</v>
      </c>
      <c r="S5492" s="3">
        <v>4.2350284144124964E-2</v>
      </c>
      <c r="T5492" s="3">
        <v>1</v>
      </c>
      <c r="U5492" s="3">
        <f t="shared" si="433"/>
        <v>4.2350284144124964E-2</v>
      </c>
      <c r="V5492" s="3">
        <f t="shared" si="435"/>
        <v>4.2350284144124964E-2</v>
      </c>
    </row>
    <row r="5493" spans="1:22" x14ac:dyDescent="0.25">
      <c r="A5493" s="3" t="s">
        <v>378</v>
      </c>
      <c r="B5493" s="3" t="s">
        <v>89</v>
      </c>
      <c r="C5493" s="3" t="s">
        <v>406</v>
      </c>
      <c r="D5493" s="3" t="s">
        <v>407</v>
      </c>
      <c r="E5493" s="3">
        <v>0.36</v>
      </c>
      <c r="F5493" s="3">
        <v>0.48</v>
      </c>
      <c r="G5493" s="3" t="s">
        <v>59</v>
      </c>
      <c r="H5493" s="2">
        <v>1420</v>
      </c>
      <c r="I5493" s="3" t="s">
        <v>96</v>
      </c>
      <c r="J5493" s="2">
        <v>1420</v>
      </c>
      <c r="K5493" s="3" t="s">
        <v>414</v>
      </c>
      <c r="L5493" s="2">
        <v>9</v>
      </c>
      <c r="M5493" s="3">
        <v>2.1829384156864962E-2</v>
      </c>
      <c r="N5493" s="3">
        <v>60.005362362518696</v>
      </c>
      <c r="O5493" s="3">
        <v>0.10876814280471679</v>
      </c>
      <c r="P5493" s="3">
        <v>1</v>
      </c>
      <c r="Q5493" s="3">
        <f t="shared" si="432"/>
        <v>0.10876814280471679</v>
      </c>
      <c r="R5493" s="4">
        <f t="shared" si="434"/>
        <v>0.10876814280471679</v>
      </c>
      <c r="S5493" s="3">
        <v>1.4376645937069943E-2</v>
      </c>
      <c r="T5493" s="3">
        <v>1</v>
      </c>
      <c r="U5493" s="3">
        <f t="shared" si="433"/>
        <v>1.4376645937069943E-2</v>
      </c>
      <c r="V5493" s="3">
        <f t="shared" si="435"/>
        <v>1.4376645937069943E-2</v>
      </c>
    </row>
    <row r="5494" spans="1:22" x14ac:dyDescent="0.25">
      <c r="A5494" s="3" t="s">
        <v>378</v>
      </c>
      <c r="B5494" s="3" t="s">
        <v>89</v>
      </c>
      <c r="C5494" s="3" t="s">
        <v>406</v>
      </c>
      <c r="D5494" s="3" t="s">
        <v>407</v>
      </c>
      <c r="E5494" s="3">
        <v>0.36</v>
      </c>
      <c r="F5494" s="3">
        <v>0.48</v>
      </c>
      <c r="G5494" s="3" t="s">
        <v>59</v>
      </c>
      <c r="H5494" s="2">
        <v>1420</v>
      </c>
      <c r="I5494" s="3" t="s">
        <v>96</v>
      </c>
      <c r="J5494" s="2">
        <v>1420</v>
      </c>
      <c r="K5494" s="3" t="s">
        <v>148</v>
      </c>
      <c r="L5494" s="2">
        <v>61</v>
      </c>
      <c r="M5494" s="3">
        <v>0.53552635795927073</v>
      </c>
      <c r="N5494" s="3">
        <v>2114.3659969085711</v>
      </c>
      <c r="O5494" s="3">
        <v>5.30271456611902</v>
      </c>
      <c r="P5494" s="3">
        <v>1</v>
      </c>
      <c r="Q5494" s="3">
        <f t="shared" si="432"/>
        <v>5.30271456611902</v>
      </c>
      <c r="R5494" s="4">
        <f t="shared" si="434"/>
        <v>5.30271456611902</v>
      </c>
      <c r="S5494" s="3">
        <v>0.70260280836041478</v>
      </c>
      <c r="T5494" s="3">
        <v>1</v>
      </c>
      <c r="U5494" s="3">
        <f t="shared" si="433"/>
        <v>0.70260280836041478</v>
      </c>
      <c r="V5494" s="3">
        <f t="shared" si="435"/>
        <v>0.70260280836041478</v>
      </c>
    </row>
    <row r="5495" spans="1:22" x14ac:dyDescent="0.25">
      <c r="A5495" s="3" t="s">
        <v>378</v>
      </c>
      <c r="B5495" s="3" t="s">
        <v>89</v>
      </c>
      <c r="C5495" s="3" t="s">
        <v>417</v>
      </c>
      <c r="D5495" s="3" t="s">
        <v>418</v>
      </c>
      <c r="E5495" s="3">
        <v>0.51</v>
      </c>
      <c r="F5495" s="3">
        <v>0.57999999999999996</v>
      </c>
      <c r="G5495" s="3" t="s">
        <v>59</v>
      </c>
      <c r="H5495" s="2">
        <v>1420</v>
      </c>
      <c r="I5495" s="3" t="s">
        <v>96</v>
      </c>
      <c r="J5495" s="2">
        <v>1420</v>
      </c>
      <c r="K5495" s="3" t="s">
        <v>148</v>
      </c>
      <c r="L5495" s="2">
        <v>13</v>
      </c>
      <c r="M5495" s="3">
        <v>4.7937062144715839E-2</v>
      </c>
      <c r="N5495" s="3">
        <v>190.72536360221133</v>
      </c>
      <c r="O5495" s="3">
        <v>0.51244291535524245</v>
      </c>
      <c r="P5495" s="3">
        <v>1</v>
      </c>
      <c r="Q5495" s="3">
        <f t="shared" si="432"/>
        <v>0.51244291535524245</v>
      </c>
      <c r="R5495" s="4">
        <f t="shared" si="434"/>
        <v>0.51244291535524245</v>
      </c>
      <c r="S5495" s="3">
        <v>6.8197214211564328E-2</v>
      </c>
      <c r="T5495" s="3">
        <v>1</v>
      </c>
      <c r="U5495" s="3">
        <f t="shared" si="433"/>
        <v>6.8197214211564328E-2</v>
      </c>
      <c r="V5495" s="3">
        <f t="shared" si="435"/>
        <v>6.8197214211564328E-2</v>
      </c>
    </row>
    <row r="5496" spans="1:22" x14ac:dyDescent="0.25">
      <c r="A5496" s="3" t="s">
        <v>378</v>
      </c>
      <c r="B5496" s="3" t="s">
        <v>89</v>
      </c>
      <c r="C5496" s="3" t="s">
        <v>397</v>
      </c>
      <c r="D5496" s="3" t="s">
        <v>398</v>
      </c>
      <c r="E5496" s="3">
        <v>0.36</v>
      </c>
      <c r="F5496" s="3">
        <v>0.53</v>
      </c>
      <c r="G5496" s="3" t="s">
        <v>59</v>
      </c>
      <c r="H5496" s="2">
        <v>1420</v>
      </c>
      <c r="I5496" s="3" t="s">
        <v>96</v>
      </c>
      <c r="J5496" s="2">
        <v>1420</v>
      </c>
      <c r="K5496" s="3" t="s">
        <v>399</v>
      </c>
      <c r="L5496" s="2">
        <v>15</v>
      </c>
      <c r="M5496" s="3">
        <v>0.25900349219561825</v>
      </c>
      <c r="N5496" s="3">
        <v>1004.5566158462809</v>
      </c>
      <c r="O5496" s="3">
        <v>2.8570462109852572</v>
      </c>
      <c r="P5496" s="3">
        <v>1</v>
      </c>
      <c r="Q5496" s="3">
        <f t="shared" si="432"/>
        <v>2.8570462109852572</v>
      </c>
      <c r="R5496" s="4">
        <f t="shared" si="434"/>
        <v>2.8570462109852572</v>
      </c>
      <c r="S5496" s="3">
        <v>0.37654213588676738</v>
      </c>
      <c r="T5496" s="3">
        <v>1</v>
      </c>
      <c r="U5496" s="3">
        <f t="shared" si="433"/>
        <v>0.37654213588676738</v>
      </c>
      <c r="V5496" s="3">
        <f t="shared" si="435"/>
        <v>0.37654213588676738</v>
      </c>
    </row>
    <row r="5497" spans="1:22" x14ac:dyDescent="0.25">
      <c r="A5497" s="3" t="s">
        <v>378</v>
      </c>
      <c r="B5497" s="3" t="s">
        <v>89</v>
      </c>
      <c r="C5497" s="3" t="s">
        <v>406</v>
      </c>
      <c r="D5497" s="3" t="s">
        <v>407</v>
      </c>
      <c r="E5497" s="3">
        <v>0.36</v>
      </c>
      <c r="F5497" s="3">
        <v>0.48</v>
      </c>
      <c r="G5497" s="3" t="s">
        <v>59</v>
      </c>
      <c r="H5497" s="2">
        <v>1420</v>
      </c>
      <c r="I5497" s="3" t="s">
        <v>96</v>
      </c>
      <c r="J5497" s="2">
        <v>1420</v>
      </c>
      <c r="K5497" s="3" t="s">
        <v>399</v>
      </c>
      <c r="L5497" s="2">
        <v>4</v>
      </c>
      <c r="M5497" s="3">
        <v>0.18010489528258553</v>
      </c>
      <c r="N5497" s="3">
        <v>701.15129917025695</v>
      </c>
      <c r="O5497" s="3">
        <v>1.9861971044014468</v>
      </c>
      <c r="P5497" s="3">
        <v>1</v>
      </c>
      <c r="Q5497" s="3">
        <f t="shared" si="432"/>
        <v>1.9861971044014468</v>
      </c>
      <c r="R5497" s="4">
        <f t="shared" si="434"/>
        <v>1.9861971044014468</v>
      </c>
      <c r="S5497" s="3">
        <v>0.26156946980359608</v>
      </c>
      <c r="T5497" s="3">
        <v>1</v>
      </c>
      <c r="U5497" s="3">
        <f t="shared" si="433"/>
        <v>0.26156946980359608</v>
      </c>
      <c r="V5497" s="3">
        <f t="shared" si="435"/>
        <v>0.26156946980359608</v>
      </c>
    </row>
    <row r="5498" spans="1:22" x14ac:dyDescent="0.25">
      <c r="A5498" s="3" t="s">
        <v>378</v>
      </c>
      <c r="B5498" s="3" t="s">
        <v>89</v>
      </c>
      <c r="C5498" s="3" t="s">
        <v>406</v>
      </c>
      <c r="D5498" s="3" t="s">
        <v>407</v>
      </c>
      <c r="E5498" s="3">
        <v>0.36</v>
      </c>
      <c r="F5498" s="3">
        <v>0.48</v>
      </c>
      <c r="G5498" s="3" t="s">
        <v>415</v>
      </c>
      <c r="H5498" s="2">
        <v>1420</v>
      </c>
      <c r="I5498" s="3" t="s">
        <v>96</v>
      </c>
      <c r="J5498" s="2">
        <v>1420</v>
      </c>
      <c r="K5498" s="3" t="s">
        <v>416</v>
      </c>
      <c r="L5498" s="2">
        <v>47</v>
      </c>
      <c r="M5498" s="3">
        <v>11.252597187241246</v>
      </c>
      <c r="N5498" s="3">
        <v>42314.696001322714</v>
      </c>
      <c r="O5498" s="3">
        <v>92.969822527738287</v>
      </c>
      <c r="P5498" s="3">
        <v>1</v>
      </c>
      <c r="Q5498" s="3">
        <f t="shared" si="432"/>
        <v>92.969822527738287</v>
      </c>
      <c r="R5498" s="4">
        <f t="shared" si="434"/>
        <v>92.969822527738287</v>
      </c>
      <c r="S5498" s="3">
        <v>12.499007393789693</v>
      </c>
      <c r="T5498" s="3">
        <v>1</v>
      </c>
      <c r="U5498" s="3">
        <f t="shared" si="433"/>
        <v>12.499007393789693</v>
      </c>
      <c r="V5498" s="3">
        <f t="shared" si="435"/>
        <v>12.499007393789693</v>
      </c>
    </row>
    <row r="5499" spans="1:22" x14ac:dyDescent="0.25">
      <c r="A5499" s="3" t="s">
        <v>378</v>
      </c>
      <c r="B5499" s="3" t="s">
        <v>8</v>
      </c>
      <c r="C5499" s="3" t="s">
        <v>379</v>
      </c>
      <c r="D5499" s="3" t="s">
        <v>380</v>
      </c>
      <c r="E5499" s="3">
        <v>0.35</v>
      </c>
      <c r="F5499" s="3">
        <v>0.47</v>
      </c>
      <c r="G5499" s="3" t="s">
        <v>385</v>
      </c>
      <c r="H5499" s="2">
        <v>1420</v>
      </c>
      <c r="I5499" s="3" t="s">
        <v>96</v>
      </c>
      <c r="J5499" s="2">
        <v>1420</v>
      </c>
      <c r="K5499" s="3" t="s">
        <v>385</v>
      </c>
      <c r="L5499" s="2">
        <v>126</v>
      </c>
      <c r="M5499" s="3">
        <v>47.991591327100807</v>
      </c>
      <c r="N5499" s="3">
        <v>159585.72722057597</v>
      </c>
      <c r="O5499" s="3">
        <v>347.62921784819991</v>
      </c>
      <c r="P5499" s="3">
        <v>1</v>
      </c>
      <c r="Q5499" s="3">
        <f t="shared" si="432"/>
        <v>347.62921784819991</v>
      </c>
      <c r="R5499" s="4">
        <f t="shared" si="434"/>
        <v>347.62921784819991</v>
      </c>
      <c r="S5499" s="3">
        <v>46.611217108711806</v>
      </c>
      <c r="T5499" s="3">
        <v>1</v>
      </c>
      <c r="U5499" s="3">
        <f t="shared" si="433"/>
        <v>46.611217108711806</v>
      </c>
      <c r="V5499" s="3">
        <f t="shared" si="435"/>
        <v>46.611217108711806</v>
      </c>
    </row>
    <row r="5500" spans="1:22" x14ac:dyDescent="0.25">
      <c r="A5500" s="3" t="s">
        <v>378</v>
      </c>
      <c r="B5500" s="3" t="s">
        <v>8</v>
      </c>
      <c r="C5500" s="3" t="s">
        <v>379</v>
      </c>
      <c r="D5500" s="3" t="s">
        <v>380</v>
      </c>
      <c r="E5500" s="3">
        <v>0.35</v>
      </c>
      <c r="F5500" s="3">
        <v>0.47</v>
      </c>
      <c r="G5500" s="3" t="s">
        <v>19</v>
      </c>
      <c r="H5500" s="2">
        <v>1430</v>
      </c>
      <c r="I5500" s="3" t="s">
        <v>97</v>
      </c>
      <c r="J5500" s="2">
        <v>1430</v>
      </c>
      <c r="K5500" s="3" t="s">
        <v>19</v>
      </c>
      <c r="L5500" s="2">
        <v>16</v>
      </c>
      <c r="M5500" s="3">
        <v>4.7956928181648477</v>
      </c>
      <c r="N5500" s="3">
        <v>17667.789419678396</v>
      </c>
      <c r="O5500" s="3">
        <v>49.663796920662087</v>
      </c>
      <c r="P5500" s="3">
        <v>1</v>
      </c>
      <c r="Q5500" s="3">
        <f t="shared" si="432"/>
        <v>49.663796920662087</v>
      </c>
      <c r="R5500" s="4">
        <f t="shared" si="434"/>
        <v>49.663796920662087</v>
      </c>
      <c r="S5500" s="3">
        <v>6.5649264714875288</v>
      </c>
      <c r="T5500" s="3">
        <v>1</v>
      </c>
      <c r="U5500" s="3">
        <f t="shared" si="433"/>
        <v>6.5649264714875288</v>
      </c>
      <c r="V5500" s="3">
        <f t="shared" si="435"/>
        <v>6.5649264714875288</v>
      </c>
    </row>
    <row r="5501" spans="1:22" x14ac:dyDescent="0.25">
      <c r="A5501" s="3" t="s">
        <v>378</v>
      </c>
      <c r="B5501" s="3" t="s">
        <v>8</v>
      </c>
      <c r="C5501" s="3" t="s">
        <v>379</v>
      </c>
      <c r="D5501" s="3" t="s">
        <v>396</v>
      </c>
      <c r="E5501" s="3">
        <v>0.35</v>
      </c>
      <c r="F5501" s="3">
        <v>0.47</v>
      </c>
      <c r="G5501" s="3" t="s">
        <v>19</v>
      </c>
      <c r="H5501" s="2">
        <v>1430</v>
      </c>
      <c r="I5501" s="3" t="s">
        <v>97</v>
      </c>
      <c r="J5501" s="2">
        <v>1430</v>
      </c>
      <c r="K5501" s="3" t="s">
        <v>19</v>
      </c>
      <c r="L5501" s="2">
        <v>9</v>
      </c>
      <c r="M5501" s="3">
        <v>2.669381830144003E-2</v>
      </c>
      <c r="N5501" s="3">
        <v>104.58905109007846</v>
      </c>
      <c r="O5501" s="3">
        <v>0.24698334409750197</v>
      </c>
      <c r="P5501" s="3">
        <v>1</v>
      </c>
      <c r="Q5501" s="3">
        <f t="shared" si="432"/>
        <v>0.24698334409750197</v>
      </c>
      <c r="R5501" s="4">
        <f t="shared" si="434"/>
        <v>0.24698334409750197</v>
      </c>
      <c r="S5501" s="3">
        <v>3.2497506017542692E-2</v>
      </c>
      <c r="T5501" s="3">
        <v>1</v>
      </c>
      <c r="U5501" s="3">
        <f t="shared" si="433"/>
        <v>3.2497506017542692E-2</v>
      </c>
      <c r="V5501" s="3">
        <f t="shared" si="435"/>
        <v>3.2497506017542692E-2</v>
      </c>
    </row>
    <row r="5502" spans="1:22" x14ac:dyDescent="0.25">
      <c r="A5502" s="3" t="s">
        <v>378</v>
      </c>
      <c r="B5502" s="3" t="s">
        <v>89</v>
      </c>
      <c r="C5502" s="3" t="s">
        <v>397</v>
      </c>
      <c r="D5502" s="3" t="s">
        <v>398</v>
      </c>
      <c r="E5502" s="3">
        <v>0.36</v>
      </c>
      <c r="F5502" s="3">
        <v>0.53</v>
      </c>
      <c r="G5502" s="3" t="s">
        <v>19</v>
      </c>
      <c r="H5502" s="2">
        <v>1430</v>
      </c>
      <c r="I5502" s="3" t="s">
        <v>97</v>
      </c>
      <c r="J5502" s="2">
        <v>1430</v>
      </c>
      <c r="K5502" s="3" t="s">
        <v>19</v>
      </c>
      <c r="L5502" s="2">
        <v>466</v>
      </c>
      <c r="M5502" s="3">
        <v>83.47204650703523</v>
      </c>
      <c r="N5502" s="3">
        <v>319762.05258223898</v>
      </c>
      <c r="O5502" s="3">
        <v>813.24538561158454</v>
      </c>
      <c r="P5502" s="3">
        <v>1</v>
      </c>
      <c r="Q5502" s="3">
        <f t="shared" si="432"/>
        <v>813.24538561158454</v>
      </c>
      <c r="R5502" s="4">
        <f t="shared" si="434"/>
        <v>813.24538561158454</v>
      </c>
      <c r="S5502" s="3">
        <v>111.29371661004483</v>
      </c>
      <c r="T5502" s="3">
        <v>1</v>
      </c>
      <c r="U5502" s="3">
        <f t="shared" si="433"/>
        <v>111.29371661004483</v>
      </c>
      <c r="V5502" s="3">
        <f t="shared" si="435"/>
        <v>111.29371661004483</v>
      </c>
    </row>
    <row r="5503" spans="1:22" x14ac:dyDescent="0.25">
      <c r="A5503" s="3" t="s">
        <v>378</v>
      </c>
      <c r="B5503" s="3" t="s">
        <v>89</v>
      </c>
      <c r="C5503" s="3" t="s">
        <v>406</v>
      </c>
      <c r="D5503" s="3" t="s">
        <v>407</v>
      </c>
      <c r="E5503" s="3">
        <v>0.36</v>
      </c>
      <c r="F5503" s="3">
        <v>0.48</v>
      </c>
      <c r="G5503" s="3" t="s">
        <v>19</v>
      </c>
      <c r="H5503" s="2">
        <v>1430</v>
      </c>
      <c r="I5503" s="3" t="s">
        <v>97</v>
      </c>
      <c r="J5503" s="2">
        <v>1430</v>
      </c>
      <c r="K5503" s="3" t="s">
        <v>19</v>
      </c>
      <c r="L5503" s="2">
        <v>578</v>
      </c>
      <c r="M5503" s="3">
        <v>112.55816281718644</v>
      </c>
      <c r="N5503" s="3">
        <v>437030.2425420935</v>
      </c>
      <c r="O5503" s="3">
        <v>982.26455628725637</v>
      </c>
      <c r="P5503" s="3">
        <v>1</v>
      </c>
      <c r="Q5503" s="3">
        <f t="shared" si="432"/>
        <v>982.26455628725637</v>
      </c>
      <c r="R5503" s="4">
        <f t="shared" si="434"/>
        <v>982.26455628725637</v>
      </c>
      <c r="S5503" s="3">
        <v>132.80391570676341</v>
      </c>
      <c r="T5503" s="3">
        <v>1</v>
      </c>
      <c r="U5503" s="3">
        <f t="shared" si="433"/>
        <v>132.80391570676341</v>
      </c>
      <c r="V5503" s="3">
        <f t="shared" si="435"/>
        <v>132.80391570676341</v>
      </c>
    </row>
    <row r="5504" spans="1:22" x14ac:dyDescent="0.25">
      <c r="A5504" s="3" t="s">
        <v>378</v>
      </c>
      <c r="B5504" s="3" t="s">
        <v>89</v>
      </c>
      <c r="C5504" s="3" t="s">
        <v>417</v>
      </c>
      <c r="D5504" s="3" t="s">
        <v>418</v>
      </c>
      <c r="E5504" s="3">
        <v>0.51</v>
      </c>
      <c r="F5504" s="3">
        <v>0.57999999999999996</v>
      </c>
      <c r="G5504" s="3" t="s">
        <v>19</v>
      </c>
      <c r="H5504" s="2">
        <v>1430</v>
      </c>
      <c r="I5504" s="3" t="s">
        <v>97</v>
      </c>
      <c r="J5504" s="2">
        <v>1430</v>
      </c>
      <c r="K5504" s="3" t="s">
        <v>19</v>
      </c>
      <c r="L5504" s="2">
        <v>36</v>
      </c>
      <c r="M5504" s="3">
        <v>4.7508673769681353</v>
      </c>
      <c r="N5504" s="3">
        <v>17850.829314109524</v>
      </c>
      <c r="O5504" s="3">
        <v>52.846474008319383</v>
      </c>
      <c r="P5504" s="3">
        <v>1</v>
      </c>
      <c r="Q5504" s="3">
        <f t="shared" si="432"/>
        <v>52.846474008319383</v>
      </c>
      <c r="R5504" s="4">
        <f t="shared" si="434"/>
        <v>52.846474008319383</v>
      </c>
      <c r="S5504" s="3">
        <v>7.0808334699825828</v>
      </c>
      <c r="T5504" s="3">
        <v>1</v>
      </c>
      <c r="U5504" s="3">
        <f t="shared" si="433"/>
        <v>7.0808334699825828</v>
      </c>
      <c r="V5504" s="3">
        <f t="shared" si="435"/>
        <v>7.0808334699825828</v>
      </c>
    </row>
    <row r="5505" spans="1:22" x14ac:dyDescent="0.25">
      <c r="A5505" s="3" t="s">
        <v>378</v>
      </c>
      <c r="B5505" s="3" t="s">
        <v>89</v>
      </c>
      <c r="C5505" s="3" t="s">
        <v>397</v>
      </c>
      <c r="D5505" s="3" t="s">
        <v>398</v>
      </c>
      <c r="E5505" s="3">
        <v>0.36</v>
      </c>
      <c r="F5505" s="3">
        <v>0.53</v>
      </c>
      <c r="G5505" s="3" t="s">
        <v>404</v>
      </c>
      <c r="H5505" s="2">
        <v>1430</v>
      </c>
      <c r="I5505" s="3" t="s">
        <v>97</v>
      </c>
      <c r="J5505" s="2">
        <v>1430</v>
      </c>
      <c r="K5505" s="3" t="s">
        <v>400</v>
      </c>
      <c r="L5505" s="2">
        <v>200</v>
      </c>
      <c r="M5505" s="3">
        <v>32.022190872184439</v>
      </c>
      <c r="N5505" s="3">
        <v>126863.41403287301</v>
      </c>
      <c r="O5505" s="3">
        <v>332.41299292363493</v>
      </c>
      <c r="P5505" s="3">
        <v>1</v>
      </c>
      <c r="Q5505" s="3">
        <f t="shared" si="432"/>
        <v>332.41299292363493</v>
      </c>
      <c r="R5505" s="4">
        <f t="shared" si="434"/>
        <v>332.41299292363493</v>
      </c>
      <c r="S5505" s="3">
        <v>44.864386830881074</v>
      </c>
      <c r="T5505" s="3">
        <v>1</v>
      </c>
      <c r="U5505" s="3">
        <f t="shared" si="433"/>
        <v>44.864386830881074</v>
      </c>
      <c r="V5505" s="3">
        <f t="shared" si="435"/>
        <v>44.864386830881074</v>
      </c>
    </row>
    <row r="5506" spans="1:22" x14ac:dyDescent="0.25">
      <c r="A5506" s="3" t="s">
        <v>378</v>
      </c>
      <c r="B5506" s="3" t="s">
        <v>89</v>
      </c>
      <c r="C5506" s="3" t="s">
        <v>406</v>
      </c>
      <c r="D5506" s="3" t="s">
        <v>407</v>
      </c>
      <c r="E5506" s="3">
        <v>0.36</v>
      </c>
      <c r="F5506" s="3">
        <v>0.48</v>
      </c>
      <c r="G5506" s="3" t="s">
        <v>404</v>
      </c>
      <c r="H5506" s="2">
        <v>1430</v>
      </c>
      <c r="I5506" s="3" t="s">
        <v>97</v>
      </c>
      <c r="J5506" s="2">
        <v>1430</v>
      </c>
      <c r="K5506" s="3" t="s">
        <v>400</v>
      </c>
      <c r="L5506" s="2">
        <v>96</v>
      </c>
      <c r="M5506" s="3">
        <v>7.0984839646662392</v>
      </c>
      <c r="N5506" s="3">
        <v>27542.761444668376</v>
      </c>
      <c r="O5506" s="3">
        <v>80.107971150162172</v>
      </c>
      <c r="P5506" s="3">
        <v>1</v>
      </c>
      <c r="Q5506" s="3">
        <f t="shared" ref="Q5506:Q5569" si="436">O5506*P5506</f>
        <v>80.107971150162172</v>
      </c>
      <c r="R5506" s="4">
        <f t="shared" si="434"/>
        <v>80.107971150162172</v>
      </c>
      <c r="S5506" s="3">
        <v>10.803709630759034</v>
      </c>
      <c r="T5506" s="3">
        <v>1</v>
      </c>
      <c r="U5506" s="3">
        <f t="shared" ref="U5506:U5569" si="437">S5506*T5506</f>
        <v>10.803709630759034</v>
      </c>
      <c r="V5506" s="3">
        <f t="shared" si="435"/>
        <v>10.803709630759034</v>
      </c>
    </row>
    <row r="5507" spans="1:22" x14ac:dyDescent="0.25">
      <c r="A5507" s="3" t="s">
        <v>378</v>
      </c>
      <c r="B5507" s="3" t="s">
        <v>89</v>
      </c>
      <c r="C5507" s="3" t="s">
        <v>406</v>
      </c>
      <c r="D5507" s="3" t="s">
        <v>407</v>
      </c>
      <c r="E5507" s="3">
        <v>0.36</v>
      </c>
      <c r="F5507" s="3">
        <v>0.48</v>
      </c>
      <c r="G5507" s="3" t="s">
        <v>408</v>
      </c>
      <c r="H5507" s="2">
        <v>1430</v>
      </c>
      <c r="I5507" s="3" t="s">
        <v>97</v>
      </c>
      <c r="J5507" s="2">
        <v>1430</v>
      </c>
      <c r="K5507" s="3" t="s">
        <v>409</v>
      </c>
      <c r="L5507" s="2">
        <v>4</v>
      </c>
      <c r="M5507" s="3">
        <v>2.9602983527751717E-2</v>
      </c>
      <c r="N5507" s="3">
        <v>113.81506329399249</v>
      </c>
      <c r="O5507" s="3">
        <v>0.25672971290017937</v>
      </c>
      <c r="P5507" s="3">
        <v>1</v>
      </c>
      <c r="Q5507" s="3">
        <f t="shared" si="436"/>
        <v>0.25672971290017937</v>
      </c>
      <c r="R5507" s="4">
        <f t="shared" si="434"/>
        <v>0.25672971290017937</v>
      </c>
      <c r="S5507" s="3">
        <v>3.4517877166540006E-2</v>
      </c>
      <c r="T5507" s="3">
        <v>1</v>
      </c>
      <c r="U5507" s="3">
        <f t="shared" si="437"/>
        <v>3.4517877166540006E-2</v>
      </c>
      <c r="V5507" s="3">
        <f t="shared" si="435"/>
        <v>3.4517877166540006E-2</v>
      </c>
    </row>
    <row r="5508" spans="1:22" x14ac:dyDescent="0.25">
      <c r="A5508" s="3" t="s">
        <v>378</v>
      </c>
      <c r="B5508" s="3" t="s">
        <v>89</v>
      </c>
      <c r="C5508" s="3" t="s">
        <v>406</v>
      </c>
      <c r="D5508" s="3" t="s">
        <v>407</v>
      </c>
      <c r="E5508" s="3">
        <v>0.36</v>
      </c>
      <c r="F5508" s="3">
        <v>0.48</v>
      </c>
      <c r="G5508" s="3" t="s">
        <v>11</v>
      </c>
      <c r="H5508" s="2">
        <v>1430</v>
      </c>
      <c r="I5508" s="3" t="s">
        <v>97</v>
      </c>
      <c r="J5508" s="2">
        <v>1430</v>
      </c>
      <c r="K5508" s="3" t="s">
        <v>13</v>
      </c>
      <c r="L5508" s="2">
        <v>866</v>
      </c>
      <c r="M5508" s="3">
        <v>132.76176945041502</v>
      </c>
      <c r="N5508" s="3">
        <v>523728.78132303414</v>
      </c>
      <c r="O5508" s="3">
        <v>1344.8897895068324</v>
      </c>
      <c r="P5508" s="3">
        <v>1</v>
      </c>
      <c r="Q5508" s="3">
        <f t="shared" si="436"/>
        <v>1344.8897895068324</v>
      </c>
      <c r="R5508" s="4">
        <f t="shared" ref="R5508:R5571" si="438">Q5508</f>
        <v>1344.8897895068324</v>
      </c>
      <c r="S5508" s="3">
        <v>182.59266061466172</v>
      </c>
      <c r="T5508" s="3">
        <v>1</v>
      </c>
      <c r="U5508" s="3">
        <f t="shared" si="437"/>
        <v>182.59266061466172</v>
      </c>
      <c r="V5508" s="3">
        <f t="shared" ref="V5508:V5571" si="439">U5508</f>
        <v>182.59266061466172</v>
      </c>
    </row>
    <row r="5509" spans="1:22" x14ac:dyDescent="0.25">
      <c r="A5509" s="3" t="s">
        <v>378</v>
      </c>
      <c r="B5509" s="3" t="s">
        <v>89</v>
      </c>
      <c r="C5509" s="3" t="s">
        <v>417</v>
      </c>
      <c r="D5509" s="3" t="s">
        <v>418</v>
      </c>
      <c r="E5509" s="3">
        <v>0.51</v>
      </c>
      <c r="F5509" s="3">
        <v>0.57999999999999996</v>
      </c>
      <c r="G5509" s="3" t="s">
        <v>11</v>
      </c>
      <c r="H5509" s="2">
        <v>1430</v>
      </c>
      <c r="I5509" s="3" t="s">
        <v>97</v>
      </c>
      <c r="J5509" s="2">
        <v>1430</v>
      </c>
      <c r="K5509" s="3" t="s">
        <v>13</v>
      </c>
      <c r="L5509" s="2">
        <v>584</v>
      </c>
      <c r="M5509" s="3">
        <v>89.300460764301164</v>
      </c>
      <c r="N5509" s="3">
        <v>349665.42073587421</v>
      </c>
      <c r="O5509" s="3">
        <v>892.87454527366583</v>
      </c>
      <c r="P5509" s="3">
        <v>1</v>
      </c>
      <c r="Q5509" s="3">
        <f t="shared" si="436"/>
        <v>892.87454527366583</v>
      </c>
      <c r="R5509" s="4">
        <f t="shared" si="438"/>
        <v>892.87454527366583</v>
      </c>
      <c r="S5509" s="3">
        <v>121.81737341809534</v>
      </c>
      <c r="T5509" s="3">
        <v>1</v>
      </c>
      <c r="U5509" s="3">
        <f t="shared" si="437"/>
        <v>121.81737341809534</v>
      </c>
      <c r="V5509" s="3">
        <f t="shared" si="439"/>
        <v>121.81737341809534</v>
      </c>
    </row>
    <row r="5510" spans="1:22" x14ac:dyDescent="0.25">
      <c r="A5510" s="3" t="s">
        <v>378</v>
      </c>
      <c r="B5510" s="3" t="s">
        <v>89</v>
      </c>
      <c r="C5510" s="3" t="s">
        <v>406</v>
      </c>
      <c r="D5510" s="3" t="s">
        <v>407</v>
      </c>
      <c r="E5510" s="3">
        <v>0.36</v>
      </c>
      <c r="F5510" s="3">
        <v>0.48</v>
      </c>
      <c r="G5510" s="3" t="s">
        <v>413</v>
      </c>
      <c r="H5510" s="2">
        <v>1430</v>
      </c>
      <c r="I5510" s="3" t="s">
        <v>97</v>
      </c>
      <c r="J5510" s="2">
        <v>1430</v>
      </c>
      <c r="K5510" s="3" t="s">
        <v>410</v>
      </c>
      <c r="L5510" s="2">
        <v>443</v>
      </c>
      <c r="M5510" s="3">
        <v>75.973919367051948</v>
      </c>
      <c r="N5510" s="3">
        <v>302974.18457299087</v>
      </c>
      <c r="O5510" s="3">
        <v>752.85696843127278</v>
      </c>
      <c r="P5510" s="3">
        <v>1</v>
      </c>
      <c r="Q5510" s="3">
        <f t="shared" si="436"/>
        <v>752.85696843127278</v>
      </c>
      <c r="R5510" s="4">
        <f t="shared" si="438"/>
        <v>752.85696843127278</v>
      </c>
      <c r="S5510" s="3">
        <v>101.87028668776391</v>
      </c>
      <c r="T5510" s="3">
        <v>1</v>
      </c>
      <c r="U5510" s="3">
        <f t="shared" si="437"/>
        <v>101.87028668776391</v>
      </c>
      <c r="V5510" s="3">
        <f t="shared" si="439"/>
        <v>101.87028668776391</v>
      </c>
    </row>
    <row r="5511" spans="1:22" x14ac:dyDescent="0.25">
      <c r="A5511" s="3" t="s">
        <v>378</v>
      </c>
      <c r="B5511" s="3" t="s">
        <v>8</v>
      </c>
      <c r="C5511" s="3" t="s">
        <v>379</v>
      </c>
      <c r="D5511" s="3" t="s">
        <v>380</v>
      </c>
      <c r="E5511" s="3">
        <v>0.35</v>
      </c>
      <c r="F5511" s="3">
        <v>0.47</v>
      </c>
      <c r="G5511" s="3" t="s">
        <v>392</v>
      </c>
      <c r="H5511" s="2">
        <v>1430</v>
      </c>
      <c r="I5511" s="3" t="s">
        <v>97</v>
      </c>
      <c r="J5511" s="2">
        <v>1430</v>
      </c>
      <c r="K5511" s="3" t="s">
        <v>386</v>
      </c>
      <c r="L5511" s="2">
        <v>194</v>
      </c>
      <c r="M5511" s="3">
        <v>30.251352920134458</v>
      </c>
      <c r="N5511" s="3">
        <v>120714.46249983984</v>
      </c>
      <c r="O5511" s="3">
        <v>315.008585278081</v>
      </c>
      <c r="P5511" s="3">
        <v>1</v>
      </c>
      <c r="Q5511" s="3">
        <f t="shared" si="436"/>
        <v>315.008585278081</v>
      </c>
      <c r="R5511" s="4">
        <f t="shared" si="438"/>
        <v>315.008585278081</v>
      </c>
      <c r="S5511" s="3">
        <v>42.211545578672762</v>
      </c>
      <c r="T5511" s="3">
        <v>1</v>
      </c>
      <c r="U5511" s="3">
        <f t="shared" si="437"/>
        <v>42.211545578672762</v>
      </c>
      <c r="V5511" s="3">
        <f t="shared" si="439"/>
        <v>42.211545578672762</v>
      </c>
    </row>
    <row r="5512" spans="1:22" x14ac:dyDescent="0.25">
      <c r="A5512" s="3" t="s">
        <v>378</v>
      </c>
      <c r="B5512" s="3" t="s">
        <v>8</v>
      </c>
      <c r="C5512" s="3" t="s">
        <v>379</v>
      </c>
      <c r="D5512" s="3" t="s">
        <v>396</v>
      </c>
      <c r="E5512" s="3">
        <v>0.35</v>
      </c>
      <c r="F5512" s="3">
        <v>0.47</v>
      </c>
      <c r="G5512" s="3" t="s">
        <v>392</v>
      </c>
      <c r="H5512" s="2">
        <v>1430</v>
      </c>
      <c r="I5512" s="3" t="s">
        <v>97</v>
      </c>
      <c r="J5512" s="2">
        <v>1430</v>
      </c>
      <c r="K5512" s="3" t="s">
        <v>386</v>
      </c>
      <c r="L5512" s="2">
        <v>473</v>
      </c>
      <c r="M5512" s="3">
        <v>69.146689307698836</v>
      </c>
      <c r="N5512" s="3">
        <v>271844.61277460406</v>
      </c>
      <c r="O5512" s="3">
        <v>692.50589876166873</v>
      </c>
      <c r="P5512" s="3">
        <v>1</v>
      </c>
      <c r="Q5512" s="3">
        <f t="shared" si="436"/>
        <v>692.50589876166873</v>
      </c>
      <c r="R5512" s="4">
        <f t="shared" si="438"/>
        <v>692.50589876166873</v>
      </c>
      <c r="S5512" s="3">
        <v>94.765208524894518</v>
      </c>
      <c r="T5512" s="3">
        <v>1</v>
      </c>
      <c r="U5512" s="3">
        <f t="shared" si="437"/>
        <v>94.765208524894518</v>
      </c>
      <c r="V5512" s="3">
        <f t="shared" si="439"/>
        <v>94.765208524894518</v>
      </c>
    </row>
    <row r="5513" spans="1:22" x14ac:dyDescent="0.25">
      <c r="A5513" s="3" t="s">
        <v>378</v>
      </c>
      <c r="B5513" s="3" t="s">
        <v>89</v>
      </c>
      <c r="C5513" s="3" t="s">
        <v>397</v>
      </c>
      <c r="D5513" s="3" t="s">
        <v>398</v>
      </c>
      <c r="E5513" s="3">
        <v>0.36</v>
      </c>
      <c r="F5513" s="3">
        <v>0.53</v>
      </c>
      <c r="G5513" s="3" t="s">
        <v>392</v>
      </c>
      <c r="H5513" s="2">
        <v>1430</v>
      </c>
      <c r="I5513" s="3" t="s">
        <v>97</v>
      </c>
      <c r="J5513" s="2">
        <v>1430</v>
      </c>
      <c r="K5513" s="3" t="s">
        <v>386</v>
      </c>
      <c r="L5513" s="2">
        <v>74</v>
      </c>
      <c r="M5513" s="3">
        <v>22.445846361599905</v>
      </c>
      <c r="N5513" s="3">
        <v>86863.139623955518</v>
      </c>
      <c r="O5513" s="3">
        <v>192.77653945463376</v>
      </c>
      <c r="P5513" s="3">
        <v>1</v>
      </c>
      <c r="Q5513" s="3">
        <f t="shared" si="436"/>
        <v>192.77653945463376</v>
      </c>
      <c r="R5513" s="4">
        <f t="shared" si="438"/>
        <v>192.77653945463376</v>
      </c>
      <c r="S5513" s="3">
        <v>26.121611713135788</v>
      </c>
      <c r="T5513" s="3">
        <v>1</v>
      </c>
      <c r="U5513" s="3">
        <f t="shared" si="437"/>
        <v>26.121611713135788</v>
      </c>
      <c r="V5513" s="3">
        <f t="shared" si="439"/>
        <v>26.121611713135788</v>
      </c>
    </row>
    <row r="5514" spans="1:22" x14ac:dyDescent="0.25">
      <c r="A5514" s="3" t="s">
        <v>378</v>
      </c>
      <c r="B5514" s="3" t="s">
        <v>89</v>
      </c>
      <c r="C5514" s="3" t="s">
        <v>397</v>
      </c>
      <c r="D5514" s="3" t="s">
        <v>398</v>
      </c>
      <c r="E5514" s="3">
        <v>0.36</v>
      </c>
      <c r="F5514" s="3">
        <v>0.53</v>
      </c>
      <c r="G5514" s="3" t="s">
        <v>59</v>
      </c>
      <c r="H5514" s="2">
        <v>1430</v>
      </c>
      <c r="I5514" s="3" t="s">
        <v>97</v>
      </c>
      <c r="J5514" s="2">
        <v>1430</v>
      </c>
      <c r="K5514" s="3" t="s">
        <v>62</v>
      </c>
      <c r="L5514" s="2">
        <v>37</v>
      </c>
      <c r="M5514" s="3">
        <v>0.27460302195945729</v>
      </c>
      <c r="N5514" s="3">
        <v>1065.3403446482419</v>
      </c>
      <c r="O5514" s="3">
        <v>2.6237721141021586</v>
      </c>
      <c r="P5514" s="3">
        <v>1</v>
      </c>
      <c r="Q5514" s="3">
        <f t="shared" si="436"/>
        <v>2.6237721141021586</v>
      </c>
      <c r="R5514" s="4">
        <f t="shared" si="438"/>
        <v>2.6237721141021586</v>
      </c>
      <c r="S5514" s="3">
        <v>0.36378567311197108</v>
      </c>
      <c r="T5514" s="3">
        <v>1</v>
      </c>
      <c r="U5514" s="3">
        <f t="shared" si="437"/>
        <v>0.36378567311197108</v>
      </c>
      <c r="V5514" s="3">
        <f t="shared" si="439"/>
        <v>0.36378567311197108</v>
      </c>
    </row>
    <row r="5515" spans="1:22" x14ac:dyDescent="0.25">
      <c r="A5515" s="3" t="s">
        <v>378</v>
      </c>
      <c r="B5515" s="3" t="s">
        <v>89</v>
      </c>
      <c r="C5515" s="3" t="s">
        <v>406</v>
      </c>
      <c r="D5515" s="3" t="s">
        <v>407</v>
      </c>
      <c r="E5515" s="3">
        <v>0.36</v>
      </c>
      <c r="F5515" s="3">
        <v>0.48</v>
      </c>
      <c r="G5515" s="3" t="s">
        <v>59</v>
      </c>
      <c r="H5515" s="2">
        <v>1430</v>
      </c>
      <c r="I5515" s="3" t="s">
        <v>97</v>
      </c>
      <c r="J5515" s="2">
        <v>1430</v>
      </c>
      <c r="K5515" s="3" t="s">
        <v>62</v>
      </c>
      <c r="L5515" s="2">
        <v>26</v>
      </c>
      <c r="M5515" s="3">
        <v>6.9668737613553827E-2</v>
      </c>
      <c r="N5515" s="3">
        <v>274.9763299839064</v>
      </c>
      <c r="O5515" s="3">
        <v>0.6426677142274575</v>
      </c>
      <c r="P5515" s="3">
        <v>1</v>
      </c>
      <c r="Q5515" s="3">
        <f t="shared" si="436"/>
        <v>0.6426677142274575</v>
      </c>
      <c r="R5515" s="4">
        <f t="shared" si="438"/>
        <v>0.6426677142274575</v>
      </c>
      <c r="S5515" s="3">
        <v>8.6478170993175035E-2</v>
      </c>
      <c r="T5515" s="3">
        <v>1</v>
      </c>
      <c r="U5515" s="3">
        <f t="shared" si="437"/>
        <v>8.6478170993175035E-2</v>
      </c>
      <c r="V5515" s="3">
        <f t="shared" si="439"/>
        <v>8.6478170993175035E-2</v>
      </c>
    </row>
    <row r="5516" spans="1:22" x14ac:dyDescent="0.25">
      <c r="A5516" s="3" t="s">
        <v>378</v>
      </c>
      <c r="B5516" s="3" t="s">
        <v>8</v>
      </c>
      <c r="C5516" s="3" t="s">
        <v>379</v>
      </c>
      <c r="D5516" s="3" t="s">
        <v>380</v>
      </c>
      <c r="E5516" s="3">
        <v>0.35</v>
      </c>
      <c r="F5516" s="3">
        <v>0.47</v>
      </c>
      <c r="G5516" s="3" t="s">
        <v>59</v>
      </c>
      <c r="H5516" s="2">
        <v>1430</v>
      </c>
      <c r="I5516" s="3" t="s">
        <v>97</v>
      </c>
      <c r="J5516" s="2">
        <v>1430</v>
      </c>
      <c r="K5516" s="3" t="s">
        <v>393</v>
      </c>
      <c r="L5516" s="2">
        <v>40</v>
      </c>
      <c r="M5516" s="3">
        <v>0.11964453007554966</v>
      </c>
      <c r="N5516" s="3">
        <v>483.51655332649284</v>
      </c>
      <c r="O5516" s="3">
        <v>1.3310520747413443</v>
      </c>
      <c r="P5516" s="3">
        <v>1</v>
      </c>
      <c r="Q5516" s="3">
        <f t="shared" si="436"/>
        <v>1.3310520747413443</v>
      </c>
      <c r="R5516" s="4">
        <f t="shared" si="438"/>
        <v>1.3310520747413443</v>
      </c>
      <c r="S5516" s="3">
        <v>0.17695759159012733</v>
      </c>
      <c r="T5516" s="3">
        <v>1</v>
      </c>
      <c r="U5516" s="3">
        <f t="shared" si="437"/>
        <v>0.17695759159012733</v>
      </c>
      <c r="V5516" s="3">
        <f t="shared" si="439"/>
        <v>0.17695759159012733</v>
      </c>
    </row>
    <row r="5517" spans="1:22" x14ac:dyDescent="0.25">
      <c r="A5517" s="3" t="s">
        <v>378</v>
      </c>
      <c r="B5517" s="3" t="s">
        <v>8</v>
      </c>
      <c r="C5517" s="3" t="s">
        <v>379</v>
      </c>
      <c r="D5517" s="3" t="s">
        <v>396</v>
      </c>
      <c r="E5517" s="3">
        <v>0.35</v>
      </c>
      <c r="F5517" s="3">
        <v>0.47</v>
      </c>
      <c r="G5517" s="3" t="s">
        <v>59</v>
      </c>
      <c r="H5517" s="2">
        <v>1430</v>
      </c>
      <c r="I5517" s="3" t="s">
        <v>97</v>
      </c>
      <c r="J5517" s="2">
        <v>1430</v>
      </c>
      <c r="K5517" s="3" t="s">
        <v>393</v>
      </c>
      <c r="L5517" s="2">
        <v>64</v>
      </c>
      <c r="M5517" s="3">
        <v>0.21623583610793382</v>
      </c>
      <c r="N5517" s="3">
        <v>867.30618175449479</v>
      </c>
      <c r="O5517" s="3">
        <v>2.5347030853266843</v>
      </c>
      <c r="P5517" s="3">
        <v>1</v>
      </c>
      <c r="Q5517" s="3">
        <f t="shared" si="436"/>
        <v>2.5347030853266843</v>
      </c>
      <c r="R5517" s="4">
        <f t="shared" si="438"/>
        <v>2.5347030853266843</v>
      </c>
      <c r="S5517" s="3">
        <v>0.34023981526652081</v>
      </c>
      <c r="T5517" s="3">
        <v>1</v>
      </c>
      <c r="U5517" s="3">
        <f t="shared" si="437"/>
        <v>0.34023981526652081</v>
      </c>
      <c r="V5517" s="3">
        <f t="shared" si="439"/>
        <v>0.34023981526652081</v>
      </c>
    </row>
    <row r="5518" spans="1:22" x14ac:dyDescent="0.25">
      <c r="A5518" s="3" t="s">
        <v>378</v>
      </c>
      <c r="B5518" s="3" t="s">
        <v>89</v>
      </c>
      <c r="C5518" s="3" t="s">
        <v>397</v>
      </c>
      <c r="D5518" s="3" t="s">
        <v>398</v>
      </c>
      <c r="E5518" s="3">
        <v>0.36</v>
      </c>
      <c r="F5518" s="3">
        <v>0.53</v>
      </c>
      <c r="G5518" s="3" t="s">
        <v>59</v>
      </c>
      <c r="H5518" s="2">
        <v>1430</v>
      </c>
      <c r="I5518" s="3" t="s">
        <v>97</v>
      </c>
      <c r="J5518" s="2">
        <v>1430</v>
      </c>
      <c r="K5518" s="3" t="s">
        <v>393</v>
      </c>
      <c r="L5518" s="2">
        <v>9</v>
      </c>
      <c r="M5518" s="3">
        <v>4.1143654401112673E-2</v>
      </c>
      <c r="N5518" s="3">
        <v>159.56451320671295</v>
      </c>
      <c r="O5518" s="3">
        <v>0.37476263629572704</v>
      </c>
      <c r="P5518" s="3">
        <v>1</v>
      </c>
      <c r="Q5518" s="3">
        <f t="shared" si="436"/>
        <v>0.37476263629572704</v>
      </c>
      <c r="R5518" s="4">
        <f t="shared" si="438"/>
        <v>0.37476263629572704</v>
      </c>
      <c r="S5518" s="3">
        <v>5.0048379264321083E-2</v>
      </c>
      <c r="T5518" s="3">
        <v>1</v>
      </c>
      <c r="U5518" s="3">
        <f t="shared" si="437"/>
        <v>5.0048379264321083E-2</v>
      </c>
      <c r="V5518" s="3">
        <f t="shared" si="439"/>
        <v>5.0048379264321083E-2</v>
      </c>
    </row>
    <row r="5519" spans="1:22" x14ac:dyDescent="0.25">
      <c r="A5519" s="3" t="s">
        <v>378</v>
      </c>
      <c r="B5519" s="3" t="s">
        <v>89</v>
      </c>
      <c r="C5519" s="3" t="s">
        <v>406</v>
      </c>
      <c r="D5519" s="3" t="s">
        <v>407</v>
      </c>
      <c r="E5519" s="3">
        <v>0.36</v>
      </c>
      <c r="F5519" s="3">
        <v>0.48</v>
      </c>
      <c r="G5519" s="3" t="s">
        <v>59</v>
      </c>
      <c r="H5519" s="2">
        <v>1430</v>
      </c>
      <c r="I5519" s="3" t="s">
        <v>97</v>
      </c>
      <c r="J5519" s="2">
        <v>1430</v>
      </c>
      <c r="K5519" s="3" t="s">
        <v>411</v>
      </c>
      <c r="L5519" s="2">
        <v>4</v>
      </c>
      <c r="M5519" s="3">
        <v>1.3359896075637992E-2</v>
      </c>
      <c r="N5519" s="3">
        <v>53.070877369825482</v>
      </c>
      <c r="O5519" s="3">
        <v>0.12624768274897794</v>
      </c>
      <c r="P5519" s="3">
        <v>1</v>
      </c>
      <c r="Q5519" s="3">
        <f t="shared" si="436"/>
        <v>0.12624768274897794</v>
      </c>
      <c r="R5519" s="4">
        <f t="shared" si="438"/>
        <v>0.12624768274897794</v>
      </c>
      <c r="S5519" s="3">
        <v>1.7013126851149765E-2</v>
      </c>
      <c r="T5519" s="3">
        <v>1</v>
      </c>
      <c r="U5519" s="3">
        <f t="shared" si="437"/>
        <v>1.7013126851149765E-2</v>
      </c>
      <c r="V5519" s="3">
        <f t="shared" si="439"/>
        <v>1.7013126851149765E-2</v>
      </c>
    </row>
    <row r="5520" spans="1:22" x14ac:dyDescent="0.25">
      <c r="A5520" s="3" t="s">
        <v>378</v>
      </c>
      <c r="B5520" s="3" t="s">
        <v>89</v>
      </c>
      <c r="C5520" s="3" t="s">
        <v>406</v>
      </c>
      <c r="D5520" s="3" t="s">
        <v>407</v>
      </c>
      <c r="E5520" s="3">
        <v>0.36</v>
      </c>
      <c r="F5520" s="3">
        <v>0.48</v>
      </c>
      <c r="G5520" s="3" t="s">
        <v>59</v>
      </c>
      <c r="H5520" s="2">
        <v>1430</v>
      </c>
      <c r="I5520" s="3" t="s">
        <v>97</v>
      </c>
      <c r="J5520" s="2">
        <v>1430</v>
      </c>
      <c r="K5520" s="3" t="s">
        <v>414</v>
      </c>
      <c r="L5520" s="2">
        <v>9</v>
      </c>
      <c r="M5520" s="3">
        <v>2.49279022138548E-2</v>
      </c>
      <c r="N5520" s="3">
        <v>78.350577146940992</v>
      </c>
      <c r="O5520" s="3">
        <v>0.17450107858205735</v>
      </c>
      <c r="P5520" s="3">
        <v>1</v>
      </c>
      <c r="Q5520" s="3">
        <f t="shared" si="436"/>
        <v>0.17450107858205735</v>
      </c>
      <c r="R5520" s="4">
        <f t="shared" si="438"/>
        <v>0.17450107858205735</v>
      </c>
      <c r="S5520" s="3">
        <v>2.3369702489416722E-2</v>
      </c>
      <c r="T5520" s="3">
        <v>1</v>
      </c>
      <c r="U5520" s="3">
        <f t="shared" si="437"/>
        <v>2.3369702489416722E-2</v>
      </c>
      <c r="V5520" s="3">
        <f t="shared" si="439"/>
        <v>2.3369702489416722E-2</v>
      </c>
    </row>
    <row r="5521" spans="1:22" x14ac:dyDescent="0.25">
      <c r="A5521" s="3" t="s">
        <v>378</v>
      </c>
      <c r="B5521" s="3" t="s">
        <v>89</v>
      </c>
      <c r="C5521" s="3" t="s">
        <v>406</v>
      </c>
      <c r="D5521" s="3" t="s">
        <v>407</v>
      </c>
      <c r="E5521" s="3">
        <v>0.36</v>
      </c>
      <c r="F5521" s="3">
        <v>0.48</v>
      </c>
      <c r="G5521" s="3" t="s">
        <v>59</v>
      </c>
      <c r="H5521" s="2">
        <v>1430</v>
      </c>
      <c r="I5521" s="3" t="s">
        <v>97</v>
      </c>
      <c r="J5521" s="2">
        <v>1430</v>
      </c>
      <c r="K5521" s="3" t="s">
        <v>148</v>
      </c>
      <c r="L5521" s="2">
        <v>60</v>
      </c>
      <c r="M5521" s="3">
        <v>1.1922511627494399</v>
      </c>
      <c r="N5521" s="3">
        <v>4534.7685787282035</v>
      </c>
      <c r="O5521" s="3">
        <v>11.5989775741124</v>
      </c>
      <c r="P5521" s="3">
        <v>1</v>
      </c>
      <c r="Q5521" s="3">
        <f t="shared" si="436"/>
        <v>11.5989775741124</v>
      </c>
      <c r="R5521" s="4">
        <f t="shared" si="438"/>
        <v>11.5989775741124</v>
      </c>
      <c r="S5521" s="3">
        <v>1.5831019059741274</v>
      </c>
      <c r="T5521" s="3">
        <v>1</v>
      </c>
      <c r="U5521" s="3">
        <f t="shared" si="437"/>
        <v>1.5831019059741274</v>
      </c>
      <c r="V5521" s="3">
        <f t="shared" si="439"/>
        <v>1.5831019059741274</v>
      </c>
    </row>
    <row r="5522" spans="1:22" x14ac:dyDescent="0.25">
      <c r="A5522" s="3" t="s">
        <v>378</v>
      </c>
      <c r="B5522" s="3" t="s">
        <v>89</v>
      </c>
      <c r="C5522" s="3" t="s">
        <v>417</v>
      </c>
      <c r="D5522" s="3" t="s">
        <v>418</v>
      </c>
      <c r="E5522" s="3">
        <v>0.51</v>
      </c>
      <c r="F5522" s="3">
        <v>0.57999999999999996</v>
      </c>
      <c r="G5522" s="3" t="s">
        <v>59</v>
      </c>
      <c r="H5522" s="2">
        <v>1430</v>
      </c>
      <c r="I5522" s="3" t="s">
        <v>97</v>
      </c>
      <c r="J5522" s="2">
        <v>1430</v>
      </c>
      <c r="K5522" s="3" t="s">
        <v>148</v>
      </c>
      <c r="L5522" s="2">
        <v>78</v>
      </c>
      <c r="M5522" s="3">
        <v>1.4930572199571155</v>
      </c>
      <c r="N5522" s="3">
        <v>5828.055942668544</v>
      </c>
      <c r="O5522" s="3">
        <v>15.045576604058988</v>
      </c>
      <c r="P5522" s="3">
        <v>1</v>
      </c>
      <c r="Q5522" s="3">
        <f t="shared" si="436"/>
        <v>15.045576604058988</v>
      </c>
      <c r="R5522" s="4">
        <f t="shared" si="438"/>
        <v>15.045576604058988</v>
      </c>
      <c r="S5522" s="3">
        <v>2.0776145788968621</v>
      </c>
      <c r="T5522" s="3">
        <v>1</v>
      </c>
      <c r="U5522" s="3">
        <f t="shared" si="437"/>
        <v>2.0776145788968621</v>
      </c>
      <c r="V5522" s="3">
        <f t="shared" si="439"/>
        <v>2.0776145788968621</v>
      </c>
    </row>
    <row r="5523" spans="1:22" x14ac:dyDescent="0.25">
      <c r="A5523" s="3" t="s">
        <v>378</v>
      </c>
      <c r="B5523" s="3" t="s">
        <v>89</v>
      </c>
      <c r="C5523" s="3" t="s">
        <v>397</v>
      </c>
      <c r="D5523" s="3" t="s">
        <v>398</v>
      </c>
      <c r="E5523" s="3">
        <v>0.36</v>
      </c>
      <c r="F5523" s="3">
        <v>0.53</v>
      </c>
      <c r="G5523" s="3" t="s">
        <v>59</v>
      </c>
      <c r="H5523" s="2">
        <v>1430</v>
      </c>
      <c r="I5523" s="3" t="s">
        <v>97</v>
      </c>
      <c r="J5523" s="2">
        <v>1430</v>
      </c>
      <c r="K5523" s="3" t="s">
        <v>399</v>
      </c>
      <c r="L5523" s="2">
        <v>15</v>
      </c>
      <c r="M5523" s="3">
        <v>0.48967403139498106</v>
      </c>
      <c r="N5523" s="3">
        <v>1898.5514073032416</v>
      </c>
      <c r="O5523" s="3">
        <v>5.5106637120077373</v>
      </c>
      <c r="P5523" s="3">
        <v>1</v>
      </c>
      <c r="Q5523" s="3">
        <f t="shared" si="436"/>
        <v>5.5106637120077373</v>
      </c>
      <c r="R5523" s="4">
        <f t="shared" si="438"/>
        <v>5.5106637120077373</v>
      </c>
      <c r="S5523" s="3">
        <v>0.72778553373560961</v>
      </c>
      <c r="T5523" s="3">
        <v>1</v>
      </c>
      <c r="U5523" s="3">
        <f t="shared" si="437"/>
        <v>0.72778553373560961</v>
      </c>
      <c r="V5523" s="3">
        <f t="shared" si="439"/>
        <v>0.72778553373560961</v>
      </c>
    </row>
    <row r="5524" spans="1:22" x14ac:dyDescent="0.25">
      <c r="A5524" s="3" t="s">
        <v>378</v>
      </c>
      <c r="B5524" s="3" t="s">
        <v>89</v>
      </c>
      <c r="C5524" s="3" t="s">
        <v>406</v>
      </c>
      <c r="D5524" s="3" t="s">
        <v>407</v>
      </c>
      <c r="E5524" s="3">
        <v>0.36</v>
      </c>
      <c r="F5524" s="3">
        <v>0.48</v>
      </c>
      <c r="G5524" s="3" t="s">
        <v>59</v>
      </c>
      <c r="H5524" s="2">
        <v>1430</v>
      </c>
      <c r="I5524" s="3" t="s">
        <v>97</v>
      </c>
      <c r="J5524" s="2">
        <v>1430</v>
      </c>
      <c r="K5524" s="3" t="s">
        <v>399</v>
      </c>
      <c r="L5524" s="2">
        <v>5</v>
      </c>
      <c r="M5524" s="3">
        <v>0.22081967799081312</v>
      </c>
      <c r="N5524" s="3">
        <v>857.50919000483043</v>
      </c>
      <c r="O5524" s="3">
        <v>2.591224051748267</v>
      </c>
      <c r="P5524" s="3">
        <v>1</v>
      </c>
      <c r="Q5524" s="3">
        <f t="shared" si="436"/>
        <v>2.591224051748267</v>
      </c>
      <c r="R5524" s="4">
        <f t="shared" si="438"/>
        <v>2.591224051748267</v>
      </c>
      <c r="S5524" s="3">
        <v>0.34197205214591808</v>
      </c>
      <c r="T5524" s="3">
        <v>1</v>
      </c>
      <c r="U5524" s="3">
        <f t="shared" si="437"/>
        <v>0.34197205214591808</v>
      </c>
      <c r="V5524" s="3">
        <f t="shared" si="439"/>
        <v>0.34197205214591808</v>
      </c>
    </row>
    <row r="5525" spans="1:22" x14ac:dyDescent="0.25">
      <c r="A5525" s="3" t="s">
        <v>378</v>
      </c>
      <c r="B5525" s="3" t="s">
        <v>89</v>
      </c>
      <c r="C5525" s="3" t="s">
        <v>406</v>
      </c>
      <c r="D5525" s="3" t="s">
        <v>407</v>
      </c>
      <c r="E5525" s="3">
        <v>0.36</v>
      </c>
      <c r="F5525" s="3">
        <v>0.48</v>
      </c>
      <c r="G5525" s="3" t="s">
        <v>260</v>
      </c>
      <c r="H5525" s="2">
        <v>1430</v>
      </c>
      <c r="I5525" s="3" t="s">
        <v>97</v>
      </c>
      <c r="J5525" s="2">
        <v>1430</v>
      </c>
      <c r="K5525" s="3" t="s">
        <v>261</v>
      </c>
      <c r="L5525" s="2">
        <v>68</v>
      </c>
      <c r="M5525" s="3">
        <v>6.0557313412984328</v>
      </c>
      <c r="N5525" s="3">
        <v>23695.216821607581</v>
      </c>
      <c r="O5525" s="3">
        <v>66.261196777529634</v>
      </c>
      <c r="P5525" s="3">
        <v>1</v>
      </c>
      <c r="Q5525" s="3">
        <f t="shared" si="436"/>
        <v>66.261196777529634</v>
      </c>
      <c r="R5525" s="4">
        <f t="shared" si="438"/>
        <v>66.261196777529634</v>
      </c>
      <c r="S5525" s="3">
        <v>9.2248665857128245</v>
      </c>
      <c r="T5525" s="3">
        <v>1</v>
      </c>
      <c r="U5525" s="3">
        <f t="shared" si="437"/>
        <v>9.2248665857128245</v>
      </c>
      <c r="V5525" s="3">
        <f t="shared" si="439"/>
        <v>9.2248665857128245</v>
      </c>
    </row>
    <row r="5526" spans="1:22" x14ac:dyDescent="0.25">
      <c r="A5526" s="3" t="s">
        <v>378</v>
      </c>
      <c r="B5526" s="3" t="s">
        <v>89</v>
      </c>
      <c r="C5526" s="3" t="s">
        <v>406</v>
      </c>
      <c r="D5526" s="3" t="s">
        <v>407</v>
      </c>
      <c r="E5526" s="3">
        <v>0.36</v>
      </c>
      <c r="F5526" s="3">
        <v>0.48</v>
      </c>
      <c r="G5526" s="3" t="s">
        <v>415</v>
      </c>
      <c r="H5526" s="2">
        <v>1430</v>
      </c>
      <c r="I5526" s="3" t="s">
        <v>97</v>
      </c>
      <c r="J5526" s="2">
        <v>1430</v>
      </c>
      <c r="K5526" s="3" t="s">
        <v>416</v>
      </c>
      <c r="L5526" s="2">
        <v>75</v>
      </c>
      <c r="M5526" s="3">
        <v>18.782180577961746</v>
      </c>
      <c r="N5526" s="3">
        <v>72715.403487683274</v>
      </c>
      <c r="O5526" s="3">
        <v>163.54914449252578</v>
      </c>
      <c r="P5526" s="3">
        <v>1</v>
      </c>
      <c r="Q5526" s="3">
        <f t="shared" si="436"/>
        <v>163.54914449252578</v>
      </c>
      <c r="R5526" s="4">
        <f t="shared" si="438"/>
        <v>163.54914449252578</v>
      </c>
      <c r="S5526" s="3">
        <v>22.132043918030526</v>
      </c>
      <c r="T5526" s="3">
        <v>1</v>
      </c>
      <c r="U5526" s="3">
        <f t="shared" si="437"/>
        <v>22.132043918030526</v>
      </c>
      <c r="V5526" s="3">
        <f t="shared" si="439"/>
        <v>22.132043918030526</v>
      </c>
    </row>
    <row r="5527" spans="1:22" x14ac:dyDescent="0.25">
      <c r="A5527" s="3" t="s">
        <v>378</v>
      </c>
      <c r="B5527" s="3" t="s">
        <v>89</v>
      </c>
      <c r="C5527" s="3" t="s">
        <v>397</v>
      </c>
      <c r="D5527" s="3" t="s">
        <v>398</v>
      </c>
      <c r="E5527" s="3">
        <v>0.36</v>
      </c>
      <c r="F5527" s="3">
        <v>0.53</v>
      </c>
      <c r="G5527" s="3" t="s">
        <v>19</v>
      </c>
      <c r="H5527" s="2">
        <v>1440</v>
      </c>
      <c r="I5527" s="3" t="s">
        <v>114</v>
      </c>
      <c r="J5527" s="2">
        <v>1440</v>
      </c>
      <c r="K5527" s="3" t="s">
        <v>19</v>
      </c>
      <c r="L5527" s="2">
        <v>131</v>
      </c>
      <c r="M5527" s="3">
        <v>49.029331023975224</v>
      </c>
      <c r="N5527" s="3">
        <v>186160.31235953007</v>
      </c>
      <c r="O5527" s="3">
        <v>553.26865660312535</v>
      </c>
      <c r="P5527" s="3">
        <v>1</v>
      </c>
      <c r="Q5527" s="3">
        <f t="shared" si="436"/>
        <v>553.26865660312535</v>
      </c>
      <c r="R5527" s="4">
        <f t="shared" si="438"/>
        <v>553.26865660312535</v>
      </c>
      <c r="S5527" s="3">
        <v>73.438476572652363</v>
      </c>
      <c r="T5527" s="3">
        <v>1</v>
      </c>
      <c r="U5527" s="3">
        <f t="shared" si="437"/>
        <v>73.438476572652363</v>
      </c>
      <c r="V5527" s="3">
        <f t="shared" si="439"/>
        <v>73.438476572652363</v>
      </c>
    </row>
    <row r="5528" spans="1:22" x14ac:dyDescent="0.25">
      <c r="A5528" s="3" t="s">
        <v>378</v>
      </c>
      <c r="B5528" s="3" t="s">
        <v>89</v>
      </c>
      <c r="C5528" s="3" t="s">
        <v>417</v>
      </c>
      <c r="D5528" s="3" t="s">
        <v>418</v>
      </c>
      <c r="E5528" s="3">
        <v>0.51</v>
      </c>
      <c r="F5528" s="3">
        <v>0.57999999999999996</v>
      </c>
      <c r="G5528" s="3" t="s">
        <v>19</v>
      </c>
      <c r="H5528" s="2">
        <v>1440</v>
      </c>
      <c r="I5528" s="3" t="s">
        <v>114</v>
      </c>
      <c r="J5528" s="2">
        <v>1440</v>
      </c>
      <c r="K5528" s="3" t="s">
        <v>19</v>
      </c>
      <c r="L5528" s="2">
        <v>6</v>
      </c>
      <c r="M5528" s="3">
        <v>0.92785324826967719</v>
      </c>
      <c r="N5528" s="3">
        <v>3518.1525230024217</v>
      </c>
      <c r="O5528" s="3">
        <v>10.280578749644649</v>
      </c>
      <c r="P5528" s="3">
        <v>1</v>
      </c>
      <c r="Q5528" s="3">
        <f t="shared" si="436"/>
        <v>10.280578749644649</v>
      </c>
      <c r="R5528" s="4">
        <f t="shared" si="438"/>
        <v>10.280578749644649</v>
      </c>
      <c r="S5528" s="3">
        <v>1.4407807302550186</v>
      </c>
      <c r="T5528" s="3">
        <v>1</v>
      </c>
      <c r="U5528" s="3">
        <f t="shared" si="437"/>
        <v>1.4407807302550186</v>
      </c>
      <c r="V5528" s="3">
        <f t="shared" si="439"/>
        <v>1.4407807302550186</v>
      </c>
    </row>
    <row r="5529" spans="1:22" x14ac:dyDescent="0.25">
      <c r="A5529" s="3" t="s">
        <v>378</v>
      </c>
      <c r="B5529" s="3" t="s">
        <v>89</v>
      </c>
      <c r="C5529" s="3" t="s">
        <v>406</v>
      </c>
      <c r="D5529" s="3" t="s">
        <v>407</v>
      </c>
      <c r="E5529" s="3">
        <v>0.36</v>
      </c>
      <c r="F5529" s="3">
        <v>0.48</v>
      </c>
      <c r="G5529" s="3" t="s">
        <v>404</v>
      </c>
      <c r="H5529" s="2">
        <v>1440</v>
      </c>
      <c r="I5529" s="3" t="s">
        <v>114</v>
      </c>
      <c r="J5529" s="2">
        <v>1440</v>
      </c>
      <c r="K5529" s="3" t="s">
        <v>400</v>
      </c>
      <c r="L5529" s="2">
        <v>2</v>
      </c>
      <c r="M5529" s="3">
        <v>0.20484240744041085</v>
      </c>
      <c r="N5529" s="3">
        <v>796.60553564252496</v>
      </c>
      <c r="O5529" s="3">
        <v>2.3881493998850991</v>
      </c>
      <c r="P5529" s="3">
        <v>1</v>
      </c>
      <c r="Q5529" s="3">
        <f t="shared" si="436"/>
        <v>2.3881493998850991</v>
      </c>
      <c r="R5529" s="4">
        <f t="shared" si="438"/>
        <v>2.3881493998850991</v>
      </c>
      <c r="S5529" s="3">
        <v>0.32443228870912405</v>
      </c>
      <c r="T5529" s="3">
        <v>1</v>
      </c>
      <c r="U5529" s="3">
        <f t="shared" si="437"/>
        <v>0.32443228870912405</v>
      </c>
      <c r="V5529" s="3">
        <f t="shared" si="439"/>
        <v>0.32443228870912405</v>
      </c>
    </row>
    <row r="5530" spans="1:22" x14ac:dyDescent="0.25">
      <c r="A5530" s="3" t="s">
        <v>378</v>
      </c>
      <c r="B5530" s="3" t="s">
        <v>89</v>
      </c>
      <c r="C5530" s="3" t="s">
        <v>406</v>
      </c>
      <c r="D5530" s="3" t="s">
        <v>407</v>
      </c>
      <c r="E5530" s="3">
        <v>0.36</v>
      </c>
      <c r="F5530" s="3">
        <v>0.48</v>
      </c>
      <c r="G5530" s="3" t="s">
        <v>11</v>
      </c>
      <c r="H5530" s="2">
        <v>1440</v>
      </c>
      <c r="I5530" s="3" t="s">
        <v>114</v>
      </c>
      <c r="J5530" s="2">
        <v>1440</v>
      </c>
      <c r="K5530" s="3" t="s">
        <v>13</v>
      </c>
      <c r="L5530" s="2">
        <v>20</v>
      </c>
      <c r="M5530" s="3">
        <v>2.6036403230845315</v>
      </c>
      <c r="N5530" s="3">
        <v>10242.85604585299</v>
      </c>
      <c r="O5530" s="3">
        <v>28.761795163194186</v>
      </c>
      <c r="P5530" s="3">
        <v>1</v>
      </c>
      <c r="Q5530" s="3">
        <f t="shared" si="436"/>
        <v>28.761795163194186</v>
      </c>
      <c r="R5530" s="4">
        <f t="shared" si="438"/>
        <v>28.761795163194186</v>
      </c>
      <c r="S5530" s="3">
        <v>3.8634108487143943</v>
      </c>
      <c r="T5530" s="3">
        <v>1</v>
      </c>
      <c r="U5530" s="3">
        <f t="shared" si="437"/>
        <v>3.8634108487143943</v>
      </c>
      <c r="V5530" s="3">
        <f t="shared" si="439"/>
        <v>3.8634108487143943</v>
      </c>
    </row>
    <row r="5531" spans="1:22" x14ac:dyDescent="0.25">
      <c r="A5531" s="3" t="s">
        <v>378</v>
      </c>
      <c r="B5531" s="3" t="s">
        <v>89</v>
      </c>
      <c r="C5531" s="3" t="s">
        <v>417</v>
      </c>
      <c r="D5531" s="3" t="s">
        <v>418</v>
      </c>
      <c r="E5531" s="3">
        <v>0.51</v>
      </c>
      <c r="F5531" s="3">
        <v>0.57999999999999996</v>
      </c>
      <c r="G5531" s="3" t="s">
        <v>11</v>
      </c>
      <c r="H5531" s="2">
        <v>1440</v>
      </c>
      <c r="I5531" s="3" t="s">
        <v>114</v>
      </c>
      <c r="J5531" s="2">
        <v>1440</v>
      </c>
      <c r="K5531" s="3" t="s">
        <v>13</v>
      </c>
      <c r="L5531" s="2">
        <v>26</v>
      </c>
      <c r="M5531" s="3">
        <v>6.2268969582384743</v>
      </c>
      <c r="N5531" s="3">
        <v>24054.923458686044</v>
      </c>
      <c r="O5531" s="3">
        <v>69.880129338787569</v>
      </c>
      <c r="P5531" s="3">
        <v>1</v>
      </c>
      <c r="Q5531" s="3">
        <f t="shared" si="436"/>
        <v>69.880129338787569</v>
      </c>
      <c r="R5531" s="4">
        <f t="shared" si="438"/>
        <v>69.880129338787569</v>
      </c>
      <c r="S5531" s="3">
        <v>9.8674688290473007</v>
      </c>
      <c r="T5531" s="3">
        <v>1</v>
      </c>
      <c r="U5531" s="3">
        <f t="shared" si="437"/>
        <v>9.8674688290473007</v>
      </c>
      <c r="V5531" s="3">
        <f t="shared" si="439"/>
        <v>9.8674688290473007</v>
      </c>
    </row>
    <row r="5532" spans="1:22" x14ac:dyDescent="0.25">
      <c r="A5532" s="3" t="s">
        <v>378</v>
      </c>
      <c r="B5532" s="3" t="s">
        <v>89</v>
      </c>
      <c r="C5532" s="3" t="s">
        <v>406</v>
      </c>
      <c r="D5532" s="3" t="s">
        <v>407</v>
      </c>
      <c r="E5532" s="3">
        <v>0.36</v>
      </c>
      <c r="F5532" s="3">
        <v>0.48</v>
      </c>
      <c r="G5532" s="3" t="s">
        <v>413</v>
      </c>
      <c r="H5532" s="2">
        <v>1440</v>
      </c>
      <c r="I5532" s="3" t="s">
        <v>114</v>
      </c>
      <c r="J5532" s="2">
        <v>1440</v>
      </c>
      <c r="K5532" s="3" t="s">
        <v>410</v>
      </c>
      <c r="L5532" s="2">
        <v>12</v>
      </c>
      <c r="M5532" s="3">
        <v>3.6945200225594701</v>
      </c>
      <c r="N5532" s="3">
        <v>15281.232973544669</v>
      </c>
      <c r="O5532" s="3">
        <v>34.465079488073442</v>
      </c>
      <c r="P5532" s="3">
        <v>1</v>
      </c>
      <c r="Q5532" s="3">
        <f t="shared" si="436"/>
        <v>34.465079488073442</v>
      </c>
      <c r="R5532" s="4">
        <f t="shared" si="438"/>
        <v>34.465079488073442</v>
      </c>
      <c r="S5532" s="3">
        <v>4.850412167677467</v>
      </c>
      <c r="T5532" s="3">
        <v>1</v>
      </c>
      <c r="U5532" s="3">
        <f t="shared" si="437"/>
        <v>4.850412167677467</v>
      </c>
      <c r="V5532" s="3">
        <f t="shared" si="439"/>
        <v>4.850412167677467</v>
      </c>
    </row>
    <row r="5533" spans="1:22" x14ac:dyDescent="0.25">
      <c r="A5533" s="3" t="s">
        <v>378</v>
      </c>
      <c r="B5533" s="3" t="s">
        <v>8</v>
      </c>
      <c r="C5533" s="3" t="s">
        <v>379</v>
      </c>
      <c r="D5533" s="3" t="s">
        <v>396</v>
      </c>
      <c r="E5533" s="3">
        <v>0.35</v>
      </c>
      <c r="F5533" s="3">
        <v>0.47</v>
      </c>
      <c r="G5533" s="3" t="s">
        <v>392</v>
      </c>
      <c r="H5533" s="2">
        <v>1440</v>
      </c>
      <c r="I5533" s="3" t="s">
        <v>114</v>
      </c>
      <c r="J5533" s="2">
        <v>1440</v>
      </c>
      <c r="K5533" s="3" t="s">
        <v>386</v>
      </c>
      <c r="L5533" s="2">
        <v>15</v>
      </c>
      <c r="M5533" s="3">
        <v>2.3510452983948222</v>
      </c>
      <c r="N5533" s="3">
        <v>9332.8897884311427</v>
      </c>
      <c r="O5533" s="3">
        <v>27.867554820215855</v>
      </c>
      <c r="P5533" s="3">
        <v>1</v>
      </c>
      <c r="Q5533" s="3">
        <f t="shared" si="436"/>
        <v>27.867554820215855</v>
      </c>
      <c r="R5533" s="4">
        <f t="shared" si="438"/>
        <v>27.867554820215855</v>
      </c>
      <c r="S5533" s="3">
        <v>3.7149719513084283</v>
      </c>
      <c r="T5533" s="3">
        <v>1</v>
      </c>
      <c r="U5533" s="3">
        <f t="shared" si="437"/>
        <v>3.7149719513084283</v>
      </c>
      <c r="V5533" s="3">
        <f t="shared" si="439"/>
        <v>3.7149719513084283</v>
      </c>
    </row>
    <row r="5534" spans="1:22" x14ac:dyDescent="0.25">
      <c r="A5534" s="3" t="s">
        <v>378</v>
      </c>
      <c r="B5534" s="3" t="s">
        <v>8</v>
      </c>
      <c r="C5534" s="3" t="s">
        <v>379</v>
      </c>
      <c r="D5534" s="3" t="s">
        <v>396</v>
      </c>
      <c r="E5534" s="3">
        <v>0.35</v>
      </c>
      <c r="F5534" s="3">
        <v>0.47</v>
      </c>
      <c r="G5534" s="3" t="s">
        <v>59</v>
      </c>
      <c r="H5534" s="2">
        <v>1440</v>
      </c>
      <c r="I5534" s="3" t="s">
        <v>114</v>
      </c>
      <c r="J5534" s="2">
        <v>1440</v>
      </c>
      <c r="K5534" s="3" t="s">
        <v>393</v>
      </c>
      <c r="L5534" s="2">
        <v>1</v>
      </c>
      <c r="M5534" s="3">
        <v>3.9590792232042032E-5</v>
      </c>
      <c r="N5534" s="3">
        <v>0.15698773028043808</v>
      </c>
      <c r="O5534" s="3">
        <v>4.0697640373398957E-4</v>
      </c>
      <c r="P5534" s="3">
        <v>1</v>
      </c>
      <c r="Q5534" s="3">
        <f t="shared" si="436"/>
        <v>4.0697640373398957E-4</v>
      </c>
      <c r="R5534" s="4">
        <f t="shared" si="438"/>
        <v>4.0697640373398957E-4</v>
      </c>
      <c r="S5534" s="3">
        <v>5.3436806151815246E-5</v>
      </c>
      <c r="T5534" s="3">
        <v>1</v>
      </c>
      <c r="U5534" s="3">
        <f t="shared" si="437"/>
        <v>5.3436806151815246E-5</v>
      </c>
      <c r="V5534" s="3">
        <f t="shared" si="439"/>
        <v>5.3436806151815246E-5</v>
      </c>
    </row>
    <row r="5535" spans="1:22" x14ac:dyDescent="0.25">
      <c r="A5535" s="3" t="s">
        <v>378</v>
      </c>
      <c r="B5535" s="3" t="s">
        <v>8</v>
      </c>
      <c r="C5535" s="3" t="s">
        <v>379</v>
      </c>
      <c r="D5535" s="3" t="s">
        <v>380</v>
      </c>
      <c r="E5535" s="3">
        <v>0.35</v>
      </c>
      <c r="F5535" s="3">
        <v>0.47</v>
      </c>
      <c r="G5535" s="3" t="s">
        <v>19</v>
      </c>
      <c r="H5535" s="2">
        <v>1450</v>
      </c>
      <c r="I5535" s="3" t="s">
        <v>98</v>
      </c>
      <c r="J5535" s="2">
        <v>1450</v>
      </c>
      <c r="K5535" s="3" t="s">
        <v>19</v>
      </c>
      <c r="L5535" s="2">
        <v>3</v>
      </c>
      <c r="M5535" s="3">
        <v>0.49072270300410636</v>
      </c>
      <c r="N5535" s="3">
        <v>1819.2249699203301</v>
      </c>
      <c r="O5535" s="3">
        <v>5.3732398596806492</v>
      </c>
      <c r="P5535" s="3">
        <v>1</v>
      </c>
      <c r="Q5535" s="3">
        <f t="shared" si="436"/>
        <v>5.3732398596806492</v>
      </c>
      <c r="R5535" s="4">
        <f t="shared" si="438"/>
        <v>5.3732398596806492</v>
      </c>
      <c r="S5535" s="3">
        <v>0.70994484002421288</v>
      </c>
      <c r="T5535" s="3">
        <v>1</v>
      </c>
      <c r="U5535" s="3">
        <f t="shared" si="437"/>
        <v>0.70994484002421288</v>
      </c>
      <c r="V5535" s="3">
        <f t="shared" si="439"/>
        <v>0.70994484002421288</v>
      </c>
    </row>
    <row r="5536" spans="1:22" x14ac:dyDescent="0.25">
      <c r="A5536" s="3" t="s">
        <v>378</v>
      </c>
      <c r="B5536" s="3" t="s">
        <v>89</v>
      </c>
      <c r="C5536" s="3" t="s">
        <v>397</v>
      </c>
      <c r="D5536" s="3" t="s">
        <v>398</v>
      </c>
      <c r="E5536" s="3">
        <v>0.36</v>
      </c>
      <c r="F5536" s="3">
        <v>0.53</v>
      </c>
      <c r="G5536" s="3" t="s">
        <v>19</v>
      </c>
      <c r="H5536" s="2">
        <v>1450</v>
      </c>
      <c r="I5536" s="3" t="s">
        <v>98</v>
      </c>
      <c r="J5536" s="2">
        <v>1450</v>
      </c>
      <c r="K5536" s="3" t="s">
        <v>19</v>
      </c>
      <c r="L5536" s="2">
        <v>31</v>
      </c>
      <c r="M5536" s="3">
        <v>5.4172889022801849</v>
      </c>
      <c r="N5536" s="3">
        <v>21505.747235416442</v>
      </c>
      <c r="O5536" s="3">
        <v>64.183124305935962</v>
      </c>
      <c r="P5536" s="3">
        <v>1</v>
      </c>
      <c r="Q5536" s="3">
        <f t="shared" si="436"/>
        <v>64.183124305935962</v>
      </c>
      <c r="R5536" s="4">
        <f t="shared" si="438"/>
        <v>64.183124305935962</v>
      </c>
      <c r="S5536" s="3">
        <v>8.5204280373189683</v>
      </c>
      <c r="T5536" s="3">
        <v>1</v>
      </c>
      <c r="U5536" s="3">
        <f t="shared" si="437"/>
        <v>8.5204280373189683</v>
      </c>
      <c r="V5536" s="3">
        <f t="shared" si="439"/>
        <v>8.5204280373189683</v>
      </c>
    </row>
    <row r="5537" spans="1:22" x14ac:dyDescent="0.25">
      <c r="A5537" s="3" t="s">
        <v>378</v>
      </c>
      <c r="B5537" s="3" t="s">
        <v>89</v>
      </c>
      <c r="C5537" s="3" t="s">
        <v>406</v>
      </c>
      <c r="D5537" s="3" t="s">
        <v>407</v>
      </c>
      <c r="E5537" s="3">
        <v>0.36</v>
      </c>
      <c r="F5537" s="3">
        <v>0.48</v>
      </c>
      <c r="G5537" s="3" t="s">
        <v>19</v>
      </c>
      <c r="H5537" s="2">
        <v>1450</v>
      </c>
      <c r="I5537" s="3" t="s">
        <v>98</v>
      </c>
      <c r="J5537" s="2">
        <v>1450</v>
      </c>
      <c r="K5537" s="3" t="s">
        <v>19</v>
      </c>
      <c r="L5537" s="2">
        <v>12</v>
      </c>
      <c r="M5537" s="3">
        <v>0.99801821968486559</v>
      </c>
      <c r="N5537" s="3">
        <v>3837.4519691531414</v>
      </c>
      <c r="O5537" s="3">
        <v>10.466345562360251</v>
      </c>
      <c r="P5537" s="3">
        <v>1</v>
      </c>
      <c r="Q5537" s="3">
        <f t="shared" si="436"/>
        <v>10.466345562360251</v>
      </c>
      <c r="R5537" s="4">
        <f t="shared" si="438"/>
        <v>10.466345562360251</v>
      </c>
      <c r="S5537" s="3">
        <v>1.4114035820670636</v>
      </c>
      <c r="T5537" s="3">
        <v>1</v>
      </c>
      <c r="U5537" s="3">
        <f t="shared" si="437"/>
        <v>1.4114035820670636</v>
      </c>
      <c r="V5537" s="3">
        <f t="shared" si="439"/>
        <v>1.4114035820670636</v>
      </c>
    </row>
    <row r="5538" spans="1:22" x14ac:dyDescent="0.25">
      <c r="A5538" s="3" t="s">
        <v>378</v>
      </c>
      <c r="B5538" s="3" t="s">
        <v>89</v>
      </c>
      <c r="C5538" s="3" t="s">
        <v>397</v>
      </c>
      <c r="D5538" s="3" t="s">
        <v>398</v>
      </c>
      <c r="E5538" s="3">
        <v>0.36</v>
      </c>
      <c r="F5538" s="3">
        <v>0.53</v>
      </c>
      <c r="G5538" s="3" t="s">
        <v>404</v>
      </c>
      <c r="H5538" s="2">
        <v>1450</v>
      </c>
      <c r="I5538" s="3" t="s">
        <v>98</v>
      </c>
      <c r="J5538" s="2">
        <v>1450</v>
      </c>
      <c r="K5538" s="3" t="s">
        <v>400</v>
      </c>
      <c r="L5538" s="2">
        <v>30</v>
      </c>
      <c r="M5538" s="3">
        <v>5.1142556386428737</v>
      </c>
      <c r="N5538" s="3">
        <v>19921.748697736512</v>
      </c>
      <c r="O5538" s="3">
        <v>58.026522647887873</v>
      </c>
      <c r="P5538" s="3">
        <v>1</v>
      </c>
      <c r="Q5538" s="3">
        <f t="shared" si="436"/>
        <v>58.026522647887873</v>
      </c>
      <c r="R5538" s="4">
        <f t="shared" si="438"/>
        <v>58.026522647887873</v>
      </c>
      <c r="S5538" s="3">
        <v>7.7055295277204721</v>
      </c>
      <c r="T5538" s="3">
        <v>1</v>
      </c>
      <c r="U5538" s="3">
        <f t="shared" si="437"/>
        <v>7.7055295277204721</v>
      </c>
      <c r="V5538" s="3">
        <f t="shared" si="439"/>
        <v>7.7055295277204721</v>
      </c>
    </row>
    <row r="5539" spans="1:22" x14ac:dyDescent="0.25">
      <c r="A5539" s="3" t="s">
        <v>378</v>
      </c>
      <c r="B5539" s="3" t="s">
        <v>89</v>
      </c>
      <c r="C5539" s="3" t="s">
        <v>406</v>
      </c>
      <c r="D5539" s="3" t="s">
        <v>407</v>
      </c>
      <c r="E5539" s="3">
        <v>0.36</v>
      </c>
      <c r="F5539" s="3">
        <v>0.48</v>
      </c>
      <c r="G5539" s="3" t="s">
        <v>404</v>
      </c>
      <c r="H5539" s="2">
        <v>1450</v>
      </c>
      <c r="I5539" s="3" t="s">
        <v>98</v>
      </c>
      <c r="J5539" s="2">
        <v>1450</v>
      </c>
      <c r="K5539" s="3" t="s">
        <v>400</v>
      </c>
      <c r="L5539" s="2">
        <v>4</v>
      </c>
      <c r="M5539" s="3">
        <v>0.3711440951892761</v>
      </c>
      <c r="N5539" s="3">
        <v>1437.5228564434894</v>
      </c>
      <c r="O5539" s="3">
        <v>3.8311910204908504</v>
      </c>
      <c r="P5539" s="3">
        <v>1</v>
      </c>
      <c r="Q5539" s="3">
        <f t="shared" si="436"/>
        <v>3.8311910204908504</v>
      </c>
      <c r="R5539" s="4">
        <f t="shared" si="438"/>
        <v>3.8311910204908504</v>
      </c>
      <c r="S5539" s="3">
        <v>0.54060382118610062</v>
      </c>
      <c r="T5539" s="3">
        <v>1</v>
      </c>
      <c r="U5539" s="3">
        <f t="shared" si="437"/>
        <v>0.54060382118610062</v>
      </c>
      <c r="V5539" s="3">
        <f t="shared" si="439"/>
        <v>0.54060382118610062</v>
      </c>
    </row>
    <row r="5540" spans="1:22" x14ac:dyDescent="0.25">
      <c r="A5540" s="3" t="s">
        <v>378</v>
      </c>
      <c r="B5540" s="3" t="s">
        <v>89</v>
      </c>
      <c r="C5540" s="3" t="s">
        <v>406</v>
      </c>
      <c r="D5540" s="3" t="s">
        <v>407</v>
      </c>
      <c r="E5540" s="3">
        <v>0.36</v>
      </c>
      <c r="F5540" s="3">
        <v>0.48</v>
      </c>
      <c r="G5540" s="3" t="s">
        <v>11</v>
      </c>
      <c r="H5540" s="2">
        <v>1450</v>
      </c>
      <c r="I5540" s="3" t="s">
        <v>98</v>
      </c>
      <c r="J5540" s="2">
        <v>1450</v>
      </c>
      <c r="K5540" s="3" t="s">
        <v>13</v>
      </c>
      <c r="L5540" s="2">
        <v>43</v>
      </c>
      <c r="M5540" s="3">
        <v>10.18416921912276</v>
      </c>
      <c r="N5540" s="3">
        <v>40051.941776925334</v>
      </c>
      <c r="O5540" s="3">
        <v>120.04581507360685</v>
      </c>
      <c r="P5540" s="3">
        <v>1</v>
      </c>
      <c r="Q5540" s="3">
        <f t="shared" si="436"/>
        <v>120.04581507360685</v>
      </c>
      <c r="R5540" s="4">
        <f t="shared" si="438"/>
        <v>120.04581507360685</v>
      </c>
      <c r="S5540" s="3">
        <v>16.483430175614508</v>
      </c>
      <c r="T5540" s="3">
        <v>1</v>
      </c>
      <c r="U5540" s="3">
        <f t="shared" si="437"/>
        <v>16.483430175614508</v>
      </c>
      <c r="V5540" s="3">
        <f t="shared" si="439"/>
        <v>16.483430175614508</v>
      </c>
    </row>
    <row r="5541" spans="1:22" x14ac:dyDescent="0.25">
      <c r="A5541" s="3" t="s">
        <v>378</v>
      </c>
      <c r="B5541" s="3" t="s">
        <v>89</v>
      </c>
      <c r="C5541" s="3" t="s">
        <v>406</v>
      </c>
      <c r="D5541" s="3" t="s">
        <v>407</v>
      </c>
      <c r="E5541" s="3">
        <v>0.36</v>
      </c>
      <c r="F5541" s="3">
        <v>0.48</v>
      </c>
      <c r="G5541" s="3" t="s">
        <v>413</v>
      </c>
      <c r="H5541" s="2">
        <v>1450</v>
      </c>
      <c r="I5541" s="3" t="s">
        <v>98</v>
      </c>
      <c r="J5541" s="2">
        <v>1450</v>
      </c>
      <c r="K5541" s="3" t="s">
        <v>410</v>
      </c>
      <c r="L5541" s="2">
        <v>35</v>
      </c>
      <c r="M5541" s="3">
        <v>11.443689688169188</v>
      </c>
      <c r="N5541" s="3">
        <v>46581.364366235597</v>
      </c>
      <c r="O5541" s="3">
        <v>138.15108597388408</v>
      </c>
      <c r="P5541" s="3">
        <v>1</v>
      </c>
      <c r="Q5541" s="3">
        <f t="shared" si="436"/>
        <v>138.15108597388408</v>
      </c>
      <c r="R5541" s="4">
        <f t="shared" si="438"/>
        <v>138.15108597388408</v>
      </c>
      <c r="S5541" s="3">
        <v>18.914290008317053</v>
      </c>
      <c r="T5541" s="3">
        <v>1</v>
      </c>
      <c r="U5541" s="3">
        <f t="shared" si="437"/>
        <v>18.914290008317053</v>
      </c>
      <c r="V5541" s="3">
        <f t="shared" si="439"/>
        <v>18.914290008317053</v>
      </c>
    </row>
    <row r="5542" spans="1:22" x14ac:dyDescent="0.25">
      <c r="A5542" s="3" t="s">
        <v>378</v>
      </c>
      <c r="B5542" s="3" t="s">
        <v>8</v>
      </c>
      <c r="C5542" s="3" t="s">
        <v>379</v>
      </c>
      <c r="D5542" s="3" t="s">
        <v>380</v>
      </c>
      <c r="E5542" s="3">
        <v>0.35</v>
      </c>
      <c r="F5542" s="3">
        <v>0.47</v>
      </c>
      <c r="G5542" s="3" t="s">
        <v>392</v>
      </c>
      <c r="H5542" s="2">
        <v>1450</v>
      </c>
      <c r="I5542" s="3" t="s">
        <v>98</v>
      </c>
      <c r="J5542" s="2">
        <v>1450</v>
      </c>
      <c r="K5542" s="3" t="s">
        <v>386</v>
      </c>
      <c r="L5542" s="2">
        <v>4</v>
      </c>
      <c r="M5542" s="3">
        <v>0.7286817890443309</v>
      </c>
      <c r="N5542" s="3">
        <v>2946.6434262075077</v>
      </c>
      <c r="O5542" s="3">
        <v>8.8518909353015029</v>
      </c>
      <c r="P5542" s="3">
        <v>1</v>
      </c>
      <c r="Q5542" s="3">
        <f t="shared" si="436"/>
        <v>8.8518909353015029</v>
      </c>
      <c r="R5542" s="4">
        <f t="shared" si="438"/>
        <v>8.8518909353015029</v>
      </c>
      <c r="S5542" s="3">
        <v>1.1674529769047703</v>
      </c>
      <c r="T5542" s="3">
        <v>1</v>
      </c>
      <c r="U5542" s="3">
        <f t="shared" si="437"/>
        <v>1.1674529769047703</v>
      </c>
      <c r="V5542" s="3">
        <f t="shared" si="439"/>
        <v>1.1674529769047703</v>
      </c>
    </row>
    <row r="5543" spans="1:22" x14ac:dyDescent="0.25">
      <c r="A5543" s="3" t="s">
        <v>378</v>
      </c>
      <c r="B5543" s="3" t="s">
        <v>8</v>
      </c>
      <c r="C5543" s="3" t="s">
        <v>379</v>
      </c>
      <c r="D5543" s="3" t="s">
        <v>396</v>
      </c>
      <c r="E5543" s="3">
        <v>0.35</v>
      </c>
      <c r="F5543" s="3">
        <v>0.47</v>
      </c>
      <c r="G5543" s="3" t="s">
        <v>392</v>
      </c>
      <c r="H5543" s="2">
        <v>1450</v>
      </c>
      <c r="I5543" s="3" t="s">
        <v>98</v>
      </c>
      <c r="J5543" s="2">
        <v>1450</v>
      </c>
      <c r="K5543" s="3" t="s">
        <v>386</v>
      </c>
      <c r="L5543" s="2">
        <v>39</v>
      </c>
      <c r="M5543" s="3">
        <v>6.1522152795586225</v>
      </c>
      <c r="N5543" s="3">
        <v>24531.728214334285</v>
      </c>
      <c r="O5543" s="3">
        <v>72.438657565164988</v>
      </c>
      <c r="P5543" s="3">
        <v>1</v>
      </c>
      <c r="Q5543" s="3">
        <f t="shared" si="436"/>
        <v>72.438657565164988</v>
      </c>
      <c r="R5543" s="4">
        <f t="shared" si="438"/>
        <v>72.438657565164988</v>
      </c>
      <c r="S5543" s="3">
        <v>9.7680900790331755</v>
      </c>
      <c r="T5543" s="3">
        <v>1</v>
      </c>
      <c r="U5543" s="3">
        <f t="shared" si="437"/>
        <v>9.7680900790331755</v>
      </c>
      <c r="V5543" s="3">
        <f t="shared" si="439"/>
        <v>9.7680900790331755</v>
      </c>
    </row>
    <row r="5544" spans="1:22" x14ac:dyDescent="0.25">
      <c r="A5544" s="3" t="s">
        <v>378</v>
      </c>
      <c r="B5544" s="3" t="s">
        <v>89</v>
      </c>
      <c r="C5544" s="3" t="s">
        <v>397</v>
      </c>
      <c r="D5544" s="3" t="s">
        <v>398</v>
      </c>
      <c r="E5544" s="3">
        <v>0.36</v>
      </c>
      <c r="F5544" s="3">
        <v>0.53</v>
      </c>
      <c r="G5544" s="3" t="s">
        <v>392</v>
      </c>
      <c r="H5544" s="2">
        <v>1450</v>
      </c>
      <c r="I5544" s="3" t="s">
        <v>98</v>
      </c>
      <c r="J5544" s="2">
        <v>1450</v>
      </c>
      <c r="K5544" s="3" t="s">
        <v>386</v>
      </c>
      <c r="L5544" s="2">
        <v>44</v>
      </c>
      <c r="M5544" s="3">
        <v>15.963015863675146</v>
      </c>
      <c r="N5544" s="3">
        <v>62408.491738743738</v>
      </c>
      <c r="O5544" s="3">
        <v>138.71520505450613</v>
      </c>
      <c r="P5544" s="3">
        <v>1</v>
      </c>
      <c r="Q5544" s="3">
        <f t="shared" si="436"/>
        <v>138.71520505450613</v>
      </c>
      <c r="R5544" s="4">
        <f t="shared" si="438"/>
        <v>138.71520505450613</v>
      </c>
      <c r="S5544" s="3">
        <v>18.75497498588792</v>
      </c>
      <c r="T5544" s="3">
        <v>1</v>
      </c>
      <c r="U5544" s="3">
        <f t="shared" si="437"/>
        <v>18.75497498588792</v>
      </c>
      <c r="V5544" s="3">
        <f t="shared" si="439"/>
        <v>18.75497498588792</v>
      </c>
    </row>
    <row r="5545" spans="1:22" x14ac:dyDescent="0.25">
      <c r="A5545" s="3" t="s">
        <v>378</v>
      </c>
      <c r="B5545" s="3" t="s">
        <v>89</v>
      </c>
      <c r="C5545" s="3" t="s">
        <v>397</v>
      </c>
      <c r="D5545" s="3" t="s">
        <v>398</v>
      </c>
      <c r="E5545" s="3">
        <v>0.36</v>
      </c>
      <c r="F5545" s="3">
        <v>0.53</v>
      </c>
      <c r="G5545" s="3" t="s">
        <v>59</v>
      </c>
      <c r="H5545" s="2">
        <v>1450</v>
      </c>
      <c r="I5545" s="3" t="s">
        <v>98</v>
      </c>
      <c r="J5545" s="2">
        <v>1450</v>
      </c>
      <c r="K5545" s="3" t="s">
        <v>62</v>
      </c>
      <c r="L5545" s="2">
        <v>2</v>
      </c>
      <c r="M5545" s="3">
        <v>2.1943893601487793E-2</v>
      </c>
      <c r="N5545" s="3">
        <v>81.29127393573981</v>
      </c>
      <c r="O5545" s="3">
        <v>0.22375671394784086</v>
      </c>
      <c r="P5545" s="3">
        <v>1</v>
      </c>
      <c r="Q5545" s="3">
        <f t="shared" si="436"/>
        <v>0.22375671394784086</v>
      </c>
      <c r="R5545" s="4">
        <f t="shared" si="438"/>
        <v>0.22375671394784086</v>
      </c>
      <c r="S5545" s="3">
        <v>2.9375109816369038E-2</v>
      </c>
      <c r="T5545" s="3">
        <v>1</v>
      </c>
      <c r="U5545" s="3">
        <f t="shared" si="437"/>
        <v>2.9375109816369038E-2</v>
      </c>
      <c r="V5545" s="3">
        <f t="shared" si="439"/>
        <v>2.9375109816369038E-2</v>
      </c>
    </row>
    <row r="5546" spans="1:22" x14ac:dyDescent="0.25">
      <c r="A5546" s="3" t="s">
        <v>378</v>
      </c>
      <c r="B5546" s="3" t="s">
        <v>89</v>
      </c>
      <c r="C5546" s="3" t="s">
        <v>406</v>
      </c>
      <c r="D5546" s="3" t="s">
        <v>407</v>
      </c>
      <c r="E5546" s="3">
        <v>0.36</v>
      </c>
      <c r="F5546" s="3">
        <v>0.48</v>
      </c>
      <c r="G5546" s="3" t="s">
        <v>59</v>
      </c>
      <c r="H5546" s="2">
        <v>1450</v>
      </c>
      <c r="I5546" s="3" t="s">
        <v>98</v>
      </c>
      <c r="J5546" s="2">
        <v>1450</v>
      </c>
      <c r="K5546" s="3" t="s">
        <v>62</v>
      </c>
      <c r="L5546" s="2">
        <v>3</v>
      </c>
      <c r="M5546" s="3">
        <v>1.1808109074040707E-2</v>
      </c>
      <c r="N5546" s="3">
        <v>45.156577160006051</v>
      </c>
      <c r="O5546" s="3">
        <v>0.11086640760356276</v>
      </c>
      <c r="P5546" s="3">
        <v>1</v>
      </c>
      <c r="Q5546" s="3">
        <f t="shared" si="436"/>
        <v>0.11086640760356276</v>
      </c>
      <c r="R5546" s="4">
        <f t="shared" si="438"/>
        <v>0.11086640760356276</v>
      </c>
      <c r="S5546" s="3">
        <v>1.457048112848711E-2</v>
      </c>
      <c r="T5546" s="3">
        <v>1</v>
      </c>
      <c r="U5546" s="3">
        <f t="shared" si="437"/>
        <v>1.457048112848711E-2</v>
      </c>
      <c r="V5546" s="3">
        <f t="shared" si="439"/>
        <v>1.457048112848711E-2</v>
      </c>
    </row>
    <row r="5547" spans="1:22" x14ac:dyDescent="0.25">
      <c r="A5547" s="3" t="s">
        <v>378</v>
      </c>
      <c r="B5547" s="3" t="s">
        <v>8</v>
      </c>
      <c r="C5547" s="3" t="s">
        <v>379</v>
      </c>
      <c r="D5547" s="3" t="s">
        <v>380</v>
      </c>
      <c r="E5547" s="3">
        <v>0.35</v>
      </c>
      <c r="F5547" s="3">
        <v>0.47</v>
      </c>
      <c r="G5547" s="3" t="s">
        <v>59</v>
      </c>
      <c r="H5547" s="2">
        <v>1450</v>
      </c>
      <c r="I5547" s="3" t="s">
        <v>98</v>
      </c>
      <c r="J5547" s="2">
        <v>1450</v>
      </c>
      <c r="K5547" s="3" t="s">
        <v>393</v>
      </c>
      <c r="L5547" s="2">
        <v>2</v>
      </c>
      <c r="M5547" s="3">
        <v>4.2177892184036029E-3</v>
      </c>
      <c r="N5547" s="3">
        <v>17.071728530143282</v>
      </c>
      <c r="O5547" s="3">
        <v>4.8868156420824066E-2</v>
      </c>
      <c r="P5547" s="3">
        <v>1</v>
      </c>
      <c r="Q5547" s="3">
        <f t="shared" si="436"/>
        <v>4.8868156420824066E-2</v>
      </c>
      <c r="R5547" s="4">
        <f t="shared" si="438"/>
        <v>4.8868156420824066E-2</v>
      </c>
      <c r="S5547" s="3">
        <v>6.4392388987126806E-3</v>
      </c>
      <c r="T5547" s="3">
        <v>1</v>
      </c>
      <c r="U5547" s="3">
        <f t="shared" si="437"/>
        <v>6.4392388987126806E-3</v>
      </c>
      <c r="V5547" s="3">
        <f t="shared" si="439"/>
        <v>6.4392388987126806E-3</v>
      </c>
    </row>
    <row r="5548" spans="1:22" x14ac:dyDescent="0.25">
      <c r="A5548" s="3" t="s">
        <v>378</v>
      </c>
      <c r="B5548" s="3" t="s">
        <v>8</v>
      </c>
      <c r="C5548" s="3" t="s">
        <v>379</v>
      </c>
      <c r="D5548" s="3" t="s">
        <v>396</v>
      </c>
      <c r="E5548" s="3">
        <v>0.35</v>
      </c>
      <c r="F5548" s="3">
        <v>0.47</v>
      </c>
      <c r="G5548" s="3" t="s">
        <v>59</v>
      </c>
      <c r="H5548" s="2">
        <v>1450</v>
      </c>
      <c r="I5548" s="3" t="s">
        <v>98</v>
      </c>
      <c r="J5548" s="2">
        <v>1450</v>
      </c>
      <c r="K5548" s="3" t="s">
        <v>393</v>
      </c>
      <c r="L5548" s="2">
        <v>9</v>
      </c>
      <c r="M5548" s="3">
        <v>2.6828065041694715E-2</v>
      </c>
      <c r="N5548" s="3">
        <v>107.43164047565025</v>
      </c>
      <c r="O5548" s="3">
        <v>0.32267019681687448</v>
      </c>
      <c r="P5548" s="3">
        <v>1</v>
      </c>
      <c r="Q5548" s="3">
        <f t="shared" si="436"/>
        <v>0.32267019681687448</v>
      </c>
      <c r="R5548" s="4">
        <f t="shared" si="438"/>
        <v>0.32267019681687448</v>
      </c>
      <c r="S5548" s="3">
        <v>4.2770096126627778E-2</v>
      </c>
      <c r="T5548" s="3">
        <v>1</v>
      </c>
      <c r="U5548" s="3">
        <f t="shared" si="437"/>
        <v>4.2770096126627778E-2</v>
      </c>
      <c r="V5548" s="3">
        <f t="shared" si="439"/>
        <v>4.2770096126627778E-2</v>
      </c>
    </row>
    <row r="5549" spans="1:22" x14ac:dyDescent="0.25">
      <c r="A5549" s="3" t="s">
        <v>378</v>
      </c>
      <c r="B5549" s="3" t="s">
        <v>89</v>
      </c>
      <c r="C5549" s="3" t="s">
        <v>406</v>
      </c>
      <c r="D5549" s="3" t="s">
        <v>407</v>
      </c>
      <c r="E5549" s="3">
        <v>0.36</v>
      </c>
      <c r="F5549" s="3">
        <v>0.48</v>
      </c>
      <c r="G5549" s="3" t="s">
        <v>59</v>
      </c>
      <c r="H5549" s="2">
        <v>1450</v>
      </c>
      <c r="I5549" s="3" t="s">
        <v>98</v>
      </c>
      <c r="J5549" s="2">
        <v>1450</v>
      </c>
      <c r="K5549" s="3" t="s">
        <v>414</v>
      </c>
      <c r="L5549" s="2">
        <v>2</v>
      </c>
      <c r="M5549" s="3">
        <v>4.1297647703679372E-3</v>
      </c>
      <c r="N5549" s="3">
        <v>15.288658002528726</v>
      </c>
      <c r="O5549" s="3">
        <v>3.6422269569598625E-2</v>
      </c>
      <c r="P5549" s="3">
        <v>1</v>
      </c>
      <c r="Q5549" s="3">
        <f t="shared" si="436"/>
        <v>3.6422269569598625E-2</v>
      </c>
      <c r="R5549" s="4">
        <f t="shared" si="438"/>
        <v>3.6422269569598625E-2</v>
      </c>
      <c r="S5549" s="3">
        <v>4.7660820031775143E-3</v>
      </c>
      <c r="T5549" s="3">
        <v>1</v>
      </c>
      <c r="U5549" s="3">
        <f t="shared" si="437"/>
        <v>4.7660820031775143E-3</v>
      </c>
      <c r="V5549" s="3">
        <f t="shared" si="439"/>
        <v>4.7660820031775143E-3</v>
      </c>
    </row>
    <row r="5550" spans="1:22" x14ac:dyDescent="0.25">
      <c r="A5550" s="3" t="s">
        <v>378</v>
      </c>
      <c r="B5550" s="3" t="s">
        <v>89</v>
      </c>
      <c r="C5550" s="3" t="s">
        <v>406</v>
      </c>
      <c r="D5550" s="3" t="s">
        <v>407</v>
      </c>
      <c r="E5550" s="3">
        <v>0.36</v>
      </c>
      <c r="F5550" s="3">
        <v>0.48</v>
      </c>
      <c r="G5550" s="3" t="s">
        <v>59</v>
      </c>
      <c r="H5550" s="2">
        <v>1450</v>
      </c>
      <c r="I5550" s="3" t="s">
        <v>98</v>
      </c>
      <c r="J5550" s="2">
        <v>1450</v>
      </c>
      <c r="K5550" s="3" t="s">
        <v>148</v>
      </c>
      <c r="L5550" s="2">
        <v>2</v>
      </c>
      <c r="M5550" s="3">
        <v>5.2534362082810419E-3</v>
      </c>
      <c r="N5550" s="3">
        <v>20.850937252787194</v>
      </c>
      <c r="O5550" s="3">
        <v>5.6456745346214199E-2</v>
      </c>
      <c r="P5550" s="3">
        <v>1</v>
      </c>
      <c r="Q5550" s="3">
        <f t="shared" si="436"/>
        <v>5.6456745346214199E-2</v>
      </c>
      <c r="R5550" s="4">
        <f t="shared" si="438"/>
        <v>5.6456745346214199E-2</v>
      </c>
      <c r="S5550" s="3">
        <v>7.4243687625787638E-3</v>
      </c>
      <c r="T5550" s="3">
        <v>1</v>
      </c>
      <c r="U5550" s="3">
        <f t="shared" si="437"/>
        <v>7.4243687625787638E-3</v>
      </c>
      <c r="V5550" s="3">
        <f t="shared" si="439"/>
        <v>7.4243687625787638E-3</v>
      </c>
    </row>
    <row r="5551" spans="1:22" x14ac:dyDescent="0.25">
      <c r="A5551" s="3" t="s">
        <v>378</v>
      </c>
      <c r="B5551" s="3" t="s">
        <v>89</v>
      </c>
      <c r="C5551" s="3" t="s">
        <v>397</v>
      </c>
      <c r="D5551" s="3" t="s">
        <v>398</v>
      </c>
      <c r="E5551" s="3">
        <v>0.36</v>
      </c>
      <c r="F5551" s="3">
        <v>0.53</v>
      </c>
      <c r="G5551" s="3" t="s">
        <v>59</v>
      </c>
      <c r="H5551" s="2">
        <v>1450</v>
      </c>
      <c r="I5551" s="3" t="s">
        <v>98</v>
      </c>
      <c r="J5551" s="2">
        <v>1450</v>
      </c>
      <c r="K5551" s="3" t="s">
        <v>399</v>
      </c>
      <c r="L5551" s="2">
        <v>6</v>
      </c>
      <c r="M5551" s="3">
        <v>0.14656554360313004</v>
      </c>
      <c r="N5551" s="3">
        <v>572.37360564036487</v>
      </c>
      <c r="O5551" s="3">
        <v>1.5850441493581855</v>
      </c>
      <c r="P5551" s="3">
        <v>1</v>
      </c>
      <c r="Q5551" s="3">
        <f t="shared" si="436"/>
        <v>1.5850441493581855</v>
      </c>
      <c r="R5551" s="4">
        <f t="shared" si="438"/>
        <v>1.5850441493581855</v>
      </c>
      <c r="S5551" s="3">
        <v>0.20974086431725328</v>
      </c>
      <c r="T5551" s="3">
        <v>1</v>
      </c>
      <c r="U5551" s="3">
        <f t="shared" si="437"/>
        <v>0.20974086431725328</v>
      </c>
      <c r="V5551" s="3">
        <f t="shared" si="439"/>
        <v>0.20974086431725328</v>
      </c>
    </row>
    <row r="5552" spans="1:22" x14ac:dyDescent="0.25">
      <c r="A5552" s="3" t="s">
        <v>378</v>
      </c>
      <c r="B5552" s="3" t="s">
        <v>89</v>
      </c>
      <c r="C5552" s="3" t="s">
        <v>397</v>
      </c>
      <c r="D5552" s="3" t="s">
        <v>398</v>
      </c>
      <c r="E5552" s="3">
        <v>0.36</v>
      </c>
      <c r="F5552" s="3">
        <v>0.53</v>
      </c>
      <c r="G5552" s="3" t="s">
        <v>63</v>
      </c>
      <c r="H5552" s="2">
        <v>1450</v>
      </c>
      <c r="I5552" s="3" t="s">
        <v>98</v>
      </c>
      <c r="J5552" s="2">
        <v>1450</v>
      </c>
      <c r="K5552" s="3" t="s">
        <v>20</v>
      </c>
      <c r="L5552" s="2">
        <v>2</v>
      </c>
      <c r="M5552" s="3">
        <v>4.8482492706963306E-3</v>
      </c>
      <c r="N5552" s="3">
        <v>4.787731906178351</v>
      </c>
      <c r="O5552" s="3">
        <v>1.0815006126244902E-2</v>
      </c>
      <c r="P5552" s="3">
        <v>1</v>
      </c>
      <c r="Q5552" s="3">
        <f t="shared" si="436"/>
        <v>1.0815006126244902E-2</v>
      </c>
      <c r="R5552" s="4">
        <f t="shared" si="438"/>
        <v>1.0815006126244902E-2</v>
      </c>
      <c r="S5552" s="3">
        <v>1.4638231058201475E-3</v>
      </c>
      <c r="T5552" s="3">
        <v>1</v>
      </c>
      <c r="U5552" s="3">
        <f t="shared" si="437"/>
        <v>1.4638231058201475E-3</v>
      </c>
      <c r="V5552" s="3">
        <f t="shared" si="439"/>
        <v>1.4638231058201475E-3</v>
      </c>
    </row>
    <row r="5553" spans="1:22" x14ac:dyDescent="0.25">
      <c r="A5553" s="3" t="s">
        <v>378</v>
      </c>
      <c r="B5553" s="3" t="s">
        <v>89</v>
      </c>
      <c r="C5553" s="3" t="s">
        <v>397</v>
      </c>
      <c r="D5553" s="3" t="s">
        <v>398</v>
      </c>
      <c r="E5553" s="3">
        <v>0.36</v>
      </c>
      <c r="F5553" s="3">
        <v>0.53</v>
      </c>
      <c r="G5553" s="3" t="s">
        <v>63</v>
      </c>
      <c r="H5553" s="2">
        <v>1450</v>
      </c>
      <c r="I5553" s="3" t="s">
        <v>98</v>
      </c>
      <c r="J5553" s="2">
        <v>1450</v>
      </c>
      <c r="K5553" s="3" t="s">
        <v>394</v>
      </c>
      <c r="L5553" s="2">
        <v>9</v>
      </c>
      <c r="M5553" s="3">
        <v>0.89431976163530513</v>
      </c>
      <c r="N5553" s="3">
        <v>2903.4460154255225</v>
      </c>
      <c r="O5553" s="3">
        <v>6.4499306382752284</v>
      </c>
      <c r="P5553" s="3">
        <v>1</v>
      </c>
      <c r="Q5553" s="3">
        <f t="shared" si="436"/>
        <v>6.4499306382752284</v>
      </c>
      <c r="R5553" s="4">
        <f t="shared" si="438"/>
        <v>6.4499306382752284</v>
      </c>
      <c r="S5553" s="3">
        <v>0.86634275235827451</v>
      </c>
      <c r="T5553" s="3">
        <v>1</v>
      </c>
      <c r="U5553" s="3">
        <f t="shared" si="437"/>
        <v>0.86634275235827451</v>
      </c>
      <c r="V5553" s="3">
        <f t="shared" si="439"/>
        <v>0.86634275235827451</v>
      </c>
    </row>
    <row r="5554" spans="1:22" x14ac:dyDescent="0.25">
      <c r="A5554" s="3" t="s">
        <v>378</v>
      </c>
      <c r="B5554" s="3" t="s">
        <v>89</v>
      </c>
      <c r="C5554" s="3" t="s">
        <v>406</v>
      </c>
      <c r="D5554" s="3" t="s">
        <v>407</v>
      </c>
      <c r="E5554" s="3">
        <v>0.36</v>
      </c>
      <c r="F5554" s="3">
        <v>0.48</v>
      </c>
      <c r="G5554" s="3" t="s">
        <v>415</v>
      </c>
      <c r="H5554" s="2">
        <v>1450</v>
      </c>
      <c r="I5554" s="3" t="s">
        <v>98</v>
      </c>
      <c r="J5554" s="2">
        <v>1450</v>
      </c>
      <c r="K5554" s="3" t="s">
        <v>416</v>
      </c>
      <c r="L5554" s="2">
        <v>34</v>
      </c>
      <c r="M5554" s="3">
        <v>6.0475846558214732</v>
      </c>
      <c r="N5554" s="3">
        <v>23497.32834695997</v>
      </c>
      <c r="O5554" s="3">
        <v>62.888217076204874</v>
      </c>
      <c r="P5554" s="3">
        <v>1</v>
      </c>
      <c r="Q5554" s="3">
        <f t="shared" si="436"/>
        <v>62.888217076204874</v>
      </c>
      <c r="R5554" s="4">
        <f t="shared" si="438"/>
        <v>62.888217076204874</v>
      </c>
      <c r="S5554" s="3">
        <v>8.4656877080652233</v>
      </c>
      <c r="T5554" s="3">
        <v>1</v>
      </c>
      <c r="U5554" s="3">
        <f t="shared" si="437"/>
        <v>8.4656877080652233</v>
      </c>
      <c r="V5554" s="3">
        <f t="shared" si="439"/>
        <v>8.4656877080652233</v>
      </c>
    </row>
    <row r="5555" spans="1:22" x14ac:dyDescent="0.25">
      <c r="A5555" s="3" t="s">
        <v>378</v>
      </c>
      <c r="B5555" s="3" t="s">
        <v>8</v>
      </c>
      <c r="C5555" s="3" t="s">
        <v>379</v>
      </c>
      <c r="D5555" s="3" t="s">
        <v>380</v>
      </c>
      <c r="E5555" s="3">
        <v>0.35</v>
      </c>
      <c r="F5555" s="3">
        <v>0.47</v>
      </c>
      <c r="G5555" s="3" t="s">
        <v>19</v>
      </c>
      <c r="H5555" s="2">
        <v>1480</v>
      </c>
      <c r="I5555" s="3" t="s">
        <v>173</v>
      </c>
      <c r="J5555" s="2">
        <v>1480</v>
      </c>
      <c r="K5555" s="3" t="s">
        <v>19</v>
      </c>
      <c r="L5555" s="2">
        <v>10</v>
      </c>
      <c r="M5555" s="3">
        <v>1.8093424227343387</v>
      </c>
      <c r="N5555" s="3">
        <v>6892.608160315056</v>
      </c>
      <c r="O5555" s="3">
        <v>14.217735842944638</v>
      </c>
      <c r="P5555" s="3">
        <v>1</v>
      </c>
      <c r="Q5555" s="3">
        <f t="shared" si="436"/>
        <v>14.217735842944638</v>
      </c>
      <c r="R5555" s="4">
        <f t="shared" si="438"/>
        <v>14.217735842944638</v>
      </c>
      <c r="S5555" s="3">
        <v>1.9892467787763142</v>
      </c>
      <c r="T5555" s="3">
        <v>1</v>
      </c>
      <c r="U5555" s="3">
        <f t="shared" si="437"/>
        <v>1.9892467787763142</v>
      </c>
      <c r="V5555" s="3">
        <f t="shared" si="439"/>
        <v>1.9892467787763142</v>
      </c>
    </row>
    <row r="5556" spans="1:22" x14ac:dyDescent="0.25">
      <c r="A5556" s="3" t="s">
        <v>378</v>
      </c>
      <c r="B5556" s="3" t="s">
        <v>89</v>
      </c>
      <c r="C5556" s="3" t="s">
        <v>397</v>
      </c>
      <c r="D5556" s="3" t="s">
        <v>398</v>
      </c>
      <c r="E5556" s="3">
        <v>0.36</v>
      </c>
      <c r="F5556" s="3">
        <v>0.53</v>
      </c>
      <c r="G5556" s="3" t="s">
        <v>19</v>
      </c>
      <c r="H5556" s="2">
        <v>1480</v>
      </c>
      <c r="I5556" s="3" t="s">
        <v>173</v>
      </c>
      <c r="J5556" s="2">
        <v>1480</v>
      </c>
      <c r="K5556" s="3" t="s">
        <v>19</v>
      </c>
      <c r="L5556" s="2">
        <v>99</v>
      </c>
      <c r="M5556" s="3">
        <v>40.023801343803981</v>
      </c>
      <c r="N5556" s="3">
        <v>150283.98718772951</v>
      </c>
      <c r="O5556" s="3">
        <v>323.87073853079556</v>
      </c>
      <c r="P5556" s="3">
        <v>1</v>
      </c>
      <c r="Q5556" s="3">
        <f t="shared" si="436"/>
        <v>323.87073853079556</v>
      </c>
      <c r="R5556" s="4">
        <f t="shared" si="438"/>
        <v>323.87073853079556</v>
      </c>
      <c r="S5556" s="3">
        <v>46.501623126055854</v>
      </c>
      <c r="T5556" s="3">
        <v>1</v>
      </c>
      <c r="U5556" s="3">
        <f t="shared" si="437"/>
        <v>46.501623126055854</v>
      </c>
      <c r="V5556" s="3">
        <f t="shared" si="439"/>
        <v>46.501623126055854</v>
      </c>
    </row>
    <row r="5557" spans="1:22" x14ac:dyDescent="0.25">
      <c r="A5557" s="3" t="s">
        <v>378</v>
      </c>
      <c r="B5557" s="3" t="s">
        <v>89</v>
      </c>
      <c r="C5557" s="3" t="s">
        <v>406</v>
      </c>
      <c r="D5557" s="3" t="s">
        <v>407</v>
      </c>
      <c r="E5557" s="3">
        <v>0.36</v>
      </c>
      <c r="F5557" s="3">
        <v>0.48</v>
      </c>
      <c r="G5557" s="3" t="s">
        <v>19</v>
      </c>
      <c r="H5557" s="2">
        <v>1480</v>
      </c>
      <c r="I5557" s="3" t="s">
        <v>173</v>
      </c>
      <c r="J5557" s="2">
        <v>1480</v>
      </c>
      <c r="K5557" s="3" t="s">
        <v>19</v>
      </c>
      <c r="L5557" s="2">
        <v>142</v>
      </c>
      <c r="M5557" s="3">
        <v>59.758468106233479</v>
      </c>
      <c r="N5557" s="3">
        <v>218692.4513916524</v>
      </c>
      <c r="O5557" s="3">
        <v>435.09377878969877</v>
      </c>
      <c r="P5557" s="3">
        <v>1</v>
      </c>
      <c r="Q5557" s="3">
        <f t="shared" si="436"/>
        <v>435.09377878969877</v>
      </c>
      <c r="R5557" s="4">
        <f t="shared" si="438"/>
        <v>435.09377878969877</v>
      </c>
      <c r="S5557" s="3">
        <v>59.958682889827763</v>
      </c>
      <c r="T5557" s="3">
        <v>1</v>
      </c>
      <c r="U5557" s="3">
        <f t="shared" si="437"/>
        <v>59.958682889827763</v>
      </c>
      <c r="V5557" s="3">
        <f t="shared" si="439"/>
        <v>59.958682889827763</v>
      </c>
    </row>
    <row r="5558" spans="1:22" x14ac:dyDescent="0.25">
      <c r="A5558" s="3" t="s">
        <v>378</v>
      </c>
      <c r="B5558" s="3" t="s">
        <v>89</v>
      </c>
      <c r="C5558" s="3" t="s">
        <v>406</v>
      </c>
      <c r="D5558" s="3" t="s">
        <v>407</v>
      </c>
      <c r="E5558" s="3">
        <v>0.36</v>
      </c>
      <c r="F5558" s="3">
        <v>0.48</v>
      </c>
      <c r="G5558" s="3" t="s">
        <v>11</v>
      </c>
      <c r="H5558" s="2">
        <v>1480</v>
      </c>
      <c r="I5558" s="3" t="s">
        <v>173</v>
      </c>
      <c r="J5558" s="2">
        <v>1480</v>
      </c>
      <c r="K5558" s="3" t="s">
        <v>13</v>
      </c>
      <c r="L5558" s="2">
        <v>27</v>
      </c>
      <c r="M5558" s="3">
        <v>11.171468467599201</v>
      </c>
      <c r="N5558" s="3">
        <v>42692.036512661623</v>
      </c>
      <c r="O5558" s="3">
        <v>89.79589412710115</v>
      </c>
      <c r="P5558" s="3">
        <v>1</v>
      </c>
      <c r="Q5558" s="3">
        <f t="shared" si="436"/>
        <v>89.79589412710115</v>
      </c>
      <c r="R5558" s="4">
        <f t="shared" si="438"/>
        <v>89.79589412710115</v>
      </c>
      <c r="S5558" s="3">
        <v>12.334005149989862</v>
      </c>
      <c r="T5558" s="3">
        <v>1</v>
      </c>
      <c r="U5558" s="3">
        <f t="shared" si="437"/>
        <v>12.334005149989862</v>
      </c>
      <c r="V5558" s="3">
        <f t="shared" si="439"/>
        <v>12.334005149989862</v>
      </c>
    </row>
    <row r="5559" spans="1:22" x14ac:dyDescent="0.25">
      <c r="A5559" s="3" t="s">
        <v>378</v>
      </c>
      <c r="B5559" s="3" t="s">
        <v>8</v>
      </c>
      <c r="C5559" s="3" t="s">
        <v>379</v>
      </c>
      <c r="D5559" s="3" t="s">
        <v>380</v>
      </c>
      <c r="E5559" s="3">
        <v>0.35</v>
      </c>
      <c r="F5559" s="3">
        <v>0.47</v>
      </c>
      <c r="G5559" s="3" t="s">
        <v>392</v>
      </c>
      <c r="H5559" s="2">
        <v>1480</v>
      </c>
      <c r="I5559" s="3" t="s">
        <v>173</v>
      </c>
      <c r="J5559" s="2">
        <v>1480</v>
      </c>
      <c r="K5559" s="3" t="s">
        <v>386</v>
      </c>
      <c r="L5559" s="2">
        <v>79</v>
      </c>
      <c r="M5559" s="3">
        <v>31.573619337860205</v>
      </c>
      <c r="N5559" s="3">
        <v>124153.15250440685</v>
      </c>
      <c r="O5559" s="3">
        <v>255.4190536799469</v>
      </c>
      <c r="P5559" s="3">
        <v>1</v>
      </c>
      <c r="Q5559" s="3">
        <f t="shared" si="436"/>
        <v>255.4190536799469</v>
      </c>
      <c r="R5559" s="4">
        <f t="shared" si="438"/>
        <v>255.4190536799469</v>
      </c>
      <c r="S5559" s="3">
        <v>35.720580493591164</v>
      </c>
      <c r="T5559" s="3">
        <v>1</v>
      </c>
      <c r="U5559" s="3">
        <f t="shared" si="437"/>
        <v>35.720580493591164</v>
      </c>
      <c r="V5559" s="3">
        <f t="shared" si="439"/>
        <v>35.720580493591164</v>
      </c>
    </row>
    <row r="5560" spans="1:22" x14ac:dyDescent="0.25">
      <c r="A5560" s="3" t="s">
        <v>378</v>
      </c>
      <c r="B5560" s="3" t="s">
        <v>8</v>
      </c>
      <c r="C5560" s="3" t="s">
        <v>379</v>
      </c>
      <c r="D5560" s="3" t="s">
        <v>396</v>
      </c>
      <c r="E5560" s="3">
        <v>0.35</v>
      </c>
      <c r="F5560" s="3">
        <v>0.47</v>
      </c>
      <c r="G5560" s="3" t="s">
        <v>392</v>
      </c>
      <c r="H5560" s="2">
        <v>1480</v>
      </c>
      <c r="I5560" s="3" t="s">
        <v>173</v>
      </c>
      <c r="J5560" s="2">
        <v>1480</v>
      </c>
      <c r="K5560" s="3" t="s">
        <v>386</v>
      </c>
      <c r="L5560" s="2">
        <v>17</v>
      </c>
      <c r="M5560" s="3">
        <v>5.6987411567930764</v>
      </c>
      <c r="N5560" s="3">
        <v>22330.691155270455</v>
      </c>
      <c r="O5560" s="3">
        <v>45.541089869493</v>
      </c>
      <c r="P5560" s="3">
        <v>1</v>
      </c>
      <c r="Q5560" s="3">
        <f t="shared" si="436"/>
        <v>45.541089869493</v>
      </c>
      <c r="R5560" s="4">
        <f t="shared" si="438"/>
        <v>45.541089869493</v>
      </c>
      <c r="S5560" s="3">
        <v>6.5205962789963259</v>
      </c>
      <c r="T5560" s="3">
        <v>1</v>
      </c>
      <c r="U5560" s="3">
        <f t="shared" si="437"/>
        <v>6.5205962789963259</v>
      </c>
      <c r="V5560" s="3">
        <f t="shared" si="439"/>
        <v>6.5205962789963259</v>
      </c>
    </row>
    <row r="5561" spans="1:22" x14ac:dyDescent="0.25">
      <c r="A5561" s="3" t="s">
        <v>378</v>
      </c>
      <c r="B5561" s="3" t="s">
        <v>89</v>
      </c>
      <c r="C5561" s="3" t="s">
        <v>406</v>
      </c>
      <c r="D5561" s="3" t="s">
        <v>407</v>
      </c>
      <c r="E5561" s="3">
        <v>0.36</v>
      </c>
      <c r="F5561" s="3">
        <v>0.48</v>
      </c>
      <c r="G5561" s="3" t="s">
        <v>59</v>
      </c>
      <c r="H5561" s="2">
        <v>1480</v>
      </c>
      <c r="I5561" s="3" t="s">
        <v>173</v>
      </c>
      <c r="J5561" s="2">
        <v>1480</v>
      </c>
      <c r="K5561" s="3" t="s">
        <v>62</v>
      </c>
      <c r="L5561" s="2">
        <v>20</v>
      </c>
      <c r="M5561" s="3">
        <v>0.57415249880276353</v>
      </c>
      <c r="N5561" s="3">
        <v>2167.7964168182366</v>
      </c>
      <c r="O5561" s="3">
        <v>4.7270008508274799</v>
      </c>
      <c r="P5561" s="3">
        <v>1</v>
      </c>
      <c r="Q5561" s="3">
        <f t="shared" si="436"/>
        <v>4.7270008508274799</v>
      </c>
      <c r="R5561" s="4">
        <f t="shared" si="438"/>
        <v>4.7270008508274799</v>
      </c>
      <c r="S5561" s="3">
        <v>0.64051413857622352</v>
      </c>
      <c r="T5561" s="3">
        <v>1</v>
      </c>
      <c r="U5561" s="3">
        <f t="shared" si="437"/>
        <v>0.64051413857622352</v>
      </c>
      <c r="V5561" s="3">
        <f t="shared" si="439"/>
        <v>0.64051413857622352</v>
      </c>
    </row>
    <row r="5562" spans="1:22" x14ac:dyDescent="0.25">
      <c r="A5562" s="3" t="s">
        <v>378</v>
      </c>
      <c r="B5562" s="3" t="s">
        <v>8</v>
      </c>
      <c r="C5562" s="3" t="s">
        <v>379</v>
      </c>
      <c r="D5562" s="3" t="s">
        <v>380</v>
      </c>
      <c r="E5562" s="3">
        <v>0.35</v>
      </c>
      <c r="F5562" s="3">
        <v>0.47</v>
      </c>
      <c r="G5562" s="3" t="s">
        <v>59</v>
      </c>
      <c r="H5562" s="2">
        <v>1480</v>
      </c>
      <c r="I5562" s="3" t="s">
        <v>173</v>
      </c>
      <c r="J5562" s="2">
        <v>1480</v>
      </c>
      <c r="K5562" s="3" t="s">
        <v>393</v>
      </c>
      <c r="L5562" s="2">
        <v>3</v>
      </c>
      <c r="M5562" s="3">
        <v>2.242239912878663E-2</v>
      </c>
      <c r="N5562" s="3">
        <v>89.594550489233853</v>
      </c>
      <c r="O5562" s="3">
        <v>0.20858809030895553</v>
      </c>
      <c r="P5562" s="3">
        <v>1</v>
      </c>
      <c r="Q5562" s="3">
        <f t="shared" si="436"/>
        <v>0.20858809030895553</v>
      </c>
      <c r="R5562" s="4">
        <f t="shared" si="438"/>
        <v>0.20858809030895553</v>
      </c>
      <c r="S5562" s="3">
        <v>2.8684655333841489E-2</v>
      </c>
      <c r="T5562" s="3">
        <v>1</v>
      </c>
      <c r="U5562" s="3">
        <f t="shared" si="437"/>
        <v>2.8684655333841489E-2</v>
      </c>
      <c r="V5562" s="3">
        <f t="shared" si="439"/>
        <v>2.8684655333841489E-2</v>
      </c>
    </row>
    <row r="5563" spans="1:22" x14ac:dyDescent="0.25">
      <c r="A5563" s="3" t="s">
        <v>378</v>
      </c>
      <c r="B5563" s="3" t="s">
        <v>8</v>
      </c>
      <c r="C5563" s="3" t="s">
        <v>379</v>
      </c>
      <c r="D5563" s="3" t="s">
        <v>380</v>
      </c>
      <c r="E5563" s="3">
        <v>0.35</v>
      </c>
      <c r="F5563" s="3">
        <v>0.47</v>
      </c>
      <c r="G5563" s="3" t="s">
        <v>19</v>
      </c>
      <c r="H5563" s="2">
        <v>1490</v>
      </c>
      <c r="I5563" s="3" t="s">
        <v>127</v>
      </c>
      <c r="J5563" s="2">
        <v>1490</v>
      </c>
      <c r="K5563" s="3" t="s">
        <v>19</v>
      </c>
      <c r="L5563" s="2">
        <v>27</v>
      </c>
      <c r="M5563" s="3">
        <v>7.3174514155203223</v>
      </c>
      <c r="N5563" s="3">
        <v>27886.297936123625</v>
      </c>
      <c r="O5563" s="3">
        <v>80.240027872607655</v>
      </c>
      <c r="P5563" s="3">
        <v>1</v>
      </c>
      <c r="Q5563" s="3">
        <f t="shared" si="436"/>
        <v>80.240027872607655</v>
      </c>
      <c r="R5563" s="4">
        <f t="shared" si="438"/>
        <v>80.240027872607655</v>
      </c>
      <c r="S5563" s="3">
        <v>10.887203832597034</v>
      </c>
      <c r="T5563" s="3">
        <v>1</v>
      </c>
      <c r="U5563" s="3">
        <f t="shared" si="437"/>
        <v>10.887203832597034</v>
      </c>
      <c r="V5563" s="3">
        <f t="shared" si="439"/>
        <v>10.887203832597034</v>
      </c>
    </row>
    <row r="5564" spans="1:22" x14ac:dyDescent="0.25">
      <c r="A5564" s="3" t="s">
        <v>378</v>
      </c>
      <c r="B5564" s="3" t="s">
        <v>8</v>
      </c>
      <c r="C5564" s="3" t="s">
        <v>379</v>
      </c>
      <c r="D5564" s="3" t="s">
        <v>396</v>
      </c>
      <c r="E5564" s="3">
        <v>0.35</v>
      </c>
      <c r="F5564" s="3">
        <v>0.47</v>
      </c>
      <c r="G5564" s="3" t="s">
        <v>19</v>
      </c>
      <c r="H5564" s="2">
        <v>1490</v>
      </c>
      <c r="I5564" s="3" t="s">
        <v>127</v>
      </c>
      <c r="J5564" s="2">
        <v>1490</v>
      </c>
      <c r="K5564" s="3" t="s">
        <v>19</v>
      </c>
      <c r="L5564" s="2">
        <v>13</v>
      </c>
      <c r="M5564" s="3">
        <v>1.0123503114260182</v>
      </c>
      <c r="N5564" s="3">
        <v>3533.5687976452073</v>
      </c>
      <c r="O5564" s="3">
        <v>9.6804556682383147</v>
      </c>
      <c r="P5564" s="3">
        <v>1</v>
      </c>
      <c r="Q5564" s="3">
        <f t="shared" si="436"/>
        <v>9.6804556682383147</v>
      </c>
      <c r="R5564" s="4">
        <f t="shared" si="438"/>
        <v>9.6804556682383147</v>
      </c>
      <c r="S5564" s="3">
        <v>1.3238986502981687</v>
      </c>
      <c r="T5564" s="3">
        <v>1</v>
      </c>
      <c r="U5564" s="3">
        <f t="shared" si="437"/>
        <v>1.3238986502981687</v>
      </c>
      <c r="V5564" s="3">
        <f t="shared" si="439"/>
        <v>1.3238986502981687</v>
      </c>
    </row>
    <row r="5565" spans="1:22" x14ac:dyDescent="0.25">
      <c r="A5565" s="3" t="s">
        <v>378</v>
      </c>
      <c r="B5565" s="3" t="s">
        <v>89</v>
      </c>
      <c r="C5565" s="3" t="s">
        <v>397</v>
      </c>
      <c r="D5565" s="3" t="s">
        <v>398</v>
      </c>
      <c r="E5565" s="3">
        <v>0.36</v>
      </c>
      <c r="F5565" s="3">
        <v>0.53</v>
      </c>
      <c r="G5565" s="3" t="s">
        <v>19</v>
      </c>
      <c r="H5565" s="2">
        <v>1490</v>
      </c>
      <c r="I5565" s="3" t="s">
        <v>127</v>
      </c>
      <c r="J5565" s="2">
        <v>1490</v>
      </c>
      <c r="K5565" s="3" t="s">
        <v>19</v>
      </c>
      <c r="L5565" s="2">
        <v>6</v>
      </c>
      <c r="M5565" s="3">
        <v>1.3181328993763524</v>
      </c>
      <c r="N5565" s="3">
        <v>5190.8322446404964</v>
      </c>
      <c r="O5565" s="3">
        <v>12.054186537306478</v>
      </c>
      <c r="P5565" s="3">
        <v>1</v>
      </c>
      <c r="Q5565" s="3">
        <f t="shared" si="436"/>
        <v>12.054186537306478</v>
      </c>
      <c r="R5565" s="4">
        <f t="shared" si="438"/>
        <v>12.054186537306478</v>
      </c>
      <c r="S5565" s="3">
        <v>1.6516630610857037</v>
      </c>
      <c r="T5565" s="3">
        <v>1</v>
      </c>
      <c r="U5565" s="3">
        <f t="shared" si="437"/>
        <v>1.6516630610857037</v>
      </c>
      <c r="V5565" s="3">
        <f t="shared" si="439"/>
        <v>1.6516630610857037</v>
      </c>
    </row>
    <row r="5566" spans="1:22" x14ac:dyDescent="0.25">
      <c r="A5566" s="3" t="s">
        <v>378</v>
      </c>
      <c r="B5566" s="3" t="s">
        <v>89</v>
      </c>
      <c r="C5566" s="3" t="s">
        <v>406</v>
      </c>
      <c r="D5566" s="3" t="s">
        <v>407</v>
      </c>
      <c r="E5566" s="3">
        <v>0.36</v>
      </c>
      <c r="F5566" s="3">
        <v>0.48</v>
      </c>
      <c r="G5566" s="3" t="s">
        <v>19</v>
      </c>
      <c r="H5566" s="2">
        <v>1490</v>
      </c>
      <c r="I5566" s="3" t="s">
        <v>127</v>
      </c>
      <c r="J5566" s="2">
        <v>1490</v>
      </c>
      <c r="K5566" s="3" t="s">
        <v>19</v>
      </c>
      <c r="L5566" s="2">
        <v>32</v>
      </c>
      <c r="M5566" s="3">
        <v>2.3059366655540878</v>
      </c>
      <c r="N5566" s="3">
        <v>8538.1670777926684</v>
      </c>
      <c r="O5566" s="3">
        <v>20.428420527265555</v>
      </c>
      <c r="P5566" s="3">
        <v>1</v>
      </c>
      <c r="Q5566" s="3">
        <f t="shared" si="436"/>
        <v>20.428420527265555</v>
      </c>
      <c r="R5566" s="4">
        <f t="shared" si="438"/>
        <v>20.428420527265555</v>
      </c>
      <c r="S5566" s="3">
        <v>2.7050503867161826</v>
      </c>
      <c r="T5566" s="3">
        <v>1</v>
      </c>
      <c r="U5566" s="3">
        <f t="shared" si="437"/>
        <v>2.7050503867161826</v>
      </c>
      <c r="V5566" s="3">
        <f t="shared" si="439"/>
        <v>2.7050503867161826</v>
      </c>
    </row>
    <row r="5567" spans="1:22" x14ac:dyDescent="0.25">
      <c r="A5567" s="3" t="s">
        <v>378</v>
      </c>
      <c r="B5567" s="3" t="s">
        <v>89</v>
      </c>
      <c r="C5567" s="3" t="s">
        <v>397</v>
      </c>
      <c r="D5567" s="3" t="s">
        <v>398</v>
      </c>
      <c r="E5567" s="3">
        <v>0.36</v>
      </c>
      <c r="F5567" s="3">
        <v>0.53</v>
      </c>
      <c r="G5567" s="3" t="s">
        <v>404</v>
      </c>
      <c r="H5567" s="2">
        <v>1490</v>
      </c>
      <c r="I5567" s="3" t="s">
        <v>127</v>
      </c>
      <c r="J5567" s="2">
        <v>1490</v>
      </c>
      <c r="K5567" s="3" t="s">
        <v>400</v>
      </c>
      <c r="L5567" s="2">
        <v>15</v>
      </c>
      <c r="M5567" s="3">
        <v>4.2663781840226491</v>
      </c>
      <c r="N5567" s="3">
        <v>17190.108054938308</v>
      </c>
      <c r="O5567" s="3">
        <v>50.395941318849893</v>
      </c>
      <c r="P5567" s="3">
        <v>1</v>
      </c>
      <c r="Q5567" s="3">
        <f t="shared" si="436"/>
        <v>50.395941318849893</v>
      </c>
      <c r="R5567" s="4">
        <f t="shared" si="438"/>
        <v>50.395941318849893</v>
      </c>
      <c r="S5567" s="3">
        <v>6.7870722946120248</v>
      </c>
      <c r="T5567" s="3">
        <v>1</v>
      </c>
      <c r="U5567" s="3">
        <f t="shared" si="437"/>
        <v>6.7870722946120248</v>
      </c>
      <c r="V5567" s="3">
        <f t="shared" si="439"/>
        <v>6.7870722946120248</v>
      </c>
    </row>
    <row r="5568" spans="1:22" x14ac:dyDescent="0.25">
      <c r="A5568" s="3" t="s">
        <v>378</v>
      </c>
      <c r="B5568" s="3" t="s">
        <v>89</v>
      </c>
      <c r="C5568" s="3" t="s">
        <v>417</v>
      </c>
      <c r="D5568" s="3" t="s">
        <v>418</v>
      </c>
      <c r="E5568" s="3">
        <v>0.51</v>
      </c>
      <c r="F5568" s="3">
        <v>0.57999999999999996</v>
      </c>
      <c r="G5568" s="3" t="s">
        <v>11</v>
      </c>
      <c r="H5568" s="2">
        <v>1490</v>
      </c>
      <c r="I5568" s="3" t="s">
        <v>127</v>
      </c>
      <c r="J5568" s="2">
        <v>1490</v>
      </c>
      <c r="K5568" s="3" t="s">
        <v>13</v>
      </c>
      <c r="L5568" s="2">
        <v>65</v>
      </c>
      <c r="M5568" s="3">
        <v>15.127432282660187</v>
      </c>
      <c r="N5568" s="3">
        <v>52600.835534359256</v>
      </c>
      <c r="O5568" s="3">
        <v>126.04372594153598</v>
      </c>
      <c r="P5568" s="3">
        <v>1</v>
      </c>
      <c r="Q5568" s="3">
        <f t="shared" si="436"/>
        <v>126.04372594153598</v>
      </c>
      <c r="R5568" s="4">
        <f t="shared" si="438"/>
        <v>126.04372594153598</v>
      </c>
      <c r="S5568" s="3">
        <v>16.855351864758621</v>
      </c>
      <c r="T5568" s="3">
        <v>1</v>
      </c>
      <c r="U5568" s="3">
        <f t="shared" si="437"/>
        <v>16.855351864758621</v>
      </c>
      <c r="V5568" s="3">
        <f t="shared" si="439"/>
        <v>16.855351864758621</v>
      </c>
    </row>
    <row r="5569" spans="1:22" x14ac:dyDescent="0.25">
      <c r="A5569" s="3" t="s">
        <v>378</v>
      </c>
      <c r="B5569" s="3" t="s">
        <v>8</v>
      </c>
      <c r="C5569" s="3" t="s">
        <v>379</v>
      </c>
      <c r="D5569" s="3" t="s">
        <v>396</v>
      </c>
      <c r="E5569" s="3">
        <v>0.35</v>
      </c>
      <c r="F5569" s="3">
        <v>0.47</v>
      </c>
      <c r="G5569" s="3" t="s">
        <v>392</v>
      </c>
      <c r="H5569" s="2">
        <v>1490</v>
      </c>
      <c r="I5569" s="3" t="s">
        <v>127</v>
      </c>
      <c r="J5569" s="2">
        <v>1490</v>
      </c>
      <c r="K5569" s="3" t="s">
        <v>386</v>
      </c>
      <c r="L5569" s="2">
        <v>51</v>
      </c>
      <c r="M5569" s="3">
        <v>16.221419954350758</v>
      </c>
      <c r="N5569" s="3">
        <v>63971.769596496786</v>
      </c>
      <c r="O5569" s="3">
        <v>128.95259392669499</v>
      </c>
      <c r="P5569" s="3">
        <v>1</v>
      </c>
      <c r="Q5569" s="3">
        <f t="shared" si="436"/>
        <v>128.95259392669499</v>
      </c>
      <c r="R5569" s="4">
        <f t="shared" si="438"/>
        <v>128.95259392669499</v>
      </c>
      <c r="S5569" s="3">
        <v>17.331468768442161</v>
      </c>
      <c r="T5569" s="3">
        <v>1</v>
      </c>
      <c r="U5569" s="3">
        <f t="shared" si="437"/>
        <v>17.331468768442161</v>
      </c>
      <c r="V5569" s="3">
        <f t="shared" si="439"/>
        <v>17.331468768442161</v>
      </c>
    </row>
    <row r="5570" spans="1:22" x14ac:dyDescent="0.25">
      <c r="A5570" s="3" t="s">
        <v>378</v>
      </c>
      <c r="B5570" s="3" t="s">
        <v>89</v>
      </c>
      <c r="C5570" s="3" t="s">
        <v>397</v>
      </c>
      <c r="D5570" s="3" t="s">
        <v>398</v>
      </c>
      <c r="E5570" s="3">
        <v>0.36</v>
      </c>
      <c r="F5570" s="3">
        <v>0.53</v>
      </c>
      <c r="G5570" s="3" t="s">
        <v>59</v>
      </c>
      <c r="H5570" s="2">
        <v>1490</v>
      </c>
      <c r="I5570" s="3" t="s">
        <v>127</v>
      </c>
      <c r="J5570" s="2">
        <v>1490</v>
      </c>
      <c r="K5570" s="3" t="s">
        <v>62</v>
      </c>
      <c r="L5570" s="2">
        <v>3</v>
      </c>
      <c r="M5570" s="3">
        <v>2.3554145129683172E-2</v>
      </c>
      <c r="N5570" s="3">
        <v>77.289538304184134</v>
      </c>
      <c r="O5570" s="3">
        <v>0.17166500786524672</v>
      </c>
      <c r="P5570" s="3">
        <v>1</v>
      </c>
      <c r="Q5570" s="3">
        <f t="shared" ref="Q5570:Q5633" si="440">O5570*P5570</f>
        <v>0.17166500786524672</v>
      </c>
      <c r="R5570" s="4">
        <f t="shared" si="438"/>
        <v>0.17166500786524672</v>
      </c>
      <c r="S5570" s="3">
        <v>2.2932841250082964E-2</v>
      </c>
      <c r="T5570" s="3">
        <v>1</v>
      </c>
      <c r="U5570" s="3">
        <f t="shared" ref="U5570:U5633" si="441">S5570*T5570</f>
        <v>2.2932841250082964E-2</v>
      </c>
      <c r="V5570" s="3">
        <f t="shared" si="439"/>
        <v>2.2932841250082964E-2</v>
      </c>
    </row>
    <row r="5571" spans="1:22" x14ac:dyDescent="0.25">
      <c r="A5571" s="3" t="s">
        <v>378</v>
      </c>
      <c r="B5571" s="3" t="s">
        <v>89</v>
      </c>
      <c r="C5571" s="3" t="s">
        <v>406</v>
      </c>
      <c r="D5571" s="3" t="s">
        <v>407</v>
      </c>
      <c r="E5571" s="3">
        <v>0.36</v>
      </c>
      <c r="F5571" s="3">
        <v>0.48</v>
      </c>
      <c r="G5571" s="3" t="s">
        <v>59</v>
      </c>
      <c r="H5571" s="2">
        <v>1490</v>
      </c>
      <c r="I5571" s="3" t="s">
        <v>127</v>
      </c>
      <c r="J5571" s="2">
        <v>1490</v>
      </c>
      <c r="K5571" s="3" t="s">
        <v>62</v>
      </c>
      <c r="L5571" s="2">
        <v>6</v>
      </c>
      <c r="M5571" s="3">
        <v>9.2801292738798835E-2</v>
      </c>
      <c r="N5571" s="3">
        <v>363.92158810990031</v>
      </c>
      <c r="O5571" s="3">
        <v>0.84652925905653875</v>
      </c>
      <c r="P5571" s="3">
        <v>1</v>
      </c>
      <c r="Q5571" s="3">
        <f t="shared" si="440"/>
        <v>0.84652925905653875</v>
      </c>
      <c r="R5571" s="4">
        <f t="shared" si="438"/>
        <v>0.84652925905653875</v>
      </c>
      <c r="S5571" s="3">
        <v>0.11182929236044034</v>
      </c>
      <c r="T5571" s="3">
        <v>1</v>
      </c>
      <c r="U5571" s="3">
        <f t="shared" si="441"/>
        <v>0.11182929236044034</v>
      </c>
      <c r="V5571" s="3">
        <f t="shared" si="439"/>
        <v>0.11182929236044034</v>
      </c>
    </row>
    <row r="5572" spans="1:22" x14ac:dyDescent="0.25">
      <c r="A5572" s="3" t="s">
        <v>378</v>
      </c>
      <c r="B5572" s="3" t="s">
        <v>8</v>
      </c>
      <c r="C5572" s="3" t="s">
        <v>379</v>
      </c>
      <c r="D5572" s="3" t="s">
        <v>396</v>
      </c>
      <c r="E5572" s="3">
        <v>0.35</v>
      </c>
      <c r="F5572" s="3">
        <v>0.47</v>
      </c>
      <c r="G5572" s="3" t="s">
        <v>59</v>
      </c>
      <c r="H5572" s="2">
        <v>1490</v>
      </c>
      <c r="I5572" s="3" t="s">
        <v>127</v>
      </c>
      <c r="J5572" s="2">
        <v>1490</v>
      </c>
      <c r="K5572" s="3" t="s">
        <v>393</v>
      </c>
      <c r="L5572" s="2">
        <v>14</v>
      </c>
      <c r="M5572" s="3">
        <v>0.48124749871006672</v>
      </c>
      <c r="N5572" s="3">
        <v>1830.1407902030778</v>
      </c>
      <c r="O5572" s="3">
        <v>4.5735347066037377</v>
      </c>
      <c r="P5572" s="3">
        <v>1</v>
      </c>
      <c r="Q5572" s="3">
        <f t="shared" si="440"/>
        <v>4.5735347066037377</v>
      </c>
      <c r="R5572" s="4">
        <f t="shared" ref="R5572:R5635" si="442">Q5572</f>
        <v>4.5735347066037377</v>
      </c>
      <c r="S5572" s="3">
        <v>0.6030934298444901</v>
      </c>
      <c r="T5572" s="3">
        <v>1</v>
      </c>
      <c r="U5572" s="3">
        <f t="shared" si="441"/>
        <v>0.6030934298444901</v>
      </c>
      <c r="V5572" s="3">
        <f t="shared" ref="V5572:V5635" si="443">U5572</f>
        <v>0.6030934298444901</v>
      </c>
    </row>
    <row r="5573" spans="1:22" x14ac:dyDescent="0.25">
      <c r="A5573" s="3" t="s">
        <v>378</v>
      </c>
      <c r="B5573" s="3" t="s">
        <v>89</v>
      </c>
      <c r="C5573" s="3" t="s">
        <v>417</v>
      </c>
      <c r="D5573" s="3" t="s">
        <v>418</v>
      </c>
      <c r="E5573" s="3">
        <v>0.51</v>
      </c>
      <c r="F5573" s="3">
        <v>0.57999999999999996</v>
      </c>
      <c r="G5573" s="3" t="s">
        <v>59</v>
      </c>
      <c r="H5573" s="2">
        <v>1490</v>
      </c>
      <c r="I5573" s="3" t="s">
        <v>127</v>
      </c>
      <c r="J5573" s="2">
        <v>1490</v>
      </c>
      <c r="K5573" s="3" t="s">
        <v>148</v>
      </c>
      <c r="L5573" s="2">
        <v>5</v>
      </c>
      <c r="M5573" s="3">
        <v>0.13460609626717771</v>
      </c>
      <c r="N5573" s="3">
        <v>530.71498319492093</v>
      </c>
      <c r="O5573" s="3">
        <v>1.2752014069102844</v>
      </c>
      <c r="P5573" s="3">
        <v>1</v>
      </c>
      <c r="Q5573" s="3">
        <f t="shared" si="440"/>
        <v>1.2752014069102844</v>
      </c>
      <c r="R5573" s="4">
        <f t="shared" si="442"/>
        <v>1.2752014069102844</v>
      </c>
      <c r="S5573" s="3">
        <v>0.17135482121213641</v>
      </c>
      <c r="T5573" s="3">
        <v>1</v>
      </c>
      <c r="U5573" s="3">
        <f t="shared" si="441"/>
        <v>0.17135482121213641</v>
      </c>
      <c r="V5573" s="3">
        <f t="shared" si="443"/>
        <v>0.17135482121213641</v>
      </c>
    </row>
    <row r="5574" spans="1:22" x14ac:dyDescent="0.25">
      <c r="A5574" s="3" t="s">
        <v>378</v>
      </c>
      <c r="B5574" s="3" t="s">
        <v>89</v>
      </c>
      <c r="C5574" s="3" t="s">
        <v>406</v>
      </c>
      <c r="D5574" s="3" t="s">
        <v>407</v>
      </c>
      <c r="E5574" s="3">
        <v>0.36</v>
      </c>
      <c r="F5574" s="3">
        <v>0.48</v>
      </c>
      <c r="G5574" s="3" t="s">
        <v>415</v>
      </c>
      <c r="H5574" s="2">
        <v>1490</v>
      </c>
      <c r="I5574" s="3" t="s">
        <v>127</v>
      </c>
      <c r="J5574" s="2">
        <v>1490</v>
      </c>
      <c r="K5574" s="3" t="s">
        <v>416</v>
      </c>
      <c r="L5574" s="2">
        <v>21</v>
      </c>
      <c r="M5574" s="3">
        <v>3.0420683184832149</v>
      </c>
      <c r="N5574" s="3">
        <v>10795.633068816975</v>
      </c>
      <c r="O5574" s="3">
        <v>29.185416789200694</v>
      </c>
      <c r="P5574" s="3">
        <v>1</v>
      </c>
      <c r="Q5574" s="3">
        <f t="shared" si="440"/>
        <v>29.185416789200694</v>
      </c>
      <c r="R5574" s="4">
        <f t="shared" si="442"/>
        <v>29.185416789200694</v>
      </c>
      <c r="S5574" s="3">
        <v>3.8654600107221095</v>
      </c>
      <c r="T5574" s="3">
        <v>1</v>
      </c>
      <c r="U5574" s="3">
        <f t="shared" si="441"/>
        <v>3.8654600107221095</v>
      </c>
      <c r="V5574" s="3">
        <f t="shared" si="443"/>
        <v>3.8654600107221095</v>
      </c>
    </row>
    <row r="5575" spans="1:22" x14ac:dyDescent="0.25">
      <c r="A5575" s="3" t="s">
        <v>378</v>
      </c>
      <c r="B5575" s="3" t="s">
        <v>8</v>
      </c>
      <c r="C5575" s="3" t="s">
        <v>379</v>
      </c>
      <c r="D5575" s="3" t="s">
        <v>380</v>
      </c>
      <c r="E5575" s="3">
        <v>0.35</v>
      </c>
      <c r="F5575" s="3">
        <v>0.47</v>
      </c>
      <c r="G5575" s="3" t="s">
        <v>19</v>
      </c>
      <c r="H5575" s="2">
        <v>1510</v>
      </c>
      <c r="I5575" s="3" t="s">
        <v>138</v>
      </c>
      <c r="J5575" s="2">
        <v>1510</v>
      </c>
      <c r="K5575" s="3" t="s">
        <v>19</v>
      </c>
      <c r="L5575" s="2">
        <v>13</v>
      </c>
      <c r="M5575" s="3">
        <v>1.0786364790910485</v>
      </c>
      <c r="N5575" s="3">
        <v>3993.6424752836983</v>
      </c>
      <c r="O5575" s="3">
        <v>9.1356543501063374</v>
      </c>
      <c r="P5575" s="3">
        <v>1</v>
      </c>
      <c r="Q5575" s="3">
        <f t="shared" si="440"/>
        <v>9.1356543501063374</v>
      </c>
      <c r="R5575" s="4">
        <f t="shared" si="442"/>
        <v>9.1356543501063374</v>
      </c>
      <c r="S5575" s="3">
        <v>1.2388335743245977</v>
      </c>
      <c r="T5575" s="3">
        <v>1</v>
      </c>
      <c r="U5575" s="3">
        <f t="shared" si="441"/>
        <v>1.2388335743245977</v>
      </c>
      <c r="V5575" s="3">
        <f t="shared" si="443"/>
        <v>1.2388335743245977</v>
      </c>
    </row>
    <row r="5576" spans="1:22" x14ac:dyDescent="0.25">
      <c r="A5576" s="3" t="s">
        <v>378</v>
      </c>
      <c r="B5576" s="3" t="s">
        <v>89</v>
      </c>
      <c r="C5576" s="3" t="s">
        <v>397</v>
      </c>
      <c r="D5576" s="3" t="s">
        <v>398</v>
      </c>
      <c r="E5576" s="3">
        <v>0.36</v>
      </c>
      <c r="F5576" s="3">
        <v>0.53</v>
      </c>
      <c r="G5576" s="3" t="s">
        <v>19</v>
      </c>
      <c r="H5576" s="2">
        <v>1510</v>
      </c>
      <c r="I5576" s="3" t="s">
        <v>138</v>
      </c>
      <c r="J5576" s="2">
        <v>1510</v>
      </c>
      <c r="K5576" s="3" t="s">
        <v>19</v>
      </c>
      <c r="L5576" s="2">
        <v>12</v>
      </c>
      <c r="M5576" s="3">
        <v>3.2633478704518559</v>
      </c>
      <c r="N5576" s="3">
        <v>12283.135892857736</v>
      </c>
      <c r="O5576" s="3">
        <v>25.937072462303981</v>
      </c>
      <c r="P5576" s="3">
        <v>1</v>
      </c>
      <c r="Q5576" s="3">
        <f t="shared" si="440"/>
        <v>25.937072462303981</v>
      </c>
      <c r="R5576" s="4">
        <f t="shared" si="442"/>
        <v>25.937072462303981</v>
      </c>
      <c r="S5576" s="3">
        <v>3.7357860756655694</v>
      </c>
      <c r="T5576" s="3">
        <v>1</v>
      </c>
      <c r="U5576" s="3">
        <f t="shared" si="441"/>
        <v>3.7357860756655694</v>
      </c>
      <c r="V5576" s="3">
        <f t="shared" si="443"/>
        <v>3.7357860756655694</v>
      </c>
    </row>
    <row r="5577" spans="1:22" x14ac:dyDescent="0.25">
      <c r="A5577" s="3" t="s">
        <v>378</v>
      </c>
      <c r="B5577" s="3" t="s">
        <v>89</v>
      </c>
      <c r="C5577" s="3" t="s">
        <v>406</v>
      </c>
      <c r="D5577" s="3" t="s">
        <v>407</v>
      </c>
      <c r="E5577" s="3">
        <v>0.36</v>
      </c>
      <c r="F5577" s="3">
        <v>0.48</v>
      </c>
      <c r="G5577" s="3" t="s">
        <v>19</v>
      </c>
      <c r="H5577" s="2">
        <v>1510</v>
      </c>
      <c r="I5577" s="3" t="s">
        <v>138</v>
      </c>
      <c r="J5577" s="2">
        <v>1510</v>
      </c>
      <c r="K5577" s="3" t="s">
        <v>19</v>
      </c>
      <c r="L5577" s="2">
        <v>34</v>
      </c>
      <c r="M5577" s="3">
        <v>6.6439292939994417</v>
      </c>
      <c r="N5577" s="3">
        <v>25231.980107741547</v>
      </c>
      <c r="O5577" s="3">
        <v>55.752760333320296</v>
      </c>
      <c r="P5577" s="3">
        <v>1</v>
      </c>
      <c r="Q5577" s="3">
        <f t="shared" si="440"/>
        <v>55.752760333320296</v>
      </c>
      <c r="R5577" s="4">
        <f t="shared" si="442"/>
        <v>55.752760333320296</v>
      </c>
      <c r="S5577" s="3">
        <v>7.8947046729211809</v>
      </c>
      <c r="T5577" s="3">
        <v>1</v>
      </c>
      <c r="U5577" s="3">
        <f t="shared" si="441"/>
        <v>7.8947046729211809</v>
      </c>
      <c r="V5577" s="3">
        <f t="shared" si="443"/>
        <v>7.8947046729211809</v>
      </c>
    </row>
    <row r="5578" spans="1:22" x14ac:dyDescent="0.25">
      <c r="A5578" s="3" t="s">
        <v>378</v>
      </c>
      <c r="B5578" s="3" t="s">
        <v>89</v>
      </c>
      <c r="C5578" s="3" t="s">
        <v>406</v>
      </c>
      <c r="D5578" s="3" t="s">
        <v>407</v>
      </c>
      <c r="E5578" s="3">
        <v>0.36</v>
      </c>
      <c r="F5578" s="3">
        <v>0.48</v>
      </c>
      <c r="G5578" s="3" t="s">
        <v>11</v>
      </c>
      <c r="H5578" s="2">
        <v>1510</v>
      </c>
      <c r="I5578" s="3" t="s">
        <v>138</v>
      </c>
      <c r="J5578" s="2">
        <v>1510</v>
      </c>
      <c r="K5578" s="3" t="s">
        <v>13</v>
      </c>
      <c r="L5578" s="2">
        <v>3</v>
      </c>
      <c r="M5578" s="3">
        <v>0.25931429693789432</v>
      </c>
      <c r="N5578" s="3">
        <v>1027.0761798614487</v>
      </c>
      <c r="O5578" s="3">
        <v>2.8185408901996425</v>
      </c>
      <c r="P5578" s="3">
        <v>1</v>
      </c>
      <c r="Q5578" s="3">
        <f t="shared" si="440"/>
        <v>2.8185408901996425</v>
      </c>
      <c r="R5578" s="4">
        <f t="shared" si="442"/>
        <v>2.8185408901996425</v>
      </c>
      <c r="S5578" s="3">
        <v>0.38176108094268107</v>
      </c>
      <c r="T5578" s="3">
        <v>1</v>
      </c>
      <c r="U5578" s="3">
        <f t="shared" si="441"/>
        <v>0.38176108094268107</v>
      </c>
      <c r="V5578" s="3">
        <f t="shared" si="443"/>
        <v>0.38176108094268107</v>
      </c>
    </row>
    <row r="5579" spans="1:22" x14ac:dyDescent="0.25">
      <c r="A5579" s="3" t="s">
        <v>378</v>
      </c>
      <c r="B5579" s="3" t="s">
        <v>89</v>
      </c>
      <c r="C5579" s="3" t="s">
        <v>417</v>
      </c>
      <c r="D5579" s="3" t="s">
        <v>418</v>
      </c>
      <c r="E5579" s="3">
        <v>0.51</v>
      </c>
      <c r="F5579" s="3">
        <v>0.57999999999999996</v>
      </c>
      <c r="G5579" s="3" t="s">
        <v>11</v>
      </c>
      <c r="H5579" s="2">
        <v>1510</v>
      </c>
      <c r="I5579" s="3" t="s">
        <v>138</v>
      </c>
      <c r="J5579" s="2">
        <v>1510</v>
      </c>
      <c r="K5579" s="3" t="s">
        <v>13</v>
      </c>
      <c r="L5579" s="2">
        <v>2</v>
      </c>
      <c r="M5579" s="3">
        <v>0.10430942129414766</v>
      </c>
      <c r="N5579" s="3">
        <v>411.67593390306183</v>
      </c>
      <c r="O5579" s="3">
        <v>1.1865807096236076</v>
      </c>
      <c r="P5579" s="3">
        <v>1</v>
      </c>
      <c r="Q5579" s="3">
        <f t="shared" si="440"/>
        <v>1.1865807096236076</v>
      </c>
      <c r="R5579" s="4">
        <f t="shared" si="442"/>
        <v>1.1865807096236076</v>
      </c>
      <c r="S5579" s="3">
        <v>0.15770909969531349</v>
      </c>
      <c r="T5579" s="3">
        <v>1</v>
      </c>
      <c r="U5579" s="3">
        <f t="shared" si="441"/>
        <v>0.15770909969531349</v>
      </c>
      <c r="V5579" s="3">
        <f t="shared" si="443"/>
        <v>0.15770909969531349</v>
      </c>
    </row>
    <row r="5580" spans="1:22" x14ac:dyDescent="0.25">
      <c r="A5580" s="3" t="s">
        <v>378</v>
      </c>
      <c r="B5580" s="3" t="s">
        <v>89</v>
      </c>
      <c r="C5580" s="3" t="s">
        <v>406</v>
      </c>
      <c r="D5580" s="3" t="s">
        <v>407</v>
      </c>
      <c r="E5580" s="3">
        <v>0.36</v>
      </c>
      <c r="F5580" s="3">
        <v>0.48</v>
      </c>
      <c r="G5580" s="3" t="s">
        <v>413</v>
      </c>
      <c r="H5580" s="2">
        <v>1510</v>
      </c>
      <c r="I5580" s="3" t="s">
        <v>138</v>
      </c>
      <c r="J5580" s="2">
        <v>1510</v>
      </c>
      <c r="K5580" s="3" t="s">
        <v>410</v>
      </c>
      <c r="L5580" s="2">
        <v>29</v>
      </c>
      <c r="M5580" s="3">
        <v>6.5128430233207792</v>
      </c>
      <c r="N5580" s="3">
        <v>24939.831035446627</v>
      </c>
      <c r="O5580" s="3">
        <v>54.439955085796001</v>
      </c>
      <c r="P5580" s="3">
        <v>1</v>
      </c>
      <c r="Q5580" s="3">
        <f t="shared" si="440"/>
        <v>54.439955085796001</v>
      </c>
      <c r="R5580" s="4">
        <f t="shared" si="442"/>
        <v>54.439955085796001</v>
      </c>
      <c r="S5580" s="3">
        <v>7.6291560421077609</v>
      </c>
      <c r="T5580" s="3">
        <v>1</v>
      </c>
      <c r="U5580" s="3">
        <f t="shared" si="441"/>
        <v>7.6291560421077609</v>
      </c>
      <c r="V5580" s="3">
        <f t="shared" si="443"/>
        <v>7.6291560421077609</v>
      </c>
    </row>
    <row r="5581" spans="1:22" x14ac:dyDescent="0.25">
      <c r="A5581" s="3" t="s">
        <v>378</v>
      </c>
      <c r="B5581" s="3" t="s">
        <v>8</v>
      </c>
      <c r="C5581" s="3" t="s">
        <v>379</v>
      </c>
      <c r="D5581" s="3" t="s">
        <v>396</v>
      </c>
      <c r="E5581" s="3">
        <v>0.35</v>
      </c>
      <c r="F5581" s="3">
        <v>0.47</v>
      </c>
      <c r="G5581" s="3" t="s">
        <v>392</v>
      </c>
      <c r="H5581" s="2">
        <v>1510</v>
      </c>
      <c r="I5581" s="3" t="s">
        <v>138</v>
      </c>
      <c r="J5581" s="2">
        <v>1510</v>
      </c>
      <c r="K5581" s="3" t="s">
        <v>386</v>
      </c>
      <c r="L5581" s="2">
        <v>28</v>
      </c>
      <c r="M5581" s="3">
        <v>4.8749701586141612</v>
      </c>
      <c r="N5581" s="3">
        <v>19431.825636373858</v>
      </c>
      <c r="O5581" s="3">
        <v>42.823249984773064</v>
      </c>
      <c r="P5581" s="3">
        <v>1</v>
      </c>
      <c r="Q5581" s="3">
        <f t="shared" si="440"/>
        <v>42.823249984773064</v>
      </c>
      <c r="R5581" s="4">
        <f t="shared" si="442"/>
        <v>42.823249984773064</v>
      </c>
      <c r="S5581" s="3">
        <v>6.4857321601438729</v>
      </c>
      <c r="T5581" s="3">
        <v>1</v>
      </c>
      <c r="U5581" s="3">
        <f t="shared" si="441"/>
        <v>6.4857321601438729</v>
      </c>
      <c r="V5581" s="3">
        <f t="shared" si="443"/>
        <v>6.4857321601438729</v>
      </c>
    </row>
    <row r="5582" spans="1:22" x14ac:dyDescent="0.25">
      <c r="A5582" s="3" t="s">
        <v>378</v>
      </c>
      <c r="B5582" s="3" t="s">
        <v>8</v>
      </c>
      <c r="C5582" s="3" t="s">
        <v>379</v>
      </c>
      <c r="D5582" s="3" t="s">
        <v>380</v>
      </c>
      <c r="E5582" s="3">
        <v>0.35</v>
      </c>
      <c r="F5582" s="3">
        <v>0.47</v>
      </c>
      <c r="G5582" s="3" t="s">
        <v>59</v>
      </c>
      <c r="H5582" s="2">
        <v>1510</v>
      </c>
      <c r="I5582" s="3" t="s">
        <v>138</v>
      </c>
      <c r="J5582" s="2">
        <v>1510</v>
      </c>
      <c r="K5582" s="3" t="s">
        <v>62</v>
      </c>
      <c r="L5582" s="2">
        <v>8</v>
      </c>
      <c r="M5582" s="3">
        <v>0.17840161279083469</v>
      </c>
      <c r="N5582" s="3">
        <v>690.06608058921449</v>
      </c>
      <c r="O5582" s="3">
        <v>1.7255315028269118</v>
      </c>
      <c r="P5582" s="3">
        <v>1</v>
      </c>
      <c r="Q5582" s="3">
        <f t="shared" si="440"/>
        <v>1.7255315028269118</v>
      </c>
      <c r="R5582" s="4">
        <f t="shared" si="442"/>
        <v>1.7255315028269118</v>
      </c>
      <c r="S5582" s="3">
        <v>0.22875008697145599</v>
      </c>
      <c r="T5582" s="3">
        <v>1</v>
      </c>
      <c r="U5582" s="3">
        <f t="shared" si="441"/>
        <v>0.22875008697145599</v>
      </c>
      <c r="V5582" s="3">
        <f t="shared" si="443"/>
        <v>0.22875008697145599</v>
      </c>
    </row>
    <row r="5583" spans="1:22" x14ac:dyDescent="0.25">
      <c r="A5583" s="3" t="s">
        <v>378</v>
      </c>
      <c r="B5583" s="3" t="s">
        <v>89</v>
      </c>
      <c r="C5583" s="3" t="s">
        <v>397</v>
      </c>
      <c r="D5583" s="3" t="s">
        <v>398</v>
      </c>
      <c r="E5583" s="3">
        <v>0.36</v>
      </c>
      <c r="F5583" s="3">
        <v>0.53</v>
      </c>
      <c r="G5583" s="3" t="s">
        <v>59</v>
      </c>
      <c r="H5583" s="2">
        <v>1510</v>
      </c>
      <c r="I5583" s="3" t="s">
        <v>138</v>
      </c>
      <c r="J5583" s="2">
        <v>1510</v>
      </c>
      <c r="K5583" s="3" t="s">
        <v>62</v>
      </c>
      <c r="L5583" s="2">
        <v>2</v>
      </c>
      <c r="M5583" s="3">
        <v>4.6182903808264109E-3</v>
      </c>
      <c r="N5583" s="3">
        <v>17.643630350075604</v>
      </c>
      <c r="O5583" s="3">
        <v>3.5698754110798661E-2</v>
      </c>
      <c r="P5583" s="3">
        <v>1</v>
      </c>
      <c r="Q5583" s="3">
        <f t="shared" si="440"/>
        <v>3.5698754110798661E-2</v>
      </c>
      <c r="R5583" s="4">
        <f t="shared" si="442"/>
        <v>3.5698754110798661E-2</v>
      </c>
      <c r="S5583" s="3">
        <v>5.1125109384708338E-3</v>
      </c>
      <c r="T5583" s="3">
        <v>1</v>
      </c>
      <c r="U5583" s="3">
        <f t="shared" si="441"/>
        <v>5.1125109384708338E-3</v>
      </c>
      <c r="V5583" s="3">
        <f t="shared" si="443"/>
        <v>5.1125109384708338E-3</v>
      </c>
    </row>
    <row r="5584" spans="1:22" x14ac:dyDescent="0.25">
      <c r="A5584" s="3" t="s">
        <v>378</v>
      </c>
      <c r="B5584" s="3" t="s">
        <v>89</v>
      </c>
      <c r="C5584" s="3" t="s">
        <v>406</v>
      </c>
      <c r="D5584" s="3" t="s">
        <v>407</v>
      </c>
      <c r="E5584" s="3">
        <v>0.36</v>
      </c>
      <c r="F5584" s="3">
        <v>0.48</v>
      </c>
      <c r="G5584" s="3" t="s">
        <v>59</v>
      </c>
      <c r="H5584" s="2">
        <v>1510</v>
      </c>
      <c r="I5584" s="3" t="s">
        <v>138</v>
      </c>
      <c r="J5584" s="2">
        <v>1510</v>
      </c>
      <c r="K5584" s="3" t="s">
        <v>62</v>
      </c>
      <c r="L5584" s="2">
        <v>19</v>
      </c>
      <c r="M5584" s="3">
        <v>1.1497898438128185</v>
      </c>
      <c r="N5584" s="3">
        <v>4434.1797073197276</v>
      </c>
      <c r="O5584" s="3">
        <v>9.8785105300388789</v>
      </c>
      <c r="P5584" s="3">
        <v>1</v>
      </c>
      <c r="Q5584" s="3">
        <f t="shared" si="440"/>
        <v>9.8785105300388789</v>
      </c>
      <c r="R5584" s="4">
        <f t="shared" si="442"/>
        <v>9.8785105300388789</v>
      </c>
      <c r="S5584" s="3">
        <v>1.3583803175921172</v>
      </c>
      <c r="T5584" s="3">
        <v>1</v>
      </c>
      <c r="U5584" s="3">
        <f t="shared" si="441"/>
        <v>1.3583803175921172</v>
      </c>
      <c r="V5584" s="3">
        <f t="shared" si="443"/>
        <v>1.3583803175921172</v>
      </c>
    </row>
    <row r="5585" spans="1:22" x14ac:dyDescent="0.25">
      <c r="A5585" s="3" t="s">
        <v>378</v>
      </c>
      <c r="B5585" s="3" t="s">
        <v>8</v>
      </c>
      <c r="C5585" s="3" t="s">
        <v>379</v>
      </c>
      <c r="D5585" s="3" t="s">
        <v>380</v>
      </c>
      <c r="E5585" s="3">
        <v>0.35</v>
      </c>
      <c r="F5585" s="3">
        <v>0.47</v>
      </c>
      <c r="G5585" s="3" t="s">
        <v>59</v>
      </c>
      <c r="H5585" s="2">
        <v>1510</v>
      </c>
      <c r="I5585" s="3" t="s">
        <v>138</v>
      </c>
      <c r="J5585" s="2">
        <v>1510</v>
      </c>
      <c r="K5585" s="3" t="s">
        <v>383</v>
      </c>
      <c r="L5585" s="2">
        <v>10</v>
      </c>
      <c r="M5585" s="3">
        <v>0.24030556818640933</v>
      </c>
      <c r="N5585" s="3">
        <v>839.69389152160522</v>
      </c>
      <c r="O5585" s="3">
        <v>1.9832542514626519</v>
      </c>
      <c r="P5585" s="3">
        <v>1</v>
      </c>
      <c r="Q5585" s="3">
        <f t="shared" si="440"/>
        <v>1.9832542514626519</v>
      </c>
      <c r="R5585" s="4">
        <f t="shared" si="442"/>
        <v>1.9832542514626519</v>
      </c>
      <c r="S5585" s="3">
        <v>0.26599490506200257</v>
      </c>
      <c r="T5585" s="3">
        <v>1</v>
      </c>
      <c r="U5585" s="3">
        <f t="shared" si="441"/>
        <v>0.26599490506200257</v>
      </c>
      <c r="V5585" s="3">
        <f t="shared" si="443"/>
        <v>0.26599490506200257</v>
      </c>
    </row>
    <row r="5586" spans="1:22" x14ac:dyDescent="0.25">
      <c r="A5586" s="3" t="s">
        <v>378</v>
      </c>
      <c r="B5586" s="3" t="s">
        <v>8</v>
      </c>
      <c r="C5586" s="3" t="s">
        <v>379</v>
      </c>
      <c r="D5586" s="3" t="s">
        <v>396</v>
      </c>
      <c r="E5586" s="3">
        <v>0.35</v>
      </c>
      <c r="F5586" s="3">
        <v>0.47</v>
      </c>
      <c r="G5586" s="3" t="s">
        <v>59</v>
      </c>
      <c r="H5586" s="2">
        <v>1510</v>
      </c>
      <c r="I5586" s="3" t="s">
        <v>138</v>
      </c>
      <c r="J5586" s="2">
        <v>1510</v>
      </c>
      <c r="K5586" s="3" t="s">
        <v>393</v>
      </c>
      <c r="L5586" s="2">
        <v>3</v>
      </c>
      <c r="M5586" s="3">
        <v>3.0044180592254593E-2</v>
      </c>
      <c r="N5586" s="3">
        <v>119.59335509692083</v>
      </c>
      <c r="O5586" s="3">
        <v>0.29567201480974326</v>
      </c>
      <c r="P5586" s="3">
        <v>1</v>
      </c>
      <c r="Q5586" s="3">
        <f t="shared" si="440"/>
        <v>0.29567201480974326</v>
      </c>
      <c r="R5586" s="4">
        <f t="shared" si="442"/>
        <v>0.29567201480974326</v>
      </c>
      <c r="S5586" s="3">
        <v>4.0097506754909626E-2</v>
      </c>
      <c r="T5586" s="3">
        <v>1</v>
      </c>
      <c r="U5586" s="3">
        <f t="shared" si="441"/>
        <v>4.0097506754909626E-2</v>
      </c>
      <c r="V5586" s="3">
        <f t="shared" si="443"/>
        <v>4.0097506754909626E-2</v>
      </c>
    </row>
    <row r="5587" spans="1:22" x14ac:dyDescent="0.25">
      <c r="A5587" s="3" t="s">
        <v>378</v>
      </c>
      <c r="B5587" s="3" t="s">
        <v>89</v>
      </c>
      <c r="C5587" s="3" t="s">
        <v>406</v>
      </c>
      <c r="D5587" s="3" t="s">
        <v>407</v>
      </c>
      <c r="E5587" s="3">
        <v>0.36</v>
      </c>
      <c r="F5587" s="3">
        <v>0.48</v>
      </c>
      <c r="G5587" s="3" t="s">
        <v>59</v>
      </c>
      <c r="H5587" s="2">
        <v>1510</v>
      </c>
      <c r="I5587" s="3" t="s">
        <v>138</v>
      </c>
      <c r="J5587" s="2">
        <v>1510</v>
      </c>
      <c r="K5587" s="3" t="s">
        <v>411</v>
      </c>
      <c r="L5587" s="2">
        <v>8</v>
      </c>
      <c r="M5587" s="3">
        <v>3.3286011281948732E-2</v>
      </c>
      <c r="N5587" s="3">
        <v>130.34086288859027</v>
      </c>
      <c r="O5587" s="3">
        <v>0.31485847784802656</v>
      </c>
      <c r="P5587" s="3">
        <v>1</v>
      </c>
      <c r="Q5587" s="3">
        <f t="shared" si="440"/>
        <v>0.31485847784802656</v>
      </c>
      <c r="R5587" s="4">
        <f t="shared" si="442"/>
        <v>0.31485847784802656</v>
      </c>
      <c r="S5587" s="3">
        <v>4.2330914436208268E-2</v>
      </c>
      <c r="T5587" s="3">
        <v>1</v>
      </c>
      <c r="U5587" s="3">
        <f t="shared" si="441"/>
        <v>4.2330914436208268E-2</v>
      </c>
      <c r="V5587" s="3">
        <f t="shared" si="443"/>
        <v>4.2330914436208268E-2</v>
      </c>
    </row>
    <row r="5588" spans="1:22" x14ac:dyDescent="0.25">
      <c r="A5588" s="3" t="s">
        <v>378</v>
      </c>
      <c r="B5588" s="3" t="s">
        <v>89</v>
      </c>
      <c r="C5588" s="3" t="s">
        <v>406</v>
      </c>
      <c r="D5588" s="3" t="s">
        <v>407</v>
      </c>
      <c r="E5588" s="3">
        <v>0.36</v>
      </c>
      <c r="F5588" s="3">
        <v>0.48</v>
      </c>
      <c r="G5588" s="3" t="s">
        <v>59</v>
      </c>
      <c r="H5588" s="2">
        <v>1510</v>
      </c>
      <c r="I5588" s="3" t="s">
        <v>138</v>
      </c>
      <c r="J5588" s="2">
        <v>1510</v>
      </c>
      <c r="K5588" s="3" t="s">
        <v>148</v>
      </c>
      <c r="L5588" s="2">
        <v>2</v>
      </c>
      <c r="M5588" s="3">
        <v>2.6519924591329393E-3</v>
      </c>
      <c r="N5588" s="3">
        <v>10.465368242143358</v>
      </c>
      <c r="O5588" s="3">
        <v>3.0648413563994448E-2</v>
      </c>
      <c r="P5588" s="3">
        <v>1</v>
      </c>
      <c r="Q5588" s="3">
        <f t="shared" si="440"/>
        <v>3.0648413563994448E-2</v>
      </c>
      <c r="R5588" s="4">
        <f t="shared" si="442"/>
        <v>3.0648413563994448E-2</v>
      </c>
      <c r="S5588" s="3">
        <v>4.0671513557430216E-3</v>
      </c>
      <c r="T5588" s="3">
        <v>1</v>
      </c>
      <c r="U5588" s="3">
        <f t="shared" si="441"/>
        <v>4.0671513557430216E-3</v>
      </c>
      <c r="V5588" s="3">
        <f t="shared" si="443"/>
        <v>4.0671513557430216E-3</v>
      </c>
    </row>
    <row r="5589" spans="1:22" x14ac:dyDescent="0.25">
      <c r="A5589" s="3" t="s">
        <v>378</v>
      </c>
      <c r="B5589" s="3" t="s">
        <v>89</v>
      </c>
      <c r="C5589" s="3" t="s">
        <v>417</v>
      </c>
      <c r="D5589" s="3" t="s">
        <v>418</v>
      </c>
      <c r="E5589" s="3">
        <v>0.51</v>
      </c>
      <c r="F5589" s="3">
        <v>0.57999999999999996</v>
      </c>
      <c r="G5589" s="3" t="s">
        <v>59</v>
      </c>
      <c r="H5589" s="2">
        <v>1510</v>
      </c>
      <c r="I5589" s="3" t="s">
        <v>138</v>
      </c>
      <c r="J5589" s="2">
        <v>1510</v>
      </c>
      <c r="K5589" s="3" t="s">
        <v>148</v>
      </c>
      <c r="L5589" s="2">
        <v>1</v>
      </c>
      <c r="M5589" s="3">
        <v>6.8992818986720467E-3</v>
      </c>
      <c r="N5589" s="3">
        <v>27.224904595245853</v>
      </c>
      <c r="O5589" s="3">
        <v>7.9784059730525311E-2</v>
      </c>
      <c r="P5589" s="3">
        <v>1</v>
      </c>
      <c r="Q5589" s="3">
        <f t="shared" si="440"/>
        <v>7.9784059730525311E-2</v>
      </c>
      <c r="R5589" s="4">
        <f t="shared" si="442"/>
        <v>7.9784059730525311E-2</v>
      </c>
      <c r="S5589" s="3">
        <v>1.0585149208298571E-2</v>
      </c>
      <c r="T5589" s="3">
        <v>1</v>
      </c>
      <c r="U5589" s="3">
        <f t="shared" si="441"/>
        <v>1.0585149208298571E-2</v>
      </c>
      <c r="V5589" s="3">
        <f t="shared" si="443"/>
        <v>1.0585149208298571E-2</v>
      </c>
    </row>
    <row r="5590" spans="1:22" x14ac:dyDescent="0.25">
      <c r="A5590" s="3" t="s">
        <v>378</v>
      </c>
      <c r="B5590" s="3" t="s">
        <v>8</v>
      </c>
      <c r="C5590" s="3" t="s">
        <v>379</v>
      </c>
      <c r="D5590" s="3" t="s">
        <v>380</v>
      </c>
      <c r="E5590" s="3">
        <v>0.35</v>
      </c>
      <c r="F5590" s="3">
        <v>0.47</v>
      </c>
      <c r="G5590" s="3" t="s">
        <v>385</v>
      </c>
      <c r="H5590" s="2">
        <v>1510</v>
      </c>
      <c r="I5590" s="3" t="s">
        <v>138</v>
      </c>
      <c r="J5590" s="2">
        <v>1510</v>
      </c>
      <c r="K5590" s="3" t="s">
        <v>385</v>
      </c>
      <c r="L5590" s="2">
        <v>36</v>
      </c>
      <c r="M5590" s="3">
        <v>4.389534267091971</v>
      </c>
      <c r="N5590" s="3">
        <v>12406.911085608259</v>
      </c>
      <c r="O5590" s="3">
        <v>31.51502580107071</v>
      </c>
      <c r="P5590" s="3">
        <v>1</v>
      </c>
      <c r="Q5590" s="3">
        <f t="shared" si="440"/>
        <v>31.51502580107071</v>
      </c>
      <c r="R5590" s="4">
        <f t="shared" si="442"/>
        <v>31.51502580107071</v>
      </c>
      <c r="S5590" s="3">
        <v>4.0843962201770072</v>
      </c>
      <c r="T5590" s="3">
        <v>1</v>
      </c>
      <c r="U5590" s="3">
        <f t="shared" si="441"/>
        <v>4.0843962201770072</v>
      </c>
      <c r="V5590" s="3">
        <f t="shared" si="443"/>
        <v>4.0843962201770072</v>
      </c>
    </row>
    <row r="5591" spans="1:22" x14ac:dyDescent="0.25">
      <c r="A5591" s="3" t="s">
        <v>378</v>
      </c>
      <c r="B5591" s="3" t="s">
        <v>8</v>
      </c>
      <c r="C5591" s="3" t="s">
        <v>379</v>
      </c>
      <c r="D5591" s="3" t="s">
        <v>380</v>
      </c>
      <c r="E5591" s="3">
        <v>0.35</v>
      </c>
      <c r="F5591" s="3">
        <v>0.47</v>
      </c>
      <c r="G5591" s="3" t="s">
        <v>19</v>
      </c>
      <c r="H5591" s="2">
        <v>1520</v>
      </c>
      <c r="I5591" s="3" t="s">
        <v>174</v>
      </c>
      <c r="J5591" s="2">
        <v>1520</v>
      </c>
      <c r="K5591" s="3" t="s">
        <v>19</v>
      </c>
      <c r="L5591" s="2">
        <v>5</v>
      </c>
      <c r="M5591" s="3">
        <v>2.0314626752388147E-2</v>
      </c>
      <c r="N5591" s="3">
        <v>78.619050780938181</v>
      </c>
      <c r="O5591" s="3">
        <v>0.18209956093960544</v>
      </c>
      <c r="P5591" s="3">
        <v>1</v>
      </c>
      <c r="Q5591" s="3">
        <f t="shared" si="440"/>
        <v>0.18209956093960544</v>
      </c>
      <c r="R5591" s="4">
        <f t="shared" si="442"/>
        <v>0.18209956093960544</v>
      </c>
      <c r="S5591" s="3">
        <v>2.9738557592650653E-2</v>
      </c>
      <c r="T5591" s="3">
        <v>1</v>
      </c>
      <c r="U5591" s="3">
        <f t="shared" si="441"/>
        <v>2.9738557592650653E-2</v>
      </c>
      <c r="V5591" s="3">
        <f t="shared" si="443"/>
        <v>2.9738557592650653E-2</v>
      </c>
    </row>
    <row r="5592" spans="1:22" x14ac:dyDescent="0.25">
      <c r="A5592" s="3" t="s">
        <v>378</v>
      </c>
      <c r="B5592" s="3" t="s">
        <v>89</v>
      </c>
      <c r="C5592" s="3" t="s">
        <v>406</v>
      </c>
      <c r="D5592" s="3" t="s">
        <v>407</v>
      </c>
      <c r="E5592" s="3">
        <v>0.36</v>
      </c>
      <c r="F5592" s="3">
        <v>0.48</v>
      </c>
      <c r="G5592" s="3" t="s">
        <v>19</v>
      </c>
      <c r="H5592" s="2">
        <v>1520</v>
      </c>
      <c r="I5592" s="3" t="s">
        <v>174</v>
      </c>
      <c r="J5592" s="2">
        <v>1520</v>
      </c>
      <c r="K5592" s="3" t="s">
        <v>19</v>
      </c>
      <c r="L5592" s="2">
        <v>112</v>
      </c>
      <c r="M5592" s="3">
        <v>27.868242071011203</v>
      </c>
      <c r="N5592" s="3">
        <v>106357.82973405722</v>
      </c>
      <c r="O5592" s="3">
        <v>220.70591767026175</v>
      </c>
      <c r="P5592" s="3">
        <v>1</v>
      </c>
      <c r="Q5592" s="3">
        <f t="shared" si="440"/>
        <v>220.70591767026175</v>
      </c>
      <c r="R5592" s="4">
        <f t="shared" si="442"/>
        <v>220.70591767026175</v>
      </c>
      <c r="S5592" s="3">
        <v>31.115310291690651</v>
      </c>
      <c r="T5592" s="3">
        <v>1</v>
      </c>
      <c r="U5592" s="3">
        <f t="shared" si="441"/>
        <v>31.115310291690651</v>
      </c>
      <c r="V5592" s="3">
        <f t="shared" si="443"/>
        <v>31.115310291690651</v>
      </c>
    </row>
    <row r="5593" spans="1:22" x14ac:dyDescent="0.25">
      <c r="A5593" s="3" t="s">
        <v>378</v>
      </c>
      <c r="B5593" s="3" t="s">
        <v>89</v>
      </c>
      <c r="C5593" s="3" t="s">
        <v>406</v>
      </c>
      <c r="D5593" s="3" t="s">
        <v>407</v>
      </c>
      <c r="E5593" s="3">
        <v>0.36</v>
      </c>
      <c r="F5593" s="3">
        <v>0.48</v>
      </c>
      <c r="G5593" s="3" t="s">
        <v>11</v>
      </c>
      <c r="H5593" s="2">
        <v>1520</v>
      </c>
      <c r="I5593" s="3" t="s">
        <v>174</v>
      </c>
      <c r="J5593" s="2">
        <v>1520</v>
      </c>
      <c r="K5593" s="3" t="s">
        <v>13</v>
      </c>
      <c r="L5593" s="2">
        <v>17</v>
      </c>
      <c r="M5593" s="3">
        <v>3.7829918214961356</v>
      </c>
      <c r="N5593" s="3">
        <v>14519.9706756377</v>
      </c>
      <c r="O5593" s="3">
        <v>33.345823111173807</v>
      </c>
      <c r="P5593" s="3">
        <v>1</v>
      </c>
      <c r="Q5593" s="3">
        <f t="shared" si="440"/>
        <v>33.345823111173807</v>
      </c>
      <c r="R5593" s="4">
        <f t="shared" si="442"/>
        <v>33.345823111173807</v>
      </c>
      <c r="S5593" s="3">
        <v>4.6785315851363727</v>
      </c>
      <c r="T5593" s="3">
        <v>1</v>
      </c>
      <c r="U5593" s="3">
        <f t="shared" si="441"/>
        <v>4.6785315851363727</v>
      </c>
      <c r="V5593" s="3">
        <f t="shared" si="443"/>
        <v>4.6785315851363727</v>
      </c>
    </row>
    <row r="5594" spans="1:22" x14ac:dyDescent="0.25">
      <c r="A5594" s="3" t="s">
        <v>378</v>
      </c>
      <c r="B5594" s="3" t="s">
        <v>89</v>
      </c>
      <c r="C5594" s="3" t="s">
        <v>406</v>
      </c>
      <c r="D5594" s="3" t="s">
        <v>407</v>
      </c>
      <c r="E5594" s="3">
        <v>0.36</v>
      </c>
      <c r="F5594" s="3">
        <v>0.48</v>
      </c>
      <c r="G5594" s="3" t="s">
        <v>413</v>
      </c>
      <c r="H5594" s="2">
        <v>1520</v>
      </c>
      <c r="I5594" s="3" t="s">
        <v>174</v>
      </c>
      <c r="J5594" s="2">
        <v>1520</v>
      </c>
      <c r="K5594" s="3" t="s">
        <v>410</v>
      </c>
      <c r="L5594" s="2">
        <v>9</v>
      </c>
      <c r="M5594" s="3">
        <v>1.9624209054262793</v>
      </c>
      <c r="N5594" s="3">
        <v>7713.7405504944118</v>
      </c>
      <c r="O5594" s="3">
        <v>16.106904347172044</v>
      </c>
      <c r="P5594" s="3">
        <v>1</v>
      </c>
      <c r="Q5594" s="3">
        <f t="shared" si="440"/>
        <v>16.106904347172044</v>
      </c>
      <c r="R5594" s="4">
        <f t="shared" si="442"/>
        <v>16.106904347172044</v>
      </c>
      <c r="S5594" s="3">
        <v>2.2290690161876574</v>
      </c>
      <c r="T5594" s="3">
        <v>1</v>
      </c>
      <c r="U5594" s="3">
        <f t="shared" si="441"/>
        <v>2.2290690161876574</v>
      </c>
      <c r="V5594" s="3">
        <f t="shared" si="443"/>
        <v>2.2290690161876574</v>
      </c>
    </row>
    <row r="5595" spans="1:22" x14ac:dyDescent="0.25">
      <c r="A5595" s="3" t="s">
        <v>378</v>
      </c>
      <c r="B5595" s="3" t="s">
        <v>8</v>
      </c>
      <c r="C5595" s="3" t="s">
        <v>379</v>
      </c>
      <c r="D5595" s="3" t="s">
        <v>380</v>
      </c>
      <c r="E5595" s="3">
        <v>0.35</v>
      </c>
      <c r="F5595" s="3">
        <v>0.47</v>
      </c>
      <c r="G5595" s="3" t="s">
        <v>392</v>
      </c>
      <c r="H5595" s="2">
        <v>1520</v>
      </c>
      <c r="I5595" s="3" t="s">
        <v>174</v>
      </c>
      <c r="J5595" s="2">
        <v>1520</v>
      </c>
      <c r="K5595" s="3" t="s">
        <v>386</v>
      </c>
      <c r="L5595" s="2">
        <v>13</v>
      </c>
      <c r="M5595" s="3">
        <v>4.7704145307804611</v>
      </c>
      <c r="N5595" s="3">
        <v>18329.731621377232</v>
      </c>
      <c r="O5595" s="3">
        <v>38.612133469801428</v>
      </c>
      <c r="P5595" s="3">
        <v>1</v>
      </c>
      <c r="Q5595" s="3">
        <f t="shared" si="440"/>
        <v>38.612133469801428</v>
      </c>
      <c r="R5595" s="4">
        <f t="shared" si="442"/>
        <v>38.612133469801428</v>
      </c>
      <c r="S5595" s="3">
        <v>5.7679833689335132</v>
      </c>
      <c r="T5595" s="3">
        <v>1</v>
      </c>
      <c r="U5595" s="3">
        <f t="shared" si="441"/>
        <v>5.7679833689335132</v>
      </c>
      <c r="V5595" s="3">
        <f t="shared" si="443"/>
        <v>5.7679833689335132</v>
      </c>
    </row>
    <row r="5596" spans="1:22" x14ac:dyDescent="0.25">
      <c r="A5596" s="3" t="s">
        <v>378</v>
      </c>
      <c r="B5596" s="3" t="s">
        <v>89</v>
      </c>
      <c r="C5596" s="3" t="s">
        <v>406</v>
      </c>
      <c r="D5596" s="3" t="s">
        <v>407</v>
      </c>
      <c r="E5596" s="3">
        <v>0.36</v>
      </c>
      <c r="F5596" s="3">
        <v>0.48</v>
      </c>
      <c r="G5596" s="3" t="s">
        <v>415</v>
      </c>
      <c r="H5596" s="2">
        <v>1520</v>
      </c>
      <c r="I5596" s="3" t="s">
        <v>174</v>
      </c>
      <c r="J5596" s="2">
        <v>1520</v>
      </c>
      <c r="K5596" s="3" t="s">
        <v>416</v>
      </c>
      <c r="L5596" s="2">
        <v>24</v>
      </c>
      <c r="M5596" s="3">
        <v>7.0895082020087656</v>
      </c>
      <c r="N5596" s="3">
        <v>26377.006979031543</v>
      </c>
      <c r="O5596" s="3">
        <v>53.666636915456991</v>
      </c>
      <c r="P5596" s="3">
        <v>1</v>
      </c>
      <c r="Q5596" s="3">
        <f t="shared" si="440"/>
        <v>53.666636915456991</v>
      </c>
      <c r="R5596" s="4">
        <f t="shared" si="442"/>
        <v>53.666636915456991</v>
      </c>
      <c r="S5596" s="3">
        <v>7.3960610911831139</v>
      </c>
      <c r="T5596" s="3">
        <v>1</v>
      </c>
      <c r="U5596" s="3">
        <f t="shared" si="441"/>
        <v>7.3960610911831139</v>
      </c>
      <c r="V5596" s="3">
        <f t="shared" si="443"/>
        <v>7.3960610911831139</v>
      </c>
    </row>
    <row r="5597" spans="1:22" x14ac:dyDescent="0.25">
      <c r="A5597" s="3" t="s">
        <v>378</v>
      </c>
      <c r="B5597" s="3" t="s">
        <v>8</v>
      </c>
      <c r="C5597" s="3" t="s">
        <v>379</v>
      </c>
      <c r="D5597" s="3" t="s">
        <v>380</v>
      </c>
      <c r="E5597" s="3">
        <v>0.35</v>
      </c>
      <c r="F5597" s="3">
        <v>0.47</v>
      </c>
      <c r="G5597" s="3" t="s">
        <v>19</v>
      </c>
      <c r="H5597" s="2">
        <v>1530</v>
      </c>
      <c r="I5597" s="3" t="s">
        <v>389</v>
      </c>
      <c r="J5597" s="2">
        <v>1530</v>
      </c>
      <c r="K5597" s="3" t="s">
        <v>19</v>
      </c>
      <c r="L5597" s="2">
        <v>58</v>
      </c>
      <c r="M5597" s="3">
        <v>20.453186799913261</v>
      </c>
      <c r="N5597" s="3">
        <v>71731.717331524633</v>
      </c>
      <c r="O5597" s="3">
        <v>149.56875553531037</v>
      </c>
      <c r="P5597" s="3">
        <v>1</v>
      </c>
      <c r="Q5597" s="3">
        <f t="shared" si="440"/>
        <v>149.56875553531037</v>
      </c>
      <c r="R5597" s="4">
        <f t="shared" si="442"/>
        <v>149.56875553531037</v>
      </c>
      <c r="S5597" s="3">
        <v>21.426497114632767</v>
      </c>
      <c r="T5597" s="3">
        <v>1</v>
      </c>
      <c r="U5597" s="3">
        <f t="shared" si="441"/>
        <v>21.426497114632767</v>
      </c>
      <c r="V5597" s="3">
        <f t="shared" si="443"/>
        <v>21.426497114632767</v>
      </c>
    </row>
    <row r="5598" spans="1:22" x14ac:dyDescent="0.25">
      <c r="A5598" s="3" t="s">
        <v>378</v>
      </c>
      <c r="B5598" s="3" t="s">
        <v>89</v>
      </c>
      <c r="C5598" s="3" t="s">
        <v>397</v>
      </c>
      <c r="D5598" s="3" t="s">
        <v>398</v>
      </c>
      <c r="E5598" s="3">
        <v>0.36</v>
      </c>
      <c r="F5598" s="3">
        <v>0.53</v>
      </c>
      <c r="G5598" s="3" t="s">
        <v>19</v>
      </c>
      <c r="H5598" s="2">
        <v>1530</v>
      </c>
      <c r="I5598" s="3" t="s">
        <v>389</v>
      </c>
      <c r="J5598" s="2">
        <v>1530</v>
      </c>
      <c r="K5598" s="3" t="s">
        <v>19</v>
      </c>
      <c r="L5598" s="2">
        <v>52</v>
      </c>
      <c r="M5598" s="3">
        <v>6.6607205603112263</v>
      </c>
      <c r="N5598" s="3">
        <v>23604.978189991278</v>
      </c>
      <c r="O5598" s="3">
        <v>51.897972666093786</v>
      </c>
      <c r="P5598" s="3">
        <v>1</v>
      </c>
      <c r="Q5598" s="3">
        <f t="shared" si="440"/>
        <v>51.897972666093786</v>
      </c>
      <c r="R5598" s="4">
        <f t="shared" si="442"/>
        <v>51.897972666093786</v>
      </c>
      <c r="S5598" s="3">
        <v>7.4215574635316983</v>
      </c>
      <c r="T5598" s="3">
        <v>1</v>
      </c>
      <c r="U5598" s="3">
        <f t="shared" si="441"/>
        <v>7.4215574635316983</v>
      </c>
      <c r="V5598" s="3">
        <f t="shared" si="443"/>
        <v>7.4215574635316983</v>
      </c>
    </row>
    <row r="5599" spans="1:22" x14ac:dyDescent="0.25">
      <c r="A5599" s="3" t="s">
        <v>378</v>
      </c>
      <c r="B5599" s="3" t="s">
        <v>89</v>
      </c>
      <c r="C5599" s="3" t="s">
        <v>406</v>
      </c>
      <c r="D5599" s="3" t="s">
        <v>407</v>
      </c>
      <c r="E5599" s="3">
        <v>0.36</v>
      </c>
      <c r="F5599" s="3">
        <v>0.48</v>
      </c>
      <c r="G5599" s="3" t="s">
        <v>19</v>
      </c>
      <c r="H5599" s="2">
        <v>1530</v>
      </c>
      <c r="I5599" s="3" t="s">
        <v>389</v>
      </c>
      <c r="J5599" s="2">
        <v>1530</v>
      </c>
      <c r="K5599" s="3" t="s">
        <v>19</v>
      </c>
      <c r="L5599" s="2">
        <v>141</v>
      </c>
      <c r="M5599" s="3">
        <v>55.750328423028208</v>
      </c>
      <c r="N5599" s="3">
        <v>212407.73466143853</v>
      </c>
      <c r="O5599" s="3">
        <v>419.14537843428394</v>
      </c>
      <c r="P5599" s="3">
        <v>1</v>
      </c>
      <c r="Q5599" s="3">
        <f t="shared" si="440"/>
        <v>419.14537843428394</v>
      </c>
      <c r="R5599" s="4">
        <f t="shared" si="442"/>
        <v>419.14537843428394</v>
      </c>
      <c r="S5599" s="3">
        <v>59.26641141316307</v>
      </c>
      <c r="T5599" s="3">
        <v>1</v>
      </c>
      <c r="U5599" s="3">
        <f t="shared" si="441"/>
        <v>59.26641141316307</v>
      </c>
      <c r="V5599" s="3">
        <f t="shared" si="443"/>
        <v>59.26641141316307</v>
      </c>
    </row>
    <row r="5600" spans="1:22" x14ac:dyDescent="0.25">
      <c r="A5600" s="3" t="s">
        <v>378</v>
      </c>
      <c r="B5600" s="3" t="s">
        <v>89</v>
      </c>
      <c r="C5600" s="3" t="s">
        <v>397</v>
      </c>
      <c r="D5600" s="3" t="s">
        <v>398</v>
      </c>
      <c r="E5600" s="3">
        <v>0.36</v>
      </c>
      <c r="F5600" s="3">
        <v>0.53</v>
      </c>
      <c r="G5600" s="3" t="s">
        <v>404</v>
      </c>
      <c r="H5600" s="2">
        <v>1530</v>
      </c>
      <c r="I5600" s="3" t="s">
        <v>389</v>
      </c>
      <c r="J5600" s="2">
        <v>1530</v>
      </c>
      <c r="K5600" s="3" t="s">
        <v>400</v>
      </c>
      <c r="L5600" s="2">
        <v>8</v>
      </c>
      <c r="M5600" s="3">
        <v>0.94673812384841427</v>
      </c>
      <c r="N5600" s="3">
        <v>3707.154113267155</v>
      </c>
      <c r="O5600" s="3">
        <v>7.5572645623968153</v>
      </c>
      <c r="P5600" s="3">
        <v>1</v>
      </c>
      <c r="Q5600" s="3">
        <f t="shared" si="440"/>
        <v>7.5572645623968153</v>
      </c>
      <c r="R5600" s="4">
        <f t="shared" si="442"/>
        <v>7.5572645623968153</v>
      </c>
      <c r="S5600" s="3">
        <v>1.0365164316275495</v>
      </c>
      <c r="T5600" s="3">
        <v>1</v>
      </c>
      <c r="U5600" s="3">
        <f t="shared" si="441"/>
        <v>1.0365164316275495</v>
      </c>
      <c r="V5600" s="3">
        <f t="shared" si="443"/>
        <v>1.0365164316275495</v>
      </c>
    </row>
    <row r="5601" spans="1:22" x14ac:dyDescent="0.25">
      <c r="A5601" s="3" t="s">
        <v>378</v>
      </c>
      <c r="B5601" s="3" t="s">
        <v>89</v>
      </c>
      <c r="C5601" s="3" t="s">
        <v>406</v>
      </c>
      <c r="D5601" s="3" t="s">
        <v>407</v>
      </c>
      <c r="E5601" s="3">
        <v>0.36</v>
      </c>
      <c r="F5601" s="3">
        <v>0.48</v>
      </c>
      <c r="G5601" s="3" t="s">
        <v>11</v>
      </c>
      <c r="H5601" s="2">
        <v>1530</v>
      </c>
      <c r="I5601" s="3" t="s">
        <v>389</v>
      </c>
      <c r="J5601" s="2">
        <v>1530</v>
      </c>
      <c r="K5601" s="3" t="s">
        <v>13</v>
      </c>
      <c r="L5601" s="2">
        <v>56</v>
      </c>
      <c r="M5601" s="3">
        <v>7.9645785518518277</v>
      </c>
      <c r="N5601" s="3">
        <v>29271.624274723021</v>
      </c>
      <c r="O5601" s="3">
        <v>62.748585046586363</v>
      </c>
      <c r="P5601" s="3">
        <v>1</v>
      </c>
      <c r="Q5601" s="3">
        <f t="shared" si="440"/>
        <v>62.748585046586363</v>
      </c>
      <c r="R5601" s="4">
        <f t="shared" si="442"/>
        <v>62.748585046586363</v>
      </c>
      <c r="S5601" s="3">
        <v>8.9683297059458766</v>
      </c>
      <c r="T5601" s="3">
        <v>1</v>
      </c>
      <c r="U5601" s="3">
        <f t="shared" si="441"/>
        <v>8.9683297059458766</v>
      </c>
      <c r="V5601" s="3">
        <f t="shared" si="443"/>
        <v>8.9683297059458766</v>
      </c>
    </row>
    <row r="5602" spans="1:22" x14ac:dyDescent="0.25">
      <c r="A5602" s="3" t="s">
        <v>378</v>
      </c>
      <c r="B5602" s="3" t="s">
        <v>89</v>
      </c>
      <c r="C5602" s="3" t="s">
        <v>406</v>
      </c>
      <c r="D5602" s="3" t="s">
        <v>407</v>
      </c>
      <c r="E5602" s="3">
        <v>0.36</v>
      </c>
      <c r="F5602" s="3">
        <v>0.48</v>
      </c>
      <c r="G5602" s="3" t="s">
        <v>19</v>
      </c>
      <c r="H5602" s="2">
        <v>1540</v>
      </c>
      <c r="I5602" s="3" t="s">
        <v>412</v>
      </c>
      <c r="J5602" s="2">
        <v>1540</v>
      </c>
      <c r="K5602" s="3" t="s">
        <v>19</v>
      </c>
      <c r="L5602" s="2">
        <v>10</v>
      </c>
      <c r="M5602" s="3">
        <v>0.4664170341663153</v>
      </c>
      <c r="N5602" s="3">
        <v>1718.7814968339148</v>
      </c>
      <c r="O5602" s="3">
        <v>3.6307835503481432</v>
      </c>
      <c r="P5602" s="3">
        <v>1</v>
      </c>
      <c r="Q5602" s="3">
        <f t="shared" si="440"/>
        <v>3.6307835503481432</v>
      </c>
      <c r="R5602" s="4">
        <f t="shared" si="442"/>
        <v>3.6307835503481432</v>
      </c>
      <c r="S5602" s="3">
        <v>0.49652103371898215</v>
      </c>
      <c r="T5602" s="3">
        <v>1</v>
      </c>
      <c r="U5602" s="3">
        <f t="shared" si="441"/>
        <v>0.49652103371898215</v>
      </c>
      <c r="V5602" s="3">
        <f t="shared" si="443"/>
        <v>0.49652103371898215</v>
      </c>
    </row>
    <row r="5603" spans="1:22" x14ac:dyDescent="0.25">
      <c r="A5603" s="3" t="s">
        <v>378</v>
      </c>
      <c r="B5603" s="3" t="s">
        <v>89</v>
      </c>
      <c r="C5603" s="3" t="s">
        <v>406</v>
      </c>
      <c r="D5603" s="3" t="s">
        <v>407</v>
      </c>
      <c r="E5603" s="3">
        <v>0.36</v>
      </c>
      <c r="F5603" s="3">
        <v>0.48</v>
      </c>
      <c r="G5603" s="3" t="s">
        <v>59</v>
      </c>
      <c r="H5603" s="2">
        <v>1540</v>
      </c>
      <c r="I5603" s="3" t="s">
        <v>412</v>
      </c>
      <c r="J5603" s="2">
        <v>1540</v>
      </c>
      <c r="K5603" s="3" t="s">
        <v>62</v>
      </c>
      <c r="L5603" s="2">
        <v>6</v>
      </c>
      <c r="M5603" s="3">
        <v>0.28337381851568566</v>
      </c>
      <c r="N5603" s="3">
        <v>1101.0732968478271</v>
      </c>
      <c r="O5603" s="3">
        <v>2.3621812674073657</v>
      </c>
      <c r="P5603" s="3">
        <v>1</v>
      </c>
      <c r="Q5603" s="3">
        <f t="shared" si="440"/>
        <v>2.3621812674073657</v>
      </c>
      <c r="R5603" s="4">
        <f t="shared" si="442"/>
        <v>2.3621812674073657</v>
      </c>
      <c r="S5603" s="3">
        <v>0.32172180822923252</v>
      </c>
      <c r="T5603" s="3">
        <v>1</v>
      </c>
      <c r="U5603" s="3">
        <f t="shared" si="441"/>
        <v>0.32172180822923252</v>
      </c>
      <c r="V5603" s="3">
        <f t="shared" si="443"/>
        <v>0.32172180822923252</v>
      </c>
    </row>
    <row r="5604" spans="1:22" x14ac:dyDescent="0.25">
      <c r="A5604" s="3" t="s">
        <v>378</v>
      </c>
      <c r="B5604" s="3" t="s">
        <v>8</v>
      </c>
      <c r="C5604" s="3" t="s">
        <v>379</v>
      </c>
      <c r="D5604" s="3" t="s">
        <v>380</v>
      </c>
      <c r="E5604" s="3">
        <v>0.35</v>
      </c>
      <c r="F5604" s="3">
        <v>0.47</v>
      </c>
      <c r="G5604" s="3" t="s">
        <v>19</v>
      </c>
      <c r="H5604" s="2">
        <v>1550</v>
      </c>
      <c r="I5604" s="3" t="s">
        <v>99</v>
      </c>
      <c r="J5604" s="2">
        <v>1550</v>
      </c>
      <c r="K5604" s="3" t="s">
        <v>19</v>
      </c>
      <c r="L5604" s="2">
        <v>28</v>
      </c>
      <c r="M5604" s="3">
        <v>5.6222872340636476</v>
      </c>
      <c r="N5604" s="3">
        <v>19885.288281124271</v>
      </c>
      <c r="O5604" s="3">
        <v>43.285194562522406</v>
      </c>
      <c r="P5604" s="3">
        <v>1</v>
      </c>
      <c r="Q5604" s="3">
        <f t="shared" si="440"/>
        <v>43.285194562522406</v>
      </c>
      <c r="R5604" s="4">
        <f t="shared" si="442"/>
        <v>43.285194562522406</v>
      </c>
      <c r="S5604" s="3">
        <v>6.1042603043332653</v>
      </c>
      <c r="T5604" s="3">
        <v>1</v>
      </c>
      <c r="U5604" s="3">
        <f t="shared" si="441"/>
        <v>6.1042603043332653</v>
      </c>
      <c r="V5604" s="3">
        <f t="shared" si="443"/>
        <v>6.1042603043332653</v>
      </c>
    </row>
    <row r="5605" spans="1:22" x14ac:dyDescent="0.25">
      <c r="A5605" s="3" t="s">
        <v>378</v>
      </c>
      <c r="B5605" s="3" t="s">
        <v>89</v>
      </c>
      <c r="C5605" s="3" t="s">
        <v>397</v>
      </c>
      <c r="D5605" s="3" t="s">
        <v>398</v>
      </c>
      <c r="E5605" s="3">
        <v>0.36</v>
      </c>
      <c r="F5605" s="3">
        <v>0.53</v>
      </c>
      <c r="G5605" s="3" t="s">
        <v>19</v>
      </c>
      <c r="H5605" s="2">
        <v>1550</v>
      </c>
      <c r="I5605" s="3" t="s">
        <v>99</v>
      </c>
      <c r="J5605" s="2">
        <v>1550</v>
      </c>
      <c r="K5605" s="3" t="s">
        <v>19</v>
      </c>
      <c r="L5605" s="2">
        <v>548</v>
      </c>
      <c r="M5605" s="3">
        <v>171.82335771718107</v>
      </c>
      <c r="N5605" s="3">
        <v>642696.82973553357</v>
      </c>
      <c r="O5605" s="3">
        <v>1280.4544468874681</v>
      </c>
      <c r="P5605" s="3">
        <v>1</v>
      </c>
      <c r="Q5605" s="3">
        <f t="shared" si="440"/>
        <v>1280.4544468874681</v>
      </c>
      <c r="R5605" s="4">
        <f t="shared" si="442"/>
        <v>1280.4544468874681</v>
      </c>
      <c r="S5605" s="3">
        <v>178.80724593234424</v>
      </c>
      <c r="T5605" s="3">
        <v>1</v>
      </c>
      <c r="U5605" s="3">
        <f t="shared" si="441"/>
        <v>178.80724593234424</v>
      </c>
      <c r="V5605" s="3">
        <f t="shared" si="443"/>
        <v>178.80724593234424</v>
      </c>
    </row>
    <row r="5606" spans="1:22" x14ac:dyDescent="0.25">
      <c r="A5606" s="3" t="s">
        <v>378</v>
      </c>
      <c r="B5606" s="3" t="s">
        <v>89</v>
      </c>
      <c r="C5606" s="3" t="s">
        <v>406</v>
      </c>
      <c r="D5606" s="3" t="s">
        <v>407</v>
      </c>
      <c r="E5606" s="3">
        <v>0.36</v>
      </c>
      <c r="F5606" s="3">
        <v>0.48</v>
      </c>
      <c r="G5606" s="3" t="s">
        <v>19</v>
      </c>
      <c r="H5606" s="2">
        <v>1550</v>
      </c>
      <c r="I5606" s="3" t="s">
        <v>99</v>
      </c>
      <c r="J5606" s="2">
        <v>1550</v>
      </c>
      <c r="K5606" s="3" t="s">
        <v>19</v>
      </c>
      <c r="L5606" s="2">
        <v>403</v>
      </c>
      <c r="M5606" s="3">
        <v>90.94682640319661</v>
      </c>
      <c r="N5606" s="3">
        <v>347744.64272123185</v>
      </c>
      <c r="O5606" s="3">
        <v>728.1151606020004</v>
      </c>
      <c r="P5606" s="3">
        <v>1</v>
      </c>
      <c r="Q5606" s="3">
        <f t="shared" si="440"/>
        <v>728.1151606020004</v>
      </c>
      <c r="R5606" s="4">
        <f t="shared" si="442"/>
        <v>728.1151606020004</v>
      </c>
      <c r="S5606" s="3">
        <v>102.47869754560507</v>
      </c>
      <c r="T5606" s="3">
        <v>1</v>
      </c>
      <c r="U5606" s="3">
        <f t="shared" si="441"/>
        <v>102.47869754560507</v>
      </c>
      <c r="V5606" s="3">
        <f t="shared" si="443"/>
        <v>102.47869754560507</v>
      </c>
    </row>
    <row r="5607" spans="1:22" x14ac:dyDescent="0.25">
      <c r="A5607" s="3" t="s">
        <v>378</v>
      </c>
      <c r="B5607" s="3" t="s">
        <v>89</v>
      </c>
      <c r="C5607" s="3" t="s">
        <v>397</v>
      </c>
      <c r="D5607" s="3" t="s">
        <v>398</v>
      </c>
      <c r="E5607" s="3">
        <v>0.36</v>
      </c>
      <c r="F5607" s="3">
        <v>0.53</v>
      </c>
      <c r="G5607" s="3" t="s">
        <v>404</v>
      </c>
      <c r="H5607" s="2">
        <v>1550</v>
      </c>
      <c r="I5607" s="3" t="s">
        <v>99</v>
      </c>
      <c r="J5607" s="2">
        <v>1550</v>
      </c>
      <c r="K5607" s="3" t="s">
        <v>400</v>
      </c>
      <c r="L5607" s="2">
        <v>73</v>
      </c>
      <c r="M5607" s="3">
        <v>8.4145359815168028</v>
      </c>
      <c r="N5607" s="3">
        <v>32121.405826602717</v>
      </c>
      <c r="O5607" s="3">
        <v>77.852022257025212</v>
      </c>
      <c r="P5607" s="3">
        <v>1</v>
      </c>
      <c r="Q5607" s="3">
        <f t="shared" si="440"/>
        <v>77.852022257025212</v>
      </c>
      <c r="R5607" s="4">
        <f t="shared" si="442"/>
        <v>77.852022257025212</v>
      </c>
      <c r="S5607" s="3">
        <v>10.649408976101899</v>
      </c>
      <c r="T5607" s="3">
        <v>1</v>
      </c>
      <c r="U5607" s="3">
        <f t="shared" si="441"/>
        <v>10.649408976101899</v>
      </c>
      <c r="V5607" s="3">
        <f t="shared" si="443"/>
        <v>10.649408976101899</v>
      </c>
    </row>
    <row r="5608" spans="1:22" x14ac:dyDescent="0.25">
      <c r="A5608" s="3" t="s">
        <v>378</v>
      </c>
      <c r="B5608" s="3" t="s">
        <v>89</v>
      </c>
      <c r="C5608" s="3" t="s">
        <v>406</v>
      </c>
      <c r="D5608" s="3" t="s">
        <v>407</v>
      </c>
      <c r="E5608" s="3">
        <v>0.36</v>
      </c>
      <c r="F5608" s="3">
        <v>0.48</v>
      </c>
      <c r="G5608" s="3" t="s">
        <v>404</v>
      </c>
      <c r="H5608" s="2">
        <v>1550</v>
      </c>
      <c r="I5608" s="3" t="s">
        <v>99</v>
      </c>
      <c r="J5608" s="2">
        <v>1550</v>
      </c>
      <c r="K5608" s="3" t="s">
        <v>400</v>
      </c>
      <c r="L5608" s="2">
        <v>20</v>
      </c>
      <c r="M5608" s="3">
        <v>1.9411274786043273</v>
      </c>
      <c r="N5608" s="3">
        <v>7587.5541045563314</v>
      </c>
      <c r="O5608" s="3">
        <v>19.102961491395607</v>
      </c>
      <c r="P5608" s="3">
        <v>1</v>
      </c>
      <c r="Q5608" s="3">
        <f t="shared" si="440"/>
        <v>19.102961491395607</v>
      </c>
      <c r="R5608" s="4">
        <f t="shared" si="442"/>
        <v>19.102961491395607</v>
      </c>
      <c r="S5608" s="3">
        <v>2.6693612815291541</v>
      </c>
      <c r="T5608" s="3">
        <v>1</v>
      </c>
      <c r="U5608" s="3">
        <f t="shared" si="441"/>
        <v>2.6693612815291541</v>
      </c>
      <c r="V5608" s="3">
        <f t="shared" si="443"/>
        <v>2.6693612815291541</v>
      </c>
    </row>
    <row r="5609" spans="1:22" x14ac:dyDescent="0.25">
      <c r="A5609" s="3" t="s">
        <v>378</v>
      </c>
      <c r="B5609" s="3" t="s">
        <v>8</v>
      </c>
      <c r="C5609" s="3" t="s">
        <v>379</v>
      </c>
      <c r="D5609" s="3" t="s">
        <v>380</v>
      </c>
      <c r="E5609" s="3">
        <v>0.35</v>
      </c>
      <c r="F5609" s="3">
        <v>0.47</v>
      </c>
      <c r="G5609" s="3" t="s">
        <v>390</v>
      </c>
      <c r="H5609" s="2">
        <v>1550</v>
      </c>
      <c r="I5609" s="3" t="s">
        <v>99</v>
      </c>
      <c r="J5609" s="2">
        <v>1550</v>
      </c>
      <c r="K5609" s="3" t="s">
        <v>381</v>
      </c>
      <c r="L5609" s="2">
        <v>16</v>
      </c>
      <c r="M5609" s="3">
        <v>2.3805764222613184</v>
      </c>
      <c r="N5609" s="3">
        <v>6420.9173427134001</v>
      </c>
      <c r="O5609" s="3">
        <v>13.682148647939549</v>
      </c>
      <c r="P5609" s="3">
        <v>1</v>
      </c>
      <c r="Q5609" s="3">
        <f t="shared" si="440"/>
        <v>13.682148647939549</v>
      </c>
      <c r="R5609" s="4">
        <f t="shared" si="442"/>
        <v>13.682148647939549</v>
      </c>
      <c r="S5609" s="3">
        <v>1.9018215302383195</v>
      </c>
      <c r="T5609" s="3">
        <v>1</v>
      </c>
      <c r="U5609" s="3">
        <f t="shared" si="441"/>
        <v>1.9018215302383195</v>
      </c>
      <c r="V5609" s="3">
        <f t="shared" si="443"/>
        <v>1.9018215302383195</v>
      </c>
    </row>
    <row r="5610" spans="1:22" x14ac:dyDescent="0.25">
      <c r="A5610" s="3" t="s">
        <v>378</v>
      </c>
      <c r="B5610" s="3" t="s">
        <v>89</v>
      </c>
      <c r="C5610" s="3" t="s">
        <v>406</v>
      </c>
      <c r="D5610" s="3" t="s">
        <v>407</v>
      </c>
      <c r="E5610" s="3">
        <v>0.36</v>
      </c>
      <c r="F5610" s="3">
        <v>0.48</v>
      </c>
      <c r="G5610" s="3" t="s">
        <v>11</v>
      </c>
      <c r="H5610" s="2">
        <v>1550</v>
      </c>
      <c r="I5610" s="3" t="s">
        <v>99</v>
      </c>
      <c r="J5610" s="2">
        <v>1550</v>
      </c>
      <c r="K5610" s="3" t="s">
        <v>13</v>
      </c>
      <c r="L5610" s="2">
        <v>190</v>
      </c>
      <c r="M5610" s="3">
        <v>44.307186081977932</v>
      </c>
      <c r="N5610" s="3">
        <v>172914.15907948773</v>
      </c>
      <c r="O5610" s="3">
        <v>377.43795740718315</v>
      </c>
      <c r="P5610" s="3">
        <v>1</v>
      </c>
      <c r="Q5610" s="3">
        <f t="shared" si="440"/>
        <v>377.43795740718315</v>
      </c>
      <c r="R5610" s="4">
        <f t="shared" si="442"/>
        <v>377.43795740718315</v>
      </c>
      <c r="S5610" s="3">
        <v>53.378960511130899</v>
      </c>
      <c r="T5610" s="3">
        <v>1</v>
      </c>
      <c r="U5610" s="3">
        <f t="shared" si="441"/>
        <v>53.378960511130899</v>
      </c>
      <c r="V5610" s="3">
        <f t="shared" si="443"/>
        <v>53.378960511130899</v>
      </c>
    </row>
    <row r="5611" spans="1:22" x14ac:dyDescent="0.25">
      <c r="A5611" s="3" t="s">
        <v>378</v>
      </c>
      <c r="B5611" s="3" t="s">
        <v>89</v>
      </c>
      <c r="C5611" s="3" t="s">
        <v>417</v>
      </c>
      <c r="D5611" s="3" t="s">
        <v>418</v>
      </c>
      <c r="E5611" s="3">
        <v>0.51</v>
      </c>
      <c r="F5611" s="3">
        <v>0.57999999999999996</v>
      </c>
      <c r="G5611" s="3" t="s">
        <v>11</v>
      </c>
      <c r="H5611" s="2">
        <v>1550</v>
      </c>
      <c r="I5611" s="3" t="s">
        <v>99</v>
      </c>
      <c r="J5611" s="2">
        <v>1550</v>
      </c>
      <c r="K5611" s="3" t="s">
        <v>13</v>
      </c>
      <c r="L5611" s="2">
        <v>65</v>
      </c>
      <c r="M5611" s="3">
        <v>7.0433125360007152</v>
      </c>
      <c r="N5611" s="3">
        <v>26826.219255520722</v>
      </c>
      <c r="O5611" s="3">
        <v>63.450418400615455</v>
      </c>
      <c r="P5611" s="3">
        <v>1</v>
      </c>
      <c r="Q5611" s="3">
        <f t="shared" si="440"/>
        <v>63.450418400615455</v>
      </c>
      <c r="R5611" s="4">
        <f t="shared" si="442"/>
        <v>63.450418400615455</v>
      </c>
      <c r="S5611" s="3">
        <v>8.8430759723142316</v>
      </c>
      <c r="T5611" s="3">
        <v>1</v>
      </c>
      <c r="U5611" s="3">
        <f t="shared" si="441"/>
        <v>8.8430759723142316</v>
      </c>
      <c r="V5611" s="3">
        <f t="shared" si="443"/>
        <v>8.8430759723142316</v>
      </c>
    </row>
    <row r="5612" spans="1:22" x14ac:dyDescent="0.25">
      <c r="A5612" s="3" t="s">
        <v>378</v>
      </c>
      <c r="B5612" s="3" t="s">
        <v>89</v>
      </c>
      <c r="C5612" s="3" t="s">
        <v>406</v>
      </c>
      <c r="D5612" s="3" t="s">
        <v>407</v>
      </c>
      <c r="E5612" s="3">
        <v>0.36</v>
      </c>
      <c r="F5612" s="3">
        <v>0.48</v>
      </c>
      <c r="G5612" s="3" t="s">
        <v>413</v>
      </c>
      <c r="H5612" s="2">
        <v>1550</v>
      </c>
      <c r="I5612" s="3" t="s">
        <v>99</v>
      </c>
      <c r="J5612" s="2">
        <v>1550</v>
      </c>
      <c r="K5612" s="3" t="s">
        <v>410</v>
      </c>
      <c r="L5612" s="2">
        <v>494</v>
      </c>
      <c r="M5612" s="3">
        <v>106.97462058689615</v>
      </c>
      <c r="N5612" s="3">
        <v>417149.05367820035</v>
      </c>
      <c r="O5612" s="3">
        <v>853.8566914593963</v>
      </c>
      <c r="P5612" s="3">
        <v>1</v>
      </c>
      <c r="Q5612" s="3">
        <f t="shared" si="440"/>
        <v>853.8566914593963</v>
      </c>
      <c r="R5612" s="4">
        <f t="shared" si="442"/>
        <v>853.8566914593963</v>
      </c>
      <c r="S5612" s="3">
        <v>119.0759067659943</v>
      </c>
      <c r="T5612" s="3">
        <v>1</v>
      </c>
      <c r="U5612" s="3">
        <f t="shared" si="441"/>
        <v>119.0759067659943</v>
      </c>
      <c r="V5612" s="3">
        <f t="shared" si="443"/>
        <v>119.0759067659943</v>
      </c>
    </row>
    <row r="5613" spans="1:22" x14ac:dyDescent="0.25">
      <c r="A5613" s="3" t="s">
        <v>378</v>
      </c>
      <c r="B5613" s="3" t="s">
        <v>8</v>
      </c>
      <c r="C5613" s="3" t="s">
        <v>379</v>
      </c>
      <c r="D5613" s="3" t="s">
        <v>380</v>
      </c>
      <c r="E5613" s="3">
        <v>0.35</v>
      </c>
      <c r="F5613" s="3">
        <v>0.47</v>
      </c>
      <c r="G5613" s="3" t="s">
        <v>392</v>
      </c>
      <c r="H5613" s="2">
        <v>1550</v>
      </c>
      <c r="I5613" s="3" t="s">
        <v>99</v>
      </c>
      <c r="J5613" s="2">
        <v>1550</v>
      </c>
      <c r="K5613" s="3" t="s">
        <v>386</v>
      </c>
      <c r="L5613" s="2">
        <v>112</v>
      </c>
      <c r="M5613" s="3">
        <v>14.373082963383306</v>
      </c>
      <c r="N5613" s="3">
        <v>47847.827765666858</v>
      </c>
      <c r="O5613" s="3">
        <v>102.16785499412269</v>
      </c>
      <c r="P5613" s="3">
        <v>1</v>
      </c>
      <c r="Q5613" s="3">
        <f t="shared" si="440"/>
        <v>102.16785499412269</v>
      </c>
      <c r="R5613" s="4">
        <f t="shared" si="442"/>
        <v>102.16785499412269</v>
      </c>
      <c r="S5613" s="3">
        <v>14.343205792195512</v>
      </c>
      <c r="T5613" s="3">
        <v>1</v>
      </c>
      <c r="U5613" s="3">
        <f t="shared" si="441"/>
        <v>14.343205792195512</v>
      </c>
      <c r="V5613" s="3">
        <f t="shared" si="443"/>
        <v>14.343205792195512</v>
      </c>
    </row>
    <row r="5614" spans="1:22" x14ac:dyDescent="0.25">
      <c r="A5614" s="3" t="s">
        <v>378</v>
      </c>
      <c r="B5614" s="3" t="s">
        <v>8</v>
      </c>
      <c r="C5614" s="3" t="s">
        <v>379</v>
      </c>
      <c r="D5614" s="3" t="s">
        <v>396</v>
      </c>
      <c r="E5614" s="3">
        <v>0.35</v>
      </c>
      <c r="F5614" s="3">
        <v>0.47</v>
      </c>
      <c r="G5614" s="3" t="s">
        <v>392</v>
      </c>
      <c r="H5614" s="2">
        <v>1550</v>
      </c>
      <c r="I5614" s="3" t="s">
        <v>99</v>
      </c>
      <c r="J5614" s="2">
        <v>1550</v>
      </c>
      <c r="K5614" s="3" t="s">
        <v>386</v>
      </c>
      <c r="L5614" s="2">
        <v>92</v>
      </c>
      <c r="M5614" s="3">
        <v>15.485975388585016</v>
      </c>
      <c r="N5614" s="3">
        <v>59211.698568384607</v>
      </c>
      <c r="O5614" s="3">
        <v>136.1118204014785</v>
      </c>
      <c r="P5614" s="3">
        <v>1</v>
      </c>
      <c r="Q5614" s="3">
        <f t="shared" si="440"/>
        <v>136.1118204014785</v>
      </c>
      <c r="R5614" s="4">
        <f t="shared" si="442"/>
        <v>136.1118204014785</v>
      </c>
      <c r="S5614" s="3">
        <v>19.090574312718246</v>
      </c>
      <c r="T5614" s="3">
        <v>1</v>
      </c>
      <c r="U5614" s="3">
        <f t="shared" si="441"/>
        <v>19.090574312718246</v>
      </c>
      <c r="V5614" s="3">
        <f t="shared" si="443"/>
        <v>19.090574312718246</v>
      </c>
    </row>
    <row r="5615" spans="1:22" x14ac:dyDescent="0.25">
      <c r="A5615" s="3" t="s">
        <v>378</v>
      </c>
      <c r="B5615" s="3" t="s">
        <v>89</v>
      </c>
      <c r="C5615" s="3" t="s">
        <v>397</v>
      </c>
      <c r="D5615" s="3" t="s">
        <v>398</v>
      </c>
      <c r="E5615" s="3">
        <v>0.36</v>
      </c>
      <c r="F5615" s="3">
        <v>0.53</v>
      </c>
      <c r="G5615" s="3" t="s">
        <v>392</v>
      </c>
      <c r="H5615" s="2">
        <v>1550</v>
      </c>
      <c r="I5615" s="3" t="s">
        <v>99</v>
      </c>
      <c r="J5615" s="2">
        <v>1550</v>
      </c>
      <c r="K5615" s="3" t="s">
        <v>386</v>
      </c>
      <c r="L5615" s="2">
        <v>16</v>
      </c>
      <c r="M5615" s="3">
        <v>0.19299741941891921</v>
      </c>
      <c r="N5615" s="3">
        <v>661.50684995857421</v>
      </c>
      <c r="O5615" s="3">
        <v>1.2985893161366229</v>
      </c>
      <c r="P5615" s="3">
        <v>1</v>
      </c>
      <c r="Q5615" s="3">
        <f t="shared" si="440"/>
        <v>1.2985893161366229</v>
      </c>
      <c r="R5615" s="4">
        <f t="shared" si="442"/>
        <v>1.2985893161366229</v>
      </c>
      <c r="S5615" s="3">
        <v>0.17281584556338056</v>
      </c>
      <c r="T5615" s="3">
        <v>1</v>
      </c>
      <c r="U5615" s="3">
        <f t="shared" si="441"/>
        <v>0.17281584556338056</v>
      </c>
      <c r="V5615" s="3">
        <f t="shared" si="443"/>
        <v>0.17281584556338056</v>
      </c>
    </row>
    <row r="5616" spans="1:22" x14ac:dyDescent="0.25">
      <c r="A5616" s="3" t="s">
        <v>378</v>
      </c>
      <c r="B5616" s="3" t="s">
        <v>8</v>
      </c>
      <c r="C5616" s="3" t="s">
        <v>379</v>
      </c>
      <c r="D5616" s="3" t="s">
        <v>380</v>
      </c>
      <c r="E5616" s="3">
        <v>0.35</v>
      </c>
      <c r="F5616" s="3">
        <v>0.47</v>
      </c>
      <c r="G5616" s="3" t="s">
        <v>59</v>
      </c>
      <c r="H5616" s="2">
        <v>1550</v>
      </c>
      <c r="I5616" s="3" t="s">
        <v>99</v>
      </c>
      <c r="J5616" s="2">
        <v>1550</v>
      </c>
      <c r="K5616" s="3" t="s">
        <v>62</v>
      </c>
      <c r="L5616" s="2">
        <v>3</v>
      </c>
      <c r="M5616" s="3">
        <v>7.8915345564835905E-3</v>
      </c>
      <c r="N5616" s="3">
        <v>28.303872203711492</v>
      </c>
      <c r="O5616" s="3">
        <v>6.2880199338020415E-2</v>
      </c>
      <c r="P5616" s="3">
        <v>1</v>
      </c>
      <c r="Q5616" s="3">
        <f t="shared" si="440"/>
        <v>6.2880199338020415E-2</v>
      </c>
      <c r="R5616" s="4">
        <f t="shared" si="442"/>
        <v>6.2880199338020415E-2</v>
      </c>
      <c r="S5616" s="3">
        <v>8.6827156985074105E-3</v>
      </c>
      <c r="T5616" s="3">
        <v>1</v>
      </c>
      <c r="U5616" s="3">
        <f t="shared" si="441"/>
        <v>8.6827156985074105E-3</v>
      </c>
      <c r="V5616" s="3">
        <f t="shared" si="443"/>
        <v>8.6827156985074105E-3</v>
      </c>
    </row>
    <row r="5617" spans="1:22" x14ac:dyDescent="0.25">
      <c r="A5617" s="3" t="s">
        <v>378</v>
      </c>
      <c r="B5617" s="3" t="s">
        <v>89</v>
      </c>
      <c r="C5617" s="3" t="s">
        <v>397</v>
      </c>
      <c r="D5617" s="3" t="s">
        <v>398</v>
      </c>
      <c r="E5617" s="3">
        <v>0.36</v>
      </c>
      <c r="F5617" s="3">
        <v>0.53</v>
      </c>
      <c r="G5617" s="3" t="s">
        <v>59</v>
      </c>
      <c r="H5617" s="2">
        <v>1550</v>
      </c>
      <c r="I5617" s="3" t="s">
        <v>99</v>
      </c>
      <c r="J5617" s="2">
        <v>1550</v>
      </c>
      <c r="K5617" s="3" t="s">
        <v>62</v>
      </c>
      <c r="L5617" s="2">
        <v>44</v>
      </c>
      <c r="M5617" s="3">
        <v>2.2678388592015457</v>
      </c>
      <c r="N5617" s="3">
        <v>8568.6822966935615</v>
      </c>
      <c r="O5617" s="3">
        <v>18.589447346458716</v>
      </c>
      <c r="P5617" s="3">
        <v>1</v>
      </c>
      <c r="Q5617" s="3">
        <f t="shared" si="440"/>
        <v>18.589447346458716</v>
      </c>
      <c r="R5617" s="4">
        <f t="shared" si="442"/>
        <v>18.589447346458716</v>
      </c>
      <c r="S5617" s="3">
        <v>2.5535465338127996</v>
      </c>
      <c r="T5617" s="3">
        <v>1</v>
      </c>
      <c r="U5617" s="3">
        <f t="shared" si="441"/>
        <v>2.5535465338127996</v>
      </c>
      <c r="V5617" s="3">
        <f t="shared" si="443"/>
        <v>2.5535465338127996</v>
      </c>
    </row>
    <row r="5618" spans="1:22" x14ac:dyDescent="0.25">
      <c r="A5618" s="3" t="s">
        <v>378</v>
      </c>
      <c r="B5618" s="3" t="s">
        <v>8</v>
      </c>
      <c r="C5618" s="3" t="s">
        <v>379</v>
      </c>
      <c r="D5618" s="3" t="s">
        <v>396</v>
      </c>
      <c r="E5618" s="3">
        <v>0.35</v>
      </c>
      <c r="F5618" s="3">
        <v>0.47</v>
      </c>
      <c r="G5618" s="3" t="s">
        <v>59</v>
      </c>
      <c r="H5618" s="2">
        <v>1550</v>
      </c>
      <c r="I5618" s="3" t="s">
        <v>99</v>
      </c>
      <c r="J5618" s="2">
        <v>1550</v>
      </c>
      <c r="K5618" s="3" t="s">
        <v>393</v>
      </c>
      <c r="L5618" s="2">
        <v>6</v>
      </c>
      <c r="M5618" s="3">
        <v>4.6773636903105507E-2</v>
      </c>
      <c r="N5618" s="3">
        <v>184.38284356002734</v>
      </c>
      <c r="O5618" s="3">
        <v>0.50458896182008983</v>
      </c>
      <c r="P5618" s="3">
        <v>1</v>
      </c>
      <c r="Q5618" s="3">
        <f t="shared" si="440"/>
        <v>0.50458896182008983</v>
      </c>
      <c r="R5618" s="4">
        <f t="shared" si="442"/>
        <v>0.50458896182008983</v>
      </c>
      <c r="S5618" s="3">
        <v>6.6475602597203504E-2</v>
      </c>
      <c r="T5618" s="3">
        <v>1</v>
      </c>
      <c r="U5618" s="3">
        <f t="shared" si="441"/>
        <v>6.6475602597203504E-2</v>
      </c>
      <c r="V5618" s="3">
        <f t="shared" si="443"/>
        <v>6.6475602597203504E-2</v>
      </c>
    </row>
    <row r="5619" spans="1:22" x14ac:dyDescent="0.25">
      <c r="A5619" s="3" t="s">
        <v>378</v>
      </c>
      <c r="B5619" s="3" t="s">
        <v>89</v>
      </c>
      <c r="C5619" s="3" t="s">
        <v>406</v>
      </c>
      <c r="D5619" s="3" t="s">
        <v>407</v>
      </c>
      <c r="E5619" s="3">
        <v>0.36</v>
      </c>
      <c r="F5619" s="3">
        <v>0.48</v>
      </c>
      <c r="G5619" s="3" t="s">
        <v>59</v>
      </c>
      <c r="H5619" s="2">
        <v>1550</v>
      </c>
      <c r="I5619" s="3" t="s">
        <v>99</v>
      </c>
      <c r="J5619" s="2">
        <v>1550</v>
      </c>
      <c r="K5619" s="3" t="s">
        <v>411</v>
      </c>
      <c r="L5619" s="2">
        <v>4</v>
      </c>
      <c r="M5619" s="3">
        <v>6.76712988664393E-2</v>
      </c>
      <c r="N5619" s="3">
        <v>265.7216573181438</v>
      </c>
      <c r="O5619" s="3">
        <v>0.58438265821148394</v>
      </c>
      <c r="P5619" s="3">
        <v>1</v>
      </c>
      <c r="Q5619" s="3">
        <f t="shared" si="440"/>
        <v>0.58438265821148394</v>
      </c>
      <c r="R5619" s="4">
        <f t="shared" si="442"/>
        <v>0.58438265821148394</v>
      </c>
      <c r="S5619" s="3">
        <v>7.879478083400511E-2</v>
      </c>
      <c r="T5619" s="3">
        <v>1</v>
      </c>
      <c r="U5619" s="3">
        <f t="shared" si="441"/>
        <v>7.879478083400511E-2</v>
      </c>
      <c r="V5619" s="3">
        <f t="shared" si="443"/>
        <v>7.879478083400511E-2</v>
      </c>
    </row>
    <row r="5620" spans="1:22" x14ac:dyDescent="0.25">
      <c r="A5620" s="3" t="s">
        <v>378</v>
      </c>
      <c r="B5620" s="3" t="s">
        <v>89</v>
      </c>
      <c r="C5620" s="3" t="s">
        <v>406</v>
      </c>
      <c r="D5620" s="3" t="s">
        <v>407</v>
      </c>
      <c r="E5620" s="3">
        <v>0.36</v>
      </c>
      <c r="F5620" s="3">
        <v>0.48</v>
      </c>
      <c r="G5620" s="3" t="s">
        <v>59</v>
      </c>
      <c r="H5620" s="2">
        <v>1550</v>
      </c>
      <c r="I5620" s="3" t="s">
        <v>99</v>
      </c>
      <c r="J5620" s="2">
        <v>1550</v>
      </c>
      <c r="K5620" s="3" t="s">
        <v>148</v>
      </c>
      <c r="L5620" s="2">
        <v>16</v>
      </c>
      <c r="M5620" s="3">
        <v>0.30247802799044016</v>
      </c>
      <c r="N5620" s="3">
        <v>1143.0071037106175</v>
      </c>
      <c r="O5620" s="3">
        <v>2.451572073159328</v>
      </c>
      <c r="P5620" s="3">
        <v>1</v>
      </c>
      <c r="Q5620" s="3">
        <f t="shared" si="440"/>
        <v>2.451572073159328</v>
      </c>
      <c r="R5620" s="4">
        <f t="shared" si="442"/>
        <v>2.451572073159328</v>
      </c>
      <c r="S5620" s="3">
        <v>0.33522514345099985</v>
      </c>
      <c r="T5620" s="3">
        <v>1</v>
      </c>
      <c r="U5620" s="3">
        <f t="shared" si="441"/>
        <v>0.33522514345099985</v>
      </c>
      <c r="V5620" s="3">
        <f t="shared" si="443"/>
        <v>0.33522514345099985</v>
      </c>
    </row>
    <row r="5621" spans="1:22" x14ac:dyDescent="0.25">
      <c r="A5621" s="3" t="s">
        <v>378</v>
      </c>
      <c r="B5621" s="3" t="s">
        <v>8</v>
      </c>
      <c r="C5621" s="3" t="s">
        <v>379</v>
      </c>
      <c r="D5621" s="3" t="s">
        <v>380</v>
      </c>
      <c r="E5621" s="3">
        <v>0.35</v>
      </c>
      <c r="F5621" s="3">
        <v>0.47</v>
      </c>
      <c r="G5621" s="3" t="s">
        <v>59</v>
      </c>
      <c r="H5621" s="2">
        <v>1550</v>
      </c>
      <c r="I5621" s="3" t="s">
        <v>99</v>
      </c>
      <c r="J5621" s="2">
        <v>1550</v>
      </c>
      <c r="K5621" s="3" t="s">
        <v>384</v>
      </c>
      <c r="L5621" s="2">
        <v>1</v>
      </c>
      <c r="M5621" s="3">
        <v>2.2017031633705525E-3</v>
      </c>
      <c r="N5621" s="3">
        <v>7.740892419962873</v>
      </c>
      <c r="O5621" s="3">
        <v>1.7025208461329457E-2</v>
      </c>
      <c r="P5621" s="3">
        <v>1</v>
      </c>
      <c r="Q5621" s="3">
        <f t="shared" si="440"/>
        <v>1.7025208461329457E-2</v>
      </c>
      <c r="R5621" s="4">
        <f t="shared" si="442"/>
        <v>1.7025208461329457E-2</v>
      </c>
      <c r="S5621" s="3">
        <v>2.3145855590826834E-3</v>
      </c>
      <c r="T5621" s="3">
        <v>1</v>
      </c>
      <c r="U5621" s="3">
        <f t="shared" si="441"/>
        <v>2.3145855590826834E-3</v>
      </c>
      <c r="V5621" s="3">
        <f t="shared" si="443"/>
        <v>2.3145855590826834E-3</v>
      </c>
    </row>
    <row r="5622" spans="1:22" x14ac:dyDescent="0.25">
      <c r="A5622" s="3" t="s">
        <v>378</v>
      </c>
      <c r="B5622" s="3" t="s">
        <v>89</v>
      </c>
      <c r="C5622" s="3" t="s">
        <v>397</v>
      </c>
      <c r="D5622" s="3" t="s">
        <v>398</v>
      </c>
      <c r="E5622" s="3">
        <v>0.36</v>
      </c>
      <c r="F5622" s="3">
        <v>0.53</v>
      </c>
      <c r="G5622" s="3" t="s">
        <v>75</v>
      </c>
      <c r="H5622" s="2">
        <v>1550</v>
      </c>
      <c r="I5622" s="3" t="s">
        <v>99</v>
      </c>
      <c r="J5622" s="2">
        <v>1550</v>
      </c>
      <c r="K5622" s="3" t="s">
        <v>76</v>
      </c>
      <c r="L5622" s="2">
        <v>2</v>
      </c>
      <c r="M5622" s="3">
        <v>4.4433766208197369E-2</v>
      </c>
      <c r="N5622" s="3">
        <v>104.40309416360172</v>
      </c>
      <c r="O5622" s="3">
        <v>0.21019634687627758</v>
      </c>
      <c r="P5622" s="3">
        <v>1</v>
      </c>
      <c r="Q5622" s="3">
        <f t="shared" si="440"/>
        <v>0.21019634687627758</v>
      </c>
      <c r="R5622" s="4">
        <f t="shared" si="442"/>
        <v>0.21019634687627758</v>
      </c>
      <c r="S5622" s="3">
        <v>2.9180531509322368E-2</v>
      </c>
      <c r="T5622" s="3">
        <v>1</v>
      </c>
      <c r="U5622" s="3">
        <f t="shared" si="441"/>
        <v>2.9180531509322368E-2</v>
      </c>
      <c r="V5622" s="3">
        <f t="shared" si="443"/>
        <v>2.9180531509322368E-2</v>
      </c>
    </row>
    <row r="5623" spans="1:22" x14ac:dyDescent="0.25">
      <c r="A5623" s="3" t="s">
        <v>378</v>
      </c>
      <c r="B5623" s="3" t="s">
        <v>89</v>
      </c>
      <c r="C5623" s="3" t="s">
        <v>406</v>
      </c>
      <c r="D5623" s="3" t="s">
        <v>407</v>
      </c>
      <c r="E5623" s="3">
        <v>0.36</v>
      </c>
      <c r="F5623" s="3">
        <v>0.48</v>
      </c>
      <c r="G5623" s="3" t="s">
        <v>415</v>
      </c>
      <c r="H5623" s="2">
        <v>1550</v>
      </c>
      <c r="I5623" s="3" t="s">
        <v>99</v>
      </c>
      <c r="J5623" s="2">
        <v>1550</v>
      </c>
      <c r="K5623" s="3" t="s">
        <v>416</v>
      </c>
      <c r="L5623" s="2">
        <v>9</v>
      </c>
      <c r="M5623" s="3">
        <v>7.752512039758841E-2</v>
      </c>
      <c r="N5623" s="3">
        <v>274.76467318461408</v>
      </c>
      <c r="O5623" s="3">
        <v>0.69464161479790709</v>
      </c>
      <c r="P5623" s="3">
        <v>1</v>
      </c>
      <c r="Q5623" s="3">
        <f t="shared" si="440"/>
        <v>0.69464161479790709</v>
      </c>
      <c r="R5623" s="4">
        <f t="shared" si="442"/>
        <v>0.69464161479790709</v>
      </c>
      <c r="S5623" s="3">
        <v>9.3035732769454677E-2</v>
      </c>
      <c r="T5623" s="3">
        <v>1</v>
      </c>
      <c r="U5623" s="3">
        <f t="shared" si="441"/>
        <v>9.3035732769454677E-2</v>
      </c>
      <c r="V5623" s="3">
        <f t="shared" si="443"/>
        <v>9.3035732769454677E-2</v>
      </c>
    </row>
    <row r="5624" spans="1:22" x14ac:dyDescent="0.25">
      <c r="A5624" s="3" t="s">
        <v>378</v>
      </c>
      <c r="B5624" s="3" t="s">
        <v>8</v>
      </c>
      <c r="C5624" s="3" t="s">
        <v>379</v>
      </c>
      <c r="D5624" s="3" t="s">
        <v>380</v>
      </c>
      <c r="E5624" s="3">
        <v>0.35</v>
      </c>
      <c r="F5624" s="3">
        <v>0.47</v>
      </c>
      <c r="G5624" s="3" t="s">
        <v>385</v>
      </c>
      <c r="H5624" s="2">
        <v>1550</v>
      </c>
      <c r="I5624" s="3" t="s">
        <v>99</v>
      </c>
      <c r="J5624" s="2">
        <v>1550</v>
      </c>
      <c r="K5624" s="3" t="s">
        <v>385</v>
      </c>
      <c r="L5624" s="2">
        <v>27</v>
      </c>
      <c r="M5624" s="3">
        <v>10.140879759990529</v>
      </c>
      <c r="N5624" s="3">
        <v>34820.107190549039</v>
      </c>
      <c r="O5624" s="3">
        <v>73.035115824919586</v>
      </c>
      <c r="P5624" s="3">
        <v>1</v>
      </c>
      <c r="Q5624" s="3">
        <f t="shared" si="440"/>
        <v>73.035115824919586</v>
      </c>
      <c r="R5624" s="4">
        <f t="shared" si="442"/>
        <v>73.035115824919586</v>
      </c>
      <c r="S5624" s="3">
        <v>10.393655394982037</v>
      </c>
      <c r="T5624" s="3">
        <v>1</v>
      </c>
      <c r="U5624" s="3">
        <f t="shared" si="441"/>
        <v>10.393655394982037</v>
      </c>
      <c r="V5624" s="3">
        <f t="shared" si="443"/>
        <v>10.393655394982037</v>
      </c>
    </row>
    <row r="5625" spans="1:22" x14ac:dyDescent="0.25">
      <c r="A5625" s="3" t="s">
        <v>378</v>
      </c>
      <c r="B5625" s="3" t="s">
        <v>8</v>
      </c>
      <c r="C5625" s="3" t="s">
        <v>379</v>
      </c>
      <c r="D5625" s="3" t="s">
        <v>380</v>
      </c>
      <c r="E5625" s="3">
        <v>0.35</v>
      </c>
      <c r="F5625" s="3">
        <v>0.47</v>
      </c>
      <c r="G5625" s="3" t="s">
        <v>19</v>
      </c>
      <c r="H5625" s="2">
        <v>1560</v>
      </c>
      <c r="I5625" s="3" t="s">
        <v>128</v>
      </c>
      <c r="J5625" s="2">
        <v>1560</v>
      </c>
      <c r="K5625" s="3" t="s">
        <v>19</v>
      </c>
      <c r="L5625" s="2">
        <v>33</v>
      </c>
      <c r="M5625" s="3">
        <v>0.56892472630500235</v>
      </c>
      <c r="N5625" s="3">
        <v>2193.2208570097005</v>
      </c>
      <c r="O5625" s="3">
        <v>4.9470334172327393</v>
      </c>
      <c r="P5625" s="3">
        <v>1</v>
      </c>
      <c r="Q5625" s="3">
        <f t="shared" si="440"/>
        <v>4.9470334172327393</v>
      </c>
      <c r="R5625" s="4">
        <f t="shared" si="442"/>
        <v>4.9470334172327393</v>
      </c>
      <c r="S5625" s="3">
        <v>0.77407259400198813</v>
      </c>
      <c r="T5625" s="3">
        <v>1</v>
      </c>
      <c r="U5625" s="3">
        <f t="shared" si="441"/>
        <v>0.77407259400198813</v>
      </c>
      <c r="V5625" s="3">
        <f t="shared" si="443"/>
        <v>0.77407259400198813</v>
      </c>
    </row>
    <row r="5626" spans="1:22" x14ac:dyDescent="0.25">
      <c r="A5626" s="3" t="s">
        <v>378</v>
      </c>
      <c r="B5626" s="3" t="s">
        <v>89</v>
      </c>
      <c r="C5626" s="3" t="s">
        <v>397</v>
      </c>
      <c r="D5626" s="3" t="s">
        <v>398</v>
      </c>
      <c r="E5626" s="3">
        <v>0.36</v>
      </c>
      <c r="F5626" s="3">
        <v>0.53</v>
      </c>
      <c r="G5626" s="3" t="s">
        <v>19</v>
      </c>
      <c r="H5626" s="2">
        <v>1560</v>
      </c>
      <c r="I5626" s="3" t="s">
        <v>128</v>
      </c>
      <c r="J5626" s="2">
        <v>1560</v>
      </c>
      <c r="K5626" s="3" t="s">
        <v>19</v>
      </c>
      <c r="L5626" s="2">
        <v>57</v>
      </c>
      <c r="M5626" s="3">
        <v>19.903185931188965</v>
      </c>
      <c r="N5626" s="3">
        <v>71846.395349696206</v>
      </c>
      <c r="O5626" s="3">
        <v>153.53785035524604</v>
      </c>
      <c r="P5626" s="3">
        <v>1</v>
      </c>
      <c r="Q5626" s="3">
        <f t="shared" si="440"/>
        <v>153.53785035524604</v>
      </c>
      <c r="R5626" s="4">
        <f t="shared" si="442"/>
        <v>153.53785035524604</v>
      </c>
      <c r="S5626" s="3">
        <v>22.823461176674755</v>
      </c>
      <c r="T5626" s="3">
        <v>1</v>
      </c>
      <c r="U5626" s="3">
        <f t="shared" si="441"/>
        <v>22.823461176674755</v>
      </c>
      <c r="V5626" s="3">
        <f t="shared" si="443"/>
        <v>22.823461176674755</v>
      </c>
    </row>
    <row r="5627" spans="1:22" x14ac:dyDescent="0.25">
      <c r="A5627" s="3" t="s">
        <v>378</v>
      </c>
      <c r="B5627" s="3" t="s">
        <v>89</v>
      </c>
      <c r="C5627" s="3" t="s">
        <v>406</v>
      </c>
      <c r="D5627" s="3" t="s">
        <v>407</v>
      </c>
      <c r="E5627" s="3">
        <v>0.36</v>
      </c>
      <c r="F5627" s="3">
        <v>0.48</v>
      </c>
      <c r="G5627" s="3" t="s">
        <v>19</v>
      </c>
      <c r="H5627" s="2">
        <v>1560</v>
      </c>
      <c r="I5627" s="3" t="s">
        <v>128</v>
      </c>
      <c r="J5627" s="2">
        <v>1560</v>
      </c>
      <c r="K5627" s="3" t="s">
        <v>19</v>
      </c>
      <c r="L5627" s="2">
        <v>76</v>
      </c>
      <c r="M5627" s="3">
        <v>32.084105657527843</v>
      </c>
      <c r="N5627" s="3">
        <v>122609.93259932571</v>
      </c>
      <c r="O5627" s="3">
        <v>248.33861864060256</v>
      </c>
      <c r="P5627" s="3">
        <v>1</v>
      </c>
      <c r="Q5627" s="3">
        <f t="shared" si="440"/>
        <v>248.33861864060256</v>
      </c>
      <c r="R5627" s="4">
        <f t="shared" si="442"/>
        <v>248.33861864060256</v>
      </c>
      <c r="S5627" s="3">
        <v>34.404877839694571</v>
      </c>
      <c r="T5627" s="3">
        <v>1</v>
      </c>
      <c r="U5627" s="3">
        <f t="shared" si="441"/>
        <v>34.404877839694571</v>
      </c>
      <c r="V5627" s="3">
        <f t="shared" si="443"/>
        <v>34.404877839694571</v>
      </c>
    </row>
    <row r="5628" spans="1:22" x14ac:dyDescent="0.25">
      <c r="A5628" s="3" t="s">
        <v>378</v>
      </c>
      <c r="B5628" s="3" t="s">
        <v>89</v>
      </c>
      <c r="C5628" s="3" t="s">
        <v>397</v>
      </c>
      <c r="D5628" s="3" t="s">
        <v>398</v>
      </c>
      <c r="E5628" s="3">
        <v>0.36</v>
      </c>
      <c r="F5628" s="3">
        <v>0.53</v>
      </c>
      <c r="G5628" s="3" t="s">
        <v>404</v>
      </c>
      <c r="H5628" s="2">
        <v>1560</v>
      </c>
      <c r="I5628" s="3" t="s">
        <v>128</v>
      </c>
      <c r="J5628" s="2">
        <v>1560</v>
      </c>
      <c r="K5628" s="3" t="s">
        <v>400</v>
      </c>
      <c r="L5628" s="2">
        <v>5</v>
      </c>
      <c r="M5628" s="3">
        <v>0.40322001897771637</v>
      </c>
      <c r="N5628" s="3">
        <v>1597.9862225653405</v>
      </c>
      <c r="O5628" s="3">
        <v>3.2206512412364319</v>
      </c>
      <c r="P5628" s="3">
        <v>1</v>
      </c>
      <c r="Q5628" s="3">
        <f t="shared" si="440"/>
        <v>3.2206512412364319</v>
      </c>
      <c r="R5628" s="4">
        <f t="shared" si="442"/>
        <v>3.2206512412364319</v>
      </c>
      <c r="S5628" s="3">
        <v>0.45114145895644742</v>
      </c>
      <c r="T5628" s="3">
        <v>1</v>
      </c>
      <c r="U5628" s="3">
        <f t="shared" si="441"/>
        <v>0.45114145895644742</v>
      </c>
      <c r="V5628" s="3">
        <f t="shared" si="443"/>
        <v>0.45114145895644742</v>
      </c>
    </row>
    <row r="5629" spans="1:22" x14ac:dyDescent="0.25">
      <c r="A5629" s="3" t="s">
        <v>378</v>
      </c>
      <c r="B5629" s="3" t="s">
        <v>89</v>
      </c>
      <c r="C5629" s="3" t="s">
        <v>406</v>
      </c>
      <c r="D5629" s="3" t="s">
        <v>407</v>
      </c>
      <c r="E5629" s="3">
        <v>0.36</v>
      </c>
      <c r="F5629" s="3">
        <v>0.48</v>
      </c>
      <c r="G5629" s="3" t="s">
        <v>11</v>
      </c>
      <c r="H5629" s="2">
        <v>1560</v>
      </c>
      <c r="I5629" s="3" t="s">
        <v>128</v>
      </c>
      <c r="J5629" s="2">
        <v>1560</v>
      </c>
      <c r="K5629" s="3" t="s">
        <v>13</v>
      </c>
      <c r="L5629" s="2">
        <v>79</v>
      </c>
      <c r="M5629" s="3">
        <v>26.336260559088995</v>
      </c>
      <c r="N5629" s="3">
        <v>98038.755149420263</v>
      </c>
      <c r="O5629" s="3">
        <v>199.21257208359057</v>
      </c>
      <c r="P5629" s="3">
        <v>1</v>
      </c>
      <c r="Q5629" s="3">
        <f t="shared" si="440"/>
        <v>199.21257208359057</v>
      </c>
      <c r="R5629" s="4">
        <f t="shared" si="442"/>
        <v>199.21257208359057</v>
      </c>
      <c r="S5629" s="3">
        <v>28.747186026417392</v>
      </c>
      <c r="T5629" s="3">
        <v>1</v>
      </c>
      <c r="U5629" s="3">
        <f t="shared" si="441"/>
        <v>28.747186026417392</v>
      </c>
      <c r="V5629" s="3">
        <f t="shared" si="443"/>
        <v>28.747186026417392</v>
      </c>
    </row>
    <row r="5630" spans="1:22" x14ac:dyDescent="0.25">
      <c r="A5630" s="3" t="s">
        <v>378</v>
      </c>
      <c r="B5630" s="3" t="s">
        <v>89</v>
      </c>
      <c r="C5630" s="3" t="s">
        <v>406</v>
      </c>
      <c r="D5630" s="3" t="s">
        <v>407</v>
      </c>
      <c r="E5630" s="3">
        <v>0.36</v>
      </c>
      <c r="F5630" s="3">
        <v>0.48</v>
      </c>
      <c r="G5630" s="3" t="s">
        <v>413</v>
      </c>
      <c r="H5630" s="2">
        <v>1560</v>
      </c>
      <c r="I5630" s="3" t="s">
        <v>128</v>
      </c>
      <c r="J5630" s="2">
        <v>1560</v>
      </c>
      <c r="K5630" s="3" t="s">
        <v>410</v>
      </c>
      <c r="L5630" s="2">
        <v>34</v>
      </c>
      <c r="M5630" s="3">
        <v>12.578220043893868</v>
      </c>
      <c r="N5630" s="3">
        <v>48690.581089526175</v>
      </c>
      <c r="O5630" s="3">
        <v>97.712712499931513</v>
      </c>
      <c r="P5630" s="3">
        <v>1</v>
      </c>
      <c r="Q5630" s="3">
        <f t="shared" si="440"/>
        <v>97.712712499931513</v>
      </c>
      <c r="R5630" s="4">
        <f t="shared" si="442"/>
        <v>97.712712499931513</v>
      </c>
      <c r="S5630" s="3">
        <v>13.586441308066837</v>
      </c>
      <c r="T5630" s="3">
        <v>1</v>
      </c>
      <c r="U5630" s="3">
        <f t="shared" si="441"/>
        <v>13.586441308066837</v>
      </c>
      <c r="V5630" s="3">
        <f t="shared" si="443"/>
        <v>13.586441308066837</v>
      </c>
    </row>
    <row r="5631" spans="1:22" x14ac:dyDescent="0.25">
      <c r="A5631" s="3" t="s">
        <v>378</v>
      </c>
      <c r="B5631" s="3" t="s">
        <v>8</v>
      </c>
      <c r="C5631" s="3" t="s">
        <v>379</v>
      </c>
      <c r="D5631" s="3" t="s">
        <v>380</v>
      </c>
      <c r="E5631" s="3">
        <v>0.35</v>
      </c>
      <c r="F5631" s="3">
        <v>0.47</v>
      </c>
      <c r="G5631" s="3" t="s">
        <v>392</v>
      </c>
      <c r="H5631" s="2">
        <v>1560</v>
      </c>
      <c r="I5631" s="3" t="s">
        <v>128</v>
      </c>
      <c r="J5631" s="2">
        <v>1560</v>
      </c>
      <c r="K5631" s="3" t="s">
        <v>386</v>
      </c>
      <c r="L5631" s="2">
        <v>39</v>
      </c>
      <c r="M5631" s="3">
        <v>14.228765987488</v>
      </c>
      <c r="N5631" s="3">
        <v>55475.00980981192</v>
      </c>
      <c r="O5631" s="3">
        <v>112.31519109578842</v>
      </c>
      <c r="P5631" s="3">
        <v>1</v>
      </c>
      <c r="Q5631" s="3">
        <f t="shared" si="440"/>
        <v>112.31519109578842</v>
      </c>
      <c r="R5631" s="4">
        <f t="shared" si="442"/>
        <v>112.31519109578842</v>
      </c>
      <c r="S5631" s="3">
        <v>15.764793335935884</v>
      </c>
      <c r="T5631" s="3">
        <v>1</v>
      </c>
      <c r="U5631" s="3">
        <f t="shared" si="441"/>
        <v>15.764793335935884</v>
      </c>
      <c r="V5631" s="3">
        <f t="shared" si="443"/>
        <v>15.764793335935884</v>
      </c>
    </row>
    <row r="5632" spans="1:22" x14ac:dyDescent="0.25">
      <c r="A5632" s="3" t="s">
        <v>378</v>
      </c>
      <c r="B5632" s="3" t="s">
        <v>8</v>
      </c>
      <c r="C5632" s="3" t="s">
        <v>379</v>
      </c>
      <c r="D5632" s="3" t="s">
        <v>396</v>
      </c>
      <c r="E5632" s="3">
        <v>0.35</v>
      </c>
      <c r="F5632" s="3">
        <v>0.47</v>
      </c>
      <c r="G5632" s="3" t="s">
        <v>392</v>
      </c>
      <c r="H5632" s="2">
        <v>1560</v>
      </c>
      <c r="I5632" s="3" t="s">
        <v>128</v>
      </c>
      <c r="J5632" s="2">
        <v>1560</v>
      </c>
      <c r="K5632" s="3" t="s">
        <v>386</v>
      </c>
      <c r="L5632" s="2">
        <v>12</v>
      </c>
      <c r="M5632" s="3">
        <v>4.3880229006062832</v>
      </c>
      <c r="N5632" s="3">
        <v>17554.260769491761</v>
      </c>
      <c r="O5632" s="3">
        <v>38.436127939425603</v>
      </c>
      <c r="P5632" s="3">
        <v>1</v>
      </c>
      <c r="Q5632" s="3">
        <f t="shared" si="440"/>
        <v>38.436127939425603</v>
      </c>
      <c r="R5632" s="4">
        <f t="shared" si="442"/>
        <v>38.436127939425603</v>
      </c>
      <c r="S5632" s="3">
        <v>5.4695554455295401</v>
      </c>
      <c r="T5632" s="3">
        <v>1</v>
      </c>
      <c r="U5632" s="3">
        <f t="shared" si="441"/>
        <v>5.4695554455295401</v>
      </c>
      <c r="V5632" s="3">
        <f t="shared" si="443"/>
        <v>5.4695554455295401</v>
      </c>
    </row>
    <row r="5633" spans="1:22" x14ac:dyDescent="0.25">
      <c r="A5633" s="3" t="s">
        <v>378</v>
      </c>
      <c r="B5633" s="3" t="s">
        <v>89</v>
      </c>
      <c r="C5633" s="3" t="s">
        <v>397</v>
      </c>
      <c r="D5633" s="3" t="s">
        <v>398</v>
      </c>
      <c r="E5633" s="3">
        <v>0.36</v>
      </c>
      <c r="F5633" s="3">
        <v>0.53</v>
      </c>
      <c r="G5633" s="3" t="s">
        <v>59</v>
      </c>
      <c r="H5633" s="2">
        <v>1560</v>
      </c>
      <c r="I5633" s="3" t="s">
        <v>128</v>
      </c>
      <c r="J5633" s="2">
        <v>1560</v>
      </c>
      <c r="K5633" s="3" t="s">
        <v>62</v>
      </c>
      <c r="L5633" s="2">
        <v>3</v>
      </c>
      <c r="M5633" s="3">
        <v>2.7519741000599444E-2</v>
      </c>
      <c r="N5633" s="3">
        <v>104.02798107169851</v>
      </c>
      <c r="O5633" s="3">
        <v>0.2258315139434823</v>
      </c>
      <c r="P5633" s="3">
        <v>1</v>
      </c>
      <c r="Q5633" s="3">
        <f t="shared" si="440"/>
        <v>0.2258315139434823</v>
      </c>
      <c r="R5633" s="4">
        <f t="shared" si="442"/>
        <v>0.2258315139434823</v>
      </c>
      <c r="S5633" s="3">
        <v>3.2020340415768803E-2</v>
      </c>
      <c r="T5633" s="3">
        <v>1</v>
      </c>
      <c r="U5633" s="3">
        <f t="shared" si="441"/>
        <v>3.2020340415768803E-2</v>
      </c>
      <c r="V5633" s="3">
        <f t="shared" si="443"/>
        <v>3.2020340415768803E-2</v>
      </c>
    </row>
    <row r="5634" spans="1:22" x14ac:dyDescent="0.25">
      <c r="A5634" s="3" t="s">
        <v>378</v>
      </c>
      <c r="B5634" s="3" t="s">
        <v>8</v>
      </c>
      <c r="C5634" s="3" t="s">
        <v>379</v>
      </c>
      <c r="D5634" s="3" t="s">
        <v>380</v>
      </c>
      <c r="E5634" s="3">
        <v>0.35</v>
      </c>
      <c r="F5634" s="3">
        <v>0.47</v>
      </c>
      <c r="G5634" s="3" t="s">
        <v>59</v>
      </c>
      <c r="H5634" s="2">
        <v>1560</v>
      </c>
      <c r="I5634" s="3" t="s">
        <v>128</v>
      </c>
      <c r="J5634" s="2">
        <v>1560</v>
      </c>
      <c r="K5634" s="3" t="s">
        <v>393</v>
      </c>
      <c r="L5634" s="2">
        <v>2</v>
      </c>
      <c r="M5634" s="3">
        <v>1.4806702062049266E-4</v>
      </c>
      <c r="N5634" s="3">
        <v>0.59693826730268196</v>
      </c>
      <c r="O5634" s="3">
        <v>1.6352548141692952E-3</v>
      </c>
      <c r="P5634" s="3">
        <v>1</v>
      </c>
      <c r="Q5634" s="3">
        <f t="shared" ref="Q5634:Q5697" si="444">O5634*P5634</f>
        <v>1.6352548141692952E-3</v>
      </c>
      <c r="R5634" s="4">
        <f t="shared" si="442"/>
        <v>1.6352548141692952E-3</v>
      </c>
      <c r="S5634" s="3">
        <v>2.207110398359937E-4</v>
      </c>
      <c r="T5634" s="3">
        <v>1</v>
      </c>
      <c r="U5634" s="3">
        <f t="shared" ref="U5634:U5697" si="445">S5634*T5634</f>
        <v>2.207110398359937E-4</v>
      </c>
      <c r="V5634" s="3">
        <f t="shared" si="443"/>
        <v>2.207110398359937E-4</v>
      </c>
    </row>
    <row r="5635" spans="1:22" x14ac:dyDescent="0.25">
      <c r="A5635" s="3" t="s">
        <v>378</v>
      </c>
      <c r="B5635" s="3" t="s">
        <v>89</v>
      </c>
      <c r="C5635" s="3" t="s">
        <v>406</v>
      </c>
      <c r="D5635" s="3" t="s">
        <v>407</v>
      </c>
      <c r="E5635" s="3">
        <v>0.36</v>
      </c>
      <c r="F5635" s="3">
        <v>0.48</v>
      </c>
      <c r="G5635" s="3" t="s">
        <v>19</v>
      </c>
      <c r="H5635" s="2">
        <v>1562</v>
      </c>
      <c r="I5635" s="3" t="s">
        <v>291</v>
      </c>
      <c r="J5635" s="2">
        <v>1562</v>
      </c>
      <c r="K5635" s="3" t="s">
        <v>19</v>
      </c>
      <c r="L5635" s="2">
        <v>23</v>
      </c>
      <c r="M5635" s="3">
        <v>1.8030750705797332</v>
      </c>
      <c r="N5635" s="3">
        <v>6522.7963933644987</v>
      </c>
      <c r="O5635" s="3">
        <v>12.89846744106036</v>
      </c>
      <c r="P5635" s="3">
        <v>1</v>
      </c>
      <c r="Q5635" s="3">
        <f t="shared" si="444"/>
        <v>12.89846744106036</v>
      </c>
      <c r="R5635" s="4">
        <f t="shared" si="442"/>
        <v>12.89846744106036</v>
      </c>
      <c r="S5635" s="3">
        <v>1.7815605772036569</v>
      </c>
      <c r="T5635" s="3">
        <v>1</v>
      </c>
      <c r="U5635" s="3">
        <f t="shared" si="445"/>
        <v>1.7815605772036569</v>
      </c>
      <c r="V5635" s="3">
        <f t="shared" si="443"/>
        <v>1.7815605772036569</v>
      </c>
    </row>
    <row r="5636" spans="1:22" x14ac:dyDescent="0.25">
      <c r="A5636" s="3" t="s">
        <v>378</v>
      </c>
      <c r="B5636" s="3" t="s">
        <v>8</v>
      </c>
      <c r="C5636" s="3" t="s">
        <v>379</v>
      </c>
      <c r="D5636" s="3" t="s">
        <v>380</v>
      </c>
      <c r="E5636" s="3">
        <v>0.35</v>
      </c>
      <c r="F5636" s="3">
        <v>0.47</v>
      </c>
      <c r="G5636" s="3" t="s">
        <v>392</v>
      </c>
      <c r="H5636" s="2">
        <v>1562</v>
      </c>
      <c r="I5636" s="3" t="s">
        <v>291</v>
      </c>
      <c r="J5636" s="2">
        <v>1562</v>
      </c>
      <c r="K5636" s="3" t="s">
        <v>386</v>
      </c>
      <c r="L5636" s="2">
        <v>1</v>
      </c>
      <c r="M5636" s="3">
        <v>1.8870937581249409E-4</v>
      </c>
      <c r="N5636" s="3">
        <v>0.7622736591720326</v>
      </c>
      <c r="O5636" s="3">
        <v>2.1668257365014608E-3</v>
      </c>
      <c r="P5636" s="3">
        <v>1</v>
      </c>
      <c r="Q5636" s="3">
        <f t="shared" si="444"/>
        <v>2.1668257365014608E-3</v>
      </c>
      <c r="R5636" s="4">
        <f t="shared" ref="R5636:R5699" si="446">Q5636</f>
        <v>2.1668257365014608E-3</v>
      </c>
      <c r="S5636" s="3">
        <v>2.8973399028826629E-4</v>
      </c>
      <c r="T5636" s="3">
        <v>1</v>
      </c>
      <c r="U5636" s="3">
        <f t="shared" si="445"/>
        <v>2.8973399028826629E-4</v>
      </c>
      <c r="V5636" s="3">
        <f t="shared" ref="V5636:V5699" si="447">U5636</f>
        <v>2.8973399028826629E-4</v>
      </c>
    </row>
    <row r="5637" spans="1:22" x14ac:dyDescent="0.25">
      <c r="A5637" s="3" t="s">
        <v>378</v>
      </c>
      <c r="B5637" s="3" t="s">
        <v>8</v>
      </c>
      <c r="C5637" s="3" t="s">
        <v>379</v>
      </c>
      <c r="D5637" s="3" t="s">
        <v>396</v>
      </c>
      <c r="E5637" s="3">
        <v>0.35</v>
      </c>
      <c r="F5637" s="3">
        <v>0.47</v>
      </c>
      <c r="G5637" s="3" t="s">
        <v>392</v>
      </c>
      <c r="H5637" s="2">
        <v>1562</v>
      </c>
      <c r="I5637" s="3" t="s">
        <v>291</v>
      </c>
      <c r="J5637" s="2">
        <v>1562</v>
      </c>
      <c r="K5637" s="3" t="s">
        <v>386</v>
      </c>
      <c r="L5637" s="2">
        <v>20</v>
      </c>
      <c r="M5637" s="3">
        <v>3.1309415927652733</v>
      </c>
      <c r="N5637" s="3">
        <v>12553.98211560191</v>
      </c>
      <c r="O5637" s="3">
        <v>28.640160120568233</v>
      </c>
      <c r="P5637" s="3">
        <v>1</v>
      </c>
      <c r="Q5637" s="3">
        <f t="shared" si="444"/>
        <v>28.640160120568233</v>
      </c>
      <c r="R5637" s="4">
        <f t="shared" si="446"/>
        <v>28.640160120568233</v>
      </c>
      <c r="S5637" s="3">
        <v>4.0494485768797617</v>
      </c>
      <c r="T5637" s="3">
        <v>1</v>
      </c>
      <c r="U5637" s="3">
        <f t="shared" si="445"/>
        <v>4.0494485768797617</v>
      </c>
      <c r="V5637" s="3">
        <f t="shared" si="447"/>
        <v>4.0494485768797617</v>
      </c>
    </row>
    <row r="5638" spans="1:22" x14ac:dyDescent="0.25">
      <c r="A5638" s="3" t="s">
        <v>378</v>
      </c>
      <c r="B5638" s="3" t="s">
        <v>8</v>
      </c>
      <c r="C5638" s="3" t="s">
        <v>379</v>
      </c>
      <c r="D5638" s="3" t="s">
        <v>380</v>
      </c>
      <c r="E5638" s="3">
        <v>0.35</v>
      </c>
      <c r="F5638" s="3">
        <v>0.47</v>
      </c>
      <c r="G5638" s="3" t="s">
        <v>19</v>
      </c>
      <c r="H5638" s="2">
        <v>1620</v>
      </c>
      <c r="I5638" s="3" t="s">
        <v>239</v>
      </c>
      <c r="J5638" s="2">
        <v>1620</v>
      </c>
      <c r="K5638" s="3" t="s">
        <v>19</v>
      </c>
      <c r="L5638" s="2">
        <v>109</v>
      </c>
      <c r="M5638" s="3">
        <v>29.367135598589471</v>
      </c>
      <c r="N5638" s="3">
        <v>60838.940653486025</v>
      </c>
      <c r="O5638" s="3">
        <v>111.58897629026586</v>
      </c>
      <c r="P5638" s="3">
        <v>1</v>
      </c>
      <c r="Q5638" s="3">
        <f t="shared" si="444"/>
        <v>111.58897629026586</v>
      </c>
      <c r="R5638" s="4">
        <f t="shared" si="446"/>
        <v>111.58897629026586</v>
      </c>
      <c r="S5638" s="3">
        <v>15.577692550001165</v>
      </c>
      <c r="T5638" s="3">
        <v>1</v>
      </c>
      <c r="U5638" s="3">
        <f t="shared" si="445"/>
        <v>15.577692550001165</v>
      </c>
      <c r="V5638" s="3">
        <f t="shared" si="447"/>
        <v>15.577692550001165</v>
      </c>
    </row>
    <row r="5639" spans="1:22" x14ac:dyDescent="0.25">
      <c r="A5639" s="3" t="s">
        <v>378</v>
      </c>
      <c r="B5639" s="3" t="s">
        <v>89</v>
      </c>
      <c r="C5639" s="3" t="s">
        <v>397</v>
      </c>
      <c r="D5639" s="3" t="s">
        <v>398</v>
      </c>
      <c r="E5639" s="3">
        <v>0.36</v>
      </c>
      <c r="F5639" s="3">
        <v>0.53</v>
      </c>
      <c r="G5639" s="3" t="s">
        <v>19</v>
      </c>
      <c r="H5639" s="2">
        <v>1620</v>
      </c>
      <c r="I5639" s="3" t="s">
        <v>239</v>
      </c>
      <c r="J5639" s="2">
        <v>1620</v>
      </c>
      <c r="K5639" s="3" t="s">
        <v>19</v>
      </c>
      <c r="L5639" s="2">
        <v>69</v>
      </c>
      <c r="M5639" s="3">
        <v>17.414675296853204</v>
      </c>
      <c r="N5639" s="3">
        <v>49797.035459305727</v>
      </c>
      <c r="O5639" s="3">
        <v>96.670996234192273</v>
      </c>
      <c r="P5639" s="3">
        <v>1</v>
      </c>
      <c r="Q5639" s="3">
        <f t="shared" si="444"/>
        <v>96.670996234192273</v>
      </c>
      <c r="R5639" s="4">
        <f t="shared" si="446"/>
        <v>96.670996234192273</v>
      </c>
      <c r="S5639" s="3">
        <v>13.230038925101658</v>
      </c>
      <c r="T5639" s="3">
        <v>1</v>
      </c>
      <c r="U5639" s="3">
        <f t="shared" si="445"/>
        <v>13.230038925101658</v>
      </c>
      <c r="V5639" s="3">
        <f t="shared" si="447"/>
        <v>13.230038925101658</v>
      </c>
    </row>
    <row r="5640" spans="1:22" x14ac:dyDescent="0.25">
      <c r="A5640" s="3" t="s">
        <v>378</v>
      </c>
      <c r="B5640" s="3" t="s">
        <v>89</v>
      </c>
      <c r="C5640" s="3" t="s">
        <v>406</v>
      </c>
      <c r="D5640" s="3" t="s">
        <v>407</v>
      </c>
      <c r="E5640" s="3">
        <v>0.36</v>
      </c>
      <c r="F5640" s="3">
        <v>0.48</v>
      </c>
      <c r="G5640" s="3" t="s">
        <v>413</v>
      </c>
      <c r="H5640" s="2">
        <v>1620</v>
      </c>
      <c r="I5640" s="3" t="s">
        <v>239</v>
      </c>
      <c r="J5640" s="2">
        <v>1620</v>
      </c>
      <c r="K5640" s="3" t="s">
        <v>410</v>
      </c>
      <c r="L5640" s="2">
        <v>47</v>
      </c>
      <c r="M5640" s="3">
        <v>13.82668524928852</v>
      </c>
      <c r="N5640" s="3">
        <v>43504.162195879624</v>
      </c>
      <c r="O5640" s="3">
        <v>91.888307119975323</v>
      </c>
      <c r="P5640" s="3">
        <v>1</v>
      </c>
      <c r="Q5640" s="3">
        <f t="shared" si="444"/>
        <v>91.888307119975323</v>
      </c>
      <c r="R5640" s="4">
        <f t="shared" si="446"/>
        <v>91.888307119975323</v>
      </c>
      <c r="S5640" s="3">
        <v>12.158691104731572</v>
      </c>
      <c r="T5640" s="3">
        <v>1</v>
      </c>
      <c r="U5640" s="3">
        <f t="shared" si="445"/>
        <v>12.158691104731572</v>
      </c>
      <c r="V5640" s="3">
        <f t="shared" si="447"/>
        <v>12.158691104731572</v>
      </c>
    </row>
    <row r="5641" spans="1:22" x14ac:dyDescent="0.25">
      <c r="A5641" s="3" t="s">
        <v>378</v>
      </c>
      <c r="B5641" s="3" t="s">
        <v>89</v>
      </c>
      <c r="C5641" s="3" t="s">
        <v>397</v>
      </c>
      <c r="D5641" s="3" t="s">
        <v>398</v>
      </c>
      <c r="E5641" s="3">
        <v>0.36</v>
      </c>
      <c r="F5641" s="3">
        <v>0.53</v>
      </c>
      <c r="G5641" s="3" t="s">
        <v>392</v>
      </c>
      <c r="H5641" s="2">
        <v>1620</v>
      </c>
      <c r="I5641" s="3" t="s">
        <v>239</v>
      </c>
      <c r="J5641" s="2">
        <v>1620</v>
      </c>
      <c r="K5641" s="3" t="s">
        <v>386</v>
      </c>
      <c r="L5641" s="2">
        <v>31</v>
      </c>
      <c r="M5641" s="3">
        <v>6.8429910965152994</v>
      </c>
      <c r="N5641" s="3">
        <v>19368.142962578433</v>
      </c>
      <c r="O5641" s="3">
        <v>39.358899455999186</v>
      </c>
      <c r="P5641" s="3">
        <v>1</v>
      </c>
      <c r="Q5641" s="3">
        <f t="shared" si="444"/>
        <v>39.358899455999186</v>
      </c>
      <c r="R5641" s="4">
        <f t="shared" si="446"/>
        <v>39.358899455999186</v>
      </c>
      <c r="S5641" s="3">
        <v>5.3816679061220265</v>
      </c>
      <c r="T5641" s="3">
        <v>1</v>
      </c>
      <c r="U5641" s="3">
        <f t="shared" si="445"/>
        <v>5.3816679061220265</v>
      </c>
      <c r="V5641" s="3">
        <f t="shared" si="447"/>
        <v>5.3816679061220265</v>
      </c>
    </row>
    <row r="5642" spans="1:22" x14ac:dyDescent="0.25">
      <c r="A5642" s="3" t="s">
        <v>378</v>
      </c>
      <c r="B5642" s="3" t="s">
        <v>8</v>
      </c>
      <c r="C5642" s="3" t="s">
        <v>379</v>
      </c>
      <c r="D5642" s="3" t="s">
        <v>380</v>
      </c>
      <c r="E5642" s="3">
        <v>0.35</v>
      </c>
      <c r="F5642" s="3">
        <v>0.47</v>
      </c>
      <c r="G5642" s="3" t="s">
        <v>385</v>
      </c>
      <c r="H5642" s="2">
        <v>1620</v>
      </c>
      <c r="I5642" s="3" t="s">
        <v>239</v>
      </c>
      <c r="J5642" s="2">
        <v>1620</v>
      </c>
      <c r="K5642" s="3" t="s">
        <v>385</v>
      </c>
      <c r="L5642" s="2">
        <v>57</v>
      </c>
      <c r="M5642" s="3">
        <v>22.377892314195904</v>
      </c>
      <c r="N5642" s="3">
        <v>18747.667236751629</v>
      </c>
      <c r="O5642" s="3">
        <v>42.753594211765595</v>
      </c>
      <c r="P5642" s="3">
        <v>1</v>
      </c>
      <c r="Q5642" s="3">
        <f t="shared" si="444"/>
        <v>42.753594211765595</v>
      </c>
      <c r="R5642" s="4">
        <f t="shared" si="446"/>
        <v>42.753594211765595</v>
      </c>
      <c r="S5642" s="3">
        <v>5.4978455449536705</v>
      </c>
      <c r="T5642" s="3">
        <v>1</v>
      </c>
      <c r="U5642" s="3">
        <f t="shared" si="445"/>
        <v>5.4978455449536705</v>
      </c>
      <c r="V5642" s="3">
        <f t="shared" si="447"/>
        <v>5.4978455449536705</v>
      </c>
    </row>
    <row r="5643" spans="1:22" x14ac:dyDescent="0.25">
      <c r="A5643" s="3" t="s">
        <v>378</v>
      </c>
      <c r="B5643" s="3" t="s">
        <v>8</v>
      </c>
      <c r="C5643" s="3" t="s">
        <v>379</v>
      </c>
      <c r="D5643" s="3" t="s">
        <v>380</v>
      </c>
      <c r="E5643" s="3">
        <v>0.35</v>
      </c>
      <c r="F5643" s="3">
        <v>0.47</v>
      </c>
      <c r="G5643" s="3" t="s">
        <v>385</v>
      </c>
      <c r="H5643" s="2">
        <v>1632</v>
      </c>
      <c r="I5643" s="3" t="s">
        <v>395</v>
      </c>
      <c r="J5643" s="2">
        <v>1632</v>
      </c>
      <c r="K5643" s="3" t="s">
        <v>385</v>
      </c>
      <c r="L5643" s="2">
        <v>71</v>
      </c>
      <c r="M5643" s="3">
        <v>15.691716672155501</v>
      </c>
      <c r="N5643" s="3">
        <v>11708.410860823491</v>
      </c>
      <c r="O5643" s="3">
        <v>27.106024350009541</v>
      </c>
      <c r="P5643" s="3">
        <v>1</v>
      </c>
      <c r="Q5643" s="3">
        <f t="shared" si="444"/>
        <v>27.106024350009541</v>
      </c>
      <c r="R5643" s="4">
        <f t="shared" si="446"/>
        <v>27.106024350009541</v>
      </c>
      <c r="S5643" s="3">
        <v>3.756081963354613</v>
      </c>
      <c r="T5643" s="3">
        <v>1</v>
      </c>
      <c r="U5643" s="3">
        <f t="shared" si="445"/>
        <v>3.756081963354613</v>
      </c>
      <c r="V5643" s="3">
        <f t="shared" si="447"/>
        <v>3.756081963354613</v>
      </c>
    </row>
    <row r="5644" spans="1:22" x14ac:dyDescent="0.25">
      <c r="A5644" s="3" t="s">
        <v>378</v>
      </c>
      <c r="B5644" s="3" t="s">
        <v>89</v>
      </c>
      <c r="C5644" s="3" t="s">
        <v>397</v>
      </c>
      <c r="D5644" s="3" t="s">
        <v>398</v>
      </c>
      <c r="E5644" s="3">
        <v>0.36</v>
      </c>
      <c r="F5644" s="3">
        <v>0.53</v>
      </c>
      <c r="G5644" s="3" t="s">
        <v>19</v>
      </c>
      <c r="H5644" s="2">
        <v>1660</v>
      </c>
      <c r="I5644" s="3" t="s">
        <v>292</v>
      </c>
      <c r="J5644" s="2">
        <v>1660</v>
      </c>
      <c r="K5644" s="3" t="s">
        <v>19</v>
      </c>
      <c r="L5644" s="2">
        <v>74</v>
      </c>
      <c r="M5644" s="3">
        <v>33.169522578343269</v>
      </c>
      <c r="N5644" s="3">
        <v>92102.863540076505</v>
      </c>
      <c r="O5644" s="3">
        <v>182.99461106288047</v>
      </c>
      <c r="P5644" s="3">
        <v>1</v>
      </c>
      <c r="Q5644" s="3">
        <f t="shared" si="444"/>
        <v>182.99461106288047</v>
      </c>
      <c r="R5644" s="4">
        <f t="shared" si="446"/>
        <v>182.99461106288047</v>
      </c>
      <c r="S5644" s="3">
        <v>25.09650994938578</v>
      </c>
      <c r="T5644" s="3">
        <v>1</v>
      </c>
      <c r="U5644" s="3">
        <f t="shared" si="445"/>
        <v>25.09650994938578</v>
      </c>
      <c r="V5644" s="3">
        <f t="shared" si="447"/>
        <v>25.09650994938578</v>
      </c>
    </row>
    <row r="5645" spans="1:22" x14ac:dyDescent="0.25">
      <c r="A5645" s="3" t="s">
        <v>378</v>
      </c>
      <c r="B5645" s="3" t="s">
        <v>89</v>
      </c>
      <c r="C5645" s="3" t="s">
        <v>406</v>
      </c>
      <c r="D5645" s="3" t="s">
        <v>407</v>
      </c>
      <c r="E5645" s="3">
        <v>0.36</v>
      </c>
      <c r="F5645" s="3">
        <v>0.48</v>
      </c>
      <c r="G5645" s="3" t="s">
        <v>413</v>
      </c>
      <c r="H5645" s="2">
        <v>1660</v>
      </c>
      <c r="I5645" s="3" t="s">
        <v>292</v>
      </c>
      <c r="J5645" s="2">
        <v>1660</v>
      </c>
      <c r="K5645" s="3" t="s">
        <v>410</v>
      </c>
      <c r="L5645" s="2">
        <v>129</v>
      </c>
      <c r="M5645" s="3">
        <v>47.907791248114762</v>
      </c>
      <c r="N5645" s="3">
        <v>129631.47150584607</v>
      </c>
      <c r="O5645" s="3">
        <v>221.06343221188041</v>
      </c>
      <c r="P5645" s="3">
        <v>1</v>
      </c>
      <c r="Q5645" s="3">
        <f t="shared" si="444"/>
        <v>221.06343221188041</v>
      </c>
      <c r="R5645" s="4">
        <f t="shared" si="446"/>
        <v>221.06343221188041</v>
      </c>
      <c r="S5645" s="3">
        <v>29.84135545581033</v>
      </c>
      <c r="T5645" s="3">
        <v>1</v>
      </c>
      <c r="U5645" s="3">
        <f t="shared" si="445"/>
        <v>29.84135545581033</v>
      </c>
      <c r="V5645" s="3">
        <f t="shared" si="447"/>
        <v>29.84135545581033</v>
      </c>
    </row>
    <row r="5646" spans="1:22" x14ac:dyDescent="0.25">
      <c r="A5646" s="3" t="s">
        <v>378</v>
      </c>
      <c r="B5646" s="3" t="s">
        <v>8</v>
      </c>
      <c r="C5646" s="3" t="s">
        <v>379</v>
      </c>
      <c r="D5646" s="3" t="s">
        <v>380</v>
      </c>
      <c r="E5646" s="3">
        <v>0.35</v>
      </c>
      <c r="F5646" s="3">
        <v>0.47</v>
      </c>
      <c r="G5646" s="3" t="s">
        <v>385</v>
      </c>
      <c r="H5646" s="2">
        <v>1660</v>
      </c>
      <c r="I5646" s="3" t="s">
        <v>292</v>
      </c>
      <c r="J5646" s="2">
        <v>1660</v>
      </c>
      <c r="K5646" s="3" t="s">
        <v>385</v>
      </c>
      <c r="L5646" s="2">
        <v>50</v>
      </c>
      <c r="M5646" s="3">
        <v>15.520410147159261</v>
      </c>
      <c r="N5646" s="3">
        <v>11530.512313322057</v>
      </c>
      <c r="O5646" s="3">
        <v>25.444171640674032</v>
      </c>
      <c r="P5646" s="3">
        <v>1</v>
      </c>
      <c r="Q5646" s="3">
        <f t="shared" si="444"/>
        <v>25.444171640674032</v>
      </c>
      <c r="R5646" s="4">
        <f t="shared" si="446"/>
        <v>25.444171640674032</v>
      </c>
      <c r="S5646" s="3">
        <v>3.4248582037736051</v>
      </c>
      <c r="T5646" s="3">
        <v>1</v>
      </c>
      <c r="U5646" s="3">
        <f t="shared" si="445"/>
        <v>3.4248582037736051</v>
      </c>
      <c r="V5646" s="3">
        <f t="shared" si="447"/>
        <v>3.4248582037736051</v>
      </c>
    </row>
    <row r="5647" spans="1:22" x14ac:dyDescent="0.25">
      <c r="A5647" s="3" t="s">
        <v>378</v>
      </c>
      <c r="B5647" s="3" t="s">
        <v>8</v>
      </c>
      <c r="C5647" s="3" t="s">
        <v>379</v>
      </c>
      <c r="D5647" s="3" t="s">
        <v>380</v>
      </c>
      <c r="E5647" s="3">
        <v>0.35</v>
      </c>
      <c r="F5647" s="3">
        <v>0.47</v>
      </c>
      <c r="G5647" s="3" t="s">
        <v>19</v>
      </c>
      <c r="H5647" s="2">
        <v>1700</v>
      </c>
      <c r="I5647" s="3" t="s">
        <v>100</v>
      </c>
      <c r="J5647" s="2">
        <v>1700</v>
      </c>
      <c r="K5647" s="3" t="s">
        <v>19</v>
      </c>
      <c r="L5647" s="2">
        <v>124</v>
      </c>
      <c r="M5647" s="3">
        <v>7.2671989524349341</v>
      </c>
      <c r="N5647" s="3">
        <v>25433.424743277952</v>
      </c>
      <c r="O5647" s="3">
        <v>55.630140808646189</v>
      </c>
      <c r="P5647" s="3">
        <v>1</v>
      </c>
      <c r="Q5647" s="3">
        <f t="shared" si="444"/>
        <v>55.630140808646189</v>
      </c>
      <c r="R5647" s="4">
        <f t="shared" si="446"/>
        <v>55.630140808646189</v>
      </c>
      <c r="S5647" s="3">
        <v>7.5731547907265222</v>
      </c>
      <c r="T5647" s="3">
        <v>1</v>
      </c>
      <c r="U5647" s="3">
        <f t="shared" si="445"/>
        <v>7.5731547907265222</v>
      </c>
      <c r="V5647" s="3">
        <f t="shared" si="447"/>
        <v>7.5731547907265222</v>
      </c>
    </row>
    <row r="5648" spans="1:22" x14ac:dyDescent="0.25">
      <c r="A5648" s="3" t="s">
        <v>378</v>
      </c>
      <c r="B5648" s="3" t="s">
        <v>8</v>
      </c>
      <c r="C5648" s="3" t="s">
        <v>379</v>
      </c>
      <c r="D5648" s="3" t="s">
        <v>396</v>
      </c>
      <c r="E5648" s="3">
        <v>0.35</v>
      </c>
      <c r="F5648" s="3">
        <v>0.47</v>
      </c>
      <c r="G5648" s="3" t="s">
        <v>19</v>
      </c>
      <c r="H5648" s="2">
        <v>1700</v>
      </c>
      <c r="I5648" s="3" t="s">
        <v>100</v>
      </c>
      <c r="J5648" s="2">
        <v>1700</v>
      </c>
      <c r="K5648" s="3" t="s">
        <v>19</v>
      </c>
      <c r="L5648" s="2">
        <v>3</v>
      </c>
      <c r="M5648" s="3">
        <v>1.2864376319366768E-2</v>
      </c>
      <c r="N5648" s="3">
        <v>50.367101156867577</v>
      </c>
      <c r="O5648" s="3">
        <v>0.11862204204919281</v>
      </c>
      <c r="P5648" s="3">
        <v>1</v>
      </c>
      <c r="Q5648" s="3">
        <f t="shared" si="444"/>
        <v>0.11862204204919281</v>
      </c>
      <c r="R5648" s="4">
        <f t="shared" si="446"/>
        <v>0.11862204204919281</v>
      </c>
      <c r="S5648" s="3">
        <v>1.7857686222369596E-2</v>
      </c>
      <c r="T5648" s="3">
        <v>1</v>
      </c>
      <c r="U5648" s="3">
        <f t="shared" si="445"/>
        <v>1.7857686222369596E-2</v>
      </c>
      <c r="V5648" s="3">
        <f t="shared" si="447"/>
        <v>1.7857686222369596E-2</v>
      </c>
    </row>
    <row r="5649" spans="1:22" x14ac:dyDescent="0.25">
      <c r="A5649" s="3" t="s">
        <v>378</v>
      </c>
      <c r="B5649" s="3" t="s">
        <v>89</v>
      </c>
      <c r="C5649" s="3" t="s">
        <v>397</v>
      </c>
      <c r="D5649" s="3" t="s">
        <v>398</v>
      </c>
      <c r="E5649" s="3">
        <v>0.36</v>
      </c>
      <c r="F5649" s="3">
        <v>0.53</v>
      </c>
      <c r="G5649" s="3" t="s">
        <v>19</v>
      </c>
      <c r="H5649" s="2">
        <v>1700</v>
      </c>
      <c r="I5649" s="3" t="s">
        <v>100</v>
      </c>
      <c r="J5649" s="2">
        <v>1700</v>
      </c>
      <c r="K5649" s="3" t="s">
        <v>19</v>
      </c>
      <c r="L5649" s="2">
        <v>450</v>
      </c>
      <c r="M5649" s="3">
        <v>114.62925549938667</v>
      </c>
      <c r="N5649" s="3">
        <v>413845.09518591606</v>
      </c>
      <c r="O5649" s="3">
        <v>847.33413567781065</v>
      </c>
      <c r="P5649" s="3">
        <v>1</v>
      </c>
      <c r="Q5649" s="3">
        <f t="shared" si="444"/>
        <v>847.33413567781065</v>
      </c>
      <c r="R5649" s="4">
        <f t="shared" si="446"/>
        <v>847.33413567781065</v>
      </c>
      <c r="S5649" s="3">
        <v>116.15841513303619</v>
      </c>
      <c r="T5649" s="3">
        <v>1</v>
      </c>
      <c r="U5649" s="3">
        <f t="shared" si="445"/>
        <v>116.15841513303619</v>
      </c>
      <c r="V5649" s="3">
        <f t="shared" si="447"/>
        <v>116.15841513303619</v>
      </c>
    </row>
    <row r="5650" spans="1:22" x14ac:dyDescent="0.25">
      <c r="A5650" s="3" t="s">
        <v>378</v>
      </c>
      <c r="B5650" s="3" t="s">
        <v>89</v>
      </c>
      <c r="C5650" s="3" t="s">
        <v>406</v>
      </c>
      <c r="D5650" s="3" t="s">
        <v>407</v>
      </c>
      <c r="E5650" s="3">
        <v>0.36</v>
      </c>
      <c r="F5650" s="3">
        <v>0.48</v>
      </c>
      <c r="G5650" s="3" t="s">
        <v>19</v>
      </c>
      <c r="H5650" s="2">
        <v>1700</v>
      </c>
      <c r="I5650" s="3" t="s">
        <v>100</v>
      </c>
      <c r="J5650" s="2">
        <v>1700</v>
      </c>
      <c r="K5650" s="3" t="s">
        <v>19</v>
      </c>
      <c r="L5650" s="2">
        <v>247</v>
      </c>
      <c r="M5650" s="3">
        <v>18.826923749901738</v>
      </c>
      <c r="N5650" s="3">
        <v>68633.970482543722</v>
      </c>
      <c r="O5650" s="3">
        <v>146.04484740562322</v>
      </c>
      <c r="P5650" s="3">
        <v>1</v>
      </c>
      <c r="Q5650" s="3">
        <f t="shared" si="444"/>
        <v>146.04484740562322</v>
      </c>
      <c r="R5650" s="4">
        <f t="shared" si="446"/>
        <v>146.04484740562322</v>
      </c>
      <c r="S5650" s="3">
        <v>20.108645540872505</v>
      </c>
      <c r="T5650" s="3">
        <v>1</v>
      </c>
      <c r="U5650" s="3">
        <f t="shared" si="445"/>
        <v>20.108645540872505</v>
      </c>
      <c r="V5650" s="3">
        <f t="shared" si="447"/>
        <v>20.108645540872505</v>
      </c>
    </row>
    <row r="5651" spans="1:22" x14ac:dyDescent="0.25">
      <c r="A5651" s="3" t="s">
        <v>378</v>
      </c>
      <c r="B5651" s="3" t="s">
        <v>89</v>
      </c>
      <c r="C5651" s="3" t="s">
        <v>417</v>
      </c>
      <c r="D5651" s="3" t="s">
        <v>418</v>
      </c>
      <c r="E5651" s="3">
        <v>0.51</v>
      </c>
      <c r="F5651" s="3">
        <v>0.57999999999999996</v>
      </c>
      <c r="G5651" s="3" t="s">
        <v>19</v>
      </c>
      <c r="H5651" s="2">
        <v>1700</v>
      </c>
      <c r="I5651" s="3" t="s">
        <v>100</v>
      </c>
      <c r="J5651" s="2">
        <v>1700</v>
      </c>
      <c r="K5651" s="3" t="s">
        <v>19</v>
      </c>
      <c r="L5651" s="2">
        <v>62</v>
      </c>
      <c r="M5651" s="3">
        <v>3.9406454280118903</v>
      </c>
      <c r="N5651" s="3">
        <v>13728.675828355788</v>
      </c>
      <c r="O5651" s="3">
        <v>30.606571030689739</v>
      </c>
      <c r="P5651" s="3">
        <v>1</v>
      </c>
      <c r="Q5651" s="3">
        <f t="shared" si="444"/>
        <v>30.606571030689739</v>
      </c>
      <c r="R5651" s="4">
        <f t="shared" si="446"/>
        <v>30.606571030689739</v>
      </c>
      <c r="S5651" s="3">
        <v>4.2038573473176326</v>
      </c>
      <c r="T5651" s="3">
        <v>1</v>
      </c>
      <c r="U5651" s="3">
        <f t="shared" si="445"/>
        <v>4.2038573473176326</v>
      </c>
      <c r="V5651" s="3">
        <f t="shared" si="447"/>
        <v>4.2038573473176326</v>
      </c>
    </row>
    <row r="5652" spans="1:22" x14ac:dyDescent="0.25">
      <c r="A5652" s="3" t="s">
        <v>378</v>
      </c>
      <c r="B5652" s="3" t="s">
        <v>89</v>
      </c>
      <c r="C5652" s="3" t="s">
        <v>397</v>
      </c>
      <c r="D5652" s="3" t="s">
        <v>398</v>
      </c>
      <c r="E5652" s="3">
        <v>0.36</v>
      </c>
      <c r="F5652" s="3">
        <v>0.53</v>
      </c>
      <c r="G5652" s="3" t="s">
        <v>404</v>
      </c>
      <c r="H5652" s="2">
        <v>1700</v>
      </c>
      <c r="I5652" s="3" t="s">
        <v>100</v>
      </c>
      <c r="J5652" s="2">
        <v>1700</v>
      </c>
      <c r="K5652" s="3" t="s">
        <v>400</v>
      </c>
      <c r="L5652" s="2">
        <v>134</v>
      </c>
      <c r="M5652" s="3">
        <v>11.620737795605425</v>
      </c>
      <c r="N5652" s="3">
        <v>45277.306638878341</v>
      </c>
      <c r="O5652" s="3">
        <v>102.06879201947579</v>
      </c>
      <c r="P5652" s="3">
        <v>1</v>
      </c>
      <c r="Q5652" s="3">
        <f t="shared" si="444"/>
        <v>102.06879201947579</v>
      </c>
      <c r="R5652" s="4">
        <f t="shared" si="446"/>
        <v>102.06879201947579</v>
      </c>
      <c r="S5652" s="3">
        <v>14.148098702750579</v>
      </c>
      <c r="T5652" s="3">
        <v>1</v>
      </c>
      <c r="U5652" s="3">
        <f t="shared" si="445"/>
        <v>14.148098702750579</v>
      </c>
      <c r="V5652" s="3">
        <f t="shared" si="447"/>
        <v>14.148098702750579</v>
      </c>
    </row>
    <row r="5653" spans="1:22" x14ac:dyDescent="0.25">
      <c r="A5653" s="3" t="s">
        <v>378</v>
      </c>
      <c r="B5653" s="3" t="s">
        <v>89</v>
      </c>
      <c r="C5653" s="3" t="s">
        <v>406</v>
      </c>
      <c r="D5653" s="3" t="s">
        <v>407</v>
      </c>
      <c r="E5653" s="3">
        <v>0.36</v>
      </c>
      <c r="F5653" s="3">
        <v>0.48</v>
      </c>
      <c r="G5653" s="3" t="s">
        <v>404</v>
      </c>
      <c r="H5653" s="2">
        <v>1700</v>
      </c>
      <c r="I5653" s="3" t="s">
        <v>100</v>
      </c>
      <c r="J5653" s="2">
        <v>1700</v>
      </c>
      <c r="K5653" s="3" t="s">
        <v>400</v>
      </c>
      <c r="L5653" s="2">
        <v>30</v>
      </c>
      <c r="M5653" s="3">
        <v>2.597332429551924</v>
      </c>
      <c r="N5653" s="3">
        <v>10058.819515294788</v>
      </c>
      <c r="O5653" s="3">
        <v>24.261581026762535</v>
      </c>
      <c r="P5653" s="3">
        <v>1</v>
      </c>
      <c r="Q5653" s="3">
        <f t="shared" si="444"/>
        <v>24.261581026762535</v>
      </c>
      <c r="R5653" s="4">
        <f t="shared" si="446"/>
        <v>24.261581026762535</v>
      </c>
      <c r="S5653" s="3">
        <v>3.3825720921332554</v>
      </c>
      <c r="T5653" s="3">
        <v>1</v>
      </c>
      <c r="U5653" s="3">
        <f t="shared" si="445"/>
        <v>3.3825720921332554</v>
      </c>
      <c r="V5653" s="3">
        <f t="shared" si="447"/>
        <v>3.3825720921332554</v>
      </c>
    </row>
    <row r="5654" spans="1:22" x14ac:dyDescent="0.25">
      <c r="A5654" s="3" t="s">
        <v>378</v>
      </c>
      <c r="B5654" s="3" t="s">
        <v>89</v>
      </c>
      <c r="C5654" s="3" t="s">
        <v>406</v>
      </c>
      <c r="D5654" s="3" t="s">
        <v>407</v>
      </c>
      <c r="E5654" s="3">
        <v>0.36</v>
      </c>
      <c r="F5654" s="3">
        <v>0.48</v>
      </c>
      <c r="G5654" s="3" t="s">
        <v>408</v>
      </c>
      <c r="H5654" s="2">
        <v>1700</v>
      </c>
      <c r="I5654" s="3" t="s">
        <v>100</v>
      </c>
      <c r="J5654" s="2">
        <v>1700</v>
      </c>
      <c r="K5654" s="3" t="s">
        <v>409</v>
      </c>
      <c r="L5654" s="2">
        <v>7</v>
      </c>
      <c r="M5654" s="3">
        <v>0.40553169065079109</v>
      </c>
      <c r="N5654" s="3">
        <v>1567.422204649283</v>
      </c>
      <c r="O5654" s="3">
        <v>3.5335638644736602</v>
      </c>
      <c r="P5654" s="3">
        <v>1</v>
      </c>
      <c r="Q5654" s="3">
        <f t="shared" si="444"/>
        <v>3.5335638644736602</v>
      </c>
      <c r="R5654" s="4">
        <f t="shared" si="446"/>
        <v>3.5335638644736602</v>
      </c>
      <c r="S5654" s="3">
        <v>0.48447019739019381</v>
      </c>
      <c r="T5654" s="3">
        <v>1</v>
      </c>
      <c r="U5654" s="3">
        <f t="shared" si="445"/>
        <v>0.48447019739019381</v>
      </c>
      <c r="V5654" s="3">
        <f t="shared" si="447"/>
        <v>0.48447019739019381</v>
      </c>
    </row>
    <row r="5655" spans="1:22" x14ac:dyDescent="0.25">
      <c r="A5655" s="3" t="s">
        <v>378</v>
      </c>
      <c r="B5655" s="3" t="s">
        <v>89</v>
      </c>
      <c r="C5655" s="3" t="s">
        <v>406</v>
      </c>
      <c r="D5655" s="3" t="s">
        <v>407</v>
      </c>
      <c r="E5655" s="3">
        <v>0.36</v>
      </c>
      <c r="F5655" s="3">
        <v>0.48</v>
      </c>
      <c r="G5655" s="3" t="s">
        <v>11</v>
      </c>
      <c r="H5655" s="2">
        <v>1700</v>
      </c>
      <c r="I5655" s="3" t="s">
        <v>100</v>
      </c>
      <c r="J5655" s="2">
        <v>1700</v>
      </c>
      <c r="K5655" s="3" t="s">
        <v>13</v>
      </c>
      <c r="L5655" s="2">
        <v>492</v>
      </c>
      <c r="M5655" s="3">
        <v>44.544967734540279</v>
      </c>
      <c r="N5655" s="3">
        <v>169410.44198910412</v>
      </c>
      <c r="O5655" s="3">
        <v>378.72627025612854</v>
      </c>
      <c r="P5655" s="3">
        <v>1</v>
      </c>
      <c r="Q5655" s="3">
        <f t="shared" si="444"/>
        <v>378.72627025612854</v>
      </c>
      <c r="R5655" s="4">
        <f t="shared" si="446"/>
        <v>378.72627025612854</v>
      </c>
      <c r="S5655" s="3">
        <v>52.087924284910386</v>
      </c>
      <c r="T5655" s="3">
        <v>1</v>
      </c>
      <c r="U5655" s="3">
        <f t="shared" si="445"/>
        <v>52.087924284910386</v>
      </c>
      <c r="V5655" s="3">
        <f t="shared" si="447"/>
        <v>52.087924284910386</v>
      </c>
    </row>
    <row r="5656" spans="1:22" x14ac:dyDescent="0.25">
      <c r="A5656" s="3" t="s">
        <v>378</v>
      </c>
      <c r="B5656" s="3" t="s">
        <v>89</v>
      </c>
      <c r="C5656" s="3" t="s">
        <v>417</v>
      </c>
      <c r="D5656" s="3" t="s">
        <v>418</v>
      </c>
      <c r="E5656" s="3">
        <v>0.51</v>
      </c>
      <c r="F5656" s="3">
        <v>0.57999999999999996</v>
      </c>
      <c r="G5656" s="3" t="s">
        <v>11</v>
      </c>
      <c r="H5656" s="2">
        <v>1700</v>
      </c>
      <c r="I5656" s="3" t="s">
        <v>100</v>
      </c>
      <c r="J5656" s="2">
        <v>1700</v>
      </c>
      <c r="K5656" s="3" t="s">
        <v>13</v>
      </c>
      <c r="L5656" s="2">
        <v>288</v>
      </c>
      <c r="M5656" s="3">
        <v>40.644311658816946</v>
      </c>
      <c r="N5656" s="3">
        <v>147188.00428817759</v>
      </c>
      <c r="O5656" s="3">
        <v>312.64914289689682</v>
      </c>
      <c r="P5656" s="3">
        <v>1</v>
      </c>
      <c r="Q5656" s="3">
        <f t="shared" si="444"/>
        <v>312.64914289689682</v>
      </c>
      <c r="R5656" s="4">
        <f t="shared" si="446"/>
        <v>312.64914289689682</v>
      </c>
      <c r="S5656" s="3">
        <v>43.573743802563122</v>
      </c>
      <c r="T5656" s="3">
        <v>1</v>
      </c>
      <c r="U5656" s="3">
        <f t="shared" si="445"/>
        <v>43.573743802563122</v>
      </c>
      <c r="V5656" s="3">
        <f t="shared" si="447"/>
        <v>43.573743802563122</v>
      </c>
    </row>
    <row r="5657" spans="1:22" x14ac:dyDescent="0.25">
      <c r="A5657" s="3" t="s">
        <v>378</v>
      </c>
      <c r="B5657" s="3" t="s">
        <v>89</v>
      </c>
      <c r="C5657" s="3" t="s">
        <v>406</v>
      </c>
      <c r="D5657" s="3" t="s">
        <v>407</v>
      </c>
      <c r="E5657" s="3">
        <v>0.36</v>
      </c>
      <c r="F5657" s="3">
        <v>0.48</v>
      </c>
      <c r="G5657" s="3" t="s">
        <v>413</v>
      </c>
      <c r="H5657" s="2">
        <v>1700</v>
      </c>
      <c r="I5657" s="3" t="s">
        <v>100</v>
      </c>
      <c r="J5657" s="2">
        <v>1700</v>
      </c>
      <c r="K5657" s="3" t="s">
        <v>410</v>
      </c>
      <c r="L5657" s="2">
        <v>199</v>
      </c>
      <c r="M5657" s="3">
        <v>26.420525710810615</v>
      </c>
      <c r="N5657" s="3">
        <v>101102.78610723642</v>
      </c>
      <c r="O5657" s="3">
        <v>222.56025053830709</v>
      </c>
      <c r="P5657" s="3">
        <v>1</v>
      </c>
      <c r="Q5657" s="3">
        <f t="shared" si="444"/>
        <v>222.56025053830709</v>
      </c>
      <c r="R5657" s="4">
        <f t="shared" si="446"/>
        <v>222.56025053830709</v>
      </c>
      <c r="S5657" s="3">
        <v>30.595889452830235</v>
      </c>
      <c r="T5657" s="3">
        <v>1</v>
      </c>
      <c r="U5657" s="3">
        <f t="shared" si="445"/>
        <v>30.595889452830235</v>
      </c>
      <c r="V5657" s="3">
        <f t="shared" si="447"/>
        <v>30.595889452830235</v>
      </c>
    </row>
    <row r="5658" spans="1:22" x14ac:dyDescent="0.25">
      <c r="A5658" s="3" t="s">
        <v>378</v>
      </c>
      <c r="B5658" s="3" t="s">
        <v>8</v>
      </c>
      <c r="C5658" s="3" t="s">
        <v>379</v>
      </c>
      <c r="D5658" s="3" t="s">
        <v>380</v>
      </c>
      <c r="E5658" s="3">
        <v>0.35</v>
      </c>
      <c r="F5658" s="3">
        <v>0.47</v>
      </c>
      <c r="G5658" s="3" t="s">
        <v>392</v>
      </c>
      <c r="H5658" s="2">
        <v>1700</v>
      </c>
      <c r="I5658" s="3" t="s">
        <v>100</v>
      </c>
      <c r="J5658" s="2">
        <v>1700</v>
      </c>
      <c r="K5658" s="3" t="s">
        <v>386</v>
      </c>
      <c r="L5658" s="2">
        <v>388</v>
      </c>
      <c r="M5658" s="3">
        <v>118.89285908493491</v>
      </c>
      <c r="N5658" s="3">
        <v>447395.01005654241</v>
      </c>
      <c r="O5658" s="3">
        <v>838.48531031384562</v>
      </c>
      <c r="P5658" s="3">
        <v>1</v>
      </c>
      <c r="Q5658" s="3">
        <f t="shared" si="444"/>
        <v>838.48531031384562</v>
      </c>
      <c r="R5658" s="4">
        <f t="shared" si="446"/>
        <v>838.48531031384562</v>
      </c>
      <c r="S5658" s="3">
        <v>113.5049922775938</v>
      </c>
      <c r="T5658" s="3">
        <v>1</v>
      </c>
      <c r="U5658" s="3">
        <f t="shared" si="445"/>
        <v>113.5049922775938</v>
      </c>
      <c r="V5658" s="3">
        <f t="shared" si="447"/>
        <v>113.5049922775938</v>
      </c>
    </row>
    <row r="5659" spans="1:22" x14ac:dyDescent="0.25">
      <c r="A5659" s="3" t="s">
        <v>378</v>
      </c>
      <c r="B5659" s="3" t="s">
        <v>8</v>
      </c>
      <c r="C5659" s="3" t="s">
        <v>379</v>
      </c>
      <c r="D5659" s="3" t="s">
        <v>396</v>
      </c>
      <c r="E5659" s="3">
        <v>0.35</v>
      </c>
      <c r="F5659" s="3">
        <v>0.47</v>
      </c>
      <c r="G5659" s="3" t="s">
        <v>392</v>
      </c>
      <c r="H5659" s="2">
        <v>1700</v>
      </c>
      <c r="I5659" s="3" t="s">
        <v>100</v>
      </c>
      <c r="J5659" s="2">
        <v>1700</v>
      </c>
      <c r="K5659" s="3" t="s">
        <v>386</v>
      </c>
      <c r="L5659" s="2">
        <v>381</v>
      </c>
      <c r="M5659" s="3">
        <v>57.112776364816717</v>
      </c>
      <c r="N5659" s="3">
        <v>217553.34301049684</v>
      </c>
      <c r="O5659" s="3">
        <v>472.36098319145162</v>
      </c>
      <c r="P5659" s="3">
        <v>1</v>
      </c>
      <c r="Q5659" s="3">
        <f t="shared" si="444"/>
        <v>472.36098319145162</v>
      </c>
      <c r="R5659" s="4">
        <f t="shared" si="446"/>
        <v>472.36098319145162</v>
      </c>
      <c r="S5659" s="3">
        <v>65.213521767042167</v>
      </c>
      <c r="T5659" s="3">
        <v>1</v>
      </c>
      <c r="U5659" s="3">
        <f t="shared" si="445"/>
        <v>65.213521767042167</v>
      </c>
      <c r="V5659" s="3">
        <f t="shared" si="447"/>
        <v>65.213521767042167</v>
      </c>
    </row>
    <row r="5660" spans="1:22" x14ac:dyDescent="0.25">
      <c r="A5660" s="3" t="s">
        <v>378</v>
      </c>
      <c r="B5660" s="3" t="s">
        <v>89</v>
      </c>
      <c r="C5660" s="3" t="s">
        <v>397</v>
      </c>
      <c r="D5660" s="3" t="s">
        <v>398</v>
      </c>
      <c r="E5660" s="3">
        <v>0.36</v>
      </c>
      <c r="F5660" s="3">
        <v>0.53</v>
      </c>
      <c r="G5660" s="3" t="s">
        <v>392</v>
      </c>
      <c r="H5660" s="2">
        <v>1700</v>
      </c>
      <c r="I5660" s="3" t="s">
        <v>100</v>
      </c>
      <c r="J5660" s="2">
        <v>1700</v>
      </c>
      <c r="K5660" s="3" t="s">
        <v>386</v>
      </c>
      <c r="L5660" s="2">
        <v>5</v>
      </c>
      <c r="M5660" s="3">
        <v>0.24581563128201925</v>
      </c>
      <c r="N5660" s="3">
        <v>832.65629128373359</v>
      </c>
      <c r="O5660" s="3">
        <v>1.7466255999821956</v>
      </c>
      <c r="P5660" s="3">
        <v>1</v>
      </c>
      <c r="Q5660" s="3">
        <f t="shared" si="444"/>
        <v>1.7466255999821956</v>
      </c>
      <c r="R5660" s="4">
        <f t="shared" si="446"/>
        <v>1.7466255999821956</v>
      </c>
      <c r="S5660" s="3">
        <v>0.2068346911998902</v>
      </c>
      <c r="T5660" s="3">
        <v>1</v>
      </c>
      <c r="U5660" s="3">
        <f t="shared" si="445"/>
        <v>0.2068346911998902</v>
      </c>
      <c r="V5660" s="3">
        <f t="shared" si="447"/>
        <v>0.2068346911998902</v>
      </c>
    </row>
    <row r="5661" spans="1:22" x14ac:dyDescent="0.25">
      <c r="A5661" s="3" t="s">
        <v>378</v>
      </c>
      <c r="B5661" s="3" t="s">
        <v>8</v>
      </c>
      <c r="C5661" s="3" t="s">
        <v>379</v>
      </c>
      <c r="D5661" s="3" t="s">
        <v>380</v>
      </c>
      <c r="E5661" s="3">
        <v>0.35</v>
      </c>
      <c r="F5661" s="3">
        <v>0.47</v>
      </c>
      <c r="G5661" s="3" t="s">
        <v>59</v>
      </c>
      <c r="H5661" s="2">
        <v>1700</v>
      </c>
      <c r="I5661" s="3" t="s">
        <v>100</v>
      </c>
      <c r="J5661" s="2">
        <v>1700</v>
      </c>
      <c r="K5661" s="3" t="s">
        <v>62</v>
      </c>
      <c r="L5661" s="2">
        <v>18</v>
      </c>
      <c r="M5661" s="3">
        <v>1.2853187887882769</v>
      </c>
      <c r="N5661" s="3">
        <v>5094.4675556411166</v>
      </c>
      <c r="O5661" s="3">
        <v>11.681225303724316</v>
      </c>
      <c r="P5661" s="3">
        <v>1</v>
      </c>
      <c r="Q5661" s="3">
        <f t="shared" si="444"/>
        <v>11.681225303724316</v>
      </c>
      <c r="R5661" s="4">
        <f t="shared" si="446"/>
        <v>11.681225303724316</v>
      </c>
      <c r="S5661" s="3">
        <v>1.6273548113491778</v>
      </c>
      <c r="T5661" s="3">
        <v>1</v>
      </c>
      <c r="U5661" s="3">
        <f t="shared" si="445"/>
        <v>1.6273548113491778</v>
      </c>
      <c r="V5661" s="3">
        <f t="shared" si="447"/>
        <v>1.6273548113491778</v>
      </c>
    </row>
    <row r="5662" spans="1:22" x14ac:dyDescent="0.25">
      <c r="A5662" s="3" t="s">
        <v>378</v>
      </c>
      <c r="B5662" s="3" t="s">
        <v>89</v>
      </c>
      <c r="C5662" s="3" t="s">
        <v>397</v>
      </c>
      <c r="D5662" s="3" t="s">
        <v>398</v>
      </c>
      <c r="E5662" s="3">
        <v>0.36</v>
      </c>
      <c r="F5662" s="3">
        <v>0.53</v>
      </c>
      <c r="G5662" s="3" t="s">
        <v>59</v>
      </c>
      <c r="H5662" s="2">
        <v>1700</v>
      </c>
      <c r="I5662" s="3" t="s">
        <v>100</v>
      </c>
      <c r="J5662" s="2">
        <v>1700</v>
      </c>
      <c r="K5662" s="3" t="s">
        <v>62</v>
      </c>
      <c r="L5662" s="2">
        <v>50</v>
      </c>
      <c r="M5662" s="3">
        <v>2.1729307025391082</v>
      </c>
      <c r="N5662" s="3">
        <v>8073.6186660233479</v>
      </c>
      <c r="O5662" s="3">
        <v>18.065473010355731</v>
      </c>
      <c r="P5662" s="3">
        <v>1</v>
      </c>
      <c r="Q5662" s="3">
        <f t="shared" si="444"/>
        <v>18.065473010355731</v>
      </c>
      <c r="R5662" s="4">
        <f t="shared" si="446"/>
        <v>18.065473010355731</v>
      </c>
      <c r="S5662" s="3">
        <v>2.4223545010144316</v>
      </c>
      <c r="T5662" s="3">
        <v>1</v>
      </c>
      <c r="U5662" s="3">
        <f t="shared" si="445"/>
        <v>2.4223545010144316</v>
      </c>
      <c r="V5662" s="3">
        <f t="shared" si="447"/>
        <v>2.4223545010144316</v>
      </c>
    </row>
    <row r="5663" spans="1:22" x14ac:dyDescent="0.25">
      <c r="A5663" s="3" t="s">
        <v>378</v>
      </c>
      <c r="B5663" s="3" t="s">
        <v>89</v>
      </c>
      <c r="C5663" s="3" t="s">
        <v>406</v>
      </c>
      <c r="D5663" s="3" t="s">
        <v>407</v>
      </c>
      <c r="E5663" s="3">
        <v>0.36</v>
      </c>
      <c r="F5663" s="3">
        <v>0.48</v>
      </c>
      <c r="G5663" s="3" t="s">
        <v>59</v>
      </c>
      <c r="H5663" s="2">
        <v>1700</v>
      </c>
      <c r="I5663" s="3" t="s">
        <v>100</v>
      </c>
      <c r="J5663" s="2">
        <v>1700</v>
      </c>
      <c r="K5663" s="3" t="s">
        <v>62</v>
      </c>
      <c r="L5663" s="2">
        <v>12</v>
      </c>
      <c r="M5663" s="3">
        <v>0.77273775360472019</v>
      </c>
      <c r="N5663" s="3">
        <v>2986.3028843683951</v>
      </c>
      <c r="O5663" s="3">
        <v>6.5732781841285783</v>
      </c>
      <c r="P5663" s="3">
        <v>1</v>
      </c>
      <c r="Q5663" s="3">
        <f t="shared" si="444"/>
        <v>6.5732781841285783</v>
      </c>
      <c r="R5663" s="4">
        <f t="shared" si="446"/>
        <v>6.5732781841285783</v>
      </c>
      <c r="S5663" s="3">
        <v>0.87431668288606268</v>
      </c>
      <c r="T5663" s="3">
        <v>1</v>
      </c>
      <c r="U5663" s="3">
        <f t="shared" si="445"/>
        <v>0.87431668288606268</v>
      </c>
      <c r="V5663" s="3">
        <f t="shared" si="447"/>
        <v>0.87431668288606268</v>
      </c>
    </row>
    <row r="5664" spans="1:22" x14ac:dyDescent="0.25">
      <c r="A5664" s="3" t="s">
        <v>378</v>
      </c>
      <c r="B5664" s="3" t="s">
        <v>8</v>
      </c>
      <c r="C5664" s="3" t="s">
        <v>379</v>
      </c>
      <c r="D5664" s="3" t="s">
        <v>380</v>
      </c>
      <c r="E5664" s="3">
        <v>0.35</v>
      </c>
      <c r="F5664" s="3">
        <v>0.47</v>
      </c>
      <c r="G5664" s="3" t="s">
        <v>59</v>
      </c>
      <c r="H5664" s="2">
        <v>1700</v>
      </c>
      <c r="I5664" s="3" t="s">
        <v>100</v>
      </c>
      <c r="J5664" s="2">
        <v>1700</v>
      </c>
      <c r="K5664" s="3" t="s">
        <v>393</v>
      </c>
      <c r="L5664" s="2">
        <v>18</v>
      </c>
      <c r="M5664" s="3">
        <v>1.0579395028196519</v>
      </c>
      <c r="N5664" s="3">
        <v>4219.1829411852077</v>
      </c>
      <c r="O5664" s="3">
        <v>9.0951382134890384</v>
      </c>
      <c r="P5664" s="3">
        <v>1</v>
      </c>
      <c r="Q5664" s="3">
        <f t="shared" si="444"/>
        <v>9.0951382134890384</v>
      </c>
      <c r="R5664" s="4">
        <f t="shared" si="446"/>
        <v>9.0951382134890384</v>
      </c>
      <c r="S5664" s="3">
        <v>1.2089716504106365</v>
      </c>
      <c r="T5664" s="3">
        <v>1</v>
      </c>
      <c r="U5664" s="3">
        <f t="shared" si="445"/>
        <v>1.2089716504106365</v>
      </c>
      <c r="V5664" s="3">
        <f t="shared" si="447"/>
        <v>1.2089716504106365</v>
      </c>
    </row>
    <row r="5665" spans="1:22" x14ac:dyDescent="0.25">
      <c r="A5665" s="3" t="s">
        <v>378</v>
      </c>
      <c r="B5665" s="3" t="s">
        <v>8</v>
      </c>
      <c r="C5665" s="3" t="s">
        <v>379</v>
      </c>
      <c r="D5665" s="3" t="s">
        <v>396</v>
      </c>
      <c r="E5665" s="3">
        <v>0.35</v>
      </c>
      <c r="F5665" s="3">
        <v>0.47</v>
      </c>
      <c r="G5665" s="3" t="s">
        <v>59</v>
      </c>
      <c r="H5665" s="2">
        <v>1700</v>
      </c>
      <c r="I5665" s="3" t="s">
        <v>100</v>
      </c>
      <c r="J5665" s="2">
        <v>1700</v>
      </c>
      <c r="K5665" s="3" t="s">
        <v>393</v>
      </c>
      <c r="L5665" s="2">
        <v>27</v>
      </c>
      <c r="M5665" s="3">
        <v>1.3919627628477935</v>
      </c>
      <c r="N5665" s="3">
        <v>5474.7594956705971</v>
      </c>
      <c r="O5665" s="3">
        <v>12.281146566002914</v>
      </c>
      <c r="P5665" s="3">
        <v>1</v>
      </c>
      <c r="Q5665" s="3">
        <f t="shared" si="444"/>
        <v>12.281146566002914</v>
      </c>
      <c r="R5665" s="4">
        <f t="shared" si="446"/>
        <v>12.281146566002914</v>
      </c>
      <c r="S5665" s="3">
        <v>1.6674553888734192</v>
      </c>
      <c r="T5665" s="3">
        <v>1</v>
      </c>
      <c r="U5665" s="3">
        <f t="shared" si="445"/>
        <v>1.6674553888734192</v>
      </c>
      <c r="V5665" s="3">
        <f t="shared" si="447"/>
        <v>1.6674553888734192</v>
      </c>
    </row>
    <row r="5666" spans="1:22" x14ac:dyDescent="0.25">
      <c r="A5666" s="3" t="s">
        <v>378</v>
      </c>
      <c r="B5666" s="3" t="s">
        <v>89</v>
      </c>
      <c r="C5666" s="3" t="s">
        <v>397</v>
      </c>
      <c r="D5666" s="3" t="s">
        <v>398</v>
      </c>
      <c r="E5666" s="3">
        <v>0.36</v>
      </c>
      <c r="F5666" s="3">
        <v>0.53</v>
      </c>
      <c r="G5666" s="3" t="s">
        <v>59</v>
      </c>
      <c r="H5666" s="2">
        <v>1700</v>
      </c>
      <c r="I5666" s="3" t="s">
        <v>100</v>
      </c>
      <c r="J5666" s="2">
        <v>1700</v>
      </c>
      <c r="K5666" s="3" t="s">
        <v>393</v>
      </c>
      <c r="L5666" s="2">
        <v>9</v>
      </c>
      <c r="M5666" s="3">
        <v>0.19981511637591726</v>
      </c>
      <c r="N5666" s="3">
        <v>764.75021316247808</v>
      </c>
      <c r="O5666" s="3">
        <v>1.6631512644851527</v>
      </c>
      <c r="P5666" s="3">
        <v>1</v>
      </c>
      <c r="Q5666" s="3">
        <f t="shared" si="444"/>
        <v>1.6631512644851527</v>
      </c>
      <c r="R5666" s="4">
        <f t="shared" si="446"/>
        <v>1.6631512644851527</v>
      </c>
      <c r="S5666" s="3">
        <v>0.21782867250955201</v>
      </c>
      <c r="T5666" s="3">
        <v>1</v>
      </c>
      <c r="U5666" s="3">
        <f t="shared" si="445"/>
        <v>0.21782867250955201</v>
      </c>
      <c r="V5666" s="3">
        <f t="shared" si="447"/>
        <v>0.21782867250955201</v>
      </c>
    </row>
    <row r="5667" spans="1:22" x14ac:dyDescent="0.25">
      <c r="A5667" s="3" t="s">
        <v>378</v>
      </c>
      <c r="B5667" s="3" t="s">
        <v>89</v>
      </c>
      <c r="C5667" s="3" t="s">
        <v>406</v>
      </c>
      <c r="D5667" s="3" t="s">
        <v>407</v>
      </c>
      <c r="E5667" s="3">
        <v>0.36</v>
      </c>
      <c r="F5667" s="3">
        <v>0.48</v>
      </c>
      <c r="G5667" s="3" t="s">
        <v>59</v>
      </c>
      <c r="H5667" s="2">
        <v>1700</v>
      </c>
      <c r="I5667" s="3" t="s">
        <v>100</v>
      </c>
      <c r="J5667" s="2">
        <v>1700</v>
      </c>
      <c r="K5667" s="3" t="s">
        <v>148</v>
      </c>
      <c r="L5667" s="2">
        <v>22</v>
      </c>
      <c r="M5667" s="3">
        <v>1.4488267127171959</v>
      </c>
      <c r="N5667" s="3">
        <v>5518.6259219921603</v>
      </c>
      <c r="O5667" s="3">
        <v>12.523367239371936</v>
      </c>
      <c r="P5667" s="3">
        <v>1</v>
      </c>
      <c r="Q5667" s="3">
        <f t="shared" si="444"/>
        <v>12.523367239371936</v>
      </c>
      <c r="R5667" s="4">
        <f t="shared" si="446"/>
        <v>12.523367239371936</v>
      </c>
      <c r="S5667" s="3">
        <v>1.7019110875971424</v>
      </c>
      <c r="T5667" s="3">
        <v>1</v>
      </c>
      <c r="U5667" s="3">
        <f t="shared" si="445"/>
        <v>1.7019110875971424</v>
      </c>
      <c r="V5667" s="3">
        <f t="shared" si="447"/>
        <v>1.7019110875971424</v>
      </c>
    </row>
    <row r="5668" spans="1:22" x14ac:dyDescent="0.25">
      <c r="A5668" s="3" t="s">
        <v>378</v>
      </c>
      <c r="B5668" s="3" t="s">
        <v>89</v>
      </c>
      <c r="C5668" s="3" t="s">
        <v>417</v>
      </c>
      <c r="D5668" s="3" t="s">
        <v>418</v>
      </c>
      <c r="E5668" s="3">
        <v>0.51</v>
      </c>
      <c r="F5668" s="3">
        <v>0.57999999999999996</v>
      </c>
      <c r="G5668" s="3" t="s">
        <v>59</v>
      </c>
      <c r="H5668" s="2">
        <v>1700</v>
      </c>
      <c r="I5668" s="3" t="s">
        <v>100</v>
      </c>
      <c r="J5668" s="2">
        <v>1700</v>
      </c>
      <c r="K5668" s="3" t="s">
        <v>148</v>
      </c>
      <c r="L5668" s="2">
        <v>23</v>
      </c>
      <c r="M5668" s="3">
        <v>0.73390026461405578</v>
      </c>
      <c r="N5668" s="3">
        <v>2808.8118613739639</v>
      </c>
      <c r="O5668" s="3">
        <v>6.3507442560266192</v>
      </c>
      <c r="P5668" s="3">
        <v>1</v>
      </c>
      <c r="Q5668" s="3">
        <f t="shared" si="444"/>
        <v>6.3507442560266192</v>
      </c>
      <c r="R5668" s="4">
        <f t="shared" si="446"/>
        <v>6.3507442560266192</v>
      </c>
      <c r="S5668" s="3">
        <v>0.85078940461014152</v>
      </c>
      <c r="T5668" s="3">
        <v>1</v>
      </c>
      <c r="U5668" s="3">
        <f t="shared" si="445"/>
        <v>0.85078940461014152</v>
      </c>
      <c r="V5668" s="3">
        <f t="shared" si="447"/>
        <v>0.85078940461014152</v>
      </c>
    </row>
    <row r="5669" spans="1:22" x14ac:dyDescent="0.25">
      <c r="A5669" s="3" t="s">
        <v>378</v>
      </c>
      <c r="B5669" s="3" t="s">
        <v>89</v>
      </c>
      <c r="C5669" s="3" t="s">
        <v>406</v>
      </c>
      <c r="D5669" s="3" t="s">
        <v>407</v>
      </c>
      <c r="E5669" s="3">
        <v>0.36</v>
      </c>
      <c r="F5669" s="3">
        <v>0.48</v>
      </c>
      <c r="G5669" s="3" t="s">
        <v>260</v>
      </c>
      <c r="H5669" s="2">
        <v>1700</v>
      </c>
      <c r="I5669" s="3" t="s">
        <v>100</v>
      </c>
      <c r="J5669" s="2">
        <v>1700</v>
      </c>
      <c r="K5669" s="3" t="s">
        <v>261</v>
      </c>
      <c r="L5669" s="2">
        <v>12</v>
      </c>
      <c r="M5669" s="3">
        <v>0.52871961967510972</v>
      </c>
      <c r="N5669" s="3">
        <v>1971.4695138227817</v>
      </c>
      <c r="O5669" s="3">
        <v>4.3861393801700839</v>
      </c>
      <c r="P5669" s="3">
        <v>1</v>
      </c>
      <c r="Q5669" s="3">
        <f t="shared" si="444"/>
        <v>4.3861393801700839</v>
      </c>
      <c r="R5669" s="4">
        <f t="shared" si="446"/>
        <v>4.3861393801700839</v>
      </c>
      <c r="S5669" s="3">
        <v>0.60591116370614007</v>
      </c>
      <c r="T5669" s="3">
        <v>1</v>
      </c>
      <c r="U5669" s="3">
        <f t="shared" si="445"/>
        <v>0.60591116370614007</v>
      </c>
      <c r="V5669" s="3">
        <f t="shared" si="447"/>
        <v>0.60591116370614007</v>
      </c>
    </row>
    <row r="5670" spans="1:22" x14ac:dyDescent="0.25">
      <c r="A5670" s="3" t="s">
        <v>378</v>
      </c>
      <c r="B5670" s="3" t="s">
        <v>89</v>
      </c>
      <c r="C5670" s="3" t="s">
        <v>406</v>
      </c>
      <c r="D5670" s="3" t="s">
        <v>407</v>
      </c>
      <c r="E5670" s="3">
        <v>0.36</v>
      </c>
      <c r="F5670" s="3">
        <v>0.48</v>
      </c>
      <c r="G5670" s="3" t="s">
        <v>415</v>
      </c>
      <c r="H5670" s="2">
        <v>1700</v>
      </c>
      <c r="I5670" s="3" t="s">
        <v>100</v>
      </c>
      <c r="J5670" s="2">
        <v>1700</v>
      </c>
      <c r="K5670" s="3" t="s">
        <v>416</v>
      </c>
      <c r="L5670" s="2">
        <v>10</v>
      </c>
      <c r="M5670" s="3">
        <v>0.42958127468187612</v>
      </c>
      <c r="N5670" s="3">
        <v>1504.3471502919433</v>
      </c>
      <c r="O5670" s="3">
        <v>3.0238296853223741</v>
      </c>
      <c r="P5670" s="3">
        <v>1</v>
      </c>
      <c r="Q5670" s="3">
        <f t="shared" si="444"/>
        <v>3.0238296853223741</v>
      </c>
      <c r="R5670" s="4">
        <f t="shared" si="446"/>
        <v>3.0238296853223741</v>
      </c>
      <c r="S5670" s="3">
        <v>0.40282192635717895</v>
      </c>
      <c r="T5670" s="3">
        <v>1</v>
      </c>
      <c r="U5670" s="3">
        <f t="shared" si="445"/>
        <v>0.40282192635717895</v>
      </c>
      <c r="V5670" s="3">
        <f t="shared" si="447"/>
        <v>0.40282192635717895</v>
      </c>
    </row>
    <row r="5671" spans="1:22" x14ac:dyDescent="0.25">
      <c r="A5671" s="3" t="s">
        <v>378</v>
      </c>
      <c r="B5671" s="3" t="s">
        <v>8</v>
      </c>
      <c r="C5671" s="3" t="s">
        <v>379</v>
      </c>
      <c r="D5671" s="3" t="s">
        <v>380</v>
      </c>
      <c r="E5671" s="3">
        <v>0.35</v>
      </c>
      <c r="F5671" s="3">
        <v>0.47</v>
      </c>
      <c r="G5671" s="3" t="s">
        <v>19</v>
      </c>
      <c r="H5671" s="2">
        <v>1710</v>
      </c>
      <c r="I5671" s="3" t="s">
        <v>101</v>
      </c>
      <c r="J5671" s="2">
        <v>1710</v>
      </c>
      <c r="K5671" s="3" t="s">
        <v>19</v>
      </c>
      <c r="L5671" s="2">
        <v>61</v>
      </c>
      <c r="M5671" s="3">
        <v>21.86279133988053</v>
      </c>
      <c r="N5671" s="3">
        <v>79242.670582501712</v>
      </c>
      <c r="O5671" s="3">
        <v>167.59769557704013</v>
      </c>
      <c r="P5671" s="3">
        <v>1</v>
      </c>
      <c r="Q5671" s="3">
        <f t="shared" si="444"/>
        <v>167.59769557704013</v>
      </c>
      <c r="R5671" s="4">
        <f t="shared" si="446"/>
        <v>167.59769557704013</v>
      </c>
      <c r="S5671" s="3">
        <v>22.685991378817679</v>
      </c>
      <c r="T5671" s="3">
        <v>1</v>
      </c>
      <c r="U5671" s="3">
        <f t="shared" si="445"/>
        <v>22.685991378817679</v>
      </c>
      <c r="V5671" s="3">
        <f t="shared" si="447"/>
        <v>22.685991378817679</v>
      </c>
    </row>
    <row r="5672" spans="1:22" x14ac:dyDescent="0.25">
      <c r="A5672" s="3" t="s">
        <v>378</v>
      </c>
      <c r="B5672" s="3" t="s">
        <v>89</v>
      </c>
      <c r="C5672" s="3" t="s">
        <v>397</v>
      </c>
      <c r="D5672" s="3" t="s">
        <v>398</v>
      </c>
      <c r="E5672" s="3">
        <v>0.36</v>
      </c>
      <c r="F5672" s="3">
        <v>0.53</v>
      </c>
      <c r="G5672" s="3" t="s">
        <v>19</v>
      </c>
      <c r="H5672" s="2">
        <v>1710</v>
      </c>
      <c r="I5672" s="3" t="s">
        <v>101</v>
      </c>
      <c r="J5672" s="2">
        <v>1710</v>
      </c>
      <c r="K5672" s="3" t="s">
        <v>19</v>
      </c>
      <c r="L5672" s="2">
        <v>91</v>
      </c>
      <c r="M5672" s="3">
        <v>37.422087203404338</v>
      </c>
      <c r="N5672" s="3">
        <v>137662.19681360509</v>
      </c>
      <c r="O5672" s="3">
        <v>278.84756558299932</v>
      </c>
      <c r="P5672" s="3">
        <v>1</v>
      </c>
      <c r="Q5672" s="3">
        <f t="shared" si="444"/>
        <v>278.84756558299932</v>
      </c>
      <c r="R5672" s="4">
        <f t="shared" si="446"/>
        <v>278.84756558299932</v>
      </c>
      <c r="S5672" s="3">
        <v>38.427726667798524</v>
      </c>
      <c r="T5672" s="3">
        <v>1</v>
      </c>
      <c r="U5672" s="3">
        <f t="shared" si="445"/>
        <v>38.427726667798524</v>
      </c>
      <c r="V5672" s="3">
        <f t="shared" si="447"/>
        <v>38.427726667798524</v>
      </c>
    </row>
    <row r="5673" spans="1:22" x14ac:dyDescent="0.25">
      <c r="A5673" s="3" t="s">
        <v>378</v>
      </c>
      <c r="B5673" s="3" t="s">
        <v>89</v>
      </c>
      <c r="C5673" s="3" t="s">
        <v>406</v>
      </c>
      <c r="D5673" s="3" t="s">
        <v>407</v>
      </c>
      <c r="E5673" s="3">
        <v>0.36</v>
      </c>
      <c r="F5673" s="3">
        <v>0.48</v>
      </c>
      <c r="G5673" s="3" t="s">
        <v>19</v>
      </c>
      <c r="H5673" s="2">
        <v>1710</v>
      </c>
      <c r="I5673" s="3" t="s">
        <v>101</v>
      </c>
      <c r="J5673" s="2">
        <v>1710</v>
      </c>
      <c r="K5673" s="3" t="s">
        <v>19</v>
      </c>
      <c r="L5673" s="2">
        <v>250</v>
      </c>
      <c r="M5673" s="3">
        <v>103.61043735920209</v>
      </c>
      <c r="N5673" s="3">
        <v>394500.46547838376</v>
      </c>
      <c r="O5673" s="3">
        <v>815.90065330835728</v>
      </c>
      <c r="P5673" s="3">
        <v>1</v>
      </c>
      <c r="Q5673" s="3">
        <f t="shared" si="444"/>
        <v>815.90065330835728</v>
      </c>
      <c r="R5673" s="4">
        <f t="shared" si="446"/>
        <v>815.90065330835728</v>
      </c>
      <c r="S5673" s="3">
        <v>111.34659744024412</v>
      </c>
      <c r="T5673" s="3">
        <v>1</v>
      </c>
      <c r="U5673" s="3">
        <f t="shared" si="445"/>
        <v>111.34659744024412</v>
      </c>
      <c r="V5673" s="3">
        <f t="shared" si="447"/>
        <v>111.34659744024412</v>
      </c>
    </row>
    <row r="5674" spans="1:22" x14ac:dyDescent="0.25">
      <c r="A5674" s="3" t="s">
        <v>378</v>
      </c>
      <c r="B5674" s="3" t="s">
        <v>89</v>
      </c>
      <c r="C5674" s="3" t="s">
        <v>417</v>
      </c>
      <c r="D5674" s="3" t="s">
        <v>418</v>
      </c>
      <c r="E5674" s="3">
        <v>0.51</v>
      </c>
      <c r="F5674" s="3">
        <v>0.57999999999999996</v>
      </c>
      <c r="G5674" s="3" t="s">
        <v>19</v>
      </c>
      <c r="H5674" s="2">
        <v>1710</v>
      </c>
      <c r="I5674" s="3" t="s">
        <v>101</v>
      </c>
      <c r="J5674" s="2">
        <v>1710</v>
      </c>
      <c r="K5674" s="3" t="s">
        <v>19</v>
      </c>
      <c r="L5674" s="2">
        <v>9</v>
      </c>
      <c r="M5674" s="3">
        <v>1.4862239578194219E-2</v>
      </c>
      <c r="N5674" s="3">
        <v>55.113280858619596</v>
      </c>
      <c r="O5674" s="3">
        <v>0.1257983597544004</v>
      </c>
      <c r="P5674" s="3">
        <v>1</v>
      </c>
      <c r="Q5674" s="3">
        <f t="shared" si="444"/>
        <v>0.1257983597544004</v>
      </c>
      <c r="R5674" s="4">
        <f t="shared" si="446"/>
        <v>0.1257983597544004</v>
      </c>
      <c r="S5674" s="3">
        <v>1.8124323119068222E-2</v>
      </c>
      <c r="T5674" s="3">
        <v>1</v>
      </c>
      <c r="U5674" s="3">
        <f t="shared" si="445"/>
        <v>1.8124323119068222E-2</v>
      </c>
      <c r="V5674" s="3">
        <f t="shared" si="447"/>
        <v>1.8124323119068222E-2</v>
      </c>
    </row>
    <row r="5675" spans="1:22" x14ac:dyDescent="0.25">
      <c r="A5675" s="3" t="s">
        <v>378</v>
      </c>
      <c r="B5675" s="3" t="s">
        <v>89</v>
      </c>
      <c r="C5675" s="3" t="s">
        <v>397</v>
      </c>
      <c r="D5675" s="3" t="s">
        <v>398</v>
      </c>
      <c r="E5675" s="3">
        <v>0.36</v>
      </c>
      <c r="F5675" s="3">
        <v>0.53</v>
      </c>
      <c r="G5675" s="3" t="s">
        <v>404</v>
      </c>
      <c r="H5675" s="2">
        <v>1710</v>
      </c>
      <c r="I5675" s="3" t="s">
        <v>101</v>
      </c>
      <c r="J5675" s="2">
        <v>1710</v>
      </c>
      <c r="K5675" s="3" t="s">
        <v>400</v>
      </c>
      <c r="L5675" s="2">
        <v>84</v>
      </c>
      <c r="M5675" s="3">
        <v>32.640514451085558</v>
      </c>
      <c r="N5675" s="3">
        <v>126350.1902011085</v>
      </c>
      <c r="O5675" s="3">
        <v>261.46614339880449</v>
      </c>
      <c r="P5675" s="3">
        <v>1</v>
      </c>
      <c r="Q5675" s="3">
        <f t="shared" si="444"/>
        <v>261.46614339880449</v>
      </c>
      <c r="R5675" s="4">
        <f t="shared" si="446"/>
        <v>261.46614339880449</v>
      </c>
      <c r="S5675" s="3">
        <v>36.114633003946587</v>
      </c>
      <c r="T5675" s="3">
        <v>1</v>
      </c>
      <c r="U5675" s="3">
        <f t="shared" si="445"/>
        <v>36.114633003946587</v>
      </c>
      <c r="V5675" s="3">
        <f t="shared" si="447"/>
        <v>36.114633003946587</v>
      </c>
    </row>
    <row r="5676" spans="1:22" x14ac:dyDescent="0.25">
      <c r="A5676" s="3" t="s">
        <v>378</v>
      </c>
      <c r="B5676" s="3" t="s">
        <v>89</v>
      </c>
      <c r="C5676" s="3" t="s">
        <v>406</v>
      </c>
      <c r="D5676" s="3" t="s">
        <v>407</v>
      </c>
      <c r="E5676" s="3">
        <v>0.36</v>
      </c>
      <c r="F5676" s="3">
        <v>0.48</v>
      </c>
      <c r="G5676" s="3" t="s">
        <v>408</v>
      </c>
      <c r="H5676" s="2">
        <v>1710</v>
      </c>
      <c r="I5676" s="3" t="s">
        <v>101</v>
      </c>
      <c r="J5676" s="2">
        <v>1710</v>
      </c>
      <c r="K5676" s="3" t="s">
        <v>409</v>
      </c>
      <c r="L5676" s="2">
        <v>5</v>
      </c>
      <c r="M5676" s="3">
        <v>4.6946639643014272E-2</v>
      </c>
      <c r="N5676" s="3">
        <v>181.09322870242275</v>
      </c>
      <c r="O5676" s="3">
        <v>0.40123519412524933</v>
      </c>
      <c r="P5676" s="3">
        <v>1</v>
      </c>
      <c r="Q5676" s="3">
        <f t="shared" si="444"/>
        <v>0.40123519412524933</v>
      </c>
      <c r="R5676" s="4">
        <f t="shared" si="446"/>
        <v>0.40123519412524933</v>
      </c>
      <c r="S5676" s="3">
        <v>5.589090373766855E-2</v>
      </c>
      <c r="T5676" s="3">
        <v>1</v>
      </c>
      <c r="U5676" s="3">
        <f t="shared" si="445"/>
        <v>5.589090373766855E-2</v>
      </c>
      <c r="V5676" s="3">
        <f t="shared" si="447"/>
        <v>5.589090373766855E-2</v>
      </c>
    </row>
    <row r="5677" spans="1:22" x14ac:dyDescent="0.25">
      <c r="A5677" s="3" t="s">
        <v>378</v>
      </c>
      <c r="B5677" s="3" t="s">
        <v>8</v>
      </c>
      <c r="C5677" s="3" t="s">
        <v>379</v>
      </c>
      <c r="D5677" s="3" t="s">
        <v>380</v>
      </c>
      <c r="E5677" s="3">
        <v>0.35</v>
      </c>
      <c r="F5677" s="3">
        <v>0.47</v>
      </c>
      <c r="G5677" s="3" t="s">
        <v>390</v>
      </c>
      <c r="H5677" s="2">
        <v>1710</v>
      </c>
      <c r="I5677" s="3" t="s">
        <v>101</v>
      </c>
      <c r="J5677" s="2">
        <v>1710</v>
      </c>
      <c r="K5677" s="3" t="s">
        <v>381</v>
      </c>
      <c r="L5677" s="2">
        <v>57</v>
      </c>
      <c r="M5677" s="3">
        <v>15.879667722873238</v>
      </c>
      <c r="N5677" s="3">
        <v>53728.524954631604</v>
      </c>
      <c r="O5677" s="3">
        <v>116.90322032491362</v>
      </c>
      <c r="P5677" s="3">
        <v>1</v>
      </c>
      <c r="Q5677" s="3">
        <f t="shared" si="444"/>
        <v>116.90322032491362</v>
      </c>
      <c r="R5677" s="4">
        <f t="shared" si="446"/>
        <v>116.90322032491362</v>
      </c>
      <c r="S5677" s="3">
        <v>15.483688112680261</v>
      </c>
      <c r="T5677" s="3">
        <v>1</v>
      </c>
      <c r="U5677" s="3">
        <f t="shared" si="445"/>
        <v>15.483688112680261</v>
      </c>
      <c r="V5677" s="3">
        <f t="shared" si="447"/>
        <v>15.483688112680261</v>
      </c>
    </row>
    <row r="5678" spans="1:22" x14ac:dyDescent="0.25">
      <c r="A5678" s="3" t="s">
        <v>378</v>
      </c>
      <c r="B5678" s="3" t="s">
        <v>89</v>
      </c>
      <c r="C5678" s="3" t="s">
        <v>406</v>
      </c>
      <c r="D5678" s="3" t="s">
        <v>407</v>
      </c>
      <c r="E5678" s="3">
        <v>0.36</v>
      </c>
      <c r="F5678" s="3">
        <v>0.48</v>
      </c>
      <c r="G5678" s="3" t="s">
        <v>11</v>
      </c>
      <c r="H5678" s="2">
        <v>1710</v>
      </c>
      <c r="I5678" s="3" t="s">
        <v>101</v>
      </c>
      <c r="J5678" s="2">
        <v>1710</v>
      </c>
      <c r="K5678" s="3" t="s">
        <v>13</v>
      </c>
      <c r="L5678" s="2">
        <v>586</v>
      </c>
      <c r="M5678" s="3">
        <v>254.27123278232725</v>
      </c>
      <c r="N5678" s="3">
        <v>964750.84540317662</v>
      </c>
      <c r="O5678" s="3">
        <v>1921.8990577621937</v>
      </c>
      <c r="P5678" s="3">
        <v>1</v>
      </c>
      <c r="Q5678" s="3">
        <f t="shared" si="444"/>
        <v>1921.8990577621937</v>
      </c>
      <c r="R5678" s="4">
        <f t="shared" si="446"/>
        <v>1921.8990577621937</v>
      </c>
      <c r="S5678" s="3">
        <v>261.44619812769372</v>
      </c>
      <c r="T5678" s="3">
        <v>1</v>
      </c>
      <c r="U5678" s="3">
        <f t="shared" si="445"/>
        <v>261.44619812769372</v>
      </c>
      <c r="V5678" s="3">
        <f t="shared" si="447"/>
        <v>261.44619812769372</v>
      </c>
    </row>
    <row r="5679" spans="1:22" x14ac:dyDescent="0.25">
      <c r="A5679" s="3" t="s">
        <v>378</v>
      </c>
      <c r="B5679" s="3" t="s">
        <v>89</v>
      </c>
      <c r="C5679" s="3" t="s">
        <v>417</v>
      </c>
      <c r="D5679" s="3" t="s">
        <v>418</v>
      </c>
      <c r="E5679" s="3">
        <v>0.51</v>
      </c>
      <c r="F5679" s="3">
        <v>0.57999999999999996</v>
      </c>
      <c r="G5679" s="3" t="s">
        <v>11</v>
      </c>
      <c r="H5679" s="2">
        <v>1710</v>
      </c>
      <c r="I5679" s="3" t="s">
        <v>101</v>
      </c>
      <c r="J5679" s="2">
        <v>1710</v>
      </c>
      <c r="K5679" s="3" t="s">
        <v>13</v>
      </c>
      <c r="L5679" s="2">
        <v>263</v>
      </c>
      <c r="M5679" s="3">
        <v>109.40122272508286</v>
      </c>
      <c r="N5679" s="3">
        <v>413212.70628423337</v>
      </c>
      <c r="O5679" s="3">
        <v>850.08631875173751</v>
      </c>
      <c r="P5679" s="3">
        <v>1</v>
      </c>
      <c r="Q5679" s="3">
        <f t="shared" si="444"/>
        <v>850.08631875173751</v>
      </c>
      <c r="R5679" s="4">
        <f t="shared" si="446"/>
        <v>850.08631875173751</v>
      </c>
      <c r="S5679" s="3">
        <v>118.51055152499349</v>
      </c>
      <c r="T5679" s="3">
        <v>1</v>
      </c>
      <c r="U5679" s="3">
        <f t="shared" si="445"/>
        <v>118.51055152499349</v>
      </c>
      <c r="V5679" s="3">
        <f t="shared" si="447"/>
        <v>118.51055152499349</v>
      </c>
    </row>
    <row r="5680" spans="1:22" x14ac:dyDescent="0.25">
      <c r="A5680" s="3" t="s">
        <v>378</v>
      </c>
      <c r="B5680" s="3" t="s">
        <v>89</v>
      </c>
      <c r="C5680" s="3" t="s">
        <v>406</v>
      </c>
      <c r="D5680" s="3" t="s">
        <v>407</v>
      </c>
      <c r="E5680" s="3">
        <v>0.36</v>
      </c>
      <c r="F5680" s="3">
        <v>0.48</v>
      </c>
      <c r="G5680" s="3" t="s">
        <v>413</v>
      </c>
      <c r="H5680" s="2">
        <v>1710</v>
      </c>
      <c r="I5680" s="3" t="s">
        <v>101</v>
      </c>
      <c r="J5680" s="2">
        <v>1710</v>
      </c>
      <c r="K5680" s="3" t="s">
        <v>410</v>
      </c>
      <c r="L5680" s="2">
        <v>282</v>
      </c>
      <c r="M5680" s="3">
        <v>121.51383699417831</v>
      </c>
      <c r="N5680" s="3">
        <v>475198.45121010841</v>
      </c>
      <c r="O5680" s="3">
        <v>969.03667764119484</v>
      </c>
      <c r="P5680" s="3">
        <v>1</v>
      </c>
      <c r="Q5680" s="3">
        <f t="shared" si="444"/>
        <v>969.03667764119484</v>
      </c>
      <c r="R5680" s="4">
        <f t="shared" si="446"/>
        <v>969.03667764119484</v>
      </c>
      <c r="S5680" s="3">
        <v>132.50397765601693</v>
      </c>
      <c r="T5680" s="3">
        <v>1</v>
      </c>
      <c r="U5680" s="3">
        <f t="shared" si="445"/>
        <v>132.50397765601693</v>
      </c>
      <c r="V5680" s="3">
        <f t="shared" si="447"/>
        <v>132.50397765601693</v>
      </c>
    </row>
    <row r="5681" spans="1:22" x14ac:dyDescent="0.25">
      <c r="A5681" s="3" t="s">
        <v>378</v>
      </c>
      <c r="B5681" s="3" t="s">
        <v>8</v>
      </c>
      <c r="C5681" s="3" t="s">
        <v>379</v>
      </c>
      <c r="D5681" s="3" t="s">
        <v>380</v>
      </c>
      <c r="E5681" s="3">
        <v>0.35</v>
      </c>
      <c r="F5681" s="3">
        <v>0.47</v>
      </c>
      <c r="G5681" s="3" t="s">
        <v>392</v>
      </c>
      <c r="H5681" s="2">
        <v>1710</v>
      </c>
      <c r="I5681" s="3" t="s">
        <v>101</v>
      </c>
      <c r="J5681" s="2">
        <v>1710</v>
      </c>
      <c r="K5681" s="3" t="s">
        <v>386</v>
      </c>
      <c r="L5681" s="2">
        <v>260</v>
      </c>
      <c r="M5681" s="3">
        <v>123.78450822023588</v>
      </c>
      <c r="N5681" s="3">
        <v>485969.47638741205</v>
      </c>
      <c r="O5681" s="3">
        <v>944.86970484002836</v>
      </c>
      <c r="P5681" s="3">
        <v>1</v>
      </c>
      <c r="Q5681" s="3">
        <f t="shared" si="444"/>
        <v>944.86970484002836</v>
      </c>
      <c r="R5681" s="4">
        <f t="shared" si="446"/>
        <v>944.86970484002836</v>
      </c>
      <c r="S5681" s="3">
        <v>127.90867874876817</v>
      </c>
      <c r="T5681" s="3">
        <v>1</v>
      </c>
      <c r="U5681" s="3">
        <f t="shared" si="445"/>
        <v>127.90867874876817</v>
      </c>
      <c r="V5681" s="3">
        <f t="shared" si="447"/>
        <v>127.90867874876817</v>
      </c>
    </row>
    <row r="5682" spans="1:22" x14ac:dyDescent="0.25">
      <c r="A5682" s="3" t="s">
        <v>378</v>
      </c>
      <c r="B5682" s="3" t="s">
        <v>8</v>
      </c>
      <c r="C5682" s="3" t="s">
        <v>379</v>
      </c>
      <c r="D5682" s="3" t="s">
        <v>396</v>
      </c>
      <c r="E5682" s="3">
        <v>0.35</v>
      </c>
      <c r="F5682" s="3">
        <v>0.47</v>
      </c>
      <c r="G5682" s="3" t="s">
        <v>392</v>
      </c>
      <c r="H5682" s="2">
        <v>1710</v>
      </c>
      <c r="I5682" s="3" t="s">
        <v>101</v>
      </c>
      <c r="J5682" s="2">
        <v>1710</v>
      </c>
      <c r="K5682" s="3" t="s">
        <v>386</v>
      </c>
      <c r="L5682" s="2">
        <v>215</v>
      </c>
      <c r="M5682" s="3">
        <v>85.173145325633726</v>
      </c>
      <c r="N5682" s="3">
        <v>332784.05069149262</v>
      </c>
      <c r="O5682" s="3">
        <v>686.00850625071644</v>
      </c>
      <c r="P5682" s="3">
        <v>1</v>
      </c>
      <c r="Q5682" s="3">
        <f t="shared" si="444"/>
        <v>686.00850625071644</v>
      </c>
      <c r="R5682" s="4">
        <f t="shared" si="446"/>
        <v>686.00850625071644</v>
      </c>
      <c r="S5682" s="3">
        <v>93.770249939833491</v>
      </c>
      <c r="T5682" s="3">
        <v>1</v>
      </c>
      <c r="U5682" s="3">
        <f t="shared" si="445"/>
        <v>93.770249939833491</v>
      </c>
      <c r="V5682" s="3">
        <f t="shared" si="447"/>
        <v>93.770249939833491</v>
      </c>
    </row>
    <row r="5683" spans="1:22" x14ac:dyDescent="0.25">
      <c r="A5683" s="3" t="s">
        <v>378</v>
      </c>
      <c r="B5683" s="3" t="s">
        <v>8</v>
      </c>
      <c r="C5683" s="3" t="s">
        <v>379</v>
      </c>
      <c r="D5683" s="3" t="s">
        <v>380</v>
      </c>
      <c r="E5683" s="3">
        <v>0.35</v>
      </c>
      <c r="F5683" s="3">
        <v>0.47</v>
      </c>
      <c r="G5683" s="3" t="s">
        <v>59</v>
      </c>
      <c r="H5683" s="2">
        <v>1710</v>
      </c>
      <c r="I5683" s="3" t="s">
        <v>101</v>
      </c>
      <c r="J5683" s="2">
        <v>1710</v>
      </c>
      <c r="K5683" s="3" t="s">
        <v>62</v>
      </c>
      <c r="L5683" s="2">
        <v>4</v>
      </c>
      <c r="M5683" s="3">
        <v>6.0798870066741456E-3</v>
      </c>
      <c r="N5683" s="3">
        <v>24.319386701733286</v>
      </c>
      <c r="O5683" s="3">
        <v>5.5580768016126492E-2</v>
      </c>
      <c r="P5683" s="3">
        <v>1</v>
      </c>
      <c r="Q5683" s="3">
        <f t="shared" si="444"/>
        <v>5.5580768016126492E-2</v>
      </c>
      <c r="R5683" s="4">
        <f t="shared" si="446"/>
        <v>5.5580768016126492E-2</v>
      </c>
      <c r="S5683" s="3">
        <v>7.3934948861823944E-3</v>
      </c>
      <c r="T5683" s="3">
        <v>1</v>
      </c>
      <c r="U5683" s="3">
        <f t="shared" si="445"/>
        <v>7.3934948861823944E-3</v>
      </c>
      <c r="V5683" s="3">
        <f t="shared" si="447"/>
        <v>7.3934948861823944E-3</v>
      </c>
    </row>
    <row r="5684" spans="1:22" x14ac:dyDescent="0.25">
      <c r="A5684" s="3" t="s">
        <v>378</v>
      </c>
      <c r="B5684" s="3" t="s">
        <v>8</v>
      </c>
      <c r="C5684" s="3" t="s">
        <v>379</v>
      </c>
      <c r="D5684" s="3" t="s">
        <v>380</v>
      </c>
      <c r="E5684" s="3">
        <v>0.35</v>
      </c>
      <c r="F5684" s="3">
        <v>0.47</v>
      </c>
      <c r="G5684" s="3" t="s">
        <v>59</v>
      </c>
      <c r="H5684" s="2">
        <v>1710</v>
      </c>
      <c r="I5684" s="3" t="s">
        <v>101</v>
      </c>
      <c r="J5684" s="2">
        <v>1710</v>
      </c>
      <c r="K5684" s="3" t="s">
        <v>393</v>
      </c>
      <c r="L5684" s="2">
        <v>4</v>
      </c>
      <c r="M5684" s="3">
        <v>6.224789389766029E-3</v>
      </c>
      <c r="N5684" s="3">
        <v>24.898122619086251</v>
      </c>
      <c r="O5684" s="3">
        <v>5.6875799360695534E-2</v>
      </c>
      <c r="P5684" s="3">
        <v>1</v>
      </c>
      <c r="Q5684" s="3">
        <f t="shared" si="444"/>
        <v>5.6875799360695534E-2</v>
      </c>
      <c r="R5684" s="4">
        <f t="shared" si="446"/>
        <v>5.6875799360695534E-2</v>
      </c>
      <c r="S5684" s="3">
        <v>7.5665974834023975E-3</v>
      </c>
      <c r="T5684" s="3">
        <v>1</v>
      </c>
      <c r="U5684" s="3">
        <f t="shared" si="445"/>
        <v>7.5665974834023975E-3</v>
      </c>
      <c r="V5684" s="3">
        <f t="shared" si="447"/>
        <v>7.5665974834023975E-3</v>
      </c>
    </row>
    <row r="5685" spans="1:22" x14ac:dyDescent="0.25">
      <c r="A5685" s="3" t="s">
        <v>378</v>
      </c>
      <c r="B5685" s="3" t="s">
        <v>89</v>
      </c>
      <c r="C5685" s="3" t="s">
        <v>406</v>
      </c>
      <c r="D5685" s="3" t="s">
        <v>407</v>
      </c>
      <c r="E5685" s="3">
        <v>0.36</v>
      </c>
      <c r="F5685" s="3">
        <v>0.48</v>
      </c>
      <c r="G5685" s="3" t="s">
        <v>59</v>
      </c>
      <c r="H5685" s="2">
        <v>1710</v>
      </c>
      <c r="I5685" s="3" t="s">
        <v>101</v>
      </c>
      <c r="J5685" s="2">
        <v>1710</v>
      </c>
      <c r="K5685" s="3" t="s">
        <v>148</v>
      </c>
      <c r="L5685" s="2">
        <v>8</v>
      </c>
      <c r="M5685" s="3">
        <v>2.4904017639671198E-2</v>
      </c>
      <c r="N5685" s="3">
        <v>93.850678840140162</v>
      </c>
      <c r="O5685" s="3">
        <v>0.20066918732791594</v>
      </c>
      <c r="P5685" s="3">
        <v>1</v>
      </c>
      <c r="Q5685" s="3">
        <f t="shared" si="444"/>
        <v>0.20066918732791594</v>
      </c>
      <c r="R5685" s="4">
        <f t="shared" si="446"/>
        <v>0.20066918732791594</v>
      </c>
      <c r="S5685" s="3">
        <v>2.6847524379695883E-2</v>
      </c>
      <c r="T5685" s="3">
        <v>1</v>
      </c>
      <c r="U5685" s="3">
        <f t="shared" si="445"/>
        <v>2.6847524379695883E-2</v>
      </c>
      <c r="V5685" s="3">
        <f t="shared" si="447"/>
        <v>2.6847524379695883E-2</v>
      </c>
    </row>
    <row r="5686" spans="1:22" x14ac:dyDescent="0.25">
      <c r="A5686" s="3" t="s">
        <v>378</v>
      </c>
      <c r="B5686" s="3" t="s">
        <v>89</v>
      </c>
      <c r="C5686" s="3" t="s">
        <v>417</v>
      </c>
      <c r="D5686" s="3" t="s">
        <v>418</v>
      </c>
      <c r="E5686" s="3">
        <v>0.51</v>
      </c>
      <c r="F5686" s="3">
        <v>0.57999999999999996</v>
      </c>
      <c r="G5686" s="3" t="s">
        <v>59</v>
      </c>
      <c r="H5686" s="2">
        <v>1710</v>
      </c>
      <c r="I5686" s="3" t="s">
        <v>101</v>
      </c>
      <c r="J5686" s="2">
        <v>1710</v>
      </c>
      <c r="K5686" s="3" t="s">
        <v>148</v>
      </c>
      <c r="L5686" s="2">
        <v>9</v>
      </c>
      <c r="M5686" s="3">
        <v>0.31477157392914007</v>
      </c>
      <c r="N5686" s="3">
        <v>1214.9105674940749</v>
      </c>
      <c r="O5686" s="3">
        <v>2.4216452009604321</v>
      </c>
      <c r="P5686" s="3">
        <v>1</v>
      </c>
      <c r="Q5686" s="3">
        <f t="shared" si="444"/>
        <v>2.4216452009604321</v>
      </c>
      <c r="R5686" s="4">
        <f t="shared" si="446"/>
        <v>2.4216452009604321</v>
      </c>
      <c r="S5686" s="3">
        <v>0.33036932375621453</v>
      </c>
      <c r="T5686" s="3">
        <v>1</v>
      </c>
      <c r="U5686" s="3">
        <f t="shared" si="445"/>
        <v>0.33036932375621453</v>
      </c>
      <c r="V5686" s="3">
        <f t="shared" si="447"/>
        <v>0.33036932375621453</v>
      </c>
    </row>
    <row r="5687" spans="1:22" x14ac:dyDescent="0.25">
      <c r="A5687" s="3" t="s">
        <v>378</v>
      </c>
      <c r="B5687" s="3" t="s">
        <v>8</v>
      </c>
      <c r="C5687" s="3" t="s">
        <v>379</v>
      </c>
      <c r="D5687" s="3" t="s">
        <v>380</v>
      </c>
      <c r="E5687" s="3">
        <v>0.35</v>
      </c>
      <c r="F5687" s="3">
        <v>0.47</v>
      </c>
      <c r="G5687" s="3" t="s">
        <v>385</v>
      </c>
      <c r="H5687" s="2">
        <v>1710</v>
      </c>
      <c r="I5687" s="3" t="s">
        <v>101</v>
      </c>
      <c r="J5687" s="2">
        <v>1710</v>
      </c>
      <c r="K5687" s="3" t="s">
        <v>385</v>
      </c>
      <c r="L5687" s="2">
        <v>5</v>
      </c>
      <c r="M5687" s="3">
        <v>4.8544691772121576E-2</v>
      </c>
      <c r="N5687" s="3">
        <v>111.09354177015626</v>
      </c>
      <c r="O5687" s="3">
        <v>0.13170762718321966</v>
      </c>
      <c r="P5687" s="3">
        <v>1</v>
      </c>
      <c r="Q5687" s="3">
        <f t="shared" si="444"/>
        <v>0.13170762718321966</v>
      </c>
      <c r="R5687" s="4">
        <f t="shared" si="446"/>
        <v>0.13170762718321966</v>
      </c>
      <c r="S5687" s="3">
        <v>1.7262420620100312E-2</v>
      </c>
      <c r="T5687" s="3">
        <v>1</v>
      </c>
      <c r="U5687" s="3">
        <f t="shared" si="445"/>
        <v>1.7262420620100312E-2</v>
      </c>
      <c r="V5687" s="3">
        <f t="shared" si="447"/>
        <v>1.7262420620100312E-2</v>
      </c>
    </row>
    <row r="5688" spans="1:22" x14ac:dyDescent="0.25">
      <c r="A5688" s="3" t="s">
        <v>378</v>
      </c>
      <c r="B5688" s="3" t="s">
        <v>8</v>
      </c>
      <c r="C5688" s="3" t="s">
        <v>379</v>
      </c>
      <c r="D5688" s="3" t="s">
        <v>380</v>
      </c>
      <c r="E5688" s="3">
        <v>0.35</v>
      </c>
      <c r="F5688" s="3">
        <v>0.47</v>
      </c>
      <c r="G5688" s="3" t="s">
        <v>17</v>
      </c>
      <c r="H5688" s="2">
        <v>1710</v>
      </c>
      <c r="I5688" s="3" t="s">
        <v>101</v>
      </c>
      <c r="J5688" s="2">
        <v>2000</v>
      </c>
      <c r="K5688" s="3" t="s">
        <v>381</v>
      </c>
      <c r="L5688" s="2">
        <v>29</v>
      </c>
      <c r="M5688" s="3">
        <v>10.412717862869437</v>
      </c>
      <c r="N5688" s="3">
        <v>33925.762736357072</v>
      </c>
      <c r="O5688" s="3">
        <v>72.419733374165304</v>
      </c>
      <c r="P5688" s="3">
        <v>1</v>
      </c>
      <c r="Q5688" s="3">
        <f t="shared" si="444"/>
        <v>72.419733374165304</v>
      </c>
      <c r="R5688" s="4">
        <f t="shared" si="446"/>
        <v>72.419733374165304</v>
      </c>
      <c r="S5688" s="3">
        <v>9.5330101111702792</v>
      </c>
      <c r="T5688" s="3">
        <v>1</v>
      </c>
      <c r="U5688" s="3">
        <f t="shared" si="445"/>
        <v>9.5330101111702792</v>
      </c>
      <c r="V5688" s="3">
        <f t="shared" si="447"/>
        <v>9.5330101111702792</v>
      </c>
    </row>
    <row r="5689" spans="1:22" x14ac:dyDescent="0.25">
      <c r="A5689" s="3" t="s">
        <v>378</v>
      </c>
      <c r="B5689" s="3" t="s">
        <v>8</v>
      </c>
      <c r="C5689" s="3" t="s">
        <v>379</v>
      </c>
      <c r="D5689" s="3" t="s">
        <v>380</v>
      </c>
      <c r="E5689" s="3">
        <v>0.35</v>
      </c>
      <c r="F5689" s="3">
        <v>0.47</v>
      </c>
      <c r="G5689" s="3" t="s">
        <v>19</v>
      </c>
      <c r="H5689" s="2">
        <v>1720</v>
      </c>
      <c r="I5689" s="3" t="s">
        <v>102</v>
      </c>
      <c r="J5689" s="2">
        <v>1720</v>
      </c>
      <c r="K5689" s="3" t="s">
        <v>19</v>
      </c>
      <c r="L5689" s="2">
        <v>123</v>
      </c>
      <c r="M5689" s="3">
        <v>29.985976388320928</v>
      </c>
      <c r="N5689" s="3">
        <v>114610.68248178059</v>
      </c>
      <c r="O5689" s="3">
        <v>253.50733086064807</v>
      </c>
      <c r="P5689" s="3">
        <v>1</v>
      </c>
      <c r="Q5689" s="3">
        <f t="shared" si="444"/>
        <v>253.50733086064807</v>
      </c>
      <c r="R5689" s="4">
        <f t="shared" si="446"/>
        <v>253.50733086064807</v>
      </c>
      <c r="S5689" s="3">
        <v>34.799938062590847</v>
      </c>
      <c r="T5689" s="3">
        <v>1</v>
      </c>
      <c r="U5689" s="3">
        <f t="shared" si="445"/>
        <v>34.799938062590847</v>
      </c>
      <c r="V5689" s="3">
        <f t="shared" si="447"/>
        <v>34.799938062590847</v>
      </c>
    </row>
    <row r="5690" spans="1:22" x14ac:dyDescent="0.25">
      <c r="A5690" s="3" t="s">
        <v>378</v>
      </c>
      <c r="B5690" s="3" t="s">
        <v>89</v>
      </c>
      <c r="C5690" s="3" t="s">
        <v>397</v>
      </c>
      <c r="D5690" s="3" t="s">
        <v>398</v>
      </c>
      <c r="E5690" s="3">
        <v>0.36</v>
      </c>
      <c r="F5690" s="3">
        <v>0.53</v>
      </c>
      <c r="G5690" s="3" t="s">
        <v>19</v>
      </c>
      <c r="H5690" s="2">
        <v>1720</v>
      </c>
      <c r="I5690" s="3" t="s">
        <v>102</v>
      </c>
      <c r="J5690" s="2">
        <v>1720</v>
      </c>
      <c r="K5690" s="3" t="s">
        <v>19</v>
      </c>
      <c r="L5690" s="2">
        <v>892</v>
      </c>
      <c r="M5690" s="3">
        <v>407.98516281678883</v>
      </c>
      <c r="N5690" s="3">
        <v>1510541.112162469</v>
      </c>
      <c r="O5690" s="3">
        <v>3084.9676198152029</v>
      </c>
      <c r="P5690" s="3">
        <v>1</v>
      </c>
      <c r="Q5690" s="3">
        <f t="shared" si="444"/>
        <v>3084.9676198152029</v>
      </c>
      <c r="R5690" s="4">
        <f t="shared" si="446"/>
        <v>3084.9676198152029</v>
      </c>
      <c r="S5690" s="3">
        <v>421.55097264055007</v>
      </c>
      <c r="T5690" s="3">
        <v>1</v>
      </c>
      <c r="U5690" s="3">
        <f t="shared" si="445"/>
        <v>421.55097264055007</v>
      </c>
      <c r="V5690" s="3">
        <f t="shared" si="447"/>
        <v>421.55097264055007</v>
      </c>
    </row>
    <row r="5691" spans="1:22" x14ac:dyDescent="0.25">
      <c r="A5691" s="3" t="s">
        <v>378</v>
      </c>
      <c r="B5691" s="3" t="s">
        <v>89</v>
      </c>
      <c r="C5691" s="3" t="s">
        <v>406</v>
      </c>
      <c r="D5691" s="3" t="s">
        <v>407</v>
      </c>
      <c r="E5691" s="3">
        <v>0.36</v>
      </c>
      <c r="F5691" s="3">
        <v>0.48</v>
      </c>
      <c r="G5691" s="3" t="s">
        <v>19</v>
      </c>
      <c r="H5691" s="2">
        <v>1720</v>
      </c>
      <c r="I5691" s="3" t="s">
        <v>102</v>
      </c>
      <c r="J5691" s="2">
        <v>1720</v>
      </c>
      <c r="K5691" s="3" t="s">
        <v>19</v>
      </c>
      <c r="L5691" s="2">
        <v>379</v>
      </c>
      <c r="M5691" s="3">
        <v>120.35370811890645</v>
      </c>
      <c r="N5691" s="3">
        <v>450706.76661303936</v>
      </c>
      <c r="O5691" s="3">
        <v>920.50937478403387</v>
      </c>
      <c r="P5691" s="3">
        <v>1</v>
      </c>
      <c r="Q5691" s="3">
        <f t="shared" si="444"/>
        <v>920.50937478403387</v>
      </c>
      <c r="R5691" s="4">
        <f t="shared" si="446"/>
        <v>920.50937478403387</v>
      </c>
      <c r="S5691" s="3">
        <v>125.91240895746276</v>
      </c>
      <c r="T5691" s="3">
        <v>1</v>
      </c>
      <c r="U5691" s="3">
        <f t="shared" si="445"/>
        <v>125.91240895746276</v>
      </c>
      <c r="V5691" s="3">
        <f t="shared" si="447"/>
        <v>125.91240895746276</v>
      </c>
    </row>
    <row r="5692" spans="1:22" x14ac:dyDescent="0.25">
      <c r="A5692" s="3" t="s">
        <v>378</v>
      </c>
      <c r="B5692" s="3" t="s">
        <v>89</v>
      </c>
      <c r="C5692" s="3" t="s">
        <v>417</v>
      </c>
      <c r="D5692" s="3" t="s">
        <v>418</v>
      </c>
      <c r="E5692" s="3">
        <v>0.51</v>
      </c>
      <c r="F5692" s="3">
        <v>0.57999999999999996</v>
      </c>
      <c r="G5692" s="3" t="s">
        <v>19</v>
      </c>
      <c r="H5692" s="2">
        <v>1720</v>
      </c>
      <c r="I5692" s="3" t="s">
        <v>102</v>
      </c>
      <c r="J5692" s="2">
        <v>1720</v>
      </c>
      <c r="K5692" s="3" t="s">
        <v>19</v>
      </c>
      <c r="L5692" s="2">
        <v>27</v>
      </c>
      <c r="M5692" s="3">
        <v>5.6823152980579428</v>
      </c>
      <c r="N5692" s="3">
        <v>19749.338940797348</v>
      </c>
      <c r="O5692" s="3">
        <v>42.737446893975665</v>
      </c>
      <c r="P5692" s="3">
        <v>1</v>
      </c>
      <c r="Q5692" s="3">
        <f t="shared" si="444"/>
        <v>42.737446893975665</v>
      </c>
      <c r="R5692" s="4">
        <f t="shared" si="446"/>
        <v>42.737446893975665</v>
      </c>
      <c r="S5692" s="3">
        <v>5.7990479777020765</v>
      </c>
      <c r="T5692" s="3">
        <v>1</v>
      </c>
      <c r="U5692" s="3">
        <f t="shared" si="445"/>
        <v>5.7990479777020765</v>
      </c>
      <c r="V5692" s="3">
        <f t="shared" si="447"/>
        <v>5.7990479777020765</v>
      </c>
    </row>
    <row r="5693" spans="1:22" x14ac:dyDescent="0.25">
      <c r="A5693" s="3" t="s">
        <v>378</v>
      </c>
      <c r="B5693" s="3" t="s">
        <v>89</v>
      </c>
      <c r="C5693" s="3" t="s">
        <v>397</v>
      </c>
      <c r="D5693" s="3" t="s">
        <v>398</v>
      </c>
      <c r="E5693" s="3">
        <v>0.36</v>
      </c>
      <c r="F5693" s="3">
        <v>0.53</v>
      </c>
      <c r="G5693" s="3" t="s">
        <v>404</v>
      </c>
      <c r="H5693" s="2">
        <v>1720</v>
      </c>
      <c r="I5693" s="3" t="s">
        <v>102</v>
      </c>
      <c r="J5693" s="2">
        <v>1720</v>
      </c>
      <c r="K5693" s="3" t="s">
        <v>400</v>
      </c>
      <c r="L5693" s="2">
        <v>161</v>
      </c>
      <c r="M5693" s="3">
        <v>35.263559683334741</v>
      </c>
      <c r="N5693" s="3">
        <v>136213.30386296439</v>
      </c>
      <c r="O5693" s="3">
        <v>294.71331541284843</v>
      </c>
      <c r="P5693" s="3">
        <v>1</v>
      </c>
      <c r="Q5693" s="3">
        <f t="shared" si="444"/>
        <v>294.71331541284843</v>
      </c>
      <c r="R5693" s="4">
        <f t="shared" si="446"/>
        <v>294.71331541284843</v>
      </c>
      <c r="S5693" s="3">
        <v>40.319034371748259</v>
      </c>
      <c r="T5693" s="3">
        <v>1</v>
      </c>
      <c r="U5693" s="3">
        <f t="shared" si="445"/>
        <v>40.319034371748259</v>
      </c>
      <c r="V5693" s="3">
        <f t="shared" si="447"/>
        <v>40.319034371748259</v>
      </c>
    </row>
    <row r="5694" spans="1:22" x14ac:dyDescent="0.25">
      <c r="A5694" s="3" t="s">
        <v>378</v>
      </c>
      <c r="B5694" s="3" t="s">
        <v>89</v>
      </c>
      <c r="C5694" s="3" t="s">
        <v>406</v>
      </c>
      <c r="D5694" s="3" t="s">
        <v>407</v>
      </c>
      <c r="E5694" s="3">
        <v>0.36</v>
      </c>
      <c r="F5694" s="3">
        <v>0.48</v>
      </c>
      <c r="G5694" s="3" t="s">
        <v>404</v>
      </c>
      <c r="H5694" s="2">
        <v>1720</v>
      </c>
      <c r="I5694" s="3" t="s">
        <v>102</v>
      </c>
      <c r="J5694" s="2">
        <v>1720</v>
      </c>
      <c r="K5694" s="3" t="s">
        <v>400</v>
      </c>
      <c r="L5694" s="2">
        <v>48</v>
      </c>
      <c r="M5694" s="3">
        <v>7.5501573797259915</v>
      </c>
      <c r="N5694" s="3">
        <v>29092.771046255868</v>
      </c>
      <c r="O5694" s="3">
        <v>68.278542884584738</v>
      </c>
      <c r="P5694" s="3">
        <v>1</v>
      </c>
      <c r="Q5694" s="3">
        <f t="shared" si="444"/>
        <v>68.278542884584738</v>
      </c>
      <c r="R5694" s="4">
        <f t="shared" si="446"/>
        <v>68.278542884584738</v>
      </c>
      <c r="S5694" s="3">
        <v>9.3845918277371414</v>
      </c>
      <c r="T5694" s="3">
        <v>1</v>
      </c>
      <c r="U5694" s="3">
        <f t="shared" si="445"/>
        <v>9.3845918277371414</v>
      </c>
      <c r="V5694" s="3">
        <f t="shared" si="447"/>
        <v>9.3845918277371414</v>
      </c>
    </row>
    <row r="5695" spans="1:22" x14ac:dyDescent="0.25">
      <c r="A5695" s="3" t="s">
        <v>378</v>
      </c>
      <c r="B5695" s="3" t="s">
        <v>89</v>
      </c>
      <c r="C5695" s="3" t="s">
        <v>406</v>
      </c>
      <c r="D5695" s="3" t="s">
        <v>407</v>
      </c>
      <c r="E5695" s="3">
        <v>0.36</v>
      </c>
      <c r="F5695" s="3">
        <v>0.48</v>
      </c>
      <c r="G5695" s="3" t="s">
        <v>408</v>
      </c>
      <c r="H5695" s="2">
        <v>1720</v>
      </c>
      <c r="I5695" s="3" t="s">
        <v>102</v>
      </c>
      <c r="J5695" s="2">
        <v>1720</v>
      </c>
      <c r="K5695" s="3" t="s">
        <v>409</v>
      </c>
      <c r="L5695" s="2">
        <v>1</v>
      </c>
      <c r="M5695" s="3">
        <v>2.1972097863317336E-5</v>
      </c>
      <c r="N5695" s="3">
        <v>8.536317909232731E-2</v>
      </c>
      <c r="O5695" s="3">
        <v>1.784183267556519E-4</v>
      </c>
      <c r="P5695" s="3">
        <v>1</v>
      </c>
      <c r="Q5695" s="3">
        <f t="shared" si="444"/>
        <v>1.784183267556519E-4</v>
      </c>
      <c r="R5695" s="4">
        <f t="shared" si="446"/>
        <v>1.784183267556519E-4</v>
      </c>
      <c r="S5695" s="3">
        <v>2.4297606115076706E-5</v>
      </c>
      <c r="T5695" s="3">
        <v>1</v>
      </c>
      <c r="U5695" s="3">
        <f t="shared" si="445"/>
        <v>2.4297606115076706E-5</v>
      </c>
      <c r="V5695" s="3">
        <f t="shared" si="447"/>
        <v>2.4297606115076706E-5</v>
      </c>
    </row>
    <row r="5696" spans="1:22" x14ac:dyDescent="0.25">
      <c r="A5696" s="3" t="s">
        <v>378</v>
      </c>
      <c r="B5696" s="3" t="s">
        <v>89</v>
      </c>
      <c r="C5696" s="3" t="s">
        <v>406</v>
      </c>
      <c r="D5696" s="3" t="s">
        <v>407</v>
      </c>
      <c r="E5696" s="3">
        <v>0.36</v>
      </c>
      <c r="F5696" s="3">
        <v>0.48</v>
      </c>
      <c r="G5696" s="3" t="s">
        <v>11</v>
      </c>
      <c r="H5696" s="2">
        <v>1720</v>
      </c>
      <c r="I5696" s="3" t="s">
        <v>102</v>
      </c>
      <c r="J5696" s="2">
        <v>1720</v>
      </c>
      <c r="K5696" s="3" t="s">
        <v>13</v>
      </c>
      <c r="L5696" s="2">
        <v>313</v>
      </c>
      <c r="M5696" s="3">
        <v>88.580338751235018</v>
      </c>
      <c r="N5696" s="3">
        <v>335213.11506613629</v>
      </c>
      <c r="O5696" s="3">
        <v>695.9675840275745</v>
      </c>
      <c r="P5696" s="3">
        <v>1</v>
      </c>
      <c r="Q5696" s="3">
        <f t="shared" si="444"/>
        <v>695.9675840275745</v>
      </c>
      <c r="R5696" s="4">
        <f t="shared" si="446"/>
        <v>695.9675840275745</v>
      </c>
      <c r="S5696" s="3">
        <v>95.660270723622247</v>
      </c>
      <c r="T5696" s="3">
        <v>1</v>
      </c>
      <c r="U5696" s="3">
        <f t="shared" si="445"/>
        <v>95.660270723622247</v>
      </c>
      <c r="V5696" s="3">
        <f t="shared" si="447"/>
        <v>95.660270723622247</v>
      </c>
    </row>
    <row r="5697" spans="1:22" x14ac:dyDescent="0.25">
      <c r="A5697" s="3" t="s">
        <v>378</v>
      </c>
      <c r="B5697" s="3" t="s">
        <v>89</v>
      </c>
      <c r="C5697" s="3" t="s">
        <v>417</v>
      </c>
      <c r="D5697" s="3" t="s">
        <v>418</v>
      </c>
      <c r="E5697" s="3">
        <v>0.51</v>
      </c>
      <c r="F5697" s="3">
        <v>0.57999999999999996</v>
      </c>
      <c r="G5697" s="3" t="s">
        <v>11</v>
      </c>
      <c r="H5697" s="2">
        <v>1720</v>
      </c>
      <c r="I5697" s="3" t="s">
        <v>102</v>
      </c>
      <c r="J5697" s="2">
        <v>1720</v>
      </c>
      <c r="K5697" s="3" t="s">
        <v>13</v>
      </c>
      <c r="L5697" s="2">
        <v>277</v>
      </c>
      <c r="M5697" s="3">
        <v>76.899322491592415</v>
      </c>
      <c r="N5697" s="3">
        <v>285860.81497689628</v>
      </c>
      <c r="O5697" s="3">
        <v>613.50121636974723</v>
      </c>
      <c r="P5697" s="3">
        <v>1</v>
      </c>
      <c r="Q5697" s="3">
        <f t="shared" si="444"/>
        <v>613.50121636974723</v>
      </c>
      <c r="R5697" s="4">
        <f t="shared" si="446"/>
        <v>613.50121636974723</v>
      </c>
      <c r="S5697" s="3">
        <v>85.20879019781124</v>
      </c>
      <c r="T5697" s="3">
        <v>1</v>
      </c>
      <c r="U5697" s="3">
        <f t="shared" si="445"/>
        <v>85.20879019781124</v>
      </c>
      <c r="V5697" s="3">
        <f t="shared" si="447"/>
        <v>85.20879019781124</v>
      </c>
    </row>
    <row r="5698" spans="1:22" x14ac:dyDescent="0.25">
      <c r="A5698" s="3" t="s">
        <v>378</v>
      </c>
      <c r="B5698" s="3" t="s">
        <v>89</v>
      </c>
      <c r="C5698" s="3" t="s">
        <v>406</v>
      </c>
      <c r="D5698" s="3" t="s">
        <v>407</v>
      </c>
      <c r="E5698" s="3">
        <v>0.36</v>
      </c>
      <c r="F5698" s="3">
        <v>0.48</v>
      </c>
      <c r="G5698" s="3" t="s">
        <v>413</v>
      </c>
      <c r="H5698" s="2">
        <v>1720</v>
      </c>
      <c r="I5698" s="3" t="s">
        <v>102</v>
      </c>
      <c r="J5698" s="2">
        <v>1720</v>
      </c>
      <c r="K5698" s="3" t="s">
        <v>410</v>
      </c>
      <c r="L5698" s="2">
        <v>131</v>
      </c>
      <c r="M5698" s="3">
        <v>41.549117085791593</v>
      </c>
      <c r="N5698" s="3">
        <v>161855.25312495994</v>
      </c>
      <c r="O5698" s="3">
        <v>347.36528204161687</v>
      </c>
      <c r="P5698" s="3">
        <v>1</v>
      </c>
      <c r="Q5698" s="3">
        <f t="shared" ref="Q5698:Q5761" si="448">O5698*P5698</f>
        <v>347.36528204161687</v>
      </c>
      <c r="R5698" s="4">
        <f t="shared" si="446"/>
        <v>347.36528204161687</v>
      </c>
      <c r="S5698" s="3">
        <v>48.005351903675461</v>
      </c>
      <c r="T5698" s="3">
        <v>1</v>
      </c>
      <c r="U5698" s="3">
        <f t="shared" ref="U5698:U5761" si="449">S5698*T5698</f>
        <v>48.005351903675461</v>
      </c>
      <c r="V5698" s="3">
        <f t="shared" si="447"/>
        <v>48.005351903675461</v>
      </c>
    </row>
    <row r="5699" spans="1:22" x14ac:dyDescent="0.25">
      <c r="A5699" s="3" t="s">
        <v>378</v>
      </c>
      <c r="B5699" s="3" t="s">
        <v>8</v>
      </c>
      <c r="C5699" s="3" t="s">
        <v>379</v>
      </c>
      <c r="D5699" s="3" t="s">
        <v>380</v>
      </c>
      <c r="E5699" s="3">
        <v>0.35</v>
      </c>
      <c r="F5699" s="3">
        <v>0.47</v>
      </c>
      <c r="G5699" s="3" t="s">
        <v>392</v>
      </c>
      <c r="H5699" s="2">
        <v>1720</v>
      </c>
      <c r="I5699" s="3" t="s">
        <v>102</v>
      </c>
      <c r="J5699" s="2">
        <v>1720</v>
      </c>
      <c r="K5699" s="3" t="s">
        <v>386</v>
      </c>
      <c r="L5699" s="2">
        <v>82</v>
      </c>
      <c r="M5699" s="3">
        <v>22.409731623728788</v>
      </c>
      <c r="N5699" s="3">
        <v>88113.789314225112</v>
      </c>
      <c r="O5699" s="3">
        <v>185.82791847925702</v>
      </c>
      <c r="P5699" s="3">
        <v>1</v>
      </c>
      <c r="Q5699" s="3">
        <f t="shared" si="448"/>
        <v>185.82791847925702</v>
      </c>
      <c r="R5699" s="4">
        <f t="shared" si="446"/>
        <v>185.82791847925702</v>
      </c>
      <c r="S5699" s="3">
        <v>25.676568027992602</v>
      </c>
      <c r="T5699" s="3">
        <v>1</v>
      </c>
      <c r="U5699" s="3">
        <f t="shared" si="449"/>
        <v>25.676568027992602</v>
      </c>
      <c r="V5699" s="3">
        <f t="shared" si="447"/>
        <v>25.676568027992602</v>
      </c>
    </row>
    <row r="5700" spans="1:22" x14ac:dyDescent="0.25">
      <c r="A5700" s="3" t="s">
        <v>378</v>
      </c>
      <c r="B5700" s="3" t="s">
        <v>8</v>
      </c>
      <c r="C5700" s="3" t="s">
        <v>379</v>
      </c>
      <c r="D5700" s="3" t="s">
        <v>396</v>
      </c>
      <c r="E5700" s="3">
        <v>0.35</v>
      </c>
      <c r="F5700" s="3">
        <v>0.47</v>
      </c>
      <c r="G5700" s="3" t="s">
        <v>392</v>
      </c>
      <c r="H5700" s="2">
        <v>1720</v>
      </c>
      <c r="I5700" s="3" t="s">
        <v>102</v>
      </c>
      <c r="J5700" s="2">
        <v>1720</v>
      </c>
      <c r="K5700" s="3" t="s">
        <v>386</v>
      </c>
      <c r="L5700" s="2">
        <v>347</v>
      </c>
      <c r="M5700" s="3">
        <v>88.585722201658385</v>
      </c>
      <c r="N5700" s="3">
        <v>343433.65559658303</v>
      </c>
      <c r="O5700" s="3">
        <v>747.22560249070921</v>
      </c>
      <c r="P5700" s="3">
        <v>1</v>
      </c>
      <c r="Q5700" s="3">
        <f t="shared" si="448"/>
        <v>747.22560249070921</v>
      </c>
      <c r="R5700" s="4">
        <f t="shared" ref="R5700:R5763" si="450">Q5700</f>
        <v>747.22560249070921</v>
      </c>
      <c r="S5700" s="3">
        <v>103.63776154007405</v>
      </c>
      <c r="T5700" s="3">
        <v>1</v>
      </c>
      <c r="U5700" s="3">
        <f t="shared" si="449"/>
        <v>103.63776154007405</v>
      </c>
      <c r="V5700" s="3">
        <f t="shared" ref="V5700:V5763" si="451">U5700</f>
        <v>103.63776154007405</v>
      </c>
    </row>
    <row r="5701" spans="1:22" x14ac:dyDescent="0.25">
      <c r="A5701" s="3" t="s">
        <v>378</v>
      </c>
      <c r="B5701" s="3" t="s">
        <v>89</v>
      </c>
      <c r="C5701" s="3" t="s">
        <v>397</v>
      </c>
      <c r="D5701" s="3" t="s">
        <v>398</v>
      </c>
      <c r="E5701" s="3">
        <v>0.36</v>
      </c>
      <c r="F5701" s="3">
        <v>0.53</v>
      </c>
      <c r="G5701" s="3" t="s">
        <v>392</v>
      </c>
      <c r="H5701" s="2">
        <v>1720</v>
      </c>
      <c r="I5701" s="3" t="s">
        <v>102</v>
      </c>
      <c r="J5701" s="2">
        <v>1720</v>
      </c>
      <c r="K5701" s="3" t="s">
        <v>386</v>
      </c>
      <c r="L5701" s="2">
        <v>47</v>
      </c>
      <c r="M5701" s="3">
        <v>19.079737488839868</v>
      </c>
      <c r="N5701" s="3">
        <v>73172.603994425444</v>
      </c>
      <c r="O5701" s="3">
        <v>151.34737234091767</v>
      </c>
      <c r="P5701" s="3">
        <v>1</v>
      </c>
      <c r="Q5701" s="3">
        <f t="shared" si="448"/>
        <v>151.34737234091767</v>
      </c>
      <c r="R5701" s="4">
        <f t="shared" si="450"/>
        <v>151.34737234091767</v>
      </c>
      <c r="S5701" s="3">
        <v>20.418093074963469</v>
      </c>
      <c r="T5701" s="3">
        <v>1</v>
      </c>
      <c r="U5701" s="3">
        <f t="shared" si="449"/>
        <v>20.418093074963469</v>
      </c>
      <c r="V5701" s="3">
        <f t="shared" si="451"/>
        <v>20.418093074963469</v>
      </c>
    </row>
    <row r="5702" spans="1:22" x14ac:dyDescent="0.25">
      <c r="A5702" s="3" t="s">
        <v>378</v>
      </c>
      <c r="B5702" s="3" t="s">
        <v>89</v>
      </c>
      <c r="C5702" s="3" t="s">
        <v>397</v>
      </c>
      <c r="D5702" s="3" t="s">
        <v>398</v>
      </c>
      <c r="E5702" s="3">
        <v>0.36</v>
      </c>
      <c r="F5702" s="3">
        <v>0.53</v>
      </c>
      <c r="G5702" s="3" t="s">
        <v>59</v>
      </c>
      <c r="H5702" s="2">
        <v>1720</v>
      </c>
      <c r="I5702" s="3" t="s">
        <v>102</v>
      </c>
      <c r="J5702" s="2">
        <v>1720</v>
      </c>
      <c r="K5702" s="3" t="s">
        <v>62</v>
      </c>
      <c r="L5702" s="2">
        <v>12</v>
      </c>
      <c r="M5702" s="3">
        <v>5.1885950408126116E-2</v>
      </c>
      <c r="N5702" s="3">
        <v>190.76168878507713</v>
      </c>
      <c r="O5702" s="3">
        <v>0.41107872863539602</v>
      </c>
      <c r="P5702" s="3">
        <v>1</v>
      </c>
      <c r="Q5702" s="3">
        <f t="shared" si="448"/>
        <v>0.41107872863539602</v>
      </c>
      <c r="R5702" s="4">
        <f t="shared" si="450"/>
        <v>0.41107872863539602</v>
      </c>
      <c r="S5702" s="3">
        <v>5.3733480741794779E-2</v>
      </c>
      <c r="T5702" s="3">
        <v>1</v>
      </c>
      <c r="U5702" s="3">
        <f t="shared" si="449"/>
        <v>5.3733480741794779E-2</v>
      </c>
      <c r="V5702" s="3">
        <f t="shared" si="451"/>
        <v>5.3733480741794779E-2</v>
      </c>
    </row>
    <row r="5703" spans="1:22" x14ac:dyDescent="0.25">
      <c r="A5703" s="3" t="s">
        <v>378</v>
      </c>
      <c r="B5703" s="3" t="s">
        <v>89</v>
      </c>
      <c r="C5703" s="3" t="s">
        <v>406</v>
      </c>
      <c r="D5703" s="3" t="s">
        <v>407</v>
      </c>
      <c r="E5703" s="3">
        <v>0.36</v>
      </c>
      <c r="F5703" s="3">
        <v>0.48</v>
      </c>
      <c r="G5703" s="3" t="s">
        <v>59</v>
      </c>
      <c r="H5703" s="2">
        <v>1720</v>
      </c>
      <c r="I5703" s="3" t="s">
        <v>102</v>
      </c>
      <c r="J5703" s="2">
        <v>1720</v>
      </c>
      <c r="K5703" s="3" t="s">
        <v>62</v>
      </c>
      <c r="L5703" s="2">
        <v>4</v>
      </c>
      <c r="M5703" s="3">
        <v>1.1405654372994151E-2</v>
      </c>
      <c r="N5703" s="3">
        <v>44.269378125767474</v>
      </c>
      <c r="O5703" s="3">
        <v>0.10748309301018544</v>
      </c>
      <c r="P5703" s="3">
        <v>1</v>
      </c>
      <c r="Q5703" s="3">
        <f t="shared" si="448"/>
        <v>0.10748309301018544</v>
      </c>
      <c r="R5703" s="4">
        <f t="shared" si="450"/>
        <v>0.10748309301018544</v>
      </c>
      <c r="S5703" s="3">
        <v>1.4181741824472294E-2</v>
      </c>
      <c r="T5703" s="3">
        <v>1</v>
      </c>
      <c r="U5703" s="3">
        <f t="shared" si="449"/>
        <v>1.4181741824472294E-2</v>
      </c>
      <c r="V5703" s="3">
        <f t="shared" si="451"/>
        <v>1.4181741824472294E-2</v>
      </c>
    </row>
    <row r="5704" spans="1:22" x14ac:dyDescent="0.25">
      <c r="A5704" s="3" t="s">
        <v>378</v>
      </c>
      <c r="B5704" s="3" t="s">
        <v>8</v>
      </c>
      <c r="C5704" s="3" t="s">
        <v>379</v>
      </c>
      <c r="D5704" s="3" t="s">
        <v>380</v>
      </c>
      <c r="E5704" s="3">
        <v>0.35</v>
      </c>
      <c r="F5704" s="3">
        <v>0.47</v>
      </c>
      <c r="G5704" s="3" t="s">
        <v>59</v>
      </c>
      <c r="H5704" s="2">
        <v>1720</v>
      </c>
      <c r="I5704" s="3" t="s">
        <v>102</v>
      </c>
      <c r="J5704" s="2">
        <v>1720</v>
      </c>
      <c r="K5704" s="3" t="s">
        <v>393</v>
      </c>
      <c r="L5704" s="2">
        <v>3</v>
      </c>
      <c r="M5704" s="3">
        <v>1.5317685651151883E-3</v>
      </c>
      <c r="N5704" s="3">
        <v>6.1703465331858869</v>
      </c>
      <c r="O5704" s="3">
        <v>1.5195357699292453E-2</v>
      </c>
      <c r="P5704" s="3">
        <v>1</v>
      </c>
      <c r="Q5704" s="3">
        <f t="shared" si="448"/>
        <v>1.5195357699292453E-2</v>
      </c>
      <c r="R5704" s="4">
        <f t="shared" si="450"/>
        <v>1.5195357699292453E-2</v>
      </c>
      <c r="S5704" s="3">
        <v>2.009001178217716E-3</v>
      </c>
      <c r="T5704" s="3">
        <v>1</v>
      </c>
      <c r="U5704" s="3">
        <f t="shared" si="449"/>
        <v>2.009001178217716E-3</v>
      </c>
      <c r="V5704" s="3">
        <f t="shared" si="451"/>
        <v>2.009001178217716E-3</v>
      </c>
    </row>
    <row r="5705" spans="1:22" x14ac:dyDescent="0.25">
      <c r="A5705" s="3" t="s">
        <v>378</v>
      </c>
      <c r="B5705" s="3" t="s">
        <v>8</v>
      </c>
      <c r="C5705" s="3" t="s">
        <v>379</v>
      </c>
      <c r="D5705" s="3" t="s">
        <v>396</v>
      </c>
      <c r="E5705" s="3">
        <v>0.35</v>
      </c>
      <c r="F5705" s="3">
        <v>0.47</v>
      </c>
      <c r="G5705" s="3" t="s">
        <v>59</v>
      </c>
      <c r="H5705" s="2">
        <v>1720</v>
      </c>
      <c r="I5705" s="3" t="s">
        <v>102</v>
      </c>
      <c r="J5705" s="2">
        <v>1720</v>
      </c>
      <c r="K5705" s="3" t="s">
        <v>393</v>
      </c>
      <c r="L5705" s="2">
        <v>8</v>
      </c>
      <c r="M5705" s="3">
        <v>1.6611424810622218E-2</v>
      </c>
      <c r="N5705" s="3">
        <v>65.499633373309052</v>
      </c>
      <c r="O5705" s="3">
        <v>0.16269352866963183</v>
      </c>
      <c r="P5705" s="3">
        <v>1</v>
      </c>
      <c r="Q5705" s="3">
        <f t="shared" si="448"/>
        <v>0.16269352866963183</v>
      </c>
      <c r="R5705" s="4">
        <f t="shared" si="450"/>
        <v>0.16269352866963183</v>
      </c>
      <c r="S5705" s="3">
        <v>2.1660606023761887E-2</v>
      </c>
      <c r="T5705" s="3">
        <v>1</v>
      </c>
      <c r="U5705" s="3">
        <f t="shared" si="449"/>
        <v>2.1660606023761887E-2</v>
      </c>
      <c r="V5705" s="3">
        <f t="shared" si="451"/>
        <v>2.1660606023761887E-2</v>
      </c>
    </row>
    <row r="5706" spans="1:22" x14ac:dyDescent="0.25">
      <c r="A5706" s="3" t="s">
        <v>378</v>
      </c>
      <c r="B5706" s="3" t="s">
        <v>89</v>
      </c>
      <c r="C5706" s="3" t="s">
        <v>397</v>
      </c>
      <c r="D5706" s="3" t="s">
        <v>398</v>
      </c>
      <c r="E5706" s="3">
        <v>0.36</v>
      </c>
      <c r="F5706" s="3">
        <v>0.53</v>
      </c>
      <c r="G5706" s="3" t="s">
        <v>59</v>
      </c>
      <c r="H5706" s="2">
        <v>1720</v>
      </c>
      <c r="I5706" s="3" t="s">
        <v>102</v>
      </c>
      <c r="J5706" s="2">
        <v>1720</v>
      </c>
      <c r="K5706" s="3" t="s">
        <v>393</v>
      </c>
      <c r="L5706" s="2">
        <v>14</v>
      </c>
      <c r="M5706" s="3">
        <v>6.513957262403873E-2</v>
      </c>
      <c r="N5706" s="3">
        <v>251.57830300656644</v>
      </c>
      <c r="O5706" s="3">
        <v>0.54213568885703634</v>
      </c>
      <c r="P5706" s="3">
        <v>1</v>
      </c>
      <c r="Q5706" s="3">
        <f t="shared" si="448"/>
        <v>0.54213568885703634</v>
      </c>
      <c r="R5706" s="4">
        <f t="shared" si="450"/>
        <v>0.54213568885703634</v>
      </c>
      <c r="S5706" s="3">
        <v>7.1761043673631383E-2</v>
      </c>
      <c r="T5706" s="3">
        <v>1</v>
      </c>
      <c r="U5706" s="3">
        <f t="shared" si="449"/>
        <v>7.1761043673631383E-2</v>
      </c>
      <c r="V5706" s="3">
        <f t="shared" si="451"/>
        <v>7.1761043673631383E-2</v>
      </c>
    </row>
    <row r="5707" spans="1:22" x14ac:dyDescent="0.25">
      <c r="A5707" s="3" t="s">
        <v>378</v>
      </c>
      <c r="B5707" s="3" t="s">
        <v>89</v>
      </c>
      <c r="C5707" s="3" t="s">
        <v>406</v>
      </c>
      <c r="D5707" s="3" t="s">
        <v>407</v>
      </c>
      <c r="E5707" s="3">
        <v>0.36</v>
      </c>
      <c r="F5707" s="3">
        <v>0.48</v>
      </c>
      <c r="G5707" s="3" t="s">
        <v>59</v>
      </c>
      <c r="H5707" s="2">
        <v>1720</v>
      </c>
      <c r="I5707" s="3" t="s">
        <v>102</v>
      </c>
      <c r="J5707" s="2">
        <v>1720</v>
      </c>
      <c r="K5707" s="3" t="s">
        <v>148</v>
      </c>
      <c r="L5707" s="2">
        <v>1</v>
      </c>
      <c r="M5707" s="3">
        <v>3.6623860061227925E-3</v>
      </c>
      <c r="N5707" s="3">
        <v>14.453943905153119</v>
      </c>
      <c r="O5707" s="3">
        <v>3.5083072088941451E-2</v>
      </c>
      <c r="P5707" s="3">
        <v>1</v>
      </c>
      <c r="Q5707" s="3">
        <f t="shared" si="448"/>
        <v>3.5083072088941451E-2</v>
      </c>
      <c r="R5707" s="4">
        <f t="shared" si="450"/>
        <v>3.5083072088941451E-2</v>
      </c>
      <c r="S5707" s="3">
        <v>4.7196275896288159E-3</v>
      </c>
      <c r="T5707" s="3">
        <v>1</v>
      </c>
      <c r="U5707" s="3">
        <f t="shared" si="449"/>
        <v>4.7196275896288159E-3</v>
      </c>
      <c r="V5707" s="3">
        <f t="shared" si="451"/>
        <v>4.7196275896288159E-3</v>
      </c>
    </row>
    <row r="5708" spans="1:22" x14ac:dyDescent="0.25">
      <c r="A5708" s="3" t="s">
        <v>378</v>
      </c>
      <c r="B5708" s="3" t="s">
        <v>89</v>
      </c>
      <c r="C5708" s="3" t="s">
        <v>417</v>
      </c>
      <c r="D5708" s="3" t="s">
        <v>418</v>
      </c>
      <c r="E5708" s="3">
        <v>0.51</v>
      </c>
      <c r="F5708" s="3">
        <v>0.57999999999999996</v>
      </c>
      <c r="G5708" s="3" t="s">
        <v>59</v>
      </c>
      <c r="H5708" s="2">
        <v>1720</v>
      </c>
      <c r="I5708" s="3" t="s">
        <v>102</v>
      </c>
      <c r="J5708" s="2">
        <v>1720</v>
      </c>
      <c r="K5708" s="3" t="s">
        <v>148</v>
      </c>
      <c r="L5708" s="2">
        <v>19</v>
      </c>
      <c r="M5708" s="3">
        <v>1.6053167927888527E-2</v>
      </c>
      <c r="N5708" s="3">
        <v>62.736923407123356</v>
      </c>
      <c r="O5708" s="3">
        <v>0.15075021913109926</v>
      </c>
      <c r="P5708" s="3">
        <v>1</v>
      </c>
      <c r="Q5708" s="3">
        <f t="shared" si="448"/>
        <v>0.15075021913109926</v>
      </c>
      <c r="R5708" s="4">
        <f t="shared" si="450"/>
        <v>0.15075021913109926</v>
      </c>
      <c r="S5708" s="3">
        <v>1.9945690540029315E-2</v>
      </c>
      <c r="T5708" s="3">
        <v>1</v>
      </c>
      <c r="U5708" s="3">
        <f t="shared" si="449"/>
        <v>1.9945690540029315E-2</v>
      </c>
      <c r="V5708" s="3">
        <f t="shared" si="451"/>
        <v>1.9945690540029315E-2</v>
      </c>
    </row>
    <row r="5709" spans="1:22" x14ac:dyDescent="0.25">
      <c r="A5709" s="3" t="s">
        <v>378</v>
      </c>
      <c r="B5709" s="3" t="s">
        <v>89</v>
      </c>
      <c r="C5709" s="3" t="s">
        <v>406</v>
      </c>
      <c r="D5709" s="3" t="s">
        <v>407</v>
      </c>
      <c r="E5709" s="3">
        <v>0.36</v>
      </c>
      <c r="F5709" s="3">
        <v>0.48</v>
      </c>
      <c r="G5709" s="3" t="s">
        <v>59</v>
      </c>
      <c r="H5709" s="2">
        <v>1720</v>
      </c>
      <c r="I5709" s="3" t="s">
        <v>102</v>
      </c>
      <c r="J5709" s="2">
        <v>1720</v>
      </c>
      <c r="K5709" s="3" t="s">
        <v>245</v>
      </c>
      <c r="L5709" s="2">
        <v>2</v>
      </c>
      <c r="M5709" s="3">
        <v>7.5334091677123514E-3</v>
      </c>
      <c r="N5709" s="3">
        <v>29.243493953316854</v>
      </c>
      <c r="O5709" s="3">
        <v>6.3442453125291898E-2</v>
      </c>
      <c r="P5709" s="3">
        <v>1</v>
      </c>
      <c r="Q5709" s="3">
        <f t="shared" si="448"/>
        <v>6.3442453125291898E-2</v>
      </c>
      <c r="R5709" s="4">
        <f t="shared" si="450"/>
        <v>6.3442453125291898E-2</v>
      </c>
      <c r="S5709" s="3">
        <v>8.4990236019282118E-3</v>
      </c>
      <c r="T5709" s="3">
        <v>1</v>
      </c>
      <c r="U5709" s="3">
        <f t="shared" si="449"/>
        <v>8.4990236019282118E-3</v>
      </c>
      <c r="V5709" s="3">
        <f t="shared" si="451"/>
        <v>8.4990236019282118E-3</v>
      </c>
    </row>
    <row r="5710" spans="1:22" x14ac:dyDescent="0.25">
      <c r="A5710" s="3" t="s">
        <v>378</v>
      </c>
      <c r="B5710" s="3" t="s">
        <v>89</v>
      </c>
      <c r="C5710" s="3" t="s">
        <v>397</v>
      </c>
      <c r="D5710" s="3" t="s">
        <v>398</v>
      </c>
      <c r="E5710" s="3">
        <v>0.36</v>
      </c>
      <c r="F5710" s="3">
        <v>0.53</v>
      </c>
      <c r="G5710" s="3" t="s">
        <v>59</v>
      </c>
      <c r="H5710" s="2">
        <v>1720</v>
      </c>
      <c r="I5710" s="3" t="s">
        <v>102</v>
      </c>
      <c r="J5710" s="2">
        <v>1720</v>
      </c>
      <c r="K5710" s="3" t="s">
        <v>399</v>
      </c>
      <c r="L5710" s="2">
        <v>2</v>
      </c>
      <c r="M5710" s="3">
        <v>6.6499580782418799E-2</v>
      </c>
      <c r="N5710" s="3">
        <v>258.10310768955389</v>
      </c>
      <c r="O5710" s="3">
        <v>0.56473372174796277</v>
      </c>
      <c r="P5710" s="3">
        <v>1</v>
      </c>
      <c r="Q5710" s="3">
        <f t="shared" si="448"/>
        <v>0.56473372174796277</v>
      </c>
      <c r="R5710" s="4">
        <f t="shared" si="450"/>
        <v>0.56473372174796277</v>
      </c>
      <c r="S5710" s="3">
        <v>7.5533467930622447E-2</v>
      </c>
      <c r="T5710" s="3">
        <v>1</v>
      </c>
      <c r="U5710" s="3">
        <f t="shared" si="449"/>
        <v>7.5533467930622447E-2</v>
      </c>
      <c r="V5710" s="3">
        <f t="shared" si="451"/>
        <v>7.5533467930622447E-2</v>
      </c>
    </row>
    <row r="5711" spans="1:22" x14ac:dyDescent="0.25">
      <c r="A5711" s="3" t="s">
        <v>378</v>
      </c>
      <c r="B5711" s="3" t="s">
        <v>89</v>
      </c>
      <c r="C5711" s="3" t="s">
        <v>406</v>
      </c>
      <c r="D5711" s="3" t="s">
        <v>407</v>
      </c>
      <c r="E5711" s="3">
        <v>0.36</v>
      </c>
      <c r="F5711" s="3">
        <v>0.48</v>
      </c>
      <c r="G5711" s="3" t="s">
        <v>260</v>
      </c>
      <c r="H5711" s="2">
        <v>1720</v>
      </c>
      <c r="I5711" s="3" t="s">
        <v>102</v>
      </c>
      <c r="J5711" s="2">
        <v>1720</v>
      </c>
      <c r="K5711" s="3" t="s">
        <v>261</v>
      </c>
      <c r="L5711" s="2">
        <v>13</v>
      </c>
      <c r="M5711" s="3">
        <v>3.237354952704075</v>
      </c>
      <c r="N5711" s="3">
        <v>12356.825764585597</v>
      </c>
      <c r="O5711" s="3">
        <v>26.259077137558961</v>
      </c>
      <c r="P5711" s="3">
        <v>1</v>
      </c>
      <c r="Q5711" s="3">
        <f t="shared" si="448"/>
        <v>26.259077137558961</v>
      </c>
      <c r="R5711" s="4">
        <f t="shared" si="450"/>
        <v>26.259077137558961</v>
      </c>
      <c r="S5711" s="3">
        <v>3.5895750220765072</v>
      </c>
      <c r="T5711" s="3">
        <v>1</v>
      </c>
      <c r="U5711" s="3">
        <f t="shared" si="449"/>
        <v>3.5895750220765072</v>
      </c>
      <c r="V5711" s="3">
        <f t="shared" si="451"/>
        <v>3.5895750220765072</v>
      </c>
    </row>
    <row r="5712" spans="1:22" x14ac:dyDescent="0.25">
      <c r="A5712" s="3" t="s">
        <v>378</v>
      </c>
      <c r="B5712" s="3" t="s">
        <v>89</v>
      </c>
      <c r="C5712" s="3" t="s">
        <v>406</v>
      </c>
      <c r="D5712" s="3" t="s">
        <v>407</v>
      </c>
      <c r="E5712" s="3">
        <v>0.36</v>
      </c>
      <c r="F5712" s="3">
        <v>0.48</v>
      </c>
      <c r="G5712" s="3" t="s">
        <v>415</v>
      </c>
      <c r="H5712" s="2">
        <v>1720</v>
      </c>
      <c r="I5712" s="3" t="s">
        <v>102</v>
      </c>
      <c r="J5712" s="2">
        <v>1720</v>
      </c>
      <c r="K5712" s="3" t="s">
        <v>416</v>
      </c>
      <c r="L5712" s="2">
        <v>32</v>
      </c>
      <c r="M5712" s="3">
        <v>8.1335330458944988</v>
      </c>
      <c r="N5712" s="3">
        <v>30280.758950577358</v>
      </c>
      <c r="O5712" s="3">
        <v>59.554972823885457</v>
      </c>
      <c r="P5712" s="3">
        <v>1</v>
      </c>
      <c r="Q5712" s="3">
        <f t="shared" si="448"/>
        <v>59.554972823885457</v>
      </c>
      <c r="R5712" s="4">
        <f t="shared" si="450"/>
        <v>59.554972823885457</v>
      </c>
      <c r="S5712" s="3">
        <v>8.032937953485952</v>
      </c>
      <c r="T5712" s="3">
        <v>1</v>
      </c>
      <c r="U5712" s="3">
        <f t="shared" si="449"/>
        <v>8.032937953485952</v>
      </c>
      <c r="V5712" s="3">
        <f t="shared" si="451"/>
        <v>8.032937953485952</v>
      </c>
    </row>
    <row r="5713" spans="1:22" x14ac:dyDescent="0.25">
      <c r="A5713" s="3" t="s">
        <v>378</v>
      </c>
      <c r="B5713" s="3" t="s">
        <v>8</v>
      </c>
      <c r="C5713" s="3" t="s">
        <v>379</v>
      </c>
      <c r="D5713" s="3" t="s">
        <v>380</v>
      </c>
      <c r="E5713" s="3">
        <v>0.35</v>
      </c>
      <c r="F5713" s="3">
        <v>0.47</v>
      </c>
      <c r="G5713" s="3" t="s">
        <v>385</v>
      </c>
      <c r="H5713" s="2">
        <v>1720</v>
      </c>
      <c r="I5713" s="3" t="s">
        <v>102</v>
      </c>
      <c r="J5713" s="2">
        <v>1720</v>
      </c>
      <c r="K5713" s="3" t="s">
        <v>385</v>
      </c>
      <c r="L5713" s="2">
        <v>3</v>
      </c>
      <c r="M5713" s="3">
        <v>0.43819857058345357</v>
      </c>
      <c r="N5713" s="3">
        <v>1511.5308481386555</v>
      </c>
      <c r="O5713" s="3">
        <v>3.0780326071467501</v>
      </c>
      <c r="P5713" s="3">
        <v>1</v>
      </c>
      <c r="Q5713" s="3">
        <f t="shared" si="448"/>
        <v>3.0780326071467501</v>
      </c>
      <c r="R5713" s="4">
        <f t="shared" si="450"/>
        <v>3.0780326071467501</v>
      </c>
      <c r="S5713" s="3">
        <v>0.4173105390026291</v>
      </c>
      <c r="T5713" s="3">
        <v>1</v>
      </c>
      <c r="U5713" s="3">
        <f t="shared" si="449"/>
        <v>0.4173105390026291</v>
      </c>
      <c r="V5713" s="3">
        <f t="shared" si="451"/>
        <v>0.4173105390026291</v>
      </c>
    </row>
    <row r="5714" spans="1:22" x14ac:dyDescent="0.25">
      <c r="A5714" s="3" t="s">
        <v>378</v>
      </c>
      <c r="B5714" s="3" t="s">
        <v>89</v>
      </c>
      <c r="C5714" s="3" t="s">
        <v>417</v>
      </c>
      <c r="D5714" s="3" t="s">
        <v>418</v>
      </c>
      <c r="E5714" s="3">
        <v>0.51</v>
      </c>
      <c r="F5714" s="3">
        <v>0.57999999999999996</v>
      </c>
      <c r="G5714" s="3" t="s">
        <v>11</v>
      </c>
      <c r="H5714" s="2">
        <v>1730</v>
      </c>
      <c r="I5714" s="3" t="s">
        <v>34</v>
      </c>
      <c r="J5714" s="2">
        <v>1730</v>
      </c>
      <c r="K5714" s="3" t="s">
        <v>13</v>
      </c>
      <c r="L5714" s="2">
        <v>21</v>
      </c>
      <c r="M5714" s="3">
        <v>7.3984892443917882</v>
      </c>
      <c r="N5714" s="3">
        <v>27863.948317625745</v>
      </c>
      <c r="O5714" s="3">
        <v>57.056157017806328</v>
      </c>
      <c r="P5714" s="3">
        <v>1</v>
      </c>
      <c r="Q5714" s="3">
        <f t="shared" si="448"/>
        <v>57.056157017806328</v>
      </c>
      <c r="R5714" s="4">
        <f t="shared" si="450"/>
        <v>57.056157017806328</v>
      </c>
      <c r="S5714" s="3">
        <v>7.8832725619002755</v>
      </c>
      <c r="T5714" s="3">
        <v>1</v>
      </c>
      <c r="U5714" s="3">
        <f t="shared" si="449"/>
        <v>7.8832725619002755</v>
      </c>
      <c r="V5714" s="3">
        <f t="shared" si="451"/>
        <v>7.8832725619002755</v>
      </c>
    </row>
    <row r="5715" spans="1:22" x14ac:dyDescent="0.25">
      <c r="A5715" s="3" t="s">
        <v>378</v>
      </c>
      <c r="B5715" s="3" t="s">
        <v>8</v>
      </c>
      <c r="C5715" s="3" t="s">
        <v>379</v>
      </c>
      <c r="D5715" s="3" t="s">
        <v>380</v>
      </c>
      <c r="E5715" s="3">
        <v>0.35</v>
      </c>
      <c r="F5715" s="3">
        <v>0.47</v>
      </c>
      <c r="G5715" s="3" t="s">
        <v>19</v>
      </c>
      <c r="H5715" s="2">
        <v>1740</v>
      </c>
      <c r="I5715" s="3" t="s">
        <v>103</v>
      </c>
      <c r="J5715" s="2">
        <v>1740</v>
      </c>
      <c r="K5715" s="3" t="s">
        <v>19</v>
      </c>
      <c r="L5715" s="2">
        <v>2</v>
      </c>
      <c r="M5715" s="3">
        <v>7.3732948292129649E-4</v>
      </c>
      <c r="N5715" s="3">
        <v>2.9334398087538402</v>
      </c>
      <c r="O5715" s="3">
        <v>5.8478842871313884E-3</v>
      </c>
      <c r="P5715" s="3">
        <v>1</v>
      </c>
      <c r="Q5715" s="3">
        <f t="shared" si="448"/>
        <v>5.8478842871313884E-3</v>
      </c>
      <c r="R5715" s="4">
        <f t="shared" si="450"/>
        <v>5.8478842871313884E-3</v>
      </c>
      <c r="S5715" s="3">
        <v>7.8545016375694001E-4</v>
      </c>
      <c r="T5715" s="3">
        <v>1</v>
      </c>
      <c r="U5715" s="3">
        <f t="shared" si="449"/>
        <v>7.8545016375694001E-4</v>
      </c>
      <c r="V5715" s="3">
        <f t="shared" si="451"/>
        <v>7.8545016375694001E-4</v>
      </c>
    </row>
    <row r="5716" spans="1:22" x14ac:dyDescent="0.25">
      <c r="A5716" s="3" t="s">
        <v>378</v>
      </c>
      <c r="B5716" s="3" t="s">
        <v>89</v>
      </c>
      <c r="C5716" s="3" t="s">
        <v>397</v>
      </c>
      <c r="D5716" s="3" t="s">
        <v>398</v>
      </c>
      <c r="E5716" s="3">
        <v>0.36</v>
      </c>
      <c r="F5716" s="3">
        <v>0.53</v>
      </c>
      <c r="G5716" s="3" t="s">
        <v>19</v>
      </c>
      <c r="H5716" s="2">
        <v>1740</v>
      </c>
      <c r="I5716" s="3" t="s">
        <v>103</v>
      </c>
      <c r="J5716" s="2">
        <v>1740</v>
      </c>
      <c r="K5716" s="3" t="s">
        <v>19</v>
      </c>
      <c r="L5716" s="2">
        <v>119</v>
      </c>
      <c r="M5716" s="3">
        <v>39.140574577286223</v>
      </c>
      <c r="N5716" s="3">
        <v>145084.85904547037</v>
      </c>
      <c r="O5716" s="3">
        <v>300.28619238565756</v>
      </c>
      <c r="P5716" s="3">
        <v>1</v>
      </c>
      <c r="Q5716" s="3">
        <f t="shared" si="448"/>
        <v>300.28619238565756</v>
      </c>
      <c r="R5716" s="4">
        <f t="shared" si="450"/>
        <v>300.28619238565756</v>
      </c>
      <c r="S5716" s="3">
        <v>40.977970599674649</v>
      </c>
      <c r="T5716" s="3">
        <v>1</v>
      </c>
      <c r="U5716" s="3">
        <f t="shared" si="449"/>
        <v>40.977970599674649</v>
      </c>
      <c r="V5716" s="3">
        <f t="shared" si="451"/>
        <v>40.977970599674649</v>
      </c>
    </row>
    <row r="5717" spans="1:22" x14ac:dyDescent="0.25">
      <c r="A5717" s="3" t="s">
        <v>378</v>
      </c>
      <c r="B5717" s="3" t="s">
        <v>89</v>
      </c>
      <c r="C5717" s="3" t="s">
        <v>406</v>
      </c>
      <c r="D5717" s="3" t="s">
        <v>407</v>
      </c>
      <c r="E5717" s="3">
        <v>0.36</v>
      </c>
      <c r="F5717" s="3">
        <v>0.48</v>
      </c>
      <c r="G5717" s="3" t="s">
        <v>19</v>
      </c>
      <c r="H5717" s="2">
        <v>1740</v>
      </c>
      <c r="I5717" s="3" t="s">
        <v>103</v>
      </c>
      <c r="J5717" s="2">
        <v>1740</v>
      </c>
      <c r="K5717" s="3" t="s">
        <v>19</v>
      </c>
      <c r="L5717" s="2">
        <v>18</v>
      </c>
      <c r="M5717" s="3">
        <v>5.1156618463008838</v>
      </c>
      <c r="N5717" s="3">
        <v>19775.289910440832</v>
      </c>
      <c r="O5717" s="3">
        <v>41.338559646364061</v>
      </c>
      <c r="P5717" s="3">
        <v>1</v>
      </c>
      <c r="Q5717" s="3">
        <f t="shared" si="448"/>
        <v>41.338559646364061</v>
      </c>
      <c r="R5717" s="4">
        <f t="shared" si="450"/>
        <v>41.338559646364061</v>
      </c>
      <c r="S5717" s="3">
        <v>5.6239118112150974</v>
      </c>
      <c r="T5717" s="3">
        <v>1</v>
      </c>
      <c r="U5717" s="3">
        <f t="shared" si="449"/>
        <v>5.6239118112150974</v>
      </c>
      <c r="V5717" s="3">
        <f t="shared" si="451"/>
        <v>5.6239118112150974</v>
      </c>
    </row>
    <row r="5718" spans="1:22" x14ac:dyDescent="0.25">
      <c r="A5718" s="3" t="s">
        <v>378</v>
      </c>
      <c r="B5718" s="3" t="s">
        <v>89</v>
      </c>
      <c r="C5718" s="3" t="s">
        <v>397</v>
      </c>
      <c r="D5718" s="3" t="s">
        <v>398</v>
      </c>
      <c r="E5718" s="3">
        <v>0.36</v>
      </c>
      <c r="F5718" s="3">
        <v>0.53</v>
      </c>
      <c r="G5718" s="3" t="s">
        <v>404</v>
      </c>
      <c r="H5718" s="2">
        <v>1740</v>
      </c>
      <c r="I5718" s="3" t="s">
        <v>103</v>
      </c>
      <c r="J5718" s="2">
        <v>1740</v>
      </c>
      <c r="K5718" s="3" t="s">
        <v>400</v>
      </c>
      <c r="L5718" s="2">
        <v>8</v>
      </c>
      <c r="M5718" s="3">
        <v>0.88025166932761223</v>
      </c>
      <c r="N5718" s="3">
        <v>3133.9763243495995</v>
      </c>
      <c r="O5718" s="3">
        <v>6.8798832363305369</v>
      </c>
      <c r="P5718" s="3">
        <v>1</v>
      </c>
      <c r="Q5718" s="3">
        <f t="shared" si="448"/>
        <v>6.8798832363305369</v>
      </c>
      <c r="R5718" s="4">
        <f t="shared" si="450"/>
        <v>6.8798832363305369</v>
      </c>
      <c r="S5718" s="3">
        <v>0.93736065128356083</v>
      </c>
      <c r="T5718" s="3">
        <v>1</v>
      </c>
      <c r="U5718" s="3">
        <f t="shared" si="449"/>
        <v>0.93736065128356083</v>
      </c>
      <c r="V5718" s="3">
        <f t="shared" si="451"/>
        <v>0.93736065128356083</v>
      </c>
    </row>
    <row r="5719" spans="1:22" x14ac:dyDescent="0.25">
      <c r="A5719" s="3" t="s">
        <v>378</v>
      </c>
      <c r="B5719" s="3" t="s">
        <v>89</v>
      </c>
      <c r="C5719" s="3" t="s">
        <v>406</v>
      </c>
      <c r="D5719" s="3" t="s">
        <v>407</v>
      </c>
      <c r="E5719" s="3">
        <v>0.36</v>
      </c>
      <c r="F5719" s="3">
        <v>0.48</v>
      </c>
      <c r="G5719" s="3" t="s">
        <v>11</v>
      </c>
      <c r="H5719" s="2">
        <v>1740</v>
      </c>
      <c r="I5719" s="3" t="s">
        <v>103</v>
      </c>
      <c r="J5719" s="2">
        <v>1740</v>
      </c>
      <c r="K5719" s="3" t="s">
        <v>13</v>
      </c>
      <c r="L5719" s="2">
        <v>232</v>
      </c>
      <c r="M5719" s="3">
        <v>63.487527924389966</v>
      </c>
      <c r="N5719" s="3">
        <v>240894.61186772145</v>
      </c>
      <c r="O5719" s="3">
        <v>514.78387460615943</v>
      </c>
      <c r="P5719" s="3">
        <v>1</v>
      </c>
      <c r="Q5719" s="3">
        <f t="shared" si="448"/>
        <v>514.78387460615943</v>
      </c>
      <c r="R5719" s="4">
        <f t="shared" si="450"/>
        <v>514.78387460615943</v>
      </c>
      <c r="S5719" s="3">
        <v>70.631792768455895</v>
      </c>
      <c r="T5719" s="3">
        <v>1</v>
      </c>
      <c r="U5719" s="3">
        <f t="shared" si="449"/>
        <v>70.631792768455895</v>
      </c>
      <c r="V5719" s="3">
        <f t="shared" si="451"/>
        <v>70.631792768455895</v>
      </c>
    </row>
    <row r="5720" spans="1:22" x14ac:dyDescent="0.25">
      <c r="A5720" s="3" t="s">
        <v>378</v>
      </c>
      <c r="B5720" s="3" t="s">
        <v>89</v>
      </c>
      <c r="C5720" s="3" t="s">
        <v>417</v>
      </c>
      <c r="D5720" s="3" t="s">
        <v>418</v>
      </c>
      <c r="E5720" s="3">
        <v>0.51</v>
      </c>
      <c r="F5720" s="3">
        <v>0.57999999999999996</v>
      </c>
      <c r="G5720" s="3" t="s">
        <v>11</v>
      </c>
      <c r="H5720" s="2">
        <v>1740</v>
      </c>
      <c r="I5720" s="3" t="s">
        <v>103</v>
      </c>
      <c r="J5720" s="2">
        <v>1740</v>
      </c>
      <c r="K5720" s="3" t="s">
        <v>13</v>
      </c>
      <c r="L5720" s="2">
        <v>2</v>
      </c>
      <c r="M5720" s="3">
        <v>7.4930020976350341E-3</v>
      </c>
      <c r="N5720" s="3">
        <v>29.729965181875272</v>
      </c>
      <c r="O5720" s="3">
        <v>7.1071403061992083E-2</v>
      </c>
      <c r="P5720" s="3">
        <v>1</v>
      </c>
      <c r="Q5720" s="3">
        <f t="shared" si="448"/>
        <v>7.1071403061992083E-2</v>
      </c>
      <c r="R5720" s="4">
        <f t="shared" si="450"/>
        <v>7.1071403061992083E-2</v>
      </c>
      <c r="S5720" s="3">
        <v>9.8176592682577002E-3</v>
      </c>
      <c r="T5720" s="3">
        <v>1</v>
      </c>
      <c r="U5720" s="3">
        <f t="shared" si="449"/>
        <v>9.8176592682577002E-3</v>
      </c>
      <c r="V5720" s="3">
        <f t="shared" si="451"/>
        <v>9.8176592682577002E-3</v>
      </c>
    </row>
    <row r="5721" spans="1:22" x14ac:dyDescent="0.25">
      <c r="A5721" s="3" t="s">
        <v>378</v>
      </c>
      <c r="B5721" s="3" t="s">
        <v>89</v>
      </c>
      <c r="C5721" s="3" t="s">
        <v>406</v>
      </c>
      <c r="D5721" s="3" t="s">
        <v>407</v>
      </c>
      <c r="E5721" s="3">
        <v>0.36</v>
      </c>
      <c r="F5721" s="3">
        <v>0.48</v>
      </c>
      <c r="G5721" s="3" t="s">
        <v>413</v>
      </c>
      <c r="H5721" s="2">
        <v>1740</v>
      </c>
      <c r="I5721" s="3" t="s">
        <v>103</v>
      </c>
      <c r="J5721" s="2">
        <v>1740</v>
      </c>
      <c r="K5721" s="3" t="s">
        <v>410</v>
      </c>
      <c r="L5721" s="2">
        <v>86</v>
      </c>
      <c r="M5721" s="3">
        <v>28.932990475234476</v>
      </c>
      <c r="N5721" s="3">
        <v>114205.42574360341</v>
      </c>
      <c r="O5721" s="3">
        <v>256.35972152532054</v>
      </c>
      <c r="P5721" s="3">
        <v>1</v>
      </c>
      <c r="Q5721" s="3">
        <f t="shared" si="448"/>
        <v>256.35972152532054</v>
      </c>
      <c r="R5721" s="4">
        <f t="shared" si="450"/>
        <v>256.35972152532054</v>
      </c>
      <c r="S5721" s="3">
        <v>34.308092969076718</v>
      </c>
      <c r="T5721" s="3">
        <v>1</v>
      </c>
      <c r="U5721" s="3">
        <f t="shared" si="449"/>
        <v>34.308092969076718</v>
      </c>
      <c r="V5721" s="3">
        <f t="shared" si="451"/>
        <v>34.308092969076718</v>
      </c>
    </row>
    <row r="5722" spans="1:22" x14ac:dyDescent="0.25">
      <c r="A5722" s="3" t="s">
        <v>378</v>
      </c>
      <c r="B5722" s="3" t="s">
        <v>8</v>
      </c>
      <c r="C5722" s="3" t="s">
        <v>379</v>
      </c>
      <c r="D5722" s="3" t="s">
        <v>380</v>
      </c>
      <c r="E5722" s="3">
        <v>0.35</v>
      </c>
      <c r="F5722" s="3">
        <v>0.47</v>
      </c>
      <c r="G5722" s="3" t="s">
        <v>392</v>
      </c>
      <c r="H5722" s="2">
        <v>1740</v>
      </c>
      <c r="I5722" s="3" t="s">
        <v>103</v>
      </c>
      <c r="J5722" s="2">
        <v>1740</v>
      </c>
      <c r="K5722" s="3" t="s">
        <v>386</v>
      </c>
      <c r="L5722" s="2">
        <v>208</v>
      </c>
      <c r="M5722" s="3">
        <v>86.84961340823331</v>
      </c>
      <c r="N5722" s="3">
        <v>342979.52130218007</v>
      </c>
      <c r="O5722" s="3">
        <v>681.60001401735246</v>
      </c>
      <c r="P5722" s="3">
        <v>1</v>
      </c>
      <c r="Q5722" s="3">
        <f t="shared" si="448"/>
        <v>681.60001401735246</v>
      </c>
      <c r="R5722" s="4">
        <f t="shared" si="450"/>
        <v>681.60001401735246</v>
      </c>
      <c r="S5722" s="3">
        <v>92.443304185838429</v>
      </c>
      <c r="T5722" s="3">
        <v>1</v>
      </c>
      <c r="U5722" s="3">
        <f t="shared" si="449"/>
        <v>92.443304185838429</v>
      </c>
      <c r="V5722" s="3">
        <f t="shared" si="451"/>
        <v>92.443304185838429</v>
      </c>
    </row>
    <row r="5723" spans="1:22" x14ac:dyDescent="0.25">
      <c r="A5723" s="3" t="s">
        <v>378</v>
      </c>
      <c r="B5723" s="3" t="s">
        <v>8</v>
      </c>
      <c r="C5723" s="3" t="s">
        <v>379</v>
      </c>
      <c r="D5723" s="3" t="s">
        <v>396</v>
      </c>
      <c r="E5723" s="3">
        <v>0.35</v>
      </c>
      <c r="F5723" s="3">
        <v>0.47</v>
      </c>
      <c r="G5723" s="3" t="s">
        <v>392</v>
      </c>
      <c r="H5723" s="2">
        <v>1740</v>
      </c>
      <c r="I5723" s="3" t="s">
        <v>103</v>
      </c>
      <c r="J5723" s="2">
        <v>1740</v>
      </c>
      <c r="K5723" s="3" t="s">
        <v>386</v>
      </c>
      <c r="L5723" s="2">
        <v>36</v>
      </c>
      <c r="M5723" s="3">
        <v>15.925785568725864</v>
      </c>
      <c r="N5723" s="3">
        <v>58752.297111077351</v>
      </c>
      <c r="O5723" s="3">
        <v>121.71402051120727</v>
      </c>
      <c r="P5723" s="3">
        <v>1</v>
      </c>
      <c r="Q5723" s="3">
        <f t="shared" si="448"/>
        <v>121.71402051120727</v>
      </c>
      <c r="R5723" s="4">
        <f t="shared" si="450"/>
        <v>121.71402051120727</v>
      </c>
      <c r="S5723" s="3">
        <v>16.371145876075602</v>
      </c>
      <c r="T5723" s="3">
        <v>1</v>
      </c>
      <c r="U5723" s="3">
        <f t="shared" si="449"/>
        <v>16.371145876075602</v>
      </c>
      <c r="V5723" s="3">
        <f t="shared" si="451"/>
        <v>16.371145876075602</v>
      </c>
    </row>
    <row r="5724" spans="1:22" x14ac:dyDescent="0.25">
      <c r="A5724" s="3" t="s">
        <v>378</v>
      </c>
      <c r="B5724" s="3" t="s">
        <v>8</v>
      </c>
      <c r="C5724" s="3" t="s">
        <v>379</v>
      </c>
      <c r="D5724" s="3" t="s">
        <v>380</v>
      </c>
      <c r="E5724" s="3">
        <v>0.35</v>
      </c>
      <c r="F5724" s="3">
        <v>0.47</v>
      </c>
      <c r="G5724" s="3" t="s">
        <v>59</v>
      </c>
      <c r="H5724" s="2">
        <v>1740</v>
      </c>
      <c r="I5724" s="3" t="s">
        <v>103</v>
      </c>
      <c r="J5724" s="2">
        <v>1740</v>
      </c>
      <c r="K5724" s="3" t="s">
        <v>62</v>
      </c>
      <c r="L5724" s="2">
        <v>8</v>
      </c>
      <c r="M5724" s="3">
        <v>1.1750325648763073E-2</v>
      </c>
      <c r="N5724" s="3">
        <v>46.833634714809143</v>
      </c>
      <c r="O5724" s="3">
        <v>0.10179354435165951</v>
      </c>
      <c r="P5724" s="3">
        <v>1</v>
      </c>
      <c r="Q5724" s="3">
        <f t="shared" si="448"/>
        <v>0.10179354435165951</v>
      </c>
      <c r="R5724" s="4">
        <f t="shared" si="450"/>
        <v>0.10179354435165951</v>
      </c>
      <c r="S5724" s="3">
        <v>1.3504631364314498E-2</v>
      </c>
      <c r="T5724" s="3">
        <v>1</v>
      </c>
      <c r="U5724" s="3">
        <f t="shared" si="449"/>
        <v>1.3504631364314498E-2</v>
      </c>
      <c r="V5724" s="3">
        <f t="shared" si="451"/>
        <v>1.3504631364314498E-2</v>
      </c>
    </row>
    <row r="5725" spans="1:22" x14ac:dyDescent="0.25">
      <c r="A5725" s="3" t="s">
        <v>378</v>
      </c>
      <c r="B5725" s="3" t="s">
        <v>8</v>
      </c>
      <c r="C5725" s="3" t="s">
        <v>379</v>
      </c>
      <c r="D5725" s="3" t="s">
        <v>380</v>
      </c>
      <c r="E5725" s="3">
        <v>0.35</v>
      </c>
      <c r="F5725" s="3">
        <v>0.47</v>
      </c>
      <c r="G5725" s="3" t="s">
        <v>59</v>
      </c>
      <c r="H5725" s="2">
        <v>1740</v>
      </c>
      <c r="I5725" s="3" t="s">
        <v>103</v>
      </c>
      <c r="J5725" s="2">
        <v>1740</v>
      </c>
      <c r="K5725" s="3" t="s">
        <v>393</v>
      </c>
      <c r="L5725" s="2">
        <v>22</v>
      </c>
      <c r="M5725" s="3">
        <v>5.6288618322710288E-2</v>
      </c>
      <c r="N5725" s="3">
        <v>224.56055859220569</v>
      </c>
      <c r="O5725" s="3">
        <v>0.47971440121794107</v>
      </c>
      <c r="P5725" s="3">
        <v>1</v>
      </c>
      <c r="Q5725" s="3">
        <f t="shared" si="448"/>
        <v>0.47971440121794107</v>
      </c>
      <c r="R5725" s="4">
        <f t="shared" si="450"/>
        <v>0.47971440121794107</v>
      </c>
      <c r="S5725" s="3">
        <v>6.3946202014146733E-2</v>
      </c>
      <c r="T5725" s="3">
        <v>1</v>
      </c>
      <c r="U5725" s="3">
        <f t="shared" si="449"/>
        <v>6.3946202014146733E-2</v>
      </c>
      <c r="V5725" s="3">
        <f t="shared" si="451"/>
        <v>6.3946202014146733E-2</v>
      </c>
    </row>
    <row r="5726" spans="1:22" x14ac:dyDescent="0.25">
      <c r="A5726" s="3" t="s">
        <v>378</v>
      </c>
      <c r="B5726" s="3" t="s">
        <v>89</v>
      </c>
      <c r="C5726" s="3" t="s">
        <v>406</v>
      </c>
      <c r="D5726" s="3" t="s">
        <v>407</v>
      </c>
      <c r="E5726" s="3">
        <v>0.36</v>
      </c>
      <c r="F5726" s="3">
        <v>0.48</v>
      </c>
      <c r="G5726" s="3" t="s">
        <v>59</v>
      </c>
      <c r="H5726" s="2">
        <v>1740</v>
      </c>
      <c r="I5726" s="3" t="s">
        <v>103</v>
      </c>
      <c r="J5726" s="2">
        <v>1740</v>
      </c>
      <c r="K5726" s="3" t="s">
        <v>148</v>
      </c>
      <c r="L5726" s="2">
        <v>26</v>
      </c>
      <c r="M5726" s="3">
        <v>0.85096842553155561</v>
      </c>
      <c r="N5726" s="3">
        <v>3262.6783757453559</v>
      </c>
      <c r="O5726" s="3">
        <v>6.9801932432818621</v>
      </c>
      <c r="P5726" s="3">
        <v>1</v>
      </c>
      <c r="Q5726" s="3">
        <f t="shared" si="448"/>
        <v>6.9801932432818621</v>
      </c>
      <c r="R5726" s="4">
        <f t="shared" si="450"/>
        <v>6.9801932432818621</v>
      </c>
      <c r="S5726" s="3">
        <v>0.94952225239409094</v>
      </c>
      <c r="T5726" s="3">
        <v>1</v>
      </c>
      <c r="U5726" s="3">
        <f t="shared" si="449"/>
        <v>0.94952225239409094</v>
      </c>
      <c r="V5726" s="3">
        <f t="shared" si="451"/>
        <v>0.94952225239409094</v>
      </c>
    </row>
    <row r="5727" spans="1:22" x14ac:dyDescent="0.25">
      <c r="A5727" s="3" t="s">
        <v>378</v>
      </c>
      <c r="B5727" s="3" t="s">
        <v>8</v>
      </c>
      <c r="C5727" s="3" t="s">
        <v>379</v>
      </c>
      <c r="D5727" s="3" t="s">
        <v>380</v>
      </c>
      <c r="E5727" s="3">
        <v>0.35</v>
      </c>
      <c r="F5727" s="3">
        <v>0.47</v>
      </c>
      <c r="G5727" s="3" t="s">
        <v>19</v>
      </c>
      <c r="H5727" s="2">
        <v>1750</v>
      </c>
      <c r="I5727" s="3" t="s">
        <v>35</v>
      </c>
      <c r="J5727" s="2">
        <v>1750</v>
      </c>
      <c r="K5727" s="3" t="s">
        <v>19</v>
      </c>
      <c r="L5727" s="2">
        <v>117</v>
      </c>
      <c r="M5727" s="3">
        <v>35.390667226263972</v>
      </c>
      <c r="N5727" s="3">
        <v>134806.46645949996</v>
      </c>
      <c r="O5727" s="3">
        <v>285.27906155380936</v>
      </c>
      <c r="P5727" s="3">
        <v>1</v>
      </c>
      <c r="Q5727" s="3">
        <f t="shared" si="448"/>
        <v>285.27906155380936</v>
      </c>
      <c r="R5727" s="4">
        <f t="shared" si="450"/>
        <v>285.27906155380936</v>
      </c>
      <c r="S5727" s="3">
        <v>39.09390786336202</v>
      </c>
      <c r="T5727" s="3">
        <v>1</v>
      </c>
      <c r="U5727" s="3">
        <f t="shared" si="449"/>
        <v>39.09390786336202</v>
      </c>
      <c r="V5727" s="3">
        <f t="shared" si="451"/>
        <v>39.09390786336202</v>
      </c>
    </row>
    <row r="5728" spans="1:22" x14ac:dyDescent="0.25">
      <c r="A5728" s="3" t="s">
        <v>378</v>
      </c>
      <c r="B5728" s="3" t="s">
        <v>8</v>
      </c>
      <c r="C5728" s="3" t="s">
        <v>379</v>
      </c>
      <c r="D5728" s="3" t="s">
        <v>396</v>
      </c>
      <c r="E5728" s="3">
        <v>0.35</v>
      </c>
      <c r="F5728" s="3">
        <v>0.47</v>
      </c>
      <c r="G5728" s="3" t="s">
        <v>19</v>
      </c>
      <c r="H5728" s="2">
        <v>1750</v>
      </c>
      <c r="I5728" s="3" t="s">
        <v>35</v>
      </c>
      <c r="J5728" s="2">
        <v>1750</v>
      </c>
      <c r="K5728" s="3" t="s">
        <v>19</v>
      </c>
      <c r="L5728" s="2">
        <v>68</v>
      </c>
      <c r="M5728" s="3">
        <v>3.3110233992204208</v>
      </c>
      <c r="N5728" s="3">
        <v>12605.258209730104</v>
      </c>
      <c r="O5728" s="3">
        <v>27.967105328621621</v>
      </c>
      <c r="P5728" s="3">
        <v>1</v>
      </c>
      <c r="Q5728" s="3">
        <f t="shared" si="448"/>
        <v>27.967105328621621</v>
      </c>
      <c r="R5728" s="4">
        <f t="shared" si="450"/>
        <v>27.967105328621621</v>
      </c>
      <c r="S5728" s="3">
        <v>3.8545942344817199</v>
      </c>
      <c r="T5728" s="3">
        <v>1</v>
      </c>
      <c r="U5728" s="3">
        <f t="shared" si="449"/>
        <v>3.8545942344817199</v>
      </c>
      <c r="V5728" s="3">
        <f t="shared" si="451"/>
        <v>3.8545942344817199</v>
      </c>
    </row>
    <row r="5729" spans="1:22" x14ac:dyDescent="0.25">
      <c r="A5729" s="3" t="s">
        <v>378</v>
      </c>
      <c r="B5729" s="3" t="s">
        <v>89</v>
      </c>
      <c r="C5729" s="3" t="s">
        <v>397</v>
      </c>
      <c r="D5729" s="3" t="s">
        <v>398</v>
      </c>
      <c r="E5729" s="3">
        <v>0.36</v>
      </c>
      <c r="F5729" s="3">
        <v>0.53</v>
      </c>
      <c r="G5729" s="3" t="s">
        <v>19</v>
      </c>
      <c r="H5729" s="2">
        <v>1750</v>
      </c>
      <c r="I5729" s="3" t="s">
        <v>35</v>
      </c>
      <c r="J5729" s="2">
        <v>1750</v>
      </c>
      <c r="K5729" s="3" t="s">
        <v>19</v>
      </c>
      <c r="L5729" s="2">
        <v>1460</v>
      </c>
      <c r="M5729" s="3">
        <v>578.3787092452875</v>
      </c>
      <c r="N5729" s="3">
        <v>2126653.9083779627</v>
      </c>
      <c r="O5729" s="3">
        <v>4326.4429364566467</v>
      </c>
      <c r="P5729" s="3">
        <v>1</v>
      </c>
      <c r="Q5729" s="3">
        <f t="shared" si="448"/>
        <v>4326.4429364566467</v>
      </c>
      <c r="R5729" s="4">
        <f t="shared" si="450"/>
        <v>4326.4429364566467</v>
      </c>
      <c r="S5729" s="3">
        <v>588.34352355482088</v>
      </c>
      <c r="T5729" s="3">
        <v>1</v>
      </c>
      <c r="U5729" s="3">
        <f t="shared" si="449"/>
        <v>588.34352355482088</v>
      </c>
      <c r="V5729" s="3">
        <f t="shared" si="451"/>
        <v>588.34352355482088</v>
      </c>
    </row>
    <row r="5730" spans="1:22" x14ac:dyDescent="0.25">
      <c r="A5730" s="3" t="s">
        <v>378</v>
      </c>
      <c r="B5730" s="3" t="s">
        <v>89</v>
      </c>
      <c r="C5730" s="3" t="s">
        <v>406</v>
      </c>
      <c r="D5730" s="3" t="s">
        <v>407</v>
      </c>
      <c r="E5730" s="3">
        <v>0.36</v>
      </c>
      <c r="F5730" s="3">
        <v>0.48</v>
      </c>
      <c r="G5730" s="3" t="s">
        <v>19</v>
      </c>
      <c r="H5730" s="2">
        <v>1750</v>
      </c>
      <c r="I5730" s="3" t="s">
        <v>35</v>
      </c>
      <c r="J5730" s="2">
        <v>1750</v>
      </c>
      <c r="K5730" s="3" t="s">
        <v>19</v>
      </c>
      <c r="L5730" s="2">
        <v>279</v>
      </c>
      <c r="M5730" s="3">
        <v>74.812666414576725</v>
      </c>
      <c r="N5730" s="3">
        <v>274170.53913715127</v>
      </c>
      <c r="O5730" s="3">
        <v>558.43622961507765</v>
      </c>
      <c r="P5730" s="3">
        <v>1</v>
      </c>
      <c r="Q5730" s="3">
        <f t="shared" si="448"/>
        <v>558.43622961507765</v>
      </c>
      <c r="R5730" s="4">
        <f t="shared" si="450"/>
        <v>558.43622961507765</v>
      </c>
      <c r="S5730" s="3">
        <v>76.588829226292034</v>
      </c>
      <c r="T5730" s="3">
        <v>1</v>
      </c>
      <c r="U5730" s="3">
        <f t="shared" si="449"/>
        <v>76.588829226292034</v>
      </c>
      <c r="V5730" s="3">
        <f t="shared" si="451"/>
        <v>76.588829226292034</v>
      </c>
    </row>
    <row r="5731" spans="1:22" x14ac:dyDescent="0.25">
      <c r="A5731" s="3" t="s">
        <v>378</v>
      </c>
      <c r="B5731" s="3" t="s">
        <v>89</v>
      </c>
      <c r="C5731" s="3" t="s">
        <v>417</v>
      </c>
      <c r="D5731" s="3" t="s">
        <v>418</v>
      </c>
      <c r="E5731" s="3">
        <v>0.51</v>
      </c>
      <c r="F5731" s="3">
        <v>0.57999999999999996</v>
      </c>
      <c r="G5731" s="3" t="s">
        <v>19</v>
      </c>
      <c r="H5731" s="2">
        <v>1750</v>
      </c>
      <c r="I5731" s="3" t="s">
        <v>35</v>
      </c>
      <c r="J5731" s="2">
        <v>1750</v>
      </c>
      <c r="K5731" s="3" t="s">
        <v>19</v>
      </c>
      <c r="L5731" s="2">
        <v>1</v>
      </c>
      <c r="M5731" s="3">
        <v>3.3287333426315727E-4</v>
      </c>
      <c r="N5731" s="3">
        <v>1.1960225779564997</v>
      </c>
      <c r="O5731" s="3">
        <v>2.830965953647905E-3</v>
      </c>
      <c r="P5731" s="3">
        <v>1</v>
      </c>
      <c r="Q5731" s="3">
        <f t="shared" si="448"/>
        <v>2.830965953647905E-3</v>
      </c>
      <c r="R5731" s="4">
        <f t="shared" si="450"/>
        <v>2.830965953647905E-3</v>
      </c>
      <c r="S5731" s="3">
        <v>3.916549637162173E-4</v>
      </c>
      <c r="T5731" s="3">
        <v>1</v>
      </c>
      <c r="U5731" s="3">
        <f t="shared" si="449"/>
        <v>3.916549637162173E-4</v>
      </c>
      <c r="V5731" s="3">
        <f t="shared" si="451"/>
        <v>3.916549637162173E-4</v>
      </c>
    </row>
    <row r="5732" spans="1:22" x14ac:dyDescent="0.25">
      <c r="A5732" s="3" t="s">
        <v>378</v>
      </c>
      <c r="B5732" s="3" t="s">
        <v>89</v>
      </c>
      <c r="C5732" s="3" t="s">
        <v>397</v>
      </c>
      <c r="D5732" s="3" t="s">
        <v>398</v>
      </c>
      <c r="E5732" s="3">
        <v>0.36</v>
      </c>
      <c r="F5732" s="3">
        <v>0.53</v>
      </c>
      <c r="G5732" s="3" t="s">
        <v>404</v>
      </c>
      <c r="H5732" s="2">
        <v>1750</v>
      </c>
      <c r="I5732" s="3" t="s">
        <v>35</v>
      </c>
      <c r="J5732" s="2">
        <v>1750</v>
      </c>
      <c r="K5732" s="3" t="s">
        <v>400</v>
      </c>
      <c r="L5732" s="2">
        <v>253</v>
      </c>
      <c r="M5732" s="3">
        <v>68.932036141064359</v>
      </c>
      <c r="N5732" s="3">
        <v>266097.42325859965</v>
      </c>
      <c r="O5732" s="3">
        <v>590.67866155116758</v>
      </c>
      <c r="P5732" s="3">
        <v>1</v>
      </c>
      <c r="Q5732" s="3">
        <f t="shared" si="448"/>
        <v>590.67866155116758</v>
      </c>
      <c r="R5732" s="4">
        <f t="shared" si="450"/>
        <v>590.67866155116758</v>
      </c>
      <c r="S5732" s="3">
        <v>81.472640130950055</v>
      </c>
      <c r="T5732" s="3">
        <v>1</v>
      </c>
      <c r="U5732" s="3">
        <f t="shared" si="449"/>
        <v>81.472640130950055</v>
      </c>
      <c r="V5732" s="3">
        <f t="shared" si="451"/>
        <v>81.472640130950055</v>
      </c>
    </row>
    <row r="5733" spans="1:22" x14ac:dyDescent="0.25">
      <c r="A5733" s="3" t="s">
        <v>378</v>
      </c>
      <c r="B5733" s="3" t="s">
        <v>89</v>
      </c>
      <c r="C5733" s="3" t="s">
        <v>406</v>
      </c>
      <c r="D5733" s="3" t="s">
        <v>407</v>
      </c>
      <c r="E5733" s="3">
        <v>0.36</v>
      </c>
      <c r="F5733" s="3">
        <v>0.48</v>
      </c>
      <c r="G5733" s="3" t="s">
        <v>404</v>
      </c>
      <c r="H5733" s="2">
        <v>1750</v>
      </c>
      <c r="I5733" s="3" t="s">
        <v>35</v>
      </c>
      <c r="J5733" s="2">
        <v>1750</v>
      </c>
      <c r="K5733" s="3" t="s">
        <v>400</v>
      </c>
      <c r="L5733" s="2">
        <v>223</v>
      </c>
      <c r="M5733" s="3">
        <v>40.771461191461682</v>
      </c>
      <c r="N5733" s="3">
        <v>153580.99542238456</v>
      </c>
      <c r="O5733" s="3">
        <v>361.41323979180521</v>
      </c>
      <c r="P5733" s="3">
        <v>1</v>
      </c>
      <c r="Q5733" s="3">
        <f t="shared" si="448"/>
        <v>361.41323979180521</v>
      </c>
      <c r="R5733" s="4">
        <f t="shared" si="450"/>
        <v>361.41323979180521</v>
      </c>
      <c r="S5733" s="3">
        <v>49.171706697502906</v>
      </c>
      <c r="T5733" s="3">
        <v>1</v>
      </c>
      <c r="U5733" s="3">
        <f t="shared" si="449"/>
        <v>49.171706697502906</v>
      </c>
      <c r="V5733" s="3">
        <f t="shared" si="451"/>
        <v>49.171706697502906</v>
      </c>
    </row>
    <row r="5734" spans="1:22" x14ac:dyDescent="0.25">
      <c r="A5734" s="3" t="s">
        <v>378</v>
      </c>
      <c r="B5734" s="3" t="s">
        <v>8</v>
      </c>
      <c r="C5734" s="3" t="s">
        <v>379</v>
      </c>
      <c r="D5734" s="3" t="s">
        <v>380</v>
      </c>
      <c r="E5734" s="3">
        <v>0.35</v>
      </c>
      <c r="F5734" s="3">
        <v>0.47</v>
      </c>
      <c r="G5734" s="3" t="s">
        <v>390</v>
      </c>
      <c r="H5734" s="2">
        <v>1750</v>
      </c>
      <c r="I5734" s="3" t="s">
        <v>35</v>
      </c>
      <c r="J5734" s="2">
        <v>1750</v>
      </c>
      <c r="K5734" s="3" t="s">
        <v>381</v>
      </c>
      <c r="L5734" s="2">
        <v>200</v>
      </c>
      <c r="M5734" s="3">
        <v>89.275541930733638</v>
      </c>
      <c r="N5734" s="3">
        <v>298089.07202140399</v>
      </c>
      <c r="O5734" s="3">
        <v>621.0161334889367</v>
      </c>
      <c r="P5734" s="3">
        <v>1</v>
      </c>
      <c r="Q5734" s="3">
        <f t="shared" si="448"/>
        <v>621.0161334889367</v>
      </c>
      <c r="R5734" s="4">
        <f t="shared" si="450"/>
        <v>621.0161334889367</v>
      </c>
      <c r="S5734" s="3">
        <v>83.376576178435485</v>
      </c>
      <c r="T5734" s="3">
        <v>1</v>
      </c>
      <c r="U5734" s="3">
        <f t="shared" si="449"/>
        <v>83.376576178435485</v>
      </c>
      <c r="V5734" s="3">
        <f t="shared" si="451"/>
        <v>83.376576178435485</v>
      </c>
    </row>
    <row r="5735" spans="1:22" x14ac:dyDescent="0.25">
      <c r="A5735" s="3" t="s">
        <v>378</v>
      </c>
      <c r="B5735" s="3" t="s">
        <v>89</v>
      </c>
      <c r="C5735" s="3" t="s">
        <v>406</v>
      </c>
      <c r="D5735" s="3" t="s">
        <v>407</v>
      </c>
      <c r="E5735" s="3">
        <v>0.36</v>
      </c>
      <c r="F5735" s="3">
        <v>0.48</v>
      </c>
      <c r="G5735" s="3" t="s">
        <v>141</v>
      </c>
      <c r="H5735" s="2">
        <v>1750</v>
      </c>
      <c r="I5735" s="3" t="s">
        <v>35</v>
      </c>
      <c r="J5735" s="2">
        <v>1750</v>
      </c>
      <c r="K5735" s="3" t="s">
        <v>142</v>
      </c>
      <c r="L5735" s="2">
        <v>3</v>
      </c>
      <c r="M5735" s="3">
        <v>1.3727913975237663E-2</v>
      </c>
      <c r="N5735" s="3">
        <v>53.257469872163675</v>
      </c>
      <c r="O5735" s="3">
        <v>0.11688600678033575</v>
      </c>
      <c r="P5735" s="3">
        <v>1</v>
      </c>
      <c r="Q5735" s="3">
        <f t="shared" si="448"/>
        <v>0.11688600678033575</v>
      </c>
      <c r="R5735" s="4">
        <f t="shared" si="450"/>
        <v>0.11688600678033575</v>
      </c>
      <c r="S5735" s="3">
        <v>1.8115510288114905E-2</v>
      </c>
      <c r="T5735" s="3">
        <v>1</v>
      </c>
      <c r="U5735" s="3">
        <f t="shared" si="449"/>
        <v>1.8115510288114905E-2</v>
      </c>
      <c r="V5735" s="3">
        <f t="shared" si="451"/>
        <v>1.8115510288114905E-2</v>
      </c>
    </row>
    <row r="5736" spans="1:22" x14ac:dyDescent="0.25">
      <c r="A5736" s="3" t="s">
        <v>378</v>
      </c>
      <c r="B5736" s="3" t="s">
        <v>89</v>
      </c>
      <c r="C5736" s="3" t="s">
        <v>406</v>
      </c>
      <c r="D5736" s="3" t="s">
        <v>407</v>
      </c>
      <c r="E5736" s="3">
        <v>0.36</v>
      </c>
      <c r="F5736" s="3">
        <v>0.48</v>
      </c>
      <c r="G5736" s="3" t="s">
        <v>11</v>
      </c>
      <c r="H5736" s="2">
        <v>1750</v>
      </c>
      <c r="I5736" s="3" t="s">
        <v>35</v>
      </c>
      <c r="J5736" s="2">
        <v>1750</v>
      </c>
      <c r="K5736" s="3" t="s">
        <v>13</v>
      </c>
      <c r="L5736" s="2">
        <v>880</v>
      </c>
      <c r="M5736" s="3">
        <v>328.25035358132254</v>
      </c>
      <c r="N5736" s="3">
        <v>1228583.2851204094</v>
      </c>
      <c r="O5736" s="3">
        <v>2542.9456639511673</v>
      </c>
      <c r="P5736" s="3">
        <v>1</v>
      </c>
      <c r="Q5736" s="3">
        <f t="shared" si="448"/>
        <v>2542.9456639511673</v>
      </c>
      <c r="R5736" s="4">
        <f t="shared" si="450"/>
        <v>2542.9456639511673</v>
      </c>
      <c r="S5736" s="3">
        <v>350.64776241886511</v>
      </c>
      <c r="T5736" s="3">
        <v>1</v>
      </c>
      <c r="U5736" s="3">
        <f t="shared" si="449"/>
        <v>350.64776241886511</v>
      </c>
      <c r="V5736" s="3">
        <f t="shared" si="451"/>
        <v>350.64776241886511</v>
      </c>
    </row>
    <row r="5737" spans="1:22" x14ac:dyDescent="0.25">
      <c r="A5737" s="3" t="s">
        <v>378</v>
      </c>
      <c r="B5737" s="3" t="s">
        <v>89</v>
      </c>
      <c r="C5737" s="3" t="s">
        <v>417</v>
      </c>
      <c r="D5737" s="3" t="s">
        <v>418</v>
      </c>
      <c r="E5737" s="3">
        <v>0.51</v>
      </c>
      <c r="F5737" s="3">
        <v>0.57999999999999996</v>
      </c>
      <c r="G5737" s="3" t="s">
        <v>11</v>
      </c>
      <c r="H5737" s="2">
        <v>1750</v>
      </c>
      <c r="I5737" s="3" t="s">
        <v>35</v>
      </c>
      <c r="J5737" s="2">
        <v>1750</v>
      </c>
      <c r="K5737" s="3" t="s">
        <v>13</v>
      </c>
      <c r="L5737" s="2">
        <v>252</v>
      </c>
      <c r="M5737" s="3">
        <v>78.975752116166376</v>
      </c>
      <c r="N5737" s="3">
        <v>299429.80101212952</v>
      </c>
      <c r="O5737" s="3">
        <v>638.95964072296658</v>
      </c>
      <c r="P5737" s="3">
        <v>1</v>
      </c>
      <c r="Q5737" s="3">
        <f t="shared" si="448"/>
        <v>638.95964072296658</v>
      </c>
      <c r="R5737" s="4">
        <f t="shared" si="450"/>
        <v>638.95964072296658</v>
      </c>
      <c r="S5737" s="3">
        <v>87.51437404045717</v>
      </c>
      <c r="T5737" s="3">
        <v>1</v>
      </c>
      <c r="U5737" s="3">
        <f t="shared" si="449"/>
        <v>87.51437404045717</v>
      </c>
      <c r="V5737" s="3">
        <f t="shared" si="451"/>
        <v>87.51437404045717</v>
      </c>
    </row>
    <row r="5738" spans="1:22" x14ac:dyDescent="0.25">
      <c r="A5738" s="3" t="s">
        <v>378</v>
      </c>
      <c r="B5738" s="3" t="s">
        <v>89</v>
      </c>
      <c r="C5738" s="3" t="s">
        <v>406</v>
      </c>
      <c r="D5738" s="3" t="s">
        <v>407</v>
      </c>
      <c r="E5738" s="3">
        <v>0.36</v>
      </c>
      <c r="F5738" s="3">
        <v>0.48</v>
      </c>
      <c r="G5738" s="3" t="s">
        <v>413</v>
      </c>
      <c r="H5738" s="2">
        <v>1750</v>
      </c>
      <c r="I5738" s="3" t="s">
        <v>35</v>
      </c>
      <c r="J5738" s="2">
        <v>1750</v>
      </c>
      <c r="K5738" s="3" t="s">
        <v>410</v>
      </c>
      <c r="L5738" s="2">
        <v>609</v>
      </c>
      <c r="M5738" s="3">
        <v>212.25519133202729</v>
      </c>
      <c r="N5738" s="3">
        <v>815733.31095664774</v>
      </c>
      <c r="O5738" s="3">
        <v>1625.76502162005</v>
      </c>
      <c r="P5738" s="3">
        <v>1</v>
      </c>
      <c r="Q5738" s="3">
        <f t="shared" si="448"/>
        <v>1625.76502162005</v>
      </c>
      <c r="R5738" s="4">
        <f t="shared" si="450"/>
        <v>1625.76502162005</v>
      </c>
      <c r="S5738" s="3">
        <v>221.62779982359012</v>
      </c>
      <c r="T5738" s="3">
        <v>1</v>
      </c>
      <c r="U5738" s="3">
        <f t="shared" si="449"/>
        <v>221.62779982359012</v>
      </c>
      <c r="V5738" s="3">
        <f t="shared" si="451"/>
        <v>221.62779982359012</v>
      </c>
    </row>
    <row r="5739" spans="1:22" x14ac:dyDescent="0.25">
      <c r="A5739" s="3" t="s">
        <v>378</v>
      </c>
      <c r="B5739" s="3" t="s">
        <v>8</v>
      </c>
      <c r="C5739" s="3" t="s">
        <v>379</v>
      </c>
      <c r="D5739" s="3" t="s">
        <v>380</v>
      </c>
      <c r="E5739" s="3">
        <v>0.35</v>
      </c>
      <c r="F5739" s="3">
        <v>0.47</v>
      </c>
      <c r="G5739" s="3" t="s">
        <v>392</v>
      </c>
      <c r="H5739" s="2">
        <v>1750</v>
      </c>
      <c r="I5739" s="3" t="s">
        <v>35</v>
      </c>
      <c r="J5739" s="2">
        <v>1750</v>
      </c>
      <c r="K5739" s="3" t="s">
        <v>386</v>
      </c>
      <c r="L5739" s="2">
        <v>416</v>
      </c>
      <c r="M5739" s="3">
        <v>133.0999688471926</v>
      </c>
      <c r="N5739" s="3">
        <v>511760.41823877249</v>
      </c>
      <c r="O5739" s="3">
        <v>1043.5467296845115</v>
      </c>
      <c r="P5739" s="3">
        <v>1</v>
      </c>
      <c r="Q5739" s="3">
        <f t="shared" si="448"/>
        <v>1043.5467296845115</v>
      </c>
      <c r="R5739" s="4">
        <f t="shared" si="450"/>
        <v>1043.5467296845115</v>
      </c>
      <c r="S5739" s="3">
        <v>142.24571109514778</v>
      </c>
      <c r="T5739" s="3">
        <v>1</v>
      </c>
      <c r="U5739" s="3">
        <f t="shared" si="449"/>
        <v>142.24571109514778</v>
      </c>
      <c r="V5739" s="3">
        <f t="shared" si="451"/>
        <v>142.24571109514778</v>
      </c>
    </row>
    <row r="5740" spans="1:22" x14ac:dyDescent="0.25">
      <c r="A5740" s="3" t="s">
        <v>378</v>
      </c>
      <c r="B5740" s="3" t="s">
        <v>8</v>
      </c>
      <c r="C5740" s="3" t="s">
        <v>379</v>
      </c>
      <c r="D5740" s="3" t="s">
        <v>396</v>
      </c>
      <c r="E5740" s="3">
        <v>0.35</v>
      </c>
      <c r="F5740" s="3">
        <v>0.47</v>
      </c>
      <c r="G5740" s="3" t="s">
        <v>392</v>
      </c>
      <c r="H5740" s="2">
        <v>1750</v>
      </c>
      <c r="I5740" s="3" t="s">
        <v>35</v>
      </c>
      <c r="J5740" s="2">
        <v>1750</v>
      </c>
      <c r="K5740" s="3" t="s">
        <v>386</v>
      </c>
      <c r="L5740" s="2">
        <v>1261</v>
      </c>
      <c r="M5740" s="3">
        <v>508.15366548305434</v>
      </c>
      <c r="N5740" s="3">
        <v>1923590.7634176346</v>
      </c>
      <c r="O5740" s="3">
        <v>4145.2309458438549</v>
      </c>
      <c r="P5740" s="3">
        <v>1</v>
      </c>
      <c r="Q5740" s="3">
        <f t="shared" si="448"/>
        <v>4145.2309458438549</v>
      </c>
      <c r="R5740" s="4">
        <f t="shared" si="450"/>
        <v>4145.2309458438549</v>
      </c>
      <c r="S5740" s="3">
        <v>556.34669057047051</v>
      </c>
      <c r="T5740" s="3">
        <v>1</v>
      </c>
      <c r="U5740" s="3">
        <f t="shared" si="449"/>
        <v>556.34669057047051</v>
      </c>
      <c r="V5740" s="3">
        <f t="shared" si="451"/>
        <v>556.34669057047051</v>
      </c>
    </row>
    <row r="5741" spans="1:22" x14ac:dyDescent="0.25">
      <c r="A5741" s="3" t="s">
        <v>378</v>
      </c>
      <c r="B5741" s="3" t="s">
        <v>89</v>
      </c>
      <c r="C5741" s="3" t="s">
        <v>397</v>
      </c>
      <c r="D5741" s="3" t="s">
        <v>398</v>
      </c>
      <c r="E5741" s="3">
        <v>0.36</v>
      </c>
      <c r="F5741" s="3">
        <v>0.53</v>
      </c>
      <c r="G5741" s="3" t="s">
        <v>392</v>
      </c>
      <c r="H5741" s="2">
        <v>1750</v>
      </c>
      <c r="I5741" s="3" t="s">
        <v>35</v>
      </c>
      <c r="J5741" s="2">
        <v>1750</v>
      </c>
      <c r="K5741" s="3" t="s">
        <v>386</v>
      </c>
      <c r="L5741" s="2">
        <v>779</v>
      </c>
      <c r="M5741" s="3">
        <v>315.70630156510595</v>
      </c>
      <c r="N5741" s="3">
        <v>1217902.6735063191</v>
      </c>
      <c r="O5741" s="3">
        <v>2454.2774504885087</v>
      </c>
      <c r="P5741" s="3">
        <v>1</v>
      </c>
      <c r="Q5741" s="3">
        <f t="shared" si="448"/>
        <v>2454.2774504885087</v>
      </c>
      <c r="R5741" s="4">
        <f t="shared" si="450"/>
        <v>2454.2774504885087</v>
      </c>
      <c r="S5741" s="3">
        <v>332.99387229429675</v>
      </c>
      <c r="T5741" s="3">
        <v>1</v>
      </c>
      <c r="U5741" s="3">
        <f t="shared" si="449"/>
        <v>332.99387229429675</v>
      </c>
      <c r="V5741" s="3">
        <f t="shared" si="451"/>
        <v>332.99387229429675</v>
      </c>
    </row>
    <row r="5742" spans="1:22" x14ac:dyDescent="0.25">
      <c r="A5742" s="3" t="s">
        <v>378</v>
      </c>
      <c r="B5742" s="3" t="s">
        <v>8</v>
      </c>
      <c r="C5742" s="3" t="s">
        <v>379</v>
      </c>
      <c r="D5742" s="3" t="s">
        <v>380</v>
      </c>
      <c r="E5742" s="3">
        <v>0.35</v>
      </c>
      <c r="F5742" s="3">
        <v>0.47</v>
      </c>
      <c r="G5742" s="3" t="s">
        <v>59</v>
      </c>
      <c r="H5742" s="2">
        <v>1750</v>
      </c>
      <c r="I5742" s="3" t="s">
        <v>35</v>
      </c>
      <c r="J5742" s="2">
        <v>1750</v>
      </c>
      <c r="K5742" s="3" t="s">
        <v>62</v>
      </c>
      <c r="L5742" s="2">
        <v>9</v>
      </c>
      <c r="M5742" s="3">
        <v>2.9094493546115263E-2</v>
      </c>
      <c r="N5742" s="3">
        <v>108.83434975863246</v>
      </c>
      <c r="O5742" s="3">
        <v>0.24341374627568629</v>
      </c>
      <c r="P5742" s="3">
        <v>1</v>
      </c>
      <c r="Q5742" s="3">
        <f t="shared" si="448"/>
        <v>0.24341374627568629</v>
      </c>
      <c r="R5742" s="4">
        <f t="shared" si="450"/>
        <v>0.24341374627568629</v>
      </c>
      <c r="S5742" s="3">
        <v>3.2435761698507225E-2</v>
      </c>
      <c r="T5742" s="3">
        <v>1</v>
      </c>
      <c r="U5742" s="3">
        <f t="shared" si="449"/>
        <v>3.2435761698507225E-2</v>
      </c>
      <c r="V5742" s="3">
        <f t="shared" si="451"/>
        <v>3.2435761698507225E-2</v>
      </c>
    </row>
    <row r="5743" spans="1:22" x14ac:dyDescent="0.25">
      <c r="A5743" s="3" t="s">
        <v>378</v>
      </c>
      <c r="B5743" s="3" t="s">
        <v>89</v>
      </c>
      <c r="C5743" s="3" t="s">
        <v>397</v>
      </c>
      <c r="D5743" s="3" t="s">
        <v>398</v>
      </c>
      <c r="E5743" s="3">
        <v>0.36</v>
      </c>
      <c r="F5743" s="3">
        <v>0.53</v>
      </c>
      <c r="G5743" s="3" t="s">
        <v>59</v>
      </c>
      <c r="H5743" s="2">
        <v>1750</v>
      </c>
      <c r="I5743" s="3" t="s">
        <v>35</v>
      </c>
      <c r="J5743" s="2">
        <v>1750</v>
      </c>
      <c r="K5743" s="3" t="s">
        <v>62</v>
      </c>
      <c r="L5743" s="2">
        <v>47</v>
      </c>
      <c r="M5743" s="3">
        <v>0.8774775018504426</v>
      </c>
      <c r="N5743" s="3">
        <v>3423.5614358900275</v>
      </c>
      <c r="O5743" s="3">
        <v>7.3735556905144888</v>
      </c>
      <c r="P5743" s="3">
        <v>1</v>
      </c>
      <c r="Q5743" s="3">
        <f t="shared" si="448"/>
        <v>7.3735556905144888</v>
      </c>
      <c r="R5743" s="4">
        <f t="shared" si="450"/>
        <v>7.3735556905144888</v>
      </c>
      <c r="S5743" s="3">
        <v>0.98755699502741479</v>
      </c>
      <c r="T5743" s="3">
        <v>1</v>
      </c>
      <c r="U5743" s="3">
        <f t="shared" si="449"/>
        <v>0.98755699502741479</v>
      </c>
      <c r="V5743" s="3">
        <f t="shared" si="451"/>
        <v>0.98755699502741479</v>
      </c>
    </row>
    <row r="5744" spans="1:22" x14ac:dyDescent="0.25">
      <c r="A5744" s="3" t="s">
        <v>378</v>
      </c>
      <c r="B5744" s="3" t="s">
        <v>89</v>
      </c>
      <c r="C5744" s="3" t="s">
        <v>406</v>
      </c>
      <c r="D5744" s="3" t="s">
        <v>407</v>
      </c>
      <c r="E5744" s="3">
        <v>0.36</v>
      </c>
      <c r="F5744" s="3">
        <v>0.48</v>
      </c>
      <c r="G5744" s="3" t="s">
        <v>59</v>
      </c>
      <c r="H5744" s="2">
        <v>1750</v>
      </c>
      <c r="I5744" s="3" t="s">
        <v>35</v>
      </c>
      <c r="J5744" s="2">
        <v>1750</v>
      </c>
      <c r="K5744" s="3" t="s">
        <v>62</v>
      </c>
      <c r="L5744" s="2">
        <v>28</v>
      </c>
      <c r="M5744" s="3">
        <v>9.5053600764318208E-2</v>
      </c>
      <c r="N5744" s="3">
        <v>359.32709473242551</v>
      </c>
      <c r="O5744" s="3">
        <v>0.77221820616733283</v>
      </c>
      <c r="P5744" s="3">
        <v>1</v>
      </c>
      <c r="Q5744" s="3">
        <f t="shared" si="448"/>
        <v>0.77221820616733283</v>
      </c>
      <c r="R5744" s="4">
        <f t="shared" si="450"/>
        <v>0.77221820616733283</v>
      </c>
      <c r="S5744" s="3">
        <v>0.10281390903122152</v>
      </c>
      <c r="T5744" s="3">
        <v>1</v>
      </c>
      <c r="U5744" s="3">
        <f t="shared" si="449"/>
        <v>0.10281390903122152</v>
      </c>
      <c r="V5744" s="3">
        <f t="shared" si="451"/>
        <v>0.10281390903122152</v>
      </c>
    </row>
    <row r="5745" spans="1:22" x14ac:dyDescent="0.25">
      <c r="A5745" s="3" t="s">
        <v>378</v>
      </c>
      <c r="B5745" s="3" t="s">
        <v>8</v>
      </c>
      <c r="C5745" s="3" t="s">
        <v>379</v>
      </c>
      <c r="D5745" s="3" t="s">
        <v>380</v>
      </c>
      <c r="E5745" s="3">
        <v>0.35</v>
      </c>
      <c r="F5745" s="3">
        <v>0.47</v>
      </c>
      <c r="G5745" s="3" t="s">
        <v>59</v>
      </c>
      <c r="H5745" s="2">
        <v>1750</v>
      </c>
      <c r="I5745" s="3" t="s">
        <v>35</v>
      </c>
      <c r="J5745" s="2">
        <v>1750</v>
      </c>
      <c r="K5745" s="3" t="s">
        <v>393</v>
      </c>
      <c r="L5745" s="2">
        <v>13</v>
      </c>
      <c r="M5745" s="3">
        <v>3.52551657968471E-2</v>
      </c>
      <c r="N5745" s="3">
        <v>131.99331510691803</v>
      </c>
      <c r="O5745" s="3">
        <v>0.28172379419787358</v>
      </c>
      <c r="P5745" s="3">
        <v>1</v>
      </c>
      <c r="Q5745" s="3">
        <f t="shared" si="448"/>
        <v>0.28172379419787358</v>
      </c>
      <c r="R5745" s="4">
        <f t="shared" si="450"/>
        <v>0.28172379419787358</v>
      </c>
      <c r="S5745" s="3">
        <v>3.7926275424510408E-2</v>
      </c>
      <c r="T5745" s="3">
        <v>1</v>
      </c>
      <c r="U5745" s="3">
        <f t="shared" si="449"/>
        <v>3.7926275424510408E-2</v>
      </c>
      <c r="V5745" s="3">
        <f t="shared" si="451"/>
        <v>3.7926275424510408E-2</v>
      </c>
    </row>
    <row r="5746" spans="1:22" x14ac:dyDescent="0.25">
      <c r="A5746" s="3" t="s">
        <v>378</v>
      </c>
      <c r="B5746" s="3" t="s">
        <v>8</v>
      </c>
      <c r="C5746" s="3" t="s">
        <v>379</v>
      </c>
      <c r="D5746" s="3" t="s">
        <v>396</v>
      </c>
      <c r="E5746" s="3">
        <v>0.35</v>
      </c>
      <c r="F5746" s="3">
        <v>0.47</v>
      </c>
      <c r="G5746" s="3" t="s">
        <v>59</v>
      </c>
      <c r="H5746" s="2">
        <v>1750</v>
      </c>
      <c r="I5746" s="3" t="s">
        <v>35</v>
      </c>
      <c r="J5746" s="2">
        <v>1750</v>
      </c>
      <c r="K5746" s="3" t="s">
        <v>393</v>
      </c>
      <c r="L5746" s="2">
        <v>61</v>
      </c>
      <c r="M5746" s="3">
        <v>0.17982518199263645</v>
      </c>
      <c r="N5746" s="3">
        <v>685.07364575831764</v>
      </c>
      <c r="O5746" s="3">
        <v>1.5456387546792045</v>
      </c>
      <c r="P5746" s="3">
        <v>1</v>
      </c>
      <c r="Q5746" s="3">
        <f t="shared" si="448"/>
        <v>1.5456387546792045</v>
      </c>
      <c r="R5746" s="4">
        <f t="shared" si="450"/>
        <v>1.5456387546792045</v>
      </c>
      <c r="S5746" s="3">
        <v>0.20598910386979585</v>
      </c>
      <c r="T5746" s="3">
        <v>1</v>
      </c>
      <c r="U5746" s="3">
        <f t="shared" si="449"/>
        <v>0.20598910386979585</v>
      </c>
      <c r="V5746" s="3">
        <f t="shared" si="451"/>
        <v>0.20598910386979585</v>
      </c>
    </row>
    <row r="5747" spans="1:22" x14ac:dyDescent="0.25">
      <c r="A5747" s="3" t="s">
        <v>378</v>
      </c>
      <c r="B5747" s="3" t="s">
        <v>89</v>
      </c>
      <c r="C5747" s="3" t="s">
        <v>406</v>
      </c>
      <c r="D5747" s="3" t="s">
        <v>407</v>
      </c>
      <c r="E5747" s="3">
        <v>0.36</v>
      </c>
      <c r="F5747" s="3">
        <v>0.48</v>
      </c>
      <c r="G5747" s="3" t="s">
        <v>59</v>
      </c>
      <c r="H5747" s="2">
        <v>1750</v>
      </c>
      <c r="I5747" s="3" t="s">
        <v>35</v>
      </c>
      <c r="J5747" s="2">
        <v>1750</v>
      </c>
      <c r="K5747" s="3" t="s">
        <v>411</v>
      </c>
      <c r="L5747" s="2">
        <v>2</v>
      </c>
      <c r="M5747" s="3">
        <v>1.5958622908949743E-3</v>
      </c>
      <c r="N5747" s="3">
        <v>6.2934153465328642</v>
      </c>
      <c r="O5747" s="3">
        <v>1.4402589933464816E-2</v>
      </c>
      <c r="P5747" s="3">
        <v>1</v>
      </c>
      <c r="Q5747" s="3">
        <f t="shared" si="448"/>
        <v>1.4402589933464816E-2</v>
      </c>
      <c r="R5747" s="4">
        <f t="shared" si="450"/>
        <v>1.4402589933464816E-2</v>
      </c>
      <c r="S5747" s="3">
        <v>1.9750038343596885E-3</v>
      </c>
      <c r="T5747" s="3">
        <v>1</v>
      </c>
      <c r="U5747" s="3">
        <f t="shared" si="449"/>
        <v>1.9750038343596885E-3</v>
      </c>
      <c r="V5747" s="3">
        <f t="shared" si="451"/>
        <v>1.9750038343596885E-3</v>
      </c>
    </row>
    <row r="5748" spans="1:22" x14ac:dyDescent="0.25">
      <c r="A5748" s="3" t="s">
        <v>378</v>
      </c>
      <c r="B5748" s="3" t="s">
        <v>89</v>
      </c>
      <c r="C5748" s="3" t="s">
        <v>406</v>
      </c>
      <c r="D5748" s="3" t="s">
        <v>407</v>
      </c>
      <c r="E5748" s="3">
        <v>0.36</v>
      </c>
      <c r="F5748" s="3">
        <v>0.48</v>
      </c>
      <c r="G5748" s="3" t="s">
        <v>59</v>
      </c>
      <c r="H5748" s="2">
        <v>1750</v>
      </c>
      <c r="I5748" s="3" t="s">
        <v>35</v>
      </c>
      <c r="J5748" s="2">
        <v>1750</v>
      </c>
      <c r="K5748" s="3" t="s">
        <v>414</v>
      </c>
      <c r="L5748" s="2">
        <v>24</v>
      </c>
      <c r="M5748" s="3">
        <v>3.6819017871638078</v>
      </c>
      <c r="N5748" s="3">
        <v>13533.140398463855</v>
      </c>
      <c r="O5748" s="3">
        <v>28.074462275805903</v>
      </c>
      <c r="P5748" s="3">
        <v>1</v>
      </c>
      <c r="Q5748" s="3">
        <f t="shared" si="448"/>
        <v>28.074462275805903</v>
      </c>
      <c r="R5748" s="4">
        <f t="shared" si="450"/>
        <v>28.074462275805903</v>
      </c>
      <c r="S5748" s="3">
        <v>3.9533271027587058</v>
      </c>
      <c r="T5748" s="3">
        <v>1</v>
      </c>
      <c r="U5748" s="3">
        <f t="shared" si="449"/>
        <v>3.9533271027587058</v>
      </c>
      <c r="V5748" s="3">
        <f t="shared" si="451"/>
        <v>3.9533271027587058</v>
      </c>
    </row>
    <row r="5749" spans="1:22" x14ac:dyDescent="0.25">
      <c r="A5749" s="3" t="s">
        <v>378</v>
      </c>
      <c r="B5749" s="3" t="s">
        <v>89</v>
      </c>
      <c r="C5749" s="3" t="s">
        <v>406</v>
      </c>
      <c r="D5749" s="3" t="s">
        <v>407</v>
      </c>
      <c r="E5749" s="3">
        <v>0.36</v>
      </c>
      <c r="F5749" s="3">
        <v>0.48</v>
      </c>
      <c r="G5749" s="3" t="s">
        <v>59</v>
      </c>
      <c r="H5749" s="2">
        <v>1750</v>
      </c>
      <c r="I5749" s="3" t="s">
        <v>35</v>
      </c>
      <c r="J5749" s="2">
        <v>1750</v>
      </c>
      <c r="K5749" s="3" t="s">
        <v>148</v>
      </c>
      <c r="L5749" s="2">
        <v>23</v>
      </c>
      <c r="M5749" s="3">
        <v>0.1548297980738749</v>
      </c>
      <c r="N5749" s="3">
        <v>534.53041073861436</v>
      </c>
      <c r="O5749" s="3">
        <v>1.1599521084726534</v>
      </c>
      <c r="P5749" s="3">
        <v>1</v>
      </c>
      <c r="Q5749" s="3">
        <f t="shared" si="448"/>
        <v>1.1599521084726534</v>
      </c>
      <c r="R5749" s="4">
        <f t="shared" si="450"/>
        <v>1.1599521084726534</v>
      </c>
      <c r="S5749" s="3">
        <v>0.15350166488482031</v>
      </c>
      <c r="T5749" s="3">
        <v>1</v>
      </c>
      <c r="U5749" s="3">
        <f t="shared" si="449"/>
        <v>0.15350166488482031</v>
      </c>
      <c r="V5749" s="3">
        <f t="shared" si="451"/>
        <v>0.15350166488482031</v>
      </c>
    </row>
    <row r="5750" spans="1:22" x14ac:dyDescent="0.25">
      <c r="A5750" s="3" t="s">
        <v>378</v>
      </c>
      <c r="B5750" s="3" t="s">
        <v>89</v>
      </c>
      <c r="C5750" s="3" t="s">
        <v>417</v>
      </c>
      <c r="D5750" s="3" t="s">
        <v>418</v>
      </c>
      <c r="E5750" s="3">
        <v>0.51</v>
      </c>
      <c r="F5750" s="3">
        <v>0.57999999999999996</v>
      </c>
      <c r="G5750" s="3" t="s">
        <v>59</v>
      </c>
      <c r="H5750" s="2">
        <v>1750</v>
      </c>
      <c r="I5750" s="3" t="s">
        <v>35</v>
      </c>
      <c r="J5750" s="2">
        <v>1750</v>
      </c>
      <c r="K5750" s="3" t="s">
        <v>148</v>
      </c>
      <c r="L5750" s="2">
        <v>8</v>
      </c>
      <c r="M5750" s="3">
        <v>0.24252554775035917</v>
      </c>
      <c r="N5750" s="3">
        <v>945.05555825865156</v>
      </c>
      <c r="O5750" s="3">
        <v>2.3353146009934909</v>
      </c>
      <c r="P5750" s="3">
        <v>1</v>
      </c>
      <c r="Q5750" s="3">
        <f t="shared" si="448"/>
        <v>2.3353146009934909</v>
      </c>
      <c r="R5750" s="4">
        <f t="shared" si="450"/>
        <v>2.3353146009934909</v>
      </c>
      <c r="S5750" s="3">
        <v>0.31713895624241206</v>
      </c>
      <c r="T5750" s="3">
        <v>1</v>
      </c>
      <c r="U5750" s="3">
        <f t="shared" si="449"/>
        <v>0.31713895624241206</v>
      </c>
      <c r="V5750" s="3">
        <f t="shared" si="451"/>
        <v>0.31713895624241206</v>
      </c>
    </row>
    <row r="5751" spans="1:22" x14ac:dyDescent="0.25">
      <c r="A5751" s="3" t="s">
        <v>378</v>
      </c>
      <c r="B5751" s="3" t="s">
        <v>89</v>
      </c>
      <c r="C5751" s="3" t="s">
        <v>397</v>
      </c>
      <c r="D5751" s="3" t="s">
        <v>398</v>
      </c>
      <c r="E5751" s="3">
        <v>0.36</v>
      </c>
      <c r="F5751" s="3">
        <v>0.53</v>
      </c>
      <c r="G5751" s="3" t="s">
        <v>59</v>
      </c>
      <c r="H5751" s="2">
        <v>1750</v>
      </c>
      <c r="I5751" s="3" t="s">
        <v>35</v>
      </c>
      <c r="J5751" s="2">
        <v>1750</v>
      </c>
      <c r="K5751" s="3" t="s">
        <v>399</v>
      </c>
      <c r="L5751" s="2">
        <v>5</v>
      </c>
      <c r="M5751" s="3">
        <v>0.18892185281188986</v>
      </c>
      <c r="N5751" s="3">
        <v>729.95153011139371</v>
      </c>
      <c r="O5751" s="3">
        <v>1.8540313727518174</v>
      </c>
      <c r="P5751" s="3">
        <v>1</v>
      </c>
      <c r="Q5751" s="3">
        <f t="shared" si="448"/>
        <v>1.8540313727518174</v>
      </c>
      <c r="R5751" s="4">
        <f t="shared" si="450"/>
        <v>1.8540313727518174</v>
      </c>
      <c r="S5751" s="3">
        <v>0.2472803355233418</v>
      </c>
      <c r="T5751" s="3">
        <v>1</v>
      </c>
      <c r="U5751" s="3">
        <f t="shared" si="449"/>
        <v>0.2472803355233418</v>
      </c>
      <c r="V5751" s="3">
        <f t="shared" si="451"/>
        <v>0.2472803355233418</v>
      </c>
    </row>
    <row r="5752" spans="1:22" x14ac:dyDescent="0.25">
      <c r="A5752" s="3" t="s">
        <v>378</v>
      </c>
      <c r="B5752" s="3" t="s">
        <v>8</v>
      </c>
      <c r="C5752" s="3" t="s">
        <v>379</v>
      </c>
      <c r="D5752" s="3" t="s">
        <v>380</v>
      </c>
      <c r="E5752" s="3">
        <v>0.35</v>
      </c>
      <c r="F5752" s="3">
        <v>0.47</v>
      </c>
      <c r="G5752" s="3" t="s">
        <v>63</v>
      </c>
      <c r="H5752" s="2">
        <v>1750</v>
      </c>
      <c r="I5752" s="3" t="s">
        <v>35</v>
      </c>
      <c r="J5752" s="2">
        <v>1750</v>
      </c>
      <c r="K5752" s="3" t="s">
        <v>20</v>
      </c>
      <c r="L5752" s="2">
        <v>12</v>
      </c>
      <c r="M5752" s="3">
        <v>3.7979116748185651</v>
      </c>
      <c r="N5752" s="3">
        <v>9534.7503203098368</v>
      </c>
      <c r="O5752" s="3">
        <v>18.6994830745546</v>
      </c>
      <c r="P5752" s="3">
        <v>1</v>
      </c>
      <c r="Q5752" s="3">
        <f t="shared" si="448"/>
        <v>18.6994830745546</v>
      </c>
      <c r="R5752" s="4">
        <f t="shared" si="450"/>
        <v>18.6994830745546</v>
      </c>
      <c r="S5752" s="3">
        <v>2.5566297477329671</v>
      </c>
      <c r="T5752" s="3">
        <v>1</v>
      </c>
      <c r="U5752" s="3">
        <f t="shared" si="449"/>
        <v>2.5566297477329671</v>
      </c>
      <c r="V5752" s="3">
        <f t="shared" si="451"/>
        <v>2.5566297477329671</v>
      </c>
    </row>
    <row r="5753" spans="1:22" x14ac:dyDescent="0.25">
      <c r="A5753" s="3" t="s">
        <v>378</v>
      </c>
      <c r="B5753" s="3" t="s">
        <v>8</v>
      </c>
      <c r="C5753" s="3" t="s">
        <v>379</v>
      </c>
      <c r="D5753" s="3" t="s">
        <v>396</v>
      </c>
      <c r="E5753" s="3">
        <v>0.35</v>
      </c>
      <c r="F5753" s="3">
        <v>0.47</v>
      </c>
      <c r="G5753" s="3" t="s">
        <v>63</v>
      </c>
      <c r="H5753" s="2">
        <v>1750</v>
      </c>
      <c r="I5753" s="3" t="s">
        <v>35</v>
      </c>
      <c r="J5753" s="2">
        <v>1750</v>
      </c>
      <c r="K5753" s="3" t="s">
        <v>20</v>
      </c>
      <c r="L5753" s="2">
        <v>2979</v>
      </c>
      <c r="M5753" s="3">
        <v>1236.4179986390759</v>
      </c>
      <c r="N5753" s="3">
        <v>4091063.6009602398</v>
      </c>
      <c r="O5753" s="3">
        <v>9123.0960769743015</v>
      </c>
      <c r="P5753" s="3">
        <v>1</v>
      </c>
      <c r="Q5753" s="3">
        <f t="shared" si="448"/>
        <v>9123.0960769743015</v>
      </c>
      <c r="R5753" s="4">
        <f t="shared" si="450"/>
        <v>9123.0960769743015</v>
      </c>
      <c r="S5753" s="3">
        <v>1191.0475226118297</v>
      </c>
      <c r="T5753" s="3">
        <v>1</v>
      </c>
      <c r="U5753" s="3">
        <f t="shared" si="449"/>
        <v>1191.0475226118297</v>
      </c>
      <c r="V5753" s="3">
        <f t="shared" si="451"/>
        <v>1191.0475226118297</v>
      </c>
    </row>
    <row r="5754" spans="1:22" x14ac:dyDescent="0.25">
      <c r="A5754" s="3" t="s">
        <v>378</v>
      </c>
      <c r="B5754" s="3" t="s">
        <v>89</v>
      </c>
      <c r="C5754" s="3" t="s">
        <v>397</v>
      </c>
      <c r="D5754" s="3" t="s">
        <v>398</v>
      </c>
      <c r="E5754" s="3">
        <v>0.36</v>
      </c>
      <c r="F5754" s="3">
        <v>0.53</v>
      </c>
      <c r="G5754" s="3" t="s">
        <v>63</v>
      </c>
      <c r="H5754" s="2">
        <v>1750</v>
      </c>
      <c r="I5754" s="3" t="s">
        <v>35</v>
      </c>
      <c r="J5754" s="2">
        <v>1750</v>
      </c>
      <c r="K5754" s="3" t="s">
        <v>20</v>
      </c>
      <c r="L5754" s="2">
        <v>431</v>
      </c>
      <c r="M5754" s="3">
        <v>185.15095482195213</v>
      </c>
      <c r="N5754" s="3">
        <v>629782.75687652908</v>
      </c>
      <c r="O5754" s="3">
        <v>1344.6997989514662</v>
      </c>
      <c r="P5754" s="3">
        <v>1</v>
      </c>
      <c r="Q5754" s="3">
        <f t="shared" si="448"/>
        <v>1344.6997989514662</v>
      </c>
      <c r="R5754" s="4">
        <f t="shared" si="450"/>
        <v>1344.6997989514662</v>
      </c>
      <c r="S5754" s="3">
        <v>175.23086170666693</v>
      </c>
      <c r="T5754" s="3">
        <v>1</v>
      </c>
      <c r="U5754" s="3">
        <f t="shared" si="449"/>
        <v>175.23086170666693</v>
      </c>
      <c r="V5754" s="3">
        <f t="shared" si="451"/>
        <v>175.23086170666693</v>
      </c>
    </row>
    <row r="5755" spans="1:22" x14ac:dyDescent="0.25">
      <c r="A5755" s="3" t="s">
        <v>378</v>
      </c>
      <c r="B5755" s="3" t="s">
        <v>89</v>
      </c>
      <c r="C5755" s="3" t="s">
        <v>406</v>
      </c>
      <c r="D5755" s="3" t="s">
        <v>407</v>
      </c>
      <c r="E5755" s="3">
        <v>0.36</v>
      </c>
      <c r="F5755" s="3">
        <v>0.48</v>
      </c>
      <c r="G5755" s="3" t="s">
        <v>260</v>
      </c>
      <c r="H5755" s="2">
        <v>1750</v>
      </c>
      <c r="I5755" s="3" t="s">
        <v>35</v>
      </c>
      <c r="J5755" s="2">
        <v>1750</v>
      </c>
      <c r="K5755" s="3" t="s">
        <v>261</v>
      </c>
      <c r="L5755" s="2">
        <v>13</v>
      </c>
      <c r="M5755" s="3">
        <v>1.3614557459289507</v>
      </c>
      <c r="N5755" s="3">
        <v>5278.4611001949124</v>
      </c>
      <c r="O5755" s="3">
        <v>13.08856024431949</v>
      </c>
      <c r="P5755" s="3">
        <v>1</v>
      </c>
      <c r="Q5755" s="3">
        <f t="shared" si="448"/>
        <v>13.08856024431949</v>
      </c>
      <c r="R5755" s="4">
        <f t="shared" si="450"/>
        <v>13.08856024431949</v>
      </c>
      <c r="S5755" s="3">
        <v>1.8014554110806567</v>
      </c>
      <c r="T5755" s="3">
        <v>1</v>
      </c>
      <c r="U5755" s="3">
        <f t="shared" si="449"/>
        <v>1.8014554110806567</v>
      </c>
      <c r="V5755" s="3">
        <f t="shared" si="451"/>
        <v>1.8014554110806567</v>
      </c>
    </row>
    <row r="5756" spans="1:22" x14ac:dyDescent="0.25">
      <c r="A5756" s="3" t="s">
        <v>378</v>
      </c>
      <c r="B5756" s="3" t="s">
        <v>89</v>
      </c>
      <c r="C5756" s="3" t="s">
        <v>406</v>
      </c>
      <c r="D5756" s="3" t="s">
        <v>407</v>
      </c>
      <c r="E5756" s="3">
        <v>0.36</v>
      </c>
      <c r="F5756" s="3">
        <v>0.48</v>
      </c>
      <c r="G5756" s="3" t="s">
        <v>415</v>
      </c>
      <c r="H5756" s="2">
        <v>1750</v>
      </c>
      <c r="I5756" s="3" t="s">
        <v>35</v>
      </c>
      <c r="J5756" s="2">
        <v>1750</v>
      </c>
      <c r="K5756" s="3" t="s">
        <v>416</v>
      </c>
      <c r="L5756" s="2">
        <v>30</v>
      </c>
      <c r="M5756" s="3">
        <v>2.1210567903743645</v>
      </c>
      <c r="N5756" s="3">
        <v>7877.5996707889753</v>
      </c>
      <c r="O5756" s="3">
        <v>17.321186253654943</v>
      </c>
      <c r="P5756" s="3">
        <v>1</v>
      </c>
      <c r="Q5756" s="3">
        <f t="shared" si="448"/>
        <v>17.321186253654943</v>
      </c>
      <c r="R5756" s="4">
        <f t="shared" si="450"/>
        <v>17.321186253654943</v>
      </c>
      <c r="S5756" s="3">
        <v>2.4741070379992491</v>
      </c>
      <c r="T5756" s="3">
        <v>1</v>
      </c>
      <c r="U5756" s="3">
        <f t="shared" si="449"/>
        <v>2.4741070379992491</v>
      </c>
      <c r="V5756" s="3">
        <f t="shared" si="451"/>
        <v>2.4741070379992491</v>
      </c>
    </row>
    <row r="5757" spans="1:22" x14ac:dyDescent="0.25">
      <c r="A5757" s="3" t="s">
        <v>378</v>
      </c>
      <c r="B5757" s="3" t="s">
        <v>8</v>
      </c>
      <c r="C5757" s="3" t="s">
        <v>379</v>
      </c>
      <c r="D5757" s="3" t="s">
        <v>380</v>
      </c>
      <c r="E5757" s="3">
        <v>0.35</v>
      </c>
      <c r="F5757" s="3">
        <v>0.47</v>
      </c>
      <c r="G5757" s="3" t="s">
        <v>385</v>
      </c>
      <c r="H5757" s="2">
        <v>1750</v>
      </c>
      <c r="I5757" s="3" t="s">
        <v>35</v>
      </c>
      <c r="J5757" s="2">
        <v>1750</v>
      </c>
      <c r="K5757" s="3" t="s">
        <v>385</v>
      </c>
      <c r="L5757" s="2">
        <v>243</v>
      </c>
      <c r="M5757" s="3">
        <v>106.89853801199583</v>
      </c>
      <c r="N5757" s="3">
        <v>346734.43153071968</v>
      </c>
      <c r="O5757" s="3">
        <v>709.65769728098053</v>
      </c>
      <c r="P5757" s="3">
        <v>1</v>
      </c>
      <c r="Q5757" s="3">
        <f t="shared" si="448"/>
        <v>709.65769728098053</v>
      </c>
      <c r="R5757" s="4">
        <f t="shared" si="450"/>
        <v>709.65769728098053</v>
      </c>
      <c r="S5757" s="3">
        <v>94.473244102697549</v>
      </c>
      <c r="T5757" s="3">
        <v>1</v>
      </c>
      <c r="U5757" s="3">
        <f t="shared" si="449"/>
        <v>94.473244102697549</v>
      </c>
      <c r="V5757" s="3">
        <f t="shared" si="451"/>
        <v>94.473244102697549</v>
      </c>
    </row>
    <row r="5758" spans="1:22" x14ac:dyDescent="0.25">
      <c r="A5758" s="3" t="s">
        <v>378</v>
      </c>
      <c r="B5758" s="3" t="s">
        <v>8</v>
      </c>
      <c r="C5758" s="3" t="s">
        <v>379</v>
      </c>
      <c r="D5758" s="3" t="s">
        <v>396</v>
      </c>
      <c r="E5758" s="3">
        <v>0.35</v>
      </c>
      <c r="F5758" s="3">
        <v>0.47</v>
      </c>
      <c r="G5758" s="3" t="s">
        <v>19</v>
      </c>
      <c r="H5758" s="2">
        <v>1780</v>
      </c>
      <c r="I5758" s="3" t="s">
        <v>104</v>
      </c>
      <c r="J5758" s="2">
        <v>1780</v>
      </c>
      <c r="K5758" s="3" t="s">
        <v>19</v>
      </c>
      <c r="L5758" s="2">
        <v>3</v>
      </c>
      <c r="M5758" s="3">
        <v>1.597401736793486E-2</v>
      </c>
      <c r="N5758" s="3">
        <v>42.596051358760803</v>
      </c>
      <c r="O5758" s="3">
        <v>8.8968024069275148E-2</v>
      </c>
      <c r="P5758" s="3">
        <v>1</v>
      </c>
      <c r="Q5758" s="3">
        <f t="shared" si="448"/>
        <v>8.8968024069275148E-2</v>
      </c>
      <c r="R5758" s="4">
        <f t="shared" si="450"/>
        <v>8.8968024069275148E-2</v>
      </c>
      <c r="S5758" s="3">
        <v>1.0818470561229416E-2</v>
      </c>
      <c r="T5758" s="3">
        <v>1</v>
      </c>
      <c r="U5758" s="3">
        <f t="shared" si="449"/>
        <v>1.0818470561229416E-2</v>
      </c>
      <c r="V5758" s="3">
        <f t="shared" si="451"/>
        <v>1.0818470561229416E-2</v>
      </c>
    </row>
    <row r="5759" spans="1:22" x14ac:dyDescent="0.25">
      <c r="A5759" s="3" t="s">
        <v>378</v>
      </c>
      <c r="B5759" s="3" t="s">
        <v>89</v>
      </c>
      <c r="C5759" s="3" t="s">
        <v>397</v>
      </c>
      <c r="D5759" s="3" t="s">
        <v>398</v>
      </c>
      <c r="E5759" s="3">
        <v>0.36</v>
      </c>
      <c r="F5759" s="3">
        <v>0.53</v>
      </c>
      <c r="G5759" s="3" t="s">
        <v>19</v>
      </c>
      <c r="H5759" s="2">
        <v>1780</v>
      </c>
      <c r="I5759" s="3" t="s">
        <v>104</v>
      </c>
      <c r="J5759" s="2">
        <v>1780</v>
      </c>
      <c r="K5759" s="3" t="s">
        <v>19</v>
      </c>
      <c r="L5759" s="2">
        <v>33</v>
      </c>
      <c r="M5759" s="3">
        <v>4.1731040357062765</v>
      </c>
      <c r="N5759" s="3">
        <v>15809.408346903181</v>
      </c>
      <c r="O5759" s="3">
        <v>37.994877275637862</v>
      </c>
      <c r="P5759" s="3">
        <v>1</v>
      </c>
      <c r="Q5759" s="3">
        <f t="shared" si="448"/>
        <v>37.994877275637862</v>
      </c>
      <c r="R5759" s="4">
        <f t="shared" si="450"/>
        <v>37.994877275637862</v>
      </c>
      <c r="S5759" s="3">
        <v>5.2873281751610834</v>
      </c>
      <c r="T5759" s="3">
        <v>1</v>
      </c>
      <c r="U5759" s="3">
        <f t="shared" si="449"/>
        <v>5.2873281751610834</v>
      </c>
      <c r="V5759" s="3">
        <f t="shared" si="451"/>
        <v>5.2873281751610834</v>
      </c>
    </row>
    <row r="5760" spans="1:22" x14ac:dyDescent="0.25">
      <c r="A5760" s="3" t="s">
        <v>378</v>
      </c>
      <c r="B5760" s="3" t="s">
        <v>89</v>
      </c>
      <c r="C5760" s="3" t="s">
        <v>406</v>
      </c>
      <c r="D5760" s="3" t="s">
        <v>407</v>
      </c>
      <c r="E5760" s="3">
        <v>0.36</v>
      </c>
      <c r="F5760" s="3">
        <v>0.48</v>
      </c>
      <c r="G5760" s="3" t="s">
        <v>19</v>
      </c>
      <c r="H5760" s="2">
        <v>1780</v>
      </c>
      <c r="I5760" s="3" t="s">
        <v>104</v>
      </c>
      <c r="J5760" s="2">
        <v>1780</v>
      </c>
      <c r="K5760" s="3" t="s">
        <v>19</v>
      </c>
      <c r="L5760" s="2">
        <v>18</v>
      </c>
      <c r="M5760" s="3">
        <v>3.5452959476674448</v>
      </c>
      <c r="N5760" s="3">
        <v>13281.005526039484</v>
      </c>
      <c r="O5760" s="3">
        <v>28.917055431783417</v>
      </c>
      <c r="P5760" s="3">
        <v>1</v>
      </c>
      <c r="Q5760" s="3">
        <f t="shared" si="448"/>
        <v>28.917055431783417</v>
      </c>
      <c r="R5760" s="4">
        <f t="shared" si="450"/>
        <v>28.917055431783417</v>
      </c>
      <c r="S5760" s="3">
        <v>3.910999932452575</v>
      </c>
      <c r="T5760" s="3">
        <v>1</v>
      </c>
      <c r="U5760" s="3">
        <f t="shared" si="449"/>
        <v>3.910999932452575</v>
      </c>
      <c r="V5760" s="3">
        <f t="shared" si="451"/>
        <v>3.910999932452575</v>
      </c>
    </row>
    <row r="5761" spans="1:22" x14ac:dyDescent="0.25">
      <c r="A5761" s="3" t="s">
        <v>378</v>
      </c>
      <c r="B5761" s="3" t="s">
        <v>89</v>
      </c>
      <c r="C5761" s="3" t="s">
        <v>417</v>
      </c>
      <c r="D5761" s="3" t="s">
        <v>418</v>
      </c>
      <c r="E5761" s="3">
        <v>0.51</v>
      </c>
      <c r="F5761" s="3">
        <v>0.57999999999999996</v>
      </c>
      <c r="G5761" s="3" t="s">
        <v>19</v>
      </c>
      <c r="H5761" s="2">
        <v>1780</v>
      </c>
      <c r="I5761" s="3" t="s">
        <v>104</v>
      </c>
      <c r="J5761" s="2">
        <v>1780</v>
      </c>
      <c r="K5761" s="3" t="s">
        <v>19</v>
      </c>
      <c r="L5761" s="2">
        <v>7</v>
      </c>
      <c r="M5761" s="3">
        <v>1.5342066188579737</v>
      </c>
      <c r="N5761" s="3">
        <v>5428.3692740003326</v>
      </c>
      <c r="O5761" s="3">
        <v>12.117372935635331</v>
      </c>
      <c r="P5761" s="3">
        <v>1</v>
      </c>
      <c r="Q5761" s="3">
        <f t="shared" si="448"/>
        <v>12.117372935635331</v>
      </c>
      <c r="R5761" s="4">
        <f t="shared" si="450"/>
        <v>12.117372935635331</v>
      </c>
      <c r="S5761" s="3">
        <v>1.6344168542209241</v>
      </c>
      <c r="T5761" s="3">
        <v>1</v>
      </c>
      <c r="U5761" s="3">
        <f t="shared" si="449"/>
        <v>1.6344168542209241</v>
      </c>
      <c r="V5761" s="3">
        <f t="shared" si="451"/>
        <v>1.6344168542209241</v>
      </c>
    </row>
    <row r="5762" spans="1:22" x14ac:dyDescent="0.25">
      <c r="A5762" s="3" t="s">
        <v>378</v>
      </c>
      <c r="B5762" s="3" t="s">
        <v>89</v>
      </c>
      <c r="C5762" s="3" t="s">
        <v>397</v>
      </c>
      <c r="D5762" s="3" t="s">
        <v>398</v>
      </c>
      <c r="E5762" s="3">
        <v>0.36</v>
      </c>
      <c r="F5762" s="3">
        <v>0.53</v>
      </c>
      <c r="G5762" s="3" t="s">
        <v>404</v>
      </c>
      <c r="H5762" s="2">
        <v>1780</v>
      </c>
      <c r="I5762" s="3" t="s">
        <v>104</v>
      </c>
      <c r="J5762" s="2">
        <v>1780</v>
      </c>
      <c r="K5762" s="3" t="s">
        <v>400</v>
      </c>
      <c r="L5762" s="2">
        <v>18</v>
      </c>
      <c r="M5762" s="3">
        <v>1.5943884211999053</v>
      </c>
      <c r="N5762" s="3">
        <v>6195.3498066020938</v>
      </c>
      <c r="O5762" s="3">
        <v>16.334699717250718</v>
      </c>
      <c r="P5762" s="3">
        <v>1</v>
      </c>
      <c r="Q5762" s="3">
        <f t="shared" ref="Q5762:Q5825" si="452">O5762*P5762</f>
        <v>16.334699717250718</v>
      </c>
      <c r="R5762" s="4">
        <f t="shared" si="450"/>
        <v>16.334699717250718</v>
      </c>
      <c r="S5762" s="3">
        <v>2.393486523667312</v>
      </c>
      <c r="T5762" s="3">
        <v>1</v>
      </c>
      <c r="U5762" s="3">
        <f t="shared" ref="U5762:U5825" si="453">S5762*T5762</f>
        <v>2.393486523667312</v>
      </c>
      <c r="V5762" s="3">
        <f t="shared" si="451"/>
        <v>2.393486523667312</v>
      </c>
    </row>
    <row r="5763" spans="1:22" x14ac:dyDescent="0.25">
      <c r="A5763" s="3" t="s">
        <v>378</v>
      </c>
      <c r="B5763" s="3" t="s">
        <v>89</v>
      </c>
      <c r="C5763" s="3" t="s">
        <v>406</v>
      </c>
      <c r="D5763" s="3" t="s">
        <v>407</v>
      </c>
      <c r="E5763" s="3">
        <v>0.36</v>
      </c>
      <c r="F5763" s="3">
        <v>0.48</v>
      </c>
      <c r="G5763" s="3" t="s">
        <v>404</v>
      </c>
      <c r="H5763" s="2">
        <v>1780</v>
      </c>
      <c r="I5763" s="3" t="s">
        <v>104</v>
      </c>
      <c r="J5763" s="2">
        <v>1780</v>
      </c>
      <c r="K5763" s="3" t="s">
        <v>400</v>
      </c>
      <c r="L5763" s="2">
        <v>2</v>
      </c>
      <c r="M5763" s="3">
        <v>6.8087124848304093E-2</v>
      </c>
      <c r="N5763" s="3">
        <v>266.53640174179372</v>
      </c>
      <c r="O5763" s="3">
        <v>0.73368774513260249</v>
      </c>
      <c r="P5763" s="3">
        <v>1</v>
      </c>
      <c r="Q5763" s="3">
        <f t="shared" si="452"/>
        <v>0.73368774513260249</v>
      </c>
      <c r="R5763" s="4">
        <f t="shared" si="450"/>
        <v>0.73368774513260249</v>
      </c>
      <c r="S5763" s="3">
        <v>9.7773247641454009E-2</v>
      </c>
      <c r="T5763" s="3">
        <v>1</v>
      </c>
      <c r="U5763" s="3">
        <f t="shared" si="453"/>
        <v>9.7773247641454009E-2</v>
      </c>
      <c r="V5763" s="3">
        <f t="shared" si="451"/>
        <v>9.7773247641454009E-2</v>
      </c>
    </row>
    <row r="5764" spans="1:22" x14ac:dyDescent="0.25">
      <c r="A5764" s="3" t="s">
        <v>378</v>
      </c>
      <c r="B5764" s="3" t="s">
        <v>89</v>
      </c>
      <c r="C5764" s="3" t="s">
        <v>406</v>
      </c>
      <c r="D5764" s="3" t="s">
        <v>407</v>
      </c>
      <c r="E5764" s="3">
        <v>0.36</v>
      </c>
      <c r="F5764" s="3">
        <v>0.48</v>
      </c>
      <c r="G5764" s="3" t="s">
        <v>11</v>
      </c>
      <c r="H5764" s="2">
        <v>1780</v>
      </c>
      <c r="I5764" s="3" t="s">
        <v>104</v>
      </c>
      <c r="J5764" s="2">
        <v>1780</v>
      </c>
      <c r="K5764" s="3" t="s">
        <v>13</v>
      </c>
      <c r="L5764" s="2">
        <v>23</v>
      </c>
      <c r="M5764" s="3">
        <v>3.4420789571417063</v>
      </c>
      <c r="N5764" s="3">
        <v>13264.316618312476</v>
      </c>
      <c r="O5764" s="3">
        <v>29.184499361249372</v>
      </c>
      <c r="P5764" s="3">
        <v>1</v>
      </c>
      <c r="Q5764" s="3">
        <f t="shared" si="452"/>
        <v>29.184499361249372</v>
      </c>
      <c r="R5764" s="4">
        <f t="shared" ref="R5764:R5827" si="454">Q5764</f>
        <v>29.184499361249372</v>
      </c>
      <c r="S5764" s="3">
        <v>3.9306944599783931</v>
      </c>
      <c r="T5764" s="3">
        <v>1</v>
      </c>
      <c r="U5764" s="3">
        <f t="shared" si="453"/>
        <v>3.9306944599783931</v>
      </c>
      <c r="V5764" s="3">
        <f t="shared" ref="V5764:V5827" si="455">U5764</f>
        <v>3.9306944599783931</v>
      </c>
    </row>
    <row r="5765" spans="1:22" x14ac:dyDescent="0.25">
      <c r="A5765" s="3" t="s">
        <v>378</v>
      </c>
      <c r="B5765" s="3" t="s">
        <v>89</v>
      </c>
      <c r="C5765" s="3" t="s">
        <v>417</v>
      </c>
      <c r="D5765" s="3" t="s">
        <v>418</v>
      </c>
      <c r="E5765" s="3">
        <v>0.51</v>
      </c>
      <c r="F5765" s="3">
        <v>0.57999999999999996</v>
      </c>
      <c r="G5765" s="3" t="s">
        <v>11</v>
      </c>
      <c r="H5765" s="2">
        <v>1780</v>
      </c>
      <c r="I5765" s="3" t="s">
        <v>104</v>
      </c>
      <c r="J5765" s="2">
        <v>1780</v>
      </c>
      <c r="K5765" s="3" t="s">
        <v>13</v>
      </c>
      <c r="L5765" s="2">
        <v>11</v>
      </c>
      <c r="M5765" s="3">
        <v>1.7781833023342202</v>
      </c>
      <c r="N5765" s="3">
        <v>6627.186091660612</v>
      </c>
      <c r="O5765" s="3">
        <v>15.903054202678684</v>
      </c>
      <c r="P5765" s="3">
        <v>1</v>
      </c>
      <c r="Q5765" s="3">
        <f t="shared" si="452"/>
        <v>15.903054202678684</v>
      </c>
      <c r="R5765" s="4">
        <f t="shared" si="454"/>
        <v>15.903054202678684</v>
      </c>
      <c r="S5765" s="3">
        <v>2.1412396581440709</v>
      </c>
      <c r="T5765" s="3">
        <v>1</v>
      </c>
      <c r="U5765" s="3">
        <f t="shared" si="453"/>
        <v>2.1412396581440709</v>
      </c>
      <c r="V5765" s="3">
        <f t="shared" si="455"/>
        <v>2.1412396581440709</v>
      </c>
    </row>
    <row r="5766" spans="1:22" x14ac:dyDescent="0.25">
      <c r="A5766" s="3" t="s">
        <v>378</v>
      </c>
      <c r="B5766" s="3" t="s">
        <v>89</v>
      </c>
      <c r="C5766" s="3" t="s">
        <v>406</v>
      </c>
      <c r="D5766" s="3" t="s">
        <v>407</v>
      </c>
      <c r="E5766" s="3">
        <v>0.36</v>
      </c>
      <c r="F5766" s="3">
        <v>0.48</v>
      </c>
      <c r="G5766" s="3" t="s">
        <v>413</v>
      </c>
      <c r="H5766" s="2">
        <v>1780</v>
      </c>
      <c r="I5766" s="3" t="s">
        <v>104</v>
      </c>
      <c r="J5766" s="2">
        <v>1780</v>
      </c>
      <c r="K5766" s="3" t="s">
        <v>410</v>
      </c>
      <c r="L5766" s="2">
        <v>10</v>
      </c>
      <c r="M5766" s="3">
        <v>1.6004313198090367</v>
      </c>
      <c r="N5766" s="3">
        <v>6369.9677208686217</v>
      </c>
      <c r="O5766" s="3">
        <v>15.15714909708562</v>
      </c>
      <c r="P5766" s="3">
        <v>1</v>
      </c>
      <c r="Q5766" s="3">
        <f t="shared" si="452"/>
        <v>15.15714909708562</v>
      </c>
      <c r="R5766" s="4">
        <f t="shared" si="454"/>
        <v>15.15714909708562</v>
      </c>
      <c r="S5766" s="3">
        <v>2.0372763124037117</v>
      </c>
      <c r="T5766" s="3">
        <v>1</v>
      </c>
      <c r="U5766" s="3">
        <f t="shared" si="453"/>
        <v>2.0372763124037117</v>
      </c>
      <c r="V5766" s="3">
        <f t="shared" si="455"/>
        <v>2.0372763124037117</v>
      </c>
    </row>
    <row r="5767" spans="1:22" x14ac:dyDescent="0.25">
      <c r="A5767" s="3" t="s">
        <v>378</v>
      </c>
      <c r="B5767" s="3" t="s">
        <v>8</v>
      </c>
      <c r="C5767" s="3" t="s">
        <v>379</v>
      </c>
      <c r="D5767" s="3" t="s">
        <v>380</v>
      </c>
      <c r="E5767" s="3">
        <v>0.35</v>
      </c>
      <c r="F5767" s="3">
        <v>0.47</v>
      </c>
      <c r="G5767" s="3" t="s">
        <v>392</v>
      </c>
      <c r="H5767" s="2">
        <v>1780</v>
      </c>
      <c r="I5767" s="3" t="s">
        <v>104</v>
      </c>
      <c r="J5767" s="2">
        <v>1780</v>
      </c>
      <c r="K5767" s="3" t="s">
        <v>386</v>
      </c>
      <c r="L5767" s="2">
        <v>8</v>
      </c>
      <c r="M5767" s="3">
        <v>0.85855458001319163</v>
      </c>
      <c r="N5767" s="3">
        <v>3432.4921800720936</v>
      </c>
      <c r="O5767" s="3">
        <v>8.5711003104953942</v>
      </c>
      <c r="P5767" s="3">
        <v>1</v>
      </c>
      <c r="Q5767" s="3">
        <f t="shared" si="452"/>
        <v>8.5711003104953942</v>
      </c>
      <c r="R5767" s="4">
        <f t="shared" si="454"/>
        <v>8.5711003104953942</v>
      </c>
      <c r="S5767" s="3">
        <v>1.2043837563459945</v>
      </c>
      <c r="T5767" s="3">
        <v>1</v>
      </c>
      <c r="U5767" s="3">
        <f t="shared" si="453"/>
        <v>1.2043837563459945</v>
      </c>
      <c r="V5767" s="3">
        <f t="shared" si="455"/>
        <v>1.2043837563459945</v>
      </c>
    </row>
    <row r="5768" spans="1:22" x14ac:dyDescent="0.25">
      <c r="A5768" s="3" t="s">
        <v>378</v>
      </c>
      <c r="B5768" s="3" t="s">
        <v>8</v>
      </c>
      <c r="C5768" s="3" t="s">
        <v>379</v>
      </c>
      <c r="D5768" s="3" t="s">
        <v>396</v>
      </c>
      <c r="E5768" s="3">
        <v>0.35</v>
      </c>
      <c r="F5768" s="3">
        <v>0.47</v>
      </c>
      <c r="G5768" s="3" t="s">
        <v>392</v>
      </c>
      <c r="H5768" s="2">
        <v>1780</v>
      </c>
      <c r="I5768" s="3" t="s">
        <v>104</v>
      </c>
      <c r="J5768" s="2">
        <v>1780</v>
      </c>
      <c r="K5768" s="3" t="s">
        <v>386</v>
      </c>
      <c r="L5768" s="2">
        <v>47</v>
      </c>
      <c r="M5768" s="3">
        <v>10.537015137427829</v>
      </c>
      <c r="N5768" s="3">
        <v>39362.469430866528</v>
      </c>
      <c r="O5768" s="3">
        <v>84.407515635146808</v>
      </c>
      <c r="P5768" s="3">
        <v>1</v>
      </c>
      <c r="Q5768" s="3">
        <f t="shared" si="452"/>
        <v>84.407515635146808</v>
      </c>
      <c r="R5768" s="4">
        <f t="shared" si="454"/>
        <v>84.407515635146808</v>
      </c>
      <c r="S5768" s="3">
        <v>11.395220886435983</v>
      </c>
      <c r="T5768" s="3">
        <v>1</v>
      </c>
      <c r="U5768" s="3">
        <f t="shared" si="453"/>
        <v>11.395220886435983</v>
      </c>
      <c r="V5768" s="3">
        <f t="shared" si="455"/>
        <v>11.395220886435983</v>
      </c>
    </row>
    <row r="5769" spans="1:22" x14ac:dyDescent="0.25">
      <c r="A5769" s="3" t="s">
        <v>378</v>
      </c>
      <c r="B5769" s="3" t="s">
        <v>89</v>
      </c>
      <c r="C5769" s="3" t="s">
        <v>397</v>
      </c>
      <c r="D5769" s="3" t="s">
        <v>398</v>
      </c>
      <c r="E5769" s="3">
        <v>0.36</v>
      </c>
      <c r="F5769" s="3">
        <v>0.53</v>
      </c>
      <c r="G5769" s="3" t="s">
        <v>59</v>
      </c>
      <c r="H5769" s="2">
        <v>1780</v>
      </c>
      <c r="I5769" s="3" t="s">
        <v>104</v>
      </c>
      <c r="J5769" s="2">
        <v>1780</v>
      </c>
      <c r="K5769" s="3" t="s">
        <v>62</v>
      </c>
      <c r="L5769" s="2">
        <v>4</v>
      </c>
      <c r="M5769" s="3">
        <v>9.6026722129712253E-3</v>
      </c>
      <c r="N5769" s="3">
        <v>37.33417869473621</v>
      </c>
      <c r="O5769" s="3">
        <v>8.8647620241446221E-2</v>
      </c>
      <c r="P5769" s="3">
        <v>1</v>
      </c>
      <c r="Q5769" s="3">
        <f t="shared" si="452"/>
        <v>8.8647620241446221E-2</v>
      </c>
      <c r="R5769" s="4">
        <f t="shared" si="454"/>
        <v>8.8647620241446221E-2</v>
      </c>
      <c r="S5769" s="3">
        <v>1.1863607806652243E-2</v>
      </c>
      <c r="T5769" s="3">
        <v>1</v>
      </c>
      <c r="U5769" s="3">
        <f t="shared" si="453"/>
        <v>1.1863607806652243E-2</v>
      </c>
      <c r="V5769" s="3">
        <f t="shared" si="455"/>
        <v>1.1863607806652243E-2</v>
      </c>
    </row>
    <row r="5770" spans="1:22" x14ac:dyDescent="0.25">
      <c r="A5770" s="3" t="s">
        <v>378</v>
      </c>
      <c r="B5770" s="3" t="s">
        <v>8</v>
      </c>
      <c r="C5770" s="3" t="s">
        <v>379</v>
      </c>
      <c r="D5770" s="3" t="s">
        <v>380</v>
      </c>
      <c r="E5770" s="3">
        <v>0.35</v>
      </c>
      <c r="F5770" s="3">
        <v>0.47</v>
      </c>
      <c r="G5770" s="3" t="s">
        <v>59</v>
      </c>
      <c r="H5770" s="2">
        <v>1780</v>
      </c>
      <c r="I5770" s="3" t="s">
        <v>104</v>
      </c>
      <c r="J5770" s="2">
        <v>1780</v>
      </c>
      <c r="K5770" s="3" t="s">
        <v>393</v>
      </c>
      <c r="L5770" s="2">
        <v>2</v>
      </c>
      <c r="M5770" s="3">
        <v>2.1482522770312129E-3</v>
      </c>
      <c r="N5770" s="3">
        <v>8.6512972183768895</v>
      </c>
      <c r="O5770" s="3">
        <v>2.4850233272123837E-2</v>
      </c>
      <c r="P5770" s="3">
        <v>1</v>
      </c>
      <c r="Q5770" s="3">
        <f t="shared" si="452"/>
        <v>2.4850233272123837E-2</v>
      </c>
      <c r="R5770" s="4">
        <f t="shared" si="454"/>
        <v>2.4850233272123837E-2</v>
      </c>
      <c r="S5770" s="3">
        <v>3.32355268706173E-3</v>
      </c>
      <c r="T5770" s="3">
        <v>1</v>
      </c>
      <c r="U5770" s="3">
        <f t="shared" si="453"/>
        <v>3.32355268706173E-3</v>
      </c>
      <c r="V5770" s="3">
        <f t="shared" si="455"/>
        <v>3.32355268706173E-3</v>
      </c>
    </row>
    <row r="5771" spans="1:22" x14ac:dyDescent="0.25">
      <c r="A5771" s="3" t="s">
        <v>378</v>
      </c>
      <c r="B5771" s="3" t="s">
        <v>89</v>
      </c>
      <c r="C5771" s="3" t="s">
        <v>406</v>
      </c>
      <c r="D5771" s="3" t="s">
        <v>407</v>
      </c>
      <c r="E5771" s="3">
        <v>0.36</v>
      </c>
      <c r="F5771" s="3">
        <v>0.48</v>
      </c>
      <c r="G5771" s="3" t="s">
        <v>19</v>
      </c>
      <c r="H5771" s="2">
        <v>1810</v>
      </c>
      <c r="I5771" s="3" t="s">
        <v>231</v>
      </c>
      <c r="J5771" s="2">
        <v>1810</v>
      </c>
      <c r="K5771" s="3" t="s">
        <v>19</v>
      </c>
      <c r="L5771" s="2">
        <v>8</v>
      </c>
      <c r="M5771" s="3">
        <v>0.26745898800073975</v>
      </c>
      <c r="N5771" s="3">
        <v>369.2313526060758</v>
      </c>
      <c r="O5771" s="3">
        <v>0.80444649688351477</v>
      </c>
      <c r="P5771" s="3">
        <v>1</v>
      </c>
      <c r="Q5771" s="3">
        <f t="shared" si="452"/>
        <v>0.80444649688351477</v>
      </c>
      <c r="R5771" s="4">
        <f t="shared" si="454"/>
        <v>0.80444649688351477</v>
      </c>
      <c r="S5771" s="3">
        <v>0.10531910682005585</v>
      </c>
      <c r="T5771" s="3">
        <v>1</v>
      </c>
      <c r="U5771" s="3">
        <f t="shared" si="453"/>
        <v>0.10531910682005585</v>
      </c>
      <c r="V5771" s="3">
        <f t="shared" si="455"/>
        <v>0.10531910682005585</v>
      </c>
    </row>
    <row r="5772" spans="1:22" x14ac:dyDescent="0.25">
      <c r="A5772" s="3" t="s">
        <v>378</v>
      </c>
      <c r="B5772" s="3" t="s">
        <v>8</v>
      </c>
      <c r="C5772" s="3" t="s">
        <v>379</v>
      </c>
      <c r="D5772" s="3" t="s">
        <v>380</v>
      </c>
      <c r="E5772" s="3">
        <v>0.35</v>
      </c>
      <c r="F5772" s="3">
        <v>0.47</v>
      </c>
      <c r="G5772" s="3" t="s">
        <v>19</v>
      </c>
      <c r="H5772" s="2">
        <v>1820</v>
      </c>
      <c r="I5772" s="3" t="s">
        <v>36</v>
      </c>
      <c r="J5772" s="2">
        <v>1820</v>
      </c>
      <c r="K5772" s="3" t="s">
        <v>19</v>
      </c>
      <c r="L5772" s="2">
        <v>52</v>
      </c>
      <c r="M5772" s="3">
        <v>10.703371100044521</v>
      </c>
      <c r="N5772" s="3">
        <v>38261.966519677429</v>
      </c>
      <c r="O5772" s="3">
        <v>76.01402652791127</v>
      </c>
      <c r="P5772" s="3">
        <v>1</v>
      </c>
      <c r="Q5772" s="3">
        <f t="shared" si="452"/>
        <v>76.01402652791127</v>
      </c>
      <c r="R5772" s="4">
        <f t="shared" si="454"/>
        <v>76.01402652791127</v>
      </c>
      <c r="S5772" s="3">
        <v>10.942468989162286</v>
      </c>
      <c r="T5772" s="3">
        <v>1</v>
      </c>
      <c r="U5772" s="3">
        <f t="shared" si="453"/>
        <v>10.942468989162286</v>
      </c>
      <c r="V5772" s="3">
        <f t="shared" si="455"/>
        <v>10.942468989162286</v>
      </c>
    </row>
    <row r="5773" spans="1:22" x14ac:dyDescent="0.25">
      <c r="A5773" s="3" t="s">
        <v>378</v>
      </c>
      <c r="B5773" s="3" t="s">
        <v>89</v>
      </c>
      <c r="C5773" s="3" t="s">
        <v>397</v>
      </c>
      <c r="D5773" s="3" t="s">
        <v>398</v>
      </c>
      <c r="E5773" s="3">
        <v>0.36</v>
      </c>
      <c r="F5773" s="3">
        <v>0.53</v>
      </c>
      <c r="G5773" s="3" t="s">
        <v>19</v>
      </c>
      <c r="H5773" s="2">
        <v>1820</v>
      </c>
      <c r="I5773" s="3" t="s">
        <v>36</v>
      </c>
      <c r="J5773" s="2">
        <v>1820</v>
      </c>
      <c r="K5773" s="3" t="s">
        <v>19</v>
      </c>
      <c r="L5773" s="2">
        <v>60</v>
      </c>
      <c r="M5773" s="3">
        <v>19.317271343876794</v>
      </c>
      <c r="N5773" s="3">
        <v>74461.667485967075</v>
      </c>
      <c r="O5773" s="3">
        <v>151.84152271133112</v>
      </c>
      <c r="P5773" s="3">
        <v>1</v>
      </c>
      <c r="Q5773" s="3">
        <f t="shared" si="452"/>
        <v>151.84152271133112</v>
      </c>
      <c r="R5773" s="4">
        <f t="shared" si="454"/>
        <v>151.84152271133112</v>
      </c>
      <c r="S5773" s="3">
        <v>21.34582773467449</v>
      </c>
      <c r="T5773" s="3">
        <v>1</v>
      </c>
      <c r="U5773" s="3">
        <f t="shared" si="453"/>
        <v>21.34582773467449</v>
      </c>
      <c r="V5773" s="3">
        <f t="shared" si="455"/>
        <v>21.34582773467449</v>
      </c>
    </row>
    <row r="5774" spans="1:22" x14ac:dyDescent="0.25">
      <c r="A5774" s="3" t="s">
        <v>378</v>
      </c>
      <c r="B5774" s="3" t="s">
        <v>89</v>
      </c>
      <c r="C5774" s="3" t="s">
        <v>406</v>
      </c>
      <c r="D5774" s="3" t="s">
        <v>407</v>
      </c>
      <c r="E5774" s="3">
        <v>0.36</v>
      </c>
      <c r="F5774" s="3">
        <v>0.48</v>
      </c>
      <c r="G5774" s="3" t="s">
        <v>19</v>
      </c>
      <c r="H5774" s="2">
        <v>1820</v>
      </c>
      <c r="I5774" s="3" t="s">
        <v>36</v>
      </c>
      <c r="J5774" s="2">
        <v>1820</v>
      </c>
      <c r="K5774" s="3" t="s">
        <v>19</v>
      </c>
      <c r="L5774" s="2">
        <v>1069</v>
      </c>
      <c r="M5774" s="3">
        <v>345.88133154499513</v>
      </c>
      <c r="N5774" s="3">
        <v>1190499.088986964</v>
      </c>
      <c r="O5774" s="3">
        <v>2292.3503343444404</v>
      </c>
      <c r="P5774" s="3">
        <v>1</v>
      </c>
      <c r="Q5774" s="3">
        <f t="shared" si="452"/>
        <v>2292.3503343444404</v>
      </c>
      <c r="R5774" s="4">
        <f t="shared" si="454"/>
        <v>2292.3503343444404</v>
      </c>
      <c r="S5774" s="3">
        <v>325.50507547652757</v>
      </c>
      <c r="T5774" s="3">
        <v>1</v>
      </c>
      <c r="U5774" s="3">
        <f t="shared" si="453"/>
        <v>325.50507547652757</v>
      </c>
      <c r="V5774" s="3">
        <f t="shared" si="455"/>
        <v>325.50507547652757</v>
      </c>
    </row>
    <row r="5775" spans="1:22" x14ac:dyDescent="0.25">
      <c r="A5775" s="3" t="s">
        <v>378</v>
      </c>
      <c r="B5775" s="3" t="s">
        <v>89</v>
      </c>
      <c r="C5775" s="3" t="s">
        <v>406</v>
      </c>
      <c r="D5775" s="3" t="s">
        <v>407</v>
      </c>
      <c r="E5775" s="3">
        <v>0.36</v>
      </c>
      <c r="F5775" s="3">
        <v>0.48</v>
      </c>
      <c r="G5775" s="3" t="s">
        <v>11</v>
      </c>
      <c r="H5775" s="2">
        <v>1820</v>
      </c>
      <c r="I5775" s="3" t="s">
        <v>36</v>
      </c>
      <c r="J5775" s="2">
        <v>1820</v>
      </c>
      <c r="K5775" s="3" t="s">
        <v>13</v>
      </c>
      <c r="L5775" s="2">
        <v>39</v>
      </c>
      <c r="M5775" s="3">
        <v>2.1887872113938762</v>
      </c>
      <c r="N5775" s="3">
        <v>7750.7111071567952</v>
      </c>
      <c r="O5775" s="3">
        <v>16.616289362566526</v>
      </c>
      <c r="P5775" s="3">
        <v>1</v>
      </c>
      <c r="Q5775" s="3">
        <f t="shared" si="452"/>
        <v>16.616289362566526</v>
      </c>
      <c r="R5775" s="4">
        <f t="shared" si="454"/>
        <v>16.616289362566526</v>
      </c>
      <c r="S5775" s="3">
        <v>2.3117153032226527</v>
      </c>
      <c r="T5775" s="3">
        <v>1</v>
      </c>
      <c r="U5775" s="3">
        <f t="shared" si="453"/>
        <v>2.3117153032226527</v>
      </c>
      <c r="V5775" s="3">
        <f t="shared" si="455"/>
        <v>2.3117153032226527</v>
      </c>
    </row>
    <row r="5776" spans="1:22" x14ac:dyDescent="0.25">
      <c r="A5776" s="3" t="s">
        <v>378</v>
      </c>
      <c r="B5776" s="3" t="s">
        <v>8</v>
      </c>
      <c r="C5776" s="3" t="s">
        <v>379</v>
      </c>
      <c r="D5776" s="3" t="s">
        <v>396</v>
      </c>
      <c r="E5776" s="3">
        <v>0.35</v>
      </c>
      <c r="F5776" s="3">
        <v>0.47</v>
      </c>
      <c r="G5776" s="3" t="s">
        <v>392</v>
      </c>
      <c r="H5776" s="2">
        <v>1820</v>
      </c>
      <c r="I5776" s="3" t="s">
        <v>36</v>
      </c>
      <c r="J5776" s="2">
        <v>1820</v>
      </c>
      <c r="K5776" s="3" t="s">
        <v>386</v>
      </c>
      <c r="L5776" s="2">
        <v>240</v>
      </c>
      <c r="M5776" s="3">
        <v>77.635522142292629</v>
      </c>
      <c r="N5776" s="3">
        <v>276357.52678451157</v>
      </c>
      <c r="O5776" s="3">
        <v>553.77354985943384</v>
      </c>
      <c r="P5776" s="3">
        <v>1</v>
      </c>
      <c r="Q5776" s="3">
        <f t="shared" si="452"/>
        <v>553.77354985943384</v>
      </c>
      <c r="R5776" s="4">
        <f t="shared" si="454"/>
        <v>553.77354985943384</v>
      </c>
      <c r="S5776" s="3">
        <v>78.809757995733079</v>
      </c>
      <c r="T5776" s="3">
        <v>1</v>
      </c>
      <c r="U5776" s="3">
        <f t="shared" si="453"/>
        <v>78.809757995733079</v>
      </c>
      <c r="V5776" s="3">
        <f t="shared" si="455"/>
        <v>78.809757995733079</v>
      </c>
    </row>
    <row r="5777" spans="1:22" x14ac:dyDescent="0.25">
      <c r="A5777" s="3" t="s">
        <v>378</v>
      </c>
      <c r="B5777" s="3" t="s">
        <v>89</v>
      </c>
      <c r="C5777" s="3" t="s">
        <v>397</v>
      </c>
      <c r="D5777" s="3" t="s">
        <v>398</v>
      </c>
      <c r="E5777" s="3">
        <v>0.36</v>
      </c>
      <c r="F5777" s="3">
        <v>0.53</v>
      </c>
      <c r="G5777" s="3" t="s">
        <v>59</v>
      </c>
      <c r="H5777" s="2">
        <v>1820</v>
      </c>
      <c r="I5777" s="3" t="s">
        <v>36</v>
      </c>
      <c r="J5777" s="2">
        <v>1820</v>
      </c>
      <c r="K5777" s="3" t="s">
        <v>62</v>
      </c>
      <c r="L5777" s="2">
        <v>13</v>
      </c>
      <c r="M5777" s="3">
        <v>1.3599058736988874</v>
      </c>
      <c r="N5777" s="3">
        <v>5313.5945236016814</v>
      </c>
      <c r="O5777" s="3">
        <v>11.327048501950131</v>
      </c>
      <c r="P5777" s="3">
        <v>1</v>
      </c>
      <c r="Q5777" s="3">
        <f t="shared" si="452"/>
        <v>11.327048501950131</v>
      </c>
      <c r="R5777" s="4">
        <f t="shared" si="454"/>
        <v>11.327048501950131</v>
      </c>
      <c r="S5777" s="3">
        <v>1.5374424918769056</v>
      </c>
      <c r="T5777" s="3">
        <v>1</v>
      </c>
      <c r="U5777" s="3">
        <f t="shared" si="453"/>
        <v>1.5374424918769056</v>
      </c>
      <c r="V5777" s="3">
        <f t="shared" si="455"/>
        <v>1.5374424918769056</v>
      </c>
    </row>
    <row r="5778" spans="1:22" x14ac:dyDescent="0.25">
      <c r="A5778" s="3" t="s">
        <v>378</v>
      </c>
      <c r="B5778" s="3" t="s">
        <v>89</v>
      </c>
      <c r="C5778" s="3" t="s">
        <v>417</v>
      </c>
      <c r="D5778" s="3" t="s">
        <v>418</v>
      </c>
      <c r="E5778" s="3">
        <v>0.51</v>
      </c>
      <c r="F5778" s="3">
        <v>0.57999999999999996</v>
      </c>
      <c r="G5778" s="3" t="s">
        <v>11</v>
      </c>
      <c r="H5778" s="2">
        <v>1830</v>
      </c>
      <c r="I5778" s="3" t="s">
        <v>175</v>
      </c>
      <c r="J5778" s="2">
        <v>1830</v>
      </c>
      <c r="K5778" s="3" t="s">
        <v>13</v>
      </c>
      <c r="L5778" s="2">
        <v>43</v>
      </c>
      <c r="M5778" s="3">
        <v>17.20042231391972</v>
      </c>
      <c r="N5778" s="3">
        <v>60406.202162818758</v>
      </c>
      <c r="O5778" s="3">
        <v>106.95013802982605</v>
      </c>
      <c r="P5778" s="3">
        <v>1</v>
      </c>
      <c r="Q5778" s="3">
        <f t="shared" si="452"/>
        <v>106.95013802982605</v>
      </c>
      <c r="R5778" s="4">
        <f t="shared" si="454"/>
        <v>106.95013802982605</v>
      </c>
      <c r="S5778" s="3">
        <v>14.213861726215187</v>
      </c>
      <c r="T5778" s="3">
        <v>1</v>
      </c>
      <c r="U5778" s="3">
        <f t="shared" si="453"/>
        <v>14.213861726215187</v>
      </c>
      <c r="V5778" s="3">
        <f t="shared" si="455"/>
        <v>14.213861726215187</v>
      </c>
    </row>
    <row r="5779" spans="1:22" x14ac:dyDescent="0.25">
      <c r="A5779" s="3" t="s">
        <v>378</v>
      </c>
      <c r="B5779" s="3" t="s">
        <v>8</v>
      </c>
      <c r="C5779" s="3" t="s">
        <v>379</v>
      </c>
      <c r="D5779" s="3" t="s">
        <v>380</v>
      </c>
      <c r="E5779" s="3">
        <v>0.35</v>
      </c>
      <c r="F5779" s="3">
        <v>0.47</v>
      </c>
      <c r="G5779" s="3" t="s">
        <v>19</v>
      </c>
      <c r="H5779" s="2">
        <v>1840</v>
      </c>
      <c r="I5779" s="3" t="s">
        <v>116</v>
      </c>
      <c r="J5779" s="2">
        <v>1840</v>
      </c>
      <c r="K5779" s="3" t="s">
        <v>19</v>
      </c>
      <c r="L5779" s="2">
        <v>51</v>
      </c>
      <c r="M5779" s="3">
        <v>4.3973340782310091</v>
      </c>
      <c r="N5779" s="3">
        <v>12343.222083206996</v>
      </c>
      <c r="O5779" s="3">
        <v>28.131967880649409</v>
      </c>
      <c r="P5779" s="3">
        <v>1</v>
      </c>
      <c r="Q5779" s="3">
        <f t="shared" si="452"/>
        <v>28.131967880649409</v>
      </c>
      <c r="R5779" s="4">
        <f t="shared" si="454"/>
        <v>28.131967880649409</v>
      </c>
      <c r="S5779" s="3">
        <v>3.8023138576678597</v>
      </c>
      <c r="T5779" s="3">
        <v>1</v>
      </c>
      <c r="U5779" s="3">
        <f t="shared" si="453"/>
        <v>3.8023138576678597</v>
      </c>
      <c r="V5779" s="3">
        <f t="shared" si="455"/>
        <v>3.8023138576678597</v>
      </c>
    </row>
    <row r="5780" spans="1:22" x14ac:dyDescent="0.25">
      <c r="A5780" s="3" t="s">
        <v>378</v>
      </c>
      <c r="B5780" s="3" t="s">
        <v>8</v>
      </c>
      <c r="C5780" s="3" t="s">
        <v>379</v>
      </c>
      <c r="D5780" s="3" t="s">
        <v>396</v>
      </c>
      <c r="E5780" s="3">
        <v>0.35</v>
      </c>
      <c r="F5780" s="3">
        <v>0.47</v>
      </c>
      <c r="G5780" s="3" t="s">
        <v>19</v>
      </c>
      <c r="H5780" s="2">
        <v>1840</v>
      </c>
      <c r="I5780" s="3" t="s">
        <v>116</v>
      </c>
      <c r="J5780" s="2">
        <v>1840</v>
      </c>
      <c r="K5780" s="3" t="s">
        <v>19</v>
      </c>
      <c r="L5780" s="2">
        <v>1</v>
      </c>
      <c r="M5780" s="3">
        <v>3.6249865880855015E-3</v>
      </c>
      <c r="N5780" s="3">
        <v>3.1050053438406149</v>
      </c>
      <c r="O5780" s="3">
        <v>6.6467733829428865E-3</v>
      </c>
      <c r="P5780" s="3">
        <v>1</v>
      </c>
      <c r="Q5780" s="3">
        <f t="shared" si="452"/>
        <v>6.6467733829428865E-3</v>
      </c>
      <c r="R5780" s="4">
        <f t="shared" si="454"/>
        <v>6.6467733829428865E-3</v>
      </c>
      <c r="S5780" s="3">
        <v>9.4042134029621296E-4</v>
      </c>
      <c r="T5780" s="3">
        <v>1</v>
      </c>
      <c r="U5780" s="3">
        <f t="shared" si="453"/>
        <v>9.4042134029621296E-4</v>
      </c>
      <c r="V5780" s="3">
        <f t="shared" si="455"/>
        <v>9.4042134029621296E-4</v>
      </c>
    </row>
    <row r="5781" spans="1:22" x14ac:dyDescent="0.25">
      <c r="A5781" s="3" t="s">
        <v>378</v>
      </c>
      <c r="B5781" s="3" t="s">
        <v>89</v>
      </c>
      <c r="C5781" s="3" t="s">
        <v>397</v>
      </c>
      <c r="D5781" s="3" t="s">
        <v>398</v>
      </c>
      <c r="E5781" s="3">
        <v>0.36</v>
      </c>
      <c r="F5781" s="3">
        <v>0.53</v>
      </c>
      <c r="G5781" s="3" t="s">
        <v>19</v>
      </c>
      <c r="H5781" s="2">
        <v>1840</v>
      </c>
      <c r="I5781" s="3" t="s">
        <v>116</v>
      </c>
      <c r="J5781" s="2">
        <v>1840</v>
      </c>
      <c r="K5781" s="3" t="s">
        <v>19</v>
      </c>
      <c r="L5781" s="2">
        <v>122</v>
      </c>
      <c r="M5781" s="3">
        <v>38.506428143517454</v>
      </c>
      <c r="N5781" s="3">
        <v>132408.3666379191</v>
      </c>
      <c r="O5781" s="3">
        <v>285.63160641515856</v>
      </c>
      <c r="P5781" s="3">
        <v>1</v>
      </c>
      <c r="Q5781" s="3">
        <f t="shared" si="452"/>
        <v>285.63160641515856</v>
      </c>
      <c r="R5781" s="4">
        <f t="shared" si="454"/>
        <v>285.63160641515856</v>
      </c>
      <c r="S5781" s="3">
        <v>41.721634954705685</v>
      </c>
      <c r="T5781" s="3">
        <v>1</v>
      </c>
      <c r="U5781" s="3">
        <f t="shared" si="453"/>
        <v>41.721634954705685</v>
      </c>
      <c r="V5781" s="3">
        <f t="shared" si="455"/>
        <v>41.721634954705685</v>
      </c>
    </row>
    <row r="5782" spans="1:22" x14ac:dyDescent="0.25">
      <c r="A5782" s="3" t="s">
        <v>378</v>
      </c>
      <c r="B5782" s="3" t="s">
        <v>89</v>
      </c>
      <c r="C5782" s="3" t="s">
        <v>406</v>
      </c>
      <c r="D5782" s="3" t="s">
        <v>407</v>
      </c>
      <c r="E5782" s="3">
        <v>0.36</v>
      </c>
      <c r="F5782" s="3">
        <v>0.48</v>
      </c>
      <c r="G5782" s="3" t="s">
        <v>19</v>
      </c>
      <c r="H5782" s="2">
        <v>1840</v>
      </c>
      <c r="I5782" s="3" t="s">
        <v>116</v>
      </c>
      <c r="J5782" s="2">
        <v>1840</v>
      </c>
      <c r="K5782" s="3" t="s">
        <v>19</v>
      </c>
      <c r="L5782" s="2">
        <v>41</v>
      </c>
      <c r="M5782" s="3">
        <v>5.6136900627869872</v>
      </c>
      <c r="N5782" s="3">
        <v>19099.996048962679</v>
      </c>
      <c r="O5782" s="3">
        <v>42.183359746292659</v>
      </c>
      <c r="P5782" s="3">
        <v>1</v>
      </c>
      <c r="Q5782" s="3">
        <f t="shared" si="452"/>
        <v>42.183359746292659</v>
      </c>
      <c r="R5782" s="4">
        <f t="shared" si="454"/>
        <v>42.183359746292659</v>
      </c>
      <c r="S5782" s="3">
        <v>5.9362443579122415</v>
      </c>
      <c r="T5782" s="3">
        <v>1</v>
      </c>
      <c r="U5782" s="3">
        <f t="shared" si="453"/>
        <v>5.9362443579122415</v>
      </c>
      <c r="V5782" s="3">
        <f t="shared" si="455"/>
        <v>5.9362443579122415</v>
      </c>
    </row>
    <row r="5783" spans="1:22" x14ac:dyDescent="0.25">
      <c r="A5783" s="3" t="s">
        <v>378</v>
      </c>
      <c r="B5783" s="3" t="s">
        <v>89</v>
      </c>
      <c r="C5783" s="3" t="s">
        <v>397</v>
      </c>
      <c r="D5783" s="3" t="s">
        <v>398</v>
      </c>
      <c r="E5783" s="3">
        <v>0.36</v>
      </c>
      <c r="F5783" s="3">
        <v>0.53</v>
      </c>
      <c r="G5783" s="3" t="s">
        <v>404</v>
      </c>
      <c r="H5783" s="2">
        <v>1840</v>
      </c>
      <c r="I5783" s="3" t="s">
        <v>116</v>
      </c>
      <c r="J5783" s="2">
        <v>1840</v>
      </c>
      <c r="K5783" s="3" t="s">
        <v>400</v>
      </c>
      <c r="L5783" s="2">
        <v>28</v>
      </c>
      <c r="M5783" s="3">
        <v>5.663356396321328</v>
      </c>
      <c r="N5783" s="3">
        <v>19035.909850258729</v>
      </c>
      <c r="O5783" s="3">
        <v>40.269734081060086</v>
      </c>
      <c r="P5783" s="3">
        <v>1</v>
      </c>
      <c r="Q5783" s="3">
        <f t="shared" si="452"/>
        <v>40.269734081060086</v>
      </c>
      <c r="R5783" s="4">
        <f t="shared" si="454"/>
        <v>40.269734081060086</v>
      </c>
      <c r="S5783" s="3">
        <v>5.7236247641021736</v>
      </c>
      <c r="T5783" s="3">
        <v>1</v>
      </c>
      <c r="U5783" s="3">
        <f t="shared" si="453"/>
        <v>5.7236247641021736</v>
      </c>
      <c r="V5783" s="3">
        <f t="shared" si="455"/>
        <v>5.7236247641021736</v>
      </c>
    </row>
    <row r="5784" spans="1:22" x14ac:dyDescent="0.25">
      <c r="A5784" s="3" t="s">
        <v>378</v>
      </c>
      <c r="B5784" s="3" t="s">
        <v>89</v>
      </c>
      <c r="C5784" s="3" t="s">
        <v>406</v>
      </c>
      <c r="D5784" s="3" t="s">
        <v>407</v>
      </c>
      <c r="E5784" s="3">
        <v>0.36</v>
      </c>
      <c r="F5784" s="3">
        <v>0.48</v>
      </c>
      <c r="G5784" s="3" t="s">
        <v>404</v>
      </c>
      <c r="H5784" s="2">
        <v>1840</v>
      </c>
      <c r="I5784" s="3" t="s">
        <v>116</v>
      </c>
      <c r="J5784" s="2">
        <v>1840</v>
      </c>
      <c r="K5784" s="3" t="s">
        <v>400</v>
      </c>
      <c r="L5784" s="2">
        <v>18</v>
      </c>
      <c r="M5784" s="3">
        <v>5.2686896712842932</v>
      </c>
      <c r="N5784" s="3">
        <v>17394.408005489571</v>
      </c>
      <c r="O5784" s="3">
        <v>35.506166694737601</v>
      </c>
      <c r="P5784" s="3">
        <v>1</v>
      </c>
      <c r="Q5784" s="3">
        <f t="shared" si="452"/>
        <v>35.506166694737601</v>
      </c>
      <c r="R5784" s="4">
        <f t="shared" si="454"/>
        <v>35.506166694737601</v>
      </c>
      <c r="S5784" s="3">
        <v>4.8902876319735826</v>
      </c>
      <c r="T5784" s="3">
        <v>1</v>
      </c>
      <c r="U5784" s="3">
        <f t="shared" si="453"/>
        <v>4.8902876319735826</v>
      </c>
      <c r="V5784" s="3">
        <f t="shared" si="455"/>
        <v>4.8902876319735826</v>
      </c>
    </row>
    <row r="5785" spans="1:22" x14ac:dyDescent="0.25">
      <c r="A5785" s="3" t="s">
        <v>378</v>
      </c>
      <c r="B5785" s="3" t="s">
        <v>89</v>
      </c>
      <c r="C5785" s="3" t="s">
        <v>406</v>
      </c>
      <c r="D5785" s="3" t="s">
        <v>407</v>
      </c>
      <c r="E5785" s="3">
        <v>0.36</v>
      </c>
      <c r="F5785" s="3">
        <v>0.48</v>
      </c>
      <c r="G5785" s="3" t="s">
        <v>11</v>
      </c>
      <c r="H5785" s="2">
        <v>1840</v>
      </c>
      <c r="I5785" s="3" t="s">
        <v>116</v>
      </c>
      <c r="J5785" s="2">
        <v>1840</v>
      </c>
      <c r="K5785" s="3" t="s">
        <v>13</v>
      </c>
      <c r="L5785" s="2">
        <v>80</v>
      </c>
      <c r="M5785" s="3">
        <v>12.650353341874382</v>
      </c>
      <c r="N5785" s="3">
        <v>32412.988839731526</v>
      </c>
      <c r="O5785" s="3">
        <v>66.615772606997993</v>
      </c>
      <c r="P5785" s="3">
        <v>1</v>
      </c>
      <c r="Q5785" s="3">
        <f t="shared" si="452"/>
        <v>66.615772606997993</v>
      </c>
      <c r="R5785" s="4">
        <f t="shared" si="454"/>
        <v>66.615772606997993</v>
      </c>
      <c r="S5785" s="3">
        <v>9.2757524829663822</v>
      </c>
      <c r="T5785" s="3">
        <v>1</v>
      </c>
      <c r="U5785" s="3">
        <f t="shared" si="453"/>
        <v>9.2757524829663822</v>
      </c>
      <c r="V5785" s="3">
        <f t="shared" si="455"/>
        <v>9.2757524829663822</v>
      </c>
    </row>
    <row r="5786" spans="1:22" x14ac:dyDescent="0.25">
      <c r="A5786" s="3" t="s">
        <v>378</v>
      </c>
      <c r="B5786" s="3" t="s">
        <v>89</v>
      </c>
      <c r="C5786" s="3" t="s">
        <v>417</v>
      </c>
      <c r="D5786" s="3" t="s">
        <v>418</v>
      </c>
      <c r="E5786" s="3">
        <v>0.51</v>
      </c>
      <c r="F5786" s="3">
        <v>0.57999999999999996</v>
      </c>
      <c r="G5786" s="3" t="s">
        <v>11</v>
      </c>
      <c r="H5786" s="2">
        <v>1840</v>
      </c>
      <c r="I5786" s="3" t="s">
        <v>116</v>
      </c>
      <c r="J5786" s="2">
        <v>1840</v>
      </c>
      <c r="K5786" s="3" t="s">
        <v>13</v>
      </c>
      <c r="L5786" s="2">
        <v>22</v>
      </c>
      <c r="M5786" s="3">
        <v>5.5602170891902318</v>
      </c>
      <c r="N5786" s="3">
        <v>17812.90647673123</v>
      </c>
      <c r="O5786" s="3">
        <v>42.532484343824152</v>
      </c>
      <c r="P5786" s="3">
        <v>1</v>
      </c>
      <c r="Q5786" s="3">
        <f t="shared" si="452"/>
        <v>42.532484343824152</v>
      </c>
      <c r="R5786" s="4">
        <f t="shared" si="454"/>
        <v>42.532484343824152</v>
      </c>
      <c r="S5786" s="3">
        <v>6.3792390723239398</v>
      </c>
      <c r="T5786" s="3">
        <v>1</v>
      </c>
      <c r="U5786" s="3">
        <f t="shared" si="453"/>
        <v>6.3792390723239398</v>
      </c>
      <c r="V5786" s="3">
        <f t="shared" si="455"/>
        <v>6.3792390723239398</v>
      </c>
    </row>
    <row r="5787" spans="1:22" x14ac:dyDescent="0.25">
      <c r="A5787" s="3" t="s">
        <v>378</v>
      </c>
      <c r="B5787" s="3" t="s">
        <v>8</v>
      </c>
      <c r="C5787" s="3" t="s">
        <v>379</v>
      </c>
      <c r="D5787" s="3" t="s">
        <v>380</v>
      </c>
      <c r="E5787" s="3">
        <v>0.35</v>
      </c>
      <c r="F5787" s="3">
        <v>0.47</v>
      </c>
      <c r="G5787" s="3" t="s">
        <v>392</v>
      </c>
      <c r="H5787" s="2">
        <v>1840</v>
      </c>
      <c r="I5787" s="3" t="s">
        <v>116</v>
      </c>
      <c r="J5787" s="2">
        <v>1840</v>
      </c>
      <c r="K5787" s="3" t="s">
        <v>386</v>
      </c>
      <c r="L5787" s="2">
        <v>111</v>
      </c>
      <c r="M5787" s="3">
        <v>31.128146550873524</v>
      </c>
      <c r="N5787" s="3">
        <v>99042.126879955715</v>
      </c>
      <c r="O5787" s="3">
        <v>201.42113800429527</v>
      </c>
      <c r="P5787" s="3">
        <v>1</v>
      </c>
      <c r="Q5787" s="3">
        <f t="shared" si="452"/>
        <v>201.42113800429527</v>
      </c>
      <c r="R5787" s="4">
        <f t="shared" si="454"/>
        <v>201.42113800429527</v>
      </c>
      <c r="S5787" s="3">
        <v>27.806154181391147</v>
      </c>
      <c r="T5787" s="3">
        <v>1</v>
      </c>
      <c r="U5787" s="3">
        <f t="shared" si="453"/>
        <v>27.806154181391147</v>
      </c>
      <c r="V5787" s="3">
        <f t="shared" si="455"/>
        <v>27.806154181391147</v>
      </c>
    </row>
    <row r="5788" spans="1:22" x14ac:dyDescent="0.25">
      <c r="A5788" s="3" t="s">
        <v>378</v>
      </c>
      <c r="B5788" s="3" t="s">
        <v>8</v>
      </c>
      <c r="C5788" s="3" t="s">
        <v>379</v>
      </c>
      <c r="D5788" s="3" t="s">
        <v>396</v>
      </c>
      <c r="E5788" s="3">
        <v>0.35</v>
      </c>
      <c r="F5788" s="3">
        <v>0.47</v>
      </c>
      <c r="G5788" s="3" t="s">
        <v>392</v>
      </c>
      <c r="H5788" s="2">
        <v>1840</v>
      </c>
      <c r="I5788" s="3" t="s">
        <v>116</v>
      </c>
      <c r="J5788" s="2">
        <v>1840</v>
      </c>
      <c r="K5788" s="3" t="s">
        <v>386</v>
      </c>
      <c r="L5788" s="2">
        <v>39</v>
      </c>
      <c r="M5788" s="3">
        <v>5.1419804749651741</v>
      </c>
      <c r="N5788" s="3">
        <v>13684.973261437637</v>
      </c>
      <c r="O5788" s="3">
        <v>29.793887138699926</v>
      </c>
      <c r="P5788" s="3">
        <v>1</v>
      </c>
      <c r="Q5788" s="3">
        <f t="shared" si="452"/>
        <v>29.793887138699926</v>
      </c>
      <c r="R5788" s="4">
        <f t="shared" si="454"/>
        <v>29.793887138699926</v>
      </c>
      <c r="S5788" s="3">
        <v>4.2934391562101766</v>
      </c>
      <c r="T5788" s="3">
        <v>1</v>
      </c>
      <c r="U5788" s="3">
        <f t="shared" si="453"/>
        <v>4.2934391562101766</v>
      </c>
      <c r="V5788" s="3">
        <f t="shared" si="455"/>
        <v>4.2934391562101766</v>
      </c>
    </row>
    <row r="5789" spans="1:22" x14ac:dyDescent="0.25">
      <c r="A5789" s="3" t="s">
        <v>378</v>
      </c>
      <c r="B5789" s="3" t="s">
        <v>89</v>
      </c>
      <c r="C5789" s="3" t="s">
        <v>397</v>
      </c>
      <c r="D5789" s="3" t="s">
        <v>398</v>
      </c>
      <c r="E5789" s="3">
        <v>0.36</v>
      </c>
      <c r="F5789" s="3">
        <v>0.53</v>
      </c>
      <c r="G5789" s="3" t="s">
        <v>59</v>
      </c>
      <c r="H5789" s="2">
        <v>1840</v>
      </c>
      <c r="I5789" s="3" t="s">
        <v>116</v>
      </c>
      <c r="J5789" s="2">
        <v>1840</v>
      </c>
      <c r="K5789" s="3" t="s">
        <v>62</v>
      </c>
      <c r="L5789" s="2">
        <v>23</v>
      </c>
      <c r="M5789" s="3">
        <v>1.5931690899969919</v>
      </c>
      <c r="N5789" s="3">
        <v>5736.6443710444182</v>
      </c>
      <c r="O5789" s="3">
        <v>12.038535533464504</v>
      </c>
      <c r="P5789" s="3">
        <v>1</v>
      </c>
      <c r="Q5789" s="3">
        <f t="shared" si="452"/>
        <v>12.038535533464504</v>
      </c>
      <c r="R5789" s="4">
        <f t="shared" si="454"/>
        <v>12.038535533464504</v>
      </c>
      <c r="S5789" s="3">
        <v>1.6431342342656952</v>
      </c>
      <c r="T5789" s="3">
        <v>1</v>
      </c>
      <c r="U5789" s="3">
        <f t="shared" si="453"/>
        <v>1.6431342342656952</v>
      </c>
      <c r="V5789" s="3">
        <f t="shared" si="455"/>
        <v>1.6431342342656952</v>
      </c>
    </row>
    <row r="5790" spans="1:22" x14ac:dyDescent="0.25">
      <c r="A5790" s="3" t="s">
        <v>378</v>
      </c>
      <c r="B5790" s="3" t="s">
        <v>89</v>
      </c>
      <c r="C5790" s="3" t="s">
        <v>406</v>
      </c>
      <c r="D5790" s="3" t="s">
        <v>407</v>
      </c>
      <c r="E5790" s="3">
        <v>0.36</v>
      </c>
      <c r="F5790" s="3">
        <v>0.48</v>
      </c>
      <c r="G5790" s="3" t="s">
        <v>59</v>
      </c>
      <c r="H5790" s="2">
        <v>1840</v>
      </c>
      <c r="I5790" s="3" t="s">
        <v>116</v>
      </c>
      <c r="J5790" s="2">
        <v>1840</v>
      </c>
      <c r="K5790" s="3" t="s">
        <v>62</v>
      </c>
      <c r="L5790" s="2">
        <v>29</v>
      </c>
      <c r="M5790" s="3">
        <v>1.5467853736026504</v>
      </c>
      <c r="N5790" s="3">
        <v>5914.3984115527228</v>
      </c>
      <c r="O5790" s="3">
        <v>12.79835048182629</v>
      </c>
      <c r="P5790" s="3">
        <v>1</v>
      </c>
      <c r="Q5790" s="3">
        <f t="shared" si="452"/>
        <v>12.79835048182629</v>
      </c>
      <c r="R5790" s="4">
        <f t="shared" si="454"/>
        <v>12.79835048182629</v>
      </c>
      <c r="S5790" s="3">
        <v>1.7151047163242243</v>
      </c>
      <c r="T5790" s="3">
        <v>1</v>
      </c>
      <c r="U5790" s="3">
        <f t="shared" si="453"/>
        <v>1.7151047163242243</v>
      </c>
      <c r="V5790" s="3">
        <f t="shared" si="455"/>
        <v>1.7151047163242243</v>
      </c>
    </row>
    <row r="5791" spans="1:22" x14ac:dyDescent="0.25">
      <c r="A5791" s="3" t="s">
        <v>378</v>
      </c>
      <c r="B5791" s="3" t="s">
        <v>8</v>
      </c>
      <c r="C5791" s="3" t="s">
        <v>379</v>
      </c>
      <c r="D5791" s="3" t="s">
        <v>380</v>
      </c>
      <c r="E5791" s="3">
        <v>0.35</v>
      </c>
      <c r="F5791" s="3">
        <v>0.47</v>
      </c>
      <c r="G5791" s="3" t="s">
        <v>59</v>
      </c>
      <c r="H5791" s="2">
        <v>1840</v>
      </c>
      <c r="I5791" s="3" t="s">
        <v>116</v>
      </c>
      <c r="J5791" s="2">
        <v>1840</v>
      </c>
      <c r="K5791" s="3" t="s">
        <v>393</v>
      </c>
      <c r="L5791" s="2">
        <v>18</v>
      </c>
      <c r="M5791" s="3">
        <v>3.0331547531720311</v>
      </c>
      <c r="N5791" s="3">
        <v>11709.425856185888</v>
      </c>
      <c r="O5791" s="3">
        <v>24.51299993423304</v>
      </c>
      <c r="P5791" s="3">
        <v>1</v>
      </c>
      <c r="Q5791" s="3">
        <f t="shared" si="452"/>
        <v>24.51299993423304</v>
      </c>
      <c r="R5791" s="4">
        <f t="shared" si="454"/>
        <v>24.51299993423304</v>
      </c>
      <c r="S5791" s="3">
        <v>3.3381473266654691</v>
      </c>
      <c r="T5791" s="3">
        <v>1</v>
      </c>
      <c r="U5791" s="3">
        <f t="shared" si="453"/>
        <v>3.3381473266654691</v>
      </c>
      <c r="V5791" s="3">
        <f t="shared" si="455"/>
        <v>3.3381473266654691</v>
      </c>
    </row>
    <row r="5792" spans="1:22" x14ac:dyDescent="0.25">
      <c r="A5792" s="3" t="s">
        <v>378</v>
      </c>
      <c r="B5792" s="3" t="s">
        <v>8</v>
      </c>
      <c r="C5792" s="3" t="s">
        <v>379</v>
      </c>
      <c r="D5792" s="3" t="s">
        <v>396</v>
      </c>
      <c r="E5792" s="3">
        <v>0.35</v>
      </c>
      <c r="F5792" s="3">
        <v>0.47</v>
      </c>
      <c r="G5792" s="3" t="s">
        <v>59</v>
      </c>
      <c r="H5792" s="2">
        <v>1840</v>
      </c>
      <c r="I5792" s="3" t="s">
        <v>116</v>
      </c>
      <c r="J5792" s="2">
        <v>1840</v>
      </c>
      <c r="K5792" s="3" t="s">
        <v>393</v>
      </c>
      <c r="L5792" s="2">
        <v>12</v>
      </c>
      <c r="M5792" s="3">
        <v>0.87992594546549696</v>
      </c>
      <c r="N5792" s="3">
        <v>3436.698558782487</v>
      </c>
      <c r="O5792" s="3">
        <v>7.6161701976726741</v>
      </c>
      <c r="P5792" s="3">
        <v>1</v>
      </c>
      <c r="Q5792" s="3">
        <f t="shared" si="452"/>
        <v>7.6161701976726741</v>
      </c>
      <c r="R5792" s="4">
        <f t="shared" si="454"/>
        <v>7.6161701976726741</v>
      </c>
      <c r="S5792" s="3">
        <v>1.0705356046444752</v>
      </c>
      <c r="T5792" s="3">
        <v>1</v>
      </c>
      <c r="U5792" s="3">
        <f t="shared" si="453"/>
        <v>1.0705356046444752</v>
      </c>
      <c r="V5792" s="3">
        <f t="shared" si="455"/>
        <v>1.0705356046444752</v>
      </c>
    </row>
    <row r="5793" spans="1:22" x14ac:dyDescent="0.25">
      <c r="A5793" s="3" t="s">
        <v>378</v>
      </c>
      <c r="B5793" s="3" t="s">
        <v>89</v>
      </c>
      <c r="C5793" s="3" t="s">
        <v>406</v>
      </c>
      <c r="D5793" s="3" t="s">
        <v>407</v>
      </c>
      <c r="E5793" s="3">
        <v>0.36</v>
      </c>
      <c r="F5793" s="3">
        <v>0.48</v>
      </c>
      <c r="G5793" s="3" t="s">
        <v>59</v>
      </c>
      <c r="H5793" s="2">
        <v>1840</v>
      </c>
      <c r="I5793" s="3" t="s">
        <v>116</v>
      </c>
      <c r="J5793" s="2">
        <v>1840</v>
      </c>
      <c r="K5793" s="3" t="s">
        <v>148</v>
      </c>
      <c r="L5793" s="2">
        <v>54</v>
      </c>
      <c r="M5793" s="3">
        <v>7.877309691726512</v>
      </c>
      <c r="N5793" s="3">
        <v>25622.854235285806</v>
      </c>
      <c r="O5793" s="3">
        <v>52.003920126162932</v>
      </c>
      <c r="P5793" s="3">
        <v>1</v>
      </c>
      <c r="Q5793" s="3">
        <f t="shared" si="452"/>
        <v>52.003920126162932</v>
      </c>
      <c r="R5793" s="4">
        <f t="shared" si="454"/>
        <v>52.003920126162932</v>
      </c>
      <c r="S5793" s="3">
        <v>7.2127986499053245</v>
      </c>
      <c r="T5793" s="3">
        <v>1</v>
      </c>
      <c r="U5793" s="3">
        <f t="shared" si="453"/>
        <v>7.2127986499053245</v>
      </c>
      <c r="V5793" s="3">
        <f t="shared" si="455"/>
        <v>7.2127986499053245</v>
      </c>
    </row>
    <row r="5794" spans="1:22" x14ac:dyDescent="0.25">
      <c r="A5794" s="3" t="s">
        <v>378</v>
      </c>
      <c r="B5794" s="3" t="s">
        <v>89</v>
      </c>
      <c r="C5794" s="3" t="s">
        <v>397</v>
      </c>
      <c r="D5794" s="3" t="s">
        <v>398</v>
      </c>
      <c r="E5794" s="3">
        <v>0.36</v>
      </c>
      <c r="F5794" s="3">
        <v>0.53</v>
      </c>
      <c r="G5794" s="3" t="s">
        <v>59</v>
      </c>
      <c r="H5794" s="2">
        <v>1840</v>
      </c>
      <c r="I5794" s="3" t="s">
        <v>116</v>
      </c>
      <c r="J5794" s="2">
        <v>1840</v>
      </c>
      <c r="K5794" s="3" t="s">
        <v>399</v>
      </c>
      <c r="L5794" s="2">
        <v>13</v>
      </c>
      <c r="M5794" s="3">
        <v>1.5794481235149469</v>
      </c>
      <c r="N5794" s="3">
        <v>5286.1442981359678</v>
      </c>
      <c r="O5794" s="3">
        <v>10.759551777515581</v>
      </c>
      <c r="P5794" s="3">
        <v>1</v>
      </c>
      <c r="Q5794" s="3">
        <f t="shared" si="452"/>
        <v>10.759551777515581</v>
      </c>
      <c r="R5794" s="4">
        <f t="shared" si="454"/>
        <v>10.759551777515581</v>
      </c>
      <c r="S5794" s="3">
        <v>1.5020573740469425</v>
      </c>
      <c r="T5794" s="3">
        <v>1</v>
      </c>
      <c r="U5794" s="3">
        <f t="shared" si="453"/>
        <v>1.5020573740469425</v>
      </c>
      <c r="V5794" s="3">
        <f t="shared" si="455"/>
        <v>1.5020573740469425</v>
      </c>
    </row>
    <row r="5795" spans="1:22" x14ac:dyDescent="0.25">
      <c r="A5795" s="3" t="s">
        <v>378</v>
      </c>
      <c r="B5795" s="3" t="s">
        <v>89</v>
      </c>
      <c r="C5795" s="3" t="s">
        <v>406</v>
      </c>
      <c r="D5795" s="3" t="s">
        <v>407</v>
      </c>
      <c r="E5795" s="3">
        <v>0.36</v>
      </c>
      <c r="F5795" s="3">
        <v>0.48</v>
      </c>
      <c r="G5795" s="3" t="s">
        <v>59</v>
      </c>
      <c r="H5795" s="2">
        <v>1840</v>
      </c>
      <c r="I5795" s="3" t="s">
        <v>116</v>
      </c>
      <c r="J5795" s="2">
        <v>1840</v>
      </c>
      <c r="K5795" s="3" t="s">
        <v>399</v>
      </c>
      <c r="L5795" s="2">
        <v>2</v>
      </c>
      <c r="M5795" s="3">
        <v>8.0486235387307439E-2</v>
      </c>
      <c r="N5795" s="3">
        <v>291.76288586711598</v>
      </c>
      <c r="O5795" s="3">
        <v>0.66227542039990128</v>
      </c>
      <c r="P5795" s="3">
        <v>1</v>
      </c>
      <c r="Q5795" s="3">
        <f t="shared" si="452"/>
        <v>0.66227542039990128</v>
      </c>
      <c r="R5795" s="4">
        <f t="shared" si="454"/>
        <v>0.66227542039990128</v>
      </c>
      <c r="S5795" s="3">
        <v>8.5397888432869759E-2</v>
      </c>
      <c r="T5795" s="3">
        <v>1</v>
      </c>
      <c r="U5795" s="3">
        <f t="shared" si="453"/>
        <v>8.5397888432869759E-2</v>
      </c>
      <c r="V5795" s="3">
        <f t="shared" si="455"/>
        <v>8.5397888432869759E-2</v>
      </c>
    </row>
    <row r="5796" spans="1:22" x14ac:dyDescent="0.25">
      <c r="A5796" s="3" t="s">
        <v>378</v>
      </c>
      <c r="B5796" s="3" t="s">
        <v>8</v>
      </c>
      <c r="C5796" s="3" t="s">
        <v>379</v>
      </c>
      <c r="D5796" s="3" t="s">
        <v>380</v>
      </c>
      <c r="E5796" s="3">
        <v>0.35</v>
      </c>
      <c r="F5796" s="3">
        <v>0.47</v>
      </c>
      <c r="G5796" s="3" t="s">
        <v>63</v>
      </c>
      <c r="H5796" s="2">
        <v>1840</v>
      </c>
      <c r="I5796" s="3" t="s">
        <v>116</v>
      </c>
      <c r="J5796" s="2">
        <v>1840</v>
      </c>
      <c r="K5796" s="3" t="s">
        <v>20</v>
      </c>
      <c r="L5796" s="2">
        <v>74</v>
      </c>
      <c r="M5796" s="3">
        <v>28.928763279863652</v>
      </c>
      <c r="N5796" s="3">
        <v>90065.635419975632</v>
      </c>
      <c r="O5796" s="3">
        <v>181.17184604418293</v>
      </c>
      <c r="P5796" s="3">
        <v>1</v>
      </c>
      <c r="Q5796" s="3">
        <f t="shared" si="452"/>
        <v>181.17184604418293</v>
      </c>
      <c r="R5796" s="4">
        <f t="shared" si="454"/>
        <v>181.17184604418293</v>
      </c>
      <c r="S5796" s="3">
        <v>24.888112796237198</v>
      </c>
      <c r="T5796" s="3">
        <v>1</v>
      </c>
      <c r="U5796" s="3">
        <f t="shared" si="453"/>
        <v>24.888112796237198</v>
      </c>
      <c r="V5796" s="3">
        <f t="shared" si="455"/>
        <v>24.888112796237198</v>
      </c>
    </row>
    <row r="5797" spans="1:22" x14ac:dyDescent="0.25">
      <c r="A5797" s="3" t="s">
        <v>378</v>
      </c>
      <c r="B5797" s="3" t="s">
        <v>8</v>
      </c>
      <c r="C5797" s="3" t="s">
        <v>379</v>
      </c>
      <c r="D5797" s="3" t="s">
        <v>396</v>
      </c>
      <c r="E5797" s="3">
        <v>0.35</v>
      </c>
      <c r="F5797" s="3">
        <v>0.47</v>
      </c>
      <c r="G5797" s="3" t="s">
        <v>63</v>
      </c>
      <c r="H5797" s="2">
        <v>1840</v>
      </c>
      <c r="I5797" s="3" t="s">
        <v>116</v>
      </c>
      <c r="J5797" s="2">
        <v>1840</v>
      </c>
      <c r="K5797" s="3" t="s">
        <v>20</v>
      </c>
      <c r="L5797" s="2">
        <v>4</v>
      </c>
      <c r="M5797" s="3">
        <v>0.79831602222685449</v>
      </c>
      <c r="N5797" s="3">
        <v>2838.3589855129972</v>
      </c>
      <c r="O5797" s="3">
        <v>6.0857440612372624</v>
      </c>
      <c r="P5797" s="3">
        <v>1</v>
      </c>
      <c r="Q5797" s="3">
        <f t="shared" si="452"/>
        <v>6.0857440612372624</v>
      </c>
      <c r="R5797" s="4">
        <f t="shared" si="454"/>
        <v>6.0857440612372624</v>
      </c>
      <c r="S5797" s="3">
        <v>0.74928584182845781</v>
      </c>
      <c r="T5797" s="3">
        <v>1</v>
      </c>
      <c r="U5797" s="3">
        <f t="shared" si="453"/>
        <v>0.74928584182845781</v>
      </c>
      <c r="V5797" s="3">
        <f t="shared" si="455"/>
        <v>0.74928584182845781</v>
      </c>
    </row>
    <row r="5798" spans="1:22" x14ac:dyDescent="0.25">
      <c r="A5798" s="3" t="s">
        <v>378</v>
      </c>
      <c r="B5798" s="3" t="s">
        <v>8</v>
      </c>
      <c r="C5798" s="3" t="s">
        <v>379</v>
      </c>
      <c r="D5798" s="3" t="s">
        <v>380</v>
      </c>
      <c r="E5798" s="3">
        <v>0.35</v>
      </c>
      <c r="F5798" s="3">
        <v>0.47</v>
      </c>
      <c r="G5798" s="3" t="s">
        <v>63</v>
      </c>
      <c r="H5798" s="2">
        <v>1840</v>
      </c>
      <c r="I5798" s="3" t="s">
        <v>116</v>
      </c>
      <c r="J5798" s="2">
        <v>1840</v>
      </c>
      <c r="K5798" s="3" t="s">
        <v>394</v>
      </c>
      <c r="L5798" s="2">
        <v>3</v>
      </c>
      <c r="M5798" s="3">
        <v>0.32546500417033508</v>
      </c>
      <c r="N5798" s="3">
        <v>1170.0179563905508</v>
      </c>
      <c r="O5798" s="3">
        <v>2.499106931560318</v>
      </c>
      <c r="P5798" s="3">
        <v>1</v>
      </c>
      <c r="Q5798" s="3">
        <f t="shared" si="452"/>
        <v>2.499106931560318</v>
      </c>
      <c r="R5798" s="4">
        <f t="shared" si="454"/>
        <v>2.499106931560318</v>
      </c>
      <c r="S5798" s="3">
        <v>0.30897710764823128</v>
      </c>
      <c r="T5798" s="3">
        <v>1</v>
      </c>
      <c r="U5798" s="3">
        <f t="shared" si="453"/>
        <v>0.30897710764823128</v>
      </c>
      <c r="V5798" s="3">
        <f t="shared" si="455"/>
        <v>0.30897710764823128</v>
      </c>
    </row>
    <row r="5799" spans="1:22" x14ac:dyDescent="0.25">
      <c r="A5799" s="3" t="s">
        <v>378</v>
      </c>
      <c r="B5799" s="3" t="s">
        <v>8</v>
      </c>
      <c r="C5799" s="3" t="s">
        <v>379</v>
      </c>
      <c r="D5799" s="3" t="s">
        <v>396</v>
      </c>
      <c r="E5799" s="3">
        <v>0.35</v>
      </c>
      <c r="F5799" s="3">
        <v>0.47</v>
      </c>
      <c r="G5799" s="3" t="s">
        <v>63</v>
      </c>
      <c r="H5799" s="2">
        <v>1840</v>
      </c>
      <c r="I5799" s="3" t="s">
        <v>116</v>
      </c>
      <c r="J5799" s="2">
        <v>1840</v>
      </c>
      <c r="K5799" s="3" t="s">
        <v>394</v>
      </c>
      <c r="L5799" s="2">
        <v>1</v>
      </c>
      <c r="M5799" s="3">
        <v>4.1749514542976048E-2</v>
      </c>
      <c r="N5799" s="3">
        <v>151.19431831527345</v>
      </c>
      <c r="O5799" s="3">
        <v>0.3192854489586277</v>
      </c>
      <c r="P5799" s="3">
        <v>1</v>
      </c>
      <c r="Q5799" s="3">
        <f t="shared" si="452"/>
        <v>0.3192854489586277</v>
      </c>
      <c r="R5799" s="4">
        <f t="shared" si="454"/>
        <v>0.3192854489586277</v>
      </c>
      <c r="S5799" s="3">
        <v>4.0119259435290509E-2</v>
      </c>
      <c r="T5799" s="3">
        <v>1</v>
      </c>
      <c r="U5799" s="3">
        <f t="shared" si="453"/>
        <v>4.0119259435290509E-2</v>
      </c>
      <c r="V5799" s="3">
        <f t="shared" si="455"/>
        <v>4.0119259435290509E-2</v>
      </c>
    </row>
    <row r="5800" spans="1:22" x14ac:dyDescent="0.25">
      <c r="A5800" s="3" t="s">
        <v>378</v>
      </c>
      <c r="B5800" s="3" t="s">
        <v>89</v>
      </c>
      <c r="C5800" s="3" t="s">
        <v>397</v>
      </c>
      <c r="D5800" s="3" t="s">
        <v>398</v>
      </c>
      <c r="E5800" s="3">
        <v>0.36</v>
      </c>
      <c r="F5800" s="3">
        <v>0.53</v>
      </c>
      <c r="G5800" s="3" t="s">
        <v>19</v>
      </c>
      <c r="H5800" s="2">
        <v>1850</v>
      </c>
      <c r="I5800" s="3" t="s">
        <v>37</v>
      </c>
      <c r="J5800" s="2">
        <v>1850</v>
      </c>
      <c r="K5800" s="3" t="s">
        <v>19</v>
      </c>
      <c r="L5800" s="2">
        <v>66</v>
      </c>
      <c r="M5800" s="3">
        <v>7.3236621147735956</v>
      </c>
      <c r="N5800" s="3">
        <v>27295.295960071413</v>
      </c>
      <c r="O5800" s="3">
        <v>56.838357903681455</v>
      </c>
      <c r="P5800" s="3">
        <v>1</v>
      </c>
      <c r="Q5800" s="3">
        <f t="shared" si="452"/>
        <v>56.838357903681455</v>
      </c>
      <c r="R5800" s="4">
        <f t="shared" si="454"/>
        <v>56.838357903681455</v>
      </c>
      <c r="S5800" s="3">
        <v>7.7667273301009185</v>
      </c>
      <c r="T5800" s="3">
        <v>1</v>
      </c>
      <c r="U5800" s="3">
        <f t="shared" si="453"/>
        <v>7.7667273301009185</v>
      </c>
      <c r="V5800" s="3">
        <f t="shared" si="455"/>
        <v>7.7667273301009185</v>
      </c>
    </row>
    <row r="5801" spans="1:22" x14ac:dyDescent="0.25">
      <c r="A5801" s="3" t="s">
        <v>378</v>
      </c>
      <c r="B5801" s="3" t="s">
        <v>89</v>
      </c>
      <c r="C5801" s="3" t="s">
        <v>406</v>
      </c>
      <c r="D5801" s="3" t="s">
        <v>407</v>
      </c>
      <c r="E5801" s="3">
        <v>0.36</v>
      </c>
      <c r="F5801" s="3">
        <v>0.48</v>
      </c>
      <c r="G5801" s="3" t="s">
        <v>19</v>
      </c>
      <c r="H5801" s="2">
        <v>1850</v>
      </c>
      <c r="I5801" s="3" t="s">
        <v>37</v>
      </c>
      <c r="J5801" s="2">
        <v>1850</v>
      </c>
      <c r="K5801" s="3" t="s">
        <v>19</v>
      </c>
      <c r="L5801" s="2">
        <v>12</v>
      </c>
      <c r="M5801" s="3">
        <v>0.5316288657586834</v>
      </c>
      <c r="N5801" s="3">
        <v>1414.8658664553759</v>
      </c>
      <c r="O5801" s="3">
        <v>3.336131451230643</v>
      </c>
      <c r="P5801" s="3">
        <v>1</v>
      </c>
      <c r="Q5801" s="3">
        <f t="shared" si="452"/>
        <v>3.336131451230643</v>
      </c>
      <c r="R5801" s="4">
        <f t="shared" si="454"/>
        <v>3.336131451230643</v>
      </c>
      <c r="S5801" s="3">
        <v>0.51072700315401132</v>
      </c>
      <c r="T5801" s="3">
        <v>1</v>
      </c>
      <c r="U5801" s="3">
        <f t="shared" si="453"/>
        <v>0.51072700315401132</v>
      </c>
      <c r="V5801" s="3">
        <f t="shared" si="455"/>
        <v>0.51072700315401132</v>
      </c>
    </row>
    <row r="5802" spans="1:22" x14ac:dyDescent="0.25">
      <c r="A5802" s="3" t="s">
        <v>378</v>
      </c>
      <c r="B5802" s="3" t="s">
        <v>89</v>
      </c>
      <c r="C5802" s="3" t="s">
        <v>406</v>
      </c>
      <c r="D5802" s="3" t="s">
        <v>407</v>
      </c>
      <c r="E5802" s="3">
        <v>0.36</v>
      </c>
      <c r="F5802" s="3">
        <v>0.48</v>
      </c>
      <c r="G5802" s="3" t="s">
        <v>404</v>
      </c>
      <c r="H5802" s="2">
        <v>1850</v>
      </c>
      <c r="I5802" s="3" t="s">
        <v>37</v>
      </c>
      <c r="J5802" s="2">
        <v>1850</v>
      </c>
      <c r="K5802" s="3" t="s">
        <v>400</v>
      </c>
      <c r="L5802" s="2">
        <v>17</v>
      </c>
      <c r="M5802" s="3">
        <v>0.8256595239273159</v>
      </c>
      <c r="N5802" s="3">
        <v>3167.9933266664702</v>
      </c>
      <c r="O5802" s="3">
        <v>7.76391893288642</v>
      </c>
      <c r="P5802" s="3">
        <v>1</v>
      </c>
      <c r="Q5802" s="3">
        <f t="shared" si="452"/>
        <v>7.76391893288642</v>
      </c>
      <c r="R5802" s="4">
        <f t="shared" si="454"/>
        <v>7.76391893288642</v>
      </c>
      <c r="S5802" s="3">
        <v>1.0787112706466107</v>
      </c>
      <c r="T5802" s="3">
        <v>1</v>
      </c>
      <c r="U5802" s="3">
        <f t="shared" si="453"/>
        <v>1.0787112706466107</v>
      </c>
      <c r="V5802" s="3">
        <f t="shared" si="455"/>
        <v>1.0787112706466107</v>
      </c>
    </row>
    <row r="5803" spans="1:22" x14ac:dyDescent="0.25">
      <c r="A5803" s="3" t="s">
        <v>378</v>
      </c>
      <c r="B5803" s="3" t="s">
        <v>89</v>
      </c>
      <c r="C5803" s="3" t="s">
        <v>406</v>
      </c>
      <c r="D5803" s="3" t="s">
        <v>407</v>
      </c>
      <c r="E5803" s="3">
        <v>0.36</v>
      </c>
      <c r="F5803" s="3">
        <v>0.48</v>
      </c>
      <c r="G5803" s="3" t="s">
        <v>11</v>
      </c>
      <c r="H5803" s="2">
        <v>1850</v>
      </c>
      <c r="I5803" s="3" t="s">
        <v>37</v>
      </c>
      <c r="J5803" s="2">
        <v>1850</v>
      </c>
      <c r="K5803" s="3" t="s">
        <v>13</v>
      </c>
      <c r="L5803" s="2">
        <v>487</v>
      </c>
      <c r="M5803" s="3">
        <v>188.00276570975774</v>
      </c>
      <c r="N5803" s="3">
        <v>655311.30903510831</v>
      </c>
      <c r="O5803" s="3">
        <v>1210.8915657401226</v>
      </c>
      <c r="P5803" s="3">
        <v>1</v>
      </c>
      <c r="Q5803" s="3">
        <f t="shared" si="452"/>
        <v>1210.8915657401226</v>
      </c>
      <c r="R5803" s="4">
        <f t="shared" si="454"/>
        <v>1210.8915657401226</v>
      </c>
      <c r="S5803" s="3">
        <v>162.55528847627568</v>
      </c>
      <c r="T5803" s="3">
        <v>1</v>
      </c>
      <c r="U5803" s="3">
        <f t="shared" si="453"/>
        <v>162.55528847627568</v>
      </c>
      <c r="V5803" s="3">
        <f t="shared" si="455"/>
        <v>162.55528847627568</v>
      </c>
    </row>
    <row r="5804" spans="1:22" x14ac:dyDescent="0.25">
      <c r="A5804" s="3" t="s">
        <v>378</v>
      </c>
      <c r="B5804" s="3" t="s">
        <v>89</v>
      </c>
      <c r="C5804" s="3" t="s">
        <v>417</v>
      </c>
      <c r="D5804" s="3" t="s">
        <v>418</v>
      </c>
      <c r="E5804" s="3">
        <v>0.51</v>
      </c>
      <c r="F5804" s="3">
        <v>0.57999999999999996</v>
      </c>
      <c r="G5804" s="3" t="s">
        <v>11</v>
      </c>
      <c r="H5804" s="2">
        <v>1850</v>
      </c>
      <c r="I5804" s="3" t="s">
        <v>37</v>
      </c>
      <c r="J5804" s="2">
        <v>1850</v>
      </c>
      <c r="K5804" s="3" t="s">
        <v>13</v>
      </c>
      <c r="L5804" s="2">
        <v>37</v>
      </c>
      <c r="M5804" s="3">
        <v>6.2175281698808806</v>
      </c>
      <c r="N5804" s="3">
        <v>22587.765240548768</v>
      </c>
      <c r="O5804" s="3">
        <v>47.788002958798486</v>
      </c>
      <c r="P5804" s="3">
        <v>1</v>
      </c>
      <c r="Q5804" s="3">
        <f t="shared" si="452"/>
        <v>47.788002958798486</v>
      </c>
      <c r="R5804" s="4">
        <f t="shared" si="454"/>
        <v>47.788002958798486</v>
      </c>
      <c r="S5804" s="3">
        <v>6.5002911304222186</v>
      </c>
      <c r="T5804" s="3">
        <v>1</v>
      </c>
      <c r="U5804" s="3">
        <f t="shared" si="453"/>
        <v>6.5002911304222186</v>
      </c>
      <c r="V5804" s="3">
        <f t="shared" si="455"/>
        <v>6.5002911304222186</v>
      </c>
    </row>
    <row r="5805" spans="1:22" x14ac:dyDescent="0.25">
      <c r="A5805" s="3" t="s">
        <v>378</v>
      </c>
      <c r="B5805" s="3" t="s">
        <v>89</v>
      </c>
      <c r="C5805" s="3" t="s">
        <v>406</v>
      </c>
      <c r="D5805" s="3" t="s">
        <v>407</v>
      </c>
      <c r="E5805" s="3">
        <v>0.36</v>
      </c>
      <c r="F5805" s="3">
        <v>0.48</v>
      </c>
      <c r="G5805" s="3" t="s">
        <v>413</v>
      </c>
      <c r="H5805" s="2">
        <v>1850</v>
      </c>
      <c r="I5805" s="3" t="s">
        <v>37</v>
      </c>
      <c r="J5805" s="2">
        <v>1850</v>
      </c>
      <c r="K5805" s="3" t="s">
        <v>410</v>
      </c>
      <c r="L5805" s="2">
        <v>37</v>
      </c>
      <c r="M5805" s="3">
        <v>4.3630292807409798</v>
      </c>
      <c r="N5805" s="3">
        <v>16288.74651587526</v>
      </c>
      <c r="O5805" s="3">
        <v>35.478454578449423</v>
      </c>
      <c r="P5805" s="3">
        <v>1</v>
      </c>
      <c r="Q5805" s="3">
        <f t="shared" si="452"/>
        <v>35.478454578449423</v>
      </c>
      <c r="R5805" s="4">
        <f t="shared" si="454"/>
        <v>35.478454578449423</v>
      </c>
      <c r="S5805" s="3">
        <v>4.8835392313186361</v>
      </c>
      <c r="T5805" s="3">
        <v>1</v>
      </c>
      <c r="U5805" s="3">
        <f t="shared" si="453"/>
        <v>4.8835392313186361</v>
      </c>
      <c r="V5805" s="3">
        <f t="shared" si="455"/>
        <v>4.8835392313186361</v>
      </c>
    </row>
    <row r="5806" spans="1:22" x14ac:dyDescent="0.25">
      <c r="A5806" s="3" t="s">
        <v>378</v>
      </c>
      <c r="B5806" s="3" t="s">
        <v>8</v>
      </c>
      <c r="C5806" s="3" t="s">
        <v>379</v>
      </c>
      <c r="D5806" s="3" t="s">
        <v>380</v>
      </c>
      <c r="E5806" s="3">
        <v>0.35</v>
      </c>
      <c r="F5806" s="3">
        <v>0.47</v>
      </c>
      <c r="G5806" s="3" t="s">
        <v>392</v>
      </c>
      <c r="H5806" s="2">
        <v>1850</v>
      </c>
      <c r="I5806" s="3" t="s">
        <v>37</v>
      </c>
      <c r="J5806" s="2">
        <v>1850</v>
      </c>
      <c r="K5806" s="3" t="s">
        <v>386</v>
      </c>
      <c r="L5806" s="2">
        <v>26</v>
      </c>
      <c r="M5806" s="3">
        <v>3.6892949862293438</v>
      </c>
      <c r="N5806" s="3">
        <v>14464.752546490434</v>
      </c>
      <c r="O5806" s="3">
        <v>30.687714039442184</v>
      </c>
      <c r="P5806" s="3">
        <v>1</v>
      </c>
      <c r="Q5806" s="3">
        <f t="shared" si="452"/>
        <v>30.687714039442184</v>
      </c>
      <c r="R5806" s="4">
        <f t="shared" si="454"/>
        <v>30.687714039442184</v>
      </c>
      <c r="S5806" s="3">
        <v>4.1641768019969101</v>
      </c>
      <c r="T5806" s="3">
        <v>1</v>
      </c>
      <c r="U5806" s="3">
        <f t="shared" si="453"/>
        <v>4.1641768019969101</v>
      </c>
      <c r="V5806" s="3">
        <f t="shared" si="455"/>
        <v>4.1641768019969101</v>
      </c>
    </row>
    <row r="5807" spans="1:22" x14ac:dyDescent="0.25">
      <c r="A5807" s="3" t="s">
        <v>378</v>
      </c>
      <c r="B5807" s="3" t="s">
        <v>8</v>
      </c>
      <c r="C5807" s="3" t="s">
        <v>379</v>
      </c>
      <c r="D5807" s="3" t="s">
        <v>396</v>
      </c>
      <c r="E5807" s="3">
        <v>0.35</v>
      </c>
      <c r="F5807" s="3">
        <v>0.47</v>
      </c>
      <c r="G5807" s="3" t="s">
        <v>392</v>
      </c>
      <c r="H5807" s="2">
        <v>1850</v>
      </c>
      <c r="I5807" s="3" t="s">
        <v>37</v>
      </c>
      <c r="J5807" s="2">
        <v>1850</v>
      </c>
      <c r="K5807" s="3" t="s">
        <v>386</v>
      </c>
      <c r="L5807" s="2">
        <v>34</v>
      </c>
      <c r="M5807" s="3">
        <v>8.1109587601315329</v>
      </c>
      <c r="N5807" s="3">
        <v>29557.929693284288</v>
      </c>
      <c r="O5807" s="3">
        <v>56.949318650361192</v>
      </c>
      <c r="P5807" s="3">
        <v>1</v>
      </c>
      <c r="Q5807" s="3">
        <f t="shared" si="452"/>
        <v>56.949318650361192</v>
      </c>
      <c r="R5807" s="4">
        <f t="shared" si="454"/>
        <v>56.949318650361192</v>
      </c>
      <c r="S5807" s="3">
        <v>7.8165178194326401</v>
      </c>
      <c r="T5807" s="3">
        <v>1</v>
      </c>
      <c r="U5807" s="3">
        <f t="shared" si="453"/>
        <v>7.8165178194326401</v>
      </c>
      <c r="V5807" s="3">
        <f t="shared" si="455"/>
        <v>7.8165178194326401</v>
      </c>
    </row>
    <row r="5808" spans="1:22" x14ac:dyDescent="0.25">
      <c r="A5808" s="3" t="s">
        <v>378</v>
      </c>
      <c r="B5808" s="3" t="s">
        <v>89</v>
      </c>
      <c r="C5808" s="3" t="s">
        <v>397</v>
      </c>
      <c r="D5808" s="3" t="s">
        <v>398</v>
      </c>
      <c r="E5808" s="3">
        <v>0.36</v>
      </c>
      <c r="F5808" s="3">
        <v>0.53</v>
      </c>
      <c r="G5808" s="3" t="s">
        <v>59</v>
      </c>
      <c r="H5808" s="2">
        <v>1850</v>
      </c>
      <c r="I5808" s="3" t="s">
        <v>37</v>
      </c>
      <c r="J5808" s="2">
        <v>1850</v>
      </c>
      <c r="K5808" s="3" t="s">
        <v>62</v>
      </c>
      <c r="L5808" s="2">
        <v>16</v>
      </c>
      <c r="M5808" s="3">
        <v>0.45947043465269172</v>
      </c>
      <c r="N5808" s="3">
        <v>1799.0859217665998</v>
      </c>
      <c r="O5808" s="3">
        <v>3.9698266442929593</v>
      </c>
      <c r="P5808" s="3">
        <v>1</v>
      </c>
      <c r="Q5808" s="3">
        <f t="shared" si="452"/>
        <v>3.9698266442929593</v>
      </c>
      <c r="R5808" s="4">
        <f t="shared" si="454"/>
        <v>3.9698266442929593</v>
      </c>
      <c r="S5808" s="3">
        <v>0.53634415020858572</v>
      </c>
      <c r="T5808" s="3">
        <v>1</v>
      </c>
      <c r="U5808" s="3">
        <f t="shared" si="453"/>
        <v>0.53634415020858572</v>
      </c>
      <c r="V5808" s="3">
        <f t="shared" si="455"/>
        <v>0.53634415020858572</v>
      </c>
    </row>
    <row r="5809" spans="1:22" x14ac:dyDescent="0.25">
      <c r="A5809" s="3" t="s">
        <v>378</v>
      </c>
      <c r="B5809" s="3" t="s">
        <v>8</v>
      </c>
      <c r="C5809" s="3" t="s">
        <v>379</v>
      </c>
      <c r="D5809" s="3" t="s">
        <v>396</v>
      </c>
      <c r="E5809" s="3">
        <v>0.35</v>
      </c>
      <c r="F5809" s="3">
        <v>0.47</v>
      </c>
      <c r="G5809" s="3" t="s">
        <v>59</v>
      </c>
      <c r="H5809" s="2">
        <v>1850</v>
      </c>
      <c r="I5809" s="3" t="s">
        <v>37</v>
      </c>
      <c r="J5809" s="2">
        <v>1850</v>
      </c>
      <c r="K5809" s="3" t="s">
        <v>393</v>
      </c>
      <c r="L5809" s="2">
        <v>2</v>
      </c>
      <c r="M5809" s="3">
        <v>1.0582418212131998E-3</v>
      </c>
      <c r="N5809" s="3">
        <v>4.2498143548941973</v>
      </c>
      <c r="O5809" s="3">
        <v>1.0005186177552236E-2</v>
      </c>
      <c r="P5809" s="3">
        <v>1</v>
      </c>
      <c r="Q5809" s="3">
        <f t="shared" si="452"/>
        <v>1.0005186177552236E-2</v>
      </c>
      <c r="R5809" s="4">
        <f t="shared" si="454"/>
        <v>1.0005186177552236E-2</v>
      </c>
      <c r="S5809" s="3">
        <v>1.3340405968088856E-3</v>
      </c>
      <c r="T5809" s="3">
        <v>1</v>
      </c>
      <c r="U5809" s="3">
        <f t="shared" si="453"/>
        <v>1.3340405968088856E-3</v>
      </c>
      <c r="V5809" s="3">
        <f t="shared" si="455"/>
        <v>1.3340405968088856E-3</v>
      </c>
    </row>
    <row r="5810" spans="1:22" x14ac:dyDescent="0.25">
      <c r="A5810" s="3" t="s">
        <v>378</v>
      </c>
      <c r="B5810" s="3" t="s">
        <v>89</v>
      </c>
      <c r="C5810" s="3" t="s">
        <v>406</v>
      </c>
      <c r="D5810" s="3" t="s">
        <v>407</v>
      </c>
      <c r="E5810" s="3">
        <v>0.36</v>
      </c>
      <c r="F5810" s="3">
        <v>0.48</v>
      </c>
      <c r="G5810" s="3" t="s">
        <v>59</v>
      </c>
      <c r="H5810" s="2">
        <v>1850</v>
      </c>
      <c r="I5810" s="3" t="s">
        <v>37</v>
      </c>
      <c r="J5810" s="2">
        <v>1850</v>
      </c>
      <c r="K5810" s="3" t="s">
        <v>148</v>
      </c>
      <c r="L5810" s="2">
        <v>17</v>
      </c>
      <c r="M5810" s="3">
        <v>1.0801196736054819</v>
      </c>
      <c r="N5810" s="3">
        <v>3645.0747002689386</v>
      </c>
      <c r="O5810" s="3">
        <v>7.1743731081793758</v>
      </c>
      <c r="P5810" s="3">
        <v>1</v>
      </c>
      <c r="Q5810" s="3">
        <f t="shared" si="452"/>
        <v>7.1743731081793758</v>
      </c>
      <c r="R5810" s="4">
        <f t="shared" si="454"/>
        <v>7.1743731081793758</v>
      </c>
      <c r="S5810" s="3">
        <v>0.93267189794932592</v>
      </c>
      <c r="T5810" s="3">
        <v>1</v>
      </c>
      <c r="U5810" s="3">
        <f t="shared" si="453"/>
        <v>0.93267189794932592</v>
      </c>
      <c r="V5810" s="3">
        <f t="shared" si="455"/>
        <v>0.93267189794932592</v>
      </c>
    </row>
    <row r="5811" spans="1:22" x14ac:dyDescent="0.25">
      <c r="A5811" s="3" t="s">
        <v>378</v>
      </c>
      <c r="B5811" s="3" t="s">
        <v>89</v>
      </c>
      <c r="C5811" s="3" t="s">
        <v>406</v>
      </c>
      <c r="D5811" s="3" t="s">
        <v>407</v>
      </c>
      <c r="E5811" s="3">
        <v>0.36</v>
      </c>
      <c r="F5811" s="3">
        <v>0.48</v>
      </c>
      <c r="G5811" s="3" t="s">
        <v>260</v>
      </c>
      <c r="H5811" s="2">
        <v>1850</v>
      </c>
      <c r="I5811" s="3" t="s">
        <v>37</v>
      </c>
      <c r="J5811" s="2">
        <v>1850</v>
      </c>
      <c r="K5811" s="3" t="s">
        <v>261</v>
      </c>
      <c r="L5811" s="2">
        <v>10</v>
      </c>
      <c r="M5811" s="3">
        <v>1.6614206568851206</v>
      </c>
      <c r="N5811" s="3">
        <v>4905.0467537897675</v>
      </c>
      <c r="O5811" s="3">
        <v>10.463632092178971</v>
      </c>
      <c r="P5811" s="3">
        <v>1</v>
      </c>
      <c r="Q5811" s="3">
        <f t="shared" si="452"/>
        <v>10.463632092178971</v>
      </c>
      <c r="R5811" s="4">
        <f t="shared" si="454"/>
        <v>10.463632092178971</v>
      </c>
      <c r="S5811" s="3">
        <v>1.4047658688857196</v>
      </c>
      <c r="T5811" s="3">
        <v>1</v>
      </c>
      <c r="U5811" s="3">
        <f t="shared" si="453"/>
        <v>1.4047658688857196</v>
      </c>
      <c r="V5811" s="3">
        <f t="shared" si="455"/>
        <v>1.4047658688857196</v>
      </c>
    </row>
    <row r="5812" spans="1:22" x14ac:dyDescent="0.25">
      <c r="A5812" s="3" t="s">
        <v>378</v>
      </c>
      <c r="B5812" s="3" t="s">
        <v>89</v>
      </c>
      <c r="C5812" s="3" t="s">
        <v>397</v>
      </c>
      <c r="D5812" s="3" t="s">
        <v>398</v>
      </c>
      <c r="E5812" s="3">
        <v>0.36</v>
      </c>
      <c r="F5812" s="3">
        <v>0.53</v>
      </c>
      <c r="G5812" s="3" t="s">
        <v>19</v>
      </c>
      <c r="H5812" s="2">
        <v>1860</v>
      </c>
      <c r="I5812" s="3" t="s">
        <v>105</v>
      </c>
      <c r="J5812" s="2">
        <v>1860</v>
      </c>
      <c r="K5812" s="3" t="s">
        <v>19</v>
      </c>
      <c r="L5812" s="2">
        <v>27</v>
      </c>
      <c r="M5812" s="3">
        <v>6.0167999522774469</v>
      </c>
      <c r="N5812" s="3">
        <v>18273.075830583508</v>
      </c>
      <c r="O5812" s="3">
        <v>26.989021543375241</v>
      </c>
      <c r="P5812" s="3">
        <v>1</v>
      </c>
      <c r="Q5812" s="3">
        <f t="shared" si="452"/>
        <v>26.989021543375241</v>
      </c>
      <c r="R5812" s="4">
        <f t="shared" si="454"/>
        <v>26.989021543375241</v>
      </c>
      <c r="S5812" s="3">
        <v>3.6043721685838408</v>
      </c>
      <c r="T5812" s="3">
        <v>1</v>
      </c>
      <c r="U5812" s="3">
        <f t="shared" si="453"/>
        <v>3.6043721685838408</v>
      </c>
      <c r="V5812" s="3">
        <f t="shared" si="455"/>
        <v>3.6043721685838408</v>
      </c>
    </row>
    <row r="5813" spans="1:22" x14ac:dyDescent="0.25">
      <c r="A5813" s="3" t="s">
        <v>378</v>
      </c>
      <c r="B5813" s="3" t="s">
        <v>89</v>
      </c>
      <c r="C5813" s="3" t="s">
        <v>406</v>
      </c>
      <c r="D5813" s="3" t="s">
        <v>407</v>
      </c>
      <c r="E5813" s="3">
        <v>0.36</v>
      </c>
      <c r="F5813" s="3">
        <v>0.48</v>
      </c>
      <c r="G5813" s="3" t="s">
        <v>19</v>
      </c>
      <c r="H5813" s="2">
        <v>1860</v>
      </c>
      <c r="I5813" s="3" t="s">
        <v>105</v>
      </c>
      <c r="J5813" s="2">
        <v>1860</v>
      </c>
      <c r="K5813" s="3" t="s">
        <v>19</v>
      </c>
      <c r="L5813" s="2">
        <v>57</v>
      </c>
      <c r="M5813" s="3">
        <v>6.9756620796080426</v>
      </c>
      <c r="N5813" s="3">
        <v>25158.687639695148</v>
      </c>
      <c r="O5813" s="3">
        <v>50.329152348608289</v>
      </c>
      <c r="P5813" s="3">
        <v>1</v>
      </c>
      <c r="Q5813" s="3">
        <f t="shared" si="452"/>
        <v>50.329152348608289</v>
      </c>
      <c r="R5813" s="4">
        <f t="shared" si="454"/>
        <v>50.329152348608289</v>
      </c>
      <c r="S5813" s="3">
        <v>7.1338435601038954</v>
      </c>
      <c r="T5813" s="3">
        <v>1</v>
      </c>
      <c r="U5813" s="3">
        <f t="shared" si="453"/>
        <v>7.1338435601038954</v>
      </c>
      <c r="V5813" s="3">
        <f t="shared" si="455"/>
        <v>7.1338435601038954</v>
      </c>
    </row>
    <row r="5814" spans="1:22" x14ac:dyDescent="0.25">
      <c r="A5814" s="3" t="s">
        <v>378</v>
      </c>
      <c r="B5814" s="3" t="s">
        <v>89</v>
      </c>
      <c r="C5814" s="3" t="s">
        <v>406</v>
      </c>
      <c r="D5814" s="3" t="s">
        <v>407</v>
      </c>
      <c r="E5814" s="3">
        <v>0.36</v>
      </c>
      <c r="F5814" s="3">
        <v>0.48</v>
      </c>
      <c r="G5814" s="3" t="s">
        <v>11</v>
      </c>
      <c r="H5814" s="2">
        <v>1860</v>
      </c>
      <c r="I5814" s="3" t="s">
        <v>105</v>
      </c>
      <c r="J5814" s="2">
        <v>1860</v>
      </c>
      <c r="K5814" s="3" t="s">
        <v>13</v>
      </c>
      <c r="L5814" s="2">
        <v>72</v>
      </c>
      <c r="M5814" s="3">
        <v>12.113167979560492</v>
      </c>
      <c r="N5814" s="3">
        <v>44343.081745157739</v>
      </c>
      <c r="O5814" s="3">
        <v>89.837260284002056</v>
      </c>
      <c r="P5814" s="3">
        <v>1</v>
      </c>
      <c r="Q5814" s="3">
        <f t="shared" si="452"/>
        <v>89.837260284002056</v>
      </c>
      <c r="R5814" s="4">
        <f t="shared" si="454"/>
        <v>89.837260284002056</v>
      </c>
      <c r="S5814" s="3">
        <v>12.232993677317213</v>
      </c>
      <c r="T5814" s="3">
        <v>1</v>
      </c>
      <c r="U5814" s="3">
        <f t="shared" si="453"/>
        <v>12.232993677317213</v>
      </c>
      <c r="V5814" s="3">
        <f t="shared" si="455"/>
        <v>12.232993677317213</v>
      </c>
    </row>
    <row r="5815" spans="1:22" x14ac:dyDescent="0.25">
      <c r="A5815" s="3" t="s">
        <v>378</v>
      </c>
      <c r="B5815" s="3" t="s">
        <v>89</v>
      </c>
      <c r="C5815" s="3" t="s">
        <v>417</v>
      </c>
      <c r="D5815" s="3" t="s">
        <v>418</v>
      </c>
      <c r="E5815" s="3">
        <v>0.51</v>
      </c>
      <c r="F5815" s="3">
        <v>0.57999999999999996</v>
      </c>
      <c r="G5815" s="3" t="s">
        <v>11</v>
      </c>
      <c r="H5815" s="2">
        <v>1860</v>
      </c>
      <c r="I5815" s="3" t="s">
        <v>105</v>
      </c>
      <c r="J5815" s="2">
        <v>1860</v>
      </c>
      <c r="K5815" s="3" t="s">
        <v>13</v>
      </c>
      <c r="L5815" s="2">
        <v>9</v>
      </c>
      <c r="M5815" s="3">
        <v>0.20025811556397199</v>
      </c>
      <c r="N5815" s="3">
        <v>715.62749761886346</v>
      </c>
      <c r="O5815" s="3">
        <v>1.5227337565777439</v>
      </c>
      <c r="P5815" s="3">
        <v>1</v>
      </c>
      <c r="Q5815" s="3">
        <f t="shared" si="452"/>
        <v>1.5227337565777439</v>
      </c>
      <c r="R5815" s="4">
        <f t="shared" si="454"/>
        <v>1.5227337565777439</v>
      </c>
      <c r="S5815" s="3">
        <v>0.21014710999976649</v>
      </c>
      <c r="T5815" s="3">
        <v>1</v>
      </c>
      <c r="U5815" s="3">
        <f t="shared" si="453"/>
        <v>0.21014710999976649</v>
      </c>
      <c r="V5815" s="3">
        <f t="shared" si="455"/>
        <v>0.21014710999976649</v>
      </c>
    </row>
    <row r="5816" spans="1:22" x14ac:dyDescent="0.25">
      <c r="A5816" s="3" t="s">
        <v>378</v>
      </c>
      <c r="B5816" s="3" t="s">
        <v>8</v>
      </c>
      <c r="C5816" s="3" t="s">
        <v>379</v>
      </c>
      <c r="D5816" s="3" t="s">
        <v>380</v>
      </c>
      <c r="E5816" s="3">
        <v>0.35</v>
      </c>
      <c r="F5816" s="3">
        <v>0.47</v>
      </c>
      <c r="G5816" s="3" t="s">
        <v>391</v>
      </c>
      <c r="H5816" s="2">
        <v>1860</v>
      </c>
      <c r="I5816" s="3" t="s">
        <v>105</v>
      </c>
      <c r="J5816" s="2">
        <v>1860</v>
      </c>
      <c r="K5816" s="3" t="s">
        <v>382</v>
      </c>
      <c r="L5816" s="2">
        <v>2</v>
      </c>
      <c r="M5816" s="3">
        <v>0.1841017694944696</v>
      </c>
      <c r="N5816" s="3">
        <v>627.89971529610762</v>
      </c>
      <c r="O5816" s="3">
        <v>1.6485238050445183</v>
      </c>
      <c r="P5816" s="3">
        <v>1</v>
      </c>
      <c r="Q5816" s="3">
        <f t="shared" si="452"/>
        <v>1.6485238050445183</v>
      </c>
      <c r="R5816" s="4">
        <f t="shared" si="454"/>
        <v>1.6485238050445183</v>
      </c>
      <c r="S5816" s="3">
        <v>0.22037024729680915</v>
      </c>
      <c r="T5816" s="3">
        <v>1</v>
      </c>
      <c r="U5816" s="3">
        <f t="shared" si="453"/>
        <v>0.22037024729680915</v>
      </c>
      <c r="V5816" s="3">
        <f t="shared" si="455"/>
        <v>0.22037024729680915</v>
      </c>
    </row>
    <row r="5817" spans="1:22" x14ac:dyDescent="0.25">
      <c r="A5817" s="3" t="s">
        <v>378</v>
      </c>
      <c r="B5817" s="3" t="s">
        <v>89</v>
      </c>
      <c r="C5817" s="3" t="s">
        <v>406</v>
      </c>
      <c r="D5817" s="3" t="s">
        <v>407</v>
      </c>
      <c r="E5817" s="3">
        <v>0.36</v>
      </c>
      <c r="F5817" s="3">
        <v>0.48</v>
      </c>
      <c r="G5817" s="3" t="s">
        <v>413</v>
      </c>
      <c r="H5817" s="2">
        <v>1860</v>
      </c>
      <c r="I5817" s="3" t="s">
        <v>105</v>
      </c>
      <c r="J5817" s="2">
        <v>1860</v>
      </c>
      <c r="K5817" s="3" t="s">
        <v>410</v>
      </c>
      <c r="L5817" s="2">
        <v>48</v>
      </c>
      <c r="M5817" s="3">
        <v>4.7124495661816361</v>
      </c>
      <c r="N5817" s="3">
        <v>18552.226699140709</v>
      </c>
      <c r="O5817" s="3">
        <v>39.981938510181543</v>
      </c>
      <c r="P5817" s="3">
        <v>1</v>
      </c>
      <c r="Q5817" s="3">
        <f t="shared" si="452"/>
        <v>39.981938510181543</v>
      </c>
      <c r="R5817" s="4">
        <f t="shared" si="454"/>
        <v>39.981938510181543</v>
      </c>
      <c r="S5817" s="3">
        <v>5.4162804190513478</v>
      </c>
      <c r="T5817" s="3">
        <v>1</v>
      </c>
      <c r="U5817" s="3">
        <f t="shared" si="453"/>
        <v>5.4162804190513478</v>
      </c>
      <c r="V5817" s="3">
        <f t="shared" si="455"/>
        <v>5.4162804190513478</v>
      </c>
    </row>
    <row r="5818" spans="1:22" x14ac:dyDescent="0.25">
      <c r="A5818" s="3" t="s">
        <v>378</v>
      </c>
      <c r="B5818" s="3" t="s">
        <v>8</v>
      </c>
      <c r="C5818" s="3" t="s">
        <v>379</v>
      </c>
      <c r="D5818" s="3" t="s">
        <v>380</v>
      </c>
      <c r="E5818" s="3">
        <v>0.35</v>
      </c>
      <c r="F5818" s="3">
        <v>0.47</v>
      </c>
      <c r="G5818" s="3" t="s">
        <v>392</v>
      </c>
      <c r="H5818" s="2">
        <v>1860</v>
      </c>
      <c r="I5818" s="3" t="s">
        <v>105</v>
      </c>
      <c r="J5818" s="2">
        <v>1860</v>
      </c>
      <c r="K5818" s="3" t="s">
        <v>386</v>
      </c>
      <c r="L5818" s="2">
        <v>42</v>
      </c>
      <c r="M5818" s="3">
        <v>2.2194979559612138</v>
      </c>
      <c r="N5818" s="3">
        <v>8321.1577042071494</v>
      </c>
      <c r="O5818" s="3">
        <v>17.588265408733264</v>
      </c>
      <c r="P5818" s="3">
        <v>1</v>
      </c>
      <c r="Q5818" s="3">
        <f t="shared" si="452"/>
        <v>17.588265408733264</v>
      </c>
      <c r="R5818" s="4">
        <f t="shared" si="454"/>
        <v>17.588265408733264</v>
      </c>
      <c r="S5818" s="3">
        <v>2.4120451372778606</v>
      </c>
      <c r="T5818" s="3">
        <v>1</v>
      </c>
      <c r="U5818" s="3">
        <f t="shared" si="453"/>
        <v>2.4120451372778606</v>
      </c>
      <c r="V5818" s="3">
        <f t="shared" si="455"/>
        <v>2.4120451372778606</v>
      </c>
    </row>
    <row r="5819" spans="1:22" x14ac:dyDescent="0.25">
      <c r="A5819" s="3" t="s">
        <v>378</v>
      </c>
      <c r="B5819" s="3" t="s">
        <v>8</v>
      </c>
      <c r="C5819" s="3" t="s">
        <v>379</v>
      </c>
      <c r="D5819" s="3" t="s">
        <v>396</v>
      </c>
      <c r="E5819" s="3">
        <v>0.35</v>
      </c>
      <c r="F5819" s="3">
        <v>0.47</v>
      </c>
      <c r="G5819" s="3" t="s">
        <v>392</v>
      </c>
      <c r="H5819" s="2">
        <v>1860</v>
      </c>
      <c r="I5819" s="3" t="s">
        <v>105</v>
      </c>
      <c r="J5819" s="2">
        <v>1860</v>
      </c>
      <c r="K5819" s="3" t="s">
        <v>386</v>
      </c>
      <c r="L5819" s="2">
        <v>27</v>
      </c>
      <c r="M5819" s="3">
        <v>4.5592736382366388</v>
      </c>
      <c r="N5819" s="3">
        <v>17901.802200650949</v>
      </c>
      <c r="O5819" s="3">
        <v>37.572676829225877</v>
      </c>
      <c r="P5819" s="3">
        <v>1</v>
      </c>
      <c r="Q5819" s="3">
        <f t="shared" si="452"/>
        <v>37.572676829225877</v>
      </c>
      <c r="R5819" s="4">
        <f t="shared" si="454"/>
        <v>37.572676829225877</v>
      </c>
      <c r="S5819" s="3">
        <v>5.2696892602729255</v>
      </c>
      <c r="T5819" s="3">
        <v>1</v>
      </c>
      <c r="U5819" s="3">
        <f t="shared" si="453"/>
        <v>5.2696892602729255</v>
      </c>
      <c r="V5819" s="3">
        <f t="shared" si="455"/>
        <v>5.2696892602729255</v>
      </c>
    </row>
    <row r="5820" spans="1:22" x14ac:dyDescent="0.25">
      <c r="A5820" s="3" t="s">
        <v>378</v>
      </c>
      <c r="B5820" s="3" t="s">
        <v>8</v>
      </c>
      <c r="C5820" s="3" t="s">
        <v>379</v>
      </c>
      <c r="D5820" s="3" t="s">
        <v>380</v>
      </c>
      <c r="E5820" s="3">
        <v>0.35</v>
      </c>
      <c r="F5820" s="3">
        <v>0.47</v>
      </c>
      <c r="G5820" s="3" t="s">
        <v>59</v>
      </c>
      <c r="H5820" s="2">
        <v>1860</v>
      </c>
      <c r="I5820" s="3" t="s">
        <v>105</v>
      </c>
      <c r="J5820" s="2">
        <v>1860</v>
      </c>
      <c r="K5820" s="3" t="s">
        <v>393</v>
      </c>
      <c r="L5820" s="2">
        <v>31</v>
      </c>
      <c r="M5820" s="3">
        <v>5.5653077381527822</v>
      </c>
      <c r="N5820" s="3">
        <v>21413.736749373293</v>
      </c>
      <c r="O5820" s="3">
        <v>48.285356644405603</v>
      </c>
      <c r="P5820" s="3">
        <v>1</v>
      </c>
      <c r="Q5820" s="3">
        <f t="shared" si="452"/>
        <v>48.285356644405603</v>
      </c>
      <c r="R5820" s="4">
        <f t="shared" si="454"/>
        <v>48.285356644405603</v>
      </c>
      <c r="S5820" s="3">
        <v>6.835088162380881</v>
      </c>
      <c r="T5820" s="3">
        <v>1</v>
      </c>
      <c r="U5820" s="3">
        <f t="shared" si="453"/>
        <v>6.835088162380881</v>
      </c>
      <c r="V5820" s="3">
        <f t="shared" si="455"/>
        <v>6.835088162380881</v>
      </c>
    </row>
    <row r="5821" spans="1:22" x14ac:dyDescent="0.25">
      <c r="A5821" s="3" t="s">
        <v>378</v>
      </c>
      <c r="B5821" s="3" t="s">
        <v>8</v>
      </c>
      <c r="C5821" s="3" t="s">
        <v>379</v>
      </c>
      <c r="D5821" s="3" t="s">
        <v>396</v>
      </c>
      <c r="E5821" s="3">
        <v>0.35</v>
      </c>
      <c r="F5821" s="3">
        <v>0.47</v>
      </c>
      <c r="G5821" s="3" t="s">
        <v>59</v>
      </c>
      <c r="H5821" s="2">
        <v>1860</v>
      </c>
      <c r="I5821" s="3" t="s">
        <v>105</v>
      </c>
      <c r="J5821" s="2">
        <v>1860</v>
      </c>
      <c r="K5821" s="3" t="s">
        <v>393</v>
      </c>
      <c r="L5821" s="2">
        <v>8</v>
      </c>
      <c r="M5821" s="3">
        <v>0.30879267005438427</v>
      </c>
      <c r="N5821" s="3">
        <v>1198.7211407335787</v>
      </c>
      <c r="O5821" s="3">
        <v>2.7342910603807531</v>
      </c>
      <c r="P5821" s="3">
        <v>1</v>
      </c>
      <c r="Q5821" s="3">
        <f t="shared" si="452"/>
        <v>2.7342910603807531</v>
      </c>
      <c r="R5821" s="4">
        <f t="shared" si="454"/>
        <v>2.7342910603807531</v>
      </c>
      <c r="S5821" s="3">
        <v>0.4101064937050925</v>
      </c>
      <c r="T5821" s="3">
        <v>1</v>
      </c>
      <c r="U5821" s="3">
        <f t="shared" si="453"/>
        <v>0.4101064937050925</v>
      </c>
      <c r="V5821" s="3">
        <f t="shared" si="455"/>
        <v>0.4101064937050925</v>
      </c>
    </row>
    <row r="5822" spans="1:22" x14ac:dyDescent="0.25">
      <c r="A5822" s="3" t="s">
        <v>378</v>
      </c>
      <c r="B5822" s="3" t="s">
        <v>8</v>
      </c>
      <c r="C5822" s="3" t="s">
        <v>379</v>
      </c>
      <c r="D5822" s="3" t="s">
        <v>380</v>
      </c>
      <c r="E5822" s="3">
        <v>0.35</v>
      </c>
      <c r="F5822" s="3">
        <v>0.47</v>
      </c>
      <c r="G5822" s="3" t="s">
        <v>392</v>
      </c>
      <c r="H5822" s="2">
        <v>1870</v>
      </c>
      <c r="I5822" s="3" t="s">
        <v>280</v>
      </c>
      <c r="J5822" s="2">
        <v>1870</v>
      </c>
      <c r="K5822" s="3" t="s">
        <v>386</v>
      </c>
      <c r="L5822" s="2">
        <v>9</v>
      </c>
      <c r="M5822" s="3">
        <v>0.19355571841745492</v>
      </c>
      <c r="N5822" s="3">
        <v>764.70624022781749</v>
      </c>
      <c r="O5822" s="3">
        <v>1.705676086988825</v>
      </c>
      <c r="P5822" s="3">
        <v>1</v>
      </c>
      <c r="Q5822" s="3">
        <f t="shared" si="452"/>
        <v>1.705676086988825</v>
      </c>
      <c r="R5822" s="4">
        <f t="shared" si="454"/>
        <v>1.705676086988825</v>
      </c>
      <c r="S5822" s="3">
        <v>0.24761046561996686</v>
      </c>
      <c r="T5822" s="3">
        <v>1</v>
      </c>
      <c r="U5822" s="3">
        <f t="shared" si="453"/>
        <v>0.24761046561996686</v>
      </c>
      <c r="V5822" s="3">
        <f t="shared" si="455"/>
        <v>0.24761046561996686</v>
      </c>
    </row>
    <row r="5823" spans="1:22" x14ac:dyDescent="0.25">
      <c r="A5823" s="3" t="s">
        <v>378</v>
      </c>
      <c r="B5823" s="3" t="s">
        <v>89</v>
      </c>
      <c r="C5823" s="3" t="s">
        <v>397</v>
      </c>
      <c r="D5823" s="3" t="s">
        <v>398</v>
      </c>
      <c r="E5823" s="3">
        <v>0.36</v>
      </c>
      <c r="F5823" s="3">
        <v>0.53</v>
      </c>
      <c r="G5823" s="3" t="s">
        <v>19</v>
      </c>
      <c r="H5823" s="2">
        <v>1890</v>
      </c>
      <c r="I5823" s="3" t="s">
        <v>64</v>
      </c>
      <c r="J5823" s="2">
        <v>1890</v>
      </c>
      <c r="K5823" s="3" t="s">
        <v>19</v>
      </c>
      <c r="L5823" s="2">
        <v>20</v>
      </c>
      <c r="M5823" s="3">
        <v>6.6530761443323945</v>
      </c>
      <c r="N5823" s="3">
        <v>22204.442489266839</v>
      </c>
      <c r="O5823" s="3">
        <v>52.575668868509553</v>
      </c>
      <c r="P5823" s="3">
        <v>1</v>
      </c>
      <c r="Q5823" s="3">
        <f t="shared" si="452"/>
        <v>52.575668868509553</v>
      </c>
      <c r="R5823" s="4">
        <f t="shared" si="454"/>
        <v>52.575668868509553</v>
      </c>
      <c r="S5823" s="3">
        <v>7.0165430141130631</v>
      </c>
      <c r="T5823" s="3">
        <v>1</v>
      </c>
      <c r="U5823" s="3">
        <f t="shared" si="453"/>
        <v>7.0165430141130631</v>
      </c>
      <c r="V5823" s="3">
        <f t="shared" si="455"/>
        <v>7.0165430141130631</v>
      </c>
    </row>
    <row r="5824" spans="1:22" x14ac:dyDescent="0.25">
      <c r="A5824" s="3" t="s">
        <v>378</v>
      </c>
      <c r="B5824" s="3" t="s">
        <v>89</v>
      </c>
      <c r="C5824" s="3" t="s">
        <v>406</v>
      </c>
      <c r="D5824" s="3" t="s">
        <v>407</v>
      </c>
      <c r="E5824" s="3">
        <v>0.36</v>
      </c>
      <c r="F5824" s="3">
        <v>0.48</v>
      </c>
      <c r="G5824" s="3" t="s">
        <v>19</v>
      </c>
      <c r="H5824" s="2">
        <v>1890</v>
      </c>
      <c r="I5824" s="3" t="s">
        <v>64</v>
      </c>
      <c r="J5824" s="2">
        <v>1890</v>
      </c>
      <c r="K5824" s="3" t="s">
        <v>19</v>
      </c>
      <c r="L5824" s="2">
        <v>40</v>
      </c>
      <c r="M5824" s="3">
        <v>13.574005073211751</v>
      </c>
      <c r="N5824" s="3">
        <v>51455.031147237692</v>
      </c>
      <c r="O5824" s="3">
        <v>106.76184845778386</v>
      </c>
      <c r="P5824" s="3">
        <v>1</v>
      </c>
      <c r="Q5824" s="3">
        <f t="shared" si="452"/>
        <v>106.76184845778386</v>
      </c>
      <c r="R5824" s="4">
        <f t="shared" si="454"/>
        <v>106.76184845778386</v>
      </c>
      <c r="S5824" s="3">
        <v>14.589696007614252</v>
      </c>
      <c r="T5824" s="3">
        <v>1</v>
      </c>
      <c r="U5824" s="3">
        <f t="shared" si="453"/>
        <v>14.589696007614252</v>
      </c>
      <c r="V5824" s="3">
        <f t="shared" si="455"/>
        <v>14.589696007614252</v>
      </c>
    </row>
    <row r="5825" spans="1:22" x14ac:dyDescent="0.25">
      <c r="A5825" s="3" t="s">
        <v>378</v>
      </c>
      <c r="B5825" s="3" t="s">
        <v>89</v>
      </c>
      <c r="C5825" s="3" t="s">
        <v>417</v>
      </c>
      <c r="D5825" s="3" t="s">
        <v>418</v>
      </c>
      <c r="E5825" s="3">
        <v>0.51</v>
      </c>
      <c r="F5825" s="3">
        <v>0.57999999999999996</v>
      </c>
      <c r="G5825" s="3" t="s">
        <v>19</v>
      </c>
      <c r="H5825" s="2">
        <v>1890</v>
      </c>
      <c r="I5825" s="3" t="s">
        <v>64</v>
      </c>
      <c r="J5825" s="2">
        <v>1890</v>
      </c>
      <c r="K5825" s="3" t="s">
        <v>19</v>
      </c>
      <c r="L5825" s="2">
        <v>17</v>
      </c>
      <c r="M5825" s="3">
        <v>3.8009147268863543</v>
      </c>
      <c r="N5825" s="3">
        <v>13250.060953567354</v>
      </c>
      <c r="O5825" s="3">
        <v>31.124976379819145</v>
      </c>
      <c r="P5825" s="3">
        <v>1</v>
      </c>
      <c r="Q5825" s="3">
        <f t="shared" si="452"/>
        <v>31.124976379819145</v>
      </c>
      <c r="R5825" s="4">
        <f t="shared" si="454"/>
        <v>31.124976379819145</v>
      </c>
      <c r="S5825" s="3">
        <v>4.087624142054513</v>
      </c>
      <c r="T5825" s="3">
        <v>1</v>
      </c>
      <c r="U5825" s="3">
        <f t="shared" si="453"/>
        <v>4.087624142054513</v>
      </c>
      <c r="V5825" s="3">
        <f t="shared" si="455"/>
        <v>4.087624142054513</v>
      </c>
    </row>
    <row r="5826" spans="1:22" x14ac:dyDescent="0.25">
      <c r="A5826" s="3" t="s">
        <v>378</v>
      </c>
      <c r="B5826" s="3" t="s">
        <v>8</v>
      </c>
      <c r="C5826" s="3" t="s">
        <v>379</v>
      </c>
      <c r="D5826" s="3" t="s">
        <v>396</v>
      </c>
      <c r="E5826" s="3">
        <v>0.35</v>
      </c>
      <c r="F5826" s="3">
        <v>0.47</v>
      </c>
      <c r="G5826" s="3" t="s">
        <v>392</v>
      </c>
      <c r="H5826" s="2">
        <v>1890</v>
      </c>
      <c r="I5826" s="3" t="s">
        <v>64</v>
      </c>
      <c r="J5826" s="2">
        <v>1890</v>
      </c>
      <c r="K5826" s="3" t="s">
        <v>386</v>
      </c>
      <c r="L5826" s="2">
        <v>14</v>
      </c>
      <c r="M5826" s="3">
        <v>5.9485089800902182</v>
      </c>
      <c r="N5826" s="3">
        <v>22529.756103235522</v>
      </c>
      <c r="O5826" s="3">
        <v>48.970944224387722</v>
      </c>
      <c r="P5826" s="3">
        <v>1</v>
      </c>
      <c r="Q5826" s="3">
        <f t="shared" ref="Q5826:Q5889" si="456">O5826*P5826</f>
        <v>48.970944224387722</v>
      </c>
      <c r="R5826" s="4">
        <f t="shared" si="454"/>
        <v>48.970944224387722</v>
      </c>
      <c r="S5826" s="3">
        <v>6.6966825721672896</v>
      </c>
      <c r="T5826" s="3">
        <v>1</v>
      </c>
      <c r="U5826" s="3">
        <f t="shared" ref="U5826:U5889" si="457">S5826*T5826</f>
        <v>6.6966825721672896</v>
      </c>
      <c r="V5826" s="3">
        <f t="shared" si="455"/>
        <v>6.6966825721672896</v>
      </c>
    </row>
    <row r="5827" spans="1:22" x14ac:dyDescent="0.25">
      <c r="A5827" s="3" t="s">
        <v>378</v>
      </c>
      <c r="B5827" s="3" t="s">
        <v>89</v>
      </c>
      <c r="C5827" s="3" t="s">
        <v>406</v>
      </c>
      <c r="D5827" s="3" t="s">
        <v>407</v>
      </c>
      <c r="E5827" s="3">
        <v>0.36</v>
      </c>
      <c r="F5827" s="3">
        <v>0.48</v>
      </c>
      <c r="G5827" s="3" t="s">
        <v>59</v>
      </c>
      <c r="H5827" s="2">
        <v>1890</v>
      </c>
      <c r="I5827" s="3" t="s">
        <v>64</v>
      </c>
      <c r="J5827" s="2">
        <v>1890</v>
      </c>
      <c r="K5827" s="3" t="s">
        <v>62</v>
      </c>
      <c r="L5827" s="2">
        <v>5</v>
      </c>
      <c r="M5827" s="3">
        <v>0.21843890548898801</v>
      </c>
      <c r="N5827" s="3">
        <v>838.2519255806684</v>
      </c>
      <c r="O5827" s="3">
        <v>1.8614039329433529</v>
      </c>
      <c r="P5827" s="3">
        <v>1</v>
      </c>
      <c r="Q5827" s="3">
        <f t="shared" si="456"/>
        <v>1.8614039329433529</v>
      </c>
      <c r="R5827" s="4">
        <f t="shared" si="454"/>
        <v>1.8614039329433529</v>
      </c>
      <c r="S5827" s="3">
        <v>0.24592506262862776</v>
      </c>
      <c r="T5827" s="3">
        <v>1</v>
      </c>
      <c r="U5827" s="3">
        <f t="shared" si="457"/>
        <v>0.24592506262862776</v>
      </c>
      <c r="V5827" s="3">
        <f t="shared" si="455"/>
        <v>0.24592506262862776</v>
      </c>
    </row>
    <row r="5828" spans="1:22" x14ac:dyDescent="0.25">
      <c r="A5828" s="3" t="s">
        <v>378</v>
      </c>
      <c r="B5828" s="3" t="s">
        <v>8</v>
      </c>
      <c r="C5828" s="3" t="s">
        <v>379</v>
      </c>
      <c r="D5828" s="3" t="s">
        <v>380</v>
      </c>
      <c r="E5828" s="3">
        <v>0.35</v>
      </c>
      <c r="F5828" s="3">
        <v>0.47</v>
      </c>
      <c r="G5828" s="3" t="s">
        <v>17</v>
      </c>
      <c r="H5828" s="2">
        <v>2110</v>
      </c>
      <c r="I5828" s="3" t="s">
        <v>18</v>
      </c>
      <c r="J5828" s="2">
        <v>2000</v>
      </c>
      <c r="K5828" s="3" t="s">
        <v>381</v>
      </c>
      <c r="L5828" s="2">
        <v>387</v>
      </c>
      <c r="M5828" s="3">
        <v>141.38478172615791</v>
      </c>
      <c r="N5828" s="3">
        <v>162366.96625675229</v>
      </c>
      <c r="O5828" s="3">
        <v>624.75927751694633</v>
      </c>
      <c r="P5828" s="3">
        <v>1</v>
      </c>
      <c r="Q5828" s="3">
        <f t="shared" si="456"/>
        <v>624.75927751694633</v>
      </c>
      <c r="R5828" s="4">
        <f t="shared" ref="R5828:R5843" si="458">Q5828</f>
        <v>624.75927751694633</v>
      </c>
      <c r="S5828" s="3">
        <v>102.61906819266198</v>
      </c>
      <c r="T5828" s="3">
        <v>1</v>
      </c>
      <c r="U5828" s="3">
        <f t="shared" si="457"/>
        <v>102.61906819266198</v>
      </c>
      <c r="V5828" s="3">
        <f t="shared" ref="V5828:V5843" si="459">U5828</f>
        <v>102.61906819266198</v>
      </c>
    </row>
    <row r="5829" spans="1:22" x14ac:dyDescent="0.25">
      <c r="A5829" s="3" t="s">
        <v>378</v>
      </c>
      <c r="B5829" s="3" t="s">
        <v>8</v>
      </c>
      <c r="C5829" s="3" t="s">
        <v>379</v>
      </c>
      <c r="D5829" s="3" t="s">
        <v>380</v>
      </c>
      <c r="E5829" s="3">
        <v>0.35</v>
      </c>
      <c r="F5829" s="3">
        <v>0.47</v>
      </c>
      <c r="G5829" s="3" t="s">
        <v>17</v>
      </c>
      <c r="H5829" s="2">
        <v>2110</v>
      </c>
      <c r="I5829" s="3" t="s">
        <v>18</v>
      </c>
      <c r="J5829" s="2">
        <v>2110</v>
      </c>
      <c r="K5829" s="3" t="s">
        <v>19</v>
      </c>
      <c r="L5829" s="2">
        <v>5377</v>
      </c>
      <c r="M5829" s="3">
        <v>2056.6409123257031</v>
      </c>
      <c r="N5829" s="3">
        <v>3856367.1989903962</v>
      </c>
      <c r="O5829" s="3">
        <v>13307.705491724926</v>
      </c>
      <c r="P5829" s="3">
        <v>1</v>
      </c>
      <c r="Q5829" s="3">
        <f t="shared" si="456"/>
        <v>13307.705491724926</v>
      </c>
      <c r="R5829" s="4">
        <f t="shared" si="458"/>
        <v>13307.705491724926</v>
      </c>
      <c r="S5829" s="3">
        <v>2227.3703403052968</v>
      </c>
      <c r="T5829" s="3">
        <v>1</v>
      </c>
      <c r="U5829" s="3">
        <f t="shared" si="457"/>
        <v>2227.3703403052968</v>
      </c>
      <c r="V5829" s="3">
        <f t="shared" si="459"/>
        <v>2227.3703403052968</v>
      </c>
    </row>
    <row r="5830" spans="1:22" x14ac:dyDescent="0.25">
      <c r="A5830" s="3" t="s">
        <v>378</v>
      </c>
      <c r="B5830" s="3" t="s">
        <v>89</v>
      </c>
      <c r="C5830" s="3" t="s">
        <v>397</v>
      </c>
      <c r="D5830" s="3" t="s">
        <v>398</v>
      </c>
      <c r="E5830" s="3">
        <v>0.36</v>
      </c>
      <c r="F5830" s="3">
        <v>0.53</v>
      </c>
      <c r="G5830" s="3" t="s">
        <v>17</v>
      </c>
      <c r="H5830" s="2">
        <v>2110</v>
      </c>
      <c r="I5830" s="3" t="s">
        <v>18</v>
      </c>
      <c r="J5830" s="2">
        <v>2110</v>
      </c>
      <c r="K5830" s="3" t="s">
        <v>19</v>
      </c>
      <c r="L5830" s="2">
        <v>2068</v>
      </c>
      <c r="M5830" s="3">
        <v>793.81467601031295</v>
      </c>
      <c r="N5830" s="3">
        <v>1395597.9361263174</v>
      </c>
      <c r="O5830" s="3">
        <v>4773.6472555684513</v>
      </c>
      <c r="P5830" s="3">
        <v>1</v>
      </c>
      <c r="Q5830" s="3">
        <f t="shared" si="456"/>
        <v>4773.6472555684513</v>
      </c>
      <c r="R5830" s="4">
        <f t="shared" si="458"/>
        <v>4773.6472555684513</v>
      </c>
      <c r="S5830" s="3">
        <v>816.64777964858922</v>
      </c>
      <c r="T5830" s="3">
        <v>1</v>
      </c>
      <c r="U5830" s="3">
        <f t="shared" si="457"/>
        <v>816.64777964858922</v>
      </c>
      <c r="V5830" s="3">
        <f t="shared" si="459"/>
        <v>816.64777964858922</v>
      </c>
    </row>
    <row r="5831" spans="1:22" x14ac:dyDescent="0.25">
      <c r="A5831" s="3" t="s">
        <v>378</v>
      </c>
      <c r="B5831" s="3" t="s">
        <v>89</v>
      </c>
      <c r="C5831" s="3" t="s">
        <v>406</v>
      </c>
      <c r="D5831" s="3" t="s">
        <v>407</v>
      </c>
      <c r="E5831" s="3">
        <v>0.36</v>
      </c>
      <c r="F5831" s="3">
        <v>0.48</v>
      </c>
      <c r="G5831" s="3" t="s">
        <v>17</v>
      </c>
      <c r="H5831" s="2">
        <v>2110</v>
      </c>
      <c r="I5831" s="3" t="s">
        <v>18</v>
      </c>
      <c r="J5831" s="2">
        <v>2110</v>
      </c>
      <c r="K5831" s="3" t="s">
        <v>19</v>
      </c>
      <c r="L5831" s="2">
        <v>138</v>
      </c>
      <c r="M5831" s="3">
        <v>49.682772320386277</v>
      </c>
      <c r="N5831" s="3">
        <v>160188.39595575648</v>
      </c>
      <c r="O5831" s="3">
        <v>350.14216339086789</v>
      </c>
      <c r="P5831" s="3">
        <v>1</v>
      </c>
      <c r="Q5831" s="3">
        <f t="shared" si="456"/>
        <v>350.14216339086789</v>
      </c>
      <c r="R5831" s="4">
        <f t="shared" si="458"/>
        <v>350.14216339086789</v>
      </c>
      <c r="S5831" s="3">
        <v>54.352227796020657</v>
      </c>
      <c r="T5831" s="3">
        <v>1</v>
      </c>
      <c r="U5831" s="3">
        <f t="shared" si="457"/>
        <v>54.352227796020657</v>
      </c>
      <c r="V5831" s="3">
        <f t="shared" si="459"/>
        <v>54.352227796020657</v>
      </c>
    </row>
    <row r="5832" spans="1:22" x14ac:dyDescent="0.25">
      <c r="A5832" s="3" t="s">
        <v>378</v>
      </c>
      <c r="B5832" s="3" t="s">
        <v>89</v>
      </c>
      <c r="C5832" s="3" t="s">
        <v>417</v>
      </c>
      <c r="D5832" s="3" t="s">
        <v>418</v>
      </c>
      <c r="E5832" s="3">
        <v>0.51</v>
      </c>
      <c r="F5832" s="3">
        <v>0.57999999999999996</v>
      </c>
      <c r="G5832" s="3" t="s">
        <v>17</v>
      </c>
      <c r="H5832" s="2">
        <v>2110</v>
      </c>
      <c r="I5832" s="3" t="s">
        <v>18</v>
      </c>
      <c r="J5832" s="2">
        <v>2110</v>
      </c>
      <c r="K5832" s="3" t="s">
        <v>19</v>
      </c>
      <c r="L5832" s="2">
        <v>12</v>
      </c>
      <c r="M5832" s="3">
        <v>1.193254846386314</v>
      </c>
      <c r="N5832" s="3">
        <v>3463.6112252223525</v>
      </c>
      <c r="O5832" s="3">
        <v>10.036902384510928</v>
      </c>
      <c r="P5832" s="3">
        <v>1</v>
      </c>
      <c r="Q5832" s="3">
        <f t="shared" si="456"/>
        <v>10.036902384510928</v>
      </c>
      <c r="R5832" s="4">
        <f t="shared" si="458"/>
        <v>10.036902384510928</v>
      </c>
      <c r="S5832" s="3">
        <v>1.6734028348966539</v>
      </c>
      <c r="T5832" s="3">
        <v>1</v>
      </c>
      <c r="U5832" s="3">
        <f t="shared" si="457"/>
        <v>1.6734028348966539</v>
      </c>
      <c r="V5832" s="3">
        <f t="shared" si="459"/>
        <v>1.6734028348966539</v>
      </c>
    </row>
    <row r="5833" spans="1:22" x14ac:dyDescent="0.25">
      <c r="A5833" s="3" t="s">
        <v>378</v>
      </c>
      <c r="B5833" s="3" t="s">
        <v>8</v>
      </c>
      <c r="C5833" s="3" t="s">
        <v>379</v>
      </c>
      <c r="D5833" s="3" t="s">
        <v>380</v>
      </c>
      <c r="E5833" s="3">
        <v>0.35</v>
      </c>
      <c r="F5833" s="3">
        <v>0.47</v>
      </c>
      <c r="G5833" s="3" t="s">
        <v>17</v>
      </c>
      <c r="H5833" s="2">
        <v>2110</v>
      </c>
      <c r="I5833" s="3" t="s">
        <v>18</v>
      </c>
      <c r="J5833" s="2">
        <v>2110</v>
      </c>
      <c r="K5833" s="3" t="s">
        <v>381</v>
      </c>
      <c r="L5833" s="2">
        <v>40</v>
      </c>
      <c r="M5833" s="3">
        <v>2.6082799309845375</v>
      </c>
      <c r="N5833" s="3">
        <v>3713.9089895024763</v>
      </c>
      <c r="O5833" s="3">
        <v>8.5011586467221623</v>
      </c>
      <c r="P5833" s="3">
        <v>1</v>
      </c>
      <c r="Q5833" s="3">
        <f t="shared" si="456"/>
        <v>8.5011586467221623</v>
      </c>
      <c r="R5833" s="4">
        <f t="shared" si="458"/>
        <v>8.5011586467221623</v>
      </c>
      <c r="S5833" s="3">
        <v>1.2177164968431928</v>
      </c>
      <c r="T5833" s="3">
        <v>1</v>
      </c>
      <c r="U5833" s="3">
        <f t="shared" si="457"/>
        <v>1.2177164968431928</v>
      </c>
      <c r="V5833" s="3">
        <f t="shared" si="459"/>
        <v>1.2177164968431928</v>
      </c>
    </row>
    <row r="5834" spans="1:22" x14ac:dyDescent="0.25">
      <c r="A5834" s="3" t="s">
        <v>378</v>
      </c>
      <c r="B5834" s="3" t="s">
        <v>89</v>
      </c>
      <c r="C5834" s="3" t="s">
        <v>406</v>
      </c>
      <c r="D5834" s="3" t="s">
        <v>407</v>
      </c>
      <c r="E5834" s="3">
        <v>0.36</v>
      </c>
      <c r="F5834" s="3">
        <v>0.48</v>
      </c>
      <c r="G5834" s="3" t="s">
        <v>17</v>
      </c>
      <c r="H5834" s="2">
        <v>2110</v>
      </c>
      <c r="I5834" s="3" t="s">
        <v>18</v>
      </c>
      <c r="J5834" s="2">
        <v>2110</v>
      </c>
      <c r="K5834" s="3" t="s">
        <v>13</v>
      </c>
      <c r="L5834" s="2">
        <v>96</v>
      </c>
      <c r="M5834" s="3">
        <v>41.351288356753436</v>
      </c>
      <c r="N5834" s="3">
        <v>133901.18571135646</v>
      </c>
      <c r="O5834" s="3">
        <v>289.82379914129331</v>
      </c>
      <c r="P5834" s="3">
        <v>1</v>
      </c>
      <c r="Q5834" s="3">
        <f t="shared" si="456"/>
        <v>289.82379914129331</v>
      </c>
      <c r="R5834" s="4">
        <f t="shared" si="458"/>
        <v>289.82379914129331</v>
      </c>
      <c r="S5834" s="3">
        <v>41.388336889576927</v>
      </c>
      <c r="T5834" s="3">
        <v>1</v>
      </c>
      <c r="U5834" s="3">
        <f t="shared" si="457"/>
        <v>41.388336889576927</v>
      </c>
      <c r="V5834" s="3">
        <f t="shared" si="459"/>
        <v>41.388336889576927</v>
      </c>
    </row>
    <row r="5835" spans="1:22" x14ac:dyDescent="0.25">
      <c r="A5835" s="3" t="s">
        <v>378</v>
      </c>
      <c r="B5835" s="3" t="s">
        <v>89</v>
      </c>
      <c r="C5835" s="3" t="s">
        <v>417</v>
      </c>
      <c r="D5835" s="3" t="s">
        <v>418</v>
      </c>
      <c r="E5835" s="3">
        <v>0.51</v>
      </c>
      <c r="F5835" s="3">
        <v>0.57999999999999996</v>
      </c>
      <c r="G5835" s="3" t="s">
        <v>17</v>
      </c>
      <c r="H5835" s="2">
        <v>2110</v>
      </c>
      <c r="I5835" s="3" t="s">
        <v>18</v>
      </c>
      <c r="J5835" s="2">
        <v>2110</v>
      </c>
      <c r="K5835" s="3" t="s">
        <v>13</v>
      </c>
      <c r="L5835" s="2">
        <v>12</v>
      </c>
      <c r="M5835" s="3">
        <v>1.6696276608257052</v>
      </c>
      <c r="N5835" s="3">
        <v>4372.4539063240218</v>
      </c>
      <c r="O5835" s="3">
        <v>12.885783703779795</v>
      </c>
      <c r="P5835" s="3">
        <v>1</v>
      </c>
      <c r="Q5835" s="3">
        <f t="shared" si="456"/>
        <v>12.885783703779795</v>
      </c>
      <c r="R5835" s="4">
        <f t="shared" si="458"/>
        <v>12.885783703779795</v>
      </c>
      <c r="S5835" s="3">
        <v>2.0580229269116872</v>
      </c>
      <c r="T5835" s="3">
        <v>1</v>
      </c>
      <c r="U5835" s="3">
        <f t="shared" si="457"/>
        <v>2.0580229269116872</v>
      </c>
      <c r="V5835" s="3">
        <f t="shared" si="459"/>
        <v>2.0580229269116872</v>
      </c>
    </row>
    <row r="5836" spans="1:22" x14ac:dyDescent="0.25">
      <c r="A5836" s="3" t="s">
        <v>378</v>
      </c>
      <c r="B5836" s="3" t="s">
        <v>8</v>
      </c>
      <c r="C5836" s="3" t="s">
        <v>379</v>
      </c>
      <c r="D5836" s="3" t="s">
        <v>380</v>
      </c>
      <c r="E5836" s="3">
        <v>0.35</v>
      </c>
      <c r="F5836" s="3">
        <v>0.47</v>
      </c>
      <c r="G5836" s="3" t="s">
        <v>17</v>
      </c>
      <c r="H5836" s="2">
        <v>2110</v>
      </c>
      <c r="I5836" s="3" t="s">
        <v>18</v>
      </c>
      <c r="J5836" s="2">
        <v>2110</v>
      </c>
      <c r="K5836" s="3" t="s">
        <v>382</v>
      </c>
      <c r="L5836" s="2">
        <v>1</v>
      </c>
      <c r="M5836" s="3">
        <v>7.2894658068160782E-6</v>
      </c>
      <c r="N5836" s="3">
        <v>2.452064369637966E-2</v>
      </c>
      <c r="O5836" s="3">
        <v>7.0503304706551209E-5</v>
      </c>
      <c r="P5836" s="3">
        <v>1</v>
      </c>
      <c r="Q5836" s="3">
        <f t="shared" si="456"/>
        <v>7.0503304706551209E-5</v>
      </c>
      <c r="R5836" s="4">
        <f t="shared" si="458"/>
        <v>7.0503304706551209E-5</v>
      </c>
      <c r="S5836" s="3">
        <v>1.3574624325303987E-5</v>
      </c>
      <c r="T5836" s="3">
        <v>1</v>
      </c>
      <c r="U5836" s="3">
        <f t="shared" si="457"/>
        <v>1.3574624325303987E-5</v>
      </c>
      <c r="V5836" s="3">
        <f t="shared" si="459"/>
        <v>1.3574624325303987E-5</v>
      </c>
    </row>
    <row r="5837" spans="1:22" x14ac:dyDescent="0.25">
      <c r="A5837" s="3" t="s">
        <v>378</v>
      </c>
      <c r="B5837" s="3" t="s">
        <v>89</v>
      </c>
      <c r="C5837" s="3" t="s">
        <v>406</v>
      </c>
      <c r="D5837" s="3" t="s">
        <v>407</v>
      </c>
      <c r="E5837" s="3">
        <v>0.36</v>
      </c>
      <c r="F5837" s="3">
        <v>0.48</v>
      </c>
      <c r="G5837" s="3" t="s">
        <v>17</v>
      </c>
      <c r="H5837" s="2">
        <v>2110</v>
      </c>
      <c r="I5837" s="3" t="s">
        <v>18</v>
      </c>
      <c r="J5837" s="2">
        <v>2110</v>
      </c>
      <c r="K5837" s="3" t="s">
        <v>410</v>
      </c>
      <c r="L5837" s="2">
        <v>11</v>
      </c>
      <c r="M5837" s="3">
        <v>0.78377228942037835</v>
      </c>
      <c r="N5837" s="3">
        <v>2914.6726724032815</v>
      </c>
      <c r="O5837" s="3">
        <v>6.9044201797755029</v>
      </c>
      <c r="P5837" s="3">
        <v>1</v>
      </c>
      <c r="Q5837" s="3">
        <f t="shared" si="456"/>
        <v>6.9044201797755029</v>
      </c>
      <c r="R5837" s="4">
        <f t="shared" si="458"/>
        <v>6.9044201797755029</v>
      </c>
      <c r="S5837" s="3">
        <v>1.0242945729265107</v>
      </c>
      <c r="T5837" s="3">
        <v>1</v>
      </c>
      <c r="U5837" s="3">
        <f t="shared" si="457"/>
        <v>1.0242945729265107</v>
      </c>
      <c r="V5837" s="3">
        <f t="shared" si="459"/>
        <v>1.0242945729265107</v>
      </c>
    </row>
    <row r="5838" spans="1:22" x14ac:dyDescent="0.25">
      <c r="A5838" s="3" t="s">
        <v>378</v>
      </c>
      <c r="B5838" s="3" t="s">
        <v>8</v>
      </c>
      <c r="C5838" s="3" t="s">
        <v>379</v>
      </c>
      <c r="D5838" s="3" t="s">
        <v>380</v>
      </c>
      <c r="E5838" s="3">
        <v>0.35</v>
      </c>
      <c r="F5838" s="3">
        <v>0.47</v>
      </c>
      <c r="G5838" s="3" t="s">
        <v>17</v>
      </c>
      <c r="H5838" s="2">
        <v>2110</v>
      </c>
      <c r="I5838" s="3" t="s">
        <v>18</v>
      </c>
      <c r="J5838" s="2">
        <v>2110</v>
      </c>
      <c r="K5838" s="3" t="s">
        <v>62</v>
      </c>
      <c r="L5838" s="2">
        <v>32</v>
      </c>
      <c r="M5838" s="3">
        <v>1.5842035636771454</v>
      </c>
      <c r="N5838" s="3">
        <v>4471.1347343813459</v>
      </c>
      <c r="O5838" s="3">
        <v>10.212890487314205</v>
      </c>
      <c r="P5838" s="3">
        <v>1</v>
      </c>
      <c r="Q5838" s="3">
        <f t="shared" si="456"/>
        <v>10.212890487314205</v>
      </c>
      <c r="R5838" s="4">
        <f t="shared" si="458"/>
        <v>10.212890487314205</v>
      </c>
      <c r="S5838" s="3">
        <v>1.3643054428208441</v>
      </c>
      <c r="T5838" s="3">
        <v>1</v>
      </c>
      <c r="U5838" s="3">
        <f t="shared" si="457"/>
        <v>1.3643054428208441</v>
      </c>
      <c r="V5838" s="3">
        <f t="shared" si="459"/>
        <v>1.3643054428208441</v>
      </c>
    </row>
    <row r="5839" spans="1:22" x14ac:dyDescent="0.25">
      <c r="A5839" s="3" t="s">
        <v>378</v>
      </c>
      <c r="B5839" s="3" t="s">
        <v>89</v>
      </c>
      <c r="C5839" s="3" t="s">
        <v>397</v>
      </c>
      <c r="D5839" s="3" t="s">
        <v>398</v>
      </c>
      <c r="E5839" s="3">
        <v>0.36</v>
      </c>
      <c r="F5839" s="3">
        <v>0.53</v>
      </c>
      <c r="G5839" s="3" t="s">
        <v>17</v>
      </c>
      <c r="H5839" s="2">
        <v>2110</v>
      </c>
      <c r="I5839" s="3" t="s">
        <v>18</v>
      </c>
      <c r="J5839" s="2">
        <v>2110</v>
      </c>
      <c r="K5839" s="3" t="s">
        <v>62</v>
      </c>
      <c r="L5839" s="2">
        <v>21</v>
      </c>
      <c r="M5839" s="3">
        <v>2.1497943186270942E-2</v>
      </c>
      <c r="N5839" s="3">
        <v>60.571467986729488</v>
      </c>
      <c r="O5839" s="3">
        <v>0.16711285000755877</v>
      </c>
      <c r="P5839" s="3">
        <v>1</v>
      </c>
      <c r="Q5839" s="3">
        <f t="shared" si="456"/>
        <v>0.16711285000755877</v>
      </c>
      <c r="R5839" s="4">
        <f t="shared" si="458"/>
        <v>0.16711285000755877</v>
      </c>
      <c r="S5839" s="3">
        <v>2.4032486033868747E-2</v>
      </c>
      <c r="T5839" s="3">
        <v>1</v>
      </c>
      <c r="U5839" s="3">
        <f t="shared" si="457"/>
        <v>2.4032486033868747E-2</v>
      </c>
      <c r="V5839" s="3">
        <f t="shared" si="459"/>
        <v>2.4032486033868747E-2</v>
      </c>
    </row>
    <row r="5840" spans="1:22" x14ac:dyDescent="0.25">
      <c r="A5840" s="3" t="s">
        <v>378</v>
      </c>
      <c r="B5840" s="3" t="s">
        <v>8</v>
      </c>
      <c r="C5840" s="3" t="s">
        <v>379</v>
      </c>
      <c r="D5840" s="3" t="s">
        <v>380</v>
      </c>
      <c r="E5840" s="3">
        <v>0.35</v>
      </c>
      <c r="F5840" s="3">
        <v>0.47</v>
      </c>
      <c r="G5840" s="3" t="s">
        <v>17</v>
      </c>
      <c r="H5840" s="2">
        <v>2110</v>
      </c>
      <c r="I5840" s="3" t="s">
        <v>18</v>
      </c>
      <c r="J5840" s="2">
        <v>2110</v>
      </c>
      <c r="K5840" s="3" t="s">
        <v>383</v>
      </c>
      <c r="L5840" s="2">
        <v>8</v>
      </c>
      <c r="M5840" s="3">
        <v>0.41118227245742089</v>
      </c>
      <c r="N5840" s="3">
        <v>967.66383716888299</v>
      </c>
      <c r="O5840" s="3">
        <v>2.7198572102258445</v>
      </c>
      <c r="P5840" s="3">
        <v>1</v>
      </c>
      <c r="Q5840" s="3">
        <f t="shared" si="456"/>
        <v>2.7198572102258445</v>
      </c>
      <c r="R5840" s="4">
        <f t="shared" si="458"/>
        <v>2.7198572102258445</v>
      </c>
      <c r="S5840" s="3">
        <v>0.39883426989184867</v>
      </c>
      <c r="T5840" s="3">
        <v>1</v>
      </c>
      <c r="U5840" s="3">
        <f t="shared" si="457"/>
        <v>0.39883426989184867</v>
      </c>
      <c r="V5840" s="3">
        <f t="shared" si="459"/>
        <v>0.39883426989184867</v>
      </c>
    </row>
    <row r="5841" spans="1:22" x14ac:dyDescent="0.25">
      <c r="A5841" s="3" t="s">
        <v>378</v>
      </c>
      <c r="B5841" s="3" t="s">
        <v>8</v>
      </c>
      <c r="C5841" s="3" t="s">
        <v>379</v>
      </c>
      <c r="D5841" s="3" t="s">
        <v>380</v>
      </c>
      <c r="E5841" s="3">
        <v>0.35</v>
      </c>
      <c r="F5841" s="3">
        <v>0.47</v>
      </c>
      <c r="G5841" s="3" t="s">
        <v>17</v>
      </c>
      <c r="H5841" s="2">
        <v>2110</v>
      </c>
      <c r="I5841" s="3" t="s">
        <v>18</v>
      </c>
      <c r="J5841" s="2">
        <v>2110</v>
      </c>
      <c r="K5841" s="3" t="s">
        <v>384</v>
      </c>
      <c r="L5841" s="2">
        <v>58</v>
      </c>
      <c r="M5841" s="3">
        <v>4.3787838411524378</v>
      </c>
      <c r="N5841" s="3">
        <v>10320.659302411505</v>
      </c>
      <c r="O5841" s="3">
        <v>29.14099455297093</v>
      </c>
      <c r="P5841" s="3">
        <v>1</v>
      </c>
      <c r="Q5841" s="3">
        <f t="shared" si="456"/>
        <v>29.14099455297093</v>
      </c>
      <c r="R5841" s="4">
        <f t="shared" si="458"/>
        <v>29.14099455297093</v>
      </c>
      <c r="S5841" s="3">
        <v>4.2893002646895795</v>
      </c>
      <c r="T5841" s="3">
        <v>1</v>
      </c>
      <c r="U5841" s="3">
        <f t="shared" si="457"/>
        <v>4.2893002646895795</v>
      </c>
      <c r="V5841" s="3">
        <f t="shared" si="459"/>
        <v>4.2893002646895795</v>
      </c>
    </row>
    <row r="5842" spans="1:22" x14ac:dyDescent="0.25">
      <c r="A5842" s="3" t="s">
        <v>378</v>
      </c>
      <c r="B5842" s="3" t="s">
        <v>89</v>
      </c>
      <c r="C5842" s="3" t="s">
        <v>397</v>
      </c>
      <c r="D5842" s="3" t="s">
        <v>398</v>
      </c>
      <c r="E5842" s="3">
        <v>0.36</v>
      </c>
      <c r="F5842" s="3">
        <v>0.53</v>
      </c>
      <c r="G5842" s="3" t="s">
        <v>17</v>
      </c>
      <c r="H5842" s="2">
        <v>2110</v>
      </c>
      <c r="I5842" s="3" t="s">
        <v>18</v>
      </c>
      <c r="J5842" s="2">
        <v>2110</v>
      </c>
      <c r="K5842" s="3" t="s">
        <v>20</v>
      </c>
      <c r="L5842" s="2">
        <v>3</v>
      </c>
      <c r="M5842" s="3">
        <v>6.8857036629963717E-2</v>
      </c>
      <c r="N5842" s="3">
        <v>108.70734244429727</v>
      </c>
      <c r="O5842" s="3">
        <v>0.37583365933145496</v>
      </c>
      <c r="P5842" s="3">
        <v>1</v>
      </c>
      <c r="Q5842" s="3">
        <f t="shared" si="456"/>
        <v>0.37583365933145496</v>
      </c>
      <c r="R5842" s="4">
        <f t="shared" si="458"/>
        <v>0.37583365933145496</v>
      </c>
      <c r="S5842" s="3">
        <v>6.1162614764213731E-2</v>
      </c>
      <c r="T5842" s="3">
        <v>1</v>
      </c>
      <c r="U5842" s="3">
        <f t="shared" si="457"/>
        <v>6.1162614764213731E-2</v>
      </c>
      <c r="V5842" s="3">
        <f t="shared" si="459"/>
        <v>6.1162614764213731E-2</v>
      </c>
    </row>
    <row r="5843" spans="1:22" x14ac:dyDescent="0.25">
      <c r="A5843" s="3" t="s">
        <v>378</v>
      </c>
      <c r="B5843" s="3" t="s">
        <v>8</v>
      </c>
      <c r="C5843" s="3" t="s">
        <v>379</v>
      </c>
      <c r="D5843" s="3" t="s">
        <v>380</v>
      </c>
      <c r="E5843" s="3">
        <v>0.35</v>
      </c>
      <c r="F5843" s="3">
        <v>0.47</v>
      </c>
      <c r="G5843" s="3" t="s">
        <v>17</v>
      </c>
      <c r="H5843" s="2">
        <v>2110</v>
      </c>
      <c r="I5843" s="3" t="s">
        <v>18</v>
      </c>
      <c r="J5843" s="2">
        <v>2110</v>
      </c>
      <c r="K5843" s="3" t="s">
        <v>385</v>
      </c>
      <c r="L5843" s="2">
        <v>724</v>
      </c>
      <c r="M5843" s="3">
        <v>214.49891669179735</v>
      </c>
      <c r="N5843" s="3">
        <v>269426.48614729469</v>
      </c>
      <c r="O5843" s="3">
        <v>980.99312342234384</v>
      </c>
      <c r="P5843" s="3">
        <v>1</v>
      </c>
      <c r="Q5843" s="3">
        <f t="shared" si="456"/>
        <v>980.99312342234384</v>
      </c>
      <c r="R5843" s="4">
        <f t="shared" si="458"/>
        <v>980.99312342234384</v>
      </c>
      <c r="S5843" s="3">
        <v>158.20894876013392</v>
      </c>
      <c r="T5843" s="3">
        <v>1</v>
      </c>
      <c r="U5843" s="3">
        <f t="shared" si="457"/>
        <v>158.20894876013392</v>
      </c>
      <c r="V5843" s="3">
        <f t="shared" si="459"/>
        <v>158.20894876013392</v>
      </c>
    </row>
    <row r="5844" spans="1:22" x14ac:dyDescent="0.25">
      <c r="A5844" s="3" t="s">
        <v>378</v>
      </c>
      <c r="B5844" s="3" t="s">
        <v>8</v>
      </c>
      <c r="C5844" s="3" t="s">
        <v>379</v>
      </c>
      <c r="D5844" s="3" t="s">
        <v>380</v>
      </c>
      <c r="E5844" s="3">
        <v>0.35</v>
      </c>
      <c r="F5844" s="3">
        <v>0.47</v>
      </c>
      <c r="G5844" s="3" t="s">
        <v>19</v>
      </c>
      <c r="H5844" s="2">
        <v>2110</v>
      </c>
      <c r="I5844" s="3" t="s">
        <v>18</v>
      </c>
      <c r="J5844" s="2">
        <v>3000</v>
      </c>
      <c r="K5844" s="3" t="s">
        <v>19</v>
      </c>
      <c r="L5844" s="2">
        <v>44</v>
      </c>
      <c r="M5844" s="3">
        <v>19.704633823090845</v>
      </c>
      <c r="N5844" s="3">
        <v>25237.472519797506</v>
      </c>
      <c r="O5844" s="3">
        <v>108.1234726178202</v>
      </c>
      <c r="P5844" s="3">
        <v>1</v>
      </c>
      <c r="Q5844" s="3">
        <f t="shared" si="456"/>
        <v>108.1234726178202</v>
      </c>
      <c r="R5844" s="3">
        <v>0</v>
      </c>
      <c r="S5844" s="3">
        <v>20.693014385223869</v>
      </c>
      <c r="T5844" s="3">
        <v>1</v>
      </c>
      <c r="U5844" s="3">
        <f t="shared" si="457"/>
        <v>20.693014385223869</v>
      </c>
      <c r="V5844" s="3">
        <v>0</v>
      </c>
    </row>
    <row r="5845" spans="1:22" x14ac:dyDescent="0.25">
      <c r="A5845" s="3" t="s">
        <v>378</v>
      </c>
      <c r="B5845" s="3" t="s">
        <v>89</v>
      </c>
      <c r="C5845" s="3" t="s">
        <v>397</v>
      </c>
      <c r="D5845" s="3" t="s">
        <v>398</v>
      </c>
      <c r="E5845" s="3">
        <v>0.36</v>
      </c>
      <c r="F5845" s="3">
        <v>0.53</v>
      </c>
      <c r="G5845" s="3" t="s">
        <v>19</v>
      </c>
      <c r="H5845" s="2">
        <v>2110</v>
      </c>
      <c r="I5845" s="3" t="s">
        <v>18</v>
      </c>
      <c r="J5845" s="2">
        <v>3000</v>
      </c>
      <c r="K5845" s="3" t="s">
        <v>19</v>
      </c>
      <c r="L5845" s="2">
        <v>39</v>
      </c>
      <c r="M5845" s="3">
        <v>17.601866854560274</v>
      </c>
      <c r="N5845" s="3">
        <v>22544.518874347286</v>
      </c>
      <c r="O5845" s="3">
        <v>99.6134968404034</v>
      </c>
      <c r="P5845" s="3">
        <v>1</v>
      </c>
      <c r="Q5845" s="3">
        <f t="shared" si="456"/>
        <v>99.6134968404034</v>
      </c>
      <c r="R5845" s="3">
        <v>0</v>
      </c>
      <c r="S5845" s="3">
        <v>17.360692484828448</v>
      </c>
      <c r="T5845" s="3">
        <v>1</v>
      </c>
      <c r="U5845" s="3">
        <f t="shared" si="457"/>
        <v>17.360692484828448</v>
      </c>
      <c r="V5845" s="3">
        <v>0</v>
      </c>
    </row>
    <row r="5846" spans="1:22" x14ac:dyDescent="0.25">
      <c r="A5846" s="3" t="s">
        <v>378</v>
      </c>
      <c r="B5846" s="3" t="s">
        <v>8</v>
      </c>
      <c r="C5846" s="3" t="s">
        <v>379</v>
      </c>
      <c r="D5846" s="3" t="s">
        <v>380</v>
      </c>
      <c r="E5846" s="3">
        <v>0.35</v>
      </c>
      <c r="F5846" s="3">
        <v>0.47</v>
      </c>
      <c r="G5846" s="3" t="s">
        <v>17</v>
      </c>
      <c r="H5846" s="2">
        <v>2120</v>
      </c>
      <c r="I5846" s="3" t="s">
        <v>212</v>
      </c>
      <c r="J5846" s="2">
        <v>2120</v>
      </c>
      <c r="K5846" s="3" t="s">
        <v>19</v>
      </c>
      <c r="L5846" s="2">
        <v>149</v>
      </c>
      <c r="M5846" s="3">
        <v>68.190482463692661</v>
      </c>
      <c r="N5846" s="3">
        <v>109998.91223230134</v>
      </c>
      <c r="O5846" s="3">
        <v>263.93351613759387</v>
      </c>
      <c r="P5846" s="3">
        <v>1</v>
      </c>
      <c r="Q5846" s="3">
        <f t="shared" si="456"/>
        <v>263.93351613759387</v>
      </c>
      <c r="R5846" s="4">
        <f t="shared" ref="R5846:R5879" si="460">Q5846</f>
        <v>263.93351613759387</v>
      </c>
      <c r="S5846" s="3">
        <v>41.943064007219</v>
      </c>
      <c r="T5846" s="3">
        <v>1</v>
      </c>
      <c r="U5846" s="3">
        <f t="shared" si="457"/>
        <v>41.943064007219</v>
      </c>
      <c r="V5846" s="3">
        <f t="shared" ref="V5846:V5879" si="461">U5846</f>
        <v>41.943064007219</v>
      </c>
    </row>
    <row r="5847" spans="1:22" x14ac:dyDescent="0.25">
      <c r="A5847" s="3" t="s">
        <v>378</v>
      </c>
      <c r="B5847" s="3" t="s">
        <v>89</v>
      </c>
      <c r="C5847" s="3" t="s">
        <v>397</v>
      </c>
      <c r="D5847" s="3" t="s">
        <v>398</v>
      </c>
      <c r="E5847" s="3">
        <v>0.36</v>
      </c>
      <c r="F5847" s="3">
        <v>0.53</v>
      </c>
      <c r="G5847" s="3" t="s">
        <v>17</v>
      </c>
      <c r="H5847" s="2">
        <v>2120</v>
      </c>
      <c r="I5847" s="3" t="s">
        <v>212</v>
      </c>
      <c r="J5847" s="2">
        <v>2120</v>
      </c>
      <c r="K5847" s="3" t="s">
        <v>19</v>
      </c>
      <c r="L5847" s="2">
        <v>210</v>
      </c>
      <c r="M5847" s="3">
        <v>59.611370868775154</v>
      </c>
      <c r="N5847" s="3">
        <v>120093.11477636349</v>
      </c>
      <c r="O5847" s="3">
        <v>360.52104635426281</v>
      </c>
      <c r="P5847" s="3">
        <v>1</v>
      </c>
      <c r="Q5847" s="3">
        <f t="shared" si="456"/>
        <v>360.52104635426281</v>
      </c>
      <c r="R5847" s="4">
        <f t="shared" si="460"/>
        <v>360.52104635426281</v>
      </c>
      <c r="S5847" s="3">
        <v>60.032389400550002</v>
      </c>
      <c r="T5847" s="3">
        <v>1</v>
      </c>
      <c r="U5847" s="3">
        <f t="shared" si="457"/>
        <v>60.032389400550002</v>
      </c>
      <c r="V5847" s="3">
        <f t="shared" si="461"/>
        <v>60.032389400550002</v>
      </c>
    </row>
    <row r="5848" spans="1:22" x14ac:dyDescent="0.25">
      <c r="A5848" s="3" t="s">
        <v>378</v>
      </c>
      <c r="B5848" s="3" t="s">
        <v>89</v>
      </c>
      <c r="C5848" s="3" t="s">
        <v>406</v>
      </c>
      <c r="D5848" s="3" t="s">
        <v>407</v>
      </c>
      <c r="E5848" s="3">
        <v>0.36</v>
      </c>
      <c r="F5848" s="3">
        <v>0.48</v>
      </c>
      <c r="G5848" s="3" t="s">
        <v>17</v>
      </c>
      <c r="H5848" s="2">
        <v>2120</v>
      </c>
      <c r="I5848" s="3" t="s">
        <v>212</v>
      </c>
      <c r="J5848" s="2">
        <v>2120</v>
      </c>
      <c r="K5848" s="3" t="s">
        <v>19</v>
      </c>
      <c r="L5848" s="2">
        <v>13</v>
      </c>
      <c r="M5848" s="3">
        <v>2.3070543730602542</v>
      </c>
      <c r="N5848" s="3">
        <v>6739.581385026624</v>
      </c>
      <c r="O5848" s="3">
        <v>18.709797707042828</v>
      </c>
      <c r="P5848" s="3">
        <v>1</v>
      </c>
      <c r="Q5848" s="3">
        <f t="shared" si="456"/>
        <v>18.709797707042828</v>
      </c>
      <c r="R5848" s="4">
        <f t="shared" si="460"/>
        <v>18.709797707042828</v>
      </c>
      <c r="S5848" s="3">
        <v>2.8530446619804239</v>
      </c>
      <c r="T5848" s="3">
        <v>1</v>
      </c>
      <c r="U5848" s="3">
        <f t="shared" si="457"/>
        <v>2.8530446619804239</v>
      </c>
      <c r="V5848" s="3">
        <f t="shared" si="461"/>
        <v>2.8530446619804239</v>
      </c>
    </row>
    <row r="5849" spans="1:22" x14ac:dyDescent="0.25">
      <c r="A5849" s="3" t="s">
        <v>378</v>
      </c>
      <c r="B5849" s="3" t="s">
        <v>8</v>
      </c>
      <c r="C5849" s="3" t="s">
        <v>379</v>
      </c>
      <c r="D5849" s="3" t="s">
        <v>380</v>
      </c>
      <c r="E5849" s="3">
        <v>0.35</v>
      </c>
      <c r="F5849" s="3">
        <v>0.47</v>
      </c>
      <c r="G5849" s="3" t="s">
        <v>17</v>
      </c>
      <c r="H5849" s="2">
        <v>2130</v>
      </c>
      <c r="I5849" s="3" t="s">
        <v>21</v>
      </c>
      <c r="J5849" s="2">
        <v>2130</v>
      </c>
      <c r="K5849" s="3" t="s">
        <v>19</v>
      </c>
      <c r="L5849" s="2">
        <v>374</v>
      </c>
      <c r="M5849" s="3">
        <v>105.05475821576046</v>
      </c>
      <c r="N5849" s="3">
        <v>233631.76660678993</v>
      </c>
      <c r="O5849" s="3">
        <v>759.12370876859563</v>
      </c>
      <c r="P5849" s="3">
        <v>1</v>
      </c>
      <c r="Q5849" s="3">
        <f t="shared" si="456"/>
        <v>759.12370876859563</v>
      </c>
      <c r="R5849" s="4">
        <f t="shared" si="460"/>
        <v>759.12370876859563</v>
      </c>
      <c r="S5849" s="3">
        <v>124.93808119086019</v>
      </c>
      <c r="T5849" s="3">
        <v>1</v>
      </c>
      <c r="U5849" s="3">
        <f t="shared" si="457"/>
        <v>124.93808119086019</v>
      </c>
      <c r="V5849" s="3">
        <f t="shared" si="461"/>
        <v>124.93808119086019</v>
      </c>
    </row>
    <row r="5850" spans="1:22" x14ac:dyDescent="0.25">
      <c r="A5850" s="3" t="s">
        <v>378</v>
      </c>
      <c r="B5850" s="3" t="s">
        <v>89</v>
      </c>
      <c r="C5850" s="3" t="s">
        <v>397</v>
      </c>
      <c r="D5850" s="3" t="s">
        <v>398</v>
      </c>
      <c r="E5850" s="3">
        <v>0.36</v>
      </c>
      <c r="F5850" s="3">
        <v>0.53</v>
      </c>
      <c r="G5850" s="3" t="s">
        <v>17</v>
      </c>
      <c r="H5850" s="2">
        <v>2130</v>
      </c>
      <c r="I5850" s="3" t="s">
        <v>21</v>
      </c>
      <c r="J5850" s="2">
        <v>2130</v>
      </c>
      <c r="K5850" s="3" t="s">
        <v>19</v>
      </c>
      <c r="L5850" s="2">
        <v>54</v>
      </c>
      <c r="M5850" s="3">
        <v>4.6483046984980065</v>
      </c>
      <c r="N5850" s="3">
        <v>13386.0930988153</v>
      </c>
      <c r="O5850" s="3">
        <v>31.754040591488415</v>
      </c>
      <c r="P5850" s="3">
        <v>1</v>
      </c>
      <c r="Q5850" s="3">
        <f t="shared" si="456"/>
        <v>31.754040591488415</v>
      </c>
      <c r="R5850" s="4">
        <f t="shared" si="460"/>
        <v>31.754040591488415</v>
      </c>
      <c r="S5850" s="3">
        <v>5.726269729373155</v>
      </c>
      <c r="T5850" s="3">
        <v>1</v>
      </c>
      <c r="U5850" s="3">
        <f t="shared" si="457"/>
        <v>5.726269729373155</v>
      </c>
      <c r="V5850" s="3">
        <f t="shared" si="461"/>
        <v>5.726269729373155</v>
      </c>
    </row>
    <row r="5851" spans="1:22" x14ac:dyDescent="0.25">
      <c r="A5851" s="3" t="s">
        <v>378</v>
      </c>
      <c r="B5851" s="3" t="s">
        <v>89</v>
      </c>
      <c r="C5851" s="3" t="s">
        <v>417</v>
      </c>
      <c r="D5851" s="3" t="s">
        <v>418</v>
      </c>
      <c r="E5851" s="3">
        <v>0.51</v>
      </c>
      <c r="F5851" s="3">
        <v>0.57999999999999996</v>
      </c>
      <c r="G5851" s="3" t="s">
        <v>17</v>
      </c>
      <c r="H5851" s="2">
        <v>2130</v>
      </c>
      <c r="I5851" s="3" t="s">
        <v>21</v>
      </c>
      <c r="J5851" s="2">
        <v>2130</v>
      </c>
      <c r="K5851" s="3" t="s">
        <v>19</v>
      </c>
      <c r="L5851" s="2">
        <v>14</v>
      </c>
      <c r="M5851" s="3">
        <v>4.5061159284974899</v>
      </c>
      <c r="N5851" s="3">
        <v>9667.0160731166725</v>
      </c>
      <c r="O5851" s="3">
        <v>30.800398710780179</v>
      </c>
      <c r="P5851" s="3">
        <v>1</v>
      </c>
      <c r="Q5851" s="3">
        <f t="shared" si="456"/>
        <v>30.800398710780179</v>
      </c>
      <c r="R5851" s="4">
        <f t="shared" si="460"/>
        <v>30.800398710780179</v>
      </c>
      <c r="S5851" s="3">
        <v>4.9309648801574717</v>
      </c>
      <c r="T5851" s="3">
        <v>1</v>
      </c>
      <c r="U5851" s="3">
        <f t="shared" si="457"/>
        <v>4.9309648801574717</v>
      </c>
      <c r="V5851" s="3">
        <f t="shared" si="461"/>
        <v>4.9309648801574717</v>
      </c>
    </row>
    <row r="5852" spans="1:22" x14ac:dyDescent="0.25">
      <c r="A5852" s="3" t="s">
        <v>378</v>
      </c>
      <c r="B5852" s="3" t="s">
        <v>89</v>
      </c>
      <c r="C5852" s="3" t="s">
        <v>417</v>
      </c>
      <c r="D5852" s="3" t="s">
        <v>418</v>
      </c>
      <c r="E5852" s="3">
        <v>0.51</v>
      </c>
      <c r="F5852" s="3">
        <v>0.57999999999999996</v>
      </c>
      <c r="G5852" s="3" t="s">
        <v>17</v>
      </c>
      <c r="H5852" s="2">
        <v>2130</v>
      </c>
      <c r="I5852" s="3" t="s">
        <v>21</v>
      </c>
      <c r="J5852" s="2">
        <v>2130</v>
      </c>
      <c r="K5852" s="3" t="s">
        <v>13</v>
      </c>
      <c r="L5852" s="2">
        <v>2</v>
      </c>
      <c r="M5852" s="3">
        <v>2.1681950759143715E-3</v>
      </c>
      <c r="N5852" s="3">
        <v>5.0214234893241514</v>
      </c>
      <c r="O5852" s="3">
        <v>1.588085566373016E-2</v>
      </c>
      <c r="P5852" s="3">
        <v>1</v>
      </c>
      <c r="Q5852" s="3">
        <f t="shared" si="456"/>
        <v>1.588085566373016E-2</v>
      </c>
      <c r="R5852" s="4">
        <f t="shared" si="460"/>
        <v>1.588085566373016E-2</v>
      </c>
      <c r="S5852" s="3">
        <v>2.5810957082546175E-3</v>
      </c>
      <c r="T5852" s="3">
        <v>1</v>
      </c>
      <c r="U5852" s="3">
        <f t="shared" si="457"/>
        <v>2.5810957082546175E-3</v>
      </c>
      <c r="V5852" s="3">
        <f t="shared" si="461"/>
        <v>2.5810957082546175E-3</v>
      </c>
    </row>
    <row r="5853" spans="1:22" x14ac:dyDescent="0.25">
      <c r="A5853" s="3" t="s">
        <v>378</v>
      </c>
      <c r="B5853" s="3" t="s">
        <v>8</v>
      </c>
      <c r="C5853" s="3" t="s">
        <v>379</v>
      </c>
      <c r="D5853" s="3" t="s">
        <v>380</v>
      </c>
      <c r="E5853" s="3">
        <v>0.35</v>
      </c>
      <c r="F5853" s="3">
        <v>0.47</v>
      </c>
      <c r="G5853" s="3" t="s">
        <v>17</v>
      </c>
      <c r="H5853" s="2">
        <v>2130</v>
      </c>
      <c r="I5853" s="3" t="s">
        <v>21</v>
      </c>
      <c r="J5853" s="2">
        <v>2130</v>
      </c>
      <c r="K5853" s="3" t="s">
        <v>383</v>
      </c>
      <c r="L5853" s="2">
        <v>23</v>
      </c>
      <c r="M5853" s="3">
        <v>1.7555687333907279</v>
      </c>
      <c r="N5853" s="3">
        <v>3931.3899978981362</v>
      </c>
      <c r="O5853" s="3">
        <v>11.989008113355888</v>
      </c>
      <c r="P5853" s="3">
        <v>1</v>
      </c>
      <c r="Q5853" s="3">
        <f t="shared" si="456"/>
        <v>11.989008113355888</v>
      </c>
      <c r="R5853" s="4">
        <f t="shared" si="460"/>
        <v>11.989008113355888</v>
      </c>
      <c r="S5853" s="3">
        <v>1.7722329409227724</v>
      </c>
      <c r="T5853" s="3">
        <v>1</v>
      </c>
      <c r="U5853" s="3">
        <f t="shared" si="457"/>
        <v>1.7722329409227724</v>
      </c>
      <c r="V5853" s="3">
        <f t="shared" si="461"/>
        <v>1.7722329409227724</v>
      </c>
    </row>
    <row r="5854" spans="1:22" x14ac:dyDescent="0.25">
      <c r="A5854" s="3" t="s">
        <v>378</v>
      </c>
      <c r="B5854" s="3" t="s">
        <v>8</v>
      </c>
      <c r="C5854" s="3" t="s">
        <v>379</v>
      </c>
      <c r="D5854" s="3" t="s">
        <v>380</v>
      </c>
      <c r="E5854" s="3">
        <v>0.35</v>
      </c>
      <c r="F5854" s="3">
        <v>0.47</v>
      </c>
      <c r="G5854" s="3" t="s">
        <v>17</v>
      </c>
      <c r="H5854" s="2">
        <v>2130</v>
      </c>
      <c r="I5854" s="3" t="s">
        <v>21</v>
      </c>
      <c r="J5854" s="2">
        <v>2130</v>
      </c>
      <c r="K5854" s="3" t="s">
        <v>385</v>
      </c>
      <c r="L5854" s="2">
        <v>211</v>
      </c>
      <c r="M5854" s="3">
        <v>78.178428024280961</v>
      </c>
      <c r="N5854" s="3">
        <v>71611.915412962393</v>
      </c>
      <c r="O5854" s="3">
        <v>351.15473181187519</v>
      </c>
      <c r="P5854" s="3">
        <v>1</v>
      </c>
      <c r="Q5854" s="3">
        <f t="shared" si="456"/>
        <v>351.15473181187519</v>
      </c>
      <c r="R5854" s="4">
        <f t="shared" si="460"/>
        <v>351.15473181187519</v>
      </c>
      <c r="S5854" s="3">
        <v>60.535827560809416</v>
      </c>
      <c r="T5854" s="3">
        <v>1</v>
      </c>
      <c r="U5854" s="3">
        <f t="shared" si="457"/>
        <v>60.535827560809416</v>
      </c>
      <c r="V5854" s="3">
        <f t="shared" si="461"/>
        <v>60.535827560809416</v>
      </c>
    </row>
    <row r="5855" spans="1:22" x14ac:dyDescent="0.25">
      <c r="A5855" s="3" t="s">
        <v>378</v>
      </c>
      <c r="B5855" s="3" t="s">
        <v>8</v>
      </c>
      <c r="C5855" s="3" t="s">
        <v>379</v>
      </c>
      <c r="D5855" s="3" t="s">
        <v>380</v>
      </c>
      <c r="E5855" s="3">
        <v>0.35</v>
      </c>
      <c r="F5855" s="3">
        <v>0.47</v>
      </c>
      <c r="G5855" s="3" t="s">
        <v>17</v>
      </c>
      <c r="H5855" s="2">
        <v>2140</v>
      </c>
      <c r="I5855" s="3" t="s">
        <v>215</v>
      </c>
      <c r="J5855" s="2">
        <v>2140</v>
      </c>
      <c r="K5855" s="3" t="s">
        <v>19</v>
      </c>
      <c r="L5855" s="2">
        <v>21</v>
      </c>
      <c r="M5855" s="3">
        <v>1.5795153557148436</v>
      </c>
      <c r="N5855" s="3">
        <v>3607.1716925608712</v>
      </c>
      <c r="O5855" s="3">
        <v>10.878167316211707</v>
      </c>
      <c r="P5855" s="3">
        <v>1</v>
      </c>
      <c r="Q5855" s="3">
        <f t="shared" si="456"/>
        <v>10.878167316211707</v>
      </c>
      <c r="R5855" s="4">
        <f t="shared" si="460"/>
        <v>10.878167316211707</v>
      </c>
      <c r="S5855" s="3">
        <v>1.8450779743868739</v>
      </c>
      <c r="T5855" s="3">
        <v>1</v>
      </c>
      <c r="U5855" s="3">
        <f t="shared" si="457"/>
        <v>1.8450779743868739</v>
      </c>
      <c r="V5855" s="3">
        <f t="shared" si="461"/>
        <v>1.8450779743868739</v>
      </c>
    </row>
    <row r="5856" spans="1:22" x14ac:dyDescent="0.25">
      <c r="A5856" s="3" t="s">
        <v>378</v>
      </c>
      <c r="B5856" s="3" t="s">
        <v>8</v>
      </c>
      <c r="C5856" s="3" t="s">
        <v>379</v>
      </c>
      <c r="D5856" s="3" t="s">
        <v>380</v>
      </c>
      <c r="E5856" s="3">
        <v>0.35</v>
      </c>
      <c r="F5856" s="3">
        <v>0.47</v>
      </c>
      <c r="G5856" s="3" t="s">
        <v>17</v>
      </c>
      <c r="H5856" s="2">
        <v>2150</v>
      </c>
      <c r="I5856" s="3" t="s">
        <v>171</v>
      </c>
      <c r="J5856" s="2">
        <v>2150</v>
      </c>
      <c r="K5856" s="3" t="s">
        <v>19</v>
      </c>
      <c r="L5856" s="2">
        <v>227</v>
      </c>
      <c r="M5856" s="3">
        <v>93.136929545234935</v>
      </c>
      <c r="N5856" s="3">
        <v>134044.58841961931</v>
      </c>
      <c r="O5856" s="3">
        <v>618.7390038332428</v>
      </c>
      <c r="P5856" s="3">
        <v>1</v>
      </c>
      <c r="Q5856" s="3">
        <f t="shared" si="456"/>
        <v>618.7390038332428</v>
      </c>
      <c r="R5856" s="4">
        <f t="shared" si="460"/>
        <v>618.7390038332428</v>
      </c>
      <c r="S5856" s="3">
        <v>118.45866427719906</v>
      </c>
      <c r="T5856" s="3">
        <v>1</v>
      </c>
      <c r="U5856" s="3">
        <f t="shared" si="457"/>
        <v>118.45866427719906</v>
      </c>
      <c r="V5856" s="3">
        <f t="shared" si="461"/>
        <v>118.45866427719906</v>
      </c>
    </row>
    <row r="5857" spans="1:22" x14ac:dyDescent="0.25">
      <c r="A5857" s="3" t="s">
        <v>378</v>
      </c>
      <c r="B5857" s="3" t="s">
        <v>8</v>
      </c>
      <c r="C5857" s="3" t="s">
        <v>379</v>
      </c>
      <c r="D5857" s="3" t="s">
        <v>380</v>
      </c>
      <c r="E5857" s="3">
        <v>0.35</v>
      </c>
      <c r="F5857" s="3">
        <v>0.47</v>
      </c>
      <c r="G5857" s="3" t="s">
        <v>17</v>
      </c>
      <c r="H5857" s="2">
        <v>2150</v>
      </c>
      <c r="I5857" s="3" t="s">
        <v>171</v>
      </c>
      <c r="J5857" s="2">
        <v>2150</v>
      </c>
      <c r="K5857" s="3" t="s">
        <v>385</v>
      </c>
      <c r="L5857" s="2">
        <v>92</v>
      </c>
      <c r="M5857" s="3">
        <v>26.51461225247585</v>
      </c>
      <c r="N5857" s="3">
        <v>32268.038076159901</v>
      </c>
      <c r="O5857" s="3">
        <v>146.84562982179278</v>
      </c>
      <c r="P5857" s="3">
        <v>1</v>
      </c>
      <c r="Q5857" s="3">
        <f t="shared" si="456"/>
        <v>146.84562982179278</v>
      </c>
      <c r="R5857" s="4">
        <f t="shared" si="460"/>
        <v>146.84562982179278</v>
      </c>
      <c r="S5857" s="3">
        <v>26.547859793556768</v>
      </c>
      <c r="T5857" s="3">
        <v>1</v>
      </c>
      <c r="U5857" s="3">
        <f t="shared" si="457"/>
        <v>26.547859793556768</v>
      </c>
      <c r="V5857" s="3">
        <f t="shared" si="461"/>
        <v>26.547859793556768</v>
      </c>
    </row>
    <row r="5858" spans="1:22" x14ac:dyDescent="0.25">
      <c r="A5858" s="3" t="s">
        <v>378</v>
      </c>
      <c r="B5858" s="3" t="s">
        <v>8</v>
      </c>
      <c r="C5858" s="3" t="s">
        <v>379</v>
      </c>
      <c r="D5858" s="3" t="s">
        <v>380</v>
      </c>
      <c r="E5858" s="3">
        <v>0.35</v>
      </c>
      <c r="F5858" s="3">
        <v>0.47</v>
      </c>
      <c r="G5858" s="3" t="s">
        <v>17</v>
      </c>
      <c r="H5858" s="2">
        <v>2200</v>
      </c>
      <c r="I5858" s="3" t="s">
        <v>120</v>
      </c>
      <c r="J5858" s="2">
        <v>2200</v>
      </c>
      <c r="K5858" s="3" t="s">
        <v>19</v>
      </c>
      <c r="L5858" s="2">
        <v>9</v>
      </c>
      <c r="M5858" s="3">
        <v>0.91722254685616245</v>
      </c>
      <c r="N5858" s="3">
        <v>1675.1277808159698</v>
      </c>
      <c r="O5858" s="3">
        <v>4.7270169334336369</v>
      </c>
      <c r="P5858" s="3">
        <v>1</v>
      </c>
      <c r="Q5858" s="3">
        <f t="shared" si="456"/>
        <v>4.7270169334336369</v>
      </c>
      <c r="R5858" s="4">
        <f t="shared" si="460"/>
        <v>4.7270169334336369</v>
      </c>
      <c r="S5858" s="3">
        <v>0.69903191987774027</v>
      </c>
      <c r="T5858" s="3">
        <v>1</v>
      </c>
      <c r="U5858" s="3">
        <f t="shared" si="457"/>
        <v>0.69903191987774027</v>
      </c>
      <c r="V5858" s="3">
        <f t="shared" si="461"/>
        <v>0.69903191987774027</v>
      </c>
    </row>
    <row r="5859" spans="1:22" x14ac:dyDescent="0.25">
      <c r="A5859" s="3" t="s">
        <v>378</v>
      </c>
      <c r="B5859" s="3" t="s">
        <v>89</v>
      </c>
      <c r="C5859" s="3" t="s">
        <v>397</v>
      </c>
      <c r="D5859" s="3" t="s">
        <v>398</v>
      </c>
      <c r="E5859" s="3">
        <v>0.36</v>
      </c>
      <c r="F5859" s="3">
        <v>0.53</v>
      </c>
      <c r="G5859" s="3" t="s">
        <v>17</v>
      </c>
      <c r="H5859" s="2">
        <v>2200</v>
      </c>
      <c r="I5859" s="3" t="s">
        <v>120</v>
      </c>
      <c r="J5859" s="2">
        <v>2200</v>
      </c>
      <c r="K5859" s="3" t="s">
        <v>19</v>
      </c>
      <c r="L5859" s="2">
        <v>45</v>
      </c>
      <c r="M5859" s="3">
        <v>11.302809677207479</v>
      </c>
      <c r="N5859" s="3">
        <v>32088.739919716263</v>
      </c>
      <c r="O5859" s="3">
        <v>77.597617673800073</v>
      </c>
      <c r="P5859" s="3">
        <v>1</v>
      </c>
      <c r="Q5859" s="3">
        <f t="shared" si="456"/>
        <v>77.597617673800073</v>
      </c>
      <c r="R5859" s="4">
        <f t="shared" si="460"/>
        <v>77.597617673800073</v>
      </c>
      <c r="S5859" s="3">
        <v>9.7850203649588821</v>
      </c>
      <c r="T5859" s="3">
        <v>1</v>
      </c>
      <c r="U5859" s="3">
        <f t="shared" si="457"/>
        <v>9.7850203649588821</v>
      </c>
      <c r="V5859" s="3">
        <f t="shared" si="461"/>
        <v>9.7850203649588821</v>
      </c>
    </row>
    <row r="5860" spans="1:22" x14ac:dyDescent="0.25">
      <c r="A5860" s="3" t="s">
        <v>378</v>
      </c>
      <c r="B5860" s="3" t="s">
        <v>89</v>
      </c>
      <c r="C5860" s="3" t="s">
        <v>406</v>
      </c>
      <c r="D5860" s="3" t="s">
        <v>407</v>
      </c>
      <c r="E5860" s="3">
        <v>0.36</v>
      </c>
      <c r="F5860" s="3">
        <v>0.48</v>
      </c>
      <c r="G5860" s="3" t="s">
        <v>17</v>
      </c>
      <c r="H5860" s="2">
        <v>2200</v>
      </c>
      <c r="I5860" s="3" t="s">
        <v>120</v>
      </c>
      <c r="J5860" s="2">
        <v>2200</v>
      </c>
      <c r="K5860" s="3" t="s">
        <v>19</v>
      </c>
      <c r="L5860" s="2">
        <v>20</v>
      </c>
      <c r="M5860" s="3">
        <v>4.1095766477688755</v>
      </c>
      <c r="N5860" s="3">
        <v>12606.265915334116</v>
      </c>
      <c r="O5860" s="3">
        <v>26.038181812314342</v>
      </c>
      <c r="P5860" s="3">
        <v>1</v>
      </c>
      <c r="Q5860" s="3">
        <f t="shared" si="456"/>
        <v>26.038181812314342</v>
      </c>
      <c r="R5860" s="4">
        <f t="shared" si="460"/>
        <v>26.038181812314342</v>
      </c>
      <c r="S5860" s="3">
        <v>3.5782354068904425</v>
      </c>
      <c r="T5860" s="3">
        <v>1</v>
      </c>
      <c r="U5860" s="3">
        <f t="shared" si="457"/>
        <v>3.5782354068904425</v>
      </c>
      <c r="V5860" s="3">
        <f t="shared" si="461"/>
        <v>3.5782354068904425</v>
      </c>
    </row>
    <row r="5861" spans="1:22" x14ac:dyDescent="0.25">
      <c r="A5861" s="3" t="s">
        <v>378</v>
      </c>
      <c r="B5861" s="3" t="s">
        <v>8</v>
      </c>
      <c r="C5861" s="3" t="s">
        <v>379</v>
      </c>
      <c r="D5861" s="3" t="s">
        <v>380</v>
      </c>
      <c r="E5861" s="3">
        <v>0.35</v>
      </c>
      <c r="F5861" s="3">
        <v>0.47</v>
      </c>
      <c r="G5861" s="3" t="s">
        <v>17</v>
      </c>
      <c r="H5861" s="2">
        <v>2200</v>
      </c>
      <c r="I5861" s="3" t="s">
        <v>120</v>
      </c>
      <c r="J5861" s="2">
        <v>2200</v>
      </c>
      <c r="K5861" s="3" t="s">
        <v>385</v>
      </c>
      <c r="L5861" s="2">
        <v>35</v>
      </c>
      <c r="M5861" s="3">
        <v>7.6340149372501536</v>
      </c>
      <c r="N5861" s="3">
        <v>7774.1094789966173</v>
      </c>
      <c r="O5861" s="3">
        <v>26.653197176271732</v>
      </c>
      <c r="P5861" s="3">
        <v>1</v>
      </c>
      <c r="Q5861" s="3">
        <f t="shared" si="456"/>
        <v>26.653197176271732</v>
      </c>
      <c r="R5861" s="4">
        <f t="shared" si="460"/>
        <v>26.653197176271732</v>
      </c>
      <c r="S5861" s="3">
        <v>2.3488309897691542</v>
      </c>
      <c r="T5861" s="3">
        <v>1</v>
      </c>
      <c r="U5861" s="3">
        <f t="shared" si="457"/>
        <v>2.3488309897691542</v>
      </c>
      <c r="V5861" s="3">
        <f t="shared" si="461"/>
        <v>2.3488309897691542</v>
      </c>
    </row>
    <row r="5862" spans="1:22" x14ac:dyDescent="0.25">
      <c r="A5862" s="3" t="s">
        <v>378</v>
      </c>
      <c r="B5862" s="3" t="s">
        <v>8</v>
      </c>
      <c r="C5862" s="3" t="s">
        <v>379</v>
      </c>
      <c r="D5862" s="3" t="s">
        <v>380</v>
      </c>
      <c r="E5862" s="3">
        <v>0.35</v>
      </c>
      <c r="F5862" s="3">
        <v>0.47</v>
      </c>
      <c r="G5862" s="3" t="s">
        <v>17</v>
      </c>
      <c r="H5862" s="2">
        <v>2210</v>
      </c>
      <c r="I5862" s="3" t="s">
        <v>22</v>
      </c>
      <c r="J5862" s="2">
        <v>2210</v>
      </c>
      <c r="K5862" s="3" t="s">
        <v>19</v>
      </c>
      <c r="L5862" s="2">
        <v>2393</v>
      </c>
      <c r="M5862" s="3">
        <v>611.94170058562963</v>
      </c>
      <c r="N5862" s="3">
        <v>1254540.0082091286</v>
      </c>
      <c r="O5862" s="3">
        <v>3255.4355203157183</v>
      </c>
      <c r="P5862" s="3">
        <v>1</v>
      </c>
      <c r="Q5862" s="3">
        <f t="shared" si="456"/>
        <v>3255.4355203157183</v>
      </c>
      <c r="R5862" s="4">
        <f t="shared" si="460"/>
        <v>3255.4355203157183</v>
      </c>
      <c r="S5862" s="3">
        <v>398.87982859471481</v>
      </c>
      <c r="T5862" s="3">
        <v>1</v>
      </c>
      <c r="U5862" s="3">
        <f t="shared" si="457"/>
        <v>398.87982859471481</v>
      </c>
      <c r="V5862" s="3">
        <f t="shared" si="461"/>
        <v>398.87982859471481</v>
      </c>
    </row>
    <row r="5863" spans="1:22" x14ac:dyDescent="0.25">
      <c r="A5863" s="3" t="s">
        <v>378</v>
      </c>
      <c r="B5863" s="3" t="s">
        <v>89</v>
      </c>
      <c r="C5863" s="3" t="s">
        <v>397</v>
      </c>
      <c r="D5863" s="3" t="s">
        <v>398</v>
      </c>
      <c r="E5863" s="3">
        <v>0.36</v>
      </c>
      <c r="F5863" s="3">
        <v>0.53</v>
      </c>
      <c r="G5863" s="3" t="s">
        <v>17</v>
      </c>
      <c r="H5863" s="2">
        <v>2210</v>
      </c>
      <c r="I5863" s="3" t="s">
        <v>22</v>
      </c>
      <c r="J5863" s="2">
        <v>2210</v>
      </c>
      <c r="K5863" s="3" t="s">
        <v>19</v>
      </c>
      <c r="L5863" s="2">
        <v>1365</v>
      </c>
      <c r="M5863" s="3">
        <v>358.77496697043875</v>
      </c>
      <c r="N5863" s="3">
        <v>756020.92822513776</v>
      </c>
      <c r="O5863" s="3">
        <v>1891.8395389633799</v>
      </c>
      <c r="P5863" s="3">
        <v>1</v>
      </c>
      <c r="Q5863" s="3">
        <f t="shared" si="456"/>
        <v>1891.8395389633799</v>
      </c>
      <c r="R5863" s="4">
        <f t="shared" si="460"/>
        <v>1891.8395389633799</v>
      </c>
      <c r="S5863" s="3">
        <v>233.52063536053413</v>
      </c>
      <c r="T5863" s="3">
        <v>1</v>
      </c>
      <c r="U5863" s="3">
        <f t="shared" si="457"/>
        <v>233.52063536053413</v>
      </c>
      <c r="V5863" s="3">
        <f t="shared" si="461"/>
        <v>233.52063536053413</v>
      </c>
    </row>
    <row r="5864" spans="1:22" x14ac:dyDescent="0.25">
      <c r="A5864" s="3" t="s">
        <v>378</v>
      </c>
      <c r="B5864" s="3" t="s">
        <v>89</v>
      </c>
      <c r="C5864" s="3" t="s">
        <v>406</v>
      </c>
      <c r="D5864" s="3" t="s">
        <v>407</v>
      </c>
      <c r="E5864" s="3">
        <v>0.36</v>
      </c>
      <c r="F5864" s="3">
        <v>0.48</v>
      </c>
      <c r="G5864" s="3" t="s">
        <v>17</v>
      </c>
      <c r="H5864" s="2">
        <v>2210</v>
      </c>
      <c r="I5864" s="3" t="s">
        <v>22</v>
      </c>
      <c r="J5864" s="2">
        <v>2210</v>
      </c>
      <c r="K5864" s="3" t="s">
        <v>19</v>
      </c>
      <c r="L5864" s="2">
        <v>70</v>
      </c>
      <c r="M5864" s="3">
        <v>12.451555804652029</v>
      </c>
      <c r="N5864" s="3">
        <v>41465.875716698109</v>
      </c>
      <c r="O5864" s="3">
        <v>86.86781086088719</v>
      </c>
      <c r="P5864" s="3">
        <v>1</v>
      </c>
      <c r="Q5864" s="3">
        <f t="shared" si="456"/>
        <v>86.86781086088719</v>
      </c>
      <c r="R5864" s="4">
        <f t="shared" si="460"/>
        <v>86.86781086088719</v>
      </c>
      <c r="S5864" s="3">
        <v>12.30765381292569</v>
      </c>
      <c r="T5864" s="3">
        <v>1</v>
      </c>
      <c r="U5864" s="3">
        <f t="shared" si="457"/>
        <v>12.30765381292569</v>
      </c>
      <c r="V5864" s="3">
        <f t="shared" si="461"/>
        <v>12.30765381292569</v>
      </c>
    </row>
    <row r="5865" spans="1:22" x14ac:dyDescent="0.25">
      <c r="A5865" s="3" t="s">
        <v>378</v>
      </c>
      <c r="B5865" s="3" t="s">
        <v>89</v>
      </c>
      <c r="C5865" s="3" t="s">
        <v>417</v>
      </c>
      <c r="D5865" s="3" t="s">
        <v>418</v>
      </c>
      <c r="E5865" s="3">
        <v>0.51</v>
      </c>
      <c r="F5865" s="3">
        <v>0.57999999999999996</v>
      </c>
      <c r="G5865" s="3" t="s">
        <v>17</v>
      </c>
      <c r="H5865" s="2">
        <v>2210</v>
      </c>
      <c r="I5865" s="3" t="s">
        <v>22</v>
      </c>
      <c r="J5865" s="2">
        <v>2210</v>
      </c>
      <c r="K5865" s="3" t="s">
        <v>19</v>
      </c>
      <c r="L5865" s="2">
        <v>6</v>
      </c>
      <c r="M5865" s="3">
        <v>1.1701303407027919</v>
      </c>
      <c r="N5865" s="3">
        <v>3158.9433144778181</v>
      </c>
      <c r="O5865" s="3">
        <v>7.9736093470788312</v>
      </c>
      <c r="P5865" s="3">
        <v>1</v>
      </c>
      <c r="Q5865" s="3">
        <f t="shared" si="456"/>
        <v>7.9736093470788312</v>
      </c>
      <c r="R5865" s="4">
        <f t="shared" si="460"/>
        <v>7.9736093470788312</v>
      </c>
      <c r="S5865" s="3">
        <v>1.0481458167737023</v>
      </c>
      <c r="T5865" s="3">
        <v>1</v>
      </c>
      <c r="U5865" s="3">
        <f t="shared" si="457"/>
        <v>1.0481458167737023</v>
      </c>
      <c r="V5865" s="3">
        <f t="shared" si="461"/>
        <v>1.0481458167737023</v>
      </c>
    </row>
    <row r="5866" spans="1:22" x14ac:dyDescent="0.25">
      <c r="A5866" s="3" t="s">
        <v>378</v>
      </c>
      <c r="B5866" s="3" t="s">
        <v>8</v>
      </c>
      <c r="C5866" s="3" t="s">
        <v>379</v>
      </c>
      <c r="D5866" s="3" t="s">
        <v>380</v>
      </c>
      <c r="E5866" s="3">
        <v>0.35</v>
      </c>
      <c r="F5866" s="3">
        <v>0.47</v>
      </c>
      <c r="G5866" s="3" t="s">
        <v>17</v>
      </c>
      <c r="H5866" s="2">
        <v>2210</v>
      </c>
      <c r="I5866" s="3" t="s">
        <v>22</v>
      </c>
      <c r="J5866" s="2">
        <v>2210</v>
      </c>
      <c r="K5866" s="3" t="s">
        <v>382</v>
      </c>
      <c r="L5866" s="2">
        <v>12</v>
      </c>
      <c r="M5866" s="3">
        <v>1.161420114340169</v>
      </c>
      <c r="N5866" s="3">
        <v>1494.5959967493716</v>
      </c>
      <c r="O5866" s="3">
        <v>4.5089074630998125</v>
      </c>
      <c r="P5866" s="3">
        <v>1</v>
      </c>
      <c r="Q5866" s="3">
        <f t="shared" si="456"/>
        <v>4.5089074630998125</v>
      </c>
      <c r="R5866" s="4">
        <f t="shared" si="460"/>
        <v>4.5089074630998125</v>
      </c>
      <c r="S5866" s="3">
        <v>0.45715823151212187</v>
      </c>
      <c r="T5866" s="3">
        <v>1</v>
      </c>
      <c r="U5866" s="3">
        <f t="shared" si="457"/>
        <v>0.45715823151212187</v>
      </c>
      <c r="V5866" s="3">
        <f t="shared" si="461"/>
        <v>0.45715823151212187</v>
      </c>
    </row>
    <row r="5867" spans="1:22" x14ac:dyDescent="0.25">
      <c r="A5867" s="3" t="s">
        <v>378</v>
      </c>
      <c r="B5867" s="3" t="s">
        <v>89</v>
      </c>
      <c r="C5867" s="3" t="s">
        <v>406</v>
      </c>
      <c r="D5867" s="3" t="s">
        <v>407</v>
      </c>
      <c r="E5867" s="3">
        <v>0.36</v>
      </c>
      <c r="F5867" s="3">
        <v>0.48</v>
      </c>
      <c r="G5867" s="3" t="s">
        <v>17</v>
      </c>
      <c r="H5867" s="2">
        <v>2210</v>
      </c>
      <c r="I5867" s="3" t="s">
        <v>22</v>
      </c>
      <c r="J5867" s="2">
        <v>2210</v>
      </c>
      <c r="K5867" s="3" t="s">
        <v>410</v>
      </c>
      <c r="L5867" s="2">
        <v>15</v>
      </c>
      <c r="M5867" s="3">
        <v>4.3052520317356109</v>
      </c>
      <c r="N5867" s="3">
        <v>14678.576150264949</v>
      </c>
      <c r="O5867" s="3">
        <v>30.099925075832921</v>
      </c>
      <c r="P5867" s="3">
        <v>1</v>
      </c>
      <c r="Q5867" s="3">
        <f t="shared" si="456"/>
        <v>30.099925075832921</v>
      </c>
      <c r="R5867" s="4">
        <f t="shared" si="460"/>
        <v>30.099925075832921</v>
      </c>
      <c r="S5867" s="3">
        <v>4.5500093468073892</v>
      </c>
      <c r="T5867" s="3">
        <v>1</v>
      </c>
      <c r="U5867" s="3">
        <f t="shared" si="457"/>
        <v>4.5500093468073892</v>
      </c>
      <c r="V5867" s="3">
        <f t="shared" si="461"/>
        <v>4.5500093468073892</v>
      </c>
    </row>
    <row r="5868" spans="1:22" x14ac:dyDescent="0.25">
      <c r="A5868" s="3" t="s">
        <v>378</v>
      </c>
      <c r="B5868" s="3" t="s">
        <v>8</v>
      </c>
      <c r="C5868" s="3" t="s">
        <v>379</v>
      </c>
      <c r="D5868" s="3" t="s">
        <v>380</v>
      </c>
      <c r="E5868" s="3">
        <v>0.35</v>
      </c>
      <c r="F5868" s="3">
        <v>0.47</v>
      </c>
      <c r="G5868" s="3" t="s">
        <v>17</v>
      </c>
      <c r="H5868" s="2">
        <v>2210</v>
      </c>
      <c r="I5868" s="3" t="s">
        <v>22</v>
      </c>
      <c r="J5868" s="2">
        <v>2210</v>
      </c>
      <c r="K5868" s="3" t="s">
        <v>386</v>
      </c>
      <c r="L5868" s="2">
        <v>148</v>
      </c>
      <c r="M5868" s="3">
        <v>62.710412693756517</v>
      </c>
      <c r="N5868" s="3">
        <v>130134.2499130425</v>
      </c>
      <c r="O5868" s="3">
        <v>316.22405383027746</v>
      </c>
      <c r="P5868" s="3">
        <v>1</v>
      </c>
      <c r="Q5868" s="3">
        <f t="shared" si="456"/>
        <v>316.22405383027746</v>
      </c>
      <c r="R5868" s="4">
        <f t="shared" si="460"/>
        <v>316.22405383027746</v>
      </c>
      <c r="S5868" s="3">
        <v>37.864249411560515</v>
      </c>
      <c r="T5868" s="3">
        <v>1</v>
      </c>
      <c r="U5868" s="3">
        <f t="shared" si="457"/>
        <v>37.864249411560515</v>
      </c>
      <c r="V5868" s="3">
        <f t="shared" si="461"/>
        <v>37.864249411560515</v>
      </c>
    </row>
    <row r="5869" spans="1:22" x14ac:dyDescent="0.25">
      <c r="A5869" s="3" t="s">
        <v>378</v>
      </c>
      <c r="B5869" s="3" t="s">
        <v>8</v>
      </c>
      <c r="C5869" s="3" t="s">
        <v>379</v>
      </c>
      <c r="D5869" s="3" t="s">
        <v>396</v>
      </c>
      <c r="E5869" s="3">
        <v>0.35</v>
      </c>
      <c r="F5869" s="3">
        <v>0.47</v>
      </c>
      <c r="G5869" s="3" t="s">
        <v>17</v>
      </c>
      <c r="H5869" s="2">
        <v>2210</v>
      </c>
      <c r="I5869" s="3" t="s">
        <v>22</v>
      </c>
      <c r="J5869" s="2">
        <v>2210</v>
      </c>
      <c r="K5869" s="3" t="s">
        <v>386</v>
      </c>
      <c r="L5869" s="2">
        <v>16</v>
      </c>
      <c r="M5869" s="3">
        <v>4.8818236826865897</v>
      </c>
      <c r="N5869" s="3">
        <v>14300.257718413366</v>
      </c>
      <c r="O5869" s="3">
        <v>30.002883581525353</v>
      </c>
      <c r="P5869" s="3">
        <v>1</v>
      </c>
      <c r="Q5869" s="3">
        <f t="shared" si="456"/>
        <v>30.002883581525353</v>
      </c>
      <c r="R5869" s="4">
        <f t="shared" si="460"/>
        <v>30.002883581525353</v>
      </c>
      <c r="S5869" s="3">
        <v>4.2181682142269592</v>
      </c>
      <c r="T5869" s="3">
        <v>1</v>
      </c>
      <c r="U5869" s="3">
        <f t="shared" si="457"/>
        <v>4.2181682142269592</v>
      </c>
      <c r="V5869" s="3">
        <f t="shared" si="461"/>
        <v>4.2181682142269592</v>
      </c>
    </row>
    <row r="5870" spans="1:22" x14ac:dyDescent="0.25">
      <c r="A5870" s="3" t="s">
        <v>378</v>
      </c>
      <c r="B5870" s="3" t="s">
        <v>8</v>
      </c>
      <c r="C5870" s="3" t="s">
        <v>379</v>
      </c>
      <c r="D5870" s="3" t="s">
        <v>380</v>
      </c>
      <c r="E5870" s="3">
        <v>0.35</v>
      </c>
      <c r="F5870" s="3">
        <v>0.47</v>
      </c>
      <c r="G5870" s="3" t="s">
        <v>17</v>
      </c>
      <c r="H5870" s="2">
        <v>2210</v>
      </c>
      <c r="I5870" s="3" t="s">
        <v>22</v>
      </c>
      <c r="J5870" s="2">
        <v>2210</v>
      </c>
      <c r="K5870" s="3" t="s">
        <v>62</v>
      </c>
      <c r="L5870" s="2">
        <v>12</v>
      </c>
      <c r="M5870" s="3">
        <v>0.45828653274639042</v>
      </c>
      <c r="N5870" s="3">
        <v>1613.4719204440478</v>
      </c>
      <c r="O5870" s="3">
        <v>3.6602007911002636</v>
      </c>
      <c r="P5870" s="3">
        <v>1</v>
      </c>
      <c r="Q5870" s="3">
        <f t="shared" si="456"/>
        <v>3.6602007911002636</v>
      </c>
      <c r="R5870" s="4">
        <f t="shared" si="460"/>
        <v>3.6602007911002636</v>
      </c>
      <c r="S5870" s="3">
        <v>0.49959519657799484</v>
      </c>
      <c r="T5870" s="3">
        <v>1</v>
      </c>
      <c r="U5870" s="3">
        <f t="shared" si="457"/>
        <v>0.49959519657799484</v>
      </c>
      <c r="V5870" s="3">
        <f t="shared" si="461"/>
        <v>0.49959519657799484</v>
      </c>
    </row>
    <row r="5871" spans="1:22" x14ac:dyDescent="0.25">
      <c r="A5871" s="3" t="s">
        <v>378</v>
      </c>
      <c r="B5871" s="3" t="s">
        <v>89</v>
      </c>
      <c r="C5871" s="3" t="s">
        <v>397</v>
      </c>
      <c r="D5871" s="3" t="s">
        <v>398</v>
      </c>
      <c r="E5871" s="3">
        <v>0.36</v>
      </c>
      <c r="F5871" s="3">
        <v>0.53</v>
      </c>
      <c r="G5871" s="3" t="s">
        <v>17</v>
      </c>
      <c r="H5871" s="2">
        <v>2210</v>
      </c>
      <c r="I5871" s="3" t="s">
        <v>22</v>
      </c>
      <c r="J5871" s="2">
        <v>2210</v>
      </c>
      <c r="K5871" s="3" t="s">
        <v>62</v>
      </c>
      <c r="L5871" s="2">
        <v>36</v>
      </c>
      <c r="M5871" s="3">
        <v>1.7207647278044569</v>
      </c>
      <c r="N5871" s="3">
        <v>5118.9833554176939</v>
      </c>
      <c r="O5871" s="3">
        <v>12.518040179479858</v>
      </c>
      <c r="P5871" s="3">
        <v>1</v>
      </c>
      <c r="Q5871" s="3">
        <f t="shared" si="456"/>
        <v>12.518040179479858</v>
      </c>
      <c r="R5871" s="4">
        <f t="shared" si="460"/>
        <v>12.518040179479858</v>
      </c>
      <c r="S5871" s="3">
        <v>1.6801216216540882</v>
      </c>
      <c r="T5871" s="3">
        <v>1</v>
      </c>
      <c r="U5871" s="3">
        <f t="shared" si="457"/>
        <v>1.6801216216540882</v>
      </c>
      <c r="V5871" s="3">
        <f t="shared" si="461"/>
        <v>1.6801216216540882</v>
      </c>
    </row>
    <row r="5872" spans="1:22" x14ac:dyDescent="0.25">
      <c r="A5872" s="3" t="s">
        <v>378</v>
      </c>
      <c r="B5872" s="3" t="s">
        <v>89</v>
      </c>
      <c r="C5872" s="3" t="s">
        <v>406</v>
      </c>
      <c r="D5872" s="3" t="s">
        <v>407</v>
      </c>
      <c r="E5872" s="3">
        <v>0.36</v>
      </c>
      <c r="F5872" s="3">
        <v>0.48</v>
      </c>
      <c r="G5872" s="3" t="s">
        <v>17</v>
      </c>
      <c r="H5872" s="2">
        <v>2210</v>
      </c>
      <c r="I5872" s="3" t="s">
        <v>22</v>
      </c>
      <c r="J5872" s="2">
        <v>2210</v>
      </c>
      <c r="K5872" s="3" t="s">
        <v>62</v>
      </c>
      <c r="L5872" s="2">
        <v>5</v>
      </c>
      <c r="M5872" s="3">
        <v>0.2255709023228496</v>
      </c>
      <c r="N5872" s="3">
        <v>809.24338526173301</v>
      </c>
      <c r="O5872" s="3">
        <v>1.7553824985502922</v>
      </c>
      <c r="P5872" s="3">
        <v>1</v>
      </c>
      <c r="Q5872" s="3">
        <f t="shared" si="456"/>
        <v>1.7553824985502922</v>
      </c>
      <c r="R5872" s="4">
        <f t="shared" si="460"/>
        <v>1.7553824985502922</v>
      </c>
      <c r="S5872" s="3">
        <v>0.2342159954245944</v>
      </c>
      <c r="T5872" s="3">
        <v>1</v>
      </c>
      <c r="U5872" s="3">
        <f t="shared" si="457"/>
        <v>0.2342159954245944</v>
      </c>
      <c r="V5872" s="3">
        <f t="shared" si="461"/>
        <v>0.2342159954245944</v>
      </c>
    </row>
    <row r="5873" spans="1:22" x14ac:dyDescent="0.25">
      <c r="A5873" s="3" t="s">
        <v>378</v>
      </c>
      <c r="B5873" s="3" t="s">
        <v>8</v>
      </c>
      <c r="C5873" s="3" t="s">
        <v>379</v>
      </c>
      <c r="D5873" s="3" t="s">
        <v>380</v>
      </c>
      <c r="E5873" s="3">
        <v>0.35</v>
      </c>
      <c r="F5873" s="3">
        <v>0.47</v>
      </c>
      <c r="G5873" s="3" t="s">
        <v>17</v>
      </c>
      <c r="H5873" s="2">
        <v>2210</v>
      </c>
      <c r="I5873" s="3" t="s">
        <v>22</v>
      </c>
      <c r="J5873" s="2">
        <v>2210</v>
      </c>
      <c r="K5873" s="3" t="s">
        <v>383</v>
      </c>
      <c r="L5873" s="2">
        <v>39</v>
      </c>
      <c r="M5873" s="3">
        <v>2.2982864609235958</v>
      </c>
      <c r="N5873" s="3">
        <v>5321.4347400882216</v>
      </c>
      <c r="O5873" s="3">
        <v>14.374582424974097</v>
      </c>
      <c r="P5873" s="3">
        <v>1</v>
      </c>
      <c r="Q5873" s="3">
        <f t="shared" si="456"/>
        <v>14.374582424974097</v>
      </c>
      <c r="R5873" s="4">
        <f t="shared" si="460"/>
        <v>14.374582424974097</v>
      </c>
      <c r="S5873" s="3">
        <v>1.736932630785496</v>
      </c>
      <c r="T5873" s="3">
        <v>1</v>
      </c>
      <c r="U5873" s="3">
        <f t="shared" si="457"/>
        <v>1.736932630785496</v>
      </c>
      <c r="V5873" s="3">
        <f t="shared" si="461"/>
        <v>1.736932630785496</v>
      </c>
    </row>
    <row r="5874" spans="1:22" x14ac:dyDescent="0.25">
      <c r="A5874" s="3" t="s">
        <v>378</v>
      </c>
      <c r="B5874" s="3" t="s">
        <v>8</v>
      </c>
      <c r="C5874" s="3" t="s">
        <v>379</v>
      </c>
      <c r="D5874" s="3" t="s">
        <v>380</v>
      </c>
      <c r="E5874" s="3">
        <v>0.35</v>
      </c>
      <c r="F5874" s="3">
        <v>0.47</v>
      </c>
      <c r="G5874" s="3" t="s">
        <v>17</v>
      </c>
      <c r="H5874" s="2">
        <v>2210</v>
      </c>
      <c r="I5874" s="3" t="s">
        <v>22</v>
      </c>
      <c r="J5874" s="2">
        <v>2210</v>
      </c>
      <c r="K5874" s="3" t="s">
        <v>384</v>
      </c>
      <c r="L5874" s="2">
        <v>5</v>
      </c>
      <c r="M5874" s="3">
        <v>0.13982567240766569</v>
      </c>
      <c r="N5874" s="3">
        <v>453.46037440863336</v>
      </c>
      <c r="O5874" s="3">
        <v>1.2442726830497208</v>
      </c>
      <c r="P5874" s="3">
        <v>1</v>
      </c>
      <c r="Q5874" s="3">
        <f t="shared" si="456"/>
        <v>1.2442726830497208</v>
      </c>
      <c r="R5874" s="4">
        <f t="shared" si="460"/>
        <v>1.2442726830497208</v>
      </c>
      <c r="S5874" s="3">
        <v>0.16083439154755408</v>
      </c>
      <c r="T5874" s="3">
        <v>1</v>
      </c>
      <c r="U5874" s="3">
        <f t="shared" si="457"/>
        <v>0.16083439154755408</v>
      </c>
      <c r="V5874" s="3">
        <f t="shared" si="461"/>
        <v>0.16083439154755408</v>
      </c>
    </row>
    <row r="5875" spans="1:22" x14ac:dyDescent="0.25">
      <c r="A5875" s="3" t="s">
        <v>378</v>
      </c>
      <c r="B5875" s="3" t="s">
        <v>89</v>
      </c>
      <c r="C5875" s="3" t="s">
        <v>397</v>
      </c>
      <c r="D5875" s="3" t="s">
        <v>398</v>
      </c>
      <c r="E5875" s="3">
        <v>0.36</v>
      </c>
      <c r="F5875" s="3">
        <v>0.53</v>
      </c>
      <c r="G5875" s="3" t="s">
        <v>17</v>
      </c>
      <c r="H5875" s="2">
        <v>2210</v>
      </c>
      <c r="I5875" s="3" t="s">
        <v>22</v>
      </c>
      <c r="J5875" s="2">
        <v>2210</v>
      </c>
      <c r="K5875" s="3" t="s">
        <v>399</v>
      </c>
      <c r="L5875" s="2">
        <v>11</v>
      </c>
      <c r="M5875" s="3">
        <v>0.80500463881772277</v>
      </c>
      <c r="N5875" s="3">
        <v>3023.5627957057859</v>
      </c>
      <c r="O5875" s="3">
        <v>7.0773596962132572</v>
      </c>
      <c r="P5875" s="3">
        <v>1</v>
      </c>
      <c r="Q5875" s="3">
        <f t="shared" si="456"/>
        <v>7.0773596962132572</v>
      </c>
      <c r="R5875" s="4">
        <f t="shared" si="460"/>
        <v>7.0773596962132572</v>
      </c>
      <c r="S5875" s="3">
        <v>0.98520139781972427</v>
      </c>
      <c r="T5875" s="3">
        <v>1</v>
      </c>
      <c r="U5875" s="3">
        <f t="shared" si="457"/>
        <v>0.98520139781972427</v>
      </c>
      <c r="V5875" s="3">
        <f t="shared" si="461"/>
        <v>0.98520139781972427</v>
      </c>
    </row>
    <row r="5876" spans="1:22" x14ac:dyDescent="0.25">
      <c r="A5876" s="3" t="s">
        <v>378</v>
      </c>
      <c r="B5876" s="3" t="s">
        <v>8</v>
      </c>
      <c r="C5876" s="3" t="s">
        <v>379</v>
      </c>
      <c r="D5876" s="3" t="s">
        <v>380</v>
      </c>
      <c r="E5876" s="3">
        <v>0.35</v>
      </c>
      <c r="F5876" s="3">
        <v>0.47</v>
      </c>
      <c r="G5876" s="3" t="s">
        <v>17</v>
      </c>
      <c r="H5876" s="2">
        <v>2210</v>
      </c>
      <c r="I5876" s="3" t="s">
        <v>22</v>
      </c>
      <c r="J5876" s="2">
        <v>2210</v>
      </c>
      <c r="K5876" s="3" t="s">
        <v>20</v>
      </c>
      <c r="L5876" s="2">
        <v>224</v>
      </c>
      <c r="M5876" s="3">
        <v>85.660650243876972</v>
      </c>
      <c r="N5876" s="3">
        <v>113198.56527041936</v>
      </c>
      <c r="O5876" s="3">
        <v>222.12953186961684</v>
      </c>
      <c r="P5876" s="3">
        <v>1</v>
      </c>
      <c r="Q5876" s="3">
        <f t="shared" si="456"/>
        <v>222.12953186961684</v>
      </c>
      <c r="R5876" s="4">
        <f t="shared" si="460"/>
        <v>222.12953186961684</v>
      </c>
      <c r="S5876" s="3">
        <v>30.312727365858095</v>
      </c>
      <c r="T5876" s="3">
        <v>1</v>
      </c>
      <c r="U5876" s="3">
        <f t="shared" si="457"/>
        <v>30.312727365858095</v>
      </c>
      <c r="V5876" s="3">
        <f t="shared" si="461"/>
        <v>30.312727365858095</v>
      </c>
    </row>
    <row r="5877" spans="1:22" x14ac:dyDescent="0.25">
      <c r="A5877" s="3" t="s">
        <v>378</v>
      </c>
      <c r="B5877" s="3" t="s">
        <v>8</v>
      </c>
      <c r="C5877" s="3" t="s">
        <v>379</v>
      </c>
      <c r="D5877" s="3" t="s">
        <v>396</v>
      </c>
      <c r="E5877" s="3">
        <v>0.35</v>
      </c>
      <c r="F5877" s="3">
        <v>0.47</v>
      </c>
      <c r="G5877" s="3" t="s">
        <v>17</v>
      </c>
      <c r="H5877" s="2">
        <v>2210</v>
      </c>
      <c r="I5877" s="3" t="s">
        <v>22</v>
      </c>
      <c r="J5877" s="2">
        <v>2210</v>
      </c>
      <c r="K5877" s="3" t="s">
        <v>20</v>
      </c>
      <c r="L5877" s="2">
        <v>361</v>
      </c>
      <c r="M5877" s="3">
        <v>158.32569241727606</v>
      </c>
      <c r="N5877" s="3">
        <v>152088.1128951901</v>
      </c>
      <c r="O5877" s="3">
        <v>535.99215348821451</v>
      </c>
      <c r="P5877" s="3">
        <v>1</v>
      </c>
      <c r="Q5877" s="3">
        <f t="shared" si="456"/>
        <v>535.99215348821451</v>
      </c>
      <c r="R5877" s="4">
        <f t="shared" si="460"/>
        <v>535.99215348821451</v>
      </c>
      <c r="S5877" s="3">
        <v>44.784885586651235</v>
      </c>
      <c r="T5877" s="3">
        <v>1</v>
      </c>
      <c r="U5877" s="3">
        <f t="shared" si="457"/>
        <v>44.784885586651235</v>
      </c>
      <c r="V5877" s="3">
        <f t="shared" si="461"/>
        <v>44.784885586651235</v>
      </c>
    </row>
    <row r="5878" spans="1:22" x14ac:dyDescent="0.25">
      <c r="A5878" s="3" t="s">
        <v>378</v>
      </c>
      <c r="B5878" s="3" t="s">
        <v>89</v>
      </c>
      <c r="C5878" s="3" t="s">
        <v>397</v>
      </c>
      <c r="D5878" s="3" t="s">
        <v>398</v>
      </c>
      <c r="E5878" s="3">
        <v>0.36</v>
      </c>
      <c r="F5878" s="3">
        <v>0.53</v>
      </c>
      <c r="G5878" s="3" t="s">
        <v>17</v>
      </c>
      <c r="H5878" s="2">
        <v>2210</v>
      </c>
      <c r="I5878" s="3" t="s">
        <v>22</v>
      </c>
      <c r="J5878" s="2">
        <v>2210</v>
      </c>
      <c r="K5878" s="3" t="s">
        <v>20</v>
      </c>
      <c r="L5878" s="2">
        <v>1500</v>
      </c>
      <c r="M5878" s="3">
        <v>695.96165396022877</v>
      </c>
      <c r="N5878" s="3">
        <v>842402.26392890525</v>
      </c>
      <c r="O5878" s="3">
        <v>2459.8027562773805</v>
      </c>
      <c r="P5878" s="3">
        <v>1</v>
      </c>
      <c r="Q5878" s="3">
        <f t="shared" si="456"/>
        <v>2459.8027562773805</v>
      </c>
      <c r="R5878" s="4">
        <f t="shared" si="460"/>
        <v>2459.8027562773805</v>
      </c>
      <c r="S5878" s="3">
        <v>232.24312768037734</v>
      </c>
      <c r="T5878" s="3">
        <v>1</v>
      </c>
      <c r="U5878" s="3">
        <f t="shared" si="457"/>
        <v>232.24312768037734</v>
      </c>
      <c r="V5878" s="3">
        <f t="shared" si="461"/>
        <v>232.24312768037734</v>
      </c>
    </row>
    <row r="5879" spans="1:22" x14ac:dyDescent="0.25">
      <c r="A5879" s="3" t="s">
        <v>378</v>
      </c>
      <c r="B5879" s="3" t="s">
        <v>8</v>
      </c>
      <c r="C5879" s="3" t="s">
        <v>379</v>
      </c>
      <c r="D5879" s="3" t="s">
        <v>380</v>
      </c>
      <c r="E5879" s="3">
        <v>0.35</v>
      </c>
      <c r="F5879" s="3">
        <v>0.47</v>
      </c>
      <c r="G5879" s="3" t="s">
        <v>17</v>
      </c>
      <c r="H5879" s="2">
        <v>2210</v>
      </c>
      <c r="I5879" s="3" t="s">
        <v>22</v>
      </c>
      <c r="J5879" s="2">
        <v>2210</v>
      </c>
      <c r="K5879" s="3" t="s">
        <v>385</v>
      </c>
      <c r="L5879" s="2">
        <v>1838</v>
      </c>
      <c r="M5879" s="3">
        <v>759.84281344518149</v>
      </c>
      <c r="N5879" s="3">
        <v>758257.50626576168</v>
      </c>
      <c r="O5879" s="3">
        <v>2445.6016419134603</v>
      </c>
      <c r="P5879" s="3">
        <v>1</v>
      </c>
      <c r="Q5879" s="3">
        <f t="shared" si="456"/>
        <v>2445.6016419134603</v>
      </c>
      <c r="R5879" s="4">
        <f t="shared" si="460"/>
        <v>2445.6016419134603</v>
      </c>
      <c r="S5879" s="3">
        <v>233.45987904868025</v>
      </c>
      <c r="T5879" s="3">
        <v>1</v>
      </c>
      <c r="U5879" s="3">
        <f t="shared" si="457"/>
        <v>233.45987904868025</v>
      </c>
      <c r="V5879" s="3">
        <f t="shared" si="461"/>
        <v>233.45987904868025</v>
      </c>
    </row>
    <row r="5880" spans="1:22" x14ac:dyDescent="0.25">
      <c r="A5880" s="3" t="s">
        <v>378</v>
      </c>
      <c r="B5880" s="3" t="s">
        <v>8</v>
      </c>
      <c r="C5880" s="3" t="s">
        <v>379</v>
      </c>
      <c r="D5880" s="3" t="s">
        <v>380</v>
      </c>
      <c r="E5880" s="3">
        <v>0.35</v>
      </c>
      <c r="F5880" s="3">
        <v>0.47</v>
      </c>
      <c r="G5880" s="3" t="s">
        <v>19</v>
      </c>
      <c r="H5880" s="2">
        <v>2210</v>
      </c>
      <c r="I5880" s="3" t="s">
        <v>22</v>
      </c>
      <c r="J5880" s="2">
        <v>3000</v>
      </c>
      <c r="K5880" s="3" t="s">
        <v>19</v>
      </c>
      <c r="L5880" s="2">
        <v>13</v>
      </c>
      <c r="M5880" s="3">
        <v>0.95361103521999357</v>
      </c>
      <c r="N5880" s="3">
        <v>2400.6021888590199</v>
      </c>
      <c r="O5880" s="3">
        <v>4.7459582995897556</v>
      </c>
      <c r="P5880" s="3">
        <v>1</v>
      </c>
      <c r="Q5880" s="3">
        <f t="shared" si="456"/>
        <v>4.7459582995897556</v>
      </c>
      <c r="R5880" s="3">
        <v>0</v>
      </c>
      <c r="S5880" s="3">
        <v>0.64703330324390906</v>
      </c>
      <c r="T5880" s="3">
        <v>1</v>
      </c>
      <c r="U5880" s="3">
        <f t="shared" si="457"/>
        <v>0.64703330324390906</v>
      </c>
      <c r="V5880" s="3">
        <v>0</v>
      </c>
    </row>
    <row r="5881" spans="1:22" x14ac:dyDescent="0.25">
      <c r="A5881" s="3" t="s">
        <v>378</v>
      </c>
      <c r="B5881" s="3" t="s">
        <v>8</v>
      </c>
      <c r="C5881" s="3" t="s">
        <v>379</v>
      </c>
      <c r="D5881" s="3" t="s">
        <v>380</v>
      </c>
      <c r="E5881" s="3">
        <v>0.35</v>
      </c>
      <c r="F5881" s="3">
        <v>0.47</v>
      </c>
      <c r="G5881" s="3" t="s">
        <v>390</v>
      </c>
      <c r="H5881" s="2">
        <v>2210</v>
      </c>
      <c r="I5881" s="3" t="s">
        <v>22</v>
      </c>
      <c r="J5881" s="2">
        <v>3000</v>
      </c>
      <c r="K5881" s="3" t="s">
        <v>381</v>
      </c>
      <c r="L5881" s="2">
        <v>9</v>
      </c>
      <c r="M5881" s="3">
        <v>0.46127011229281506</v>
      </c>
      <c r="N5881" s="3">
        <v>972.60046667531469</v>
      </c>
      <c r="O5881" s="3">
        <v>2.8104138119886759</v>
      </c>
      <c r="P5881" s="3">
        <v>1</v>
      </c>
      <c r="Q5881" s="3">
        <f t="shared" si="456"/>
        <v>2.8104138119886759</v>
      </c>
      <c r="R5881" s="3">
        <v>0</v>
      </c>
      <c r="S5881" s="3">
        <v>0.34476557493388238</v>
      </c>
      <c r="T5881" s="3">
        <v>1</v>
      </c>
      <c r="U5881" s="3">
        <f t="shared" si="457"/>
        <v>0.34476557493388238</v>
      </c>
      <c r="V5881" s="3">
        <v>0</v>
      </c>
    </row>
    <row r="5882" spans="1:22" x14ac:dyDescent="0.25">
      <c r="A5882" s="3" t="s">
        <v>378</v>
      </c>
      <c r="B5882" s="3" t="s">
        <v>8</v>
      </c>
      <c r="C5882" s="3" t="s">
        <v>379</v>
      </c>
      <c r="D5882" s="3" t="s">
        <v>380</v>
      </c>
      <c r="E5882" s="3">
        <v>0.35</v>
      </c>
      <c r="F5882" s="3">
        <v>0.47</v>
      </c>
      <c r="G5882" s="3" t="s">
        <v>63</v>
      </c>
      <c r="H5882" s="2">
        <v>2210</v>
      </c>
      <c r="I5882" s="3" t="s">
        <v>22</v>
      </c>
      <c r="J5882" s="2">
        <v>3000</v>
      </c>
      <c r="K5882" s="3" t="s">
        <v>20</v>
      </c>
      <c r="L5882" s="2">
        <v>109</v>
      </c>
      <c r="M5882" s="3">
        <v>41.747994182891802</v>
      </c>
      <c r="N5882" s="3">
        <v>111203.91962064408</v>
      </c>
      <c r="O5882" s="3">
        <v>220.90019576357014</v>
      </c>
      <c r="P5882" s="3">
        <v>1</v>
      </c>
      <c r="Q5882" s="3">
        <f t="shared" si="456"/>
        <v>220.90019576357014</v>
      </c>
      <c r="R5882" s="3">
        <v>0</v>
      </c>
      <c r="S5882" s="3">
        <v>29.755194233995578</v>
      </c>
      <c r="T5882" s="3">
        <v>1</v>
      </c>
      <c r="U5882" s="3">
        <f t="shared" si="457"/>
        <v>29.755194233995578</v>
      </c>
      <c r="V5882" s="3">
        <v>0</v>
      </c>
    </row>
    <row r="5883" spans="1:22" x14ac:dyDescent="0.25">
      <c r="A5883" s="3" t="s">
        <v>378</v>
      </c>
      <c r="B5883" s="3" t="s">
        <v>89</v>
      </c>
      <c r="C5883" s="3" t="s">
        <v>397</v>
      </c>
      <c r="D5883" s="3" t="s">
        <v>398</v>
      </c>
      <c r="E5883" s="3">
        <v>0.36</v>
      </c>
      <c r="F5883" s="3">
        <v>0.53</v>
      </c>
      <c r="G5883" s="3" t="s">
        <v>63</v>
      </c>
      <c r="H5883" s="2">
        <v>2210</v>
      </c>
      <c r="I5883" s="3" t="s">
        <v>22</v>
      </c>
      <c r="J5883" s="2">
        <v>3000</v>
      </c>
      <c r="K5883" s="3" t="s">
        <v>20</v>
      </c>
      <c r="L5883" s="2">
        <v>311</v>
      </c>
      <c r="M5883" s="3">
        <v>115.44563225965165</v>
      </c>
      <c r="N5883" s="3">
        <v>111678.52094200316</v>
      </c>
      <c r="O5883" s="3">
        <v>392.73260639418305</v>
      </c>
      <c r="P5883" s="3">
        <v>1</v>
      </c>
      <c r="Q5883" s="3">
        <f t="shared" si="456"/>
        <v>392.73260639418305</v>
      </c>
      <c r="R5883" s="3">
        <v>0</v>
      </c>
      <c r="S5883" s="3">
        <v>32.537745247075577</v>
      </c>
      <c r="T5883" s="3">
        <v>1</v>
      </c>
      <c r="U5883" s="3">
        <f t="shared" si="457"/>
        <v>32.537745247075577</v>
      </c>
      <c r="V5883" s="3">
        <v>0</v>
      </c>
    </row>
    <row r="5884" spans="1:22" x14ac:dyDescent="0.25">
      <c r="A5884" s="3" t="s">
        <v>378</v>
      </c>
      <c r="B5884" s="3" t="s">
        <v>8</v>
      </c>
      <c r="C5884" s="3" t="s">
        <v>379</v>
      </c>
      <c r="D5884" s="3" t="s">
        <v>380</v>
      </c>
      <c r="E5884" s="3">
        <v>0.35</v>
      </c>
      <c r="F5884" s="3">
        <v>0.47</v>
      </c>
      <c r="G5884" s="3" t="s">
        <v>17</v>
      </c>
      <c r="H5884" s="2">
        <v>2240</v>
      </c>
      <c r="I5884" s="3" t="s">
        <v>23</v>
      </c>
      <c r="J5884" s="2">
        <v>2240</v>
      </c>
      <c r="K5884" s="3" t="s">
        <v>19</v>
      </c>
      <c r="L5884" s="2">
        <v>608</v>
      </c>
      <c r="M5884" s="3">
        <v>243.31136895622294</v>
      </c>
      <c r="N5884" s="3">
        <v>391610.18645975925</v>
      </c>
      <c r="O5884" s="3">
        <v>920.58259977922307</v>
      </c>
      <c r="P5884" s="3">
        <v>1</v>
      </c>
      <c r="Q5884" s="3">
        <f t="shared" si="456"/>
        <v>920.58259977922307</v>
      </c>
      <c r="R5884" s="4">
        <f t="shared" ref="R5884:R5920" si="462">Q5884</f>
        <v>920.58259977922307</v>
      </c>
      <c r="S5884" s="3">
        <v>178.93582213183765</v>
      </c>
      <c r="T5884" s="3">
        <v>1</v>
      </c>
      <c r="U5884" s="3">
        <f t="shared" si="457"/>
        <v>178.93582213183765</v>
      </c>
      <c r="V5884" s="3">
        <f t="shared" ref="V5884:V5920" si="463">U5884</f>
        <v>178.93582213183765</v>
      </c>
    </row>
    <row r="5885" spans="1:22" x14ac:dyDescent="0.25">
      <c r="A5885" s="3" t="s">
        <v>378</v>
      </c>
      <c r="B5885" s="3" t="s">
        <v>89</v>
      </c>
      <c r="C5885" s="3" t="s">
        <v>397</v>
      </c>
      <c r="D5885" s="3" t="s">
        <v>398</v>
      </c>
      <c r="E5885" s="3">
        <v>0.36</v>
      </c>
      <c r="F5885" s="3">
        <v>0.53</v>
      </c>
      <c r="G5885" s="3" t="s">
        <v>17</v>
      </c>
      <c r="H5885" s="2">
        <v>2240</v>
      </c>
      <c r="I5885" s="3" t="s">
        <v>23</v>
      </c>
      <c r="J5885" s="2">
        <v>2240</v>
      </c>
      <c r="K5885" s="3" t="s">
        <v>19</v>
      </c>
      <c r="L5885" s="2">
        <v>16</v>
      </c>
      <c r="M5885" s="3">
        <v>0.77720286140577943</v>
      </c>
      <c r="N5885" s="3">
        <v>1915.924830581391</v>
      </c>
      <c r="O5885" s="3">
        <v>4.2960933520085618</v>
      </c>
      <c r="P5885" s="3">
        <v>1</v>
      </c>
      <c r="Q5885" s="3">
        <f t="shared" si="456"/>
        <v>4.2960933520085618</v>
      </c>
      <c r="R5885" s="4">
        <f t="shared" si="462"/>
        <v>4.2960933520085618</v>
      </c>
      <c r="S5885" s="3">
        <v>0.67406653555764151</v>
      </c>
      <c r="T5885" s="3">
        <v>1</v>
      </c>
      <c r="U5885" s="3">
        <f t="shared" si="457"/>
        <v>0.67406653555764151</v>
      </c>
      <c r="V5885" s="3">
        <f t="shared" si="463"/>
        <v>0.67406653555764151</v>
      </c>
    </row>
    <row r="5886" spans="1:22" x14ac:dyDescent="0.25">
      <c r="A5886" s="3" t="s">
        <v>378</v>
      </c>
      <c r="B5886" s="3" t="s">
        <v>8</v>
      </c>
      <c r="C5886" s="3" t="s">
        <v>379</v>
      </c>
      <c r="D5886" s="3" t="s">
        <v>380</v>
      </c>
      <c r="E5886" s="3">
        <v>0.35</v>
      </c>
      <c r="F5886" s="3">
        <v>0.47</v>
      </c>
      <c r="G5886" s="3" t="s">
        <v>17</v>
      </c>
      <c r="H5886" s="2">
        <v>2240</v>
      </c>
      <c r="I5886" s="3" t="s">
        <v>23</v>
      </c>
      <c r="J5886" s="2">
        <v>2240</v>
      </c>
      <c r="K5886" s="3" t="s">
        <v>382</v>
      </c>
      <c r="L5886" s="2">
        <v>6</v>
      </c>
      <c r="M5886" s="3">
        <v>0.25264804945706365</v>
      </c>
      <c r="N5886" s="3">
        <v>772.55427534710338</v>
      </c>
      <c r="O5886" s="3">
        <v>2.1899933219942009</v>
      </c>
      <c r="P5886" s="3">
        <v>1</v>
      </c>
      <c r="Q5886" s="3">
        <f t="shared" si="456"/>
        <v>2.1899933219942009</v>
      </c>
      <c r="R5886" s="4">
        <f t="shared" si="462"/>
        <v>2.1899933219942009</v>
      </c>
      <c r="S5886" s="3">
        <v>0.30215472968657797</v>
      </c>
      <c r="T5886" s="3">
        <v>1</v>
      </c>
      <c r="U5886" s="3">
        <f t="shared" si="457"/>
        <v>0.30215472968657797</v>
      </c>
      <c r="V5886" s="3">
        <f t="shared" si="463"/>
        <v>0.30215472968657797</v>
      </c>
    </row>
    <row r="5887" spans="1:22" x14ac:dyDescent="0.25">
      <c r="A5887" s="3" t="s">
        <v>378</v>
      </c>
      <c r="B5887" s="3" t="s">
        <v>8</v>
      </c>
      <c r="C5887" s="3" t="s">
        <v>379</v>
      </c>
      <c r="D5887" s="3" t="s">
        <v>380</v>
      </c>
      <c r="E5887" s="3">
        <v>0.35</v>
      </c>
      <c r="F5887" s="3">
        <v>0.47</v>
      </c>
      <c r="G5887" s="3" t="s">
        <v>17</v>
      </c>
      <c r="H5887" s="2">
        <v>2240</v>
      </c>
      <c r="I5887" s="3" t="s">
        <v>23</v>
      </c>
      <c r="J5887" s="2">
        <v>2240</v>
      </c>
      <c r="K5887" s="3" t="s">
        <v>386</v>
      </c>
      <c r="L5887" s="2">
        <v>6</v>
      </c>
      <c r="M5887" s="3">
        <v>1.0834074781221048</v>
      </c>
      <c r="N5887" s="3">
        <v>2809.8872718198927</v>
      </c>
      <c r="O5887" s="3">
        <v>7.0205823017741054</v>
      </c>
      <c r="P5887" s="3">
        <v>1</v>
      </c>
      <c r="Q5887" s="3">
        <f t="shared" si="456"/>
        <v>7.0205823017741054</v>
      </c>
      <c r="R5887" s="4">
        <f t="shared" si="462"/>
        <v>7.0205823017741054</v>
      </c>
      <c r="S5887" s="3">
        <v>1.1693500252346283</v>
      </c>
      <c r="T5887" s="3">
        <v>1</v>
      </c>
      <c r="U5887" s="3">
        <f t="shared" si="457"/>
        <v>1.1693500252346283</v>
      </c>
      <c r="V5887" s="3">
        <f t="shared" si="463"/>
        <v>1.1693500252346283</v>
      </c>
    </row>
    <row r="5888" spans="1:22" x14ac:dyDescent="0.25">
      <c r="A5888" s="3" t="s">
        <v>378</v>
      </c>
      <c r="B5888" s="3" t="s">
        <v>8</v>
      </c>
      <c r="C5888" s="3" t="s">
        <v>379</v>
      </c>
      <c r="D5888" s="3" t="s">
        <v>396</v>
      </c>
      <c r="E5888" s="3">
        <v>0.35</v>
      </c>
      <c r="F5888" s="3">
        <v>0.47</v>
      </c>
      <c r="G5888" s="3" t="s">
        <v>17</v>
      </c>
      <c r="H5888" s="2">
        <v>2240</v>
      </c>
      <c r="I5888" s="3" t="s">
        <v>23</v>
      </c>
      <c r="J5888" s="2">
        <v>2240</v>
      </c>
      <c r="K5888" s="3" t="s">
        <v>386</v>
      </c>
      <c r="L5888" s="2">
        <v>4</v>
      </c>
      <c r="M5888" s="3">
        <v>0.20371631703448068</v>
      </c>
      <c r="N5888" s="3">
        <v>740.70696515345082</v>
      </c>
      <c r="O5888" s="3">
        <v>2.0366910360867698</v>
      </c>
      <c r="P5888" s="3">
        <v>1</v>
      </c>
      <c r="Q5888" s="3">
        <f t="shared" si="456"/>
        <v>2.0366910360867698</v>
      </c>
      <c r="R5888" s="4">
        <f t="shared" si="462"/>
        <v>2.0366910360867698</v>
      </c>
      <c r="S5888" s="3">
        <v>0.28765891829669854</v>
      </c>
      <c r="T5888" s="3">
        <v>1</v>
      </c>
      <c r="U5888" s="3">
        <f t="shared" si="457"/>
        <v>0.28765891829669854</v>
      </c>
      <c r="V5888" s="3">
        <f t="shared" si="463"/>
        <v>0.28765891829669854</v>
      </c>
    </row>
    <row r="5889" spans="1:22" x14ac:dyDescent="0.25">
      <c r="A5889" s="3" t="s">
        <v>378</v>
      </c>
      <c r="B5889" s="3" t="s">
        <v>8</v>
      </c>
      <c r="C5889" s="3" t="s">
        <v>379</v>
      </c>
      <c r="D5889" s="3" t="s">
        <v>380</v>
      </c>
      <c r="E5889" s="3">
        <v>0.35</v>
      </c>
      <c r="F5889" s="3">
        <v>0.47</v>
      </c>
      <c r="G5889" s="3" t="s">
        <v>17</v>
      </c>
      <c r="H5889" s="2">
        <v>2240</v>
      </c>
      <c r="I5889" s="3" t="s">
        <v>23</v>
      </c>
      <c r="J5889" s="2">
        <v>2240</v>
      </c>
      <c r="K5889" s="3" t="s">
        <v>62</v>
      </c>
      <c r="L5889" s="2">
        <v>4</v>
      </c>
      <c r="M5889" s="3">
        <v>8.3992184237827228E-2</v>
      </c>
      <c r="N5889" s="3">
        <v>271.62984791282736</v>
      </c>
      <c r="O5889" s="3">
        <v>0.60474658922484714</v>
      </c>
      <c r="P5889" s="3">
        <v>1</v>
      </c>
      <c r="Q5889" s="3">
        <f t="shared" si="456"/>
        <v>0.60474658922484714</v>
      </c>
      <c r="R5889" s="4">
        <f t="shared" si="462"/>
        <v>0.60474658922484714</v>
      </c>
      <c r="S5889" s="3">
        <v>8.0691978510394266E-2</v>
      </c>
      <c r="T5889" s="3">
        <v>1</v>
      </c>
      <c r="U5889" s="3">
        <f t="shared" si="457"/>
        <v>8.0691978510394266E-2</v>
      </c>
      <c r="V5889" s="3">
        <f t="shared" si="463"/>
        <v>8.0691978510394266E-2</v>
      </c>
    </row>
    <row r="5890" spans="1:22" x14ac:dyDescent="0.25">
      <c r="A5890" s="3" t="s">
        <v>378</v>
      </c>
      <c r="B5890" s="3" t="s">
        <v>8</v>
      </c>
      <c r="C5890" s="3" t="s">
        <v>379</v>
      </c>
      <c r="D5890" s="3" t="s">
        <v>380</v>
      </c>
      <c r="E5890" s="3">
        <v>0.35</v>
      </c>
      <c r="F5890" s="3">
        <v>0.47</v>
      </c>
      <c r="G5890" s="3" t="s">
        <v>17</v>
      </c>
      <c r="H5890" s="2">
        <v>2240</v>
      </c>
      <c r="I5890" s="3" t="s">
        <v>23</v>
      </c>
      <c r="J5890" s="2">
        <v>2240</v>
      </c>
      <c r="K5890" s="3" t="s">
        <v>20</v>
      </c>
      <c r="L5890" s="2">
        <v>86</v>
      </c>
      <c r="M5890" s="3">
        <v>39.184450287171188</v>
      </c>
      <c r="N5890" s="3">
        <v>95815.459258281859</v>
      </c>
      <c r="O5890" s="3">
        <v>195.28990036875703</v>
      </c>
      <c r="P5890" s="3">
        <v>1</v>
      </c>
      <c r="Q5890" s="3">
        <f t="shared" ref="Q5890:Q5953" si="464">O5890*P5890</f>
        <v>195.28990036875703</v>
      </c>
      <c r="R5890" s="4">
        <f t="shared" si="462"/>
        <v>195.28990036875703</v>
      </c>
      <c r="S5890" s="3">
        <v>28.776122196965019</v>
      </c>
      <c r="T5890" s="3">
        <v>1</v>
      </c>
      <c r="U5890" s="3">
        <f t="shared" ref="U5890:U5953" si="465">S5890*T5890</f>
        <v>28.776122196965019</v>
      </c>
      <c r="V5890" s="3">
        <f t="shared" si="463"/>
        <v>28.776122196965019</v>
      </c>
    </row>
    <row r="5891" spans="1:22" x14ac:dyDescent="0.25">
      <c r="A5891" s="3" t="s">
        <v>378</v>
      </c>
      <c r="B5891" s="3" t="s">
        <v>8</v>
      </c>
      <c r="C5891" s="3" t="s">
        <v>379</v>
      </c>
      <c r="D5891" s="3" t="s">
        <v>396</v>
      </c>
      <c r="E5891" s="3">
        <v>0.35</v>
      </c>
      <c r="F5891" s="3">
        <v>0.47</v>
      </c>
      <c r="G5891" s="3" t="s">
        <v>17</v>
      </c>
      <c r="H5891" s="2">
        <v>2240</v>
      </c>
      <c r="I5891" s="3" t="s">
        <v>23</v>
      </c>
      <c r="J5891" s="2">
        <v>2240</v>
      </c>
      <c r="K5891" s="3" t="s">
        <v>20</v>
      </c>
      <c r="L5891" s="2">
        <v>432</v>
      </c>
      <c r="M5891" s="3">
        <v>191.17010268014519</v>
      </c>
      <c r="N5891" s="3">
        <v>177867.5906111201</v>
      </c>
      <c r="O5891" s="3">
        <v>497.66765500970206</v>
      </c>
      <c r="P5891" s="3">
        <v>1</v>
      </c>
      <c r="Q5891" s="3">
        <f t="shared" si="464"/>
        <v>497.66765500970206</v>
      </c>
      <c r="R5891" s="4">
        <f t="shared" si="462"/>
        <v>497.66765500970206</v>
      </c>
      <c r="S5891" s="3">
        <v>111.38752729871224</v>
      </c>
      <c r="T5891" s="3">
        <v>1</v>
      </c>
      <c r="U5891" s="3">
        <f t="shared" si="465"/>
        <v>111.38752729871224</v>
      </c>
      <c r="V5891" s="3">
        <f t="shared" si="463"/>
        <v>111.38752729871224</v>
      </c>
    </row>
    <row r="5892" spans="1:22" x14ac:dyDescent="0.25">
      <c r="A5892" s="3" t="s">
        <v>378</v>
      </c>
      <c r="B5892" s="3" t="s">
        <v>89</v>
      </c>
      <c r="C5892" s="3" t="s">
        <v>397</v>
      </c>
      <c r="D5892" s="3" t="s">
        <v>398</v>
      </c>
      <c r="E5892" s="3">
        <v>0.36</v>
      </c>
      <c r="F5892" s="3">
        <v>0.53</v>
      </c>
      <c r="G5892" s="3" t="s">
        <v>17</v>
      </c>
      <c r="H5892" s="2">
        <v>2240</v>
      </c>
      <c r="I5892" s="3" t="s">
        <v>23</v>
      </c>
      <c r="J5892" s="2">
        <v>2240</v>
      </c>
      <c r="K5892" s="3" t="s">
        <v>20</v>
      </c>
      <c r="L5892" s="2">
        <v>52</v>
      </c>
      <c r="M5892" s="3">
        <v>17.876662484513634</v>
      </c>
      <c r="N5892" s="3">
        <v>17192.000525753385</v>
      </c>
      <c r="O5892" s="3">
        <v>50.500837510887727</v>
      </c>
      <c r="P5892" s="3">
        <v>1</v>
      </c>
      <c r="Q5892" s="3">
        <f t="shared" si="464"/>
        <v>50.500837510887727</v>
      </c>
      <c r="R5892" s="4">
        <f t="shared" si="462"/>
        <v>50.500837510887727</v>
      </c>
      <c r="S5892" s="3">
        <v>9.4932897936385956</v>
      </c>
      <c r="T5892" s="3">
        <v>1</v>
      </c>
      <c r="U5892" s="3">
        <f t="shared" si="465"/>
        <v>9.4932897936385956</v>
      </c>
      <c r="V5892" s="3">
        <f t="shared" si="463"/>
        <v>9.4932897936385956</v>
      </c>
    </row>
    <row r="5893" spans="1:22" x14ac:dyDescent="0.25">
      <c r="A5893" s="3" t="s">
        <v>378</v>
      </c>
      <c r="B5893" s="3" t="s">
        <v>8</v>
      </c>
      <c r="C5893" s="3" t="s">
        <v>379</v>
      </c>
      <c r="D5893" s="3" t="s">
        <v>380</v>
      </c>
      <c r="E5893" s="3">
        <v>0.35</v>
      </c>
      <c r="F5893" s="3">
        <v>0.47</v>
      </c>
      <c r="G5893" s="3" t="s">
        <v>17</v>
      </c>
      <c r="H5893" s="2">
        <v>2240</v>
      </c>
      <c r="I5893" s="3" t="s">
        <v>23</v>
      </c>
      <c r="J5893" s="2">
        <v>2240</v>
      </c>
      <c r="K5893" s="3" t="s">
        <v>385</v>
      </c>
      <c r="L5893" s="2">
        <v>229</v>
      </c>
      <c r="M5893" s="3">
        <v>105.3133800146084</v>
      </c>
      <c r="N5893" s="3">
        <v>137047.98033487154</v>
      </c>
      <c r="O5893" s="3">
        <v>346.33440289802161</v>
      </c>
      <c r="P5893" s="3">
        <v>1</v>
      </c>
      <c r="Q5893" s="3">
        <f t="shared" si="464"/>
        <v>346.33440289802161</v>
      </c>
      <c r="R5893" s="4">
        <f t="shared" si="462"/>
        <v>346.33440289802161</v>
      </c>
      <c r="S5893" s="3">
        <v>74.117695589606967</v>
      </c>
      <c r="T5893" s="3">
        <v>1</v>
      </c>
      <c r="U5893" s="3">
        <f t="shared" si="465"/>
        <v>74.117695589606967</v>
      </c>
      <c r="V5893" s="3">
        <f t="shared" si="463"/>
        <v>74.117695589606967</v>
      </c>
    </row>
    <row r="5894" spans="1:22" x14ac:dyDescent="0.25">
      <c r="A5894" s="3" t="s">
        <v>378</v>
      </c>
      <c r="B5894" s="3" t="s">
        <v>8</v>
      </c>
      <c r="C5894" s="3" t="s">
        <v>379</v>
      </c>
      <c r="D5894" s="3" t="s">
        <v>380</v>
      </c>
      <c r="E5894" s="3">
        <v>0.35</v>
      </c>
      <c r="F5894" s="3">
        <v>0.47</v>
      </c>
      <c r="G5894" s="3" t="s">
        <v>17</v>
      </c>
      <c r="H5894" s="2">
        <v>2320</v>
      </c>
      <c r="I5894" s="3" t="s">
        <v>387</v>
      </c>
      <c r="J5894" s="2">
        <v>2000</v>
      </c>
      <c r="K5894" s="3" t="s">
        <v>381</v>
      </c>
      <c r="L5894" s="2">
        <v>7</v>
      </c>
      <c r="M5894" s="3">
        <v>0.40173215630986953</v>
      </c>
      <c r="N5894" s="3">
        <v>980.88613983700975</v>
      </c>
      <c r="O5894" s="3">
        <v>3.1288930108018738</v>
      </c>
      <c r="P5894" s="3">
        <v>1</v>
      </c>
      <c r="Q5894" s="3">
        <f t="shared" si="464"/>
        <v>3.1288930108018738</v>
      </c>
      <c r="R5894" s="4">
        <f t="shared" si="462"/>
        <v>3.1288930108018738</v>
      </c>
      <c r="S5894" s="3">
        <v>0.45652058208762397</v>
      </c>
      <c r="T5894" s="3">
        <v>1</v>
      </c>
      <c r="U5894" s="3">
        <f t="shared" si="465"/>
        <v>0.45652058208762397</v>
      </c>
      <c r="V5894" s="3">
        <f t="shared" si="463"/>
        <v>0.45652058208762397</v>
      </c>
    </row>
    <row r="5895" spans="1:22" x14ac:dyDescent="0.25">
      <c r="A5895" s="3" t="s">
        <v>378</v>
      </c>
      <c r="B5895" s="3" t="s">
        <v>8</v>
      </c>
      <c r="C5895" s="3" t="s">
        <v>379</v>
      </c>
      <c r="D5895" s="3" t="s">
        <v>380</v>
      </c>
      <c r="E5895" s="3">
        <v>0.35</v>
      </c>
      <c r="F5895" s="3">
        <v>0.47</v>
      </c>
      <c r="G5895" s="3" t="s">
        <v>17</v>
      </c>
      <c r="H5895" s="2">
        <v>2320</v>
      </c>
      <c r="I5895" s="3" t="s">
        <v>387</v>
      </c>
      <c r="J5895" s="2">
        <v>2320</v>
      </c>
      <c r="K5895" s="3" t="s">
        <v>381</v>
      </c>
      <c r="L5895" s="2">
        <v>13</v>
      </c>
      <c r="M5895" s="3">
        <v>1.3751223984551486</v>
      </c>
      <c r="N5895" s="3">
        <v>3250.1725885490368</v>
      </c>
      <c r="O5895" s="3">
        <v>10.266555442073468</v>
      </c>
      <c r="P5895" s="3">
        <v>1</v>
      </c>
      <c r="Q5895" s="3">
        <f t="shared" si="464"/>
        <v>10.266555442073468</v>
      </c>
      <c r="R5895" s="4">
        <f t="shared" si="462"/>
        <v>10.266555442073468</v>
      </c>
      <c r="S5895" s="3">
        <v>1.4931496873915691</v>
      </c>
      <c r="T5895" s="3">
        <v>1</v>
      </c>
      <c r="U5895" s="3">
        <f t="shared" si="465"/>
        <v>1.4931496873915691</v>
      </c>
      <c r="V5895" s="3">
        <f t="shared" si="463"/>
        <v>1.4931496873915691</v>
      </c>
    </row>
    <row r="5896" spans="1:22" x14ac:dyDescent="0.25">
      <c r="A5896" s="3" t="s">
        <v>378</v>
      </c>
      <c r="B5896" s="3" t="s">
        <v>8</v>
      </c>
      <c r="C5896" s="3" t="s">
        <v>379</v>
      </c>
      <c r="D5896" s="3" t="s">
        <v>380</v>
      </c>
      <c r="E5896" s="3">
        <v>0.35</v>
      </c>
      <c r="F5896" s="3">
        <v>0.47</v>
      </c>
      <c r="G5896" s="3" t="s">
        <v>17</v>
      </c>
      <c r="H5896" s="2">
        <v>2320</v>
      </c>
      <c r="I5896" s="3" t="s">
        <v>387</v>
      </c>
      <c r="J5896" s="2">
        <v>2320</v>
      </c>
      <c r="K5896" s="3" t="s">
        <v>385</v>
      </c>
      <c r="L5896" s="2">
        <v>9</v>
      </c>
      <c r="M5896" s="3">
        <v>0.83232261138189989</v>
      </c>
      <c r="N5896" s="3">
        <v>1690.1104452517429</v>
      </c>
      <c r="O5896" s="3">
        <v>4.6011457408887519</v>
      </c>
      <c r="P5896" s="3">
        <v>1</v>
      </c>
      <c r="Q5896" s="3">
        <f t="shared" si="464"/>
        <v>4.6011457408887519</v>
      </c>
      <c r="R5896" s="4">
        <f t="shared" si="462"/>
        <v>4.6011457408887519</v>
      </c>
      <c r="S5896" s="3">
        <v>0.64116871806918641</v>
      </c>
      <c r="T5896" s="3">
        <v>1</v>
      </c>
      <c r="U5896" s="3">
        <f t="shared" si="465"/>
        <v>0.64116871806918641</v>
      </c>
      <c r="V5896" s="3">
        <f t="shared" si="463"/>
        <v>0.64116871806918641</v>
      </c>
    </row>
    <row r="5897" spans="1:22" x14ac:dyDescent="0.25">
      <c r="A5897" s="3" t="s">
        <v>378</v>
      </c>
      <c r="B5897" s="3" t="s">
        <v>8</v>
      </c>
      <c r="C5897" s="3" t="s">
        <v>379</v>
      </c>
      <c r="D5897" s="3" t="s">
        <v>380</v>
      </c>
      <c r="E5897" s="3">
        <v>0.35</v>
      </c>
      <c r="F5897" s="3">
        <v>0.47</v>
      </c>
      <c r="G5897" s="3" t="s">
        <v>17</v>
      </c>
      <c r="H5897" s="2">
        <v>2400</v>
      </c>
      <c r="I5897" s="3" t="s">
        <v>216</v>
      </c>
      <c r="J5897" s="2">
        <v>2400</v>
      </c>
      <c r="K5897" s="3" t="s">
        <v>19</v>
      </c>
      <c r="L5897" s="2">
        <v>22</v>
      </c>
      <c r="M5897" s="3">
        <v>5.9697112019366125</v>
      </c>
      <c r="N5897" s="3">
        <v>12007.669636347748</v>
      </c>
      <c r="O5897" s="3">
        <v>27.555188196643993</v>
      </c>
      <c r="P5897" s="3">
        <v>1</v>
      </c>
      <c r="Q5897" s="3">
        <f t="shared" si="464"/>
        <v>27.555188196643993</v>
      </c>
      <c r="R5897" s="4">
        <f t="shared" si="462"/>
        <v>27.555188196643993</v>
      </c>
      <c r="S5897" s="3">
        <v>4.2464304375379083</v>
      </c>
      <c r="T5897" s="3">
        <v>1</v>
      </c>
      <c r="U5897" s="3">
        <f t="shared" si="465"/>
        <v>4.2464304375379083</v>
      </c>
      <c r="V5897" s="3">
        <f t="shared" si="463"/>
        <v>4.2464304375379083</v>
      </c>
    </row>
    <row r="5898" spans="1:22" x14ac:dyDescent="0.25">
      <c r="A5898" s="3" t="s">
        <v>378</v>
      </c>
      <c r="B5898" s="3" t="s">
        <v>89</v>
      </c>
      <c r="C5898" s="3" t="s">
        <v>397</v>
      </c>
      <c r="D5898" s="3" t="s">
        <v>398</v>
      </c>
      <c r="E5898" s="3">
        <v>0.36</v>
      </c>
      <c r="F5898" s="3">
        <v>0.53</v>
      </c>
      <c r="G5898" s="3" t="s">
        <v>17</v>
      </c>
      <c r="H5898" s="2">
        <v>2400</v>
      </c>
      <c r="I5898" s="3" t="s">
        <v>216</v>
      </c>
      <c r="J5898" s="2">
        <v>2400</v>
      </c>
      <c r="K5898" s="3" t="s">
        <v>19</v>
      </c>
      <c r="L5898" s="2">
        <v>40</v>
      </c>
      <c r="M5898" s="3">
        <v>4.5907181667699151</v>
      </c>
      <c r="N5898" s="3">
        <v>7096.0408018708995</v>
      </c>
      <c r="O5898" s="3">
        <v>18.273403362036387</v>
      </c>
      <c r="P5898" s="3">
        <v>1</v>
      </c>
      <c r="Q5898" s="3">
        <f t="shared" si="464"/>
        <v>18.273403362036387</v>
      </c>
      <c r="R5898" s="4">
        <f t="shared" si="462"/>
        <v>18.273403362036387</v>
      </c>
      <c r="S5898" s="3">
        <v>2.8179521778501559</v>
      </c>
      <c r="T5898" s="3">
        <v>1</v>
      </c>
      <c r="U5898" s="3">
        <f t="shared" si="465"/>
        <v>2.8179521778501559</v>
      </c>
      <c r="V5898" s="3">
        <f t="shared" si="463"/>
        <v>2.8179521778501559</v>
      </c>
    </row>
    <row r="5899" spans="1:22" x14ac:dyDescent="0.25">
      <c r="A5899" s="3" t="s">
        <v>378</v>
      </c>
      <c r="B5899" s="3" t="s">
        <v>89</v>
      </c>
      <c r="C5899" s="3" t="s">
        <v>406</v>
      </c>
      <c r="D5899" s="3" t="s">
        <v>407</v>
      </c>
      <c r="E5899" s="3">
        <v>0.36</v>
      </c>
      <c r="F5899" s="3">
        <v>0.48</v>
      </c>
      <c r="G5899" s="3" t="s">
        <v>17</v>
      </c>
      <c r="H5899" s="2">
        <v>2400</v>
      </c>
      <c r="I5899" s="3" t="s">
        <v>216</v>
      </c>
      <c r="J5899" s="2">
        <v>2400</v>
      </c>
      <c r="K5899" s="3" t="s">
        <v>19</v>
      </c>
      <c r="L5899" s="2">
        <v>29</v>
      </c>
      <c r="M5899" s="3">
        <v>4.8180365793277407</v>
      </c>
      <c r="N5899" s="3">
        <v>13850.591529888681</v>
      </c>
      <c r="O5899" s="3">
        <v>29.772384856826783</v>
      </c>
      <c r="P5899" s="3">
        <v>1</v>
      </c>
      <c r="Q5899" s="3">
        <f t="shared" si="464"/>
        <v>29.772384856826783</v>
      </c>
      <c r="R5899" s="4">
        <f t="shared" si="462"/>
        <v>29.772384856826783</v>
      </c>
      <c r="S5899" s="3">
        <v>6.8798352730810297</v>
      </c>
      <c r="T5899" s="3">
        <v>1</v>
      </c>
      <c r="U5899" s="3">
        <f t="shared" si="465"/>
        <v>6.8798352730810297</v>
      </c>
      <c r="V5899" s="3">
        <f t="shared" si="463"/>
        <v>6.8798352730810297</v>
      </c>
    </row>
    <row r="5900" spans="1:22" x14ac:dyDescent="0.25">
      <c r="A5900" s="3" t="s">
        <v>378</v>
      </c>
      <c r="B5900" s="3" t="s">
        <v>8</v>
      </c>
      <c r="C5900" s="3" t="s">
        <v>379</v>
      </c>
      <c r="D5900" s="3" t="s">
        <v>380</v>
      </c>
      <c r="E5900" s="3">
        <v>0.35</v>
      </c>
      <c r="F5900" s="3">
        <v>0.47</v>
      </c>
      <c r="G5900" s="3" t="s">
        <v>17</v>
      </c>
      <c r="H5900" s="2">
        <v>2400</v>
      </c>
      <c r="I5900" s="3" t="s">
        <v>216</v>
      </c>
      <c r="J5900" s="2">
        <v>2400</v>
      </c>
      <c r="K5900" s="3" t="s">
        <v>62</v>
      </c>
      <c r="L5900" s="2">
        <v>10</v>
      </c>
      <c r="M5900" s="3">
        <v>0.56838228309222982</v>
      </c>
      <c r="N5900" s="3">
        <v>1765.2430445835078</v>
      </c>
      <c r="O5900" s="3">
        <v>3.8545257940628264</v>
      </c>
      <c r="P5900" s="3">
        <v>1</v>
      </c>
      <c r="Q5900" s="3">
        <f t="shared" si="464"/>
        <v>3.8545257940628264</v>
      </c>
      <c r="R5900" s="4">
        <f t="shared" si="462"/>
        <v>3.8545257940628264</v>
      </c>
      <c r="S5900" s="3">
        <v>0.52116055903368885</v>
      </c>
      <c r="T5900" s="3">
        <v>1</v>
      </c>
      <c r="U5900" s="3">
        <f t="shared" si="465"/>
        <v>0.52116055903368885</v>
      </c>
      <c r="V5900" s="3">
        <f t="shared" si="463"/>
        <v>0.52116055903368885</v>
      </c>
    </row>
    <row r="5901" spans="1:22" x14ac:dyDescent="0.25">
      <c r="A5901" s="3" t="s">
        <v>378</v>
      </c>
      <c r="B5901" s="3" t="s">
        <v>89</v>
      </c>
      <c r="C5901" s="3" t="s">
        <v>406</v>
      </c>
      <c r="D5901" s="3" t="s">
        <v>407</v>
      </c>
      <c r="E5901" s="3">
        <v>0.36</v>
      </c>
      <c r="F5901" s="3">
        <v>0.48</v>
      </c>
      <c r="G5901" s="3" t="s">
        <v>17</v>
      </c>
      <c r="H5901" s="2">
        <v>2400</v>
      </c>
      <c r="I5901" s="3" t="s">
        <v>216</v>
      </c>
      <c r="J5901" s="2">
        <v>2400</v>
      </c>
      <c r="K5901" s="3" t="s">
        <v>62</v>
      </c>
      <c r="L5901" s="2">
        <v>6</v>
      </c>
      <c r="M5901" s="3">
        <v>5.8014069309384214E-2</v>
      </c>
      <c r="N5901" s="3">
        <v>196.65753557227492</v>
      </c>
      <c r="O5901" s="3">
        <v>0.46299631929104212</v>
      </c>
      <c r="P5901" s="3">
        <v>1</v>
      </c>
      <c r="Q5901" s="3">
        <f t="shared" si="464"/>
        <v>0.46299631929104212</v>
      </c>
      <c r="R5901" s="4">
        <f t="shared" si="462"/>
        <v>0.46299631929104212</v>
      </c>
      <c r="S5901" s="3">
        <v>5.9818464015766487E-2</v>
      </c>
      <c r="T5901" s="3">
        <v>1</v>
      </c>
      <c r="U5901" s="3">
        <f t="shared" si="465"/>
        <v>5.9818464015766487E-2</v>
      </c>
      <c r="V5901" s="3">
        <f t="shared" si="463"/>
        <v>5.9818464015766487E-2</v>
      </c>
    </row>
    <row r="5902" spans="1:22" x14ac:dyDescent="0.25">
      <c r="A5902" s="3" t="s">
        <v>378</v>
      </c>
      <c r="B5902" s="3" t="s">
        <v>8</v>
      </c>
      <c r="C5902" s="3" t="s">
        <v>379</v>
      </c>
      <c r="D5902" s="3" t="s">
        <v>380</v>
      </c>
      <c r="E5902" s="3">
        <v>0.35</v>
      </c>
      <c r="F5902" s="3">
        <v>0.47</v>
      </c>
      <c r="G5902" s="3" t="s">
        <v>17</v>
      </c>
      <c r="H5902" s="2">
        <v>2410</v>
      </c>
      <c r="I5902" s="3" t="s">
        <v>92</v>
      </c>
      <c r="J5902" s="2">
        <v>2410</v>
      </c>
      <c r="K5902" s="3" t="s">
        <v>19</v>
      </c>
      <c r="L5902" s="2">
        <v>17</v>
      </c>
      <c r="M5902" s="3">
        <v>1.1573390435164241</v>
      </c>
      <c r="N5902" s="3">
        <v>1538.9367001732865</v>
      </c>
      <c r="O5902" s="3">
        <v>5.6333605785035603</v>
      </c>
      <c r="P5902" s="3">
        <v>1</v>
      </c>
      <c r="Q5902" s="3">
        <f t="shared" si="464"/>
        <v>5.6333605785035603</v>
      </c>
      <c r="R5902" s="4">
        <f t="shared" si="462"/>
        <v>5.6333605785035603</v>
      </c>
      <c r="S5902" s="3">
        <v>0.92781760917003264</v>
      </c>
      <c r="T5902" s="3">
        <v>1</v>
      </c>
      <c r="U5902" s="3">
        <f t="shared" si="465"/>
        <v>0.92781760917003264</v>
      </c>
      <c r="V5902" s="3">
        <f t="shared" si="463"/>
        <v>0.92781760917003264</v>
      </c>
    </row>
    <row r="5903" spans="1:22" x14ac:dyDescent="0.25">
      <c r="A5903" s="3" t="s">
        <v>378</v>
      </c>
      <c r="B5903" s="3" t="s">
        <v>89</v>
      </c>
      <c r="C5903" s="3" t="s">
        <v>397</v>
      </c>
      <c r="D5903" s="3" t="s">
        <v>398</v>
      </c>
      <c r="E5903" s="3">
        <v>0.36</v>
      </c>
      <c r="F5903" s="3">
        <v>0.53</v>
      </c>
      <c r="G5903" s="3" t="s">
        <v>17</v>
      </c>
      <c r="H5903" s="2">
        <v>2410</v>
      </c>
      <c r="I5903" s="3" t="s">
        <v>92</v>
      </c>
      <c r="J5903" s="2">
        <v>2410</v>
      </c>
      <c r="K5903" s="3" t="s">
        <v>19</v>
      </c>
      <c r="L5903" s="2">
        <v>105</v>
      </c>
      <c r="M5903" s="3">
        <v>34.231732602204431</v>
      </c>
      <c r="N5903" s="3">
        <v>100110.6341386041</v>
      </c>
      <c r="O5903" s="3">
        <v>224.86917601514475</v>
      </c>
      <c r="P5903" s="3">
        <v>1</v>
      </c>
      <c r="Q5903" s="3">
        <f t="shared" si="464"/>
        <v>224.86917601514475</v>
      </c>
      <c r="R5903" s="4">
        <f t="shared" si="462"/>
        <v>224.86917601514475</v>
      </c>
      <c r="S5903" s="3">
        <v>32.477482304137396</v>
      </c>
      <c r="T5903" s="3">
        <v>1</v>
      </c>
      <c r="U5903" s="3">
        <f t="shared" si="465"/>
        <v>32.477482304137396</v>
      </c>
      <c r="V5903" s="3">
        <f t="shared" si="463"/>
        <v>32.477482304137396</v>
      </c>
    </row>
    <row r="5904" spans="1:22" x14ac:dyDescent="0.25">
      <c r="A5904" s="3" t="s">
        <v>378</v>
      </c>
      <c r="B5904" s="3" t="s">
        <v>89</v>
      </c>
      <c r="C5904" s="3" t="s">
        <v>406</v>
      </c>
      <c r="D5904" s="3" t="s">
        <v>407</v>
      </c>
      <c r="E5904" s="3">
        <v>0.36</v>
      </c>
      <c r="F5904" s="3">
        <v>0.48</v>
      </c>
      <c r="G5904" s="3" t="s">
        <v>17</v>
      </c>
      <c r="H5904" s="2">
        <v>2410</v>
      </c>
      <c r="I5904" s="3" t="s">
        <v>92</v>
      </c>
      <c r="J5904" s="2">
        <v>2410</v>
      </c>
      <c r="K5904" s="3" t="s">
        <v>19</v>
      </c>
      <c r="L5904" s="2">
        <v>61</v>
      </c>
      <c r="M5904" s="3">
        <v>16.329779460013967</v>
      </c>
      <c r="N5904" s="3">
        <v>52052.747831333116</v>
      </c>
      <c r="O5904" s="3">
        <v>123.24768644394534</v>
      </c>
      <c r="P5904" s="3">
        <v>1</v>
      </c>
      <c r="Q5904" s="3">
        <f t="shared" si="464"/>
        <v>123.24768644394534</v>
      </c>
      <c r="R5904" s="4">
        <f t="shared" si="462"/>
        <v>123.24768644394534</v>
      </c>
      <c r="S5904" s="3">
        <v>18.478523838221641</v>
      </c>
      <c r="T5904" s="3">
        <v>1</v>
      </c>
      <c r="U5904" s="3">
        <f t="shared" si="465"/>
        <v>18.478523838221641</v>
      </c>
      <c r="V5904" s="3">
        <f t="shared" si="463"/>
        <v>18.478523838221641</v>
      </c>
    </row>
    <row r="5905" spans="1:22" x14ac:dyDescent="0.25">
      <c r="A5905" s="3" t="s">
        <v>378</v>
      </c>
      <c r="B5905" s="3" t="s">
        <v>8</v>
      </c>
      <c r="C5905" s="3" t="s">
        <v>379</v>
      </c>
      <c r="D5905" s="3" t="s">
        <v>380</v>
      </c>
      <c r="E5905" s="3">
        <v>0.35</v>
      </c>
      <c r="F5905" s="3">
        <v>0.47</v>
      </c>
      <c r="G5905" s="3" t="s">
        <v>17</v>
      </c>
      <c r="H5905" s="2">
        <v>2410</v>
      </c>
      <c r="I5905" s="3" t="s">
        <v>92</v>
      </c>
      <c r="J5905" s="2">
        <v>2410</v>
      </c>
      <c r="K5905" s="3" t="s">
        <v>385</v>
      </c>
      <c r="L5905" s="2">
        <v>39</v>
      </c>
      <c r="M5905" s="3">
        <v>10.682692778986306</v>
      </c>
      <c r="N5905" s="3">
        <v>14961.215990401599</v>
      </c>
      <c r="O5905" s="3">
        <v>49.397847691583173</v>
      </c>
      <c r="P5905" s="3">
        <v>1</v>
      </c>
      <c r="Q5905" s="3">
        <f t="shared" si="464"/>
        <v>49.397847691583173</v>
      </c>
      <c r="R5905" s="4">
        <f t="shared" si="462"/>
        <v>49.397847691583173</v>
      </c>
      <c r="S5905" s="3">
        <v>7.8282971828836132</v>
      </c>
      <c r="T5905" s="3">
        <v>1</v>
      </c>
      <c r="U5905" s="3">
        <f t="shared" si="465"/>
        <v>7.8282971828836132</v>
      </c>
      <c r="V5905" s="3">
        <f t="shared" si="463"/>
        <v>7.8282971828836132</v>
      </c>
    </row>
    <row r="5906" spans="1:22" x14ac:dyDescent="0.25">
      <c r="A5906" s="3" t="s">
        <v>378</v>
      </c>
      <c r="B5906" s="3" t="s">
        <v>8</v>
      </c>
      <c r="C5906" s="3" t="s">
        <v>379</v>
      </c>
      <c r="D5906" s="3" t="s">
        <v>380</v>
      </c>
      <c r="E5906" s="3">
        <v>0.35</v>
      </c>
      <c r="F5906" s="3">
        <v>0.47</v>
      </c>
      <c r="G5906" s="3" t="s">
        <v>17</v>
      </c>
      <c r="H5906" s="2">
        <v>2420</v>
      </c>
      <c r="I5906" s="3" t="s">
        <v>217</v>
      </c>
      <c r="J5906" s="2">
        <v>2420</v>
      </c>
      <c r="K5906" s="3" t="s">
        <v>19</v>
      </c>
      <c r="L5906" s="2">
        <v>123</v>
      </c>
      <c r="M5906" s="3">
        <v>52.426517539535332</v>
      </c>
      <c r="N5906" s="3">
        <v>98217.10950566933</v>
      </c>
      <c r="O5906" s="3">
        <v>323.30056888729968</v>
      </c>
      <c r="P5906" s="3">
        <v>1</v>
      </c>
      <c r="Q5906" s="3">
        <f t="shared" si="464"/>
        <v>323.30056888729968</v>
      </c>
      <c r="R5906" s="4">
        <f t="shared" si="462"/>
        <v>323.30056888729968</v>
      </c>
      <c r="S5906" s="3">
        <v>54.26095560325053</v>
      </c>
      <c r="T5906" s="3">
        <v>1</v>
      </c>
      <c r="U5906" s="3">
        <f t="shared" si="465"/>
        <v>54.26095560325053</v>
      </c>
      <c r="V5906" s="3">
        <f t="shared" si="463"/>
        <v>54.26095560325053</v>
      </c>
    </row>
    <row r="5907" spans="1:22" x14ac:dyDescent="0.25">
      <c r="A5907" s="3" t="s">
        <v>378</v>
      </c>
      <c r="B5907" s="3" t="s">
        <v>8</v>
      </c>
      <c r="C5907" s="3" t="s">
        <v>379</v>
      </c>
      <c r="D5907" s="3" t="s">
        <v>380</v>
      </c>
      <c r="E5907" s="3">
        <v>0.35</v>
      </c>
      <c r="F5907" s="3">
        <v>0.47</v>
      </c>
      <c r="G5907" s="3" t="s">
        <v>17</v>
      </c>
      <c r="H5907" s="2">
        <v>2430</v>
      </c>
      <c r="I5907" s="3" t="s">
        <v>218</v>
      </c>
      <c r="J5907" s="2">
        <v>2430</v>
      </c>
      <c r="K5907" s="3" t="s">
        <v>19</v>
      </c>
      <c r="L5907" s="2">
        <v>4</v>
      </c>
      <c r="M5907" s="3">
        <v>0.4650849408568507</v>
      </c>
      <c r="N5907" s="3">
        <v>1167.9158312226743</v>
      </c>
      <c r="O5907" s="3">
        <v>2.9712196332353438</v>
      </c>
      <c r="P5907" s="3">
        <v>1</v>
      </c>
      <c r="Q5907" s="3">
        <f t="shared" si="464"/>
        <v>2.9712196332353438</v>
      </c>
      <c r="R5907" s="4">
        <f t="shared" si="462"/>
        <v>2.9712196332353438</v>
      </c>
      <c r="S5907" s="3">
        <v>0.44692428994158595</v>
      </c>
      <c r="T5907" s="3">
        <v>1</v>
      </c>
      <c r="U5907" s="3">
        <f t="shared" si="465"/>
        <v>0.44692428994158595</v>
      </c>
      <c r="V5907" s="3">
        <f t="shared" si="463"/>
        <v>0.44692428994158595</v>
      </c>
    </row>
    <row r="5908" spans="1:22" x14ac:dyDescent="0.25">
      <c r="A5908" s="3" t="s">
        <v>378</v>
      </c>
      <c r="B5908" s="3" t="s">
        <v>89</v>
      </c>
      <c r="C5908" s="3" t="s">
        <v>397</v>
      </c>
      <c r="D5908" s="3" t="s">
        <v>398</v>
      </c>
      <c r="E5908" s="3">
        <v>0.36</v>
      </c>
      <c r="F5908" s="3">
        <v>0.53</v>
      </c>
      <c r="G5908" s="3" t="s">
        <v>17</v>
      </c>
      <c r="H5908" s="2">
        <v>2430</v>
      </c>
      <c r="I5908" s="3" t="s">
        <v>218</v>
      </c>
      <c r="J5908" s="2">
        <v>2430</v>
      </c>
      <c r="K5908" s="3" t="s">
        <v>19</v>
      </c>
      <c r="L5908" s="2">
        <v>64</v>
      </c>
      <c r="M5908" s="3">
        <v>18.913802695510121</v>
      </c>
      <c r="N5908" s="3">
        <v>47210.446831082707</v>
      </c>
      <c r="O5908" s="3">
        <v>121.05739245697416</v>
      </c>
      <c r="P5908" s="3">
        <v>1</v>
      </c>
      <c r="Q5908" s="3">
        <f t="shared" si="464"/>
        <v>121.05739245697416</v>
      </c>
      <c r="R5908" s="4">
        <f t="shared" si="462"/>
        <v>121.05739245697416</v>
      </c>
      <c r="S5908" s="3">
        <v>18.387821467945965</v>
      </c>
      <c r="T5908" s="3">
        <v>1</v>
      </c>
      <c r="U5908" s="3">
        <f t="shared" si="465"/>
        <v>18.387821467945965</v>
      </c>
      <c r="V5908" s="3">
        <f t="shared" si="463"/>
        <v>18.387821467945965</v>
      </c>
    </row>
    <row r="5909" spans="1:22" x14ac:dyDescent="0.25">
      <c r="A5909" s="3" t="s">
        <v>378</v>
      </c>
      <c r="B5909" s="3" t="s">
        <v>89</v>
      </c>
      <c r="C5909" s="3" t="s">
        <v>406</v>
      </c>
      <c r="D5909" s="3" t="s">
        <v>407</v>
      </c>
      <c r="E5909" s="3">
        <v>0.36</v>
      </c>
      <c r="F5909" s="3">
        <v>0.48</v>
      </c>
      <c r="G5909" s="3" t="s">
        <v>17</v>
      </c>
      <c r="H5909" s="2">
        <v>2430</v>
      </c>
      <c r="I5909" s="3" t="s">
        <v>218</v>
      </c>
      <c r="J5909" s="2">
        <v>2430</v>
      </c>
      <c r="K5909" s="3" t="s">
        <v>19</v>
      </c>
      <c r="L5909" s="2">
        <v>18</v>
      </c>
      <c r="M5909" s="3">
        <v>2.6566220785978909</v>
      </c>
      <c r="N5909" s="3">
        <v>9256.8558439966146</v>
      </c>
      <c r="O5909" s="3">
        <v>24.592319004395836</v>
      </c>
      <c r="P5909" s="3">
        <v>1</v>
      </c>
      <c r="Q5909" s="3">
        <f t="shared" si="464"/>
        <v>24.592319004395836</v>
      </c>
      <c r="R5909" s="4">
        <f t="shared" si="462"/>
        <v>24.592319004395836</v>
      </c>
      <c r="S5909" s="3">
        <v>3.6900991942119545</v>
      </c>
      <c r="T5909" s="3">
        <v>1</v>
      </c>
      <c r="U5909" s="3">
        <f t="shared" si="465"/>
        <v>3.6900991942119545</v>
      </c>
      <c r="V5909" s="3">
        <f t="shared" si="463"/>
        <v>3.6900991942119545</v>
      </c>
    </row>
    <row r="5910" spans="1:22" x14ac:dyDescent="0.25">
      <c r="A5910" s="3" t="s">
        <v>378</v>
      </c>
      <c r="B5910" s="3" t="s">
        <v>89</v>
      </c>
      <c r="C5910" s="3" t="s">
        <v>417</v>
      </c>
      <c r="D5910" s="3" t="s">
        <v>418</v>
      </c>
      <c r="E5910" s="3">
        <v>0.51</v>
      </c>
      <c r="F5910" s="3">
        <v>0.57999999999999996</v>
      </c>
      <c r="G5910" s="3" t="s">
        <v>17</v>
      </c>
      <c r="H5910" s="2">
        <v>2430</v>
      </c>
      <c r="I5910" s="3" t="s">
        <v>218</v>
      </c>
      <c r="J5910" s="2">
        <v>2430</v>
      </c>
      <c r="K5910" s="3" t="s">
        <v>19</v>
      </c>
      <c r="L5910" s="2">
        <v>8</v>
      </c>
      <c r="M5910" s="3">
        <v>1.7247498236422141</v>
      </c>
      <c r="N5910" s="3">
        <v>5146.5200809993985</v>
      </c>
      <c r="O5910" s="3">
        <v>13.273438451982276</v>
      </c>
      <c r="P5910" s="3">
        <v>1</v>
      </c>
      <c r="Q5910" s="3">
        <f t="shared" si="464"/>
        <v>13.273438451982276</v>
      </c>
      <c r="R5910" s="4">
        <f t="shared" si="462"/>
        <v>13.273438451982276</v>
      </c>
      <c r="S5910" s="3">
        <v>1.9983246855489647</v>
      </c>
      <c r="T5910" s="3">
        <v>1</v>
      </c>
      <c r="U5910" s="3">
        <f t="shared" si="465"/>
        <v>1.9983246855489647</v>
      </c>
      <c r="V5910" s="3">
        <f t="shared" si="463"/>
        <v>1.9983246855489647</v>
      </c>
    </row>
    <row r="5911" spans="1:22" x14ac:dyDescent="0.25">
      <c r="A5911" s="3" t="s">
        <v>378</v>
      </c>
      <c r="B5911" s="3" t="s">
        <v>89</v>
      </c>
      <c r="C5911" s="3" t="s">
        <v>406</v>
      </c>
      <c r="D5911" s="3" t="s">
        <v>407</v>
      </c>
      <c r="E5911" s="3">
        <v>0.36</v>
      </c>
      <c r="F5911" s="3">
        <v>0.48</v>
      </c>
      <c r="G5911" s="3" t="s">
        <v>17</v>
      </c>
      <c r="H5911" s="2">
        <v>2430</v>
      </c>
      <c r="I5911" s="3" t="s">
        <v>218</v>
      </c>
      <c r="J5911" s="2">
        <v>2430</v>
      </c>
      <c r="K5911" s="3" t="s">
        <v>410</v>
      </c>
      <c r="L5911" s="2">
        <v>66</v>
      </c>
      <c r="M5911" s="3">
        <v>16.551604710976971</v>
      </c>
      <c r="N5911" s="3">
        <v>57829.891487536479</v>
      </c>
      <c r="O5911" s="3">
        <v>135.36741185740999</v>
      </c>
      <c r="P5911" s="3">
        <v>1</v>
      </c>
      <c r="Q5911" s="3">
        <f t="shared" si="464"/>
        <v>135.36741185740999</v>
      </c>
      <c r="R5911" s="4">
        <f t="shared" si="462"/>
        <v>135.36741185740999</v>
      </c>
      <c r="S5911" s="3">
        <v>19.893959396368228</v>
      </c>
      <c r="T5911" s="3">
        <v>1</v>
      </c>
      <c r="U5911" s="3">
        <f t="shared" si="465"/>
        <v>19.893959396368228</v>
      </c>
      <c r="V5911" s="3">
        <f t="shared" si="463"/>
        <v>19.893959396368228</v>
      </c>
    </row>
    <row r="5912" spans="1:22" x14ac:dyDescent="0.25">
      <c r="A5912" s="3" t="s">
        <v>378</v>
      </c>
      <c r="B5912" s="3" t="s">
        <v>8</v>
      </c>
      <c r="C5912" s="3" t="s">
        <v>379</v>
      </c>
      <c r="D5912" s="3" t="s">
        <v>380</v>
      </c>
      <c r="E5912" s="3">
        <v>0.35</v>
      </c>
      <c r="F5912" s="3">
        <v>0.47</v>
      </c>
      <c r="G5912" s="3" t="s">
        <v>17</v>
      </c>
      <c r="H5912" s="2">
        <v>2430</v>
      </c>
      <c r="I5912" s="3" t="s">
        <v>218</v>
      </c>
      <c r="J5912" s="2">
        <v>2430</v>
      </c>
      <c r="K5912" s="3" t="s">
        <v>62</v>
      </c>
      <c r="L5912" s="2">
        <v>3</v>
      </c>
      <c r="M5912" s="3">
        <v>0.1740127838708892</v>
      </c>
      <c r="N5912" s="3">
        <v>577.81669911921063</v>
      </c>
      <c r="O5912" s="3">
        <v>1.360309724737941</v>
      </c>
      <c r="P5912" s="3">
        <v>1</v>
      </c>
      <c r="Q5912" s="3">
        <f t="shared" si="464"/>
        <v>1.360309724737941</v>
      </c>
      <c r="R5912" s="4">
        <f t="shared" si="462"/>
        <v>1.360309724737941</v>
      </c>
      <c r="S5912" s="3">
        <v>0.18720752339206956</v>
      </c>
      <c r="T5912" s="3">
        <v>1</v>
      </c>
      <c r="U5912" s="3">
        <f t="shared" si="465"/>
        <v>0.18720752339206956</v>
      </c>
      <c r="V5912" s="3">
        <f t="shared" si="463"/>
        <v>0.18720752339206956</v>
      </c>
    </row>
    <row r="5913" spans="1:22" x14ac:dyDescent="0.25">
      <c r="A5913" s="3" t="s">
        <v>378</v>
      </c>
      <c r="B5913" s="3" t="s">
        <v>89</v>
      </c>
      <c r="C5913" s="3" t="s">
        <v>397</v>
      </c>
      <c r="D5913" s="3" t="s">
        <v>398</v>
      </c>
      <c r="E5913" s="3">
        <v>0.36</v>
      </c>
      <c r="F5913" s="3">
        <v>0.53</v>
      </c>
      <c r="G5913" s="3" t="s">
        <v>17</v>
      </c>
      <c r="H5913" s="2">
        <v>2430</v>
      </c>
      <c r="I5913" s="3" t="s">
        <v>218</v>
      </c>
      <c r="J5913" s="2">
        <v>2430</v>
      </c>
      <c r="K5913" s="3" t="s">
        <v>62</v>
      </c>
      <c r="L5913" s="2">
        <v>3</v>
      </c>
      <c r="M5913" s="3">
        <v>7.1288292168409859E-3</v>
      </c>
      <c r="N5913" s="3">
        <v>24.811812281191173</v>
      </c>
      <c r="O5913" s="3">
        <v>5.0234403480124569E-2</v>
      </c>
      <c r="P5913" s="3">
        <v>1</v>
      </c>
      <c r="Q5913" s="3">
        <f t="shared" si="464"/>
        <v>5.0234403480124569E-2</v>
      </c>
      <c r="R5913" s="4">
        <f t="shared" si="462"/>
        <v>5.0234403480124569E-2</v>
      </c>
      <c r="S5913" s="3">
        <v>6.7816884931074326E-3</v>
      </c>
      <c r="T5913" s="3">
        <v>1</v>
      </c>
      <c r="U5913" s="3">
        <f t="shared" si="465"/>
        <v>6.7816884931074326E-3</v>
      </c>
      <c r="V5913" s="3">
        <f t="shared" si="463"/>
        <v>6.7816884931074326E-3</v>
      </c>
    </row>
    <row r="5914" spans="1:22" x14ac:dyDescent="0.25">
      <c r="A5914" s="3" t="s">
        <v>378</v>
      </c>
      <c r="B5914" s="3" t="s">
        <v>89</v>
      </c>
      <c r="C5914" s="3" t="s">
        <v>406</v>
      </c>
      <c r="D5914" s="3" t="s">
        <v>407</v>
      </c>
      <c r="E5914" s="3">
        <v>0.36</v>
      </c>
      <c r="F5914" s="3">
        <v>0.48</v>
      </c>
      <c r="G5914" s="3" t="s">
        <v>17</v>
      </c>
      <c r="H5914" s="2">
        <v>2430</v>
      </c>
      <c r="I5914" s="3" t="s">
        <v>218</v>
      </c>
      <c r="J5914" s="2">
        <v>2430</v>
      </c>
      <c r="K5914" s="3" t="s">
        <v>411</v>
      </c>
      <c r="L5914" s="2">
        <v>15</v>
      </c>
      <c r="M5914" s="3">
        <v>0.60546845932571236</v>
      </c>
      <c r="N5914" s="3">
        <v>2188.860619435457</v>
      </c>
      <c r="O5914" s="3">
        <v>4.8170707455845978</v>
      </c>
      <c r="P5914" s="3">
        <v>1</v>
      </c>
      <c r="Q5914" s="3">
        <f t="shared" si="464"/>
        <v>4.8170707455845978</v>
      </c>
      <c r="R5914" s="4">
        <f t="shared" si="462"/>
        <v>4.8170707455845978</v>
      </c>
      <c r="S5914" s="3">
        <v>0.65556860512736659</v>
      </c>
      <c r="T5914" s="3">
        <v>1</v>
      </c>
      <c r="U5914" s="3">
        <f t="shared" si="465"/>
        <v>0.65556860512736659</v>
      </c>
      <c r="V5914" s="3">
        <f t="shared" si="463"/>
        <v>0.65556860512736659</v>
      </c>
    </row>
    <row r="5915" spans="1:22" x14ac:dyDescent="0.25">
      <c r="A5915" s="3" t="s">
        <v>378</v>
      </c>
      <c r="B5915" s="3" t="s">
        <v>8</v>
      </c>
      <c r="C5915" s="3" t="s">
        <v>379</v>
      </c>
      <c r="D5915" s="3" t="s">
        <v>380</v>
      </c>
      <c r="E5915" s="3">
        <v>0.35</v>
      </c>
      <c r="F5915" s="3">
        <v>0.47</v>
      </c>
      <c r="G5915" s="3" t="s">
        <v>17</v>
      </c>
      <c r="H5915" s="2">
        <v>2510</v>
      </c>
      <c r="I5915" s="3" t="s">
        <v>221</v>
      </c>
      <c r="J5915" s="2">
        <v>2510</v>
      </c>
      <c r="K5915" s="3" t="s">
        <v>19</v>
      </c>
      <c r="L5915" s="2">
        <v>55</v>
      </c>
      <c r="M5915" s="3">
        <v>8.6925633175478421</v>
      </c>
      <c r="N5915" s="3">
        <v>19831.088961291807</v>
      </c>
      <c r="O5915" s="3">
        <v>59.742657999789699</v>
      </c>
      <c r="P5915" s="3">
        <v>1</v>
      </c>
      <c r="Q5915" s="3">
        <f t="shared" si="464"/>
        <v>59.742657999789699</v>
      </c>
      <c r="R5915" s="4">
        <f t="shared" si="462"/>
        <v>59.742657999789699</v>
      </c>
      <c r="S5915" s="3">
        <v>9.7089625382005877</v>
      </c>
      <c r="T5915" s="3">
        <v>1</v>
      </c>
      <c r="U5915" s="3">
        <f t="shared" si="465"/>
        <v>9.7089625382005877</v>
      </c>
      <c r="V5915" s="3">
        <f t="shared" si="463"/>
        <v>9.7089625382005877</v>
      </c>
    </row>
    <row r="5916" spans="1:22" x14ac:dyDescent="0.25">
      <c r="A5916" s="3" t="s">
        <v>378</v>
      </c>
      <c r="B5916" s="3" t="s">
        <v>89</v>
      </c>
      <c r="C5916" s="3" t="s">
        <v>397</v>
      </c>
      <c r="D5916" s="3" t="s">
        <v>398</v>
      </c>
      <c r="E5916" s="3">
        <v>0.36</v>
      </c>
      <c r="F5916" s="3">
        <v>0.53</v>
      </c>
      <c r="G5916" s="3" t="s">
        <v>17</v>
      </c>
      <c r="H5916" s="2">
        <v>2510</v>
      </c>
      <c r="I5916" s="3" t="s">
        <v>221</v>
      </c>
      <c r="J5916" s="2">
        <v>2510</v>
      </c>
      <c r="K5916" s="3" t="s">
        <v>19</v>
      </c>
      <c r="L5916" s="2">
        <v>31</v>
      </c>
      <c r="M5916" s="3">
        <v>7.2771203889350504</v>
      </c>
      <c r="N5916" s="3">
        <v>21080.532618533372</v>
      </c>
      <c r="O5916" s="3">
        <v>51.726538622411113</v>
      </c>
      <c r="P5916" s="3">
        <v>1</v>
      </c>
      <c r="Q5916" s="3">
        <f t="shared" si="464"/>
        <v>51.726538622411113</v>
      </c>
      <c r="R5916" s="4">
        <f t="shared" si="462"/>
        <v>51.726538622411113</v>
      </c>
      <c r="S5916" s="3">
        <v>7.5900074777862567</v>
      </c>
      <c r="T5916" s="3">
        <v>1</v>
      </c>
      <c r="U5916" s="3">
        <f t="shared" si="465"/>
        <v>7.5900074777862567</v>
      </c>
      <c r="V5916" s="3">
        <f t="shared" si="463"/>
        <v>7.5900074777862567</v>
      </c>
    </row>
    <row r="5917" spans="1:22" x14ac:dyDescent="0.25">
      <c r="A5917" s="3" t="s">
        <v>378</v>
      </c>
      <c r="B5917" s="3" t="s">
        <v>8</v>
      </c>
      <c r="C5917" s="3" t="s">
        <v>379</v>
      </c>
      <c r="D5917" s="3" t="s">
        <v>380</v>
      </c>
      <c r="E5917" s="3">
        <v>0.35</v>
      </c>
      <c r="F5917" s="3">
        <v>0.47</v>
      </c>
      <c r="G5917" s="3" t="s">
        <v>17</v>
      </c>
      <c r="H5917" s="2">
        <v>2510</v>
      </c>
      <c r="I5917" s="3" t="s">
        <v>221</v>
      </c>
      <c r="J5917" s="2">
        <v>2510</v>
      </c>
      <c r="K5917" s="3" t="s">
        <v>382</v>
      </c>
      <c r="L5917" s="2">
        <v>3</v>
      </c>
      <c r="M5917" s="3">
        <v>0.22653787961719149</v>
      </c>
      <c r="N5917" s="3">
        <v>518.43562890129203</v>
      </c>
      <c r="O5917" s="3">
        <v>1.6468553555655236</v>
      </c>
      <c r="P5917" s="3">
        <v>1</v>
      </c>
      <c r="Q5917" s="3">
        <f t="shared" si="464"/>
        <v>1.6468553555655236</v>
      </c>
      <c r="R5917" s="4">
        <f t="shared" si="462"/>
        <v>1.6468553555655236</v>
      </c>
      <c r="S5917" s="3">
        <v>0.22466983538816374</v>
      </c>
      <c r="T5917" s="3">
        <v>1</v>
      </c>
      <c r="U5917" s="3">
        <f t="shared" si="465"/>
        <v>0.22466983538816374</v>
      </c>
      <c r="V5917" s="3">
        <f t="shared" si="463"/>
        <v>0.22466983538816374</v>
      </c>
    </row>
    <row r="5918" spans="1:22" x14ac:dyDescent="0.25">
      <c r="A5918" s="3" t="s">
        <v>378</v>
      </c>
      <c r="B5918" s="3" t="s">
        <v>8</v>
      </c>
      <c r="C5918" s="3" t="s">
        <v>379</v>
      </c>
      <c r="D5918" s="3" t="s">
        <v>380</v>
      </c>
      <c r="E5918" s="3">
        <v>0.35</v>
      </c>
      <c r="F5918" s="3">
        <v>0.47</v>
      </c>
      <c r="G5918" s="3" t="s">
        <v>17</v>
      </c>
      <c r="H5918" s="2">
        <v>2510</v>
      </c>
      <c r="I5918" s="3" t="s">
        <v>221</v>
      </c>
      <c r="J5918" s="2">
        <v>2510</v>
      </c>
      <c r="K5918" s="3" t="s">
        <v>385</v>
      </c>
      <c r="L5918" s="2">
        <v>39</v>
      </c>
      <c r="M5918" s="3">
        <v>2.6346454565085256</v>
      </c>
      <c r="N5918" s="3">
        <v>6030.4930257577907</v>
      </c>
      <c r="O5918" s="3">
        <v>16.84747883243886</v>
      </c>
      <c r="P5918" s="3">
        <v>1</v>
      </c>
      <c r="Q5918" s="3">
        <f t="shared" si="464"/>
        <v>16.84747883243886</v>
      </c>
      <c r="R5918" s="4">
        <f t="shared" si="462"/>
        <v>16.84747883243886</v>
      </c>
      <c r="S5918" s="3">
        <v>2.3473615297550832</v>
      </c>
      <c r="T5918" s="3">
        <v>1</v>
      </c>
      <c r="U5918" s="3">
        <f t="shared" si="465"/>
        <v>2.3473615297550832</v>
      </c>
      <c r="V5918" s="3">
        <f t="shared" si="463"/>
        <v>2.3473615297550832</v>
      </c>
    </row>
    <row r="5919" spans="1:22" x14ac:dyDescent="0.25">
      <c r="A5919" s="3" t="s">
        <v>378</v>
      </c>
      <c r="B5919" s="3" t="s">
        <v>8</v>
      </c>
      <c r="C5919" s="3" t="s">
        <v>379</v>
      </c>
      <c r="D5919" s="3" t="s">
        <v>380</v>
      </c>
      <c r="E5919" s="3">
        <v>0.35</v>
      </c>
      <c r="F5919" s="3">
        <v>0.47</v>
      </c>
      <c r="G5919" s="3" t="s">
        <v>17</v>
      </c>
      <c r="H5919" s="2">
        <v>2540</v>
      </c>
      <c r="I5919" s="3" t="s">
        <v>222</v>
      </c>
      <c r="J5919" s="2">
        <v>2540</v>
      </c>
      <c r="K5919" s="3" t="s">
        <v>383</v>
      </c>
      <c r="L5919" s="2">
        <v>6</v>
      </c>
      <c r="M5919" s="3">
        <v>8.579774273926466E-2</v>
      </c>
      <c r="N5919" s="3">
        <v>279.34884169654055</v>
      </c>
      <c r="O5919" s="3">
        <v>0.63508028395020832</v>
      </c>
      <c r="P5919" s="3">
        <v>1</v>
      </c>
      <c r="Q5919" s="3">
        <f t="shared" si="464"/>
        <v>0.63508028395020832</v>
      </c>
      <c r="R5919" s="4">
        <f t="shared" si="462"/>
        <v>0.63508028395020832</v>
      </c>
      <c r="S5919" s="3">
        <v>8.5230498791265152E-2</v>
      </c>
      <c r="T5919" s="3">
        <v>1</v>
      </c>
      <c r="U5919" s="3">
        <f t="shared" si="465"/>
        <v>8.5230498791265152E-2</v>
      </c>
      <c r="V5919" s="3">
        <f t="shared" si="463"/>
        <v>8.5230498791265152E-2</v>
      </c>
    </row>
    <row r="5920" spans="1:22" x14ac:dyDescent="0.25">
      <c r="A5920" s="3" t="s">
        <v>378</v>
      </c>
      <c r="B5920" s="3" t="s">
        <v>8</v>
      </c>
      <c r="C5920" s="3" t="s">
        <v>379</v>
      </c>
      <c r="D5920" s="3" t="s">
        <v>380</v>
      </c>
      <c r="E5920" s="3">
        <v>0.35</v>
      </c>
      <c r="F5920" s="3">
        <v>0.47</v>
      </c>
      <c r="G5920" s="3" t="s">
        <v>17</v>
      </c>
      <c r="H5920" s="2">
        <v>2540</v>
      </c>
      <c r="I5920" s="3" t="s">
        <v>222</v>
      </c>
      <c r="J5920" s="2">
        <v>2540</v>
      </c>
      <c r="K5920" s="3" t="s">
        <v>385</v>
      </c>
      <c r="L5920" s="2">
        <v>13</v>
      </c>
      <c r="M5920" s="3">
        <v>1.4856517865469334</v>
      </c>
      <c r="N5920" s="3">
        <v>3832.0826143822001</v>
      </c>
      <c r="O5920" s="3">
        <v>8.666690012749962</v>
      </c>
      <c r="P5920" s="3">
        <v>1</v>
      </c>
      <c r="Q5920" s="3">
        <f t="shared" si="464"/>
        <v>8.666690012749962</v>
      </c>
      <c r="R5920" s="4">
        <f t="shared" si="462"/>
        <v>8.666690012749962</v>
      </c>
      <c r="S5920" s="3">
        <v>1.1483370960843426</v>
      </c>
      <c r="T5920" s="3">
        <v>1</v>
      </c>
      <c r="U5920" s="3">
        <f t="shared" si="465"/>
        <v>1.1483370960843426</v>
      </c>
      <c r="V5920" s="3">
        <f t="shared" si="463"/>
        <v>1.1483370960843426</v>
      </c>
    </row>
    <row r="5921" spans="1:22" x14ac:dyDescent="0.25">
      <c r="A5921" s="3" t="s">
        <v>378</v>
      </c>
      <c r="B5921" s="3" t="s">
        <v>8</v>
      </c>
      <c r="C5921" s="3" t="s">
        <v>379</v>
      </c>
      <c r="D5921" s="3" t="s">
        <v>380</v>
      </c>
      <c r="E5921" s="3">
        <v>0.35</v>
      </c>
      <c r="F5921" s="3">
        <v>0.47</v>
      </c>
      <c r="G5921" s="3" t="s">
        <v>19</v>
      </c>
      <c r="H5921" s="2">
        <v>3100</v>
      </c>
      <c r="I5921" s="3" t="s">
        <v>38</v>
      </c>
      <c r="J5921" s="2">
        <v>3100</v>
      </c>
      <c r="K5921" s="3" t="s">
        <v>19</v>
      </c>
      <c r="L5921" s="2">
        <v>1097</v>
      </c>
      <c r="M5921" s="3">
        <v>207.90278556359686</v>
      </c>
      <c r="N5921" s="3">
        <v>419389.23323343706</v>
      </c>
      <c r="O5921" s="3">
        <v>1045.9368432556762</v>
      </c>
      <c r="P5921" s="3">
        <v>1</v>
      </c>
      <c r="Q5921" s="3">
        <f t="shared" si="464"/>
        <v>1045.9368432556762</v>
      </c>
      <c r="R5921" s="3">
        <v>0</v>
      </c>
      <c r="S5921" s="3">
        <v>120.81535649707914</v>
      </c>
      <c r="T5921" s="3">
        <v>1</v>
      </c>
      <c r="U5921" s="3">
        <f t="shared" si="465"/>
        <v>120.81535649707914</v>
      </c>
      <c r="V5921" s="3">
        <v>0</v>
      </c>
    </row>
    <row r="5922" spans="1:22" x14ac:dyDescent="0.25">
      <c r="A5922" s="3" t="s">
        <v>378</v>
      </c>
      <c r="B5922" s="3" t="s">
        <v>8</v>
      </c>
      <c r="C5922" s="3" t="s">
        <v>379</v>
      </c>
      <c r="D5922" s="3" t="s">
        <v>396</v>
      </c>
      <c r="E5922" s="3">
        <v>0.35</v>
      </c>
      <c r="F5922" s="3">
        <v>0.47</v>
      </c>
      <c r="G5922" s="3" t="s">
        <v>19</v>
      </c>
      <c r="H5922" s="2">
        <v>3100</v>
      </c>
      <c r="I5922" s="3" t="s">
        <v>38</v>
      </c>
      <c r="J5922" s="2">
        <v>3100</v>
      </c>
      <c r="K5922" s="3" t="s">
        <v>19</v>
      </c>
      <c r="L5922" s="2">
        <v>232</v>
      </c>
      <c r="M5922" s="3">
        <v>19.24879883780315</v>
      </c>
      <c r="N5922" s="3">
        <v>30495.99454854185</v>
      </c>
      <c r="O5922" s="3">
        <v>72.850253400374072</v>
      </c>
      <c r="P5922" s="3">
        <v>1</v>
      </c>
      <c r="Q5922" s="3">
        <f t="shared" si="464"/>
        <v>72.850253400374072</v>
      </c>
      <c r="R5922" s="3">
        <v>0</v>
      </c>
      <c r="S5922" s="3">
        <v>7.7369842455618087</v>
      </c>
      <c r="T5922" s="3">
        <v>1</v>
      </c>
      <c r="U5922" s="3">
        <f t="shared" si="465"/>
        <v>7.7369842455618087</v>
      </c>
      <c r="V5922" s="3">
        <v>0</v>
      </c>
    </row>
    <row r="5923" spans="1:22" x14ac:dyDescent="0.25">
      <c r="A5923" s="3" t="s">
        <v>378</v>
      </c>
      <c r="B5923" s="3" t="s">
        <v>89</v>
      </c>
      <c r="C5923" s="3" t="s">
        <v>397</v>
      </c>
      <c r="D5923" s="3" t="s">
        <v>398</v>
      </c>
      <c r="E5923" s="3">
        <v>0.36</v>
      </c>
      <c r="F5923" s="3">
        <v>0.53</v>
      </c>
      <c r="G5923" s="3" t="s">
        <v>19</v>
      </c>
      <c r="H5923" s="2">
        <v>3100</v>
      </c>
      <c r="I5923" s="3" t="s">
        <v>38</v>
      </c>
      <c r="J5923" s="2">
        <v>3100</v>
      </c>
      <c r="K5923" s="3" t="s">
        <v>19</v>
      </c>
      <c r="L5923" s="2">
        <v>580</v>
      </c>
      <c r="M5923" s="3">
        <v>168.50828424271228</v>
      </c>
      <c r="N5923" s="3">
        <v>327695.92146324751</v>
      </c>
      <c r="O5923" s="3">
        <v>811.01727385137394</v>
      </c>
      <c r="P5923" s="3">
        <v>1</v>
      </c>
      <c r="Q5923" s="3">
        <f t="shared" si="464"/>
        <v>811.01727385137394</v>
      </c>
      <c r="R5923" s="3">
        <v>0</v>
      </c>
      <c r="S5923" s="3">
        <v>88.86780433178852</v>
      </c>
      <c r="T5923" s="3">
        <v>1</v>
      </c>
      <c r="U5923" s="3">
        <f t="shared" si="465"/>
        <v>88.86780433178852</v>
      </c>
      <c r="V5923" s="3">
        <v>0</v>
      </c>
    </row>
    <row r="5924" spans="1:22" x14ac:dyDescent="0.25">
      <c r="A5924" s="3" t="s">
        <v>378</v>
      </c>
      <c r="B5924" s="3" t="s">
        <v>89</v>
      </c>
      <c r="C5924" s="3" t="s">
        <v>406</v>
      </c>
      <c r="D5924" s="3" t="s">
        <v>407</v>
      </c>
      <c r="E5924" s="3">
        <v>0.36</v>
      </c>
      <c r="F5924" s="3">
        <v>0.48</v>
      </c>
      <c r="G5924" s="3" t="s">
        <v>19</v>
      </c>
      <c r="H5924" s="2">
        <v>3100</v>
      </c>
      <c r="I5924" s="3" t="s">
        <v>38</v>
      </c>
      <c r="J5924" s="2">
        <v>3100</v>
      </c>
      <c r="K5924" s="3" t="s">
        <v>19</v>
      </c>
      <c r="L5924" s="2">
        <v>387</v>
      </c>
      <c r="M5924" s="3">
        <v>84.311492829847026</v>
      </c>
      <c r="N5924" s="3">
        <v>245126.92718395771</v>
      </c>
      <c r="O5924" s="3">
        <v>535.33658629525075</v>
      </c>
      <c r="P5924" s="3">
        <v>1</v>
      </c>
      <c r="Q5924" s="3">
        <f t="shared" si="464"/>
        <v>535.33658629525075</v>
      </c>
      <c r="R5924" s="3">
        <v>0</v>
      </c>
      <c r="S5924" s="3">
        <v>66.876232223235377</v>
      </c>
      <c r="T5924" s="3">
        <v>1</v>
      </c>
      <c r="U5924" s="3">
        <f t="shared" si="465"/>
        <v>66.876232223235377</v>
      </c>
      <c r="V5924" s="3">
        <v>0</v>
      </c>
    </row>
    <row r="5925" spans="1:22" x14ac:dyDescent="0.25">
      <c r="A5925" s="3" t="s">
        <v>378</v>
      </c>
      <c r="B5925" s="3" t="s">
        <v>89</v>
      </c>
      <c r="C5925" s="3" t="s">
        <v>417</v>
      </c>
      <c r="D5925" s="3" t="s">
        <v>418</v>
      </c>
      <c r="E5925" s="3">
        <v>0.51</v>
      </c>
      <c r="F5925" s="3">
        <v>0.57999999999999996</v>
      </c>
      <c r="G5925" s="3" t="s">
        <v>19</v>
      </c>
      <c r="H5925" s="2">
        <v>3100</v>
      </c>
      <c r="I5925" s="3" t="s">
        <v>38</v>
      </c>
      <c r="J5925" s="2">
        <v>3100</v>
      </c>
      <c r="K5925" s="3" t="s">
        <v>19</v>
      </c>
      <c r="L5925" s="2">
        <v>26</v>
      </c>
      <c r="M5925" s="3">
        <v>6.7940495665247207</v>
      </c>
      <c r="N5925" s="3">
        <v>14151.138164043026</v>
      </c>
      <c r="O5925" s="3">
        <v>35.44688738190338</v>
      </c>
      <c r="P5925" s="3">
        <v>1</v>
      </c>
      <c r="Q5925" s="3">
        <f t="shared" si="464"/>
        <v>35.44688738190338</v>
      </c>
      <c r="R5925" s="3">
        <v>0</v>
      </c>
      <c r="S5925" s="3">
        <v>3.7946587673362866</v>
      </c>
      <c r="T5925" s="3">
        <v>1</v>
      </c>
      <c r="U5925" s="3">
        <f t="shared" si="465"/>
        <v>3.7946587673362866</v>
      </c>
      <c r="V5925" s="3">
        <v>0</v>
      </c>
    </row>
    <row r="5926" spans="1:22" x14ac:dyDescent="0.25">
      <c r="A5926" s="3" t="s">
        <v>378</v>
      </c>
      <c r="B5926" s="3" t="s">
        <v>89</v>
      </c>
      <c r="C5926" s="3" t="s">
        <v>397</v>
      </c>
      <c r="D5926" s="3" t="s">
        <v>398</v>
      </c>
      <c r="E5926" s="3">
        <v>0.36</v>
      </c>
      <c r="F5926" s="3">
        <v>0.53</v>
      </c>
      <c r="G5926" s="3" t="s">
        <v>404</v>
      </c>
      <c r="H5926" s="2">
        <v>3100</v>
      </c>
      <c r="I5926" s="3" t="s">
        <v>38</v>
      </c>
      <c r="J5926" s="2">
        <v>3100</v>
      </c>
      <c r="K5926" s="3" t="s">
        <v>400</v>
      </c>
      <c r="L5926" s="2">
        <v>187</v>
      </c>
      <c r="M5926" s="3">
        <v>44.890651675998164</v>
      </c>
      <c r="N5926" s="3">
        <v>125821.301580121</v>
      </c>
      <c r="O5926" s="3">
        <v>240.30630752085358</v>
      </c>
      <c r="P5926" s="3">
        <v>1</v>
      </c>
      <c r="Q5926" s="3">
        <f t="shared" si="464"/>
        <v>240.30630752085358</v>
      </c>
      <c r="R5926" s="3">
        <v>0</v>
      </c>
      <c r="S5926" s="3">
        <v>31.748153663740968</v>
      </c>
      <c r="T5926" s="3">
        <v>1</v>
      </c>
      <c r="U5926" s="3">
        <f t="shared" si="465"/>
        <v>31.748153663740968</v>
      </c>
      <c r="V5926" s="3">
        <v>0</v>
      </c>
    </row>
    <row r="5927" spans="1:22" x14ac:dyDescent="0.25">
      <c r="A5927" s="3" t="s">
        <v>378</v>
      </c>
      <c r="B5927" s="3" t="s">
        <v>89</v>
      </c>
      <c r="C5927" s="3" t="s">
        <v>406</v>
      </c>
      <c r="D5927" s="3" t="s">
        <v>407</v>
      </c>
      <c r="E5927" s="3">
        <v>0.36</v>
      </c>
      <c r="F5927" s="3">
        <v>0.48</v>
      </c>
      <c r="G5927" s="3" t="s">
        <v>404</v>
      </c>
      <c r="H5927" s="2">
        <v>3100</v>
      </c>
      <c r="I5927" s="3" t="s">
        <v>38</v>
      </c>
      <c r="J5927" s="2">
        <v>3100</v>
      </c>
      <c r="K5927" s="3" t="s">
        <v>400</v>
      </c>
      <c r="L5927" s="2">
        <v>30</v>
      </c>
      <c r="M5927" s="3">
        <v>5.8865973436565069</v>
      </c>
      <c r="N5927" s="3">
        <v>19785.108294008362</v>
      </c>
      <c r="O5927" s="3">
        <v>48.415583744008011</v>
      </c>
      <c r="P5927" s="3">
        <v>1</v>
      </c>
      <c r="Q5927" s="3">
        <f t="shared" si="464"/>
        <v>48.415583744008011</v>
      </c>
      <c r="R5927" s="3">
        <v>0</v>
      </c>
      <c r="S5927" s="3">
        <v>6.1410208788167875</v>
      </c>
      <c r="T5927" s="3">
        <v>1</v>
      </c>
      <c r="U5927" s="3">
        <f t="shared" si="465"/>
        <v>6.1410208788167875</v>
      </c>
      <c r="V5927" s="3">
        <v>0</v>
      </c>
    </row>
    <row r="5928" spans="1:22" x14ac:dyDescent="0.25">
      <c r="A5928" s="3" t="s">
        <v>378</v>
      </c>
      <c r="B5928" s="3" t="s">
        <v>8</v>
      </c>
      <c r="C5928" s="3" t="s">
        <v>379</v>
      </c>
      <c r="D5928" s="3" t="s">
        <v>380</v>
      </c>
      <c r="E5928" s="3">
        <v>0.35</v>
      </c>
      <c r="F5928" s="3">
        <v>0.47</v>
      </c>
      <c r="G5928" s="3" t="s">
        <v>390</v>
      </c>
      <c r="H5928" s="2">
        <v>3100</v>
      </c>
      <c r="I5928" s="3" t="s">
        <v>38</v>
      </c>
      <c r="J5928" s="2">
        <v>3100</v>
      </c>
      <c r="K5928" s="3" t="s">
        <v>381</v>
      </c>
      <c r="L5928" s="2">
        <v>214</v>
      </c>
      <c r="M5928" s="3">
        <v>46.102374516279248</v>
      </c>
      <c r="N5928" s="3">
        <v>65325.629827442441</v>
      </c>
      <c r="O5928" s="3">
        <v>158.63834464525888</v>
      </c>
      <c r="P5928" s="3">
        <v>1</v>
      </c>
      <c r="Q5928" s="3">
        <f t="shared" si="464"/>
        <v>158.63834464525888</v>
      </c>
      <c r="R5928" s="3">
        <v>0</v>
      </c>
      <c r="S5928" s="3">
        <v>15.719463584635283</v>
      </c>
      <c r="T5928" s="3">
        <v>1</v>
      </c>
      <c r="U5928" s="3">
        <f t="shared" si="465"/>
        <v>15.719463584635283</v>
      </c>
      <c r="V5928" s="3">
        <v>0</v>
      </c>
    </row>
    <row r="5929" spans="1:22" x14ac:dyDescent="0.25">
      <c r="A5929" s="3" t="s">
        <v>378</v>
      </c>
      <c r="B5929" s="3" t="s">
        <v>89</v>
      </c>
      <c r="C5929" s="3" t="s">
        <v>406</v>
      </c>
      <c r="D5929" s="3" t="s">
        <v>407</v>
      </c>
      <c r="E5929" s="3">
        <v>0.36</v>
      </c>
      <c r="F5929" s="3">
        <v>0.48</v>
      </c>
      <c r="G5929" s="3" t="s">
        <v>11</v>
      </c>
      <c r="H5929" s="2">
        <v>3100</v>
      </c>
      <c r="I5929" s="3" t="s">
        <v>38</v>
      </c>
      <c r="J5929" s="2">
        <v>3100</v>
      </c>
      <c r="K5929" s="3" t="s">
        <v>13</v>
      </c>
      <c r="L5929" s="2">
        <v>316</v>
      </c>
      <c r="M5929" s="3">
        <v>57.824755911723308</v>
      </c>
      <c r="N5929" s="3">
        <v>178881.90810665931</v>
      </c>
      <c r="O5929" s="3">
        <v>379.96357386928042</v>
      </c>
      <c r="P5929" s="3">
        <v>1</v>
      </c>
      <c r="Q5929" s="3">
        <f t="shared" si="464"/>
        <v>379.96357386928042</v>
      </c>
      <c r="R5929" s="3">
        <v>0</v>
      </c>
      <c r="S5929" s="3">
        <v>49.915936786744517</v>
      </c>
      <c r="T5929" s="3">
        <v>1</v>
      </c>
      <c r="U5929" s="3">
        <f t="shared" si="465"/>
        <v>49.915936786744517</v>
      </c>
      <c r="V5929" s="3">
        <v>0</v>
      </c>
    </row>
    <row r="5930" spans="1:22" x14ac:dyDescent="0.25">
      <c r="A5930" s="3" t="s">
        <v>378</v>
      </c>
      <c r="B5930" s="3" t="s">
        <v>89</v>
      </c>
      <c r="C5930" s="3" t="s">
        <v>417</v>
      </c>
      <c r="D5930" s="3" t="s">
        <v>418</v>
      </c>
      <c r="E5930" s="3">
        <v>0.51</v>
      </c>
      <c r="F5930" s="3">
        <v>0.57999999999999996</v>
      </c>
      <c r="G5930" s="3" t="s">
        <v>11</v>
      </c>
      <c r="H5930" s="2">
        <v>3100</v>
      </c>
      <c r="I5930" s="3" t="s">
        <v>38</v>
      </c>
      <c r="J5930" s="2">
        <v>3100</v>
      </c>
      <c r="K5930" s="3" t="s">
        <v>13</v>
      </c>
      <c r="L5930" s="2">
        <v>139</v>
      </c>
      <c r="M5930" s="3">
        <v>27.700251599790011</v>
      </c>
      <c r="N5930" s="3">
        <v>84660.581789436357</v>
      </c>
      <c r="O5930" s="3">
        <v>181.4434278518535</v>
      </c>
      <c r="P5930" s="3">
        <v>1</v>
      </c>
      <c r="Q5930" s="3">
        <f t="shared" si="464"/>
        <v>181.4434278518535</v>
      </c>
      <c r="R5930" s="3">
        <v>0</v>
      </c>
      <c r="S5930" s="3">
        <v>24.624989037609897</v>
      </c>
      <c r="T5930" s="3">
        <v>1</v>
      </c>
      <c r="U5930" s="3">
        <f t="shared" si="465"/>
        <v>24.624989037609897</v>
      </c>
      <c r="V5930" s="3">
        <v>0</v>
      </c>
    </row>
    <row r="5931" spans="1:22" x14ac:dyDescent="0.25">
      <c r="A5931" s="3" t="s">
        <v>378</v>
      </c>
      <c r="B5931" s="3" t="s">
        <v>8</v>
      </c>
      <c r="C5931" s="3" t="s">
        <v>379</v>
      </c>
      <c r="D5931" s="3" t="s">
        <v>380</v>
      </c>
      <c r="E5931" s="3">
        <v>0.35</v>
      </c>
      <c r="F5931" s="3">
        <v>0.47</v>
      </c>
      <c r="G5931" s="3" t="s">
        <v>391</v>
      </c>
      <c r="H5931" s="2">
        <v>3100</v>
      </c>
      <c r="I5931" s="3" t="s">
        <v>38</v>
      </c>
      <c r="J5931" s="2">
        <v>3100</v>
      </c>
      <c r="K5931" s="3" t="s">
        <v>382</v>
      </c>
      <c r="L5931" s="2">
        <v>57</v>
      </c>
      <c r="M5931" s="3">
        <v>25.422730236590972</v>
      </c>
      <c r="N5931" s="3">
        <v>28961.867849987251</v>
      </c>
      <c r="O5931" s="3">
        <v>83.171065836592135</v>
      </c>
      <c r="P5931" s="3">
        <v>1</v>
      </c>
      <c r="Q5931" s="3">
        <f t="shared" si="464"/>
        <v>83.171065836592135</v>
      </c>
      <c r="R5931" s="3">
        <v>0</v>
      </c>
      <c r="S5931" s="3">
        <v>7.1764234584851758</v>
      </c>
      <c r="T5931" s="3">
        <v>1</v>
      </c>
      <c r="U5931" s="3">
        <f t="shared" si="465"/>
        <v>7.1764234584851758</v>
      </c>
      <c r="V5931" s="3">
        <v>0</v>
      </c>
    </row>
    <row r="5932" spans="1:22" x14ac:dyDescent="0.25">
      <c r="A5932" s="3" t="s">
        <v>378</v>
      </c>
      <c r="B5932" s="3" t="s">
        <v>89</v>
      </c>
      <c r="C5932" s="3" t="s">
        <v>406</v>
      </c>
      <c r="D5932" s="3" t="s">
        <v>407</v>
      </c>
      <c r="E5932" s="3">
        <v>0.36</v>
      </c>
      <c r="F5932" s="3">
        <v>0.48</v>
      </c>
      <c r="G5932" s="3" t="s">
        <v>413</v>
      </c>
      <c r="H5932" s="2">
        <v>3100</v>
      </c>
      <c r="I5932" s="3" t="s">
        <v>38</v>
      </c>
      <c r="J5932" s="2">
        <v>3100</v>
      </c>
      <c r="K5932" s="3" t="s">
        <v>410</v>
      </c>
      <c r="L5932" s="2">
        <v>271</v>
      </c>
      <c r="M5932" s="3">
        <v>64.523270463908133</v>
      </c>
      <c r="N5932" s="3">
        <v>205973.00999271637</v>
      </c>
      <c r="O5932" s="3">
        <v>427.16651122339437</v>
      </c>
      <c r="P5932" s="3">
        <v>1</v>
      </c>
      <c r="Q5932" s="3">
        <f t="shared" si="464"/>
        <v>427.16651122339437</v>
      </c>
      <c r="R5932" s="3">
        <v>0</v>
      </c>
      <c r="S5932" s="3">
        <v>53.216091129666736</v>
      </c>
      <c r="T5932" s="3">
        <v>1</v>
      </c>
      <c r="U5932" s="3">
        <f t="shared" si="465"/>
        <v>53.216091129666736</v>
      </c>
      <c r="V5932" s="3">
        <v>0</v>
      </c>
    </row>
    <row r="5933" spans="1:22" x14ac:dyDescent="0.25">
      <c r="A5933" s="3" t="s">
        <v>378</v>
      </c>
      <c r="B5933" s="3" t="s">
        <v>8</v>
      </c>
      <c r="C5933" s="3" t="s">
        <v>379</v>
      </c>
      <c r="D5933" s="3" t="s">
        <v>380</v>
      </c>
      <c r="E5933" s="3">
        <v>0.35</v>
      </c>
      <c r="F5933" s="3">
        <v>0.47</v>
      </c>
      <c r="G5933" s="3" t="s">
        <v>392</v>
      </c>
      <c r="H5933" s="2">
        <v>3100</v>
      </c>
      <c r="I5933" s="3" t="s">
        <v>38</v>
      </c>
      <c r="J5933" s="2">
        <v>3100</v>
      </c>
      <c r="K5933" s="3" t="s">
        <v>386</v>
      </c>
      <c r="L5933" s="2">
        <v>2</v>
      </c>
      <c r="M5933" s="3">
        <v>3.9858501812580834E-2</v>
      </c>
      <c r="N5933" s="3">
        <v>155.45874328614116</v>
      </c>
      <c r="O5933" s="3">
        <v>0.33727346572684391</v>
      </c>
      <c r="P5933" s="3">
        <v>1</v>
      </c>
      <c r="Q5933" s="3">
        <f t="shared" si="464"/>
        <v>0.33727346572684391</v>
      </c>
      <c r="R5933" s="3">
        <v>0</v>
      </c>
      <c r="S5933" s="3">
        <v>4.7147761290034257E-2</v>
      </c>
      <c r="T5933" s="3">
        <v>1</v>
      </c>
      <c r="U5933" s="3">
        <f t="shared" si="465"/>
        <v>4.7147761290034257E-2</v>
      </c>
      <c r="V5933" s="3">
        <v>0</v>
      </c>
    </row>
    <row r="5934" spans="1:22" x14ac:dyDescent="0.25">
      <c r="A5934" s="3" t="s">
        <v>378</v>
      </c>
      <c r="B5934" s="3" t="s">
        <v>8</v>
      </c>
      <c r="C5934" s="3" t="s">
        <v>379</v>
      </c>
      <c r="D5934" s="3" t="s">
        <v>396</v>
      </c>
      <c r="E5934" s="3">
        <v>0.35</v>
      </c>
      <c r="F5934" s="3">
        <v>0.47</v>
      </c>
      <c r="G5934" s="3" t="s">
        <v>392</v>
      </c>
      <c r="H5934" s="2">
        <v>3100</v>
      </c>
      <c r="I5934" s="3" t="s">
        <v>38</v>
      </c>
      <c r="J5934" s="2">
        <v>3100</v>
      </c>
      <c r="K5934" s="3" t="s">
        <v>386</v>
      </c>
      <c r="L5934" s="2">
        <v>152</v>
      </c>
      <c r="M5934" s="3">
        <v>32.268726093484538</v>
      </c>
      <c r="N5934" s="3">
        <v>81404.927577727256</v>
      </c>
      <c r="O5934" s="3">
        <v>187.75053553066482</v>
      </c>
      <c r="P5934" s="3">
        <v>1</v>
      </c>
      <c r="Q5934" s="3">
        <f t="shared" si="464"/>
        <v>187.75053553066482</v>
      </c>
      <c r="R5934" s="3">
        <v>0</v>
      </c>
      <c r="S5934" s="3">
        <v>23.951082514830834</v>
      </c>
      <c r="T5934" s="3">
        <v>1</v>
      </c>
      <c r="U5934" s="3">
        <f t="shared" si="465"/>
        <v>23.951082514830834</v>
      </c>
      <c r="V5934" s="3">
        <v>0</v>
      </c>
    </row>
    <row r="5935" spans="1:22" x14ac:dyDescent="0.25">
      <c r="A5935" s="3" t="s">
        <v>378</v>
      </c>
      <c r="B5935" s="3" t="s">
        <v>89</v>
      </c>
      <c r="C5935" s="3" t="s">
        <v>397</v>
      </c>
      <c r="D5935" s="3" t="s">
        <v>398</v>
      </c>
      <c r="E5935" s="3">
        <v>0.36</v>
      </c>
      <c r="F5935" s="3">
        <v>0.53</v>
      </c>
      <c r="G5935" s="3" t="s">
        <v>392</v>
      </c>
      <c r="H5935" s="2">
        <v>3100</v>
      </c>
      <c r="I5935" s="3" t="s">
        <v>38</v>
      </c>
      <c r="J5935" s="2">
        <v>3100</v>
      </c>
      <c r="K5935" s="3" t="s">
        <v>386</v>
      </c>
      <c r="L5935" s="2">
        <v>59</v>
      </c>
      <c r="M5935" s="3">
        <v>17.838266873985816</v>
      </c>
      <c r="N5935" s="3">
        <v>40479.788860564266</v>
      </c>
      <c r="O5935" s="3">
        <v>80.750725737299604</v>
      </c>
      <c r="P5935" s="3">
        <v>1</v>
      </c>
      <c r="Q5935" s="3">
        <f t="shared" si="464"/>
        <v>80.750725737299604</v>
      </c>
      <c r="R5935" s="3">
        <v>0</v>
      </c>
      <c r="S5935" s="3">
        <v>10.974698326621599</v>
      </c>
      <c r="T5935" s="3">
        <v>1</v>
      </c>
      <c r="U5935" s="3">
        <f t="shared" si="465"/>
        <v>10.974698326621599</v>
      </c>
      <c r="V5935" s="3">
        <v>0</v>
      </c>
    </row>
    <row r="5936" spans="1:22" x14ac:dyDescent="0.25">
      <c r="A5936" s="3" t="s">
        <v>378</v>
      </c>
      <c r="B5936" s="3" t="s">
        <v>8</v>
      </c>
      <c r="C5936" s="3" t="s">
        <v>379</v>
      </c>
      <c r="D5936" s="3" t="s">
        <v>380</v>
      </c>
      <c r="E5936" s="3">
        <v>0.35</v>
      </c>
      <c r="F5936" s="3">
        <v>0.47</v>
      </c>
      <c r="G5936" s="3" t="s">
        <v>59</v>
      </c>
      <c r="H5936" s="2">
        <v>3100</v>
      </c>
      <c r="I5936" s="3" t="s">
        <v>38</v>
      </c>
      <c r="J5936" s="2">
        <v>3100</v>
      </c>
      <c r="K5936" s="3" t="s">
        <v>62</v>
      </c>
      <c r="L5936" s="2">
        <v>20</v>
      </c>
      <c r="M5936" s="3">
        <v>0.96796267261559987</v>
      </c>
      <c r="N5936" s="3">
        <v>2826.358069647772</v>
      </c>
      <c r="O5936" s="3">
        <v>6.13904167150673</v>
      </c>
      <c r="P5936" s="3">
        <v>1</v>
      </c>
      <c r="Q5936" s="3">
        <f t="shared" si="464"/>
        <v>6.13904167150673</v>
      </c>
      <c r="R5936" s="3">
        <v>0</v>
      </c>
      <c r="S5936" s="3">
        <v>0.82124422732495794</v>
      </c>
      <c r="T5936" s="3">
        <v>1</v>
      </c>
      <c r="U5936" s="3">
        <f t="shared" si="465"/>
        <v>0.82124422732495794</v>
      </c>
      <c r="V5936" s="3">
        <v>0</v>
      </c>
    </row>
    <row r="5937" spans="1:22" x14ac:dyDescent="0.25">
      <c r="A5937" s="3" t="s">
        <v>378</v>
      </c>
      <c r="B5937" s="3" t="s">
        <v>8</v>
      </c>
      <c r="C5937" s="3" t="s">
        <v>379</v>
      </c>
      <c r="D5937" s="3" t="s">
        <v>396</v>
      </c>
      <c r="E5937" s="3">
        <v>0.35</v>
      </c>
      <c r="F5937" s="3">
        <v>0.47</v>
      </c>
      <c r="G5937" s="3" t="s">
        <v>59</v>
      </c>
      <c r="H5937" s="2">
        <v>3100</v>
      </c>
      <c r="I5937" s="3" t="s">
        <v>38</v>
      </c>
      <c r="J5937" s="2">
        <v>3100</v>
      </c>
      <c r="K5937" s="3" t="s">
        <v>62</v>
      </c>
      <c r="L5937" s="2">
        <v>7</v>
      </c>
      <c r="M5937" s="3">
        <v>0.1656118789640478</v>
      </c>
      <c r="N5937" s="3">
        <v>496.84261853062401</v>
      </c>
      <c r="O5937" s="3">
        <v>1.1597610492845594</v>
      </c>
      <c r="P5937" s="3">
        <v>1</v>
      </c>
      <c r="Q5937" s="3">
        <f t="shared" si="464"/>
        <v>1.1597610492845594</v>
      </c>
      <c r="R5937" s="3">
        <v>0</v>
      </c>
      <c r="S5937" s="3">
        <v>0.14482366346078476</v>
      </c>
      <c r="T5937" s="3">
        <v>1</v>
      </c>
      <c r="U5937" s="3">
        <f t="shared" si="465"/>
        <v>0.14482366346078476</v>
      </c>
      <c r="V5937" s="3">
        <v>0</v>
      </c>
    </row>
    <row r="5938" spans="1:22" x14ac:dyDescent="0.25">
      <c r="A5938" s="3" t="s">
        <v>378</v>
      </c>
      <c r="B5938" s="3" t="s">
        <v>89</v>
      </c>
      <c r="C5938" s="3" t="s">
        <v>397</v>
      </c>
      <c r="D5938" s="3" t="s">
        <v>398</v>
      </c>
      <c r="E5938" s="3">
        <v>0.36</v>
      </c>
      <c r="F5938" s="3">
        <v>0.53</v>
      </c>
      <c r="G5938" s="3" t="s">
        <v>59</v>
      </c>
      <c r="H5938" s="2">
        <v>3100</v>
      </c>
      <c r="I5938" s="3" t="s">
        <v>38</v>
      </c>
      <c r="J5938" s="2">
        <v>3100</v>
      </c>
      <c r="K5938" s="3" t="s">
        <v>62</v>
      </c>
      <c r="L5938" s="2">
        <v>75</v>
      </c>
      <c r="M5938" s="3">
        <v>3.3504514566701724</v>
      </c>
      <c r="N5938" s="3">
        <v>9749.81693482017</v>
      </c>
      <c r="O5938" s="3">
        <v>23.484061960195341</v>
      </c>
      <c r="P5938" s="3">
        <v>1</v>
      </c>
      <c r="Q5938" s="3">
        <f t="shared" si="464"/>
        <v>23.484061960195341</v>
      </c>
      <c r="R5938" s="3">
        <v>0</v>
      </c>
      <c r="S5938" s="3">
        <v>3.2302936288203825</v>
      </c>
      <c r="T5938" s="3">
        <v>1</v>
      </c>
      <c r="U5938" s="3">
        <f t="shared" si="465"/>
        <v>3.2302936288203825</v>
      </c>
      <c r="V5938" s="3">
        <v>0</v>
      </c>
    </row>
    <row r="5939" spans="1:22" x14ac:dyDescent="0.25">
      <c r="A5939" s="3" t="s">
        <v>378</v>
      </c>
      <c r="B5939" s="3" t="s">
        <v>89</v>
      </c>
      <c r="C5939" s="3" t="s">
        <v>406</v>
      </c>
      <c r="D5939" s="3" t="s">
        <v>407</v>
      </c>
      <c r="E5939" s="3">
        <v>0.36</v>
      </c>
      <c r="F5939" s="3">
        <v>0.48</v>
      </c>
      <c r="G5939" s="3" t="s">
        <v>59</v>
      </c>
      <c r="H5939" s="2">
        <v>3100</v>
      </c>
      <c r="I5939" s="3" t="s">
        <v>38</v>
      </c>
      <c r="J5939" s="2">
        <v>3100</v>
      </c>
      <c r="K5939" s="3" t="s">
        <v>62</v>
      </c>
      <c r="L5939" s="2">
        <v>27</v>
      </c>
      <c r="M5939" s="3">
        <v>0.81435650007088067</v>
      </c>
      <c r="N5939" s="3">
        <v>2610.1597991688327</v>
      </c>
      <c r="O5939" s="3">
        <v>5.9624140085692634</v>
      </c>
      <c r="P5939" s="3">
        <v>1</v>
      </c>
      <c r="Q5939" s="3">
        <f t="shared" si="464"/>
        <v>5.9624140085692634</v>
      </c>
      <c r="R5939" s="3">
        <v>0</v>
      </c>
      <c r="S5939" s="3">
        <v>0.76864937438627057</v>
      </c>
      <c r="T5939" s="3">
        <v>1</v>
      </c>
      <c r="U5939" s="3">
        <f t="shared" si="465"/>
        <v>0.76864937438627057</v>
      </c>
      <c r="V5939" s="3">
        <v>0</v>
      </c>
    </row>
    <row r="5940" spans="1:22" x14ac:dyDescent="0.25">
      <c r="A5940" s="3" t="s">
        <v>378</v>
      </c>
      <c r="B5940" s="3" t="s">
        <v>8</v>
      </c>
      <c r="C5940" s="3" t="s">
        <v>379</v>
      </c>
      <c r="D5940" s="3" t="s">
        <v>380</v>
      </c>
      <c r="E5940" s="3">
        <v>0.35</v>
      </c>
      <c r="F5940" s="3">
        <v>0.47</v>
      </c>
      <c r="G5940" s="3" t="s">
        <v>59</v>
      </c>
      <c r="H5940" s="2">
        <v>3100</v>
      </c>
      <c r="I5940" s="3" t="s">
        <v>38</v>
      </c>
      <c r="J5940" s="2">
        <v>3100</v>
      </c>
      <c r="K5940" s="3" t="s">
        <v>383</v>
      </c>
      <c r="L5940" s="2">
        <v>23</v>
      </c>
      <c r="M5940" s="3">
        <v>0.67967757047202693</v>
      </c>
      <c r="N5940" s="3">
        <v>1277.8685477704885</v>
      </c>
      <c r="O5940" s="3">
        <v>2.7506291848659306</v>
      </c>
      <c r="P5940" s="3">
        <v>1</v>
      </c>
      <c r="Q5940" s="3">
        <f t="shared" si="464"/>
        <v>2.7506291848659306</v>
      </c>
      <c r="R5940" s="3">
        <v>0</v>
      </c>
      <c r="S5940" s="3">
        <v>0.33495541438008969</v>
      </c>
      <c r="T5940" s="3">
        <v>1</v>
      </c>
      <c r="U5940" s="3">
        <f t="shared" si="465"/>
        <v>0.33495541438008969</v>
      </c>
      <c r="V5940" s="3">
        <v>0</v>
      </c>
    </row>
    <row r="5941" spans="1:22" x14ac:dyDescent="0.25">
      <c r="A5941" s="3" t="s">
        <v>378</v>
      </c>
      <c r="B5941" s="3" t="s">
        <v>8</v>
      </c>
      <c r="C5941" s="3" t="s">
        <v>379</v>
      </c>
      <c r="D5941" s="3" t="s">
        <v>380</v>
      </c>
      <c r="E5941" s="3">
        <v>0.35</v>
      </c>
      <c r="F5941" s="3">
        <v>0.47</v>
      </c>
      <c r="G5941" s="3" t="s">
        <v>59</v>
      </c>
      <c r="H5941" s="2">
        <v>3100</v>
      </c>
      <c r="I5941" s="3" t="s">
        <v>38</v>
      </c>
      <c r="J5941" s="2">
        <v>3100</v>
      </c>
      <c r="K5941" s="3" t="s">
        <v>393</v>
      </c>
      <c r="L5941" s="2">
        <v>1</v>
      </c>
      <c r="M5941" s="3">
        <v>1.4858011394624199E-2</v>
      </c>
      <c r="N5941" s="3">
        <v>57.950190651932139</v>
      </c>
      <c r="O5941" s="3">
        <v>0.12572507166569197</v>
      </c>
      <c r="P5941" s="3">
        <v>1</v>
      </c>
      <c r="Q5941" s="3">
        <f t="shared" si="464"/>
        <v>0.12572507166569197</v>
      </c>
      <c r="R5941" s="3">
        <v>0</v>
      </c>
      <c r="S5941" s="3">
        <v>1.757522090951345E-2</v>
      </c>
      <c r="T5941" s="3">
        <v>1</v>
      </c>
      <c r="U5941" s="3">
        <f t="shared" si="465"/>
        <v>1.757522090951345E-2</v>
      </c>
      <c r="V5941" s="3">
        <v>0</v>
      </c>
    </row>
    <row r="5942" spans="1:22" x14ac:dyDescent="0.25">
      <c r="A5942" s="3" t="s">
        <v>378</v>
      </c>
      <c r="B5942" s="3" t="s">
        <v>8</v>
      </c>
      <c r="C5942" s="3" t="s">
        <v>379</v>
      </c>
      <c r="D5942" s="3" t="s">
        <v>396</v>
      </c>
      <c r="E5942" s="3">
        <v>0.35</v>
      </c>
      <c r="F5942" s="3">
        <v>0.47</v>
      </c>
      <c r="G5942" s="3" t="s">
        <v>59</v>
      </c>
      <c r="H5942" s="2">
        <v>3100</v>
      </c>
      <c r="I5942" s="3" t="s">
        <v>38</v>
      </c>
      <c r="J5942" s="2">
        <v>3100</v>
      </c>
      <c r="K5942" s="3" t="s">
        <v>393</v>
      </c>
      <c r="L5942" s="2">
        <v>63</v>
      </c>
      <c r="M5942" s="3">
        <v>3.0998552688570244</v>
      </c>
      <c r="N5942" s="3">
        <v>10002.127447688044</v>
      </c>
      <c r="O5942" s="3">
        <v>22.554995531549757</v>
      </c>
      <c r="P5942" s="3">
        <v>1</v>
      </c>
      <c r="Q5942" s="3">
        <f t="shared" si="464"/>
        <v>22.554995531549757</v>
      </c>
      <c r="R5942" s="3">
        <v>0</v>
      </c>
      <c r="S5942" s="3">
        <v>2.981016274341274</v>
      </c>
      <c r="T5942" s="3">
        <v>1</v>
      </c>
      <c r="U5942" s="3">
        <f t="shared" si="465"/>
        <v>2.981016274341274</v>
      </c>
      <c r="V5942" s="3">
        <v>0</v>
      </c>
    </row>
    <row r="5943" spans="1:22" x14ac:dyDescent="0.25">
      <c r="A5943" s="3" t="s">
        <v>378</v>
      </c>
      <c r="B5943" s="3" t="s">
        <v>89</v>
      </c>
      <c r="C5943" s="3" t="s">
        <v>406</v>
      </c>
      <c r="D5943" s="3" t="s">
        <v>407</v>
      </c>
      <c r="E5943" s="3">
        <v>0.36</v>
      </c>
      <c r="F5943" s="3">
        <v>0.48</v>
      </c>
      <c r="G5943" s="3" t="s">
        <v>59</v>
      </c>
      <c r="H5943" s="2">
        <v>3100</v>
      </c>
      <c r="I5943" s="3" t="s">
        <v>38</v>
      </c>
      <c r="J5943" s="2">
        <v>3100</v>
      </c>
      <c r="K5943" s="3" t="s">
        <v>148</v>
      </c>
      <c r="L5943" s="2">
        <v>51</v>
      </c>
      <c r="M5943" s="3">
        <v>2.5863996547052563</v>
      </c>
      <c r="N5943" s="3">
        <v>8239.2736047063736</v>
      </c>
      <c r="O5943" s="3">
        <v>18.031878556491041</v>
      </c>
      <c r="P5943" s="3">
        <v>1</v>
      </c>
      <c r="Q5943" s="3">
        <f t="shared" si="464"/>
        <v>18.031878556491041</v>
      </c>
      <c r="R5943" s="3">
        <v>0</v>
      </c>
      <c r="S5943" s="3">
        <v>2.4819750404466032</v>
      </c>
      <c r="T5943" s="3">
        <v>1</v>
      </c>
      <c r="U5943" s="3">
        <f t="shared" si="465"/>
        <v>2.4819750404466032</v>
      </c>
      <c r="V5943" s="3">
        <v>0</v>
      </c>
    </row>
    <row r="5944" spans="1:22" x14ac:dyDescent="0.25">
      <c r="A5944" s="3" t="s">
        <v>378</v>
      </c>
      <c r="B5944" s="3" t="s">
        <v>89</v>
      </c>
      <c r="C5944" s="3" t="s">
        <v>417</v>
      </c>
      <c r="D5944" s="3" t="s">
        <v>418</v>
      </c>
      <c r="E5944" s="3">
        <v>0.51</v>
      </c>
      <c r="F5944" s="3">
        <v>0.57999999999999996</v>
      </c>
      <c r="G5944" s="3" t="s">
        <v>59</v>
      </c>
      <c r="H5944" s="2">
        <v>3100</v>
      </c>
      <c r="I5944" s="3" t="s">
        <v>38</v>
      </c>
      <c r="J5944" s="2">
        <v>3100</v>
      </c>
      <c r="K5944" s="3" t="s">
        <v>148</v>
      </c>
      <c r="L5944" s="2">
        <v>10</v>
      </c>
      <c r="M5944" s="3">
        <v>0.32968984434548088</v>
      </c>
      <c r="N5944" s="3">
        <v>1121.223514922337</v>
      </c>
      <c r="O5944" s="3">
        <v>2.5292716968154845</v>
      </c>
      <c r="P5944" s="3">
        <v>1</v>
      </c>
      <c r="Q5944" s="3">
        <f t="shared" si="464"/>
        <v>2.5292716968154845</v>
      </c>
      <c r="R5944" s="3">
        <v>0</v>
      </c>
      <c r="S5944" s="3">
        <v>0.32863703591264487</v>
      </c>
      <c r="T5944" s="3">
        <v>1</v>
      </c>
      <c r="U5944" s="3">
        <f t="shared" si="465"/>
        <v>0.32863703591264487</v>
      </c>
      <c r="V5944" s="3">
        <v>0</v>
      </c>
    </row>
    <row r="5945" spans="1:22" x14ac:dyDescent="0.25">
      <c r="A5945" s="3" t="s">
        <v>378</v>
      </c>
      <c r="B5945" s="3" t="s">
        <v>8</v>
      </c>
      <c r="C5945" s="3" t="s">
        <v>379</v>
      </c>
      <c r="D5945" s="3" t="s">
        <v>380</v>
      </c>
      <c r="E5945" s="3">
        <v>0.35</v>
      </c>
      <c r="F5945" s="3">
        <v>0.47</v>
      </c>
      <c r="G5945" s="3" t="s">
        <v>59</v>
      </c>
      <c r="H5945" s="2">
        <v>3100</v>
      </c>
      <c r="I5945" s="3" t="s">
        <v>38</v>
      </c>
      <c r="J5945" s="2">
        <v>3100</v>
      </c>
      <c r="K5945" s="3" t="s">
        <v>384</v>
      </c>
      <c r="L5945" s="2">
        <v>14</v>
      </c>
      <c r="M5945" s="3">
        <v>0.75482187046236671</v>
      </c>
      <c r="N5945" s="3">
        <v>756.86041474149283</v>
      </c>
      <c r="O5945" s="3">
        <v>1.9507127855876407</v>
      </c>
      <c r="P5945" s="3">
        <v>1</v>
      </c>
      <c r="Q5945" s="3">
        <f t="shared" si="464"/>
        <v>1.9507127855876407</v>
      </c>
      <c r="R5945" s="3">
        <v>0</v>
      </c>
      <c r="S5945" s="3">
        <v>0.14483264962275741</v>
      </c>
      <c r="T5945" s="3">
        <v>1</v>
      </c>
      <c r="U5945" s="3">
        <f t="shared" si="465"/>
        <v>0.14483264962275741</v>
      </c>
      <c r="V5945" s="3">
        <v>0</v>
      </c>
    </row>
    <row r="5946" spans="1:22" x14ac:dyDescent="0.25">
      <c r="A5946" s="3" t="s">
        <v>378</v>
      </c>
      <c r="B5946" s="3" t="s">
        <v>8</v>
      </c>
      <c r="C5946" s="3" t="s">
        <v>379</v>
      </c>
      <c r="D5946" s="3" t="s">
        <v>380</v>
      </c>
      <c r="E5946" s="3">
        <v>0.35</v>
      </c>
      <c r="F5946" s="3">
        <v>0.47</v>
      </c>
      <c r="G5946" s="3" t="s">
        <v>63</v>
      </c>
      <c r="H5946" s="2">
        <v>3100</v>
      </c>
      <c r="I5946" s="3" t="s">
        <v>38</v>
      </c>
      <c r="J5946" s="2">
        <v>3100</v>
      </c>
      <c r="K5946" s="3" t="s">
        <v>20</v>
      </c>
      <c r="L5946" s="2">
        <v>1691</v>
      </c>
      <c r="M5946" s="3">
        <v>223.71590908062555</v>
      </c>
      <c r="N5946" s="3">
        <v>365524.60083653987</v>
      </c>
      <c r="O5946" s="3">
        <v>821.95534774152964</v>
      </c>
      <c r="P5946" s="3">
        <v>1</v>
      </c>
      <c r="Q5946" s="3">
        <f t="shared" si="464"/>
        <v>821.95534774152964</v>
      </c>
      <c r="R5946" s="3">
        <v>0</v>
      </c>
      <c r="S5946" s="3">
        <v>95.24850022389046</v>
      </c>
      <c r="T5946" s="3">
        <v>1</v>
      </c>
      <c r="U5946" s="3">
        <f t="shared" si="465"/>
        <v>95.24850022389046</v>
      </c>
      <c r="V5946" s="3">
        <v>0</v>
      </c>
    </row>
    <row r="5947" spans="1:22" x14ac:dyDescent="0.25">
      <c r="A5947" s="3" t="s">
        <v>378</v>
      </c>
      <c r="B5947" s="3" t="s">
        <v>8</v>
      </c>
      <c r="C5947" s="3" t="s">
        <v>379</v>
      </c>
      <c r="D5947" s="3" t="s">
        <v>396</v>
      </c>
      <c r="E5947" s="3">
        <v>0.35</v>
      </c>
      <c r="F5947" s="3">
        <v>0.47</v>
      </c>
      <c r="G5947" s="3" t="s">
        <v>63</v>
      </c>
      <c r="H5947" s="2">
        <v>3100</v>
      </c>
      <c r="I5947" s="3" t="s">
        <v>38</v>
      </c>
      <c r="J5947" s="2">
        <v>3100</v>
      </c>
      <c r="K5947" s="3" t="s">
        <v>20</v>
      </c>
      <c r="L5947" s="2">
        <v>1761</v>
      </c>
      <c r="M5947" s="3">
        <v>290.99837481615521</v>
      </c>
      <c r="N5947" s="3">
        <v>590758.61110434425</v>
      </c>
      <c r="O5947" s="3">
        <v>1423.1648900024848</v>
      </c>
      <c r="P5947" s="3">
        <v>1</v>
      </c>
      <c r="Q5947" s="3">
        <f t="shared" si="464"/>
        <v>1423.1648900024848</v>
      </c>
      <c r="R5947" s="3">
        <v>0</v>
      </c>
      <c r="S5947" s="3">
        <v>152.5512170705029</v>
      </c>
      <c r="T5947" s="3">
        <v>1</v>
      </c>
      <c r="U5947" s="3">
        <f t="shared" si="465"/>
        <v>152.5512170705029</v>
      </c>
      <c r="V5947" s="3">
        <v>0</v>
      </c>
    </row>
    <row r="5948" spans="1:22" x14ac:dyDescent="0.25">
      <c r="A5948" s="3" t="s">
        <v>378</v>
      </c>
      <c r="B5948" s="3" t="s">
        <v>89</v>
      </c>
      <c r="C5948" s="3" t="s">
        <v>397</v>
      </c>
      <c r="D5948" s="3" t="s">
        <v>398</v>
      </c>
      <c r="E5948" s="3">
        <v>0.36</v>
      </c>
      <c r="F5948" s="3">
        <v>0.53</v>
      </c>
      <c r="G5948" s="3" t="s">
        <v>63</v>
      </c>
      <c r="H5948" s="2">
        <v>3100</v>
      </c>
      <c r="I5948" s="3" t="s">
        <v>38</v>
      </c>
      <c r="J5948" s="2">
        <v>3100</v>
      </c>
      <c r="K5948" s="3" t="s">
        <v>20</v>
      </c>
      <c r="L5948" s="2">
        <v>280</v>
      </c>
      <c r="M5948" s="3">
        <v>80.242577257972556</v>
      </c>
      <c r="N5948" s="3">
        <v>91666.897798142862</v>
      </c>
      <c r="O5948" s="3">
        <v>215.97330201610075</v>
      </c>
      <c r="P5948" s="3">
        <v>1</v>
      </c>
      <c r="Q5948" s="3">
        <f t="shared" si="464"/>
        <v>215.97330201610075</v>
      </c>
      <c r="R5948" s="3">
        <v>0</v>
      </c>
      <c r="S5948" s="3">
        <v>20.472997665502579</v>
      </c>
      <c r="T5948" s="3">
        <v>1</v>
      </c>
      <c r="U5948" s="3">
        <f t="shared" si="465"/>
        <v>20.472997665502579</v>
      </c>
      <c r="V5948" s="3">
        <v>0</v>
      </c>
    </row>
    <row r="5949" spans="1:22" x14ac:dyDescent="0.25">
      <c r="A5949" s="3" t="s">
        <v>378</v>
      </c>
      <c r="B5949" s="3" t="s">
        <v>89</v>
      </c>
      <c r="C5949" s="3" t="s">
        <v>406</v>
      </c>
      <c r="D5949" s="3" t="s">
        <v>407</v>
      </c>
      <c r="E5949" s="3">
        <v>0.36</v>
      </c>
      <c r="F5949" s="3">
        <v>0.48</v>
      </c>
      <c r="G5949" s="3" t="s">
        <v>260</v>
      </c>
      <c r="H5949" s="2">
        <v>3100</v>
      </c>
      <c r="I5949" s="3" t="s">
        <v>38</v>
      </c>
      <c r="J5949" s="2">
        <v>3100</v>
      </c>
      <c r="K5949" s="3" t="s">
        <v>261</v>
      </c>
      <c r="L5949" s="2">
        <v>19</v>
      </c>
      <c r="M5949" s="3">
        <v>2.3635960673094885</v>
      </c>
      <c r="N5949" s="3">
        <v>8398.2072027664271</v>
      </c>
      <c r="O5949" s="3">
        <v>18.605016337073405</v>
      </c>
      <c r="P5949" s="3">
        <v>1</v>
      </c>
      <c r="Q5949" s="3">
        <f t="shared" si="464"/>
        <v>18.605016337073405</v>
      </c>
      <c r="R5949" s="3">
        <v>0</v>
      </c>
      <c r="S5949" s="3">
        <v>2.7051827738694336</v>
      </c>
      <c r="T5949" s="3">
        <v>1</v>
      </c>
      <c r="U5949" s="3">
        <f t="shared" si="465"/>
        <v>2.7051827738694336</v>
      </c>
      <c r="V5949" s="3">
        <v>0</v>
      </c>
    </row>
    <row r="5950" spans="1:22" x14ac:dyDescent="0.25">
      <c r="A5950" s="3" t="s">
        <v>378</v>
      </c>
      <c r="B5950" s="3" t="s">
        <v>89</v>
      </c>
      <c r="C5950" s="3" t="s">
        <v>406</v>
      </c>
      <c r="D5950" s="3" t="s">
        <v>407</v>
      </c>
      <c r="E5950" s="3">
        <v>0.36</v>
      </c>
      <c r="F5950" s="3">
        <v>0.48</v>
      </c>
      <c r="G5950" s="3" t="s">
        <v>415</v>
      </c>
      <c r="H5950" s="2">
        <v>3100</v>
      </c>
      <c r="I5950" s="3" t="s">
        <v>38</v>
      </c>
      <c r="J5950" s="2">
        <v>3100</v>
      </c>
      <c r="K5950" s="3" t="s">
        <v>416</v>
      </c>
      <c r="L5950" s="2">
        <v>64</v>
      </c>
      <c r="M5950" s="3">
        <v>13.109504417783</v>
      </c>
      <c r="N5950" s="3">
        <v>39921.025648166353</v>
      </c>
      <c r="O5950" s="3">
        <v>84.774986999711146</v>
      </c>
      <c r="P5950" s="3">
        <v>1</v>
      </c>
      <c r="Q5950" s="3">
        <f t="shared" si="464"/>
        <v>84.774986999711146</v>
      </c>
      <c r="R5950" s="3">
        <v>0</v>
      </c>
      <c r="S5950" s="3">
        <v>12.007641915091906</v>
      </c>
      <c r="T5950" s="3">
        <v>1</v>
      </c>
      <c r="U5950" s="3">
        <f t="shared" si="465"/>
        <v>12.007641915091906</v>
      </c>
      <c r="V5950" s="3">
        <v>0</v>
      </c>
    </row>
    <row r="5951" spans="1:22" x14ac:dyDescent="0.25">
      <c r="A5951" s="3" t="s">
        <v>378</v>
      </c>
      <c r="B5951" s="3" t="s">
        <v>8</v>
      </c>
      <c r="C5951" s="3" t="s">
        <v>379</v>
      </c>
      <c r="D5951" s="3" t="s">
        <v>380</v>
      </c>
      <c r="E5951" s="3">
        <v>0.35</v>
      </c>
      <c r="F5951" s="3">
        <v>0.47</v>
      </c>
      <c r="G5951" s="3" t="s">
        <v>385</v>
      </c>
      <c r="H5951" s="2">
        <v>3100</v>
      </c>
      <c r="I5951" s="3" t="s">
        <v>38</v>
      </c>
      <c r="J5951" s="2">
        <v>3100</v>
      </c>
      <c r="K5951" s="3" t="s">
        <v>385</v>
      </c>
      <c r="L5951" s="2">
        <v>236</v>
      </c>
      <c r="M5951" s="3">
        <v>62.091045748583305</v>
      </c>
      <c r="N5951" s="3">
        <v>57123.131384815642</v>
      </c>
      <c r="O5951" s="3">
        <v>174.67104187538706</v>
      </c>
      <c r="P5951" s="3">
        <v>1</v>
      </c>
      <c r="Q5951" s="3">
        <f t="shared" si="464"/>
        <v>174.67104187538706</v>
      </c>
      <c r="R5951" s="3">
        <v>0</v>
      </c>
      <c r="S5951" s="3">
        <v>14.484452970455827</v>
      </c>
      <c r="T5951" s="3">
        <v>1</v>
      </c>
      <c r="U5951" s="3">
        <f t="shared" si="465"/>
        <v>14.484452970455827</v>
      </c>
      <c r="V5951" s="3">
        <v>0</v>
      </c>
    </row>
    <row r="5952" spans="1:22" x14ac:dyDescent="0.25">
      <c r="A5952" s="3" t="s">
        <v>378</v>
      </c>
      <c r="B5952" s="3" t="s">
        <v>8</v>
      </c>
      <c r="C5952" s="3" t="s">
        <v>379</v>
      </c>
      <c r="D5952" s="3" t="s">
        <v>380</v>
      </c>
      <c r="E5952" s="3">
        <v>0.35</v>
      </c>
      <c r="F5952" s="3">
        <v>0.47</v>
      </c>
      <c r="G5952" s="3" t="s">
        <v>19</v>
      </c>
      <c r="H5952" s="2">
        <v>3200</v>
      </c>
      <c r="I5952" s="3" t="s">
        <v>39</v>
      </c>
      <c r="J5952" s="2">
        <v>3200</v>
      </c>
      <c r="K5952" s="3" t="s">
        <v>19</v>
      </c>
      <c r="L5952" s="2">
        <v>1603</v>
      </c>
      <c r="M5952" s="3">
        <v>427.18552355758089</v>
      </c>
      <c r="N5952" s="3">
        <v>691384.09194133489</v>
      </c>
      <c r="O5952" s="3">
        <v>1476.523468304076</v>
      </c>
      <c r="P5952" s="3">
        <v>1</v>
      </c>
      <c r="Q5952" s="3">
        <f t="shared" si="464"/>
        <v>1476.523468304076</v>
      </c>
      <c r="R5952" s="3">
        <v>0</v>
      </c>
      <c r="S5952" s="3">
        <v>186.9897603701217</v>
      </c>
      <c r="T5952" s="3">
        <v>1</v>
      </c>
      <c r="U5952" s="3">
        <f t="shared" si="465"/>
        <v>186.9897603701217</v>
      </c>
      <c r="V5952" s="3">
        <v>0</v>
      </c>
    </row>
    <row r="5953" spans="1:22" x14ac:dyDescent="0.25">
      <c r="A5953" s="3" t="s">
        <v>378</v>
      </c>
      <c r="B5953" s="3" t="s">
        <v>8</v>
      </c>
      <c r="C5953" s="3" t="s">
        <v>379</v>
      </c>
      <c r="D5953" s="3" t="s">
        <v>396</v>
      </c>
      <c r="E5953" s="3">
        <v>0.35</v>
      </c>
      <c r="F5953" s="3">
        <v>0.47</v>
      </c>
      <c r="G5953" s="3" t="s">
        <v>19</v>
      </c>
      <c r="H5953" s="2">
        <v>3200</v>
      </c>
      <c r="I5953" s="3" t="s">
        <v>39</v>
      </c>
      <c r="J5953" s="2">
        <v>3200</v>
      </c>
      <c r="K5953" s="3" t="s">
        <v>19</v>
      </c>
      <c r="L5953" s="2">
        <v>231</v>
      </c>
      <c r="M5953" s="3">
        <v>28.914691798415607</v>
      </c>
      <c r="N5953" s="3">
        <v>46188.328254451138</v>
      </c>
      <c r="O5953" s="3">
        <v>99.400370335518105</v>
      </c>
      <c r="P5953" s="3">
        <v>1</v>
      </c>
      <c r="Q5953" s="3">
        <f t="shared" si="464"/>
        <v>99.400370335518105</v>
      </c>
      <c r="R5953" s="3">
        <v>0</v>
      </c>
      <c r="S5953" s="3">
        <v>12.22341749763979</v>
      </c>
      <c r="T5953" s="3">
        <v>1</v>
      </c>
      <c r="U5953" s="3">
        <f t="shared" si="465"/>
        <v>12.22341749763979</v>
      </c>
      <c r="V5953" s="3">
        <v>0</v>
      </c>
    </row>
    <row r="5954" spans="1:22" x14ac:dyDescent="0.25">
      <c r="A5954" s="3" t="s">
        <v>378</v>
      </c>
      <c r="B5954" s="3" t="s">
        <v>89</v>
      </c>
      <c r="C5954" s="3" t="s">
        <v>397</v>
      </c>
      <c r="D5954" s="3" t="s">
        <v>398</v>
      </c>
      <c r="E5954" s="3">
        <v>0.36</v>
      </c>
      <c r="F5954" s="3">
        <v>0.53</v>
      </c>
      <c r="G5954" s="3" t="s">
        <v>19</v>
      </c>
      <c r="H5954" s="2">
        <v>3200</v>
      </c>
      <c r="I5954" s="3" t="s">
        <v>39</v>
      </c>
      <c r="J5954" s="2">
        <v>3200</v>
      </c>
      <c r="K5954" s="3" t="s">
        <v>19</v>
      </c>
      <c r="L5954" s="2">
        <v>1026</v>
      </c>
      <c r="M5954" s="3">
        <v>284.79459327792489</v>
      </c>
      <c r="N5954" s="3">
        <v>584244.67237608111</v>
      </c>
      <c r="O5954" s="3">
        <v>1261.7787702208261</v>
      </c>
      <c r="P5954" s="3">
        <v>1</v>
      </c>
      <c r="Q5954" s="3">
        <f t="shared" ref="Q5954:Q6017" si="466">O5954*P5954</f>
        <v>1261.7787702208261</v>
      </c>
      <c r="R5954" s="3">
        <v>0</v>
      </c>
      <c r="S5954" s="3">
        <v>152.16264323342915</v>
      </c>
      <c r="T5954" s="3">
        <v>1</v>
      </c>
      <c r="U5954" s="3">
        <f t="shared" ref="U5954:U6017" si="467">S5954*T5954</f>
        <v>152.16264323342915</v>
      </c>
      <c r="V5954" s="3">
        <v>0</v>
      </c>
    </row>
    <row r="5955" spans="1:22" x14ac:dyDescent="0.25">
      <c r="A5955" s="3" t="s">
        <v>378</v>
      </c>
      <c r="B5955" s="3" t="s">
        <v>89</v>
      </c>
      <c r="C5955" s="3" t="s">
        <v>406</v>
      </c>
      <c r="D5955" s="3" t="s">
        <v>407</v>
      </c>
      <c r="E5955" s="3">
        <v>0.36</v>
      </c>
      <c r="F5955" s="3">
        <v>0.48</v>
      </c>
      <c r="G5955" s="3" t="s">
        <v>19</v>
      </c>
      <c r="H5955" s="2">
        <v>3200</v>
      </c>
      <c r="I5955" s="3" t="s">
        <v>39</v>
      </c>
      <c r="J5955" s="2">
        <v>3200</v>
      </c>
      <c r="K5955" s="3" t="s">
        <v>19</v>
      </c>
      <c r="L5955" s="2">
        <v>609</v>
      </c>
      <c r="M5955" s="3">
        <v>159.38544782908474</v>
      </c>
      <c r="N5955" s="3">
        <v>459418.66486538551</v>
      </c>
      <c r="O5955" s="3">
        <v>909.04050965130239</v>
      </c>
      <c r="P5955" s="3">
        <v>1</v>
      </c>
      <c r="Q5955" s="3">
        <f t="shared" si="466"/>
        <v>909.04050965130239</v>
      </c>
      <c r="R5955" s="3">
        <v>0</v>
      </c>
      <c r="S5955" s="3">
        <v>115.96111274364678</v>
      </c>
      <c r="T5955" s="3">
        <v>1</v>
      </c>
      <c r="U5955" s="3">
        <f t="shared" si="467"/>
        <v>115.96111274364678</v>
      </c>
      <c r="V5955" s="3">
        <v>0</v>
      </c>
    </row>
    <row r="5956" spans="1:22" x14ac:dyDescent="0.25">
      <c r="A5956" s="3" t="s">
        <v>378</v>
      </c>
      <c r="B5956" s="3" t="s">
        <v>89</v>
      </c>
      <c r="C5956" s="3" t="s">
        <v>397</v>
      </c>
      <c r="D5956" s="3" t="s">
        <v>398</v>
      </c>
      <c r="E5956" s="3">
        <v>0.36</v>
      </c>
      <c r="F5956" s="3">
        <v>0.53</v>
      </c>
      <c r="G5956" s="3" t="s">
        <v>404</v>
      </c>
      <c r="H5956" s="2">
        <v>3200</v>
      </c>
      <c r="I5956" s="3" t="s">
        <v>39</v>
      </c>
      <c r="J5956" s="2">
        <v>3200</v>
      </c>
      <c r="K5956" s="3" t="s">
        <v>400</v>
      </c>
      <c r="L5956" s="2">
        <v>95</v>
      </c>
      <c r="M5956" s="3">
        <v>24.030424467062101</v>
      </c>
      <c r="N5956" s="3">
        <v>77139.485762049444</v>
      </c>
      <c r="O5956" s="3">
        <v>163.08802851117176</v>
      </c>
      <c r="P5956" s="3">
        <v>1</v>
      </c>
      <c r="Q5956" s="3">
        <f t="shared" si="466"/>
        <v>163.08802851117176</v>
      </c>
      <c r="R5956" s="3">
        <v>0</v>
      </c>
      <c r="S5956" s="3">
        <v>20.982059625615484</v>
      </c>
      <c r="T5956" s="3">
        <v>1</v>
      </c>
      <c r="U5956" s="3">
        <f t="shared" si="467"/>
        <v>20.982059625615484</v>
      </c>
      <c r="V5956" s="3">
        <v>0</v>
      </c>
    </row>
    <row r="5957" spans="1:22" x14ac:dyDescent="0.25">
      <c r="A5957" s="3" t="s">
        <v>378</v>
      </c>
      <c r="B5957" s="3" t="s">
        <v>8</v>
      </c>
      <c r="C5957" s="3" t="s">
        <v>379</v>
      </c>
      <c r="D5957" s="3" t="s">
        <v>380</v>
      </c>
      <c r="E5957" s="3">
        <v>0.35</v>
      </c>
      <c r="F5957" s="3">
        <v>0.47</v>
      </c>
      <c r="G5957" s="3" t="s">
        <v>390</v>
      </c>
      <c r="H5957" s="2">
        <v>3200</v>
      </c>
      <c r="I5957" s="3" t="s">
        <v>39</v>
      </c>
      <c r="J5957" s="2">
        <v>3200</v>
      </c>
      <c r="K5957" s="3" t="s">
        <v>381</v>
      </c>
      <c r="L5957" s="2">
        <v>207</v>
      </c>
      <c r="M5957" s="3">
        <v>76.107907488317835</v>
      </c>
      <c r="N5957" s="3">
        <v>88964.819839505086</v>
      </c>
      <c r="O5957" s="3">
        <v>192.63420137033577</v>
      </c>
      <c r="P5957" s="3">
        <v>1</v>
      </c>
      <c r="Q5957" s="3">
        <f t="shared" si="466"/>
        <v>192.63420137033577</v>
      </c>
      <c r="R5957" s="3">
        <v>0</v>
      </c>
      <c r="S5957" s="3">
        <v>22.5003032201877</v>
      </c>
      <c r="T5957" s="3">
        <v>1</v>
      </c>
      <c r="U5957" s="3">
        <f t="shared" si="467"/>
        <v>22.5003032201877</v>
      </c>
      <c r="V5957" s="3">
        <v>0</v>
      </c>
    </row>
    <row r="5958" spans="1:22" x14ac:dyDescent="0.25">
      <c r="A5958" s="3" t="s">
        <v>378</v>
      </c>
      <c r="B5958" s="3" t="s">
        <v>89</v>
      </c>
      <c r="C5958" s="3" t="s">
        <v>406</v>
      </c>
      <c r="D5958" s="3" t="s">
        <v>407</v>
      </c>
      <c r="E5958" s="3">
        <v>0.36</v>
      </c>
      <c r="F5958" s="3">
        <v>0.48</v>
      </c>
      <c r="G5958" s="3" t="s">
        <v>11</v>
      </c>
      <c r="H5958" s="2">
        <v>3200</v>
      </c>
      <c r="I5958" s="3" t="s">
        <v>39</v>
      </c>
      <c r="J5958" s="2">
        <v>3200</v>
      </c>
      <c r="K5958" s="3" t="s">
        <v>13</v>
      </c>
      <c r="L5958" s="2">
        <v>588</v>
      </c>
      <c r="M5958" s="3">
        <v>181.28125400881132</v>
      </c>
      <c r="N5958" s="3">
        <v>517845.91922862484</v>
      </c>
      <c r="O5958" s="3">
        <v>1057.7036858237034</v>
      </c>
      <c r="P5958" s="3">
        <v>1</v>
      </c>
      <c r="Q5958" s="3">
        <f t="shared" si="466"/>
        <v>1057.7036858237034</v>
      </c>
      <c r="R5958" s="3">
        <v>0</v>
      </c>
      <c r="S5958" s="3">
        <v>137.27630377476672</v>
      </c>
      <c r="T5958" s="3">
        <v>1</v>
      </c>
      <c r="U5958" s="3">
        <f t="shared" si="467"/>
        <v>137.27630377476672</v>
      </c>
      <c r="V5958" s="3">
        <v>0</v>
      </c>
    </row>
    <row r="5959" spans="1:22" x14ac:dyDescent="0.25">
      <c r="A5959" s="3" t="s">
        <v>378</v>
      </c>
      <c r="B5959" s="3" t="s">
        <v>89</v>
      </c>
      <c r="C5959" s="3" t="s">
        <v>417</v>
      </c>
      <c r="D5959" s="3" t="s">
        <v>418</v>
      </c>
      <c r="E5959" s="3">
        <v>0.51</v>
      </c>
      <c r="F5959" s="3">
        <v>0.57999999999999996</v>
      </c>
      <c r="G5959" s="3" t="s">
        <v>11</v>
      </c>
      <c r="H5959" s="2">
        <v>3200</v>
      </c>
      <c r="I5959" s="3" t="s">
        <v>39</v>
      </c>
      <c r="J5959" s="2">
        <v>3200</v>
      </c>
      <c r="K5959" s="3" t="s">
        <v>13</v>
      </c>
      <c r="L5959" s="2">
        <v>103</v>
      </c>
      <c r="M5959" s="3">
        <v>27.973849171943481</v>
      </c>
      <c r="N5959" s="3">
        <v>77732.218424803417</v>
      </c>
      <c r="O5959" s="3">
        <v>162.20001253438588</v>
      </c>
      <c r="P5959" s="3">
        <v>1</v>
      </c>
      <c r="Q5959" s="3">
        <f t="shared" si="466"/>
        <v>162.20001253438588</v>
      </c>
      <c r="R5959" s="3">
        <v>0</v>
      </c>
      <c r="S5959" s="3">
        <v>20.496277333567694</v>
      </c>
      <c r="T5959" s="3">
        <v>1</v>
      </c>
      <c r="U5959" s="3">
        <f t="shared" si="467"/>
        <v>20.496277333567694</v>
      </c>
      <c r="V5959" s="3">
        <v>0</v>
      </c>
    </row>
    <row r="5960" spans="1:22" x14ac:dyDescent="0.25">
      <c r="A5960" s="3" t="s">
        <v>378</v>
      </c>
      <c r="B5960" s="3" t="s">
        <v>8</v>
      </c>
      <c r="C5960" s="3" t="s">
        <v>379</v>
      </c>
      <c r="D5960" s="3" t="s">
        <v>380</v>
      </c>
      <c r="E5960" s="3">
        <v>0.35</v>
      </c>
      <c r="F5960" s="3">
        <v>0.47</v>
      </c>
      <c r="G5960" s="3" t="s">
        <v>391</v>
      </c>
      <c r="H5960" s="2">
        <v>3200</v>
      </c>
      <c r="I5960" s="3" t="s">
        <v>39</v>
      </c>
      <c r="J5960" s="2">
        <v>3200</v>
      </c>
      <c r="K5960" s="3" t="s">
        <v>382</v>
      </c>
      <c r="L5960" s="2">
        <v>6</v>
      </c>
      <c r="M5960" s="3">
        <v>1.0367403417832883</v>
      </c>
      <c r="N5960" s="3">
        <v>1468.6320926074177</v>
      </c>
      <c r="O5960" s="3">
        <v>3.0354448279192798</v>
      </c>
      <c r="P5960" s="3">
        <v>1</v>
      </c>
      <c r="Q5960" s="3">
        <f t="shared" si="466"/>
        <v>3.0354448279192798</v>
      </c>
      <c r="R5960" s="3">
        <v>0</v>
      </c>
      <c r="S5960" s="3">
        <v>0.41121005215291306</v>
      </c>
      <c r="T5960" s="3">
        <v>1</v>
      </c>
      <c r="U5960" s="3">
        <f t="shared" si="467"/>
        <v>0.41121005215291306</v>
      </c>
      <c r="V5960" s="3">
        <v>0</v>
      </c>
    </row>
    <row r="5961" spans="1:22" x14ac:dyDescent="0.25">
      <c r="A5961" s="3" t="s">
        <v>378</v>
      </c>
      <c r="B5961" s="3" t="s">
        <v>89</v>
      </c>
      <c r="C5961" s="3" t="s">
        <v>406</v>
      </c>
      <c r="D5961" s="3" t="s">
        <v>407</v>
      </c>
      <c r="E5961" s="3">
        <v>0.36</v>
      </c>
      <c r="F5961" s="3">
        <v>0.48</v>
      </c>
      <c r="G5961" s="3" t="s">
        <v>413</v>
      </c>
      <c r="H5961" s="2">
        <v>3200</v>
      </c>
      <c r="I5961" s="3" t="s">
        <v>39</v>
      </c>
      <c r="J5961" s="2">
        <v>3200</v>
      </c>
      <c r="K5961" s="3" t="s">
        <v>410</v>
      </c>
      <c r="L5961" s="2">
        <v>276</v>
      </c>
      <c r="M5961" s="3">
        <v>101.63325397931887</v>
      </c>
      <c r="N5961" s="3">
        <v>336384.78361835278</v>
      </c>
      <c r="O5961" s="3">
        <v>691.55695194955297</v>
      </c>
      <c r="P5961" s="3">
        <v>1</v>
      </c>
      <c r="Q5961" s="3">
        <f t="shared" si="466"/>
        <v>691.55695194955297</v>
      </c>
      <c r="R5961" s="3">
        <v>0</v>
      </c>
      <c r="S5961" s="3">
        <v>87.131502008336881</v>
      </c>
      <c r="T5961" s="3">
        <v>1</v>
      </c>
      <c r="U5961" s="3">
        <f t="shared" si="467"/>
        <v>87.131502008336881</v>
      </c>
      <c r="V5961" s="3">
        <v>0</v>
      </c>
    </row>
    <row r="5962" spans="1:22" x14ac:dyDescent="0.25">
      <c r="A5962" s="3" t="s">
        <v>378</v>
      </c>
      <c r="B5962" s="3" t="s">
        <v>8</v>
      </c>
      <c r="C5962" s="3" t="s">
        <v>379</v>
      </c>
      <c r="D5962" s="3" t="s">
        <v>380</v>
      </c>
      <c r="E5962" s="3">
        <v>0.35</v>
      </c>
      <c r="F5962" s="3">
        <v>0.47</v>
      </c>
      <c r="G5962" s="3" t="s">
        <v>392</v>
      </c>
      <c r="H5962" s="2">
        <v>3200</v>
      </c>
      <c r="I5962" s="3" t="s">
        <v>39</v>
      </c>
      <c r="J5962" s="2">
        <v>3200</v>
      </c>
      <c r="K5962" s="3" t="s">
        <v>386</v>
      </c>
      <c r="L5962" s="2">
        <v>7</v>
      </c>
      <c r="M5962" s="3">
        <v>0.51171438518248369</v>
      </c>
      <c r="N5962" s="3">
        <v>1964.8070486426352</v>
      </c>
      <c r="O5962" s="3">
        <v>5.5280766422846224</v>
      </c>
      <c r="P5962" s="3">
        <v>1</v>
      </c>
      <c r="Q5962" s="3">
        <f t="shared" si="466"/>
        <v>5.5280766422846224</v>
      </c>
      <c r="R5962" s="3">
        <v>0</v>
      </c>
      <c r="S5962" s="3">
        <v>0.73772885289372114</v>
      </c>
      <c r="T5962" s="3">
        <v>1</v>
      </c>
      <c r="U5962" s="3">
        <f t="shared" si="467"/>
        <v>0.73772885289372114</v>
      </c>
      <c r="V5962" s="3">
        <v>0</v>
      </c>
    </row>
    <row r="5963" spans="1:22" x14ac:dyDescent="0.25">
      <c r="A5963" s="3" t="s">
        <v>378</v>
      </c>
      <c r="B5963" s="3" t="s">
        <v>8</v>
      </c>
      <c r="C5963" s="3" t="s">
        <v>379</v>
      </c>
      <c r="D5963" s="3" t="s">
        <v>396</v>
      </c>
      <c r="E5963" s="3">
        <v>0.35</v>
      </c>
      <c r="F5963" s="3">
        <v>0.47</v>
      </c>
      <c r="G5963" s="3" t="s">
        <v>392</v>
      </c>
      <c r="H5963" s="2">
        <v>3200</v>
      </c>
      <c r="I5963" s="3" t="s">
        <v>39</v>
      </c>
      <c r="J5963" s="2">
        <v>3200</v>
      </c>
      <c r="K5963" s="3" t="s">
        <v>386</v>
      </c>
      <c r="L5963" s="2">
        <v>796</v>
      </c>
      <c r="M5963" s="3">
        <v>331.48743243449371</v>
      </c>
      <c r="N5963" s="3">
        <v>590555.17511481105</v>
      </c>
      <c r="O5963" s="3">
        <v>1212.3303325643355</v>
      </c>
      <c r="P5963" s="3">
        <v>1</v>
      </c>
      <c r="Q5963" s="3">
        <f t="shared" si="466"/>
        <v>1212.3303325643355</v>
      </c>
      <c r="R5963" s="3">
        <v>0</v>
      </c>
      <c r="S5963" s="3">
        <v>154.22224337376483</v>
      </c>
      <c r="T5963" s="3">
        <v>1</v>
      </c>
      <c r="U5963" s="3">
        <f t="shared" si="467"/>
        <v>154.22224337376483</v>
      </c>
      <c r="V5963" s="3">
        <v>0</v>
      </c>
    </row>
    <row r="5964" spans="1:22" x14ac:dyDescent="0.25">
      <c r="A5964" s="3" t="s">
        <v>378</v>
      </c>
      <c r="B5964" s="3" t="s">
        <v>89</v>
      </c>
      <c r="C5964" s="3" t="s">
        <v>397</v>
      </c>
      <c r="D5964" s="3" t="s">
        <v>398</v>
      </c>
      <c r="E5964" s="3">
        <v>0.36</v>
      </c>
      <c r="F5964" s="3">
        <v>0.53</v>
      </c>
      <c r="G5964" s="3" t="s">
        <v>392</v>
      </c>
      <c r="H5964" s="2">
        <v>3200</v>
      </c>
      <c r="I5964" s="3" t="s">
        <v>39</v>
      </c>
      <c r="J5964" s="2">
        <v>3200</v>
      </c>
      <c r="K5964" s="3" t="s">
        <v>386</v>
      </c>
      <c r="L5964" s="2">
        <v>324</v>
      </c>
      <c r="M5964" s="3">
        <v>115.01973857221851</v>
      </c>
      <c r="N5964" s="3">
        <v>263431.30804721249</v>
      </c>
      <c r="O5964" s="3">
        <v>535.57373487299515</v>
      </c>
      <c r="P5964" s="3">
        <v>1</v>
      </c>
      <c r="Q5964" s="3">
        <f t="shared" si="466"/>
        <v>535.57373487299515</v>
      </c>
      <c r="R5964" s="3">
        <v>0</v>
      </c>
      <c r="S5964" s="3">
        <v>70.744152206385522</v>
      </c>
      <c r="T5964" s="3">
        <v>1</v>
      </c>
      <c r="U5964" s="3">
        <f t="shared" si="467"/>
        <v>70.744152206385522</v>
      </c>
      <c r="V5964" s="3">
        <v>0</v>
      </c>
    </row>
    <row r="5965" spans="1:22" x14ac:dyDescent="0.25">
      <c r="A5965" s="3" t="s">
        <v>378</v>
      </c>
      <c r="B5965" s="3" t="s">
        <v>8</v>
      </c>
      <c r="C5965" s="3" t="s">
        <v>379</v>
      </c>
      <c r="D5965" s="3" t="s">
        <v>380</v>
      </c>
      <c r="E5965" s="3">
        <v>0.35</v>
      </c>
      <c r="F5965" s="3">
        <v>0.47</v>
      </c>
      <c r="G5965" s="3" t="s">
        <v>59</v>
      </c>
      <c r="H5965" s="2">
        <v>3200</v>
      </c>
      <c r="I5965" s="3" t="s">
        <v>39</v>
      </c>
      <c r="J5965" s="2">
        <v>3200</v>
      </c>
      <c r="K5965" s="3" t="s">
        <v>62</v>
      </c>
      <c r="L5965" s="2">
        <v>14</v>
      </c>
      <c r="M5965" s="3">
        <v>0.16258768535004867</v>
      </c>
      <c r="N5965" s="3">
        <v>485.13347921148619</v>
      </c>
      <c r="O5965" s="3">
        <v>1.0809099527852455</v>
      </c>
      <c r="P5965" s="3">
        <v>1</v>
      </c>
      <c r="Q5965" s="3">
        <f t="shared" si="466"/>
        <v>1.0809099527852455</v>
      </c>
      <c r="R5965" s="3">
        <v>0</v>
      </c>
      <c r="S5965" s="3">
        <v>0.1445796703208172</v>
      </c>
      <c r="T5965" s="3">
        <v>1</v>
      </c>
      <c r="U5965" s="3">
        <f t="shared" si="467"/>
        <v>0.1445796703208172</v>
      </c>
      <c r="V5965" s="3">
        <v>0</v>
      </c>
    </row>
    <row r="5966" spans="1:22" x14ac:dyDescent="0.25">
      <c r="A5966" s="3" t="s">
        <v>378</v>
      </c>
      <c r="B5966" s="3" t="s">
        <v>89</v>
      </c>
      <c r="C5966" s="3" t="s">
        <v>397</v>
      </c>
      <c r="D5966" s="3" t="s">
        <v>398</v>
      </c>
      <c r="E5966" s="3">
        <v>0.36</v>
      </c>
      <c r="F5966" s="3">
        <v>0.53</v>
      </c>
      <c r="G5966" s="3" t="s">
        <v>59</v>
      </c>
      <c r="H5966" s="2">
        <v>3200</v>
      </c>
      <c r="I5966" s="3" t="s">
        <v>39</v>
      </c>
      <c r="J5966" s="2">
        <v>3200</v>
      </c>
      <c r="K5966" s="3" t="s">
        <v>62</v>
      </c>
      <c r="L5966" s="2">
        <v>45</v>
      </c>
      <c r="M5966" s="3">
        <v>2.6192464891268137</v>
      </c>
      <c r="N5966" s="3">
        <v>7665.8111421269741</v>
      </c>
      <c r="O5966" s="3">
        <v>16.711846888399656</v>
      </c>
      <c r="P5966" s="3">
        <v>1</v>
      </c>
      <c r="Q5966" s="3">
        <f t="shared" si="466"/>
        <v>16.711846888399656</v>
      </c>
      <c r="R5966" s="3">
        <v>0</v>
      </c>
      <c r="S5966" s="3">
        <v>2.1981796309784838</v>
      </c>
      <c r="T5966" s="3">
        <v>1</v>
      </c>
      <c r="U5966" s="3">
        <f t="shared" si="467"/>
        <v>2.1981796309784838</v>
      </c>
      <c r="V5966" s="3">
        <v>0</v>
      </c>
    </row>
    <row r="5967" spans="1:22" x14ac:dyDescent="0.25">
      <c r="A5967" s="3" t="s">
        <v>378</v>
      </c>
      <c r="B5967" s="3" t="s">
        <v>89</v>
      </c>
      <c r="C5967" s="3" t="s">
        <v>406</v>
      </c>
      <c r="D5967" s="3" t="s">
        <v>407</v>
      </c>
      <c r="E5967" s="3">
        <v>0.36</v>
      </c>
      <c r="F5967" s="3">
        <v>0.48</v>
      </c>
      <c r="G5967" s="3" t="s">
        <v>59</v>
      </c>
      <c r="H5967" s="2">
        <v>3200</v>
      </c>
      <c r="I5967" s="3" t="s">
        <v>39</v>
      </c>
      <c r="J5967" s="2">
        <v>3200</v>
      </c>
      <c r="K5967" s="3" t="s">
        <v>62</v>
      </c>
      <c r="L5967" s="2">
        <v>20</v>
      </c>
      <c r="M5967" s="3">
        <v>0.51969094982448183</v>
      </c>
      <c r="N5967" s="3">
        <v>1827.2466015955854</v>
      </c>
      <c r="O5967" s="3">
        <v>4.3744413583538639</v>
      </c>
      <c r="P5967" s="3">
        <v>1</v>
      </c>
      <c r="Q5967" s="3">
        <f t="shared" si="466"/>
        <v>4.3744413583538639</v>
      </c>
      <c r="R5967" s="3">
        <v>0</v>
      </c>
      <c r="S5967" s="3">
        <v>0.58492504696156278</v>
      </c>
      <c r="T5967" s="3">
        <v>1</v>
      </c>
      <c r="U5967" s="3">
        <f t="shared" si="467"/>
        <v>0.58492504696156278</v>
      </c>
      <c r="V5967" s="3">
        <v>0</v>
      </c>
    </row>
    <row r="5968" spans="1:22" x14ac:dyDescent="0.25">
      <c r="A5968" s="3" t="s">
        <v>378</v>
      </c>
      <c r="B5968" s="3" t="s">
        <v>8</v>
      </c>
      <c r="C5968" s="3" t="s">
        <v>379</v>
      </c>
      <c r="D5968" s="3" t="s">
        <v>380</v>
      </c>
      <c r="E5968" s="3">
        <v>0.35</v>
      </c>
      <c r="F5968" s="3">
        <v>0.47</v>
      </c>
      <c r="G5968" s="3" t="s">
        <v>59</v>
      </c>
      <c r="H5968" s="2">
        <v>3200</v>
      </c>
      <c r="I5968" s="3" t="s">
        <v>39</v>
      </c>
      <c r="J5968" s="2">
        <v>3200</v>
      </c>
      <c r="K5968" s="3" t="s">
        <v>383</v>
      </c>
      <c r="L5968" s="2">
        <v>99</v>
      </c>
      <c r="M5968" s="3">
        <v>11.426953111577372</v>
      </c>
      <c r="N5968" s="3">
        <v>15999.704074986996</v>
      </c>
      <c r="O5968" s="3">
        <v>32.713527805543983</v>
      </c>
      <c r="P5968" s="3">
        <v>1</v>
      </c>
      <c r="Q5968" s="3">
        <f t="shared" si="466"/>
        <v>32.713527805543983</v>
      </c>
      <c r="R5968" s="3">
        <v>0</v>
      </c>
      <c r="S5968" s="3">
        <v>3.8914237580876958</v>
      </c>
      <c r="T5968" s="3">
        <v>1</v>
      </c>
      <c r="U5968" s="3">
        <f t="shared" si="467"/>
        <v>3.8914237580876958</v>
      </c>
      <c r="V5968" s="3">
        <v>0</v>
      </c>
    </row>
    <row r="5969" spans="1:22" x14ac:dyDescent="0.25">
      <c r="A5969" s="3" t="s">
        <v>378</v>
      </c>
      <c r="B5969" s="3" t="s">
        <v>8</v>
      </c>
      <c r="C5969" s="3" t="s">
        <v>379</v>
      </c>
      <c r="D5969" s="3" t="s">
        <v>380</v>
      </c>
      <c r="E5969" s="3">
        <v>0.35</v>
      </c>
      <c r="F5969" s="3">
        <v>0.47</v>
      </c>
      <c r="G5969" s="3" t="s">
        <v>59</v>
      </c>
      <c r="H5969" s="2">
        <v>3200</v>
      </c>
      <c r="I5969" s="3" t="s">
        <v>39</v>
      </c>
      <c r="J5969" s="2">
        <v>3200</v>
      </c>
      <c r="K5969" s="3" t="s">
        <v>393</v>
      </c>
      <c r="L5969" s="2">
        <v>7</v>
      </c>
      <c r="M5969" s="3">
        <v>0.79844389904192914</v>
      </c>
      <c r="N5969" s="3">
        <v>3054.0627932093898</v>
      </c>
      <c r="O5969" s="3">
        <v>7.853952431020895</v>
      </c>
      <c r="P5969" s="3">
        <v>1</v>
      </c>
      <c r="Q5969" s="3">
        <f t="shared" si="466"/>
        <v>7.853952431020895</v>
      </c>
      <c r="R5969" s="3">
        <v>0</v>
      </c>
      <c r="S5969" s="3">
        <v>1.0395797430157163</v>
      </c>
      <c r="T5969" s="3">
        <v>1</v>
      </c>
      <c r="U5969" s="3">
        <f t="shared" si="467"/>
        <v>1.0395797430157163</v>
      </c>
      <c r="V5969" s="3">
        <v>0</v>
      </c>
    </row>
    <row r="5970" spans="1:22" x14ac:dyDescent="0.25">
      <c r="A5970" s="3" t="s">
        <v>378</v>
      </c>
      <c r="B5970" s="3" t="s">
        <v>8</v>
      </c>
      <c r="C5970" s="3" t="s">
        <v>379</v>
      </c>
      <c r="D5970" s="3" t="s">
        <v>396</v>
      </c>
      <c r="E5970" s="3">
        <v>0.35</v>
      </c>
      <c r="F5970" s="3">
        <v>0.47</v>
      </c>
      <c r="G5970" s="3" t="s">
        <v>59</v>
      </c>
      <c r="H5970" s="2">
        <v>3200</v>
      </c>
      <c r="I5970" s="3" t="s">
        <v>39</v>
      </c>
      <c r="J5970" s="2">
        <v>3200</v>
      </c>
      <c r="K5970" s="3" t="s">
        <v>393</v>
      </c>
      <c r="L5970" s="2">
        <v>12</v>
      </c>
      <c r="M5970" s="3">
        <v>0.3601663842485463</v>
      </c>
      <c r="N5970" s="3">
        <v>949.46366369342354</v>
      </c>
      <c r="O5970" s="3">
        <v>2.1028833045049518</v>
      </c>
      <c r="P5970" s="3">
        <v>1</v>
      </c>
      <c r="Q5970" s="3">
        <f t="shared" si="466"/>
        <v>2.1028833045049518</v>
      </c>
      <c r="R5970" s="3">
        <v>0</v>
      </c>
      <c r="S5970" s="3">
        <v>0.25954998441624433</v>
      </c>
      <c r="T5970" s="3">
        <v>1</v>
      </c>
      <c r="U5970" s="3">
        <f t="shared" si="467"/>
        <v>0.25954998441624433</v>
      </c>
      <c r="V5970" s="3">
        <v>0</v>
      </c>
    </row>
    <row r="5971" spans="1:22" x14ac:dyDescent="0.25">
      <c r="A5971" s="3" t="s">
        <v>378</v>
      </c>
      <c r="B5971" s="3" t="s">
        <v>89</v>
      </c>
      <c r="C5971" s="3" t="s">
        <v>397</v>
      </c>
      <c r="D5971" s="3" t="s">
        <v>398</v>
      </c>
      <c r="E5971" s="3">
        <v>0.36</v>
      </c>
      <c r="F5971" s="3">
        <v>0.53</v>
      </c>
      <c r="G5971" s="3" t="s">
        <v>59</v>
      </c>
      <c r="H5971" s="2">
        <v>3200</v>
      </c>
      <c r="I5971" s="3" t="s">
        <v>39</v>
      </c>
      <c r="J5971" s="2">
        <v>3200</v>
      </c>
      <c r="K5971" s="3" t="s">
        <v>393</v>
      </c>
      <c r="L5971" s="2">
        <v>33</v>
      </c>
      <c r="M5971" s="3">
        <v>1.1572015597541694</v>
      </c>
      <c r="N5971" s="3">
        <v>3635.5629895601505</v>
      </c>
      <c r="O5971" s="3">
        <v>7.9614937627505951</v>
      </c>
      <c r="P5971" s="3">
        <v>1</v>
      </c>
      <c r="Q5971" s="3">
        <f t="shared" si="466"/>
        <v>7.9614937627505951</v>
      </c>
      <c r="R5971" s="3">
        <v>0</v>
      </c>
      <c r="S5971" s="3">
        <v>1.0553312291613812</v>
      </c>
      <c r="T5971" s="3">
        <v>1</v>
      </c>
      <c r="U5971" s="3">
        <f t="shared" si="467"/>
        <v>1.0553312291613812</v>
      </c>
      <c r="V5971" s="3">
        <v>0</v>
      </c>
    </row>
    <row r="5972" spans="1:22" x14ac:dyDescent="0.25">
      <c r="A5972" s="3" t="s">
        <v>378</v>
      </c>
      <c r="B5972" s="3" t="s">
        <v>89</v>
      </c>
      <c r="C5972" s="3" t="s">
        <v>406</v>
      </c>
      <c r="D5972" s="3" t="s">
        <v>407</v>
      </c>
      <c r="E5972" s="3">
        <v>0.36</v>
      </c>
      <c r="F5972" s="3">
        <v>0.48</v>
      </c>
      <c r="G5972" s="3" t="s">
        <v>59</v>
      </c>
      <c r="H5972" s="2">
        <v>3200</v>
      </c>
      <c r="I5972" s="3" t="s">
        <v>39</v>
      </c>
      <c r="J5972" s="2">
        <v>3200</v>
      </c>
      <c r="K5972" s="3" t="s">
        <v>414</v>
      </c>
      <c r="L5972" s="2">
        <v>23</v>
      </c>
      <c r="M5972" s="3">
        <v>0.70061077224581936</v>
      </c>
      <c r="N5972" s="3">
        <v>2085.0777158202518</v>
      </c>
      <c r="O5972" s="3">
        <v>4.7178341109986714</v>
      </c>
      <c r="P5972" s="3">
        <v>1</v>
      </c>
      <c r="Q5972" s="3">
        <f t="shared" si="466"/>
        <v>4.7178341109986714</v>
      </c>
      <c r="R5972" s="3">
        <v>0</v>
      </c>
      <c r="S5972" s="3">
        <v>0.61980060497263767</v>
      </c>
      <c r="T5972" s="3">
        <v>1</v>
      </c>
      <c r="U5972" s="3">
        <f t="shared" si="467"/>
        <v>0.61980060497263767</v>
      </c>
      <c r="V5972" s="3">
        <v>0</v>
      </c>
    </row>
    <row r="5973" spans="1:22" x14ac:dyDescent="0.25">
      <c r="A5973" s="3" t="s">
        <v>378</v>
      </c>
      <c r="B5973" s="3" t="s">
        <v>89</v>
      </c>
      <c r="C5973" s="3" t="s">
        <v>406</v>
      </c>
      <c r="D5973" s="3" t="s">
        <v>407</v>
      </c>
      <c r="E5973" s="3">
        <v>0.36</v>
      </c>
      <c r="F5973" s="3">
        <v>0.48</v>
      </c>
      <c r="G5973" s="3" t="s">
        <v>59</v>
      </c>
      <c r="H5973" s="2">
        <v>3200</v>
      </c>
      <c r="I5973" s="3" t="s">
        <v>39</v>
      </c>
      <c r="J5973" s="2">
        <v>3200</v>
      </c>
      <c r="K5973" s="3" t="s">
        <v>148</v>
      </c>
      <c r="L5973" s="2">
        <v>21</v>
      </c>
      <c r="M5973" s="3">
        <v>0.42434640584745559</v>
      </c>
      <c r="N5973" s="3">
        <v>1334.6465771666551</v>
      </c>
      <c r="O5973" s="3">
        <v>2.9820411818801285</v>
      </c>
      <c r="P5973" s="3">
        <v>1</v>
      </c>
      <c r="Q5973" s="3">
        <f t="shared" si="466"/>
        <v>2.9820411818801285</v>
      </c>
      <c r="R5973" s="3">
        <v>0</v>
      </c>
      <c r="S5973" s="3">
        <v>0.39529510930511869</v>
      </c>
      <c r="T5973" s="3">
        <v>1</v>
      </c>
      <c r="U5973" s="3">
        <f t="shared" si="467"/>
        <v>0.39529510930511869</v>
      </c>
      <c r="V5973" s="3">
        <v>0</v>
      </c>
    </row>
    <row r="5974" spans="1:22" x14ac:dyDescent="0.25">
      <c r="A5974" s="3" t="s">
        <v>378</v>
      </c>
      <c r="B5974" s="3" t="s">
        <v>89</v>
      </c>
      <c r="C5974" s="3" t="s">
        <v>417</v>
      </c>
      <c r="D5974" s="3" t="s">
        <v>418</v>
      </c>
      <c r="E5974" s="3">
        <v>0.51</v>
      </c>
      <c r="F5974" s="3">
        <v>0.57999999999999996</v>
      </c>
      <c r="G5974" s="3" t="s">
        <v>59</v>
      </c>
      <c r="H5974" s="2">
        <v>3200</v>
      </c>
      <c r="I5974" s="3" t="s">
        <v>39</v>
      </c>
      <c r="J5974" s="2">
        <v>3200</v>
      </c>
      <c r="K5974" s="3" t="s">
        <v>148</v>
      </c>
      <c r="L5974" s="2">
        <v>3</v>
      </c>
      <c r="M5974" s="3">
        <v>6.5678383719334418E-3</v>
      </c>
      <c r="N5974" s="3">
        <v>23.245042079783289</v>
      </c>
      <c r="O5974" s="3">
        <v>5.180255087889675E-2</v>
      </c>
      <c r="P5974" s="3">
        <v>1</v>
      </c>
      <c r="Q5974" s="3">
        <f t="shared" si="466"/>
        <v>5.180255087889675E-2</v>
      </c>
      <c r="R5974" s="3">
        <v>0</v>
      </c>
      <c r="S5974" s="3">
        <v>6.8304963368046121E-3</v>
      </c>
      <c r="T5974" s="3">
        <v>1</v>
      </c>
      <c r="U5974" s="3">
        <f t="shared" si="467"/>
        <v>6.8304963368046121E-3</v>
      </c>
      <c r="V5974" s="3">
        <v>0</v>
      </c>
    </row>
    <row r="5975" spans="1:22" x14ac:dyDescent="0.25">
      <c r="A5975" s="3" t="s">
        <v>378</v>
      </c>
      <c r="B5975" s="3" t="s">
        <v>8</v>
      </c>
      <c r="C5975" s="3" t="s">
        <v>379</v>
      </c>
      <c r="D5975" s="3" t="s">
        <v>380</v>
      </c>
      <c r="E5975" s="3">
        <v>0.35</v>
      </c>
      <c r="F5975" s="3">
        <v>0.47</v>
      </c>
      <c r="G5975" s="3" t="s">
        <v>63</v>
      </c>
      <c r="H5975" s="2">
        <v>3200</v>
      </c>
      <c r="I5975" s="3" t="s">
        <v>39</v>
      </c>
      <c r="J5975" s="2">
        <v>3200</v>
      </c>
      <c r="K5975" s="3" t="s">
        <v>20</v>
      </c>
      <c r="L5975" s="2">
        <v>3577</v>
      </c>
      <c r="M5975" s="3">
        <v>1133.7329123664338</v>
      </c>
      <c r="N5975" s="3">
        <v>1590097.7544276018</v>
      </c>
      <c r="O5975" s="3">
        <v>3439.4831872426839</v>
      </c>
      <c r="P5975" s="3">
        <v>1</v>
      </c>
      <c r="Q5975" s="3">
        <f t="shared" si="466"/>
        <v>3439.4831872426839</v>
      </c>
      <c r="R5975" s="3">
        <v>0</v>
      </c>
      <c r="S5975" s="3">
        <v>401.22972125735316</v>
      </c>
      <c r="T5975" s="3">
        <v>1</v>
      </c>
      <c r="U5975" s="3">
        <f t="shared" si="467"/>
        <v>401.22972125735316</v>
      </c>
      <c r="V5975" s="3">
        <v>0</v>
      </c>
    </row>
    <row r="5976" spans="1:22" x14ac:dyDescent="0.25">
      <c r="A5976" s="3" t="s">
        <v>378</v>
      </c>
      <c r="B5976" s="3" t="s">
        <v>8</v>
      </c>
      <c r="C5976" s="3" t="s">
        <v>379</v>
      </c>
      <c r="D5976" s="3" t="s">
        <v>396</v>
      </c>
      <c r="E5976" s="3">
        <v>0.35</v>
      </c>
      <c r="F5976" s="3">
        <v>0.47</v>
      </c>
      <c r="G5976" s="3" t="s">
        <v>63</v>
      </c>
      <c r="H5976" s="2">
        <v>3200</v>
      </c>
      <c r="I5976" s="3" t="s">
        <v>39</v>
      </c>
      <c r="J5976" s="2">
        <v>3200</v>
      </c>
      <c r="K5976" s="3" t="s">
        <v>20</v>
      </c>
      <c r="L5976" s="2">
        <v>19060</v>
      </c>
      <c r="M5976" s="3">
        <v>7586.5928414691234</v>
      </c>
      <c r="N5976" s="3">
        <v>9784663.1893300917</v>
      </c>
      <c r="O5976" s="3">
        <v>22183.653160053611</v>
      </c>
      <c r="P5976" s="3">
        <v>1</v>
      </c>
      <c r="Q5976" s="3">
        <f t="shared" si="466"/>
        <v>22183.653160053611</v>
      </c>
      <c r="R5976" s="3">
        <v>0</v>
      </c>
      <c r="S5976" s="3">
        <v>2391.3678072605671</v>
      </c>
      <c r="T5976" s="3">
        <v>1</v>
      </c>
      <c r="U5976" s="3">
        <f t="shared" si="467"/>
        <v>2391.3678072605671</v>
      </c>
      <c r="V5976" s="3">
        <v>0</v>
      </c>
    </row>
    <row r="5977" spans="1:22" x14ac:dyDescent="0.25">
      <c r="A5977" s="3" t="s">
        <v>378</v>
      </c>
      <c r="B5977" s="3" t="s">
        <v>89</v>
      </c>
      <c r="C5977" s="3" t="s">
        <v>397</v>
      </c>
      <c r="D5977" s="3" t="s">
        <v>398</v>
      </c>
      <c r="E5977" s="3">
        <v>0.36</v>
      </c>
      <c r="F5977" s="3">
        <v>0.53</v>
      </c>
      <c r="G5977" s="3" t="s">
        <v>63</v>
      </c>
      <c r="H5977" s="2">
        <v>3200</v>
      </c>
      <c r="I5977" s="3" t="s">
        <v>39</v>
      </c>
      <c r="J5977" s="2">
        <v>3200</v>
      </c>
      <c r="K5977" s="3" t="s">
        <v>20</v>
      </c>
      <c r="L5977" s="2">
        <v>828</v>
      </c>
      <c r="M5977" s="3">
        <v>285.93554287917902</v>
      </c>
      <c r="N5977" s="3">
        <v>362734.65574039728</v>
      </c>
      <c r="O5977" s="3">
        <v>831.60134566817362</v>
      </c>
      <c r="P5977" s="3">
        <v>1</v>
      </c>
      <c r="Q5977" s="3">
        <f t="shared" si="466"/>
        <v>831.60134566817362</v>
      </c>
      <c r="R5977" s="3">
        <v>0</v>
      </c>
      <c r="S5977" s="3">
        <v>84.061771930567517</v>
      </c>
      <c r="T5977" s="3">
        <v>1</v>
      </c>
      <c r="U5977" s="3">
        <f t="shared" si="467"/>
        <v>84.061771930567517</v>
      </c>
      <c r="V5977" s="3">
        <v>0</v>
      </c>
    </row>
    <row r="5978" spans="1:22" x14ac:dyDescent="0.25">
      <c r="A5978" s="3" t="s">
        <v>378</v>
      </c>
      <c r="B5978" s="3" t="s">
        <v>8</v>
      </c>
      <c r="C5978" s="3" t="s">
        <v>379</v>
      </c>
      <c r="D5978" s="3" t="s">
        <v>380</v>
      </c>
      <c r="E5978" s="3">
        <v>0.35</v>
      </c>
      <c r="F5978" s="3">
        <v>0.47</v>
      </c>
      <c r="G5978" s="3" t="s">
        <v>63</v>
      </c>
      <c r="H5978" s="2">
        <v>3200</v>
      </c>
      <c r="I5978" s="3" t="s">
        <v>39</v>
      </c>
      <c r="J5978" s="2">
        <v>3200</v>
      </c>
      <c r="K5978" s="3" t="s">
        <v>388</v>
      </c>
      <c r="L5978" s="2">
        <v>470</v>
      </c>
      <c r="M5978" s="3">
        <v>131.8979749587975</v>
      </c>
      <c r="N5978" s="3">
        <v>34193.645370380291</v>
      </c>
      <c r="O5978" s="3">
        <v>79.983870269798715</v>
      </c>
      <c r="P5978" s="3">
        <v>1</v>
      </c>
      <c r="Q5978" s="3">
        <f t="shared" si="466"/>
        <v>79.983870269798715</v>
      </c>
      <c r="R5978" s="3">
        <v>0</v>
      </c>
      <c r="S5978" s="3">
        <v>8.2642187754734397</v>
      </c>
      <c r="T5978" s="3">
        <v>1</v>
      </c>
      <c r="U5978" s="3">
        <f t="shared" si="467"/>
        <v>8.2642187754734397</v>
      </c>
      <c r="V5978" s="3">
        <v>0</v>
      </c>
    </row>
    <row r="5979" spans="1:22" x14ac:dyDescent="0.25">
      <c r="A5979" s="3" t="s">
        <v>378</v>
      </c>
      <c r="B5979" s="3" t="s">
        <v>8</v>
      </c>
      <c r="C5979" s="3" t="s">
        <v>379</v>
      </c>
      <c r="D5979" s="3" t="s">
        <v>396</v>
      </c>
      <c r="E5979" s="3">
        <v>0.35</v>
      </c>
      <c r="F5979" s="3">
        <v>0.47</v>
      </c>
      <c r="G5979" s="3" t="s">
        <v>63</v>
      </c>
      <c r="H5979" s="2">
        <v>3200</v>
      </c>
      <c r="I5979" s="3" t="s">
        <v>39</v>
      </c>
      <c r="J5979" s="2">
        <v>3200</v>
      </c>
      <c r="K5979" s="3" t="s">
        <v>394</v>
      </c>
      <c r="L5979" s="2">
        <v>2</v>
      </c>
      <c r="M5979" s="3">
        <v>4.181058335524622E-2</v>
      </c>
      <c r="N5979" s="3">
        <v>57.652118702271785</v>
      </c>
      <c r="O5979" s="3">
        <v>0.11320939459199621</v>
      </c>
      <c r="P5979" s="3">
        <v>1</v>
      </c>
      <c r="Q5979" s="3">
        <f t="shared" si="466"/>
        <v>0.11320939459199621</v>
      </c>
      <c r="R5979" s="3">
        <v>0</v>
      </c>
      <c r="S5979" s="3">
        <v>1.54531075009304E-2</v>
      </c>
      <c r="T5979" s="3">
        <v>1</v>
      </c>
      <c r="U5979" s="3">
        <f t="shared" si="467"/>
        <v>1.54531075009304E-2</v>
      </c>
      <c r="V5979" s="3">
        <v>0</v>
      </c>
    </row>
    <row r="5980" spans="1:22" x14ac:dyDescent="0.25">
      <c r="A5980" s="3" t="s">
        <v>378</v>
      </c>
      <c r="B5980" s="3" t="s">
        <v>89</v>
      </c>
      <c r="C5980" s="3" t="s">
        <v>406</v>
      </c>
      <c r="D5980" s="3" t="s">
        <v>407</v>
      </c>
      <c r="E5980" s="3">
        <v>0.36</v>
      </c>
      <c r="F5980" s="3">
        <v>0.48</v>
      </c>
      <c r="G5980" s="3" t="s">
        <v>415</v>
      </c>
      <c r="H5980" s="2">
        <v>3200</v>
      </c>
      <c r="I5980" s="3" t="s">
        <v>39</v>
      </c>
      <c r="J5980" s="2">
        <v>3200</v>
      </c>
      <c r="K5980" s="3" t="s">
        <v>416</v>
      </c>
      <c r="L5980" s="2">
        <v>144</v>
      </c>
      <c r="M5980" s="3">
        <v>34.741616436483632</v>
      </c>
      <c r="N5980" s="3">
        <v>96462.20130221048</v>
      </c>
      <c r="O5980" s="3">
        <v>193.11066225348375</v>
      </c>
      <c r="P5980" s="3">
        <v>1</v>
      </c>
      <c r="Q5980" s="3">
        <f t="shared" si="466"/>
        <v>193.11066225348375</v>
      </c>
      <c r="R5980" s="3">
        <v>0</v>
      </c>
      <c r="S5980" s="3">
        <v>24.431225814507233</v>
      </c>
      <c r="T5980" s="3">
        <v>1</v>
      </c>
      <c r="U5980" s="3">
        <f t="shared" si="467"/>
        <v>24.431225814507233</v>
      </c>
      <c r="V5980" s="3">
        <v>0</v>
      </c>
    </row>
    <row r="5981" spans="1:22" x14ac:dyDescent="0.25">
      <c r="A5981" s="3" t="s">
        <v>378</v>
      </c>
      <c r="B5981" s="3" t="s">
        <v>8</v>
      </c>
      <c r="C5981" s="3" t="s">
        <v>379</v>
      </c>
      <c r="D5981" s="3" t="s">
        <v>380</v>
      </c>
      <c r="E5981" s="3">
        <v>0.35</v>
      </c>
      <c r="F5981" s="3">
        <v>0.47</v>
      </c>
      <c r="G5981" s="3" t="s">
        <v>385</v>
      </c>
      <c r="H5981" s="2">
        <v>3200</v>
      </c>
      <c r="I5981" s="3" t="s">
        <v>39</v>
      </c>
      <c r="J5981" s="2">
        <v>3200</v>
      </c>
      <c r="K5981" s="3" t="s">
        <v>385</v>
      </c>
      <c r="L5981" s="2">
        <v>3212</v>
      </c>
      <c r="M5981" s="3">
        <v>1179.9090108663236</v>
      </c>
      <c r="N5981" s="3">
        <v>1093487.0682223937</v>
      </c>
      <c r="O5981" s="3">
        <v>2570.3129244698234</v>
      </c>
      <c r="P5981" s="3">
        <v>1</v>
      </c>
      <c r="Q5981" s="3">
        <f t="shared" si="466"/>
        <v>2570.3129244698234</v>
      </c>
      <c r="R5981" s="3">
        <v>0</v>
      </c>
      <c r="S5981" s="3">
        <v>263.67126920619171</v>
      </c>
      <c r="T5981" s="3">
        <v>1</v>
      </c>
      <c r="U5981" s="3">
        <f t="shared" si="467"/>
        <v>263.67126920619171</v>
      </c>
      <c r="V5981" s="3">
        <v>0</v>
      </c>
    </row>
    <row r="5982" spans="1:22" x14ac:dyDescent="0.25">
      <c r="A5982" s="3" t="s">
        <v>378</v>
      </c>
      <c r="B5982" s="3" t="s">
        <v>89</v>
      </c>
      <c r="C5982" s="3" t="s">
        <v>406</v>
      </c>
      <c r="D5982" s="3" t="s">
        <v>407</v>
      </c>
      <c r="E5982" s="3">
        <v>0.36</v>
      </c>
      <c r="F5982" s="3">
        <v>0.48</v>
      </c>
      <c r="G5982" s="3" t="s">
        <v>11</v>
      </c>
      <c r="H5982" s="2">
        <v>3210</v>
      </c>
      <c r="I5982" s="3" t="s">
        <v>176</v>
      </c>
      <c r="J5982" s="2">
        <v>3210</v>
      </c>
      <c r="K5982" s="3" t="s">
        <v>13</v>
      </c>
      <c r="L5982" s="2">
        <v>1</v>
      </c>
      <c r="M5982" s="3">
        <v>0.15279102224676</v>
      </c>
      <c r="N5982" s="3">
        <v>398.36972597069519</v>
      </c>
      <c r="O5982" s="3">
        <v>0.85826175909421698</v>
      </c>
      <c r="P5982" s="3">
        <v>1</v>
      </c>
      <c r="Q5982" s="3">
        <f t="shared" si="466"/>
        <v>0.85826175909421698</v>
      </c>
      <c r="R5982" s="3">
        <v>0</v>
      </c>
      <c r="S5982" s="3">
        <v>0.10267280580015746</v>
      </c>
      <c r="T5982" s="3">
        <v>1</v>
      </c>
      <c r="U5982" s="3">
        <f t="shared" si="467"/>
        <v>0.10267280580015746</v>
      </c>
      <c r="V5982" s="3">
        <v>0</v>
      </c>
    </row>
    <row r="5983" spans="1:22" x14ac:dyDescent="0.25">
      <c r="A5983" s="3" t="s">
        <v>378</v>
      </c>
      <c r="B5983" s="3" t="s">
        <v>89</v>
      </c>
      <c r="C5983" s="3" t="s">
        <v>417</v>
      </c>
      <c r="D5983" s="3" t="s">
        <v>418</v>
      </c>
      <c r="E5983" s="3">
        <v>0.51</v>
      </c>
      <c r="F5983" s="3">
        <v>0.57999999999999996</v>
      </c>
      <c r="G5983" s="3" t="s">
        <v>11</v>
      </c>
      <c r="H5983" s="2">
        <v>3210</v>
      </c>
      <c r="I5983" s="3" t="s">
        <v>176</v>
      </c>
      <c r="J5983" s="2">
        <v>3210</v>
      </c>
      <c r="K5983" s="3" t="s">
        <v>13</v>
      </c>
      <c r="L5983" s="2">
        <v>4</v>
      </c>
      <c r="M5983" s="3">
        <v>0.3212124376074228</v>
      </c>
      <c r="N5983" s="3">
        <v>642.65029874983702</v>
      </c>
      <c r="O5983" s="3">
        <v>1.1779022946408966</v>
      </c>
      <c r="P5983" s="3">
        <v>1</v>
      </c>
      <c r="Q5983" s="3">
        <f t="shared" si="466"/>
        <v>1.1779022946408966</v>
      </c>
      <c r="R5983" s="3">
        <v>0</v>
      </c>
      <c r="S5983" s="3">
        <v>0.13186659473375828</v>
      </c>
      <c r="T5983" s="3">
        <v>1</v>
      </c>
      <c r="U5983" s="3">
        <f t="shared" si="467"/>
        <v>0.13186659473375828</v>
      </c>
      <c r="V5983" s="3">
        <v>0</v>
      </c>
    </row>
    <row r="5984" spans="1:22" x14ac:dyDescent="0.25">
      <c r="A5984" s="3" t="s">
        <v>378</v>
      </c>
      <c r="B5984" s="3" t="s">
        <v>8</v>
      </c>
      <c r="C5984" s="3" t="s">
        <v>379</v>
      </c>
      <c r="D5984" s="3" t="s">
        <v>380</v>
      </c>
      <c r="E5984" s="3">
        <v>0.35</v>
      </c>
      <c r="F5984" s="3">
        <v>0.47</v>
      </c>
      <c r="G5984" s="3" t="s">
        <v>19</v>
      </c>
      <c r="H5984" s="2">
        <v>3211</v>
      </c>
      <c r="I5984" s="3" t="s">
        <v>143</v>
      </c>
      <c r="J5984" s="2">
        <v>3211</v>
      </c>
      <c r="K5984" s="3" t="s">
        <v>19</v>
      </c>
      <c r="L5984" s="2">
        <v>79</v>
      </c>
      <c r="M5984" s="3">
        <v>25.679955849699397</v>
      </c>
      <c r="N5984" s="3">
        <v>58026.425126028145</v>
      </c>
      <c r="O5984" s="3">
        <v>136.0997121406557</v>
      </c>
      <c r="P5984" s="3">
        <v>1</v>
      </c>
      <c r="Q5984" s="3">
        <f t="shared" si="466"/>
        <v>136.0997121406557</v>
      </c>
      <c r="R5984" s="3">
        <v>0</v>
      </c>
      <c r="S5984" s="3">
        <v>15.26258513358135</v>
      </c>
      <c r="T5984" s="3">
        <v>1</v>
      </c>
      <c r="U5984" s="3">
        <f t="shared" si="467"/>
        <v>15.26258513358135</v>
      </c>
      <c r="V5984" s="3">
        <v>0</v>
      </c>
    </row>
    <row r="5985" spans="1:22" x14ac:dyDescent="0.25">
      <c r="A5985" s="3" t="s">
        <v>378</v>
      </c>
      <c r="B5985" s="3" t="s">
        <v>8</v>
      </c>
      <c r="C5985" s="3" t="s">
        <v>379</v>
      </c>
      <c r="D5985" s="3" t="s">
        <v>380</v>
      </c>
      <c r="E5985" s="3">
        <v>0.35</v>
      </c>
      <c r="F5985" s="3">
        <v>0.47</v>
      </c>
      <c r="G5985" s="3" t="s">
        <v>59</v>
      </c>
      <c r="H5985" s="2">
        <v>3211</v>
      </c>
      <c r="I5985" s="3" t="s">
        <v>143</v>
      </c>
      <c r="J5985" s="2">
        <v>3211</v>
      </c>
      <c r="K5985" s="3" t="s">
        <v>62</v>
      </c>
      <c r="L5985" s="2">
        <v>2</v>
      </c>
      <c r="M5985" s="3">
        <v>4.6682279722354194E-3</v>
      </c>
      <c r="N5985" s="3">
        <v>11.083686549209462</v>
      </c>
      <c r="O5985" s="3">
        <v>2.3640422945573766E-2</v>
      </c>
      <c r="P5985" s="3">
        <v>1</v>
      </c>
      <c r="Q5985" s="3">
        <f t="shared" si="466"/>
        <v>2.3640422945573766E-2</v>
      </c>
      <c r="R5985" s="3">
        <v>0</v>
      </c>
      <c r="S5985" s="3">
        <v>3.147946594862088E-3</v>
      </c>
      <c r="T5985" s="3">
        <v>1</v>
      </c>
      <c r="U5985" s="3">
        <f t="shared" si="467"/>
        <v>3.147946594862088E-3</v>
      </c>
      <c r="V5985" s="3">
        <v>0</v>
      </c>
    </row>
    <row r="5986" spans="1:22" x14ac:dyDescent="0.25">
      <c r="A5986" s="3" t="s">
        <v>378</v>
      </c>
      <c r="B5986" s="3" t="s">
        <v>8</v>
      </c>
      <c r="C5986" s="3" t="s">
        <v>379</v>
      </c>
      <c r="D5986" s="3" t="s">
        <v>380</v>
      </c>
      <c r="E5986" s="3">
        <v>0.35</v>
      </c>
      <c r="F5986" s="3">
        <v>0.47</v>
      </c>
      <c r="G5986" s="3" t="s">
        <v>17</v>
      </c>
      <c r="H5986" s="2">
        <v>3300</v>
      </c>
      <c r="I5986" s="3" t="s">
        <v>24</v>
      </c>
      <c r="J5986" s="2">
        <v>2000</v>
      </c>
      <c r="K5986" s="3" t="s">
        <v>381</v>
      </c>
      <c r="L5986" s="2">
        <v>179</v>
      </c>
      <c r="M5986" s="3">
        <v>35.818519159156189</v>
      </c>
      <c r="N5986" s="3">
        <v>41893.653599105084</v>
      </c>
      <c r="O5986" s="3">
        <v>108.27952971684425</v>
      </c>
      <c r="P5986" s="3">
        <v>1</v>
      </c>
      <c r="Q5986" s="3">
        <f t="shared" si="466"/>
        <v>108.27952971684425</v>
      </c>
      <c r="R5986" s="4">
        <f>Q5986</f>
        <v>108.27952971684425</v>
      </c>
      <c r="S5986" s="3">
        <v>10.412773288014671</v>
      </c>
      <c r="T5986" s="3">
        <v>1</v>
      </c>
      <c r="U5986" s="3">
        <f t="shared" si="467"/>
        <v>10.412773288014671</v>
      </c>
      <c r="V5986" s="3">
        <f>U5986</f>
        <v>10.412773288014671</v>
      </c>
    </row>
    <row r="5987" spans="1:22" x14ac:dyDescent="0.25">
      <c r="A5987" s="3" t="s">
        <v>378</v>
      </c>
      <c r="B5987" s="3" t="s">
        <v>8</v>
      </c>
      <c r="C5987" s="3" t="s">
        <v>379</v>
      </c>
      <c r="D5987" s="3" t="s">
        <v>380</v>
      </c>
      <c r="E5987" s="3">
        <v>0.35</v>
      </c>
      <c r="F5987" s="3">
        <v>0.47</v>
      </c>
      <c r="G5987" s="3" t="s">
        <v>19</v>
      </c>
      <c r="H5987" s="2">
        <v>3300</v>
      </c>
      <c r="I5987" s="3" t="s">
        <v>24</v>
      </c>
      <c r="J5987" s="2">
        <v>3000</v>
      </c>
      <c r="K5987" s="3" t="s">
        <v>19</v>
      </c>
      <c r="L5987" s="2">
        <v>24</v>
      </c>
      <c r="M5987" s="3">
        <v>5.2626479870400074</v>
      </c>
      <c r="N5987" s="3">
        <v>11693.23500883166</v>
      </c>
      <c r="O5987" s="3">
        <v>27.328264806754895</v>
      </c>
      <c r="P5987" s="3">
        <v>1</v>
      </c>
      <c r="Q5987" s="3">
        <f t="shared" si="466"/>
        <v>27.328264806754895</v>
      </c>
      <c r="R5987" s="3">
        <v>0</v>
      </c>
      <c r="S5987" s="3">
        <v>3.0810921358188805</v>
      </c>
      <c r="T5987" s="3">
        <v>1</v>
      </c>
      <c r="U5987" s="3">
        <f t="shared" si="467"/>
        <v>3.0810921358188805</v>
      </c>
      <c r="V5987" s="3">
        <v>0</v>
      </c>
    </row>
    <row r="5988" spans="1:22" x14ac:dyDescent="0.25">
      <c r="A5988" s="3" t="s">
        <v>378</v>
      </c>
      <c r="B5988" s="3" t="s">
        <v>8</v>
      </c>
      <c r="C5988" s="3" t="s">
        <v>379</v>
      </c>
      <c r="D5988" s="3" t="s">
        <v>396</v>
      </c>
      <c r="E5988" s="3">
        <v>0.35</v>
      </c>
      <c r="F5988" s="3">
        <v>0.47</v>
      </c>
      <c r="G5988" s="3" t="s">
        <v>19</v>
      </c>
      <c r="H5988" s="2">
        <v>3300</v>
      </c>
      <c r="I5988" s="3" t="s">
        <v>24</v>
      </c>
      <c r="J5988" s="2">
        <v>3000</v>
      </c>
      <c r="K5988" s="3" t="s">
        <v>19</v>
      </c>
      <c r="L5988" s="2">
        <v>19</v>
      </c>
      <c r="M5988" s="3">
        <v>1.6483768319410816</v>
      </c>
      <c r="N5988" s="3">
        <v>2482.2079386494133</v>
      </c>
      <c r="O5988" s="3">
        <v>5.847593594897762</v>
      </c>
      <c r="P5988" s="3">
        <v>1</v>
      </c>
      <c r="Q5988" s="3">
        <f t="shared" si="466"/>
        <v>5.847593594897762</v>
      </c>
      <c r="R5988" s="3">
        <v>0</v>
      </c>
      <c r="S5988" s="3">
        <v>0.65329876006032772</v>
      </c>
      <c r="T5988" s="3">
        <v>1</v>
      </c>
      <c r="U5988" s="3">
        <f t="shared" si="467"/>
        <v>0.65329876006032772</v>
      </c>
      <c r="V5988" s="3">
        <v>0</v>
      </c>
    </row>
    <row r="5989" spans="1:22" x14ac:dyDescent="0.25">
      <c r="A5989" s="3" t="s">
        <v>378</v>
      </c>
      <c r="B5989" s="3" t="s">
        <v>8</v>
      </c>
      <c r="C5989" s="3" t="s">
        <v>379</v>
      </c>
      <c r="D5989" s="3" t="s">
        <v>380</v>
      </c>
      <c r="E5989" s="3">
        <v>0.35</v>
      </c>
      <c r="F5989" s="3">
        <v>0.47</v>
      </c>
      <c r="G5989" s="3" t="s">
        <v>63</v>
      </c>
      <c r="H5989" s="2">
        <v>3300</v>
      </c>
      <c r="I5989" s="3" t="s">
        <v>24</v>
      </c>
      <c r="J5989" s="2">
        <v>3000</v>
      </c>
      <c r="K5989" s="3" t="s">
        <v>20</v>
      </c>
      <c r="L5989" s="2">
        <v>36</v>
      </c>
      <c r="M5989" s="3">
        <v>8.3905401510717237</v>
      </c>
      <c r="N5989" s="3">
        <v>19768.770531529597</v>
      </c>
      <c r="O5989" s="3">
        <v>39.294544105667597</v>
      </c>
      <c r="P5989" s="3">
        <v>1</v>
      </c>
      <c r="Q5989" s="3">
        <f t="shared" si="466"/>
        <v>39.294544105667597</v>
      </c>
      <c r="R5989" s="3">
        <v>0</v>
      </c>
      <c r="S5989" s="3">
        <v>5.3025088992284077</v>
      </c>
      <c r="T5989" s="3">
        <v>1</v>
      </c>
      <c r="U5989" s="3">
        <f t="shared" si="467"/>
        <v>5.3025088992284077</v>
      </c>
      <c r="V5989" s="3">
        <v>0</v>
      </c>
    </row>
    <row r="5990" spans="1:22" x14ac:dyDescent="0.25">
      <c r="A5990" s="3" t="s">
        <v>378</v>
      </c>
      <c r="B5990" s="3" t="s">
        <v>8</v>
      </c>
      <c r="C5990" s="3" t="s">
        <v>379</v>
      </c>
      <c r="D5990" s="3" t="s">
        <v>396</v>
      </c>
      <c r="E5990" s="3">
        <v>0.35</v>
      </c>
      <c r="F5990" s="3">
        <v>0.47</v>
      </c>
      <c r="G5990" s="3" t="s">
        <v>63</v>
      </c>
      <c r="H5990" s="2">
        <v>3300</v>
      </c>
      <c r="I5990" s="3" t="s">
        <v>24</v>
      </c>
      <c r="J5990" s="2">
        <v>3000</v>
      </c>
      <c r="K5990" s="3" t="s">
        <v>20</v>
      </c>
      <c r="L5990" s="2">
        <v>423</v>
      </c>
      <c r="M5990" s="3">
        <v>142.94343188349811</v>
      </c>
      <c r="N5990" s="3">
        <v>331505.89556307666</v>
      </c>
      <c r="O5990" s="3">
        <v>817.74894388467419</v>
      </c>
      <c r="P5990" s="3">
        <v>1</v>
      </c>
      <c r="Q5990" s="3">
        <f t="shared" si="466"/>
        <v>817.74894388467419</v>
      </c>
      <c r="R5990" s="3">
        <v>0</v>
      </c>
      <c r="S5990" s="3">
        <v>85.358331893009179</v>
      </c>
      <c r="T5990" s="3">
        <v>1</v>
      </c>
      <c r="U5990" s="3">
        <f t="shared" si="467"/>
        <v>85.358331893009179</v>
      </c>
      <c r="V5990" s="3">
        <v>0</v>
      </c>
    </row>
    <row r="5991" spans="1:22" x14ac:dyDescent="0.25">
      <c r="A5991" s="3" t="s">
        <v>378</v>
      </c>
      <c r="B5991" s="3" t="s">
        <v>8</v>
      </c>
      <c r="C5991" s="3" t="s">
        <v>379</v>
      </c>
      <c r="D5991" s="3" t="s">
        <v>380</v>
      </c>
      <c r="E5991" s="3">
        <v>0.35</v>
      </c>
      <c r="F5991" s="3">
        <v>0.47</v>
      </c>
      <c r="G5991" s="3" t="s">
        <v>385</v>
      </c>
      <c r="H5991" s="2">
        <v>3300</v>
      </c>
      <c r="I5991" s="3" t="s">
        <v>24</v>
      </c>
      <c r="J5991" s="2">
        <v>3000</v>
      </c>
      <c r="K5991" s="3" t="s">
        <v>385</v>
      </c>
      <c r="L5991" s="2">
        <v>5</v>
      </c>
      <c r="M5991" s="3">
        <v>0.83051758067945225</v>
      </c>
      <c r="N5991" s="3">
        <v>687.31325235618738</v>
      </c>
      <c r="O5991" s="3">
        <v>1.8687545215886474</v>
      </c>
      <c r="P5991" s="3">
        <v>1</v>
      </c>
      <c r="Q5991" s="3">
        <f t="shared" si="466"/>
        <v>1.8687545215886474</v>
      </c>
      <c r="R5991" s="3">
        <v>0</v>
      </c>
      <c r="S5991" s="3">
        <v>0.24955100229797297</v>
      </c>
      <c r="T5991" s="3">
        <v>1</v>
      </c>
      <c r="U5991" s="3">
        <f t="shared" si="467"/>
        <v>0.24955100229797297</v>
      </c>
      <c r="V5991" s="3">
        <v>0</v>
      </c>
    </row>
    <row r="5992" spans="1:22" x14ac:dyDescent="0.25">
      <c r="A5992" s="3" t="s">
        <v>378</v>
      </c>
      <c r="B5992" s="3" t="s">
        <v>89</v>
      </c>
      <c r="C5992" s="3" t="s">
        <v>417</v>
      </c>
      <c r="D5992" s="3" t="s">
        <v>418</v>
      </c>
      <c r="E5992" s="3">
        <v>0.51</v>
      </c>
      <c r="F5992" s="3">
        <v>0.57999999999999996</v>
      </c>
      <c r="G5992" s="3" t="s">
        <v>17</v>
      </c>
      <c r="H5992" s="2">
        <v>3300</v>
      </c>
      <c r="I5992" s="3" t="s">
        <v>24</v>
      </c>
      <c r="J5992" s="2">
        <v>3300</v>
      </c>
      <c r="K5992" s="3" t="s">
        <v>19</v>
      </c>
      <c r="L5992" s="2">
        <v>1</v>
      </c>
      <c r="M5992" s="3">
        <v>7.6284560387646853E-5</v>
      </c>
      <c r="N5992" s="3">
        <v>0.1962660157463787</v>
      </c>
      <c r="O5992" s="3">
        <v>4.420394279084761E-4</v>
      </c>
      <c r="P5992" s="3">
        <v>1</v>
      </c>
      <c r="Q5992" s="3">
        <f t="shared" si="466"/>
        <v>4.420394279084761E-4</v>
      </c>
      <c r="R5992" s="3">
        <f t="shared" ref="R5992:R6015" si="468">Q5992</f>
        <v>4.420394279084761E-4</v>
      </c>
      <c r="S5992" s="3">
        <v>6.5377900873526731E-5</v>
      </c>
      <c r="T5992" s="3">
        <v>1</v>
      </c>
      <c r="U5992" s="3">
        <f t="shared" si="467"/>
        <v>6.5377900873526731E-5</v>
      </c>
      <c r="V5992" s="3">
        <f t="shared" ref="V5992:V6015" si="469">U5992</f>
        <v>6.5377900873526731E-5</v>
      </c>
    </row>
    <row r="5993" spans="1:22" x14ac:dyDescent="0.25">
      <c r="A5993" s="3" t="s">
        <v>378</v>
      </c>
      <c r="B5993" s="3" t="s">
        <v>8</v>
      </c>
      <c r="C5993" s="3" t="s">
        <v>379</v>
      </c>
      <c r="D5993" s="3" t="s">
        <v>396</v>
      </c>
      <c r="E5993" s="3">
        <v>0.35</v>
      </c>
      <c r="F5993" s="3">
        <v>0.47</v>
      </c>
      <c r="G5993" s="3" t="s">
        <v>17</v>
      </c>
      <c r="H5993" s="2">
        <v>3300</v>
      </c>
      <c r="I5993" s="3" t="s">
        <v>24</v>
      </c>
      <c r="J5993" s="2">
        <v>3300</v>
      </c>
      <c r="K5993" s="3" t="s">
        <v>19</v>
      </c>
      <c r="L5993" s="2">
        <v>1</v>
      </c>
      <c r="M5993" s="3">
        <v>1.813209479042837E-2</v>
      </c>
      <c r="N5993" s="3">
        <v>42.314943569634742</v>
      </c>
      <c r="O5993" s="3">
        <v>9.55787499631474E-2</v>
      </c>
      <c r="P5993" s="3">
        <v>1</v>
      </c>
      <c r="Q5993" s="3">
        <f t="shared" si="466"/>
        <v>9.55787499631474E-2</v>
      </c>
      <c r="R5993" s="3">
        <f t="shared" si="468"/>
        <v>9.55787499631474E-2</v>
      </c>
      <c r="S5993" s="3">
        <v>9.8973455114502052E-3</v>
      </c>
      <c r="T5993" s="3">
        <v>1</v>
      </c>
      <c r="U5993" s="3">
        <f t="shared" si="467"/>
        <v>9.8973455114502052E-3</v>
      </c>
      <c r="V5993" s="3">
        <f t="shared" si="469"/>
        <v>9.8973455114502052E-3</v>
      </c>
    </row>
    <row r="5994" spans="1:22" x14ac:dyDescent="0.25">
      <c r="A5994" s="3" t="s">
        <v>378</v>
      </c>
      <c r="B5994" s="3" t="s">
        <v>8</v>
      </c>
      <c r="C5994" s="3" t="s">
        <v>379</v>
      </c>
      <c r="D5994" s="3" t="s">
        <v>380</v>
      </c>
      <c r="E5994" s="3">
        <v>0.35</v>
      </c>
      <c r="F5994" s="3">
        <v>0.47</v>
      </c>
      <c r="G5994" s="3" t="s">
        <v>17</v>
      </c>
      <c r="H5994" s="2">
        <v>3300</v>
      </c>
      <c r="I5994" s="3" t="s">
        <v>24</v>
      </c>
      <c r="J5994" s="2">
        <v>3300</v>
      </c>
      <c r="K5994" s="3" t="s">
        <v>384</v>
      </c>
      <c r="L5994" s="2">
        <v>8</v>
      </c>
      <c r="M5994" s="3">
        <v>0.22728103418823531</v>
      </c>
      <c r="N5994" s="3">
        <v>420.56788937343089</v>
      </c>
      <c r="O5994" s="3">
        <v>0.38936757164839436</v>
      </c>
      <c r="P5994" s="3">
        <v>1</v>
      </c>
      <c r="Q5994" s="3">
        <f t="shared" si="466"/>
        <v>0.38936757164839436</v>
      </c>
      <c r="R5994" s="3">
        <f t="shared" si="468"/>
        <v>0.38936757164839436</v>
      </c>
      <c r="S5994" s="3">
        <v>4.9981281703932734E-2</v>
      </c>
      <c r="T5994" s="3">
        <v>1</v>
      </c>
      <c r="U5994" s="3">
        <f t="shared" si="467"/>
        <v>4.9981281703932734E-2</v>
      </c>
      <c r="V5994" s="3">
        <f t="shared" si="469"/>
        <v>4.9981281703932734E-2</v>
      </c>
    </row>
    <row r="5995" spans="1:22" x14ac:dyDescent="0.25">
      <c r="A5995" s="3" t="s">
        <v>378</v>
      </c>
      <c r="B5995" s="3" t="s">
        <v>89</v>
      </c>
      <c r="C5995" s="3" t="s">
        <v>406</v>
      </c>
      <c r="D5995" s="3" t="s">
        <v>407</v>
      </c>
      <c r="E5995" s="3">
        <v>0.36</v>
      </c>
      <c r="F5995" s="3">
        <v>0.48</v>
      </c>
      <c r="G5995" s="3" t="s">
        <v>17</v>
      </c>
      <c r="H5995" s="2">
        <v>3300</v>
      </c>
      <c r="I5995" s="3" t="s">
        <v>24</v>
      </c>
      <c r="J5995" s="2">
        <v>3300</v>
      </c>
      <c r="K5995" s="3" t="s">
        <v>148</v>
      </c>
      <c r="L5995" s="2">
        <v>13</v>
      </c>
      <c r="M5995" s="3">
        <v>0.19337062791148885</v>
      </c>
      <c r="N5995" s="3">
        <v>616.618659549884</v>
      </c>
      <c r="O5995" s="3">
        <v>1.4561124784396582</v>
      </c>
      <c r="P5995" s="3">
        <v>1</v>
      </c>
      <c r="Q5995" s="3">
        <f t="shared" si="466"/>
        <v>1.4561124784396582</v>
      </c>
      <c r="R5995" s="3">
        <f t="shared" si="468"/>
        <v>1.4561124784396582</v>
      </c>
      <c r="S5995" s="3">
        <v>0.19239269540435311</v>
      </c>
      <c r="T5995" s="3">
        <v>1</v>
      </c>
      <c r="U5995" s="3">
        <f t="shared" si="467"/>
        <v>0.19239269540435311</v>
      </c>
      <c r="V5995" s="3">
        <f t="shared" si="469"/>
        <v>0.19239269540435311</v>
      </c>
    </row>
    <row r="5996" spans="1:22" x14ac:dyDescent="0.25">
      <c r="A5996" s="3" t="s">
        <v>378</v>
      </c>
      <c r="B5996" s="3" t="s">
        <v>89</v>
      </c>
      <c r="C5996" s="3" t="s">
        <v>397</v>
      </c>
      <c r="D5996" s="3" t="s">
        <v>398</v>
      </c>
      <c r="E5996" s="3">
        <v>0.36</v>
      </c>
      <c r="F5996" s="3">
        <v>0.53</v>
      </c>
      <c r="G5996" s="3" t="s">
        <v>17</v>
      </c>
      <c r="H5996" s="2">
        <v>3300</v>
      </c>
      <c r="I5996" s="3" t="s">
        <v>24</v>
      </c>
      <c r="J5996" s="2">
        <v>3300</v>
      </c>
      <c r="K5996" s="3" t="s">
        <v>62</v>
      </c>
      <c r="L5996" s="2">
        <v>17</v>
      </c>
      <c r="M5996" s="3">
        <v>1.1124822229916118</v>
      </c>
      <c r="N5996" s="3">
        <v>2813.093656293398</v>
      </c>
      <c r="O5996" s="3">
        <v>7.0154308791483304</v>
      </c>
      <c r="P5996" s="3">
        <v>1</v>
      </c>
      <c r="Q5996" s="3">
        <f t="shared" si="466"/>
        <v>7.0154308791483304</v>
      </c>
      <c r="R5996" s="3">
        <f t="shared" si="468"/>
        <v>7.0154308791483304</v>
      </c>
      <c r="S5996" s="3">
        <v>0.79245247045713163</v>
      </c>
      <c r="T5996" s="3">
        <v>1</v>
      </c>
      <c r="U5996" s="3">
        <f t="shared" si="467"/>
        <v>0.79245247045713163</v>
      </c>
      <c r="V5996" s="3">
        <f t="shared" si="469"/>
        <v>0.79245247045713163</v>
      </c>
    </row>
    <row r="5997" spans="1:22" x14ac:dyDescent="0.25">
      <c r="A5997" s="3" t="s">
        <v>378</v>
      </c>
      <c r="B5997" s="3" t="s">
        <v>8</v>
      </c>
      <c r="C5997" s="3" t="s">
        <v>379</v>
      </c>
      <c r="D5997" s="3" t="s">
        <v>380</v>
      </c>
      <c r="E5997" s="3">
        <v>0.35</v>
      </c>
      <c r="F5997" s="3">
        <v>0.47</v>
      </c>
      <c r="G5997" s="3" t="s">
        <v>17</v>
      </c>
      <c r="H5997" s="2">
        <v>3300</v>
      </c>
      <c r="I5997" s="3" t="s">
        <v>24</v>
      </c>
      <c r="J5997" s="2">
        <v>3300</v>
      </c>
      <c r="K5997" s="3" t="s">
        <v>62</v>
      </c>
      <c r="L5997" s="2">
        <v>16</v>
      </c>
      <c r="M5997" s="3">
        <v>1.6884503932457791</v>
      </c>
      <c r="N5997" s="3">
        <v>4295.0139170875173</v>
      </c>
      <c r="O5997" s="3">
        <v>9.2976903582678592</v>
      </c>
      <c r="P5997" s="3">
        <v>1</v>
      </c>
      <c r="Q5997" s="3">
        <f t="shared" si="466"/>
        <v>9.2976903582678592</v>
      </c>
      <c r="R5997" s="3">
        <f t="shared" si="468"/>
        <v>9.2976903582678592</v>
      </c>
      <c r="S5997" s="3">
        <v>1.2341904753272785</v>
      </c>
      <c r="T5997" s="3">
        <v>1</v>
      </c>
      <c r="U5997" s="3">
        <f t="shared" si="467"/>
        <v>1.2341904753272785</v>
      </c>
      <c r="V5997" s="3">
        <f t="shared" si="469"/>
        <v>1.2341904753272785</v>
      </c>
    </row>
    <row r="5998" spans="1:22" x14ac:dyDescent="0.25">
      <c r="A5998" s="3" t="s">
        <v>378</v>
      </c>
      <c r="B5998" s="3" t="s">
        <v>8</v>
      </c>
      <c r="C5998" s="3" t="s">
        <v>379</v>
      </c>
      <c r="D5998" s="3" t="s">
        <v>380</v>
      </c>
      <c r="E5998" s="3">
        <v>0.35</v>
      </c>
      <c r="F5998" s="3">
        <v>0.47</v>
      </c>
      <c r="G5998" s="3" t="s">
        <v>17</v>
      </c>
      <c r="H5998" s="2">
        <v>3300</v>
      </c>
      <c r="I5998" s="3" t="s">
        <v>24</v>
      </c>
      <c r="J5998" s="2">
        <v>3300</v>
      </c>
      <c r="K5998" s="3" t="s">
        <v>381</v>
      </c>
      <c r="L5998" s="2">
        <v>67</v>
      </c>
      <c r="M5998" s="3">
        <v>3.122239583126114</v>
      </c>
      <c r="N5998" s="3">
        <v>5138.4062735826246</v>
      </c>
      <c r="O5998" s="3">
        <v>11.091734871379458</v>
      </c>
      <c r="P5998" s="3">
        <v>1</v>
      </c>
      <c r="Q5998" s="3">
        <f t="shared" si="466"/>
        <v>11.091734871379458</v>
      </c>
      <c r="R5998" s="3">
        <f t="shared" si="468"/>
        <v>11.091734871379458</v>
      </c>
      <c r="S5998" s="3">
        <v>1.3773159246165676</v>
      </c>
      <c r="T5998" s="3">
        <v>1</v>
      </c>
      <c r="U5998" s="3">
        <f t="shared" si="467"/>
        <v>1.3773159246165676</v>
      </c>
      <c r="V5998" s="3">
        <f t="shared" si="469"/>
        <v>1.3773159246165676</v>
      </c>
    </row>
    <row r="5999" spans="1:22" x14ac:dyDescent="0.25">
      <c r="A5999" s="3" t="s">
        <v>378</v>
      </c>
      <c r="B5999" s="3" t="s">
        <v>8</v>
      </c>
      <c r="C5999" s="3" t="s">
        <v>379</v>
      </c>
      <c r="D5999" s="3" t="s">
        <v>380</v>
      </c>
      <c r="E5999" s="3">
        <v>0.35</v>
      </c>
      <c r="F5999" s="3">
        <v>0.47</v>
      </c>
      <c r="G5999" s="3" t="s">
        <v>17</v>
      </c>
      <c r="H5999" s="2">
        <v>3300</v>
      </c>
      <c r="I5999" s="3" t="s">
        <v>24</v>
      </c>
      <c r="J5999" s="2">
        <v>3300</v>
      </c>
      <c r="K5999" s="3" t="s">
        <v>20</v>
      </c>
      <c r="L5999" s="2">
        <v>45</v>
      </c>
      <c r="M5999" s="3">
        <v>4.3574451305467532</v>
      </c>
      <c r="N5999" s="3">
        <v>5717.1037655766286</v>
      </c>
      <c r="O5999" s="3">
        <v>11.583621184832422</v>
      </c>
      <c r="P5999" s="3">
        <v>1</v>
      </c>
      <c r="Q5999" s="3">
        <f t="shared" si="466"/>
        <v>11.583621184832422</v>
      </c>
      <c r="R5999" s="3">
        <f t="shared" si="468"/>
        <v>11.583621184832422</v>
      </c>
      <c r="S5999" s="3">
        <v>1.636620210643037</v>
      </c>
      <c r="T5999" s="3">
        <v>1</v>
      </c>
      <c r="U5999" s="3">
        <f t="shared" si="467"/>
        <v>1.636620210643037</v>
      </c>
      <c r="V5999" s="3">
        <f t="shared" si="469"/>
        <v>1.636620210643037</v>
      </c>
    </row>
    <row r="6000" spans="1:22" x14ac:dyDescent="0.25">
      <c r="A6000" s="3" t="s">
        <v>378</v>
      </c>
      <c r="B6000" s="3" t="s">
        <v>8</v>
      </c>
      <c r="C6000" s="3" t="s">
        <v>379</v>
      </c>
      <c r="D6000" s="3" t="s">
        <v>380</v>
      </c>
      <c r="E6000" s="3">
        <v>0.35</v>
      </c>
      <c r="F6000" s="3">
        <v>0.47</v>
      </c>
      <c r="G6000" s="3" t="s">
        <v>17</v>
      </c>
      <c r="H6000" s="2">
        <v>3300</v>
      </c>
      <c r="I6000" s="3" t="s">
        <v>24</v>
      </c>
      <c r="J6000" s="2">
        <v>3300</v>
      </c>
      <c r="K6000" s="3" t="s">
        <v>386</v>
      </c>
      <c r="L6000" s="2">
        <v>8</v>
      </c>
      <c r="M6000" s="3">
        <v>2.043209462597285</v>
      </c>
      <c r="N6000" s="3">
        <v>4714.1909671756594</v>
      </c>
      <c r="O6000" s="3">
        <v>11.806737690004116</v>
      </c>
      <c r="P6000" s="3">
        <v>1</v>
      </c>
      <c r="Q6000" s="3">
        <f t="shared" si="466"/>
        <v>11.806737690004116</v>
      </c>
      <c r="R6000" s="3">
        <f t="shared" si="468"/>
        <v>11.806737690004116</v>
      </c>
      <c r="S6000" s="3">
        <v>1.4149359866202589</v>
      </c>
      <c r="T6000" s="3">
        <v>1</v>
      </c>
      <c r="U6000" s="3">
        <f t="shared" si="467"/>
        <v>1.4149359866202589</v>
      </c>
      <c r="V6000" s="3">
        <f t="shared" si="469"/>
        <v>1.4149359866202589</v>
      </c>
    </row>
    <row r="6001" spans="1:22" x14ac:dyDescent="0.25">
      <c r="A6001" s="3" t="s">
        <v>378</v>
      </c>
      <c r="B6001" s="3" t="s">
        <v>8</v>
      </c>
      <c r="C6001" s="3" t="s">
        <v>379</v>
      </c>
      <c r="D6001" s="3" t="s">
        <v>380</v>
      </c>
      <c r="E6001" s="3">
        <v>0.35</v>
      </c>
      <c r="F6001" s="3">
        <v>0.47</v>
      </c>
      <c r="G6001" s="3" t="s">
        <v>17</v>
      </c>
      <c r="H6001" s="2">
        <v>3300</v>
      </c>
      <c r="I6001" s="3" t="s">
        <v>24</v>
      </c>
      <c r="J6001" s="2">
        <v>3300</v>
      </c>
      <c r="K6001" s="3" t="s">
        <v>383</v>
      </c>
      <c r="L6001" s="2">
        <v>53</v>
      </c>
      <c r="M6001" s="3">
        <v>4.1565993175089471</v>
      </c>
      <c r="N6001" s="3">
        <v>5547.0167545827426</v>
      </c>
      <c r="O6001" s="3">
        <v>12.981582552280882</v>
      </c>
      <c r="P6001" s="3">
        <v>1</v>
      </c>
      <c r="Q6001" s="3">
        <f t="shared" si="466"/>
        <v>12.981582552280882</v>
      </c>
      <c r="R6001" s="3">
        <f t="shared" si="468"/>
        <v>12.981582552280882</v>
      </c>
      <c r="S6001" s="3">
        <v>1.3105218210243388</v>
      </c>
      <c r="T6001" s="3">
        <v>1</v>
      </c>
      <c r="U6001" s="3">
        <f t="shared" si="467"/>
        <v>1.3105218210243388</v>
      </c>
      <c r="V6001" s="3">
        <f t="shared" si="469"/>
        <v>1.3105218210243388</v>
      </c>
    </row>
    <row r="6002" spans="1:22" x14ac:dyDescent="0.25">
      <c r="A6002" s="3" t="s">
        <v>378</v>
      </c>
      <c r="B6002" s="3" t="s">
        <v>8</v>
      </c>
      <c r="C6002" s="3" t="s">
        <v>379</v>
      </c>
      <c r="D6002" s="3" t="s">
        <v>380</v>
      </c>
      <c r="E6002" s="3">
        <v>0.35</v>
      </c>
      <c r="F6002" s="3">
        <v>0.47</v>
      </c>
      <c r="G6002" s="3" t="s">
        <v>17</v>
      </c>
      <c r="H6002" s="2">
        <v>3300</v>
      </c>
      <c r="I6002" s="3" t="s">
        <v>24</v>
      </c>
      <c r="J6002" s="2">
        <v>3300</v>
      </c>
      <c r="K6002" s="3" t="s">
        <v>382</v>
      </c>
      <c r="L6002" s="2">
        <v>26</v>
      </c>
      <c r="M6002" s="3">
        <v>3.6502468485019728</v>
      </c>
      <c r="N6002" s="3">
        <v>5685.665117040935</v>
      </c>
      <c r="O6002" s="3">
        <v>16.552762129943812</v>
      </c>
      <c r="P6002" s="3">
        <v>1</v>
      </c>
      <c r="Q6002" s="3">
        <f t="shared" si="466"/>
        <v>16.552762129943812</v>
      </c>
      <c r="R6002" s="3">
        <f t="shared" si="468"/>
        <v>16.552762129943812</v>
      </c>
      <c r="S6002" s="3">
        <v>1.8349758408938583</v>
      </c>
      <c r="T6002" s="3">
        <v>1</v>
      </c>
      <c r="U6002" s="3">
        <f t="shared" si="467"/>
        <v>1.8349758408938583</v>
      </c>
      <c r="V6002" s="3">
        <f t="shared" si="469"/>
        <v>1.8349758408938583</v>
      </c>
    </row>
    <row r="6003" spans="1:22" x14ac:dyDescent="0.25">
      <c r="A6003" s="3" t="s">
        <v>378</v>
      </c>
      <c r="B6003" s="3" t="s">
        <v>8</v>
      </c>
      <c r="C6003" s="3" t="s">
        <v>379</v>
      </c>
      <c r="D6003" s="3" t="s">
        <v>380</v>
      </c>
      <c r="E6003" s="3">
        <v>0.35</v>
      </c>
      <c r="F6003" s="3">
        <v>0.47</v>
      </c>
      <c r="G6003" s="3" t="s">
        <v>17</v>
      </c>
      <c r="H6003" s="2">
        <v>3300</v>
      </c>
      <c r="I6003" s="3" t="s">
        <v>24</v>
      </c>
      <c r="J6003" s="2">
        <v>3300</v>
      </c>
      <c r="K6003" s="3" t="s">
        <v>388</v>
      </c>
      <c r="L6003" s="2">
        <v>87</v>
      </c>
      <c r="M6003" s="3">
        <v>29.524237993991164</v>
      </c>
      <c r="N6003" s="3">
        <v>10647.992848431093</v>
      </c>
      <c r="O6003" s="3">
        <v>21.538616850285777</v>
      </c>
      <c r="P6003" s="3">
        <v>1</v>
      </c>
      <c r="Q6003" s="3">
        <f t="shared" si="466"/>
        <v>21.538616850285777</v>
      </c>
      <c r="R6003" s="3">
        <f t="shared" si="468"/>
        <v>21.538616850285777</v>
      </c>
      <c r="S6003" s="3">
        <v>2.8414399449305257</v>
      </c>
      <c r="T6003" s="3">
        <v>1</v>
      </c>
      <c r="U6003" s="3">
        <f t="shared" si="467"/>
        <v>2.8414399449305257</v>
      </c>
      <c r="V6003" s="3">
        <f t="shared" si="469"/>
        <v>2.8414399449305257</v>
      </c>
    </row>
    <row r="6004" spans="1:22" x14ac:dyDescent="0.25">
      <c r="A6004" s="3" t="s">
        <v>378</v>
      </c>
      <c r="B6004" s="3" t="s">
        <v>89</v>
      </c>
      <c r="C6004" s="3" t="s">
        <v>417</v>
      </c>
      <c r="D6004" s="3" t="s">
        <v>418</v>
      </c>
      <c r="E6004" s="3">
        <v>0.51</v>
      </c>
      <c r="F6004" s="3">
        <v>0.57999999999999996</v>
      </c>
      <c r="G6004" s="3" t="s">
        <v>17</v>
      </c>
      <c r="H6004" s="2">
        <v>3300</v>
      </c>
      <c r="I6004" s="3" t="s">
        <v>24</v>
      </c>
      <c r="J6004" s="2">
        <v>3300</v>
      </c>
      <c r="K6004" s="3" t="s">
        <v>13</v>
      </c>
      <c r="L6004" s="2">
        <v>35</v>
      </c>
      <c r="M6004" s="3">
        <v>7.5316823365237999</v>
      </c>
      <c r="N6004" s="3">
        <v>16904.403123287149</v>
      </c>
      <c r="O6004" s="3">
        <v>33.572644068487463</v>
      </c>
      <c r="P6004" s="3">
        <v>1</v>
      </c>
      <c r="Q6004" s="3">
        <f t="shared" si="466"/>
        <v>33.572644068487463</v>
      </c>
      <c r="R6004" s="3">
        <f t="shared" si="468"/>
        <v>33.572644068487463</v>
      </c>
      <c r="S6004" s="3">
        <v>4.467276084254947</v>
      </c>
      <c r="T6004" s="3">
        <v>1</v>
      </c>
      <c r="U6004" s="3">
        <f t="shared" si="467"/>
        <v>4.467276084254947</v>
      </c>
      <c r="V6004" s="3">
        <f t="shared" si="469"/>
        <v>4.467276084254947</v>
      </c>
    </row>
    <row r="6005" spans="1:22" x14ac:dyDescent="0.25">
      <c r="A6005" s="3" t="s">
        <v>378</v>
      </c>
      <c r="B6005" s="3" t="s">
        <v>89</v>
      </c>
      <c r="C6005" s="3" t="s">
        <v>397</v>
      </c>
      <c r="D6005" s="3" t="s">
        <v>398</v>
      </c>
      <c r="E6005" s="3">
        <v>0.36</v>
      </c>
      <c r="F6005" s="3">
        <v>0.53</v>
      </c>
      <c r="G6005" s="3" t="s">
        <v>17</v>
      </c>
      <c r="H6005" s="2">
        <v>3300</v>
      </c>
      <c r="I6005" s="3" t="s">
        <v>24</v>
      </c>
      <c r="J6005" s="2">
        <v>3300</v>
      </c>
      <c r="K6005" s="3" t="s">
        <v>20</v>
      </c>
      <c r="L6005" s="2">
        <v>33</v>
      </c>
      <c r="M6005" s="3">
        <v>6.3559844864534201</v>
      </c>
      <c r="N6005" s="3">
        <v>16795.471304062343</v>
      </c>
      <c r="O6005" s="3">
        <v>35.650388264039272</v>
      </c>
      <c r="P6005" s="3">
        <v>1</v>
      </c>
      <c r="Q6005" s="3">
        <f t="shared" si="466"/>
        <v>35.650388264039272</v>
      </c>
      <c r="R6005" s="3">
        <f t="shared" si="468"/>
        <v>35.650388264039272</v>
      </c>
      <c r="S6005" s="3">
        <v>4.7169106333549671</v>
      </c>
      <c r="T6005" s="3">
        <v>1</v>
      </c>
      <c r="U6005" s="3">
        <f t="shared" si="467"/>
        <v>4.7169106333549671</v>
      </c>
      <c r="V6005" s="3">
        <f t="shared" si="469"/>
        <v>4.7169106333549671</v>
      </c>
    </row>
    <row r="6006" spans="1:22" x14ac:dyDescent="0.25">
      <c r="A6006" s="3" t="s">
        <v>378</v>
      </c>
      <c r="B6006" s="3" t="s">
        <v>8</v>
      </c>
      <c r="C6006" s="3" t="s">
        <v>379</v>
      </c>
      <c r="D6006" s="3" t="s">
        <v>396</v>
      </c>
      <c r="E6006" s="3">
        <v>0.35</v>
      </c>
      <c r="F6006" s="3">
        <v>0.47</v>
      </c>
      <c r="G6006" s="3" t="s">
        <v>17</v>
      </c>
      <c r="H6006" s="2">
        <v>3300</v>
      </c>
      <c r="I6006" s="3" t="s">
        <v>24</v>
      </c>
      <c r="J6006" s="2">
        <v>3300</v>
      </c>
      <c r="K6006" s="3" t="s">
        <v>20</v>
      </c>
      <c r="L6006" s="2">
        <v>120</v>
      </c>
      <c r="M6006" s="3">
        <v>22.919883601730433</v>
      </c>
      <c r="N6006" s="3">
        <v>27315.223348424555</v>
      </c>
      <c r="O6006" s="3">
        <v>45.210560845021512</v>
      </c>
      <c r="P6006" s="3">
        <v>1</v>
      </c>
      <c r="Q6006" s="3">
        <f t="shared" si="466"/>
        <v>45.210560845021512</v>
      </c>
      <c r="R6006" s="3">
        <f t="shared" si="468"/>
        <v>45.210560845021512</v>
      </c>
      <c r="S6006" s="3">
        <v>4.0455268444897419</v>
      </c>
      <c r="T6006" s="3">
        <v>1</v>
      </c>
      <c r="U6006" s="3">
        <f t="shared" si="467"/>
        <v>4.0455268444897419</v>
      </c>
      <c r="V6006" s="3">
        <f t="shared" si="469"/>
        <v>4.0455268444897419</v>
      </c>
    </row>
    <row r="6007" spans="1:22" x14ac:dyDescent="0.25">
      <c r="A6007" s="3" t="s">
        <v>378</v>
      </c>
      <c r="B6007" s="3" t="s">
        <v>8</v>
      </c>
      <c r="C6007" s="3" t="s">
        <v>379</v>
      </c>
      <c r="D6007" s="3" t="s">
        <v>396</v>
      </c>
      <c r="E6007" s="3">
        <v>0.35</v>
      </c>
      <c r="F6007" s="3">
        <v>0.47</v>
      </c>
      <c r="G6007" s="3" t="s">
        <v>17</v>
      </c>
      <c r="H6007" s="2">
        <v>3300</v>
      </c>
      <c r="I6007" s="3" t="s">
        <v>24</v>
      </c>
      <c r="J6007" s="2">
        <v>3300</v>
      </c>
      <c r="K6007" s="3" t="s">
        <v>386</v>
      </c>
      <c r="L6007" s="2">
        <v>48</v>
      </c>
      <c r="M6007" s="3">
        <v>10.944585343030772</v>
      </c>
      <c r="N6007" s="3">
        <v>24523.500718155778</v>
      </c>
      <c r="O6007" s="3">
        <v>49.103603780698734</v>
      </c>
      <c r="P6007" s="3">
        <v>1</v>
      </c>
      <c r="Q6007" s="3">
        <f t="shared" si="466"/>
        <v>49.103603780698734</v>
      </c>
      <c r="R6007" s="3">
        <f t="shared" si="468"/>
        <v>49.103603780698734</v>
      </c>
      <c r="S6007" s="3">
        <v>6.5519790784939289</v>
      </c>
      <c r="T6007" s="3">
        <v>1</v>
      </c>
      <c r="U6007" s="3">
        <f t="shared" si="467"/>
        <v>6.5519790784939289</v>
      </c>
      <c r="V6007" s="3">
        <f t="shared" si="469"/>
        <v>6.5519790784939289</v>
      </c>
    </row>
    <row r="6008" spans="1:22" x14ac:dyDescent="0.25">
      <c r="A6008" s="3" t="s">
        <v>378</v>
      </c>
      <c r="B6008" s="3" t="s">
        <v>89</v>
      </c>
      <c r="C6008" s="3" t="s">
        <v>397</v>
      </c>
      <c r="D6008" s="3" t="s">
        <v>398</v>
      </c>
      <c r="E6008" s="3">
        <v>0.36</v>
      </c>
      <c r="F6008" s="3">
        <v>0.53</v>
      </c>
      <c r="G6008" s="3" t="s">
        <v>17</v>
      </c>
      <c r="H6008" s="2">
        <v>3300</v>
      </c>
      <c r="I6008" s="3" t="s">
        <v>24</v>
      </c>
      <c r="J6008" s="2">
        <v>3300</v>
      </c>
      <c r="K6008" s="3" t="s">
        <v>400</v>
      </c>
      <c r="L6008" s="2">
        <v>44</v>
      </c>
      <c r="M6008" s="3">
        <v>12.560685161812668</v>
      </c>
      <c r="N6008" s="3">
        <v>39063.373028673646</v>
      </c>
      <c r="O6008" s="3">
        <v>82.621584094763008</v>
      </c>
      <c r="P6008" s="3">
        <v>1</v>
      </c>
      <c r="Q6008" s="3">
        <f t="shared" si="466"/>
        <v>82.621584094763008</v>
      </c>
      <c r="R6008" s="3">
        <f t="shared" si="468"/>
        <v>82.621584094763008</v>
      </c>
      <c r="S6008" s="3">
        <v>10.507832563100331</v>
      </c>
      <c r="T6008" s="3">
        <v>1</v>
      </c>
      <c r="U6008" s="3">
        <f t="shared" si="467"/>
        <v>10.507832563100331</v>
      </c>
      <c r="V6008" s="3">
        <f t="shared" si="469"/>
        <v>10.507832563100331</v>
      </c>
    </row>
    <row r="6009" spans="1:22" x14ac:dyDescent="0.25">
      <c r="A6009" s="3" t="s">
        <v>378</v>
      </c>
      <c r="B6009" s="3" t="s">
        <v>89</v>
      </c>
      <c r="C6009" s="3" t="s">
        <v>397</v>
      </c>
      <c r="D6009" s="3" t="s">
        <v>398</v>
      </c>
      <c r="E6009" s="3">
        <v>0.36</v>
      </c>
      <c r="F6009" s="3">
        <v>0.53</v>
      </c>
      <c r="G6009" s="3" t="s">
        <v>17</v>
      </c>
      <c r="H6009" s="2">
        <v>3300</v>
      </c>
      <c r="I6009" s="3" t="s">
        <v>24</v>
      </c>
      <c r="J6009" s="2">
        <v>3300</v>
      </c>
      <c r="K6009" s="3" t="s">
        <v>386</v>
      </c>
      <c r="L6009" s="2">
        <v>69</v>
      </c>
      <c r="M6009" s="3">
        <v>15.871125148721054</v>
      </c>
      <c r="N6009" s="3">
        <v>47781.85166846995</v>
      </c>
      <c r="O6009" s="3">
        <v>106.04343914108541</v>
      </c>
      <c r="P6009" s="3">
        <v>1</v>
      </c>
      <c r="Q6009" s="3">
        <f t="shared" si="466"/>
        <v>106.04343914108541</v>
      </c>
      <c r="R6009" s="3">
        <f t="shared" si="468"/>
        <v>106.04343914108541</v>
      </c>
      <c r="S6009" s="3">
        <v>13.774009754635076</v>
      </c>
      <c r="T6009" s="3">
        <v>1</v>
      </c>
      <c r="U6009" s="3">
        <f t="shared" si="467"/>
        <v>13.774009754635076</v>
      </c>
      <c r="V6009" s="3">
        <f t="shared" si="469"/>
        <v>13.774009754635076</v>
      </c>
    </row>
    <row r="6010" spans="1:22" x14ac:dyDescent="0.25">
      <c r="A6010" s="3" t="s">
        <v>378</v>
      </c>
      <c r="B6010" s="3" t="s">
        <v>89</v>
      </c>
      <c r="C6010" s="3" t="s">
        <v>406</v>
      </c>
      <c r="D6010" s="3" t="s">
        <v>407</v>
      </c>
      <c r="E6010" s="3">
        <v>0.36</v>
      </c>
      <c r="F6010" s="3">
        <v>0.48</v>
      </c>
      <c r="G6010" s="3" t="s">
        <v>17</v>
      </c>
      <c r="H6010" s="2">
        <v>3300</v>
      </c>
      <c r="I6010" s="3" t="s">
        <v>24</v>
      </c>
      <c r="J6010" s="2">
        <v>3300</v>
      </c>
      <c r="K6010" s="3" t="s">
        <v>13</v>
      </c>
      <c r="L6010" s="2">
        <v>131</v>
      </c>
      <c r="M6010" s="3">
        <v>33.815858025285394</v>
      </c>
      <c r="N6010" s="3">
        <v>104966.76657562361</v>
      </c>
      <c r="O6010" s="3">
        <v>227.96085104160534</v>
      </c>
      <c r="P6010" s="3">
        <v>1</v>
      </c>
      <c r="Q6010" s="3">
        <f t="shared" si="466"/>
        <v>227.96085104160534</v>
      </c>
      <c r="R6010" s="3">
        <f t="shared" si="468"/>
        <v>227.96085104160534</v>
      </c>
      <c r="S6010" s="3">
        <v>28.0663766808022</v>
      </c>
      <c r="T6010" s="3">
        <v>1</v>
      </c>
      <c r="U6010" s="3">
        <f t="shared" si="467"/>
        <v>28.0663766808022</v>
      </c>
      <c r="V6010" s="3">
        <f t="shared" si="469"/>
        <v>28.0663766808022</v>
      </c>
    </row>
    <row r="6011" spans="1:22" x14ac:dyDescent="0.25">
      <c r="A6011" s="3" t="s">
        <v>378</v>
      </c>
      <c r="B6011" s="3" t="s">
        <v>89</v>
      </c>
      <c r="C6011" s="3" t="s">
        <v>406</v>
      </c>
      <c r="D6011" s="3" t="s">
        <v>407</v>
      </c>
      <c r="E6011" s="3">
        <v>0.36</v>
      </c>
      <c r="F6011" s="3">
        <v>0.48</v>
      </c>
      <c r="G6011" s="3" t="s">
        <v>17</v>
      </c>
      <c r="H6011" s="2">
        <v>3300</v>
      </c>
      <c r="I6011" s="3" t="s">
        <v>24</v>
      </c>
      <c r="J6011" s="2">
        <v>3300</v>
      </c>
      <c r="K6011" s="3" t="s">
        <v>410</v>
      </c>
      <c r="L6011" s="2">
        <v>150</v>
      </c>
      <c r="M6011" s="3">
        <v>38.210663991947499</v>
      </c>
      <c r="N6011" s="3">
        <v>130239.92059322563</v>
      </c>
      <c r="O6011" s="3">
        <v>281.98434108177992</v>
      </c>
      <c r="P6011" s="3">
        <v>1</v>
      </c>
      <c r="Q6011" s="3">
        <f t="shared" si="466"/>
        <v>281.98434108177992</v>
      </c>
      <c r="R6011" s="3">
        <f t="shared" si="468"/>
        <v>281.98434108177992</v>
      </c>
      <c r="S6011" s="3">
        <v>35.46647967534151</v>
      </c>
      <c r="T6011" s="3">
        <v>1</v>
      </c>
      <c r="U6011" s="3">
        <f t="shared" si="467"/>
        <v>35.46647967534151</v>
      </c>
      <c r="V6011" s="3">
        <f t="shared" si="469"/>
        <v>35.46647967534151</v>
      </c>
    </row>
    <row r="6012" spans="1:22" x14ac:dyDescent="0.25">
      <c r="A6012" s="3" t="s">
        <v>378</v>
      </c>
      <c r="B6012" s="3" t="s">
        <v>89</v>
      </c>
      <c r="C6012" s="3" t="s">
        <v>397</v>
      </c>
      <c r="D6012" s="3" t="s">
        <v>398</v>
      </c>
      <c r="E6012" s="3">
        <v>0.36</v>
      </c>
      <c r="F6012" s="3">
        <v>0.53</v>
      </c>
      <c r="G6012" s="3" t="s">
        <v>17</v>
      </c>
      <c r="H6012" s="2">
        <v>3300</v>
      </c>
      <c r="I6012" s="3" t="s">
        <v>24</v>
      </c>
      <c r="J6012" s="2">
        <v>3300</v>
      </c>
      <c r="K6012" s="3" t="s">
        <v>19</v>
      </c>
      <c r="L6012" s="2">
        <v>438</v>
      </c>
      <c r="M6012" s="3">
        <v>124.42431816775684</v>
      </c>
      <c r="N6012" s="3">
        <v>244026.37265815074</v>
      </c>
      <c r="O6012" s="3">
        <v>608.79270120553861</v>
      </c>
      <c r="P6012" s="3">
        <v>1</v>
      </c>
      <c r="Q6012" s="3">
        <f t="shared" si="466"/>
        <v>608.79270120553861</v>
      </c>
      <c r="R6012" s="3">
        <f t="shared" si="468"/>
        <v>608.79270120553861</v>
      </c>
      <c r="S6012" s="3">
        <v>68.044545799165846</v>
      </c>
      <c r="T6012" s="3">
        <v>1</v>
      </c>
      <c r="U6012" s="3">
        <f t="shared" si="467"/>
        <v>68.044545799165846</v>
      </c>
      <c r="V6012" s="3">
        <f t="shared" si="469"/>
        <v>68.044545799165846</v>
      </c>
    </row>
    <row r="6013" spans="1:22" x14ac:dyDescent="0.25">
      <c r="A6013" s="3" t="s">
        <v>378</v>
      </c>
      <c r="B6013" s="3" t="s">
        <v>89</v>
      </c>
      <c r="C6013" s="3" t="s">
        <v>406</v>
      </c>
      <c r="D6013" s="3" t="s">
        <v>407</v>
      </c>
      <c r="E6013" s="3">
        <v>0.36</v>
      </c>
      <c r="F6013" s="3">
        <v>0.48</v>
      </c>
      <c r="G6013" s="3" t="s">
        <v>17</v>
      </c>
      <c r="H6013" s="2">
        <v>3300</v>
      </c>
      <c r="I6013" s="3" t="s">
        <v>24</v>
      </c>
      <c r="J6013" s="2">
        <v>3300</v>
      </c>
      <c r="K6013" s="3" t="s">
        <v>19</v>
      </c>
      <c r="L6013" s="2">
        <v>489</v>
      </c>
      <c r="M6013" s="3">
        <v>117.54105007743637</v>
      </c>
      <c r="N6013" s="3">
        <v>349694.85242263583</v>
      </c>
      <c r="O6013" s="3">
        <v>716.93258821418397</v>
      </c>
      <c r="P6013" s="3">
        <v>1</v>
      </c>
      <c r="Q6013" s="3">
        <f t="shared" si="466"/>
        <v>716.93258821418397</v>
      </c>
      <c r="R6013" s="3">
        <f t="shared" si="468"/>
        <v>716.93258821418397</v>
      </c>
      <c r="S6013" s="3">
        <v>92.448855276194436</v>
      </c>
      <c r="T6013" s="3">
        <v>1</v>
      </c>
      <c r="U6013" s="3">
        <f t="shared" si="467"/>
        <v>92.448855276194436</v>
      </c>
      <c r="V6013" s="3">
        <f t="shared" si="469"/>
        <v>92.448855276194436</v>
      </c>
    </row>
    <row r="6014" spans="1:22" x14ac:dyDescent="0.25">
      <c r="A6014" s="3" t="s">
        <v>378</v>
      </c>
      <c r="B6014" s="3" t="s">
        <v>8</v>
      </c>
      <c r="C6014" s="3" t="s">
        <v>379</v>
      </c>
      <c r="D6014" s="3" t="s">
        <v>380</v>
      </c>
      <c r="E6014" s="3">
        <v>0.35</v>
      </c>
      <c r="F6014" s="3">
        <v>0.47</v>
      </c>
      <c r="G6014" s="3" t="s">
        <v>17</v>
      </c>
      <c r="H6014" s="2">
        <v>3300</v>
      </c>
      <c r="I6014" s="3" t="s">
        <v>24</v>
      </c>
      <c r="J6014" s="2">
        <v>3300</v>
      </c>
      <c r="K6014" s="3" t="s">
        <v>19</v>
      </c>
      <c r="L6014" s="2">
        <v>980</v>
      </c>
      <c r="M6014" s="3">
        <v>243.71049323975268</v>
      </c>
      <c r="N6014" s="3">
        <v>450364.98506374384</v>
      </c>
      <c r="O6014" s="3">
        <v>1027.3121623632082</v>
      </c>
      <c r="P6014" s="3">
        <v>1</v>
      </c>
      <c r="Q6014" s="3">
        <f t="shared" si="466"/>
        <v>1027.3121623632082</v>
      </c>
      <c r="R6014" s="3">
        <f t="shared" si="468"/>
        <v>1027.3121623632082</v>
      </c>
      <c r="S6014" s="3">
        <v>122.92693595344613</v>
      </c>
      <c r="T6014" s="3">
        <v>1</v>
      </c>
      <c r="U6014" s="3">
        <f t="shared" si="467"/>
        <v>122.92693595344613</v>
      </c>
      <c r="V6014" s="3">
        <f t="shared" si="469"/>
        <v>122.92693595344613</v>
      </c>
    </row>
    <row r="6015" spans="1:22" x14ac:dyDescent="0.25">
      <c r="A6015" s="3" t="s">
        <v>378</v>
      </c>
      <c r="B6015" s="3" t="s">
        <v>8</v>
      </c>
      <c r="C6015" s="3" t="s">
        <v>379</v>
      </c>
      <c r="D6015" s="3" t="s">
        <v>380</v>
      </c>
      <c r="E6015" s="3">
        <v>0.35</v>
      </c>
      <c r="F6015" s="3">
        <v>0.47</v>
      </c>
      <c r="G6015" s="3" t="s">
        <v>17</v>
      </c>
      <c r="H6015" s="2">
        <v>3300</v>
      </c>
      <c r="I6015" s="3" t="s">
        <v>24</v>
      </c>
      <c r="J6015" s="2">
        <v>3300</v>
      </c>
      <c r="K6015" s="3" t="s">
        <v>385</v>
      </c>
      <c r="L6015" s="2">
        <v>1077</v>
      </c>
      <c r="M6015" s="3">
        <v>381.45905271889262</v>
      </c>
      <c r="N6015" s="3">
        <v>363578.19513969345</v>
      </c>
      <c r="O6015" s="3">
        <v>1093.1763576835385</v>
      </c>
      <c r="P6015" s="3">
        <v>1</v>
      </c>
      <c r="Q6015" s="3">
        <f t="shared" si="466"/>
        <v>1093.1763576835385</v>
      </c>
      <c r="R6015" s="3">
        <f t="shared" si="468"/>
        <v>1093.1763576835385</v>
      </c>
      <c r="S6015" s="3">
        <v>93.340982602197002</v>
      </c>
      <c r="T6015" s="3">
        <v>1</v>
      </c>
      <c r="U6015" s="3">
        <f t="shared" si="467"/>
        <v>93.340982602197002</v>
      </c>
      <c r="V6015" s="3">
        <f t="shared" si="469"/>
        <v>93.340982602197002</v>
      </c>
    </row>
    <row r="6016" spans="1:22" x14ac:dyDescent="0.25">
      <c r="A6016" s="3" t="s">
        <v>378</v>
      </c>
      <c r="B6016" s="3" t="s">
        <v>8</v>
      </c>
      <c r="C6016" s="3" t="s">
        <v>379</v>
      </c>
      <c r="D6016" s="3" t="s">
        <v>380</v>
      </c>
      <c r="E6016" s="3">
        <v>0.35</v>
      </c>
      <c r="F6016" s="3">
        <v>0.47</v>
      </c>
      <c r="G6016" s="3" t="s">
        <v>19</v>
      </c>
      <c r="H6016" s="2">
        <v>4110</v>
      </c>
      <c r="I6016" s="3" t="s">
        <v>5</v>
      </c>
      <c r="J6016" s="2">
        <v>4110</v>
      </c>
      <c r="K6016" s="3" t="s">
        <v>19</v>
      </c>
      <c r="L6016" s="2">
        <v>702</v>
      </c>
      <c r="M6016" s="3">
        <v>166.19716229083036</v>
      </c>
      <c r="N6016" s="3">
        <v>358657.31097794464</v>
      </c>
      <c r="O6016" s="3">
        <v>843.12110034457965</v>
      </c>
      <c r="P6016" s="3">
        <v>1</v>
      </c>
      <c r="Q6016" s="3">
        <f t="shared" si="466"/>
        <v>843.12110034457965</v>
      </c>
      <c r="R6016" s="3">
        <v>0</v>
      </c>
      <c r="S6016" s="3">
        <v>76.47738216096667</v>
      </c>
      <c r="T6016" s="3">
        <v>1</v>
      </c>
      <c r="U6016" s="3">
        <f t="shared" si="467"/>
        <v>76.47738216096667</v>
      </c>
      <c r="V6016" s="3">
        <v>0</v>
      </c>
    </row>
    <row r="6017" spans="1:22" x14ac:dyDescent="0.25">
      <c r="A6017" s="3" t="s">
        <v>378</v>
      </c>
      <c r="B6017" s="3" t="s">
        <v>8</v>
      </c>
      <c r="C6017" s="3" t="s">
        <v>379</v>
      </c>
      <c r="D6017" s="3" t="s">
        <v>396</v>
      </c>
      <c r="E6017" s="3">
        <v>0.35</v>
      </c>
      <c r="F6017" s="3">
        <v>0.47</v>
      </c>
      <c r="G6017" s="3" t="s">
        <v>19</v>
      </c>
      <c r="H6017" s="2">
        <v>4110</v>
      </c>
      <c r="I6017" s="3" t="s">
        <v>5</v>
      </c>
      <c r="J6017" s="2">
        <v>4110</v>
      </c>
      <c r="K6017" s="3" t="s">
        <v>19</v>
      </c>
      <c r="L6017" s="2">
        <v>17</v>
      </c>
      <c r="M6017" s="3">
        <v>0.76781212636895313</v>
      </c>
      <c r="N6017" s="3">
        <v>1770.1941609667351</v>
      </c>
      <c r="O6017" s="3">
        <v>4.1964240117136145</v>
      </c>
      <c r="P6017" s="3">
        <v>1</v>
      </c>
      <c r="Q6017" s="3">
        <f t="shared" si="466"/>
        <v>4.1964240117136145</v>
      </c>
      <c r="R6017" s="3">
        <v>0</v>
      </c>
      <c r="S6017" s="3">
        <v>0.36549173539276997</v>
      </c>
      <c r="T6017" s="3">
        <v>1</v>
      </c>
      <c r="U6017" s="3">
        <f t="shared" si="467"/>
        <v>0.36549173539276997</v>
      </c>
      <c r="V6017" s="3">
        <v>0</v>
      </c>
    </row>
    <row r="6018" spans="1:22" x14ac:dyDescent="0.25">
      <c r="A6018" s="3" t="s">
        <v>378</v>
      </c>
      <c r="B6018" s="3" t="s">
        <v>89</v>
      </c>
      <c r="C6018" s="3" t="s">
        <v>397</v>
      </c>
      <c r="D6018" s="3" t="s">
        <v>398</v>
      </c>
      <c r="E6018" s="3">
        <v>0.36</v>
      </c>
      <c r="F6018" s="3">
        <v>0.53</v>
      </c>
      <c r="G6018" s="3" t="s">
        <v>19</v>
      </c>
      <c r="H6018" s="2">
        <v>4110</v>
      </c>
      <c r="I6018" s="3" t="s">
        <v>5</v>
      </c>
      <c r="J6018" s="2">
        <v>4110</v>
      </c>
      <c r="K6018" s="3" t="s">
        <v>19</v>
      </c>
      <c r="L6018" s="2">
        <v>1143</v>
      </c>
      <c r="M6018" s="3">
        <v>359.06974189012055</v>
      </c>
      <c r="N6018" s="3">
        <v>721903.70063556323</v>
      </c>
      <c r="O6018" s="3">
        <v>1694.2267054159329</v>
      </c>
      <c r="P6018" s="3">
        <v>1</v>
      </c>
      <c r="Q6018" s="3">
        <f t="shared" ref="Q6018:Q6081" si="470">O6018*P6018</f>
        <v>1694.2267054159329</v>
      </c>
      <c r="R6018" s="3">
        <v>0</v>
      </c>
      <c r="S6018" s="3">
        <v>134.54084951193741</v>
      </c>
      <c r="T6018" s="3">
        <v>1</v>
      </c>
      <c r="U6018" s="3">
        <f t="shared" ref="U6018:U6081" si="471">S6018*T6018</f>
        <v>134.54084951193741</v>
      </c>
      <c r="V6018" s="3">
        <v>0</v>
      </c>
    </row>
    <row r="6019" spans="1:22" x14ac:dyDescent="0.25">
      <c r="A6019" s="3" t="s">
        <v>378</v>
      </c>
      <c r="B6019" s="3" t="s">
        <v>89</v>
      </c>
      <c r="C6019" s="3" t="s">
        <v>406</v>
      </c>
      <c r="D6019" s="3" t="s">
        <v>407</v>
      </c>
      <c r="E6019" s="3">
        <v>0.36</v>
      </c>
      <c r="F6019" s="3">
        <v>0.48</v>
      </c>
      <c r="G6019" s="3" t="s">
        <v>19</v>
      </c>
      <c r="H6019" s="2">
        <v>4110</v>
      </c>
      <c r="I6019" s="3" t="s">
        <v>5</v>
      </c>
      <c r="J6019" s="2">
        <v>4110</v>
      </c>
      <c r="K6019" s="3" t="s">
        <v>19</v>
      </c>
      <c r="L6019" s="2">
        <v>657</v>
      </c>
      <c r="M6019" s="3">
        <v>150.53182928585474</v>
      </c>
      <c r="N6019" s="3">
        <v>444540.38599764486</v>
      </c>
      <c r="O6019" s="3">
        <v>945.55148933807618</v>
      </c>
      <c r="P6019" s="3">
        <v>1</v>
      </c>
      <c r="Q6019" s="3">
        <f t="shared" si="470"/>
        <v>945.55148933807618</v>
      </c>
      <c r="R6019" s="3">
        <v>0</v>
      </c>
      <c r="S6019" s="3">
        <v>93.593425754538586</v>
      </c>
      <c r="T6019" s="3">
        <v>1</v>
      </c>
      <c r="U6019" s="3">
        <f t="shared" si="471"/>
        <v>93.593425754538586</v>
      </c>
      <c r="V6019" s="3">
        <v>0</v>
      </c>
    </row>
    <row r="6020" spans="1:22" x14ac:dyDescent="0.25">
      <c r="A6020" s="3" t="s">
        <v>378</v>
      </c>
      <c r="B6020" s="3" t="s">
        <v>89</v>
      </c>
      <c r="C6020" s="3" t="s">
        <v>417</v>
      </c>
      <c r="D6020" s="3" t="s">
        <v>418</v>
      </c>
      <c r="E6020" s="3">
        <v>0.51</v>
      </c>
      <c r="F6020" s="3">
        <v>0.57999999999999996</v>
      </c>
      <c r="G6020" s="3" t="s">
        <v>19</v>
      </c>
      <c r="H6020" s="2">
        <v>4110</v>
      </c>
      <c r="I6020" s="3" t="s">
        <v>5</v>
      </c>
      <c r="J6020" s="2">
        <v>4110</v>
      </c>
      <c r="K6020" s="3" t="s">
        <v>19</v>
      </c>
      <c r="L6020" s="2">
        <v>18</v>
      </c>
      <c r="M6020" s="3">
        <v>3.6997272376223269</v>
      </c>
      <c r="N6020" s="3">
        <v>9851.087880191666</v>
      </c>
      <c r="O6020" s="3">
        <v>23.031877508251391</v>
      </c>
      <c r="P6020" s="3">
        <v>1</v>
      </c>
      <c r="Q6020" s="3">
        <f t="shared" si="470"/>
        <v>23.031877508251391</v>
      </c>
      <c r="R6020" s="3">
        <v>0</v>
      </c>
      <c r="S6020" s="3">
        <v>2.3163614709328826</v>
      </c>
      <c r="T6020" s="3">
        <v>1</v>
      </c>
      <c r="U6020" s="3">
        <f t="shared" si="471"/>
        <v>2.3163614709328826</v>
      </c>
      <c r="V6020" s="3">
        <v>0</v>
      </c>
    </row>
    <row r="6021" spans="1:22" x14ac:dyDescent="0.25">
      <c r="A6021" s="3" t="s">
        <v>378</v>
      </c>
      <c r="B6021" s="3" t="s">
        <v>89</v>
      </c>
      <c r="C6021" s="3" t="s">
        <v>397</v>
      </c>
      <c r="D6021" s="3" t="s">
        <v>398</v>
      </c>
      <c r="E6021" s="3">
        <v>0.36</v>
      </c>
      <c r="F6021" s="3">
        <v>0.53</v>
      </c>
      <c r="G6021" s="3" t="s">
        <v>404</v>
      </c>
      <c r="H6021" s="2">
        <v>4110</v>
      </c>
      <c r="I6021" s="3" t="s">
        <v>5</v>
      </c>
      <c r="J6021" s="2">
        <v>4110</v>
      </c>
      <c r="K6021" s="3" t="s">
        <v>400</v>
      </c>
      <c r="L6021" s="2">
        <v>184</v>
      </c>
      <c r="M6021" s="3">
        <v>46.18952410071951</v>
      </c>
      <c r="N6021" s="3">
        <v>143555.4226000112</v>
      </c>
      <c r="O6021" s="3">
        <v>321.91365372360002</v>
      </c>
      <c r="P6021" s="3">
        <v>1</v>
      </c>
      <c r="Q6021" s="3">
        <f t="shared" si="470"/>
        <v>321.91365372360002</v>
      </c>
      <c r="R6021" s="3">
        <v>0</v>
      </c>
      <c r="S6021" s="3">
        <v>34.240353935387283</v>
      </c>
      <c r="T6021" s="3">
        <v>1</v>
      </c>
      <c r="U6021" s="3">
        <f t="shared" si="471"/>
        <v>34.240353935387283</v>
      </c>
      <c r="V6021" s="3">
        <v>0</v>
      </c>
    </row>
    <row r="6022" spans="1:22" x14ac:dyDescent="0.25">
      <c r="A6022" s="3" t="s">
        <v>378</v>
      </c>
      <c r="B6022" s="3" t="s">
        <v>8</v>
      </c>
      <c r="C6022" s="3" t="s">
        <v>379</v>
      </c>
      <c r="D6022" s="3" t="s">
        <v>380</v>
      </c>
      <c r="E6022" s="3">
        <v>0.35</v>
      </c>
      <c r="F6022" s="3">
        <v>0.47</v>
      </c>
      <c r="G6022" s="3" t="s">
        <v>390</v>
      </c>
      <c r="H6022" s="2">
        <v>4110</v>
      </c>
      <c r="I6022" s="3" t="s">
        <v>5</v>
      </c>
      <c r="J6022" s="2">
        <v>4110</v>
      </c>
      <c r="K6022" s="3" t="s">
        <v>381</v>
      </c>
      <c r="L6022" s="2">
        <v>1998</v>
      </c>
      <c r="M6022" s="3">
        <v>782.37751711146097</v>
      </c>
      <c r="N6022" s="3">
        <v>864751.14051898138</v>
      </c>
      <c r="O6022" s="3">
        <v>2260.5154124134074</v>
      </c>
      <c r="P6022" s="3">
        <v>1</v>
      </c>
      <c r="Q6022" s="3">
        <f t="shared" si="470"/>
        <v>2260.5154124134074</v>
      </c>
      <c r="R6022" s="3">
        <v>0</v>
      </c>
      <c r="S6022" s="3">
        <v>64.189075173213908</v>
      </c>
      <c r="T6022" s="3">
        <v>1</v>
      </c>
      <c r="U6022" s="3">
        <f t="shared" si="471"/>
        <v>64.189075173213908</v>
      </c>
      <c r="V6022" s="3">
        <v>0</v>
      </c>
    </row>
    <row r="6023" spans="1:22" x14ac:dyDescent="0.25">
      <c r="A6023" s="3" t="s">
        <v>378</v>
      </c>
      <c r="B6023" s="3" t="s">
        <v>89</v>
      </c>
      <c r="C6023" s="3" t="s">
        <v>406</v>
      </c>
      <c r="D6023" s="3" t="s">
        <v>407</v>
      </c>
      <c r="E6023" s="3">
        <v>0.36</v>
      </c>
      <c r="F6023" s="3">
        <v>0.48</v>
      </c>
      <c r="G6023" s="3" t="s">
        <v>11</v>
      </c>
      <c r="H6023" s="2">
        <v>4110</v>
      </c>
      <c r="I6023" s="3" t="s">
        <v>5</v>
      </c>
      <c r="J6023" s="2">
        <v>4110</v>
      </c>
      <c r="K6023" s="3" t="s">
        <v>13</v>
      </c>
      <c r="L6023" s="2">
        <v>474</v>
      </c>
      <c r="M6023" s="3">
        <v>135.80385001220228</v>
      </c>
      <c r="N6023" s="3">
        <v>387561.03149245377</v>
      </c>
      <c r="O6023" s="3">
        <v>810.27315084571956</v>
      </c>
      <c r="P6023" s="3">
        <v>1</v>
      </c>
      <c r="Q6023" s="3">
        <f t="shared" si="470"/>
        <v>810.27315084571956</v>
      </c>
      <c r="R6023" s="3">
        <v>0</v>
      </c>
      <c r="S6023" s="3">
        <v>80.121073754071475</v>
      </c>
      <c r="T6023" s="3">
        <v>1</v>
      </c>
      <c r="U6023" s="3">
        <f t="shared" si="471"/>
        <v>80.121073754071475</v>
      </c>
      <c r="V6023" s="3">
        <v>0</v>
      </c>
    </row>
    <row r="6024" spans="1:22" x14ac:dyDescent="0.25">
      <c r="A6024" s="3" t="s">
        <v>378</v>
      </c>
      <c r="B6024" s="3" t="s">
        <v>89</v>
      </c>
      <c r="C6024" s="3" t="s">
        <v>417</v>
      </c>
      <c r="D6024" s="3" t="s">
        <v>418</v>
      </c>
      <c r="E6024" s="3">
        <v>0.51</v>
      </c>
      <c r="F6024" s="3">
        <v>0.57999999999999996</v>
      </c>
      <c r="G6024" s="3" t="s">
        <v>11</v>
      </c>
      <c r="H6024" s="2">
        <v>4110</v>
      </c>
      <c r="I6024" s="3" t="s">
        <v>5</v>
      </c>
      <c r="J6024" s="2">
        <v>4110</v>
      </c>
      <c r="K6024" s="3" t="s">
        <v>13</v>
      </c>
      <c r="L6024" s="2">
        <v>188</v>
      </c>
      <c r="M6024" s="3">
        <v>44.256228575387077</v>
      </c>
      <c r="N6024" s="3">
        <v>120623.97591246836</v>
      </c>
      <c r="O6024" s="3">
        <v>245.53639354596785</v>
      </c>
      <c r="P6024" s="3">
        <v>1</v>
      </c>
      <c r="Q6024" s="3">
        <f t="shared" si="470"/>
        <v>245.53639354596785</v>
      </c>
      <c r="R6024" s="3">
        <v>0</v>
      </c>
      <c r="S6024" s="3">
        <v>24.643859526975433</v>
      </c>
      <c r="T6024" s="3">
        <v>1</v>
      </c>
      <c r="U6024" s="3">
        <f t="shared" si="471"/>
        <v>24.643859526975433</v>
      </c>
      <c r="V6024" s="3">
        <v>0</v>
      </c>
    </row>
    <row r="6025" spans="1:22" x14ac:dyDescent="0.25">
      <c r="A6025" s="3" t="s">
        <v>378</v>
      </c>
      <c r="B6025" s="3" t="s">
        <v>8</v>
      </c>
      <c r="C6025" s="3" t="s">
        <v>379</v>
      </c>
      <c r="D6025" s="3" t="s">
        <v>380</v>
      </c>
      <c r="E6025" s="3">
        <v>0.35</v>
      </c>
      <c r="F6025" s="3">
        <v>0.47</v>
      </c>
      <c r="G6025" s="3" t="s">
        <v>391</v>
      </c>
      <c r="H6025" s="2">
        <v>4110</v>
      </c>
      <c r="I6025" s="3" t="s">
        <v>5</v>
      </c>
      <c r="J6025" s="2">
        <v>4110</v>
      </c>
      <c r="K6025" s="3" t="s">
        <v>382</v>
      </c>
      <c r="L6025" s="2">
        <v>44</v>
      </c>
      <c r="M6025" s="3">
        <v>14.926358626509648</v>
      </c>
      <c r="N6025" s="3">
        <v>18045.63614031762</v>
      </c>
      <c r="O6025" s="3">
        <v>47.082139442396574</v>
      </c>
      <c r="P6025" s="3">
        <v>1</v>
      </c>
      <c r="Q6025" s="3">
        <f t="shared" si="470"/>
        <v>47.082139442396574</v>
      </c>
      <c r="R6025" s="3">
        <v>0</v>
      </c>
      <c r="S6025" s="3">
        <v>1.9281076090060589</v>
      </c>
      <c r="T6025" s="3">
        <v>1</v>
      </c>
      <c r="U6025" s="3">
        <f t="shared" si="471"/>
        <v>1.9281076090060589</v>
      </c>
      <c r="V6025" s="3">
        <v>0</v>
      </c>
    </row>
    <row r="6026" spans="1:22" x14ac:dyDescent="0.25">
      <c r="A6026" s="3" t="s">
        <v>378</v>
      </c>
      <c r="B6026" s="3" t="s">
        <v>89</v>
      </c>
      <c r="C6026" s="3" t="s">
        <v>406</v>
      </c>
      <c r="D6026" s="3" t="s">
        <v>407</v>
      </c>
      <c r="E6026" s="3">
        <v>0.36</v>
      </c>
      <c r="F6026" s="3">
        <v>0.48</v>
      </c>
      <c r="G6026" s="3" t="s">
        <v>413</v>
      </c>
      <c r="H6026" s="2">
        <v>4110</v>
      </c>
      <c r="I6026" s="3" t="s">
        <v>5</v>
      </c>
      <c r="J6026" s="2">
        <v>4110</v>
      </c>
      <c r="K6026" s="3" t="s">
        <v>410</v>
      </c>
      <c r="L6026" s="2">
        <v>145</v>
      </c>
      <c r="M6026" s="3">
        <v>36.480103406981634</v>
      </c>
      <c r="N6026" s="3">
        <v>121981.81475120885</v>
      </c>
      <c r="O6026" s="3">
        <v>261.66249555243479</v>
      </c>
      <c r="P6026" s="3">
        <v>1</v>
      </c>
      <c r="Q6026" s="3">
        <f t="shared" si="470"/>
        <v>261.66249555243479</v>
      </c>
      <c r="R6026" s="3">
        <v>0</v>
      </c>
      <c r="S6026" s="3">
        <v>26.394113190018505</v>
      </c>
      <c r="T6026" s="3">
        <v>1</v>
      </c>
      <c r="U6026" s="3">
        <f t="shared" si="471"/>
        <v>26.394113190018505</v>
      </c>
      <c r="V6026" s="3">
        <v>0</v>
      </c>
    </row>
    <row r="6027" spans="1:22" x14ac:dyDescent="0.25">
      <c r="A6027" s="3" t="s">
        <v>378</v>
      </c>
      <c r="B6027" s="3" t="s">
        <v>8</v>
      </c>
      <c r="C6027" s="3" t="s">
        <v>379</v>
      </c>
      <c r="D6027" s="3" t="s">
        <v>396</v>
      </c>
      <c r="E6027" s="3">
        <v>0.35</v>
      </c>
      <c r="F6027" s="3">
        <v>0.47</v>
      </c>
      <c r="G6027" s="3" t="s">
        <v>392</v>
      </c>
      <c r="H6027" s="2">
        <v>4110</v>
      </c>
      <c r="I6027" s="3" t="s">
        <v>5</v>
      </c>
      <c r="J6027" s="2">
        <v>4110</v>
      </c>
      <c r="K6027" s="3" t="s">
        <v>386</v>
      </c>
      <c r="L6027" s="2">
        <v>661</v>
      </c>
      <c r="M6027" s="3">
        <v>227.14265995562158</v>
      </c>
      <c r="N6027" s="3">
        <v>515669.56796964991</v>
      </c>
      <c r="O6027" s="3">
        <v>1200.9743824189418</v>
      </c>
      <c r="P6027" s="3">
        <v>1</v>
      </c>
      <c r="Q6027" s="3">
        <f t="shared" si="470"/>
        <v>1200.9743824189418</v>
      </c>
      <c r="R6027" s="3">
        <v>0</v>
      </c>
      <c r="S6027" s="3">
        <v>96.615224009974014</v>
      </c>
      <c r="T6027" s="3">
        <v>1</v>
      </c>
      <c r="U6027" s="3">
        <f t="shared" si="471"/>
        <v>96.615224009974014</v>
      </c>
      <c r="V6027" s="3">
        <v>0</v>
      </c>
    </row>
    <row r="6028" spans="1:22" x14ac:dyDescent="0.25">
      <c r="A6028" s="3" t="s">
        <v>378</v>
      </c>
      <c r="B6028" s="3" t="s">
        <v>89</v>
      </c>
      <c r="C6028" s="3" t="s">
        <v>397</v>
      </c>
      <c r="D6028" s="3" t="s">
        <v>398</v>
      </c>
      <c r="E6028" s="3">
        <v>0.36</v>
      </c>
      <c r="F6028" s="3">
        <v>0.53</v>
      </c>
      <c r="G6028" s="3" t="s">
        <v>392</v>
      </c>
      <c r="H6028" s="2">
        <v>4110</v>
      </c>
      <c r="I6028" s="3" t="s">
        <v>5</v>
      </c>
      <c r="J6028" s="2">
        <v>4110</v>
      </c>
      <c r="K6028" s="3" t="s">
        <v>386</v>
      </c>
      <c r="L6028" s="2">
        <v>111</v>
      </c>
      <c r="M6028" s="3">
        <v>30.861011842997392</v>
      </c>
      <c r="N6028" s="3">
        <v>73189.022327274564</v>
      </c>
      <c r="O6028" s="3">
        <v>151.13796721598112</v>
      </c>
      <c r="P6028" s="3">
        <v>1</v>
      </c>
      <c r="Q6028" s="3">
        <f t="shared" si="470"/>
        <v>151.13796721598112</v>
      </c>
      <c r="R6028" s="3">
        <v>0</v>
      </c>
      <c r="S6028" s="3">
        <v>17.273730401842247</v>
      </c>
      <c r="T6028" s="3">
        <v>1</v>
      </c>
      <c r="U6028" s="3">
        <f t="shared" si="471"/>
        <v>17.273730401842247</v>
      </c>
      <c r="V6028" s="3">
        <v>0</v>
      </c>
    </row>
    <row r="6029" spans="1:22" x14ac:dyDescent="0.25">
      <c r="A6029" s="3" t="s">
        <v>378</v>
      </c>
      <c r="B6029" s="3" t="s">
        <v>8</v>
      </c>
      <c r="C6029" s="3" t="s">
        <v>379</v>
      </c>
      <c r="D6029" s="3" t="s">
        <v>380</v>
      </c>
      <c r="E6029" s="3">
        <v>0.35</v>
      </c>
      <c r="F6029" s="3">
        <v>0.47</v>
      </c>
      <c r="G6029" s="3" t="s">
        <v>59</v>
      </c>
      <c r="H6029" s="2">
        <v>4110</v>
      </c>
      <c r="I6029" s="3" t="s">
        <v>5</v>
      </c>
      <c r="J6029" s="2">
        <v>4110</v>
      </c>
      <c r="K6029" s="3" t="s">
        <v>62</v>
      </c>
      <c r="L6029" s="2">
        <v>25</v>
      </c>
      <c r="M6029" s="3">
        <v>1.1338955574903424</v>
      </c>
      <c r="N6029" s="3">
        <v>3275.142286062046</v>
      </c>
      <c r="O6029" s="3">
        <v>7.6641716006570277</v>
      </c>
      <c r="P6029" s="3">
        <v>1</v>
      </c>
      <c r="Q6029" s="3">
        <f t="shared" si="470"/>
        <v>7.6641716006570277</v>
      </c>
      <c r="R6029" s="3">
        <v>0</v>
      </c>
      <c r="S6029" s="3">
        <v>0.78767900311315009</v>
      </c>
      <c r="T6029" s="3">
        <v>1</v>
      </c>
      <c r="U6029" s="3">
        <f t="shared" si="471"/>
        <v>0.78767900311315009</v>
      </c>
      <c r="V6029" s="3">
        <v>0</v>
      </c>
    </row>
    <row r="6030" spans="1:22" x14ac:dyDescent="0.25">
      <c r="A6030" s="3" t="s">
        <v>378</v>
      </c>
      <c r="B6030" s="3" t="s">
        <v>8</v>
      </c>
      <c r="C6030" s="3" t="s">
        <v>379</v>
      </c>
      <c r="D6030" s="3" t="s">
        <v>396</v>
      </c>
      <c r="E6030" s="3">
        <v>0.35</v>
      </c>
      <c r="F6030" s="3">
        <v>0.47</v>
      </c>
      <c r="G6030" s="3" t="s">
        <v>59</v>
      </c>
      <c r="H6030" s="2">
        <v>4110</v>
      </c>
      <c r="I6030" s="3" t="s">
        <v>5</v>
      </c>
      <c r="J6030" s="2">
        <v>4110</v>
      </c>
      <c r="K6030" s="3" t="s">
        <v>62</v>
      </c>
      <c r="L6030" s="2">
        <v>1</v>
      </c>
      <c r="M6030" s="3">
        <v>1.0805342444443532E-4</v>
      </c>
      <c r="N6030" s="3">
        <v>0.36877372881348869</v>
      </c>
      <c r="O6030" s="3">
        <v>8.7338959654833972E-4</v>
      </c>
      <c r="P6030" s="3">
        <v>1</v>
      </c>
      <c r="Q6030" s="3">
        <f t="shared" si="470"/>
        <v>8.7338959654833972E-4</v>
      </c>
      <c r="R6030" s="3">
        <v>0</v>
      </c>
      <c r="S6030" s="3">
        <v>1.0457717309468958E-4</v>
      </c>
      <c r="T6030" s="3">
        <v>1</v>
      </c>
      <c r="U6030" s="3">
        <f t="shared" si="471"/>
        <v>1.0457717309468958E-4</v>
      </c>
      <c r="V6030" s="3">
        <v>0</v>
      </c>
    </row>
    <row r="6031" spans="1:22" x14ac:dyDescent="0.25">
      <c r="A6031" s="3" t="s">
        <v>378</v>
      </c>
      <c r="B6031" s="3" t="s">
        <v>89</v>
      </c>
      <c r="C6031" s="3" t="s">
        <v>397</v>
      </c>
      <c r="D6031" s="3" t="s">
        <v>398</v>
      </c>
      <c r="E6031" s="3">
        <v>0.36</v>
      </c>
      <c r="F6031" s="3">
        <v>0.53</v>
      </c>
      <c r="G6031" s="3" t="s">
        <v>59</v>
      </c>
      <c r="H6031" s="2">
        <v>4110</v>
      </c>
      <c r="I6031" s="3" t="s">
        <v>5</v>
      </c>
      <c r="J6031" s="2">
        <v>4110</v>
      </c>
      <c r="K6031" s="3" t="s">
        <v>62</v>
      </c>
      <c r="L6031" s="2">
        <v>46</v>
      </c>
      <c r="M6031" s="3">
        <v>2.463721312757424</v>
      </c>
      <c r="N6031" s="3">
        <v>6474.8025987555029</v>
      </c>
      <c r="O6031" s="3">
        <v>15.236546817146186</v>
      </c>
      <c r="P6031" s="3">
        <v>1</v>
      </c>
      <c r="Q6031" s="3">
        <f t="shared" si="470"/>
        <v>15.236546817146186</v>
      </c>
      <c r="R6031" s="3">
        <v>0</v>
      </c>
      <c r="S6031" s="3">
        <v>1.5719667872661154</v>
      </c>
      <c r="T6031" s="3">
        <v>1</v>
      </c>
      <c r="U6031" s="3">
        <f t="shared" si="471"/>
        <v>1.5719667872661154</v>
      </c>
      <c r="V6031" s="3">
        <v>0</v>
      </c>
    </row>
    <row r="6032" spans="1:22" x14ac:dyDescent="0.25">
      <c r="A6032" s="3" t="s">
        <v>378</v>
      </c>
      <c r="B6032" s="3" t="s">
        <v>8</v>
      </c>
      <c r="C6032" s="3" t="s">
        <v>379</v>
      </c>
      <c r="D6032" s="3" t="s">
        <v>380</v>
      </c>
      <c r="E6032" s="3">
        <v>0.35</v>
      </c>
      <c r="F6032" s="3">
        <v>0.47</v>
      </c>
      <c r="G6032" s="3" t="s">
        <v>59</v>
      </c>
      <c r="H6032" s="2">
        <v>4110</v>
      </c>
      <c r="I6032" s="3" t="s">
        <v>5</v>
      </c>
      <c r="J6032" s="2">
        <v>4110</v>
      </c>
      <c r="K6032" s="3" t="s">
        <v>383</v>
      </c>
      <c r="L6032" s="2">
        <v>202</v>
      </c>
      <c r="M6032" s="3">
        <v>13.154583961737373</v>
      </c>
      <c r="N6032" s="3">
        <v>25787.561701786923</v>
      </c>
      <c r="O6032" s="3">
        <v>60.728625786154439</v>
      </c>
      <c r="P6032" s="3">
        <v>1</v>
      </c>
      <c r="Q6032" s="3">
        <f t="shared" si="470"/>
        <v>60.728625786154439</v>
      </c>
      <c r="R6032" s="3">
        <v>0</v>
      </c>
      <c r="S6032" s="3">
        <v>5.821729588823799</v>
      </c>
      <c r="T6032" s="3">
        <v>1</v>
      </c>
      <c r="U6032" s="3">
        <f t="shared" si="471"/>
        <v>5.821729588823799</v>
      </c>
      <c r="V6032" s="3">
        <v>0</v>
      </c>
    </row>
    <row r="6033" spans="1:22" x14ac:dyDescent="0.25">
      <c r="A6033" s="3" t="s">
        <v>378</v>
      </c>
      <c r="B6033" s="3" t="s">
        <v>8</v>
      </c>
      <c r="C6033" s="3" t="s">
        <v>379</v>
      </c>
      <c r="D6033" s="3" t="s">
        <v>396</v>
      </c>
      <c r="E6033" s="3">
        <v>0.35</v>
      </c>
      <c r="F6033" s="3">
        <v>0.47</v>
      </c>
      <c r="G6033" s="3" t="s">
        <v>59</v>
      </c>
      <c r="H6033" s="2">
        <v>4110</v>
      </c>
      <c r="I6033" s="3" t="s">
        <v>5</v>
      </c>
      <c r="J6033" s="2">
        <v>4110</v>
      </c>
      <c r="K6033" s="3" t="s">
        <v>393</v>
      </c>
      <c r="L6033" s="2">
        <v>30</v>
      </c>
      <c r="M6033" s="3">
        <v>0.7353650094650247</v>
      </c>
      <c r="N6033" s="3">
        <v>2121.0124998699171</v>
      </c>
      <c r="O6033" s="3">
        <v>5.03755093096823</v>
      </c>
      <c r="P6033" s="3">
        <v>1</v>
      </c>
      <c r="Q6033" s="3">
        <f t="shared" si="470"/>
        <v>5.03755093096823</v>
      </c>
      <c r="R6033" s="3">
        <v>0</v>
      </c>
      <c r="S6033" s="3">
        <v>0.53582283139119091</v>
      </c>
      <c r="T6033" s="3">
        <v>1</v>
      </c>
      <c r="U6033" s="3">
        <f t="shared" si="471"/>
        <v>0.53582283139119091</v>
      </c>
      <c r="V6033" s="3">
        <v>0</v>
      </c>
    </row>
    <row r="6034" spans="1:22" x14ac:dyDescent="0.25">
      <c r="A6034" s="3" t="s">
        <v>378</v>
      </c>
      <c r="B6034" s="3" t="s">
        <v>89</v>
      </c>
      <c r="C6034" s="3" t="s">
        <v>397</v>
      </c>
      <c r="D6034" s="3" t="s">
        <v>398</v>
      </c>
      <c r="E6034" s="3">
        <v>0.36</v>
      </c>
      <c r="F6034" s="3">
        <v>0.53</v>
      </c>
      <c r="G6034" s="3" t="s">
        <v>59</v>
      </c>
      <c r="H6034" s="2">
        <v>4110</v>
      </c>
      <c r="I6034" s="3" t="s">
        <v>5</v>
      </c>
      <c r="J6034" s="2">
        <v>4110</v>
      </c>
      <c r="K6034" s="3" t="s">
        <v>393</v>
      </c>
      <c r="L6034" s="2">
        <v>11</v>
      </c>
      <c r="M6034" s="3">
        <v>0.31549831400834188</v>
      </c>
      <c r="N6034" s="3">
        <v>1059.0412464309704</v>
      </c>
      <c r="O6034" s="3">
        <v>2.3229075298682633</v>
      </c>
      <c r="P6034" s="3">
        <v>1</v>
      </c>
      <c r="Q6034" s="3">
        <f t="shared" si="470"/>
        <v>2.3229075298682633</v>
      </c>
      <c r="R6034" s="3">
        <v>0</v>
      </c>
      <c r="S6034" s="3">
        <v>0.29074611447631904</v>
      </c>
      <c r="T6034" s="3">
        <v>1</v>
      </c>
      <c r="U6034" s="3">
        <f t="shared" si="471"/>
        <v>0.29074611447631904</v>
      </c>
      <c r="V6034" s="3">
        <v>0</v>
      </c>
    </row>
    <row r="6035" spans="1:22" x14ac:dyDescent="0.25">
      <c r="A6035" s="3" t="s">
        <v>378</v>
      </c>
      <c r="B6035" s="3" t="s">
        <v>89</v>
      </c>
      <c r="C6035" s="3" t="s">
        <v>406</v>
      </c>
      <c r="D6035" s="3" t="s">
        <v>407</v>
      </c>
      <c r="E6035" s="3">
        <v>0.36</v>
      </c>
      <c r="F6035" s="3">
        <v>0.48</v>
      </c>
      <c r="G6035" s="3" t="s">
        <v>59</v>
      </c>
      <c r="H6035" s="2">
        <v>4110</v>
      </c>
      <c r="I6035" s="3" t="s">
        <v>5</v>
      </c>
      <c r="J6035" s="2">
        <v>4110</v>
      </c>
      <c r="K6035" s="3" t="s">
        <v>148</v>
      </c>
      <c r="L6035" s="2">
        <v>34</v>
      </c>
      <c r="M6035" s="3">
        <v>1.4382674995710032</v>
      </c>
      <c r="N6035" s="3">
        <v>4454.7603437504167</v>
      </c>
      <c r="O6035" s="3">
        <v>10.548542030896146</v>
      </c>
      <c r="P6035" s="3">
        <v>1</v>
      </c>
      <c r="Q6035" s="3">
        <f t="shared" si="470"/>
        <v>10.548542030896146</v>
      </c>
      <c r="R6035" s="3">
        <v>0</v>
      </c>
      <c r="S6035" s="3">
        <v>1.2365189578146123</v>
      </c>
      <c r="T6035" s="3">
        <v>1</v>
      </c>
      <c r="U6035" s="3">
        <f t="shared" si="471"/>
        <v>1.2365189578146123</v>
      </c>
      <c r="V6035" s="3">
        <v>0</v>
      </c>
    </row>
    <row r="6036" spans="1:22" x14ac:dyDescent="0.25">
      <c r="A6036" s="3" t="s">
        <v>378</v>
      </c>
      <c r="B6036" s="3" t="s">
        <v>89</v>
      </c>
      <c r="C6036" s="3" t="s">
        <v>417</v>
      </c>
      <c r="D6036" s="3" t="s">
        <v>418</v>
      </c>
      <c r="E6036" s="3">
        <v>0.51</v>
      </c>
      <c r="F6036" s="3">
        <v>0.57999999999999996</v>
      </c>
      <c r="G6036" s="3" t="s">
        <v>59</v>
      </c>
      <c r="H6036" s="2">
        <v>4110</v>
      </c>
      <c r="I6036" s="3" t="s">
        <v>5</v>
      </c>
      <c r="J6036" s="2">
        <v>4110</v>
      </c>
      <c r="K6036" s="3" t="s">
        <v>148</v>
      </c>
      <c r="L6036" s="2">
        <v>1</v>
      </c>
      <c r="M6036" s="3">
        <v>4.6511294359335635E-5</v>
      </c>
      <c r="N6036" s="3">
        <v>0.15857676748311278</v>
      </c>
      <c r="O6036" s="3">
        <v>3.4508248210016841E-4</v>
      </c>
      <c r="P6036" s="3">
        <v>1</v>
      </c>
      <c r="Q6036" s="3">
        <f t="shared" si="470"/>
        <v>3.4508248210016841E-4</v>
      </c>
      <c r="R6036" s="3">
        <v>0</v>
      </c>
      <c r="S6036" s="3">
        <v>4.4333915469548723E-5</v>
      </c>
      <c r="T6036" s="3">
        <v>1</v>
      </c>
      <c r="U6036" s="3">
        <f t="shared" si="471"/>
        <v>4.4333915469548723E-5</v>
      </c>
      <c r="V6036" s="3">
        <v>0</v>
      </c>
    </row>
    <row r="6037" spans="1:22" x14ac:dyDescent="0.25">
      <c r="A6037" s="3" t="s">
        <v>378</v>
      </c>
      <c r="B6037" s="3" t="s">
        <v>8</v>
      </c>
      <c r="C6037" s="3" t="s">
        <v>379</v>
      </c>
      <c r="D6037" s="3" t="s">
        <v>380</v>
      </c>
      <c r="E6037" s="3">
        <v>0.35</v>
      </c>
      <c r="F6037" s="3">
        <v>0.47</v>
      </c>
      <c r="G6037" s="3" t="s">
        <v>59</v>
      </c>
      <c r="H6037" s="2">
        <v>4110</v>
      </c>
      <c r="I6037" s="3" t="s">
        <v>5</v>
      </c>
      <c r="J6037" s="2">
        <v>4110</v>
      </c>
      <c r="K6037" s="3" t="s">
        <v>384</v>
      </c>
      <c r="L6037" s="2">
        <v>113</v>
      </c>
      <c r="M6037" s="3">
        <v>5.0775621091788787</v>
      </c>
      <c r="N6037" s="3">
        <v>7437.3909249297476</v>
      </c>
      <c r="O6037" s="3">
        <v>13.732303710965558</v>
      </c>
      <c r="P6037" s="3">
        <v>1</v>
      </c>
      <c r="Q6037" s="3">
        <f t="shared" si="470"/>
        <v>13.732303710965558</v>
      </c>
      <c r="R6037" s="3">
        <v>0</v>
      </c>
      <c r="S6037" s="3">
        <v>1.0280694591244075</v>
      </c>
      <c r="T6037" s="3">
        <v>1</v>
      </c>
      <c r="U6037" s="3">
        <f t="shared" si="471"/>
        <v>1.0280694591244075</v>
      </c>
      <c r="V6037" s="3">
        <v>0</v>
      </c>
    </row>
    <row r="6038" spans="1:22" x14ac:dyDescent="0.25">
      <c r="A6038" s="3" t="s">
        <v>378</v>
      </c>
      <c r="B6038" s="3" t="s">
        <v>8</v>
      </c>
      <c r="C6038" s="3" t="s">
        <v>379</v>
      </c>
      <c r="D6038" s="3" t="s">
        <v>380</v>
      </c>
      <c r="E6038" s="3">
        <v>0.35</v>
      </c>
      <c r="F6038" s="3">
        <v>0.47</v>
      </c>
      <c r="G6038" s="3" t="s">
        <v>63</v>
      </c>
      <c r="H6038" s="2">
        <v>4110</v>
      </c>
      <c r="I6038" s="3" t="s">
        <v>5</v>
      </c>
      <c r="J6038" s="2">
        <v>4110</v>
      </c>
      <c r="K6038" s="3" t="s">
        <v>20</v>
      </c>
      <c r="L6038" s="2">
        <v>161</v>
      </c>
      <c r="M6038" s="3">
        <v>46.811024085870855</v>
      </c>
      <c r="N6038" s="3">
        <v>115511.41588379437</v>
      </c>
      <c r="O6038" s="3">
        <v>253.33314379020197</v>
      </c>
      <c r="P6038" s="3">
        <v>1</v>
      </c>
      <c r="Q6038" s="3">
        <f t="shared" si="470"/>
        <v>253.33314379020197</v>
      </c>
      <c r="R6038" s="3">
        <v>0</v>
      </c>
      <c r="S6038" s="3">
        <v>21.876413969765022</v>
      </c>
      <c r="T6038" s="3">
        <v>1</v>
      </c>
      <c r="U6038" s="3">
        <f t="shared" si="471"/>
        <v>21.876413969765022</v>
      </c>
      <c r="V6038" s="3">
        <v>0</v>
      </c>
    </row>
    <row r="6039" spans="1:22" x14ac:dyDescent="0.25">
      <c r="A6039" s="3" t="s">
        <v>378</v>
      </c>
      <c r="B6039" s="3" t="s">
        <v>8</v>
      </c>
      <c r="C6039" s="3" t="s">
        <v>379</v>
      </c>
      <c r="D6039" s="3" t="s">
        <v>396</v>
      </c>
      <c r="E6039" s="3">
        <v>0.35</v>
      </c>
      <c r="F6039" s="3">
        <v>0.47</v>
      </c>
      <c r="G6039" s="3" t="s">
        <v>63</v>
      </c>
      <c r="H6039" s="2">
        <v>4110</v>
      </c>
      <c r="I6039" s="3" t="s">
        <v>5</v>
      </c>
      <c r="J6039" s="2">
        <v>4110</v>
      </c>
      <c r="K6039" s="3" t="s">
        <v>20</v>
      </c>
      <c r="L6039" s="2">
        <v>617</v>
      </c>
      <c r="M6039" s="3">
        <v>189.76062959664418</v>
      </c>
      <c r="N6039" s="3">
        <v>332606.88982576551</v>
      </c>
      <c r="O6039" s="3">
        <v>798.64527695908725</v>
      </c>
      <c r="P6039" s="3">
        <v>1</v>
      </c>
      <c r="Q6039" s="3">
        <f t="shared" si="470"/>
        <v>798.64527695908725</v>
      </c>
      <c r="R6039" s="3">
        <v>0</v>
      </c>
      <c r="S6039" s="3">
        <v>47.642604138261632</v>
      </c>
      <c r="T6039" s="3">
        <v>1</v>
      </c>
      <c r="U6039" s="3">
        <f t="shared" si="471"/>
        <v>47.642604138261632</v>
      </c>
      <c r="V6039" s="3">
        <v>0</v>
      </c>
    </row>
    <row r="6040" spans="1:22" x14ac:dyDescent="0.25">
      <c r="A6040" s="3" t="s">
        <v>378</v>
      </c>
      <c r="B6040" s="3" t="s">
        <v>89</v>
      </c>
      <c r="C6040" s="3" t="s">
        <v>397</v>
      </c>
      <c r="D6040" s="3" t="s">
        <v>398</v>
      </c>
      <c r="E6040" s="3">
        <v>0.36</v>
      </c>
      <c r="F6040" s="3">
        <v>0.53</v>
      </c>
      <c r="G6040" s="3" t="s">
        <v>63</v>
      </c>
      <c r="H6040" s="2">
        <v>4110</v>
      </c>
      <c r="I6040" s="3" t="s">
        <v>5</v>
      </c>
      <c r="J6040" s="2">
        <v>4110</v>
      </c>
      <c r="K6040" s="3" t="s">
        <v>20</v>
      </c>
      <c r="L6040" s="2">
        <v>136</v>
      </c>
      <c r="M6040" s="3">
        <v>40.410876973876363</v>
      </c>
      <c r="N6040" s="3">
        <v>54834.728715085315</v>
      </c>
      <c r="O6040" s="3">
        <v>136.25356756986912</v>
      </c>
      <c r="P6040" s="3">
        <v>1</v>
      </c>
      <c r="Q6040" s="3">
        <f t="shared" si="470"/>
        <v>136.25356756986912</v>
      </c>
      <c r="R6040" s="3">
        <v>0</v>
      </c>
      <c r="S6040" s="3">
        <v>6.062410013308611</v>
      </c>
      <c r="T6040" s="3">
        <v>1</v>
      </c>
      <c r="U6040" s="3">
        <f t="shared" si="471"/>
        <v>6.062410013308611</v>
      </c>
      <c r="V6040" s="3">
        <v>0</v>
      </c>
    </row>
    <row r="6041" spans="1:22" x14ac:dyDescent="0.25">
      <c r="A6041" s="3" t="s">
        <v>378</v>
      </c>
      <c r="B6041" s="3" t="s">
        <v>8</v>
      </c>
      <c r="C6041" s="3" t="s">
        <v>379</v>
      </c>
      <c r="D6041" s="3" t="s">
        <v>380</v>
      </c>
      <c r="E6041" s="3">
        <v>0.35</v>
      </c>
      <c r="F6041" s="3">
        <v>0.47</v>
      </c>
      <c r="G6041" s="3" t="s">
        <v>63</v>
      </c>
      <c r="H6041" s="2">
        <v>4110</v>
      </c>
      <c r="I6041" s="3" t="s">
        <v>5</v>
      </c>
      <c r="J6041" s="2">
        <v>4110</v>
      </c>
      <c r="K6041" s="3" t="s">
        <v>388</v>
      </c>
      <c r="L6041" s="2">
        <v>202</v>
      </c>
      <c r="M6041" s="3">
        <v>64.798911470210271</v>
      </c>
      <c r="N6041" s="3">
        <v>11730.413797711919</v>
      </c>
      <c r="O6041" s="3">
        <v>32.000955899849501</v>
      </c>
      <c r="P6041" s="3">
        <v>1</v>
      </c>
      <c r="Q6041" s="3">
        <f t="shared" si="470"/>
        <v>32.000955899849501</v>
      </c>
      <c r="R6041" s="3">
        <v>0</v>
      </c>
      <c r="S6041" s="3">
        <v>0.55876761682052933</v>
      </c>
      <c r="T6041" s="3">
        <v>1</v>
      </c>
      <c r="U6041" s="3">
        <f t="shared" si="471"/>
        <v>0.55876761682052933</v>
      </c>
      <c r="V6041" s="3">
        <v>0</v>
      </c>
    </row>
    <row r="6042" spans="1:22" x14ac:dyDescent="0.25">
      <c r="A6042" s="3" t="s">
        <v>378</v>
      </c>
      <c r="B6042" s="3" t="s">
        <v>89</v>
      </c>
      <c r="C6042" s="3" t="s">
        <v>397</v>
      </c>
      <c r="D6042" s="3" t="s">
        <v>398</v>
      </c>
      <c r="E6042" s="3">
        <v>0.36</v>
      </c>
      <c r="F6042" s="3">
        <v>0.53</v>
      </c>
      <c r="G6042" s="3" t="s">
        <v>63</v>
      </c>
      <c r="H6042" s="2">
        <v>4110</v>
      </c>
      <c r="I6042" s="3" t="s">
        <v>5</v>
      </c>
      <c r="J6042" s="2">
        <v>4110</v>
      </c>
      <c r="K6042" s="3" t="s">
        <v>394</v>
      </c>
      <c r="L6042" s="2">
        <v>6</v>
      </c>
      <c r="M6042" s="3">
        <v>2.7457813873524368E-2</v>
      </c>
      <c r="N6042" s="3">
        <v>95.379347795577544</v>
      </c>
      <c r="O6042" s="3">
        <v>0.21359107829644286</v>
      </c>
      <c r="P6042" s="3">
        <v>1</v>
      </c>
      <c r="Q6042" s="3">
        <f t="shared" si="470"/>
        <v>0.21359107829644286</v>
      </c>
      <c r="R6042" s="3">
        <v>0</v>
      </c>
      <c r="S6042" s="3">
        <v>2.6178278365570216E-2</v>
      </c>
      <c r="T6042" s="3">
        <v>1</v>
      </c>
      <c r="U6042" s="3">
        <f t="shared" si="471"/>
        <v>2.6178278365570216E-2</v>
      </c>
      <c r="V6042" s="3">
        <v>0</v>
      </c>
    </row>
    <row r="6043" spans="1:22" x14ac:dyDescent="0.25">
      <c r="A6043" s="3" t="s">
        <v>378</v>
      </c>
      <c r="B6043" s="3" t="s">
        <v>89</v>
      </c>
      <c r="C6043" s="3" t="s">
        <v>406</v>
      </c>
      <c r="D6043" s="3" t="s">
        <v>407</v>
      </c>
      <c r="E6043" s="3">
        <v>0.36</v>
      </c>
      <c r="F6043" s="3">
        <v>0.48</v>
      </c>
      <c r="G6043" s="3" t="s">
        <v>415</v>
      </c>
      <c r="H6043" s="2">
        <v>4110</v>
      </c>
      <c r="I6043" s="3" t="s">
        <v>5</v>
      </c>
      <c r="J6043" s="2">
        <v>4110</v>
      </c>
      <c r="K6043" s="3" t="s">
        <v>416</v>
      </c>
      <c r="L6043" s="2">
        <v>17</v>
      </c>
      <c r="M6043" s="3">
        <v>0.57691605228529197</v>
      </c>
      <c r="N6043" s="3">
        <v>1724.248760957008</v>
      </c>
      <c r="O6043" s="3">
        <v>3.7761003957944594</v>
      </c>
      <c r="P6043" s="3">
        <v>1</v>
      </c>
      <c r="Q6043" s="3">
        <f t="shared" si="470"/>
        <v>3.7761003957944594</v>
      </c>
      <c r="R6043" s="3">
        <v>0</v>
      </c>
      <c r="S6043" s="3">
        <v>0.43748464835058443</v>
      </c>
      <c r="T6043" s="3">
        <v>1</v>
      </c>
      <c r="U6043" s="3">
        <f t="shared" si="471"/>
        <v>0.43748464835058443</v>
      </c>
      <c r="V6043" s="3">
        <v>0</v>
      </c>
    </row>
    <row r="6044" spans="1:22" x14ac:dyDescent="0.25">
      <c r="A6044" s="3" t="s">
        <v>378</v>
      </c>
      <c r="B6044" s="3" t="s">
        <v>8</v>
      </c>
      <c r="C6044" s="3" t="s">
        <v>379</v>
      </c>
      <c r="D6044" s="3" t="s">
        <v>380</v>
      </c>
      <c r="E6044" s="3">
        <v>0.35</v>
      </c>
      <c r="F6044" s="3">
        <v>0.47</v>
      </c>
      <c r="G6044" s="3" t="s">
        <v>385</v>
      </c>
      <c r="H6044" s="2">
        <v>4110</v>
      </c>
      <c r="I6044" s="3" t="s">
        <v>5</v>
      </c>
      <c r="J6044" s="2">
        <v>4110</v>
      </c>
      <c r="K6044" s="3" t="s">
        <v>385</v>
      </c>
      <c r="L6044" s="2">
        <v>2923</v>
      </c>
      <c r="M6044" s="3">
        <v>1068.4769854870578</v>
      </c>
      <c r="N6044" s="3">
        <v>1173595.7512538831</v>
      </c>
      <c r="O6044" s="3">
        <v>3081.3171703342909</v>
      </c>
      <c r="P6044" s="3">
        <v>1</v>
      </c>
      <c r="Q6044" s="3">
        <f t="shared" si="470"/>
        <v>3081.3171703342909</v>
      </c>
      <c r="R6044" s="3">
        <v>0</v>
      </c>
      <c r="S6044" s="3">
        <v>95.336163353310099</v>
      </c>
      <c r="T6044" s="3">
        <v>1</v>
      </c>
      <c r="U6044" s="3">
        <f t="shared" si="471"/>
        <v>95.336163353310099</v>
      </c>
      <c r="V6044" s="3">
        <v>0</v>
      </c>
    </row>
    <row r="6045" spans="1:22" x14ac:dyDescent="0.25">
      <c r="A6045" s="3" t="s">
        <v>378</v>
      </c>
      <c r="B6045" s="3" t="s">
        <v>8</v>
      </c>
      <c r="C6045" s="3" t="s">
        <v>379</v>
      </c>
      <c r="D6045" s="3" t="s">
        <v>380</v>
      </c>
      <c r="E6045" s="3">
        <v>0.35</v>
      </c>
      <c r="F6045" s="3">
        <v>0.47</v>
      </c>
      <c r="G6045" s="3" t="s">
        <v>19</v>
      </c>
      <c r="H6045" s="2">
        <v>4111</v>
      </c>
      <c r="I6045" s="3" t="s">
        <v>232</v>
      </c>
      <c r="J6045" s="2">
        <v>4111</v>
      </c>
      <c r="K6045" s="3" t="s">
        <v>19</v>
      </c>
      <c r="L6045" s="2">
        <v>23</v>
      </c>
      <c r="M6045" s="3">
        <v>5.9081541533498996</v>
      </c>
      <c r="N6045" s="3">
        <v>10570.565643924492</v>
      </c>
      <c r="O6045" s="3">
        <v>21.06531101634053</v>
      </c>
      <c r="P6045" s="3">
        <v>1</v>
      </c>
      <c r="Q6045" s="3">
        <f t="shared" si="470"/>
        <v>21.06531101634053</v>
      </c>
      <c r="R6045" s="3">
        <v>0</v>
      </c>
      <c r="S6045" s="3">
        <v>5.8455869285339999</v>
      </c>
      <c r="T6045" s="3">
        <v>1</v>
      </c>
      <c r="U6045" s="3">
        <f t="shared" si="471"/>
        <v>5.8455869285339999</v>
      </c>
      <c r="V6045" s="3">
        <v>0</v>
      </c>
    </row>
    <row r="6046" spans="1:22" x14ac:dyDescent="0.25">
      <c r="A6046" s="3" t="s">
        <v>378</v>
      </c>
      <c r="B6046" s="3" t="s">
        <v>89</v>
      </c>
      <c r="C6046" s="3" t="s">
        <v>406</v>
      </c>
      <c r="D6046" s="3" t="s">
        <v>407</v>
      </c>
      <c r="E6046" s="3">
        <v>0.36</v>
      </c>
      <c r="F6046" s="3">
        <v>0.48</v>
      </c>
      <c r="G6046" s="3" t="s">
        <v>11</v>
      </c>
      <c r="H6046" s="2">
        <v>4111</v>
      </c>
      <c r="I6046" s="3" t="s">
        <v>232</v>
      </c>
      <c r="J6046" s="2">
        <v>4111</v>
      </c>
      <c r="K6046" s="3" t="s">
        <v>13</v>
      </c>
      <c r="L6046" s="2">
        <v>5</v>
      </c>
      <c r="M6046" s="3">
        <v>0.56164497444278494</v>
      </c>
      <c r="N6046" s="3">
        <v>1529.5586699496239</v>
      </c>
      <c r="O6046" s="3">
        <v>3.0549746140049079</v>
      </c>
      <c r="P6046" s="3">
        <v>1</v>
      </c>
      <c r="Q6046" s="3">
        <f t="shared" si="470"/>
        <v>3.0549746140049079</v>
      </c>
      <c r="R6046" s="3">
        <v>0</v>
      </c>
      <c r="S6046" s="3">
        <v>0.36679238738700992</v>
      </c>
      <c r="T6046" s="3">
        <v>1</v>
      </c>
      <c r="U6046" s="3">
        <f t="shared" si="471"/>
        <v>0.36679238738700992</v>
      </c>
      <c r="V6046" s="3">
        <v>0</v>
      </c>
    </row>
    <row r="6047" spans="1:22" x14ac:dyDescent="0.25">
      <c r="A6047" s="3" t="s">
        <v>378</v>
      </c>
      <c r="B6047" s="3" t="s">
        <v>8</v>
      </c>
      <c r="C6047" s="3" t="s">
        <v>379</v>
      </c>
      <c r="D6047" s="3" t="s">
        <v>380</v>
      </c>
      <c r="E6047" s="3">
        <v>0.35</v>
      </c>
      <c r="F6047" s="3">
        <v>0.47</v>
      </c>
      <c r="G6047" s="3" t="s">
        <v>19</v>
      </c>
      <c r="H6047" s="2">
        <v>4112</v>
      </c>
      <c r="I6047" s="3" t="s">
        <v>178</v>
      </c>
      <c r="J6047" s="2">
        <v>4112</v>
      </c>
      <c r="K6047" s="3" t="s">
        <v>19</v>
      </c>
      <c r="L6047" s="2">
        <v>33</v>
      </c>
      <c r="M6047" s="3">
        <v>6.8618159684961313</v>
      </c>
      <c r="N6047" s="3">
        <v>16192.033772573808</v>
      </c>
      <c r="O6047" s="3">
        <v>36.548793288073519</v>
      </c>
      <c r="P6047" s="3">
        <v>1</v>
      </c>
      <c r="Q6047" s="3">
        <f t="shared" si="470"/>
        <v>36.548793288073519</v>
      </c>
      <c r="R6047" s="3">
        <v>0</v>
      </c>
      <c r="S6047" s="3">
        <v>4.4432560887279902</v>
      </c>
      <c r="T6047" s="3">
        <v>1</v>
      </c>
      <c r="U6047" s="3">
        <f t="shared" si="471"/>
        <v>4.4432560887279902</v>
      </c>
      <c r="V6047" s="3">
        <v>0</v>
      </c>
    </row>
    <row r="6048" spans="1:22" x14ac:dyDescent="0.25">
      <c r="A6048" s="3" t="s">
        <v>378</v>
      </c>
      <c r="B6048" s="3" t="s">
        <v>8</v>
      </c>
      <c r="C6048" s="3" t="s">
        <v>379</v>
      </c>
      <c r="D6048" s="3" t="s">
        <v>396</v>
      </c>
      <c r="E6048" s="3">
        <v>0.35</v>
      </c>
      <c r="F6048" s="3">
        <v>0.47</v>
      </c>
      <c r="G6048" s="3" t="s">
        <v>19</v>
      </c>
      <c r="H6048" s="2">
        <v>4112</v>
      </c>
      <c r="I6048" s="3" t="s">
        <v>178</v>
      </c>
      <c r="J6048" s="2">
        <v>4112</v>
      </c>
      <c r="K6048" s="3" t="s">
        <v>19</v>
      </c>
      <c r="L6048" s="2">
        <v>2</v>
      </c>
      <c r="M6048" s="3">
        <v>1.7172433892494688E-3</v>
      </c>
      <c r="N6048" s="3">
        <v>4.4768003451115872</v>
      </c>
      <c r="O6048" s="3">
        <v>8.9407699707176012E-3</v>
      </c>
      <c r="P6048" s="3">
        <v>1</v>
      </c>
      <c r="Q6048" s="3">
        <f t="shared" si="470"/>
        <v>8.9407699707176012E-3</v>
      </c>
      <c r="R6048" s="3">
        <v>0</v>
      </c>
      <c r="S6048" s="3">
        <v>1.2513746242156785E-3</v>
      </c>
      <c r="T6048" s="3">
        <v>1</v>
      </c>
      <c r="U6048" s="3">
        <f t="shared" si="471"/>
        <v>1.2513746242156785E-3</v>
      </c>
      <c r="V6048" s="3">
        <v>0</v>
      </c>
    </row>
    <row r="6049" spans="1:22" x14ac:dyDescent="0.25">
      <c r="A6049" s="3" t="s">
        <v>378</v>
      </c>
      <c r="B6049" s="3" t="s">
        <v>89</v>
      </c>
      <c r="C6049" s="3" t="s">
        <v>406</v>
      </c>
      <c r="D6049" s="3" t="s">
        <v>407</v>
      </c>
      <c r="E6049" s="3">
        <v>0.36</v>
      </c>
      <c r="F6049" s="3">
        <v>0.48</v>
      </c>
      <c r="G6049" s="3" t="s">
        <v>19</v>
      </c>
      <c r="H6049" s="2">
        <v>4112</v>
      </c>
      <c r="I6049" s="3" t="s">
        <v>178</v>
      </c>
      <c r="J6049" s="2">
        <v>4112</v>
      </c>
      <c r="K6049" s="3" t="s">
        <v>19</v>
      </c>
      <c r="L6049" s="2">
        <v>6</v>
      </c>
      <c r="M6049" s="3">
        <v>0.74406637509030116</v>
      </c>
      <c r="N6049" s="3">
        <v>2643.8764242043435</v>
      </c>
      <c r="O6049" s="3">
        <v>6.5093799398384089</v>
      </c>
      <c r="P6049" s="3">
        <v>1</v>
      </c>
      <c r="Q6049" s="3">
        <f t="shared" si="470"/>
        <v>6.5093799398384089</v>
      </c>
      <c r="R6049" s="3">
        <v>0</v>
      </c>
      <c r="S6049" s="3">
        <v>0.91489572870997304</v>
      </c>
      <c r="T6049" s="3">
        <v>1</v>
      </c>
      <c r="U6049" s="3">
        <f t="shared" si="471"/>
        <v>0.91489572870997304</v>
      </c>
      <c r="V6049" s="3">
        <v>0</v>
      </c>
    </row>
    <row r="6050" spans="1:22" x14ac:dyDescent="0.25">
      <c r="A6050" s="3" t="s">
        <v>378</v>
      </c>
      <c r="B6050" s="3" t="s">
        <v>8</v>
      </c>
      <c r="C6050" s="3" t="s">
        <v>379</v>
      </c>
      <c r="D6050" s="3" t="s">
        <v>396</v>
      </c>
      <c r="E6050" s="3">
        <v>0.35</v>
      </c>
      <c r="F6050" s="3">
        <v>0.47</v>
      </c>
      <c r="G6050" s="3" t="s">
        <v>392</v>
      </c>
      <c r="H6050" s="2">
        <v>4112</v>
      </c>
      <c r="I6050" s="3" t="s">
        <v>178</v>
      </c>
      <c r="J6050" s="2">
        <v>4112</v>
      </c>
      <c r="K6050" s="3" t="s">
        <v>386</v>
      </c>
      <c r="L6050" s="2">
        <v>8</v>
      </c>
      <c r="M6050" s="3">
        <v>1.9028884366062848</v>
      </c>
      <c r="N6050" s="3">
        <v>4807.8325128416118</v>
      </c>
      <c r="O6050" s="3">
        <v>10.224300500221178</v>
      </c>
      <c r="P6050" s="3">
        <v>1</v>
      </c>
      <c r="Q6050" s="3">
        <f t="shared" si="470"/>
        <v>10.224300500221178</v>
      </c>
      <c r="R6050" s="3">
        <v>0</v>
      </c>
      <c r="S6050" s="3">
        <v>1.3894015163578346</v>
      </c>
      <c r="T6050" s="3">
        <v>1</v>
      </c>
      <c r="U6050" s="3">
        <f t="shared" si="471"/>
        <v>1.3894015163578346</v>
      </c>
      <c r="V6050" s="3">
        <v>0</v>
      </c>
    </row>
    <row r="6051" spans="1:22" x14ac:dyDescent="0.25">
      <c r="A6051" s="3" t="s">
        <v>378</v>
      </c>
      <c r="B6051" s="3" t="s">
        <v>8</v>
      </c>
      <c r="C6051" s="3" t="s">
        <v>379</v>
      </c>
      <c r="D6051" s="3" t="s">
        <v>380</v>
      </c>
      <c r="E6051" s="3">
        <v>0.35</v>
      </c>
      <c r="F6051" s="3">
        <v>0.47</v>
      </c>
      <c r="G6051" s="3" t="s">
        <v>59</v>
      </c>
      <c r="H6051" s="2">
        <v>4112</v>
      </c>
      <c r="I6051" s="3" t="s">
        <v>178</v>
      </c>
      <c r="J6051" s="2">
        <v>4112</v>
      </c>
      <c r="K6051" s="3" t="s">
        <v>62</v>
      </c>
      <c r="L6051" s="2">
        <v>5</v>
      </c>
      <c r="M6051" s="3">
        <v>2.400416692450065E-2</v>
      </c>
      <c r="N6051" s="3">
        <v>67.975151290392702</v>
      </c>
      <c r="O6051" s="3">
        <v>0.14959362695693607</v>
      </c>
      <c r="P6051" s="3">
        <v>1</v>
      </c>
      <c r="Q6051" s="3">
        <f t="shared" si="470"/>
        <v>0.14959362695693607</v>
      </c>
      <c r="R6051" s="3">
        <v>0</v>
      </c>
      <c r="S6051" s="3">
        <v>1.9468978807080581E-2</v>
      </c>
      <c r="T6051" s="3">
        <v>1</v>
      </c>
      <c r="U6051" s="3">
        <f t="shared" si="471"/>
        <v>1.9468978807080581E-2</v>
      </c>
      <c r="V6051" s="3">
        <v>0</v>
      </c>
    </row>
    <row r="6052" spans="1:22" x14ac:dyDescent="0.25">
      <c r="A6052" s="3" t="s">
        <v>378</v>
      </c>
      <c r="B6052" s="3" t="s">
        <v>89</v>
      </c>
      <c r="C6052" s="3" t="s">
        <v>406</v>
      </c>
      <c r="D6052" s="3" t="s">
        <v>407</v>
      </c>
      <c r="E6052" s="3">
        <v>0.36</v>
      </c>
      <c r="F6052" s="3">
        <v>0.48</v>
      </c>
      <c r="G6052" s="3" t="s">
        <v>59</v>
      </c>
      <c r="H6052" s="2">
        <v>4112</v>
      </c>
      <c r="I6052" s="3" t="s">
        <v>178</v>
      </c>
      <c r="J6052" s="2">
        <v>4112</v>
      </c>
      <c r="K6052" s="3" t="s">
        <v>62</v>
      </c>
      <c r="L6052" s="2">
        <v>1</v>
      </c>
      <c r="M6052" s="3">
        <v>1.7818210476276721E-4</v>
      </c>
      <c r="N6052" s="3">
        <v>0.6571223635947635</v>
      </c>
      <c r="O6052" s="3">
        <v>1.7836349428703639E-3</v>
      </c>
      <c r="P6052" s="3">
        <v>1</v>
      </c>
      <c r="Q6052" s="3">
        <f t="shared" si="470"/>
        <v>1.7836349428703639E-3</v>
      </c>
      <c r="R6052" s="3">
        <v>0</v>
      </c>
      <c r="S6052" s="3">
        <v>2.441408120188847E-4</v>
      </c>
      <c r="T6052" s="3">
        <v>1</v>
      </c>
      <c r="U6052" s="3">
        <f t="shared" si="471"/>
        <v>2.441408120188847E-4</v>
      </c>
      <c r="V6052" s="3">
        <v>0</v>
      </c>
    </row>
    <row r="6053" spans="1:22" x14ac:dyDescent="0.25">
      <c r="A6053" s="3" t="s">
        <v>378</v>
      </c>
      <c r="B6053" s="3" t="s">
        <v>89</v>
      </c>
      <c r="C6053" s="3" t="s">
        <v>406</v>
      </c>
      <c r="D6053" s="3" t="s">
        <v>407</v>
      </c>
      <c r="E6053" s="3">
        <v>0.36</v>
      </c>
      <c r="F6053" s="3">
        <v>0.48</v>
      </c>
      <c r="G6053" s="3" t="s">
        <v>415</v>
      </c>
      <c r="H6053" s="2">
        <v>4112</v>
      </c>
      <c r="I6053" s="3" t="s">
        <v>178</v>
      </c>
      <c r="J6053" s="2">
        <v>4112</v>
      </c>
      <c r="K6053" s="3" t="s">
        <v>416</v>
      </c>
      <c r="L6053" s="2">
        <v>4</v>
      </c>
      <c r="M6053" s="3">
        <v>1.2558920387835943</v>
      </c>
      <c r="N6053" s="3">
        <v>3947.0237739211711</v>
      </c>
      <c r="O6053" s="3">
        <v>8.2652295751651366</v>
      </c>
      <c r="P6053" s="3">
        <v>1</v>
      </c>
      <c r="Q6053" s="3">
        <f t="shared" si="470"/>
        <v>8.2652295751651366</v>
      </c>
      <c r="R6053" s="3">
        <v>0</v>
      </c>
      <c r="S6053" s="3">
        <v>1.1216727340914139</v>
      </c>
      <c r="T6053" s="3">
        <v>1</v>
      </c>
      <c r="U6053" s="3">
        <f t="shared" si="471"/>
        <v>1.1216727340914139</v>
      </c>
      <c r="V6053" s="3">
        <v>0</v>
      </c>
    </row>
    <row r="6054" spans="1:22" x14ac:dyDescent="0.25">
      <c r="A6054" s="3" t="s">
        <v>378</v>
      </c>
      <c r="B6054" s="3" t="s">
        <v>8</v>
      </c>
      <c r="C6054" s="3" t="s">
        <v>379</v>
      </c>
      <c r="D6054" s="3" t="s">
        <v>380</v>
      </c>
      <c r="E6054" s="3">
        <v>0.35</v>
      </c>
      <c r="F6054" s="3">
        <v>0.47</v>
      </c>
      <c r="G6054" s="3" t="s">
        <v>19</v>
      </c>
      <c r="H6054" s="2">
        <v>4113</v>
      </c>
      <c r="I6054" s="3" t="s">
        <v>71</v>
      </c>
      <c r="J6054" s="2">
        <v>4113</v>
      </c>
      <c r="K6054" s="3" t="s">
        <v>19</v>
      </c>
      <c r="L6054" s="2">
        <v>31</v>
      </c>
      <c r="M6054" s="3">
        <v>3.0367949063182129</v>
      </c>
      <c r="N6054" s="3">
        <v>6630.1523382668311</v>
      </c>
      <c r="O6054" s="3">
        <v>15.626139476982278</v>
      </c>
      <c r="P6054" s="3">
        <v>1</v>
      </c>
      <c r="Q6054" s="3">
        <f t="shared" si="470"/>
        <v>15.626139476982278</v>
      </c>
      <c r="R6054" s="3">
        <v>0</v>
      </c>
      <c r="S6054" s="3">
        <v>1.620100781410347</v>
      </c>
      <c r="T6054" s="3">
        <v>1</v>
      </c>
      <c r="U6054" s="3">
        <f t="shared" si="471"/>
        <v>1.620100781410347</v>
      </c>
      <c r="V6054" s="3">
        <v>0</v>
      </c>
    </row>
    <row r="6055" spans="1:22" x14ac:dyDescent="0.25">
      <c r="A6055" s="3" t="s">
        <v>378</v>
      </c>
      <c r="B6055" s="3" t="s">
        <v>89</v>
      </c>
      <c r="C6055" s="3" t="s">
        <v>397</v>
      </c>
      <c r="D6055" s="3" t="s">
        <v>398</v>
      </c>
      <c r="E6055" s="3">
        <v>0.36</v>
      </c>
      <c r="F6055" s="3">
        <v>0.53</v>
      </c>
      <c r="G6055" s="3" t="s">
        <v>19</v>
      </c>
      <c r="H6055" s="2">
        <v>4113</v>
      </c>
      <c r="I6055" s="3" t="s">
        <v>71</v>
      </c>
      <c r="J6055" s="2">
        <v>4113</v>
      </c>
      <c r="K6055" s="3" t="s">
        <v>19</v>
      </c>
      <c r="L6055" s="2">
        <v>6</v>
      </c>
      <c r="M6055" s="3">
        <v>1.2010427453722972</v>
      </c>
      <c r="N6055" s="3">
        <v>2430.4669663119548</v>
      </c>
      <c r="O6055" s="3">
        <v>5.751650629087087</v>
      </c>
      <c r="P6055" s="3">
        <v>1</v>
      </c>
      <c r="Q6055" s="3">
        <f t="shared" si="470"/>
        <v>5.751650629087087</v>
      </c>
      <c r="R6055" s="3">
        <v>0</v>
      </c>
      <c r="S6055" s="3">
        <v>0.52787330595444026</v>
      </c>
      <c r="T6055" s="3">
        <v>1</v>
      </c>
      <c r="U6055" s="3">
        <f t="shared" si="471"/>
        <v>0.52787330595444026</v>
      </c>
      <c r="V6055" s="3">
        <v>0</v>
      </c>
    </row>
    <row r="6056" spans="1:22" x14ac:dyDescent="0.25">
      <c r="A6056" s="3" t="s">
        <v>378</v>
      </c>
      <c r="B6056" s="3" t="s">
        <v>89</v>
      </c>
      <c r="C6056" s="3" t="s">
        <v>397</v>
      </c>
      <c r="D6056" s="3" t="s">
        <v>398</v>
      </c>
      <c r="E6056" s="3">
        <v>0.36</v>
      </c>
      <c r="F6056" s="3">
        <v>0.53</v>
      </c>
      <c r="G6056" s="3" t="s">
        <v>19</v>
      </c>
      <c r="H6056" s="2">
        <v>4120</v>
      </c>
      <c r="I6056" s="3" t="s">
        <v>179</v>
      </c>
      <c r="J6056" s="2">
        <v>4120</v>
      </c>
      <c r="K6056" s="3" t="s">
        <v>19</v>
      </c>
      <c r="L6056" s="2">
        <v>28</v>
      </c>
      <c r="M6056" s="3">
        <v>6.9212750476995888</v>
      </c>
      <c r="N6056" s="3">
        <v>20404.295929679134</v>
      </c>
      <c r="O6056" s="3">
        <v>42.7719020312311</v>
      </c>
      <c r="P6056" s="3">
        <v>1</v>
      </c>
      <c r="Q6056" s="3">
        <f t="shared" si="470"/>
        <v>42.7719020312311</v>
      </c>
      <c r="R6056" s="3">
        <v>0</v>
      </c>
      <c r="S6056" s="3">
        <v>21.345998193757666</v>
      </c>
      <c r="T6056" s="3">
        <v>1</v>
      </c>
      <c r="U6056" s="3">
        <f t="shared" si="471"/>
        <v>21.345998193757666</v>
      </c>
      <c r="V6056" s="3">
        <v>0</v>
      </c>
    </row>
    <row r="6057" spans="1:22" x14ac:dyDescent="0.25">
      <c r="A6057" s="3" t="s">
        <v>378</v>
      </c>
      <c r="B6057" s="3" t="s">
        <v>89</v>
      </c>
      <c r="C6057" s="3" t="s">
        <v>397</v>
      </c>
      <c r="D6057" s="3" t="s">
        <v>398</v>
      </c>
      <c r="E6057" s="3">
        <v>0.36</v>
      </c>
      <c r="F6057" s="3">
        <v>0.53</v>
      </c>
      <c r="G6057" s="3" t="s">
        <v>59</v>
      </c>
      <c r="H6057" s="2">
        <v>4120</v>
      </c>
      <c r="I6057" s="3" t="s">
        <v>179</v>
      </c>
      <c r="J6057" s="2">
        <v>4120</v>
      </c>
      <c r="K6057" s="3" t="s">
        <v>62</v>
      </c>
      <c r="L6057" s="2">
        <v>10</v>
      </c>
      <c r="M6057" s="3">
        <v>0.53483223933843582</v>
      </c>
      <c r="N6057" s="3">
        <v>1919.0850317879153</v>
      </c>
      <c r="O6057" s="3">
        <v>4.1954719161827541</v>
      </c>
      <c r="P6057" s="3">
        <v>1</v>
      </c>
      <c r="Q6057" s="3">
        <f t="shared" si="470"/>
        <v>4.1954719161827541</v>
      </c>
      <c r="R6057" s="3">
        <v>0</v>
      </c>
      <c r="S6057" s="3">
        <v>0.99365167106747299</v>
      </c>
      <c r="T6057" s="3">
        <v>1</v>
      </c>
      <c r="U6057" s="3">
        <f t="shared" si="471"/>
        <v>0.99365167106747299</v>
      </c>
      <c r="V6057" s="3">
        <v>0</v>
      </c>
    </row>
    <row r="6058" spans="1:22" x14ac:dyDescent="0.25">
      <c r="A6058" s="3" t="s">
        <v>378</v>
      </c>
      <c r="B6058" s="3" t="s">
        <v>8</v>
      </c>
      <c r="C6058" s="3" t="s">
        <v>379</v>
      </c>
      <c r="D6058" s="3" t="s">
        <v>396</v>
      </c>
      <c r="E6058" s="3">
        <v>0.35</v>
      </c>
      <c r="F6058" s="3">
        <v>0.47</v>
      </c>
      <c r="G6058" s="3" t="s">
        <v>63</v>
      </c>
      <c r="H6058" s="2">
        <v>4120</v>
      </c>
      <c r="I6058" s="3" t="s">
        <v>179</v>
      </c>
      <c r="J6058" s="2">
        <v>4120</v>
      </c>
      <c r="K6058" s="3" t="s">
        <v>20</v>
      </c>
      <c r="L6058" s="2">
        <v>15</v>
      </c>
      <c r="M6058" s="3">
        <v>3.6310681862797902</v>
      </c>
      <c r="N6058" s="3">
        <v>4246.9426385701636</v>
      </c>
      <c r="O6058" s="3">
        <v>7.710523203277579</v>
      </c>
      <c r="P6058" s="3">
        <v>1</v>
      </c>
      <c r="Q6058" s="3">
        <f t="shared" si="470"/>
        <v>7.710523203277579</v>
      </c>
      <c r="R6058" s="3">
        <v>0</v>
      </c>
      <c r="S6058" s="3">
        <v>9.6842447197660899</v>
      </c>
      <c r="T6058" s="3">
        <v>1</v>
      </c>
      <c r="U6058" s="3">
        <f t="shared" si="471"/>
        <v>9.6842447197660899</v>
      </c>
      <c r="V6058" s="3">
        <v>0</v>
      </c>
    </row>
    <row r="6059" spans="1:22" x14ac:dyDescent="0.25">
      <c r="A6059" s="3" t="s">
        <v>378</v>
      </c>
      <c r="B6059" s="3" t="s">
        <v>8</v>
      </c>
      <c r="C6059" s="3" t="s">
        <v>379</v>
      </c>
      <c r="D6059" s="3" t="s">
        <v>380</v>
      </c>
      <c r="E6059" s="3">
        <v>0.35</v>
      </c>
      <c r="F6059" s="3">
        <v>0.47</v>
      </c>
      <c r="G6059" s="3" t="s">
        <v>19</v>
      </c>
      <c r="H6059" s="2">
        <v>4130</v>
      </c>
      <c r="I6059" s="3" t="s">
        <v>233</v>
      </c>
      <c r="J6059" s="2">
        <v>4130</v>
      </c>
      <c r="K6059" s="3" t="s">
        <v>19</v>
      </c>
      <c r="L6059" s="2">
        <v>29</v>
      </c>
      <c r="M6059" s="3">
        <v>4.1268026880185582</v>
      </c>
      <c r="N6059" s="3">
        <v>10319.991407168996</v>
      </c>
      <c r="O6059" s="3">
        <v>22.445085712740738</v>
      </c>
      <c r="P6059" s="3">
        <v>1</v>
      </c>
      <c r="Q6059" s="3">
        <f t="shared" si="470"/>
        <v>22.445085712740738</v>
      </c>
      <c r="R6059" s="3">
        <v>0</v>
      </c>
      <c r="S6059" s="3">
        <v>3.183228475104801</v>
      </c>
      <c r="T6059" s="3">
        <v>1</v>
      </c>
      <c r="U6059" s="3">
        <f t="shared" si="471"/>
        <v>3.183228475104801</v>
      </c>
      <c r="V6059" s="3">
        <v>0</v>
      </c>
    </row>
    <row r="6060" spans="1:22" x14ac:dyDescent="0.25">
      <c r="A6060" s="3" t="s">
        <v>378</v>
      </c>
      <c r="B6060" s="3" t="s">
        <v>89</v>
      </c>
      <c r="C6060" s="3" t="s">
        <v>406</v>
      </c>
      <c r="D6060" s="3" t="s">
        <v>407</v>
      </c>
      <c r="E6060" s="3">
        <v>0.36</v>
      </c>
      <c r="F6060" s="3">
        <v>0.48</v>
      </c>
      <c r="G6060" s="3" t="s">
        <v>19</v>
      </c>
      <c r="H6060" s="2">
        <v>4130</v>
      </c>
      <c r="I6060" s="3" t="s">
        <v>233</v>
      </c>
      <c r="J6060" s="2">
        <v>4130</v>
      </c>
      <c r="K6060" s="3" t="s">
        <v>19</v>
      </c>
      <c r="L6060" s="2">
        <v>182</v>
      </c>
      <c r="M6060" s="3">
        <v>43.046856225544857</v>
      </c>
      <c r="N6060" s="3">
        <v>128792.63763451047</v>
      </c>
      <c r="O6060" s="3">
        <v>254.45321874916513</v>
      </c>
      <c r="P6060" s="3">
        <v>1</v>
      </c>
      <c r="Q6060" s="3">
        <f t="shared" si="470"/>
        <v>254.45321874916513</v>
      </c>
      <c r="R6060" s="3">
        <v>0</v>
      </c>
      <c r="S6060" s="3">
        <v>34.260612102691645</v>
      </c>
      <c r="T6060" s="3">
        <v>1</v>
      </c>
      <c r="U6060" s="3">
        <f t="shared" si="471"/>
        <v>34.260612102691645</v>
      </c>
      <c r="V6060" s="3">
        <v>0</v>
      </c>
    </row>
    <row r="6061" spans="1:22" x14ac:dyDescent="0.25">
      <c r="A6061" s="3" t="s">
        <v>378</v>
      </c>
      <c r="B6061" s="3" t="s">
        <v>8</v>
      </c>
      <c r="C6061" s="3" t="s">
        <v>379</v>
      </c>
      <c r="D6061" s="3" t="s">
        <v>380</v>
      </c>
      <c r="E6061" s="3">
        <v>0.35</v>
      </c>
      <c r="F6061" s="3">
        <v>0.47</v>
      </c>
      <c r="G6061" s="3" t="s">
        <v>390</v>
      </c>
      <c r="H6061" s="2">
        <v>4130</v>
      </c>
      <c r="I6061" s="3" t="s">
        <v>233</v>
      </c>
      <c r="J6061" s="2">
        <v>4130</v>
      </c>
      <c r="K6061" s="3" t="s">
        <v>381</v>
      </c>
      <c r="L6061" s="2">
        <v>14</v>
      </c>
      <c r="M6061" s="3">
        <v>5.650057623861735</v>
      </c>
      <c r="N6061" s="3">
        <v>6343.8799622660636</v>
      </c>
      <c r="O6061" s="3">
        <v>13.066019748292234</v>
      </c>
      <c r="P6061" s="3">
        <v>1</v>
      </c>
      <c r="Q6061" s="3">
        <f t="shared" si="470"/>
        <v>13.066019748292234</v>
      </c>
      <c r="R6061" s="3">
        <v>0</v>
      </c>
      <c r="S6061" s="3">
        <v>1.7639762435314832</v>
      </c>
      <c r="T6061" s="3">
        <v>1</v>
      </c>
      <c r="U6061" s="3">
        <f t="shared" si="471"/>
        <v>1.7639762435314832</v>
      </c>
      <c r="V6061" s="3">
        <v>0</v>
      </c>
    </row>
    <row r="6062" spans="1:22" x14ac:dyDescent="0.25">
      <c r="A6062" s="3" t="s">
        <v>378</v>
      </c>
      <c r="B6062" s="3" t="s">
        <v>89</v>
      </c>
      <c r="C6062" s="3" t="s">
        <v>406</v>
      </c>
      <c r="D6062" s="3" t="s">
        <v>407</v>
      </c>
      <c r="E6062" s="3">
        <v>0.36</v>
      </c>
      <c r="F6062" s="3">
        <v>0.48</v>
      </c>
      <c r="G6062" s="3" t="s">
        <v>11</v>
      </c>
      <c r="H6062" s="2">
        <v>4130</v>
      </c>
      <c r="I6062" s="3" t="s">
        <v>233</v>
      </c>
      <c r="J6062" s="2">
        <v>4130</v>
      </c>
      <c r="K6062" s="3" t="s">
        <v>13</v>
      </c>
      <c r="L6062" s="2">
        <v>8</v>
      </c>
      <c r="M6062" s="3">
        <v>1.4952227023648601</v>
      </c>
      <c r="N6062" s="3">
        <v>3539.0372845571001</v>
      </c>
      <c r="O6062" s="3">
        <v>4.6853674083644732</v>
      </c>
      <c r="P6062" s="3">
        <v>1</v>
      </c>
      <c r="Q6062" s="3">
        <f t="shared" si="470"/>
        <v>4.6853674083644732</v>
      </c>
      <c r="R6062" s="3">
        <v>0</v>
      </c>
      <c r="S6062" s="3">
        <v>0.64888625743972506</v>
      </c>
      <c r="T6062" s="3">
        <v>1</v>
      </c>
      <c r="U6062" s="3">
        <f t="shared" si="471"/>
        <v>0.64888625743972506</v>
      </c>
      <c r="V6062" s="3">
        <v>0</v>
      </c>
    </row>
    <row r="6063" spans="1:22" x14ac:dyDescent="0.25">
      <c r="A6063" s="3" t="s">
        <v>378</v>
      </c>
      <c r="B6063" s="3" t="s">
        <v>89</v>
      </c>
      <c r="C6063" s="3" t="s">
        <v>417</v>
      </c>
      <c r="D6063" s="3" t="s">
        <v>418</v>
      </c>
      <c r="E6063" s="3">
        <v>0.51</v>
      </c>
      <c r="F6063" s="3">
        <v>0.57999999999999996</v>
      </c>
      <c r="G6063" s="3" t="s">
        <v>11</v>
      </c>
      <c r="H6063" s="2">
        <v>4130</v>
      </c>
      <c r="I6063" s="3" t="s">
        <v>233</v>
      </c>
      <c r="J6063" s="2">
        <v>4130</v>
      </c>
      <c r="K6063" s="3" t="s">
        <v>13</v>
      </c>
      <c r="L6063" s="2">
        <v>9</v>
      </c>
      <c r="M6063" s="3">
        <v>2.5914799767972299</v>
      </c>
      <c r="N6063" s="3">
        <v>8125.320586685315</v>
      </c>
      <c r="O6063" s="3">
        <v>16.616110677607633</v>
      </c>
      <c r="P6063" s="3">
        <v>1</v>
      </c>
      <c r="Q6063" s="3">
        <f t="shared" si="470"/>
        <v>16.616110677607633</v>
      </c>
      <c r="R6063" s="3">
        <v>0</v>
      </c>
      <c r="S6063" s="3">
        <v>2.1878988584472134</v>
      </c>
      <c r="T6063" s="3">
        <v>1</v>
      </c>
      <c r="U6063" s="3">
        <f t="shared" si="471"/>
        <v>2.1878988584472134</v>
      </c>
      <c r="V6063" s="3">
        <v>0</v>
      </c>
    </row>
    <row r="6064" spans="1:22" x14ac:dyDescent="0.25">
      <c r="A6064" s="3" t="s">
        <v>378</v>
      </c>
      <c r="B6064" s="3" t="s">
        <v>8</v>
      </c>
      <c r="C6064" s="3" t="s">
        <v>379</v>
      </c>
      <c r="D6064" s="3" t="s">
        <v>380</v>
      </c>
      <c r="E6064" s="3">
        <v>0.35</v>
      </c>
      <c r="F6064" s="3">
        <v>0.47</v>
      </c>
      <c r="G6064" s="3" t="s">
        <v>59</v>
      </c>
      <c r="H6064" s="2">
        <v>4130</v>
      </c>
      <c r="I6064" s="3" t="s">
        <v>233</v>
      </c>
      <c r="J6064" s="2">
        <v>4130</v>
      </c>
      <c r="K6064" s="3" t="s">
        <v>62</v>
      </c>
      <c r="L6064" s="2">
        <v>2</v>
      </c>
      <c r="M6064" s="3">
        <v>4.339432819031268E-3</v>
      </c>
      <c r="N6064" s="3">
        <v>15.522853147119221</v>
      </c>
      <c r="O6064" s="3">
        <v>3.5192421310816333E-2</v>
      </c>
      <c r="P6064" s="3">
        <v>1</v>
      </c>
      <c r="Q6064" s="3">
        <f t="shared" si="470"/>
        <v>3.5192421310816333E-2</v>
      </c>
      <c r="R6064" s="3">
        <v>0</v>
      </c>
      <c r="S6064" s="3">
        <v>4.6063237102096227E-3</v>
      </c>
      <c r="T6064" s="3">
        <v>1</v>
      </c>
      <c r="U6064" s="3">
        <f t="shared" si="471"/>
        <v>4.6063237102096227E-3</v>
      </c>
      <c r="V6064" s="3">
        <v>0</v>
      </c>
    </row>
    <row r="6065" spans="1:22" x14ac:dyDescent="0.25">
      <c r="A6065" s="3" t="s">
        <v>378</v>
      </c>
      <c r="B6065" s="3" t="s">
        <v>8</v>
      </c>
      <c r="C6065" s="3" t="s">
        <v>379</v>
      </c>
      <c r="D6065" s="3" t="s">
        <v>380</v>
      </c>
      <c r="E6065" s="3">
        <v>0.35</v>
      </c>
      <c r="F6065" s="3">
        <v>0.47</v>
      </c>
      <c r="G6065" s="3" t="s">
        <v>19</v>
      </c>
      <c r="H6065" s="2">
        <v>4140</v>
      </c>
      <c r="I6065" s="3" t="s">
        <v>106</v>
      </c>
      <c r="J6065" s="2">
        <v>4140</v>
      </c>
      <c r="K6065" s="3" t="s">
        <v>19</v>
      </c>
      <c r="L6065" s="2">
        <v>40</v>
      </c>
      <c r="M6065" s="3">
        <v>3.2735190570249721</v>
      </c>
      <c r="N6065" s="3">
        <v>5914.1237181649885</v>
      </c>
      <c r="O6065" s="3">
        <v>11.821553950210834</v>
      </c>
      <c r="P6065" s="3">
        <v>1</v>
      </c>
      <c r="Q6065" s="3">
        <f t="shared" si="470"/>
        <v>11.821553950210834</v>
      </c>
      <c r="R6065" s="3">
        <v>0</v>
      </c>
      <c r="S6065" s="3">
        <v>5.9181329036824764</v>
      </c>
      <c r="T6065" s="3">
        <v>1</v>
      </c>
      <c r="U6065" s="3">
        <f t="shared" si="471"/>
        <v>5.9181329036824764</v>
      </c>
      <c r="V6065" s="3">
        <v>0</v>
      </c>
    </row>
    <row r="6066" spans="1:22" x14ac:dyDescent="0.25">
      <c r="A6066" s="3" t="s">
        <v>378</v>
      </c>
      <c r="B6066" s="3" t="s">
        <v>89</v>
      </c>
      <c r="C6066" s="3" t="s">
        <v>397</v>
      </c>
      <c r="D6066" s="3" t="s">
        <v>398</v>
      </c>
      <c r="E6066" s="3">
        <v>0.36</v>
      </c>
      <c r="F6066" s="3">
        <v>0.53</v>
      </c>
      <c r="G6066" s="3" t="s">
        <v>19</v>
      </c>
      <c r="H6066" s="2">
        <v>4140</v>
      </c>
      <c r="I6066" s="3" t="s">
        <v>106</v>
      </c>
      <c r="J6066" s="2">
        <v>4140</v>
      </c>
      <c r="K6066" s="3" t="s">
        <v>19</v>
      </c>
      <c r="L6066" s="2">
        <v>201</v>
      </c>
      <c r="M6066" s="3">
        <v>56.6913058280496</v>
      </c>
      <c r="N6066" s="3">
        <v>83457.348942836616</v>
      </c>
      <c r="O6066" s="3">
        <v>172.89766716402718</v>
      </c>
      <c r="P6066" s="3">
        <v>1</v>
      </c>
      <c r="Q6066" s="3">
        <f t="shared" si="470"/>
        <v>172.89766716402718</v>
      </c>
      <c r="R6066" s="3">
        <v>0</v>
      </c>
      <c r="S6066" s="3">
        <v>155.85728253218352</v>
      </c>
      <c r="T6066" s="3">
        <v>1</v>
      </c>
      <c r="U6066" s="3">
        <f t="shared" si="471"/>
        <v>155.85728253218352</v>
      </c>
      <c r="V6066" s="3">
        <v>0</v>
      </c>
    </row>
    <row r="6067" spans="1:22" x14ac:dyDescent="0.25">
      <c r="A6067" s="3" t="s">
        <v>378</v>
      </c>
      <c r="B6067" s="3" t="s">
        <v>89</v>
      </c>
      <c r="C6067" s="3" t="s">
        <v>406</v>
      </c>
      <c r="D6067" s="3" t="s">
        <v>407</v>
      </c>
      <c r="E6067" s="3">
        <v>0.36</v>
      </c>
      <c r="F6067" s="3">
        <v>0.48</v>
      </c>
      <c r="G6067" s="3" t="s">
        <v>19</v>
      </c>
      <c r="H6067" s="2">
        <v>4140</v>
      </c>
      <c r="I6067" s="3" t="s">
        <v>106</v>
      </c>
      <c r="J6067" s="2">
        <v>4140</v>
      </c>
      <c r="K6067" s="3" t="s">
        <v>19</v>
      </c>
      <c r="L6067" s="2">
        <v>10</v>
      </c>
      <c r="M6067" s="3">
        <v>2.8419852778720305</v>
      </c>
      <c r="N6067" s="3">
        <v>8849.3162288436542</v>
      </c>
      <c r="O6067" s="3">
        <v>17.078907714221348</v>
      </c>
      <c r="P6067" s="3">
        <v>1</v>
      </c>
      <c r="Q6067" s="3">
        <f t="shared" si="470"/>
        <v>17.078907714221348</v>
      </c>
      <c r="R6067" s="3">
        <v>0</v>
      </c>
      <c r="S6067" s="3">
        <v>8.0777793948854839</v>
      </c>
      <c r="T6067" s="3">
        <v>1</v>
      </c>
      <c r="U6067" s="3">
        <f t="shared" si="471"/>
        <v>8.0777793948854839</v>
      </c>
      <c r="V6067" s="3">
        <v>0</v>
      </c>
    </row>
    <row r="6068" spans="1:22" x14ac:dyDescent="0.25">
      <c r="A6068" s="3" t="s">
        <v>378</v>
      </c>
      <c r="B6068" s="3" t="s">
        <v>89</v>
      </c>
      <c r="C6068" s="3" t="s">
        <v>417</v>
      </c>
      <c r="D6068" s="3" t="s">
        <v>418</v>
      </c>
      <c r="E6068" s="3">
        <v>0.51</v>
      </c>
      <c r="F6068" s="3">
        <v>0.57999999999999996</v>
      </c>
      <c r="G6068" s="3" t="s">
        <v>11</v>
      </c>
      <c r="H6068" s="2">
        <v>4140</v>
      </c>
      <c r="I6068" s="3" t="s">
        <v>106</v>
      </c>
      <c r="J6068" s="2">
        <v>4140</v>
      </c>
      <c r="K6068" s="3" t="s">
        <v>13</v>
      </c>
      <c r="L6068" s="2">
        <v>3</v>
      </c>
      <c r="M6068" s="3">
        <v>5.3950507995431246E-2</v>
      </c>
      <c r="N6068" s="3">
        <v>139.43711380776162</v>
      </c>
      <c r="O6068" s="3">
        <v>0.24918509802669542</v>
      </c>
      <c r="P6068" s="3">
        <v>1</v>
      </c>
      <c r="Q6068" s="3">
        <f t="shared" si="470"/>
        <v>0.24918509802669542</v>
      </c>
      <c r="R6068" s="3">
        <v>0</v>
      </c>
      <c r="S6068" s="3">
        <v>3.2647867233196466E-2</v>
      </c>
      <c r="T6068" s="3">
        <v>1</v>
      </c>
      <c r="U6068" s="3">
        <f t="shared" si="471"/>
        <v>3.2647867233196466E-2</v>
      </c>
      <c r="V6068" s="3">
        <v>0</v>
      </c>
    </row>
    <row r="6069" spans="1:22" x14ac:dyDescent="0.25">
      <c r="A6069" s="3" t="s">
        <v>378</v>
      </c>
      <c r="B6069" s="3" t="s">
        <v>8</v>
      </c>
      <c r="C6069" s="3" t="s">
        <v>379</v>
      </c>
      <c r="D6069" s="3" t="s">
        <v>380</v>
      </c>
      <c r="E6069" s="3">
        <v>0.35</v>
      </c>
      <c r="F6069" s="3">
        <v>0.47</v>
      </c>
      <c r="G6069" s="3" t="s">
        <v>392</v>
      </c>
      <c r="H6069" s="2">
        <v>4140</v>
      </c>
      <c r="I6069" s="3" t="s">
        <v>106</v>
      </c>
      <c r="J6069" s="2">
        <v>4140</v>
      </c>
      <c r="K6069" s="3" t="s">
        <v>386</v>
      </c>
      <c r="L6069" s="2">
        <v>9</v>
      </c>
      <c r="M6069" s="3">
        <v>1.3233587411334098</v>
      </c>
      <c r="N6069" s="3">
        <v>4280.8972862867822</v>
      </c>
      <c r="O6069" s="3">
        <v>9.598092316937878</v>
      </c>
      <c r="P6069" s="3">
        <v>1</v>
      </c>
      <c r="Q6069" s="3">
        <f t="shared" si="470"/>
        <v>9.598092316937878</v>
      </c>
      <c r="R6069" s="3">
        <v>0</v>
      </c>
      <c r="S6069" s="3">
        <v>3.4450767841812828</v>
      </c>
      <c r="T6069" s="3">
        <v>1</v>
      </c>
      <c r="U6069" s="3">
        <f t="shared" si="471"/>
        <v>3.4450767841812828</v>
      </c>
      <c r="V6069" s="3">
        <v>0</v>
      </c>
    </row>
    <row r="6070" spans="1:22" x14ac:dyDescent="0.25">
      <c r="A6070" s="3" t="s">
        <v>378</v>
      </c>
      <c r="B6070" s="3" t="s">
        <v>89</v>
      </c>
      <c r="C6070" s="3" t="s">
        <v>397</v>
      </c>
      <c r="D6070" s="3" t="s">
        <v>398</v>
      </c>
      <c r="E6070" s="3">
        <v>0.36</v>
      </c>
      <c r="F6070" s="3">
        <v>0.53</v>
      </c>
      <c r="G6070" s="3" t="s">
        <v>392</v>
      </c>
      <c r="H6070" s="2">
        <v>4140</v>
      </c>
      <c r="I6070" s="3" t="s">
        <v>106</v>
      </c>
      <c r="J6070" s="2">
        <v>4140</v>
      </c>
      <c r="K6070" s="3" t="s">
        <v>386</v>
      </c>
      <c r="L6070" s="2">
        <v>5</v>
      </c>
      <c r="M6070" s="3">
        <v>2.0715124289389392E-3</v>
      </c>
      <c r="N6070" s="3">
        <v>2.3302208893051559</v>
      </c>
      <c r="O6070" s="3">
        <v>5.0423215767739279E-3</v>
      </c>
      <c r="P6070" s="3">
        <v>1</v>
      </c>
      <c r="Q6070" s="3">
        <f t="shared" si="470"/>
        <v>5.0423215767739279E-3</v>
      </c>
      <c r="R6070" s="3">
        <v>0</v>
      </c>
      <c r="S6070" s="3">
        <v>5.6435574486607941E-4</v>
      </c>
      <c r="T6070" s="3">
        <v>1</v>
      </c>
      <c r="U6070" s="3">
        <f t="shared" si="471"/>
        <v>5.6435574486607941E-4</v>
      </c>
      <c r="V6070" s="3">
        <v>0</v>
      </c>
    </row>
    <row r="6071" spans="1:22" x14ac:dyDescent="0.25">
      <c r="A6071" s="3" t="s">
        <v>378</v>
      </c>
      <c r="B6071" s="3" t="s">
        <v>8</v>
      </c>
      <c r="C6071" s="3" t="s">
        <v>379</v>
      </c>
      <c r="D6071" s="3" t="s">
        <v>380</v>
      </c>
      <c r="E6071" s="3">
        <v>0.35</v>
      </c>
      <c r="F6071" s="3">
        <v>0.47</v>
      </c>
      <c r="G6071" s="3" t="s">
        <v>59</v>
      </c>
      <c r="H6071" s="2">
        <v>4140</v>
      </c>
      <c r="I6071" s="3" t="s">
        <v>106</v>
      </c>
      <c r="J6071" s="2">
        <v>4140</v>
      </c>
      <c r="K6071" s="3" t="s">
        <v>62</v>
      </c>
      <c r="L6071" s="2">
        <v>3</v>
      </c>
      <c r="M6071" s="3">
        <v>2.2936621398895246E-3</v>
      </c>
      <c r="N6071" s="3">
        <v>7.5165287609133502</v>
      </c>
      <c r="O6071" s="3">
        <v>1.6114280200843222E-2</v>
      </c>
      <c r="P6071" s="3">
        <v>1</v>
      </c>
      <c r="Q6071" s="3">
        <f t="shared" si="470"/>
        <v>1.6114280200843222E-2</v>
      </c>
      <c r="R6071" s="3">
        <v>0</v>
      </c>
      <c r="S6071" s="3">
        <v>5.8028061950060146E-3</v>
      </c>
      <c r="T6071" s="3">
        <v>1</v>
      </c>
      <c r="U6071" s="3">
        <f t="shared" si="471"/>
        <v>5.8028061950060146E-3</v>
      </c>
      <c r="V6071" s="3">
        <v>0</v>
      </c>
    </row>
    <row r="6072" spans="1:22" x14ac:dyDescent="0.25">
      <c r="A6072" s="3" t="s">
        <v>378</v>
      </c>
      <c r="B6072" s="3" t="s">
        <v>8</v>
      </c>
      <c r="C6072" s="3" t="s">
        <v>379</v>
      </c>
      <c r="D6072" s="3" t="s">
        <v>380</v>
      </c>
      <c r="E6072" s="3">
        <v>0.35</v>
      </c>
      <c r="F6072" s="3">
        <v>0.47</v>
      </c>
      <c r="G6072" s="3" t="s">
        <v>59</v>
      </c>
      <c r="H6072" s="2">
        <v>4140</v>
      </c>
      <c r="I6072" s="3" t="s">
        <v>106</v>
      </c>
      <c r="J6072" s="2">
        <v>4140</v>
      </c>
      <c r="K6072" s="3" t="s">
        <v>393</v>
      </c>
      <c r="L6072" s="2">
        <v>3</v>
      </c>
      <c r="M6072" s="3">
        <v>2.9157328157762008E-3</v>
      </c>
      <c r="N6072" s="3">
        <v>9.5150055767232526</v>
      </c>
      <c r="O6072" s="3">
        <v>2.0356647657392344E-2</v>
      </c>
      <c r="P6072" s="3">
        <v>1</v>
      </c>
      <c r="Q6072" s="3">
        <f t="shared" si="470"/>
        <v>2.0356647657392344E-2</v>
      </c>
      <c r="R6072" s="3">
        <v>0</v>
      </c>
      <c r="S6072" s="3">
        <v>7.4501035630798228E-3</v>
      </c>
      <c r="T6072" s="3">
        <v>1</v>
      </c>
      <c r="U6072" s="3">
        <f t="shared" si="471"/>
        <v>7.4501035630798228E-3</v>
      </c>
      <c r="V6072" s="3">
        <v>0</v>
      </c>
    </row>
    <row r="6073" spans="1:22" x14ac:dyDescent="0.25">
      <c r="A6073" s="3" t="s">
        <v>378</v>
      </c>
      <c r="B6073" s="3" t="s">
        <v>8</v>
      </c>
      <c r="C6073" s="3" t="s">
        <v>379</v>
      </c>
      <c r="D6073" s="3" t="s">
        <v>380</v>
      </c>
      <c r="E6073" s="3">
        <v>0.35</v>
      </c>
      <c r="F6073" s="3">
        <v>0.47</v>
      </c>
      <c r="G6073" s="3" t="s">
        <v>19</v>
      </c>
      <c r="H6073" s="2">
        <v>4200</v>
      </c>
      <c r="I6073" s="3" t="s">
        <v>40</v>
      </c>
      <c r="J6073" s="2">
        <v>4200</v>
      </c>
      <c r="K6073" s="3" t="s">
        <v>19</v>
      </c>
      <c r="L6073" s="2">
        <v>1414</v>
      </c>
      <c r="M6073" s="3">
        <v>530.15243276331864</v>
      </c>
      <c r="N6073" s="3">
        <v>1037780.2524646835</v>
      </c>
      <c r="O6073" s="3">
        <v>2170.6906548564543</v>
      </c>
      <c r="P6073" s="3">
        <v>1</v>
      </c>
      <c r="Q6073" s="3">
        <f t="shared" si="470"/>
        <v>2170.6906548564543</v>
      </c>
      <c r="R6073" s="3">
        <v>0</v>
      </c>
      <c r="S6073" s="3">
        <v>253.17444898634534</v>
      </c>
      <c r="T6073" s="3">
        <v>1</v>
      </c>
      <c r="U6073" s="3">
        <f t="shared" si="471"/>
        <v>253.17444898634534</v>
      </c>
      <c r="V6073" s="3">
        <v>0</v>
      </c>
    </row>
    <row r="6074" spans="1:22" x14ac:dyDescent="0.25">
      <c r="A6074" s="3" t="s">
        <v>378</v>
      </c>
      <c r="B6074" s="3" t="s">
        <v>8</v>
      </c>
      <c r="C6074" s="3" t="s">
        <v>379</v>
      </c>
      <c r="D6074" s="3" t="s">
        <v>396</v>
      </c>
      <c r="E6074" s="3">
        <v>0.35</v>
      </c>
      <c r="F6074" s="3">
        <v>0.47</v>
      </c>
      <c r="G6074" s="3" t="s">
        <v>19</v>
      </c>
      <c r="H6074" s="2">
        <v>4200</v>
      </c>
      <c r="I6074" s="3" t="s">
        <v>40</v>
      </c>
      <c r="J6074" s="2">
        <v>4200</v>
      </c>
      <c r="K6074" s="3" t="s">
        <v>19</v>
      </c>
      <c r="L6074" s="2">
        <v>113</v>
      </c>
      <c r="M6074" s="3">
        <v>2.2997284607510089</v>
      </c>
      <c r="N6074" s="3">
        <v>1131.7612106807951</v>
      </c>
      <c r="O6074" s="3">
        <v>2.3415371527427893</v>
      </c>
      <c r="P6074" s="3">
        <v>1</v>
      </c>
      <c r="Q6074" s="3">
        <f t="shared" si="470"/>
        <v>2.3415371527427893</v>
      </c>
      <c r="R6074" s="3">
        <v>0</v>
      </c>
      <c r="S6074" s="3">
        <v>0.27859136275378621</v>
      </c>
      <c r="T6074" s="3">
        <v>1</v>
      </c>
      <c r="U6074" s="3">
        <f t="shared" si="471"/>
        <v>0.27859136275378621</v>
      </c>
      <c r="V6074" s="3">
        <v>0</v>
      </c>
    </row>
    <row r="6075" spans="1:22" x14ac:dyDescent="0.25">
      <c r="A6075" s="3" t="s">
        <v>378</v>
      </c>
      <c r="B6075" s="3" t="s">
        <v>89</v>
      </c>
      <c r="C6075" s="3" t="s">
        <v>397</v>
      </c>
      <c r="D6075" s="3" t="s">
        <v>398</v>
      </c>
      <c r="E6075" s="3">
        <v>0.36</v>
      </c>
      <c r="F6075" s="3">
        <v>0.53</v>
      </c>
      <c r="G6075" s="3" t="s">
        <v>19</v>
      </c>
      <c r="H6075" s="2">
        <v>4200</v>
      </c>
      <c r="I6075" s="3" t="s">
        <v>40</v>
      </c>
      <c r="J6075" s="2">
        <v>4200</v>
      </c>
      <c r="K6075" s="3" t="s">
        <v>19</v>
      </c>
      <c r="L6075" s="2">
        <v>251</v>
      </c>
      <c r="M6075" s="3">
        <v>64.951174929664049</v>
      </c>
      <c r="N6075" s="3">
        <v>102158.65552630667</v>
      </c>
      <c r="O6075" s="3">
        <v>224.61946743788937</v>
      </c>
      <c r="P6075" s="3">
        <v>1</v>
      </c>
      <c r="Q6075" s="3">
        <f t="shared" si="470"/>
        <v>224.61946743788937</v>
      </c>
      <c r="R6075" s="3">
        <v>0</v>
      </c>
      <c r="S6075" s="3">
        <v>25.570527324413003</v>
      </c>
      <c r="T6075" s="3">
        <v>1</v>
      </c>
      <c r="U6075" s="3">
        <f t="shared" si="471"/>
        <v>25.570527324413003</v>
      </c>
      <c r="V6075" s="3">
        <v>0</v>
      </c>
    </row>
    <row r="6076" spans="1:22" x14ac:dyDescent="0.25">
      <c r="A6076" s="3" t="s">
        <v>378</v>
      </c>
      <c r="B6076" s="3" t="s">
        <v>89</v>
      </c>
      <c r="C6076" s="3" t="s">
        <v>406</v>
      </c>
      <c r="D6076" s="3" t="s">
        <v>407</v>
      </c>
      <c r="E6076" s="3">
        <v>0.36</v>
      </c>
      <c r="F6076" s="3">
        <v>0.48</v>
      </c>
      <c r="G6076" s="3" t="s">
        <v>19</v>
      </c>
      <c r="H6076" s="2">
        <v>4200</v>
      </c>
      <c r="I6076" s="3" t="s">
        <v>40</v>
      </c>
      <c r="J6076" s="2">
        <v>4200</v>
      </c>
      <c r="K6076" s="3" t="s">
        <v>19</v>
      </c>
      <c r="L6076" s="2">
        <v>135</v>
      </c>
      <c r="M6076" s="3">
        <v>29.496495658180475</v>
      </c>
      <c r="N6076" s="3">
        <v>89197.52531500395</v>
      </c>
      <c r="O6076" s="3">
        <v>179.06616583988847</v>
      </c>
      <c r="P6076" s="3">
        <v>1</v>
      </c>
      <c r="Q6076" s="3">
        <f t="shared" si="470"/>
        <v>179.06616583988847</v>
      </c>
      <c r="R6076" s="3">
        <v>0</v>
      </c>
      <c r="S6076" s="3">
        <v>23.353339989772646</v>
      </c>
      <c r="T6076" s="3">
        <v>1</v>
      </c>
      <c r="U6076" s="3">
        <f t="shared" si="471"/>
        <v>23.353339989772646</v>
      </c>
      <c r="V6076" s="3">
        <v>0</v>
      </c>
    </row>
    <row r="6077" spans="1:22" x14ac:dyDescent="0.25">
      <c r="A6077" s="3" t="s">
        <v>378</v>
      </c>
      <c r="B6077" s="3" t="s">
        <v>89</v>
      </c>
      <c r="C6077" s="3" t="s">
        <v>417</v>
      </c>
      <c r="D6077" s="3" t="s">
        <v>418</v>
      </c>
      <c r="E6077" s="3">
        <v>0.51</v>
      </c>
      <c r="F6077" s="3">
        <v>0.57999999999999996</v>
      </c>
      <c r="G6077" s="3" t="s">
        <v>19</v>
      </c>
      <c r="H6077" s="2">
        <v>4200</v>
      </c>
      <c r="I6077" s="3" t="s">
        <v>40</v>
      </c>
      <c r="J6077" s="2">
        <v>4200</v>
      </c>
      <c r="K6077" s="3" t="s">
        <v>19</v>
      </c>
      <c r="L6077" s="2">
        <v>17</v>
      </c>
      <c r="M6077" s="3">
        <v>3.3824070724451776</v>
      </c>
      <c r="N6077" s="3">
        <v>8853.2257333678681</v>
      </c>
      <c r="O6077" s="3">
        <v>19.828434152685755</v>
      </c>
      <c r="P6077" s="3">
        <v>1</v>
      </c>
      <c r="Q6077" s="3">
        <f t="shared" si="470"/>
        <v>19.828434152685755</v>
      </c>
      <c r="R6077" s="3">
        <v>0</v>
      </c>
      <c r="S6077" s="3">
        <v>2.5512699189829182</v>
      </c>
      <c r="T6077" s="3">
        <v>1</v>
      </c>
      <c r="U6077" s="3">
        <f t="shared" si="471"/>
        <v>2.5512699189829182</v>
      </c>
      <c r="V6077" s="3">
        <v>0</v>
      </c>
    </row>
    <row r="6078" spans="1:22" x14ac:dyDescent="0.25">
      <c r="A6078" s="3" t="s">
        <v>378</v>
      </c>
      <c r="B6078" s="3" t="s">
        <v>89</v>
      </c>
      <c r="C6078" s="3" t="s">
        <v>397</v>
      </c>
      <c r="D6078" s="3" t="s">
        <v>398</v>
      </c>
      <c r="E6078" s="3">
        <v>0.36</v>
      </c>
      <c r="F6078" s="3">
        <v>0.53</v>
      </c>
      <c r="G6078" s="3" t="s">
        <v>404</v>
      </c>
      <c r="H6078" s="2">
        <v>4200</v>
      </c>
      <c r="I6078" s="3" t="s">
        <v>40</v>
      </c>
      <c r="J6078" s="2">
        <v>4200</v>
      </c>
      <c r="K6078" s="3" t="s">
        <v>400</v>
      </c>
      <c r="L6078" s="2">
        <v>82</v>
      </c>
      <c r="M6078" s="3">
        <v>19.548513772189931</v>
      </c>
      <c r="N6078" s="3">
        <v>63063.751876308772</v>
      </c>
      <c r="O6078" s="3">
        <v>131.48324900836249</v>
      </c>
      <c r="P6078" s="3">
        <v>1</v>
      </c>
      <c r="Q6078" s="3">
        <f t="shared" si="470"/>
        <v>131.48324900836249</v>
      </c>
      <c r="R6078" s="3">
        <v>0</v>
      </c>
      <c r="S6078" s="3">
        <v>17.952416415754488</v>
      </c>
      <c r="T6078" s="3">
        <v>1</v>
      </c>
      <c r="U6078" s="3">
        <f t="shared" si="471"/>
        <v>17.952416415754488</v>
      </c>
      <c r="V6078" s="3">
        <v>0</v>
      </c>
    </row>
    <row r="6079" spans="1:22" x14ac:dyDescent="0.25">
      <c r="A6079" s="3" t="s">
        <v>378</v>
      </c>
      <c r="B6079" s="3" t="s">
        <v>89</v>
      </c>
      <c r="C6079" s="3" t="s">
        <v>406</v>
      </c>
      <c r="D6079" s="3" t="s">
        <v>407</v>
      </c>
      <c r="E6079" s="3">
        <v>0.36</v>
      </c>
      <c r="F6079" s="3">
        <v>0.48</v>
      </c>
      <c r="G6079" s="3" t="s">
        <v>11</v>
      </c>
      <c r="H6079" s="2">
        <v>4200</v>
      </c>
      <c r="I6079" s="3" t="s">
        <v>40</v>
      </c>
      <c r="J6079" s="2">
        <v>4200</v>
      </c>
      <c r="K6079" s="3" t="s">
        <v>13</v>
      </c>
      <c r="L6079" s="2">
        <v>46</v>
      </c>
      <c r="M6079" s="3">
        <v>4.8435732998389183</v>
      </c>
      <c r="N6079" s="3">
        <v>17095.502135351788</v>
      </c>
      <c r="O6079" s="3">
        <v>40.294379086883836</v>
      </c>
      <c r="P6079" s="3">
        <v>1</v>
      </c>
      <c r="Q6079" s="3">
        <f t="shared" si="470"/>
        <v>40.294379086883836</v>
      </c>
      <c r="R6079" s="3">
        <v>0</v>
      </c>
      <c r="S6079" s="3">
        <v>5.5592098658355322</v>
      </c>
      <c r="T6079" s="3">
        <v>1</v>
      </c>
      <c r="U6079" s="3">
        <f t="shared" si="471"/>
        <v>5.5592098658355322</v>
      </c>
      <c r="V6079" s="3">
        <v>0</v>
      </c>
    </row>
    <row r="6080" spans="1:22" x14ac:dyDescent="0.25">
      <c r="A6080" s="3" t="s">
        <v>378</v>
      </c>
      <c r="B6080" s="3" t="s">
        <v>89</v>
      </c>
      <c r="C6080" s="3" t="s">
        <v>417</v>
      </c>
      <c r="D6080" s="3" t="s">
        <v>418</v>
      </c>
      <c r="E6080" s="3">
        <v>0.51</v>
      </c>
      <c r="F6080" s="3">
        <v>0.57999999999999996</v>
      </c>
      <c r="G6080" s="3" t="s">
        <v>11</v>
      </c>
      <c r="H6080" s="2">
        <v>4200</v>
      </c>
      <c r="I6080" s="3" t="s">
        <v>40</v>
      </c>
      <c r="J6080" s="2">
        <v>4200</v>
      </c>
      <c r="K6080" s="3" t="s">
        <v>13</v>
      </c>
      <c r="L6080" s="2">
        <v>32</v>
      </c>
      <c r="M6080" s="3">
        <v>9.9681267947347916</v>
      </c>
      <c r="N6080" s="3">
        <v>26786.792802611599</v>
      </c>
      <c r="O6080" s="3">
        <v>52.688063520846768</v>
      </c>
      <c r="P6080" s="3">
        <v>1</v>
      </c>
      <c r="Q6080" s="3">
        <f t="shared" si="470"/>
        <v>52.688063520846768</v>
      </c>
      <c r="R6080" s="3">
        <v>0</v>
      </c>
      <c r="S6080" s="3">
        <v>7.1490579481523957</v>
      </c>
      <c r="T6080" s="3">
        <v>1</v>
      </c>
      <c r="U6080" s="3">
        <f t="shared" si="471"/>
        <v>7.1490579481523957</v>
      </c>
      <c r="V6080" s="3">
        <v>0</v>
      </c>
    </row>
    <row r="6081" spans="1:22" x14ac:dyDescent="0.25">
      <c r="A6081" s="3" t="s">
        <v>378</v>
      </c>
      <c r="B6081" s="3" t="s">
        <v>89</v>
      </c>
      <c r="C6081" s="3" t="s">
        <v>406</v>
      </c>
      <c r="D6081" s="3" t="s">
        <v>407</v>
      </c>
      <c r="E6081" s="3">
        <v>0.36</v>
      </c>
      <c r="F6081" s="3">
        <v>0.48</v>
      </c>
      <c r="G6081" s="3" t="s">
        <v>413</v>
      </c>
      <c r="H6081" s="2">
        <v>4200</v>
      </c>
      <c r="I6081" s="3" t="s">
        <v>40</v>
      </c>
      <c r="J6081" s="2">
        <v>4200</v>
      </c>
      <c r="K6081" s="3" t="s">
        <v>410</v>
      </c>
      <c r="L6081" s="2">
        <v>220</v>
      </c>
      <c r="M6081" s="3">
        <v>64.241764093660791</v>
      </c>
      <c r="N6081" s="3">
        <v>215822.42856032416</v>
      </c>
      <c r="O6081" s="3">
        <v>432.91945637618579</v>
      </c>
      <c r="P6081" s="3">
        <v>1</v>
      </c>
      <c r="Q6081" s="3">
        <f t="shared" si="470"/>
        <v>432.91945637618579</v>
      </c>
      <c r="R6081" s="3">
        <v>0</v>
      </c>
      <c r="S6081" s="3">
        <v>59.560584753148639</v>
      </c>
      <c r="T6081" s="3">
        <v>1</v>
      </c>
      <c r="U6081" s="3">
        <f t="shared" si="471"/>
        <v>59.560584753148639</v>
      </c>
      <c r="V6081" s="3">
        <v>0</v>
      </c>
    </row>
    <row r="6082" spans="1:22" x14ac:dyDescent="0.25">
      <c r="A6082" s="3" t="s">
        <v>378</v>
      </c>
      <c r="B6082" s="3" t="s">
        <v>8</v>
      </c>
      <c r="C6082" s="3" t="s">
        <v>379</v>
      </c>
      <c r="D6082" s="3" t="s">
        <v>380</v>
      </c>
      <c r="E6082" s="3">
        <v>0.35</v>
      </c>
      <c r="F6082" s="3">
        <v>0.47</v>
      </c>
      <c r="G6082" s="3" t="s">
        <v>392</v>
      </c>
      <c r="H6082" s="2">
        <v>4200</v>
      </c>
      <c r="I6082" s="3" t="s">
        <v>40</v>
      </c>
      <c r="J6082" s="2">
        <v>4200</v>
      </c>
      <c r="K6082" s="3" t="s">
        <v>386</v>
      </c>
      <c r="L6082" s="2">
        <v>71</v>
      </c>
      <c r="M6082" s="3">
        <v>22.823498051878079</v>
      </c>
      <c r="N6082" s="3">
        <v>50999.900203788551</v>
      </c>
      <c r="O6082" s="3">
        <v>83.458655435226149</v>
      </c>
      <c r="P6082" s="3">
        <v>1</v>
      </c>
      <c r="Q6082" s="3">
        <f t="shared" ref="Q6082:Q6145" si="472">O6082*P6082</f>
        <v>83.458655435226149</v>
      </c>
      <c r="R6082" s="3">
        <v>0</v>
      </c>
      <c r="S6082" s="3">
        <v>10.397383399013645</v>
      </c>
      <c r="T6082" s="3">
        <v>1</v>
      </c>
      <c r="U6082" s="3">
        <f t="shared" ref="U6082:U6145" si="473">S6082*T6082</f>
        <v>10.397383399013645</v>
      </c>
      <c r="V6082" s="3">
        <v>0</v>
      </c>
    </row>
    <row r="6083" spans="1:22" x14ac:dyDescent="0.25">
      <c r="A6083" s="3" t="s">
        <v>378</v>
      </c>
      <c r="B6083" s="3" t="s">
        <v>8</v>
      </c>
      <c r="C6083" s="3" t="s">
        <v>379</v>
      </c>
      <c r="D6083" s="3" t="s">
        <v>396</v>
      </c>
      <c r="E6083" s="3">
        <v>0.35</v>
      </c>
      <c r="F6083" s="3">
        <v>0.47</v>
      </c>
      <c r="G6083" s="3" t="s">
        <v>392</v>
      </c>
      <c r="H6083" s="2">
        <v>4200</v>
      </c>
      <c r="I6083" s="3" t="s">
        <v>40</v>
      </c>
      <c r="J6083" s="2">
        <v>4200</v>
      </c>
      <c r="K6083" s="3" t="s">
        <v>386</v>
      </c>
      <c r="L6083" s="2">
        <v>43</v>
      </c>
      <c r="M6083" s="3">
        <v>12.809854368794625</v>
      </c>
      <c r="N6083" s="3">
        <v>32196.528318765937</v>
      </c>
      <c r="O6083" s="3">
        <v>68.996641816804711</v>
      </c>
      <c r="P6083" s="3">
        <v>1</v>
      </c>
      <c r="Q6083" s="3">
        <f t="shared" si="472"/>
        <v>68.996641816804711</v>
      </c>
      <c r="R6083" s="3">
        <v>0</v>
      </c>
      <c r="S6083" s="3">
        <v>8.6940647305170398</v>
      </c>
      <c r="T6083" s="3">
        <v>1</v>
      </c>
      <c r="U6083" s="3">
        <f t="shared" si="473"/>
        <v>8.6940647305170398</v>
      </c>
      <c r="V6083" s="3">
        <v>0</v>
      </c>
    </row>
    <row r="6084" spans="1:22" x14ac:dyDescent="0.25">
      <c r="A6084" s="3" t="s">
        <v>378</v>
      </c>
      <c r="B6084" s="3" t="s">
        <v>8</v>
      </c>
      <c r="C6084" s="3" t="s">
        <v>379</v>
      </c>
      <c r="D6084" s="3" t="s">
        <v>380</v>
      </c>
      <c r="E6084" s="3">
        <v>0.35</v>
      </c>
      <c r="F6084" s="3">
        <v>0.47</v>
      </c>
      <c r="G6084" s="3" t="s">
        <v>59</v>
      </c>
      <c r="H6084" s="2">
        <v>4200</v>
      </c>
      <c r="I6084" s="3" t="s">
        <v>40</v>
      </c>
      <c r="J6084" s="2">
        <v>4200</v>
      </c>
      <c r="K6084" s="3" t="s">
        <v>62</v>
      </c>
      <c r="L6084" s="2">
        <v>2</v>
      </c>
      <c r="M6084" s="3">
        <v>4.6918170569455367E-2</v>
      </c>
      <c r="N6084" s="3">
        <v>169.36238757077274</v>
      </c>
      <c r="O6084" s="3">
        <v>0.38493375949560904</v>
      </c>
      <c r="P6084" s="3">
        <v>1</v>
      </c>
      <c r="Q6084" s="3">
        <f t="shared" si="472"/>
        <v>0.38493375949560904</v>
      </c>
      <c r="R6084" s="3">
        <v>0</v>
      </c>
      <c r="S6084" s="3">
        <v>5.1774623685989542E-2</v>
      </c>
      <c r="T6084" s="3">
        <v>1</v>
      </c>
      <c r="U6084" s="3">
        <f t="shared" si="473"/>
        <v>5.1774623685989542E-2</v>
      </c>
      <c r="V6084" s="3">
        <v>0</v>
      </c>
    </row>
    <row r="6085" spans="1:22" x14ac:dyDescent="0.25">
      <c r="A6085" s="3" t="s">
        <v>378</v>
      </c>
      <c r="B6085" s="3" t="s">
        <v>89</v>
      </c>
      <c r="C6085" s="3" t="s">
        <v>397</v>
      </c>
      <c r="D6085" s="3" t="s">
        <v>398</v>
      </c>
      <c r="E6085" s="3">
        <v>0.36</v>
      </c>
      <c r="F6085" s="3">
        <v>0.53</v>
      </c>
      <c r="G6085" s="3" t="s">
        <v>59</v>
      </c>
      <c r="H6085" s="2">
        <v>4200</v>
      </c>
      <c r="I6085" s="3" t="s">
        <v>40</v>
      </c>
      <c r="J6085" s="2">
        <v>4200</v>
      </c>
      <c r="K6085" s="3" t="s">
        <v>62</v>
      </c>
      <c r="L6085" s="2">
        <v>6</v>
      </c>
      <c r="M6085" s="3">
        <v>0.33856187301834784</v>
      </c>
      <c r="N6085" s="3">
        <v>830.8288782272873</v>
      </c>
      <c r="O6085" s="3">
        <v>2.3218240140687052</v>
      </c>
      <c r="P6085" s="3">
        <v>1</v>
      </c>
      <c r="Q6085" s="3">
        <f t="shared" si="472"/>
        <v>2.3218240140687052</v>
      </c>
      <c r="R6085" s="3">
        <v>0</v>
      </c>
      <c r="S6085" s="3">
        <v>0.33011394721079934</v>
      </c>
      <c r="T6085" s="3">
        <v>1</v>
      </c>
      <c r="U6085" s="3">
        <f t="shared" si="473"/>
        <v>0.33011394721079934</v>
      </c>
      <c r="V6085" s="3">
        <v>0</v>
      </c>
    </row>
    <row r="6086" spans="1:22" x14ac:dyDescent="0.25">
      <c r="A6086" s="3" t="s">
        <v>378</v>
      </c>
      <c r="B6086" s="3" t="s">
        <v>89</v>
      </c>
      <c r="C6086" s="3" t="s">
        <v>406</v>
      </c>
      <c r="D6086" s="3" t="s">
        <v>407</v>
      </c>
      <c r="E6086" s="3">
        <v>0.36</v>
      </c>
      <c r="F6086" s="3">
        <v>0.48</v>
      </c>
      <c r="G6086" s="3" t="s">
        <v>59</v>
      </c>
      <c r="H6086" s="2">
        <v>4200</v>
      </c>
      <c r="I6086" s="3" t="s">
        <v>40</v>
      </c>
      <c r="J6086" s="2">
        <v>4200</v>
      </c>
      <c r="K6086" s="3" t="s">
        <v>62</v>
      </c>
      <c r="L6086" s="2">
        <v>3</v>
      </c>
      <c r="M6086" s="3">
        <v>6.8599078800942778E-2</v>
      </c>
      <c r="N6086" s="3">
        <v>215.27568562420089</v>
      </c>
      <c r="O6086" s="3">
        <v>0.48955625145604564</v>
      </c>
      <c r="P6086" s="3">
        <v>1</v>
      </c>
      <c r="Q6086" s="3">
        <f t="shared" si="472"/>
        <v>0.48955625145604564</v>
      </c>
      <c r="R6086" s="3">
        <v>0</v>
      </c>
      <c r="S6086" s="3">
        <v>5.7889898902738303E-2</v>
      </c>
      <c r="T6086" s="3">
        <v>1</v>
      </c>
      <c r="U6086" s="3">
        <f t="shared" si="473"/>
        <v>5.7889898902738303E-2</v>
      </c>
      <c r="V6086" s="3">
        <v>0</v>
      </c>
    </row>
    <row r="6087" spans="1:22" x14ac:dyDescent="0.25">
      <c r="A6087" s="3" t="s">
        <v>378</v>
      </c>
      <c r="B6087" s="3" t="s">
        <v>8</v>
      </c>
      <c r="C6087" s="3" t="s">
        <v>379</v>
      </c>
      <c r="D6087" s="3" t="s">
        <v>380</v>
      </c>
      <c r="E6087" s="3">
        <v>0.35</v>
      </c>
      <c r="F6087" s="3">
        <v>0.47</v>
      </c>
      <c r="G6087" s="3" t="s">
        <v>59</v>
      </c>
      <c r="H6087" s="2">
        <v>4200</v>
      </c>
      <c r="I6087" s="3" t="s">
        <v>40</v>
      </c>
      <c r="J6087" s="2">
        <v>4200</v>
      </c>
      <c r="K6087" s="3" t="s">
        <v>383</v>
      </c>
      <c r="L6087" s="2">
        <v>7</v>
      </c>
      <c r="M6087" s="3">
        <v>0.31960722515753415</v>
      </c>
      <c r="N6087" s="3">
        <v>879.56501264078224</v>
      </c>
      <c r="O6087" s="3">
        <v>2.2151461637615779</v>
      </c>
      <c r="P6087" s="3">
        <v>1</v>
      </c>
      <c r="Q6087" s="3">
        <f t="shared" si="472"/>
        <v>2.2151461637615779</v>
      </c>
      <c r="R6087" s="3">
        <v>0</v>
      </c>
      <c r="S6087" s="3">
        <v>0.27604975750620531</v>
      </c>
      <c r="T6087" s="3">
        <v>1</v>
      </c>
      <c r="U6087" s="3">
        <f t="shared" si="473"/>
        <v>0.27604975750620531</v>
      </c>
      <c r="V6087" s="3">
        <v>0</v>
      </c>
    </row>
    <row r="6088" spans="1:22" x14ac:dyDescent="0.25">
      <c r="A6088" s="3" t="s">
        <v>378</v>
      </c>
      <c r="B6088" s="3" t="s">
        <v>89</v>
      </c>
      <c r="C6088" s="3" t="s">
        <v>406</v>
      </c>
      <c r="D6088" s="3" t="s">
        <v>407</v>
      </c>
      <c r="E6088" s="3">
        <v>0.36</v>
      </c>
      <c r="F6088" s="3">
        <v>0.48</v>
      </c>
      <c r="G6088" s="3" t="s">
        <v>59</v>
      </c>
      <c r="H6088" s="2">
        <v>4200</v>
      </c>
      <c r="I6088" s="3" t="s">
        <v>40</v>
      </c>
      <c r="J6088" s="2">
        <v>4200</v>
      </c>
      <c r="K6088" s="3" t="s">
        <v>411</v>
      </c>
      <c r="L6088" s="2">
        <v>8</v>
      </c>
      <c r="M6088" s="3">
        <v>0.12272336420602503</v>
      </c>
      <c r="N6088" s="3">
        <v>456.56269917601685</v>
      </c>
      <c r="O6088" s="3">
        <v>0.99554969183639475</v>
      </c>
      <c r="P6088" s="3">
        <v>1</v>
      </c>
      <c r="Q6088" s="3">
        <f t="shared" si="472"/>
        <v>0.99554969183639475</v>
      </c>
      <c r="R6088" s="3">
        <v>0</v>
      </c>
      <c r="S6088" s="3">
        <v>0.13865242046382734</v>
      </c>
      <c r="T6088" s="3">
        <v>1</v>
      </c>
      <c r="U6088" s="3">
        <f t="shared" si="473"/>
        <v>0.13865242046382734</v>
      </c>
      <c r="V6088" s="3">
        <v>0</v>
      </c>
    </row>
    <row r="6089" spans="1:22" x14ac:dyDescent="0.25">
      <c r="A6089" s="3" t="s">
        <v>378</v>
      </c>
      <c r="B6089" s="3" t="s">
        <v>89</v>
      </c>
      <c r="C6089" s="3" t="s">
        <v>406</v>
      </c>
      <c r="D6089" s="3" t="s">
        <v>407</v>
      </c>
      <c r="E6089" s="3">
        <v>0.36</v>
      </c>
      <c r="F6089" s="3">
        <v>0.48</v>
      </c>
      <c r="G6089" s="3" t="s">
        <v>59</v>
      </c>
      <c r="H6089" s="2">
        <v>4200</v>
      </c>
      <c r="I6089" s="3" t="s">
        <v>40</v>
      </c>
      <c r="J6089" s="2">
        <v>4200</v>
      </c>
      <c r="K6089" s="3" t="s">
        <v>148</v>
      </c>
      <c r="L6089" s="2">
        <v>25</v>
      </c>
      <c r="M6089" s="3">
        <v>1.6361713554794786</v>
      </c>
      <c r="N6089" s="3">
        <v>5805.2675438280212</v>
      </c>
      <c r="O6089" s="3">
        <v>13.404599960023042</v>
      </c>
      <c r="P6089" s="3">
        <v>1</v>
      </c>
      <c r="Q6089" s="3">
        <f t="shared" si="472"/>
        <v>13.404599960023042</v>
      </c>
      <c r="R6089" s="3">
        <v>0</v>
      </c>
      <c r="S6089" s="3">
        <v>1.76531142382282</v>
      </c>
      <c r="T6089" s="3">
        <v>1</v>
      </c>
      <c r="U6089" s="3">
        <f t="shared" si="473"/>
        <v>1.76531142382282</v>
      </c>
      <c r="V6089" s="3">
        <v>0</v>
      </c>
    </row>
    <row r="6090" spans="1:22" x14ac:dyDescent="0.25">
      <c r="A6090" s="3" t="s">
        <v>378</v>
      </c>
      <c r="B6090" s="3" t="s">
        <v>89</v>
      </c>
      <c r="C6090" s="3" t="s">
        <v>417</v>
      </c>
      <c r="D6090" s="3" t="s">
        <v>418</v>
      </c>
      <c r="E6090" s="3">
        <v>0.51</v>
      </c>
      <c r="F6090" s="3">
        <v>0.57999999999999996</v>
      </c>
      <c r="G6090" s="3" t="s">
        <v>59</v>
      </c>
      <c r="H6090" s="2">
        <v>4200</v>
      </c>
      <c r="I6090" s="3" t="s">
        <v>40</v>
      </c>
      <c r="J6090" s="2">
        <v>4200</v>
      </c>
      <c r="K6090" s="3" t="s">
        <v>148</v>
      </c>
      <c r="L6090" s="2">
        <v>3</v>
      </c>
      <c r="M6090" s="3">
        <v>5.2768965140735598E-2</v>
      </c>
      <c r="N6090" s="3">
        <v>175.19235278941687</v>
      </c>
      <c r="O6090" s="3">
        <v>0.39554206324439523</v>
      </c>
      <c r="P6090" s="3">
        <v>1</v>
      </c>
      <c r="Q6090" s="3">
        <f t="shared" si="472"/>
        <v>0.39554206324439523</v>
      </c>
      <c r="R6090" s="3">
        <v>0</v>
      </c>
      <c r="S6090" s="3">
        <v>5.0850170892212582E-2</v>
      </c>
      <c r="T6090" s="3">
        <v>1</v>
      </c>
      <c r="U6090" s="3">
        <f t="shared" si="473"/>
        <v>5.0850170892212582E-2</v>
      </c>
      <c r="V6090" s="3">
        <v>0</v>
      </c>
    </row>
    <row r="6091" spans="1:22" x14ac:dyDescent="0.25">
      <c r="A6091" s="3" t="s">
        <v>378</v>
      </c>
      <c r="B6091" s="3" t="s">
        <v>8</v>
      </c>
      <c r="C6091" s="3" t="s">
        <v>379</v>
      </c>
      <c r="D6091" s="3" t="s">
        <v>380</v>
      </c>
      <c r="E6091" s="3">
        <v>0.35</v>
      </c>
      <c r="F6091" s="3">
        <v>0.47</v>
      </c>
      <c r="G6091" s="3" t="s">
        <v>63</v>
      </c>
      <c r="H6091" s="2">
        <v>4200</v>
      </c>
      <c r="I6091" s="3" t="s">
        <v>40</v>
      </c>
      <c r="J6091" s="2">
        <v>4200</v>
      </c>
      <c r="K6091" s="3" t="s">
        <v>20</v>
      </c>
      <c r="L6091" s="2">
        <v>346</v>
      </c>
      <c r="M6091" s="3">
        <v>135.81734271481176</v>
      </c>
      <c r="N6091" s="3">
        <v>90928.803321870466</v>
      </c>
      <c r="O6091" s="3">
        <v>179.66984272458066</v>
      </c>
      <c r="P6091" s="3">
        <v>1</v>
      </c>
      <c r="Q6091" s="3">
        <f t="shared" si="472"/>
        <v>179.66984272458066</v>
      </c>
      <c r="R6091" s="3">
        <v>0</v>
      </c>
      <c r="S6091" s="3">
        <v>23.681588199889603</v>
      </c>
      <c r="T6091" s="3">
        <v>1</v>
      </c>
      <c r="U6091" s="3">
        <f t="shared" si="473"/>
        <v>23.681588199889603</v>
      </c>
      <c r="V6091" s="3">
        <v>0</v>
      </c>
    </row>
    <row r="6092" spans="1:22" x14ac:dyDescent="0.25">
      <c r="A6092" s="3" t="s">
        <v>378</v>
      </c>
      <c r="B6092" s="3" t="s">
        <v>8</v>
      </c>
      <c r="C6092" s="3" t="s">
        <v>379</v>
      </c>
      <c r="D6092" s="3" t="s">
        <v>396</v>
      </c>
      <c r="E6092" s="3">
        <v>0.35</v>
      </c>
      <c r="F6092" s="3">
        <v>0.47</v>
      </c>
      <c r="G6092" s="3" t="s">
        <v>63</v>
      </c>
      <c r="H6092" s="2">
        <v>4200</v>
      </c>
      <c r="I6092" s="3" t="s">
        <v>40</v>
      </c>
      <c r="J6092" s="2">
        <v>4200</v>
      </c>
      <c r="K6092" s="3" t="s">
        <v>20</v>
      </c>
      <c r="L6092" s="2">
        <v>1700</v>
      </c>
      <c r="M6092" s="3">
        <v>603.06038916809757</v>
      </c>
      <c r="N6092" s="3">
        <v>1042060.5494413765</v>
      </c>
      <c r="O6092" s="3">
        <v>2162.6289908559634</v>
      </c>
      <c r="P6092" s="3">
        <v>1</v>
      </c>
      <c r="Q6092" s="3">
        <f t="shared" si="472"/>
        <v>2162.6289908559634</v>
      </c>
      <c r="R6092" s="3">
        <v>0</v>
      </c>
      <c r="S6092" s="3">
        <v>234.46778442487636</v>
      </c>
      <c r="T6092" s="3">
        <v>1</v>
      </c>
      <c r="U6092" s="3">
        <f t="shared" si="473"/>
        <v>234.46778442487636</v>
      </c>
      <c r="V6092" s="3">
        <v>0</v>
      </c>
    </row>
    <row r="6093" spans="1:22" x14ac:dyDescent="0.25">
      <c r="A6093" s="3" t="s">
        <v>378</v>
      </c>
      <c r="B6093" s="3" t="s">
        <v>89</v>
      </c>
      <c r="C6093" s="3" t="s">
        <v>397</v>
      </c>
      <c r="D6093" s="3" t="s">
        <v>398</v>
      </c>
      <c r="E6093" s="3">
        <v>0.36</v>
      </c>
      <c r="F6093" s="3">
        <v>0.53</v>
      </c>
      <c r="G6093" s="3" t="s">
        <v>63</v>
      </c>
      <c r="H6093" s="2">
        <v>4200</v>
      </c>
      <c r="I6093" s="3" t="s">
        <v>40</v>
      </c>
      <c r="J6093" s="2">
        <v>4200</v>
      </c>
      <c r="K6093" s="3" t="s">
        <v>20</v>
      </c>
      <c r="L6093" s="2">
        <v>121</v>
      </c>
      <c r="M6093" s="3">
        <v>43.355386784571309</v>
      </c>
      <c r="N6093" s="3">
        <v>73122.623204924676</v>
      </c>
      <c r="O6093" s="3">
        <v>149.65660648852653</v>
      </c>
      <c r="P6093" s="3">
        <v>1</v>
      </c>
      <c r="Q6093" s="3">
        <f t="shared" si="472"/>
        <v>149.65660648852653</v>
      </c>
      <c r="R6093" s="3">
        <v>0</v>
      </c>
      <c r="S6093" s="3">
        <v>16.21720003703939</v>
      </c>
      <c r="T6093" s="3">
        <v>1</v>
      </c>
      <c r="U6093" s="3">
        <f t="shared" si="473"/>
        <v>16.21720003703939</v>
      </c>
      <c r="V6093" s="3">
        <v>0</v>
      </c>
    </row>
    <row r="6094" spans="1:22" x14ac:dyDescent="0.25">
      <c r="A6094" s="3" t="s">
        <v>378</v>
      </c>
      <c r="B6094" s="3" t="s">
        <v>8</v>
      </c>
      <c r="C6094" s="3" t="s">
        <v>379</v>
      </c>
      <c r="D6094" s="3" t="s">
        <v>380</v>
      </c>
      <c r="E6094" s="3">
        <v>0.35</v>
      </c>
      <c r="F6094" s="3">
        <v>0.47</v>
      </c>
      <c r="G6094" s="3" t="s">
        <v>63</v>
      </c>
      <c r="H6094" s="2">
        <v>4200</v>
      </c>
      <c r="I6094" s="3" t="s">
        <v>40</v>
      </c>
      <c r="J6094" s="2">
        <v>4200</v>
      </c>
      <c r="K6094" s="3" t="s">
        <v>388</v>
      </c>
      <c r="L6094" s="2">
        <v>317</v>
      </c>
      <c r="M6094" s="3">
        <v>150.53312206765881</v>
      </c>
      <c r="N6094" s="3">
        <v>44405.793764341783</v>
      </c>
      <c r="O6094" s="3">
        <v>88.878118863804843</v>
      </c>
      <c r="P6094" s="3">
        <v>1</v>
      </c>
      <c r="Q6094" s="3">
        <f t="shared" si="472"/>
        <v>88.878118863804843</v>
      </c>
      <c r="R6094" s="3">
        <v>0</v>
      </c>
      <c r="S6094" s="3">
        <v>10.918080490142705</v>
      </c>
      <c r="T6094" s="3">
        <v>1</v>
      </c>
      <c r="U6094" s="3">
        <f t="shared" si="473"/>
        <v>10.918080490142705</v>
      </c>
      <c r="V6094" s="3">
        <v>0</v>
      </c>
    </row>
    <row r="6095" spans="1:22" x14ac:dyDescent="0.25">
      <c r="A6095" s="3" t="s">
        <v>378</v>
      </c>
      <c r="B6095" s="3" t="s">
        <v>8</v>
      </c>
      <c r="C6095" s="3" t="s">
        <v>379</v>
      </c>
      <c r="D6095" s="3" t="s">
        <v>380</v>
      </c>
      <c r="E6095" s="3">
        <v>0.35</v>
      </c>
      <c r="F6095" s="3">
        <v>0.47</v>
      </c>
      <c r="G6095" s="3" t="s">
        <v>385</v>
      </c>
      <c r="H6095" s="2">
        <v>4200</v>
      </c>
      <c r="I6095" s="3" t="s">
        <v>40</v>
      </c>
      <c r="J6095" s="2">
        <v>4200</v>
      </c>
      <c r="K6095" s="3" t="s">
        <v>385</v>
      </c>
      <c r="L6095" s="2">
        <v>702</v>
      </c>
      <c r="M6095" s="3">
        <v>276.260076785438</v>
      </c>
      <c r="N6095" s="3">
        <v>211668.03838509772</v>
      </c>
      <c r="O6095" s="3">
        <v>497.51352237630704</v>
      </c>
      <c r="P6095" s="3">
        <v>1</v>
      </c>
      <c r="Q6095" s="3">
        <f t="shared" si="472"/>
        <v>497.51352237630704</v>
      </c>
      <c r="R6095" s="3">
        <v>0</v>
      </c>
      <c r="S6095" s="3">
        <v>32.371437099436818</v>
      </c>
      <c r="T6095" s="3">
        <v>1</v>
      </c>
      <c r="U6095" s="3">
        <f t="shared" si="473"/>
        <v>32.371437099436818</v>
      </c>
      <c r="V6095" s="3">
        <v>0</v>
      </c>
    </row>
    <row r="6096" spans="1:22" x14ac:dyDescent="0.25">
      <c r="A6096" s="3" t="s">
        <v>378</v>
      </c>
      <c r="B6096" s="3" t="s">
        <v>89</v>
      </c>
      <c r="C6096" s="3" t="s">
        <v>406</v>
      </c>
      <c r="D6096" s="3" t="s">
        <v>407</v>
      </c>
      <c r="E6096" s="3">
        <v>0.36</v>
      </c>
      <c r="F6096" s="3">
        <v>0.48</v>
      </c>
      <c r="G6096" s="3" t="s">
        <v>19</v>
      </c>
      <c r="H6096" s="2">
        <v>4210</v>
      </c>
      <c r="I6096" s="3" t="s">
        <v>41</v>
      </c>
      <c r="J6096" s="2">
        <v>4210</v>
      </c>
      <c r="K6096" s="3" t="s">
        <v>19</v>
      </c>
      <c r="L6096" s="2">
        <v>28</v>
      </c>
      <c r="M6096" s="3">
        <v>9.7649337502675913</v>
      </c>
      <c r="N6096" s="3">
        <v>30573.228576824906</v>
      </c>
      <c r="O6096" s="3">
        <v>61.26679352432734</v>
      </c>
      <c r="P6096" s="3">
        <v>1</v>
      </c>
      <c r="Q6096" s="3">
        <f t="shared" si="472"/>
        <v>61.26679352432734</v>
      </c>
      <c r="R6096" s="3">
        <v>0</v>
      </c>
      <c r="S6096" s="3">
        <v>9.9571656860296276</v>
      </c>
      <c r="T6096" s="3">
        <v>1</v>
      </c>
      <c r="U6096" s="3">
        <f t="shared" si="473"/>
        <v>9.9571656860296276</v>
      </c>
      <c r="V6096" s="3">
        <v>0</v>
      </c>
    </row>
    <row r="6097" spans="1:22" x14ac:dyDescent="0.25">
      <c r="A6097" s="3" t="s">
        <v>378</v>
      </c>
      <c r="B6097" s="3" t="s">
        <v>8</v>
      </c>
      <c r="C6097" s="3" t="s">
        <v>379</v>
      </c>
      <c r="D6097" s="3" t="s">
        <v>380</v>
      </c>
      <c r="E6097" s="3">
        <v>0.35</v>
      </c>
      <c r="F6097" s="3">
        <v>0.47</v>
      </c>
      <c r="G6097" s="3" t="s">
        <v>390</v>
      </c>
      <c r="H6097" s="2">
        <v>4210</v>
      </c>
      <c r="I6097" s="3" t="s">
        <v>41</v>
      </c>
      <c r="J6097" s="2">
        <v>4210</v>
      </c>
      <c r="K6097" s="3" t="s">
        <v>381</v>
      </c>
      <c r="L6097" s="2">
        <v>10</v>
      </c>
      <c r="M6097" s="3">
        <v>1.2255684147914658</v>
      </c>
      <c r="N6097" s="3">
        <v>956.93205112251815</v>
      </c>
      <c r="O6097" s="3">
        <v>2.1135446614123792</v>
      </c>
      <c r="P6097" s="3">
        <v>1</v>
      </c>
      <c r="Q6097" s="3">
        <f t="shared" si="472"/>
        <v>2.1135446614123792</v>
      </c>
      <c r="R6097" s="3">
        <v>0</v>
      </c>
      <c r="S6097" s="3">
        <v>0.25114547483223576</v>
      </c>
      <c r="T6097" s="3">
        <v>1</v>
      </c>
      <c r="U6097" s="3">
        <f t="shared" si="473"/>
        <v>0.25114547483223576</v>
      </c>
      <c r="V6097" s="3">
        <v>0</v>
      </c>
    </row>
    <row r="6098" spans="1:22" x14ac:dyDescent="0.25">
      <c r="A6098" s="3" t="s">
        <v>378</v>
      </c>
      <c r="B6098" s="3" t="s">
        <v>89</v>
      </c>
      <c r="C6098" s="3" t="s">
        <v>406</v>
      </c>
      <c r="D6098" s="3" t="s">
        <v>407</v>
      </c>
      <c r="E6098" s="3">
        <v>0.36</v>
      </c>
      <c r="F6098" s="3">
        <v>0.48</v>
      </c>
      <c r="G6098" s="3" t="s">
        <v>413</v>
      </c>
      <c r="H6098" s="2">
        <v>4210</v>
      </c>
      <c r="I6098" s="3" t="s">
        <v>41</v>
      </c>
      <c r="J6098" s="2">
        <v>4210</v>
      </c>
      <c r="K6098" s="3" t="s">
        <v>410</v>
      </c>
      <c r="L6098" s="2">
        <v>105</v>
      </c>
      <c r="M6098" s="3">
        <v>33.995733951311642</v>
      </c>
      <c r="N6098" s="3">
        <v>113793.66765662095</v>
      </c>
      <c r="O6098" s="3">
        <v>228.31351965259805</v>
      </c>
      <c r="P6098" s="3">
        <v>1</v>
      </c>
      <c r="Q6098" s="3">
        <f t="shared" si="472"/>
        <v>228.31351965259805</v>
      </c>
      <c r="R6098" s="3">
        <v>0</v>
      </c>
      <c r="S6098" s="3">
        <v>37.427376385257894</v>
      </c>
      <c r="T6098" s="3">
        <v>1</v>
      </c>
      <c r="U6098" s="3">
        <f t="shared" si="473"/>
        <v>37.427376385257894</v>
      </c>
      <c r="V6098" s="3">
        <v>0</v>
      </c>
    </row>
    <row r="6099" spans="1:22" x14ac:dyDescent="0.25">
      <c r="A6099" s="3" t="s">
        <v>378</v>
      </c>
      <c r="B6099" s="3" t="s">
        <v>89</v>
      </c>
      <c r="C6099" s="3" t="s">
        <v>406</v>
      </c>
      <c r="D6099" s="3" t="s">
        <v>407</v>
      </c>
      <c r="E6099" s="3">
        <v>0.36</v>
      </c>
      <c r="F6099" s="3">
        <v>0.48</v>
      </c>
      <c r="G6099" s="3" t="s">
        <v>19</v>
      </c>
      <c r="H6099" s="2">
        <v>4260</v>
      </c>
      <c r="I6099" s="3" t="s">
        <v>130</v>
      </c>
      <c r="J6099" s="2">
        <v>4260</v>
      </c>
      <c r="K6099" s="3" t="s">
        <v>19</v>
      </c>
      <c r="L6099" s="2">
        <v>1</v>
      </c>
      <c r="M6099" s="3">
        <v>3.5604319580856956E-3</v>
      </c>
      <c r="N6099" s="3">
        <v>12.683442940506216</v>
      </c>
      <c r="O6099" s="3">
        <v>2.9791742107020489E-2</v>
      </c>
      <c r="P6099" s="3">
        <v>1</v>
      </c>
      <c r="Q6099" s="3">
        <f t="shared" si="472"/>
        <v>2.9791742107020489E-2</v>
      </c>
      <c r="R6099" s="3">
        <v>0</v>
      </c>
      <c r="S6099" s="3">
        <v>4.2990759880261135E-3</v>
      </c>
      <c r="T6099" s="3">
        <v>1</v>
      </c>
      <c r="U6099" s="3">
        <f t="shared" si="473"/>
        <v>4.2990759880261135E-3</v>
      </c>
      <c r="V6099" s="3">
        <v>0</v>
      </c>
    </row>
    <row r="6100" spans="1:22" x14ac:dyDescent="0.25">
      <c r="A6100" s="3" t="s">
        <v>378</v>
      </c>
      <c r="B6100" s="3" t="s">
        <v>89</v>
      </c>
      <c r="C6100" s="3" t="s">
        <v>406</v>
      </c>
      <c r="D6100" s="3" t="s">
        <v>407</v>
      </c>
      <c r="E6100" s="3">
        <v>0.36</v>
      </c>
      <c r="F6100" s="3">
        <v>0.48</v>
      </c>
      <c r="G6100" s="3" t="s">
        <v>19</v>
      </c>
      <c r="H6100" s="2">
        <v>4270</v>
      </c>
      <c r="I6100" s="3" t="s">
        <v>131</v>
      </c>
      <c r="J6100" s="2">
        <v>4270</v>
      </c>
      <c r="K6100" s="3" t="s">
        <v>19</v>
      </c>
      <c r="L6100" s="2">
        <v>2</v>
      </c>
      <c r="M6100" s="3">
        <v>0.18139208643048782</v>
      </c>
      <c r="N6100" s="3">
        <v>666.79465300801212</v>
      </c>
      <c r="O6100" s="3">
        <v>1.3761673133728329</v>
      </c>
      <c r="P6100" s="3">
        <v>1</v>
      </c>
      <c r="Q6100" s="3">
        <f t="shared" si="472"/>
        <v>1.3761673133728329</v>
      </c>
      <c r="R6100" s="3">
        <v>0</v>
      </c>
      <c r="S6100" s="3">
        <v>0.27068995668293694</v>
      </c>
      <c r="T6100" s="3">
        <v>1</v>
      </c>
      <c r="U6100" s="3">
        <f t="shared" si="473"/>
        <v>0.27068995668293694</v>
      </c>
      <c r="V6100" s="3">
        <v>0</v>
      </c>
    </row>
    <row r="6101" spans="1:22" x14ac:dyDescent="0.25">
      <c r="A6101" s="3" t="s">
        <v>378</v>
      </c>
      <c r="B6101" s="3" t="s">
        <v>8</v>
      </c>
      <c r="C6101" s="3" t="s">
        <v>379</v>
      </c>
      <c r="D6101" s="3" t="s">
        <v>380</v>
      </c>
      <c r="E6101" s="3">
        <v>0.35</v>
      </c>
      <c r="F6101" s="3">
        <v>0.47</v>
      </c>
      <c r="G6101" s="3" t="s">
        <v>19</v>
      </c>
      <c r="H6101" s="2">
        <v>4271</v>
      </c>
      <c r="I6101" s="3" t="s">
        <v>132</v>
      </c>
      <c r="J6101" s="2">
        <v>4271</v>
      </c>
      <c r="K6101" s="3" t="s">
        <v>19</v>
      </c>
      <c r="L6101" s="2">
        <v>324</v>
      </c>
      <c r="M6101" s="3">
        <v>76.959774020901747</v>
      </c>
      <c r="N6101" s="3">
        <v>122326.17526069176</v>
      </c>
      <c r="O6101" s="3">
        <v>255.84695107884042</v>
      </c>
      <c r="P6101" s="3">
        <v>1</v>
      </c>
      <c r="Q6101" s="3">
        <f t="shared" si="472"/>
        <v>255.84695107884042</v>
      </c>
      <c r="R6101" s="3">
        <v>0</v>
      </c>
      <c r="S6101" s="3">
        <v>161.58264895421476</v>
      </c>
      <c r="T6101" s="3">
        <v>1</v>
      </c>
      <c r="U6101" s="3">
        <f t="shared" si="473"/>
        <v>161.58264895421476</v>
      </c>
      <c r="V6101" s="3">
        <v>0</v>
      </c>
    </row>
    <row r="6102" spans="1:22" x14ac:dyDescent="0.25">
      <c r="A6102" s="3" t="s">
        <v>378</v>
      </c>
      <c r="B6102" s="3" t="s">
        <v>89</v>
      </c>
      <c r="C6102" s="3" t="s">
        <v>397</v>
      </c>
      <c r="D6102" s="3" t="s">
        <v>398</v>
      </c>
      <c r="E6102" s="3">
        <v>0.36</v>
      </c>
      <c r="F6102" s="3">
        <v>0.53</v>
      </c>
      <c r="G6102" s="3" t="s">
        <v>19</v>
      </c>
      <c r="H6102" s="2">
        <v>4271</v>
      </c>
      <c r="I6102" s="3" t="s">
        <v>132</v>
      </c>
      <c r="J6102" s="2">
        <v>4271</v>
      </c>
      <c r="K6102" s="3" t="s">
        <v>19</v>
      </c>
      <c r="L6102" s="2">
        <v>304</v>
      </c>
      <c r="M6102" s="3">
        <v>74.839057826791276</v>
      </c>
      <c r="N6102" s="3">
        <v>120173.11769307476</v>
      </c>
      <c r="O6102" s="3">
        <v>261.17628941148411</v>
      </c>
      <c r="P6102" s="3">
        <v>1</v>
      </c>
      <c r="Q6102" s="3">
        <f t="shared" si="472"/>
        <v>261.17628941148411</v>
      </c>
      <c r="R6102" s="3">
        <v>0</v>
      </c>
      <c r="S6102" s="3">
        <v>190.00179611967536</v>
      </c>
      <c r="T6102" s="3">
        <v>1</v>
      </c>
      <c r="U6102" s="3">
        <f t="shared" si="473"/>
        <v>190.00179611967536</v>
      </c>
      <c r="V6102" s="3">
        <v>0</v>
      </c>
    </row>
    <row r="6103" spans="1:22" x14ac:dyDescent="0.25">
      <c r="A6103" s="3" t="s">
        <v>378</v>
      </c>
      <c r="B6103" s="3" t="s">
        <v>89</v>
      </c>
      <c r="C6103" s="3" t="s">
        <v>406</v>
      </c>
      <c r="D6103" s="3" t="s">
        <v>407</v>
      </c>
      <c r="E6103" s="3">
        <v>0.36</v>
      </c>
      <c r="F6103" s="3">
        <v>0.48</v>
      </c>
      <c r="G6103" s="3" t="s">
        <v>19</v>
      </c>
      <c r="H6103" s="2">
        <v>4271</v>
      </c>
      <c r="I6103" s="3" t="s">
        <v>132</v>
      </c>
      <c r="J6103" s="2">
        <v>4271</v>
      </c>
      <c r="K6103" s="3" t="s">
        <v>19</v>
      </c>
      <c r="L6103" s="2">
        <v>72</v>
      </c>
      <c r="M6103" s="3">
        <v>14.538391042266442</v>
      </c>
      <c r="N6103" s="3">
        <v>43089.239087153939</v>
      </c>
      <c r="O6103" s="3">
        <v>88.508312841666708</v>
      </c>
      <c r="P6103" s="3">
        <v>1</v>
      </c>
      <c r="Q6103" s="3">
        <f t="shared" si="472"/>
        <v>88.508312841666708</v>
      </c>
      <c r="R6103" s="3">
        <v>0</v>
      </c>
      <c r="S6103" s="3">
        <v>38.206577470350553</v>
      </c>
      <c r="T6103" s="3">
        <v>1</v>
      </c>
      <c r="U6103" s="3">
        <f t="shared" si="473"/>
        <v>38.206577470350553</v>
      </c>
      <c r="V6103" s="3">
        <v>0</v>
      </c>
    </row>
    <row r="6104" spans="1:22" x14ac:dyDescent="0.25">
      <c r="A6104" s="3" t="s">
        <v>378</v>
      </c>
      <c r="B6104" s="3" t="s">
        <v>89</v>
      </c>
      <c r="C6104" s="3" t="s">
        <v>406</v>
      </c>
      <c r="D6104" s="3" t="s">
        <v>407</v>
      </c>
      <c r="E6104" s="3">
        <v>0.36</v>
      </c>
      <c r="F6104" s="3">
        <v>0.48</v>
      </c>
      <c r="G6104" s="3" t="s">
        <v>413</v>
      </c>
      <c r="H6104" s="2">
        <v>4271</v>
      </c>
      <c r="I6104" s="3" t="s">
        <v>132</v>
      </c>
      <c r="J6104" s="2">
        <v>4271</v>
      </c>
      <c r="K6104" s="3" t="s">
        <v>410</v>
      </c>
      <c r="L6104" s="2">
        <v>7</v>
      </c>
      <c r="M6104" s="3">
        <v>0.61488660540609208</v>
      </c>
      <c r="N6104" s="3">
        <v>2059.0676485516433</v>
      </c>
      <c r="O6104" s="3">
        <v>4.0912401213618379</v>
      </c>
      <c r="P6104" s="3">
        <v>1</v>
      </c>
      <c r="Q6104" s="3">
        <f t="shared" si="472"/>
        <v>4.0912401213618379</v>
      </c>
      <c r="R6104" s="3">
        <v>0</v>
      </c>
      <c r="S6104" s="3">
        <v>0.98166753301009446</v>
      </c>
      <c r="T6104" s="3">
        <v>1</v>
      </c>
      <c r="U6104" s="3">
        <f t="shared" si="473"/>
        <v>0.98166753301009446</v>
      </c>
      <c r="V6104" s="3">
        <v>0</v>
      </c>
    </row>
    <row r="6105" spans="1:22" x14ac:dyDescent="0.25">
      <c r="A6105" s="3" t="s">
        <v>378</v>
      </c>
      <c r="B6105" s="3" t="s">
        <v>8</v>
      </c>
      <c r="C6105" s="3" t="s">
        <v>379</v>
      </c>
      <c r="D6105" s="3" t="s">
        <v>380</v>
      </c>
      <c r="E6105" s="3">
        <v>0.35</v>
      </c>
      <c r="F6105" s="3">
        <v>0.47</v>
      </c>
      <c r="G6105" s="3" t="s">
        <v>385</v>
      </c>
      <c r="H6105" s="2">
        <v>4271</v>
      </c>
      <c r="I6105" s="3" t="s">
        <v>132</v>
      </c>
      <c r="J6105" s="2">
        <v>4271</v>
      </c>
      <c r="K6105" s="3" t="s">
        <v>385</v>
      </c>
      <c r="L6105" s="2">
        <v>7</v>
      </c>
      <c r="M6105" s="3">
        <v>0.1600161000461352</v>
      </c>
      <c r="N6105" s="3">
        <v>171.03268309631451</v>
      </c>
      <c r="O6105" s="3">
        <v>0.28776057665090821</v>
      </c>
      <c r="P6105" s="3">
        <v>1</v>
      </c>
      <c r="Q6105" s="3">
        <f t="shared" si="472"/>
        <v>0.28776057665090821</v>
      </c>
      <c r="R6105" s="3">
        <v>0</v>
      </c>
      <c r="S6105" s="3">
        <v>0.14237289345018866</v>
      </c>
      <c r="T6105" s="3">
        <v>1</v>
      </c>
      <c r="U6105" s="3">
        <f t="shared" si="473"/>
        <v>0.14237289345018866</v>
      </c>
      <c r="V6105" s="3">
        <v>0</v>
      </c>
    </row>
    <row r="6106" spans="1:22" x14ac:dyDescent="0.25">
      <c r="A6106" s="3" t="s">
        <v>378</v>
      </c>
      <c r="B6106" s="3" t="s">
        <v>8</v>
      </c>
      <c r="C6106" s="3" t="s">
        <v>379</v>
      </c>
      <c r="D6106" s="3" t="s">
        <v>380</v>
      </c>
      <c r="E6106" s="3">
        <v>0.35</v>
      </c>
      <c r="F6106" s="3">
        <v>0.47</v>
      </c>
      <c r="G6106" s="3" t="s">
        <v>19</v>
      </c>
      <c r="H6106" s="2">
        <v>4275</v>
      </c>
      <c r="I6106" s="3" t="s">
        <v>238</v>
      </c>
      <c r="J6106" s="2">
        <v>4275</v>
      </c>
      <c r="K6106" s="3" t="s">
        <v>19</v>
      </c>
      <c r="L6106" s="2">
        <v>154</v>
      </c>
      <c r="M6106" s="3">
        <v>52.968053090503382</v>
      </c>
      <c r="N6106" s="3">
        <v>92297.357763811509</v>
      </c>
      <c r="O6106" s="3">
        <v>177.20222483877549</v>
      </c>
      <c r="P6106" s="3">
        <v>1</v>
      </c>
      <c r="Q6106" s="3">
        <f t="shared" si="472"/>
        <v>177.20222483877549</v>
      </c>
      <c r="R6106" s="3">
        <v>0</v>
      </c>
      <c r="S6106" s="3">
        <v>145.13031657332473</v>
      </c>
      <c r="T6106" s="3">
        <v>1</v>
      </c>
      <c r="U6106" s="3">
        <f t="shared" si="473"/>
        <v>145.13031657332473</v>
      </c>
      <c r="V6106" s="3">
        <v>0</v>
      </c>
    </row>
    <row r="6107" spans="1:22" x14ac:dyDescent="0.25">
      <c r="A6107" s="3" t="s">
        <v>378</v>
      </c>
      <c r="B6107" s="3" t="s">
        <v>89</v>
      </c>
      <c r="C6107" s="3" t="s">
        <v>397</v>
      </c>
      <c r="D6107" s="3" t="s">
        <v>398</v>
      </c>
      <c r="E6107" s="3">
        <v>0.36</v>
      </c>
      <c r="F6107" s="3">
        <v>0.53</v>
      </c>
      <c r="G6107" s="3" t="s">
        <v>19</v>
      </c>
      <c r="H6107" s="2">
        <v>4275</v>
      </c>
      <c r="I6107" s="3" t="s">
        <v>238</v>
      </c>
      <c r="J6107" s="2">
        <v>4275</v>
      </c>
      <c r="K6107" s="3" t="s">
        <v>19</v>
      </c>
      <c r="L6107" s="2">
        <v>156</v>
      </c>
      <c r="M6107" s="3">
        <v>37.550905381222158</v>
      </c>
      <c r="N6107" s="3">
        <v>56578.404136422774</v>
      </c>
      <c r="O6107" s="3">
        <v>119.08291888242479</v>
      </c>
      <c r="P6107" s="3">
        <v>1</v>
      </c>
      <c r="Q6107" s="3">
        <f t="shared" si="472"/>
        <v>119.08291888242479</v>
      </c>
      <c r="R6107" s="3">
        <v>0</v>
      </c>
      <c r="S6107" s="3">
        <v>96.052751211088292</v>
      </c>
      <c r="T6107" s="3">
        <v>1</v>
      </c>
      <c r="U6107" s="3">
        <f t="shared" si="473"/>
        <v>96.052751211088292</v>
      </c>
      <c r="V6107" s="3">
        <v>0</v>
      </c>
    </row>
    <row r="6108" spans="1:22" x14ac:dyDescent="0.25">
      <c r="A6108" s="3" t="s">
        <v>378</v>
      </c>
      <c r="B6108" s="3" t="s">
        <v>8</v>
      </c>
      <c r="C6108" s="3" t="s">
        <v>379</v>
      </c>
      <c r="D6108" s="3" t="s">
        <v>396</v>
      </c>
      <c r="E6108" s="3">
        <v>0.35</v>
      </c>
      <c r="F6108" s="3">
        <v>0.47</v>
      </c>
      <c r="G6108" s="3" t="s">
        <v>19</v>
      </c>
      <c r="H6108" s="2">
        <v>4280</v>
      </c>
      <c r="I6108" s="3" t="s">
        <v>80</v>
      </c>
      <c r="J6108" s="2">
        <v>4280</v>
      </c>
      <c r="K6108" s="3" t="s">
        <v>19</v>
      </c>
      <c r="L6108" s="2">
        <v>10</v>
      </c>
      <c r="M6108" s="3">
        <v>0.91874604127626358</v>
      </c>
      <c r="N6108" s="3">
        <v>929.47013970364935</v>
      </c>
      <c r="O6108" s="3">
        <v>2.4268111672305035</v>
      </c>
      <c r="P6108" s="3">
        <v>1</v>
      </c>
      <c r="Q6108" s="3">
        <f t="shared" si="472"/>
        <v>2.4268111672305035</v>
      </c>
      <c r="R6108" s="3">
        <v>0</v>
      </c>
      <c r="S6108" s="3">
        <v>3.0186070086804611E-2</v>
      </c>
      <c r="T6108" s="3">
        <v>1</v>
      </c>
      <c r="U6108" s="3">
        <f t="shared" si="473"/>
        <v>3.0186070086804611E-2</v>
      </c>
      <c r="V6108" s="3">
        <v>0</v>
      </c>
    </row>
    <row r="6109" spans="1:22" x14ac:dyDescent="0.25">
      <c r="A6109" s="3" t="s">
        <v>378</v>
      </c>
      <c r="B6109" s="3" t="s">
        <v>8</v>
      </c>
      <c r="C6109" s="3" t="s">
        <v>379</v>
      </c>
      <c r="D6109" s="3" t="s">
        <v>396</v>
      </c>
      <c r="E6109" s="3">
        <v>0.35</v>
      </c>
      <c r="F6109" s="3">
        <v>0.47</v>
      </c>
      <c r="G6109" s="3" t="s">
        <v>63</v>
      </c>
      <c r="H6109" s="2">
        <v>4280</v>
      </c>
      <c r="I6109" s="3" t="s">
        <v>80</v>
      </c>
      <c r="J6109" s="2">
        <v>4280</v>
      </c>
      <c r="K6109" s="3" t="s">
        <v>20</v>
      </c>
      <c r="L6109" s="2">
        <v>180</v>
      </c>
      <c r="M6109" s="3">
        <v>72.036152821552562</v>
      </c>
      <c r="N6109" s="3">
        <v>75115.376692270031</v>
      </c>
      <c r="O6109" s="3">
        <v>197.25391882038994</v>
      </c>
      <c r="P6109" s="3">
        <v>1</v>
      </c>
      <c r="Q6109" s="3">
        <f t="shared" si="472"/>
        <v>197.25391882038994</v>
      </c>
      <c r="R6109" s="3">
        <v>0</v>
      </c>
      <c r="S6109" s="3">
        <v>3.8605389821071912</v>
      </c>
      <c r="T6109" s="3">
        <v>1</v>
      </c>
      <c r="U6109" s="3">
        <f t="shared" si="473"/>
        <v>3.8605389821071912</v>
      </c>
      <c r="V6109" s="3">
        <v>0</v>
      </c>
    </row>
    <row r="6110" spans="1:22" x14ac:dyDescent="0.25">
      <c r="A6110" s="3" t="s">
        <v>378</v>
      </c>
      <c r="B6110" s="3" t="s">
        <v>89</v>
      </c>
      <c r="C6110" s="3" t="s">
        <v>406</v>
      </c>
      <c r="D6110" s="3" t="s">
        <v>407</v>
      </c>
      <c r="E6110" s="3">
        <v>0.36</v>
      </c>
      <c r="F6110" s="3">
        <v>0.48</v>
      </c>
      <c r="G6110" s="3" t="s">
        <v>19</v>
      </c>
      <c r="H6110" s="2">
        <v>4321</v>
      </c>
      <c r="I6110" s="3" t="s">
        <v>133</v>
      </c>
      <c r="J6110" s="2">
        <v>4321</v>
      </c>
      <c r="K6110" s="3" t="s">
        <v>19</v>
      </c>
      <c r="L6110" s="2">
        <v>24</v>
      </c>
      <c r="M6110" s="3">
        <v>2.9138270089621412</v>
      </c>
      <c r="N6110" s="3">
        <v>9203.809053010893</v>
      </c>
      <c r="O6110" s="3">
        <v>19.111398046153038</v>
      </c>
      <c r="P6110" s="3">
        <v>1</v>
      </c>
      <c r="Q6110" s="3">
        <f t="shared" si="472"/>
        <v>19.111398046153038</v>
      </c>
      <c r="R6110" s="3">
        <v>0</v>
      </c>
      <c r="S6110" s="3">
        <v>2.9373770283546721</v>
      </c>
      <c r="T6110" s="3">
        <v>1</v>
      </c>
      <c r="U6110" s="3">
        <f t="shared" si="473"/>
        <v>2.9373770283546721</v>
      </c>
      <c r="V6110" s="3">
        <v>0</v>
      </c>
    </row>
    <row r="6111" spans="1:22" x14ac:dyDescent="0.25">
      <c r="A6111" s="3" t="s">
        <v>378</v>
      </c>
      <c r="B6111" s="3" t="s">
        <v>89</v>
      </c>
      <c r="C6111" s="3" t="s">
        <v>406</v>
      </c>
      <c r="D6111" s="3" t="s">
        <v>407</v>
      </c>
      <c r="E6111" s="3">
        <v>0.36</v>
      </c>
      <c r="F6111" s="3">
        <v>0.48</v>
      </c>
      <c r="G6111" s="3" t="s">
        <v>11</v>
      </c>
      <c r="H6111" s="2">
        <v>4321</v>
      </c>
      <c r="I6111" s="3" t="s">
        <v>133</v>
      </c>
      <c r="J6111" s="2">
        <v>4321</v>
      </c>
      <c r="K6111" s="3" t="s">
        <v>13</v>
      </c>
      <c r="L6111" s="2">
        <v>1</v>
      </c>
      <c r="M6111" s="3">
        <v>6.3278905535896187E-3</v>
      </c>
      <c r="N6111" s="3">
        <v>16.833793915613548</v>
      </c>
      <c r="O6111" s="3">
        <v>3.7310070115790697E-2</v>
      </c>
      <c r="P6111" s="3">
        <v>1</v>
      </c>
      <c r="Q6111" s="3">
        <f t="shared" si="472"/>
        <v>3.7310070115790697E-2</v>
      </c>
      <c r="R6111" s="3">
        <v>0</v>
      </c>
      <c r="S6111" s="3">
        <v>3.9229488391025105E-3</v>
      </c>
      <c r="T6111" s="3">
        <v>1</v>
      </c>
      <c r="U6111" s="3">
        <f t="shared" si="473"/>
        <v>3.9229488391025105E-3</v>
      </c>
      <c r="V6111" s="3">
        <v>0</v>
      </c>
    </row>
    <row r="6112" spans="1:22" x14ac:dyDescent="0.25">
      <c r="A6112" s="3" t="s">
        <v>378</v>
      </c>
      <c r="B6112" s="3" t="s">
        <v>8</v>
      </c>
      <c r="C6112" s="3" t="s">
        <v>379</v>
      </c>
      <c r="D6112" s="3" t="s">
        <v>380</v>
      </c>
      <c r="E6112" s="3">
        <v>0.35</v>
      </c>
      <c r="F6112" s="3">
        <v>0.47</v>
      </c>
      <c r="G6112" s="3" t="s">
        <v>19</v>
      </c>
      <c r="H6112" s="2">
        <v>4322</v>
      </c>
      <c r="I6112" s="3" t="s">
        <v>339</v>
      </c>
      <c r="J6112" s="2">
        <v>4322</v>
      </c>
      <c r="K6112" s="3" t="s">
        <v>19</v>
      </c>
      <c r="L6112" s="2">
        <v>19</v>
      </c>
      <c r="M6112" s="3">
        <v>6.204570003304867</v>
      </c>
      <c r="N6112" s="3">
        <v>11177.227535750173</v>
      </c>
      <c r="O6112" s="3">
        <v>22.75816876324247</v>
      </c>
      <c r="P6112" s="3">
        <v>1</v>
      </c>
      <c r="Q6112" s="3">
        <f t="shared" si="472"/>
        <v>22.75816876324247</v>
      </c>
      <c r="R6112" s="3">
        <v>0</v>
      </c>
      <c r="S6112" s="3">
        <v>5.4393519267088717</v>
      </c>
      <c r="T6112" s="3">
        <v>1</v>
      </c>
      <c r="U6112" s="3">
        <f t="shared" si="473"/>
        <v>5.4393519267088717</v>
      </c>
      <c r="V6112" s="3">
        <v>0</v>
      </c>
    </row>
    <row r="6113" spans="1:22" x14ac:dyDescent="0.25">
      <c r="A6113" s="3" t="s">
        <v>378</v>
      </c>
      <c r="B6113" s="3" t="s">
        <v>8</v>
      </c>
      <c r="C6113" s="3" t="s">
        <v>379</v>
      </c>
      <c r="D6113" s="3" t="s">
        <v>380</v>
      </c>
      <c r="E6113" s="3">
        <v>0.35</v>
      </c>
      <c r="F6113" s="3">
        <v>0.47</v>
      </c>
      <c r="G6113" s="3" t="s">
        <v>19</v>
      </c>
      <c r="H6113" s="2">
        <v>4340</v>
      </c>
      <c r="I6113" s="3" t="s">
        <v>43</v>
      </c>
      <c r="J6113" s="2">
        <v>4340</v>
      </c>
      <c r="K6113" s="3" t="s">
        <v>19</v>
      </c>
      <c r="L6113" s="2">
        <v>1286</v>
      </c>
      <c r="M6113" s="3">
        <v>293.0828352166763</v>
      </c>
      <c r="N6113" s="3">
        <v>601889.47432260867</v>
      </c>
      <c r="O6113" s="3">
        <v>1287.5141054213159</v>
      </c>
      <c r="P6113" s="3">
        <v>1</v>
      </c>
      <c r="Q6113" s="3">
        <f t="shared" si="472"/>
        <v>1287.5141054213159</v>
      </c>
      <c r="R6113" s="3">
        <v>0</v>
      </c>
      <c r="S6113" s="3">
        <v>162.46019075574165</v>
      </c>
      <c r="T6113" s="3">
        <v>1</v>
      </c>
      <c r="U6113" s="3">
        <f t="shared" si="473"/>
        <v>162.46019075574165</v>
      </c>
      <c r="V6113" s="3">
        <v>0</v>
      </c>
    </row>
    <row r="6114" spans="1:22" x14ac:dyDescent="0.25">
      <c r="A6114" s="3" t="s">
        <v>378</v>
      </c>
      <c r="B6114" s="3" t="s">
        <v>8</v>
      </c>
      <c r="C6114" s="3" t="s">
        <v>379</v>
      </c>
      <c r="D6114" s="3" t="s">
        <v>396</v>
      </c>
      <c r="E6114" s="3">
        <v>0.35</v>
      </c>
      <c r="F6114" s="3">
        <v>0.47</v>
      </c>
      <c r="G6114" s="3" t="s">
        <v>19</v>
      </c>
      <c r="H6114" s="2">
        <v>4340</v>
      </c>
      <c r="I6114" s="3" t="s">
        <v>43</v>
      </c>
      <c r="J6114" s="2">
        <v>4340</v>
      </c>
      <c r="K6114" s="3" t="s">
        <v>19</v>
      </c>
      <c r="L6114" s="2">
        <v>258</v>
      </c>
      <c r="M6114" s="3">
        <v>53.021106001718167</v>
      </c>
      <c r="N6114" s="3">
        <v>72010.785863919649</v>
      </c>
      <c r="O6114" s="3">
        <v>157.66940190707416</v>
      </c>
      <c r="P6114" s="3">
        <v>1</v>
      </c>
      <c r="Q6114" s="3">
        <f t="shared" si="472"/>
        <v>157.66940190707416</v>
      </c>
      <c r="R6114" s="3">
        <v>0</v>
      </c>
      <c r="S6114" s="3">
        <v>15.685731263025595</v>
      </c>
      <c r="T6114" s="3">
        <v>1</v>
      </c>
      <c r="U6114" s="3">
        <f t="shared" si="473"/>
        <v>15.685731263025595</v>
      </c>
      <c r="V6114" s="3">
        <v>0</v>
      </c>
    </row>
    <row r="6115" spans="1:22" x14ac:dyDescent="0.25">
      <c r="A6115" s="3" t="s">
        <v>378</v>
      </c>
      <c r="B6115" s="3" t="s">
        <v>89</v>
      </c>
      <c r="C6115" s="3" t="s">
        <v>397</v>
      </c>
      <c r="D6115" s="3" t="s">
        <v>398</v>
      </c>
      <c r="E6115" s="3">
        <v>0.36</v>
      </c>
      <c r="F6115" s="3">
        <v>0.53</v>
      </c>
      <c r="G6115" s="3" t="s">
        <v>19</v>
      </c>
      <c r="H6115" s="2">
        <v>4340</v>
      </c>
      <c r="I6115" s="3" t="s">
        <v>43</v>
      </c>
      <c r="J6115" s="2">
        <v>4340</v>
      </c>
      <c r="K6115" s="3" t="s">
        <v>19</v>
      </c>
      <c r="L6115" s="2">
        <v>1802</v>
      </c>
      <c r="M6115" s="3">
        <v>431.79932658866693</v>
      </c>
      <c r="N6115" s="3">
        <v>978270.94494297809</v>
      </c>
      <c r="O6115" s="3">
        <v>2110.7764649689429</v>
      </c>
      <c r="P6115" s="3">
        <v>1</v>
      </c>
      <c r="Q6115" s="3">
        <f t="shared" si="472"/>
        <v>2110.7764649689429</v>
      </c>
      <c r="R6115" s="3">
        <v>0</v>
      </c>
      <c r="S6115" s="3">
        <v>266.12657929170661</v>
      </c>
      <c r="T6115" s="3">
        <v>1</v>
      </c>
      <c r="U6115" s="3">
        <f t="shared" si="473"/>
        <v>266.12657929170661</v>
      </c>
      <c r="V6115" s="3">
        <v>0</v>
      </c>
    </row>
    <row r="6116" spans="1:22" x14ac:dyDescent="0.25">
      <c r="A6116" s="3" t="s">
        <v>378</v>
      </c>
      <c r="B6116" s="3" t="s">
        <v>89</v>
      </c>
      <c r="C6116" s="3" t="s">
        <v>406</v>
      </c>
      <c r="D6116" s="3" t="s">
        <v>407</v>
      </c>
      <c r="E6116" s="3">
        <v>0.36</v>
      </c>
      <c r="F6116" s="3">
        <v>0.48</v>
      </c>
      <c r="G6116" s="3" t="s">
        <v>19</v>
      </c>
      <c r="H6116" s="2">
        <v>4340</v>
      </c>
      <c r="I6116" s="3" t="s">
        <v>43</v>
      </c>
      <c r="J6116" s="2">
        <v>4340</v>
      </c>
      <c r="K6116" s="3" t="s">
        <v>19</v>
      </c>
      <c r="L6116" s="2">
        <v>779</v>
      </c>
      <c r="M6116" s="3">
        <v>141.04356252918654</v>
      </c>
      <c r="N6116" s="3">
        <v>431203.28659396182</v>
      </c>
      <c r="O6116" s="3">
        <v>868.48138389460939</v>
      </c>
      <c r="P6116" s="3">
        <v>1</v>
      </c>
      <c r="Q6116" s="3">
        <f t="shared" si="472"/>
        <v>868.48138389460939</v>
      </c>
      <c r="R6116" s="3">
        <v>0</v>
      </c>
      <c r="S6116" s="3">
        <v>115.20677835981638</v>
      </c>
      <c r="T6116" s="3">
        <v>1</v>
      </c>
      <c r="U6116" s="3">
        <f t="shared" si="473"/>
        <v>115.20677835981638</v>
      </c>
      <c r="V6116" s="3">
        <v>0</v>
      </c>
    </row>
    <row r="6117" spans="1:22" x14ac:dyDescent="0.25">
      <c r="A6117" s="3" t="s">
        <v>378</v>
      </c>
      <c r="B6117" s="3" t="s">
        <v>89</v>
      </c>
      <c r="C6117" s="3" t="s">
        <v>417</v>
      </c>
      <c r="D6117" s="3" t="s">
        <v>418</v>
      </c>
      <c r="E6117" s="3">
        <v>0.51</v>
      </c>
      <c r="F6117" s="3">
        <v>0.57999999999999996</v>
      </c>
      <c r="G6117" s="3" t="s">
        <v>19</v>
      </c>
      <c r="H6117" s="2">
        <v>4340</v>
      </c>
      <c r="I6117" s="3" t="s">
        <v>43</v>
      </c>
      <c r="J6117" s="2">
        <v>4340</v>
      </c>
      <c r="K6117" s="3" t="s">
        <v>19</v>
      </c>
      <c r="L6117" s="2">
        <v>224</v>
      </c>
      <c r="M6117" s="3">
        <v>31.114406705812652</v>
      </c>
      <c r="N6117" s="3">
        <v>85571.900124799198</v>
      </c>
      <c r="O6117" s="3">
        <v>198.4591407996715</v>
      </c>
      <c r="P6117" s="3">
        <v>1</v>
      </c>
      <c r="Q6117" s="3">
        <f t="shared" si="472"/>
        <v>198.4591407996715</v>
      </c>
      <c r="R6117" s="3">
        <v>0</v>
      </c>
      <c r="S6117" s="3">
        <v>26.315761307649307</v>
      </c>
      <c r="T6117" s="3">
        <v>1</v>
      </c>
      <c r="U6117" s="3">
        <f t="shared" si="473"/>
        <v>26.315761307649307</v>
      </c>
      <c r="V6117" s="3">
        <v>0</v>
      </c>
    </row>
    <row r="6118" spans="1:22" x14ac:dyDescent="0.25">
      <c r="A6118" s="3" t="s">
        <v>378</v>
      </c>
      <c r="B6118" s="3" t="s">
        <v>89</v>
      </c>
      <c r="C6118" s="3" t="s">
        <v>397</v>
      </c>
      <c r="D6118" s="3" t="s">
        <v>398</v>
      </c>
      <c r="E6118" s="3">
        <v>0.36</v>
      </c>
      <c r="F6118" s="3">
        <v>0.53</v>
      </c>
      <c r="G6118" s="3" t="s">
        <v>404</v>
      </c>
      <c r="H6118" s="2">
        <v>4340</v>
      </c>
      <c r="I6118" s="3" t="s">
        <v>43</v>
      </c>
      <c r="J6118" s="2">
        <v>4340</v>
      </c>
      <c r="K6118" s="3" t="s">
        <v>400</v>
      </c>
      <c r="L6118" s="2">
        <v>158</v>
      </c>
      <c r="M6118" s="3">
        <v>47.658192938907831</v>
      </c>
      <c r="N6118" s="3">
        <v>143181.16379545419</v>
      </c>
      <c r="O6118" s="3">
        <v>286.5792659388319</v>
      </c>
      <c r="P6118" s="3">
        <v>1</v>
      </c>
      <c r="Q6118" s="3">
        <f t="shared" si="472"/>
        <v>286.5792659388319</v>
      </c>
      <c r="R6118" s="3">
        <v>0</v>
      </c>
      <c r="S6118" s="3">
        <v>36.828039309379783</v>
      </c>
      <c r="T6118" s="3">
        <v>1</v>
      </c>
      <c r="U6118" s="3">
        <f t="shared" si="473"/>
        <v>36.828039309379783</v>
      </c>
      <c r="V6118" s="3">
        <v>0</v>
      </c>
    </row>
    <row r="6119" spans="1:22" x14ac:dyDescent="0.25">
      <c r="A6119" s="3" t="s">
        <v>378</v>
      </c>
      <c r="B6119" s="3" t="s">
        <v>89</v>
      </c>
      <c r="C6119" s="3" t="s">
        <v>406</v>
      </c>
      <c r="D6119" s="3" t="s">
        <v>407</v>
      </c>
      <c r="E6119" s="3">
        <v>0.36</v>
      </c>
      <c r="F6119" s="3">
        <v>0.48</v>
      </c>
      <c r="G6119" s="3" t="s">
        <v>408</v>
      </c>
      <c r="H6119" s="2">
        <v>4340</v>
      </c>
      <c r="I6119" s="3" t="s">
        <v>43</v>
      </c>
      <c r="J6119" s="2">
        <v>4340</v>
      </c>
      <c r="K6119" s="3" t="s">
        <v>409</v>
      </c>
      <c r="L6119" s="2">
        <v>3</v>
      </c>
      <c r="M6119" s="3">
        <v>0.10265608258529139</v>
      </c>
      <c r="N6119" s="3">
        <v>360.50414667240739</v>
      </c>
      <c r="O6119" s="3">
        <v>0.80705673671563927</v>
      </c>
      <c r="P6119" s="3">
        <v>1</v>
      </c>
      <c r="Q6119" s="3">
        <f t="shared" si="472"/>
        <v>0.80705673671563927</v>
      </c>
      <c r="R6119" s="3">
        <v>0</v>
      </c>
      <c r="S6119" s="3">
        <v>0.10683232034644713</v>
      </c>
      <c r="T6119" s="3">
        <v>1</v>
      </c>
      <c r="U6119" s="3">
        <f t="shared" si="473"/>
        <v>0.10683232034644713</v>
      </c>
      <c r="V6119" s="3">
        <v>0</v>
      </c>
    </row>
    <row r="6120" spans="1:22" x14ac:dyDescent="0.25">
      <c r="A6120" s="3" t="s">
        <v>378</v>
      </c>
      <c r="B6120" s="3" t="s">
        <v>8</v>
      </c>
      <c r="C6120" s="3" t="s">
        <v>379</v>
      </c>
      <c r="D6120" s="3" t="s">
        <v>380</v>
      </c>
      <c r="E6120" s="3">
        <v>0.35</v>
      </c>
      <c r="F6120" s="3">
        <v>0.47</v>
      </c>
      <c r="G6120" s="3" t="s">
        <v>390</v>
      </c>
      <c r="H6120" s="2">
        <v>4340</v>
      </c>
      <c r="I6120" s="3" t="s">
        <v>43</v>
      </c>
      <c r="J6120" s="2">
        <v>4340</v>
      </c>
      <c r="K6120" s="3" t="s">
        <v>381</v>
      </c>
      <c r="L6120" s="2">
        <v>186</v>
      </c>
      <c r="M6120" s="3">
        <v>36.725689857692508</v>
      </c>
      <c r="N6120" s="3">
        <v>50354.934630218173</v>
      </c>
      <c r="O6120" s="3">
        <v>116.08372453974359</v>
      </c>
      <c r="P6120" s="3">
        <v>1</v>
      </c>
      <c r="Q6120" s="3">
        <f t="shared" si="472"/>
        <v>116.08372453974359</v>
      </c>
      <c r="R6120" s="3">
        <v>0</v>
      </c>
      <c r="S6120" s="3">
        <v>12.21647722347282</v>
      </c>
      <c r="T6120" s="3">
        <v>1</v>
      </c>
      <c r="U6120" s="3">
        <f t="shared" si="473"/>
        <v>12.21647722347282</v>
      </c>
      <c r="V6120" s="3">
        <v>0</v>
      </c>
    </row>
    <row r="6121" spans="1:22" x14ac:dyDescent="0.25">
      <c r="A6121" s="3" t="s">
        <v>378</v>
      </c>
      <c r="B6121" s="3" t="s">
        <v>89</v>
      </c>
      <c r="C6121" s="3" t="s">
        <v>406</v>
      </c>
      <c r="D6121" s="3" t="s">
        <v>407</v>
      </c>
      <c r="E6121" s="3">
        <v>0.36</v>
      </c>
      <c r="F6121" s="3">
        <v>0.48</v>
      </c>
      <c r="G6121" s="3" t="s">
        <v>11</v>
      </c>
      <c r="H6121" s="2">
        <v>4340</v>
      </c>
      <c r="I6121" s="3" t="s">
        <v>43</v>
      </c>
      <c r="J6121" s="2">
        <v>4340</v>
      </c>
      <c r="K6121" s="3" t="s">
        <v>13</v>
      </c>
      <c r="L6121" s="2">
        <v>438</v>
      </c>
      <c r="M6121" s="3">
        <v>130.82846666900912</v>
      </c>
      <c r="N6121" s="3">
        <v>401650.32008261484</v>
      </c>
      <c r="O6121" s="3">
        <v>810.44564826046405</v>
      </c>
      <c r="P6121" s="3">
        <v>1</v>
      </c>
      <c r="Q6121" s="3">
        <f t="shared" si="472"/>
        <v>810.44564826046405</v>
      </c>
      <c r="R6121" s="3">
        <v>0</v>
      </c>
      <c r="S6121" s="3">
        <v>104.98659530204881</v>
      </c>
      <c r="T6121" s="3">
        <v>1</v>
      </c>
      <c r="U6121" s="3">
        <f t="shared" si="473"/>
        <v>104.98659530204881</v>
      </c>
      <c r="V6121" s="3">
        <v>0</v>
      </c>
    </row>
    <row r="6122" spans="1:22" x14ac:dyDescent="0.25">
      <c r="A6122" s="3" t="s">
        <v>378</v>
      </c>
      <c r="B6122" s="3" t="s">
        <v>89</v>
      </c>
      <c r="C6122" s="3" t="s">
        <v>417</v>
      </c>
      <c r="D6122" s="3" t="s">
        <v>418</v>
      </c>
      <c r="E6122" s="3">
        <v>0.51</v>
      </c>
      <c r="F6122" s="3">
        <v>0.57999999999999996</v>
      </c>
      <c r="G6122" s="3" t="s">
        <v>11</v>
      </c>
      <c r="H6122" s="2">
        <v>4340</v>
      </c>
      <c r="I6122" s="3" t="s">
        <v>43</v>
      </c>
      <c r="J6122" s="2">
        <v>4340</v>
      </c>
      <c r="K6122" s="3" t="s">
        <v>13</v>
      </c>
      <c r="L6122" s="2">
        <v>107</v>
      </c>
      <c r="M6122" s="3">
        <v>21.958094930777431</v>
      </c>
      <c r="N6122" s="3">
        <v>58526.49083964726</v>
      </c>
      <c r="O6122" s="3">
        <v>122.20631283140807</v>
      </c>
      <c r="P6122" s="3">
        <v>1</v>
      </c>
      <c r="Q6122" s="3">
        <f t="shared" si="472"/>
        <v>122.20631283140807</v>
      </c>
      <c r="R6122" s="3">
        <v>0</v>
      </c>
      <c r="S6122" s="3">
        <v>15.139288049926988</v>
      </c>
      <c r="T6122" s="3">
        <v>1</v>
      </c>
      <c r="U6122" s="3">
        <f t="shared" si="473"/>
        <v>15.139288049926988</v>
      </c>
      <c r="V6122" s="3">
        <v>0</v>
      </c>
    </row>
    <row r="6123" spans="1:22" x14ac:dyDescent="0.25">
      <c r="A6123" s="3" t="s">
        <v>378</v>
      </c>
      <c r="B6123" s="3" t="s">
        <v>8</v>
      </c>
      <c r="C6123" s="3" t="s">
        <v>379</v>
      </c>
      <c r="D6123" s="3" t="s">
        <v>380</v>
      </c>
      <c r="E6123" s="3">
        <v>0.35</v>
      </c>
      <c r="F6123" s="3">
        <v>0.47</v>
      </c>
      <c r="G6123" s="3" t="s">
        <v>391</v>
      </c>
      <c r="H6123" s="2">
        <v>4340</v>
      </c>
      <c r="I6123" s="3" t="s">
        <v>43</v>
      </c>
      <c r="J6123" s="2">
        <v>4340</v>
      </c>
      <c r="K6123" s="3" t="s">
        <v>382</v>
      </c>
      <c r="L6123" s="2">
        <v>15</v>
      </c>
      <c r="M6123" s="3">
        <v>1.0690549695181406</v>
      </c>
      <c r="N6123" s="3">
        <v>1922.8376354948923</v>
      </c>
      <c r="O6123" s="3">
        <v>4.9748844454039896</v>
      </c>
      <c r="P6123" s="3">
        <v>1</v>
      </c>
      <c r="Q6123" s="3">
        <f t="shared" si="472"/>
        <v>4.9748844454039896</v>
      </c>
      <c r="R6123" s="3">
        <v>0</v>
      </c>
      <c r="S6123" s="3">
        <v>0.6213838798908432</v>
      </c>
      <c r="T6123" s="3">
        <v>1</v>
      </c>
      <c r="U6123" s="3">
        <f t="shared" si="473"/>
        <v>0.6213838798908432</v>
      </c>
      <c r="V6123" s="3">
        <v>0</v>
      </c>
    </row>
    <row r="6124" spans="1:22" x14ac:dyDescent="0.25">
      <c r="A6124" s="3" t="s">
        <v>378</v>
      </c>
      <c r="B6124" s="3" t="s">
        <v>89</v>
      </c>
      <c r="C6124" s="3" t="s">
        <v>406</v>
      </c>
      <c r="D6124" s="3" t="s">
        <v>407</v>
      </c>
      <c r="E6124" s="3">
        <v>0.36</v>
      </c>
      <c r="F6124" s="3">
        <v>0.48</v>
      </c>
      <c r="G6124" s="3" t="s">
        <v>413</v>
      </c>
      <c r="H6124" s="2">
        <v>4340</v>
      </c>
      <c r="I6124" s="3" t="s">
        <v>43</v>
      </c>
      <c r="J6124" s="2">
        <v>4340</v>
      </c>
      <c r="K6124" s="3" t="s">
        <v>410</v>
      </c>
      <c r="L6124" s="2">
        <v>309</v>
      </c>
      <c r="M6124" s="3">
        <v>89.163022663885087</v>
      </c>
      <c r="N6124" s="3">
        <v>290745.15703538415</v>
      </c>
      <c r="O6124" s="3">
        <v>594.04190270285085</v>
      </c>
      <c r="P6124" s="3">
        <v>1</v>
      </c>
      <c r="Q6124" s="3">
        <f t="shared" si="472"/>
        <v>594.04190270285085</v>
      </c>
      <c r="R6124" s="3">
        <v>0</v>
      </c>
      <c r="S6124" s="3">
        <v>72.632806293323014</v>
      </c>
      <c r="T6124" s="3">
        <v>1</v>
      </c>
      <c r="U6124" s="3">
        <f t="shared" si="473"/>
        <v>72.632806293323014</v>
      </c>
      <c r="V6124" s="3">
        <v>0</v>
      </c>
    </row>
    <row r="6125" spans="1:22" x14ac:dyDescent="0.25">
      <c r="A6125" s="3" t="s">
        <v>378</v>
      </c>
      <c r="B6125" s="3" t="s">
        <v>8</v>
      </c>
      <c r="C6125" s="3" t="s">
        <v>379</v>
      </c>
      <c r="D6125" s="3" t="s">
        <v>380</v>
      </c>
      <c r="E6125" s="3">
        <v>0.35</v>
      </c>
      <c r="F6125" s="3">
        <v>0.47</v>
      </c>
      <c r="G6125" s="3" t="s">
        <v>392</v>
      </c>
      <c r="H6125" s="2">
        <v>4340</v>
      </c>
      <c r="I6125" s="3" t="s">
        <v>43</v>
      </c>
      <c r="J6125" s="2">
        <v>4340</v>
      </c>
      <c r="K6125" s="3" t="s">
        <v>386</v>
      </c>
      <c r="L6125" s="2">
        <v>272</v>
      </c>
      <c r="M6125" s="3">
        <v>77.067633850071729</v>
      </c>
      <c r="N6125" s="3">
        <v>225594.44770210658</v>
      </c>
      <c r="O6125" s="3">
        <v>467.15926382107563</v>
      </c>
      <c r="P6125" s="3">
        <v>1</v>
      </c>
      <c r="Q6125" s="3">
        <f t="shared" si="472"/>
        <v>467.15926382107563</v>
      </c>
      <c r="R6125" s="3">
        <v>0</v>
      </c>
      <c r="S6125" s="3">
        <v>61.463645685439303</v>
      </c>
      <c r="T6125" s="3">
        <v>1</v>
      </c>
      <c r="U6125" s="3">
        <f t="shared" si="473"/>
        <v>61.463645685439303</v>
      </c>
      <c r="V6125" s="3">
        <v>0</v>
      </c>
    </row>
    <row r="6126" spans="1:22" x14ac:dyDescent="0.25">
      <c r="A6126" s="3" t="s">
        <v>378</v>
      </c>
      <c r="B6126" s="3" t="s">
        <v>8</v>
      </c>
      <c r="C6126" s="3" t="s">
        <v>379</v>
      </c>
      <c r="D6126" s="3" t="s">
        <v>396</v>
      </c>
      <c r="E6126" s="3">
        <v>0.35</v>
      </c>
      <c r="F6126" s="3">
        <v>0.47</v>
      </c>
      <c r="G6126" s="3" t="s">
        <v>392</v>
      </c>
      <c r="H6126" s="2">
        <v>4340</v>
      </c>
      <c r="I6126" s="3" t="s">
        <v>43</v>
      </c>
      <c r="J6126" s="2">
        <v>4340</v>
      </c>
      <c r="K6126" s="3" t="s">
        <v>386</v>
      </c>
      <c r="L6126" s="2">
        <v>619</v>
      </c>
      <c r="M6126" s="3">
        <v>175.61427772819783</v>
      </c>
      <c r="N6126" s="3">
        <v>396516.04009396851</v>
      </c>
      <c r="O6126" s="3">
        <v>825.23003091929741</v>
      </c>
      <c r="P6126" s="3">
        <v>1</v>
      </c>
      <c r="Q6126" s="3">
        <f t="shared" si="472"/>
        <v>825.23003091929741</v>
      </c>
      <c r="R6126" s="3">
        <v>0</v>
      </c>
      <c r="S6126" s="3">
        <v>104.56498795216876</v>
      </c>
      <c r="T6126" s="3">
        <v>1</v>
      </c>
      <c r="U6126" s="3">
        <f t="shared" si="473"/>
        <v>104.56498795216876</v>
      </c>
      <c r="V6126" s="3">
        <v>0</v>
      </c>
    </row>
    <row r="6127" spans="1:22" x14ac:dyDescent="0.25">
      <c r="A6127" s="3" t="s">
        <v>378</v>
      </c>
      <c r="B6127" s="3" t="s">
        <v>89</v>
      </c>
      <c r="C6127" s="3" t="s">
        <v>397</v>
      </c>
      <c r="D6127" s="3" t="s">
        <v>398</v>
      </c>
      <c r="E6127" s="3">
        <v>0.36</v>
      </c>
      <c r="F6127" s="3">
        <v>0.53</v>
      </c>
      <c r="G6127" s="3" t="s">
        <v>392</v>
      </c>
      <c r="H6127" s="2">
        <v>4340</v>
      </c>
      <c r="I6127" s="3" t="s">
        <v>43</v>
      </c>
      <c r="J6127" s="2">
        <v>4340</v>
      </c>
      <c r="K6127" s="3" t="s">
        <v>386</v>
      </c>
      <c r="L6127" s="2">
        <v>219</v>
      </c>
      <c r="M6127" s="3">
        <v>59.762037972123764</v>
      </c>
      <c r="N6127" s="3">
        <v>163450.65194287582</v>
      </c>
      <c r="O6127" s="3">
        <v>330.36558756469589</v>
      </c>
      <c r="P6127" s="3">
        <v>1</v>
      </c>
      <c r="Q6127" s="3">
        <f t="shared" si="472"/>
        <v>330.36558756469589</v>
      </c>
      <c r="R6127" s="3">
        <v>0</v>
      </c>
      <c r="S6127" s="3">
        <v>43.404907477018746</v>
      </c>
      <c r="T6127" s="3">
        <v>1</v>
      </c>
      <c r="U6127" s="3">
        <f t="shared" si="473"/>
        <v>43.404907477018746</v>
      </c>
      <c r="V6127" s="3">
        <v>0</v>
      </c>
    </row>
    <row r="6128" spans="1:22" x14ac:dyDescent="0.25">
      <c r="A6128" s="3" t="s">
        <v>378</v>
      </c>
      <c r="B6128" s="3" t="s">
        <v>8</v>
      </c>
      <c r="C6128" s="3" t="s">
        <v>379</v>
      </c>
      <c r="D6128" s="3" t="s">
        <v>380</v>
      </c>
      <c r="E6128" s="3">
        <v>0.35</v>
      </c>
      <c r="F6128" s="3">
        <v>0.47</v>
      </c>
      <c r="G6128" s="3" t="s">
        <v>59</v>
      </c>
      <c r="H6128" s="2">
        <v>4340</v>
      </c>
      <c r="I6128" s="3" t="s">
        <v>43</v>
      </c>
      <c r="J6128" s="2">
        <v>4340</v>
      </c>
      <c r="K6128" s="3" t="s">
        <v>62</v>
      </c>
      <c r="L6128" s="2">
        <v>31</v>
      </c>
      <c r="M6128" s="3">
        <v>1.7244834945978118</v>
      </c>
      <c r="N6128" s="3">
        <v>5504.3050475973123</v>
      </c>
      <c r="O6128" s="3">
        <v>12.430766891346879</v>
      </c>
      <c r="P6128" s="3">
        <v>1</v>
      </c>
      <c r="Q6128" s="3">
        <f t="shared" si="472"/>
        <v>12.430766891346879</v>
      </c>
      <c r="R6128" s="3">
        <v>0</v>
      </c>
      <c r="S6128" s="3">
        <v>1.5945593409134236</v>
      </c>
      <c r="T6128" s="3">
        <v>1</v>
      </c>
      <c r="U6128" s="3">
        <f t="shared" si="473"/>
        <v>1.5945593409134236</v>
      </c>
      <c r="V6128" s="3">
        <v>0</v>
      </c>
    </row>
    <row r="6129" spans="1:22" x14ac:dyDescent="0.25">
      <c r="A6129" s="3" t="s">
        <v>378</v>
      </c>
      <c r="B6129" s="3" t="s">
        <v>8</v>
      </c>
      <c r="C6129" s="3" t="s">
        <v>379</v>
      </c>
      <c r="D6129" s="3" t="s">
        <v>396</v>
      </c>
      <c r="E6129" s="3">
        <v>0.35</v>
      </c>
      <c r="F6129" s="3">
        <v>0.47</v>
      </c>
      <c r="G6129" s="3" t="s">
        <v>59</v>
      </c>
      <c r="H6129" s="2">
        <v>4340</v>
      </c>
      <c r="I6129" s="3" t="s">
        <v>43</v>
      </c>
      <c r="J6129" s="2">
        <v>4340</v>
      </c>
      <c r="K6129" s="3" t="s">
        <v>62</v>
      </c>
      <c r="L6129" s="2">
        <v>29</v>
      </c>
      <c r="M6129" s="3">
        <v>1.3828076378004142</v>
      </c>
      <c r="N6129" s="3">
        <v>3266.0288983641162</v>
      </c>
      <c r="O6129" s="3">
        <v>7.2212924841441533</v>
      </c>
      <c r="P6129" s="3">
        <v>1</v>
      </c>
      <c r="Q6129" s="3">
        <f t="shared" si="472"/>
        <v>7.2212924841441533</v>
      </c>
      <c r="R6129" s="3">
        <v>0</v>
      </c>
      <c r="S6129" s="3">
        <v>0.86259648182940496</v>
      </c>
      <c r="T6129" s="3">
        <v>1</v>
      </c>
      <c r="U6129" s="3">
        <f t="shared" si="473"/>
        <v>0.86259648182940496</v>
      </c>
      <c r="V6129" s="3">
        <v>0</v>
      </c>
    </row>
    <row r="6130" spans="1:22" x14ac:dyDescent="0.25">
      <c r="A6130" s="3" t="s">
        <v>378</v>
      </c>
      <c r="B6130" s="3" t="s">
        <v>89</v>
      </c>
      <c r="C6130" s="3" t="s">
        <v>397</v>
      </c>
      <c r="D6130" s="3" t="s">
        <v>398</v>
      </c>
      <c r="E6130" s="3">
        <v>0.36</v>
      </c>
      <c r="F6130" s="3">
        <v>0.53</v>
      </c>
      <c r="G6130" s="3" t="s">
        <v>59</v>
      </c>
      <c r="H6130" s="2">
        <v>4340</v>
      </c>
      <c r="I6130" s="3" t="s">
        <v>43</v>
      </c>
      <c r="J6130" s="2">
        <v>4340</v>
      </c>
      <c r="K6130" s="3" t="s">
        <v>62</v>
      </c>
      <c r="L6130" s="2">
        <v>85</v>
      </c>
      <c r="M6130" s="3">
        <v>2.2425186028494637</v>
      </c>
      <c r="N6130" s="3">
        <v>6814.3969029216551</v>
      </c>
      <c r="O6130" s="3">
        <v>15.666518193481668</v>
      </c>
      <c r="P6130" s="3">
        <v>1</v>
      </c>
      <c r="Q6130" s="3">
        <f t="shared" si="472"/>
        <v>15.666518193481668</v>
      </c>
      <c r="R6130" s="3">
        <v>0</v>
      </c>
      <c r="S6130" s="3">
        <v>2.1014214626293319</v>
      </c>
      <c r="T6130" s="3">
        <v>1</v>
      </c>
      <c r="U6130" s="3">
        <f t="shared" si="473"/>
        <v>2.1014214626293319</v>
      </c>
      <c r="V6130" s="3">
        <v>0</v>
      </c>
    </row>
    <row r="6131" spans="1:22" x14ac:dyDescent="0.25">
      <c r="A6131" s="3" t="s">
        <v>378</v>
      </c>
      <c r="B6131" s="3" t="s">
        <v>89</v>
      </c>
      <c r="C6131" s="3" t="s">
        <v>406</v>
      </c>
      <c r="D6131" s="3" t="s">
        <v>407</v>
      </c>
      <c r="E6131" s="3">
        <v>0.36</v>
      </c>
      <c r="F6131" s="3">
        <v>0.48</v>
      </c>
      <c r="G6131" s="3" t="s">
        <v>59</v>
      </c>
      <c r="H6131" s="2">
        <v>4340</v>
      </c>
      <c r="I6131" s="3" t="s">
        <v>43</v>
      </c>
      <c r="J6131" s="2">
        <v>4340</v>
      </c>
      <c r="K6131" s="3" t="s">
        <v>62</v>
      </c>
      <c r="L6131" s="2">
        <v>38</v>
      </c>
      <c r="M6131" s="3">
        <v>1.9819915133640351</v>
      </c>
      <c r="N6131" s="3">
        <v>6929.636692067681</v>
      </c>
      <c r="O6131" s="3">
        <v>14.993990180826922</v>
      </c>
      <c r="P6131" s="3">
        <v>1</v>
      </c>
      <c r="Q6131" s="3">
        <f t="shared" si="472"/>
        <v>14.993990180826922</v>
      </c>
      <c r="R6131" s="3">
        <v>0</v>
      </c>
      <c r="S6131" s="3">
        <v>1.991427851574664</v>
      </c>
      <c r="T6131" s="3">
        <v>1</v>
      </c>
      <c r="U6131" s="3">
        <f t="shared" si="473"/>
        <v>1.991427851574664</v>
      </c>
      <c r="V6131" s="3">
        <v>0</v>
      </c>
    </row>
    <row r="6132" spans="1:22" x14ac:dyDescent="0.25">
      <c r="A6132" s="3" t="s">
        <v>378</v>
      </c>
      <c r="B6132" s="3" t="s">
        <v>8</v>
      </c>
      <c r="C6132" s="3" t="s">
        <v>379</v>
      </c>
      <c r="D6132" s="3" t="s">
        <v>380</v>
      </c>
      <c r="E6132" s="3">
        <v>0.35</v>
      </c>
      <c r="F6132" s="3">
        <v>0.47</v>
      </c>
      <c r="G6132" s="3" t="s">
        <v>59</v>
      </c>
      <c r="H6132" s="2">
        <v>4340</v>
      </c>
      <c r="I6132" s="3" t="s">
        <v>43</v>
      </c>
      <c r="J6132" s="2">
        <v>4340</v>
      </c>
      <c r="K6132" s="3" t="s">
        <v>383</v>
      </c>
      <c r="L6132" s="2">
        <v>59</v>
      </c>
      <c r="M6132" s="3">
        <v>5.183172333339769</v>
      </c>
      <c r="N6132" s="3">
        <v>8484.984997373278</v>
      </c>
      <c r="O6132" s="3">
        <v>18.17356835020329</v>
      </c>
      <c r="P6132" s="3">
        <v>1</v>
      </c>
      <c r="Q6132" s="3">
        <f t="shared" si="472"/>
        <v>18.17356835020329</v>
      </c>
      <c r="R6132" s="3">
        <v>0</v>
      </c>
      <c r="S6132" s="3">
        <v>2.021764417983233</v>
      </c>
      <c r="T6132" s="3">
        <v>1</v>
      </c>
      <c r="U6132" s="3">
        <f t="shared" si="473"/>
        <v>2.021764417983233</v>
      </c>
      <c r="V6132" s="3">
        <v>0</v>
      </c>
    </row>
    <row r="6133" spans="1:22" x14ac:dyDescent="0.25">
      <c r="A6133" s="3" t="s">
        <v>378</v>
      </c>
      <c r="B6133" s="3" t="s">
        <v>8</v>
      </c>
      <c r="C6133" s="3" t="s">
        <v>379</v>
      </c>
      <c r="D6133" s="3" t="s">
        <v>380</v>
      </c>
      <c r="E6133" s="3">
        <v>0.35</v>
      </c>
      <c r="F6133" s="3">
        <v>0.47</v>
      </c>
      <c r="G6133" s="3" t="s">
        <v>59</v>
      </c>
      <c r="H6133" s="2">
        <v>4340</v>
      </c>
      <c r="I6133" s="3" t="s">
        <v>43</v>
      </c>
      <c r="J6133" s="2">
        <v>4340</v>
      </c>
      <c r="K6133" s="3" t="s">
        <v>393</v>
      </c>
      <c r="L6133" s="2">
        <v>20</v>
      </c>
      <c r="M6133" s="3">
        <v>1.4466706839644403</v>
      </c>
      <c r="N6133" s="3">
        <v>5285.4557488111941</v>
      </c>
      <c r="O6133" s="3">
        <v>11.389411350245121</v>
      </c>
      <c r="P6133" s="3">
        <v>1</v>
      </c>
      <c r="Q6133" s="3">
        <f t="shared" si="472"/>
        <v>11.389411350245121</v>
      </c>
      <c r="R6133" s="3">
        <v>0</v>
      </c>
      <c r="S6133" s="3">
        <v>1.4722394328923543</v>
      </c>
      <c r="T6133" s="3">
        <v>1</v>
      </c>
      <c r="U6133" s="3">
        <f t="shared" si="473"/>
        <v>1.4722394328923543</v>
      </c>
      <c r="V6133" s="3">
        <v>0</v>
      </c>
    </row>
    <row r="6134" spans="1:22" x14ac:dyDescent="0.25">
      <c r="A6134" s="3" t="s">
        <v>378</v>
      </c>
      <c r="B6134" s="3" t="s">
        <v>8</v>
      </c>
      <c r="C6134" s="3" t="s">
        <v>379</v>
      </c>
      <c r="D6134" s="3" t="s">
        <v>396</v>
      </c>
      <c r="E6134" s="3">
        <v>0.35</v>
      </c>
      <c r="F6134" s="3">
        <v>0.47</v>
      </c>
      <c r="G6134" s="3" t="s">
        <v>59</v>
      </c>
      <c r="H6134" s="2">
        <v>4340</v>
      </c>
      <c r="I6134" s="3" t="s">
        <v>43</v>
      </c>
      <c r="J6134" s="2">
        <v>4340</v>
      </c>
      <c r="K6134" s="3" t="s">
        <v>393</v>
      </c>
      <c r="L6134" s="2">
        <v>66</v>
      </c>
      <c r="M6134" s="3">
        <v>4.2181689296624434</v>
      </c>
      <c r="N6134" s="3">
        <v>12227.401484553115</v>
      </c>
      <c r="O6134" s="3">
        <v>27.08699389511003</v>
      </c>
      <c r="P6134" s="3">
        <v>1</v>
      </c>
      <c r="Q6134" s="3">
        <f t="shared" si="472"/>
        <v>27.08699389511003</v>
      </c>
      <c r="R6134" s="3">
        <v>0</v>
      </c>
      <c r="S6134" s="3">
        <v>3.4700622552623499</v>
      </c>
      <c r="T6134" s="3">
        <v>1</v>
      </c>
      <c r="U6134" s="3">
        <f t="shared" si="473"/>
        <v>3.4700622552623499</v>
      </c>
      <c r="V6134" s="3">
        <v>0</v>
      </c>
    </row>
    <row r="6135" spans="1:22" x14ac:dyDescent="0.25">
      <c r="A6135" s="3" t="s">
        <v>378</v>
      </c>
      <c r="B6135" s="3" t="s">
        <v>89</v>
      </c>
      <c r="C6135" s="3" t="s">
        <v>397</v>
      </c>
      <c r="D6135" s="3" t="s">
        <v>398</v>
      </c>
      <c r="E6135" s="3">
        <v>0.36</v>
      </c>
      <c r="F6135" s="3">
        <v>0.53</v>
      </c>
      <c r="G6135" s="3" t="s">
        <v>59</v>
      </c>
      <c r="H6135" s="2">
        <v>4340</v>
      </c>
      <c r="I6135" s="3" t="s">
        <v>43</v>
      </c>
      <c r="J6135" s="2">
        <v>4340</v>
      </c>
      <c r="K6135" s="3" t="s">
        <v>393</v>
      </c>
      <c r="L6135" s="2">
        <v>12</v>
      </c>
      <c r="M6135" s="3">
        <v>3.5822242291246045E-2</v>
      </c>
      <c r="N6135" s="3">
        <v>106.74931333897136</v>
      </c>
      <c r="O6135" s="3">
        <v>0.23249132742565226</v>
      </c>
      <c r="P6135" s="3">
        <v>1</v>
      </c>
      <c r="Q6135" s="3">
        <f t="shared" si="472"/>
        <v>0.23249132742565226</v>
      </c>
      <c r="R6135" s="3">
        <v>0</v>
      </c>
      <c r="S6135" s="3">
        <v>3.0652930290309154E-2</v>
      </c>
      <c r="T6135" s="3">
        <v>1</v>
      </c>
      <c r="U6135" s="3">
        <f t="shared" si="473"/>
        <v>3.0652930290309154E-2</v>
      </c>
      <c r="V6135" s="3">
        <v>0</v>
      </c>
    </row>
    <row r="6136" spans="1:22" x14ac:dyDescent="0.25">
      <c r="A6136" s="3" t="s">
        <v>378</v>
      </c>
      <c r="B6136" s="3" t="s">
        <v>89</v>
      </c>
      <c r="C6136" s="3" t="s">
        <v>406</v>
      </c>
      <c r="D6136" s="3" t="s">
        <v>407</v>
      </c>
      <c r="E6136" s="3">
        <v>0.36</v>
      </c>
      <c r="F6136" s="3">
        <v>0.48</v>
      </c>
      <c r="G6136" s="3" t="s">
        <v>59</v>
      </c>
      <c r="H6136" s="2">
        <v>4340</v>
      </c>
      <c r="I6136" s="3" t="s">
        <v>43</v>
      </c>
      <c r="J6136" s="2">
        <v>4340</v>
      </c>
      <c r="K6136" s="3" t="s">
        <v>414</v>
      </c>
      <c r="L6136" s="2">
        <v>13</v>
      </c>
      <c r="M6136" s="3">
        <v>0.42732647755657166</v>
      </c>
      <c r="N6136" s="3">
        <v>1333.3626442593909</v>
      </c>
      <c r="O6136" s="3">
        <v>2.6396046533087234</v>
      </c>
      <c r="P6136" s="3">
        <v>1</v>
      </c>
      <c r="Q6136" s="3">
        <f t="shared" si="472"/>
        <v>2.6396046533087234</v>
      </c>
      <c r="R6136" s="3">
        <v>0</v>
      </c>
      <c r="S6136" s="3">
        <v>0.3411821188271017</v>
      </c>
      <c r="T6136" s="3">
        <v>1</v>
      </c>
      <c r="U6136" s="3">
        <f t="shared" si="473"/>
        <v>0.3411821188271017</v>
      </c>
      <c r="V6136" s="3">
        <v>0</v>
      </c>
    </row>
    <row r="6137" spans="1:22" x14ac:dyDescent="0.25">
      <c r="A6137" s="3" t="s">
        <v>378</v>
      </c>
      <c r="B6137" s="3" t="s">
        <v>89</v>
      </c>
      <c r="C6137" s="3" t="s">
        <v>406</v>
      </c>
      <c r="D6137" s="3" t="s">
        <v>407</v>
      </c>
      <c r="E6137" s="3">
        <v>0.36</v>
      </c>
      <c r="F6137" s="3">
        <v>0.48</v>
      </c>
      <c r="G6137" s="3" t="s">
        <v>59</v>
      </c>
      <c r="H6137" s="2">
        <v>4340</v>
      </c>
      <c r="I6137" s="3" t="s">
        <v>43</v>
      </c>
      <c r="J6137" s="2">
        <v>4340</v>
      </c>
      <c r="K6137" s="3" t="s">
        <v>148</v>
      </c>
      <c r="L6137" s="2">
        <v>28</v>
      </c>
      <c r="M6137" s="3">
        <v>1.5353629313649348</v>
      </c>
      <c r="N6137" s="3">
        <v>5201.6152701155524</v>
      </c>
      <c r="O6137" s="3">
        <v>11.077139055903274</v>
      </c>
      <c r="P6137" s="3">
        <v>1</v>
      </c>
      <c r="Q6137" s="3">
        <f t="shared" si="472"/>
        <v>11.077139055903274</v>
      </c>
      <c r="R6137" s="3">
        <v>0</v>
      </c>
      <c r="S6137" s="3">
        <v>1.4867337721291092</v>
      </c>
      <c r="T6137" s="3">
        <v>1</v>
      </c>
      <c r="U6137" s="3">
        <f t="shared" si="473"/>
        <v>1.4867337721291092</v>
      </c>
      <c r="V6137" s="3">
        <v>0</v>
      </c>
    </row>
    <row r="6138" spans="1:22" x14ac:dyDescent="0.25">
      <c r="A6138" s="3" t="s">
        <v>378</v>
      </c>
      <c r="B6138" s="3" t="s">
        <v>89</v>
      </c>
      <c r="C6138" s="3" t="s">
        <v>417</v>
      </c>
      <c r="D6138" s="3" t="s">
        <v>418</v>
      </c>
      <c r="E6138" s="3">
        <v>0.51</v>
      </c>
      <c r="F6138" s="3">
        <v>0.57999999999999996</v>
      </c>
      <c r="G6138" s="3" t="s">
        <v>59</v>
      </c>
      <c r="H6138" s="2">
        <v>4340</v>
      </c>
      <c r="I6138" s="3" t="s">
        <v>43</v>
      </c>
      <c r="J6138" s="2">
        <v>4340</v>
      </c>
      <c r="K6138" s="3" t="s">
        <v>148</v>
      </c>
      <c r="L6138" s="2">
        <v>6</v>
      </c>
      <c r="M6138" s="3">
        <v>0.22151062764897886</v>
      </c>
      <c r="N6138" s="3">
        <v>772.21901190584481</v>
      </c>
      <c r="O6138" s="3">
        <v>1.6877299830177046</v>
      </c>
      <c r="P6138" s="3">
        <v>1</v>
      </c>
      <c r="Q6138" s="3">
        <f t="shared" si="472"/>
        <v>1.6877299830177046</v>
      </c>
      <c r="R6138" s="3">
        <v>0</v>
      </c>
      <c r="S6138" s="3">
        <v>0.23253498417947566</v>
      </c>
      <c r="T6138" s="3">
        <v>1</v>
      </c>
      <c r="U6138" s="3">
        <f t="shared" si="473"/>
        <v>0.23253498417947566</v>
      </c>
      <c r="V6138" s="3">
        <v>0</v>
      </c>
    </row>
    <row r="6139" spans="1:22" x14ac:dyDescent="0.25">
      <c r="A6139" s="3" t="s">
        <v>378</v>
      </c>
      <c r="B6139" s="3" t="s">
        <v>8</v>
      </c>
      <c r="C6139" s="3" t="s">
        <v>379</v>
      </c>
      <c r="D6139" s="3" t="s">
        <v>380</v>
      </c>
      <c r="E6139" s="3">
        <v>0.35</v>
      </c>
      <c r="F6139" s="3">
        <v>0.47</v>
      </c>
      <c r="G6139" s="3" t="s">
        <v>59</v>
      </c>
      <c r="H6139" s="2">
        <v>4340</v>
      </c>
      <c r="I6139" s="3" t="s">
        <v>43</v>
      </c>
      <c r="J6139" s="2">
        <v>4340</v>
      </c>
      <c r="K6139" s="3" t="s">
        <v>384</v>
      </c>
      <c r="L6139" s="2">
        <v>28</v>
      </c>
      <c r="M6139" s="3">
        <v>1.9537862966912447</v>
      </c>
      <c r="N6139" s="3">
        <v>3431.399410882068</v>
      </c>
      <c r="O6139" s="3">
        <v>7.6408137867085344</v>
      </c>
      <c r="P6139" s="3">
        <v>1</v>
      </c>
      <c r="Q6139" s="3">
        <f t="shared" si="472"/>
        <v>7.6408137867085344</v>
      </c>
      <c r="R6139" s="3">
        <v>0</v>
      </c>
      <c r="S6139" s="3">
        <v>0.8847004253245444</v>
      </c>
      <c r="T6139" s="3">
        <v>1</v>
      </c>
      <c r="U6139" s="3">
        <f t="shared" si="473"/>
        <v>0.8847004253245444</v>
      </c>
      <c r="V6139" s="3">
        <v>0</v>
      </c>
    </row>
    <row r="6140" spans="1:22" x14ac:dyDescent="0.25">
      <c r="A6140" s="3" t="s">
        <v>378</v>
      </c>
      <c r="B6140" s="3" t="s">
        <v>8</v>
      </c>
      <c r="C6140" s="3" t="s">
        <v>379</v>
      </c>
      <c r="D6140" s="3" t="s">
        <v>380</v>
      </c>
      <c r="E6140" s="3">
        <v>0.35</v>
      </c>
      <c r="F6140" s="3">
        <v>0.47</v>
      </c>
      <c r="G6140" s="3" t="s">
        <v>63</v>
      </c>
      <c r="H6140" s="2">
        <v>4340</v>
      </c>
      <c r="I6140" s="3" t="s">
        <v>43</v>
      </c>
      <c r="J6140" s="2">
        <v>4340</v>
      </c>
      <c r="K6140" s="3" t="s">
        <v>20</v>
      </c>
      <c r="L6140" s="2">
        <v>1215</v>
      </c>
      <c r="M6140" s="3">
        <v>421.07378972206669</v>
      </c>
      <c r="N6140" s="3">
        <v>697725.72753179772</v>
      </c>
      <c r="O6140" s="3">
        <v>1406.022964019221</v>
      </c>
      <c r="P6140" s="3">
        <v>1</v>
      </c>
      <c r="Q6140" s="3">
        <f t="shared" si="472"/>
        <v>1406.022964019221</v>
      </c>
      <c r="R6140" s="3">
        <v>0</v>
      </c>
      <c r="S6140" s="3">
        <v>171.05754966849659</v>
      </c>
      <c r="T6140" s="3">
        <v>1</v>
      </c>
      <c r="U6140" s="3">
        <f t="shared" si="473"/>
        <v>171.05754966849659</v>
      </c>
      <c r="V6140" s="3">
        <v>0</v>
      </c>
    </row>
    <row r="6141" spans="1:22" x14ac:dyDescent="0.25">
      <c r="A6141" s="3" t="s">
        <v>378</v>
      </c>
      <c r="B6141" s="3" t="s">
        <v>8</v>
      </c>
      <c r="C6141" s="3" t="s">
        <v>379</v>
      </c>
      <c r="D6141" s="3" t="s">
        <v>396</v>
      </c>
      <c r="E6141" s="3">
        <v>0.35</v>
      </c>
      <c r="F6141" s="3">
        <v>0.47</v>
      </c>
      <c r="G6141" s="3" t="s">
        <v>63</v>
      </c>
      <c r="H6141" s="2">
        <v>4340</v>
      </c>
      <c r="I6141" s="3" t="s">
        <v>43</v>
      </c>
      <c r="J6141" s="2">
        <v>4340</v>
      </c>
      <c r="K6141" s="3" t="s">
        <v>20</v>
      </c>
      <c r="L6141" s="2">
        <v>2140</v>
      </c>
      <c r="M6141" s="3">
        <v>736.59993419501507</v>
      </c>
      <c r="N6141" s="3">
        <v>989271.31546230428</v>
      </c>
      <c r="O6141" s="3">
        <v>2126.05962612336</v>
      </c>
      <c r="P6141" s="3">
        <v>1</v>
      </c>
      <c r="Q6141" s="3">
        <f t="shared" si="472"/>
        <v>2126.05962612336</v>
      </c>
      <c r="R6141" s="3">
        <v>0</v>
      </c>
      <c r="S6141" s="3">
        <v>191.07449851844459</v>
      </c>
      <c r="T6141" s="3">
        <v>1</v>
      </c>
      <c r="U6141" s="3">
        <f t="shared" si="473"/>
        <v>191.07449851844459</v>
      </c>
      <c r="V6141" s="3">
        <v>0</v>
      </c>
    </row>
    <row r="6142" spans="1:22" x14ac:dyDescent="0.25">
      <c r="A6142" s="3" t="s">
        <v>378</v>
      </c>
      <c r="B6142" s="3" t="s">
        <v>89</v>
      </c>
      <c r="C6142" s="3" t="s">
        <v>397</v>
      </c>
      <c r="D6142" s="3" t="s">
        <v>398</v>
      </c>
      <c r="E6142" s="3">
        <v>0.36</v>
      </c>
      <c r="F6142" s="3">
        <v>0.53</v>
      </c>
      <c r="G6142" s="3" t="s">
        <v>63</v>
      </c>
      <c r="H6142" s="2">
        <v>4340</v>
      </c>
      <c r="I6142" s="3" t="s">
        <v>43</v>
      </c>
      <c r="J6142" s="2">
        <v>4340</v>
      </c>
      <c r="K6142" s="3" t="s">
        <v>20</v>
      </c>
      <c r="L6142" s="2">
        <v>299</v>
      </c>
      <c r="M6142" s="3">
        <v>105.05379171013897</v>
      </c>
      <c r="N6142" s="3">
        <v>120942.01576079293</v>
      </c>
      <c r="O6142" s="3">
        <v>263.12054877077065</v>
      </c>
      <c r="P6142" s="3">
        <v>1</v>
      </c>
      <c r="Q6142" s="3">
        <f t="shared" si="472"/>
        <v>263.12054877077065</v>
      </c>
      <c r="R6142" s="3">
        <v>0</v>
      </c>
      <c r="S6142" s="3">
        <v>21.31109788845454</v>
      </c>
      <c r="T6142" s="3">
        <v>1</v>
      </c>
      <c r="U6142" s="3">
        <f t="shared" si="473"/>
        <v>21.31109788845454</v>
      </c>
      <c r="V6142" s="3">
        <v>0</v>
      </c>
    </row>
    <row r="6143" spans="1:22" x14ac:dyDescent="0.25">
      <c r="A6143" s="3" t="s">
        <v>378</v>
      </c>
      <c r="B6143" s="3" t="s">
        <v>8</v>
      </c>
      <c r="C6143" s="3" t="s">
        <v>379</v>
      </c>
      <c r="D6143" s="3" t="s">
        <v>380</v>
      </c>
      <c r="E6143" s="3">
        <v>0.35</v>
      </c>
      <c r="F6143" s="3">
        <v>0.47</v>
      </c>
      <c r="G6143" s="3" t="s">
        <v>63</v>
      </c>
      <c r="H6143" s="2">
        <v>4340</v>
      </c>
      <c r="I6143" s="3" t="s">
        <v>43</v>
      </c>
      <c r="J6143" s="2">
        <v>4340</v>
      </c>
      <c r="K6143" s="3" t="s">
        <v>388</v>
      </c>
      <c r="L6143" s="2">
        <v>81</v>
      </c>
      <c r="M6143" s="3">
        <v>28.895359244247132</v>
      </c>
      <c r="N6143" s="3">
        <v>9247.3659843794667</v>
      </c>
      <c r="O6143" s="3">
        <v>18.812953831091235</v>
      </c>
      <c r="P6143" s="3">
        <v>1</v>
      </c>
      <c r="Q6143" s="3">
        <f t="shared" si="472"/>
        <v>18.812953831091235</v>
      </c>
      <c r="R6143" s="3">
        <v>0</v>
      </c>
      <c r="S6143" s="3">
        <v>2.3490352044631666</v>
      </c>
      <c r="T6143" s="3">
        <v>1</v>
      </c>
      <c r="U6143" s="3">
        <f t="shared" si="473"/>
        <v>2.3490352044631666</v>
      </c>
      <c r="V6143" s="3">
        <v>0</v>
      </c>
    </row>
    <row r="6144" spans="1:22" x14ac:dyDescent="0.25">
      <c r="A6144" s="3" t="s">
        <v>378</v>
      </c>
      <c r="B6144" s="3" t="s">
        <v>89</v>
      </c>
      <c r="C6144" s="3" t="s">
        <v>397</v>
      </c>
      <c r="D6144" s="3" t="s">
        <v>398</v>
      </c>
      <c r="E6144" s="3">
        <v>0.36</v>
      </c>
      <c r="F6144" s="3">
        <v>0.53</v>
      </c>
      <c r="G6144" s="3" t="s">
        <v>75</v>
      </c>
      <c r="H6144" s="2">
        <v>4340</v>
      </c>
      <c r="I6144" s="3" t="s">
        <v>43</v>
      </c>
      <c r="J6144" s="2">
        <v>4340</v>
      </c>
      <c r="K6144" s="3" t="s">
        <v>76</v>
      </c>
      <c r="L6144" s="2">
        <v>1</v>
      </c>
      <c r="M6144" s="3">
        <v>8.980061989913575E-2</v>
      </c>
      <c r="N6144" s="3">
        <v>210.99860253461139</v>
      </c>
      <c r="O6144" s="3">
        <v>0.42480671482088345</v>
      </c>
      <c r="P6144" s="3">
        <v>1</v>
      </c>
      <c r="Q6144" s="3">
        <f t="shared" si="472"/>
        <v>0.42480671482088345</v>
      </c>
      <c r="R6144" s="3">
        <v>0</v>
      </c>
      <c r="S6144" s="3">
        <v>5.8973839990182596E-2</v>
      </c>
      <c r="T6144" s="3">
        <v>1</v>
      </c>
      <c r="U6144" s="3">
        <f t="shared" si="473"/>
        <v>5.8973839990182596E-2</v>
      </c>
      <c r="V6144" s="3">
        <v>0</v>
      </c>
    </row>
    <row r="6145" spans="1:22" x14ac:dyDescent="0.25">
      <c r="A6145" s="3" t="s">
        <v>378</v>
      </c>
      <c r="B6145" s="3" t="s">
        <v>89</v>
      </c>
      <c r="C6145" s="3" t="s">
        <v>406</v>
      </c>
      <c r="D6145" s="3" t="s">
        <v>407</v>
      </c>
      <c r="E6145" s="3">
        <v>0.36</v>
      </c>
      <c r="F6145" s="3">
        <v>0.48</v>
      </c>
      <c r="G6145" s="3" t="s">
        <v>415</v>
      </c>
      <c r="H6145" s="2">
        <v>4340</v>
      </c>
      <c r="I6145" s="3" t="s">
        <v>43</v>
      </c>
      <c r="J6145" s="2">
        <v>4340</v>
      </c>
      <c r="K6145" s="3" t="s">
        <v>416</v>
      </c>
      <c r="L6145" s="2">
        <v>241</v>
      </c>
      <c r="M6145" s="3">
        <v>61.547734222560472</v>
      </c>
      <c r="N6145" s="3">
        <v>186410.34004399291</v>
      </c>
      <c r="O6145" s="3">
        <v>384.14482658739536</v>
      </c>
      <c r="P6145" s="3">
        <v>1</v>
      </c>
      <c r="Q6145" s="3">
        <f t="shared" si="472"/>
        <v>384.14482658739536</v>
      </c>
      <c r="R6145" s="3">
        <v>0</v>
      </c>
      <c r="S6145" s="3">
        <v>50.561753673656362</v>
      </c>
      <c r="T6145" s="3">
        <v>1</v>
      </c>
      <c r="U6145" s="3">
        <f t="shared" si="473"/>
        <v>50.561753673656362</v>
      </c>
      <c r="V6145" s="3">
        <v>0</v>
      </c>
    </row>
    <row r="6146" spans="1:22" x14ac:dyDescent="0.25">
      <c r="A6146" s="3" t="s">
        <v>378</v>
      </c>
      <c r="B6146" s="3" t="s">
        <v>8</v>
      </c>
      <c r="C6146" s="3" t="s">
        <v>379</v>
      </c>
      <c r="D6146" s="3" t="s">
        <v>380</v>
      </c>
      <c r="E6146" s="3">
        <v>0.35</v>
      </c>
      <c r="F6146" s="3">
        <v>0.47</v>
      </c>
      <c r="G6146" s="3" t="s">
        <v>385</v>
      </c>
      <c r="H6146" s="2">
        <v>4340</v>
      </c>
      <c r="I6146" s="3" t="s">
        <v>43</v>
      </c>
      <c r="J6146" s="2">
        <v>4340</v>
      </c>
      <c r="K6146" s="3" t="s">
        <v>385</v>
      </c>
      <c r="L6146" s="2">
        <v>3762</v>
      </c>
      <c r="M6146" s="3">
        <v>1422.7139596488462</v>
      </c>
      <c r="N6146" s="3">
        <v>1283748.3965350434</v>
      </c>
      <c r="O6146" s="3">
        <v>2889.362184381896</v>
      </c>
      <c r="P6146" s="3">
        <v>1</v>
      </c>
      <c r="Q6146" s="3">
        <f t="shared" ref="Q6146:Q6209" si="474">O6146*P6146</f>
        <v>2889.362184381896</v>
      </c>
      <c r="R6146" s="3">
        <v>0</v>
      </c>
      <c r="S6146" s="3">
        <v>264.56879252544337</v>
      </c>
      <c r="T6146" s="3">
        <v>1</v>
      </c>
      <c r="U6146" s="3">
        <f t="shared" ref="U6146:U6209" si="475">S6146*T6146</f>
        <v>264.56879252544337</v>
      </c>
      <c r="V6146" s="3">
        <v>0</v>
      </c>
    </row>
    <row r="6147" spans="1:22" x14ac:dyDescent="0.25">
      <c r="A6147" s="3" t="s">
        <v>378</v>
      </c>
      <c r="B6147" s="3" t="s">
        <v>8</v>
      </c>
      <c r="C6147" s="3" t="s">
        <v>379</v>
      </c>
      <c r="D6147" s="3" t="s">
        <v>396</v>
      </c>
      <c r="E6147" s="3">
        <v>0.35</v>
      </c>
      <c r="F6147" s="3">
        <v>0.47</v>
      </c>
      <c r="G6147" s="3" t="s">
        <v>19</v>
      </c>
      <c r="H6147" s="2">
        <v>4370</v>
      </c>
      <c r="I6147" s="3" t="s">
        <v>66</v>
      </c>
      <c r="J6147" s="2">
        <v>4370</v>
      </c>
      <c r="K6147" s="3" t="s">
        <v>19</v>
      </c>
      <c r="L6147" s="2">
        <v>1</v>
      </c>
      <c r="M6147" s="3">
        <v>2.7417891694031797E-2</v>
      </c>
      <c r="N6147" s="3">
        <v>27.549960218487808</v>
      </c>
      <c r="O6147" s="3">
        <v>7.176637499209379E-2</v>
      </c>
      <c r="P6147" s="3">
        <v>1</v>
      </c>
      <c r="Q6147" s="3">
        <f t="shared" si="474"/>
        <v>7.176637499209379E-2</v>
      </c>
      <c r="R6147" s="3">
        <v>0</v>
      </c>
      <c r="S6147" s="3">
        <v>1.1261174450137195E-3</v>
      </c>
      <c r="T6147" s="3">
        <v>1</v>
      </c>
      <c r="U6147" s="3">
        <f t="shared" si="475"/>
        <v>1.1261174450137195E-3</v>
      </c>
      <c r="V6147" s="3">
        <v>0</v>
      </c>
    </row>
    <row r="6148" spans="1:22" x14ac:dyDescent="0.25">
      <c r="A6148" s="3" t="s">
        <v>378</v>
      </c>
      <c r="B6148" s="3" t="s">
        <v>89</v>
      </c>
      <c r="C6148" s="3" t="s">
        <v>397</v>
      </c>
      <c r="D6148" s="3" t="s">
        <v>398</v>
      </c>
      <c r="E6148" s="3">
        <v>0.36</v>
      </c>
      <c r="F6148" s="3">
        <v>0.53</v>
      </c>
      <c r="G6148" s="3" t="s">
        <v>19</v>
      </c>
      <c r="H6148" s="2">
        <v>4370</v>
      </c>
      <c r="I6148" s="3" t="s">
        <v>66</v>
      </c>
      <c r="J6148" s="2">
        <v>4370</v>
      </c>
      <c r="K6148" s="3" t="s">
        <v>19</v>
      </c>
      <c r="L6148" s="2">
        <v>275</v>
      </c>
      <c r="M6148" s="3">
        <v>45.69708832435176</v>
      </c>
      <c r="N6148" s="3">
        <v>72153.053078085388</v>
      </c>
      <c r="O6148" s="3">
        <v>158.92510618687604</v>
      </c>
      <c r="P6148" s="3">
        <v>1</v>
      </c>
      <c r="Q6148" s="3">
        <f t="shared" si="474"/>
        <v>158.92510618687604</v>
      </c>
      <c r="R6148" s="3">
        <v>0</v>
      </c>
      <c r="S6148" s="3">
        <v>24.775264779306937</v>
      </c>
      <c r="T6148" s="3">
        <v>1</v>
      </c>
      <c r="U6148" s="3">
        <f t="shared" si="475"/>
        <v>24.775264779306937</v>
      </c>
      <c r="V6148" s="3">
        <v>0</v>
      </c>
    </row>
    <row r="6149" spans="1:22" x14ac:dyDescent="0.25">
      <c r="A6149" s="3" t="s">
        <v>378</v>
      </c>
      <c r="B6149" s="3" t="s">
        <v>89</v>
      </c>
      <c r="C6149" s="3" t="s">
        <v>397</v>
      </c>
      <c r="D6149" s="3" t="s">
        <v>398</v>
      </c>
      <c r="E6149" s="3">
        <v>0.36</v>
      </c>
      <c r="F6149" s="3">
        <v>0.53</v>
      </c>
      <c r="G6149" s="3" t="s">
        <v>59</v>
      </c>
      <c r="H6149" s="2">
        <v>4370</v>
      </c>
      <c r="I6149" s="3" t="s">
        <v>66</v>
      </c>
      <c r="J6149" s="2">
        <v>4370</v>
      </c>
      <c r="K6149" s="3" t="s">
        <v>62</v>
      </c>
      <c r="L6149" s="2">
        <v>6</v>
      </c>
      <c r="M6149" s="3">
        <v>0.16132771734817328</v>
      </c>
      <c r="N6149" s="3">
        <v>529.30778785062682</v>
      </c>
      <c r="O6149" s="3">
        <v>1.2696377201843727</v>
      </c>
      <c r="P6149" s="3">
        <v>1</v>
      </c>
      <c r="Q6149" s="3">
        <f t="shared" si="474"/>
        <v>1.2696377201843727</v>
      </c>
      <c r="R6149" s="3">
        <v>0</v>
      </c>
      <c r="S6149" s="3">
        <v>0.174148300394038</v>
      </c>
      <c r="T6149" s="3">
        <v>1</v>
      </c>
      <c r="U6149" s="3">
        <f t="shared" si="475"/>
        <v>0.174148300394038</v>
      </c>
      <c r="V6149" s="3">
        <v>0</v>
      </c>
    </row>
    <row r="6150" spans="1:22" x14ac:dyDescent="0.25">
      <c r="A6150" s="3" t="s">
        <v>378</v>
      </c>
      <c r="B6150" s="3" t="s">
        <v>8</v>
      </c>
      <c r="C6150" s="3" t="s">
        <v>379</v>
      </c>
      <c r="D6150" s="3" t="s">
        <v>396</v>
      </c>
      <c r="E6150" s="3">
        <v>0.35</v>
      </c>
      <c r="F6150" s="3">
        <v>0.47</v>
      </c>
      <c r="G6150" s="3" t="s">
        <v>63</v>
      </c>
      <c r="H6150" s="2">
        <v>4370</v>
      </c>
      <c r="I6150" s="3" t="s">
        <v>66</v>
      </c>
      <c r="J6150" s="2">
        <v>4370</v>
      </c>
      <c r="K6150" s="3" t="s">
        <v>20</v>
      </c>
      <c r="L6150" s="2">
        <v>216</v>
      </c>
      <c r="M6150" s="3">
        <v>49.267081889923162</v>
      </c>
      <c r="N6150" s="3">
        <v>70431.094588419131</v>
      </c>
      <c r="O6150" s="3">
        <v>153.04016359227916</v>
      </c>
      <c r="P6150" s="3">
        <v>1</v>
      </c>
      <c r="Q6150" s="3">
        <f t="shared" si="474"/>
        <v>153.04016359227916</v>
      </c>
      <c r="R6150" s="3">
        <v>0</v>
      </c>
      <c r="S6150" s="3">
        <v>23.792303679661455</v>
      </c>
      <c r="T6150" s="3">
        <v>1</v>
      </c>
      <c r="U6150" s="3">
        <f t="shared" si="475"/>
        <v>23.792303679661455</v>
      </c>
      <c r="V6150" s="3">
        <v>0</v>
      </c>
    </row>
    <row r="6151" spans="1:22" x14ac:dyDescent="0.25">
      <c r="A6151" s="3" t="s">
        <v>378</v>
      </c>
      <c r="B6151" s="3" t="s">
        <v>89</v>
      </c>
      <c r="C6151" s="3" t="s">
        <v>397</v>
      </c>
      <c r="D6151" s="3" t="s">
        <v>398</v>
      </c>
      <c r="E6151" s="3">
        <v>0.36</v>
      </c>
      <c r="F6151" s="3">
        <v>0.53</v>
      </c>
      <c r="G6151" s="3" t="s">
        <v>63</v>
      </c>
      <c r="H6151" s="2">
        <v>4370</v>
      </c>
      <c r="I6151" s="3" t="s">
        <v>66</v>
      </c>
      <c r="J6151" s="2">
        <v>4370</v>
      </c>
      <c r="K6151" s="3" t="s">
        <v>20</v>
      </c>
      <c r="L6151" s="2">
        <v>40</v>
      </c>
      <c r="M6151" s="3">
        <v>9.6499204714321465</v>
      </c>
      <c r="N6151" s="3">
        <v>8572.8120684871847</v>
      </c>
      <c r="O6151" s="3">
        <v>21.925794546560663</v>
      </c>
      <c r="P6151" s="3">
        <v>1</v>
      </c>
      <c r="Q6151" s="3">
        <f t="shared" si="474"/>
        <v>21.925794546560663</v>
      </c>
      <c r="R6151" s="3">
        <v>0</v>
      </c>
      <c r="S6151" s="3">
        <v>3.5619940501364655</v>
      </c>
      <c r="T6151" s="3">
        <v>1</v>
      </c>
      <c r="U6151" s="3">
        <f t="shared" si="475"/>
        <v>3.5619940501364655</v>
      </c>
      <c r="V6151" s="3">
        <v>0</v>
      </c>
    </row>
    <row r="6152" spans="1:22" x14ac:dyDescent="0.25">
      <c r="A6152" s="3" t="s">
        <v>378</v>
      </c>
      <c r="B6152" s="3" t="s">
        <v>8</v>
      </c>
      <c r="C6152" s="3" t="s">
        <v>379</v>
      </c>
      <c r="D6152" s="3" t="s">
        <v>380</v>
      </c>
      <c r="E6152" s="3">
        <v>0.35</v>
      </c>
      <c r="F6152" s="3">
        <v>0.47</v>
      </c>
      <c r="G6152" s="3" t="s">
        <v>390</v>
      </c>
      <c r="H6152" s="2">
        <v>4410</v>
      </c>
      <c r="I6152" s="3" t="s">
        <v>242</v>
      </c>
      <c r="J6152" s="2">
        <v>4410</v>
      </c>
      <c r="K6152" s="3" t="s">
        <v>381</v>
      </c>
      <c r="L6152" s="2">
        <v>749</v>
      </c>
      <c r="M6152" s="3">
        <v>285.73088125238928</v>
      </c>
      <c r="N6152" s="3">
        <v>341141.18160670839</v>
      </c>
      <c r="O6152" s="3">
        <v>716.46969435358335</v>
      </c>
      <c r="P6152" s="3">
        <v>1</v>
      </c>
      <c r="Q6152" s="3">
        <f t="shared" si="474"/>
        <v>716.46969435358335</v>
      </c>
      <c r="R6152" s="3">
        <v>0</v>
      </c>
      <c r="S6152" s="3">
        <v>136.61556986310927</v>
      </c>
      <c r="T6152" s="3">
        <v>1</v>
      </c>
      <c r="U6152" s="3">
        <f t="shared" si="475"/>
        <v>136.61556986310927</v>
      </c>
      <c r="V6152" s="3">
        <v>0</v>
      </c>
    </row>
    <row r="6153" spans="1:22" x14ac:dyDescent="0.25">
      <c r="A6153" s="3" t="s">
        <v>378</v>
      </c>
      <c r="B6153" s="3" t="s">
        <v>8</v>
      </c>
      <c r="C6153" s="3" t="s">
        <v>379</v>
      </c>
      <c r="D6153" s="3" t="s">
        <v>380</v>
      </c>
      <c r="E6153" s="3">
        <v>0.35</v>
      </c>
      <c r="F6153" s="3">
        <v>0.47</v>
      </c>
      <c r="G6153" s="3" t="s">
        <v>59</v>
      </c>
      <c r="H6153" s="2">
        <v>4410</v>
      </c>
      <c r="I6153" s="3" t="s">
        <v>242</v>
      </c>
      <c r="J6153" s="2">
        <v>4410</v>
      </c>
      <c r="K6153" s="3" t="s">
        <v>383</v>
      </c>
      <c r="L6153" s="2">
        <v>25</v>
      </c>
      <c r="M6153" s="3">
        <v>2.3749990365139189</v>
      </c>
      <c r="N6153" s="3">
        <v>5454.6986204786372</v>
      </c>
      <c r="O6153" s="3">
        <v>11.829075839183888</v>
      </c>
      <c r="P6153" s="3">
        <v>1</v>
      </c>
      <c r="Q6153" s="3">
        <f t="shared" si="474"/>
        <v>11.829075839183888</v>
      </c>
      <c r="R6153" s="3">
        <v>0</v>
      </c>
      <c r="S6153" s="3">
        <v>1.8530664016055489</v>
      </c>
      <c r="T6153" s="3">
        <v>1</v>
      </c>
      <c r="U6153" s="3">
        <f t="shared" si="475"/>
        <v>1.8530664016055489</v>
      </c>
      <c r="V6153" s="3">
        <v>0</v>
      </c>
    </row>
    <row r="6154" spans="1:22" x14ac:dyDescent="0.25">
      <c r="A6154" s="3" t="s">
        <v>378</v>
      </c>
      <c r="B6154" s="3" t="s">
        <v>8</v>
      </c>
      <c r="C6154" s="3" t="s">
        <v>379</v>
      </c>
      <c r="D6154" s="3" t="s">
        <v>380</v>
      </c>
      <c r="E6154" s="3">
        <v>0.35</v>
      </c>
      <c r="F6154" s="3">
        <v>0.47</v>
      </c>
      <c r="G6154" s="3" t="s">
        <v>59</v>
      </c>
      <c r="H6154" s="2">
        <v>4410</v>
      </c>
      <c r="I6154" s="3" t="s">
        <v>242</v>
      </c>
      <c r="J6154" s="2">
        <v>4410</v>
      </c>
      <c r="K6154" s="3" t="s">
        <v>384</v>
      </c>
      <c r="L6154" s="2">
        <v>20</v>
      </c>
      <c r="M6154" s="3">
        <v>0.4340237297958891</v>
      </c>
      <c r="N6154" s="3">
        <v>1069.6947025970658</v>
      </c>
      <c r="O6154" s="3">
        <v>2.3672534355506243</v>
      </c>
      <c r="P6154" s="3">
        <v>1</v>
      </c>
      <c r="Q6154" s="3">
        <f t="shared" si="474"/>
        <v>2.3672534355506243</v>
      </c>
      <c r="R6154" s="3">
        <v>0</v>
      </c>
      <c r="S6154" s="3">
        <v>0.35938683499307572</v>
      </c>
      <c r="T6154" s="3">
        <v>1</v>
      </c>
      <c r="U6154" s="3">
        <f t="shared" si="475"/>
        <v>0.35938683499307572</v>
      </c>
      <c r="V6154" s="3">
        <v>0</v>
      </c>
    </row>
    <row r="6155" spans="1:22" x14ac:dyDescent="0.25">
      <c r="A6155" s="3" t="s">
        <v>378</v>
      </c>
      <c r="B6155" s="3" t="s">
        <v>8</v>
      </c>
      <c r="C6155" s="3" t="s">
        <v>379</v>
      </c>
      <c r="D6155" s="3" t="s">
        <v>380</v>
      </c>
      <c r="E6155" s="3">
        <v>0.35</v>
      </c>
      <c r="F6155" s="3">
        <v>0.47</v>
      </c>
      <c r="G6155" s="3" t="s">
        <v>63</v>
      </c>
      <c r="H6155" s="2">
        <v>4410</v>
      </c>
      <c r="I6155" s="3" t="s">
        <v>242</v>
      </c>
      <c r="J6155" s="2">
        <v>4410</v>
      </c>
      <c r="K6155" s="3" t="s">
        <v>20</v>
      </c>
      <c r="L6155" s="2">
        <v>52</v>
      </c>
      <c r="M6155" s="3">
        <v>14.820608828533347</v>
      </c>
      <c r="N6155" s="3">
        <v>16686.296996728543</v>
      </c>
      <c r="O6155" s="3">
        <v>32.788014574275707</v>
      </c>
      <c r="P6155" s="3">
        <v>1</v>
      </c>
      <c r="Q6155" s="3">
        <f t="shared" si="474"/>
        <v>32.788014574275707</v>
      </c>
      <c r="R6155" s="3">
        <v>0</v>
      </c>
      <c r="S6155" s="3">
        <v>4.9066261275121885</v>
      </c>
      <c r="T6155" s="3">
        <v>1</v>
      </c>
      <c r="U6155" s="3">
        <f t="shared" si="475"/>
        <v>4.9066261275121885</v>
      </c>
      <c r="V6155" s="3">
        <v>0</v>
      </c>
    </row>
    <row r="6156" spans="1:22" x14ac:dyDescent="0.25">
      <c r="A6156" s="3" t="s">
        <v>378</v>
      </c>
      <c r="B6156" s="3" t="s">
        <v>8</v>
      </c>
      <c r="C6156" s="3" t="s">
        <v>379</v>
      </c>
      <c r="D6156" s="3" t="s">
        <v>396</v>
      </c>
      <c r="E6156" s="3">
        <v>0.35</v>
      </c>
      <c r="F6156" s="3">
        <v>0.47</v>
      </c>
      <c r="G6156" s="3" t="s">
        <v>63</v>
      </c>
      <c r="H6156" s="2">
        <v>4410</v>
      </c>
      <c r="I6156" s="3" t="s">
        <v>242</v>
      </c>
      <c r="J6156" s="2">
        <v>4410</v>
      </c>
      <c r="K6156" s="3" t="s">
        <v>20</v>
      </c>
      <c r="L6156" s="2">
        <v>61</v>
      </c>
      <c r="M6156" s="3">
        <v>23.746682411010799</v>
      </c>
      <c r="N6156" s="3">
        <v>17974.56933653092</v>
      </c>
      <c r="O6156" s="3">
        <v>39.017088843850658</v>
      </c>
      <c r="P6156" s="3">
        <v>1</v>
      </c>
      <c r="Q6156" s="3">
        <f t="shared" si="474"/>
        <v>39.017088843850658</v>
      </c>
      <c r="R6156" s="3">
        <v>0</v>
      </c>
      <c r="S6156" s="3">
        <v>8.5235019476262863</v>
      </c>
      <c r="T6156" s="3">
        <v>1</v>
      </c>
      <c r="U6156" s="3">
        <f t="shared" si="475"/>
        <v>8.5235019476262863</v>
      </c>
      <c r="V6156" s="3">
        <v>0</v>
      </c>
    </row>
    <row r="6157" spans="1:22" x14ac:dyDescent="0.25">
      <c r="A6157" s="3" t="s">
        <v>378</v>
      </c>
      <c r="B6157" s="3" t="s">
        <v>8</v>
      </c>
      <c r="C6157" s="3" t="s">
        <v>379</v>
      </c>
      <c r="D6157" s="3" t="s">
        <v>380</v>
      </c>
      <c r="E6157" s="3">
        <v>0.35</v>
      </c>
      <c r="F6157" s="3">
        <v>0.47</v>
      </c>
      <c r="G6157" s="3" t="s">
        <v>385</v>
      </c>
      <c r="H6157" s="2">
        <v>4410</v>
      </c>
      <c r="I6157" s="3" t="s">
        <v>242</v>
      </c>
      <c r="J6157" s="2">
        <v>4410</v>
      </c>
      <c r="K6157" s="3" t="s">
        <v>385</v>
      </c>
      <c r="L6157" s="2">
        <v>1702</v>
      </c>
      <c r="M6157" s="3">
        <v>659.88180153439089</v>
      </c>
      <c r="N6157" s="3">
        <v>714462.02510894788</v>
      </c>
      <c r="O6157" s="3">
        <v>1510.6322400069298</v>
      </c>
      <c r="P6157" s="3">
        <v>1</v>
      </c>
      <c r="Q6157" s="3">
        <f t="shared" si="474"/>
        <v>1510.6322400069298</v>
      </c>
      <c r="R6157" s="3">
        <v>0</v>
      </c>
      <c r="S6157" s="3">
        <v>292.16936016229982</v>
      </c>
      <c r="T6157" s="3">
        <v>1</v>
      </c>
      <c r="U6157" s="3">
        <f t="shared" si="475"/>
        <v>292.16936016229982</v>
      </c>
      <c r="V6157" s="3">
        <v>0</v>
      </c>
    </row>
    <row r="6158" spans="1:22" x14ac:dyDescent="0.25">
      <c r="A6158" s="3" t="s">
        <v>378</v>
      </c>
      <c r="B6158" s="3" t="s">
        <v>89</v>
      </c>
      <c r="C6158" s="3" t="s">
        <v>406</v>
      </c>
      <c r="D6158" s="3" t="s">
        <v>407</v>
      </c>
      <c r="E6158" s="3">
        <v>0.36</v>
      </c>
      <c r="F6158" s="3">
        <v>0.48</v>
      </c>
      <c r="G6158" s="3" t="s">
        <v>19</v>
      </c>
      <c r="H6158" s="2">
        <v>4430</v>
      </c>
      <c r="I6158" s="3" t="s">
        <v>67</v>
      </c>
      <c r="J6158" s="2">
        <v>4430</v>
      </c>
      <c r="K6158" s="3" t="s">
        <v>19</v>
      </c>
      <c r="L6158" s="2">
        <v>8</v>
      </c>
      <c r="M6158" s="3">
        <v>1.5707124608546119</v>
      </c>
      <c r="N6158" s="3">
        <v>5042.1150318513082</v>
      </c>
      <c r="O6158" s="3">
        <v>9.8689637729501669</v>
      </c>
      <c r="P6158" s="3">
        <v>1</v>
      </c>
      <c r="Q6158" s="3">
        <f t="shared" si="474"/>
        <v>9.8689637729501669</v>
      </c>
      <c r="R6158" s="3">
        <v>0</v>
      </c>
      <c r="S6158" s="3">
        <v>1.3930653374689814</v>
      </c>
      <c r="T6158" s="3">
        <v>1</v>
      </c>
      <c r="U6158" s="3">
        <f t="shared" si="475"/>
        <v>1.3930653374689814</v>
      </c>
      <c r="V6158" s="3">
        <v>0</v>
      </c>
    </row>
    <row r="6159" spans="1:22" x14ac:dyDescent="0.25">
      <c r="A6159" s="3" t="s">
        <v>378</v>
      </c>
      <c r="B6159" s="3" t="s">
        <v>8</v>
      </c>
      <c r="C6159" s="3" t="s">
        <v>379</v>
      </c>
      <c r="D6159" s="3" t="s">
        <v>380</v>
      </c>
      <c r="E6159" s="3">
        <v>0.35</v>
      </c>
      <c r="F6159" s="3">
        <v>0.47</v>
      </c>
      <c r="G6159" s="3" t="s">
        <v>390</v>
      </c>
      <c r="H6159" s="2">
        <v>4430</v>
      </c>
      <c r="I6159" s="3" t="s">
        <v>67</v>
      </c>
      <c r="J6159" s="2">
        <v>4430</v>
      </c>
      <c r="K6159" s="3" t="s">
        <v>381</v>
      </c>
      <c r="L6159" s="2">
        <v>629</v>
      </c>
      <c r="M6159" s="3">
        <v>270.45274771575833</v>
      </c>
      <c r="N6159" s="3">
        <v>361838.23496024596</v>
      </c>
      <c r="O6159" s="3">
        <v>898.81335898498378</v>
      </c>
      <c r="P6159" s="3">
        <v>1</v>
      </c>
      <c r="Q6159" s="3">
        <f t="shared" si="474"/>
        <v>898.81335898498378</v>
      </c>
      <c r="R6159" s="3">
        <v>0</v>
      </c>
      <c r="S6159" s="3">
        <v>177.60095936674483</v>
      </c>
      <c r="T6159" s="3">
        <v>1</v>
      </c>
      <c r="U6159" s="3">
        <f t="shared" si="475"/>
        <v>177.60095936674483</v>
      </c>
      <c r="V6159" s="3">
        <v>0</v>
      </c>
    </row>
    <row r="6160" spans="1:22" x14ac:dyDescent="0.25">
      <c r="A6160" s="3" t="s">
        <v>378</v>
      </c>
      <c r="B6160" s="3" t="s">
        <v>89</v>
      </c>
      <c r="C6160" s="3" t="s">
        <v>406</v>
      </c>
      <c r="D6160" s="3" t="s">
        <v>407</v>
      </c>
      <c r="E6160" s="3">
        <v>0.36</v>
      </c>
      <c r="F6160" s="3">
        <v>0.48</v>
      </c>
      <c r="G6160" s="3" t="s">
        <v>59</v>
      </c>
      <c r="H6160" s="2">
        <v>4430</v>
      </c>
      <c r="I6160" s="3" t="s">
        <v>67</v>
      </c>
      <c r="J6160" s="2">
        <v>4430</v>
      </c>
      <c r="K6160" s="3" t="s">
        <v>62</v>
      </c>
      <c r="L6160" s="2">
        <v>4</v>
      </c>
      <c r="M6160" s="3">
        <v>0.1671824863882147</v>
      </c>
      <c r="N6160" s="3">
        <v>585.94621245428868</v>
      </c>
      <c r="O6160" s="3">
        <v>1.2499634992681172</v>
      </c>
      <c r="P6160" s="3">
        <v>1</v>
      </c>
      <c r="Q6160" s="3">
        <f t="shared" si="474"/>
        <v>1.2499634992681172</v>
      </c>
      <c r="R6160" s="3">
        <v>0</v>
      </c>
      <c r="S6160" s="3">
        <v>0.16953541308089659</v>
      </c>
      <c r="T6160" s="3">
        <v>1</v>
      </c>
      <c r="U6160" s="3">
        <f t="shared" si="475"/>
        <v>0.16953541308089659</v>
      </c>
      <c r="V6160" s="3">
        <v>0</v>
      </c>
    </row>
    <row r="6161" spans="1:22" x14ac:dyDescent="0.25">
      <c r="A6161" s="3" t="s">
        <v>378</v>
      </c>
      <c r="B6161" s="3" t="s">
        <v>8</v>
      </c>
      <c r="C6161" s="3" t="s">
        <v>379</v>
      </c>
      <c r="D6161" s="3" t="s">
        <v>380</v>
      </c>
      <c r="E6161" s="3">
        <v>0.35</v>
      </c>
      <c r="F6161" s="3">
        <v>0.47</v>
      </c>
      <c r="G6161" s="3" t="s">
        <v>59</v>
      </c>
      <c r="H6161" s="2">
        <v>4430</v>
      </c>
      <c r="I6161" s="3" t="s">
        <v>67</v>
      </c>
      <c r="J6161" s="2">
        <v>4430</v>
      </c>
      <c r="K6161" s="3" t="s">
        <v>383</v>
      </c>
      <c r="L6161" s="2">
        <v>31</v>
      </c>
      <c r="M6161" s="3">
        <v>3.8799017156751794</v>
      </c>
      <c r="N6161" s="3">
        <v>7421.6767962887834</v>
      </c>
      <c r="O6161" s="3">
        <v>18.131259580360521</v>
      </c>
      <c r="P6161" s="3">
        <v>1</v>
      </c>
      <c r="Q6161" s="3">
        <f t="shared" si="474"/>
        <v>18.131259580360521</v>
      </c>
      <c r="R6161" s="3">
        <v>0</v>
      </c>
      <c r="S6161" s="3">
        <v>3.0430956544633863</v>
      </c>
      <c r="T6161" s="3">
        <v>1</v>
      </c>
      <c r="U6161" s="3">
        <f t="shared" si="475"/>
        <v>3.0430956544633863</v>
      </c>
      <c r="V6161" s="3">
        <v>0</v>
      </c>
    </row>
    <row r="6162" spans="1:22" x14ac:dyDescent="0.25">
      <c r="A6162" s="3" t="s">
        <v>378</v>
      </c>
      <c r="B6162" s="3" t="s">
        <v>8</v>
      </c>
      <c r="C6162" s="3" t="s">
        <v>379</v>
      </c>
      <c r="D6162" s="3" t="s">
        <v>380</v>
      </c>
      <c r="E6162" s="3">
        <v>0.35</v>
      </c>
      <c r="F6162" s="3">
        <v>0.47</v>
      </c>
      <c r="G6162" s="3" t="s">
        <v>59</v>
      </c>
      <c r="H6162" s="2">
        <v>4430</v>
      </c>
      <c r="I6162" s="3" t="s">
        <v>67</v>
      </c>
      <c r="J6162" s="2">
        <v>4430</v>
      </c>
      <c r="K6162" s="3" t="s">
        <v>384</v>
      </c>
      <c r="L6162" s="2">
        <v>24</v>
      </c>
      <c r="M6162" s="3">
        <v>6.8113597082378463E-2</v>
      </c>
      <c r="N6162" s="3">
        <v>106.18714693275676</v>
      </c>
      <c r="O6162" s="3">
        <v>0.26313978271583777</v>
      </c>
      <c r="P6162" s="3">
        <v>1</v>
      </c>
      <c r="Q6162" s="3">
        <f t="shared" si="474"/>
        <v>0.26313978271583777</v>
      </c>
      <c r="R6162" s="3">
        <v>0</v>
      </c>
      <c r="S6162" s="3">
        <v>4.8793603405130878E-2</v>
      </c>
      <c r="T6162" s="3">
        <v>1</v>
      </c>
      <c r="U6162" s="3">
        <f t="shared" si="475"/>
        <v>4.8793603405130878E-2</v>
      </c>
      <c r="V6162" s="3">
        <v>0</v>
      </c>
    </row>
    <row r="6163" spans="1:22" x14ac:dyDescent="0.25">
      <c r="A6163" s="3" t="s">
        <v>378</v>
      </c>
      <c r="B6163" s="3" t="s">
        <v>8</v>
      </c>
      <c r="C6163" s="3" t="s">
        <v>379</v>
      </c>
      <c r="D6163" s="3" t="s">
        <v>396</v>
      </c>
      <c r="E6163" s="3">
        <v>0.35</v>
      </c>
      <c r="F6163" s="3">
        <v>0.47</v>
      </c>
      <c r="G6163" s="3" t="s">
        <v>63</v>
      </c>
      <c r="H6163" s="2">
        <v>4430</v>
      </c>
      <c r="I6163" s="3" t="s">
        <v>67</v>
      </c>
      <c r="J6163" s="2">
        <v>4430</v>
      </c>
      <c r="K6163" s="3" t="s">
        <v>20</v>
      </c>
      <c r="L6163" s="2">
        <v>348</v>
      </c>
      <c r="M6163" s="3">
        <v>159.63701163184476</v>
      </c>
      <c r="N6163" s="3">
        <v>136381.7835227866</v>
      </c>
      <c r="O6163" s="3">
        <v>381.0613573500778</v>
      </c>
      <c r="P6163" s="3">
        <v>1</v>
      </c>
      <c r="Q6163" s="3">
        <f t="shared" si="474"/>
        <v>381.0613573500778</v>
      </c>
      <c r="R6163" s="3">
        <v>0</v>
      </c>
      <c r="S6163" s="3">
        <v>86.56354442629943</v>
      </c>
      <c r="T6163" s="3">
        <v>1</v>
      </c>
      <c r="U6163" s="3">
        <f t="shared" si="475"/>
        <v>86.56354442629943</v>
      </c>
      <c r="V6163" s="3">
        <v>0</v>
      </c>
    </row>
    <row r="6164" spans="1:22" x14ac:dyDescent="0.25">
      <c r="A6164" s="3" t="s">
        <v>378</v>
      </c>
      <c r="B6164" s="3" t="s">
        <v>8</v>
      </c>
      <c r="C6164" s="3" t="s">
        <v>379</v>
      </c>
      <c r="D6164" s="3" t="s">
        <v>380</v>
      </c>
      <c r="E6164" s="3">
        <v>0.35</v>
      </c>
      <c r="F6164" s="3">
        <v>0.47</v>
      </c>
      <c r="G6164" s="3" t="s">
        <v>385</v>
      </c>
      <c r="H6164" s="2">
        <v>4430</v>
      </c>
      <c r="I6164" s="3" t="s">
        <v>67</v>
      </c>
      <c r="J6164" s="2">
        <v>4430</v>
      </c>
      <c r="K6164" s="3" t="s">
        <v>385</v>
      </c>
      <c r="L6164" s="2">
        <v>166</v>
      </c>
      <c r="M6164" s="3">
        <v>69.063266133931634</v>
      </c>
      <c r="N6164" s="3">
        <v>46441.190167586385</v>
      </c>
      <c r="O6164" s="3">
        <v>103.32674281769221</v>
      </c>
      <c r="P6164" s="3">
        <v>1</v>
      </c>
      <c r="Q6164" s="3">
        <f t="shared" si="474"/>
        <v>103.32674281769221</v>
      </c>
      <c r="R6164" s="3">
        <v>0</v>
      </c>
      <c r="S6164" s="3">
        <v>17.144396465556621</v>
      </c>
      <c r="T6164" s="3">
        <v>1</v>
      </c>
      <c r="U6164" s="3">
        <f t="shared" si="475"/>
        <v>17.144396465556621</v>
      </c>
      <c r="V6164" s="3">
        <v>0</v>
      </c>
    </row>
    <row r="6165" spans="1:22" x14ac:dyDescent="0.25">
      <c r="A6165" s="3" t="s">
        <v>378</v>
      </c>
      <c r="B6165" s="3" t="s">
        <v>8</v>
      </c>
      <c r="C6165" s="3" t="s">
        <v>379</v>
      </c>
      <c r="D6165" s="3" t="s">
        <v>380</v>
      </c>
      <c r="E6165" s="3">
        <v>0.35</v>
      </c>
      <c r="F6165" s="3">
        <v>0.47</v>
      </c>
      <c r="G6165" s="3" t="s">
        <v>19</v>
      </c>
      <c r="H6165" s="2">
        <v>5100</v>
      </c>
      <c r="I6165" s="3" t="s">
        <v>6</v>
      </c>
      <c r="J6165" s="2">
        <v>5100</v>
      </c>
      <c r="K6165" s="3" t="s">
        <v>19</v>
      </c>
      <c r="L6165" s="2">
        <v>27</v>
      </c>
      <c r="M6165" s="3">
        <v>3.9289998639779533</v>
      </c>
      <c r="N6165" s="3">
        <v>3167.6701831853702</v>
      </c>
      <c r="O6165" s="3">
        <v>8.2000210633837458</v>
      </c>
      <c r="P6165" s="3">
        <v>1</v>
      </c>
      <c r="Q6165" s="3">
        <f t="shared" si="474"/>
        <v>8.2000210633837458</v>
      </c>
      <c r="R6165" s="3">
        <v>0</v>
      </c>
      <c r="S6165" s="3">
        <v>1.3367290300734758</v>
      </c>
      <c r="T6165" s="3">
        <v>1</v>
      </c>
      <c r="U6165" s="3">
        <f t="shared" si="475"/>
        <v>1.3367290300734758</v>
      </c>
      <c r="V6165" s="3">
        <v>0</v>
      </c>
    </row>
    <row r="6166" spans="1:22" x14ac:dyDescent="0.25">
      <c r="A6166" s="3" t="s">
        <v>378</v>
      </c>
      <c r="B6166" s="3" t="s">
        <v>8</v>
      </c>
      <c r="C6166" s="3" t="s">
        <v>379</v>
      </c>
      <c r="D6166" s="3" t="s">
        <v>396</v>
      </c>
      <c r="E6166" s="3">
        <v>0.35</v>
      </c>
      <c r="F6166" s="3">
        <v>0.47</v>
      </c>
      <c r="G6166" s="3" t="s">
        <v>19</v>
      </c>
      <c r="H6166" s="2">
        <v>5100</v>
      </c>
      <c r="I6166" s="3" t="s">
        <v>6</v>
      </c>
      <c r="J6166" s="2">
        <v>5100</v>
      </c>
      <c r="K6166" s="3" t="s">
        <v>19</v>
      </c>
      <c r="L6166" s="2">
        <v>3</v>
      </c>
      <c r="M6166" s="3">
        <v>1.504392576137392E-2</v>
      </c>
      <c r="N6166" s="3">
        <v>7.424682079071717</v>
      </c>
      <c r="O6166" s="3">
        <v>2.0798715725364861E-2</v>
      </c>
      <c r="P6166" s="3">
        <v>1</v>
      </c>
      <c r="Q6166" s="3">
        <f t="shared" si="474"/>
        <v>2.0798715725364861E-2</v>
      </c>
      <c r="R6166" s="3">
        <v>0</v>
      </c>
      <c r="S6166" s="3">
        <v>1.7682154796752245E-3</v>
      </c>
      <c r="T6166" s="3">
        <v>1</v>
      </c>
      <c r="U6166" s="3">
        <f t="shared" si="475"/>
        <v>1.7682154796752245E-3</v>
      </c>
      <c r="V6166" s="3">
        <v>0</v>
      </c>
    </row>
    <row r="6167" spans="1:22" x14ac:dyDescent="0.25">
      <c r="A6167" s="3" t="s">
        <v>378</v>
      </c>
      <c r="B6167" s="3" t="s">
        <v>89</v>
      </c>
      <c r="C6167" s="3" t="s">
        <v>397</v>
      </c>
      <c r="D6167" s="3" t="s">
        <v>398</v>
      </c>
      <c r="E6167" s="3">
        <v>0.36</v>
      </c>
      <c r="F6167" s="3">
        <v>0.53</v>
      </c>
      <c r="G6167" s="3" t="s">
        <v>19</v>
      </c>
      <c r="H6167" s="2">
        <v>5100</v>
      </c>
      <c r="I6167" s="3" t="s">
        <v>6</v>
      </c>
      <c r="J6167" s="2">
        <v>5100</v>
      </c>
      <c r="K6167" s="3" t="s">
        <v>19</v>
      </c>
      <c r="L6167" s="2">
        <v>1000</v>
      </c>
      <c r="M6167" s="3">
        <v>254.71832880426638</v>
      </c>
      <c r="N6167" s="3">
        <v>124073.9297449739</v>
      </c>
      <c r="O6167" s="3">
        <v>327.09572054076034</v>
      </c>
      <c r="P6167" s="3">
        <v>1</v>
      </c>
      <c r="Q6167" s="3">
        <f t="shared" si="474"/>
        <v>327.09572054076034</v>
      </c>
      <c r="R6167" s="3">
        <v>0</v>
      </c>
      <c r="S6167" s="3">
        <v>31.232588168275001</v>
      </c>
      <c r="T6167" s="3">
        <v>1</v>
      </c>
      <c r="U6167" s="3">
        <f t="shared" si="475"/>
        <v>31.232588168275001</v>
      </c>
      <c r="V6167" s="3">
        <v>0</v>
      </c>
    </row>
    <row r="6168" spans="1:22" x14ac:dyDescent="0.25">
      <c r="A6168" s="3" t="s">
        <v>378</v>
      </c>
      <c r="B6168" s="3" t="s">
        <v>89</v>
      </c>
      <c r="C6168" s="3" t="s">
        <v>406</v>
      </c>
      <c r="D6168" s="3" t="s">
        <v>407</v>
      </c>
      <c r="E6168" s="3">
        <v>0.36</v>
      </c>
      <c r="F6168" s="3">
        <v>0.48</v>
      </c>
      <c r="G6168" s="3" t="s">
        <v>19</v>
      </c>
      <c r="H6168" s="2">
        <v>5100</v>
      </c>
      <c r="I6168" s="3" t="s">
        <v>6</v>
      </c>
      <c r="J6168" s="2">
        <v>5100</v>
      </c>
      <c r="K6168" s="3" t="s">
        <v>19</v>
      </c>
      <c r="L6168" s="2">
        <v>87</v>
      </c>
      <c r="M6168" s="3">
        <v>11.296280752618527</v>
      </c>
      <c r="N6168" s="3">
        <v>24553.129598716885</v>
      </c>
      <c r="O6168" s="3">
        <v>57.720090130594002</v>
      </c>
      <c r="P6168" s="3">
        <v>1</v>
      </c>
      <c r="Q6168" s="3">
        <f t="shared" si="474"/>
        <v>57.720090130594002</v>
      </c>
      <c r="R6168" s="3">
        <v>0</v>
      </c>
      <c r="S6168" s="3">
        <v>8.310312092750527</v>
      </c>
      <c r="T6168" s="3">
        <v>1</v>
      </c>
      <c r="U6168" s="3">
        <f t="shared" si="475"/>
        <v>8.310312092750527</v>
      </c>
      <c r="V6168" s="3">
        <v>0</v>
      </c>
    </row>
    <row r="6169" spans="1:22" x14ac:dyDescent="0.25">
      <c r="A6169" s="3" t="s">
        <v>378</v>
      </c>
      <c r="B6169" s="3" t="s">
        <v>89</v>
      </c>
      <c r="C6169" s="3" t="s">
        <v>417</v>
      </c>
      <c r="D6169" s="3" t="s">
        <v>418</v>
      </c>
      <c r="E6169" s="3">
        <v>0.51</v>
      </c>
      <c r="F6169" s="3">
        <v>0.57999999999999996</v>
      </c>
      <c r="G6169" s="3" t="s">
        <v>19</v>
      </c>
      <c r="H6169" s="2">
        <v>5100</v>
      </c>
      <c r="I6169" s="3" t="s">
        <v>6</v>
      </c>
      <c r="J6169" s="2">
        <v>5100</v>
      </c>
      <c r="K6169" s="3" t="s">
        <v>19</v>
      </c>
      <c r="L6169" s="2">
        <v>34</v>
      </c>
      <c r="M6169" s="3">
        <v>3.0890074191826118</v>
      </c>
      <c r="N6169" s="3">
        <v>7884.2749664634912</v>
      </c>
      <c r="O6169" s="3">
        <v>20.045164026455122</v>
      </c>
      <c r="P6169" s="3">
        <v>1</v>
      </c>
      <c r="Q6169" s="3">
        <f t="shared" si="474"/>
        <v>20.045164026455122</v>
      </c>
      <c r="R6169" s="3">
        <v>0</v>
      </c>
      <c r="S6169" s="3">
        <v>2.7762168098546915</v>
      </c>
      <c r="T6169" s="3">
        <v>1</v>
      </c>
      <c r="U6169" s="3">
        <f t="shared" si="475"/>
        <v>2.7762168098546915</v>
      </c>
      <c r="V6169" s="3">
        <v>0</v>
      </c>
    </row>
    <row r="6170" spans="1:22" x14ac:dyDescent="0.25">
      <c r="A6170" s="3" t="s">
        <v>378</v>
      </c>
      <c r="B6170" s="3" t="s">
        <v>89</v>
      </c>
      <c r="C6170" s="3" t="s">
        <v>406</v>
      </c>
      <c r="D6170" s="3" t="s">
        <v>407</v>
      </c>
      <c r="E6170" s="3">
        <v>0.36</v>
      </c>
      <c r="F6170" s="3">
        <v>0.48</v>
      </c>
      <c r="G6170" s="3" t="s">
        <v>11</v>
      </c>
      <c r="H6170" s="2">
        <v>5100</v>
      </c>
      <c r="I6170" s="3" t="s">
        <v>6</v>
      </c>
      <c r="J6170" s="2">
        <v>5100</v>
      </c>
      <c r="K6170" s="3" t="s">
        <v>13</v>
      </c>
      <c r="L6170" s="2">
        <v>15</v>
      </c>
      <c r="M6170" s="3">
        <v>1.3285121919354992</v>
      </c>
      <c r="N6170" s="3">
        <v>3229.4809292887699</v>
      </c>
      <c r="O6170" s="3">
        <v>7.9904340896593995</v>
      </c>
      <c r="P6170" s="3">
        <v>1</v>
      </c>
      <c r="Q6170" s="3">
        <f t="shared" si="474"/>
        <v>7.9904340896593995</v>
      </c>
      <c r="R6170" s="3">
        <v>0</v>
      </c>
      <c r="S6170" s="3">
        <v>1.0116860043242764</v>
      </c>
      <c r="T6170" s="3">
        <v>1</v>
      </c>
      <c r="U6170" s="3">
        <f t="shared" si="475"/>
        <v>1.0116860043242764</v>
      </c>
      <c r="V6170" s="3">
        <v>0</v>
      </c>
    </row>
    <row r="6171" spans="1:22" x14ac:dyDescent="0.25">
      <c r="A6171" s="3" t="s">
        <v>378</v>
      </c>
      <c r="B6171" s="3" t="s">
        <v>89</v>
      </c>
      <c r="C6171" s="3" t="s">
        <v>417</v>
      </c>
      <c r="D6171" s="3" t="s">
        <v>418</v>
      </c>
      <c r="E6171" s="3">
        <v>0.51</v>
      </c>
      <c r="F6171" s="3">
        <v>0.57999999999999996</v>
      </c>
      <c r="G6171" s="3" t="s">
        <v>11</v>
      </c>
      <c r="H6171" s="2">
        <v>5100</v>
      </c>
      <c r="I6171" s="3" t="s">
        <v>6</v>
      </c>
      <c r="J6171" s="2">
        <v>5100</v>
      </c>
      <c r="K6171" s="3" t="s">
        <v>13</v>
      </c>
      <c r="L6171" s="2">
        <v>195</v>
      </c>
      <c r="M6171" s="3">
        <v>46.062675658622148</v>
      </c>
      <c r="N6171" s="3">
        <v>49632.67492186719</v>
      </c>
      <c r="O6171" s="3">
        <v>126.45112341666673</v>
      </c>
      <c r="P6171" s="3">
        <v>1</v>
      </c>
      <c r="Q6171" s="3">
        <f t="shared" si="474"/>
        <v>126.45112341666673</v>
      </c>
      <c r="R6171" s="3">
        <v>0</v>
      </c>
      <c r="S6171" s="3">
        <v>18.423896462086688</v>
      </c>
      <c r="T6171" s="3">
        <v>1</v>
      </c>
      <c r="U6171" s="3">
        <f t="shared" si="475"/>
        <v>18.423896462086688</v>
      </c>
      <c r="V6171" s="3">
        <v>0</v>
      </c>
    </row>
    <row r="6172" spans="1:22" x14ac:dyDescent="0.25">
      <c r="A6172" s="3" t="s">
        <v>378</v>
      </c>
      <c r="B6172" s="3" t="s">
        <v>89</v>
      </c>
      <c r="C6172" s="3" t="s">
        <v>406</v>
      </c>
      <c r="D6172" s="3" t="s">
        <v>407</v>
      </c>
      <c r="E6172" s="3">
        <v>0.36</v>
      </c>
      <c r="F6172" s="3">
        <v>0.48</v>
      </c>
      <c r="G6172" s="3" t="s">
        <v>413</v>
      </c>
      <c r="H6172" s="2">
        <v>5100</v>
      </c>
      <c r="I6172" s="3" t="s">
        <v>6</v>
      </c>
      <c r="J6172" s="2">
        <v>5100</v>
      </c>
      <c r="K6172" s="3" t="s">
        <v>410</v>
      </c>
      <c r="L6172" s="2">
        <v>82</v>
      </c>
      <c r="M6172" s="3">
        <v>9.4695861696156864</v>
      </c>
      <c r="N6172" s="3">
        <v>26860.227066826781</v>
      </c>
      <c r="O6172" s="3">
        <v>53.651268006768078</v>
      </c>
      <c r="P6172" s="3">
        <v>1</v>
      </c>
      <c r="Q6172" s="3">
        <f t="shared" si="474"/>
        <v>53.651268006768078</v>
      </c>
      <c r="R6172" s="3">
        <v>0</v>
      </c>
      <c r="S6172" s="3">
        <v>7.6724562404155199</v>
      </c>
      <c r="T6172" s="3">
        <v>1</v>
      </c>
      <c r="U6172" s="3">
        <f t="shared" si="475"/>
        <v>7.6724562404155199</v>
      </c>
      <c r="V6172" s="3">
        <v>0</v>
      </c>
    </row>
    <row r="6173" spans="1:22" x14ac:dyDescent="0.25">
      <c r="A6173" s="3" t="s">
        <v>378</v>
      </c>
      <c r="B6173" s="3" t="s">
        <v>89</v>
      </c>
      <c r="C6173" s="3" t="s">
        <v>397</v>
      </c>
      <c r="D6173" s="3" t="s">
        <v>398</v>
      </c>
      <c r="E6173" s="3">
        <v>0.36</v>
      </c>
      <c r="F6173" s="3">
        <v>0.53</v>
      </c>
      <c r="G6173" s="3" t="s">
        <v>59</v>
      </c>
      <c r="H6173" s="2">
        <v>5100</v>
      </c>
      <c r="I6173" s="3" t="s">
        <v>6</v>
      </c>
      <c r="J6173" s="2">
        <v>5100</v>
      </c>
      <c r="K6173" s="3" t="s">
        <v>62</v>
      </c>
      <c r="L6173" s="2">
        <v>6</v>
      </c>
      <c r="M6173" s="3">
        <v>0.87257796287258904</v>
      </c>
      <c r="N6173" s="3">
        <v>1256.2545330718954</v>
      </c>
      <c r="O6173" s="3">
        <v>2.8571485354811288</v>
      </c>
      <c r="P6173" s="3">
        <v>1</v>
      </c>
      <c r="Q6173" s="3">
        <f t="shared" si="474"/>
        <v>2.8571485354811288</v>
      </c>
      <c r="R6173" s="3">
        <v>0</v>
      </c>
      <c r="S6173" s="3">
        <v>0.37397080156140511</v>
      </c>
      <c r="T6173" s="3">
        <v>1</v>
      </c>
      <c r="U6173" s="3">
        <f t="shared" si="475"/>
        <v>0.37397080156140511</v>
      </c>
      <c r="V6173" s="3">
        <v>0</v>
      </c>
    </row>
    <row r="6174" spans="1:22" x14ac:dyDescent="0.25">
      <c r="A6174" s="3" t="s">
        <v>378</v>
      </c>
      <c r="B6174" s="3" t="s">
        <v>89</v>
      </c>
      <c r="C6174" s="3" t="s">
        <v>406</v>
      </c>
      <c r="D6174" s="3" t="s">
        <v>407</v>
      </c>
      <c r="E6174" s="3">
        <v>0.36</v>
      </c>
      <c r="F6174" s="3">
        <v>0.48</v>
      </c>
      <c r="G6174" s="3" t="s">
        <v>59</v>
      </c>
      <c r="H6174" s="2">
        <v>5100</v>
      </c>
      <c r="I6174" s="3" t="s">
        <v>6</v>
      </c>
      <c r="J6174" s="2">
        <v>5100</v>
      </c>
      <c r="K6174" s="3" t="s">
        <v>62</v>
      </c>
      <c r="L6174" s="2">
        <v>1</v>
      </c>
      <c r="M6174" s="3">
        <v>7.0906200853413023E-3</v>
      </c>
      <c r="N6174" s="3">
        <v>25.952671915139433</v>
      </c>
      <c r="O6174" s="3">
        <v>7.0463881918886695E-2</v>
      </c>
      <c r="P6174" s="3">
        <v>1</v>
      </c>
      <c r="Q6174" s="3">
        <f t="shared" si="474"/>
        <v>7.0463881918886695E-2</v>
      </c>
      <c r="R6174" s="3">
        <v>0</v>
      </c>
      <c r="S6174" s="3">
        <v>1.0807691643141515E-2</v>
      </c>
      <c r="T6174" s="3">
        <v>1</v>
      </c>
      <c r="U6174" s="3">
        <f t="shared" si="475"/>
        <v>1.0807691643141515E-2</v>
      </c>
      <c r="V6174" s="3">
        <v>0</v>
      </c>
    </row>
    <row r="6175" spans="1:22" x14ac:dyDescent="0.25">
      <c r="A6175" s="3" t="s">
        <v>378</v>
      </c>
      <c r="B6175" s="3" t="s">
        <v>8</v>
      </c>
      <c r="C6175" s="3" t="s">
        <v>379</v>
      </c>
      <c r="D6175" s="3" t="s">
        <v>380</v>
      </c>
      <c r="E6175" s="3">
        <v>0.35</v>
      </c>
      <c r="F6175" s="3">
        <v>0.47</v>
      </c>
      <c r="G6175" s="3" t="s">
        <v>59</v>
      </c>
      <c r="H6175" s="2">
        <v>5100</v>
      </c>
      <c r="I6175" s="3" t="s">
        <v>6</v>
      </c>
      <c r="J6175" s="2">
        <v>5100</v>
      </c>
      <c r="K6175" s="3" t="s">
        <v>383</v>
      </c>
      <c r="L6175" s="2">
        <v>2</v>
      </c>
      <c r="M6175" s="3">
        <v>6.5055361293620911E-2</v>
      </c>
      <c r="N6175" s="3">
        <v>151.47140089982491</v>
      </c>
      <c r="O6175" s="3">
        <v>0.39254263390961452</v>
      </c>
      <c r="P6175" s="3">
        <v>1</v>
      </c>
      <c r="Q6175" s="3">
        <f t="shared" si="474"/>
        <v>0.39254263390961452</v>
      </c>
      <c r="R6175" s="3">
        <v>0</v>
      </c>
      <c r="S6175" s="3">
        <v>4.7011748087674263E-2</v>
      </c>
      <c r="T6175" s="3">
        <v>1</v>
      </c>
      <c r="U6175" s="3">
        <f t="shared" si="475"/>
        <v>4.7011748087674263E-2</v>
      </c>
      <c r="V6175" s="3">
        <v>0</v>
      </c>
    </row>
    <row r="6176" spans="1:22" x14ac:dyDescent="0.25">
      <c r="A6176" s="3" t="s">
        <v>378</v>
      </c>
      <c r="B6176" s="3" t="s">
        <v>89</v>
      </c>
      <c r="C6176" s="3" t="s">
        <v>406</v>
      </c>
      <c r="D6176" s="3" t="s">
        <v>407</v>
      </c>
      <c r="E6176" s="3">
        <v>0.36</v>
      </c>
      <c r="F6176" s="3">
        <v>0.48</v>
      </c>
      <c r="G6176" s="3" t="s">
        <v>59</v>
      </c>
      <c r="H6176" s="2">
        <v>5100</v>
      </c>
      <c r="I6176" s="3" t="s">
        <v>6</v>
      </c>
      <c r="J6176" s="2">
        <v>5100</v>
      </c>
      <c r="K6176" s="3" t="s">
        <v>148</v>
      </c>
      <c r="L6176" s="2">
        <v>4</v>
      </c>
      <c r="M6176" s="3">
        <v>0.15190213614605336</v>
      </c>
      <c r="N6176" s="3">
        <v>391.92822962117174</v>
      </c>
      <c r="O6176" s="3">
        <v>0.93181193368061355</v>
      </c>
      <c r="P6176" s="3">
        <v>1</v>
      </c>
      <c r="Q6176" s="3">
        <f t="shared" si="474"/>
        <v>0.93181193368061355</v>
      </c>
      <c r="R6176" s="3">
        <v>0</v>
      </c>
      <c r="S6176" s="3">
        <v>0.1188510584309419</v>
      </c>
      <c r="T6176" s="3">
        <v>1</v>
      </c>
      <c r="U6176" s="3">
        <f t="shared" si="475"/>
        <v>0.1188510584309419</v>
      </c>
      <c r="V6176" s="3">
        <v>0</v>
      </c>
    </row>
    <row r="6177" spans="1:22" x14ac:dyDescent="0.25">
      <c r="A6177" s="3" t="s">
        <v>378</v>
      </c>
      <c r="B6177" s="3" t="s">
        <v>89</v>
      </c>
      <c r="C6177" s="3" t="s">
        <v>417</v>
      </c>
      <c r="D6177" s="3" t="s">
        <v>418</v>
      </c>
      <c r="E6177" s="3">
        <v>0.51</v>
      </c>
      <c r="F6177" s="3">
        <v>0.57999999999999996</v>
      </c>
      <c r="G6177" s="3" t="s">
        <v>59</v>
      </c>
      <c r="H6177" s="2">
        <v>5100</v>
      </c>
      <c r="I6177" s="3" t="s">
        <v>6</v>
      </c>
      <c r="J6177" s="2">
        <v>5100</v>
      </c>
      <c r="K6177" s="3" t="s">
        <v>148</v>
      </c>
      <c r="L6177" s="2">
        <v>5</v>
      </c>
      <c r="M6177" s="3">
        <v>0.18502058643335689</v>
      </c>
      <c r="N6177" s="3">
        <v>312.41055894710252</v>
      </c>
      <c r="O6177" s="3">
        <v>0.74920158616779797</v>
      </c>
      <c r="P6177" s="3">
        <v>1</v>
      </c>
      <c r="Q6177" s="3">
        <f t="shared" si="474"/>
        <v>0.74920158616779797</v>
      </c>
      <c r="R6177" s="3">
        <v>0</v>
      </c>
      <c r="S6177" s="3">
        <v>9.9906083573822718E-2</v>
      </c>
      <c r="T6177" s="3">
        <v>1</v>
      </c>
      <c r="U6177" s="3">
        <f t="shared" si="475"/>
        <v>9.9906083573822718E-2</v>
      </c>
      <c r="V6177" s="3">
        <v>0</v>
      </c>
    </row>
    <row r="6178" spans="1:22" x14ac:dyDescent="0.25">
      <c r="A6178" s="3" t="s">
        <v>378</v>
      </c>
      <c r="B6178" s="3" t="s">
        <v>8</v>
      </c>
      <c r="C6178" s="3" t="s">
        <v>379</v>
      </c>
      <c r="D6178" s="3" t="s">
        <v>380</v>
      </c>
      <c r="E6178" s="3">
        <v>0.35</v>
      </c>
      <c r="F6178" s="3">
        <v>0.47</v>
      </c>
      <c r="G6178" s="3" t="s">
        <v>63</v>
      </c>
      <c r="H6178" s="2">
        <v>5100</v>
      </c>
      <c r="I6178" s="3" t="s">
        <v>6</v>
      </c>
      <c r="J6178" s="2">
        <v>5100</v>
      </c>
      <c r="K6178" s="3" t="s">
        <v>20</v>
      </c>
      <c r="L6178" s="2">
        <v>445</v>
      </c>
      <c r="M6178" s="3">
        <v>45.097010068136072</v>
      </c>
      <c r="N6178" s="3">
        <v>36132.393547699634</v>
      </c>
      <c r="O6178" s="3">
        <v>78.781580782704182</v>
      </c>
      <c r="P6178" s="3">
        <v>1</v>
      </c>
      <c r="Q6178" s="3">
        <f t="shared" si="474"/>
        <v>78.781580782704182</v>
      </c>
      <c r="R6178" s="3">
        <v>0</v>
      </c>
      <c r="S6178" s="3">
        <v>9.2704310625169875</v>
      </c>
      <c r="T6178" s="3">
        <v>1</v>
      </c>
      <c r="U6178" s="3">
        <f t="shared" si="475"/>
        <v>9.2704310625169875</v>
      </c>
      <c r="V6178" s="3">
        <v>0</v>
      </c>
    </row>
    <row r="6179" spans="1:22" x14ac:dyDescent="0.25">
      <c r="A6179" s="3" t="s">
        <v>378</v>
      </c>
      <c r="B6179" s="3" t="s">
        <v>8</v>
      </c>
      <c r="C6179" s="3" t="s">
        <v>379</v>
      </c>
      <c r="D6179" s="3" t="s">
        <v>396</v>
      </c>
      <c r="E6179" s="3">
        <v>0.35</v>
      </c>
      <c r="F6179" s="3">
        <v>0.47</v>
      </c>
      <c r="G6179" s="3" t="s">
        <v>63</v>
      </c>
      <c r="H6179" s="2">
        <v>5100</v>
      </c>
      <c r="I6179" s="3" t="s">
        <v>6</v>
      </c>
      <c r="J6179" s="2">
        <v>5100</v>
      </c>
      <c r="K6179" s="3" t="s">
        <v>20</v>
      </c>
      <c r="L6179" s="2">
        <v>1161</v>
      </c>
      <c r="M6179" s="3">
        <v>216.44177119122972</v>
      </c>
      <c r="N6179" s="3">
        <v>305233.76524027548</v>
      </c>
      <c r="O6179" s="3">
        <v>723.01389444344989</v>
      </c>
      <c r="P6179" s="3">
        <v>1</v>
      </c>
      <c r="Q6179" s="3">
        <f t="shared" si="474"/>
        <v>723.01389444344989</v>
      </c>
      <c r="R6179" s="3">
        <v>0</v>
      </c>
      <c r="S6179" s="3">
        <v>89.19084942150856</v>
      </c>
      <c r="T6179" s="3">
        <v>1</v>
      </c>
      <c r="U6179" s="3">
        <f t="shared" si="475"/>
        <v>89.19084942150856</v>
      </c>
      <c r="V6179" s="3">
        <v>0</v>
      </c>
    </row>
    <row r="6180" spans="1:22" x14ac:dyDescent="0.25">
      <c r="A6180" s="3" t="s">
        <v>378</v>
      </c>
      <c r="B6180" s="3" t="s">
        <v>89</v>
      </c>
      <c r="C6180" s="3" t="s">
        <v>397</v>
      </c>
      <c r="D6180" s="3" t="s">
        <v>398</v>
      </c>
      <c r="E6180" s="3">
        <v>0.36</v>
      </c>
      <c r="F6180" s="3">
        <v>0.53</v>
      </c>
      <c r="G6180" s="3" t="s">
        <v>63</v>
      </c>
      <c r="H6180" s="2">
        <v>5100</v>
      </c>
      <c r="I6180" s="3" t="s">
        <v>6</v>
      </c>
      <c r="J6180" s="2">
        <v>5100</v>
      </c>
      <c r="K6180" s="3" t="s">
        <v>20</v>
      </c>
      <c r="L6180" s="2">
        <v>289</v>
      </c>
      <c r="M6180" s="3">
        <v>43.635520421114684</v>
      </c>
      <c r="N6180" s="3">
        <v>50717.729281383494</v>
      </c>
      <c r="O6180" s="3">
        <v>136.72437050641875</v>
      </c>
      <c r="P6180" s="3">
        <v>1</v>
      </c>
      <c r="Q6180" s="3">
        <f t="shared" si="474"/>
        <v>136.72437050641875</v>
      </c>
      <c r="R6180" s="3">
        <v>0</v>
      </c>
      <c r="S6180" s="3">
        <v>14.087946569923437</v>
      </c>
      <c r="T6180" s="3">
        <v>1</v>
      </c>
      <c r="U6180" s="3">
        <f t="shared" si="475"/>
        <v>14.087946569923437</v>
      </c>
      <c r="V6180" s="3">
        <v>0</v>
      </c>
    </row>
    <row r="6181" spans="1:22" x14ac:dyDescent="0.25">
      <c r="A6181" s="3" t="s">
        <v>378</v>
      </c>
      <c r="B6181" s="3" t="s">
        <v>8</v>
      </c>
      <c r="C6181" s="3" t="s">
        <v>379</v>
      </c>
      <c r="D6181" s="3" t="s">
        <v>380</v>
      </c>
      <c r="E6181" s="3">
        <v>0.35</v>
      </c>
      <c r="F6181" s="3">
        <v>0.47</v>
      </c>
      <c r="G6181" s="3" t="s">
        <v>63</v>
      </c>
      <c r="H6181" s="2">
        <v>5100</v>
      </c>
      <c r="I6181" s="3" t="s">
        <v>6</v>
      </c>
      <c r="J6181" s="2">
        <v>5100</v>
      </c>
      <c r="K6181" s="3" t="s">
        <v>388</v>
      </c>
      <c r="L6181" s="2">
        <v>14</v>
      </c>
      <c r="M6181" s="3">
        <v>0.6098501804808788</v>
      </c>
      <c r="N6181" s="3">
        <v>555.74734629548539</v>
      </c>
      <c r="O6181" s="3">
        <v>1.4324602341180908</v>
      </c>
      <c r="P6181" s="3">
        <v>1</v>
      </c>
      <c r="Q6181" s="3">
        <f t="shared" si="474"/>
        <v>1.4324602341180908</v>
      </c>
      <c r="R6181" s="3">
        <v>0</v>
      </c>
      <c r="S6181" s="3">
        <v>0.13687987069177679</v>
      </c>
      <c r="T6181" s="3">
        <v>1</v>
      </c>
      <c r="U6181" s="3">
        <f t="shared" si="475"/>
        <v>0.13687987069177679</v>
      </c>
      <c r="V6181" s="3">
        <v>0</v>
      </c>
    </row>
    <row r="6182" spans="1:22" x14ac:dyDescent="0.25">
      <c r="A6182" s="3" t="s">
        <v>378</v>
      </c>
      <c r="B6182" s="3" t="s">
        <v>89</v>
      </c>
      <c r="C6182" s="3" t="s">
        <v>406</v>
      </c>
      <c r="D6182" s="3" t="s">
        <v>407</v>
      </c>
      <c r="E6182" s="3">
        <v>0.36</v>
      </c>
      <c r="F6182" s="3">
        <v>0.48</v>
      </c>
      <c r="G6182" s="3" t="s">
        <v>415</v>
      </c>
      <c r="H6182" s="2">
        <v>5100</v>
      </c>
      <c r="I6182" s="3" t="s">
        <v>6</v>
      </c>
      <c r="J6182" s="2">
        <v>5100</v>
      </c>
      <c r="K6182" s="3" t="s">
        <v>416</v>
      </c>
      <c r="L6182" s="2">
        <v>3</v>
      </c>
      <c r="M6182" s="3">
        <v>1.6544012854250553E-2</v>
      </c>
      <c r="N6182" s="3">
        <v>62.189203846627564</v>
      </c>
      <c r="O6182" s="3">
        <v>0.18066078967022831</v>
      </c>
      <c r="P6182" s="3">
        <v>1</v>
      </c>
      <c r="Q6182" s="3">
        <f t="shared" si="474"/>
        <v>0.18066078967022831</v>
      </c>
      <c r="R6182" s="3">
        <v>0</v>
      </c>
      <c r="S6182" s="3">
        <v>2.7180216554563562E-2</v>
      </c>
      <c r="T6182" s="3">
        <v>1</v>
      </c>
      <c r="U6182" s="3">
        <f t="shared" si="475"/>
        <v>2.7180216554563562E-2</v>
      </c>
      <c r="V6182" s="3">
        <v>0</v>
      </c>
    </row>
    <row r="6183" spans="1:22" x14ac:dyDescent="0.25">
      <c r="A6183" s="3" t="s">
        <v>378</v>
      </c>
      <c r="B6183" s="3" t="s">
        <v>8</v>
      </c>
      <c r="C6183" s="3" t="s">
        <v>379</v>
      </c>
      <c r="D6183" s="3" t="s">
        <v>380</v>
      </c>
      <c r="E6183" s="3">
        <v>0.35</v>
      </c>
      <c r="F6183" s="3">
        <v>0.47</v>
      </c>
      <c r="G6183" s="3" t="s">
        <v>385</v>
      </c>
      <c r="H6183" s="2">
        <v>5100</v>
      </c>
      <c r="I6183" s="3" t="s">
        <v>6</v>
      </c>
      <c r="J6183" s="2">
        <v>5100</v>
      </c>
      <c r="K6183" s="3" t="s">
        <v>385</v>
      </c>
      <c r="L6183" s="2">
        <v>503</v>
      </c>
      <c r="M6183" s="3">
        <v>92.993653438239164</v>
      </c>
      <c r="N6183" s="3">
        <v>53880.763008408081</v>
      </c>
      <c r="O6183" s="3">
        <v>165.15584418309805</v>
      </c>
      <c r="P6183" s="3">
        <v>1</v>
      </c>
      <c r="Q6183" s="3">
        <f t="shared" si="474"/>
        <v>165.15584418309805</v>
      </c>
      <c r="R6183" s="3">
        <v>0</v>
      </c>
      <c r="S6183" s="3">
        <v>13.262321570250693</v>
      </c>
      <c r="T6183" s="3">
        <v>1</v>
      </c>
      <c r="U6183" s="3">
        <f t="shared" si="475"/>
        <v>13.262321570250693</v>
      </c>
      <c r="V6183" s="3">
        <v>0</v>
      </c>
    </row>
    <row r="6184" spans="1:22" x14ac:dyDescent="0.25">
      <c r="A6184" s="3" t="s">
        <v>378</v>
      </c>
      <c r="B6184" s="3" t="s">
        <v>8</v>
      </c>
      <c r="C6184" s="3" t="s">
        <v>379</v>
      </c>
      <c r="D6184" s="3" t="s">
        <v>380</v>
      </c>
      <c r="E6184" s="3">
        <v>0.35</v>
      </c>
      <c r="F6184" s="3">
        <v>0.47</v>
      </c>
      <c r="G6184" s="3" t="s">
        <v>19</v>
      </c>
      <c r="H6184" s="2">
        <v>5200</v>
      </c>
      <c r="I6184" s="3" t="s">
        <v>68</v>
      </c>
      <c r="J6184" s="2">
        <v>5200</v>
      </c>
      <c r="K6184" s="3" t="s">
        <v>19</v>
      </c>
      <c r="L6184" s="2">
        <v>10</v>
      </c>
      <c r="M6184" s="3">
        <v>1.3163791847381574</v>
      </c>
      <c r="N6184" s="3">
        <v>1716.9234964957634</v>
      </c>
      <c r="O6184" s="3">
        <v>1.415447285744639</v>
      </c>
      <c r="P6184" s="3">
        <v>1</v>
      </c>
      <c r="Q6184" s="3">
        <f t="shared" si="474"/>
        <v>1.415447285744639</v>
      </c>
      <c r="R6184" s="3">
        <v>0</v>
      </c>
      <c r="S6184" s="3">
        <v>0.16316061976978752</v>
      </c>
      <c r="T6184" s="3">
        <v>1</v>
      </c>
      <c r="U6184" s="3">
        <f t="shared" si="475"/>
        <v>0.16316061976978752</v>
      </c>
      <c r="V6184" s="3">
        <v>0</v>
      </c>
    </row>
    <row r="6185" spans="1:22" x14ac:dyDescent="0.25">
      <c r="A6185" s="3" t="s">
        <v>378</v>
      </c>
      <c r="B6185" s="3" t="s">
        <v>89</v>
      </c>
      <c r="C6185" s="3" t="s">
        <v>397</v>
      </c>
      <c r="D6185" s="3" t="s">
        <v>398</v>
      </c>
      <c r="E6185" s="3">
        <v>0.36</v>
      </c>
      <c r="F6185" s="3">
        <v>0.53</v>
      </c>
      <c r="G6185" s="3" t="s">
        <v>19</v>
      </c>
      <c r="H6185" s="2">
        <v>5200</v>
      </c>
      <c r="I6185" s="3" t="s">
        <v>68</v>
      </c>
      <c r="J6185" s="2">
        <v>5200</v>
      </c>
      <c r="K6185" s="3" t="s">
        <v>19</v>
      </c>
      <c r="L6185" s="2">
        <v>351</v>
      </c>
      <c r="M6185" s="3">
        <v>90.02719852288331</v>
      </c>
      <c r="N6185" s="3">
        <v>94943.986829593036</v>
      </c>
      <c r="O6185" s="3">
        <v>34.190901204880412</v>
      </c>
      <c r="P6185" s="3">
        <v>1</v>
      </c>
      <c r="Q6185" s="3">
        <f t="shared" si="474"/>
        <v>34.190901204880412</v>
      </c>
      <c r="R6185" s="3">
        <v>0</v>
      </c>
      <c r="S6185" s="3">
        <v>2.0696449105227117</v>
      </c>
      <c r="T6185" s="3">
        <v>1</v>
      </c>
      <c r="U6185" s="3">
        <f t="shared" si="475"/>
        <v>2.0696449105227117</v>
      </c>
      <c r="V6185" s="3">
        <v>0</v>
      </c>
    </row>
    <row r="6186" spans="1:22" x14ac:dyDescent="0.25">
      <c r="A6186" s="3" t="s">
        <v>378</v>
      </c>
      <c r="B6186" s="3" t="s">
        <v>89</v>
      </c>
      <c r="C6186" s="3" t="s">
        <v>406</v>
      </c>
      <c r="D6186" s="3" t="s">
        <v>407</v>
      </c>
      <c r="E6186" s="3">
        <v>0.36</v>
      </c>
      <c r="F6186" s="3">
        <v>0.48</v>
      </c>
      <c r="G6186" s="3" t="s">
        <v>19</v>
      </c>
      <c r="H6186" s="2">
        <v>5200</v>
      </c>
      <c r="I6186" s="3" t="s">
        <v>68</v>
      </c>
      <c r="J6186" s="2">
        <v>5200</v>
      </c>
      <c r="K6186" s="3" t="s">
        <v>19</v>
      </c>
      <c r="L6186" s="2">
        <v>113</v>
      </c>
      <c r="M6186" s="3">
        <v>31.604525778589451</v>
      </c>
      <c r="N6186" s="3">
        <v>45139.408669434204</v>
      </c>
      <c r="O6186" s="3">
        <v>25.956787576666475</v>
      </c>
      <c r="P6186" s="3">
        <v>1</v>
      </c>
      <c r="Q6186" s="3">
        <f t="shared" si="474"/>
        <v>25.956787576666475</v>
      </c>
      <c r="R6186" s="3">
        <v>0</v>
      </c>
      <c r="S6186" s="3">
        <v>4.00154883070363</v>
      </c>
      <c r="T6186" s="3">
        <v>1</v>
      </c>
      <c r="U6186" s="3">
        <f t="shared" si="475"/>
        <v>4.00154883070363</v>
      </c>
      <c r="V6186" s="3">
        <v>0</v>
      </c>
    </row>
    <row r="6187" spans="1:22" x14ac:dyDescent="0.25">
      <c r="A6187" s="3" t="s">
        <v>378</v>
      </c>
      <c r="B6187" s="3" t="s">
        <v>89</v>
      </c>
      <c r="C6187" s="3" t="s">
        <v>397</v>
      </c>
      <c r="D6187" s="3" t="s">
        <v>398</v>
      </c>
      <c r="E6187" s="3">
        <v>0.36</v>
      </c>
      <c r="F6187" s="3">
        <v>0.53</v>
      </c>
      <c r="G6187" s="3" t="s">
        <v>404</v>
      </c>
      <c r="H6187" s="2">
        <v>5200</v>
      </c>
      <c r="I6187" s="3" t="s">
        <v>68</v>
      </c>
      <c r="J6187" s="2">
        <v>5200</v>
      </c>
      <c r="K6187" s="3" t="s">
        <v>400</v>
      </c>
      <c r="L6187" s="2">
        <v>5</v>
      </c>
      <c r="M6187" s="3">
        <v>0.72405954119798022</v>
      </c>
      <c r="N6187" s="3">
        <v>1489.5164301253265</v>
      </c>
      <c r="O6187" s="3">
        <v>1.5410767688807097</v>
      </c>
      <c r="P6187" s="3">
        <v>1</v>
      </c>
      <c r="Q6187" s="3">
        <f t="shared" si="474"/>
        <v>1.5410767688807097</v>
      </c>
      <c r="R6187" s="3">
        <v>0</v>
      </c>
      <c r="S6187" s="3">
        <v>0.14376298022545159</v>
      </c>
      <c r="T6187" s="3">
        <v>1</v>
      </c>
      <c r="U6187" s="3">
        <f t="shared" si="475"/>
        <v>0.14376298022545159</v>
      </c>
      <c r="V6187" s="3">
        <v>0</v>
      </c>
    </row>
    <row r="6188" spans="1:22" x14ac:dyDescent="0.25">
      <c r="A6188" s="3" t="s">
        <v>378</v>
      </c>
      <c r="B6188" s="3" t="s">
        <v>8</v>
      </c>
      <c r="C6188" s="3" t="s">
        <v>379</v>
      </c>
      <c r="D6188" s="3" t="s">
        <v>380</v>
      </c>
      <c r="E6188" s="3">
        <v>0.35</v>
      </c>
      <c r="F6188" s="3">
        <v>0.47</v>
      </c>
      <c r="G6188" s="3" t="s">
        <v>63</v>
      </c>
      <c r="H6188" s="2">
        <v>5200</v>
      </c>
      <c r="I6188" s="3" t="s">
        <v>68</v>
      </c>
      <c r="J6188" s="2">
        <v>5200</v>
      </c>
      <c r="K6188" s="3" t="s">
        <v>20</v>
      </c>
      <c r="L6188" s="2">
        <v>18</v>
      </c>
      <c r="M6188" s="3">
        <v>3.6741673013535139</v>
      </c>
      <c r="N6188" s="3">
        <v>85.974747438361518</v>
      </c>
      <c r="O6188" s="3">
        <v>0.19025648461231817</v>
      </c>
      <c r="P6188" s="3">
        <v>1</v>
      </c>
      <c r="Q6188" s="3">
        <f t="shared" si="474"/>
        <v>0.19025648461231817</v>
      </c>
      <c r="R6188" s="3">
        <v>0</v>
      </c>
      <c r="S6188" s="3">
        <v>2.108666176330911E-2</v>
      </c>
      <c r="T6188" s="3">
        <v>1</v>
      </c>
      <c r="U6188" s="3">
        <f t="shared" si="475"/>
        <v>2.108666176330911E-2</v>
      </c>
      <c r="V6188" s="3">
        <v>0</v>
      </c>
    </row>
    <row r="6189" spans="1:22" x14ac:dyDescent="0.25">
      <c r="A6189" s="3" t="s">
        <v>378</v>
      </c>
      <c r="B6189" s="3" t="s">
        <v>8</v>
      </c>
      <c r="C6189" s="3" t="s">
        <v>379</v>
      </c>
      <c r="D6189" s="3" t="s">
        <v>396</v>
      </c>
      <c r="E6189" s="3">
        <v>0.35</v>
      </c>
      <c r="F6189" s="3">
        <v>0.47</v>
      </c>
      <c r="G6189" s="3" t="s">
        <v>63</v>
      </c>
      <c r="H6189" s="2">
        <v>5200</v>
      </c>
      <c r="I6189" s="3" t="s">
        <v>68</v>
      </c>
      <c r="J6189" s="2">
        <v>5200</v>
      </c>
      <c r="K6189" s="3" t="s">
        <v>20</v>
      </c>
      <c r="L6189" s="2">
        <v>117</v>
      </c>
      <c r="M6189" s="3">
        <v>22.050246322498079</v>
      </c>
      <c r="N6189" s="3">
        <v>30357.682950233375</v>
      </c>
      <c r="O6189" s="3">
        <v>11.16892039615124</v>
      </c>
      <c r="P6189" s="3">
        <v>1</v>
      </c>
      <c r="Q6189" s="3">
        <f t="shared" si="474"/>
        <v>11.16892039615124</v>
      </c>
      <c r="R6189" s="3">
        <v>0</v>
      </c>
      <c r="S6189" s="3">
        <v>0.620734127193597</v>
      </c>
      <c r="T6189" s="3">
        <v>1</v>
      </c>
      <c r="U6189" s="3">
        <f t="shared" si="475"/>
        <v>0.620734127193597</v>
      </c>
      <c r="V6189" s="3">
        <v>0</v>
      </c>
    </row>
    <row r="6190" spans="1:22" x14ac:dyDescent="0.25">
      <c r="A6190" s="3" t="s">
        <v>378</v>
      </c>
      <c r="B6190" s="3" t="s">
        <v>89</v>
      </c>
      <c r="C6190" s="3" t="s">
        <v>397</v>
      </c>
      <c r="D6190" s="3" t="s">
        <v>398</v>
      </c>
      <c r="E6190" s="3">
        <v>0.36</v>
      </c>
      <c r="F6190" s="3">
        <v>0.53</v>
      </c>
      <c r="G6190" s="3" t="s">
        <v>63</v>
      </c>
      <c r="H6190" s="2">
        <v>5200</v>
      </c>
      <c r="I6190" s="3" t="s">
        <v>68</v>
      </c>
      <c r="J6190" s="2">
        <v>5200</v>
      </c>
      <c r="K6190" s="3" t="s">
        <v>20</v>
      </c>
      <c r="L6190" s="2">
        <v>137</v>
      </c>
      <c r="M6190" s="3">
        <v>24.744280465436685</v>
      </c>
      <c r="N6190" s="3">
        <v>29579.161865212875</v>
      </c>
      <c r="O6190" s="3">
        <v>15.419300513258278</v>
      </c>
      <c r="P6190" s="3">
        <v>1</v>
      </c>
      <c r="Q6190" s="3">
        <f t="shared" si="474"/>
        <v>15.419300513258278</v>
      </c>
      <c r="R6190" s="3">
        <v>0</v>
      </c>
      <c r="S6190" s="3">
        <v>0.66500913839707876</v>
      </c>
      <c r="T6190" s="3">
        <v>1</v>
      </c>
      <c r="U6190" s="3">
        <f t="shared" si="475"/>
        <v>0.66500913839707876</v>
      </c>
      <c r="V6190" s="3">
        <v>0</v>
      </c>
    </row>
    <row r="6191" spans="1:22" x14ac:dyDescent="0.25">
      <c r="A6191" s="3" t="s">
        <v>378</v>
      </c>
      <c r="B6191" s="3" t="s">
        <v>8</v>
      </c>
      <c r="C6191" s="3" t="s">
        <v>379</v>
      </c>
      <c r="D6191" s="3" t="s">
        <v>380</v>
      </c>
      <c r="E6191" s="3">
        <v>0.35</v>
      </c>
      <c r="F6191" s="3">
        <v>0.47</v>
      </c>
      <c r="G6191" s="3" t="s">
        <v>385</v>
      </c>
      <c r="H6191" s="2">
        <v>5200</v>
      </c>
      <c r="I6191" s="3" t="s">
        <v>68</v>
      </c>
      <c r="J6191" s="2">
        <v>5200</v>
      </c>
      <c r="K6191" s="3" t="s">
        <v>385</v>
      </c>
      <c r="L6191" s="2">
        <v>12</v>
      </c>
      <c r="M6191" s="3">
        <v>1.9578264071803237</v>
      </c>
      <c r="N6191" s="3">
        <v>2306.2816519109938</v>
      </c>
      <c r="O6191" s="3">
        <v>1.411381044159187</v>
      </c>
      <c r="P6191" s="3">
        <v>1</v>
      </c>
      <c r="Q6191" s="3">
        <f t="shared" si="474"/>
        <v>1.411381044159187</v>
      </c>
      <c r="R6191" s="3">
        <v>0</v>
      </c>
      <c r="S6191" s="3">
        <v>0.13454261114370072</v>
      </c>
      <c r="T6191" s="3">
        <v>1</v>
      </c>
      <c r="U6191" s="3">
        <f t="shared" si="475"/>
        <v>0.13454261114370072</v>
      </c>
      <c r="V6191" s="3">
        <v>0</v>
      </c>
    </row>
    <row r="6192" spans="1:22" x14ac:dyDescent="0.25">
      <c r="A6192" s="3" t="s">
        <v>378</v>
      </c>
      <c r="B6192" s="3" t="s">
        <v>89</v>
      </c>
      <c r="C6192" s="3" t="s">
        <v>397</v>
      </c>
      <c r="D6192" s="3" t="s">
        <v>398</v>
      </c>
      <c r="E6192" s="3">
        <v>0.36</v>
      </c>
      <c r="F6192" s="3">
        <v>0.53</v>
      </c>
      <c r="G6192" s="3" t="s">
        <v>19</v>
      </c>
      <c r="H6192" s="2">
        <v>5201</v>
      </c>
      <c r="I6192" s="3" t="s">
        <v>257</v>
      </c>
      <c r="J6192" s="2">
        <v>5201</v>
      </c>
      <c r="K6192" s="3" t="s">
        <v>19</v>
      </c>
      <c r="L6192" s="2">
        <v>14</v>
      </c>
      <c r="M6192" s="3">
        <v>2.9468410552631323</v>
      </c>
      <c r="N6192" s="3">
        <v>2797.7362649422239</v>
      </c>
      <c r="O6192" s="3">
        <v>0.51658632627714807</v>
      </c>
      <c r="P6192" s="3">
        <v>1</v>
      </c>
      <c r="Q6192" s="3">
        <f t="shared" si="474"/>
        <v>0.51658632627714807</v>
      </c>
      <c r="R6192" s="3">
        <v>0</v>
      </c>
      <c r="S6192" s="3">
        <v>6.2520694553456102E-2</v>
      </c>
      <c r="T6192" s="3">
        <v>1</v>
      </c>
      <c r="U6192" s="3">
        <f t="shared" si="475"/>
        <v>6.2520694553456102E-2</v>
      </c>
      <c r="V6192" s="3">
        <v>0</v>
      </c>
    </row>
    <row r="6193" spans="1:22" x14ac:dyDescent="0.25">
      <c r="A6193" s="3" t="s">
        <v>378</v>
      </c>
      <c r="B6193" s="3" t="s">
        <v>89</v>
      </c>
      <c r="C6193" s="3" t="s">
        <v>406</v>
      </c>
      <c r="D6193" s="3" t="s">
        <v>407</v>
      </c>
      <c r="E6193" s="3">
        <v>0.36</v>
      </c>
      <c r="F6193" s="3">
        <v>0.48</v>
      </c>
      <c r="G6193" s="3" t="s">
        <v>19</v>
      </c>
      <c r="H6193" s="2">
        <v>5201</v>
      </c>
      <c r="I6193" s="3" t="s">
        <v>257</v>
      </c>
      <c r="J6193" s="2">
        <v>5201</v>
      </c>
      <c r="K6193" s="3" t="s">
        <v>19</v>
      </c>
      <c r="L6193" s="2">
        <v>2</v>
      </c>
      <c r="M6193" s="3">
        <v>0.3026597180151594</v>
      </c>
      <c r="N6193" s="3">
        <v>704.61886992282575</v>
      </c>
      <c r="O6193" s="3">
        <v>0.90513767158146319</v>
      </c>
      <c r="P6193" s="3">
        <v>1</v>
      </c>
      <c r="Q6193" s="3">
        <f t="shared" si="474"/>
        <v>0.90513767158146319</v>
      </c>
      <c r="R6193" s="3">
        <v>0</v>
      </c>
      <c r="S6193" s="3">
        <v>6.6162692201551229E-2</v>
      </c>
      <c r="T6193" s="3">
        <v>1</v>
      </c>
      <c r="U6193" s="3">
        <f t="shared" si="475"/>
        <v>6.6162692201551229E-2</v>
      </c>
      <c r="V6193" s="3">
        <v>0</v>
      </c>
    </row>
    <row r="6194" spans="1:22" x14ac:dyDescent="0.25">
      <c r="A6194" s="3" t="s">
        <v>378</v>
      </c>
      <c r="B6194" s="3" t="s">
        <v>8</v>
      </c>
      <c r="C6194" s="3" t="s">
        <v>379</v>
      </c>
      <c r="D6194" s="3" t="s">
        <v>396</v>
      </c>
      <c r="E6194" s="3">
        <v>0.35</v>
      </c>
      <c r="F6194" s="3">
        <v>0.47</v>
      </c>
      <c r="G6194" s="3" t="s">
        <v>63</v>
      </c>
      <c r="H6194" s="2">
        <v>5250</v>
      </c>
      <c r="I6194" s="3" t="s">
        <v>81</v>
      </c>
      <c r="J6194" s="2">
        <v>5250</v>
      </c>
      <c r="K6194" s="3" t="s">
        <v>20</v>
      </c>
      <c r="L6194" s="2">
        <v>9</v>
      </c>
      <c r="M6194" s="3">
        <v>1.4992030004263817</v>
      </c>
      <c r="N6194" s="3">
        <v>1745.5955672711827</v>
      </c>
      <c r="O6194" s="3">
        <v>0.9514779790702137</v>
      </c>
      <c r="P6194" s="3">
        <v>1</v>
      </c>
      <c r="Q6194" s="3">
        <f t="shared" si="474"/>
        <v>0.9514779790702137</v>
      </c>
      <c r="R6194" s="3">
        <v>0</v>
      </c>
      <c r="S6194" s="3">
        <v>5.5702459255890013E-2</v>
      </c>
      <c r="T6194" s="3">
        <v>1</v>
      </c>
      <c r="U6194" s="3">
        <f t="shared" si="475"/>
        <v>5.5702459255890013E-2</v>
      </c>
      <c r="V6194" s="3">
        <v>0</v>
      </c>
    </row>
    <row r="6195" spans="1:22" x14ac:dyDescent="0.25">
      <c r="A6195" s="3" t="s">
        <v>378</v>
      </c>
      <c r="B6195" s="3" t="s">
        <v>8</v>
      </c>
      <c r="C6195" s="3" t="s">
        <v>379</v>
      </c>
      <c r="D6195" s="3" t="s">
        <v>380</v>
      </c>
      <c r="E6195" s="3">
        <v>0.35</v>
      </c>
      <c r="F6195" s="3">
        <v>0.47</v>
      </c>
      <c r="G6195" s="3" t="s">
        <v>19</v>
      </c>
      <c r="H6195" s="2">
        <v>5300</v>
      </c>
      <c r="I6195" s="3" t="s">
        <v>44</v>
      </c>
      <c r="J6195" s="2">
        <v>5300</v>
      </c>
      <c r="K6195" s="3" t="s">
        <v>19</v>
      </c>
      <c r="L6195" s="2">
        <v>261</v>
      </c>
      <c r="M6195" s="3">
        <v>54.240429058016147</v>
      </c>
      <c r="N6195" s="3">
        <v>62986.592641931842</v>
      </c>
      <c r="O6195" s="3">
        <v>28.386940953266961</v>
      </c>
      <c r="P6195" s="3">
        <v>1</v>
      </c>
      <c r="Q6195" s="3">
        <f t="shared" si="474"/>
        <v>28.386940953266961</v>
      </c>
      <c r="R6195" s="3">
        <v>0</v>
      </c>
      <c r="S6195" s="3">
        <v>4.6946719069268807</v>
      </c>
      <c r="T6195" s="3">
        <v>1</v>
      </c>
      <c r="U6195" s="3">
        <f t="shared" si="475"/>
        <v>4.6946719069268807</v>
      </c>
      <c r="V6195" s="3">
        <v>0</v>
      </c>
    </row>
    <row r="6196" spans="1:22" x14ac:dyDescent="0.25">
      <c r="A6196" s="3" t="s">
        <v>378</v>
      </c>
      <c r="B6196" s="3" t="s">
        <v>89</v>
      </c>
      <c r="C6196" s="3" t="s">
        <v>397</v>
      </c>
      <c r="D6196" s="3" t="s">
        <v>398</v>
      </c>
      <c r="E6196" s="3">
        <v>0.36</v>
      </c>
      <c r="F6196" s="3">
        <v>0.53</v>
      </c>
      <c r="G6196" s="3" t="s">
        <v>19</v>
      </c>
      <c r="H6196" s="2">
        <v>5300</v>
      </c>
      <c r="I6196" s="3" t="s">
        <v>44</v>
      </c>
      <c r="J6196" s="2">
        <v>5300</v>
      </c>
      <c r="K6196" s="3" t="s">
        <v>19</v>
      </c>
      <c r="L6196" s="2">
        <v>1261</v>
      </c>
      <c r="M6196" s="3">
        <v>286.2808207296149</v>
      </c>
      <c r="N6196" s="3">
        <v>362067.95018825872</v>
      </c>
      <c r="O6196" s="3">
        <v>220.69510617798548</v>
      </c>
      <c r="P6196" s="3">
        <v>1</v>
      </c>
      <c r="Q6196" s="3">
        <f t="shared" si="474"/>
        <v>220.69510617798548</v>
      </c>
      <c r="R6196" s="3">
        <v>0</v>
      </c>
      <c r="S6196" s="3">
        <v>31.479568116957367</v>
      </c>
      <c r="T6196" s="3">
        <v>1</v>
      </c>
      <c r="U6196" s="3">
        <f t="shared" si="475"/>
        <v>31.479568116957367</v>
      </c>
      <c r="V6196" s="3">
        <v>0</v>
      </c>
    </row>
    <row r="6197" spans="1:22" x14ac:dyDescent="0.25">
      <c r="A6197" s="3" t="s">
        <v>378</v>
      </c>
      <c r="B6197" s="3" t="s">
        <v>89</v>
      </c>
      <c r="C6197" s="3" t="s">
        <v>406</v>
      </c>
      <c r="D6197" s="3" t="s">
        <v>407</v>
      </c>
      <c r="E6197" s="3">
        <v>0.36</v>
      </c>
      <c r="F6197" s="3">
        <v>0.48</v>
      </c>
      <c r="G6197" s="3" t="s">
        <v>19</v>
      </c>
      <c r="H6197" s="2">
        <v>5300</v>
      </c>
      <c r="I6197" s="3" t="s">
        <v>44</v>
      </c>
      <c r="J6197" s="2">
        <v>5300</v>
      </c>
      <c r="K6197" s="3" t="s">
        <v>19</v>
      </c>
      <c r="L6197" s="2">
        <v>2226</v>
      </c>
      <c r="M6197" s="3">
        <v>490.63013104914381</v>
      </c>
      <c r="N6197" s="3">
        <v>750947.2488379128</v>
      </c>
      <c r="O6197" s="3">
        <v>454.8787695873711</v>
      </c>
      <c r="P6197" s="3">
        <v>1</v>
      </c>
      <c r="Q6197" s="3">
        <f t="shared" si="474"/>
        <v>454.8787695873711</v>
      </c>
      <c r="R6197" s="3">
        <v>0</v>
      </c>
      <c r="S6197" s="3">
        <v>66.532930781122943</v>
      </c>
      <c r="T6197" s="3">
        <v>1</v>
      </c>
      <c r="U6197" s="3">
        <f t="shared" si="475"/>
        <v>66.532930781122943</v>
      </c>
      <c r="V6197" s="3">
        <v>0</v>
      </c>
    </row>
    <row r="6198" spans="1:22" x14ac:dyDescent="0.25">
      <c r="A6198" s="3" t="s">
        <v>378</v>
      </c>
      <c r="B6198" s="3" t="s">
        <v>89</v>
      </c>
      <c r="C6198" s="3" t="s">
        <v>417</v>
      </c>
      <c r="D6198" s="3" t="s">
        <v>418</v>
      </c>
      <c r="E6198" s="3">
        <v>0.51</v>
      </c>
      <c r="F6198" s="3">
        <v>0.57999999999999996</v>
      </c>
      <c r="G6198" s="3" t="s">
        <v>19</v>
      </c>
      <c r="H6198" s="2">
        <v>5300</v>
      </c>
      <c r="I6198" s="3" t="s">
        <v>44</v>
      </c>
      <c r="J6198" s="2">
        <v>5300</v>
      </c>
      <c r="K6198" s="3" t="s">
        <v>19</v>
      </c>
      <c r="L6198" s="2">
        <v>27</v>
      </c>
      <c r="M6198" s="3">
        <v>3.546998877117769</v>
      </c>
      <c r="N6198" s="3">
        <v>8249.8035628121106</v>
      </c>
      <c r="O6198" s="3">
        <v>8.7526581836353419</v>
      </c>
      <c r="P6198" s="3">
        <v>1</v>
      </c>
      <c r="Q6198" s="3">
        <f t="shared" si="474"/>
        <v>8.7526581836353419</v>
      </c>
      <c r="R6198" s="3">
        <v>0</v>
      </c>
      <c r="S6198" s="3">
        <v>1.2726033447091583</v>
      </c>
      <c r="T6198" s="3">
        <v>1</v>
      </c>
      <c r="U6198" s="3">
        <f t="shared" si="475"/>
        <v>1.2726033447091583</v>
      </c>
      <c r="V6198" s="3">
        <v>0</v>
      </c>
    </row>
    <row r="6199" spans="1:22" x14ac:dyDescent="0.25">
      <c r="A6199" s="3" t="s">
        <v>378</v>
      </c>
      <c r="B6199" s="3" t="s">
        <v>89</v>
      </c>
      <c r="C6199" s="3" t="s">
        <v>397</v>
      </c>
      <c r="D6199" s="3" t="s">
        <v>398</v>
      </c>
      <c r="E6199" s="3">
        <v>0.36</v>
      </c>
      <c r="F6199" s="3">
        <v>0.53</v>
      </c>
      <c r="G6199" s="3" t="s">
        <v>404</v>
      </c>
      <c r="H6199" s="2">
        <v>5300</v>
      </c>
      <c r="I6199" s="3" t="s">
        <v>44</v>
      </c>
      <c r="J6199" s="2">
        <v>5300</v>
      </c>
      <c r="K6199" s="3" t="s">
        <v>400</v>
      </c>
      <c r="L6199" s="2">
        <v>159</v>
      </c>
      <c r="M6199" s="3">
        <v>51.416828807180273</v>
      </c>
      <c r="N6199" s="3">
        <v>57823.948735182734</v>
      </c>
      <c r="O6199" s="3">
        <v>18.165490726669699</v>
      </c>
      <c r="P6199" s="3">
        <v>1</v>
      </c>
      <c r="Q6199" s="3">
        <f t="shared" si="474"/>
        <v>18.165490726669699</v>
      </c>
      <c r="R6199" s="3">
        <v>0</v>
      </c>
      <c r="S6199" s="3">
        <v>2.2205938958998348</v>
      </c>
      <c r="T6199" s="3">
        <v>1</v>
      </c>
      <c r="U6199" s="3">
        <f t="shared" si="475"/>
        <v>2.2205938958998348</v>
      </c>
      <c r="V6199" s="3">
        <v>0</v>
      </c>
    </row>
    <row r="6200" spans="1:22" x14ac:dyDescent="0.25">
      <c r="A6200" s="3" t="s">
        <v>378</v>
      </c>
      <c r="B6200" s="3" t="s">
        <v>8</v>
      </c>
      <c r="C6200" s="3" t="s">
        <v>379</v>
      </c>
      <c r="D6200" s="3" t="s">
        <v>380</v>
      </c>
      <c r="E6200" s="3">
        <v>0.35</v>
      </c>
      <c r="F6200" s="3">
        <v>0.47</v>
      </c>
      <c r="G6200" s="3" t="s">
        <v>390</v>
      </c>
      <c r="H6200" s="2">
        <v>5300</v>
      </c>
      <c r="I6200" s="3" t="s">
        <v>44</v>
      </c>
      <c r="J6200" s="2">
        <v>5300</v>
      </c>
      <c r="K6200" s="3" t="s">
        <v>381</v>
      </c>
      <c r="L6200" s="2">
        <v>292</v>
      </c>
      <c r="M6200" s="3">
        <v>106.61109738762553</v>
      </c>
      <c r="N6200" s="3">
        <v>80492.260936972962</v>
      </c>
      <c r="O6200" s="3">
        <v>15.260572173681645</v>
      </c>
      <c r="P6200" s="3">
        <v>1</v>
      </c>
      <c r="Q6200" s="3">
        <f t="shared" si="474"/>
        <v>15.260572173681645</v>
      </c>
      <c r="R6200" s="3">
        <v>0</v>
      </c>
      <c r="S6200" s="3">
        <v>1.8190249529465392</v>
      </c>
      <c r="T6200" s="3">
        <v>1</v>
      </c>
      <c r="U6200" s="3">
        <f t="shared" si="475"/>
        <v>1.8190249529465392</v>
      </c>
      <c r="V6200" s="3">
        <v>0</v>
      </c>
    </row>
    <row r="6201" spans="1:22" x14ac:dyDescent="0.25">
      <c r="A6201" s="3" t="s">
        <v>378</v>
      </c>
      <c r="B6201" s="3" t="s">
        <v>89</v>
      </c>
      <c r="C6201" s="3" t="s">
        <v>406</v>
      </c>
      <c r="D6201" s="3" t="s">
        <v>407</v>
      </c>
      <c r="E6201" s="3">
        <v>0.36</v>
      </c>
      <c r="F6201" s="3">
        <v>0.48</v>
      </c>
      <c r="G6201" s="3" t="s">
        <v>11</v>
      </c>
      <c r="H6201" s="2">
        <v>5300</v>
      </c>
      <c r="I6201" s="3" t="s">
        <v>44</v>
      </c>
      <c r="J6201" s="2">
        <v>5300</v>
      </c>
      <c r="K6201" s="3" t="s">
        <v>13</v>
      </c>
      <c r="L6201" s="2">
        <v>515</v>
      </c>
      <c r="M6201" s="3">
        <v>95.660281131346807</v>
      </c>
      <c r="N6201" s="3">
        <v>162187.40722338029</v>
      </c>
      <c r="O6201" s="3">
        <v>92.936610781793163</v>
      </c>
      <c r="P6201" s="3">
        <v>1</v>
      </c>
      <c r="Q6201" s="3">
        <f t="shared" si="474"/>
        <v>92.936610781793163</v>
      </c>
      <c r="R6201" s="3">
        <v>0</v>
      </c>
      <c r="S6201" s="3">
        <v>14.567748529874057</v>
      </c>
      <c r="T6201" s="3">
        <v>1</v>
      </c>
      <c r="U6201" s="3">
        <f t="shared" si="475"/>
        <v>14.567748529874057</v>
      </c>
      <c r="V6201" s="3">
        <v>0</v>
      </c>
    </row>
    <row r="6202" spans="1:22" x14ac:dyDescent="0.25">
      <c r="A6202" s="3" t="s">
        <v>378</v>
      </c>
      <c r="B6202" s="3" t="s">
        <v>89</v>
      </c>
      <c r="C6202" s="3" t="s">
        <v>417</v>
      </c>
      <c r="D6202" s="3" t="s">
        <v>418</v>
      </c>
      <c r="E6202" s="3">
        <v>0.51</v>
      </c>
      <c r="F6202" s="3">
        <v>0.57999999999999996</v>
      </c>
      <c r="G6202" s="3" t="s">
        <v>11</v>
      </c>
      <c r="H6202" s="2">
        <v>5300</v>
      </c>
      <c r="I6202" s="3" t="s">
        <v>44</v>
      </c>
      <c r="J6202" s="2">
        <v>5300</v>
      </c>
      <c r="K6202" s="3" t="s">
        <v>13</v>
      </c>
      <c r="L6202" s="2">
        <v>271</v>
      </c>
      <c r="M6202" s="3">
        <v>50.414948235833371</v>
      </c>
      <c r="N6202" s="3">
        <v>83782.318606538101</v>
      </c>
      <c r="O6202" s="3">
        <v>52.533968019809286</v>
      </c>
      <c r="P6202" s="3">
        <v>1</v>
      </c>
      <c r="Q6202" s="3">
        <f t="shared" si="474"/>
        <v>52.533968019809286</v>
      </c>
      <c r="R6202" s="3">
        <v>0</v>
      </c>
      <c r="S6202" s="3">
        <v>8.2709891595043512</v>
      </c>
      <c r="T6202" s="3">
        <v>1</v>
      </c>
      <c r="U6202" s="3">
        <f t="shared" si="475"/>
        <v>8.2709891595043512</v>
      </c>
      <c r="V6202" s="3">
        <v>0</v>
      </c>
    </row>
    <row r="6203" spans="1:22" x14ac:dyDescent="0.25">
      <c r="A6203" s="3" t="s">
        <v>378</v>
      </c>
      <c r="B6203" s="3" t="s">
        <v>89</v>
      </c>
      <c r="C6203" s="3" t="s">
        <v>406</v>
      </c>
      <c r="D6203" s="3" t="s">
        <v>407</v>
      </c>
      <c r="E6203" s="3">
        <v>0.36</v>
      </c>
      <c r="F6203" s="3">
        <v>0.48</v>
      </c>
      <c r="G6203" s="3" t="s">
        <v>413</v>
      </c>
      <c r="H6203" s="2">
        <v>5300</v>
      </c>
      <c r="I6203" s="3" t="s">
        <v>44</v>
      </c>
      <c r="J6203" s="2">
        <v>5300</v>
      </c>
      <c r="K6203" s="3" t="s">
        <v>410</v>
      </c>
      <c r="L6203" s="2">
        <v>382</v>
      </c>
      <c r="M6203" s="3">
        <v>100.94851620913539</v>
      </c>
      <c r="N6203" s="3">
        <v>133934.0893377972</v>
      </c>
      <c r="O6203" s="3">
        <v>61.558826081120039</v>
      </c>
      <c r="P6203" s="3">
        <v>1</v>
      </c>
      <c r="Q6203" s="3">
        <f t="shared" si="474"/>
        <v>61.558826081120039</v>
      </c>
      <c r="R6203" s="3">
        <v>0</v>
      </c>
      <c r="S6203" s="3">
        <v>8.8512604099138876</v>
      </c>
      <c r="T6203" s="3">
        <v>1</v>
      </c>
      <c r="U6203" s="3">
        <f t="shared" si="475"/>
        <v>8.8512604099138876</v>
      </c>
      <c r="V6203" s="3">
        <v>0</v>
      </c>
    </row>
    <row r="6204" spans="1:22" x14ac:dyDescent="0.25">
      <c r="A6204" s="3" t="s">
        <v>378</v>
      </c>
      <c r="B6204" s="3" t="s">
        <v>8</v>
      </c>
      <c r="C6204" s="3" t="s">
        <v>379</v>
      </c>
      <c r="D6204" s="3" t="s">
        <v>380</v>
      </c>
      <c r="E6204" s="3">
        <v>0.35</v>
      </c>
      <c r="F6204" s="3">
        <v>0.47</v>
      </c>
      <c r="G6204" s="3" t="s">
        <v>392</v>
      </c>
      <c r="H6204" s="2">
        <v>5300</v>
      </c>
      <c r="I6204" s="3" t="s">
        <v>44</v>
      </c>
      <c r="J6204" s="2">
        <v>5300</v>
      </c>
      <c r="K6204" s="3" t="s">
        <v>386</v>
      </c>
      <c r="L6204" s="2">
        <v>77</v>
      </c>
      <c r="M6204" s="3">
        <v>20.144239783356145</v>
      </c>
      <c r="N6204" s="3">
        <v>26392.258024261668</v>
      </c>
      <c r="O6204" s="3">
        <v>9.6717474343689656</v>
      </c>
      <c r="P6204" s="3">
        <v>1</v>
      </c>
      <c r="Q6204" s="3">
        <f t="shared" si="474"/>
        <v>9.6717474343689656</v>
      </c>
      <c r="R6204" s="3">
        <v>0</v>
      </c>
      <c r="S6204" s="3">
        <v>1.2900008090689672</v>
      </c>
      <c r="T6204" s="3">
        <v>1</v>
      </c>
      <c r="U6204" s="3">
        <f t="shared" si="475"/>
        <v>1.2900008090689672</v>
      </c>
      <c r="V6204" s="3">
        <v>0</v>
      </c>
    </row>
    <row r="6205" spans="1:22" x14ac:dyDescent="0.25">
      <c r="A6205" s="3" t="s">
        <v>378</v>
      </c>
      <c r="B6205" s="3" t="s">
        <v>8</v>
      </c>
      <c r="C6205" s="3" t="s">
        <v>379</v>
      </c>
      <c r="D6205" s="3" t="s">
        <v>396</v>
      </c>
      <c r="E6205" s="3">
        <v>0.35</v>
      </c>
      <c r="F6205" s="3">
        <v>0.47</v>
      </c>
      <c r="G6205" s="3" t="s">
        <v>392</v>
      </c>
      <c r="H6205" s="2">
        <v>5300</v>
      </c>
      <c r="I6205" s="3" t="s">
        <v>44</v>
      </c>
      <c r="J6205" s="2">
        <v>5300</v>
      </c>
      <c r="K6205" s="3" t="s">
        <v>386</v>
      </c>
      <c r="L6205" s="2">
        <v>219</v>
      </c>
      <c r="M6205" s="3">
        <v>39.846973647290248</v>
      </c>
      <c r="N6205" s="3">
        <v>74060.327661098112</v>
      </c>
      <c r="O6205" s="3">
        <v>55.960279799187134</v>
      </c>
      <c r="P6205" s="3">
        <v>1</v>
      </c>
      <c r="Q6205" s="3">
        <f t="shared" si="474"/>
        <v>55.960279799187134</v>
      </c>
      <c r="R6205" s="3">
        <v>0</v>
      </c>
      <c r="S6205" s="3">
        <v>8.6783997666433716</v>
      </c>
      <c r="T6205" s="3">
        <v>1</v>
      </c>
      <c r="U6205" s="3">
        <f t="shared" si="475"/>
        <v>8.6783997666433716</v>
      </c>
      <c r="V6205" s="3">
        <v>0</v>
      </c>
    </row>
    <row r="6206" spans="1:22" x14ac:dyDescent="0.25">
      <c r="A6206" s="3" t="s">
        <v>378</v>
      </c>
      <c r="B6206" s="3" t="s">
        <v>89</v>
      </c>
      <c r="C6206" s="3" t="s">
        <v>397</v>
      </c>
      <c r="D6206" s="3" t="s">
        <v>398</v>
      </c>
      <c r="E6206" s="3">
        <v>0.36</v>
      </c>
      <c r="F6206" s="3">
        <v>0.53</v>
      </c>
      <c r="G6206" s="3" t="s">
        <v>392</v>
      </c>
      <c r="H6206" s="2">
        <v>5300</v>
      </c>
      <c r="I6206" s="3" t="s">
        <v>44</v>
      </c>
      <c r="J6206" s="2">
        <v>5300</v>
      </c>
      <c r="K6206" s="3" t="s">
        <v>386</v>
      </c>
      <c r="L6206" s="2">
        <v>12</v>
      </c>
      <c r="M6206" s="3">
        <v>2.196053884854114</v>
      </c>
      <c r="N6206" s="3">
        <v>1969.9486560839005</v>
      </c>
      <c r="O6206" s="3">
        <v>0.10250787897405904</v>
      </c>
      <c r="P6206" s="3">
        <v>1</v>
      </c>
      <c r="Q6206" s="3">
        <f t="shared" si="474"/>
        <v>0.10250787897405904</v>
      </c>
      <c r="R6206" s="3">
        <v>0</v>
      </c>
      <c r="S6206" s="3">
        <v>1.3441387570354004E-2</v>
      </c>
      <c r="T6206" s="3">
        <v>1</v>
      </c>
      <c r="U6206" s="3">
        <f t="shared" si="475"/>
        <v>1.3441387570354004E-2</v>
      </c>
      <c r="V6206" s="3">
        <v>0</v>
      </c>
    </row>
    <row r="6207" spans="1:22" x14ac:dyDescent="0.25">
      <c r="A6207" s="3" t="s">
        <v>378</v>
      </c>
      <c r="B6207" s="3" t="s">
        <v>89</v>
      </c>
      <c r="C6207" s="3" t="s">
        <v>397</v>
      </c>
      <c r="D6207" s="3" t="s">
        <v>398</v>
      </c>
      <c r="E6207" s="3">
        <v>0.36</v>
      </c>
      <c r="F6207" s="3">
        <v>0.53</v>
      </c>
      <c r="G6207" s="3" t="s">
        <v>59</v>
      </c>
      <c r="H6207" s="2">
        <v>5300</v>
      </c>
      <c r="I6207" s="3" t="s">
        <v>44</v>
      </c>
      <c r="J6207" s="2">
        <v>5300</v>
      </c>
      <c r="K6207" s="3" t="s">
        <v>62</v>
      </c>
      <c r="L6207" s="2">
        <v>8</v>
      </c>
      <c r="M6207" s="3">
        <v>0.9135476910262138</v>
      </c>
      <c r="N6207" s="3">
        <v>1231.4050122168082</v>
      </c>
      <c r="O6207" s="3">
        <v>0.6884031875028126</v>
      </c>
      <c r="P6207" s="3">
        <v>1</v>
      </c>
      <c r="Q6207" s="3">
        <f t="shared" si="474"/>
        <v>0.6884031875028126</v>
      </c>
      <c r="R6207" s="3">
        <v>0</v>
      </c>
      <c r="S6207" s="3">
        <v>9.3322763911227041E-2</v>
      </c>
      <c r="T6207" s="3">
        <v>1</v>
      </c>
      <c r="U6207" s="3">
        <f t="shared" si="475"/>
        <v>9.3322763911227041E-2</v>
      </c>
      <c r="V6207" s="3">
        <v>0</v>
      </c>
    </row>
    <row r="6208" spans="1:22" x14ac:dyDescent="0.25">
      <c r="A6208" s="3" t="s">
        <v>378</v>
      </c>
      <c r="B6208" s="3" t="s">
        <v>89</v>
      </c>
      <c r="C6208" s="3" t="s">
        <v>406</v>
      </c>
      <c r="D6208" s="3" t="s">
        <v>407</v>
      </c>
      <c r="E6208" s="3">
        <v>0.36</v>
      </c>
      <c r="F6208" s="3">
        <v>0.48</v>
      </c>
      <c r="G6208" s="3" t="s">
        <v>59</v>
      </c>
      <c r="H6208" s="2">
        <v>5300</v>
      </c>
      <c r="I6208" s="3" t="s">
        <v>44</v>
      </c>
      <c r="J6208" s="2">
        <v>5300</v>
      </c>
      <c r="K6208" s="3" t="s">
        <v>62</v>
      </c>
      <c r="L6208" s="2">
        <v>10</v>
      </c>
      <c r="M6208" s="3">
        <v>1.6139864707361498</v>
      </c>
      <c r="N6208" s="3">
        <v>1812.8427320286685</v>
      </c>
      <c r="O6208" s="3">
        <v>0.1859206435801862</v>
      </c>
      <c r="P6208" s="3">
        <v>1</v>
      </c>
      <c r="Q6208" s="3">
        <f t="shared" si="474"/>
        <v>0.1859206435801862</v>
      </c>
      <c r="R6208" s="3">
        <v>0</v>
      </c>
      <c r="S6208" s="3">
        <v>3.4531209222431088E-2</v>
      </c>
      <c r="T6208" s="3">
        <v>1</v>
      </c>
      <c r="U6208" s="3">
        <f t="shared" si="475"/>
        <v>3.4531209222431088E-2</v>
      </c>
      <c r="V6208" s="3">
        <v>0</v>
      </c>
    </row>
    <row r="6209" spans="1:22" x14ac:dyDescent="0.25">
      <c r="A6209" s="3" t="s">
        <v>378</v>
      </c>
      <c r="B6209" s="3" t="s">
        <v>8</v>
      </c>
      <c r="C6209" s="3" t="s">
        <v>379</v>
      </c>
      <c r="D6209" s="3" t="s">
        <v>380</v>
      </c>
      <c r="E6209" s="3">
        <v>0.35</v>
      </c>
      <c r="F6209" s="3">
        <v>0.47</v>
      </c>
      <c r="G6209" s="3" t="s">
        <v>59</v>
      </c>
      <c r="H6209" s="2">
        <v>5300</v>
      </c>
      <c r="I6209" s="3" t="s">
        <v>44</v>
      </c>
      <c r="J6209" s="2">
        <v>5300</v>
      </c>
      <c r="K6209" s="3" t="s">
        <v>383</v>
      </c>
      <c r="L6209" s="2">
        <v>82</v>
      </c>
      <c r="M6209" s="3">
        <v>7.4801267072471918</v>
      </c>
      <c r="N6209" s="3">
        <v>6081.6902740288424</v>
      </c>
      <c r="O6209" s="3">
        <v>0.84935758780954773</v>
      </c>
      <c r="P6209" s="3">
        <v>1</v>
      </c>
      <c r="Q6209" s="3">
        <f t="shared" si="474"/>
        <v>0.84935758780954773</v>
      </c>
      <c r="R6209" s="3">
        <v>0</v>
      </c>
      <c r="S6209" s="3">
        <v>1.9741717714013313E-2</v>
      </c>
      <c r="T6209" s="3">
        <v>1</v>
      </c>
      <c r="U6209" s="3">
        <f t="shared" si="475"/>
        <v>1.9741717714013313E-2</v>
      </c>
      <c r="V6209" s="3">
        <v>0</v>
      </c>
    </row>
    <row r="6210" spans="1:22" x14ac:dyDescent="0.25">
      <c r="A6210" s="3" t="s">
        <v>378</v>
      </c>
      <c r="B6210" s="3" t="s">
        <v>8</v>
      </c>
      <c r="C6210" s="3" t="s">
        <v>379</v>
      </c>
      <c r="D6210" s="3" t="s">
        <v>380</v>
      </c>
      <c r="E6210" s="3">
        <v>0.35</v>
      </c>
      <c r="F6210" s="3">
        <v>0.47</v>
      </c>
      <c r="G6210" s="3" t="s">
        <v>59</v>
      </c>
      <c r="H6210" s="2">
        <v>5300</v>
      </c>
      <c r="I6210" s="3" t="s">
        <v>44</v>
      </c>
      <c r="J6210" s="2">
        <v>5300</v>
      </c>
      <c r="K6210" s="3" t="s">
        <v>393</v>
      </c>
      <c r="L6210" s="2">
        <v>5</v>
      </c>
      <c r="M6210" s="3">
        <v>0.11291241845930797</v>
      </c>
      <c r="N6210" s="3">
        <v>400.2567792770314</v>
      </c>
      <c r="O6210" s="3">
        <v>0.81525630683983663</v>
      </c>
      <c r="P6210" s="3">
        <v>1</v>
      </c>
      <c r="Q6210" s="3">
        <f t="shared" ref="Q6210:Q6273" si="476">O6210*P6210</f>
        <v>0.81525630683983663</v>
      </c>
      <c r="R6210" s="3">
        <v>0</v>
      </c>
      <c r="S6210" s="3">
        <v>0.10814096819764253</v>
      </c>
      <c r="T6210" s="3">
        <v>1</v>
      </c>
      <c r="U6210" s="3">
        <f t="shared" ref="U6210:U6273" si="477">S6210*T6210</f>
        <v>0.10814096819764253</v>
      </c>
      <c r="V6210" s="3">
        <v>0</v>
      </c>
    </row>
    <row r="6211" spans="1:22" x14ac:dyDescent="0.25">
      <c r="A6211" s="3" t="s">
        <v>378</v>
      </c>
      <c r="B6211" s="3" t="s">
        <v>89</v>
      </c>
      <c r="C6211" s="3" t="s">
        <v>406</v>
      </c>
      <c r="D6211" s="3" t="s">
        <v>407</v>
      </c>
      <c r="E6211" s="3">
        <v>0.36</v>
      </c>
      <c r="F6211" s="3">
        <v>0.48</v>
      </c>
      <c r="G6211" s="3" t="s">
        <v>59</v>
      </c>
      <c r="H6211" s="2">
        <v>5300</v>
      </c>
      <c r="I6211" s="3" t="s">
        <v>44</v>
      </c>
      <c r="J6211" s="2">
        <v>5300</v>
      </c>
      <c r="K6211" s="3" t="s">
        <v>414</v>
      </c>
      <c r="L6211" s="2">
        <v>10</v>
      </c>
      <c r="M6211" s="3">
        <v>2.1205768696529743</v>
      </c>
      <c r="N6211" s="3">
        <v>2520.9803330106392</v>
      </c>
      <c r="O6211" s="3">
        <v>0.13214366740016492</v>
      </c>
      <c r="P6211" s="3">
        <v>1</v>
      </c>
      <c r="Q6211" s="3">
        <f t="shared" si="476"/>
        <v>0.13214366740016492</v>
      </c>
      <c r="R6211" s="3">
        <v>0</v>
      </c>
      <c r="S6211" s="3">
        <v>1.5785033454052695E-2</v>
      </c>
      <c r="T6211" s="3">
        <v>1</v>
      </c>
      <c r="U6211" s="3">
        <f t="shared" si="477"/>
        <v>1.5785033454052695E-2</v>
      </c>
      <c r="V6211" s="3">
        <v>0</v>
      </c>
    </row>
    <row r="6212" spans="1:22" x14ac:dyDescent="0.25">
      <c r="A6212" s="3" t="s">
        <v>378</v>
      </c>
      <c r="B6212" s="3" t="s">
        <v>89</v>
      </c>
      <c r="C6212" s="3" t="s">
        <v>406</v>
      </c>
      <c r="D6212" s="3" t="s">
        <v>407</v>
      </c>
      <c r="E6212" s="3">
        <v>0.36</v>
      </c>
      <c r="F6212" s="3">
        <v>0.48</v>
      </c>
      <c r="G6212" s="3" t="s">
        <v>59</v>
      </c>
      <c r="H6212" s="2">
        <v>5300</v>
      </c>
      <c r="I6212" s="3" t="s">
        <v>44</v>
      </c>
      <c r="J6212" s="2">
        <v>5300</v>
      </c>
      <c r="K6212" s="3" t="s">
        <v>148</v>
      </c>
      <c r="L6212" s="2">
        <v>10</v>
      </c>
      <c r="M6212" s="3">
        <v>1.8284744992243622</v>
      </c>
      <c r="N6212" s="3">
        <v>2568.7340826847212</v>
      </c>
      <c r="O6212" s="3">
        <v>1.8579333905004882</v>
      </c>
      <c r="P6212" s="3">
        <v>1</v>
      </c>
      <c r="Q6212" s="3">
        <f t="shared" si="476"/>
        <v>1.8579333905004882</v>
      </c>
      <c r="R6212" s="3">
        <v>0</v>
      </c>
      <c r="S6212" s="3">
        <v>0.23036632583969335</v>
      </c>
      <c r="T6212" s="3">
        <v>1</v>
      </c>
      <c r="U6212" s="3">
        <f t="shared" si="477"/>
        <v>0.23036632583969335</v>
      </c>
      <c r="V6212" s="3">
        <v>0</v>
      </c>
    </row>
    <row r="6213" spans="1:22" x14ac:dyDescent="0.25">
      <c r="A6213" s="3" t="s">
        <v>378</v>
      </c>
      <c r="B6213" s="3" t="s">
        <v>89</v>
      </c>
      <c r="C6213" s="3" t="s">
        <v>417</v>
      </c>
      <c r="D6213" s="3" t="s">
        <v>418</v>
      </c>
      <c r="E6213" s="3">
        <v>0.51</v>
      </c>
      <c r="F6213" s="3">
        <v>0.57999999999999996</v>
      </c>
      <c r="G6213" s="3" t="s">
        <v>59</v>
      </c>
      <c r="H6213" s="2">
        <v>5300</v>
      </c>
      <c r="I6213" s="3" t="s">
        <v>44</v>
      </c>
      <c r="J6213" s="2">
        <v>5300</v>
      </c>
      <c r="K6213" s="3" t="s">
        <v>148</v>
      </c>
      <c r="L6213" s="2">
        <v>6</v>
      </c>
      <c r="M6213" s="3">
        <v>0.74025743046925341</v>
      </c>
      <c r="N6213" s="3">
        <v>1806.3544007666296</v>
      </c>
      <c r="O6213" s="3">
        <v>2.1986621196345513</v>
      </c>
      <c r="P6213" s="3">
        <v>1</v>
      </c>
      <c r="Q6213" s="3">
        <f t="shared" si="476"/>
        <v>2.1986621196345513</v>
      </c>
      <c r="R6213" s="3">
        <v>0</v>
      </c>
      <c r="S6213" s="3">
        <v>0.31606353224676703</v>
      </c>
      <c r="T6213" s="3">
        <v>1</v>
      </c>
      <c r="U6213" s="3">
        <f t="shared" si="477"/>
        <v>0.31606353224676703</v>
      </c>
      <c r="V6213" s="3">
        <v>0</v>
      </c>
    </row>
    <row r="6214" spans="1:22" x14ac:dyDescent="0.25">
      <c r="A6214" s="3" t="s">
        <v>378</v>
      </c>
      <c r="B6214" s="3" t="s">
        <v>8</v>
      </c>
      <c r="C6214" s="3" t="s">
        <v>379</v>
      </c>
      <c r="D6214" s="3" t="s">
        <v>380</v>
      </c>
      <c r="E6214" s="3">
        <v>0.35</v>
      </c>
      <c r="F6214" s="3">
        <v>0.47</v>
      </c>
      <c r="G6214" s="3" t="s">
        <v>59</v>
      </c>
      <c r="H6214" s="2">
        <v>5300</v>
      </c>
      <c r="I6214" s="3" t="s">
        <v>44</v>
      </c>
      <c r="J6214" s="2">
        <v>5300</v>
      </c>
      <c r="K6214" s="3" t="s">
        <v>384</v>
      </c>
      <c r="L6214" s="2">
        <v>30</v>
      </c>
      <c r="M6214" s="3">
        <v>2.1857945106942589</v>
      </c>
      <c r="N6214" s="3">
        <v>1442.5836388422545</v>
      </c>
      <c r="O6214" s="3">
        <v>0.22343805529719274</v>
      </c>
      <c r="P6214" s="3">
        <v>1</v>
      </c>
      <c r="Q6214" s="3">
        <f t="shared" si="476"/>
        <v>0.22343805529719274</v>
      </c>
      <c r="R6214" s="3">
        <v>0</v>
      </c>
      <c r="S6214" s="3">
        <v>1.6090042743578089E-3</v>
      </c>
      <c r="T6214" s="3">
        <v>1</v>
      </c>
      <c r="U6214" s="3">
        <f t="shared" si="477"/>
        <v>1.6090042743578089E-3</v>
      </c>
      <c r="V6214" s="3">
        <v>0</v>
      </c>
    </row>
    <row r="6215" spans="1:22" x14ac:dyDescent="0.25">
      <c r="A6215" s="3" t="s">
        <v>378</v>
      </c>
      <c r="B6215" s="3" t="s">
        <v>8</v>
      </c>
      <c r="C6215" s="3" t="s">
        <v>379</v>
      </c>
      <c r="D6215" s="3" t="s">
        <v>380</v>
      </c>
      <c r="E6215" s="3">
        <v>0.35</v>
      </c>
      <c r="F6215" s="3">
        <v>0.47</v>
      </c>
      <c r="G6215" s="3" t="s">
        <v>63</v>
      </c>
      <c r="H6215" s="2">
        <v>5300</v>
      </c>
      <c r="I6215" s="3" t="s">
        <v>44</v>
      </c>
      <c r="J6215" s="2">
        <v>5300</v>
      </c>
      <c r="K6215" s="3" t="s">
        <v>20</v>
      </c>
      <c r="L6215" s="2">
        <v>25</v>
      </c>
      <c r="M6215" s="3">
        <v>4.2170093556695631</v>
      </c>
      <c r="N6215" s="3">
        <v>3421.5244483222077</v>
      </c>
      <c r="O6215" s="3">
        <v>0.38151109235486869</v>
      </c>
      <c r="P6215" s="3">
        <v>1</v>
      </c>
      <c r="Q6215" s="3">
        <f t="shared" si="476"/>
        <v>0.38151109235486869</v>
      </c>
      <c r="R6215" s="3">
        <v>0</v>
      </c>
      <c r="S6215" s="3">
        <v>1.8978963492724984E-2</v>
      </c>
      <c r="T6215" s="3">
        <v>1</v>
      </c>
      <c r="U6215" s="3">
        <f t="shared" si="477"/>
        <v>1.8978963492724984E-2</v>
      </c>
      <c r="V6215" s="3">
        <v>0</v>
      </c>
    </row>
    <row r="6216" spans="1:22" x14ac:dyDescent="0.25">
      <c r="A6216" s="3" t="s">
        <v>378</v>
      </c>
      <c r="B6216" s="3" t="s">
        <v>8</v>
      </c>
      <c r="C6216" s="3" t="s">
        <v>379</v>
      </c>
      <c r="D6216" s="3" t="s">
        <v>396</v>
      </c>
      <c r="E6216" s="3">
        <v>0.35</v>
      </c>
      <c r="F6216" s="3">
        <v>0.47</v>
      </c>
      <c r="G6216" s="3" t="s">
        <v>63</v>
      </c>
      <c r="H6216" s="2">
        <v>5300</v>
      </c>
      <c r="I6216" s="3" t="s">
        <v>44</v>
      </c>
      <c r="J6216" s="2">
        <v>5300</v>
      </c>
      <c r="K6216" s="3" t="s">
        <v>20</v>
      </c>
      <c r="L6216" s="2">
        <v>539</v>
      </c>
      <c r="M6216" s="3">
        <v>150.9234582061284</v>
      </c>
      <c r="N6216" s="3">
        <v>142299.97855394916</v>
      </c>
      <c r="O6216" s="3">
        <v>33.4994149894858</v>
      </c>
      <c r="P6216" s="3">
        <v>1</v>
      </c>
      <c r="Q6216" s="3">
        <f t="shared" si="476"/>
        <v>33.4994149894858</v>
      </c>
      <c r="R6216" s="3">
        <v>0</v>
      </c>
      <c r="S6216" s="3">
        <v>2.1056096057321509</v>
      </c>
      <c r="T6216" s="3">
        <v>1</v>
      </c>
      <c r="U6216" s="3">
        <f t="shared" si="477"/>
        <v>2.1056096057321509</v>
      </c>
      <c r="V6216" s="3">
        <v>0</v>
      </c>
    </row>
    <row r="6217" spans="1:22" x14ac:dyDescent="0.25">
      <c r="A6217" s="3" t="s">
        <v>378</v>
      </c>
      <c r="B6217" s="3" t="s">
        <v>89</v>
      </c>
      <c r="C6217" s="3" t="s">
        <v>397</v>
      </c>
      <c r="D6217" s="3" t="s">
        <v>398</v>
      </c>
      <c r="E6217" s="3">
        <v>0.36</v>
      </c>
      <c r="F6217" s="3">
        <v>0.53</v>
      </c>
      <c r="G6217" s="3" t="s">
        <v>63</v>
      </c>
      <c r="H6217" s="2">
        <v>5300</v>
      </c>
      <c r="I6217" s="3" t="s">
        <v>44</v>
      </c>
      <c r="J6217" s="2">
        <v>5300</v>
      </c>
      <c r="K6217" s="3" t="s">
        <v>20</v>
      </c>
      <c r="L6217" s="2">
        <v>239</v>
      </c>
      <c r="M6217" s="3">
        <v>64.777135093091886</v>
      </c>
      <c r="N6217" s="3">
        <v>61630.6215622417</v>
      </c>
      <c r="O6217" s="3">
        <v>18.910383420588914</v>
      </c>
      <c r="P6217" s="3">
        <v>1</v>
      </c>
      <c r="Q6217" s="3">
        <f t="shared" si="476"/>
        <v>18.910383420588914</v>
      </c>
      <c r="R6217" s="3">
        <v>0</v>
      </c>
      <c r="S6217" s="3">
        <v>1.5716220066724025</v>
      </c>
      <c r="T6217" s="3">
        <v>1</v>
      </c>
      <c r="U6217" s="3">
        <f t="shared" si="477"/>
        <v>1.5716220066724025</v>
      </c>
      <c r="V6217" s="3">
        <v>0</v>
      </c>
    </row>
    <row r="6218" spans="1:22" x14ac:dyDescent="0.25">
      <c r="A6218" s="3" t="s">
        <v>378</v>
      </c>
      <c r="B6218" s="3" t="s">
        <v>8</v>
      </c>
      <c r="C6218" s="3" t="s">
        <v>379</v>
      </c>
      <c r="D6218" s="3" t="s">
        <v>380</v>
      </c>
      <c r="E6218" s="3">
        <v>0.35</v>
      </c>
      <c r="F6218" s="3">
        <v>0.47</v>
      </c>
      <c r="G6218" s="3" t="s">
        <v>63</v>
      </c>
      <c r="H6218" s="2">
        <v>5300</v>
      </c>
      <c r="I6218" s="3" t="s">
        <v>44</v>
      </c>
      <c r="J6218" s="2">
        <v>5300</v>
      </c>
      <c r="K6218" s="3" t="s">
        <v>388</v>
      </c>
      <c r="L6218" s="2">
        <v>4</v>
      </c>
      <c r="M6218" s="3">
        <v>0.63870059176834215</v>
      </c>
      <c r="N6218" s="3">
        <v>2.5878259389403357</v>
      </c>
      <c r="O6218" s="3">
        <v>5.0556543890920005E-3</v>
      </c>
      <c r="P6218" s="3">
        <v>1</v>
      </c>
      <c r="Q6218" s="3">
        <f t="shared" si="476"/>
        <v>5.0556543890920005E-3</v>
      </c>
      <c r="R6218" s="3">
        <v>0</v>
      </c>
      <c r="S6218" s="3">
        <v>6.9615105583434051E-4</v>
      </c>
      <c r="T6218" s="3">
        <v>1</v>
      </c>
      <c r="U6218" s="3">
        <f t="shared" si="477"/>
        <v>6.9615105583434051E-4</v>
      </c>
      <c r="V6218" s="3">
        <v>0</v>
      </c>
    </row>
    <row r="6219" spans="1:22" x14ac:dyDescent="0.25">
      <c r="A6219" s="3" t="s">
        <v>378</v>
      </c>
      <c r="B6219" s="3" t="s">
        <v>89</v>
      </c>
      <c r="C6219" s="3" t="s">
        <v>406</v>
      </c>
      <c r="D6219" s="3" t="s">
        <v>407</v>
      </c>
      <c r="E6219" s="3">
        <v>0.36</v>
      </c>
      <c r="F6219" s="3">
        <v>0.48</v>
      </c>
      <c r="G6219" s="3" t="s">
        <v>415</v>
      </c>
      <c r="H6219" s="2">
        <v>5300</v>
      </c>
      <c r="I6219" s="3" t="s">
        <v>44</v>
      </c>
      <c r="J6219" s="2">
        <v>5300</v>
      </c>
      <c r="K6219" s="3" t="s">
        <v>416</v>
      </c>
      <c r="L6219" s="2">
        <v>27</v>
      </c>
      <c r="M6219" s="3">
        <v>4.6936899921925104</v>
      </c>
      <c r="N6219" s="3">
        <v>8540.3159836463692</v>
      </c>
      <c r="O6219" s="3">
        <v>3.8448192287699565</v>
      </c>
      <c r="P6219" s="3">
        <v>1</v>
      </c>
      <c r="Q6219" s="3">
        <f t="shared" si="476"/>
        <v>3.8448192287699565</v>
      </c>
      <c r="R6219" s="3">
        <v>0</v>
      </c>
      <c r="S6219" s="3">
        <v>0.54705552807514635</v>
      </c>
      <c r="T6219" s="3">
        <v>1</v>
      </c>
      <c r="U6219" s="3">
        <f t="shared" si="477"/>
        <v>0.54705552807514635</v>
      </c>
      <c r="V6219" s="3">
        <v>0</v>
      </c>
    </row>
    <row r="6220" spans="1:22" x14ac:dyDescent="0.25">
      <c r="A6220" s="3" t="s">
        <v>378</v>
      </c>
      <c r="B6220" s="3" t="s">
        <v>8</v>
      </c>
      <c r="C6220" s="3" t="s">
        <v>379</v>
      </c>
      <c r="D6220" s="3" t="s">
        <v>380</v>
      </c>
      <c r="E6220" s="3">
        <v>0.35</v>
      </c>
      <c r="F6220" s="3">
        <v>0.47</v>
      </c>
      <c r="G6220" s="3" t="s">
        <v>385</v>
      </c>
      <c r="H6220" s="2">
        <v>5300</v>
      </c>
      <c r="I6220" s="3" t="s">
        <v>44</v>
      </c>
      <c r="J6220" s="2">
        <v>5300</v>
      </c>
      <c r="K6220" s="3" t="s">
        <v>385</v>
      </c>
      <c r="L6220" s="2">
        <v>526</v>
      </c>
      <c r="M6220" s="3">
        <v>149.62293183471459</v>
      </c>
      <c r="N6220" s="3">
        <v>118127.11474782885</v>
      </c>
      <c r="O6220" s="3">
        <v>29.092795171815052</v>
      </c>
      <c r="P6220" s="3">
        <v>1</v>
      </c>
      <c r="Q6220" s="3">
        <f t="shared" si="476"/>
        <v>29.092795171815052</v>
      </c>
      <c r="R6220" s="3">
        <v>0</v>
      </c>
      <c r="S6220" s="3">
        <v>3.2795457594624842</v>
      </c>
      <c r="T6220" s="3">
        <v>1</v>
      </c>
      <c r="U6220" s="3">
        <f t="shared" si="477"/>
        <v>3.2795457594624842</v>
      </c>
      <c r="V6220" s="3">
        <v>0</v>
      </c>
    </row>
    <row r="6221" spans="1:22" x14ac:dyDescent="0.25">
      <c r="A6221" s="3" t="s">
        <v>378</v>
      </c>
      <c r="B6221" s="3" t="s">
        <v>8</v>
      </c>
      <c r="C6221" s="3" t="s">
        <v>379</v>
      </c>
      <c r="D6221" s="3" t="s">
        <v>380</v>
      </c>
      <c r="E6221" s="3">
        <v>0.35</v>
      </c>
      <c r="F6221" s="3">
        <v>0.47</v>
      </c>
      <c r="G6221" s="3" t="s">
        <v>19</v>
      </c>
      <c r="H6221" s="2">
        <v>5400</v>
      </c>
      <c r="I6221" s="3" t="s">
        <v>45</v>
      </c>
      <c r="J6221" s="2">
        <v>5400</v>
      </c>
      <c r="K6221" s="3" t="s">
        <v>19</v>
      </c>
      <c r="L6221" s="2">
        <v>40940</v>
      </c>
      <c r="M6221" s="3">
        <v>23988.577934369809</v>
      </c>
      <c r="N6221" s="3">
        <v>395991.223535383</v>
      </c>
      <c r="O6221" s="3">
        <v>944.52815396349274</v>
      </c>
      <c r="P6221" s="3">
        <v>1</v>
      </c>
      <c r="Q6221" s="3">
        <f t="shared" si="476"/>
        <v>944.52815396349274</v>
      </c>
      <c r="R6221" s="3">
        <v>0</v>
      </c>
      <c r="S6221" s="3">
        <v>98.928757941943388</v>
      </c>
      <c r="T6221" s="3">
        <v>1</v>
      </c>
      <c r="U6221" s="3">
        <f t="shared" si="477"/>
        <v>98.928757941943388</v>
      </c>
      <c r="V6221" s="3">
        <v>0</v>
      </c>
    </row>
    <row r="6222" spans="1:22" x14ac:dyDescent="0.25">
      <c r="A6222" s="3" t="s">
        <v>378</v>
      </c>
      <c r="B6222" s="3" t="s">
        <v>8</v>
      </c>
      <c r="C6222" s="3" t="s">
        <v>379</v>
      </c>
      <c r="D6222" s="3" t="s">
        <v>396</v>
      </c>
      <c r="E6222" s="3">
        <v>0.35</v>
      </c>
      <c r="F6222" s="3">
        <v>0.47</v>
      </c>
      <c r="G6222" s="3" t="s">
        <v>19</v>
      </c>
      <c r="H6222" s="2">
        <v>5400</v>
      </c>
      <c r="I6222" s="3" t="s">
        <v>45</v>
      </c>
      <c r="J6222" s="2">
        <v>5400</v>
      </c>
      <c r="K6222" s="3" t="s">
        <v>19</v>
      </c>
      <c r="L6222" s="2">
        <v>27916</v>
      </c>
      <c r="M6222" s="3">
        <v>16183.237241476972</v>
      </c>
      <c r="N6222" s="3">
        <v>372716.73362597922</v>
      </c>
      <c r="O6222" s="3">
        <v>907.43960309266197</v>
      </c>
      <c r="P6222" s="3">
        <v>1</v>
      </c>
      <c r="Q6222" s="3">
        <f t="shared" si="476"/>
        <v>907.43960309266197</v>
      </c>
      <c r="R6222" s="3">
        <v>0</v>
      </c>
      <c r="S6222" s="3">
        <v>94.779598156153227</v>
      </c>
      <c r="T6222" s="3">
        <v>1</v>
      </c>
      <c r="U6222" s="3">
        <f t="shared" si="477"/>
        <v>94.779598156153227</v>
      </c>
      <c r="V6222" s="3">
        <v>0</v>
      </c>
    </row>
    <row r="6223" spans="1:22" x14ac:dyDescent="0.25">
      <c r="A6223" s="3" t="s">
        <v>378</v>
      </c>
      <c r="B6223" s="3" t="s">
        <v>89</v>
      </c>
      <c r="C6223" s="3" t="s">
        <v>397</v>
      </c>
      <c r="D6223" s="3" t="s">
        <v>398</v>
      </c>
      <c r="E6223" s="3">
        <v>0.36</v>
      </c>
      <c r="F6223" s="3">
        <v>0.53</v>
      </c>
      <c r="G6223" s="3" t="s">
        <v>19</v>
      </c>
      <c r="H6223" s="2">
        <v>5400</v>
      </c>
      <c r="I6223" s="3" t="s">
        <v>45</v>
      </c>
      <c r="J6223" s="2">
        <v>5400</v>
      </c>
      <c r="K6223" s="3" t="s">
        <v>19</v>
      </c>
      <c r="L6223" s="2">
        <v>27127</v>
      </c>
      <c r="M6223" s="3">
        <v>16035.234889496825</v>
      </c>
      <c r="N6223" s="3">
        <v>381164.76183223253</v>
      </c>
      <c r="O6223" s="3">
        <v>916.00388843441294</v>
      </c>
      <c r="P6223" s="3">
        <v>1</v>
      </c>
      <c r="Q6223" s="3">
        <f t="shared" si="476"/>
        <v>916.00388843441294</v>
      </c>
      <c r="R6223" s="3">
        <v>0</v>
      </c>
      <c r="S6223" s="3">
        <v>127.1725599563344</v>
      </c>
      <c r="T6223" s="3">
        <v>1</v>
      </c>
      <c r="U6223" s="3">
        <f t="shared" si="477"/>
        <v>127.1725599563344</v>
      </c>
      <c r="V6223" s="3">
        <v>0</v>
      </c>
    </row>
    <row r="6224" spans="1:22" x14ac:dyDescent="0.25">
      <c r="A6224" s="3" t="s">
        <v>378</v>
      </c>
      <c r="B6224" s="3" t="s">
        <v>89</v>
      </c>
      <c r="C6224" s="3" t="s">
        <v>406</v>
      </c>
      <c r="D6224" s="3" t="s">
        <v>407</v>
      </c>
      <c r="E6224" s="3">
        <v>0.36</v>
      </c>
      <c r="F6224" s="3">
        <v>0.48</v>
      </c>
      <c r="G6224" s="3" t="s">
        <v>19</v>
      </c>
      <c r="H6224" s="2">
        <v>5400</v>
      </c>
      <c r="I6224" s="3" t="s">
        <v>45</v>
      </c>
      <c r="J6224" s="2">
        <v>5400</v>
      </c>
      <c r="K6224" s="3" t="s">
        <v>19</v>
      </c>
      <c r="L6224" s="2">
        <v>20270</v>
      </c>
      <c r="M6224" s="3">
        <v>11319.733156287441</v>
      </c>
      <c r="N6224" s="3">
        <v>396710.13394979585</v>
      </c>
      <c r="O6224" s="3">
        <v>983.09318051485309</v>
      </c>
      <c r="P6224" s="3">
        <v>1</v>
      </c>
      <c r="Q6224" s="3">
        <f t="shared" si="476"/>
        <v>983.09318051485309</v>
      </c>
      <c r="R6224" s="3">
        <v>0</v>
      </c>
      <c r="S6224" s="3">
        <v>145.79551288158635</v>
      </c>
      <c r="T6224" s="3">
        <v>1</v>
      </c>
      <c r="U6224" s="3">
        <f t="shared" si="477"/>
        <v>145.79551288158635</v>
      </c>
      <c r="V6224" s="3">
        <v>0</v>
      </c>
    </row>
    <row r="6225" spans="1:22" x14ac:dyDescent="0.25">
      <c r="A6225" s="3" t="s">
        <v>378</v>
      </c>
      <c r="B6225" s="3" t="s">
        <v>89</v>
      </c>
      <c r="C6225" s="3" t="s">
        <v>397</v>
      </c>
      <c r="D6225" s="3" t="s">
        <v>398</v>
      </c>
      <c r="E6225" s="3">
        <v>0.36</v>
      </c>
      <c r="F6225" s="3">
        <v>0.53</v>
      </c>
      <c r="G6225" s="3" t="s">
        <v>404</v>
      </c>
      <c r="H6225" s="2">
        <v>5400</v>
      </c>
      <c r="I6225" s="3" t="s">
        <v>45</v>
      </c>
      <c r="J6225" s="2">
        <v>5400</v>
      </c>
      <c r="K6225" s="3" t="s">
        <v>400</v>
      </c>
      <c r="L6225" s="2">
        <v>129</v>
      </c>
      <c r="M6225" s="3">
        <v>10.143491925658408</v>
      </c>
      <c r="N6225" s="3">
        <v>9334.4006188226012</v>
      </c>
      <c r="O6225" s="3">
        <v>23.34466357983117</v>
      </c>
      <c r="P6225" s="3">
        <v>1</v>
      </c>
      <c r="Q6225" s="3">
        <f t="shared" si="476"/>
        <v>23.34466357983117</v>
      </c>
      <c r="R6225" s="3">
        <v>0</v>
      </c>
      <c r="S6225" s="3">
        <v>3.6363740138765794</v>
      </c>
      <c r="T6225" s="3">
        <v>1</v>
      </c>
      <c r="U6225" s="3">
        <f t="shared" si="477"/>
        <v>3.6363740138765794</v>
      </c>
      <c r="V6225" s="3">
        <v>0</v>
      </c>
    </row>
    <row r="6226" spans="1:22" x14ac:dyDescent="0.25">
      <c r="A6226" s="3" t="s">
        <v>378</v>
      </c>
      <c r="B6226" s="3" t="s">
        <v>89</v>
      </c>
      <c r="C6226" s="3" t="s">
        <v>406</v>
      </c>
      <c r="D6226" s="3" t="s">
        <v>407</v>
      </c>
      <c r="E6226" s="3">
        <v>0.36</v>
      </c>
      <c r="F6226" s="3">
        <v>0.48</v>
      </c>
      <c r="G6226" s="3" t="s">
        <v>404</v>
      </c>
      <c r="H6226" s="2">
        <v>5400</v>
      </c>
      <c r="I6226" s="3" t="s">
        <v>45</v>
      </c>
      <c r="J6226" s="2">
        <v>5400</v>
      </c>
      <c r="K6226" s="3" t="s">
        <v>400</v>
      </c>
      <c r="L6226" s="2">
        <v>29</v>
      </c>
      <c r="M6226" s="3">
        <v>2.1590009979145877</v>
      </c>
      <c r="N6226" s="3">
        <v>2858.7569625690376</v>
      </c>
      <c r="O6226" s="3">
        <v>6.2382332301879329</v>
      </c>
      <c r="P6226" s="3">
        <v>1</v>
      </c>
      <c r="Q6226" s="3">
        <f t="shared" si="476"/>
        <v>6.2382332301879329</v>
      </c>
      <c r="R6226" s="3">
        <v>0</v>
      </c>
      <c r="S6226" s="3">
        <v>0.84935028569232573</v>
      </c>
      <c r="T6226" s="3">
        <v>1</v>
      </c>
      <c r="U6226" s="3">
        <f t="shared" si="477"/>
        <v>0.84935028569232573</v>
      </c>
      <c r="V6226" s="3">
        <v>0</v>
      </c>
    </row>
    <row r="6227" spans="1:22" x14ac:dyDescent="0.25">
      <c r="A6227" s="3" t="s">
        <v>378</v>
      </c>
      <c r="B6227" s="3" t="s">
        <v>89</v>
      </c>
      <c r="C6227" s="3" t="s">
        <v>406</v>
      </c>
      <c r="D6227" s="3" t="s">
        <v>407</v>
      </c>
      <c r="E6227" s="3">
        <v>0.36</v>
      </c>
      <c r="F6227" s="3">
        <v>0.48</v>
      </c>
      <c r="G6227" s="3" t="s">
        <v>141</v>
      </c>
      <c r="H6227" s="2">
        <v>5400</v>
      </c>
      <c r="I6227" s="3" t="s">
        <v>45</v>
      </c>
      <c r="J6227" s="2">
        <v>5400</v>
      </c>
      <c r="K6227" s="3" t="s">
        <v>142</v>
      </c>
      <c r="L6227" s="2">
        <v>4</v>
      </c>
      <c r="M6227" s="3">
        <v>0.76879603889137615</v>
      </c>
      <c r="N6227" s="3">
        <v>0</v>
      </c>
      <c r="O6227" s="3">
        <v>0</v>
      </c>
      <c r="P6227" s="3">
        <v>1</v>
      </c>
      <c r="Q6227" s="3">
        <f t="shared" si="476"/>
        <v>0</v>
      </c>
      <c r="R6227" s="3">
        <v>0</v>
      </c>
      <c r="S6227" s="3">
        <v>0</v>
      </c>
      <c r="T6227" s="3">
        <v>1</v>
      </c>
      <c r="U6227" s="3">
        <f t="shared" si="477"/>
        <v>0</v>
      </c>
      <c r="V6227" s="3">
        <v>0</v>
      </c>
    </row>
    <row r="6228" spans="1:22" x14ac:dyDescent="0.25">
      <c r="A6228" s="3" t="s">
        <v>378</v>
      </c>
      <c r="B6228" s="3" t="s">
        <v>89</v>
      </c>
      <c r="C6228" s="3" t="s">
        <v>406</v>
      </c>
      <c r="D6228" s="3" t="s">
        <v>407</v>
      </c>
      <c r="E6228" s="3">
        <v>0.36</v>
      </c>
      <c r="F6228" s="3">
        <v>0.48</v>
      </c>
      <c r="G6228" s="3" t="s">
        <v>11</v>
      </c>
      <c r="H6228" s="2">
        <v>5400</v>
      </c>
      <c r="I6228" s="3" t="s">
        <v>45</v>
      </c>
      <c r="J6228" s="2">
        <v>5400</v>
      </c>
      <c r="K6228" s="3" t="s">
        <v>13</v>
      </c>
      <c r="L6228" s="2">
        <v>6571</v>
      </c>
      <c r="M6228" s="3">
        <v>3711.7117104350345</v>
      </c>
      <c r="N6228" s="3">
        <v>110110.0539951414</v>
      </c>
      <c r="O6228" s="3">
        <v>268.09032156246411</v>
      </c>
      <c r="P6228" s="3">
        <v>1</v>
      </c>
      <c r="Q6228" s="3">
        <f t="shared" si="476"/>
        <v>268.09032156246411</v>
      </c>
      <c r="R6228" s="3">
        <v>0</v>
      </c>
      <c r="S6228" s="3">
        <v>38.23964878144816</v>
      </c>
      <c r="T6228" s="3">
        <v>1</v>
      </c>
      <c r="U6228" s="3">
        <f t="shared" si="477"/>
        <v>38.23964878144816</v>
      </c>
      <c r="V6228" s="3">
        <v>0</v>
      </c>
    </row>
    <row r="6229" spans="1:22" x14ac:dyDescent="0.25">
      <c r="A6229" s="3" t="s">
        <v>378</v>
      </c>
      <c r="B6229" s="3" t="s">
        <v>89</v>
      </c>
      <c r="C6229" s="3" t="s">
        <v>417</v>
      </c>
      <c r="D6229" s="3" t="s">
        <v>418</v>
      </c>
      <c r="E6229" s="3">
        <v>0.51</v>
      </c>
      <c r="F6229" s="3">
        <v>0.57999999999999996</v>
      </c>
      <c r="G6229" s="3" t="s">
        <v>11</v>
      </c>
      <c r="H6229" s="2">
        <v>5400</v>
      </c>
      <c r="I6229" s="3" t="s">
        <v>45</v>
      </c>
      <c r="J6229" s="2">
        <v>5400</v>
      </c>
      <c r="K6229" s="3" t="s">
        <v>13</v>
      </c>
      <c r="L6229" s="2">
        <v>118</v>
      </c>
      <c r="M6229" s="3">
        <v>38.765199646725485</v>
      </c>
      <c r="N6229" s="3">
        <v>26033.918004755094</v>
      </c>
      <c r="O6229" s="3">
        <v>65.985813249472912</v>
      </c>
      <c r="P6229" s="3">
        <v>1</v>
      </c>
      <c r="Q6229" s="3">
        <f t="shared" si="476"/>
        <v>65.985813249472912</v>
      </c>
      <c r="R6229" s="3">
        <v>0</v>
      </c>
      <c r="S6229" s="3">
        <v>9.661229321126461</v>
      </c>
      <c r="T6229" s="3">
        <v>1</v>
      </c>
      <c r="U6229" s="3">
        <f t="shared" si="477"/>
        <v>9.661229321126461</v>
      </c>
      <c r="V6229" s="3">
        <v>0</v>
      </c>
    </row>
    <row r="6230" spans="1:22" x14ac:dyDescent="0.25">
      <c r="A6230" s="3" t="s">
        <v>378</v>
      </c>
      <c r="B6230" s="3" t="s">
        <v>89</v>
      </c>
      <c r="C6230" s="3" t="s">
        <v>406</v>
      </c>
      <c r="D6230" s="3" t="s">
        <v>407</v>
      </c>
      <c r="E6230" s="3">
        <v>0.36</v>
      </c>
      <c r="F6230" s="3">
        <v>0.48</v>
      </c>
      <c r="G6230" s="3" t="s">
        <v>413</v>
      </c>
      <c r="H6230" s="2">
        <v>5400</v>
      </c>
      <c r="I6230" s="3" t="s">
        <v>45</v>
      </c>
      <c r="J6230" s="2">
        <v>5400</v>
      </c>
      <c r="K6230" s="3" t="s">
        <v>410</v>
      </c>
      <c r="L6230" s="2">
        <v>1726</v>
      </c>
      <c r="M6230" s="3">
        <v>961.40401069887605</v>
      </c>
      <c r="N6230" s="3">
        <v>39567.284587133407</v>
      </c>
      <c r="O6230" s="3">
        <v>98.948897552940835</v>
      </c>
      <c r="P6230" s="3">
        <v>1</v>
      </c>
      <c r="Q6230" s="3">
        <f t="shared" si="476"/>
        <v>98.948897552940835</v>
      </c>
      <c r="R6230" s="3">
        <v>0</v>
      </c>
      <c r="S6230" s="3">
        <v>15.208150924721574</v>
      </c>
      <c r="T6230" s="3">
        <v>1</v>
      </c>
      <c r="U6230" s="3">
        <f t="shared" si="477"/>
        <v>15.208150924721574</v>
      </c>
      <c r="V6230" s="3">
        <v>0</v>
      </c>
    </row>
    <row r="6231" spans="1:22" x14ac:dyDescent="0.25">
      <c r="A6231" s="3" t="s">
        <v>378</v>
      </c>
      <c r="B6231" s="3" t="s">
        <v>8</v>
      </c>
      <c r="C6231" s="3" t="s">
        <v>379</v>
      </c>
      <c r="D6231" s="3" t="s">
        <v>380</v>
      </c>
      <c r="E6231" s="3">
        <v>0.35</v>
      </c>
      <c r="F6231" s="3">
        <v>0.47</v>
      </c>
      <c r="G6231" s="3" t="s">
        <v>392</v>
      </c>
      <c r="H6231" s="2">
        <v>5400</v>
      </c>
      <c r="I6231" s="3" t="s">
        <v>45</v>
      </c>
      <c r="J6231" s="2">
        <v>5400</v>
      </c>
      <c r="K6231" s="3" t="s">
        <v>386</v>
      </c>
      <c r="L6231" s="2">
        <v>830</v>
      </c>
      <c r="M6231" s="3">
        <v>383.74066067402867</v>
      </c>
      <c r="N6231" s="3">
        <v>47401.093408123095</v>
      </c>
      <c r="O6231" s="3">
        <v>103.09122926187719</v>
      </c>
      <c r="P6231" s="3">
        <v>1</v>
      </c>
      <c r="Q6231" s="3">
        <f t="shared" si="476"/>
        <v>103.09122926187719</v>
      </c>
      <c r="R6231" s="3">
        <v>0</v>
      </c>
      <c r="S6231" s="3">
        <v>13.771868655489778</v>
      </c>
      <c r="T6231" s="3">
        <v>1</v>
      </c>
      <c r="U6231" s="3">
        <f t="shared" si="477"/>
        <v>13.771868655489778</v>
      </c>
      <c r="V6231" s="3">
        <v>0</v>
      </c>
    </row>
    <row r="6232" spans="1:22" x14ac:dyDescent="0.25">
      <c r="A6232" s="3" t="s">
        <v>378</v>
      </c>
      <c r="B6232" s="3" t="s">
        <v>8</v>
      </c>
      <c r="C6232" s="3" t="s">
        <v>379</v>
      </c>
      <c r="D6232" s="3" t="s">
        <v>396</v>
      </c>
      <c r="E6232" s="3">
        <v>0.35</v>
      </c>
      <c r="F6232" s="3">
        <v>0.47</v>
      </c>
      <c r="G6232" s="3" t="s">
        <v>392</v>
      </c>
      <c r="H6232" s="2">
        <v>5400</v>
      </c>
      <c r="I6232" s="3" t="s">
        <v>45</v>
      </c>
      <c r="J6232" s="2">
        <v>5400</v>
      </c>
      <c r="K6232" s="3" t="s">
        <v>386</v>
      </c>
      <c r="L6232" s="2">
        <v>4617</v>
      </c>
      <c r="M6232" s="3">
        <v>2633.7197193922179</v>
      </c>
      <c r="N6232" s="3">
        <v>91849.06367581978</v>
      </c>
      <c r="O6232" s="3">
        <v>232.25199431818456</v>
      </c>
      <c r="P6232" s="3">
        <v>1</v>
      </c>
      <c r="Q6232" s="3">
        <f t="shared" si="476"/>
        <v>232.25199431818456</v>
      </c>
      <c r="R6232" s="3">
        <v>0</v>
      </c>
      <c r="S6232" s="3">
        <v>36.56811505124908</v>
      </c>
      <c r="T6232" s="3">
        <v>1</v>
      </c>
      <c r="U6232" s="3">
        <f t="shared" si="477"/>
        <v>36.56811505124908</v>
      </c>
      <c r="V6232" s="3">
        <v>0</v>
      </c>
    </row>
    <row r="6233" spans="1:22" x14ac:dyDescent="0.25">
      <c r="A6233" s="3" t="s">
        <v>378</v>
      </c>
      <c r="B6233" s="3" t="s">
        <v>89</v>
      </c>
      <c r="C6233" s="3" t="s">
        <v>397</v>
      </c>
      <c r="D6233" s="3" t="s">
        <v>398</v>
      </c>
      <c r="E6233" s="3">
        <v>0.36</v>
      </c>
      <c r="F6233" s="3">
        <v>0.53</v>
      </c>
      <c r="G6233" s="3" t="s">
        <v>392</v>
      </c>
      <c r="H6233" s="2">
        <v>5400</v>
      </c>
      <c r="I6233" s="3" t="s">
        <v>45</v>
      </c>
      <c r="J6233" s="2">
        <v>5400</v>
      </c>
      <c r="K6233" s="3" t="s">
        <v>386</v>
      </c>
      <c r="L6233" s="2">
        <v>30</v>
      </c>
      <c r="M6233" s="3">
        <v>1.0113946231809723</v>
      </c>
      <c r="N6233" s="3">
        <v>880.88694982477705</v>
      </c>
      <c r="O6233" s="3">
        <v>1.8367081961201359</v>
      </c>
      <c r="P6233" s="3">
        <v>1</v>
      </c>
      <c r="Q6233" s="3">
        <f t="shared" si="476"/>
        <v>1.8367081961201359</v>
      </c>
      <c r="R6233" s="3">
        <v>0</v>
      </c>
      <c r="S6233" s="3">
        <v>0.22566811324371647</v>
      </c>
      <c r="T6233" s="3">
        <v>1</v>
      </c>
      <c r="U6233" s="3">
        <f t="shared" si="477"/>
        <v>0.22566811324371647</v>
      </c>
      <c r="V6233" s="3">
        <v>0</v>
      </c>
    </row>
    <row r="6234" spans="1:22" x14ac:dyDescent="0.25">
      <c r="A6234" s="3" t="s">
        <v>378</v>
      </c>
      <c r="B6234" s="3" t="s">
        <v>89</v>
      </c>
      <c r="C6234" s="3" t="s">
        <v>397</v>
      </c>
      <c r="D6234" s="3" t="s">
        <v>398</v>
      </c>
      <c r="E6234" s="3">
        <v>0.36</v>
      </c>
      <c r="F6234" s="3">
        <v>0.53</v>
      </c>
      <c r="G6234" s="3" t="s">
        <v>59</v>
      </c>
      <c r="H6234" s="2">
        <v>5400</v>
      </c>
      <c r="I6234" s="3" t="s">
        <v>45</v>
      </c>
      <c r="J6234" s="2">
        <v>5400</v>
      </c>
      <c r="K6234" s="3" t="s">
        <v>62</v>
      </c>
      <c r="L6234" s="2">
        <v>50</v>
      </c>
      <c r="M6234" s="3">
        <v>4.1507797435751455</v>
      </c>
      <c r="N6234" s="3">
        <v>2407.0467010486454</v>
      </c>
      <c r="O6234" s="3">
        <v>5.6350884702628896</v>
      </c>
      <c r="P6234" s="3">
        <v>1</v>
      </c>
      <c r="Q6234" s="3">
        <f t="shared" si="476"/>
        <v>5.6350884702628896</v>
      </c>
      <c r="R6234" s="3">
        <v>0</v>
      </c>
      <c r="S6234" s="3">
        <v>0.73564416567844715</v>
      </c>
      <c r="T6234" s="3">
        <v>1</v>
      </c>
      <c r="U6234" s="3">
        <f t="shared" si="477"/>
        <v>0.73564416567844715</v>
      </c>
      <c r="V6234" s="3">
        <v>0</v>
      </c>
    </row>
    <row r="6235" spans="1:22" x14ac:dyDescent="0.25">
      <c r="A6235" s="3" t="s">
        <v>378</v>
      </c>
      <c r="B6235" s="3" t="s">
        <v>89</v>
      </c>
      <c r="C6235" s="3" t="s">
        <v>406</v>
      </c>
      <c r="D6235" s="3" t="s">
        <v>407</v>
      </c>
      <c r="E6235" s="3">
        <v>0.36</v>
      </c>
      <c r="F6235" s="3">
        <v>0.48</v>
      </c>
      <c r="G6235" s="3" t="s">
        <v>59</v>
      </c>
      <c r="H6235" s="2">
        <v>5400</v>
      </c>
      <c r="I6235" s="3" t="s">
        <v>45</v>
      </c>
      <c r="J6235" s="2">
        <v>5400</v>
      </c>
      <c r="K6235" s="3" t="s">
        <v>62</v>
      </c>
      <c r="L6235" s="2">
        <v>59</v>
      </c>
      <c r="M6235" s="3">
        <v>4.4434583446799767</v>
      </c>
      <c r="N6235" s="3">
        <v>1329.2111636962209</v>
      </c>
      <c r="O6235" s="3">
        <v>3.0988430344075715</v>
      </c>
      <c r="P6235" s="3">
        <v>1</v>
      </c>
      <c r="Q6235" s="3">
        <f t="shared" si="476"/>
        <v>3.0988430344075715</v>
      </c>
      <c r="R6235" s="3">
        <v>0</v>
      </c>
      <c r="S6235" s="3">
        <v>0.39827364374629948</v>
      </c>
      <c r="T6235" s="3">
        <v>1</v>
      </c>
      <c r="U6235" s="3">
        <f t="shared" si="477"/>
        <v>0.39827364374629948</v>
      </c>
      <c r="V6235" s="3">
        <v>0</v>
      </c>
    </row>
    <row r="6236" spans="1:22" x14ac:dyDescent="0.25">
      <c r="A6236" s="3" t="s">
        <v>378</v>
      </c>
      <c r="B6236" s="3" t="s">
        <v>8</v>
      </c>
      <c r="C6236" s="3" t="s">
        <v>379</v>
      </c>
      <c r="D6236" s="3" t="s">
        <v>380</v>
      </c>
      <c r="E6236" s="3">
        <v>0.35</v>
      </c>
      <c r="F6236" s="3">
        <v>0.47</v>
      </c>
      <c r="G6236" s="3" t="s">
        <v>59</v>
      </c>
      <c r="H6236" s="2">
        <v>5400</v>
      </c>
      <c r="I6236" s="3" t="s">
        <v>45</v>
      </c>
      <c r="J6236" s="2">
        <v>5400</v>
      </c>
      <c r="K6236" s="3" t="s">
        <v>393</v>
      </c>
      <c r="L6236" s="2">
        <v>19</v>
      </c>
      <c r="M6236" s="3">
        <v>1.5898257506208455</v>
      </c>
      <c r="N6236" s="3">
        <v>407.27739181247517</v>
      </c>
      <c r="O6236" s="3">
        <v>0.93692069198406591</v>
      </c>
      <c r="P6236" s="3">
        <v>1</v>
      </c>
      <c r="Q6236" s="3">
        <f t="shared" si="476"/>
        <v>0.93692069198406591</v>
      </c>
      <c r="R6236" s="3">
        <v>0</v>
      </c>
      <c r="S6236" s="3">
        <v>0.12348548001407113</v>
      </c>
      <c r="T6236" s="3">
        <v>1</v>
      </c>
      <c r="U6236" s="3">
        <f t="shared" si="477"/>
        <v>0.12348548001407113</v>
      </c>
      <c r="V6236" s="3">
        <v>0</v>
      </c>
    </row>
    <row r="6237" spans="1:22" x14ac:dyDescent="0.25">
      <c r="A6237" s="3" t="s">
        <v>378</v>
      </c>
      <c r="B6237" s="3" t="s">
        <v>8</v>
      </c>
      <c r="C6237" s="3" t="s">
        <v>379</v>
      </c>
      <c r="D6237" s="3" t="s">
        <v>396</v>
      </c>
      <c r="E6237" s="3">
        <v>0.35</v>
      </c>
      <c r="F6237" s="3">
        <v>0.47</v>
      </c>
      <c r="G6237" s="3" t="s">
        <v>59</v>
      </c>
      <c r="H6237" s="2">
        <v>5400</v>
      </c>
      <c r="I6237" s="3" t="s">
        <v>45</v>
      </c>
      <c r="J6237" s="2">
        <v>5400</v>
      </c>
      <c r="K6237" s="3" t="s">
        <v>393</v>
      </c>
      <c r="L6237" s="2">
        <v>1</v>
      </c>
      <c r="M6237" s="3">
        <v>4.5899891676037686E-3</v>
      </c>
      <c r="N6237" s="3">
        <v>0</v>
      </c>
      <c r="O6237" s="3">
        <v>0</v>
      </c>
      <c r="P6237" s="3">
        <v>1</v>
      </c>
      <c r="Q6237" s="3">
        <f t="shared" si="476"/>
        <v>0</v>
      </c>
      <c r="R6237" s="3">
        <v>0</v>
      </c>
      <c r="S6237" s="3">
        <v>0</v>
      </c>
      <c r="T6237" s="3">
        <v>1</v>
      </c>
      <c r="U6237" s="3">
        <f t="shared" si="477"/>
        <v>0</v>
      </c>
      <c r="V6237" s="3">
        <v>0</v>
      </c>
    </row>
    <row r="6238" spans="1:22" x14ac:dyDescent="0.25">
      <c r="A6238" s="3" t="s">
        <v>378</v>
      </c>
      <c r="B6238" s="3" t="s">
        <v>89</v>
      </c>
      <c r="C6238" s="3" t="s">
        <v>406</v>
      </c>
      <c r="D6238" s="3" t="s">
        <v>407</v>
      </c>
      <c r="E6238" s="3">
        <v>0.36</v>
      </c>
      <c r="F6238" s="3">
        <v>0.48</v>
      </c>
      <c r="G6238" s="3" t="s">
        <v>59</v>
      </c>
      <c r="H6238" s="2">
        <v>5400</v>
      </c>
      <c r="I6238" s="3" t="s">
        <v>45</v>
      </c>
      <c r="J6238" s="2">
        <v>5400</v>
      </c>
      <c r="K6238" s="3" t="s">
        <v>148</v>
      </c>
      <c r="L6238" s="2">
        <v>48</v>
      </c>
      <c r="M6238" s="3">
        <v>6.6307660227053349</v>
      </c>
      <c r="N6238" s="3">
        <v>628.8007702320765</v>
      </c>
      <c r="O6238" s="3">
        <v>1.4340371407426304</v>
      </c>
      <c r="P6238" s="3">
        <v>1</v>
      </c>
      <c r="Q6238" s="3">
        <f t="shared" si="476"/>
        <v>1.4340371407426304</v>
      </c>
      <c r="R6238" s="3">
        <v>0</v>
      </c>
      <c r="S6238" s="3">
        <v>0.19659547234436286</v>
      </c>
      <c r="T6238" s="3">
        <v>1</v>
      </c>
      <c r="U6238" s="3">
        <f t="shared" si="477"/>
        <v>0.19659547234436286</v>
      </c>
      <c r="V6238" s="3">
        <v>0</v>
      </c>
    </row>
    <row r="6239" spans="1:22" x14ac:dyDescent="0.25">
      <c r="A6239" s="3" t="s">
        <v>378</v>
      </c>
      <c r="B6239" s="3" t="s">
        <v>89</v>
      </c>
      <c r="C6239" s="3" t="s">
        <v>397</v>
      </c>
      <c r="D6239" s="3" t="s">
        <v>398</v>
      </c>
      <c r="E6239" s="3">
        <v>0.36</v>
      </c>
      <c r="F6239" s="3">
        <v>0.53</v>
      </c>
      <c r="G6239" s="3" t="s">
        <v>59</v>
      </c>
      <c r="H6239" s="2">
        <v>5400</v>
      </c>
      <c r="I6239" s="3" t="s">
        <v>45</v>
      </c>
      <c r="J6239" s="2">
        <v>5400</v>
      </c>
      <c r="K6239" s="3" t="s">
        <v>399</v>
      </c>
      <c r="L6239" s="2">
        <v>1</v>
      </c>
      <c r="M6239" s="3">
        <v>1.8276861443377462E-2</v>
      </c>
      <c r="N6239" s="3">
        <v>19.965766270634898</v>
      </c>
      <c r="O6239" s="3">
        <v>4.0156555084623596E-2</v>
      </c>
      <c r="P6239" s="3">
        <v>1</v>
      </c>
      <c r="Q6239" s="3">
        <f t="shared" si="476"/>
        <v>4.0156555084623596E-2</v>
      </c>
      <c r="R6239" s="3">
        <v>0</v>
      </c>
      <c r="S6239" s="3">
        <v>5.579350576031877E-3</v>
      </c>
      <c r="T6239" s="3">
        <v>1</v>
      </c>
      <c r="U6239" s="3">
        <f t="shared" si="477"/>
        <v>5.579350576031877E-3</v>
      </c>
      <c r="V6239" s="3">
        <v>0</v>
      </c>
    </row>
    <row r="6240" spans="1:22" x14ac:dyDescent="0.25">
      <c r="A6240" s="3" t="s">
        <v>378</v>
      </c>
      <c r="B6240" s="3" t="s">
        <v>8</v>
      </c>
      <c r="C6240" s="3" t="s">
        <v>379</v>
      </c>
      <c r="D6240" s="3" t="s">
        <v>380</v>
      </c>
      <c r="E6240" s="3">
        <v>0.35</v>
      </c>
      <c r="F6240" s="3">
        <v>0.47</v>
      </c>
      <c r="G6240" s="3" t="s">
        <v>63</v>
      </c>
      <c r="H6240" s="2">
        <v>5400</v>
      </c>
      <c r="I6240" s="3" t="s">
        <v>45</v>
      </c>
      <c r="J6240" s="2">
        <v>5400</v>
      </c>
      <c r="K6240" s="3" t="s">
        <v>20</v>
      </c>
      <c r="L6240" s="2">
        <v>1415</v>
      </c>
      <c r="M6240" s="3">
        <v>55.520552926484328</v>
      </c>
      <c r="N6240" s="3">
        <v>11705.484857460806</v>
      </c>
      <c r="O6240" s="3">
        <v>25.804397537242853</v>
      </c>
      <c r="P6240" s="3">
        <v>1</v>
      </c>
      <c r="Q6240" s="3">
        <f t="shared" si="476"/>
        <v>25.804397537242853</v>
      </c>
      <c r="R6240" s="3">
        <v>0</v>
      </c>
      <c r="S6240" s="3">
        <v>2.9811527517070244</v>
      </c>
      <c r="T6240" s="3">
        <v>1</v>
      </c>
      <c r="U6240" s="3">
        <f t="shared" si="477"/>
        <v>2.9811527517070244</v>
      </c>
      <c r="V6240" s="3">
        <v>0</v>
      </c>
    </row>
    <row r="6241" spans="1:22" x14ac:dyDescent="0.25">
      <c r="A6241" s="3" t="s">
        <v>378</v>
      </c>
      <c r="B6241" s="3" t="s">
        <v>8</v>
      </c>
      <c r="C6241" s="3" t="s">
        <v>379</v>
      </c>
      <c r="D6241" s="3" t="s">
        <v>396</v>
      </c>
      <c r="E6241" s="3">
        <v>0.35</v>
      </c>
      <c r="F6241" s="3">
        <v>0.47</v>
      </c>
      <c r="G6241" s="3" t="s">
        <v>63</v>
      </c>
      <c r="H6241" s="2">
        <v>5400</v>
      </c>
      <c r="I6241" s="3" t="s">
        <v>45</v>
      </c>
      <c r="J6241" s="2">
        <v>5400</v>
      </c>
      <c r="K6241" s="3" t="s">
        <v>20</v>
      </c>
      <c r="L6241" s="2">
        <v>1270</v>
      </c>
      <c r="M6241" s="3">
        <v>16.962996366986502</v>
      </c>
      <c r="N6241" s="3">
        <v>16963.664386616212</v>
      </c>
      <c r="O6241" s="3">
        <v>42.347178844752371</v>
      </c>
      <c r="P6241" s="3">
        <v>1</v>
      </c>
      <c r="Q6241" s="3">
        <f t="shared" si="476"/>
        <v>42.347178844752371</v>
      </c>
      <c r="R6241" s="3">
        <v>0</v>
      </c>
      <c r="S6241" s="3">
        <v>4.287819920351704</v>
      </c>
      <c r="T6241" s="3">
        <v>1</v>
      </c>
      <c r="U6241" s="3">
        <f t="shared" si="477"/>
        <v>4.287819920351704</v>
      </c>
      <c r="V6241" s="3">
        <v>0</v>
      </c>
    </row>
    <row r="6242" spans="1:22" x14ac:dyDescent="0.25">
      <c r="A6242" s="3" t="s">
        <v>378</v>
      </c>
      <c r="B6242" s="3" t="s">
        <v>89</v>
      </c>
      <c r="C6242" s="3" t="s">
        <v>397</v>
      </c>
      <c r="D6242" s="3" t="s">
        <v>398</v>
      </c>
      <c r="E6242" s="3">
        <v>0.36</v>
      </c>
      <c r="F6242" s="3">
        <v>0.53</v>
      </c>
      <c r="G6242" s="3" t="s">
        <v>63</v>
      </c>
      <c r="H6242" s="2">
        <v>5400</v>
      </c>
      <c r="I6242" s="3" t="s">
        <v>45</v>
      </c>
      <c r="J6242" s="2">
        <v>5400</v>
      </c>
      <c r="K6242" s="3" t="s">
        <v>20</v>
      </c>
      <c r="L6242" s="2">
        <v>89</v>
      </c>
      <c r="M6242" s="3">
        <v>4.9161739900918313</v>
      </c>
      <c r="N6242" s="3">
        <v>4785.4736717049982</v>
      </c>
      <c r="O6242" s="3">
        <v>11.112464476481103</v>
      </c>
      <c r="P6242" s="3">
        <v>1</v>
      </c>
      <c r="Q6242" s="3">
        <f t="shared" si="476"/>
        <v>11.112464476481103</v>
      </c>
      <c r="R6242" s="3">
        <v>0</v>
      </c>
      <c r="S6242" s="3">
        <v>1.2853978513110405</v>
      </c>
      <c r="T6242" s="3">
        <v>1</v>
      </c>
      <c r="U6242" s="3">
        <f t="shared" si="477"/>
        <v>1.2853978513110405</v>
      </c>
      <c r="V6242" s="3">
        <v>0</v>
      </c>
    </row>
    <row r="6243" spans="1:22" x14ac:dyDescent="0.25">
      <c r="A6243" s="3" t="s">
        <v>378</v>
      </c>
      <c r="B6243" s="3" t="s">
        <v>8</v>
      </c>
      <c r="C6243" s="3" t="s">
        <v>379</v>
      </c>
      <c r="D6243" s="3" t="s">
        <v>380</v>
      </c>
      <c r="E6243" s="3">
        <v>0.35</v>
      </c>
      <c r="F6243" s="3">
        <v>0.47</v>
      </c>
      <c r="G6243" s="3" t="s">
        <v>63</v>
      </c>
      <c r="H6243" s="2">
        <v>5400</v>
      </c>
      <c r="I6243" s="3" t="s">
        <v>45</v>
      </c>
      <c r="J6243" s="2">
        <v>5400</v>
      </c>
      <c r="K6243" s="3" t="s">
        <v>388</v>
      </c>
      <c r="L6243" s="2">
        <v>145</v>
      </c>
      <c r="M6243" s="3">
        <v>17.465588180010528</v>
      </c>
      <c r="N6243" s="3">
        <v>2360.8509058182817</v>
      </c>
      <c r="O6243" s="3">
        <v>4.7035045416976446</v>
      </c>
      <c r="P6243" s="3">
        <v>1</v>
      </c>
      <c r="Q6243" s="3">
        <f t="shared" si="476"/>
        <v>4.7035045416976446</v>
      </c>
      <c r="R6243" s="3">
        <v>0</v>
      </c>
      <c r="S6243" s="3">
        <v>0.63108631684637007</v>
      </c>
      <c r="T6243" s="3">
        <v>1</v>
      </c>
      <c r="U6243" s="3">
        <f t="shared" si="477"/>
        <v>0.63108631684637007</v>
      </c>
      <c r="V6243" s="3">
        <v>0</v>
      </c>
    </row>
    <row r="6244" spans="1:22" x14ac:dyDescent="0.25">
      <c r="A6244" s="3" t="s">
        <v>378</v>
      </c>
      <c r="B6244" s="3" t="s">
        <v>8</v>
      </c>
      <c r="C6244" s="3" t="s">
        <v>379</v>
      </c>
      <c r="D6244" s="3" t="s">
        <v>396</v>
      </c>
      <c r="E6244" s="3">
        <v>0.35</v>
      </c>
      <c r="F6244" s="3">
        <v>0.47</v>
      </c>
      <c r="G6244" s="3" t="s">
        <v>63</v>
      </c>
      <c r="H6244" s="2">
        <v>5400</v>
      </c>
      <c r="I6244" s="3" t="s">
        <v>45</v>
      </c>
      <c r="J6244" s="2">
        <v>5400</v>
      </c>
      <c r="K6244" s="3" t="s">
        <v>394</v>
      </c>
      <c r="L6244" s="2">
        <v>1</v>
      </c>
      <c r="M6244" s="3">
        <v>4.9052773359538663E-4</v>
      </c>
      <c r="N6244" s="3">
        <v>3.2086005388656386E-2</v>
      </c>
      <c r="O6244" s="3">
        <v>6.3568340916877707E-5</v>
      </c>
      <c r="P6244" s="3">
        <v>1</v>
      </c>
      <c r="Q6244" s="3">
        <f t="shared" si="476"/>
        <v>6.3568340916877707E-5</v>
      </c>
      <c r="R6244" s="3">
        <v>0</v>
      </c>
      <c r="S6244" s="3">
        <v>8.5460356065465749E-6</v>
      </c>
      <c r="T6244" s="3">
        <v>1</v>
      </c>
      <c r="U6244" s="3">
        <f t="shared" si="477"/>
        <v>8.5460356065465749E-6</v>
      </c>
      <c r="V6244" s="3">
        <v>0</v>
      </c>
    </row>
    <row r="6245" spans="1:22" x14ac:dyDescent="0.25">
      <c r="A6245" s="3" t="s">
        <v>378</v>
      </c>
      <c r="B6245" s="3" t="s">
        <v>89</v>
      </c>
      <c r="C6245" s="3" t="s">
        <v>406</v>
      </c>
      <c r="D6245" s="3" t="s">
        <v>407</v>
      </c>
      <c r="E6245" s="3">
        <v>0.36</v>
      </c>
      <c r="F6245" s="3">
        <v>0.48</v>
      </c>
      <c r="G6245" s="3" t="s">
        <v>260</v>
      </c>
      <c r="H6245" s="2">
        <v>5400</v>
      </c>
      <c r="I6245" s="3" t="s">
        <v>45</v>
      </c>
      <c r="J6245" s="2">
        <v>5400</v>
      </c>
      <c r="K6245" s="3" t="s">
        <v>261</v>
      </c>
      <c r="L6245" s="2">
        <v>4</v>
      </c>
      <c r="M6245" s="3">
        <v>1.304720189622346E-2</v>
      </c>
      <c r="N6245" s="3">
        <v>35.215881795796051</v>
      </c>
      <c r="O6245" s="3">
        <v>8.6929356562777574E-2</v>
      </c>
      <c r="P6245" s="3">
        <v>1</v>
      </c>
      <c r="Q6245" s="3">
        <f t="shared" si="476"/>
        <v>8.6929356562777574E-2</v>
      </c>
      <c r="R6245" s="3">
        <v>0</v>
      </c>
      <c r="S6245" s="3">
        <v>1.2635713989947575E-2</v>
      </c>
      <c r="T6245" s="3">
        <v>1</v>
      </c>
      <c r="U6245" s="3">
        <f t="shared" si="477"/>
        <v>1.2635713989947575E-2</v>
      </c>
      <c r="V6245" s="3">
        <v>0</v>
      </c>
    </row>
    <row r="6246" spans="1:22" x14ac:dyDescent="0.25">
      <c r="A6246" s="3" t="s">
        <v>378</v>
      </c>
      <c r="B6246" s="3" t="s">
        <v>89</v>
      </c>
      <c r="C6246" s="3" t="s">
        <v>406</v>
      </c>
      <c r="D6246" s="3" t="s">
        <v>407</v>
      </c>
      <c r="E6246" s="3">
        <v>0.36</v>
      </c>
      <c r="F6246" s="3">
        <v>0.48</v>
      </c>
      <c r="G6246" s="3" t="s">
        <v>415</v>
      </c>
      <c r="H6246" s="2">
        <v>5400</v>
      </c>
      <c r="I6246" s="3" t="s">
        <v>45</v>
      </c>
      <c r="J6246" s="2">
        <v>5400</v>
      </c>
      <c r="K6246" s="3" t="s">
        <v>416</v>
      </c>
      <c r="L6246" s="2">
        <v>40</v>
      </c>
      <c r="M6246" s="3">
        <v>2.2691810167894784</v>
      </c>
      <c r="N6246" s="3">
        <v>1542.4998681659911</v>
      </c>
      <c r="O6246" s="3">
        <v>3.305638848455335</v>
      </c>
      <c r="P6246" s="3">
        <v>1</v>
      </c>
      <c r="Q6246" s="3">
        <f t="shared" si="476"/>
        <v>3.305638848455335</v>
      </c>
      <c r="R6246" s="3">
        <v>0</v>
      </c>
      <c r="S6246" s="3">
        <v>0.42498085903600946</v>
      </c>
      <c r="T6246" s="3">
        <v>1</v>
      </c>
      <c r="U6246" s="3">
        <f t="shared" si="477"/>
        <v>0.42498085903600946</v>
      </c>
      <c r="V6246" s="3">
        <v>0</v>
      </c>
    </row>
    <row r="6247" spans="1:22" x14ac:dyDescent="0.25">
      <c r="A6247" s="3" t="s">
        <v>378</v>
      </c>
      <c r="B6247" s="3" t="s">
        <v>8</v>
      </c>
      <c r="C6247" s="3" t="s">
        <v>379</v>
      </c>
      <c r="D6247" s="3" t="s">
        <v>380</v>
      </c>
      <c r="E6247" s="3">
        <v>0.35</v>
      </c>
      <c r="F6247" s="3">
        <v>0.47</v>
      </c>
      <c r="G6247" s="3" t="s">
        <v>385</v>
      </c>
      <c r="H6247" s="2">
        <v>5400</v>
      </c>
      <c r="I6247" s="3" t="s">
        <v>45</v>
      </c>
      <c r="J6247" s="2">
        <v>5400</v>
      </c>
      <c r="K6247" s="3" t="s">
        <v>385</v>
      </c>
      <c r="L6247" s="2">
        <v>688</v>
      </c>
      <c r="M6247" s="3">
        <v>331.16412978728732</v>
      </c>
      <c r="N6247" s="3">
        <v>10535.156405274989</v>
      </c>
      <c r="O6247" s="3">
        <v>27.088246339094077</v>
      </c>
      <c r="P6247" s="3">
        <v>1</v>
      </c>
      <c r="Q6247" s="3">
        <f t="shared" si="476"/>
        <v>27.088246339094077</v>
      </c>
      <c r="R6247" s="3">
        <v>0</v>
      </c>
      <c r="S6247" s="3">
        <v>2.5772563417473178</v>
      </c>
      <c r="T6247" s="3">
        <v>1</v>
      </c>
      <c r="U6247" s="3">
        <f t="shared" si="477"/>
        <v>2.5772563417473178</v>
      </c>
      <c r="V6247" s="3">
        <v>0</v>
      </c>
    </row>
    <row r="6248" spans="1:22" x14ac:dyDescent="0.25">
      <c r="A6248" s="3" t="s">
        <v>378</v>
      </c>
      <c r="B6248" s="3" t="s">
        <v>8</v>
      </c>
      <c r="C6248" s="3" t="s">
        <v>379</v>
      </c>
      <c r="D6248" s="3" t="s">
        <v>380</v>
      </c>
      <c r="E6248" s="3">
        <v>0.35</v>
      </c>
      <c r="F6248" s="3">
        <v>0.47</v>
      </c>
      <c r="G6248" s="3" t="s">
        <v>19</v>
      </c>
      <c r="H6248" s="2">
        <v>5430</v>
      </c>
      <c r="I6248" s="3" t="s">
        <v>46</v>
      </c>
      <c r="J6248" s="2">
        <v>5430</v>
      </c>
      <c r="K6248" s="3" t="s">
        <v>19</v>
      </c>
      <c r="L6248" s="2">
        <v>252</v>
      </c>
      <c r="M6248" s="3">
        <v>47.212082070990618</v>
      </c>
      <c r="N6248" s="3">
        <v>32055.899258385489</v>
      </c>
      <c r="O6248" s="3">
        <v>88.346245566582127</v>
      </c>
      <c r="P6248" s="3">
        <v>1</v>
      </c>
      <c r="Q6248" s="3">
        <f t="shared" si="476"/>
        <v>88.346245566582127</v>
      </c>
      <c r="R6248" s="3">
        <v>0</v>
      </c>
      <c r="S6248" s="3">
        <v>7.6724509889245871</v>
      </c>
      <c r="T6248" s="3">
        <v>1</v>
      </c>
      <c r="U6248" s="3">
        <f t="shared" si="477"/>
        <v>7.6724509889245871</v>
      </c>
      <c r="V6248" s="3">
        <v>0</v>
      </c>
    </row>
    <row r="6249" spans="1:22" x14ac:dyDescent="0.25">
      <c r="A6249" s="3" t="s">
        <v>378</v>
      </c>
      <c r="B6249" s="3" t="s">
        <v>8</v>
      </c>
      <c r="C6249" s="3" t="s">
        <v>379</v>
      </c>
      <c r="D6249" s="3" t="s">
        <v>396</v>
      </c>
      <c r="E6249" s="3">
        <v>0.35</v>
      </c>
      <c r="F6249" s="3">
        <v>0.47</v>
      </c>
      <c r="G6249" s="3" t="s">
        <v>19</v>
      </c>
      <c r="H6249" s="2">
        <v>5430</v>
      </c>
      <c r="I6249" s="3" t="s">
        <v>46</v>
      </c>
      <c r="J6249" s="2">
        <v>5430</v>
      </c>
      <c r="K6249" s="3" t="s">
        <v>19</v>
      </c>
      <c r="L6249" s="2">
        <v>335</v>
      </c>
      <c r="M6249" s="3">
        <v>134.2183874146443</v>
      </c>
      <c r="N6249" s="3">
        <v>10905.141155549905</v>
      </c>
      <c r="O6249" s="3">
        <v>22.700246939572491</v>
      </c>
      <c r="P6249" s="3">
        <v>1</v>
      </c>
      <c r="Q6249" s="3">
        <f t="shared" si="476"/>
        <v>22.700246939572491</v>
      </c>
      <c r="R6249" s="3">
        <v>0</v>
      </c>
      <c r="S6249" s="3">
        <v>2.7806969454832249</v>
      </c>
      <c r="T6249" s="3">
        <v>1</v>
      </c>
      <c r="U6249" s="3">
        <f t="shared" si="477"/>
        <v>2.7806969454832249</v>
      </c>
      <c r="V6249" s="3">
        <v>0</v>
      </c>
    </row>
    <row r="6250" spans="1:22" x14ac:dyDescent="0.25">
      <c r="A6250" s="3" t="s">
        <v>378</v>
      </c>
      <c r="B6250" s="3" t="s">
        <v>89</v>
      </c>
      <c r="C6250" s="3" t="s">
        <v>397</v>
      </c>
      <c r="D6250" s="3" t="s">
        <v>398</v>
      </c>
      <c r="E6250" s="3">
        <v>0.36</v>
      </c>
      <c r="F6250" s="3">
        <v>0.53</v>
      </c>
      <c r="G6250" s="3" t="s">
        <v>19</v>
      </c>
      <c r="H6250" s="2">
        <v>5430</v>
      </c>
      <c r="I6250" s="3" t="s">
        <v>46</v>
      </c>
      <c r="J6250" s="2">
        <v>5430</v>
      </c>
      <c r="K6250" s="3" t="s">
        <v>19</v>
      </c>
      <c r="L6250" s="2">
        <v>269</v>
      </c>
      <c r="M6250" s="3">
        <v>60.212781249782218</v>
      </c>
      <c r="N6250" s="3">
        <v>42272.891768002257</v>
      </c>
      <c r="O6250" s="3">
        <v>117.48649116680954</v>
      </c>
      <c r="P6250" s="3">
        <v>1</v>
      </c>
      <c r="Q6250" s="3">
        <f t="shared" si="476"/>
        <v>117.48649116680954</v>
      </c>
      <c r="R6250" s="3">
        <v>0</v>
      </c>
      <c r="S6250" s="3">
        <v>9.9468621511730362</v>
      </c>
      <c r="T6250" s="3">
        <v>1</v>
      </c>
      <c r="U6250" s="3">
        <f t="shared" si="477"/>
        <v>9.9468621511730362</v>
      </c>
      <c r="V6250" s="3">
        <v>0</v>
      </c>
    </row>
    <row r="6251" spans="1:22" x14ac:dyDescent="0.25">
      <c r="A6251" s="3" t="s">
        <v>378</v>
      </c>
      <c r="B6251" s="3" t="s">
        <v>8</v>
      </c>
      <c r="C6251" s="3" t="s">
        <v>379</v>
      </c>
      <c r="D6251" s="3" t="s">
        <v>396</v>
      </c>
      <c r="E6251" s="3">
        <v>0.35</v>
      </c>
      <c r="F6251" s="3">
        <v>0.47</v>
      </c>
      <c r="G6251" s="3" t="s">
        <v>392</v>
      </c>
      <c r="H6251" s="2">
        <v>5430</v>
      </c>
      <c r="I6251" s="3" t="s">
        <v>46</v>
      </c>
      <c r="J6251" s="2">
        <v>5430</v>
      </c>
      <c r="K6251" s="3" t="s">
        <v>386</v>
      </c>
      <c r="L6251" s="2">
        <v>14</v>
      </c>
      <c r="M6251" s="3">
        <v>2.9037039028739908</v>
      </c>
      <c r="N6251" s="3">
        <v>3599.0783616426884</v>
      </c>
      <c r="O6251" s="3">
        <v>7.2520889174094201</v>
      </c>
      <c r="P6251" s="3">
        <v>1</v>
      </c>
      <c r="Q6251" s="3">
        <f t="shared" si="476"/>
        <v>7.2520889174094201</v>
      </c>
      <c r="R6251" s="3">
        <v>0</v>
      </c>
      <c r="S6251" s="3">
        <v>1.0108450964642259</v>
      </c>
      <c r="T6251" s="3">
        <v>1</v>
      </c>
      <c r="U6251" s="3">
        <f t="shared" si="477"/>
        <v>1.0108450964642259</v>
      </c>
      <c r="V6251" s="3">
        <v>0</v>
      </c>
    </row>
    <row r="6252" spans="1:22" x14ac:dyDescent="0.25">
      <c r="A6252" s="3" t="s">
        <v>378</v>
      </c>
      <c r="B6252" s="3" t="s">
        <v>8</v>
      </c>
      <c r="C6252" s="3" t="s">
        <v>379</v>
      </c>
      <c r="D6252" s="3" t="s">
        <v>380</v>
      </c>
      <c r="E6252" s="3">
        <v>0.35</v>
      </c>
      <c r="F6252" s="3">
        <v>0.47</v>
      </c>
      <c r="G6252" s="3" t="s">
        <v>63</v>
      </c>
      <c r="H6252" s="2">
        <v>5430</v>
      </c>
      <c r="I6252" s="3" t="s">
        <v>46</v>
      </c>
      <c r="J6252" s="2">
        <v>5430</v>
      </c>
      <c r="K6252" s="3" t="s">
        <v>20</v>
      </c>
      <c r="L6252" s="2">
        <v>4218</v>
      </c>
      <c r="M6252" s="3">
        <v>1414.9967884766429</v>
      </c>
      <c r="N6252" s="3">
        <v>421809.15053954581</v>
      </c>
      <c r="O6252" s="3">
        <v>961.53341059479737</v>
      </c>
      <c r="P6252" s="3">
        <v>1</v>
      </c>
      <c r="Q6252" s="3">
        <f t="shared" si="476"/>
        <v>961.53341059479737</v>
      </c>
      <c r="R6252" s="3">
        <v>0</v>
      </c>
      <c r="S6252" s="3">
        <v>108.09108003744664</v>
      </c>
      <c r="T6252" s="3">
        <v>1</v>
      </c>
      <c r="U6252" s="3">
        <f t="shared" si="477"/>
        <v>108.09108003744664</v>
      </c>
      <c r="V6252" s="3">
        <v>0</v>
      </c>
    </row>
    <row r="6253" spans="1:22" x14ac:dyDescent="0.25">
      <c r="A6253" s="3" t="s">
        <v>378</v>
      </c>
      <c r="B6253" s="3" t="s">
        <v>8</v>
      </c>
      <c r="C6253" s="3" t="s">
        <v>379</v>
      </c>
      <c r="D6253" s="3" t="s">
        <v>396</v>
      </c>
      <c r="E6253" s="3">
        <v>0.35</v>
      </c>
      <c r="F6253" s="3">
        <v>0.47</v>
      </c>
      <c r="G6253" s="3" t="s">
        <v>63</v>
      </c>
      <c r="H6253" s="2">
        <v>5430</v>
      </c>
      <c r="I6253" s="3" t="s">
        <v>46</v>
      </c>
      <c r="J6253" s="2">
        <v>5430</v>
      </c>
      <c r="K6253" s="3" t="s">
        <v>20</v>
      </c>
      <c r="L6253" s="2">
        <v>6130</v>
      </c>
      <c r="M6253" s="3">
        <v>1906.1381515876649</v>
      </c>
      <c r="N6253" s="3">
        <v>677065.08231273131</v>
      </c>
      <c r="O6253" s="3">
        <v>1544.1183657561003</v>
      </c>
      <c r="P6253" s="3">
        <v>1</v>
      </c>
      <c r="Q6253" s="3">
        <f t="shared" si="476"/>
        <v>1544.1183657561003</v>
      </c>
      <c r="R6253" s="3">
        <v>0</v>
      </c>
      <c r="S6253" s="3">
        <v>171.85943652655115</v>
      </c>
      <c r="T6253" s="3">
        <v>1</v>
      </c>
      <c r="U6253" s="3">
        <f t="shared" si="477"/>
        <v>171.85943652655115</v>
      </c>
      <c r="V6253" s="3">
        <v>0</v>
      </c>
    </row>
    <row r="6254" spans="1:22" x14ac:dyDescent="0.25">
      <c r="A6254" s="3" t="s">
        <v>378</v>
      </c>
      <c r="B6254" s="3" t="s">
        <v>89</v>
      </c>
      <c r="C6254" s="3" t="s">
        <v>397</v>
      </c>
      <c r="D6254" s="3" t="s">
        <v>398</v>
      </c>
      <c r="E6254" s="3">
        <v>0.36</v>
      </c>
      <c r="F6254" s="3">
        <v>0.53</v>
      </c>
      <c r="G6254" s="3" t="s">
        <v>63</v>
      </c>
      <c r="H6254" s="2">
        <v>5430</v>
      </c>
      <c r="I6254" s="3" t="s">
        <v>46</v>
      </c>
      <c r="J6254" s="2">
        <v>5430</v>
      </c>
      <c r="K6254" s="3" t="s">
        <v>20</v>
      </c>
      <c r="L6254" s="2">
        <v>270</v>
      </c>
      <c r="M6254" s="3">
        <v>75.288379433029419</v>
      </c>
      <c r="N6254" s="3">
        <v>41608.961930206067</v>
      </c>
      <c r="O6254" s="3">
        <v>110.95125051754601</v>
      </c>
      <c r="P6254" s="3">
        <v>1</v>
      </c>
      <c r="Q6254" s="3">
        <f t="shared" si="476"/>
        <v>110.95125051754601</v>
      </c>
      <c r="R6254" s="3">
        <v>0</v>
      </c>
      <c r="S6254" s="3">
        <v>9.7648019117006264</v>
      </c>
      <c r="T6254" s="3">
        <v>1</v>
      </c>
      <c r="U6254" s="3">
        <f t="shared" si="477"/>
        <v>9.7648019117006264</v>
      </c>
      <c r="V6254" s="3">
        <v>0</v>
      </c>
    </row>
    <row r="6255" spans="1:22" x14ac:dyDescent="0.25">
      <c r="A6255" s="3" t="s">
        <v>378</v>
      </c>
      <c r="B6255" s="3" t="s">
        <v>8</v>
      </c>
      <c r="C6255" s="3" t="s">
        <v>379</v>
      </c>
      <c r="D6255" s="3" t="s">
        <v>380</v>
      </c>
      <c r="E6255" s="3">
        <v>0.35</v>
      </c>
      <c r="F6255" s="3">
        <v>0.47</v>
      </c>
      <c r="G6255" s="3" t="s">
        <v>63</v>
      </c>
      <c r="H6255" s="2">
        <v>5430</v>
      </c>
      <c r="I6255" s="3" t="s">
        <v>46</v>
      </c>
      <c r="J6255" s="2">
        <v>5430</v>
      </c>
      <c r="K6255" s="3" t="s">
        <v>388</v>
      </c>
      <c r="L6255" s="2">
        <v>99</v>
      </c>
      <c r="M6255" s="3">
        <v>20.785362973088997</v>
      </c>
      <c r="N6255" s="3">
        <v>2200.5744340906267</v>
      </c>
      <c r="O6255" s="3">
        <v>4.8857740130871443</v>
      </c>
      <c r="P6255" s="3">
        <v>1</v>
      </c>
      <c r="Q6255" s="3">
        <f t="shared" si="476"/>
        <v>4.8857740130871443</v>
      </c>
      <c r="R6255" s="3">
        <v>0</v>
      </c>
      <c r="S6255" s="3">
        <v>0.56592305933101239</v>
      </c>
      <c r="T6255" s="3">
        <v>1</v>
      </c>
      <c r="U6255" s="3">
        <f t="shared" si="477"/>
        <v>0.56592305933101239</v>
      </c>
      <c r="V6255" s="3">
        <v>0</v>
      </c>
    </row>
    <row r="6256" spans="1:22" x14ac:dyDescent="0.25">
      <c r="A6256" s="3" t="s">
        <v>378</v>
      </c>
      <c r="B6256" s="3" t="s">
        <v>8</v>
      </c>
      <c r="C6256" s="3" t="s">
        <v>379</v>
      </c>
      <c r="D6256" s="3" t="s">
        <v>380</v>
      </c>
      <c r="E6256" s="3">
        <v>0.35</v>
      </c>
      <c r="F6256" s="3">
        <v>0.47</v>
      </c>
      <c r="G6256" s="3" t="s">
        <v>385</v>
      </c>
      <c r="H6256" s="2">
        <v>5430</v>
      </c>
      <c r="I6256" s="3" t="s">
        <v>46</v>
      </c>
      <c r="J6256" s="2">
        <v>5430</v>
      </c>
      <c r="K6256" s="3" t="s">
        <v>385</v>
      </c>
      <c r="L6256" s="2">
        <v>9</v>
      </c>
      <c r="M6256" s="3">
        <v>1.0218482605417352</v>
      </c>
      <c r="N6256" s="3">
        <v>747.39538408107023</v>
      </c>
      <c r="O6256" s="3">
        <v>2.1538355720107458</v>
      </c>
      <c r="P6256" s="3">
        <v>1</v>
      </c>
      <c r="Q6256" s="3">
        <f t="shared" si="476"/>
        <v>2.1538355720107458</v>
      </c>
      <c r="R6256" s="3">
        <v>0</v>
      </c>
      <c r="S6256" s="3">
        <v>0.17561077822016802</v>
      </c>
      <c r="T6256" s="3">
        <v>1</v>
      </c>
      <c r="U6256" s="3">
        <f t="shared" si="477"/>
        <v>0.17561077822016802</v>
      </c>
      <c r="V6256" s="3">
        <v>0</v>
      </c>
    </row>
    <row r="6257" spans="1:22" x14ac:dyDescent="0.25">
      <c r="A6257" s="3" t="s">
        <v>378</v>
      </c>
      <c r="B6257" s="3" t="s">
        <v>89</v>
      </c>
      <c r="C6257" s="3" t="s">
        <v>397</v>
      </c>
      <c r="D6257" s="3" t="s">
        <v>398</v>
      </c>
      <c r="E6257" s="3">
        <v>0.36</v>
      </c>
      <c r="F6257" s="3">
        <v>0.53</v>
      </c>
      <c r="G6257" s="3" t="s">
        <v>19</v>
      </c>
      <c r="H6257" s="2">
        <v>5474</v>
      </c>
      <c r="I6257" s="3" t="s">
        <v>401</v>
      </c>
      <c r="J6257" s="2">
        <v>5474</v>
      </c>
      <c r="K6257" s="3" t="s">
        <v>19</v>
      </c>
      <c r="L6257" s="2">
        <v>6</v>
      </c>
      <c r="M6257" s="3">
        <v>0.63437138372026602</v>
      </c>
      <c r="N6257" s="3">
        <v>431.4163308249386</v>
      </c>
      <c r="O6257" s="3">
        <v>0.93055037074680613</v>
      </c>
      <c r="P6257" s="3">
        <v>1</v>
      </c>
      <c r="Q6257" s="3">
        <f t="shared" si="476"/>
        <v>0.93055037074680613</v>
      </c>
      <c r="R6257" s="3">
        <v>0</v>
      </c>
      <c r="S6257" s="3">
        <v>0.12408168054332659</v>
      </c>
      <c r="T6257" s="3">
        <v>1</v>
      </c>
      <c r="U6257" s="3">
        <f t="shared" si="477"/>
        <v>0.12408168054332659</v>
      </c>
      <c r="V6257" s="3">
        <v>0</v>
      </c>
    </row>
    <row r="6258" spans="1:22" x14ac:dyDescent="0.25">
      <c r="A6258" s="3" t="s">
        <v>378</v>
      </c>
      <c r="B6258" s="3" t="s">
        <v>89</v>
      </c>
      <c r="C6258" s="3" t="s">
        <v>397</v>
      </c>
      <c r="D6258" s="3" t="s">
        <v>398</v>
      </c>
      <c r="E6258" s="3">
        <v>0.36</v>
      </c>
      <c r="F6258" s="3">
        <v>0.53</v>
      </c>
      <c r="G6258" s="3" t="s">
        <v>19</v>
      </c>
      <c r="H6258" s="2">
        <v>6110</v>
      </c>
      <c r="I6258" s="3" t="s">
        <v>84</v>
      </c>
      <c r="J6258" s="2">
        <v>6110</v>
      </c>
      <c r="K6258" s="3" t="s">
        <v>19</v>
      </c>
      <c r="L6258" s="2">
        <v>10</v>
      </c>
      <c r="M6258" s="3">
        <v>2.2032268075348296</v>
      </c>
      <c r="N6258" s="3">
        <v>2586.6091963499107</v>
      </c>
      <c r="O6258" s="3">
        <v>8.4730368141025245</v>
      </c>
      <c r="P6258" s="3">
        <v>1</v>
      </c>
      <c r="Q6258" s="3">
        <f t="shared" si="476"/>
        <v>8.4730368141025245</v>
      </c>
      <c r="R6258" s="3">
        <v>0</v>
      </c>
      <c r="S6258" s="3">
        <v>0.57133907923216953</v>
      </c>
      <c r="T6258" s="3">
        <v>1</v>
      </c>
      <c r="U6258" s="3">
        <f t="shared" si="477"/>
        <v>0.57133907923216953</v>
      </c>
      <c r="V6258" s="3">
        <v>0</v>
      </c>
    </row>
    <row r="6259" spans="1:22" x14ac:dyDescent="0.25">
      <c r="A6259" s="3" t="s">
        <v>378</v>
      </c>
      <c r="B6259" s="3" t="s">
        <v>89</v>
      </c>
      <c r="C6259" s="3" t="s">
        <v>406</v>
      </c>
      <c r="D6259" s="3" t="s">
        <v>407</v>
      </c>
      <c r="E6259" s="3">
        <v>0.36</v>
      </c>
      <c r="F6259" s="3">
        <v>0.48</v>
      </c>
      <c r="G6259" s="3" t="s">
        <v>19</v>
      </c>
      <c r="H6259" s="2">
        <v>6110</v>
      </c>
      <c r="I6259" s="3" t="s">
        <v>84</v>
      </c>
      <c r="J6259" s="2">
        <v>6110</v>
      </c>
      <c r="K6259" s="3" t="s">
        <v>19</v>
      </c>
      <c r="L6259" s="2">
        <v>9</v>
      </c>
      <c r="M6259" s="3">
        <v>1.1383859675769956</v>
      </c>
      <c r="N6259" s="3">
        <v>2800.3655995896956</v>
      </c>
      <c r="O6259" s="3">
        <v>5.1735241235882983</v>
      </c>
      <c r="P6259" s="3">
        <v>1</v>
      </c>
      <c r="Q6259" s="3">
        <f t="shared" si="476"/>
        <v>5.1735241235882983</v>
      </c>
      <c r="R6259" s="3">
        <v>0</v>
      </c>
      <c r="S6259" s="3">
        <v>0.45319867811530062</v>
      </c>
      <c r="T6259" s="3">
        <v>1</v>
      </c>
      <c r="U6259" s="3">
        <f t="shared" si="477"/>
        <v>0.45319867811530062</v>
      </c>
      <c r="V6259" s="3">
        <v>0</v>
      </c>
    </row>
    <row r="6260" spans="1:22" x14ac:dyDescent="0.25">
      <c r="A6260" s="3" t="s">
        <v>378</v>
      </c>
      <c r="B6260" s="3" t="s">
        <v>89</v>
      </c>
      <c r="C6260" s="3" t="s">
        <v>406</v>
      </c>
      <c r="D6260" s="3" t="s">
        <v>407</v>
      </c>
      <c r="E6260" s="3">
        <v>0.36</v>
      </c>
      <c r="F6260" s="3">
        <v>0.48</v>
      </c>
      <c r="G6260" s="3" t="s">
        <v>11</v>
      </c>
      <c r="H6260" s="2">
        <v>6110</v>
      </c>
      <c r="I6260" s="3" t="s">
        <v>84</v>
      </c>
      <c r="J6260" s="2">
        <v>6110</v>
      </c>
      <c r="K6260" s="3" t="s">
        <v>13</v>
      </c>
      <c r="L6260" s="2">
        <v>4</v>
      </c>
      <c r="M6260" s="3">
        <v>0.16195470374485688</v>
      </c>
      <c r="N6260" s="3">
        <v>528.91985747023705</v>
      </c>
      <c r="O6260" s="3">
        <v>1.3613090763998708</v>
      </c>
      <c r="P6260" s="3">
        <v>1</v>
      </c>
      <c r="Q6260" s="3">
        <f t="shared" si="476"/>
        <v>1.3613090763998708</v>
      </c>
      <c r="R6260" s="3">
        <v>0</v>
      </c>
      <c r="S6260" s="3">
        <v>0.20410643478257445</v>
      </c>
      <c r="T6260" s="3">
        <v>1</v>
      </c>
      <c r="U6260" s="3">
        <f t="shared" si="477"/>
        <v>0.20410643478257445</v>
      </c>
      <c r="V6260" s="3">
        <v>0</v>
      </c>
    </row>
    <row r="6261" spans="1:22" x14ac:dyDescent="0.25">
      <c r="A6261" s="3" t="s">
        <v>378</v>
      </c>
      <c r="B6261" s="3" t="s">
        <v>8</v>
      </c>
      <c r="C6261" s="3" t="s">
        <v>379</v>
      </c>
      <c r="D6261" s="3" t="s">
        <v>396</v>
      </c>
      <c r="E6261" s="3">
        <v>0.35</v>
      </c>
      <c r="F6261" s="3">
        <v>0.47</v>
      </c>
      <c r="G6261" s="3" t="s">
        <v>392</v>
      </c>
      <c r="H6261" s="2">
        <v>6110</v>
      </c>
      <c r="I6261" s="3" t="s">
        <v>84</v>
      </c>
      <c r="J6261" s="2">
        <v>6110</v>
      </c>
      <c r="K6261" s="3" t="s">
        <v>386</v>
      </c>
      <c r="L6261" s="2">
        <v>40</v>
      </c>
      <c r="M6261" s="3">
        <v>9.1595655874714197</v>
      </c>
      <c r="N6261" s="3">
        <v>19610.814675678022</v>
      </c>
      <c r="O6261" s="3">
        <v>51.29563753240042</v>
      </c>
      <c r="P6261" s="3">
        <v>1</v>
      </c>
      <c r="Q6261" s="3">
        <f t="shared" si="476"/>
        <v>51.29563753240042</v>
      </c>
      <c r="R6261" s="3">
        <v>0</v>
      </c>
      <c r="S6261" s="3">
        <v>4.6468618090760918</v>
      </c>
      <c r="T6261" s="3">
        <v>1</v>
      </c>
      <c r="U6261" s="3">
        <f t="shared" si="477"/>
        <v>4.6468618090760918</v>
      </c>
      <c r="V6261" s="3">
        <v>0</v>
      </c>
    </row>
    <row r="6262" spans="1:22" x14ac:dyDescent="0.25">
      <c r="A6262" s="3" t="s">
        <v>378</v>
      </c>
      <c r="B6262" s="3" t="s">
        <v>8</v>
      </c>
      <c r="C6262" s="3" t="s">
        <v>379</v>
      </c>
      <c r="D6262" s="3" t="s">
        <v>396</v>
      </c>
      <c r="E6262" s="3">
        <v>0.35</v>
      </c>
      <c r="F6262" s="3">
        <v>0.47</v>
      </c>
      <c r="G6262" s="3" t="s">
        <v>63</v>
      </c>
      <c r="H6262" s="2">
        <v>6110</v>
      </c>
      <c r="I6262" s="3" t="s">
        <v>84</v>
      </c>
      <c r="J6262" s="2">
        <v>6110</v>
      </c>
      <c r="K6262" s="3" t="s">
        <v>20</v>
      </c>
      <c r="L6262" s="2">
        <v>15</v>
      </c>
      <c r="M6262" s="3">
        <v>2.8032601902924541</v>
      </c>
      <c r="N6262" s="3">
        <v>7810.402631396928</v>
      </c>
      <c r="O6262" s="3">
        <v>19.404346560576606</v>
      </c>
      <c r="P6262" s="3">
        <v>1</v>
      </c>
      <c r="Q6262" s="3">
        <f t="shared" si="476"/>
        <v>19.404346560576606</v>
      </c>
      <c r="R6262" s="3">
        <v>0</v>
      </c>
      <c r="S6262" s="3">
        <v>1.9178443339735747</v>
      </c>
      <c r="T6262" s="3">
        <v>1</v>
      </c>
      <c r="U6262" s="3">
        <f t="shared" si="477"/>
        <v>1.9178443339735747</v>
      </c>
      <c r="V6262" s="3">
        <v>0</v>
      </c>
    </row>
    <row r="6263" spans="1:22" x14ac:dyDescent="0.25">
      <c r="A6263" s="3" t="s">
        <v>378</v>
      </c>
      <c r="B6263" s="3" t="s">
        <v>8</v>
      </c>
      <c r="C6263" s="3" t="s">
        <v>379</v>
      </c>
      <c r="D6263" s="3" t="s">
        <v>380</v>
      </c>
      <c r="E6263" s="3">
        <v>0.35</v>
      </c>
      <c r="F6263" s="3">
        <v>0.47</v>
      </c>
      <c r="G6263" s="3" t="s">
        <v>19</v>
      </c>
      <c r="H6263" s="2">
        <v>6120</v>
      </c>
      <c r="I6263" s="3" t="s">
        <v>47</v>
      </c>
      <c r="J6263" s="2">
        <v>6120</v>
      </c>
      <c r="K6263" s="3" t="s">
        <v>19</v>
      </c>
      <c r="L6263" s="2">
        <v>637</v>
      </c>
      <c r="M6263" s="3">
        <v>157.17622239775463</v>
      </c>
      <c r="N6263" s="3">
        <v>268700.18426188763</v>
      </c>
      <c r="O6263" s="3">
        <v>721.74676847476599</v>
      </c>
      <c r="P6263" s="3">
        <v>1</v>
      </c>
      <c r="Q6263" s="3">
        <f t="shared" si="476"/>
        <v>721.74676847476599</v>
      </c>
      <c r="R6263" s="3">
        <v>0</v>
      </c>
      <c r="S6263" s="3">
        <v>64.000098887642295</v>
      </c>
      <c r="T6263" s="3">
        <v>1</v>
      </c>
      <c r="U6263" s="3">
        <f t="shared" si="477"/>
        <v>64.000098887642295</v>
      </c>
      <c r="V6263" s="3">
        <v>0</v>
      </c>
    </row>
    <row r="6264" spans="1:22" x14ac:dyDescent="0.25">
      <c r="A6264" s="3" t="s">
        <v>378</v>
      </c>
      <c r="B6264" s="3" t="s">
        <v>8</v>
      </c>
      <c r="C6264" s="3" t="s">
        <v>379</v>
      </c>
      <c r="D6264" s="3" t="s">
        <v>396</v>
      </c>
      <c r="E6264" s="3">
        <v>0.35</v>
      </c>
      <c r="F6264" s="3">
        <v>0.47</v>
      </c>
      <c r="G6264" s="3" t="s">
        <v>19</v>
      </c>
      <c r="H6264" s="2">
        <v>6120</v>
      </c>
      <c r="I6264" s="3" t="s">
        <v>47</v>
      </c>
      <c r="J6264" s="2">
        <v>6120</v>
      </c>
      <c r="K6264" s="3" t="s">
        <v>19</v>
      </c>
      <c r="L6264" s="2">
        <v>706</v>
      </c>
      <c r="M6264" s="3">
        <v>9.5402870535098518</v>
      </c>
      <c r="N6264" s="3">
        <v>10462.739938098566</v>
      </c>
      <c r="O6264" s="3">
        <v>26.394421497054296</v>
      </c>
      <c r="P6264" s="3">
        <v>1</v>
      </c>
      <c r="Q6264" s="3">
        <f t="shared" si="476"/>
        <v>26.394421497054296</v>
      </c>
      <c r="R6264" s="3">
        <v>0</v>
      </c>
      <c r="S6264" s="3">
        <v>2.5989772192733414</v>
      </c>
      <c r="T6264" s="3">
        <v>1</v>
      </c>
      <c r="U6264" s="3">
        <f t="shared" si="477"/>
        <v>2.5989772192733414</v>
      </c>
      <c r="V6264" s="3">
        <v>0</v>
      </c>
    </row>
    <row r="6265" spans="1:22" x14ac:dyDescent="0.25">
      <c r="A6265" s="3" t="s">
        <v>378</v>
      </c>
      <c r="B6265" s="3" t="s">
        <v>89</v>
      </c>
      <c r="C6265" s="3" t="s">
        <v>397</v>
      </c>
      <c r="D6265" s="3" t="s">
        <v>398</v>
      </c>
      <c r="E6265" s="3">
        <v>0.36</v>
      </c>
      <c r="F6265" s="3">
        <v>0.53</v>
      </c>
      <c r="G6265" s="3" t="s">
        <v>19</v>
      </c>
      <c r="H6265" s="2">
        <v>6120</v>
      </c>
      <c r="I6265" s="3" t="s">
        <v>47</v>
      </c>
      <c r="J6265" s="2">
        <v>6120</v>
      </c>
      <c r="K6265" s="3" t="s">
        <v>19</v>
      </c>
      <c r="L6265" s="2">
        <v>1190</v>
      </c>
      <c r="M6265" s="3">
        <v>248.1017128446619</v>
      </c>
      <c r="N6265" s="3">
        <v>469781.01839495928</v>
      </c>
      <c r="O6265" s="3">
        <v>1146.8997956157766</v>
      </c>
      <c r="P6265" s="3">
        <v>1</v>
      </c>
      <c r="Q6265" s="3">
        <f t="shared" si="476"/>
        <v>1146.8997956157766</v>
      </c>
      <c r="R6265" s="3">
        <v>0</v>
      </c>
      <c r="S6265" s="3">
        <v>107.04787762726403</v>
      </c>
      <c r="T6265" s="3">
        <v>1</v>
      </c>
      <c r="U6265" s="3">
        <f t="shared" si="477"/>
        <v>107.04787762726403</v>
      </c>
      <c r="V6265" s="3">
        <v>0</v>
      </c>
    </row>
    <row r="6266" spans="1:22" x14ac:dyDescent="0.25">
      <c r="A6266" s="3" t="s">
        <v>378</v>
      </c>
      <c r="B6266" s="3" t="s">
        <v>89</v>
      </c>
      <c r="C6266" s="3" t="s">
        <v>406</v>
      </c>
      <c r="D6266" s="3" t="s">
        <v>407</v>
      </c>
      <c r="E6266" s="3">
        <v>0.36</v>
      </c>
      <c r="F6266" s="3">
        <v>0.48</v>
      </c>
      <c r="G6266" s="3" t="s">
        <v>19</v>
      </c>
      <c r="H6266" s="2">
        <v>6120</v>
      </c>
      <c r="I6266" s="3" t="s">
        <v>47</v>
      </c>
      <c r="J6266" s="2">
        <v>6120</v>
      </c>
      <c r="K6266" s="3" t="s">
        <v>19</v>
      </c>
      <c r="L6266" s="2">
        <v>38</v>
      </c>
      <c r="M6266" s="3">
        <v>3.505949016582365</v>
      </c>
      <c r="N6266" s="3">
        <v>7981.056816790041</v>
      </c>
      <c r="O6266" s="3">
        <v>17.0264344717691</v>
      </c>
      <c r="P6266" s="3">
        <v>1</v>
      </c>
      <c r="Q6266" s="3">
        <f t="shared" si="476"/>
        <v>17.0264344717691</v>
      </c>
      <c r="R6266" s="3">
        <v>0</v>
      </c>
      <c r="S6266" s="3">
        <v>2.2500994042247617</v>
      </c>
      <c r="T6266" s="3">
        <v>1</v>
      </c>
      <c r="U6266" s="3">
        <f t="shared" si="477"/>
        <v>2.2500994042247617</v>
      </c>
      <c r="V6266" s="3">
        <v>0</v>
      </c>
    </row>
    <row r="6267" spans="1:22" x14ac:dyDescent="0.25">
      <c r="A6267" s="3" t="s">
        <v>378</v>
      </c>
      <c r="B6267" s="3" t="s">
        <v>89</v>
      </c>
      <c r="C6267" s="3" t="s">
        <v>406</v>
      </c>
      <c r="D6267" s="3" t="s">
        <v>407</v>
      </c>
      <c r="E6267" s="3">
        <v>0.36</v>
      </c>
      <c r="F6267" s="3">
        <v>0.48</v>
      </c>
      <c r="G6267" s="3" t="s">
        <v>11</v>
      </c>
      <c r="H6267" s="2">
        <v>6120</v>
      </c>
      <c r="I6267" s="3" t="s">
        <v>47</v>
      </c>
      <c r="J6267" s="2">
        <v>6120</v>
      </c>
      <c r="K6267" s="3" t="s">
        <v>13</v>
      </c>
      <c r="L6267" s="2">
        <v>8</v>
      </c>
      <c r="M6267" s="3">
        <v>0.89612605363264108</v>
      </c>
      <c r="N6267" s="3">
        <v>2470.5414949243095</v>
      </c>
      <c r="O6267" s="3">
        <v>5.7280607645172434</v>
      </c>
      <c r="P6267" s="3">
        <v>1</v>
      </c>
      <c r="Q6267" s="3">
        <f t="shared" si="476"/>
        <v>5.7280607645172434</v>
      </c>
      <c r="R6267" s="3">
        <v>0</v>
      </c>
      <c r="S6267" s="3">
        <v>0.66751970033341956</v>
      </c>
      <c r="T6267" s="3">
        <v>1</v>
      </c>
      <c r="U6267" s="3">
        <f t="shared" si="477"/>
        <v>0.66751970033341956</v>
      </c>
      <c r="V6267" s="3">
        <v>0</v>
      </c>
    </row>
    <row r="6268" spans="1:22" x14ac:dyDescent="0.25">
      <c r="A6268" s="3" t="s">
        <v>378</v>
      </c>
      <c r="B6268" s="3" t="s">
        <v>8</v>
      </c>
      <c r="C6268" s="3" t="s">
        <v>379</v>
      </c>
      <c r="D6268" s="3" t="s">
        <v>380</v>
      </c>
      <c r="E6268" s="3">
        <v>0.35</v>
      </c>
      <c r="F6268" s="3">
        <v>0.47</v>
      </c>
      <c r="G6268" s="3" t="s">
        <v>392</v>
      </c>
      <c r="H6268" s="2">
        <v>6120</v>
      </c>
      <c r="I6268" s="3" t="s">
        <v>47</v>
      </c>
      <c r="J6268" s="2">
        <v>6120</v>
      </c>
      <c r="K6268" s="3" t="s">
        <v>386</v>
      </c>
      <c r="L6268" s="2">
        <v>4</v>
      </c>
      <c r="M6268" s="3">
        <v>0.39275658631778693</v>
      </c>
      <c r="N6268" s="3">
        <v>1374.9833845870314</v>
      </c>
      <c r="O6268" s="3">
        <v>2.9331418152301776</v>
      </c>
      <c r="P6268" s="3">
        <v>1</v>
      </c>
      <c r="Q6268" s="3">
        <f t="shared" si="476"/>
        <v>2.9331418152301776</v>
      </c>
      <c r="R6268" s="3">
        <v>0</v>
      </c>
      <c r="S6268" s="3">
        <v>0.36324934783567503</v>
      </c>
      <c r="T6268" s="3">
        <v>1</v>
      </c>
      <c r="U6268" s="3">
        <f t="shared" si="477"/>
        <v>0.36324934783567503</v>
      </c>
      <c r="V6268" s="3">
        <v>0</v>
      </c>
    </row>
    <row r="6269" spans="1:22" x14ac:dyDescent="0.25">
      <c r="A6269" s="3" t="s">
        <v>378</v>
      </c>
      <c r="B6269" s="3" t="s">
        <v>8</v>
      </c>
      <c r="C6269" s="3" t="s">
        <v>379</v>
      </c>
      <c r="D6269" s="3" t="s">
        <v>396</v>
      </c>
      <c r="E6269" s="3">
        <v>0.35</v>
      </c>
      <c r="F6269" s="3">
        <v>0.47</v>
      </c>
      <c r="G6269" s="3" t="s">
        <v>392</v>
      </c>
      <c r="H6269" s="2">
        <v>6120</v>
      </c>
      <c r="I6269" s="3" t="s">
        <v>47</v>
      </c>
      <c r="J6269" s="2">
        <v>6120</v>
      </c>
      <c r="K6269" s="3" t="s">
        <v>386</v>
      </c>
      <c r="L6269" s="2">
        <v>5</v>
      </c>
      <c r="M6269" s="3">
        <v>0.54985039803156932</v>
      </c>
      <c r="N6269" s="3">
        <v>1280.1473229964975</v>
      </c>
      <c r="O6269" s="3">
        <v>2.9574254644203095</v>
      </c>
      <c r="P6269" s="3">
        <v>1</v>
      </c>
      <c r="Q6269" s="3">
        <f t="shared" si="476"/>
        <v>2.9574254644203095</v>
      </c>
      <c r="R6269" s="3">
        <v>0</v>
      </c>
      <c r="S6269" s="3">
        <v>0.35299397358500345</v>
      </c>
      <c r="T6269" s="3">
        <v>1</v>
      </c>
      <c r="U6269" s="3">
        <f t="shared" si="477"/>
        <v>0.35299397358500345</v>
      </c>
      <c r="V6269" s="3">
        <v>0</v>
      </c>
    </row>
    <row r="6270" spans="1:22" x14ac:dyDescent="0.25">
      <c r="A6270" s="3" t="s">
        <v>378</v>
      </c>
      <c r="B6270" s="3" t="s">
        <v>8</v>
      </c>
      <c r="C6270" s="3" t="s">
        <v>379</v>
      </c>
      <c r="D6270" s="3" t="s">
        <v>396</v>
      </c>
      <c r="E6270" s="3">
        <v>0.35</v>
      </c>
      <c r="F6270" s="3">
        <v>0.47</v>
      </c>
      <c r="G6270" s="3" t="s">
        <v>59</v>
      </c>
      <c r="H6270" s="2">
        <v>6120</v>
      </c>
      <c r="I6270" s="3" t="s">
        <v>47</v>
      </c>
      <c r="J6270" s="2">
        <v>6120</v>
      </c>
      <c r="K6270" s="3" t="s">
        <v>393</v>
      </c>
      <c r="L6270" s="2">
        <v>3</v>
      </c>
      <c r="M6270" s="3">
        <v>4.0838626573674139E-2</v>
      </c>
      <c r="N6270" s="3">
        <v>113.68424866113332</v>
      </c>
      <c r="O6270" s="3">
        <v>0.25886651455510618</v>
      </c>
      <c r="P6270" s="3">
        <v>1</v>
      </c>
      <c r="Q6270" s="3">
        <f t="shared" si="476"/>
        <v>0.25886651455510618</v>
      </c>
      <c r="R6270" s="3">
        <v>0</v>
      </c>
      <c r="S6270" s="3">
        <v>3.2358132905280182E-2</v>
      </c>
      <c r="T6270" s="3">
        <v>1</v>
      </c>
      <c r="U6270" s="3">
        <f t="shared" si="477"/>
        <v>3.2358132905280182E-2</v>
      </c>
      <c r="V6270" s="3">
        <v>0</v>
      </c>
    </row>
    <row r="6271" spans="1:22" x14ac:dyDescent="0.25">
      <c r="A6271" s="3" t="s">
        <v>378</v>
      </c>
      <c r="B6271" s="3" t="s">
        <v>89</v>
      </c>
      <c r="C6271" s="3" t="s">
        <v>406</v>
      </c>
      <c r="D6271" s="3" t="s">
        <v>407</v>
      </c>
      <c r="E6271" s="3">
        <v>0.36</v>
      </c>
      <c r="F6271" s="3">
        <v>0.48</v>
      </c>
      <c r="G6271" s="3" t="s">
        <v>59</v>
      </c>
      <c r="H6271" s="2">
        <v>6120</v>
      </c>
      <c r="I6271" s="3" t="s">
        <v>47</v>
      </c>
      <c r="J6271" s="2">
        <v>6120</v>
      </c>
      <c r="K6271" s="3" t="s">
        <v>148</v>
      </c>
      <c r="L6271" s="2">
        <v>2</v>
      </c>
      <c r="M6271" s="3">
        <v>2.2255602853714695E-2</v>
      </c>
      <c r="N6271" s="3">
        <v>60.639268102773855</v>
      </c>
      <c r="O6271" s="3">
        <v>9.4683967003023867E-2</v>
      </c>
      <c r="P6271" s="3">
        <v>1</v>
      </c>
      <c r="Q6271" s="3">
        <f t="shared" si="476"/>
        <v>9.4683967003023867E-2</v>
      </c>
      <c r="R6271" s="3">
        <v>0</v>
      </c>
      <c r="S6271" s="3">
        <v>1.1485335783463738E-2</v>
      </c>
      <c r="T6271" s="3">
        <v>1</v>
      </c>
      <c r="U6271" s="3">
        <f t="shared" si="477"/>
        <v>1.1485335783463738E-2</v>
      </c>
      <c r="V6271" s="3">
        <v>0</v>
      </c>
    </row>
    <row r="6272" spans="1:22" x14ac:dyDescent="0.25">
      <c r="A6272" s="3" t="s">
        <v>378</v>
      </c>
      <c r="B6272" s="3" t="s">
        <v>8</v>
      </c>
      <c r="C6272" s="3" t="s">
        <v>379</v>
      </c>
      <c r="D6272" s="3" t="s">
        <v>380</v>
      </c>
      <c r="E6272" s="3">
        <v>0.35</v>
      </c>
      <c r="F6272" s="3">
        <v>0.47</v>
      </c>
      <c r="G6272" s="3" t="s">
        <v>63</v>
      </c>
      <c r="H6272" s="2">
        <v>6120</v>
      </c>
      <c r="I6272" s="3" t="s">
        <v>47</v>
      </c>
      <c r="J6272" s="2">
        <v>6120</v>
      </c>
      <c r="K6272" s="3" t="s">
        <v>20</v>
      </c>
      <c r="L6272" s="2">
        <v>1001</v>
      </c>
      <c r="M6272" s="3">
        <v>189.50741968308398</v>
      </c>
      <c r="N6272" s="3">
        <v>313329.8592512933</v>
      </c>
      <c r="O6272" s="3">
        <v>721.06688022825483</v>
      </c>
      <c r="P6272" s="3">
        <v>1</v>
      </c>
      <c r="Q6272" s="3">
        <f t="shared" si="476"/>
        <v>721.06688022825483</v>
      </c>
      <c r="R6272" s="3">
        <v>0</v>
      </c>
      <c r="S6272" s="3">
        <v>79.957256468154583</v>
      </c>
      <c r="T6272" s="3">
        <v>1</v>
      </c>
      <c r="U6272" s="3">
        <f t="shared" si="477"/>
        <v>79.957256468154583</v>
      </c>
      <c r="V6272" s="3">
        <v>0</v>
      </c>
    </row>
    <row r="6273" spans="1:22" x14ac:dyDescent="0.25">
      <c r="A6273" s="3" t="s">
        <v>378</v>
      </c>
      <c r="B6273" s="3" t="s">
        <v>8</v>
      </c>
      <c r="C6273" s="3" t="s">
        <v>379</v>
      </c>
      <c r="D6273" s="3" t="s">
        <v>396</v>
      </c>
      <c r="E6273" s="3">
        <v>0.35</v>
      </c>
      <c r="F6273" s="3">
        <v>0.47</v>
      </c>
      <c r="G6273" s="3" t="s">
        <v>63</v>
      </c>
      <c r="H6273" s="2">
        <v>6120</v>
      </c>
      <c r="I6273" s="3" t="s">
        <v>47</v>
      </c>
      <c r="J6273" s="2">
        <v>6120</v>
      </c>
      <c r="K6273" s="3" t="s">
        <v>20</v>
      </c>
      <c r="L6273" s="2">
        <v>4772</v>
      </c>
      <c r="M6273" s="3">
        <v>1060.035029427487</v>
      </c>
      <c r="N6273" s="3">
        <v>2028566.1474737085</v>
      </c>
      <c r="O6273" s="3">
        <v>4874.6568626578992</v>
      </c>
      <c r="P6273" s="3">
        <v>1</v>
      </c>
      <c r="Q6273" s="3">
        <f t="shared" si="476"/>
        <v>4874.6568626578992</v>
      </c>
      <c r="R6273" s="3">
        <v>0</v>
      </c>
      <c r="S6273" s="3">
        <v>510.44436757176936</v>
      </c>
      <c r="T6273" s="3">
        <v>1</v>
      </c>
      <c r="U6273" s="3">
        <f t="shared" si="477"/>
        <v>510.44436757176936</v>
      </c>
      <c r="V6273" s="3">
        <v>0</v>
      </c>
    </row>
    <row r="6274" spans="1:22" x14ac:dyDescent="0.25">
      <c r="A6274" s="3" t="s">
        <v>378</v>
      </c>
      <c r="B6274" s="3" t="s">
        <v>89</v>
      </c>
      <c r="C6274" s="3" t="s">
        <v>397</v>
      </c>
      <c r="D6274" s="3" t="s">
        <v>398</v>
      </c>
      <c r="E6274" s="3">
        <v>0.36</v>
      </c>
      <c r="F6274" s="3">
        <v>0.53</v>
      </c>
      <c r="G6274" s="3" t="s">
        <v>63</v>
      </c>
      <c r="H6274" s="2">
        <v>6120</v>
      </c>
      <c r="I6274" s="3" t="s">
        <v>47</v>
      </c>
      <c r="J6274" s="2">
        <v>6120</v>
      </c>
      <c r="K6274" s="3" t="s">
        <v>20</v>
      </c>
      <c r="L6274" s="2">
        <v>550</v>
      </c>
      <c r="M6274" s="3">
        <v>144.73852552028924</v>
      </c>
      <c r="N6274" s="3">
        <v>293767.91536294582</v>
      </c>
      <c r="O6274" s="3">
        <v>761.45395560792417</v>
      </c>
      <c r="P6274" s="3">
        <v>1</v>
      </c>
      <c r="Q6274" s="3">
        <f t="shared" ref="Q6274:Q6337" si="478">O6274*P6274</f>
        <v>761.45395560792417</v>
      </c>
      <c r="R6274" s="3">
        <v>0</v>
      </c>
      <c r="S6274" s="3">
        <v>70.263425285265271</v>
      </c>
      <c r="T6274" s="3">
        <v>1</v>
      </c>
      <c r="U6274" s="3">
        <f t="shared" ref="U6274:U6337" si="479">S6274*T6274</f>
        <v>70.263425285265271</v>
      </c>
      <c r="V6274" s="3">
        <v>0</v>
      </c>
    </row>
    <row r="6275" spans="1:22" x14ac:dyDescent="0.25">
      <c r="A6275" s="3" t="s">
        <v>378</v>
      </c>
      <c r="B6275" s="3" t="s">
        <v>8</v>
      </c>
      <c r="C6275" s="3" t="s">
        <v>379</v>
      </c>
      <c r="D6275" s="3" t="s">
        <v>380</v>
      </c>
      <c r="E6275" s="3">
        <v>0.35</v>
      </c>
      <c r="F6275" s="3">
        <v>0.47</v>
      </c>
      <c r="G6275" s="3" t="s">
        <v>63</v>
      </c>
      <c r="H6275" s="2">
        <v>6120</v>
      </c>
      <c r="I6275" s="3" t="s">
        <v>47</v>
      </c>
      <c r="J6275" s="2">
        <v>6120</v>
      </c>
      <c r="K6275" s="3" t="s">
        <v>394</v>
      </c>
      <c r="L6275" s="2">
        <v>1</v>
      </c>
      <c r="M6275" s="3">
        <v>0.16283697591846316</v>
      </c>
      <c r="N6275" s="3">
        <v>583.89515035989632</v>
      </c>
      <c r="O6275" s="3">
        <v>1.2531767947130661</v>
      </c>
      <c r="P6275" s="3">
        <v>1</v>
      </c>
      <c r="Q6275" s="3">
        <f t="shared" si="478"/>
        <v>1.2531767947130661</v>
      </c>
      <c r="R6275" s="3">
        <v>0</v>
      </c>
      <c r="S6275" s="3">
        <v>0.15393858683726375</v>
      </c>
      <c r="T6275" s="3">
        <v>1</v>
      </c>
      <c r="U6275" s="3">
        <f t="shared" si="479"/>
        <v>0.15393858683726375</v>
      </c>
      <c r="V6275" s="3">
        <v>0</v>
      </c>
    </row>
    <row r="6276" spans="1:22" x14ac:dyDescent="0.25">
      <c r="A6276" s="3" t="s">
        <v>378</v>
      </c>
      <c r="B6276" s="3" t="s">
        <v>8</v>
      </c>
      <c r="C6276" s="3" t="s">
        <v>379</v>
      </c>
      <c r="D6276" s="3" t="s">
        <v>396</v>
      </c>
      <c r="E6276" s="3">
        <v>0.35</v>
      </c>
      <c r="F6276" s="3">
        <v>0.47</v>
      </c>
      <c r="G6276" s="3" t="s">
        <v>63</v>
      </c>
      <c r="H6276" s="2">
        <v>6120</v>
      </c>
      <c r="I6276" s="3" t="s">
        <v>47</v>
      </c>
      <c r="J6276" s="2">
        <v>6120</v>
      </c>
      <c r="K6276" s="3" t="s">
        <v>394</v>
      </c>
      <c r="L6276" s="2">
        <v>1</v>
      </c>
      <c r="M6276" s="3">
        <v>1.5997770224781625E-2</v>
      </c>
      <c r="N6276" s="3">
        <v>42.971866000462242</v>
      </c>
      <c r="O6276" s="3">
        <v>0.10409448626160867</v>
      </c>
      <c r="P6276" s="3">
        <v>1</v>
      </c>
      <c r="Q6276" s="3">
        <f t="shared" si="478"/>
        <v>0.10409448626160867</v>
      </c>
      <c r="R6276" s="3">
        <v>0</v>
      </c>
      <c r="S6276" s="3">
        <v>1.082661148281722E-2</v>
      </c>
      <c r="T6276" s="3">
        <v>1</v>
      </c>
      <c r="U6276" s="3">
        <f t="shared" si="479"/>
        <v>1.082661148281722E-2</v>
      </c>
      <c r="V6276" s="3">
        <v>0</v>
      </c>
    </row>
    <row r="6277" spans="1:22" x14ac:dyDescent="0.25">
      <c r="A6277" s="3" t="s">
        <v>378</v>
      </c>
      <c r="B6277" s="3" t="s">
        <v>89</v>
      </c>
      <c r="C6277" s="3" t="s">
        <v>397</v>
      </c>
      <c r="D6277" s="3" t="s">
        <v>398</v>
      </c>
      <c r="E6277" s="3">
        <v>0.36</v>
      </c>
      <c r="F6277" s="3">
        <v>0.53</v>
      </c>
      <c r="G6277" s="3" t="s">
        <v>19</v>
      </c>
      <c r="H6277" s="2">
        <v>6150</v>
      </c>
      <c r="I6277" s="3" t="s">
        <v>402</v>
      </c>
      <c r="J6277" s="2">
        <v>6150</v>
      </c>
      <c r="K6277" s="3" t="s">
        <v>19</v>
      </c>
      <c r="L6277" s="2">
        <v>125</v>
      </c>
      <c r="M6277" s="3">
        <v>37.863473670661826</v>
      </c>
      <c r="N6277" s="3">
        <v>96749.515588367591</v>
      </c>
      <c r="O6277" s="3">
        <v>248.12496523627462</v>
      </c>
      <c r="P6277" s="3">
        <v>1</v>
      </c>
      <c r="Q6277" s="3">
        <f t="shared" si="478"/>
        <v>248.12496523627462</v>
      </c>
      <c r="R6277" s="3">
        <v>0</v>
      </c>
      <c r="S6277" s="3">
        <v>26.417698177868981</v>
      </c>
      <c r="T6277" s="3">
        <v>1</v>
      </c>
      <c r="U6277" s="3">
        <f t="shared" si="479"/>
        <v>26.417698177868981</v>
      </c>
      <c r="V6277" s="3">
        <v>0</v>
      </c>
    </row>
    <row r="6278" spans="1:22" x14ac:dyDescent="0.25">
      <c r="A6278" s="3" t="s">
        <v>378</v>
      </c>
      <c r="B6278" s="3" t="s">
        <v>8</v>
      </c>
      <c r="C6278" s="3" t="s">
        <v>379</v>
      </c>
      <c r="D6278" s="3" t="s">
        <v>380</v>
      </c>
      <c r="E6278" s="3">
        <v>0.35</v>
      </c>
      <c r="F6278" s="3">
        <v>0.47</v>
      </c>
      <c r="G6278" s="3" t="s">
        <v>19</v>
      </c>
      <c r="H6278" s="2">
        <v>6151</v>
      </c>
      <c r="I6278" s="3" t="s">
        <v>338</v>
      </c>
      <c r="J6278" s="2">
        <v>6151</v>
      </c>
      <c r="K6278" s="3" t="s">
        <v>19</v>
      </c>
      <c r="L6278" s="2">
        <v>59</v>
      </c>
      <c r="M6278" s="3">
        <v>18.830594414198575</v>
      </c>
      <c r="N6278" s="3">
        <v>32093.971111885276</v>
      </c>
      <c r="O6278" s="3">
        <v>88.091987639825263</v>
      </c>
      <c r="P6278" s="3">
        <v>1</v>
      </c>
      <c r="Q6278" s="3">
        <f t="shared" si="478"/>
        <v>88.091987639825263</v>
      </c>
      <c r="R6278" s="3">
        <v>0</v>
      </c>
      <c r="S6278" s="3">
        <v>13.046966239379207</v>
      </c>
      <c r="T6278" s="3">
        <v>1</v>
      </c>
      <c r="U6278" s="3">
        <f t="shared" si="479"/>
        <v>13.046966239379207</v>
      </c>
      <c r="V6278" s="3">
        <v>0</v>
      </c>
    </row>
    <row r="6279" spans="1:22" x14ac:dyDescent="0.25">
      <c r="A6279" s="3" t="s">
        <v>378</v>
      </c>
      <c r="B6279" s="3" t="s">
        <v>89</v>
      </c>
      <c r="C6279" s="3" t="s">
        <v>397</v>
      </c>
      <c r="D6279" s="3" t="s">
        <v>398</v>
      </c>
      <c r="E6279" s="3">
        <v>0.36</v>
      </c>
      <c r="F6279" s="3">
        <v>0.53</v>
      </c>
      <c r="G6279" s="3" t="s">
        <v>19</v>
      </c>
      <c r="H6279" s="2">
        <v>6151</v>
      </c>
      <c r="I6279" s="3" t="s">
        <v>338</v>
      </c>
      <c r="J6279" s="2">
        <v>6151</v>
      </c>
      <c r="K6279" s="3" t="s">
        <v>19</v>
      </c>
      <c r="L6279" s="2">
        <v>12</v>
      </c>
      <c r="M6279" s="3">
        <v>0.47293020568650501</v>
      </c>
      <c r="N6279" s="3">
        <v>782.0754994938153</v>
      </c>
      <c r="O6279" s="3">
        <v>2.2272761284687284</v>
      </c>
      <c r="P6279" s="3">
        <v>1</v>
      </c>
      <c r="Q6279" s="3">
        <f t="shared" si="478"/>
        <v>2.2272761284687284</v>
      </c>
      <c r="R6279" s="3">
        <v>0</v>
      </c>
      <c r="S6279" s="3">
        <v>0.2338584357896947</v>
      </c>
      <c r="T6279" s="3">
        <v>1</v>
      </c>
      <c r="U6279" s="3">
        <f t="shared" si="479"/>
        <v>0.2338584357896947</v>
      </c>
      <c r="V6279" s="3">
        <v>0</v>
      </c>
    </row>
    <row r="6280" spans="1:22" x14ac:dyDescent="0.25">
      <c r="A6280" s="3" t="s">
        <v>378</v>
      </c>
      <c r="B6280" s="3" t="s">
        <v>8</v>
      </c>
      <c r="C6280" s="3" t="s">
        <v>379</v>
      </c>
      <c r="D6280" s="3" t="s">
        <v>380</v>
      </c>
      <c r="E6280" s="3">
        <v>0.35</v>
      </c>
      <c r="F6280" s="3">
        <v>0.47</v>
      </c>
      <c r="G6280" s="3" t="s">
        <v>19</v>
      </c>
      <c r="H6280" s="2">
        <v>6152</v>
      </c>
      <c r="I6280" s="3" t="s">
        <v>258</v>
      </c>
      <c r="J6280" s="2">
        <v>6152</v>
      </c>
      <c r="K6280" s="3" t="s">
        <v>19</v>
      </c>
      <c r="L6280" s="2">
        <v>6</v>
      </c>
      <c r="M6280" s="3">
        <v>1.4985514048703648</v>
      </c>
      <c r="N6280" s="3">
        <v>2601.1107420104086</v>
      </c>
      <c r="O6280" s="3">
        <v>6.7869569569602932</v>
      </c>
      <c r="P6280" s="3">
        <v>1</v>
      </c>
      <c r="Q6280" s="3">
        <f t="shared" si="478"/>
        <v>6.7869569569602932</v>
      </c>
      <c r="R6280" s="3">
        <v>0</v>
      </c>
      <c r="S6280" s="3">
        <v>0.69615154619517428</v>
      </c>
      <c r="T6280" s="3">
        <v>1</v>
      </c>
      <c r="U6280" s="3">
        <f t="shared" si="479"/>
        <v>0.69615154619517428</v>
      </c>
      <c r="V6280" s="3">
        <v>0</v>
      </c>
    </row>
    <row r="6281" spans="1:22" x14ac:dyDescent="0.25">
      <c r="A6281" s="3" t="s">
        <v>378</v>
      </c>
      <c r="B6281" s="3" t="s">
        <v>89</v>
      </c>
      <c r="C6281" s="3" t="s">
        <v>397</v>
      </c>
      <c r="D6281" s="3" t="s">
        <v>398</v>
      </c>
      <c r="E6281" s="3">
        <v>0.36</v>
      </c>
      <c r="F6281" s="3">
        <v>0.53</v>
      </c>
      <c r="G6281" s="3" t="s">
        <v>19</v>
      </c>
      <c r="H6281" s="2">
        <v>6152</v>
      </c>
      <c r="I6281" s="3" t="s">
        <v>258</v>
      </c>
      <c r="J6281" s="2">
        <v>6152</v>
      </c>
      <c r="K6281" s="3" t="s">
        <v>19</v>
      </c>
      <c r="L6281" s="2">
        <v>49</v>
      </c>
      <c r="M6281" s="3">
        <v>5.9655914698279737</v>
      </c>
      <c r="N6281" s="3">
        <v>14159.497572096869</v>
      </c>
      <c r="O6281" s="3">
        <v>36.675742714701144</v>
      </c>
      <c r="P6281" s="3">
        <v>1</v>
      </c>
      <c r="Q6281" s="3">
        <f t="shared" si="478"/>
        <v>36.675742714701144</v>
      </c>
      <c r="R6281" s="3">
        <v>0</v>
      </c>
      <c r="S6281" s="3">
        <v>4.8098220297782373</v>
      </c>
      <c r="T6281" s="3">
        <v>1</v>
      </c>
      <c r="U6281" s="3">
        <f t="shared" si="479"/>
        <v>4.8098220297782373</v>
      </c>
      <c r="V6281" s="3">
        <v>0</v>
      </c>
    </row>
    <row r="6282" spans="1:22" x14ac:dyDescent="0.25">
      <c r="A6282" s="3" t="s">
        <v>378</v>
      </c>
      <c r="B6282" s="3" t="s">
        <v>8</v>
      </c>
      <c r="C6282" s="3" t="s">
        <v>379</v>
      </c>
      <c r="D6282" s="3" t="s">
        <v>380</v>
      </c>
      <c r="E6282" s="3">
        <v>0.35</v>
      </c>
      <c r="F6282" s="3">
        <v>0.47</v>
      </c>
      <c r="G6282" s="3" t="s">
        <v>19</v>
      </c>
      <c r="H6282" s="2">
        <v>6153</v>
      </c>
      <c r="I6282" s="3" t="s">
        <v>107</v>
      </c>
      <c r="J6282" s="2">
        <v>6153</v>
      </c>
      <c r="K6282" s="3" t="s">
        <v>19</v>
      </c>
      <c r="L6282" s="2">
        <v>17</v>
      </c>
      <c r="M6282" s="3">
        <v>2.9250636328866992</v>
      </c>
      <c r="N6282" s="3">
        <v>5361.428672505087</v>
      </c>
      <c r="O6282" s="3">
        <v>14.646286407790944</v>
      </c>
      <c r="P6282" s="3">
        <v>1</v>
      </c>
      <c r="Q6282" s="3">
        <f t="shared" si="478"/>
        <v>14.646286407790944</v>
      </c>
      <c r="R6282" s="3">
        <v>0</v>
      </c>
      <c r="S6282" s="3">
        <v>1.5237558599348371</v>
      </c>
      <c r="T6282" s="3">
        <v>1</v>
      </c>
      <c r="U6282" s="3">
        <f t="shared" si="479"/>
        <v>1.5237558599348371</v>
      </c>
      <c r="V6282" s="3">
        <v>0</v>
      </c>
    </row>
    <row r="6283" spans="1:22" x14ac:dyDescent="0.25">
      <c r="A6283" s="3" t="s">
        <v>378</v>
      </c>
      <c r="B6283" s="3" t="s">
        <v>89</v>
      </c>
      <c r="C6283" s="3" t="s">
        <v>397</v>
      </c>
      <c r="D6283" s="3" t="s">
        <v>398</v>
      </c>
      <c r="E6283" s="3">
        <v>0.36</v>
      </c>
      <c r="F6283" s="3">
        <v>0.53</v>
      </c>
      <c r="G6283" s="3" t="s">
        <v>19</v>
      </c>
      <c r="H6283" s="2">
        <v>6153</v>
      </c>
      <c r="I6283" s="3" t="s">
        <v>107</v>
      </c>
      <c r="J6283" s="2">
        <v>6153</v>
      </c>
      <c r="K6283" s="3" t="s">
        <v>19</v>
      </c>
      <c r="L6283" s="2">
        <v>74</v>
      </c>
      <c r="M6283" s="3">
        <v>19.533746916681803</v>
      </c>
      <c r="N6283" s="3">
        <v>28708.086076745691</v>
      </c>
      <c r="O6283" s="3">
        <v>82.437647571267519</v>
      </c>
      <c r="P6283" s="3">
        <v>1</v>
      </c>
      <c r="Q6283" s="3">
        <f t="shared" si="478"/>
        <v>82.437647571267519</v>
      </c>
      <c r="R6283" s="3">
        <v>0</v>
      </c>
      <c r="S6283" s="3">
        <v>9.356989301007296</v>
      </c>
      <c r="T6283" s="3">
        <v>1</v>
      </c>
      <c r="U6283" s="3">
        <f t="shared" si="479"/>
        <v>9.356989301007296</v>
      </c>
      <c r="V6283" s="3">
        <v>0</v>
      </c>
    </row>
    <row r="6284" spans="1:22" x14ac:dyDescent="0.25">
      <c r="A6284" s="3" t="s">
        <v>378</v>
      </c>
      <c r="B6284" s="3" t="s">
        <v>89</v>
      </c>
      <c r="C6284" s="3" t="s">
        <v>406</v>
      </c>
      <c r="D6284" s="3" t="s">
        <v>407</v>
      </c>
      <c r="E6284" s="3">
        <v>0.36</v>
      </c>
      <c r="F6284" s="3">
        <v>0.48</v>
      </c>
      <c r="G6284" s="3" t="s">
        <v>19</v>
      </c>
      <c r="H6284" s="2">
        <v>6153</v>
      </c>
      <c r="I6284" s="3" t="s">
        <v>107</v>
      </c>
      <c r="J6284" s="2">
        <v>6153</v>
      </c>
      <c r="K6284" s="3" t="s">
        <v>19</v>
      </c>
      <c r="L6284" s="2">
        <v>13</v>
      </c>
      <c r="M6284" s="3">
        <v>2.2745395757191007</v>
      </c>
      <c r="N6284" s="3">
        <v>6179.2332851893188</v>
      </c>
      <c r="O6284" s="3">
        <v>12.120829671317255</v>
      </c>
      <c r="P6284" s="3">
        <v>1</v>
      </c>
      <c r="Q6284" s="3">
        <f t="shared" si="478"/>
        <v>12.120829671317255</v>
      </c>
      <c r="R6284" s="3">
        <v>0</v>
      </c>
      <c r="S6284" s="3">
        <v>2.8312868717891302</v>
      </c>
      <c r="T6284" s="3">
        <v>1</v>
      </c>
      <c r="U6284" s="3">
        <f t="shared" si="479"/>
        <v>2.8312868717891302</v>
      </c>
      <c r="V6284" s="3">
        <v>0</v>
      </c>
    </row>
    <row r="6285" spans="1:22" x14ac:dyDescent="0.25">
      <c r="A6285" s="3" t="s">
        <v>378</v>
      </c>
      <c r="B6285" s="3" t="s">
        <v>8</v>
      </c>
      <c r="C6285" s="3" t="s">
        <v>379</v>
      </c>
      <c r="D6285" s="3" t="s">
        <v>380</v>
      </c>
      <c r="E6285" s="3">
        <v>0.35</v>
      </c>
      <c r="F6285" s="3">
        <v>0.47</v>
      </c>
      <c r="G6285" s="3" t="s">
        <v>59</v>
      </c>
      <c r="H6285" s="2">
        <v>6153</v>
      </c>
      <c r="I6285" s="3" t="s">
        <v>107</v>
      </c>
      <c r="J6285" s="2">
        <v>6153</v>
      </c>
      <c r="K6285" s="3" t="s">
        <v>62</v>
      </c>
      <c r="L6285" s="2">
        <v>6</v>
      </c>
      <c r="M6285" s="3">
        <v>6.7986336277263016E-3</v>
      </c>
      <c r="N6285" s="3">
        <v>19.591848811152705</v>
      </c>
      <c r="O6285" s="3">
        <v>4.7186836256052751E-2</v>
      </c>
      <c r="P6285" s="3">
        <v>1</v>
      </c>
      <c r="Q6285" s="3">
        <f t="shared" si="478"/>
        <v>4.7186836256052751E-2</v>
      </c>
      <c r="R6285" s="3">
        <v>0</v>
      </c>
      <c r="S6285" s="3">
        <v>5.6186724111103419E-3</v>
      </c>
      <c r="T6285" s="3">
        <v>1</v>
      </c>
      <c r="U6285" s="3">
        <f t="shared" si="479"/>
        <v>5.6186724111103419E-3</v>
      </c>
      <c r="V6285" s="3">
        <v>0</v>
      </c>
    </row>
    <row r="6286" spans="1:22" x14ac:dyDescent="0.25">
      <c r="A6286" s="3" t="s">
        <v>378</v>
      </c>
      <c r="B6286" s="3" t="s">
        <v>8</v>
      </c>
      <c r="C6286" s="3" t="s">
        <v>379</v>
      </c>
      <c r="D6286" s="3" t="s">
        <v>380</v>
      </c>
      <c r="E6286" s="3">
        <v>0.35</v>
      </c>
      <c r="F6286" s="3">
        <v>0.47</v>
      </c>
      <c r="G6286" s="3" t="s">
        <v>19</v>
      </c>
      <c r="H6286" s="2">
        <v>6170</v>
      </c>
      <c r="I6286" s="3" t="s">
        <v>48</v>
      </c>
      <c r="J6286" s="2">
        <v>6170</v>
      </c>
      <c r="K6286" s="3" t="s">
        <v>19</v>
      </c>
      <c r="L6286" s="2">
        <v>433</v>
      </c>
      <c r="M6286" s="3">
        <v>119.32563812838933</v>
      </c>
      <c r="N6286" s="3">
        <v>232925.77209290647</v>
      </c>
      <c r="O6286" s="3">
        <v>611.89969526857897</v>
      </c>
      <c r="P6286" s="3">
        <v>1</v>
      </c>
      <c r="Q6286" s="3">
        <f t="shared" si="478"/>
        <v>611.89969526857897</v>
      </c>
      <c r="R6286" s="3">
        <v>0</v>
      </c>
      <c r="S6286" s="3">
        <v>65.964036977685581</v>
      </c>
      <c r="T6286" s="3">
        <v>1</v>
      </c>
      <c r="U6286" s="3">
        <f t="shared" si="479"/>
        <v>65.964036977685581</v>
      </c>
      <c r="V6286" s="3">
        <v>0</v>
      </c>
    </row>
    <row r="6287" spans="1:22" x14ac:dyDescent="0.25">
      <c r="A6287" s="3" t="s">
        <v>378</v>
      </c>
      <c r="B6287" s="3" t="s">
        <v>8</v>
      </c>
      <c r="C6287" s="3" t="s">
        <v>379</v>
      </c>
      <c r="D6287" s="3" t="s">
        <v>396</v>
      </c>
      <c r="E6287" s="3">
        <v>0.35</v>
      </c>
      <c r="F6287" s="3">
        <v>0.47</v>
      </c>
      <c r="G6287" s="3" t="s">
        <v>19</v>
      </c>
      <c r="H6287" s="2">
        <v>6170</v>
      </c>
      <c r="I6287" s="3" t="s">
        <v>48</v>
      </c>
      <c r="J6287" s="2">
        <v>6170</v>
      </c>
      <c r="K6287" s="3" t="s">
        <v>19</v>
      </c>
      <c r="L6287" s="2">
        <v>143</v>
      </c>
      <c r="M6287" s="3">
        <v>30.404781256879922</v>
      </c>
      <c r="N6287" s="3">
        <v>65433.204205566864</v>
      </c>
      <c r="O6287" s="3">
        <v>172.02847227596928</v>
      </c>
      <c r="P6287" s="3">
        <v>1</v>
      </c>
      <c r="Q6287" s="3">
        <f t="shared" si="478"/>
        <v>172.02847227596928</v>
      </c>
      <c r="R6287" s="3">
        <v>0</v>
      </c>
      <c r="S6287" s="3">
        <v>15.877040259401204</v>
      </c>
      <c r="T6287" s="3">
        <v>1</v>
      </c>
      <c r="U6287" s="3">
        <f t="shared" si="479"/>
        <v>15.877040259401204</v>
      </c>
      <c r="V6287" s="3">
        <v>0</v>
      </c>
    </row>
    <row r="6288" spans="1:22" x14ac:dyDescent="0.25">
      <c r="A6288" s="3" t="s">
        <v>378</v>
      </c>
      <c r="B6288" s="3" t="s">
        <v>89</v>
      </c>
      <c r="C6288" s="3" t="s">
        <v>397</v>
      </c>
      <c r="D6288" s="3" t="s">
        <v>398</v>
      </c>
      <c r="E6288" s="3">
        <v>0.36</v>
      </c>
      <c r="F6288" s="3">
        <v>0.53</v>
      </c>
      <c r="G6288" s="3" t="s">
        <v>19</v>
      </c>
      <c r="H6288" s="2">
        <v>6170</v>
      </c>
      <c r="I6288" s="3" t="s">
        <v>48</v>
      </c>
      <c r="J6288" s="2">
        <v>6170</v>
      </c>
      <c r="K6288" s="3" t="s">
        <v>19</v>
      </c>
      <c r="L6288" s="2">
        <v>2462</v>
      </c>
      <c r="M6288" s="3">
        <v>722.76086707871661</v>
      </c>
      <c r="N6288" s="3">
        <v>1403175.0609705371</v>
      </c>
      <c r="O6288" s="3">
        <v>3720.0224727044688</v>
      </c>
      <c r="P6288" s="3">
        <v>1</v>
      </c>
      <c r="Q6288" s="3">
        <f t="shared" si="478"/>
        <v>3720.0224727044688</v>
      </c>
      <c r="R6288" s="3">
        <v>0</v>
      </c>
      <c r="S6288" s="3">
        <v>354.56271535279132</v>
      </c>
      <c r="T6288" s="3">
        <v>1</v>
      </c>
      <c r="U6288" s="3">
        <f t="shared" si="479"/>
        <v>354.56271535279132</v>
      </c>
      <c r="V6288" s="3">
        <v>0</v>
      </c>
    </row>
    <row r="6289" spans="1:22" x14ac:dyDescent="0.25">
      <c r="A6289" s="3" t="s">
        <v>378</v>
      </c>
      <c r="B6289" s="3" t="s">
        <v>89</v>
      </c>
      <c r="C6289" s="3" t="s">
        <v>406</v>
      </c>
      <c r="D6289" s="3" t="s">
        <v>407</v>
      </c>
      <c r="E6289" s="3">
        <v>0.36</v>
      </c>
      <c r="F6289" s="3">
        <v>0.48</v>
      </c>
      <c r="G6289" s="3" t="s">
        <v>19</v>
      </c>
      <c r="H6289" s="2">
        <v>6170</v>
      </c>
      <c r="I6289" s="3" t="s">
        <v>48</v>
      </c>
      <c r="J6289" s="2">
        <v>6170</v>
      </c>
      <c r="K6289" s="3" t="s">
        <v>19</v>
      </c>
      <c r="L6289" s="2">
        <v>557</v>
      </c>
      <c r="M6289" s="3">
        <v>168.90728117523352</v>
      </c>
      <c r="N6289" s="3">
        <v>496753.7519915828</v>
      </c>
      <c r="O6289" s="3">
        <v>1138.0082945312367</v>
      </c>
      <c r="P6289" s="3">
        <v>1</v>
      </c>
      <c r="Q6289" s="3">
        <f t="shared" si="478"/>
        <v>1138.0082945312367</v>
      </c>
      <c r="R6289" s="3">
        <v>0</v>
      </c>
      <c r="S6289" s="3">
        <v>123.57620954841097</v>
      </c>
      <c r="T6289" s="3">
        <v>1</v>
      </c>
      <c r="U6289" s="3">
        <f t="shared" si="479"/>
        <v>123.57620954841097</v>
      </c>
      <c r="V6289" s="3">
        <v>0</v>
      </c>
    </row>
    <row r="6290" spans="1:22" x14ac:dyDescent="0.25">
      <c r="A6290" s="3" t="s">
        <v>378</v>
      </c>
      <c r="B6290" s="3" t="s">
        <v>89</v>
      </c>
      <c r="C6290" s="3" t="s">
        <v>417</v>
      </c>
      <c r="D6290" s="3" t="s">
        <v>418</v>
      </c>
      <c r="E6290" s="3">
        <v>0.51</v>
      </c>
      <c r="F6290" s="3">
        <v>0.57999999999999996</v>
      </c>
      <c r="G6290" s="3" t="s">
        <v>19</v>
      </c>
      <c r="H6290" s="2">
        <v>6170</v>
      </c>
      <c r="I6290" s="3" t="s">
        <v>48</v>
      </c>
      <c r="J6290" s="2">
        <v>6170</v>
      </c>
      <c r="K6290" s="3" t="s">
        <v>19</v>
      </c>
      <c r="L6290" s="2">
        <v>41</v>
      </c>
      <c r="M6290" s="3">
        <v>7.1650265318281043</v>
      </c>
      <c r="N6290" s="3">
        <v>17535.418255102057</v>
      </c>
      <c r="O6290" s="3">
        <v>45.816729923925834</v>
      </c>
      <c r="P6290" s="3">
        <v>1</v>
      </c>
      <c r="Q6290" s="3">
        <f t="shared" si="478"/>
        <v>45.816729923925834</v>
      </c>
      <c r="R6290" s="3">
        <v>0</v>
      </c>
      <c r="S6290" s="3">
        <v>5.488550380551116</v>
      </c>
      <c r="T6290" s="3">
        <v>1</v>
      </c>
      <c r="U6290" s="3">
        <f t="shared" si="479"/>
        <v>5.488550380551116</v>
      </c>
      <c r="V6290" s="3">
        <v>0</v>
      </c>
    </row>
    <row r="6291" spans="1:22" x14ac:dyDescent="0.25">
      <c r="A6291" s="3" t="s">
        <v>378</v>
      </c>
      <c r="B6291" s="3" t="s">
        <v>89</v>
      </c>
      <c r="C6291" s="3" t="s">
        <v>397</v>
      </c>
      <c r="D6291" s="3" t="s">
        <v>398</v>
      </c>
      <c r="E6291" s="3">
        <v>0.36</v>
      </c>
      <c r="F6291" s="3">
        <v>0.53</v>
      </c>
      <c r="G6291" s="3" t="s">
        <v>404</v>
      </c>
      <c r="H6291" s="2">
        <v>6170</v>
      </c>
      <c r="I6291" s="3" t="s">
        <v>48</v>
      </c>
      <c r="J6291" s="2">
        <v>6170</v>
      </c>
      <c r="K6291" s="3" t="s">
        <v>400</v>
      </c>
      <c r="L6291" s="2">
        <v>48</v>
      </c>
      <c r="M6291" s="3">
        <v>10.853336902519212</v>
      </c>
      <c r="N6291" s="3">
        <v>33272.773716087977</v>
      </c>
      <c r="O6291" s="3">
        <v>82.906685979532966</v>
      </c>
      <c r="P6291" s="3">
        <v>1</v>
      </c>
      <c r="Q6291" s="3">
        <f t="shared" si="478"/>
        <v>82.906685979532966</v>
      </c>
      <c r="R6291" s="3">
        <v>0</v>
      </c>
      <c r="S6291" s="3">
        <v>9.3551764614740431</v>
      </c>
      <c r="T6291" s="3">
        <v>1</v>
      </c>
      <c r="U6291" s="3">
        <f t="shared" si="479"/>
        <v>9.3551764614740431</v>
      </c>
      <c r="V6291" s="3">
        <v>0</v>
      </c>
    </row>
    <row r="6292" spans="1:22" x14ac:dyDescent="0.25">
      <c r="A6292" s="3" t="s">
        <v>378</v>
      </c>
      <c r="B6292" s="3" t="s">
        <v>8</v>
      </c>
      <c r="C6292" s="3" t="s">
        <v>379</v>
      </c>
      <c r="D6292" s="3" t="s">
        <v>380</v>
      </c>
      <c r="E6292" s="3">
        <v>0.35</v>
      </c>
      <c r="F6292" s="3">
        <v>0.47</v>
      </c>
      <c r="G6292" s="3" t="s">
        <v>390</v>
      </c>
      <c r="H6292" s="2">
        <v>6170</v>
      </c>
      <c r="I6292" s="3" t="s">
        <v>48</v>
      </c>
      <c r="J6292" s="2">
        <v>6170</v>
      </c>
      <c r="K6292" s="3" t="s">
        <v>381</v>
      </c>
      <c r="L6292" s="2">
        <v>673</v>
      </c>
      <c r="M6292" s="3">
        <v>234.30871074660024</v>
      </c>
      <c r="N6292" s="3">
        <v>328212.06194473774</v>
      </c>
      <c r="O6292" s="3">
        <v>956.21889348697505</v>
      </c>
      <c r="P6292" s="3">
        <v>1</v>
      </c>
      <c r="Q6292" s="3">
        <f t="shared" si="478"/>
        <v>956.21889348697505</v>
      </c>
      <c r="R6292" s="3">
        <v>0</v>
      </c>
      <c r="S6292" s="3">
        <v>78.08889212811907</v>
      </c>
      <c r="T6292" s="3">
        <v>1</v>
      </c>
      <c r="U6292" s="3">
        <f t="shared" si="479"/>
        <v>78.08889212811907</v>
      </c>
      <c r="V6292" s="3">
        <v>0</v>
      </c>
    </row>
    <row r="6293" spans="1:22" x14ac:dyDescent="0.25">
      <c r="A6293" s="3" t="s">
        <v>378</v>
      </c>
      <c r="B6293" s="3" t="s">
        <v>89</v>
      </c>
      <c r="C6293" s="3" t="s">
        <v>406</v>
      </c>
      <c r="D6293" s="3" t="s">
        <v>407</v>
      </c>
      <c r="E6293" s="3">
        <v>0.36</v>
      </c>
      <c r="F6293" s="3">
        <v>0.48</v>
      </c>
      <c r="G6293" s="3" t="s">
        <v>11</v>
      </c>
      <c r="H6293" s="2">
        <v>6170</v>
      </c>
      <c r="I6293" s="3" t="s">
        <v>48</v>
      </c>
      <c r="J6293" s="2">
        <v>6170</v>
      </c>
      <c r="K6293" s="3" t="s">
        <v>13</v>
      </c>
      <c r="L6293" s="2">
        <v>76</v>
      </c>
      <c r="M6293" s="3">
        <v>20.610689731793578</v>
      </c>
      <c r="N6293" s="3">
        <v>58164.542503185854</v>
      </c>
      <c r="O6293" s="3">
        <v>112.43855225451691</v>
      </c>
      <c r="P6293" s="3">
        <v>1</v>
      </c>
      <c r="Q6293" s="3">
        <f t="shared" si="478"/>
        <v>112.43855225451691</v>
      </c>
      <c r="R6293" s="3">
        <v>0</v>
      </c>
      <c r="S6293" s="3">
        <v>13.809117237531181</v>
      </c>
      <c r="T6293" s="3">
        <v>1</v>
      </c>
      <c r="U6293" s="3">
        <f t="shared" si="479"/>
        <v>13.809117237531181</v>
      </c>
      <c r="V6293" s="3">
        <v>0</v>
      </c>
    </row>
    <row r="6294" spans="1:22" x14ac:dyDescent="0.25">
      <c r="A6294" s="3" t="s">
        <v>378</v>
      </c>
      <c r="B6294" s="3" t="s">
        <v>89</v>
      </c>
      <c r="C6294" s="3" t="s">
        <v>417</v>
      </c>
      <c r="D6294" s="3" t="s">
        <v>418</v>
      </c>
      <c r="E6294" s="3">
        <v>0.51</v>
      </c>
      <c r="F6294" s="3">
        <v>0.57999999999999996</v>
      </c>
      <c r="G6294" s="3" t="s">
        <v>11</v>
      </c>
      <c r="H6294" s="2">
        <v>6170</v>
      </c>
      <c r="I6294" s="3" t="s">
        <v>48</v>
      </c>
      <c r="J6294" s="2">
        <v>6170</v>
      </c>
      <c r="K6294" s="3" t="s">
        <v>13</v>
      </c>
      <c r="L6294" s="2">
        <v>111</v>
      </c>
      <c r="M6294" s="3">
        <v>21.058936779637378</v>
      </c>
      <c r="N6294" s="3">
        <v>67304.114983247666</v>
      </c>
      <c r="O6294" s="3">
        <v>158.6434952096424</v>
      </c>
      <c r="P6294" s="3">
        <v>1</v>
      </c>
      <c r="Q6294" s="3">
        <f t="shared" si="478"/>
        <v>158.6434952096424</v>
      </c>
      <c r="R6294" s="3">
        <v>0</v>
      </c>
      <c r="S6294" s="3">
        <v>18.821988603583421</v>
      </c>
      <c r="T6294" s="3">
        <v>1</v>
      </c>
      <c r="U6294" s="3">
        <f t="shared" si="479"/>
        <v>18.821988603583421</v>
      </c>
      <c r="V6294" s="3">
        <v>0</v>
      </c>
    </row>
    <row r="6295" spans="1:22" x14ac:dyDescent="0.25">
      <c r="A6295" s="3" t="s">
        <v>378</v>
      </c>
      <c r="B6295" s="3" t="s">
        <v>8</v>
      </c>
      <c r="C6295" s="3" t="s">
        <v>379</v>
      </c>
      <c r="D6295" s="3" t="s">
        <v>380</v>
      </c>
      <c r="E6295" s="3">
        <v>0.35</v>
      </c>
      <c r="F6295" s="3">
        <v>0.47</v>
      </c>
      <c r="G6295" s="3" t="s">
        <v>391</v>
      </c>
      <c r="H6295" s="2">
        <v>6170</v>
      </c>
      <c r="I6295" s="3" t="s">
        <v>48</v>
      </c>
      <c r="J6295" s="2">
        <v>6170</v>
      </c>
      <c r="K6295" s="3" t="s">
        <v>382</v>
      </c>
      <c r="L6295" s="2">
        <v>34</v>
      </c>
      <c r="M6295" s="3">
        <v>10.076940640942698</v>
      </c>
      <c r="N6295" s="3">
        <v>12509.964175265792</v>
      </c>
      <c r="O6295" s="3">
        <v>38.337039956650706</v>
      </c>
      <c r="P6295" s="3">
        <v>1</v>
      </c>
      <c r="Q6295" s="3">
        <f t="shared" si="478"/>
        <v>38.337039956650706</v>
      </c>
      <c r="R6295" s="3">
        <v>0</v>
      </c>
      <c r="S6295" s="3">
        <v>2.9361223408392854</v>
      </c>
      <c r="T6295" s="3">
        <v>1</v>
      </c>
      <c r="U6295" s="3">
        <f t="shared" si="479"/>
        <v>2.9361223408392854</v>
      </c>
      <c r="V6295" s="3">
        <v>0</v>
      </c>
    </row>
    <row r="6296" spans="1:22" x14ac:dyDescent="0.25">
      <c r="A6296" s="3" t="s">
        <v>378</v>
      </c>
      <c r="B6296" s="3" t="s">
        <v>89</v>
      </c>
      <c r="C6296" s="3" t="s">
        <v>406</v>
      </c>
      <c r="D6296" s="3" t="s">
        <v>407</v>
      </c>
      <c r="E6296" s="3">
        <v>0.36</v>
      </c>
      <c r="F6296" s="3">
        <v>0.48</v>
      </c>
      <c r="G6296" s="3" t="s">
        <v>413</v>
      </c>
      <c r="H6296" s="2">
        <v>6170</v>
      </c>
      <c r="I6296" s="3" t="s">
        <v>48</v>
      </c>
      <c r="J6296" s="2">
        <v>6170</v>
      </c>
      <c r="K6296" s="3" t="s">
        <v>410</v>
      </c>
      <c r="L6296" s="2">
        <v>24</v>
      </c>
      <c r="M6296" s="3">
        <v>10.043605992875023</v>
      </c>
      <c r="N6296" s="3">
        <v>34064.45198342127</v>
      </c>
      <c r="O6296" s="3">
        <v>75.011081634740663</v>
      </c>
      <c r="P6296" s="3">
        <v>1</v>
      </c>
      <c r="Q6296" s="3">
        <f t="shared" si="478"/>
        <v>75.011081634740663</v>
      </c>
      <c r="R6296" s="3">
        <v>0</v>
      </c>
      <c r="S6296" s="3">
        <v>10.275596749167624</v>
      </c>
      <c r="T6296" s="3">
        <v>1</v>
      </c>
      <c r="U6296" s="3">
        <f t="shared" si="479"/>
        <v>10.275596749167624</v>
      </c>
      <c r="V6296" s="3">
        <v>0</v>
      </c>
    </row>
    <row r="6297" spans="1:22" x14ac:dyDescent="0.25">
      <c r="A6297" s="3" t="s">
        <v>378</v>
      </c>
      <c r="B6297" s="3" t="s">
        <v>8</v>
      </c>
      <c r="C6297" s="3" t="s">
        <v>379</v>
      </c>
      <c r="D6297" s="3" t="s">
        <v>380</v>
      </c>
      <c r="E6297" s="3">
        <v>0.35</v>
      </c>
      <c r="F6297" s="3">
        <v>0.47</v>
      </c>
      <c r="G6297" s="3" t="s">
        <v>392</v>
      </c>
      <c r="H6297" s="2">
        <v>6170</v>
      </c>
      <c r="I6297" s="3" t="s">
        <v>48</v>
      </c>
      <c r="J6297" s="2">
        <v>6170</v>
      </c>
      <c r="K6297" s="3" t="s">
        <v>386</v>
      </c>
      <c r="L6297" s="2">
        <v>53</v>
      </c>
      <c r="M6297" s="3">
        <v>10.361628475837403</v>
      </c>
      <c r="N6297" s="3">
        <v>22039.01875642105</v>
      </c>
      <c r="O6297" s="3">
        <v>59.402964789174121</v>
      </c>
      <c r="P6297" s="3">
        <v>1</v>
      </c>
      <c r="Q6297" s="3">
        <f t="shared" si="478"/>
        <v>59.402964789174121</v>
      </c>
      <c r="R6297" s="3">
        <v>0</v>
      </c>
      <c r="S6297" s="3">
        <v>6.3118500808318014</v>
      </c>
      <c r="T6297" s="3">
        <v>1</v>
      </c>
      <c r="U6297" s="3">
        <f t="shared" si="479"/>
        <v>6.3118500808318014</v>
      </c>
      <c r="V6297" s="3">
        <v>0</v>
      </c>
    </row>
    <row r="6298" spans="1:22" x14ac:dyDescent="0.25">
      <c r="A6298" s="3" t="s">
        <v>378</v>
      </c>
      <c r="B6298" s="3" t="s">
        <v>8</v>
      </c>
      <c r="C6298" s="3" t="s">
        <v>379</v>
      </c>
      <c r="D6298" s="3" t="s">
        <v>396</v>
      </c>
      <c r="E6298" s="3">
        <v>0.35</v>
      </c>
      <c r="F6298" s="3">
        <v>0.47</v>
      </c>
      <c r="G6298" s="3" t="s">
        <v>392</v>
      </c>
      <c r="H6298" s="2">
        <v>6170</v>
      </c>
      <c r="I6298" s="3" t="s">
        <v>48</v>
      </c>
      <c r="J6298" s="2">
        <v>6170</v>
      </c>
      <c r="K6298" s="3" t="s">
        <v>386</v>
      </c>
      <c r="L6298" s="2">
        <v>661</v>
      </c>
      <c r="M6298" s="3">
        <v>266.81579263918655</v>
      </c>
      <c r="N6298" s="3">
        <v>520856.09024646453</v>
      </c>
      <c r="O6298" s="3">
        <v>1397.1625311912533</v>
      </c>
      <c r="P6298" s="3">
        <v>1</v>
      </c>
      <c r="Q6298" s="3">
        <f t="shared" si="478"/>
        <v>1397.1625311912533</v>
      </c>
      <c r="R6298" s="3">
        <v>0</v>
      </c>
      <c r="S6298" s="3">
        <v>127.08369696047444</v>
      </c>
      <c r="T6298" s="3">
        <v>1</v>
      </c>
      <c r="U6298" s="3">
        <f t="shared" si="479"/>
        <v>127.08369696047444</v>
      </c>
      <c r="V6298" s="3">
        <v>0</v>
      </c>
    </row>
    <row r="6299" spans="1:22" x14ac:dyDescent="0.25">
      <c r="A6299" s="3" t="s">
        <v>378</v>
      </c>
      <c r="B6299" s="3" t="s">
        <v>89</v>
      </c>
      <c r="C6299" s="3" t="s">
        <v>397</v>
      </c>
      <c r="D6299" s="3" t="s">
        <v>398</v>
      </c>
      <c r="E6299" s="3">
        <v>0.36</v>
      </c>
      <c r="F6299" s="3">
        <v>0.53</v>
      </c>
      <c r="G6299" s="3" t="s">
        <v>392</v>
      </c>
      <c r="H6299" s="2">
        <v>6170</v>
      </c>
      <c r="I6299" s="3" t="s">
        <v>48</v>
      </c>
      <c r="J6299" s="2">
        <v>6170</v>
      </c>
      <c r="K6299" s="3" t="s">
        <v>386</v>
      </c>
      <c r="L6299" s="2">
        <v>127</v>
      </c>
      <c r="M6299" s="3">
        <v>27.324658493391048</v>
      </c>
      <c r="N6299" s="3">
        <v>66064.542321278146</v>
      </c>
      <c r="O6299" s="3">
        <v>163.51185406606419</v>
      </c>
      <c r="P6299" s="3">
        <v>1</v>
      </c>
      <c r="Q6299" s="3">
        <f t="shared" si="478"/>
        <v>163.51185406606419</v>
      </c>
      <c r="R6299" s="3">
        <v>0</v>
      </c>
      <c r="S6299" s="3">
        <v>16.655812121893973</v>
      </c>
      <c r="T6299" s="3">
        <v>1</v>
      </c>
      <c r="U6299" s="3">
        <f t="shared" si="479"/>
        <v>16.655812121893973</v>
      </c>
      <c r="V6299" s="3">
        <v>0</v>
      </c>
    </row>
    <row r="6300" spans="1:22" x14ac:dyDescent="0.25">
      <c r="A6300" s="3" t="s">
        <v>378</v>
      </c>
      <c r="B6300" s="3" t="s">
        <v>8</v>
      </c>
      <c r="C6300" s="3" t="s">
        <v>379</v>
      </c>
      <c r="D6300" s="3" t="s">
        <v>380</v>
      </c>
      <c r="E6300" s="3">
        <v>0.35</v>
      </c>
      <c r="F6300" s="3">
        <v>0.47</v>
      </c>
      <c r="G6300" s="3" t="s">
        <v>59</v>
      </c>
      <c r="H6300" s="2">
        <v>6170</v>
      </c>
      <c r="I6300" s="3" t="s">
        <v>48</v>
      </c>
      <c r="J6300" s="2">
        <v>6170</v>
      </c>
      <c r="K6300" s="3" t="s">
        <v>62</v>
      </c>
      <c r="L6300" s="2">
        <v>12</v>
      </c>
      <c r="M6300" s="3">
        <v>0.37261864960590807</v>
      </c>
      <c r="N6300" s="3">
        <v>1303.3378182959982</v>
      </c>
      <c r="O6300" s="3">
        <v>2.8931262370671424</v>
      </c>
      <c r="P6300" s="3">
        <v>1</v>
      </c>
      <c r="Q6300" s="3">
        <f t="shared" si="478"/>
        <v>2.8931262370671424</v>
      </c>
      <c r="R6300" s="3">
        <v>0</v>
      </c>
      <c r="S6300" s="3">
        <v>0.36867545836888144</v>
      </c>
      <c r="T6300" s="3">
        <v>1</v>
      </c>
      <c r="U6300" s="3">
        <f t="shared" si="479"/>
        <v>0.36867545836888144</v>
      </c>
      <c r="V6300" s="3">
        <v>0</v>
      </c>
    </row>
    <row r="6301" spans="1:22" x14ac:dyDescent="0.25">
      <c r="A6301" s="3" t="s">
        <v>378</v>
      </c>
      <c r="B6301" s="3" t="s">
        <v>8</v>
      </c>
      <c r="C6301" s="3" t="s">
        <v>379</v>
      </c>
      <c r="D6301" s="3" t="s">
        <v>396</v>
      </c>
      <c r="E6301" s="3">
        <v>0.35</v>
      </c>
      <c r="F6301" s="3">
        <v>0.47</v>
      </c>
      <c r="G6301" s="3" t="s">
        <v>59</v>
      </c>
      <c r="H6301" s="2">
        <v>6170</v>
      </c>
      <c r="I6301" s="3" t="s">
        <v>48</v>
      </c>
      <c r="J6301" s="2">
        <v>6170</v>
      </c>
      <c r="K6301" s="3" t="s">
        <v>62</v>
      </c>
      <c r="L6301" s="2">
        <v>4</v>
      </c>
      <c r="M6301" s="3">
        <v>0.25488690031747135</v>
      </c>
      <c r="N6301" s="3">
        <v>816.94045619159851</v>
      </c>
      <c r="O6301" s="3">
        <v>1.9796072827861431</v>
      </c>
      <c r="P6301" s="3">
        <v>1</v>
      </c>
      <c r="Q6301" s="3">
        <f t="shared" si="478"/>
        <v>1.9796072827861431</v>
      </c>
      <c r="R6301" s="3">
        <v>0</v>
      </c>
      <c r="S6301" s="3">
        <v>0.23842181486861136</v>
      </c>
      <c r="T6301" s="3">
        <v>1</v>
      </c>
      <c r="U6301" s="3">
        <f t="shared" si="479"/>
        <v>0.23842181486861136</v>
      </c>
      <c r="V6301" s="3">
        <v>0</v>
      </c>
    </row>
    <row r="6302" spans="1:22" x14ac:dyDescent="0.25">
      <c r="A6302" s="3" t="s">
        <v>378</v>
      </c>
      <c r="B6302" s="3" t="s">
        <v>89</v>
      </c>
      <c r="C6302" s="3" t="s">
        <v>397</v>
      </c>
      <c r="D6302" s="3" t="s">
        <v>398</v>
      </c>
      <c r="E6302" s="3">
        <v>0.36</v>
      </c>
      <c r="F6302" s="3">
        <v>0.53</v>
      </c>
      <c r="G6302" s="3" t="s">
        <v>59</v>
      </c>
      <c r="H6302" s="2">
        <v>6170</v>
      </c>
      <c r="I6302" s="3" t="s">
        <v>48</v>
      </c>
      <c r="J6302" s="2">
        <v>6170</v>
      </c>
      <c r="K6302" s="3" t="s">
        <v>62</v>
      </c>
      <c r="L6302" s="2">
        <v>36</v>
      </c>
      <c r="M6302" s="3">
        <v>2.3357442015008014</v>
      </c>
      <c r="N6302" s="3">
        <v>6978.4116789200625</v>
      </c>
      <c r="O6302" s="3">
        <v>17.134297907535924</v>
      </c>
      <c r="P6302" s="3">
        <v>1</v>
      </c>
      <c r="Q6302" s="3">
        <f t="shared" si="478"/>
        <v>17.134297907535924</v>
      </c>
      <c r="R6302" s="3">
        <v>0</v>
      </c>
      <c r="S6302" s="3">
        <v>1.9416665894622083</v>
      </c>
      <c r="T6302" s="3">
        <v>1</v>
      </c>
      <c r="U6302" s="3">
        <f t="shared" si="479"/>
        <v>1.9416665894622083</v>
      </c>
      <c r="V6302" s="3">
        <v>0</v>
      </c>
    </row>
    <row r="6303" spans="1:22" x14ac:dyDescent="0.25">
      <c r="A6303" s="3" t="s">
        <v>378</v>
      </c>
      <c r="B6303" s="3" t="s">
        <v>89</v>
      </c>
      <c r="C6303" s="3" t="s">
        <v>406</v>
      </c>
      <c r="D6303" s="3" t="s">
        <v>407</v>
      </c>
      <c r="E6303" s="3">
        <v>0.36</v>
      </c>
      <c r="F6303" s="3">
        <v>0.48</v>
      </c>
      <c r="G6303" s="3" t="s">
        <v>59</v>
      </c>
      <c r="H6303" s="2">
        <v>6170</v>
      </c>
      <c r="I6303" s="3" t="s">
        <v>48</v>
      </c>
      <c r="J6303" s="2">
        <v>6170</v>
      </c>
      <c r="K6303" s="3" t="s">
        <v>62</v>
      </c>
      <c r="L6303" s="2">
        <v>20</v>
      </c>
      <c r="M6303" s="3">
        <v>0.66019803631678275</v>
      </c>
      <c r="N6303" s="3">
        <v>2275.9799043942062</v>
      </c>
      <c r="O6303" s="3">
        <v>5.3099346435154313</v>
      </c>
      <c r="P6303" s="3">
        <v>1</v>
      </c>
      <c r="Q6303" s="3">
        <f t="shared" si="478"/>
        <v>5.3099346435154313</v>
      </c>
      <c r="R6303" s="3">
        <v>0</v>
      </c>
      <c r="S6303" s="3">
        <v>0.64500997156245043</v>
      </c>
      <c r="T6303" s="3">
        <v>1</v>
      </c>
      <c r="U6303" s="3">
        <f t="shared" si="479"/>
        <v>0.64500997156245043</v>
      </c>
      <c r="V6303" s="3">
        <v>0</v>
      </c>
    </row>
    <row r="6304" spans="1:22" x14ac:dyDescent="0.25">
      <c r="A6304" s="3" t="s">
        <v>378</v>
      </c>
      <c r="B6304" s="3" t="s">
        <v>8</v>
      </c>
      <c r="C6304" s="3" t="s">
        <v>379</v>
      </c>
      <c r="D6304" s="3" t="s">
        <v>380</v>
      </c>
      <c r="E6304" s="3">
        <v>0.35</v>
      </c>
      <c r="F6304" s="3">
        <v>0.47</v>
      </c>
      <c r="G6304" s="3" t="s">
        <v>59</v>
      </c>
      <c r="H6304" s="2">
        <v>6170</v>
      </c>
      <c r="I6304" s="3" t="s">
        <v>48</v>
      </c>
      <c r="J6304" s="2">
        <v>6170</v>
      </c>
      <c r="K6304" s="3" t="s">
        <v>383</v>
      </c>
      <c r="L6304" s="2">
        <v>170</v>
      </c>
      <c r="M6304" s="3">
        <v>10.965987709386397</v>
      </c>
      <c r="N6304" s="3">
        <v>21151.376064978514</v>
      </c>
      <c r="O6304" s="3">
        <v>56.545613143590352</v>
      </c>
      <c r="P6304" s="3">
        <v>1</v>
      </c>
      <c r="Q6304" s="3">
        <f t="shared" si="478"/>
        <v>56.545613143590352</v>
      </c>
      <c r="R6304" s="3">
        <v>0</v>
      </c>
      <c r="S6304" s="3">
        <v>5.9810023679756243</v>
      </c>
      <c r="T6304" s="3">
        <v>1</v>
      </c>
      <c r="U6304" s="3">
        <f t="shared" si="479"/>
        <v>5.9810023679756243</v>
      </c>
      <c r="V6304" s="3">
        <v>0</v>
      </c>
    </row>
    <row r="6305" spans="1:22" x14ac:dyDescent="0.25">
      <c r="A6305" s="3" t="s">
        <v>378</v>
      </c>
      <c r="B6305" s="3" t="s">
        <v>8</v>
      </c>
      <c r="C6305" s="3" t="s">
        <v>379</v>
      </c>
      <c r="D6305" s="3" t="s">
        <v>380</v>
      </c>
      <c r="E6305" s="3">
        <v>0.35</v>
      </c>
      <c r="F6305" s="3">
        <v>0.47</v>
      </c>
      <c r="G6305" s="3" t="s">
        <v>59</v>
      </c>
      <c r="H6305" s="2">
        <v>6170</v>
      </c>
      <c r="I6305" s="3" t="s">
        <v>48</v>
      </c>
      <c r="J6305" s="2">
        <v>6170</v>
      </c>
      <c r="K6305" s="3" t="s">
        <v>393</v>
      </c>
      <c r="L6305" s="2">
        <v>6</v>
      </c>
      <c r="M6305" s="3">
        <v>0.81857182391826644</v>
      </c>
      <c r="N6305" s="3">
        <v>3017.2290281423439</v>
      </c>
      <c r="O6305" s="3">
        <v>6.9865922797156657</v>
      </c>
      <c r="P6305" s="3">
        <v>1</v>
      </c>
      <c r="Q6305" s="3">
        <f t="shared" si="478"/>
        <v>6.9865922797156657</v>
      </c>
      <c r="R6305" s="3">
        <v>0</v>
      </c>
      <c r="S6305" s="3">
        <v>0.90357259160801195</v>
      </c>
      <c r="T6305" s="3">
        <v>1</v>
      </c>
      <c r="U6305" s="3">
        <f t="shared" si="479"/>
        <v>0.90357259160801195</v>
      </c>
      <c r="V6305" s="3">
        <v>0</v>
      </c>
    </row>
    <row r="6306" spans="1:22" x14ac:dyDescent="0.25">
      <c r="A6306" s="3" t="s">
        <v>378</v>
      </c>
      <c r="B6306" s="3" t="s">
        <v>8</v>
      </c>
      <c r="C6306" s="3" t="s">
        <v>379</v>
      </c>
      <c r="D6306" s="3" t="s">
        <v>396</v>
      </c>
      <c r="E6306" s="3">
        <v>0.35</v>
      </c>
      <c r="F6306" s="3">
        <v>0.47</v>
      </c>
      <c r="G6306" s="3" t="s">
        <v>59</v>
      </c>
      <c r="H6306" s="2">
        <v>6170</v>
      </c>
      <c r="I6306" s="3" t="s">
        <v>48</v>
      </c>
      <c r="J6306" s="2">
        <v>6170</v>
      </c>
      <c r="K6306" s="3" t="s">
        <v>393</v>
      </c>
      <c r="L6306" s="2">
        <v>22</v>
      </c>
      <c r="M6306" s="3">
        <v>1.9022074124238177</v>
      </c>
      <c r="N6306" s="3">
        <v>5668.5583387692595</v>
      </c>
      <c r="O6306" s="3">
        <v>13.679484309228339</v>
      </c>
      <c r="P6306" s="3">
        <v>1</v>
      </c>
      <c r="Q6306" s="3">
        <f t="shared" si="478"/>
        <v>13.679484309228339</v>
      </c>
      <c r="R6306" s="3">
        <v>0</v>
      </c>
      <c r="S6306" s="3">
        <v>1.6235771783282242</v>
      </c>
      <c r="T6306" s="3">
        <v>1</v>
      </c>
      <c r="U6306" s="3">
        <f t="shared" si="479"/>
        <v>1.6235771783282242</v>
      </c>
      <c r="V6306" s="3">
        <v>0</v>
      </c>
    </row>
    <row r="6307" spans="1:22" x14ac:dyDescent="0.25">
      <c r="A6307" s="3" t="s">
        <v>378</v>
      </c>
      <c r="B6307" s="3" t="s">
        <v>89</v>
      </c>
      <c r="C6307" s="3" t="s">
        <v>397</v>
      </c>
      <c r="D6307" s="3" t="s">
        <v>398</v>
      </c>
      <c r="E6307" s="3">
        <v>0.36</v>
      </c>
      <c r="F6307" s="3">
        <v>0.53</v>
      </c>
      <c r="G6307" s="3" t="s">
        <v>59</v>
      </c>
      <c r="H6307" s="2">
        <v>6170</v>
      </c>
      <c r="I6307" s="3" t="s">
        <v>48</v>
      </c>
      <c r="J6307" s="2">
        <v>6170</v>
      </c>
      <c r="K6307" s="3" t="s">
        <v>393</v>
      </c>
      <c r="L6307" s="2">
        <v>1</v>
      </c>
      <c r="M6307" s="3">
        <v>1.0827429187807924E-3</v>
      </c>
      <c r="N6307" s="3">
        <v>3.9488184648842966</v>
      </c>
      <c r="O6307" s="3">
        <v>8.9322302225785036E-3</v>
      </c>
      <c r="P6307" s="3">
        <v>1</v>
      </c>
      <c r="Q6307" s="3">
        <f t="shared" si="478"/>
        <v>8.9322302225785036E-3</v>
      </c>
      <c r="R6307" s="3">
        <v>0</v>
      </c>
      <c r="S6307" s="3">
        <v>1.1658222460988953E-3</v>
      </c>
      <c r="T6307" s="3">
        <v>1</v>
      </c>
      <c r="U6307" s="3">
        <f t="shared" si="479"/>
        <v>1.1658222460988953E-3</v>
      </c>
      <c r="V6307" s="3">
        <v>0</v>
      </c>
    </row>
    <row r="6308" spans="1:22" x14ac:dyDescent="0.25">
      <c r="A6308" s="3" t="s">
        <v>378</v>
      </c>
      <c r="B6308" s="3" t="s">
        <v>89</v>
      </c>
      <c r="C6308" s="3" t="s">
        <v>417</v>
      </c>
      <c r="D6308" s="3" t="s">
        <v>418</v>
      </c>
      <c r="E6308" s="3">
        <v>0.51</v>
      </c>
      <c r="F6308" s="3">
        <v>0.57999999999999996</v>
      </c>
      <c r="G6308" s="3" t="s">
        <v>59</v>
      </c>
      <c r="H6308" s="2">
        <v>6170</v>
      </c>
      <c r="I6308" s="3" t="s">
        <v>48</v>
      </c>
      <c r="J6308" s="2">
        <v>6170</v>
      </c>
      <c r="K6308" s="3" t="s">
        <v>148</v>
      </c>
      <c r="L6308" s="2">
        <v>14</v>
      </c>
      <c r="M6308" s="3">
        <v>0.27102102275073597</v>
      </c>
      <c r="N6308" s="3">
        <v>917.36892813903717</v>
      </c>
      <c r="O6308" s="3">
        <v>2.0542000275723344</v>
      </c>
      <c r="P6308" s="3">
        <v>1</v>
      </c>
      <c r="Q6308" s="3">
        <f t="shared" si="478"/>
        <v>2.0542000275723344</v>
      </c>
      <c r="R6308" s="3">
        <v>0</v>
      </c>
      <c r="S6308" s="3">
        <v>0.26121891614469689</v>
      </c>
      <c r="T6308" s="3">
        <v>1</v>
      </c>
      <c r="U6308" s="3">
        <f t="shared" si="479"/>
        <v>0.26121891614469689</v>
      </c>
      <c r="V6308" s="3">
        <v>0</v>
      </c>
    </row>
    <row r="6309" spans="1:22" x14ac:dyDescent="0.25">
      <c r="A6309" s="3" t="s">
        <v>378</v>
      </c>
      <c r="B6309" s="3" t="s">
        <v>8</v>
      </c>
      <c r="C6309" s="3" t="s">
        <v>379</v>
      </c>
      <c r="D6309" s="3" t="s">
        <v>380</v>
      </c>
      <c r="E6309" s="3">
        <v>0.35</v>
      </c>
      <c r="F6309" s="3">
        <v>0.47</v>
      </c>
      <c r="G6309" s="3" t="s">
        <v>59</v>
      </c>
      <c r="H6309" s="2">
        <v>6170</v>
      </c>
      <c r="I6309" s="3" t="s">
        <v>48</v>
      </c>
      <c r="J6309" s="2">
        <v>6170</v>
      </c>
      <c r="K6309" s="3" t="s">
        <v>384</v>
      </c>
      <c r="L6309" s="2">
        <v>72</v>
      </c>
      <c r="M6309" s="3">
        <v>3.5117130457963044</v>
      </c>
      <c r="N6309" s="3">
        <v>7912.634220111132</v>
      </c>
      <c r="O6309" s="3">
        <v>20.579826272069447</v>
      </c>
      <c r="P6309" s="3">
        <v>1</v>
      </c>
      <c r="Q6309" s="3">
        <f t="shared" si="478"/>
        <v>20.579826272069447</v>
      </c>
      <c r="R6309" s="3">
        <v>0</v>
      </c>
      <c r="S6309" s="3">
        <v>2.2468543766218989</v>
      </c>
      <c r="T6309" s="3">
        <v>1</v>
      </c>
      <c r="U6309" s="3">
        <f t="shared" si="479"/>
        <v>2.2468543766218989</v>
      </c>
      <c r="V6309" s="3">
        <v>0</v>
      </c>
    </row>
    <row r="6310" spans="1:22" x14ac:dyDescent="0.25">
      <c r="A6310" s="3" t="s">
        <v>378</v>
      </c>
      <c r="B6310" s="3" t="s">
        <v>8</v>
      </c>
      <c r="C6310" s="3" t="s">
        <v>379</v>
      </c>
      <c r="D6310" s="3" t="s">
        <v>380</v>
      </c>
      <c r="E6310" s="3">
        <v>0.35</v>
      </c>
      <c r="F6310" s="3">
        <v>0.47</v>
      </c>
      <c r="G6310" s="3" t="s">
        <v>63</v>
      </c>
      <c r="H6310" s="2">
        <v>6170</v>
      </c>
      <c r="I6310" s="3" t="s">
        <v>48</v>
      </c>
      <c r="J6310" s="2">
        <v>6170</v>
      </c>
      <c r="K6310" s="3" t="s">
        <v>20</v>
      </c>
      <c r="L6310" s="2">
        <v>1105</v>
      </c>
      <c r="M6310" s="3">
        <v>338.77457262597176</v>
      </c>
      <c r="N6310" s="3">
        <v>450454.09913159901</v>
      </c>
      <c r="O6310" s="3">
        <v>1139.4961860480912</v>
      </c>
      <c r="P6310" s="3">
        <v>1</v>
      </c>
      <c r="Q6310" s="3">
        <f t="shared" si="478"/>
        <v>1139.4961860480912</v>
      </c>
      <c r="R6310" s="3">
        <v>0</v>
      </c>
      <c r="S6310" s="3">
        <v>111.66679421658345</v>
      </c>
      <c r="T6310" s="3">
        <v>1</v>
      </c>
      <c r="U6310" s="3">
        <f t="shared" si="479"/>
        <v>111.66679421658345</v>
      </c>
      <c r="V6310" s="3">
        <v>0</v>
      </c>
    </row>
    <row r="6311" spans="1:22" x14ac:dyDescent="0.25">
      <c r="A6311" s="3" t="s">
        <v>378</v>
      </c>
      <c r="B6311" s="3" t="s">
        <v>8</v>
      </c>
      <c r="C6311" s="3" t="s">
        <v>379</v>
      </c>
      <c r="D6311" s="3" t="s">
        <v>396</v>
      </c>
      <c r="E6311" s="3">
        <v>0.35</v>
      </c>
      <c r="F6311" s="3">
        <v>0.47</v>
      </c>
      <c r="G6311" s="3" t="s">
        <v>63</v>
      </c>
      <c r="H6311" s="2">
        <v>6170</v>
      </c>
      <c r="I6311" s="3" t="s">
        <v>48</v>
      </c>
      <c r="J6311" s="2">
        <v>6170</v>
      </c>
      <c r="K6311" s="3" t="s">
        <v>20</v>
      </c>
      <c r="L6311" s="2">
        <v>10035</v>
      </c>
      <c r="M6311" s="3">
        <v>3343.4494354421281</v>
      </c>
      <c r="N6311" s="3">
        <v>4788276.3462618049</v>
      </c>
      <c r="O6311" s="3">
        <v>13764.847311474248</v>
      </c>
      <c r="P6311" s="3">
        <v>1</v>
      </c>
      <c r="Q6311" s="3">
        <f t="shared" si="478"/>
        <v>13764.847311474248</v>
      </c>
      <c r="R6311" s="3">
        <v>0</v>
      </c>
      <c r="S6311" s="3">
        <v>1110.9134301941319</v>
      </c>
      <c r="T6311" s="3">
        <v>1</v>
      </c>
      <c r="U6311" s="3">
        <f t="shared" si="479"/>
        <v>1110.9134301941319</v>
      </c>
      <c r="V6311" s="3">
        <v>0</v>
      </c>
    </row>
    <row r="6312" spans="1:22" x14ac:dyDescent="0.25">
      <c r="A6312" s="3" t="s">
        <v>378</v>
      </c>
      <c r="B6312" s="3" t="s">
        <v>89</v>
      </c>
      <c r="C6312" s="3" t="s">
        <v>397</v>
      </c>
      <c r="D6312" s="3" t="s">
        <v>398</v>
      </c>
      <c r="E6312" s="3">
        <v>0.36</v>
      </c>
      <c r="F6312" s="3">
        <v>0.53</v>
      </c>
      <c r="G6312" s="3" t="s">
        <v>63</v>
      </c>
      <c r="H6312" s="2">
        <v>6170</v>
      </c>
      <c r="I6312" s="3" t="s">
        <v>48</v>
      </c>
      <c r="J6312" s="2">
        <v>6170</v>
      </c>
      <c r="K6312" s="3" t="s">
        <v>20</v>
      </c>
      <c r="L6312" s="2">
        <v>3224</v>
      </c>
      <c r="M6312" s="3">
        <v>1118.514474271401</v>
      </c>
      <c r="N6312" s="3">
        <v>1284006.1766531649</v>
      </c>
      <c r="O6312" s="3">
        <v>4174.8624578878225</v>
      </c>
      <c r="P6312" s="3">
        <v>1</v>
      </c>
      <c r="Q6312" s="3">
        <f t="shared" si="478"/>
        <v>4174.8624578878225</v>
      </c>
      <c r="R6312" s="3">
        <v>0</v>
      </c>
      <c r="S6312" s="3">
        <v>286.97617525734773</v>
      </c>
      <c r="T6312" s="3">
        <v>1</v>
      </c>
      <c r="U6312" s="3">
        <f t="shared" si="479"/>
        <v>286.97617525734773</v>
      </c>
      <c r="V6312" s="3">
        <v>0</v>
      </c>
    </row>
    <row r="6313" spans="1:22" x14ac:dyDescent="0.25">
      <c r="A6313" s="3" t="s">
        <v>378</v>
      </c>
      <c r="B6313" s="3" t="s">
        <v>8</v>
      </c>
      <c r="C6313" s="3" t="s">
        <v>379</v>
      </c>
      <c r="D6313" s="3" t="s">
        <v>380</v>
      </c>
      <c r="E6313" s="3">
        <v>0.35</v>
      </c>
      <c r="F6313" s="3">
        <v>0.47</v>
      </c>
      <c r="G6313" s="3" t="s">
        <v>63</v>
      </c>
      <c r="H6313" s="2">
        <v>6170</v>
      </c>
      <c r="I6313" s="3" t="s">
        <v>48</v>
      </c>
      <c r="J6313" s="2">
        <v>6170</v>
      </c>
      <c r="K6313" s="3" t="s">
        <v>388</v>
      </c>
      <c r="L6313" s="2">
        <v>1818</v>
      </c>
      <c r="M6313" s="3">
        <v>814.31636136571251</v>
      </c>
      <c r="N6313" s="3">
        <v>21794.61299012131</v>
      </c>
      <c r="O6313" s="3">
        <v>59.988730614859946</v>
      </c>
      <c r="P6313" s="3">
        <v>1</v>
      </c>
      <c r="Q6313" s="3">
        <f t="shared" si="478"/>
        <v>59.988730614859946</v>
      </c>
      <c r="R6313" s="3">
        <v>0</v>
      </c>
      <c r="S6313" s="3">
        <v>5.2379563116950196</v>
      </c>
      <c r="T6313" s="3">
        <v>1</v>
      </c>
      <c r="U6313" s="3">
        <f t="shared" si="479"/>
        <v>5.2379563116950196</v>
      </c>
      <c r="V6313" s="3">
        <v>0</v>
      </c>
    </row>
    <row r="6314" spans="1:22" x14ac:dyDescent="0.25">
      <c r="A6314" s="3" t="s">
        <v>378</v>
      </c>
      <c r="B6314" s="3" t="s">
        <v>8</v>
      </c>
      <c r="C6314" s="3" t="s">
        <v>379</v>
      </c>
      <c r="D6314" s="3" t="s">
        <v>380</v>
      </c>
      <c r="E6314" s="3">
        <v>0.35</v>
      </c>
      <c r="F6314" s="3">
        <v>0.47</v>
      </c>
      <c r="G6314" s="3" t="s">
        <v>385</v>
      </c>
      <c r="H6314" s="2">
        <v>6170</v>
      </c>
      <c r="I6314" s="3" t="s">
        <v>48</v>
      </c>
      <c r="J6314" s="2">
        <v>6170</v>
      </c>
      <c r="K6314" s="3" t="s">
        <v>385</v>
      </c>
      <c r="L6314" s="2">
        <v>18677</v>
      </c>
      <c r="M6314" s="3">
        <v>9251.1151091856973</v>
      </c>
      <c r="N6314" s="3">
        <v>9342443.4948132131</v>
      </c>
      <c r="O6314" s="3">
        <v>31204.818152707874</v>
      </c>
      <c r="P6314" s="3">
        <v>1</v>
      </c>
      <c r="Q6314" s="3">
        <f t="shared" si="478"/>
        <v>31204.818152707874</v>
      </c>
      <c r="R6314" s="3">
        <v>0</v>
      </c>
      <c r="S6314" s="3">
        <v>2079.0469879614338</v>
      </c>
      <c r="T6314" s="3">
        <v>1</v>
      </c>
      <c r="U6314" s="3">
        <f t="shared" si="479"/>
        <v>2079.0469879614338</v>
      </c>
      <c r="V6314" s="3">
        <v>0</v>
      </c>
    </row>
    <row r="6315" spans="1:22" x14ac:dyDescent="0.25">
      <c r="A6315" s="3" t="s">
        <v>378</v>
      </c>
      <c r="B6315" s="3" t="s">
        <v>8</v>
      </c>
      <c r="C6315" s="3" t="s">
        <v>379</v>
      </c>
      <c r="D6315" s="3" t="s">
        <v>380</v>
      </c>
      <c r="E6315" s="3">
        <v>0.35</v>
      </c>
      <c r="F6315" s="3">
        <v>0.47</v>
      </c>
      <c r="G6315" s="3" t="s">
        <v>19</v>
      </c>
      <c r="H6315" s="2">
        <v>6181</v>
      </c>
      <c r="I6315" s="3" t="s">
        <v>49</v>
      </c>
      <c r="J6315" s="2">
        <v>6181</v>
      </c>
      <c r="K6315" s="3" t="s">
        <v>19</v>
      </c>
      <c r="L6315" s="2">
        <v>1258</v>
      </c>
      <c r="M6315" s="3">
        <v>503.20097973093067</v>
      </c>
      <c r="N6315" s="3">
        <v>878499.94124001253</v>
      </c>
      <c r="O6315" s="3">
        <v>1897.9562949548015</v>
      </c>
      <c r="P6315" s="3">
        <v>1</v>
      </c>
      <c r="Q6315" s="3">
        <f t="shared" si="478"/>
        <v>1897.9562949548015</v>
      </c>
      <c r="R6315" s="3">
        <v>0</v>
      </c>
      <c r="S6315" s="3">
        <v>173.50319150676083</v>
      </c>
      <c r="T6315" s="3">
        <v>1</v>
      </c>
      <c r="U6315" s="3">
        <f t="shared" si="479"/>
        <v>173.50319150676083</v>
      </c>
      <c r="V6315" s="3">
        <v>0</v>
      </c>
    </row>
    <row r="6316" spans="1:22" x14ac:dyDescent="0.25">
      <c r="A6316" s="3" t="s">
        <v>378</v>
      </c>
      <c r="B6316" s="3" t="s">
        <v>8</v>
      </c>
      <c r="C6316" s="3" t="s">
        <v>379</v>
      </c>
      <c r="D6316" s="3" t="s">
        <v>396</v>
      </c>
      <c r="E6316" s="3">
        <v>0.35</v>
      </c>
      <c r="F6316" s="3">
        <v>0.47</v>
      </c>
      <c r="G6316" s="3" t="s">
        <v>19</v>
      </c>
      <c r="H6316" s="2">
        <v>6181</v>
      </c>
      <c r="I6316" s="3" t="s">
        <v>49</v>
      </c>
      <c r="J6316" s="2">
        <v>6181</v>
      </c>
      <c r="K6316" s="3" t="s">
        <v>19</v>
      </c>
      <c r="L6316" s="2">
        <v>4</v>
      </c>
      <c r="M6316" s="3">
        <v>2.1270658296823709E-2</v>
      </c>
      <c r="N6316" s="3">
        <v>13.741760089814045</v>
      </c>
      <c r="O6316" s="3">
        <v>3.3539588958968164E-2</v>
      </c>
      <c r="P6316" s="3">
        <v>1</v>
      </c>
      <c r="Q6316" s="3">
        <f t="shared" si="478"/>
        <v>3.3539588958968164E-2</v>
      </c>
      <c r="R6316" s="3">
        <v>0</v>
      </c>
      <c r="S6316" s="3">
        <v>1.6310406932616823E-3</v>
      </c>
      <c r="T6316" s="3">
        <v>1</v>
      </c>
      <c r="U6316" s="3">
        <f t="shared" si="479"/>
        <v>1.6310406932616823E-3</v>
      </c>
      <c r="V6316" s="3">
        <v>0</v>
      </c>
    </row>
    <row r="6317" spans="1:22" x14ac:dyDescent="0.25">
      <c r="A6317" s="3" t="s">
        <v>378</v>
      </c>
      <c r="B6317" s="3" t="s">
        <v>89</v>
      </c>
      <c r="C6317" s="3" t="s">
        <v>397</v>
      </c>
      <c r="D6317" s="3" t="s">
        <v>398</v>
      </c>
      <c r="E6317" s="3">
        <v>0.36</v>
      </c>
      <c r="F6317" s="3">
        <v>0.53</v>
      </c>
      <c r="G6317" s="3" t="s">
        <v>19</v>
      </c>
      <c r="H6317" s="2">
        <v>6181</v>
      </c>
      <c r="I6317" s="3" t="s">
        <v>49</v>
      </c>
      <c r="J6317" s="2">
        <v>6181</v>
      </c>
      <c r="K6317" s="3" t="s">
        <v>19</v>
      </c>
      <c r="L6317" s="2">
        <v>521</v>
      </c>
      <c r="M6317" s="3">
        <v>162.24331957581313</v>
      </c>
      <c r="N6317" s="3">
        <v>282092.98092921084</v>
      </c>
      <c r="O6317" s="3">
        <v>640.78201617165803</v>
      </c>
      <c r="P6317" s="3">
        <v>1</v>
      </c>
      <c r="Q6317" s="3">
        <f t="shared" si="478"/>
        <v>640.78201617165803</v>
      </c>
      <c r="R6317" s="3">
        <v>0</v>
      </c>
      <c r="S6317" s="3">
        <v>44.517811498566843</v>
      </c>
      <c r="T6317" s="3">
        <v>1</v>
      </c>
      <c r="U6317" s="3">
        <f t="shared" si="479"/>
        <v>44.517811498566843</v>
      </c>
      <c r="V6317" s="3">
        <v>0</v>
      </c>
    </row>
    <row r="6318" spans="1:22" x14ac:dyDescent="0.25">
      <c r="A6318" s="3" t="s">
        <v>378</v>
      </c>
      <c r="B6318" s="3" t="s">
        <v>89</v>
      </c>
      <c r="C6318" s="3" t="s">
        <v>406</v>
      </c>
      <c r="D6318" s="3" t="s">
        <v>407</v>
      </c>
      <c r="E6318" s="3">
        <v>0.36</v>
      </c>
      <c r="F6318" s="3">
        <v>0.48</v>
      </c>
      <c r="G6318" s="3" t="s">
        <v>19</v>
      </c>
      <c r="H6318" s="2">
        <v>6181</v>
      </c>
      <c r="I6318" s="3" t="s">
        <v>49</v>
      </c>
      <c r="J6318" s="2">
        <v>6181</v>
      </c>
      <c r="K6318" s="3" t="s">
        <v>19</v>
      </c>
      <c r="L6318" s="2">
        <v>3</v>
      </c>
      <c r="M6318" s="3">
        <v>0.22090621714820141</v>
      </c>
      <c r="N6318" s="3">
        <v>689.42329154968172</v>
      </c>
      <c r="O6318" s="3">
        <v>1.6516766470553554</v>
      </c>
      <c r="P6318" s="3">
        <v>1</v>
      </c>
      <c r="Q6318" s="3">
        <f t="shared" si="478"/>
        <v>1.6516766470553554</v>
      </c>
      <c r="R6318" s="3">
        <v>0</v>
      </c>
      <c r="S6318" s="3">
        <v>0.18207047428747317</v>
      </c>
      <c r="T6318" s="3">
        <v>1</v>
      </c>
      <c r="U6318" s="3">
        <f t="shared" si="479"/>
        <v>0.18207047428747317</v>
      </c>
      <c r="V6318" s="3">
        <v>0</v>
      </c>
    </row>
    <row r="6319" spans="1:22" x14ac:dyDescent="0.25">
      <c r="A6319" s="3" t="s">
        <v>378</v>
      </c>
      <c r="B6319" s="3" t="s">
        <v>8</v>
      </c>
      <c r="C6319" s="3" t="s">
        <v>379</v>
      </c>
      <c r="D6319" s="3" t="s">
        <v>380</v>
      </c>
      <c r="E6319" s="3">
        <v>0.35</v>
      </c>
      <c r="F6319" s="3">
        <v>0.47</v>
      </c>
      <c r="G6319" s="3" t="s">
        <v>392</v>
      </c>
      <c r="H6319" s="2">
        <v>6181</v>
      </c>
      <c r="I6319" s="3" t="s">
        <v>49</v>
      </c>
      <c r="J6319" s="2">
        <v>6181</v>
      </c>
      <c r="K6319" s="3" t="s">
        <v>386</v>
      </c>
      <c r="L6319" s="2">
        <v>8</v>
      </c>
      <c r="M6319" s="3">
        <v>1.0169728445241193</v>
      </c>
      <c r="N6319" s="3">
        <v>2101.9670164157487</v>
      </c>
      <c r="O6319" s="3">
        <v>3.972639502735253</v>
      </c>
      <c r="P6319" s="3">
        <v>1</v>
      </c>
      <c r="Q6319" s="3">
        <f t="shared" si="478"/>
        <v>3.972639502735253</v>
      </c>
      <c r="R6319" s="3">
        <v>0</v>
      </c>
      <c r="S6319" s="3">
        <v>0.42299105311513813</v>
      </c>
      <c r="T6319" s="3">
        <v>1</v>
      </c>
      <c r="U6319" s="3">
        <f t="shared" si="479"/>
        <v>0.42299105311513813</v>
      </c>
      <c r="V6319" s="3">
        <v>0</v>
      </c>
    </row>
    <row r="6320" spans="1:22" x14ac:dyDescent="0.25">
      <c r="A6320" s="3" t="s">
        <v>378</v>
      </c>
      <c r="B6320" s="3" t="s">
        <v>8</v>
      </c>
      <c r="C6320" s="3" t="s">
        <v>379</v>
      </c>
      <c r="D6320" s="3" t="s">
        <v>380</v>
      </c>
      <c r="E6320" s="3">
        <v>0.35</v>
      </c>
      <c r="F6320" s="3">
        <v>0.47</v>
      </c>
      <c r="G6320" s="3" t="s">
        <v>59</v>
      </c>
      <c r="H6320" s="2">
        <v>6181</v>
      </c>
      <c r="I6320" s="3" t="s">
        <v>49</v>
      </c>
      <c r="J6320" s="2">
        <v>6181</v>
      </c>
      <c r="K6320" s="3" t="s">
        <v>383</v>
      </c>
      <c r="L6320" s="2">
        <v>47</v>
      </c>
      <c r="M6320" s="3">
        <v>2.2867346126147687</v>
      </c>
      <c r="N6320" s="3">
        <v>4474.4009520412719</v>
      </c>
      <c r="O6320" s="3">
        <v>10.939586759656532</v>
      </c>
      <c r="P6320" s="3">
        <v>1</v>
      </c>
      <c r="Q6320" s="3">
        <f t="shared" si="478"/>
        <v>10.939586759656532</v>
      </c>
      <c r="R6320" s="3">
        <v>0</v>
      </c>
      <c r="S6320" s="3">
        <v>1.0539111982853537</v>
      </c>
      <c r="T6320" s="3">
        <v>1</v>
      </c>
      <c r="U6320" s="3">
        <f t="shared" si="479"/>
        <v>1.0539111982853537</v>
      </c>
      <c r="V6320" s="3">
        <v>0</v>
      </c>
    </row>
    <row r="6321" spans="1:22" x14ac:dyDescent="0.25">
      <c r="A6321" s="3" t="s">
        <v>378</v>
      </c>
      <c r="B6321" s="3" t="s">
        <v>8</v>
      </c>
      <c r="C6321" s="3" t="s">
        <v>379</v>
      </c>
      <c r="D6321" s="3" t="s">
        <v>380</v>
      </c>
      <c r="E6321" s="3">
        <v>0.35</v>
      </c>
      <c r="F6321" s="3">
        <v>0.47</v>
      </c>
      <c r="G6321" s="3" t="s">
        <v>63</v>
      </c>
      <c r="H6321" s="2">
        <v>6181</v>
      </c>
      <c r="I6321" s="3" t="s">
        <v>49</v>
      </c>
      <c r="J6321" s="2">
        <v>6181</v>
      </c>
      <c r="K6321" s="3" t="s">
        <v>20</v>
      </c>
      <c r="L6321" s="2">
        <v>1469</v>
      </c>
      <c r="M6321" s="3">
        <v>463.63930765730498</v>
      </c>
      <c r="N6321" s="3">
        <v>450688.55262009532</v>
      </c>
      <c r="O6321" s="3">
        <v>924.12783432642539</v>
      </c>
      <c r="P6321" s="3">
        <v>1</v>
      </c>
      <c r="Q6321" s="3">
        <f t="shared" si="478"/>
        <v>924.12783432642539</v>
      </c>
      <c r="R6321" s="3">
        <v>0</v>
      </c>
      <c r="S6321" s="3">
        <v>107.73760967938055</v>
      </c>
      <c r="T6321" s="3">
        <v>1</v>
      </c>
      <c r="U6321" s="3">
        <f t="shared" si="479"/>
        <v>107.73760967938055</v>
      </c>
      <c r="V6321" s="3">
        <v>0</v>
      </c>
    </row>
    <row r="6322" spans="1:22" x14ac:dyDescent="0.25">
      <c r="A6322" s="3" t="s">
        <v>378</v>
      </c>
      <c r="B6322" s="3" t="s">
        <v>8</v>
      </c>
      <c r="C6322" s="3" t="s">
        <v>379</v>
      </c>
      <c r="D6322" s="3" t="s">
        <v>396</v>
      </c>
      <c r="E6322" s="3">
        <v>0.35</v>
      </c>
      <c r="F6322" s="3">
        <v>0.47</v>
      </c>
      <c r="G6322" s="3" t="s">
        <v>63</v>
      </c>
      <c r="H6322" s="2">
        <v>6181</v>
      </c>
      <c r="I6322" s="3" t="s">
        <v>49</v>
      </c>
      <c r="J6322" s="2">
        <v>6181</v>
      </c>
      <c r="K6322" s="3" t="s">
        <v>20</v>
      </c>
      <c r="L6322" s="2">
        <v>3744</v>
      </c>
      <c r="M6322" s="3">
        <v>1266.1963978799633</v>
      </c>
      <c r="N6322" s="3">
        <v>2090511.5682578748</v>
      </c>
      <c r="O6322" s="3">
        <v>4787.2740351282018</v>
      </c>
      <c r="P6322" s="3">
        <v>1</v>
      </c>
      <c r="Q6322" s="3">
        <f t="shared" si="478"/>
        <v>4787.2740351282018</v>
      </c>
      <c r="R6322" s="3">
        <v>0</v>
      </c>
      <c r="S6322" s="3">
        <v>327.53286073231448</v>
      </c>
      <c r="T6322" s="3">
        <v>1</v>
      </c>
      <c r="U6322" s="3">
        <f t="shared" si="479"/>
        <v>327.53286073231448</v>
      </c>
      <c r="V6322" s="3">
        <v>0</v>
      </c>
    </row>
    <row r="6323" spans="1:22" x14ac:dyDescent="0.25">
      <c r="A6323" s="3" t="s">
        <v>378</v>
      </c>
      <c r="B6323" s="3" t="s">
        <v>89</v>
      </c>
      <c r="C6323" s="3" t="s">
        <v>397</v>
      </c>
      <c r="D6323" s="3" t="s">
        <v>398</v>
      </c>
      <c r="E6323" s="3">
        <v>0.36</v>
      </c>
      <c r="F6323" s="3">
        <v>0.53</v>
      </c>
      <c r="G6323" s="3" t="s">
        <v>63</v>
      </c>
      <c r="H6323" s="2">
        <v>6181</v>
      </c>
      <c r="I6323" s="3" t="s">
        <v>49</v>
      </c>
      <c r="J6323" s="2">
        <v>6181</v>
      </c>
      <c r="K6323" s="3" t="s">
        <v>20</v>
      </c>
      <c r="L6323" s="2">
        <v>633</v>
      </c>
      <c r="M6323" s="3">
        <v>180.018034550501</v>
      </c>
      <c r="N6323" s="3">
        <v>263660.44622594392</v>
      </c>
      <c r="O6323" s="3">
        <v>614.05148082622827</v>
      </c>
      <c r="P6323" s="3">
        <v>1</v>
      </c>
      <c r="Q6323" s="3">
        <f t="shared" si="478"/>
        <v>614.05148082622827</v>
      </c>
      <c r="R6323" s="3">
        <v>0</v>
      </c>
      <c r="S6323" s="3">
        <v>35.454810417284008</v>
      </c>
      <c r="T6323" s="3">
        <v>1</v>
      </c>
      <c r="U6323" s="3">
        <f t="shared" si="479"/>
        <v>35.454810417284008</v>
      </c>
      <c r="V6323" s="3">
        <v>0</v>
      </c>
    </row>
    <row r="6324" spans="1:22" x14ac:dyDescent="0.25">
      <c r="A6324" s="3" t="s">
        <v>378</v>
      </c>
      <c r="B6324" s="3" t="s">
        <v>8</v>
      </c>
      <c r="C6324" s="3" t="s">
        <v>379</v>
      </c>
      <c r="D6324" s="3" t="s">
        <v>380</v>
      </c>
      <c r="E6324" s="3">
        <v>0.35</v>
      </c>
      <c r="F6324" s="3">
        <v>0.47</v>
      </c>
      <c r="G6324" s="3" t="s">
        <v>63</v>
      </c>
      <c r="H6324" s="2">
        <v>6181</v>
      </c>
      <c r="I6324" s="3" t="s">
        <v>49</v>
      </c>
      <c r="J6324" s="2">
        <v>6181</v>
      </c>
      <c r="K6324" s="3" t="s">
        <v>388</v>
      </c>
      <c r="L6324" s="2">
        <v>241</v>
      </c>
      <c r="M6324" s="3">
        <v>95.186566005902961</v>
      </c>
      <c r="N6324" s="3">
        <v>9635.40305512942</v>
      </c>
      <c r="O6324" s="3">
        <v>24.080195519351712</v>
      </c>
      <c r="P6324" s="3">
        <v>1</v>
      </c>
      <c r="Q6324" s="3">
        <f t="shared" si="478"/>
        <v>24.080195519351712</v>
      </c>
      <c r="R6324" s="3">
        <v>0</v>
      </c>
      <c r="S6324" s="3">
        <v>0.66419529074649708</v>
      </c>
      <c r="T6324" s="3">
        <v>1</v>
      </c>
      <c r="U6324" s="3">
        <f t="shared" si="479"/>
        <v>0.66419529074649708</v>
      </c>
      <c r="V6324" s="3">
        <v>0</v>
      </c>
    </row>
    <row r="6325" spans="1:22" x14ac:dyDescent="0.25">
      <c r="A6325" s="3" t="s">
        <v>378</v>
      </c>
      <c r="B6325" s="3" t="s">
        <v>8</v>
      </c>
      <c r="C6325" s="3" t="s">
        <v>379</v>
      </c>
      <c r="D6325" s="3" t="s">
        <v>380</v>
      </c>
      <c r="E6325" s="3">
        <v>0.35</v>
      </c>
      <c r="F6325" s="3">
        <v>0.47</v>
      </c>
      <c r="G6325" s="3" t="s">
        <v>385</v>
      </c>
      <c r="H6325" s="2">
        <v>6181</v>
      </c>
      <c r="I6325" s="3" t="s">
        <v>49</v>
      </c>
      <c r="J6325" s="2">
        <v>6181</v>
      </c>
      <c r="K6325" s="3" t="s">
        <v>385</v>
      </c>
      <c r="L6325" s="2">
        <v>1322</v>
      </c>
      <c r="M6325" s="3">
        <v>570.02348312262029</v>
      </c>
      <c r="N6325" s="3">
        <v>691679.85694687848</v>
      </c>
      <c r="O6325" s="3">
        <v>1650.1206971738684</v>
      </c>
      <c r="P6325" s="3">
        <v>1</v>
      </c>
      <c r="Q6325" s="3">
        <f t="shared" si="478"/>
        <v>1650.1206971738684</v>
      </c>
      <c r="R6325" s="3">
        <v>0</v>
      </c>
      <c r="S6325" s="3">
        <v>72.838628088385335</v>
      </c>
      <c r="T6325" s="3">
        <v>1</v>
      </c>
      <c r="U6325" s="3">
        <f t="shared" si="479"/>
        <v>72.838628088385335</v>
      </c>
      <c r="V6325" s="3">
        <v>0</v>
      </c>
    </row>
    <row r="6326" spans="1:22" x14ac:dyDescent="0.25">
      <c r="A6326" s="3" t="s">
        <v>378</v>
      </c>
      <c r="B6326" s="3" t="s">
        <v>8</v>
      </c>
      <c r="C6326" s="3" t="s">
        <v>379</v>
      </c>
      <c r="D6326" s="3" t="s">
        <v>380</v>
      </c>
      <c r="E6326" s="3">
        <v>0.35</v>
      </c>
      <c r="F6326" s="3">
        <v>0.47</v>
      </c>
      <c r="G6326" s="3" t="s">
        <v>63</v>
      </c>
      <c r="H6326" s="2">
        <v>6182</v>
      </c>
      <c r="I6326" s="3" t="s">
        <v>69</v>
      </c>
      <c r="J6326" s="2">
        <v>6182</v>
      </c>
      <c r="K6326" s="3" t="s">
        <v>20</v>
      </c>
      <c r="L6326" s="2">
        <v>17</v>
      </c>
      <c r="M6326" s="3">
        <v>4.6695854032846871</v>
      </c>
      <c r="N6326" s="3">
        <v>6840.0820560173079</v>
      </c>
      <c r="O6326" s="3">
        <v>14.856400832275305</v>
      </c>
      <c r="P6326" s="3">
        <v>1</v>
      </c>
      <c r="Q6326" s="3">
        <f t="shared" si="478"/>
        <v>14.856400832275305</v>
      </c>
      <c r="R6326" s="3">
        <v>0</v>
      </c>
      <c r="S6326" s="3">
        <v>1.3040507663398935</v>
      </c>
      <c r="T6326" s="3">
        <v>1</v>
      </c>
      <c r="U6326" s="3">
        <f t="shared" si="479"/>
        <v>1.3040507663398935</v>
      </c>
      <c r="V6326" s="3">
        <v>0</v>
      </c>
    </row>
    <row r="6327" spans="1:22" x14ac:dyDescent="0.25">
      <c r="A6327" s="3" t="s">
        <v>378</v>
      </c>
      <c r="B6327" s="3" t="s">
        <v>8</v>
      </c>
      <c r="C6327" s="3" t="s">
        <v>379</v>
      </c>
      <c r="D6327" s="3" t="s">
        <v>396</v>
      </c>
      <c r="E6327" s="3">
        <v>0.35</v>
      </c>
      <c r="F6327" s="3">
        <v>0.47</v>
      </c>
      <c r="G6327" s="3" t="s">
        <v>63</v>
      </c>
      <c r="H6327" s="2">
        <v>6182</v>
      </c>
      <c r="I6327" s="3" t="s">
        <v>69</v>
      </c>
      <c r="J6327" s="2">
        <v>6182</v>
      </c>
      <c r="K6327" s="3" t="s">
        <v>20</v>
      </c>
      <c r="L6327" s="2">
        <v>748</v>
      </c>
      <c r="M6327" s="3">
        <v>203.89384785039738</v>
      </c>
      <c r="N6327" s="3">
        <v>282766.26449295436</v>
      </c>
      <c r="O6327" s="3">
        <v>645.67710943587235</v>
      </c>
      <c r="P6327" s="3">
        <v>1</v>
      </c>
      <c r="Q6327" s="3">
        <f t="shared" si="478"/>
        <v>645.67710943587235</v>
      </c>
      <c r="R6327" s="3">
        <v>0</v>
      </c>
      <c r="S6327" s="3">
        <v>47.411624365498177</v>
      </c>
      <c r="T6327" s="3">
        <v>1</v>
      </c>
      <c r="U6327" s="3">
        <f t="shared" si="479"/>
        <v>47.411624365498177</v>
      </c>
      <c r="V6327" s="3">
        <v>0</v>
      </c>
    </row>
    <row r="6328" spans="1:22" x14ac:dyDescent="0.25">
      <c r="A6328" s="3" t="s">
        <v>378</v>
      </c>
      <c r="B6328" s="3" t="s">
        <v>8</v>
      </c>
      <c r="C6328" s="3" t="s">
        <v>379</v>
      </c>
      <c r="D6328" s="3" t="s">
        <v>380</v>
      </c>
      <c r="E6328" s="3">
        <v>0.35</v>
      </c>
      <c r="F6328" s="3">
        <v>0.47</v>
      </c>
      <c r="G6328" s="3" t="s">
        <v>63</v>
      </c>
      <c r="H6328" s="2">
        <v>6182</v>
      </c>
      <c r="I6328" s="3" t="s">
        <v>69</v>
      </c>
      <c r="J6328" s="2">
        <v>6182</v>
      </c>
      <c r="K6328" s="3" t="s">
        <v>388</v>
      </c>
      <c r="L6328" s="2">
        <v>99</v>
      </c>
      <c r="M6328" s="3">
        <v>39.591309423982636</v>
      </c>
      <c r="N6328" s="3">
        <v>410.14344162402841</v>
      </c>
      <c r="O6328" s="3">
        <v>1.2463125956227838</v>
      </c>
      <c r="P6328" s="3">
        <v>1</v>
      </c>
      <c r="Q6328" s="3">
        <f t="shared" si="478"/>
        <v>1.2463125956227838</v>
      </c>
      <c r="R6328" s="3">
        <v>0</v>
      </c>
      <c r="S6328" s="3">
        <v>7.9127176080342504E-2</v>
      </c>
      <c r="T6328" s="3">
        <v>1</v>
      </c>
      <c r="U6328" s="3">
        <f t="shared" si="479"/>
        <v>7.9127176080342504E-2</v>
      </c>
      <c r="V6328" s="3">
        <v>0</v>
      </c>
    </row>
    <row r="6329" spans="1:22" x14ac:dyDescent="0.25">
      <c r="A6329" s="3" t="s">
        <v>378</v>
      </c>
      <c r="B6329" s="3" t="s">
        <v>8</v>
      </c>
      <c r="C6329" s="3" t="s">
        <v>379</v>
      </c>
      <c r="D6329" s="3" t="s">
        <v>380</v>
      </c>
      <c r="E6329" s="3">
        <v>0.35</v>
      </c>
      <c r="F6329" s="3">
        <v>0.47</v>
      </c>
      <c r="G6329" s="3" t="s">
        <v>385</v>
      </c>
      <c r="H6329" s="2">
        <v>6182</v>
      </c>
      <c r="I6329" s="3" t="s">
        <v>69</v>
      </c>
      <c r="J6329" s="2">
        <v>6182</v>
      </c>
      <c r="K6329" s="3" t="s">
        <v>385</v>
      </c>
      <c r="L6329" s="2">
        <v>61</v>
      </c>
      <c r="M6329" s="3">
        <v>23.646065297143597</v>
      </c>
      <c r="N6329" s="3">
        <v>24063.147302429057</v>
      </c>
      <c r="O6329" s="3">
        <v>59.093496053662271</v>
      </c>
      <c r="P6329" s="3">
        <v>1</v>
      </c>
      <c r="Q6329" s="3">
        <f t="shared" si="478"/>
        <v>59.093496053662271</v>
      </c>
      <c r="R6329" s="3">
        <v>0</v>
      </c>
      <c r="S6329" s="3">
        <v>1.5169646832693966</v>
      </c>
      <c r="T6329" s="3">
        <v>1</v>
      </c>
      <c r="U6329" s="3">
        <f t="shared" si="479"/>
        <v>1.5169646832693966</v>
      </c>
      <c r="V6329" s="3">
        <v>0</v>
      </c>
    </row>
    <row r="6330" spans="1:22" x14ac:dyDescent="0.25">
      <c r="A6330" s="3" t="s">
        <v>378</v>
      </c>
      <c r="B6330" s="3" t="s">
        <v>8</v>
      </c>
      <c r="C6330" s="3" t="s">
        <v>379</v>
      </c>
      <c r="D6330" s="3" t="s">
        <v>396</v>
      </c>
      <c r="E6330" s="3">
        <v>0.35</v>
      </c>
      <c r="F6330" s="3">
        <v>0.47</v>
      </c>
      <c r="G6330" s="3" t="s">
        <v>19</v>
      </c>
      <c r="H6330" s="2">
        <v>6210</v>
      </c>
      <c r="I6330" s="3" t="s">
        <v>70</v>
      </c>
      <c r="J6330" s="2">
        <v>6210</v>
      </c>
      <c r="K6330" s="3" t="s">
        <v>19</v>
      </c>
      <c r="L6330" s="2">
        <v>18</v>
      </c>
      <c r="M6330" s="3">
        <v>4.8815911348560546</v>
      </c>
      <c r="N6330" s="3">
        <v>4415.934577525908</v>
      </c>
      <c r="O6330" s="3">
        <v>13.687227307094789</v>
      </c>
      <c r="P6330" s="3">
        <v>1</v>
      </c>
      <c r="Q6330" s="3">
        <f t="shared" si="478"/>
        <v>13.687227307094789</v>
      </c>
      <c r="R6330" s="3">
        <v>0</v>
      </c>
      <c r="S6330" s="3">
        <v>0.84731305661351952</v>
      </c>
      <c r="T6330" s="3">
        <v>1</v>
      </c>
      <c r="U6330" s="3">
        <f t="shared" si="479"/>
        <v>0.84731305661351952</v>
      </c>
      <c r="V6330" s="3">
        <v>0</v>
      </c>
    </row>
    <row r="6331" spans="1:22" x14ac:dyDescent="0.25">
      <c r="A6331" s="3" t="s">
        <v>378</v>
      </c>
      <c r="B6331" s="3" t="s">
        <v>89</v>
      </c>
      <c r="C6331" s="3" t="s">
        <v>397</v>
      </c>
      <c r="D6331" s="3" t="s">
        <v>398</v>
      </c>
      <c r="E6331" s="3">
        <v>0.36</v>
      </c>
      <c r="F6331" s="3">
        <v>0.53</v>
      </c>
      <c r="G6331" s="3" t="s">
        <v>19</v>
      </c>
      <c r="H6331" s="2">
        <v>6210</v>
      </c>
      <c r="I6331" s="3" t="s">
        <v>70</v>
      </c>
      <c r="J6331" s="2">
        <v>6210</v>
      </c>
      <c r="K6331" s="3" t="s">
        <v>19</v>
      </c>
      <c r="L6331" s="2">
        <v>35</v>
      </c>
      <c r="M6331" s="3">
        <v>9.0541301481303833</v>
      </c>
      <c r="N6331" s="3">
        <v>12626.564570230828</v>
      </c>
      <c r="O6331" s="3">
        <v>38.092614420159229</v>
      </c>
      <c r="P6331" s="3">
        <v>1</v>
      </c>
      <c r="Q6331" s="3">
        <f t="shared" si="478"/>
        <v>38.092614420159229</v>
      </c>
      <c r="R6331" s="3">
        <v>0</v>
      </c>
      <c r="S6331" s="3">
        <v>3.0817740794179191</v>
      </c>
      <c r="T6331" s="3">
        <v>1</v>
      </c>
      <c r="U6331" s="3">
        <f t="shared" si="479"/>
        <v>3.0817740794179191</v>
      </c>
      <c r="V6331" s="3">
        <v>0</v>
      </c>
    </row>
    <row r="6332" spans="1:22" x14ac:dyDescent="0.25">
      <c r="A6332" s="3" t="s">
        <v>378</v>
      </c>
      <c r="B6332" s="3" t="s">
        <v>8</v>
      </c>
      <c r="C6332" s="3" t="s">
        <v>379</v>
      </c>
      <c r="D6332" s="3" t="s">
        <v>380</v>
      </c>
      <c r="E6332" s="3">
        <v>0.35</v>
      </c>
      <c r="F6332" s="3">
        <v>0.47</v>
      </c>
      <c r="G6332" s="3" t="s">
        <v>390</v>
      </c>
      <c r="H6332" s="2">
        <v>6210</v>
      </c>
      <c r="I6332" s="3" t="s">
        <v>70</v>
      </c>
      <c r="J6332" s="2">
        <v>6210</v>
      </c>
      <c r="K6332" s="3" t="s">
        <v>381</v>
      </c>
      <c r="L6332" s="2">
        <v>759</v>
      </c>
      <c r="M6332" s="3">
        <v>230.51078831686155</v>
      </c>
      <c r="N6332" s="3">
        <v>258120.44287103877</v>
      </c>
      <c r="O6332" s="3">
        <v>802.69874387589391</v>
      </c>
      <c r="P6332" s="3">
        <v>1</v>
      </c>
      <c r="Q6332" s="3">
        <f t="shared" si="478"/>
        <v>802.69874387589391</v>
      </c>
      <c r="R6332" s="3">
        <v>0</v>
      </c>
      <c r="S6332" s="3">
        <v>59.112990087715509</v>
      </c>
      <c r="T6332" s="3">
        <v>1</v>
      </c>
      <c r="U6332" s="3">
        <f t="shared" si="479"/>
        <v>59.112990087715509</v>
      </c>
      <c r="V6332" s="3">
        <v>0</v>
      </c>
    </row>
    <row r="6333" spans="1:22" x14ac:dyDescent="0.25">
      <c r="A6333" s="3" t="s">
        <v>378</v>
      </c>
      <c r="B6333" s="3" t="s">
        <v>8</v>
      </c>
      <c r="C6333" s="3" t="s">
        <v>379</v>
      </c>
      <c r="D6333" s="3" t="s">
        <v>380</v>
      </c>
      <c r="E6333" s="3">
        <v>0.35</v>
      </c>
      <c r="F6333" s="3">
        <v>0.47</v>
      </c>
      <c r="G6333" s="3" t="s">
        <v>59</v>
      </c>
      <c r="H6333" s="2">
        <v>6210</v>
      </c>
      <c r="I6333" s="3" t="s">
        <v>70</v>
      </c>
      <c r="J6333" s="2">
        <v>6210</v>
      </c>
      <c r="K6333" s="3" t="s">
        <v>383</v>
      </c>
      <c r="L6333" s="2">
        <v>12</v>
      </c>
      <c r="M6333" s="3">
        <v>1.2567599129089277</v>
      </c>
      <c r="N6333" s="3">
        <v>2312.4246120462763</v>
      </c>
      <c r="O6333" s="3">
        <v>6.1413839648073676</v>
      </c>
      <c r="P6333" s="3">
        <v>1</v>
      </c>
      <c r="Q6333" s="3">
        <f t="shared" si="478"/>
        <v>6.1413839648073676</v>
      </c>
      <c r="R6333" s="3">
        <v>0</v>
      </c>
      <c r="S6333" s="3">
        <v>0.60993864028983857</v>
      </c>
      <c r="T6333" s="3">
        <v>1</v>
      </c>
      <c r="U6333" s="3">
        <f t="shared" si="479"/>
        <v>0.60993864028983857</v>
      </c>
      <c r="V6333" s="3">
        <v>0</v>
      </c>
    </row>
    <row r="6334" spans="1:22" x14ac:dyDescent="0.25">
      <c r="A6334" s="3" t="s">
        <v>378</v>
      </c>
      <c r="B6334" s="3" t="s">
        <v>8</v>
      </c>
      <c r="C6334" s="3" t="s">
        <v>379</v>
      </c>
      <c r="D6334" s="3" t="s">
        <v>380</v>
      </c>
      <c r="E6334" s="3">
        <v>0.35</v>
      </c>
      <c r="F6334" s="3">
        <v>0.47</v>
      </c>
      <c r="G6334" s="3" t="s">
        <v>59</v>
      </c>
      <c r="H6334" s="2">
        <v>6210</v>
      </c>
      <c r="I6334" s="3" t="s">
        <v>70</v>
      </c>
      <c r="J6334" s="2">
        <v>6210</v>
      </c>
      <c r="K6334" s="3" t="s">
        <v>384</v>
      </c>
      <c r="L6334" s="2">
        <v>16</v>
      </c>
      <c r="M6334" s="3">
        <v>0.818090540563157</v>
      </c>
      <c r="N6334" s="3">
        <v>1520.6654021789141</v>
      </c>
      <c r="O6334" s="3">
        <v>4.1522682539125544</v>
      </c>
      <c r="P6334" s="3">
        <v>1</v>
      </c>
      <c r="Q6334" s="3">
        <f t="shared" si="478"/>
        <v>4.1522682539125544</v>
      </c>
      <c r="R6334" s="3">
        <v>0</v>
      </c>
      <c r="S6334" s="3">
        <v>0.42361485375548569</v>
      </c>
      <c r="T6334" s="3">
        <v>1</v>
      </c>
      <c r="U6334" s="3">
        <f t="shared" si="479"/>
        <v>0.42361485375548569</v>
      </c>
      <c r="V6334" s="3">
        <v>0</v>
      </c>
    </row>
    <row r="6335" spans="1:22" x14ac:dyDescent="0.25">
      <c r="A6335" s="3" t="s">
        <v>378</v>
      </c>
      <c r="B6335" s="3" t="s">
        <v>8</v>
      </c>
      <c r="C6335" s="3" t="s">
        <v>379</v>
      </c>
      <c r="D6335" s="3" t="s">
        <v>396</v>
      </c>
      <c r="E6335" s="3">
        <v>0.35</v>
      </c>
      <c r="F6335" s="3">
        <v>0.47</v>
      </c>
      <c r="G6335" s="3" t="s">
        <v>63</v>
      </c>
      <c r="H6335" s="2">
        <v>6210</v>
      </c>
      <c r="I6335" s="3" t="s">
        <v>70</v>
      </c>
      <c r="J6335" s="2">
        <v>6210</v>
      </c>
      <c r="K6335" s="3" t="s">
        <v>20</v>
      </c>
      <c r="L6335" s="2">
        <v>547</v>
      </c>
      <c r="M6335" s="3">
        <v>162.95019421080946</v>
      </c>
      <c r="N6335" s="3">
        <v>189650.2318824399</v>
      </c>
      <c r="O6335" s="3">
        <v>597.34409390188637</v>
      </c>
      <c r="P6335" s="3">
        <v>1</v>
      </c>
      <c r="Q6335" s="3">
        <f t="shared" si="478"/>
        <v>597.34409390188637</v>
      </c>
      <c r="R6335" s="3">
        <v>0</v>
      </c>
      <c r="S6335" s="3">
        <v>40.794236750378829</v>
      </c>
      <c r="T6335" s="3">
        <v>1</v>
      </c>
      <c r="U6335" s="3">
        <f t="shared" si="479"/>
        <v>40.794236750378829</v>
      </c>
      <c r="V6335" s="3">
        <v>0</v>
      </c>
    </row>
    <row r="6336" spans="1:22" x14ac:dyDescent="0.25">
      <c r="A6336" s="3" t="s">
        <v>378</v>
      </c>
      <c r="B6336" s="3" t="s">
        <v>89</v>
      </c>
      <c r="C6336" s="3" t="s">
        <v>397</v>
      </c>
      <c r="D6336" s="3" t="s">
        <v>398</v>
      </c>
      <c r="E6336" s="3">
        <v>0.36</v>
      </c>
      <c r="F6336" s="3">
        <v>0.53</v>
      </c>
      <c r="G6336" s="3" t="s">
        <v>63</v>
      </c>
      <c r="H6336" s="2">
        <v>6210</v>
      </c>
      <c r="I6336" s="3" t="s">
        <v>70</v>
      </c>
      <c r="J6336" s="2">
        <v>6210</v>
      </c>
      <c r="K6336" s="3" t="s">
        <v>20</v>
      </c>
      <c r="L6336" s="2">
        <v>127</v>
      </c>
      <c r="M6336" s="3">
        <v>36.206917134034114</v>
      </c>
      <c r="N6336" s="3">
        <v>40864.449344551293</v>
      </c>
      <c r="O6336" s="3">
        <v>134.92095450510391</v>
      </c>
      <c r="P6336" s="3">
        <v>1</v>
      </c>
      <c r="Q6336" s="3">
        <f t="shared" si="478"/>
        <v>134.92095450510391</v>
      </c>
      <c r="R6336" s="3">
        <v>0</v>
      </c>
      <c r="S6336" s="3">
        <v>9.0479053784867087</v>
      </c>
      <c r="T6336" s="3">
        <v>1</v>
      </c>
      <c r="U6336" s="3">
        <f t="shared" si="479"/>
        <v>9.0479053784867087</v>
      </c>
      <c r="V6336" s="3">
        <v>0</v>
      </c>
    </row>
    <row r="6337" spans="1:22" x14ac:dyDescent="0.25">
      <c r="A6337" s="3" t="s">
        <v>378</v>
      </c>
      <c r="B6337" s="3" t="s">
        <v>8</v>
      </c>
      <c r="C6337" s="3" t="s">
        <v>379</v>
      </c>
      <c r="D6337" s="3" t="s">
        <v>380</v>
      </c>
      <c r="E6337" s="3">
        <v>0.35</v>
      </c>
      <c r="F6337" s="3">
        <v>0.47</v>
      </c>
      <c r="G6337" s="3" t="s">
        <v>385</v>
      </c>
      <c r="H6337" s="2">
        <v>6210</v>
      </c>
      <c r="I6337" s="3" t="s">
        <v>70</v>
      </c>
      <c r="J6337" s="2">
        <v>6210</v>
      </c>
      <c r="K6337" s="3" t="s">
        <v>385</v>
      </c>
      <c r="L6337" s="2">
        <v>2374</v>
      </c>
      <c r="M6337" s="3">
        <v>790.12481176895471</v>
      </c>
      <c r="N6337" s="3">
        <v>827958.05727323156</v>
      </c>
      <c r="O6337" s="3">
        <v>2694.3179010265321</v>
      </c>
      <c r="P6337" s="3">
        <v>1</v>
      </c>
      <c r="Q6337" s="3">
        <f t="shared" si="478"/>
        <v>2694.3179010265321</v>
      </c>
      <c r="R6337" s="3">
        <v>0</v>
      </c>
      <c r="S6337" s="3">
        <v>186.21379694994823</v>
      </c>
      <c r="T6337" s="3">
        <v>1</v>
      </c>
      <c r="U6337" s="3">
        <f t="shared" si="479"/>
        <v>186.21379694994823</v>
      </c>
      <c r="V6337" s="3">
        <v>0</v>
      </c>
    </row>
    <row r="6338" spans="1:22" x14ac:dyDescent="0.25">
      <c r="A6338" s="3" t="s">
        <v>378</v>
      </c>
      <c r="B6338" s="3" t="s">
        <v>8</v>
      </c>
      <c r="C6338" s="3" t="s">
        <v>379</v>
      </c>
      <c r="D6338" s="3" t="s">
        <v>380</v>
      </c>
      <c r="E6338" s="3">
        <v>0.35</v>
      </c>
      <c r="F6338" s="3">
        <v>0.47</v>
      </c>
      <c r="G6338" s="3" t="s">
        <v>19</v>
      </c>
      <c r="H6338" s="2">
        <v>6250</v>
      </c>
      <c r="I6338" s="3" t="s">
        <v>71</v>
      </c>
      <c r="J6338" s="2">
        <v>6250</v>
      </c>
      <c r="K6338" s="3" t="s">
        <v>19</v>
      </c>
      <c r="L6338" s="2">
        <v>40</v>
      </c>
      <c r="M6338" s="3">
        <v>12.180049370738919</v>
      </c>
      <c r="N6338" s="3">
        <v>19719.895839488654</v>
      </c>
      <c r="O6338" s="3">
        <v>41.45740604357924</v>
      </c>
      <c r="P6338" s="3">
        <v>1</v>
      </c>
      <c r="Q6338" s="3">
        <f t="shared" ref="Q6338:Q6401" si="480">O6338*P6338</f>
        <v>41.45740604357924</v>
      </c>
      <c r="R6338" s="3">
        <v>0</v>
      </c>
      <c r="S6338" s="3">
        <v>4.826200265688696</v>
      </c>
      <c r="T6338" s="3">
        <v>1</v>
      </c>
      <c r="U6338" s="3">
        <f t="shared" ref="U6338:U6401" si="481">S6338*T6338</f>
        <v>4.826200265688696</v>
      </c>
      <c r="V6338" s="3">
        <v>0</v>
      </c>
    </row>
    <row r="6339" spans="1:22" x14ac:dyDescent="0.25">
      <c r="A6339" s="3" t="s">
        <v>378</v>
      </c>
      <c r="B6339" s="3" t="s">
        <v>8</v>
      </c>
      <c r="C6339" s="3" t="s">
        <v>379</v>
      </c>
      <c r="D6339" s="3" t="s">
        <v>396</v>
      </c>
      <c r="E6339" s="3">
        <v>0.35</v>
      </c>
      <c r="F6339" s="3">
        <v>0.47</v>
      </c>
      <c r="G6339" s="3" t="s">
        <v>19</v>
      </c>
      <c r="H6339" s="2">
        <v>6250</v>
      </c>
      <c r="I6339" s="3" t="s">
        <v>71</v>
      </c>
      <c r="J6339" s="2">
        <v>6250</v>
      </c>
      <c r="K6339" s="3" t="s">
        <v>19</v>
      </c>
      <c r="L6339" s="2">
        <v>29</v>
      </c>
      <c r="M6339" s="3">
        <v>8.1458345876099418</v>
      </c>
      <c r="N6339" s="3">
        <v>16184.754237374331</v>
      </c>
      <c r="O6339" s="3">
        <v>34.346491742319856</v>
      </c>
      <c r="P6339" s="3">
        <v>1</v>
      </c>
      <c r="Q6339" s="3">
        <f t="shared" si="480"/>
        <v>34.346491742319856</v>
      </c>
      <c r="R6339" s="3">
        <v>0</v>
      </c>
      <c r="S6339" s="3">
        <v>3.6811349321332085</v>
      </c>
      <c r="T6339" s="3">
        <v>1</v>
      </c>
      <c r="U6339" s="3">
        <f t="shared" si="481"/>
        <v>3.6811349321332085</v>
      </c>
      <c r="V6339" s="3">
        <v>0</v>
      </c>
    </row>
    <row r="6340" spans="1:22" x14ac:dyDescent="0.25">
      <c r="A6340" s="3" t="s">
        <v>378</v>
      </c>
      <c r="B6340" s="3" t="s">
        <v>89</v>
      </c>
      <c r="C6340" s="3" t="s">
        <v>397</v>
      </c>
      <c r="D6340" s="3" t="s">
        <v>398</v>
      </c>
      <c r="E6340" s="3">
        <v>0.36</v>
      </c>
      <c r="F6340" s="3">
        <v>0.53</v>
      </c>
      <c r="G6340" s="3" t="s">
        <v>19</v>
      </c>
      <c r="H6340" s="2">
        <v>6250</v>
      </c>
      <c r="I6340" s="3" t="s">
        <v>71</v>
      </c>
      <c r="J6340" s="2">
        <v>6250</v>
      </c>
      <c r="K6340" s="3" t="s">
        <v>19</v>
      </c>
      <c r="L6340" s="2">
        <v>8</v>
      </c>
      <c r="M6340" s="3">
        <v>1.6960106956205676</v>
      </c>
      <c r="N6340" s="3">
        <v>2464.8972563266543</v>
      </c>
      <c r="O6340" s="3">
        <v>5.5145557721185012</v>
      </c>
      <c r="P6340" s="3">
        <v>1</v>
      </c>
      <c r="Q6340" s="3">
        <f t="shared" si="480"/>
        <v>5.5145557721185012</v>
      </c>
      <c r="R6340" s="3">
        <v>0</v>
      </c>
      <c r="S6340" s="3">
        <v>0.66824677737644977</v>
      </c>
      <c r="T6340" s="3">
        <v>1</v>
      </c>
      <c r="U6340" s="3">
        <f t="shared" si="481"/>
        <v>0.66824677737644977</v>
      </c>
      <c r="V6340" s="3">
        <v>0</v>
      </c>
    </row>
    <row r="6341" spans="1:22" x14ac:dyDescent="0.25">
      <c r="A6341" s="3" t="s">
        <v>378</v>
      </c>
      <c r="B6341" s="3" t="s">
        <v>89</v>
      </c>
      <c r="C6341" s="3" t="s">
        <v>406</v>
      </c>
      <c r="D6341" s="3" t="s">
        <v>407</v>
      </c>
      <c r="E6341" s="3">
        <v>0.36</v>
      </c>
      <c r="F6341" s="3">
        <v>0.48</v>
      </c>
      <c r="G6341" s="3" t="s">
        <v>19</v>
      </c>
      <c r="H6341" s="2">
        <v>6250</v>
      </c>
      <c r="I6341" s="3" t="s">
        <v>71</v>
      </c>
      <c r="J6341" s="2">
        <v>6250</v>
      </c>
      <c r="K6341" s="3" t="s">
        <v>19</v>
      </c>
      <c r="L6341" s="2">
        <v>9</v>
      </c>
      <c r="M6341" s="3">
        <v>1.8039810026431042</v>
      </c>
      <c r="N6341" s="3">
        <v>5138.4383911361447</v>
      </c>
      <c r="O6341" s="3">
        <v>10.173540632239122</v>
      </c>
      <c r="P6341" s="3">
        <v>1</v>
      </c>
      <c r="Q6341" s="3">
        <f t="shared" si="480"/>
        <v>10.173540632239122</v>
      </c>
      <c r="R6341" s="3">
        <v>0</v>
      </c>
      <c r="S6341" s="3">
        <v>1.3343437188314597</v>
      </c>
      <c r="T6341" s="3">
        <v>1</v>
      </c>
      <c r="U6341" s="3">
        <f t="shared" si="481"/>
        <v>1.3343437188314597</v>
      </c>
      <c r="V6341" s="3">
        <v>0</v>
      </c>
    </row>
    <row r="6342" spans="1:22" x14ac:dyDescent="0.25">
      <c r="A6342" s="3" t="s">
        <v>378</v>
      </c>
      <c r="B6342" s="3" t="s">
        <v>8</v>
      </c>
      <c r="C6342" s="3" t="s">
        <v>379</v>
      </c>
      <c r="D6342" s="3" t="s">
        <v>380</v>
      </c>
      <c r="E6342" s="3">
        <v>0.35</v>
      </c>
      <c r="F6342" s="3">
        <v>0.47</v>
      </c>
      <c r="G6342" s="3" t="s">
        <v>390</v>
      </c>
      <c r="H6342" s="2">
        <v>6250</v>
      </c>
      <c r="I6342" s="3" t="s">
        <v>71</v>
      </c>
      <c r="J6342" s="2">
        <v>6250</v>
      </c>
      <c r="K6342" s="3" t="s">
        <v>381</v>
      </c>
      <c r="L6342" s="2">
        <v>160</v>
      </c>
      <c r="M6342" s="3">
        <v>43.430307447293195</v>
      </c>
      <c r="N6342" s="3">
        <v>42888.774620332573</v>
      </c>
      <c r="O6342" s="3">
        <v>99.962091343966861</v>
      </c>
      <c r="P6342" s="3">
        <v>1</v>
      </c>
      <c r="Q6342" s="3">
        <f t="shared" si="480"/>
        <v>99.962091343966861</v>
      </c>
      <c r="R6342" s="3">
        <v>0</v>
      </c>
      <c r="S6342" s="3">
        <v>7.8189266805172561</v>
      </c>
      <c r="T6342" s="3">
        <v>1</v>
      </c>
      <c r="U6342" s="3">
        <f t="shared" si="481"/>
        <v>7.8189266805172561</v>
      </c>
      <c r="V6342" s="3">
        <v>0</v>
      </c>
    </row>
    <row r="6343" spans="1:22" x14ac:dyDescent="0.25">
      <c r="A6343" s="3" t="s">
        <v>378</v>
      </c>
      <c r="B6343" s="3" t="s">
        <v>89</v>
      </c>
      <c r="C6343" s="3" t="s">
        <v>406</v>
      </c>
      <c r="D6343" s="3" t="s">
        <v>407</v>
      </c>
      <c r="E6343" s="3">
        <v>0.36</v>
      </c>
      <c r="F6343" s="3">
        <v>0.48</v>
      </c>
      <c r="G6343" s="3" t="s">
        <v>11</v>
      </c>
      <c r="H6343" s="2">
        <v>6250</v>
      </c>
      <c r="I6343" s="3" t="s">
        <v>71</v>
      </c>
      <c r="J6343" s="2">
        <v>6250</v>
      </c>
      <c r="K6343" s="3" t="s">
        <v>13</v>
      </c>
      <c r="L6343" s="2">
        <v>9</v>
      </c>
      <c r="M6343" s="3">
        <v>2.7255700857577834</v>
      </c>
      <c r="N6343" s="3">
        <v>8448.6762260666292</v>
      </c>
      <c r="O6343" s="3">
        <v>18.536330732353065</v>
      </c>
      <c r="P6343" s="3">
        <v>1</v>
      </c>
      <c r="Q6343" s="3">
        <f t="shared" si="480"/>
        <v>18.536330732353065</v>
      </c>
      <c r="R6343" s="3">
        <v>0</v>
      </c>
      <c r="S6343" s="3">
        <v>2.4811783105907521</v>
      </c>
      <c r="T6343" s="3">
        <v>1</v>
      </c>
      <c r="U6343" s="3">
        <f t="shared" si="481"/>
        <v>2.4811783105907521</v>
      </c>
      <c r="V6343" s="3">
        <v>0</v>
      </c>
    </row>
    <row r="6344" spans="1:22" x14ac:dyDescent="0.25">
      <c r="A6344" s="3" t="s">
        <v>378</v>
      </c>
      <c r="B6344" s="3" t="s">
        <v>89</v>
      </c>
      <c r="C6344" s="3" t="s">
        <v>417</v>
      </c>
      <c r="D6344" s="3" t="s">
        <v>418</v>
      </c>
      <c r="E6344" s="3">
        <v>0.51</v>
      </c>
      <c r="F6344" s="3">
        <v>0.57999999999999996</v>
      </c>
      <c r="G6344" s="3" t="s">
        <v>11</v>
      </c>
      <c r="H6344" s="2">
        <v>6250</v>
      </c>
      <c r="I6344" s="3" t="s">
        <v>71</v>
      </c>
      <c r="J6344" s="2">
        <v>6250</v>
      </c>
      <c r="K6344" s="3" t="s">
        <v>13</v>
      </c>
      <c r="L6344" s="2">
        <v>12</v>
      </c>
      <c r="M6344" s="3">
        <v>1.8204292364714325</v>
      </c>
      <c r="N6344" s="3">
        <v>4079.885569917983</v>
      </c>
      <c r="O6344" s="3">
        <v>7.2232085503143049</v>
      </c>
      <c r="P6344" s="3">
        <v>1</v>
      </c>
      <c r="Q6344" s="3">
        <f t="shared" si="480"/>
        <v>7.2232085503143049</v>
      </c>
      <c r="R6344" s="3">
        <v>0</v>
      </c>
      <c r="S6344" s="3">
        <v>0.85675669938207721</v>
      </c>
      <c r="T6344" s="3">
        <v>1</v>
      </c>
      <c r="U6344" s="3">
        <f t="shared" si="481"/>
        <v>0.85675669938207721</v>
      </c>
      <c r="V6344" s="3">
        <v>0</v>
      </c>
    </row>
    <row r="6345" spans="1:22" x14ac:dyDescent="0.25">
      <c r="A6345" s="3" t="s">
        <v>378</v>
      </c>
      <c r="B6345" s="3" t="s">
        <v>8</v>
      </c>
      <c r="C6345" s="3" t="s">
        <v>379</v>
      </c>
      <c r="D6345" s="3" t="s">
        <v>380</v>
      </c>
      <c r="E6345" s="3">
        <v>0.35</v>
      </c>
      <c r="F6345" s="3">
        <v>0.47</v>
      </c>
      <c r="G6345" s="3" t="s">
        <v>391</v>
      </c>
      <c r="H6345" s="2">
        <v>6250</v>
      </c>
      <c r="I6345" s="3" t="s">
        <v>71</v>
      </c>
      <c r="J6345" s="2">
        <v>6250</v>
      </c>
      <c r="K6345" s="3" t="s">
        <v>382</v>
      </c>
      <c r="L6345" s="2">
        <v>83</v>
      </c>
      <c r="M6345" s="3">
        <v>22.644902124946334</v>
      </c>
      <c r="N6345" s="3">
        <v>33260.369558444596</v>
      </c>
      <c r="O6345" s="3">
        <v>76.115267652853277</v>
      </c>
      <c r="P6345" s="3">
        <v>1</v>
      </c>
      <c r="Q6345" s="3">
        <f t="shared" si="480"/>
        <v>76.115267652853277</v>
      </c>
      <c r="R6345" s="3">
        <v>0</v>
      </c>
      <c r="S6345" s="3">
        <v>7.4303493369528759</v>
      </c>
      <c r="T6345" s="3">
        <v>1</v>
      </c>
      <c r="U6345" s="3">
        <f t="shared" si="481"/>
        <v>7.4303493369528759</v>
      </c>
      <c r="V6345" s="3">
        <v>0</v>
      </c>
    </row>
    <row r="6346" spans="1:22" x14ac:dyDescent="0.25">
      <c r="A6346" s="3" t="s">
        <v>378</v>
      </c>
      <c r="B6346" s="3" t="s">
        <v>89</v>
      </c>
      <c r="C6346" s="3" t="s">
        <v>406</v>
      </c>
      <c r="D6346" s="3" t="s">
        <v>407</v>
      </c>
      <c r="E6346" s="3">
        <v>0.36</v>
      </c>
      <c r="F6346" s="3">
        <v>0.48</v>
      </c>
      <c r="G6346" s="3" t="s">
        <v>413</v>
      </c>
      <c r="H6346" s="2">
        <v>6250</v>
      </c>
      <c r="I6346" s="3" t="s">
        <v>71</v>
      </c>
      <c r="J6346" s="2">
        <v>6250</v>
      </c>
      <c r="K6346" s="3" t="s">
        <v>410</v>
      </c>
      <c r="L6346" s="2">
        <v>27</v>
      </c>
      <c r="M6346" s="3">
        <v>4.0198494928997102</v>
      </c>
      <c r="N6346" s="3">
        <v>13932.010083323277</v>
      </c>
      <c r="O6346" s="3">
        <v>28.545578230734698</v>
      </c>
      <c r="P6346" s="3">
        <v>1</v>
      </c>
      <c r="Q6346" s="3">
        <f t="shared" si="480"/>
        <v>28.545578230734698</v>
      </c>
      <c r="R6346" s="3">
        <v>0</v>
      </c>
      <c r="S6346" s="3">
        <v>3.494401830400665</v>
      </c>
      <c r="T6346" s="3">
        <v>1</v>
      </c>
      <c r="U6346" s="3">
        <f t="shared" si="481"/>
        <v>3.494401830400665</v>
      </c>
      <c r="V6346" s="3">
        <v>0</v>
      </c>
    </row>
    <row r="6347" spans="1:22" x14ac:dyDescent="0.25">
      <c r="A6347" s="3" t="s">
        <v>378</v>
      </c>
      <c r="B6347" s="3" t="s">
        <v>8</v>
      </c>
      <c r="C6347" s="3" t="s">
        <v>379</v>
      </c>
      <c r="D6347" s="3" t="s">
        <v>396</v>
      </c>
      <c r="E6347" s="3">
        <v>0.35</v>
      </c>
      <c r="F6347" s="3">
        <v>0.47</v>
      </c>
      <c r="G6347" s="3" t="s">
        <v>392</v>
      </c>
      <c r="H6347" s="2">
        <v>6250</v>
      </c>
      <c r="I6347" s="3" t="s">
        <v>71</v>
      </c>
      <c r="J6347" s="2">
        <v>6250</v>
      </c>
      <c r="K6347" s="3" t="s">
        <v>386</v>
      </c>
      <c r="L6347" s="2">
        <v>90</v>
      </c>
      <c r="M6347" s="3">
        <v>26.921979926473981</v>
      </c>
      <c r="N6347" s="3">
        <v>52630.546608472512</v>
      </c>
      <c r="O6347" s="3">
        <v>110.57206693729043</v>
      </c>
      <c r="P6347" s="3">
        <v>1</v>
      </c>
      <c r="Q6347" s="3">
        <f t="shared" si="480"/>
        <v>110.57206693729043</v>
      </c>
      <c r="R6347" s="3">
        <v>0</v>
      </c>
      <c r="S6347" s="3">
        <v>11.981946259246765</v>
      </c>
      <c r="T6347" s="3">
        <v>1</v>
      </c>
      <c r="U6347" s="3">
        <f t="shared" si="481"/>
        <v>11.981946259246765</v>
      </c>
      <c r="V6347" s="3">
        <v>0</v>
      </c>
    </row>
    <row r="6348" spans="1:22" x14ac:dyDescent="0.25">
      <c r="A6348" s="3" t="s">
        <v>378</v>
      </c>
      <c r="B6348" s="3" t="s">
        <v>8</v>
      </c>
      <c r="C6348" s="3" t="s">
        <v>379</v>
      </c>
      <c r="D6348" s="3" t="s">
        <v>396</v>
      </c>
      <c r="E6348" s="3">
        <v>0.35</v>
      </c>
      <c r="F6348" s="3">
        <v>0.47</v>
      </c>
      <c r="G6348" s="3" t="s">
        <v>59</v>
      </c>
      <c r="H6348" s="2">
        <v>6250</v>
      </c>
      <c r="I6348" s="3" t="s">
        <v>71</v>
      </c>
      <c r="J6348" s="2">
        <v>6250</v>
      </c>
      <c r="K6348" s="3" t="s">
        <v>62</v>
      </c>
      <c r="L6348" s="2">
        <v>9</v>
      </c>
      <c r="M6348" s="3">
        <v>0.1207429811982903</v>
      </c>
      <c r="N6348" s="3">
        <v>318.73896588335174</v>
      </c>
      <c r="O6348" s="3">
        <v>0.71936703224695342</v>
      </c>
      <c r="P6348" s="3">
        <v>1</v>
      </c>
      <c r="Q6348" s="3">
        <f t="shared" si="480"/>
        <v>0.71936703224695342</v>
      </c>
      <c r="R6348" s="3">
        <v>0</v>
      </c>
      <c r="S6348" s="3">
        <v>8.587850317354799E-2</v>
      </c>
      <c r="T6348" s="3">
        <v>1</v>
      </c>
      <c r="U6348" s="3">
        <f t="shared" si="481"/>
        <v>8.587850317354799E-2</v>
      </c>
      <c r="V6348" s="3">
        <v>0</v>
      </c>
    </row>
    <row r="6349" spans="1:22" x14ac:dyDescent="0.25">
      <c r="A6349" s="3" t="s">
        <v>378</v>
      </c>
      <c r="B6349" s="3" t="s">
        <v>89</v>
      </c>
      <c r="C6349" s="3" t="s">
        <v>397</v>
      </c>
      <c r="D6349" s="3" t="s">
        <v>398</v>
      </c>
      <c r="E6349" s="3">
        <v>0.36</v>
      </c>
      <c r="F6349" s="3">
        <v>0.53</v>
      </c>
      <c r="G6349" s="3" t="s">
        <v>59</v>
      </c>
      <c r="H6349" s="2">
        <v>6250</v>
      </c>
      <c r="I6349" s="3" t="s">
        <v>71</v>
      </c>
      <c r="J6349" s="2">
        <v>6250</v>
      </c>
      <c r="K6349" s="3" t="s">
        <v>62</v>
      </c>
      <c r="L6349" s="2">
        <v>3</v>
      </c>
      <c r="M6349" s="3">
        <v>8.3762864211382071E-2</v>
      </c>
      <c r="N6349" s="3">
        <v>201.19400053792995</v>
      </c>
      <c r="O6349" s="3">
        <v>0.47269374454203317</v>
      </c>
      <c r="P6349" s="3">
        <v>1</v>
      </c>
      <c r="Q6349" s="3">
        <f t="shared" si="480"/>
        <v>0.47269374454203317</v>
      </c>
      <c r="R6349" s="3">
        <v>0</v>
      </c>
      <c r="S6349" s="3">
        <v>5.7292331308082131E-2</v>
      </c>
      <c r="T6349" s="3">
        <v>1</v>
      </c>
      <c r="U6349" s="3">
        <f t="shared" si="481"/>
        <v>5.7292331308082131E-2</v>
      </c>
      <c r="V6349" s="3">
        <v>0</v>
      </c>
    </row>
    <row r="6350" spans="1:22" x14ac:dyDescent="0.25">
      <c r="A6350" s="3" t="s">
        <v>378</v>
      </c>
      <c r="B6350" s="3" t="s">
        <v>8</v>
      </c>
      <c r="C6350" s="3" t="s">
        <v>379</v>
      </c>
      <c r="D6350" s="3" t="s">
        <v>380</v>
      </c>
      <c r="E6350" s="3">
        <v>0.35</v>
      </c>
      <c r="F6350" s="3">
        <v>0.47</v>
      </c>
      <c r="G6350" s="3" t="s">
        <v>59</v>
      </c>
      <c r="H6350" s="2">
        <v>6250</v>
      </c>
      <c r="I6350" s="3" t="s">
        <v>71</v>
      </c>
      <c r="J6350" s="2">
        <v>6250</v>
      </c>
      <c r="K6350" s="3" t="s">
        <v>383</v>
      </c>
      <c r="L6350" s="2">
        <v>21</v>
      </c>
      <c r="M6350" s="3">
        <v>2.2620059900568825</v>
      </c>
      <c r="N6350" s="3">
        <v>5276.2228632849856</v>
      </c>
      <c r="O6350" s="3">
        <v>11.853185214904306</v>
      </c>
      <c r="P6350" s="3">
        <v>1</v>
      </c>
      <c r="Q6350" s="3">
        <f t="shared" si="480"/>
        <v>11.853185214904306</v>
      </c>
      <c r="R6350" s="3">
        <v>0</v>
      </c>
      <c r="S6350" s="3">
        <v>1.5349298723739386</v>
      </c>
      <c r="T6350" s="3">
        <v>1</v>
      </c>
      <c r="U6350" s="3">
        <f t="shared" si="481"/>
        <v>1.5349298723739386</v>
      </c>
      <c r="V6350" s="3">
        <v>0</v>
      </c>
    </row>
    <row r="6351" spans="1:22" x14ac:dyDescent="0.25">
      <c r="A6351" s="3" t="s">
        <v>378</v>
      </c>
      <c r="B6351" s="3" t="s">
        <v>8</v>
      </c>
      <c r="C6351" s="3" t="s">
        <v>379</v>
      </c>
      <c r="D6351" s="3" t="s">
        <v>396</v>
      </c>
      <c r="E6351" s="3">
        <v>0.35</v>
      </c>
      <c r="F6351" s="3">
        <v>0.47</v>
      </c>
      <c r="G6351" s="3" t="s">
        <v>59</v>
      </c>
      <c r="H6351" s="2">
        <v>6250</v>
      </c>
      <c r="I6351" s="3" t="s">
        <v>71</v>
      </c>
      <c r="J6351" s="2">
        <v>6250</v>
      </c>
      <c r="K6351" s="3" t="s">
        <v>393</v>
      </c>
      <c r="L6351" s="2">
        <v>6</v>
      </c>
      <c r="M6351" s="3">
        <v>9.2550942382782234E-2</v>
      </c>
      <c r="N6351" s="3">
        <v>347.86812651555726</v>
      </c>
      <c r="O6351" s="3">
        <v>0.76073724371998319</v>
      </c>
      <c r="P6351" s="3">
        <v>1</v>
      </c>
      <c r="Q6351" s="3">
        <f t="shared" si="480"/>
        <v>0.76073724371998319</v>
      </c>
      <c r="R6351" s="3">
        <v>0</v>
      </c>
      <c r="S6351" s="3">
        <v>0.10031513890052168</v>
      </c>
      <c r="T6351" s="3">
        <v>1</v>
      </c>
      <c r="U6351" s="3">
        <f t="shared" si="481"/>
        <v>0.10031513890052168</v>
      </c>
      <c r="V6351" s="3">
        <v>0</v>
      </c>
    </row>
    <row r="6352" spans="1:22" x14ac:dyDescent="0.25">
      <c r="A6352" s="3" t="s">
        <v>378</v>
      </c>
      <c r="B6352" s="3" t="s">
        <v>8</v>
      </c>
      <c r="C6352" s="3" t="s">
        <v>379</v>
      </c>
      <c r="D6352" s="3" t="s">
        <v>396</v>
      </c>
      <c r="E6352" s="3">
        <v>0.35</v>
      </c>
      <c r="F6352" s="3">
        <v>0.47</v>
      </c>
      <c r="G6352" s="3" t="s">
        <v>63</v>
      </c>
      <c r="H6352" s="2">
        <v>6250</v>
      </c>
      <c r="I6352" s="3" t="s">
        <v>71</v>
      </c>
      <c r="J6352" s="2">
        <v>6250</v>
      </c>
      <c r="K6352" s="3" t="s">
        <v>20</v>
      </c>
      <c r="L6352" s="2">
        <v>20</v>
      </c>
      <c r="M6352" s="3">
        <v>4.5611995020434213</v>
      </c>
      <c r="N6352" s="3">
        <v>12363.94792692392</v>
      </c>
      <c r="O6352" s="3">
        <v>26.418488306709978</v>
      </c>
      <c r="P6352" s="3">
        <v>1</v>
      </c>
      <c r="Q6352" s="3">
        <f t="shared" si="480"/>
        <v>26.418488306709978</v>
      </c>
      <c r="R6352" s="3">
        <v>0</v>
      </c>
      <c r="S6352" s="3">
        <v>2.9826172607833272</v>
      </c>
      <c r="T6352" s="3">
        <v>1</v>
      </c>
      <c r="U6352" s="3">
        <f t="shared" si="481"/>
        <v>2.9826172607833272</v>
      </c>
      <c r="V6352" s="3">
        <v>0</v>
      </c>
    </row>
    <row r="6353" spans="1:22" x14ac:dyDescent="0.25">
      <c r="A6353" s="3" t="s">
        <v>378</v>
      </c>
      <c r="B6353" s="3" t="s">
        <v>89</v>
      </c>
      <c r="C6353" s="3" t="s">
        <v>397</v>
      </c>
      <c r="D6353" s="3" t="s">
        <v>398</v>
      </c>
      <c r="E6353" s="3">
        <v>0.36</v>
      </c>
      <c r="F6353" s="3">
        <v>0.53</v>
      </c>
      <c r="G6353" s="3" t="s">
        <v>63</v>
      </c>
      <c r="H6353" s="2">
        <v>6250</v>
      </c>
      <c r="I6353" s="3" t="s">
        <v>71</v>
      </c>
      <c r="J6353" s="2">
        <v>6250</v>
      </c>
      <c r="K6353" s="3" t="s">
        <v>20</v>
      </c>
      <c r="L6353" s="2">
        <v>52</v>
      </c>
      <c r="M6353" s="3">
        <v>15.359772863789809</v>
      </c>
      <c r="N6353" s="3">
        <v>14589.037638220005</v>
      </c>
      <c r="O6353" s="3">
        <v>34.213935509918635</v>
      </c>
      <c r="P6353" s="3">
        <v>1</v>
      </c>
      <c r="Q6353" s="3">
        <f t="shared" si="480"/>
        <v>34.213935509918635</v>
      </c>
      <c r="R6353" s="3">
        <v>0</v>
      </c>
      <c r="S6353" s="3">
        <v>2.2095097527908685</v>
      </c>
      <c r="T6353" s="3">
        <v>1</v>
      </c>
      <c r="U6353" s="3">
        <f t="shared" si="481"/>
        <v>2.2095097527908685</v>
      </c>
      <c r="V6353" s="3">
        <v>0</v>
      </c>
    </row>
    <row r="6354" spans="1:22" x14ac:dyDescent="0.25">
      <c r="A6354" s="3" t="s">
        <v>378</v>
      </c>
      <c r="B6354" s="3" t="s">
        <v>8</v>
      </c>
      <c r="C6354" s="3" t="s">
        <v>379</v>
      </c>
      <c r="D6354" s="3" t="s">
        <v>380</v>
      </c>
      <c r="E6354" s="3">
        <v>0.35</v>
      </c>
      <c r="F6354" s="3">
        <v>0.47</v>
      </c>
      <c r="G6354" s="3" t="s">
        <v>385</v>
      </c>
      <c r="H6354" s="2">
        <v>6250</v>
      </c>
      <c r="I6354" s="3" t="s">
        <v>71</v>
      </c>
      <c r="J6354" s="2">
        <v>6250</v>
      </c>
      <c r="K6354" s="3" t="s">
        <v>385</v>
      </c>
      <c r="L6354" s="2">
        <v>175</v>
      </c>
      <c r="M6354" s="3">
        <v>59.565461172564071</v>
      </c>
      <c r="N6354" s="3">
        <v>61723.27122645668</v>
      </c>
      <c r="O6354" s="3">
        <v>137.12018406431648</v>
      </c>
      <c r="P6354" s="3">
        <v>1</v>
      </c>
      <c r="Q6354" s="3">
        <f t="shared" si="480"/>
        <v>137.12018406431648</v>
      </c>
      <c r="R6354" s="3">
        <v>0</v>
      </c>
      <c r="S6354" s="3">
        <v>11.833888839477545</v>
      </c>
      <c r="T6354" s="3">
        <v>1</v>
      </c>
      <c r="U6354" s="3">
        <f t="shared" si="481"/>
        <v>11.833888839477545</v>
      </c>
      <c r="V6354" s="3">
        <v>0</v>
      </c>
    </row>
    <row r="6355" spans="1:22" x14ac:dyDescent="0.25">
      <c r="A6355" s="3" t="s">
        <v>378</v>
      </c>
      <c r="B6355" s="3" t="s">
        <v>8</v>
      </c>
      <c r="C6355" s="3" t="s">
        <v>379</v>
      </c>
      <c r="D6355" s="3" t="s">
        <v>380</v>
      </c>
      <c r="E6355" s="3">
        <v>0.35</v>
      </c>
      <c r="F6355" s="3">
        <v>0.47</v>
      </c>
      <c r="G6355" s="3" t="s">
        <v>19</v>
      </c>
      <c r="H6355" s="2">
        <v>6300</v>
      </c>
      <c r="I6355" s="3" t="s">
        <v>50</v>
      </c>
      <c r="J6355" s="2">
        <v>6300</v>
      </c>
      <c r="K6355" s="3" t="s">
        <v>19</v>
      </c>
      <c r="L6355" s="2">
        <v>1496</v>
      </c>
      <c r="M6355" s="3">
        <v>465.89906508300112</v>
      </c>
      <c r="N6355" s="3">
        <v>841158.26658091415</v>
      </c>
      <c r="O6355" s="3">
        <v>2282.212437246149</v>
      </c>
      <c r="P6355" s="3">
        <v>1</v>
      </c>
      <c r="Q6355" s="3">
        <f t="shared" si="480"/>
        <v>2282.212437246149</v>
      </c>
      <c r="R6355" s="3">
        <v>0</v>
      </c>
      <c r="S6355" s="3">
        <v>213.32044462619493</v>
      </c>
      <c r="T6355" s="3">
        <v>1</v>
      </c>
      <c r="U6355" s="3">
        <f t="shared" si="481"/>
        <v>213.32044462619493</v>
      </c>
      <c r="V6355" s="3">
        <v>0</v>
      </c>
    </row>
    <row r="6356" spans="1:22" x14ac:dyDescent="0.25">
      <c r="A6356" s="3" t="s">
        <v>378</v>
      </c>
      <c r="B6356" s="3" t="s">
        <v>8</v>
      </c>
      <c r="C6356" s="3" t="s">
        <v>379</v>
      </c>
      <c r="D6356" s="3" t="s">
        <v>396</v>
      </c>
      <c r="E6356" s="3">
        <v>0.35</v>
      </c>
      <c r="F6356" s="3">
        <v>0.47</v>
      </c>
      <c r="G6356" s="3" t="s">
        <v>19</v>
      </c>
      <c r="H6356" s="2">
        <v>6300</v>
      </c>
      <c r="I6356" s="3" t="s">
        <v>50</v>
      </c>
      <c r="J6356" s="2">
        <v>6300</v>
      </c>
      <c r="K6356" s="3" t="s">
        <v>19</v>
      </c>
      <c r="L6356" s="2">
        <v>37</v>
      </c>
      <c r="M6356" s="3">
        <v>7.3553228743835319</v>
      </c>
      <c r="N6356" s="3">
        <v>15838.560885052731</v>
      </c>
      <c r="O6356" s="3">
        <v>42.331428009730359</v>
      </c>
      <c r="P6356" s="3">
        <v>1</v>
      </c>
      <c r="Q6356" s="3">
        <f t="shared" si="480"/>
        <v>42.331428009730359</v>
      </c>
      <c r="R6356" s="3">
        <v>0</v>
      </c>
      <c r="S6356" s="3">
        <v>3.9709980988976774</v>
      </c>
      <c r="T6356" s="3">
        <v>1</v>
      </c>
      <c r="U6356" s="3">
        <f t="shared" si="481"/>
        <v>3.9709980988976774</v>
      </c>
      <c r="V6356" s="3">
        <v>0</v>
      </c>
    </row>
    <row r="6357" spans="1:22" x14ac:dyDescent="0.25">
      <c r="A6357" s="3" t="s">
        <v>378</v>
      </c>
      <c r="B6357" s="3" t="s">
        <v>89</v>
      </c>
      <c r="C6357" s="3" t="s">
        <v>397</v>
      </c>
      <c r="D6357" s="3" t="s">
        <v>398</v>
      </c>
      <c r="E6357" s="3">
        <v>0.36</v>
      </c>
      <c r="F6357" s="3">
        <v>0.53</v>
      </c>
      <c r="G6357" s="3" t="s">
        <v>19</v>
      </c>
      <c r="H6357" s="2">
        <v>6300</v>
      </c>
      <c r="I6357" s="3" t="s">
        <v>50</v>
      </c>
      <c r="J6357" s="2">
        <v>6300</v>
      </c>
      <c r="K6357" s="3" t="s">
        <v>19</v>
      </c>
      <c r="L6357" s="2">
        <v>2268</v>
      </c>
      <c r="M6357" s="3">
        <v>683.17729617248199</v>
      </c>
      <c r="N6357" s="3">
        <v>1211463.9164445763</v>
      </c>
      <c r="O6357" s="3">
        <v>3293.2171884387203</v>
      </c>
      <c r="P6357" s="3">
        <v>1</v>
      </c>
      <c r="Q6357" s="3">
        <f t="shared" si="480"/>
        <v>3293.2171884387203</v>
      </c>
      <c r="R6357" s="3">
        <v>0</v>
      </c>
      <c r="S6357" s="3">
        <v>308.00014661767642</v>
      </c>
      <c r="T6357" s="3">
        <v>1</v>
      </c>
      <c r="U6357" s="3">
        <f t="shared" si="481"/>
        <v>308.00014661767642</v>
      </c>
      <c r="V6357" s="3">
        <v>0</v>
      </c>
    </row>
    <row r="6358" spans="1:22" x14ac:dyDescent="0.25">
      <c r="A6358" s="3" t="s">
        <v>378</v>
      </c>
      <c r="B6358" s="3" t="s">
        <v>89</v>
      </c>
      <c r="C6358" s="3" t="s">
        <v>406</v>
      </c>
      <c r="D6358" s="3" t="s">
        <v>407</v>
      </c>
      <c r="E6358" s="3">
        <v>0.36</v>
      </c>
      <c r="F6358" s="3">
        <v>0.48</v>
      </c>
      <c r="G6358" s="3" t="s">
        <v>19</v>
      </c>
      <c r="H6358" s="2">
        <v>6300</v>
      </c>
      <c r="I6358" s="3" t="s">
        <v>50</v>
      </c>
      <c r="J6358" s="2">
        <v>6300</v>
      </c>
      <c r="K6358" s="3" t="s">
        <v>19</v>
      </c>
      <c r="L6358" s="2">
        <v>199</v>
      </c>
      <c r="M6358" s="3">
        <v>37.078264123724232</v>
      </c>
      <c r="N6358" s="3">
        <v>110633.21870046062</v>
      </c>
      <c r="O6358" s="3">
        <v>235.76286568119923</v>
      </c>
      <c r="P6358" s="3">
        <v>1</v>
      </c>
      <c r="Q6358" s="3">
        <f t="shared" si="480"/>
        <v>235.76286568119923</v>
      </c>
      <c r="R6358" s="3">
        <v>0</v>
      </c>
      <c r="S6358" s="3">
        <v>28.537797491884913</v>
      </c>
      <c r="T6358" s="3">
        <v>1</v>
      </c>
      <c r="U6358" s="3">
        <f t="shared" si="481"/>
        <v>28.537797491884913</v>
      </c>
      <c r="V6358" s="3">
        <v>0</v>
      </c>
    </row>
    <row r="6359" spans="1:22" x14ac:dyDescent="0.25">
      <c r="A6359" s="3" t="s">
        <v>378</v>
      </c>
      <c r="B6359" s="3" t="s">
        <v>89</v>
      </c>
      <c r="C6359" s="3" t="s">
        <v>397</v>
      </c>
      <c r="D6359" s="3" t="s">
        <v>398</v>
      </c>
      <c r="E6359" s="3">
        <v>0.36</v>
      </c>
      <c r="F6359" s="3">
        <v>0.53</v>
      </c>
      <c r="G6359" s="3" t="s">
        <v>404</v>
      </c>
      <c r="H6359" s="2">
        <v>6300</v>
      </c>
      <c r="I6359" s="3" t="s">
        <v>50</v>
      </c>
      <c r="J6359" s="2">
        <v>6300</v>
      </c>
      <c r="K6359" s="3" t="s">
        <v>400</v>
      </c>
      <c r="L6359" s="2">
        <v>30</v>
      </c>
      <c r="M6359" s="3">
        <v>6.7804649808024653</v>
      </c>
      <c r="N6359" s="3">
        <v>20951.634762070349</v>
      </c>
      <c r="O6359" s="3">
        <v>51.395838568875106</v>
      </c>
      <c r="P6359" s="3">
        <v>1</v>
      </c>
      <c r="Q6359" s="3">
        <f t="shared" si="480"/>
        <v>51.395838568875106</v>
      </c>
      <c r="R6359" s="3">
        <v>0</v>
      </c>
      <c r="S6359" s="3">
        <v>5.6489581666142996</v>
      </c>
      <c r="T6359" s="3">
        <v>1</v>
      </c>
      <c r="U6359" s="3">
        <f t="shared" si="481"/>
        <v>5.6489581666142996</v>
      </c>
      <c r="V6359" s="3">
        <v>0</v>
      </c>
    </row>
    <row r="6360" spans="1:22" x14ac:dyDescent="0.25">
      <c r="A6360" s="3" t="s">
        <v>378</v>
      </c>
      <c r="B6360" s="3" t="s">
        <v>8</v>
      </c>
      <c r="C6360" s="3" t="s">
        <v>379</v>
      </c>
      <c r="D6360" s="3" t="s">
        <v>380</v>
      </c>
      <c r="E6360" s="3">
        <v>0.35</v>
      </c>
      <c r="F6360" s="3">
        <v>0.47</v>
      </c>
      <c r="G6360" s="3" t="s">
        <v>390</v>
      </c>
      <c r="H6360" s="2">
        <v>6300</v>
      </c>
      <c r="I6360" s="3" t="s">
        <v>50</v>
      </c>
      <c r="J6360" s="2">
        <v>6300</v>
      </c>
      <c r="K6360" s="3" t="s">
        <v>381</v>
      </c>
      <c r="L6360" s="2">
        <v>1813</v>
      </c>
      <c r="M6360" s="3">
        <v>535.45034966013486</v>
      </c>
      <c r="N6360" s="3">
        <v>620373.03507046797</v>
      </c>
      <c r="O6360" s="3">
        <v>1843.5449032042432</v>
      </c>
      <c r="P6360" s="3">
        <v>1</v>
      </c>
      <c r="Q6360" s="3">
        <f t="shared" si="480"/>
        <v>1843.5449032042432</v>
      </c>
      <c r="R6360" s="3">
        <v>0</v>
      </c>
      <c r="S6360" s="3">
        <v>139.57967976169201</v>
      </c>
      <c r="T6360" s="3">
        <v>1</v>
      </c>
      <c r="U6360" s="3">
        <f t="shared" si="481"/>
        <v>139.57967976169201</v>
      </c>
      <c r="V6360" s="3">
        <v>0</v>
      </c>
    </row>
    <row r="6361" spans="1:22" x14ac:dyDescent="0.25">
      <c r="A6361" s="3" t="s">
        <v>378</v>
      </c>
      <c r="B6361" s="3" t="s">
        <v>89</v>
      </c>
      <c r="C6361" s="3" t="s">
        <v>406</v>
      </c>
      <c r="D6361" s="3" t="s">
        <v>407</v>
      </c>
      <c r="E6361" s="3">
        <v>0.36</v>
      </c>
      <c r="F6361" s="3">
        <v>0.48</v>
      </c>
      <c r="G6361" s="3" t="s">
        <v>11</v>
      </c>
      <c r="H6361" s="2">
        <v>6300</v>
      </c>
      <c r="I6361" s="3" t="s">
        <v>50</v>
      </c>
      <c r="J6361" s="2">
        <v>6300</v>
      </c>
      <c r="K6361" s="3" t="s">
        <v>13</v>
      </c>
      <c r="L6361" s="2">
        <v>22</v>
      </c>
      <c r="M6361" s="3">
        <v>4.6566480617154475</v>
      </c>
      <c r="N6361" s="3">
        <v>13135.788724669683</v>
      </c>
      <c r="O6361" s="3">
        <v>31.087910897569358</v>
      </c>
      <c r="P6361" s="3">
        <v>1</v>
      </c>
      <c r="Q6361" s="3">
        <f t="shared" si="480"/>
        <v>31.087910897569358</v>
      </c>
      <c r="R6361" s="3">
        <v>0</v>
      </c>
      <c r="S6361" s="3">
        <v>3.5450705477063598</v>
      </c>
      <c r="T6361" s="3">
        <v>1</v>
      </c>
      <c r="U6361" s="3">
        <f t="shared" si="481"/>
        <v>3.5450705477063598</v>
      </c>
      <c r="V6361" s="3">
        <v>0</v>
      </c>
    </row>
    <row r="6362" spans="1:22" x14ac:dyDescent="0.25">
      <c r="A6362" s="3" t="s">
        <v>378</v>
      </c>
      <c r="B6362" s="3" t="s">
        <v>89</v>
      </c>
      <c r="C6362" s="3" t="s">
        <v>417</v>
      </c>
      <c r="D6362" s="3" t="s">
        <v>418</v>
      </c>
      <c r="E6362" s="3">
        <v>0.51</v>
      </c>
      <c r="F6362" s="3">
        <v>0.57999999999999996</v>
      </c>
      <c r="G6362" s="3" t="s">
        <v>11</v>
      </c>
      <c r="H6362" s="2">
        <v>6300</v>
      </c>
      <c r="I6362" s="3" t="s">
        <v>50</v>
      </c>
      <c r="J6362" s="2">
        <v>6300</v>
      </c>
      <c r="K6362" s="3" t="s">
        <v>13</v>
      </c>
      <c r="L6362" s="2">
        <v>61</v>
      </c>
      <c r="M6362" s="3">
        <v>11.856831282657501</v>
      </c>
      <c r="N6362" s="3">
        <v>31017.978213683109</v>
      </c>
      <c r="O6362" s="3">
        <v>62.050486571533632</v>
      </c>
      <c r="P6362" s="3">
        <v>1</v>
      </c>
      <c r="Q6362" s="3">
        <f t="shared" si="480"/>
        <v>62.050486571533632</v>
      </c>
      <c r="R6362" s="3">
        <v>0</v>
      </c>
      <c r="S6362" s="3">
        <v>7.4604850968958791</v>
      </c>
      <c r="T6362" s="3">
        <v>1</v>
      </c>
      <c r="U6362" s="3">
        <f t="shared" si="481"/>
        <v>7.4604850968958791</v>
      </c>
      <c r="V6362" s="3">
        <v>0</v>
      </c>
    </row>
    <row r="6363" spans="1:22" x14ac:dyDescent="0.25">
      <c r="A6363" s="3" t="s">
        <v>378</v>
      </c>
      <c r="B6363" s="3" t="s">
        <v>8</v>
      </c>
      <c r="C6363" s="3" t="s">
        <v>379</v>
      </c>
      <c r="D6363" s="3" t="s">
        <v>380</v>
      </c>
      <c r="E6363" s="3">
        <v>0.35</v>
      </c>
      <c r="F6363" s="3">
        <v>0.47</v>
      </c>
      <c r="G6363" s="3" t="s">
        <v>391</v>
      </c>
      <c r="H6363" s="2">
        <v>6300</v>
      </c>
      <c r="I6363" s="3" t="s">
        <v>50</v>
      </c>
      <c r="J6363" s="2">
        <v>6300</v>
      </c>
      <c r="K6363" s="3" t="s">
        <v>382</v>
      </c>
      <c r="L6363" s="2">
        <v>11</v>
      </c>
      <c r="M6363" s="3">
        <v>2.6334756748237549</v>
      </c>
      <c r="N6363" s="3">
        <v>2808.755136646791</v>
      </c>
      <c r="O6363" s="3">
        <v>8.9985403765436089</v>
      </c>
      <c r="P6363" s="3">
        <v>1</v>
      </c>
      <c r="Q6363" s="3">
        <f t="shared" si="480"/>
        <v>8.9985403765436089</v>
      </c>
      <c r="R6363" s="3">
        <v>0</v>
      </c>
      <c r="S6363" s="3">
        <v>0.61300640139723905</v>
      </c>
      <c r="T6363" s="3">
        <v>1</v>
      </c>
      <c r="U6363" s="3">
        <f t="shared" si="481"/>
        <v>0.61300640139723905</v>
      </c>
      <c r="V6363" s="3">
        <v>0</v>
      </c>
    </row>
    <row r="6364" spans="1:22" x14ac:dyDescent="0.25">
      <c r="A6364" s="3" t="s">
        <v>378</v>
      </c>
      <c r="B6364" s="3" t="s">
        <v>89</v>
      </c>
      <c r="C6364" s="3" t="s">
        <v>406</v>
      </c>
      <c r="D6364" s="3" t="s">
        <v>407</v>
      </c>
      <c r="E6364" s="3">
        <v>0.36</v>
      </c>
      <c r="F6364" s="3">
        <v>0.48</v>
      </c>
      <c r="G6364" s="3" t="s">
        <v>413</v>
      </c>
      <c r="H6364" s="2">
        <v>6300</v>
      </c>
      <c r="I6364" s="3" t="s">
        <v>50</v>
      </c>
      <c r="J6364" s="2">
        <v>6300</v>
      </c>
      <c r="K6364" s="3" t="s">
        <v>410</v>
      </c>
      <c r="L6364" s="2">
        <v>119</v>
      </c>
      <c r="M6364" s="3">
        <v>39.209620331688022</v>
      </c>
      <c r="N6364" s="3">
        <v>119207.59771207387</v>
      </c>
      <c r="O6364" s="3">
        <v>266.65939235940101</v>
      </c>
      <c r="P6364" s="3">
        <v>1</v>
      </c>
      <c r="Q6364" s="3">
        <f t="shared" si="480"/>
        <v>266.65939235940101</v>
      </c>
      <c r="R6364" s="3">
        <v>0</v>
      </c>
      <c r="S6364" s="3">
        <v>29.796017960685354</v>
      </c>
      <c r="T6364" s="3">
        <v>1</v>
      </c>
      <c r="U6364" s="3">
        <f t="shared" si="481"/>
        <v>29.796017960685354</v>
      </c>
      <c r="V6364" s="3">
        <v>0</v>
      </c>
    </row>
    <row r="6365" spans="1:22" x14ac:dyDescent="0.25">
      <c r="A6365" s="3" t="s">
        <v>378</v>
      </c>
      <c r="B6365" s="3" t="s">
        <v>8</v>
      </c>
      <c r="C6365" s="3" t="s">
        <v>379</v>
      </c>
      <c r="D6365" s="3" t="s">
        <v>380</v>
      </c>
      <c r="E6365" s="3">
        <v>0.35</v>
      </c>
      <c r="F6365" s="3">
        <v>0.47</v>
      </c>
      <c r="G6365" s="3" t="s">
        <v>392</v>
      </c>
      <c r="H6365" s="2">
        <v>6300</v>
      </c>
      <c r="I6365" s="3" t="s">
        <v>50</v>
      </c>
      <c r="J6365" s="2">
        <v>6300</v>
      </c>
      <c r="K6365" s="3" t="s">
        <v>386</v>
      </c>
      <c r="L6365" s="2">
        <v>141</v>
      </c>
      <c r="M6365" s="3">
        <v>33.940899269192947</v>
      </c>
      <c r="N6365" s="3">
        <v>107708.90316342271</v>
      </c>
      <c r="O6365" s="3">
        <v>218.29335784206822</v>
      </c>
      <c r="P6365" s="3">
        <v>1</v>
      </c>
      <c r="Q6365" s="3">
        <f t="shared" si="480"/>
        <v>218.29335784206822</v>
      </c>
      <c r="R6365" s="3">
        <v>0</v>
      </c>
      <c r="S6365" s="3">
        <v>25.596812667477945</v>
      </c>
      <c r="T6365" s="3">
        <v>1</v>
      </c>
      <c r="U6365" s="3">
        <f t="shared" si="481"/>
        <v>25.596812667477945</v>
      </c>
      <c r="V6365" s="3">
        <v>0</v>
      </c>
    </row>
    <row r="6366" spans="1:22" x14ac:dyDescent="0.25">
      <c r="A6366" s="3" t="s">
        <v>378</v>
      </c>
      <c r="B6366" s="3" t="s">
        <v>8</v>
      </c>
      <c r="C6366" s="3" t="s">
        <v>379</v>
      </c>
      <c r="D6366" s="3" t="s">
        <v>396</v>
      </c>
      <c r="E6366" s="3">
        <v>0.35</v>
      </c>
      <c r="F6366" s="3">
        <v>0.47</v>
      </c>
      <c r="G6366" s="3" t="s">
        <v>392</v>
      </c>
      <c r="H6366" s="2">
        <v>6300</v>
      </c>
      <c r="I6366" s="3" t="s">
        <v>50</v>
      </c>
      <c r="J6366" s="2">
        <v>6300</v>
      </c>
      <c r="K6366" s="3" t="s">
        <v>386</v>
      </c>
      <c r="L6366" s="2">
        <v>76</v>
      </c>
      <c r="M6366" s="3">
        <v>16.653531696150562</v>
      </c>
      <c r="N6366" s="3">
        <v>39975.928228926292</v>
      </c>
      <c r="O6366" s="3">
        <v>104.25645829068151</v>
      </c>
      <c r="P6366" s="3">
        <v>1</v>
      </c>
      <c r="Q6366" s="3">
        <f t="shared" si="480"/>
        <v>104.25645829068151</v>
      </c>
      <c r="R6366" s="3">
        <v>0</v>
      </c>
      <c r="S6366" s="3">
        <v>11.296995962915686</v>
      </c>
      <c r="T6366" s="3">
        <v>1</v>
      </c>
      <c r="U6366" s="3">
        <f t="shared" si="481"/>
        <v>11.296995962915686</v>
      </c>
      <c r="V6366" s="3">
        <v>0</v>
      </c>
    </row>
    <row r="6367" spans="1:22" x14ac:dyDescent="0.25">
      <c r="A6367" s="3" t="s">
        <v>378</v>
      </c>
      <c r="B6367" s="3" t="s">
        <v>89</v>
      </c>
      <c r="C6367" s="3" t="s">
        <v>397</v>
      </c>
      <c r="D6367" s="3" t="s">
        <v>398</v>
      </c>
      <c r="E6367" s="3">
        <v>0.36</v>
      </c>
      <c r="F6367" s="3">
        <v>0.53</v>
      </c>
      <c r="G6367" s="3" t="s">
        <v>392</v>
      </c>
      <c r="H6367" s="2">
        <v>6300</v>
      </c>
      <c r="I6367" s="3" t="s">
        <v>50</v>
      </c>
      <c r="J6367" s="2">
        <v>6300</v>
      </c>
      <c r="K6367" s="3" t="s">
        <v>386</v>
      </c>
      <c r="L6367" s="2">
        <v>71</v>
      </c>
      <c r="M6367" s="3">
        <v>16.180166707643725</v>
      </c>
      <c r="N6367" s="3">
        <v>46152.184312841782</v>
      </c>
      <c r="O6367" s="3">
        <v>115.9854945798414</v>
      </c>
      <c r="P6367" s="3">
        <v>1</v>
      </c>
      <c r="Q6367" s="3">
        <f t="shared" si="480"/>
        <v>115.9854945798414</v>
      </c>
      <c r="R6367" s="3">
        <v>0</v>
      </c>
      <c r="S6367" s="3">
        <v>12.34252701274489</v>
      </c>
      <c r="T6367" s="3">
        <v>1</v>
      </c>
      <c r="U6367" s="3">
        <f t="shared" si="481"/>
        <v>12.34252701274489</v>
      </c>
      <c r="V6367" s="3">
        <v>0</v>
      </c>
    </row>
    <row r="6368" spans="1:22" x14ac:dyDescent="0.25">
      <c r="A6368" s="3" t="s">
        <v>378</v>
      </c>
      <c r="B6368" s="3" t="s">
        <v>89</v>
      </c>
      <c r="C6368" s="3" t="s">
        <v>397</v>
      </c>
      <c r="D6368" s="3" t="s">
        <v>398</v>
      </c>
      <c r="E6368" s="3">
        <v>0.36</v>
      </c>
      <c r="F6368" s="3">
        <v>0.53</v>
      </c>
      <c r="G6368" s="3" t="s">
        <v>59</v>
      </c>
      <c r="H6368" s="2">
        <v>6300</v>
      </c>
      <c r="I6368" s="3" t="s">
        <v>50</v>
      </c>
      <c r="J6368" s="2">
        <v>6300</v>
      </c>
      <c r="K6368" s="3" t="s">
        <v>62</v>
      </c>
      <c r="L6368" s="2">
        <v>57</v>
      </c>
      <c r="M6368" s="3">
        <v>1.8038652537373561</v>
      </c>
      <c r="N6368" s="3">
        <v>4526.811238668166</v>
      </c>
      <c r="O6368" s="3">
        <v>11.74606666273975</v>
      </c>
      <c r="P6368" s="3">
        <v>1</v>
      </c>
      <c r="Q6368" s="3">
        <f t="shared" si="480"/>
        <v>11.74606666273975</v>
      </c>
      <c r="R6368" s="3">
        <v>0</v>
      </c>
      <c r="S6368" s="3">
        <v>1.3273852296414199</v>
      </c>
      <c r="T6368" s="3">
        <v>1</v>
      </c>
      <c r="U6368" s="3">
        <f t="shared" si="481"/>
        <v>1.3273852296414199</v>
      </c>
      <c r="V6368" s="3">
        <v>0</v>
      </c>
    </row>
    <row r="6369" spans="1:22" x14ac:dyDescent="0.25">
      <c r="A6369" s="3" t="s">
        <v>378</v>
      </c>
      <c r="B6369" s="3" t="s">
        <v>89</v>
      </c>
      <c r="C6369" s="3" t="s">
        <v>406</v>
      </c>
      <c r="D6369" s="3" t="s">
        <v>407</v>
      </c>
      <c r="E6369" s="3">
        <v>0.36</v>
      </c>
      <c r="F6369" s="3">
        <v>0.48</v>
      </c>
      <c r="G6369" s="3" t="s">
        <v>59</v>
      </c>
      <c r="H6369" s="2">
        <v>6300</v>
      </c>
      <c r="I6369" s="3" t="s">
        <v>50</v>
      </c>
      <c r="J6369" s="2">
        <v>6300</v>
      </c>
      <c r="K6369" s="3" t="s">
        <v>62</v>
      </c>
      <c r="L6369" s="2">
        <v>13</v>
      </c>
      <c r="M6369" s="3">
        <v>0.3003942490210163</v>
      </c>
      <c r="N6369" s="3">
        <v>1064.3481283986068</v>
      </c>
      <c r="O6369" s="3">
        <v>2.5320088270329668</v>
      </c>
      <c r="P6369" s="3">
        <v>1</v>
      </c>
      <c r="Q6369" s="3">
        <f t="shared" si="480"/>
        <v>2.5320088270329668</v>
      </c>
      <c r="R6369" s="3">
        <v>0</v>
      </c>
      <c r="S6369" s="3">
        <v>0.3037253849825865</v>
      </c>
      <c r="T6369" s="3">
        <v>1</v>
      </c>
      <c r="U6369" s="3">
        <f t="shared" si="481"/>
        <v>0.3037253849825865</v>
      </c>
      <c r="V6369" s="3">
        <v>0</v>
      </c>
    </row>
    <row r="6370" spans="1:22" x14ac:dyDescent="0.25">
      <c r="A6370" s="3" t="s">
        <v>378</v>
      </c>
      <c r="B6370" s="3" t="s">
        <v>8</v>
      </c>
      <c r="C6370" s="3" t="s">
        <v>379</v>
      </c>
      <c r="D6370" s="3" t="s">
        <v>380</v>
      </c>
      <c r="E6370" s="3">
        <v>0.35</v>
      </c>
      <c r="F6370" s="3">
        <v>0.47</v>
      </c>
      <c r="G6370" s="3" t="s">
        <v>59</v>
      </c>
      <c r="H6370" s="2">
        <v>6300</v>
      </c>
      <c r="I6370" s="3" t="s">
        <v>50</v>
      </c>
      <c r="J6370" s="2">
        <v>6300</v>
      </c>
      <c r="K6370" s="3" t="s">
        <v>383</v>
      </c>
      <c r="L6370" s="2">
        <v>109</v>
      </c>
      <c r="M6370" s="3">
        <v>8.7622707626523137</v>
      </c>
      <c r="N6370" s="3">
        <v>16514.191407806371</v>
      </c>
      <c r="O6370" s="3">
        <v>43.962565525934785</v>
      </c>
      <c r="P6370" s="3">
        <v>1</v>
      </c>
      <c r="Q6370" s="3">
        <f t="shared" si="480"/>
        <v>43.962565525934785</v>
      </c>
      <c r="R6370" s="3">
        <v>0</v>
      </c>
      <c r="S6370" s="3">
        <v>4.5708282853948692</v>
      </c>
      <c r="T6370" s="3">
        <v>1</v>
      </c>
      <c r="U6370" s="3">
        <f t="shared" si="481"/>
        <v>4.5708282853948692</v>
      </c>
      <c r="V6370" s="3">
        <v>0</v>
      </c>
    </row>
    <row r="6371" spans="1:22" x14ac:dyDescent="0.25">
      <c r="A6371" s="3" t="s">
        <v>378</v>
      </c>
      <c r="B6371" s="3" t="s">
        <v>8</v>
      </c>
      <c r="C6371" s="3" t="s">
        <v>379</v>
      </c>
      <c r="D6371" s="3" t="s">
        <v>396</v>
      </c>
      <c r="E6371" s="3">
        <v>0.35</v>
      </c>
      <c r="F6371" s="3">
        <v>0.47</v>
      </c>
      <c r="G6371" s="3" t="s">
        <v>59</v>
      </c>
      <c r="H6371" s="2">
        <v>6300</v>
      </c>
      <c r="I6371" s="3" t="s">
        <v>50</v>
      </c>
      <c r="J6371" s="2">
        <v>6300</v>
      </c>
      <c r="K6371" s="3" t="s">
        <v>393</v>
      </c>
      <c r="L6371" s="2">
        <v>4</v>
      </c>
      <c r="M6371" s="3">
        <v>0.21812749363749567</v>
      </c>
      <c r="N6371" s="3">
        <v>547.46552180757908</v>
      </c>
      <c r="O6371" s="3">
        <v>1.3560036761330498</v>
      </c>
      <c r="P6371" s="3">
        <v>1</v>
      </c>
      <c r="Q6371" s="3">
        <f t="shared" si="480"/>
        <v>1.3560036761330498</v>
      </c>
      <c r="R6371" s="3">
        <v>0</v>
      </c>
      <c r="S6371" s="3">
        <v>0.14464515544404927</v>
      </c>
      <c r="T6371" s="3">
        <v>1</v>
      </c>
      <c r="U6371" s="3">
        <f t="shared" si="481"/>
        <v>0.14464515544404927</v>
      </c>
      <c r="V6371" s="3">
        <v>0</v>
      </c>
    </row>
    <row r="6372" spans="1:22" x14ac:dyDescent="0.25">
      <c r="A6372" s="3" t="s">
        <v>378</v>
      </c>
      <c r="B6372" s="3" t="s">
        <v>89</v>
      </c>
      <c r="C6372" s="3" t="s">
        <v>397</v>
      </c>
      <c r="D6372" s="3" t="s">
        <v>398</v>
      </c>
      <c r="E6372" s="3">
        <v>0.36</v>
      </c>
      <c r="F6372" s="3">
        <v>0.53</v>
      </c>
      <c r="G6372" s="3" t="s">
        <v>59</v>
      </c>
      <c r="H6372" s="2">
        <v>6300</v>
      </c>
      <c r="I6372" s="3" t="s">
        <v>50</v>
      </c>
      <c r="J6372" s="2">
        <v>6300</v>
      </c>
      <c r="K6372" s="3" t="s">
        <v>393</v>
      </c>
      <c r="L6372" s="2">
        <v>5</v>
      </c>
      <c r="M6372" s="3">
        <v>5.1148483327984072E-2</v>
      </c>
      <c r="N6372" s="3">
        <v>168.5749333425901</v>
      </c>
      <c r="O6372" s="3">
        <v>0.41020995191307053</v>
      </c>
      <c r="P6372" s="3">
        <v>1</v>
      </c>
      <c r="Q6372" s="3">
        <f t="shared" si="480"/>
        <v>0.41020995191307053</v>
      </c>
      <c r="R6372" s="3">
        <v>0</v>
      </c>
      <c r="S6372" s="3">
        <v>4.7824876731275501E-2</v>
      </c>
      <c r="T6372" s="3">
        <v>1</v>
      </c>
      <c r="U6372" s="3">
        <f t="shared" si="481"/>
        <v>4.7824876731275501E-2</v>
      </c>
      <c r="V6372" s="3">
        <v>0</v>
      </c>
    </row>
    <row r="6373" spans="1:22" x14ac:dyDescent="0.25">
      <c r="A6373" s="3" t="s">
        <v>378</v>
      </c>
      <c r="B6373" s="3" t="s">
        <v>8</v>
      </c>
      <c r="C6373" s="3" t="s">
        <v>379</v>
      </c>
      <c r="D6373" s="3" t="s">
        <v>380</v>
      </c>
      <c r="E6373" s="3">
        <v>0.35</v>
      </c>
      <c r="F6373" s="3">
        <v>0.47</v>
      </c>
      <c r="G6373" s="3" t="s">
        <v>59</v>
      </c>
      <c r="H6373" s="2">
        <v>6300</v>
      </c>
      <c r="I6373" s="3" t="s">
        <v>50</v>
      </c>
      <c r="J6373" s="2">
        <v>6300</v>
      </c>
      <c r="K6373" s="3" t="s">
        <v>384</v>
      </c>
      <c r="L6373" s="2">
        <v>81</v>
      </c>
      <c r="M6373" s="3">
        <v>3.4482240508039133</v>
      </c>
      <c r="N6373" s="3">
        <v>6314.7233355266126</v>
      </c>
      <c r="O6373" s="3">
        <v>16.538269525077617</v>
      </c>
      <c r="P6373" s="3">
        <v>1</v>
      </c>
      <c r="Q6373" s="3">
        <f t="shared" si="480"/>
        <v>16.538269525077617</v>
      </c>
      <c r="R6373" s="3">
        <v>0</v>
      </c>
      <c r="S6373" s="3">
        <v>1.6979338594414566</v>
      </c>
      <c r="T6373" s="3">
        <v>1</v>
      </c>
      <c r="U6373" s="3">
        <f t="shared" si="481"/>
        <v>1.6979338594414566</v>
      </c>
      <c r="V6373" s="3">
        <v>0</v>
      </c>
    </row>
    <row r="6374" spans="1:22" x14ac:dyDescent="0.25">
      <c r="A6374" s="3" t="s">
        <v>378</v>
      </c>
      <c r="B6374" s="3" t="s">
        <v>8</v>
      </c>
      <c r="C6374" s="3" t="s">
        <v>379</v>
      </c>
      <c r="D6374" s="3" t="s">
        <v>380</v>
      </c>
      <c r="E6374" s="3">
        <v>0.35</v>
      </c>
      <c r="F6374" s="3">
        <v>0.47</v>
      </c>
      <c r="G6374" s="3" t="s">
        <v>63</v>
      </c>
      <c r="H6374" s="2">
        <v>6300</v>
      </c>
      <c r="I6374" s="3" t="s">
        <v>50</v>
      </c>
      <c r="J6374" s="2">
        <v>6300</v>
      </c>
      <c r="K6374" s="3" t="s">
        <v>20</v>
      </c>
      <c r="L6374" s="2">
        <v>213</v>
      </c>
      <c r="M6374" s="3">
        <v>61.951024763730985</v>
      </c>
      <c r="N6374" s="3">
        <v>140799.03138645252</v>
      </c>
      <c r="O6374" s="3">
        <v>357.45924348398989</v>
      </c>
      <c r="P6374" s="3">
        <v>1</v>
      </c>
      <c r="Q6374" s="3">
        <f t="shared" si="480"/>
        <v>357.45924348398989</v>
      </c>
      <c r="R6374" s="3">
        <v>0</v>
      </c>
      <c r="S6374" s="3">
        <v>35.056684392375303</v>
      </c>
      <c r="T6374" s="3">
        <v>1</v>
      </c>
      <c r="U6374" s="3">
        <f t="shared" si="481"/>
        <v>35.056684392375303</v>
      </c>
      <c r="V6374" s="3">
        <v>0</v>
      </c>
    </row>
    <row r="6375" spans="1:22" x14ac:dyDescent="0.25">
      <c r="A6375" s="3" t="s">
        <v>378</v>
      </c>
      <c r="B6375" s="3" t="s">
        <v>8</v>
      </c>
      <c r="C6375" s="3" t="s">
        <v>379</v>
      </c>
      <c r="D6375" s="3" t="s">
        <v>396</v>
      </c>
      <c r="E6375" s="3">
        <v>0.35</v>
      </c>
      <c r="F6375" s="3">
        <v>0.47</v>
      </c>
      <c r="G6375" s="3" t="s">
        <v>63</v>
      </c>
      <c r="H6375" s="2">
        <v>6300</v>
      </c>
      <c r="I6375" s="3" t="s">
        <v>50</v>
      </c>
      <c r="J6375" s="2">
        <v>6300</v>
      </c>
      <c r="K6375" s="3" t="s">
        <v>20</v>
      </c>
      <c r="L6375" s="2">
        <v>902</v>
      </c>
      <c r="M6375" s="3">
        <v>294.9672067434413</v>
      </c>
      <c r="N6375" s="3">
        <v>418278.08554734895</v>
      </c>
      <c r="O6375" s="3">
        <v>1224.7975945269773</v>
      </c>
      <c r="P6375" s="3">
        <v>1</v>
      </c>
      <c r="Q6375" s="3">
        <f t="shared" si="480"/>
        <v>1224.7975945269773</v>
      </c>
      <c r="R6375" s="3">
        <v>0</v>
      </c>
      <c r="S6375" s="3">
        <v>94.164723543712839</v>
      </c>
      <c r="T6375" s="3">
        <v>1</v>
      </c>
      <c r="U6375" s="3">
        <f t="shared" si="481"/>
        <v>94.164723543712839</v>
      </c>
      <c r="V6375" s="3">
        <v>0</v>
      </c>
    </row>
    <row r="6376" spans="1:22" x14ac:dyDescent="0.25">
      <c r="A6376" s="3" t="s">
        <v>378</v>
      </c>
      <c r="B6376" s="3" t="s">
        <v>89</v>
      </c>
      <c r="C6376" s="3" t="s">
        <v>397</v>
      </c>
      <c r="D6376" s="3" t="s">
        <v>398</v>
      </c>
      <c r="E6376" s="3">
        <v>0.36</v>
      </c>
      <c r="F6376" s="3">
        <v>0.53</v>
      </c>
      <c r="G6376" s="3" t="s">
        <v>63</v>
      </c>
      <c r="H6376" s="2">
        <v>6300</v>
      </c>
      <c r="I6376" s="3" t="s">
        <v>50</v>
      </c>
      <c r="J6376" s="2">
        <v>6300</v>
      </c>
      <c r="K6376" s="3" t="s">
        <v>20</v>
      </c>
      <c r="L6376" s="2">
        <v>887</v>
      </c>
      <c r="M6376" s="3">
        <v>310.59825855869059</v>
      </c>
      <c r="N6376" s="3">
        <v>409477.1280304885</v>
      </c>
      <c r="O6376" s="3">
        <v>1221.321430760353</v>
      </c>
      <c r="P6376" s="3">
        <v>1</v>
      </c>
      <c r="Q6376" s="3">
        <f t="shared" si="480"/>
        <v>1221.321430760353</v>
      </c>
      <c r="R6376" s="3">
        <v>0</v>
      </c>
      <c r="S6376" s="3">
        <v>91.863432483698588</v>
      </c>
      <c r="T6376" s="3">
        <v>1</v>
      </c>
      <c r="U6376" s="3">
        <f t="shared" si="481"/>
        <v>91.863432483698588</v>
      </c>
      <c r="V6376" s="3">
        <v>0</v>
      </c>
    </row>
    <row r="6377" spans="1:22" x14ac:dyDescent="0.25">
      <c r="A6377" s="3" t="s">
        <v>378</v>
      </c>
      <c r="B6377" s="3" t="s">
        <v>8</v>
      </c>
      <c r="C6377" s="3" t="s">
        <v>379</v>
      </c>
      <c r="D6377" s="3" t="s">
        <v>380</v>
      </c>
      <c r="E6377" s="3">
        <v>0.35</v>
      </c>
      <c r="F6377" s="3">
        <v>0.47</v>
      </c>
      <c r="G6377" s="3" t="s">
        <v>63</v>
      </c>
      <c r="H6377" s="2">
        <v>6300</v>
      </c>
      <c r="I6377" s="3" t="s">
        <v>50</v>
      </c>
      <c r="J6377" s="2">
        <v>6300</v>
      </c>
      <c r="K6377" s="3" t="s">
        <v>388</v>
      </c>
      <c r="L6377" s="2">
        <v>115</v>
      </c>
      <c r="M6377" s="3">
        <v>49.042375263404203</v>
      </c>
      <c r="N6377" s="3">
        <v>9220.1759772732967</v>
      </c>
      <c r="O6377" s="3">
        <v>30.356535945402605</v>
      </c>
      <c r="P6377" s="3">
        <v>1</v>
      </c>
      <c r="Q6377" s="3">
        <f t="shared" si="480"/>
        <v>30.356535945402605</v>
      </c>
      <c r="R6377" s="3">
        <v>0</v>
      </c>
      <c r="S6377" s="3">
        <v>1.8368664096337288</v>
      </c>
      <c r="T6377" s="3">
        <v>1</v>
      </c>
      <c r="U6377" s="3">
        <f t="shared" si="481"/>
        <v>1.8368664096337288</v>
      </c>
      <c r="V6377" s="3">
        <v>0</v>
      </c>
    </row>
    <row r="6378" spans="1:22" x14ac:dyDescent="0.25">
      <c r="A6378" s="3" t="s">
        <v>378</v>
      </c>
      <c r="B6378" s="3" t="s">
        <v>8</v>
      </c>
      <c r="C6378" s="3" t="s">
        <v>379</v>
      </c>
      <c r="D6378" s="3" t="s">
        <v>380</v>
      </c>
      <c r="E6378" s="3">
        <v>0.35</v>
      </c>
      <c r="F6378" s="3">
        <v>0.47</v>
      </c>
      <c r="G6378" s="3" t="s">
        <v>385</v>
      </c>
      <c r="H6378" s="2">
        <v>6300</v>
      </c>
      <c r="I6378" s="3" t="s">
        <v>50</v>
      </c>
      <c r="J6378" s="2">
        <v>6300</v>
      </c>
      <c r="K6378" s="3" t="s">
        <v>385</v>
      </c>
      <c r="L6378" s="2">
        <v>4870</v>
      </c>
      <c r="M6378" s="3">
        <v>1927.9515659935669</v>
      </c>
      <c r="N6378" s="3">
        <v>1911451.7023420923</v>
      </c>
      <c r="O6378" s="3">
        <v>6298.3555320721334</v>
      </c>
      <c r="P6378" s="3">
        <v>1</v>
      </c>
      <c r="Q6378" s="3">
        <f t="shared" si="480"/>
        <v>6298.3555320721334</v>
      </c>
      <c r="R6378" s="3">
        <v>0</v>
      </c>
      <c r="S6378" s="3">
        <v>415.08530806143676</v>
      </c>
      <c r="T6378" s="3">
        <v>1</v>
      </c>
      <c r="U6378" s="3">
        <f t="shared" si="481"/>
        <v>415.08530806143676</v>
      </c>
      <c r="V6378" s="3">
        <v>0</v>
      </c>
    </row>
    <row r="6379" spans="1:22" x14ac:dyDescent="0.25">
      <c r="A6379" s="3" t="s">
        <v>378</v>
      </c>
      <c r="B6379" s="3" t="s">
        <v>8</v>
      </c>
      <c r="C6379" s="3" t="s">
        <v>379</v>
      </c>
      <c r="D6379" s="3" t="s">
        <v>380</v>
      </c>
      <c r="E6379" s="3">
        <v>0.35</v>
      </c>
      <c r="F6379" s="3">
        <v>0.47</v>
      </c>
      <c r="G6379" s="3" t="s">
        <v>19</v>
      </c>
      <c r="H6379" s="2">
        <v>6410</v>
      </c>
      <c r="I6379" s="3" t="s">
        <v>7</v>
      </c>
      <c r="J6379" s="2">
        <v>6410</v>
      </c>
      <c r="K6379" s="3" t="s">
        <v>19</v>
      </c>
      <c r="L6379" s="2">
        <v>609</v>
      </c>
      <c r="M6379" s="3">
        <v>187.77274271327366</v>
      </c>
      <c r="N6379" s="3">
        <v>335604.36914738279</v>
      </c>
      <c r="O6379" s="3">
        <v>900.68294217337473</v>
      </c>
      <c r="P6379" s="3">
        <v>1</v>
      </c>
      <c r="Q6379" s="3">
        <f t="shared" si="480"/>
        <v>900.68294217337473</v>
      </c>
      <c r="R6379" s="3">
        <v>0</v>
      </c>
      <c r="S6379" s="3">
        <v>82.455777200088264</v>
      </c>
      <c r="T6379" s="3">
        <v>1</v>
      </c>
      <c r="U6379" s="3">
        <f t="shared" si="481"/>
        <v>82.455777200088264</v>
      </c>
      <c r="V6379" s="3">
        <v>0</v>
      </c>
    </row>
    <row r="6380" spans="1:22" x14ac:dyDescent="0.25">
      <c r="A6380" s="3" t="s">
        <v>378</v>
      </c>
      <c r="B6380" s="3" t="s">
        <v>8</v>
      </c>
      <c r="C6380" s="3" t="s">
        <v>379</v>
      </c>
      <c r="D6380" s="3" t="s">
        <v>396</v>
      </c>
      <c r="E6380" s="3">
        <v>0.35</v>
      </c>
      <c r="F6380" s="3">
        <v>0.47</v>
      </c>
      <c r="G6380" s="3" t="s">
        <v>19</v>
      </c>
      <c r="H6380" s="2">
        <v>6410</v>
      </c>
      <c r="I6380" s="3" t="s">
        <v>7</v>
      </c>
      <c r="J6380" s="2">
        <v>6410</v>
      </c>
      <c r="K6380" s="3" t="s">
        <v>19</v>
      </c>
      <c r="L6380" s="2">
        <v>7</v>
      </c>
      <c r="M6380" s="3">
        <v>0.58983622841132421</v>
      </c>
      <c r="N6380" s="3">
        <v>469.87701787009746</v>
      </c>
      <c r="O6380" s="3">
        <v>1.2041646944287647</v>
      </c>
      <c r="P6380" s="3">
        <v>1</v>
      </c>
      <c r="Q6380" s="3">
        <f t="shared" si="480"/>
        <v>1.2041646944287647</v>
      </c>
      <c r="R6380" s="3">
        <v>0</v>
      </c>
      <c r="S6380" s="3">
        <v>7.0745745043217165E-2</v>
      </c>
      <c r="T6380" s="3">
        <v>1</v>
      </c>
      <c r="U6380" s="3">
        <f t="shared" si="481"/>
        <v>7.0745745043217165E-2</v>
      </c>
      <c r="V6380" s="3">
        <v>0</v>
      </c>
    </row>
    <row r="6381" spans="1:22" x14ac:dyDescent="0.25">
      <c r="A6381" s="3" t="s">
        <v>378</v>
      </c>
      <c r="B6381" s="3" t="s">
        <v>89</v>
      </c>
      <c r="C6381" s="3" t="s">
        <v>397</v>
      </c>
      <c r="D6381" s="3" t="s">
        <v>398</v>
      </c>
      <c r="E6381" s="3">
        <v>0.36</v>
      </c>
      <c r="F6381" s="3">
        <v>0.53</v>
      </c>
      <c r="G6381" s="3" t="s">
        <v>19</v>
      </c>
      <c r="H6381" s="2">
        <v>6410</v>
      </c>
      <c r="I6381" s="3" t="s">
        <v>7</v>
      </c>
      <c r="J6381" s="2">
        <v>6410</v>
      </c>
      <c r="K6381" s="3" t="s">
        <v>19</v>
      </c>
      <c r="L6381" s="2">
        <v>644</v>
      </c>
      <c r="M6381" s="3">
        <v>129.23089660233754</v>
      </c>
      <c r="N6381" s="3">
        <v>214702.25346725684</v>
      </c>
      <c r="O6381" s="3">
        <v>578.80381362082051</v>
      </c>
      <c r="P6381" s="3">
        <v>1</v>
      </c>
      <c r="Q6381" s="3">
        <f t="shared" si="480"/>
        <v>578.80381362082051</v>
      </c>
      <c r="R6381" s="3">
        <v>0</v>
      </c>
      <c r="S6381" s="3">
        <v>50.231998495640383</v>
      </c>
      <c r="T6381" s="3">
        <v>1</v>
      </c>
      <c r="U6381" s="3">
        <f t="shared" si="481"/>
        <v>50.231998495640383</v>
      </c>
      <c r="V6381" s="3">
        <v>0</v>
      </c>
    </row>
    <row r="6382" spans="1:22" x14ac:dyDescent="0.25">
      <c r="A6382" s="3" t="s">
        <v>378</v>
      </c>
      <c r="B6382" s="3" t="s">
        <v>89</v>
      </c>
      <c r="C6382" s="3" t="s">
        <v>406</v>
      </c>
      <c r="D6382" s="3" t="s">
        <v>407</v>
      </c>
      <c r="E6382" s="3">
        <v>0.36</v>
      </c>
      <c r="F6382" s="3">
        <v>0.48</v>
      </c>
      <c r="G6382" s="3" t="s">
        <v>19</v>
      </c>
      <c r="H6382" s="2">
        <v>6410</v>
      </c>
      <c r="I6382" s="3" t="s">
        <v>7</v>
      </c>
      <c r="J6382" s="2">
        <v>6410</v>
      </c>
      <c r="K6382" s="3" t="s">
        <v>19</v>
      </c>
      <c r="L6382" s="2">
        <v>1113</v>
      </c>
      <c r="M6382" s="3">
        <v>358.36301045657825</v>
      </c>
      <c r="N6382" s="3">
        <v>1009975.6940201743</v>
      </c>
      <c r="O6382" s="3">
        <v>2154.7486053710932</v>
      </c>
      <c r="P6382" s="3">
        <v>1</v>
      </c>
      <c r="Q6382" s="3">
        <f t="shared" si="480"/>
        <v>2154.7486053710932</v>
      </c>
      <c r="R6382" s="3">
        <v>0</v>
      </c>
      <c r="S6382" s="3">
        <v>245.78613700519847</v>
      </c>
      <c r="T6382" s="3">
        <v>1</v>
      </c>
      <c r="U6382" s="3">
        <f t="shared" si="481"/>
        <v>245.78613700519847</v>
      </c>
      <c r="V6382" s="3">
        <v>0</v>
      </c>
    </row>
    <row r="6383" spans="1:22" x14ac:dyDescent="0.25">
      <c r="A6383" s="3" t="s">
        <v>378</v>
      </c>
      <c r="B6383" s="3" t="s">
        <v>89</v>
      </c>
      <c r="C6383" s="3" t="s">
        <v>397</v>
      </c>
      <c r="D6383" s="3" t="s">
        <v>398</v>
      </c>
      <c r="E6383" s="3">
        <v>0.36</v>
      </c>
      <c r="F6383" s="3">
        <v>0.53</v>
      </c>
      <c r="G6383" s="3" t="s">
        <v>404</v>
      </c>
      <c r="H6383" s="2">
        <v>6410</v>
      </c>
      <c r="I6383" s="3" t="s">
        <v>7</v>
      </c>
      <c r="J6383" s="2">
        <v>6410</v>
      </c>
      <c r="K6383" s="3" t="s">
        <v>400</v>
      </c>
      <c r="L6383" s="2">
        <v>174</v>
      </c>
      <c r="M6383" s="3">
        <v>56.358026122181421</v>
      </c>
      <c r="N6383" s="3">
        <v>169349.12464755983</v>
      </c>
      <c r="O6383" s="3">
        <v>400.98506572791513</v>
      </c>
      <c r="P6383" s="3">
        <v>1</v>
      </c>
      <c r="Q6383" s="3">
        <f t="shared" si="480"/>
        <v>400.98506572791513</v>
      </c>
      <c r="R6383" s="3">
        <v>0</v>
      </c>
      <c r="S6383" s="3">
        <v>42.545392444805174</v>
      </c>
      <c r="T6383" s="3">
        <v>1</v>
      </c>
      <c r="U6383" s="3">
        <f t="shared" si="481"/>
        <v>42.545392444805174</v>
      </c>
      <c r="V6383" s="3">
        <v>0</v>
      </c>
    </row>
    <row r="6384" spans="1:22" x14ac:dyDescent="0.25">
      <c r="A6384" s="3" t="s">
        <v>378</v>
      </c>
      <c r="B6384" s="3" t="s">
        <v>8</v>
      </c>
      <c r="C6384" s="3" t="s">
        <v>379</v>
      </c>
      <c r="D6384" s="3" t="s">
        <v>380</v>
      </c>
      <c r="E6384" s="3">
        <v>0.35</v>
      </c>
      <c r="F6384" s="3">
        <v>0.47</v>
      </c>
      <c r="G6384" s="3" t="s">
        <v>390</v>
      </c>
      <c r="H6384" s="2">
        <v>6410</v>
      </c>
      <c r="I6384" s="3" t="s">
        <v>7</v>
      </c>
      <c r="J6384" s="2">
        <v>6410</v>
      </c>
      <c r="K6384" s="3" t="s">
        <v>381</v>
      </c>
      <c r="L6384" s="2">
        <v>198</v>
      </c>
      <c r="M6384" s="3">
        <v>38.719202531233108</v>
      </c>
      <c r="N6384" s="3">
        <v>46729.696344132659</v>
      </c>
      <c r="O6384" s="3">
        <v>131.36819135804603</v>
      </c>
      <c r="P6384" s="3">
        <v>1</v>
      </c>
      <c r="Q6384" s="3">
        <f t="shared" si="480"/>
        <v>131.36819135804603</v>
      </c>
      <c r="R6384" s="3">
        <v>0</v>
      </c>
      <c r="S6384" s="3">
        <v>11.573751767094892</v>
      </c>
      <c r="T6384" s="3">
        <v>1</v>
      </c>
      <c r="U6384" s="3">
        <f t="shared" si="481"/>
        <v>11.573751767094892</v>
      </c>
      <c r="V6384" s="3">
        <v>0</v>
      </c>
    </row>
    <row r="6385" spans="1:22" x14ac:dyDescent="0.25">
      <c r="A6385" s="3" t="s">
        <v>378</v>
      </c>
      <c r="B6385" s="3" t="s">
        <v>89</v>
      </c>
      <c r="C6385" s="3" t="s">
        <v>406</v>
      </c>
      <c r="D6385" s="3" t="s">
        <v>407</v>
      </c>
      <c r="E6385" s="3">
        <v>0.36</v>
      </c>
      <c r="F6385" s="3">
        <v>0.48</v>
      </c>
      <c r="G6385" s="3" t="s">
        <v>11</v>
      </c>
      <c r="H6385" s="2">
        <v>6410</v>
      </c>
      <c r="I6385" s="3" t="s">
        <v>7</v>
      </c>
      <c r="J6385" s="2">
        <v>6410</v>
      </c>
      <c r="K6385" s="3" t="s">
        <v>13</v>
      </c>
      <c r="L6385" s="2">
        <v>161</v>
      </c>
      <c r="M6385" s="3">
        <v>29.604701373959745</v>
      </c>
      <c r="N6385" s="3">
        <v>82612.026939383868</v>
      </c>
      <c r="O6385" s="3">
        <v>166.49020816640487</v>
      </c>
      <c r="P6385" s="3">
        <v>1</v>
      </c>
      <c r="Q6385" s="3">
        <f t="shared" si="480"/>
        <v>166.49020816640487</v>
      </c>
      <c r="R6385" s="3">
        <v>0</v>
      </c>
      <c r="S6385" s="3">
        <v>20.17868789040039</v>
      </c>
      <c r="T6385" s="3">
        <v>1</v>
      </c>
      <c r="U6385" s="3">
        <f t="shared" si="481"/>
        <v>20.17868789040039</v>
      </c>
      <c r="V6385" s="3">
        <v>0</v>
      </c>
    </row>
    <row r="6386" spans="1:22" x14ac:dyDescent="0.25">
      <c r="A6386" s="3" t="s">
        <v>378</v>
      </c>
      <c r="B6386" s="3" t="s">
        <v>89</v>
      </c>
      <c r="C6386" s="3" t="s">
        <v>417</v>
      </c>
      <c r="D6386" s="3" t="s">
        <v>418</v>
      </c>
      <c r="E6386" s="3">
        <v>0.51</v>
      </c>
      <c r="F6386" s="3">
        <v>0.57999999999999996</v>
      </c>
      <c r="G6386" s="3" t="s">
        <v>11</v>
      </c>
      <c r="H6386" s="2">
        <v>6410</v>
      </c>
      <c r="I6386" s="3" t="s">
        <v>7</v>
      </c>
      <c r="J6386" s="2">
        <v>6410</v>
      </c>
      <c r="K6386" s="3" t="s">
        <v>13</v>
      </c>
      <c r="L6386" s="2">
        <v>100</v>
      </c>
      <c r="M6386" s="3">
        <v>28.046591531312011</v>
      </c>
      <c r="N6386" s="3">
        <v>67719.423182609549</v>
      </c>
      <c r="O6386" s="3">
        <v>127.26212242851273</v>
      </c>
      <c r="P6386" s="3">
        <v>1</v>
      </c>
      <c r="Q6386" s="3">
        <f t="shared" si="480"/>
        <v>127.26212242851273</v>
      </c>
      <c r="R6386" s="3">
        <v>0</v>
      </c>
      <c r="S6386" s="3">
        <v>15.540493991054186</v>
      </c>
      <c r="T6386" s="3">
        <v>1</v>
      </c>
      <c r="U6386" s="3">
        <f t="shared" si="481"/>
        <v>15.540493991054186</v>
      </c>
      <c r="V6386" s="3">
        <v>0</v>
      </c>
    </row>
    <row r="6387" spans="1:22" x14ac:dyDescent="0.25">
      <c r="A6387" s="3" t="s">
        <v>378</v>
      </c>
      <c r="B6387" s="3" t="s">
        <v>8</v>
      </c>
      <c r="C6387" s="3" t="s">
        <v>379</v>
      </c>
      <c r="D6387" s="3" t="s">
        <v>380</v>
      </c>
      <c r="E6387" s="3">
        <v>0.35</v>
      </c>
      <c r="F6387" s="3">
        <v>0.47</v>
      </c>
      <c r="G6387" s="3" t="s">
        <v>391</v>
      </c>
      <c r="H6387" s="2">
        <v>6410</v>
      </c>
      <c r="I6387" s="3" t="s">
        <v>7</v>
      </c>
      <c r="J6387" s="2">
        <v>6410</v>
      </c>
      <c r="K6387" s="3" t="s">
        <v>382</v>
      </c>
      <c r="L6387" s="2">
        <v>10</v>
      </c>
      <c r="M6387" s="3">
        <v>1.0598985754912227</v>
      </c>
      <c r="N6387" s="3">
        <v>1409.1540167042208</v>
      </c>
      <c r="O6387" s="3">
        <v>3.2777584326489033</v>
      </c>
      <c r="P6387" s="3">
        <v>1</v>
      </c>
      <c r="Q6387" s="3">
        <f t="shared" si="480"/>
        <v>3.2777584326489033</v>
      </c>
      <c r="R6387" s="3">
        <v>0</v>
      </c>
      <c r="S6387" s="3">
        <v>0.27676756243643758</v>
      </c>
      <c r="T6387" s="3">
        <v>1</v>
      </c>
      <c r="U6387" s="3">
        <f t="shared" si="481"/>
        <v>0.27676756243643758</v>
      </c>
      <c r="V6387" s="3">
        <v>0</v>
      </c>
    </row>
    <row r="6388" spans="1:22" x14ac:dyDescent="0.25">
      <c r="A6388" s="3" t="s">
        <v>378</v>
      </c>
      <c r="B6388" s="3" t="s">
        <v>89</v>
      </c>
      <c r="C6388" s="3" t="s">
        <v>406</v>
      </c>
      <c r="D6388" s="3" t="s">
        <v>407</v>
      </c>
      <c r="E6388" s="3">
        <v>0.36</v>
      </c>
      <c r="F6388" s="3">
        <v>0.48</v>
      </c>
      <c r="G6388" s="3" t="s">
        <v>413</v>
      </c>
      <c r="H6388" s="2">
        <v>6410</v>
      </c>
      <c r="I6388" s="3" t="s">
        <v>7</v>
      </c>
      <c r="J6388" s="2">
        <v>6410</v>
      </c>
      <c r="K6388" s="3" t="s">
        <v>410</v>
      </c>
      <c r="L6388" s="2">
        <v>36</v>
      </c>
      <c r="M6388" s="3">
        <v>8.1060789830136279</v>
      </c>
      <c r="N6388" s="3">
        <v>27655.966662683219</v>
      </c>
      <c r="O6388" s="3">
        <v>63.040352104333422</v>
      </c>
      <c r="P6388" s="3">
        <v>1</v>
      </c>
      <c r="Q6388" s="3">
        <f t="shared" si="480"/>
        <v>63.040352104333422</v>
      </c>
      <c r="R6388" s="3">
        <v>0</v>
      </c>
      <c r="S6388" s="3">
        <v>7.2878646747168752</v>
      </c>
      <c r="T6388" s="3">
        <v>1</v>
      </c>
      <c r="U6388" s="3">
        <f t="shared" si="481"/>
        <v>7.2878646747168752</v>
      </c>
      <c r="V6388" s="3">
        <v>0</v>
      </c>
    </row>
    <row r="6389" spans="1:22" x14ac:dyDescent="0.25">
      <c r="A6389" s="3" t="s">
        <v>378</v>
      </c>
      <c r="B6389" s="3" t="s">
        <v>8</v>
      </c>
      <c r="C6389" s="3" t="s">
        <v>379</v>
      </c>
      <c r="D6389" s="3" t="s">
        <v>380</v>
      </c>
      <c r="E6389" s="3">
        <v>0.35</v>
      </c>
      <c r="F6389" s="3">
        <v>0.47</v>
      </c>
      <c r="G6389" s="3" t="s">
        <v>392</v>
      </c>
      <c r="H6389" s="2">
        <v>6410</v>
      </c>
      <c r="I6389" s="3" t="s">
        <v>7</v>
      </c>
      <c r="J6389" s="2">
        <v>6410</v>
      </c>
      <c r="K6389" s="3" t="s">
        <v>386</v>
      </c>
      <c r="L6389" s="2">
        <v>5</v>
      </c>
      <c r="M6389" s="3">
        <v>0.17312220429994252</v>
      </c>
      <c r="N6389" s="3">
        <v>669.70622445605409</v>
      </c>
      <c r="O6389" s="3">
        <v>1.3048905001434561</v>
      </c>
      <c r="P6389" s="3">
        <v>1</v>
      </c>
      <c r="Q6389" s="3">
        <f t="shared" si="480"/>
        <v>1.3048905001434561</v>
      </c>
      <c r="R6389" s="3">
        <v>0</v>
      </c>
      <c r="S6389" s="3">
        <v>0.17222793772088707</v>
      </c>
      <c r="T6389" s="3">
        <v>1</v>
      </c>
      <c r="U6389" s="3">
        <f t="shared" si="481"/>
        <v>0.17222793772088707</v>
      </c>
      <c r="V6389" s="3">
        <v>0</v>
      </c>
    </row>
    <row r="6390" spans="1:22" x14ac:dyDescent="0.25">
      <c r="A6390" s="3" t="s">
        <v>378</v>
      </c>
      <c r="B6390" s="3" t="s">
        <v>8</v>
      </c>
      <c r="C6390" s="3" t="s">
        <v>379</v>
      </c>
      <c r="D6390" s="3" t="s">
        <v>396</v>
      </c>
      <c r="E6390" s="3">
        <v>0.35</v>
      </c>
      <c r="F6390" s="3">
        <v>0.47</v>
      </c>
      <c r="G6390" s="3" t="s">
        <v>392</v>
      </c>
      <c r="H6390" s="2">
        <v>6410</v>
      </c>
      <c r="I6390" s="3" t="s">
        <v>7</v>
      </c>
      <c r="J6390" s="2">
        <v>6410</v>
      </c>
      <c r="K6390" s="3" t="s">
        <v>386</v>
      </c>
      <c r="L6390" s="2">
        <v>154</v>
      </c>
      <c r="M6390" s="3">
        <v>46.70067403608153</v>
      </c>
      <c r="N6390" s="3">
        <v>110831.33800307853</v>
      </c>
      <c r="O6390" s="3">
        <v>239.69871963471897</v>
      </c>
      <c r="P6390" s="3">
        <v>1</v>
      </c>
      <c r="Q6390" s="3">
        <f t="shared" si="480"/>
        <v>239.69871963471897</v>
      </c>
      <c r="R6390" s="3">
        <v>0</v>
      </c>
      <c r="S6390" s="3">
        <v>25.92068159360743</v>
      </c>
      <c r="T6390" s="3">
        <v>1</v>
      </c>
      <c r="U6390" s="3">
        <f t="shared" si="481"/>
        <v>25.92068159360743</v>
      </c>
      <c r="V6390" s="3">
        <v>0</v>
      </c>
    </row>
    <row r="6391" spans="1:22" x14ac:dyDescent="0.25">
      <c r="A6391" s="3" t="s">
        <v>378</v>
      </c>
      <c r="B6391" s="3" t="s">
        <v>89</v>
      </c>
      <c r="C6391" s="3" t="s">
        <v>397</v>
      </c>
      <c r="D6391" s="3" t="s">
        <v>398</v>
      </c>
      <c r="E6391" s="3">
        <v>0.36</v>
      </c>
      <c r="F6391" s="3">
        <v>0.53</v>
      </c>
      <c r="G6391" s="3" t="s">
        <v>59</v>
      </c>
      <c r="H6391" s="2">
        <v>6410</v>
      </c>
      <c r="I6391" s="3" t="s">
        <v>7</v>
      </c>
      <c r="J6391" s="2">
        <v>6410</v>
      </c>
      <c r="K6391" s="3" t="s">
        <v>62</v>
      </c>
      <c r="L6391" s="2">
        <v>3</v>
      </c>
      <c r="M6391" s="3">
        <v>3.7442904340954632E-2</v>
      </c>
      <c r="N6391" s="3">
        <v>59.873687693879873</v>
      </c>
      <c r="O6391" s="3">
        <v>0.17597555636331161</v>
      </c>
      <c r="P6391" s="3">
        <v>1</v>
      </c>
      <c r="Q6391" s="3">
        <f t="shared" si="480"/>
        <v>0.17597555636331161</v>
      </c>
      <c r="R6391" s="3">
        <v>0</v>
      </c>
      <c r="S6391" s="3">
        <v>1.5186105129684553E-2</v>
      </c>
      <c r="T6391" s="3">
        <v>1</v>
      </c>
      <c r="U6391" s="3">
        <f t="shared" si="481"/>
        <v>1.5186105129684553E-2</v>
      </c>
      <c r="V6391" s="3">
        <v>0</v>
      </c>
    </row>
    <row r="6392" spans="1:22" x14ac:dyDescent="0.25">
      <c r="A6392" s="3" t="s">
        <v>378</v>
      </c>
      <c r="B6392" s="3" t="s">
        <v>89</v>
      </c>
      <c r="C6392" s="3" t="s">
        <v>406</v>
      </c>
      <c r="D6392" s="3" t="s">
        <v>407</v>
      </c>
      <c r="E6392" s="3">
        <v>0.36</v>
      </c>
      <c r="F6392" s="3">
        <v>0.48</v>
      </c>
      <c r="G6392" s="3" t="s">
        <v>59</v>
      </c>
      <c r="H6392" s="2">
        <v>6410</v>
      </c>
      <c r="I6392" s="3" t="s">
        <v>7</v>
      </c>
      <c r="J6392" s="2">
        <v>6410</v>
      </c>
      <c r="K6392" s="3" t="s">
        <v>62</v>
      </c>
      <c r="L6392" s="2">
        <v>4</v>
      </c>
      <c r="M6392" s="3">
        <v>1.2103168674045321</v>
      </c>
      <c r="N6392" s="3">
        <v>3158.7818040568718</v>
      </c>
      <c r="O6392" s="3">
        <v>6.1956187136700054</v>
      </c>
      <c r="P6392" s="3">
        <v>1</v>
      </c>
      <c r="Q6392" s="3">
        <f t="shared" si="480"/>
        <v>6.1956187136700054</v>
      </c>
      <c r="R6392" s="3">
        <v>0</v>
      </c>
      <c r="S6392" s="3">
        <v>0.86259473955027999</v>
      </c>
      <c r="T6392" s="3">
        <v>1</v>
      </c>
      <c r="U6392" s="3">
        <f t="shared" si="481"/>
        <v>0.86259473955027999</v>
      </c>
      <c r="V6392" s="3">
        <v>0</v>
      </c>
    </row>
    <row r="6393" spans="1:22" x14ac:dyDescent="0.25">
      <c r="A6393" s="3" t="s">
        <v>378</v>
      </c>
      <c r="B6393" s="3" t="s">
        <v>8</v>
      </c>
      <c r="C6393" s="3" t="s">
        <v>379</v>
      </c>
      <c r="D6393" s="3" t="s">
        <v>380</v>
      </c>
      <c r="E6393" s="3">
        <v>0.35</v>
      </c>
      <c r="F6393" s="3">
        <v>0.47</v>
      </c>
      <c r="G6393" s="3" t="s">
        <v>59</v>
      </c>
      <c r="H6393" s="2">
        <v>6410</v>
      </c>
      <c r="I6393" s="3" t="s">
        <v>7</v>
      </c>
      <c r="J6393" s="2">
        <v>6410</v>
      </c>
      <c r="K6393" s="3" t="s">
        <v>383</v>
      </c>
      <c r="L6393" s="2">
        <v>8</v>
      </c>
      <c r="M6393" s="3">
        <v>1.2447154810212877</v>
      </c>
      <c r="N6393" s="3">
        <v>1111.5959999731808</v>
      </c>
      <c r="O6393" s="3">
        <v>2.0094532896883308</v>
      </c>
      <c r="P6393" s="3">
        <v>1</v>
      </c>
      <c r="Q6393" s="3">
        <f t="shared" si="480"/>
        <v>2.0094532896883308</v>
      </c>
      <c r="R6393" s="3">
        <v>0</v>
      </c>
      <c r="S6393" s="3">
        <v>0.10737487955646302</v>
      </c>
      <c r="T6393" s="3">
        <v>1</v>
      </c>
      <c r="U6393" s="3">
        <f t="shared" si="481"/>
        <v>0.10737487955646302</v>
      </c>
      <c r="V6393" s="3">
        <v>0</v>
      </c>
    </row>
    <row r="6394" spans="1:22" x14ac:dyDescent="0.25">
      <c r="A6394" s="3" t="s">
        <v>378</v>
      </c>
      <c r="B6394" s="3" t="s">
        <v>89</v>
      </c>
      <c r="C6394" s="3" t="s">
        <v>406</v>
      </c>
      <c r="D6394" s="3" t="s">
        <v>407</v>
      </c>
      <c r="E6394" s="3">
        <v>0.36</v>
      </c>
      <c r="F6394" s="3">
        <v>0.48</v>
      </c>
      <c r="G6394" s="3" t="s">
        <v>59</v>
      </c>
      <c r="H6394" s="2">
        <v>6410</v>
      </c>
      <c r="I6394" s="3" t="s">
        <v>7</v>
      </c>
      <c r="J6394" s="2">
        <v>6410</v>
      </c>
      <c r="K6394" s="3" t="s">
        <v>414</v>
      </c>
      <c r="L6394" s="2">
        <v>8</v>
      </c>
      <c r="M6394" s="3">
        <v>0.91649421417723331</v>
      </c>
      <c r="N6394" s="3">
        <v>1925.0278058758418</v>
      </c>
      <c r="O6394" s="3">
        <v>1.2077531887631157</v>
      </c>
      <c r="P6394" s="3">
        <v>1</v>
      </c>
      <c r="Q6394" s="3">
        <f t="shared" si="480"/>
        <v>1.2077531887631157</v>
      </c>
      <c r="R6394" s="3">
        <v>0</v>
      </c>
      <c r="S6394" s="3">
        <v>0.10980760139727931</v>
      </c>
      <c r="T6394" s="3">
        <v>1</v>
      </c>
      <c r="U6394" s="3">
        <f t="shared" si="481"/>
        <v>0.10980760139727931</v>
      </c>
      <c r="V6394" s="3">
        <v>0</v>
      </c>
    </row>
    <row r="6395" spans="1:22" x14ac:dyDescent="0.25">
      <c r="A6395" s="3" t="s">
        <v>378</v>
      </c>
      <c r="B6395" s="3" t="s">
        <v>89</v>
      </c>
      <c r="C6395" s="3" t="s">
        <v>406</v>
      </c>
      <c r="D6395" s="3" t="s">
        <v>407</v>
      </c>
      <c r="E6395" s="3">
        <v>0.36</v>
      </c>
      <c r="F6395" s="3">
        <v>0.48</v>
      </c>
      <c r="G6395" s="3" t="s">
        <v>59</v>
      </c>
      <c r="H6395" s="2">
        <v>6410</v>
      </c>
      <c r="I6395" s="3" t="s">
        <v>7</v>
      </c>
      <c r="J6395" s="2">
        <v>6410</v>
      </c>
      <c r="K6395" s="3" t="s">
        <v>148</v>
      </c>
      <c r="L6395" s="2">
        <v>7</v>
      </c>
      <c r="M6395" s="3">
        <v>0.78114299051011793</v>
      </c>
      <c r="N6395" s="3">
        <v>1876.2203629347423</v>
      </c>
      <c r="O6395" s="3">
        <v>1.9533745137806848</v>
      </c>
      <c r="P6395" s="3">
        <v>1</v>
      </c>
      <c r="Q6395" s="3">
        <f t="shared" si="480"/>
        <v>1.9533745137806848</v>
      </c>
      <c r="R6395" s="3">
        <v>0</v>
      </c>
      <c r="S6395" s="3">
        <v>0.22927209310270857</v>
      </c>
      <c r="T6395" s="3">
        <v>1</v>
      </c>
      <c r="U6395" s="3">
        <f t="shared" si="481"/>
        <v>0.22927209310270857</v>
      </c>
      <c r="V6395" s="3">
        <v>0</v>
      </c>
    </row>
    <row r="6396" spans="1:22" x14ac:dyDescent="0.25">
      <c r="A6396" s="3" t="s">
        <v>378</v>
      </c>
      <c r="B6396" s="3" t="s">
        <v>8</v>
      </c>
      <c r="C6396" s="3" t="s">
        <v>379</v>
      </c>
      <c r="D6396" s="3" t="s">
        <v>380</v>
      </c>
      <c r="E6396" s="3">
        <v>0.35</v>
      </c>
      <c r="F6396" s="3">
        <v>0.47</v>
      </c>
      <c r="G6396" s="3" t="s">
        <v>63</v>
      </c>
      <c r="H6396" s="2">
        <v>6410</v>
      </c>
      <c r="I6396" s="3" t="s">
        <v>7</v>
      </c>
      <c r="J6396" s="2">
        <v>6410</v>
      </c>
      <c r="K6396" s="3" t="s">
        <v>20</v>
      </c>
      <c r="L6396" s="2">
        <v>844</v>
      </c>
      <c r="M6396" s="3">
        <v>187.93817891505347</v>
      </c>
      <c r="N6396" s="3">
        <v>214837.23429442517</v>
      </c>
      <c r="O6396" s="3">
        <v>536.00400706495998</v>
      </c>
      <c r="P6396" s="3">
        <v>1</v>
      </c>
      <c r="Q6396" s="3">
        <f t="shared" si="480"/>
        <v>536.00400706495998</v>
      </c>
      <c r="R6396" s="3">
        <v>0</v>
      </c>
      <c r="S6396" s="3">
        <v>51.892754208874614</v>
      </c>
      <c r="T6396" s="3">
        <v>1</v>
      </c>
      <c r="U6396" s="3">
        <f t="shared" si="481"/>
        <v>51.892754208874614</v>
      </c>
      <c r="V6396" s="3">
        <v>0</v>
      </c>
    </row>
    <row r="6397" spans="1:22" x14ac:dyDescent="0.25">
      <c r="A6397" s="3" t="s">
        <v>378</v>
      </c>
      <c r="B6397" s="3" t="s">
        <v>8</v>
      </c>
      <c r="C6397" s="3" t="s">
        <v>379</v>
      </c>
      <c r="D6397" s="3" t="s">
        <v>396</v>
      </c>
      <c r="E6397" s="3">
        <v>0.35</v>
      </c>
      <c r="F6397" s="3">
        <v>0.47</v>
      </c>
      <c r="G6397" s="3" t="s">
        <v>63</v>
      </c>
      <c r="H6397" s="2">
        <v>6410</v>
      </c>
      <c r="I6397" s="3" t="s">
        <v>7</v>
      </c>
      <c r="J6397" s="2">
        <v>6410</v>
      </c>
      <c r="K6397" s="3" t="s">
        <v>20</v>
      </c>
      <c r="L6397" s="2">
        <v>9706</v>
      </c>
      <c r="M6397" s="3">
        <v>2589.899769951669</v>
      </c>
      <c r="N6397" s="3">
        <v>3632682.9496533601</v>
      </c>
      <c r="O6397" s="3">
        <v>10320.426420292275</v>
      </c>
      <c r="P6397" s="3">
        <v>1</v>
      </c>
      <c r="Q6397" s="3">
        <f t="shared" si="480"/>
        <v>10320.426420292275</v>
      </c>
      <c r="R6397" s="3">
        <v>0</v>
      </c>
      <c r="S6397" s="3">
        <v>829.21034776244949</v>
      </c>
      <c r="T6397" s="3">
        <v>1</v>
      </c>
      <c r="U6397" s="3">
        <f t="shared" si="481"/>
        <v>829.21034776244949</v>
      </c>
      <c r="V6397" s="3">
        <v>0</v>
      </c>
    </row>
    <row r="6398" spans="1:22" x14ac:dyDescent="0.25">
      <c r="A6398" s="3" t="s">
        <v>378</v>
      </c>
      <c r="B6398" s="3" t="s">
        <v>89</v>
      </c>
      <c r="C6398" s="3" t="s">
        <v>397</v>
      </c>
      <c r="D6398" s="3" t="s">
        <v>398</v>
      </c>
      <c r="E6398" s="3">
        <v>0.36</v>
      </c>
      <c r="F6398" s="3">
        <v>0.53</v>
      </c>
      <c r="G6398" s="3" t="s">
        <v>63</v>
      </c>
      <c r="H6398" s="2">
        <v>6410</v>
      </c>
      <c r="I6398" s="3" t="s">
        <v>7</v>
      </c>
      <c r="J6398" s="2">
        <v>6410</v>
      </c>
      <c r="K6398" s="3" t="s">
        <v>20</v>
      </c>
      <c r="L6398" s="2">
        <v>468</v>
      </c>
      <c r="M6398" s="3">
        <v>146.33408960497488</v>
      </c>
      <c r="N6398" s="3">
        <v>171387.88879733603</v>
      </c>
      <c r="O6398" s="3">
        <v>547.96660810870685</v>
      </c>
      <c r="P6398" s="3">
        <v>1</v>
      </c>
      <c r="Q6398" s="3">
        <f t="shared" si="480"/>
        <v>547.96660810870685</v>
      </c>
      <c r="R6398" s="3">
        <v>0</v>
      </c>
      <c r="S6398" s="3">
        <v>37.461616369421719</v>
      </c>
      <c r="T6398" s="3">
        <v>1</v>
      </c>
      <c r="U6398" s="3">
        <f t="shared" si="481"/>
        <v>37.461616369421719</v>
      </c>
      <c r="V6398" s="3">
        <v>0</v>
      </c>
    </row>
    <row r="6399" spans="1:22" x14ac:dyDescent="0.25">
      <c r="A6399" s="3" t="s">
        <v>378</v>
      </c>
      <c r="B6399" s="3" t="s">
        <v>8</v>
      </c>
      <c r="C6399" s="3" t="s">
        <v>379</v>
      </c>
      <c r="D6399" s="3" t="s">
        <v>380</v>
      </c>
      <c r="E6399" s="3">
        <v>0.35</v>
      </c>
      <c r="F6399" s="3">
        <v>0.47</v>
      </c>
      <c r="G6399" s="3" t="s">
        <v>63</v>
      </c>
      <c r="H6399" s="2">
        <v>6410</v>
      </c>
      <c r="I6399" s="3" t="s">
        <v>7</v>
      </c>
      <c r="J6399" s="2">
        <v>6410</v>
      </c>
      <c r="K6399" s="3" t="s">
        <v>388</v>
      </c>
      <c r="L6399" s="2">
        <v>106</v>
      </c>
      <c r="M6399" s="3">
        <v>20.953770080979709</v>
      </c>
      <c r="N6399" s="3">
        <v>818.26319692963193</v>
      </c>
      <c r="O6399" s="3">
        <v>2.4811638132460354</v>
      </c>
      <c r="P6399" s="3">
        <v>1</v>
      </c>
      <c r="Q6399" s="3">
        <f t="shared" si="480"/>
        <v>2.4811638132460354</v>
      </c>
      <c r="R6399" s="3">
        <v>0</v>
      </c>
      <c r="S6399" s="3">
        <v>0.17232646486589404</v>
      </c>
      <c r="T6399" s="3">
        <v>1</v>
      </c>
      <c r="U6399" s="3">
        <f t="shared" si="481"/>
        <v>0.17232646486589404</v>
      </c>
      <c r="V6399" s="3">
        <v>0</v>
      </c>
    </row>
    <row r="6400" spans="1:22" x14ac:dyDescent="0.25">
      <c r="A6400" s="3" t="s">
        <v>378</v>
      </c>
      <c r="B6400" s="3" t="s">
        <v>89</v>
      </c>
      <c r="C6400" s="3" t="s">
        <v>406</v>
      </c>
      <c r="D6400" s="3" t="s">
        <v>407</v>
      </c>
      <c r="E6400" s="3">
        <v>0.36</v>
      </c>
      <c r="F6400" s="3">
        <v>0.48</v>
      </c>
      <c r="G6400" s="3" t="s">
        <v>415</v>
      </c>
      <c r="H6400" s="2">
        <v>6410</v>
      </c>
      <c r="I6400" s="3" t="s">
        <v>7</v>
      </c>
      <c r="J6400" s="2">
        <v>6410</v>
      </c>
      <c r="K6400" s="3" t="s">
        <v>416</v>
      </c>
      <c r="L6400" s="2">
        <v>11</v>
      </c>
      <c r="M6400" s="3">
        <v>0.99658339901423831</v>
      </c>
      <c r="N6400" s="3">
        <v>2911.072045962494</v>
      </c>
      <c r="O6400" s="3">
        <v>6.6960318227244029</v>
      </c>
      <c r="P6400" s="3">
        <v>1</v>
      </c>
      <c r="Q6400" s="3">
        <f t="shared" si="480"/>
        <v>6.6960318227244029</v>
      </c>
      <c r="R6400" s="3">
        <v>0</v>
      </c>
      <c r="S6400" s="3">
        <v>0.70508521952705372</v>
      </c>
      <c r="T6400" s="3">
        <v>1</v>
      </c>
      <c r="U6400" s="3">
        <f t="shared" si="481"/>
        <v>0.70508521952705372</v>
      </c>
      <c r="V6400" s="3">
        <v>0</v>
      </c>
    </row>
    <row r="6401" spans="1:22" x14ac:dyDescent="0.25">
      <c r="A6401" s="3" t="s">
        <v>378</v>
      </c>
      <c r="B6401" s="3" t="s">
        <v>8</v>
      </c>
      <c r="C6401" s="3" t="s">
        <v>379</v>
      </c>
      <c r="D6401" s="3" t="s">
        <v>380</v>
      </c>
      <c r="E6401" s="3">
        <v>0.35</v>
      </c>
      <c r="F6401" s="3">
        <v>0.47</v>
      </c>
      <c r="G6401" s="3" t="s">
        <v>385</v>
      </c>
      <c r="H6401" s="2">
        <v>6410</v>
      </c>
      <c r="I6401" s="3" t="s">
        <v>7</v>
      </c>
      <c r="J6401" s="2">
        <v>6410</v>
      </c>
      <c r="K6401" s="3" t="s">
        <v>385</v>
      </c>
      <c r="L6401" s="2">
        <v>2000</v>
      </c>
      <c r="M6401" s="3">
        <v>655.04942294849423</v>
      </c>
      <c r="N6401" s="3">
        <v>750213.78939696471</v>
      </c>
      <c r="O6401" s="3">
        <v>2261.0643257596098</v>
      </c>
      <c r="P6401" s="3">
        <v>1</v>
      </c>
      <c r="Q6401" s="3">
        <f t="shared" si="480"/>
        <v>2261.0643257596098</v>
      </c>
      <c r="R6401" s="3">
        <v>0</v>
      </c>
      <c r="S6401" s="3">
        <v>172.03681787041492</v>
      </c>
      <c r="T6401" s="3">
        <v>1</v>
      </c>
      <c r="U6401" s="3">
        <f t="shared" si="481"/>
        <v>172.03681787041492</v>
      </c>
      <c r="V6401" s="3">
        <v>0</v>
      </c>
    </row>
    <row r="6402" spans="1:22" x14ac:dyDescent="0.25">
      <c r="A6402" s="3" t="s">
        <v>378</v>
      </c>
      <c r="B6402" s="3" t="s">
        <v>89</v>
      </c>
      <c r="C6402" s="3" t="s">
        <v>397</v>
      </c>
      <c r="D6402" s="3" t="s">
        <v>398</v>
      </c>
      <c r="E6402" s="3">
        <v>0.36</v>
      </c>
      <c r="F6402" s="3">
        <v>0.53</v>
      </c>
      <c r="G6402" s="3" t="s">
        <v>19</v>
      </c>
      <c r="H6402" s="2">
        <v>6412</v>
      </c>
      <c r="I6402" s="3" t="s">
        <v>259</v>
      </c>
      <c r="J6402" s="2">
        <v>6412</v>
      </c>
      <c r="K6402" s="3" t="s">
        <v>19</v>
      </c>
      <c r="L6402" s="2">
        <v>7</v>
      </c>
      <c r="M6402" s="3">
        <v>0.52831375275323833</v>
      </c>
      <c r="N6402" s="3">
        <v>1377.6075393164629</v>
      </c>
      <c r="O6402" s="3">
        <v>2.6512066736220019</v>
      </c>
      <c r="P6402" s="3">
        <v>1</v>
      </c>
      <c r="Q6402" s="3">
        <f t="shared" ref="Q6402:Q6465" si="482">O6402*P6402</f>
        <v>2.6512066736220019</v>
      </c>
      <c r="R6402" s="3">
        <v>0</v>
      </c>
      <c r="S6402" s="3">
        <v>0.88986340073032932</v>
      </c>
      <c r="T6402" s="3">
        <v>1</v>
      </c>
      <c r="U6402" s="3">
        <f t="shared" ref="U6402:U6465" si="483">S6402*T6402</f>
        <v>0.88986340073032932</v>
      </c>
      <c r="V6402" s="3">
        <v>0</v>
      </c>
    </row>
    <row r="6403" spans="1:22" x14ac:dyDescent="0.25">
      <c r="A6403" s="3" t="s">
        <v>378</v>
      </c>
      <c r="B6403" s="3" t="s">
        <v>8</v>
      </c>
      <c r="C6403" s="3" t="s">
        <v>379</v>
      </c>
      <c r="D6403" s="3" t="s">
        <v>380</v>
      </c>
      <c r="E6403" s="3">
        <v>0.35</v>
      </c>
      <c r="F6403" s="3">
        <v>0.47</v>
      </c>
      <c r="G6403" s="3" t="s">
        <v>19</v>
      </c>
      <c r="H6403" s="2">
        <v>6420</v>
      </c>
      <c r="I6403" s="3" t="s">
        <v>51</v>
      </c>
      <c r="J6403" s="2">
        <v>6420</v>
      </c>
      <c r="K6403" s="3" t="s">
        <v>19</v>
      </c>
      <c r="L6403" s="2">
        <v>1572</v>
      </c>
      <c r="M6403" s="3">
        <v>383.59398612399133</v>
      </c>
      <c r="N6403" s="3">
        <v>627353.52154132561</v>
      </c>
      <c r="O6403" s="3">
        <v>1692.5015286014807</v>
      </c>
      <c r="P6403" s="3">
        <v>1</v>
      </c>
      <c r="Q6403" s="3">
        <f t="shared" si="482"/>
        <v>1692.5015286014807</v>
      </c>
      <c r="R6403" s="3">
        <v>0</v>
      </c>
      <c r="S6403" s="3">
        <v>151.56070697145475</v>
      </c>
      <c r="T6403" s="3">
        <v>1</v>
      </c>
      <c r="U6403" s="3">
        <f t="shared" si="483"/>
        <v>151.56070697145475</v>
      </c>
      <c r="V6403" s="3">
        <v>0</v>
      </c>
    </row>
    <row r="6404" spans="1:22" x14ac:dyDescent="0.25">
      <c r="A6404" s="3" t="s">
        <v>378</v>
      </c>
      <c r="B6404" s="3" t="s">
        <v>8</v>
      </c>
      <c r="C6404" s="3" t="s">
        <v>379</v>
      </c>
      <c r="D6404" s="3" t="s">
        <v>396</v>
      </c>
      <c r="E6404" s="3">
        <v>0.35</v>
      </c>
      <c r="F6404" s="3">
        <v>0.47</v>
      </c>
      <c r="G6404" s="3" t="s">
        <v>19</v>
      </c>
      <c r="H6404" s="2">
        <v>6420</v>
      </c>
      <c r="I6404" s="3" t="s">
        <v>51</v>
      </c>
      <c r="J6404" s="2">
        <v>6420</v>
      </c>
      <c r="K6404" s="3" t="s">
        <v>19</v>
      </c>
      <c r="L6404" s="2">
        <v>118</v>
      </c>
      <c r="M6404" s="3">
        <v>7.439586324349829</v>
      </c>
      <c r="N6404" s="3">
        <v>11440.260148182679</v>
      </c>
      <c r="O6404" s="3">
        <v>28.391179951051697</v>
      </c>
      <c r="P6404" s="3">
        <v>1</v>
      </c>
      <c r="Q6404" s="3">
        <f t="shared" si="482"/>
        <v>28.391179951051697</v>
      </c>
      <c r="R6404" s="3">
        <v>0</v>
      </c>
      <c r="S6404" s="3">
        <v>2.8536815881322792</v>
      </c>
      <c r="T6404" s="3">
        <v>1</v>
      </c>
      <c r="U6404" s="3">
        <f t="shared" si="483"/>
        <v>2.8536815881322792</v>
      </c>
      <c r="V6404" s="3">
        <v>0</v>
      </c>
    </row>
    <row r="6405" spans="1:22" x14ac:dyDescent="0.25">
      <c r="A6405" s="3" t="s">
        <v>378</v>
      </c>
      <c r="B6405" s="3" t="s">
        <v>89</v>
      </c>
      <c r="C6405" s="3" t="s">
        <v>397</v>
      </c>
      <c r="D6405" s="3" t="s">
        <v>398</v>
      </c>
      <c r="E6405" s="3">
        <v>0.36</v>
      </c>
      <c r="F6405" s="3">
        <v>0.53</v>
      </c>
      <c r="G6405" s="3" t="s">
        <v>19</v>
      </c>
      <c r="H6405" s="2">
        <v>6420</v>
      </c>
      <c r="I6405" s="3" t="s">
        <v>51</v>
      </c>
      <c r="J6405" s="2">
        <v>6420</v>
      </c>
      <c r="K6405" s="3" t="s">
        <v>19</v>
      </c>
      <c r="L6405" s="2">
        <v>1848</v>
      </c>
      <c r="M6405" s="3">
        <v>662.54087288970516</v>
      </c>
      <c r="N6405" s="3">
        <v>1159339.2710066442</v>
      </c>
      <c r="O6405" s="3">
        <v>3179.4340521176241</v>
      </c>
      <c r="P6405" s="3">
        <v>1</v>
      </c>
      <c r="Q6405" s="3">
        <f t="shared" si="482"/>
        <v>3179.4340521176241</v>
      </c>
      <c r="R6405" s="3">
        <v>0</v>
      </c>
      <c r="S6405" s="3">
        <v>271.63655457632842</v>
      </c>
      <c r="T6405" s="3">
        <v>1</v>
      </c>
      <c r="U6405" s="3">
        <f t="shared" si="483"/>
        <v>271.63655457632842</v>
      </c>
      <c r="V6405" s="3">
        <v>0</v>
      </c>
    </row>
    <row r="6406" spans="1:22" x14ac:dyDescent="0.25">
      <c r="A6406" s="3" t="s">
        <v>378</v>
      </c>
      <c r="B6406" s="3" t="s">
        <v>89</v>
      </c>
      <c r="C6406" s="3" t="s">
        <v>406</v>
      </c>
      <c r="D6406" s="3" t="s">
        <v>407</v>
      </c>
      <c r="E6406" s="3">
        <v>0.36</v>
      </c>
      <c r="F6406" s="3">
        <v>0.48</v>
      </c>
      <c r="G6406" s="3" t="s">
        <v>19</v>
      </c>
      <c r="H6406" s="2">
        <v>6420</v>
      </c>
      <c r="I6406" s="3" t="s">
        <v>51</v>
      </c>
      <c r="J6406" s="2">
        <v>6420</v>
      </c>
      <c r="K6406" s="3" t="s">
        <v>19</v>
      </c>
      <c r="L6406" s="2">
        <v>1</v>
      </c>
      <c r="M6406" s="3">
        <v>2.8592395484073805E-6</v>
      </c>
      <c r="N6406" s="3">
        <v>9.0337168275602502E-3</v>
      </c>
      <c r="O6406" s="3">
        <v>1.8270394029930418E-5</v>
      </c>
      <c r="P6406" s="3">
        <v>1</v>
      </c>
      <c r="Q6406" s="3">
        <f t="shared" si="482"/>
        <v>1.8270394029930418E-5</v>
      </c>
      <c r="R6406" s="3">
        <v>0</v>
      </c>
      <c r="S6406" s="3">
        <v>2.5611436490517115E-6</v>
      </c>
      <c r="T6406" s="3">
        <v>1</v>
      </c>
      <c r="U6406" s="3">
        <f t="shared" si="483"/>
        <v>2.5611436490517115E-6</v>
      </c>
      <c r="V6406" s="3">
        <v>0</v>
      </c>
    </row>
    <row r="6407" spans="1:22" x14ac:dyDescent="0.25">
      <c r="A6407" s="3" t="s">
        <v>378</v>
      </c>
      <c r="B6407" s="3" t="s">
        <v>8</v>
      </c>
      <c r="C6407" s="3" t="s">
        <v>379</v>
      </c>
      <c r="D6407" s="3" t="s">
        <v>380</v>
      </c>
      <c r="E6407" s="3">
        <v>0.35</v>
      </c>
      <c r="F6407" s="3">
        <v>0.47</v>
      </c>
      <c r="G6407" s="3" t="s">
        <v>59</v>
      </c>
      <c r="H6407" s="2">
        <v>6420</v>
      </c>
      <c r="I6407" s="3" t="s">
        <v>51</v>
      </c>
      <c r="J6407" s="2">
        <v>6420</v>
      </c>
      <c r="K6407" s="3" t="s">
        <v>383</v>
      </c>
      <c r="L6407" s="2">
        <v>20</v>
      </c>
      <c r="M6407" s="3">
        <v>0.6686115886284113</v>
      </c>
      <c r="N6407" s="3">
        <v>1278.9381248791699</v>
      </c>
      <c r="O6407" s="3">
        <v>3.4901195147482822</v>
      </c>
      <c r="P6407" s="3">
        <v>1</v>
      </c>
      <c r="Q6407" s="3">
        <f t="shared" si="482"/>
        <v>3.4901195147482822</v>
      </c>
      <c r="R6407" s="3">
        <v>0</v>
      </c>
      <c r="S6407" s="3">
        <v>0.36838215252523554</v>
      </c>
      <c r="T6407" s="3">
        <v>1</v>
      </c>
      <c r="U6407" s="3">
        <f t="shared" si="483"/>
        <v>0.36838215252523554</v>
      </c>
      <c r="V6407" s="3">
        <v>0</v>
      </c>
    </row>
    <row r="6408" spans="1:22" x14ac:dyDescent="0.25">
      <c r="A6408" s="3" t="s">
        <v>378</v>
      </c>
      <c r="B6408" s="3" t="s">
        <v>8</v>
      </c>
      <c r="C6408" s="3" t="s">
        <v>379</v>
      </c>
      <c r="D6408" s="3" t="s">
        <v>380</v>
      </c>
      <c r="E6408" s="3">
        <v>0.35</v>
      </c>
      <c r="F6408" s="3">
        <v>0.47</v>
      </c>
      <c r="G6408" s="3" t="s">
        <v>63</v>
      </c>
      <c r="H6408" s="2">
        <v>6420</v>
      </c>
      <c r="I6408" s="3" t="s">
        <v>51</v>
      </c>
      <c r="J6408" s="2">
        <v>6420</v>
      </c>
      <c r="K6408" s="3" t="s">
        <v>20</v>
      </c>
      <c r="L6408" s="2">
        <v>9181</v>
      </c>
      <c r="M6408" s="3">
        <v>3415.9428593730254</v>
      </c>
      <c r="N6408" s="3">
        <v>6568549.0753538208</v>
      </c>
      <c r="O6408" s="3">
        <v>15458.031308243386</v>
      </c>
      <c r="P6408" s="3">
        <v>1</v>
      </c>
      <c r="Q6408" s="3">
        <f t="shared" si="482"/>
        <v>15458.031308243386</v>
      </c>
      <c r="R6408" s="3">
        <v>0</v>
      </c>
      <c r="S6408" s="3">
        <v>1668.5879064045148</v>
      </c>
      <c r="T6408" s="3">
        <v>1</v>
      </c>
      <c r="U6408" s="3">
        <f t="shared" si="483"/>
        <v>1668.5879064045148</v>
      </c>
      <c r="V6408" s="3">
        <v>0</v>
      </c>
    </row>
    <row r="6409" spans="1:22" x14ac:dyDescent="0.25">
      <c r="A6409" s="3" t="s">
        <v>378</v>
      </c>
      <c r="B6409" s="3" t="s">
        <v>8</v>
      </c>
      <c r="C6409" s="3" t="s">
        <v>379</v>
      </c>
      <c r="D6409" s="3" t="s">
        <v>396</v>
      </c>
      <c r="E6409" s="3">
        <v>0.35</v>
      </c>
      <c r="F6409" s="3">
        <v>0.47</v>
      </c>
      <c r="G6409" s="3" t="s">
        <v>63</v>
      </c>
      <c r="H6409" s="2">
        <v>6420</v>
      </c>
      <c r="I6409" s="3" t="s">
        <v>51</v>
      </c>
      <c r="J6409" s="2">
        <v>6420</v>
      </c>
      <c r="K6409" s="3" t="s">
        <v>20</v>
      </c>
      <c r="L6409" s="2">
        <v>16277</v>
      </c>
      <c r="M6409" s="3">
        <v>6639.9359587414665</v>
      </c>
      <c r="N6409" s="3">
        <v>12248967.840905666</v>
      </c>
      <c r="O6409" s="3">
        <v>28680.172836740239</v>
      </c>
      <c r="P6409" s="3">
        <v>1</v>
      </c>
      <c r="Q6409" s="3">
        <f t="shared" si="482"/>
        <v>28680.172836740239</v>
      </c>
      <c r="R6409" s="3">
        <v>0</v>
      </c>
      <c r="S6409" s="3">
        <v>3108.5416583230653</v>
      </c>
      <c r="T6409" s="3">
        <v>1</v>
      </c>
      <c r="U6409" s="3">
        <f t="shared" si="483"/>
        <v>3108.5416583230653</v>
      </c>
      <c r="V6409" s="3">
        <v>0</v>
      </c>
    </row>
    <row r="6410" spans="1:22" x14ac:dyDescent="0.25">
      <c r="A6410" s="3" t="s">
        <v>378</v>
      </c>
      <c r="B6410" s="3" t="s">
        <v>89</v>
      </c>
      <c r="C6410" s="3" t="s">
        <v>397</v>
      </c>
      <c r="D6410" s="3" t="s">
        <v>398</v>
      </c>
      <c r="E6410" s="3">
        <v>0.36</v>
      </c>
      <c r="F6410" s="3">
        <v>0.53</v>
      </c>
      <c r="G6410" s="3" t="s">
        <v>63</v>
      </c>
      <c r="H6410" s="2">
        <v>6420</v>
      </c>
      <c r="I6410" s="3" t="s">
        <v>51</v>
      </c>
      <c r="J6410" s="2">
        <v>6420</v>
      </c>
      <c r="K6410" s="3" t="s">
        <v>20</v>
      </c>
      <c r="L6410" s="2">
        <v>1007</v>
      </c>
      <c r="M6410" s="3">
        <v>317.95664344110486</v>
      </c>
      <c r="N6410" s="3">
        <v>596169.60416071815</v>
      </c>
      <c r="O6410" s="3">
        <v>1545.0835798789137</v>
      </c>
      <c r="P6410" s="3">
        <v>1</v>
      </c>
      <c r="Q6410" s="3">
        <f t="shared" si="482"/>
        <v>1545.0835798789137</v>
      </c>
      <c r="R6410" s="3">
        <v>0</v>
      </c>
      <c r="S6410" s="3">
        <v>132.27650895152846</v>
      </c>
      <c r="T6410" s="3">
        <v>1</v>
      </c>
      <c r="U6410" s="3">
        <f t="shared" si="483"/>
        <v>132.27650895152846</v>
      </c>
      <c r="V6410" s="3">
        <v>0</v>
      </c>
    </row>
    <row r="6411" spans="1:22" x14ac:dyDescent="0.25">
      <c r="A6411" s="3" t="s">
        <v>378</v>
      </c>
      <c r="B6411" s="3" t="s">
        <v>8</v>
      </c>
      <c r="C6411" s="3" t="s">
        <v>379</v>
      </c>
      <c r="D6411" s="3" t="s">
        <v>380</v>
      </c>
      <c r="E6411" s="3">
        <v>0.35</v>
      </c>
      <c r="F6411" s="3">
        <v>0.47</v>
      </c>
      <c r="G6411" s="3" t="s">
        <v>63</v>
      </c>
      <c r="H6411" s="2">
        <v>6420</v>
      </c>
      <c r="I6411" s="3" t="s">
        <v>51</v>
      </c>
      <c r="J6411" s="2">
        <v>6420</v>
      </c>
      <c r="K6411" s="3" t="s">
        <v>388</v>
      </c>
      <c r="L6411" s="2">
        <v>271</v>
      </c>
      <c r="M6411" s="3">
        <v>89.366272718364826</v>
      </c>
      <c r="N6411" s="3">
        <v>99715.02262341656</v>
      </c>
      <c r="O6411" s="3">
        <v>264.28953461854582</v>
      </c>
      <c r="P6411" s="3">
        <v>1</v>
      </c>
      <c r="Q6411" s="3">
        <f t="shared" si="482"/>
        <v>264.28953461854582</v>
      </c>
      <c r="R6411" s="3">
        <v>0</v>
      </c>
      <c r="S6411" s="3">
        <v>24.26984671418322</v>
      </c>
      <c r="T6411" s="3">
        <v>1</v>
      </c>
      <c r="U6411" s="3">
        <f t="shared" si="483"/>
        <v>24.26984671418322</v>
      </c>
      <c r="V6411" s="3">
        <v>0</v>
      </c>
    </row>
    <row r="6412" spans="1:22" x14ac:dyDescent="0.25">
      <c r="A6412" s="3" t="s">
        <v>378</v>
      </c>
      <c r="B6412" s="3" t="s">
        <v>8</v>
      </c>
      <c r="C6412" s="3" t="s">
        <v>379</v>
      </c>
      <c r="D6412" s="3" t="s">
        <v>380</v>
      </c>
      <c r="E6412" s="3">
        <v>0.35</v>
      </c>
      <c r="F6412" s="3">
        <v>0.47</v>
      </c>
      <c r="G6412" s="3" t="s">
        <v>385</v>
      </c>
      <c r="H6412" s="2">
        <v>6420</v>
      </c>
      <c r="I6412" s="3" t="s">
        <v>51</v>
      </c>
      <c r="J6412" s="2">
        <v>6420</v>
      </c>
      <c r="K6412" s="3" t="s">
        <v>385</v>
      </c>
      <c r="L6412" s="2">
        <v>1216</v>
      </c>
      <c r="M6412" s="3">
        <v>450.67556594767871</v>
      </c>
      <c r="N6412" s="3">
        <v>643024.41619505011</v>
      </c>
      <c r="O6412" s="3">
        <v>1854.076807724844</v>
      </c>
      <c r="P6412" s="3">
        <v>1</v>
      </c>
      <c r="Q6412" s="3">
        <f t="shared" si="482"/>
        <v>1854.076807724844</v>
      </c>
      <c r="R6412" s="3">
        <v>0</v>
      </c>
      <c r="S6412" s="3">
        <v>148.92485460601105</v>
      </c>
      <c r="T6412" s="3">
        <v>1</v>
      </c>
      <c r="U6412" s="3">
        <f t="shared" si="483"/>
        <v>148.92485460601105</v>
      </c>
      <c r="V6412" s="3">
        <v>0</v>
      </c>
    </row>
    <row r="6413" spans="1:22" x14ac:dyDescent="0.25">
      <c r="A6413" s="3" t="s">
        <v>378</v>
      </c>
      <c r="B6413" s="3" t="s">
        <v>89</v>
      </c>
      <c r="C6413" s="3" t="s">
        <v>397</v>
      </c>
      <c r="D6413" s="3" t="s">
        <v>398</v>
      </c>
      <c r="E6413" s="3">
        <v>0.36</v>
      </c>
      <c r="F6413" s="3">
        <v>0.53</v>
      </c>
      <c r="G6413" s="3" t="s">
        <v>19</v>
      </c>
      <c r="H6413" s="2">
        <v>6424</v>
      </c>
      <c r="I6413" s="3" t="s">
        <v>403</v>
      </c>
      <c r="J6413" s="2">
        <v>6424</v>
      </c>
      <c r="K6413" s="3" t="s">
        <v>19</v>
      </c>
      <c r="L6413" s="2">
        <v>133</v>
      </c>
      <c r="M6413" s="3">
        <v>29.29143812553875</v>
      </c>
      <c r="N6413" s="3">
        <v>36637.773291037389</v>
      </c>
      <c r="O6413" s="3">
        <v>110.52951333799234</v>
      </c>
      <c r="P6413" s="3">
        <v>1</v>
      </c>
      <c r="Q6413" s="3">
        <f t="shared" si="482"/>
        <v>110.52951333799234</v>
      </c>
      <c r="R6413" s="3">
        <v>0</v>
      </c>
      <c r="S6413" s="3">
        <v>17.259025463884477</v>
      </c>
      <c r="T6413" s="3">
        <v>1</v>
      </c>
      <c r="U6413" s="3">
        <f t="shared" si="483"/>
        <v>17.259025463884477</v>
      </c>
      <c r="V6413" s="3">
        <v>0</v>
      </c>
    </row>
    <row r="6414" spans="1:22" x14ac:dyDescent="0.25">
      <c r="A6414" s="3" t="s">
        <v>378</v>
      </c>
      <c r="B6414" s="3" t="s">
        <v>8</v>
      </c>
      <c r="C6414" s="3" t="s">
        <v>379</v>
      </c>
      <c r="D6414" s="3" t="s">
        <v>380</v>
      </c>
      <c r="E6414" s="3">
        <v>0.35</v>
      </c>
      <c r="F6414" s="3">
        <v>0.47</v>
      </c>
      <c r="G6414" s="3" t="s">
        <v>19</v>
      </c>
      <c r="H6414" s="2">
        <v>6430</v>
      </c>
      <c r="I6414" s="3" t="s">
        <v>72</v>
      </c>
      <c r="J6414" s="2">
        <v>6430</v>
      </c>
      <c r="K6414" s="3" t="s">
        <v>19</v>
      </c>
      <c r="L6414" s="2">
        <v>135</v>
      </c>
      <c r="M6414" s="3">
        <v>20.905411422722825</v>
      </c>
      <c r="N6414" s="3">
        <v>36851.90990460493</v>
      </c>
      <c r="O6414" s="3">
        <v>77.152141487277603</v>
      </c>
      <c r="P6414" s="3">
        <v>1</v>
      </c>
      <c r="Q6414" s="3">
        <f t="shared" si="482"/>
        <v>77.152141487277603</v>
      </c>
      <c r="R6414" s="3">
        <v>0</v>
      </c>
      <c r="S6414" s="3">
        <v>6.5791758597494816</v>
      </c>
      <c r="T6414" s="3">
        <v>1</v>
      </c>
      <c r="U6414" s="3">
        <f t="shared" si="483"/>
        <v>6.5791758597494816</v>
      </c>
      <c r="V6414" s="3">
        <v>0</v>
      </c>
    </row>
    <row r="6415" spans="1:22" x14ac:dyDescent="0.25">
      <c r="A6415" s="3" t="s">
        <v>378</v>
      </c>
      <c r="B6415" s="3" t="s">
        <v>8</v>
      </c>
      <c r="C6415" s="3" t="s">
        <v>379</v>
      </c>
      <c r="D6415" s="3" t="s">
        <v>396</v>
      </c>
      <c r="E6415" s="3">
        <v>0.35</v>
      </c>
      <c r="F6415" s="3">
        <v>0.47</v>
      </c>
      <c r="G6415" s="3" t="s">
        <v>19</v>
      </c>
      <c r="H6415" s="2">
        <v>6430</v>
      </c>
      <c r="I6415" s="3" t="s">
        <v>72</v>
      </c>
      <c r="J6415" s="2">
        <v>6430</v>
      </c>
      <c r="K6415" s="3" t="s">
        <v>19</v>
      </c>
      <c r="L6415" s="2">
        <v>73</v>
      </c>
      <c r="M6415" s="3">
        <v>17.557492057133494</v>
      </c>
      <c r="N6415" s="3">
        <v>36820.61145336154</v>
      </c>
      <c r="O6415" s="3">
        <v>74.111140872771131</v>
      </c>
      <c r="P6415" s="3">
        <v>1</v>
      </c>
      <c r="Q6415" s="3">
        <f t="shared" si="482"/>
        <v>74.111140872771131</v>
      </c>
      <c r="R6415" s="3">
        <v>0</v>
      </c>
      <c r="S6415" s="3">
        <v>6.2065972947814601</v>
      </c>
      <c r="T6415" s="3">
        <v>1</v>
      </c>
      <c r="U6415" s="3">
        <f t="shared" si="483"/>
        <v>6.2065972947814601</v>
      </c>
      <c r="V6415" s="3">
        <v>0</v>
      </c>
    </row>
    <row r="6416" spans="1:22" x14ac:dyDescent="0.25">
      <c r="A6416" s="3" t="s">
        <v>378</v>
      </c>
      <c r="B6416" s="3" t="s">
        <v>89</v>
      </c>
      <c r="C6416" s="3" t="s">
        <v>397</v>
      </c>
      <c r="D6416" s="3" t="s">
        <v>398</v>
      </c>
      <c r="E6416" s="3">
        <v>0.36</v>
      </c>
      <c r="F6416" s="3">
        <v>0.53</v>
      </c>
      <c r="G6416" s="3" t="s">
        <v>19</v>
      </c>
      <c r="H6416" s="2">
        <v>6430</v>
      </c>
      <c r="I6416" s="3" t="s">
        <v>72</v>
      </c>
      <c r="J6416" s="2">
        <v>6430</v>
      </c>
      <c r="K6416" s="3" t="s">
        <v>19</v>
      </c>
      <c r="L6416" s="2">
        <v>405</v>
      </c>
      <c r="M6416" s="3">
        <v>120.44576883159064</v>
      </c>
      <c r="N6416" s="3">
        <v>207128.15849946978</v>
      </c>
      <c r="O6416" s="3">
        <v>414.33414577636381</v>
      </c>
      <c r="P6416" s="3">
        <v>1</v>
      </c>
      <c r="Q6416" s="3">
        <f t="shared" si="482"/>
        <v>414.33414577636381</v>
      </c>
      <c r="R6416" s="3">
        <v>0</v>
      </c>
      <c r="S6416" s="3">
        <v>30.179185540869522</v>
      </c>
      <c r="T6416" s="3">
        <v>1</v>
      </c>
      <c r="U6416" s="3">
        <f t="shared" si="483"/>
        <v>30.179185540869522</v>
      </c>
      <c r="V6416" s="3">
        <v>0</v>
      </c>
    </row>
    <row r="6417" spans="1:22" x14ac:dyDescent="0.25">
      <c r="A6417" s="3" t="s">
        <v>378</v>
      </c>
      <c r="B6417" s="3" t="s">
        <v>89</v>
      </c>
      <c r="C6417" s="3" t="s">
        <v>406</v>
      </c>
      <c r="D6417" s="3" t="s">
        <v>407</v>
      </c>
      <c r="E6417" s="3">
        <v>0.36</v>
      </c>
      <c r="F6417" s="3">
        <v>0.48</v>
      </c>
      <c r="G6417" s="3" t="s">
        <v>19</v>
      </c>
      <c r="H6417" s="2">
        <v>6430</v>
      </c>
      <c r="I6417" s="3" t="s">
        <v>72</v>
      </c>
      <c r="J6417" s="2">
        <v>6430</v>
      </c>
      <c r="K6417" s="3" t="s">
        <v>19</v>
      </c>
      <c r="L6417" s="2">
        <v>222</v>
      </c>
      <c r="M6417" s="3">
        <v>70.425136307976871</v>
      </c>
      <c r="N6417" s="3">
        <v>167243.60566458289</v>
      </c>
      <c r="O6417" s="3">
        <v>259.02199665007322</v>
      </c>
      <c r="P6417" s="3">
        <v>1</v>
      </c>
      <c r="Q6417" s="3">
        <f t="shared" si="482"/>
        <v>259.02199665007322</v>
      </c>
      <c r="R6417" s="3">
        <v>0</v>
      </c>
      <c r="S6417" s="3">
        <v>23.409444462943913</v>
      </c>
      <c r="T6417" s="3">
        <v>1</v>
      </c>
      <c r="U6417" s="3">
        <f t="shared" si="483"/>
        <v>23.409444462943913</v>
      </c>
      <c r="V6417" s="3">
        <v>0</v>
      </c>
    </row>
    <row r="6418" spans="1:22" x14ac:dyDescent="0.25">
      <c r="A6418" s="3" t="s">
        <v>378</v>
      </c>
      <c r="B6418" s="3" t="s">
        <v>89</v>
      </c>
      <c r="C6418" s="3" t="s">
        <v>406</v>
      </c>
      <c r="D6418" s="3" t="s">
        <v>407</v>
      </c>
      <c r="E6418" s="3">
        <v>0.36</v>
      </c>
      <c r="F6418" s="3">
        <v>0.48</v>
      </c>
      <c r="G6418" s="3" t="s">
        <v>404</v>
      </c>
      <c r="H6418" s="2">
        <v>6430</v>
      </c>
      <c r="I6418" s="3" t="s">
        <v>72</v>
      </c>
      <c r="J6418" s="2">
        <v>6430</v>
      </c>
      <c r="K6418" s="3" t="s">
        <v>400</v>
      </c>
      <c r="L6418" s="2">
        <v>4</v>
      </c>
      <c r="M6418" s="3">
        <v>0.23107984615744015</v>
      </c>
      <c r="N6418" s="3">
        <v>840.42927625963489</v>
      </c>
      <c r="O6418" s="3">
        <v>1.9410759668000619</v>
      </c>
      <c r="P6418" s="3">
        <v>1</v>
      </c>
      <c r="Q6418" s="3">
        <f t="shared" si="482"/>
        <v>1.9410759668000619</v>
      </c>
      <c r="R6418" s="3">
        <v>0</v>
      </c>
      <c r="S6418" s="3">
        <v>0.25213671628218415</v>
      </c>
      <c r="T6418" s="3">
        <v>1</v>
      </c>
      <c r="U6418" s="3">
        <f t="shared" si="483"/>
        <v>0.25213671628218415</v>
      </c>
      <c r="V6418" s="3">
        <v>0</v>
      </c>
    </row>
    <row r="6419" spans="1:22" x14ac:dyDescent="0.25">
      <c r="A6419" s="3" t="s">
        <v>378</v>
      </c>
      <c r="B6419" s="3" t="s">
        <v>8</v>
      </c>
      <c r="C6419" s="3" t="s">
        <v>379</v>
      </c>
      <c r="D6419" s="3" t="s">
        <v>380</v>
      </c>
      <c r="E6419" s="3">
        <v>0.35</v>
      </c>
      <c r="F6419" s="3">
        <v>0.47</v>
      </c>
      <c r="G6419" s="3" t="s">
        <v>390</v>
      </c>
      <c r="H6419" s="2">
        <v>6430</v>
      </c>
      <c r="I6419" s="3" t="s">
        <v>72</v>
      </c>
      <c r="J6419" s="2">
        <v>6430</v>
      </c>
      <c r="K6419" s="3" t="s">
        <v>381</v>
      </c>
      <c r="L6419" s="2">
        <v>105</v>
      </c>
      <c r="M6419" s="3">
        <v>23.090396571843414</v>
      </c>
      <c r="N6419" s="3">
        <v>27557.950897791263</v>
      </c>
      <c r="O6419" s="3">
        <v>58.552304823429402</v>
      </c>
      <c r="P6419" s="3">
        <v>1</v>
      </c>
      <c r="Q6419" s="3">
        <f t="shared" si="482"/>
        <v>58.552304823429402</v>
      </c>
      <c r="R6419" s="3">
        <v>0</v>
      </c>
      <c r="S6419" s="3">
        <v>4.3306395221686298</v>
      </c>
      <c r="T6419" s="3">
        <v>1</v>
      </c>
      <c r="U6419" s="3">
        <f t="shared" si="483"/>
        <v>4.3306395221686298</v>
      </c>
      <c r="V6419" s="3">
        <v>0</v>
      </c>
    </row>
    <row r="6420" spans="1:22" x14ac:dyDescent="0.25">
      <c r="A6420" s="3" t="s">
        <v>378</v>
      </c>
      <c r="B6420" s="3" t="s">
        <v>89</v>
      </c>
      <c r="C6420" s="3" t="s">
        <v>406</v>
      </c>
      <c r="D6420" s="3" t="s">
        <v>407</v>
      </c>
      <c r="E6420" s="3">
        <v>0.36</v>
      </c>
      <c r="F6420" s="3">
        <v>0.48</v>
      </c>
      <c r="G6420" s="3" t="s">
        <v>11</v>
      </c>
      <c r="H6420" s="2">
        <v>6430</v>
      </c>
      <c r="I6420" s="3" t="s">
        <v>72</v>
      </c>
      <c r="J6420" s="2">
        <v>6430</v>
      </c>
      <c r="K6420" s="3" t="s">
        <v>13</v>
      </c>
      <c r="L6420" s="2">
        <v>53</v>
      </c>
      <c r="M6420" s="3">
        <v>8.7666899907122726</v>
      </c>
      <c r="N6420" s="3">
        <v>24319.793033986381</v>
      </c>
      <c r="O6420" s="3">
        <v>42.512800705049123</v>
      </c>
      <c r="P6420" s="3">
        <v>1</v>
      </c>
      <c r="Q6420" s="3">
        <f t="shared" si="482"/>
        <v>42.512800705049123</v>
      </c>
      <c r="R6420" s="3">
        <v>0</v>
      </c>
      <c r="S6420" s="3">
        <v>4.9387778272049259</v>
      </c>
      <c r="T6420" s="3">
        <v>1</v>
      </c>
      <c r="U6420" s="3">
        <f t="shared" si="483"/>
        <v>4.9387778272049259</v>
      </c>
      <c r="V6420" s="3">
        <v>0</v>
      </c>
    </row>
    <row r="6421" spans="1:22" x14ac:dyDescent="0.25">
      <c r="A6421" s="3" t="s">
        <v>378</v>
      </c>
      <c r="B6421" s="3" t="s">
        <v>89</v>
      </c>
      <c r="C6421" s="3" t="s">
        <v>417</v>
      </c>
      <c r="D6421" s="3" t="s">
        <v>418</v>
      </c>
      <c r="E6421" s="3">
        <v>0.51</v>
      </c>
      <c r="F6421" s="3">
        <v>0.57999999999999996</v>
      </c>
      <c r="G6421" s="3" t="s">
        <v>11</v>
      </c>
      <c r="H6421" s="2">
        <v>6430</v>
      </c>
      <c r="I6421" s="3" t="s">
        <v>72</v>
      </c>
      <c r="J6421" s="2">
        <v>6430</v>
      </c>
      <c r="K6421" s="3" t="s">
        <v>13</v>
      </c>
      <c r="L6421" s="2">
        <v>54</v>
      </c>
      <c r="M6421" s="3">
        <v>13.321724841156895</v>
      </c>
      <c r="N6421" s="3">
        <v>32292.938943707573</v>
      </c>
      <c r="O6421" s="3">
        <v>57.582959104006179</v>
      </c>
      <c r="P6421" s="3">
        <v>1</v>
      </c>
      <c r="Q6421" s="3">
        <f t="shared" si="482"/>
        <v>57.582959104006179</v>
      </c>
      <c r="R6421" s="3">
        <v>0</v>
      </c>
      <c r="S6421" s="3">
        <v>6.492431703810186</v>
      </c>
      <c r="T6421" s="3">
        <v>1</v>
      </c>
      <c r="U6421" s="3">
        <f t="shared" si="483"/>
        <v>6.492431703810186</v>
      </c>
      <c r="V6421" s="3">
        <v>0</v>
      </c>
    </row>
    <row r="6422" spans="1:22" x14ac:dyDescent="0.25">
      <c r="A6422" s="3" t="s">
        <v>378</v>
      </c>
      <c r="B6422" s="3" t="s">
        <v>8</v>
      </c>
      <c r="C6422" s="3" t="s">
        <v>379</v>
      </c>
      <c r="D6422" s="3" t="s">
        <v>380</v>
      </c>
      <c r="E6422" s="3">
        <v>0.35</v>
      </c>
      <c r="F6422" s="3">
        <v>0.47</v>
      </c>
      <c r="G6422" s="3" t="s">
        <v>391</v>
      </c>
      <c r="H6422" s="2">
        <v>6430</v>
      </c>
      <c r="I6422" s="3" t="s">
        <v>72</v>
      </c>
      <c r="J6422" s="2">
        <v>6430</v>
      </c>
      <c r="K6422" s="3" t="s">
        <v>382</v>
      </c>
      <c r="L6422" s="2">
        <v>37</v>
      </c>
      <c r="M6422" s="3">
        <v>12.403852259250142</v>
      </c>
      <c r="N6422" s="3">
        <v>16280.571471756301</v>
      </c>
      <c r="O6422" s="3">
        <v>30.656877044290745</v>
      </c>
      <c r="P6422" s="3">
        <v>1</v>
      </c>
      <c r="Q6422" s="3">
        <f t="shared" si="482"/>
        <v>30.656877044290745</v>
      </c>
      <c r="R6422" s="3">
        <v>0</v>
      </c>
      <c r="S6422" s="3">
        <v>1.7577814993100891</v>
      </c>
      <c r="T6422" s="3">
        <v>1</v>
      </c>
      <c r="U6422" s="3">
        <f t="shared" si="483"/>
        <v>1.7577814993100891</v>
      </c>
      <c r="V6422" s="3">
        <v>0</v>
      </c>
    </row>
    <row r="6423" spans="1:22" x14ac:dyDescent="0.25">
      <c r="A6423" s="3" t="s">
        <v>378</v>
      </c>
      <c r="B6423" s="3" t="s">
        <v>89</v>
      </c>
      <c r="C6423" s="3" t="s">
        <v>406</v>
      </c>
      <c r="D6423" s="3" t="s">
        <v>407</v>
      </c>
      <c r="E6423" s="3">
        <v>0.36</v>
      </c>
      <c r="F6423" s="3">
        <v>0.48</v>
      </c>
      <c r="G6423" s="3" t="s">
        <v>413</v>
      </c>
      <c r="H6423" s="2">
        <v>6430</v>
      </c>
      <c r="I6423" s="3" t="s">
        <v>72</v>
      </c>
      <c r="J6423" s="2">
        <v>6430</v>
      </c>
      <c r="K6423" s="3" t="s">
        <v>410</v>
      </c>
      <c r="L6423" s="2">
        <v>123</v>
      </c>
      <c r="M6423" s="3">
        <v>24.837865659357497</v>
      </c>
      <c r="N6423" s="3">
        <v>80756.836695524617</v>
      </c>
      <c r="O6423" s="3">
        <v>151.65917469881978</v>
      </c>
      <c r="P6423" s="3">
        <v>1</v>
      </c>
      <c r="Q6423" s="3">
        <f t="shared" si="482"/>
        <v>151.65917469881978</v>
      </c>
      <c r="R6423" s="3">
        <v>0</v>
      </c>
      <c r="S6423" s="3">
        <v>17.777505978980475</v>
      </c>
      <c r="T6423" s="3">
        <v>1</v>
      </c>
      <c r="U6423" s="3">
        <f t="shared" si="483"/>
        <v>17.777505978980475</v>
      </c>
      <c r="V6423" s="3">
        <v>0</v>
      </c>
    </row>
    <row r="6424" spans="1:22" x14ac:dyDescent="0.25">
      <c r="A6424" s="3" t="s">
        <v>378</v>
      </c>
      <c r="B6424" s="3" t="s">
        <v>8</v>
      </c>
      <c r="C6424" s="3" t="s">
        <v>379</v>
      </c>
      <c r="D6424" s="3" t="s">
        <v>380</v>
      </c>
      <c r="E6424" s="3">
        <v>0.35</v>
      </c>
      <c r="F6424" s="3">
        <v>0.47</v>
      </c>
      <c r="G6424" s="3" t="s">
        <v>392</v>
      </c>
      <c r="H6424" s="2">
        <v>6430</v>
      </c>
      <c r="I6424" s="3" t="s">
        <v>72</v>
      </c>
      <c r="J6424" s="2">
        <v>6430</v>
      </c>
      <c r="K6424" s="3" t="s">
        <v>386</v>
      </c>
      <c r="L6424" s="2">
        <v>4</v>
      </c>
      <c r="M6424" s="3">
        <v>0.37896603329571427</v>
      </c>
      <c r="N6424" s="3">
        <v>1147.5933691272671</v>
      </c>
      <c r="O6424" s="3">
        <v>2.0511923461455059</v>
      </c>
      <c r="P6424" s="3">
        <v>1</v>
      </c>
      <c r="Q6424" s="3">
        <f t="shared" si="482"/>
        <v>2.0511923461455059</v>
      </c>
      <c r="R6424" s="3">
        <v>0</v>
      </c>
      <c r="S6424" s="3">
        <v>0.26282796249250523</v>
      </c>
      <c r="T6424" s="3">
        <v>1</v>
      </c>
      <c r="U6424" s="3">
        <f t="shared" si="483"/>
        <v>0.26282796249250523</v>
      </c>
      <c r="V6424" s="3">
        <v>0</v>
      </c>
    </row>
    <row r="6425" spans="1:22" x14ac:dyDescent="0.25">
      <c r="A6425" s="3" t="s">
        <v>378</v>
      </c>
      <c r="B6425" s="3" t="s">
        <v>8</v>
      </c>
      <c r="C6425" s="3" t="s">
        <v>379</v>
      </c>
      <c r="D6425" s="3" t="s">
        <v>396</v>
      </c>
      <c r="E6425" s="3">
        <v>0.35</v>
      </c>
      <c r="F6425" s="3">
        <v>0.47</v>
      </c>
      <c r="G6425" s="3" t="s">
        <v>392</v>
      </c>
      <c r="H6425" s="2">
        <v>6430</v>
      </c>
      <c r="I6425" s="3" t="s">
        <v>72</v>
      </c>
      <c r="J6425" s="2">
        <v>6430</v>
      </c>
      <c r="K6425" s="3" t="s">
        <v>386</v>
      </c>
      <c r="L6425" s="2">
        <v>6</v>
      </c>
      <c r="M6425" s="3">
        <v>3.3700598720436611E-2</v>
      </c>
      <c r="N6425" s="3">
        <v>85.426500485565953</v>
      </c>
      <c r="O6425" s="3">
        <v>0.17630532699843823</v>
      </c>
      <c r="P6425" s="3">
        <v>1</v>
      </c>
      <c r="Q6425" s="3">
        <f t="shared" si="482"/>
        <v>0.17630532699843823</v>
      </c>
      <c r="R6425" s="3">
        <v>0</v>
      </c>
      <c r="S6425" s="3">
        <v>1.8056292564510076E-2</v>
      </c>
      <c r="T6425" s="3">
        <v>1</v>
      </c>
      <c r="U6425" s="3">
        <f t="shared" si="483"/>
        <v>1.8056292564510076E-2</v>
      </c>
      <c r="V6425" s="3">
        <v>0</v>
      </c>
    </row>
    <row r="6426" spans="1:22" x14ac:dyDescent="0.25">
      <c r="A6426" s="3" t="s">
        <v>378</v>
      </c>
      <c r="B6426" s="3" t="s">
        <v>89</v>
      </c>
      <c r="C6426" s="3" t="s">
        <v>397</v>
      </c>
      <c r="D6426" s="3" t="s">
        <v>398</v>
      </c>
      <c r="E6426" s="3">
        <v>0.36</v>
      </c>
      <c r="F6426" s="3">
        <v>0.53</v>
      </c>
      <c r="G6426" s="3" t="s">
        <v>392</v>
      </c>
      <c r="H6426" s="2">
        <v>6430</v>
      </c>
      <c r="I6426" s="3" t="s">
        <v>72</v>
      </c>
      <c r="J6426" s="2">
        <v>6430</v>
      </c>
      <c r="K6426" s="3" t="s">
        <v>386</v>
      </c>
      <c r="L6426" s="2">
        <v>6</v>
      </c>
      <c r="M6426" s="3">
        <v>0.6875078128583556</v>
      </c>
      <c r="N6426" s="3">
        <v>1345.6140568898356</v>
      </c>
      <c r="O6426" s="3">
        <v>2.6609711997194312</v>
      </c>
      <c r="P6426" s="3">
        <v>1</v>
      </c>
      <c r="Q6426" s="3">
        <f t="shared" si="482"/>
        <v>2.6609711997194312</v>
      </c>
      <c r="R6426" s="3">
        <v>0</v>
      </c>
      <c r="S6426" s="3">
        <v>0.33983866907971227</v>
      </c>
      <c r="T6426" s="3">
        <v>1</v>
      </c>
      <c r="U6426" s="3">
        <f t="shared" si="483"/>
        <v>0.33983866907971227</v>
      </c>
      <c r="V6426" s="3">
        <v>0</v>
      </c>
    </row>
    <row r="6427" spans="1:22" x14ac:dyDescent="0.25">
      <c r="A6427" s="3" t="s">
        <v>378</v>
      </c>
      <c r="B6427" s="3" t="s">
        <v>8</v>
      </c>
      <c r="C6427" s="3" t="s">
        <v>379</v>
      </c>
      <c r="D6427" s="3" t="s">
        <v>380</v>
      </c>
      <c r="E6427" s="3">
        <v>0.35</v>
      </c>
      <c r="F6427" s="3">
        <v>0.47</v>
      </c>
      <c r="G6427" s="3" t="s">
        <v>59</v>
      </c>
      <c r="H6427" s="2">
        <v>6430</v>
      </c>
      <c r="I6427" s="3" t="s">
        <v>72</v>
      </c>
      <c r="J6427" s="2">
        <v>6430</v>
      </c>
      <c r="K6427" s="3" t="s">
        <v>383</v>
      </c>
      <c r="L6427" s="2">
        <v>4</v>
      </c>
      <c r="M6427" s="3">
        <v>0.38586988238446784</v>
      </c>
      <c r="N6427" s="3">
        <v>724.91441941398841</v>
      </c>
      <c r="O6427" s="3">
        <v>1.6951901334830679</v>
      </c>
      <c r="P6427" s="3">
        <v>1</v>
      </c>
      <c r="Q6427" s="3">
        <f t="shared" si="482"/>
        <v>1.6951901334830679</v>
      </c>
      <c r="R6427" s="3">
        <v>0</v>
      </c>
      <c r="S6427" s="3">
        <v>0.16274667858133787</v>
      </c>
      <c r="T6427" s="3">
        <v>1</v>
      </c>
      <c r="U6427" s="3">
        <f t="shared" si="483"/>
        <v>0.16274667858133787</v>
      </c>
      <c r="V6427" s="3">
        <v>0</v>
      </c>
    </row>
    <row r="6428" spans="1:22" x14ac:dyDescent="0.25">
      <c r="A6428" s="3" t="s">
        <v>378</v>
      </c>
      <c r="B6428" s="3" t="s">
        <v>8</v>
      </c>
      <c r="C6428" s="3" t="s">
        <v>379</v>
      </c>
      <c r="D6428" s="3" t="s">
        <v>396</v>
      </c>
      <c r="E6428" s="3">
        <v>0.35</v>
      </c>
      <c r="F6428" s="3">
        <v>0.47</v>
      </c>
      <c r="G6428" s="3" t="s">
        <v>59</v>
      </c>
      <c r="H6428" s="2">
        <v>6430</v>
      </c>
      <c r="I6428" s="3" t="s">
        <v>72</v>
      </c>
      <c r="J6428" s="2">
        <v>6430</v>
      </c>
      <c r="K6428" s="3" t="s">
        <v>393</v>
      </c>
      <c r="L6428" s="2">
        <v>7</v>
      </c>
      <c r="M6428" s="3">
        <v>0.35473014335253772</v>
      </c>
      <c r="N6428" s="3">
        <v>934.52737614185685</v>
      </c>
      <c r="O6428" s="3">
        <v>1.940795653066318</v>
      </c>
      <c r="P6428" s="3">
        <v>1</v>
      </c>
      <c r="Q6428" s="3">
        <f t="shared" si="482"/>
        <v>1.940795653066318</v>
      </c>
      <c r="R6428" s="3">
        <v>0</v>
      </c>
      <c r="S6428" s="3">
        <v>0.20490069197124455</v>
      </c>
      <c r="T6428" s="3">
        <v>1</v>
      </c>
      <c r="U6428" s="3">
        <f t="shared" si="483"/>
        <v>0.20490069197124455</v>
      </c>
      <c r="V6428" s="3">
        <v>0</v>
      </c>
    </row>
    <row r="6429" spans="1:22" x14ac:dyDescent="0.25">
      <c r="A6429" s="3" t="s">
        <v>378</v>
      </c>
      <c r="B6429" s="3" t="s">
        <v>8</v>
      </c>
      <c r="C6429" s="3" t="s">
        <v>379</v>
      </c>
      <c r="D6429" s="3" t="s">
        <v>380</v>
      </c>
      <c r="E6429" s="3">
        <v>0.35</v>
      </c>
      <c r="F6429" s="3">
        <v>0.47</v>
      </c>
      <c r="G6429" s="3" t="s">
        <v>59</v>
      </c>
      <c r="H6429" s="2">
        <v>6430</v>
      </c>
      <c r="I6429" s="3" t="s">
        <v>72</v>
      </c>
      <c r="J6429" s="2">
        <v>6430</v>
      </c>
      <c r="K6429" s="3" t="s">
        <v>384</v>
      </c>
      <c r="L6429" s="2">
        <v>2</v>
      </c>
      <c r="M6429" s="3">
        <v>3.0007839169897844E-3</v>
      </c>
      <c r="N6429" s="3">
        <v>6.3128596256441067</v>
      </c>
      <c r="O6429" s="3">
        <v>1.4420487733500338E-2</v>
      </c>
      <c r="P6429" s="3">
        <v>1</v>
      </c>
      <c r="Q6429" s="3">
        <f t="shared" si="482"/>
        <v>1.4420487733500338E-2</v>
      </c>
      <c r="R6429" s="3">
        <v>0</v>
      </c>
      <c r="S6429" s="3">
        <v>1.4975512794071593E-3</v>
      </c>
      <c r="T6429" s="3">
        <v>1</v>
      </c>
      <c r="U6429" s="3">
        <f t="shared" si="483"/>
        <v>1.4975512794071593E-3</v>
      </c>
      <c r="V6429" s="3">
        <v>0</v>
      </c>
    </row>
    <row r="6430" spans="1:22" x14ac:dyDescent="0.25">
      <c r="A6430" s="3" t="s">
        <v>378</v>
      </c>
      <c r="B6430" s="3" t="s">
        <v>8</v>
      </c>
      <c r="C6430" s="3" t="s">
        <v>379</v>
      </c>
      <c r="D6430" s="3" t="s">
        <v>380</v>
      </c>
      <c r="E6430" s="3">
        <v>0.35</v>
      </c>
      <c r="F6430" s="3">
        <v>0.47</v>
      </c>
      <c r="G6430" s="3" t="s">
        <v>63</v>
      </c>
      <c r="H6430" s="2">
        <v>6430</v>
      </c>
      <c r="I6430" s="3" t="s">
        <v>72</v>
      </c>
      <c r="J6430" s="2">
        <v>6430</v>
      </c>
      <c r="K6430" s="3" t="s">
        <v>20</v>
      </c>
      <c r="L6430" s="2">
        <v>786</v>
      </c>
      <c r="M6430" s="3">
        <v>275.29756010633031</v>
      </c>
      <c r="N6430" s="3">
        <v>108683.65474676435</v>
      </c>
      <c r="O6430" s="3">
        <v>213.75591596420458</v>
      </c>
      <c r="P6430" s="3">
        <v>1</v>
      </c>
      <c r="Q6430" s="3">
        <f t="shared" si="482"/>
        <v>213.75591596420458</v>
      </c>
      <c r="R6430" s="3">
        <v>0</v>
      </c>
      <c r="S6430" s="3">
        <v>27.696178919619481</v>
      </c>
      <c r="T6430" s="3">
        <v>1</v>
      </c>
      <c r="U6430" s="3">
        <f t="shared" si="483"/>
        <v>27.696178919619481</v>
      </c>
      <c r="V6430" s="3">
        <v>0</v>
      </c>
    </row>
    <row r="6431" spans="1:22" x14ac:dyDescent="0.25">
      <c r="A6431" s="3" t="s">
        <v>378</v>
      </c>
      <c r="B6431" s="3" t="s">
        <v>8</v>
      </c>
      <c r="C6431" s="3" t="s">
        <v>379</v>
      </c>
      <c r="D6431" s="3" t="s">
        <v>396</v>
      </c>
      <c r="E6431" s="3">
        <v>0.35</v>
      </c>
      <c r="F6431" s="3">
        <v>0.47</v>
      </c>
      <c r="G6431" s="3" t="s">
        <v>63</v>
      </c>
      <c r="H6431" s="2">
        <v>6430</v>
      </c>
      <c r="I6431" s="3" t="s">
        <v>72</v>
      </c>
      <c r="J6431" s="2">
        <v>6430</v>
      </c>
      <c r="K6431" s="3" t="s">
        <v>20</v>
      </c>
      <c r="L6431" s="2">
        <v>1168</v>
      </c>
      <c r="M6431" s="3">
        <v>249.4194087075426</v>
      </c>
      <c r="N6431" s="3">
        <v>292555.87908873643</v>
      </c>
      <c r="O6431" s="3">
        <v>600.26728552272868</v>
      </c>
      <c r="P6431" s="3">
        <v>1</v>
      </c>
      <c r="Q6431" s="3">
        <f t="shared" si="482"/>
        <v>600.26728552272868</v>
      </c>
      <c r="R6431" s="3">
        <v>0</v>
      </c>
      <c r="S6431" s="3">
        <v>33.601994883395697</v>
      </c>
      <c r="T6431" s="3">
        <v>1</v>
      </c>
      <c r="U6431" s="3">
        <f t="shared" si="483"/>
        <v>33.601994883395697</v>
      </c>
      <c r="V6431" s="3">
        <v>0</v>
      </c>
    </row>
    <row r="6432" spans="1:22" x14ac:dyDescent="0.25">
      <c r="A6432" s="3" t="s">
        <v>378</v>
      </c>
      <c r="B6432" s="3" t="s">
        <v>89</v>
      </c>
      <c r="C6432" s="3" t="s">
        <v>397</v>
      </c>
      <c r="D6432" s="3" t="s">
        <v>398</v>
      </c>
      <c r="E6432" s="3">
        <v>0.36</v>
      </c>
      <c r="F6432" s="3">
        <v>0.53</v>
      </c>
      <c r="G6432" s="3" t="s">
        <v>63</v>
      </c>
      <c r="H6432" s="2">
        <v>6430</v>
      </c>
      <c r="I6432" s="3" t="s">
        <v>72</v>
      </c>
      <c r="J6432" s="2">
        <v>6430</v>
      </c>
      <c r="K6432" s="3" t="s">
        <v>20</v>
      </c>
      <c r="L6432" s="2">
        <v>65</v>
      </c>
      <c r="M6432" s="3">
        <v>10.14463832671002</v>
      </c>
      <c r="N6432" s="3">
        <v>15415.3911435629</v>
      </c>
      <c r="O6432" s="3">
        <v>32.334707540206296</v>
      </c>
      <c r="P6432" s="3">
        <v>1</v>
      </c>
      <c r="Q6432" s="3">
        <f t="shared" si="482"/>
        <v>32.334707540206296</v>
      </c>
      <c r="R6432" s="3">
        <v>0</v>
      </c>
      <c r="S6432" s="3">
        <v>2.0938735423955706</v>
      </c>
      <c r="T6432" s="3">
        <v>1</v>
      </c>
      <c r="U6432" s="3">
        <f t="shared" si="483"/>
        <v>2.0938735423955706</v>
      </c>
      <c r="V6432" s="3">
        <v>0</v>
      </c>
    </row>
    <row r="6433" spans="1:22" x14ac:dyDescent="0.25">
      <c r="A6433" s="3" t="s">
        <v>378</v>
      </c>
      <c r="B6433" s="3" t="s">
        <v>8</v>
      </c>
      <c r="C6433" s="3" t="s">
        <v>379</v>
      </c>
      <c r="D6433" s="3" t="s">
        <v>380</v>
      </c>
      <c r="E6433" s="3">
        <v>0.35</v>
      </c>
      <c r="F6433" s="3">
        <v>0.47</v>
      </c>
      <c r="G6433" s="3" t="s">
        <v>63</v>
      </c>
      <c r="H6433" s="2">
        <v>6430</v>
      </c>
      <c r="I6433" s="3" t="s">
        <v>72</v>
      </c>
      <c r="J6433" s="2">
        <v>6430</v>
      </c>
      <c r="K6433" s="3" t="s">
        <v>388</v>
      </c>
      <c r="L6433" s="2">
        <v>548</v>
      </c>
      <c r="M6433" s="3">
        <v>231.7306270876156</v>
      </c>
      <c r="N6433" s="3">
        <v>64673.546133025055</v>
      </c>
      <c r="O6433" s="3">
        <v>126.72355700523134</v>
      </c>
      <c r="P6433" s="3">
        <v>1</v>
      </c>
      <c r="Q6433" s="3">
        <f t="shared" si="482"/>
        <v>126.72355700523134</v>
      </c>
      <c r="R6433" s="3">
        <v>0</v>
      </c>
      <c r="S6433" s="3">
        <v>17.352836550754436</v>
      </c>
      <c r="T6433" s="3">
        <v>1</v>
      </c>
      <c r="U6433" s="3">
        <f t="shared" si="483"/>
        <v>17.352836550754436</v>
      </c>
      <c r="V6433" s="3">
        <v>0</v>
      </c>
    </row>
    <row r="6434" spans="1:22" x14ac:dyDescent="0.25">
      <c r="A6434" s="3" t="s">
        <v>378</v>
      </c>
      <c r="B6434" s="3" t="s">
        <v>89</v>
      </c>
      <c r="C6434" s="3" t="s">
        <v>406</v>
      </c>
      <c r="D6434" s="3" t="s">
        <v>407</v>
      </c>
      <c r="E6434" s="3">
        <v>0.36</v>
      </c>
      <c r="F6434" s="3">
        <v>0.48</v>
      </c>
      <c r="G6434" s="3" t="s">
        <v>415</v>
      </c>
      <c r="H6434" s="2">
        <v>6430</v>
      </c>
      <c r="I6434" s="3" t="s">
        <v>72</v>
      </c>
      <c r="J6434" s="2">
        <v>6430</v>
      </c>
      <c r="K6434" s="3" t="s">
        <v>416</v>
      </c>
      <c r="L6434" s="2">
        <v>15</v>
      </c>
      <c r="M6434" s="3">
        <v>1.4766338663207348</v>
      </c>
      <c r="N6434" s="3">
        <v>4161.7514935068803</v>
      </c>
      <c r="O6434" s="3">
        <v>8.4798429742913957</v>
      </c>
      <c r="P6434" s="3">
        <v>1</v>
      </c>
      <c r="Q6434" s="3">
        <f t="shared" si="482"/>
        <v>8.4798429742913957</v>
      </c>
      <c r="R6434" s="3">
        <v>0</v>
      </c>
      <c r="S6434" s="3">
        <v>0.99938559808592675</v>
      </c>
      <c r="T6434" s="3">
        <v>1</v>
      </c>
      <c r="U6434" s="3">
        <f t="shared" si="483"/>
        <v>0.99938559808592675</v>
      </c>
      <c r="V6434" s="3">
        <v>0</v>
      </c>
    </row>
    <row r="6435" spans="1:22" x14ac:dyDescent="0.25">
      <c r="A6435" s="3" t="s">
        <v>378</v>
      </c>
      <c r="B6435" s="3" t="s">
        <v>8</v>
      </c>
      <c r="C6435" s="3" t="s">
        <v>379</v>
      </c>
      <c r="D6435" s="3" t="s">
        <v>380</v>
      </c>
      <c r="E6435" s="3">
        <v>0.35</v>
      </c>
      <c r="F6435" s="3">
        <v>0.47</v>
      </c>
      <c r="G6435" s="3" t="s">
        <v>385</v>
      </c>
      <c r="H6435" s="2">
        <v>6430</v>
      </c>
      <c r="I6435" s="3" t="s">
        <v>72</v>
      </c>
      <c r="J6435" s="2">
        <v>6430</v>
      </c>
      <c r="K6435" s="3" t="s">
        <v>385</v>
      </c>
      <c r="L6435" s="2">
        <v>292</v>
      </c>
      <c r="M6435" s="3">
        <v>54.863837115856143</v>
      </c>
      <c r="N6435" s="3">
        <v>63418.332016212582</v>
      </c>
      <c r="O6435" s="3">
        <v>131.28679019004147</v>
      </c>
      <c r="P6435" s="3">
        <v>1</v>
      </c>
      <c r="Q6435" s="3">
        <f t="shared" si="482"/>
        <v>131.28679019004147</v>
      </c>
      <c r="R6435" s="3">
        <v>0</v>
      </c>
      <c r="S6435" s="3">
        <v>9.3500223469311603</v>
      </c>
      <c r="T6435" s="3">
        <v>1</v>
      </c>
      <c r="U6435" s="3">
        <f t="shared" si="483"/>
        <v>9.3500223469311603</v>
      </c>
      <c r="V6435" s="3">
        <v>0</v>
      </c>
    </row>
    <row r="6436" spans="1:22" x14ac:dyDescent="0.25">
      <c r="A6436" s="3" t="s">
        <v>378</v>
      </c>
      <c r="B6436" s="3" t="s">
        <v>8</v>
      </c>
      <c r="C6436" s="3" t="s">
        <v>379</v>
      </c>
      <c r="D6436" s="3" t="s">
        <v>380</v>
      </c>
      <c r="E6436" s="3">
        <v>0.35</v>
      </c>
      <c r="F6436" s="3">
        <v>0.47</v>
      </c>
      <c r="G6436" s="3" t="s">
        <v>19</v>
      </c>
      <c r="H6436" s="2">
        <v>6440</v>
      </c>
      <c r="I6436" s="3" t="s">
        <v>73</v>
      </c>
      <c r="J6436" s="2">
        <v>6440</v>
      </c>
      <c r="K6436" s="3" t="s">
        <v>19</v>
      </c>
      <c r="L6436" s="2">
        <v>49</v>
      </c>
      <c r="M6436" s="3">
        <v>6.9582471009406888</v>
      </c>
      <c r="N6436" s="3">
        <v>11928.226255652062</v>
      </c>
      <c r="O6436" s="3">
        <v>27.543663872597186</v>
      </c>
      <c r="P6436" s="3">
        <v>1</v>
      </c>
      <c r="Q6436" s="3">
        <f t="shared" si="482"/>
        <v>27.543663872597186</v>
      </c>
      <c r="R6436" s="3">
        <v>0</v>
      </c>
      <c r="S6436" s="3">
        <v>2.7935472564401418</v>
      </c>
      <c r="T6436" s="3">
        <v>1</v>
      </c>
      <c r="U6436" s="3">
        <f t="shared" si="483"/>
        <v>2.7935472564401418</v>
      </c>
      <c r="V6436" s="3">
        <v>0</v>
      </c>
    </row>
    <row r="6437" spans="1:22" x14ac:dyDescent="0.25">
      <c r="A6437" s="3" t="s">
        <v>378</v>
      </c>
      <c r="B6437" s="3" t="s">
        <v>89</v>
      </c>
      <c r="C6437" s="3" t="s">
        <v>397</v>
      </c>
      <c r="D6437" s="3" t="s">
        <v>398</v>
      </c>
      <c r="E6437" s="3">
        <v>0.36</v>
      </c>
      <c r="F6437" s="3">
        <v>0.53</v>
      </c>
      <c r="G6437" s="3" t="s">
        <v>19</v>
      </c>
      <c r="H6437" s="2">
        <v>6440</v>
      </c>
      <c r="I6437" s="3" t="s">
        <v>73</v>
      </c>
      <c r="J6437" s="2">
        <v>6440</v>
      </c>
      <c r="K6437" s="3" t="s">
        <v>19</v>
      </c>
      <c r="L6437" s="2">
        <v>42</v>
      </c>
      <c r="M6437" s="3">
        <v>5.6007650900879593</v>
      </c>
      <c r="N6437" s="3">
        <v>13700.41266348407</v>
      </c>
      <c r="O6437" s="3">
        <v>35.086790596876796</v>
      </c>
      <c r="P6437" s="3">
        <v>1</v>
      </c>
      <c r="Q6437" s="3">
        <f t="shared" si="482"/>
        <v>35.086790596876796</v>
      </c>
      <c r="R6437" s="3">
        <v>0</v>
      </c>
      <c r="S6437" s="3">
        <v>4.6947474378618939</v>
      </c>
      <c r="T6437" s="3">
        <v>1</v>
      </c>
      <c r="U6437" s="3">
        <f t="shared" si="483"/>
        <v>4.6947474378618939</v>
      </c>
      <c r="V6437" s="3">
        <v>0</v>
      </c>
    </row>
    <row r="6438" spans="1:22" x14ac:dyDescent="0.25">
      <c r="A6438" s="3" t="s">
        <v>378</v>
      </c>
      <c r="B6438" s="3" t="s">
        <v>89</v>
      </c>
      <c r="C6438" s="3" t="s">
        <v>406</v>
      </c>
      <c r="D6438" s="3" t="s">
        <v>407</v>
      </c>
      <c r="E6438" s="3">
        <v>0.36</v>
      </c>
      <c r="F6438" s="3">
        <v>0.48</v>
      </c>
      <c r="G6438" s="3" t="s">
        <v>19</v>
      </c>
      <c r="H6438" s="2">
        <v>6440</v>
      </c>
      <c r="I6438" s="3" t="s">
        <v>73</v>
      </c>
      <c r="J6438" s="2">
        <v>6440</v>
      </c>
      <c r="K6438" s="3" t="s">
        <v>19</v>
      </c>
      <c r="L6438" s="2">
        <v>22</v>
      </c>
      <c r="M6438" s="3">
        <v>2.5825447489366384</v>
      </c>
      <c r="N6438" s="3">
        <v>6085.4982322380984</v>
      </c>
      <c r="O6438" s="3">
        <v>8.1262287065630634</v>
      </c>
      <c r="P6438" s="3">
        <v>1</v>
      </c>
      <c r="Q6438" s="3">
        <f t="shared" si="482"/>
        <v>8.1262287065630634</v>
      </c>
      <c r="R6438" s="3">
        <v>0</v>
      </c>
      <c r="S6438" s="3">
        <v>1.0656456722335657</v>
      </c>
      <c r="T6438" s="3">
        <v>1</v>
      </c>
      <c r="U6438" s="3">
        <f t="shared" si="483"/>
        <v>1.0656456722335657</v>
      </c>
      <c r="V6438" s="3">
        <v>0</v>
      </c>
    </row>
    <row r="6439" spans="1:22" x14ac:dyDescent="0.25">
      <c r="A6439" s="3" t="s">
        <v>378</v>
      </c>
      <c r="B6439" s="3" t="s">
        <v>89</v>
      </c>
      <c r="C6439" s="3" t="s">
        <v>397</v>
      </c>
      <c r="D6439" s="3" t="s">
        <v>398</v>
      </c>
      <c r="E6439" s="3">
        <v>0.36</v>
      </c>
      <c r="F6439" s="3">
        <v>0.53</v>
      </c>
      <c r="G6439" s="3" t="s">
        <v>404</v>
      </c>
      <c r="H6439" s="2">
        <v>6440</v>
      </c>
      <c r="I6439" s="3" t="s">
        <v>73</v>
      </c>
      <c r="J6439" s="2">
        <v>6440</v>
      </c>
      <c r="K6439" s="3" t="s">
        <v>400</v>
      </c>
      <c r="L6439" s="2">
        <v>63</v>
      </c>
      <c r="M6439" s="3">
        <v>15.784745463531765</v>
      </c>
      <c r="N6439" s="3">
        <v>48764.417944194851</v>
      </c>
      <c r="O6439" s="3">
        <v>114.29682966365874</v>
      </c>
      <c r="P6439" s="3">
        <v>1</v>
      </c>
      <c r="Q6439" s="3">
        <f t="shared" si="482"/>
        <v>114.29682966365874</v>
      </c>
      <c r="R6439" s="3">
        <v>0</v>
      </c>
      <c r="S6439" s="3">
        <v>12.378272522547769</v>
      </c>
      <c r="T6439" s="3">
        <v>1</v>
      </c>
      <c r="U6439" s="3">
        <f t="shared" si="483"/>
        <v>12.378272522547769</v>
      </c>
      <c r="V6439" s="3">
        <v>0</v>
      </c>
    </row>
    <row r="6440" spans="1:22" x14ac:dyDescent="0.25">
      <c r="A6440" s="3" t="s">
        <v>378</v>
      </c>
      <c r="B6440" s="3" t="s">
        <v>8</v>
      </c>
      <c r="C6440" s="3" t="s">
        <v>379</v>
      </c>
      <c r="D6440" s="3" t="s">
        <v>380</v>
      </c>
      <c r="E6440" s="3">
        <v>0.35</v>
      </c>
      <c r="F6440" s="3">
        <v>0.47</v>
      </c>
      <c r="G6440" s="3" t="s">
        <v>390</v>
      </c>
      <c r="H6440" s="2">
        <v>6440</v>
      </c>
      <c r="I6440" s="3" t="s">
        <v>73</v>
      </c>
      <c r="J6440" s="2">
        <v>6440</v>
      </c>
      <c r="K6440" s="3" t="s">
        <v>381</v>
      </c>
      <c r="L6440" s="2">
        <v>3</v>
      </c>
      <c r="M6440" s="3">
        <v>1.415775062446006E-3</v>
      </c>
      <c r="N6440" s="3">
        <v>4.2492974191774975</v>
      </c>
      <c r="O6440" s="3">
        <v>8.764601183209415E-3</v>
      </c>
      <c r="P6440" s="3">
        <v>1</v>
      </c>
      <c r="Q6440" s="3">
        <f t="shared" si="482"/>
        <v>8.764601183209415E-3</v>
      </c>
      <c r="R6440" s="3">
        <v>0</v>
      </c>
      <c r="S6440" s="3">
        <v>1.0479192656283436E-3</v>
      </c>
      <c r="T6440" s="3">
        <v>1</v>
      </c>
      <c r="U6440" s="3">
        <f t="shared" si="483"/>
        <v>1.0479192656283436E-3</v>
      </c>
      <c r="V6440" s="3">
        <v>0</v>
      </c>
    </row>
    <row r="6441" spans="1:22" x14ac:dyDescent="0.25">
      <c r="A6441" s="3" t="s">
        <v>378</v>
      </c>
      <c r="B6441" s="3" t="s">
        <v>89</v>
      </c>
      <c r="C6441" s="3" t="s">
        <v>406</v>
      </c>
      <c r="D6441" s="3" t="s">
        <v>407</v>
      </c>
      <c r="E6441" s="3">
        <v>0.36</v>
      </c>
      <c r="F6441" s="3">
        <v>0.48</v>
      </c>
      <c r="G6441" s="3" t="s">
        <v>11</v>
      </c>
      <c r="H6441" s="2">
        <v>6440</v>
      </c>
      <c r="I6441" s="3" t="s">
        <v>73</v>
      </c>
      <c r="J6441" s="2">
        <v>6440</v>
      </c>
      <c r="K6441" s="3" t="s">
        <v>13</v>
      </c>
      <c r="L6441" s="2">
        <v>25</v>
      </c>
      <c r="M6441" s="3">
        <v>1.8210738996570175</v>
      </c>
      <c r="N6441" s="3">
        <v>4395.0208479056764</v>
      </c>
      <c r="O6441" s="3">
        <v>5.3733270945030105</v>
      </c>
      <c r="P6441" s="3">
        <v>1</v>
      </c>
      <c r="Q6441" s="3">
        <f t="shared" si="482"/>
        <v>5.3733270945030105</v>
      </c>
      <c r="R6441" s="3">
        <v>0</v>
      </c>
      <c r="S6441" s="3">
        <v>0.72611304612443439</v>
      </c>
      <c r="T6441" s="3">
        <v>1</v>
      </c>
      <c r="U6441" s="3">
        <f t="shared" si="483"/>
        <v>0.72611304612443439</v>
      </c>
      <c r="V6441" s="3">
        <v>0</v>
      </c>
    </row>
    <row r="6442" spans="1:22" x14ac:dyDescent="0.25">
      <c r="A6442" s="3" t="s">
        <v>378</v>
      </c>
      <c r="B6442" s="3" t="s">
        <v>89</v>
      </c>
      <c r="C6442" s="3" t="s">
        <v>417</v>
      </c>
      <c r="D6442" s="3" t="s">
        <v>418</v>
      </c>
      <c r="E6442" s="3">
        <v>0.51</v>
      </c>
      <c r="F6442" s="3">
        <v>0.57999999999999996</v>
      </c>
      <c r="G6442" s="3" t="s">
        <v>11</v>
      </c>
      <c r="H6442" s="2">
        <v>6440</v>
      </c>
      <c r="I6442" s="3" t="s">
        <v>73</v>
      </c>
      <c r="J6442" s="2">
        <v>6440</v>
      </c>
      <c r="K6442" s="3" t="s">
        <v>13</v>
      </c>
      <c r="L6442" s="2">
        <v>19</v>
      </c>
      <c r="M6442" s="3">
        <v>2.5059864812179784</v>
      </c>
      <c r="N6442" s="3">
        <v>5664.5083368105643</v>
      </c>
      <c r="O6442" s="3">
        <v>9.8667371552516094</v>
      </c>
      <c r="P6442" s="3">
        <v>1</v>
      </c>
      <c r="Q6442" s="3">
        <f t="shared" si="482"/>
        <v>9.8667371552516094</v>
      </c>
      <c r="R6442" s="3">
        <v>0</v>
      </c>
      <c r="S6442" s="3">
        <v>1.2135640386004487</v>
      </c>
      <c r="T6442" s="3">
        <v>1</v>
      </c>
      <c r="U6442" s="3">
        <f t="shared" si="483"/>
        <v>1.2135640386004487</v>
      </c>
      <c r="V6442" s="3">
        <v>0</v>
      </c>
    </row>
    <row r="6443" spans="1:22" x14ac:dyDescent="0.25">
      <c r="A6443" s="3" t="s">
        <v>378</v>
      </c>
      <c r="B6443" s="3" t="s">
        <v>8</v>
      </c>
      <c r="C6443" s="3" t="s">
        <v>379</v>
      </c>
      <c r="D6443" s="3" t="s">
        <v>396</v>
      </c>
      <c r="E6443" s="3">
        <v>0.35</v>
      </c>
      <c r="F6443" s="3">
        <v>0.47</v>
      </c>
      <c r="G6443" s="3" t="s">
        <v>392</v>
      </c>
      <c r="H6443" s="2">
        <v>6440</v>
      </c>
      <c r="I6443" s="3" t="s">
        <v>73</v>
      </c>
      <c r="J6443" s="2">
        <v>6440</v>
      </c>
      <c r="K6443" s="3" t="s">
        <v>386</v>
      </c>
      <c r="L6443" s="2">
        <v>10</v>
      </c>
      <c r="M6443" s="3">
        <v>2.1913772026922884</v>
      </c>
      <c r="N6443" s="3">
        <v>6292.7840324263007</v>
      </c>
      <c r="O6443" s="3">
        <v>16.012796550809011</v>
      </c>
      <c r="P6443" s="3">
        <v>1</v>
      </c>
      <c r="Q6443" s="3">
        <f t="shared" si="482"/>
        <v>16.012796550809011</v>
      </c>
      <c r="R6443" s="3">
        <v>0</v>
      </c>
      <c r="S6443" s="3">
        <v>1.7601834396448017</v>
      </c>
      <c r="T6443" s="3">
        <v>1</v>
      </c>
      <c r="U6443" s="3">
        <f t="shared" si="483"/>
        <v>1.7601834396448017</v>
      </c>
      <c r="V6443" s="3">
        <v>0</v>
      </c>
    </row>
    <row r="6444" spans="1:22" x14ac:dyDescent="0.25">
      <c r="A6444" s="3" t="s">
        <v>378</v>
      </c>
      <c r="B6444" s="3" t="s">
        <v>89</v>
      </c>
      <c r="C6444" s="3" t="s">
        <v>406</v>
      </c>
      <c r="D6444" s="3" t="s">
        <v>407</v>
      </c>
      <c r="E6444" s="3">
        <v>0.36</v>
      </c>
      <c r="F6444" s="3">
        <v>0.48</v>
      </c>
      <c r="G6444" s="3" t="s">
        <v>59</v>
      </c>
      <c r="H6444" s="2">
        <v>6440</v>
      </c>
      <c r="I6444" s="3" t="s">
        <v>73</v>
      </c>
      <c r="J6444" s="2">
        <v>6440</v>
      </c>
      <c r="K6444" s="3" t="s">
        <v>148</v>
      </c>
      <c r="L6444" s="2">
        <v>15</v>
      </c>
      <c r="M6444" s="3">
        <v>1.8097025189701659</v>
      </c>
      <c r="N6444" s="3">
        <v>4318.7947803791358</v>
      </c>
      <c r="O6444" s="3">
        <v>6.7307983717248563</v>
      </c>
      <c r="P6444" s="3">
        <v>1</v>
      </c>
      <c r="Q6444" s="3">
        <f t="shared" si="482"/>
        <v>6.7307983717248563</v>
      </c>
      <c r="R6444" s="3">
        <v>0</v>
      </c>
      <c r="S6444" s="3">
        <v>0.81284326463833956</v>
      </c>
      <c r="T6444" s="3">
        <v>1</v>
      </c>
      <c r="U6444" s="3">
        <f t="shared" si="483"/>
        <v>0.81284326463833956</v>
      </c>
      <c r="V6444" s="3">
        <v>0</v>
      </c>
    </row>
    <row r="6445" spans="1:22" x14ac:dyDescent="0.25">
      <c r="A6445" s="3" t="s">
        <v>378</v>
      </c>
      <c r="B6445" s="3" t="s">
        <v>89</v>
      </c>
      <c r="C6445" s="3" t="s">
        <v>417</v>
      </c>
      <c r="D6445" s="3" t="s">
        <v>418</v>
      </c>
      <c r="E6445" s="3">
        <v>0.51</v>
      </c>
      <c r="F6445" s="3">
        <v>0.57999999999999996</v>
      </c>
      <c r="G6445" s="3" t="s">
        <v>59</v>
      </c>
      <c r="H6445" s="2">
        <v>6440</v>
      </c>
      <c r="I6445" s="3" t="s">
        <v>73</v>
      </c>
      <c r="J6445" s="2">
        <v>6440</v>
      </c>
      <c r="K6445" s="3" t="s">
        <v>148</v>
      </c>
      <c r="L6445" s="2">
        <v>2</v>
      </c>
      <c r="M6445" s="3">
        <v>0.19153089003167972</v>
      </c>
      <c r="N6445" s="3">
        <v>475.17658217578412</v>
      </c>
      <c r="O6445" s="3">
        <v>0.62670079176473081</v>
      </c>
      <c r="P6445" s="3">
        <v>1</v>
      </c>
      <c r="Q6445" s="3">
        <f t="shared" si="482"/>
        <v>0.62670079176473081</v>
      </c>
      <c r="R6445" s="3">
        <v>0</v>
      </c>
      <c r="S6445" s="3">
        <v>7.3478381116138372E-2</v>
      </c>
      <c r="T6445" s="3">
        <v>1</v>
      </c>
      <c r="U6445" s="3">
        <f t="shared" si="483"/>
        <v>7.3478381116138372E-2</v>
      </c>
      <c r="V6445" s="3">
        <v>0</v>
      </c>
    </row>
    <row r="6446" spans="1:22" x14ac:dyDescent="0.25">
      <c r="A6446" s="3" t="s">
        <v>378</v>
      </c>
      <c r="B6446" s="3" t="s">
        <v>8</v>
      </c>
      <c r="C6446" s="3" t="s">
        <v>379</v>
      </c>
      <c r="D6446" s="3" t="s">
        <v>396</v>
      </c>
      <c r="E6446" s="3">
        <v>0.35</v>
      </c>
      <c r="F6446" s="3">
        <v>0.47</v>
      </c>
      <c r="G6446" s="3" t="s">
        <v>63</v>
      </c>
      <c r="H6446" s="2">
        <v>6440</v>
      </c>
      <c r="I6446" s="3" t="s">
        <v>73</v>
      </c>
      <c r="J6446" s="2">
        <v>6440</v>
      </c>
      <c r="K6446" s="3" t="s">
        <v>20</v>
      </c>
      <c r="L6446" s="2">
        <v>70</v>
      </c>
      <c r="M6446" s="3">
        <v>13.629596000232358</v>
      </c>
      <c r="N6446" s="3">
        <v>27435.367764464427</v>
      </c>
      <c r="O6446" s="3">
        <v>67.041126919786478</v>
      </c>
      <c r="P6446" s="3">
        <v>1</v>
      </c>
      <c r="Q6446" s="3">
        <f t="shared" si="482"/>
        <v>67.041126919786478</v>
      </c>
      <c r="R6446" s="3">
        <v>0</v>
      </c>
      <c r="S6446" s="3">
        <v>6.5485058151099746</v>
      </c>
      <c r="T6446" s="3">
        <v>1</v>
      </c>
      <c r="U6446" s="3">
        <f t="shared" si="483"/>
        <v>6.5485058151099746</v>
      </c>
      <c r="V6446" s="3">
        <v>0</v>
      </c>
    </row>
    <row r="6447" spans="1:22" x14ac:dyDescent="0.25">
      <c r="A6447" s="3" t="s">
        <v>378</v>
      </c>
      <c r="B6447" s="3" t="s">
        <v>8</v>
      </c>
      <c r="C6447" s="3" t="s">
        <v>379</v>
      </c>
      <c r="D6447" s="3" t="s">
        <v>380</v>
      </c>
      <c r="E6447" s="3">
        <v>0.35</v>
      </c>
      <c r="F6447" s="3">
        <v>0.47</v>
      </c>
      <c r="G6447" s="3" t="s">
        <v>385</v>
      </c>
      <c r="H6447" s="2">
        <v>6440</v>
      </c>
      <c r="I6447" s="3" t="s">
        <v>73</v>
      </c>
      <c r="J6447" s="2">
        <v>6440</v>
      </c>
      <c r="K6447" s="3" t="s">
        <v>385</v>
      </c>
      <c r="L6447" s="2">
        <v>27</v>
      </c>
      <c r="M6447" s="3">
        <v>2.9576247495927608</v>
      </c>
      <c r="N6447" s="3">
        <v>5809.2685851535334</v>
      </c>
      <c r="O6447" s="3">
        <v>14.69509596814334</v>
      </c>
      <c r="P6447" s="3">
        <v>1</v>
      </c>
      <c r="Q6447" s="3">
        <f t="shared" si="482"/>
        <v>14.69509596814334</v>
      </c>
      <c r="R6447" s="3">
        <v>0</v>
      </c>
      <c r="S6447" s="3">
        <v>1.5895861624154368</v>
      </c>
      <c r="T6447" s="3">
        <v>1</v>
      </c>
      <c r="U6447" s="3">
        <f t="shared" si="483"/>
        <v>1.5895861624154368</v>
      </c>
      <c r="V6447" s="3">
        <v>0</v>
      </c>
    </row>
    <row r="6448" spans="1:22" x14ac:dyDescent="0.25">
      <c r="A6448" s="3" t="s">
        <v>378</v>
      </c>
      <c r="B6448" s="3" t="s">
        <v>8</v>
      </c>
      <c r="C6448" s="3" t="s">
        <v>379</v>
      </c>
      <c r="D6448" s="3" t="s">
        <v>380</v>
      </c>
      <c r="E6448" s="3">
        <v>0.35</v>
      </c>
      <c r="F6448" s="3">
        <v>0.47</v>
      </c>
      <c r="G6448" s="3" t="s">
        <v>19</v>
      </c>
      <c r="H6448" s="2">
        <v>6460</v>
      </c>
      <c r="I6448" s="3" t="s">
        <v>52</v>
      </c>
      <c r="J6448" s="2">
        <v>6460</v>
      </c>
      <c r="K6448" s="3" t="s">
        <v>19</v>
      </c>
      <c r="L6448" s="2">
        <v>817</v>
      </c>
      <c r="M6448" s="3">
        <v>214.88168901022175</v>
      </c>
      <c r="N6448" s="3">
        <v>381564.29763241176</v>
      </c>
      <c r="O6448" s="3">
        <v>1042.3022165827269</v>
      </c>
      <c r="P6448" s="3">
        <v>1</v>
      </c>
      <c r="Q6448" s="3">
        <f t="shared" si="482"/>
        <v>1042.3022165827269</v>
      </c>
      <c r="R6448" s="3">
        <v>0</v>
      </c>
      <c r="S6448" s="3">
        <v>99.966750741546306</v>
      </c>
      <c r="T6448" s="3">
        <v>1</v>
      </c>
      <c r="U6448" s="3">
        <f t="shared" si="483"/>
        <v>99.966750741546306</v>
      </c>
      <c r="V6448" s="3">
        <v>0</v>
      </c>
    </row>
    <row r="6449" spans="1:22" x14ac:dyDescent="0.25">
      <c r="A6449" s="3" t="s">
        <v>378</v>
      </c>
      <c r="B6449" s="3" t="s">
        <v>8</v>
      </c>
      <c r="C6449" s="3" t="s">
        <v>379</v>
      </c>
      <c r="D6449" s="3" t="s">
        <v>396</v>
      </c>
      <c r="E6449" s="3">
        <v>0.35</v>
      </c>
      <c r="F6449" s="3">
        <v>0.47</v>
      </c>
      <c r="G6449" s="3" t="s">
        <v>19</v>
      </c>
      <c r="H6449" s="2">
        <v>6460</v>
      </c>
      <c r="I6449" s="3" t="s">
        <v>52</v>
      </c>
      <c r="J6449" s="2">
        <v>6460</v>
      </c>
      <c r="K6449" s="3" t="s">
        <v>19</v>
      </c>
      <c r="L6449" s="2">
        <v>154</v>
      </c>
      <c r="M6449" s="3">
        <v>46.979291992583562</v>
      </c>
      <c r="N6449" s="3">
        <v>99097.648995775147</v>
      </c>
      <c r="O6449" s="3">
        <v>259.73306808397712</v>
      </c>
      <c r="P6449" s="3">
        <v>1</v>
      </c>
      <c r="Q6449" s="3">
        <f t="shared" si="482"/>
        <v>259.73306808397712</v>
      </c>
      <c r="R6449" s="3">
        <v>0</v>
      </c>
      <c r="S6449" s="3">
        <v>23.927412404374483</v>
      </c>
      <c r="T6449" s="3">
        <v>1</v>
      </c>
      <c r="U6449" s="3">
        <f t="shared" si="483"/>
        <v>23.927412404374483</v>
      </c>
      <c r="V6449" s="3">
        <v>0</v>
      </c>
    </row>
    <row r="6450" spans="1:22" x14ac:dyDescent="0.25">
      <c r="A6450" s="3" t="s">
        <v>378</v>
      </c>
      <c r="B6450" s="3" t="s">
        <v>89</v>
      </c>
      <c r="C6450" s="3" t="s">
        <v>397</v>
      </c>
      <c r="D6450" s="3" t="s">
        <v>398</v>
      </c>
      <c r="E6450" s="3">
        <v>0.36</v>
      </c>
      <c r="F6450" s="3">
        <v>0.53</v>
      </c>
      <c r="G6450" s="3" t="s">
        <v>19</v>
      </c>
      <c r="H6450" s="2">
        <v>6460</v>
      </c>
      <c r="I6450" s="3" t="s">
        <v>52</v>
      </c>
      <c r="J6450" s="2">
        <v>6460</v>
      </c>
      <c r="K6450" s="3" t="s">
        <v>19</v>
      </c>
      <c r="L6450" s="2">
        <v>2045</v>
      </c>
      <c r="M6450" s="3">
        <v>570.6858363467411</v>
      </c>
      <c r="N6450" s="3">
        <v>972998.6011536083</v>
      </c>
      <c r="O6450" s="3">
        <v>2678.1581908093444</v>
      </c>
      <c r="P6450" s="3">
        <v>1</v>
      </c>
      <c r="Q6450" s="3">
        <f t="shared" si="482"/>
        <v>2678.1581908093444</v>
      </c>
      <c r="R6450" s="3">
        <v>0</v>
      </c>
      <c r="S6450" s="3">
        <v>232.64986101051946</v>
      </c>
      <c r="T6450" s="3">
        <v>1</v>
      </c>
      <c r="U6450" s="3">
        <f t="shared" si="483"/>
        <v>232.64986101051946</v>
      </c>
      <c r="V6450" s="3">
        <v>0</v>
      </c>
    </row>
    <row r="6451" spans="1:22" x14ac:dyDescent="0.25">
      <c r="A6451" s="3" t="s">
        <v>378</v>
      </c>
      <c r="B6451" s="3" t="s">
        <v>89</v>
      </c>
      <c r="C6451" s="3" t="s">
        <v>406</v>
      </c>
      <c r="D6451" s="3" t="s">
        <v>407</v>
      </c>
      <c r="E6451" s="3">
        <v>0.36</v>
      </c>
      <c r="F6451" s="3">
        <v>0.48</v>
      </c>
      <c r="G6451" s="3" t="s">
        <v>19</v>
      </c>
      <c r="H6451" s="2">
        <v>6460</v>
      </c>
      <c r="I6451" s="3" t="s">
        <v>52</v>
      </c>
      <c r="J6451" s="2">
        <v>6460</v>
      </c>
      <c r="K6451" s="3" t="s">
        <v>19</v>
      </c>
      <c r="L6451" s="2">
        <v>1332</v>
      </c>
      <c r="M6451" s="3">
        <v>294.01542008964276</v>
      </c>
      <c r="N6451" s="3">
        <v>849718.35754615662</v>
      </c>
      <c r="O6451" s="3">
        <v>1783.8298845212973</v>
      </c>
      <c r="P6451" s="3">
        <v>1</v>
      </c>
      <c r="Q6451" s="3">
        <f t="shared" si="482"/>
        <v>1783.8298845212973</v>
      </c>
      <c r="R6451" s="3">
        <v>0</v>
      </c>
      <c r="S6451" s="3">
        <v>207.35651346484448</v>
      </c>
      <c r="T6451" s="3">
        <v>1</v>
      </c>
      <c r="U6451" s="3">
        <f t="shared" si="483"/>
        <v>207.35651346484448</v>
      </c>
      <c r="V6451" s="3">
        <v>0</v>
      </c>
    </row>
    <row r="6452" spans="1:22" x14ac:dyDescent="0.25">
      <c r="A6452" s="3" t="s">
        <v>378</v>
      </c>
      <c r="B6452" s="3" t="s">
        <v>89</v>
      </c>
      <c r="C6452" s="3" t="s">
        <v>417</v>
      </c>
      <c r="D6452" s="3" t="s">
        <v>418</v>
      </c>
      <c r="E6452" s="3">
        <v>0.51</v>
      </c>
      <c r="F6452" s="3">
        <v>0.57999999999999996</v>
      </c>
      <c r="G6452" s="3" t="s">
        <v>19</v>
      </c>
      <c r="H6452" s="2">
        <v>6460</v>
      </c>
      <c r="I6452" s="3" t="s">
        <v>52</v>
      </c>
      <c r="J6452" s="2">
        <v>6460</v>
      </c>
      <c r="K6452" s="3" t="s">
        <v>19</v>
      </c>
      <c r="L6452" s="2">
        <v>17</v>
      </c>
      <c r="M6452" s="3">
        <v>2.6758006848155755</v>
      </c>
      <c r="N6452" s="3">
        <v>7389.294025176795</v>
      </c>
      <c r="O6452" s="3">
        <v>18.490905336500504</v>
      </c>
      <c r="P6452" s="3">
        <v>1</v>
      </c>
      <c r="Q6452" s="3">
        <f t="shared" si="482"/>
        <v>18.490905336500504</v>
      </c>
      <c r="R6452" s="3">
        <v>0</v>
      </c>
      <c r="S6452" s="3">
        <v>2.26271524687647</v>
      </c>
      <c r="T6452" s="3">
        <v>1</v>
      </c>
      <c r="U6452" s="3">
        <f t="shared" si="483"/>
        <v>2.26271524687647</v>
      </c>
      <c r="V6452" s="3">
        <v>0</v>
      </c>
    </row>
    <row r="6453" spans="1:22" x14ac:dyDescent="0.25">
      <c r="A6453" s="3" t="s">
        <v>378</v>
      </c>
      <c r="B6453" s="3" t="s">
        <v>89</v>
      </c>
      <c r="C6453" s="3" t="s">
        <v>397</v>
      </c>
      <c r="D6453" s="3" t="s">
        <v>398</v>
      </c>
      <c r="E6453" s="3">
        <v>0.36</v>
      </c>
      <c r="F6453" s="3">
        <v>0.53</v>
      </c>
      <c r="G6453" s="3" t="s">
        <v>404</v>
      </c>
      <c r="H6453" s="2">
        <v>6460</v>
      </c>
      <c r="I6453" s="3" t="s">
        <v>52</v>
      </c>
      <c r="J6453" s="2">
        <v>6460</v>
      </c>
      <c r="K6453" s="3" t="s">
        <v>400</v>
      </c>
      <c r="L6453" s="2">
        <v>160</v>
      </c>
      <c r="M6453" s="3">
        <v>56.702753831111842</v>
      </c>
      <c r="N6453" s="3">
        <v>167218.95460568086</v>
      </c>
      <c r="O6453" s="3">
        <v>367.27152139860004</v>
      </c>
      <c r="P6453" s="3">
        <v>1</v>
      </c>
      <c r="Q6453" s="3">
        <f t="shared" si="482"/>
        <v>367.27152139860004</v>
      </c>
      <c r="R6453" s="3">
        <v>0</v>
      </c>
      <c r="S6453" s="3">
        <v>43.273422866554078</v>
      </c>
      <c r="T6453" s="3">
        <v>1</v>
      </c>
      <c r="U6453" s="3">
        <f t="shared" si="483"/>
        <v>43.273422866554078</v>
      </c>
      <c r="V6453" s="3">
        <v>0</v>
      </c>
    </row>
    <row r="6454" spans="1:22" x14ac:dyDescent="0.25">
      <c r="A6454" s="3" t="s">
        <v>378</v>
      </c>
      <c r="B6454" s="3" t="s">
        <v>8</v>
      </c>
      <c r="C6454" s="3" t="s">
        <v>379</v>
      </c>
      <c r="D6454" s="3" t="s">
        <v>380</v>
      </c>
      <c r="E6454" s="3">
        <v>0.35</v>
      </c>
      <c r="F6454" s="3">
        <v>0.47</v>
      </c>
      <c r="G6454" s="3" t="s">
        <v>390</v>
      </c>
      <c r="H6454" s="2">
        <v>6460</v>
      </c>
      <c r="I6454" s="3" t="s">
        <v>52</v>
      </c>
      <c r="J6454" s="2">
        <v>6460</v>
      </c>
      <c r="K6454" s="3" t="s">
        <v>381</v>
      </c>
      <c r="L6454" s="2">
        <v>287</v>
      </c>
      <c r="M6454" s="3">
        <v>64.731410755968795</v>
      </c>
      <c r="N6454" s="3">
        <v>70380.92340743095</v>
      </c>
      <c r="O6454" s="3">
        <v>215.89881464418707</v>
      </c>
      <c r="P6454" s="3">
        <v>1</v>
      </c>
      <c r="Q6454" s="3">
        <f t="shared" si="482"/>
        <v>215.89881464418707</v>
      </c>
      <c r="R6454" s="3">
        <v>0</v>
      </c>
      <c r="S6454" s="3">
        <v>15.874234885207008</v>
      </c>
      <c r="T6454" s="3">
        <v>1</v>
      </c>
      <c r="U6454" s="3">
        <f t="shared" si="483"/>
        <v>15.874234885207008</v>
      </c>
      <c r="V6454" s="3">
        <v>0</v>
      </c>
    </row>
    <row r="6455" spans="1:22" x14ac:dyDescent="0.25">
      <c r="A6455" s="3" t="s">
        <v>378</v>
      </c>
      <c r="B6455" s="3" t="s">
        <v>89</v>
      </c>
      <c r="C6455" s="3" t="s">
        <v>406</v>
      </c>
      <c r="D6455" s="3" t="s">
        <v>407</v>
      </c>
      <c r="E6455" s="3">
        <v>0.36</v>
      </c>
      <c r="F6455" s="3">
        <v>0.48</v>
      </c>
      <c r="G6455" s="3" t="s">
        <v>11</v>
      </c>
      <c r="H6455" s="2">
        <v>6460</v>
      </c>
      <c r="I6455" s="3" t="s">
        <v>52</v>
      </c>
      <c r="J6455" s="2">
        <v>6460</v>
      </c>
      <c r="K6455" s="3" t="s">
        <v>13</v>
      </c>
      <c r="L6455" s="2">
        <v>219</v>
      </c>
      <c r="M6455" s="3">
        <v>41.898987308938523</v>
      </c>
      <c r="N6455" s="3">
        <v>116637.02540357216</v>
      </c>
      <c r="O6455" s="3">
        <v>249.03303121508438</v>
      </c>
      <c r="P6455" s="3">
        <v>1</v>
      </c>
      <c r="Q6455" s="3">
        <f t="shared" si="482"/>
        <v>249.03303121508438</v>
      </c>
      <c r="R6455" s="3">
        <v>0</v>
      </c>
      <c r="S6455" s="3">
        <v>28.891024137976924</v>
      </c>
      <c r="T6455" s="3">
        <v>1</v>
      </c>
      <c r="U6455" s="3">
        <f t="shared" si="483"/>
        <v>28.891024137976924</v>
      </c>
      <c r="V6455" s="3">
        <v>0</v>
      </c>
    </row>
    <row r="6456" spans="1:22" x14ac:dyDescent="0.25">
      <c r="A6456" s="3" t="s">
        <v>378</v>
      </c>
      <c r="B6456" s="3" t="s">
        <v>89</v>
      </c>
      <c r="C6456" s="3" t="s">
        <v>417</v>
      </c>
      <c r="D6456" s="3" t="s">
        <v>418</v>
      </c>
      <c r="E6456" s="3">
        <v>0.51</v>
      </c>
      <c r="F6456" s="3">
        <v>0.57999999999999996</v>
      </c>
      <c r="G6456" s="3" t="s">
        <v>11</v>
      </c>
      <c r="H6456" s="2">
        <v>6460</v>
      </c>
      <c r="I6456" s="3" t="s">
        <v>52</v>
      </c>
      <c r="J6456" s="2">
        <v>6460</v>
      </c>
      <c r="K6456" s="3" t="s">
        <v>13</v>
      </c>
      <c r="L6456" s="2">
        <v>169</v>
      </c>
      <c r="M6456" s="3">
        <v>25.659600466638764</v>
      </c>
      <c r="N6456" s="3">
        <v>69162.363222631669</v>
      </c>
      <c r="O6456" s="3">
        <v>156.20292357293732</v>
      </c>
      <c r="P6456" s="3">
        <v>1</v>
      </c>
      <c r="Q6456" s="3">
        <f t="shared" si="482"/>
        <v>156.20292357293732</v>
      </c>
      <c r="R6456" s="3">
        <v>0</v>
      </c>
      <c r="S6456" s="3">
        <v>19.097180884406765</v>
      </c>
      <c r="T6456" s="3">
        <v>1</v>
      </c>
      <c r="U6456" s="3">
        <f t="shared" si="483"/>
        <v>19.097180884406765</v>
      </c>
      <c r="V6456" s="3">
        <v>0</v>
      </c>
    </row>
    <row r="6457" spans="1:22" x14ac:dyDescent="0.25">
      <c r="A6457" s="3" t="s">
        <v>378</v>
      </c>
      <c r="B6457" s="3" t="s">
        <v>8</v>
      </c>
      <c r="C6457" s="3" t="s">
        <v>379</v>
      </c>
      <c r="D6457" s="3" t="s">
        <v>380</v>
      </c>
      <c r="E6457" s="3">
        <v>0.35</v>
      </c>
      <c r="F6457" s="3">
        <v>0.47</v>
      </c>
      <c r="G6457" s="3" t="s">
        <v>391</v>
      </c>
      <c r="H6457" s="2">
        <v>6460</v>
      </c>
      <c r="I6457" s="3" t="s">
        <v>52</v>
      </c>
      <c r="J6457" s="2">
        <v>6460</v>
      </c>
      <c r="K6457" s="3" t="s">
        <v>382</v>
      </c>
      <c r="L6457" s="2">
        <v>14</v>
      </c>
      <c r="M6457" s="3">
        <v>3.5143548334491741</v>
      </c>
      <c r="N6457" s="3">
        <v>4975.6435435236954</v>
      </c>
      <c r="O6457" s="3">
        <v>14.059775641753433</v>
      </c>
      <c r="P6457" s="3">
        <v>1</v>
      </c>
      <c r="Q6457" s="3">
        <f t="shared" si="482"/>
        <v>14.059775641753433</v>
      </c>
      <c r="R6457" s="3">
        <v>0</v>
      </c>
      <c r="S6457" s="3">
        <v>1.1865440945121331</v>
      </c>
      <c r="T6457" s="3">
        <v>1</v>
      </c>
      <c r="U6457" s="3">
        <f t="shared" si="483"/>
        <v>1.1865440945121331</v>
      </c>
      <c r="V6457" s="3">
        <v>0</v>
      </c>
    </row>
    <row r="6458" spans="1:22" x14ac:dyDescent="0.25">
      <c r="A6458" s="3" t="s">
        <v>378</v>
      </c>
      <c r="B6458" s="3" t="s">
        <v>89</v>
      </c>
      <c r="C6458" s="3" t="s">
        <v>406</v>
      </c>
      <c r="D6458" s="3" t="s">
        <v>407</v>
      </c>
      <c r="E6458" s="3">
        <v>0.36</v>
      </c>
      <c r="F6458" s="3">
        <v>0.48</v>
      </c>
      <c r="G6458" s="3" t="s">
        <v>413</v>
      </c>
      <c r="H6458" s="2">
        <v>6460</v>
      </c>
      <c r="I6458" s="3" t="s">
        <v>52</v>
      </c>
      <c r="J6458" s="2">
        <v>6460</v>
      </c>
      <c r="K6458" s="3" t="s">
        <v>410</v>
      </c>
      <c r="L6458" s="2">
        <v>282</v>
      </c>
      <c r="M6458" s="3">
        <v>99.263894180349027</v>
      </c>
      <c r="N6458" s="3">
        <v>311957.41768694221</v>
      </c>
      <c r="O6458" s="3">
        <v>725.12882948803497</v>
      </c>
      <c r="P6458" s="3">
        <v>1</v>
      </c>
      <c r="Q6458" s="3">
        <f t="shared" si="482"/>
        <v>725.12882948803497</v>
      </c>
      <c r="R6458" s="3">
        <v>0</v>
      </c>
      <c r="S6458" s="3">
        <v>76.392381129395346</v>
      </c>
      <c r="T6458" s="3">
        <v>1</v>
      </c>
      <c r="U6458" s="3">
        <f t="shared" si="483"/>
        <v>76.392381129395346</v>
      </c>
      <c r="V6458" s="3">
        <v>0</v>
      </c>
    </row>
    <row r="6459" spans="1:22" x14ac:dyDescent="0.25">
      <c r="A6459" s="3" t="s">
        <v>378</v>
      </c>
      <c r="B6459" s="3" t="s">
        <v>8</v>
      </c>
      <c r="C6459" s="3" t="s">
        <v>379</v>
      </c>
      <c r="D6459" s="3" t="s">
        <v>380</v>
      </c>
      <c r="E6459" s="3">
        <v>0.35</v>
      </c>
      <c r="F6459" s="3">
        <v>0.47</v>
      </c>
      <c r="G6459" s="3" t="s">
        <v>392</v>
      </c>
      <c r="H6459" s="2">
        <v>6460</v>
      </c>
      <c r="I6459" s="3" t="s">
        <v>52</v>
      </c>
      <c r="J6459" s="2">
        <v>6460</v>
      </c>
      <c r="K6459" s="3" t="s">
        <v>386</v>
      </c>
      <c r="L6459" s="2">
        <v>29</v>
      </c>
      <c r="M6459" s="3">
        <v>3.1579261033816692</v>
      </c>
      <c r="N6459" s="3">
        <v>6476.4395674313919</v>
      </c>
      <c r="O6459" s="3">
        <v>14.203979129636208</v>
      </c>
      <c r="P6459" s="3">
        <v>1</v>
      </c>
      <c r="Q6459" s="3">
        <f t="shared" si="482"/>
        <v>14.203979129636208</v>
      </c>
      <c r="R6459" s="3">
        <v>0</v>
      </c>
      <c r="S6459" s="3">
        <v>1.5916446283038566</v>
      </c>
      <c r="T6459" s="3">
        <v>1</v>
      </c>
      <c r="U6459" s="3">
        <f t="shared" si="483"/>
        <v>1.5916446283038566</v>
      </c>
      <c r="V6459" s="3">
        <v>0</v>
      </c>
    </row>
    <row r="6460" spans="1:22" x14ac:dyDescent="0.25">
      <c r="A6460" s="3" t="s">
        <v>378</v>
      </c>
      <c r="B6460" s="3" t="s">
        <v>8</v>
      </c>
      <c r="C6460" s="3" t="s">
        <v>379</v>
      </c>
      <c r="D6460" s="3" t="s">
        <v>396</v>
      </c>
      <c r="E6460" s="3">
        <v>0.35</v>
      </c>
      <c r="F6460" s="3">
        <v>0.47</v>
      </c>
      <c r="G6460" s="3" t="s">
        <v>392</v>
      </c>
      <c r="H6460" s="2">
        <v>6460</v>
      </c>
      <c r="I6460" s="3" t="s">
        <v>52</v>
      </c>
      <c r="J6460" s="2">
        <v>6460</v>
      </c>
      <c r="K6460" s="3" t="s">
        <v>386</v>
      </c>
      <c r="L6460" s="2">
        <v>407</v>
      </c>
      <c r="M6460" s="3">
        <v>131.9253164937189</v>
      </c>
      <c r="N6460" s="3">
        <v>283162.97102968715</v>
      </c>
      <c r="O6460" s="3">
        <v>708.80738738159414</v>
      </c>
      <c r="P6460" s="3">
        <v>1</v>
      </c>
      <c r="Q6460" s="3">
        <f t="shared" si="482"/>
        <v>708.80738738159414</v>
      </c>
      <c r="R6460" s="3">
        <v>0</v>
      </c>
      <c r="S6460" s="3">
        <v>72.280813527520451</v>
      </c>
      <c r="T6460" s="3">
        <v>1</v>
      </c>
      <c r="U6460" s="3">
        <f t="shared" si="483"/>
        <v>72.280813527520451</v>
      </c>
      <c r="V6460" s="3">
        <v>0</v>
      </c>
    </row>
    <row r="6461" spans="1:22" x14ac:dyDescent="0.25">
      <c r="A6461" s="3" t="s">
        <v>378</v>
      </c>
      <c r="B6461" s="3" t="s">
        <v>89</v>
      </c>
      <c r="C6461" s="3" t="s">
        <v>397</v>
      </c>
      <c r="D6461" s="3" t="s">
        <v>398</v>
      </c>
      <c r="E6461" s="3">
        <v>0.36</v>
      </c>
      <c r="F6461" s="3">
        <v>0.53</v>
      </c>
      <c r="G6461" s="3" t="s">
        <v>392</v>
      </c>
      <c r="H6461" s="2">
        <v>6460</v>
      </c>
      <c r="I6461" s="3" t="s">
        <v>52</v>
      </c>
      <c r="J6461" s="2">
        <v>6460</v>
      </c>
      <c r="K6461" s="3" t="s">
        <v>386</v>
      </c>
      <c r="L6461" s="2">
        <v>40</v>
      </c>
      <c r="M6461" s="3">
        <v>11.415012817824257</v>
      </c>
      <c r="N6461" s="3">
        <v>30765.7348938084</v>
      </c>
      <c r="O6461" s="3">
        <v>76.737956942426678</v>
      </c>
      <c r="P6461" s="3">
        <v>1</v>
      </c>
      <c r="Q6461" s="3">
        <f t="shared" si="482"/>
        <v>76.737956942426678</v>
      </c>
      <c r="R6461" s="3">
        <v>0</v>
      </c>
      <c r="S6461" s="3">
        <v>7.7435113597225671</v>
      </c>
      <c r="T6461" s="3">
        <v>1</v>
      </c>
      <c r="U6461" s="3">
        <f t="shared" si="483"/>
        <v>7.7435113597225671</v>
      </c>
      <c r="V6461" s="3">
        <v>0</v>
      </c>
    </row>
    <row r="6462" spans="1:22" x14ac:dyDescent="0.25">
      <c r="A6462" s="3" t="s">
        <v>378</v>
      </c>
      <c r="B6462" s="3" t="s">
        <v>8</v>
      </c>
      <c r="C6462" s="3" t="s">
        <v>379</v>
      </c>
      <c r="D6462" s="3" t="s">
        <v>380</v>
      </c>
      <c r="E6462" s="3">
        <v>0.35</v>
      </c>
      <c r="F6462" s="3">
        <v>0.47</v>
      </c>
      <c r="G6462" s="3" t="s">
        <v>59</v>
      </c>
      <c r="H6462" s="2">
        <v>6460</v>
      </c>
      <c r="I6462" s="3" t="s">
        <v>52</v>
      </c>
      <c r="J6462" s="2">
        <v>6460</v>
      </c>
      <c r="K6462" s="3" t="s">
        <v>62</v>
      </c>
      <c r="L6462" s="2">
        <v>41</v>
      </c>
      <c r="M6462" s="3">
        <v>1.6179757099276231</v>
      </c>
      <c r="N6462" s="3">
        <v>4506.9407608243146</v>
      </c>
      <c r="O6462" s="3">
        <v>10.821929130225593</v>
      </c>
      <c r="P6462" s="3">
        <v>1</v>
      </c>
      <c r="Q6462" s="3">
        <f t="shared" si="482"/>
        <v>10.821929130225593</v>
      </c>
      <c r="R6462" s="3">
        <v>0</v>
      </c>
      <c r="S6462" s="3">
        <v>1.2202368249484039</v>
      </c>
      <c r="T6462" s="3">
        <v>1</v>
      </c>
      <c r="U6462" s="3">
        <f t="shared" si="483"/>
        <v>1.2202368249484039</v>
      </c>
      <c r="V6462" s="3">
        <v>0</v>
      </c>
    </row>
    <row r="6463" spans="1:22" x14ac:dyDescent="0.25">
      <c r="A6463" s="3" t="s">
        <v>378</v>
      </c>
      <c r="B6463" s="3" t="s">
        <v>89</v>
      </c>
      <c r="C6463" s="3" t="s">
        <v>397</v>
      </c>
      <c r="D6463" s="3" t="s">
        <v>398</v>
      </c>
      <c r="E6463" s="3">
        <v>0.36</v>
      </c>
      <c r="F6463" s="3">
        <v>0.53</v>
      </c>
      <c r="G6463" s="3" t="s">
        <v>59</v>
      </c>
      <c r="H6463" s="2">
        <v>6460</v>
      </c>
      <c r="I6463" s="3" t="s">
        <v>52</v>
      </c>
      <c r="J6463" s="2">
        <v>6460</v>
      </c>
      <c r="K6463" s="3" t="s">
        <v>62</v>
      </c>
      <c r="L6463" s="2">
        <v>33</v>
      </c>
      <c r="M6463" s="3">
        <v>0.69646330609079454</v>
      </c>
      <c r="N6463" s="3">
        <v>2074.4783728603356</v>
      </c>
      <c r="O6463" s="3">
        <v>5.0801968528622101</v>
      </c>
      <c r="P6463" s="3">
        <v>1</v>
      </c>
      <c r="Q6463" s="3">
        <f t="shared" si="482"/>
        <v>5.0801968528622101</v>
      </c>
      <c r="R6463" s="3">
        <v>0</v>
      </c>
      <c r="S6463" s="3">
        <v>0.60383384281374808</v>
      </c>
      <c r="T6463" s="3">
        <v>1</v>
      </c>
      <c r="U6463" s="3">
        <f t="shared" si="483"/>
        <v>0.60383384281374808</v>
      </c>
      <c r="V6463" s="3">
        <v>0</v>
      </c>
    </row>
    <row r="6464" spans="1:22" x14ac:dyDescent="0.25">
      <c r="A6464" s="3" t="s">
        <v>378</v>
      </c>
      <c r="B6464" s="3" t="s">
        <v>89</v>
      </c>
      <c r="C6464" s="3" t="s">
        <v>406</v>
      </c>
      <c r="D6464" s="3" t="s">
        <v>407</v>
      </c>
      <c r="E6464" s="3">
        <v>0.36</v>
      </c>
      <c r="F6464" s="3">
        <v>0.48</v>
      </c>
      <c r="G6464" s="3" t="s">
        <v>59</v>
      </c>
      <c r="H6464" s="2">
        <v>6460</v>
      </c>
      <c r="I6464" s="3" t="s">
        <v>52</v>
      </c>
      <c r="J6464" s="2">
        <v>6460</v>
      </c>
      <c r="K6464" s="3" t="s">
        <v>62</v>
      </c>
      <c r="L6464" s="2">
        <v>119</v>
      </c>
      <c r="M6464" s="3">
        <v>5.9960662474746496</v>
      </c>
      <c r="N6464" s="3">
        <v>20618.906606004199</v>
      </c>
      <c r="O6464" s="3">
        <v>47.760552209301636</v>
      </c>
      <c r="P6464" s="3">
        <v>1</v>
      </c>
      <c r="Q6464" s="3">
        <f t="shared" si="482"/>
        <v>47.760552209301636</v>
      </c>
      <c r="R6464" s="3">
        <v>0</v>
      </c>
      <c r="S6464" s="3">
        <v>5.7727980748666248</v>
      </c>
      <c r="T6464" s="3">
        <v>1</v>
      </c>
      <c r="U6464" s="3">
        <f t="shared" si="483"/>
        <v>5.7727980748666248</v>
      </c>
      <c r="V6464" s="3">
        <v>0</v>
      </c>
    </row>
    <row r="6465" spans="1:22" x14ac:dyDescent="0.25">
      <c r="A6465" s="3" t="s">
        <v>378</v>
      </c>
      <c r="B6465" s="3" t="s">
        <v>8</v>
      </c>
      <c r="C6465" s="3" t="s">
        <v>379</v>
      </c>
      <c r="D6465" s="3" t="s">
        <v>380</v>
      </c>
      <c r="E6465" s="3">
        <v>0.35</v>
      </c>
      <c r="F6465" s="3">
        <v>0.47</v>
      </c>
      <c r="G6465" s="3" t="s">
        <v>59</v>
      </c>
      <c r="H6465" s="2">
        <v>6460</v>
      </c>
      <c r="I6465" s="3" t="s">
        <v>52</v>
      </c>
      <c r="J6465" s="2">
        <v>6460</v>
      </c>
      <c r="K6465" s="3" t="s">
        <v>383</v>
      </c>
      <c r="L6465" s="2">
        <v>62</v>
      </c>
      <c r="M6465" s="3">
        <v>5.9842503000206264</v>
      </c>
      <c r="N6465" s="3">
        <v>10880.651017747614</v>
      </c>
      <c r="O6465" s="3">
        <v>28.675896439608874</v>
      </c>
      <c r="P6465" s="3">
        <v>1</v>
      </c>
      <c r="Q6465" s="3">
        <f t="shared" si="482"/>
        <v>28.675896439608874</v>
      </c>
      <c r="R6465" s="3">
        <v>0</v>
      </c>
      <c r="S6465" s="3">
        <v>2.9124076508756942</v>
      </c>
      <c r="T6465" s="3">
        <v>1</v>
      </c>
      <c r="U6465" s="3">
        <f t="shared" si="483"/>
        <v>2.9124076508756942</v>
      </c>
      <c r="V6465" s="3">
        <v>0</v>
      </c>
    </row>
    <row r="6466" spans="1:22" x14ac:dyDescent="0.25">
      <c r="A6466" s="3" t="s">
        <v>378</v>
      </c>
      <c r="B6466" s="3" t="s">
        <v>8</v>
      </c>
      <c r="C6466" s="3" t="s">
        <v>379</v>
      </c>
      <c r="D6466" s="3" t="s">
        <v>396</v>
      </c>
      <c r="E6466" s="3">
        <v>0.35</v>
      </c>
      <c r="F6466" s="3">
        <v>0.47</v>
      </c>
      <c r="G6466" s="3" t="s">
        <v>59</v>
      </c>
      <c r="H6466" s="2">
        <v>6460</v>
      </c>
      <c r="I6466" s="3" t="s">
        <v>52</v>
      </c>
      <c r="J6466" s="2">
        <v>6460</v>
      </c>
      <c r="K6466" s="3" t="s">
        <v>393</v>
      </c>
      <c r="L6466" s="2">
        <v>16</v>
      </c>
      <c r="M6466" s="3">
        <v>0.45639406978239827</v>
      </c>
      <c r="N6466" s="3">
        <v>1257.0153814076093</v>
      </c>
      <c r="O6466" s="3">
        <v>3.087642907974117</v>
      </c>
      <c r="P6466" s="3">
        <v>1</v>
      </c>
      <c r="Q6466" s="3">
        <f t="shared" ref="Q6466:Q6529" si="484">O6466*P6466</f>
        <v>3.087642907974117</v>
      </c>
      <c r="R6466" s="3">
        <v>0</v>
      </c>
      <c r="S6466" s="3">
        <v>0.33546309585442208</v>
      </c>
      <c r="T6466" s="3">
        <v>1</v>
      </c>
      <c r="U6466" s="3">
        <f t="shared" ref="U6466:U6529" si="485">S6466*T6466</f>
        <v>0.33546309585442208</v>
      </c>
      <c r="V6466" s="3">
        <v>0</v>
      </c>
    </row>
    <row r="6467" spans="1:22" x14ac:dyDescent="0.25">
      <c r="A6467" s="3" t="s">
        <v>378</v>
      </c>
      <c r="B6467" s="3" t="s">
        <v>89</v>
      </c>
      <c r="C6467" s="3" t="s">
        <v>397</v>
      </c>
      <c r="D6467" s="3" t="s">
        <v>398</v>
      </c>
      <c r="E6467" s="3">
        <v>0.36</v>
      </c>
      <c r="F6467" s="3">
        <v>0.53</v>
      </c>
      <c r="G6467" s="3" t="s">
        <v>59</v>
      </c>
      <c r="H6467" s="2">
        <v>6460</v>
      </c>
      <c r="I6467" s="3" t="s">
        <v>52</v>
      </c>
      <c r="J6467" s="2">
        <v>6460</v>
      </c>
      <c r="K6467" s="3" t="s">
        <v>393</v>
      </c>
      <c r="L6467" s="2">
        <v>2</v>
      </c>
      <c r="M6467" s="3">
        <v>4.0861647637566011E-3</v>
      </c>
      <c r="N6467" s="3">
        <v>13.732053268514473</v>
      </c>
      <c r="O6467" s="3">
        <v>3.3039956535053157E-2</v>
      </c>
      <c r="P6467" s="3">
        <v>1</v>
      </c>
      <c r="Q6467" s="3">
        <f t="shared" si="484"/>
        <v>3.3039956535053157E-2</v>
      </c>
      <c r="R6467" s="3">
        <v>0</v>
      </c>
      <c r="S6467" s="3">
        <v>3.8500125712912737E-3</v>
      </c>
      <c r="T6467" s="3">
        <v>1</v>
      </c>
      <c r="U6467" s="3">
        <f t="shared" si="485"/>
        <v>3.8500125712912737E-3</v>
      </c>
      <c r="V6467" s="3">
        <v>0</v>
      </c>
    </row>
    <row r="6468" spans="1:22" x14ac:dyDescent="0.25">
      <c r="A6468" s="3" t="s">
        <v>378</v>
      </c>
      <c r="B6468" s="3" t="s">
        <v>89</v>
      </c>
      <c r="C6468" s="3" t="s">
        <v>406</v>
      </c>
      <c r="D6468" s="3" t="s">
        <v>407</v>
      </c>
      <c r="E6468" s="3">
        <v>0.36</v>
      </c>
      <c r="F6468" s="3">
        <v>0.48</v>
      </c>
      <c r="G6468" s="3" t="s">
        <v>59</v>
      </c>
      <c r="H6468" s="2">
        <v>6460</v>
      </c>
      <c r="I6468" s="3" t="s">
        <v>52</v>
      </c>
      <c r="J6468" s="2">
        <v>6460</v>
      </c>
      <c r="K6468" s="3" t="s">
        <v>414</v>
      </c>
      <c r="L6468" s="2">
        <v>5</v>
      </c>
      <c r="M6468" s="3">
        <v>5.2077182124934146E-2</v>
      </c>
      <c r="N6468" s="3">
        <v>66.390865562008415</v>
      </c>
      <c r="O6468" s="3">
        <v>5.2508457577610107E-3</v>
      </c>
      <c r="P6468" s="3">
        <v>1</v>
      </c>
      <c r="Q6468" s="3">
        <f t="shared" si="484"/>
        <v>5.2508457577610107E-3</v>
      </c>
      <c r="R6468" s="3">
        <v>0</v>
      </c>
      <c r="S6468" s="3">
        <v>6.5951234654616807E-4</v>
      </c>
      <c r="T6468" s="3">
        <v>1</v>
      </c>
      <c r="U6468" s="3">
        <f t="shared" si="485"/>
        <v>6.5951234654616807E-4</v>
      </c>
      <c r="V6468" s="3">
        <v>0</v>
      </c>
    </row>
    <row r="6469" spans="1:22" x14ac:dyDescent="0.25">
      <c r="A6469" s="3" t="s">
        <v>378</v>
      </c>
      <c r="B6469" s="3" t="s">
        <v>89</v>
      </c>
      <c r="C6469" s="3" t="s">
        <v>417</v>
      </c>
      <c r="D6469" s="3" t="s">
        <v>418</v>
      </c>
      <c r="E6469" s="3">
        <v>0.51</v>
      </c>
      <c r="F6469" s="3">
        <v>0.57999999999999996</v>
      </c>
      <c r="G6469" s="3" t="s">
        <v>59</v>
      </c>
      <c r="H6469" s="2">
        <v>6460</v>
      </c>
      <c r="I6469" s="3" t="s">
        <v>52</v>
      </c>
      <c r="J6469" s="2">
        <v>6460</v>
      </c>
      <c r="K6469" s="3" t="s">
        <v>148</v>
      </c>
      <c r="L6469" s="2">
        <v>3</v>
      </c>
      <c r="M6469" s="3">
        <v>1.1345032570217991E-2</v>
      </c>
      <c r="N6469" s="3">
        <v>40.042430797644286</v>
      </c>
      <c r="O6469" s="3">
        <v>9.7400551266623919E-2</v>
      </c>
      <c r="P6469" s="3">
        <v>1</v>
      </c>
      <c r="Q6469" s="3">
        <f t="shared" si="484"/>
        <v>9.7400551266623919E-2</v>
      </c>
      <c r="R6469" s="3">
        <v>0</v>
      </c>
      <c r="S6469" s="3">
        <v>1.2033873405232636E-2</v>
      </c>
      <c r="T6469" s="3">
        <v>1</v>
      </c>
      <c r="U6469" s="3">
        <f t="shared" si="485"/>
        <v>1.2033873405232636E-2</v>
      </c>
      <c r="V6469" s="3">
        <v>0</v>
      </c>
    </row>
    <row r="6470" spans="1:22" x14ac:dyDescent="0.25">
      <c r="A6470" s="3" t="s">
        <v>378</v>
      </c>
      <c r="B6470" s="3" t="s">
        <v>8</v>
      </c>
      <c r="C6470" s="3" t="s">
        <v>379</v>
      </c>
      <c r="D6470" s="3" t="s">
        <v>380</v>
      </c>
      <c r="E6470" s="3">
        <v>0.35</v>
      </c>
      <c r="F6470" s="3">
        <v>0.47</v>
      </c>
      <c r="G6470" s="3" t="s">
        <v>59</v>
      </c>
      <c r="H6470" s="2">
        <v>6460</v>
      </c>
      <c r="I6470" s="3" t="s">
        <v>52</v>
      </c>
      <c r="J6470" s="2">
        <v>6460</v>
      </c>
      <c r="K6470" s="3" t="s">
        <v>384</v>
      </c>
      <c r="L6470" s="2">
        <v>2</v>
      </c>
      <c r="M6470" s="3">
        <v>6.6706865610916419E-2</v>
      </c>
      <c r="N6470" s="3">
        <v>98.223656633631606</v>
      </c>
      <c r="O6470" s="3">
        <v>0.28722827251254779</v>
      </c>
      <c r="P6470" s="3">
        <v>1</v>
      </c>
      <c r="Q6470" s="3">
        <f t="shared" si="484"/>
        <v>0.28722827251254779</v>
      </c>
      <c r="R6470" s="3">
        <v>0</v>
      </c>
      <c r="S6470" s="3">
        <v>2.6091565718061059E-2</v>
      </c>
      <c r="T6470" s="3">
        <v>1</v>
      </c>
      <c r="U6470" s="3">
        <f t="shared" si="485"/>
        <v>2.6091565718061059E-2</v>
      </c>
      <c r="V6470" s="3">
        <v>0</v>
      </c>
    </row>
    <row r="6471" spans="1:22" x14ac:dyDescent="0.25">
      <c r="A6471" s="3" t="s">
        <v>378</v>
      </c>
      <c r="B6471" s="3" t="s">
        <v>8</v>
      </c>
      <c r="C6471" s="3" t="s">
        <v>379</v>
      </c>
      <c r="D6471" s="3" t="s">
        <v>380</v>
      </c>
      <c r="E6471" s="3">
        <v>0.35</v>
      </c>
      <c r="F6471" s="3">
        <v>0.47</v>
      </c>
      <c r="G6471" s="3" t="s">
        <v>63</v>
      </c>
      <c r="H6471" s="2">
        <v>6460</v>
      </c>
      <c r="I6471" s="3" t="s">
        <v>52</v>
      </c>
      <c r="J6471" s="2">
        <v>6460</v>
      </c>
      <c r="K6471" s="3" t="s">
        <v>20</v>
      </c>
      <c r="L6471" s="2">
        <v>1606</v>
      </c>
      <c r="M6471" s="3">
        <v>380.63919535672466</v>
      </c>
      <c r="N6471" s="3">
        <v>640776.59910296788</v>
      </c>
      <c r="O6471" s="3">
        <v>1575.0287932018164</v>
      </c>
      <c r="P6471" s="3">
        <v>1</v>
      </c>
      <c r="Q6471" s="3">
        <f t="shared" si="484"/>
        <v>1575.0287932018164</v>
      </c>
      <c r="R6471" s="3">
        <v>0</v>
      </c>
      <c r="S6471" s="3">
        <v>159.05654635923605</v>
      </c>
      <c r="T6471" s="3">
        <v>1</v>
      </c>
      <c r="U6471" s="3">
        <f t="shared" si="485"/>
        <v>159.05654635923605</v>
      </c>
      <c r="V6471" s="3">
        <v>0</v>
      </c>
    </row>
    <row r="6472" spans="1:22" x14ac:dyDescent="0.25">
      <c r="A6472" s="3" t="s">
        <v>378</v>
      </c>
      <c r="B6472" s="3" t="s">
        <v>8</v>
      </c>
      <c r="C6472" s="3" t="s">
        <v>379</v>
      </c>
      <c r="D6472" s="3" t="s">
        <v>396</v>
      </c>
      <c r="E6472" s="3">
        <v>0.35</v>
      </c>
      <c r="F6472" s="3">
        <v>0.47</v>
      </c>
      <c r="G6472" s="3" t="s">
        <v>63</v>
      </c>
      <c r="H6472" s="2">
        <v>6460</v>
      </c>
      <c r="I6472" s="3" t="s">
        <v>52</v>
      </c>
      <c r="J6472" s="2">
        <v>6460</v>
      </c>
      <c r="K6472" s="3" t="s">
        <v>20</v>
      </c>
      <c r="L6472" s="2">
        <v>9309</v>
      </c>
      <c r="M6472" s="3">
        <v>2495.2261851287349</v>
      </c>
      <c r="N6472" s="3">
        <v>4143993.5963036339</v>
      </c>
      <c r="O6472" s="3">
        <v>11084.410092515944</v>
      </c>
      <c r="P6472" s="3">
        <v>1</v>
      </c>
      <c r="Q6472" s="3">
        <f t="shared" si="484"/>
        <v>11084.410092515944</v>
      </c>
      <c r="R6472" s="3">
        <v>0</v>
      </c>
      <c r="S6472" s="3">
        <v>984.78098082121244</v>
      </c>
      <c r="T6472" s="3">
        <v>1</v>
      </c>
      <c r="U6472" s="3">
        <f t="shared" si="485"/>
        <v>984.78098082121244</v>
      </c>
      <c r="V6472" s="3">
        <v>0</v>
      </c>
    </row>
    <row r="6473" spans="1:22" x14ac:dyDescent="0.25">
      <c r="A6473" s="3" t="s">
        <v>378</v>
      </c>
      <c r="B6473" s="3" t="s">
        <v>89</v>
      </c>
      <c r="C6473" s="3" t="s">
        <v>397</v>
      </c>
      <c r="D6473" s="3" t="s">
        <v>398</v>
      </c>
      <c r="E6473" s="3">
        <v>0.36</v>
      </c>
      <c r="F6473" s="3">
        <v>0.53</v>
      </c>
      <c r="G6473" s="3" t="s">
        <v>63</v>
      </c>
      <c r="H6473" s="2">
        <v>6460</v>
      </c>
      <c r="I6473" s="3" t="s">
        <v>52</v>
      </c>
      <c r="J6473" s="2">
        <v>6460</v>
      </c>
      <c r="K6473" s="3" t="s">
        <v>20</v>
      </c>
      <c r="L6473" s="2">
        <v>2522</v>
      </c>
      <c r="M6473" s="3">
        <v>885.99979621519606</v>
      </c>
      <c r="N6473" s="3">
        <v>1054691.4082450678</v>
      </c>
      <c r="O6473" s="3">
        <v>3379.829242624457</v>
      </c>
      <c r="P6473" s="3">
        <v>1</v>
      </c>
      <c r="Q6473" s="3">
        <f t="shared" si="484"/>
        <v>3379.829242624457</v>
      </c>
      <c r="R6473" s="3">
        <v>0</v>
      </c>
      <c r="S6473" s="3">
        <v>234.62724299531774</v>
      </c>
      <c r="T6473" s="3">
        <v>1</v>
      </c>
      <c r="U6473" s="3">
        <f t="shared" si="485"/>
        <v>234.62724299531774</v>
      </c>
      <c r="V6473" s="3">
        <v>0</v>
      </c>
    </row>
    <row r="6474" spans="1:22" x14ac:dyDescent="0.25">
      <c r="A6474" s="3" t="s">
        <v>378</v>
      </c>
      <c r="B6474" s="3" t="s">
        <v>8</v>
      </c>
      <c r="C6474" s="3" t="s">
        <v>379</v>
      </c>
      <c r="D6474" s="3" t="s">
        <v>380</v>
      </c>
      <c r="E6474" s="3">
        <v>0.35</v>
      </c>
      <c r="F6474" s="3">
        <v>0.47</v>
      </c>
      <c r="G6474" s="3" t="s">
        <v>63</v>
      </c>
      <c r="H6474" s="2">
        <v>6460</v>
      </c>
      <c r="I6474" s="3" t="s">
        <v>52</v>
      </c>
      <c r="J6474" s="2">
        <v>6460</v>
      </c>
      <c r="K6474" s="3" t="s">
        <v>388</v>
      </c>
      <c r="L6474" s="2">
        <v>669</v>
      </c>
      <c r="M6474" s="3">
        <v>227.01125556596909</v>
      </c>
      <c r="N6474" s="3">
        <v>3790.6152786852981</v>
      </c>
      <c r="O6474" s="3">
        <v>10.966731040105936</v>
      </c>
      <c r="P6474" s="3">
        <v>1</v>
      </c>
      <c r="Q6474" s="3">
        <f t="shared" si="484"/>
        <v>10.966731040105936</v>
      </c>
      <c r="R6474" s="3">
        <v>0</v>
      </c>
      <c r="S6474" s="3">
        <v>0.86291239856362778</v>
      </c>
      <c r="T6474" s="3">
        <v>1</v>
      </c>
      <c r="U6474" s="3">
        <f t="shared" si="485"/>
        <v>0.86291239856362778</v>
      </c>
      <c r="V6474" s="3">
        <v>0</v>
      </c>
    </row>
    <row r="6475" spans="1:22" x14ac:dyDescent="0.25">
      <c r="A6475" s="3" t="s">
        <v>378</v>
      </c>
      <c r="B6475" s="3" t="s">
        <v>8</v>
      </c>
      <c r="C6475" s="3" t="s">
        <v>379</v>
      </c>
      <c r="D6475" s="3" t="s">
        <v>380</v>
      </c>
      <c r="E6475" s="3">
        <v>0.35</v>
      </c>
      <c r="F6475" s="3">
        <v>0.47</v>
      </c>
      <c r="G6475" s="3" t="s">
        <v>63</v>
      </c>
      <c r="H6475" s="2">
        <v>6460</v>
      </c>
      <c r="I6475" s="3" t="s">
        <v>52</v>
      </c>
      <c r="J6475" s="2">
        <v>6460</v>
      </c>
      <c r="K6475" s="3" t="s">
        <v>394</v>
      </c>
      <c r="L6475" s="2">
        <v>1</v>
      </c>
      <c r="M6475" s="3">
        <v>5.1929981211470662E-3</v>
      </c>
      <c r="N6475" s="3">
        <v>18.735058902160993</v>
      </c>
      <c r="O6475" s="3">
        <v>3.9748269086476558E-2</v>
      </c>
      <c r="P6475" s="3">
        <v>1</v>
      </c>
      <c r="Q6475" s="3">
        <f t="shared" si="484"/>
        <v>3.9748269086476558E-2</v>
      </c>
      <c r="R6475" s="3">
        <v>0</v>
      </c>
      <c r="S6475" s="3">
        <v>4.9589995086688375E-3</v>
      </c>
      <c r="T6475" s="3">
        <v>1</v>
      </c>
      <c r="U6475" s="3">
        <f t="shared" si="485"/>
        <v>4.9589995086688375E-3</v>
      </c>
      <c r="V6475" s="3">
        <v>0</v>
      </c>
    </row>
    <row r="6476" spans="1:22" x14ac:dyDescent="0.25">
      <c r="A6476" s="3" t="s">
        <v>378</v>
      </c>
      <c r="B6476" s="3" t="s">
        <v>89</v>
      </c>
      <c r="C6476" s="3" t="s">
        <v>406</v>
      </c>
      <c r="D6476" s="3" t="s">
        <v>407</v>
      </c>
      <c r="E6476" s="3">
        <v>0.36</v>
      </c>
      <c r="F6476" s="3">
        <v>0.48</v>
      </c>
      <c r="G6476" s="3" t="s">
        <v>415</v>
      </c>
      <c r="H6476" s="2">
        <v>6460</v>
      </c>
      <c r="I6476" s="3" t="s">
        <v>52</v>
      </c>
      <c r="J6476" s="2">
        <v>6460</v>
      </c>
      <c r="K6476" s="3" t="s">
        <v>416</v>
      </c>
      <c r="L6476" s="2">
        <v>45</v>
      </c>
      <c r="M6476" s="3">
        <v>10.0174396754821</v>
      </c>
      <c r="N6476" s="3">
        <v>29168.337696995088</v>
      </c>
      <c r="O6476" s="3">
        <v>66.137735563499575</v>
      </c>
      <c r="P6476" s="3">
        <v>1</v>
      </c>
      <c r="Q6476" s="3">
        <f t="shared" si="484"/>
        <v>66.137735563499575</v>
      </c>
      <c r="R6476" s="3">
        <v>0</v>
      </c>
      <c r="S6476" s="3">
        <v>7.2001437166035869</v>
      </c>
      <c r="T6476" s="3">
        <v>1</v>
      </c>
      <c r="U6476" s="3">
        <f t="shared" si="485"/>
        <v>7.2001437166035869</v>
      </c>
      <c r="V6476" s="3">
        <v>0</v>
      </c>
    </row>
    <row r="6477" spans="1:22" x14ac:dyDescent="0.25">
      <c r="A6477" s="3" t="s">
        <v>378</v>
      </c>
      <c r="B6477" s="3" t="s">
        <v>8</v>
      </c>
      <c r="C6477" s="3" t="s">
        <v>379</v>
      </c>
      <c r="D6477" s="3" t="s">
        <v>380</v>
      </c>
      <c r="E6477" s="3">
        <v>0.35</v>
      </c>
      <c r="F6477" s="3">
        <v>0.47</v>
      </c>
      <c r="G6477" s="3" t="s">
        <v>385</v>
      </c>
      <c r="H6477" s="2">
        <v>6460</v>
      </c>
      <c r="I6477" s="3" t="s">
        <v>52</v>
      </c>
      <c r="J6477" s="2">
        <v>6460</v>
      </c>
      <c r="K6477" s="3" t="s">
        <v>385</v>
      </c>
      <c r="L6477" s="2">
        <v>1714</v>
      </c>
      <c r="M6477" s="3">
        <v>501.7204256978016</v>
      </c>
      <c r="N6477" s="3">
        <v>534209.34521484072</v>
      </c>
      <c r="O6477" s="3">
        <v>1694.9397772987784</v>
      </c>
      <c r="P6477" s="3">
        <v>1</v>
      </c>
      <c r="Q6477" s="3">
        <f t="shared" si="484"/>
        <v>1694.9397772987784</v>
      </c>
      <c r="R6477" s="3">
        <v>0</v>
      </c>
      <c r="S6477" s="3">
        <v>117.33385777710424</v>
      </c>
      <c r="T6477" s="3">
        <v>1</v>
      </c>
      <c r="U6477" s="3">
        <f t="shared" si="485"/>
        <v>117.33385777710424</v>
      </c>
      <c r="V6477" s="3">
        <v>0</v>
      </c>
    </row>
    <row r="6478" spans="1:22" x14ac:dyDescent="0.25">
      <c r="A6478" s="3" t="s">
        <v>378</v>
      </c>
      <c r="B6478" s="3" t="s">
        <v>8</v>
      </c>
      <c r="C6478" s="3" t="s">
        <v>379</v>
      </c>
      <c r="D6478" s="3" t="s">
        <v>380</v>
      </c>
      <c r="E6478" s="3">
        <v>0.35</v>
      </c>
      <c r="F6478" s="3">
        <v>0.47</v>
      </c>
      <c r="G6478" s="3" t="s">
        <v>19</v>
      </c>
      <c r="H6478" s="2">
        <v>6500</v>
      </c>
      <c r="I6478" s="3" t="s">
        <v>53</v>
      </c>
      <c r="J6478" s="2">
        <v>6500</v>
      </c>
      <c r="K6478" s="3" t="s">
        <v>19</v>
      </c>
      <c r="L6478" s="2">
        <v>40</v>
      </c>
      <c r="M6478" s="3">
        <v>5.5915631748547847</v>
      </c>
      <c r="N6478" s="3">
        <v>5601.2694222359905</v>
      </c>
      <c r="O6478" s="3">
        <v>16.951671806431278</v>
      </c>
      <c r="P6478" s="3">
        <v>1</v>
      </c>
      <c r="Q6478" s="3">
        <f t="shared" si="484"/>
        <v>16.951671806431278</v>
      </c>
      <c r="R6478" s="3">
        <v>0</v>
      </c>
      <c r="S6478" s="3">
        <v>1.2877390457515461</v>
      </c>
      <c r="T6478" s="3">
        <v>1</v>
      </c>
      <c r="U6478" s="3">
        <f t="shared" si="485"/>
        <v>1.2877390457515461</v>
      </c>
      <c r="V6478" s="3">
        <v>0</v>
      </c>
    </row>
    <row r="6479" spans="1:22" x14ac:dyDescent="0.25">
      <c r="A6479" s="3" t="s">
        <v>378</v>
      </c>
      <c r="B6479" s="3" t="s">
        <v>89</v>
      </c>
      <c r="C6479" s="3" t="s">
        <v>397</v>
      </c>
      <c r="D6479" s="3" t="s">
        <v>398</v>
      </c>
      <c r="E6479" s="3">
        <v>0.36</v>
      </c>
      <c r="F6479" s="3">
        <v>0.53</v>
      </c>
      <c r="G6479" s="3" t="s">
        <v>19</v>
      </c>
      <c r="H6479" s="2">
        <v>6500</v>
      </c>
      <c r="I6479" s="3" t="s">
        <v>53</v>
      </c>
      <c r="J6479" s="2">
        <v>6500</v>
      </c>
      <c r="K6479" s="3" t="s">
        <v>19</v>
      </c>
      <c r="L6479" s="2">
        <v>173</v>
      </c>
      <c r="M6479" s="3">
        <v>37.1661667949231</v>
      </c>
      <c r="N6479" s="3">
        <v>68418.195044217297</v>
      </c>
      <c r="O6479" s="3">
        <v>189.12824802208524</v>
      </c>
      <c r="P6479" s="3">
        <v>1</v>
      </c>
      <c r="Q6479" s="3">
        <f t="shared" si="484"/>
        <v>189.12824802208524</v>
      </c>
      <c r="R6479" s="3">
        <v>0</v>
      </c>
      <c r="S6479" s="3">
        <v>16.265100957495861</v>
      </c>
      <c r="T6479" s="3">
        <v>1</v>
      </c>
      <c r="U6479" s="3">
        <f t="shared" si="485"/>
        <v>16.265100957495861</v>
      </c>
      <c r="V6479" s="3">
        <v>0</v>
      </c>
    </row>
    <row r="6480" spans="1:22" x14ac:dyDescent="0.25">
      <c r="A6480" s="3" t="s">
        <v>378</v>
      </c>
      <c r="B6480" s="3" t="s">
        <v>8</v>
      </c>
      <c r="C6480" s="3" t="s">
        <v>379</v>
      </c>
      <c r="D6480" s="3" t="s">
        <v>380</v>
      </c>
      <c r="E6480" s="3">
        <v>0.35</v>
      </c>
      <c r="F6480" s="3">
        <v>0.47</v>
      </c>
      <c r="G6480" s="3" t="s">
        <v>63</v>
      </c>
      <c r="H6480" s="2">
        <v>6500</v>
      </c>
      <c r="I6480" s="3" t="s">
        <v>53</v>
      </c>
      <c r="J6480" s="2">
        <v>6500</v>
      </c>
      <c r="K6480" s="3" t="s">
        <v>20</v>
      </c>
      <c r="L6480" s="2">
        <v>777</v>
      </c>
      <c r="M6480" s="3">
        <v>201.380636478871</v>
      </c>
      <c r="N6480" s="3">
        <v>478699.56518169044</v>
      </c>
      <c r="O6480" s="3">
        <v>1111.9656324045734</v>
      </c>
      <c r="P6480" s="3">
        <v>1</v>
      </c>
      <c r="Q6480" s="3">
        <f t="shared" si="484"/>
        <v>1111.9656324045734</v>
      </c>
      <c r="R6480" s="3">
        <v>0</v>
      </c>
      <c r="S6480" s="3">
        <v>122.33415416946211</v>
      </c>
      <c r="T6480" s="3">
        <v>1</v>
      </c>
      <c r="U6480" s="3">
        <f t="shared" si="485"/>
        <v>122.33415416946211</v>
      </c>
      <c r="V6480" s="3">
        <v>0</v>
      </c>
    </row>
    <row r="6481" spans="1:22" x14ac:dyDescent="0.25">
      <c r="A6481" s="3" t="s">
        <v>378</v>
      </c>
      <c r="B6481" s="3" t="s">
        <v>8</v>
      </c>
      <c r="C6481" s="3" t="s">
        <v>379</v>
      </c>
      <c r="D6481" s="3" t="s">
        <v>396</v>
      </c>
      <c r="E6481" s="3">
        <v>0.35</v>
      </c>
      <c r="F6481" s="3">
        <v>0.47</v>
      </c>
      <c r="G6481" s="3" t="s">
        <v>63</v>
      </c>
      <c r="H6481" s="2">
        <v>6500</v>
      </c>
      <c r="I6481" s="3" t="s">
        <v>53</v>
      </c>
      <c r="J6481" s="2">
        <v>6500</v>
      </c>
      <c r="K6481" s="3" t="s">
        <v>20</v>
      </c>
      <c r="L6481" s="2">
        <v>461</v>
      </c>
      <c r="M6481" s="3">
        <v>123.65610743308319</v>
      </c>
      <c r="N6481" s="3">
        <v>251946.29186455137</v>
      </c>
      <c r="O6481" s="3">
        <v>611.51276218415853</v>
      </c>
      <c r="P6481" s="3">
        <v>1</v>
      </c>
      <c r="Q6481" s="3">
        <f t="shared" si="484"/>
        <v>611.51276218415853</v>
      </c>
      <c r="R6481" s="3">
        <v>0</v>
      </c>
      <c r="S6481" s="3">
        <v>63.424402150135116</v>
      </c>
      <c r="T6481" s="3">
        <v>1</v>
      </c>
      <c r="U6481" s="3">
        <f t="shared" si="485"/>
        <v>63.424402150135116</v>
      </c>
      <c r="V6481" s="3">
        <v>0</v>
      </c>
    </row>
    <row r="6482" spans="1:22" x14ac:dyDescent="0.25">
      <c r="A6482" s="3" t="s">
        <v>378</v>
      </c>
      <c r="B6482" s="3" t="s">
        <v>89</v>
      </c>
      <c r="C6482" s="3" t="s">
        <v>406</v>
      </c>
      <c r="D6482" s="3" t="s">
        <v>407</v>
      </c>
      <c r="E6482" s="3">
        <v>0.36</v>
      </c>
      <c r="F6482" s="3">
        <v>0.48</v>
      </c>
      <c r="G6482" s="3" t="s">
        <v>11</v>
      </c>
      <c r="H6482" s="2">
        <v>6510</v>
      </c>
      <c r="I6482" s="3" t="s">
        <v>134</v>
      </c>
      <c r="J6482" s="2">
        <v>6510</v>
      </c>
      <c r="K6482" s="3" t="s">
        <v>13</v>
      </c>
      <c r="L6482" s="2">
        <v>6</v>
      </c>
      <c r="M6482" s="3">
        <v>0.72798269956803308</v>
      </c>
      <c r="N6482" s="3">
        <v>2150.5142688230826</v>
      </c>
      <c r="O6482" s="3">
        <v>4.4790453972957653</v>
      </c>
      <c r="P6482" s="3">
        <v>1</v>
      </c>
      <c r="Q6482" s="3">
        <f t="shared" si="484"/>
        <v>4.4790453972957653</v>
      </c>
      <c r="R6482" s="3">
        <v>0</v>
      </c>
      <c r="S6482" s="3">
        <v>0.52820045767027379</v>
      </c>
      <c r="T6482" s="3">
        <v>1</v>
      </c>
      <c r="U6482" s="3">
        <f t="shared" si="485"/>
        <v>0.52820045767027379</v>
      </c>
      <c r="V6482" s="3">
        <v>0</v>
      </c>
    </row>
    <row r="6483" spans="1:22" x14ac:dyDescent="0.25">
      <c r="A6483" s="3" t="s">
        <v>378</v>
      </c>
      <c r="B6483" s="3" t="s">
        <v>8</v>
      </c>
      <c r="C6483" s="3" t="s">
        <v>379</v>
      </c>
      <c r="D6483" s="3" t="s">
        <v>380</v>
      </c>
      <c r="E6483" s="3">
        <v>0.35</v>
      </c>
      <c r="F6483" s="3">
        <v>0.47</v>
      </c>
      <c r="G6483" s="3" t="s">
        <v>19</v>
      </c>
      <c r="H6483" s="2">
        <v>7100</v>
      </c>
      <c r="I6483" s="3" t="s">
        <v>54</v>
      </c>
      <c r="J6483" s="2">
        <v>7100</v>
      </c>
      <c r="K6483" s="3" t="s">
        <v>19</v>
      </c>
      <c r="L6483" s="2">
        <v>14</v>
      </c>
      <c r="M6483" s="3">
        <v>1.3441071327720546</v>
      </c>
      <c r="N6483" s="3">
        <v>1408.788991639324</v>
      </c>
      <c r="O6483" s="3">
        <v>3.664511686691676</v>
      </c>
      <c r="P6483" s="3">
        <v>1</v>
      </c>
      <c r="Q6483" s="3">
        <f t="shared" si="484"/>
        <v>3.664511686691676</v>
      </c>
      <c r="R6483" s="3">
        <f>Q6483</f>
        <v>3.664511686691676</v>
      </c>
      <c r="S6483" s="3">
        <v>0.31880201399348745</v>
      </c>
      <c r="T6483" s="3">
        <v>1</v>
      </c>
      <c r="U6483" s="3">
        <f t="shared" si="485"/>
        <v>0.31880201399348745</v>
      </c>
      <c r="V6483" s="3">
        <f>U6483</f>
        <v>0.31880201399348745</v>
      </c>
    </row>
    <row r="6484" spans="1:22" x14ac:dyDescent="0.25">
      <c r="A6484" s="3" t="s">
        <v>378</v>
      </c>
      <c r="B6484" s="3" t="s">
        <v>8</v>
      </c>
      <c r="C6484" s="3" t="s">
        <v>379</v>
      </c>
      <c r="D6484" s="3" t="s">
        <v>380</v>
      </c>
      <c r="E6484" s="3">
        <v>0.35</v>
      </c>
      <c r="F6484" s="3">
        <v>0.47</v>
      </c>
      <c r="G6484" s="3" t="s">
        <v>63</v>
      </c>
      <c r="H6484" s="2">
        <v>7100</v>
      </c>
      <c r="I6484" s="3" t="s">
        <v>54</v>
      </c>
      <c r="J6484" s="2">
        <v>7100</v>
      </c>
      <c r="K6484" s="3" t="s">
        <v>20</v>
      </c>
      <c r="L6484" s="2">
        <v>43</v>
      </c>
      <c r="M6484" s="3">
        <v>6.429415825071283</v>
      </c>
      <c r="N6484" s="3">
        <v>16803.574580253018</v>
      </c>
      <c r="O6484" s="3">
        <v>39.36858936620532</v>
      </c>
      <c r="P6484" s="3">
        <v>1</v>
      </c>
      <c r="Q6484" s="3">
        <f t="shared" si="484"/>
        <v>39.36858936620532</v>
      </c>
      <c r="R6484" s="3">
        <f>Q6484</f>
        <v>39.36858936620532</v>
      </c>
      <c r="S6484" s="3">
        <v>4.0996464929996472</v>
      </c>
      <c r="T6484" s="3">
        <v>1</v>
      </c>
      <c r="U6484" s="3">
        <f t="shared" si="485"/>
        <v>4.0996464929996472</v>
      </c>
      <c r="V6484" s="3">
        <f>U6484</f>
        <v>4.0996464929996472</v>
      </c>
    </row>
    <row r="6485" spans="1:22" x14ac:dyDescent="0.25">
      <c r="A6485" s="3" t="s">
        <v>378</v>
      </c>
      <c r="B6485" s="3" t="s">
        <v>89</v>
      </c>
      <c r="C6485" s="3" t="s">
        <v>397</v>
      </c>
      <c r="D6485" s="3" t="s">
        <v>398</v>
      </c>
      <c r="E6485" s="3">
        <v>0.36</v>
      </c>
      <c r="F6485" s="3">
        <v>0.53</v>
      </c>
      <c r="G6485" s="3" t="s">
        <v>19</v>
      </c>
      <c r="H6485" s="2">
        <v>7200</v>
      </c>
      <c r="I6485" s="3" t="s">
        <v>235</v>
      </c>
      <c r="J6485" s="2">
        <v>7200</v>
      </c>
      <c r="K6485" s="3" t="s">
        <v>19</v>
      </c>
      <c r="L6485" s="2">
        <v>7</v>
      </c>
      <c r="M6485" s="3">
        <v>0.56747153818666063</v>
      </c>
      <c r="N6485" s="3">
        <v>298.88181819545275</v>
      </c>
      <c r="O6485" s="3">
        <v>0.6324652120436054</v>
      </c>
      <c r="P6485" s="3">
        <v>1</v>
      </c>
      <c r="Q6485" s="3">
        <f t="shared" si="484"/>
        <v>0.6324652120436054</v>
      </c>
      <c r="R6485" s="3">
        <f>Q6485</f>
        <v>0.6324652120436054</v>
      </c>
      <c r="S6485" s="3">
        <v>6.7931956591221698E-2</v>
      </c>
      <c r="T6485" s="3">
        <v>1</v>
      </c>
      <c r="U6485" s="3">
        <f t="shared" si="485"/>
        <v>6.7931956591221698E-2</v>
      </c>
      <c r="V6485" s="3">
        <f>U6485</f>
        <v>6.7931956591221698E-2</v>
      </c>
    </row>
    <row r="6486" spans="1:22" x14ac:dyDescent="0.25">
      <c r="A6486" s="3" t="s">
        <v>378</v>
      </c>
      <c r="B6486" s="3" t="s">
        <v>8</v>
      </c>
      <c r="C6486" s="3" t="s">
        <v>379</v>
      </c>
      <c r="D6486" s="3" t="s">
        <v>380</v>
      </c>
      <c r="E6486" s="3">
        <v>0.35</v>
      </c>
      <c r="F6486" s="3">
        <v>0.47</v>
      </c>
      <c r="G6486" s="3" t="s">
        <v>390</v>
      </c>
      <c r="H6486" s="2">
        <v>7400</v>
      </c>
      <c r="I6486" s="3" t="s">
        <v>108</v>
      </c>
      <c r="J6486" s="2">
        <v>3000</v>
      </c>
      <c r="K6486" s="3" t="s">
        <v>381</v>
      </c>
      <c r="L6486" s="2">
        <v>2</v>
      </c>
      <c r="M6486" s="3">
        <v>1.0638193631267053E-4</v>
      </c>
      <c r="N6486" s="3">
        <v>0.11873446224593109</v>
      </c>
      <c r="O6486" s="3">
        <v>1.3287184306893084E-4</v>
      </c>
      <c r="P6486" s="3">
        <v>1</v>
      </c>
      <c r="Q6486" s="3">
        <f t="shared" si="484"/>
        <v>1.3287184306893084E-4</v>
      </c>
      <c r="R6486" s="3">
        <v>0</v>
      </c>
      <c r="S6486" s="3">
        <v>6.9118862185316E-6</v>
      </c>
      <c r="T6486" s="3">
        <v>1</v>
      </c>
      <c r="U6486" s="3">
        <f t="shared" si="485"/>
        <v>6.9118862185316E-6</v>
      </c>
      <c r="V6486" s="3">
        <v>0</v>
      </c>
    </row>
    <row r="6487" spans="1:22" x14ac:dyDescent="0.25">
      <c r="A6487" s="3" t="s">
        <v>378</v>
      </c>
      <c r="B6487" s="3" t="s">
        <v>8</v>
      </c>
      <c r="C6487" s="3" t="s">
        <v>379</v>
      </c>
      <c r="D6487" s="3" t="s">
        <v>380</v>
      </c>
      <c r="E6487" s="3">
        <v>0.35</v>
      </c>
      <c r="F6487" s="3">
        <v>0.47</v>
      </c>
      <c r="G6487" s="3" t="s">
        <v>59</v>
      </c>
      <c r="H6487" s="2">
        <v>7400</v>
      </c>
      <c r="I6487" s="3" t="s">
        <v>108</v>
      </c>
      <c r="J6487" s="2">
        <v>3000</v>
      </c>
      <c r="K6487" s="3" t="s">
        <v>384</v>
      </c>
      <c r="L6487" s="2">
        <v>9</v>
      </c>
      <c r="M6487" s="3">
        <v>0.64131985401766312</v>
      </c>
      <c r="N6487" s="3">
        <v>654.68465371470518</v>
      </c>
      <c r="O6487" s="3">
        <v>0.52576907858008781</v>
      </c>
      <c r="P6487" s="3">
        <v>1</v>
      </c>
      <c r="Q6487" s="3">
        <f t="shared" si="484"/>
        <v>0.52576907858008781</v>
      </c>
      <c r="R6487" s="3">
        <v>0</v>
      </c>
      <c r="S6487" s="3">
        <v>3.1419999769715844E-2</v>
      </c>
      <c r="T6487" s="3">
        <v>1</v>
      </c>
      <c r="U6487" s="3">
        <f t="shared" si="485"/>
        <v>3.1419999769715844E-2</v>
      </c>
      <c r="V6487" s="3">
        <v>0</v>
      </c>
    </row>
    <row r="6488" spans="1:22" x14ac:dyDescent="0.25">
      <c r="A6488" s="3" t="s">
        <v>378</v>
      </c>
      <c r="B6488" s="3" t="s">
        <v>89</v>
      </c>
      <c r="C6488" s="3" t="s">
        <v>406</v>
      </c>
      <c r="D6488" s="3" t="s">
        <v>407</v>
      </c>
      <c r="E6488" s="3">
        <v>0.36</v>
      </c>
      <c r="F6488" s="3">
        <v>0.48</v>
      </c>
      <c r="G6488" s="3" t="s">
        <v>59</v>
      </c>
      <c r="H6488" s="2">
        <v>7400</v>
      </c>
      <c r="I6488" s="3" t="s">
        <v>108</v>
      </c>
      <c r="J6488" s="2">
        <v>7400</v>
      </c>
      <c r="K6488" s="3" t="s">
        <v>62</v>
      </c>
      <c r="L6488" s="2">
        <v>1</v>
      </c>
      <c r="M6488" s="3">
        <v>2.3572731132794952E-3</v>
      </c>
      <c r="N6488" s="3">
        <v>9.0005724501094431</v>
      </c>
      <c r="O6488" s="3">
        <v>2.2785032987981617E-2</v>
      </c>
      <c r="P6488" s="3">
        <v>1</v>
      </c>
      <c r="Q6488" s="3">
        <f t="shared" si="484"/>
        <v>2.2785032987981617E-2</v>
      </c>
      <c r="R6488" s="3">
        <f t="shared" ref="R6488:R6519" si="486">Q6488</f>
        <v>2.2785032987981617E-2</v>
      </c>
      <c r="S6488" s="3">
        <v>2.9899862999591647E-3</v>
      </c>
      <c r="T6488" s="3">
        <v>1</v>
      </c>
      <c r="U6488" s="3">
        <f t="shared" si="485"/>
        <v>2.9899862999591647E-3</v>
      </c>
      <c r="V6488" s="3">
        <f t="shared" ref="V6488:V6519" si="487">U6488</f>
        <v>2.9899862999591647E-3</v>
      </c>
    </row>
    <row r="6489" spans="1:22" x14ac:dyDescent="0.25">
      <c r="A6489" s="3" t="s">
        <v>378</v>
      </c>
      <c r="B6489" s="3" t="s">
        <v>8</v>
      </c>
      <c r="C6489" s="3" t="s">
        <v>379</v>
      </c>
      <c r="D6489" s="3" t="s">
        <v>380</v>
      </c>
      <c r="E6489" s="3">
        <v>0.35</v>
      </c>
      <c r="F6489" s="3">
        <v>0.47</v>
      </c>
      <c r="G6489" s="3" t="s">
        <v>59</v>
      </c>
      <c r="H6489" s="2">
        <v>7400</v>
      </c>
      <c r="I6489" s="3" t="s">
        <v>108</v>
      </c>
      <c r="J6489" s="2">
        <v>7400</v>
      </c>
      <c r="K6489" s="3" t="s">
        <v>62</v>
      </c>
      <c r="L6489" s="2">
        <v>7</v>
      </c>
      <c r="M6489" s="3">
        <v>1.966029378110392E-2</v>
      </c>
      <c r="N6489" s="3">
        <v>56.963081378665507</v>
      </c>
      <c r="O6489" s="3">
        <v>0.12291685511751609</v>
      </c>
      <c r="P6489" s="3">
        <v>1</v>
      </c>
      <c r="Q6489" s="3">
        <f t="shared" si="484"/>
        <v>0.12291685511751609</v>
      </c>
      <c r="R6489" s="3">
        <f t="shared" si="486"/>
        <v>0.12291685511751609</v>
      </c>
      <c r="S6489" s="3">
        <v>1.6335501239992705E-2</v>
      </c>
      <c r="T6489" s="3">
        <v>1</v>
      </c>
      <c r="U6489" s="3">
        <f t="shared" si="485"/>
        <v>1.6335501239992705E-2</v>
      </c>
      <c r="V6489" s="3">
        <f t="shared" si="487"/>
        <v>1.6335501239992705E-2</v>
      </c>
    </row>
    <row r="6490" spans="1:22" x14ac:dyDescent="0.25">
      <c r="A6490" s="3" t="s">
        <v>378</v>
      </c>
      <c r="B6490" s="3" t="s">
        <v>89</v>
      </c>
      <c r="C6490" s="3" t="s">
        <v>397</v>
      </c>
      <c r="D6490" s="3" t="s">
        <v>398</v>
      </c>
      <c r="E6490" s="3">
        <v>0.36</v>
      </c>
      <c r="F6490" s="3">
        <v>0.53</v>
      </c>
      <c r="G6490" s="3" t="s">
        <v>63</v>
      </c>
      <c r="H6490" s="2">
        <v>7400</v>
      </c>
      <c r="I6490" s="3" t="s">
        <v>108</v>
      </c>
      <c r="J6490" s="2">
        <v>7400</v>
      </c>
      <c r="K6490" s="3" t="s">
        <v>20</v>
      </c>
      <c r="L6490" s="2">
        <v>17</v>
      </c>
      <c r="M6490" s="3">
        <v>0.60159789682180365</v>
      </c>
      <c r="N6490" s="3">
        <v>569.57294648730476</v>
      </c>
      <c r="O6490" s="3">
        <v>0.72882959644612622</v>
      </c>
      <c r="P6490" s="3">
        <v>1</v>
      </c>
      <c r="Q6490" s="3">
        <f t="shared" si="484"/>
        <v>0.72882959644612622</v>
      </c>
      <c r="R6490" s="3">
        <f t="shared" si="486"/>
        <v>0.72882959644612622</v>
      </c>
      <c r="S6490" s="3">
        <v>6.1272936867768413E-2</v>
      </c>
      <c r="T6490" s="3">
        <v>1</v>
      </c>
      <c r="U6490" s="3">
        <f t="shared" si="485"/>
        <v>6.1272936867768413E-2</v>
      </c>
      <c r="V6490" s="3">
        <f t="shared" si="487"/>
        <v>6.1272936867768413E-2</v>
      </c>
    </row>
    <row r="6491" spans="1:22" x14ac:dyDescent="0.25">
      <c r="A6491" s="3" t="s">
        <v>378</v>
      </c>
      <c r="B6491" s="3" t="s">
        <v>8</v>
      </c>
      <c r="C6491" s="3" t="s">
        <v>379</v>
      </c>
      <c r="D6491" s="3" t="s">
        <v>380</v>
      </c>
      <c r="E6491" s="3">
        <v>0.35</v>
      </c>
      <c r="F6491" s="3">
        <v>0.47</v>
      </c>
      <c r="G6491" s="3" t="s">
        <v>59</v>
      </c>
      <c r="H6491" s="2">
        <v>7400</v>
      </c>
      <c r="I6491" s="3" t="s">
        <v>108</v>
      </c>
      <c r="J6491" s="2">
        <v>7400</v>
      </c>
      <c r="K6491" s="3" t="s">
        <v>383</v>
      </c>
      <c r="L6491" s="2">
        <v>13</v>
      </c>
      <c r="M6491" s="3">
        <v>0.45543554809487252</v>
      </c>
      <c r="N6491" s="3">
        <v>891.81855549176555</v>
      </c>
      <c r="O6491" s="3">
        <v>1.8709124247911513</v>
      </c>
      <c r="P6491" s="3">
        <v>1</v>
      </c>
      <c r="Q6491" s="3">
        <f t="shared" si="484"/>
        <v>1.8709124247911513</v>
      </c>
      <c r="R6491" s="3">
        <f t="shared" si="486"/>
        <v>1.8709124247911513</v>
      </c>
      <c r="S6491" s="3">
        <v>0.21572808647427999</v>
      </c>
      <c r="T6491" s="3">
        <v>1</v>
      </c>
      <c r="U6491" s="3">
        <f t="shared" si="485"/>
        <v>0.21572808647427999</v>
      </c>
      <c r="V6491" s="3">
        <f t="shared" si="487"/>
        <v>0.21572808647427999</v>
      </c>
    </row>
    <row r="6492" spans="1:22" x14ac:dyDescent="0.25">
      <c r="A6492" s="3" t="s">
        <v>378</v>
      </c>
      <c r="B6492" s="3" t="s">
        <v>8</v>
      </c>
      <c r="C6492" s="3" t="s">
        <v>379</v>
      </c>
      <c r="D6492" s="3" t="s">
        <v>380</v>
      </c>
      <c r="E6492" s="3">
        <v>0.35</v>
      </c>
      <c r="F6492" s="3">
        <v>0.47</v>
      </c>
      <c r="G6492" s="3" t="s">
        <v>385</v>
      </c>
      <c r="H6492" s="2">
        <v>7400</v>
      </c>
      <c r="I6492" s="3" t="s">
        <v>108</v>
      </c>
      <c r="J6492" s="2">
        <v>7400</v>
      </c>
      <c r="K6492" s="3" t="s">
        <v>385</v>
      </c>
      <c r="L6492" s="2">
        <v>25</v>
      </c>
      <c r="M6492" s="3">
        <v>3.489045033824786</v>
      </c>
      <c r="N6492" s="3">
        <v>3417.3214508871501</v>
      </c>
      <c r="O6492" s="3">
        <v>6.934293341887555</v>
      </c>
      <c r="P6492" s="3">
        <v>1</v>
      </c>
      <c r="Q6492" s="3">
        <f t="shared" si="484"/>
        <v>6.934293341887555</v>
      </c>
      <c r="R6492" s="3">
        <f t="shared" si="486"/>
        <v>6.934293341887555</v>
      </c>
      <c r="S6492" s="3">
        <v>0.58846447579545391</v>
      </c>
      <c r="T6492" s="3">
        <v>1</v>
      </c>
      <c r="U6492" s="3">
        <f t="shared" si="485"/>
        <v>0.58846447579545391</v>
      </c>
      <c r="V6492" s="3">
        <f t="shared" si="487"/>
        <v>0.58846447579545391</v>
      </c>
    </row>
    <row r="6493" spans="1:22" x14ac:dyDescent="0.25">
      <c r="A6493" s="3" t="s">
        <v>378</v>
      </c>
      <c r="B6493" s="3" t="s">
        <v>8</v>
      </c>
      <c r="C6493" s="3" t="s">
        <v>379</v>
      </c>
      <c r="D6493" s="3" t="s">
        <v>396</v>
      </c>
      <c r="E6493" s="3">
        <v>0.35</v>
      </c>
      <c r="F6493" s="3">
        <v>0.47</v>
      </c>
      <c r="G6493" s="3" t="s">
        <v>392</v>
      </c>
      <c r="H6493" s="2">
        <v>7400</v>
      </c>
      <c r="I6493" s="3" t="s">
        <v>108</v>
      </c>
      <c r="J6493" s="2">
        <v>7400</v>
      </c>
      <c r="K6493" s="3" t="s">
        <v>386</v>
      </c>
      <c r="L6493" s="2">
        <v>12</v>
      </c>
      <c r="M6493" s="3">
        <v>2.2788780698253834</v>
      </c>
      <c r="N6493" s="3">
        <v>4987.4248693634381</v>
      </c>
      <c r="O6493" s="3">
        <v>11.562445849072621</v>
      </c>
      <c r="P6493" s="3">
        <v>1</v>
      </c>
      <c r="Q6493" s="3">
        <f t="shared" si="484"/>
        <v>11.562445849072621</v>
      </c>
      <c r="R6493" s="3">
        <f t="shared" si="486"/>
        <v>11.562445849072621</v>
      </c>
      <c r="S6493" s="3">
        <v>1.2805842765188338</v>
      </c>
      <c r="T6493" s="3">
        <v>1</v>
      </c>
      <c r="U6493" s="3">
        <f t="shared" si="485"/>
        <v>1.2805842765188338</v>
      </c>
      <c r="V6493" s="3">
        <f t="shared" si="487"/>
        <v>1.2805842765188338</v>
      </c>
    </row>
    <row r="6494" spans="1:22" x14ac:dyDescent="0.25">
      <c r="A6494" s="3" t="s">
        <v>378</v>
      </c>
      <c r="B6494" s="3" t="s">
        <v>89</v>
      </c>
      <c r="C6494" s="3" t="s">
        <v>406</v>
      </c>
      <c r="D6494" s="3" t="s">
        <v>407</v>
      </c>
      <c r="E6494" s="3">
        <v>0.36</v>
      </c>
      <c r="F6494" s="3">
        <v>0.48</v>
      </c>
      <c r="G6494" s="3" t="s">
        <v>59</v>
      </c>
      <c r="H6494" s="2">
        <v>7400</v>
      </c>
      <c r="I6494" s="3" t="s">
        <v>108</v>
      </c>
      <c r="J6494" s="2">
        <v>7400</v>
      </c>
      <c r="K6494" s="3" t="s">
        <v>148</v>
      </c>
      <c r="L6494" s="2">
        <v>14</v>
      </c>
      <c r="M6494" s="3">
        <v>2.0251854683799411</v>
      </c>
      <c r="N6494" s="3">
        <v>6517.8292395895678</v>
      </c>
      <c r="O6494" s="3">
        <v>13.384761984598997</v>
      </c>
      <c r="P6494" s="3">
        <v>1</v>
      </c>
      <c r="Q6494" s="3">
        <f t="shared" si="484"/>
        <v>13.384761984598997</v>
      </c>
      <c r="R6494" s="3">
        <f t="shared" si="486"/>
        <v>13.384761984598997</v>
      </c>
      <c r="S6494" s="3">
        <v>1.819537690086116</v>
      </c>
      <c r="T6494" s="3">
        <v>1</v>
      </c>
      <c r="U6494" s="3">
        <f t="shared" si="485"/>
        <v>1.819537690086116</v>
      </c>
      <c r="V6494" s="3">
        <f t="shared" si="487"/>
        <v>1.819537690086116</v>
      </c>
    </row>
    <row r="6495" spans="1:22" x14ac:dyDescent="0.25">
      <c r="A6495" s="3" t="s">
        <v>378</v>
      </c>
      <c r="B6495" s="3" t="s">
        <v>89</v>
      </c>
      <c r="C6495" s="3" t="s">
        <v>406</v>
      </c>
      <c r="D6495" s="3" t="s">
        <v>407</v>
      </c>
      <c r="E6495" s="3">
        <v>0.36</v>
      </c>
      <c r="F6495" s="3">
        <v>0.48</v>
      </c>
      <c r="G6495" s="3" t="s">
        <v>11</v>
      </c>
      <c r="H6495" s="2">
        <v>7400</v>
      </c>
      <c r="I6495" s="3" t="s">
        <v>108</v>
      </c>
      <c r="J6495" s="2">
        <v>7400</v>
      </c>
      <c r="K6495" s="3" t="s">
        <v>13</v>
      </c>
      <c r="L6495" s="2">
        <v>20</v>
      </c>
      <c r="M6495" s="3">
        <v>2.1090499237352143</v>
      </c>
      <c r="N6495" s="3">
        <v>6975.8722347647354</v>
      </c>
      <c r="O6495" s="3">
        <v>14.291853659234748</v>
      </c>
      <c r="P6495" s="3">
        <v>1</v>
      </c>
      <c r="Q6495" s="3">
        <f t="shared" si="484"/>
        <v>14.291853659234748</v>
      </c>
      <c r="R6495" s="3">
        <f t="shared" si="486"/>
        <v>14.291853659234748</v>
      </c>
      <c r="S6495" s="3">
        <v>1.8834238112515445</v>
      </c>
      <c r="T6495" s="3">
        <v>1</v>
      </c>
      <c r="U6495" s="3">
        <f t="shared" si="485"/>
        <v>1.8834238112515445</v>
      </c>
      <c r="V6495" s="3">
        <f t="shared" si="487"/>
        <v>1.8834238112515445</v>
      </c>
    </row>
    <row r="6496" spans="1:22" x14ac:dyDescent="0.25">
      <c r="A6496" s="3" t="s">
        <v>378</v>
      </c>
      <c r="B6496" s="3" t="s">
        <v>89</v>
      </c>
      <c r="C6496" s="3" t="s">
        <v>397</v>
      </c>
      <c r="D6496" s="3" t="s">
        <v>398</v>
      </c>
      <c r="E6496" s="3">
        <v>0.36</v>
      </c>
      <c r="F6496" s="3">
        <v>0.53</v>
      </c>
      <c r="G6496" s="3" t="s">
        <v>404</v>
      </c>
      <c r="H6496" s="2">
        <v>7400</v>
      </c>
      <c r="I6496" s="3" t="s">
        <v>108</v>
      </c>
      <c r="J6496" s="2">
        <v>7400</v>
      </c>
      <c r="K6496" s="3" t="s">
        <v>400</v>
      </c>
      <c r="L6496" s="2">
        <v>15</v>
      </c>
      <c r="M6496" s="3">
        <v>4.1443956197711911</v>
      </c>
      <c r="N6496" s="3">
        <v>13206.35806700572</v>
      </c>
      <c r="O6496" s="3">
        <v>27.775745463434898</v>
      </c>
      <c r="P6496" s="3">
        <v>1</v>
      </c>
      <c r="Q6496" s="3">
        <f t="shared" si="484"/>
        <v>27.775745463434898</v>
      </c>
      <c r="R6496" s="3">
        <f t="shared" si="486"/>
        <v>27.775745463434898</v>
      </c>
      <c r="S6496" s="3">
        <v>3.9858921501855313</v>
      </c>
      <c r="T6496" s="3">
        <v>1</v>
      </c>
      <c r="U6496" s="3">
        <f t="shared" si="485"/>
        <v>3.9858921501855313</v>
      </c>
      <c r="V6496" s="3">
        <f t="shared" si="487"/>
        <v>3.9858921501855313</v>
      </c>
    </row>
    <row r="6497" spans="1:22" x14ac:dyDescent="0.25">
      <c r="A6497" s="3" t="s">
        <v>378</v>
      </c>
      <c r="B6497" s="3" t="s">
        <v>8</v>
      </c>
      <c r="C6497" s="3" t="s">
        <v>379</v>
      </c>
      <c r="D6497" s="3" t="s">
        <v>380</v>
      </c>
      <c r="E6497" s="3">
        <v>0.35</v>
      </c>
      <c r="F6497" s="3">
        <v>0.47</v>
      </c>
      <c r="G6497" s="3" t="s">
        <v>390</v>
      </c>
      <c r="H6497" s="2">
        <v>7400</v>
      </c>
      <c r="I6497" s="3" t="s">
        <v>108</v>
      </c>
      <c r="J6497" s="2">
        <v>7400</v>
      </c>
      <c r="K6497" s="3" t="s">
        <v>381</v>
      </c>
      <c r="L6497" s="2">
        <v>68</v>
      </c>
      <c r="M6497" s="3">
        <v>23.328054026489401</v>
      </c>
      <c r="N6497" s="3">
        <v>22818.918435882668</v>
      </c>
      <c r="O6497" s="3">
        <v>54.268003994336397</v>
      </c>
      <c r="P6497" s="3">
        <v>1</v>
      </c>
      <c r="Q6497" s="3">
        <f t="shared" si="484"/>
        <v>54.268003994336397</v>
      </c>
      <c r="R6497" s="3">
        <f t="shared" si="486"/>
        <v>54.268003994336397</v>
      </c>
      <c r="S6497" s="3">
        <v>4.1483864412461564</v>
      </c>
      <c r="T6497" s="3">
        <v>1</v>
      </c>
      <c r="U6497" s="3">
        <f t="shared" si="485"/>
        <v>4.1483864412461564</v>
      </c>
      <c r="V6497" s="3">
        <f t="shared" si="487"/>
        <v>4.1483864412461564</v>
      </c>
    </row>
    <row r="6498" spans="1:22" x14ac:dyDescent="0.25">
      <c r="A6498" s="3" t="s">
        <v>378</v>
      </c>
      <c r="B6498" s="3" t="s">
        <v>89</v>
      </c>
      <c r="C6498" s="3" t="s">
        <v>406</v>
      </c>
      <c r="D6498" s="3" t="s">
        <v>407</v>
      </c>
      <c r="E6498" s="3">
        <v>0.36</v>
      </c>
      <c r="F6498" s="3">
        <v>0.48</v>
      </c>
      <c r="G6498" s="3" t="s">
        <v>413</v>
      </c>
      <c r="H6498" s="2">
        <v>7400</v>
      </c>
      <c r="I6498" s="3" t="s">
        <v>108</v>
      </c>
      <c r="J6498" s="2">
        <v>7400</v>
      </c>
      <c r="K6498" s="3" t="s">
        <v>410</v>
      </c>
      <c r="L6498" s="2">
        <v>49</v>
      </c>
      <c r="M6498" s="3">
        <v>11.380500022274378</v>
      </c>
      <c r="N6498" s="3">
        <v>34174.826939638027</v>
      </c>
      <c r="O6498" s="3">
        <v>62.121276152448729</v>
      </c>
      <c r="P6498" s="3">
        <v>1</v>
      </c>
      <c r="Q6498" s="3">
        <f t="shared" si="484"/>
        <v>62.121276152448729</v>
      </c>
      <c r="R6498" s="3">
        <f t="shared" si="486"/>
        <v>62.121276152448729</v>
      </c>
      <c r="S6498" s="3">
        <v>7.7168256093016376</v>
      </c>
      <c r="T6498" s="3">
        <v>1</v>
      </c>
      <c r="U6498" s="3">
        <f t="shared" si="485"/>
        <v>7.7168256093016376</v>
      </c>
      <c r="V6498" s="3">
        <f t="shared" si="487"/>
        <v>7.7168256093016376</v>
      </c>
    </row>
    <row r="6499" spans="1:22" x14ac:dyDescent="0.25">
      <c r="A6499" s="3" t="s">
        <v>378</v>
      </c>
      <c r="B6499" s="3" t="s">
        <v>89</v>
      </c>
      <c r="C6499" s="3" t="s">
        <v>406</v>
      </c>
      <c r="D6499" s="3" t="s">
        <v>407</v>
      </c>
      <c r="E6499" s="3">
        <v>0.36</v>
      </c>
      <c r="F6499" s="3">
        <v>0.48</v>
      </c>
      <c r="G6499" s="3" t="s">
        <v>19</v>
      </c>
      <c r="H6499" s="2">
        <v>7400</v>
      </c>
      <c r="I6499" s="3" t="s">
        <v>108</v>
      </c>
      <c r="J6499" s="2">
        <v>7400</v>
      </c>
      <c r="K6499" s="3" t="s">
        <v>19</v>
      </c>
      <c r="L6499" s="2">
        <v>53</v>
      </c>
      <c r="M6499" s="3">
        <v>14.501539758600169</v>
      </c>
      <c r="N6499" s="3">
        <v>44338.770918049449</v>
      </c>
      <c r="O6499" s="3">
        <v>93.124807953192317</v>
      </c>
      <c r="P6499" s="3">
        <v>1</v>
      </c>
      <c r="Q6499" s="3">
        <f t="shared" si="484"/>
        <v>93.124807953192317</v>
      </c>
      <c r="R6499" s="3">
        <f t="shared" si="486"/>
        <v>93.124807953192317</v>
      </c>
      <c r="S6499" s="3">
        <v>12.648369955641936</v>
      </c>
      <c r="T6499" s="3">
        <v>1</v>
      </c>
      <c r="U6499" s="3">
        <f t="shared" si="485"/>
        <v>12.648369955641936</v>
      </c>
      <c r="V6499" s="3">
        <f t="shared" si="487"/>
        <v>12.648369955641936</v>
      </c>
    </row>
    <row r="6500" spans="1:22" x14ac:dyDescent="0.25">
      <c r="A6500" s="3" t="s">
        <v>378</v>
      </c>
      <c r="B6500" s="3" t="s">
        <v>89</v>
      </c>
      <c r="C6500" s="3" t="s">
        <v>397</v>
      </c>
      <c r="D6500" s="3" t="s">
        <v>398</v>
      </c>
      <c r="E6500" s="3">
        <v>0.36</v>
      </c>
      <c r="F6500" s="3">
        <v>0.53</v>
      </c>
      <c r="G6500" s="3" t="s">
        <v>19</v>
      </c>
      <c r="H6500" s="2">
        <v>7400</v>
      </c>
      <c r="I6500" s="3" t="s">
        <v>108</v>
      </c>
      <c r="J6500" s="2">
        <v>7400</v>
      </c>
      <c r="K6500" s="3" t="s">
        <v>19</v>
      </c>
      <c r="L6500" s="2">
        <v>660</v>
      </c>
      <c r="M6500" s="3">
        <v>124.64356896982591</v>
      </c>
      <c r="N6500" s="3">
        <v>178194.72768361476</v>
      </c>
      <c r="O6500" s="3">
        <v>439.90734857034823</v>
      </c>
      <c r="P6500" s="3">
        <v>1</v>
      </c>
      <c r="Q6500" s="3">
        <f t="shared" si="484"/>
        <v>439.90734857034823</v>
      </c>
      <c r="R6500" s="3">
        <f t="shared" si="486"/>
        <v>439.90734857034823</v>
      </c>
      <c r="S6500" s="3">
        <v>65.322537915143471</v>
      </c>
      <c r="T6500" s="3">
        <v>1</v>
      </c>
      <c r="U6500" s="3">
        <f t="shared" si="485"/>
        <v>65.322537915143471</v>
      </c>
      <c r="V6500" s="3">
        <f t="shared" si="487"/>
        <v>65.322537915143471</v>
      </c>
    </row>
    <row r="6501" spans="1:22" x14ac:dyDescent="0.25">
      <c r="A6501" s="3" t="s">
        <v>378</v>
      </c>
      <c r="B6501" s="3" t="s">
        <v>8</v>
      </c>
      <c r="C6501" s="3" t="s">
        <v>379</v>
      </c>
      <c r="D6501" s="3" t="s">
        <v>380</v>
      </c>
      <c r="E6501" s="3">
        <v>0.35</v>
      </c>
      <c r="F6501" s="3">
        <v>0.47</v>
      </c>
      <c r="G6501" s="3" t="s">
        <v>19</v>
      </c>
      <c r="H6501" s="2">
        <v>7400</v>
      </c>
      <c r="I6501" s="3" t="s">
        <v>108</v>
      </c>
      <c r="J6501" s="2">
        <v>7400</v>
      </c>
      <c r="K6501" s="3" t="s">
        <v>19</v>
      </c>
      <c r="L6501" s="2">
        <v>659</v>
      </c>
      <c r="M6501" s="3">
        <v>237.55474327402564</v>
      </c>
      <c r="N6501" s="3">
        <v>439925.4340051586</v>
      </c>
      <c r="O6501" s="3">
        <v>985.61570314068922</v>
      </c>
      <c r="P6501" s="3">
        <v>1</v>
      </c>
      <c r="Q6501" s="3">
        <f t="shared" si="484"/>
        <v>985.61570314068922</v>
      </c>
      <c r="R6501" s="3">
        <f t="shared" si="486"/>
        <v>985.61570314068922</v>
      </c>
      <c r="S6501" s="3">
        <v>114.11768867237588</v>
      </c>
      <c r="T6501" s="3">
        <v>1</v>
      </c>
      <c r="U6501" s="3">
        <f t="shared" si="485"/>
        <v>114.11768867237588</v>
      </c>
      <c r="V6501" s="3">
        <f t="shared" si="487"/>
        <v>114.11768867237588</v>
      </c>
    </row>
    <row r="6502" spans="1:22" x14ac:dyDescent="0.25">
      <c r="A6502" s="3" t="s">
        <v>378</v>
      </c>
      <c r="B6502" s="3" t="s">
        <v>8</v>
      </c>
      <c r="C6502" s="3" t="s">
        <v>379</v>
      </c>
      <c r="D6502" s="3" t="s">
        <v>396</v>
      </c>
      <c r="E6502" s="3">
        <v>0.35</v>
      </c>
      <c r="F6502" s="3">
        <v>0.47</v>
      </c>
      <c r="G6502" s="3" t="s">
        <v>19</v>
      </c>
      <c r="H6502" s="2">
        <v>7410</v>
      </c>
      <c r="I6502" s="3" t="s">
        <v>135</v>
      </c>
      <c r="J6502" s="2">
        <v>7410</v>
      </c>
      <c r="K6502" s="3" t="s">
        <v>19</v>
      </c>
      <c r="L6502" s="2">
        <v>1</v>
      </c>
      <c r="M6502" s="3">
        <v>1.4049984610573958E-3</v>
      </c>
      <c r="N6502" s="3">
        <v>3.1722442197254686</v>
      </c>
      <c r="O6502" s="3">
        <v>6.947536372088752E-3</v>
      </c>
      <c r="P6502" s="3">
        <v>1</v>
      </c>
      <c r="Q6502" s="3">
        <f t="shared" si="484"/>
        <v>6.947536372088752E-3</v>
      </c>
      <c r="R6502" s="3">
        <f t="shared" si="486"/>
        <v>6.947536372088752E-3</v>
      </c>
      <c r="S6502" s="3">
        <v>8.1933103824957025E-4</v>
      </c>
      <c r="T6502" s="3">
        <v>1</v>
      </c>
      <c r="U6502" s="3">
        <f t="shared" si="485"/>
        <v>8.1933103824957025E-4</v>
      </c>
      <c r="V6502" s="3">
        <f t="shared" si="487"/>
        <v>8.1933103824957025E-4</v>
      </c>
    </row>
    <row r="6503" spans="1:22" x14ac:dyDescent="0.25">
      <c r="A6503" s="3" t="s">
        <v>378</v>
      </c>
      <c r="B6503" s="3" t="s">
        <v>8</v>
      </c>
      <c r="C6503" s="3" t="s">
        <v>379</v>
      </c>
      <c r="D6503" s="3" t="s">
        <v>380</v>
      </c>
      <c r="E6503" s="3">
        <v>0.35</v>
      </c>
      <c r="F6503" s="3">
        <v>0.47</v>
      </c>
      <c r="G6503" s="3" t="s">
        <v>59</v>
      </c>
      <c r="H6503" s="2">
        <v>7410</v>
      </c>
      <c r="I6503" s="3" t="s">
        <v>135</v>
      </c>
      <c r="J6503" s="2">
        <v>7410</v>
      </c>
      <c r="K6503" s="3" t="s">
        <v>383</v>
      </c>
      <c r="L6503" s="2">
        <v>2</v>
      </c>
      <c r="M6503" s="3">
        <v>1.6262948599948656E-2</v>
      </c>
      <c r="N6503" s="3">
        <v>13.205971710980823</v>
      </c>
      <c r="O6503" s="3">
        <v>3.2331566582923056E-2</v>
      </c>
      <c r="P6503" s="3">
        <v>1</v>
      </c>
      <c r="Q6503" s="3">
        <f t="shared" si="484"/>
        <v>3.2331566582923056E-2</v>
      </c>
      <c r="R6503" s="3">
        <f t="shared" si="486"/>
        <v>3.2331566582923056E-2</v>
      </c>
      <c r="S6503" s="3">
        <v>2.2764145964953024E-3</v>
      </c>
      <c r="T6503" s="3">
        <v>1</v>
      </c>
      <c r="U6503" s="3">
        <f t="shared" si="485"/>
        <v>2.2764145964953024E-3</v>
      </c>
      <c r="V6503" s="3">
        <f t="shared" si="487"/>
        <v>2.2764145964953024E-3</v>
      </c>
    </row>
    <row r="6504" spans="1:22" x14ac:dyDescent="0.25">
      <c r="A6504" s="3" t="s">
        <v>378</v>
      </c>
      <c r="B6504" s="3" t="s">
        <v>8</v>
      </c>
      <c r="C6504" s="3" t="s">
        <v>379</v>
      </c>
      <c r="D6504" s="3" t="s">
        <v>380</v>
      </c>
      <c r="E6504" s="3">
        <v>0.35</v>
      </c>
      <c r="F6504" s="3">
        <v>0.47</v>
      </c>
      <c r="G6504" s="3" t="s">
        <v>59</v>
      </c>
      <c r="H6504" s="2">
        <v>7410</v>
      </c>
      <c r="I6504" s="3" t="s">
        <v>135</v>
      </c>
      <c r="J6504" s="2">
        <v>7410</v>
      </c>
      <c r="K6504" s="3" t="s">
        <v>384</v>
      </c>
      <c r="L6504" s="2">
        <v>2</v>
      </c>
      <c r="M6504" s="3">
        <v>1.2765762326605116E-2</v>
      </c>
      <c r="N6504" s="3">
        <v>39.382488536755439</v>
      </c>
      <c r="O6504" s="3">
        <v>9.1917636647872419E-2</v>
      </c>
      <c r="P6504" s="3">
        <v>1</v>
      </c>
      <c r="Q6504" s="3">
        <f t="shared" si="484"/>
        <v>9.1917636647872419E-2</v>
      </c>
      <c r="R6504" s="3">
        <f t="shared" si="486"/>
        <v>9.1917636647872419E-2</v>
      </c>
      <c r="S6504" s="3">
        <v>1.1838132085312605E-2</v>
      </c>
      <c r="T6504" s="3">
        <v>1</v>
      </c>
      <c r="U6504" s="3">
        <f t="shared" si="485"/>
        <v>1.1838132085312605E-2</v>
      </c>
      <c r="V6504" s="3">
        <f t="shared" si="487"/>
        <v>1.1838132085312605E-2</v>
      </c>
    </row>
    <row r="6505" spans="1:22" x14ac:dyDescent="0.25">
      <c r="A6505" s="3" t="s">
        <v>378</v>
      </c>
      <c r="B6505" s="3" t="s">
        <v>89</v>
      </c>
      <c r="C6505" s="3" t="s">
        <v>397</v>
      </c>
      <c r="D6505" s="3" t="s">
        <v>398</v>
      </c>
      <c r="E6505" s="3">
        <v>0.36</v>
      </c>
      <c r="F6505" s="3">
        <v>0.53</v>
      </c>
      <c r="G6505" s="3" t="s">
        <v>19</v>
      </c>
      <c r="H6505" s="2">
        <v>7410</v>
      </c>
      <c r="I6505" s="3" t="s">
        <v>135</v>
      </c>
      <c r="J6505" s="2">
        <v>7410</v>
      </c>
      <c r="K6505" s="3" t="s">
        <v>19</v>
      </c>
      <c r="L6505" s="2">
        <v>11</v>
      </c>
      <c r="M6505" s="3">
        <v>1.0655738997184492</v>
      </c>
      <c r="N6505" s="3">
        <v>1257.2696919085367</v>
      </c>
      <c r="O6505" s="3">
        <v>3.0407717251413078</v>
      </c>
      <c r="P6505" s="3">
        <v>1</v>
      </c>
      <c r="Q6505" s="3">
        <f t="shared" si="484"/>
        <v>3.0407717251413078</v>
      </c>
      <c r="R6505" s="3">
        <f t="shared" si="486"/>
        <v>3.0407717251413078</v>
      </c>
      <c r="S6505" s="3">
        <v>0.25133007731377266</v>
      </c>
      <c r="T6505" s="3">
        <v>1</v>
      </c>
      <c r="U6505" s="3">
        <f t="shared" si="485"/>
        <v>0.25133007731377266</v>
      </c>
      <c r="V6505" s="3">
        <f t="shared" si="487"/>
        <v>0.25133007731377266</v>
      </c>
    </row>
    <row r="6506" spans="1:22" x14ac:dyDescent="0.25">
      <c r="A6506" s="3" t="s">
        <v>378</v>
      </c>
      <c r="B6506" s="3" t="s">
        <v>8</v>
      </c>
      <c r="C6506" s="3" t="s">
        <v>379</v>
      </c>
      <c r="D6506" s="3" t="s">
        <v>396</v>
      </c>
      <c r="E6506" s="3">
        <v>0.35</v>
      </c>
      <c r="F6506" s="3">
        <v>0.47</v>
      </c>
      <c r="G6506" s="3" t="s">
        <v>392</v>
      </c>
      <c r="H6506" s="2">
        <v>7410</v>
      </c>
      <c r="I6506" s="3" t="s">
        <v>135</v>
      </c>
      <c r="J6506" s="2">
        <v>7410</v>
      </c>
      <c r="K6506" s="3" t="s">
        <v>386</v>
      </c>
      <c r="L6506" s="2">
        <v>28</v>
      </c>
      <c r="M6506" s="3">
        <v>6.0711221329021345</v>
      </c>
      <c r="N6506" s="3">
        <v>13307.12319955497</v>
      </c>
      <c r="O6506" s="3">
        <v>26.899157519255901</v>
      </c>
      <c r="P6506" s="3">
        <v>1</v>
      </c>
      <c r="Q6506" s="3">
        <f t="shared" si="484"/>
        <v>26.899157519255901</v>
      </c>
      <c r="R6506" s="3">
        <f t="shared" si="486"/>
        <v>26.899157519255901</v>
      </c>
      <c r="S6506" s="3">
        <v>3.2136200280154381</v>
      </c>
      <c r="T6506" s="3">
        <v>1</v>
      </c>
      <c r="U6506" s="3">
        <f t="shared" si="485"/>
        <v>3.2136200280154381</v>
      </c>
      <c r="V6506" s="3">
        <f t="shared" si="487"/>
        <v>3.2136200280154381</v>
      </c>
    </row>
    <row r="6507" spans="1:22" x14ac:dyDescent="0.25">
      <c r="A6507" s="3" t="s">
        <v>378</v>
      </c>
      <c r="B6507" s="3" t="s">
        <v>8</v>
      </c>
      <c r="C6507" s="3" t="s">
        <v>379</v>
      </c>
      <c r="D6507" s="3" t="s">
        <v>396</v>
      </c>
      <c r="E6507" s="3">
        <v>0.35</v>
      </c>
      <c r="F6507" s="3">
        <v>0.47</v>
      </c>
      <c r="G6507" s="3" t="s">
        <v>63</v>
      </c>
      <c r="H6507" s="2">
        <v>7410</v>
      </c>
      <c r="I6507" s="3" t="s">
        <v>135</v>
      </c>
      <c r="J6507" s="2">
        <v>7410</v>
      </c>
      <c r="K6507" s="3" t="s">
        <v>20</v>
      </c>
      <c r="L6507" s="2">
        <v>80</v>
      </c>
      <c r="M6507" s="3">
        <v>20.993635805586187</v>
      </c>
      <c r="N6507" s="3">
        <v>23092.024586300045</v>
      </c>
      <c r="O6507" s="3">
        <v>27.255086940519504</v>
      </c>
      <c r="P6507" s="3">
        <v>1</v>
      </c>
      <c r="Q6507" s="3">
        <f t="shared" si="484"/>
        <v>27.255086940519504</v>
      </c>
      <c r="R6507" s="3">
        <f t="shared" si="486"/>
        <v>27.255086940519504</v>
      </c>
      <c r="S6507" s="3">
        <v>1.8607369649236178</v>
      </c>
      <c r="T6507" s="3">
        <v>1</v>
      </c>
      <c r="U6507" s="3">
        <f t="shared" si="485"/>
        <v>1.8607369649236178</v>
      </c>
      <c r="V6507" s="3">
        <f t="shared" si="487"/>
        <v>1.8607369649236178</v>
      </c>
    </row>
    <row r="6508" spans="1:22" x14ac:dyDescent="0.25">
      <c r="A6508" s="3" t="s">
        <v>378</v>
      </c>
      <c r="B6508" s="3" t="s">
        <v>89</v>
      </c>
      <c r="C6508" s="3" t="s">
        <v>406</v>
      </c>
      <c r="D6508" s="3" t="s">
        <v>407</v>
      </c>
      <c r="E6508" s="3">
        <v>0.36</v>
      </c>
      <c r="F6508" s="3">
        <v>0.48</v>
      </c>
      <c r="G6508" s="3" t="s">
        <v>19</v>
      </c>
      <c r="H6508" s="2">
        <v>7410</v>
      </c>
      <c r="I6508" s="3" t="s">
        <v>135</v>
      </c>
      <c r="J6508" s="2">
        <v>7410</v>
      </c>
      <c r="K6508" s="3" t="s">
        <v>19</v>
      </c>
      <c r="L6508" s="2">
        <v>41</v>
      </c>
      <c r="M6508" s="3">
        <v>10.371964779493787</v>
      </c>
      <c r="N6508" s="3">
        <v>30406.02425447424</v>
      </c>
      <c r="O6508" s="3">
        <v>58.622134277372261</v>
      </c>
      <c r="P6508" s="3">
        <v>1</v>
      </c>
      <c r="Q6508" s="3">
        <f t="shared" si="484"/>
        <v>58.622134277372261</v>
      </c>
      <c r="R6508" s="3">
        <f t="shared" si="486"/>
        <v>58.622134277372261</v>
      </c>
      <c r="S6508" s="3">
        <v>7.6680023048566106</v>
      </c>
      <c r="T6508" s="3">
        <v>1</v>
      </c>
      <c r="U6508" s="3">
        <f t="shared" si="485"/>
        <v>7.6680023048566106</v>
      </c>
      <c r="V6508" s="3">
        <f t="shared" si="487"/>
        <v>7.6680023048566106</v>
      </c>
    </row>
    <row r="6509" spans="1:22" x14ac:dyDescent="0.25">
      <c r="A6509" s="3" t="s">
        <v>378</v>
      </c>
      <c r="B6509" s="3" t="s">
        <v>8</v>
      </c>
      <c r="C6509" s="3" t="s">
        <v>379</v>
      </c>
      <c r="D6509" s="3" t="s">
        <v>380</v>
      </c>
      <c r="E6509" s="3">
        <v>0.35</v>
      </c>
      <c r="F6509" s="3">
        <v>0.47</v>
      </c>
      <c r="G6509" s="3" t="s">
        <v>19</v>
      </c>
      <c r="H6509" s="2">
        <v>7410</v>
      </c>
      <c r="I6509" s="3" t="s">
        <v>135</v>
      </c>
      <c r="J6509" s="2">
        <v>7410</v>
      </c>
      <c r="K6509" s="3" t="s">
        <v>19</v>
      </c>
      <c r="L6509" s="2">
        <v>51</v>
      </c>
      <c r="M6509" s="3">
        <v>14.512472226011376</v>
      </c>
      <c r="N6509" s="3">
        <v>30845.302306295063</v>
      </c>
      <c r="O6509" s="3">
        <v>60.161058238300249</v>
      </c>
      <c r="P6509" s="3">
        <v>1</v>
      </c>
      <c r="Q6509" s="3">
        <f t="shared" si="484"/>
        <v>60.161058238300249</v>
      </c>
      <c r="R6509" s="3">
        <f t="shared" si="486"/>
        <v>60.161058238300249</v>
      </c>
      <c r="S6509" s="3">
        <v>7.683915630441958</v>
      </c>
      <c r="T6509" s="3">
        <v>1</v>
      </c>
      <c r="U6509" s="3">
        <f t="shared" si="485"/>
        <v>7.683915630441958</v>
      </c>
      <c r="V6509" s="3">
        <f t="shared" si="487"/>
        <v>7.683915630441958</v>
      </c>
    </row>
    <row r="6510" spans="1:22" x14ac:dyDescent="0.25">
      <c r="A6510" s="3" t="s">
        <v>378</v>
      </c>
      <c r="B6510" s="3" t="s">
        <v>89</v>
      </c>
      <c r="C6510" s="3" t="s">
        <v>406</v>
      </c>
      <c r="D6510" s="3" t="s">
        <v>407</v>
      </c>
      <c r="E6510" s="3">
        <v>0.36</v>
      </c>
      <c r="F6510" s="3">
        <v>0.48</v>
      </c>
      <c r="G6510" s="3" t="s">
        <v>413</v>
      </c>
      <c r="H6510" s="2">
        <v>7410</v>
      </c>
      <c r="I6510" s="3" t="s">
        <v>135</v>
      </c>
      <c r="J6510" s="2">
        <v>7410</v>
      </c>
      <c r="K6510" s="3" t="s">
        <v>410</v>
      </c>
      <c r="L6510" s="2">
        <v>62</v>
      </c>
      <c r="M6510" s="3">
        <v>19.56864224684475</v>
      </c>
      <c r="N6510" s="3">
        <v>64497.81541550449</v>
      </c>
      <c r="O6510" s="3">
        <v>127.60349661321642</v>
      </c>
      <c r="P6510" s="3">
        <v>1</v>
      </c>
      <c r="Q6510" s="3">
        <f t="shared" si="484"/>
        <v>127.60349661321642</v>
      </c>
      <c r="R6510" s="3">
        <f t="shared" si="486"/>
        <v>127.60349661321642</v>
      </c>
      <c r="S6510" s="3">
        <v>17.262068772103703</v>
      </c>
      <c r="T6510" s="3">
        <v>1</v>
      </c>
      <c r="U6510" s="3">
        <f t="shared" si="485"/>
        <v>17.262068772103703</v>
      </c>
      <c r="V6510" s="3">
        <f t="shared" si="487"/>
        <v>17.262068772103703</v>
      </c>
    </row>
    <row r="6511" spans="1:22" x14ac:dyDescent="0.25">
      <c r="A6511" s="3" t="s">
        <v>378</v>
      </c>
      <c r="B6511" s="3" t="s">
        <v>8</v>
      </c>
      <c r="C6511" s="3" t="s">
        <v>379</v>
      </c>
      <c r="D6511" s="3" t="s">
        <v>380</v>
      </c>
      <c r="E6511" s="3">
        <v>0.35</v>
      </c>
      <c r="F6511" s="3">
        <v>0.47</v>
      </c>
      <c r="G6511" s="3" t="s">
        <v>390</v>
      </c>
      <c r="H6511" s="2">
        <v>7410</v>
      </c>
      <c r="I6511" s="3" t="s">
        <v>135</v>
      </c>
      <c r="J6511" s="2">
        <v>7410</v>
      </c>
      <c r="K6511" s="3" t="s">
        <v>381</v>
      </c>
      <c r="L6511" s="2">
        <v>159</v>
      </c>
      <c r="M6511" s="3">
        <v>53.853593282139215</v>
      </c>
      <c r="N6511" s="3">
        <v>62332.165120159043</v>
      </c>
      <c r="O6511" s="3">
        <v>135.54637051885206</v>
      </c>
      <c r="P6511" s="3">
        <v>1</v>
      </c>
      <c r="Q6511" s="3">
        <f t="shared" si="484"/>
        <v>135.54637051885206</v>
      </c>
      <c r="R6511" s="3">
        <f t="shared" si="486"/>
        <v>135.54637051885206</v>
      </c>
      <c r="S6511" s="3">
        <v>12.87522164777833</v>
      </c>
      <c r="T6511" s="3">
        <v>1</v>
      </c>
      <c r="U6511" s="3">
        <f t="shared" si="485"/>
        <v>12.87522164777833</v>
      </c>
      <c r="V6511" s="3">
        <f t="shared" si="487"/>
        <v>12.87522164777833</v>
      </c>
    </row>
    <row r="6512" spans="1:22" x14ac:dyDescent="0.25">
      <c r="A6512" s="3" t="s">
        <v>378</v>
      </c>
      <c r="B6512" s="3" t="s">
        <v>8</v>
      </c>
      <c r="C6512" s="3" t="s">
        <v>379</v>
      </c>
      <c r="D6512" s="3" t="s">
        <v>380</v>
      </c>
      <c r="E6512" s="3">
        <v>0.35</v>
      </c>
      <c r="F6512" s="3">
        <v>0.47</v>
      </c>
      <c r="G6512" s="3" t="s">
        <v>385</v>
      </c>
      <c r="H6512" s="2">
        <v>7410</v>
      </c>
      <c r="I6512" s="3" t="s">
        <v>135</v>
      </c>
      <c r="J6512" s="2">
        <v>7410</v>
      </c>
      <c r="K6512" s="3" t="s">
        <v>385</v>
      </c>
      <c r="L6512" s="2">
        <v>190</v>
      </c>
      <c r="M6512" s="3">
        <v>75.236868670778421</v>
      </c>
      <c r="N6512" s="3">
        <v>61545.732061924871</v>
      </c>
      <c r="O6512" s="3">
        <v>152.70382839997563</v>
      </c>
      <c r="P6512" s="3">
        <v>1</v>
      </c>
      <c r="Q6512" s="3">
        <f t="shared" si="484"/>
        <v>152.70382839997563</v>
      </c>
      <c r="R6512" s="3">
        <f t="shared" si="486"/>
        <v>152.70382839997563</v>
      </c>
      <c r="S6512" s="3">
        <v>10.570273574845407</v>
      </c>
      <c r="T6512" s="3">
        <v>1</v>
      </c>
      <c r="U6512" s="3">
        <f t="shared" si="485"/>
        <v>10.570273574845407</v>
      </c>
      <c r="V6512" s="3">
        <f t="shared" si="487"/>
        <v>10.570273574845407</v>
      </c>
    </row>
    <row r="6513" spans="1:22" x14ac:dyDescent="0.25">
      <c r="A6513" s="3" t="s">
        <v>378</v>
      </c>
      <c r="B6513" s="3" t="s">
        <v>89</v>
      </c>
      <c r="C6513" s="3" t="s">
        <v>397</v>
      </c>
      <c r="D6513" s="3" t="s">
        <v>398</v>
      </c>
      <c r="E6513" s="3">
        <v>0.36</v>
      </c>
      <c r="F6513" s="3">
        <v>0.53</v>
      </c>
      <c r="G6513" s="3" t="s">
        <v>404</v>
      </c>
      <c r="H6513" s="2">
        <v>7420</v>
      </c>
      <c r="I6513" s="3" t="s">
        <v>236</v>
      </c>
      <c r="J6513" s="2">
        <v>7420</v>
      </c>
      <c r="K6513" s="3" t="s">
        <v>400</v>
      </c>
      <c r="L6513" s="2">
        <v>66</v>
      </c>
      <c r="M6513" s="3">
        <v>21.168913054197326</v>
      </c>
      <c r="N6513" s="3">
        <v>21811.083310695132</v>
      </c>
      <c r="O6513" s="3">
        <v>3.8457390400463658</v>
      </c>
      <c r="P6513" s="3">
        <v>1</v>
      </c>
      <c r="Q6513" s="3">
        <f t="shared" si="484"/>
        <v>3.8457390400463658</v>
      </c>
      <c r="R6513" s="3">
        <f t="shared" si="486"/>
        <v>3.8457390400463658</v>
      </c>
      <c r="S6513" s="3">
        <v>0.48095285769822049</v>
      </c>
      <c r="T6513" s="3">
        <v>1</v>
      </c>
      <c r="U6513" s="3">
        <f t="shared" si="485"/>
        <v>0.48095285769822049</v>
      </c>
      <c r="V6513" s="3">
        <f t="shared" si="487"/>
        <v>0.48095285769822049</v>
      </c>
    </row>
    <row r="6514" spans="1:22" x14ac:dyDescent="0.25">
      <c r="A6514" s="3" t="s">
        <v>378</v>
      </c>
      <c r="B6514" s="3" t="s">
        <v>89</v>
      </c>
      <c r="C6514" s="3" t="s">
        <v>406</v>
      </c>
      <c r="D6514" s="3" t="s">
        <v>407</v>
      </c>
      <c r="E6514" s="3">
        <v>0.36</v>
      </c>
      <c r="F6514" s="3">
        <v>0.48</v>
      </c>
      <c r="G6514" s="3" t="s">
        <v>413</v>
      </c>
      <c r="H6514" s="2">
        <v>7420</v>
      </c>
      <c r="I6514" s="3" t="s">
        <v>236</v>
      </c>
      <c r="J6514" s="2">
        <v>7420</v>
      </c>
      <c r="K6514" s="3" t="s">
        <v>410</v>
      </c>
      <c r="L6514" s="2">
        <v>143</v>
      </c>
      <c r="M6514" s="3">
        <v>29.949294638162488</v>
      </c>
      <c r="N6514" s="3">
        <v>53971.859662403956</v>
      </c>
      <c r="O6514" s="3">
        <v>29.362881063048548</v>
      </c>
      <c r="P6514" s="3">
        <v>1</v>
      </c>
      <c r="Q6514" s="3">
        <f t="shared" si="484"/>
        <v>29.362881063048548</v>
      </c>
      <c r="R6514" s="3">
        <f t="shared" si="486"/>
        <v>29.362881063048548</v>
      </c>
      <c r="S6514" s="3">
        <v>3.632228959448478</v>
      </c>
      <c r="T6514" s="3">
        <v>1</v>
      </c>
      <c r="U6514" s="3">
        <f t="shared" si="485"/>
        <v>3.632228959448478</v>
      </c>
      <c r="V6514" s="3">
        <f t="shared" si="487"/>
        <v>3.632228959448478</v>
      </c>
    </row>
    <row r="6515" spans="1:22" x14ac:dyDescent="0.25">
      <c r="A6515" s="3" t="s">
        <v>378</v>
      </c>
      <c r="B6515" s="3" t="s">
        <v>89</v>
      </c>
      <c r="C6515" s="3" t="s">
        <v>397</v>
      </c>
      <c r="D6515" s="3" t="s">
        <v>398</v>
      </c>
      <c r="E6515" s="3">
        <v>0.36</v>
      </c>
      <c r="F6515" s="3">
        <v>0.53</v>
      </c>
      <c r="G6515" s="3" t="s">
        <v>59</v>
      </c>
      <c r="H6515" s="2">
        <v>7430</v>
      </c>
      <c r="I6515" s="3" t="s">
        <v>55</v>
      </c>
      <c r="J6515" s="2">
        <v>7430</v>
      </c>
      <c r="K6515" s="3" t="s">
        <v>399</v>
      </c>
      <c r="L6515" s="2">
        <v>2</v>
      </c>
      <c r="M6515" s="3">
        <v>5.7182700017203471E-3</v>
      </c>
      <c r="N6515" s="3">
        <v>21.261875718864488</v>
      </c>
      <c r="O6515" s="3">
        <v>4.8145080619851399E-2</v>
      </c>
      <c r="P6515" s="3">
        <v>1</v>
      </c>
      <c r="Q6515" s="3">
        <f t="shared" si="484"/>
        <v>4.8145080619851399E-2</v>
      </c>
      <c r="R6515" s="3">
        <f t="shared" si="486"/>
        <v>4.8145080619851399E-2</v>
      </c>
      <c r="S6515" s="3">
        <v>6.3351791042002576E-3</v>
      </c>
      <c r="T6515" s="3">
        <v>1</v>
      </c>
      <c r="U6515" s="3">
        <f t="shared" si="485"/>
        <v>6.3351791042002576E-3</v>
      </c>
      <c r="V6515" s="3">
        <f t="shared" si="487"/>
        <v>6.3351791042002576E-3</v>
      </c>
    </row>
    <row r="6516" spans="1:22" x14ac:dyDescent="0.25">
      <c r="A6516" s="3" t="s">
        <v>378</v>
      </c>
      <c r="B6516" s="3" t="s">
        <v>8</v>
      </c>
      <c r="C6516" s="3" t="s">
        <v>379</v>
      </c>
      <c r="D6516" s="3" t="s">
        <v>380</v>
      </c>
      <c r="E6516" s="3">
        <v>0.35</v>
      </c>
      <c r="F6516" s="3">
        <v>0.47</v>
      </c>
      <c r="G6516" s="3" t="s">
        <v>63</v>
      </c>
      <c r="H6516" s="2">
        <v>7430</v>
      </c>
      <c r="I6516" s="3" t="s">
        <v>55</v>
      </c>
      <c r="J6516" s="2">
        <v>7430</v>
      </c>
      <c r="K6516" s="3" t="s">
        <v>20</v>
      </c>
      <c r="L6516" s="2">
        <v>1</v>
      </c>
      <c r="M6516" s="3">
        <v>8.0985681332873177E-2</v>
      </c>
      <c r="N6516" s="3">
        <v>143.47516144911046</v>
      </c>
      <c r="O6516" s="3">
        <v>0.28807638769411664</v>
      </c>
      <c r="P6516" s="3">
        <v>1</v>
      </c>
      <c r="Q6516" s="3">
        <f t="shared" si="484"/>
        <v>0.28807638769411664</v>
      </c>
      <c r="R6516" s="3">
        <f t="shared" si="486"/>
        <v>0.28807638769411664</v>
      </c>
      <c r="S6516" s="3">
        <v>3.4506337601000851E-2</v>
      </c>
      <c r="T6516" s="3">
        <v>1</v>
      </c>
      <c r="U6516" s="3">
        <f t="shared" si="485"/>
        <v>3.4506337601000851E-2</v>
      </c>
      <c r="V6516" s="3">
        <f t="shared" si="487"/>
        <v>3.4506337601000851E-2</v>
      </c>
    </row>
    <row r="6517" spans="1:22" x14ac:dyDescent="0.25">
      <c r="A6517" s="3" t="s">
        <v>378</v>
      </c>
      <c r="B6517" s="3" t="s">
        <v>8</v>
      </c>
      <c r="C6517" s="3" t="s">
        <v>379</v>
      </c>
      <c r="D6517" s="3" t="s">
        <v>380</v>
      </c>
      <c r="E6517" s="3">
        <v>0.35</v>
      </c>
      <c r="F6517" s="3">
        <v>0.47</v>
      </c>
      <c r="G6517" s="3" t="s">
        <v>385</v>
      </c>
      <c r="H6517" s="2">
        <v>7430</v>
      </c>
      <c r="I6517" s="3" t="s">
        <v>55</v>
      </c>
      <c r="J6517" s="2">
        <v>7430</v>
      </c>
      <c r="K6517" s="3" t="s">
        <v>385</v>
      </c>
      <c r="L6517" s="2">
        <v>4</v>
      </c>
      <c r="M6517" s="3">
        <v>0.61085878322195286</v>
      </c>
      <c r="N6517" s="3">
        <v>497.99519540101466</v>
      </c>
      <c r="O6517" s="3">
        <v>1.0424002005401791</v>
      </c>
      <c r="P6517" s="3">
        <v>1</v>
      </c>
      <c r="Q6517" s="3">
        <f t="shared" si="484"/>
        <v>1.0424002005401791</v>
      </c>
      <c r="R6517" s="3">
        <f t="shared" si="486"/>
        <v>1.0424002005401791</v>
      </c>
      <c r="S6517" s="3">
        <v>9.4687128100616733E-2</v>
      </c>
      <c r="T6517" s="3">
        <v>1</v>
      </c>
      <c r="U6517" s="3">
        <f t="shared" si="485"/>
        <v>9.4687128100616733E-2</v>
      </c>
      <c r="V6517" s="3">
        <f t="shared" si="487"/>
        <v>9.4687128100616733E-2</v>
      </c>
    </row>
    <row r="6518" spans="1:22" x14ac:dyDescent="0.25">
      <c r="A6518" s="3" t="s">
        <v>378</v>
      </c>
      <c r="B6518" s="3" t="s">
        <v>8</v>
      </c>
      <c r="C6518" s="3" t="s">
        <v>379</v>
      </c>
      <c r="D6518" s="3" t="s">
        <v>380</v>
      </c>
      <c r="E6518" s="3">
        <v>0.35</v>
      </c>
      <c r="F6518" s="3">
        <v>0.47</v>
      </c>
      <c r="G6518" s="3" t="s">
        <v>390</v>
      </c>
      <c r="H6518" s="2">
        <v>7430</v>
      </c>
      <c r="I6518" s="3" t="s">
        <v>55</v>
      </c>
      <c r="J6518" s="2">
        <v>7430</v>
      </c>
      <c r="K6518" s="3" t="s">
        <v>381</v>
      </c>
      <c r="L6518" s="2">
        <v>61</v>
      </c>
      <c r="M6518" s="3">
        <v>7.9899467637625854</v>
      </c>
      <c r="N6518" s="3">
        <v>8567.8403240014559</v>
      </c>
      <c r="O6518" s="3">
        <v>11.661908289991697</v>
      </c>
      <c r="P6518" s="3">
        <v>1</v>
      </c>
      <c r="Q6518" s="3">
        <f t="shared" si="484"/>
        <v>11.661908289991697</v>
      </c>
      <c r="R6518" s="3">
        <f t="shared" si="486"/>
        <v>11.661908289991697</v>
      </c>
      <c r="S6518" s="3">
        <v>1.1118477240573088</v>
      </c>
      <c r="T6518" s="3">
        <v>1</v>
      </c>
      <c r="U6518" s="3">
        <f t="shared" si="485"/>
        <v>1.1118477240573088</v>
      </c>
      <c r="V6518" s="3">
        <f t="shared" si="487"/>
        <v>1.1118477240573088</v>
      </c>
    </row>
    <row r="6519" spans="1:22" x14ac:dyDescent="0.25">
      <c r="A6519" s="3" t="s">
        <v>378</v>
      </c>
      <c r="B6519" s="3" t="s">
        <v>89</v>
      </c>
      <c r="C6519" s="3" t="s">
        <v>397</v>
      </c>
      <c r="D6519" s="3" t="s">
        <v>398</v>
      </c>
      <c r="E6519" s="3">
        <v>0.36</v>
      </c>
      <c r="F6519" s="3">
        <v>0.53</v>
      </c>
      <c r="G6519" s="3" t="s">
        <v>19</v>
      </c>
      <c r="H6519" s="2">
        <v>7430</v>
      </c>
      <c r="I6519" s="3" t="s">
        <v>55</v>
      </c>
      <c r="J6519" s="2">
        <v>7430</v>
      </c>
      <c r="K6519" s="3" t="s">
        <v>19</v>
      </c>
      <c r="L6519" s="2">
        <v>21</v>
      </c>
      <c r="M6519" s="3">
        <v>7.0036118904519986</v>
      </c>
      <c r="N6519" s="3">
        <v>22329.872093585753</v>
      </c>
      <c r="O6519" s="3">
        <v>46.73852588183582</v>
      </c>
      <c r="P6519" s="3">
        <v>1</v>
      </c>
      <c r="Q6519" s="3">
        <f t="shared" si="484"/>
        <v>46.73852588183582</v>
      </c>
      <c r="R6519" s="3">
        <f t="shared" si="486"/>
        <v>46.73852588183582</v>
      </c>
      <c r="S6519" s="3">
        <v>6.3117433578529445</v>
      </c>
      <c r="T6519" s="3">
        <v>1</v>
      </c>
      <c r="U6519" s="3">
        <f t="shared" si="485"/>
        <v>6.3117433578529445</v>
      </c>
      <c r="V6519" s="3">
        <f t="shared" si="487"/>
        <v>6.3117433578529445</v>
      </c>
    </row>
    <row r="6520" spans="1:22" x14ac:dyDescent="0.25">
      <c r="A6520" s="3" t="s">
        <v>378</v>
      </c>
      <c r="B6520" s="3" t="s">
        <v>89</v>
      </c>
      <c r="C6520" s="3" t="s">
        <v>397</v>
      </c>
      <c r="D6520" s="3" t="s">
        <v>398</v>
      </c>
      <c r="E6520" s="3">
        <v>0.36</v>
      </c>
      <c r="F6520" s="3">
        <v>0.53</v>
      </c>
      <c r="G6520" s="3" t="s">
        <v>404</v>
      </c>
      <c r="H6520" s="2">
        <v>7430</v>
      </c>
      <c r="I6520" s="3" t="s">
        <v>55</v>
      </c>
      <c r="J6520" s="2">
        <v>7430</v>
      </c>
      <c r="K6520" s="3" t="s">
        <v>400</v>
      </c>
      <c r="L6520" s="2">
        <v>24</v>
      </c>
      <c r="M6520" s="3">
        <v>7.2412173003572011</v>
      </c>
      <c r="N6520" s="3">
        <v>22894.48007262584</v>
      </c>
      <c r="O6520" s="3">
        <v>46.821153832776702</v>
      </c>
      <c r="P6520" s="3">
        <v>1</v>
      </c>
      <c r="Q6520" s="3">
        <f t="shared" si="484"/>
        <v>46.821153832776702</v>
      </c>
      <c r="R6520" s="3">
        <f t="shared" ref="R6520:R6551" si="488">Q6520</f>
        <v>46.821153832776702</v>
      </c>
      <c r="S6520" s="3">
        <v>6.2626355020502551</v>
      </c>
      <c r="T6520" s="3">
        <v>1</v>
      </c>
      <c r="U6520" s="3">
        <f t="shared" si="485"/>
        <v>6.2626355020502551</v>
      </c>
      <c r="V6520" s="3">
        <f t="shared" ref="V6520:V6551" si="489">U6520</f>
        <v>6.2626355020502551</v>
      </c>
    </row>
    <row r="6521" spans="1:22" x14ac:dyDescent="0.25">
      <c r="A6521" s="3" t="s">
        <v>378</v>
      </c>
      <c r="B6521" s="3" t="s">
        <v>8</v>
      </c>
      <c r="C6521" s="3" t="s">
        <v>379</v>
      </c>
      <c r="D6521" s="3" t="s">
        <v>396</v>
      </c>
      <c r="E6521" s="3">
        <v>0.35</v>
      </c>
      <c r="F6521" s="3">
        <v>0.47</v>
      </c>
      <c r="G6521" s="3" t="s">
        <v>19</v>
      </c>
      <c r="H6521" s="2">
        <v>7430</v>
      </c>
      <c r="I6521" s="3" t="s">
        <v>55</v>
      </c>
      <c r="J6521" s="2">
        <v>7430</v>
      </c>
      <c r="K6521" s="3" t="s">
        <v>19</v>
      </c>
      <c r="L6521" s="2">
        <v>476</v>
      </c>
      <c r="M6521" s="3">
        <v>19.810560437703362</v>
      </c>
      <c r="N6521" s="3">
        <v>27186.035202832132</v>
      </c>
      <c r="O6521" s="3">
        <v>55.912454632580626</v>
      </c>
      <c r="P6521" s="3">
        <v>1</v>
      </c>
      <c r="Q6521" s="3">
        <f t="shared" si="484"/>
        <v>55.912454632580626</v>
      </c>
      <c r="R6521" s="3">
        <f t="shared" si="488"/>
        <v>55.912454632580626</v>
      </c>
      <c r="S6521" s="3">
        <v>6.7024430936156545</v>
      </c>
      <c r="T6521" s="3">
        <v>1</v>
      </c>
      <c r="U6521" s="3">
        <f t="shared" si="485"/>
        <v>6.7024430936156545</v>
      </c>
      <c r="V6521" s="3">
        <f t="shared" si="489"/>
        <v>6.7024430936156545</v>
      </c>
    </row>
    <row r="6522" spans="1:22" x14ac:dyDescent="0.25">
      <c r="A6522" s="3" t="s">
        <v>378</v>
      </c>
      <c r="B6522" s="3" t="s">
        <v>8</v>
      </c>
      <c r="C6522" s="3" t="s">
        <v>379</v>
      </c>
      <c r="D6522" s="3" t="s">
        <v>396</v>
      </c>
      <c r="E6522" s="3">
        <v>0.35</v>
      </c>
      <c r="F6522" s="3">
        <v>0.47</v>
      </c>
      <c r="G6522" s="3" t="s">
        <v>63</v>
      </c>
      <c r="H6522" s="2">
        <v>7430</v>
      </c>
      <c r="I6522" s="3" t="s">
        <v>55</v>
      </c>
      <c r="J6522" s="2">
        <v>7430</v>
      </c>
      <c r="K6522" s="3" t="s">
        <v>20</v>
      </c>
      <c r="L6522" s="2">
        <v>1861</v>
      </c>
      <c r="M6522" s="3">
        <v>240.09015240942637</v>
      </c>
      <c r="N6522" s="3">
        <v>355691.78126790049</v>
      </c>
      <c r="O6522" s="3">
        <v>783.63485125567081</v>
      </c>
      <c r="P6522" s="3">
        <v>1</v>
      </c>
      <c r="Q6522" s="3">
        <f t="shared" si="484"/>
        <v>783.63485125567081</v>
      </c>
      <c r="R6522" s="3">
        <f t="shared" si="488"/>
        <v>783.63485125567081</v>
      </c>
      <c r="S6522" s="3">
        <v>85.789788336653714</v>
      </c>
      <c r="T6522" s="3">
        <v>1</v>
      </c>
      <c r="U6522" s="3">
        <f t="shared" si="485"/>
        <v>85.789788336653714</v>
      </c>
      <c r="V6522" s="3">
        <f t="shared" si="489"/>
        <v>85.789788336653714</v>
      </c>
    </row>
    <row r="6523" spans="1:22" x14ac:dyDescent="0.25">
      <c r="A6523" s="3" t="s">
        <v>378</v>
      </c>
      <c r="B6523" s="3" t="s">
        <v>8</v>
      </c>
      <c r="C6523" s="3" t="s">
        <v>379</v>
      </c>
      <c r="D6523" s="3" t="s">
        <v>380</v>
      </c>
      <c r="E6523" s="3">
        <v>0.35</v>
      </c>
      <c r="F6523" s="3">
        <v>0.47</v>
      </c>
      <c r="G6523" s="3" t="s">
        <v>390</v>
      </c>
      <c r="H6523" s="2">
        <v>8110</v>
      </c>
      <c r="I6523" s="3" t="s">
        <v>109</v>
      </c>
      <c r="J6523" s="2">
        <v>8110</v>
      </c>
      <c r="K6523" s="3" t="s">
        <v>381</v>
      </c>
      <c r="L6523" s="2">
        <v>1</v>
      </c>
      <c r="M6523" s="3">
        <v>1.4217264251715092E-2</v>
      </c>
      <c r="N6523" s="3">
        <v>27.684501825032701</v>
      </c>
      <c r="O6523" s="3">
        <v>6.0049552800296134E-2</v>
      </c>
      <c r="P6523" s="3">
        <v>1</v>
      </c>
      <c r="Q6523" s="3">
        <f t="shared" si="484"/>
        <v>6.0049552800296134E-2</v>
      </c>
      <c r="R6523" s="3">
        <f t="shared" si="488"/>
        <v>6.0049552800296134E-2</v>
      </c>
      <c r="S6523" s="3">
        <v>9.6218682441067734E-3</v>
      </c>
      <c r="T6523" s="3">
        <v>1</v>
      </c>
      <c r="U6523" s="3">
        <f t="shared" si="485"/>
        <v>9.6218682441067734E-3</v>
      </c>
      <c r="V6523" s="3">
        <f t="shared" si="489"/>
        <v>9.6218682441067734E-3</v>
      </c>
    </row>
    <row r="6524" spans="1:22" x14ac:dyDescent="0.25">
      <c r="A6524" s="3" t="s">
        <v>378</v>
      </c>
      <c r="B6524" s="3" t="s">
        <v>89</v>
      </c>
      <c r="C6524" s="3" t="s">
        <v>397</v>
      </c>
      <c r="D6524" s="3" t="s">
        <v>398</v>
      </c>
      <c r="E6524" s="3">
        <v>0.36</v>
      </c>
      <c r="F6524" s="3">
        <v>0.53</v>
      </c>
      <c r="G6524" s="3" t="s">
        <v>59</v>
      </c>
      <c r="H6524" s="2">
        <v>8110</v>
      </c>
      <c r="I6524" s="3" t="s">
        <v>109</v>
      </c>
      <c r="J6524" s="2">
        <v>8110</v>
      </c>
      <c r="K6524" s="3" t="s">
        <v>393</v>
      </c>
      <c r="L6524" s="2">
        <v>2</v>
      </c>
      <c r="M6524" s="3">
        <v>1.5423836620249464E-2</v>
      </c>
      <c r="N6524" s="3">
        <v>60.464963141650259</v>
      </c>
      <c r="O6524" s="3">
        <v>0.13625114060819088</v>
      </c>
      <c r="P6524" s="3">
        <v>1</v>
      </c>
      <c r="Q6524" s="3">
        <f t="shared" si="484"/>
        <v>0.13625114060819088</v>
      </c>
      <c r="R6524" s="3">
        <f t="shared" si="488"/>
        <v>0.13625114060819088</v>
      </c>
      <c r="S6524" s="3">
        <v>1.7888431500314612E-2</v>
      </c>
      <c r="T6524" s="3">
        <v>1</v>
      </c>
      <c r="U6524" s="3">
        <f t="shared" si="485"/>
        <v>1.7888431500314612E-2</v>
      </c>
      <c r="V6524" s="3">
        <f t="shared" si="489"/>
        <v>1.7888431500314612E-2</v>
      </c>
    </row>
    <row r="6525" spans="1:22" x14ac:dyDescent="0.25">
      <c r="A6525" s="3" t="s">
        <v>378</v>
      </c>
      <c r="B6525" s="3" t="s">
        <v>89</v>
      </c>
      <c r="C6525" s="3" t="s">
        <v>397</v>
      </c>
      <c r="D6525" s="3" t="s">
        <v>398</v>
      </c>
      <c r="E6525" s="3">
        <v>0.36</v>
      </c>
      <c r="F6525" s="3">
        <v>0.53</v>
      </c>
      <c r="G6525" s="3" t="s">
        <v>59</v>
      </c>
      <c r="H6525" s="2">
        <v>8110</v>
      </c>
      <c r="I6525" s="3" t="s">
        <v>109</v>
      </c>
      <c r="J6525" s="2">
        <v>8110</v>
      </c>
      <c r="K6525" s="3" t="s">
        <v>62</v>
      </c>
      <c r="L6525" s="2">
        <v>1</v>
      </c>
      <c r="M6525" s="3">
        <v>3.0775787762814973E-2</v>
      </c>
      <c r="N6525" s="3">
        <v>118.55253391183147</v>
      </c>
      <c r="O6525" s="3">
        <v>0.26781626189379232</v>
      </c>
      <c r="P6525" s="3">
        <v>1</v>
      </c>
      <c r="Q6525" s="3">
        <f t="shared" si="484"/>
        <v>0.26781626189379232</v>
      </c>
      <c r="R6525" s="3">
        <f t="shared" si="488"/>
        <v>0.26781626189379232</v>
      </c>
      <c r="S6525" s="3">
        <v>3.4948024507830605E-2</v>
      </c>
      <c r="T6525" s="3">
        <v>1</v>
      </c>
      <c r="U6525" s="3">
        <f t="shared" si="485"/>
        <v>3.4948024507830605E-2</v>
      </c>
      <c r="V6525" s="3">
        <f t="shared" si="489"/>
        <v>3.4948024507830605E-2</v>
      </c>
    </row>
    <row r="6526" spans="1:22" x14ac:dyDescent="0.25">
      <c r="A6526" s="3" t="s">
        <v>378</v>
      </c>
      <c r="B6526" s="3" t="s">
        <v>89</v>
      </c>
      <c r="C6526" s="3" t="s">
        <v>406</v>
      </c>
      <c r="D6526" s="3" t="s">
        <v>407</v>
      </c>
      <c r="E6526" s="3">
        <v>0.36</v>
      </c>
      <c r="F6526" s="3">
        <v>0.48</v>
      </c>
      <c r="G6526" s="3" t="s">
        <v>413</v>
      </c>
      <c r="H6526" s="2">
        <v>8110</v>
      </c>
      <c r="I6526" s="3" t="s">
        <v>109</v>
      </c>
      <c r="J6526" s="2">
        <v>8110</v>
      </c>
      <c r="K6526" s="3" t="s">
        <v>410</v>
      </c>
      <c r="L6526" s="2">
        <v>18</v>
      </c>
      <c r="M6526" s="3">
        <v>1.1076632962044757</v>
      </c>
      <c r="N6526" s="3">
        <v>4379.9488348612404</v>
      </c>
      <c r="O6526" s="3">
        <v>8.5777807474392613</v>
      </c>
      <c r="P6526" s="3">
        <v>1</v>
      </c>
      <c r="Q6526" s="3">
        <f t="shared" si="484"/>
        <v>8.5777807474392613</v>
      </c>
      <c r="R6526" s="3">
        <f t="shared" si="488"/>
        <v>8.5777807474392613</v>
      </c>
      <c r="S6526" s="3">
        <v>1.1711574999256016</v>
      </c>
      <c r="T6526" s="3">
        <v>1</v>
      </c>
      <c r="U6526" s="3">
        <f t="shared" si="485"/>
        <v>1.1711574999256016</v>
      </c>
      <c r="V6526" s="3">
        <f t="shared" si="489"/>
        <v>1.1711574999256016</v>
      </c>
    </row>
    <row r="6527" spans="1:22" x14ac:dyDescent="0.25">
      <c r="A6527" s="3" t="s">
        <v>378</v>
      </c>
      <c r="B6527" s="3" t="s">
        <v>89</v>
      </c>
      <c r="C6527" s="3" t="s">
        <v>397</v>
      </c>
      <c r="D6527" s="3" t="s">
        <v>398</v>
      </c>
      <c r="E6527" s="3">
        <v>0.36</v>
      </c>
      <c r="F6527" s="3">
        <v>0.53</v>
      </c>
      <c r="G6527" s="3" t="s">
        <v>19</v>
      </c>
      <c r="H6527" s="2">
        <v>8110</v>
      </c>
      <c r="I6527" s="3" t="s">
        <v>109</v>
      </c>
      <c r="J6527" s="2">
        <v>8110</v>
      </c>
      <c r="K6527" s="3" t="s">
        <v>19</v>
      </c>
      <c r="L6527" s="2">
        <v>18</v>
      </c>
      <c r="M6527" s="3">
        <v>2.9594645348932271</v>
      </c>
      <c r="N6527" s="3">
        <v>10250.76753963199</v>
      </c>
      <c r="O6527" s="3">
        <v>21.159132345703455</v>
      </c>
      <c r="P6527" s="3">
        <v>1</v>
      </c>
      <c r="Q6527" s="3">
        <f t="shared" si="484"/>
        <v>21.159132345703455</v>
      </c>
      <c r="R6527" s="3">
        <f t="shared" si="488"/>
        <v>21.159132345703455</v>
      </c>
      <c r="S6527" s="3">
        <v>2.7452905811790163</v>
      </c>
      <c r="T6527" s="3">
        <v>1</v>
      </c>
      <c r="U6527" s="3">
        <f t="shared" si="485"/>
        <v>2.7452905811790163</v>
      </c>
      <c r="V6527" s="3">
        <f t="shared" si="489"/>
        <v>2.7452905811790163</v>
      </c>
    </row>
    <row r="6528" spans="1:22" x14ac:dyDescent="0.25">
      <c r="A6528" s="3" t="s">
        <v>378</v>
      </c>
      <c r="B6528" s="3" t="s">
        <v>8</v>
      </c>
      <c r="C6528" s="3" t="s">
        <v>379</v>
      </c>
      <c r="D6528" s="3" t="s">
        <v>380</v>
      </c>
      <c r="E6528" s="3">
        <v>0.35</v>
      </c>
      <c r="F6528" s="3">
        <v>0.47</v>
      </c>
      <c r="G6528" s="3" t="s">
        <v>19</v>
      </c>
      <c r="H6528" s="2">
        <v>8110</v>
      </c>
      <c r="I6528" s="3" t="s">
        <v>109</v>
      </c>
      <c r="J6528" s="2">
        <v>8110</v>
      </c>
      <c r="K6528" s="3" t="s">
        <v>19</v>
      </c>
      <c r="L6528" s="2">
        <v>60</v>
      </c>
      <c r="M6528" s="3">
        <v>8.3431869701846182</v>
      </c>
      <c r="N6528" s="3">
        <v>24887.08980454725</v>
      </c>
      <c r="O6528" s="3">
        <v>51.435001102304227</v>
      </c>
      <c r="P6528" s="3">
        <v>1</v>
      </c>
      <c r="Q6528" s="3">
        <f t="shared" si="484"/>
        <v>51.435001102304227</v>
      </c>
      <c r="R6528" s="3">
        <f t="shared" si="488"/>
        <v>51.435001102304227</v>
      </c>
      <c r="S6528" s="3">
        <v>7.1342554147287514</v>
      </c>
      <c r="T6528" s="3">
        <v>1</v>
      </c>
      <c r="U6528" s="3">
        <f t="shared" si="485"/>
        <v>7.1342554147287514</v>
      </c>
      <c r="V6528" s="3">
        <f t="shared" si="489"/>
        <v>7.1342554147287514</v>
      </c>
    </row>
    <row r="6529" spans="1:22" x14ac:dyDescent="0.25">
      <c r="A6529" s="3" t="s">
        <v>378</v>
      </c>
      <c r="B6529" s="3" t="s">
        <v>8</v>
      </c>
      <c r="C6529" s="3" t="s">
        <v>379</v>
      </c>
      <c r="D6529" s="3" t="s">
        <v>380</v>
      </c>
      <c r="E6529" s="3">
        <v>0.35</v>
      </c>
      <c r="F6529" s="3">
        <v>0.47</v>
      </c>
      <c r="G6529" s="3" t="s">
        <v>385</v>
      </c>
      <c r="H6529" s="2">
        <v>8110</v>
      </c>
      <c r="I6529" s="3" t="s">
        <v>109</v>
      </c>
      <c r="J6529" s="2">
        <v>8110</v>
      </c>
      <c r="K6529" s="3" t="s">
        <v>385</v>
      </c>
      <c r="L6529" s="2">
        <v>68</v>
      </c>
      <c r="M6529" s="3">
        <v>19.304481149978077</v>
      </c>
      <c r="N6529" s="3">
        <v>64520.597717287965</v>
      </c>
      <c r="O6529" s="3">
        <v>136.21719891021775</v>
      </c>
      <c r="P6529" s="3">
        <v>1</v>
      </c>
      <c r="Q6529" s="3">
        <f t="shared" si="484"/>
        <v>136.21719891021775</v>
      </c>
      <c r="R6529" s="3">
        <f t="shared" si="488"/>
        <v>136.21719891021775</v>
      </c>
      <c r="S6529" s="3">
        <v>18.097389110754825</v>
      </c>
      <c r="T6529" s="3">
        <v>1</v>
      </c>
      <c r="U6529" s="3">
        <f t="shared" si="485"/>
        <v>18.097389110754825</v>
      </c>
      <c r="V6529" s="3">
        <f t="shared" si="489"/>
        <v>18.097389110754825</v>
      </c>
    </row>
    <row r="6530" spans="1:22" x14ac:dyDescent="0.25">
      <c r="A6530" s="3" t="s">
        <v>378</v>
      </c>
      <c r="B6530" s="3" t="s">
        <v>89</v>
      </c>
      <c r="C6530" s="3" t="s">
        <v>417</v>
      </c>
      <c r="D6530" s="3" t="s">
        <v>418</v>
      </c>
      <c r="E6530" s="3">
        <v>0.51</v>
      </c>
      <c r="F6530" s="3">
        <v>0.57999999999999996</v>
      </c>
      <c r="G6530" s="3" t="s">
        <v>11</v>
      </c>
      <c r="H6530" s="2">
        <v>8110</v>
      </c>
      <c r="I6530" s="3" t="s">
        <v>109</v>
      </c>
      <c r="J6530" s="2">
        <v>8110</v>
      </c>
      <c r="K6530" s="3" t="s">
        <v>13</v>
      </c>
      <c r="L6530" s="2">
        <v>55</v>
      </c>
      <c r="M6530" s="3">
        <v>16.858861715101146</v>
      </c>
      <c r="N6530" s="3">
        <v>67491.497891687904</v>
      </c>
      <c r="O6530" s="3">
        <v>144.52563836842413</v>
      </c>
      <c r="P6530" s="3">
        <v>1</v>
      </c>
      <c r="Q6530" s="3">
        <f t="shared" ref="Q6530:Q6593" si="490">O6530*P6530</f>
        <v>144.52563836842413</v>
      </c>
      <c r="R6530" s="3">
        <f t="shared" si="488"/>
        <v>144.52563836842413</v>
      </c>
      <c r="S6530" s="3">
        <v>19.295844844814695</v>
      </c>
      <c r="T6530" s="3">
        <v>1</v>
      </c>
      <c r="U6530" s="3">
        <f t="shared" ref="U6530:U6593" si="491">S6530*T6530</f>
        <v>19.295844844814695</v>
      </c>
      <c r="V6530" s="3">
        <f t="shared" si="489"/>
        <v>19.295844844814695</v>
      </c>
    </row>
    <row r="6531" spans="1:22" x14ac:dyDescent="0.25">
      <c r="A6531" s="3" t="s">
        <v>378</v>
      </c>
      <c r="B6531" s="3" t="s">
        <v>89</v>
      </c>
      <c r="C6531" s="3" t="s">
        <v>406</v>
      </c>
      <c r="D6531" s="3" t="s">
        <v>407</v>
      </c>
      <c r="E6531" s="3">
        <v>0.36</v>
      </c>
      <c r="F6531" s="3">
        <v>0.48</v>
      </c>
      <c r="G6531" s="3" t="s">
        <v>19</v>
      </c>
      <c r="H6531" s="2">
        <v>8110</v>
      </c>
      <c r="I6531" s="3" t="s">
        <v>109</v>
      </c>
      <c r="J6531" s="2">
        <v>8110</v>
      </c>
      <c r="K6531" s="3" t="s">
        <v>19</v>
      </c>
      <c r="L6531" s="2">
        <v>81</v>
      </c>
      <c r="M6531" s="3">
        <v>20.396602976010396</v>
      </c>
      <c r="N6531" s="3">
        <v>80435.402711148447</v>
      </c>
      <c r="O6531" s="3">
        <v>156.90915570680281</v>
      </c>
      <c r="P6531" s="3">
        <v>1</v>
      </c>
      <c r="Q6531" s="3">
        <f t="shared" si="490"/>
        <v>156.90915570680281</v>
      </c>
      <c r="R6531" s="3">
        <f t="shared" si="488"/>
        <v>156.90915570680281</v>
      </c>
      <c r="S6531" s="3">
        <v>21.360061974450907</v>
      </c>
      <c r="T6531" s="3">
        <v>1</v>
      </c>
      <c r="U6531" s="3">
        <f t="shared" si="491"/>
        <v>21.360061974450907</v>
      </c>
      <c r="V6531" s="3">
        <f t="shared" si="489"/>
        <v>21.360061974450907</v>
      </c>
    </row>
    <row r="6532" spans="1:22" x14ac:dyDescent="0.25">
      <c r="A6532" s="3" t="s">
        <v>378</v>
      </c>
      <c r="B6532" s="3" t="s">
        <v>8</v>
      </c>
      <c r="C6532" s="3" t="s">
        <v>379</v>
      </c>
      <c r="D6532" s="3" t="s">
        <v>380</v>
      </c>
      <c r="E6532" s="3">
        <v>0.35</v>
      </c>
      <c r="F6532" s="3">
        <v>0.47</v>
      </c>
      <c r="G6532" s="3" t="s">
        <v>392</v>
      </c>
      <c r="H6532" s="2">
        <v>8110</v>
      </c>
      <c r="I6532" s="3" t="s">
        <v>109</v>
      </c>
      <c r="J6532" s="2">
        <v>8110</v>
      </c>
      <c r="K6532" s="3" t="s">
        <v>386</v>
      </c>
      <c r="L6532" s="2">
        <v>156</v>
      </c>
      <c r="M6532" s="3">
        <v>64.757802606471074</v>
      </c>
      <c r="N6532" s="3">
        <v>257272.75431822229</v>
      </c>
      <c r="O6532" s="3">
        <v>545.80902588541198</v>
      </c>
      <c r="P6532" s="3">
        <v>1</v>
      </c>
      <c r="Q6532" s="3">
        <f t="shared" si="490"/>
        <v>545.80902588541198</v>
      </c>
      <c r="R6532" s="3">
        <f t="shared" si="488"/>
        <v>545.80902588541198</v>
      </c>
      <c r="S6532" s="3">
        <v>73.791258795453189</v>
      </c>
      <c r="T6532" s="3">
        <v>1</v>
      </c>
      <c r="U6532" s="3">
        <f t="shared" si="491"/>
        <v>73.791258795453189</v>
      </c>
      <c r="V6532" s="3">
        <f t="shared" si="489"/>
        <v>73.791258795453189</v>
      </c>
    </row>
    <row r="6533" spans="1:22" x14ac:dyDescent="0.25">
      <c r="A6533" s="3" t="s">
        <v>378</v>
      </c>
      <c r="B6533" s="3" t="s">
        <v>89</v>
      </c>
      <c r="C6533" s="3" t="s">
        <v>397</v>
      </c>
      <c r="D6533" s="3" t="s">
        <v>398</v>
      </c>
      <c r="E6533" s="3">
        <v>0.36</v>
      </c>
      <c r="F6533" s="3">
        <v>0.53</v>
      </c>
      <c r="G6533" s="3" t="s">
        <v>392</v>
      </c>
      <c r="H6533" s="2">
        <v>8110</v>
      </c>
      <c r="I6533" s="3" t="s">
        <v>109</v>
      </c>
      <c r="J6533" s="2">
        <v>8110</v>
      </c>
      <c r="K6533" s="3" t="s">
        <v>386</v>
      </c>
      <c r="L6533" s="2">
        <v>436</v>
      </c>
      <c r="M6533" s="3">
        <v>130.69366083183766</v>
      </c>
      <c r="N6533" s="3">
        <v>506308.2753156136</v>
      </c>
      <c r="O6533" s="3">
        <v>1049.5600744541941</v>
      </c>
      <c r="P6533" s="3">
        <v>1</v>
      </c>
      <c r="Q6533" s="3">
        <f t="shared" si="490"/>
        <v>1049.5600744541941</v>
      </c>
      <c r="R6533" s="3">
        <f t="shared" si="488"/>
        <v>1049.5600744541941</v>
      </c>
      <c r="S6533" s="3">
        <v>141.58140747854375</v>
      </c>
      <c r="T6533" s="3">
        <v>1</v>
      </c>
      <c r="U6533" s="3">
        <f t="shared" si="491"/>
        <v>141.58140747854375</v>
      </c>
      <c r="V6533" s="3">
        <f t="shared" si="489"/>
        <v>141.58140747854375</v>
      </c>
    </row>
    <row r="6534" spans="1:22" x14ac:dyDescent="0.25">
      <c r="A6534" s="3" t="s">
        <v>378</v>
      </c>
      <c r="B6534" s="3" t="s">
        <v>89</v>
      </c>
      <c r="C6534" s="3" t="s">
        <v>406</v>
      </c>
      <c r="D6534" s="3" t="s">
        <v>407</v>
      </c>
      <c r="E6534" s="3">
        <v>0.36</v>
      </c>
      <c r="F6534" s="3">
        <v>0.48</v>
      </c>
      <c r="G6534" s="3" t="s">
        <v>11</v>
      </c>
      <c r="H6534" s="2">
        <v>8110</v>
      </c>
      <c r="I6534" s="3" t="s">
        <v>109</v>
      </c>
      <c r="J6534" s="2">
        <v>8110</v>
      </c>
      <c r="K6534" s="3" t="s">
        <v>13</v>
      </c>
      <c r="L6534" s="2">
        <v>1901</v>
      </c>
      <c r="M6534" s="3">
        <v>854.22309714406447</v>
      </c>
      <c r="N6534" s="3">
        <v>3394663.774693103</v>
      </c>
      <c r="O6534" s="3">
        <v>6821.5513080077035</v>
      </c>
      <c r="P6534" s="3">
        <v>1</v>
      </c>
      <c r="Q6534" s="3">
        <f t="shared" si="490"/>
        <v>6821.5513080077035</v>
      </c>
      <c r="R6534" s="3">
        <f t="shared" si="488"/>
        <v>6821.5513080077035</v>
      </c>
      <c r="S6534" s="3">
        <v>929.82422931935821</v>
      </c>
      <c r="T6534" s="3">
        <v>1</v>
      </c>
      <c r="U6534" s="3">
        <f t="shared" si="491"/>
        <v>929.82422931935821</v>
      </c>
      <c r="V6534" s="3">
        <f t="shared" si="489"/>
        <v>929.82422931935821</v>
      </c>
    </row>
    <row r="6535" spans="1:22" x14ac:dyDescent="0.25">
      <c r="A6535" s="3" t="s">
        <v>378</v>
      </c>
      <c r="B6535" s="3" t="s">
        <v>8</v>
      </c>
      <c r="C6535" s="3" t="s">
        <v>379</v>
      </c>
      <c r="D6535" s="3" t="s">
        <v>396</v>
      </c>
      <c r="E6535" s="3">
        <v>0.35</v>
      </c>
      <c r="F6535" s="3">
        <v>0.47</v>
      </c>
      <c r="G6535" s="3" t="s">
        <v>19</v>
      </c>
      <c r="H6535" s="2">
        <v>8120</v>
      </c>
      <c r="I6535" s="3" t="s">
        <v>56</v>
      </c>
      <c r="J6535" s="2">
        <v>8120</v>
      </c>
      <c r="K6535" s="3" t="s">
        <v>19</v>
      </c>
      <c r="L6535" s="2">
        <v>1</v>
      </c>
      <c r="M6535" s="3">
        <v>1.0985353258021595E-2</v>
      </c>
      <c r="N6535" s="3">
        <v>6.7333242204069395</v>
      </c>
      <c r="O6535" s="3">
        <v>1.717483384968491E-2</v>
      </c>
      <c r="P6535" s="3">
        <v>1</v>
      </c>
      <c r="Q6535" s="3">
        <f t="shared" si="490"/>
        <v>1.717483384968491E-2</v>
      </c>
      <c r="R6535" s="3">
        <f t="shared" si="488"/>
        <v>1.717483384968491E-2</v>
      </c>
      <c r="S6535" s="3">
        <v>1.6473159297732793E-3</v>
      </c>
      <c r="T6535" s="3">
        <v>1</v>
      </c>
      <c r="U6535" s="3">
        <f t="shared" si="491"/>
        <v>1.6473159297732793E-3</v>
      </c>
      <c r="V6535" s="3">
        <f t="shared" si="489"/>
        <v>1.6473159297732793E-3</v>
      </c>
    </row>
    <row r="6536" spans="1:22" x14ac:dyDescent="0.25">
      <c r="A6536" s="3" t="s">
        <v>378</v>
      </c>
      <c r="B6536" s="3" t="s">
        <v>8</v>
      </c>
      <c r="C6536" s="3" t="s">
        <v>379</v>
      </c>
      <c r="D6536" s="3" t="s">
        <v>380</v>
      </c>
      <c r="E6536" s="3">
        <v>0.35</v>
      </c>
      <c r="F6536" s="3">
        <v>0.47</v>
      </c>
      <c r="G6536" s="3" t="s">
        <v>59</v>
      </c>
      <c r="H6536" s="2">
        <v>8120</v>
      </c>
      <c r="I6536" s="3" t="s">
        <v>56</v>
      </c>
      <c r="J6536" s="2">
        <v>8120</v>
      </c>
      <c r="K6536" s="3" t="s">
        <v>393</v>
      </c>
      <c r="L6536" s="2">
        <v>2</v>
      </c>
      <c r="M6536" s="3">
        <v>2.9874573667550731E-3</v>
      </c>
      <c r="N6536" s="3">
        <v>11.042696113837076</v>
      </c>
      <c r="O6536" s="3">
        <v>2.5495600416877484E-2</v>
      </c>
      <c r="P6536" s="3">
        <v>1</v>
      </c>
      <c r="Q6536" s="3">
        <f t="shared" si="490"/>
        <v>2.5495600416877484E-2</v>
      </c>
      <c r="R6536" s="3">
        <f t="shared" si="488"/>
        <v>2.5495600416877484E-2</v>
      </c>
      <c r="S6536" s="3">
        <v>3.3507505122526162E-3</v>
      </c>
      <c r="T6536" s="3">
        <v>1</v>
      </c>
      <c r="U6536" s="3">
        <f t="shared" si="491"/>
        <v>3.3507505122526162E-3</v>
      </c>
      <c r="V6536" s="3">
        <f t="shared" si="489"/>
        <v>3.3507505122526162E-3</v>
      </c>
    </row>
    <row r="6537" spans="1:22" x14ac:dyDescent="0.25">
      <c r="A6537" s="3" t="s">
        <v>378</v>
      </c>
      <c r="B6537" s="3" t="s">
        <v>8</v>
      </c>
      <c r="C6537" s="3" t="s">
        <v>379</v>
      </c>
      <c r="D6537" s="3" t="s">
        <v>396</v>
      </c>
      <c r="E6537" s="3">
        <v>0.35</v>
      </c>
      <c r="F6537" s="3">
        <v>0.47</v>
      </c>
      <c r="G6537" s="3" t="s">
        <v>63</v>
      </c>
      <c r="H6537" s="2">
        <v>8120</v>
      </c>
      <c r="I6537" s="3" t="s">
        <v>56</v>
      </c>
      <c r="J6537" s="2">
        <v>8120</v>
      </c>
      <c r="K6537" s="3" t="s">
        <v>20</v>
      </c>
      <c r="L6537" s="2">
        <v>2</v>
      </c>
      <c r="M6537" s="3">
        <v>3.8223441856000823E-2</v>
      </c>
      <c r="N6537" s="3">
        <v>23.428543515284055</v>
      </c>
      <c r="O6537" s="3">
        <v>5.9759686158525414E-2</v>
      </c>
      <c r="P6537" s="3">
        <v>1</v>
      </c>
      <c r="Q6537" s="3">
        <f t="shared" si="490"/>
        <v>5.9759686158525414E-2</v>
      </c>
      <c r="R6537" s="3">
        <f t="shared" si="488"/>
        <v>5.9759686158525414E-2</v>
      </c>
      <c r="S6537" s="3">
        <v>5.7318215610567148E-3</v>
      </c>
      <c r="T6537" s="3">
        <v>1</v>
      </c>
      <c r="U6537" s="3">
        <f t="shared" si="491"/>
        <v>5.7318215610567148E-3</v>
      </c>
      <c r="V6537" s="3">
        <f t="shared" si="489"/>
        <v>5.7318215610567148E-3</v>
      </c>
    </row>
    <row r="6538" spans="1:22" x14ac:dyDescent="0.25">
      <c r="A6538" s="3" t="s">
        <v>378</v>
      </c>
      <c r="B6538" s="3" t="s">
        <v>89</v>
      </c>
      <c r="C6538" s="3" t="s">
        <v>406</v>
      </c>
      <c r="D6538" s="3" t="s">
        <v>407</v>
      </c>
      <c r="E6538" s="3">
        <v>0.36</v>
      </c>
      <c r="F6538" s="3">
        <v>0.48</v>
      </c>
      <c r="G6538" s="3" t="s">
        <v>408</v>
      </c>
      <c r="H6538" s="2">
        <v>8120</v>
      </c>
      <c r="I6538" s="3" t="s">
        <v>56</v>
      </c>
      <c r="J6538" s="2">
        <v>8120</v>
      </c>
      <c r="K6538" s="3" t="s">
        <v>409</v>
      </c>
      <c r="L6538" s="2">
        <v>2</v>
      </c>
      <c r="M6538" s="3">
        <v>9.4065195991544989E-3</v>
      </c>
      <c r="N6538" s="3">
        <v>31.337655091624786</v>
      </c>
      <c r="O6538" s="3">
        <v>6.2882585157451515E-2</v>
      </c>
      <c r="P6538" s="3">
        <v>1</v>
      </c>
      <c r="Q6538" s="3">
        <f t="shared" si="490"/>
        <v>6.2882585157451515E-2</v>
      </c>
      <c r="R6538" s="3">
        <f t="shared" si="488"/>
        <v>6.2882585157451515E-2</v>
      </c>
      <c r="S6538" s="3">
        <v>8.5277616675680755E-3</v>
      </c>
      <c r="T6538" s="3">
        <v>1</v>
      </c>
      <c r="U6538" s="3">
        <f t="shared" si="491"/>
        <v>8.5277616675680755E-3</v>
      </c>
      <c r="V6538" s="3">
        <f t="shared" si="489"/>
        <v>8.5277616675680755E-3</v>
      </c>
    </row>
    <row r="6539" spans="1:22" x14ac:dyDescent="0.25">
      <c r="A6539" s="3" t="s">
        <v>378</v>
      </c>
      <c r="B6539" s="3" t="s">
        <v>8</v>
      </c>
      <c r="C6539" s="3" t="s">
        <v>379</v>
      </c>
      <c r="D6539" s="3" t="s">
        <v>396</v>
      </c>
      <c r="E6539" s="3">
        <v>0.35</v>
      </c>
      <c r="F6539" s="3">
        <v>0.47</v>
      </c>
      <c r="G6539" s="3" t="s">
        <v>59</v>
      </c>
      <c r="H6539" s="2">
        <v>8120</v>
      </c>
      <c r="I6539" s="3" t="s">
        <v>56</v>
      </c>
      <c r="J6539" s="2">
        <v>8120</v>
      </c>
      <c r="K6539" s="3" t="s">
        <v>393</v>
      </c>
      <c r="L6539" s="2">
        <v>2</v>
      </c>
      <c r="M6539" s="3">
        <v>8.4109888199044427E-2</v>
      </c>
      <c r="N6539" s="3">
        <v>307.88261079752982</v>
      </c>
      <c r="O6539" s="3">
        <v>0.72548407991147612</v>
      </c>
      <c r="P6539" s="3">
        <v>1</v>
      </c>
      <c r="Q6539" s="3">
        <f t="shared" si="490"/>
        <v>0.72548407991147612</v>
      </c>
      <c r="R6539" s="3">
        <f t="shared" si="488"/>
        <v>0.72548407991147612</v>
      </c>
      <c r="S6539" s="3">
        <v>9.6648653390151384E-2</v>
      </c>
      <c r="T6539" s="3">
        <v>1</v>
      </c>
      <c r="U6539" s="3">
        <f t="shared" si="491"/>
        <v>9.6648653390151384E-2</v>
      </c>
      <c r="V6539" s="3">
        <f t="shared" si="489"/>
        <v>9.6648653390151384E-2</v>
      </c>
    </row>
    <row r="6540" spans="1:22" x14ac:dyDescent="0.25">
      <c r="A6540" s="3" t="s">
        <v>378</v>
      </c>
      <c r="B6540" s="3" t="s">
        <v>89</v>
      </c>
      <c r="C6540" s="3" t="s">
        <v>406</v>
      </c>
      <c r="D6540" s="3" t="s">
        <v>407</v>
      </c>
      <c r="E6540" s="3">
        <v>0.36</v>
      </c>
      <c r="F6540" s="3">
        <v>0.48</v>
      </c>
      <c r="G6540" s="3" t="s">
        <v>59</v>
      </c>
      <c r="H6540" s="2">
        <v>8120</v>
      </c>
      <c r="I6540" s="3" t="s">
        <v>56</v>
      </c>
      <c r="J6540" s="2">
        <v>8120</v>
      </c>
      <c r="K6540" s="3" t="s">
        <v>62</v>
      </c>
      <c r="L6540" s="2">
        <v>16</v>
      </c>
      <c r="M6540" s="3">
        <v>0.22977145116937117</v>
      </c>
      <c r="N6540" s="3">
        <v>797.41138760779245</v>
      </c>
      <c r="O6540" s="3">
        <v>1.7786021695039407</v>
      </c>
      <c r="P6540" s="3">
        <v>1</v>
      </c>
      <c r="Q6540" s="3">
        <f t="shared" si="490"/>
        <v>1.7786021695039407</v>
      </c>
      <c r="R6540" s="3">
        <f t="shared" si="488"/>
        <v>1.7786021695039407</v>
      </c>
      <c r="S6540" s="3">
        <v>0.22317042185654004</v>
      </c>
      <c r="T6540" s="3">
        <v>1</v>
      </c>
      <c r="U6540" s="3">
        <f t="shared" si="491"/>
        <v>0.22317042185654004</v>
      </c>
      <c r="V6540" s="3">
        <f t="shared" si="489"/>
        <v>0.22317042185654004</v>
      </c>
    </row>
    <row r="6541" spans="1:22" x14ac:dyDescent="0.25">
      <c r="A6541" s="3" t="s">
        <v>378</v>
      </c>
      <c r="B6541" s="3" t="s">
        <v>8</v>
      </c>
      <c r="C6541" s="3" t="s">
        <v>379</v>
      </c>
      <c r="D6541" s="3" t="s">
        <v>380</v>
      </c>
      <c r="E6541" s="3">
        <v>0.35</v>
      </c>
      <c r="F6541" s="3">
        <v>0.47</v>
      </c>
      <c r="G6541" s="3" t="s">
        <v>59</v>
      </c>
      <c r="H6541" s="2">
        <v>8120</v>
      </c>
      <c r="I6541" s="3" t="s">
        <v>56</v>
      </c>
      <c r="J6541" s="2">
        <v>8120</v>
      </c>
      <c r="K6541" s="3" t="s">
        <v>62</v>
      </c>
      <c r="L6541" s="2">
        <v>14</v>
      </c>
      <c r="M6541" s="3">
        <v>0.36056312756601733</v>
      </c>
      <c r="N6541" s="3">
        <v>1130.3472712318935</v>
      </c>
      <c r="O6541" s="3">
        <v>2.5774043925959136</v>
      </c>
      <c r="P6541" s="3">
        <v>1</v>
      </c>
      <c r="Q6541" s="3">
        <f t="shared" si="490"/>
        <v>2.5774043925959136</v>
      </c>
      <c r="R6541" s="3">
        <f t="shared" si="488"/>
        <v>2.5774043925959136</v>
      </c>
      <c r="S6541" s="3">
        <v>0.33003526451626514</v>
      </c>
      <c r="T6541" s="3">
        <v>1</v>
      </c>
      <c r="U6541" s="3">
        <f t="shared" si="491"/>
        <v>0.33003526451626514</v>
      </c>
      <c r="V6541" s="3">
        <f t="shared" si="489"/>
        <v>0.33003526451626514</v>
      </c>
    </row>
    <row r="6542" spans="1:22" x14ac:dyDescent="0.25">
      <c r="A6542" s="3" t="s">
        <v>378</v>
      </c>
      <c r="B6542" s="3" t="s">
        <v>89</v>
      </c>
      <c r="C6542" s="3" t="s">
        <v>406</v>
      </c>
      <c r="D6542" s="3" t="s">
        <v>407</v>
      </c>
      <c r="E6542" s="3">
        <v>0.36</v>
      </c>
      <c r="F6542" s="3">
        <v>0.48</v>
      </c>
      <c r="G6542" s="3" t="s">
        <v>404</v>
      </c>
      <c r="H6542" s="2">
        <v>8120</v>
      </c>
      <c r="I6542" s="3" t="s">
        <v>56</v>
      </c>
      <c r="J6542" s="2">
        <v>8120</v>
      </c>
      <c r="K6542" s="3" t="s">
        <v>400</v>
      </c>
      <c r="L6542" s="2">
        <v>8</v>
      </c>
      <c r="M6542" s="3">
        <v>2.0998842851354196</v>
      </c>
      <c r="N6542" s="3">
        <v>7125.5122625407103</v>
      </c>
      <c r="O6542" s="3">
        <v>15.251285074052753</v>
      </c>
      <c r="P6542" s="3">
        <v>1</v>
      </c>
      <c r="Q6542" s="3">
        <f t="shared" si="490"/>
        <v>15.251285074052753</v>
      </c>
      <c r="R6542" s="3">
        <f t="shared" si="488"/>
        <v>15.251285074052753</v>
      </c>
      <c r="S6542" s="3">
        <v>2.0327974417639809</v>
      </c>
      <c r="T6542" s="3">
        <v>1</v>
      </c>
      <c r="U6542" s="3">
        <f t="shared" si="491"/>
        <v>2.0327974417639809</v>
      </c>
      <c r="V6542" s="3">
        <f t="shared" si="489"/>
        <v>2.0327974417639809</v>
      </c>
    </row>
    <row r="6543" spans="1:22" x14ac:dyDescent="0.25">
      <c r="A6543" s="3" t="s">
        <v>378</v>
      </c>
      <c r="B6543" s="3" t="s">
        <v>89</v>
      </c>
      <c r="C6543" s="3" t="s">
        <v>406</v>
      </c>
      <c r="D6543" s="3" t="s">
        <v>407</v>
      </c>
      <c r="E6543" s="3">
        <v>0.36</v>
      </c>
      <c r="F6543" s="3">
        <v>0.48</v>
      </c>
      <c r="G6543" s="3" t="s">
        <v>11</v>
      </c>
      <c r="H6543" s="2">
        <v>8120</v>
      </c>
      <c r="I6543" s="3" t="s">
        <v>56</v>
      </c>
      <c r="J6543" s="2">
        <v>8120</v>
      </c>
      <c r="K6543" s="3" t="s">
        <v>13</v>
      </c>
      <c r="L6543" s="2">
        <v>38</v>
      </c>
      <c r="M6543" s="3">
        <v>4.627382681430098</v>
      </c>
      <c r="N6543" s="3">
        <v>16751.723527263719</v>
      </c>
      <c r="O6543" s="3">
        <v>38.016355975770836</v>
      </c>
      <c r="P6543" s="3">
        <v>1</v>
      </c>
      <c r="Q6543" s="3">
        <f t="shared" si="490"/>
        <v>38.016355975770836</v>
      </c>
      <c r="R6543" s="3">
        <f t="shared" si="488"/>
        <v>38.016355975770836</v>
      </c>
      <c r="S6543" s="3">
        <v>5.324936512127973</v>
      </c>
      <c r="T6543" s="3">
        <v>1</v>
      </c>
      <c r="U6543" s="3">
        <f t="shared" si="491"/>
        <v>5.324936512127973</v>
      </c>
      <c r="V6543" s="3">
        <f t="shared" si="489"/>
        <v>5.324936512127973</v>
      </c>
    </row>
    <row r="6544" spans="1:22" x14ac:dyDescent="0.25">
      <c r="A6544" s="3" t="s">
        <v>378</v>
      </c>
      <c r="B6544" s="3" t="s">
        <v>89</v>
      </c>
      <c r="C6544" s="3" t="s">
        <v>397</v>
      </c>
      <c r="D6544" s="3" t="s">
        <v>398</v>
      </c>
      <c r="E6544" s="3">
        <v>0.36</v>
      </c>
      <c r="F6544" s="3">
        <v>0.53</v>
      </c>
      <c r="G6544" s="3" t="s">
        <v>392</v>
      </c>
      <c r="H6544" s="2">
        <v>8120</v>
      </c>
      <c r="I6544" s="3" t="s">
        <v>56</v>
      </c>
      <c r="J6544" s="2">
        <v>8120</v>
      </c>
      <c r="K6544" s="3" t="s">
        <v>386</v>
      </c>
      <c r="L6544" s="2">
        <v>64</v>
      </c>
      <c r="M6544" s="3">
        <v>14.544499145549674</v>
      </c>
      <c r="N6544" s="3">
        <v>35383.54956646885</v>
      </c>
      <c r="O6544" s="3">
        <v>75.800755622528357</v>
      </c>
      <c r="P6544" s="3">
        <v>1</v>
      </c>
      <c r="Q6544" s="3">
        <f t="shared" si="490"/>
        <v>75.800755622528357</v>
      </c>
      <c r="R6544" s="3">
        <f t="shared" si="488"/>
        <v>75.800755622528357</v>
      </c>
      <c r="S6544" s="3">
        <v>9.934239425091139</v>
      </c>
      <c r="T6544" s="3">
        <v>1</v>
      </c>
      <c r="U6544" s="3">
        <f t="shared" si="491"/>
        <v>9.934239425091139</v>
      </c>
      <c r="V6544" s="3">
        <f t="shared" si="489"/>
        <v>9.934239425091139</v>
      </c>
    </row>
    <row r="6545" spans="1:22" x14ac:dyDescent="0.25">
      <c r="A6545" s="3" t="s">
        <v>378</v>
      </c>
      <c r="B6545" s="3" t="s">
        <v>89</v>
      </c>
      <c r="C6545" s="3" t="s">
        <v>406</v>
      </c>
      <c r="D6545" s="3" t="s">
        <v>407</v>
      </c>
      <c r="E6545" s="3">
        <v>0.36</v>
      </c>
      <c r="F6545" s="3">
        <v>0.48</v>
      </c>
      <c r="G6545" s="3" t="s">
        <v>415</v>
      </c>
      <c r="H6545" s="2">
        <v>8120</v>
      </c>
      <c r="I6545" s="3" t="s">
        <v>56</v>
      </c>
      <c r="J6545" s="2">
        <v>8120</v>
      </c>
      <c r="K6545" s="3" t="s">
        <v>416</v>
      </c>
      <c r="L6545" s="2">
        <v>85</v>
      </c>
      <c r="M6545" s="3">
        <v>11.709710425819614</v>
      </c>
      <c r="N6545" s="3">
        <v>36820.100618195422</v>
      </c>
      <c r="O6545" s="3">
        <v>76.756703867765466</v>
      </c>
      <c r="P6545" s="3">
        <v>1</v>
      </c>
      <c r="Q6545" s="3">
        <f t="shared" si="490"/>
        <v>76.756703867765466</v>
      </c>
      <c r="R6545" s="3">
        <f t="shared" si="488"/>
        <v>76.756703867765466</v>
      </c>
      <c r="S6545" s="3">
        <v>9.8994333877746481</v>
      </c>
      <c r="T6545" s="3">
        <v>1</v>
      </c>
      <c r="U6545" s="3">
        <f t="shared" si="491"/>
        <v>9.8994333877746481</v>
      </c>
      <c r="V6545" s="3">
        <f t="shared" si="489"/>
        <v>9.8994333877746481</v>
      </c>
    </row>
    <row r="6546" spans="1:22" x14ac:dyDescent="0.25">
      <c r="A6546" s="3" t="s">
        <v>378</v>
      </c>
      <c r="B6546" s="3" t="s">
        <v>8</v>
      </c>
      <c r="C6546" s="3" t="s">
        <v>379</v>
      </c>
      <c r="D6546" s="3" t="s">
        <v>380</v>
      </c>
      <c r="E6546" s="3">
        <v>0.35</v>
      </c>
      <c r="F6546" s="3">
        <v>0.47</v>
      </c>
      <c r="G6546" s="3" t="s">
        <v>392</v>
      </c>
      <c r="H6546" s="2">
        <v>8120</v>
      </c>
      <c r="I6546" s="3" t="s">
        <v>56</v>
      </c>
      <c r="J6546" s="2">
        <v>8120</v>
      </c>
      <c r="K6546" s="3" t="s">
        <v>386</v>
      </c>
      <c r="L6546" s="2">
        <v>137</v>
      </c>
      <c r="M6546" s="3">
        <v>14.047796255452434</v>
      </c>
      <c r="N6546" s="3">
        <v>46472.478764364569</v>
      </c>
      <c r="O6546" s="3">
        <v>101.60690908883346</v>
      </c>
      <c r="P6546" s="3">
        <v>1</v>
      </c>
      <c r="Q6546" s="3">
        <f t="shared" si="490"/>
        <v>101.60690908883346</v>
      </c>
      <c r="R6546" s="3">
        <f t="shared" si="488"/>
        <v>101.60690908883346</v>
      </c>
      <c r="S6546" s="3">
        <v>13.279942281733057</v>
      </c>
      <c r="T6546" s="3">
        <v>1</v>
      </c>
      <c r="U6546" s="3">
        <f t="shared" si="491"/>
        <v>13.279942281733057</v>
      </c>
      <c r="V6546" s="3">
        <f t="shared" si="489"/>
        <v>13.279942281733057</v>
      </c>
    </row>
    <row r="6547" spans="1:22" x14ac:dyDescent="0.25">
      <c r="A6547" s="3" t="s">
        <v>378</v>
      </c>
      <c r="B6547" s="3" t="s">
        <v>89</v>
      </c>
      <c r="C6547" s="3" t="s">
        <v>406</v>
      </c>
      <c r="D6547" s="3" t="s">
        <v>407</v>
      </c>
      <c r="E6547" s="3">
        <v>0.36</v>
      </c>
      <c r="F6547" s="3">
        <v>0.48</v>
      </c>
      <c r="G6547" s="3" t="s">
        <v>413</v>
      </c>
      <c r="H6547" s="2">
        <v>8120</v>
      </c>
      <c r="I6547" s="3" t="s">
        <v>56</v>
      </c>
      <c r="J6547" s="2">
        <v>8120</v>
      </c>
      <c r="K6547" s="3" t="s">
        <v>410</v>
      </c>
      <c r="L6547" s="2">
        <v>104</v>
      </c>
      <c r="M6547" s="3">
        <v>16.614541130445815</v>
      </c>
      <c r="N6547" s="3">
        <v>55917.205984585453</v>
      </c>
      <c r="O6547" s="3">
        <v>118.18714560763236</v>
      </c>
      <c r="P6547" s="3">
        <v>1</v>
      </c>
      <c r="Q6547" s="3">
        <f t="shared" si="490"/>
        <v>118.18714560763236</v>
      </c>
      <c r="R6547" s="3">
        <f t="shared" si="488"/>
        <v>118.18714560763236</v>
      </c>
      <c r="S6547" s="3">
        <v>15.652500189074585</v>
      </c>
      <c r="T6547" s="3">
        <v>1</v>
      </c>
      <c r="U6547" s="3">
        <f t="shared" si="491"/>
        <v>15.652500189074585</v>
      </c>
      <c r="V6547" s="3">
        <f t="shared" si="489"/>
        <v>15.652500189074585</v>
      </c>
    </row>
    <row r="6548" spans="1:22" x14ac:dyDescent="0.25">
      <c r="A6548" s="3" t="s">
        <v>378</v>
      </c>
      <c r="B6548" s="3" t="s">
        <v>89</v>
      </c>
      <c r="C6548" s="3" t="s">
        <v>397</v>
      </c>
      <c r="D6548" s="3" t="s">
        <v>398</v>
      </c>
      <c r="E6548" s="3">
        <v>0.36</v>
      </c>
      <c r="F6548" s="3">
        <v>0.53</v>
      </c>
      <c r="G6548" s="3" t="s">
        <v>404</v>
      </c>
      <c r="H6548" s="2">
        <v>8120</v>
      </c>
      <c r="I6548" s="3" t="s">
        <v>56</v>
      </c>
      <c r="J6548" s="2">
        <v>8120</v>
      </c>
      <c r="K6548" s="3" t="s">
        <v>400</v>
      </c>
      <c r="L6548" s="2">
        <v>224</v>
      </c>
      <c r="M6548" s="3">
        <v>16.738792287323651</v>
      </c>
      <c r="N6548" s="3">
        <v>56255.032767087083</v>
      </c>
      <c r="O6548" s="3">
        <v>132.47690412148273</v>
      </c>
      <c r="P6548" s="3">
        <v>1</v>
      </c>
      <c r="Q6548" s="3">
        <f t="shared" si="490"/>
        <v>132.47690412148273</v>
      </c>
      <c r="R6548" s="3">
        <f t="shared" si="488"/>
        <v>132.47690412148273</v>
      </c>
      <c r="S6548" s="3">
        <v>17.442391064482354</v>
      </c>
      <c r="T6548" s="3">
        <v>1</v>
      </c>
      <c r="U6548" s="3">
        <f t="shared" si="491"/>
        <v>17.442391064482354</v>
      </c>
      <c r="V6548" s="3">
        <f t="shared" si="489"/>
        <v>17.442391064482354</v>
      </c>
    </row>
    <row r="6549" spans="1:22" x14ac:dyDescent="0.25">
      <c r="A6549" s="3" t="s">
        <v>378</v>
      </c>
      <c r="B6549" s="3" t="s">
        <v>89</v>
      </c>
      <c r="C6549" s="3" t="s">
        <v>397</v>
      </c>
      <c r="D6549" s="3" t="s">
        <v>398</v>
      </c>
      <c r="E6549" s="3">
        <v>0.36</v>
      </c>
      <c r="F6549" s="3">
        <v>0.53</v>
      </c>
      <c r="G6549" s="3" t="s">
        <v>19</v>
      </c>
      <c r="H6549" s="2">
        <v>8120</v>
      </c>
      <c r="I6549" s="3" t="s">
        <v>56</v>
      </c>
      <c r="J6549" s="2">
        <v>8120</v>
      </c>
      <c r="K6549" s="3" t="s">
        <v>19</v>
      </c>
      <c r="L6549" s="2">
        <v>170</v>
      </c>
      <c r="M6549" s="3">
        <v>20.917833094775833</v>
      </c>
      <c r="N6549" s="3">
        <v>69664.604250253411</v>
      </c>
      <c r="O6549" s="3">
        <v>149.38657067095332</v>
      </c>
      <c r="P6549" s="3">
        <v>1</v>
      </c>
      <c r="Q6549" s="3">
        <f t="shared" si="490"/>
        <v>149.38657067095332</v>
      </c>
      <c r="R6549" s="3">
        <f t="shared" si="488"/>
        <v>149.38657067095332</v>
      </c>
      <c r="S6549" s="3">
        <v>19.967254893266333</v>
      </c>
      <c r="T6549" s="3">
        <v>1</v>
      </c>
      <c r="U6549" s="3">
        <f t="shared" si="491"/>
        <v>19.967254893266333</v>
      </c>
      <c r="V6549" s="3">
        <f t="shared" si="489"/>
        <v>19.967254893266333</v>
      </c>
    </row>
    <row r="6550" spans="1:22" x14ac:dyDescent="0.25">
      <c r="A6550" s="3" t="s">
        <v>378</v>
      </c>
      <c r="B6550" s="3" t="s">
        <v>8</v>
      </c>
      <c r="C6550" s="3" t="s">
        <v>379</v>
      </c>
      <c r="D6550" s="3" t="s">
        <v>380</v>
      </c>
      <c r="E6550" s="3">
        <v>0.35</v>
      </c>
      <c r="F6550" s="3">
        <v>0.47</v>
      </c>
      <c r="G6550" s="3" t="s">
        <v>63</v>
      </c>
      <c r="H6550" s="2">
        <v>8120</v>
      </c>
      <c r="I6550" s="3" t="s">
        <v>56</v>
      </c>
      <c r="J6550" s="2">
        <v>8120</v>
      </c>
      <c r="K6550" s="3" t="s">
        <v>20</v>
      </c>
      <c r="L6550" s="2">
        <v>103</v>
      </c>
      <c r="M6550" s="3">
        <v>34.012026492073822</v>
      </c>
      <c r="N6550" s="3">
        <v>80717.481647174907</v>
      </c>
      <c r="O6550" s="3">
        <v>164.22901510522951</v>
      </c>
      <c r="P6550" s="3">
        <v>1</v>
      </c>
      <c r="Q6550" s="3">
        <f t="shared" si="490"/>
        <v>164.22901510522951</v>
      </c>
      <c r="R6550" s="3">
        <f t="shared" si="488"/>
        <v>164.22901510522951</v>
      </c>
      <c r="S6550" s="3">
        <v>21.196902037022038</v>
      </c>
      <c r="T6550" s="3">
        <v>1</v>
      </c>
      <c r="U6550" s="3">
        <f t="shared" si="491"/>
        <v>21.196902037022038</v>
      </c>
      <c r="V6550" s="3">
        <f t="shared" si="489"/>
        <v>21.196902037022038</v>
      </c>
    </row>
    <row r="6551" spans="1:22" x14ac:dyDescent="0.25">
      <c r="A6551" s="3" t="s">
        <v>378</v>
      </c>
      <c r="B6551" s="3" t="s">
        <v>8</v>
      </c>
      <c r="C6551" s="3" t="s">
        <v>379</v>
      </c>
      <c r="D6551" s="3" t="s">
        <v>396</v>
      </c>
      <c r="E6551" s="3">
        <v>0.35</v>
      </c>
      <c r="F6551" s="3">
        <v>0.47</v>
      </c>
      <c r="G6551" s="3" t="s">
        <v>392</v>
      </c>
      <c r="H6551" s="2">
        <v>8120</v>
      </c>
      <c r="I6551" s="3" t="s">
        <v>56</v>
      </c>
      <c r="J6551" s="2">
        <v>8120</v>
      </c>
      <c r="K6551" s="3" t="s">
        <v>386</v>
      </c>
      <c r="L6551" s="2">
        <v>183</v>
      </c>
      <c r="M6551" s="3">
        <v>27.309474768876669</v>
      </c>
      <c r="N6551" s="3">
        <v>92598.209594875036</v>
      </c>
      <c r="O6551" s="3">
        <v>225.34959338701898</v>
      </c>
      <c r="P6551" s="3">
        <v>1</v>
      </c>
      <c r="Q6551" s="3">
        <f t="shared" si="490"/>
        <v>225.34959338701898</v>
      </c>
      <c r="R6551" s="3">
        <f t="shared" si="488"/>
        <v>225.34959338701898</v>
      </c>
      <c r="S6551" s="3">
        <v>31.075206655622662</v>
      </c>
      <c r="T6551" s="3">
        <v>1</v>
      </c>
      <c r="U6551" s="3">
        <f t="shared" si="491"/>
        <v>31.075206655622662</v>
      </c>
      <c r="V6551" s="3">
        <f t="shared" si="489"/>
        <v>31.075206655622662</v>
      </c>
    </row>
    <row r="6552" spans="1:22" x14ac:dyDescent="0.25">
      <c r="A6552" s="3" t="s">
        <v>378</v>
      </c>
      <c r="B6552" s="3" t="s">
        <v>8</v>
      </c>
      <c r="C6552" s="3" t="s">
        <v>379</v>
      </c>
      <c r="D6552" s="3" t="s">
        <v>380</v>
      </c>
      <c r="E6552" s="3">
        <v>0.35</v>
      </c>
      <c r="F6552" s="3">
        <v>0.47</v>
      </c>
      <c r="G6552" s="3" t="s">
        <v>19</v>
      </c>
      <c r="H6552" s="2">
        <v>8120</v>
      </c>
      <c r="I6552" s="3" t="s">
        <v>56</v>
      </c>
      <c r="J6552" s="2">
        <v>8120</v>
      </c>
      <c r="K6552" s="3" t="s">
        <v>19</v>
      </c>
      <c r="L6552" s="2">
        <v>306</v>
      </c>
      <c r="M6552" s="3">
        <v>43.378012215358694</v>
      </c>
      <c r="N6552" s="3">
        <v>106318.59232125511</v>
      </c>
      <c r="O6552" s="3">
        <v>239.93141454328426</v>
      </c>
      <c r="P6552" s="3">
        <v>1</v>
      </c>
      <c r="Q6552" s="3">
        <f t="shared" si="490"/>
        <v>239.93141454328426</v>
      </c>
      <c r="R6552" s="3">
        <f t="shared" ref="R6552:R6583" si="492">Q6552</f>
        <v>239.93141454328426</v>
      </c>
      <c r="S6552" s="3">
        <v>29.001952403816329</v>
      </c>
      <c r="T6552" s="3">
        <v>1</v>
      </c>
      <c r="U6552" s="3">
        <f t="shared" si="491"/>
        <v>29.001952403816329</v>
      </c>
      <c r="V6552" s="3">
        <f t="shared" ref="V6552:V6583" si="493">U6552</f>
        <v>29.001952403816329</v>
      </c>
    </row>
    <row r="6553" spans="1:22" x14ac:dyDescent="0.25">
      <c r="A6553" s="3" t="s">
        <v>378</v>
      </c>
      <c r="B6553" s="3" t="s">
        <v>89</v>
      </c>
      <c r="C6553" s="3" t="s">
        <v>406</v>
      </c>
      <c r="D6553" s="3" t="s">
        <v>407</v>
      </c>
      <c r="E6553" s="3">
        <v>0.36</v>
      </c>
      <c r="F6553" s="3">
        <v>0.48</v>
      </c>
      <c r="G6553" s="3" t="s">
        <v>19</v>
      </c>
      <c r="H6553" s="2">
        <v>8120</v>
      </c>
      <c r="I6553" s="3" t="s">
        <v>56</v>
      </c>
      <c r="J6553" s="2">
        <v>8120</v>
      </c>
      <c r="K6553" s="3" t="s">
        <v>19</v>
      </c>
      <c r="L6553" s="2">
        <v>396</v>
      </c>
      <c r="M6553" s="3">
        <v>56.966286130301327</v>
      </c>
      <c r="N6553" s="3">
        <v>186895.19610110443</v>
      </c>
      <c r="O6553" s="3">
        <v>395.59238550451664</v>
      </c>
      <c r="P6553" s="3">
        <v>1</v>
      </c>
      <c r="Q6553" s="3">
        <f t="shared" si="490"/>
        <v>395.59238550451664</v>
      </c>
      <c r="R6553" s="3">
        <f t="shared" si="492"/>
        <v>395.59238550451664</v>
      </c>
      <c r="S6553" s="3">
        <v>52.707344879274416</v>
      </c>
      <c r="T6553" s="3">
        <v>1</v>
      </c>
      <c r="U6553" s="3">
        <f t="shared" si="491"/>
        <v>52.707344879274416</v>
      </c>
      <c r="V6553" s="3">
        <f t="shared" si="493"/>
        <v>52.707344879274416</v>
      </c>
    </row>
    <row r="6554" spans="1:22" x14ac:dyDescent="0.25">
      <c r="A6554" s="3" t="s">
        <v>378</v>
      </c>
      <c r="B6554" s="3" t="s">
        <v>8</v>
      </c>
      <c r="C6554" s="3" t="s">
        <v>379</v>
      </c>
      <c r="D6554" s="3" t="s">
        <v>380</v>
      </c>
      <c r="E6554" s="3">
        <v>0.35</v>
      </c>
      <c r="F6554" s="3">
        <v>0.47</v>
      </c>
      <c r="G6554" s="3" t="s">
        <v>392</v>
      </c>
      <c r="H6554" s="2">
        <v>8130</v>
      </c>
      <c r="I6554" s="3" t="s">
        <v>281</v>
      </c>
      <c r="J6554" s="2">
        <v>8130</v>
      </c>
      <c r="K6554" s="3" t="s">
        <v>386</v>
      </c>
      <c r="L6554" s="2">
        <v>13</v>
      </c>
      <c r="M6554" s="3">
        <v>0.40006846723902167</v>
      </c>
      <c r="N6554" s="3">
        <v>1534.9104110643909</v>
      </c>
      <c r="O6554" s="3">
        <v>3.5171330044112672</v>
      </c>
      <c r="P6554" s="3">
        <v>1</v>
      </c>
      <c r="Q6554" s="3">
        <f t="shared" si="490"/>
        <v>3.5171330044112672</v>
      </c>
      <c r="R6554" s="3">
        <f t="shared" si="492"/>
        <v>3.5171330044112672</v>
      </c>
      <c r="S6554" s="3">
        <v>0.49246274424137981</v>
      </c>
      <c r="T6554" s="3">
        <v>1</v>
      </c>
      <c r="U6554" s="3">
        <f t="shared" si="491"/>
        <v>0.49246274424137981</v>
      </c>
      <c r="V6554" s="3">
        <f t="shared" si="493"/>
        <v>0.49246274424137981</v>
      </c>
    </row>
    <row r="6555" spans="1:22" x14ac:dyDescent="0.25">
      <c r="A6555" s="3" t="s">
        <v>378</v>
      </c>
      <c r="B6555" s="3" t="s">
        <v>89</v>
      </c>
      <c r="C6555" s="3" t="s">
        <v>417</v>
      </c>
      <c r="D6555" s="3" t="s">
        <v>418</v>
      </c>
      <c r="E6555" s="3">
        <v>0.51</v>
      </c>
      <c r="F6555" s="3">
        <v>0.57999999999999996</v>
      </c>
      <c r="G6555" s="3" t="s">
        <v>19</v>
      </c>
      <c r="H6555" s="2">
        <v>8140</v>
      </c>
      <c r="I6555" s="3" t="s">
        <v>12</v>
      </c>
      <c r="J6555" s="2">
        <v>8140</v>
      </c>
      <c r="K6555" s="3" t="s">
        <v>19</v>
      </c>
      <c r="L6555" s="2">
        <v>2</v>
      </c>
      <c r="M6555" s="3">
        <v>2.7300032079168477E-3</v>
      </c>
      <c r="N6555" s="3">
        <v>8.4178746205327375</v>
      </c>
      <c r="O6555" s="3">
        <v>1.872637324554239E-2</v>
      </c>
      <c r="P6555" s="3">
        <v>1</v>
      </c>
      <c r="Q6555" s="3">
        <f t="shared" si="490"/>
        <v>1.872637324554239E-2</v>
      </c>
      <c r="R6555" s="3">
        <f t="shared" si="492"/>
        <v>1.872637324554239E-2</v>
      </c>
      <c r="S6555" s="3">
        <v>2.60965119563676E-3</v>
      </c>
      <c r="T6555" s="3">
        <v>1</v>
      </c>
      <c r="U6555" s="3">
        <f t="shared" si="491"/>
        <v>2.60965119563676E-3</v>
      </c>
      <c r="V6555" s="3">
        <f t="shared" si="493"/>
        <v>2.60965119563676E-3</v>
      </c>
    </row>
    <row r="6556" spans="1:22" x14ac:dyDescent="0.25">
      <c r="A6556" s="3" t="s">
        <v>378</v>
      </c>
      <c r="B6556" s="3" t="s">
        <v>89</v>
      </c>
      <c r="C6556" s="3" t="s">
        <v>406</v>
      </c>
      <c r="D6556" s="3" t="s">
        <v>407</v>
      </c>
      <c r="E6556" s="3">
        <v>0.36</v>
      </c>
      <c r="F6556" s="3">
        <v>0.48</v>
      </c>
      <c r="G6556" s="3" t="s">
        <v>260</v>
      </c>
      <c r="H6556" s="2">
        <v>8140</v>
      </c>
      <c r="I6556" s="3" t="s">
        <v>12</v>
      </c>
      <c r="J6556" s="2">
        <v>8140</v>
      </c>
      <c r="K6556" s="3" t="s">
        <v>261</v>
      </c>
      <c r="L6556" s="2">
        <v>16</v>
      </c>
      <c r="M6556" s="3">
        <v>0.22295142928597941</v>
      </c>
      <c r="N6556" s="3">
        <v>857.58776116637318</v>
      </c>
      <c r="O6556" s="3">
        <v>2.1986247047678993</v>
      </c>
      <c r="P6556" s="3">
        <v>1</v>
      </c>
      <c r="Q6556" s="3">
        <f t="shared" si="490"/>
        <v>2.1986247047678993</v>
      </c>
      <c r="R6556" s="3">
        <f t="shared" si="492"/>
        <v>2.1986247047678993</v>
      </c>
      <c r="S6556" s="3">
        <v>0.29844444282109284</v>
      </c>
      <c r="T6556" s="3">
        <v>1</v>
      </c>
      <c r="U6556" s="3">
        <f t="shared" si="491"/>
        <v>0.29844444282109284</v>
      </c>
      <c r="V6556" s="3">
        <f t="shared" si="493"/>
        <v>0.29844444282109284</v>
      </c>
    </row>
    <row r="6557" spans="1:22" x14ac:dyDescent="0.25">
      <c r="A6557" s="3" t="s">
        <v>378</v>
      </c>
      <c r="B6557" s="3" t="s">
        <v>89</v>
      </c>
      <c r="C6557" s="3" t="s">
        <v>406</v>
      </c>
      <c r="D6557" s="3" t="s">
        <v>407</v>
      </c>
      <c r="E6557" s="3">
        <v>0.36</v>
      </c>
      <c r="F6557" s="3">
        <v>0.48</v>
      </c>
      <c r="G6557" s="3" t="s">
        <v>415</v>
      </c>
      <c r="H6557" s="2">
        <v>8140</v>
      </c>
      <c r="I6557" s="3" t="s">
        <v>12</v>
      </c>
      <c r="J6557" s="2">
        <v>8140</v>
      </c>
      <c r="K6557" s="3" t="s">
        <v>416</v>
      </c>
      <c r="L6557" s="2">
        <v>69</v>
      </c>
      <c r="M6557" s="3">
        <v>1.4796110639992437</v>
      </c>
      <c r="N6557" s="3">
        <v>5355.0833106579212</v>
      </c>
      <c r="O6557" s="3">
        <v>12.13140018393571</v>
      </c>
      <c r="P6557" s="3">
        <v>1</v>
      </c>
      <c r="Q6557" s="3">
        <f t="shared" si="490"/>
        <v>12.13140018393571</v>
      </c>
      <c r="R6557" s="3">
        <f t="shared" si="492"/>
        <v>12.13140018393571</v>
      </c>
      <c r="S6557" s="3">
        <v>1.6102072323497238</v>
      </c>
      <c r="T6557" s="3">
        <v>1</v>
      </c>
      <c r="U6557" s="3">
        <f t="shared" si="491"/>
        <v>1.6102072323497238</v>
      </c>
      <c r="V6557" s="3">
        <f t="shared" si="493"/>
        <v>1.6102072323497238</v>
      </c>
    </row>
    <row r="6558" spans="1:22" x14ac:dyDescent="0.25">
      <c r="A6558" s="3" t="s">
        <v>378</v>
      </c>
      <c r="B6558" s="3" t="s">
        <v>89</v>
      </c>
      <c r="C6558" s="3" t="s">
        <v>397</v>
      </c>
      <c r="D6558" s="3" t="s">
        <v>398</v>
      </c>
      <c r="E6558" s="3">
        <v>0.36</v>
      </c>
      <c r="F6558" s="3">
        <v>0.53</v>
      </c>
      <c r="G6558" s="3" t="s">
        <v>59</v>
      </c>
      <c r="H6558" s="2">
        <v>8140</v>
      </c>
      <c r="I6558" s="3" t="s">
        <v>12</v>
      </c>
      <c r="J6558" s="2">
        <v>8140</v>
      </c>
      <c r="K6558" s="3" t="s">
        <v>405</v>
      </c>
      <c r="L6558" s="2">
        <v>7</v>
      </c>
      <c r="M6558" s="3">
        <v>1.6083614761802787</v>
      </c>
      <c r="N6558" s="3">
        <v>5885.9324049591505</v>
      </c>
      <c r="O6558" s="3">
        <v>13.660281791914898</v>
      </c>
      <c r="P6558" s="3">
        <v>1</v>
      </c>
      <c r="Q6558" s="3">
        <f t="shared" si="490"/>
        <v>13.660281791914898</v>
      </c>
      <c r="R6558" s="3">
        <f t="shared" si="492"/>
        <v>13.660281791914898</v>
      </c>
      <c r="S6558" s="3">
        <v>1.778513771556619</v>
      </c>
      <c r="T6558" s="3">
        <v>1</v>
      </c>
      <c r="U6558" s="3">
        <f t="shared" si="491"/>
        <v>1.778513771556619</v>
      </c>
      <c r="V6558" s="3">
        <f t="shared" si="493"/>
        <v>1.778513771556619</v>
      </c>
    </row>
    <row r="6559" spans="1:22" x14ac:dyDescent="0.25">
      <c r="A6559" s="3" t="s">
        <v>378</v>
      </c>
      <c r="B6559" s="3" t="s">
        <v>89</v>
      </c>
      <c r="C6559" s="3" t="s">
        <v>406</v>
      </c>
      <c r="D6559" s="3" t="s">
        <v>407</v>
      </c>
      <c r="E6559" s="3">
        <v>0.36</v>
      </c>
      <c r="F6559" s="3">
        <v>0.48</v>
      </c>
      <c r="G6559" s="3" t="s">
        <v>59</v>
      </c>
      <c r="H6559" s="2">
        <v>8140</v>
      </c>
      <c r="I6559" s="3" t="s">
        <v>12</v>
      </c>
      <c r="J6559" s="2">
        <v>8140</v>
      </c>
      <c r="K6559" s="3" t="s">
        <v>399</v>
      </c>
      <c r="L6559" s="2">
        <v>11</v>
      </c>
      <c r="M6559" s="3">
        <v>1.4070166912146389</v>
      </c>
      <c r="N6559" s="3">
        <v>5480.7760081797842</v>
      </c>
      <c r="O6559" s="3">
        <v>14.471739626942515</v>
      </c>
      <c r="P6559" s="3">
        <v>1</v>
      </c>
      <c r="Q6559" s="3">
        <f t="shared" si="490"/>
        <v>14.471739626942515</v>
      </c>
      <c r="R6559" s="3">
        <f t="shared" si="492"/>
        <v>14.471739626942515</v>
      </c>
      <c r="S6559" s="3">
        <v>1.9092600421657986</v>
      </c>
      <c r="T6559" s="3">
        <v>1</v>
      </c>
      <c r="U6559" s="3">
        <f t="shared" si="491"/>
        <v>1.9092600421657986</v>
      </c>
      <c r="V6559" s="3">
        <f t="shared" si="493"/>
        <v>1.9092600421657986</v>
      </c>
    </row>
    <row r="6560" spans="1:22" x14ac:dyDescent="0.25">
      <c r="A6560" s="3" t="s">
        <v>378</v>
      </c>
      <c r="B6560" s="3" t="s">
        <v>8</v>
      </c>
      <c r="C6560" s="3" t="s">
        <v>379</v>
      </c>
      <c r="D6560" s="3" t="s">
        <v>380</v>
      </c>
      <c r="E6560" s="3">
        <v>0.35</v>
      </c>
      <c r="F6560" s="3">
        <v>0.47</v>
      </c>
      <c r="G6560" s="3" t="s">
        <v>385</v>
      </c>
      <c r="H6560" s="2">
        <v>8140</v>
      </c>
      <c r="I6560" s="3" t="s">
        <v>12</v>
      </c>
      <c r="J6560" s="2">
        <v>8140</v>
      </c>
      <c r="K6560" s="3" t="s">
        <v>385</v>
      </c>
      <c r="L6560" s="2">
        <v>128</v>
      </c>
      <c r="M6560" s="3">
        <v>2.6193192489604322</v>
      </c>
      <c r="N6560" s="3">
        <v>6555.4036984087006</v>
      </c>
      <c r="O6560" s="3">
        <v>15.838047672179293</v>
      </c>
      <c r="P6560" s="3">
        <v>1</v>
      </c>
      <c r="Q6560" s="3">
        <f t="shared" si="490"/>
        <v>15.838047672179293</v>
      </c>
      <c r="R6560" s="3">
        <f t="shared" si="492"/>
        <v>15.838047672179293</v>
      </c>
      <c r="S6560" s="3">
        <v>1.8895814142027763</v>
      </c>
      <c r="T6560" s="3">
        <v>1</v>
      </c>
      <c r="U6560" s="3">
        <f t="shared" si="491"/>
        <v>1.8895814142027763</v>
      </c>
      <c r="V6560" s="3">
        <f t="shared" si="493"/>
        <v>1.8895814142027763</v>
      </c>
    </row>
    <row r="6561" spans="1:22" x14ac:dyDescent="0.25">
      <c r="A6561" s="3" t="s">
        <v>378</v>
      </c>
      <c r="B6561" s="3" t="s">
        <v>89</v>
      </c>
      <c r="C6561" s="3" t="s">
        <v>406</v>
      </c>
      <c r="D6561" s="3" t="s">
        <v>407</v>
      </c>
      <c r="E6561" s="3">
        <v>0.36</v>
      </c>
      <c r="F6561" s="3">
        <v>0.48</v>
      </c>
      <c r="G6561" s="3" t="s">
        <v>59</v>
      </c>
      <c r="H6561" s="2">
        <v>8140</v>
      </c>
      <c r="I6561" s="3" t="s">
        <v>12</v>
      </c>
      <c r="J6561" s="2">
        <v>8140</v>
      </c>
      <c r="K6561" s="3" t="s">
        <v>245</v>
      </c>
      <c r="L6561" s="2">
        <v>16</v>
      </c>
      <c r="M6561" s="3">
        <v>2.4494974644085077</v>
      </c>
      <c r="N6561" s="3">
        <v>9567.858160172831</v>
      </c>
      <c r="O6561" s="3">
        <v>24.211466237397833</v>
      </c>
      <c r="P6561" s="3">
        <v>1</v>
      </c>
      <c r="Q6561" s="3">
        <f t="shared" si="490"/>
        <v>24.211466237397833</v>
      </c>
      <c r="R6561" s="3">
        <f t="shared" si="492"/>
        <v>24.211466237397833</v>
      </c>
      <c r="S6561" s="3">
        <v>3.273996211413587</v>
      </c>
      <c r="T6561" s="3">
        <v>1</v>
      </c>
      <c r="U6561" s="3">
        <f t="shared" si="491"/>
        <v>3.273996211413587</v>
      </c>
      <c r="V6561" s="3">
        <f t="shared" si="493"/>
        <v>3.273996211413587</v>
      </c>
    </row>
    <row r="6562" spans="1:22" x14ac:dyDescent="0.25">
      <c r="A6562" s="3" t="s">
        <v>378</v>
      </c>
      <c r="B6562" s="3" t="s">
        <v>89</v>
      </c>
      <c r="C6562" s="3" t="s">
        <v>397</v>
      </c>
      <c r="D6562" s="3" t="s">
        <v>398</v>
      </c>
      <c r="E6562" s="3">
        <v>0.36</v>
      </c>
      <c r="F6562" s="3">
        <v>0.53</v>
      </c>
      <c r="G6562" s="3" t="s">
        <v>392</v>
      </c>
      <c r="H6562" s="2">
        <v>8140</v>
      </c>
      <c r="I6562" s="3" t="s">
        <v>12</v>
      </c>
      <c r="J6562" s="2">
        <v>8140</v>
      </c>
      <c r="K6562" s="3" t="s">
        <v>386</v>
      </c>
      <c r="L6562" s="2">
        <v>54</v>
      </c>
      <c r="M6562" s="3">
        <v>3.3356242174570334</v>
      </c>
      <c r="N6562" s="3">
        <v>12663.589653886605</v>
      </c>
      <c r="O6562" s="3">
        <v>28.652974650437422</v>
      </c>
      <c r="P6562" s="3">
        <v>1</v>
      </c>
      <c r="Q6562" s="3">
        <f t="shared" si="490"/>
        <v>28.652974650437422</v>
      </c>
      <c r="R6562" s="3">
        <f t="shared" si="492"/>
        <v>28.652974650437422</v>
      </c>
      <c r="S6562" s="3">
        <v>3.7802306308005114</v>
      </c>
      <c r="T6562" s="3">
        <v>1</v>
      </c>
      <c r="U6562" s="3">
        <f t="shared" si="491"/>
        <v>3.7802306308005114</v>
      </c>
      <c r="V6562" s="3">
        <f t="shared" si="493"/>
        <v>3.7802306308005114</v>
      </c>
    </row>
    <row r="6563" spans="1:22" x14ac:dyDescent="0.25">
      <c r="A6563" s="3" t="s">
        <v>378</v>
      </c>
      <c r="B6563" s="3" t="s">
        <v>8</v>
      </c>
      <c r="C6563" s="3" t="s">
        <v>379</v>
      </c>
      <c r="D6563" s="3" t="s">
        <v>380</v>
      </c>
      <c r="E6563" s="3">
        <v>0.35</v>
      </c>
      <c r="F6563" s="3">
        <v>0.47</v>
      </c>
      <c r="G6563" s="3" t="s">
        <v>390</v>
      </c>
      <c r="H6563" s="2">
        <v>8140</v>
      </c>
      <c r="I6563" s="3" t="s">
        <v>12</v>
      </c>
      <c r="J6563" s="2">
        <v>8140</v>
      </c>
      <c r="K6563" s="3" t="s">
        <v>381</v>
      </c>
      <c r="L6563" s="2">
        <v>122</v>
      </c>
      <c r="M6563" s="3">
        <v>6.5809340125073357</v>
      </c>
      <c r="N6563" s="3">
        <v>16141.043869063002</v>
      </c>
      <c r="O6563" s="3">
        <v>38.07036269581571</v>
      </c>
      <c r="P6563" s="3">
        <v>1</v>
      </c>
      <c r="Q6563" s="3">
        <f t="shared" si="490"/>
        <v>38.07036269581571</v>
      </c>
      <c r="R6563" s="3">
        <f t="shared" si="492"/>
        <v>38.07036269581571</v>
      </c>
      <c r="S6563" s="3">
        <v>4.7942215191921784</v>
      </c>
      <c r="T6563" s="3">
        <v>1</v>
      </c>
      <c r="U6563" s="3">
        <f t="shared" si="491"/>
        <v>4.7942215191921784</v>
      </c>
      <c r="V6563" s="3">
        <f t="shared" si="493"/>
        <v>4.7942215191921784</v>
      </c>
    </row>
    <row r="6564" spans="1:22" x14ac:dyDescent="0.25">
      <c r="A6564" s="3" t="s">
        <v>378</v>
      </c>
      <c r="B6564" s="3" t="s">
        <v>8</v>
      </c>
      <c r="C6564" s="3" t="s">
        <v>379</v>
      </c>
      <c r="D6564" s="3" t="s">
        <v>380</v>
      </c>
      <c r="E6564" s="3">
        <v>0.35</v>
      </c>
      <c r="F6564" s="3">
        <v>0.47</v>
      </c>
      <c r="G6564" s="3" t="s">
        <v>392</v>
      </c>
      <c r="H6564" s="2">
        <v>8140</v>
      </c>
      <c r="I6564" s="3" t="s">
        <v>12</v>
      </c>
      <c r="J6564" s="2">
        <v>8140</v>
      </c>
      <c r="K6564" s="3" t="s">
        <v>386</v>
      </c>
      <c r="L6564" s="2">
        <v>79</v>
      </c>
      <c r="M6564" s="3">
        <v>7.3410263520664403</v>
      </c>
      <c r="N6564" s="3">
        <v>24561.054844918344</v>
      </c>
      <c r="O6564" s="3">
        <v>59.777186404974913</v>
      </c>
      <c r="P6564" s="3">
        <v>1</v>
      </c>
      <c r="Q6564" s="3">
        <f t="shared" si="490"/>
        <v>59.777186404974913</v>
      </c>
      <c r="R6564" s="3">
        <f t="shared" si="492"/>
        <v>59.777186404974913</v>
      </c>
      <c r="S6564" s="3">
        <v>7.8330846544185748</v>
      </c>
      <c r="T6564" s="3">
        <v>1</v>
      </c>
      <c r="U6564" s="3">
        <f t="shared" si="491"/>
        <v>7.8330846544185748</v>
      </c>
      <c r="V6564" s="3">
        <f t="shared" si="493"/>
        <v>7.8330846544185748</v>
      </c>
    </row>
    <row r="6565" spans="1:22" x14ac:dyDescent="0.25">
      <c r="A6565" s="3" t="s">
        <v>378</v>
      </c>
      <c r="B6565" s="3" t="s">
        <v>8</v>
      </c>
      <c r="C6565" s="3" t="s">
        <v>379</v>
      </c>
      <c r="D6565" s="3" t="s">
        <v>396</v>
      </c>
      <c r="E6565" s="3">
        <v>0.35</v>
      </c>
      <c r="F6565" s="3">
        <v>0.47</v>
      </c>
      <c r="G6565" s="3" t="s">
        <v>392</v>
      </c>
      <c r="H6565" s="2">
        <v>8140</v>
      </c>
      <c r="I6565" s="3" t="s">
        <v>12</v>
      </c>
      <c r="J6565" s="2">
        <v>8140</v>
      </c>
      <c r="K6565" s="3" t="s">
        <v>386</v>
      </c>
      <c r="L6565" s="2">
        <v>175</v>
      </c>
      <c r="M6565" s="3">
        <v>6.828655700089401</v>
      </c>
      <c r="N6565" s="3">
        <v>25867.399989186655</v>
      </c>
      <c r="O6565" s="3">
        <v>62.441160476691024</v>
      </c>
      <c r="P6565" s="3">
        <v>1</v>
      </c>
      <c r="Q6565" s="3">
        <f t="shared" si="490"/>
        <v>62.441160476691024</v>
      </c>
      <c r="R6565" s="3">
        <f t="shared" si="492"/>
        <v>62.441160476691024</v>
      </c>
      <c r="S6565" s="3">
        <v>8.3004648590993959</v>
      </c>
      <c r="T6565" s="3">
        <v>1</v>
      </c>
      <c r="U6565" s="3">
        <f t="shared" si="491"/>
        <v>8.3004648590993959</v>
      </c>
      <c r="V6565" s="3">
        <f t="shared" si="493"/>
        <v>8.3004648590993959</v>
      </c>
    </row>
    <row r="6566" spans="1:22" x14ac:dyDescent="0.25">
      <c r="A6566" s="3" t="s">
        <v>378</v>
      </c>
      <c r="B6566" s="3" t="s">
        <v>8</v>
      </c>
      <c r="C6566" s="3" t="s">
        <v>379</v>
      </c>
      <c r="D6566" s="3" t="s">
        <v>380</v>
      </c>
      <c r="E6566" s="3">
        <v>0.35</v>
      </c>
      <c r="F6566" s="3">
        <v>0.47</v>
      </c>
      <c r="G6566" s="3" t="s">
        <v>19</v>
      </c>
      <c r="H6566" s="2">
        <v>8140</v>
      </c>
      <c r="I6566" s="3" t="s">
        <v>12</v>
      </c>
      <c r="J6566" s="2">
        <v>8140</v>
      </c>
      <c r="K6566" s="3" t="s">
        <v>19</v>
      </c>
      <c r="L6566" s="2">
        <v>267</v>
      </c>
      <c r="M6566" s="3">
        <v>8.534232057802333</v>
      </c>
      <c r="N6566" s="3">
        <v>28975.208786960826</v>
      </c>
      <c r="O6566" s="3">
        <v>66.837009039046706</v>
      </c>
      <c r="P6566" s="3">
        <v>1</v>
      </c>
      <c r="Q6566" s="3">
        <f t="shared" si="490"/>
        <v>66.837009039046706</v>
      </c>
      <c r="R6566" s="3">
        <f t="shared" si="492"/>
        <v>66.837009039046706</v>
      </c>
      <c r="S6566" s="3">
        <v>8.9361938972378017</v>
      </c>
      <c r="T6566" s="3">
        <v>1</v>
      </c>
      <c r="U6566" s="3">
        <f t="shared" si="491"/>
        <v>8.9361938972378017</v>
      </c>
      <c r="V6566" s="3">
        <f t="shared" si="493"/>
        <v>8.9361938972378017</v>
      </c>
    </row>
    <row r="6567" spans="1:22" x14ac:dyDescent="0.25">
      <c r="A6567" s="3" t="s">
        <v>378</v>
      </c>
      <c r="B6567" s="3" t="s">
        <v>89</v>
      </c>
      <c r="C6567" s="3" t="s">
        <v>406</v>
      </c>
      <c r="D6567" s="3" t="s">
        <v>407</v>
      </c>
      <c r="E6567" s="3">
        <v>0.36</v>
      </c>
      <c r="F6567" s="3">
        <v>0.48</v>
      </c>
      <c r="G6567" s="3" t="s">
        <v>404</v>
      </c>
      <c r="H6567" s="2">
        <v>8140</v>
      </c>
      <c r="I6567" s="3" t="s">
        <v>12</v>
      </c>
      <c r="J6567" s="2">
        <v>8140</v>
      </c>
      <c r="K6567" s="3" t="s">
        <v>400</v>
      </c>
      <c r="L6567" s="2">
        <v>38</v>
      </c>
      <c r="M6567" s="3">
        <v>8.564992829221497</v>
      </c>
      <c r="N6567" s="3">
        <v>33262.084960122018</v>
      </c>
      <c r="O6567" s="3">
        <v>84.505467622870341</v>
      </c>
      <c r="P6567" s="3">
        <v>1</v>
      </c>
      <c r="Q6567" s="3">
        <f t="shared" si="490"/>
        <v>84.505467622870341</v>
      </c>
      <c r="R6567" s="3">
        <f t="shared" si="492"/>
        <v>84.505467622870341</v>
      </c>
      <c r="S6567" s="3">
        <v>11.124860021423567</v>
      </c>
      <c r="T6567" s="3">
        <v>1</v>
      </c>
      <c r="U6567" s="3">
        <f t="shared" si="491"/>
        <v>11.124860021423567</v>
      </c>
      <c r="V6567" s="3">
        <f t="shared" si="493"/>
        <v>11.124860021423567</v>
      </c>
    </row>
    <row r="6568" spans="1:22" x14ac:dyDescent="0.25">
      <c r="A6568" s="3" t="s">
        <v>378</v>
      </c>
      <c r="B6568" s="3" t="s">
        <v>8</v>
      </c>
      <c r="C6568" s="3" t="s">
        <v>379</v>
      </c>
      <c r="D6568" s="3" t="s">
        <v>396</v>
      </c>
      <c r="E6568" s="3">
        <v>0.35</v>
      </c>
      <c r="F6568" s="3">
        <v>0.47</v>
      </c>
      <c r="G6568" s="3" t="s">
        <v>19</v>
      </c>
      <c r="H6568" s="2">
        <v>8140</v>
      </c>
      <c r="I6568" s="3" t="s">
        <v>12</v>
      </c>
      <c r="J6568" s="2">
        <v>8140</v>
      </c>
      <c r="K6568" s="3" t="s">
        <v>19</v>
      </c>
      <c r="L6568" s="2">
        <v>292</v>
      </c>
      <c r="M6568" s="3">
        <v>14.383918650628445</v>
      </c>
      <c r="N6568" s="3">
        <v>37272.330565257791</v>
      </c>
      <c r="O6568" s="3">
        <v>90.892043996189386</v>
      </c>
      <c r="P6568" s="3">
        <v>1</v>
      </c>
      <c r="Q6568" s="3">
        <f t="shared" si="490"/>
        <v>90.892043996189386</v>
      </c>
      <c r="R6568" s="3">
        <f t="shared" si="492"/>
        <v>90.892043996189386</v>
      </c>
      <c r="S6568" s="3">
        <v>11.515769230895732</v>
      </c>
      <c r="T6568" s="3">
        <v>1</v>
      </c>
      <c r="U6568" s="3">
        <f t="shared" si="491"/>
        <v>11.515769230895732</v>
      </c>
      <c r="V6568" s="3">
        <f t="shared" si="493"/>
        <v>11.515769230895732</v>
      </c>
    </row>
    <row r="6569" spans="1:22" x14ac:dyDescent="0.25">
      <c r="A6569" s="3" t="s">
        <v>378</v>
      </c>
      <c r="B6569" s="3" t="s">
        <v>89</v>
      </c>
      <c r="C6569" s="3" t="s">
        <v>397</v>
      </c>
      <c r="D6569" s="3" t="s">
        <v>398</v>
      </c>
      <c r="E6569" s="3">
        <v>0.36</v>
      </c>
      <c r="F6569" s="3">
        <v>0.53</v>
      </c>
      <c r="G6569" s="3" t="s">
        <v>59</v>
      </c>
      <c r="H6569" s="2">
        <v>8140</v>
      </c>
      <c r="I6569" s="3" t="s">
        <v>12</v>
      </c>
      <c r="J6569" s="2">
        <v>8140</v>
      </c>
      <c r="K6569" s="3" t="s">
        <v>393</v>
      </c>
      <c r="L6569" s="2">
        <v>88</v>
      </c>
      <c r="M6569" s="3">
        <v>20.164806642246646</v>
      </c>
      <c r="N6569" s="3">
        <v>74724.789508045898</v>
      </c>
      <c r="O6569" s="3">
        <v>169.26225838950197</v>
      </c>
      <c r="P6569" s="3">
        <v>1</v>
      </c>
      <c r="Q6569" s="3">
        <f t="shared" si="490"/>
        <v>169.26225838950197</v>
      </c>
      <c r="R6569" s="3">
        <f t="shared" si="492"/>
        <v>169.26225838950197</v>
      </c>
      <c r="S6569" s="3">
        <v>22.212606639334762</v>
      </c>
      <c r="T6569" s="3">
        <v>1</v>
      </c>
      <c r="U6569" s="3">
        <f t="shared" si="491"/>
        <v>22.212606639334762</v>
      </c>
      <c r="V6569" s="3">
        <f t="shared" si="493"/>
        <v>22.212606639334762</v>
      </c>
    </row>
    <row r="6570" spans="1:22" x14ac:dyDescent="0.25">
      <c r="A6570" s="3" t="s">
        <v>378</v>
      </c>
      <c r="B6570" s="3" t="s">
        <v>89</v>
      </c>
      <c r="C6570" s="3" t="s">
        <v>406</v>
      </c>
      <c r="D6570" s="3" t="s">
        <v>407</v>
      </c>
      <c r="E6570" s="3">
        <v>0.36</v>
      </c>
      <c r="F6570" s="3">
        <v>0.48</v>
      </c>
      <c r="G6570" s="3" t="s">
        <v>59</v>
      </c>
      <c r="H6570" s="2">
        <v>8140</v>
      </c>
      <c r="I6570" s="3" t="s">
        <v>12</v>
      </c>
      <c r="J6570" s="2">
        <v>8140</v>
      </c>
      <c r="K6570" s="3" t="s">
        <v>414</v>
      </c>
      <c r="L6570" s="2">
        <v>115</v>
      </c>
      <c r="M6570" s="3">
        <v>21.602389795008982</v>
      </c>
      <c r="N6570" s="3">
        <v>79821.91895238639</v>
      </c>
      <c r="O6570" s="3">
        <v>181.29576568437366</v>
      </c>
      <c r="P6570" s="3">
        <v>1</v>
      </c>
      <c r="Q6570" s="3">
        <f t="shared" si="490"/>
        <v>181.29576568437366</v>
      </c>
      <c r="R6570" s="3">
        <f t="shared" si="492"/>
        <v>181.29576568437366</v>
      </c>
      <c r="S6570" s="3">
        <v>24.10505286941078</v>
      </c>
      <c r="T6570" s="3">
        <v>1</v>
      </c>
      <c r="U6570" s="3">
        <f t="shared" si="491"/>
        <v>24.10505286941078</v>
      </c>
      <c r="V6570" s="3">
        <f t="shared" si="493"/>
        <v>24.10505286941078</v>
      </c>
    </row>
    <row r="6571" spans="1:22" x14ac:dyDescent="0.25">
      <c r="A6571" s="3" t="s">
        <v>378</v>
      </c>
      <c r="B6571" s="3" t="s">
        <v>89</v>
      </c>
      <c r="C6571" s="3" t="s">
        <v>406</v>
      </c>
      <c r="D6571" s="3" t="s">
        <v>407</v>
      </c>
      <c r="E6571" s="3">
        <v>0.36</v>
      </c>
      <c r="F6571" s="3">
        <v>0.48</v>
      </c>
      <c r="G6571" s="3" t="s">
        <v>59</v>
      </c>
      <c r="H6571" s="2">
        <v>8140</v>
      </c>
      <c r="I6571" s="3" t="s">
        <v>12</v>
      </c>
      <c r="J6571" s="2">
        <v>8140</v>
      </c>
      <c r="K6571" s="3" t="s">
        <v>411</v>
      </c>
      <c r="L6571" s="2">
        <v>137</v>
      </c>
      <c r="M6571" s="3">
        <v>22.617142912111508</v>
      </c>
      <c r="N6571" s="3">
        <v>87506.969533740499</v>
      </c>
      <c r="O6571" s="3">
        <v>205.3238566967652</v>
      </c>
      <c r="P6571" s="3">
        <v>1</v>
      </c>
      <c r="Q6571" s="3">
        <f t="shared" si="490"/>
        <v>205.3238566967652</v>
      </c>
      <c r="R6571" s="3">
        <f t="shared" si="492"/>
        <v>205.3238566967652</v>
      </c>
      <c r="S6571" s="3">
        <v>27.467732844092673</v>
      </c>
      <c r="T6571" s="3">
        <v>1</v>
      </c>
      <c r="U6571" s="3">
        <f t="shared" si="491"/>
        <v>27.467732844092673</v>
      </c>
      <c r="V6571" s="3">
        <f t="shared" si="493"/>
        <v>27.467732844092673</v>
      </c>
    </row>
    <row r="6572" spans="1:22" x14ac:dyDescent="0.25">
      <c r="A6572" s="3" t="s">
        <v>378</v>
      </c>
      <c r="B6572" s="3" t="s">
        <v>8</v>
      </c>
      <c r="C6572" s="3" t="s">
        <v>379</v>
      </c>
      <c r="D6572" s="3" t="s">
        <v>396</v>
      </c>
      <c r="E6572" s="3">
        <v>0.35</v>
      </c>
      <c r="F6572" s="3">
        <v>0.47</v>
      </c>
      <c r="G6572" s="3" t="s">
        <v>59</v>
      </c>
      <c r="H6572" s="2">
        <v>8140</v>
      </c>
      <c r="I6572" s="3" t="s">
        <v>12</v>
      </c>
      <c r="J6572" s="2">
        <v>8140</v>
      </c>
      <c r="K6572" s="3" t="s">
        <v>62</v>
      </c>
      <c r="L6572" s="2">
        <v>91</v>
      </c>
      <c r="M6572" s="3">
        <v>25.355298194249123</v>
      </c>
      <c r="N6572" s="3">
        <v>92619.728055766012</v>
      </c>
      <c r="O6572" s="3">
        <v>214.27457808581951</v>
      </c>
      <c r="P6572" s="3">
        <v>1</v>
      </c>
      <c r="Q6572" s="3">
        <f t="shared" si="490"/>
        <v>214.27457808581951</v>
      </c>
      <c r="R6572" s="3">
        <f t="shared" si="492"/>
        <v>214.27457808581951</v>
      </c>
      <c r="S6572" s="3">
        <v>27.639327823774018</v>
      </c>
      <c r="T6572" s="3">
        <v>1</v>
      </c>
      <c r="U6572" s="3">
        <f t="shared" si="491"/>
        <v>27.639327823774018</v>
      </c>
      <c r="V6572" s="3">
        <f t="shared" si="493"/>
        <v>27.639327823774018</v>
      </c>
    </row>
    <row r="6573" spans="1:22" x14ac:dyDescent="0.25">
      <c r="A6573" s="3" t="s">
        <v>378</v>
      </c>
      <c r="B6573" s="3" t="s">
        <v>8</v>
      </c>
      <c r="C6573" s="3" t="s">
        <v>379</v>
      </c>
      <c r="D6573" s="3" t="s">
        <v>380</v>
      </c>
      <c r="E6573" s="3">
        <v>0.35</v>
      </c>
      <c r="F6573" s="3">
        <v>0.47</v>
      </c>
      <c r="G6573" s="3" t="s">
        <v>59</v>
      </c>
      <c r="H6573" s="2">
        <v>8140</v>
      </c>
      <c r="I6573" s="3" t="s">
        <v>12</v>
      </c>
      <c r="J6573" s="2">
        <v>8140</v>
      </c>
      <c r="K6573" s="3" t="s">
        <v>393</v>
      </c>
      <c r="L6573" s="2">
        <v>137</v>
      </c>
      <c r="M6573" s="3">
        <v>29.295725562967895</v>
      </c>
      <c r="N6573" s="3">
        <v>114616.35435381516</v>
      </c>
      <c r="O6573" s="3">
        <v>277.9316903370505</v>
      </c>
      <c r="P6573" s="3">
        <v>1</v>
      </c>
      <c r="Q6573" s="3">
        <f t="shared" si="490"/>
        <v>277.9316903370505</v>
      </c>
      <c r="R6573" s="3">
        <f t="shared" si="492"/>
        <v>277.9316903370505</v>
      </c>
      <c r="S6573" s="3">
        <v>37.040295090965969</v>
      </c>
      <c r="T6573" s="3">
        <v>1</v>
      </c>
      <c r="U6573" s="3">
        <f t="shared" si="491"/>
        <v>37.040295090965969</v>
      </c>
      <c r="V6573" s="3">
        <f t="shared" si="493"/>
        <v>37.040295090965969</v>
      </c>
    </row>
    <row r="6574" spans="1:22" x14ac:dyDescent="0.25">
      <c r="A6574" s="3" t="s">
        <v>378</v>
      </c>
      <c r="B6574" s="3" t="s">
        <v>89</v>
      </c>
      <c r="C6574" s="3" t="s">
        <v>397</v>
      </c>
      <c r="D6574" s="3" t="s">
        <v>398</v>
      </c>
      <c r="E6574" s="3">
        <v>0.36</v>
      </c>
      <c r="F6574" s="3">
        <v>0.53</v>
      </c>
      <c r="G6574" s="3" t="s">
        <v>59</v>
      </c>
      <c r="H6574" s="2">
        <v>8140</v>
      </c>
      <c r="I6574" s="3" t="s">
        <v>12</v>
      </c>
      <c r="J6574" s="2">
        <v>8140</v>
      </c>
      <c r="K6574" s="3" t="s">
        <v>399</v>
      </c>
      <c r="L6574" s="2">
        <v>163</v>
      </c>
      <c r="M6574" s="3">
        <v>30.196908636401968</v>
      </c>
      <c r="N6574" s="3">
        <v>116620.77194741166</v>
      </c>
      <c r="O6574" s="3">
        <v>289.62636210316526</v>
      </c>
      <c r="P6574" s="3">
        <v>1</v>
      </c>
      <c r="Q6574" s="3">
        <f t="shared" si="490"/>
        <v>289.62636210316526</v>
      </c>
      <c r="R6574" s="3">
        <f t="shared" si="492"/>
        <v>289.62636210316526</v>
      </c>
      <c r="S6574" s="3">
        <v>38.550915675541312</v>
      </c>
      <c r="T6574" s="3">
        <v>1</v>
      </c>
      <c r="U6574" s="3">
        <f t="shared" si="491"/>
        <v>38.550915675541312</v>
      </c>
      <c r="V6574" s="3">
        <f t="shared" si="493"/>
        <v>38.550915675541312</v>
      </c>
    </row>
    <row r="6575" spans="1:22" x14ac:dyDescent="0.25">
      <c r="A6575" s="3" t="s">
        <v>378</v>
      </c>
      <c r="B6575" s="3" t="s">
        <v>89</v>
      </c>
      <c r="C6575" s="3" t="s">
        <v>417</v>
      </c>
      <c r="D6575" s="3" t="s">
        <v>418</v>
      </c>
      <c r="E6575" s="3">
        <v>0.51</v>
      </c>
      <c r="F6575" s="3">
        <v>0.57999999999999996</v>
      </c>
      <c r="G6575" s="3" t="s">
        <v>11</v>
      </c>
      <c r="H6575" s="2">
        <v>8140</v>
      </c>
      <c r="I6575" s="3" t="s">
        <v>12</v>
      </c>
      <c r="J6575" s="2">
        <v>8140</v>
      </c>
      <c r="K6575" s="3" t="s">
        <v>13</v>
      </c>
      <c r="L6575" s="2">
        <v>340</v>
      </c>
      <c r="M6575" s="3">
        <v>40.564084000490276</v>
      </c>
      <c r="N6575" s="3">
        <v>155518.87307922938</v>
      </c>
      <c r="O6575" s="3">
        <v>378.59259695716031</v>
      </c>
      <c r="P6575" s="3">
        <v>1</v>
      </c>
      <c r="Q6575" s="3">
        <f t="shared" si="490"/>
        <v>378.59259695716031</v>
      </c>
      <c r="R6575" s="3">
        <f t="shared" si="492"/>
        <v>378.59259695716031</v>
      </c>
      <c r="S6575" s="3">
        <v>51.679928091514505</v>
      </c>
      <c r="T6575" s="3">
        <v>1</v>
      </c>
      <c r="U6575" s="3">
        <f t="shared" si="491"/>
        <v>51.679928091514505</v>
      </c>
      <c r="V6575" s="3">
        <f t="shared" si="493"/>
        <v>51.679928091514505</v>
      </c>
    </row>
    <row r="6576" spans="1:22" x14ac:dyDescent="0.25">
      <c r="A6576" s="3" t="s">
        <v>378</v>
      </c>
      <c r="B6576" s="3" t="s">
        <v>89</v>
      </c>
      <c r="C6576" s="3" t="s">
        <v>417</v>
      </c>
      <c r="D6576" s="3" t="s">
        <v>418</v>
      </c>
      <c r="E6576" s="3">
        <v>0.51</v>
      </c>
      <c r="F6576" s="3">
        <v>0.57999999999999996</v>
      </c>
      <c r="G6576" s="3" t="s">
        <v>59</v>
      </c>
      <c r="H6576" s="2">
        <v>8140</v>
      </c>
      <c r="I6576" s="3" t="s">
        <v>12</v>
      </c>
      <c r="J6576" s="2">
        <v>8140</v>
      </c>
      <c r="K6576" s="3" t="s">
        <v>148</v>
      </c>
      <c r="L6576" s="2">
        <v>260</v>
      </c>
      <c r="M6576" s="3">
        <v>45.953953481170565</v>
      </c>
      <c r="N6576" s="3">
        <v>174058.34678250461</v>
      </c>
      <c r="O6576" s="3">
        <v>427.99214783594959</v>
      </c>
      <c r="P6576" s="3">
        <v>1</v>
      </c>
      <c r="Q6576" s="3">
        <f t="shared" si="490"/>
        <v>427.99214783594959</v>
      </c>
      <c r="R6576" s="3">
        <f t="shared" si="492"/>
        <v>427.99214783594959</v>
      </c>
      <c r="S6576" s="3">
        <v>57.954099697349392</v>
      </c>
      <c r="T6576" s="3">
        <v>1</v>
      </c>
      <c r="U6576" s="3">
        <f t="shared" si="491"/>
        <v>57.954099697349392</v>
      </c>
      <c r="V6576" s="3">
        <f t="shared" si="493"/>
        <v>57.954099697349392</v>
      </c>
    </row>
    <row r="6577" spans="1:22" x14ac:dyDescent="0.25">
      <c r="A6577" s="3" t="s">
        <v>378</v>
      </c>
      <c r="B6577" s="3" t="s">
        <v>89</v>
      </c>
      <c r="C6577" s="3" t="s">
        <v>397</v>
      </c>
      <c r="D6577" s="3" t="s">
        <v>398</v>
      </c>
      <c r="E6577" s="3">
        <v>0.36</v>
      </c>
      <c r="F6577" s="3">
        <v>0.53</v>
      </c>
      <c r="G6577" s="3" t="s">
        <v>19</v>
      </c>
      <c r="H6577" s="2">
        <v>8140</v>
      </c>
      <c r="I6577" s="3" t="s">
        <v>12</v>
      </c>
      <c r="J6577" s="2">
        <v>8140</v>
      </c>
      <c r="K6577" s="3" t="s">
        <v>19</v>
      </c>
      <c r="L6577" s="2">
        <v>726</v>
      </c>
      <c r="M6577" s="3">
        <v>69.59433231880061</v>
      </c>
      <c r="N6577" s="3">
        <v>218790.91983883473</v>
      </c>
      <c r="O6577" s="3">
        <v>510.45742536211679</v>
      </c>
      <c r="P6577" s="3">
        <v>1</v>
      </c>
      <c r="Q6577" s="3">
        <f t="shared" si="490"/>
        <v>510.45742536211679</v>
      </c>
      <c r="R6577" s="3">
        <f t="shared" si="492"/>
        <v>510.45742536211679</v>
      </c>
      <c r="S6577" s="3">
        <v>66.649405588167696</v>
      </c>
      <c r="T6577" s="3">
        <v>1</v>
      </c>
      <c r="U6577" s="3">
        <f t="shared" si="491"/>
        <v>66.649405588167696</v>
      </c>
      <c r="V6577" s="3">
        <f t="shared" si="493"/>
        <v>66.649405588167696</v>
      </c>
    </row>
    <row r="6578" spans="1:22" x14ac:dyDescent="0.25">
      <c r="A6578" s="3" t="s">
        <v>378</v>
      </c>
      <c r="B6578" s="3" t="s">
        <v>89</v>
      </c>
      <c r="C6578" s="3" t="s">
        <v>406</v>
      </c>
      <c r="D6578" s="3" t="s">
        <v>407</v>
      </c>
      <c r="E6578" s="3">
        <v>0.36</v>
      </c>
      <c r="F6578" s="3">
        <v>0.48</v>
      </c>
      <c r="G6578" s="3" t="s">
        <v>413</v>
      </c>
      <c r="H6578" s="2">
        <v>8140</v>
      </c>
      <c r="I6578" s="3" t="s">
        <v>12</v>
      </c>
      <c r="J6578" s="2">
        <v>8140</v>
      </c>
      <c r="K6578" s="3" t="s">
        <v>410</v>
      </c>
      <c r="L6578" s="2">
        <v>326</v>
      </c>
      <c r="M6578" s="3">
        <v>58.428348392978691</v>
      </c>
      <c r="N6578" s="3">
        <v>228165.61260816807</v>
      </c>
      <c r="O6578" s="3">
        <v>558.89266824456911</v>
      </c>
      <c r="P6578" s="3">
        <v>1</v>
      </c>
      <c r="Q6578" s="3">
        <f t="shared" si="490"/>
        <v>558.89266824456911</v>
      </c>
      <c r="R6578" s="3">
        <f t="shared" si="492"/>
        <v>558.89266824456911</v>
      </c>
      <c r="S6578" s="3">
        <v>73.696897733732428</v>
      </c>
      <c r="T6578" s="3">
        <v>1</v>
      </c>
      <c r="U6578" s="3">
        <f t="shared" si="491"/>
        <v>73.696897733732428</v>
      </c>
      <c r="V6578" s="3">
        <f t="shared" si="493"/>
        <v>73.696897733732428</v>
      </c>
    </row>
    <row r="6579" spans="1:22" x14ac:dyDescent="0.25">
      <c r="A6579" s="3" t="s">
        <v>378</v>
      </c>
      <c r="B6579" s="3" t="s">
        <v>89</v>
      </c>
      <c r="C6579" s="3" t="s">
        <v>397</v>
      </c>
      <c r="D6579" s="3" t="s">
        <v>398</v>
      </c>
      <c r="E6579" s="3">
        <v>0.36</v>
      </c>
      <c r="F6579" s="3">
        <v>0.53</v>
      </c>
      <c r="G6579" s="3" t="s">
        <v>63</v>
      </c>
      <c r="H6579" s="2">
        <v>8140</v>
      </c>
      <c r="I6579" s="3" t="s">
        <v>12</v>
      </c>
      <c r="J6579" s="2">
        <v>8140</v>
      </c>
      <c r="K6579" s="3" t="s">
        <v>20</v>
      </c>
      <c r="L6579" s="2">
        <v>464</v>
      </c>
      <c r="M6579" s="3">
        <v>89.241134762744039</v>
      </c>
      <c r="N6579" s="3">
        <v>272027.50336099963</v>
      </c>
      <c r="O6579" s="3">
        <v>608.14818350543487</v>
      </c>
      <c r="P6579" s="3">
        <v>1</v>
      </c>
      <c r="Q6579" s="3">
        <f t="shared" si="490"/>
        <v>608.14818350543487</v>
      </c>
      <c r="R6579" s="3">
        <f t="shared" si="492"/>
        <v>608.14818350543487</v>
      </c>
      <c r="S6579" s="3">
        <v>77.750923627399615</v>
      </c>
      <c r="T6579" s="3">
        <v>1</v>
      </c>
      <c r="U6579" s="3">
        <f t="shared" si="491"/>
        <v>77.750923627399615</v>
      </c>
      <c r="V6579" s="3">
        <f t="shared" si="493"/>
        <v>77.750923627399615</v>
      </c>
    </row>
    <row r="6580" spans="1:22" x14ac:dyDescent="0.25">
      <c r="A6580" s="3" t="s">
        <v>378</v>
      </c>
      <c r="B6580" s="3" t="s">
        <v>89</v>
      </c>
      <c r="C6580" s="3" t="s">
        <v>397</v>
      </c>
      <c r="D6580" s="3" t="s">
        <v>398</v>
      </c>
      <c r="E6580" s="3">
        <v>0.36</v>
      </c>
      <c r="F6580" s="3">
        <v>0.53</v>
      </c>
      <c r="G6580" s="3" t="s">
        <v>404</v>
      </c>
      <c r="H6580" s="2">
        <v>8140</v>
      </c>
      <c r="I6580" s="3" t="s">
        <v>12</v>
      </c>
      <c r="J6580" s="2">
        <v>8140</v>
      </c>
      <c r="K6580" s="3" t="s">
        <v>400</v>
      </c>
      <c r="L6580" s="2">
        <v>386</v>
      </c>
      <c r="M6580" s="3">
        <v>80.750316506069765</v>
      </c>
      <c r="N6580" s="3">
        <v>303846.31883769168</v>
      </c>
      <c r="O6580" s="3">
        <v>705.7928217854552</v>
      </c>
      <c r="P6580" s="3">
        <v>1</v>
      </c>
      <c r="Q6580" s="3">
        <f t="shared" si="490"/>
        <v>705.7928217854552</v>
      </c>
      <c r="R6580" s="3">
        <f t="shared" si="492"/>
        <v>705.7928217854552</v>
      </c>
      <c r="S6580" s="3">
        <v>92.001872384632946</v>
      </c>
      <c r="T6580" s="3">
        <v>1</v>
      </c>
      <c r="U6580" s="3">
        <f t="shared" si="491"/>
        <v>92.001872384632946</v>
      </c>
      <c r="V6580" s="3">
        <f t="shared" si="493"/>
        <v>92.001872384632946</v>
      </c>
    </row>
    <row r="6581" spans="1:22" x14ac:dyDescent="0.25">
      <c r="A6581" s="3" t="s">
        <v>378</v>
      </c>
      <c r="B6581" s="3" t="s">
        <v>8</v>
      </c>
      <c r="C6581" s="3" t="s">
        <v>379</v>
      </c>
      <c r="D6581" s="3" t="s">
        <v>380</v>
      </c>
      <c r="E6581" s="3">
        <v>0.35</v>
      </c>
      <c r="F6581" s="3">
        <v>0.47</v>
      </c>
      <c r="G6581" s="3" t="s">
        <v>59</v>
      </c>
      <c r="H6581" s="2">
        <v>8140</v>
      </c>
      <c r="I6581" s="3" t="s">
        <v>12</v>
      </c>
      <c r="J6581" s="2">
        <v>8140</v>
      </c>
      <c r="K6581" s="3" t="s">
        <v>384</v>
      </c>
      <c r="L6581" s="2">
        <v>336</v>
      </c>
      <c r="M6581" s="3">
        <v>99.522378726892427</v>
      </c>
      <c r="N6581" s="3">
        <v>314016.65635037993</v>
      </c>
      <c r="O6581" s="3">
        <v>752.36311330389651</v>
      </c>
      <c r="P6581" s="3">
        <v>1</v>
      </c>
      <c r="Q6581" s="3">
        <f t="shared" si="490"/>
        <v>752.36311330389651</v>
      </c>
      <c r="R6581" s="3">
        <f t="shared" si="492"/>
        <v>752.36311330389651</v>
      </c>
      <c r="S6581" s="3">
        <v>95.457038391956672</v>
      </c>
      <c r="T6581" s="3">
        <v>1</v>
      </c>
      <c r="U6581" s="3">
        <f t="shared" si="491"/>
        <v>95.457038391956672</v>
      </c>
      <c r="V6581" s="3">
        <f t="shared" si="493"/>
        <v>95.457038391956672</v>
      </c>
    </row>
    <row r="6582" spans="1:22" x14ac:dyDescent="0.25">
      <c r="A6582" s="3" t="s">
        <v>378</v>
      </c>
      <c r="B6582" s="3" t="s">
        <v>89</v>
      </c>
      <c r="C6582" s="3" t="s">
        <v>406</v>
      </c>
      <c r="D6582" s="3" t="s">
        <v>407</v>
      </c>
      <c r="E6582" s="3">
        <v>0.36</v>
      </c>
      <c r="F6582" s="3">
        <v>0.48</v>
      </c>
      <c r="G6582" s="3" t="s">
        <v>59</v>
      </c>
      <c r="H6582" s="2">
        <v>8140</v>
      </c>
      <c r="I6582" s="3" t="s">
        <v>12</v>
      </c>
      <c r="J6582" s="2">
        <v>8140</v>
      </c>
      <c r="K6582" s="3" t="s">
        <v>148</v>
      </c>
      <c r="L6582" s="2">
        <v>508</v>
      </c>
      <c r="M6582" s="3">
        <v>89.172026539687039</v>
      </c>
      <c r="N6582" s="3">
        <v>327883.81505602121</v>
      </c>
      <c r="O6582" s="3">
        <v>786.2516741019266</v>
      </c>
      <c r="P6582" s="3">
        <v>1</v>
      </c>
      <c r="Q6582" s="3">
        <f t="shared" si="490"/>
        <v>786.2516741019266</v>
      </c>
      <c r="R6582" s="3">
        <f t="shared" si="492"/>
        <v>786.2516741019266</v>
      </c>
      <c r="S6582" s="3">
        <v>104.76244482523003</v>
      </c>
      <c r="T6582" s="3">
        <v>1</v>
      </c>
      <c r="U6582" s="3">
        <f t="shared" si="491"/>
        <v>104.76244482523003</v>
      </c>
      <c r="V6582" s="3">
        <f t="shared" si="493"/>
        <v>104.76244482523003</v>
      </c>
    </row>
    <row r="6583" spans="1:22" x14ac:dyDescent="0.25">
      <c r="A6583" s="3" t="s">
        <v>378</v>
      </c>
      <c r="B6583" s="3" t="s">
        <v>8</v>
      </c>
      <c r="C6583" s="3" t="s">
        <v>379</v>
      </c>
      <c r="D6583" s="3" t="s">
        <v>380</v>
      </c>
      <c r="E6583" s="3">
        <v>0.35</v>
      </c>
      <c r="F6583" s="3">
        <v>0.47</v>
      </c>
      <c r="G6583" s="3" t="s">
        <v>59</v>
      </c>
      <c r="H6583" s="2">
        <v>8140</v>
      </c>
      <c r="I6583" s="3" t="s">
        <v>12</v>
      </c>
      <c r="J6583" s="2">
        <v>8140</v>
      </c>
      <c r="K6583" s="3" t="s">
        <v>62</v>
      </c>
      <c r="L6583" s="2">
        <v>468</v>
      </c>
      <c r="M6583" s="3">
        <v>96.509293513120809</v>
      </c>
      <c r="N6583" s="3">
        <v>342972.67261343112</v>
      </c>
      <c r="O6583" s="3">
        <v>804.44025026678412</v>
      </c>
      <c r="P6583" s="3">
        <v>1</v>
      </c>
      <c r="Q6583" s="3">
        <f t="shared" si="490"/>
        <v>804.44025026678412</v>
      </c>
      <c r="R6583" s="3">
        <f t="shared" si="492"/>
        <v>804.44025026678412</v>
      </c>
      <c r="S6583" s="3">
        <v>106.45130641162244</v>
      </c>
      <c r="T6583" s="3">
        <v>1</v>
      </c>
      <c r="U6583" s="3">
        <f t="shared" si="491"/>
        <v>106.45130641162244</v>
      </c>
      <c r="V6583" s="3">
        <f t="shared" si="493"/>
        <v>106.45130641162244</v>
      </c>
    </row>
    <row r="6584" spans="1:22" x14ac:dyDescent="0.25">
      <c r="A6584" s="3" t="s">
        <v>378</v>
      </c>
      <c r="B6584" s="3" t="s">
        <v>8</v>
      </c>
      <c r="C6584" s="3" t="s">
        <v>379</v>
      </c>
      <c r="D6584" s="3" t="s">
        <v>396</v>
      </c>
      <c r="E6584" s="3">
        <v>0.35</v>
      </c>
      <c r="F6584" s="3">
        <v>0.47</v>
      </c>
      <c r="G6584" s="3" t="s">
        <v>59</v>
      </c>
      <c r="H6584" s="2">
        <v>8140</v>
      </c>
      <c r="I6584" s="3" t="s">
        <v>12</v>
      </c>
      <c r="J6584" s="2">
        <v>8140</v>
      </c>
      <c r="K6584" s="3" t="s">
        <v>393</v>
      </c>
      <c r="L6584" s="2">
        <v>477</v>
      </c>
      <c r="M6584" s="3">
        <v>93.406625931136844</v>
      </c>
      <c r="N6584" s="3">
        <v>339332.59571437765</v>
      </c>
      <c r="O6584" s="3">
        <v>829.58826492933429</v>
      </c>
      <c r="P6584" s="3">
        <v>1</v>
      </c>
      <c r="Q6584" s="3">
        <f t="shared" si="490"/>
        <v>829.58826492933429</v>
      </c>
      <c r="R6584" s="3">
        <f t="shared" ref="R6584:R6615" si="494">Q6584</f>
        <v>829.58826492933429</v>
      </c>
      <c r="S6584" s="3">
        <v>109.47525503608998</v>
      </c>
      <c r="T6584" s="3">
        <v>1</v>
      </c>
      <c r="U6584" s="3">
        <f t="shared" si="491"/>
        <v>109.47525503608998</v>
      </c>
      <c r="V6584" s="3">
        <f t="shared" ref="V6584:V6615" si="495">U6584</f>
        <v>109.47525503608998</v>
      </c>
    </row>
    <row r="6585" spans="1:22" x14ac:dyDescent="0.25">
      <c r="A6585" s="3" t="s">
        <v>378</v>
      </c>
      <c r="B6585" s="3" t="s">
        <v>89</v>
      </c>
      <c r="C6585" s="3" t="s">
        <v>406</v>
      </c>
      <c r="D6585" s="3" t="s">
        <v>407</v>
      </c>
      <c r="E6585" s="3">
        <v>0.36</v>
      </c>
      <c r="F6585" s="3">
        <v>0.48</v>
      </c>
      <c r="G6585" s="3" t="s">
        <v>19</v>
      </c>
      <c r="H6585" s="2">
        <v>8140</v>
      </c>
      <c r="I6585" s="3" t="s">
        <v>12</v>
      </c>
      <c r="J6585" s="2">
        <v>8140</v>
      </c>
      <c r="K6585" s="3" t="s">
        <v>19</v>
      </c>
      <c r="L6585" s="2">
        <v>714</v>
      </c>
      <c r="M6585" s="3">
        <v>101.95228801278294</v>
      </c>
      <c r="N6585" s="3">
        <v>372689.12246087159</v>
      </c>
      <c r="O6585" s="3">
        <v>851.35166013927505</v>
      </c>
      <c r="P6585" s="3">
        <v>1</v>
      </c>
      <c r="Q6585" s="3">
        <f t="shared" si="490"/>
        <v>851.35166013927505</v>
      </c>
      <c r="R6585" s="3">
        <f t="shared" si="494"/>
        <v>851.35166013927505</v>
      </c>
      <c r="S6585" s="3">
        <v>114.02236002160187</v>
      </c>
      <c r="T6585" s="3">
        <v>1</v>
      </c>
      <c r="U6585" s="3">
        <f t="shared" si="491"/>
        <v>114.02236002160187</v>
      </c>
      <c r="V6585" s="3">
        <f t="shared" si="495"/>
        <v>114.02236002160187</v>
      </c>
    </row>
    <row r="6586" spans="1:22" x14ac:dyDescent="0.25">
      <c r="A6586" s="3" t="s">
        <v>378</v>
      </c>
      <c r="B6586" s="3" t="s">
        <v>89</v>
      </c>
      <c r="C6586" s="3" t="s">
        <v>406</v>
      </c>
      <c r="D6586" s="3" t="s">
        <v>407</v>
      </c>
      <c r="E6586" s="3">
        <v>0.36</v>
      </c>
      <c r="F6586" s="3">
        <v>0.48</v>
      </c>
      <c r="G6586" s="3" t="s">
        <v>11</v>
      </c>
      <c r="H6586" s="2">
        <v>8140</v>
      </c>
      <c r="I6586" s="3" t="s">
        <v>12</v>
      </c>
      <c r="J6586" s="2">
        <v>8140</v>
      </c>
      <c r="K6586" s="3" t="s">
        <v>13</v>
      </c>
      <c r="L6586" s="2">
        <v>697</v>
      </c>
      <c r="M6586" s="3">
        <v>111.25239644182174</v>
      </c>
      <c r="N6586" s="3">
        <v>412571.71427421493</v>
      </c>
      <c r="O6586" s="3">
        <v>949.46050294311215</v>
      </c>
      <c r="P6586" s="3">
        <v>1</v>
      </c>
      <c r="Q6586" s="3">
        <f t="shared" si="490"/>
        <v>949.46050294311215</v>
      </c>
      <c r="R6586" s="3">
        <f t="shared" si="494"/>
        <v>949.46050294311215</v>
      </c>
      <c r="S6586" s="3">
        <v>127.5964493846504</v>
      </c>
      <c r="T6586" s="3">
        <v>1</v>
      </c>
      <c r="U6586" s="3">
        <f t="shared" si="491"/>
        <v>127.5964493846504</v>
      </c>
      <c r="V6586" s="3">
        <f t="shared" si="495"/>
        <v>127.5964493846504</v>
      </c>
    </row>
    <row r="6587" spans="1:22" x14ac:dyDescent="0.25">
      <c r="A6587" s="3" t="s">
        <v>378</v>
      </c>
      <c r="B6587" s="3" t="s">
        <v>89</v>
      </c>
      <c r="C6587" s="3" t="s">
        <v>406</v>
      </c>
      <c r="D6587" s="3" t="s">
        <v>407</v>
      </c>
      <c r="E6587" s="3">
        <v>0.36</v>
      </c>
      <c r="F6587" s="3">
        <v>0.48</v>
      </c>
      <c r="G6587" s="3" t="s">
        <v>59</v>
      </c>
      <c r="H6587" s="2">
        <v>8140</v>
      </c>
      <c r="I6587" s="3" t="s">
        <v>12</v>
      </c>
      <c r="J6587" s="2">
        <v>8140</v>
      </c>
      <c r="K6587" s="3" t="s">
        <v>62</v>
      </c>
      <c r="L6587" s="2">
        <v>800</v>
      </c>
      <c r="M6587" s="3">
        <v>180.91098926293762</v>
      </c>
      <c r="N6587" s="3">
        <v>664707.50152465166</v>
      </c>
      <c r="O6587" s="3">
        <v>1540.5341546076907</v>
      </c>
      <c r="P6587" s="3">
        <v>1</v>
      </c>
      <c r="Q6587" s="3">
        <f t="shared" si="490"/>
        <v>1540.5341546076907</v>
      </c>
      <c r="R6587" s="3">
        <f t="shared" si="494"/>
        <v>1540.5341546076907</v>
      </c>
      <c r="S6587" s="3">
        <v>203.84055618870644</v>
      </c>
      <c r="T6587" s="3">
        <v>1</v>
      </c>
      <c r="U6587" s="3">
        <f t="shared" si="491"/>
        <v>203.84055618870644</v>
      </c>
      <c r="V6587" s="3">
        <f t="shared" si="495"/>
        <v>203.84055618870644</v>
      </c>
    </row>
    <row r="6588" spans="1:22" x14ac:dyDescent="0.25">
      <c r="A6588" s="3" t="s">
        <v>378</v>
      </c>
      <c r="B6588" s="3" t="s">
        <v>8</v>
      </c>
      <c r="C6588" s="3" t="s">
        <v>379</v>
      </c>
      <c r="D6588" s="3" t="s">
        <v>380</v>
      </c>
      <c r="E6588" s="3">
        <v>0.35</v>
      </c>
      <c r="F6588" s="3">
        <v>0.47</v>
      </c>
      <c r="G6588" s="3" t="s">
        <v>59</v>
      </c>
      <c r="H6588" s="2">
        <v>8140</v>
      </c>
      <c r="I6588" s="3" t="s">
        <v>12</v>
      </c>
      <c r="J6588" s="2">
        <v>8140</v>
      </c>
      <c r="K6588" s="3" t="s">
        <v>383</v>
      </c>
      <c r="L6588" s="2">
        <v>800</v>
      </c>
      <c r="M6588" s="3">
        <v>234.11581201073415</v>
      </c>
      <c r="N6588" s="3">
        <v>697491.53692653042</v>
      </c>
      <c r="O6588" s="3">
        <v>1671.5143839624452</v>
      </c>
      <c r="P6588" s="3">
        <v>1</v>
      </c>
      <c r="Q6588" s="3">
        <f t="shared" si="490"/>
        <v>1671.5143839624452</v>
      </c>
      <c r="R6588" s="3">
        <f t="shared" si="494"/>
        <v>1671.5143839624452</v>
      </c>
      <c r="S6588" s="3">
        <v>208.84203153369239</v>
      </c>
      <c r="T6588" s="3">
        <v>1</v>
      </c>
      <c r="U6588" s="3">
        <f t="shared" si="491"/>
        <v>208.84203153369239</v>
      </c>
      <c r="V6588" s="3">
        <f t="shared" si="495"/>
        <v>208.84203153369239</v>
      </c>
    </row>
    <row r="6589" spans="1:22" x14ac:dyDescent="0.25">
      <c r="A6589" s="3" t="s">
        <v>378</v>
      </c>
      <c r="B6589" s="3" t="s">
        <v>89</v>
      </c>
      <c r="C6589" s="3" t="s">
        <v>397</v>
      </c>
      <c r="D6589" s="3" t="s">
        <v>398</v>
      </c>
      <c r="E6589" s="3">
        <v>0.36</v>
      </c>
      <c r="F6589" s="3">
        <v>0.53</v>
      </c>
      <c r="G6589" s="3" t="s">
        <v>59</v>
      </c>
      <c r="H6589" s="2">
        <v>8140</v>
      </c>
      <c r="I6589" s="3" t="s">
        <v>12</v>
      </c>
      <c r="J6589" s="2">
        <v>8140</v>
      </c>
      <c r="K6589" s="3" t="s">
        <v>62</v>
      </c>
      <c r="L6589" s="2">
        <v>1277</v>
      </c>
      <c r="M6589" s="3">
        <v>301.16768490530831</v>
      </c>
      <c r="N6589" s="3">
        <v>1092300.0854259513</v>
      </c>
      <c r="O6589" s="3">
        <v>2582.9149720862924</v>
      </c>
      <c r="P6589" s="3">
        <v>1</v>
      </c>
      <c r="Q6589" s="3">
        <f t="shared" si="490"/>
        <v>2582.9149720862924</v>
      </c>
      <c r="R6589" s="3">
        <f t="shared" si="494"/>
        <v>2582.9149720862924</v>
      </c>
      <c r="S6589" s="3">
        <v>344.51301549664493</v>
      </c>
      <c r="T6589" s="3">
        <v>1</v>
      </c>
      <c r="U6589" s="3">
        <f t="shared" si="491"/>
        <v>344.51301549664493</v>
      </c>
      <c r="V6589" s="3">
        <f t="shared" si="495"/>
        <v>344.51301549664493</v>
      </c>
    </row>
    <row r="6590" spans="1:22" x14ac:dyDescent="0.25">
      <c r="A6590" s="3" t="s">
        <v>378</v>
      </c>
      <c r="B6590" s="3" t="s">
        <v>8</v>
      </c>
      <c r="C6590" s="3" t="s">
        <v>379</v>
      </c>
      <c r="D6590" s="3" t="s">
        <v>396</v>
      </c>
      <c r="E6590" s="3">
        <v>0.35</v>
      </c>
      <c r="F6590" s="3">
        <v>0.47</v>
      </c>
      <c r="G6590" s="3" t="s">
        <v>63</v>
      </c>
      <c r="H6590" s="2">
        <v>8140</v>
      </c>
      <c r="I6590" s="3" t="s">
        <v>12</v>
      </c>
      <c r="J6590" s="2">
        <v>8140</v>
      </c>
      <c r="K6590" s="3" t="s">
        <v>20</v>
      </c>
      <c r="L6590" s="2">
        <v>1599</v>
      </c>
      <c r="M6590" s="3">
        <v>397.51253775870879</v>
      </c>
      <c r="N6590" s="3">
        <v>1200794.3518914874</v>
      </c>
      <c r="O6590" s="3">
        <v>2835.6103651040357</v>
      </c>
      <c r="P6590" s="3">
        <v>1</v>
      </c>
      <c r="Q6590" s="3">
        <f t="shared" si="490"/>
        <v>2835.6103651040357</v>
      </c>
      <c r="R6590" s="3">
        <f t="shared" si="494"/>
        <v>2835.6103651040357</v>
      </c>
      <c r="S6590" s="3">
        <v>360.88456107589684</v>
      </c>
      <c r="T6590" s="3">
        <v>1</v>
      </c>
      <c r="U6590" s="3">
        <f t="shared" si="491"/>
        <v>360.88456107589684</v>
      </c>
      <c r="V6590" s="3">
        <f t="shared" si="495"/>
        <v>360.88456107589684</v>
      </c>
    </row>
    <row r="6591" spans="1:22" x14ac:dyDescent="0.25">
      <c r="A6591" s="3" t="s">
        <v>378</v>
      </c>
      <c r="B6591" s="3" t="s">
        <v>89</v>
      </c>
      <c r="C6591" s="3" t="s">
        <v>397</v>
      </c>
      <c r="D6591" s="3" t="s">
        <v>398</v>
      </c>
      <c r="E6591" s="3">
        <v>0.36</v>
      </c>
      <c r="F6591" s="3">
        <v>0.53</v>
      </c>
      <c r="G6591" s="3" t="s">
        <v>59</v>
      </c>
      <c r="H6591" s="2">
        <v>8150</v>
      </c>
      <c r="I6591" s="3" t="s">
        <v>57</v>
      </c>
      <c r="J6591" s="2">
        <v>8150</v>
      </c>
      <c r="K6591" s="3" t="s">
        <v>62</v>
      </c>
      <c r="L6591" s="2">
        <v>4</v>
      </c>
      <c r="M6591" s="3">
        <v>3.8521661163144305E-3</v>
      </c>
      <c r="N6591" s="3">
        <v>14.39543253258886</v>
      </c>
      <c r="O6591" s="3">
        <v>2.9896672294120217E-2</v>
      </c>
      <c r="P6591" s="3">
        <v>1</v>
      </c>
      <c r="Q6591" s="3">
        <f t="shared" si="490"/>
        <v>2.9896672294120217E-2</v>
      </c>
      <c r="R6591" s="3">
        <f t="shared" si="494"/>
        <v>2.9896672294120217E-2</v>
      </c>
      <c r="S6591" s="3">
        <v>4.1277849796037894E-3</v>
      </c>
      <c r="T6591" s="3">
        <v>1</v>
      </c>
      <c r="U6591" s="3">
        <f t="shared" si="491"/>
        <v>4.1277849796037894E-3</v>
      </c>
      <c r="V6591" s="3">
        <f t="shared" si="495"/>
        <v>4.1277849796037894E-3</v>
      </c>
    </row>
    <row r="6592" spans="1:22" x14ac:dyDescent="0.25">
      <c r="A6592" s="3" t="s">
        <v>378</v>
      </c>
      <c r="B6592" s="3" t="s">
        <v>89</v>
      </c>
      <c r="C6592" s="3" t="s">
        <v>397</v>
      </c>
      <c r="D6592" s="3" t="s">
        <v>398</v>
      </c>
      <c r="E6592" s="3">
        <v>0.36</v>
      </c>
      <c r="F6592" s="3">
        <v>0.53</v>
      </c>
      <c r="G6592" s="3" t="s">
        <v>19</v>
      </c>
      <c r="H6592" s="2">
        <v>8150</v>
      </c>
      <c r="I6592" s="3" t="s">
        <v>57</v>
      </c>
      <c r="J6592" s="2">
        <v>8150</v>
      </c>
      <c r="K6592" s="3" t="s">
        <v>19</v>
      </c>
      <c r="L6592" s="2">
        <v>17</v>
      </c>
      <c r="M6592" s="3">
        <v>4.8714197463419096</v>
      </c>
      <c r="N6592" s="3">
        <v>17551.350923474947</v>
      </c>
      <c r="O6592" s="3">
        <v>39.0112473998391</v>
      </c>
      <c r="P6592" s="3">
        <v>1</v>
      </c>
      <c r="Q6592" s="3">
        <f t="shared" si="490"/>
        <v>39.0112473998391</v>
      </c>
      <c r="R6592" s="3">
        <f t="shared" si="494"/>
        <v>39.0112473998391</v>
      </c>
      <c r="S6592" s="3">
        <v>5.327813746252291</v>
      </c>
      <c r="T6592" s="3">
        <v>1</v>
      </c>
      <c r="U6592" s="3">
        <f t="shared" si="491"/>
        <v>5.327813746252291</v>
      </c>
      <c r="V6592" s="3">
        <f t="shared" si="495"/>
        <v>5.327813746252291</v>
      </c>
    </row>
    <row r="6593" spans="1:22" x14ac:dyDescent="0.25">
      <c r="A6593" s="3" t="s">
        <v>378</v>
      </c>
      <c r="B6593" s="3" t="s">
        <v>8</v>
      </c>
      <c r="C6593" s="3" t="s">
        <v>379</v>
      </c>
      <c r="D6593" s="3" t="s">
        <v>396</v>
      </c>
      <c r="E6593" s="3">
        <v>0.35</v>
      </c>
      <c r="F6593" s="3">
        <v>0.47</v>
      </c>
      <c r="G6593" s="3" t="s">
        <v>59</v>
      </c>
      <c r="H6593" s="2">
        <v>8180</v>
      </c>
      <c r="I6593" s="3" t="s">
        <v>140</v>
      </c>
      <c r="J6593" s="2">
        <v>8180</v>
      </c>
      <c r="K6593" s="3" t="s">
        <v>393</v>
      </c>
      <c r="L6593" s="2">
        <v>8</v>
      </c>
      <c r="M6593" s="3">
        <v>3.6776630303181401E-2</v>
      </c>
      <c r="N6593" s="3">
        <v>144.08078525965365</v>
      </c>
      <c r="O6593" s="3">
        <v>0.33588969345834052</v>
      </c>
      <c r="P6593" s="3">
        <v>1</v>
      </c>
      <c r="Q6593" s="3">
        <f t="shared" si="490"/>
        <v>0.33588969345834052</v>
      </c>
      <c r="R6593" s="3">
        <f t="shared" si="494"/>
        <v>0.33588969345834052</v>
      </c>
      <c r="S6593" s="3">
        <v>4.4869218705931822E-2</v>
      </c>
      <c r="T6593" s="3">
        <v>1</v>
      </c>
      <c r="U6593" s="3">
        <f t="shared" si="491"/>
        <v>4.4869218705931822E-2</v>
      </c>
      <c r="V6593" s="3">
        <f t="shared" si="495"/>
        <v>4.4869218705931822E-2</v>
      </c>
    </row>
    <row r="6594" spans="1:22" x14ac:dyDescent="0.25">
      <c r="A6594" s="3" t="s">
        <v>378</v>
      </c>
      <c r="B6594" s="3" t="s">
        <v>8</v>
      </c>
      <c r="C6594" s="3" t="s">
        <v>379</v>
      </c>
      <c r="D6594" s="3" t="s">
        <v>396</v>
      </c>
      <c r="E6594" s="3">
        <v>0.35</v>
      </c>
      <c r="F6594" s="3">
        <v>0.47</v>
      </c>
      <c r="G6594" s="3" t="s">
        <v>392</v>
      </c>
      <c r="H6594" s="2">
        <v>8180</v>
      </c>
      <c r="I6594" s="3" t="s">
        <v>140</v>
      </c>
      <c r="J6594" s="2">
        <v>8180</v>
      </c>
      <c r="K6594" s="3" t="s">
        <v>386</v>
      </c>
      <c r="L6594" s="2">
        <v>13</v>
      </c>
      <c r="M6594" s="3">
        <v>0.83822072571908157</v>
      </c>
      <c r="N6594" s="3">
        <v>2895.8670449374013</v>
      </c>
      <c r="O6594" s="3">
        <v>6.880194558610234</v>
      </c>
      <c r="P6594" s="3">
        <v>1</v>
      </c>
      <c r="Q6594" s="3">
        <f t="shared" ref="Q6594:Q6657" si="496">O6594*P6594</f>
        <v>6.880194558610234</v>
      </c>
      <c r="R6594" s="3">
        <f t="shared" si="494"/>
        <v>6.880194558610234</v>
      </c>
      <c r="S6594" s="3">
        <v>0.93623808094589112</v>
      </c>
      <c r="T6594" s="3">
        <v>1</v>
      </c>
      <c r="U6594" s="3">
        <f t="shared" ref="U6594:U6657" si="497">S6594*T6594</f>
        <v>0.93623808094589112</v>
      </c>
      <c r="V6594" s="3">
        <f t="shared" si="495"/>
        <v>0.93623808094589112</v>
      </c>
    </row>
    <row r="6595" spans="1:22" x14ac:dyDescent="0.25">
      <c r="A6595" s="3" t="s">
        <v>378</v>
      </c>
      <c r="B6595" s="3" t="s">
        <v>89</v>
      </c>
      <c r="C6595" s="3" t="s">
        <v>397</v>
      </c>
      <c r="D6595" s="3" t="s">
        <v>398</v>
      </c>
      <c r="E6595" s="3">
        <v>0.36</v>
      </c>
      <c r="F6595" s="3">
        <v>0.53</v>
      </c>
      <c r="G6595" s="3" t="s">
        <v>19</v>
      </c>
      <c r="H6595" s="2">
        <v>8180</v>
      </c>
      <c r="I6595" s="3" t="s">
        <v>140</v>
      </c>
      <c r="J6595" s="2">
        <v>8180</v>
      </c>
      <c r="K6595" s="3" t="s">
        <v>19</v>
      </c>
      <c r="L6595" s="2">
        <v>6</v>
      </c>
      <c r="M6595" s="3">
        <v>1.84378813140717</v>
      </c>
      <c r="N6595" s="3">
        <v>6678.3040297188254</v>
      </c>
      <c r="O6595" s="3">
        <v>19.03784753206574</v>
      </c>
      <c r="P6595" s="3">
        <v>1</v>
      </c>
      <c r="Q6595" s="3">
        <f t="shared" si="496"/>
        <v>19.03784753206574</v>
      </c>
      <c r="R6595" s="3">
        <f t="shared" si="494"/>
        <v>19.03784753206574</v>
      </c>
      <c r="S6595" s="3">
        <v>2.5259920160478351</v>
      </c>
      <c r="T6595" s="3">
        <v>1</v>
      </c>
      <c r="U6595" s="3">
        <f t="shared" si="497"/>
        <v>2.5259920160478351</v>
      </c>
      <c r="V6595" s="3">
        <f t="shared" si="495"/>
        <v>2.5259920160478351</v>
      </c>
    </row>
    <row r="6596" spans="1:22" x14ac:dyDescent="0.25">
      <c r="A6596" s="3" t="s">
        <v>378</v>
      </c>
      <c r="B6596" s="3" t="s">
        <v>89</v>
      </c>
      <c r="C6596" s="3" t="s">
        <v>397</v>
      </c>
      <c r="D6596" s="3" t="s">
        <v>398</v>
      </c>
      <c r="E6596" s="3">
        <v>0.36</v>
      </c>
      <c r="F6596" s="3">
        <v>0.53</v>
      </c>
      <c r="G6596" s="3" t="s">
        <v>392</v>
      </c>
      <c r="H6596" s="2">
        <v>8180</v>
      </c>
      <c r="I6596" s="3" t="s">
        <v>140</v>
      </c>
      <c r="J6596" s="2">
        <v>8180</v>
      </c>
      <c r="K6596" s="3" t="s">
        <v>386</v>
      </c>
      <c r="L6596" s="2">
        <v>106</v>
      </c>
      <c r="M6596" s="3">
        <v>44.629239974749517</v>
      </c>
      <c r="N6596" s="3">
        <v>169731.83574686467</v>
      </c>
      <c r="O6596" s="3">
        <v>510.22916046049266</v>
      </c>
      <c r="P6596" s="3">
        <v>1</v>
      </c>
      <c r="Q6596" s="3">
        <f t="shared" si="496"/>
        <v>510.22916046049266</v>
      </c>
      <c r="R6596" s="3">
        <f t="shared" si="494"/>
        <v>510.22916046049266</v>
      </c>
      <c r="S6596" s="3">
        <v>67.097834928838594</v>
      </c>
      <c r="T6596" s="3">
        <v>1</v>
      </c>
      <c r="U6596" s="3">
        <f t="shared" si="497"/>
        <v>67.097834928838594</v>
      </c>
      <c r="V6596" s="3">
        <f t="shared" si="495"/>
        <v>67.097834928838594</v>
      </c>
    </row>
    <row r="6597" spans="1:22" x14ac:dyDescent="0.25">
      <c r="A6597" s="3" t="s">
        <v>378</v>
      </c>
      <c r="B6597" s="3" t="s">
        <v>8</v>
      </c>
      <c r="C6597" s="3" t="s">
        <v>379</v>
      </c>
      <c r="D6597" s="3" t="s">
        <v>380</v>
      </c>
      <c r="E6597" s="3">
        <v>0.35</v>
      </c>
      <c r="F6597" s="3">
        <v>0.47</v>
      </c>
      <c r="G6597" s="3" t="s">
        <v>385</v>
      </c>
      <c r="H6597" s="2">
        <v>8200</v>
      </c>
      <c r="I6597" s="3" t="s">
        <v>86</v>
      </c>
      <c r="J6597" s="2">
        <v>8200</v>
      </c>
      <c r="K6597" s="3" t="s">
        <v>385</v>
      </c>
      <c r="L6597" s="2">
        <v>5</v>
      </c>
      <c r="M6597" s="3">
        <v>0.24038875932317103</v>
      </c>
      <c r="N6597" s="3">
        <v>320.06166143004384</v>
      </c>
      <c r="O6597" s="3">
        <v>0.73534743540278724</v>
      </c>
      <c r="P6597" s="3">
        <v>1</v>
      </c>
      <c r="Q6597" s="3">
        <f t="shared" si="496"/>
        <v>0.73534743540278724</v>
      </c>
      <c r="R6597" s="3">
        <f t="shared" si="494"/>
        <v>0.73534743540278724</v>
      </c>
      <c r="S6597" s="3">
        <v>8.8497077778216166E-2</v>
      </c>
      <c r="T6597" s="3">
        <v>1</v>
      </c>
      <c r="U6597" s="3">
        <f t="shared" si="497"/>
        <v>8.8497077778216166E-2</v>
      </c>
      <c r="V6597" s="3">
        <f t="shared" si="495"/>
        <v>8.8497077778216166E-2</v>
      </c>
    </row>
    <row r="6598" spans="1:22" x14ac:dyDescent="0.25">
      <c r="A6598" s="3" t="s">
        <v>378</v>
      </c>
      <c r="B6598" s="3" t="s">
        <v>8</v>
      </c>
      <c r="C6598" s="3" t="s">
        <v>379</v>
      </c>
      <c r="D6598" s="3" t="s">
        <v>380</v>
      </c>
      <c r="E6598" s="3">
        <v>0.35</v>
      </c>
      <c r="F6598" s="3">
        <v>0.47</v>
      </c>
      <c r="G6598" s="3" t="s">
        <v>19</v>
      </c>
      <c r="H6598" s="2">
        <v>8200</v>
      </c>
      <c r="I6598" s="3" t="s">
        <v>86</v>
      </c>
      <c r="J6598" s="2">
        <v>8200</v>
      </c>
      <c r="K6598" s="3" t="s">
        <v>19</v>
      </c>
      <c r="L6598" s="2">
        <v>3</v>
      </c>
      <c r="M6598" s="3">
        <v>0.18119431239498152</v>
      </c>
      <c r="N6598" s="3">
        <v>399.84454323839361</v>
      </c>
      <c r="O6598" s="3">
        <v>0.84423683844167652</v>
      </c>
      <c r="P6598" s="3">
        <v>1</v>
      </c>
      <c r="Q6598" s="3">
        <f t="shared" si="496"/>
        <v>0.84423683844167652</v>
      </c>
      <c r="R6598" s="3">
        <f t="shared" si="494"/>
        <v>0.84423683844167652</v>
      </c>
      <c r="S6598" s="3">
        <v>0.1103590707878373</v>
      </c>
      <c r="T6598" s="3">
        <v>1</v>
      </c>
      <c r="U6598" s="3">
        <f t="shared" si="497"/>
        <v>0.1103590707878373</v>
      </c>
      <c r="V6598" s="3">
        <f t="shared" si="495"/>
        <v>0.1103590707878373</v>
      </c>
    </row>
    <row r="6599" spans="1:22" x14ac:dyDescent="0.25">
      <c r="A6599" s="3" t="s">
        <v>378</v>
      </c>
      <c r="B6599" s="3" t="s">
        <v>89</v>
      </c>
      <c r="C6599" s="3" t="s">
        <v>406</v>
      </c>
      <c r="D6599" s="3" t="s">
        <v>407</v>
      </c>
      <c r="E6599" s="3">
        <v>0.36</v>
      </c>
      <c r="F6599" s="3">
        <v>0.48</v>
      </c>
      <c r="G6599" s="3" t="s">
        <v>11</v>
      </c>
      <c r="H6599" s="2">
        <v>8200</v>
      </c>
      <c r="I6599" s="3" t="s">
        <v>86</v>
      </c>
      <c r="J6599" s="2">
        <v>8200</v>
      </c>
      <c r="K6599" s="3" t="s">
        <v>13</v>
      </c>
      <c r="L6599" s="2">
        <v>10</v>
      </c>
      <c r="M6599" s="3">
        <v>0.53060070483714539</v>
      </c>
      <c r="N6599" s="3">
        <v>2082.3208848705808</v>
      </c>
      <c r="O6599" s="3">
        <v>4.589199212379822</v>
      </c>
      <c r="P6599" s="3">
        <v>1</v>
      </c>
      <c r="Q6599" s="3">
        <f t="shared" si="496"/>
        <v>4.589199212379822</v>
      </c>
      <c r="R6599" s="3">
        <f t="shared" si="494"/>
        <v>4.589199212379822</v>
      </c>
      <c r="S6599" s="3">
        <v>0.66603890081680206</v>
      </c>
      <c r="T6599" s="3">
        <v>1</v>
      </c>
      <c r="U6599" s="3">
        <f t="shared" si="497"/>
        <v>0.66603890081680206</v>
      </c>
      <c r="V6599" s="3">
        <f t="shared" si="495"/>
        <v>0.66603890081680206</v>
      </c>
    </row>
    <row r="6600" spans="1:22" x14ac:dyDescent="0.25">
      <c r="A6600" s="3" t="s">
        <v>378</v>
      </c>
      <c r="B6600" s="3" t="s">
        <v>8</v>
      </c>
      <c r="C6600" s="3" t="s">
        <v>379</v>
      </c>
      <c r="D6600" s="3" t="s">
        <v>396</v>
      </c>
      <c r="E6600" s="3">
        <v>0.35</v>
      </c>
      <c r="F6600" s="3">
        <v>0.47</v>
      </c>
      <c r="G6600" s="3" t="s">
        <v>392</v>
      </c>
      <c r="H6600" s="2">
        <v>8200</v>
      </c>
      <c r="I6600" s="3" t="s">
        <v>86</v>
      </c>
      <c r="J6600" s="2">
        <v>8200</v>
      </c>
      <c r="K6600" s="3" t="s">
        <v>386</v>
      </c>
      <c r="L6600" s="2">
        <v>8</v>
      </c>
      <c r="M6600" s="3">
        <v>0.57998991335451444</v>
      </c>
      <c r="N6600" s="3">
        <v>2286.344213258491</v>
      </c>
      <c r="O6600" s="3">
        <v>5.0588261065781719</v>
      </c>
      <c r="P6600" s="3">
        <v>1</v>
      </c>
      <c r="Q6600" s="3">
        <f t="shared" si="496"/>
        <v>5.0588261065781719</v>
      </c>
      <c r="R6600" s="3">
        <f t="shared" si="494"/>
        <v>5.0588261065781719</v>
      </c>
      <c r="S6600" s="3">
        <v>0.73991233003352885</v>
      </c>
      <c r="T6600" s="3">
        <v>1</v>
      </c>
      <c r="U6600" s="3">
        <f t="shared" si="497"/>
        <v>0.73991233003352885</v>
      </c>
      <c r="V6600" s="3">
        <f t="shared" si="495"/>
        <v>0.73991233003352885</v>
      </c>
    </row>
    <row r="6601" spans="1:22" x14ac:dyDescent="0.25">
      <c r="A6601" s="3" t="s">
        <v>378</v>
      </c>
      <c r="B6601" s="3" t="s">
        <v>89</v>
      </c>
      <c r="C6601" s="3" t="s">
        <v>406</v>
      </c>
      <c r="D6601" s="3" t="s">
        <v>407</v>
      </c>
      <c r="E6601" s="3">
        <v>0.36</v>
      </c>
      <c r="F6601" s="3">
        <v>0.48</v>
      </c>
      <c r="G6601" s="3" t="s">
        <v>19</v>
      </c>
      <c r="H6601" s="2">
        <v>8200</v>
      </c>
      <c r="I6601" s="3" t="s">
        <v>86</v>
      </c>
      <c r="J6601" s="2">
        <v>8200</v>
      </c>
      <c r="K6601" s="3" t="s">
        <v>19</v>
      </c>
      <c r="L6601" s="2">
        <v>11</v>
      </c>
      <c r="M6601" s="3">
        <v>1.4386863205674332</v>
      </c>
      <c r="N6601" s="3">
        <v>4365.1550162556041</v>
      </c>
      <c r="O6601" s="3">
        <v>7.80897558824811</v>
      </c>
      <c r="P6601" s="3">
        <v>1</v>
      </c>
      <c r="Q6601" s="3">
        <f t="shared" si="496"/>
        <v>7.80897558824811</v>
      </c>
      <c r="R6601" s="3">
        <f t="shared" si="494"/>
        <v>7.80897558824811</v>
      </c>
      <c r="S6601" s="3">
        <v>1.1143256210745447</v>
      </c>
      <c r="T6601" s="3">
        <v>1</v>
      </c>
      <c r="U6601" s="3">
        <f t="shared" si="497"/>
        <v>1.1143256210745447</v>
      </c>
      <c r="V6601" s="3">
        <f t="shared" si="495"/>
        <v>1.1143256210745447</v>
      </c>
    </row>
    <row r="6602" spans="1:22" x14ac:dyDescent="0.25">
      <c r="A6602" s="3" t="s">
        <v>378</v>
      </c>
      <c r="B6602" s="3" t="s">
        <v>89</v>
      </c>
      <c r="C6602" s="3" t="s">
        <v>417</v>
      </c>
      <c r="D6602" s="3" t="s">
        <v>418</v>
      </c>
      <c r="E6602" s="3">
        <v>0.51</v>
      </c>
      <c r="F6602" s="3">
        <v>0.57999999999999996</v>
      </c>
      <c r="G6602" s="3" t="s">
        <v>11</v>
      </c>
      <c r="H6602" s="2">
        <v>8200</v>
      </c>
      <c r="I6602" s="3" t="s">
        <v>86</v>
      </c>
      <c r="J6602" s="2">
        <v>8200</v>
      </c>
      <c r="K6602" s="3" t="s">
        <v>13</v>
      </c>
      <c r="L6602" s="2">
        <v>9</v>
      </c>
      <c r="M6602" s="3">
        <v>3.3180167758533932</v>
      </c>
      <c r="N6602" s="3">
        <v>10874.573283537004</v>
      </c>
      <c r="O6602" s="3">
        <v>21.55611385437555</v>
      </c>
      <c r="P6602" s="3">
        <v>1</v>
      </c>
      <c r="Q6602" s="3">
        <f t="shared" si="496"/>
        <v>21.55611385437555</v>
      </c>
      <c r="R6602" s="3">
        <f t="shared" si="494"/>
        <v>21.55611385437555</v>
      </c>
      <c r="S6602" s="3">
        <v>3.083835746826685</v>
      </c>
      <c r="T6602" s="3">
        <v>1</v>
      </c>
      <c r="U6602" s="3">
        <f t="shared" si="497"/>
        <v>3.083835746826685</v>
      </c>
      <c r="V6602" s="3">
        <f t="shared" si="495"/>
        <v>3.083835746826685</v>
      </c>
    </row>
    <row r="6603" spans="1:22" x14ac:dyDescent="0.25">
      <c r="A6603" s="3" t="s">
        <v>378</v>
      </c>
      <c r="B6603" s="3" t="s">
        <v>8</v>
      </c>
      <c r="C6603" s="3" t="s">
        <v>379</v>
      </c>
      <c r="D6603" s="3" t="s">
        <v>380</v>
      </c>
      <c r="E6603" s="3">
        <v>0.35</v>
      </c>
      <c r="F6603" s="3">
        <v>0.47</v>
      </c>
      <c r="G6603" s="3" t="s">
        <v>63</v>
      </c>
      <c r="H6603" s="2">
        <v>8200</v>
      </c>
      <c r="I6603" s="3" t="s">
        <v>86</v>
      </c>
      <c r="J6603" s="2">
        <v>8200</v>
      </c>
      <c r="K6603" s="3" t="s">
        <v>388</v>
      </c>
      <c r="L6603" s="2">
        <v>23</v>
      </c>
      <c r="M6603" s="3">
        <v>5.9421415937439717</v>
      </c>
      <c r="N6603" s="3">
        <v>14433.862749318314</v>
      </c>
      <c r="O6603" s="3">
        <v>28.405760004874605</v>
      </c>
      <c r="P6603" s="3">
        <v>1</v>
      </c>
      <c r="Q6603" s="3">
        <f t="shared" si="496"/>
        <v>28.405760004874605</v>
      </c>
      <c r="R6603" s="3">
        <f t="shared" si="494"/>
        <v>28.405760004874605</v>
      </c>
      <c r="S6603" s="3">
        <v>3.917801896936457</v>
      </c>
      <c r="T6603" s="3">
        <v>1</v>
      </c>
      <c r="U6603" s="3">
        <f t="shared" si="497"/>
        <v>3.917801896936457</v>
      </c>
      <c r="V6603" s="3">
        <f t="shared" si="495"/>
        <v>3.917801896936457</v>
      </c>
    </row>
    <row r="6604" spans="1:22" x14ac:dyDescent="0.25">
      <c r="A6604" s="3" t="s">
        <v>378</v>
      </c>
      <c r="B6604" s="3" t="s">
        <v>89</v>
      </c>
      <c r="C6604" s="3" t="s">
        <v>397</v>
      </c>
      <c r="D6604" s="3" t="s">
        <v>398</v>
      </c>
      <c r="E6604" s="3">
        <v>0.36</v>
      </c>
      <c r="F6604" s="3">
        <v>0.53</v>
      </c>
      <c r="G6604" s="3" t="s">
        <v>19</v>
      </c>
      <c r="H6604" s="2">
        <v>8200</v>
      </c>
      <c r="I6604" s="3" t="s">
        <v>86</v>
      </c>
      <c r="J6604" s="2">
        <v>8200</v>
      </c>
      <c r="K6604" s="3" t="s">
        <v>19</v>
      </c>
      <c r="L6604" s="2">
        <v>30</v>
      </c>
      <c r="M6604" s="3">
        <v>7.7947674839607499</v>
      </c>
      <c r="N6604" s="3">
        <v>29049.387776927833</v>
      </c>
      <c r="O6604" s="3">
        <v>63.283012699133387</v>
      </c>
      <c r="P6604" s="3">
        <v>1</v>
      </c>
      <c r="Q6604" s="3">
        <f t="shared" si="496"/>
        <v>63.283012699133387</v>
      </c>
      <c r="R6604" s="3">
        <f t="shared" si="494"/>
        <v>63.283012699133387</v>
      </c>
      <c r="S6604" s="3">
        <v>9.3778443445348625</v>
      </c>
      <c r="T6604" s="3">
        <v>1</v>
      </c>
      <c r="U6604" s="3">
        <f t="shared" si="497"/>
        <v>9.3778443445348625</v>
      </c>
      <c r="V6604" s="3">
        <f t="shared" si="495"/>
        <v>9.3778443445348625</v>
      </c>
    </row>
    <row r="6605" spans="1:22" x14ac:dyDescent="0.25">
      <c r="A6605" s="3" t="s">
        <v>378</v>
      </c>
      <c r="B6605" s="3" t="s">
        <v>8</v>
      </c>
      <c r="C6605" s="3" t="s">
        <v>379</v>
      </c>
      <c r="D6605" s="3" t="s">
        <v>396</v>
      </c>
      <c r="E6605" s="3">
        <v>0.35</v>
      </c>
      <c r="F6605" s="3">
        <v>0.47</v>
      </c>
      <c r="G6605" s="3" t="s">
        <v>59</v>
      </c>
      <c r="H6605" s="2">
        <v>8220</v>
      </c>
      <c r="I6605" s="3" t="s">
        <v>117</v>
      </c>
      <c r="J6605" s="2">
        <v>8220</v>
      </c>
      <c r="K6605" s="3" t="s">
        <v>393</v>
      </c>
      <c r="L6605" s="2">
        <v>2</v>
      </c>
      <c r="M6605" s="3">
        <v>9.0020278134468543E-6</v>
      </c>
      <c r="N6605" s="3">
        <v>3.5971905038138047E-2</v>
      </c>
      <c r="O6605" s="3">
        <v>9.5371944599874982E-5</v>
      </c>
      <c r="P6605" s="3">
        <v>1</v>
      </c>
      <c r="Q6605" s="3">
        <f t="shared" si="496"/>
        <v>9.5371944599874982E-5</v>
      </c>
      <c r="R6605" s="3">
        <f t="shared" si="494"/>
        <v>9.5371944599874982E-5</v>
      </c>
      <c r="S6605" s="3">
        <v>1.2869211424940423E-5</v>
      </c>
      <c r="T6605" s="3">
        <v>1</v>
      </c>
      <c r="U6605" s="3">
        <f t="shared" si="497"/>
        <v>1.2869211424940423E-5</v>
      </c>
      <c r="V6605" s="3">
        <f t="shared" si="495"/>
        <v>1.2869211424940423E-5</v>
      </c>
    </row>
    <row r="6606" spans="1:22" x14ac:dyDescent="0.25">
      <c r="A6606" s="3" t="s">
        <v>378</v>
      </c>
      <c r="B6606" s="3" t="s">
        <v>8</v>
      </c>
      <c r="C6606" s="3" t="s">
        <v>379</v>
      </c>
      <c r="D6606" s="3" t="s">
        <v>380</v>
      </c>
      <c r="E6606" s="3">
        <v>0.35</v>
      </c>
      <c r="F6606" s="3">
        <v>0.47</v>
      </c>
      <c r="G6606" s="3" t="s">
        <v>59</v>
      </c>
      <c r="H6606" s="2">
        <v>8220</v>
      </c>
      <c r="I6606" s="3" t="s">
        <v>117</v>
      </c>
      <c r="J6606" s="2">
        <v>8220</v>
      </c>
      <c r="K6606" s="3" t="s">
        <v>62</v>
      </c>
      <c r="L6606" s="2">
        <v>1</v>
      </c>
      <c r="M6606" s="3">
        <v>3.4975468220101564E-3</v>
      </c>
      <c r="N6606" s="3">
        <v>13.460750564826803</v>
      </c>
      <c r="O6606" s="3">
        <v>2.7978546980163613E-2</v>
      </c>
      <c r="P6606" s="3">
        <v>1</v>
      </c>
      <c r="Q6606" s="3">
        <f t="shared" si="496"/>
        <v>2.7978546980163613E-2</v>
      </c>
      <c r="R6606" s="3">
        <f t="shared" si="494"/>
        <v>2.7978546980163613E-2</v>
      </c>
      <c r="S6606" s="3">
        <v>3.9498366019845828E-3</v>
      </c>
      <c r="T6606" s="3">
        <v>1</v>
      </c>
      <c r="U6606" s="3">
        <f t="shared" si="497"/>
        <v>3.9498366019845828E-3</v>
      </c>
      <c r="V6606" s="3">
        <f t="shared" si="495"/>
        <v>3.9498366019845828E-3</v>
      </c>
    </row>
    <row r="6607" spans="1:22" x14ac:dyDescent="0.25">
      <c r="A6607" s="3" t="s">
        <v>378</v>
      </c>
      <c r="B6607" s="3" t="s">
        <v>89</v>
      </c>
      <c r="C6607" s="3" t="s">
        <v>406</v>
      </c>
      <c r="D6607" s="3" t="s">
        <v>407</v>
      </c>
      <c r="E6607" s="3">
        <v>0.36</v>
      </c>
      <c r="F6607" s="3">
        <v>0.48</v>
      </c>
      <c r="G6607" s="3" t="s">
        <v>413</v>
      </c>
      <c r="H6607" s="2">
        <v>8220</v>
      </c>
      <c r="I6607" s="3" t="s">
        <v>117</v>
      </c>
      <c r="J6607" s="2">
        <v>8220</v>
      </c>
      <c r="K6607" s="3" t="s">
        <v>410</v>
      </c>
      <c r="L6607" s="2">
        <v>3</v>
      </c>
      <c r="M6607" s="3">
        <v>0.26236889125902935</v>
      </c>
      <c r="N6607" s="3">
        <v>973.16268439951284</v>
      </c>
      <c r="O6607" s="3">
        <v>2.0464118112176983</v>
      </c>
      <c r="P6607" s="3">
        <v>1</v>
      </c>
      <c r="Q6607" s="3">
        <f t="shared" si="496"/>
        <v>2.0464118112176983</v>
      </c>
      <c r="R6607" s="3">
        <f t="shared" si="494"/>
        <v>2.0464118112176983</v>
      </c>
      <c r="S6607" s="3">
        <v>0.2889035818033665</v>
      </c>
      <c r="T6607" s="3">
        <v>1</v>
      </c>
      <c r="U6607" s="3">
        <f t="shared" si="497"/>
        <v>0.2889035818033665</v>
      </c>
      <c r="V6607" s="3">
        <f t="shared" si="495"/>
        <v>0.2889035818033665</v>
      </c>
    </row>
    <row r="6608" spans="1:22" x14ac:dyDescent="0.25">
      <c r="A6608" s="3" t="s">
        <v>378</v>
      </c>
      <c r="B6608" s="3" t="s">
        <v>8</v>
      </c>
      <c r="C6608" s="3" t="s">
        <v>379</v>
      </c>
      <c r="D6608" s="3" t="s">
        <v>380</v>
      </c>
      <c r="E6608" s="3">
        <v>0.35</v>
      </c>
      <c r="F6608" s="3">
        <v>0.47</v>
      </c>
      <c r="G6608" s="3" t="s">
        <v>19</v>
      </c>
      <c r="H6608" s="2">
        <v>8220</v>
      </c>
      <c r="I6608" s="3" t="s">
        <v>117</v>
      </c>
      <c r="J6608" s="2">
        <v>8220</v>
      </c>
      <c r="K6608" s="3" t="s">
        <v>19</v>
      </c>
      <c r="L6608" s="2">
        <v>2</v>
      </c>
      <c r="M6608" s="3">
        <v>0.49788259596445528</v>
      </c>
      <c r="N6608" s="3">
        <v>1774.6402346193477</v>
      </c>
      <c r="O6608" s="3">
        <v>3.7207174805268926</v>
      </c>
      <c r="P6608" s="3">
        <v>1</v>
      </c>
      <c r="Q6608" s="3">
        <f t="shared" si="496"/>
        <v>3.7207174805268926</v>
      </c>
      <c r="R6608" s="3">
        <f t="shared" si="494"/>
        <v>3.7207174805268926</v>
      </c>
      <c r="S6608" s="3">
        <v>0.47829881670168634</v>
      </c>
      <c r="T6608" s="3">
        <v>1</v>
      </c>
      <c r="U6608" s="3">
        <f t="shared" si="497"/>
        <v>0.47829881670168634</v>
      </c>
      <c r="V6608" s="3">
        <f t="shared" si="495"/>
        <v>0.47829881670168634</v>
      </c>
    </row>
    <row r="6609" spans="1:22" x14ac:dyDescent="0.25">
      <c r="A6609" s="3" t="s">
        <v>378</v>
      </c>
      <c r="B6609" s="3" t="s">
        <v>89</v>
      </c>
      <c r="C6609" s="3" t="s">
        <v>406</v>
      </c>
      <c r="D6609" s="3" t="s">
        <v>407</v>
      </c>
      <c r="E6609" s="3">
        <v>0.36</v>
      </c>
      <c r="F6609" s="3">
        <v>0.48</v>
      </c>
      <c r="G6609" s="3" t="s">
        <v>11</v>
      </c>
      <c r="H6609" s="2">
        <v>8220</v>
      </c>
      <c r="I6609" s="3" t="s">
        <v>117</v>
      </c>
      <c r="J6609" s="2">
        <v>8220</v>
      </c>
      <c r="K6609" s="3" t="s">
        <v>13</v>
      </c>
      <c r="L6609" s="2">
        <v>4</v>
      </c>
      <c r="M6609" s="3">
        <v>0.67886910095321906</v>
      </c>
      <c r="N6609" s="3">
        <v>2675.0116151787042</v>
      </c>
      <c r="O6609" s="3">
        <v>5.947979417243431</v>
      </c>
      <c r="P6609" s="3">
        <v>1</v>
      </c>
      <c r="Q6609" s="3">
        <f t="shared" si="496"/>
        <v>5.947979417243431</v>
      </c>
      <c r="R6609" s="3">
        <f t="shared" si="494"/>
        <v>5.947979417243431</v>
      </c>
      <c r="S6609" s="3">
        <v>0.85531876864114065</v>
      </c>
      <c r="T6609" s="3">
        <v>1</v>
      </c>
      <c r="U6609" s="3">
        <f t="shared" si="497"/>
        <v>0.85531876864114065</v>
      </c>
      <c r="V6609" s="3">
        <f t="shared" si="495"/>
        <v>0.85531876864114065</v>
      </c>
    </row>
    <row r="6610" spans="1:22" x14ac:dyDescent="0.25">
      <c r="A6610" s="3" t="s">
        <v>378</v>
      </c>
      <c r="B6610" s="3" t="s">
        <v>89</v>
      </c>
      <c r="C6610" s="3" t="s">
        <v>397</v>
      </c>
      <c r="D6610" s="3" t="s">
        <v>398</v>
      </c>
      <c r="E6610" s="3">
        <v>0.36</v>
      </c>
      <c r="F6610" s="3">
        <v>0.53</v>
      </c>
      <c r="G6610" s="3" t="s">
        <v>19</v>
      </c>
      <c r="H6610" s="2">
        <v>8220</v>
      </c>
      <c r="I6610" s="3" t="s">
        <v>117</v>
      </c>
      <c r="J6610" s="2">
        <v>8220</v>
      </c>
      <c r="K6610" s="3" t="s">
        <v>19</v>
      </c>
      <c r="L6610" s="2">
        <v>15</v>
      </c>
      <c r="M6610" s="3">
        <v>1.3560421832431473</v>
      </c>
      <c r="N6610" s="3">
        <v>4746.0170957726423</v>
      </c>
      <c r="O6610" s="3">
        <v>11.972653862102561</v>
      </c>
      <c r="P6610" s="3">
        <v>1</v>
      </c>
      <c r="Q6610" s="3">
        <f t="shared" si="496"/>
        <v>11.972653862102561</v>
      </c>
      <c r="R6610" s="3">
        <f t="shared" si="494"/>
        <v>11.972653862102561</v>
      </c>
      <c r="S6610" s="3">
        <v>1.5918231461941483</v>
      </c>
      <c r="T6610" s="3">
        <v>1</v>
      </c>
      <c r="U6610" s="3">
        <f t="shared" si="497"/>
        <v>1.5918231461941483</v>
      </c>
      <c r="V6610" s="3">
        <f t="shared" si="495"/>
        <v>1.5918231461941483</v>
      </c>
    </row>
    <row r="6611" spans="1:22" x14ac:dyDescent="0.25">
      <c r="A6611" s="3" t="s">
        <v>378</v>
      </c>
      <c r="B6611" s="3" t="s">
        <v>89</v>
      </c>
      <c r="C6611" s="3" t="s">
        <v>417</v>
      </c>
      <c r="D6611" s="3" t="s">
        <v>418</v>
      </c>
      <c r="E6611" s="3">
        <v>0.51</v>
      </c>
      <c r="F6611" s="3">
        <v>0.57999999999999996</v>
      </c>
      <c r="G6611" s="3" t="s">
        <v>19</v>
      </c>
      <c r="H6611" s="2">
        <v>8220</v>
      </c>
      <c r="I6611" s="3" t="s">
        <v>117</v>
      </c>
      <c r="J6611" s="2">
        <v>8220</v>
      </c>
      <c r="K6611" s="3" t="s">
        <v>19</v>
      </c>
      <c r="L6611" s="2">
        <v>6</v>
      </c>
      <c r="M6611" s="3">
        <v>1.3965809414978871</v>
      </c>
      <c r="N6611" s="3">
        <v>5222.1050403243044</v>
      </c>
      <c r="O6611" s="3">
        <v>12.200868572705545</v>
      </c>
      <c r="P6611" s="3">
        <v>1</v>
      </c>
      <c r="Q6611" s="3">
        <f t="shared" si="496"/>
        <v>12.200868572705545</v>
      </c>
      <c r="R6611" s="3">
        <f t="shared" si="494"/>
        <v>12.200868572705545</v>
      </c>
      <c r="S6611" s="3">
        <v>1.6932112766079324</v>
      </c>
      <c r="T6611" s="3">
        <v>1</v>
      </c>
      <c r="U6611" s="3">
        <f t="shared" si="497"/>
        <v>1.6932112766079324</v>
      </c>
      <c r="V6611" s="3">
        <f t="shared" si="495"/>
        <v>1.6932112766079324</v>
      </c>
    </row>
    <row r="6612" spans="1:22" x14ac:dyDescent="0.25">
      <c r="A6612" s="3" t="s">
        <v>378</v>
      </c>
      <c r="B6612" s="3" t="s">
        <v>89</v>
      </c>
      <c r="C6612" s="3" t="s">
        <v>417</v>
      </c>
      <c r="D6612" s="3" t="s">
        <v>418</v>
      </c>
      <c r="E6612" s="3">
        <v>0.51</v>
      </c>
      <c r="F6612" s="3">
        <v>0.57999999999999996</v>
      </c>
      <c r="G6612" s="3" t="s">
        <v>11</v>
      </c>
      <c r="H6612" s="2">
        <v>8220</v>
      </c>
      <c r="I6612" s="3" t="s">
        <v>117</v>
      </c>
      <c r="J6612" s="2">
        <v>8220</v>
      </c>
      <c r="K6612" s="3" t="s">
        <v>13</v>
      </c>
      <c r="L6612" s="2">
        <v>17</v>
      </c>
      <c r="M6612" s="3">
        <v>2.4521141018623758</v>
      </c>
      <c r="N6612" s="3">
        <v>9052.7424436026631</v>
      </c>
      <c r="O6612" s="3">
        <v>21.004485994369265</v>
      </c>
      <c r="P6612" s="3">
        <v>1</v>
      </c>
      <c r="Q6612" s="3">
        <f t="shared" si="496"/>
        <v>21.004485994369265</v>
      </c>
      <c r="R6612" s="3">
        <f t="shared" si="494"/>
        <v>21.004485994369265</v>
      </c>
      <c r="S6612" s="3">
        <v>3.0056369547527382</v>
      </c>
      <c r="T6612" s="3">
        <v>1</v>
      </c>
      <c r="U6612" s="3">
        <f t="shared" si="497"/>
        <v>3.0056369547527382</v>
      </c>
      <c r="V6612" s="3">
        <f t="shared" si="495"/>
        <v>3.0056369547527382</v>
      </c>
    </row>
    <row r="6613" spans="1:22" x14ac:dyDescent="0.25">
      <c r="A6613" s="3" t="s">
        <v>378</v>
      </c>
      <c r="B6613" s="3" t="s">
        <v>89</v>
      </c>
      <c r="C6613" s="3" t="s">
        <v>397</v>
      </c>
      <c r="D6613" s="3" t="s">
        <v>398</v>
      </c>
      <c r="E6613" s="3">
        <v>0.36</v>
      </c>
      <c r="F6613" s="3">
        <v>0.53</v>
      </c>
      <c r="G6613" s="3" t="s">
        <v>404</v>
      </c>
      <c r="H6613" s="2">
        <v>8220</v>
      </c>
      <c r="I6613" s="3" t="s">
        <v>117</v>
      </c>
      <c r="J6613" s="2">
        <v>8220</v>
      </c>
      <c r="K6613" s="3" t="s">
        <v>400</v>
      </c>
      <c r="L6613" s="2">
        <v>17</v>
      </c>
      <c r="M6613" s="3">
        <v>2.9734314127471091</v>
      </c>
      <c r="N6613" s="3">
        <v>11170.91947237766</v>
      </c>
      <c r="O6613" s="3">
        <v>25.573617439545455</v>
      </c>
      <c r="P6613" s="3">
        <v>1</v>
      </c>
      <c r="Q6613" s="3">
        <f t="shared" si="496"/>
        <v>25.573617439545455</v>
      </c>
      <c r="R6613" s="3">
        <f t="shared" si="494"/>
        <v>25.573617439545455</v>
      </c>
      <c r="S6613" s="3">
        <v>3.5576556528256189</v>
      </c>
      <c r="T6613" s="3">
        <v>1</v>
      </c>
      <c r="U6613" s="3">
        <f t="shared" si="497"/>
        <v>3.5576556528256189</v>
      </c>
      <c r="V6613" s="3">
        <f t="shared" si="495"/>
        <v>3.5576556528256189</v>
      </c>
    </row>
    <row r="6614" spans="1:22" x14ac:dyDescent="0.25">
      <c r="A6614" s="3" t="s">
        <v>378</v>
      </c>
      <c r="B6614" s="3" t="s">
        <v>89</v>
      </c>
      <c r="C6614" s="3" t="s">
        <v>406</v>
      </c>
      <c r="D6614" s="3" t="s">
        <v>407</v>
      </c>
      <c r="E6614" s="3">
        <v>0.36</v>
      </c>
      <c r="F6614" s="3">
        <v>0.48</v>
      </c>
      <c r="G6614" s="3" t="s">
        <v>404</v>
      </c>
      <c r="H6614" s="2">
        <v>8220</v>
      </c>
      <c r="I6614" s="3" t="s">
        <v>117</v>
      </c>
      <c r="J6614" s="2">
        <v>8220</v>
      </c>
      <c r="K6614" s="3" t="s">
        <v>400</v>
      </c>
      <c r="L6614" s="2">
        <v>20</v>
      </c>
      <c r="M6614" s="3">
        <v>3.6859444248659958</v>
      </c>
      <c r="N6614" s="3">
        <v>14225.217186189748</v>
      </c>
      <c r="O6614" s="3">
        <v>33.50972659284308</v>
      </c>
      <c r="P6614" s="3">
        <v>1</v>
      </c>
      <c r="Q6614" s="3">
        <f t="shared" si="496"/>
        <v>33.50972659284308</v>
      </c>
      <c r="R6614" s="3">
        <f t="shared" si="494"/>
        <v>33.50972659284308</v>
      </c>
      <c r="S6614" s="3">
        <v>4.8037117643983196</v>
      </c>
      <c r="T6614" s="3">
        <v>1</v>
      </c>
      <c r="U6614" s="3">
        <f t="shared" si="497"/>
        <v>4.8037117643983196</v>
      </c>
      <c r="V6614" s="3">
        <f t="shared" si="495"/>
        <v>4.8037117643983196</v>
      </c>
    </row>
    <row r="6615" spans="1:22" x14ac:dyDescent="0.25">
      <c r="A6615" s="3" t="s">
        <v>378</v>
      </c>
      <c r="B6615" s="3" t="s">
        <v>8</v>
      </c>
      <c r="C6615" s="3" t="s">
        <v>379</v>
      </c>
      <c r="D6615" s="3" t="s">
        <v>380</v>
      </c>
      <c r="E6615" s="3">
        <v>0.35</v>
      </c>
      <c r="F6615" s="3">
        <v>0.47</v>
      </c>
      <c r="G6615" s="3" t="s">
        <v>392</v>
      </c>
      <c r="H6615" s="2">
        <v>8220</v>
      </c>
      <c r="I6615" s="3" t="s">
        <v>117</v>
      </c>
      <c r="J6615" s="2">
        <v>8220</v>
      </c>
      <c r="K6615" s="3" t="s">
        <v>386</v>
      </c>
      <c r="L6615" s="2">
        <v>16</v>
      </c>
      <c r="M6615" s="3">
        <v>4.1626405527622774</v>
      </c>
      <c r="N6615" s="3">
        <v>16679.249252709971</v>
      </c>
      <c r="O6615" s="3">
        <v>35.627578992367575</v>
      </c>
      <c r="P6615" s="3">
        <v>1</v>
      </c>
      <c r="Q6615" s="3">
        <f t="shared" si="496"/>
        <v>35.627578992367575</v>
      </c>
      <c r="R6615" s="3">
        <f t="shared" si="494"/>
        <v>35.627578992367575</v>
      </c>
      <c r="S6615" s="3">
        <v>5.1301047660086168</v>
      </c>
      <c r="T6615" s="3">
        <v>1</v>
      </c>
      <c r="U6615" s="3">
        <f t="shared" si="497"/>
        <v>5.1301047660086168</v>
      </c>
      <c r="V6615" s="3">
        <f t="shared" si="495"/>
        <v>5.1301047660086168</v>
      </c>
    </row>
    <row r="6616" spans="1:22" x14ac:dyDescent="0.25">
      <c r="A6616" s="3" t="s">
        <v>378</v>
      </c>
      <c r="B6616" s="3" t="s">
        <v>8</v>
      </c>
      <c r="C6616" s="3" t="s">
        <v>379</v>
      </c>
      <c r="D6616" s="3" t="s">
        <v>396</v>
      </c>
      <c r="E6616" s="3">
        <v>0.35</v>
      </c>
      <c r="F6616" s="3">
        <v>0.47</v>
      </c>
      <c r="G6616" s="3" t="s">
        <v>392</v>
      </c>
      <c r="H6616" s="2">
        <v>8220</v>
      </c>
      <c r="I6616" s="3" t="s">
        <v>117</v>
      </c>
      <c r="J6616" s="2">
        <v>8220</v>
      </c>
      <c r="K6616" s="3" t="s">
        <v>386</v>
      </c>
      <c r="L6616" s="2">
        <v>26</v>
      </c>
      <c r="M6616" s="3">
        <v>7.0332297727516515</v>
      </c>
      <c r="N6616" s="3">
        <v>27805.514551566997</v>
      </c>
      <c r="O6616" s="3">
        <v>60.810053389722704</v>
      </c>
      <c r="P6616" s="3">
        <v>1</v>
      </c>
      <c r="Q6616" s="3">
        <f t="shared" si="496"/>
        <v>60.810053389722704</v>
      </c>
      <c r="R6616" s="3">
        <f t="shared" ref="R6616:R6647" si="498">Q6616</f>
        <v>60.810053389722704</v>
      </c>
      <c r="S6616" s="3">
        <v>8.8261466140876337</v>
      </c>
      <c r="T6616" s="3">
        <v>1</v>
      </c>
      <c r="U6616" s="3">
        <f t="shared" si="497"/>
        <v>8.8261466140876337</v>
      </c>
      <c r="V6616" s="3">
        <f t="shared" ref="V6616:V6647" si="499">U6616</f>
        <v>8.8261466140876337</v>
      </c>
    </row>
    <row r="6617" spans="1:22" x14ac:dyDescent="0.25">
      <c r="A6617" s="3" t="s">
        <v>378</v>
      </c>
      <c r="B6617" s="3" t="s">
        <v>89</v>
      </c>
      <c r="C6617" s="3" t="s">
        <v>406</v>
      </c>
      <c r="D6617" s="3" t="s">
        <v>407</v>
      </c>
      <c r="E6617" s="3">
        <v>0.36</v>
      </c>
      <c r="F6617" s="3">
        <v>0.48</v>
      </c>
      <c r="G6617" s="3" t="s">
        <v>19</v>
      </c>
      <c r="H6617" s="2">
        <v>8220</v>
      </c>
      <c r="I6617" s="3" t="s">
        <v>117</v>
      </c>
      <c r="J6617" s="2">
        <v>8220</v>
      </c>
      <c r="K6617" s="3" t="s">
        <v>19</v>
      </c>
      <c r="L6617" s="2">
        <v>39</v>
      </c>
      <c r="M6617" s="3">
        <v>12.010239994470865</v>
      </c>
      <c r="N6617" s="3">
        <v>46064.275954347388</v>
      </c>
      <c r="O6617" s="3">
        <v>93.177775031371311</v>
      </c>
      <c r="P6617" s="3">
        <v>1</v>
      </c>
      <c r="Q6617" s="3">
        <f t="shared" si="496"/>
        <v>93.177775031371311</v>
      </c>
      <c r="R6617" s="3">
        <f t="shared" si="498"/>
        <v>93.177775031371311</v>
      </c>
      <c r="S6617" s="3">
        <v>12.866357868969992</v>
      </c>
      <c r="T6617" s="3">
        <v>1</v>
      </c>
      <c r="U6617" s="3">
        <f t="shared" si="497"/>
        <v>12.866357868969992</v>
      </c>
      <c r="V6617" s="3">
        <f t="shared" si="499"/>
        <v>12.866357868969992</v>
      </c>
    </row>
    <row r="6618" spans="1:22" x14ac:dyDescent="0.25">
      <c r="A6618" s="3" t="s">
        <v>378</v>
      </c>
      <c r="B6618" s="3" t="s">
        <v>8</v>
      </c>
      <c r="C6618" s="3" t="s">
        <v>379</v>
      </c>
      <c r="D6618" s="3" t="s">
        <v>380</v>
      </c>
      <c r="E6618" s="3">
        <v>0.35</v>
      </c>
      <c r="F6618" s="3">
        <v>0.47</v>
      </c>
      <c r="G6618" s="3" t="s">
        <v>59</v>
      </c>
      <c r="H6618" s="2">
        <v>8300</v>
      </c>
      <c r="I6618" s="3" t="s">
        <v>181</v>
      </c>
      <c r="J6618" s="2">
        <v>8300</v>
      </c>
      <c r="K6618" s="3" t="s">
        <v>383</v>
      </c>
      <c r="L6618" s="2">
        <v>4</v>
      </c>
      <c r="M6618" s="3">
        <v>0.12268425906241882</v>
      </c>
      <c r="N6618" s="3">
        <v>428.26604120779166</v>
      </c>
      <c r="O6618" s="3">
        <v>0.97130430984507188</v>
      </c>
      <c r="P6618" s="3">
        <v>1</v>
      </c>
      <c r="Q6618" s="3">
        <f t="shared" si="496"/>
        <v>0.97130430984507188</v>
      </c>
      <c r="R6618" s="3">
        <f t="shared" si="498"/>
        <v>0.97130430984507188</v>
      </c>
      <c r="S6618" s="3">
        <v>0.12927253146497314</v>
      </c>
      <c r="T6618" s="3">
        <v>1</v>
      </c>
      <c r="U6618" s="3">
        <f t="shared" si="497"/>
        <v>0.12927253146497314</v>
      </c>
      <c r="V6618" s="3">
        <f t="shared" si="499"/>
        <v>0.12927253146497314</v>
      </c>
    </row>
    <row r="6619" spans="1:22" x14ac:dyDescent="0.25">
      <c r="A6619" s="3" t="s">
        <v>378</v>
      </c>
      <c r="B6619" s="3" t="s">
        <v>8</v>
      </c>
      <c r="C6619" s="3" t="s">
        <v>379</v>
      </c>
      <c r="D6619" s="3" t="s">
        <v>380</v>
      </c>
      <c r="E6619" s="3">
        <v>0.35</v>
      </c>
      <c r="F6619" s="3">
        <v>0.47</v>
      </c>
      <c r="G6619" s="3" t="s">
        <v>390</v>
      </c>
      <c r="H6619" s="2">
        <v>8300</v>
      </c>
      <c r="I6619" s="3" t="s">
        <v>181</v>
      </c>
      <c r="J6619" s="2">
        <v>8300</v>
      </c>
      <c r="K6619" s="3" t="s">
        <v>381</v>
      </c>
      <c r="L6619" s="2">
        <v>2</v>
      </c>
      <c r="M6619" s="3">
        <v>0.2278989120798198</v>
      </c>
      <c r="N6619" s="3">
        <v>804.73928701854516</v>
      </c>
      <c r="O6619" s="3">
        <v>1.8733385958476996</v>
      </c>
      <c r="P6619" s="3">
        <v>1</v>
      </c>
      <c r="Q6619" s="3">
        <f t="shared" si="496"/>
        <v>1.8733385958476996</v>
      </c>
      <c r="R6619" s="3">
        <f t="shared" si="498"/>
        <v>1.8733385958476996</v>
      </c>
      <c r="S6619" s="3">
        <v>0.26584670244207287</v>
      </c>
      <c r="T6619" s="3">
        <v>1</v>
      </c>
      <c r="U6619" s="3">
        <f t="shared" si="497"/>
        <v>0.26584670244207287</v>
      </c>
      <c r="V6619" s="3">
        <f t="shared" si="499"/>
        <v>0.26584670244207287</v>
      </c>
    </row>
    <row r="6620" spans="1:22" x14ac:dyDescent="0.25">
      <c r="A6620" s="3" t="s">
        <v>378</v>
      </c>
      <c r="B6620" s="3" t="s">
        <v>8</v>
      </c>
      <c r="C6620" s="3" t="s">
        <v>379</v>
      </c>
      <c r="D6620" s="3" t="s">
        <v>396</v>
      </c>
      <c r="E6620" s="3">
        <v>0.35</v>
      </c>
      <c r="F6620" s="3">
        <v>0.47</v>
      </c>
      <c r="G6620" s="3" t="s">
        <v>392</v>
      </c>
      <c r="H6620" s="2">
        <v>8300</v>
      </c>
      <c r="I6620" s="3" t="s">
        <v>181</v>
      </c>
      <c r="J6620" s="2">
        <v>8300</v>
      </c>
      <c r="K6620" s="3" t="s">
        <v>386</v>
      </c>
      <c r="L6620" s="2">
        <v>4</v>
      </c>
      <c r="M6620" s="3">
        <v>0.94963850705939667</v>
      </c>
      <c r="N6620" s="3">
        <v>3630.8086892546658</v>
      </c>
      <c r="O6620" s="3">
        <v>8.3344662760665713</v>
      </c>
      <c r="P6620" s="3">
        <v>1</v>
      </c>
      <c r="Q6620" s="3">
        <f t="shared" si="496"/>
        <v>8.3344662760665713</v>
      </c>
      <c r="R6620" s="3">
        <f t="shared" si="498"/>
        <v>8.3344662760665713</v>
      </c>
      <c r="S6620" s="3">
        <v>1.1813911070027199</v>
      </c>
      <c r="T6620" s="3">
        <v>1</v>
      </c>
      <c r="U6620" s="3">
        <f t="shared" si="497"/>
        <v>1.1813911070027199</v>
      </c>
      <c r="V6620" s="3">
        <f t="shared" si="499"/>
        <v>1.1813911070027199</v>
      </c>
    </row>
    <row r="6621" spans="1:22" x14ac:dyDescent="0.25">
      <c r="A6621" s="3" t="s">
        <v>378</v>
      </c>
      <c r="B6621" s="3" t="s">
        <v>89</v>
      </c>
      <c r="C6621" s="3" t="s">
        <v>406</v>
      </c>
      <c r="D6621" s="3" t="s">
        <v>407</v>
      </c>
      <c r="E6621" s="3">
        <v>0.36</v>
      </c>
      <c r="F6621" s="3">
        <v>0.48</v>
      </c>
      <c r="G6621" s="3" t="s">
        <v>19</v>
      </c>
      <c r="H6621" s="2">
        <v>8300</v>
      </c>
      <c r="I6621" s="3" t="s">
        <v>181</v>
      </c>
      <c r="J6621" s="2">
        <v>8300</v>
      </c>
      <c r="K6621" s="3" t="s">
        <v>19</v>
      </c>
      <c r="L6621" s="2">
        <v>9</v>
      </c>
      <c r="M6621" s="3">
        <v>2.0983860435030364</v>
      </c>
      <c r="N6621" s="3">
        <v>8013.760113526002</v>
      </c>
      <c r="O6621" s="3">
        <v>16.457025483155856</v>
      </c>
      <c r="P6621" s="3">
        <v>1</v>
      </c>
      <c r="Q6621" s="3">
        <f t="shared" si="496"/>
        <v>16.457025483155856</v>
      </c>
      <c r="R6621" s="3">
        <f t="shared" si="498"/>
        <v>16.457025483155856</v>
      </c>
      <c r="S6621" s="3">
        <v>2.2570896895686627</v>
      </c>
      <c r="T6621" s="3">
        <v>1</v>
      </c>
      <c r="U6621" s="3">
        <f t="shared" si="497"/>
        <v>2.2570896895686627</v>
      </c>
      <c r="V6621" s="3">
        <f t="shared" si="499"/>
        <v>2.2570896895686627</v>
      </c>
    </row>
    <row r="6622" spans="1:22" x14ac:dyDescent="0.25">
      <c r="A6622" s="3" t="s">
        <v>378</v>
      </c>
      <c r="B6622" s="3" t="s">
        <v>8</v>
      </c>
      <c r="C6622" s="3" t="s">
        <v>379</v>
      </c>
      <c r="D6622" s="3" t="s">
        <v>380</v>
      </c>
      <c r="E6622" s="3">
        <v>0.35</v>
      </c>
      <c r="F6622" s="3">
        <v>0.47</v>
      </c>
      <c r="G6622" s="3" t="s">
        <v>385</v>
      </c>
      <c r="H6622" s="2">
        <v>8300</v>
      </c>
      <c r="I6622" s="3" t="s">
        <v>181</v>
      </c>
      <c r="J6622" s="2">
        <v>8300</v>
      </c>
      <c r="K6622" s="3" t="s">
        <v>385</v>
      </c>
      <c r="L6622" s="2">
        <v>50</v>
      </c>
      <c r="M6622" s="3">
        <v>15.74610377852038</v>
      </c>
      <c r="N6622" s="3">
        <v>51262.661079099991</v>
      </c>
      <c r="O6622" s="3">
        <v>110.37758662361759</v>
      </c>
      <c r="P6622" s="3">
        <v>1</v>
      </c>
      <c r="Q6622" s="3">
        <f t="shared" si="496"/>
        <v>110.37758662361759</v>
      </c>
      <c r="R6622" s="3">
        <f t="shared" si="498"/>
        <v>110.37758662361759</v>
      </c>
      <c r="S6622" s="3">
        <v>15.468733606787305</v>
      </c>
      <c r="T6622" s="3">
        <v>1</v>
      </c>
      <c r="U6622" s="3">
        <f t="shared" si="497"/>
        <v>15.468733606787305</v>
      </c>
      <c r="V6622" s="3">
        <f t="shared" si="499"/>
        <v>15.468733606787305</v>
      </c>
    </row>
    <row r="6623" spans="1:22" x14ac:dyDescent="0.25">
      <c r="A6623" s="3" t="s">
        <v>378</v>
      </c>
      <c r="B6623" s="3" t="s">
        <v>89</v>
      </c>
      <c r="C6623" s="3" t="s">
        <v>417</v>
      </c>
      <c r="D6623" s="3" t="s">
        <v>418</v>
      </c>
      <c r="E6623" s="3">
        <v>0.51</v>
      </c>
      <c r="F6623" s="3">
        <v>0.57999999999999996</v>
      </c>
      <c r="G6623" s="3" t="s">
        <v>11</v>
      </c>
      <c r="H6623" s="2">
        <v>8310</v>
      </c>
      <c r="I6623" s="3" t="s">
        <v>87</v>
      </c>
      <c r="J6623" s="2">
        <v>8310</v>
      </c>
      <c r="K6623" s="3" t="s">
        <v>13</v>
      </c>
      <c r="L6623" s="2">
        <v>6</v>
      </c>
      <c r="M6623" s="3">
        <v>0.83528459422040946</v>
      </c>
      <c r="N6623" s="3">
        <v>2995.1562925697517</v>
      </c>
      <c r="O6623" s="3">
        <v>7.7547096744631734</v>
      </c>
      <c r="P6623" s="3">
        <v>1</v>
      </c>
      <c r="Q6623" s="3">
        <f t="shared" si="496"/>
        <v>7.7547096744631734</v>
      </c>
      <c r="R6623" s="3">
        <f t="shared" si="498"/>
        <v>7.7547096744631734</v>
      </c>
      <c r="S6623" s="3">
        <v>1.1270894099196376</v>
      </c>
      <c r="T6623" s="3">
        <v>1</v>
      </c>
      <c r="U6623" s="3">
        <f t="shared" si="497"/>
        <v>1.1270894099196376</v>
      </c>
      <c r="V6623" s="3">
        <f t="shared" si="499"/>
        <v>1.1270894099196376</v>
      </c>
    </row>
    <row r="6624" spans="1:22" x14ac:dyDescent="0.25">
      <c r="A6624" s="3" t="s">
        <v>378</v>
      </c>
      <c r="B6624" s="3" t="s">
        <v>89</v>
      </c>
      <c r="C6624" s="3" t="s">
        <v>406</v>
      </c>
      <c r="D6624" s="3" t="s">
        <v>407</v>
      </c>
      <c r="E6624" s="3">
        <v>0.36</v>
      </c>
      <c r="F6624" s="3">
        <v>0.48</v>
      </c>
      <c r="G6624" s="3" t="s">
        <v>404</v>
      </c>
      <c r="H6624" s="2">
        <v>8310</v>
      </c>
      <c r="I6624" s="3" t="s">
        <v>87</v>
      </c>
      <c r="J6624" s="2">
        <v>8310</v>
      </c>
      <c r="K6624" s="3" t="s">
        <v>400</v>
      </c>
      <c r="L6624" s="2">
        <v>23</v>
      </c>
      <c r="M6624" s="3">
        <v>2.8139141687855815</v>
      </c>
      <c r="N6624" s="3">
        <v>10782.2762448665</v>
      </c>
      <c r="O6624" s="3">
        <v>24.904219770108266</v>
      </c>
      <c r="P6624" s="3">
        <v>1</v>
      </c>
      <c r="Q6624" s="3">
        <f t="shared" si="496"/>
        <v>24.904219770108266</v>
      </c>
      <c r="R6624" s="3">
        <f t="shared" si="498"/>
        <v>24.904219770108266</v>
      </c>
      <c r="S6624" s="3">
        <v>3.5200965049392905</v>
      </c>
      <c r="T6624" s="3">
        <v>1</v>
      </c>
      <c r="U6624" s="3">
        <f t="shared" si="497"/>
        <v>3.5200965049392905</v>
      </c>
      <c r="V6624" s="3">
        <f t="shared" si="499"/>
        <v>3.5200965049392905</v>
      </c>
    </row>
    <row r="6625" spans="1:22" x14ac:dyDescent="0.25">
      <c r="A6625" s="3" t="s">
        <v>378</v>
      </c>
      <c r="B6625" s="3" t="s">
        <v>89</v>
      </c>
      <c r="C6625" s="3" t="s">
        <v>406</v>
      </c>
      <c r="D6625" s="3" t="s">
        <v>407</v>
      </c>
      <c r="E6625" s="3">
        <v>0.36</v>
      </c>
      <c r="F6625" s="3">
        <v>0.48</v>
      </c>
      <c r="G6625" s="3" t="s">
        <v>260</v>
      </c>
      <c r="H6625" s="2">
        <v>8310</v>
      </c>
      <c r="I6625" s="3" t="s">
        <v>87</v>
      </c>
      <c r="J6625" s="2">
        <v>8310</v>
      </c>
      <c r="K6625" s="3" t="s">
        <v>261</v>
      </c>
      <c r="L6625" s="2">
        <v>12</v>
      </c>
      <c r="M6625" s="3">
        <v>3.2327907248366445</v>
      </c>
      <c r="N6625" s="3">
        <v>12124.150005303416</v>
      </c>
      <c r="O6625" s="3">
        <v>26.371657431568746</v>
      </c>
      <c r="P6625" s="3">
        <v>1</v>
      </c>
      <c r="Q6625" s="3">
        <f t="shared" si="496"/>
        <v>26.371657431568746</v>
      </c>
      <c r="R6625" s="3">
        <f t="shared" si="498"/>
        <v>26.371657431568746</v>
      </c>
      <c r="S6625" s="3">
        <v>3.8675832696704622</v>
      </c>
      <c r="T6625" s="3">
        <v>1</v>
      </c>
      <c r="U6625" s="3">
        <f t="shared" si="497"/>
        <v>3.8675832696704622</v>
      </c>
      <c r="V6625" s="3">
        <f t="shared" si="499"/>
        <v>3.8675832696704622</v>
      </c>
    </row>
    <row r="6626" spans="1:22" x14ac:dyDescent="0.25">
      <c r="A6626" s="3" t="s">
        <v>378</v>
      </c>
      <c r="B6626" s="3" t="s">
        <v>89</v>
      </c>
      <c r="C6626" s="3" t="s">
        <v>397</v>
      </c>
      <c r="D6626" s="3" t="s">
        <v>398</v>
      </c>
      <c r="E6626" s="3">
        <v>0.36</v>
      </c>
      <c r="F6626" s="3">
        <v>0.53</v>
      </c>
      <c r="G6626" s="3" t="s">
        <v>59</v>
      </c>
      <c r="H6626" s="2">
        <v>8310</v>
      </c>
      <c r="I6626" s="3" t="s">
        <v>87</v>
      </c>
      <c r="J6626" s="2">
        <v>8310</v>
      </c>
      <c r="K6626" s="3" t="s">
        <v>62</v>
      </c>
      <c r="L6626" s="2">
        <v>73</v>
      </c>
      <c r="M6626" s="3">
        <v>3.151711465893225</v>
      </c>
      <c r="N6626" s="3">
        <v>12211.515834399936</v>
      </c>
      <c r="O6626" s="3">
        <v>26.769988752512674</v>
      </c>
      <c r="P6626" s="3">
        <v>1</v>
      </c>
      <c r="Q6626" s="3">
        <f t="shared" si="496"/>
        <v>26.769988752512674</v>
      </c>
      <c r="R6626" s="3">
        <f t="shared" si="498"/>
        <v>26.769988752512674</v>
      </c>
      <c r="S6626" s="3">
        <v>3.7526887611031872</v>
      </c>
      <c r="T6626" s="3">
        <v>1</v>
      </c>
      <c r="U6626" s="3">
        <f t="shared" si="497"/>
        <v>3.7526887611031872</v>
      </c>
      <c r="V6626" s="3">
        <f t="shared" si="499"/>
        <v>3.7526887611031872</v>
      </c>
    </row>
    <row r="6627" spans="1:22" x14ac:dyDescent="0.25">
      <c r="A6627" s="3" t="s">
        <v>378</v>
      </c>
      <c r="B6627" s="3" t="s">
        <v>8</v>
      </c>
      <c r="C6627" s="3" t="s">
        <v>379</v>
      </c>
      <c r="D6627" s="3" t="s">
        <v>396</v>
      </c>
      <c r="E6627" s="3">
        <v>0.35</v>
      </c>
      <c r="F6627" s="3">
        <v>0.47</v>
      </c>
      <c r="G6627" s="3" t="s">
        <v>392</v>
      </c>
      <c r="H6627" s="2">
        <v>8310</v>
      </c>
      <c r="I6627" s="3" t="s">
        <v>87</v>
      </c>
      <c r="J6627" s="2">
        <v>8310</v>
      </c>
      <c r="K6627" s="3" t="s">
        <v>386</v>
      </c>
      <c r="L6627" s="2">
        <v>24</v>
      </c>
      <c r="M6627" s="3">
        <v>4.7308050769299657</v>
      </c>
      <c r="N6627" s="3">
        <v>18200.886935188297</v>
      </c>
      <c r="O6627" s="3">
        <v>40.712496704250377</v>
      </c>
      <c r="P6627" s="3">
        <v>1</v>
      </c>
      <c r="Q6627" s="3">
        <f t="shared" si="496"/>
        <v>40.712496704250377</v>
      </c>
      <c r="R6627" s="3">
        <f t="shared" si="498"/>
        <v>40.712496704250377</v>
      </c>
      <c r="S6627" s="3">
        <v>5.9021070755834861</v>
      </c>
      <c r="T6627" s="3">
        <v>1</v>
      </c>
      <c r="U6627" s="3">
        <f t="shared" si="497"/>
        <v>5.9021070755834861</v>
      </c>
      <c r="V6627" s="3">
        <f t="shared" si="499"/>
        <v>5.9021070755834861</v>
      </c>
    </row>
    <row r="6628" spans="1:22" x14ac:dyDescent="0.25">
      <c r="A6628" s="3" t="s">
        <v>378</v>
      </c>
      <c r="B6628" s="3" t="s">
        <v>8</v>
      </c>
      <c r="C6628" s="3" t="s">
        <v>379</v>
      </c>
      <c r="D6628" s="3" t="s">
        <v>396</v>
      </c>
      <c r="E6628" s="3">
        <v>0.35</v>
      </c>
      <c r="F6628" s="3">
        <v>0.47</v>
      </c>
      <c r="G6628" s="3" t="s">
        <v>19</v>
      </c>
      <c r="H6628" s="2">
        <v>8310</v>
      </c>
      <c r="I6628" s="3" t="s">
        <v>87</v>
      </c>
      <c r="J6628" s="2">
        <v>8310</v>
      </c>
      <c r="K6628" s="3" t="s">
        <v>19</v>
      </c>
      <c r="L6628" s="2">
        <v>24</v>
      </c>
      <c r="M6628" s="3">
        <v>6.9993199451901713</v>
      </c>
      <c r="N6628" s="3">
        <v>25621.951565311552</v>
      </c>
      <c r="O6628" s="3">
        <v>53.676491994687737</v>
      </c>
      <c r="P6628" s="3">
        <v>1</v>
      </c>
      <c r="Q6628" s="3">
        <f t="shared" si="496"/>
        <v>53.676491994687737</v>
      </c>
      <c r="R6628" s="3">
        <f t="shared" si="498"/>
        <v>53.676491994687737</v>
      </c>
      <c r="S6628" s="3">
        <v>7.7182988855534997</v>
      </c>
      <c r="T6628" s="3">
        <v>1</v>
      </c>
      <c r="U6628" s="3">
        <f t="shared" si="497"/>
        <v>7.7182988855534997</v>
      </c>
      <c r="V6628" s="3">
        <f t="shared" si="499"/>
        <v>7.7182988855534997</v>
      </c>
    </row>
    <row r="6629" spans="1:22" x14ac:dyDescent="0.25">
      <c r="A6629" s="3" t="s">
        <v>378</v>
      </c>
      <c r="B6629" s="3" t="s">
        <v>89</v>
      </c>
      <c r="C6629" s="3" t="s">
        <v>406</v>
      </c>
      <c r="D6629" s="3" t="s">
        <v>407</v>
      </c>
      <c r="E6629" s="3">
        <v>0.36</v>
      </c>
      <c r="F6629" s="3">
        <v>0.48</v>
      </c>
      <c r="G6629" s="3" t="s">
        <v>19</v>
      </c>
      <c r="H6629" s="2">
        <v>8310</v>
      </c>
      <c r="I6629" s="3" t="s">
        <v>87</v>
      </c>
      <c r="J6629" s="2">
        <v>8310</v>
      </c>
      <c r="K6629" s="3" t="s">
        <v>19</v>
      </c>
      <c r="L6629" s="2">
        <v>44</v>
      </c>
      <c r="M6629" s="3">
        <v>10.280721087862942</v>
      </c>
      <c r="N6629" s="3">
        <v>38533.904734067059</v>
      </c>
      <c r="O6629" s="3">
        <v>79.115508363468535</v>
      </c>
      <c r="P6629" s="3">
        <v>1</v>
      </c>
      <c r="Q6629" s="3">
        <f t="shared" si="496"/>
        <v>79.115508363468535</v>
      </c>
      <c r="R6629" s="3">
        <f t="shared" si="498"/>
        <v>79.115508363468535</v>
      </c>
      <c r="S6629" s="3">
        <v>11.12725404696719</v>
      </c>
      <c r="T6629" s="3">
        <v>1</v>
      </c>
      <c r="U6629" s="3">
        <f t="shared" si="497"/>
        <v>11.12725404696719</v>
      </c>
      <c r="V6629" s="3">
        <f t="shared" si="499"/>
        <v>11.12725404696719</v>
      </c>
    </row>
    <row r="6630" spans="1:22" x14ac:dyDescent="0.25">
      <c r="A6630" s="3" t="s">
        <v>378</v>
      </c>
      <c r="B6630" s="3" t="s">
        <v>89</v>
      </c>
      <c r="C6630" s="3" t="s">
        <v>406</v>
      </c>
      <c r="D6630" s="3" t="s">
        <v>407</v>
      </c>
      <c r="E6630" s="3">
        <v>0.36</v>
      </c>
      <c r="F6630" s="3">
        <v>0.48</v>
      </c>
      <c r="G6630" s="3" t="s">
        <v>11</v>
      </c>
      <c r="H6630" s="2">
        <v>8310</v>
      </c>
      <c r="I6630" s="3" t="s">
        <v>87</v>
      </c>
      <c r="J6630" s="2">
        <v>8310</v>
      </c>
      <c r="K6630" s="3" t="s">
        <v>13</v>
      </c>
      <c r="L6630" s="2">
        <v>90</v>
      </c>
      <c r="M6630" s="3">
        <v>23.49457574059511</v>
      </c>
      <c r="N6630" s="3">
        <v>88341.597052932921</v>
      </c>
      <c r="O6630" s="3">
        <v>186.59635829479555</v>
      </c>
      <c r="P6630" s="3">
        <v>1</v>
      </c>
      <c r="Q6630" s="3">
        <f t="shared" si="496"/>
        <v>186.59635829479555</v>
      </c>
      <c r="R6630" s="3">
        <f t="shared" si="498"/>
        <v>186.59635829479555</v>
      </c>
      <c r="S6630" s="3">
        <v>26.56682615811944</v>
      </c>
      <c r="T6630" s="3">
        <v>1</v>
      </c>
      <c r="U6630" s="3">
        <f t="shared" si="497"/>
        <v>26.56682615811944</v>
      </c>
      <c r="V6630" s="3">
        <f t="shared" si="499"/>
        <v>26.56682615811944</v>
      </c>
    </row>
    <row r="6631" spans="1:22" x14ac:dyDescent="0.25">
      <c r="A6631" s="3" t="s">
        <v>378</v>
      </c>
      <c r="B6631" s="3" t="s">
        <v>89</v>
      </c>
      <c r="C6631" s="3" t="s">
        <v>406</v>
      </c>
      <c r="D6631" s="3" t="s">
        <v>407</v>
      </c>
      <c r="E6631" s="3">
        <v>0.36</v>
      </c>
      <c r="F6631" s="3">
        <v>0.48</v>
      </c>
      <c r="G6631" s="3" t="s">
        <v>413</v>
      </c>
      <c r="H6631" s="2">
        <v>8310</v>
      </c>
      <c r="I6631" s="3" t="s">
        <v>87</v>
      </c>
      <c r="J6631" s="2">
        <v>8310</v>
      </c>
      <c r="K6631" s="3" t="s">
        <v>410</v>
      </c>
      <c r="L6631" s="2">
        <v>74</v>
      </c>
      <c r="M6631" s="3">
        <v>33.269124304931736</v>
      </c>
      <c r="N6631" s="3">
        <v>127914.55453543591</v>
      </c>
      <c r="O6631" s="3">
        <v>266.27828259670542</v>
      </c>
      <c r="P6631" s="3">
        <v>1</v>
      </c>
      <c r="Q6631" s="3">
        <f t="shared" si="496"/>
        <v>266.27828259670542</v>
      </c>
      <c r="R6631" s="3">
        <f t="shared" si="498"/>
        <v>266.27828259670542</v>
      </c>
      <c r="S6631" s="3">
        <v>38.64941867771892</v>
      </c>
      <c r="T6631" s="3">
        <v>1</v>
      </c>
      <c r="U6631" s="3">
        <f t="shared" si="497"/>
        <v>38.64941867771892</v>
      </c>
      <c r="V6631" s="3">
        <f t="shared" si="499"/>
        <v>38.64941867771892</v>
      </c>
    </row>
    <row r="6632" spans="1:22" x14ac:dyDescent="0.25">
      <c r="A6632" s="3" t="s">
        <v>378</v>
      </c>
      <c r="B6632" s="3" t="s">
        <v>89</v>
      </c>
      <c r="C6632" s="3" t="s">
        <v>397</v>
      </c>
      <c r="D6632" s="3" t="s">
        <v>398</v>
      </c>
      <c r="E6632" s="3">
        <v>0.36</v>
      </c>
      <c r="F6632" s="3">
        <v>0.53</v>
      </c>
      <c r="G6632" s="3" t="s">
        <v>19</v>
      </c>
      <c r="H6632" s="2">
        <v>8310</v>
      </c>
      <c r="I6632" s="3" t="s">
        <v>87</v>
      </c>
      <c r="J6632" s="2">
        <v>8310</v>
      </c>
      <c r="K6632" s="3" t="s">
        <v>19</v>
      </c>
      <c r="L6632" s="2">
        <v>524</v>
      </c>
      <c r="M6632" s="3">
        <v>141.66771914316291</v>
      </c>
      <c r="N6632" s="3">
        <v>525609.3393239826</v>
      </c>
      <c r="O6632" s="3">
        <v>1060.5413339255556</v>
      </c>
      <c r="P6632" s="3">
        <v>1</v>
      </c>
      <c r="Q6632" s="3">
        <f t="shared" si="496"/>
        <v>1060.5413339255556</v>
      </c>
      <c r="R6632" s="3">
        <f t="shared" si="498"/>
        <v>1060.5413339255556</v>
      </c>
      <c r="S6632" s="3">
        <v>151.53647877573076</v>
      </c>
      <c r="T6632" s="3">
        <v>1</v>
      </c>
      <c r="U6632" s="3">
        <f t="shared" si="497"/>
        <v>151.53647877573076</v>
      </c>
      <c r="V6632" s="3">
        <f t="shared" si="499"/>
        <v>151.53647877573076</v>
      </c>
    </row>
    <row r="6633" spans="1:22" x14ac:dyDescent="0.25">
      <c r="A6633" s="3" t="s">
        <v>378</v>
      </c>
      <c r="B6633" s="3" t="s">
        <v>8</v>
      </c>
      <c r="C6633" s="3" t="s">
        <v>379</v>
      </c>
      <c r="D6633" s="3" t="s">
        <v>380</v>
      </c>
      <c r="E6633" s="3">
        <v>0.35</v>
      </c>
      <c r="F6633" s="3">
        <v>0.47</v>
      </c>
      <c r="G6633" s="3" t="s">
        <v>59</v>
      </c>
      <c r="H6633" s="2">
        <v>8320</v>
      </c>
      <c r="I6633" s="3" t="s">
        <v>58</v>
      </c>
      <c r="J6633" s="2">
        <v>8320</v>
      </c>
      <c r="K6633" s="3" t="s">
        <v>384</v>
      </c>
      <c r="L6633" s="2">
        <v>2</v>
      </c>
      <c r="M6633" s="3">
        <v>4.0168281826364746E-3</v>
      </c>
      <c r="N6633" s="3">
        <v>4.8408185636765575</v>
      </c>
      <c r="O6633" s="3">
        <v>1.2099224730375401E-2</v>
      </c>
      <c r="P6633" s="3">
        <v>1</v>
      </c>
      <c r="Q6633" s="3">
        <f t="shared" si="496"/>
        <v>1.2099224730375401E-2</v>
      </c>
      <c r="R6633" s="3">
        <f t="shared" si="498"/>
        <v>1.2099224730375401E-2</v>
      </c>
      <c r="S6633" s="3">
        <v>9.6508107328010118E-4</v>
      </c>
      <c r="T6633" s="3">
        <v>1</v>
      </c>
      <c r="U6633" s="3">
        <f t="shared" si="497"/>
        <v>9.6508107328010118E-4</v>
      </c>
      <c r="V6633" s="3">
        <f t="shared" si="499"/>
        <v>9.6508107328010118E-4</v>
      </c>
    </row>
    <row r="6634" spans="1:22" x14ac:dyDescent="0.25">
      <c r="A6634" s="3" t="s">
        <v>378</v>
      </c>
      <c r="B6634" s="3" t="s">
        <v>8</v>
      </c>
      <c r="C6634" s="3" t="s">
        <v>379</v>
      </c>
      <c r="D6634" s="3" t="s">
        <v>380</v>
      </c>
      <c r="E6634" s="3">
        <v>0.35</v>
      </c>
      <c r="F6634" s="3">
        <v>0.47</v>
      </c>
      <c r="G6634" s="3" t="s">
        <v>59</v>
      </c>
      <c r="H6634" s="2">
        <v>8320</v>
      </c>
      <c r="I6634" s="3" t="s">
        <v>58</v>
      </c>
      <c r="J6634" s="2">
        <v>8320</v>
      </c>
      <c r="K6634" s="3" t="s">
        <v>383</v>
      </c>
      <c r="L6634" s="2">
        <v>6</v>
      </c>
      <c r="M6634" s="3">
        <v>0.33498267193484382</v>
      </c>
      <c r="N6634" s="3">
        <v>606.24604055349141</v>
      </c>
      <c r="O6634" s="3">
        <v>1.4671261023781572</v>
      </c>
      <c r="P6634" s="3">
        <v>1</v>
      </c>
      <c r="Q6634" s="3">
        <f t="shared" si="496"/>
        <v>1.4671261023781572</v>
      </c>
      <c r="R6634" s="3">
        <f t="shared" si="498"/>
        <v>1.4671261023781572</v>
      </c>
      <c r="S6634" s="3">
        <v>0.15655421007198597</v>
      </c>
      <c r="T6634" s="3">
        <v>1</v>
      </c>
      <c r="U6634" s="3">
        <f t="shared" si="497"/>
        <v>0.15655421007198597</v>
      </c>
      <c r="V6634" s="3">
        <f t="shared" si="499"/>
        <v>0.15655421007198597</v>
      </c>
    </row>
    <row r="6635" spans="1:22" x14ac:dyDescent="0.25">
      <c r="A6635" s="3" t="s">
        <v>378</v>
      </c>
      <c r="B6635" s="3" t="s">
        <v>8</v>
      </c>
      <c r="C6635" s="3" t="s">
        <v>379</v>
      </c>
      <c r="D6635" s="3" t="s">
        <v>380</v>
      </c>
      <c r="E6635" s="3">
        <v>0.35</v>
      </c>
      <c r="F6635" s="3">
        <v>0.47</v>
      </c>
      <c r="G6635" s="3" t="s">
        <v>385</v>
      </c>
      <c r="H6635" s="2">
        <v>8320</v>
      </c>
      <c r="I6635" s="3" t="s">
        <v>58</v>
      </c>
      <c r="J6635" s="2">
        <v>8320</v>
      </c>
      <c r="K6635" s="3" t="s">
        <v>385</v>
      </c>
      <c r="L6635" s="2">
        <v>48</v>
      </c>
      <c r="M6635" s="3">
        <v>10.021331128630806</v>
      </c>
      <c r="N6635" s="3">
        <v>12573.963728877137</v>
      </c>
      <c r="O6635" s="3">
        <v>30.301015405320086</v>
      </c>
      <c r="P6635" s="3">
        <v>1</v>
      </c>
      <c r="Q6635" s="3">
        <f t="shared" si="496"/>
        <v>30.301015405320086</v>
      </c>
      <c r="R6635" s="3">
        <f t="shared" si="498"/>
        <v>30.301015405320086</v>
      </c>
      <c r="S6635" s="3">
        <v>2.8702777464371088</v>
      </c>
      <c r="T6635" s="3">
        <v>1</v>
      </c>
      <c r="U6635" s="3">
        <f t="shared" si="497"/>
        <v>2.8702777464371088</v>
      </c>
      <c r="V6635" s="3">
        <f t="shared" si="499"/>
        <v>2.8702777464371088</v>
      </c>
    </row>
    <row r="6636" spans="1:22" x14ac:dyDescent="0.25">
      <c r="A6636" s="3" t="s">
        <v>378</v>
      </c>
      <c r="B6636" s="3" t="s">
        <v>8</v>
      </c>
      <c r="C6636" s="3" t="s">
        <v>379</v>
      </c>
      <c r="D6636" s="3" t="s">
        <v>380</v>
      </c>
      <c r="E6636" s="3">
        <v>0.35</v>
      </c>
      <c r="F6636" s="3">
        <v>0.47</v>
      </c>
      <c r="G6636" s="3" t="s">
        <v>390</v>
      </c>
      <c r="H6636" s="2">
        <v>8320</v>
      </c>
      <c r="I6636" s="3" t="s">
        <v>58</v>
      </c>
      <c r="J6636" s="2">
        <v>8320</v>
      </c>
      <c r="K6636" s="3" t="s">
        <v>381</v>
      </c>
      <c r="L6636" s="2">
        <v>42</v>
      </c>
      <c r="M6636" s="3">
        <v>12.646585102399328</v>
      </c>
      <c r="N6636" s="3">
        <v>12775.496937024347</v>
      </c>
      <c r="O6636" s="3">
        <v>32.039284256046578</v>
      </c>
      <c r="P6636" s="3">
        <v>1</v>
      </c>
      <c r="Q6636" s="3">
        <f t="shared" si="496"/>
        <v>32.039284256046578</v>
      </c>
      <c r="R6636" s="3">
        <f t="shared" si="498"/>
        <v>32.039284256046578</v>
      </c>
      <c r="S6636" s="3">
        <v>2.7819952675116695</v>
      </c>
      <c r="T6636" s="3">
        <v>1</v>
      </c>
      <c r="U6636" s="3">
        <f t="shared" si="497"/>
        <v>2.7819952675116695</v>
      </c>
      <c r="V6636" s="3">
        <f t="shared" si="499"/>
        <v>2.7819952675116695</v>
      </c>
    </row>
    <row r="6637" spans="1:22" x14ac:dyDescent="0.25">
      <c r="A6637" s="3" t="s">
        <v>378</v>
      </c>
      <c r="B6637" s="3" t="s">
        <v>89</v>
      </c>
      <c r="C6637" s="3" t="s">
        <v>397</v>
      </c>
      <c r="D6637" s="3" t="s">
        <v>398</v>
      </c>
      <c r="E6637" s="3">
        <v>0.36</v>
      </c>
      <c r="F6637" s="3">
        <v>0.53</v>
      </c>
      <c r="G6637" s="3" t="s">
        <v>19</v>
      </c>
      <c r="H6637" s="2">
        <v>8320</v>
      </c>
      <c r="I6637" s="3" t="s">
        <v>58</v>
      </c>
      <c r="J6637" s="2">
        <v>8320</v>
      </c>
      <c r="K6637" s="3" t="s">
        <v>19</v>
      </c>
      <c r="L6637" s="2">
        <v>59</v>
      </c>
      <c r="M6637" s="3">
        <v>18.195845926403088</v>
      </c>
      <c r="N6637" s="3">
        <v>56120.717613190347</v>
      </c>
      <c r="O6637" s="3">
        <v>115.1483230702316</v>
      </c>
      <c r="P6637" s="3">
        <v>1</v>
      </c>
      <c r="Q6637" s="3">
        <f t="shared" si="496"/>
        <v>115.1483230702316</v>
      </c>
      <c r="R6637" s="3">
        <f t="shared" si="498"/>
        <v>115.1483230702316</v>
      </c>
      <c r="S6637" s="3">
        <v>14.183492291787193</v>
      </c>
      <c r="T6637" s="3">
        <v>1</v>
      </c>
      <c r="U6637" s="3">
        <f t="shared" si="497"/>
        <v>14.183492291787193</v>
      </c>
      <c r="V6637" s="3">
        <f t="shared" si="499"/>
        <v>14.183492291787193</v>
      </c>
    </row>
    <row r="6638" spans="1:22" x14ac:dyDescent="0.25">
      <c r="A6638" s="3" t="s">
        <v>378</v>
      </c>
      <c r="B6638" s="3" t="s">
        <v>8</v>
      </c>
      <c r="C6638" s="3" t="s">
        <v>379</v>
      </c>
      <c r="D6638" s="3" t="s">
        <v>396</v>
      </c>
      <c r="E6638" s="3">
        <v>0.35</v>
      </c>
      <c r="F6638" s="3">
        <v>0.47</v>
      </c>
      <c r="G6638" s="3" t="s">
        <v>19</v>
      </c>
      <c r="H6638" s="2">
        <v>8330</v>
      </c>
      <c r="I6638" s="3" t="s">
        <v>110</v>
      </c>
      <c r="J6638" s="2">
        <v>8330</v>
      </c>
      <c r="K6638" s="3" t="s">
        <v>19</v>
      </c>
      <c r="L6638" s="2">
        <v>2</v>
      </c>
      <c r="M6638" s="3">
        <v>8.1733649143418234E-3</v>
      </c>
      <c r="N6638" s="3">
        <v>31.034333579184093</v>
      </c>
      <c r="O6638" s="3">
        <v>6.9765217778419431E-2</v>
      </c>
      <c r="P6638" s="3">
        <v>1</v>
      </c>
      <c r="Q6638" s="3">
        <f t="shared" si="496"/>
        <v>6.9765217778419431E-2</v>
      </c>
      <c r="R6638" s="3">
        <f t="shared" si="498"/>
        <v>6.9765217778419431E-2</v>
      </c>
      <c r="S6638" s="3">
        <v>9.9629001810881673E-3</v>
      </c>
      <c r="T6638" s="3">
        <v>1</v>
      </c>
      <c r="U6638" s="3">
        <f t="shared" si="497"/>
        <v>9.9629001810881673E-3</v>
      </c>
      <c r="V6638" s="3">
        <f t="shared" si="499"/>
        <v>9.9629001810881673E-3</v>
      </c>
    </row>
    <row r="6639" spans="1:22" x14ac:dyDescent="0.25">
      <c r="A6639" s="3" t="s">
        <v>378</v>
      </c>
      <c r="B6639" s="3" t="s">
        <v>8</v>
      </c>
      <c r="C6639" s="3" t="s">
        <v>379</v>
      </c>
      <c r="D6639" s="3" t="s">
        <v>380</v>
      </c>
      <c r="E6639" s="3">
        <v>0.35</v>
      </c>
      <c r="F6639" s="3">
        <v>0.47</v>
      </c>
      <c r="G6639" s="3" t="s">
        <v>385</v>
      </c>
      <c r="H6639" s="2">
        <v>8330</v>
      </c>
      <c r="I6639" s="3" t="s">
        <v>110</v>
      </c>
      <c r="J6639" s="2">
        <v>8330</v>
      </c>
      <c r="K6639" s="3" t="s">
        <v>385</v>
      </c>
      <c r="L6639" s="2">
        <v>2</v>
      </c>
      <c r="M6639" s="3">
        <v>3.7989641954595456E-2</v>
      </c>
      <c r="N6639" s="3">
        <v>87.502762708898445</v>
      </c>
      <c r="O6639" s="3">
        <v>0.170129229640896</v>
      </c>
      <c r="P6639" s="3">
        <v>1</v>
      </c>
      <c r="Q6639" s="3">
        <f t="shared" si="496"/>
        <v>0.170129229640896</v>
      </c>
      <c r="R6639" s="3">
        <f t="shared" si="498"/>
        <v>0.170129229640896</v>
      </c>
      <c r="S6639" s="3">
        <v>2.3178107474447179E-2</v>
      </c>
      <c r="T6639" s="3">
        <v>1</v>
      </c>
      <c r="U6639" s="3">
        <f t="shared" si="497"/>
        <v>2.3178107474447179E-2</v>
      </c>
      <c r="V6639" s="3">
        <f t="shared" si="499"/>
        <v>2.3178107474447179E-2</v>
      </c>
    </row>
    <row r="6640" spans="1:22" x14ac:dyDescent="0.25">
      <c r="A6640" s="3" t="s">
        <v>378</v>
      </c>
      <c r="B6640" s="3" t="s">
        <v>89</v>
      </c>
      <c r="C6640" s="3" t="s">
        <v>397</v>
      </c>
      <c r="D6640" s="3" t="s">
        <v>398</v>
      </c>
      <c r="E6640" s="3">
        <v>0.36</v>
      </c>
      <c r="F6640" s="3">
        <v>0.53</v>
      </c>
      <c r="G6640" s="3" t="s">
        <v>59</v>
      </c>
      <c r="H6640" s="2">
        <v>8330</v>
      </c>
      <c r="I6640" s="3" t="s">
        <v>110</v>
      </c>
      <c r="J6640" s="2">
        <v>8330</v>
      </c>
      <c r="K6640" s="3" t="s">
        <v>399</v>
      </c>
      <c r="L6640" s="2">
        <v>5</v>
      </c>
      <c r="M6640" s="3">
        <v>0.12008535384468415</v>
      </c>
      <c r="N6640" s="3">
        <v>465.43113841709044</v>
      </c>
      <c r="O6640" s="3">
        <v>1.0279323847539246</v>
      </c>
      <c r="P6640" s="3">
        <v>1</v>
      </c>
      <c r="Q6640" s="3">
        <f t="shared" si="496"/>
        <v>1.0279323847539246</v>
      </c>
      <c r="R6640" s="3">
        <f t="shared" si="498"/>
        <v>1.0279323847539246</v>
      </c>
      <c r="S6640" s="3">
        <v>0.1411736226994105</v>
      </c>
      <c r="T6640" s="3">
        <v>1</v>
      </c>
      <c r="U6640" s="3">
        <f t="shared" si="497"/>
        <v>0.1411736226994105</v>
      </c>
      <c r="V6640" s="3">
        <f t="shared" si="499"/>
        <v>0.1411736226994105</v>
      </c>
    </row>
    <row r="6641" spans="1:22" x14ac:dyDescent="0.25">
      <c r="A6641" s="3" t="s">
        <v>378</v>
      </c>
      <c r="B6641" s="3" t="s">
        <v>8</v>
      </c>
      <c r="C6641" s="3" t="s">
        <v>379</v>
      </c>
      <c r="D6641" s="3" t="s">
        <v>396</v>
      </c>
      <c r="E6641" s="3">
        <v>0.35</v>
      </c>
      <c r="F6641" s="3">
        <v>0.47</v>
      </c>
      <c r="G6641" s="3" t="s">
        <v>392</v>
      </c>
      <c r="H6641" s="2">
        <v>8330</v>
      </c>
      <c r="I6641" s="3" t="s">
        <v>110</v>
      </c>
      <c r="J6641" s="2">
        <v>8330</v>
      </c>
      <c r="K6641" s="3" t="s">
        <v>386</v>
      </c>
      <c r="L6641" s="2">
        <v>3</v>
      </c>
      <c r="M6641" s="3">
        <v>0.14800167152909455</v>
      </c>
      <c r="N6641" s="3">
        <v>550.26276220832165</v>
      </c>
      <c r="O6641" s="3">
        <v>1.2286120352545802</v>
      </c>
      <c r="P6641" s="3">
        <v>1</v>
      </c>
      <c r="Q6641" s="3">
        <f t="shared" si="496"/>
        <v>1.2286120352545802</v>
      </c>
      <c r="R6641" s="3">
        <f t="shared" si="498"/>
        <v>1.2286120352545802</v>
      </c>
      <c r="S6641" s="3">
        <v>0.17426356145815244</v>
      </c>
      <c r="T6641" s="3">
        <v>1</v>
      </c>
      <c r="U6641" s="3">
        <f t="shared" si="497"/>
        <v>0.17426356145815244</v>
      </c>
      <c r="V6641" s="3">
        <f t="shared" si="499"/>
        <v>0.17426356145815244</v>
      </c>
    </row>
    <row r="6642" spans="1:22" x14ac:dyDescent="0.25">
      <c r="A6642" s="3" t="s">
        <v>378</v>
      </c>
      <c r="B6642" s="3" t="s">
        <v>89</v>
      </c>
      <c r="C6642" s="3" t="s">
        <v>406</v>
      </c>
      <c r="D6642" s="3" t="s">
        <v>407</v>
      </c>
      <c r="E6642" s="3">
        <v>0.36</v>
      </c>
      <c r="F6642" s="3">
        <v>0.48</v>
      </c>
      <c r="G6642" s="3" t="s">
        <v>19</v>
      </c>
      <c r="H6642" s="2">
        <v>8330</v>
      </c>
      <c r="I6642" s="3" t="s">
        <v>110</v>
      </c>
      <c r="J6642" s="2">
        <v>8330</v>
      </c>
      <c r="K6642" s="3" t="s">
        <v>19</v>
      </c>
      <c r="L6642" s="2">
        <v>9</v>
      </c>
      <c r="M6642" s="3">
        <v>0.18549037508064742</v>
      </c>
      <c r="N6642" s="3">
        <v>658.51329331879606</v>
      </c>
      <c r="O6642" s="3">
        <v>1.4371381816497943</v>
      </c>
      <c r="P6642" s="3">
        <v>1</v>
      </c>
      <c r="Q6642" s="3">
        <f t="shared" si="496"/>
        <v>1.4371381816497943</v>
      </c>
      <c r="R6642" s="3">
        <f t="shared" si="498"/>
        <v>1.4371381816497943</v>
      </c>
      <c r="S6642" s="3">
        <v>0.23195396932787851</v>
      </c>
      <c r="T6642" s="3">
        <v>1</v>
      </c>
      <c r="U6642" s="3">
        <f t="shared" si="497"/>
        <v>0.23195396932787851</v>
      </c>
      <c r="V6642" s="3">
        <f t="shared" si="499"/>
        <v>0.23195396932787851</v>
      </c>
    </row>
    <row r="6643" spans="1:22" x14ac:dyDescent="0.25">
      <c r="A6643" s="3" t="s">
        <v>378</v>
      </c>
      <c r="B6643" s="3" t="s">
        <v>89</v>
      </c>
      <c r="C6643" s="3" t="s">
        <v>406</v>
      </c>
      <c r="D6643" s="3" t="s">
        <v>407</v>
      </c>
      <c r="E6643" s="3">
        <v>0.36</v>
      </c>
      <c r="F6643" s="3">
        <v>0.48</v>
      </c>
      <c r="G6643" s="3" t="s">
        <v>413</v>
      </c>
      <c r="H6643" s="2">
        <v>8330</v>
      </c>
      <c r="I6643" s="3" t="s">
        <v>110</v>
      </c>
      <c r="J6643" s="2">
        <v>8330</v>
      </c>
      <c r="K6643" s="3" t="s">
        <v>410</v>
      </c>
      <c r="L6643" s="2">
        <v>6</v>
      </c>
      <c r="M6643" s="3">
        <v>0.31991687890028742</v>
      </c>
      <c r="N6643" s="3">
        <v>1190.429599052417</v>
      </c>
      <c r="O6643" s="3">
        <v>2.7080306870040682</v>
      </c>
      <c r="P6643" s="3">
        <v>1</v>
      </c>
      <c r="Q6643" s="3">
        <f t="shared" si="496"/>
        <v>2.7080306870040682</v>
      </c>
      <c r="R6643" s="3">
        <f t="shared" si="498"/>
        <v>2.7080306870040682</v>
      </c>
      <c r="S6643" s="3">
        <v>0.46501344299097608</v>
      </c>
      <c r="T6643" s="3">
        <v>1</v>
      </c>
      <c r="U6643" s="3">
        <f t="shared" si="497"/>
        <v>0.46501344299097608</v>
      </c>
      <c r="V6643" s="3">
        <f t="shared" si="499"/>
        <v>0.46501344299097608</v>
      </c>
    </row>
    <row r="6644" spans="1:22" x14ac:dyDescent="0.25">
      <c r="A6644" s="3" t="s">
        <v>378</v>
      </c>
      <c r="B6644" s="3" t="s">
        <v>89</v>
      </c>
      <c r="C6644" s="3" t="s">
        <v>406</v>
      </c>
      <c r="D6644" s="3" t="s">
        <v>407</v>
      </c>
      <c r="E6644" s="3">
        <v>0.36</v>
      </c>
      <c r="F6644" s="3">
        <v>0.48</v>
      </c>
      <c r="G6644" s="3" t="s">
        <v>11</v>
      </c>
      <c r="H6644" s="2">
        <v>8330</v>
      </c>
      <c r="I6644" s="3" t="s">
        <v>110</v>
      </c>
      <c r="J6644" s="2">
        <v>8330</v>
      </c>
      <c r="K6644" s="3" t="s">
        <v>13</v>
      </c>
      <c r="L6644" s="2">
        <v>10</v>
      </c>
      <c r="M6644" s="3">
        <v>0.42071816530564748</v>
      </c>
      <c r="N6644" s="3">
        <v>1560.0014509029738</v>
      </c>
      <c r="O6644" s="3">
        <v>3.3132521075879939</v>
      </c>
      <c r="P6644" s="3">
        <v>1</v>
      </c>
      <c r="Q6644" s="3">
        <f t="shared" si="496"/>
        <v>3.3132521075879939</v>
      </c>
      <c r="R6644" s="3">
        <f t="shared" si="498"/>
        <v>3.3132521075879939</v>
      </c>
      <c r="S6644" s="3">
        <v>0.45271341076654248</v>
      </c>
      <c r="T6644" s="3">
        <v>1</v>
      </c>
      <c r="U6644" s="3">
        <f t="shared" si="497"/>
        <v>0.45271341076654248</v>
      </c>
      <c r="V6644" s="3">
        <f t="shared" si="499"/>
        <v>0.45271341076654248</v>
      </c>
    </row>
    <row r="6645" spans="1:22" x14ac:dyDescent="0.25">
      <c r="A6645" s="3" t="s">
        <v>378</v>
      </c>
      <c r="B6645" s="3" t="s">
        <v>89</v>
      </c>
      <c r="C6645" s="3" t="s">
        <v>397</v>
      </c>
      <c r="D6645" s="3" t="s">
        <v>398</v>
      </c>
      <c r="E6645" s="3">
        <v>0.36</v>
      </c>
      <c r="F6645" s="3">
        <v>0.53</v>
      </c>
      <c r="G6645" s="3" t="s">
        <v>19</v>
      </c>
      <c r="H6645" s="2">
        <v>8330</v>
      </c>
      <c r="I6645" s="3" t="s">
        <v>110</v>
      </c>
      <c r="J6645" s="2">
        <v>8330</v>
      </c>
      <c r="K6645" s="3" t="s">
        <v>19</v>
      </c>
      <c r="L6645" s="2">
        <v>9</v>
      </c>
      <c r="M6645" s="3">
        <v>1.8612079518883573</v>
      </c>
      <c r="N6645" s="3">
        <v>6485.7472601151785</v>
      </c>
      <c r="O6645" s="3">
        <v>14.73352331567747</v>
      </c>
      <c r="P6645" s="3">
        <v>1</v>
      </c>
      <c r="Q6645" s="3">
        <f t="shared" si="496"/>
        <v>14.73352331567747</v>
      </c>
      <c r="R6645" s="3">
        <f t="shared" si="498"/>
        <v>14.73352331567747</v>
      </c>
      <c r="S6645" s="3">
        <v>2.2770075873351669</v>
      </c>
      <c r="T6645" s="3">
        <v>1</v>
      </c>
      <c r="U6645" s="3">
        <f t="shared" si="497"/>
        <v>2.2770075873351669</v>
      </c>
      <c r="V6645" s="3">
        <f t="shared" si="499"/>
        <v>2.2770075873351669</v>
      </c>
    </row>
    <row r="6646" spans="1:22" x14ac:dyDescent="0.25">
      <c r="A6646" s="3" t="s">
        <v>378</v>
      </c>
      <c r="B6646" s="3" t="s">
        <v>89</v>
      </c>
      <c r="C6646" s="3" t="s">
        <v>397</v>
      </c>
      <c r="D6646" s="3" t="s">
        <v>398</v>
      </c>
      <c r="E6646" s="3">
        <v>0.36</v>
      </c>
      <c r="F6646" s="3">
        <v>0.53</v>
      </c>
      <c r="G6646" s="3" t="s">
        <v>404</v>
      </c>
      <c r="H6646" s="2">
        <v>8330</v>
      </c>
      <c r="I6646" s="3" t="s">
        <v>110</v>
      </c>
      <c r="J6646" s="2">
        <v>8330</v>
      </c>
      <c r="K6646" s="3" t="s">
        <v>400</v>
      </c>
      <c r="L6646" s="2">
        <v>49</v>
      </c>
      <c r="M6646" s="3">
        <v>9.817791525660482</v>
      </c>
      <c r="N6646" s="3">
        <v>37879.587809773016</v>
      </c>
      <c r="O6646" s="3">
        <v>81.48068741634232</v>
      </c>
      <c r="P6646" s="3">
        <v>1</v>
      </c>
      <c r="Q6646" s="3">
        <f t="shared" si="496"/>
        <v>81.48068741634232</v>
      </c>
      <c r="R6646" s="3">
        <f t="shared" si="498"/>
        <v>81.48068741634232</v>
      </c>
      <c r="S6646" s="3">
        <v>11.614716769022706</v>
      </c>
      <c r="T6646" s="3">
        <v>1</v>
      </c>
      <c r="U6646" s="3">
        <f t="shared" si="497"/>
        <v>11.614716769022706</v>
      </c>
      <c r="V6646" s="3">
        <f t="shared" si="499"/>
        <v>11.614716769022706</v>
      </c>
    </row>
    <row r="6647" spans="1:22" x14ac:dyDescent="0.25">
      <c r="A6647" s="3" t="s">
        <v>378</v>
      </c>
      <c r="B6647" s="3" t="s">
        <v>8</v>
      </c>
      <c r="C6647" s="3" t="s">
        <v>379</v>
      </c>
      <c r="D6647" s="3" t="s">
        <v>380</v>
      </c>
      <c r="E6647" s="3">
        <v>0.35</v>
      </c>
      <c r="F6647" s="3">
        <v>0.47</v>
      </c>
      <c r="G6647" s="3" t="s">
        <v>385</v>
      </c>
      <c r="H6647" s="2">
        <v>8340</v>
      </c>
      <c r="I6647" s="3" t="s">
        <v>136</v>
      </c>
      <c r="J6647" s="2">
        <v>8340</v>
      </c>
      <c r="K6647" s="3" t="s">
        <v>385</v>
      </c>
      <c r="L6647" s="2">
        <v>2</v>
      </c>
      <c r="M6647" s="3">
        <v>8.9545852762832556E-2</v>
      </c>
      <c r="N6647" s="3">
        <v>276.84213791454101</v>
      </c>
      <c r="O6647" s="3">
        <v>0.58125888030246198</v>
      </c>
      <c r="P6647" s="3">
        <v>1</v>
      </c>
      <c r="Q6647" s="3">
        <f t="shared" si="496"/>
        <v>0.58125888030246198</v>
      </c>
      <c r="R6647" s="3">
        <f t="shared" si="498"/>
        <v>0.58125888030246198</v>
      </c>
      <c r="S6647" s="3">
        <v>8.6588431793034826E-2</v>
      </c>
      <c r="T6647" s="3">
        <v>1</v>
      </c>
      <c r="U6647" s="3">
        <f t="shared" si="497"/>
        <v>8.6588431793034826E-2</v>
      </c>
      <c r="V6647" s="3">
        <f t="shared" si="499"/>
        <v>8.6588431793034826E-2</v>
      </c>
    </row>
    <row r="6648" spans="1:22" x14ac:dyDescent="0.25">
      <c r="A6648" s="3" t="s">
        <v>378</v>
      </c>
      <c r="B6648" s="3" t="s">
        <v>89</v>
      </c>
      <c r="C6648" s="3" t="s">
        <v>406</v>
      </c>
      <c r="D6648" s="3" t="s">
        <v>407</v>
      </c>
      <c r="E6648" s="3">
        <v>0.36</v>
      </c>
      <c r="F6648" s="3">
        <v>0.48</v>
      </c>
      <c r="G6648" s="3" t="s">
        <v>11</v>
      </c>
      <c r="H6648" s="2">
        <v>8340</v>
      </c>
      <c r="I6648" s="3" t="s">
        <v>136</v>
      </c>
      <c r="J6648" s="2">
        <v>8340</v>
      </c>
      <c r="K6648" s="3" t="s">
        <v>13</v>
      </c>
      <c r="L6648" s="2">
        <v>8</v>
      </c>
      <c r="M6648" s="3">
        <v>0.18536172560905081</v>
      </c>
      <c r="N6648" s="3">
        <v>747.86973431556578</v>
      </c>
      <c r="O6648" s="3">
        <v>1.6246289900003827</v>
      </c>
      <c r="P6648" s="3">
        <v>1</v>
      </c>
      <c r="Q6648" s="3">
        <f t="shared" si="496"/>
        <v>1.6246289900003827</v>
      </c>
      <c r="R6648" s="3">
        <f t="shared" ref="R6648:R6679" si="500">Q6648</f>
        <v>1.6246289900003827</v>
      </c>
      <c r="S6648" s="3">
        <v>0.21848910419122636</v>
      </c>
      <c r="T6648" s="3">
        <v>1</v>
      </c>
      <c r="U6648" s="3">
        <f t="shared" si="497"/>
        <v>0.21848910419122636</v>
      </c>
      <c r="V6648" s="3">
        <f t="shared" ref="V6648:V6679" si="501">U6648</f>
        <v>0.21848910419122636</v>
      </c>
    </row>
    <row r="6649" spans="1:22" x14ac:dyDescent="0.25">
      <c r="A6649" s="3" t="s">
        <v>378</v>
      </c>
      <c r="B6649" s="3" t="s">
        <v>89</v>
      </c>
      <c r="C6649" s="3" t="s">
        <v>397</v>
      </c>
      <c r="D6649" s="3" t="s">
        <v>398</v>
      </c>
      <c r="E6649" s="3">
        <v>0.36</v>
      </c>
      <c r="F6649" s="3">
        <v>0.53</v>
      </c>
      <c r="G6649" s="3" t="s">
        <v>59</v>
      </c>
      <c r="H6649" s="2">
        <v>8340</v>
      </c>
      <c r="I6649" s="3" t="s">
        <v>136</v>
      </c>
      <c r="J6649" s="2">
        <v>8340</v>
      </c>
      <c r="K6649" s="3" t="s">
        <v>399</v>
      </c>
      <c r="L6649" s="2">
        <v>6</v>
      </c>
      <c r="M6649" s="3">
        <v>0.32584844433050586</v>
      </c>
      <c r="N6649" s="3">
        <v>1256.6100073661823</v>
      </c>
      <c r="O6649" s="3">
        <v>2.7630910400198196</v>
      </c>
      <c r="P6649" s="3">
        <v>1</v>
      </c>
      <c r="Q6649" s="3">
        <f t="shared" si="496"/>
        <v>2.7630910400198196</v>
      </c>
      <c r="R6649" s="3">
        <f t="shared" si="500"/>
        <v>2.7630910400198196</v>
      </c>
      <c r="S6649" s="3">
        <v>0.38236996510645371</v>
      </c>
      <c r="T6649" s="3">
        <v>1</v>
      </c>
      <c r="U6649" s="3">
        <f t="shared" si="497"/>
        <v>0.38236996510645371</v>
      </c>
      <c r="V6649" s="3">
        <f t="shared" si="501"/>
        <v>0.38236996510645371</v>
      </c>
    </row>
    <row r="6650" spans="1:22" x14ac:dyDescent="0.25">
      <c r="A6650" s="3" t="s">
        <v>378</v>
      </c>
      <c r="B6650" s="3" t="s">
        <v>89</v>
      </c>
      <c r="C6650" s="3" t="s">
        <v>397</v>
      </c>
      <c r="D6650" s="3" t="s">
        <v>398</v>
      </c>
      <c r="E6650" s="3">
        <v>0.36</v>
      </c>
      <c r="F6650" s="3">
        <v>0.53</v>
      </c>
      <c r="G6650" s="3" t="s">
        <v>404</v>
      </c>
      <c r="H6650" s="2">
        <v>8340</v>
      </c>
      <c r="I6650" s="3" t="s">
        <v>136</v>
      </c>
      <c r="J6650" s="2">
        <v>8340</v>
      </c>
      <c r="K6650" s="3" t="s">
        <v>400</v>
      </c>
      <c r="L6650" s="2">
        <v>28</v>
      </c>
      <c r="M6650" s="3">
        <v>1.8235527610488718</v>
      </c>
      <c r="N6650" s="3">
        <v>7054.8230712562236</v>
      </c>
      <c r="O6650" s="3">
        <v>16.477353575173566</v>
      </c>
      <c r="P6650" s="3">
        <v>1</v>
      </c>
      <c r="Q6650" s="3">
        <f t="shared" si="496"/>
        <v>16.477353575173566</v>
      </c>
      <c r="R6650" s="3">
        <f t="shared" si="500"/>
        <v>16.477353575173566</v>
      </c>
      <c r="S6650" s="3">
        <v>2.3015183606249487</v>
      </c>
      <c r="T6650" s="3">
        <v>1</v>
      </c>
      <c r="U6650" s="3">
        <f t="shared" si="497"/>
        <v>2.3015183606249487</v>
      </c>
      <c r="V6650" s="3">
        <f t="shared" si="501"/>
        <v>2.3015183606249487</v>
      </c>
    </row>
    <row r="6651" spans="1:22" x14ac:dyDescent="0.25">
      <c r="A6651" s="3" t="s">
        <v>378</v>
      </c>
      <c r="B6651" s="3" t="s">
        <v>89</v>
      </c>
      <c r="C6651" s="3" t="s">
        <v>417</v>
      </c>
      <c r="D6651" s="3" t="s">
        <v>418</v>
      </c>
      <c r="E6651" s="3">
        <v>0.51</v>
      </c>
      <c r="F6651" s="3">
        <v>0.57999999999999996</v>
      </c>
      <c r="G6651" s="3" t="s">
        <v>11</v>
      </c>
      <c r="H6651" s="2">
        <v>8340</v>
      </c>
      <c r="I6651" s="3" t="s">
        <v>136</v>
      </c>
      <c r="J6651" s="2">
        <v>8340</v>
      </c>
      <c r="K6651" s="3" t="s">
        <v>13</v>
      </c>
      <c r="L6651" s="2">
        <v>25</v>
      </c>
      <c r="M6651" s="3">
        <v>4.6705050406624764</v>
      </c>
      <c r="N6651" s="3">
        <v>18441.095495488054</v>
      </c>
      <c r="O6651" s="3">
        <v>40.049183295320212</v>
      </c>
      <c r="P6651" s="3">
        <v>1</v>
      </c>
      <c r="Q6651" s="3">
        <f t="shared" si="496"/>
        <v>40.049183295320212</v>
      </c>
      <c r="R6651" s="3">
        <f t="shared" si="500"/>
        <v>40.049183295320212</v>
      </c>
      <c r="S6651" s="3">
        <v>5.5973816525787026</v>
      </c>
      <c r="T6651" s="3">
        <v>1</v>
      </c>
      <c r="U6651" s="3">
        <f t="shared" si="497"/>
        <v>5.5973816525787026</v>
      </c>
      <c r="V6651" s="3">
        <f t="shared" si="501"/>
        <v>5.5973816525787026</v>
      </c>
    </row>
    <row r="6652" spans="1:22" x14ac:dyDescent="0.25">
      <c r="A6652" s="3" t="s">
        <v>378</v>
      </c>
      <c r="B6652" s="3" t="s">
        <v>89</v>
      </c>
      <c r="C6652" s="3" t="s">
        <v>406</v>
      </c>
      <c r="D6652" s="3" t="s">
        <v>407</v>
      </c>
      <c r="E6652" s="3">
        <v>0.36</v>
      </c>
      <c r="F6652" s="3">
        <v>0.48</v>
      </c>
      <c r="G6652" s="3" t="s">
        <v>413</v>
      </c>
      <c r="H6652" s="2">
        <v>8340</v>
      </c>
      <c r="I6652" s="3" t="s">
        <v>136</v>
      </c>
      <c r="J6652" s="2">
        <v>8340</v>
      </c>
      <c r="K6652" s="3" t="s">
        <v>410</v>
      </c>
      <c r="L6652" s="2">
        <v>50</v>
      </c>
      <c r="M6652" s="3">
        <v>7.8540023437237414</v>
      </c>
      <c r="N6652" s="3">
        <v>30958.042725029074</v>
      </c>
      <c r="O6652" s="3">
        <v>64.982064460319336</v>
      </c>
      <c r="P6652" s="3">
        <v>1</v>
      </c>
      <c r="Q6652" s="3">
        <f t="shared" si="496"/>
        <v>64.982064460319336</v>
      </c>
      <c r="R6652" s="3">
        <f t="shared" si="500"/>
        <v>64.982064460319336</v>
      </c>
      <c r="S6652" s="3">
        <v>9.065235848348733</v>
      </c>
      <c r="T6652" s="3">
        <v>1</v>
      </c>
      <c r="U6652" s="3">
        <f t="shared" si="497"/>
        <v>9.065235848348733</v>
      </c>
      <c r="V6652" s="3">
        <f t="shared" si="501"/>
        <v>9.065235848348733</v>
      </c>
    </row>
    <row r="6653" spans="1:22" x14ac:dyDescent="0.25">
      <c r="A6653" s="3" t="s">
        <v>378</v>
      </c>
      <c r="B6653" s="3" t="s">
        <v>8</v>
      </c>
      <c r="C6653" s="3" t="s">
        <v>379</v>
      </c>
      <c r="D6653" s="3" t="s">
        <v>380</v>
      </c>
      <c r="E6653" s="3">
        <v>0.35</v>
      </c>
      <c r="F6653" s="3">
        <v>0.47</v>
      </c>
      <c r="G6653" s="3" t="s">
        <v>392</v>
      </c>
      <c r="H6653" s="2">
        <v>8340</v>
      </c>
      <c r="I6653" s="3" t="s">
        <v>136</v>
      </c>
      <c r="J6653" s="2">
        <v>8340</v>
      </c>
      <c r="K6653" s="3" t="s">
        <v>386</v>
      </c>
      <c r="L6653" s="2">
        <v>30</v>
      </c>
      <c r="M6653" s="3">
        <v>8.7558077377781203</v>
      </c>
      <c r="N6653" s="3">
        <v>34314.173468925437</v>
      </c>
      <c r="O6653" s="3">
        <v>68.934793135278213</v>
      </c>
      <c r="P6653" s="3">
        <v>1</v>
      </c>
      <c r="Q6653" s="3">
        <f t="shared" si="496"/>
        <v>68.934793135278213</v>
      </c>
      <c r="R6653" s="3">
        <f t="shared" si="500"/>
        <v>68.934793135278213</v>
      </c>
      <c r="S6653" s="3">
        <v>9.402074407095828</v>
      </c>
      <c r="T6653" s="3">
        <v>1</v>
      </c>
      <c r="U6653" s="3">
        <f t="shared" si="497"/>
        <v>9.402074407095828</v>
      </c>
      <c r="V6653" s="3">
        <f t="shared" si="501"/>
        <v>9.402074407095828</v>
      </c>
    </row>
    <row r="6654" spans="1:22" x14ac:dyDescent="0.25">
      <c r="A6654" s="3" t="s">
        <v>378</v>
      </c>
      <c r="B6654" s="3" t="s">
        <v>8</v>
      </c>
      <c r="C6654" s="3" t="s">
        <v>379</v>
      </c>
      <c r="D6654" s="3" t="s">
        <v>380</v>
      </c>
      <c r="E6654" s="3">
        <v>0.35</v>
      </c>
      <c r="F6654" s="3">
        <v>0.47</v>
      </c>
      <c r="G6654" s="3" t="s">
        <v>19</v>
      </c>
      <c r="H6654" s="2">
        <v>8340</v>
      </c>
      <c r="I6654" s="3" t="s">
        <v>136</v>
      </c>
      <c r="J6654" s="2">
        <v>8340</v>
      </c>
      <c r="K6654" s="3" t="s">
        <v>19</v>
      </c>
      <c r="L6654" s="2">
        <v>118</v>
      </c>
      <c r="M6654" s="3">
        <v>29.521435053405646</v>
      </c>
      <c r="N6654" s="3">
        <v>100688.33832327892</v>
      </c>
      <c r="O6654" s="3">
        <v>210.59409623530965</v>
      </c>
      <c r="P6654" s="3">
        <v>1</v>
      </c>
      <c r="Q6654" s="3">
        <f t="shared" si="496"/>
        <v>210.59409623530965</v>
      </c>
      <c r="R6654" s="3">
        <f t="shared" si="500"/>
        <v>210.59409623530965</v>
      </c>
      <c r="S6654" s="3">
        <v>29.376719881864169</v>
      </c>
      <c r="T6654" s="3">
        <v>1</v>
      </c>
      <c r="U6654" s="3">
        <f t="shared" si="497"/>
        <v>29.376719881864169</v>
      </c>
      <c r="V6654" s="3">
        <f t="shared" si="501"/>
        <v>29.376719881864169</v>
      </c>
    </row>
    <row r="6655" spans="1:22" x14ac:dyDescent="0.25">
      <c r="A6655" s="3" t="s">
        <v>378</v>
      </c>
      <c r="B6655" s="3" t="s">
        <v>89</v>
      </c>
      <c r="C6655" s="3" t="s">
        <v>406</v>
      </c>
      <c r="D6655" s="3" t="s">
        <v>407</v>
      </c>
      <c r="E6655" s="3">
        <v>0.36</v>
      </c>
      <c r="F6655" s="3">
        <v>0.48</v>
      </c>
      <c r="G6655" s="3" t="s">
        <v>19</v>
      </c>
      <c r="H6655" s="2">
        <v>8350</v>
      </c>
      <c r="I6655" s="3" t="s">
        <v>88</v>
      </c>
      <c r="J6655" s="2">
        <v>8350</v>
      </c>
      <c r="K6655" s="3" t="s">
        <v>19</v>
      </c>
      <c r="L6655" s="2">
        <v>51</v>
      </c>
      <c r="M6655" s="3">
        <v>21.599932716004346</v>
      </c>
      <c r="N6655" s="3">
        <v>82154.604710901112</v>
      </c>
      <c r="O6655" s="3">
        <v>155.02927755076206</v>
      </c>
      <c r="P6655" s="3">
        <v>1</v>
      </c>
      <c r="Q6655" s="3">
        <f t="shared" si="496"/>
        <v>155.02927755076206</v>
      </c>
      <c r="R6655" s="3">
        <f t="shared" si="500"/>
        <v>155.02927755076206</v>
      </c>
      <c r="S6655" s="3">
        <v>21.60362530424673</v>
      </c>
      <c r="T6655" s="3">
        <v>1</v>
      </c>
      <c r="U6655" s="3">
        <f t="shared" si="497"/>
        <v>21.60362530424673</v>
      </c>
      <c r="V6655" s="3">
        <f t="shared" si="501"/>
        <v>21.60362530424673</v>
      </c>
    </row>
    <row r="6656" spans="1:22" x14ac:dyDescent="0.25">
      <c r="A6656" s="3" t="s">
        <v>378</v>
      </c>
      <c r="B6656" s="3" t="s">
        <v>89</v>
      </c>
      <c r="C6656" s="3" t="s">
        <v>406</v>
      </c>
      <c r="D6656" s="3" t="s">
        <v>407</v>
      </c>
      <c r="E6656" s="3">
        <v>0.36</v>
      </c>
      <c r="F6656" s="3">
        <v>0.48</v>
      </c>
      <c r="G6656" s="3" t="s">
        <v>19</v>
      </c>
      <c r="H6656" s="2">
        <v>8360</v>
      </c>
      <c r="I6656" s="3" t="s">
        <v>182</v>
      </c>
      <c r="J6656" s="2">
        <v>8360</v>
      </c>
      <c r="K6656" s="3" t="s">
        <v>19</v>
      </c>
      <c r="L6656" s="2">
        <v>12</v>
      </c>
      <c r="M6656" s="3">
        <v>2.9188844586864011</v>
      </c>
      <c r="N6656" s="3">
        <v>10441.114544340866</v>
      </c>
      <c r="O6656" s="3">
        <v>20.689048080215802</v>
      </c>
      <c r="P6656" s="3">
        <v>1</v>
      </c>
      <c r="Q6656" s="3">
        <f t="shared" si="496"/>
        <v>20.689048080215802</v>
      </c>
      <c r="R6656" s="3">
        <f t="shared" si="500"/>
        <v>20.689048080215802</v>
      </c>
      <c r="S6656" s="3">
        <v>2.6740169746773477</v>
      </c>
      <c r="T6656" s="3">
        <v>1</v>
      </c>
      <c r="U6656" s="3">
        <f t="shared" si="497"/>
        <v>2.6740169746773477</v>
      </c>
      <c r="V6656" s="3">
        <f t="shared" si="501"/>
        <v>2.6740169746773477</v>
      </c>
    </row>
    <row r="6657" spans="1:22" x14ac:dyDescent="0.25">
      <c r="A6657" s="3" t="s">
        <v>378</v>
      </c>
      <c r="B6657" s="3" t="s">
        <v>8</v>
      </c>
      <c r="C6657" s="3" t="s">
        <v>379</v>
      </c>
      <c r="D6657" s="3" t="s">
        <v>380</v>
      </c>
      <c r="E6657" s="3">
        <v>0.35</v>
      </c>
      <c r="F6657" s="3">
        <v>0.47</v>
      </c>
      <c r="G6657" s="3" t="s">
        <v>19</v>
      </c>
      <c r="H6657" s="2">
        <v>8360</v>
      </c>
      <c r="I6657" s="3" t="s">
        <v>182</v>
      </c>
      <c r="J6657" s="2">
        <v>8360</v>
      </c>
      <c r="K6657" s="3" t="s">
        <v>19</v>
      </c>
      <c r="L6657" s="2">
        <v>216</v>
      </c>
      <c r="M6657" s="3">
        <v>112.2902154936163</v>
      </c>
      <c r="N6657" s="3">
        <v>425129.19516446872</v>
      </c>
      <c r="O6657" s="3">
        <v>872.9338088313275</v>
      </c>
      <c r="P6657" s="3">
        <v>1</v>
      </c>
      <c r="Q6657" s="3">
        <f t="shared" si="496"/>
        <v>872.9338088313275</v>
      </c>
      <c r="R6657" s="3">
        <f t="shared" si="500"/>
        <v>872.9338088313275</v>
      </c>
      <c r="S6657" s="3">
        <v>127.07446649753025</v>
      </c>
      <c r="T6657" s="3">
        <v>1</v>
      </c>
      <c r="U6657" s="3">
        <f t="shared" si="497"/>
        <v>127.07446649753025</v>
      </c>
      <c r="V6657" s="3">
        <f t="shared" si="501"/>
        <v>127.07446649753025</v>
      </c>
    </row>
    <row r="6658" spans="1:22" x14ac:dyDescent="0.25">
      <c r="A6658" s="3" t="s">
        <v>378</v>
      </c>
      <c r="B6658" s="3" t="s">
        <v>8</v>
      </c>
      <c r="C6658" s="3" t="s">
        <v>379</v>
      </c>
      <c r="D6658" s="3" t="s">
        <v>380</v>
      </c>
      <c r="E6658" s="3">
        <v>0.35</v>
      </c>
      <c r="F6658" s="3">
        <v>0.47</v>
      </c>
      <c r="G6658" s="3" t="s">
        <v>17</v>
      </c>
      <c r="H6658" s="2">
        <v>8370</v>
      </c>
      <c r="I6658" s="3" t="s">
        <v>74</v>
      </c>
      <c r="J6658" s="2">
        <v>2000</v>
      </c>
      <c r="K6658" s="3" t="s">
        <v>381</v>
      </c>
      <c r="L6658" s="2">
        <v>1</v>
      </c>
      <c r="M6658" s="3">
        <v>4.7918606471124585E-4</v>
      </c>
      <c r="N6658" s="3">
        <v>1.361419175909603</v>
      </c>
      <c r="O6658" s="3">
        <v>3.1037700124874413E-3</v>
      </c>
      <c r="P6658" s="3">
        <v>1</v>
      </c>
      <c r="Q6658" s="3">
        <f t="shared" ref="Q6658:Q6680" si="502">O6658*P6658</f>
        <v>3.1037700124874413E-3</v>
      </c>
      <c r="R6658" s="4">
        <f t="shared" si="500"/>
        <v>3.1037700124874413E-3</v>
      </c>
      <c r="S6658" s="3">
        <v>3.8038418347187468E-4</v>
      </c>
      <c r="T6658" s="3">
        <v>1</v>
      </c>
      <c r="U6658" s="3">
        <f t="shared" ref="U6658:U6680" si="503">S6658*T6658</f>
        <v>3.8038418347187468E-4</v>
      </c>
      <c r="V6658" s="3">
        <f t="shared" si="501"/>
        <v>3.8038418347187468E-4</v>
      </c>
    </row>
    <row r="6659" spans="1:22" x14ac:dyDescent="0.25">
      <c r="A6659" s="3" t="s">
        <v>378</v>
      </c>
      <c r="B6659" s="3" t="s">
        <v>8</v>
      </c>
      <c r="C6659" s="3" t="s">
        <v>379</v>
      </c>
      <c r="D6659" s="3" t="s">
        <v>380</v>
      </c>
      <c r="E6659" s="3">
        <v>0.35</v>
      </c>
      <c r="F6659" s="3">
        <v>0.47</v>
      </c>
      <c r="G6659" s="3" t="s">
        <v>385</v>
      </c>
      <c r="H6659" s="2">
        <v>8370</v>
      </c>
      <c r="I6659" s="3" t="s">
        <v>74</v>
      </c>
      <c r="J6659" s="2">
        <v>8370</v>
      </c>
      <c r="K6659" s="3" t="s">
        <v>385</v>
      </c>
      <c r="L6659" s="2">
        <v>9</v>
      </c>
      <c r="M6659" s="3">
        <v>2.8435287183472935E-2</v>
      </c>
      <c r="N6659" s="3">
        <v>55.975948216761182</v>
      </c>
      <c r="O6659" s="3">
        <v>5.2716816795549792E-2</v>
      </c>
      <c r="P6659" s="3">
        <v>1</v>
      </c>
      <c r="Q6659" s="3">
        <f t="shared" si="502"/>
        <v>5.2716816795549792E-2</v>
      </c>
      <c r="R6659" s="3">
        <f t="shared" si="500"/>
        <v>5.2716816795549792E-2</v>
      </c>
      <c r="S6659" s="3">
        <v>6.599238638675892E-3</v>
      </c>
      <c r="T6659" s="3">
        <v>1</v>
      </c>
      <c r="U6659" s="3">
        <f t="shared" si="503"/>
        <v>6.599238638675892E-3</v>
      </c>
      <c r="V6659" s="3">
        <f t="shared" si="501"/>
        <v>6.599238638675892E-3</v>
      </c>
    </row>
    <row r="6660" spans="1:22" x14ac:dyDescent="0.25">
      <c r="A6660" s="3" t="s">
        <v>378</v>
      </c>
      <c r="B6660" s="3" t="s">
        <v>89</v>
      </c>
      <c r="C6660" s="3" t="s">
        <v>397</v>
      </c>
      <c r="D6660" s="3" t="s">
        <v>398</v>
      </c>
      <c r="E6660" s="3">
        <v>0.36</v>
      </c>
      <c r="F6660" s="3">
        <v>0.53</v>
      </c>
      <c r="G6660" s="3" t="s">
        <v>59</v>
      </c>
      <c r="H6660" s="2">
        <v>8370</v>
      </c>
      <c r="I6660" s="3" t="s">
        <v>74</v>
      </c>
      <c r="J6660" s="2">
        <v>8370</v>
      </c>
      <c r="K6660" s="3" t="s">
        <v>399</v>
      </c>
      <c r="L6660" s="2">
        <v>4</v>
      </c>
      <c r="M6660" s="3">
        <v>4.2901094120639055E-2</v>
      </c>
      <c r="N6660" s="3">
        <v>115.91002197173495</v>
      </c>
      <c r="O6660" s="3">
        <v>0.10800921985147816</v>
      </c>
      <c r="P6660" s="3">
        <v>1</v>
      </c>
      <c r="Q6660" s="3">
        <f t="shared" si="502"/>
        <v>0.10800921985147816</v>
      </c>
      <c r="R6660" s="3">
        <f t="shared" si="500"/>
        <v>0.10800921985147816</v>
      </c>
      <c r="S6660" s="3">
        <v>1.4152595995162057E-2</v>
      </c>
      <c r="T6660" s="3">
        <v>1</v>
      </c>
      <c r="U6660" s="3">
        <f t="shared" si="503"/>
        <v>1.4152595995162057E-2</v>
      </c>
      <c r="V6660" s="3">
        <f t="shared" si="501"/>
        <v>1.4152595995162057E-2</v>
      </c>
    </row>
    <row r="6661" spans="1:22" x14ac:dyDescent="0.25">
      <c r="A6661" s="3" t="s">
        <v>378</v>
      </c>
      <c r="B6661" s="3" t="s">
        <v>89</v>
      </c>
      <c r="C6661" s="3" t="s">
        <v>417</v>
      </c>
      <c r="D6661" s="3" t="s">
        <v>418</v>
      </c>
      <c r="E6661" s="3">
        <v>0.51</v>
      </c>
      <c r="F6661" s="3">
        <v>0.57999999999999996</v>
      </c>
      <c r="G6661" s="3" t="s">
        <v>19</v>
      </c>
      <c r="H6661" s="2">
        <v>8370</v>
      </c>
      <c r="I6661" s="3" t="s">
        <v>74</v>
      </c>
      <c r="J6661" s="2">
        <v>8370</v>
      </c>
      <c r="K6661" s="3" t="s">
        <v>19</v>
      </c>
      <c r="L6661" s="2">
        <v>4</v>
      </c>
      <c r="M6661" s="3">
        <v>0.10122861759213822</v>
      </c>
      <c r="N6661" s="3">
        <v>179.87060823322597</v>
      </c>
      <c r="O6661" s="3">
        <v>0.25767920568082514</v>
      </c>
      <c r="P6661" s="3">
        <v>1</v>
      </c>
      <c r="Q6661" s="3">
        <f t="shared" si="502"/>
        <v>0.25767920568082514</v>
      </c>
      <c r="R6661" s="3">
        <f t="shared" si="500"/>
        <v>0.25767920568082514</v>
      </c>
      <c r="S6661" s="3">
        <v>4.0856270094449892E-2</v>
      </c>
      <c r="T6661" s="3">
        <v>1</v>
      </c>
      <c r="U6661" s="3">
        <f t="shared" si="503"/>
        <v>4.0856270094449892E-2</v>
      </c>
      <c r="V6661" s="3">
        <f t="shared" si="501"/>
        <v>4.0856270094449892E-2</v>
      </c>
    </row>
    <row r="6662" spans="1:22" x14ac:dyDescent="0.25">
      <c r="A6662" s="3" t="s">
        <v>378</v>
      </c>
      <c r="B6662" s="3" t="s">
        <v>89</v>
      </c>
      <c r="C6662" s="3" t="s">
        <v>397</v>
      </c>
      <c r="D6662" s="3" t="s">
        <v>398</v>
      </c>
      <c r="E6662" s="3">
        <v>0.36</v>
      </c>
      <c r="F6662" s="3">
        <v>0.53</v>
      </c>
      <c r="G6662" s="3" t="s">
        <v>392</v>
      </c>
      <c r="H6662" s="2">
        <v>8370</v>
      </c>
      <c r="I6662" s="3" t="s">
        <v>74</v>
      </c>
      <c r="J6662" s="2">
        <v>8370</v>
      </c>
      <c r="K6662" s="3" t="s">
        <v>386</v>
      </c>
      <c r="L6662" s="2">
        <v>16</v>
      </c>
      <c r="M6662" s="3">
        <v>2.7077986826801181</v>
      </c>
      <c r="N6662" s="3">
        <v>3177.9037119287741</v>
      </c>
      <c r="O6662" s="3">
        <v>0.72346149099608981</v>
      </c>
      <c r="P6662" s="3">
        <v>1</v>
      </c>
      <c r="Q6662" s="3">
        <f t="shared" si="502"/>
        <v>0.72346149099608981</v>
      </c>
      <c r="R6662" s="3">
        <f t="shared" si="500"/>
        <v>0.72346149099608981</v>
      </c>
      <c r="S6662" s="3">
        <v>6.802497920333038E-2</v>
      </c>
      <c r="T6662" s="3">
        <v>1</v>
      </c>
      <c r="U6662" s="3">
        <f t="shared" si="503"/>
        <v>6.802497920333038E-2</v>
      </c>
      <c r="V6662" s="3">
        <f t="shared" si="501"/>
        <v>6.802497920333038E-2</v>
      </c>
    </row>
    <row r="6663" spans="1:22" x14ac:dyDescent="0.25">
      <c r="A6663" s="3" t="s">
        <v>378</v>
      </c>
      <c r="B6663" s="3" t="s">
        <v>8</v>
      </c>
      <c r="C6663" s="3" t="s">
        <v>379</v>
      </c>
      <c r="D6663" s="3" t="s">
        <v>380</v>
      </c>
      <c r="E6663" s="3">
        <v>0.35</v>
      </c>
      <c r="F6663" s="3">
        <v>0.47</v>
      </c>
      <c r="G6663" s="3" t="s">
        <v>59</v>
      </c>
      <c r="H6663" s="2">
        <v>8370</v>
      </c>
      <c r="I6663" s="3" t="s">
        <v>74</v>
      </c>
      <c r="J6663" s="2">
        <v>8370</v>
      </c>
      <c r="K6663" s="3" t="s">
        <v>384</v>
      </c>
      <c r="L6663" s="2">
        <v>19</v>
      </c>
      <c r="M6663" s="3">
        <v>2.264125163801443</v>
      </c>
      <c r="N6663" s="3">
        <v>1975.0508413174812</v>
      </c>
      <c r="O6663" s="3">
        <v>0.79522661577109199</v>
      </c>
      <c r="P6663" s="3">
        <v>1</v>
      </c>
      <c r="Q6663" s="3">
        <f t="shared" si="502"/>
        <v>0.79522661577109199</v>
      </c>
      <c r="R6663" s="3">
        <f t="shared" si="500"/>
        <v>0.79522661577109199</v>
      </c>
      <c r="S6663" s="3">
        <v>5.6606236277234788E-2</v>
      </c>
      <c r="T6663" s="3">
        <v>1</v>
      </c>
      <c r="U6663" s="3">
        <f t="shared" si="503"/>
        <v>5.6606236277234788E-2</v>
      </c>
      <c r="V6663" s="3">
        <f t="shared" si="501"/>
        <v>5.6606236277234788E-2</v>
      </c>
    </row>
    <row r="6664" spans="1:22" x14ac:dyDescent="0.25">
      <c r="A6664" s="3" t="s">
        <v>378</v>
      </c>
      <c r="B6664" s="3" t="s">
        <v>8</v>
      </c>
      <c r="C6664" s="3" t="s">
        <v>379</v>
      </c>
      <c r="D6664" s="3" t="s">
        <v>380</v>
      </c>
      <c r="E6664" s="3">
        <v>0.35</v>
      </c>
      <c r="F6664" s="3">
        <v>0.47</v>
      </c>
      <c r="G6664" s="3" t="s">
        <v>59</v>
      </c>
      <c r="H6664" s="2">
        <v>8370</v>
      </c>
      <c r="I6664" s="3" t="s">
        <v>74</v>
      </c>
      <c r="J6664" s="2">
        <v>8370</v>
      </c>
      <c r="K6664" s="3" t="s">
        <v>383</v>
      </c>
      <c r="L6664" s="2">
        <v>21</v>
      </c>
      <c r="M6664" s="3">
        <v>2.0787510587160667</v>
      </c>
      <c r="N6664" s="3">
        <v>2564.4726394679669</v>
      </c>
      <c r="O6664" s="3">
        <v>1.1266363107880526</v>
      </c>
      <c r="P6664" s="3">
        <v>1</v>
      </c>
      <c r="Q6664" s="3">
        <f t="shared" si="502"/>
        <v>1.1266363107880526</v>
      </c>
      <c r="R6664" s="3">
        <f t="shared" si="500"/>
        <v>1.1266363107880526</v>
      </c>
      <c r="S6664" s="3">
        <v>0.1362372979383101</v>
      </c>
      <c r="T6664" s="3">
        <v>1</v>
      </c>
      <c r="U6664" s="3">
        <f t="shared" si="503"/>
        <v>0.1362372979383101</v>
      </c>
      <c r="V6664" s="3">
        <f t="shared" si="501"/>
        <v>0.1362372979383101</v>
      </c>
    </row>
    <row r="6665" spans="1:22" x14ac:dyDescent="0.25">
      <c r="A6665" s="3" t="s">
        <v>378</v>
      </c>
      <c r="B6665" s="3" t="s">
        <v>8</v>
      </c>
      <c r="C6665" s="3" t="s">
        <v>379</v>
      </c>
      <c r="D6665" s="3" t="s">
        <v>396</v>
      </c>
      <c r="E6665" s="3">
        <v>0.35</v>
      </c>
      <c r="F6665" s="3">
        <v>0.47</v>
      </c>
      <c r="G6665" s="3" t="s">
        <v>392</v>
      </c>
      <c r="H6665" s="2">
        <v>8370</v>
      </c>
      <c r="I6665" s="3" t="s">
        <v>74</v>
      </c>
      <c r="J6665" s="2">
        <v>8370</v>
      </c>
      <c r="K6665" s="3" t="s">
        <v>386</v>
      </c>
      <c r="L6665" s="2">
        <v>8</v>
      </c>
      <c r="M6665" s="3">
        <v>0.55145887730118814</v>
      </c>
      <c r="N6665" s="3">
        <v>1362.9411890350598</v>
      </c>
      <c r="O6665" s="3">
        <v>1.3371142008921353</v>
      </c>
      <c r="P6665" s="3">
        <v>1</v>
      </c>
      <c r="Q6665" s="3">
        <f t="shared" si="502"/>
        <v>1.3371142008921353</v>
      </c>
      <c r="R6665" s="3">
        <f t="shared" si="500"/>
        <v>1.3371142008921353</v>
      </c>
      <c r="S6665" s="3">
        <v>0.2386710147371027</v>
      </c>
      <c r="T6665" s="3">
        <v>1</v>
      </c>
      <c r="U6665" s="3">
        <f t="shared" si="503"/>
        <v>0.2386710147371027</v>
      </c>
      <c r="V6665" s="3">
        <f t="shared" si="501"/>
        <v>0.2386710147371027</v>
      </c>
    </row>
    <row r="6666" spans="1:22" x14ac:dyDescent="0.25">
      <c r="A6666" s="3" t="s">
        <v>378</v>
      </c>
      <c r="B6666" s="3" t="s">
        <v>89</v>
      </c>
      <c r="C6666" s="3" t="s">
        <v>397</v>
      </c>
      <c r="D6666" s="3" t="s">
        <v>398</v>
      </c>
      <c r="E6666" s="3">
        <v>0.36</v>
      </c>
      <c r="F6666" s="3">
        <v>0.53</v>
      </c>
      <c r="G6666" s="3" t="s">
        <v>63</v>
      </c>
      <c r="H6666" s="2">
        <v>8370</v>
      </c>
      <c r="I6666" s="3" t="s">
        <v>74</v>
      </c>
      <c r="J6666" s="2">
        <v>8370</v>
      </c>
      <c r="K6666" s="3" t="s">
        <v>20</v>
      </c>
      <c r="L6666" s="2">
        <v>22</v>
      </c>
      <c r="M6666" s="3">
        <v>4.5114225906940097</v>
      </c>
      <c r="N6666" s="3">
        <v>4369.7126381019734</v>
      </c>
      <c r="O6666" s="3">
        <v>1.4598951488457133</v>
      </c>
      <c r="P6666" s="3">
        <v>1</v>
      </c>
      <c r="Q6666" s="3">
        <f t="shared" si="502"/>
        <v>1.4598951488457133</v>
      </c>
      <c r="R6666" s="3">
        <f t="shared" si="500"/>
        <v>1.4598951488457133</v>
      </c>
      <c r="S6666" s="3">
        <v>0.16255730451777906</v>
      </c>
      <c r="T6666" s="3">
        <v>1</v>
      </c>
      <c r="U6666" s="3">
        <f t="shared" si="503"/>
        <v>0.16255730451777906</v>
      </c>
      <c r="V6666" s="3">
        <f t="shared" si="501"/>
        <v>0.16255730451777906</v>
      </c>
    </row>
    <row r="6667" spans="1:22" x14ac:dyDescent="0.25">
      <c r="A6667" s="3" t="s">
        <v>378</v>
      </c>
      <c r="B6667" s="3" t="s">
        <v>89</v>
      </c>
      <c r="C6667" s="3" t="s">
        <v>417</v>
      </c>
      <c r="D6667" s="3" t="s">
        <v>418</v>
      </c>
      <c r="E6667" s="3">
        <v>0.51</v>
      </c>
      <c r="F6667" s="3">
        <v>0.57999999999999996</v>
      </c>
      <c r="G6667" s="3" t="s">
        <v>59</v>
      </c>
      <c r="H6667" s="2">
        <v>8370</v>
      </c>
      <c r="I6667" s="3" t="s">
        <v>74</v>
      </c>
      <c r="J6667" s="2">
        <v>8370</v>
      </c>
      <c r="K6667" s="3" t="s">
        <v>148</v>
      </c>
      <c r="L6667" s="2">
        <v>7</v>
      </c>
      <c r="M6667" s="3">
        <v>0.42780935591218006</v>
      </c>
      <c r="N6667" s="3">
        <v>1043.4824660746976</v>
      </c>
      <c r="O6667" s="3">
        <v>1.4889938219546552</v>
      </c>
      <c r="P6667" s="3">
        <v>1</v>
      </c>
      <c r="Q6667" s="3">
        <f t="shared" si="502"/>
        <v>1.4889938219546552</v>
      </c>
      <c r="R6667" s="3">
        <f t="shared" si="500"/>
        <v>1.4889938219546552</v>
      </c>
      <c r="S6667" s="3">
        <v>0.18984192959523458</v>
      </c>
      <c r="T6667" s="3">
        <v>1</v>
      </c>
      <c r="U6667" s="3">
        <f t="shared" si="503"/>
        <v>0.18984192959523458</v>
      </c>
      <c r="V6667" s="3">
        <f t="shared" si="501"/>
        <v>0.18984192959523458</v>
      </c>
    </row>
    <row r="6668" spans="1:22" x14ac:dyDescent="0.25">
      <c r="A6668" s="3" t="s">
        <v>378</v>
      </c>
      <c r="B6668" s="3" t="s">
        <v>8</v>
      </c>
      <c r="C6668" s="3" t="s">
        <v>379</v>
      </c>
      <c r="D6668" s="3" t="s">
        <v>380</v>
      </c>
      <c r="E6668" s="3">
        <v>0.35</v>
      </c>
      <c r="F6668" s="3">
        <v>0.47</v>
      </c>
      <c r="G6668" s="3" t="s">
        <v>390</v>
      </c>
      <c r="H6668" s="2">
        <v>8370</v>
      </c>
      <c r="I6668" s="3" t="s">
        <v>74</v>
      </c>
      <c r="J6668" s="2">
        <v>8370</v>
      </c>
      <c r="K6668" s="3" t="s">
        <v>381</v>
      </c>
      <c r="L6668" s="2">
        <v>26</v>
      </c>
      <c r="M6668" s="3">
        <v>1.0533069641325938</v>
      </c>
      <c r="N6668" s="3">
        <v>1620.531303349363</v>
      </c>
      <c r="O6668" s="3">
        <v>1.4975301690205518</v>
      </c>
      <c r="P6668" s="3">
        <v>1</v>
      </c>
      <c r="Q6668" s="3">
        <f t="shared" si="502"/>
        <v>1.4975301690205518</v>
      </c>
      <c r="R6668" s="3">
        <f t="shared" si="500"/>
        <v>1.4975301690205518</v>
      </c>
      <c r="S6668" s="3">
        <v>0.20541349754849297</v>
      </c>
      <c r="T6668" s="3">
        <v>1</v>
      </c>
      <c r="U6668" s="3">
        <f t="shared" si="503"/>
        <v>0.20541349754849297</v>
      </c>
      <c r="V6668" s="3">
        <f t="shared" si="501"/>
        <v>0.20541349754849297</v>
      </c>
    </row>
    <row r="6669" spans="1:22" x14ac:dyDescent="0.25">
      <c r="A6669" s="3" t="s">
        <v>378</v>
      </c>
      <c r="B6669" s="3" t="s">
        <v>8</v>
      </c>
      <c r="C6669" s="3" t="s">
        <v>379</v>
      </c>
      <c r="D6669" s="3" t="s">
        <v>380</v>
      </c>
      <c r="E6669" s="3">
        <v>0.35</v>
      </c>
      <c r="F6669" s="3">
        <v>0.47</v>
      </c>
      <c r="G6669" s="3" t="s">
        <v>19</v>
      </c>
      <c r="H6669" s="2">
        <v>8370</v>
      </c>
      <c r="I6669" s="3" t="s">
        <v>74</v>
      </c>
      <c r="J6669" s="2">
        <v>8370</v>
      </c>
      <c r="K6669" s="3" t="s">
        <v>19</v>
      </c>
      <c r="L6669" s="2">
        <v>16</v>
      </c>
      <c r="M6669" s="3">
        <v>2.2894621720051536</v>
      </c>
      <c r="N6669" s="3">
        <v>3374.7419766227486</v>
      </c>
      <c r="O6669" s="3">
        <v>2.3520983465203886</v>
      </c>
      <c r="P6669" s="3">
        <v>1</v>
      </c>
      <c r="Q6669" s="3">
        <f t="shared" si="502"/>
        <v>2.3520983465203886</v>
      </c>
      <c r="R6669" s="3">
        <f t="shared" si="500"/>
        <v>2.3520983465203886</v>
      </c>
      <c r="S6669" s="3">
        <v>0.13967349998363526</v>
      </c>
      <c r="T6669" s="3">
        <v>1</v>
      </c>
      <c r="U6669" s="3">
        <f t="shared" si="503"/>
        <v>0.13967349998363526</v>
      </c>
      <c r="V6669" s="3">
        <f t="shared" si="501"/>
        <v>0.13967349998363526</v>
      </c>
    </row>
    <row r="6670" spans="1:22" x14ac:dyDescent="0.25">
      <c r="A6670" s="3" t="s">
        <v>378</v>
      </c>
      <c r="B6670" s="3" t="s">
        <v>89</v>
      </c>
      <c r="C6670" s="3" t="s">
        <v>406</v>
      </c>
      <c r="D6670" s="3" t="s">
        <v>407</v>
      </c>
      <c r="E6670" s="3">
        <v>0.36</v>
      </c>
      <c r="F6670" s="3">
        <v>0.48</v>
      </c>
      <c r="G6670" s="3" t="s">
        <v>415</v>
      </c>
      <c r="H6670" s="2">
        <v>8370</v>
      </c>
      <c r="I6670" s="3" t="s">
        <v>74</v>
      </c>
      <c r="J6670" s="2">
        <v>8370</v>
      </c>
      <c r="K6670" s="3" t="s">
        <v>416</v>
      </c>
      <c r="L6670" s="2">
        <v>27</v>
      </c>
      <c r="M6670" s="3">
        <v>1.7575868465168474</v>
      </c>
      <c r="N6670" s="3">
        <v>3803.3915671618361</v>
      </c>
      <c r="O6670" s="3">
        <v>3.5409997387651893</v>
      </c>
      <c r="P6670" s="3">
        <v>1</v>
      </c>
      <c r="Q6670" s="3">
        <f t="shared" si="502"/>
        <v>3.5409997387651893</v>
      </c>
      <c r="R6670" s="3">
        <f t="shared" si="500"/>
        <v>3.5409997387651893</v>
      </c>
      <c r="S6670" s="3">
        <v>0.48698288463575451</v>
      </c>
      <c r="T6670" s="3">
        <v>1</v>
      </c>
      <c r="U6670" s="3">
        <f t="shared" si="503"/>
        <v>0.48698288463575451</v>
      </c>
      <c r="V6670" s="3">
        <f t="shared" si="501"/>
        <v>0.48698288463575451</v>
      </c>
    </row>
    <row r="6671" spans="1:22" x14ac:dyDescent="0.25">
      <c r="A6671" s="3" t="s">
        <v>378</v>
      </c>
      <c r="B6671" s="3" t="s">
        <v>89</v>
      </c>
      <c r="C6671" s="3" t="s">
        <v>406</v>
      </c>
      <c r="D6671" s="3" t="s">
        <v>407</v>
      </c>
      <c r="E6671" s="3">
        <v>0.36</v>
      </c>
      <c r="F6671" s="3">
        <v>0.48</v>
      </c>
      <c r="G6671" s="3" t="s">
        <v>59</v>
      </c>
      <c r="H6671" s="2">
        <v>8370</v>
      </c>
      <c r="I6671" s="3" t="s">
        <v>74</v>
      </c>
      <c r="J6671" s="2">
        <v>8370</v>
      </c>
      <c r="K6671" s="3" t="s">
        <v>414</v>
      </c>
      <c r="L6671" s="2">
        <v>27</v>
      </c>
      <c r="M6671" s="3">
        <v>4.3991805443876686</v>
      </c>
      <c r="N6671" s="3">
        <v>7900.6381643834347</v>
      </c>
      <c r="O6671" s="3">
        <v>4.1106625951473132</v>
      </c>
      <c r="P6671" s="3">
        <v>1</v>
      </c>
      <c r="Q6671" s="3">
        <f t="shared" si="502"/>
        <v>4.1106625951473132</v>
      </c>
      <c r="R6671" s="3">
        <f t="shared" si="500"/>
        <v>4.1106625951473132</v>
      </c>
      <c r="S6671" s="3">
        <v>0.49007817017991112</v>
      </c>
      <c r="T6671" s="3">
        <v>1</v>
      </c>
      <c r="U6671" s="3">
        <f t="shared" si="503"/>
        <v>0.49007817017991112</v>
      </c>
      <c r="V6671" s="3">
        <f t="shared" si="501"/>
        <v>0.49007817017991112</v>
      </c>
    </row>
    <row r="6672" spans="1:22" x14ac:dyDescent="0.25">
      <c r="A6672" s="3" t="s">
        <v>378</v>
      </c>
      <c r="B6672" s="3" t="s">
        <v>89</v>
      </c>
      <c r="C6672" s="3" t="s">
        <v>397</v>
      </c>
      <c r="D6672" s="3" t="s">
        <v>398</v>
      </c>
      <c r="E6672" s="3">
        <v>0.36</v>
      </c>
      <c r="F6672" s="3">
        <v>0.53</v>
      </c>
      <c r="G6672" s="3" t="s">
        <v>59</v>
      </c>
      <c r="H6672" s="2">
        <v>8370</v>
      </c>
      <c r="I6672" s="3" t="s">
        <v>74</v>
      </c>
      <c r="J6672" s="2">
        <v>8370</v>
      </c>
      <c r="K6672" s="3" t="s">
        <v>62</v>
      </c>
      <c r="L6672" s="2">
        <v>33</v>
      </c>
      <c r="M6672" s="3">
        <v>3.7950072741532566</v>
      </c>
      <c r="N6672" s="3">
        <v>7127.052826469283</v>
      </c>
      <c r="O6672" s="3">
        <v>4.9824726273008757</v>
      </c>
      <c r="P6672" s="3">
        <v>1</v>
      </c>
      <c r="Q6672" s="3">
        <f t="shared" si="502"/>
        <v>4.9824726273008757</v>
      </c>
      <c r="R6672" s="3">
        <f t="shared" si="500"/>
        <v>4.9824726273008757</v>
      </c>
      <c r="S6672" s="3">
        <v>0.61757417599781395</v>
      </c>
      <c r="T6672" s="3">
        <v>1</v>
      </c>
      <c r="U6672" s="3">
        <f t="shared" si="503"/>
        <v>0.61757417599781395</v>
      </c>
      <c r="V6672" s="3">
        <f t="shared" si="501"/>
        <v>0.61757417599781395</v>
      </c>
    </row>
    <row r="6673" spans="1:22" x14ac:dyDescent="0.25">
      <c r="A6673" s="3" t="s">
        <v>378</v>
      </c>
      <c r="B6673" s="3" t="s">
        <v>89</v>
      </c>
      <c r="C6673" s="3" t="s">
        <v>406</v>
      </c>
      <c r="D6673" s="3" t="s">
        <v>407</v>
      </c>
      <c r="E6673" s="3">
        <v>0.36</v>
      </c>
      <c r="F6673" s="3">
        <v>0.48</v>
      </c>
      <c r="G6673" s="3" t="s">
        <v>59</v>
      </c>
      <c r="H6673" s="2">
        <v>8370</v>
      </c>
      <c r="I6673" s="3" t="s">
        <v>74</v>
      </c>
      <c r="J6673" s="2">
        <v>8370</v>
      </c>
      <c r="K6673" s="3" t="s">
        <v>62</v>
      </c>
      <c r="L6673" s="2">
        <v>26</v>
      </c>
      <c r="M6673" s="3">
        <v>2.6661330124010609</v>
      </c>
      <c r="N6673" s="3">
        <v>5287.8365267047175</v>
      </c>
      <c r="O6673" s="3">
        <v>6.284304123998707</v>
      </c>
      <c r="P6673" s="3">
        <v>1</v>
      </c>
      <c r="Q6673" s="3">
        <f t="shared" si="502"/>
        <v>6.284304123998707</v>
      </c>
      <c r="R6673" s="3">
        <f t="shared" si="500"/>
        <v>6.284304123998707</v>
      </c>
      <c r="S6673" s="3">
        <v>0.92201025474880882</v>
      </c>
      <c r="T6673" s="3">
        <v>1</v>
      </c>
      <c r="U6673" s="3">
        <f t="shared" si="503"/>
        <v>0.92201025474880882</v>
      </c>
      <c r="V6673" s="3">
        <f t="shared" si="501"/>
        <v>0.92201025474880882</v>
      </c>
    </row>
    <row r="6674" spans="1:22" x14ac:dyDescent="0.25">
      <c r="A6674" s="3" t="s">
        <v>378</v>
      </c>
      <c r="B6674" s="3" t="s">
        <v>89</v>
      </c>
      <c r="C6674" s="3" t="s">
        <v>397</v>
      </c>
      <c r="D6674" s="3" t="s">
        <v>398</v>
      </c>
      <c r="E6674" s="3">
        <v>0.36</v>
      </c>
      <c r="F6674" s="3">
        <v>0.53</v>
      </c>
      <c r="G6674" s="3" t="s">
        <v>404</v>
      </c>
      <c r="H6674" s="2">
        <v>8370</v>
      </c>
      <c r="I6674" s="3" t="s">
        <v>74</v>
      </c>
      <c r="J6674" s="2">
        <v>8370</v>
      </c>
      <c r="K6674" s="3" t="s">
        <v>400</v>
      </c>
      <c r="L6674" s="2">
        <v>40</v>
      </c>
      <c r="M6674" s="3">
        <v>9.0314824430036982</v>
      </c>
      <c r="N6674" s="3">
        <v>13894.472860354988</v>
      </c>
      <c r="O6674" s="3">
        <v>6.8975767275109927</v>
      </c>
      <c r="P6674" s="3">
        <v>1</v>
      </c>
      <c r="Q6674" s="3">
        <f t="shared" si="502"/>
        <v>6.8975767275109927</v>
      </c>
      <c r="R6674" s="3">
        <f t="shared" si="500"/>
        <v>6.8975767275109927</v>
      </c>
      <c r="S6674" s="3">
        <v>0.88209525223472718</v>
      </c>
      <c r="T6674" s="3">
        <v>1</v>
      </c>
      <c r="U6674" s="3">
        <f t="shared" si="503"/>
        <v>0.88209525223472718</v>
      </c>
      <c r="V6674" s="3">
        <f t="shared" si="501"/>
        <v>0.88209525223472718</v>
      </c>
    </row>
    <row r="6675" spans="1:22" x14ac:dyDescent="0.25">
      <c r="A6675" s="3" t="s">
        <v>378</v>
      </c>
      <c r="B6675" s="3" t="s">
        <v>89</v>
      </c>
      <c r="C6675" s="3" t="s">
        <v>406</v>
      </c>
      <c r="D6675" s="3" t="s">
        <v>407</v>
      </c>
      <c r="E6675" s="3">
        <v>0.36</v>
      </c>
      <c r="F6675" s="3">
        <v>0.48</v>
      </c>
      <c r="G6675" s="3" t="s">
        <v>59</v>
      </c>
      <c r="H6675" s="2">
        <v>8370</v>
      </c>
      <c r="I6675" s="3" t="s">
        <v>74</v>
      </c>
      <c r="J6675" s="2">
        <v>8370</v>
      </c>
      <c r="K6675" s="3" t="s">
        <v>148</v>
      </c>
      <c r="L6675" s="2">
        <v>32</v>
      </c>
      <c r="M6675" s="3">
        <v>3.6627923561619617</v>
      </c>
      <c r="N6675" s="3">
        <v>8994.1456388589904</v>
      </c>
      <c r="O6675" s="3">
        <v>11.864082497688116</v>
      </c>
      <c r="P6675" s="3">
        <v>1</v>
      </c>
      <c r="Q6675" s="3">
        <f t="shared" si="502"/>
        <v>11.864082497688116</v>
      </c>
      <c r="R6675" s="3">
        <f t="shared" si="500"/>
        <v>11.864082497688116</v>
      </c>
      <c r="S6675" s="3">
        <v>1.5045176681854275</v>
      </c>
      <c r="T6675" s="3">
        <v>1</v>
      </c>
      <c r="U6675" s="3">
        <f t="shared" si="503"/>
        <v>1.5045176681854275</v>
      </c>
      <c r="V6675" s="3">
        <f t="shared" si="501"/>
        <v>1.5045176681854275</v>
      </c>
    </row>
    <row r="6676" spans="1:22" x14ac:dyDescent="0.25">
      <c r="A6676" s="3" t="s">
        <v>378</v>
      </c>
      <c r="B6676" s="3" t="s">
        <v>89</v>
      </c>
      <c r="C6676" s="3" t="s">
        <v>406</v>
      </c>
      <c r="D6676" s="3" t="s">
        <v>407</v>
      </c>
      <c r="E6676" s="3">
        <v>0.36</v>
      </c>
      <c r="F6676" s="3">
        <v>0.48</v>
      </c>
      <c r="G6676" s="3" t="s">
        <v>413</v>
      </c>
      <c r="H6676" s="2">
        <v>8370</v>
      </c>
      <c r="I6676" s="3" t="s">
        <v>74</v>
      </c>
      <c r="J6676" s="2">
        <v>8370</v>
      </c>
      <c r="K6676" s="3" t="s">
        <v>410</v>
      </c>
      <c r="L6676" s="2">
        <v>96</v>
      </c>
      <c r="M6676" s="3">
        <v>9.5888413491979758</v>
      </c>
      <c r="N6676" s="3">
        <v>20431.820690294786</v>
      </c>
      <c r="O6676" s="3">
        <v>20.752060702092276</v>
      </c>
      <c r="P6676" s="3">
        <v>1</v>
      </c>
      <c r="Q6676" s="3">
        <f t="shared" si="502"/>
        <v>20.752060702092276</v>
      </c>
      <c r="R6676" s="3">
        <f t="shared" si="500"/>
        <v>20.752060702092276</v>
      </c>
      <c r="S6676" s="3">
        <v>2.9419275849916864</v>
      </c>
      <c r="T6676" s="3">
        <v>1</v>
      </c>
      <c r="U6676" s="3">
        <f t="shared" si="503"/>
        <v>2.9419275849916864</v>
      </c>
      <c r="V6676" s="3">
        <f t="shared" si="501"/>
        <v>2.9419275849916864</v>
      </c>
    </row>
    <row r="6677" spans="1:22" x14ac:dyDescent="0.25">
      <c r="A6677" s="3" t="s">
        <v>378</v>
      </c>
      <c r="B6677" s="3" t="s">
        <v>89</v>
      </c>
      <c r="C6677" s="3" t="s">
        <v>397</v>
      </c>
      <c r="D6677" s="3" t="s">
        <v>398</v>
      </c>
      <c r="E6677" s="3">
        <v>0.36</v>
      </c>
      <c r="F6677" s="3">
        <v>0.53</v>
      </c>
      <c r="G6677" s="3" t="s">
        <v>19</v>
      </c>
      <c r="H6677" s="2">
        <v>8370</v>
      </c>
      <c r="I6677" s="3" t="s">
        <v>74</v>
      </c>
      <c r="J6677" s="2">
        <v>8370</v>
      </c>
      <c r="K6677" s="3" t="s">
        <v>19</v>
      </c>
      <c r="L6677" s="2">
        <v>157</v>
      </c>
      <c r="M6677" s="3">
        <v>19.232773668158661</v>
      </c>
      <c r="N6677" s="3">
        <v>23802.36038771813</v>
      </c>
      <c r="O6677" s="3">
        <v>21.259338137508511</v>
      </c>
      <c r="P6677" s="3">
        <v>1</v>
      </c>
      <c r="Q6677" s="3">
        <f t="shared" si="502"/>
        <v>21.259338137508511</v>
      </c>
      <c r="R6677" s="3">
        <f t="shared" si="500"/>
        <v>21.259338137508511</v>
      </c>
      <c r="S6677" s="3">
        <v>2.8368944932079945</v>
      </c>
      <c r="T6677" s="3">
        <v>1</v>
      </c>
      <c r="U6677" s="3">
        <f t="shared" si="503"/>
        <v>2.8368944932079945</v>
      </c>
      <c r="V6677" s="3">
        <f t="shared" si="501"/>
        <v>2.8368944932079945</v>
      </c>
    </row>
    <row r="6678" spans="1:22" x14ac:dyDescent="0.25">
      <c r="A6678" s="3" t="s">
        <v>378</v>
      </c>
      <c r="B6678" s="3" t="s">
        <v>89</v>
      </c>
      <c r="C6678" s="3" t="s">
        <v>417</v>
      </c>
      <c r="D6678" s="3" t="s">
        <v>418</v>
      </c>
      <c r="E6678" s="3">
        <v>0.51</v>
      </c>
      <c r="F6678" s="3">
        <v>0.57999999999999996</v>
      </c>
      <c r="G6678" s="3" t="s">
        <v>11</v>
      </c>
      <c r="H6678" s="2">
        <v>8370</v>
      </c>
      <c r="I6678" s="3" t="s">
        <v>74</v>
      </c>
      <c r="J6678" s="2">
        <v>8370</v>
      </c>
      <c r="K6678" s="3" t="s">
        <v>13</v>
      </c>
      <c r="L6678" s="2">
        <v>136</v>
      </c>
      <c r="M6678" s="3">
        <v>10.702607791684434</v>
      </c>
      <c r="N6678" s="3">
        <v>23731.435413911033</v>
      </c>
      <c r="O6678" s="3">
        <v>29.187018866324628</v>
      </c>
      <c r="P6678" s="3">
        <v>1</v>
      </c>
      <c r="Q6678" s="3">
        <f t="shared" si="502"/>
        <v>29.187018866324628</v>
      </c>
      <c r="R6678" s="3">
        <f t="shared" si="500"/>
        <v>29.187018866324628</v>
      </c>
      <c r="S6678" s="3">
        <v>4.3028321367520741</v>
      </c>
      <c r="T6678" s="3">
        <v>1</v>
      </c>
      <c r="U6678" s="3">
        <f t="shared" si="503"/>
        <v>4.3028321367520741</v>
      </c>
      <c r="V6678" s="3">
        <f t="shared" si="501"/>
        <v>4.3028321367520741</v>
      </c>
    </row>
    <row r="6679" spans="1:22" x14ac:dyDescent="0.25">
      <c r="A6679" s="3" t="s">
        <v>378</v>
      </c>
      <c r="B6679" s="3" t="s">
        <v>89</v>
      </c>
      <c r="C6679" s="3" t="s">
        <v>406</v>
      </c>
      <c r="D6679" s="3" t="s">
        <v>407</v>
      </c>
      <c r="E6679" s="3">
        <v>0.36</v>
      </c>
      <c r="F6679" s="3">
        <v>0.48</v>
      </c>
      <c r="G6679" s="3" t="s">
        <v>19</v>
      </c>
      <c r="H6679" s="2">
        <v>8370</v>
      </c>
      <c r="I6679" s="3" t="s">
        <v>74</v>
      </c>
      <c r="J6679" s="2">
        <v>8370</v>
      </c>
      <c r="K6679" s="3" t="s">
        <v>19</v>
      </c>
      <c r="L6679" s="2">
        <v>234</v>
      </c>
      <c r="M6679" s="3">
        <v>32.150890752160286</v>
      </c>
      <c r="N6679" s="3">
        <v>57501.843298239677</v>
      </c>
      <c r="O6679" s="3">
        <v>42.219805902830913</v>
      </c>
      <c r="P6679" s="3">
        <v>1</v>
      </c>
      <c r="Q6679" s="3">
        <f t="shared" si="502"/>
        <v>42.219805902830913</v>
      </c>
      <c r="R6679" s="3">
        <f t="shared" si="500"/>
        <v>42.219805902830913</v>
      </c>
      <c r="S6679" s="3">
        <v>4.9191943234890587</v>
      </c>
      <c r="T6679" s="3">
        <v>1</v>
      </c>
      <c r="U6679" s="3">
        <f t="shared" si="503"/>
        <v>4.9191943234890587</v>
      </c>
      <c r="V6679" s="3">
        <f t="shared" si="501"/>
        <v>4.9191943234890587</v>
      </c>
    </row>
    <row r="6680" spans="1:22" x14ac:dyDescent="0.25">
      <c r="A6680" s="3" t="s">
        <v>378</v>
      </c>
      <c r="B6680" s="3" t="s">
        <v>89</v>
      </c>
      <c r="C6680" s="3" t="s">
        <v>406</v>
      </c>
      <c r="D6680" s="3" t="s">
        <v>407</v>
      </c>
      <c r="E6680" s="3">
        <v>0.36</v>
      </c>
      <c r="F6680" s="3">
        <v>0.48</v>
      </c>
      <c r="G6680" s="3" t="s">
        <v>11</v>
      </c>
      <c r="H6680" s="2">
        <v>8370</v>
      </c>
      <c r="I6680" s="3" t="s">
        <v>74</v>
      </c>
      <c r="J6680" s="2">
        <v>8370</v>
      </c>
      <c r="K6680" s="3" t="s">
        <v>13</v>
      </c>
      <c r="L6680" s="2">
        <v>270</v>
      </c>
      <c r="M6680" s="3">
        <v>24.061213449537082</v>
      </c>
      <c r="N6680" s="3">
        <v>49805.077130743492</v>
      </c>
      <c r="O6680" s="3">
        <v>52.507519882739096</v>
      </c>
      <c r="P6680" s="3">
        <v>1</v>
      </c>
      <c r="Q6680" s="3">
        <f t="shared" si="502"/>
        <v>52.507519882739096</v>
      </c>
      <c r="R6680" s="3">
        <f t="shared" ref="R6680" si="504">Q6680</f>
        <v>52.507519882739096</v>
      </c>
      <c r="S6680" s="3">
        <v>8.0815949788469954</v>
      </c>
      <c r="T6680" s="3">
        <v>1</v>
      </c>
      <c r="U6680" s="3">
        <f t="shared" si="503"/>
        <v>8.0815949788469954</v>
      </c>
      <c r="V6680" s="3">
        <f t="shared" ref="V6680" si="505">U6680</f>
        <v>8.0815949788469954</v>
      </c>
    </row>
  </sheetData>
  <autoFilter ref="A1:U6680" xr:uid="{580A2536-A629-4C5C-BF54-7E9D2F034CD9}">
    <sortState xmlns:xlrd2="http://schemas.microsoft.com/office/spreadsheetml/2017/richdata2" ref="A2:U6680">
      <sortCondition ref="A1:A6680"/>
    </sortState>
  </autoFilter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DF34-00CB-408D-B56E-411509CCD996}">
  <sheetPr codeName="Sheet2">
    <tabColor rgb="FFFFFF00"/>
  </sheetPr>
  <dimension ref="A1:AM110"/>
  <sheetViews>
    <sheetView tabSelected="1" workbookViewId="0">
      <pane ySplit="3" topLeftCell="A4" activePane="bottomLeft" state="frozen"/>
      <selection activeCell="C1" sqref="C1"/>
      <selection pane="bottomLeft"/>
    </sheetView>
  </sheetViews>
  <sheetFormatPr defaultRowHeight="13.2" x14ac:dyDescent="0.25"/>
  <cols>
    <col min="1" max="1" width="14.6640625" customWidth="1"/>
    <col min="2" max="2" width="11.109375" bestFit="1" customWidth="1"/>
    <col min="3" max="3" width="21.33203125" bestFit="1" customWidth="1"/>
    <col min="4" max="4" width="11.109375" customWidth="1"/>
    <col min="5" max="5" width="11.5546875" style="14" customWidth="1"/>
    <col min="6" max="6" width="25.109375" style="14" customWidth="1"/>
    <col min="7" max="7" width="8.109375" style="15" customWidth="1"/>
    <col min="8" max="9" width="12.5546875" style="15" customWidth="1"/>
    <col min="10" max="11" width="14.5546875" style="15" customWidth="1"/>
    <col min="12" max="13" width="14.33203125" style="15" bestFit="1" customWidth="1"/>
    <col min="14" max="15" width="16.5546875" style="15" bestFit="1" customWidth="1"/>
    <col min="16" max="19" width="12.109375" style="15" bestFit="1" customWidth="1"/>
    <col min="20" max="21" width="12.88671875" bestFit="1" customWidth="1"/>
    <col min="22" max="23" width="10.109375" customWidth="1"/>
    <col min="24" max="24" width="16" bestFit="1" customWidth="1"/>
    <col min="25" max="25" width="15.88671875" bestFit="1" customWidth="1"/>
    <col min="28" max="29" width="26.109375" style="5" bestFit="1" customWidth="1"/>
    <col min="30" max="31" width="16.77734375" style="5" bestFit="1" customWidth="1"/>
    <col min="32" max="32" width="12.88671875" bestFit="1" customWidth="1"/>
    <col min="33" max="33" width="14.33203125" bestFit="1" customWidth="1"/>
  </cols>
  <sheetData>
    <row r="1" spans="1:39" ht="29.4" customHeight="1" x14ac:dyDescent="0.25">
      <c r="L1" s="52"/>
      <c r="AB1" s="55" t="s">
        <v>505</v>
      </c>
      <c r="AC1" s="55"/>
      <c r="AD1" s="55"/>
      <c r="AE1" s="55"/>
    </row>
    <row r="2" spans="1:39" ht="39.6" customHeight="1" x14ac:dyDescent="0.25">
      <c r="A2" s="53" t="s">
        <v>508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98" t="s">
        <v>524</v>
      </c>
      <c r="O2" s="54"/>
      <c r="P2" s="30" t="s">
        <v>491</v>
      </c>
      <c r="Q2" s="30" t="s">
        <v>492</v>
      </c>
      <c r="R2" s="30" t="s">
        <v>493</v>
      </c>
      <c r="S2" s="30" t="s">
        <v>494</v>
      </c>
      <c r="T2" s="30" t="s">
        <v>495</v>
      </c>
      <c r="U2" s="30" t="s">
        <v>496</v>
      </c>
      <c r="V2" s="31" t="s">
        <v>515</v>
      </c>
      <c r="W2" s="31" t="s">
        <v>516</v>
      </c>
      <c r="X2" s="30" t="s">
        <v>497</v>
      </c>
      <c r="Y2" s="30" t="s">
        <v>498</v>
      </c>
      <c r="Z2" s="30" t="s">
        <v>499</v>
      </c>
      <c r="AA2" s="30" t="s">
        <v>500</v>
      </c>
      <c r="AB2" s="31" t="s">
        <v>503</v>
      </c>
      <c r="AC2" s="31" t="s">
        <v>504</v>
      </c>
      <c r="AD2" s="31" t="s">
        <v>501</v>
      </c>
      <c r="AE2" s="31" t="s">
        <v>502</v>
      </c>
      <c r="AF2" s="30" t="s">
        <v>506</v>
      </c>
      <c r="AG2" s="30" t="s">
        <v>507</v>
      </c>
    </row>
    <row r="3" spans="1:39" ht="79.2" x14ac:dyDescent="0.25">
      <c r="A3" s="16" t="s">
        <v>441</v>
      </c>
      <c r="B3" s="16" t="s">
        <v>442</v>
      </c>
      <c r="C3" s="16" t="s">
        <v>465</v>
      </c>
      <c r="D3" s="16" t="s">
        <v>466</v>
      </c>
      <c r="E3" s="16" t="s">
        <v>467</v>
      </c>
      <c r="F3" s="16" t="s">
        <v>1</v>
      </c>
      <c r="G3" s="10" t="s">
        <v>455</v>
      </c>
      <c r="H3" s="10" t="s">
        <v>468</v>
      </c>
      <c r="I3" s="10" t="s">
        <v>469</v>
      </c>
      <c r="J3" s="10" t="s">
        <v>470</v>
      </c>
      <c r="K3" s="10" t="s">
        <v>471</v>
      </c>
      <c r="L3" s="11" t="s">
        <v>472</v>
      </c>
      <c r="M3" s="11" t="s">
        <v>473</v>
      </c>
      <c r="N3" s="27" t="s">
        <v>489</v>
      </c>
      <c r="O3" s="27" t="s">
        <v>490</v>
      </c>
      <c r="P3" s="27" t="s">
        <v>474</v>
      </c>
      <c r="Q3" s="27" t="s">
        <v>475</v>
      </c>
      <c r="R3" s="27" t="s">
        <v>476</v>
      </c>
      <c r="S3" s="27" t="s">
        <v>477</v>
      </c>
      <c r="T3" s="9" t="s">
        <v>478</v>
      </c>
      <c r="U3" s="9" t="s">
        <v>479</v>
      </c>
      <c r="V3" s="9" t="s">
        <v>480</v>
      </c>
      <c r="W3" s="9" t="s">
        <v>430</v>
      </c>
      <c r="X3" s="9" t="s">
        <v>431</v>
      </c>
      <c r="Y3" s="9" t="s">
        <v>432</v>
      </c>
      <c r="Z3" s="9" t="s">
        <v>481</v>
      </c>
      <c r="AA3" s="9" t="s">
        <v>482</v>
      </c>
      <c r="AB3" s="12" t="s">
        <v>484</v>
      </c>
      <c r="AC3" s="12" t="s">
        <v>483</v>
      </c>
      <c r="AD3" s="12" t="s">
        <v>485</v>
      </c>
      <c r="AE3" s="12" t="s">
        <v>486</v>
      </c>
      <c r="AF3" s="9" t="s">
        <v>487</v>
      </c>
      <c r="AG3" s="9" t="s">
        <v>488</v>
      </c>
    </row>
    <row r="4" spans="1:39" x14ac:dyDescent="0.25">
      <c r="A4" s="8" t="s">
        <v>14</v>
      </c>
      <c r="B4" s="8" t="s">
        <v>429</v>
      </c>
      <c r="C4" s="8" t="s">
        <v>15</v>
      </c>
      <c r="D4" s="8">
        <v>0.67</v>
      </c>
      <c r="E4" s="8">
        <v>0.72</v>
      </c>
      <c r="F4" s="8" t="s">
        <v>17</v>
      </c>
      <c r="G4" s="7">
        <v>1059.4197259722605</v>
      </c>
      <c r="H4" s="7">
        <v>3695.0843277472095</v>
      </c>
      <c r="I4" s="7">
        <v>461.8378475884316</v>
      </c>
      <c r="J4" s="7">
        <v>3695.0843277472095</v>
      </c>
      <c r="K4" s="7">
        <v>461.8378475884316</v>
      </c>
      <c r="L4" s="17">
        <v>9.1186581683173062E-2</v>
      </c>
      <c r="M4" s="17">
        <v>8.5180354457666141E-2</v>
      </c>
      <c r="N4" s="28">
        <v>125738.17263111367</v>
      </c>
      <c r="O4" s="28">
        <v>15267.574257640561</v>
      </c>
      <c r="P4" s="7">
        <f>N4*D4*L4</f>
        <v>7681.9748800443758</v>
      </c>
      <c r="Q4" s="7">
        <f>O4*E4*M4</f>
        <v>936.35811862168464</v>
      </c>
      <c r="R4" s="7">
        <f>J4-P4</f>
        <v>-3986.8905522971663</v>
      </c>
      <c r="S4" s="7">
        <f>K4-Q4</f>
        <v>-474.52027103325304</v>
      </c>
      <c r="T4" s="8" t="b">
        <f>H4&lt;=P4</f>
        <v>1</v>
      </c>
      <c r="U4" s="8" t="b">
        <f>I4&lt;=Q4</f>
        <v>1</v>
      </c>
      <c r="V4" s="8"/>
      <c r="W4" s="8"/>
      <c r="X4" s="8"/>
      <c r="Y4" s="8"/>
      <c r="Z4" s="8"/>
      <c r="AA4" s="8"/>
      <c r="AB4" s="7">
        <f>$AB$10*L4</f>
        <v>2298.4554745636597</v>
      </c>
      <c r="AC4" s="7">
        <f>$AC$10*M4</f>
        <v>307.41322544545073</v>
      </c>
      <c r="AD4" s="7">
        <f>J4-AB4</f>
        <v>1396.6288531835498</v>
      </c>
      <c r="AE4" s="7">
        <f>K4-AC4</f>
        <v>154.42462214298087</v>
      </c>
      <c r="AF4" s="8" t="b">
        <f>J4&lt;=AB4</f>
        <v>0</v>
      </c>
      <c r="AG4" s="8" t="b">
        <f>K4&lt;=AC4</f>
        <v>0</v>
      </c>
    </row>
    <row r="5" spans="1:39" x14ac:dyDescent="0.25">
      <c r="A5" s="8" t="s">
        <v>14</v>
      </c>
      <c r="B5" s="8" t="s">
        <v>429</v>
      </c>
      <c r="C5" s="8" t="s">
        <v>15</v>
      </c>
      <c r="D5" s="8">
        <v>0.67</v>
      </c>
      <c r="E5" s="8">
        <v>0.72</v>
      </c>
      <c r="F5" s="8" t="s">
        <v>19</v>
      </c>
      <c r="G5" s="7">
        <v>19095.317207108867</v>
      </c>
      <c r="H5" s="7">
        <v>3472.3516622467582</v>
      </c>
      <c r="I5" s="7">
        <v>415.98039788653205</v>
      </c>
      <c r="J5" s="7">
        <v>1776.1735311830528</v>
      </c>
      <c r="K5" s="7">
        <v>251.95448855498867</v>
      </c>
      <c r="L5" s="17">
        <v>4.3832069424910212E-2</v>
      </c>
      <c r="M5" s="17">
        <v>4.6469930419040656E-2</v>
      </c>
      <c r="N5" s="28">
        <v>125738.17263111367</v>
      </c>
      <c r="O5" s="28">
        <v>15267.574257640561</v>
      </c>
      <c r="P5" s="7">
        <f t="shared" ref="P5:P41" si="0">N5*D5*L5</f>
        <v>3692.6140891259747</v>
      </c>
      <c r="Q5" s="7">
        <f t="shared" ref="Q5:Q41" si="1">O5*E5*M5</f>
        <v>510.82784166246705</v>
      </c>
      <c r="R5" s="7">
        <f t="shared" ref="R5:R41" si="2">J5-P5</f>
        <v>-1916.4405579429219</v>
      </c>
      <c r="S5" s="7">
        <f t="shared" ref="S5:S41" si="3">K5-Q5</f>
        <v>-258.87335310747835</v>
      </c>
      <c r="T5" s="8" t="b">
        <f t="shared" ref="T5:T41" si="4">H5&lt;=P5</f>
        <v>1</v>
      </c>
      <c r="U5" s="8" t="b">
        <f t="shared" ref="U5:U41" si="5">I5&lt;=Q5</f>
        <v>1</v>
      </c>
      <c r="V5" s="8"/>
      <c r="W5" s="8"/>
      <c r="X5" s="8"/>
      <c r="Y5" s="8"/>
      <c r="Z5" s="8"/>
      <c r="AA5" s="8"/>
      <c r="AB5" s="7">
        <f t="shared" ref="AB5:AB9" si="6">$AB$10*L5</f>
        <v>1104.8342647735226</v>
      </c>
      <c r="AC5" s="7">
        <f t="shared" ref="AC5:AC9" si="7">$AC$10*M5</f>
        <v>167.70852020160004</v>
      </c>
      <c r="AD5" s="7">
        <f t="shared" ref="AD5:AD9" si="8">J5-AB5</f>
        <v>671.33926640953018</v>
      </c>
      <c r="AE5" s="7">
        <f t="shared" ref="AE5:AE9" si="9">K5-AC5</f>
        <v>84.245968353388633</v>
      </c>
      <c r="AF5" s="8" t="b">
        <f t="shared" ref="AF5:AF41" si="10">J5&lt;=AB5</f>
        <v>0</v>
      </c>
      <c r="AG5" s="8" t="b">
        <f t="shared" ref="AG5:AG41" si="11">K5&lt;=AC5</f>
        <v>0</v>
      </c>
    </row>
    <row r="6" spans="1:39" ht="39.6" customHeight="1" x14ac:dyDescent="0.25">
      <c r="A6" s="8" t="s">
        <v>14</v>
      </c>
      <c r="B6" s="8" t="s">
        <v>429</v>
      </c>
      <c r="C6" s="8" t="s">
        <v>15</v>
      </c>
      <c r="D6" s="8">
        <v>0.67</v>
      </c>
      <c r="E6" s="8">
        <v>0.72</v>
      </c>
      <c r="F6" s="8" t="s">
        <v>59</v>
      </c>
      <c r="G6" s="7">
        <v>4.6810229350197572</v>
      </c>
      <c r="H6" s="7">
        <v>34.720253146551748</v>
      </c>
      <c r="I6" s="7">
        <v>4.3547453388830286</v>
      </c>
      <c r="J6" s="7">
        <v>33.838848588132116</v>
      </c>
      <c r="K6" s="7">
        <v>4.2584754015308794</v>
      </c>
      <c r="L6" s="17">
        <v>8.3506860930761739E-4</v>
      </c>
      <c r="M6" s="17">
        <v>7.8542381497262665E-4</v>
      </c>
      <c r="N6" s="28">
        <v>125738.17263111367</v>
      </c>
      <c r="O6" s="28">
        <v>15267.574257640561</v>
      </c>
      <c r="P6" s="7">
        <f t="shared" si="0"/>
        <v>70.350000640483302</v>
      </c>
      <c r="Q6" s="7">
        <f t="shared" si="1"/>
        <v>8.6338918215460208</v>
      </c>
      <c r="R6" s="7">
        <f t="shared" si="2"/>
        <v>-36.511152052351186</v>
      </c>
      <c r="S6" s="7">
        <f t="shared" si="3"/>
        <v>-4.3754164200151413</v>
      </c>
      <c r="T6" s="8" t="b">
        <f t="shared" si="4"/>
        <v>1</v>
      </c>
      <c r="U6" s="8" t="b">
        <f t="shared" si="5"/>
        <v>1</v>
      </c>
      <c r="V6" s="8"/>
      <c r="W6" s="8"/>
      <c r="X6" s="8"/>
      <c r="Y6" s="8"/>
      <c r="Z6" s="8"/>
      <c r="AA6" s="8"/>
      <c r="AB6" s="7">
        <f t="shared" si="6"/>
        <v>21.048798861308139</v>
      </c>
      <c r="AC6" s="7">
        <f t="shared" si="7"/>
        <v>2.8345698939584048</v>
      </c>
      <c r="AD6" s="7">
        <f t="shared" si="8"/>
        <v>12.790049726823977</v>
      </c>
      <c r="AE6" s="7">
        <f t="shared" si="9"/>
        <v>1.4239055075724747</v>
      </c>
      <c r="AF6" s="8" t="b">
        <f t="shared" si="10"/>
        <v>0</v>
      </c>
      <c r="AG6" s="8" t="b">
        <f t="shared" si="11"/>
        <v>0</v>
      </c>
      <c r="AH6" s="60"/>
      <c r="AI6" s="61"/>
      <c r="AJ6" s="61"/>
      <c r="AK6" s="61"/>
      <c r="AL6" s="61"/>
      <c r="AM6" s="61"/>
    </row>
    <row r="7" spans="1:39" x14ac:dyDescent="0.25">
      <c r="A7" s="8" t="s">
        <v>14</v>
      </c>
      <c r="B7" s="8" t="s">
        <v>429</v>
      </c>
      <c r="C7" s="8" t="s">
        <v>15</v>
      </c>
      <c r="D7" s="8">
        <v>0.67</v>
      </c>
      <c r="E7" s="8">
        <v>0.72</v>
      </c>
      <c r="F7" s="8" t="s">
        <v>63</v>
      </c>
      <c r="G7" s="7">
        <v>18147.736735177979</v>
      </c>
      <c r="H7" s="7">
        <v>70850.357701514935</v>
      </c>
      <c r="I7" s="7">
        <v>7241.868156785099</v>
      </c>
      <c r="J7" s="7">
        <v>11506.938991840152</v>
      </c>
      <c r="K7" s="7">
        <v>1504.1646631473538</v>
      </c>
      <c r="L7" s="17">
        <v>0.2839660314173228</v>
      </c>
      <c r="M7" s="17">
        <v>0.27742481444216083</v>
      </c>
      <c r="N7" s="28">
        <v>125738.17263111367</v>
      </c>
      <c r="O7" s="28">
        <v>15267.574257640561</v>
      </c>
      <c r="P7" s="7">
        <f t="shared" si="0"/>
        <v>23922.597819414801</v>
      </c>
      <c r="Q7" s="7">
        <f t="shared" si="1"/>
        <v>3049.6348478936475</v>
      </c>
      <c r="R7" s="7">
        <f t="shared" si="2"/>
        <v>-12415.658827574649</v>
      </c>
      <c r="S7" s="7">
        <f t="shared" si="3"/>
        <v>-1545.4701847462936</v>
      </c>
      <c r="T7" s="8" t="b">
        <f t="shared" si="4"/>
        <v>0</v>
      </c>
      <c r="U7" s="8" t="b">
        <f t="shared" si="5"/>
        <v>0</v>
      </c>
      <c r="V7" s="8"/>
      <c r="W7" s="8"/>
      <c r="X7" s="8"/>
      <c r="Y7" s="8"/>
      <c r="Z7" s="8"/>
      <c r="AA7" s="8"/>
      <c r="AB7" s="7">
        <f t="shared" si="6"/>
        <v>7157.6680192816502</v>
      </c>
      <c r="AC7" s="7">
        <f t="shared" si="7"/>
        <v>1001.21744701891</v>
      </c>
      <c r="AD7" s="7">
        <f t="shared" si="8"/>
        <v>4349.2709725585019</v>
      </c>
      <c r="AE7" s="7">
        <f t="shared" si="9"/>
        <v>502.94721612844387</v>
      </c>
      <c r="AF7" s="8" t="b">
        <f t="shared" si="10"/>
        <v>0</v>
      </c>
      <c r="AG7" s="8" t="b">
        <f t="shared" si="11"/>
        <v>0</v>
      </c>
    </row>
    <row r="8" spans="1:39" x14ac:dyDescent="0.25">
      <c r="A8" s="8" t="s">
        <v>14</v>
      </c>
      <c r="B8" s="8" t="s">
        <v>429</v>
      </c>
      <c r="C8" s="8" t="s">
        <v>15</v>
      </c>
      <c r="D8" s="8">
        <v>0.67</v>
      </c>
      <c r="E8" s="8">
        <v>0.72</v>
      </c>
      <c r="F8" s="8" t="s">
        <v>75</v>
      </c>
      <c r="G8" s="7">
        <v>72.698858705459628</v>
      </c>
      <c r="H8" s="7">
        <v>296.02210467167026</v>
      </c>
      <c r="I8" s="7">
        <v>33.822662192004707</v>
      </c>
      <c r="J8" s="7">
        <v>101.34419109566747</v>
      </c>
      <c r="K8" s="7">
        <v>13.24852488105218</v>
      </c>
      <c r="L8" s="17">
        <v>2.5009524924954293E-3</v>
      </c>
      <c r="M8" s="17">
        <v>2.4435287218273049E-3</v>
      </c>
      <c r="N8" s="28">
        <v>125738.17263111367</v>
      </c>
      <c r="O8" s="28">
        <v>15267.574257640561</v>
      </c>
      <c r="P8" s="7">
        <f t="shared" si="0"/>
        <v>210.69168148321489</v>
      </c>
      <c r="Q8" s="7">
        <f t="shared" si="1"/>
        <v>26.86086447204665</v>
      </c>
      <c r="R8" s="7">
        <f t="shared" si="2"/>
        <v>-109.34749038754742</v>
      </c>
      <c r="S8" s="7">
        <f t="shared" si="3"/>
        <v>-13.61233959099447</v>
      </c>
      <c r="T8" s="8" t="b">
        <f t="shared" si="4"/>
        <v>0</v>
      </c>
      <c r="U8" s="8" t="b">
        <f t="shared" si="5"/>
        <v>0</v>
      </c>
      <c r="V8" s="8"/>
      <c r="W8" s="8"/>
      <c r="X8" s="8"/>
      <c r="Y8" s="8"/>
      <c r="Z8" s="8"/>
      <c r="AA8" s="8"/>
      <c r="AB8" s="7">
        <f t="shared" si="6"/>
        <v>63.039186708108673</v>
      </c>
      <c r="AC8" s="7">
        <f t="shared" si="7"/>
        <v>8.8186184552549314</v>
      </c>
      <c r="AD8" s="7">
        <f t="shared" si="8"/>
        <v>38.305004387558796</v>
      </c>
      <c r="AE8" s="7">
        <f t="shared" si="9"/>
        <v>4.4299064257972489</v>
      </c>
      <c r="AF8" s="8" t="b">
        <f t="shared" si="10"/>
        <v>0</v>
      </c>
      <c r="AG8" s="8" t="b">
        <f t="shared" si="11"/>
        <v>0</v>
      </c>
    </row>
    <row r="9" spans="1:39" x14ac:dyDescent="0.25">
      <c r="A9" s="8" t="s">
        <v>14</v>
      </c>
      <c r="B9" s="8" t="s">
        <v>429</v>
      </c>
      <c r="C9" s="8" t="s">
        <v>15</v>
      </c>
      <c r="D9" s="8">
        <v>0.67</v>
      </c>
      <c r="E9" s="8">
        <v>0.72</v>
      </c>
      <c r="F9" s="8" t="s">
        <v>77</v>
      </c>
      <c r="G9" s="7">
        <v>13991.583263159402</v>
      </c>
      <c r="H9" s="7">
        <v>47389.636581786537</v>
      </c>
      <c r="I9" s="7">
        <v>7109.7104478496103</v>
      </c>
      <c r="J9" s="7">
        <v>23408.857696932777</v>
      </c>
      <c r="K9" s="7">
        <v>3186.4182000124752</v>
      </c>
      <c r="L9" s="17">
        <v>0.57767929637279092</v>
      </c>
      <c r="M9" s="17">
        <v>0.58769594814433279</v>
      </c>
      <c r="N9" s="28">
        <v>125738.17263111367</v>
      </c>
      <c r="O9" s="28">
        <v>15267.574257640561</v>
      </c>
      <c r="P9" s="7">
        <f t="shared" si="0"/>
        <v>48666.34719213732</v>
      </c>
      <c r="Q9" s="7">
        <f t="shared" si="1"/>
        <v>6460.3379010298158</v>
      </c>
      <c r="R9" s="7">
        <f t="shared" si="2"/>
        <v>-25257.489495204543</v>
      </c>
      <c r="S9" s="7">
        <f t="shared" si="3"/>
        <v>-3273.9197010173407</v>
      </c>
      <c r="T9" s="8" t="b">
        <f t="shared" si="4"/>
        <v>1</v>
      </c>
      <c r="U9" s="8" t="b">
        <f t="shared" si="5"/>
        <v>0</v>
      </c>
      <c r="V9" s="8"/>
      <c r="W9" s="8"/>
      <c r="X9" s="8"/>
      <c r="Y9" s="8"/>
      <c r="Z9" s="8"/>
      <c r="AA9" s="8"/>
      <c r="AB9" s="7">
        <f t="shared" si="6"/>
        <v>14561.025501574883</v>
      </c>
      <c r="AC9" s="7">
        <f t="shared" si="7"/>
        <v>2120.9762292085884</v>
      </c>
      <c r="AD9" s="7">
        <f t="shared" si="8"/>
        <v>8847.8321953578943</v>
      </c>
      <c r="AE9" s="7">
        <f t="shared" si="9"/>
        <v>1065.4419708038868</v>
      </c>
      <c r="AF9" s="8" t="b">
        <f t="shared" si="10"/>
        <v>0</v>
      </c>
      <c r="AG9" s="8" t="b">
        <f t="shared" si="11"/>
        <v>0</v>
      </c>
    </row>
    <row r="10" spans="1:39" s="6" customFormat="1" ht="14.4" x14ac:dyDescent="0.25">
      <c r="A10" s="19" t="s">
        <v>14</v>
      </c>
      <c r="B10" s="19" t="s">
        <v>429</v>
      </c>
      <c r="C10" s="19" t="s">
        <v>420</v>
      </c>
      <c r="D10" s="19"/>
      <c r="E10" s="19"/>
      <c r="F10" s="19"/>
      <c r="G10" s="18">
        <v>52371.436813058986</v>
      </c>
      <c r="H10" s="32">
        <v>125738.17263111367</v>
      </c>
      <c r="I10" s="32">
        <v>15267.574257640561</v>
      </c>
      <c r="J10" s="18">
        <v>40522.23758738699</v>
      </c>
      <c r="K10" s="18">
        <v>5421.8821995858325</v>
      </c>
      <c r="L10" s="20">
        <v>1</v>
      </c>
      <c r="M10" s="20">
        <v>1</v>
      </c>
      <c r="N10" s="32">
        <v>125738.17263111367</v>
      </c>
      <c r="O10" s="32">
        <v>15267.574257640561</v>
      </c>
      <c r="P10" s="18">
        <f>SUM(P4:P9)</f>
        <v>84244.575662846168</v>
      </c>
      <c r="Q10" s="18">
        <f>SUM(Q4:Q9)</f>
        <v>10992.653465501207</v>
      </c>
      <c r="R10" s="18">
        <f t="shared" si="2"/>
        <v>-43722.338075459178</v>
      </c>
      <c r="S10" s="18">
        <f t="shared" si="3"/>
        <v>-5570.7712659153749</v>
      </c>
      <c r="T10" s="19" t="b">
        <f t="shared" si="4"/>
        <v>0</v>
      </c>
      <c r="U10" s="19" t="b">
        <f t="shared" si="5"/>
        <v>0</v>
      </c>
      <c r="V10" s="24">
        <v>1.9195979240402001</v>
      </c>
      <c r="W10" s="24">
        <v>0.22261382075562397</v>
      </c>
      <c r="X10" s="19">
        <f>(N10-(D9*N10))/$G10</f>
        <v>0.79229441644650356</v>
      </c>
      <c r="Y10" s="19">
        <f>(O10-(E9*O10))/$G10</f>
        <v>8.1626952634482469E-2</v>
      </c>
      <c r="Z10" s="8" t="b">
        <f>X10&lt;=V10</f>
        <v>1</v>
      </c>
      <c r="AA10" s="8" t="b">
        <f>Y10&lt;=W10</f>
        <v>1</v>
      </c>
      <c r="AB10" s="18">
        <f>N10-AD10</f>
        <v>25206.071245763131</v>
      </c>
      <c r="AC10" s="18">
        <f>O10-AE10</f>
        <v>3608.9686102237611</v>
      </c>
      <c r="AD10" s="18">
        <f>V10*$G10</f>
        <v>100532.10138535054</v>
      </c>
      <c r="AE10" s="18">
        <f>W10*$G10</f>
        <v>11658.6056474168</v>
      </c>
      <c r="AF10" s="8" t="b">
        <f t="shared" si="10"/>
        <v>0</v>
      </c>
      <c r="AG10" s="8" t="b">
        <f t="shared" si="11"/>
        <v>0</v>
      </c>
    </row>
    <row r="11" spans="1:39" x14ac:dyDescent="0.25">
      <c r="A11" s="8" t="s">
        <v>14</v>
      </c>
      <c r="B11" s="8" t="s">
        <v>429</v>
      </c>
      <c r="C11" s="8" t="s">
        <v>118</v>
      </c>
      <c r="D11" s="8">
        <v>0.59</v>
      </c>
      <c r="E11" s="8">
        <v>0.64</v>
      </c>
      <c r="F11" s="8" t="s">
        <v>17</v>
      </c>
      <c r="G11" s="7">
        <v>16.491622697549591</v>
      </c>
      <c r="H11" s="7">
        <v>109.3818573755791</v>
      </c>
      <c r="I11" s="7">
        <v>14.396025533930473</v>
      </c>
      <c r="J11" s="7">
        <v>109.3818573755791</v>
      </c>
      <c r="K11" s="7">
        <v>14.396025533930473</v>
      </c>
      <c r="L11" s="17">
        <v>1.2766835000710983E-3</v>
      </c>
      <c r="M11" s="17">
        <v>1.1215101827099514E-3</v>
      </c>
      <c r="N11" s="29">
        <v>102124.35025547062</v>
      </c>
      <c r="O11" s="29">
        <v>14869.923257494202</v>
      </c>
      <c r="P11" s="7">
        <f t="shared" si="0"/>
        <v>76.924479026718188</v>
      </c>
      <c r="Q11" s="7">
        <f t="shared" si="1"/>
        <v>10.673133023612978</v>
      </c>
      <c r="R11" s="7">
        <f t="shared" si="2"/>
        <v>32.457378348860914</v>
      </c>
      <c r="S11" s="7">
        <f t="shared" si="3"/>
        <v>3.7228925103174948</v>
      </c>
      <c r="T11" s="8" t="b">
        <f t="shared" si="4"/>
        <v>0</v>
      </c>
      <c r="U11" s="8" t="b">
        <f t="shared" si="5"/>
        <v>0</v>
      </c>
      <c r="V11" s="25"/>
      <c r="W11" s="25"/>
      <c r="X11" s="19"/>
      <c r="Y11" s="19"/>
      <c r="Z11" s="8"/>
      <c r="AA11" s="8"/>
      <c r="AB11" s="7">
        <f>P11</f>
        <v>76.924479026718188</v>
      </c>
      <c r="AC11" s="7">
        <f>Q11</f>
        <v>10.673133023612978</v>
      </c>
      <c r="AD11" s="7">
        <f>J11-AB11</f>
        <v>32.457378348860914</v>
      </c>
      <c r="AE11" s="7">
        <f>K11-AC11</f>
        <v>3.7228925103174948</v>
      </c>
      <c r="AF11" s="8" t="b">
        <f t="shared" si="10"/>
        <v>0</v>
      </c>
      <c r="AG11" s="8" t="b">
        <f t="shared" si="11"/>
        <v>0</v>
      </c>
    </row>
    <row r="12" spans="1:39" x14ac:dyDescent="0.25">
      <c r="A12" s="8" t="s">
        <v>14</v>
      </c>
      <c r="B12" s="8" t="s">
        <v>429</v>
      </c>
      <c r="C12" s="8" t="s">
        <v>118</v>
      </c>
      <c r="D12" s="8">
        <v>0.59</v>
      </c>
      <c r="E12" s="8">
        <v>0.64</v>
      </c>
      <c r="F12" s="8" t="s">
        <v>19</v>
      </c>
      <c r="G12" s="7">
        <v>20477.558583642232</v>
      </c>
      <c r="H12" s="7">
        <v>26386.111356889494</v>
      </c>
      <c r="I12" s="7">
        <v>3890.6243368191726</v>
      </c>
      <c r="J12" s="7">
        <v>22745.027589169917</v>
      </c>
      <c r="K12" s="7">
        <v>3409.4421768376233</v>
      </c>
      <c r="L12" s="17">
        <v>0.26547548312375147</v>
      </c>
      <c r="M12" s="17">
        <v>0.26560970662853539</v>
      </c>
      <c r="N12" s="29">
        <v>102124.35025547062</v>
      </c>
      <c r="O12" s="29">
        <v>14869.923257494202</v>
      </c>
      <c r="P12" s="7">
        <f t="shared" si="0"/>
        <v>15995.791621434462</v>
      </c>
      <c r="Q12" s="7">
        <f t="shared" si="1"/>
        <v>2527.7414105675971</v>
      </c>
      <c r="R12" s="7">
        <f t="shared" si="2"/>
        <v>6749.2359677354543</v>
      </c>
      <c r="S12" s="7">
        <f t="shared" si="3"/>
        <v>881.70076627002618</v>
      </c>
      <c r="T12" s="8" t="b">
        <f t="shared" si="4"/>
        <v>0</v>
      </c>
      <c r="U12" s="8" t="b">
        <f t="shared" si="5"/>
        <v>0</v>
      </c>
      <c r="V12" s="25"/>
      <c r="W12" s="25"/>
      <c r="X12" s="19"/>
      <c r="Y12" s="19"/>
      <c r="Z12" s="8"/>
      <c r="AA12" s="8"/>
      <c r="AB12" s="7">
        <f t="shared" ref="AB12:AB20" si="12">P12</f>
        <v>15995.791621434462</v>
      </c>
      <c r="AC12" s="7">
        <f t="shared" ref="AC12:AC20" si="13">Q12</f>
        <v>2527.7414105675971</v>
      </c>
      <c r="AD12" s="7">
        <f t="shared" ref="AD12:AD41" si="14">J12-AB12</f>
        <v>6749.2359677354543</v>
      </c>
      <c r="AE12" s="7">
        <f t="shared" ref="AE12:AE41" si="15">K12-AC12</f>
        <v>881.70076627002618</v>
      </c>
      <c r="AF12" s="8" t="b">
        <f t="shared" si="10"/>
        <v>0</v>
      </c>
      <c r="AG12" s="8" t="b">
        <f t="shared" si="11"/>
        <v>0</v>
      </c>
    </row>
    <row r="13" spans="1:39" x14ac:dyDescent="0.25">
      <c r="A13" s="8" t="s">
        <v>14</v>
      </c>
      <c r="B13" s="8" t="s">
        <v>429</v>
      </c>
      <c r="C13" s="8" t="s">
        <v>118</v>
      </c>
      <c r="D13" s="8">
        <v>0.59</v>
      </c>
      <c r="E13" s="8">
        <v>0.64</v>
      </c>
      <c r="F13" s="8" t="s">
        <v>137</v>
      </c>
      <c r="G13" s="7">
        <v>1121.8909490466772</v>
      </c>
      <c r="H13" s="7">
        <v>9712.222270542652</v>
      </c>
      <c r="I13" s="7">
        <v>1520.1565155602816</v>
      </c>
      <c r="J13" s="7">
        <v>8914.8010249759045</v>
      </c>
      <c r="K13" s="7">
        <v>1418.7769139519751</v>
      </c>
      <c r="L13" s="17">
        <v>0.10405180208198485</v>
      </c>
      <c r="M13" s="17">
        <v>0.11052861445964043</v>
      </c>
      <c r="N13" s="29">
        <v>102124.35025547062</v>
      </c>
      <c r="O13" s="29">
        <v>14869.923257494202</v>
      </c>
      <c r="P13" s="7">
        <f t="shared" si="0"/>
        <v>6269.4713815147816</v>
      </c>
      <c r="Q13" s="7">
        <f t="shared" si="1"/>
        <v>1051.873289454091</v>
      </c>
      <c r="R13" s="7">
        <f t="shared" si="2"/>
        <v>2645.3296434611229</v>
      </c>
      <c r="S13" s="7">
        <f t="shared" si="3"/>
        <v>366.90362449788404</v>
      </c>
      <c r="T13" s="8" t="b">
        <f t="shared" si="4"/>
        <v>0</v>
      </c>
      <c r="U13" s="8" t="b">
        <f t="shared" si="5"/>
        <v>0</v>
      </c>
      <c r="V13" s="25"/>
      <c r="W13" s="25"/>
      <c r="X13" s="19"/>
      <c r="Y13" s="19"/>
      <c r="Z13" s="8"/>
      <c r="AA13" s="8"/>
      <c r="AB13" s="7">
        <f t="shared" si="12"/>
        <v>6269.4713815147816</v>
      </c>
      <c r="AC13" s="7">
        <f t="shared" si="13"/>
        <v>1051.873289454091</v>
      </c>
      <c r="AD13" s="7">
        <f t="shared" si="14"/>
        <v>2645.3296434611229</v>
      </c>
      <c r="AE13" s="7">
        <f t="shared" si="15"/>
        <v>366.90362449788404</v>
      </c>
      <c r="AF13" s="8" t="b">
        <f t="shared" si="10"/>
        <v>0</v>
      </c>
      <c r="AG13" s="8" t="b">
        <f t="shared" si="11"/>
        <v>0</v>
      </c>
    </row>
    <row r="14" spans="1:39" x14ac:dyDescent="0.25">
      <c r="A14" s="8" t="s">
        <v>14</v>
      </c>
      <c r="B14" s="8" t="s">
        <v>429</v>
      </c>
      <c r="C14" s="8" t="s">
        <v>118</v>
      </c>
      <c r="D14" s="8">
        <v>0.59</v>
      </c>
      <c r="E14" s="8">
        <v>0.64</v>
      </c>
      <c r="F14" s="8" t="s">
        <v>139</v>
      </c>
      <c r="G14" s="7">
        <v>8309.1427653649152</v>
      </c>
      <c r="H14" s="7">
        <v>23159.516904242508</v>
      </c>
      <c r="I14" s="7">
        <v>3254.1214380597567</v>
      </c>
      <c r="J14" s="7">
        <v>16411.373739878571</v>
      </c>
      <c r="K14" s="7">
        <v>2499.8328886618942</v>
      </c>
      <c r="L14" s="17">
        <v>0.19155032260295951</v>
      </c>
      <c r="M14" s="17">
        <v>0.19474736503486165</v>
      </c>
      <c r="N14" s="29">
        <v>102124.35025547062</v>
      </c>
      <c r="O14" s="29">
        <v>14869.923257494202</v>
      </c>
      <c r="P14" s="7">
        <f t="shared" si="0"/>
        <v>11541.551819861286</v>
      </c>
      <c r="Q14" s="7">
        <f t="shared" si="1"/>
        <v>1853.3621585072653</v>
      </c>
      <c r="R14" s="7">
        <f t="shared" si="2"/>
        <v>4869.8219200172844</v>
      </c>
      <c r="S14" s="7">
        <f t="shared" si="3"/>
        <v>646.47073015462888</v>
      </c>
      <c r="T14" s="8" t="b">
        <f t="shared" si="4"/>
        <v>0</v>
      </c>
      <c r="U14" s="8" t="b">
        <f t="shared" si="5"/>
        <v>0</v>
      </c>
      <c r="V14" s="25"/>
      <c r="W14" s="25"/>
      <c r="X14" s="19"/>
      <c r="Y14" s="19"/>
      <c r="Z14" s="8"/>
      <c r="AA14" s="8"/>
      <c r="AB14" s="7">
        <f t="shared" si="12"/>
        <v>11541.551819861286</v>
      </c>
      <c r="AC14" s="7">
        <f t="shared" si="13"/>
        <v>1853.3621585072653</v>
      </c>
      <c r="AD14" s="7">
        <f t="shared" si="14"/>
        <v>4869.8219200172844</v>
      </c>
      <c r="AE14" s="7">
        <f t="shared" si="15"/>
        <v>646.47073015462888</v>
      </c>
      <c r="AF14" s="8" t="b">
        <f t="shared" si="10"/>
        <v>0</v>
      </c>
      <c r="AG14" s="8" t="b">
        <f t="shared" si="11"/>
        <v>0</v>
      </c>
    </row>
    <row r="15" spans="1:39" x14ac:dyDescent="0.25">
      <c r="A15" s="8" t="s">
        <v>14</v>
      </c>
      <c r="B15" s="8" t="s">
        <v>429</v>
      </c>
      <c r="C15" s="8" t="s">
        <v>118</v>
      </c>
      <c r="D15" s="8">
        <v>0.59</v>
      </c>
      <c r="E15" s="8">
        <v>0.64</v>
      </c>
      <c r="F15" s="8" t="s">
        <v>141</v>
      </c>
      <c r="G15" s="7">
        <v>1414.5261308264501</v>
      </c>
      <c r="H15" s="7">
        <v>11173.292455991974</v>
      </c>
      <c r="I15" s="7">
        <v>1718.244283922686</v>
      </c>
      <c r="J15" s="7">
        <v>10868.926687892199</v>
      </c>
      <c r="K15" s="7">
        <v>1672.1658106475302</v>
      </c>
      <c r="L15" s="17">
        <v>0.12685997201773991</v>
      </c>
      <c r="M15" s="17">
        <v>0.1302686619581612</v>
      </c>
      <c r="N15" s="29">
        <v>102124.35025547062</v>
      </c>
      <c r="O15" s="29">
        <v>14869.923257494202</v>
      </c>
      <c r="P15" s="7">
        <f t="shared" si="0"/>
        <v>7643.7404072859345</v>
      </c>
      <c r="Q15" s="7">
        <f t="shared" si="1"/>
        <v>1239.7344039515592</v>
      </c>
      <c r="R15" s="7">
        <f t="shared" si="2"/>
        <v>3225.1862806062645</v>
      </c>
      <c r="S15" s="7">
        <f t="shared" si="3"/>
        <v>432.43140669597096</v>
      </c>
      <c r="T15" s="8" t="b">
        <f t="shared" si="4"/>
        <v>0</v>
      </c>
      <c r="U15" s="8" t="b">
        <f t="shared" si="5"/>
        <v>0</v>
      </c>
      <c r="V15" s="25"/>
      <c r="W15" s="25"/>
      <c r="X15" s="19"/>
      <c r="Y15" s="19"/>
      <c r="Z15" s="8"/>
      <c r="AA15" s="8"/>
      <c r="AB15" s="7">
        <f t="shared" si="12"/>
        <v>7643.7404072859345</v>
      </c>
      <c r="AC15" s="7">
        <f t="shared" si="13"/>
        <v>1239.7344039515592</v>
      </c>
      <c r="AD15" s="7">
        <f t="shared" si="14"/>
        <v>3225.1862806062645</v>
      </c>
      <c r="AE15" s="7">
        <f t="shared" si="15"/>
        <v>432.43140669597096</v>
      </c>
      <c r="AF15" s="8" t="b">
        <f t="shared" si="10"/>
        <v>0</v>
      </c>
      <c r="AG15" s="8" t="b">
        <f t="shared" si="11"/>
        <v>0</v>
      </c>
    </row>
    <row r="16" spans="1:39" ht="40.799999999999997" customHeight="1" x14ac:dyDescent="0.25">
      <c r="A16" s="8" t="s">
        <v>14</v>
      </c>
      <c r="B16" s="8" t="s">
        <v>429</v>
      </c>
      <c r="C16" s="8" t="s">
        <v>118</v>
      </c>
      <c r="D16" s="8">
        <v>0.59</v>
      </c>
      <c r="E16" s="8">
        <v>0.64</v>
      </c>
      <c r="F16" s="8" t="s">
        <v>11</v>
      </c>
      <c r="G16" s="7">
        <v>7.6035337740219395</v>
      </c>
      <c r="H16" s="7">
        <v>42.039211409013596</v>
      </c>
      <c r="I16" s="7">
        <v>6.0343441648271314</v>
      </c>
      <c r="J16" s="7">
        <v>36.139974786446686</v>
      </c>
      <c r="K16" s="7">
        <v>5.2095079737995373</v>
      </c>
      <c r="L16" s="17">
        <v>4.2181866910904353E-4</v>
      </c>
      <c r="M16" s="17">
        <v>4.0584230875073446E-4</v>
      </c>
      <c r="N16" s="29">
        <v>102124.35025547062</v>
      </c>
      <c r="O16" s="29">
        <v>14869.923257494202</v>
      </c>
      <c r="P16" s="7">
        <f t="shared" si="0"/>
        <v>25.415994929949171</v>
      </c>
      <c r="Q16" s="7">
        <f t="shared" si="1"/>
        <v>3.8623001508913211</v>
      </c>
      <c r="R16" s="7">
        <f t="shared" si="2"/>
        <v>10.723979856497515</v>
      </c>
      <c r="S16" s="7">
        <f t="shared" si="3"/>
        <v>1.3472078229082163</v>
      </c>
      <c r="T16" s="8" t="b">
        <f t="shared" si="4"/>
        <v>0</v>
      </c>
      <c r="U16" s="8" t="b">
        <f t="shared" si="5"/>
        <v>0</v>
      </c>
      <c r="V16" s="25"/>
      <c r="W16" s="25"/>
      <c r="X16" s="19"/>
      <c r="Y16" s="19"/>
      <c r="Z16" s="8"/>
      <c r="AA16" s="8"/>
      <c r="AB16" s="7">
        <f t="shared" si="12"/>
        <v>25.415994929949171</v>
      </c>
      <c r="AC16" s="7">
        <f t="shared" si="13"/>
        <v>3.8623001508913211</v>
      </c>
      <c r="AD16" s="7">
        <f t="shared" si="14"/>
        <v>10.723979856497515</v>
      </c>
      <c r="AE16" s="7">
        <f t="shared" si="15"/>
        <v>1.3472078229082163</v>
      </c>
      <c r="AF16" s="8" t="b">
        <f t="shared" si="10"/>
        <v>0</v>
      </c>
      <c r="AG16" s="8" t="b">
        <f t="shared" si="11"/>
        <v>0</v>
      </c>
      <c r="AH16" s="60"/>
      <c r="AI16" s="61"/>
      <c r="AJ16" s="61"/>
      <c r="AK16" s="61"/>
      <c r="AL16" s="61"/>
      <c r="AM16" s="61"/>
    </row>
    <row r="17" spans="1:39" x14ac:dyDescent="0.25">
      <c r="A17" s="8" t="s">
        <v>14</v>
      </c>
      <c r="B17" s="8" t="s">
        <v>429</v>
      </c>
      <c r="C17" s="8" t="s">
        <v>118</v>
      </c>
      <c r="D17" s="8">
        <v>0.59</v>
      </c>
      <c r="E17" s="8">
        <v>0.64</v>
      </c>
      <c r="F17" s="8" t="s">
        <v>145</v>
      </c>
      <c r="G17" s="7">
        <v>1959.8854060946417</v>
      </c>
      <c r="H17" s="7">
        <v>15024.127917493484</v>
      </c>
      <c r="I17" s="7">
        <v>2223.2650943319272</v>
      </c>
      <c r="J17" s="7">
        <v>14575.617584025291</v>
      </c>
      <c r="K17" s="7">
        <v>2159.9368777637055</v>
      </c>
      <c r="L17" s="17">
        <v>0.17012373824460059</v>
      </c>
      <c r="M17" s="17">
        <v>0.16826805403431114</v>
      </c>
      <c r="N17" s="29">
        <v>102124.35025547062</v>
      </c>
      <c r="O17" s="29">
        <v>14869.923257494202</v>
      </c>
      <c r="P17" s="7">
        <f t="shared" si="0"/>
        <v>10250.52797644434</v>
      </c>
      <c r="Q17" s="7">
        <f t="shared" si="1"/>
        <v>1601.3651521139802</v>
      </c>
      <c r="R17" s="7">
        <f t="shared" si="2"/>
        <v>4325.0896075809505</v>
      </c>
      <c r="S17" s="7">
        <f t="shared" si="3"/>
        <v>558.57172564972529</v>
      </c>
      <c r="T17" s="8" t="b">
        <f t="shared" si="4"/>
        <v>0</v>
      </c>
      <c r="U17" s="8" t="b">
        <f t="shared" si="5"/>
        <v>0</v>
      </c>
      <c r="V17" s="25"/>
      <c r="W17" s="25"/>
      <c r="X17" s="19"/>
      <c r="Y17" s="19"/>
      <c r="Z17" s="8"/>
      <c r="AA17" s="8"/>
      <c r="AB17" s="7">
        <f t="shared" si="12"/>
        <v>10250.52797644434</v>
      </c>
      <c r="AC17" s="7">
        <f t="shared" si="13"/>
        <v>1601.3651521139802</v>
      </c>
      <c r="AD17" s="7">
        <f t="shared" si="14"/>
        <v>4325.0896075809505</v>
      </c>
      <c r="AE17" s="7">
        <f t="shared" si="15"/>
        <v>558.57172564972529</v>
      </c>
      <c r="AF17" s="8" t="b">
        <f t="shared" si="10"/>
        <v>0</v>
      </c>
      <c r="AG17" s="8" t="b">
        <f t="shared" si="11"/>
        <v>0</v>
      </c>
    </row>
    <row r="18" spans="1:39" x14ac:dyDescent="0.25">
      <c r="A18" s="8" t="s">
        <v>14</v>
      </c>
      <c r="B18" s="8" t="s">
        <v>429</v>
      </c>
      <c r="C18" s="8" t="s">
        <v>118</v>
      </c>
      <c r="D18" s="8">
        <v>0.59</v>
      </c>
      <c r="E18" s="8">
        <v>0.64</v>
      </c>
      <c r="F18" s="8" t="s">
        <v>59</v>
      </c>
      <c r="G18" s="7">
        <v>408.80612669838922</v>
      </c>
      <c r="H18" s="7">
        <v>3369.5002280266208</v>
      </c>
      <c r="I18" s="7">
        <v>470.06379208495565</v>
      </c>
      <c r="J18" s="7">
        <v>3269.3746460349789</v>
      </c>
      <c r="K18" s="7">
        <v>456.85766024379467</v>
      </c>
      <c r="L18" s="17">
        <v>3.8159497070997202E-2</v>
      </c>
      <c r="M18" s="17">
        <v>3.5591109282547183E-2</v>
      </c>
      <c r="N18" s="29">
        <v>102124.35025547062</v>
      </c>
      <c r="O18" s="29">
        <v>14869.923257494202</v>
      </c>
      <c r="P18" s="7">
        <f t="shared" si="0"/>
        <v>2299.238168226163</v>
      </c>
      <c r="Q18" s="7">
        <f t="shared" si="1"/>
        <v>338.71172075556234</v>
      </c>
      <c r="R18" s="7">
        <f t="shared" si="2"/>
        <v>970.13647780881593</v>
      </c>
      <c r="S18" s="7">
        <f t="shared" si="3"/>
        <v>118.14593948823233</v>
      </c>
      <c r="T18" s="8" t="b">
        <f t="shared" si="4"/>
        <v>0</v>
      </c>
      <c r="U18" s="8" t="b">
        <f t="shared" si="5"/>
        <v>0</v>
      </c>
      <c r="V18" s="25"/>
      <c r="W18" s="25"/>
      <c r="X18" s="19"/>
      <c r="Y18" s="19"/>
      <c r="Z18" s="8"/>
      <c r="AA18" s="8"/>
      <c r="AB18" s="7">
        <f t="shared" si="12"/>
        <v>2299.238168226163</v>
      </c>
      <c r="AC18" s="7">
        <f t="shared" si="13"/>
        <v>338.71172075556234</v>
      </c>
      <c r="AD18" s="7">
        <f t="shared" si="14"/>
        <v>970.13647780881593</v>
      </c>
      <c r="AE18" s="7">
        <f t="shared" si="15"/>
        <v>118.14593948823233</v>
      </c>
      <c r="AF18" s="8" t="b">
        <f t="shared" si="10"/>
        <v>0</v>
      </c>
      <c r="AG18" s="8" t="b">
        <f t="shared" si="11"/>
        <v>0</v>
      </c>
    </row>
    <row r="19" spans="1:39" x14ac:dyDescent="0.25">
      <c r="A19" s="8" t="s">
        <v>14</v>
      </c>
      <c r="B19" s="8" t="s">
        <v>429</v>
      </c>
      <c r="C19" s="8" t="s">
        <v>118</v>
      </c>
      <c r="D19" s="8">
        <v>0.59</v>
      </c>
      <c r="E19" s="8">
        <v>0.64</v>
      </c>
      <c r="F19" s="8" t="s">
        <v>75</v>
      </c>
      <c r="G19" s="7">
        <v>106.34301149106797</v>
      </c>
      <c r="H19" s="7">
        <v>571.90561225412591</v>
      </c>
      <c r="I19" s="7">
        <v>61.032566592321196</v>
      </c>
      <c r="J19" s="7">
        <v>315.1939052131803</v>
      </c>
      <c r="K19" s="7">
        <v>41.031462884187775</v>
      </c>
      <c r="L19" s="17">
        <v>3.6788811944098746E-3</v>
      </c>
      <c r="M19" s="17">
        <v>3.1965213820746943E-3</v>
      </c>
      <c r="N19" s="29">
        <v>102124.35025547062</v>
      </c>
      <c r="O19" s="29">
        <v>14869.923257494202</v>
      </c>
      <c r="P19" s="7">
        <f t="shared" si="0"/>
        <v>221.66497747124509</v>
      </c>
      <c r="Q19" s="7">
        <f t="shared" si="1"/>
        <v>30.420497691129604</v>
      </c>
      <c r="R19" s="7">
        <f t="shared" si="2"/>
        <v>93.528927741935206</v>
      </c>
      <c r="S19" s="7">
        <f t="shared" si="3"/>
        <v>10.610965193058171</v>
      </c>
      <c r="T19" s="8" t="b">
        <f t="shared" si="4"/>
        <v>0</v>
      </c>
      <c r="U19" s="8" t="b">
        <f t="shared" si="5"/>
        <v>0</v>
      </c>
      <c r="V19" s="25"/>
      <c r="W19" s="25"/>
      <c r="X19" s="19"/>
      <c r="Y19" s="19"/>
      <c r="Z19" s="8"/>
      <c r="AA19" s="8"/>
      <c r="AB19" s="7">
        <f t="shared" si="12"/>
        <v>221.66497747124509</v>
      </c>
      <c r="AC19" s="7">
        <f t="shared" si="13"/>
        <v>30.420497691129604</v>
      </c>
      <c r="AD19" s="7">
        <f t="shared" si="14"/>
        <v>93.528927741935206</v>
      </c>
      <c r="AE19" s="7">
        <f t="shared" si="15"/>
        <v>10.610965193058171</v>
      </c>
      <c r="AF19" s="8" t="b">
        <f t="shared" si="10"/>
        <v>0</v>
      </c>
      <c r="AG19" s="8" t="b">
        <f t="shared" si="11"/>
        <v>0</v>
      </c>
    </row>
    <row r="20" spans="1:39" x14ac:dyDescent="0.25">
      <c r="A20" s="8" t="s">
        <v>14</v>
      </c>
      <c r="B20" s="8" t="s">
        <v>429</v>
      </c>
      <c r="C20" s="8" t="s">
        <v>118</v>
      </c>
      <c r="D20" s="8">
        <v>0.59</v>
      </c>
      <c r="E20" s="8">
        <v>0.64</v>
      </c>
      <c r="F20" s="8" t="s">
        <v>77</v>
      </c>
      <c r="G20" s="7">
        <v>1811.6743626125763</v>
      </c>
      <c r="H20" s="7">
        <v>12576.252441245173</v>
      </c>
      <c r="I20" s="7">
        <v>1711.9848604243427</v>
      </c>
      <c r="J20" s="7">
        <v>8430.7283801808626</v>
      </c>
      <c r="K20" s="7">
        <v>1158.6367439390031</v>
      </c>
      <c r="L20" s="17">
        <v>9.840180149437748E-2</v>
      </c>
      <c r="M20" s="17">
        <v>9.0262614728408297E-2</v>
      </c>
      <c r="N20" s="29">
        <v>102124.35025547062</v>
      </c>
      <c r="O20" s="29">
        <v>14869.923257494202</v>
      </c>
      <c r="P20" s="7">
        <f t="shared" si="0"/>
        <v>5929.0398245328479</v>
      </c>
      <c r="Q20" s="7">
        <f t="shared" si="1"/>
        <v>859.00681858060625</v>
      </c>
      <c r="R20" s="7">
        <f t="shared" si="2"/>
        <v>2501.6885556480147</v>
      </c>
      <c r="S20" s="7">
        <f t="shared" si="3"/>
        <v>299.6299253583968</v>
      </c>
      <c r="T20" s="8" t="b">
        <f t="shared" si="4"/>
        <v>0</v>
      </c>
      <c r="U20" s="8" t="b">
        <f t="shared" si="5"/>
        <v>0</v>
      </c>
      <c r="V20" s="25"/>
      <c r="W20" s="25"/>
      <c r="X20" s="19"/>
      <c r="Y20" s="19"/>
      <c r="Z20" s="8"/>
      <c r="AA20" s="8"/>
      <c r="AB20" s="7">
        <f t="shared" si="12"/>
        <v>5929.0398245328479</v>
      </c>
      <c r="AC20" s="7">
        <f t="shared" si="13"/>
        <v>859.00681858060625</v>
      </c>
      <c r="AD20" s="7">
        <f t="shared" si="14"/>
        <v>2501.6885556480147</v>
      </c>
      <c r="AE20" s="7">
        <f t="shared" si="15"/>
        <v>299.6299253583968</v>
      </c>
      <c r="AF20" s="8" t="b">
        <f t="shared" si="10"/>
        <v>0</v>
      </c>
      <c r="AG20" s="8" t="b">
        <f t="shared" si="11"/>
        <v>0</v>
      </c>
    </row>
    <row r="21" spans="1:39" s="6" customFormat="1" ht="14.4" x14ac:dyDescent="0.3">
      <c r="A21" s="19" t="s">
        <v>14</v>
      </c>
      <c r="B21" s="19" t="s">
        <v>429</v>
      </c>
      <c r="C21" s="19" t="s">
        <v>421</v>
      </c>
      <c r="D21" s="19"/>
      <c r="E21" s="19"/>
      <c r="F21" s="19"/>
      <c r="G21" s="18">
        <v>35633.922492248515</v>
      </c>
      <c r="H21" s="33">
        <v>102124.35025547062</v>
      </c>
      <c r="I21" s="33">
        <v>14869.923257494202</v>
      </c>
      <c r="J21" s="18">
        <v>85676.565389532931</v>
      </c>
      <c r="K21" s="18">
        <v>12836.286068437443</v>
      </c>
      <c r="L21" s="20">
        <v>1</v>
      </c>
      <c r="M21" s="20">
        <v>1</v>
      </c>
      <c r="N21" s="33">
        <v>102124.35025547062</v>
      </c>
      <c r="O21" s="33">
        <v>14869.923257494202</v>
      </c>
      <c r="P21" s="18">
        <f>SUM(P11:P20)</f>
        <v>60253.366650727723</v>
      </c>
      <c r="Q21" s="18">
        <f t="shared" ref="Q21:S21" si="16">SUM(Q11:Q20)</f>
        <v>9516.7508847962963</v>
      </c>
      <c r="R21" s="18">
        <f t="shared" si="16"/>
        <v>25423.198738805208</v>
      </c>
      <c r="S21" s="18">
        <f t="shared" si="16"/>
        <v>3319.5351836411483</v>
      </c>
      <c r="T21" s="19" t="b">
        <f t="shared" si="4"/>
        <v>0</v>
      </c>
      <c r="U21" s="19" t="b">
        <f t="shared" si="5"/>
        <v>0</v>
      </c>
      <c r="V21" s="26">
        <v>0.68172096838433149</v>
      </c>
      <c r="W21" s="24">
        <v>8.1958093998917167E-2</v>
      </c>
      <c r="X21" s="19">
        <f>(H21-(D20*N21))/$G21</f>
        <v>1.1750315619576035</v>
      </c>
      <c r="Y21" s="19">
        <f>(I21-(E20*O21))/$G21</f>
        <v>0.15022686244721989</v>
      </c>
      <c r="Z21" s="8" t="b">
        <f t="shared" ref="Z21:Z25" si="17">X21&lt;=V21</f>
        <v>0</v>
      </c>
      <c r="AA21" s="8" t="b">
        <f t="shared" ref="AA21:AA25" si="18">Y21&lt;=W21</f>
        <v>0</v>
      </c>
      <c r="AB21" s="7">
        <f>SUM(AB11:AB20)</f>
        <v>60253.366650727723</v>
      </c>
      <c r="AC21" s="7">
        <f>SUM(AC11:AC20)</f>
        <v>9516.7508847962963</v>
      </c>
      <c r="AD21" s="18">
        <f t="shared" si="14"/>
        <v>25423.198738805208</v>
      </c>
      <c r="AE21" s="18">
        <f t="shared" si="15"/>
        <v>3319.5351836411464</v>
      </c>
      <c r="AF21" s="8" t="b">
        <f t="shared" si="10"/>
        <v>0</v>
      </c>
      <c r="AG21" s="8" t="b">
        <f t="shared" si="11"/>
        <v>0</v>
      </c>
    </row>
    <row r="22" spans="1:39" x14ac:dyDescent="0.25">
      <c r="A22" s="8" t="s">
        <v>14</v>
      </c>
      <c r="B22" s="8" t="s">
        <v>429</v>
      </c>
      <c r="C22" s="8" t="s">
        <v>90</v>
      </c>
      <c r="D22" s="8">
        <v>0.66</v>
      </c>
      <c r="E22" s="8">
        <v>0.7</v>
      </c>
      <c r="F22" s="8" t="s">
        <v>17</v>
      </c>
      <c r="G22" s="7">
        <v>52.700264418497767</v>
      </c>
      <c r="H22" s="7">
        <v>334.23973174162251</v>
      </c>
      <c r="I22" s="7">
        <v>40.548872093350155</v>
      </c>
      <c r="J22" s="7">
        <v>334.23973174162251</v>
      </c>
      <c r="K22" s="7">
        <v>40.548872093350155</v>
      </c>
      <c r="L22" s="17">
        <v>1.0572918498172969E-2</v>
      </c>
      <c r="M22" s="17">
        <v>8.8780014587833446E-3</v>
      </c>
      <c r="N22" s="35">
        <v>43909.144652044655</v>
      </c>
      <c r="O22" s="35">
        <v>5893.0780915793266</v>
      </c>
      <c r="P22" s="7">
        <f t="shared" si="0"/>
        <v>306.40355310216671</v>
      </c>
      <c r="Q22" s="7">
        <f t="shared" si="1"/>
        <v>36.623129125635799</v>
      </c>
      <c r="R22" s="7">
        <f t="shared" si="2"/>
        <v>27.836178639455795</v>
      </c>
      <c r="S22" s="7">
        <f t="shared" si="3"/>
        <v>3.9257429677143563</v>
      </c>
      <c r="T22" s="8" t="b">
        <f t="shared" si="4"/>
        <v>0</v>
      </c>
      <c r="U22" s="8" t="b">
        <f t="shared" si="5"/>
        <v>0</v>
      </c>
      <c r="V22" s="25"/>
      <c r="W22" s="25"/>
      <c r="X22" s="19"/>
      <c r="Y22" s="19"/>
      <c r="Z22" s="8"/>
      <c r="AA22" s="8"/>
      <c r="AB22" s="7">
        <f>$AB$25*L22</f>
        <v>256.87141019286997</v>
      </c>
      <c r="AC22" s="7">
        <f>$AC$25*M22</f>
        <v>33.547843934396745</v>
      </c>
      <c r="AD22" s="7">
        <f t="shared" si="14"/>
        <v>77.368321548752533</v>
      </c>
      <c r="AE22" s="7">
        <f t="shared" si="15"/>
        <v>7.0010281589534102</v>
      </c>
      <c r="AF22" s="8" t="b">
        <f t="shared" si="10"/>
        <v>0</v>
      </c>
      <c r="AG22" s="8" t="b">
        <f t="shared" si="11"/>
        <v>0</v>
      </c>
    </row>
    <row r="23" spans="1:39" x14ac:dyDescent="0.25">
      <c r="A23" s="8" t="s">
        <v>14</v>
      </c>
      <c r="B23" s="8" t="s">
        <v>429</v>
      </c>
      <c r="C23" s="8" t="s">
        <v>90</v>
      </c>
      <c r="D23" s="8">
        <v>0.66</v>
      </c>
      <c r="E23" s="8">
        <v>0.7</v>
      </c>
      <c r="F23" s="8" t="s">
        <v>19</v>
      </c>
      <c r="G23" s="7">
        <v>9779.9406337694672</v>
      </c>
      <c r="H23" s="7">
        <v>42732.746067567423</v>
      </c>
      <c r="I23" s="7">
        <v>5739.4643911226131</v>
      </c>
      <c r="J23" s="7">
        <v>30457.288594704074</v>
      </c>
      <c r="K23" s="7">
        <v>4416.3433337527822</v>
      </c>
      <c r="L23" s="17">
        <v>0.9634474881522237</v>
      </c>
      <c r="M23" s="17">
        <v>0.96693941250156978</v>
      </c>
      <c r="N23" s="35">
        <v>43909.144652044655</v>
      </c>
      <c r="O23" s="35">
        <v>5893.0780915793266</v>
      </c>
      <c r="P23" s="7">
        <f t="shared" si="0"/>
        <v>27920.742380470547</v>
      </c>
      <c r="Q23" s="7">
        <f t="shared" si="1"/>
        <v>3988.7746273883099</v>
      </c>
      <c r="R23" s="7">
        <f t="shared" si="2"/>
        <v>2536.5462142335273</v>
      </c>
      <c r="S23" s="7">
        <f t="shared" si="3"/>
        <v>427.56870636447229</v>
      </c>
      <c r="T23" s="8" t="b">
        <f t="shared" si="4"/>
        <v>0</v>
      </c>
      <c r="U23" s="8" t="b">
        <f t="shared" si="5"/>
        <v>0</v>
      </c>
      <c r="V23" s="25"/>
      <c r="W23" s="25"/>
      <c r="X23" s="19"/>
      <c r="Y23" s="19"/>
      <c r="Z23" s="8"/>
      <c r="AA23" s="8"/>
      <c r="AB23" s="7">
        <f t="shared" ref="AB23:AB24" si="19">$AB$25*L23</f>
        <v>23407.171347363146</v>
      </c>
      <c r="AC23" s="7">
        <f t="shared" ref="AC23:AC24" si="20">$AC$25*M23</f>
        <v>3653.8327522493332</v>
      </c>
      <c r="AD23" s="7">
        <f t="shared" si="14"/>
        <v>7050.1172473409279</v>
      </c>
      <c r="AE23" s="7">
        <f t="shared" si="15"/>
        <v>762.51058150344898</v>
      </c>
      <c r="AF23" s="8" t="b">
        <f t="shared" si="10"/>
        <v>0</v>
      </c>
      <c r="AG23" s="8" t="b">
        <f t="shared" si="11"/>
        <v>0</v>
      </c>
    </row>
    <row r="24" spans="1:39" x14ac:dyDescent="0.25">
      <c r="A24" s="8" t="s">
        <v>14</v>
      </c>
      <c r="B24" s="8" t="s">
        <v>429</v>
      </c>
      <c r="C24" s="8" t="s">
        <v>90</v>
      </c>
      <c r="D24" s="8">
        <v>0.66</v>
      </c>
      <c r="E24" s="8">
        <v>0.7</v>
      </c>
      <c r="F24" s="8" t="s">
        <v>59</v>
      </c>
      <c r="G24" s="7">
        <v>95.795233760274442</v>
      </c>
      <c r="H24" s="7">
        <v>842.15885273560889</v>
      </c>
      <c r="I24" s="7">
        <v>113.064828363364</v>
      </c>
      <c r="J24" s="7">
        <v>821.28811580533147</v>
      </c>
      <c r="K24" s="7">
        <v>110.45014948020031</v>
      </c>
      <c r="L24" s="17">
        <v>2.5979593349603196E-2</v>
      </c>
      <c r="M24" s="17">
        <v>2.4182586039646396E-2</v>
      </c>
      <c r="N24" s="35">
        <v>43909.144652044655</v>
      </c>
      <c r="O24" s="35">
        <v>5893.0780915793266</v>
      </c>
      <c r="P24" s="7">
        <f t="shared" si="0"/>
        <v>752.8895367767559</v>
      </c>
      <c r="Q24" s="7">
        <f t="shared" si="1"/>
        <v>99.756907591580571</v>
      </c>
      <c r="R24" s="7">
        <f t="shared" si="2"/>
        <v>68.398579028575568</v>
      </c>
      <c r="S24" s="7">
        <f t="shared" si="3"/>
        <v>10.693241888619738</v>
      </c>
      <c r="T24" s="8" t="b">
        <f t="shared" si="4"/>
        <v>0</v>
      </c>
      <c r="U24" s="8" t="b">
        <f t="shared" si="5"/>
        <v>0</v>
      </c>
      <c r="V24" s="25"/>
      <c r="W24" s="25"/>
      <c r="X24" s="19"/>
      <c r="Y24" s="19"/>
      <c r="Z24" s="8"/>
      <c r="AA24" s="8"/>
      <c r="AB24" s="7">
        <f t="shared" si="19"/>
        <v>631.18000778149053</v>
      </c>
      <c r="AC24" s="7">
        <f t="shared" si="20"/>
        <v>91.38020827711793</v>
      </c>
      <c r="AD24" s="7">
        <f t="shared" si="14"/>
        <v>190.10810802384094</v>
      </c>
      <c r="AE24" s="7">
        <f t="shared" si="15"/>
        <v>19.069941203082379</v>
      </c>
      <c r="AF24" s="8" t="b">
        <f t="shared" si="10"/>
        <v>0</v>
      </c>
      <c r="AG24" s="8" t="b">
        <f t="shared" si="11"/>
        <v>0</v>
      </c>
    </row>
    <row r="25" spans="1:39" s="6" customFormat="1" ht="14.4" x14ac:dyDescent="0.25">
      <c r="A25" s="19" t="s">
        <v>14</v>
      </c>
      <c r="B25" s="19" t="s">
        <v>429</v>
      </c>
      <c r="C25" s="19" t="s">
        <v>422</v>
      </c>
      <c r="D25" s="19"/>
      <c r="E25" s="19"/>
      <c r="F25" s="19"/>
      <c r="G25" s="18">
        <v>9928.4361319482396</v>
      </c>
      <c r="H25" s="34">
        <v>43909.144652044655</v>
      </c>
      <c r="I25" s="34">
        <v>5893.0780915793266</v>
      </c>
      <c r="J25" s="18">
        <v>31612.816442251027</v>
      </c>
      <c r="K25" s="18">
        <v>4567.3423553263328</v>
      </c>
      <c r="L25" s="20">
        <v>1</v>
      </c>
      <c r="M25" s="20">
        <v>1</v>
      </c>
      <c r="N25" s="34">
        <v>43909.144652044655</v>
      </c>
      <c r="O25" s="34">
        <v>5893.0780915793266</v>
      </c>
      <c r="P25" s="18">
        <f>SUM(P22:P24)</f>
        <v>28980.035470349467</v>
      </c>
      <c r="Q25" s="18">
        <f t="shared" ref="Q25:S25" si="21">SUM(Q22:Q24)</f>
        <v>4125.1546641055265</v>
      </c>
      <c r="R25" s="18">
        <f t="shared" si="21"/>
        <v>2632.7809719015586</v>
      </c>
      <c r="S25" s="18">
        <f t="shared" si="21"/>
        <v>442.18769122080641</v>
      </c>
      <c r="T25" s="19" t="b">
        <f t="shared" si="4"/>
        <v>0</v>
      </c>
      <c r="U25" s="19" t="b">
        <f t="shared" si="5"/>
        <v>0</v>
      </c>
      <c r="V25" s="24">
        <v>1.9755298443822835</v>
      </c>
      <c r="W25" s="24">
        <v>0.21295572223251921</v>
      </c>
      <c r="X25" s="19">
        <f>(N25-(D24*N25))/$G25</f>
        <v>1.5036717750195838</v>
      </c>
      <c r="Y25" s="19">
        <f>(O25-(E24*O25))/$G25</f>
        <v>0.17806665661925164</v>
      </c>
      <c r="Z25" s="8" t="b">
        <f t="shared" si="17"/>
        <v>1</v>
      </c>
      <c r="AA25" s="8" t="b">
        <f t="shared" si="18"/>
        <v>1</v>
      </c>
      <c r="AB25" s="18">
        <f>N25-AD25</f>
        <v>24295.222765337508</v>
      </c>
      <c r="AC25" s="18">
        <f>O25-AE25</f>
        <v>3778.7608044608496</v>
      </c>
      <c r="AD25" s="18">
        <f>V25*$G25</f>
        <v>19613.921886707147</v>
      </c>
      <c r="AE25" s="18">
        <f>W25*$G25</f>
        <v>2114.317287118477</v>
      </c>
      <c r="AF25" s="8" t="b">
        <f t="shared" si="10"/>
        <v>0</v>
      </c>
      <c r="AG25" s="8" t="b">
        <f t="shared" si="11"/>
        <v>0</v>
      </c>
    </row>
    <row r="26" spans="1:39" ht="30" customHeight="1" x14ac:dyDescent="0.25">
      <c r="A26" s="8" t="s">
        <v>158</v>
      </c>
      <c r="B26" s="8" t="s">
        <v>8</v>
      </c>
      <c r="C26" s="8" t="s">
        <v>9</v>
      </c>
      <c r="D26" s="8">
        <v>0.36</v>
      </c>
      <c r="E26" s="8">
        <v>0</v>
      </c>
      <c r="F26" s="8" t="s">
        <v>59</v>
      </c>
      <c r="G26" s="7">
        <v>0.51644843839365429</v>
      </c>
      <c r="H26" s="7">
        <v>3.1115507576679424</v>
      </c>
      <c r="I26" s="7">
        <v>0.41552755979228706</v>
      </c>
      <c r="J26" s="7">
        <v>2.4614217428604146</v>
      </c>
      <c r="K26" s="7">
        <v>0.32463651013703315</v>
      </c>
      <c r="L26" s="17">
        <v>6.765873848787184E-6</v>
      </c>
      <c r="M26" s="17">
        <v>5.173999544932906E-6</v>
      </c>
      <c r="N26" s="37">
        <v>470222.56042430148</v>
      </c>
      <c r="O26" s="37">
        <v>75734.9981364618</v>
      </c>
      <c r="P26" s="7">
        <f t="shared" si="0"/>
        <v>1.1453279488864319</v>
      </c>
      <c r="Q26" s="7">
        <f t="shared" si="1"/>
        <v>0</v>
      </c>
      <c r="R26" s="7">
        <f t="shared" si="2"/>
        <v>1.3160937939739827</v>
      </c>
      <c r="S26" s="7">
        <f t="shared" si="3"/>
        <v>0.32463651013703315</v>
      </c>
      <c r="T26" s="8" t="b">
        <f t="shared" si="4"/>
        <v>0</v>
      </c>
      <c r="U26" s="8" t="b">
        <f t="shared" si="5"/>
        <v>0</v>
      </c>
      <c r="V26" s="25"/>
      <c r="W26" s="25"/>
      <c r="X26" s="19"/>
      <c r="Y26" s="19"/>
      <c r="Z26" s="8"/>
      <c r="AA26" s="8"/>
      <c r="AB26" s="7">
        <f t="shared" ref="AB26:AB40" si="22">$AB$42*L26</f>
        <v>0.32788883958411935</v>
      </c>
      <c r="AC26" s="7">
        <f t="shared" ref="AC26:AC40" si="23">$AC$42*M26</f>
        <v>0.15288704261657363</v>
      </c>
      <c r="AD26" s="7">
        <f t="shared" si="14"/>
        <v>2.1335329032762953</v>
      </c>
      <c r="AE26" s="7">
        <f t="shared" si="15"/>
        <v>0.17174946752045953</v>
      </c>
      <c r="AF26" s="8" t="b">
        <f t="shared" si="10"/>
        <v>0</v>
      </c>
      <c r="AG26" s="8" t="b">
        <f t="shared" si="11"/>
        <v>0</v>
      </c>
      <c r="AH26" s="60"/>
      <c r="AI26" s="61"/>
      <c r="AJ26" s="61"/>
      <c r="AK26" s="61"/>
      <c r="AL26" s="61"/>
      <c r="AM26" s="61"/>
    </row>
    <row r="27" spans="1:39" x14ac:dyDescent="0.25">
      <c r="A27" s="8" t="s">
        <v>158</v>
      </c>
      <c r="B27" s="8" t="s">
        <v>8</v>
      </c>
      <c r="C27" s="8" t="s">
        <v>9</v>
      </c>
      <c r="D27" s="8">
        <v>0.36</v>
      </c>
      <c r="E27" s="8">
        <v>0</v>
      </c>
      <c r="F27" s="8" t="s">
        <v>163</v>
      </c>
      <c r="G27" s="7">
        <v>78.949292139107172</v>
      </c>
      <c r="H27" s="7">
        <v>648.20320107357941</v>
      </c>
      <c r="I27" s="7">
        <v>97.441468557669808</v>
      </c>
      <c r="J27" s="7">
        <v>526.38840291887175</v>
      </c>
      <c r="K27" s="7">
        <v>81.094544839731796</v>
      </c>
      <c r="L27" s="17">
        <v>1.4469188549032876E-3</v>
      </c>
      <c r="M27" s="17">
        <v>1.2924705786179198E-3</v>
      </c>
      <c r="N27" s="37">
        <v>470222.56042430148</v>
      </c>
      <c r="O27" s="37">
        <v>75734.9981364618</v>
      </c>
      <c r="P27" s="7">
        <f t="shared" si="0"/>
        <v>244.93459992437602</v>
      </c>
      <c r="Q27" s="7">
        <f t="shared" si="1"/>
        <v>0</v>
      </c>
      <c r="R27" s="7">
        <f t="shared" si="2"/>
        <v>281.45380299449573</v>
      </c>
      <c r="S27" s="7">
        <f t="shared" si="3"/>
        <v>81.094544839731796</v>
      </c>
      <c r="T27" s="8" t="b">
        <f t="shared" si="4"/>
        <v>0</v>
      </c>
      <c r="U27" s="8" t="b">
        <f t="shared" si="5"/>
        <v>0</v>
      </c>
      <c r="V27" s="25"/>
      <c r="W27" s="25"/>
      <c r="X27" s="19"/>
      <c r="Y27" s="19"/>
      <c r="Z27" s="8"/>
      <c r="AA27" s="8"/>
      <c r="AB27" s="7">
        <f t="shared" si="22"/>
        <v>70.120808473493099</v>
      </c>
      <c r="AC27" s="7">
        <f t="shared" si="23"/>
        <v>38.191345537968708</v>
      </c>
      <c r="AD27" s="7">
        <f t="shared" si="14"/>
        <v>456.26759444537868</v>
      </c>
      <c r="AE27" s="7">
        <f t="shared" si="15"/>
        <v>42.903199301763088</v>
      </c>
      <c r="AF27" s="8" t="b">
        <f t="shared" si="10"/>
        <v>0</v>
      </c>
      <c r="AG27" s="8" t="b">
        <f t="shared" si="11"/>
        <v>0</v>
      </c>
    </row>
    <row r="28" spans="1:39" x14ac:dyDescent="0.25">
      <c r="A28" s="8" t="s">
        <v>158</v>
      </c>
      <c r="B28" s="8" t="s">
        <v>8</v>
      </c>
      <c r="C28" s="8" t="s">
        <v>9</v>
      </c>
      <c r="D28" s="8">
        <v>0.36</v>
      </c>
      <c r="E28" s="8">
        <v>0</v>
      </c>
      <c r="F28" s="8" t="s">
        <v>166</v>
      </c>
      <c r="G28" s="7">
        <v>16.019521681339064</v>
      </c>
      <c r="H28" s="7">
        <v>64.617406629798552</v>
      </c>
      <c r="I28" s="7">
        <v>23.609668514396954</v>
      </c>
      <c r="J28" s="7">
        <v>27.096359057311982</v>
      </c>
      <c r="K28" s="7">
        <v>6.3100651439143647</v>
      </c>
      <c r="L28" s="17">
        <v>7.4481566466609142E-5</v>
      </c>
      <c r="M28" s="17">
        <v>1.0056870735004102E-4</v>
      </c>
      <c r="N28" s="37">
        <v>470222.56042430148</v>
      </c>
      <c r="O28" s="37">
        <v>75734.9981364618</v>
      </c>
      <c r="P28" s="7">
        <f t="shared" si="0"/>
        <v>12.608248639803028</v>
      </c>
      <c r="Q28" s="7">
        <f t="shared" si="1"/>
        <v>0</v>
      </c>
      <c r="R28" s="7">
        <f t="shared" si="2"/>
        <v>14.488110417508954</v>
      </c>
      <c r="S28" s="7">
        <f t="shared" si="3"/>
        <v>6.3100651439143647</v>
      </c>
      <c r="T28" s="8" t="b">
        <f t="shared" si="4"/>
        <v>0</v>
      </c>
      <c r="U28" s="8" t="b">
        <f t="shared" si="5"/>
        <v>0</v>
      </c>
      <c r="V28" s="25"/>
      <c r="W28" s="25"/>
      <c r="X28" s="19"/>
      <c r="Y28" s="19"/>
      <c r="Z28" s="8"/>
      <c r="AA28" s="8"/>
      <c r="AB28" s="7">
        <f t="shared" si="22"/>
        <v>3.6095373554033428</v>
      </c>
      <c r="AC28" s="7">
        <f t="shared" si="23"/>
        <v>2.9717150364996461</v>
      </c>
      <c r="AD28" s="7">
        <f t="shared" si="14"/>
        <v>23.486821701908639</v>
      </c>
      <c r="AE28" s="7">
        <f t="shared" si="15"/>
        <v>3.3383501074147186</v>
      </c>
      <c r="AF28" s="8" t="b">
        <f t="shared" si="10"/>
        <v>0</v>
      </c>
      <c r="AG28" s="8" t="b">
        <f t="shared" si="11"/>
        <v>0</v>
      </c>
    </row>
    <row r="29" spans="1:39" x14ac:dyDescent="0.25">
      <c r="A29" s="8" t="s">
        <v>158</v>
      </c>
      <c r="B29" s="8" t="s">
        <v>8</v>
      </c>
      <c r="C29" s="8" t="s">
        <v>9</v>
      </c>
      <c r="D29" s="8">
        <v>0.56000000000000005</v>
      </c>
      <c r="E29" s="8">
        <v>0.48</v>
      </c>
      <c r="F29" s="8" t="s">
        <v>17</v>
      </c>
      <c r="G29" s="7">
        <v>10575.505521190309</v>
      </c>
      <c r="H29" s="7">
        <v>35789.70881367378</v>
      </c>
      <c r="I29" s="7">
        <v>7386.6594985894908</v>
      </c>
      <c r="J29" s="7">
        <v>35789.70881367378</v>
      </c>
      <c r="K29" s="7">
        <v>7386.6594985894908</v>
      </c>
      <c r="L29" s="17">
        <v>9.8377555825416171E-2</v>
      </c>
      <c r="M29" s="17">
        <v>0.11772727863586203</v>
      </c>
      <c r="N29" s="37">
        <v>470222.56042430148</v>
      </c>
      <c r="O29" s="37">
        <v>75734.9981364618</v>
      </c>
      <c r="P29" s="7">
        <f t="shared" si="0"/>
        <v>25905.233865566635</v>
      </c>
      <c r="Q29" s="7">
        <f t="shared" si="1"/>
        <v>4279.7161094869098</v>
      </c>
      <c r="R29" s="7">
        <f t="shared" si="2"/>
        <v>9884.4749481071449</v>
      </c>
      <c r="S29" s="7">
        <f t="shared" si="3"/>
        <v>3106.943389102581</v>
      </c>
      <c r="T29" s="8" t="b">
        <f t="shared" si="4"/>
        <v>0</v>
      </c>
      <c r="U29" s="8" t="b">
        <f t="shared" si="5"/>
        <v>0</v>
      </c>
      <c r="V29" s="25"/>
      <c r="W29" s="25"/>
      <c r="X29" s="19"/>
      <c r="Y29" s="19"/>
      <c r="Z29" s="8"/>
      <c r="AA29" s="8"/>
      <c r="AB29" s="7">
        <f t="shared" si="22"/>
        <v>4767.5885394315828</v>
      </c>
      <c r="AC29" s="7">
        <f t="shared" si="23"/>
        <v>3478.7354172772116</v>
      </c>
      <c r="AD29" s="7">
        <f t="shared" si="14"/>
        <v>31022.120274242196</v>
      </c>
      <c r="AE29" s="7">
        <f t="shared" si="15"/>
        <v>3907.9240813122792</v>
      </c>
      <c r="AF29" s="8" t="b">
        <f t="shared" si="10"/>
        <v>0</v>
      </c>
      <c r="AG29" s="8" t="b">
        <f t="shared" si="11"/>
        <v>0</v>
      </c>
    </row>
    <row r="30" spans="1:39" x14ac:dyDescent="0.25">
      <c r="A30" s="8" t="s">
        <v>158</v>
      </c>
      <c r="B30" s="8" t="s">
        <v>8</v>
      </c>
      <c r="C30" s="8" t="s">
        <v>9</v>
      </c>
      <c r="D30" s="8">
        <v>0.56000000000000005</v>
      </c>
      <c r="E30" s="8">
        <v>0.48</v>
      </c>
      <c r="F30" s="8" t="s">
        <v>19</v>
      </c>
      <c r="G30" s="7">
        <v>14510.096676427787</v>
      </c>
      <c r="H30" s="7">
        <v>38352.303404585116</v>
      </c>
      <c r="I30" s="7">
        <v>6203.5102661021619</v>
      </c>
      <c r="J30" s="7">
        <v>29532.644773769091</v>
      </c>
      <c r="K30" s="7">
        <v>5062.1283950917887</v>
      </c>
      <c r="L30" s="17">
        <v>8.1178347245832838E-2</v>
      </c>
      <c r="M30" s="17">
        <v>8.0679311151851396E-2</v>
      </c>
      <c r="N30" s="37">
        <v>470222.56042430148</v>
      </c>
      <c r="O30" s="37">
        <v>75734.9981364618</v>
      </c>
      <c r="P30" s="7">
        <f t="shared" si="0"/>
        <v>21376.258564051197</v>
      </c>
      <c r="Q30" s="7">
        <f t="shared" si="1"/>
        <v>2932.9187902735134</v>
      </c>
      <c r="R30" s="7">
        <f t="shared" si="2"/>
        <v>8156.3862097178935</v>
      </c>
      <c r="S30" s="7">
        <f t="shared" si="3"/>
        <v>2129.2096048182752</v>
      </c>
      <c r="T30" s="8" t="b">
        <f t="shared" si="4"/>
        <v>0</v>
      </c>
      <c r="U30" s="8" t="b">
        <f t="shared" si="5"/>
        <v>0</v>
      </c>
      <c r="V30" s="25"/>
      <c r="W30" s="25"/>
      <c r="X30" s="19"/>
      <c r="Y30" s="19"/>
      <c r="Z30" s="8"/>
      <c r="AA30" s="8"/>
      <c r="AB30" s="7">
        <f t="shared" si="22"/>
        <v>3934.0777958140816</v>
      </c>
      <c r="AC30" s="7">
        <f t="shared" si="23"/>
        <v>2384.0012306202975</v>
      </c>
      <c r="AD30" s="7">
        <f t="shared" si="14"/>
        <v>25598.566977955008</v>
      </c>
      <c r="AE30" s="7">
        <f t="shared" si="15"/>
        <v>2678.1271644714911</v>
      </c>
      <c r="AF30" s="8" t="b">
        <f t="shared" si="10"/>
        <v>0</v>
      </c>
      <c r="AG30" s="8" t="b">
        <f t="shared" si="11"/>
        <v>0</v>
      </c>
    </row>
    <row r="31" spans="1:39" x14ac:dyDescent="0.25">
      <c r="A31" s="8" t="s">
        <v>158</v>
      </c>
      <c r="B31" s="8" t="s">
        <v>8</v>
      </c>
      <c r="C31" s="8" t="s">
        <v>9</v>
      </c>
      <c r="D31" s="8">
        <v>0.56000000000000005</v>
      </c>
      <c r="E31" s="8">
        <v>0.48</v>
      </c>
      <c r="F31" s="8" t="s">
        <v>11</v>
      </c>
      <c r="G31" s="7">
        <v>10128.315419590186</v>
      </c>
      <c r="H31" s="7">
        <v>73115.861659792397</v>
      </c>
      <c r="I31" s="7">
        <v>10267.755474387541</v>
      </c>
      <c r="J31" s="7">
        <v>62136.786533632148</v>
      </c>
      <c r="K31" s="7">
        <v>8962.1151326076088</v>
      </c>
      <c r="L31" s="17">
        <v>0.17079952278597163</v>
      </c>
      <c r="M31" s="17">
        <v>0.14283661316521276</v>
      </c>
      <c r="N31" s="37">
        <v>470222.56042430148</v>
      </c>
      <c r="O31" s="37">
        <v>75734.9981364618</v>
      </c>
      <c r="P31" s="7">
        <f t="shared" si="0"/>
        <v>44975.721797254308</v>
      </c>
      <c r="Q31" s="7">
        <f t="shared" si="1"/>
        <v>5192.5107033052336</v>
      </c>
      <c r="R31" s="7">
        <f t="shared" si="2"/>
        <v>17161.064736377841</v>
      </c>
      <c r="S31" s="7">
        <f t="shared" si="3"/>
        <v>3769.6044293023751</v>
      </c>
      <c r="T31" s="8" t="b">
        <f t="shared" si="4"/>
        <v>0</v>
      </c>
      <c r="U31" s="8" t="b">
        <f t="shared" si="5"/>
        <v>0</v>
      </c>
      <c r="V31" s="25"/>
      <c r="W31" s="25"/>
      <c r="X31" s="19"/>
      <c r="Y31" s="19"/>
      <c r="Z31" s="8"/>
      <c r="AA31" s="8"/>
      <c r="AB31" s="7">
        <f t="shared" si="22"/>
        <v>8277.3132605557585</v>
      </c>
      <c r="AC31" s="7">
        <f t="shared" si="23"/>
        <v>4220.6937156737049</v>
      </c>
      <c r="AD31" s="7">
        <f t="shared" si="14"/>
        <v>53859.473273076394</v>
      </c>
      <c r="AE31" s="7">
        <f t="shared" si="15"/>
        <v>4741.4214169339039</v>
      </c>
      <c r="AF31" s="8" t="b">
        <f t="shared" si="10"/>
        <v>0</v>
      </c>
      <c r="AG31" s="8" t="b">
        <f t="shared" si="11"/>
        <v>0</v>
      </c>
    </row>
    <row r="32" spans="1:39" x14ac:dyDescent="0.25">
      <c r="A32" s="8" t="s">
        <v>158</v>
      </c>
      <c r="B32" s="8" t="s">
        <v>8</v>
      </c>
      <c r="C32" s="8" t="s">
        <v>9</v>
      </c>
      <c r="D32" s="8">
        <v>0.56000000000000005</v>
      </c>
      <c r="E32" s="8">
        <v>0.48</v>
      </c>
      <c r="F32" s="8" t="s">
        <v>183</v>
      </c>
      <c r="G32" s="7">
        <v>39394.326499256553</v>
      </c>
      <c r="H32" s="7">
        <v>143891.13189025826</v>
      </c>
      <c r="I32" s="7">
        <v>27594.541825760407</v>
      </c>
      <c r="J32" s="7">
        <v>123263.55187265207</v>
      </c>
      <c r="K32" s="7">
        <v>24178.468755323956</v>
      </c>
      <c r="L32" s="17">
        <v>0.33882273305777566</v>
      </c>
      <c r="M32" s="17">
        <v>0.38535217830063112</v>
      </c>
      <c r="N32" s="37">
        <v>470222.56042430148</v>
      </c>
      <c r="O32" s="37">
        <v>75734.9981364618</v>
      </c>
      <c r="P32" s="7">
        <f t="shared" si="0"/>
        <v>89220.372118296669</v>
      </c>
      <c r="Q32" s="7">
        <f t="shared" si="1"/>
        <v>14008.630322630299</v>
      </c>
      <c r="R32" s="7">
        <f t="shared" si="2"/>
        <v>34043.179754355398</v>
      </c>
      <c r="S32" s="7">
        <f t="shared" si="3"/>
        <v>10169.838432693658</v>
      </c>
      <c r="T32" s="8" t="b">
        <f t="shared" si="4"/>
        <v>0</v>
      </c>
      <c r="U32" s="8" t="b">
        <f t="shared" si="5"/>
        <v>0</v>
      </c>
      <c r="V32" s="25"/>
      <c r="W32" s="25"/>
      <c r="X32" s="19"/>
      <c r="Y32" s="19"/>
      <c r="Z32" s="8"/>
      <c r="AA32" s="8"/>
      <c r="AB32" s="7">
        <f t="shared" si="22"/>
        <v>16420.080428627625</v>
      </c>
      <c r="AC32" s="7">
        <f t="shared" si="23"/>
        <v>11386.810994975078</v>
      </c>
      <c r="AD32" s="7">
        <f t="shared" si="14"/>
        <v>106843.47144402444</v>
      </c>
      <c r="AE32" s="7">
        <f t="shared" si="15"/>
        <v>12791.657760348879</v>
      </c>
      <c r="AF32" s="8" t="b">
        <f t="shared" si="10"/>
        <v>0</v>
      </c>
      <c r="AG32" s="8" t="b">
        <f t="shared" si="11"/>
        <v>0</v>
      </c>
    </row>
    <row r="33" spans="1:39" x14ac:dyDescent="0.25">
      <c r="A33" s="8" t="s">
        <v>158</v>
      </c>
      <c r="B33" s="8" t="s">
        <v>8</v>
      </c>
      <c r="C33" s="8" t="s">
        <v>9</v>
      </c>
      <c r="D33" s="8">
        <v>0.56000000000000005</v>
      </c>
      <c r="E33" s="8">
        <v>0.48</v>
      </c>
      <c r="F33" s="8" t="s">
        <v>184</v>
      </c>
      <c r="G33" s="7">
        <v>5719.7249858857667</v>
      </c>
      <c r="H33" s="7">
        <v>31103.878019966844</v>
      </c>
      <c r="I33" s="7">
        <v>5010.4240880111274</v>
      </c>
      <c r="J33" s="7">
        <v>28151.617395270623</v>
      </c>
      <c r="K33" s="7">
        <v>4577.9502220575068</v>
      </c>
      <c r="L33" s="17">
        <v>7.7382225328999757E-2</v>
      </c>
      <c r="M33" s="17">
        <v>7.2962564671646898E-2</v>
      </c>
      <c r="N33" s="37">
        <v>470222.56042430148</v>
      </c>
      <c r="O33" s="37">
        <v>75734.9981364618</v>
      </c>
      <c r="P33" s="7">
        <f t="shared" si="0"/>
        <v>20376.646150298202</v>
      </c>
      <c r="Q33" s="7">
        <f t="shared" si="1"/>
        <v>2652.3934557305524</v>
      </c>
      <c r="R33" s="7">
        <f t="shared" si="2"/>
        <v>7774.9712449724211</v>
      </c>
      <c r="S33" s="7">
        <f t="shared" si="3"/>
        <v>1925.5567663269544</v>
      </c>
      <c r="T33" s="8" t="b">
        <f t="shared" si="4"/>
        <v>0</v>
      </c>
      <c r="U33" s="8" t="b">
        <f t="shared" si="5"/>
        <v>0</v>
      </c>
      <c r="V33" s="25"/>
      <c r="W33" s="25"/>
      <c r="X33" s="19"/>
      <c r="Y33" s="19"/>
      <c r="Z33" s="8"/>
      <c r="AA33" s="8"/>
      <c r="AB33" s="7">
        <f t="shared" si="22"/>
        <v>3750.1095401166504</v>
      </c>
      <c r="AC33" s="7">
        <f t="shared" si="23"/>
        <v>2155.9782983153009</v>
      </c>
      <c r="AD33" s="7">
        <f t="shared" si="14"/>
        <v>24401.507855153974</v>
      </c>
      <c r="AE33" s="7">
        <f t="shared" si="15"/>
        <v>2421.9719237422059</v>
      </c>
      <c r="AF33" s="8" t="b">
        <f t="shared" si="10"/>
        <v>0</v>
      </c>
      <c r="AG33" s="8" t="b">
        <f t="shared" si="11"/>
        <v>0</v>
      </c>
    </row>
    <row r="34" spans="1:39" x14ac:dyDescent="0.25">
      <c r="A34" s="8" t="s">
        <v>158</v>
      </c>
      <c r="B34" s="8" t="s">
        <v>8</v>
      </c>
      <c r="C34" s="8" t="s">
        <v>9</v>
      </c>
      <c r="D34" s="8">
        <v>0.56000000000000005</v>
      </c>
      <c r="E34" s="8">
        <v>0.48</v>
      </c>
      <c r="F34" s="8" t="s">
        <v>59</v>
      </c>
      <c r="G34" s="7">
        <v>1211.8134944807966</v>
      </c>
      <c r="H34" s="7">
        <v>8699.4520784638607</v>
      </c>
      <c r="I34" s="7">
        <v>1229.5576093310549</v>
      </c>
      <c r="J34" s="7">
        <v>7669.841011885118</v>
      </c>
      <c r="K34" s="7">
        <v>1103.4766366917954</v>
      </c>
      <c r="L34" s="17">
        <v>2.1082602718201379E-2</v>
      </c>
      <c r="M34" s="17">
        <v>1.7587016363863197E-2</v>
      </c>
      <c r="N34" s="37">
        <v>470222.56042430148</v>
      </c>
      <c r="O34" s="37">
        <v>75734.9981364618</v>
      </c>
      <c r="P34" s="7">
        <f t="shared" si="0"/>
        <v>5551.5686411141551</v>
      </c>
      <c r="Q34" s="7">
        <f t="shared" si="1"/>
        <v>639.33727274068906</v>
      </c>
      <c r="R34" s="7">
        <f t="shared" si="2"/>
        <v>2118.2723707709629</v>
      </c>
      <c r="S34" s="7">
        <f t="shared" si="3"/>
        <v>464.13936395110636</v>
      </c>
      <c r="T34" s="8" t="b">
        <f t="shared" si="4"/>
        <v>0</v>
      </c>
      <c r="U34" s="8" t="b">
        <f t="shared" si="5"/>
        <v>0</v>
      </c>
      <c r="V34" s="25"/>
      <c r="W34" s="25"/>
      <c r="X34" s="19"/>
      <c r="Y34" s="19"/>
      <c r="Z34" s="8"/>
      <c r="AA34" s="8"/>
      <c r="AB34" s="7">
        <f t="shared" si="22"/>
        <v>1021.7083994143927</v>
      </c>
      <c r="AC34" s="7">
        <f t="shared" si="23"/>
        <v>519.680548281764</v>
      </c>
      <c r="AD34" s="7">
        <f t="shared" si="14"/>
        <v>6648.1326124707248</v>
      </c>
      <c r="AE34" s="7">
        <f t="shared" si="15"/>
        <v>583.79608841003142</v>
      </c>
      <c r="AF34" s="8" t="b">
        <f t="shared" si="10"/>
        <v>0</v>
      </c>
      <c r="AG34" s="8" t="b">
        <f t="shared" si="11"/>
        <v>0</v>
      </c>
    </row>
    <row r="35" spans="1:39" x14ac:dyDescent="0.25">
      <c r="A35" s="8" t="s">
        <v>158</v>
      </c>
      <c r="B35" s="8" t="s">
        <v>8</v>
      </c>
      <c r="C35" s="8" t="s">
        <v>9</v>
      </c>
      <c r="D35" s="8">
        <v>0.56000000000000005</v>
      </c>
      <c r="E35" s="8">
        <v>0.48</v>
      </c>
      <c r="F35" s="8" t="s">
        <v>250</v>
      </c>
      <c r="G35" s="7">
        <v>2135.5942806541675</v>
      </c>
      <c r="H35" s="7">
        <v>5515.9754905779455</v>
      </c>
      <c r="I35" s="7">
        <v>1134.3047210466123</v>
      </c>
      <c r="J35" s="7">
        <v>3977.8628229140681</v>
      </c>
      <c r="K35" s="7">
        <v>847.33077664737186</v>
      </c>
      <c r="L35" s="17">
        <v>1.0934216424179573E-2</v>
      </c>
      <c r="M35" s="17">
        <v>1.3504608742037575E-2</v>
      </c>
      <c r="N35" s="37">
        <v>470222.56042430148</v>
      </c>
      <c r="O35" s="37">
        <v>75734.9981364618</v>
      </c>
      <c r="P35" s="7">
        <f t="shared" si="0"/>
        <v>2879.2485361982549</v>
      </c>
      <c r="Q35" s="7">
        <f t="shared" si="1"/>
        <v>490.93032859769346</v>
      </c>
      <c r="R35" s="7">
        <f t="shared" si="2"/>
        <v>1098.6142867158133</v>
      </c>
      <c r="S35" s="7">
        <f t="shared" si="3"/>
        <v>356.4004480496784</v>
      </c>
      <c r="T35" s="8" t="b">
        <f t="shared" si="4"/>
        <v>0</v>
      </c>
      <c r="U35" s="8" t="b">
        <f t="shared" si="5"/>
        <v>0</v>
      </c>
      <c r="V35" s="25"/>
      <c r="W35" s="25"/>
      <c r="X35" s="19"/>
      <c r="Y35" s="19"/>
      <c r="Z35" s="8"/>
      <c r="AA35" s="8"/>
      <c r="AB35" s="7">
        <f t="shared" si="22"/>
        <v>529.89571121378879</v>
      </c>
      <c r="AC35" s="7">
        <f t="shared" si="23"/>
        <v>399.04906723195802</v>
      </c>
      <c r="AD35" s="7">
        <f t="shared" si="14"/>
        <v>3447.9671117002795</v>
      </c>
      <c r="AE35" s="7">
        <f t="shared" si="15"/>
        <v>448.28170941541384</v>
      </c>
      <c r="AF35" s="8" t="b">
        <f t="shared" si="10"/>
        <v>0</v>
      </c>
      <c r="AG35" s="8" t="b">
        <f t="shared" si="11"/>
        <v>0</v>
      </c>
    </row>
    <row r="36" spans="1:39" x14ac:dyDescent="0.25">
      <c r="A36" s="8" t="s">
        <v>158</v>
      </c>
      <c r="B36" s="8" t="s">
        <v>8</v>
      </c>
      <c r="C36" s="8" t="s">
        <v>9</v>
      </c>
      <c r="D36" s="8">
        <v>0.56000000000000005</v>
      </c>
      <c r="E36" s="8">
        <v>0.48</v>
      </c>
      <c r="F36" s="8" t="s">
        <v>255</v>
      </c>
      <c r="G36" s="7">
        <v>582.01647049319058</v>
      </c>
      <c r="H36" s="7">
        <v>5289.4610316636335</v>
      </c>
      <c r="I36" s="7">
        <v>784.89959409465803</v>
      </c>
      <c r="J36" s="7">
        <v>5251.6919663815934</v>
      </c>
      <c r="K36" s="7">
        <v>779.3312135096711</v>
      </c>
      <c r="L36" s="17">
        <v>1.4435675414134819E-2</v>
      </c>
      <c r="M36" s="17">
        <v>1.2420843676359693E-2</v>
      </c>
      <c r="N36" s="37">
        <v>470222.56042430148</v>
      </c>
      <c r="O36" s="37">
        <v>75734.9981364618</v>
      </c>
      <c r="P36" s="7">
        <f t="shared" si="0"/>
        <v>3801.2689426256238</v>
      </c>
      <c r="Q36" s="7">
        <f t="shared" si="1"/>
        <v>451.53243488754464</v>
      </c>
      <c r="R36" s="7">
        <f t="shared" si="2"/>
        <v>1450.4230237559696</v>
      </c>
      <c r="S36" s="7">
        <f t="shared" si="3"/>
        <v>327.79877862212646</v>
      </c>
      <c r="T36" s="8" t="b">
        <f t="shared" si="4"/>
        <v>0</v>
      </c>
      <c r="U36" s="8" t="b">
        <f t="shared" si="5"/>
        <v>0</v>
      </c>
      <c r="V36" s="25"/>
      <c r="W36" s="25"/>
      <c r="X36" s="19"/>
      <c r="Y36" s="19"/>
      <c r="Z36" s="8"/>
      <c r="AA36" s="8"/>
      <c r="AB36" s="7">
        <f t="shared" si="22"/>
        <v>699.58396593547695</v>
      </c>
      <c r="AC36" s="7">
        <f t="shared" si="23"/>
        <v>367.02478227721383</v>
      </c>
      <c r="AD36" s="7">
        <f t="shared" si="14"/>
        <v>4552.1080004461164</v>
      </c>
      <c r="AE36" s="7">
        <f t="shared" si="15"/>
        <v>412.30643123245727</v>
      </c>
      <c r="AF36" s="8" t="b">
        <f t="shared" si="10"/>
        <v>0</v>
      </c>
      <c r="AG36" s="8" t="b">
        <f t="shared" si="11"/>
        <v>0</v>
      </c>
    </row>
    <row r="37" spans="1:39" x14ac:dyDescent="0.25">
      <c r="A37" s="8" t="s">
        <v>158</v>
      </c>
      <c r="B37" s="8" t="s">
        <v>8</v>
      </c>
      <c r="C37" s="8" t="s">
        <v>9</v>
      </c>
      <c r="D37" s="8">
        <v>0.56000000000000005</v>
      </c>
      <c r="E37" s="8">
        <v>0.48</v>
      </c>
      <c r="F37" s="8" t="s">
        <v>163</v>
      </c>
      <c r="G37" s="7">
        <v>13771.110353170825</v>
      </c>
      <c r="H37" s="7">
        <v>79078.189790281554</v>
      </c>
      <c r="I37" s="7">
        <v>9426.6268988233787</v>
      </c>
      <c r="J37" s="7">
        <v>37151.501594273781</v>
      </c>
      <c r="K37" s="7">
        <v>5328.6623883894335</v>
      </c>
      <c r="L37" s="17">
        <v>0.10212080632218862</v>
      </c>
      <c r="M37" s="17">
        <v>8.4927283012592045E-2</v>
      </c>
      <c r="N37" s="37">
        <v>470222.56042430148</v>
      </c>
      <c r="O37" s="37">
        <v>75734.9981364618</v>
      </c>
      <c r="P37" s="7">
        <f t="shared" si="0"/>
        <v>26890.923931991689</v>
      </c>
      <c r="Q37" s="7">
        <f t="shared" si="1"/>
        <v>3087.3444579328425</v>
      </c>
      <c r="R37" s="7">
        <f t="shared" si="2"/>
        <v>10260.577662282092</v>
      </c>
      <c r="S37" s="7">
        <f t="shared" si="3"/>
        <v>2241.3179304565911</v>
      </c>
      <c r="T37" s="8" t="b">
        <f t="shared" si="4"/>
        <v>0</v>
      </c>
      <c r="U37" s="8" t="b">
        <f t="shared" si="5"/>
        <v>0</v>
      </c>
      <c r="V37" s="25"/>
      <c r="W37" s="25"/>
      <c r="X37" s="19"/>
      <c r="Y37" s="19"/>
      <c r="Z37" s="8"/>
      <c r="AA37" s="8"/>
      <c r="AB37" s="7">
        <f t="shared" si="22"/>
        <v>4948.9945320779589</v>
      </c>
      <c r="AC37" s="7">
        <f t="shared" si="23"/>
        <v>2509.5249863274471</v>
      </c>
      <c r="AD37" s="7">
        <f t="shared" si="14"/>
        <v>32202.507062195822</v>
      </c>
      <c r="AE37" s="7">
        <f t="shared" si="15"/>
        <v>2819.1374020619864</v>
      </c>
      <c r="AF37" s="8" t="b">
        <f t="shared" si="10"/>
        <v>0</v>
      </c>
      <c r="AG37" s="8" t="b">
        <f t="shared" si="11"/>
        <v>0</v>
      </c>
    </row>
    <row r="38" spans="1:39" x14ac:dyDescent="0.25">
      <c r="A38" s="8" t="s">
        <v>158</v>
      </c>
      <c r="B38" s="8" t="s">
        <v>8</v>
      </c>
      <c r="C38" s="8" t="s">
        <v>9</v>
      </c>
      <c r="D38" s="8">
        <v>0.56000000000000005</v>
      </c>
      <c r="E38" s="8">
        <v>0.48</v>
      </c>
      <c r="F38" s="8" t="s">
        <v>260</v>
      </c>
      <c r="G38" s="7">
        <v>373.98915177555438</v>
      </c>
      <c r="H38" s="7">
        <v>3589.1197419439936</v>
      </c>
      <c r="I38" s="7">
        <v>531.19941756878302</v>
      </c>
      <c r="J38" s="7">
        <v>3588.629028032919</v>
      </c>
      <c r="K38" s="7">
        <v>531.12858571364939</v>
      </c>
      <c r="L38" s="17">
        <v>9.8643035734097724E-3</v>
      </c>
      <c r="M38" s="17">
        <v>8.4650338916694538E-3</v>
      </c>
      <c r="N38" s="37">
        <v>470222.56042430148</v>
      </c>
      <c r="O38" s="37">
        <v>75734.9981364618</v>
      </c>
      <c r="P38" s="7">
        <f t="shared" si="0"/>
        <v>2597.5141265311449</v>
      </c>
      <c r="Q38" s="7">
        <f t="shared" si="1"/>
        <v>307.72767648512257</v>
      </c>
      <c r="R38" s="7">
        <f t="shared" si="2"/>
        <v>991.11490150177406</v>
      </c>
      <c r="S38" s="7">
        <f t="shared" si="3"/>
        <v>223.40090922852681</v>
      </c>
      <c r="T38" s="8" t="b">
        <f t="shared" si="4"/>
        <v>0</v>
      </c>
      <c r="U38" s="8" t="b">
        <f t="shared" si="5"/>
        <v>0</v>
      </c>
      <c r="V38" s="25"/>
      <c r="W38" s="25"/>
      <c r="X38" s="19"/>
      <c r="Y38" s="19"/>
      <c r="Z38" s="8"/>
      <c r="AA38" s="8"/>
      <c r="AB38" s="7">
        <f t="shared" si="22"/>
        <v>478.04542684025853</v>
      </c>
      <c r="AC38" s="7">
        <f t="shared" si="23"/>
        <v>250.13415368655396</v>
      </c>
      <c r="AD38" s="7">
        <f t="shared" si="14"/>
        <v>3110.5836011926604</v>
      </c>
      <c r="AE38" s="7">
        <f t="shared" si="15"/>
        <v>280.9944320270954</v>
      </c>
      <c r="AF38" s="8" t="b">
        <f t="shared" si="10"/>
        <v>0</v>
      </c>
      <c r="AG38" s="8" t="b">
        <f t="shared" si="11"/>
        <v>0</v>
      </c>
    </row>
    <row r="39" spans="1:39" x14ac:dyDescent="0.25">
      <c r="A39" s="8" t="s">
        <v>158</v>
      </c>
      <c r="B39" s="8" t="s">
        <v>8</v>
      </c>
      <c r="C39" s="8" t="s">
        <v>9</v>
      </c>
      <c r="D39" s="8">
        <v>0.56000000000000005</v>
      </c>
      <c r="E39" s="8">
        <v>0.48</v>
      </c>
      <c r="F39" s="8" t="s">
        <v>166</v>
      </c>
      <c r="G39" s="7">
        <v>7536.7104211440001</v>
      </c>
      <c r="H39" s="7">
        <v>40162.715785111286</v>
      </c>
      <c r="I39" s="7">
        <v>5293.2867607109729</v>
      </c>
      <c r="J39" s="7">
        <v>23092.678043398533</v>
      </c>
      <c r="K39" s="7">
        <v>3334.9958958608008</v>
      </c>
      <c r="L39" s="17">
        <v>6.3476381861616027E-2</v>
      </c>
      <c r="M39" s="17">
        <v>5.3152577448091799E-2</v>
      </c>
      <c r="N39" s="37">
        <v>470222.56042430148</v>
      </c>
      <c r="O39" s="37">
        <v>75734.9981364618</v>
      </c>
      <c r="P39" s="7">
        <f t="shared" si="0"/>
        <v>16714.895011046276</v>
      </c>
      <c r="Q39" s="7">
        <f t="shared" si="1"/>
        <v>1932.2449699100994</v>
      </c>
      <c r="R39" s="7">
        <f t="shared" si="2"/>
        <v>6377.7830323522576</v>
      </c>
      <c r="S39" s="7">
        <f t="shared" si="3"/>
        <v>1402.7509259507015</v>
      </c>
      <c r="T39" s="8" t="b">
        <f t="shared" si="4"/>
        <v>0</v>
      </c>
      <c r="U39" s="8" t="b">
        <f t="shared" si="5"/>
        <v>0</v>
      </c>
      <c r="V39" s="25"/>
      <c r="W39" s="25"/>
      <c r="X39" s="19"/>
      <c r="Y39" s="19"/>
      <c r="Z39" s="8"/>
      <c r="AA39" s="8"/>
      <c r="AB39" s="7">
        <f t="shared" si="22"/>
        <v>3076.2023730806904</v>
      </c>
      <c r="AC39" s="7">
        <f t="shared" si="23"/>
        <v>1570.6109563626796</v>
      </c>
      <c r="AD39" s="7">
        <f t="shared" si="14"/>
        <v>20016.475670317843</v>
      </c>
      <c r="AE39" s="7">
        <f t="shared" si="15"/>
        <v>1764.3849394981212</v>
      </c>
      <c r="AF39" s="8" t="b">
        <f t="shared" si="10"/>
        <v>0</v>
      </c>
      <c r="AG39" s="8" t="b">
        <f t="shared" si="11"/>
        <v>0</v>
      </c>
    </row>
    <row r="40" spans="1:39" x14ac:dyDescent="0.25">
      <c r="A40" s="8" t="s">
        <v>158</v>
      </c>
      <c r="B40" s="8" t="s">
        <v>8</v>
      </c>
      <c r="C40" s="8" t="s">
        <v>9</v>
      </c>
      <c r="D40" s="8">
        <v>0.56000000000000005</v>
      </c>
      <c r="E40" s="8">
        <v>0.48</v>
      </c>
      <c r="F40" s="8" t="s">
        <v>193</v>
      </c>
      <c r="G40" s="7">
        <v>374.81906802936362</v>
      </c>
      <c r="H40" s="7">
        <v>3756.3460136482049</v>
      </c>
      <c r="I40" s="7">
        <v>552.00138841021294</v>
      </c>
      <c r="J40" s="7">
        <v>3193.9697288820425</v>
      </c>
      <c r="K40" s="7">
        <v>474.8297961560433</v>
      </c>
      <c r="L40" s="17">
        <v>8.7794772777736001E-3</v>
      </c>
      <c r="M40" s="17">
        <v>7.5677536953404267E-3</v>
      </c>
      <c r="N40" s="37">
        <v>470222.56042430148</v>
      </c>
      <c r="O40" s="37">
        <v>75734.9981364618</v>
      </c>
      <c r="P40" s="7">
        <f t="shared" si="0"/>
        <v>2311.8526394553401</v>
      </c>
      <c r="Q40" s="7">
        <f t="shared" si="1"/>
        <v>275.10902976662834</v>
      </c>
      <c r="R40" s="7">
        <f t="shared" si="2"/>
        <v>882.11708942670248</v>
      </c>
      <c r="S40" s="7">
        <f t="shared" si="3"/>
        <v>199.72076638941496</v>
      </c>
      <c r="T40" s="8" t="b">
        <f t="shared" si="4"/>
        <v>0</v>
      </c>
      <c r="U40" s="8" t="b">
        <f t="shared" si="5"/>
        <v>0</v>
      </c>
      <c r="V40" s="25"/>
      <c r="W40" s="25"/>
      <c r="X40" s="19"/>
      <c r="Y40" s="19"/>
      <c r="Z40" s="8"/>
      <c r="AA40" s="8"/>
      <c r="AB40" s="7">
        <f t="shared" si="22"/>
        <v>425.47240476266768</v>
      </c>
      <c r="AC40" s="7">
        <f t="shared" si="23"/>
        <v>223.62032924110895</v>
      </c>
      <c r="AD40" s="7">
        <f t="shared" si="14"/>
        <v>2768.4973241193748</v>
      </c>
      <c r="AE40" s="7">
        <f t="shared" si="15"/>
        <v>251.20946691493435</v>
      </c>
      <c r="AF40" s="8" t="b">
        <f t="shared" si="10"/>
        <v>0</v>
      </c>
      <c r="AG40" s="8" t="b">
        <f t="shared" si="11"/>
        <v>0</v>
      </c>
    </row>
    <row r="41" spans="1:39" x14ac:dyDescent="0.25">
      <c r="A41" s="8" t="s">
        <v>158</v>
      </c>
      <c r="B41" s="8" t="s">
        <v>8</v>
      </c>
      <c r="C41" s="8" t="s">
        <v>9</v>
      </c>
      <c r="D41" s="8">
        <v>0.56000000000000005</v>
      </c>
      <c r="E41" s="8">
        <v>0.48</v>
      </c>
      <c r="F41" s="8" t="s">
        <v>77</v>
      </c>
      <c r="G41" s="7">
        <v>516.10258769839288</v>
      </c>
      <c r="H41" s="7">
        <v>1162.4845458735472</v>
      </c>
      <c r="I41" s="7">
        <v>198.76392899352689</v>
      </c>
      <c r="J41" s="7">
        <v>443.10268978591313</v>
      </c>
      <c r="K41" s="7">
        <v>89.016164575258031</v>
      </c>
      <c r="L41" s="17">
        <v>1.2179858692829392E-3</v>
      </c>
      <c r="M41" s="17">
        <v>1.4187239593280666E-3</v>
      </c>
      <c r="N41" s="37">
        <v>470222.56042430148</v>
      </c>
      <c r="O41" s="37">
        <v>75734.9981364618</v>
      </c>
      <c r="P41" s="7">
        <f t="shared" si="0"/>
        <v>320.72568304831168</v>
      </c>
      <c r="Q41" s="7">
        <f t="shared" si="1"/>
        <v>51.574587079615114</v>
      </c>
      <c r="R41" s="7">
        <f t="shared" si="2"/>
        <v>122.37700673760145</v>
      </c>
      <c r="S41" s="7">
        <f t="shared" si="3"/>
        <v>37.441577495642917</v>
      </c>
      <c r="T41" s="8" t="b">
        <f t="shared" si="4"/>
        <v>0</v>
      </c>
      <c r="U41" s="8" t="b">
        <f t="shared" si="5"/>
        <v>0</v>
      </c>
      <c r="V41" s="25"/>
      <c r="W41" s="25"/>
      <c r="X41" s="19"/>
      <c r="Y41" s="19"/>
      <c r="Z41" s="8"/>
      <c r="AA41" s="8"/>
      <c r="AB41" s="7">
        <f t="shared" ref="AB41" si="24">$AB$42*L41</f>
        <v>59.026222219710135</v>
      </c>
      <c r="AC41" s="7">
        <f t="shared" ref="AC41" si="25">$AC$42*M41</f>
        <v>41.922019618916856</v>
      </c>
      <c r="AD41" s="7">
        <f t="shared" si="14"/>
        <v>384.07646756620301</v>
      </c>
      <c r="AE41" s="7">
        <f t="shared" si="15"/>
        <v>47.094144956341175</v>
      </c>
      <c r="AF41" s="8" t="b">
        <f t="shared" si="10"/>
        <v>0</v>
      </c>
      <c r="AG41" s="8" t="b">
        <f t="shared" si="11"/>
        <v>0</v>
      </c>
    </row>
    <row r="42" spans="1:39" s="6" customFormat="1" ht="14.4" x14ac:dyDescent="0.3">
      <c r="A42" s="19" t="s">
        <v>158</v>
      </c>
      <c r="B42" s="19" t="s">
        <v>8</v>
      </c>
      <c r="C42" s="19" t="s">
        <v>423</v>
      </c>
      <c r="D42" s="19"/>
      <c r="E42" s="19"/>
      <c r="F42" s="19"/>
      <c r="G42" s="18">
        <v>106925.61019205576</v>
      </c>
      <c r="H42" s="36">
        <v>470222.56042430148</v>
      </c>
      <c r="I42" s="36">
        <v>75734.9981364618</v>
      </c>
      <c r="J42" s="18">
        <v>363799.53245827078</v>
      </c>
      <c r="K42" s="18">
        <v>62743.822707708168</v>
      </c>
      <c r="L42" s="20">
        <v>1</v>
      </c>
      <c r="M42" s="20">
        <v>1</v>
      </c>
      <c r="N42" s="36">
        <v>470222.56042430148</v>
      </c>
      <c r="O42" s="36">
        <v>75734.9981364618</v>
      </c>
      <c r="P42" s="18">
        <f>SUM(P26:P41)</f>
        <v>263180.91818399087</v>
      </c>
      <c r="Q42" s="18">
        <f t="shared" ref="Q42:S42" si="26">SUM(Q26:Q41)</f>
        <v>36301.970138826735</v>
      </c>
      <c r="R42" s="18">
        <f t="shared" si="26"/>
        <v>100618.61427427985</v>
      </c>
      <c r="S42" s="18">
        <f t="shared" si="26"/>
        <v>26441.852568881415</v>
      </c>
      <c r="T42" s="19" t="b">
        <f t="shared" ref="T42:T73" si="27">H42&lt;=P42</f>
        <v>0</v>
      </c>
      <c r="U42" s="19" t="b">
        <f t="shared" ref="U42:U73" si="28">I42&lt;=Q42</f>
        <v>0</v>
      </c>
      <c r="V42" s="26">
        <v>3.9444283070444235</v>
      </c>
      <c r="W42" s="24">
        <v>0.43194418629922332</v>
      </c>
      <c r="X42" s="19">
        <f>(N42-(N42*D41))/$G42</f>
        <v>1.9349707354025885</v>
      </c>
      <c r="Y42" s="19">
        <f>(O42-(O42*E41))/$G42</f>
        <v>0.36831399849131857</v>
      </c>
      <c r="Z42" s="8" t="b">
        <f>X42&lt;=V42</f>
        <v>1</v>
      </c>
      <c r="AA42" s="8" t="b">
        <f>Y42&lt;=W42</f>
        <v>1</v>
      </c>
      <c r="AB42" s="18">
        <f>N42-AD42</f>
        <v>48462.156834759051</v>
      </c>
      <c r="AC42" s="18">
        <f>O42-AE42</f>
        <v>29549.102447506339</v>
      </c>
      <c r="AD42" s="18">
        <f>V42*$G42</f>
        <v>421760.40358954243</v>
      </c>
      <c r="AE42" s="18">
        <f>W42*$G42</f>
        <v>46185.895688955461</v>
      </c>
      <c r="AF42" s="8" t="b">
        <f t="shared" ref="AF42:AF73" si="29">J42&lt;=AB42</f>
        <v>0</v>
      </c>
      <c r="AG42" s="8" t="b">
        <f t="shared" ref="AG42:AG73" si="30">K42&lt;=AC42</f>
        <v>0</v>
      </c>
    </row>
    <row r="43" spans="1:39" x14ac:dyDescent="0.25">
      <c r="A43" s="8" t="s">
        <v>158</v>
      </c>
      <c r="B43" s="8" t="s">
        <v>89</v>
      </c>
      <c r="C43" s="8" t="s">
        <v>9</v>
      </c>
      <c r="D43" s="8">
        <v>0.56000000000000005</v>
      </c>
      <c r="E43" s="8">
        <v>0.48</v>
      </c>
      <c r="F43" s="8" t="s">
        <v>17</v>
      </c>
      <c r="G43" s="7">
        <v>18707.134030070396</v>
      </c>
      <c r="H43" s="7">
        <v>145510.55907227373</v>
      </c>
      <c r="I43" s="7">
        <v>19495.996648849894</v>
      </c>
      <c r="J43" s="7">
        <v>145510.55907227373</v>
      </c>
      <c r="K43" s="7">
        <v>19495.996648849894</v>
      </c>
      <c r="L43" s="17">
        <v>0.29912621901695652</v>
      </c>
      <c r="M43" s="17">
        <v>0.28212509816811271</v>
      </c>
      <c r="N43" s="39">
        <v>577968.65704141662</v>
      </c>
      <c r="O43" s="39">
        <v>80350.311743435057</v>
      </c>
      <c r="P43" s="7">
        <f t="shared" ref="P43:P52" si="31">N43*D43*L43</f>
        <v>96815.924291019925</v>
      </c>
      <c r="Q43" s="7">
        <f t="shared" ref="Q43:Q52" si="32">O43*E43*M43</f>
        <v>10881.043002458435</v>
      </c>
      <c r="R43" s="7">
        <f t="shared" ref="R43:R52" si="33">J43-P43</f>
        <v>48694.634781253801</v>
      </c>
      <c r="S43" s="7">
        <f t="shared" ref="S43:S52" si="34">K43-Q43</f>
        <v>8614.9536463914592</v>
      </c>
      <c r="T43" s="8" t="b">
        <f t="shared" si="27"/>
        <v>0</v>
      </c>
      <c r="U43" s="8" t="b">
        <f t="shared" si="28"/>
        <v>0</v>
      </c>
      <c r="V43" s="25"/>
      <c r="W43" s="25"/>
      <c r="X43" s="19"/>
      <c r="Y43" s="19"/>
      <c r="Z43" s="8"/>
      <c r="AA43" s="8"/>
      <c r="AB43" s="7">
        <f t="shared" ref="AB43:AB52" si="35">$AB$53*L43</f>
        <v>90934.265270448537</v>
      </c>
      <c r="AC43" s="7">
        <f>Q43</f>
        <v>10881.043002458435</v>
      </c>
      <c r="AD43" s="7">
        <f t="shared" ref="AD43:AD52" si="36">J43-AB43</f>
        <v>54576.293801825188</v>
      </c>
      <c r="AE43" s="7">
        <f t="shared" ref="AE43:AE52" si="37">K43-AC43</f>
        <v>8614.9536463914592</v>
      </c>
      <c r="AF43" s="8" t="b">
        <f t="shared" si="29"/>
        <v>0</v>
      </c>
      <c r="AG43" s="8" t="b">
        <f t="shared" si="30"/>
        <v>0</v>
      </c>
    </row>
    <row r="44" spans="1:39" ht="52.8" customHeight="1" x14ac:dyDescent="0.25">
      <c r="A44" s="8" t="s">
        <v>158</v>
      </c>
      <c r="B44" s="8" t="s">
        <v>89</v>
      </c>
      <c r="C44" s="8" t="s">
        <v>9</v>
      </c>
      <c r="D44" s="8">
        <v>0.56000000000000005</v>
      </c>
      <c r="E44" s="8">
        <v>0.48</v>
      </c>
      <c r="F44" s="8" t="s">
        <v>275</v>
      </c>
      <c r="G44" s="7">
        <v>9.4502242224656904E-2</v>
      </c>
      <c r="H44" s="7">
        <v>0.5432699218511462</v>
      </c>
      <c r="I44" s="7">
        <v>3.7874204455135729E-2</v>
      </c>
      <c r="J44" s="7">
        <v>0</v>
      </c>
      <c r="K44" s="7">
        <v>0</v>
      </c>
      <c r="L44" s="17">
        <v>0</v>
      </c>
      <c r="M44" s="17">
        <v>0</v>
      </c>
      <c r="N44" s="39">
        <v>577968.65704141662</v>
      </c>
      <c r="O44" s="39">
        <v>80350.311743435057</v>
      </c>
      <c r="P44" s="7">
        <f t="shared" si="31"/>
        <v>0</v>
      </c>
      <c r="Q44" s="7">
        <f t="shared" si="32"/>
        <v>0</v>
      </c>
      <c r="R44" s="7">
        <f t="shared" si="33"/>
        <v>0</v>
      </c>
      <c r="S44" s="7">
        <f t="shared" si="34"/>
        <v>0</v>
      </c>
      <c r="T44" s="8" t="b">
        <f t="shared" si="27"/>
        <v>0</v>
      </c>
      <c r="U44" s="8" t="b">
        <f t="shared" si="28"/>
        <v>0</v>
      </c>
      <c r="V44" s="25"/>
      <c r="W44" s="25"/>
      <c r="X44" s="19"/>
      <c r="Y44" s="19"/>
      <c r="Z44" s="8"/>
      <c r="AA44" s="8"/>
      <c r="AB44" s="7">
        <f t="shared" si="35"/>
        <v>0</v>
      </c>
      <c r="AC44" s="7">
        <f t="shared" ref="AC44:AC52" si="38">Q44</f>
        <v>0</v>
      </c>
      <c r="AD44" s="7">
        <f t="shared" si="36"/>
        <v>0</v>
      </c>
      <c r="AE44" s="7">
        <f t="shared" si="37"/>
        <v>0</v>
      </c>
      <c r="AF44" s="8" t="b">
        <f t="shared" si="29"/>
        <v>1</v>
      </c>
      <c r="AG44" s="8" t="b">
        <f t="shared" si="30"/>
        <v>1</v>
      </c>
      <c r="AH44" s="56"/>
      <c r="AI44" s="57"/>
      <c r="AJ44" s="57"/>
      <c r="AK44" s="57"/>
      <c r="AL44" s="57"/>
      <c r="AM44" s="57"/>
    </row>
    <row r="45" spans="1:39" x14ac:dyDescent="0.25">
      <c r="A45" s="8" t="s">
        <v>158</v>
      </c>
      <c r="B45" s="8" t="s">
        <v>89</v>
      </c>
      <c r="C45" s="8" t="s">
        <v>9</v>
      </c>
      <c r="D45" s="8">
        <v>0.56000000000000005</v>
      </c>
      <c r="E45" s="8">
        <v>0.48</v>
      </c>
      <c r="F45" s="8" t="s">
        <v>277</v>
      </c>
      <c r="G45" s="7">
        <v>8309.5060939162504</v>
      </c>
      <c r="H45" s="7">
        <v>64728.095301016925</v>
      </c>
      <c r="I45" s="7">
        <v>9202.051604256736</v>
      </c>
      <c r="J45" s="7">
        <v>48841.38762015893</v>
      </c>
      <c r="K45" s="7">
        <v>7060.4283841275001</v>
      </c>
      <c r="L45" s="17">
        <v>0.10040329515264393</v>
      </c>
      <c r="M45" s="17">
        <v>0.10217092702969909</v>
      </c>
      <c r="N45" s="39">
        <v>577968.65704141662</v>
      </c>
      <c r="O45" s="39">
        <v>80350.311743435057</v>
      </c>
      <c r="P45" s="7">
        <f t="shared" si="31"/>
        <v>32496.776290667691</v>
      </c>
      <c r="Q45" s="7">
        <f t="shared" si="32"/>
        <v>3940.5436022169961</v>
      </c>
      <c r="R45" s="7">
        <f t="shared" si="33"/>
        <v>16344.611329491239</v>
      </c>
      <c r="S45" s="7">
        <f t="shared" si="34"/>
        <v>3119.884781910504</v>
      </c>
      <c r="T45" s="8" t="b">
        <f t="shared" si="27"/>
        <v>0</v>
      </c>
      <c r="U45" s="8" t="b">
        <f t="shared" si="28"/>
        <v>0</v>
      </c>
      <c r="V45" s="25"/>
      <c r="W45" s="25"/>
      <c r="X45" s="19"/>
      <c r="Y45" s="19"/>
      <c r="Z45" s="8"/>
      <c r="AA45" s="8"/>
      <c r="AB45" s="7">
        <f t="shared" si="35"/>
        <v>30522.566378309039</v>
      </c>
      <c r="AC45" s="7">
        <f t="shared" si="38"/>
        <v>3940.5436022169961</v>
      </c>
      <c r="AD45" s="7">
        <f t="shared" si="36"/>
        <v>18318.821241849892</v>
      </c>
      <c r="AE45" s="7">
        <f t="shared" si="37"/>
        <v>3119.884781910504</v>
      </c>
      <c r="AF45" s="8" t="b">
        <f t="shared" si="29"/>
        <v>0</v>
      </c>
      <c r="AG45" s="8" t="b">
        <f t="shared" si="30"/>
        <v>0</v>
      </c>
    </row>
    <row r="46" spans="1:39" x14ac:dyDescent="0.25">
      <c r="A46" s="8" t="s">
        <v>158</v>
      </c>
      <c r="B46" s="8" t="s">
        <v>89</v>
      </c>
      <c r="C46" s="8" t="s">
        <v>9</v>
      </c>
      <c r="D46" s="8">
        <v>0.56000000000000005</v>
      </c>
      <c r="E46" s="8">
        <v>0.48</v>
      </c>
      <c r="F46" s="8" t="s">
        <v>283</v>
      </c>
      <c r="G46" s="7">
        <v>1041.6042379927319</v>
      </c>
      <c r="H46" s="7">
        <v>9110.320300735395</v>
      </c>
      <c r="I46" s="7">
        <v>1228.0556446984299</v>
      </c>
      <c r="J46" s="7">
        <v>8232.9602679063828</v>
      </c>
      <c r="K46" s="7">
        <v>1122.5054150823669</v>
      </c>
      <c r="L46" s="17">
        <v>1.6924505630086052E-2</v>
      </c>
      <c r="M46" s="17">
        <v>1.6243691262792296E-2</v>
      </c>
      <c r="N46" s="39">
        <v>577968.65704141662</v>
      </c>
      <c r="O46" s="39">
        <v>80350.311743435057</v>
      </c>
      <c r="P46" s="7">
        <f t="shared" si="31"/>
        <v>5477.826922462009</v>
      </c>
      <c r="Q46" s="7">
        <f t="shared" si="32"/>
        <v>626.4891152781471</v>
      </c>
      <c r="R46" s="7">
        <f t="shared" si="33"/>
        <v>2755.1333454443738</v>
      </c>
      <c r="S46" s="7">
        <f t="shared" si="34"/>
        <v>496.01629980421978</v>
      </c>
      <c r="T46" s="8" t="b">
        <f t="shared" si="27"/>
        <v>0</v>
      </c>
      <c r="U46" s="8" t="b">
        <f t="shared" si="28"/>
        <v>0</v>
      </c>
      <c r="V46" s="25"/>
      <c r="W46" s="25"/>
      <c r="X46" s="19"/>
      <c r="Y46" s="19"/>
      <c r="Z46" s="8"/>
      <c r="AA46" s="8"/>
      <c r="AB46" s="7">
        <f t="shared" si="35"/>
        <v>5145.04375308606</v>
      </c>
      <c r="AC46" s="7">
        <f t="shared" si="38"/>
        <v>626.4891152781471</v>
      </c>
      <c r="AD46" s="7">
        <f t="shared" si="36"/>
        <v>3087.9165148203228</v>
      </c>
      <c r="AE46" s="7">
        <f t="shared" si="37"/>
        <v>496.01629980421978</v>
      </c>
      <c r="AF46" s="8" t="b">
        <f t="shared" si="29"/>
        <v>0</v>
      </c>
      <c r="AG46" s="8" t="b">
        <f t="shared" si="30"/>
        <v>0</v>
      </c>
    </row>
    <row r="47" spans="1:39" ht="40.799999999999997" customHeight="1" x14ac:dyDescent="0.25">
      <c r="A47" s="8" t="s">
        <v>158</v>
      </c>
      <c r="B47" s="8" t="s">
        <v>89</v>
      </c>
      <c r="C47" s="8" t="s">
        <v>9</v>
      </c>
      <c r="D47" s="8">
        <v>0.56000000000000005</v>
      </c>
      <c r="E47" s="8">
        <v>0.48</v>
      </c>
      <c r="F47" s="8" t="s">
        <v>290</v>
      </c>
      <c r="G47" s="7">
        <v>0.99129960901398251</v>
      </c>
      <c r="H47" s="7">
        <v>7.7380260468354809</v>
      </c>
      <c r="I47" s="7">
        <v>1.178797364998865</v>
      </c>
      <c r="J47" s="7">
        <v>2.0973928890830682</v>
      </c>
      <c r="K47" s="7">
        <v>0.32354264592136278</v>
      </c>
      <c r="L47" s="17">
        <v>4.311612907712441E-6</v>
      </c>
      <c r="M47" s="17">
        <v>4.6819612449779612E-6</v>
      </c>
      <c r="N47" s="39">
        <v>577968.65704141662</v>
      </c>
      <c r="O47" s="39">
        <v>80350.311743435057</v>
      </c>
      <c r="P47" s="7">
        <f t="shared" si="31"/>
        <v>1.3955071882936783</v>
      </c>
      <c r="Q47" s="7">
        <f t="shared" si="32"/>
        <v>0.18057458189023701</v>
      </c>
      <c r="R47" s="7">
        <f t="shared" si="33"/>
        <v>0.70188570078938994</v>
      </c>
      <c r="S47" s="7">
        <f t="shared" si="34"/>
        <v>0.14296806403112577</v>
      </c>
      <c r="T47" s="8" t="b">
        <f t="shared" si="27"/>
        <v>0</v>
      </c>
      <c r="U47" s="8" t="b">
        <f t="shared" si="28"/>
        <v>0</v>
      </c>
      <c r="V47" s="25"/>
      <c r="W47" s="25"/>
      <c r="X47" s="19"/>
      <c r="Y47" s="19"/>
      <c r="Z47" s="8"/>
      <c r="AA47" s="8"/>
      <c r="AB47" s="7">
        <f t="shared" si="35"/>
        <v>1.3107288059933913</v>
      </c>
      <c r="AC47" s="7">
        <f t="shared" si="38"/>
        <v>0.18057458189023701</v>
      </c>
      <c r="AD47" s="7">
        <f t="shared" si="36"/>
        <v>0.78666408308967695</v>
      </c>
      <c r="AE47" s="7">
        <f t="shared" si="37"/>
        <v>0.14296806403112577</v>
      </c>
      <c r="AF47" s="8" t="b">
        <f t="shared" si="29"/>
        <v>0</v>
      </c>
      <c r="AG47" s="8" t="b">
        <f t="shared" si="30"/>
        <v>0</v>
      </c>
      <c r="AH47" s="60"/>
      <c r="AI47" s="61"/>
      <c r="AJ47" s="61"/>
      <c r="AK47" s="61"/>
      <c r="AL47" s="61"/>
      <c r="AM47" s="61"/>
    </row>
    <row r="48" spans="1:39" x14ac:dyDescent="0.25">
      <c r="A48" s="8" t="s">
        <v>158</v>
      </c>
      <c r="B48" s="8" t="s">
        <v>89</v>
      </c>
      <c r="C48" s="8" t="s">
        <v>9</v>
      </c>
      <c r="D48" s="8">
        <v>0.56000000000000005</v>
      </c>
      <c r="E48" s="8">
        <v>0.48</v>
      </c>
      <c r="F48" s="8" t="s">
        <v>264</v>
      </c>
      <c r="G48" s="7">
        <v>44676.970282849201</v>
      </c>
      <c r="H48" s="7">
        <v>319391.54766305804</v>
      </c>
      <c r="I48" s="7">
        <v>44890.837806944859</v>
      </c>
      <c r="J48" s="7">
        <v>265308.28099193482</v>
      </c>
      <c r="K48" s="7">
        <v>38633.006271334838</v>
      </c>
      <c r="L48" s="17">
        <v>0.54539452994327398</v>
      </c>
      <c r="M48" s="17">
        <v>0.55905532213315334</v>
      </c>
      <c r="N48" s="39">
        <v>577968.65704141662</v>
      </c>
      <c r="O48" s="39">
        <v>80350.311743435057</v>
      </c>
      <c r="P48" s="7">
        <f t="shared" si="31"/>
        <v>176523.72865626731</v>
      </c>
      <c r="Q48" s="7">
        <f t="shared" si="32"/>
        <v>21561.729319308179</v>
      </c>
      <c r="R48" s="7">
        <f t="shared" si="33"/>
        <v>88784.552335667511</v>
      </c>
      <c r="S48" s="7">
        <f t="shared" si="34"/>
        <v>17071.276952026659</v>
      </c>
      <c r="T48" s="8" t="b">
        <f t="shared" si="27"/>
        <v>0</v>
      </c>
      <c r="U48" s="8" t="b">
        <f t="shared" si="28"/>
        <v>0</v>
      </c>
      <c r="V48" s="25"/>
      <c r="W48" s="25"/>
      <c r="X48" s="19"/>
      <c r="Y48" s="19"/>
      <c r="Z48" s="8"/>
      <c r="AA48" s="8"/>
      <c r="AB48" s="7">
        <f t="shared" si="35"/>
        <v>165799.74509055616</v>
      </c>
      <c r="AC48" s="7">
        <f t="shared" si="38"/>
        <v>21561.729319308179</v>
      </c>
      <c r="AD48" s="7">
        <f t="shared" si="36"/>
        <v>99508.535901378666</v>
      </c>
      <c r="AE48" s="7">
        <f t="shared" si="37"/>
        <v>17071.276952026659</v>
      </c>
      <c r="AF48" s="8" t="b">
        <f t="shared" si="29"/>
        <v>0</v>
      </c>
      <c r="AG48" s="8" t="b">
        <f t="shared" si="30"/>
        <v>0</v>
      </c>
    </row>
    <row r="49" spans="1:39" x14ac:dyDescent="0.25">
      <c r="A49" s="8" t="s">
        <v>158</v>
      </c>
      <c r="B49" s="8" t="s">
        <v>89</v>
      </c>
      <c r="C49" s="8" t="s">
        <v>9</v>
      </c>
      <c r="D49" s="8">
        <v>0.56000000000000005</v>
      </c>
      <c r="E49" s="8">
        <v>0.48</v>
      </c>
      <c r="F49" s="8" t="s">
        <v>296</v>
      </c>
      <c r="G49" s="7">
        <v>368.1841499285905</v>
      </c>
      <c r="H49" s="7">
        <v>2537.8659480426895</v>
      </c>
      <c r="I49" s="7">
        <v>345.01638551344683</v>
      </c>
      <c r="J49" s="7">
        <v>1191.2031728419352</v>
      </c>
      <c r="K49" s="7">
        <v>172.63502606670613</v>
      </c>
      <c r="L49" s="17">
        <v>2.448757694596097E-3</v>
      </c>
      <c r="M49" s="17">
        <v>2.4981884513812403E-3</v>
      </c>
      <c r="N49" s="39">
        <v>577968.65704141662</v>
      </c>
      <c r="O49" s="39">
        <v>80350.311743435057</v>
      </c>
      <c r="P49" s="7">
        <f t="shared" si="31"/>
        <v>792.57090985270327</v>
      </c>
      <c r="Q49" s="7">
        <f t="shared" si="32"/>
        <v>96.350506013919301</v>
      </c>
      <c r="R49" s="7">
        <f t="shared" si="33"/>
        <v>398.63226298923189</v>
      </c>
      <c r="S49" s="7">
        <f t="shared" si="34"/>
        <v>76.284520052786831</v>
      </c>
      <c r="T49" s="8" t="b">
        <f t="shared" si="27"/>
        <v>0</v>
      </c>
      <c r="U49" s="8" t="b">
        <f t="shared" si="28"/>
        <v>0</v>
      </c>
      <c r="V49" s="25"/>
      <c r="W49" s="25"/>
      <c r="X49" s="19"/>
      <c r="Y49" s="19"/>
      <c r="Z49" s="8"/>
      <c r="AA49" s="8"/>
      <c r="AB49" s="7">
        <f t="shared" si="35"/>
        <v>744.42147704488139</v>
      </c>
      <c r="AC49" s="7">
        <f t="shared" si="38"/>
        <v>96.350506013919301</v>
      </c>
      <c r="AD49" s="7">
        <f t="shared" si="36"/>
        <v>446.78169579705377</v>
      </c>
      <c r="AE49" s="7">
        <f t="shared" si="37"/>
        <v>76.284520052786831</v>
      </c>
      <c r="AF49" s="8" t="b">
        <f t="shared" si="29"/>
        <v>0</v>
      </c>
      <c r="AG49" s="8" t="b">
        <f t="shared" si="30"/>
        <v>0</v>
      </c>
    </row>
    <row r="50" spans="1:39" ht="42" customHeight="1" x14ac:dyDescent="0.25">
      <c r="A50" s="8" t="s">
        <v>158</v>
      </c>
      <c r="B50" s="8" t="s">
        <v>89</v>
      </c>
      <c r="C50" s="8" t="s">
        <v>9</v>
      </c>
      <c r="D50" s="8">
        <v>0.56000000000000005</v>
      </c>
      <c r="E50" s="8">
        <v>0.48</v>
      </c>
      <c r="F50" s="8" t="s">
        <v>307</v>
      </c>
      <c r="G50" s="7">
        <v>3.6656039053762113</v>
      </c>
      <c r="H50" s="7">
        <v>21.75631386382069</v>
      </c>
      <c r="I50" s="7">
        <v>2.8567903628165543</v>
      </c>
      <c r="J50" s="7">
        <v>5.1347429858187184</v>
      </c>
      <c r="K50" s="7">
        <v>0.82181492761098585</v>
      </c>
      <c r="L50" s="17">
        <v>1.0555496898399697E-5</v>
      </c>
      <c r="M50" s="17">
        <v>1.1892421880465772E-5</v>
      </c>
      <c r="N50" s="39">
        <v>577968.65704141662</v>
      </c>
      <c r="O50" s="39">
        <v>80350.311743435057</v>
      </c>
      <c r="P50" s="7">
        <f t="shared" si="31"/>
        <v>3.4164179653928302</v>
      </c>
      <c r="Q50" s="7">
        <f t="shared" si="32"/>
        <v>0.45866870663033893</v>
      </c>
      <c r="R50" s="7">
        <f t="shared" si="33"/>
        <v>1.7183250204258882</v>
      </c>
      <c r="S50" s="7">
        <f t="shared" si="34"/>
        <v>0.36314622098064692</v>
      </c>
      <c r="T50" s="8" t="b">
        <f t="shared" si="27"/>
        <v>0</v>
      </c>
      <c r="U50" s="8" t="b">
        <f t="shared" si="28"/>
        <v>0</v>
      </c>
      <c r="V50" s="25"/>
      <c r="W50" s="25"/>
      <c r="X50" s="19"/>
      <c r="Y50" s="19"/>
      <c r="Z50" s="8"/>
      <c r="AA50" s="8"/>
      <c r="AB50" s="7">
        <f t="shared" si="35"/>
        <v>3.2088673409336397</v>
      </c>
      <c r="AC50" s="7">
        <f t="shared" si="38"/>
        <v>0.45866870663033893</v>
      </c>
      <c r="AD50" s="7">
        <f t="shared" si="36"/>
        <v>1.9258756448850787</v>
      </c>
      <c r="AE50" s="7">
        <f t="shared" si="37"/>
        <v>0.36314622098064692</v>
      </c>
      <c r="AF50" s="8" t="b">
        <f t="shared" si="29"/>
        <v>0</v>
      </c>
      <c r="AG50" s="8" t="b">
        <f t="shared" si="30"/>
        <v>0</v>
      </c>
      <c r="AH50" s="58"/>
      <c r="AI50" s="59"/>
      <c r="AJ50" s="59"/>
      <c r="AK50" s="59"/>
      <c r="AL50" s="59"/>
      <c r="AM50" s="59"/>
    </row>
    <row r="51" spans="1:39" ht="40.200000000000003" customHeight="1" x14ac:dyDescent="0.25">
      <c r="A51" s="8" t="s">
        <v>158</v>
      </c>
      <c r="B51" s="8" t="s">
        <v>89</v>
      </c>
      <c r="C51" s="8" t="s">
        <v>9</v>
      </c>
      <c r="D51" s="8">
        <v>0.56000000000000005</v>
      </c>
      <c r="E51" s="8">
        <v>0.48</v>
      </c>
      <c r="F51" s="8" t="s">
        <v>272</v>
      </c>
      <c r="G51" s="7">
        <v>0.94098547083754136</v>
      </c>
      <c r="H51" s="7">
        <v>6.7289962616658388</v>
      </c>
      <c r="I51" s="7">
        <v>0.94958604071790353</v>
      </c>
      <c r="J51" s="7">
        <v>4.1646502289743053</v>
      </c>
      <c r="K51" s="7">
        <v>0.66803201536613999</v>
      </c>
      <c r="L51" s="17">
        <v>8.5612761332490703E-6</v>
      </c>
      <c r="M51" s="17">
        <v>9.6670409473902208E-6</v>
      </c>
      <c r="N51" s="39">
        <v>577968.65704141662</v>
      </c>
      <c r="O51" s="39">
        <v>80350.311743435057</v>
      </c>
      <c r="P51" s="7">
        <f t="shared" si="31"/>
        <v>2.7709635908050307</v>
      </c>
      <c r="Q51" s="7">
        <f t="shared" si="32"/>
        <v>0.37283988180449085</v>
      </c>
      <c r="R51" s="7">
        <f t="shared" si="33"/>
        <v>1.3936866381692745</v>
      </c>
      <c r="S51" s="7">
        <f t="shared" si="34"/>
        <v>0.29519213356164914</v>
      </c>
      <c r="T51" s="8" t="b">
        <f t="shared" si="27"/>
        <v>0</v>
      </c>
      <c r="U51" s="8" t="b">
        <f t="shared" si="28"/>
        <v>0</v>
      </c>
      <c r="V51" s="25"/>
      <c r="W51" s="25"/>
      <c r="X51" s="19"/>
      <c r="Y51" s="19"/>
      <c r="Z51" s="8"/>
      <c r="AA51" s="8"/>
      <c r="AB51" s="7">
        <f t="shared" si="35"/>
        <v>2.6026249304154088</v>
      </c>
      <c r="AC51" s="7">
        <f t="shared" si="38"/>
        <v>0.37283988180449085</v>
      </c>
      <c r="AD51" s="7">
        <f t="shared" si="36"/>
        <v>1.5620252985588965</v>
      </c>
      <c r="AE51" s="7">
        <f t="shared" si="37"/>
        <v>0.29519213356164914</v>
      </c>
      <c r="AF51" s="8" t="b">
        <f t="shared" si="29"/>
        <v>0</v>
      </c>
      <c r="AG51" s="8" t="b">
        <f t="shared" si="30"/>
        <v>0</v>
      </c>
      <c r="AH51" s="62"/>
      <c r="AI51" s="63"/>
      <c r="AJ51" s="63"/>
      <c r="AK51" s="63"/>
      <c r="AL51" s="63"/>
      <c r="AM51" s="63"/>
    </row>
    <row r="52" spans="1:39" x14ac:dyDescent="0.25">
      <c r="A52" s="8" t="s">
        <v>158</v>
      </c>
      <c r="B52" s="8" t="s">
        <v>89</v>
      </c>
      <c r="C52" s="8" t="s">
        <v>9</v>
      </c>
      <c r="D52" s="8">
        <v>0.56000000000000005</v>
      </c>
      <c r="E52" s="8">
        <v>0.48</v>
      </c>
      <c r="F52" s="8" t="s">
        <v>309</v>
      </c>
      <c r="G52" s="7">
        <v>5451.428915185732</v>
      </c>
      <c r="H52" s="7">
        <v>36653.502150195614</v>
      </c>
      <c r="I52" s="7">
        <v>5183.3306051987074</v>
      </c>
      <c r="J52" s="7">
        <v>17356.250798316858</v>
      </c>
      <c r="K52" s="7">
        <v>2617.6994552283381</v>
      </c>
      <c r="L52" s="17">
        <v>3.5679264176504751E-2</v>
      </c>
      <c r="M52" s="17">
        <v>3.7880531530788741E-2</v>
      </c>
      <c r="N52" s="39">
        <v>577968.65704141662</v>
      </c>
      <c r="O52" s="39">
        <v>80350.311743435057</v>
      </c>
      <c r="P52" s="7">
        <f t="shared" si="31"/>
        <v>11548.037984179411</v>
      </c>
      <c r="Q52" s="7">
        <f t="shared" si="32"/>
        <v>1460.9820084028302</v>
      </c>
      <c r="R52" s="7">
        <f t="shared" si="33"/>
        <v>5808.2128141374469</v>
      </c>
      <c r="S52" s="7">
        <f t="shared" si="34"/>
        <v>1156.717446825508</v>
      </c>
      <c r="T52" s="8" t="b">
        <f t="shared" si="27"/>
        <v>0</v>
      </c>
      <c r="U52" s="8" t="b">
        <f t="shared" si="28"/>
        <v>0</v>
      </c>
      <c r="V52" s="25"/>
      <c r="W52" s="25"/>
      <c r="X52" s="19"/>
      <c r="Y52" s="19"/>
      <c r="Z52" s="8"/>
      <c r="AA52" s="8"/>
      <c r="AB52" s="7">
        <f t="shared" si="35"/>
        <v>10846.483748376386</v>
      </c>
      <c r="AC52" s="7">
        <f t="shared" si="38"/>
        <v>1460.9820084028302</v>
      </c>
      <c r="AD52" s="7">
        <f t="shared" si="36"/>
        <v>6509.7670499404721</v>
      </c>
      <c r="AE52" s="7">
        <f t="shared" si="37"/>
        <v>1156.717446825508</v>
      </c>
      <c r="AF52" s="8" t="b">
        <f t="shared" si="29"/>
        <v>0</v>
      </c>
      <c r="AG52" s="8" t="b">
        <f t="shared" si="30"/>
        <v>0</v>
      </c>
    </row>
    <row r="53" spans="1:39" s="6" customFormat="1" ht="14.4" x14ac:dyDescent="0.3">
      <c r="A53" s="19" t="s">
        <v>158</v>
      </c>
      <c r="B53" s="19" t="s">
        <v>89</v>
      </c>
      <c r="C53" s="19" t="s">
        <v>423</v>
      </c>
      <c r="D53" s="19"/>
      <c r="E53" s="19"/>
      <c r="F53" s="19"/>
      <c r="G53" s="18">
        <v>78560.520101170361</v>
      </c>
      <c r="H53" s="38">
        <v>577968.65704141662</v>
      </c>
      <c r="I53" s="38">
        <v>80350.311743435057</v>
      </c>
      <c r="J53" s="18">
        <v>486452.03870953654</v>
      </c>
      <c r="K53" s="18">
        <v>69104.084590278551</v>
      </c>
      <c r="L53" s="20">
        <v>1</v>
      </c>
      <c r="M53" s="20">
        <v>1</v>
      </c>
      <c r="N53" s="38">
        <v>577968.65704141662</v>
      </c>
      <c r="O53" s="38">
        <v>80350.311743435057</v>
      </c>
      <c r="P53" s="18">
        <f>SUM(P43:P52)</f>
        <v>323662.44794319349</v>
      </c>
      <c r="Q53" s="18">
        <f t="shared" ref="Q53:S53" si="39">SUM(Q43:Q52)</f>
        <v>38568.149636848837</v>
      </c>
      <c r="R53" s="18">
        <f t="shared" si="39"/>
        <v>162789.59076634297</v>
      </c>
      <c r="S53" s="18">
        <f t="shared" si="39"/>
        <v>30535.934953429711</v>
      </c>
      <c r="T53" s="19" t="b">
        <f t="shared" si="27"/>
        <v>0</v>
      </c>
      <c r="U53" s="19" t="b">
        <f t="shared" si="28"/>
        <v>0</v>
      </c>
      <c r="V53" s="26">
        <v>3.487362465901457</v>
      </c>
      <c r="W53" s="24">
        <v>0.39812934676946921</v>
      </c>
      <c r="X53" s="19">
        <f>(N53-(N53*D52))/$G53</f>
        <v>3.237073898832739</v>
      </c>
      <c r="Y53" s="19">
        <f>(O53-(O53*E52))/$G53</f>
        <v>0.53184681125811162</v>
      </c>
      <c r="Z53" s="8" t="b">
        <f>X53&lt;=V53</f>
        <v>1</v>
      </c>
      <c r="AA53" s="8" t="b">
        <f>Y53&lt;=W53</f>
        <v>0</v>
      </c>
      <c r="AB53" s="18">
        <f>N53-AD53</f>
        <v>303999.64793889818</v>
      </c>
      <c r="AC53" s="18">
        <f>SUM(AC43:AC52)</f>
        <v>38568.149636848837</v>
      </c>
      <c r="AD53" s="18">
        <f>V53*$G53</f>
        <v>273969.00910251844</v>
      </c>
      <c r="AE53" s="18">
        <f>SUM(AE43:AE52)</f>
        <v>30535.934953429711</v>
      </c>
      <c r="AF53" s="8" t="b">
        <f t="shared" si="29"/>
        <v>0</v>
      </c>
      <c r="AG53" s="8" t="b">
        <f t="shared" si="30"/>
        <v>0</v>
      </c>
    </row>
    <row r="54" spans="1:39" x14ac:dyDescent="0.25">
      <c r="A54" s="8" t="s">
        <v>158</v>
      </c>
      <c r="B54" s="8" t="s">
        <v>310</v>
      </c>
      <c r="C54" s="8" t="s">
        <v>9</v>
      </c>
      <c r="D54" s="8">
        <v>0.56000000000000005</v>
      </c>
      <c r="E54" s="8">
        <v>0.48</v>
      </c>
      <c r="F54" s="8" t="s">
        <v>17</v>
      </c>
      <c r="G54" s="7">
        <v>36083.125243667593</v>
      </c>
      <c r="H54" s="7">
        <v>260880.61937462483</v>
      </c>
      <c r="I54" s="7">
        <v>35925.676621162711</v>
      </c>
      <c r="J54" s="7">
        <v>260880.61937462483</v>
      </c>
      <c r="K54" s="7">
        <v>35925.676621162711</v>
      </c>
      <c r="L54" s="17">
        <v>0.53369218399128149</v>
      </c>
      <c r="M54" s="17">
        <v>0.52206143406108885</v>
      </c>
      <c r="N54" s="41">
        <v>764787.14975408325</v>
      </c>
      <c r="O54" s="41">
        <v>97148.530253816454</v>
      </c>
      <c r="P54" s="7">
        <f t="shared" ref="P54:P67" si="40">N54*D54*L54</f>
        <v>228570.11757480545</v>
      </c>
      <c r="Q54" s="7">
        <f t="shared" ref="Q54:Q67" si="41">O54*E54*M54</f>
        <v>24344.400490192555</v>
      </c>
      <c r="R54" s="7">
        <f t="shared" ref="R54:R67" si="42">J54-P54</f>
        <v>32310.50179981938</v>
      </c>
      <c r="S54" s="7">
        <f t="shared" ref="S54:S67" si="43">K54-Q54</f>
        <v>11581.276130970156</v>
      </c>
      <c r="T54" s="8" t="b">
        <f t="shared" si="27"/>
        <v>0</v>
      </c>
      <c r="U54" s="8" t="b">
        <f t="shared" si="28"/>
        <v>0</v>
      </c>
      <c r="V54" s="25"/>
      <c r="W54" s="25"/>
      <c r="X54" s="19"/>
      <c r="Y54" s="19"/>
      <c r="Z54" s="8"/>
      <c r="AA54" s="8"/>
      <c r="AB54" s="7">
        <f t="shared" ref="AB54:AB67" si="44">$AB$68*L54</f>
        <v>141341.09105563298</v>
      </c>
      <c r="AC54" s="7">
        <f>Q54</f>
        <v>24344.400490192555</v>
      </c>
      <c r="AD54" s="7">
        <f t="shared" ref="AD54:AD67" si="45">J54-AB54</f>
        <v>119539.52831899186</v>
      </c>
      <c r="AE54" s="7">
        <f t="shared" ref="AE54:AE67" si="46">K54-AC54</f>
        <v>11581.276130970156</v>
      </c>
      <c r="AF54" s="8" t="b">
        <f t="shared" si="29"/>
        <v>0</v>
      </c>
      <c r="AG54" s="8" t="b">
        <f t="shared" si="30"/>
        <v>0</v>
      </c>
    </row>
    <row r="55" spans="1:39" x14ac:dyDescent="0.25">
      <c r="A55" s="8" t="s">
        <v>158</v>
      </c>
      <c r="B55" s="8" t="s">
        <v>310</v>
      </c>
      <c r="C55" s="8" t="s">
        <v>9</v>
      </c>
      <c r="D55" s="8">
        <v>0.56000000000000005</v>
      </c>
      <c r="E55" s="8">
        <v>0.48</v>
      </c>
      <c r="F55" s="8" t="s">
        <v>19</v>
      </c>
      <c r="G55" s="7">
        <v>32811.581361581149</v>
      </c>
      <c r="H55" s="7">
        <v>147928.77198958551</v>
      </c>
      <c r="I55" s="7">
        <v>16985.914593322024</v>
      </c>
      <c r="J55" s="7">
        <v>48661.926445524812</v>
      </c>
      <c r="K55" s="7">
        <v>7222.9234383560652</v>
      </c>
      <c r="L55" s="17">
        <v>9.9549325910797473E-2</v>
      </c>
      <c r="M55" s="17">
        <v>0.10496141264380113</v>
      </c>
      <c r="N55" s="41">
        <v>764787.14975408325</v>
      </c>
      <c r="O55" s="41">
        <v>97148.530253816454</v>
      </c>
      <c r="P55" s="7">
        <f t="shared" si="40"/>
        <v>42635.065325025105</v>
      </c>
      <c r="Q55" s="7">
        <f t="shared" si="41"/>
        <v>4894.4865464206205</v>
      </c>
      <c r="R55" s="7">
        <f t="shared" si="42"/>
        <v>6026.8611204997069</v>
      </c>
      <c r="S55" s="7">
        <f t="shared" si="43"/>
        <v>2328.4368919354447</v>
      </c>
      <c r="T55" s="8" t="b">
        <f t="shared" si="27"/>
        <v>0</v>
      </c>
      <c r="U55" s="8" t="b">
        <f t="shared" si="28"/>
        <v>0</v>
      </c>
      <c r="V55" s="25"/>
      <c r="W55" s="25"/>
      <c r="X55" s="19"/>
      <c r="Y55" s="19"/>
      <c r="Z55" s="8"/>
      <c r="AA55" s="8"/>
      <c r="AB55" s="7">
        <f t="shared" si="44"/>
        <v>26364.2803101549</v>
      </c>
      <c r="AC55" s="7">
        <f t="shared" ref="AC55:AC67" si="47">Q55</f>
        <v>4894.4865464206205</v>
      </c>
      <c r="AD55" s="7">
        <f t="shared" si="45"/>
        <v>22297.646135369912</v>
      </c>
      <c r="AE55" s="7">
        <f t="shared" si="46"/>
        <v>2328.4368919354447</v>
      </c>
      <c r="AF55" s="8" t="b">
        <f t="shared" si="29"/>
        <v>0</v>
      </c>
      <c r="AG55" s="8" t="b">
        <f t="shared" si="30"/>
        <v>0</v>
      </c>
    </row>
    <row r="56" spans="1:39" x14ac:dyDescent="0.25">
      <c r="A56" s="8" t="s">
        <v>158</v>
      </c>
      <c r="B56" s="8" t="s">
        <v>310</v>
      </c>
      <c r="C56" s="8" t="s">
        <v>9</v>
      </c>
      <c r="D56" s="8">
        <v>0.56000000000000005</v>
      </c>
      <c r="E56" s="8">
        <v>0.48</v>
      </c>
      <c r="F56" s="8" t="s">
        <v>275</v>
      </c>
      <c r="G56" s="7">
        <v>11153.986320064929</v>
      </c>
      <c r="H56" s="7">
        <v>59835.573424862945</v>
      </c>
      <c r="I56" s="7">
        <v>6281.2476474380337</v>
      </c>
      <c r="J56" s="7">
        <v>10303.843381245824</v>
      </c>
      <c r="K56" s="7">
        <v>1504.3922208790289</v>
      </c>
      <c r="L56" s="17">
        <v>2.1078916060623534E-2</v>
      </c>
      <c r="M56" s="17">
        <v>2.1861388123718899E-2</v>
      </c>
      <c r="N56" s="41">
        <v>764787.14975408325</v>
      </c>
      <c r="O56" s="41">
        <v>97148.530253816454</v>
      </c>
      <c r="P56" s="7">
        <f t="shared" si="40"/>
        <v>9027.6951149895121</v>
      </c>
      <c r="Q56" s="7">
        <f t="shared" si="41"/>
        <v>1019.4248282532138</v>
      </c>
      <c r="R56" s="7">
        <f t="shared" si="42"/>
        <v>1276.1482662563121</v>
      </c>
      <c r="S56" s="7">
        <f t="shared" si="43"/>
        <v>484.96739262581502</v>
      </c>
      <c r="T56" s="8" t="b">
        <f t="shared" si="27"/>
        <v>0</v>
      </c>
      <c r="U56" s="8" t="b">
        <f t="shared" si="28"/>
        <v>0</v>
      </c>
      <c r="V56" s="25"/>
      <c r="W56" s="25"/>
      <c r="X56" s="19"/>
      <c r="Y56" s="19"/>
      <c r="Z56" s="8"/>
      <c r="AA56" s="8"/>
      <c r="AB56" s="7">
        <f t="shared" si="44"/>
        <v>5582.4632318904378</v>
      </c>
      <c r="AC56" s="7">
        <f t="shared" si="47"/>
        <v>1019.4248282532138</v>
      </c>
      <c r="AD56" s="7">
        <f t="shared" si="45"/>
        <v>4721.3801493553865</v>
      </c>
      <c r="AE56" s="7">
        <f t="shared" si="46"/>
        <v>484.96739262581502</v>
      </c>
      <c r="AF56" s="8" t="b">
        <f t="shared" si="29"/>
        <v>0</v>
      </c>
      <c r="AG56" s="8" t="b">
        <f t="shared" si="30"/>
        <v>0</v>
      </c>
    </row>
    <row r="57" spans="1:39" x14ac:dyDescent="0.25">
      <c r="A57" s="8" t="s">
        <v>158</v>
      </c>
      <c r="B57" s="8" t="s">
        <v>310</v>
      </c>
      <c r="C57" s="8" t="s">
        <v>9</v>
      </c>
      <c r="D57" s="8">
        <v>0.56000000000000005</v>
      </c>
      <c r="E57" s="8">
        <v>0.48</v>
      </c>
      <c r="F57" s="8" t="s">
        <v>183</v>
      </c>
      <c r="G57" s="7">
        <v>3611.8061724410641</v>
      </c>
      <c r="H57" s="7">
        <v>17793.49656669535</v>
      </c>
      <c r="I57" s="7">
        <v>2035.8910984088766</v>
      </c>
      <c r="J57" s="7">
        <v>3086.4756375014645</v>
      </c>
      <c r="K57" s="7">
        <v>413.09276130563791</v>
      </c>
      <c r="L57" s="17">
        <v>6.3141061523187287E-3</v>
      </c>
      <c r="M57" s="17">
        <v>6.0029432887685084E-3</v>
      </c>
      <c r="N57" s="41">
        <v>764787.14975408325</v>
      </c>
      <c r="O57" s="41">
        <v>97148.530253816454</v>
      </c>
      <c r="P57" s="7">
        <f t="shared" si="40"/>
        <v>2704.2104585868751</v>
      </c>
      <c r="Q57" s="7">
        <f t="shared" si="41"/>
        <v>279.92501649641849</v>
      </c>
      <c r="R57" s="7">
        <f t="shared" si="42"/>
        <v>382.26517891458934</v>
      </c>
      <c r="S57" s="7">
        <f t="shared" si="43"/>
        <v>133.16774480921941</v>
      </c>
      <c r="T57" s="8" t="b">
        <f t="shared" si="27"/>
        <v>0</v>
      </c>
      <c r="U57" s="8" t="b">
        <f t="shared" si="28"/>
        <v>0</v>
      </c>
      <c r="V57" s="25"/>
      <c r="W57" s="25"/>
      <c r="X57" s="19"/>
      <c r="Y57" s="19"/>
      <c r="Z57" s="8"/>
      <c r="AA57" s="8"/>
      <c r="AB57" s="7">
        <f t="shared" si="44"/>
        <v>1672.204839005836</v>
      </c>
      <c r="AC57" s="7">
        <f t="shared" si="47"/>
        <v>279.92501649641849</v>
      </c>
      <c r="AD57" s="7">
        <f t="shared" si="45"/>
        <v>1414.2707984956285</v>
      </c>
      <c r="AE57" s="7">
        <f t="shared" si="46"/>
        <v>133.16774480921941</v>
      </c>
      <c r="AF57" s="8" t="b">
        <f t="shared" si="29"/>
        <v>0</v>
      </c>
      <c r="AG57" s="8" t="b">
        <f t="shared" si="30"/>
        <v>0</v>
      </c>
    </row>
    <row r="58" spans="1:39" x14ac:dyDescent="0.25">
      <c r="A58" s="8" t="s">
        <v>158</v>
      </c>
      <c r="B58" s="8" t="s">
        <v>310</v>
      </c>
      <c r="C58" s="8" t="s">
        <v>9</v>
      </c>
      <c r="D58" s="8">
        <v>0.56000000000000005</v>
      </c>
      <c r="E58" s="8">
        <v>0.48</v>
      </c>
      <c r="F58" s="8" t="s">
        <v>320</v>
      </c>
      <c r="G58" s="7">
        <v>8964.1279334894116</v>
      </c>
      <c r="H58" s="7">
        <v>73341.102730987302</v>
      </c>
      <c r="I58" s="7">
        <v>10413.094468802614</v>
      </c>
      <c r="J58" s="7">
        <v>61763.102952534864</v>
      </c>
      <c r="K58" s="7">
        <v>8894.6033386469553</v>
      </c>
      <c r="L58" s="17">
        <v>0.12635083964394661</v>
      </c>
      <c r="M58" s="17">
        <v>0.12925377643808156</v>
      </c>
      <c r="N58" s="41">
        <v>764787.14975408325</v>
      </c>
      <c r="O58" s="41">
        <v>97148.530253816454</v>
      </c>
      <c r="P58" s="7">
        <f t="shared" si="40"/>
        <v>54113.639171384333</v>
      </c>
      <c r="Q58" s="7">
        <f t="shared" si="41"/>
        <v>6027.270917143197</v>
      </c>
      <c r="R58" s="7">
        <f t="shared" si="42"/>
        <v>7649.4637811505308</v>
      </c>
      <c r="S58" s="7">
        <f t="shared" si="43"/>
        <v>2867.3324215037583</v>
      </c>
      <c r="T58" s="8" t="b">
        <f t="shared" si="27"/>
        <v>0</v>
      </c>
      <c r="U58" s="8" t="b">
        <f t="shared" si="28"/>
        <v>0</v>
      </c>
      <c r="V58" s="25"/>
      <c r="W58" s="25"/>
      <c r="X58" s="19"/>
      <c r="Y58" s="19"/>
      <c r="Z58" s="8"/>
      <c r="AA58" s="8"/>
      <c r="AB58" s="7">
        <f t="shared" si="44"/>
        <v>33462.295433133942</v>
      </c>
      <c r="AC58" s="7">
        <f t="shared" si="47"/>
        <v>6027.270917143197</v>
      </c>
      <c r="AD58" s="7">
        <f t="shared" si="45"/>
        <v>28300.807519400922</v>
      </c>
      <c r="AE58" s="7">
        <f t="shared" si="46"/>
        <v>2867.3324215037583</v>
      </c>
      <c r="AF58" s="8" t="b">
        <f t="shared" si="29"/>
        <v>0</v>
      </c>
      <c r="AG58" s="8" t="b">
        <f t="shared" si="30"/>
        <v>0</v>
      </c>
    </row>
    <row r="59" spans="1:39" x14ac:dyDescent="0.25">
      <c r="A59" s="8" t="s">
        <v>158</v>
      </c>
      <c r="B59" s="8" t="s">
        <v>310</v>
      </c>
      <c r="C59" s="8" t="s">
        <v>9</v>
      </c>
      <c r="D59" s="8">
        <v>0.56000000000000005</v>
      </c>
      <c r="E59" s="8">
        <v>0.48</v>
      </c>
      <c r="F59" s="8" t="s">
        <v>283</v>
      </c>
      <c r="G59" s="7">
        <v>911.49474796777361</v>
      </c>
      <c r="H59" s="7">
        <v>6068.8188345862309</v>
      </c>
      <c r="I59" s="7">
        <v>726.46824762168922</v>
      </c>
      <c r="J59" s="7">
        <v>4143.0397505687215</v>
      </c>
      <c r="K59" s="7">
        <v>524.08198536789189</v>
      </c>
      <c r="L59" s="17">
        <v>8.4755545971338005E-3</v>
      </c>
      <c r="M59" s="17">
        <v>7.6158062583454068E-3</v>
      </c>
      <c r="N59" s="41">
        <v>764787.14975408325</v>
      </c>
      <c r="O59" s="41">
        <v>97148.530253816454</v>
      </c>
      <c r="P59" s="7">
        <f t="shared" si="40"/>
        <v>3629.9173360391633</v>
      </c>
      <c r="Q59" s="7">
        <f t="shared" si="41"/>
        <v>355.13490465411519</v>
      </c>
      <c r="R59" s="7">
        <f t="shared" si="42"/>
        <v>513.12241452955823</v>
      </c>
      <c r="S59" s="7">
        <f t="shared" si="43"/>
        <v>168.9470807137767</v>
      </c>
      <c r="T59" s="8" t="b">
        <f t="shared" si="27"/>
        <v>0</v>
      </c>
      <c r="U59" s="8" t="b">
        <f t="shared" si="28"/>
        <v>0</v>
      </c>
      <c r="V59" s="25"/>
      <c r="W59" s="25"/>
      <c r="X59" s="19"/>
      <c r="Y59" s="19"/>
      <c r="Z59" s="8"/>
      <c r="AA59" s="8"/>
      <c r="AB59" s="7">
        <f t="shared" si="44"/>
        <v>2244.6349599904333</v>
      </c>
      <c r="AC59" s="7">
        <f t="shared" si="47"/>
        <v>355.13490465411519</v>
      </c>
      <c r="AD59" s="7">
        <f t="shared" si="45"/>
        <v>1898.4047905782882</v>
      </c>
      <c r="AE59" s="7">
        <f t="shared" si="46"/>
        <v>168.9470807137767</v>
      </c>
      <c r="AF59" s="8" t="b">
        <f t="shared" si="29"/>
        <v>0</v>
      </c>
      <c r="AG59" s="8" t="b">
        <f t="shared" si="30"/>
        <v>0</v>
      </c>
    </row>
    <row r="60" spans="1:39" x14ac:dyDescent="0.25">
      <c r="A60" s="8" t="s">
        <v>158</v>
      </c>
      <c r="B60" s="8" t="s">
        <v>310</v>
      </c>
      <c r="C60" s="8" t="s">
        <v>9</v>
      </c>
      <c r="D60" s="8">
        <v>0.56000000000000005</v>
      </c>
      <c r="E60" s="8">
        <v>0.48</v>
      </c>
      <c r="F60" s="8" t="s">
        <v>59</v>
      </c>
      <c r="G60" s="7">
        <v>464.9461595347434</v>
      </c>
      <c r="H60" s="7">
        <v>3207.4320823026201</v>
      </c>
      <c r="I60" s="7">
        <v>405.39852016715537</v>
      </c>
      <c r="J60" s="7">
        <v>2300.2659842601606</v>
      </c>
      <c r="K60" s="7">
        <v>299.59613255333136</v>
      </c>
      <c r="L60" s="17">
        <v>4.7057308428794251E-3</v>
      </c>
      <c r="M60" s="17">
        <v>4.3536434469772338E-3</v>
      </c>
      <c r="N60" s="41">
        <v>764787.14975408325</v>
      </c>
      <c r="O60" s="41">
        <v>97148.530253816454</v>
      </c>
      <c r="P60" s="7">
        <f t="shared" si="40"/>
        <v>2015.3741881479559</v>
      </c>
      <c r="Q60" s="7">
        <f t="shared" si="41"/>
        <v>203.01602981903881</v>
      </c>
      <c r="R60" s="7">
        <f t="shared" si="42"/>
        <v>284.8917961122047</v>
      </c>
      <c r="S60" s="7">
        <f t="shared" si="43"/>
        <v>96.580102734292552</v>
      </c>
      <c r="T60" s="8" t="b">
        <f t="shared" si="27"/>
        <v>0</v>
      </c>
      <c r="U60" s="8" t="b">
        <f t="shared" si="28"/>
        <v>0</v>
      </c>
      <c r="V60" s="25"/>
      <c r="W60" s="25"/>
      <c r="X60" s="19"/>
      <c r="Y60" s="19"/>
      <c r="Z60" s="8"/>
      <c r="AA60" s="8"/>
      <c r="AB60" s="7">
        <f t="shared" si="44"/>
        <v>1246.2485895382474</v>
      </c>
      <c r="AC60" s="7">
        <f t="shared" si="47"/>
        <v>203.01602981903881</v>
      </c>
      <c r="AD60" s="7">
        <f t="shared" si="45"/>
        <v>1054.0173947219132</v>
      </c>
      <c r="AE60" s="7">
        <f t="shared" si="46"/>
        <v>96.580102734292552</v>
      </c>
      <c r="AF60" s="8" t="b">
        <f t="shared" si="29"/>
        <v>0</v>
      </c>
      <c r="AG60" s="8" t="b">
        <f t="shared" si="30"/>
        <v>0</v>
      </c>
    </row>
    <row r="61" spans="1:39" x14ac:dyDescent="0.25">
      <c r="A61" s="8" t="s">
        <v>158</v>
      </c>
      <c r="B61" s="8" t="s">
        <v>310</v>
      </c>
      <c r="C61" s="8" t="s">
        <v>9</v>
      </c>
      <c r="D61" s="8">
        <v>0.56000000000000005</v>
      </c>
      <c r="E61" s="8">
        <v>0.48</v>
      </c>
      <c r="F61" s="8" t="s">
        <v>323</v>
      </c>
      <c r="G61" s="7">
        <v>588.31651589609498</v>
      </c>
      <c r="H61" s="7">
        <v>3710.4693484524396</v>
      </c>
      <c r="I61" s="7">
        <v>476.54463965101229</v>
      </c>
      <c r="J61" s="7">
        <v>2160.4947696770978</v>
      </c>
      <c r="K61" s="7">
        <v>296.77167299261106</v>
      </c>
      <c r="L61" s="17">
        <v>4.4197962075325555E-3</v>
      </c>
      <c r="M61" s="17">
        <v>4.3125992260355855E-3</v>
      </c>
      <c r="N61" s="41">
        <v>764787.14975408325</v>
      </c>
      <c r="O61" s="41">
        <v>97148.530253816454</v>
      </c>
      <c r="P61" s="7">
        <f t="shared" si="40"/>
        <v>1892.9138726695289</v>
      </c>
      <c r="Q61" s="7">
        <f t="shared" si="41"/>
        <v>201.10208466388966</v>
      </c>
      <c r="R61" s="7">
        <f t="shared" si="42"/>
        <v>267.58089700756886</v>
      </c>
      <c r="S61" s="7">
        <f t="shared" si="43"/>
        <v>95.669588328721403</v>
      </c>
      <c r="T61" s="8" t="b">
        <f t="shared" si="27"/>
        <v>0</v>
      </c>
      <c r="U61" s="8" t="b">
        <f t="shared" si="28"/>
        <v>0</v>
      </c>
      <c r="V61" s="25"/>
      <c r="W61" s="25"/>
      <c r="X61" s="19"/>
      <c r="Y61" s="19"/>
      <c r="Z61" s="8"/>
      <c r="AA61" s="8"/>
      <c r="AB61" s="7">
        <f t="shared" si="44"/>
        <v>1170.5227038258545</v>
      </c>
      <c r="AC61" s="7">
        <f t="shared" si="47"/>
        <v>201.10208466388966</v>
      </c>
      <c r="AD61" s="7">
        <f t="shared" si="45"/>
        <v>989.97206585124331</v>
      </c>
      <c r="AE61" s="7">
        <f t="shared" si="46"/>
        <v>95.669588328721403</v>
      </c>
      <c r="AF61" s="8" t="b">
        <f t="shared" si="29"/>
        <v>0</v>
      </c>
      <c r="AG61" s="8" t="b">
        <f t="shared" si="30"/>
        <v>0</v>
      </c>
    </row>
    <row r="62" spans="1:39" x14ac:dyDescent="0.25">
      <c r="A62" s="8" t="s">
        <v>158</v>
      </c>
      <c r="B62" s="8" t="s">
        <v>310</v>
      </c>
      <c r="C62" s="8" t="s">
        <v>9</v>
      </c>
      <c r="D62" s="8">
        <v>0.56000000000000005</v>
      </c>
      <c r="E62" s="8">
        <v>0.48</v>
      </c>
      <c r="F62" s="8" t="s">
        <v>264</v>
      </c>
      <c r="G62" s="7">
        <v>31486.232460512012</v>
      </c>
      <c r="H62" s="7">
        <v>161755.34781181547</v>
      </c>
      <c r="I62" s="7">
        <v>20240.325137305135</v>
      </c>
      <c r="J62" s="7">
        <v>82861.039590613407</v>
      </c>
      <c r="K62" s="7">
        <v>11933.486509627752</v>
      </c>
      <c r="L62" s="17">
        <v>0.16951159228658244</v>
      </c>
      <c r="M62" s="17">
        <v>0.17341393862280141</v>
      </c>
      <c r="N62" s="41">
        <v>764787.14975408325</v>
      </c>
      <c r="O62" s="41">
        <v>97148.530253816454</v>
      </c>
      <c r="P62" s="7">
        <f t="shared" si="40"/>
        <v>72598.561008473727</v>
      </c>
      <c r="Q62" s="7">
        <f t="shared" si="41"/>
        <v>8086.5164461107315</v>
      </c>
      <c r="R62" s="7">
        <f t="shared" si="42"/>
        <v>10262.47858213968</v>
      </c>
      <c r="S62" s="7">
        <f t="shared" si="43"/>
        <v>3846.9700635170202</v>
      </c>
      <c r="T62" s="8" t="b">
        <f t="shared" si="27"/>
        <v>0</v>
      </c>
      <c r="U62" s="8" t="b">
        <f t="shared" si="28"/>
        <v>0</v>
      </c>
      <c r="V62" s="25"/>
      <c r="W62" s="25"/>
      <c r="X62" s="19"/>
      <c r="Y62" s="19"/>
      <c r="Z62" s="8"/>
      <c r="AA62" s="8"/>
      <c r="AB62" s="7">
        <f t="shared" si="44"/>
        <v>44892.831709063554</v>
      </c>
      <c r="AC62" s="7">
        <f t="shared" si="47"/>
        <v>8086.5164461107315</v>
      </c>
      <c r="AD62" s="7">
        <f t="shared" si="45"/>
        <v>37968.207881549853</v>
      </c>
      <c r="AE62" s="7">
        <f t="shared" si="46"/>
        <v>3846.9700635170202</v>
      </c>
      <c r="AF62" s="8" t="b">
        <f t="shared" si="29"/>
        <v>0</v>
      </c>
      <c r="AG62" s="8" t="b">
        <f t="shared" si="30"/>
        <v>0</v>
      </c>
    </row>
    <row r="63" spans="1:39" ht="48" customHeight="1" x14ac:dyDescent="0.25">
      <c r="A63" s="8" t="s">
        <v>158</v>
      </c>
      <c r="B63" s="8" t="s">
        <v>310</v>
      </c>
      <c r="C63" s="8" t="s">
        <v>9</v>
      </c>
      <c r="D63" s="8">
        <v>0.56000000000000005</v>
      </c>
      <c r="E63" s="8">
        <v>0.48</v>
      </c>
      <c r="F63" s="8" t="s">
        <v>296</v>
      </c>
      <c r="G63" s="7">
        <v>3.5546315765771777</v>
      </c>
      <c r="H63" s="7">
        <v>22.169954931378815</v>
      </c>
      <c r="I63" s="7">
        <v>2.3204344599781876</v>
      </c>
      <c r="J63" s="7">
        <v>5.5357512900422972</v>
      </c>
      <c r="K63" s="7">
        <v>0.8032484682475507</v>
      </c>
      <c r="L63" s="17">
        <v>1.1324671043396767E-5</v>
      </c>
      <c r="M63" s="17">
        <v>1.1672572006442491E-5</v>
      </c>
      <c r="N63" s="41">
        <v>764787.14975408325</v>
      </c>
      <c r="O63" s="41">
        <v>97148.530253816454</v>
      </c>
      <c r="P63" s="7">
        <f t="shared" si="40"/>
        <v>4.850139217941928</v>
      </c>
      <c r="Q63" s="7">
        <f t="shared" si="41"/>
        <v>0.54430714305971006</v>
      </c>
      <c r="R63" s="7">
        <f t="shared" si="42"/>
        <v>0.68561207210036912</v>
      </c>
      <c r="S63" s="7">
        <f t="shared" si="43"/>
        <v>0.25894132518784063</v>
      </c>
      <c r="T63" s="8" t="b">
        <f t="shared" si="27"/>
        <v>0</v>
      </c>
      <c r="U63" s="8" t="b">
        <f t="shared" si="28"/>
        <v>0</v>
      </c>
      <c r="V63" s="25"/>
      <c r="W63" s="25"/>
      <c r="X63" s="19"/>
      <c r="Y63" s="19"/>
      <c r="Z63" s="8"/>
      <c r="AA63" s="8"/>
      <c r="AB63" s="7">
        <f t="shared" si="44"/>
        <v>2.9991845658095322</v>
      </c>
      <c r="AC63" s="7">
        <f>Q63</f>
        <v>0.54430714305971006</v>
      </c>
      <c r="AD63" s="7">
        <f t="shared" si="45"/>
        <v>2.536566724232765</v>
      </c>
      <c r="AE63" s="7">
        <f t="shared" si="46"/>
        <v>0.25894132518784063</v>
      </c>
      <c r="AF63" s="8" t="b">
        <f t="shared" si="29"/>
        <v>0</v>
      </c>
      <c r="AG63" s="8" t="b">
        <f t="shared" si="30"/>
        <v>0</v>
      </c>
      <c r="AH63" s="56"/>
      <c r="AI63" s="57"/>
      <c r="AJ63" s="57"/>
      <c r="AK63" s="57"/>
      <c r="AL63" s="57"/>
      <c r="AM63" s="57"/>
    </row>
    <row r="64" spans="1:39" x14ac:dyDescent="0.25">
      <c r="A64" s="8" t="s">
        <v>158</v>
      </c>
      <c r="B64" s="8" t="s">
        <v>310</v>
      </c>
      <c r="C64" s="8" t="s">
        <v>9</v>
      </c>
      <c r="D64" s="8">
        <v>0.56000000000000005</v>
      </c>
      <c r="E64" s="8">
        <v>0.48</v>
      </c>
      <c r="F64" s="8" t="s">
        <v>307</v>
      </c>
      <c r="G64" s="7">
        <v>207.31239859897326</v>
      </c>
      <c r="H64" s="7">
        <v>1476.4186210915216</v>
      </c>
      <c r="I64" s="7">
        <v>186.66598411661761</v>
      </c>
      <c r="J64" s="7">
        <v>539.86706509090789</v>
      </c>
      <c r="K64" s="7">
        <v>72.607014763276126</v>
      </c>
      <c r="L64" s="17">
        <v>1.1044240607984194E-3</v>
      </c>
      <c r="M64" s="17">
        <v>1.0551039205168853E-3</v>
      </c>
      <c r="N64" s="41">
        <v>764787.14975408325</v>
      </c>
      <c r="O64" s="41">
        <v>97148.530253816454</v>
      </c>
      <c r="P64" s="7">
        <f t="shared" si="40"/>
        <v>473.00362456359801</v>
      </c>
      <c r="Q64" s="7">
        <f t="shared" si="41"/>
        <v>49.200861668762386</v>
      </c>
      <c r="R64" s="7">
        <f t="shared" si="42"/>
        <v>66.863440527309876</v>
      </c>
      <c r="S64" s="7">
        <f t="shared" si="43"/>
        <v>23.406153094513741</v>
      </c>
      <c r="T64" s="8" t="b">
        <f t="shared" si="27"/>
        <v>0</v>
      </c>
      <c r="U64" s="8" t="b">
        <f t="shared" si="28"/>
        <v>0</v>
      </c>
      <c r="V64" s="25"/>
      <c r="W64" s="25"/>
      <c r="X64" s="19"/>
      <c r="Y64" s="19"/>
      <c r="Z64" s="8"/>
      <c r="AA64" s="8"/>
      <c r="AB64" s="7">
        <f t="shared" si="44"/>
        <v>292.49163923279679</v>
      </c>
      <c r="AC64" s="7">
        <f t="shared" si="47"/>
        <v>49.200861668762386</v>
      </c>
      <c r="AD64" s="7">
        <f t="shared" si="45"/>
        <v>247.3754258581111</v>
      </c>
      <c r="AE64" s="7">
        <f t="shared" si="46"/>
        <v>23.406153094513741</v>
      </c>
      <c r="AF64" s="8" t="b">
        <f t="shared" si="29"/>
        <v>0</v>
      </c>
      <c r="AG64" s="8" t="b">
        <f t="shared" si="30"/>
        <v>0</v>
      </c>
    </row>
    <row r="65" spans="1:39" x14ac:dyDescent="0.25">
      <c r="A65" s="8" t="s">
        <v>158</v>
      </c>
      <c r="B65" s="8" t="s">
        <v>310</v>
      </c>
      <c r="C65" s="8" t="s">
        <v>9</v>
      </c>
      <c r="D65" s="8">
        <v>0.56000000000000005</v>
      </c>
      <c r="E65" s="8">
        <v>0.48</v>
      </c>
      <c r="F65" s="8" t="s">
        <v>163</v>
      </c>
      <c r="G65" s="7">
        <v>3983.3527760945549</v>
      </c>
      <c r="H65" s="7">
        <v>20555.677361810918</v>
      </c>
      <c r="I65" s="7">
        <v>2401.2072328231084</v>
      </c>
      <c r="J65" s="7">
        <v>9430.7876859073185</v>
      </c>
      <c r="K65" s="7">
        <v>1341.9694442532546</v>
      </c>
      <c r="L65" s="17">
        <v>1.929287690636141E-2</v>
      </c>
      <c r="M65" s="17">
        <v>1.95011077987692E-2</v>
      </c>
      <c r="N65" s="41">
        <v>764787.14975408325</v>
      </c>
      <c r="O65" s="41">
        <v>97148.530253816454</v>
      </c>
      <c r="P65" s="7">
        <f t="shared" si="40"/>
        <v>8262.768830272611</v>
      </c>
      <c r="Q65" s="7">
        <f t="shared" si="41"/>
        <v>909.3619012663994</v>
      </c>
      <c r="R65" s="7">
        <f t="shared" si="42"/>
        <v>1168.0188556347075</v>
      </c>
      <c r="S65" s="7">
        <f t="shared" si="43"/>
        <v>432.60754298685515</v>
      </c>
      <c r="T65" s="8" t="b">
        <f t="shared" si="27"/>
        <v>0</v>
      </c>
      <c r="U65" s="8" t="b">
        <f t="shared" si="28"/>
        <v>0</v>
      </c>
      <c r="V65" s="25"/>
      <c r="W65" s="25"/>
      <c r="X65" s="19"/>
      <c r="Y65" s="19"/>
      <c r="Z65" s="8"/>
      <c r="AA65" s="8"/>
      <c r="AB65" s="7">
        <f t="shared" si="44"/>
        <v>5109.4551378921706</v>
      </c>
      <c r="AC65" s="7">
        <f t="shared" si="47"/>
        <v>909.3619012663994</v>
      </c>
      <c r="AD65" s="7">
        <f t="shared" si="45"/>
        <v>4321.3325480151479</v>
      </c>
      <c r="AE65" s="7">
        <f t="shared" si="46"/>
        <v>432.60754298685515</v>
      </c>
      <c r="AF65" s="8" t="b">
        <f t="shared" si="29"/>
        <v>0</v>
      </c>
      <c r="AG65" s="8" t="b">
        <f t="shared" si="30"/>
        <v>0</v>
      </c>
    </row>
    <row r="66" spans="1:39" x14ac:dyDescent="0.25">
      <c r="A66" s="8" t="s">
        <v>158</v>
      </c>
      <c r="B66" s="8" t="s">
        <v>310</v>
      </c>
      <c r="C66" s="8" t="s">
        <v>9</v>
      </c>
      <c r="D66" s="8">
        <v>0.56000000000000005</v>
      </c>
      <c r="E66" s="8">
        <v>0.48</v>
      </c>
      <c r="F66" s="8" t="s">
        <v>350</v>
      </c>
      <c r="G66" s="7">
        <v>1315.4197286937447</v>
      </c>
      <c r="H66" s="7">
        <v>6813.334492485078</v>
      </c>
      <c r="I66" s="7">
        <v>919.27075397393992</v>
      </c>
      <c r="J66" s="7">
        <v>2547.0837439982033</v>
      </c>
      <c r="K66" s="7">
        <v>367.15090159175315</v>
      </c>
      <c r="L66" s="17">
        <v>5.2106541658851653E-3</v>
      </c>
      <c r="M66" s="17">
        <v>5.3353296090435307E-3</v>
      </c>
      <c r="N66" s="41">
        <v>764787.14975408325</v>
      </c>
      <c r="O66" s="41">
        <v>97148.530253816454</v>
      </c>
      <c r="P66" s="7">
        <f t="shared" si="40"/>
        <v>2231.6231548136716</v>
      </c>
      <c r="Q66" s="7">
        <f t="shared" si="41"/>
        <v>248.7933263703591</v>
      </c>
      <c r="R66" s="7">
        <f t="shared" si="42"/>
        <v>315.46058918453173</v>
      </c>
      <c r="S66" s="7">
        <f t="shared" si="43"/>
        <v>118.35757522139406</v>
      </c>
      <c r="T66" s="8" t="b">
        <f t="shared" si="27"/>
        <v>0</v>
      </c>
      <c r="U66" s="8" t="b">
        <f t="shared" si="28"/>
        <v>0</v>
      </c>
      <c r="V66" s="25"/>
      <c r="W66" s="25"/>
      <c r="X66" s="19"/>
      <c r="Y66" s="19"/>
      <c r="Z66" s="8"/>
      <c r="AA66" s="8"/>
      <c r="AB66" s="7">
        <f t="shared" si="44"/>
        <v>1379.970640401621</v>
      </c>
      <c r="AC66" s="7">
        <f t="shared" si="47"/>
        <v>248.7933263703591</v>
      </c>
      <c r="AD66" s="7">
        <f t="shared" si="45"/>
        <v>1167.1131035965823</v>
      </c>
      <c r="AE66" s="7">
        <f t="shared" si="46"/>
        <v>118.35757522139406</v>
      </c>
      <c r="AF66" s="8" t="b">
        <f t="shared" si="29"/>
        <v>0</v>
      </c>
      <c r="AG66" s="8" t="b">
        <f t="shared" si="30"/>
        <v>0</v>
      </c>
    </row>
    <row r="67" spans="1:39" x14ac:dyDescent="0.25">
      <c r="A67" s="8" t="s">
        <v>158</v>
      </c>
      <c r="B67" s="8" t="s">
        <v>310</v>
      </c>
      <c r="C67" s="8" t="s">
        <v>9</v>
      </c>
      <c r="D67" s="8">
        <v>0.56000000000000005</v>
      </c>
      <c r="E67" s="8">
        <v>0.48</v>
      </c>
      <c r="F67" s="8" t="s">
        <v>329</v>
      </c>
      <c r="G67" s="7">
        <v>263.84879264461659</v>
      </c>
      <c r="H67" s="7">
        <v>1397.9171598517862</v>
      </c>
      <c r="I67" s="7">
        <v>148.50487456357425</v>
      </c>
      <c r="J67" s="7">
        <v>138.17758923187554</v>
      </c>
      <c r="K67" s="7">
        <v>17.881173649818795</v>
      </c>
      <c r="L67" s="17">
        <v>2.8267450281507095E-4</v>
      </c>
      <c r="M67" s="17">
        <v>2.5984399004529119E-4</v>
      </c>
      <c r="N67" s="41">
        <v>764787.14975408325</v>
      </c>
      <c r="O67" s="41">
        <v>97148.530253816454</v>
      </c>
      <c r="P67" s="7">
        <f t="shared" si="40"/>
        <v>121.0640632970108</v>
      </c>
      <c r="Q67" s="7">
        <f t="shared" si="41"/>
        <v>12.116861629529929</v>
      </c>
      <c r="R67" s="7">
        <f t="shared" si="42"/>
        <v>17.113525934864739</v>
      </c>
      <c r="S67" s="7">
        <f t="shared" si="43"/>
        <v>5.764312020288866</v>
      </c>
      <c r="T67" s="8" t="b">
        <f t="shared" si="27"/>
        <v>0</v>
      </c>
      <c r="U67" s="8" t="b">
        <f t="shared" si="28"/>
        <v>0</v>
      </c>
      <c r="V67" s="25"/>
      <c r="W67" s="25"/>
      <c r="X67" s="19"/>
      <c r="Y67" s="19"/>
      <c r="Z67" s="8"/>
      <c r="AA67" s="8"/>
      <c r="AB67" s="7">
        <f t="shared" si="44"/>
        <v>74.862484105900663</v>
      </c>
      <c r="AC67" s="7">
        <f t="shared" si="47"/>
        <v>12.116861629529929</v>
      </c>
      <c r="AD67" s="7">
        <f t="shared" si="45"/>
        <v>63.315105125974881</v>
      </c>
      <c r="AE67" s="7">
        <f t="shared" si="46"/>
        <v>5.764312020288866</v>
      </c>
      <c r="AF67" s="8" t="b">
        <f t="shared" si="29"/>
        <v>0</v>
      </c>
      <c r="AG67" s="8" t="b">
        <f t="shared" si="30"/>
        <v>0</v>
      </c>
    </row>
    <row r="68" spans="1:39" s="6" customFormat="1" ht="14.4" x14ac:dyDescent="0.3">
      <c r="A68" s="19" t="s">
        <v>158</v>
      </c>
      <c r="B68" s="19" t="s">
        <v>310</v>
      </c>
      <c r="C68" s="19" t="s">
        <v>423</v>
      </c>
      <c r="D68" s="19"/>
      <c r="E68" s="19"/>
      <c r="F68" s="19"/>
      <c r="G68" s="18">
        <v>131849.10524276324</v>
      </c>
      <c r="H68" s="40">
        <v>764787.14975408325</v>
      </c>
      <c r="I68" s="40">
        <v>97148.530253816454</v>
      </c>
      <c r="J68" s="18">
        <v>488822.25972206955</v>
      </c>
      <c r="K68" s="18">
        <v>68815.036463618337</v>
      </c>
      <c r="L68" s="20">
        <v>1</v>
      </c>
      <c r="M68" s="20">
        <v>1</v>
      </c>
      <c r="N68" s="40">
        <v>764787.14975408325</v>
      </c>
      <c r="O68" s="40">
        <v>97148.530253816454</v>
      </c>
      <c r="P68" s="18">
        <f>SUM(P54:P67)</f>
        <v>428280.80386228644</v>
      </c>
      <c r="Q68" s="18">
        <f t="shared" ref="Q68:S68" si="48">SUM(Q54:Q67)</f>
        <v>46631.294521831893</v>
      </c>
      <c r="R68" s="18">
        <f t="shared" si="48"/>
        <v>60541.455859783047</v>
      </c>
      <c r="S68" s="18">
        <f t="shared" si="48"/>
        <v>22183.741941786444</v>
      </c>
      <c r="T68" s="19" t="b">
        <f t="shared" si="27"/>
        <v>0</v>
      </c>
      <c r="U68" s="19" t="b">
        <f t="shared" si="28"/>
        <v>0</v>
      </c>
      <c r="V68" s="26">
        <v>3.7918406569019116</v>
      </c>
      <c r="W68" s="24">
        <v>0.37719546361003731</v>
      </c>
      <c r="X68" s="19">
        <f>(N68-(N68*D67))/$G68</f>
        <v>2.5522080356344801</v>
      </c>
      <c r="Y68" s="19">
        <f>(O68-(O68*E67))/$G68</f>
        <v>0.38314431970525098</v>
      </c>
      <c r="Z68" s="8" t="b">
        <f>X68&lt;=V68</f>
        <v>1</v>
      </c>
      <c r="AA68" s="8" t="b">
        <f>Y68&lt;=W68</f>
        <v>0</v>
      </c>
      <c r="AB68" s="18">
        <f>N68-AD68</f>
        <v>264836.35191843461</v>
      </c>
      <c r="AC68" s="18">
        <f>SUM(AC54:AC67)</f>
        <v>46631.294521831893</v>
      </c>
      <c r="AD68" s="18">
        <f>V68*$G68</f>
        <v>499950.79783564864</v>
      </c>
      <c r="AE68" s="18">
        <f>SUM(AE54:AE67)</f>
        <v>22183.741941786444</v>
      </c>
      <c r="AF68" s="8" t="b">
        <f t="shared" si="29"/>
        <v>0</v>
      </c>
      <c r="AG68" s="8" t="b">
        <f t="shared" si="30"/>
        <v>0</v>
      </c>
    </row>
    <row r="69" spans="1:39" x14ac:dyDescent="0.25">
      <c r="A69" s="8" t="s">
        <v>158</v>
      </c>
      <c r="B69" s="8" t="s">
        <v>351</v>
      </c>
      <c r="C69" s="8" t="s">
        <v>352</v>
      </c>
      <c r="D69" s="8">
        <v>0.36</v>
      </c>
      <c r="E69" s="8">
        <v>0.57999999999999996</v>
      </c>
      <c r="F69" s="8" t="s">
        <v>17</v>
      </c>
      <c r="G69" s="7">
        <v>10462.947171399153</v>
      </c>
      <c r="H69" s="7">
        <v>76172.33374512622</v>
      </c>
      <c r="I69" s="7">
        <v>11748.669393060132</v>
      </c>
      <c r="J69" s="7">
        <v>76172.33374512622</v>
      </c>
      <c r="K69" s="7">
        <v>11748.669393060132</v>
      </c>
      <c r="L69" s="17">
        <v>0.38965115988075155</v>
      </c>
      <c r="M69" s="17">
        <v>0.38065637068324748</v>
      </c>
      <c r="N69" s="43">
        <v>267556.94386596122</v>
      </c>
      <c r="O69" s="43">
        <v>39220.312646534672</v>
      </c>
      <c r="P69" s="7">
        <f t="shared" ref="P69:Q76" si="49">N69*D69*L69</f>
        <v>37531.394464147532</v>
      </c>
      <c r="Q69" s="7">
        <f t="shared" si="49"/>
        <v>8659.0878840734531</v>
      </c>
      <c r="R69" s="7">
        <f t="shared" ref="R69:S76" si="50">J69-P69</f>
        <v>38640.939280978688</v>
      </c>
      <c r="S69" s="7">
        <f t="shared" si="50"/>
        <v>3089.5815089866792</v>
      </c>
      <c r="T69" s="8" t="b">
        <f t="shared" si="27"/>
        <v>0</v>
      </c>
      <c r="U69" s="8" t="b">
        <f t="shared" si="28"/>
        <v>0</v>
      </c>
      <c r="V69" s="25"/>
      <c r="W69" s="25"/>
      <c r="X69" s="19"/>
      <c r="Y69" s="19"/>
      <c r="Z69" s="8"/>
      <c r="AA69" s="8"/>
      <c r="AB69" s="7">
        <f>P69</f>
        <v>37531.394464147532</v>
      </c>
      <c r="AC69" s="7">
        <f>Q69</f>
        <v>8659.0878840734531</v>
      </c>
      <c r="AD69" s="7">
        <f t="shared" ref="AD69:AE76" si="51">J69-AB69</f>
        <v>38640.939280978688</v>
      </c>
      <c r="AE69" s="7">
        <f t="shared" si="51"/>
        <v>3089.5815089866792</v>
      </c>
      <c r="AF69" s="8" t="b">
        <f t="shared" si="29"/>
        <v>0</v>
      </c>
      <c r="AG69" s="8" t="b">
        <f t="shared" si="30"/>
        <v>0</v>
      </c>
    </row>
    <row r="70" spans="1:39" x14ac:dyDescent="0.25">
      <c r="A70" s="8" t="s">
        <v>158</v>
      </c>
      <c r="B70" s="8" t="s">
        <v>351</v>
      </c>
      <c r="C70" s="8" t="s">
        <v>352</v>
      </c>
      <c r="D70" s="8">
        <v>0.36</v>
      </c>
      <c r="E70" s="8">
        <v>0.57999999999999996</v>
      </c>
      <c r="F70" s="8" t="s">
        <v>360</v>
      </c>
      <c r="G70" s="7">
        <v>215.23359552851585</v>
      </c>
      <c r="H70" s="7">
        <v>2053.5153788081993</v>
      </c>
      <c r="I70" s="7">
        <v>332.22741587615172</v>
      </c>
      <c r="J70" s="7">
        <v>1854.2888216974191</v>
      </c>
      <c r="K70" s="7">
        <v>304.67083508878204</v>
      </c>
      <c r="L70" s="17">
        <v>9.485409657342174E-3</v>
      </c>
      <c r="M70" s="17">
        <v>9.8713216329362075E-3</v>
      </c>
      <c r="N70" s="43">
        <v>267556.94386596122</v>
      </c>
      <c r="O70" s="43">
        <v>39220.312646534672</v>
      </c>
      <c r="P70" s="7">
        <f t="shared" si="49"/>
        <v>913.63939892465271</v>
      </c>
      <c r="Q70" s="7">
        <f t="shared" si="49"/>
        <v>224.55066599339034</v>
      </c>
      <c r="R70" s="7">
        <f t="shared" si="50"/>
        <v>940.64942277276634</v>
      </c>
      <c r="S70" s="7">
        <f t="shared" si="50"/>
        <v>80.120169095391702</v>
      </c>
      <c r="T70" s="8" t="b">
        <f t="shared" si="27"/>
        <v>0</v>
      </c>
      <c r="U70" s="8" t="b">
        <f t="shared" si="28"/>
        <v>0</v>
      </c>
      <c r="V70" s="25"/>
      <c r="W70" s="25"/>
      <c r="X70" s="19"/>
      <c r="Y70" s="19"/>
      <c r="Z70" s="8"/>
      <c r="AA70" s="8"/>
      <c r="AB70" s="7">
        <f t="shared" ref="AB70:AB76" si="52">P70</f>
        <v>913.63939892465271</v>
      </c>
      <c r="AC70" s="7">
        <f t="shared" ref="AC70:AC76" si="53">Q70</f>
        <v>224.55066599339034</v>
      </c>
      <c r="AD70" s="7">
        <f t="shared" si="51"/>
        <v>940.64942277276634</v>
      </c>
      <c r="AE70" s="7">
        <f t="shared" si="51"/>
        <v>80.120169095391702</v>
      </c>
      <c r="AF70" s="8" t="b">
        <f t="shared" si="29"/>
        <v>0</v>
      </c>
      <c r="AG70" s="8" t="b">
        <f t="shared" si="30"/>
        <v>0</v>
      </c>
    </row>
    <row r="71" spans="1:39" x14ac:dyDescent="0.25">
      <c r="A71" s="8" t="s">
        <v>158</v>
      </c>
      <c r="B71" s="8" t="s">
        <v>351</v>
      </c>
      <c r="C71" s="8" t="s">
        <v>352</v>
      </c>
      <c r="D71" s="8">
        <v>0.36</v>
      </c>
      <c r="E71" s="8">
        <v>0.57999999999999996</v>
      </c>
      <c r="F71" s="8" t="s">
        <v>283</v>
      </c>
      <c r="G71" s="7">
        <v>786.76647004503843</v>
      </c>
      <c r="H71" s="7">
        <v>6589.2532340551243</v>
      </c>
      <c r="I71" s="7">
        <v>887.09798504281423</v>
      </c>
      <c r="J71" s="7">
        <v>5415.3126944619917</v>
      </c>
      <c r="K71" s="7">
        <v>739.01281336094826</v>
      </c>
      <c r="L71" s="17">
        <v>2.7701433955987776E-2</v>
      </c>
      <c r="M71" s="17">
        <v>2.3943982591642488E-2</v>
      </c>
      <c r="N71" s="43">
        <v>267556.94386596122</v>
      </c>
      <c r="O71" s="43">
        <v>39220.312646534672</v>
      </c>
      <c r="P71" s="7">
        <f t="shared" si="49"/>
        <v>2668.2159635887874</v>
      </c>
      <c r="Q71" s="7">
        <f t="shared" si="49"/>
        <v>544.67248028349309</v>
      </c>
      <c r="R71" s="7">
        <f t="shared" si="50"/>
        <v>2747.0967308732043</v>
      </c>
      <c r="S71" s="7">
        <f t="shared" si="50"/>
        <v>194.34033307745517</v>
      </c>
      <c r="T71" s="8" t="b">
        <f t="shared" si="27"/>
        <v>0</v>
      </c>
      <c r="U71" s="8" t="b">
        <f t="shared" si="28"/>
        <v>0</v>
      </c>
      <c r="V71" s="25"/>
      <c r="W71" s="25"/>
      <c r="X71" s="19"/>
      <c r="Y71" s="19"/>
      <c r="Z71" s="8"/>
      <c r="AA71" s="8"/>
      <c r="AB71" s="7">
        <f t="shared" si="52"/>
        <v>2668.2159635887874</v>
      </c>
      <c r="AC71" s="7">
        <f t="shared" si="53"/>
        <v>544.67248028349309</v>
      </c>
      <c r="AD71" s="7">
        <f t="shared" si="51"/>
        <v>2747.0967308732043</v>
      </c>
      <c r="AE71" s="7">
        <f t="shared" si="51"/>
        <v>194.34033307745517</v>
      </c>
      <c r="AF71" s="8" t="b">
        <f t="shared" si="29"/>
        <v>0</v>
      </c>
      <c r="AG71" s="8" t="b">
        <f t="shared" si="30"/>
        <v>0</v>
      </c>
    </row>
    <row r="72" spans="1:39" x14ac:dyDescent="0.25">
      <c r="A72" s="8" t="s">
        <v>158</v>
      </c>
      <c r="B72" s="8" t="s">
        <v>351</v>
      </c>
      <c r="C72" s="8" t="s">
        <v>352</v>
      </c>
      <c r="D72" s="8">
        <v>0.36</v>
      </c>
      <c r="E72" s="8">
        <v>0.57999999999999996</v>
      </c>
      <c r="F72" s="8" t="s">
        <v>371</v>
      </c>
      <c r="G72" s="7">
        <v>103.14764242694943</v>
      </c>
      <c r="H72" s="7">
        <v>813.14982909447485</v>
      </c>
      <c r="I72" s="7">
        <v>99.834454251036192</v>
      </c>
      <c r="J72" s="7">
        <v>477.77540660572981</v>
      </c>
      <c r="K72" s="7">
        <v>59.155725290723389</v>
      </c>
      <c r="L72" s="17">
        <v>2.4440073212058026E-3</v>
      </c>
      <c r="M72" s="17">
        <v>1.9166428929903508E-3</v>
      </c>
      <c r="N72" s="43">
        <v>267556.94386596122</v>
      </c>
      <c r="O72" s="43">
        <v>39220.312646534672</v>
      </c>
      <c r="P72" s="7">
        <f t="shared" si="49"/>
        <v>235.40800667322932</v>
      </c>
      <c r="Q72" s="7">
        <f t="shared" si="49"/>
        <v>43.599373427007343</v>
      </c>
      <c r="R72" s="7">
        <f t="shared" si="50"/>
        <v>242.36739993250049</v>
      </c>
      <c r="S72" s="7">
        <f t="shared" si="50"/>
        <v>15.556351863716046</v>
      </c>
      <c r="T72" s="8" t="b">
        <f t="shared" si="27"/>
        <v>0</v>
      </c>
      <c r="U72" s="8" t="b">
        <f t="shared" si="28"/>
        <v>0</v>
      </c>
      <c r="V72" s="25"/>
      <c r="W72" s="25"/>
      <c r="X72" s="19"/>
      <c r="Y72" s="19"/>
      <c r="Z72" s="8"/>
      <c r="AA72" s="8"/>
      <c r="AB72" s="7">
        <f t="shared" si="52"/>
        <v>235.40800667322932</v>
      </c>
      <c r="AC72" s="7">
        <f t="shared" si="53"/>
        <v>43.599373427007343</v>
      </c>
      <c r="AD72" s="7">
        <f t="shared" si="51"/>
        <v>242.36739993250049</v>
      </c>
      <c r="AE72" s="7">
        <f t="shared" si="51"/>
        <v>15.556351863716046</v>
      </c>
      <c r="AF72" s="8" t="b">
        <f t="shared" si="29"/>
        <v>0</v>
      </c>
      <c r="AG72" s="8" t="b">
        <f t="shared" si="30"/>
        <v>0</v>
      </c>
    </row>
    <row r="73" spans="1:39" x14ac:dyDescent="0.25">
      <c r="A73" s="8" t="s">
        <v>158</v>
      </c>
      <c r="B73" s="8" t="s">
        <v>351</v>
      </c>
      <c r="C73" s="8" t="s">
        <v>352</v>
      </c>
      <c r="D73" s="8">
        <v>0.36</v>
      </c>
      <c r="E73" s="8">
        <v>0.57999999999999996</v>
      </c>
      <c r="F73" s="8" t="s">
        <v>290</v>
      </c>
      <c r="G73" s="7">
        <v>1314.4208217623475</v>
      </c>
      <c r="H73" s="7">
        <v>9441.4969820112456</v>
      </c>
      <c r="I73" s="7">
        <v>1316.1429819375919</v>
      </c>
      <c r="J73" s="7">
        <v>5194.7058985149961</v>
      </c>
      <c r="K73" s="7">
        <v>804.03732404846539</v>
      </c>
      <c r="L73" s="17">
        <v>2.6572944257799644E-2</v>
      </c>
      <c r="M73" s="17">
        <v>2.6050773872907509E-2</v>
      </c>
      <c r="N73" s="43">
        <v>267556.94386596122</v>
      </c>
      <c r="O73" s="43">
        <v>39220.312646534672</v>
      </c>
      <c r="P73" s="7">
        <f t="shared" si="49"/>
        <v>2559.51927184947</v>
      </c>
      <c r="Q73" s="7">
        <f t="shared" si="49"/>
        <v>592.59730766817336</v>
      </c>
      <c r="R73" s="7">
        <f t="shared" si="50"/>
        <v>2635.1866266655261</v>
      </c>
      <c r="S73" s="7">
        <f t="shared" si="50"/>
        <v>211.44001638029204</v>
      </c>
      <c r="T73" s="8" t="b">
        <f t="shared" si="27"/>
        <v>0</v>
      </c>
      <c r="U73" s="8" t="b">
        <f t="shared" si="28"/>
        <v>0</v>
      </c>
      <c r="V73" s="25"/>
      <c r="W73" s="25"/>
      <c r="X73" s="19"/>
      <c r="Y73" s="19"/>
      <c r="Z73" s="8"/>
      <c r="AA73" s="8"/>
      <c r="AB73" s="7">
        <f t="shared" si="52"/>
        <v>2559.51927184947</v>
      </c>
      <c r="AC73" s="7">
        <f t="shared" si="53"/>
        <v>592.59730766817336</v>
      </c>
      <c r="AD73" s="7">
        <f t="shared" si="51"/>
        <v>2635.1866266655261</v>
      </c>
      <c r="AE73" s="7">
        <f t="shared" si="51"/>
        <v>211.44001638029204</v>
      </c>
      <c r="AF73" s="8" t="b">
        <f t="shared" si="29"/>
        <v>0</v>
      </c>
      <c r="AG73" s="8" t="b">
        <f t="shared" si="30"/>
        <v>0</v>
      </c>
    </row>
    <row r="74" spans="1:39" ht="42" customHeight="1" x14ac:dyDescent="0.25">
      <c r="A74" s="8" t="s">
        <v>158</v>
      </c>
      <c r="B74" s="8" t="s">
        <v>351</v>
      </c>
      <c r="C74" s="8" t="s">
        <v>352</v>
      </c>
      <c r="D74" s="8">
        <v>0.36</v>
      </c>
      <c r="E74" s="8">
        <v>0.57999999999999996</v>
      </c>
      <c r="F74" s="8" t="s">
        <v>264</v>
      </c>
      <c r="G74" s="7">
        <v>0.85183656070400116</v>
      </c>
      <c r="H74" s="7">
        <v>7.2789011306513922</v>
      </c>
      <c r="I74" s="7">
        <v>1.2053825336888926</v>
      </c>
      <c r="J74" s="7">
        <v>4.9981136354711122</v>
      </c>
      <c r="K74" s="7">
        <v>0.8739287480396285</v>
      </c>
      <c r="L74" s="17">
        <v>2.5567298250222351E-5</v>
      </c>
      <c r="M74" s="17">
        <v>2.8315252930772171E-5</v>
      </c>
      <c r="N74" s="43">
        <v>267556.94386596122</v>
      </c>
      <c r="O74" s="43">
        <v>39220.312646534672</v>
      </c>
      <c r="P74" s="7">
        <f t="shared" si="49"/>
        <v>2.4626549457860509</v>
      </c>
      <c r="Q74" s="7">
        <f t="shared" si="49"/>
        <v>0.64410918211414314</v>
      </c>
      <c r="R74" s="7">
        <f t="shared" si="50"/>
        <v>2.5354586896850613</v>
      </c>
      <c r="S74" s="7">
        <f t="shared" si="50"/>
        <v>0.22981956592548536</v>
      </c>
      <c r="T74" s="8" t="b">
        <f t="shared" ref="T74:T110" si="54">H74&lt;=P74</f>
        <v>0</v>
      </c>
      <c r="U74" s="8" t="b">
        <f t="shared" ref="U74:U110" si="55">I74&lt;=Q74</f>
        <v>0</v>
      </c>
      <c r="V74" s="25"/>
      <c r="W74" s="25"/>
      <c r="X74" s="19"/>
      <c r="Y74" s="19"/>
      <c r="Z74" s="8"/>
      <c r="AA74" s="8"/>
      <c r="AB74" s="7">
        <f t="shared" si="52"/>
        <v>2.4626549457860509</v>
      </c>
      <c r="AC74" s="7">
        <f t="shared" si="53"/>
        <v>0.64410918211414314</v>
      </c>
      <c r="AD74" s="7">
        <f t="shared" si="51"/>
        <v>2.5354586896850613</v>
      </c>
      <c r="AE74" s="7">
        <f t="shared" si="51"/>
        <v>0.22981956592548536</v>
      </c>
      <c r="AF74" s="8" t="b">
        <f t="shared" ref="AF74:AF110" si="56">J74&lt;=AB74</f>
        <v>0</v>
      </c>
      <c r="AG74" s="8" t="b">
        <f t="shared" ref="AG74:AG110" si="57">K74&lt;=AC74</f>
        <v>0</v>
      </c>
      <c r="AH74" s="56"/>
      <c r="AI74" s="57"/>
      <c r="AJ74" s="57"/>
      <c r="AK74" s="57"/>
      <c r="AL74" s="57"/>
      <c r="AM74" s="57"/>
    </row>
    <row r="75" spans="1:39" x14ac:dyDescent="0.25">
      <c r="A75" s="8" t="s">
        <v>158</v>
      </c>
      <c r="B75" s="8" t="s">
        <v>351</v>
      </c>
      <c r="C75" s="8" t="s">
        <v>352</v>
      </c>
      <c r="D75" s="8">
        <v>0.36</v>
      </c>
      <c r="E75" s="8">
        <v>0.57999999999999996</v>
      </c>
      <c r="F75" s="8" t="s">
        <v>272</v>
      </c>
      <c r="G75" s="7">
        <v>26248.461954656079</v>
      </c>
      <c r="H75" s="7">
        <v>167556.94329628471</v>
      </c>
      <c r="I75" s="7">
        <v>24019.785820346708</v>
      </c>
      <c r="J75" s="7">
        <v>102761.0691603598</v>
      </c>
      <c r="K75" s="7">
        <v>16569.412305239148</v>
      </c>
      <c r="L75" s="17">
        <v>0.52566289911633812</v>
      </c>
      <c r="M75" s="17">
        <v>0.5368482286336469</v>
      </c>
      <c r="N75" s="43">
        <v>267556.94386596122</v>
      </c>
      <c r="O75" s="43">
        <v>39220.312646534672</v>
      </c>
      <c r="P75" s="7">
        <f t="shared" si="49"/>
        <v>50632.113164863869</v>
      </c>
      <c r="Q75" s="7">
        <f t="shared" si="49"/>
        <v>12212.106115034974</v>
      </c>
      <c r="R75" s="7">
        <f t="shared" si="50"/>
        <v>52128.955995495926</v>
      </c>
      <c r="S75" s="7">
        <f t="shared" si="50"/>
        <v>4357.3061902041736</v>
      </c>
      <c r="T75" s="8" t="b">
        <f t="shared" si="54"/>
        <v>0</v>
      </c>
      <c r="U75" s="8" t="b">
        <f t="shared" si="55"/>
        <v>0</v>
      </c>
      <c r="V75" s="25"/>
      <c r="W75" s="25"/>
      <c r="X75" s="19"/>
      <c r="Y75" s="19"/>
      <c r="Z75" s="8"/>
      <c r="AA75" s="8"/>
      <c r="AB75" s="7">
        <f t="shared" si="52"/>
        <v>50632.113164863869</v>
      </c>
      <c r="AC75" s="7">
        <f t="shared" si="53"/>
        <v>12212.106115034974</v>
      </c>
      <c r="AD75" s="7">
        <f t="shared" si="51"/>
        <v>52128.955995495926</v>
      </c>
      <c r="AE75" s="7">
        <f t="shared" si="51"/>
        <v>4357.3061902041736</v>
      </c>
      <c r="AF75" s="8" t="b">
        <f t="shared" si="56"/>
        <v>0</v>
      </c>
      <c r="AG75" s="8" t="b">
        <f t="shared" si="57"/>
        <v>0</v>
      </c>
    </row>
    <row r="76" spans="1:39" x14ac:dyDescent="0.25">
      <c r="A76" s="8" t="s">
        <v>158</v>
      </c>
      <c r="B76" s="8" t="s">
        <v>351</v>
      </c>
      <c r="C76" s="8" t="s">
        <v>352</v>
      </c>
      <c r="D76" s="8">
        <v>0.36</v>
      </c>
      <c r="E76" s="8">
        <v>0.57999999999999996</v>
      </c>
      <c r="F76" s="8" t="s">
        <v>376</v>
      </c>
      <c r="G76" s="7">
        <v>528.13412841943602</v>
      </c>
      <c r="H76" s="7">
        <v>4922.9724994506341</v>
      </c>
      <c r="I76" s="7">
        <v>815.34921348655007</v>
      </c>
      <c r="J76" s="7">
        <v>3608.049463176847</v>
      </c>
      <c r="K76" s="7">
        <v>638.40717803145765</v>
      </c>
      <c r="L76" s="17">
        <v>1.8456578512325475E-2</v>
      </c>
      <c r="M76" s="17">
        <v>2.0684364439698615E-2</v>
      </c>
      <c r="N76" s="43">
        <v>267556.94386596122</v>
      </c>
      <c r="O76" s="43">
        <v>39220.312646534672</v>
      </c>
      <c r="P76" s="7">
        <f t="shared" si="49"/>
        <v>1777.7468667527903</v>
      </c>
      <c r="Q76" s="7">
        <f t="shared" si="49"/>
        <v>470.52339932750925</v>
      </c>
      <c r="R76" s="7">
        <f t="shared" si="50"/>
        <v>1830.3025964240567</v>
      </c>
      <c r="S76" s="7">
        <f t="shared" si="50"/>
        <v>167.88377870394839</v>
      </c>
      <c r="T76" s="8" t="b">
        <f t="shared" si="54"/>
        <v>0</v>
      </c>
      <c r="U76" s="8" t="b">
        <f t="shared" si="55"/>
        <v>0</v>
      </c>
      <c r="V76" s="25"/>
      <c r="W76" s="25"/>
      <c r="X76" s="19"/>
      <c r="Y76" s="19"/>
      <c r="Z76" s="8"/>
      <c r="AA76" s="8"/>
      <c r="AB76" s="7">
        <f t="shared" si="52"/>
        <v>1777.7468667527903</v>
      </c>
      <c r="AC76" s="7">
        <f t="shared" si="53"/>
        <v>470.52339932750925</v>
      </c>
      <c r="AD76" s="7">
        <f t="shared" si="51"/>
        <v>1830.3025964240567</v>
      </c>
      <c r="AE76" s="7">
        <f t="shared" si="51"/>
        <v>167.88377870394839</v>
      </c>
      <c r="AF76" s="8" t="b">
        <f t="shared" si="56"/>
        <v>0</v>
      </c>
      <c r="AG76" s="8" t="b">
        <f t="shared" si="57"/>
        <v>0</v>
      </c>
    </row>
    <row r="77" spans="1:39" s="6" customFormat="1" ht="14.4" x14ac:dyDescent="0.3">
      <c r="A77" s="19" t="s">
        <v>158</v>
      </c>
      <c r="B77" s="19" t="s">
        <v>351</v>
      </c>
      <c r="C77" s="19" t="s">
        <v>424</v>
      </c>
      <c r="D77" s="19"/>
      <c r="E77" s="19"/>
      <c r="F77" s="19"/>
      <c r="G77" s="18">
        <v>39659.963620798226</v>
      </c>
      <c r="H77" s="42">
        <v>267556.94386596122</v>
      </c>
      <c r="I77" s="42">
        <v>39220.312646534672</v>
      </c>
      <c r="J77" s="18">
        <v>195488.53330357847</v>
      </c>
      <c r="K77" s="18">
        <v>30864.239502867702</v>
      </c>
      <c r="L77" s="20">
        <v>1</v>
      </c>
      <c r="M77" s="20">
        <v>1</v>
      </c>
      <c r="N77" s="42">
        <v>267556.94386596122</v>
      </c>
      <c r="O77" s="42">
        <v>39220.312646534672</v>
      </c>
      <c r="P77" s="18">
        <f>SUM(P69:P76)</f>
        <v>96320.499791746101</v>
      </c>
      <c r="Q77" s="18">
        <f t="shared" ref="Q77:S77" si="58">SUM(Q69:Q76)</f>
        <v>22747.781334990115</v>
      </c>
      <c r="R77" s="18">
        <f t="shared" si="58"/>
        <v>99168.033511832356</v>
      </c>
      <c r="S77" s="18">
        <f t="shared" si="58"/>
        <v>8116.4581678775812</v>
      </c>
      <c r="T77" s="19" t="b">
        <f t="shared" si="54"/>
        <v>0</v>
      </c>
      <c r="U77" s="19" t="b">
        <f t="shared" si="55"/>
        <v>0</v>
      </c>
      <c r="V77" s="26">
        <v>3.6325151936986724</v>
      </c>
      <c r="W77" s="24">
        <v>0.3999377755089582</v>
      </c>
      <c r="X77" s="19">
        <f>(N77-(N77*D76))/$G77</f>
        <v>4.3176147540492567</v>
      </c>
      <c r="Y77" s="19">
        <f>(O77-(O77*E76))/$G77</f>
        <v>0.41534408526048533</v>
      </c>
      <c r="Z77" s="8" t="b">
        <f>X77&lt;=V77</f>
        <v>0</v>
      </c>
      <c r="AA77" s="8" t="b">
        <f>Y77&lt;=W77</f>
        <v>0</v>
      </c>
      <c r="AB77" s="18">
        <f>SUM(AB69:AB76)</f>
        <v>96320.499791746101</v>
      </c>
      <c r="AC77" s="18">
        <f>SUM(AC69:AC76)</f>
        <v>22747.781334990115</v>
      </c>
      <c r="AD77" s="18">
        <f>SUM(AD69:AD76)</f>
        <v>99168.033511832356</v>
      </c>
      <c r="AE77" s="18">
        <f>SUM(AE69:AE76)</f>
        <v>8116.4581678775812</v>
      </c>
      <c r="AF77" s="8" t="b">
        <f t="shared" si="56"/>
        <v>0</v>
      </c>
      <c r="AG77" s="8" t="b">
        <f t="shared" si="57"/>
        <v>0</v>
      </c>
    </row>
    <row r="78" spans="1:39" x14ac:dyDescent="0.25">
      <c r="A78" s="8" t="s">
        <v>378</v>
      </c>
      <c r="B78" s="8" t="s">
        <v>8</v>
      </c>
      <c r="C78" s="8" t="s">
        <v>379</v>
      </c>
      <c r="D78" s="8">
        <v>0.35</v>
      </c>
      <c r="E78" s="8">
        <v>0.47</v>
      </c>
      <c r="F78" s="8" t="s">
        <v>17</v>
      </c>
      <c r="G78" s="7">
        <v>5913.7242644227754</v>
      </c>
      <c r="H78" s="7">
        <v>28969.428284319376</v>
      </c>
      <c r="I78" s="7">
        <v>4365.0341402867725</v>
      </c>
      <c r="J78" s="7">
        <v>28969.428284319376</v>
      </c>
      <c r="K78" s="7">
        <v>4365.0341402867725</v>
      </c>
      <c r="L78" s="17">
        <v>0.17772486065563198</v>
      </c>
      <c r="M78" s="17">
        <v>0.18338248244471536</v>
      </c>
      <c r="N78" s="45">
        <v>399160.69330422155</v>
      </c>
      <c r="O78" s="45">
        <v>46020.728885546429</v>
      </c>
      <c r="P78" s="7">
        <f t="shared" ref="P78:Q85" si="59">N78*D78*L78</f>
        <v>24829.272508844377</v>
      </c>
      <c r="Q78" s="7">
        <f t="shared" si="59"/>
        <v>3966.5158882649594</v>
      </c>
      <c r="R78" s="7">
        <f t="shared" ref="R78:S85" si="60">J78-P78</f>
        <v>4140.1557754749992</v>
      </c>
      <c r="S78" s="7">
        <f t="shared" si="60"/>
        <v>398.51825202181317</v>
      </c>
      <c r="T78" s="8" t="b">
        <f t="shared" si="54"/>
        <v>0</v>
      </c>
      <c r="U78" s="8" t="b">
        <f t="shared" si="55"/>
        <v>0</v>
      </c>
      <c r="V78" s="25"/>
      <c r="W78" s="25"/>
      <c r="X78" s="19"/>
      <c r="Y78" s="19"/>
      <c r="Z78" s="8"/>
      <c r="AA78" s="8"/>
      <c r="AB78" s="7">
        <f t="shared" ref="AB78:AB85" si="61">$AB$86*L78</f>
        <v>20994.530484688446</v>
      </c>
      <c r="AC78" s="7">
        <f t="shared" ref="AC78:AC85" si="62">$AC$86*M78</f>
        <v>3599.0060700383365</v>
      </c>
      <c r="AD78" s="7">
        <f t="shared" ref="AD78:AE85" si="63">J78-AB78</f>
        <v>7974.8977996309295</v>
      </c>
      <c r="AE78" s="7">
        <f t="shared" si="63"/>
        <v>766.02807024843605</v>
      </c>
      <c r="AF78" s="8" t="b">
        <f t="shared" si="56"/>
        <v>0</v>
      </c>
      <c r="AG78" s="8" t="b">
        <f t="shared" si="57"/>
        <v>0</v>
      </c>
    </row>
    <row r="79" spans="1:39" x14ac:dyDescent="0.25">
      <c r="A79" s="8" t="s">
        <v>378</v>
      </c>
      <c r="B79" s="8" t="s">
        <v>8</v>
      </c>
      <c r="C79" s="8" t="s">
        <v>379</v>
      </c>
      <c r="D79" s="8">
        <v>0.35</v>
      </c>
      <c r="E79" s="8">
        <v>0.47</v>
      </c>
      <c r="F79" s="8" t="s">
        <v>19</v>
      </c>
      <c r="G79" s="7">
        <v>48904.115496129038</v>
      </c>
      <c r="H79" s="7">
        <v>57954.32980040065</v>
      </c>
      <c r="I79" s="7">
        <v>8133.9569164276154</v>
      </c>
      <c r="J79" s="7">
        <v>37870.888304393899</v>
      </c>
      <c r="K79" s="7">
        <v>5772.2994432125843</v>
      </c>
      <c r="L79" s="17">
        <v>0.23233452454588341</v>
      </c>
      <c r="M79" s="17">
        <v>0.242504082967156</v>
      </c>
      <c r="N79" s="45">
        <v>399160.69330422155</v>
      </c>
      <c r="O79" s="45">
        <v>46020.728885546429</v>
      </c>
      <c r="P79" s="7">
        <f t="shared" si="59"/>
        <v>32458.583463684521</v>
      </c>
      <c r="Q79" s="7">
        <f t="shared" si="59"/>
        <v>5245.3008882586855</v>
      </c>
      <c r="R79" s="7">
        <f t="shared" si="60"/>
        <v>5412.3048407093775</v>
      </c>
      <c r="S79" s="7">
        <f t="shared" si="60"/>
        <v>526.99855495389875</v>
      </c>
      <c r="T79" s="8" t="b">
        <f t="shared" si="54"/>
        <v>0</v>
      </c>
      <c r="U79" s="8" t="b">
        <f t="shared" si="55"/>
        <v>0</v>
      </c>
      <c r="V79" s="25"/>
      <c r="W79" s="25"/>
      <c r="X79" s="19"/>
      <c r="Y79" s="19"/>
      <c r="Z79" s="8"/>
      <c r="AA79" s="8"/>
      <c r="AB79" s="7">
        <f t="shared" si="61"/>
        <v>27445.537108483153</v>
      </c>
      <c r="AC79" s="7">
        <f t="shared" si="62"/>
        <v>4759.3077319748436</v>
      </c>
      <c r="AD79" s="7">
        <f t="shared" si="63"/>
        <v>10425.351195910745</v>
      </c>
      <c r="AE79" s="7">
        <f t="shared" si="63"/>
        <v>1012.9917112377407</v>
      </c>
      <c r="AF79" s="8" t="b">
        <f t="shared" si="56"/>
        <v>0</v>
      </c>
      <c r="AG79" s="8" t="b">
        <f t="shared" si="57"/>
        <v>0</v>
      </c>
    </row>
    <row r="80" spans="1:39" x14ac:dyDescent="0.25">
      <c r="A80" s="8" t="s">
        <v>378</v>
      </c>
      <c r="B80" s="8" t="s">
        <v>8</v>
      </c>
      <c r="C80" s="8" t="s">
        <v>379</v>
      </c>
      <c r="D80" s="8">
        <v>0.35</v>
      </c>
      <c r="E80" s="8">
        <v>0.47</v>
      </c>
      <c r="F80" s="8" t="s">
        <v>390</v>
      </c>
      <c r="G80" s="7">
        <v>3198.5309754795239</v>
      </c>
      <c r="H80" s="7">
        <v>11249.485115181387</v>
      </c>
      <c r="I80" s="7">
        <v>1121.3442058842352</v>
      </c>
      <c r="J80" s="7">
        <v>2704.2384223144313</v>
      </c>
      <c r="K80" s="7">
        <v>361.07219902517659</v>
      </c>
      <c r="L80" s="17">
        <v>1.6590261708602103E-2</v>
      </c>
      <c r="M80" s="17">
        <v>1.5169255055278694E-2</v>
      </c>
      <c r="N80" s="45">
        <v>399160.69330422155</v>
      </c>
      <c r="O80" s="45">
        <v>46020.728885546429</v>
      </c>
      <c r="P80" s="7">
        <f t="shared" si="59"/>
        <v>2317.7631279964326</v>
      </c>
      <c r="Q80" s="7">
        <f t="shared" si="59"/>
        <v>328.1070819185021</v>
      </c>
      <c r="R80" s="7">
        <f t="shared" si="60"/>
        <v>386.47529431799876</v>
      </c>
      <c r="S80" s="7">
        <f t="shared" si="60"/>
        <v>32.965117106674484</v>
      </c>
      <c r="T80" s="8" t="b">
        <f t="shared" si="54"/>
        <v>0</v>
      </c>
      <c r="U80" s="8" t="b">
        <f t="shared" si="55"/>
        <v>0</v>
      </c>
      <c r="V80" s="25"/>
      <c r="W80" s="25"/>
      <c r="X80" s="19"/>
      <c r="Y80" s="19"/>
      <c r="Z80" s="8"/>
      <c r="AA80" s="8"/>
      <c r="AB80" s="7">
        <f t="shared" si="61"/>
        <v>1959.7975989701176</v>
      </c>
      <c r="AC80" s="7">
        <f t="shared" si="62"/>
        <v>297.70695812434735</v>
      </c>
      <c r="AD80" s="7">
        <f t="shared" si="63"/>
        <v>744.44082334431369</v>
      </c>
      <c r="AE80" s="7">
        <f t="shared" si="63"/>
        <v>63.365240900829235</v>
      </c>
      <c r="AF80" s="8" t="b">
        <f t="shared" si="56"/>
        <v>0</v>
      </c>
      <c r="AG80" s="8" t="b">
        <f t="shared" si="57"/>
        <v>0</v>
      </c>
    </row>
    <row r="81" spans="1:39" x14ac:dyDescent="0.25">
      <c r="A81" s="8" t="s">
        <v>378</v>
      </c>
      <c r="B81" s="8" t="s">
        <v>8</v>
      </c>
      <c r="C81" s="8" t="s">
        <v>379</v>
      </c>
      <c r="D81" s="8">
        <v>0.35</v>
      </c>
      <c r="E81" s="8">
        <v>0.47</v>
      </c>
      <c r="F81" s="8" t="s">
        <v>391</v>
      </c>
      <c r="G81" s="7">
        <v>133.41558998972152</v>
      </c>
      <c r="H81" s="7">
        <v>680.77295051172518</v>
      </c>
      <c r="I81" s="7">
        <v>73.186888814255923</v>
      </c>
      <c r="J81" s="7">
        <v>371.06415685467272</v>
      </c>
      <c r="K81" s="7">
        <v>48.849192579272881</v>
      </c>
      <c r="L81" s="17">
        <v>2.2764455316155608E-3</v>
      </c>
      <c r="M81" s="17">
        <v>2.0522373737994416E-3</v>
      </c>
      <c r="N81" s="45">
        <v>399160.69330422155</v>
      </c>
      <c r="O81" s="45">
        <v>46020.728885546429</v>
      </c>
      <c r="P81" s="7">
        <f t="shared" si="59"/>
        <v>318.03365183413752</v>
      </c>
      <c r="Q81" s="7">
        <f t="shared" si="59"/>
        <v>44.38936610055265</v>
      </c>
      <c r="R81" s="7">
        <f t="shared" si="60"/>
        <v>53.030505020535202</v>
      </c>
      <c r="S81" s="7">
        <f t="shared" si="60"/>
        <v>4.4598264787202311</v>
      </c>
      <c r="T81" s="8" t="b">
        <f t="shared" si="54"/>
        <v>0</v>
      </c>
      <c r="U81" s="8" t="b">
        <f t="shared" si="55"/>
        <v>0</v>
      </c>
      <c r="V81" s="25"/>
      <c r="W81" s="25"/>
      <c r="X81" s="19"/>
      <c r="Y81" s="19"/>
      <c r="Z81" s="8"/>
      <c r="AA81" s="8"/>
      <c r="AB81" s="7">
        <f t="shared" si="61"/>
        <v>268.91513620506623</v>
      </c>
      <c r="AC81" s="7">
        <f t="shared" si="62"/>
        <v>40.276555682958424</v>
      </c>
      <c r="AD81" s="7">
        <f t="shared" si="63"/>
        <v>102.14902064960648</v>
      </c>
      <c r="AE81" s="7">
        <f t="shared" si="63"/>
        <v>8.5726368963144566</v>
      </c>
      <c r="AF81" s="8" t="b">
        <f t="shared" si="56"/>
        <v>0</v>
      </c>
      <c r="AG81" s="8" t="b">
        <f t="shared" si="57"/>
        <v>0</v>
      </c>
    </row>
    <row r="82" spans="1:39" x14ac:dyDescent="0.25">
      <c r="A82" s="8" t="s">
        <v>378</v>
      </c>
      <c r="B82" s="8" t="s">
        <v>8</v>
      </c>
      <c r="C82" s="8" t="s">
        <v>379</v>
      </c>
      <c r="D82" s="8">
        <v>0.35</v>
      </c>
      <c r="E82" s="8">
        <v>0.47</v>
      </c>
      <c r="F82" s="8" t="s">
        <v>392</v>
      </c>
      <c r="G82" s="7">
        <v>10120.888109508083</v>
      </c>
      <c r="H82" s="7">
        <v>58962.061503722631</v>
      </c>
      <c r="I82" s="7">
        <v>8378.2384015467451</v>
      </c>
      <c r="J82" s="7">
        <v>51549.145084324802</v>
      </c>
      <c r="K82" s="7">
        <v>7561.3273520909906</v>
      </c>
      <c r="L82" s="17">
        <v>0.31624941083105773</v>
      </c>
      <c r="M82" s="17">
        <v>0.31766417760766352</v>
      </c>
      <c r="N82" s="45">
        <v>399160.69330422155</v>
      </c>
      <c r="O82" s="45">
        <v>46020.728885546429</v>
      </c>
      <c r="P82" s="7">
        <f t="shared" si="59"/>
        <v>44182.016929531805</v>
      </c>
      <c r="Q82" s="7">
        <f t="shared" si="59"/>
        <v>6870.9943873362045</v>
      </c>
      <c r="R82" s="7">
        <f t="shared" si="60"/>
        <v>7367.1281547929975</v>
      </c>
      <c r="S82" s="7">
        <f t="shared" si="60"/>
        <v>690.33296475478619</v>
      </c>
      <c r="T82" s="8" t="b">
        <f t="shared" si="54"/>
        <v>0</v>
      </c>
      <c r="U82" s="8" t="b">
        <f t="shared" si="55"/>
        <v>0</v>
      </c>
      <c r="V82" s="25"/>
      <c r="W82" s="25"/>
      <c r="X82" s="19"/>
      <c r="Y82" s="19"/>
      <c r="Z82" s="8"/>
      <c r="AA82" s="8"/>
      <c r="AB82" s="7">
        <f t="shared" si="61"/>
        <v>37358.351960238266</v>
      </c>
      <c r="AC82" s="7">
        <f t="shared" si="62"/>
        <v>6234.3757604458342</v>
      </c>
      <c r="AD82" s="7">
        <f t="shared" si="63"/>
        <v>14190.793124086536</v>
      </c>
      <c r="AE82" s="7">
        <f t="shared" si="63"/>
        <v>1326.9515916451564</v>
      </c>
      <c r="AF82" s="8" t="b">
        <f t="shared" si="56"/>
        <v>0</v>
      </c>
      <c r="AG82" s="8" t="b">
        <f t="shared" si="57"/>
        <v>0</v>
      </c>
    </row>
    <row r="83" spans="1:39" x14ac:dyDescent="0.25">
      <c r="A83" s="8" t="s">
        <v>378</v>
      </c>
      <c r="B83" s="8" t="s">
        <v>8</v>
      </c>
      <c r="C83" s="8" t="s">
        <v>379</v>
      </c>
      <c r="D83" s="8">
        <v>0.35</v>
      </c>
      <c r="E83" s="8">
        <v>0.47</v>
      </c>
      <c r="F83" s="8" t="s">
        <v>59</v>
      </c>
      <c r="G83" s="7">
        <v>780.86011170810855</v>
      </c>
      <c r="H83" s="7">
        <v>5869.0833688342764</v>
      </c>
      <c r="I83" s="7">
        <v>752.4094433525778</v>
      </c>
      <c r="J83" s="7">
        <v>5328.9495216546002</v>
      </c>
      <c r="K83" s="7">
        <v>691.18530578882303</v>
      </c>
      <c r="L83" s="17">
        <v>3.2692630378542933E-2</v>
      </c>
      <c r="M83" s="17">
        <v>2.9037866172688581E-2</v>
      </c>
      <c r="N83" s="45">
        <v>399160.69330422155</v>
      </c>
      <c r="O83" s="45">
        <v>46020.728885546429</v>
      </c>
      <c r="P83" s="7">
        <f t="shared" si="59"/>
        <v>4567.3645527432473</v>
      </c>
      <c r="Q83" s="7">
        <f t="shared" si="59"/>
        <v>628.08157027759796</v>
      </c>
      <c r="R83" s="7">
        <f t="shared" si="60"/>
        <v>761.58496891135292</v>
      </c>
      <c r="S83" s="7">
        <f t="shared" si="60"/>
        <v>63.103735511225068</v>
      </c>
      <c r="T83" s="8" t="b">
        <f t="shared" si="54"/>
        <v>0</v>
      </c>
      <c r="U83" s="8" t="b">
        <f t="shared" si="55"/>
        <v>0</v>
      </c>
      <c r="V83" s="25"/>
      <c r="W83" s="25"/>
      <c r="X83" s="19"/>
      <c r="Y83" s="19"/>
      <c r="Z83" s="8"/>
      <c r="AA83" s="8"/>
      <c r="AB83" s="7">
        <f t="shared" si="61"/>
        <v>3861.9606878573222</v>
      </c>
      <c r="AC83" s="7">
        <f t="shared" si="62"/>
        <v>569.8878934522719</v>
      </c>
      <c r="AD83" s="7">
        <f t="shared" si="63"/>
        <v>1466.9888337972779</v>
      </c>
      <c r="AE83" s="7">
        <f t="shared" si="63"/>
        <v>121.29741233655113</v>
      </c>
      <c r="AF83" s="8" t="b">
        <f t="shared" si="56"/>
        <v>0</v>
      </c>
      <c r="AG83" s="8" t="b">
        <f t="shared" si="57"/>
        <v>0</v>
      </c>
    </row>
    <row r="84" spans="1:39" x14ac:dyDescent="0.25">
      <c r="A84" s="8" t="s">
        <v>378</v>
      </c>
      <c r="B84" s="8" t="s">
        <v>8</v>
      </c>
      <c r="C84" s="8" t="s">
        <v>379</v>
      </c>
      <c r="D84" s="8">
        <v>0.35</v>
      </c>
      <c r="E84" s="8">
        <v>0.47</v>
      </c>
      <c r="F84" s="8" t="s">
        <v>63</v>
      </c>
      <c r="G84" s="7">
        <v>43651.394941773418</v>
      </c>
      <c r="H84" s="7">
        <v>153427.5949020129</v>
      </c>
      <c r="I84" s="7">
        <v>15675.890574573077</v>
      </c>
      <c r="J84" s="7">
        <v>13213.984998522732</v>
      </c>
      <c r="K84" s="7">
        <v>1697.7977426491238</v>
      </c>
      <c r="L84" s="17">
        <v>8.1066620283950827E-2</v>
      </c>
      <c r="M84" s="17">
        <v>7.1327360732985151E-2</v>
      </c>
      <c r="N84" s="45">
        <v>399160.69330422155</v>
      </c>
      <c r="O84" s="45">
        <v>46020.728885546429</v>
      </c>
      <c r="P84" s="7">
        <f t="shared" si="59"/>
        <v>11325.512924730157</v>
      </c>
      <c r="Q84" s="7">
        <f t="shared" si="59"/>
        <v>1542.7924512947113</v>
      </c>
      <c r="R84" s="7">
        <f t="shared" si="60"/>
        <v>1888.4720737925745</v>
      </c>
      <c r="S84" s="7">
        <f t="shared" si="60"/>
        <v>155.00529135441252</v>
      </c>
      <c r="T84" s="8" t="b">
        <f t="shared" si="54"/>
        <v>0</v>
      </c>
      <c r="U84" s="8" t="b">
        <f t="shared" si="55"/>
        <v>0</v>
      </c>
      <c r="V84" s="25"/>
      <c r="W84" s="25"/>
      <c r="X84" s="19"/>
      <c r="Y84" s="19"/>
      <c r="Z84" s="8"/>
      <c r="AA84" s="8"/>
      <c r="AB84" s="7">
        <f t="shared" si="61"/>
        <v>9576.3509087220918</v>
      </c>
      <c r="AC84" s="7">
        <f t="shared" si="62"/>
        <v>1399.8480161005439</v>
      </c>
      <c r="AD84" s="7">
        <f t="shared" si="63"/>
        <v>3637.6340898006401</v>
      </c>
      <c r="AE84" s="7">
        <f t="shared" si="63"/>
        <v>297.94972654857997</v>
      </c>
      <c r="AF84" s="8" t="b">
        <f t="shared" si="56"/>
        <v>0</v>
      </c>
      <c r="AG84" s="8" t="b">
        <f t="shared" si="57"/>
        <v>0</v>
      </c>
    </row>
    <row r="85" spans="1:39" x14ac:dyDescent="0.25">
      <c r="A85" s="8" t="s">
        <v>378</v>
      </c>
      <c r="B85" s="8" t="s">
        <v>8</v>
      </c>
      <c r="C85" s="8" t="s">
        <v>379</v>
      </c>
      <c r="D85" s="8">
        <v>0.35</v>
      </c>
      <c r="E85" s="8">
        <v>0.47</v>
      </c>
      <c r="F85" s="8" t="s">
        <v>385</v>
      </c>
      <c r="G85" s="7">
        <v>22466.012365546794</v>
      </c>
      <c r="H85" s="7">
        <v>82047.937379238603</v>
      </c>
      <c r="I85" s="7">
        <v>7520.6683146611476</v>
      </c>
      <c r="J85" s="7">
        <v>22993.854175528031</v>
      </c>
      <c r="K85" s="7">
        <v>3305.3305285750544</v>
      </c>
      <c r="L85" s="17">
        <v>0.14106524606471549</v>
      </c>
      <c r="M85" s="17">
        <v>0.13886253764571352</v>
      </c>
      <c r="N85" s="45">
        <v>399160.69330422155</v>
      </c>
      <c r="O85" s="45">
        <v>46020.728885546429</v>
      </c>
      <c r="P85" s="7">
        <f t="shared" si="59"/>
        <v>19707.695497112854</v>
      </c>
      <c r="Q85" s="7">
        <f t="shared" si="59"/>
        <v>3003.5609427556119</v>
      </c>
      <c r="R85" s="7">
        <f t="shared" si="60"/>
        <v>3286.1586784151768</v>
      </c>
      <c r="S85" s="7">
        <f t="shared" si="60"/>
        <v>301.76958581944245</v>
      </c>
      <c r="T85" s="8" t="b">
        <f t="shared" si="54"/>
        <v>0</v>
      </c>
      <c r="U85" s="8" t="b">
        <f t="shared" si="55"/>
        <v>0</v>
      </c>
      <c r="V85" s="25"/>
      <c r="W85" s="25"/>
      <c r="X85" s="19"/>
      <c r="Y85" s="19"/>
      <c r="Z85" s="8"/>
      <c r="AA85" s="8"/>
      <c r="AB85" s="7">
        <f t="shared" si="61"/>
        <v>16663.952346961061</v>
      </c>
      <c r="AC85" s="7">
        <f t="shared" si="62"/>
        <v>2725.2718429008924</v>
      </c>
      <c r="AD85" s="7">
        <f t="shared" si="63"/>
        <v>6329.9018285669699</v>
      </c>
      <c r="AE85" s="7">
        <f t="shared" si="63"/>
        <v>580.05868567416201</v>
      </c>
      <c r="AF85" s="8" t="b">
        <f t="shared" si="56"/>
        <v>0</v>
      </c>
      <c r="AG85" s="8" t="b">
        <f t="shared" si="57"/>
        <v>0</v>
      </c>
    </row>
    <row r="86" spans="1:39" s="6" customFormat="1" ht="14.4" x14ac:dyDescent="0.3">
      <c r="A86" s="19" t="s">
        <v>378</v>
      </c>
      <c r="B86" s="19" t="s">
        <v>8</v>
      </c>
      <c r="C86" s="19" t="s">
        <v>425</v>
      </c>
      <c r="D86" s="19"/>
      <c r="E86" s="19"/>
      <c r="F86" s="19"/>
      <c r="G86" s="18">
        <v>135168.94185455749</v>
      </c>
      <c r="H86" s="44">
        <v>399160.69330422155</v>
      </c>
      <c r="I86" s="44">
        <v>46020.728885546429</v>
      </c>
      <c r="J86" s="18">
        <v>163001.55294791254</v>
      </c>
      <c r="K86" s="18">
        <v>23802.895904207795</v>
      </c>
      <c r="L86" s="20">
        <v>1</v>
      </c>
      <c r="M86" s="20">
        <v>1</v>
      </c>
      <c r="N86" s="44">
        <v>399160.69330422155</v>
      </c>
      <c r="O86" s="44">
        <v>46020.728885546429</v>
      </c>
      <c r="P86" s="18">
        <f>SUM(P78:P85)</f>
        <v>139706.24265647752</v>
      </c>
      <c r="Q86" s="18">
        <f t="shared" ref="Q86:S86" si="64">SUM(Q78:Q85)</f>
        <v>21629.742576206823</v>
      </c>
      <c r="R86" s="18">
        <f t="shared" si="64"/>
        <v>23295.310291435013</v>
      </c>
      <c r="S86" s="18">
        <f t="shared" si="64"/>
        <v>2173.1533280009726</v>
      </c>
      <c r="T86" s="19" t="b">
        <f t="shared" si="54"/>
        <v>0</v>
      </c>
      <c r="U86" s="19" t="b">
        <f t="shared" si="55"/>
        <v>0</v>
      </c>
      <c r="V86" s="26">
        <v>2.0791114675920688</v>
      </c>
      <c r="W86" s="24">
        <v>0.19527450385183617</v>
      </c>
      <c r="X86" s="19">
        <f>(N86-(N86*D85))/$G86</f>
        <v>1.9194827383269628</v>
      </c>
      <c r="Y86" s="19">
        <f>(O86-(O86*E85))/$G86</f>
        <v>0.18044815602377387</v>
      </c>
      <c r="Z86" s="8" t="b">
        <f>X86&lt;=V86</f>
        <v>1</v>
      </c>
      <c r="AA86" s="8" t="b">
        <f>Y86&lt;=W86</f>
        <v>1</v>
      </c>
      <c r="AB86" s="18">
        <f>N86-AD86</f>
        <v>118129.39623212552</v>
      </c>
      <c r="AC86" s="18">
        <f>O86-AE86</f>
        <v>19625.680828720022</v>
      </c>
      <c r="AD86" s="18">
        <f>V86*$G86</f>
        <v>281031.29707209603</v>
      </c>
      <c r="AE86" s="18">
        <f>W86*$G86</f>
        <v>26395.048056826407</v>
      </c>
      <c r="AF86" s="8" t="b">
        <f t="shared" si="56"/>
        <v>0</v>
      </c>
      <c r="AG86" s="8" t="b">
        <f t="shared" si="57"/>
        <v>0</v>
      </c>
    </row>
    <row r="87" spans="1:39" x14ac:dyDescent="0.25">
      <c r="A87" s="8" t="s">
        <v>378</v>
      </c>
      <c r="B87" s="8" t="s">
        <v>89</v>
      </c>
      <c r="C87" s="8" t="s">
        <v>397</v>
      </c>
      <c r="D87" s="8">
        <v>0.36</v>
      </c>
      <c r="E87" s="8">
        <v>0.53</v>
      </c>
      <c r="F87" s="8" t="s">
        <v>17</v>
      </c>
      <c r="G87" s="7">
        <v>2170.7288697481913</v>
      </c>
      <c r="H87" s="7">
        <v>10926.197821121314</v>
      </c>
      <c r="I87" s="7">
        <v>1529.9888929707768</v>
      </c>
      <c r="J87" s="7">
        <v>10926.197821121314</v>
      </c>
      <c r="K87" s="7">
        <v>1529.9888929707768</v>
      </c>
      <c r="L87" s="17">
        <v>0.10005646984824414</v>
      </c>
      <c r="M87" s="17">
        <v>9.5662308170217578E-2</v>
      </c>
      <c r="N87" s="47">
        <v>152737.15271937172</v>
      </c>
      <c r="O87" s="47">
        <v>20423.811121145634</v>
      </c>
      <c r="P87" s="7">
        <f t="shared" ref="P87:Q93" si="65">N87*D87*L87</f>
        <v>5501.6425136780908</v>
      </c>
      <c r="Q87" s="7">
        <f t="shared" si="65"/>
        <v>1035.5081241451157</v>
      </c>
      <c r="R87" s="7">
        <f t="shared" ref="R87:S93" si="66">J87-P87</f>
        <v>5424.5553074432228</v>
      </c>
      <c r="S87" s="7">
        <f t="shared" si="66"/>
        <v>494.48076882566102</v>
      </c>
      <c r="T87" s="8" t="b">
        <f t="shared" si="54"/>
        <v>0</v>
      </c>
      <c r="U87" s="8" t="b">
        <f t="shared" si="55"/>
        <v>0</v>
      </c>
      <c r="V87" s="25"/>
      <c r="W87" s="25"/>
      <c r="X87" s="19"/>
      <c r="Y87" s="19"/>
      <c r="Z87" s="8"/>
      <c r="AA87" s="8"/>
      <c r="AB87" s="7">
        <f>P87</f>
        <v>5501.6425136780908</v>
      </c>
      <c r="AC87" s="7">
        <f>Q87</f>
        <v>1035.5081241451157</v>
      </c>
      <c r="AD87" s="7">
        <f t="shared" ref="AD87:AE93" si="67">J87-AB87</f>
        <v>5424.5553074432228</v>
      </c>
      <c r="AE87" s="7">
        <f t="shared" si="67"/>
        <v>494.48076882566102</v>
      </c>
      <c r="AF87" s="8" t="b">
        <f t="shared" si="56"/>
        <v>0</v>
      </c>
      <c r="AG87" s="8" t="b">
        <f t="shared" si="57"/>
        <v>0</v>
      </c>
    </row>
    <row r="88" spans="1:39" x14ac:dyDescent="0.25">
      <c r="A88" s="8" t="s">
        <v>378</v>
      </c>
      <c r="B88" s="8" t="s">
        <v>89</v>
      </c>
      <c r="C88" s="8" t="s">
        <v>397</v>
      </c>
      <c r="D88" s="8">
        <v>0.36</v>
      </c>
      <c r="E88" s="8">
        <v>0.53</v>
      </c>
      <c r="F88" s="8" t="s">
        <v>19</v>
      </c>
      <c r="G88" s="7">
        <v>30161.065579139839</v>
      </c>
      <c r="H88" s="7">
        <v>97174.813340797773</v>
      </c>
      <c r="I88" s="7">
        <v>13646.408076616257</v>
      </c>
      <c r="J88" s="7">
        <v>72184.663110992944</v>
      </c>
      <c r="K88" s="7">
        <v>10788.055572757721</v>
      </c>
      <c r="L88" s="17">
        <v>0.66102981900152935</v>
      </c>
      <c r="M88" s="17">
        <v>0.67452143051491675</v>
      </c>
      <c r="N88" s="47">
        <v>152737.15271937172</v>
      </c>
      <c r="O88" s="47">
        <v>20423.811121145634</v>
      </c>
      <c r="P88" s="7">
        <f t="shared" si="65"/>
        <v>36346.972470082284</v>
      </c>
      <c r="Q88" s="7">
        <f t="shared" si="65"/>
        <v>7301.4380958208576</v>
      </c>
      <c r="R88" s="7">
        <f t="shared" si="66"/>
        <v>35837.69064091066</v>
      </c>
      <c r="S88" s="7">
        <f t="shared" si="66"/>
        <v>3486.6174769368636</v>
      </c>
      <c r="T88" s="8" t="b">
        <f t="shared" si="54"/>
        <v>0</v>
      </c>
      <c r="U88" s="8" t="b">
        <f t="shared" si="55"/>
        <v>0</v>
      </c>
      <c r="V88" s="25"/>
      <c r="W88" s="25"/>
      <c r="X88" s="19"/>
      <c r="Y88" s="19"/>
      <c r="Z88" s="8"/>
      <c r="AA88" s="8"/>
      <c r="AB88" s="7">
        <f t="shared" ref="AB88:AB93" si="68">P88</f>
        <v>36346.972470082284</v>
      </c>
      <c r="AC88" s="7">
        <f t="shared" ref="AC88:AC93" si="69">Q88</f>
        <v>7301.4380958208576</v>
      </c>
      <c r="AD88" s="7">
        <f t="shared" si="67"/>
        <v>35837.69064091066</v>
      </c>
      <c r="AE88" s="7">
        <f t="shared" si="67"/>
        <v>3486.6174769368636</v>
      </c>
      <c r="AF88" s="8" t="b">
        <f t="shared" si="56"/>
        <v>0</v>
      </c>
      <c r="AG88" s="8" t="b">
        <f t="shared" si="57"/>
        <v>0</v>
      </c>
    </row>
    <row r="89" spans="1:39" x14ac:dyDescent="0.25">
      <c r="A89" s="8" t="s">
        <v>378</v>
      </c>
      <c r="B89" s="8" t="s">
        <v>89</v>
      </c>
      <c r="C89" s="8" t="s">
        <v>397</v>
      </c>
      <c r="D89" s="8">
        <v>0.36</v>
      </c>
      <c r="E89" s="8">
        <v>0.53</v>
      </c>
      <c r="F89" s="8" t="s">
        <v>404</v>
      </c>
      <c r="G89" s="7">
        <v>1985.8720983007229</v>
      </c>
      <c r="H89" s="7">
        <v>17372.648327369505</v>
      </c>
      <c r="I89" s="7">
        <v>2479.5917317953708</v>
      </c>
      <c r="J89" s="7">
        <v>15169.370650252718</v>
      </c>
      <c r="K89" s="7">
        <v>2218.6387554934954</v>
      </c>
      <c r="L89" s="17">
        <v>0.13891325252685982</v>
      </c>
      <c r="M89" s="17">
        <v>0.13872002948616216</v>
      </c>
      <c r="N89" s="47">
        <v>152737.15271937172</v>
      </c>
      <c r="O89" s="47">
        <v>20423.811121145634</v>
      </c>
      <c r="P89" s="7">
        <f t="shared" si="65"/>
        <v>7638.1972797382687</v>
      </c>
      <c r="Q89" s="7">
        <f t="shared" si="65"/>
        <v>1501.5915909009184</v>
      </c>
      <c r="R89" s="7">
        <f t="shared" si="66"/>
        <v>7531.1733705144497</v>
      </c>
      <c r="S89" s="7">
        <f t="shared" si="66"/>
        <v>717.04716459257702</v>
      </c>
      <c r="T89" s="8" t="b">
        <f t="shared" si="54"/>
        <v>0</v>
      </c>
      <c r="U89" s="8" t="b">
        <f t="shared" si="55"/>
        <v>0</v>
      </c>
      <c r="V89" s="25"/>
      <c r="W89" s="25"/>
      <c r="X89" s="19"/>
      <c r="Y89" s="19"/>
      <c r="Z89" s="8"/>
      <c r="AA89" s="8"/>
      <c r="AB89" s="7">
        <f t="shared" si="68"/>
        <v>7638.1972797382687</v>
      </c>
      <c r="AC89" s="7">
        <f t="shared" si="69"/>
        <v>1501.5915909009184</v>
      </c>
      <c r="AD89" s="7">
        <f t="shared" si="67"/>
        <v>7531.1733705144497</v>
      </c>
      <c r="AE89" s="7">
        <f t="shared" si="67"/>
        <v>717.04716459257702</v>
      </c>
      <c r="AF89" s="8" t="b">
        <f t="shared" si="56"/>
        <v>0</v>
      </c>
      <c r="AG89" s="8" t="b">
        <f t="shared" si="57"/>
        <v>0</v>
      </c>
    </row>
    <row r="90" spans="1:39" x14ac:dyDescent="0.25">
      <c r="A90" s="8" t="s">
        <v>378</v>
      </c>
      <c r="B90" s="8" t="s">
        <v>89</v>
      </c>
      <c r="C90" s="8" t="s">
        <v>397</v>
      </c>
      <c r="D90" s="8">
        <v>0.36</v>
      </c>
      <c r="E90" s="8">
        <v>0.53</v>
      </c>
      <c r="F90" s="8" t="s">
        <v>392</v>
      </c>
      <c r="G90" s="7">
        <v>911.04022599566144</v>
      </c>
      <c r="H90" s="7">
        <v>6684.4971366806722</v>
      </c>
      <c r="I90" s="7">
        <v>882.73903194908928</v>
      </c>
      <c r="J90" s="7">
        <v>5225.8285861049762</v>
      </c>
      <c r="K90" s="7">
        <v>703.02018051722121</v>
      </c>
      <c r="L90" s="17">
        <v>4.7855435982216539E-2</v>
      </c>
      <c r="M90" s="17">
        <v>4.3956223125212544E-2</v>
      </c>
      <c r="N90" s="47">
        <v>152737.15271937172</v>
      </c>
      <c r="O90" s="47">
        <v>20423.811121145634</v>
      </c>
      <c r="P90" s="7">
        <f t="shared" si="65"/>
        <v>2631.3490922644523</v>
      </c>
      <c r="Q90" s="7">
        <f t="shared" si="65"/>
        <v>475.80940731538567</v>
      </c>
      <c r="R90" s="7">
        <f t="shared" si="66"/>
        <v>2594.4794938405239</v>
      </c>
      <c r="S90" s="7">
        <f t="shared" si="66"/>
        <v>227.21077320183554</v>
      </c>
      <c r="T90" s="8" t="b">
        <f t="shared" si="54"/>
        <v>0</v>
      </c>
      <c r="U90" s="8" t="b">
        <f t="shared" si="55"/>
        <v>0</v>
      </c>
      <c r="V90" s="25"/>
      <c r="W90" s="25"/>
      <c r="X90" s="19"/>
      <c r="Y90" s="19"/>
      <c r="Z90" s="8"/>
      <c r="AA90" s="8"/>
      <c r="AB90" s="7">
        <f t="shared" si="68"/>
        <v>2631.3490922644523</v>
      </c>
      <c r="AC90" s="7">
        <f t="shared" si="69"/>
        <v>475.80940731538567</v>
      </c>
      <c r="AD90" s="7">
        <f t="shared" si="67"/>
        <v>2594.4794938405239</v>
      </c>
      <c r="AE90" s="7">
        <f t="shared" si="67"/>
        <v>227.21077320183554</v>
      </c>
      <c r="AF90" s="8" t="b">
        <f t="shared" si="56"/>
        <v>0</v>
      </c>
      <c r="AG90" s="8" t="b">
        <f t="shared" si="57"/>
        <v>0</v>
      </c>
    </row>
    <row r="91" spans="1:39" x14ac:dyDescent="0.25">
      <c r="A91" s="8" t="s">
        <v>378</v>
      </c>
      <c r="B91" s="8" t="s">
        <v>89</v>
      </c>
      <c r="C91" s="8" t="s">
        <v>397</v>
      </c>
      <c r="D91" s="8">
        <v>0.36</v>
      </c>
      <c r="E91" s="8">
        <v>0.53</v>
      </c>
      <c r="F91" s="8" t="s">
        <v>59</v>
      </c>
      <c r="G91" s="7">
        <v>442.08676244561315</v>
      </c>
      <c r="H91" s="7">
        <v>3769.662514071792</v>
      </c>
      <c r="I91" s="7">
        <v>504.3281191061846</v>
      </c>
      <c r="J91" s="7">
        <v>3635.9775043310428</v>
      </c>
      <c r="K91" s="7">
        <v>487.14489151225911</v>
      </c>
      <c r="L91" s="17">
        <v>3.3296401867054723E-2</v>
      </c>
      <c r="M91" s="17">
        <v>3.045865558207228E-2</v>
      </c>
      <c r="N91" s="47">
        <v>152737.15271937172</v>
      </c>
      <c r="O91" s="47">
        <v>20423.811121145634</v>
      </c>
      <c r="P91" s="7">
        <f t="shared" si="65"/>
        <v>1830.8151421106077</v>
      </c>
      <c r="Q91" s="7">
        <f t="shared" si="65"/>
        <v>329.70336916450435</v>
      </c>
      <c r="R91" s="7">
        <f t="shared" si="66"/>
        <v>1805.1623622204352</v>
      </c>
      <c r="S91" s="7">
        <f t="shared" si="66"/>
        <v>157.44152234775476</v>
      </c>
      <c r="T91" s="8" t="b">
        <f t="shared" si="54"/>
        <v>0</v>
      </c>
      <c r="U91" s="8" t="b">
        <f t="shared" si="55"/>
        <v>0</v>
      </c>
      <c r="V91" s="25"/>
      <c r="W91" s="25"/>
      <c r="X91" s="19"/>
      <c r="Y91" s="19"/>
      <c r="Z91" s="8"/>
      <c r="AA91" s="8"/>
      <c r="AB91" s="7">
        <f t="shared" si="68"/>
        <v>1830.8151421106077</v>
      </c>
      <c r="AC91" s="7">
        <f t="shared" si="69"/>
        <v>329.70336916450435</v>
      </c>
      <c r="AD91" s="7">
        <f t="shared" si="67"/>
        <v>1805.1623622204352</v>
      </c>
      <c r="AE91" s="7">
        <f t="shared" si="67"/>
        <v>157.44152234775476</v>
      </c>
      <c r="AF91" s="8" t="b">
        <f t="shared" si="56"/>
        <v>0</v>
      </c>
      <c r="AG91" s="8" t="b">
        <f t="shared" si="57"/>
        <v>0</v>
      </c>
    </row>
    <row r="92" spans="1:39" x14ac:dyDescent="0.25">
      <c r="A92" s="8" t="s">
        <v>378</v>
      </c>
      <c r="B92" s="8" t="s">
        <v>89</v>
      </c>
      <c r="C92" s="8" t="s">
        <v>397</v>
      </c>
      <c r="D92" s="8">
        <v>0.36</v>
      </c>
      <c r="E92" s="8">
        <v>0.53</v>
      </c>
      <c r="F92" s="8" t="s">
        <v>63</v>
      </c>
      <c r="G92" s="7">
        <v>4351.0164132365153</v>
      </c>
      <c r="H92" s="7">
        <v>16808.698576268947</v>
      </c>
      <c r="I92" s="7">
        <v>1380.6671143364572</v>
      </c>
      <c r="J92" s="7">
        <v>2058.0650910525378</v>
      </c>
      <c r="K92" s="7">
        <v>266.76644131446591</v>
      </c>
      <c r="L92" s="17">
        <v>1.8846695904640779E-2</v>
      </c>
      <c r="M92" s="17">
        <v>1.6679528613404208E-2</v>
      </c>
      <c r="N92" s="47">
        <v>152737.15271937172</v>
      </c>
      <c r="O92" s="47">
        <v>20423.811121145634</v>
      </c>
      <c r="P92" s="7">
        <f t="shared" si="65"/>
        <v>1036.2926414313633</v>
      </c>
      <c r="Q92" s="7">
        <f t="shared" si="65"/>
        <v>180.54955725465319</v>
      </c>
      <c r="R92" s="7">
        <f t="shared" si="66"/>
        <v>1021.7724496211745</v>
      </c>
      <c r="S92" s="7">
        <f t="shared" si="66"/>
        <v>86.216884059812713</v>
      </c>
      <c r="T92" s="8" t="b">
        <f t="shared" si="54"/>
        <v>0</v>
      </c>
      <c r="U92" s="8" t="b">
        <f t="shared" si="55"/>
        <v>0</v>
      </c>
      <c r="V92" s="25"/>
      <c r="W92" s="25"/>
      <c r="X92" s="19"/>
      <c r="Y92" s="19"/>
      <c r="Z92" s="8"/>
      <c r="AA92" s="8"/>
      <c r="AB92" s="7">
        <f t="shared" si="68"/>
        <v>1036.2926414313633</v>
      </c>
      <c r="AC92" s="7">
        <f t="shared" si="69"/>
        <v>180.54955725465319</v>
      </c>
      <c r="AD92" s="7">
        <f t="shared" si="67"/>
        <v>1021.7724496211745</v>
      </c>
      <c r="AE92" s="7">
        <f t="shared" si="67"/>
        <v>86.216884059812713</v>
      </c>
      <c r="AF92" s="8" t="b">
        <f t="shared" si="56"/>
        <v>0</v>
      </c>
      <c r="AG92" s="8" t="b">
        <f t="shared" si="57"/>
        <v>0</v>
      </c>
    </row>
    <row r="93" spans="1:39" ht="55.8" customHeight="1" x14ac:dyDescent="0.25">
      <c r="A93" s="8" t="s">
        <v>378</v>
      </c>
      <c r="B93" s="8" t="s">
        <v>89</v>
      </c>
      <c r="C93" s="8" t="s">
        <v>397</v>
      </c>
      <c r="D93" s="8">
        <v>0.36</v>
      </c>
      <c r="E93" s="8">
        <v>0.53</v>
      </c>
      <c r="F93" s="8" t="s">
        <v>75</v>
      </c>
      <c r="G93" s="7">
        <v>0.13423438610733313</v>
      </c>
      <c r="H93" s="7">
        <v>0.63500306169716103</v>
      </c>
      <c r="I93" s="7">
        <v>8.815437149950496E-2</v>
      </c>
      <c r="J93" s="7">
        <v>0.21019634687627758</v>
      </c>
      <c r="K93" s="7">
        <v>2.9180531509322368E-2</v>
      </c>
      <c r="L93" s="17">
        <v>1.9248694548419727E-6</v>
      </c>
      <c r="M93" s="17">
        <v>1.8245080148231237E-6</v>
      </c>
      <c r="N93" s="47">
        <v>152737.15271937172</v>
      </c>
      <c r="O93" s="47">
        <v>20423.811121145634</v>
      </c>
      <c r="P93" s="7">
        <f t="shared" si="65"/>
        <v>0.10583966876005878</v>
      </c>
      <c r="Q93" s="7">
        <f t="shared" si="65"/>
        <v>1.9749605754394845E-2</v>
      </c>
      <c r="R93" s="7">
        <f t="shared" si="66"/>
        <v>0.10435667811621881</v>
      </c>
      <c r="S93" s="7">
        <f t="shared" si="66"/>
        <v>9.430925754927523E-3</v>
      </c>
      <c r="T93" s="8" t="b">
        <f t="shared" si="54"/>
        <v>0</v>
      </c>
      <c r="U93" s="8" t="b">
        <f t="shared" si="55"/>
        <v>0</v>
      </c>
      <c r="V93" s="25"/>
      <c r="W93" s="25"/>
      <c r="X93" s="19"/>
      <c r="Y93" s="19"/>
      <c r="Z93" s="8"/>
      <c r="AA93" s="8"/>
      <c r="AB93" s="7">
        <f t="shared" si="68"/>
        <v>0.10583966876005878</v>
      </c>
      <c r="AC93" s="7">
        <f t="shared" si="69"/>
        <v>1.9749605754394845E-2</v>
      </c>
      <c r="AD93" s="7">
        <f t="shared" si="67"/>
        <v>0.10435667811621881</v>
      </c>
      <c r="AE93" s="7">
        <f t="shared" si="67"/>
        <v>9.430925754927523E-3</v>
      </c>
      <c r="AF93" s="8" t="b">
        <f t="shared" si="56"/>
        <v>0</v>
      </c>
      <c r="AG93" s="8" t="b">
        <f t="shared" si="57"/>
        <v>0</v>
      </c>
      <c r="AH93" s="56"/>
      <c r="AI93" s="57"/>
      <c r="AJ93" s="57"/>
      <c r="AK93" s="57"/>
      <c r="AL93" s="57"/>
      <c r="AM93" s="57"/>
    </row>
    <row r="94" spans="1:39" s="6" customFormat="1" ht="14.4" x14ac:dyDescent="0.25">
      <c r="A94" s="19" t="s">
        <v>378</v>
      </c>
      <c r="B94" s="19" t="s">
        <v>89</v>
      </c>
      <c r="C94" s="19" t="s">
        <v>426</v>
      </c>
      <c r="D94" s="19"/>
      <c r="E94" s="19"/>
      <c r="F94" s="19"/>
      <c r="G94" s="18">
        <v>40021.944183252657</v>
      </c>
      <c r="H94" s="46">
        <v>152737.15271937172</v>
      </c>
      <c r="I94" s="46">
        <v>20423.811121145634</v>
      </c>
      <c r="J94" s="18">
        <v>109200.31296020241</v>
      </c>
      <c r="K94" s="18">
        <v>15993.643915097449</v>
      </c>
      <c r="L94" s="20">
        <v>1</v>
      </c>
      <c r="M94" s="20">
        <v>1</v>
      </c>
      <c r="N94" s="46">
        <v>152737.15271937172</v>
      </c>
      <c r="O94" s="46">
        <v>20423.811121145634</v>
      </c>
      <c r="P94" s="18">
        <f>SUM(P87:P93)</f>
        <v>54985.374978973821</v>
      </c>
      <c r="Q94" s="18">
        <f t="shared" ref="Q94:S94" si="70">SUM(Q87:Q93)</f>
        <v>10824.61989420719</v>
      </c>
      <c r="R94" s="18">
        <f t="shared" si="70"/>
        <v>54214.937981228584</v>
      </c>
      <c r="S94" s="18">
        <f t="shared" si="70"/>
        <v>5169.0240208902587</v>
      </c>
      <c r="T94" s="19" t="b">
        <f t="shared" si="54"/>
        <v>0</v>
      </c>
      <c r="U94" s="19" t="b">
        <f t="shared" si="55"/>
        <v>0</v>
      </c>
      <c r="V94" s="24">
        <v>1.6074679973406349</v>
      </c>
      <c r="W94" s="24">
        <v>0.16356901669171717</v>
      </c>
      <c r="X94" s="19">
        <f>(N94-(N94*D93))/$G94</f>
        <v>2.4424545017806136</v>
      </c>
      <c r="Y94" s="19">
        <f>(O94-(O94*E93))/$G94</f>
        <v>0.23984819885275011</v>
      </c>
      <c r="Z94" s="8" t="b">
        <f>X94&lt;=V94</f>
        <v>0</v>
      </c>
      <c r="AA94" s="8" t="b">
        <f>Y94&lt;=W94</f>
        <v>0</v>
      </c>
      <c r="AB94" s="18">
        <f>SUM(AB87:AB93)</f>
        <v>54985.374978973821</v>
      </c>
      <c r="AC94" s="18">
        <f t="shared" ref="AC94:AE94" si="71">SUM(AC87:AC93)</f>
        <v>10824.61989420719</v>
      </c>
      <c r="AD94" s="18">
        <f t="shared" si="71"/>
        <v>54214.937981228584</v>
      </c>
      <c r="AE94" s="18">
        <f t="shared" si="71"/>
        <v>5169.0240208902587</v>
      </c>
      <c r="AF94" s="8" t="b">
        <f t="shared" si="56"/>
        <v>0</v>
      </c>
      <c r="AG94" s="8" t="b">
        <f t="shared" si="57"/>
        <v>0</v>
      </c>
    </row>
    <row r="95" spans="1:39" ht="41.4" customHeight="1" x14ac:dyDescent="0.25">
      <c r="A95" s="8" t="s">
        <v>378</v>
      </c>
      <c r="B95" s="8" t="s">
        <v>89</v>
      </c>
      <c r="C95" s="8" t="s">
        <v>406</v>
      </c>
      <c r="D95" s="8">
        <v>0.36</v>
      </c>
      <c r="E95" s="8">
        <v>0.48</v>
      </c>
      <c r="F95" s="8" t="s">
        <v>408</v>
      </c>
      <c r="G95" s="7">
        <v>1.1682282559195167</v>
      </c>
      <c r="H95" s="7">
        <v>10.512717403485972</v>
      </c>
      <c r="I95" s="7">
        <v>1.443304210611311</v>
      </c>
      <c r="J95" s="7">
        <v>9.7056606667703331</v>
      </c>
      <c r="K95" s="7">
        <v>1.3364718902648638</v>
      </c>
      <c r="L95" s="17">
        <v>6.5835743361147671E-5</v>
      </c>
      <c r="M95" s="17">
        <v>6.2327520516913969E-5</v>
      </c>
      <c r="N95" s="49">
        <v>167753.34772646078</v>
      </c>
      <c r="O95" s="49">
        <v>23968.420060233911</v>
      </c>
      <c r="P95" s="7">
        <f t="shared" ref="P95:P104" si="72">N95*D95*L95</f>
        <v>3.9758998856013488</v>
      </c>
      <c r="Q95" s="7">
        <f t="shared" ref="Q95:Q104" si="73">O95*E95*M95</f>
        <v>0.71706825266987595</v>
      </c>
      <c r="R95" s="7">
        <f t="shared" ref="R95:R104" si="74">J95-P95</f>
        <v>5.7297607811689844</v>
      </c>
      <c r="S95" s="7">
        <f t="shared" ref="S95:S104" si="75">K95-Q95</f>
        <v>0.61940363759498784</v>
      </c>
      <c r="T95" s="8" t="b">
        <f t="shared" si="54"/>
        <v>0</v>
      </c>
      <c r="U95" s="8" t="b">
        <f t="shared" si="55"/>
        <v>0</v>
      </c>
      <c r="V95" s="25"/>
      <c r="W95" s="25"/>
      <c r="X95" s="19"/>
      <c r="Y95" s="19"/>
      <c r="Z95" s="8"/>
      <c r="AA95" s="8"/>
      <c r="AB95" s="7">
        <f>P95</f>
        <v>3.9758998856013488</v>
      </c>
      <c r="AC95" s="7">
        <f>Q95</f>
        <v>0.71706825266987595</v>
      </c>
      <c r="AD95" s="7">
        <f t="shared" ref="AD95:AD104" si="76">J95-AB95</f>
        <v>5.7297607811689844</v>
      </c>
      <c r="AE95" s="7">
        <f t="shared" ref="AE95:AE104" si="77">K95-AC95</f>
        <v>0.61940363759498784</v>
      </c>
      <c r="AF95" s="8" t="b">
        <f t="shared" si="56"/>
        <v>0</v>
      </c>
      <c r="AG95" s="8" t="b">
        <f t="shared" si="57"/>
        <v>0</v>
      </c>
      <c r="AH95" s="60"/>
      <c r="AI95" s="61"/>
      <c r="AJ95" s="61"/>
      <c r="AK95" s="61"/>
      <c r="AL95" s="61"/>
      <c r="AM95" s="61"/>
    </row>
    <row r="96" spans="1:39" x14ac:dyDescent="0.25">
      <c r="A96" s="8" t="s">
        <v>378</v>
      </c>
      <c r="B96" s="8" t="s">
        <v>89</v>
      </c>
      <c r="C96" s="8" t="s">
        <v>406</v>
      </c>
      <c r="D96" s="8">
        <v>0.36</v>
      </c>
      <c r="E96" s="8">
        <v>0.48</v>
      </c>
      <c r="F96" s="8" t="s">
        <v>17</v>
      </c>
      <c r="G96" s="7">
        <v>345.99731080623206</v>
      </c>
      <c r="H96" s="7">
        <v>2356.9352427100266</v>
      </c>
      <c r="I96" s="7">
        <v>326.11992758132106</v>
      </c>
      <c r="J96" s="7">
        <v>2356.9352427100266</v>
      </c>
      <c r="K96" s="7">
        <v>326.11992758132106</v>
      </c>
      <c r="L96" s="17">
        <v>1.5987637429893408E-2</v>
      </c>
      <c r="M96" s="17">
        <v>1.520888439581846E-2</v>
      </c>
      <c r="N96" s="49">
        <v>167753.34772646078</v>
      </c>
      <c r="O96" s="49">
        <v>23968.420060233911</v>
      </c>
      <c r="P96" s="7">
        <f t="shared" si="72"/>
        <v>965.51269239653584</v>
      </c>
      <c r="Q96" s="7">
        <f t="shared" si="73"/>
        <v>174.97580632632659</v>
      </c>
      <c r="R96" s="7">
        <f t="shared" si="74"/>
        <v>1391.4225503134908</v>
      </c>
      <c r="S96" s="7">
        <f t="shared" si="75"/>
        <v>151.14412125499447</v>
      </c>
      <c r="T96" s="8" t="b">
        <f t="shared" si="54"/>
        <v>0</v>
      </c>
      <c r="U96" s="8" t="b">
        <f t="shared" si="55"/>
        <v>0</v>
      </c>
      <c r="V96" s="25"/>
      <c r="W96" s="25"/>
      <c r="X96" s="19"/>
      <c r="Y96" s="19"/>
      <c r="Z96" s="8"/>
      <c r="AA96" s="8"/>
      <c r="AB96" s="7">
        <f t="shared" ref="AB96:AB104" si="78">P96</f>
        <v>965.51269239653584</v>
      </c>
      <c r="AC96" s="7">
        <f t="shared" ref="AC96:AC104" si="79">Q96</f>
        <v>174.97580632632659</v>
      </c>
      <c r="AD96" s="7">
        <f t="shared" si="76"/>
        <v>1391.4225503134908</v>
      </c>
      <c r="AE96" s="7">
        <f t="shared" si="77"/>
        <v>151.14412125499447</v>
      </c>
      <c r="AF96" s="8" t="b">
        <f t="shared" si="56"/>
        <v>0</v>
      </c>
      <c r="AG96" s="8" t="b">
        <f t="shared" si="57"/>
        <v>0</v>
      </c>
    </row>
    <row r="97" spans="1:39" x14ac:dyDescent="0.25">
      <c r="A97" s="8" t="s">
        <v>378</v>
      </c>
      <c r="B97" s="8" t="s">
        <v>89</v>
      </c>
      <c r="C97" s="8" t="s">
        <v>406</v>
      </c>
      <c r="D97" s="8">
        <v>0.36</v>
      </c>
      <c r="E97" s="8">
        <v>0.48</v>
      </c>
      <c r="F97" s="8" t="s">
        <v>19</v>
      </c>
      <c r="G97" s="7">
        <v>20803.334065816194</v>
      </c>
      <c r="H97" s="7">
        <v>71123.342419960711</v>
      </c>
      <c r="I97" s="7">
        <v>10217.539764522986</v>
      </c>
      <c r="J97" s="7">
        <v>60079.465486538917</v>
      </c>
      <c r="K97" s="7">
        <v>8845.0371970385404</v>
      </c>
      <c r="L97" s="17">
        <v>0.40753292401710356</v>
      </c>
      <c r="M97" s="17">
        <v>0.4124959465193328</v>
      </c>
      <c r="N97" s="49">
        <v>167753.34772646078</v>
      </c>
      <c r="O97" s="49">
        <v>23968.420060233911</v>
      </c>
      <c r="P97" s="7">
        <f t="shared" si="72"/>
        <v>24611.404432544095</v>
      </c>
      <c r="Q97" s="7">
        <f t="shared" si="73"/>
        <v>4745.7005372731928</v>
      </c>
      <c r="R97" s="7">
        <f t="shared" si="74"/>
        <v>35468.061053994825</v>
      </c>
      <c r="S97" s="7">
        <f t="shared" si="75"/>
        <v>4099.3366597653476</v>
      </c>
      <c r="T97" s="8" t="b">
        <f t="shared" si="54"/>
        <v>0</v>
      </c>
      <c r="U97" s="8" t="b">
        <f t="shared" si="55"/>
        <v>0</v>
      </c>
      <c r="V97" s="25"/>
      <c r="W97" s="25"/>
      <c r="X97" s="19"/>
      <c r="Y97" s="19"/>
      <c r="Z97" s="8"/>
      <c r="AA97" s="8"/>
      <c r="AB97" s="7">
        <f t="shared" si="78"/>
        <v>24611.404432544095</v>
      </c>
      <c r="AC97" s="7">
        <f t="shared" si="79"/>
        <v>4745.7005372731928</v>
      </c>
      <c r="AD97" s="7">
        <f t="shared" si="76"/>
        <v>35468.061053994825</v>
      </c>
      <c r="AE97" s="7">
        <f t="shared" si="77"/>
        <v>4099.3366597653476</v>
      </c>
      <c r="AF97" s="8" t="b">
        <f t="shared" si="56"/>
        <v>0</v>
      </c>
      <c r="AG97" s="8" t="b">
        <f t="shared" si="57"/>
        <v>0</v>
      </c>
    </row>
    <row r="98" spans="1:39" x14ac:dyDescent="0.25">
      <c r="A98" s="8" t="s">
        <v>378</v>
      </c>
      <c r="B98" s="8" t="s">
        <v>89</v>
      </c>
      <c r="C98" s="8" t="s">
        <v>406</v>
      </c>
      <c r="D98" s="8">
        <v>0.36</v>
      </c>
      <c r="E98" s="8">
        <v>0.48</v>
      </c>
      <c r="F98" s="8" t="s">
        <v>404</v>
      </c>
      <c r="G98" s="7">
        <v>306.79464966891129</v>
      </c>
      <c r="H98" s="7">
        <v>3076.5995350326998</v>
      </c>
      <c r="I98" s="7">
        <v>433.85630228622767</v>
      </c>
      <c r="J98" s="7">
        <v>3020.0046420917038</v>
      </c>
      <c r="K98" s="7">
        <v>426.61379440543641</v>
      </c>
      <c r="L98" s="17">
        <v>2.0485390679992218E-2</v>
      </c>
      <c r="M98" s="17">
        <v>1.9895502641910229E-2</v>
      </c>
      <c r="N98" s="49">
        <v>167753.34772646078</v>
      </c>
      <c r="O98" s="49">
        <v>23968.420060233911</v>
      </c>
      <c r="P98" s="7">
        <f t="shared" si="72"/>
        <v>1237.1374317791278</v>
      </c>
      <c r="Q98" s="7">
        <f t="shared" si="73"/>
        <v>228.89460702278299</v>
      </c>
      <c r="R98" s="7">
        <f t="shared" si="74"/>
        <v>1782.8672103125759</v>
      </c>
      <c r="S98" s="7">
        <f t="shared" si="75"/>
        <v>197.71918738265342</v>
      </c>
      <c r="T98" s="8" t="b">
        <f t="shared" si="54"/>
        <v>0</v>
      </c>
      <c r="U98" s="8" t="b">
        <f t="shared" si="55"/>
        <v>0</v>
      </c>
      <c r="V98" s="25"/>
      <c r="W98" s="25"/>
      <c r="X98" s="19"/>
      <c r="Y98" s="19"/>
      <c r="Z98" s="8"/>
      <c r="AA98" s="8"/>
      <c r="AB98" s="7">
        <f t="shared" si="78"/>
        <v>1237.1374317791278</v>
      </c>
      <c r="AC98" s="7">
        <f t="shared" si="79"/>
        <v>228.89460702278299</v>
      </c>
      <c r="AD98" s="7">
        <f t="shared" si="76"/>
        <v>1782.8672103125759</v>
      </c>
      <c r="AE98" s="7">
        <f t="shared" si="77"/>
        <v>197.71918738265342</v>
      </c>
      <c r="AF98" s="8" t="b">
        <f t="shared" si="56"/>
        <v>0</v>
      </c>
      <c r="AG98" s="8" t="b">
        <f t="shared" si="57"/>
        <v>0</v>
      </c>
    </row>
    <row r="99" spans="1:39" ht="51.6" customHeight="1" x14ac:dyDescent="0.25">
      <c r="A99" s="8" t="s">
        <v>378</v>
      </c>
      <c r="B99" s="8" t="s">
        <v>89</v>
      </c>
      <c r="C99" s="8" t="s">
        <v>406</v>
      </c>
      <c r="D99" s="8">
        <v>0.36</v>
      </c>
      <c r="E99" s="8">
        <v>0.48</v>
      </c>
      <c r="F99" s="8" t="s">
        <v>141</v>
      </c>
      <c r="G99" s="7">
        <v>3.2148646098526443</v>
      </c>
      <c r="H99" s="7">
        <v>21.570280440525753</v>
      </c>
      <c r="I99" s="7">
        <v>3.3306320860542935</v>
      </c>
      <c r="J99" s="7">
        <v>21.570280440525753</v>
      </c>
      <c r="K99" s="7">
        <v>3.3306320860542935</v>
      </c>
      <c r="L99" s="17">
        <v>1.4631620618805224E-4</v>
      </c>
      <c r="M99" s="17">
        <v>1.5532690301230391E-4</v>
      </c>
      <c r="N99" s="49">
        <v>167753.34772646078</v>
      </c>
      <c r="O99" s="49">
        <v>23968.420060233911</v>
      </c>
      <c r="P99" s="7">
        <f t="shared" si="72"/>
        <v>8.8362120292851092</v>
      </c>
      <c r="Q99" s="7">
        <f t="shared" si="73"/>
        <v>1.7870114198659739</v>
      </c>
      <c r="R99" s="7">
        <f t="shared" si="74"/>
        <v>12.734068411240644</v>
      </c>
      <c r="S99" s="7">
        <f t="shared" si="75"/>
        <v>1.5436206661883196</v>
      </c>
      <c r="T99" s="8" t="b">
        <f t="shared" si="54"/>
        <v>0</v>
      </c>
      <c r="U99" s="8" t="b">
        <f t="shared" si="55"/>
        <v>0</v>
      </c>
      <c r="V99" s="25"/>
      <c r="W99" s="25"/>
      <c r="X99" s="19"/>
      <c r="Y99" s="19"/>
      <c r="Z99" s="8"/>
      <c r="AA99" s="8"/>
      <c r="AB99" s="7">
        <f t="shared" si="78"/>
        <v>8.8362120292851092</v>
      </c>
      <c r="AC99" s="7">
        <f t="shared" si="79"/>
        <v>1.7870114198659739</v>
      </c>
      <c r="AD99" s="7">
        <f t="shared" si="76"/>
        <v>12.734068411240644</v>
      </c>
      <c r="AE99" s="7">
        <f t="shared" si="77"/>
        <v>1.5436206661883196</v>
      </c>
      <c r="AF99" s="8" t="b">
        <f t="shared" si="56"/>
        <v>0</v>
      </c>
      <c r="AG99" s="8" t="b">
        <f t="shared" si="57"/>
        <v>0</v>
      </c>
      <c r="AH99" s="56"/>
      <c r="AI99" s="57"/>
      <c r="AJ99" s="57"/>
      <c r="AK99" s="57"/>
      <c r="AL99" s="57"/>
      <c r="AM99" s="57"/>
    </row>
    <row r="100" spans="1:39" x14ac:dyDescent="0.25">
      <c r="A100" s="8" t="s">
        <v>378</v>
      </c>
      <c r="B100" s="8" t="s">
        <v>89</v>
      </c>
      <c r="C100" s="8" t="s">
        <v>406</v>
      </c>
      <c r="D100" s="8">
        <v>0.36</v>
      </c>
      <c r="E100" s="8">
        <v>0.48</v>
      </c>
      <c r="F100" s="8" t="s">
        <v>11</v>
      </c>
      <c r="G100" s="7">
        <v>10030.497466844674</v>
      </c>
      <c r="H100" s="7">
        <v>51519.449745588608</v>
      </c>
      <c r="I100" s="7">
        <v>7404.334999110486</v>
      </c>
      <c r="J100" s="7">
        <v>47406.075451113378</v>
      </c>
      <c r="K100" s="7">
        <v>6895.5647263215851</v>
      </c>
      <c r="L100" s="17">
        <v>0.3215663852584757</v>
      </c>
      <c r="M100" s="17">
        <v>0.32158061466623278</v>
      </c>
      <c r="N100" s="49">
        <v>167753.34772646078</v>
      </c>
      <c r="O100" s="49">
        <v>23968.420060233911</v>
      </c>
      <c r="P100" s="7">
        <f t="shared" si="72"/>
        <v>19419.781551626202</v>
      </c>
      <c r="Q100" s="7">
        <f t="shared" si="73"/>
        <v>3699.7340426632732</v>
      </c>
      <c r="R100" s="7">
        <f t="shared" si="74"/>
        <v>27986.293899487177</v>
      </c>
      <c r="S100" s="7">
        <f t="shared" si="75"/>
        <v>3195.830683658312</v>
      </c>
      <c r="T100" s="8" t="b">
        <f t="shared" si="54"/>
        <v>0</v>
      </c>
      <c r="U100" s="8" t="b">
        <f t="shared" si="55"/>
        <v>0</v>
      </c>
      <c r="V100" s="25"/>
      <c r="W100" s="25"/>
      <c r="X100" s="19"/>
      <c r="Y100" s="19"/>
      <c r="Z100" s="8"/>
      <c r="AA100" s="8"/>
      <c r="AB100" s="7">
        <f t="shared" si="78"/>
        <v>19419.781551626202</v>
      </c>
      <c r="AC100" s="7">
        <f t="shared" si="79"/>
        <v>3699.7340426632732</v>
      </c>
      <c r="AD100" s="7">
        <f t="shared" si="76"/>
        <v>27986.293899487177</v>
      </c>
      <c r="AE100" s="7">
        <f t="shared" si="77"/>
        <v>3195.830683658312</v>
      </c>
      <c r="AF100" s="8" t="b">
        <f t="shared" si="56"/>
        <v>0</v>
      </c>
      <c r="AG100" s="8" t="b">
        <f t="shared" si="57"/>
        <v>0</v>
      </c>
    </row>
    <row r="101" spans="1:39" x14ac:dyDescent="0.25">
      <c r="A101" s="8" t="s">
        <v>378</v>
      </c>
      <c r="B101" s="8" t="s">
        <v>89</v>
      </c>
      <c r="C101" s="8" t="s">
        <v>406</v>
      </c>
      <c r="D101" s="8">
        <v>0.36</v>
      </c>
      <c r="E101" s="8">
        <v>0.48</v>
      </c>
      <c r="F101" s="8" t="s">
        <v>413</v>
      </c>
      <c r="G101" s="7">
        <v>4826.5354233134176</v>
      </c>
      <c r="H101" s="7">
        <v>31786.301548642659</v>
      </c>
      <c r="I101" s="7">
        <v>4489.9327478885198</v>
      </c>
      <c r="J101" s="7">
        <v>27622.346070907388</v>
      </c>
      <c r="K101" s="7">
        <v>3975.8329706973609</v>
      </c>
      <c r="L101" s="17">
        <v>0.18736876853558937</v>
      </c>
      <c r="M101" s="17">
        <v>0.18541640333628917</v>
      </c>
      <c r="N101" s="49">
        <v>167753.34772646078</v>
      </c>
      <c r="O101" s="49">
        <v>23968.420060233911</v>
      </c>
      <c r="P101" s="7">
        <f t="shared" si="72"/>
        <v>11315.425745242606</v>
      </c>
      <c r="Q101" s="7">
        <f t="shared" si="73"/>
        <v>2133.186355786529</v>
      </c>
      <c r="R101" s="7">
        <f t="shared" si="74"/>
        <v>16306.920325664782</v>
      </c>
      <c r="S101" s="7">
        <f t="shared" si="75"/>
        <v>1842.6466149108319</v>
      </c>
      <c r="T101" s="8" t="b">
        <f t="shared" si="54"/>
        <v>0</v>
      </c>
      <c r="U101" s="8" t="b">
        <f t="shared" si="55"/>
        <v>0</v>
      </c>
      <c r="V101" s="25"/>
      <c r="W101" s="25"/>
      <c r="X101" s="19"/>
      <c r="Y101" s="19"/>
      <c r="Z101" s="8"/>
      <c r="AA101" s="8"/>
      <c r="AB101" s="7">
        <f t="shared" si="78"/>
        <v>11315.425745242606</v>
      </c>
      <c r="AC101" s="7">
        <f t="shared" si="79"/>
        <v>2133.186355786529</v>
      </c>
      <c r="AD101" s="7">
        <f t="shared" si="76"/>
        <v>16306.920325664782</v>
      </c>
      <c r="AE101" s="7">
        <f t="shared" si="77"/>
        <v>1842.6466149108319</v>
      </c>
      <c r="AF101" s="8" t="b">
        <f t="shared" si="56"/>
        <v>0</v>
      </c>
      <c r="AG101" s="8" t="b">
        <f t="shared" si="57"/>
        <v>0</v>
      </c>
    </row>
    <row r="102" spans="1:39" x14ac:dyDescent="0.25">
      <c r="A102" s="8" t="s">
        <v>378</v>
      </c>
      <c r="B102" s="8" t="s">
        <v>89</v>
      </c>
      <c r="C102" s="8" t="s">
        <v>406</v>
      </c>
      <c r="D102" s="8">
        <v>0.36</v>
      </c>
      <c r="E102" s="8">
        <v>0.48</v>
      </c>
      <c r="F102" s="8" t="s">
        <v>59</v>
      </c>
      <c r="G102" s="7">
        <v>436.68961771229186</v>
      </c>
      <c r="H102" s="7">
        <v>3530.7108767064683</v>
      </c>
      <c r="I102" s="7">
        <v>470.53013213126246</v>
      </c>
      <c r="J102" s="7">
        <v>3359.7404095589336</v>
      </c>
      <c r="K102" s="7">
        <v>448.73858454485128</v>
      </c>
      <c r="L102" s="17">
        <v>2.278989704648338E-2</v>
      </c>
      <c r="M102" s="17">
        <v>2.0927311332681501E-2</v>
      </c>
      <c r="N102" s="49">
        <v>167753.34772646078</v>
      </c>
      <c r="O102" s="49">
        <v>23968.420060233911</v>
      </c>
      <c r="P102" s="7">
        <f t="shared" si="72"/>
        <v>1376.3093486000282</v>
      </c>
      <c r="Q102" s="7">
        <f t="shared" si="73"/>
        <v>240.76540260144182</v>
      </c>
      <c r="R102" s="7">
        <f t="shared" si="74"/>
        <v>1983.4310609589054</v>
      </c>
      <c r="S102" s="7">
        <f t="shared" si="75"/>
        <v>207.97318194340946</v>
      </c>
      <c r="T102" s="8" t="b">
        <f t="shared" si="54"/>
        <v>0</v>
      </c>
      <c r="U102" s="8" t="b">
        <f t="shared" si="55"/>
        <v>0</v>
      </c>
      <c r="V102" s="25"/>
      <c r="W102" s="25"/>
      <c r="X102" s="19"/>
      <c r="Y102" s="19"/>
      <c r="Z102" s="8"/>
      <c r="AA102" s="8"/>
      <c r="AB102" s="7">
        <f t="shared" si="78"/>
        <v>1376.3093486000282</v>
      </c>
      <c r="AC102" s="7">
        <f t="shared" si="79"/>
        <v>240.76540260144182</v>
      </c>
      <c r="AD102" s="7">
        <f t="shared" si="76"/>
        <v>1983.4310609589054</v>
      </c>
      <c r="AE102" s="7">
        <f t="shared" si="77"/>
        <v>207.97318194340946</v>
      </c>
      <c r="AF102" s="8" t="b">
        <f t="shared" si="56"/>
        <v>0</v>
      </c>
      <c r="AG102" s="8" t="b">
        <f t="shared" si="57"/>
        <v>0</v>
      </c>
    </row>
    <row r="103" spans="1:39" x14ac:dyDescent="0.25">
      <c r="A103" s="8" t="s">
        <v>378</v>
      </c>
      <c r="B103" s="8" t="s">
        <v>89</v>
      </c>
      <c r="C103" s="8" t="s">
        <v>406</v>
      </c>
      <c r="D103" s="8">
        <v>0.36</v>
      </c>
      <c r="E103" s="8">
        <v>0.48</v>
      </c>
      <c r="F103" s="8" t="s">
        <v>260</v>
      </c>
      <c r="G103" s="7">
        <v>168.56701111376256</v>
      </c>
      <c r="H103" s="7">
        <v>1641.4677308729711</v>
      </c>
      <c r="I103" s="7">
        <v>246.51988184973047</v>
      </c>
      <c r="J103" s="7">
        <v>1622.7757851793349</v>
      </c>
      <c r="K103" s="7">
        <v>243.80206336187109</v>
      </c>
      <c r="L103" s="17">
        <v>1.1007663856571103E-2</v>
      </c>
      <c r="M103" s="17">
        <v>1.1369919724418222E-2</v>
      </c>
      <c r="N103" s="49">
        <v>167753.34772646078</v>
      </c>
      <c r="O103" s="49">
        <v>23968.420060233911</v>
      </c>
      <c r="P103" s="7">
        <f t="shared" si="72"/>
        <v>664.76608653145195</v>
      </c>
      <c r="Q103" s="7">
        <f t="shared" si="73"/>
        <v>130.80912576287758</v>
      </c>
      <c r="R103" s="7">
        <f t="shared" si="74"/>
        <v>958.00969864788294</v>
      </c>
      <c r="S103" s="7">
        <f t="shared" si="75"/>
        <v>112.99293759899351</v>
      </c>
      <c r="T103" s="8" t="b">
        <f t="shared" si="54"/>
        <v>0</v>
      </c>
      <c r="U103" s="8" t="b">
        <f t="shared" si="55"/>
        <v>0</v>
      </c>
      <c r="V103" s="25"/>
      <c r="W103" s="25"/>
      <c r="X103" s="19"/>
      <c r="Y103" s="19"/>
      <c r="Z103" s="8"/>
      <c r="AA103" s="8"/>
      <c r="AB103" s="7">
        <f t="shared" si="78"/>
        <v>664.76608653145195</v>
      </c>
      <c r="AC103" s="7">
        <f t="shared" si="79"/>
        <v>130.80912576287758</v>
      </c>
      <c r="AD103" s="7">
        <f t="shared" si="76"/>
        <v>958.00969864788294</v>
      </c>
      <c r="AE103" s="7">
        <f t="shared" si="77"/>
        <v>112.99293759899351</v>
      </c>
      <c r="AF103" s="8" t="b">
        <f t="shared" si="56"/>
        <v>0</v>
      </c>
      <c r="AG103" s="8" t="b">
        <f t="shared" si="57"/>
        <v>0</v>
      </c>
    </row>
    <row r="104" spans="1:39" x14ac:dyDescent="0.25">
      <c r="A104" s="8" t="s">
        <v>378</v>
      </c>
      <c r="B104" s="8" t="s">
        <v>89</v>
      </c>
      <c r="C104" s="8" t="s">
        <v>406</v>
      </c>
      <c r="D104" s="8">
        <v>0.36</v>
      </c>
      <c r="E104" s="8">
        <v>0.48</v>
      </c>
      <c r="F104" s="8" t="s">
        <v>415</v>
      </c>
      <c r="G104" s="7">
        <v>364.13591970334926</v>
      </c>
      <c r="H104" s="7">
        <v>2686.4576291026401</v>
      </c>
      <c r="I104" s="7">
        <v>374.81236856671933</v>
      </c>
      <c r="J104" s="7">
        <v>1923.7410940636798</v>
      </c>
      <c r="K104" s="7">
        <v>276.3487586431396</v>
      </c>
      <c r="L104" s="17">
        <v>1.3049181226342459E-2</v>
      </c>
      <c r="M104" s="17">
        <v>1.288776295978847E-2</v>
      </c>
      <c r="N104" s="49">
        <v>167753.34772646078</v>
      </c>
      <c r="O104" s="49">
        <v>23968.420060233911</v>
      </c>
      <c r="P104" s="7">
        <f t="shared" si="72"/>
        <v>788.05578089096286</v>
      </c>
      <c r="Q104" s="7">
        <f t="shared" si="73"/>
        <v>148.2716718033281</v>
      </c>
      <c r="R104" s="7">
        <f t="shared" si="74"/>
        <v>1135.6853131727171</v>
      </c>
      <c r="S104" s="7">
        <f t="shared" si="75"/>
        <v>128.0770868398115</v>
      </c>
      <c r="T104" s="8" t="b">
        <f t="shared" si="54"/>
        <v>0</v>
      </c>
      <c r="U104" s="8" t="b">
        <f t="shared" si="55"/>
        <v>0</v>
      </c>
      <c r="V104" s="25"/>
      <c r="W104" s="25"/>
      <c r="X104" s="19"/>
      <c r="Y104" s="19"/>
      <c r="Z104" s="8"/>
      <c r="AA104" s="8"/>
      <c r="AB104" s="7">
        <f t="shared" si="78"/>
        <v>788.05578089096286</v>
      </c>
      <c r="AC104" s="7">
        <f t="shared" si="79"/>
        <v>148.2716718033281</v>
      </c>
      <c r="AD104" s="7">
        <f t="shared" si="76"/>
        <v>1135.6853131727171</v>
      </c>
      <c r="AE104" s="7">
        <f t="shared" si="77"/>
        <v>128.0770868398115</v>
      </c>
      <c r="AF104" s="8" t="b">
        <f t="shared" si="56"/>
        <v>0</v>
      </c>
      <c r="AG104" s="8" t="b">
        <f t="shared" si="57"/>
        <v>0</v>
      </c>
    </row>
    <row r="105" spans="1:39" s="6" customFormat="1" ht="14.4" x14ac:dyDescent="0.25">
      <c r="A105" s="19" t="s">
        <v>378</v>
      </c>
      <c r="B105" s="19" t="s">
        <v>89</v>
      </c>
      <c r="C105" s="19" t="s">
        <v>427</v>
      </c>
      <c r="D105" s="19"/>
      <c r="E105" s="19"/>
      <c r="F105" s="19"/>
      <c r="G105" s="18">
        <v>37286.934557844615</v>
      </c>
      <c r="H105" s="48">
        <v>167753.34772646078</v>
      </c>
      <c r="I105" s="48">
        <v>23968.420060233915</v>
      </c>
      <c r="J105" s="18">
        <v>147422.36012327066</v>
      </c>
      <c r="K105" s="18">
        <v>21442.725126570429</v>
      </c>
      <c r="L105" s="20">
        <v>1</v>
      </c>
      <c r="M105" s="20">
        <v>1</v>
      </c>
      <c r="N105" s="48">
        <v>167753.34772646078</v>
      </c>
      <c r="O105" s="48">
        <v>23968.420060233911</v>
      </c>
      <c r="P105" s="18">
        <f>SUM(P95:P104)</f>
        <v>60391.205181525904</v>
      </c>
      <c r="Q105" s="18">
        <f t="shared" ref="Q105:S105" si="80">SUM(Q95:Q104)</f>
        <v>11504.841628912289</v>
      </c>
      <c r="R105" s="18">
        <f t="shared" si="80"/>
        <v>87031.154941744753</v>
      </c>
      <c r="S105" s="18">
        <f t="shared" si="80"/>
        <v>9937.8834976581384</v>
      </c>
      <c r="T105" s="19" t="b">
        <f t="shared" si="54"/>
        <v>0</v>
      </c>
      <c r="U105" s="19" t="b">
        <f t="shared" si="55"/>
        <v>0</v>
      </c>
      <c r="V105" s="24">
        <v>1.0261509911799662</v>
      </c>
      <c r="W105" s="24">
        <v>0.12746650500840068</v>
      </c>
      <c r="X105" s="19">
        <f>(N105-(N105*D104))/$G105</f>
        <v>2.879350201834908</v>
      </c>
      <c r="Y105" s="19">
        <f>(O105-(O105*E104))/$G105</f>
        <v>0.33426127889345308</v>
      </c>
      <c r="Z105" s="8" t="b">
        <f>X105&lt;=V105</f>
        <v>0</v>
      </c>
      <c r="AA105" s="8" t="b">
        <f>Y105&lt;=W105</f>
        <v>0</v>
      </c>
      <c r="AB105" s="18">
        <f>SUM(AB95:AB104)</f>
        <v>60391.205181525904</v>
      </c>
      <c r="AC105" s="18">
        <f t="shared" ref="AC105:AE105" si="81">SUM(AC95:AC104)</f>
        <v>11504.841628912289</v>
      </c>
      <c r="AD105" s="18">
        <f t="shared" si="81"/>
        <v>87031.154941744753</v>
      </c>
      <c r="AE105" s="18">
        <f t="shared" si="81"/>
        <v>9937.8834976581384</v>
      </c>
      <c r="AF105" s="8" t="b">
        <f t="shared" si="56"/>
        <v>0</v>
      </c>
      <c r="AG105" s="8" t="b">
        <f t="shared" si="57"/>
        <v>0</v>
      </c>
    </row>
    <row r="106" spans="1:39" x14ac:dyDescent="0.25">
      <c r="A106" s="8" t="s">
        <v>378</v>
      </c>
      <c r="B106" s="8" t="s">
        <v>89</v>
      </c>
      <c r="C106" s="8" t="s">
        <v>417</v>
      </c>
      <c r="D106" s="8">
        <v>0.51</v>
      </c>
      <c r="E106" s="8">
        <v>0.57999999999999996</v>
      </c>
      <c r="F106" s="8" t="s">
        <v>17</v>
      </c>
      <c r="G106" s="7">
        <v>17.797805416214615</v>
      </c>
      <c r="H106" s="7">
        <v>108.55909956171111</v>
      </c>
      <c r="I106" s="7">
        <v>16.178783702152558</v>
      </c>
      <c r="J106" s="7">
        <v>108.55909956171111</v>
      </c>
      <c r="K106" s="7">
        <v>16.178783702152558</v>
      </c>
      <c r="L106" s="17">
        <v>2.9006334539410871E-3</v>
      </c>
      <c r="M106" s="17">
        <v>2.9100118437258671E-3</v>
      </c>
      <c r="N106" s="51">
        <v>39412.180111908317</v>
      </c>
      <c r="O106" s="51">
        <v>5808.1014934918785</v>
      </c>
      <c r="P106" s="7">
        <f t="shared" ref="P106:Q109" si="82">N106*D106*L106</f>
        <v>58.303346943929952</v>
      </c>
      <c r="Q106" s="7">
        <f t="shared" si="82"/>
        <v>9.8029535986614924</v>
      </c>
      <c r="R106" s="7">
        <f t="shared" ref="R106:S109" si="83">J106-P106</f>
        <v>50.255752617781155</v>
      </c>
      <c r="S106" s="7">
        <f t="shared" si="83"/>
        <v>6.3758301034910652</v>
      </c>
      <c r="T106" s="8" t="b">
        <f t="shared" si="54"/>
        <v>0</v>
      </c>
      <c r="U106" s="8" t="b">
        <f t="shared" si="55"/>
        <v>0</v>
      </c>
      <c r="V106" s="25"/>
      <c r="W106" s="25"/>
      <c r="X106" s="19"/>
      <c r="Y106" s="19"/>
      <c r="Z106" s="8"/>
      <c r="AA106" s="8"/>
      <c r="AB106" s="7">
        <f>$AB$110*L106</f>
        <v>53.980491811901025</v>
      </c>
      <c r="AC106" s="7">
        <f>$AC$110*M106</f>
        <v>9.3352558412041091</v>
      </c>
      <c r="AD106" s="7">
        <f t="shared" ref="AD106:AE109" si="84">J106-AB106</f>
        <v>54.578607749810082</v>
      </c>
      <c r="AE106" s="7">
        <f t="shared" si="84"/>
        <v>6.8435278609484484</v>
      </c>
      <c r="AF106" s="8" t="b">
        <f t="shared" si="56"/>
        <v>0</v>
      </c>
      <c r="AG106" s="8" t="b">
        <f t="shared" si="57"/>
        <v>0</v>
      </c>
    </row>
    <row r="107" spans="1:39" x14ac:dyDescent="0.25">
      <c r="A107" s="8" t="s">
        <v>378</v>
      </c>
      <c r="B107" s="8" t="s">
        <v>89</v>
      </c>
      <c r="C107" s="8" t="s">
        <v>417</v>
      </c>
      <c r="D107" s="8">
        <v>0.51</v>
      </c>
      <c r="E107" s="8">
        <v>0.57999999999999996</v>
      </c>
      <c r="F107" s="8" t="s">
        <v>19</v>
      </c>
      <c r="G107" s="7">
        <v>833.85992792636512</v>
      </c>
      <c r="H107" s="7">
        <v>7235.5088278739031</v>
      </c>
      <c r="I107" s="7">
        <v>1056.5813735256891</v>
      </c>
      <c r="J107" s="7">
        <v>6865.6370305608734</v>
      </c>
      <c r="K107" s="7">
        <v>1009.8032362787962</v>
      </c>
      <c r="L107" s="17">
        <v>0.1834456672343803</v>
      </c>
      <c r="M107" s="17">
        <v>0.18162918990090954</v>
      </c>
      <c r="N107" s="51">
        <v>39412.180111908317</v>
      </c>
      <c r="O107" s="51">
        <v>5808.1014934918785</v>
      </c>
      <c r="P107" s="7">
        <f t="shared" si="82"/>
        <v>3687.2967756732032</v>
      </c>
      <c r="Q107" s="7">
        <f t="shared" si="82"/>
        <v>611.85404609261172</v>
      </c>
      <c r="R107" s="7">
        <f t="shared" si="83"/>
        <v>3178.3402548876702</v>
      </c>
      <c r="S107" s="7">
        <f t="shared" si="83"/>
        <v>397.94919018618452</v>
      </c>
      <c r="T107" s="8" t="b">
        <f t="shared" si="54"/>
        <v>0</v>
      </c>
      <c r="U107" s="8" t="b">
        <f t="shared" si="55"/>
        <v>0</v>
      </c>
      <c r="V107" s="25"/>
      <c r="W107" s="25"/>
      <c r="X107" s="19"/>
      <c r="Y107" s="19"/>
      <c r="Z107" s="8"/>
      <c r="AA107" s="8"/>
      <c r="AB107" s="7">
        <f>$AB$110*L107</f>
        <v>3413.9050987706455</v>
      </c>
      <c r="AC107" s="7">
        <f>$AC$110*M107</f>
        <v>582.66256187628187</v>
      </c>
      <c r="AD107" s="7">
        <f t="shared" si="84"/>
        <v>3451.7319317902279</v>
      </c>
      <c r="AE107" s="7">
        <f t="shared" si="84"/>
        <v>427.14067440251438</v>
      </c>
      <c r="AF107" s="8" t="b">
        <f t="shared" si="56"/>
        <v>0</v>
      </c>
      <c r="AG107" s="8" t="b">
        <f t="shared" si="57"/>
        <v>0</v>
      </c>
    </row>
    <row r="108" spans="1:39" x14ac:dyDescent="0.25">
      <c r="A108" s="8" t="s">
        <v>378</v>
      </c>
      <c r="B108" s="8" t="s">
        <v>89</v>
      </c>
      <c r="C108" s="8" t="s">
        <v>417</v>
      </c>
      <c r="D108" s="8">
        <v>0.51</v>
      </c>
      <c r="E108" s="8">
        <v>0.57999999999999996</v>
      </c>
      <c r="F108" s="8" t="s">
        <v>11</v>
      </c>
      <c r="G108" s="7">
        <v>3693.2472640458373</v>
      </c>
      <c r="H108" s="7">
        <v>31482.515791540467</v>
      </c>
      <c r="I108" s="7">
        <v>4655.9602505565035</v>
      </c>
      <c r="J108" s="7">
        <v>29876.595545907581</v>
      </c>
      <c r="K108" s="7">
        <v>4455.7153493794058</v>
      </c>
      <c r="L108" s="17">
        <v>0.79828455541917775</v>
      </c>
      <c r="M108" s="17">
        <v>0.80143134846657749</v>
      </c>
      <c r="N108" s="51">
        <v>39412.180111908317</v>
      </c>
      <c r="O108" s="51">
        <v>5808.1014934918785</v>
      </c>
      <c r="P108" s="7">
        <f t="shared" si="82"/>
        <v>16045.688686154997</v>
      </c>
      <c r="Q108" s="7">
        <f t="shared" si="82"/>
        <v>2699.7808749367641</v>
      </c>
      <c r="R108" s="7">
        <f t="shared" si="83"/>
        <v>13830.906859752584</v>
      </c>
      <c r="S108" s="7">
        <f t="shared" si="83"/>
        <v>1755.9344744426417</v>
      </c>
      <c r="T108" s="8" t="b">
        <f t="shared" si="54"/>
        <v>0</v>
      </c>
      <c r="U108" s="8" t="b">
        <f t="shared" si="55"/>
        <v>0</v>
      </c>
      <c r="V108" s="25"/>
      <c r="W108" s="25"/>
      <c r="X108" s="19"/>
      <c r="Y108" s="19"/>
      <c r="Z108" s="8"/>
      <c r="AA108" s="8"/>
      <c r="AB108" s="7">
        <f>$AB$110*L108</f>
        <v>14855.993903270753</v>
      </c>
      <c r="AC108" s="7">
        <f>$AC$110*M108</f>
        <v>2570.9746485146925</v>
      </c>
      <c r="AD108" s="7">
        <f t="shared" si="84"/>
        <v>15020.601642636828</v>
      </c>
      <c r="AE108" s="7">
        <f t="shared" si="84"/>
        <v>1884.7407008647133</v>
      </c>
      <c r="AF108" s="8" t="b">
        <f t="shared" si="56"/>
        <v>0</v>
      </c>
      <c r="AG108" s="8" t="b">
        <f t="shared" si="57"/>
        <v>0</v>
      </c>
    </row>
    <row r="109" spans="1:39" x14ac:dyDescent="0.25">
      <c r="A109" s="8" t="s">
        <v>378</v>
      </c>
      <c r="B109" s="8" t="s">
        <v>89</v>
      </c>
      <c r="C109" s="8" t="s">
        <v>417</v>
      </c>
      <c r="D109" s="8">
        <v>0.51</v>
      </c>
      <c r="E109" s="8">
        <v>0.57999999999999996</v>
      </c>
      <c r="F109" s="8" t="s">
        <v>59</v>
      </c>
      <c r="G109" s="7">
        <v>63.227991679326387</v>
      </c>
      <c r="H109" s="7">
        <v>585.59639293223586</v>
      </c>
      <c r="I109" s="7">
        <v>79.381085707532762</v>
      </c>
      <c r="J109" s="7">
        <v>575.20553647939118</v>
      </c>
      <c r="K109" s="7">
        <v>77.999487899809495</v>
      </c>
      <c r="L109" s="17">
        <v>1.5369143892500745E-2</v>
      </c>
      <c r="M109" s="17">
        <v>1.4029449788787205E-2</v>
      </c>
      <c r="N109" s="51">
        <v>39412.180111908317</v>
      </c>
      <c r="O109" s="51">
        <v>5808.1014934918785</v>
      </c>
      <c r="P109" s="7">
        <f t="shared" si="82"/>
        <v>308.92304830110828</v>
      </c>
      <c r="Q109" s="7">
        <f t="shared" si="82"/>
        <v>47.26099159725208</v>
      </c>
      <c r="R109" s="7">
        <f t="shared" si="83"/>
        <v>266.2824881782829</v>
      </c>
      <c r="S109" s="7">
        <f t="shared" si="83"/>
        <v>30.738496302557415</v>
      </c>
      <c r="T109" s="8" t="b">
        <f t="shared" si="54"/>
        <v>0</v>
      </c>
      <c r="U109" s="8" t="b">
        <f t="shared" si="55"/>
        <v>0</v>
      </c>
      <c r="V109" s="25"/>
      <c r="W109" s="25"/>
      <c r="X109" s="19"/>
      <c r="Y109" s="19"/>
      <c r="Z109" s="8"/>
      <c r="AA109" s="8"/>
      <c r="AB109" s="7">
        <f>$AB$110*L109</f>
        <v>286.01819541102049</v>
      </c>
      <c r="AC109" s="7">
        <f>$AC$110*M109</f>
        <v>45.006175274520011</v>
      </c>
      <c r="AD109" s="7">
        <f t="shared" si="84"/>
        <v>289.1873410683707</v>
      </c>
      <c r="AE109" s="7">
        <f t="shared" si="84"/>
        <v>32.993312625289484</v>
      </c>
      <c r="AF109" s="8" t="b">
        <f t="shared" si="56"/>
        <v>0</v>
      </c>
      <c r="AG109" s="8" t="b">
        <f t="shared" si="57"/>
        <v>0</v>
      </c>
    </row>
    <row r="110" spans="1:39" s="6" customFormat="1" ht="14.4" x14ac:dyDescent="0.25">
      <c r="A110" s="19" t="s">
        <v>378</v>
      </c>
      <c r="B110" s="19" t="s">
        <v>89</v>
      </c>
      <c r="C110" s="19" t="s">
        <v>428</v>
      </c>
      <c r="D110" s="19"/>
      <c r="E110" s="19"/>
      <c r="F110" s="19"/>
      <c r="G110" s="18">
        <v>4608.1329890677434</v>
      </c>
      <c r="H110" s="50">
        <v>39412.180111908317</v>
      </c>
      <c r="I110" s="50">
        <v>5808.1014934918785</v>
      </c>
      <c r="J110" s="18">
        <v>37425.997212509559</v>
      </c>
      <c r="K110" s="18">
        <v>5559.6968572601636</v>
      </c>
      <c r="L110" s="20">
        <v>1</v>
      </c>
      <c r="M110" s="20">
        <v>1</v>
      </c>
      <c r="N110" s="50">
        <v>39412.180111908317</v>
      </c>
      <c r="O110" s="50">
        <v>5808.1014934918785</v>
      </c>
      <c r="P110" s="18">
        <f>SUM(P106:P109)</f>
        <v>20100.211857073238</v>
      </c>
      <c r="Q110" s="18">
        <f t="shared" ref="Q110:S110" si="85">SUM(Q106:Q109)</f>
        <v>3368.6988662252893</v>
      </c>
      <c r="R110" s="18">
        <f t="shared" si="85"/>
        <v>17325.785355436317</v>
      </c>
      <c r="S110" s="18">
        <f t="shared" si="85"/>
        <v>2190.9979910348748</v>
      </c>
      <c r="T110" s="19" t="b">
        <f t="shared" si="54"/>
        <v>0</v>
      </c>
      <c r="U110" s="19" t="b">
        <f t="shared" si="55"/>
        <v>0</v>
      </c>
      <c r="V110" s="24">
        <v>4.5142539227915028</v>
      </c>
      <c r="W110" s="24">
        <v>0.56424648727666227</v>
      </c>
      <c r="X110" s="19">
        <f>P110/$G110</f>
        <v>4.3618992561105854</v>
      </c>
      <c r="Y110" s="19">
        <f>Q110/$G110</f>
        <v>0.73103334348577464</v>
      </c>
      <c r="Z110" s="8" t="b">
        <f>X110&lt;=V110</f>
        <v>1</v>
      </c>
      <c r="AA110" s="8" t="b">
        <f>Y110&lt;=W110</f>
        <v>0</v>
      </c>
      <c r="AB110" s="18">
        <f>N110-AD110</f>
        <v>18609.897689264322</v>
      </c>
      <c r="AC110" s="18">
        <f>O110-AE110</f>
        <v>3207.9786415066983</v>
      </c>
      <c r="AD110" s="18">
        <f>V110*$G110</f>
        <v>20802.282422643995</v>
      </c>
      <c r="AE110" s="18">
        <f>W110*$G110</f>
        <v>2600.1228519851802</v>
      </c>
      <c r="AF110" s="8" t="b">
        <f t="shared" si="56"/>
        <v>0</v>
      </c>
      <c r="AG110" s="8" t="b">
        <f t="shared" si="57"/>
        <v>0</v>
      </c>
    </row>
  </sheetData>
  <mergeCells count="15">
    <mergeCell ref="A2:M2"/>
    <mergeCell ref="N2:O2"/>
    <mergeCell ref="AB1:AE1"/>
    <mergeCell ref="AH93:AM93"/>
    <mergeCell ref="AH99:AM99"/>
    <mergeCell ref="AH74:AM74"/>
    <mergeCell ref="AH63:AM63"/>
    <mergeCell ref="AH50:AM50"/>
    <mergeCell ref="AH95:AM95"/>
    <mergeCell ref="AH26:AM26"/>
    <mergeCell ref="AH16:AM16"/>
    <mergeCell ref="AH6:AM6"/>
    <mergeCell ref="AH44:AM44"/>
    <mergeCell ref="AH51:AM51"/>
    <mergeCell ref="AH47:AM47"/>
  </mergeCells>
  <conditionalFormatting sqref="T4:U110">
    <cfRule type="cellIs" dxfId="2" priority="3" operator="equal">
      <formula>TRUE</formula>
    </cfRule>
  </conditionalFormatting>
  <conditionalFormatting sqref="Z4:AA110">
    <cfRule type="cellIs" dxfId="1" priority="2" operator="equal">
      <formula>TRUE</formula>
    </cfRule>
  </conditionalFormatting>
  <conditionalFormatting sqref="AF4:AG110">
    <cfRule type="cellIs" dxfId="0" priority="1" operator="equal">
      <formula>TRUE</formula>
    </cfRule>
  </conditionalFormatting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2887-D8D1-4FE6-A199-4251F2E06331}">
  <sheetPr codeName="Sheet3">
    <tabColor rgb="FF00B050"/>
  </sheetPr>
  <dimension ref="A1:E15"/>
  <sheetViews>
    <sheetView topLeftCell="A5" zoomScale="145" zoomScaleNormal="145" workbookViewId="0">
      <selection activeCell="D28" sqref="D28:D30"/>
    </sheetView>
  </sheetViews>
  <sheetFormatPr defaultRowHeight="14.4" x14ac:dyDescent="0.3"/>
  <cols>
    <col min="1" max="1" width="18.21875" style="21" bestFit="1" customWidth="1"/>
    <col min="2" max="2" width="8.88671875" style="21"/>
    <col min="3" max="3" width="15.44140625" style="21" bestFit="1" customWidth="1"/>
    <col min="4" max="16384" width="8.88671875" style="21"/>
  </cols>
  <sheetData>
    <row r="1" spans="1:5" x14ac:dyDescent="0.3">
      <c r="A1" s="74" t="s">
        <v>511</v>
      </c>
      <c r="B1" s="75" t="s">
        <v>0</v>
      </c>
      <c r="C1" s="71" t="s">
        <v>440</v>
      </c>
      <c r="D1" s="72" t="s">
        <v>439</v>
      </c>
      <c r="E1" s="73" t="s">
        <v>438</v>
      </c>
    </row>
    <row r="2" spans="1:5" x14ac:dyDescent="0.3">
      <c r="A2" s="65" t="s">
        <v>378</v>
      </c>
      <c r="B2" s="23" t="s">
        <v>8</v>
      </c>
      <c r="C2" s="64" t="s">
        <v>379</v>
      </c>
      <c r="D2" s="69">
        <v>2.0791114675920688</v>
      </c>
      <c r="E2" s="24">
        <v>0.19527450385183617</v>
      </c>
    </row>
    <row r="3" spans="1:5" x14ac:dyDescent="0.3">
      <c r="A3" s="66"/>
      <c r="B3" s="23" t="s">
        <v>89</v>
      </c>
      <c r="C3" s="64" t="s">
        <v>397</v>
      </c>
      <c r="D3" s="70">
        <v>1.6074679973406349</v>
      </c>
      <c r="E3" s="24">
        <v>0.16356901669171717</v>
      </c>
    </row>
    <row r="4" spans="1:5" x14ac:dyDescent="0.3">
      <c r="A4" s="66"/>
      <c r="B4" s="23" t="s">
        <v>89</v>
      </c>
      <c r="C4" s="64" t="s">
        <v>406</v>
      </c>
      <c r="D4" s="70">
        <v>1.0261509911799662</v>
      </c>
      <c r="E4" s="24">
        <v>0.12746650500840068</v>
      </c>
    </row>
    <row r="5" spans="1:5" x14ac:dyDescent="0.3">
      <c r="A5" s="67"/>
      <c r="B5" s="23" t="s">
        <v>89</v>
      </c>
      <c r="C5" s="64" t="s">
        <v>417</v>
      </c>
      <c r="D5" s="70">
        <v>4.5142539227915028</v>
      </c>
      <c r="E5" s="24">
        <v>0.56424648727666227</v>
      </c>
    </row>
    <row r="6" spans="1:5" x14ac:dyDescent="0.3">
      <c r="A6" s="65" t="s">
        <v>14</v>
      </c>
      <c r="B6" s="23" t="s">
        <v>8</v>
      </c>
      <c r="C6" s="64" t="s">
        <v>15</v>
      </c>
      <c r="D6" s="70">
        <v>1.9195979240402001</v>
      </c>
      <c r="E6" s="24">
        <v>0.22261382075562397</v>
      </c>
    </row>
    <row r="7" spans="1:5" x14ac:dyDescent="0.3">
      <c r="A7" s="66"/>
      <c r="B7" s="23" t="s">
        <v>89</v>
      </c>
      <c r="C7" s="64" t="s">
        <v>436</v>
      </c>
      <c r="D7" s="69">
        <v>0.68172096838433149</v>
      </c>
      <c r="E7" s="24">
        <v>8.1958093998917167E-2</v>
      </c>
    </row>
    <row r="8" spans="1:5" x14ac:dyDescent="0.3">
      <c r="A8" s="67"/>
      <c r="B8" s="23" t="s">
        <v>89</v>
      </c>
      <c r="C8" s="64" t="s">
        <v>435</v>
      </c>
      <c r="D8" s="70">
        <v>1.9755298443822835</v>
      </c>
      <c r="E8" s="24">
        <v>0.21295572223251921</v>
      </c>
    </row>
    <row r="9" spans="1:5" x14ac:dyDescent="0.3">
      <c r="A9" s="65" t="s">
        <v>158</v>
      </c>
      <c r="B9" s="23" t="s">
        <v>8</v>
      </c>
      <c r="C9" s="64" t="s">
        <v>9</v>
      </c>
      <c r="D9" s="69">
        <v>3.9444283070444235</v>
      </c>
      <c r="E9" s="24">
        <v>0.43194418629922332</v>
      </c>
    </row>
    <row r="10" spans="1:5" x14ac:dyDescent="0.3">
      <c r="A10" s="66"/>
      <c r="B10" s="23" t="s">
        <v>310</v>
      </c>
      <c r="C10" s="64" t="s">
        <v>9</v>
      </c>
      <c r="D10" s="69">
        <v>3.7918406569019116</v>
      </c>
      <c r="E10" s="24">
        <v>0.37719546361003731</v>
      </c>
    </row>
    <row r="11" spans="1:5" x14ac:dyDescent="0.3">
      <c r="A11" s="66"/>
      <c r="B11" s="23" t="s">
        <v>89</v>
      </c>
      <c r="C11" s="64" t="s">
        <v>9</v>
      </c>
      <c r="D11" s="69">
        <v>3.487362465901457</v>
      </c>
      <c r="E11" s="24">
        <v>0.39812934676946921</v>
      </c>
    </row>
    <row r="12" spans="1:5" x14ac:dyDescent="0.3">
      <c r="A12" s="67"/>
      <c r="B12" s="23" t="s">
        <v>351</v>
      </c>
      <c r="C12" s="64" t="s">
        <v>352</v>
      </c>
      <c r="D12" s="69">
        <v>3.6325151936986724</v>
      </c>
      <c r="E12" s="24">
        <v>0.3999377755089582</v>
      </c>
    </row>
    <row r="13" spans="1:5" x14ac:dyDescent="0.3">
      <c r="A13" s="22"/>
      <c r="B13" s="22"/>
      <c r="D13" s="22"/>
      <c r="E13" s="22"/>
    </row>
    <row r="15" spans="1:5" x14ac:dyDescent="0.3">
      <c r="A15" s="68" t="s">
        <v>510</v>
      </c>
    </row>
  </sheetData>
  <mergeCells count="3">
    <mergeCell ref="A2:A5"/>
    <mergeCell ref="A6:A8"/>
    <mergeCell ref="A9:A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F04C-9B22-4002-90A6-EF1ABB85902E}">
  <sheetPr codeName="Sheet4">
    <tabColor theme="4" tint="-0.249977111117893"/>
  </sheetPr>
  <dimension ref="A1:AY6680"/>
  <sheetViews>
    <sheetView topLeftCell="AH10" zoomScaleNormal="100" workbookViewId="0">
      <selection activeCell="Z29" sqref="Z29"/>
    </sheetView>
  </sheetViews>
  <sheetFormatPr defaultRowHeight="13.2" x14ac:dyDescent="0.25"/>
  <cols>
    <col min="1" max="1" width="11.88671875" bestFit="1" customWidth="1"/>
    <col min="2" max="2" width="5" bestFit="1" customWidth="1"/>
    <col min="3" max="3" width="15.33203125" bestFit="1" customWidth="1"/>
    <col min="4" max="4" width="7.33203125" bestFit="1" customWidth="1"/>
    <col min="5" max="5" width="7.21875" bestFit="1" customWidth="1"/>
    <col min="6" max="6" width="25.109375" bestFit="1" customWidth="1"/>
    <col min="7" max="7" width="10.77734375" bestFit="1" customWidth="1"/>
    <col min="8" max="8" width="12.33203125" bestFit="1" customWidth="1"/>
    <col min="9" max="9" width="20.5546875" bestFit="1" customWidth="1"/>
    <col min="10" max="10" width="11.33203125" customWidth="1"/>
    <col min="11" max="11" width="5.77734375" customWidth="1"/>
    <col min="12" max="12" width="17.88671875" bestFit="1" customWidth="1"/>
    <col min="13" max="13" width="12.109375" customWidth="1"/>
    <col min="14" max="14" width="9.5546875" customWidth="1"/>
    <col min="15" max="15" width="9.44140625" customWidth="1"/>
    <col min="16" max="16" width="13.33203125" customWidth="1"/>
    <col min="17" max="17" width="11.44140625" customWidth="1"/>
    <col min="18" max="18" width="4.33203125" customWidth="1"/>
    <col min="19" max="20" width="18.5546875" customWidth="1"/>
    <col min="21" max="21" width="23.88671875" customWidth="1"/>
    <col min="22" max="22" width="25.109375" bestFit="1" customWidth="1"/>
    <col min="23" max="24" width="24.33203125" customWidth="1"/>
    <col min="25" max="25" width="4.44140625" customWidth="1"/>
    <col min="26" max="26" width="14.109375" bestFit="1" customWidth="1"/>
    <col min="27" max="27" width="10.77734375" customWidth="1"/>
    <col min="28" max="28" width="14.77734375" customWidth="1"/>
    <col min="29" max="29" width="21" bestFit="1" customWidth="1"/>
    <col min="30" max="30" width="17.5546875" customWidth="1"/>
    <col min="31" max="31" width="12.5546875" customWidth="1"/>
    <col min="32" max="32" width="17.5546875" customWidth="1"/>
    <col min="33" max="33" width="12.5546875" customWidth="1"/>
    <col min="34" max="34" width="4.6640625" customWidth="1"/>
    <col min="35" max="35" width="14.109375" bestFit="1" customWidth="1"/>
    <col min="36" max="36" width="10.77734375" customWidth="1"/>
    <col min="37" max="37" width="14.77734375" customWidth="1"/>
    <col min="38" max="38" width="21" bestFit="1" customWidth="1"/>
    <col min="39" max="39" width="17.5546875" customWidth="1"/>
    <col min="40" max="40" width="12.5546875" customWidth="1"/>
    <col min="41" max="41" width="17.5546875" customWidth="1"/>
    <col min="42" max="42" width="12.5546875" customWidth="1"/>
    <col min="43" max="43" width="3.109375" customWidth="1"/>
    <col min="44" max="44" width="14.109375" bestFit="1" customWidth="1"/>
    <col min="45" max="45" width="10.77734375" customWidth="1"/>
    <col min="46" max="46" width="14.77734375" customWidth="1"/>
    <col min="47" max="47" width="21" bestFit="1" customWidth="1"/>
    <col min="48" max="48" width="17.5546875" customWidth="1"/>
    <col min="49" max="49" width="12.5546875" customWidth="1"/>
    <col min="50" max="50" width="17.5546875" customWidth="1"/>
    <col min="51" max="51" width="12.5546875" customWidth="1"/>
    <col min="52" max="52" width="23.5546875" bestFit="1" customWidth="1"/>
    <col min="53" max="53" width="12.109375" bestFit="1" customWidth="1"/>
    <col min="54" max="54" width="7.88671875" bestFit="1" customWidth="1"/>
    <col min="55" max="55" width="14.33203125" bestFit="1" customWidth="1"/>
    <col min="56" max="56" width="7" bestFit="1" customWidth="1"/>
    <col min="57" max="57" width="11.33203125" bestFit="1" customWidth="1"/>
  </cols>
  <sheetData>
    <row r="1" spans="1:51" ht="145.19999999999999" x14ac:dyDescent="0.25">
      <c r="A1" s="81" t="s">
        <v>441</v>
      </c>
      <c r="B1" s="81" t="s">
        <v>448</v>
      </c>
      <c r="C1" s="81" t="s">
        <v>449</v>
      </c>
      <c r="D1" s="81" t="s">
        <v>451</v>
      </c>
      <c r="E1" s="81" t="s">
        <v>452</v>
      </c>
      <c r="F1" s="81" t="s">
        <v>1</v>
      </c>
      <c r="G1" s="81" t="s">
        <v>509</v>
      </c>
      <c r="H1" s="81" t="s">
        <v>455</v>
      </c>
      <c r="I1" s="81" t="s">
        <v>463</v>
      </c>
      <c r="J1" s="81" t="s">
        <v>458</v>
      </c>
      <c r="K1" s="81" t="s">
        <v>460</v>
      </c>
      <c r="L1" s="81" t="s">
        <v>459</v>
      </c>
      <c r="M1" s="81" t="s">
        <v>456</v>
      </c>
      <c r="N1" s="81" t="s">
        <v>464</v>
      </c>
      <c r="O1" s="81" t="s">
        <v>462</v>
      </c>
      <c r="P1" s="81" t="s">
        <v>461</v>
      </c>
      <c r="Q1" s="81" t="s">
        <v>457</v>
      </c>
      <c r="S1" s="80" t="s">
        <v>441</v>
      </c>
      <c r="T1" s="80" t="s">
        <v>448</v>
      </c>
      <c r="U1" s="80" t="s">
        <v>449</v>
      </c>
      <c r="V1" s="80" t="s">
        <v>1</v>
      </c>
      <c r="W1" s="13" t="s">
        <v>513</v>
      </c>
      <c r="X1" s="13" t="s">
        <v>514</v>
      </c>
      <c r="Y1" s="13"/>
      <c r="Z1" s="95" t="s">
        <v>441</v>
      </c>
      <c r="AA1" s="96" t="s">
        <v>522</v>
      </c>
      <c r="AB1" s="96" t="s">
        <v>523</v>
      </c>
      <c r="AC1" s="96" t="s">
        <v>1</v>
      </c>
      <c r="AD1" s="97" t="s">
        <v>518</v>
      </c>
      <c r="AE1" s="97" t="s">
        <v>519</v>
      </c>
      <c r="AF1" s="97" t="s">
        <v>517</v>
      </c>
      <c r="AG1" s="97" t="s">
        <v>520</v>
      </c>
      <c r="AH1" s="6"/>
      <c r="AI1" s="95" t="s">
        <v>441</v>
      </c>
      <c r="AJ1" s="96" t="s">
        <v>522</v>
      </c>
      <c r="AK1" s="96" t="s">
        <v>523</v>
      </c>
      <c r="AL1" s="96" t="s">
        <v>1</v>
      </c>
      <c r="AM1" s="97" t="s">
        <v>518</v>
      </c>
      <c r="AN1" s="97" t="s">
        <v>519</v>
      </c>
      <c r="AO1" s="97" t="s">
        <v>517</v>
      </c>
      <c r="AP1" s="97" t="s">
        <v>520</v>
      </c>
      <c r="AR1" s="95" t="s">
        <v>441</v>
      </c>
      <c r="AS1" s="96" t="s">
        <v>522</v>
      </c>
      <c r="AT1" s="96" t="s">
        <v>523</v>
      </c>
      <c r="AU1" s="96" t="s">
        <v>1</v>
      </c>
      <c r="AV1" s="97" t="s">
        <v>518</v>
      </c>
      <c r="AW1" s="97" t="s">
        <v>519</v>
      </c>
      <c r="AX1" s="97" t="s">
        <v>517</v>
      </c>
      <c r="AY1" s="97" t="s">
        <v>520</v>
      </c>
    </row>
    <row r="2" spans="1:51" s="13" customFormat="1" ht="14.4" customHeight="1" x14ac:dyDescent="0.25">
      <c r="A2" s="77" t="s">
        <v>14</v>
      </c>
      <c r="B2" s="77"/>
      <c r="C2" s="77" t="s">
        <v>15</v>
      </c>
      <c r="D2" s="77">
        <v>0.67</v>
      </c>
      <c r="E2" s="77">
        <v>0.72</v>
      </c>
      <c r="F2" s="77" t="s">
        <v>19</v>
      </c>
      <c r="G2" s="78">
        <v>1100</v>
      </c>
      <c r="H2" s="77">
        <v>13.607629495721394</v>
      </c>
      <c r="I2" s="77">
        <v>47221.764478962366</v>
      </c>
      <c r="J2" s="77">
        <v>105.37575631828396</v>
      </c>
      <c r="K2" s="77">
        <v>1</v>
      </c>
      <c r="L2" s="77">
        <f t="shared" ref="L2:L65" si="0">J2*K2</f>
        <v>105.37575631828396</v>
      </c>
      <c r="M2" s="79">
        <f t="shared" ref="M2:M65" si="1">L2</f>
        <v>105.37575631828396</v>
      </c>
      <c r="N2" s="77">
        <v>14.770437672029614</v>
      </c>
      <c r="O2" s="77">
        <v>1</v>
      </c>
      <c r="P2" s="77">
        <f t="shared" ref="P2:P65" si="2">N2*O2</f>
        <v>14.770437672029614</v>
      </c>
      <c r="Q2" s="77">
        <f>P2</f>
        <v>14.770437672029614</v>
      </c>
      <c r="S2" t="s">
        <v>14</v>
      </c>
      <c r="T2" t="s">
        <v>429</v>
      </c>
      <c r="U2" t="s">
        <v>15</v>
      </c>
      <c r="V2" t="s">
        <v>17</v>
      </c>
      <c r="W2" s="76">
        <v>461.8378475884316</v>
      </c>
      <c r="X2" s="76">
        <v>3695.0843277472095</v>
      </c>
      <c r="Y2"/>
      <c r="Z2" s="84" t="s">
        <v>14</v>
      </c>
      <c r="AA2" s="83" t="s">
        <v>521</v>
      </c>
      <c r="AB2" s="84" t="s">
        <v>15</v>
      </c>
      <c r="AC2" s="84" t="s">
        <v>17</v>
      </c>
      <c r="AD2" s="88">
        <v>3695.0843277472095</v>
      </c>
      <c r="AE2" s="92">
        <f>AD2/$AD$8</f>
        <v>9.1186581683173062E-2</v>
      </c>
      <c r="AF2" s="88">
        <v>461.8378475884316</v>
      </c>
      <c r="AG2" s="92">
        <f>AF2/$AF$8</f>
        <v>8.5180354457666113E-2</v>
      </c>
      <c r="AI2" s="82" t="s">
        <v>158</v>
      </c>
      <c r="AJ2" s="82" t="s">
        <v>8</v>
      </c>
      <c r="AK2" s="82" t="s">
        <v>9</v>
      </c>
      <c r="AL2" s="82" t="s">
        <v>17</v>
      </c>
      <c r="AM2" s="89">
        <v>35789.70881367378</v>
      </c>
      <c r="AN2" s="93">
        <f>AM2/AM$15</f>
        <v>9.8377555825416019E-2</v>
      </c>
      <c r="AO2" s="89">
        <v>7386.6594985894908</v>
      </c>
      <c r="AP2" s="93">
        <f>AO2/AO$15</f>
        <v>0.1177272786358621</v>
      </c>
      <c r="AR2" s="82" t="s">
        <v>378</v>
      </c>
      <c r="AS2" s="82" t="s">
        <v>8</v>
      </c>
      <c r="AT2" s="82" t="s">
        <v>379</v>
      </c>
      <c r="AU2" s="82" t="s">
        <v>17</v>
      </c>
      <c r="AV2" s="89">
        <v>28969.428284319376</v>
      </c>
      <c r="AW2" s="93">
        <f>AV2/AV$10</f>
        <v>0.17772486065563198</v>
      </c>
      <c r="AX2" s="89">
        <v>4365.0341402867725</v>
      </c>
      <c r="AY2" s="93">
        <f>AX2/AX$10</f>
        <v>0.18338248244471533</v>
      </c>
    </row>
    <row r="3" spans="1:51" x14ac:dyDescent="0.25">
      <c r="A3" s="3" t="s">
        <v>14</v>
      </c>
      <c r="B3" s="3"/>
      <c r="C3" s="3" t="s">
        <v>90</v>
      </c>
      <c r="D3" s="3">
        <v>0.66</v>
      </c>
      <c r="E3" s="3">
        <v>0.7</v>
      </c>
      <c r="F3" s="3" t="s">
        <v>19</v>
      </c>
      <c r="G3" s="2">
        <v>1100</v>
      </c>
      <c r="H3" s="3">
        <v>48.461230722603716</v>
      </c>
      <c r="I3" s="3">
        <v>166079.83598158375</v>
      </c>
      <c r="J3" s="3">
        <v>369.27321802376741</v>
      </c>
      <c r="K3" s="3">
        <v>1</v>
      </c>
      <c r="L3" s="3">
        <f t="shared" si="0"/>
        <v>369.27321802376741</v>
      </c>
      <c r="M3" s="4">
        <f t="shared" si="1"/>
        <v>369.27321802376741</v>
      </c>
      <c r="N3" s="3">
        <v>53.211609838651626</v>
      </c>
      <c r="O3" s="3">
        <v>1</v>
      </c>
      <c r="P3" s="3">
        <f t="shared" si="2"/>
        <v>53.211609838651626</v>
      </c>
      <c r="Q3" s="3">
        <f>P3</f>
        <v>53.211609838651626</v>
      </c>
      <c r="S3" t="s">
        <v>14</v>
      </c>
      <c r="T3" t="s">
        <v>429</v>
      </c>
      <c r="U3" t="s">
        <v>15</v>
      </c>
      <c r="V3" t="s">
        <v>19</v>
      </c>
      <c r="W3" s="76">
        <v>251.95448855498867</v>
      </c>
      <c r="X3" s="76">
        <v>1776.1735311830528</v>
      </c>
      <c r="Z3" s="82" t="s">
        <v>14</v>
      </c>
      <c r="AA3" s="83" t="s">
        <v>521</v>
      </c>
      <c r="AB3" s="82" t="s">
        <v>15</v>
      </c>
      <c r="AC3" s="82" t="s">
        <v>19</v>
      </c>
      <c r="AD3" s="89">
        <v>1776.1735311830528</v>
      </c>
      <c r="AE3" s="93">
        <f t="shared" ref="AE3:AE8" si="3">AD3/$AD$8</f>
        <v>4.3832069424910212E-2</v>
      </c>
      <c r="AF3" s="89">
        <v>251.95448855498867</v>
      </c>
      <c r="AG3" s="93">
        <f t="shared" ref="AG3:AG8" si="4">AF3/$AF$8</f>
        <v>4.6469930419040642E-2</v>
      </c>
      <c r="AI3" s="82" t="s">
        <v>158</v>
      </c>
      <c r="AJ3" s="82" t="s">
        <v>8</v>
      </c>
      <c r="AK3" s="82" t="s">
        <v>9</v>
      </c>
      <c r="AL3" s="82" t="s">
        <v>19</v>
      </c>
      <c r="AM3" s="89">
        <v>29532.644773769091</v>
      </c>
      <c r="AN3" s="93">
        <f t="shared" ref="AN3:AN15" si="5">AM3/AM$15</f>
        <v>8.1178347245832699E-2</v>
      </c>
      <c r="AO3" s="89">
        <v>5062.1283950917887</v>
      </c>
      <c r="AP3" s="93">
        <f t="shared" ref="AP3:AP15" si="6">AO3/AO$15</f>
        <v>8.0679311151851438E-2</v>
      </c>
      <c r="AR3" s="82" t="s">
        <v>378</v>
      </c>
      <c r="AS3" s="82" t="s">
        <v>8</v>
      </c>
      <c r="AT3" s="82" t="s">
        <v>379</v>
      </c>
      <c r="AU3" s="82" t="s">
        <v>19</v>
      </c>
      <c r="AV3" s="89">
        <v>37870.888304393899</v>
      </c>
      <c r="AW3" s="93">
        <f t="shared" ref="AW3:AW10" si="7">AV3/AV$10</f>
        <v>0.23233452454588341</v>
      </c>
      <c r="AX3" s="89">
        <v>5772.2994432125843</v>
      </c>
      <c r="AY3" s="93">
        <f t="shared" ref="AY3:AY10" si="8">AX3/AX$10</f>
        <v>0.24250408296715598</v>
      </c>
    </row>
    <row r="4" spans="1:51" x14ac:dyDescent="0.25">
      <c r="A4" s="3" t="s">
        <v>14</v>
      </c>
      <c r="B4" s="3"/>
      <c r="C4" s="3" t="s">
        <v>118</v>
      </c>
      <c r="D4" s="3">
        <v>0.59</v>
      </c>
      <c r="E4" s="3">
        <v>0.64</v>
      </c>
      <c r="F4" s="3" t="s">
        <v>19</v>
      </c>
      <c r="G4" s="2">
        <v>1100</v>
      </c>
      <c r="H4" s="3">
        <v>79.93966848544386</v>
      </c>
      <c r="I4" s="3">
        <v>278212.4295171391</v>
      </c>
      <c r="J4" s="3">
        <v>620.99835960254597</v>
      </c>
      <c r="K4" s="3">
        <v>1</v>
      </c>
      <c r="L4" s="3">
        <f t="shared" si="0"/>
        <v>620.99835960254597</v>
      </c>
      <c r="M4" s="4">
        <f t="shared" si="1"/>
        <v>620.99835960254597</v>
      </c>
      <c r="N4" s="3">
        <v>88.824549585596657</v>
      </c>
      <c r="O4" s="3">
        <v>1</v>
      </c>
      <c r="P4" s="3">
        <f t="shared" si="2"/>
        <v>88.824549585596657</v>
      </c>
      <c r="Q4" s="3">
        <f>P4</f>
        <v>88.824549585596657</v>
      </c>
      <c r="S4" t="s">
        <v>14</v>
      </c>
      <c r="T4" t="s">
        <v>429</v>
      </c>
      <c r="U4" t="s">
        <v>15</v>
      </c>
      <c r="V4" t="s">
        <v>59</v>
      </c>
      <c r="W4" s="76">
        <v>4.2584754015308794</v>
      </c>
      <c r="X4" s="76">
        <v>33.838848588132116</v>
      </c>
      <c r="Z4" s="82" t="s">
        <v>14</v>
      </c>
      <c r="AA4" s="83" t="s">
        <v>521</v>
      </c>
      <c r="AB4" s="82" t="s">
        <v>15</v>
      </c>
      <c r="AC4" s="82" t="s">
        <v>59</v>
      </c>
      <c r="AD4" s="89">
        <v>33.838848588132116</v>
      </c>
      <c r="AE4" s="93">
        <f t="shared" si="3"/>
        <v>8.3506860930761739E-4</v>
      </c>
      <c r="AF4" s="89">
        <v>4.2584754015308794</v>
      </c>
      <c r="AG4" s="93">
        <f t="shared" si="4"/>
        <v>7.8542381497262643E-4</v>
      </c>
      <c r="AI4" s="82" t="s">
        <v>158</v>
      </c>
      <c r="AJ4" s="82" t="s">
        <v>8</v>
      </c>
      <c r="AK4" s="82" t="s">
        <v>9</v>
      </c>
      <c r="AL4" s="82" t="s">
        <v>11</v>
      </c>
      <c r="AM4" s="89">
        <v>62136.786533632148</v>
      </c>
      <c r="AN4" s="93">
        <f t="shared" si="5"/>
        <v>0.17079952278597135</v>
      </c>
      <c r="AO4" s="89">
        <v>8962.1151326076088</v>
      </c>
      <c r="AP4" s="93">
        <f t="shared" si="6"/>
        <v>0.14283661316521284</v>
      </c>
      <c r="AR4" s="82" t="s">
        <v>378</v>
      </c>
      <c r="AS4" s="82" t="s">
        <v>8</v>
      </c>
      <c r="AT4" s="82" t="s">
        <v>379</v>
      </c>
      <c r="AU4" s="82" t="s">
        <v>390</v>
      </c>
      <c r="AV4" s="89">
        <v>2704.2384223144313</v>
      </c>
      <c r="AW4" s="93">
        <f t="shared" si="7"/>
        <v>1.6590261708602103E-2</v>
      </c>
      <c r="AX4" s="89">
        <v>361.07219902517659</v>
      </c>
      <c r="AY4" s="93">
        <f t="shared" si="8"/>
        <v>1.5169255055278693E-2</v>
      </c>
    </row>
    <row r="5" spans="1:51" x14ac:dyDescent="0.25">
      <c r="A5" s="3" t="s">
        <v>14</v>
      </c>
      <c r="B5" s="3"/>
      <c r="C5" s="3" t="s">
        <v>118</v>
      </c>
      <c r="D5" s="3">
        <v>0.59</v>
      </c>
      <c r="E5" s="3">
        <v>0.64</v>
      </c>
      <c r="F5" s="3" t="s">
        <v>137</v>
      </c>
      <c r="G5" s="2">
        <v>1100</v>
      </c>
      <c r="H5" s="3">
        <v>0.82382089461346242</v>
      </c>
      <c r="I5" s="3">
        <v>2645.1087294251543</v>
      </c>
      <c r="J5" s="3">
        <v>6.5837609551445473</v>
      </c>
      <c r="K5" s="3">
        <v>1</v>
      </c>
      <c r="L5" s="3">
        <f t="shared" si="0"/>
        <v>6.5837609551445473</v>
      </c>
      <c r="M5" s="4">
        <f t="shared" si="1"/>
        <v>6.5837609551445473</v>
      </c>
      <c r="N5" s="3">
        <v>1.0113920599760244</v>
      </c>
      <c r="O5" s="3">
        <v>1</v>
      </c>
      <c r="P5" s="3">
        <f t="shared" si="2"/>
        <v>1.0113920599760244</v>
      </c>
      <c r="Q5" s="3">
        <f>P5</f>
        <v>1.0113920599760244</v>
      </c>
      <c r="S5" t="s">
        <v>14</v>
      </c>
      <c r="T5" t="s">
        <v>429</v>
      </c>
      <c r="U5" t="s">
        <v>15</v>
      </c>
      <c r="V5" t="s">
        <v>63</v>
      </c>
      <c r="W5" s="76">
        <v>1504.1646631473538</v>
      </c>
      <c r="X5" s="76">
        <v>11506.938991840152</v>
      </c>
      <c r="Z5" s="82" t="s">
        <v>14</v>
      </c>
      <c r="AA5" s="83" t="s">
        <v>521</v>
      </c>
      <c r="AB5" s="82" t="s">
        <v>15</v>
      </c>
      <c r="AC5" s="82" t="s">
        <v>63</v>
      </c>
      <c r="AD5" s="89">
        <v>11506.938991840152</v>
      </c>
      <c r="AE5" s="93">
        <f t="shared" si="3"/>
        <v>0.2839660314173228</v>
      </c>
      <c r="AF5" s="89">
        <v>1504.1646631473538</v>
      </c>
      <c r="AG5" s="93">
        <f t="shared" si="4"/>
        <v>0.27742481444216072</v>
      </c>
      <c r="AI5" s="82" t="s">
        <v>158</v>
      </c>
      <c r="AJ5" s="82" t="s">
        <v>8</v>
      </c>
      <c r="AK5" s="82" t="s">
        <v>9</v>
      </c>
      <c r="AL5" s="82" t="s">
        <v>183</v>
      </c>
      <c r="AM5" s="89">
        <v>123263.55187265207</v>
      </c>
      <c r="AN5" s="93">
        <f t="shared" si="5"/>
        <v>0.33882273305777511</v>
      </c>
      <c r="AO5" s="89">
        <v>24178.468755323956</v>
      </c>
      <c r="AP5" s="93">
        <f t="shared" si="6"/>
        <v>0.38535217830063134</v>
      </c>
      <c r="AR5" s="82" t="s">
        <v>378</v>
      </c>
      <c r="AS5" s="82" t="s">
        <v>8</v>
      </c>
      <c r="AT5" s="82" t="s">
        <v>379</v>
      </c>
      <c r="AU5" s="82" t="s">
        <v>391</v>
      </c>
      <c r="AV5" s="89">
        <v>371.06415685467272</v>
      </c>
      <c r="AW5" s="93">
        <f t="shared" si="7"/>
        <v>2.2764455316155608E-3</v>
      </c>
      <c r="AX5" s="89">
        <v>48.849192579272881</v>
      </c>
      <c r="AY5" s="93">
        <f t="shared" si="8"/>
        <v>2.0522373737994412E-3</v>
      </c>
    </row>
    <row r="6" spans="1:51" x14ac:dyDescent="0.25">
      <c r="A6" s="3" t="s">
        <v>14</v>
      </c>
      <c r="B6" s="3"/>
      <c r="C6" s="3" t="s">
        <v>118</v>
      </c>
      <c r="D6" s="3">
        <v>0.59</v>
      </c>
      <c r="E6" s="3">
        <v>0.64</v>
      </c>
      <c r="F6" s="3" t="s">
        <v>139</v>
      </c>
      <c r="G6" s="2">
        <v>1100</v>
      </c>
      <c r="H6" s="3">
        <v>0.31395919775506659</v>
      </c>
      <c r="I6" s="3">
        <v>1174.5280812349863</v>
      </c>
      <c r="J6" s="3">
        <v>2.88277212322101</v>
      </c>
      <c r="K6" s="3">
        <v>1</v>
      </c>
      <c r="L6" s="3">
        <f t="shared" si="0"/>
        <v>2.88277212322101</v>
      </c>
      <c r="M6" s="4">
        <f t="shared" si="1"/>
        <v>2.88277212322101</v>
      </c>
      <c r="N6" s="3">
        <v>0.47944715595028164</v>
      </c>
      <c r="O6" s="3">
        <v>1</v>
      </c>
      <c r="P6" s="3">
        <f t="shared" si="2"/>
        <v>0.47944715595028164</v>
      </c>
      <c r="Q6" s="3">
        <f>P6</f>
        <v>0.47944715595028164</v>
      </c>
      <c r="S6" t="s">
        <v>14</v>
      </c>
      <c r="T6" t="s">
        <v>429</v>
      </c>
      <c r="U6" t="s">
        <v>15</v>
      </c>
      <c r="V6" t="s">
        <v>75</v>
      </c>
      <c r="W6" s="76">
        <v>13.24852488105218</v>
      </c>
      <c r="X6" s="76">
        <v>101.34419109566747</v>
      </c>
      <c r="Z6" s="82" t="s">
        <v>14</v>
      </c>
      <c r="AA6" s="83" t="s">
        <v>521</v>
      </c>
      <c r="AB6" s="82" t="s">
        <v>15</v>
      </c>
      <c r="AC6" s="82" t="s">
        <v>75</v>
      </c>
      <c r="AD6" s="89">
        <v>101.34419109566747</v>
      </c>
      <c r="AE6" s="93">
        <f t="shared" si="3"/>
        <v>2.5009524924954293E-3</v>
      </c>
      <c r="AF6" s="89">
        <v>13.24852488105218</v>
      </c>
      <c r="AG6" s="93">
        <f t="shared" si="4"/>
        <v>2.443528721827304E-3</v>
      </c>
      <c r="AI6" s="82" t="s">
        <v>158</v>
      </c>
      <c r="AJ6" s="82" t="s">
        <v>8</v>
      </c>
      <c r="AK6" s="82" t="s">
        <v>9</v>
      </c>
      <c r="AL6" s="82" t="s">
        <v>184</v>
      </c>
      <c r="AM6" s="89">
        <v>28151.617395270623</v>
      </c>
      <c r="AN6" s="93">
        <f t="shared" si="5"/>
        <v>7.7382225328999632E-2</v>
      </c>
      <c r="AO6" s="89">
        <v>4577.9502220575068</v>
      </c>
      <c r="AP6" s="93">
        <f t="shared" si="6"/>
        <v>7.296256467164694E-2</v>
      </c>
      <c r="AR6" s="82" t="s">
        <v>378</v>
      </c>
      <c r="AS6" s="82" t="s">
        <v>8</v>
      </c>
      <c r="AT6" s="82" t="s">
        <v>379</v>
      </c>
      <c r="AU6" s="82" t="s">
        <v>392</v>
      </c>
      <c r="AV6" s="89">
        <v>51549.145084324802</v>
      </c>
      <c r="AW6" s="93">
        <f t="shared" si="7"/>
        <v>0.31624941083105773</v>
      </c>
      <c r="AX6" s="89">
        <v>7561.3273520909906</v>
      </c>
      <c r="AY6" s="93">
        <f t="shared" si="8"/>
        <v>0.31766417760766347</v>
      </c>
    </row>
    <row r="7" spans="1:51" x14ac:dyDescent="0.25">
      <c r="A7" s="3" t="s">
        <v>14</v>
      </c>
      <c r="B7" s="3"/>
      <c r="C7" s="3" t="s">
        <v>118</v>
      </c>
      <c r="D7" s="3">
        <v>0.59</v>
      </c>
      <c r="E7" s="3">
        <v>0.64</v>
      </c>
      <c r="F7" s="3" t="s">
        <v>141</v>
      </c>
      <c r="G7" s="2">
        <v>1100</v>
      </c>
      <c r="H7" s="3">
        <v>11.077558636173661</v>
      </c>
      <c r="I7" s="3">
        <v>38162.950230679693</v>
      </c>
      <c r="J7" s="3">
        <v>69.372670807382789</v>
      </c>
      <c r="K7" s="3">
        <v>1</v>
      </c>
      <c r="L7" s="3">
        <f t="shared" si="0"/>
        <v>69.372670807382789</v>
      </c>
      <c r="M7" s="4">
        <f t="shared" si="1"/>
        <v>69.372670807382789</v>
      </c>
      <c r="N7" s="3">
        <v>9.7413246970891283</v>
      </c>
      <c r="O7" s="3">
        <v>1</v>
      </c>
      <c r="P7" s="3">
        <f t="shared" si="2"/>
        <v>9.7413246970891283</v>
      </c>
      <c r="Q7" s="3">
        <f>P7</f>
        <v>9.7413246970891283</v>
      </c>
      <c r="S7" t="s">
        <v>14</v>
      </c>
      <c r="T7" t="s">
        <v>429</v>
      </c>
      <c r="U7" t="s">
        <v>15</v>
      </c>
      <c r="V7" t="s">
        <v>77</v>
      </c>
      <c r="W7" s="76">
        <v>3186.4182000124752</v>
      </c>
      <c r="X7" s="76">
        <v>23408.857696932777</v>
      </c>
      <c r="Z7" s="82" t="s">
        <v>14</v>
      </c>
      <c r="AA7" s="83" t="s">
        <v>521</v>
      </c>
      <c r="AB7" s="82" t="s">
        <v>15</v>
      </c>
      <c r="AC7" s="82" t="s">
        <v>77</v>
      </c>
      <c r="AD7" s="89">
        <v>23408.857696932777</v>
      </c>
      <c r="AE7" s="93">
        <f t="shared" si="3"/>
        <v>0.57767929637279092</v>
      </c>
      <c r="AF7" s="89">
        <v>3186.4182000124752</v>
      </c>
      <c r="AG7" s="93">
        <f t="shared" si="4"/>
        <v>0.58769594814433257</v>
      </c>
      <c r="AI7" s="82" t="s">
        <v>158</v>
      </c>
      <c r="AJ7" s="82" t="s">
        <v>8</v>
      </c>
      <c r="AK7" s="82" t="s">
        <v>9</v>
      </c>
      <c r="AL7" s="82" t="s">
        <v>59</v>
      </c>
      <c r="AM7" s="89">
        <v>7672.3024336279786</v>
      </c>
      <c r="AN7" s="93">
        <f t="shared" si="5"/>
        <v>2.1089368592050132E-2</v>
      </c>
      <c r="AO7" s="89">
        <v>1103.8012732019324</v>
      </c>
      <c r="AP7" s="93">
        <f t="shared" si="6"/>
        <v>1.7592190363408141E-2</v>
      </c>
      <c r="AR7" s="82" t="s">
        <v>378</v>
      </c>
      <c r="AS7" s="82" t="s">
        <v>8</v>
      </c>
      <c r="AT7" s="82" t="s">
        <v>379</v>
      </c>
      <c r="AU7" s="82" t="s">
        <v>59</v>
      </c>
      <c r="AV7" s="89">
        <v>5328.9495216546002</v>
      </c>
      <c r="AW7" s="93">
        <f t="shared" si="7"/>
        <v>3.2692630378542933E-2</v>
      </c>
      <c r="AX7" s="89">
        <v>691.18530578882303</v>
      </c>
      <c r="AY7" s="93">
        <f t="shared" si="8"/>
        <v>2.9037866172688578E-2</v>
      </c>
    </row>
    <row r="8" spans="1:51" x14ac:dyDescent="0.25">
      <c r="A8" s="3" t="s">
        <v>14</v>
      </c>
      <c r="B8" s="3"/>
      <c r="C8" s="3" t="s">
        <v>118</v>
      </c>
      <c r="D8" s="3">
        <v>0.59</v>
      </c>
      <c r="E8" s="3">
        <v>0.64</v>
      </c>
      <c r="F8" s="3" t="s">
        <v>145</v>
      </c>
      <c r="G8" s="2">
        <v>1100</v>
      </c>
      <c r="H8" s="3">
        <v>16.998495065946138</v>
      </c>
      <c r="I8" s="3">
        <v>58364.234986187585</v>
      </c>
      <c r="J8" s="3">
        <v>102.66320873547372</v>
      </c>
      <c r="K8" s="3">
        <v>1</v>
      </c>
      <c r="L8" s="3">
        <f t="shared" si="0"/>
        <v>102.66320873547372</v>
      </c>
      <c r="M8" s="4">
        <f t="shared" si="1"/>
        <v>102.66320873547372</v>
      </c>
      <c r="N8" s="3">
        <v>14.190307351492425</v>
      </c>
      <c r="O8" s="3">
        <v>1</v>
      </c>
      <c r="P8" s="3">
        <f t="shared" si="2"/>
        <v>14.190307351492425</v>
      </c>
      <c r="Q8" s="3">
        <f>P8</f>
        <v>14.190307351492425</v>
      </c>
      <c r="S8" t="s">
        <v>14</v>
      </c>
      <c r="T8" t="s">
        <v>429</v>
      </c>
      <c r="U8" t="s">
        <v>420</v>
      </c>
      <c r="W8" s="76">
        <v>5421.8821995858325</v>
      </c>
      <c r="X8" s="76">
        <v>40522.23758738699</v>
      </c>
      <c r="Z8" s="86" t="s">
        <v>14</v>
      </c>
      <c r="AA8" s="87" t="s">
        <v>521</v>
      </c>
      <c r="AB8" s="86" t="s">
        <v>420</v>
      </c>
      <c r="AC8" s="86"/>
      <c r="AD8" s="90">
        <v>40522.23758738699</v>
      </c>
      <c r="AE8" s="94">
        <f t="shared" si="3"/>
        <v>1</v>
      </c>
      <c r="AF8" s="90">
        <v>5421.8821995858325</v>
      </c>
      <c r="AG8" s="94">
        <f t="shared" si="4"/>
        <v>1</v>
      </c>
      <c r="AI8" s="82" t="s">
        <v>158</v>
      </c>
      <c r="AJ8" s="82" t="s">
        <v>8</v>
      </c>
      <c r="AK8" s="82" t="s">
        <v>9</v>
      </c>
      <c r="AL8" s="82" t="s">
        <v>250</v>
      </c>
      <c r="AM8" s="89">
        <v>3977.8628229140681</v>
      </c>
      <c r="AN8" s="93">
        <f t="shared" si="5"/>
        <v>1.0934216424179556E-2</v>
      </c>
      <c r="AO8" s="89">
        <v>847.33077664737186</v>
      </c>
      <c r="AP8" s="93">
        <f t="shared" si="6"/>
        <v>1.3504608742037584E-2</v>
      </c>
      <c r="AR8" s="82" t="s">
        <v>378</v>
      </c>
      <c r="AS8" s="82" t="s">
        <v>8</v>
      </c>
      <c r="AT8" s="82" t="s">
        <v>379</v>
      </c>
      <c r="AU8" s="82" t="s">
        <v>63</v>
      </c>
      <c r="AV8" s="89">
        <v>13213.984998522732</v>
      </c>
      <c r="AW8" s="93">
        <f t="shared" si="7"/>
        <v>8.1066620283950827E-2</v>
      </c>
      <c r="AX8" s="89">
        <v>1697.7977426491238</v>
      </c>
      <c r="AY8" s="93">
        <f t="shared" si="8"/>
        <v>7.1327360732985137E-2</v>
      </c>
    </row>
    <row r="9" spans="1:51" x14ac:dyDescent="0.25">
      <c r="A9" s="3" t="s">
        <v>14</v>
      </c>
      <c r="B9" s="3"/>
      <c r="C9" s="3" t="s">
        <v>118</v>
      </c>
      <c r="D9" s="3">
        <v>0.59</v>
      </c>
      <c r="E9" s="3">
        <v>0.64</v>
      </c>
      <c r="F9" s="3" t="s">
        <v>59</v>
      </c>
      <c r="G9" s="2">
        <v>1100</v>
      </c>
      <c r="H9" s="3">
        <v>3.7008440027021736E-2</v>
      </c>
      <c r="I9" s="3">
        <v>137.82934607510987</v>
      </c>
      <c r="J9" s="3">
        <v>0.33026669664962838</v>
      </c>
      <c r="K9" s="3">
        <v>1</v>
      </c>
      <c r="L9" s="3">
        <f t="shared" si="0"/>
        <v>0.33026669664962838</v>
      </c>
      <c r="M9" s="4">
        <f t="shared" si="1"/>
        <v>0.33026669664962838</v>
      </c>
      <c r="N9" s="3">
        <v>5.1347915424563267E-2</v>
      </c>
      <c r="O9" s="3">
        <v>1</v>
      </c>
      <c r="P9" s="3">
        <f t="shared" si="2"/>
        <v>5.1347915424563267E-2</v>
      </c>
      <c r="Q9" s="3">
        <f>P9</f>
        <v>5.1347915424563267E-2</v>
      </c>
      <c r="S9" t="s">
        <v>14</v>
      </c>
      <c r="T9" t="s">
        <v>429</v>
      </c>
      <c r="U9" t="s">
        <v>118</v>
      </c>
      <c r="V9" t="s">
        <v>17</v>
      </c>
      <c r="W9" s="76">
        <v>14.396025533930473</v>
      </c>
      <c r="X9" s="76">
        <v>109.3818573755791</v>
      </c>
      <c r="Z9" s="82" t="s">
        <v>14</v>
      </c>
      <c r="AA9" s="83" t="s">
        <v>521</v>
      </c>
      <c r="AB9" s="82" t="s">
        <v>118</v>
      </c>
      <c r="AC9" s="82" t="s">
        <v>17</v>
      </c>
      <c r="AD9" s="89">
        <v>109.3818573755791</v>
      </c>
      <c r="AE9" s="93">
        <f>AD9/$AD$19</f>
        <v>1.276683500071097E-3</v>
      </c>
      <c r="AF9" s="89">
        <v>14.396025533930473</v>
      </c>
      <c r="AG9" s="93">
        <f>AF9/$AF$19</f>
        <v>1.1215101827099509E-3</v>
      </c>
      <c r="AI9" s="82" t="s">
        <v>158</v>
      </c>
      <c r="AJ9" s="82" t="s">
        <v>8</v>
      </c>
      <c r="AK9" s="82" t="s">
        <v>9</v>
      </c>
      <c r="AL9" s="82" t="s">
        <v>255</v>
      </c>
      <c r="AM9" s="89">
        <v>5251.6919663815934</v>
      </c>
      <c r="AN9" s="93">
        <f t="shared" si="5"/>
        <v>1.4435675414134796E-2</v>
      </c>
      <c r="AO9" s="89">
        <v>779.3312135096711</v>
      </c>
      <c r="AP9" s="93">
        <f t="shared" si="6"/>
        <v>1.24208436763597E-2</v>
      </c>
      <c r="AR9" s="82" t="s">
        <v>378</v>
      </c>
      <c r="AS9" s="82" t="s">
        <v>8</v>
      </c>
      <c r="AT9" s="82" t="s">
        <v>379</v>
      </c>
      <c r="AU9" s="82" t="s">
        <v>385</v>
      </c>
      <c r="AV9" s="89">
        <v>22993.854175528031</v>
      </c>
      <c r="AW9" s="93">
        <f t="shared" si="7"/>
        <v>0.14106524606471549</v>
      </c>
      <c r="AX9" s="89">
        <v>3305.3305285750544</v>
      </c>
      <c r="AY9" s="93">
        <f t="shared" si="8"/>
        <v>0.13886253764571349</v>
      </c>
    </row>
    <row r="10" spans="1:51" x14ac:dyDescent="0.25">
      <c r="A10" s="3" t="s">
        <v>14</v>
      </c>
      <c r="B10" s="3"/>
      <c r="C10" s="3" t="s">
        <v>118</v>
      </c>
      <c r="D10" s="3">
        <v>0.59</v>
      </c>
      <c r="E10" s="3">
        <v>0.64</v>
      </c>
      <c r="F10" s="3" t="s">
        <v>59</v>
      </c>
      <c r="G10" s="2">
        <v>1100</v>
      </c>
      <c r="H10" s="3">
        <v>1.2730220862374662</v>
      </c>
      <c r="I10" s="3">
        <v>4741.2890792408116</v>
      </c>
      <c r="J10" s="3">
        <v>11.218117209785843</v>
      </c>
      <c r="K10" s="3">
        <v>1</v>
      </c>
      <c r="L10" s="3">
        <f t="shared" si="0"/>
        <v>11.218117209785843</v>
      </c>
      <c r="M10" s="4">
        <f t="shared" si="1"/>
        <v>11.218117209785843</v>
      </c>
      <c r="N10" s="3">
        <v>1.7036753418637121</v>
      </c>
      <c r="O10" s="3">
        <v>1</v>
      </c>
      <c r="P10" s="3">
        <f t="shared" si="2"/>
        <v>1.7036753418637121</v>
      </c>
      <c r="Q10" s="3">
        <f>P10</f>
        <v>1.7036753418637121</v>
      </c>
      <c r="S10" t="s">
        <v>14</v>
      </c>
      <c r="T10" t="s">
        <v>429</v>
      </c>
      <c r="U10" t="s">
        <v>118</v>
      </c>
      <c r="V10" t="s">
        <v>19</v>
      </c>
      <c r="W10" s="76">
        <v>3409.4421768376233</v>
      </c>
      <c r="X10" s="76">
        <v>22745.027589169917</v>
      </c>
      <c r="Z10" s="82" t="s">
        <v>14</v>
      </c>
      <c r="AA10" s="83" t="s">
        <v>521</v>
      </c>
      <c r="AB10" s="82" t="s">
        <v>118</v>
      </c>
      <c r="AC10" s="82" t="s">
        <v>19</v>
      </c>
      <c r="AD10" s="89">
        <v>22745.027589169917</v>
      </c>
      <c r="AE10" s="93">
        <f t="shared" ref="AE10:AE19" si="9">AD10/$AD$19</f>
        <v>0.26547548312375119</v>
      </c>
      <c r="AF10" s="89">
        <v>3409.4421768376233</v>
      </c>
      <c r="AG10" s="93">
        <f t="shared" ref="AG10:AG19" si="10">AF10/$AF$19</f>
        <v>0.26560970662853522</v>
      </c>
      <c r="AI10" s="82" t="s">
        <v>158</v>
      </c>
      <c r="AJ10" s="82" t="s">
        <v>8</v>
      </c>
      <c r="AK10" s="82" t="s">
        <v>9</v>
      </c>
      <c r="AL10" s="82" t="s">
        <v>163</v>
      </c>
      <c r="AM10" s="89">
        <v>37677.889997192658</v>
      </c>
      <c r="AN10" s="93">
        <f t="shared" si="5"/>
        <v>0.10356772517709176</v>
      </c>
      <c r="AO10" s="89">
        <v>5409.7569332291641</v>
      </c>
      <c r="AP10" s="93">
        <f t="shared" si="6"/>
        <v>8.6219753591209994E-2</v>
      </c>
      <c r="AR10" s="86" t="s">
        <v>378</v>
      </c>
      <c r="AS10" s="86" t="s">
        <v>8</v>
      </c>
      <c r="AT10" s="86" t="s">
        <v>425</v>
      </c>
      <c r="AU10" s="86"/>
      <c r="AV10" s="90">
        <v>163001.55294791254</v>
      </c>
      <c r="AW10" s="94">
        <f t="shared" si="7"/>
        <v>1</v>
      </c>
      <c r="AX10" s="90">
        <v>23802.895904207795</v>
      </c>
      <c r="AY10" s="94">
        <f t="shared" si="8"/>
        <v>1</v>
      </c>
    </row>
    <row r="11" spans="1:51" x14ac:dyDescent="0.25">
      <c r="A11" s="3" t="s">
        <v>14</v>
      </c>
      <c r="B11" s="3"/>
      <c r="C11" s="3" t="s">
        <v>15</v>
      </c>
      <c r="D11" s="3">
        <v>0.67</v>
      </c>
      <c r="E11" s="3">
        <v>0.72</v>
      </c>
      <c r="F11" s="3" t="s">
        <v>63</v>
      </c>
      <c r="G11" s="2">
        <v>1100</v>
      </c>
      <c r="H11" s="3">
        <v>0.37906008846231792</v>
      </c>
      <c r="I11" s="3">
        <v>924.84217271065313</v>
      </c>
      <c r="J11" s="3">
        <v>2.2090650214631866</v>
      </c>
      <c r="K11" s="3">
        <v>1</v>
      </c>
      <c r="L11" s="3">
        <f t="shared" si="0"/>
        <v>2.2090650214631866</v>
      </c>
      <c r="M11" s="4">
        <f t="shared" si="1"/>
        <v>2.2090650214631866</v>
      </c>
      <c r="N11" s="3">
        <v>0.30260773662518387</v>
      </c>
      <c r="O11" s="3">
        <v>1</v>
      </c>
      <c r="P11" s="3">
        <f t="shared" si="2"/>
        <v>0.30260773662518387</v>
      </c>
      <c r="Q11" s="3">
        <f>P11</f>
        <v>0.30260773662518387</v>
      </c>
      <c r="S11" t="s">
        <v>14</v>
      </c>
      <c r="T11" t="s">
        <v>429</v>
      </c>
      <c r="U11" t="s">
        <v>118</v>
      </c>
      <c r="V11" t="s">
        <v>137</v>
      </c>
      <c r="W11" s="76">
        <v>1418.7769139519751</v>
      </c>
      <c r="X11" s="76">
        <v>8914.8010249759045</v>
      </c>
      <c r="Z11" s="82" t="s">
        <v>14</v>
      </c>
      <c r="AA11" s="83" t="s">
        <v>521</v>
      </c>
      <c r="AB11" s="82" t="s">
        <v>118</v>
      </c>
      <c r="AC11" s="82" t="s">
        <v>137</v>
      </c>
      <c r="AD11" s="89">
        <v>8914.8010249759045</v>
      </c>
      <c r="AE11" s="93">
        <f t="shared" si="9"/>
        <v>0.10405180208198474</v>
      </c>
      <c r="AF11" s="89">
        <v>1418.7769139519751</v>
      </c>
      <c r="AG11" s="93">
        <f t="shared" si="10"/>
        <v>0.11052861445964038</v>
      </c>
      <c r="AI11" s="82" t="s">
        <v>158</v>
      </c>
      <c r="AJ11" s="82" t="s">
        <v>8</v>
      </c>
      <c r="AK11" s="82" t="s">
        <v>9</v>
      </c>
      <c r="AL11" s="82" t="s">
        <v>260</v>
      </c>
      <c r="AM11" s="89">
        <v>3588.629028032919</v>
      </c>
      <c r="AN11" s="93">
        <f t="shared" si="5"/>
        <v>9.8643035734097568E-3</v>
      </c>
      <c r="AO11" s="89">
        <v>531.12858571364939</v>
      </c>
      <c r="AP11" s="93">
        <f t="shared" si="6"/>
        <v>8.465033891669459E-3</v>
      </c>
      <c r="AR11" s="82" t="s">
        <v>378</v>
      </c>
      <c r="AS11" s="82" t="s">
        <v>89</v>
      </c>
      <c r="AT11" s="82" t="s">
        <v>397</v>
      </c>
      <c r="AU11" s="82" t="s">
        <v>17</v>
      </c>
      <c r="AV11" s="89">
        <v>10926.197821121314</v>
      </c>
      <c r="AW11" s="93">
        <f>AV11/AV$18</f>
        <v>0.10005646984824411</v>
      </c>
      <c r="AX11" s="89">
        <v>1529.9888929707768</v>
      </c>
      <c r="AY11" s="93">
        <f>AX11/AX$18</f>
        <v>9.5662308170217536E-2</v>
      </c>
    </row>
    <row r="12" spans="1:51" x14ac:dyDescent="0.25">
      <c r="A12" s="3" t="s">
        <v>14</v>
      </c>
      <c r="B12" s="3"/>
      <c r="C12" s="3" t="s">
        <v>15</v>
      </c>
      <c r="D12" s="3">
        <v>0.67</v>
      </c>
      <c r="E12" s="3">
        <v>0.72</v>
      </c>
      <c r="F12" s="3" t="s">
        <v>19</v>
      </c>
      <c r="G12" s="2">
        <v>1180</v>
      </c>
      <c r="H12" s="3">
        <v>0.31561246800900117</v>
      </c>
      <c r="I12" s="3">
        <v>1054.5757117300236</v>
      </c>
      <c r="J12" s="3">
        <v>2.4265156826843701</v>
      </c>
      <c r="K12" s="3">
        <v>1</v>
      </c>
      <c r="L12" s="3">
        <f t="shared" si="0"/>
        <v>2.4265156826843701</v>
      </c>
      <c r="M12" s="4">
        <f t="shared" si="1"/>
        <v>2.4265156826843701</v>
      </c>
      <c r="N12" s="3">
        <v>0.34987358193902729</v>
      </c>
      <c r="O12" s="3">
        <v>1</v>
      </c>
      <c r="P12" s="3">
        <f t="shared" si="2"/>
        <v>0.34987358193902729</v>
      </c>
      <c r="Q12" s="3">
        <f>P12</f>
        <v>0.34987358193902729</v>
      </c>
      <c r="S12" t="s">
        <v>14</v>
      </c>
      <c r="T12" t="s">
        <v>429</v>
      </c>
      <c r="U12" t="s">
        <v>118</v>
      </c>
      <c r="V12" t="s">
        <v>139</v>
      </c>
      <c r="W12" s="76">
        <v>2499.8328886618942</v>
      </c>
      <c r="X12" s="76">
        <v>16411.373739878571</v>
      </c>
      <c r="Z12" s="82" t="s">
        <v>14</v>
      </c>
      <c r="AA12" s="83" t="s">
        <v>521</v>
      </c>
      <c r="AB12" s="82" t="s">
        <v>118</v>
      </c>
      <c r="AC12" s="82" t="s">
        <v>139</v>
      </c>
      <c r="AD12" s="89">
        <v>16411.373739878571</v>
      </c>
      <c r="AE12" s="93">
        <f t="shared" si="9"/>
        <v>0.19155032260295932</v>
      </c>
      <c r="AF12" s="89">
        <v>2499.8328886618942</v>
      </c>
      <c r="AG12" s="93">
        <f t="shared" si="10"/>
        <v>0.19474736503486154</v>
      </c>
      <c r="AI12" s="82" t="s">
        <v>158</v>
      </c>
      <c r="AJ12" s="82" t="s">
        <v>8</v>
      </c>
      <c r="AK12" s="82" t="s">
        <v>9</v>
      </c>
      <c r="AL12" s="82" t="s">
        <v>166</v>
      </c>
      <c r="AM12" s="89">
        <v>23119.774402455845</v>
      </c>
      <c r="AN12" s="93">
        <f t="shared" si="5"/>
        <v>6.3550863428082527E-2</v>
      </c>
      <c r="AO12" s="89">
        <v>3341.3059610047153</v>
      </c>
      <c r="AP12" s="93">
        <f t="shared" si="6"/>
        <v>5.3253146155441869E-2</v>
      </c>
      <c r="AR12" s="82" t="s">
        <v>378</v>
      </c>
      <c r="AS12" s="82" t="s">
        <v>89</v>
      </c>
      <c r="AT12" s="82" t="s">
        <v>397</v>
      </c>
      <c r="AU12" s="82" t="s">
        <v>19</v>
      </c>
      <c r="AV12" s="89">
        <v>72184.663110992944</v>
      </c>
      <c r="AW12" s="93">
        <f t="shared" ref="AW12:AW18" si="11">AV12/AV$18</f>
        <v>0.66102981900152924</v>
      </c>
      <c r="AX12" s="89">
        <v>10788.055572757721</v>
      </c>
      <c r="AY12" s="93">
        <f t="shared" ref="AY12:AY18" si="12">AX12/AX$18</f>
        <v>0.67452143051491653</v>
      </c>
    </row>
    <row r="13" spans="1:51" x14ac:dyDescent="0.25">
      <c r="A13" s="3" t="s">
        <v>14</v>
      </c>
      <c r="B13" s="3"/>
      <c r="C13" s="3" t="s">
        <v>90</v>
      </c>
      <c r="D13" s="3">
        <v>0.66</v>
      </c>
      <c r="E13" s="3">
        <v>0.7</v>
      </c>
      <c r="F13" s="3" t="s">
        <v>19</v>
      </c>
      <c r="G13" s="2">
        <v>1180</v>
      </c>
      <c r="H13" s="3">
        <v>1.1200940640091468</v>
      </c>
      <c r="I13" s="3">
        <v>3696.0779606176807</v>
      </c>
      <c r="J13" s="3">
        <v>9.2040056876831731</v>
      </c>
      <c r="K13" s="3">
        <v>1</v>
      </c>
      <c r="L13" s="3">
        <f t="shared" si="0"/>
        <v>9.2040056876831731</v>
      </c>
      <c r="M13" s="4">
        <f t="shared" si="1"/>
        <v>9.2040056876831731</v>
      </c>
      <c r="N13" s="3">
        <v>1.3244843411496541</v>
      </c>
      <c r="O13" s="3">
        <v>1</v>
      </c>
      <c r="P13" s="3">
        <f t="shared" si="2"/>
        <v>1.3244843411496541</v>
      </c>
      <c r="Q13" s="3">
        <f>P13</f>
        <v>1.3244843411496541</v>
      </c>
      <c r="S13" t="s">
        <v>14</v>
      </c>
      <c r="T13" t="s">
        <v>429</v>
      </c>
      <c r="U13" t="s">
        <v>118</v>
      </c>
      <c r="V13" t="s">
        <v>141</v>
      </c>
      <c r="W13" s="76">
        <v>1672.1658106475302</v>
      </c>
      <c r="X13" s="76">
        <v>10868.926687892199</v>
      </c>
      <c r="Z13" s="82" t="s">
        <v>14</v>
      </c>
      <c r="AA13" s="83" t="s">
        <v>521</v>
      </c>
      <c r="AB13" s="82" t="s">
        <v>118</v>
      </c>
      <c r="AC13" s="82" t="s">
        <v>141</v>
      </c>
      <c r="AD13" s="89">
        <v>10868.926687892199</v>
      </c>
      <c r="AE13" s="93">
        <f t="shared" si="9"/>
        <v>0.12685997201773977</v>
      </c>
      <c r="AF13" s="89">
        <v>1672.1658106475302</v>
      </c>
      <c r="AG13" s="93">
        <f t="shared" si="10"/>
        <v>0.13026866195816111</v>
      </c>
      <c r="AI13" s="82" t="s">
        <v>158</v>
      </c>
      <c r="AJ13" s="82" t="s">
        <v>8</v>
      </c>
      <c r="AK13" s="82" t="s">
        <v>9</v>
      </c>
      <c r="AL13" s="82" t="s">
        <v>193</v>
      </c>
      <c r="AM13" s="89">
        <v>3193.9697288820425</v>
      </c>
      <c r="AN13" s="93">
        <f t="shared" si="5"/>
        <v>8.7794772777735862E-3</v>
      </c>
      <c r="AO13" s="89">
        <v>474.8297961560433</v>
      </c>
      <c r="AP13" s="93">
        <f t="shared" si="6"/>
        <v>7.567753695340431E-3</v>
      </c>
      <c r="AR13" s="82" t="s">
        <v>378</v>
      </c>
      <c r="AS13" s="82" t="s">
        <v>89</v>
      </c>
      <c r="AT13" s="82" t="s">
        <v>397</v>
      </c>
      <c r="AU13" s="82" t="s">
        <v>404</v>
      </c>
      <c r="AV13" s="89">
        <v>15169.370650252718</v>
      </c>
      <c r="AW13" s="93">
        <f t="shared" si="11"/>
        <v>0.13891325252685979</v>
      </c>
      <c r="AX13" s="89">
        <v>2218.6387554934954</v>
      </c>
      <c r="AY13" s="93">
        <f t="shared" si="12"/>
        <v>0.13872002948616211</v>
      </c>
    </row>
    <row r="14" spans="1:51" x14ac:dyDescent="0.25">
      <c r="A14" s="3" t="s">
        <v>14</v>
      </c>
      <c r="B14" s="3"/>
      <c r="C14" s="3" t="s">
        <v>118</v>
      </c>
      <c r="D14" s="3">
        <v>0.59</v>
      </c>
      <c r="E14" s="3">
        <v>0.64</v>
      </c>
      <c r="F14" s="3" t="s">
        <v>19</v>
      </c>
      <c r="G14" s="2">
        <v>1180</v>
      </c>
      <c r="H14" s="3">
        <v>0.49966845139722926</v>
      </c>
      <c r="I14" s="3">
        <v>1840.2910199226817</v>
      </c>
      <c r="J14" s="3">
        <v>4.1357146677670773</v>
      </c>
      <c r="K14" s="3">
        <v>1</v>
      </c>
      <c r="L14" s="3">
        <f t="shared" si="0"/>
        <v>4.1357146677670773</v>
      </c>
      <c r="M14" s="4">
        <f t="shared" si="1"/>
        <v>4.1357146677670773</v>
      </c>
      <c r="N14" s="3">
        <v>0.58081707204243893</v>
      </c>
      <c r="O14" s="3">
        <v>1</v>
      </c>
      <c r="P14" s="3">
        <f t="shared" si="2"/>
        <v>0.58081707204243893</v>
      </c>
      <c r="Q14" s="3">
        <f>P14</f>
        <v>0.58081707204243893</v>
      </c>
      <c r="S14" t="s">
        <v>14</v>
      </c>
      <c r="T14" t="s">
        <v>429</v>
      </c>
      <c r="U14" t="s">
        <v>118</v>
      </c>
      <c r="V14" t="s">
        <v>11</v>
      </c>
      <c r="W14" s="76">
        <v>5.2095079737995373</v>
      </c>
      <c r="X14" s="76">
        <v>36.139974786446686</v>
      </c>
      <c r="Z14" s="82" t="s">
        <v>14</v>
      </c>
      <c r="AA14" s="83" t="s">
        <v>521</v>
      </c>
      <c r="AB14" s="82" t="s">
        <v>118</v>
      </c>
      <c r="AC14" s="82" t="s">
        <v>11</v>
      </c>
      <c r="AD14" s="89">
        <v>36.139974786446686</v>
      </c>
      <c r="AE14" s="93">
        <f t="shared" si="9"/>
        <v>4.2181866910904309E-4</v>
      </c>
      <c r="AF14" s="89">
        <v>5.2095079737995373</v>
      </c>
      <c r="AG14" s="93">
        <f t="shared" si="10"/>
        <v>4.0584230875073424E-4</v>
      </c>
      <c r="AI14" s="82" t="s">
        <v>158</v>
      </c>
      <c r="AJ14" s="82" t="s">
        <v>8</v>
      </c>
      <c r="AK14" s="82" t="s">
        <v>9</v>
      </c>
      <c r="AL14" s="82" t="s">
        <v>77</v>
      </c>
      <c r="AM14" s="89">
        <v>443.10268978591313</v>
      </c>
      <c r="AN14" s="93">
        <f t="shared" si="5"/>
        <v>1.2179858692829373E-3</v>
      </c>
      <c r="AO14" s="89">
        <v>89.016164575258031</v>
      </c>
      <c r="AP14" s="93">
        <f t="shared" si="6"/>
        <v>1.4187239593280675E-3</v>
      </c>
      <c r="AR14" s="82" t="s">
        <v>378</v>
      </c>
      <c r="AS14" s="82" t="s">
        <v>89</v>
      </c>
      <c r="AT14" s="82" t="s">
        <v>397</v>
      </c>
      <c r="AU14" s="82" t="s">
        <v>392</v>
      </c>
      <c r="AV14" s="89">
        <v>5225.8285861049762</v>
      </c>
      <c r="AW14" s="93">
        <f t="shared" si="11"/>
        <v>4.7855435982216525E-2</v>
      </c>
      <c r="AX14" s="89">
        <v>703.02018051722121</v>
      </c>
      <c r="AY14" s="93">
        <f t="shared" si="12"/>
        <v>4.395622312521253E-2</v>
      </c>
    </row>
    <row r="15" spans="1:51" x14ac:dyDescent="0.25">
      <c r="A15" s="3" t="s">
        <v>14</v>
      </c>
      <c r="B15" s="3"/>
      <c r="C15" s="3" t="s">
        <v>15</v>
      </c>
      <c r="D15" s="3">
        <v>0.67</v>
      </c>
      <c r="E15" s="3">
        <v>0.72</v>
      </c>
      <c r="F15" s="3" t="s">
        <v>19</v>
      </c>
      <c r="G15" s="2">
        <v>1190</v>
      </c>
      <c r="H15" s="3">
        <v>18.669699712592926</v>
      </c>
      <c r="I15" s="3">
        <v>60693.461395975894</v>
      </c>
      <c r="J15" s="3">
        <v>123.22976386567434</v>
      </c>
      <c r="K15" s="3">
        <v>1</v>
      </c>
      <c r="L15" s="3">
        <f t="shared" si="0"/>
        <v>123.22976386567434</v>
      </c>
      <c r="M15" s="4">
        <f t="shared" si="1"/>
        <v>123.22976386567434</v>
      </c>
      <c r="N15" s="3">
        <v>15.942912296073532</v>
      </c>
      <c r="O15" s="3">
        <v>1</v>
      </c>
      <c r="P15" s="3">
        <f t="shared" si="2"/>
        <v>15.942912296073532</v>
      </c>
      <c r="Q15" s="3">
        <f>P15</f>
        <v>15.942912296073532</v>
      </c>
      <c r="S15" t="s">
        <v>14</v>
      </c>
      <c r="T15" t="s">
        <v>429</v>
      </c>
      <c r="U15" t="s">
        <v>118</v>
      </c>
      <c r="V15" t="s">
        <v>145</v>
      </c>
      <c r="W15" s="76">
        <v>2159.9368777637055</v>
      </c>
      <c r="X15" s="76">
        <v>14575.617584025291</v>
      </c>
      <c r="Z15" s="82" t="s">
        <v>14</v>
      </c>
      <c r="AA15" s="83" t="s">
        <v>521</v>
      </c>
      <c r="AB15" s="82" t="s">
        <v>118</v>
      </c>
      <c r="AC15" s="82" t="s">
        <v>145</v>
      </c>
      <c r="AD15" s="89">
        <v>14575.617584025291</v>
      </c>
      <c r="AE15" s="93">
        <f t="shared" si="9"/>
        <v>0.17012373824460039</v>
      </c>
      <c r="AF15" s="89">
        <v>2159.9368777637055</v>
      </c>
      <c r="AG15" s="93">
        <f t="shared" si="10"/>
        <v>0.16826805403431103</v>
      </c>
      <c r="AI15" s="86" t="s">
        <v>158</v>
      </c>
      <c r="AJ15" s="86" t="s">
        <v>443</v>
      </c>
      <c r="AK15" s="86"/>
      <c r="AL15" s="86"/>
      <c r="AM15" s="90">
        <v>363799.53245827078</v>
      </c>
      <c r="AN15" s="94">
        <f t="shared" si="5"/>
        <v>1</v>
      </c>
      <c r="AO15" s="90">
        <v>62743.822707708161</v>
      </c>
      <c r="AP15" s="94">
        <f t="shared" si="6"/>
        <v>1</v>
      </c>
      <c r="AR15" s="82" t="s">
        <v>378</v>
      </c>
      <c r="AS15" s="82" t="s">
        <v>89</v>
      </c>
      <c r="AT15" s="82" t="s">
        <v>397</v>
      </c>
      <c r="AU15" s="82" t="s">
        <v>59</v>
      </c>
      <c r="AV15" s="89">
        <v>3635.9775043310428</v>
      </c>
      <c r="AW15" s="93">
        <f t="shared" si="11"/>
        <v>3.3296401867054716E-2</v>
      </c>
      <c r="AX15" s="89">
        <v>487.14489151225911</v>
      </c>
      <c r="AY15" s="93">
        <f t="shared" si="12"/>
        <v>3.045865558207227E-2</v>
      </c>
    </row>
    <row r="16" spans="1:51" x14ac:dyDescent="0.25">
      <c r="A16" s="3" t="s">
        <v>14</v>
      </c>
      <c r="B16" s="3"/>
      <c r="C16" s="3" t="s">
        <v>118</v>
      </c>
      <c r="D16" s="3">
        <v>0.59</v>
      </c>
      <c r="E16" s="3">
        <v>0.64</v>
      </c>
      <c r="F16" s="3" t="s">
        <v>19</v>
      </c>
      <c r="G16" s="2">
        <v>1190</v>
      </c>
      <c r="H16" s="3">
        <v>0.55201800205314511</v>
      </c>
      <c r="I16" s="3">
        <v>2134.3560154679426</v>
      </c>
      <c r="J16" s="3">
        <v>5.1514419679994443</v>
      </c>
      <c r="K16" s="3">
        <v>1</v>
      </c>
      <c r="L16" s="3">
        <f t="shared" si="0"/>
        <v>5.1514419679994443</v>
      </c>
      <c r="M16" s="4">
        <f t="shared" si="1"/>
        <v>5.1514419679994443</v>
      </c>
      <c r="N16" s="3">
        <v>0.81363396273506017</v>
      </c>
      <c r="O16" s="3">
        <v>1</v>
      </c>
      <c r="P16" s="3">
        <f t="shared" si="2"/>
        <v>0.81363396273506017</v>
      </c>
      <c r="Q16" s="3">
        <f>P16</f>
        <v>0.81363396273506017</v>
      </c>
      <c r="S16" t="s">
        <v>14</v>
      </c>
      <c r="T16" t="s">
        <v>429</v>
      </c>
      <c r="U16" t="s">
        <v>118</v>
      </c>
      <c r="V16" t="s">
        <v>59</v>
      </c>
      <c r="W16" s="76">
        <v>456.85766024379467</v>
      </c>
      <c r="X16" s="76">
        <v>3269.3746460349789</v>
      </c>
      <c r="Z16" s="82" t="s">
        <v>14</v>
      </c>
      <c r="AA16" s="83" t="s">
        <v>521</v>
      </c>
      <c r="AB16" s="82" t="s">
        <v>118</v>
      </c>
      <c r="AC16" s="82" t="s">
        <v>59</v>
      </c>
      <c r="AD16" s="89">
        <v>3269.3746460349789</v>
      </c>
      <c r="AE16" s="93">
        <f t="shared" si="9"/>
        <v>3.8159497070997167E-2</v>
      </c>
      <c r="AF16" s="89">
        <v>456.85766024379467</v>
      </c>
      <c r="AG16" s="93">
        <f t="shared" si="10"/>
        <v>3.5591109282547162E-2</v>
      </c>
      <c r="AI16" s="82" t="s">
        <v>158</v>
      </c>
      <c r="AJ16" s="82" t="s">
        <v>89</v>
      </c>
      <c r="AK16" s="82" t="s">
        <v>9</v>
      </c>
      <c r="AL16" s="82" t="s">
        <v>17</v>
      </c>
      <c r="AM16" s="89">
        <v>145510.55907227373</v>
      </c>
      <c r="AN16" s="93">
        <f>AM16/AM$26</f>
        <v>0.2991262190169563</v>
      </c>
      <c r="AO16" s="89">
        <v>19495.996648849894</v>
      </c>
      <c r="AP16" s="93">
        <f>AO16/AO$26</f>
        <v>0.2821250981681126</v>
      </c>
      <c r="AR16" s="82" t="s">
        <v>378</v>
      </c>
      <c r="AS16" s="82" t="s">
        <v>89</v>
      </c>
      <c r="AT16" s="82" t="s">
        <v>397</v>
      </c>
      <c r="AU16" s="82" t="s">
        <v>63</v>
      </c>
      <c r="AV16" s="89">
        <v>2058.0650910525378</v>
      </c>
      <c r="AW16" s="93">
        <f t="shared" si="11"/>
        <v>1.8846695904640776E-2</v>
      </c>
      <c r="AX16" s="89">
        <v>266.76644131446591</v>
      </c>
      <c r="AY16" s="93">
        <f t="shared" si="12"/>
        <v>1.6679528613404201E-2</v>
      </c>
    </row>
    <row r="17" spans="1:51" x14ac:dyDescent="0.25">
      <c r="A17" s="3" t="s">
        <v>14</v>
      </c>
      <c r="B17" s="3"/>
      <c r="C17" s="3" t="s">
        <v>118</v>
      </c>
      <c r="D17" s="3">
        <v>0.59</v>
      </c>
      <c r="E17" s="3">
        <v>0.64</v>
      </c>
      <c r="F17" s="3" t="s">
        <v>141</v>
      </c>
      <c r="G17" s="2">
        <v>1190</v>
      </c>
      <c r="H17" s="3">
        <v>1.8867875922461144</v>
      </c>
      <c r="I17" s="3">
        <v>6964.4620016283134</v>
      </c>
      <c r="J17" s="3">
        <v>13.536041690922687</v>
      </c>
      <c r="K17" s="3">
        <v>1</v>
      </c>
      <c r="L17" s="3">
        <f t="shared" si="0"/>
        <v>13.536041690922687</v>
      </c>
      <c r="M17" s="4">
        <f t="shared" si="1"/>
        <v>13.536041690922687</v>
      </c>
      <c r="N17" s="3">
        <v>1.8746137389101858</v>
      </c>
      <c r="O17" s="3">
        <v>1</v>
      </c>
      <c r="P17" s="3">
        <f t="shared" si="2"/>
        <v>1.8746137389101858</v>
      </c>
      <c r="Q17" s="3">
        <f>P17</f>
        <v>1.8746137389101858</v>
      </c>
      <c r="S17" t="s">
        <v>14</v>
      </c>
      <c r="T17" t="s">
        <v>429</v>
      </c>
      <c r="U17" t="s">
        <v>118</v>
      </c>
      <c r="V17" t="s">
        <v>75</v>
      </c>
      <c r="W17" s="76">
        <v>41.031462884187775</v>
      </c>
      <c r="X17" s="76">
        <v>315.1939052131803</v>
      </c>
      <c r="Z17" s="82" t="s">
        <v>14</v>
      </c>
      <c r="AA17" s="83" t="s">
        <v>521</v>
      </c>
      <c r="AB17" s="82" t="s">
        <v>118</v>
      </c>
      <c r="AC17" s="82" t="s">
        <v>75</v>
      </c>
      <c r="AD17" s="89">
        <v>315.1939052131803</v>
      </c>
      <c r="AE17" s="93">
        <f t="shared" si="9"/>
        <v>3.6788811944098707E-3</v>
      </c>
      <c r="AF17" s="89">
        <v>41.031462884187775</v>
      </c>
      <c r="AG17" s="93">
        <f t="shared" si="10"/>
        <v>3.1965213820746925E-3</v>
      </c>
      <c r="AI17" s="82" t="s">
        <v>158</v>
      </c>
      <c r="AJ17" s="82" t="s">
        <v>89</v>
      </c>
      <c r="AK17" s="82" t="s">
        <v>9</v>
      </c>
      <c r="AL17" s="82" t="s">
        <v>275</v>
      </c>
      <c r="AM17" s="89">
        <v>0</v>
      </c>
      <c r="AN17" s="93">
        <f t="shared" ref="AN17:AN26" si="13">AM17/AM$26</f>
        <v>0</v>
      </c>
      <c r="AO17" s="89">
        <v>0</v>
      </c>
      <c r="AP17" s="93">
        <f t="shared" ref="AP17:AP26" si="14">AO17/AO$26</f>
        <v>0</v>
      </c>
      <c r="AR17" s="82" t="s">
        <v>378</v>
      </c>
      <c r="AS17" s="82" t="s">
        <v>89</v>
      </c>
      <c r="AT17" s="82" t="s">
        <v>397</v>
      </c>
      <c r="AU17" s="82" t="s">
        <v>75</v>
      </c>
      <c r="AV17" s="89">
        <v>0.21019634687627758</v>
      </c>
      <c r="AW17" s="93">
        <f t="shared" si="11"/>
        <v>1.9248694548419723E-6</v>
      </c>
      <c r="AX17" s="89">
        <v>2.9180531509322368E-2</v>
      </c>
      <c r="AY17" s="93">
        <f t="shared" si="12"/>
        <v>1.824508014823123E-6</v>
      </c>
    </row>
    <row r="18" spans="1:51" x14ac:dyDescent="0.25">
      <c r="A18" s="3" t="s">
        <v>14</v>
      </c>
      <c r="B18" s="3"/>
      <c r="C18" s="3" t="s">
        <v>118</v>
      </c>
      <c r="D18" s="3">
        <v>0.59</v>
      </c>
      <c r="E18" s="3">
        <v>0.64</v>
      </c>
      <c r="F18" s="3" t="s">
        <v>11</v>
      </c>
      <c r="G18" s="2">
        <v>1190</v>
      </c>
      <c r="H18" s="3">
        <v>0.86331169542026664</v>
      </c>
      <c r="I18" s="3">
        <v>3318.8336340472538</v>
      </c>
      <c r="J18" s="3">
        <v>7.8619081655368763</v>
      </c>
      <c r="K18" s="3">
        <v>1</v>
      </c>
      <c r="L18" s="3">
        <f t="shared" si="0"/>
        <v>7.8619081655368763</v>
      </c>
      <c r="M18" s="4">
        <f t="shared" si="1"/>
        <v>7.8619081655368763</v>
      </c>
      <c r="N18" s="3">
        <v>1.1958538511553554</v>
      </c>
      <c r="O18" s="3">
        <v>1</v>
      </c>
      <c r="P18" s="3">
        <f t="shared" si="2"/>
        <v>1.1958538511553554</v>
      </c>
      <c r="Q18" s="3">
        <f>P18</f>
        <v>1.1958538511553554</v>
      </c>
      <c r="S18" t="s">
        <v>14</v>
      </c>
      <c r="T18" t="s">
        <v>429</v>
      </c>
      <c r="U18" t="s">
        <v>118</v>
      </c>
      <c r="V18" t="s">
        <v>77</v>
      </c>
      <c r="W18" s="76">
        <v>1158.6367439390031</v>
      </c>
      <c r="X18" s="76">
        <v>8430.7283801808626</v>
      </c>
      <c r="Z18" s="82" t="s">
        <v>14</v>
      </c>
      <c r="AA18" s="83" t="s">
        <v>521</v>
      </c>
      <c r="AB18" s="82" t="s">
        <v>118</v>
      </c>
      <c r="AC18" s="82" t="s">
        <v>77</v>
      </c>
      <c r="AD18" s="89">
        <v>8430.7283801808626</v>
      </c>
      <c r="AE18" s="93">
        <f t="shared" si="9"/>
        <v>9.8401801494377383E-2</v>
      </c>
      <c r="AF18" s="89">
        <v>1158.6367439390031</v>
      </c>
      <c r="AG18" s="93">
        <f t="shared" si="10"/>
        <v>9.0262614728408241E-2</v>
      </c>
      <c r="AI18" s="82" t="s">
        <v>158</v>
      </c>
      <c r="AJ18" s="82" t="s">
        <v>89</v>
      </c>
      <c r="AK18" s="82" t="s">
        <v>9</v>
      </c>
      <c r="AL18" s="82" t="s">
        <v>277</v>
      </c>
      <c r="AM18" s="89">
        <v>48841.38762015893</v>
      </c>
      <c r="AN18" s="93">
        <f t="shared" si="13"/>
        <v>0.10040329515264385</v>
      </c>
      <c r="AO18" s="89">
        <v>7060.4283841275001</v>
      </c>
      <c r="AP18" s="93">
        <f t="shared" si="14"/>
        <v>0.10217092702969904</v>
      </c>
      <c r="AR18" s="86" t="s">
        <v>378</v>
      </c>
      <c r="AS18" s="86" t="s">
        <v>89</v>
      </c>
      <c r="AT18" s="86" t="s">
        <v>426</v>
      </c>
      <c r="AU18" s="86"/>
      <c r="AV18" s="90">
        <v>109200.31296020241</v>
      </c>
      <c r="AW18" s="94">
        <f t="shared" si="11"/>
        <v>1</v>
      </c>
      <c r="AX18" s="90">
        <v>15993.643915097449</v>
      </c>
      <c r="AY18" s="94">
        <f t="shared" si="12"/>
        <v>1</v>
      </c>
    </row>
    <row r="19" spans="1:51" x14ac:dyDescent="0.25">
      <c r="A19" s="3" t="s">
        <v>14</v>
      </c>
      <c r="B19" s="3"/>
      <c r="C19" s="3" t="s">
        <v>118</v>
      </c>
      <c r="D19" s="3">
        <v>0.59</v>
      </c>
      <c r="E19" s="3">
        <v>0.64</v>
      </c>
      <c r="F19" s="3" t="s">
        <v>59</v>
      </c>
      <c r="G19" s="2">
        <v>1190</v>
      </c>
      <c r="H19" s="3">
        <v>1.3806340848681011E-2</v>
      </c>
      <c r="I19" s="3">
        <v>53.664286376392511</v>
      </c>
      <c r="J19" s="3">
        <v>0.15010577413859713</v>
      </c>
      <c r="K19" s="3">
        <v>1</v>
      </c>
      <c r="L19" s="3">
        <f t="shared" si="0"/>
        <v>0.15010577413859713</v>
      </c>
      <c r="M19" s="4">
        <f t="shared" si="1"/>
        <v>0.15010577413859713</v>
      </c>
      <c r="N19" s="3">
        <v>1.9943467014102784E-2</v>
      </c>
      <c r="O19" s="3">
        <v>1</v>
      </c>
      <c r="P19" s="3">
        <f t="shared" si="2"/>
        <v>1.9943467014102784E-2</v>
      </c>
      <c r="Q19" s="3">
        <f>P19</f>
        <v>1.9943467014102784E-2</v>
      </c>
      <c r="S19" t="s">
        <v>14</v>
      </c>
      <c r="T19" t="s">
        <v>429</v>
      </c>
      <c r="U19" t="s">
        <v>421</v>
      </c>
      <c r="W19" s="76">
        <v>12836.286068437443</v>
      </c>
      <c r="X19" s="76">
        <v>85676.565389532931</v>
      </c>
      <c r="Z19" s="86" t="s">
        <v>14</v>
      </c>
      <c r="AA19" s="87" t="s">
        <v>521</v>
      </c>
      <c r="AB19" s="86" t="s">
        <v>421</v>
      </c>
      <c r="AC19" s="86"/>
      <c r="AD19" s="90">
        <v>85676.565389532931</v>
      </c>
      <c r="AE19" s="94">
        <f t="shared" si="9"/>
        <v>1</v>
      </c>
      <c r="AF19" s="90">
        <v>12836.286068437443</v>
      </c>
      <c r="AG19" s="94">
        <f t="shared" si="10"/>
        <v>1</v>
      </c>
      <c r="AI19" s="82" t="s">
        <v>158</v>
      </c>
      <c r="AJ19" s="82" t="s">
        <v>89</v>
      </c>
      <c r="AK19" s="82" t="s">
        <v>9</v>
      </c>
      <c r="AL19" s="82" t="s">
        <v>283</v>
      </c>
      <c r="AM19" s="89">
        <v>8232.9602679063828</v>
      </c>
      <c r="AN19" s="93">
        <f t="shared" si="13"/>
        <v>1.6924505630086038E-2</v>
      </c>
      <c r="AO19" s="89">
        <v>1122.5054150823669</v>
      </c>
      <c r="AP19" s="93">
        <f t="shared" si="14"/>
        <v>1.6243691262792289E-2</v>
      </c>
      <c r="AR19" s="82" t="s">
        <v>378</v>
      </c>
      <c r="AS19" s="82" t="s">
        <v>89</v>
      </c>
      <c r="AT19" s="82" t="s">
        <v>406</v>
      </c>
      <c r="AU19" s="82" t="s">
        <v>408</v>
      </c>
      <c r="AV19" s="89">
        <v>9.7056606667703331</v>
      </c>
      <c r="AW19" s="93">
        <f>AV19/AV$29</f>
        <v>6.5835743361147644E-5</v>
      </c>
      <c r="AX19" s="89">
        <v>1.3364718902648638</v>
      </c>
      <c r="AY19" s="93">
        <f>AX19/AX$29</f>
        <v>6.2327520516913915E-5</v>
      </c>
    </row>
    <row r="20" spans="1:51" x14ac:dyDescent="0.25">
      <c r="A20" s="3" t="s">
        <v>14</v>
      </c>
      <c r="B20" s="3"/>
      <c r="C20" s="3" t="s">
        <v>15</v>
      </c>
      <c r="D20" s="3">
        <v>0.67</v>
      </c>
      <c r="E20" s="3">
        <v>0.72</v>
      </c>
      <c r="F20" s="3" t="s">
        <v>19</v>
      </c>
      <c r="G20" s="2">
        <v>1200</v>
      </c>
      <c r="H20" s="3">
        <v>21.23682004514292</v>
      </c>
      <c r="I20" s="3">
        <v>72461.80628777032</v>
      </c>
      <c r="J20" s="3">
        <v>180.42954067532176</v>
      </c>
      <c r="K20" s="3">
        <v>1</v>
      </c>
      <c r="L20" s="3">
        <f t="shared" si="0"/>
        <v>180.42954067532176</v>
      </c>
      <c r="M20" s="4">
        <f t="shared" si="1"/>
        <v>180.42954067532176</v>
      </c>
      <c r="N20" s="3">
        <v>25.791679146025672</v>
      </c>
      <c r="O20" s="3">
        <v>1</v>
      </c>
      <c r="P20" s="3">
        <f t="shared" si="2"/>
        <v>25.791679146025672</v>
      </c>
      <c r="Q20" s="3">
        <f>P20</f>
        <v>25.791679146025672</v>
      </c>
      <c r="S20" t="s">
        <v>14</v>
      </c>
      <c r="T20" t="s">
        <v>429</v>
      </c>
      <c r="U20" t="s">
        <v>90</v>
      </c>
      <c r="V20" t="s">
        <v>17</v>
      </c>
      <c r="W20" s="76">
        <v>40.548872093350155</v>
      </c>
      <c r="X20" s="76">
        <v>334.23973174162251</v>
      </c>
      <c r="Z20" s="82" t="s">
        <v>14</v>
      </c>
      <c r="AA20" s="83" t="s">
        <v>521</v>
      </c>
      <c r="AB20" s="82" t="s">
        <v>90</v>
      </c>
      <c r="AC20" s="82" t="s">
        <v>17</v>
      </c>
      <c r="AD20" s="89">
        <v>334.23973174162251</v>
      </c>
      <c r="AE20" s="93">
        <f>AD20/$AD$23</f>
        <v>1.057291849817297E-2</v>
      </c>
      <c r="AF20" s="89">
        <v>40.548872093350155</v>
      </c>
      <c r="AG20" s="93">
        <f>AF20/$AF$23</f>
        <v>8.8780014587833481E-3</v>
      </c>
      <c r="AI20" s="82" t="s">
        <v>158</v>
      </c>
      <c r="AJ20" s="82" t="s">
        <v>89</v>
      </c>
      <c r="AK20" s="82" t="s">
        <v>9</v>
      </c>
      <c r="AL20" s="82" t="s">
        <v>290</v>
      </c>
      <c r="AM20" s="89">
        <v>2.0973928890830682</v>
      </c>
      <c r="AN20" s="93">
        <f t="shared" si="13"/>
        <v>4.3116129077124376E-6</v>
      </c>
      <c r="AO20" s="89">
        <v>0.32354264592136278</v>
      </c>
      <c r="AP20" s="93">
        <f t="shared" si="14"/>
        <v>4.6819612449779595E-6</v>
      </c>
      <c r="AR20" s="82" t="s">
        <v>378</v>
      </c>
      <c r="AS20" s="82" t="s">
        <v>89</v>
      </c>
      <c r="AT20" s="82" t="s">
        <v>406</v>
      </c>
      <c r="AU20" s="82" t="s">
        <v>17</v>
      </c>
      <c r="AV20" s="89">
        <v>2356.9352427100266</v>
      </c>
      <c r="AW20" s="93">
        <f t="shared" ref="AW20:AW29" si="15">AV20/AV$29</f>
        <v>1.5987637429893405E-2</v>
      </c>
      <c r="AX20" s="89">
        <v>326.11992758132106</v>
      </c>
      <c r="AY20" s="93">
        <f t="shared" ref="AY20:AY29" si="16">AX20/AX$29</f>
        <v>1.5208884395818446E-2</v>
      </c>
    </row>
    <row r="21" spans="1:51" x14ac:dyDescent="0.25">
      <c r="A21" s="3" t="s">
        <v>14</v>
      </c>
      <c r="B21" s="3"/>
      <c r="C21" s="3" t="s">
        <v>90</v>
      </c>
      <c r="D21" s="3">
        <v>0.66</v>
      </c>
      <c r="E21" s="3">
        <v>0.7</v>
      </c>
      <c r="F21" s="3" t="s">
        <v>19</v>
      </c>
      <c r="G21" s="2">
        <v>1200</v>
      </c>
      <c r="H21" s="3">
        <v>226.69858893310487</v>
      </c>
      <c r="I21" s="3">
        <v>812925.33327509975</v>
      </c>
      <c r="J21" s="3">
        <v>1885.6865721217241</v>
      </c>
      <c r="K21" s="3">
        <v>1</v>
      </c>
      <c r="L21" s="3">
        <f t="shared" si="0"/>
        <v>1885.6865721217241</v>
      </c>
      <c r="M21" s="4">
        <f t="shared" si="1"/>
        <v>1885.6865721217241</v>
      </c>
      <c r="N21" s="3">
        <v>274.5195393163379</v>
      </c>
      <c r="O21" s="3">
        <v>1</v>
      </c>
      <c r="P21" s="3">
        <f t="shared" si="2"/>
        <v>274.5195393163379</v>
      </c>
      <c r="Q21" s="3">
        <f>P21</f>
        <v>274.5195393163379</v>
      </c>
      <c r="S21" t="s">
        <v>14</v>
      </c>
      <c r="T21" t="s">
        <v>429</v>
      </c>
      <c r="U21" t="s">
        <v>90</v>
      </c>
      <c r="V21" t="s">
        <v>19</v>
      </c>
      <c r="W21" s="76">
        <v>4416.3433337527822</v>
      </c>
      <c r="X21" s="76">
        <v>30457.288594704074</v>
      </c>
      <c r="Z21" s="82" t="s">
        <v>14</v>
      </c>
      <c r="AA21" s="83" t="s">
        <v>521</v>
      </c>
      <c r="AB21" s="82" t="s">
        <v>90</v>
      </c>
      <c r="AC21" s="82" t="s">
        <v>19</v>
      </c>
      <c r="AD21" s="89">
        <v>30457.288594704074</v>
      </c>
      <c r="AE21" s="93">
        <f t="shared" ref="AE21:AE23" si="17">AD21/$AD$23</f>
        <v>0.96344748815222381</v>
      </c>
      <c r="AF21" s="89">
        <v>4416.3433337527822</v>
      </c>
      <c r="AG21" s="93">
        <f t="shared" ref="AG21:AG23" si="18">AF21/$AF$23</f>
        <v>0.96693941250157023</v>
      </c>
      <c r="AI21" s="82" t="s">
        <v>158</v>
      </c>
      <c r="AJ21" s="82" t="s">
        <v>89</v>
      </c>
      <c r="AK21" s="82" t="s">
        <v>9</v>
      </c>
      <c r="AL21" s="82" t="s">
        <v>264</v>
      </c>
      <c r="AM21" s="89">
        <v>265308.28099193482</v>
      </c>
      <c r="AN21" s="93">
        <f t="shared" si="13"/>
        <v>0.54539452994327364</v>
      </c>
      <c r="AO21" s="89">
        <v>38633.006271334838</v>
      </c>
      <c r="AP21" s="93">
        <f t="shared" si="14"/>
        <v>0.55905532213315312</v>
      </c>
      <c r="AR21" s="82" t="s">
        <v>378</v>
      </c>
      <c r="AS21" s="82" t="s">
        <v>89</v>
      </c>
      <c r="AT21" s="82" t="s">
        <v>406</v>
      </c>
      <c r="AU21" s="82" t="s">
        <v>19</v>
      </c>
      <c r="AV21" s="89">
        <v>60079.465486538917</v>
      </c>
      <c r="AW21" s="93">
        <f t="shared" si="15"/>
        <v>0.40753292401710339</v>
      </c>
      <c r="AX21" s="89">
        <v>8845.0371970385404</v>
      </c>
      <c r="AY21" s="93">
        <f t="shared" si="16"/>
        <v>0.41249594651933247</v>
      </c>
    </row>
    <row r="22" spans="1:51" x14ac:dyDescent="0.25">
      <c r="A22" s="3" t="s">
        <v>14</v>
      </c>
      <c r="B22" s="3"/>
      <c r="C22" s="3" t="s">
        <v>90</v>
      </c>
      <c r="D22" s="3">
        <v>0.66</v>
      </c>
      <c r="E22" s="3">
        <v>0.7</v>
      </c>
      <c r="F22" s="3" t="s">
        <v>19</v>
      </c>
      <c r="G22" s="2">
        <v>1200</v>
      </c>
      <c r="H22" s="3">
        <v>286.69534164778042</v>
      </c>
      <c r="I22" s="3">
        <v>1006094.4406646047</v>
      </c>
      <c r="J22" s="3">
        <v>2473.9541271814387</v>
      </c>
      <c r="K22" s="3">
        <v>1</v>
      </c>
      <c r="L22" s="3">
        <f t="shared" si="0"/>
        <v>2473.9541271814387</v>
      </c>
      <c r="M22" s="4">
        <f t="shared" si="1"/>
        <v>2473.9541271814387</v>
      </c>
      <c r="N22" s="3">
        <v>362.8242041973761</v>
      </c>
      <c r="O22" s="3">
        <v>1</v>
      </c>
      <c r="P22" s="3">
        <f t="shared" si="2"/>
        <v>362.8242041973761</v>
      </c>
      <c r="Q22" s="3">
        <f>P22</f>
        <v>362.8242041973761</v>
      </c>
      <c r="S22" t="s">
        <v>14</v>
      </c>
      <c r="T22" t="s">
        <v>429</v>
      </c>
      <c r="U22" t="s">
        <v>90</v>
      </c>
      <c r="V22" t="s">
        <v>59</v>
      </c>
      <c r="W22" s="76">
        <v>110.45014948020031</v>
      </c>
      <c r="X22" s="76">
        <v>821.28811580533147</v>
      </c>
      <c r="Z22" s="82" t="s">
        <v>14</v>
      </c>
      <c r="AA22" s="83" t="s">
        <v>521</v>
      </c>
      <c r="AB22" s="82" t="s">
        <v>90</v>
      </c>
      <c r="AC22" s="82" t="s">
        <v>59</v>
      </c>
      <c r="AD22" s="89">
        <v>821.28811580533147</v>
      </c>
      <c r="AE22" s="93">
        <f t="shared" si="17"/>
        <v>2.5979593349603199E-2</v>
      </c>
      <c r="AF22" s="89">
        <v>110.45014948020031</v>
      </c>
      <c r="AG22" s="93">
        <f t="shared" si="18"/>
        <v>2.4182586039646407E-2</v>
      </c>
      <c r="AI22" s="82" t="s">
        <v>158</v>
      </c>
      <c r="AJ22" s="82" t="s">
        <v>89</v>
      </c>
      <c r="AK22" s="82" t="s">
        <v>9</v>
      </c>
      <c r="AL22" s="82" t="s">
        <v>296</v>
      </c>
      <c r="AM22" s="89">
        <v>1191.2031728419352</v>
      </c>
      <c r="AN22" s="93">
        <f t="shared" si="13"/>
        <v>2.4487576945960952E-3</v>
      </c>
      <c r="AO22" s="89">
        <v>172.63502606670613</v>
      </c>
      <c r="AP22" s="93">
        <f t="shared" si="14"/>
        <v>2.4981884513812394E-3</v>
      </c>
      <c r="AR22" s="82" t="s">
        <v>378</v>
      </c>
      <c r="AS22" s="82" t="s">
        <v>89</v>
      </c>
      <c r="AT22" s="82" t="s">
        <v>406</v>
      </c>
      <c r="AU22" s="82" t="s">
        <v>404</v>
      </c>
      <c r="AV22" s="89">
        <v>3020.0046420917038</v>
      </c>
      <c r="AW22" s="93">
        <f t="shared" si="15"/>
        <v>2.0485390679992208E-2</v>
      </c>
      <c r="AX22" s="89">
        <v>426.61379440543641</v>
      </c>
      <c r="AY22" s="93">
        <f t="shared" si="16"/>
        <v>1.9895502641910215E-2</v>
      </c>
    </row>
    <row r="23" spans="1:51" x14ac:dyDescent="0.25">
      <c r="A23" s="3" t="s">
        <v>14</v>
      </c>
      <c r="B23" s="3"/>
      <c r="C23" s="3" t="s">
        <v>118</v>
      </c>
      <c r="D23" s="3">
        <v>0.59</v>
      </c>
      <c r="E23" s="3">
        <v>0.64</v>
      </c>
      <c r="F23" s="3" t="s">
        <v>19</v>
      </c>
      <c r="G23" s="2">
        <v>1200</v>
      </c>
      <c r="H23" s="3">
        <v>485.44518458072713</v>
      </c>
      <c r="I23" s="3">
        <v>1751831.4377507779</v>
      </c>
      <c r="J23" s="3">
        <v>4268.3207243841325</v>
      </c>
      <c r="K23" s="3">
        <v>1</v>
      </c>
      <c r="L23" s="3">
        <f t="shared" si="0"/>
        <v>4268.3207243841325</v>
      </c>
      <c r="M23" s="4">
        <f t="shared" si="1"/>
        <v>4268.3207243841325</v>
      </c>
      <c r="N23" s="3">
        <v>630.43400511699429</v>
      </c>
      <c r="O23" s="3">
        <v>1</v>
      </c>
      <c r="P23" s="3">
        <f t="shared" si="2"/>
        <v>630.43400511699429</v>
      </c>
      <c r="Q23" s="3">
        <f>P23</f>
        <v>630.43400511699429</v>
      </c>
      <c r="S23" t="s">
        <v>14</v>
      </c>
      <c r="T23" t="s">
        <v>429</v>
      </c>
      <c r="U23" t="s">
        <v>422</v>
      </c>
      <c r="W23" s="76">
        <v>4567.3423553263328</v>
      </c>
      <c r="X23" s="76">
        <v>31612.816442251027</v>
      </c>
      <c r="Z23" s="86" t="s">
        <v>14</v>
      </c>
      <c r="AA23" s="87" t="s">
        <v>521</v>
      </c>
      <c r="AB23" s="86" t="s">
        <v>422</v>
      </c>
      <c r="AC23" s="86"/>
      <c r="AD23" s="90">
        <v>31612.816442251027</v>
      </c>
      <c r="AE23" s="94">
        <f t="shared" si="17"/>
        <v>1</v>
      </c>
      <c r="AF23" s="90">
        <v>4567.3423553263328</v>
      </c>
      <c r="AG23" s="94">
        <f t="shared" si="18"/>
        <v>1</v>
      </c>
      <c r="AI23" s="82" t="s">
        <v>158</v>
      </c>
      <c r="AJ23" s="82" t="s">
        <v>89</v>
      </c>
      <c r="AK23" s="82" t="s">
        <v>9</v>
      </c>
      <c r="AL23" s="82" t="s">
        <v>307</v>
      </c>
      <c r="AM23" s="89">
        <v>5.1347429858187184</v>
      </c>
      <c r="AN23" s="93">
        <f t="shared" si="13"/>
        <v>1.0555496898399688E-5</v>
      </c>
      <c r="AO23" s="89">
        <v>0.82181492761098585</v>
      </c>
      <c r="AP23" s="93">
        <f t="shared" si="14"/>
        <v>1.1892421880465767E-5</v>
      </c>
      <c r="AR23" s="82" t="s">
        <v>378</v>
      </c>
      <c r="AS23" s="82" t="s">
        <v>89</v>
      </c>
      <c r="AT23" s="82" t="s">
        <v>406</v>
      </c>
      <c r="AU23" s="82" t="s">
        <v>141</v>
      </c>
      <c r="AV23" s="89">
        <v>21.570280440525753</v>
      </c>
      <c r="AW23" s="93">
        <f t="shared" si="15"/>
        <v>1.4631620618805219E-4</v>
      </c>
      <c r="AX23" s="89">
        <v>3.3306320860542935</v>
      </c>
      <c r="AY23" s="93">
        <f t="shared" si="16"/>
        <v>1.5532690301230378E-4</v>
      </c>
    </row>
    <row r="24" spans="1:51" x14ac:dyDescent="0.25">
      <c r="A24" s="3" t="s">
        <v>14</v>
      </c>
      <c r="B24" s="3"/>
      <c r="C24" s="3" t="s">
        <v>118</v>
      </c>
      <c r="D24" s="3">
        <v>0.59</v>
      </c>
      <c r="E24" s="3">
        <v>0.64</v>
      </c>
      <c r="F24" s="3" t="s">
        <v>137</v>
      </c>
      <c r="G24" s="2">
        <v>1200</v>
      </c>
      <c r="H24" s="3">
        <v>109.54815507110732</v>
      </c>
      <c r="I24" s="3">
        <v>391590.47451954253</v>
      </c>
      <c r="J24" s="3">
        <v>1002.0783599357178</v>
      </c>
      <c r="K24" s="3">
        <v>1</v>
      </c>
      <c r="L24" s="3">
        <f t="shared" si="0"/>
        <v>1002.0783599357178</v>
      </c>
      <c r="M24" s="4">
        <f t="shared" si="1"/>
        <v>1002.0783599357178</v>
      </c>
      <c r="N24" s="3">
        <v>160.73855043584504</v>
      </c>
      <c r="O24" s="3">
        <v>1</v>
      </c>
      <c r="P24" s="3">
        <f t="shared" si="2"/>
        <v>160.73855043584504</v>
      </c>
      <c r="Q24" s="3">
        <f>P24</f>
        <v>160.73855043584504</v>
      </c>
      <c r="S24" t="s">
        <v>14</v>
      </c>
      <c r="T24" t="s">
        <v>445</v>
      </c>
      <c r="W24" s="76">
        <v>22825.510623349604</v>
      </c>
      <c r="X24" s="76">
        <v>157811.61941917095</v>
      </c>
      <c r="Z24" s="85" t="s">
        <v>434</v>
      </c>
      <c r="AA24" s="85"/>
      <c r="AB24" s="85"/>
      <c r="AC24" s="85"/>
      <c r="AD24" s="91">
        <v>157811.61941917095</v>
      </c>
      <c r="AE24" s="85"/>
      <c r="AF24" s="91">
        <v>22825.510623349604</v>
      </c>
      <c r="AG24" s="85"/>
      <c r="AI24" s="82" t="s">
        <v>158</v>
      </c>
      <c r="AJ24" s="82" t="s">
        <v>89</v>
      </c>
      <c r="AK24" s="82" t="s">
        <v>9</v>
      </c>
      <c r="AL24" s="82" t="s">
        <v>272</v>
      </c>
      <c r="AM24" s="89">
        <v>4.1646502289743053</v>
      </c>
      <c r="AN24" s="93">
        <f t="shared" si="13"/>
        <v>8.5612761332490652E-6</v>
      </c>
      <c r="AO24" s="89">
        <v>0.66803201536613999</v>
      </c>
      <c r="AP24" s="93">
        <f t="shared" si="14"/>
        <v>9.6670409473902157E-6</v>
      </c>
      <c r="AR24" s="82" t="s">
        <v>378</v>
      </c>
      <c r="AS24" s="82" t="s">
        <v>89</v>
      </c>
      <c r="AT24" s="82" t="s">
        <v>406</v>
      </c>
      <c r="AU24" s="82" t="s">
        <v>11</v>
      </c>
      <c r="AV24" s="89">
        <v>47406.075451113378</v>
      </c>
      <c r="AW24" s="93">
        <f t="shared" si="15"/>
        <v>0.32156638525847558</v>
      </c>
      <c r="AX24" s="89">
        <v>6895.5647263215833</v>
      </c>
      <c r="AY24" s="93">
        <f t="shared" si="16"/>
        <v>0.32158061466623239</v>
      </c>
    </row>
    <row r="25" spans="1:51" x14ac:dyDescent="0.25">
      <c r="A25" s="3" t="s">
        <v>14</v>
      </c>
      <c r="B25" s="3"/>
      <c r="C25" s="3" t="s">
        <v>118</v>
      </c>
      <c r="D25" s="3">
        <v>0.59</v>
      </c>
      <c r="E25" s="3">
        <v>0.64</v>
      </c>
      <c r="F25" s="3" t="s">
        <v>139</v>
      </c>
      <c r="G25" s="2">
        <v>1200</v>
      </c>
      <c r="H25" s="3">
        <v>182.18736095987001</v>
      </c>
      <c r="I25" s="3">
        <v>631127.59374662838</v>
      </c>
      <c r="J25" s="3">
        <v>1569.273448483676</v>
      </c>
      <c r="K25" s="3">
        <v>1</v>
      </c>
      <c r="L25" s="3">
        <f t="shared" si="0"/>
        <v>1569.273448483676</v>
      </c>
      <c r="M25" s="4">
        <f t="shared" si="1"/>
        <v>1569.273448483676</v>
      </c>
      <c r="N25" s="3">
        <v>233.47526472040852</v>
      </c>
      <c r="O25" s="3">
        <v>1</v>
      </c>
      <c r="P25" s="3">
        <f t="shared" si="2"/>
        <v>233.47526472040852</v>
      </c>
      <c r="Q25" s="3">
        <f>P25</f>
        <v>233.47526472040852</v>
      </c>
      <c r="S25" t="s">
        <v>434</v>
      </c>
      <c r="W25" s="76">
        <v>22825.510623349604</v>
      </c>
      <c r="X25" s="76">
        <v>157811.61941917095</v>
      </c>
      <c r="AI25" s="82" t="s">
        <v>158</v>
      </c>
      <c r="AJ25" s="82" t="s">
        <v>89</v>
      </c>
      <c r="AK25" s="82" t="s">
        <v>9</v>
      </c>
      <c r="AL25" s="82" t="s">
        <v>309</v>
      </c>
      <c r="AM25" s="89">
        <v>17356.250798316858</v>
      </c>
      <c r="AN25" s="93">
        <f t="shared" si="13"/>
        <v>3.567926417650473E-2</v>
      </c>
      <c r="AO25" s="89">
        <v>2617.6994552283381</v>
      </c>
      <c r="AP25" s="93">
        <f t="shared" si="14"/>
        <v>3.7880531530788727E-2</v>
      </c>
      <c r="AR25" s="82" t="s">
        <v>378</v>
      </c>
      <c r="AS25" s="82" t="s">
        <v>89</v>
      </c>
      <c r="AT25" s="82" t="s">
        <v>406</v>
      </c>
      <c r="AU25" s="82" t="s">
        <v>413</v>
      </c>
      <c r="AV25" s="89">
        <v>27622.346070907388</v>
      </c>
      <c r="AW25" s="93">
        <f t="shared" si="15"/>
        <v>0.18736876853558929</v>
      </c>
      <c r="AX25" s="89">
        <v>3975.8329706973609</v>
      </c>
      <c r="AY25" s="93">
        <f t="shared" si="16"/>
        <v>0.185416403336289</v>
      </c>
    </row>
    <row r="26" spans="1:51" x14ac:dyDescent="0.25">
      <c r="A26" s="3" t="s">
        <v>14</v>
      </c>
      <c r="B26" s="3"/>
      <c r="C26" s="3" t="s">
        <v>118</v>
      </c>
      <c r="D26" s="3">
        <v>0.59</v>
      </c>
      <c r="E26" s="3">
        <v>0.64</v>
      </c>
      <c r="F26" s="3" t="s">
        <v>141</v>
      </c>
      <c r="G26" s="2">
        <v>1200</v>
      </c>
      <c r="H26" s="3">
        <v>147.74877216014556</v>
      </c>
      <c r="I26" s="3">
        <v>558724.05563183327</v>
      </c>
      <c r="J26" s="3">
        <v>1332.7495918126967</v>
      </c>
      <c r="K26" s="3">
        <v>1</v>
      </c>
      <c r="L26" s="3">
        <f t="shared" si="0"/>
        <v>1332.7495918126967</v>
      </c>
      <c r="M26" s="4">
        <f t="shared" si="1"/>
        <v>1332.7495918126967</v>
      </c>
      <c r="N26" s="3">
        <v>195.3973190465538</v>
      </c>
      <c r="O26" s="3">
        <v>1</v>
      </c>
      <c r="P26" s="3">
        <f t="shared" si="2"/>
        <v>195.3973190465538</v>
      </c>
      <c r="Q26" s="3">
        <f>P26</f>
        <v>195.3973190465538</v>
      </c>
      <c r="S26" t="s">
        <v>158</v>
      </c>
      <c r="T26" t="s">
        <v>8</v>
      </c>
      <c r="U26" t="s">
        <v>9</v>
      </c>
      <c r="V26" t="s">
        <v>17</v>
      </c>
      <c r="W26" s="76">
        <v>7386.6594985894908</v>
      </c>
      <c r="X26" s="76">
        <v>35789.70881367378</v>
      </c>
      <c r="AI26" s="86" t="s">
        <v>158</v>
      </c>
      <c r="AJ26" s="86" t="s">
        <v>444</v>
      </c>
      <c r="AK26" s="86"/>
      <c r="AL26" s="86"/>
      <c r="AM26" s="90">
        <v>486452.03870953654</v>
      </c>
      <c r="AN26" s="94">
        <f t="shared" si="13"/>
        <v>1</v>
      </c>
      <c r="AO26" s="90">
        <v>69104.084590278551</v>
      </c>
      <c r="AP26" s="94">
        <f t="shared" si="14"/>
        <v>1</v>
      </c>
      <c r="AR26" s="82" t="s">
        <v>378</v>
      </c>
      <c r="AS26" s="82" t="s">
        <v>89</v>
      </c>
      <c r="AT26" s="82" t="s">
        <v>406</v>
      </c>
      <c r="AU26" s="82" t="s">
        <v>59</v>
      </c>
      <c r="AV26" s="89">
        <v>3359.7404095589336</v>
      </c>
      <c r="AW26" s="93">
        <f t="shared" si="15"/>
        <v>2.2789897046483369E-2</v>
      </c>
      <c r="AX26" s="89">
        <v>448.73858454485128</v>
      </c>
      <c r="AY26" s="93">
        <f t="shared" si="16"/>
        <v>2.0927311332681484E-2</v>
      </c>
    </row>
    <row r="27" spans="1:51" x14ac:dyDescent="0.25">
      <c r="A27" s="3" t="s">
        <v>14</v>
      </c>
      <c r="B27" s="3"/>
      <c r="C27" s="3" t="s">
        <v>118</v>
      </c>
      <c r="D27" s="3">
        <v>0.59</v>
      </c>
      <c r="E27" s="3">
        <v>0.64</v>
      </c>
      <c r="F27" s="3" t="s">
        <v>145</v>
      </c>
      <c r="G27" s="2">
        <v>1200</v>
      </c>
      <c r="H27" s="3">
        <v>0.60838496303379519</v>
      </c>
      <c r="I27" s="3">
        <v>2338.0523284396299</v>
      </c>
      <c r="J27" s="3">
        <v>5.2315498829818159</v>
      </c>
      <c r="K27" s="3">
        <v>1</v>
      </c>
      <c r="L27" s="3">
        <f t="shared" si="0"/>
        <v>5.2315498829818159</v>
      </c>
      <c r="M27" s="4">
        <f t="shared" si="1"/>
        <v>5.2315498829818159</v>
      </c>
      <c r="N27" s="3">
        <v>0.7521331224399973</v>
      </c>
      <c r="O27" s="3">
        <v>1</v>
      </c>
      <c r="P27" s="3">
        <f t="shared" si="2"/>
        <v>0.7521331224399973</v>
      </c>
      <c r="Q27" s="3">
        <f>P27</f>
        <v>0.7521331224399973</v>
      </c>
      <c r="S27" t="s">
        <v>158</v>
      </c>
      <c r="T27" t="s">
        <v>8</v>
      </c>
      <c r="U27" t="s">
        <v>9</v>
      </c>
      <c r="V27" t="s">
        <v>19</v>
      </c>
      <c r="W27" s="76">
        <v>5062.1283950917887</v>
      </c>
      <c r="X27" s="76">
        <v>29532.644773769091</v>
      </c>
      <c r="AI27" s="82" t="s">
        <v>158</v>
      </c>
      <c r="AJ27" s="82" t="s">
        <v>310</v>
      </c>
      <c r="AK27" s="82" t="s">
        <v>9</v>
      </c>
      <c r="AL27" s="82" t="s">
        <v>17</v>
      </c>
      <c r="AM27" s="89">
        <v>260880.61937462483</v>
      </c>
      <c r="AN27" s="93">
        <f>AM27/AM$41</f>
        <v>0.53369218399128171</v>
      </c>
      <c r="AO27" s="89">
        <v>35925.676621162711</v>
      </c>
      <c r="AP27" s="93">
        <f>AO27/AO$41</f>
        <v>0.52206143406108885</v>
      </c>
      <c r="AR27" s="82" t="s">
        <v>378</v>
      </c>
      <c r="AS27" s="82" t="s">
        <v>89</v>
      </c>
      <c r="AT27" s="82" t="s">
        <v>406</v>
      </c>
      <c r="AU27" s="82" t="s">
        <v>260</v>
      </c>
      <c r="AV27" s="89">
        <v>1622.7757851793349</v>
      </c>
      <c r="AW27" s="93">
        <f t="shared" si="15"/>
        <v>1.10076638565711E-2</v>
      </c>
      <c r="AX27" s="89">
        <v>243.80206336187109</v>
      </c>
      <c r="AY27" s="93">
        <f t="shared" si="16"/>
        <v>1.1369919724418212E-2</v>
      </c>
    </row>
    <row r="28" spans="1:51" x14ac:dyDescent="0.25">
      <c r="A28" s="3" t="s">
        <v>14</v>
      </c>
      <c r="B28" s="3"/>
      <c r="C28" s="3" t="s">
        <v>118</v>
      </c>
      <c r="D28" s="3">
        <v>0.59</v>
      </c>
      <c r="E28" s="3">
        <v>0.64</v>
      </c>
      <c r="F28" s="3" t="s">
        <v>145</v>
      </c>
      <c r="G28" s="2">
        <v>1200</v>
      </c>
      <c r="H28" s="3">
        <v>235.73935271787713</v>
      </c>
      <c r="I28" s="3">
        <v>884480.7954653831</v>
      </c>
      <c r="J28" s="3">
        <v>2133.2640992056668</v>
      </c>
      <c r="K28" s="3">
        <v>1</v>
      </c>
      <c r="L28" s="3">
        <f t="shared" si="0"/>
        <v>2133.2640992056668</v>
      </c>
      <c r="M28" s="4">
        <f t="shared" si="1"/>
        <v>2133.2640992056668</v>
      </c>
      <c r="N28" s="3">
        <v>313.93866421202119</v>
      </c>
      <c r="O28" s="3">
        <v>1</v>
      </c>
      <c r="P28" s="3">
        <f t="shared" si="2"/>
        <v>313.93866421202119</v>
      </c>
      <c r="Q28" s="3">
        <f>P28</f>
        <v>313.93866421202119</v>
      </c>
      <c r="S28" t="s">
        <v>158</v>
      </c>
      <c r="T28" t="s">
        <v>8</v>
      </c>
      <c r="U28" t="s">
        <v>9</v>
      </c>
      <c r="V28" t="s">
        <v>11</v>
      </c>
      <c r="W28" s="76">
        <v>8962.1151326076088</v>
      </c>
      <c r="X28" s="76">
        <v>62136.786533632148</v>
      </c>
      <c r="AI28" s="82" t="s">
        <v>158</v>
      </c>
      <c r="AJ28" s="82" t="s">
        <v>310</v>
      </c>
      <c r="AK28" s="82" t="s">
        <v>9</v>
      </c>
      <c r="AL28" s="82" t="s">
        <v>19</v>
      </c>
      <c r="AM28" s="89">
        <v>48661.926445524812</v>
      </c>
      <c r="AN28" s="93">
        <f t="shared" ref="AN28:AN41" si="19">AM28/AM$41</f>
        <v>9.9549325910797515E-2</v>
      </c>
      <c r="AO28" s="89">
        <v>7222.9234383560652</v>
      </c>
      <c r="AP28" s="93">
        <f t="shared" ref="AP28:AP41" si="20">AO28/AO$41</f>
        <v>0.10496141264380113</v>
      </c>
      <c r="AR28" s="82" t="s">
        <v>378</v>
      </c>
      <c r="AS28" s="82" t="s">
        <v>89</v>
      </c>
      <c r="AT28" s="82" t="s">
        <v>406</v>
      </c>
      <c r="AU28" s="82" t="s">
        <v>415</v>
      </c>
      <c r="AV28" s="89">
        <v>1923.7410940636798</v>
      </c>
      <c r="AW28" s="93">
        <f t="shared" si="15"/>
        <v>1.3049181226342453E-2</v>
      </c>
      <c r="AX28" s="89">
        <v>276.3487586431396</v>
      </c>
      <c r="AY28" s="93">
        <f t="shared" si="16"/>
        <v>1.2887762959788458E-2</v>
      </c>
    </row>
    <row r="29" spans="1:51" x14ac:dyDescent="0.25">
      <c r="A29" s="3" t="s">
        <v>14</v>
      </c>
      <c r="B29" s="3"/>
      <c r="C29" s="3" t="s">
        <v>90</v>
      </c>
      <c r="D29" s="3">
        <v>0.66</v>
      </c>
      <c r="E29" s="3">
        <v>0.7</v>
      </c>
      <c r="F29" s="3" t="s">
        <v>59</v>
      </c>
      <c r="G29" s="2">
        <v>1200</v>
      </c>
      <c r="H29" s="3">
        <v>0.59510929802500689</v>
      </c>
      <c r="I29" s="3">
        <v>2241.0892190851969</v>
      </c>
      <c r="J29" s="3">
        <v>5.4091334621036298</v>
      </c>
      <c r="K29" s="3">
        <v>1</v>
      </c>
      <c r="L29" s="3">
        <f t="shared" si="0"/>
        <v>5.4091334621036298</v>
      </c>
      <c r="M29" s="4">
        <f t="shared" si="1"/>
        <v>5.4091334621036298</v>
      </c>
      <c r="N29" s="3">
        <v>0.74406091079950776</v>
      </c>
      <c r="O29" s="3">
        <v>1</v>
      </c>
      <c r="P29" s="3">
        <f t="shared" si="2"/>
        <v>0.74406091079950776</v>
      </c>
      <c r="Q29" s="3">
        <f>P29</f>
        <v>0.74406091079950776</v>
      </c>
      <c r="S29" t="s">
        <v>158</v>
      </c>
      <c r="T29" t="s">
        <v>8</v>
      </c>
      <c r="U29" t="s">
        <v>9</v>
      </c>
      <c r="V29" t="s">
        <v>183</v>
      </c>
      <c r="W29" s="76">
        <v>24178.468755323956</v>
      </c>
      <c r="X29" s="76">
        <v>123263.55187265207</v>
      </c>
      <c r="AI29" s="82" t="s">
        <v>158</v>
      </c>
      <c r="AJ29" s="82" t="s">
        <v>310</v>
      </c>
      <c r="AK29" s="82" t="s">
        <v>9</v>
      </c>
      <c r="AL29" s="82" t="s">
        <v>275</v>
      </c>
      <c r="AM29" s="89">
        <v>10303.843381245824</v>
      </c>
      <c r="AN29" s="93">
        <f t="shared" si="19"/>
        <v>2.1078916060623544E-2</v>
      </c>
      <c r="AO29" s="89">
        <v>1504.3922208790289</v>
      </c>
      <c r="AP29" s="93">
        <f t="shared" si="20"/>
        <v>2.1861388123718899E-2</v>
      </c>
      <c r="AR29" s="86" t="s">
        <v>378</v>
      </c>
      <c r="AS29" s="86" t="s">
        <v>89</v>
      </c>
      <c r="AT29" s="86" t="s">
        <v>427</v>
      </c>
      <c r="AU29" s="86"/>
      <c r="AV29" s="90">
        <v>147422.36012327066</v>
      </c>
      <c r="AW29" s="94">
        <f t="shared" si="15"/>
        <v>1</v>
      </c>
      <c r="AX29" s="90">
        <v>21442.725126570425</v>
      </c>
      <c r="AY29" s="94">
        <f t="shared" si="16"/>
        <v>1</v>
      </c>
    </row>
    <row r="30" spans="1:51" x14ac:dyDescent="0.25">
      <c r="A30" s="3" t="s">
        <v>14</v>
      </c>
      <c r="B30" s="3"/>
      <c r="C30" s="3" t="s">
        <v>118</v>
      </c>
      <c r="D30" s="3">
        <v>0.59</v>
      </c>
      <c r="E30" s="3">
        <v>0.64</v>
      </c>
      <c r="F30" s="3" t="s">
        <v>59</v>
      </c>
      <c r="G30" s="2">
        <v>1200</v>
      </c>
      <c r="H30" s="3">
        <v>32.960736314415598</v>
      </c>
      <c r="I30" s="3">
        <v>124016.2527464239</v>
      </c>
      <c r="J30" s="3">
        <v>303.14879112561744</v>
      </c>
      <c r="K30" s="3">
        <v>1</v>
      </c>
      <c r="L30" s="3">
        <f t="shared" si="0"/>
        <v>303.14879112561744</v>
      </c>
      <c r="M30" s="4">
        <f t="shared" si="1"/>
        <v>303.14879112561744</v>
      </c>
      <c r="N30" s="3">
        <v>44.800003455418356</v>
      </c>
      <c r="O30" s="3">
        <v>1</v>
      </c>
      <c r="P30" s="3">
        <f t="shared" si="2"/>
        <v>44.800003455418356</v>
      </c>
      <c r="Q30" s="3">
        <f>P30</f>
        <v>44.800003455418356</v>
      </c>
      <c r="S30" t="s">
        <v>158</v>
      </c>
      <c r="T30" t="s">
        <v>8</v>
      </c>
      <c r="U30" t="s">
        <v>9</v>
      </c>
      <c r="V30" t="s">
        <v>184</v>
      </c>
      <c r="W30" s="76">
        <v>4577.9502220575068</v>
      </c>
      <c r="X30" s="76">
        <v>28151.617395270623</v>
      </c>
      <c r="AI30" s="82" t="s">
        <v>158</v>
      </c>
      <c r="AJ30" s="82" t="s">
        <v>310</v>
      </c>
      <c r="AK30" s="82" t="s">
        <v>9</v>
      </c>
      <c r="AL30" s="82" t="s">
        <v>183</v>
      </c>
      <c r="AM30" s="89">
        <v>3086.4756375014645</v>
      </c>
      <c r="AN30" s="93">
        <f t="shared" si="19"/>
        <v>6.3141061523187322E-3</v>
      </c>
      <c r="AO30" s="89">
        <v>413.09276130563791</v>
      </c>
      <c r="AP30" s="93">
        <f t="shared" si="20"/>
        <v>6.0029432887685084E-3</v>
      </c>
      <c r="AR30" s="82" t="s">
        <v>378</v>
      </c>
      <c r="AS30" s="82" t="s">
        <v>89</v>
      </c>
      <c r="AT30" s="82" t="s">
        <v>417</v>
      </c>
      <c r="AU30" s="82" t="s">
        <v>17</v>
      </c>
      <c r="AV30" s="89">
        <v>108.55909956171111</v>
      </c>
      <c r="AW30" s="93">
        <f>AV30/AV$34</f>
        <v>2.900633453941088E-3</v>
      </c>
      <c r="AX30" s="89">
        <v>16.178783702152558</v>
      </c>
      <c r="AY30" s="93">
        <f>AX30/AX$34</f>
        <v>2.9100118437258671E-3</v>
      </c>
    </row>
    <row r="31" spans="1:51" x14ac:dyDescent="0.25">
      <c r="A31" s="3" t="s">
        <v>14</v>
      </c>
      <c r="B31" s="3"/>
      <c r="C31" s="3" t="s">
        <v>118</v>
      </c>
      <c r="D31" s="3">
        <v>0.59</v>
      </c>
      <c r="E31" s="3">
        <v>0.64</v>
      </c>
      <c r="F31" s="3" t="s">
        <v>59</v>
      </c>
      <c r="G31" s="2">
        <v>1200</v>
      </c>
      <c r="H31" s="3">
        <v>1.194477274446397</v>
      </c>
      <c r="I31" s="3">
        <v>4397.8285486766381</v>
      </c>
      <c r="J31" s="3">
        <v>11.169152590806037</v>
      </c>
      <c r="K31" s="3">
        <v>1</v>
      </c>
      <c r="L31" s="3">
        <f t="shared" si="0"/>
        <v>11.169152590806037</v>
      </c>
      <c r="M31" s="4">
        <f t="shared" si="1"/>
        <v>11.169152590806037</v>
      </c>
      <c r="N31" s="3">
        <v>1.626398745805274</v>
      </c>
      <c r="O31" s="3">
        <v>1</v>
      </c>
      <c r="P31" s="3">
        <f t="shared" si="2"/>
        <v>1.626398745805274</v>
      </c>
      <c r="Q31" s="3">
        <f>P31</f>
        <v>1.626398745805274</v>
      </c>
      <c r="S31" t="s">
        <v>158</v>
      </c>
      <c r="T31" t="s">
        <v>8</v>
      </c>
      <c r="U31" t="s">
        <v>9</v>
      </c>
      <c r="V31" t="s">
        <v>59</v>
      </c>
      <c r="W31" s="76">
        <v>1103.8012732019324</v>
      </c>
      <c r="X31" s="76">
        <v>7672.3024336279786</v>
      </c>
      <c r="AI31" s="82" t="s">
        <v>158</v>
      </c>
      <c r="AJ31" s="82" t="s">
        <v>310</v>
      </c>
      <c r="AK31" s="82" t="s">
        <v>9</v>
      </c>
      <c r="AL31" s="82" t="s">
        <v>320</v>
      </c>
      <c r="AM31" s="89">
        <v>61763.102952534864</v>
      </c>
      <c r="AN31" s="93">
        <f t="shared" si="19"/>
        <v>0.12635083964394667</v>
      </c>
      <c r="AO31" s="89">
        <v>8894.6033386469553</v>
      </c>
      <c r="AP31" s="93">
        <f t="shared" si="20"/>
        <v>0.12925377643808156</v>
      </c>
      <c r="AR31" s="82" t="s">
        <v>378</v>
      </c>
      <c r="AS31" s="82" t="s">
        <v>89</v>
      </c>
      <c r="AT31" s="82" t="s">
        <v>417</v>
      </c>
      <c r="AU31" s="82" t="s">
        <v>19</v>
      </c>
      <c r="AV31" s="89">
        <v>6865.6370305608734</v>
      </c>
      <c r="AW31" s="93">
        <f t="shared" ref="AW31:AW34" si="21">AV31/AV$34</f>
        <v>0.18344566723438033</v>
      </c>
      <c r="AX31" s="89">
        <v>1009.8032362787962</v>
      </c>
      <c r="AY31" s="93">
        <f t="shared" ref="AY31:AY34" si="22">AX31/AX$34</f>
        <v>0.18162918990090954</v>
      </c>
    </row>
    <row r="32" spans="1:51" x14ac:dyDescent="0.25">
      <c r="A32" s="3" t="s">
        <v>14</v>
      </c>
      <c r="B32" s="3"/>
      <c r="C32" s="3" t="s">
        <v>118</v>
      </c>
      <c r="D32" s="3">
        <v>0.59</v>
      </c>
      <c r="E32" s="3">
        <v>0.64</v>
      </c>
      <c r="F32" s="3" t="s">
        <v>59</v>
      </c>
      <c r="G32" s="2">
        <v>1200</v>
      </c>
      <c r="H32" s="3">
        <v>8.6570993757409624</v>
      </c>
      <c r="I32" s="3">
        <v>32103.432154244529</v>
      </c>
      <c r="J32" s="3">
        <v>72.011708856383379</v>
      </c>
      <c r="K32" s="3">
        <v>1</v>
      </c>
      <c r="L32" s="3">
        <f t="shared" si="0"/>
        <v>72.011708856383379</v>
      </c>
      <c r="M32" s="4">
        <f t="shared" si="1"/>
        <v>72.011708856383379</v>
      </c>
      <c r="N32" s="3">
        <v>10.832551502591123</v>
      </c>
      <c r="O32" s="3">
        <v>1</v>
      </c>
      <c r="P32" s="3">
        <f t="shared" si="2"/>
        <v>10.832551502591123</v>
      </c>
      <c r="Q32" s="3">
        <f>P32</f>
        <v>10.832551502591123</v>
      </c>
      <c r="S32" t="s">
        <v>158</v>
      </c>
      <c r="T32" t="s">
        <v>8</v>
      </c>
      <c r="U32" t="s">
        <v>9</v>
      </c>
      <c r="V32" t="s">
        <v>250</v>
      </c>
      <c r="W32" s="76">
        <v>847.33077664737186</v>
      </c>
      <c r="X32" s="76">
        <v>3977.8628229140681</v>
      </c>
      <c r="AI32" s="82" t="s">
        <v>158</v>
      </c>
      <c r="AJ32" s="82" t="s">
        <v>310</v>
      </c>
      <c r="AK32" s="82" t="s">
        <v>9</v>
      </c>
      <c r="AL32" s="82" t="s">
        <v>283</v>
      </c>
      <c r="AM32" s="89">
        <v>4143.0397505687215</v>
      </c>
      <c r="AN32" s="93">
        <f t="shared" si="19"/>
        <v>8.4755545971338057E-3</v>
      </c>
      <c r="AO32" s="89">
        <v>524.08198536789189</v>
      </c>
      <c r="AP32" s="93">
        <f t="shared" si="20"/>
        <v>7.6158062583454068E-3</v>
      </c>
      <c r="AR32" s="82" t="s">
        <v>378</v>
      </c>
      <c r="AS32" s="82" t="s">
        <v>89</v>
      </c>
      <c r="AT32" s="82" t="s">
        <v>417</v>
      </c>
      <c r="AU32" s="82" t="s">
        <v>11</v>
      </c>
      <c r="AV32" s="89">
        <v>29876.595545907578</v>
      </c>
      <c r="AW32" s="93">
        <f t="shared" si="21"/>
        <v>0.79828455541917787</v>
      </c>
      <c r="AX32" s="89">
        <v>4455.7153493794058</v>
      </c>
      <c r="AY32" s="93">
        <f t="shared" si="22"/>
        <v>0.80143134846657749</v>
      </c>
    </row>
    <row r="33" spans="1:51" x14ac:dyDescent="0.25">
      <c r="A33" s="3" t="s">
        <v>14</v>
      </c>
      <c r="B33" s="3"/>
      <c r="C33" s="3" t="s">
        <v>118</v>
      </c>
      <c r="D33" s="3">
        <v>0.59</v>
      </c>
      <c r="E33" s="3">
        <v>0.64</v>
      </c>
      <c r="F33" s="3" t="s">
        <v>59</v>
      </c>
      <c r="G33" s="2">
        <v>1200</v>
      </c>
      <c r="H33" s="3">
        <v>1.6722812449204356E-6</v>
      </c>
      <c r="I33" s="3">
        <v>6.4602095282962901E-3</v>
      </c>
      <c r="J33" s="3">
        <v>1.3516077368256605E-5</v>
      </c>
      <c r="K33" s="3">
        <v>1</v>
      </c>
      <c r="L33" s="3">
        <f t="shared" si="0"/>
        <v>1.3516077368256605E-5</v>
      </c>
      <c r="M33" s="4">
        <f t="shared" si="1"/>
        <v>1.3516077368256605E-5</v>
      </c>
      <c r="N33" s="3">
        <v>1.9129817421470083E-6</v>
      </c>
      <c r="O33" s="3">
        <v>1</v>
      </c>
      <c r="P33" s="3">
        <f t="shared" si="2"/>
        <v>1.9129817421470083E-6</v>
      </c>
      <c r="Q33" s="3">
        <f>P33</f>
        <v>1.9129817421470083E-6</v>
      </c>
      <c r="S33" t="s">
        <v>158</v>
      </c>
      <c r="T33" t="s">
        <v>8</v>
      </c>
      <c r="U33" t="s">
        <v>9</v>
      </c>
      <c r="V33" t="s">
        <v>255</v>
      </c>
      <c r="W33" s="76">
        <v>779.3312135096711</v>
      </c>
      <c r="X33" s="76">
        <v>5251.6919663815934</v>
      </c>
      <c r="AI33" s="82" t="s">
        <v>158</v>
      </c>
      <c r="AJ33" s="82" t="s">
        <v>310</v>
      </c>
      <c r="AK33" s="82" t="s">
        <v>9</v>
      </c>
      <c r="AL33" s="82" t="s">
        <v>59</v>
      </c>
      <c r="AM33" s="89">
        <v>2300.2659842601606</v>
      </c>
      <c r="AN33" s="93">
        <f t="shared" si="19"/>
        <v>4.7057308428794268E-3</v>
      </c>
      <c r="AO33" s="89">
        <v>299.59613255333136</v>
      </c>
      <c r="AP33" s="93">
        <f t="shared" si="20"/>
        <v>4.3536434469772338E-3</v>
      </c>
      <c r="AR33" s="82" t="s">
        <v>378</v>
      </c>
      <c r="AS33" s="82" t="s">
        <v>89</v>
      </c>
      <c r="AT33" s="82" t="s">
        <v>417</v>
      </c>
      <c r="AU33" s="82" t="s">
        <v>59</v>
      </c>
      <c r="AV33" s="89">
        <v>575.20553647939118</v>
      </c>
      <c r="AW33" s="93">
        <f t="shared" si="21"/>
        <v>1.5369143892500747E-2</v>
      </c>
      <c r="AX33" s="89">
        <v>77.999487899809495</v>
      </c>
      <c r="AY33" s="93">
        <f t="shared" si="22"/>
        <v>1.4029449788787205E-2</v>
      </c>
    </row>
    <row r="34" spans="1:51" x14ac:dyDescent="0.25">
      <c r="A34" s="3" t="s">
        <v>14</v>
      </c>
      <c r="B34" s="3"/>
      <c r="C34" s="3" t="s">
        <v>118</v>
      </c>
      <c r="D34" s="3">
        <v>0.59</v>
      </c>
      <c r="E34" s="3">
        <v>0.64</v>
      </c>
      <c r="F34" s="3" t="s">
        <v>59</v>
      </c>
      <c r="G34" s="2">
        <v>1200</v>
      </c>
      <c r="H34" s="3">
        <v>9.5094498582443645</v>
      </c>
      <c r="I34" s="3">
        <v>35467.514658107233</v>
      </c>
      <c r="J34" s="3">
        <v>89.398036371575429</v>
      </c>
      <c r="K34" s="3">
        <v>1</v>
      </c>
      <c r="L34" s="3">
        <f t="shared" si="0"/>
        <v>89.398036371575429</v>
      </c>
      <c r="M34" s="4">
        <f t="shared" si="1"/>
        <v>89.398036371575429</v>
      </c>
      <c r="N34" s="3">
        <v>13.679103645165231</v>
      </c>
      <c r="O34" s="3">
        <v>1</v>
      </c>
      <c r="P34" s="3">
        <f t="shared" si="2"/>
        <v>13.679103645165231</v>
      </c>
      <c r="Q34" s="3">
        <f>P34</f>
        <v>13.679103645165231</v>
      </c>
      <c r="S34" t="s">
        <v>158</v>
      </c>
      <c r="T34" t="s">
        <v>8</v>
      </c>
      <c r="U34" t="s">
        <v>9</v>
      </c>
      <c r="V34" t="s">
        <v>163</v>
      </c>
      <c r="W34" s="76">
        <v>5409.7569332291641</v>
      </c>
      <c r="X34" s="76">
        <v>37677.889997192658</v>
      </c>
      <c r="AI34" s="82" t="s">
        <v>158</v>
      </c>
      <c r="AJ34" s="82" t="s">
        <v>310</v>
      </c>
      <c r="AK34" s="82" t="s">
        <v>9</v>
      </c>
      <c r="AL34" s="82" t="s">
        <v>323</v>
      </c>
      <c r="AM34" s="89">
        <v>2160.4947696770978</v>
      </c>
      <c r="AN34" s="93">
        <f t="shared" si="19"/>
        <v>4.4197962075325573E-3</v>
      </c>
      <c r="AO34" s="89">
        <v>296.77167299261106</v>
      </c>
      <c r="AP34" s="93">
        <f t="shared" si="20"/>
        <v>4.3125992260355855E-3</v>
      </c>
      <c r="AR34" s="86" t="s">
        <v>378</v>
      </c>
      <c r="AS34" s="86" t="s">
        <v>89</v>
      </c>
      <c r="AT34" s="86" t="s">
        <v>428</v>
      </c>
      <c r="AU34" s="86"/>
      <c r="AV34" s="90">
        <v>37425.997212509552</v>
      </c>
      <c r="AW34" s="94">
        <f t="shared" si="21"/>
        <v>1</v>
      </c>
      <c r="AX34" s="90">
        <v>5559.6968572601636</v>
      </c>
      <c r="AY34" s="94">
        <f t="shared" si="22"/>
        <v>1</v>
      </c>
    </row>
    <row r="35" spans="1:51" x14ac:dyDescent="0.25">
      <c r="A35" s="3" t="s">
        <v>14</v>
      </c>
      <c r="B35" s="3"/>
      <c r="C35" s="3" t="s">
        <v>118</v>
      </c>
      <c r="D35" s="3">
        <v>0.59</v>
      </c>
      <c r="E35" s="3">
        <v>0.64</v>
      </c>
      <c r="F35" s="3" t="s">
        <v>59</v>
      </c>
      <c r="G35" s="2">
        <v>1200</v>
      </c>
      <c r="H35" s="3">
        <v>2.0067491947292074E-2</v>
      </c>
      <c r="I35" s="3">
        <v>73.59063314604964</v>
      </c>
      <c r="J35" s="3">
        <v>0.19892733238448795</v>
      </c>
      <c r="K35" s="3">
        <v>1</v>
      </c>
      <c r="L35" s="3">
        <f t="shared" si="0"/>
        <v>0.19892733238448795</v>
      </c>
      <c r="M35" s="4">
        <f t="shared" si="1"/>
        <v>0.19892733238448795</v>
      </c>
      <c r="N35" s="3">
        <v>2.6646952423897072E-2</v>
      </c>
      <c r="O35" s="3">
        <v>1</v>
      </c>
      <c r="P35" s="3">
        <f t="shared" si="2"/>
        <v>2.6646952423897072E-2</v>
      </c>
      <c r="Q35" s="3">
        <f>P35</f>
        <v>2.6646952423897072E-2</v>
      </c>
      <c r="S35" t="s">
        <v>158</v>
      </c>
      <c r="T35" t="s">
        <v>8</v>
      </c>
      <c r="U35" t="s">
        <v>9</v>
      </c>
      <c r="V35" t="s">
        <v>260</v>
      </c>
      <c r="W35" s="76">
        <v>531.12858571364939</v>
      </c>
      <c r="X35" s="76">
        <v>3588.629028032919</v>
      </c>
      <c r="AI35" s="82" t="s">
        <v>158</v>
      </c>
      <c r="AJ35" s="82" t="s">
        <v>310</v>
      </c>
      <c r="AK35" s="82" t="s">
        <v>9</v>
      </c>
      <c r="AL35" s="82" t="s">
        <v>264</v>
      </c>
      <c r="AM35" s="89">
        <v>82861.039590613407</v>
      </c>
      <c r="AN35" s="93">
        <f t="shared" si="19"/>
        <v>0.16951159228658252</v>
      </c>
      <c r="AO35" s="89">
        <v>11933.486509627752</v>
      </c>
      <c r="AP35" s="93">
        <f t="shared" si="20"/>
        <v>0.17341393862280141</v>
      </c>
      <c r="AR35" s="82" t="s">
        <v>437</v>
      </c>
      <c r="AS35" s="82"/>
      <c r="AT35" s="82"/>
      <c r="AU35" s="82"/>
      <c r="AV35" s="89">
        <v>457050.22324389505</v>
      </c>
      <c r="AW35" s="82"/>
      <c r="AX35" s="89">
        <v>66798.961803135826</v>
      </c>
      <c r="AY35" s="82"/>
    </row>
    <row r="36" spans="1:51" x14ac:dyDescent="0.25">
      <c r="A36" s="3" t="s">
        <v>14</v>
      </c>
      <c r="B36" s="3"/>
      <c r="C36" s="3" t="s">
        <v>118</v>
      </c>
      <c r="D36" s="3">
        <v>0.59</v>
      </c>
      <c r="E36" s="3">
        <v>0.64</v>
      </c>
      <c r="F36" s="3" t="s">
        <v>59</v>
      </c>
      <c r="G36" s="2">
        <v>1200</v>
      </c>
      <c r="H36" s="3">
        <v>0.11711200309478015</v>
      </c>
      <c r="I36" s="3">
        <v>451.98890026878018</v>
      </c>
      <c r="J36" s="3">
        <v>1.0818506724369239</v>
      </c>
      <c r="K36" s="3">
        <v>1</v>
      </c>
      <c r="L36" s="3">
        <f t="shared" si="0"/>
        <v>1.0818506724369239</v>
      </c>
      <c r="M36" s="4">
        <f t="shared" si="1"/>
        <v>1.0818506724369239</v>
      </c>
      <c r="N36" s="3">
        <v>0.15076473244614488</v>
      </c>
      <c r="O36" s="3">
        <v>1</v>
      </c>
      <c r="P36" s="3">
        <f t="shared" si="2"/>
        <v>0.15076473244614488</v>
      </c>
      <c r="Q36" s="3">
        <f>P36</f>
        <v>0.15076473244614488</v>
      </c>
      <c r="S36" t="s">
        <v>158</v>
      </c>
      <c r="T36" t="s">
        <v>8</v>
      </c>
      <c r="U36" t="s">
        <v>9</v>
      </c>
      <c r="V36" t="s">
        <v>166</v>
      </c>
      <c r="W36" s="76">
        <v>3341.3059610047153</v>
      </c>
      <c r="X36" s="76">
        <v>23119.774402455845</v>
      </c>
      <c r="AI36" s="82" t="s">
        <v>158</v>
      </c>
      <c r="AJ36" s="82" t="s">
        <v>310</v>
      </c>
      <c r="AK36" s="82" t="s">
        <v>9</v>
      </c>
      <c r="AL36" s="82" t="s">
        <v>296</v>
      </c>
      <c r="AM36" s="89">
        <v>5.5357512900422972</v>
      </c>
      <c r="AN36" s="93">
        <f t="shared" si="19"/>
        <v>1.1324671043396772E-5</v>
      </c>
      <c r="AO36" s="89">
        <v>0.8032484682475507</v>
      </c>
      <c r="AP36" s="93">
        <f t="shared" si="20"/>
        <v>1.1672572006442491E-5</v>
      </c>
    </row>
    <row r="37" spans="1:51" x14ac:dyDescent="0.25">
      <c r="A37" s="3" t="s">
        <v>14</v>
      </c>
      <c r="B37" s="3"/>
      <c r="C37" s="3" t="s">
        <v>118</v>
      </c>
      <c r="D37" s="3">
        <v>0.59</v>
      </c>
      <c r="E37" s="3">
        <v>0.64</v>
      </c>
      <c r="F37" s="3" t="s">
        <v>77</v>
      </c>
      <c r="G37" s="2">
        <v>1200</v>
      </c>
      <c r="H37" s="3">
        <v>116.69640037882181</v>
      </c>
      <c r="I37" s="3">
        <v>440271.43365050794</v>
      </c>
      <c r="J37" s="3">
        <v>908.93403765747121</v>
      </c>
      <c r="K37" s="3">
        <v>1</v>
      </c>
      <c r="L37" s="3">
        <f t="shared" si="0"/>
        <v>908.93403765747121</v>
      </c>
      <c r="M37" s="4">
        <f t="shared" si="1"/>
        <v>908.93403765747121</v>
      </c>
      <c r="N37" s="3">
        <v>127.73429124131349</v>
      </c>
      <c r="O37" s="3">
        <v>1</v>
      </c>
      <c r="P37" s="3">
        <f t="shared" si="2"/>
        <v>127.73429124131349</v>
      </c>
      <c r="Q37" s="3">
        <f>P37</f>
        <v>127.73429124131349</v>
      </c>
      <c r="S37" t="s">
        <v>158</v>
      </c>
      <c r="T37" t="s">
        <v>8</v>
      </c>
      <c r="U37" t="s">
        <v>9</v>
      </c>
      <c r="V37" t="s">
        <v>193</v>
      </c>
      <c r="W37" s="76">
        <v>474.8297961560433</v>
      </c>
      <c r="X37" s="76">
        <v>3193.9697288820425</v>
      </c>
      <c r="AI37" s="82" t="s">
        <v>158</v>
      </c>
      <c r="AJ37" s="82" t="s">
        <v>310</v>
      </c>
      <c r="AK37" s="82" t="s">
        <v>9</v>
      </c>
      <c r="AL37" s="82" t="s">
        <v>307</v>
      </c>
      <c r="AM37" s="89">
        <v>539.86706509090789</v>
      </c>
      <c r="AN37" s="93">
        <f t="shared" si="19"/>
        <v>1.1044240607984198E-3</v>
      </c>
      <c r="AO37" s="89">
        <v>72.607014763276126</v>
      </c>
      <c r="AP37" s="93">
        <f t="shared" si="20"/>
        <v>1.0551039205168853E-3</v>
      </c>
    </row>
    <row r="38" spans="1:51" x14ac:dyDescent="0.25">
      <c r="A38" s="3" t="s">
        <v>14</v>
      </c>
      <c r="B38" s="3"/>
      <c r="C38" s="3" t="s">
        <v>15</v>
      </c>
      <c r="D38" s="3">
        <v>0.67</v>
      </c>
      <c r="E38" s="3">
        <v>0.72</v>
      </c>
      <c r="F38" s="3" t="s">
        <v>19</v>
      </c>
      <c r="G38" s="2">
        <v>1210</v>
      </c>
      <c r="H38" s="3">
        <v>111.16807852670526</v>
      </c>
      <c r="I38" s="3">
        <v>395151.17660324858</v>
      </c>
      <c r="J38" s="3">
        <v>947.22113396018221</v>
      </c>
      <c r="K38" s="3">
        <v>1</v>
      </c>
      <c r="L38" s="3">
        <f t="shared" si="0"/>
        <v>947.22113396018221</v>
      </c>
      <c r="M38" s="4">
        <f t="shared" si="1"/>
        <v>947.22113396018221</v>
      </c>
      <c r="N38" s="3">
        <v>138.05992111426087</v>
      </c>
      <c r="O38" s="3">
        <v>1</v>
      </c>
      <c r="P38" s="3">
        <f t="shared" si="2"/>
        <v>138.05992111426087</v>
      </c>
      <c r="Q38" s="3">
        <f>P38</f>
        <v>138.05992111426087</v>
      </c>
      <c r="S38" t="s">
        <v>158</v>
      </c>
      <c r="T38" t="s">
        <v>8</v>
      </c>
      <c r="U38" t="s">
        <v>9</v>
      </c>
      <c r="V38" t="s">
        <v>77</v>
      </c>
      <c r="W38" s="76">
        <v>89.016164575258031</v>
      </c>
      <c r="X38" s="76">
        <v>443.10268978591313</v>
      </c>
      <c r="AI38" s="82" t="s">
        <v>158</v>
      </c>
      <c r="AJ38" s="82" t="s">
        <v>310</v>
      </c>
      <c r="AK38" s="82" t="s">
        <v>9</v>
      </c>
      <c r="AL38" s="82" t="s">
        <v>163</v>
      </c>
      <c r="AM38" s="89">
        <v>9430.7876859073185</v>
      </c>
      <c r="AN38" s="93">
        <f t="shared" si="19"/>
        <v>1.9292876906361417E-2</v>
      </c>
      <c r="AO38" s="89">
        <v>1341.9694442532546</v>
      </c>
      <c r="AP38" s="93">
        <f t="shared" si="20"/>
        <v>1.95011077987692E-2</v>
      </c>
    </row>
    <row r="39" spans="1:51" x14ac:dyDescent="0.25">
      <c r="A39" s="3" t="s">
        <v>14</v>
      </c>
      <c r="B39" s="3"/>
      <c r="C39" s="3" t="s">
        <v>90</v>
      </c>
      <c r="D39" s="3">
        <v>0.66</v>
      </c>
      <c r="E39" s="3">
        <v>0.7</v>
      </c>
      <c r="F39" s="3" t="s">
        <v>19</v>
      </c>
      <c r="G39" s="2">
        <v>1210</v>
      </c>
      <c r="H39" s="3">
        <v>945.26081517432408</v>
      </c>
      <c r="I39" s="3">
        <v>3403173.3248033323</v>
      </c>
      <c r="J39" s="3">
        <v>8155.315896385443</v>
      </c>
      <c r="K39" s="3">
        <v>1</v>
      </c>
      <c r="L39" s="3">
        <f t="shared" si="0"/>
        <v>8155.315896385443</v>
      </c>
      <c r="M39" s="4">
        <f t="shared" si="1"/>
        <v>8155.315896385443</v>
      </c>
      <c r="N39" s="3">
        <v>1193.0564071748079</v>
      </c>
      <c r="O39" s="3">
        <v>1</v>
      </c>
      <c r="P39" s="3">
        <f t="shared" si="2"/>
        <v>1193.0564071748079</v>
      </c>
      <c r="Q39" s="3">
        <f>P39</f>
        <v>1193.0564071748079</v>
      </c>
      <c r="S39" t="s">
        <v>158</v>
      </c>
      <c r="T39" t="s">
        <v>8</v>
      </c>
      <c r="U39" t="s">
        <v>423</v>
      </c>
      <c r="W39" s="76">
        <v>62743.822707708161</v>
      </c>
      <c r="X39" s="76">
        <v>363799.53245827078</v>
      </c>
      <c r="AI39" s="82" t="s">
        <v>158</v>
      </c>
      <c r="AJ39" s="82" t="s">
        <v>310</v>
      </c>
      <c r="AK39" s="82" t="s">
        <v>9</v>
      </c>
      <c r="AL39" s="82" t="s">
        <v>350</v>
      </c>
      <c r="AM39" s="89">
        <v>2547.0837439982033</v>
      </c>
      <c r="AN39" s="93">
        <f t="shared" si="19"/>
        <v>5.2106541658851679E-3</v>
      </c>
      <c r="AO39" s="89">
        <v>367.15090159175315</v>
      </c>
      <c r="AP39" s="93">
        <f t="shared" si="20"/>
        <v>5.3353296090435307E-3</v>
      </c>
    </row>
    <row r="40" spans="1:51" x14ac:dyDescent="0.25">
      <c r="A40" s="3" t="s">
        <v>14</v>
      </c>
      <c r="B40" s="3"/>
      <c r="C40" s="3" t="s">
        <v>90</v>
      </c>
      <c r="D40" s="3">
        <v>0.66</v>
      </c>
      <c r="E40" s="3">
        <v>0.7</v>
      </c>
      <c r="F40" s="3" t="s">
        <v>19</v>
      </c>
      <c r="G40" s="2">
        <v>1210</v>
      </c>
      <c r="H40" s="3">
        <v>845.77851876044735</v>
      </c>
      <c r="I40" s="3">
        <v>2837260.96057365</v>
      </c>
      <c r="J40" s="3">
        <v>6943.2975171030212</v>
      </c>
      <c r="K40" s="3">
        <v>1</v>
      </c>
      <c r="L40" s="3">
        <f t="shared" si="0"/>
        <v>6943.2975171030212</v>
      </c>
      <c r="M40" s="4">
        <f t="shared" si="1"/>
        <v>6943.2975171030212</v>
      </c>
      <c r="N40" s="3">
        <v>1022.1268941521208</v>
      </c>
      <c r="O40" s="3">
        <v>1</v>
      </c>
      <c r="P40" s="3">
        <f t="shared" si="2"/>
        <v>1022.1268941521208</v>
      </c>
      <c r="Q40" s="3">
        <f>P40</f>
        <v>1022.1268941521208</v>
      </c>
      <c r="S40" t="s">
        <v>158</v>
      </c>
      <c r="T40" t="s">
        <v>443</v>
      </c>
      <c r="W40" s="76">
        <v>62743.822707708161</v>
      </c>
      <c r="X40" s="76">
        <v>363799.53245827078</v>
      </c>
      <c r="AI40" s="82" t="s">
        <v>158</v>
      </c>
      <c r="AJ40" s="82" t="s">
        <v>310</v>
      </c>
      <c r="AK40" s="82" t="s">
        <v>9</v>
      </c>
      <c r="AL40" s="82" t="s">
        <v>329</v>
      </c>
      <c r="AM40" s="89">
        <v>138.17758923187554</v>
      </c>
      <c r="AN40" s="93">
        <f t="shared" si="19"/>
        <v>2.8267450281507106E-4</v>
      </c>
      <c r="AO40" s="89">
        <v>17.881173649818795</v>
      </c>
      <c r="AP40" s="93">
        <f t="shared" si="20"/>
        <v>2.5984399004529119E-4</v>
      </c>
    </row>
    <row r="41" spans="1:51" x14ac:dyDescent="0.25">
      <c r="A41" s="3" t="s">
        <v>14</v>
      </c>
      <c r="B41" s="3"/>
      <c r="C41" s="3" t="s">
        <v>118</v>
      </c>
      <c r="D41" s="3">
        <v>0.59</v>
      </c>
      <c r="E41" s="3">
        <v>0.64</v>
      </c>
      <c r="F41" s="3" t="s">
        <v>19</v>
      </c>
      <c r="G41" s="2">
        <v>1210</v>
      </c>
      <c r="H41" s="3">
        <v>1503.3610820297879</v>
      </c>
      <c r="I41" s="3">
        <v>5188991.2900367938</v>
      </c>
      <c r="J41" s="3">
        <v>12695.741310206449</v>
      </c>
      <c r="K41" s="3">
        <v>1</v>
      </c>
      <c r="L41" s="3">
        <f t="shared" si="0"/>
        <v>12695.741310206449</v>
      </c>
      <c r="M41" s="4">
        <f t="shared" si="1"/>
        <v>12695.741310206449</v>
      </c>
      <c r="N41" s="3">
        <v>1871.4078299060011</v>
      </c>
      <c r="O41" s="3">
        <v>1</v>
      </c>
      <c r="P41" s="3">
        <f t="shared" si="2"/>
        <v>1871.4078299060011</v>
      </c>
      <c r="Q41" s="3">
        <f>P41</f>
        <v>1871.4078299060011</v>
      </c>
      <c r="S41" t="s">
        <v>158</v>
      </c>
      <c r="T41" t="s">
        <v>89</v>
      </c>
      <c r="U41" t="s">
        <v>9</v>
      </c>
      <c r="V41" t="s">
        <v>17</v>
      </c>
      <c r="W41" s="76">
        <v>19495.996648849894</v>
      </c>
      <c r="X41" s="76">
        <v>145510.55907227373</v>
      </c>
      <c r="AI41" s="86" t="s">
        <v>158</v>
      </c>
      <c r="AJ41" s="86" t="s">
        <v>446</v>
      </c>
      <c r="AK41" s="86"/>
      <c r="AL41" s="86"/>
      <c r="AM41" s="90">
        <v>488822.25972206955</v>
      </c>
      <c r="AN41" s="94">
        <f t="shared" si="19"/>
        <v>1</v>
      </c>
      <c r="AO41" s="90">
        <v>68815.036463618337</v>
      </c>
      <c r="AP41" s="94">
        <f t="shared" si="20"/>
        <v>1</v>
      </c>
    </row>
    <row r="42" spans="1:51" x14ac:dyDescent="0.25">
      <c r="A42" s="3" t="s">
        <v>14</v>
      </c>
      <c r="B42" s="3"/>
      <c r="C42" s="3" t="s">
        <v>118</v>
      </c>
      <c r="D42" s="3">
        <v>0.59</v>
      </c>
      <c r="E42" s="3">
        <v>0.64</v>
      </c>
      <c r="F42" s="3" t="s">
        <v>137</v>
      </c>
      <c r="G42" s="2">
        <v>1210</v>
      </c>
      <c r="H42" s="3">
        <v>104.88953067392875</v>
      </c>
      <c r="I42" s="3">
        <v>368500.59015998308</v>
      </c>
      <c r="J42" s="3">
        <v>911.91418477522711</v>
      </c>
      <c r="K42" s="3">
        <v>1</v>
      </c>
      <c r="L42" s="3">
        <f t="shared" si="0"/>
        <v>911.91418477522711</v>
      </c>
      <c r="M42" s="4">
        <f t="shared" si="1"/>
        <v>911.91418477522711</v>
      </c>
      <c r="N42" s="3">
        <v>139.75053863294721</v>
      </c>
      <c r="O42" s="3">
        <v>1</v>
      </c>
      <c r="P42" s="3">
        <f t="shared" si="2"/>
        <v>139.75053863294721</v>
      </c>
      <c r="Q42" s="3">
        <f>P42</f>
        <v>139.75053863294721</v>
      </c>
      <c r="S42" t="s">
        <v>158</v>
      </c>
      <c r="T42" t="s">
        <v>89</v>
      </c>
      <c r="U42" t="s">
        <v>9</v>
      </c>
      <c r="V42" t="s">
        <v>275</v>
      </c>
      <c r="W42" s="76">
        <v>0</v>
      </c>
      <c r="X42" s="76">
        <v>0</v>
      </c>
      <c r="AI42" s="82" t="s">
        <v>158</v>
      </c>
      <c r="AJ42" s="82" t="s">
        <v>351</v>
      </c>
      <c r="AK42" s="82" t="s">
        <v>352</v>
      </c>
      <c r="AL42" s="82" t="s">
        <v>17</v>
      </c>
      <c r="AM42" s="89">
        <v>76172.33374512622</v>
      </c>
      <c r="AN42" s="93">
        <f>AM42/AM$51</f>
        <v>0.38965115988075122</v>
      </c>
      <c r="AO42" s="89">
        <v>11748.669393060132</v>
      </c>
      <c r="AP42" s="93">
        <f>AO42/AO$51</f>
        <v>0.38065637068324731</v>
      </c>
    </row>
    <row r="43" spans="1:51" x14ac:dyDescent="0.25">
      <c r="A43" s="3" t="s">
        <v>14</v>
      </c>
      <c r="B43" s="3"/>
      <c r="C43" s="3" t="s">
        <v>118</v>
      </c>
      <c r="D43" s="3">
        <v>0.59</v>
      </c>
      <c r="E43" s="3">
        <v>0.64</v>
      </c>
      <c r="F43" s="3" t="s">
        <v>139</v>
      </c>
      <c r="G43" s="2">
        <v>1210</v>
      </c>
      <c r="H43" s="3">
        <v>573.31597245208229</v>
      </c>
      <c r="I43" s="3">
        <v>1898683.7661287999</v>
      </c>
      <c r="J43" s="3">
        <v>4730.6780075347269</v>
      </c>
      <c r="K43" s="3">
        <v>1</v>
      </c>
      <c r="L43" s="3">
        <f t="shared" si="0"/>
        <v>4730.6780075347269</v>
      </c>
      <c r="M43" s="4">
        <f t="shared" si="1"/>
        <v>4730.6780075347269</v>
      </c>
      <c r="N43" s="3">
        <v>702.12150961895509</v>
      </c>
      <c r="O43" s="3">
        <v>1</v>
      </c>
      <c r="P43" s="3">
        <f t="shared" si="2"/>
        <v>702.12150961895509</v>
      </c>
      <c r="Q43" s="3">
        <f>P43</f>
        <v>702.12150961895509</v>
      </c>
      <c r="S43" t="s">
        <v>158</v>
      </c>
      <c r="T43" t="s">
        <v>89</v>
      </c>
      <c r="U43" t="s">
        <v>9</v>
      </c>
      <c r="V43" t="s">
        <v>277</v>
      </c>
      <c r="W43" s="76">
        <v>7060.4283841275001</v>
      </c>
      <c r="X43" s="76">
        <v>48841.38762015893</v>
      </c>
      <c r="AI43" s="82" t="s">
        <v>158</v>
      </c>
      <c r="AJ43" s="82" t="s">
        <v>351</v>
      </c>
      <c r="AK43" s="82" t="s">
        <v>352</v>
      </c>
      <c r="AL43" s="82" t="s">
        <v>360</v>
      </c>
      <c r="AM43" s="89">
        <v>1854.2888216974191</v>
      </c>
      <c r="AN43" s="93">
        <f t="shared" ref="AN43:AN51" si="23">AM43/AM$51</f>
        <v>9.485409657342167E-3</v>
      </c>
      <c r="AO43" s="89">
        <v>304.67083508878204</v>
      </c>
      <c r="AP43" s="93">
        <f t="shared" ref="AP43:AP51" si="24">AO43/AO$51</f>
        <v>9.8713216329362023E-3</v>
      </c>
    </row>
    <row r="44" spans="1:51" x14ac:dyDescent="0.25">
      <c r="A44" s="3" t="s">
        <v>14</v>
      </c>
      <c r="B44" s="3"/>
      <c r="C44" s="3" t="s">
        <v>118</v>
      </c>
      <c r="D44" s="3">
        <v>0.59</v>
      </c>
      <c r="E44" s="3">
        <v>0.64</v>
      </c>
      <c r="F44" s="3" t="s">
        <v>141</v>
      </c>
      <c r="G44" s="2">
        <v>1210</v>
      </c>
      <c r="H44" s="3">
        <v>536.08105506514619</v>
      </c>
      <c r="I44" s="3">
        <v>1988215.0050549894</v>
      </c>
      <c r="J44" s="3">
        <v>4637.0884587002556</v>
      </c>
      <c r="K44" s="3">
        <v>1</v>
      </c>
      <c r="L44" s="3">
        <f t="shared" si="0"/>
        <v>4637.0884587002556</v>
      </c>
      <c r="M44" s="4">
        <f t="shared" si="1"/>
        <v>4637.0884587002556</v>
      </c>
      <c r="N44" s="3">
        <v>678.55275742759773</v>
      </c>
      <c r="O44" s="3">
        <v>1</v>
      </c>
      <c r="P44" s="3">
        <f t="shared" si="2"/>
        <v>678.55275742759773</v>
      </c>
      <c r="Q44" s="3">
        <f>P44</f>
        <v>678.55275742759773</v>
      </c>
      <c r="S44" t="s">
        <v>158</v>
      </c>
      <c r="T44" t="s">
        <v>89</v>
      </c>
      <c r="U44" t="s">
        <v>9</v>
      </c>
      <c r="V44" t="s">
        <v>283</v>
      </c>
      <c r="W44" s="76">
        <v>1122.5054150823669</v>
      </c>
      <c r="X44" s="76">
        <v>8232.9602679063828</v>
      </c>
      <c r="AI44" s="82" t="s">
        <v>158</v>
      </c>
      <c r="AJ44" s="82" t="s">
        <v>351</v>
      </c>
      <c r="AK44" s="82" t="s">
        <v>352</v>
      </c>
      <c r="AL44" s="82" t="s">
        <v>283</v>
      </c>
      <c r="AM44" s="89">
        <v>5415.3126944619917</v>
      </c>
      <c r="AN44" s="93">
        <f t="shared" si="23"/>
        <v>2.7701433955987755E-2</v>
      </c>
      <c r="AO44" s="89">
        <v>739.01281336094826</v>
      </c>
      <c r="AP44" s="93">
        <f t="shared" si="24"/>
        <v>2.3943982591642474E-2</v>
      </c>
    </row>
    <row r="45" spans="1:51" x14ac:dyDescent="0.25">
      <c r="A45" s="3" t="s">
        <v>14</v>
      </c>
      <c r="B45" s="3"/>
      <c r="C45" s="3" t="s">
        <v>118</v>
      </c>
      <c r="D45" s="3">
        <v>0.59</v>
      </c>
      <c r="E45" s="3">
        <v>0.64</v>
      </c>
      <c r="F45" s="3" t="s">
        <v>145</v>
      </c>
      <c r="G45" s="2">
        <v>1210</v>
      </c>
      <c r="H45" s="3">
        <v>0.36842312646320347</v>
      </c>
      <c r="I45" s="3">
        <v>1321.9811567692091</v>
      </c>
      <c r="J45" s="3">
        <v>3.1013257977729456</v>
      </c>
      <c r="K45" s="3">
        <v>1</v>
      </c>
      <c r="L45" s="3">
        <f t="shared" si="0"/>
        <v>3.1013257977729456</v>
      </c>
      <c r="M45" s="4">
        <f t="shared" si="1"/>
        <v>3.1013257977729456</v>
      </c>
      <c r="N45" s="3">
        <v>0.44872069857423796</v>
      </c>
      <c r="O45" s="3">
        <v>1</v>
      </c>
      <c r="P45" s="3">
        <f t="shared" si="2"/>
        <v>0.44872069857423796</v>
      </c>
      <c r="Q45" s="3">
        <f>P45</f>
        <v>0.44872069857423796</v>
      </c>
      <c r="S45" t="s">
        <v>158</v>
      </c>
      <c r="T45" t="s">
        <v>89</v>
      </c>
      <c r="U45" t="s">
        <v>9</v>
      </c>
      <c r="V45" t="s">
        <v>290</v>
      </c>
      <c r="W45" s="76">
        <v>0.32354264592136278</v>
      </c>
      <c r="X45" s="76">
        <v>2.0973928890830682</v>
      </c>
      <c r="AI45" s="82" t="s">
        <v>158</v>
      </c>
      <c r="AJ45" s="82" t="s">
        <v>351</v>
      </c>
      <c r="AK45" s="82" t="s">
        <v>352</v>
      </c>
      <c r="AL45" s="82" t="s">
        <v>371</v>
      </c>
      <c r="AM45" s="89">
        <v>477.77540660572981</v>
      </c>
      <c r="AN45" s="93">
        <f t="shared" si="23"/>
        <v>2.4440073212058009E-3</v>
      </c>
      <c r="AO45" s="89">
        <v>59.155725290723389</v>
      </c>
      <c r="AP45" s="93">
        <f t="shared" si="24"/>
        <v>1.9166428929903497E-3</v>
      </c>
    </row>
    <row r="46" spans="1:51" x14ac:dyDescent="0.25">
      <c r="A46" s="3" t="s">
        <v>14</v>
      </c>
      <c r="B46" s="3"/>
      <c r="C46" s="3" t="s">
        <v>118</v>
      </c>
      <c r="D46" s="3">
        <v>0.59</v>
      </c>
      <c r="E46" s="3">
        <v>0.64</v>
      </c>
      <c r="F46" s="3" t="s">
        <v>145</v>
      </c>
      <c r="G46" s="2">
        <v>1210</v>
      </c>
      <c r="H46" s="3">
        <v>756.71097776661077</v>
      </c>
      <c r="I46" s="3">
        <v>2835029.836591396</v>
      </c>
      <c r="J46" s="3">
        <v>6870.121088137892</v>
      </c>
      <c r="K46" s="3">
        <v>1</v>
      </c>
      <c r="L46" s="3">
        <f t="shared" si="0"/>
        <v>6870.121088137892</v>
      </c>
      <c r="M46" s="4">
        <f t="shared" si="1"/>
        <v>6870.121088137892</v>
      </c>
      <c r="N46" s="3">
        <v>1009.6616271547118</v>
      </c>
      <c r="O46" s="3">
        <v>1</v>
      </c>
      <c r="P46" s="3">
        <f t="shared" si="2"/>
        <v>1009.6616271547118</v>
      </c>
      <c r="Q46" s="3">
        <f>P46</f>
        <v>1009.6616271547118</v>
      </c>
      <c r="S46" t="s">
        <v>158</v>
      </c>
      <c r="T46" t="s">
        <v>89</v>
      </c>
      <c r="U46" t="s">
        <v>9</v>
      </c>
      <c r="V46" t="s">
        <v>264</v>
      </c>
      <c r="W46" s="76">
        <v>38633.006271334838</v>
      </c>
      <c r="X46" s="76">
        <v>265308.28099193482</v>
      </c>
      <c r="AI46" s="82" t="s">
        <v>158</v>
      </c>
      <c r="AJ46" s="82" t="s">
        <v>351</v>
      </c>
      <c r="AK46" s="82" t="s">
        <v>352</v>
      </c>
      <c r="AL46" s="82" t="s">
        <v>290</v>
      </c>
      <c r="AM46" s="89">
        <v>5194.7058985149961</v>
      </c>
      <c r="AN46" s="93">
        <f t="shared" si="23"/>
        <v>2.6572944257799623E-2</v>
      </c>
      <c r="AO46" s="89">
        <v>804.03732404846539</v>
      </c>
      <c r="AP46" s="93">
        <f t="shared" si="24"/>
        <v>2.6050773872907496E-2</v>
      </c>
    </row>
    <row r="47" spans="1:51" x14ac:dyDescent="0.25">
      <c r="A47" s="3" t="s">
        <v>14</v>
      </c>
      <c r="B47" s="3"/>
      <c r="C47" s="3" t="s">
        <v>90</v>
      </c>
      <c r="D47" s="3">
        <v>0.66</v>
      </c>
      <c r="E47" s="3">
        <v>0.7</v>
      </c>
      <c r="F47" s="3" t="s">
        <v>59</v>
      </c>
      <c r="G47" s="2">
        <v>1210</v>
      </c>
      <c r="H47" s="3">
        <v>0.30534421271569179</v>
      </c>
      <c r="I47" s="3">
        <v>1151.9538724019158</v>
      </c>
      <c r="J47" s="3">
        <v>2.7808149360918781</v>
      </c>
      <c r="K47" s="3">
        <v>1</v>
      </c>
      <c r="L47" s="3">
        <f t="shared" si="0"/>
        <v>2.7808149360918781</v>
      </c>
      <c r="M47" s="4">
        <f t="shared" si="1"/>
        <v>2.7808149360918781</v>
      </c>
      <c r="N47" s="3">
        <v>0.38385172430354686</v>
      </c>
      <c r="O47" s="3">
        <v>1</v>
      </c>
      <c r="P47" s="3">
        <f t="shared" si="2"/>
        <v>0.38385172430354686</v>
      </c>
      <c r="Q47" s="3">
        <f>P47</f>
        <v>0.38385172430354686</v>
      </c>
      <c r="S47" t="s">
        <v>158</v>
      </c>
      <c r="T47" t="s">
        <v>89</v>
      </c>
      <c r="U47" t="s">
        <v>9</v>
      </c>
      <c r="V47" t="s">
        <v>296</v>
      </c>
      <c r="W47" s="76">
        <v>172.63502606670613</v>
      </c>
      <c r="X47" s="76">
        <v>1191.2031728419352</v>
      </c>
      <c r="AI47" s="82" t="s">
        <v>158</v>
      </c>
      <c r="AJ47" s="82" t="s">
        <v>351</v>
      </c>
      <c r="AK47" s="82" t="s">
        <v>352</v>
      </c>
      <c r="AL47" s="82" t="s">
        <v>264</v>
      </c>
      <c r="AM47" s="89">
        <v>4.9981136354711122</v>
      </c>
      <c r="AN47" s="93">
        <f t="shared" si="23"/>
        <v>2.5567298250222334E-5</v>
      </c>
      <c r="AO47" s="89">
        <v>0.8739287480396285</v>
      </c>
      <c r="AP47" s="93">
        <f t="shared" si="24"/>
        <v>2.8315252930772158E-5</v>
      </c>
    </row>
    <row r="48" spans="1:51" x14ac:dyDescent="0.25">
      <c r="A48" s="3" t="s">
        <v>14</v>
      </c>
      <c r="B48" s="3"/>
      <c r="C48" s="3" t="s">
        <v>118</v>
      </c>
      <c r="D48" s="3">
        <v>0.59</v>
      </c>
      <c r="E48" s="3">
        <v>0.64</v>
      </c>
      <c r="F48" s="3" t="s">
        <v>59</v>
      </c>
      <c r="G48" s="2">
        <v>1210</v>
      </c>
      <c r="H48" s="3">
        <v>0.94627984855509262</v>
      </c>
      <c r="I48" s="3">
        <v>3548.4183072678707</v>
      </c>
      <c r="J48" s="3">
        <v>8.782723284661385</v>
      </c>
      <c r="K48" s="3">
        <v>1</v>
      </c>
      <c r="L48" s="3">
        <f t="shared" si="0"/>
        <v>8.782723284661385</v>
      </c>
      <c r="M48" s="4">
        <f t="shared" si="1"/>
        <v>8.782723284661385</v>
      </c>
      <c r="N48" s="3">
        <v>1.3036842382604863</v>
      </c>
      <c r="O48" s="3">
        <v>1</v>
      </c>
      <c r="P48" s="3">
        <f t="shared" si="2"/>
        <v>1.3036842382604863</v>
      </c>
      <c r="Q48" s="3">
        <f>P48</f>
        <v>1.3036842382604863</v>
      </c>
      <c r="S48" t="s">
        <v>158</v>
      </c>
      <c r="T48" t="s">
        <v>89</v>
      </c>
      <c r="U48" t="s">
        <v>9</v>
      </c>
      <c r="V48" t="s">
        <v>307</v>
      </c>
      <c r="W48" s="76">
        <v>0.82181492761098585</v>
      </c>
      <c r="X48" s="76">
        <v>5.1347429858187184</v>
      </c>
      <c r="AI48" s="82" t="s">
        <v>158</v>
      </c>
      <c r="AJ48" s="82" t="s">
        <v>351</v>
      </c>
      <c r="AK48" s="82" t="s">
        <v>352</v>
      </c>
      <c r="AL48" s="82" t="s">
        <v>372</v>
      </c>
      <c r="AM48" s="89">
        <v>0</v>
      </c>
      <c r="AN48" s="93">
        <f t="shared" si="23"/>
        <v>0</v>
      </c>
      <c r="AO48" s="89">
        <v>0</v>
      </c>
      <c r="AP48" s="93">
        <f t="shared" si="24"/>
        <v>0</v>
      </c>
    </row>
    <row r="49" spans="1:42" x14ac:dyDescent="0.25">
      <c r="A49" s="3" t="s">
        <v>14</v>
      </c>
      <c r="B49" s="3"/>
      <c r="C49" s="3" t="s">
        <v>118</v>
      </c>
      <c r="D49" s="3">
        <v>0.59</v>
      </c>
      <c r="E49" s="3">
        <v>0.64</v>
      </c>
      <c r="F49" s="3" t="s">
        <v>59</v>
      </c>
      <c r="G49" s="2">
        <v>1210</v>
      </c>
      <c r="H49" s="3">
        <v>1.1278308505207173E-4</v>
      </c>
      <c r="I49" s="3">
        <v>0.4408939900957306</v>
      </c>
      <c r="J49" s="3">
        <v>1.2500877220277995E-3</v>
      </c>
      <c r="K49" s="3">
        <v>1</v>
      </c>
      <c r="L49" s="3">
        <f t="shared" si="0"/>
        <v>1.2500877220277995E-3</v>
      </c>
      <c r="M49" s="4">
        <f t="shared" si="1"/>
        <v>1.2500877220277995E-3</v>
      </c>
      <c r="N49" s="3">
        <v>1.682852948430285E-4</v>
      </c>
      <c r="O49" s="3">
        <v>1</v>
      </c>
      <c r="P49" s="3">
        <f t="shared" si="2"/>
        <v>1.682852948430285E-4</v>
      </c>
      <c r="Q49" s="3">
        <f>P49</f>
        <v>1.682852948430285E-4</v>
      </c>
      <c r="S49" t="s">
        <v>158</v>
      </c>
      <c r="T49" t="s">
        <v>89</v>
      </c>
      <c r="U49" t="s">
        <v>9</v>
      </c>
      <c r="V49" t="s">
        <v>272</v>
      </c>
      <c r="W49" s="76">
        <v>0.66803201536613999</v>
      </c>
      <c r="X49" s="76">
        <v>4.1646502289743053</v>
      </c>
      <c r="AI49" s="82" t="s">
        <v>158</v>
      </c>
      <c r="AJ49" s="82" t="s">
        <v>351</v>
      </c>
      <c r="AK49" s="82" t="s">
        <v>352</v>
      </c>
      <c r="AL49" s="82" t="s">
        <v>272</v>
      </c>
      <c r="AM49" s="89">
        <v>102761.0691603598</v>
      </c>
      <c r="AN49" s="93">
        <f t="shared" si="23"/>
        <v>0.52566289911633768</v>
      </c>
      <c r="AO49" s="89">
        <v>16569.412305239148</v>
      </c>
      <c r="AP49" s="93">
        <f t="shared" si="24"/>
        <v>0.53684822863364667</v>
      </c>
    </row>
    <row r="50" spans="1:42" x14ac:dyDescent="0.25">
      <c r="A50" s="3" t="s">
        <v>14</v>
      </c>
      <c r="B50" s="3"/>
      <c r="C50" s="3" t="s">
        <v>118</v>
      </c>
      <c r="D50" s="3">
        <v>0.59</v>
      </c>
      <c r="E50" s="3">
        <v>0.64</v>
      </c>
      <c r="F50" s="3" t="s">
        <v>59</v>
      </c>
      <c r="G50" s="2">
        <v>1210</v>
      </c>
      <c r="H50" s="3">
        <v>9.5200608156314412E-3</v>
      </c>
      <c r="I50" s="3">
        <v>36.727209447741586</v>
      </c>
      <c r="J50" s="3">
        <v>8.4830608053340986E-2</v>
      </c>
      <c r="K50" s="3">
        <v>1</v>
      </c>
      <c r="L50" s="3">
        <f t="shared" si="0"/>
        <v>8.4830608053340986E-2</v>
      </c>
      <c r="M50" s="4">
        <f t="shared" si="1"/>
        <v>8.4830608053340986E-2</v>
      </c>
      <c r="N50" s="3">
        <v>1.2426626120252946E-2</v>
      </c>
      <c r="O50" s="3">
        <v>1</v>
      </c>
      <c r="P50" s="3">
        <f t="shared" si="2"/>
        <v>1.2426626120252946E-2</v>
      </c>
      <c r="Q50" s="3">
        <f>P50</f>
        <v>1.2426626120252946E-2</v>
      </c>
      <c r="S50" t="s">
        <v>158</v>
      </c>
      <c r="T50" t="s">
        <v>89</v>
      </c>
      <c r="U50" t="s">
        <v>9</v>
      </c>
      <c r="V50" t="s">
        <v>309</v>
      </c>
      <c r="W50" s="76">
        <v>2617.6994552283381</v>
      </c>
      <c r="X50" s="76">
        <v>17356.250798316858</v>
      </c>
      <c r="AI50" s="82" t="s">
        <v>158</v>
      </c>
      <c r="AJ50" s="82" t="s">
        <v>351</v>
      </c>
      <c r="AK50" s="82" t="s">
        <v>352</v>
      </c>
      <c r="AL50" s="82" t="s">
        <v>376</v>
      </c>
      <c r="AM50" s="89">
        <v>3608.049463176847</v>
      </c>
      <c r="AN50" s="93">
        <f t="shared" si="23"/>
        <v>1.8456578512325461E-2</v>
      </c>
      <c r="AO50" s="89">
        <v>638.40717803145765</v>
      </c>
      <c r="AP50" s="93">
        <f t="shared" si="24"/>
        <v>2.0684364439698604E-2</v>
      </c>
    </row>
    <row r="51" spans="1:42" x14ac:dyDescent="0.25">
      <c r="A51" s="3" t="s">
        <v>14</v>
      </c>
      <c r="B51" s="3"/>
      <c r="C51" s="3" t="s">
        <v>118</v>
      </c>
      <c r="D51" s="3">
        <v>0.59</v>
      </c>
      <c r="E51" s="3">
        <v>0.64</v>
      </c>
      <c r="F51" s="3" t="s">
        <v>59</v>
      </c>
      <c r="G51" s="2">
        <v>1210</v>
      </c>
      <c r="H51" s="3">
        <v>1.4320328717964539</v>
      </c>
      <c r="I51" s="3">
        <v>5302.5667039935634</v>
      </c>
      <c r="J51" s="3">
        <v>12.93979930428295</v>
      </c>
      <c r="K51" s="3">
        <v>1</v>
      </c>
      <c r="L51" s="3">
        <f t="shared" si="0"/>
        <v>12.93979930428295</v>
      </c>
      <c r="M51" s="4">
        <f t="shared" si="1"/>
        <v>12.93979930428295</v>
      </c>
      <c r="N51" s="3">
        <v>1.8996338383109932</v>
      </c>
      <c r="O51" s="3">
        <v>1</v>
      </c>
      <c r="P51" s="3">
        <f t="shared" si="2"/>
        <v>1.8996338383109932</v>
      </c>
      <c r="Q51" s="3">
        <f>P51</f>
        <v>1.8996338383109932</v>
      </c>
      <c r="S51" t="s">
        <v>158</v>
      </c>
      <c r="T51" t="s">
        <v>89</v>
      </c>
      <c r="U51" t="s">
        <v>423</v>
      </c>
      <c r="W51" s="76">
        <v>69104.084590278551</v>
      </c>
      <c r="X51" s="76">
        <v>486452.03870953654</v>
      </c>
      <c r="AI51" s="86" t="s">
        <v>158</v>
      </c>
      <c r="AJ51" s="86" t="s">
        <v>447</v>
      </c>
      <c r="AK51" s="86"/>
      <c r="AL51" s="86"/>
      <c r="AM51" s="90">
        <v>195488.53330357847</v>
      </c>
      <c r="AN51" s="94">
        <f t="shared" si="23"/>
        <v>1</v>
      </c>
      <c r="AO51" s="90">
        <v>30864.239502867702</v>
      </c>
      <c r="AP51" s="94">
        <f t="shared" si="24"/>
        <v>1</v>
      </c>
    </row>
    <row r="52" spans="1:42" x14ac:dyDescent="0.25">
      <c r="A52" s="3" t="s">
        <v>14</v>
      </c>
      <c r="B52" s="3"/>
      <c r="C52" s="3" t="s">
        <v>15</v>
      </c>
      <c r="D52" s="3">
        <v>0.67</v>
      </c>
      <c r="E52" s="3">
        <v>0.72</v>
      </c>
      <c r="F52" s="3" t="s">
        <v>63</v>
      </c>
      <c r="G52" s="2">
        <v>1210</v>
      </c>
      <c r="H52" s="3">
        <v>0.2937299428359269</v>
      </c>
      <c r="I52" s="3">
        <v>1008.0488196796947</v>
      </c>
      <c r="J52" s="3">
        <v>2.4979859948954939</v>
      </c>
      <c r="K52" s="3">
        <v>1</v>
      </c>
      <c r="L52" s="3">
        <f t="shared" si="0"/>
        <v>2.4979859948954939</v>
      </c>
      <c r="M52" s="4">
        <f t="shared" si="1"/>
        <v>2.4979859948954939</v>
      </c>
      <c r="N52" s="3">
        <v>0.36315729101322791</v>
      </c>
      <c r="O52" s="3">
        <v>1</v>
      </c>
      <c r="P52" s="3">
        <f t="shared" si="2"/>
        <v>0.36315729101322791</v>
      </c>
      <c r="Q52" s="3">
        <f>P52</f>
        <v>0.36315729101322791</v>
      </c>
      <c r="S52" t="s">
        <v>158</v>
      </c>
      <c r="T52" t="s">
        <v>444</v>
      </c>
      <c r="W52" s="76">
        <v>69104.084590278551</v>
      </c>
      <c r="X52" s="76">
        <v>486452.03870953654</v>
      </c>
      <c r="AI52" s="85" t="s">
        <v>433</v>
      </c>
      <c r="AJ52" s="85"/>
      <c r="AK52" s="85"/>
      <c r="AL52" s="85"/>
      <c r="AM52" s="91">
        <v>1534562.364193456</v>
      </c>
      <c r="AN52" s="85"/>
      <c r="AO52" s="91">
        <v>231527.18326447275</v>
      </c>
      <c r="AP52" s="85"/>
    </row>
    <row r="53" spans="1:42" x14ac:dyDescent="0.25">
      <c r="A53" s="3" t="s">
        <v>14</v>
      </c>
      <c r="B53" s="3"/>
      <c r="C53" s="3" t="s">
        <v>118</v>
      </c>
      <c r="D53" s="3">
        <v>0.59</v>
      </c>
      <c r="E53" s="3">
        <v>0.64</v>
      </c>
      <c r="F53" s="3" t="s">
        <v>19</v>
      </c>
      <c r="G53" s="2">
        <v>1290</v>
      </c>
      <c r="H53" s="3">
        <v>3.216120401184441E-3</v>
      </c>
      <c r="I53" s="3">
        <v>10.631229741320031</v>
      </c>
      <c r="J53" s="3">
        <v>1.9945803809233296E-2</v>
      </c>
      <c r="K53" s="3">
        <v>1</v>
      </c>
      <c r="L53" s="3">
        <f t="shared" si="0"/>
        <v>1.9945803809233296E-2</v>
      </c>
      <c r="M53" s="4">
        <f t="shared" si="1"/>
        <v>1.9945803809233296E-2</v>
      </c>
      <c r="N53" s="3">
        <v>2.9054757230631192E-3</v>
      </c>
      <c r="O53" s="3">
        <v>1</v>
      </c>
      <c r="P53" s="3">
        <f t="shared" si="2"/>
        <v>2.9054757230631192E-3</v>
      </c>
      <c r="Q53" s="3">
        <f>P53</f>
        <v>2.9054757230631192E-3</v>
      </c>
      <c r="S53" t="s">
        <v>158</v>
      </c>
      <c r="T53" t="s">
        <v>310</v>
      </c>
      <c r="U53" t="s">
        <v>9</v>
      </c>
      <c r="V53" t="s">
        <v>17</v>
      </c>
      <c r="W53" s="76">
        <v>35925.676621162711</v>
      </c>
      <c r="X53" s="76">
        <v>260880.61937462483</v>
      </c>
    </row>
    <row r="54" spans="1:42" x14ac:dyDescent="0.25">
      <c r="A54" s="3" t="s">
        <v>14</v>
      </c>
      <c r="B54" s="3"/>
      <c r="C54" s="3" t="s">
        <v>118</v>
      </c>
      <c r="D54" s="3">
        <v>0.59</v>
      </c>
      <c r="E54" s="3">
        <v>0.64</v>
      </c>
      <c r="F54" s="3" t="s">
        <v>145</v>
      </c>
      <c r="G54" s="2">
        <v>1290</v>
      </c>
      <c r="H54" s="3">
        <v>3.8324431953771008</v>
      </c>
      <c r="I54" s="3">
        <v>14127.038911659964</v>
      </c>
      <c r="J54" s="3">
        <v>26.831299601711674</v>
      </c>
      <c r="K54" s="3">
        <v>1</v>
      </c>
      <c r="L54" s="3">
        <f t="shared" si="0"/>
        <v>26.831299601711674</v>
      </c>
      <c r="M54" s="4">
        <f t="shared" si="1"/>
        <v>26.831299601711674</v>
      </c>
      <c r="N54" s="3">
        <v>3.8172633088961279</v>
      </c>
      <c r="O54" s="3">
        <v>1</v>
      </c>
      <c r="P54" s="3">
        <f t="shared" si="2"/>
        <v>3.8172633088961279</v>
      </c>
      <c r="Q54" s="3">
        <f>P54</f>
        <v>3.8172633088961279</v>
      </c>
      <c r="S54" t="s">
        <v>158</v>
      </c>
      <c r="T54" t="s">
        <v>310</v>
      </c>
      <c r="U54" t="s">
        <v>9</v>
      </c>
      <c r="V54" t="s">
        <v>19</v>
      </c>
      <c r="W54" s="76">
        <v>7222.9234383560652</v>
      </c>
      <c r="X54" s="76">
        <v>48661.926445524812</v>
      </c>
    </row>
    <row r="55" spans="1:42" x14ac:dyDescent="0.25">
      <c r="A55" s="3" t="s">
        <v>14</v>
      </c>
      <c r="B55" s="3"/>
      <c r="C55" s="3" t="s">
        <v>90</v>
      </c>
      <c r="D55" s="3">
        <v>0.66</v>
      </c>
      <c r="E55" s="3">
        <v>0.7</v>
      </c>
      <c r="F55" s="3" t="s">
        <v>19</v>
      </c>
      <c r="G55" s="2">
        <v>1300</v>
      </c>
      <c r="H55" s="3">
        <v>25.221891836355514</v>
      </c>
      <c r="I55" s="3">
        <v>87275.32943017497</v>
      </c>
      <c r="J55" s="3">
        <v>225.02483280966879</v>
      </c>
      <c r="K55" s="3">
        <v>1</v>
      </c>
      <c r="L55" s="3">
        <f t="shared" si="0"/>
        <v>225.02483280966879</v>
      </c>
      <c r="M55" s="4">
        <f t="shared" si="1"/>
        <v>225.02483280966879</v>
      </c>
      <c r="N55" s="3">
        <v>39.203459600726021</v>
      </c>
      <c r="O55" s="3">
        <v>1</v>
      </c>
      <c r="P55" s="3">
        <f t="shared" si="2"/>
        <v>39.203459600726021</v>
      </c>
      <c r="Q55" s="3">
        <f>P55</f>
        <v>39.203459600726021</v>
      </c>
      <c r="S55" t="s">
        <v>158</v>
      </c>
      <c r="T55" t="s">
        <v>310</v>
      </c>
      <c r="U55" t="s">
        <v>9</v>
      </c>
      <c r="V55" t="s">
        <v>275</v>
      </c>
      <c r="W55" s="76">
        <v>1504.3922208790289</v>
      </c>
      <c r="X55" s="76">
        <v>10303.843381245824</v>
      </c>
    </row>
    <row r="56" spans="1:42" x14ac:dyDescent="0.25">
      <c r="A56" s="3" t="s">
        <v>14</v>
      </c>
      <c r="B56" s="3"/>
      <c r="C56" s="3" t="s">
        <v>90</v>
      </c>
      <c r="D56" s="3">
        <v>0.66</v>
      </c>
      <c r="E56" s="3">
        <v>0.7</v>
      </c>
      <c r="F56" s="3" t="s">
        <v>19</v>
      </c>
      <c r="G56" s="2">
        <v>1300</v>
      </c>
      <c r="H56" s="3">
        <v>61.876795094904281</v>
      </c>
      <c r="I56" s="3">
        <v>222374.27938227414</v>
      </c>
      <c r="J56" s="3">
        <v>560.4948571637965</v>
      </c>
      <c r="K56" s="3">
        <v>1</v>
      </c>
      <c r="L56" s="3">
        <f t="shared" si="0"/>
        <v>560.4948571637965</v>
      </c>
      <c r="M56" s="4">
        <f t="shared" si="1"/>
        <v>560.4948571637965</v>
      </c>
      <c r="N56" s="3">
        <v>98.002761802883754</v>
      </c>
      <c r="O56" s="3">
        <v>1</v>
      </c>
      <c r="P56" s="3">
        <f t="shared" si="2"/>
        <v>98.002761802883754</v>
      </c>
      <c r="Q56" s="3">
        <f>P56</f>
        <v>98.002761802883754</v>
      </c>
      <c r="S56" t="s">
        <v>158</v>
      </c>
      <c r="T56" t="s">
        <v>310</v>
      </c>
      <c r="U56" t="s">
        <v>9</v>
      </c>
      <c r="V56" t="s">
        <v>183</v>
      </c>
      <c r="W56" s="76">
        <v>413.09276130563791</v>
      </c>
      <c r="X56" s="76">
        <v>3086.4756375014645</v>
      </c>
    </row>
    <row r="57" spans="1:42" x14ac:dyDescent="0.25">
      <c r="A57" s="3" t="s">
        <v>14</v>
      </c>
      <c r="B57" s="3"/>
      <c r="C57" s="3" t="s">
        <v>118</v>
      </c>
      <c r="D57" s="3">
        <v>0.59</v>
      </c>
      <c r="E57" s="3">
        <v>0.64</v>
      </c>
      <c r="F57" s="3" t="s">
        <v>19</v>
      </c>
      <c r="G57" s="2">
        <v>1300</v>
      </c>
      <c r="H57" s="3">
        <v>128.36401255691578</v>
      </c>
      <c r="I57" s="3">
        <v>460845.76337477437</v>
      </c>
      <c r="J57" s="3">
        <v>1246.4045707959751</v>
      </c>
      <c r="K57" s="3">
        <v>1</v>
      </c>
      <c r="L57" s="3">
        <f t="shared" si="0"/>
        <v>1246.4045707959751</v>
      </c>
      <c r="M57" s="4">
        <f t="shared" si="1"/>
        <v>1246.4045707959751</v>
      </c>
      <c r="N57" s="3">
        <v>223.99123699472329</v>
      </c>
      <c r="O57" s="3">
        <v>1</v>
      </c>
      <c r="P57" s="3">
        <f t="shared" si="2"/>
        <v>223.99123699472329</v>
      </c>
      <c r="Q57" s="3">
        <f>P57</f>
        <v>223.99123699472329</v>
      </c>
      <c r="S57" t="s">
        <v>158</v>
      </c>
      <c r="T57" t="s">
        <v>310</v>
      </c>
      <c r="U57" t="s">
        <v>9</v>
      </c>
      <c r="V57" t="s">
        <v>320</v>
      </c>
      <c r="W57" s="76">
        <v>8894.6033386469553</v>
      </c>
      <c r="X57" s="76">
        <v>61763.102952534864</v>
      </c>
    </row>
    <row r="58" spans="1:42" x14ac:dyDescent="0.25">
      <c r="A58" s="3" t="s">
        <v>14</v>
      </c>
      <c r="B58" s="3"/>
      <c r="C58" s="3" t="s">
        <v>118</v>
      </c>
      <c r="D58" s="3">
        <v>0.59</v>
      </c>
      <c r="E58" s="3">
        <v>0.64</v>
      </c>
      <c r="F58" s="3" t="s">
        <v>137</v>
      </c>
      <c r="G58" s="2">
        <v>1300</v>
      </c>
      <c r="H58" s="3">
        <v>281.59755813909948</v>
      </c>
      <c r="I58" s="3">
        <v>1013150.6737470936</v>
      </c>
      <c r="J58" s="3">
        <v>2571.7268129464715</v>
      </c>
      <c r="K58" s="3">
        <v>1</v>
      </c>
      <c r="L58" s="3">
        <f t="shared" si="0"/>
        <v>2571.7268129464715</v>
      </c>
      <c r="M58" s="4">
        <f t="shared" si="1"/>
        <v>2571.7268129464715</v>
      </c>
      <c r="N58" s="3">
        <v>455.33413380970347</v>
      </c>
      <c r="O58" s="3">
        <v>1</v>
      </c>
      <c r="P58" s="3">
        <f t="shared" si="2"/>
        <v>455.33413380970347</v>
      </c>
      <c r="Q58" s="3">
        <f>P58</f>
        <v>455.33413380970347</v>
      </c>
      <c r="S58" t="s">
        <v>158</v>
      </c>
      <c r="T58" t="s">
        <v>310</v>
      </c>
      <c r="U58" t="s">
        <v>9</v>
      </c>
      <c r="V58" t="s">
        <v>283</v>
      </c>
      <c r="W58" s="76">
        <v>524.08198536789189</v>
      </c>
      <c r="X58" s="76">
        <v>4143.0397505687215</v>
      </c>
    </row>
    <row r="59" spans="1:42" x14ac:dyDescent="0.25">
      <c r="A59" s="3" t="s">
        <v>14</v>
      </c>
      <c r="B59" s="3"/>
      <c r="C59" s="3" t="s">
        <v>118</v>
      </c>
      <c r="D59" s="3">
        <v>0.59</v>
      </c>
      <c r="E59" s="3">
        <v>0.64</v>
      </c>
      <c r="F59" s="3" t="s">
        <v>137</v>
      </c>
      <c r="G59" s="2">
        <v>1300</v>
      </c>
      <c r="H59" s="3">
        <v>4.4798323700475491E-2</v>
      </c>
      <c r="I59" s="3">
        <v>154.63345462075895</v>
      </c>
      <c r="J59" s="3">
        <v>0.37823215500582646</v>
      </c>
      <c r="K59" s="3">
        <v>1</v>
      </c>
      <c r="L59" s="3">
        <f t="shared" si="0"/>
        <v>0.37823215500582646</v>
      </c>
      <c r="M59" s="4">
        <f t="shared" si="1"/>
        <v>0.37823215500582646</v>
      </c>
      <c r="N59" s="3">
        <v>6.3065725432230491E-2</v>
      </c>
      <c r="O59" s="3">
        <v>1</v>
      </c>
      <c r="P59" s="3">
        <f t="shared" si="2"/>
        <v>6.3065725432230491E-2</v>
      </c>
      <c r="Q59" s="3">
        <f>P59</f>
        <v>6.3065725432230491E-2</v>
      </c>
      <c r="S59" t="s">
        <v>158</v>
      </c>
      <c r="T59" t="s">
        <v>310</v>
      </c>
      <c r="U59" t="s">
        <v>9</v>
      </c>
      <c r="V59" t="s">
        <v>59</v>
      </c>
      <c r="W59" s="76">
        <v>299.59613255333136</v>
      </c>
      <c r="X59" s="76">
        <v>2300.2659842601606</v>
      </c>
    </row>
    <row r="60" spans="1:42" x14ac:dyDescent="0.25">
      <c r="A60" s="3" t="s">
        <v>14</v>
      </c>
      <c r="B60" s="3"/>
      <c r="C60" s="3" t="s">
        <v>118</v>
      </c>
      <c r="D60" s="3">
        <v>0.59</v>
      </c>
      <c r="E60" s="3">
        <v>0.64</v>
      </c>
      <c r="F60" s="3" t="s">
        <v>139</v>
      </c>
      <c r="G60" s="2">
        <v>1300</v>
      </c>
      <c r="H60" s="3">
        <v>358.58388745233191</v>
      </c>
      <c r="I60" s="3">
        <v>1313136.7369233286</v>
      </c>
      <c r="J60" s="3">
        <v>3510.7619861076528</v>
      </c>
      <c r="K60" s="3">
        <v>1</v>
      </c>
      <c r="L60" s="3">
        <f t="shared" si="0"/>
        <v>3510.7619861076528</v>
      </c>
      <c r="M60" s="4">
        <f t="shared" si="1"/>
        <v>3510.7619861076528</v>
      </c>
      <c r="N60" s="3">
        <v>638.22961306229672</v>
      </c>
      <c r="O60" s="3">
        <v>1</v>
      </c>
      <c r="P60" s="3">
        <f t="shared" si="2"/>
        <v>638.22961306229672</v>
      </c>
      <c r="Q60" s="3">
        <f>P60</f>
        <v>638.22961306229672</v>
      </c>
      <c r="S60" t="s">
        <v>158</v>
      </c>
      <c r="T60" t="s">
        <v>310</v>
      </c>
      <c r="U60" t="s">
        <v>9</v>
      </c>
      <c r="V60" t="s">
        <v>323</v>
      </c>
      <c r="W60" s="76">
        <v>296.77167299261106</v>
      </c>
      <c r="X60" s="76">
        <v>2160.4947696770978</v>
      </c>
    </row>
    <row r="61" spans="1:42" x14ac:dyDescent="0.25">
      <c r="A61" s="3" t="s">
        <v>14</v>
      </c>
      <c r="B61" s="3"/>
      <c r="C61" s="3" t="s">
        <v>118</v>
      </c>
      <c r="D61" s="3">
        <v>0.59</v>
      </c>
      <c r="E61" s="3">
        <v>0.64</v>
      </c>
      <c r="F61" s="3" t="s">
        <v>141</v>
      </c>
      <c r="G61" s="2">
        <v>1300</v>
      </c>
      <c r="H61" s="3">
        <v>142.34858304871833</v>
      </c>
      <c r="I61" s="3">
        <v>540764.5341984859</v>
      </c>
      <c r="J61" s="3">
        <v>1387.9569329067454</v>
      </c>
      <c r="K61" s="3">
        <v>1</v>
      </c>
      <c r="L61" s="3">
        <f t="shared" si="0"/>
        <v>1387.9569329067454</v>
      </c>
      <c r="M61" s="4">
        <f t="shared" si="1"/>
        <v>1387.9569329067454</v>
      </c>
      <c r="N61" s="3">
        <v>249.09928198620148</v>
      </c>
      <c r="O61" s="3">
        <v>1</v>
      </c>
      <c r="P61" s="3">
        <f t="shared" si="2"/>
        <v>249.09928198620148</v>
      </c>
      <c r="Q61" s="3">
        <f>P61</f>
        <v>249.09928198620148</v>
      </c>
      <c r="S61" t="s">
        <v>158</v>
      </c>
      <c r="T61" t="s">
        <v>310</v>
      </c>
      <c r="U61" t="s">
        <v>9</v>
      </c>
      <c r="V61" t="s">
        <v>264</v>
      </c>
      <c r="W61" s="76">
        <v>11933.486509627752</v>
      </c>
      <c r="X61" s="76">
        <v>82861.039590613407</v>
      </c>
    </row>
    <row r="62" spans="1:42" x14ac:dyDescent="0.25">
      <c r="A62" s="3" t="s">
        <v>14</v>
      </c>
      <c r="B62" s="3"/>
      <c r="C62" s="3" t="s">
        <v>118</v>
      </c>
      <c r="D62" s="3">
        <v>0.59</v>
      </c>
      <c r="E62" s="3">
        <v>0.64</v>
      </c>
      <c r="F62" s="3" t="s">
        <v>145</v>
      </c>
      <c r="G62" s="2">
        <v>1300</v>
      </c>
      <c r="H62" s="3">
        <v>7.9846147537689552E-2</v>
      </c>
      <c r="I62" s="3">
        <v>308.39572612475365</v>
      </c>
      <c r="J62" s="3">
        <v>0.80845690904102607</v>
      </c>
      <c r="K62" s="3">
        <v>1</v>
      </c>
      <c r="L62" s="3">
        <f t="shared" si="0"/>
        <v>0.80845690904102607</v>
      </c>
      <c r="M62" s="4">
        <f t="shared" si="1"/>
        <v>0.80845690904102607</v>
      </c>
      <c r="N62" s="3">
        <v>0.13893139003806779</v>
      </c>
      <c r="O62" s="3">
        <v>1</v>
      </c>
      <c r="P62" s="3">
        <f t="shared" si="2"/>
        <v>0.13893139003806779</v>
      </c>
      <c r="Q62" s="3">
        <f>P62</f>
        <v>0.13893139003806779</v>
      </c>
      <c r="S62" t="s">
        <v>158</v>
      </c>
      <c r="T62" t="s">
        <v>310</v>
      </c>
      <c r="U62" t="s">
        <v>9</v>
      </c>
      <c r="V62" t="s">
        <v>296</v>
      </c>
      <c r="W62" s="76">
        <v>0.8032484682475507</v>
      </c>
      <c r="X62" s="76">
        <v>5.5357512900422972</v>
      </c>
    </row>
    <row r="63" spans="1:42" x14ac:dyDescent="0.25">
      <c r="A63" s="3" t="s">
        <v>14</v>
      </c>
      <c r="B63" s="3"/>
      <c r="C63" s="3" t="s">
        <v>118</v>
      </c>
      <c r="D63" s="3">
        <v>0.59</v>
      </c>
      <c r="E63" s="3">
        <v>0.64</v>
      </c>
      <c r="F63" s="3" t="s">
        <v>11</v>
      </c>
      <c r="G63" s="2">
        <v>1300</v>
      </c>
      <c r="H63" s="3">
        <v>0.64539754676134664</v>
      </c>
      <c r="I63" s="3">
        <v>2493.4288733868361</v>
      </c>
      <c r="J63" s="3">
        <v>5.9811027702541217</v>
      </c>
      <c r="K63" s="3">
        <v>1</v>
      </c>
      <c r="L63" s="3">
        <f t="shared" si="0"/>
        <v>5.9811027702541217</v>
      </c>
      <c r="M63" s="4">
        <f t="shared" si="1"/>
        <v>5.9811027702541217</v>
      </c>
      <c r="N63" s="3">
        <v>0.93750093601322659</v>
      </c>
      <c r="O63" s="3">
        <v>1</v>
      </c>
      <c r="P63" s="3">
        <f t="shared" si="2"/>
        <v>0.93750093601322659</v>
      </c>
      <c r="Q63" s="3">
        <f>P63</f>
        <v>0.93750093601322659</v>
      </c>
      <c r="S63" t="s">
        <v>158</v>
      </c>
      <c r="T63" t="s">
        <v>310</v>
      </c>
      <c r="U63" t="s">
        <v>9</v>
      </c>
      <c r="V63" t="s">
        <v>307</v>
      </c>
      <c r="W63" s="76">
        <v>72.607014763276126</v>
      </c>
      <c r="X63" s="76">
        <v>539.86706509090789</v>
      </c>
    </row>
    <row r="64" spans="1:42" x14ac:dyDescent="0.25">
      <c r="A64" s="3" t="s">
        <v>14</v>
      </c>
      <c r="B64" s="3"/>
      <c r="C64" s="3" t="s">
        <v>118</v>
      </c>
      <c r="D64" s="3">
        <v>0.59</v>
      </c>
      <c r="E64" s="3">
        <v>0.64</v>
      </c>
      <c r="F64" s="3" t="s">
        <v>145</v>
      </c>
      <c r="G64" s="2">
        <v>1300</v>
      </c>
      <c r="H64" s="3">
        <v>52.330081773832461</v>
      </c>
      <c r="I64" s="3">
        <v>201420.06932756223</v>
      </c>
      <c r="J64" s="3">
        <v>520.59384965811046</v>
      </c>
      <c r="K64" s="3">
        <v>1</v>
      </c>
      <c r="L64" s="3">
        <f t="shared" si="0"/>
        <v>520.59384965811046</v>
      </c>
      <c r="M64" s="4">
        <f t="shared" si="1"/>
        <v>520.59384965811046</v>
      </c>
      <c r="N64" s="3">
        <v>91.57493192776441</v>
      </c>
      <c r="O64" s="3">
        <v>1</v>
      </c>
      <c r="P64" s="3">
        <f t="shared" si="2"/>
        <v>91.57493192776441</v>
      </c>
      <c r="Q64" s="3">
        <f>P64</f>
        <v>91.57493192776441</v>
      </c>
      <c r="S64" t="s">
        <v>158</v>
      </c>
      <c r="T64" t="s">
        <v>310</v>
      </c>
      <c r="U64" t="s">
        <v>9</v>
      </c>
      <c r="V64" t="s">
        <v>163</v>
      </c>
      <c r="W64" s="76">
        <v>1341.9694442532546</v>
      </c>
      <c r="X64" s="76">
        <v>9430.7876859073185</v>
      </c>
    </row>
    <row r="65" spans="1:24" x14ac:dyDescent="0.25">
      <c r="A65" s="3" t="s">
        <v>14</v>
      </c>
      <c r="B65" s="3"/>
      <c r="C65" s="3" t="s">
        <v>90</v>
      </c>
      <c r="D65" s="3">
        <v>0.66</v>
      </c>
      <c r="E65" s="3">
        <v>0.7</v>
      </c>
      <c r="F65" s="3" t="s">
        <v>59</v>
      </c>
      <c r="G65" s="2">
        <v>1300</v>
      </c>
      <c r="H65" s="3">
        <v>0.46118293861591975</v>
      </c>
      <c r="I65" s="3">
        <v>1704.8390974492263</v>
      </c>
      <c r="J65" s="3">
        <v>4.0705290077646463</v>
      </c>
      <c r="K65" s="3">
        <v>1</v>
      </c>
      <c r="L65" s="3">
        <f t="shared" si="0"/>
        <v>4.0705290077646463</v>
      </c>
      <c r="M65" s="4">
        <f t="shared" si="1"/>
        <v>4.0705290077646463</v>
      </c>
      <c r="N65" s="3">
        <v>0.60005819698945562</v>
      </c>
      <c r="O65" s="3">
        <v>1</v>
      </c>
      <c r="P65" s="3">
        <f t="shared" si="2"/>
        <v>0.60005819698945562</v>
      </c>
      <c r="Q65" s="3">
        <f>P65</f>
        <v>0.60005819698945562</v>
      </c>
      <c r="S65" t="s">
        <v>158</v>
      </c>
      <c r="T65" t="s">
        <v>310</v>
      </c>
      <c r="U65" t="s">
        <v>9</v>
      </c>
      <c r="V65" t="s">
        <v>350</v>
      </c>
      <c r="W65" s="76">
        <v>367.15090159175315</v>
      </c>
      <c r="X65" s="76">
        <v>2547.0837439982033</v>
      </c>
    </row>
    <row r="66" spans="1:24" x14ac:dyDescent="0.25">
      <c r="A66" s="3" t="s">
        <v>14</v>
      </c>
      <c r="B66" s="3"/>
      <c r="C66" s="3" t="s">
        <v>118</v>
      </c>
      <c r="D66" s="3">
        <v>0.59</v>
      </c>
      <c r="E66" s="3">
        <v>0.64</v>
      </c>
      <c r="F66" s="3" t="s">
        <v>59</v>
      </c>
      <c r="G66" s="2">
        <v>1300</v>
      </c>
      <c r="H66" s="3">
        <v>5.5103039501633475</v>
      </c>
      <c r="I66" s="3">
        <v>20947.065943121212</v>
      </c>
      <c r="J66" s="3">
        <v>55.024798533150438</v>
      </c>
      <c r="K66" s="3">
        <v>1</v>
      </c>
      <c r="L66" s="3">
        <f t="shared" ref="L66:L129" si="25">J66*K66</f>
        <v>55.024798533150438</v>
      </c>
      <c r="M66" s="4">
        <f t="shared" ref="M66:M129" si="26">L66</f>
        <v>55.024798533150438</v>
      </c>
      <c r="N66" s="3">
        <v>9.2612145890973281</v>
      </c>
      <c r="O66" s="3">
        <v>1</v>
      </c>
      <c r="P66" s="3">
        <f t="shared" ref="P66:P129" si="27">N66*O66</f>
        <v>9.2612145890973281</v>
      </c>
      <c r="Q66" s="3">
        <f>P66</f>
        <v>9.2612145890973281</v>
      </c>
      <c r="S66" t="s">
        <v>158</v>
      </c>
      <c r="T66" t="s">
        <v>310</v>
      </c>
      <c r="U66" t="s">
        <v>9</v>
      </c>
      <c r="V66" t="s">
        <v>329</v>
      </c>
      <c r="W66" s="76">
        <v>17.881173649818795</v>
      </c>
      <c r="X66" s="76">
        <v>138.17758923187554</v>
      </c>
    </row>
    <row r="67" spans="1:24" x14ac:dyDescent="0.25">
      <c r="A67" s="3" t="s">
        <v>14</v>
      </c>
      <c r="B67" s="3"/>
      <c r="C67" s="3" t="s">
        <v>118</v>
      </c>
      <c r="D67" s="3">
        <v>0.59</v>
      </c>
      <c r="E67" s="3">
        <v>0.64</v>
      </c>
      <c r="F67" s="3" t="s">
        <v>59</v>
      </c>
      <c r="G67" s="2">
        <v>1300</v>
      </c>
      <c r="H67" s="3">
        <v>2.7612172784009674</v>
      </c>
      <c r="I67" s="3">
        <v>10741.149586108055</v>
      </c>
      <c r="J67" s="3">
        <v>30.069693998719533</v>
      </c>
      <c r="K67" s="3">
        <v>1</v>
      </c>
      <c r="L67" s="3">
        <f t="shared" si="25"/>
        <v>30.069693998719533</v>
      </c>
      <c r="M67" s="4">
        <f t="shared" si="26"/>
        <v>30.069693998719533</v>
      </c>
      <c r="N67" s="3">
        <v>5.1721472102653836</v>
      </c>
      <c r="O67" s="3">
        <v>1</v>
      </c>
      <c r="P67" s="3">
        <f t="shared" si="27"/>
        <v>5.1721472102653836</v>
      </c>
      <c r="Q67" s="3">
        <f>P67</f>
        <v>5.1721472102653836</v>
      </c>
      <c r="S67" t="s">
        <v>158</v>
      </c>
      <c r="T67" t="s">
        <v>310</v>
      </c>
      <c r="U67" t="s">
        <v>423</v>
      </c>
      <c r="W67" s="76">
        <v>68815.036463618337</v>
      </c>
      <c r="X67" s="76">
        <v>488822.25972206955</v>
      </c>
    </row>
    <row r="68" spans="1:24" x14ac:dyDescent="0.25">
      <c r="A68" s="3" t="s">
        <v>14</v>
      </c>
      <c r="B68" s="3"/>
      <c r="C68" s="3" t="s">
        <v>118</v>
      </c>
      <c r="D68" s="3">
        <v>0.59</v>
      </c>
      <c r="E68" s="3">
        <v>0.64</v>
      </c>
      <c r="F68" s="3" t="s">
        <v>59</v>
      </c>
      <c r="G68" s="2">
        <v>1300</v>
      </c>
      <c r="H68" s="3">
        <v>6.4083029794685623E-2</v>
      </c>
      <c r="I68" s="3">
        <v>250.7532794720218</v>
      </c>
      <c r="J68" s="3">
        <v>0.65102290708936394</v>
      </c>
      <c r="K68" s="3">
        <v>1</v>
      </c>
      <c r="L68" s="3">
        <f t="shared" si="25"/>
        <v>0.65102290708936394</v>
      </c>
      <c r="M68" s="4">
        <f t="shared" si="26"/>
        <v>0.65102290708936394</v>
      </c>
      <c r="N68" s="3">
        <v>9.0172723447137629E-2</v>
      </c>
      <c r="O68" s="3">
        <v>1</v>
      </c>
      <c r="P68" s="3">
        <f t="shared" si="27"/>
        <v>9.0172723447137629E-2</v>
      </c>
      <c r="Q68" s="3">
        <f>P68</f>
        <v>9.0172723447137629E-2</v>
      </c>
      <c r="S68" t="s">
        <v>158</v>
      </c>
      <c r="T68" t="s">
        <v>446</v>
      </c>
      <c r="W68" s="76">
        <v>68815.036463618337</v>
      </c>
      <c r="X68" s="76">
        <v>488822.25972206955</v>
      </c>
    </row>
    <row r="69" spans="1:24" x14ac:dyDescent="0.25">
      <c r="A69" s="3" t="s">
        <v>14</v>
      </c>
      <c r="B69" s="3"/>
      <c r="C69" s="3" t="s">
        <v>118</v>
      </c>
      <c r="D69" s="3">
        <v>0.59</v>
      </c>
      <c r="E69" s="3">
        <v>0.64</v>
      </c>
      <c r="F69" s="3" t="s">
        <v>59</v>
      </c>
      <c r="G69" s="2">
        <v>1300</v>
      </c>
      <c r="H69" s="3">
        <v>3.6078825486216903</v>
      </c>
      <c r="I69" s="3">
        <v>13629.502925053057</v>
      </c>
      <c r="J69" s="3">
        <v>31.13846724268177</v>
      </c>
      <c r="K69" s="3">
        <v>1</v>
      </c>
      <c r="L69" s="3">
        <f t="shared" si="25"/>
        <v>31.13846724268177</v>
      </c>
      <c r="M69" s="4">
        <f t="shared" si="26"/>
        <v>31.13846724268177</v>
      </c>
      <c r="N69" s="3">
        <v>5.1236088574300522</v>
      </c>
      <c r="O69" s="3">
        <v>1</v>
      </c>
      <c r="P69" s="3">
        <f t="shared" si="27"/>
        <v>5.1236088574300522</v>
      </c>
      <c r="Q69" s="3">
        <f>P69</f>
        <v>5.1236088574300522</v>
      </c>
      <c r="S69" t="s">
        <v>158</v>
      </c>
      <c r="T69" t="s">
        <v>351</v>
      </c>
      <c r="U69" t="s">
        <v>352</v>
      </c>
      <c r="V69" t="s">
        <v>17</v>
      </c>
      <c r="W69" s="76">
        <v>11748.669393060132</v>
      </c>
      <c r="X69" s="76">
        <v>76172.33374512622</v>
      </c>
    </row>
    <row r="70" spans="1:24" x14ac:dyDescent="0.25">
      <c r="A70" s="3" t="s">
        <v>14</v>
      </c>
      <c r="B70" s="3"/>
      <c r="C70" s="3" t="s">
        <v>118</v>
      </c>
      <c r="D70" s="3">
        <v>0.59</v>
      </c>
      <c r="E70" s="3">
        <v>0.64</v>
      </c>
      <c r="F70" s="3" t="s">
        <v>59</v>
      </c>
      <c r="G70" s="2">
        <v>1300</v>
      </c>
      <c r="H70" s="3">
        <v>11.077813204345523</v>
      </c>
      <c r="I70" s="3">
        <v>41688.673809228079</v>
      </c>
      <c r="J70" s="3">
        <v>114.37643570116279</v>
      </c>
      <c r="K70" s="3">
        <v>1</v>
      </c>
      <c r="L70" s="3">
        <f t="shared" si="25"/>
        <v>114.37643570116279</v>
      </c>
      <c r="M70" s="4">
        <f t="shared" si="26"/>
        <v>114.37643570116279</v>
      </c>
      <c r="N70" s="3">
        <v>20.29767082732231</v>
      </c>
      <c r="O70" s="3">
        <v>1</v>
      </c>
      <c r="P70" s="3">
        <f t="shared" si="27"/>
        <v>20.29767082732231</v>
      </c>
      <c r="Q70" s="3">
        <f>P70</f>
        <v>20.29767082732231</v>
      </c>
      <c r="S70" t="s">
        <v>158</v>
      </c>
      <c r="T70" t="s">
        <v>351</v>
      </c>
      <c r="U70" t="s">
        <v>352</v>
      </c>
      <c r="V70" t="s">
        <v>360</v>
      </c>
      <c r="W70" s="76">
        <v>304.67083508878204</v>
      </c>
      <c r="X70" s="76">
        <v>1854.2888216974191</v>
      </c>
    </row>
    <row r="71" spans="1:24" x14ac:dyDescent="0.25">
      <c r="A71" s="3" t="s">
        <v>14</v>
      </c>
      <c r="B71" s="3"/>
      <c r="C71" s="3" t="s">
        <v>118</v>
      </c>
      <c r="D71" s="3">
        <v>0.59</v>
      </c>
      <c r="E71" s="3">
        <v>0.64</v>
      </c>
      <c r="F71" s="3" t="s">
        <v>59</v>
      </c>
      <c r="G71" s="2">
        <v>1300</v>
      </c>
      <c r="H71" s="3">
        <v>0.82492577463170158</v>
      </c>
      <c r="I71" s="3">
        <v>3039.379380230479</v>
      </c>
      <c r="J71" s="3">
        <v>7.5536191376948008</v>
      </c>
      <c r="K71" s="3">
        <v>1</v>
      </c>
      <c r="L71" s="3">
        <f t="shared" si="25"/>
        <v>7.5536191376948008</v>
      </c>
      <c r="M71" s="4">
        <f t="shared" si="26"/>
        <v>7.5536191376948008</v>
      </c>
      <c r="N71" s="3">
        <v>1.1240791479879257</v>
      </c>
      <c r="O71" s="3">
        <v>1</v>
      </c>
      <c r="P71" s="3">
        <f t="shared" si="27"/>
        <v>1.1240791479879257</v>
      </c>
      <c r="Q71" s="3">
        <f>P71</f>
        <v>1.1240791479879257</v>
      </c>
      <c r="S71" t="s">
        <v>158</v>
      </c>
      <c r="T71" t="s">
        <v>351</v>
      </c>
      <c r="U71" t="s">
        <v>352</v>
      </c>
      <c r="V71" t="s">
        <v>283</v>
      </c>
      <c r="W71" s="76">
        <v>739.01281336094826</v>
      </c>
      <c r="X71" s="76">
        <v>5415.3126944619917</v>
      </c>
    </row>
    <row r="72" spans="1:24" x14ac:dyDescent="0.25">
      <c r="A72" s="3" t="s">
        <v>14</v>
      </c>
      <c r="B72" s="3"/>
      <c r="C72" s="3" t="s">
        <v>118</v>
      </c>
      <c r="D72" s="3">
        <v>0.59</v>
      </c>
      <c r="E72" s="3">
        <v>0.64</v>
      </c>
      <c r="F72" s="3" t="s">
        <v>75</v>
      </c>
      <c r="G72" s="2">
        <v>1300</v>
      </c>
      <c r="H72" s="3">
        <v>2.6271136603242313E-6</v>
      </c>
      <c r="I72" s="3">
        <v>2.7673768445243599E-3</v>
      </c>
      <c r="J72" s="3">
        <v>6.2491159356263427E-6</v>
      </c>
      <c r="K72" s="3">
        <v>1</v>
      </c>
      <c r="L72" s="3">
        <f t="shared" si="25"/>
        <v>6.2491159356263427E-6</v>
      </c>
      <c r="M72" s="4">
        <f t="shared" si="26"/>
        <v>6.2491159356263427E-6</v>
      </c>
      <c r="N72" s="3">
        <v>8.7233590669341761E-7</v>
      </c>
      <c r="O72" s="3">
        <v>1</v>
      </c>
      <c r="P72" s="3">
        <f t="shared" si="27"/>
        <v>8.7233590669341761E-7</v>
      </c>
      <c r="Q72" s="3">
        <f>P72</f>
        <v>8.7233590669341761E-7</v>
      </c>
      <c r="S72" t="s">
        <v>158</v>
      </c>
      <c r="T72" t="s">
        <v>351</v>
      </c>
      <c r="U72" t="s">
        <v>352</v>
      </c>
      <c r="V72" t="s">
        <v>371</v>
      </c>
      <c r="W72" s="76">
        <v>59.155725290723389</v>
      </c>
      <c r="X72" s="76">
        <v>477.77540660572981</v>
      </c>
    </row>
    <row r="73" spans="1:24" x14ac:dyDescent="0.25">
      <c r="A73" s="3" t="s">
        <v>14</v>
      </c>
      <c r="B73" s="3"/>
      <c r="C73" s="3" t="s">
        <v>118</v>
      </c>
      <c r="D73" s="3">
        <v>0.59</v>
      </c>
      <c r="E73" s="3">
        <v>0.64</v>
      </c>
      <c r="F73" s="3" t="s">
        <v>77</v>
      </c>
      <c r="G73" s="2">
        <v>1300</v>
      </c>
      <c r="H73" s="3">
        <v>14.539311934779724</v>
      </c>
      <c r="I73" s="3">
        <v>54258.991382989647</v>
      </c>
      <c r="J73" s="3">
        <v>149.30360789424805</v>
      </c>
      <c r="K73" s="3">
        <v>1</v>
      </c>
      <c r="L73" s="3">
        <f t="shared" si="25"/>
        <v>149.30360789424805</v>
      </c>
      <c r="M73" s="4">
        <f t="shared" si="26"/>
        <v>149.30360789424805</v>
      </c>
      <c r="N73" s="3">
        <v>27.191509617449316</v>
      </c>
      <c r="O73" s="3">
        <v>1</v>
      </c>
      <c r="P73" s="3">
        <f t="shared" si="27"/>
        <v>27.191509617449316</v>
      </c>
      <c r="Q73" s="3">
        <f>P73</f>
        <v>27.191509617449316</v>
      </c>
      <c r="S73" t="s">
        <v>158</v>
      </c>
      <c r="T73" t="s">
        <v>351</v>
      </c>
      <c r="U73" t="s">
        <v>352</v>
      </c>
      <c r="V73" t="s">
        <v>290</v>
      </c>
      <c r="W73" s="76">
        <v>804.03732404846539</v>
      </c>
      <c r="X73" s="76">
        <v>5194.7058985149961</v>
      </c>
    </row>
    <row r="74" spans="1:24" x14ac:dyDescent="0.25">
      <c r="A74" s="3" t="s">
        <v>14</v>
      </c>
      <c r="B74" s="3"/>
      <c r="C74" s="3" t="s">
        <v>90</v>
      </c>
      <c r="D74" s="3">
        <v>0.66</v>
      </c>
      <c r="E74" s="3">
        <v>0.7</v>
      </c>
      <c r="F74" s="3" t="s">
        <v>19</v>
      </c>
      <c r="G74" s="2">
        <v>1310</v>
      </c>
      <c r="H74" s="3">
        <v>0.20550014335068012</v>
      </c>
      <c r="I74" s="3">
        <v>739.46820929763408</v>
      </c>
      <c r="J74" s="3">
        <v>1.9269866486575276</v>
      </c>
      <c r="K74" s="3">
        <v>1</v>
      </c>
      <c r="L74" s="3">
        <f t="shared" si="25"/>
        <v>1.9269866486575276</v>
      </c>
      <c r="M74" s="4">
        <f t="shared" si="26"/>
        <v>1.9269866486575276</v>
      </c>
      <c r="N74" s="3">
        <v>0.31131109792985129</v>
      </c>
      <c r="O74" s="3">
        <v>1</v>
      </c>
      <c r="P74" s="3">
        <f t="shared" si="27"/>
        <v>0.31131109792985129</v>
      </c>
      <c r="Q74" s="3">
        <f>P74</f>
        <v>0.31131109792985129</v>
      </c>
      <c r="S74" t="s">
        <v>158</v>
      </c>
      <c r="T74" t="s">
        <v>351</v>
      </c>
      <c r="U74" t="s">
        <v>352</v>
      </c>
      <c r="V74" t="s">
        <v>264</v>
      </c>
      <c r="W74" s="76">
        <v>0.8739287480396285</v>
      </c>
      <c r="X74" s="76">
        <v>4.9981136354711122</v>
      </c>
    </row>
    <row r="75" spans="1:24" x14ac:dyDescent="0.25">
      <c r="A75" s="3" t="s">
        <v>14</v>
      </c>
      <c r="B75" s="3"/>
      <c r="C75" s="3" t="s">
        <v>118</v>
      </c>
      <c r="D75" s="3">
        <v>0.59</v>
      </c>
      <c r="E75" s="3">
        <v>0.64</v>
      </c>
      <c r="F75" s="3" t="s">
        <v>19</v>
      </c>
      <c r="G75" s="2">
        <v>1310</v>
      </c>
      <c r="H75" s="3">
        <v>0.23944926637104152</v>
      </c>
      <c r="I75" s="3">
        <v>874.39996890799807</v>
      </c>
      <c r="J75" s="3">
        <v>2.4030120024215638</v>
      </c>
      <c r="K75" s="3">
        <v>1</v>
      </c>
      <c r="L75" s="3">
        <f t="shared" si="25"/>
        <v>2.4030120024215638</v>
      </c>
      <c r="M75" s="4">
        <f t="shared" si="26"/>
        <v>2.4030120024215638</v>
      </c>
      <c r="N75" s="3">
        <v>0.40278549830500121</v>
      </c>
      <c r="O75" s="3">
        <v>1</v>
      </c>
      <c r="P75" s="3">
        <f t="shared" si="27"/>
        <v>0.40278549830500121</v>
      </c>
      <c r="Q75" s="3">
        <f>P75</f>
        <v>0.40278549830500121</v>
      </c>
      <c r="S75" t="s">
        <v>158</v>
      </c>
      <c r="T75" t="s">
        <v>351</v>
      </c>
      <c r="U75" t="s">
        <v>352</v>
      </c>
      <c r="V75" t="s">
        <v>372</v>
      </c>
      <c r="W75" s="76">
        <v>0</v>
      </c>
      <c r="X75" s="76">
        <v>0</v>
      </c>
    </row>
    <row r="76" spans="1:24" x14ac:dyDescent="0.25">
      <c r="A76" s="3" t="s">
        <v>14</v>
      </c>
      <c r="B76" s="3"/>
      <c r="C76" s="3" t="s">
        <v>90</v>
      </c>
      <c r="D76" s="3">
        <v>0.66</v>
      </c>
      <c r="E76" s="3">
        <v>0.7</v>
      </c>
      <c r="F76" s="3" t="s">
        <v>19</v>
      </c>
      <c r="G76" s="2">
        <v>1320</v>
      </c>
      <c r="H76" s="3">
        <v>5.5215516393698181</v>
      </c>
      <c r="I76" s="3">
        <v>19773.194614479693</v>
      </c>
      <c r="J76" s="3">
        <v>57.974971518423402</v>
      </c>
      <c r="K76" s="3">
        <v>1</v>
      </c>
      <c r="L76" s="3">
        <f t="shared" si="25"/>
        <v>57.974971518423402</v>
      </c>
      <c r="M76" s="4">
        <f t="shared" si="26"/>
        <v>57.974971518423402</v>
      </c>
      <c r="N76" s="3">
        <v>10.595636266491129</v>
      </c>
      <c r="O76" s="3">
        <v>1</v>
      </c>
      <c r="P76" s="3">
        <f t="shared" si="27"/>
        <v>10.595636266491129</v>
      </c>
      <c r="Q76" s="3">
        <f>P76</f>
        <v>10.595636266491129</v>
      </c>
      <c r="S76" t="s">
        <v>158</v>
      </c>
      <c r="T76" t="s">
        <v>351</v>
      </c>
      <c r="U76" t="s">
        <v>352</v>
      </c>
      <c r="V76" t="s">
        <v>272</v>
      </c>
      <c r="W76" s="76">
        <v>16569.412305239148</v>
      </c>
      <c r="X76" s="76">
        <v>102761.0691603598</v>
      </c>
    </row>
    <row r="77" spans="1:24" x14ac:dyDescent="0.25">
      <c r="A77" s="3" t="s">
        <v>14</v>
      </c>
      <c r="B77" s="3"/>
      <c r="C77" s="3" t="s">
        <v>90</v>
      </c>
      <c r="D77" s="3">
        <v>0.66</v>
      </c>
      <c r="E77" s="3">
        <v>0.7</v>
      </c>
      <c r="F77" s="3" t="s">
        <v>19</v>
      </c>
      <c r="G77" s="2">
        <v>1320</v>
      </c>
      <c r="H77" s="3">
        <v>15.912266771814661</v>
      </c>
      <c r="I77" s="3">
        <v>57003.037299156385</v>
      </c>
      <c r="J77" s="3">
        <v>165.79182862931259</v>
      </c>
      <c r="K77" s="3">
        <v>1</v>
      </c>
      <c r="L77" s="3">
        <f t="shared" si="25"/>
        <v>165.79182862931259</v>
      </c>
      <c r="M77" s="4">
        <f t="shared" si="26"/>
        <v>165.79182862931259</v>
      </c>
      <c r="N77" s="3">
        <v>31.248420266354376</v>
      </c>
      <c r="O77" s="3">
        <v>1</v>
      </c>
      <c r="P77" s="3">
        <f t="shared" si="27"/>
        <v>31.248420266354376</v>
      </c>
      <c r="Q77" s="3">
        <f>P77</f>
        <v>31.248420266354376</v>
      </c>
      <c r="S77" t="s">
        <v>158</v>
      </c>
      <c r="T77" t="s">
        <v>351</v>
      </c>
      <c r="U77" t="s">
        <v>352</v>
      </c>
      <c r="V77" t="s">
        <v>376</v>
      </c>
      <c r="W77" s="76">
        <v>638.40717803145765</v>
      </c>
      <c r="X77" s="76">
        <v>3608.049463176847</v>
      </c>
    </row>
    <row r="78" spans="1:24" x14ac:dyDescent="0.25">
      <c r="A78" s="3" t="s">
        <v>14</v>
      </c>
      <c r="B78" s="3"/>
      <c r="C78" s="3" t="s">
        <v>118</v>
      </c>
      <c r="D78" s="3">
        <v>0.59</v>
      </c>
      <c r="E78" s="3">
        <v>0.64</v>
      </c>
      <c r="F78" s="3" t="s">
        <v>19</v>
      </c>
      <c r="G78" s="2">
        <v>1320</v>
      </c>
      <c r="H78" s="3">
        <v>39.216826857634814</v>
      </c>
      <c r="I78" s="3">
        <v>144407.24580504323</v>
      </c>
      <c r="J78" s="3">
        <v>421.41390773781393</v>
      </c>
      <c r="K78" s="3">
        <v>1</v>
      </c>
      <c r="L78" s="3">
        <f t="shared" si="25"/>
        <v>421.41390773781393</v>
      </c>
      <c r="M78" s="4">
        <f t="shared" si="26"/>
        <v>421.41390773781393</v>
      </c>
      <c r="N78" s="3">
        <v>80.205152810859119</v>
      </c>
      <c r="O78" s="3">
        <v>1</v>
      </c>
      <c r="P78" s="3">
        <f t="shared" si="27"/>
        <v>80.205152810859119</v>
      </c>
      <c r="Q78" s="3">
        <f>P78</f>
        <v>80.205152810859119</v>
      </c>
      <c r="S78" t="s">
        <v>158</v>
      </c>
      <c r="T78" t="s">
        <v>351</v>
      </c>
      <c r="U78" t="s">
        <v>424</v>
      </c>
      <c r="W78" s="76">
        <v>30864.239502867702</v>
      </c>
      <c r="X78" s="76">
        <v>195488.53330357847</v>
      </c>
    </row>
    <row r="79" spans="1:24" x14ac:dyDescent="0.25">
      <c r="A79" s="3" t="s">
        <v>14</v>
      </c>
      <c r="B79" s="3"/>
      <c r="C79" s="3" t="s">
        <v>118</v>
      </c>
      <c r="D79" s="3">
        <v>0.59</v>
      </c>
      <c r="E79" s="3">
        <v>0.64</v>
      </c>
      <c r="F79" s="3" t="s">
        <v>137</v>
      </c>
      <c r="G79" s="2">
        <v>1320</v>
      </c>
      <c r="H79" s="3">
        <v>38.682631638225239</v>
      </c>
      <c r="I79" s="3">
        <v>138493.59755784087</v>
      </c>
      <c r="J79" s="3">
        <v>385.55342483334016</v>
      </c>
      <c r="K79" s="3">
        <v>1</v>
      </c>
      <c r="L79" s="3">
        <f t="shared" si="25"/>
        <v>385.55342483334016</v>
      </c>
      <c r="M79" s="4">
        <f t="shared" si="26"/>
        <v>385.55342483334016</v>
      </c>
      <c r="N79" s="3">
        <v>70.929492301709388</v>
      </c>
      <c r="O79" s="3">
        <v>1</v>
      </c>
      <c r="P79" s="3">
        <f t="shared" si="27"/>
        <v>70.929492301709388</v>
      </c>
      <c r="Q79" s="3">
        <f>P79</f>
        <v>70.929492301709388</v>
      </c>
      <c r="S79" t="s">
        <v>158</v>
      </c>
      <c r="T79" t="s">
        <v>447</v>
      </c>
      <c r="W79" s="76">
        <v>30864.239502867702</v>
      </c>
      <c r="X79" s="76">
        <v>195488.53330357847</v>
      </c>
    </row>
    <row r="80" spans="1:24" x14ac:dyDescent="0.25">
      <c r="A80" s="3" t="s">
        <v>14</v>
      </c>
      <c r="B80" s="3"/>
      <c r="C80" s="3" t="s">
        <v>118</v>
      </c>
      <c r="D80" s="3">
        <v>0.59</v>
      </c>
      <c r="E80" s="3">
        <v>0.64</v>
      </c>
      <c r="F80" s="3" t="s">
        <v>11</v>
      </c>
      <c r="G80" s="2">
        <v>1320</v>
      </c>
      <c r="H80" s="3">
        <v>2.8515818593269123E-2</v>
      </c>
      <c r="I80" s="3">
        <v>111.67570462839379</v>
      </c>
      <c r="J80" s="3">
        <v>0.28868415771763334</v>
      </c>
      <c r="K80" s="3">
        <v>1</v>
      </c>
      <c r="L80" s="3">
        <f t="shared" si="25"/>
        <v>0.28868415771763334</v>
      </c>
      <c r="M80" s="4">
        <f t="shared" si="26"/>
        <v>0.28868415771763334</v>
      </c>
      <c r="N80" s="3">
        <v>3.8571480863778367E-2</v>
      </c>
      <c r="O80" s="3">
        <v>1</v>
      </c>
      <c r="P80" s="3">
        <f t="shared" si="27"/>
        <v>3.8571480863778367E-2</v>
      </c>
      <c r="Q80" s="3">
        <f>P80</f>
        <v>3.8571480863778367E-2</v>
      </c>
      <c r="S80" t="s">
        <v>433</v>
      </c>
      <c r="W80" s="76">
        <v>231527.18326447275</v>
      </c>
      <c r="X80" s="76">
        <v>1534562.364193456</v>
      </c>
    </row>
    <row r="81" spans="1:24" x14ac:dyDescent="0.25">
      <c r="A81" s="3" t="s">
        <v>14</v>
      </c>
      <c r="B81" s="3"/>
      <c r="C81" s="3" t="s">
        <v>90</v>
      </c>
      <c r="D81" s="3">
        <v>0.66</v>
      </c>
      <c r="E81" s="3">
        <v>0.7</v>
      </c>
      <c r="F81" s="3" t="s">
        <v>59</v>
      </c>
      <c r="G81" s="2">
        <v>1320</v>
      </c>
      <c r="H81" s="3">
        <v>1.1865141292110091E-5</v>
      </c>
      <c r="I81" s="3">
        <v>4.2149206018099211E-2</v>
      </c>
      <c r="J81" s="3">
        <v>1.2940985783970621E-4</v>
      </c>
      <c r="K81" s="3">
        <v>1</v>
      </c>
      <c r="L81" s="3">
        <f t="shared" si="25"/>
        <v>1.2940985783970621E-4</v>
      </c>
      <c r="M81" s="4">
        <f t="shared" si="26"/>
        <v>1.2940985783970621E-4</v>
      </c>
      <c r="N81" s="3">
        <v>1.7895090207031966E-5</v>
      </c>
      <c r="O81" s="3">
        <v>1</v>
      </c>
      <c r="P81" s="3">
        <f t="shared" si="27"/>
        <v>1.7895090207031966E-5</v>
      </c>
      <c r="Q81" s="3">
        <f>P81</f>
        <v>1.7895090207031966E-5</v>
      </c>
      <c r="S81" t="s">
        <v>378</v>
      </c>
      <c r="T81" t="s">
        <v>8</v>
      </c>
      <c r="U81" t="s">
        <v>379</v>
      </c>
      <c r="V81" t="s">
        <v>17</v>
      </c>
      <c r="W81" s="76">
        <v>4365.0341402867725</v>
      </c>
      <c r="X81" s="76">
        <v>28969.428284319376</v>
      </c>
    </row>
    <row r="82" spans="1:24" x14ac:dyDescent="0.25">
      <c r="A82" s="3" t="s">
        <v>14</v>
      </c>
      <c r="B82" s="3"/>
      <c r="C82" s="3" t="s">
        <v>118</v>
      </c>
      <c r="D82" s="3">
        <v>0.59</v>
      </c>
      <c r="E82" s="3">
        <v>0.64</v>
      </c>
      <c r="F82" s="3" t="s">
        <v>59</v>
      </c>
      <c r="G82" s="2">
        <v>1320</v>
      </c>
      <c r="H82" s="3">
        <v>9.4627034160425956E-3</v>
      </c>
      <c r="I82" s="3">
        <v>37.058521333331235</v>
      </c>
      <c r="J82" s="3">
        <v>9.5797094390158266E-2</v>
      </c>
      <c r="K82" s="3">
        <v>1</v>
      </c>
      <c r="L82" s="3">
        <f t="shared" si="25"/>
        <v>9.5797094390158266E-2</v>
      </c>
      <c r="M82" s="4">
        <f t="shared" si="26"/>
        <v>9.5797094390158266E-2</v>
      </c>
      <c r="N82" s="3">
        <v>1.2799579382148617E-2</v>
      </c>
      <c r="O82" s="3">
        <v>1</v>
      </c>
      <c r="P82" s="3">
        <f t="shared" si="27"/>
        <v>1.2799579382148617E-2</v>
      </c>
      <c r="Q82" s="3">
        <f>P82</f>
        <v>1.2799579382148617E-2</v>
      </c>
      <c r="S82" t="s">
        <v>378</v>
      </c>
      <c r="T82" t="s">
        <v>8</v>
      </c>
      <c r="U82" t="s">
        <v>379</v>
      </c>
      <c r="V82" t="s">
        <v>19</v>
      </c>
      <c r="W82" s="76">
        <v>5772.2994432125843</v>
      </c>
      <c r="X82" s="76">
        <v>37870.888304393899</v>
      </c>
    </row>
    <row r="83" spans="1:24" x14ac:dyDescent="0.25">
      <c r="A83" s="3" t="s">
        <v>14</v>
      </c>
      <c r="B83" s="3"/>
      <c r="C83" s="3" t="s">
        <v>118</v>
      </c>
      <c r="D83" s="3">
        <v>0.59</v>
      </c>
      <c r="E83" s="3">
        <v>0.64</v>
      </c>
      <c r="F83" s="3" t="s">
        <v>59</v>
      </c>
      <c r="G83" s="2">
        <v>1320</v>
      </c>
      <c r="H83" s="3">
        <v>3.8615716303309081E-2</v>
      </c>
      <c r="I83" s="3">
        <v>142.49639556904981</v>
      </c>
      <c r="J83" s="3">
        <v>0.3972901421138913</v>
      </c>
      <c r="K83" s="3">
        <v>1</v>
      </c>
      <c r="L83" s="3">
        <f t="shared" si="25"/>
        <v>0.3972901421138913</v>
      </c>
      <c r="M83" s="4">
        <f t="shared" si="26"/>
        <v>0.3972901421138913</v>
      </c>
      <c r="N83" s="3">
        <v>6.2220020131317472E-2</v>
      </c>
      <c r="O83" s="3">
        <v>1</v>
      </c>
      <c r="P83" s="3">
        <f t="shared" si="27"/>
        <v>6.2220020131317472E-2</v>
      </c>
      <c r="Q83" s="3">
        <f>P83</f>
        <v>6.2220020131317472E-2</v>
      </c>
      <c r="S83" t="s">
        <v>378</v>
      </c>
      <c r="T83" t="s">
        <v>8</v>
      </c>
      <c r="U83" t="s">
        <v>379</v>
      </c>
      <c r="V83" t="s">
        <v>390</v>
      </c>
      <c r="W83" s="76">
        <v>361.07219902517659</v>
      </c>
      <c r="X83" s="76">
        <v>2704.2384223144313</v>
      </c>
    </row>
    <row r="84" spans="1:24" x14ac:dyDescent="0.25">
      <c r="A84" s="3" t="s">
        <v>14</v>
      </c>
      <c r="B84" s="3"/>
      <c r="C84" s="3" t="s">
        <v>15</v>
      </c>
      <c r="D84" s="3">
        <v>0.67</v>
      </c>
      <c r="E84" s="3">
        <v>0.72</v>
      </c>
      <c r="F84" s="3" t="s">
        <v>19</v>
      </c>
      <c r="G84" s="2">
        <v>1330</v>
      </c>
      <c r="H84" s="3">
        <v>5.1572471360364043</v>
      </c>
      <c r="I84" s="3">
        <v>18948.364074132987</v>
      </c>
      <c r="J84" s="3">
        <v>52.581606910613111</v>
      </c>
      <c r="K84" s="3">
        <v>1</v>
      </c>
      <c r="L84" s="3">
        <f t="shared" si="25"/>
        <v>52.581606910613111</v>
      </c>
      <c r="M84" s="4">
        <f t="shared" si="26"/>
        <v>52.581606910613111</v>
      </c>
      <c r="N84" s="3">
        <v>9.6389063505430777</v>
      </c>
      <c r="O84" s="3">
        <v>1</v>
      </c>
      <c r="P84" s="3">
        <f t="shared" si="27"/>
        <v>9.6389063505430777</v>
      </c>
      <c r="Q84" s="3">
        <f>P84</f>
        <v>9.6389063505430777</v>
      </c>
      <c r="S84" t="s">
        <v>378</v>
      </c>
      <c r="T84" t="s">
        <v>8</v>
      </c>
      <c r="U84" t="s">
        <v>379</v>
      </c>
      <c r="V84" t="s">
        <v>391</v>
      </c>
      <c r="W84" s="76">
        <v>48.849192579272881</v>
      </c>
      <c r="X84" s="76">
        <v>371.06415685467272</v>
      </c>
    </row>
    <row r="85" spans="1:24" x14ac:dyDescent="0.25">
      <c r="A85" s="3" t="s">
        <v>14</v>
      </c>
      <c r="B85" s="3"/>
      <c r="C85" s="3" t="s">
        <v>90</v>
      </c>
      <c r="D85" s="3">
        <v>0.66</v>
      </c>
      <c r="E85" s="3">
        <v>0.7</v>
      </c>
      <c r="F85" s="3" t="s">
        <v>19</v>
      </c>
      <c r="G85" s="2">
        <v>1330</v>
      </c>
      <c r="H85" s="3">
        <v>16.726315134149761</v>
      </c>
      <c r="I85" s="3">
        <v>57196.975591065398</v>
      </c>
      <c r="J85" s="3">
        <v>162.43889437971239</v>
      </c>
      <c r="K85" s="3">
        <v>1</v>
      </c>
      <c r="L85" s="3">
        <f t="shared" si="25"/>
        <v>162.43889437971239</v>
      </c>
      <c r="M85" s="4">
        <f t="shared" si="26"/>
        <v>162.43889437971239</v>
      </c>
      <c r="N85" s="3">
        <v>29.602118509824514</v>
      </c>
      <c r="O85" s="3">
        <v>1</v>
      </c>
      <c r="P85" s="3">
        <f t="shared" si="27"/>
        <v>29.602118509824514</v>
      </c>
      <c r="Q85" s="3">
        <f>P85</f>
        <v>29.602118509824514</v>
      </c>
      <c r="S85" t="s">
        <v>378</v>
      </c>
      <c r="T85" t="s">
        <v>8</v>
      </c>
      <c r="U85" t="s">
        <v>379</v>
      </c>
      <c r="V85" t="s">
        <v>392</v>
      </c>
      <c r="W85" s="76">
        <v>7561.3273520909906</v>
      </c>
      <c r="X85" s="76">
        <v>51549.145084324802</v>
      </c>
    </row>
    <row r="86" spans="1:24" x14ac:dyDescent="0.25">
      <c r="A86" s="3" t="s">
        <v>14</v>
      </c>
      <c r="B86" s="3"/>
      <c r="C86" s="3" t="s">
        <v>90</v>
      </c>
      <c r="D86" s="3">
        <v>0.66</v>
      </c>
      <c r="E86" s="3">
        <v>0.7</v>
      </c>
      <c r="F86" s="3" t="s">
        <v>19</v>
      </c>
      <c r="G86" s="2">
        <v>1330</v>
      </c>
      <c r="H86" s="3">
        <v>16.202225598330681</v>
      </c>
      <c r="I86" s="3">
        <v>59816.640577182457</v>
      </c>
      <c r="J86" s="3">
        <v>157.7251193235989</v>
      </c>
      <c r="K86" s="3">
        <v>1</v>
      </c>
      <c r="L86" s="3">
        <f t="shared" si="25"/>
        <v>157.7251193235989</v>
      </c>
      <c r="M86" s="4">
        <f t="shared" si="26"/>
        <v>157.7251193235989</v>
      </c>
      <c r="N86" s="3">
        <v>28.07350791416907</v>
      </c>
      <c r="O86" s="3">
        <v>1</v>
      </c>
      <c r="P86" s="3">
        <f t="shared" si="27"/>
        <v>28.07350791416907</v>
      </c>
      <c r="Q86" s="3">
        <f>P86</f>
        <v>28.07350791416907</v>
      </c>
      <c r="S86" t="s">
        <v>378</v>
      </c>
      <c r="T86" t="s">
        <v>8</v>
      </c>
      <c r="U86" t="s">
        <v>379</v>
      </c>
      <c r="V86" t="s">
        <v>59</v>
      </c>
      <c r="W86" s="76">
        <v>691.18530578882303</v>
      </c>
      <c r="X86" s="76">
        <v>5328.9495216546002</v>
      </c>
    </row>
    <row r="87" spans="1:24" x14ac:dyDescent="0.25">
      <c r="A87" s="3" t="s">
        <v>14</v>
      </c>
      <c r="B87" s="3"/>
      <c r="C87" s="3" t="s">
        <v>118</v>
      </c>
      <c r="D87" s="3">
        <v>0.59</v>
      </c>
      <c r="E87" s="3">
        <v>0.64</v>
      </c>
      <c r="F87" s="3" t="s">
        <v>19</v>
      </c>
      <c r="G87" s="2">
        <v>1330</v>
      </c>
      <c r="H87" s="3">
        <v>62.52494271095857</v>
      </c>
      <c r="I87" s="3">
        <v>225605.37392579991</v>
      </c>
      <c r="J87" s="3">
        <v>624.82014931452454</v>
      </c>
      <c r="K87" s="3">
        <v>1</v>
      </c>
      <c r="L87" s="3">
        <f t="shared" si="25"/>
        <v>624.82014931452454</v>
      </c>
      <c r="M87" s="4">
        <f t="shared" si="26"/>
        <v>624.82014931452454</v>
      </c>
      <c r="N87" s="3">
        <v>113.53411114745137</v>
      </c>
      <c r="O87" s="3">
        <v>1</v>
      </c>
      <c r="P87" s="3">
        <f t="shared" si="27"/>
        <v>113.53411114745137</v>
      </c>
      <c r="Q87" s="3">
        <f>P87</f>
        <v>113.53411114745137</v>
      </c>
      <c r="S87" t="s">
        <v>378</v>
      </c>
      <c r="T87" t="s">
        <v>8</v>
      </c>
      <c r="U87" t="s">
        <v>379</v>
      </c>
      <c r="V87" t="s">
        <v>63</v>
      </c>
      <c r="W87" s="76">
        <v>1697.7977426491238</v>
      </c>
      <c r="X87" s="76">
        <v>13213.984998522732</v>
      </c>
    </row>
    <row r="88" spans="1:24" x14ac:dyDescent="0.25">
      <c r="A88" s="3" t="s">
        <v>14</v>
      </c>
      <c r="B88" s="3"/>
      <c r="C88" s="3" t="s">
        <v>118</v>
      </c>
      <c r="D88" s="3">
        <v>0.59</v>
      </c>
      <c r="E88" s="3">
        <v>0.64</v>
      </c>
      <c r="F88" s="3" t="s">
        <v>137</v>
      </c>
      <c r="G88" s="2">
        <v>1330</v>
      </c>
      <c r="H88" s="3">
        <v>92.245699481127332</v>
      </c>
      <c r="I88" s="3">
        <v>333757.52643860038</v>
      </c>
      <c r="J88" s="3">
        <v>855.39829677387786</v>
      </c>
      <c r="K88" s="3">
        <v>1</v>
      </c>
      <c r="L88" s="3">
        <f t="shared" si="25"/>
        <v>855.39829677387786</v>
      </c>
      <c r="M88" s="4">
        <f t="shared" si="26"/>
        <v>855.39829677387786</v>
      </c>
      <c r="N88" s="3">
        <v>143.83952060677001</v>
      </c>
      <c r="O88" s="3">
        <v>1</v>
      </c>
      <c r="P88" s="3">
        <f t="shared" si="27"/>
        <v>143.83952060677001</v>
      </c>
      <c r="Q88" s="3">
        <f>P88</f>
        <v>143.83952060677001</v>
      </c>
      <c r="S88" t="s">
        <v>378</v>
      </c>
      <c r="T88" t="s">
        <v>8</v>
      </c>
      <c r="U88" t="s">
        <v>379</v>
      </c>
      <c r="V88" t="s">
        <v>385</v>
      </c>
      <c r="W88" s="76">
        <v>3305.3305285750544</v>
      </c>
      <c r="X88" s="76">
        <v>22993.854175528031</v>
      </c>
    </row>
    <row r="89" spans="1:24" x14ac:dyDescent="0.25">
      <c r="A89" s="3" t="s">
        <v>14</v>
      </c>
      <c r="B89" s="3"/>
      <c r="C89" s="3" t="s">
        <v>118</v>
      </c>
      <c r="D89" s="3">
        <v>0.59</v>
      </c>
      <c r="E89" s="3">
        <v>0.64</v>
      </c>
      <c r="F89" s="3" t="s">
        <v>139</v>
      </c>
      <c r="G89" s="2">
        <v>1330</v>
      </c>
      <c r="H89" s="3">
        <v>36.298288906781082</v>
      </c>
      <c r="I89" s="3">
        <v>135331.47055085987</v>
      </c>
      <c r="J89" s="3">
        <v>374.25762532655654</v>
      </c>
      <c r="K89" s="3">
        <v>1</v>
      </c>
      <c r="L89" s="3">
        <f t="shared" si="25"/>
        <v>374.25762532655654</v>
      </c>
      <c r="M89" s="4">
        <f t="shared" si="26"/>
        <v>374.25762532655654</v>
      </c>
      <c r="N89" s="3">
        <v>67.307312172985007</v>
      </c>
      <c r="O89" s="3">
        <v>1</v>
      </c>
      <c r="P89" s="3">
        <f t="shared" si="27"/>
        <v>67.307312172985007</v>
      </c>
      <c r="Q89" s="3">
        <f>P89</f>
        <v>67.307312172985007</v>
      </c>
      <c r="S89" t="s">
        <v>378</v>
      </c>
      <c r="T89" t="s">
        <v>8</v>
      </c>
      <c r="U89" t="s">
        <v>425</v>
      </c>
      <c r="W89" s="76">
        <v>23802.895904207795</v>
      </c>
      <c r="X89" s="76">
        <v>163001.55294791254</v>
      </c>
    </row>
    <row r="90" spans="1:24" x14ac:dyDescent="0.25">
      <c r="A90" s="3" t="s">
        <v>14</v>
      </c>
      <c r="B90" s="3"/>
      <c r="C90" s="3" t="s">
        <v>118</v>
      </c>
      <c r="D90" s="3">
        <v>0.59</v>
      </c>
      <c r="E90" s="3">
        <v>0.64</v>
      </c>
      <c r="F90" s="3" t="s">
        <v>141</v>
      </c>
      <c r="G90" s="2">
        <v>1330</v>
      </c>
      <c r="H90" s="3">
        <v>82.333320811370839</v>
      </c>
      <c r="I90" s="3">
        <v>311220.80316508084</v>
      </c>
      <c r="J90" s="3">
        <v>817.66213147460314</v>
      </c>
      <c r="K90" s="3">
        <v>1</v>
      </c>
      <c r="L90" s="3">
        <f t="shared" si="25"/>
        <v>817.66213147460314</v>
      </c>
      <c r="M90" s="4">
        <f t="shared" si="26"/>
        <v>817.66213147460314</v>
      </c>
      <c r="N90" s="3">
        <v>149.65788211588875</v>
      </c>
      <c r="O90" s="3">
        <v>1</v>
      </c>
      <c r="P90" s="3">
        <f t="shared" si="27"/>
        <v>149.65788211588875</v>
      </c>
      <c r="Q90" s="3">
        <f>P90</f>
        <v>149.65788211588875</v>
      </c>
      <c r="S90" t="s">
        <v>378</v>
      </c>
      <c r="T90" t="s">
        <v>443</v>
      </c>
      <c r="W90" s="76">
        <v>23802.895904207795</v>
      </c>
      <c r="X90" s="76">
        <v>163001.55294791254</v>
      </c>
    </row>
    <row r="91" spans="1:24" x14ac:dyDescent="0.25">
      <c r="A91" s="3" t="s">
        <v>14</v>
      </c>
      <c r="B91" s="3"/>
      <c r="C91" s="3" t="s">
        <v>118</v>
      </c>
      <c r="D91" s="3">
        <v>0.59</v>
      </c>
      <c r="E91" s="3">
        <v>0.64</v>
      </c>
      <c r="F91" s="3" t="s">
        <v>145</v>
      </c>
      <c r="G91" s="2">
        <v>1330</v>
      </c>
      <c r="H91" s="3">
        <v>1.4434888748862675E-3</v>
      </c>
      <c r="I91" s="3">
        <v>5.528545977091655</v>
      </c>
      <c r="J91" s="3">
        <v>1.2484412987557578E-2</v>
      </c>
      <c r="K91" s="3">
        <v>1</v>
      </c>
      <c r="L91" s="3">
        <f t="shared" si="25"/>
        <v>1.2484412987557578E-2</v>
      </c>
      <c r="M91" s="4">
        <f t="shared" si="26"/>
        <v>1.2484412987557578E-2</v>
      </c>
      <c r="N91" s="3">
        <v>1.8554478936387473E-3</v>
      </c>
      <c r="O91" s="3">
        <v>1</v>
      </c>
      <c r="P91" s="3">
        <f t="shared" si="27"/>
        <v>1.8554478936387473E-3</v>
      </c>
      <c r="Q91" s="3">
        <f>P91</f>
        <v>1.8554478936387473E-3</v>
      </c>
      <c r="S91" t="s">
        <v>378</v>
      </c>
      <c r="T91" t="s">
        <v>89</v>
      </c>
      <c r="U91" t="s">
        <v>397</v>
      </c>
      <c r="V91" t="s">
        <v>17</v>
      </c>
      <c r="W91" s="76">
        <v>1529.9888929707768</v>
      </c>
      <c r="X91" s="76">
        <v>10926.197821121314</v>
      </c>
    </row>
    <row r="92" spans="1:24" x14ac:dyDescent="0.25">
      <c r="A92" s="3" t="s">
        <v>14</v>
      </c>
      <c r="B92" s="3"/>
      <c r="C92" s="3" t="s">
        <v>118</v>
      </c>
      <c r="D92" s="3">
        <v>0.59</v>
      </c>
      <c r="E92" s="3">
        <v>0.64</v>
      </c>
      <c r="F92" s="3" t="s">
        <v>145</v>
      </c>
      <c r="G92" s="2">
        <v>1330</v>
      </c>
      <c r="H92" s="3">
        <v>101.80235398251007</v>
      </c>
      <c r="I92" s="3">
        <v>392741.8465576648</v>
      </c>
      <c r="J92" s="3">
        <v>1063.1184889568101</v>
      </c>
      <c r="K92" s="3">
        <v>1</v>
      </c>
      <c r="L92" s="3">
        <f t="shared" si="25"/>
        <v>1063.1184889568101</v>
      </c>
      <c r="M92" s="4">
        <f t="shared" si="26"/>
        <v>1063.1184889568101</v>
      </c>
      <c r="N92" s="3">
        <v>194.53651351448147</v>
      </c>
      <c r="O92" s="3">
        <v>1</v>
      </c>
      <c r="P92" s="3">
        <f t="shared" si="27"/>
        <v>194.53651351448147</v>
      </c>
      <c r="Q92" s="3">
        <f>P92</f>
        <v>194.53651351448147</v>
      </c>
      <c r="S92" t="s">
        <v>378</v>
      </c>
      <c r="T92" t="s">
        <v>89</v>
      </c>
      <c r="U92" t="s">
        <v>397</v>
      </c>
      <c r="V92" t="s">
        <v>19</v>
      </c>
      <c r="W92" s="76">
        <v>10788.055572757721</v>
      </c>
      <c r="X92" s="76">
        <v>72184.663110992944</v>
      </c>
    </row>
    <row r="93" spans="1:24" x14ac:dyDescent="0.25">
      <c r="A93" s="3" t="s">
        <v>14</v>
      </c>
      <c r="B93" s="3"/>
      <c r="C93" s="3" t="s">
        <v>118</v>
      </c>
      <c r="D93" s="3">
        <v>0.59</v>
      </c>
      <c r="E93" s="3">
        <v>0.64</v>
      </c>
      <c r="F93" s="3" t="s">
        <v>59</v>
      </c>
      <c r="G93" s="2">
        <v>1330</v>
      </c>
      <c r="H93" s="3">
        <v>2.1193825856111036E-2</v>
      </c>
      <c r="I93" s="3">
        <v>81.164139792130285</v>
      </c>
      <c r="J93" s="3">
        <v>0.21023049914760888</v>
      </c>
      <c r="K93" s="3">
        <v>1</v>
      </c>
      <c r="L93" s="3">
        <f t="shared" si="25"/>
        <v>0.21023049914760888</v>
      </c>
      <c r="M93" s="4">
        <f t="shared" si="26"/>
        <v>0.21023049914760888</v>
      </c>
      <c r="N93" s="3">
        <v>3.5365215650790233E-2</v>
      </c>
      <c r="O93" s="3">
        <v>1</v>
      </c>
      <c r="P93" s="3">
        <f t="shared" si="27"/>
        <v>3.5365215650790233E-2</v>
      </c>
      <c r="Q93" s="3">
        <f>P93</f>
        <v>3.5365215650790233E-2</v>
      </c>
      <c r="S93" t="s">
        <v>378</v>
      </c>
      <c r="T93" t="s">
        <v>89</v>
      </c>
      <c r="U93" t="s">
        <v>397</v>
      </c>
      <c r="V93" t="s">
        <v>404</v>
      </c>
      <c r="W93" s="76">
        <v>2218.6387554934954</v>
      </c>
      <c r="X93" s="76">
        <v>15169.370650252718</v>
      </c>
    </row>
    <row r="94" spans="1:24" x14ac:dyDescent="0.25">
      <c r="A94" s="3" t="s">
        <v>14</v>
      </c>
      <c r="B94" s="3"/>
      <c r="C94" s="3" t="s">
        <v>118</v>
      </c>
      <c r="D94" s="3">
        <v>0.59</v>
      </c>
      <c r="E94" s="3">
        <v>0.64</v>
      </c>
      <c r="F94" s="3" t="s">
        <v>59</v>
      </c>
      <c r="G94" s="2">
        <v>1330</v>
      </c>
      <c r="H94" s="3">
        <v>3.1895460841493552E-3</v>
      </c>
      <c r="I94" s="3">
        <v>12.340882747872961</v>
      </c>
      <c r="J94" s="3">
        <v>3.3607163178828517E-2</v>
      </c>
      <c r="K94" s="3">
        <v>1</v>
      </c>
      <c r="L94" s="3">
        <f t="shared" si="25"/>
        <v>3.3607163178828517E-2</v>
      </c>
      <c r="M94" s="4">
        <f t="shared" si="26"/>
        <v>3.3607163178828517E-2</v>
      </c>
      <c r="N94" s="3">
        <v>5.3512674254603161E-3</v>
      </c>
      <c r="O94" s="3">
        <v>1</v>
      </c>
      <c r="P94" s="3">
        <f t="shared" si="27"/>
        <v>5.3512674254603161E-3</v>
      </c>
      <c r="Q94" s="3">
        <f>P94</f>
        <v>5.3512674254603161E-3</v>
      </c>
      <c r="S94" t="s">
        <v>378</v>
      </c>
      <c r="T94" t="s">
        <v>89</v>
      </c>
      <c r="U94" t="s">
        <v>397</v>
      </c>
      <c r="V94" t="s">
        <v>392</v>
      </c>
      <c r="W94" s="76">
        <v>703.02018051722121</v>
      </c>
      <c r="X94" s="76">
        <v>5225.8285861049762</v>
      </c>
    </row>
    <row r="95" spans="1:24" x14ac:dyDescent="0.25">
      <c r="A95" s="3" t="s">
        <v>14</v>
      </c>
      <c r="B95" s="3"/>
      <c r="C95" s="3" t="s">
        <v>118</v>
      </c>
      <c r="D95" s="3">
        <v>0.59</v>
      </c>
      <c r="E95" s="3">
        <v>0.64</v>
      </c>
      <c r="F95" s="3" t="s">
        <v>59</v>
      </c>
      <c r="G95" s="2">
        <v>1330</v>
      </c>
      <c r="H95" s="3">
        <v>1.2053677995290417E-2</v>
      </c>
      <c r="I95" s="3">
        <v>44.724310394751761</v>
      </c>
      <c r="J95" s="3">
        <v>0.1065281281792969</v>
      </c>
      <c r="K95" s="3">
        <v>1</v>
      </c>
      <c r="L95" s="3">
        <f t="shared" si="25"/>
        <v>0.1065281281792969</v>
      </c>
      <c r="M95" s="4">
        <f t="shared" si="26"/>
        <v>0.1065281281792969</v>
      </c>
      <c r="N95" s="3">
        <v>1.7376711775244705E-2</v>
      </c>
      <c r="O95" s="3">
        <v>1</v>
      </c>
      <c r="P95" s="3">
        <f t="shared" si="27"/>
        <v>1.7376711775244705E-2</v>
      </c>
      <c r="Q95" s="3">
        <f>P95</f>
        <v>1.7376711775244705E-2</v>
      </c>
      <c r="S95" t="s">
        <v>378</v>
      </c>
      <c r="T95" t="s">
        <v>89</v>
      </c>
      <c r="U95" t="s">
        <v>397</v>
      </c>
      <c r="V95" t="s">
        <v>59</v>
      </c>
      <c r="W95" s="76">
        <v>487.14489151225911</v>
      </c>
      <c r="X95" s="76">
        <v>3635.9775043310428</v>
      </c>
    </row>
    <row r="96" spans="1:24" x14ac:dyDescent="0.25">
      <c r="A96" s="3" t="s">
        <v>14</v>
      </c>
      <c r="B96" s="3"/>
      <c r="C96" s="3" t="s">
        <v>118</v>
      </c>
      <c r="D96" s="3">
        <v>0.59</v>
      </c>
      <c r="E96" s="3">
        <v>0.64</v>
      </c>
      <c r="F96" s="3" t="s">
        <v>59</v>
      </c>
      <c r="G96" s="2">
        <v>1330</v>
      </c>
      <c r="H96" s="3">
        <v>0.12942666604577316</v>
      </c>
      <c r="I96" s="3">
        <v>482.34941979026223</v>
      </c>
      <c r="J96" s="3">
        <v>1.2891512314067926</v>
      </c>
      <c r="K96" s="3">
        <v>1</v>
      </c>
      <c r="L96" s="3">
        <f t="shared" si="25"/>
        <v>1.2891512314067926</v>
      </c>
      <c r="M96" s="4">
        <f t="shared" si="26"/>
        <v>1.2891512314067926</v>
      </c>
      <c r="N96" s="3">
        <v>0.21944903728728923</v>
      </c>
      <c r="O96" s="3">
        <v>1</v>
      </c>
      <c r="P96" s="3">
        <f t="shared" si="27"/>
        <v>0.21944903728728923</v>
      </c>
      <c r="Q96" s="3">
        <f>P96</f>
        <v>0.21944903728728923</v>
      </c>
      <c r="S96" t="s">
        <v>378</v>
      </c>
      <c r="T96" t="s">
        <v>89</v>
      </c>
      <c r="U96" t="s">
        <v>397</v>
      </c>
      <c r="V96" t="s">
        <v>63</v>
      </c>
      <c r="W96" s="76">
        <v>266.76644131446591</v>
      </c>
      <c r="X96" s="76">
        <v>2058.0650910525378</v>
      </c>
    </row>
    <row r="97" spans="1:24" x14ac:dyDescent="0.25">
      <c r="A97" s="3" t="s">
        <v>14</v>
      </c>
      <c r="B97" s="3"/>
      <c r="C97" s="3" t="s">
        <v>118</v>
      </c>
      <c r="D97" s="3">
        <v>0.59</v>
      </c>
      <c r="E97" s="3">
        <v>0.64</v>
      </c>
      <c r="F97" s="3" t="s">
        <v>59</v>
      </c>
      <c r="G97" s="2">
        <v>1330</v>
      </c>
      <c r="H97" s="3">
        <v>2.8025493219511891E-4</v>
      </c>
      <c r="I97" s="3">
        <v>1.0290198974134039</v>
      </c>
      <c r="J97" s="3">
        <v>2.5019619978042555E-3</v>
      </c>
      <c r="K97" s="3">
        <v>1</v>
      </c>
      <c r="L97" s="3">
        <f t="shared" si="25"/>
        <v>2.5019619978042555E-3</v>
      </c>
      <c r="M97" s="4">
        <f t="shared" si="26"/>
        <v>2.5019619978042555E-3</v>
      </c>
      <c r="N97" s="3">
        <v>3.7206026554432813E-4</v>
      </c>
      <c r="O97" s="3">
        <v>1</v>
      </c>
      <c r="P97" s="3">
        <f t="shared" si="27"/>
        <v>3.7206026554432813E-4</v>
      </c>
      <c r="Q97" s="3">
        <f>P97</f>
        <v>3.7206026554432813E-4</v>
      </c>
      <c r="S97" t="s">
        <v>378</v>
      </c>
      <c r="T97" t="s">
        <v>89</v>
      </c>
      <c r="U97" t="s">
        <v>397</v>
      </c>
      <c r="V97" t="s">
        <v>75</v>
      </c>
      <c r="W97" s="76">
        <v>2.9180531509322368E-2</v>
      </c>
      <c r="X97" s="76">
        <v>0.21019634687627758</v>
      </c>
    </row>
    <row r="98" spans="1:24" x14ac:dyDescent="0.25">
      <c r="A98" s="3" t="s">
        <v>14</v>
      </c>
      <c r="B98" s="3"/>
      <c r="C98" s="3" t="s">
        <v>90</v>
      </c>
      <c r="D98" s="3">
        <v>0.66</v>
      </c>
      <c r="E98" s="3">
        <v>0.7</v>
      </c>
      <c r="F98" s="3" t="s">
        <v>19</v>
      </c>
      <c r="G98" s="2">
        <v>1340</v>
      </c>
      <c r="H98" s="3">
        <v>29.066899430021202</v>
      </c>
      <c r="I98" s="3">
        <v>106725.03183700274</v>
      </c>
      <c r="J98" s="3">
        <v>311.00495227311569</v>
      </c>
      <c r="K98" s="3">
        <v>1</v>
      </c>
      <c r="L98" s="3">
        <f t="shared" si="25"/>
        <v>311.00495227311569</v>
      </c>
      <c r="M98" s="4">
        <f t="shared" si="26"/>
        <v>311.00495227311569</v>
      </c>
      <c r="N98" s="3">
        <v>58.354026566419854</v>
      </c>
      <c r="O98" s="3">
        <v>1</v>
      </c>
      <c r="P98" s="3">
        <f t="shared" si="27"/>
        <v>58.354026566419854</v>
      </c>
      <c r="Q98" s="3">
        <f>P98</f>
        <v>58.354026566419854</v>
      </c>
      <c r="S98" t="s">
        <v>378</v>
      </c>
      <c r="T98" t="s">
        <v>89</v>
      </c>
      <c r="U98" t="s">
        <v>426</v>
      </c>
      <c r="W98" s="76">
        <v>15993.643915097449</v>
      </c>
      <c r="X98" s="76">
        <v>109200.31296020241</v>
      </c>
    </row>
    <row r="99" spans="1:24" x14ac:dyDescent="0.25">
      <c r="A99" s="3" t="s">
        <v>14</v>
      </c>
      <c r="B99" s="3"/>
      <c r="C99" s="3" t="s">
        <v>118</v>
      </c>
      <c r="D99" s="3">
        <v>0.59</v>
      </c>
      <c r="E99" s="3">
        <v>0.64</v>
      </c>
      <c r="F99" s="3" t="s">
        <v>19</v>
      </c>
      <c r="G99" s="2">
        <v>1340</v>
      </c>
      <c r="H99" s="3">
        <v>12.372662220341432</v>
      </c>
      <c r="I99" s="3">
        <v>47941.526211062606</v>
      </c>
      <c r="J99" s="3">
        <v>134.83492488734674</v>
      </c>
      <c r="K99" s="3">
        <v>1</v>
      </c>
      <c r="L99" s="3">
        <f t="shared" si="25"/>
        <v>134.83492488734674</v>
      </c>
      <c r="M99" s="4">
        <f t="shared" si="26"/>
        <v>134.83492488734674</v>
      </c>
      <c r="N99" s="3">
        <v>25.022039531159852</v>
      </c>
      <c r="O99" s="3">
        <v>1</v>
      </c>
      <c r="P99" s="3">
        <f t="shared" si="27"/>
        <v>25.022039531159852</v>
      </c>
      <c r="Q99" s="3">
        <f>P99</f>
        <v>25.022039531159852</v>
      </c>
      <c r="S99" t="s">
        <v>378</v>
      </c>
      <c r="T99" t="s">
        <v>89</v>
      </c>
      <c r="U99" t="s">
        <v>406</v>
      </c>
      <c r="V99" t="s">
        <v>408</v>
      </c>
      <c r="W99" s="76">
        <v>1.3364718902648638</v>
      </c>
      <c r="X99" s="76">
        <v>9.7056606667703331</v>
      </c>
    </row>
    <row r="100" spans="1:24" x14ac:dyDescent="0.25">
      <c r="A100" s="3" t="s">
        <v>14</v>
      </c>
      <c r="B100" s="3"/>
      <c r="C100" s="3" t="s">
        <v>118</v>
      </c>
      <c r="D100" s="3">
        <v>0.59</v>
      </c>
      <c r="E100" s="3">
        <v>0.64</v>
      </c>
      <c r="F100" s="3" t="s">
        <v>137</v>
      </c>
      <c r="G100" s="2">
        <v>1340</v>
      </c>
      <c r="H100" s="3">
        <v>17.151422021020501</v>
      </c>
      <c r="I100" s="3">
        <v>61974.884657883282</v>
      </c>
      <c r="J100" s="3">
        <v>173.05213694702468</v>
      </c>
      <c r="K100" s="3">
        <v>1</v>
      </c>
      <c r="L100" s="3">
        <f t="shared" si="25"/>
        <v>173.05213694702468</v>
      </c>
      <c r="M100" s="4">
        <f t="shared" si="26"/>
        <v>173.05213694702468</v>
      </c>
      <c r="N100" s="3">
        <v>31.807272086628867</v>
      </c>
      <c r="O100" s="3">
        <v>1</v>
      </c>
      <c r="P100" s="3">
        <f t="shared" si="27"/>
        <v>31.807272086628867</v>
      </c>
      <c r="Q100" s="3">
        <f>P100</f>
        <v>31.807272086628867</v>
      </c>
      <c r="S100" t="s">
        <v>378</v>
      </c>
      <c r="T100" t="s">
        <v>89</v>
      </c>
      <c r="U100" t="s">
        <v>406</v>
      </c>
      <c r="V100" t="s">
        <v>17</v>
      </c>
      <c r="W100" s="76">
        <v>326.11992758132106</v>
      </c>
      <c r="X100" s="76">
        <v>2356.9352427100266</v>
      </c>
    </row>
    <row r="101" spans="1:24" x14ac:dyDescent="0.25">
      <c r="A101" s="3" t="s">
        <v>14</v>
      </c>
      <c r="B101" s="3"/>
      <c r="C101" s="3" t="s">
        <v>118</v>
      </c>
      <c r="D101" s="3">
        <v>0.59</v>
      </c>
      <c r="E101" s="3">
        <v>0.64</v>
      </c>
      <c r="F101" s="3" t="s">
        <v>139</v>
      </c>
      <c r="G101" s="2">
        <v>1340</v>
      </c>
      <c r="H101" s="3">
        <v>6.0105224394631751</v>
      </c>
      <c r="I101" s="3">
        <v>22523.667462264795</v>
      </c>
      <c r="J101" s="3">
        <v>62.873205656266805</v>
      </c>
      <c r="K101" s="3">
        <v>1</v>
      </c>
      <c r="L101" s="3">
        <f t="shared" si="25"/>
        <v>62.873205656266805</v>
      </c>
      <c r="M101" s="4">
        <f t="shared" si="26"/>
        <v>62.873205656266805</v>
      </c>
      <c r="N101" s="3">
        <v>11.667819714578467</v>
      </c>
      <c r="O101" s="3">
        <v>1</v>
      </c>
      <c r="P101" s="3">
        <f t="shared" si="27"/>
        <v>11.667819714578467</v>
      </c>
      <c r="Q101" s="3">
        <f>P101</f>
        <v>11.667819714578467</v>
      </c>
      <c r="S101" t="s">
        <v>378</v>
      </c>
      <c r="T101" t="s">
        <v>89</v>
      </c>
      <c r="U101" t="s">
        <v>406</v>
      </c>
      <c r="V101" t="s">
        <v>19</v>
      </c>
      <c r="W101" s="76">
        <v>8845.0371970385404</v>
      </c>
      <c r="X101" s="76">
        <v>60079.465486538917</v>
      </c>
    </row>
    <row r="102" spans="1:24" x14ac:dyDescent="0.25">
      <c r="A102" s="3" t="s">
        <v>14</v>
      </c>
      <c r="B102" s="3"/>
      <c r="C102" s="3" t="s">
        <v>118</v>
      </c>
      <c r="D102" s="3">
        <v>0.59</v>
      </c>
      <c r="E102" s="3">
        <v>0.64</v>
      </c>
      <c r="F102" s="3" t="s">
        <v>141</v>
      </c>
      <c r="G102" s="2">
        <v>1340</v>
      </c>
      <c r="H102" s="3">
        <v>46.926260835202712</v>
      </c>
      <c r="I102" s="3">
        <v>178339.41622853559</v>
      </c>
      <c r="J102" s="3">
        <v>510.57058243569884</v>
      </c>
      <c r="K102" s="3">
        <v>1</v>
      </c>
      <c r="L102" s="3">
        <f t="shared" si="25"/>
        <v>510.57058243569884</v>
      </c>
      <c r="M102" s="4">
        <f t="shared" si="26"/>
        <v>510.57058243569884</v>
      </c>
      <c r="N102" s="3">
        <v>96.968562948845758</v>
      </c>
      <c r="O102" s="3">
        <v>1</v>
      </c>
      <c r="P102" s="3">
        <f t="shared" si="27"/>
        <v>96.968562948845758</v>
      </c>
      <c r="Q102" s="3">
        <f>P102</f>
        <v>96.968562948845758</v>
      </c>
      <c r="S102" t="s">
        <v>378</v>
      </c>
      <c r="T102" t="s">
        <v>89</v>
      </c>
      <c r="U102" t="s">
        <v>406</v>
      </c>
      <c r="V102" t="s">
        <v>404</v>
      </c>
      <c r="W102" s="76">
        <v>426.61379440543641</v>
      </c>
      <c r="X102" s="76">
        <v>3020.0046420917038</v>
      </c>
    </row>
    <row r="103" spans="1:24" x14ac:dyDescent="0.25">
      <c r="A103" s="3" t="s">
        <v>14</v>
      </c>
      <c r="B103" s="3"/>
      <c r="C103" s="3" t="s">
        <v>118</v>
      </c>
      <c r="D103" s="3">
        <v>0.59</v>
      </c>
      <c r="E103" s="3">
        <v>0.64</v>
      </c>
      <c r="F103" s="3" t="s">
        <v>145</v>
      </c>
      <c r="G103" s="2">
        <v>1340</v>
      </c>
      <c r="H103" s="3">
        <v>3.9339754509199722E-2</v>
      </c>
      <c r="I103" s="3">
        <v>151.76517374382414</v>
      </c>
      <c r="J103" s="3">
        <v>0.39082775586058915</v>
      </c>
      <c r="K103" s="3">
        <v>1</v>
      </c>
      <c r="L103" s="3">
        <f t="shared" si="25"/>
        <v>0.39082775586058915</v>
      </c>
      <c r="M103" s="4">
        <f t="shared" si="26"/>
        <v>0.39082775586058915</v>
      </c>
      <c r="N103" s="3">
        <v>6.7319916602757171E-2</v>
      </c>
      <c r="O103" s="3">
        <v>1</v>
      </c>
      <c r="P103" s="3">
        <f t="shared" si="27"/>
        <v>6.7319916602757171E-2</v>
      </c>
      <c r="Q103" s="3">
        <f>P103</f>
        <v>6.7319916602757171E-2</v>
      </c>
      <c r="S103" t="s">
        <v>378</v>
      </c>
      <c r="T103" t="s">
        <v>89</v>
      </c>
      <c r="U103" t="s">
        <v>406</v>
      </c>
      <c r="V103" t="s">
        <v>141</v>
      </c>
      <c r="W103" s="76">
        <v>3.3306320860542935</v>
      </c>
      <c r="X103" s="76">
        <v>21.570280440525753</v>
      </c>
    </row>
    <row r="104" spans="1:24" x14ac:dyDescent="0.25">
      <c r="A104" s="3" t="s">
        <v>14</v>
      </c>
      <c r="B104" s="3"/>
      <c r="C104" s="3" t="s">
        <v>118</v>
      </c>
      <c r="D104" s="3">
        <v>0.59</v>
      </c>
      <c r="E104" s="3">
        <v>0.64</v>
      </c>
      <c r="F104" s="3" t="s">
        <v>145</v>
      </c>
      <c r="G104" s="2">
        <v>1340</v>
      </c>
      <c r="H104" s="3">
        <v>1.8014569017548916</v>
      </c>
      <c r="I104" s="3">
        <v>7002.6242072426576</v>
      </c>
      <c r="J104" s="3">
        <v>19.563542207680399</v>
      </c>
      <c r="K104" s="3">
        <v>1</v>
      </c>
      <c r="L104" s="3">
        <f t="shared" si="25"/>
        <v>19.563542207680399</v>
      </c>
      <c r="M104" s="4">
        <f t="shared" si="26"/>
        <v>19.563542207680399</v>
      </c>
      <c r="N104" s="3">
        <v>3.2871103188401118</v>
      </c>
      <c r="O104" s="3">
        <v>1</v>
      </c>
      <c r="P104" s="3">
        <f t="shared" si="27"/>
        <v>3.2871103188401118</v>
      </c>
      <c r="Q104" s="3">
        <f>P104</f>
        <v>3.2871103188401118</v>
      </c>
      <c r="S104" t="s">
        <v>378</v>
      </c>
      <c r="T104" t="s">
        <v>89</v>
      </c>
      <c r="U104" t="s">
        <v>406</v>
      </c>
      <c r="V104" t="s">
        <v>11</v>
      </c>
      <c r="W104" s="76">
        <v>6895.5647263215833</v>
      </c>
      <c r="X104" s="76">
        <v>47406.075451113378</v>
      </c>
    </row>
    <row r="105" spans="1:24" x14ac:dyDescent="0.25">
      <c r="A105" s="3" t="s">
        <v>14</v>
      </c>
      <c r="B105" s="3"/>
      <c r="C105" s="3" t="s">
        <v>90</v>
      </c>
      <c r="D105" s="3">
        <v>0.66</v>
      </c>
      <c r="E105" s="3">
        <v>0.7</v>
      </c>
      <c r="F105" s="3" t="s">
        <v>59</v>
      </c>
      <c r="G105" s="2">
        <v>1340</v>
      </c>
      <c r="H105" s="3">
        <v>9.0581238368628615E-3</v>
      </c>
      <c r="I105" s="3">
        <v>33.209988794479933</v>
      </c>
      <c r="J105" s="3">
        <v>8.6895562799794213E-2</v>
      </c>
      <c r="K105" s="3">
        <v>1</v>
      </c>
      <c r="L105" s="3">
        <f t="shared" si="25"/>
        <v>8.6895562799794213E-2</v>
      </c>
      <c r="M105" s="4">
        <f t="shared" si="26"/>
        <v>8.6895562799794213E-2</v>
      </c>
      <c r="N105" s="3">
        <v>1.4251073566643048E-2</v>
      </c>
      <c r="O105" s="3">
        <v>1</v>
      </c>
      <c r="P105" s="3">
        <f t="shared" si="27"/>
        <v>1.4251073566643048E-2</v>
      </c>
      <c r="Q105" s="3">
        <f>P105</f>
        <v>1.4251073566643048E-2</v>
      </c>
      <c r="S105" t="s">
        <v>378</v>
      </c>
      <c r="T105" t="s">
        <v>89</v>
      </c>
      <c r="U105" t="s">
        <v>406</v>
      </c>
      <c r="V105" t="s">
        <v>413</v>
      </c>
      <c r="W105" s="76">
        <v>3975.8329706973609</v>
      </c>
      <c r="X105" s="76">
        <v>27622.346070907388</v>
      </c>
    </row>
    <row r="106" spans="1:24" x14ac:dyDescent="0.25">
      <c r="A106" s="3" t="s">
        <v>14</v>
      </c>
      <c r="B106" s="3"/>
      <c r="C106" s="3" t="s">
        <v>118</v>
      </c>
      <c r="D106" s="3">
        <v>0.59</v>
      </c>
      <c r="E106" s="3">
        <v>0.64</v>
      </c>
      <c r="F106" s="3" t="s">
        <v>59</v>
      </c>
      <c r="G106" s="2">
        <v>1340</v>
      </c>
      <c r="H106" s="3">
        <v>3.9279593046077088E-3</v>
      </c>
      <c r="I106" s="3">
        <v>15.196649974949922</v>
      </c>
      <c r="J106" s="3">
        <v>4.2092911343833805E-2</v>
      </c>
      <c r="K106" s="3">
        <v>1</v>
      </c>
      <c r="L106" s="3">
        <f t="shared" si="25"/>
        <v>4.2092911343833805E-2</v>
      </c>
      <c r="M106" s="4">
        <f t="shared" si="26"/>
        <v>4.2092911343833805E-2</v>
      </c>
      <c r="N106" s="3">
        <v>7.5930234129815994E-3</v>
      </c>
      <c r="O106" s="3">
        <v>1</v>
      </c>
      <c r="P106" s="3">
        <f t="shared" si="27"/>
        <v>7.5930234129815994E-3</v>
      </c>
      <c r="Q106" s="3">
        <f>P106</f>
        <v>7.5930234129815994E-3</v>
      </c>
      <c r="S106" t="s">
        <v>378</v>
      </c>
      <c r="T106" t="s">
        <v>89</v>
      </c>
      <c r="U106" t="s">
        <v>406</v>
      </c>
      <c r="V106" t="s">
        <v>59</v>
      </c>
      <c r="W106" s="76">
        <v>448.73858454485128</v>
      </c>
      <c r="X106" s="76">
        <v>3359.7404095589336</v>
      </c>
    </row>
    <row r="107" spans="1:24" x14ac:dyDescent="0.25">
      <c r="A107" s="3" t="s">
        <v>14</v>
      </c>
      <c r="B107" s="3"/>
      <c r="C107" s="3" t="s">
        <v>118</v>
      </c>
      <c r="D107" s="3">
        <v>0.59</v>
      </c>
      <c r="E107" s="3">
        <v>0.64</v>
      </c>
      <c r="F107" s="3" t="s">
        <v>19</v>
      </c>
      <c r="G107" s="2">
        <v>1350</v>
      </c>
      <c r="H107" s="3">
        <v>0.35011289239138466</v>
      </c>
      <c r="I107" s="3">
        <v>1304.5408413071918</v>
      </c>
      <c r="J107" s="3">
        <v>3.7499773331949844</v>
      </c>
      <c r="K107" s="3">
        <v>1</v>
      </c>
      <c r="L107" s="3">
        <f t="shared" si="25"/>
        <v>3.7499773331949844</v>
      </c>
      <c r="M107" s="4">
        <f t="shared" si="26"/>
        <v>3.7499773331949844</v>
      </c>
      <c r="N107" s="3">
        <v>0.7084185940505815</v>
      </c>
      <c r="O107" s="3">
        <v>1</v>
      </c>
      <c r="P107" s="3">
        <f t="shared" si="27"/>
        <v>0.7084185940505815</v>
      </c>
      <c r="Q107" s="3">
        <f>P107</f>
        <v>0.7084185940505815</v>
      </c>
      <c r="S107" t="s">
        <v>378</v>
      </c>
      <c r="T107" t="s">
        <v>89</v>
      </c>
      <c r="U107" t="s">
        <v>406</v>
      </c>
      <c r="V107" t="s">
        <v>260</v>
      </c>
      <c r="W107" s="76">
        <v>243.80206336187109</v>
      </c>
      <c r="X107" s="76">
        <v>1622.7757851793349</v>
      </c>
    </row>
    <row r="108" spans="1:24" x14ac:dyDescent="0.25">
      <c r="A108" s="3" t="s">
        <v>14</v>
      </c>
      <c r="B108" s="3"/>
      <c r="C108" s="3" t="s">
        <v>90</v>
      </c>
      <c r="D108" s="3">
        <v>0.66</v>
      </c>
      <c r="E108" s="3">
        <v>0.7</v>
      </c>
      <c r="F108" s="3" t="s">
        <v>19</v>
      </c>
      <c r="G108" s="2">
        <v>1390</v>
      </c>
      <c r="H108" s="3">
        <v>3.6156533535813662E-2</v>
      </c>
      <c r="I108" s="3">
        <v>137.55580753255154</v>
      </c>
      <c r="J108" s="3">
        <v>0.3643407494523358</v>
      </c>
      <c r="K108" s="3">
        <v>1</v>
      </c>
      <c r="L108" s="3">
        <f t="shared" si="25"/>
        <v>0.3643407494523358</v>
      </c>
      <c r="M108" s="4">
        <f t="shared" si="26"/>
        <v>0.3643407494523358</v>
      </c>
      <c r="N108" s="3">
        <v>4.9529148643324458E-2</v>
      </c>
      <c r="O108" s="3">
        <v>1</v>
      </c>
      <c r="P108" s="3">
        <f t="shared" si="27"/>
        <v>4.9529148643324458E-2</v>
      </c>
      <c r="Q108" s="3">
        <f>P108</f>
        <v>4.9529148643324458E-2</v>
      </c>
      <c r="S108" t="s">
        <v>378</v>
      </c>
      <c r="T108" t="s">
        <v>89</v>
      </c>
      <c r="U108" t="s">
        <v>406</v>
      </c>
      <c r="V108" t="s">
        <v>415</v>
      </c>
      <c r="W108" s="76">
        <v>276.3487586431396</v>
      </c>
      <c r="X108" s="76">
        <v>1923.7410940636798</v>
      </c>
    </row>
    <row r="109" spans="1:24" x14ac:dyDescent="0.25">
      <c r="A109" s="3" t="s">
        <v>14</v>
      </c>
      <c r="B109" s="3"/>
      <c r="C109" s="3" t="s">
        <v>118</v>
      </c>
      <c r="D109" s="3">
        <v>0.59</v>
      </c>
      <c r="E109" s="3">
        <v>0.64</v>
      </c>
      <c r="F109" s="3" t="s">
        <v>19</v>
      </c>
      <c r="G109" s="2">
        <v>1390</v>
      </c>
      <c r="H109" s="3">
        <v>5.3890783447625379E-2</v>
      </c>
      <c r="I109" s="3">
        <v>207.56087981074401</v>
      </c>
      <c r="J109" s="3">
        <v>0.54820030907337725</v>
      </c>
      <c r="K109" s="3">
        <v>1</v>
      </c>
      <c r="L109" s="3">
        <f t="shared" si="25"/>
        <v>0.54820030907337725</v>
      </c>
      <c r="M109" s="4">
        <f t="shared" si="26"/>
        <v>0.54820030907337725</v>
      </c>
      <c r="N109" s="3">
        <v>8.9663428466658687E-2</v>
      </c>
      <c r="O109" s="3">
        <v>1</v>
      </c>
      <c r="P109" s="3">
        <f t="shared" si="27"/>
        <v>8.9663428466658687E-2</v>
      </c>
      <c r="Q109" s="3">
        <f>P109</f>
        <v>8.9663428466658687E-2</v>
      </c>
      <c r="S109" t="s">
        <v>378</v>
      </c>
      <c r="T109" t="s">
        <v>89</v>
      </c>
      <c r="U109" t="s">
        <v>427</v>
      </c>
      <c r="W109" s="76">
        <v>21442.725126570425</v>
      </c>
      <c r="X109" s="76">
        <v>147422.36012327066</v>
      </c>
    </row>
    <row r="110" spans="1:24" x14ac:dyDescent="0.25">
      <c r="A110" s="3" t="s">
        <v>14</v>
      </c>
      <c r="B110" s="3"/>
      <c r="C110" s="3" t="s">
        <v>118</v>
      </c>
      <c r="D110" s="3">
        <v>0.59</v>
      </c>
      <c r="E110" s="3">
        <v>0.64</v>
      </c>
      <c r="F110" s="3" t="s">
        <v>139</v>
      </c>
      <c r="G110" s="2">
        <v>1390</v>
      </c>
      <c r="H110" s="3">
        <v>1.6831992626726739</v>
      </c>
      <c r="I110" s="3">
        <v>6342.6153982277483</v>
      </c>
      <c r="J110" s="3">
        <v>15.196166366545935</v>
      </c>
      <c r="K110" s="3">
        <v>1</v>
      </c>
      <c r="L110" s="3">
        <f t="shared" si="25"/>
        <v>15.196166366545935</v>
      </c>
      <c r="M110" s="4">
        <f t="shared" si="26"/>
        <v>15.196166366545935</v>
      </c>
      <c r="N110" s="3">
        <v>2.5288132841431681</v>
      </c>
      <c r="O110" s="3">
        <v>1</v>
      </c>
      <c r="P110" s="3">
        <f t="shared" si="27"/>
        <v>2.5288132841431681</v>
      </c>
      <c r="Q110" s="3">
        <f>P110</f>
        <v>2.5288132841431681</v>
      </c>
      <c r="S110" t="s">
        <v>378</v>
      </c>
      <c r="T110" t="s">
        <v>89</v>
      </c>
      <c r="U110" t="s">
        <v>417</v>
      </c>
      <c r="V110" t="s">
        <v>17</v>
      </c>
      <c r="W110" s="76">
        <v>16.178783702152558</v>
      </c>
      <c r="X110" s="76">
        <v>108.55909956171111</v>
      </c>
    </row>
    <row r="111" spans="1:24" x14ac:dyDescent="0.25">
      <c r="A111" s="3" t="s">
        <v>14</v>
      </c>
      <c r="B111" s="3"/>
      <c r="C111" s="3" t="s">
        <v>118</v>
      </c>
      <c r="D111" s="3">
        <v>0.59</v>
      </c>
      <c r="E111" s="3">
        <v>0.64</v>
      </c>
      <c r="F111" s="3" t="s">
        <v>141</v>
      </c>
      <c r="G111" s="2">
        <v>1390</v>
      </c>
      <c r="H111" s="3">
        <v>4.0936417418017905</v>
      </c>
      <c r="I111" s="3">
        <v>13588.313196130966</v>
      </c>
      <c r="J111" s="3">
        <v>29.824531088661605</v>
      </c>
      <c r="K111" s="3">
        <v>1</v>
      </c>
      <c r="L111" s="3">
        <f t="shared" si="25"/>
        <v>29.824531088661605</v>
      </c>
      <c r="M111" s="4">
        <f t="shared" si="26"/>
        <v>29.824531088661605</v>
      </c>
      <c r="N111" s="3">
        <v>5.1832673131828937</v>
      </c>
      <c r="O111" s="3">
        <v>1</v>
      </c>
      <c r="P111" s="3">
        <f t="shared" si="27"/>
        <v>5.1832673131828937</v>
      </c>
      <c r="Q111" s="3">
        <f>P111</f>
        <v>5.1832673131828937</v>
      </c>
      <c r="S111" t="s">
        <v>378</v>
      </c>
      <c r="T111" t="s">
        <v>89</v>
      </c>
      <c r="U111" t="s">
        <v>417</v>
      </c>
      <c r="V111" t="s">
        <v>19</v>
      </c>
      <c r="W111" s="76">
        <v>1009.8032362787962</v>
      </c>
      <c r="X111" s="76">
        <v>6865.6370305608734</v>
      </c>
    </row>
    <row r="112" spans="1:24" x14ac:dyDescent="0.25">
      <c r="A112" s="3" t="s">
        <v>14</v>
      </c>
      <c r="B112" s="3"/>
      <c r="C112" s="3" t="s">
        <v>118</v>
      </c>
      <c r="D112" s="3">
        <v>0.59</v>
      </c>
      <c r="E112" s="3">
        <v>0.64</v>
      </c>
      <c r="F112" s="3" t="s">
        <v>145</v>
      </c>
      <c r="G112" s="2">
        <v>1390</v>
      </c>
      <c r="H112" s="3">
        <v>10.238873062747942</v>
      </c>
      <c r="I112" s="3">
        <v>35468.591962769067</v>
      </c>
      <c r="J112" s="3">
        <v>78.454108536501408</v>
      </c>
      <c r="K112" s="3">
        <v>1</v>
      </c>
      <c r="L112" s="3">
        <f t="shared" si="25"/>
        <v>78.454108536501408</v>
      </c>
      <c r="M112" s="4">
        <f t="shared" si="26"/>
        <v>78.454108536501408</v>
      </c>
      <c r="N112" s="3">
        <v>14.273000702477315</v>
      </c>
      <c r="O112" s="3">
        <v>1</v>
      </c>
      <c r="P112" s="3">
        <f t="shared" si="27"/>
        <v>14.273000702477315</v>
      </c>
      <c r="Q112" s="3">
        <f>P112</f>
        <v>14.273000702477315</v>
      </c>
      <c r="S112" t="s">
        <v>378</v>
      </c>
      <c r="T112" t="s">
        <v>89</v>
      </c>
      <c r="U112" t="s">
        <v>417</v>
      </c>
      <c r="V112" t="s">
        <v>11</v>
      </c>
      <c r="W112" s="76">
        <v>4455.7153493794058</v>
      </c>
      <c r="X112" s="76">
        <v>29876.595545907578</v>
      </c>
    </row>
    <row r="113" spans="1:24" x14ac:dyDescent="0.25">
      <c r="A113" s="3" t="s">
        <v>14</v>
      </c>
      <c r="B113" s="3"/>
      <c r="C113" s="3" t="s">
        <v>90</v>
      </c>
      <c r="D113" s="3">
        <v>0.66</v>
      </c>
      <c r="E113" s="3">
        <v>0.7</v>
      </c>
      <c r="F113" s="3" t="s">
        <v>59</v>
      </c>
      <c r="G113" s="2">
        <v>1390</v>
      </c>
      <c r="H113" s="3">
        <v>1.7674367142237218E-2</v>
      </c>
      <c r="I113" s="3">
        <v>67.368399415402749</v>
      </c>
      <c r="J113" s="3">
        <v>0.18058217036112512</v>
      </c>
      <c r="K113" s="3">
        <v>1</v>
      </c>
      <c r="L113" s="3">
        <f t="shared" si="25"/>
        <v>0.18058217036112512</v>
      </c>
      <c r="M113" s="4">
        <f t="shared" si="26"/>
        <v>0.18058217036112512</v>
      </c>
      <c r="N113" s="3">
        <v>2.4519921435169685E-2</v>
      </c>
      <c r="O113" s="3">
        <v>1</v>
      </c>
      <c r="P113" s="3">
        <f t="shared" si="27"/>
        <v>2.4519921435169685E-2</v>
      </c>
      <c r="Q113" s="3">
        <f>P113</f>
        <v>2.4519921435169685E-2</v>
      </c>
      <c r="S113" t="s">
        <v>378</v>
      </c>
      <c r="T113" t="s">
        <v>89</v>
      </c>
      <c r="U113" t="s">
        <v>417</v>
      </c>
      <c r="V113" t="s">
        <v>59</v>
      </c>
      <c r="W113" s="76">
        <v>77.999487899809495</v>
      </c>
      <c r="X113" s="76">
        <v>575.20553647939118</v>
      </c>
    </row>
    <row r="114" spans="1:24" x14ac:dyDescent="0.25">
      <c r="A114" s="3" t="s">
        <v>14</v>
      </c>
      <c r="B114" s="3"/>
      <c r="C114" s="3" t="s">
        <v>118</v>
      </c>
      <c r="D114" s="3">
        <v>0.59</v>
      </c>
      <c r="E114" s="3">
        <v>0.64</v>
      </c>
      <c r="F114" s="3" t="s">
        <v>59</v>
      </c>
      <c r="G114" s="2">
        <v>1390</v>
      </c>
      <c r="H114" s="3">
        <v>0.11944404538009518</v>
      </c>
      <c r="I114" s="3">
        <v>467.3932799262069</v>
      </c>
      <c r="J114" s="3">
        <v>1.2115200917730191</v>
      </c>
      <c r="K114" s="3">
        <v>1</v>
      </c>
      <c r="L114" s="3">
        <f t="shared" si="25"/>
        <v>1.2115200917730191</v>
      </c>
      <c r="M114" s="4">
        <f t="shared" si="26"/>
        <v>1.2115200917730191</v>
      </c>
      <c r="N114" s="3">
        <v>0.16852044142775829</v>
      </c>
      <c r="O114" s="3">
        <v>1</v>
      </c>
      <c r="P114" s="3">
        <f t="shared" si="27"/>
        <v>0.16852044142775829</v>
      </c>
      <c r="Q114" s="3">
        <f>P114</f>
        <v>0.16852044142775829</v>
      </c>
      <c r="S114" t="s">
        <v>378</v>
      </c>
      <c r="T114" t="s">
        <v>89</v>
      </c>
      <c r="U114" t="s">
        <v>428</v>
      </c>
      <c r="W114" s="76">
        <v>5559.6968572601636</v>
      </c>
      <c r="X114" s="76">
        <v>37425.997212509552</v>
      </c>
    </row>
    <row r="115" spans="1:24" x14ac:dyDescent="0.25">
      <c r="A115" s="3" t="s">
        <v>14</v>
      </c>
      <c r="B115" s="3"/>
      <c r="C115" s="3" t="s">
        <v>118</v>
      </c>
      <c r="D115" s="3">
        <v>0.59</v>
      </c>
      <c r="E115" s="3">
        <v>0.64</v>
      </c>
      <c r="F115" s="3" t="s">
        <v>59</v>
      </c>
      <c r="G115" s="2">
        <v>1390</v>
      </c>
      <c r="H115" s="3">
        <v>0.18069991688626197</v>
      </c>
      <c r="I115" s="3">
        <v>680.99897862741511</v>
      </c>
      <c r="J115" s="3">
        <v>1.7405656852885694</v>
      </c>
      <c r="K115" s="3">
        <v>1</v>
      </c>
      <c r="L115" s="3">
        <f t="shared" si="25"/>
        <v>1.7405656852885694</v>
      </c>
      <c r="M115" s="4">
        <f t="shared" si="26"/>
        <v>1.7405656852885694</v>
      </c>
      <c r="N115" s="3">
        <v>0.30592704233281015</v>
      </c>
      <c r="O115" s="3">
        <v>1</v>
      </c>
      <c r="P115" s="3">
        <f t="shared" si="27"/>
        <v>0.30592704233281015</v>
      </c>
      <c r="Q115" s="3">
        <f>P115</f>
        <v>0.30592704233281015</v>
      </c>
      <c r="S115" t="s">
        <v>378</v>
      </c>
      <c r="T115" t="s">
        <v>444</v>
      </c>
      <c r="W115" s="76">
        <v>42996.065898928035</v>
      </c>
      <c r="X115" s="76">
        <v>294048.67029598262</v>
      </c>
    </row>
    <row r="116" spans="1:24" x14ac:dyDescent="0.25">
      <c r="A116" s="3" t="s">
        <v>14</v>
      </c>
      <c r="B116" s="3"/>
      <c r="C116" s="3" t="s">
        <v>15</v>
      </c>
      <c r="D116" s="3">
        <v>0.67</v>
      </c>
      <c r="E116" s="3">
        <v>0.72</v>
      </c>
      <c r="F116" s="3" t="s">
        <v>19</v>
      </c>
      <c r="G116" s="2">
        <v>1400</v>
      </c>
      <c r="H116" s="3">
        <v>5.3104860960168825E-3</v>
      </c>
      <c r="I116" s="3">
        <v>8.663172893283793</v>
      </c>
      <c r="J116" s="3">
        <v>2.741803371111954E-2</v>
      </c>
      <c r="K116" s="3">
        <v>1</v>
      </c>
      <c r="L116" s="3">
        <f t="shared" si="25"/>
        <v>2.741803371111954E-2</v>
      </c>
      <c r="M116" s="4">
        <f t="shared" si="26"/>
        <v>2.741803371111954E-2</v>
      </c>
      <c r="N116" s="3">
        <v>3.6119446281207049E-3</v>
      </c>
      <c r="O116" s="3">
        <v>1</v>
      </c>
      <c r="P116" s="3">
        <f t="shared" si="27"/>
        <v>3.6119446281207049E-3</v>
      </c>
      <c r="Q116" s="3">
        <f>P116</f>
        <v>3.6119446281207049E-3</v>
      </c>
      <c r="S116" t="s">
        <v>437</v>
      </c>
      <c r="W116" s="76">
        <v>66798.961803135826</v>
      </c>
      <c r="X116" s="76">
        <v>457050.22324389505</v>
      </c>
    </row>
    <row r="117" spans="1:24" x14ac:dyDescent="0.25">
      <c r="A117" s="3" t="s">
        <v>14</v>
      </c>
      <c r="B117" s="3"/>
      <c r="C117" s="3" t="s">
        <v>90</v>
      </c>
      <c r="D117" s="3">
        <v>0.66</v>
      </c>
      <c r="E117" s="3">
        <v>0.7</v>
      </c>
      <c r="F117" s="3" t="s">
        <v>19</v>
      </c>
      <c r="G117" s="2">
        <v>1400</v>
      </c>
      <c r="H117" s="3">
        <v>28.931835978553767</v>
      </c>
      <c r="I117" s="3">
        <v>103645.48119876982</v>
      </c>
      <c r="J117" s="3">
        <v>285.7319222748913</v>
      </c>
      <c r="K117" s="3">
        <v>1</v>
      </c>
      <c r="L117" s="3">
        <f t="shared" si="25"/>
        <v>285.7319222748913</v>
      </c>
      <c r="M117" s="4">
        <f t="shared" si="26"/>
        <v>285.7319222748913</v>
      </c>
      <c r="N117" s="3">
        <v>38.334497501170937</v>
      </c>
      <c r="O117" s="3">
        <v>1</v>
      </c>
      <c r="P117" s="3">
        <f t="shared" si="27"/>
        <v>38.334497501170937</v>
      </c>
      <c r="Q117" s="3">
        <f>P117</f>
        <v>38.334497501170937</v>
      </c>
      <c r="S117" t="s">
        <v>429</v>
      </c>
      <c r="W117" s="76"/>
      <c r="X117" s="76"/>
    </row>
    <row r="118" spans="1:24" x14ac:dyDescent="0.25">
      <c r="A118" s="3" t="s">
        <v>14</v>
      </c>
      <c r="B118" s="3"/>
      <c r="C118" s="3" t="s">
        <v>90</v>
      </c>
      <c r="D118" s="3">
        <v>0.66</v>
      </c>
      <c r="E118" s="3">
        <v>0.7</v>
      </c>
      <c r="F118" s="3" t="s">
        <v>19</v>
      </c>
      <c r="G118" s="2">
        <v>1400</v>
      </c>
      <c r="H118" s="3">
        <v>44.183855000394765</v>
      </c>
      <c r="I118" s="3">
        <v>160969.05330416106</v>
      </c>
      <c r="J118" s="3">
        <v>432.58825072144776</v>
      </c>
      <c r="K118" s="3">
        <v>1</v>
      </c>
      <c r="L118" s="3">
        <f t="shared" si="25"/>
        <v>432.58825072144776</v>
      </c>
      <c r="M118" s="4">
        <f t="shared" si="26"/>
        <v>432.58825072144776</v>
      </c>
      <c r="N118" s="3">
        <v>58.75786286432654</v>
      </c>
      <c r="O118" s="3">
        <v>1</v>
      </c>
      <c r="P118" s="3">
        <f t="shared" si="27"/>
        <v>58.75786286432654</v>
      </c>
      <c r="Q118" s="3">
        <f>P118</f>
        <v>58.75786286432654</v>
      </c>
      <c r="S118" t="s">
        <v>419</v>
      </c>
      <c r="W118" s="76">
        <v>321151.6556909582</v>
      </c>
      <c r="X118" s="76">
        <v>2149424.2068565222</v>
      </c>
    </row>
    <row r="119" spans="1:24" x14ac:dyDescent="0.25">
      <c r="A119" s="3" t="s">
        <v>14</v>
      </c>
      <c r="B119" s="3"/>
      <c r="C119" s="3" t="s">
        <v>118</v>
      </c>
      <c r="D119" s="3">
        <v>0.59</v>
      </c>
      <c r="E119" s="3">
        <v>0.64</v>
      </c>
      <c r="F119" s="3" t="s">
        <v>19</v>
      </c>
      <c r="G119" s="2">
        <v>1400</v>
      </c>
      <c r="H119" s="3">
        <v>17.749428839637723</v>
      </c>
      <c r="I119" s="3">
        <v>64956.540734453432</v>
      </c>
      <c r="J119" s="3">
        <v>185.56378111278613</v>
      </c>
      <c r="K119" s="3">
        <v>1</v>
      </c>
      <c r="L119" s="3">
        <f t="shared" si="25"/>
        <v>185.56378111278613</v>
      </c>
      <c r="M119" s="4">
        <f t="shared" si="26"/>
        <v>185.56378111278613</v>
      </c>
      <c r="N119" s="3">
        <v>26.049504272358284</v>
      </c>
      <c r="O119" s="3">
        <v>1</v>
      </c>
      <c r="P119" s="3">
        <f t="shared" si="27"/>
        <v>26.049504272358284</v>
      </c>
      <c r="Q119" s="3">
        <f>P119</f>
        <v>26.049504272358284</v>
      </c>
    </row>
    <row r="120" spans="1:24" x14ac:dyDescent="0.25">
      <c r="A120" s="3" t="s">
        <v>14</v>
      </c>
      <c r="B120" s="3"/>
      <c r="C120" s="3" t="s">
        <v>118</v>
      </c>
      <c r="D120" s="3">
        <v>0.59</v>
      </c>
      <c r="E120" s="3">
        <v>0.64</v>
      </c>
      <c r="F120" s="3" t="s">
        <v>137</v>
      </c>
      <c r="G120" s="2">
        <v>1400</v>
      </c>
      <c r="H120" s="3">
        <v>41.038095492861153</v>
      </c>
      <c r="I120" s="3">
        <v>150574.46338188383</v>
      </c>
      <c r="J120" s="3">
        <v>397.05270015037615</v>
      </c>
      <c r="K120" s="3">
        <v>1</v>
      </c>
      <c r="L120" s="3">
        <f t="shared" si="25"/>
        <v>397.05270015037615</v>
      </c>
      <c r="M120" s="4">
        <f t="shared" si="26"/>
        <v>397.05270015037615</v>
      </c>
      <c r="N120" s="3">
        <v>54.915433718399605</v>
      </c>
      <c r="O120" s="3">
        <v>1</v>
      </c>
      <c r="P120" s="3">
        <f t="shared" si="27"/>
        <v>54.915433718399605</v>
      </c>
      <c r="Q120" s="3">
        <f>P120</f>
        <v>54.915433718399605</v>
      </c>
    </row>
    <row r="121" spans="1:24" x14ac:dyDescent="0.25">
      <c r="A121" s="3" t="s">
        <v>14</v>
      </c>
      <c r="B121" s="3"/>
      <c r="C121" s="3" t="s">
        <v>118</v>
      </c>
      <c r="D121" s="3">
        <v>0.59</v>
      </c>
      <c r="E121" s="3">
        <v>0.64</v>
      </c>
      <c r="F121" s="3" t="s">
        <v>139</v>
      </c>
      <c r="G121" s="2">
        <v>1400</v>
      </c>
      <c r="H121" s="3">
        <v>45.268355303294669</v>
      </c>
      <c r="I121" s="3">
        <v>168197.56134259151</v>
      </c>
      <c r="J121" s="3">
        <v>481.62890434661716</v>
      </c>
      <c r="K121" s="3">
        <v>1</v>
      </c>
      <c r="L121" s="3">
        <f t="shared" si="25"/>
        <v>481.62890434661716</v>
      </c>
      <c r="M121" s="4">
        <f t="shared" si="26"/>
        <v>481.62890434661716</v>
      </c>
      <c r="N121" s="3">
        <v>66.577292803771911</v>
      </c>
      <c r="O121" s="3">
        <v>1</v>
      </c>
      <c r="P121" s="3">
        <f t="shared" si="27"/>
        <v>66.577292803771911</v>
      </c>
      <c r="Q121" s="3">
        <f>P121</f>
        <v>66.577292803771911</v>
      </c>
    </row>
    <row r="122" spans="1:24" x14ac:dyDescent="0.25">
      <c r="A122" s="3" t="s">
        <v>14</v>
      </c>
      <c r="B122" s="3"/>
      <c r="C122" s="3" t="s">
        <v>118</v>
      </c>
      <c r="D122" s="3">
        <v>0.59</v>
      </c>
      <c r="E122" s="3">
        <v>0.64</v>
      </c>
      <c r="F122" s="3" t="s">
        <v>141</v>
      </c>
      <c r="G122" s="2">
        <v>1400</v>
      </c>
      <c r="H122" s="3">
        <v>15.909490145693196</v>
      </c>
      <c r="I122" s="3">
        <v>61063.219738481159</v>
      </c>
      <c r="J122" s="3">
        <v>161.50669836106363</v>
      </c>
      <c r="K122" s="3">
        <v>1</v>
      </c>
      <c r="L122" s="3">
        <f t="shared" si="25"/>
        <v>161.50669836106363</v>
      </c>
      <c r="M122" s="4">
        <f t="shared" si="26"/>
        <v>161.50669836106363</v>
      </c>
      <c r="N122" s="3">
        <v>22.389377791977278</v>
      </c>
      <c r="O122" s="3">
        <v>1</v>
      </c>
      <c r="P122" s="3">
        <f t="shared" si="27"/>
        <v>22.389377791977278</v>
      </c>
      <c r="Q122" s="3">
        <f>P122</f>
        <v>22.389377791977278</v>
      </c>
    </row>
    <row r="123" spans="1:24" x14ac:dyDescent="0.25">
      <c r="A123" s="3" t="s">
        <v>14</v>
      </c>
      <c r="B123" s="3"/>
      <c r="C123" s="3" t="s">
        <v>118</v>
      </c>
      <c r="D123" s="3">
        <v>0.59</v>
      </c>
      <c r="E123" s="3">
        <v>0.64</v>
      </c>
      <c r="F123" s="3" t="s">
        <v>145</v>
      </c>
      <c r="G123" s="2">
        <v>1400</v>
      </c>
      <c r="H123" s="3">
        <v>2.2352994078952302E-3</v>
      </c>
      <c r="I123" s="3">
        <v>8.5957969052895411</v>
      </c>
      <c r="J123" s="3">
        <v>2.1371312397560186E-2</v>
      </c>
      <c r="K123" s="3">
        <v>1</v>
      </c>
      <c r="L123" s="3">
        <f t="shared" si="25"/>
        <v>2.1371312397560186E-2</v>
      </c>
      <c r="M123" s="4">
        <f t="shared" si="26"/>
        <v>2.1371312397560186E-2</v>
      </c>
      <c r="N123" s="3">
        <v>2.9216914256292529E-3</v>
      </c>
      <c r="O123" s="3">
        <v>1</v>
      </c>
      <c r="P123" s="3">
        <f t="shared" si="27"/>
        <v>2.9216914256292529E-3</v>
      </c>
      <c r="Q123" s="3">
        <f>P123</f>
        <v>2.9216914256292529E-3</v>
      </c>
    </row>
    <row r="124" spans="1:24" x14ac:dyDescent="0.25">
      <c r="A124" s="3" t="s">
        <v>14</v>
      </c>
      <c r="B124" s="3"/>
      <c r="C124" s="3" t="s">
        <v>118</v>
      </c>
      <c r="D124" s="3">
        <v>0.59</v>
      </c>
      <c r="E124" s="3">
        <v>0.64</v>
      </c>
      <c r="F124" s="3" t="s">
        <v>11</v>
      </c>
      <c r="G124" s="2">
        <v>1400</v>
      </c>
      <c r="H124" s="3">
        <v>5.0903618070367161E-2</v>
      </c>
      <c r="I124" s="3">
        <v>199.37152778336986</v>
      </c>
      <c r="J124" s="3">
        <v>0.52832444530367362</v>
      </c>
      <c r="K124" s="3">
        <v>1</v>
      </c>
      <c r="L124" s="3">
        <f t="shared" si="25"/>
        <v>0.52832444530367362</v>
      </c>
      <c r="M124" s="4">
        <f t="shared" si="26"/>
        <v>0.52832444530367362</v>
      </c>
      <c r="N124" s="3">
        <v>6.9945121732638171E-2</v>
      </c>
      <c r="O124" s="3">
        <v>1</v>
      </c>
      <c r="P124" s="3">
        <f t="shared" si="27"/>
        <v>6.9945121732638171E-2</v>
      </c>
      <c r="Q124" s="3">
        <f>P124</f>
        <v>6.9945121732638171E-2</v>
      </c>
    </row>
    <row r="125" spans="1:24" x14ac:dyDescent="0.25">
      <c r="A125" s="3" t="s">
        <v>14</v>
      </c>
      <c r="B125" s="3"/>
      <c r="C125" s="3" t="s">
        <v>118</v>
      </c>
      <c r="D125" s="3">
        <v>0.59</v>
      </c>
      <c r="E125" s="3">
        <v>0.64</v>
      </c>
      <c r="F125" s="3" t="s">
        <v>145</v>
      </c>
      <c r="G125" s="2">
        <v>1400</v>
      </c>
      <c r="H125" s="3">
        <v>13.92976305535654</v>
      </c>
      <c r="I125" s="3">
        <v>53864.050647958567</v>
      </c>
      <c r="J125" s="3">
        <v>143.02460551226429</v>
      </c>
      <c r="K125" s="3">
        <v>1</v>
      </c>
      <c r="L125" s="3">
        <f t="shared" si="25"/>
        <v>143.02460551226429</v>
      </c>
      <c r="M125" s="4">
        <f t="shared" si="26"/>
        <v>143.02460551226429</v>
      </c>
      <c r="N125" s="3">
        <v>20.21302851839306</v>
      </c>
      <c r="O125" s="3">
        <v>1</v>
      </c>
      <c r="P125" s="3">
        <f t="shared" si="27"/>
        <v>20.21302851839306</v>
      </c>
      <c r="Q125" s="3">
        <f>P125</f>
        <v>20.21302851839306</v>
      </c>
    </row>
    <row r="126" spans="1:24" x14ac:dyDescent="0.25">
      <c r="A126" s="3" t="s">
        <v>14</v>
      </c>
      <c r="B126" s="3"/>
      <c r="C126" s="3" t="s">
        <v>90</v>
      </c>
      <c r="D126" s="3">
        <v>0.66</v>
      </c>
      <c r="E126" s="3">
        <v>0.7</v>
      </c>
      <c r="F126" s="3" t="s">
        <v>59</v>
      </c>
      <c r="G126" s="2">
        <v>1400</v>
      </c>
      <c r="H126" s="3">
        <v>13.765106031507642</v>
      </c>
      <c r="I126" s="3">
        <v>49785.139381556291</v>
      </c>
      <c r="J126" s="3">
        <v>128.71748876785472</v>
      </c>
      <c r="K126" s="3">
        <v>1</v>
      </c>
      <c r="L126" s="3">
        <f t="shared" si="25"/>
        <v>128.71748876785472</v>
      </c>
      <c r="M126" s="4">
        <f t="shared" si="26"/>
        <v>128.71748876785472</v>
      </c>
      <c r="N126" s="3">
        <v>17.040499269223567</v>
      </c>
      <c r="O126" s="3">
        <v>1</v>
      </c>
      <c r="P126" s="3">
        <f t="shared" si="27"/>
        <v>17.040499269223567</v>
      </c>
      <c r="Q126" s="3">
        <f>P126</f>
        <v>17.040499269223567</v>
      </c>
    </row>
    <row r="127" spans="1:24" x14ac:dyDescent="0.25">
      <c r="A127" s="3" t="s">
        <v>14</v>
      </c>
      <c r="B127" s="3"/>
      <c r="C127" s="3" t="s">
        <v>118</v>
      </c>
      <c r="D127" s="3">
        <v>0.59</v>
      </c>
      <c r="E127" s="3">
        <v>0.64</v>
      </c>
      <c r="F127" s="3" t="s">
        <v>59</v>
      </c>
      <c r="G127" s="2">
        <v>1400</v>
      </c>
      <c r="H127" s="3">
        <v>7.3157510152121503</v>
      </c>
      <c r="I127" s="3">
        <v>27402.74713953022</v>
      </c>
      <c r="J127" s="3">
        <v>75.131342616519476</v>
      </c>
      <c r="K127" s="3">
        <v>1</v>
      </c>
      <c r="L127" s="3">
        <f t="shared" si="25"/>
        <v>75.131342616519476</v>
      </c>
      <c r="M127" s="4">
        <f t="shared" si="26"/>
        <v>75.131342616519476</v>
      </c>
      <c r="N127" s="3">
        <v>10.130408046216765</v>
      </c>
      <c r="O127" s="3">
        <v>1</v>
      </c>
      <c r="P127" s="3">
        <f t="shared" si="27"/>
        <v>10.130408046216765</v>
      </c>
      <c r="Q127" s="3">
        <f>P127</f>
        <v>10.130408046216765</v>
      </c>
    </row>
    <row r="128" spans="1:24" x14ac:dyDescent="0.25">
      <c r="A128" s="3" t="s">
        <v>14</v>
      </c>
      <c r="B128" s="3"/>
      <c r="C128" s="3" t="s">
        <v>118</v>
      </c>
      <c r="D128" s="3">
        <v>0.59</v>
      </c>
      <c r="E128" s="3">
        <v>0.64</v>
      </c>
      <c r="F128" s="3" t="s">
        <v>59</v>
      </c>
      <c r="G128" s="2">
        <v>1400</v>
      </c>
      <c r="H128" s="3">
        <v>9.8719343300767672</v>
      </c>
      <c r="I128" s="3">
        <v>38601.600055143397</v>
      </c>
      <c r="J128" s="3">
        <v>109.85435687131817</v>
      </c>
      <c r="K128" s="3">
        <v>1</v>
      </c>
      <c r="L128" s="3">
        <f t="shared" si="25"/>
        <v>109.85435687131817</v>
      </c>
      <c r="M128" s="4">
        <f t="shared" si="26"/>
        <v>109.85435687131817</v>
      </c>
      <c r="N128" s="3">
        <v>15.601083576884479</v>
      </c>
      <c r="O128" s="3">
        <v>1</v>
      </c>
      <c r="P128" s="3">
        <f t="shared" si="27"/>
        <v>15.601083576884479</v>
      </c>
      <c r="Q128" s="3">
        <f>P128</f>
        <v>15.601083576884479</v>
      </c>
    </row>
    <row r="129" spans="1:17" x14ac:dyDescent="0.25">
      <c r="A129" s="3" t="s">
        <v>14</v>
      </c>
      <c r="B129" s="3"/>
      <c r="C129" s="3" t="s">
        <v>15</v>
      </c>
      <c r="D129" s="3">
        <v>0.67</v>
      </c>
      <c r="E129" s="3">
        <v>0.72</v>
      </c>
      <c r="F129" s="3" t="s">
        <v>59</v>
      </c>
      <c r="G129" s="2">
        <v>1400</v>
      </c>
      <c r="H129" s="3">
        <v>0.66035101131681895</v>
      </c>
      <c r="I129" s="3">
        <v>2035.6525134144892</v>
      </c>
      <c r="J129" s="3">
        <v>5.2338091857659261</v>
      </c>
      <c r="K129" s="3">
        <v>1</v>
      </c>
      <c r="L129" s="3">
        <f t="shared" si="25"/>
        <v>5.2338091857659261</v>
      </c>
      <c r="M129" s="4">
        <f t="shared" si="26"/>
        <v>5.2338091857659261</v>
      </c>
      <c r="N129" s="3">
        <v>0.57121190149620082</v>
      </c>
      <c r="O129" s="3">
        <v>1</v>
      </c>
      <c r="P129" s="3">
        <f t="shared" si="27"/>
        <v>0.57121190149620082</v>
      </c>
      <c r="Q129" s="3">
        <f>P129</f>
        <v>0.57121190149620082</v>
      </c>
    </row>
    <row r="130" spans="1:17" x14ac:dyDescent="0.25">
      <c r="A130" s="3" t="s">
        <v>14</v>
      </c>
      <c r="B130" s="3"/>
      <c r="C130" s="3" t="s">
        <v>118</v>
      </c>
      <c r="D130" s="3">
        <v>0.59</v>
      </c>
      <c r="E130" s="3">
        <v>0.64</v>
      </c>
      <c r="F130" s="3" t="s">
        <v>59</v>
      </c>
      <c r="G130" s="2">
        <v>1400</v>
      </c>
      <c r="H130" s="3">
        <v>1.6109448739035916</v>
      </c>
      <c r="I130" s="3">
        <v>6276.8328933812463</v>
      </c>
      <c r="J130" s="3">
        <v>16.090341434635516</v>
      </c>
      <c r="K130" s="3">
        <v>1</v>
      </c>
      <c r="L130" s="3">
        <f t="shared" ref="L130:L193" si="28">J130*K130</f>
        <v>16.090341434635516</v>
      </c>
      <c r="M130" s="4">
        <f t="shared" ref="M130:M193" si="29">L130</f>
        <v>16.090341434635516</v>
      </c>
      <c r="N130" s="3">
        <v>2.1534318793389762</v>
      </c>
      <c r="O130" s="3">
        <v>1</v>
      </c>
      <c r="P130" s="3">
        <f t="shared" ref="P130:P193" si="30">N130*O130</f>
        <v>2.1534318793389762</v>
      </c>
      <c r="Q130" s="3">
        <f>P130</f>
        <v>2.1534318793389762</v>
      </c>
    </row>
    <row r="131" spans="1:17" x14ac:dyDescent="0.25">
      <c r="A131" s="3" t="s">
        <v>14</v>
      </c>
      <c r="B131" s="3"/>
      <c r="C131" s="3" t="s">
        <v>118</v>
      </c>
      <c r="D131" s="3">
        <v>0.59</v>
      </c>
      <c r="E131" s="3">
        <v>0.64</v>
      </c>
      <c r="F131" s="3" t="s">
        <v>59</v>
      </c>
      <c r="G131" s="2">
        <v>1400</v>
      </c>
      <c r="H131" s="3">
        <v>5.9735712017709481</v>
      </c>
      <c r="I131" s="3">
        <v>23167.498403745518</v>
      </c>
      <c r="J131" s="3">
        <v>52.432771141335763</v>
      </c>
      <c r="K131" s="3">
        <v>1</v>
      </c>
      <c r="L131" s="3">
        <f t="shared" si="28"/>
        <v>52.432771141335763</v>
      </c>
      <c r="M131" s="4">
        <f t="shared" si="29"/>
        <v>52.432771141335763</v>
      </c>
      <c r="N131" s="3">
        <v>7.1820773519111816</v>
      </c>
      <c r="O131" s="3">
        <v>1</v>
      </c>
      <c r="P131" s="3">
        <f t="shared" si="30"/>
        <v>7.1820773519111816</v>
      </c>
      <c r="Q131" s="3">
        <f>P131</f>
        <v>7.1820773519111816</v>
      </c>
    </row>
    <row r="132" spans="1:17" x14ac:dyDescent="0.25">
      <c r="A132" s="3" t="s">
        <v>14</v>
      </c>
      <c r="B132" s="3"/>
      <c r="C132" s="3" t="s">
        <v>118</v>
      </c>
      <c r="D132" s="3">
        <v>0.59</v>
      </c>
      <c r="E132" s="3">
        <v>0.64</v>
      </c>
      <c r="F132" s="3" t="s">
        <v>59</v>
      </c>
      <c r="G132" s="2">
        <v>1400</v>
      </c>
      <c r="H132" s="3">
        <v>1.944272988899939E-5</v>
      </c>
      <c r="I132" s="3">
        <v>7.5740264309576394E-2</v>
      </c>
      <c r="J132" s="3">
        <v>1.6544445145093059E-4</v>
      </c>
      <c r="K132" s="3">
        <v>1</v>
      </c>
      <c r="L132" s="3">
        <f t="shared" si="28"/>
        <v>1.6544445145093059E-4</v>
      </c>
      <c r="M132" s="4">
        <f t="shared" si="29"/>
        <v>1.6544445145093059E-4</v>
      </c>
      <c r="N132" s="3">
        <v>2.1863679069474992E-5</v>
      </c>
      <c r="O132" s="3">
        <v>1</v>
      </c>
      <c r="P132" s="3">
        <f t="shared" si="30"/>
        <v>2.1863679069474992E-5</v>
      </c>
      <c r="Q132" s="3">
        <f>P132</f>
        <v>2.1863679069474992E-5</v>
      </c>
    </row>
    <row r="133" spans="1:17" x14ac:dyDescent="0.25">
      <c r="A133" s="3" t="s">
        <v>14</v>
      </c>
      <c r="B133" s="3"/>
      <c r="C133" s="3" t="s">
        <v>118</v>
      </c>
      <c r="D133" s="3">
        <v>0.59</v>
      </c>
      <c r="E133" s="3">
        <v>0.64</v>
      </c>
      <c r="F133" s="3" t="s">
        <v>59</v>
      </c>
      <c r="G133" s="2">
        <v>1400</v>
      </c>
      <c r="H133" s="3">
        <v>18.512868499340634</v>
      </c>
      <c r="I133" s="3">
        <v>69757.842264173494</v>
      </c>
      <c r="J133" s="3">
        <v>200.5641813176621</v>
      </c>
      <c r="K133" s="3">
        <v>1</v>
      </c>
      <c r="L133" s="3">
        <f t="shared" si="28"/>
        <v>200.5641813176621</v>
      </c>
      <c r="M133" s="4">
        <f t="shared" si="29"/>
        <v>200.5641813176621</v>
      </c>
      <c r="N133" s="3">
        <v>27.534830979779279</v>
      </c>
      <c r="O133" s="3">
        <v>1</v>
      </c>
      <c r="P133" s="3">
        <f t="shared" si="30"/>
        <v>27.534830979779279</v>
      </c>
      <c r="Q133" s="3">
        <f>P133</f>
        <v>27.534830979779279</v>
      </c>
    </row>
    <row r="134" spans="1:17" x14ac:dyDescent="0.25">
      <c r="A134" s="3" t="s">
        <v>14</v>
      </c>
      <c r="B134" s="3"/>
      <c r="C134" s="3" t="s">
        <v>118</v>
      </c>
      <c r="D134" s="3">
        <v>0.59</v>
      </c>
      <c r="E134" s="3">
        <v>0.64</v>
      </c>
      <c r="F134" s="3" t="s">
        <v>59</v>
      </c>
      <c r="G134" s="2">
        <v>1400</v>
      </c>
      <c r="H134" s="3">
        <v>4.2255501495899708</v>
      </c>
      <c r="I134" s="3">
        <v>15573.533048052079</v>
      </c>
      <c r="J134" s="3">
        <v>40.602046017422303</v>
      </c>
      <c r="K134" s="3">
        <v>1</v>
      </c>
      <c r="L134" s="3">
        <f t="shared" si="28"/>
        <v>40.602046017422303</v>
      </c>
      <c r="M134" s="4">
        <f t="shared" si="29"/>
        <v>40.602046017422303</v>
      </c>
      <c r="N134" s="3">
        <v>5.4281692586256627</v>
      </c>
      <c r="O134" s="3">
        <v>1</v>
      </c>
      <c r="P134" s="3">
        <f t="shared" si="30"/>
        <v>5.4281692586256627</v>
      </c>
      <c r="Q134" s="3">
        <f>P134</f>
        <v>5.4281692586256627</v>
      </c>
    </row>
    <row r="135" spans="1:17" x14ac:dyDescent="0.25">
      <c r="A135" s="3" t="s">
        <v>14</v>
      </c>
      <c r="B135" s="3"/>
      <c r="C135" s="3" t="s">
        <v>118</v>
      </c>
      <c r="D135" s="3">
        <v>0.59</v>
      </c>
      <c r="E135" s="3">
        <v>0.64</v>
      </c>
      <c r="F135" s="3" t="s">
        <v>59</v>
      </c>
      <c r="G135" s="2">
        <v>1400</v>
      </c>
      <c r="H135" s="3">
        <v>0.15476315648789157</v>
      </c>
      <c r="I135" s="3">
        <v>597.94694755550904</v>
      </c>
      <c r="J135" s="3">
        <v>1.6913053136861769</v>
      </c>
      <c r="K135" s="3">
        <v>1</v>
      </c>
      <c r="L135" s="3">
        <f t="shared" si="28"/>
        <v>1.6913053136861769</v>
      </c>
      <c r="M135" s="4">
        <f t="shared" si="29"/>
        <v>1.6913053136861769</v>
      </c>
      <c r="N135" s="3">
        <v>0.22290961486779343</v>
      </c>
      <c r="O135" s="3">
        <v>1</v>
      </c>
      <c r="P135" s="3">
        <f t="shared" si="30"/>
        <v>0.22290961486779343</v>
      </c>
      <c r="Q135" s="3">
        <f>P135</f>
        <v>0.22290961486779343</v>
      </c>
    </row>
    <row r="136" spans="1:17" x14ac:dyDescent="0.25">
      <c r="A136" s="3" t="s">
        <v>14</v>
      </c>
      <c r="B136" s="3"/>
      <c r="C136" s="3" t="s">
        <v>15</v>
      </c>
      <c r="D136" s="3">
        <v>0.67</v>
      </c>
      <c r="E136" s="3">
        <v>0.72</v>
      </c>
      <c r="F136" s="3" t="s">
        <v>63</v>
      </c>
      <c r="G136" s="2">
        <v>1400</v>
      </c>
      <c r="H136" s="3">
        <v>1.7805900525801184</v>
      </c>
      <c r="I136" s="3">
        <v>5273.6921091535105</v>
      </c>
      <c r="J136" s="3">
        <v>15.32585881667025</v>
      </c>
      <c r="K136" s="3">
        <v>1</v>
      </c>
      <c r="L136" s="3">
        <f t="shared" si="28"/>
        <v>15.32585881667025</v>
      </c>
      <c r="M136" s="4">
        <f t="shared" si="29"/>
        <v>15.32585881667025</v>
      </c>
      <c r="N136" s="3">
        <v>1.9672308433590346</v>
      </c>
      <c r="O136" s="3">
        <v>1</v>
      </c>
      <c r="P136" s="3">
        <f t="shared" si="30"/>
        <v>1.9672308433590346</v>
      </c>
      <c r="Q136" s="3">
        <f>P136</f>
        <v>1.9672308433590346</v>
      </c>
    </row>
    <row r="137" spans="1:17" x14ac:dyDescent="0.25">
      <c r="A137" s="3" t="s">
        <v>14</v>
      </c>
      <c r="B137" s="3"/>
      <c r="C137" s="3" t="s">
        <v>15</v>
      </c>
      <c r="D137" s="3">
        <v>0.67</v>
      </c>
      <c r="E137" s="3">
        <v>0.72</v>
      </c>
      <c r="F137" s="3" t="s">
        <v>75</v>
      </c>
      <c r="G137" s="2">
        <v>1400</v>
      </c>
      <c r="H137" s="3">
        <v>1.9186831488244636</v>
      </c>
      <c r="I137" s="3">
        <v>3899.1366561703417</v>
      </c>
      <c r="J137" s="3">
        <v>12.273450832840446</v>
      </c>
      <c r="K137" s="3">
        <v>1</v>
      </c>
      <c r="L137" s="3">
        <f t="shared" si="28"/>
        <v>12.273450832840446</v>
      </c>
      <c r="M137" s="4">
        <f t="shared" si="29"/>
        <v>12.273450832840446</v>
      </c>
      <c r="N137" s="3">
        <v>1.6113727943841778</v>
      </c>
      <c r="O137" s="3">
        <v>1</v>
      </c>
      <c r="P137" s="3">
        <f t="shared" si="30"/>
        <v>1.6113727943841778</v>
      </c>
      <c r="Q137" s="3">
        <f>P137</f>
        <v>1.6113727943841778</v>
      </c>
    </row>
    <row r="138" spans="1:17" x14ac:dyDescent="0.25">
      <c r="A138" s="3" t="s">
        <v>14</v>
      </c>
      <c r="B138" s="3"/>
      <c r="C138" s="3" t="s">
        <v>118</v>
      </c>
      <c r="D138" s="3">
        <v>0.59</v>
      </c>
      <c r="E138" s="3">
        <v>0.64</v>
      </c>
      <c r="F138" s="3" t="s">
        <v>75</v>
      </c>
      <c r="G138" s="2">
        <v>1400</v>
      </c>
      <c r="H138" s="3">
        <v>8.5107076988453301</v>
      </c>
      <c r="I138" s="3">
        <v>30821.021663876068</v>
      </c>
      <c r="J138" s="3">
        <v>94.281531841526871</v>
      </c>
      <c r="K138" s="3">
        <v>1</v>
      </c>
      <c r="L138" s="3">
        <f t="shared" si="28"/>
        <v>94.281531841526871</v>
      </c>
      <c r="M138" s="4">
        <f t="shared" si="29"/>
        <v>94.281531841526871</v>
      </c>
      <c r="N138" s="3">
        <v>12.360949241711674</v>
      </c>
      <c r="O138" s="3">
        <v>1</v>
      </c>
      <c r="P138" s="3">
        <f t="shared" si="30"/>
        <v>12.360949241711674</v>
      </c>
      <c r="Q138" s="3">
        <f>P138</f>
        <v>12.360949241711674</v>
      </c>
    </row>
    <row r="139" spans="1:17" x14ac:dyDescent="0.25">
      <c r="A139" s="3" t="s">
        <v>14</v>
      </c>
      <c r="B139" s="3"/>
      <c r="C139" s="3" t="s">
        <v>118</v>
      </c>
      <c r="D139" s="3">
        <v>0.59</v>
      </c>
      <c r="E139" s="3">
        <v>0.64</v>
      </c>
      <c r="F139" s="3" t="s">
        <v>77</v>
      </c>
      <c r="G139" s="2">
        <v>1400</v>
      </c>
      <c r="H139" s="3">
        <v>85.78560367750768</v>
      </c>
      <c r="I139" s="3">
        <v>329760.67141756974</v>
      </c>
      <c r="J139" s="3">
        <v>798.97659565929496</v>
      </c>
      <c r="K139" s="3">
        <v>1</v>
      </c>
      <c r="L139" s="3">
        <f t="shared" si="28"/>
        <v>798.97659565929496</v>
      </c>
      <c r="M139" s="4">
        <f t="shared" si="29"/>
        <v>798.97659565929496</v>
      </c>
      <c r="N139" s="3">
        <v>107.08738300862865</v>
      </c>
      <c r="O139" s="3">
        <v>1</v>
      </c>
      <c r="P139" s="3">
        <f t="shared" si="30"/>
        <v>107.08738300862865</v>
      </c>
      <c r="Q139" s="3">
        <f>P139</f>
        <v>107.08738300862865</v>
      </c>
    </row>
    <row r="140" spans="1:17" x14ac:dyDescent="0.25">
      <c r="A140" s="3" t="s">
        <v>14</v>
      </c>
      <c r="B140" s="3"/>
      <c r="C140" s="3" t="s">
        <v>90</v>
      </c>
      <c r="D140" s="3">
        <v>0.66</v>
      </c>
      <c r="E140" s="3">
        <v>0.7</v>
      </c>
      <c r="F140" s="3" t="s">
        <v>19</v>
      </c>
      <c r="G140" s="2">
        <v>1410</v>
      </c>
      <c r="H140" s="3">
        <v>81.634345129314454</v>
      </c>
      <c r="I140" s="3">
        <v>294279.29146300419</v>
      </c>
      <c r="J140" s="3">
        <v>655.578766860938</v>
      </c>
      <c r="K140" s="3">
        <v>1</v>
      </c>
      <c r="L140" s="3">
        <f t="shared" si="28"/>
        <v>655.578766860938</v>
      </c>
      <c r="M140" s="4">
        <f t="shared" si="29"/>
        <v>655.578766860938</v>
      </c>
      <c r="N140" s="3">
        <v>87.91387329060953</v>
      </c>
      <c r="O140" s="3">
        <v>1</v>
      </c>
      <c r="P140" s="3">
        <f t="shared" si="30"/>
        <v>87.91387329060953</v>
      </c>
      <c r="Q140" s="3">
        <f>P140</f>
        <v>87.91387329060953</v>
      </c>
    </row>
    <row r="141" spans="1:17" x14ac:dyDescent="0.25">
      <c r="A141" s="3" t="s">
        <v>14</v>
      </c>
      <c r="B141" s="3"/>
      <c r="C141" s="3" t="s">
        <v>90</v>
      </c>
      <c r="D141" s="3">
        <v>0.66</v>
      </c>
      <c r="E141" s="3">
        <v>0.7</v>
      </c>
      <c r="F141" s="3" t="s">
        <v>19</v>
      </c>
      <c r="G141" s="2">
        <v>1410</v>
      </c>
      <c r="H141" s="3">
        <v>212.56843370716126</v>
      </c>
      <c r="I141" s="3">
        <v>780495.75292580028</v>
      </c>
      <c r="J141" s="3">
        <v>1928.3352749178969</v>
      </c>
      <c r="K141" s="3">
        <v>1</v>
      </c>
      <c r="L141" s="3">
        <f t="shared" si="28"/>
        <v>1928.3352749178969</v>
      </c>
      <c r="M141" s="4">
        <f t="shared" si="29"/>
        <v>1928.3352749178969</v>
      </c>
      <c r="N141" s="3">
        <v>260.7786175860349</v>
      </c>
      <c r="O141" s="3">
        <v>1</v>
      </c>
      <c r="P141" s="3">
        <f t="shared" si="30"/>
        <v>260.7786175860349</v>
      </c>
      <c r="Q141" s="3">
        <f>P141</f>
        <v>260.7786175860349</v>
      </c>
    </row>
    <row r="142" spans="1:17" x14ac:dyDescent="0.25">
      <c r="A142" s="3" t="s">
        <v>14</v>
      </c>
      <c r="B142" s="3"/>
      <c r="C142" s="3" t="s">
        <v>118</v>
      </c>
      <c r="D142" s="3">
        <v>0.59</v>
      </c>
      <c r="E142" s="3">
        <v>0.64</v>
      </c>
      <c r="F142" s="3" t="s">
        <v>19</v>
      </c>
      <c r="G142" s="2">
        <v>1410</v>
      </c>
      <c r="H142" s="3">
        <v>43.747272057823771</v>
      </c>
      <c r="I142" s="3">
        <v>164718.27090584245</v>
      </c>
      <c r="J142" s="3">
        <v>464.48665568058567</v>
      </c>
      <c r="K142" s="3">
        <v>1</v>
      </c>
      <c r="L142" s="3">
        <f t="shared" si="28"/>
        <v>464.48665568058567</v>
      </c>
      <c r="M142" s="4">
        <f t="shared" si="29"/>
        <v>464.48665568058567</v>
      </c>
      <c r="N142" s="3">
        <v>63.611790848579894</v>
      </c>
      <c r="O142" s="3">
        <v>1</v>
      </c>
      <c r="P142" s="3">
        <f t="shared" si="30"/>
        <v>63.611790848579894</v>
      </c>
      <c r="Q142" s="3">
        <f>P142</f>
        <v>63.611790848579894</v>
      </c>
    </row>
    <row r="143" spans="1:17" x14ac:dyDescent="0.25">
      <c r="A143" s="3" t="s">
        <v>14</v>
      </c>
      <c r="B143" s="3"/>
      <c r="C143" s="3" t="s">
        <v>118</v>
      </c>
      <c r="D143" s="3">
        <v>0.59</v>
      </c>
      <c r="E143" s="3">
        <v>0.64</v>
      </c>
      <c r="F143" s="3" t="s">
        <v>137</v>
      </c>
      <c r="G143" s="2">
        <v>1410</v>
      </c>
      <c r="H143" s="3">
        <v>78.455821644795549</v>
      </c>
      <c r="I143" s="3">
        <v>289481.39552782889</v>
      </c>
      <c r="J143" s="3">
        <v>712.32515189388653</v>
      </c>
      <c r="K143" s="3">
        <v>1</v>
      </c>
      <c r="L143" s="3">
        <f t="shared" si="28"/>
        <v>712.32515189388653</v>
      </c>
      <c r="M143" s="4">
        <f t="shared" si="29"/>
        <v>712.32515189388653</v>
      </c>
      <c r="N143" s="3">
        <v>98.020071124260269</v>
      </c>
      <c r="O143" s="3">
        <v>1</v>
      </c>
      <c r="P143" s="3">
        <f t="shared" si="30"/>
        <v>98.020071124260269</v>
      </c>
      <c r="Q143" s="3">
        <f>P143</f>
        <v>98.020071124260269</v>
      </c>
    </row>
    <row r="144" spans="1:17" x14ac:dyDescent="0.25">
      <c r="A144" s="3" t="s">
        <v>14</v>
      </c>
      <c r="B144" s="3"/>
      <c r="C144" s="3" t="s">
        <v>118</v>
      </c>
      <c r="D144" s="3">
        <v>0.59</v>
      </c>
      <c r="E144" s="3">
        <v>0.64</v>
      </c>
      <c r="F144" s="3" t="s">
        <v>139</v>
      </c>
      <c r="G144" s="2">
        <v>1410</v>
      </c>
      <c r="H144" s="3">
        <v>108.62860910220451</v>
      </c>
      <c r="I144" s="3">
        <v>409558.34634400613</v>
      </c>
      <c r="J144" s="3">
        <v>1150.9326694750989</v>
      </c>
      <c r="K144" s="3">
        <v>1</v>
      </c>
      <c r="L144" s="3">
        <f t="shared" si="28"/>
        <v>1150.9326694750989</v>
      </c>
      <c r="M144" s="4">
        <f t="shared" si="29"/>
        <v>1150.9326694750989</v>
      </c>
      <c r="N144" s="3">
        <v>156.64686144372797</v>
      </c>
      <c r="O144" s="3">
        <v>1</v>
      </c>
      <c r="P144" s="3">
        <f t="shared" si="30"/>
        <v>156.64686144372797</v>
      </c>
      <c r="Q144" s="3">
        <f>P144</f>
        <v>156.64686144372797</v>
      </c>
    </row>
    <row r="145" spans="1:17" x14ac:dyDescent="0.25">
      <c r="A145" s="3" t="s">
        <v>14</v>
      </c>
      <c r="B145" s="3"/>
      <c r="C145" s="3" t="s">
        <v>118</v>
      </c>
      <c r="D145" s="3">
        <v>0.59</v>
      </c>
      <c r="E145" s="3">
        <v>0.64</v>
      </c>
      <c r="F145" s="3" t="s">
        <v>141</v>
      </c>
      <c r="G145" s="2">
        <v>1410</v>
      </c>
      <c r="H145" s="3">
        <v>61.700038741309193</v>
      </c>
      <c r="I145" s="3">
        <v>238336.84968596877</v>
      </c>
      <c r="J145" s="3">
        <v>543.04533505481777</v>
      </c>
      <c r="K145" s="3">
        <v>1</v>
      </c>
      <c r="L145" s="3">
        <f t="shared" si="28"/>
        <v>543.04533505481777</v>
      </c>
      <c r="M145" s="4">
        <f t="shared" si="29"/>
        <v>543.04533505481777</v>
      </c>
      <c r="N145" s="3">
        <v>73.715146267180302</v>
      </c>
      <c r="O145" s="3">
        <v>1</v>
      </c>
      <c r="P145" s="3">
        <f t="shared" si="30"/>
        <v>73.715146267180302</v>
      </c>
      <c r="Q145" s="3">
        <f>P145</f>
        <v>73.715146267180302</v>
      </c>
    </row>
    <row r="146" spans="1:17" x14ac:dyDescent="0.25">
      <c r="A146" s="3" t="s">
        <v>14</v>
      </c>
      <c r="B146" s="3"/>
      <c r="C146" s="3" t="s">
        <v>118</v>
      </c>
      <c r="D146" s="3">
        <v>0.59</v>
      </c>
      <c r="E146" s="3">
        <v>0.64</v>
      </c>
      <c r="F146" s="3" t="s">
        <v>11</v>
      </c>
      <c r="G146" s="2">
        <v>1410</v>
      </c>
      <c r="H146" s="3">
        <v>0.12138421668130343</v>
      </c>
      <c r="I146" s="3">
        <v>475.16714035384996</v>
      </c>
      <c r="J146" s="3">
        <v>1.2364306268758156</v>
      </c>
      <c r="K146" s="3">
        <v>1</v>
      </c>
      <c r="L146" s="3">
        <f t="shared" si="28"/>
        <v>1.2364306268758156</v>
      </c>
      <c r="M146" s="4">
        <f t="shared" si="29"/>
        <v>1.2364306268758156</v>
      </c>
      <c r="N146" s="3">
        <v>0.16598060992979186</v>
      </c>
      <c r="O146" s="3">
        <v>1</v>
      </c>
      <c r="P146" s="3">
        <f t="shared" si="30"/>
        <v>0.16598060992979186</v>
      </c>
      <c r="Q146" s="3">
        <f>P146</f>
        <v>0.16598060992979186</v>
      </c>
    </row>
    <row r="147" spans="1:17" x14ac:dyDescent="0.25">
      <c r="A147" s="3" t="s">
        <v>14</v>
      </c>
      <c r="B147" s="3"/>
      <c r="C147" s="3" t="s">
        <v>118</v>
      </c>
      <c r="D147" s="3">
        <v>0.59</v>
      </c>
      <c r="E147" s="3">
        <v>0.64</v>
      </c>
      <c r="F147" s="3" t="s">
        <v>145</v>
      </c>
      <c r="G147" s="2">
        <v>1410</v>
      </c>
      <c r="H147" s="3">
        <v>42.549715171887399</v>
      </c>
      <c r="I147" s="3">
        <v>168183.60878741473</v>
      </c>
      <c r="J147" s="3">
        <v>415.5260015375078</v>
      </c>
      <c r="K147" s="3">
        <v>1</v>
      </c>
      <c r="L147" s="3">
        <f t="shared" si="28"/>
        <v>415.5260015375078</v>
      </c>
      <c r="M147" s="4">
        <f t="shared" si="29"/>
        <v>415.5260015375078</v>
      </c>
      <c r="N147" s="3">
        <v>57.163929634193416</v>
      </c>
      <c r="O147" s="3">
        <v>1</v>
      </c>
      <c r="P147" s="3">
        <f t="shared" si="30"/>
        <v>57.163929634193416</v>
      </c>
      <c r="Q147" s="3">
        <f>P147</f>
        <v>57.163929634193416</v>
      </c>
    </row>
    <row r="148" spans="1:17" x14ac:dyDescent="0.25">
      <c r="A148" s="3" t="s">
        <v>14</v>
      </c>
      <c r="B148" s="3"/>
      <c r="C148" s="3" t="s">
        <v>90</v>
      </c>
      <c r="D148" s="3">
        <v>0.66</v>
      </c>
      <c r="E148" s="3">
        <v>0.7</v>
      </c>
      <c r="F148" s="3" t="s">
        <v>59</v>
      </c>
      <c r="G148" s="2">
        <v>1410</v>
      </c>
      <c r="H148" s="3">
        <v>0.70315763788548957</v>
      </c>
      <c r="I148" s="3">
        <v>2658.4366823054752</v>
      </c>
      <c r="J148" s="3">
        <v>6.8339900077947195</v>
      </c>
      <c r="K148" s="3">
        <v>1</v>
      </c>
      <c r="L148" s="3">
        <f t="shared" si="28"/>
        <v>6.8339900077947195</v>
      </c>
      <c r="M148" s="4">
        <f t="shared" si="29"/>
        <v>6.8339900077947195</v>
      </c>
      <c r="N148" s="3">
        <v>0.90410563042407843</v>
      </c>
      <c r="O148" s="3">
        <v>1</v>
      </c>
      <c r="P148" s="3">
        <f t="shared" si="30"/>
        <v>0.90410563042407843</v>
      </c>
      <c r="Q148" s="3">
        <f>P148</f>
        <v>0.90410563042407843</v>
      </c>
    </row>
    <row r="149" spans="1:17" x14ac:dyDescent="0.25">
      <c r="A149" s="3" t="s">
        <v>14</v>
      </c>
      <c r="B149" s="3"/>
      <c r="C149" s="3" t="s">
        <v>118</v>
      </c>
      <c r="D149" s="3">
        <v>0.59</v>
      </c>
      <c r="E149" s="3">
        <v>0.64</v>
      </c>
      <c r="F149" s="3" t="s">
        <v>59</v>
      </c>
      <c r="G149" s="2">
        <v>1410</v>
      </c>
      <c r="H149" s="3">
        <v>0.20832987274897524</v>
      </c>
      <c r="I149" s="3">
        <v>793.36343623241396</v>
      </c>
      <c r="J149" s="3">
        <v>2.1112378806291701</v>
      </c>
      <c r="K149" s="3">
        <v>1</v>
      </c>
      <c r="L149" s="3">
        <f t="shared" si="28"/>
        <v>2.1112378806291701</v>
      </c>
      <c r="M149" s="4">
        <f t="shared" si="29"/>
        <v>2.1112378806291701</v>
      </c>
      <c r="N149" s="3">
        <v>0.28419194421559507</v>
      </c>
      <c r="O149" s="3">
        <v>1</v>
      </c>
      <c r="P149" s="3">
        <f t="shared" si="30"/>
        <v>0.28419194421559507</v>
      </c>
      <c r="Q149" s="3">
        <f>P149</f>
        <v>0.28419194421559507</v>
      </c>
    </row>
    <row r="150" spans="1:17" x14ac:dyDescent="0.25">
      <c r="A150" s="3" t="s">
        <v>14</v>
      </c>
      <c r="B150" s="3"/>
      <c r="C150" s="3" t="s">
        <v>118</v>
      </c>
      <c r="D150" s="3">
        <v>0.59</v>
      </c>
      <c r="E150" s="3">
        <v>0.64</v>
      </c>
      <c r="F150" s="3" t="s">
        <v>59</v>
      </c>
      <c r="G150" s="2">
        <v>1410</v>
      </c>
      <c r="H150" s="3">
        <v>9.3432629024818012E-2</v>
      </c>
      <c r="I150" s="3">
        <v>366.86064837627225</v>
      </c>
      <c r="J150" s="3">
        <v>1.013908016540064</v>
      </c>
      <c r="K150" s="3">
        <v>1</v>
      </c>
      <c r="L150" s="3">
        <f t="shared" si="28"/>
        <v>1.013908016540064</v>
      </c>
      <c r="M150" s="4">
        <f t="shared" si="29"/>
        <v>1.013908016540064</v>
      </c>
      <c r="N150" s="3">
        <v>0.13763621189294867</v>
      </c>
      <c r="O150" s="3">
        <v>1</v>
      </c>
      <c r="P150" s="3">
        <f t="shared" si="30"/>
        <v>0.13763621189294867</v>
      </c>
      <c r="Q150" s="3">
        <f>P150</f>
        <v>0.13763621189294867</v>
      </c>
    </row>
    <row r="151" spans="1:17" x14ac:dyDescent="0.25">
      <c r="A151" s="3" t="s">
        <v>14</v>
      </c>
      <c r="B151" s="3"/>
      <c r="C151" s="3" t="s">
        <v>118</v>
      </c>
      <c r="D151" s="3">
        <v>0.59</v>
      </c>
      <c r="E151" s="3">
        <v>0.64</v>
      </c>
      <c r="F151" s="3" t="s">
        <v>59</v>
      </c>
      <c r="G151" s="2">
        <v>1410</v>
      </c>
      <c r="H151" s="3">
        <v>3.9011796234859092E-2</v>
      </c>
      <c r="I151" s="3">
        <v>152.72687511132841</v>
      </c>
      <c r="J151" s="3">
        <v>0.39736471768847126</v>
      </c>
      <c r="K151" s="3">
        <v>1</v>
      </c>
      <c r="L151" s="3">
        <f t="shared" si="28"/>
        <v>0.39736471768847126</v>
      </c>
      <c r="M151" s="4">
        <f t="shared" si="29"/>
        <v>0.39736471768847126</v>
      </c>
      <c r="N151" s="3">
        <v>5.3333709029135229E-2</v>
      </c>
      <c r="O151" s="3">
        <v>1</v>
      </c>
      <c r="P151" s="3">
        <f t="shared" si="30"/>
        <v>5.3333709029135229E-2</v>
      </c>
      <c r="Q151" s="3">
        <f>P151</f>
        <v>5.3333709029135229E-2</v>
      </c>
    </row>
    <row r="152" spans="1:17" x14ac:dyDescent="0.25">
      <c r="A152" s="3" t="s">
        <v>14</v>
      </c>
      <c r="B152" s="3"/>
      <c r="C152" s="3" t="s">
        <v>118</v>
      </c>
      <c r="D152" s="3">
        <v>0.59</v>
      </c>
      <c r="E152" s="3">
        <v>0.64</v>
      </c>
      <c r="F152" s="3" t="s">
        <v>59</v>
      </c>
      <c r="G152" s="2">
        <v>1410</v>
      </c>
      <c r="H152" s="3">
        <v>3.6042768925185945E-2</v>
      </c>
      <c r="I152" s="3">
        <v>140.20782573898128</v>
      </c>
      <c r="J152" s="3">
        <v>0.29740621181655907</v>
      </c>
      <c r="K152" s="3">
        <v>1</v>
      </c>
      <c r="L152" s="3">
        <f t="shared" si="28"/>
        <v>0.29740621181655907</v>
      </c>
      <c r="M152" s="4">
        <f t="shared" si="29"/>
        <v>0.29740621181655907</v>
      </c>
      <c r="N152" s="3">
        <v>4.0146609711124888E-2</v>
      </c>
      <c r="O152" s="3">
        <v>1</v>
      </c>
      <c r="P152" s="3">
        <f t="shared" si="30"/>
        <v>4.0146609711124888E-2</v>
      </c>
      <c r="Q152" s="3">
        <f>P152</f>
        <v>4.0146609711124888E-2</v>
      </c>
    </row>
    <row r="153" spans="1:17" x14ac:dyDescent="0.25">
      <c r="A153" s="3" t="s">
        <v>14</v>
      </c>
      <c r="B153" s="3"/>
      <c r="C153" s="3" t="s">
        <v>118</v>
      </c>
      <c r="D153" s="3">
        <v>0.59</v>
      </c>
      <c r="E153" s="3">
        <v>0.64</v>
      </c>
      <c r="F153" s="3" t="s">
        <v>59</v>
      </c>
      <c r="G153" s="2">
        <v>1410</v>
      </c>
      <c r="H153" s="3">
        <v>5.1250847348541912E-4</v>
      </c>
      <c r="I153" s="3">
        <v>1.9965060186659249</v>
      </c>
      <c r="J153" s="3">
        <v>4.3610996883582534E-3</v>
      </c>
      <c r="K153" s="3">
        <v>1</v>
      </c>
      <c r="L153" s="3">
        <f t="shared" si="28"/>
        <v>4.3610996883582534E-3</v>
      </c>
      <c r="M153" s="4">
        <f t="shared" si="29"/>
        <v>4.3610996883582534E-3</v>
      </c>
      <c r="N153" s="3">
        <v>5.7632445899542394E-4</v>
      </c>
      <c r="O153" s="3">
        <v>1</v>
      </c>
      <c r="P153" s="3">
        <f t="shared" si="30"/>
        <v>5.7632445899542394E-4</v>
      </c>
      <c r="Q153" s="3">
        <f>P153</f>
        <v>5.7632445899542394E-4</v>
      </c>
    </row>
    <row r="154" spans="1:17" x14ac:dyDescent="0.25">
      <c r="A154" s="3" t="s">
        <v>14</v>
      </c>
      <c r="B154" s="3"/>
      <c r="C154" s="3" t="s">
        <v>118</v>
      </c>
      <c r="D154" s="3">
        <v>0.59</v>
      </c>
      <c r="E154" s="3">
        <v>0.64</v>
      </c>
      <c r="F154" s="3" t="s">
        <v>59</v>
      </c>
      <c r="G154" s="2">
        <v>1410</v>
      </c>
      <c r="H154" s="3">
        <v>1.4916124314663863</v>
      </c>
      <c r="I154" s="3">
        <v>5604.3362717046875</v>
      </c>
      <c r="J154" s="3">
        <v>14.957642332380775</v>
      </c>
      <c r="K154" s="3">
        <v>1</v>
      </c>
      <c r="L154" s="3">
        <f t="shared" si="28"/>
        <v>14.957642332380775</v>
      </c>
      <c r="M154" s="4">
        <f t="shared" si="29"/>
        <v>14.957642332380775</v>
      </c>
      <c r="N154" s="3">
        <v>1.9992043832054609</v>
      </c>
      <c r="O154" s="3">
        <v>1</v>
      </c>
      <c r="P154" s="3">
        <f t="shared" si="30"/>
        <v>1.9992043832054609</v>
      </c>
      <c r="Q154" s="3">
        <f>P154</f>
        <v>1.9992043832054609</v>
      </c>
    </row>
    <row r="155" spans="1:17" x14ac:dyDescent="0.25">
      <c r="A155" s="3" t="s">
        <v>14</v>
      </c>
      <c r="B155" s="3"/>
      <c r="C155" s="3" t="s">
        <v>118</v>
      </c>
      <c r="D155" s="3">
        <v>0.59</v>
      </c>
      <c r="E155" s="3">
        <v>0.64</v>
      </c>
      <c r="F155" s="3" t="s">
        <v>59</v>
      </c>
      <c r="G155" s="2">
        <v>1410</v>
      </c>
      <c r="H155" s="3">
        <v>0.19845128758258979</v>
      </c>
      <c r="I155" s="3">
        <v>739.66088251348413</v>
      </c>
      <c r="J155" s="3">
        <v>1.8851556199464969</v>
      </c>
      <c r="K155" s="3">
        <v>1</v>
      </c>
      <c r="L155" s="3">
        <f t="shared" si="28"/>
        <v>1.8851556199464969</v>
      </c>
      <c r="M155" s="4">
        <f t="shared" si="29"/>
        <v>1.8851556199464969</v>
      </c>
      <c r="N155" s="3">
        <v>0.26011482715063522</v>
      </c>
      <c r="O155" s="3">
        <v>1</v>
      </c>
      <c r="P155" s="3">
        <f t="shared" si="30"/>
        <v>0.26011482715063522</v>
      </c>
      <c r="Q155" s="3">
        <f>P155</f>
        <v>0.26011482715063522</v>
      </c>
    </row>
    <row r="156" spans="1:17" x14ac:dyDescent="0.25">
      <c r="A156" s="3" t="s">
        <v>14</v>
      </c>
      <c r="B156" s="3"/>
      <c r="C156" s="3" t="s">
        <v>118</v>
      </c>
      <c r="D156" s="3">
        <v>0.59</v>
      </c>
      <c r="E156" s="3">
        <v>0.64</v>
      </c>
      <c r="F156" s="3" t="s">
        <v>75</v>
      </c>
      <c r="G156" s="2">
        <v>1410</v>
      </c>
      <c r="H156" s="3">
        <v>1.0253697174375031E-2</v>
      </c>
      <c r="I156" s="3">
        <v>34.339822590408666</v>
      </c>
      <c r="J156" s="3">
        <v>0.10361430451443364</v>
      </c>
      <c r="K156" s="3">
        <v>1</v>
      </c>
      <c r="L156" s="3">
        <f t="shared" si="28"/>
        <v>0.10361430451443364</v>
      </c>
      <c r="M156" s="4">
        <f t="shared" si="29"/>
        <v>0.10361430451443364</v>
      </c>
      <c r="N156" s="3">
        <v>1.3406966102786378E-2</v>
      </c>
      <c r="O156" s="3">
        <v>1</v>
      </c>
      <c r="P156" s="3">
        <f t="shared" si="30"/>
        <v>1.3406966102786378E-2</v>
      </c>
      <c r="Q156" s="3">
        <f>P156</f>
        <v>1.3406966102786378E-2</v>
      </c>
    </row>
    <row r="157" spans="1:17" x14ac:dyDescent="0.25">
      <c r="A157" s="3" t="s">
        <v>14</v>
      </c>
      <c r="B157" s="3"/>
      <c r="C157" s="3" t="s">
        <v>90</v>
      </c>
      <c r="D157" s="3">
        <v>0.66</v>
      </c>
      <c r="E157" s="3">
        <v>0.7</v>
      </c>
      <c r="F157" s="3" t="s">
        <v>19</v>
      </c>
      <c r="G157" s="2">
        <v>1420</v>
      </c>
      <c r="H157" s="3">
        <v>21.598733971462266</v>
      </c>
      <c r="I157" s="3">
        <v>78710.234484803354</v>
      </c>
      <c r="J157" s="3">
        <v>212.08989920257525</v>
      </c>
      <c r="K157" s="3">
        <v>1</v>
      </c>
      <c r="L157" s="3">
        <f t="shared" si="28"/>
        <v>212.08989920257525</v>
      </c>
      <c r="M157" s="4">
        <f t="shared" si="29"/>
        <v>212.08989920257525</v>
      </c>
      <c r="N157" s="3">
        <v>28.671299676769191</v>
      </c>
      <c r="O157" s="3">
        <v>1</v>
      </c>
      <c r="P157" s="3">
        <f t="shared" si="30"/>
        <v>28.671299676769191</v>
      </c>
      <c r="Q157" s="3">
        <f>P157</f>
        <v>28.671299676769191</v>
      </c>
    </row>
    <row r="158" spans="1:17" x14ac:dyDescent="0.25">
      <c r="A158" s="3" t="s">
        <v>14</v>
      </c>
      <c r="B158" s="3"/>
      <c r="C158" s="3" t="s">
        <v>90</v>
      </c>
      <c r="D158" s="3">
        <v>0.66</v>
      </c>
      <c r="E158" s="3">
        <v>0.7</v>
      </c>
      <c r="F158" s="3" t="s">
        <v>19</v>
      </c>
      <c r="G158" s="2">
        <v>1420</v>
      </c>
      <c r="H158" s="3">
        <v>90.321183501055316</v>
      </c>
      <c r="I158" s="3">
        <v>332378.91345991625</v>
      </c>
      <c r="J158" s="3">
        <v>756.87151795732984</v>
      </c>
      <c r="K158" s="3">
        <v>1</v>
      </c>
      <c r="L158" s="3">
        <f t="shared" si="28"/>
        <v>756.87151795732984</v>
      </c>
      <c r="M158" s="4">
        <f t="shared" si="29"/>
        <v>756.87151795732984</v>
      </c>
      <c r="N158" s="3">
        <v>102.85207828606468</v>
      </c>
      <c r="O158" s="3">
        <v>1</v>
      </c>
      <c r="P158" s="3">
        <f t="shared" si="30"/>
        <v>102.85207828606468</v>
      </c>
      <c r="Q158" s="3">
        <f>P158</f>
        <v>102.85207828606468</v>
      </c>
    </row>
    <row r="159" spans="1:17" x14ac:dyDescent="0.25">
      <c r="A159" s="3" t="s">
        <v>14</v>
      </c>
      <c r="B159" s="3"/>
      <c r="C159" s="3" t="s">
        <v>118</v>
      </c>
      <c r="D159" s="3">
        <v>0.59</v>
      </c>
      <c r="E159" s="3">
        <v>0.64</v>
      </c>
      <c r="F159" s="3" t="s">
        <v>19</v>
      </c>
      <c r="G159" s="2">
        <v>1420</v>
      </c>
      <c r="H159" s="3">
        <v>29.450380476522557</v>
      </c>
      <c r="I159" s="3">
        <v>112477.40037455288</v>
      </c>
      <c r="J159" s="3">
        <v>273.4149588022226</v>
      </c>
      <c r="K159" s="3">
        <v>1</v>
      </c>
      <c r="L159" s="3">
        <f t="shared" si="28"/>
        <v>273.4149588022226</v>
      </c>
      <c r="M159" s="4">
        <f t="shared" si="29"/>
        <v>273.4149588022226</v>
      </c>
      <c r="N159" s="3">
        <v>37.375640685610684</v>
      </c>
      <c r="O159" s="3">
        <v>1</v>
      </c>
      <c r="P159" s="3">
        <f t="shared" si="30"/>
        <v>37.375640685610684</v>
      </c>
      <c r="Q159" s="3">
        <f>P159</f>
        <v>37.375640685610684</v>
      </c>
    </row>
    <row r="160" spans="1:17" x14ac:dyDescent="0.25">
      <c r="A160" s="3" t="s">
        <v>14</v>
      </c>
      <c r="B160" s="3"/>
      <c r="C160" s="3" t="s">
        <v>118</v>
      </c>
      <c r="D160" s="3">
        <v>0.59</v>
      </c>
      <c r="E160" s="3">
        <v>0.64</v>
      </c>
      <c r="F160" s="3" t="s">
        <v>137</v>
      </c>
      <c r="G160" s="2">
        <v>1420</v>
      </c>
      <c r="H160" s="3">
        <v>46.883718327723777</v>
      </c>
      <c r="I160" s="3">
        <v>172478.63851864173</v>
      </c>
      <c r="J160" s="3">
        <v>411.89225249217645</v>
      </c>
      <c r="K160" s="3">
        <v>1</v>
      </c>
      <c r="L160" s="3">
        <f t="shared" si="28"/>
        <v>411.89225249217645</v>
      </c>
      <c r="M160" s="4">
        <f t="shared" si="29"/>
        <v>411.89225249217645</v>
      </c>
      <c r="N160" s="3">
        <v>55.975872501796459</v>
      </c>
      <c r="O160" s="3">
        <v>1</v>
      </c>
      <c r="P160" s="3">
        <f t="shared" si="30"/>
        <v>55.975872501796459</v>
      </c>
      <c r="Q160" s="3">
        <f>P160</f>
        <v>55.975872501796459</v>
      </c>
    </row>
    <row r="161" spans="1:17" x14ac:dyDescent="0.25">
      <c r="A161" s="3" t="s">
        <v>14</v>
      </c>
      <c r="B161" s="3"/>
      <c r="C161" s="3" t="s">
        <v>118</v>
      </c>
      <c r="D161" s="3">
        <v>0.59</v>
      </c>
      <c r="E161" s="3">
        <v>0.64</v>
      </c>
      <c r="F161" s="3" t="s">
        <v>139</v>
      </c>
      <c r="G161" s="2">
        <v>1420</v>
      </c>
      <c r="H161" s="3">
        <v>10.31513825206965</v>
      </c>
      <c r="I161" s="3">
        <v>38960.44697877171</v>
      </c>
      <c r="J161" s="3">
        <v>108.05726574536411</v>
      </c>
      <c r="K161" s="3">
        <v>1</v>
      </c>
      <c r="L161" s="3">
        <f t="shared" si="28"/>
        <v>108.05726574536411</v>
      </c>
      <c r="M161" s="4">
        <f t="shared" si="29"/>
        <v>108.05726574536411</v>
      </c>
      <c r="N161" s="3">
        <v>15.13190035378407</v>
      </c>
      <c r="O161" s="3">
        <v>1</v>
      </c>
      <c r="P161" s="3">
        <f t="shared" si="30"/>
        <v>15.13190035378407</v>
      </c>
      <c r="Q161" s="3">
        <f>P161</f>
        <v>15.13190035378407</v>
      </c>
    </row>
    <row r="162" spans="1:17" x14ac:dyDescent="0.25">
      <c r="A162" s="3" t="s">
        <v>14</v>
      </c>
      <c r="B162" s="3"/>
      <c r="C162" s="3" t="s">
        <v>118</v>
      </c>
      <c r="D162" s="3">
        <v>0.59</v>
      </c>
      <c r="E162" s="3">
        <v>0.64</v>
      </c>
      <c r="F162" s="3" t="s">
        <v>141</v>
      </c>
      <c r="G162" s="2">
        <v>1420</v>
      </c>
      <c r="H162" s="3">
        <v>30.379421033638128</v>
      </c>
      <c r="I162" s="3">
        <v>119953.63290453336</v>
      </c>
      <c r="J162" s="3">
        <v>301.7756780522119</v>
      </c>
      <c r="K162" s="3">
        <v>1</v>
      </c>
      <c r="L162" s="3">
        <f t="shared" si="28"/>
        <v>301.7756780522119</v>
      </c>
      <c r="M162" s="4">
        <f t="shared" si="29"/>
        <v>301.7756780522119</v>
      </c>
      <c r="N162" s="3">
        <v>41.161693663590484</v>
      </c>
      <c r="O162" s="3">
        <v>1</v>
      </c>
      <c r="P162" s="3">
        <f t="shared" si="30"/>
        <v>41.161693663590484</v>
      </c>
      <c r="Q162" s="3">
        <f>P162</f>
        <v>41.161693663590484</v>
      </c>
    </row>
    <row r="163" spans="1:17" x14ac:dyDescent="0.25">
      <c r="A163" s="3" t="s">
        <v>14</v>
      </c>
      <c r="B163" s="3"/>
      <c r="C163" s="3" t="s">
        <v>118</v>
      </c>
      <c r="D163" s="3">
        <v>0.59</v>
      </c>
      <c r="E163" s="3">
        <v>0.64</v>
      </c>
      <c r="F163" s="3" t="s">
        <v>145</v>
      </c>
      <c r="G163" s="2">
        <v>1420</v>
      </c>
      <c r="H163" s="3">
        <v>6.1543478925696317E-2</v>
      </c>
      <c r="I163" s="3">
        <v>238.80199549812164</v>
      </c>
      <c r="J163" s="3">
        <v>0.61476445349358733</v>
      </c>
      <c r="K163" s="3">
        <v>1</v>
      </c>
      <c r="L163" s="3">
        <f t="shared" si="28"/>
        <v>0.61476445349358733</v>
      </c>
      <c r="M163" s="4">
        <f t="shared" si="29"/>
        <v>0.61476445349358733</v>
      </c>
      <c r="N163" s="3">
        <v>8.6699592897792721E-2</v>
      </c>
      <c r="O163" s="3">
        <v>1</v>
      </c>
      <c r="P163" s="3">
        <f t="shared" si="30"/>
        <v>8.6699592897792721E-2</v>
      </c>
      <c r="Q163" s="3">
        <f>P163</f>
        <v>8.6699592897792721E-2</v>
      </c>
    </row>
    <row r="164" spans="1:17" x14ac:dyDescent="0.25">
      <c r="A164" s="3" t="s">
        <v>14</v>
      </c>
      <c r="B164" s="3"/>
      <c r="C164" s="3" t="s">
        <v>118</v>
      </c>
      <c r="D164" s="3">
        <v>0.59</v>
      </c>
      <c r="E164" s="3">
        <v>0.64</v>
      </c>
      <c r="F164" s="3" t="s">
        <v>145</v>
      </c>
      <c r="G164" s="2">
        <v>1420</v>
      </c>
      <c r="H164" s="3">
        <v>5.1619906048335116</v>
      </c>
      <c r="I164" s="3">
        <v>20324.530953908234</v>
      </c>
      <c r="J164" s="3">
        <v>49.342775840090958</v>
      </c>
      <c r="K164" s="3">
        <v>1</v>
      </c>
      <c r="L164" s="3">
        <f t="shared" si="28"/>
        <v>49.342775840090958</v>
      </c>
      <c r="M164" s="4">
        <f t="shared" si="29"/>
        <v>49.342775840090958</v>
      </c>
      <c r="N164" s="3">
        <v>6.8764072229143496</v>
      </c>
      <c r="O164" s="3">
        <v>1</v>
      </c>
      <c r="P164" s="3">
        <f t="shared" si="30"/>
        <v>6.8764072229143496</v>
      </c>
      <c r="Q164" s="3">
        <f>P164</f>
        <v>6.8764072229143496</v>
      </c>
    </row>
    <row r="165" spans="1:17" x14ac:dyDescent="0.25">
      <c r="A165" s="3" t="s">
        <v>14</v>
      </c>
      <c r="B165" s="3"/>
      <c r="C165" s="3" t="s">
        <v>90</v>
      </c>
      <c r="D165" s="3">
        <v>0.66</v>
      </c>
      <c r="E165" s="3">
        <v>0.7</v>
      </c>
      <c r="F165" s="3" t="s">
        <v>59</v>
      </c>
      <c r="G165" s="2">
        <v>1420</v>
      </c>
      <c r="H165" s="3">
        <v>0.48932305382388425</v>
      </c>
      <c r="I165" s="3">
        <v>1758.0498188846693</v>
      </c>
      <c r="J165" s="3">
        <v>4.180364113059059</v>
      </c>
      <c r="K165" s="3">
        <v>1</v>
      </c>
      <c r="L165" s="3">
        <f t="shared" si="28"/>
        <v>4.180364113059059</v>
      </c>
      <c r="M165" s="4">
        <f t="shared" si="29"/>
        <v>4.180364113059059</v>
      </c>
      <c r="N165" s="3">
        <v>0.5482227955503618</v>
      </c>
      <c r="O165" s="3">
        <v>1</v>
      </c>
      <c r="P165" s="3">
        <f t="shared" si="30"/>
        <v>0.5482227955503618</v>
      </c>
      <c r="Q165" s="3">
        <f>P165</f>
        <v>0.5482227955503618</v>
      </c>
    </row>
    <row r="166" spans="1:17" x14ac:dyDescent="0.25">
      <c r="A166" s="3" t="s">
        <v>14</v>
      </c>
      <c r="B166" s="3"/>
      <c r="C166" s="3" t="s">
        <v>118</v>
      </c>
      <c r="D166" s="3">
        <v>0.59</v>
      </c>
      <c r="E166" s="3">
        <v>0.64</v>
      </c>
      <c r="F166" s="3" t="s">
        <v>59</v>
      </c>
      <c r="G166" s="2">
        <v>1420</v>
      </c>
      <c r="H166" s="3">
        <v>0.19503052563164458</v>
      </c>
      <c r="I166" s="3">
        <v>757.97885706393072</v>
      </c>
      <c r="J166" s="3">
        <v>1.587742144046193</v>
      </c>
      <c r="K166" s="3">
        <v>1</v>
      </c>
      <c r="L166" s="3">
        <f t="shared" si="28"/>
        <v>1.587742144046193</v>
      </c>
      <c r="M166" s="4">
        <f t="shared" si="29"/>
        <v>1.587742144046193</v>
      </c>
      <c r="N166" s="3">
        <v>0.21191931435824102</v>
      </c>
      <c r="O166" s="3">
        <v>1</v>
      </c>
      <c r="P166" s="3">
        <f t="shared" si="30"/>
        <v>0.21191931435824102</v>
      </c>
      <c r="Q166" s="3">
        <f>P166</f>
        <v>0.21191931435824102</v>
      </c>
    </row>
    <row r="167" spans="1:17" x14ac:dyDescent="0.25">
      <c r="A167" s="3" t="s">
        <v>14</v>
      </c>
      <c r="B167" s="3"/>
      <c r="C167" s="3" t="s">
        <v>118</v>
      </c>
      <c r="D167" s="3">
        <v>0.59</v>
      </c>
      <c r="E167" s="3">
        <v>0.64</v>
      </c>
      <c r="F167" s="3" t="s">
        <v>59</v>
      </c>
      <c r="G167" s="2">
        <v>1420</v>
      </c>
      <c r="H167" s="3">
        <v>1.2903531331431076E-3</v>
      </c>
      <c r="I167" s="3">
        <v>5.0308176190113407</v>
      </c>
      <c r="J167" s="3">
        <v>1.5150878207828195E-2</v>
      </c>
      <c r="K167" s="3">
        <v>1</v>
      </c>
      <c r="L167" s="3">
        <f t="shared" si="28"/>
        <v>1.5150878207828195E-2</v>
      </c>
      <c r="M167" s="4">
        <f t="shared" si="29"/>
        <v>1.5150878207828195E-2</v>
      </c>
      <c r="N167" s="3">
        <v>2.1832055435448299E-3</v>
      </c>
      <c r="O167" s="3">
        <v>1</v>
      </c>
      <c r="P167" s="3">
        <f t="shared" si="30"/>
        <v>2.1832055435448299E-3</v>
      </c>
      <c r="Q167" s="3">
        <f>P167</f>
        <v>2.1832055435448299E-3</v>
      </c>
    </row>
    <row r="168" spans="1:17" x14ac:dyDescent="0.25">
      <c r="A168" s="3" t="s">
        <v>14</v>
      </c>
      <c r="B168" s="3"/>
      <c r="C168" s="3" t="s">
        <v>118</v>
      </c>
      <c r="D168" s="3">
        <v>0.59</v>
      </c>
      <c r="E168" s="3">
        <v>0.64</v>
      </c>
      <c r="F168" s="3" t="s">
        <v>59</v>
      </c>
      <c r="G168" s="2">
        <v>1420</v>
      </c>
      <c r="H168" s="3">
        <v>1.276867816507228E-5</v>
      </c>
      <c r="I168" s="3">
        <v>5.0004570813631542E-2</v>
      </c>
      <c r="J168" s="3">
        <v>1.3409433004737072E-4</v>
      </c>
      <c r="K168" s="3">
        <v>1</v>
      </c>
      <c r="L168" s="3">
        <f t="shared" si="28"/>
        <v>1.3409433004737072E-4</v>
      </c>
      <c r="M168" s="4">
        <f t="shared" si="29"/>
        <v>1.3409433004737072E-4</v>
      </c>
      <c r="N168" s="3">
        <v>1.7720721245313951E-5</v>
      </c>
      <c r="O168" s="3">
        <v>1</v>
      </c>
      <c r="P168" s="3">
        <f t="shared" si="30"/>
        <v>1.7720721245313951E-5</v>
      </c>
      <c r="Q168" s="3">
        <f>P168</f>
        <v>1.7720721245313951E-5</v>
      </c>
    </row>
    <row r="169" spans="1:17" x14ac:dyDescent="0.25">
      <c r="A169" s="3" t="s">
        <v>14</v>
      </c>
      <c r="B169" s="3"/>
      <c r="C169" s="3" t="s">
        <v>118</v>
      </c>
      <c r="D169" s="3">
        <v>0.59</v>
      </c>
      <c r="E169" s="3">
        <v>0.64</v>
      </c>
      <c r="F169" s="3" t="s">
        <v>59</v>
      </c>
      <c r="G169" s="2">
        <v>1420</v>
      </c>
      <c r="H169" s="3">
        <v>3.6459683026033267E-4</v>
      </c>
      <c r="I169" s="3">
        <v>1.4163973424762055</v>
      </c>
      <c r="J169" s="3">
        <v>3.3772716298186944E-3</v>
      </c>
      <c r="K169" s="3">
        <v>1</v>
      </c>
      <c r="L169" s="3">
        <f t="shared" si="28"/>
        <v>3.3772716298186944E-3</v>
      </c>
      <c r="M169" s="4">
        <f t="shared" si="29"/>
        <v>3.3772716298186944E-3</v>
      </c>
      <c r="N169" s="3">
        <v>4.6266241119107562E-4</v>
      </c>
      <c r="O169" s="3">
        <v>1</v>
      </c>
      <c r="P169" s="3">
        <f t="shared" si="30"/>
        <v>4.6266241119107562E-4</v>
      </c>
      <c r="Q169" s="3">
        <f>P169</f>
        <v>4.6266241119107562E-4</v>
      </c>
    </row>
    <row r="170" spans="1:17" x14ac:dyDescent="0.25">
      <c r="A170" s="3" t="s">
        <v>14</v>
      </c>
      <c r="B170" s="3"/>
      <c r="C170" s="3" t="s">
        <v>118</v>
      </c>
      <c r="D170" s="3">
        <v>0.59</v>
      </c>
      <c r="E170" s="3">
        <v>0.64</v>
      </c>
      <c r="F170" s="3" t="s">
        <v>59</v>
      </c>
      <c r="G170" s="2">
        <v>1420</v>
      </c>
      <c r="H170" s="3">
        <v>8.6034645257695205E-2</v>
      </c>
      <c r="I170" s="3">
        <v>325.10765624019604</v>
      </c>
      <c r="J170" s="3">
        <v>0.8882166762028022</v>
      </c>
      <c r="K170" s="3">
        <v>1</v>
      </c>
      <c r="L170" s="3">
        <f t="shared" si="28"/>
        <v>0.8882166762028022</v>
      </c>
      <c r="M170" s="4">
        <f t="shared" si="29"/>
        <v>0.8882166762028022</v>
      </c>
      <c r="N170" s="3">
        <v>0.11729065304565839</v>
      </c>
      <c r="O170" s="3">
        <v>1</v>
      </c>
      <c r="P170" s="3">
        <f t="shared" si="30"/>
        <v>0.11729065304565839</v>
      </c>
      <c r="Q170" s="3">
        <f>P170</f>
        <v>0.11729065304565839</v>
      </c>
    </row>
    <row r="171" spans="1:17" x14ac:dyDescent="0.25">
      <c r="A171" s="3" t="s">
        <v>14</v>
      </c>
      <c r="B171" s="3"/>
      <c r="C171" s="3" t="s">
        <v>118</v>
      </c>
      <c r="D171" s="3">
        <v>0.59</v>
      </c>
      <c r="E171" s="3">
        <v>0.64</v>
      </c>
      <c r="F171" s="3" t="s">
        <v>59</v>
      </c>
      <c r="G171" s="2">
        <v>1420</v>
      </c>
      <c r="H171" s="3">
        <v>6.2545629422929884E-4</v>
      </c>
      <c r="I171" s="3">
        <v>2.4616689436324704</v>
      </c>
      <c r="J171" s="3">
        <v>5.5638458484425354E-3</v>
      </c>
      <c r="K171" s="3">
        <v>1</v>
      </c>
      <c r="L171" s="3">
        <f t="shared" si="28"/>
        <v>5.5638458484425354E-3</v>
      </c>
      <c r="M171" s="4">
        <f t="shared" si="29"/>
        <v>5.5638458484425354E-3</v>
      </c>
      <c r="N171" s="3">
        <v>7.4071319522859289E-4</v>
      </c>
      <c r="O171" s="3">
        <v>1</v>
      </c>
      <c r="P171" s="3">
        <f t="shared" si="30"/>
        <v>7.4071319522859289E-4</v>
      </c>
      <c r="Q171" s="3">
        <f>P171</f>
        <v>7.4071319522859289E-4</v>
      </c>
    </row>
    <row r="172" spans="1:17" x14ac:dyDescent="0.25">
      <c r="A172" s="3" t="s">
        <v>14</v>
      </c>
      <c r="B172" s="3"/>
      <c r="C172" s="3" t="s">
        <v>118</v>
      </c>
      <c r="D172" s="3">
        <v>0.59</v>
      </c>
      <c r="E172" s="3">
        <v>0.64</v>
      </c>
      <c r="F172" s="3" t="s">
        <v>75</v>
      </c>
      <c r="G172" s="2">
        <v>1420</v>
      </c>
      <c r="H172" s="3">
        <v>6.19908275000043E-2</v>
      </c>
      <c r="I172" s="3">
        <v>240.06373723632134</v>
      </c>
      <c r="J172" s="3">
        <v>0.59747582461508364</v>
      </c>
      <c r="K172" s="3">
        <v>1</v>
      </c>
      <c r="L172" s="3">
        <f t="shared" si="28"/>
        <v>0.59747582461508364</v>
      </c>
      <c r="M172" s="4">
        <f t="shared" si="29"/>
        <v>0.59747582461508364</v>
      </c>
      <c r="N172" s="3">
        <v>8.0212379990292779E-2</v>
      </c>
      <c r="O172" s="3">
        <v>1</v>
      </c>
      <c r="P172" s="3">
        <f t="shared" si="30"/>
        <v>8.0212379990292779E-2</v>
      </c>
      <c r="Q172" s="3">
        <f>P172</f>
        <v>8.0212379990292779E-2</v>
      </c>
    </row>
    <row r="173" spans="1:17" x14ac:dyDescent="0.25">
      <c r="A173" s="3" t="s">
        <v>14</v>
      </c>
      <c r="B173" s="3"/>
      <c r="C173" s="3" t="s">
        <v>90</v>
      </c>
      <c r="D173" s="3">
        <v>0.66</v>
      </c>
      <c r="E173" s="3">
        <v>0.7</v>
      </c>
      <c r="F173" s="3" t="s">
        <v>19</v>
      </c>
      <c r="G173" s="2">
        <v>1430</v>
      </c>
      <c r="H173" s="3">
        <v>16.49924826340974</v>
      </c>
      <c r="I173" s="3">
        <v>60334.960580762978</v>
      </c>
      <c r="J173" s="3">
        <v>156.27732015205044</v>
      </c>
      <c r="K173" s="3">
        <v>1</v>
      </c>
      <c r="L173" s="3">
        <f t="shared" si="28"/>
        <v>156.27732015205044</v>
      </c>
      <c r="M173" s="4">
        <f t="shared" si="29"/>
        <v>156.27732015205044</v>
      </c>
      <c r="N173" s="3">
        <v>21.089231642523181</v>
      </c>
      <c r="O173" s="3">
        <v>1</v>
      </c>
      <c r="P173" s="3">
        <f t="shared" si="30"/>
        <v>21.089231642523181</v>
      </c>
      <c r="Q173" s="3">
        <f>P173</f>
        <v>21.089231642523181</v>
      </c>
    </row>
    <row r="174" spans="1:17" x14ac:dyDescent="0.25">
      <c r="A174" s="3" t="s">
        <v>14</v>
      </c>
      <c r="B174" s="3"/>
      <c r="C174" s="3" t="s">
        <v>90</v>
      </c>
      <c r="D174" s="3">
        <v>0.66</v>
      </c>
      <c r="E174" s="3">
        <v>0.7</v>
      </c>
      <c r="F174" s="3" t="s">
        <v>19</v>
      </c>
      <c r="G174" s="2">
        <v>1430</v>
      </c>
      <c r="H174" s="3">
        <v>36.434251883009928</v>
      </c>
      <c r="I174" s="3">
        <v>127796.52248505272</v>
      </c>
      <c r="J174" s="3">
        <v>346.42750105311944</v>
      </c>
      <c r="K174" s="3">
        <v>1</v>
      </c>
      <c r="L174" s="3">
        <f t="shared" si="28"/>
        <v>346.42750105311944</v>
      </c>
      <c r="M174" s="4">
        <f t="shared" si="29"/>
        <v>346.42750105311944</v>
      </c>
      <c r="N174" s="3">
        <v>46.874197941697666</v>
      </c>
      <c r="O174" s="3">
        <v>1</v>
      </c>
      <c r="P174" s="3">
        <f t="shared" si="30"/>
        <v>46.874197941697666</v>
      </c>
      <c r="Q174" s="3">
        <f>P174</f>
        <v>46.874197941697666</v>
      </c>
    </row>
    <row r="175" spans="1:17" x14ac:dyDescent="0.25">
      <c r="A175" s="3" t="s">
        <v>14</v>
      </c>
      <c r="B175" s="3"/>
      <c r="C175" s="3" t="s">
        <v>118</v>
      </c>
      <c r="D175" s="3">
        <v>0.59</v>
      </c>
      <c r="E175" s="3">
        <v>0.64</v>
      </c>
      <c r="F175" s="3" t="s">
        <v>19</v>
      </c>
      <c r="G175" s="2">
        <v>1430</v>
      </c>
      <c r="H175" s="3">
        <v>3.1918094450138805</v>
      </c>
      <c r="I175" s="3">
        <v>12331.400917219044</v>
      </c>
      <c r="J175" s="3">
        <v>34.689690692528735</v>
      </c>
      <c r="K175" s="3">
        <v>1</v>
      </c>
      <c r="L175" s="3">
        <f t="shared" si="28"/>
        <v>34.689690692528735</v>
      </c>
      <c r="M175" s="4">
        <f t="shared" si="29"/>
        <v>34.689690692528735</v>
      </c>
      <c r="N175" s="3">
        <v>4.8919827832645986</v>
      </c>
      <c r="O175" s="3">
        <v>1</v>
      </c>
      <c r="P175" s="3">
        <f t="shared" si="30"/>
        <v>4.8919827832645986</v>
      </c>
      <c r="Q175" s="3">
        <f>P175</f>
        <v>4.8919827832645986</v>
      </c>
    </row>
    <row r="176" spans="1:17" x14ac:dyDescent="0.25">
      <c r="A176" s="3" t="s">
        <v>14</v>
      </c>
      <c r="B176" s="3"/>
      <c r="C176" s="3" t="s">
        <v>118</v>
      </c>
      <c r="D176" s="3">
        <v>0.59</v>
      </c>
      <c r="E176" s="3">
        <v>0.64</v>
      </c>
      <c r="F176" s="3" t="s">
        <v>137</v>
      </c>
      <c r="G176" s="2">
        <v>1430</v>
      </c>
      <c r="H176" s="3">
        <v>35.429528314114691</v>
      </c>
      <c r="I176" s="3">
        <v>129533.25533516158</v>
      </c>
      <c r="J176" s="3">
        <v>360.42810045358061</v>
      </c>
      <c r="K176" s="3">
        <v>1</v>
      </c>
      <c r="L176" s="3">
        <f t="shared" si="28"/>
        <v>360.42810045358061</v>
      </c>
      <c r="M176" s="4">
        <f t="shared" si="29"/>
        <v>360.42810045358061</v>
      </c>
      <c r="N176" s="3">
        <v>48.771144180202441</v>
      </c>
      <c r="O176" s="3">
        <v>1</v>
      </c>
      <c r="P176" s="3">
        <f t="shared" si="30"/>
        <v>48.771144180202441</v>
      </c>
      <c r="Q176" s="3">
        <f>P176</f>
        <v>48.771144180202441</v>
      </c>
    </row>
    <row r="177" spans="1:17" x14ac:dyDescent="0.25">
      <c r="A177" s="3" t="s">
        <v>14</v>
      </c>
      <c r="B177" s="3"/>
      <c r="C177" s="3" t="s">
        <v>118</v>
      </c>
      <c r="D177" s="3">
        <v>0.59</v>
      </c>
      <c r="E177" s="3">
        <v>0.64</v>
      </c>
      <c r="F177" s="3" t="s">
        <v>139</v>
      </c>
      <c r="G177" s="2">
        <v>1430</v>
      </c>
      <c r="H177" s="3">
        <v>14.477446374213192</v>
      </c>
      <c r="I177" s="3">
        <v>53908.249188991853</v>
      </c>
      <c r="J177" s="3">
        <v>159.44150057650614</v>
      </c>
      <c r="K177" s="3">
        <v>1</v>
      </c>
      <c r="L177" s="3">
        <f t="shared" si="28"/>
        <v>159.44150057650614</v>
      </c>
      <c r="M177" s="4">
        <f t="shared" si="29"/>
        <v>159.44150057650614</v>
      </c>
      <c r="N177" s="3">
        <v>22.137119350457713</v>
      </c>
      <c r="O177" s="3">
        <v>1</v>
      </c>
      <c r="P177" s="3">
        <f t="shared" si="30"/>
        <v>22.137119350457713</v>
      </c>
      <c r="Q177" s="3">
        <f>P177</f>
        <v>22.137119350457713</v>
      </c>
    </row>
    <row r="178" spans="1:17" x14ac:dyDescent="0.25">
      <c r="A178" s="3" t="s">
        <v>14</v>
      </c>
      <c r="B178" s="3"/>
      <c r="C178" s="3" t="s">
        <v>118</v>
      </c>
      <c r="D178" s="3">
        <v>0.59</v>
      </c>
      <c r="E178" s="3">
        <v>0.64</v>
      </c>
      <c r="F178" s="3" t="s">
        <v>141</v>
      </c>
      <c r="G178" s="2">
        <v>1430</v>
      </c>
      <c r="H178" s="3">
        <v>9.0764530838603896</v>
      </c>
      <c r="I178" s="3">
        <v>34934.056931438077</v>
      </c>
      <c r="J178" s="3">
        <v>92.976487485985459</v>
      </c>
      <c r="K178" s="3">
        <v>1</v>
      </c>
      <c r="L178" s="3">
        <f t="shared" si="28"/>
        <v>92.976487485985459</v>
      </c>
      <c r="M178" s="4">
        <f t="shared" si="29"/>
        <v>92.976487485985459</v>
      </c>
      <c r="N178" s="3">
        <v>12.787548706041727</v>
      </c>
      <c r="O178" s="3">
        <v>1</v>
      </c>
      <c r="P178" s="3">
        <f t="shared" si="30"/>
        <v>12.787548706041727</v>
      </c>
      <c r="Q178" s="3">
        <f>P178</f>
        <v>12.787548706041727</v>
      </c>
    </row>
    <row r="179" spans="1:17" x14ac:dyDescent="0.25">
      <c r="A179" s="3" t="s">
        <v>14</v>
      </c>
      <c r="B179" s="3"/>
      <c r="C179" s="3" t="s">
        <v>118</v>
      </c>
      <c r="D179" s="3">
        <v>0.59</v>
      </c>
      <c r="E179" s="3">
        <v>0.64</v>
      </c>
      <c r="F179" s="3" t="s">
        <v>11</v>
      </c>
      <c r="G179" s="2">
        <v>1430</v>
      </c>
      <c r="H179" s="3">
        <v>1.1333324192412298E-3</v>
      </c>
      <c r="I179" s="3">
        <v>4.4193372164037488</v>
      </c>
      <c r="J179" s="3">
        <v>1.211552687809915E-2</v>
      </c>
      <c r="K179" s="3">
        <v>1</v>
      </c>
      <c r="L179" s="3">
        <f t="shared" si="28"/>
        <v>1.211552687809915E-2</v>
      </c>
      <c r="M179" s="4">
        <f t="shared" si="29"/>
        <v>1.211552687809915E-2</v>
      </c>
      <c r="N179" s="3">
        <v>1.6643426374737308E-3</v>
      </c>
      <c r="O179" s="3">
        <v>1</v>
      </c>
      <c r="P179" s="3">
        <f t="shared" si="30"/>
        <v>1.6643426374737308E-3</v>
      </c>
      <c r="Q179" s="3">
        <f>P179</f>
        <v>1.6643426374737308E-3</v>
      </c>
    </row>
    <row r="180" spans="1:17" x14ac:dyDescent="0.25">
      <c r="A180" s="3" t="s">
        <v>14</v>
      </c>
      <c r="B180" s="3"/>
      <c r="C180" s="3" t="s">
        <v>118</v>
      </c>
      <c r="D180" s="3">
        <v>0.59</v>
      </c>
      <c r="E180" s="3">
        <v>0.64</v>
      </c>
      <c r="F180" s="3" t="s">
        <v>145</v>
      </c>
      <c r="G180" s="2">
        <v>1430</v>
      </c>
      <c r="H180" s="3">
        <v>11.862787122249317</v>
      </c>
      <c r="I180" s="3">
        <v>46424.643405934279</v>
      </c>
      <c r="J180" s="3">
        <v>130.10584037542159</v>
      </c>
      <c r="K180" s="3">
        <v>1</v>
      </c>
      <c r="L180" s="3">
        <f t="shared" si="28"/>
        <v>130.10584037542159</v>
      </c>
      <c r="M180" s="4">
        <f t="shared" si="29"/>
        <v>130.10584037542159</v>
      </c>
      <c r="N180" s="3">
        <v>18.275974435574408</v>
      </c>
      <c r="O180" s="3">
        <v>1</v>
      </c>
      <c r="P180" s="3">
        <f t="shared" si="30"/>
        <v>18.275974435574408</v>
      </c>
      <c r="Q180" s="3">
        <f>P180</f>
        <v>18.275974435574408</v>
      </c>
    </row>
    <row r="181" spans="1:17" x14ac:dyDescent="0.25">
      <c r="A181" s="3" t="s">
        <v>14</v>
      </c>
      <c r="B181" s="3"/>
      <c r="C181" s="3" t="s">
        <v>90</v>
      </c>
      <c r="D181" s="3">
        <v>0.66</v>
      </c>
      <c r="E181" s="3">
        <v>0.7</v>
      </c>
      <c r="F181" s="3" t="s">
        <v>59</v>
      </c>
      <c r="G181" s="2">
        <v>1430</v>
      </c>
      <c r="H181" s="3">
        <v>0.16214715058094281</v>
      </c>
      <c r="I181" s="3">
        <v>614.38366157423161</v>
      </c>
      <c r="J181" s="3">
        <v>1.5603056556671413</v>
      </c>
      <c r="K181" s="3">
        <v>1</v>
      </c>
      <c r="L181" s="3">
        <f t="shared" si="28"/>
        <v>1.5603056556671413</v>
      </c>
      <c r="M181" s="4">
        <f t="shared" si="29"/>
        <v>1.5603056556671413</v>
      </c>
      <c r="N181" s="3">
        <v>0.22304909838379161</v>
      </c>
      <c r="O181" s="3">
        <v>1</v>
      </c>
      <c r="P181" s="3">
        <f t="shared" si="30"/>
        <v>0.22304909838379161</v>
      </c>
      <c r="Q181" s="3">
        <f>P181</f>
        <v>0.22304909838379161</v>
      </c>
    </row>
    <row r="182" spans="1:17" x14ac:dyDescent="0.25">
      <c r="A182" s="3" t="s">
        <v>14</v>
      </c>
      <c r="B182" s="3"/>
      <c r="C182" s="3" t="s">
        <v>118</v>
      </c>
      <c r="D182" s="3">
        <v>0.59</v>
      </c>
      <c r="E182" s="3">
        <v>0.64</v>
      </c>
      <c r="F182" s="3" t="s">
        <v>59</v>
      </c>
      <c r="G182" s="2">
        <v>1430</v>
      </c>
      <c r="H182" s="3">
        <v>1.1468252529398666E-4</v>
      </c>
      <c r="I182" s="3">
        <v>0.44587635533799752</v>
      </c>
      <c r="J182" s="3">
        <v>1.2723866673869484E-3</v>
      </c>
      <c r="K182" s="3">
        <v>1</v>
      </c>
      <c r="L182" s="3">
        <f t="shared" si="28"/>
        <v>1.2723866673869484E-3</v>
      </c>
      <c r="M182" s="4">
        <f t="shared" si="29"/>
        <v>1.2723866673869484E-3</v>
      </c>
      <c r="N182" s="3">
        <v>2.1577433687987972E-4</v>
      </c>
      <c r="O182" s="3">
        <v>1</v>
      </c>
      <c r="P182" s="3">
        <f t="shared" si="30"/>
        <v>2.1577433687987972E-4</v>
      </c>
      <c r="Q182" s="3">
        <f>P182</f>
        <v>2.1577433687987972E-4</v>
      </c>
    </row>
    <row r="183" spans="1:17" x14ac:dyDescent="0.25">
      <c r="A183" s="3" t="s">
        <v>14</v>
      </c>
      <c r="B183" s="3"/>
      <c r="C183" s="3" t="s">
        <v>118</v>
      </c>
      <c r="D183" s="3">
        <v>0.59</v>
      </c>
      <c r="E183" s="3">
        <v>0.64</v>
      </c>
      <c r="F183" s="3" t="s">
        <v>59</v>
      </c>
      <c r="G183" s="2">
        <v>1430</v>
      </c>
      <c r="H183" s="3">
        <v>1.1125653554968969E-2</v>
      </c>
      <c r="I183" s="3">
        <v>43.465665765431204</v>
      </c>
      <c r="J183" s="3">
        <v>0.1278041132134301</v>
      </c>
      <c r="K183" s="3">
        <v>1</v>
      </c>
      <c r="L183" s="3">
        <f t="shared" si="28"/>
        <v>0.1278041132134301</v>
      </c>
      <c r="M183" s="4">
        <f t="shared" si="29"/>
        <v>0.1278041132134301</v>
      </c>
      <c r="N183" s="3">
        <v>1.7505995224153043E-2</v>
      </c>
      <c r="O183" s="3">
        <v>1</v>
      </c>
      <c r="P183" s="3">
        <f t="shared" si="30"/>
        <v>1.7505995224153043E-2</v>
      </c>
      <c r="Q183" s="3">
        <f>P183</f>
        <v>1.7505995224153043E-2</v>
      </c>
    </row>
    <row r="184" spans="1:17" x14ac:dyDescent="0.25">
      <c r="A184" s="3" t="s">
        <v>14</v>
      </c>
      <c r="B184" s="3"/>
      <c r="C184" s="3" t="s">
        <v>118</v>
      </c>
      <c r="D184" s="3">
        <v>0.59</v>
      </c>
      <c r="E184" s="3">
        <v>0.64</v>
      </c>
      <c r="F184" s="3" t="s">
        <v>59</v>
      </c>
      <c r="G184" s="2">
        <v>1430</v>
      </c>
      <c r="H184" s="3">
        <v>1.3359461498146192E-4</v>
      </c>
      <c r="I184" s="3">
        <v>0.52094129125325783</v>
      </c>
      <c r="J184" s="3">
        <v>1.4281504006219536E-3</v>
      </c>
      <c r="K184" s="3">
        <v>1</v>
      </c>
      <c r="L184" s="3">
        <f t="shared" si="28"/>
        <v>1.4281504006219536E-3</v>
      </c>
      <c r="M184" s="4">
        <f t="shared" si="29"/>
        <v>1.4281504006219536E-3</v>
      </c>
      <c r="N184" s="3">
        <v>1.9618887633991472E-4</v>
      </c>
      <c r="O184" s="3">
        <v>1</v>
      </c>
      <c r="P184" s="3">
        <f t="shared" si="30"/>
        <v>1.9618887633991472E-4</v>
      </c>
      <c r="Q184" s="3">
        <f>P184</f>
        <v>1.9618887633991472E-4</v>
      </c>
    </row>
    <row r="185" spans="1:17" x14ac:dyDescent="0.25">
      <c r="A185" s="3" t="s">
        <v>14</v>
      </c>
      <c r="B185" s="3"/>
      <c r="C185" s="3" t="s">
        <v>118</v>
      </c>
      <c r="D185" s="3">
        <v>0.59</v>
      </c>
      <c r="E185" s="3">
        <v>0.64</v>
      </c>
      <c r="F185" s="3" t="s">
        <v>59</v>
      </c>
      <c r="G185" s="2">
        <v>1430</v>
      </c>
      <c r="H185" s="3">
        <v>5.1807926279488796E-3</v>
      </c>
      <c r="I185" s="3">
        <v>20.112486295778101</v>
      </c>
      <c r="J185" s="3">
        <v>5.3929873380068861E-2</v>
      </c>
      <c r="K185" s="3">
        <v>1</v>
      </c>
      <c r="L185" s="3">
        <f t="shared" si="28"/>
        <v>5.3929873380068861E-2</v>
      </c>
      <c r="M185" s="4">
        <f t="shared" si="29"/>
        <v>5.3929873380068861E-2</v>
      </c>
      <c r="N185" s="3">
        <v>7.3102853239999646E-3</v>
      </c>
      <c r="O185" s="3">
        <v>1</v>
      </c>
      <c r="P185" s="3">
        <f t="shared" si="30"/>
        <v>7.3102853239999646E-3</v>
      </c>
      <c r="Q185" s="3">
        <f>P185</f>
        <v>7.3102853239999646E-3</v>
      </c>
    </row>
    <row r="186" spans="1:17" x14ac:dyDescent="0.25">
      <c r="A186" s="3" t="s">
        <v>14</v>
      </c>
      <c r="B186" s="3"/>
      <c r="C186" s="3" t="s">
        <v>118</v>
      </c>
      <c r="D186" s="3">
        <v>0.59</v>
      </c>
      <c r="E186" s="3">
        <v>0.64</v>
      </c>
      <c r="F186" s="3" t="s">
        <v>59</v>
      </c>
      <c r="G186" s="2">
        <v>1430</v>
      </c>
      <c r="H186" s="3">
        <v>3.2306569129157386E-2</v>
      </c>
      <c r="I186" s="3">
        <v>121.95238650996541</v>
      </c>
      <c r="J186" s="3">
        <v>0.34628511100795123</v>
      </c>
      <c r="K186" s="3">
        <v>1</v>
      </c>
      <c r="L186" s="3">
        <f t="shared" si="28"/>
        <v>0.34628511100795123</v>
      </c>
      <c r="M186" s="4">
        <f t="shared" si="29"/>
        <v>0.34628511100795123</v>
      </c>
      <c r="N186" s="3">
        <v>4.6117430861058642E-2</v>
      </c>
      <c r="O186" s="3">
        <v>1</v>
      </c>
      <c r="P186" s="3">
        <f t="shared" si="30"/>
        <v>4.6117430861058642E-2</v>
      </c>
      <c r="Q186" s="3">
        <f>P186</f>
        <v>4.6117430861058642E-2</v>
      </c>
    </row>
    <row r="187" spans="1:17" x14ac:dyDescent="0.25">
      <c r="A187" s="3" t="s">
        <v>14</v>
      </c>
      <c r="B187" s="3"/>
      <c r="C187" s="3" t="s">
        <v>118</v>
      </c>
      <c r="D187" s="3">
        <v>0.59</v>
      </c>
      <c r="E187" s="3">
        <v>0.64</v>
      </c>
      <c r="F187" s="3" t="s">
        <v>59</v>
      </c>
      <c r="G187" s="2">
        <v>1430</v>
      </c>
      <c r="H187" s="3">
        <v>7.9387365671487686E-2</v>
      </c>
      <c r="I187" s="3">
        <v>293.6363724862216</v>
      </c>
      <c r="J187" s="3">
        <v>0.82087959912538933</v>
      </c>
      <c r="K187" s="3">
        <v>1</v>
      </c>
      <c r="L187" s="3">
        <f t="shared" si="28"/>
        <v>0.82087959912538933</v>
      </c>
      <c r="M187" s="4">
        <f t="shared" si="29"/>
        <v>0.82087959912538933</v>
      </c>
      <c r="N187" s="3">
        <v>0.11179364486958265</v>
      </c>
      <c r="O187" s="3">
        <v>1</v>
      </c>
      <c r="P187" s="3">
        <f t="shared" si="30"/>
        <v>0.11179364486958265</v>
      </c>
      <c r="Q187" s="3">
        <f>P187</f>
        <v>0.11179364486958265</v>
      </c>
    </row>
    <row r="188" spans="1:17" x14ac:dyDescent="0.25">
      <c r="A188" s="3" t="s">
        <v>14</v>
      </c>
      <c r="B188" s="3"/>
      <c r="C188" s="3" t="s">
        <v>90</v>
      </c>
      <c r="D188" s="3">
        <v>0.66</v>
      </c>
      <c r="E188" s="3">
        <v>0.7</v>
      </c>
      <c r="F188" s="3" t="s">
        <v>19</v>
      </c>
      <c r="G188" s="2">
        <v>1440</v>
      </c>
      <c r="H188" s="3">
        <v>4.2988756852515273</v>
      </c>
      <c r="I188" s="3">
        <v>15692.053108505352</v>
      </c>
      <c r="J188" s="3">
        <v>47.927219025699564</v>
      </c>
      <c r="K188" s="3">
        <v>1</v>
      </c>
      <c r="L188" s="3">
        <f t="shared" si="28"/>
        <v>47.927219025699564</v>
      </c>
      <c r="M188" s="4">
        <f t="shared" si="29"/>
        <v>47.927219025699564</v>
      </c>
      <c r="N188" s="3">
        <v>6.4070266219695426</v>
      </c>
      <c r="O188" s="3">
        <v>1</v>
      </c>
      <c r="P188" s="3">
        <f t="shared" si="30"/>
        <v>6.4070266219695426</v>
      </c>
      <c r="Q188" s="3">
        <f>P188</f>
        <v>6.4070266219695426</v>
      </c>
    </row>
    <row r="189" spans="1:17" x14ac:dyDescent="0.25">
      <c r="A189" s="3" t="s">
        <v>14</v>
      </c>
      <c r="B189" s="3"/>
      <c r="C189" s="3" t="s">
        <v>118</v>
      </c>
      <c r="D189" s="3">
        <v>0.59</v>
      </c>
      <c r="E189" s="3">
        <v>0.64</v>
      </c>
      <c r="F189" s="3" t="s">
        <v>141</v>
      </c>
      <c r="G189" s="2">
        <v>1440</v>
      </c>
      <c r="H189" s="3">
        <v>2.0348572265148168</v>
      </c>
      <c r="I189" s="3">
        <v>7936.370972654845</v>
      </c>
      <c r="J189" s="3">
        <v>15.859259568222821</v>
      </c>
      <c r="K189" s="3">
        <v>1</v>
      </c>
      <c r="L189" s="3">
        <f t="shared" si="28"/>
        <v>15.859259568222821</v>
      </c>
      <c r="M189" s="4">
        <f t="shared" si="29"/>
        <v>15.859259568222821</v>
      </c>
      <c r="N189" s="3">
        <v>2.1602420823865489</v>
      </c>
      <c r="O189" s="3">
        <v>1</v>
      </c>
      <c r="P189" s="3">
        <f t="shared" si="30"/>
        <v>2.1602420823865489</v>
      </c>
      <c r="Q189" s="3">
        <f>P189</f>
        <v>2.1602420823865489</v>
      </c>
    </row>
    <row r="190" spans="1:17" x14ac:dyDescent="0.25">
      <c r="A190" s="3" t="s">
        <v>14</v>
      </c>
      <c r="B190" s="3"/>
      <c r="C190" s="3" t="s">
        <v>90</v>
      </c>
      <c r="D190" s="3">
        <v>0.66</v>
      </c>
      <c r="E190" s="3">
        <v>0.7</v>
      </c>
      <c r="F190" s="3" t="s">
        <v>59</v>
      </c>
      <c r="G190" s="2">
        <v>1440</v>
      </c>
      <c r="H190" s="3">
        <v>3.5169576978276145E-3</v>
      </c>
      <c r="I190" s="3">
        <v>12.864041870373086</v>
      </c>
      <c r="J190" s="3">
        <v>3.4339164422619001E-2</v>
      </c>
      <c r="K190" s="3">
        <v>1</v>
      </c>
      <c r="L190" s="3">
        <f t="shared" si="28"/>
        <v>3.4339164422619001E-2</v>
      </c>
      <c r="M190" s="4">
        <f t="shared" si="29"/>
        <v>3.4339164422619001E-2</v>
      </c>
      <c r="N190" s="3">
        <v>4.5506806851765627E-3</v>
      </c>
      <c r="O190" s="3">
        <v>1</v>
      </c>
      <c r="P190" s="3">
        <f t="shared" si="30"/>
        <v>4.5506806851765627E-3</v>
      </c>
      <c r="Q190" s="3">
        <f>P190</f>
        <v>4.5506806851765627E-3</v>
      </c>
    </row>
    <row r="191" spans="1:17" x14ac:dyDescent="0.25">
      <c r="A191" s="3" t="s">
        <v>14</v>
      </c>
      <c r="B191" s="3"/>
      <c r="C191" s="3" t="s">
        <v>118</v>
      </c>
      <c r="D191" s="3">
        <v>0.59</v>
      </c>
      <c r="E191" s="3">
        <v>0.64</v>
      </c>
      <c r="F191" s="3" t="s">
        <v>77</v>
      </c>
      <c r="G191" s="2">
        <v>1440</v>
      </c>
      <c r="H191" s="3">
        <v>1.3305734891918166</v>
      </c>
      <c r="I191" s="3">
        <v>5121.9460323345702</v>
      </c>
      <c r="J191" s="3">
        <v>15.524773738835258</v>
      </c>
      <c r="K191" s="3">
        <v>1</v>
      </c>
      <c r="L191" s="3">
        <f t="shared" si="28"/>
        <v>15.524773738835258</v>
      </c>
      <c r="M191" s="4">
        <f t="shared" si="29"/>
        <v>15.524773738835258</v>
      </c>
      <c r="N191" s="3">
        <v>2.0465949824327372</v>
      </c>
      <c r="O191" s="3">
        <v>1</v>
      </c>
      <c r="P191" s="3">
        <f t="shared" si="30"/>
        <v>2.0465949824327372</v>
      </c>
      <c r="Q191" s="3">
        <f>P191</f>
        <v>2.0465949824327372</v>
      </c>
    </row>
    <row r="192" spans="1:17" x14ac:dyDescent="0.25">
      <c r="A192" s="3" t="s">
        <v>14</v>
      </c>
      <c r="B192" s="3"/>
      <c r="C192" s="3" t="s">
        <v>90</v>
      </c>
      <c r="D192" s="3">
        <v>0.66</v>
      </c>
      <c r="E192" s="3">
        <v>0.7</v>
      </c>
      <c r="F192" s="3" t="s">
        <v>19</v>
      </c>
      <c r="G192" s="2">
        <v>1450</v>
      </c>
      <c r="H192" s="3">
        <v>9.749653232810406</v>
      </c>
      <c r="I192" s="3">
        <v>35458.452810700735</v>
      </c>
      <c r="J192" s="3">
        <v>81.6662950127687</v>
      </c>
      <c r="K192" s="3">
        <v>1</v>
      </c>
      <c r="L192" s="3">
        <f t="shared" si="28"/>
        <v>81.6662950127687</v>
      </c>
      <c r="M192" s="4">
        <f t="shared" si="29"/>
        <v>81.6662950127687</v>
      </c>
      <c r="N192" s="3">
        <v>11.355288823347715</v>
      </c>
      <c r="O192" s="3">
        <v>1</v>
      </c>
      <c r="P192" s="3">
        <f t="shared" si="30"/>
        <v>11.355288823347715</v>
      </c>
      <c r="Q192" s="3">
        <f>P192</f>
        <v>11.355288823347715</v>
      </c>
    </row>
    <row r="193" spans="1:17" x14ac:dyDescent="0.25">
      <c r="A193" s="3" t="s">
        <v>14</v>
      </c>
      <c r="B193" s="3"/>
      <c r="C193" s="3" t="s">
        <v>90</v>
      </c>
      <c r="D193" s="3">
        <v>0.66</v>
      </c>
      <c r="E193" s="3">
        <v>0.7</v>
      </c>
      <c r="F193" s="3" t="s">
        <v>19</v>
      </c>
      <c r="G193" s="2">
        <v>1450</v>
      </c>
      <c r="H193" s="3">
        <v>6.9347367512234621</v>
      </c>
      <c r="I193" s="3">
        <v>25014.608462298274</v>
      </c>
      <c r="J193" s="3">
        <v>76.079248933389451</v>
      </c>
      <c r="K193" s="3">
        <v>1</v>
      </c>
      <c r="L193" s="3">
        <f t="shared" si="28"/>
        <v>76.079248933389451</v>
      </c>
      <c r="M193" s="4">
        <f t="shared" si="29"/>
        <v>76.079248933389451</v>
      </c>
      <c r="N193" s="3">
        <v>10.41051336599428</v>
      </c>
      <c r="O193" s="3">
        <v>1</v>
      </c>
      <c r="P193" s="3">
        <f t="shared" si="30"/>
        <v>10.41051336599428</v>
      </c>
      <c r="Q193" s="3">
        <f>P193</f>
        <v>10.41051336599428</v>
      </c>
    </row>
    <row r="194" spans="1:17" x14ac:dyDescent="0.25">
      <c r="A194" s="3" t="s">
        <v>14</v>
      </c>
      <c r="B194" s="3"/>
      <c r="C194" s="3" t="s">
        <v>118</v>
      </c>
      <c r="D194" s="3">
        <v>0.59</v>
      </c>
      <c r="E194" s="3">
        <v>0.64</v>
      </c>
      <c r="F194" s="3" t="s">
        <v>19</v>
      </c>
      <c r="G194" s="2">
        <v>1450</v>
      </c>
      <c r="H194" s="3">
        <v>3.5572716857666986</v>
      </c>
      <c r="I194" s="3">
        <v>13824.973447444985</v>
      </c>
      <c r="J194" s="3">
        <v>41.60987749574835</v>
      </c>
      <c r="K194" s="3">
        <v>1</v>
      </c>
      <c r="L194" s="3">
        <f t="shared" ref="L194:L257" si="31">J194*K194</f>
        <v>41.60987749574835</v>
      </c>
      <c r="M194" s="4">
        <f t="shared" ref="M194:M257" si="32">L194</f>
        <v>41.60987749574835</v>
      </c>
      <c r="N194" s="3">
        <v>5.7021740728969688</v>
      </c>
      <c r="O194" s="3">
        <v>1</v>
      </c>
      <c r="P194" s="3">
        <f t="shared" ref="P194:P257" si="33">N194*O194</f>
        <v>5.7021740728969688</v>
      </c>
      <c r="Q194" s="3">
        <f>P194</f>
        <v>5.7021740728969688</v>
      </c>
    </row>
    <row r="195" spans="1:17" x14ac:dyDescent="0.25">
      <c r="A195" s="3" t="s">
        <v>14</v>
      </c>
      <c r="B195" s="3"/>
      <c r="C195" s="3" t="s">
        <v>118</v>
      </c>
      <c r="D195" s="3">
        <v>0.59</v>
      </c>
      <c r="E195" s="3">
        <v>0.64</v>
      </c>
      <c r="F195" s="3" t="s">
        <v>137</v>
      </c>
      <c r="G195" s="2">
        <v>1450</v>
      </c>
      <c r="H195" s="3">
        <v>34.099770286397614</v>
      </c>
      <c r="I195" s="3">
        <v>125205.29083489417</v>
      </c>
      <c r="J195" s="3">
        <v>275.8396807308622</v>
      </c>
      <c r="K195" s="3">
        <v>1</v>
      </c>
      <c r="L195" s="3">
        <f t="shared" si="31"/>
        <v>275.8396807308622</v>
      </c>
      <c r="M195" s="4">
        <f t="shared" si="32"/>
        <v>275.8396807308622</v>
      </c>
      <c r="N195" s="3">
        <v>37.905246029184738</v>
      </c>
      <c r="O195" s="3">
        <v>1</v>
      </c>
      <c r="P195" s="3">
        <f t="shared" si="33"/>
        <v>37.905246029184738</v>
      </c>
      <c r="Q195" s="3">
        <f>P195</f>
        <v>37.905246029184738</v>
      </c>
    </row>
    <row r="196" spans="1:17" x14ac:dyDescent="0.25">
      <c r="A196" s="3" t="s">
        <v>14</v>
      </c>
      <c r="B196" s="3"/>
      <c r="C196" s="3" t="s">
        <v>118</v>
      </c>
      <c r="D196" s="3">
        <v>0.59</v>
      </c>
      <c r="E196" s="3">
        <v>0.64</v>
      </c>
      <c r="F196" s="3" t="s">
        <v>137</v>
      </c>
      <c r="G196" s="2">
        <v>1450</v>
      </c>
      <c r="H196" s="3">
        <v>8.8396265180256169E-3</v>
      </c>
      <c r="I196" s="3">
        <v>31.590447037123361</v>
      </c>
      <c r="J196" s="3">
        <v>6.1723315007903075E-2</v>
      </c>
      <c r="K196" s="3">
        <v>1</v>
      </c>
      <c r="L196" s="3">
        <f t="shared" si="31"/>
        <v>6.1723315007903075E-2</v>
      </c>
      <c r="M196" s="4">
        <f t="shared" si="32"/>
        <v>6.1723315007903075E-2</v>
      </c>
      <c r="N196" s="3">
        <v>7.9538409127071549E-3</v>
      </c>
      <c r="O196" s="3">
        <v>1</v>
      </c>
      <c r="P196" s="3">
        <f t="shared" si="33"/>
        <v>7.9538409127071549E-3</v>
      </c>
      <c r="Q196" s="3">
        <f>P196</f>
        <v>7.9538409127071549E-3</v>
      </c>
    </row>
    <row r="197" spans="1:17" x14ac:dyDescent="0.25">
      <c r="A197" s="3" t="s">
        <v>14</v>
      </c>
      <c r="B197" s="3"/>
      <c r="C197" s="3" t="s">
        <v>118</v>
      </c>
      <c r="D197" s="3">
        <v>0.59</v>
      </c>
      <c r="E197" s="3">
        <v>0.64</v>
      </c>
      <c r="F197" s="3" t="s">
        <v>139</v>
      </c>
      <c r="G197" s="2">
        <v>1450</v>
      </c>
      <c r="H197" s="3">
        <v>46.596278348579069</v>
      </c>
      <c r="I197" s="3">
        <v>177563.66175125938</v>
      </c>
      <c r="J197" s="3">
        <v>465.35103672420053</v>
      </c>
      <c r="K197" s="3">
        <v>1</v>
      </c>
      <c r="L197" s="3">
        <f t="shared" si="31"/>
        <v>465.35103672420053</v>
      </c>
      <c r="M197" s="4">
        <f t="shared" si="32"/>
        <v>465.35103672420053</v>
      </c>
      <c r="N197" s="3">
        <v>65.059452635513807</v>
      </c>
      <c r="O197" s="3">
        <v>1</v>
      </c>
      <c r="P197" s="3">
        <f t="shared" si="33"/>
        <v>65.059452635513807</v>
      </c>
      <c r="Q197" s="3">
        <f>P197</f>
        <v>65.059452635513807</v>
      </c>
    </row>
    <row r="198" spans="1:17" x14ac:dyDescent="0.25">
      <c r="A198" s="3" t="s">
        <v>14</v>
      </c>
      <c r="B198" s="3"/>
      <c r="C198" s="3" t="s">
        <v>118</v>
      </c>
      <c r="D198" s="3">
        <v>0.59</v>
      </c>
      <c r="E198" s="3">
        <v>0.64</v>
      </c>
      <c r="F198" s="3" t="s">
        <v>141</v>
      </c>
      <c r="G198" s="2">
        <v>1450</v>
      </c>
      <c r="H198" s="3">
        <v>2.6490250600854464</v>
      </c>
      <c r="I198" s="3">
        <v>10393.260483057782</v>
      </c>
      <c r="J198" s="3">
        <v>20.972054725665206</v>
      </c>
      <c r="K198" s="3">
        <v>1</v>
      </c>
      <c r="L198" s="3">
        <f t="shared" si="31"/>
        <v>20.972054725665206</v>
      </c>
      <c r="M198" s="4">
        <f t="shared" si="32"/>
        <v>20.972054725665206</v>
      </c>
      <c r="N198" s="3">
        <v>3.0941869180454442</v>
      </c>
      <c r="O198" s="3">
        <v>1</v>
      </c>
      <c r="P198" s="3">
        <f t="shared" si="33"/>
        <v>3.0941869180454442</v>
      </c>
      <c r="Q198" s="3">
        <f>P198</f>
        <v>3.0941869180454442</v>
      </c>
    </row>
    <row r="199" spans="1:17" x14ac:dyDescent="0.25">
      <c r="A199" s="3" t="s">
        <v>14</v>
      </c>
      <c r="B199" s="3"/>
      <c r="C199" s="3" t="s">
        <v>90</v>
      </c>
      <c r="D199" s="3">
        <v>0.66</v>
      </c>
      <c r="E199" s="3">
        <v>0.7</v>
      </c>
      <c r="F199" s="3" t="s">
        <v>59</v>
      </c>
      <c r="G199" s="2">
        <v>1450</v>
      </c>
      <c r="H199" s="3">
        <v>3.8183023544975859E-4</v>
      </c>
      <c r="I199" s="3">
        <v>1.3830233123477946</v>
      </c>
      <c r="J199" s="3">
        <v>3.599970304458442E-3</v>
      </c>
      <c r="K199" s="3">
        <v>1</v>
      </c>
      <c r="L199" s="3">
        <f t="shared" si="31"/>
        <v>3.599970304458442E-3</v>
      </c>
      <c r="M199" s="4">
        <f t="shared" si="32"/>
        <v>3.599970304458442E-3</v>
      </c>
      <c r="N199" s="3">
        <v>4.7429895643879454E-4</v>
      </c>
      <c r="O199" s="3">
        <v>1</v>
      </c>
      <c r="P199" s="3">
        <f t="shared" si="33"/>
        <v>4.7429895643879454E-4</v>
      </c>
      <c r="Q199" s="3">
        <f>P199</f>
        <v>4.7429895643879454E-4</v>
      </c>
    </row>
    <row r="200" spans="1:17" x14ac:dyDescent="0.25">
      <c r="A200" s="3" t="s">
        <v>14</v>
      </c>
      <c r="B200" s="3"/>
      <c r="C200" s="3" t="s">
        <v>118</v>
      </c>
      <c r="D200" s="3">
        <v>0.59</v>
      </c>
      <c r="E200" s="3">
        <v>0.64</v>
      </c>
      <c r="F200" s="3" t="s">
        <v>59</v>
      </c>
      <c r="G200" s="2">
        <v>1450</v>
      </c>
      <c r="H200" s="3">
        <v>9.3645549720382373E-2</v>
      </c>
      <c r="I200" s="3">
        <v>358.56666851671423</v>
      </c>
      <c r="J200" s="3">
        <v>0.88951059393644449</v>
      </c>
      <c r="K200" s="3">
        <v>1</v>
      </c>
      <c r="L200" s="3">
        <f t="shared" si="31"/>
        <v>0.88951059393644449</v>
      </c>
      <c r="M200" s="4">
        <f t="shared" si="32"/>
        <v>0.88951059393644449</v>
      </c>
      <c r="N200" s="3">
        <v>0.12569192214664315</v>
      </c>
      <c r="O200" s="3">
        <v>1</v>
      </c>
      <c r="P200" s="3">
        <f t="shared" si="33"/>
        <v>0.12569192214664315</v>
      </c>
      <c r="Q200" s="3">
        <f>P200</f>
        <v>0.12569192214664315</v>
      </c>
    </row>
    <row r="201" spans="1:17" x14ac:dyDescent="0.25">
      <c r="A201" s="3" t="s">
        <v>14</v>
      </c>
      <c r="B201" s="3"/>
      <c r="C201" s="3" t="s">
        <v>118</v>
      </c>
      <c r="D201" s="3">
        <v>0.59</v>
      </c>
      <c r="E201" s="3">
        <v>0.64</v>
      </c>
      <c r="F201" s="3" t="s">
        <v>59</v>
      </c>
      <c r="G201" s="2">
        <v>1450</v>
      </c>
      <c r="H201" s="3">
        <v>2.3617282169832265E-3</v>
      </c>
      <c r="I201" s="3">
        <v>8.7123312537462319</v>
      </c>
      <c r="J201" s="3">
        <v>1.9901716118861587E-2</v>
      </c>
      <c r="K201" s="3">
        <v>1</v>
      </c>
      <c r="L201" s="3">
        <f t="shared" si="31"/>
        <v>1.9901716118861587E-2</v>
      </c>
      <c r="M201" s="4">
        <f t="shared" si="32"/>
        <v>1.9901716118861587E-2</v>
      </c>
      <c r="N201" s="3">
        <v>2.6342859692199032E-3</v>
      </c>
      <c r="O201" s="3">
        <v>1</v>
      </c>
      <c r="P201" s="3">
        <f t="shared" si="33"/>
        <v>2.6342859692199032E-3</v>
      </c>
      <c r="Q201" s="3">
        <f>P201</f>
        <v>2.6342859692199032E-3</v>
      </c>
    </row>
    <row r="202" spans="1:17" x14ac:dyDescent="0.25">
      <c r="A202" s="3" t="s">
        <v>14</v>
      </c>
      <c r="B202" s="3"/>
      <c r="C202" s="3" t="s">
        <v>15</v>
      </c>
      <c r="D202" s="3">
        <v>0.67</v>
      </c>
      <c r="E202" s="3">
        <v>0.72</v>
      </c>
      <c r="F202" s="3" t="s">
        <v>19</v>
      </c>
      <c r="G202" s="2">
        <v>1460</v>
      </c>
      <c r="H202" s="3">
        <v>8.065331522755225E-4</v>
      </c>
      <c r="I202" s="3">
        <v>8.9328087303863324E-2</v>
      </c>
      <c r="J202" s="3">
        <v>2.224116648196399E-4</v>
      </c>
      <c r="K202" s="3">
        <v>1</v>
      </c>
      <c r="L202" s="3">
        <f t="shared" si="31"/>
        <v>2.224116648196399E-4</v>
      </c>
      <c r="M202" s="4">
        <f t="shared" si="32"/>
        <v>2.224116648196399E-4</v>
      </c>
      <c r="N202" s="3">
        <v>2.7879923644857777E-5</v>
      </c>
      <c r="O202" s="3">
        <v>1</v>
      </c>
      <c r="P202" s="3">
        <f t="shared" si="33"/>
        <v>2.7879923644857777E-5</v>
      </c>
      <c r="Q202" s="3">
        <f>P202</f>
        <v>2.7879923644857777E-5</v>
      </c>
    </row>
    <row r="203" spans="1:17" x14ac:dyDescent="0.25">
      <c r="A203" s="3" t="s">
        <v>14</v>
      </c>
      <c r="B203" s="3"/>
      <c r="C203" s="3" t="s">
        <v>118</v>
      </c>
      <c r="D203" s="3">
        <v>0.59</v>
      </c>
      <c r="E203" s="3">
        <v>0.64</v>
      </c>
      <c r="F203" s="3" t="s">
        <v>19</v>
      </c>
      <c r="G203" s="2">
        <v>1460</v>
      </c>
      <c r="H203" s="3">
        <v>2.2988473712460593E-2</v>
      </c>
      <c r="I203" s="3">
        <v>43.613290205774675</v>
      </c>
      <c r="J203" s="3">
        <v>9.0771084830391091E-2</v>
      </c>
      <c r="K203" s="3">
        <v>1</v>
      </c>
      <c r="L203" s="3">
        <f t="shared" si="31"/>
        <v>9.0771084830391091E-2</v>
      </c>
      <c r="M203" s="4">
        <f t="shared" si="32"/>
        <v>9.0771084830391091E-2</v>
      </c>
      <c r="N203" s="3">
        <v>1.3394690916899699E-2</v>
      </c>
      <c r="O203" s="3">
        <v>1</v>
      </c>
      <c r="P203" s="3">
        <f t="shared" si="33"/>
        <v>1.3394690916899699E-2</v>
      </c>
      <c r="Q203" s="3">
        <f>P203</f>
        <v>1.3394690916899699E-2</v>
      </c>
    </row>
    <row r="204" spans="1:17" x14ac:dyDescent="0.25">
      <c r="A204" s="3" t="s">
        <v>14</v>
      </c>
      <c r="B204" s="3"/>
      <c r="C204" s="3" t="s">
        <v>118</v>
      </c>
      <c r="D204" s="3">
        <v>0.59</v>
      </c>
      <c r="E204" s="3">
        <v>0.64</v>
      </c>
      <c r="F204" s="3" t="s">
        <v>137</v>
      </c>
      <c r="G204" s="2">
        <v>1460</v>
      </c>
      <c r="H204" s="3">
        <v>2.0080593056973584</v>
      </c>
      <c r="I204" s="3">
        <v>6555.7532515878002</v>
      </c>
      <c r="J204" s="3">
        <v>14.32023803937961</v>
      </c>
      <c r="K204" s="3">
        <v>1</v>
      </c>
      <c r="L204" s="3">
        <f t="shared" si="31"/>
        <v>14.32023803937961</v>
      </c>
      <c r="M204" s="4">
        <f t="shared" si="32"/>
        <v>14.32023803937961</v>
      </c>
      <c r="N204" s="3">
        <v>1.9897392182078322</v>
      </c>
      <c r="O204" s="3">
        <v>1</v>
      </c>
      <c r="P204" s="3">
        <f t="shared" si="33"/>
        <v>1.9897392182078322</v>
      </c>
      <c r="Q204" s="3">
        <f>P204</f>
        <v>1.9897392182078322</v>
      </c>
    </row>
    <row r="205" spans="1:17" x14ac:dyDescent="0.25">
      <c r="A205" s="3" t="s">
        <v>14</v>
      </c>
      <c r="B205" s="3"/>
      <c r="C205" s="3" t="s">
        <v>15</v>
      </c>
      <c r="D205" s="3">
        <v>0.67</v>
      </c>
      <c r="E205" s="3">
        <v>0.72</v>
      </c>
      <c r="F205" s="3" t="s">
        <v>59</v>
      </c>
      <c r="G205" s="2">
        <v>1460</v>
      </c>
      <c r="H205" s="3">
        <v>1.378185259694042</v>
      </c>
      <c r="I205" s="3">
        <v>4647.2367141385694</v>
      </c>
      <c r="J205" s="3">
        <v>9.9758580174707401</v>
      </c>
      <c r="K205" s="3">
        <v>1</v>
      </c>
      <c r="L205" s="3">
        <f t="shared" si="31"/>
        <v>9.9758580174707401</v>
      </c>
      <c r="M205" s="4">
        <f t="shared" si="32"/>
        <v>9.9758580174707401</v>
      </c>
      <c r="N205" s="3">
        <v>1.3311535891025901</v>
      </c>
      <c r="O205" s="3">
        <v>1</v>
      </c>
      <c r="P205" s="3">
        <f t="shared" si="33"/>
        <v>1.3311535891025901</v>
      </c>
      <c r="Q205" s="3">
        <f>P205</f>
        <v>1.3311535891025901</v>
      </c>
    </row>
    <row r="206" spans="1:17" x14ac:dyDescent="0.25">
      <c r="A206" s="3" t="s">
        <v>14</v>
      </c>
      <c r="B206" s="3"/>
      <c r="C206" s="3" t="s">
        <v>15</v>
      </c>
      <c r="D206" s="3">
        <v>0.67</v>
      </c>
      <c r="E206" s="3">
        <v>0.72</v>
      </c>
      <c r="F206" s="3" t="s">
        <v>59</v>
      </c>
      <c r="G206" s="2">
        <v>1460</v>
      </c>
      <c r="H206" s="3">
        <v>1.6801442170648383E-4</v>
      </c>
      <c r="I206" s="3">
        <v>0.58714181369531093</v>
      </c>
      <c r="J206" s="3">
        <v>1.3200673292510579E-3</v>
      </c>
      <c r="K206" s="3">
        <v>1</v>
      </c>
      <c r="L206" s="3">
        <f t="shared" si="31"/>
        <v>1.3200673292510579E-3</v>
      </c>
      <c r="M206" s="4">
        <f t="shared" si="32"/>
        <v>1.3200673292510579E-3</v>
      </c>
      <c r="N206" s="3">
        <v>1.7719437168669586E-4</v>
      </c>
      <c r="O206" s="3">
        <v>1</v>
      </c>
      <c r="P206" s="3">
        <f t="shared" si="33"/>
        <v>1.7719437168669586E-4</v>
      </c>
      <c r="Q206" s="3">
        <f>P206</f>
        <v>1.7719437168669586E-4</v>
      </c>
    </row>
    <row r="207" spans="1:17" x14ac:dyDescent="0.25">
      <c r="A207" s="3" t="s">
        <v>14</v>
      </c>
      <c r="B207" s="3"/>
      <c r="C207" s="3" t="s">
        <v>15</v>
      </c>
      <c r="D207" s="3">
        <v>0.67</v>
      </c>
      <c r="E207" s="3">
        <v>0.72</v>
      </c>
      <c r="F207" s="3" t="s">
        <v>75</v>
      </c>
      <c r="G207" s="2">
        <v>1460</v>
      </c>
      <c r="H207" s="3">
        <v>2.8952555861719964</v>
      </c>
      <c r="I207" s="3">
        <v>9469.1395511622795</v>
      </c>
      <c r="J207" s="3">
        <v>20.534972708392328</v>
      </c>
      <c r="K207" s="3">
        <v>1</v>
      </c>
      <c r="L207" s="3">
        <f t="shared" si="31"/>
        <v>20.534972708392328</v>
      </c>
      <c r="M207" s="4">
        <f t="shared" si="32"/>
        <v>20.534972708392328</v>
      </c>
      <c r="N207" s="3">
        <v>2.6871035946590984</v>
      </c>
      <c r="O207" s="3">
        <v>1</v>
      </c>
      <c r="P207" s="3">
        <f t="shared" si="33"/>
        <v>2.6871035946590984</v>
      </c>
      <c r="Q207" s="3">
        <f>P207</f>
        <v>2.6871035946590984</v>
      </c>
    </row>
    <row r="208" spans="1:17" x14ac:dyDescent="0.25">
      <c r="A208" s="3" t="s">
        <v>14</v>
      </c>
      <c r="B208" s="3"/>
      <c r="C208" s="3" t="s">
        <v>118</v>
      </c>
      <c r="D208" s="3">
        <v>0.59</v>
      </c>
      <c r="E208" s="3">
        <v>0.64</v>
      </c>
      <c r="F208" s="3" t="s">
        <v>77</v>
      </c>
      <c r="G208" s="2">
        <v>1460</v>
      </c>
      <c r="H208" s="3">
        <v>32.559018064518895</v>
      </c>
      <c r="I208" s="3">
        <v>111628.28519316667</v>
      </c>
      <c r="J208" s="3">
        <v>216.48609872741952</v>
      </c>
      <c r="K208" s="3">
        <v>1</v>
      </c>
      <c r="L208" s="3">
        <f t="shared" si="31"/>
        <v>216.48609872741952</v>
      </c>
      <c r="M208" s="4">
        <f t="shared" si="32"/>
        <v>216.48609872741952</v>
      </c>
      <c r="N208" s="3">
        <v>30.85146046945356</v>
      </c>
      <c r="O208" s="3">
        <v>1</v>
      </c>
      <c r="P208" s="3">
        <f t="shared" si="33"/>
        <v>30.85146046945356</v>
      </c>
      <c r="Q208" s="3">
        <f>P208</f>
        <v>30.85146046945356</v>
      </c>
    </row>
    <row r="209" spans="1:17" x14ac:dyDescent="0.25">
      <c r="A209" s="3" t="s">
        <v>14</v>
      </c>
      <c r="B209" s="3"/>
      <c r="C209" s="3" t="s">
        <v>15</v>
      </c>
      <c r="D209" s="3">
        <v>0.67</v>
      </c>
      <c r="E209" s="3">
        <v>0.72</v>
      </c>
      <c r="F209" s="3" t="s">
        <v>77</v>
      </c>
      <c r="G209" s="2">
        <v>1460</v>
      </c>
      <c r="H209" s="3">
        <v>1.0197019508386447E-4</v>
      </c>
      <c r="I209" s="3">
        <v>0.35634420352913104</v>
      </c>
      <c r="J209" s="3">
        <v>8.0116648154597635E-4</v>
      </c>
      <c r="K209" s="3">
        <v>1</v>
      </c>
      <c r="L209" s="3">
        <f t="shared" si="31"/>
        <v>8.0116648154597635E-4</v>
      </c>
      <c r="M209" s="4">
        <f t="shared" si="32"/>
        <v>8.0116648154597635E-4</v>
      </c>
      <c r="N209" s="3">
        <v>1.075416292550188E-4</v>
      </c>
      <c r="O209" s="3">
        <v>1</v>
      </c>
      <c r="P209" s="3">
        <f t="shared" si="33"/>
        <v>1.075416292550188E-4</v>
      </c>
      <c r="Q209" s="3">
        <f>P209</f>
        <v>1.075416292550188E-4</v>
      </c>
    </row>
    <row r="210" spans="1:17" x14ac:dyDescent="0.25">
      <c r="A210" s="3" t="s">
        <v>14</v>
      </c>
      <c r="B210" s="3"/>
      <c r="C210" s="3" t="s">
        <v>118</v>
      </c>
      <c r="D210" s="3">
        <v>0.59</v>
      </c>
      <c r="E210" s="3">
        <v>0.64</v>
      </c>
      <c r="F210" s="3" t="s">
        <v>19</v>
      </c>
      <c r="G210" s="2">
        <v>1490</v>
      </c>
      <c r="H210" s="3">
        <v>2.2797605689815895E-6</v>
      </c>
      <c r="I210" s="3">
        <v>7.4781879753987445E-4</v>
      </c>
      <c r="J210" s="3">
        <v>1.6521410620755845E-6</v>
      </c>
      <c r="K210" s="3">
        <v>1</v>
      </c>
      <c r="L210" s="3">
        <f t="shared" si="31"/>
        <v>1.6521410620755845E-6</v>
      </c>
      <c r="M210" s="4">
        <f t="shared" si="32"/>
        <v>1.6521410620755845E-6</v>
      </c>
      <c r="N210" s="3">
        <v>2.2247804248348038E-7</v>
      </c>
      <c r="O210" s="3">
        <v>1</v>
      </c>
      <c r="P210" s="3">
        <f t="shared" si="33"/>
        <v>2.2247804248348038E-7</v>
      </c>
      <c r="Q210" s="3">
        <f>P210</f>
        <v>2.2247804248348038E-7</v>
      </c>
    </row>
    <row r="211" spans="1:17" x14ac:dyDescent="0.25">
      <c r="A211" s="3" t="s">
        <v>14</v>
      </c>
      <c r="B211" s="3"/>
      <c r="C211" s="3" t="s">
        <v>118</v>
      </c>
      <c r="D211" s="3">
        <v>0.59</v>
      </c>
      <c r="E211" s="3">
        <v>0.64</v>
      </c>
      <c r="F211" s="3" t="s">
        <v>141</v>
      </c>
      <c r="G211" s="2">
        <v>1490</v>
      </c>
      <c r="H211" s="3">
        <v>1.5188552388549487E-2</v>
      </c>
      <c r="I211" s="3">
        <v>4.982227141796046</v>
      </c>
      <c r="J211" s="3">
        <v>1.1007134440358623E-2</v>
      </c>
      <c r="K211" s="3">
        <v>1</v>
      </c>
      <c r="L211" s="3">
        <f t="shared" si="31"/>
        <v>1.1007134440358623E-2</v>
      </c>
      <c r="M211" s="4">
        <f t="shared" si="32"/>
        <v>1.1007134440358623E-2</v>
      </c>
      <c r="N211" s="3">
        <v>1.4822255676927498E-3</v>
      </c>
      <c r="O211" s="3">
        <v>1</v>
      </c>
      <c r="P211" s="3">
        <f t="shared" si="33"/>
        <v>1.4822255676927498E-3</v>
      </c>
      <c r="Q211" s="3">
        <f>P211</f>
        <v>1.4822255676927498E-3</v>
      </c>
    </row>
    <row r="212" spans="1:17" x14ac:dyDescent="0.25">
      <c r="A212" s="3" t="s">
        <v>14</v>
      </c>
      <c r="B212" s="3"/>
      <c r="C212" s="3" t="s">
        <v>118</v>
      </c>
      <c r="D212" s="3">
        <v>0.59</v>
      </c>
      <c r="E212" s="3">
        <v>0.64</v>
      </c>
      <c r="F212" s="3" t="s">
        <v>59</v>
      </c>
      <c r="G212" s="2">
        <v>1490</v>
      </c>
      <c r="H212" s="3">
        <v>1.9732523008750346E-2</v>
      </c>
      <c r="I212" s="3">
        <v>76.869169952474238</v>
      </c>
      <c r="J212" s="3">
        <v>0.16791039445405634</v>
      </c>
      <c r="K212" s="3">
        <v>1</v>
      </c>
      <c r="L212" s="3">
        <f t="shared" si="31"/>
        <v>0.16791039445405634</v>
      </c>
      <c r="M212" s="4">
        <f t="shared" si="32"/>
        <v>0.16791039445405634</v>
      </c>
      <c r="N212" s="3">
        <v>2.2189556340976895E-2</v>
      </c>
      <c r="O212" s="3">
        <v>1</v>
      </c>
      <c r="P212" s="3">
        <f t="shared" si="33"/>
        <v>2.2189556340976895E-2</v>
      </c>
      <c r="Q212" s="3">
        <f>P212</f>
        <v>2.2189556340976895E-2</v>
      </c>
    </row>
    <row r="213" spans="1:17" x14ac:dyDescent="0.25">
      <c r="A213" s="3" t="s">
        <v>14</v>
      </c>
      <c r="B213" s="3"/>
      <c r="C213" s="3" t="s">
        <v>118</v>
      </c>
      <c r="D213" s="3">
        <v>0.59</v>
      </c>
      <c r="E213" s="3">
        <v>0.64</v>
      </c>
      <c r="F213" s="3" t="s">
        <v>59</v>
      </c>
      <c r="G213" s="2">
        <v>1490</v>
      </c>
      <c r="H213" s="3">
        <v>5.3607434410501101E-2</v>
      </c>
      <c r="I213" s="3">
        <v>209.18489266443845</v>
      </c>
      <c r="J213" s="3">
        <v>0.50609348889147832</v>
      </c>
      <c r="K213" s="3">
        <v>1</v>
      </c>
      <c r="L213" s="3">
        <f t="shared" si="31"/>
        <v>0.50609348889147832</v>
      </c>
      <c r="M213" s="4">
        <f t="shared" si="32"/>
        <v>0.50609348889147832</v>
      </c>
      <c r="N213" s="3">
        <v>6.6597947041921429E-2</v>
      </c>
      <c r="O213" s="3">
        <v>1</v>
      </c>
      <c r="P213" s="3">
        <f t="shared" si="33"/>
        <v>6.6597947041921429E-2</v>
      </c>
      <c r="Q213" s="3">
        <f>P213</f>
        <v>6.6597947041921429E-2</v>
      </c>
    </row>
    <row r="214" spans="1:17" x14ac:dyDescent="0.25">
      <c r="A214" s="3" t="s">
        <v>14</v>
      </c>
      <c r="B214" s="3"/>
      <c r="C214" s="3" t="s">
        <v>118</v>
      </c>
      <c r="D214" s="3">
        <v>0.59</v>
      </c>
      <c r="E214" s="3">
        <v>0.64</v>
      </c>
      <c r="F214" s="3" t="s">
        <v>59</v>
      </c>
      <c r="G214" s="2">
        <v>1490</v>
      </c>
      <c r="H214" s="3">
        <v>2.7700840212002399E-4</v>
      </c>
      <c r="I214" s="3">
        <v>1.0791020454599232</v>
      </c>
      <c r="J214" s="3">
        <v>2.3571537226352289E-3</v>
      </c>
      <c r="K214" s="3">
        <v>1</v>
      </c>
      <c r="L214" s="3">
        <f t="shared" si="31"/>
        <v>2.3571537226352289E-3</v>
      </c>
      <c r="M214" s="4">
        <f t="shared" si="32"/>
        <v>2.3571537226352289E-3</v>
      </c>
      <c r="N214" s="3">
        <v>3.1150063998610478E-4</v>
      </c>
      <c r="O214" s="3">
        <v>1</v>
      </c>
      <c r="P214" s="3">
        <f t="shared" si="33"/>
        <v>3.1150063998610478E-4</v>
      </c>
      <c r="Q214" s="3">
        <f>P214</f>
        <v>3.1150063998610478E-4</v>
      </c>
    </row>
    <row r="215" spans="1:17" x14ac:dyDescent="0.25">
      <c r="A215" s="3" t="s">
        <v>14</v>
      </c>
      <c r="B215" s="3"/>
      <c r="C215" s="3" t="s">
        <v>118</v>
      </c>
      <c r="D215" s="3">
        <v>0.59</v>
      </c>
      <c r="E215" s="3">
        <v>0.64</v>
      </c>
      <c r="F215" s="3" t="s">
        <v>137</v>
      </c>
      <c r="G215" s="2">
        <v>1510</v>
      </c>
      <c r="H215" s="3">
        <v>4.9671628919107622</v>
      </c>
      <c r="I215" s="3">
        <v>17662.152879195324</v>
      </c>
      <c r="J215" s="3">
        <v>36.992942957121855</v>
      </c>
      <c r="K215" s="3">
        <v>1</v>
      </c>
      <c r="L215" s="3">
        <f t="shared" si="31"/>
        <v>36.992942957121855</v>
      </c>
      <c r="M215" s="4">
        <f t="shared" si="32"/>
        <v>36.992942957121855</v>
      </c>
      <c r="N215" s="3">
        <v>5.3093398974726602</v>
      </c>
      <c r="O215" s="3">
        <v>1</v>
      </c>
      <c r="P215" s="3">
        <f t="shared" si="33"/>
        <v>5.3093398974726602</v>
      </c>
      <c r="Q215" s="3">
        <f>P215</f>
        <v>5.3093398974726602</v>
      </c>
    </row>
    <row r="216" spans="1:17" x14ac:dyDescent="0.25">
      <c r="A216" s="3" t="s">
        <v>14</v>
      </c>
      <c r="B216" s="3"/>
      <c r="C216" s="3" t="s">
        <v>90</v>
      </c>
      <c r="D216" s="3">
        <v>0.66</v>
      </c>
      <c r="E216" s="3">
        <v>0.7</v>
      </c>
      <c r="F216" s="3" t="s">
        <v>19</v>
      </c>
      <c r="G216" s="2">
        <v>1550</v>
      </c>
      <c r="H216" s="3">
        <v>17.557510918758592</v>
      </c>
      <c r="I216" s="3">
        <v>61497.253846953914</v>
      </c>
      <c r="J216" s="3">
        <v>124.36111836147488</v>
      </c>
      <c r="K216" s="3">
        <v>1</v>
      </c>
      <c r="L216" s="3">
        <f t="shared" si="31"/>
        <v>124.36111836147488</v>
      </c>
      <c r="M216" s="4">
        <f t="shared" si="32"/>
        <v>124.36111836147488</v>
      </c>
      <c r="N216" s="3">
        <v>17.113873478890739</v>
      </c>
      <c r="O216" s="3">
        <v>1</v>
      </c>
      <c r="P216" s="3">
        <f t="shared" si="33"/>
        <v>17.113873478890739</v>
      </c>
      <c r="Q216" s="3">
        <f>P216</f>
        <v>17.113873478890739</v>
      </c>
    </row>
    <row r="217" spans="1:17" x14ac:dyDescent="0.25">
      <c r="A217" s="3" t="s">
        <v>14</v>
      </c>
      <c r="B217" s="3"/>
      <c r="C217" s="3" t="s">
        <v>90</v>
      </c>
      <c r="D217" s="3">
        <v>0.66</v>
      </c>
      <c r="E217" s="3">
        <v>0.7</v>
      </c>
      <c r="F217" s="3" t="s">
        <v>19</v>
      </c>
      <c r="G217" s="2">
        <v>1550</v>
      </c>
      <c r="H217" s="3">
        <v>0.9665335413733791</v>
      </c>
      <c r="I217" s="3">
        <v>3456.2675045255469</v>
      </c>
      <c r="J217" s="3">
        <v>8.0127993085465725</v>
      </c>
      <c r="K217" s="3">
        <v>1</v>
      </c>
      <c r="L217" s="3">
        <f t="shared" si="31"/>
        <v>8.0127993085465725</v>
      </c>
      <c r="M217" s="4">
        <f t="shared" si="32"/>
        <v>8.0127993085465725</v>
      </c>
      <c r="N217" s="3">
        <v>1.1238129761834292</v>
      </c>
      <c r="O217" s="3">
        <v>1</v>
      </c>
      <c r="P217" s="3">
        <f t="shared" si="33"/>
        <v>1.1238129761834292</v>
      </c>
      <c r="Q217" s="3">
        <f>P217</f>
        <v>1.1238129761834292</v>
      </c>
    </row>
    <row r="218" spans="1:17" x14ac:dyDescent="0.25">
      <c r="A218" s="3" t="s">
        <v>14</v>
      </c>
      <c r="B218" s="3"/>
      <c r="C218" s="3" t="s">
        <v>118</v>
      </c>
      <c r="D218" s="3">
        <v>0.59</v>
      </c>
      <c r="E218" s="3">
        <v>0.64</v>
      </c>
      <c r="F218" s="3" t="s">
        <v>19</v>
      </c>
      <c r="G218" s="2">
        <v>1550</v>
      </c>
      <c r="H218" s="3">
        <v>18.640449056346398</v>
      </c>
      <c r="I218" s="3">
        <v>69000.62040109621</v>
      </c>
      <c r="J218" s="3">
        <v>137.75540010238205</v>
      </c>
      <c r="K218" s="3">
        <v>1</v>
      </c>
      <c r="L218" s="3">
        <f t="shared" si="31"/>
        <v>137.75540010238205</v>
      </c>
      <c r="M218" s="4">
        <f t="shared" si="32"/>
        <v>137.75540010238205</v>
      </c>
      <c r="N218" s="3">
        <v>19.154329706104225</v>
      </c>
      <c r="O218" s="3">
        <v>1</v>
      </c>
      <c r="P218" s="3">
        <f t="shared" si="33"/>
        <v>19.154329706104225</v>
      </c>
      <c r="Q218" s="3">
        <f>P218</f>
        <v>19.154329706104225</v>
      </c>
    </row>
    <row r="219" spans="1:17" x14ac:dyDescent="0.25">
      <c r="A219" s="3" t="s">
        <v>14</v>
      </c>
      <c r="B219" s="3"/>
      <c r="C219" s="3" t="s">
        <v>118</v>
      </c>
      <c r="D219" s="3">
        <v>0.59</v>
      </c>
      <c r="E219" s="3">
        <v>0.64</v>
      </c>
      <c r="F219" s="3" t="s">
        <v>137</v>
      </c>
      <c r="G219" s="2">
        <v>1550</v>
      </c>
      <c r="H219" s="3">
        <v>27.852163539550624</v>
      </c>
      <c r="I219" s="3">
        <v>100628.08015172831</v>
      </c>
      <c r="J219" s="3">
        <v>216.31204621431485</v>
      </c>
      <c r="K219" s="3">
        <v>1</v>
      </c>
      <c r="L219" s="3">
        <f t="shared" si="31"/>
        <v>216.31204621431485</v>
      </c>
      <c r="M219" s="4">
        <f t="shared" si="32"/>
        <v>216.31204621431485</v>
      </c>
      <c r="N219" s="3">
        <v>30.300895509065587</v>
      </c>
      <c r="O219" s="3">
        <v>1</v>
      </c>
      <c r="P219" s="3">
        <f t="shared" si="33"/>
        <v>30.300895509065587</v>
      </c>
      <c r="Q219" s="3">
        <f>P219</f>
        <v>30.300895509065587</v>
      </c>
    </row>
    <row r="220" spans="1:17" x14ac:dyDescent="0.25">
      <c r="A220" s="3" t="s">
        <v>14</v>
      </c>
      <c r="B220" s="3"/>
      <c r="C220" s="3" t="s">
        <v>118</v>
      </c>
      <c r="D220" s="3">
        <v>0.59</v>
      </c>
      <c r="E220" s="3">
        <v>0.64</v>
      </c>
      <c r="F220" s="3" t="s">
        <v>137</v>
      </c>
      <c r="G220" s="2">
        <v>1550</v>
      </c>
      <c r="H220" s="3">
        <v>2.7701936489843136E-3</v>
      </c>
      <c r="I220" s="3">
        <v>7.5579195018292644</v>
      </c>
      <c r="J220" s="3">
        <v>1.3839571347362226E-2</v>
      </c>
      <c r="K220" s="3">
        <v>1</v>
      </c>
      <c r="L220" s="3">
        <f t="shared" si="31"/>
        <v>1.3839571347362226E-2</v>
      </c>
      <c r="M220" s="4">
        <f t="shared" si="32"/>
        <v>1.3839571347362226E-2</v>
      </c>
      <c r="N220" s="3">
        <v>1.6035958986845022E-3</v>
      </c>
      <c r="O220" s="3">
        <v>1</v>
      </c>
      <c r="P220" s="3">
        <f t="shared" si="33"/>
        <v>1.6035958986845022E-3</v>
      </c>
      <c r="Q220" s="3">
        <f>P220</f>
        <v>1.6035958986845022E-3</v>
      </c>
    </row>
    <row r="221" spans="1:17" x14ac:dyDescent="0.25">
      <c r="A221" s="3" t="s">
        <v>14</v>
      </c>
      <c r="B221" s="3"/>
      <c r="C221" s="3" t="s">
        <v>118</v>
      </c>
      <c r="D221" s="3">
        <v>0.59</v>
      </c>
      <c r="E221" s="3">
        <v>0.64</v>
      </c>
      <c r="F221" s="3" t="s">
        <v>141</v>
      </c>
      <c r="G221" s="2">
        <v>1550</v>
      </c>
      <c r="H221" s="3">
        <v>3.12256240351218</v>
      </c>
      <c r="I221" s="3">
        <v>12126.417956908046</v>
      </c>
      <c r="J221" s="3">
        <v>29.298943704436777</v>
      </c>
      <c r="K221" s="3">
        <v>1</v>
      </c>
      <c r="L221" s="3">
        <f t="shared" si="31"/>
        <v>29.298943704436777</v>
      </c>
      <c r="M221" s="4">
        <f t="shared" si="32"/>
        <v>29.298943704436777</v>
      </c>
      <c r="N221" s="3">
        <v>4.2159551375573789</v>
      </c>
      <c r="O221" s="3">
        <v>1</v>
      </c>
      <c r="P221" s="3">
        <f t="shared" si="33"/>
        <v>4.2159551375573789</v>
      </c>
      <c r="Q221" s="3">
        <f>P221</f>
        <v>4.2159551375573789</v>
      </c>
    </row>
    <row r="222" spans="1:17" x14ac:dyDescent="0.25">
      <c r="A222" s="3" t="s">
        <v>14</v>
      </c>
      <c r="B222" s="3"/>
      <c r="C222" s="3" t="s">
        <v>118</v>
      </c>
      <c r="D222" s="3">
        <v>0.59</v>
      </c>
      <c r="E222" s="3">
        <v>0.64</v>
      </c>
      <c r="F222" s="3" t="s">
        <v>145</v>
      </c>
      <c r="G222" s="2">
        <v>1550</v>
      </c>
      <c r="H222" s="3">
        <v>2.1150733648947262E-2</v>
      </c>
      <c r="I222" s="3">
        <v>81.904263620200382</v>
      </c>
      <c r="J222" s="3">
        <v>0.19759280671411633</v>
      </c>
      <c r="K222" s="3">
        <v>1</v>
      </c>
      <c r="L222" s="3">
        <f t="shared" si="31"/>
        <v>0.19759280671411633</v>
      </c>
      <c r="M222" s="4">
        <f t="shared" si="32"/>
        <v>0.19759280671411633</v>
      </c>
      <c r="N222" s="3">
        <v>2.9116312519942764E-2</v>
      </c>
      <c r="O222" s="3">
        <v>1</v>
      </c>
      <c r="P222" s="3">
        <f t="shared" si="33"/>
        <v>2.9116312519942764E-2</v>
      </c>
      <c r="Q222" s="3">
        <f>P222</f>
        <v>2.9116312519942764E-2</v>
      </c>
    </row>
    <row r="223" spans="1:17" x14ac:dyDescent="0.25">
      <c r="A223" s="3" t="s">
        <v>14</v>
      </c>
      <c r="B223" s="3"/>
      <c r="C223" s="3" t="s">
        <v>118</v>
      </c>
      <c r="D223" s="3">
        <v>0.59</v>
      </c>
      <c r="E223" s="3">
        <v>0.64</v>
      </c>
      <c r="F223" s="3" t="s">
        <v>11</v>
      </c>
      <c r="G223" s="2">
        <v>1550</v>
      </c>
      <c r="H223" s="3">
        <v>1.8413349500123223E-2</v>
      </c>
      <c r="I223" s="3">
        <v>71.730254235183978</v>
      </c>
      <c r="J223" s="3">
        <v>0.15668512214150443</v>
      </c>
      <c r="K223" s="3">
        <v>1</v>
      </c>
      <c r="L223" s="3">
        <f t="shared" si="31"/>
        <v>0.15668512214150443</v>
      </c>
      <c r="M223" s="4">
        <f t="shared" si="32"/>
        <v>0.15668512214150443</v>
      </c>
      <c r="N223" s="3">
        <v>2.0706123387156203E-2</v>
      </c>
      <c r="O223" s="3">
        <v>1</v>
      </c>
      <c r="P223" s="3">
        <f t="shared" si="33"/>
        <v>2.0706123387156203E-2</v>
      </c>
      <c r="Q223" s="3">
        <f>P223</f>
        <v>2.0706123387156203E-2</v>
      </c>
    </row>
    <row r="224" spans="1:17" x14ac:dyDescent="0.25">
      <c r="A224" s="3" t="s">
        <v>14</v>
      </c>
      <c r="B224" s="3"/>
      <c r="C224" s="3" t="s">
        <v>118</v>
      </c>
      <c r="D224" s="3">
        <v>0.59</v>
      </c>
      <c r="E224" s="3">
        <v>0.64</v>
      </c>
      <c r="F224" s="3" t="s">
        <v>145</v>
      </c>
      <c r="G224" s="2">
        <v>1550</v>
      </c>
      <c r="H224" s="3">
        <v>0.24684713659050134</v>
      </c>
      <c r="I224" s="3">
        <v>959.71251364264697</v>
      </c>
      <c r="J224" s="3">
        <v>2.6664812295502442</v>
      </c>
      <c r="K224" s="3">
        <v>1</v>
      </c>
      <c r="L224" s="3">
        <f t="shared" si="31"/>
        <v>2.6664812295502442</v>
      </c>
      <c r="M224" s="4">
        <f t="shared" si="32"/>
        <v>2.6664812295502442</v>
      </c>
      <c r="N224" s="3">
        <v>0.36899277714358769</v>
      </c>
      <c r="O224" s="3">
        <v>1</v>
      </c>
      <c r="P224" s="3">
        <f t="shared" si="33"/>
        <v>0.36899277714358769</v>
      </c>
      <c r="Q224" s="3">
        <f>P224</f>
        <v>0.36899277714358769</v>
      </c>
    </row>
    <row r="225" spans="1:17" x14ac:dyDescent="0.25">
      <c r="A225" s="3" t="s">
        <v>14</v>
      </c>
      <c r="B225" s="3"/>
      <c r="C225" s="3" t="s">
        <v>118</v>
      </c>
      <c r="D225" s="3">
        <v>0.59</v>
      </c>
      <c r="E225" s="3">
        <v>0.64</v>
      </c>
      <c r="F225" s="3" t="s">
        <v>59</v>
      </c>
      <c r="G225" s="2">
        <v>1550</v>
      </c>
      <c r="H225" s="3">
        <v>1.9070751791524718E-2</v>
      </c>
      <c r="I225" s="3">
        <v>74.291202393839569</v>
      </c>
      <c r="J225" s="3">
        <v>0.16227916999921005</v>
      </c>
      <c r="K225" s="3">
        <v>1</v>
      </c>
      <c r="L225" s="3">
        <f t="shared" si="31"/>
        <v>0.16227916999921005</v>
      </c>
      <c r="M225" s="4">
        <f t="shared" si="32"/>
        <v>0.16227916999921005</v>
      </c>
      <c r="N225" s="3">
        <v>2.1445383398522828E-2</v>
      </c>
      <c r="O225" s="3">
        <v>1</v>
      </c>
      <c r="P225" s="3">
        <f t="shared" si="33"/>
        <v>2.1445383398522828E-2</v>
      </c>
      <c r="Q225" s="3">
        <f>P225</f>
        <v>2.1445383398522828E-2</v>
      </c>
    </row>
    <row r="226" spans="1:17" x14ac:dyDescent="0.25">
      <c r="A226" s="3" t="s">
        <v>14</v>
      </c>
      <c r="B226" s="3"/>
      <c r="C226" s="3" t="s">
        <v>118</v>
      </c>
      <c r="D226" s="3">
        <v>0.59</v>
      </c>
      <c r="E226" s="3">
        <v>0.64</v>
      </c>
      <c r="F226" s="3" t="s">
        <v>59</v>
      </c>
      <c r="G226" s="2">
        <v>1550</v>
      </c>
      <c r="H226" s="3">
        <v>0.12145635039706761</v>
      </c>
      <c r="I226" s="3">
        <v>444.57518124481987</v>
      </c>
      <c r="J226" s="3">
        <v>1.030036866760317</v>
      </c>
      <c r="K226" s="3">
        <v>1</v>
      </c>
      <c r="L226" s="3">
        <f t="shared" si="31"/>
        <v>1.030036866760317</v>
      </c>
      <c r="M226" s="4">
        <f t="shared" si="32"/>
        <v>1.030036866760317</v>
      </c>
      <c r="N226" s="3">
        <v>0.14058592968062592</v>
      </c>
      <c r="O226" s="3">
        <v>1</v>
      </c>
      <c r="P226" s="3">
        <f t="shared" si="33"/>
        <v>0.14058592968062592</v>
      </c>
      <c r="Q226" s="3">
        <f>P226</f>
        <v>0.14058592968062592</v>
      </c>
    </row>
    <row r="227" spans="1:17" x14ac:dyDescent="0.25">
      <c r="A227" s="3" t="s">
        <v>14</v>
      </c>
      <c r="B227" s="3"/>
      <c r="C227" s="3" t="s">
        <v>118</v>
      </c>
      <c r="D227" s="3">
        <v>0.59</v>
      </c>
      <c r="E227" s="3">
        <v>0.64</v>
      </c>
      <c r="F227" s="3" t="s">
        <v>59</v>
      </c>
      <c r="G227" s="2">
        <v>1550</v>
      </c>
      <c r="H227" s="3">
        <v>1.9790900373377785E-4</v>
      </c>
      <c r="I227" s="3">
        <v>0.76634271487901395</v>
      </c>
      <c r="J227" s="3">
        <v>1.6307504946749981E-3</v>
      </c>
      <c r="K227" s="3">
        <v>1</v>
      </c>
      <c r="L227" s="3">
        <f t="shared" si="31"/>
        <v>1.6307504946749981E-3</v>
      </c>
      <c r="M227" s="4">
        <f t="shared" si="32"/>
        <v>1.6307504946749981E-3</v>
      </c>
      <c r="N227" s="3">
        <v>2.2011004534645075E-4</v>
      </c>
      <c r="O227" s="3">
        <v>1</v>
      </c>
      <c r="P227" s="3">
        <f t="shared" si="33"/>
        <v>2.2011004534645075E-4</v>
      </c>
      <c r="Q227" s="3">
        <f>P227</f>
        <v>2.2011004534645075E-4</v>
      </c>
    </row>
    <row r="228" spans="1:17" x14ac:dyDescent="0.25">
      <c r="A228" s="3" t="s">
        <v>14</v>
      </c>
      <c r="B228" s="3"/>
      <c r="C228" s="3" t="s">
        <v>118</v>
      </c>
      <c r="D228" s="3">
        <v>0.59</v>
      </c>
      <c r="E228" s="3">
        <v>0.64</v>
      </c>
      <c r="F228" s="3" t="s">
        <v>75</v>
      </c>
      <c r="G228" s="2">
        <v>1550</v>
      </c>
      <c r="H228" s="3">
        <v>0.90800559703158279</v>
      </c>
      <c r="I228" s="3">
        <v>2030.3859929651742</v>
      </c>
      <c r="J228" s="3">
        <v>3.2085536360093854</v>
      </c>
      <c r="K228" s="3">
        <v>1</v>
      </c>
      <c r="L228" s="3">
        <f t="shared" si="31"/>
        <v>3.2085536360093854</v>
      </c>
      <c r="M228" s="4">
        <f t="shared" si="32"/>
        <v>3.2085536360093854</v>
      </c>
      <c r="N228" s="3">
        <v>0.4288083374826816</v>
      </c>
      <c r="O228" s="3">
        <v>1</v>
      </c>
      <c r="P228" s="3">
        <f t="shared" si="33"/>
        <v>0.4288083374826816</v>
      </c>
      <c r="Q228" s="3">
        <f>P228</f>
        <v>0.4288083374826816</v>
      </c>
    </row>
    <row r="229" spans="1:17" x14ac:dyDescent="0.25">
      <c r="A229" s="3" t="s">
        <v>14</v>
      </c>
      <c r="B229" s="3"/>
      <c r="C229" s="3" t="s">
        <v>118</v>
      </c>
      <c r="D229" s="3">
        <v>0.59</v>
      </c>
      <c r="E229" s="3">
        <v>0.64</v>
      </c>
      <c r="F229" s="3" t="s">
        <v>77</v>
      </c>
      <c r="G229" s="2">
        <v>1550</v>
      </c>
      <c r="H229" s="3">
        <v>97.934927121670938</v>
      </c>
      <c r="I229" s="3">
        <v>363675.86724504933</v>
      </c>
      <c r="J229" s="3">
        <v>743.37427237140116</v>
      </c>
      <c r="K229" s="3">
        <v>1</v>
      </c>
      <c r="L229" s="3">
        <f t="shared" si="31"/>
        <v>743.37427237140116</v>
      </c>
      <c r="M229" s="4">
        <f t="shared" si="32"/>
        <v>743.37427237140116</v>
      </c>
      <c r="N229" s="3">
        <v>106.41368336819934</v>
      </c>
      <c r="O229" s="3">
        <v>1</v>
      </c>
      <c r="P229" s="3">
        <f t="shared" si="33"/>
        <v>106.41368336819934</v>
      </c>
      <c r="Q229" s="3">
        <f>P229</f>
        <v>106.41368336819934</v>
      </c>
    </row>
    <row r="230" spans="1:17" x14ac:dyDescent="0.25">
      <c r="A230" s="3" t="s">
        <v>14</v>
      </c>
      <c r="B230" s="3"/>
      <c r="C230" s="3" t="s">
        <v>118</v>
      </c>
      <c r="D230" s="3">
        <v>0.59</v>
      </c>
      <c r="E230" s="3">
        <v>0.64</v>
      </c>
      <c r="F230" s="3" t="s">
        <v>19</v>
      </c>
      <c r="G230" s="2">
        <v>1560</v>
      </c>
      <c r="H230" s="3">
        <v>1.5837499261763951E-3</v>
      </c>
      <c r="I230" s="3">
        <v>5.6317381610808681</v>
      </c>
      <c r="J230" s="3">
        <v>1.1455355385700762E-2</v>
      </c>
      <c r="K230" s="3">
        <v>1</v>
      </c>
      <c r="L230" s="3">
        <f t="shared" si="31"/>
        <v>1.1455355385700762E-2</v>
      </c>
      <c r="M230" s="4">
        <f t="shared" si="32"/>
        <v>1.1455355385700762E-2</v>
      </c>
      <c r="N230" s="3">
        <v>1.6561677736681032E-3</v>
      </c>
      <c r="O230" s="3">
        <v>1</v>
      </c>
      <c r="P230" s="3">
        <f t="shared" si="33"/>
        <v>1.6561677736681032E-3</v>
      </c>
      <c r="Q230" s="3">
        <f>P230</f>
        <v>1.6561677736681032E-3</v>
      </c>
    </row>
    <row r="231" spans="1:17" x14ac:dyDescent="0.25">
      <c r="A231" s="3" t="s">
        <v>14</v>
      </c>
      <c r="B231" s="3"/>
      <c r="C231" s="3" t="s">
        <v>118</v>
      </c>
      <c r="D231" s="3">
        <v>0.59</v>
      </c>
      <c r="E231" s="3">
        <v>0.64</v>
      </c>
      <c r="F231" s="3" t="s">
        <v>137</v>
      </c>
      <c r="G231" s="2">
        <v>1560</v>
      </c>
      <c r="H231" s="3">
        <v>3.9790888211779318</v>
      </c>
      <c r="I231" s="3">
        <v>13969.024767398161</v>
      </c>
      <c r="J231" s="3">
        <v>28.400807818496315</v>
      </c>
      <c r="K231" s="3">
        <v>1</v>
      </c>
      <c r="L231" s="3">
        <f t="shared" si="31"/>
        <v>28.400807818496315</v>
      </c>
      <c r="M231" s="4">
        <f t="shared" si="32"/>
        <v>28.400807818496315</v>
      </c>
      <c r="N231" s="3">
        <v>4.0851595469043582</v>
      </c>
      <c r="O231" s="3">
        <v>1</v>
      </c>
      <c r="P231" s="3">
        <f t="shared" si="33"/>
        <v>4.0851595469043582</v>
      </c>
      <c r="Q231" s="3">
        <f>P231</f>
        <v>4.0851595469043582</v>
      </c>
    </row>
    <row r="232" spans="1:17" x14ac:dyDescent="0.25">
      <c r="A232" s="3" t="s">
        <v>14</v>
      </c>
      <c r="B232" s="3"/>
      <c r="C232" s="3" t="s">
        <v>118</v>
      </c>
      <c r="D232" s="3">
        <v>0.59</v>
      </c>
      <c r="E232" s="3">
        <v>0.64</v>
      </c>
      <c r="F232" s="3" t="s">
        <v>75</v>
      </c>
      <c r="G232" s="2">
        <v>1560</v>
      </c>
      <c r="H232" s="3">
        <v>7.4912409224816862E-4</v>
      </c>
      <c r="I232" s="3">
        <v>2.6638490508943988</v>
      </c>
      <c r="J232" s="3">
        <v>5.4184581560873524E-3</v>
      </c>
      <c r="K232" s="3">
        <v>1</v>
      </c>
      <c r="L232" s="3">
        <f t="shared" si="31"/>
        <v>5.4184581560873524E-3</v>
      </c>
      <c r="M232" s="4">
        <f t="shared" si="32"/>
        <v>5.4184581560873524E-3</v>
      </c>
      <c r="N232" s="3">
        <v>7.8337820861347322E-4</v>
      </c>
      <c r="O232" s="3">
        <v>1</v>
      </c>
      <c r="P232" s="3">
        <f t="shared" si="33"/>
        <v>7.8337820861347322E-4</v>
      </c>
      <c r="Q232" s="3">
        <f>P232</f>
        <v>7.8337820861347322E-4</v>
      </c>
    </row>
    <row r="233" spans="1:17" x14ac:dyDescent="0.25">
      <c r="A233" s="3" t="s">
        <v>14</v>
      </c>
      <c r="B233" s="3"/>
      <c r="C233" s="3" t="s">
        <v>90</v>
      </c>
      <c r="D233" s="3">
        <v>0.66</v>
      </c>
      <c r="E233" s="3">
        <v>0.7</v>
      </c>
      <c r="F233" s="3" t="s">
        <v>19</v>
      </c>
      <c r="G233" s="2">
        <v>1700</v>
      </c>
      <c r="H233" s="3">
        <v>16.102939200306473</v>
      </c>
      <c r="I233" s="3">
        <v>52539.56306499934</v>
      </c>
      <c r="J233" s="3">
        <v>104.63943156197433</v>
      </c>
      <c r="K233" s="3">
        <v>1</v>
      </c>
      <c r="L233" s="3">
        <f t="shared" si="31"/>
        <v>104.63943156197433</v>
      </c>
      <c r="M233" s="4">
        <f t="shared" si="32"/>
        <v>104.63943156197433</v>
      </c>
      <c r="N233" s="3">
        <v>13.719063706097611</v>
      </c>
      <c r="O233" s="3">
        <v>1</v>
      </c>
      <c r="P233" s="3">
        <f t="shared" si="33"/>
        <v>13.719063706097611</v>
      </c>
      <c r="Q233" s="3">
        <f>P233</f>
        <v>13.719063706097611</v>
      </c>
    </row>
    <row r="234" spans="1:17" x14ac:dyDescent="0.25">
      <c r="A234" s="3" t="s">
        <v>14</v>
      </c>
      <c r="B234" s="3"/>
      <c r="C234" s="3" t="s">
        <v>90</v>
      </c>
      <c r="D234" s="3">
        <v>0.66</v>
      </c>
      <c r="E234" s="3">
        <v>0.7</v>
      </c>
      <c r="F234" s="3" t="s">
        <v>19</v>
      </c>
      <c r="G234" s="2">
        <v>1700</v>
      </c>
      <c r="H234" s="3">
        <v>17.748801714892263</v>
      </c>
      <c r="I234" s="3">
        <v>63892.936298570363</v>
      </c>
      <c r="J234" s="3">
        <v>139.91849641123619</v>
      </c>
      <c r="K234" s="3">
        <v>1</v>
      </c>
      <c r="L234" s="3">
        <f t="shared" si="31"/>
        <v>139.91849641123619</v>
      </c>
      <c r="M234" s="4">
        <f t="shared" si="32"/>
        <v>139.91849641123619</v>
      </c>
      <c r="N234" s="3">
        <v>18.998386607080967</v>
      </c>
      <c r="O234" s="3">
        <v>1</v>
      </c>
      <c r="P234" s="3">
        <f t="shared" si="33"/>
        <v>18.998386607080967</v>
      </c>
      <c r="Q234" s="3">
        <f>P234</f>
        <v>18.998386607080967</v>
      </c>
    </row>
    <row r="235" spans="1:17" x14ac:dyDescent="0.25">
      <c r="A235" s="3" t="s">
        <v>14</v>
      </c>
      <c r="B235" s="3"/>
      <c r="C235" s="3" t="s">
        <v>118</v>
      </c>
      <c r="D235" s="3">
        <v>0.59</v>
      </c>
      <c r="E235" s="3">
        <v>0.64</v>
      </c>
      <c r="F235" s="3" t="s">
        <v>19</v>
      </c>
      <c r="G235" s="2">
        <v>1700</v>
      </c>
      <c r="H235" s="3">
        <v>4.9875317687665746</v>
      </c>
      <c r="I235" s="3">
        <v>18252.436817142214</v>
      </c>
      <c r="J235" s="3">
        <v>39.184739685549019</v>
      </c>
      <c r="K235" s="3">
        <v>1</v>
      </c>
      <c r="L235" s="3">
        <f t="shared" si="31"/>
        <v>39.184739685549019</v>
      </c>
      <c r="M235" s="4">
        <f t="shared" si="32"/>
        <v>39.184739685549019</v>
      </c>
      <c r="N235" s="3">
        <v>5.4408006723120295</v>
      </c>
      <c r="O235" s="3">
        <v>1</v>
      </c>
      <c r="P235" s="3">
        <f t="shared" si="33"/>
        <v>5.4408006723120295</v>
      </c>
      <c r="Q235" s="3">
        <f>P235</f>
        <v>5.4408006723120295</v>
      </c>
    </row>
    <row r="236" spans="1:17" x14ac:dyDescent="0.25">
      <c r="A236" s="3" t="s">
        <v>14</v>
      </c>
      <c r="B236" s="3"/>
      <c r="C236" s="3" t="s">
        <v>118</v>
      </c>
      <c r="D236" s="3">
        <v>0.59</v>
      </c>
      <c r="E236" s="3">
        <v>0.64</v>
      </c>
      <c r="F236" s="3" t="s">
        <v>137</v>
      </c>
      <c r="G236" s="2">
        <v>1700</v>
      </c>
      <c r="H236" s="3">
        <v>5.3561125317143343</v>
      </c>
      <c r="I236" s="3">
        <v>19137.898377380054</v>
      </c>
      <c r="J236" s="3">
        <v>41.979865474599855</v>
      </c>
      <c r="K236" s="3">
        <v>1</v>
      </c>
      <c r="L236" s="3">
        <f t="shared" si="31"/>
        <v>41.979865474599855</v>
      </c>
      <c r="M236" s="4">
        <f t="shared" si="32"/>
        <v>41.979865474599855</v>
      </c>
      <c r="N236" s="3">
        <v>6.0116950783618011</v>
      </c>
      <c r="O236" s="3">
        <v>1</v>
      </c>
      <c r="P236" s="3">
        <f t="shared" si="33"/>
        <v>6.0116950783618011</v>
      </c>
      <c r="Q236" s="3">
        <f>P236</f>
        <v>6.0116950783618011</v>
      </c>
    </row>
    <row r="237" spans="1:17" x14ac:dyDescent="0.25">
      <c r="A237" s="3" t="s">
        <v>14</v>
      </c>
      <c r="B237" s="3"/>
      <c r="C237" s="3" t="s">
        <v>118</v>
      </c>
      <c r="D237" s="3">
        <v>0.59</v>
      </c>
      <c r="E237" s="3">
        <v>0.64</v>
      </c>
      <c r="F237" s="3" t="s">
        <v>139</v>
      </c>
      <c r="G237" s="2">
        <v>1700</v>
      </c>
      <c r="H237" s="3">
        <v>8.0645924432737921</v>
      </c>
      <c r="I237" s="3">
        <v>28898.993768515989</v>
      </c>
      <c r="J237" s="3">
        <v>62.302259101024298</v>
      </c>
      <c r="K237" s="3">
        <v>1</v>
      </c>
      <c r="L237" s="3">
        <f t="shared" si="31"/>
        <v>62.302259101024298</v>
      </c>
      <c r="M237" s="4">
        <f t="shared" si="32"/>
        <v>62.302259101024298</v>
      </c>
      <c r="N237" s="3">
        <v>8.4892891544040285</v>
      </c>
      <c r="O237" s="3">
        <v>1</v>
      </c>
      <c r="P237" s="3">
        <f t="shared" si="33"/>
        <v>8.4892891544040285</v>
      </c>
      <c r="Q237" s="3">
        <f>P237</f>
        <v>8.4892891544040285</v>
      </c>
    </row>
    <row r="238" spans="1:17" x14ac:dyDescent="0.25">
      <c r="A238" s="3" t="s">
        <v>14</v>
      </c>
      <c r="B238" s="3"/>
      <c r="C238" s="3" t="s">
        <v>118</v>
      </c>
      <c r="D238" s="3">
        <v>0.59</v>
      </c>
      <c r="E238" s="3">
        <v>0.64</v>
      </c>
      <c r="F238" s="3" t="s">
        <v>141</v>
      </c>
      <c r="G238" s="2">
        <v>1700</v>
      </c>
      <c r="H238" s="3">
        <v>8.4473880824596197</v>
      </c>
      <c r="I238" s="3">
        <v>31332.12587542654</v>
      </c>
      <c r="J238" s="3">
        <v>67.062446154329436</v>
      </c>
      <c r="K238" s="3">
        <v>1</v>
      </c>
      <c r="L238" s="3">
        <f t="shared" si="31"/>
        <v>67.062446154329436</v>
      </c>
      <c r="M238" s="4">
        <f t="shared" si="32"/>
        <v>67.062446154329436</v>
      </c>
      <c r="N238" s="3">
        <v>9.3815414689167227</v>
      </c>
      <c r="O238" s="3">
        <v>1</v>
      </c>
      <c r="P238" s="3">
        <f t="shared" si="33"/>
        <v>9.3815414689167227</v>
      </c>
      <c r="Q238" s="3">
        <f>P238</f>
        <v>9.3815414689167227</v>
      </c>
    </row>
    <row r="239" spans="1:17" x14ac:dyDescent="0.25">
      <c r="A239" s="3" t="s">
        <v>14</v>
      </c>
      <c r="B239" s="3"/>
      <c r="C239" s="3" t="s">
        <v>118</v>
      </c>
      <c r="D239" s="3">
        <v>0.59</v>
      </c>
      <c r="E239" s="3">
        <v>0.64</v>
      </c>
      <c r="F239" s="3" t="s">
        <v>145</v>
      </c>
      <c r="G239" s="2">
        <v>1700</v>
      </c>
      <c r="H239" s="3">
        <v>3.9780434001638554E-2</v>
      </c>
      <c r="I239" s="3">
        <v>152.36658236531264</v>
      </c>
      <c r="J239" s="3">
        <v>0.32840287625885767</v>
      </c>
      <c r="K239" s="3">
        <v>1</v>
      </c>
      <c r="L239" s="3">
        <f t="shared" si="31"/>
        <v>0.32840287625885767</v>
      </c>
      <c r="M239" s="4">
        <f t="shared" si="32"/>
        <v>0.32840287625885767</v>
      </c>
      <c r="N239" s="3">
        <v>4.9241681140045714E-2</v>
      </c>
      <c r="O239" s="3">
        <v>1</v>
      </c>
      <c r="P239" s="3">
        <f t="shared" si="33"/>
        <v>4.9241681140045714E-2</v>
      </c>
      <c r="Q239" s="3">
        <f>P239</f>
        <v>4.9241681140045714E-2</v>
      </c>
    </row>
    <row r="240" spans="1:17" x14ac:dyDescent="0.25">
      <c r="A240" s="3" t="s">
        <v>14</v>
      </c>
      <c r="B240" s="3"/>
      <c r="C240" s="3" t="s">
        <v>118</v>
      </c>
      <c r="D240" s="3">
        <v>0.59</v>
      </c>
      <c r="E240" s="3">
        <v>0.64</v>
      </c>
      <c r="F240" s="3" t="s">
        <v>145</v>
      </c>
      <c r="G240" s="2">
        <v>1700</v>
      </c>
      <c r="H240" s="3">
        <v>9.6244242342581074</v>
      </c>
      <c r="I240" s="3">
        <v>36683.095690092829</v>
      </c>
      <c r="J240" s="3">
        <v>80.170859996555919</v>
      </c>
      <c r="K240" s="3">
        <v>1</v>
      </c>
      <c r="L240" s="3">
        <f t="shared" si="31"/>
        <v>80.170859996555919</v>
      </c>
      <c r="M240" s="4">
        <f t="shared" si="32"/>
        <v>80.170859996555919</v>
      </c>
      <c r="N240" s="3">
        <v>11.263580124802843</v>
      </c>
      <c r="O240" s="3">
        <v>1</v>
      </c>
      <c r="P240" s="3">
        <f t="shared" si="33"/>
        <v>11.263580124802843</v>
      </c>
      <c r="Q240" s="3">
        <f>P240</f>
        <v>11.263580124802843</v>
      </c>
    </row>
    <row r="241" spans="1:17" x14ac:dyDescent="0.25">
      <c r="A241" s="3" t="s">
        <v>14</v>
      </c>
      <c r="B241" s="3"/>
      <c r="C241" s="3" t="s">
        <v>90</v>
      </c>
      <c r="D241" s="3">
        <v>0.66</v>
      </c>
      <c r="E241" s="3">
        <v>0.7</v>
      </c>
      <c r="F241" s="3" t="s">
        <v>59</v>
      </c>
      <c r="G241" s="2">
        <v>1700</v>
      </c>
      <c r="H241" s="3">
        <v>0.55835411544418734</v>
      </c>
      <c r="I241" s="3">
        <v>2044.0069208902391</v>
      </c>
      <c r="J241" s="3">
        <v>4.4816569018923458</v>
      </c>
      <c r="K241" s="3">
        <v>1</v>
      </c>
      <c r="L241" s="3">
        <f t="shared" si="31"/>
        <v>4.4816569018923458</v>
      </c>
      <c r="M241" s="4">
        <f t="shared" si="32"/>
        <v>4.4816569018923458</v>
      </c>
      <c r="N241" s="3">
        <v>0.59873466107936824</v>
      </c>
      <c r="O241" s="3">
        <v>1</v>
      </c>
      <c r="P241" s="3">
        <f t="shared" si="33"/>
        <v>0.59873466107936824</v>
      </c>
      <c r="Q241" s="3">
        <f>P241</f>
        <v>0.59873466107936824</v>
      </c>
    </row>
    <row r="242" spans="1:17" x14ac:dyDescent="0.25">
      <c r="A242" s="3" t="s">
        <v>14</v>
      </c>
      <c r="B242" s="3"/>
      <c r="C242" s="3" t="s">
        <v>118</v>
      </c>
      <c r="D242" s="3">
        <v>0.59</v>
      </c>
      <c r="E242" s="3">
        <v>0.64</v>
      </c>
      <c r="F242" s="3" t="s">
        <v>59</v>
      </c>
      <c r="G242" s="2">
        <v>1700</v>
      </c>
      <c r="H242" s="3">
        <v>0.96661451062731607</v>
      </c>
      <c r="I242" s="3">
        <v>3701.1622410600726</v>
      </c>
      <c r="J242" s="3">
        <v>8.2870816160495515</v>
      </c>
      <c r="K242" s="3">
        <v>1</v>
      </c>
      <c r="L242" s="3">
        <f t="shared" si="31"/>
        <v>8.2870816160495515</v>
      </c>
      <c r="M242" s="4">
        <f t="shared" si="32"/>
        <v>8.2870816160495515</v>
      </c>
      <c r="N242" s="3">
        <v>1.1672417747615713</v>
      </c>
      <c r="O242" s="3">
        <v>1</v>
      </c>
      <c r="P242" s="3">
        <f t="shared" si="33"/>
        <v>1.1672417747615713</v>
      </c>
      <c r="Q242" s="3">
        <f>P242</f>
        <v>1.1672417747615713</v>
      </c>
    </row>
    <row r="243" spans="1:17" x14ac:dyDescent="0.25">
      <c r="A243" s="3" t="s">
        <v>14</v>
      </c>
      <c r="B243" s="3"/>
      <c r="C243" s="3" t="s">
        <v>118</v>
      </c>
      <c r="D243" s="3">
        <v>0.59</v>
      </c>
      <c r="E243" s="3">
        <v>0.64</v>
      </c>
      <c r="F243" s="3" t="s">
        <v>59</v>
      </c>
      <c r="G243" s="2">
        <v>1700</v>
      </c>
      <c r="H243" s="3">
        <v>0.56812092136379344</v>
      </c>
      <c r="I243" s="3">
        <v>2127.6587218611808</v>
      </c>
      <c r="J243" s="3">
        <v>5.4390387983671662</v>
      </c>
      <c r="K243" s="3">
        <v>1</v>
      </c>
      <c r="L243" s="3">
        <f t="shared" si="31"/>
        <v>5.4390387983671662</v>
      </c>
      <c r="M243" s="4">
        <f t="shared" si="32"/>
        <v>5.4390387983671662</v>
      </c>
      <c r="N243" s="3">
        <v>0.74845618708493555</v>
      </c>
      <c r="O243" s="3">
        <v>1</v>
      </c>
      <c r="P243" s="3">
        <f t="shared" si="33"/>
        <v>0.74845618708493555</v>
      </c>
      <c r="Q243" s="3">
        <f>P243</f>
        <v>0.74845618708493555</v>
      </c>
    </row>
    <row r="244" spans="1:17" x14ac:dyDescent="0.25">
      <c r="A244" s="3" t="s">
        <v>14</v>
      </c>
      <c r="B244" s="3"/>
      <c r="C244" s="3" t="s">
        <v>118</v>
      </c>
      <c r="D244" s="3">
        <v>0.59</v>
      </c>
      <c r="E244" s="3">
        <v>0.64</v>
      </c>
      <c r="F244" s="3" t="s">
        <v>59</v>
      </c>
      <c r="G244" s="2">
        <v>1700</v>
      </c>
      <c r="H244" s="3">
        <v>1.2999668006043385E-3</v>
      </c>
      <c r="I244" s="3">
        <v>4.9798076779074814</v>
      </c>
      <c r="J244" s="3">
        <v>1.1726510865265195E-2</v>
      </c>
      <c r="K244" s="3">
        <v>1</v>
      </c>
      <c r="L244" s="3">
        <f t="shared" si="31"/>
        <v>1.1726510865265195E-2</v>
      </c>
      <c r="M244" s="4">
        <f t="shared" si="32"/>
        <v>1.1726510865265195E-2</v>
      </c>
      <c r="N244" s="3">
        <v>1.9267698617403926E-3</v>
      </c>
      <c r="O244" s="3">
        <v>1</v>
      </c>
      <c r="P244" s="3">
        <f t="shared" si="33"/>
        <v>1.9267698617403926E-3</v>
      </c>
      <c r="Q244" s="3">
        <f>P244</f>
        <v>1.9267698617403926E-3</v>
      </c>
    </row>
    <row r="245" spans="1:17" x14ac:dyDescent="0.25">
      <c r="A245" s="3" t="s">
        <v>14</v>
      </c>
      <c r="B245" s="3"/>
      <c r="C245" s="3" t="s">
        <v>118</v>
      </c>
      <c r="D245" s="3">
        <v>0.59</v>
      </c>
      <c r="E245" s="3">
        <v>0.64</v>
      </c>
      <c r="F245" s="3" t="s">
        <v>59</v>
      </c>
      <c r="G245" s="2">
        <v>1700</v>
      </c>
      <c r="H245" s="3">
        <v>0.97609809573067907</v>
      </c>
      <c r="I245" s="3">
        <v>3603.4543716568301</v>
      </c>
      <c r="J245" s="3">
        <v>7.9433348984908339</v>
      </c>
      <c r="K245" s="3">
        <v>1</v>
      </c>
      <c r="L245" s="3">
        <f t="shared" si="31"/>
        <v>7.9433348984908339</v>
      </c>
      <c r="M245" s="4">
        <f t="shared" si="32"/>
        <v>7.9433348984908339</v>
      </c>
      <c r="N245" s="3">
        <v>1.0841559415873288</v>
      </c>
      <c r="O245" s="3">
        <v>1</v>
      </c>
      <c r="P245" s="3">
        <f t="shared" si="33"/>
        <v>1.0841559415873288</v>
      </c>
      <c r="Q245" s="3">
        <f>P245</f>
        <v>1.0841559415873288</v>
      </c>
    </row>
    <row r="246" spans="1:17" x14ac:dyDescent="0.25">
      <c r="A246" s="3" t="s">
        <v>14</v>
      </c>
      <c r="B246" s="3"/>
      <c r="C246" s="3" t="s">
        <v>118</v>
      </c>
      <c r="D246" s="3">
        <v>0.59</v>
      </c>
      <c r="E246" s="3">
        <v>0.64</v>
      </c>
      <c r="F246" s="3" t="s">
        <v>59</v>
      </c>
      <c r="G246" s="2">
        <v>1700</v>
      </c>
      <c r="H246" s="3">
        <v>9.5118432308770151E-2</v>
      </c>
      <c r="I246" s="3">
        <v>347.34267208856761</v>
      </c>
      <c r="J246" s="3">
        <v>0.8705088610149978</v>
      </c>
      <c r="K246" s="3">
        <v>1</v>
      </c>
      <c r="L246" s="3">
        <f t="shared" si="31"/>
        <v>0.8705088610149978</v>
      </c>
      <c r="M246" s="4">
        <f t="shared" si="32"/>
        <v>0.8705088610149978</v>
      </c>
      <c r="N246" s="3">
        <v>0.12127155746715454</v>
      </c>
      <c r="O246" s="3">
        <v>1</v>
      </c>
      <c r="P246" s="3">
        <f t="shared" si="33"/>
        <v>0.12127155746715454</v>
      </c>
      <c r="Q246" s="3">
        <f>P246</f>
        <v>0.12127155746715454</v>
      </c>
    </row>
    <row r="247" spans="1:17" x14ac:dyDescent="0.25">
      <c r="A247" s="3" t="s">
        <v>14</v>
      </c>
      <c r="B247" s="3"/>
      <c r="C247" s="3" t="s">
        <v>90</v>
      </c>
      <c r="D247" s="3">
        <v>0.66</v>
      </c>
      <c r="E247" s="3">
        <v>0.7</v>
      </c>
      <c r="F247" s="3" t="s">
        <v>19</v>
      </c>
      <c r="G247" s="2">
        <v>1710</v>
      </c>
      <c r="H247" s="3">
        <v>56.802798040586225</v>
      </c>
      <c r="I247" s="3">
        <v>204054.63318069663</v>
      </c>
      <c r="J247" s="3">
        <v>410.30372081660812</v>
      </c>
      <c r="K247" s="3">
        <v>1</v>
      </c>
      <c r="L247" s="3">
        <f t="shared" si="31"/>
        <v>410.30372081660812</v>
      </c>
      <c r="M247" s="4">
        <f t="shared" si="32"/>
        <v>410.30372081660812</v>
      </c>
      <c r="N247" s="3">
        <v>55.807658134871303</v>
      </c>
      <c r="O247" s="3">
        <v>1</v>
      </c>
      <c r="P247" s="3">
        <f t="shared" si="33"/>
        <v>55.807658134871303</v>
      </c>
      <c r="Q247" s="3">
        <f>P247</f>
        <v>55.807658134871303</v>
      </c>
    </row>
    <row r="248" spans="1:17" x14ac:dyDescent="0.25">
      <c r="A248" s="3" t="s">
        <v>14</v>
      </c>
      <c r="B248" s="3"/>
      <c r="C248" s="3" t="s">
        <v>90</v>
      </c>
      <c r="D248" s="3">
        <v>0.66</v>
      </c>
      <c r="E248" s="3">
        <v>0.7</v>
      </c>
      <c r="F248" s="3" t="s">
        <v>19</v>
      </c>
      <c r="G248" s="2">
        <v>1710</v>
      </c>
      <c r="H248" s="3">
        <v>97.814680424941173</v>
      </c>
      <c r="I248" s="3">
        <v>349788.91840865131</v>
      </c>
      <c r="J248" s="3">
        <v>694.82023202636913</v>
      </c>
      <c r="K248" s="3">
        <v>1</v>
      </c>
      <c r="L248" s="3">
        <f t="shared" si="31"/>
        <v>694.82023202636913</v>
      </c>
      <c r="M248" s="4">
        <f t="shared" si="32"/>
        <v>694.82023202636913</v>
      </c>
      <c r="N248" s="3">
        <v>94.870498410002227</v>
      </c>
      <c r="O248" s="3">
        <v>1</v>
      </c>
      <c r="P248" s="3">
        <f t="shared" si="33"/>
        <v>94.870498410002227</v>
      </c>
      <c r="Q248" s="3">
        <f>P248</f>
        <v>94.870498410002227</v>
      </c>
    </row>
    <row r="249" spans="1:17" x14ac:dyDescent="0.25">
      <c r="A249" s="3" t="s">
        <v>14</v>
      </c>
      <c r="B249" s="3"/>
      <c r="C249" s="3" t="s">
        <v>118</v>
      </c>
      <c r="D249" s="3">
        <v>0.59</v>
      </c>
      <c r="E249" s="3">
        <v>0.64</v>
      </c>
      <c r="F249" s="3" t="s">
        <v>19</v>
      </c>
      <c r="G249" s="2">
        <v>1710</v>
      </c>
      <c r="H249" s="3">
        <v>41.04821072037111</v>
      </c>
      <c r="I249" s="3">
        <v>151911.4169404369</v>
      </c>
      <c r="J249" s="3">
        <v>311.89041412696167</v>
      </c>
      <c r="K249" s="3">
        <v>1</v>
      </c>
      <c r="L249" s="3">
        <f t="shared" si="31"/>
        <v>311.89041412696167</v>
      </c>
      <c r="M249" s="4">
        <f t="shared" si="32"/>
        <v>311.89041412696167</v>
      </c>
      <c r="N249" s="3">
        <v>42.674700273969854</v>
      </c>
      <c r="O249" s="3">
        <v>1</v>
      </c>
      <c r="P249" s="3">
        <f t="shared" si="33"/>
        <v>42.674700273969854</v>
      </c>
      <c r="Q249" s="3">
        <f>P249</f>
        <v>42.674700273969854</v>
      </c>
    </row>
    <row r="250" spans="1:17" x14ac:dyDescent="0.25">
      <c r="A250" s="3" t="s">
        <v>14</v>
      </c>
      <c r="B250" s="3"/>
      <c r="C250" s="3" t="s">
        <v>118</v>
      </c>
      <c r="D250" s="3">
        <v>0.59</v>
      </c>
      <c r="E250" s="3">
        <v>0.64</v>
      </c>
      <c r="F250" s="3" t="s">
        <v>137</v>
      </c>
      <c r="G250" s="2">
        <v>1710</v>
      </c>
      <c r="H250" s="3">
        <v>8.0223654655937349</v>
      </c>
      <c r="I250" s="3">
        <v>28429.252552714657</v>
      </c>
      <c r="J250" s="3">
        <v>59.483091058307714</v>
      </c>
      <c r="K250" s="3">
        <v>1</v>
      </c>
      <c r="L250" s="3">
        <f t="shared" si="31"/>
        <v>59.483091058307714</v>
      </c>
      <c r="M250" s="4">
        <f t="shared" si="32"/>
        <v>59.483091058307714</v>
      </c>
      <c r="N250" s="3">
        <v>8.3715261081110786</v>
      </c>
      <c r="O250" s="3">
        <v>1</v>
      </c>
      <c r="P250" s="3">
        <f t="shared" si="33"/>
        <v>8.3715261081110786</v>
      </c>
      <c r="Q250" s="3">
        <f>P250</f>
        <v>8.3715261081110786</v>
      </c>
    </row>
    <row r="251" spans="1:17" x14ac:dyDescent="0.25">
      <c r="A251" s="3" t="s">
        <v>14</v>
      </c>
      <c r="B251" s="3"/>
      <c r="C251" s="3" t="s">
        <v>118</v>
      </c>
      <c r="D251" s="3">
        <v>0.59</v>
      </c>
      <c r="E251" s="3">
        <v>0.64</v>
      </c>
      <c r="F251" s="3" t="s">
        <v>139</v>
      </c>
      <c r="G251" s="2">
        <v>1710</v>
      </c>
      <c r="H251" s="3">
        <v>103.03019396170453</v>
      </c>
      <c r="I251" s="3">
        <v>374584.59584270424</v>
      </c>
      <c r="J251" s="3">
        <v>721.15304255494448</v>
      </c>
      <c r="K251" s="3">
        <v>1</v>
      </c>
      <c r="L251" s="3">
        <f t="shared" si="31"/>
        <v>721.15304255494448</v>
      </c>
      <c r="M251" s="4">
        <f t="shared" si="32"/>
        <v>721.15304255494448</v>
      </c>
      <c r="N251" s="3">
        <v>97.914568970478058</v>
      </c>
      <c r="O251" s="3">
        <v>1</v>
      </c>
      <c r="P251" s="3">
        <f t="shared" si="33"/>
        <v>97.914568970478058</v>
      </c>
      <c r="Q251" s="3">
        <f>P251</f>
        <v>97.914568970478058</v>
      </c>
    </row>
    <row r="252" spans="1:17" x14ac:dyDescent="0.25">
      <c r="A252" s="3" t="s">
        <v>14</v>
      </c>
      <c r="B252" s="3"/>
      <c r="C252" s="3" t="s">
        <v>118</v>
      </c>
      <c r="D252" s="3">
        <v>0.59</v>
      </c>
      <c r="E252" s="3">
        <v>0.64</v>
      </c>
      <c r="F252" s="3" t="s">
        <v>141</v>
      </c>
      <c r="G252" s="2">
        <v>1710</v>
      </c>
      <c r="H252" s="3">
        <v>15.730451136426883</v>
      </c>
      <c r="I252" s="3">
        <v>60328.30774190338</v>
      </c>
      <c r="J252" s="3">
        <v>126.64558902070107</v>
      </c>
      <c r="K252" s="3">
        <v>1</v>
      </c>
      <c r="L252" s="3">
        <f t="shared" si="31"/>
        <v>126.64558902070107</v>
      </c>
      <c r="M252" s="4">
        <f t="shared" si="32"/>
        <v>126.64558902070107</v>
      </c>
      <c r="N252" s="3">
        <v>17.71685388770506</v>
      </c>
      <c r="O252" s="3">
        <v>1</v>
      </c>
      <c r="P252" s="3">
        <f t="shared" si="33"/>
        <v>17.71685388770506</v>
      </c>
      <c r="Q252" s="3">
        <f>P252</f>
        <v>17.71685388770506</v>
      </c>
    </row>
    <row r="253" spans="1:17" x14ac:dyDescent="0.25">
      <c r="A253" s="3" t="s">
        <v>14</v>
      </c>
      <c r="B253" s="3"/>
      <c r="C253" s="3" t="s">
        <v>118</v>
      </c>
      <c r="D253" s="3">
        <v>0.59</v>
      </c>
      <c r="E253" s="3">
        <v>0.64</v>
      </c>
      <c r="F253" s="3" t="s">
        <v>145</v>
      </c>
      <c r="G253" s="2">
        <v>1710</v>
      </c>
      <c r="H253" s="3">
        <v>86.216894130694953</v>
      </c>
      <c r="I253" s="3">
        <v>330003.56328082416</v>
      </c>
      <c r="J253" s="3">
        <v>668.71392916802938</v>
      </c>
      <c r="K253" s="3">
        <v>1</v>
      </c>
      <c r="L253" s="3">
        <f t="shared" si="31"/>
        <v>668.71392916802938</v>
      </c>
      <c r="M253" s="4">
        <f t="shared" si="32"/>
        <v>668.71392916802938</v>
      </c>
      <c r="N253" s="3">
        <v>91.658260368855153</v>
      </c>
      <c r="O253" s="3">
        <v>1</v>
      </c>
      <c r="P253" s="3">
        <f t="shared" si="33"/>
        <v>91.658260368855153</v>
      </c>
      <c r="Q253" s="3">
        <f>P253</f>
        <v>91.658260368855153</v>
      </c>
    </row>
    <row r="254" spans="1:17" x14ac:dyDescent="0.25">
      <c r="A254" s="3" t="s">
        <v>14</v>
      </c>
      <c r="B254" s="3"/>
      <c r="C254" s="3" t="s">
        <v>90</v>
      </c>
      <c r="D254" s="3">
        <v>0.66</v>
      </c>
      <c r="E254" s="3">
        <v>0.7</v>
      </c>
      <c r="F254" s="3" t="s">
        <v>59</v>
      </c>
      <c r="G254" s="2">
        <v>1710</v>
      </c>
      <c r="H254" s="3">
        <v>1.5964636563855661E-2</v>
      </c>
      <c r="I254" s="3">
        <v>59.183119570907216</v>
      </c>
      <c r="J254" s="3">
        <v>0.12866516997126728</v>
      </c>
      <c r="K254" s="3">
        <v>1</v>
      </c>
      <c r="L254" s="3">
        <f t="shared" si="31"/>
        <v>0.12866516997126728</v>
      </c>
      <c r="M254" s="4">
        <f t="shared" si="32"/>
        <v>0.12866516997126728</v>
      </c>
      <c r="N254" s="3">
        <v>1.7178358250589131E-2</v>
      </c>
      <c r="O254" s="3">
        <v>1</v>
      </c>
      <c r="P254" s="3">
        <f t="shared" si="33"/>
        <v>1.7178358250589131E-2</v>
      </c>
      <c r="Q254" s="3">
        <f>P254</f>
        <v>1.7178358250589131E-2</v>
      </c>
    </row>
    <row r="255" spans="1:17" x14ac:dyDescent="0.25">
      <c r="A255" s="3" t="s">
        <v>14</v>
      </c>
      <c r="B255" s="3"/>
      <c r="C255" s="3" t="s">
        <v>118</v>
      </c>
      <c r="D255" s="3">
        <v>0.59</v>
      </c>
      <c r="E255" s="3">
        <v>0.64</v>
      </c>
      <c r="F255" s="3" t="s">
        <v>77</v>
      </c>
      <c r="G255" s="2">
        <v>1710</v>
      </c>
      <c r="H255" s="3">
        <v>13.385766572056944</v>
      </c>
      <c r="I255" s="3">
        <v>51052.777470766821</v>
      </c>
      <c r="J255" s="3">
        <v>104.68288541543572</v>
      </c>
      <c r="K255" s="3">
        <v>1</v>
      </c>
      <c r="L255" s="3">
        <f t="shared" si="31"/>
        <v>104.68288541543572</v>
      </c>
      <c r="M255" s="4">
        <f t="shared" si="32"/>
        <v>104.68288541543572</v>
      </c>
      <c r="N255" s="3">
        <v>14.276995840116165</v>
      </c>
      <c r="O255" s="3">
        <v>1</v>
      </c>
      <c r="P255" s="3">
        <f t="shared" si="33"/>
        <v>14.276995840116165</v>
      </c>
      <c r="Q255" s="3">
        <f>P255</f>
        <v>14.276995840116165</v>
      </c>
    </row>
    <row r="256" spans="1:17" x14ac:dyDescent="0.25">
      <c r="A256" s="3" t="s">
        <v>14</v>
      </c>
      <c r="B256" s="3"/>
      <c r="C256" s="3" t="s">
        <v>90</v>
      </c>
      <c r="D256" s="3">
        <v>0.66</v>
      </c>
      <c r="E256" s="3">
        <v>0.7</v>
      </c>
      <c r="F256" s="3" t="s">
        <v>19</v>
      </c>
      <c r="G256" s="2">
        <v>1720</v>
      </c>
      <c r="H256" s="3">
        <v>8.3341326023215778</v>
      </c>
      <c r="I256" s="3">
        <v>30071.277050181678</v>
      </c>
      <c r="J256" s="3">
        <v>69.216557016180346</v>
      </c>
      <c r="K256" s="3">
        <v>1</v>
      </c>
      <c r="L256" s="3">
        <f t="shared" si="31"/>
        <v>69.216557016180346</v>
      </c>
      <c r="M256" s="4">
        <f t="shared" si="32"/>
        <v>69.216557016180346</v>
      </c>
      <c r="N256" s="3">
        <v>9.8325721058445534</v>
      </c>
      <c r="O256" s="3">
        <v>1</v>
      </c>
      <c r="P256" s="3">
        <f t="shared" si="33"/>
        <v>9.8325721058445534</v>
      </c>
      <c r="Q256" s="3">
        <f>P256</f>
        <v>9.8325721058445534</v>
      </c>
    </row>
    <row r="257" spans="1:17" x14ac:dyDescent="0.25">
      <c r="A257" s="3" t="s">
        <v>14</v>
      </c>
      <c r="B257" s="3"/>
      <c r="C257" s="3" t="s">
        <v>90</v>
      </c>
      <c r="D257" s="3">
        <v>0.66</v>
      </c>
      <c r="E257" s="3">
        <v>0.7</v>
      </c>
      <c r="F257" s="3" t="s">
        <v>19</v>
      </c>
      <c r="G257" s="2">
        <v>1720</v>
      </c>
      <c r="H257" s="3">
        <v>36.998471217821979</v>
      </c>
      <c r="I257" s="3">
        <v>134732.16319028349</v>
      </c>
      <c r="J257" s="3">
        <v>279.67075340387782</v>
      </c>
      <c r="K257" s="3">
        <v>1</v>
      </c>
      <c r="L257" s="3">
        <f t="shared" si="31"/>
        <v>279.67075340387782</v>
      </c>
      <c r="M257" s="4">
        <f t="shared" si="32"/>
        <v>279.67075340387782</v>
      </c>
      <c r="N257" s="3">
        <v>38.06770347268845</v>
      </c>
      <c r="O257" s="3">
        <v>1</v>
      </c>
      <c r="P257" s="3">
        <f t="shared" si="33"/>
        <v>38.06770347268845</v>
      </c>
      <c r="Q257" s="3">
        <f>P257</f>
        <v>38.06770347268845</v>
      </c>
    </row>
    <row r="258" spans="1:17" x14ac:dyDescent="0.25">
      <c r="A258" s="3" t="s">
        <v>14</v>
      </c>
      <c r="B258" s="3"/>
      <c r="C258" s="3" t="s">
        <v>118</v>
      </c>
      <c r="D258" s="3">
        <v>0.59</v>
      </c>
      <c r="E258" s="3">
        <v>0.64</v>
      </c>
      <c r="F258" s="3" t="s">
        <v>19</v>
      </c>
      <c r="G258" s="2">
        <v>1720</v>
      </c>
      <c r="H258" s="3">
        <v>24.609810118412021</v>
      </c>
      <c r="I258" s="3">
        <v>92954.616136043915</v>
      </c>
      <c r="J258" s="3">
        <v>199.45803043170267</v>
      </c>
      <c r="K258" s="3">
        <v>1</v>
      </c>
      <c r="L258" s="3">
        <f t="shared" ref="L258:L321" si="34">J258*K258</f>
        <v>199.45803043170267</v>
      </c>
      <c r="M258" s="4">
        <f t="shared" ref="M258:M321" si="35">L258</f>
        <v>199.45803043170267</v>
      </c>
      <c r="N258" s="3">
        <v>28.100742619342444</v>
      </c>
      <c r="O258" s="3">
        <v>1</v>
      </c>
      <c r="P258" s="3">
        <f t="shared" ref="P258:P321" si="36">N258*O258</f>
        <v>28.100742619342444</v>
      </c>
      <c r="Q258" s="3">
        <f>P258</f>
        <v>28.100742619342444</v>
      </c>
    </row>
    <row r="259" spans="1:17" x14ac:dyDescent="0.25">
      <c r="A259" s="3" t="s">
        <v>14</v>
      </c>
      <c r="B259" s="3"/>
      <c r="C259" s="3" t="s">
        <v>118</v>
      </c>
      <c r="D259" s="3">
        <v>0.59</v>
      </c>
      <c r="E259" s="3">
        <v>0.64</v>
      </c>
      <c r="F259" s="3" t="s">
        <v>137</v>
      </c>
      <c r="G259" s="2">
        <v>1720</v>
      </c>
      <c r="H259" s="3">
        <v>8.1034568835108516</v>
      </c>
      <c r="I259" s="3">
        <v>28873.88900669137</v>
      </c>
      <c r="J259" s="3">
        <v>70.191676573100963</v>
      </c>
      <c r="K259" s="3">
        <v>1</v>
      </c>
      <c r="L259" s="3">
        <f t="shared" si="34"/>
        <v>70.191676573100963</v>
      </c>
      <c r="M259" s="4">
        <f t="shared" si="35"/>
        <v>70.191676573100963</v>
      </c>
      <c r="N259" s="3">
        <v>10.618951047336935</v>
      </c>
      <c r="O259" s="3">
        <v>1</v>
      </c>
      <c r="P259" s="3">
        <f t="shared" si="36"/>
        <v>10.618951047336935</v>
      </c>
      <c r="Q259" s="3">
        <f>P259</f>
        <v>10.618951047336935</v>
      </c>
    </row>
    <row r="260" spans="1:17" x14ac:dyDescent="0.25">
      <c r="A260" s="3" t="s">
        <v>14</v>
      </c>
      <c r="B260" s="3"/>
      <c r="C260" s="3" t="s">
        <v>118</v>
      </c>
      <c r="D260" s="3">
        <v>0.59</v>
      </c>
      <c r="E260" s="3">
        <v>0.64</v>
      </c>
      <c r="F260" s="3" t="s">
        <v>139</v>
      </c>
      <c r="G260" s="2">
        <v>1720</v>
      </c>
      <c r="H260" s="3">
        <v>39.442370153958301</v>
      </c>
      <c r="I260" s="3">
        <v>140856.4507080779</v>
      </c>
      <c r="J260" s="3">
        <v>288.30939485186144</v>
      </c>
      <c r="K260" s="3">
        <v>1</v>
      </c>
      <c r="L260" s="3">
        <f t="shared" si="34"/>
        <v>288.30939485186144</v>
      </c>
      <c r="M260" s="4">
        <f t="shared" si="35"/>
        <v>288.30939485186144</v>
      </c>
      <c r="N260" s="3">
        <v>39.948132668342147</v>
      </c>
      <c r="O260" s="3">
        <v>1</v>
      </c>
      <c r="P260" s="3">
        <f t="shared" si="36"/>
        <v>39.948132668342147</v>
      </c>
      <c r="Q260" s="3">
        <f>P260</f>
        <v>39.948132668342147</v>
      </c>
    </row>
    <row r="261" spans="1:17" x14ac:dyDescent="0.25">
      <c r="A261" s="3" t="s">
        <v>14</v>
      </c>
      <c r="B261" s="3"/>
      <c r="C261" s="3" t="s">
        <v>118</v>
      </c>
      <c r="D261" s="3">
        <v>0.59</v>
      </c>
      <c r="E261" s="3">
        <v>0.64</v>
      </c>
      <c r="F261" s="3" t="s">
        <v>141</v>
      </c>
      <c r="G261" s="2">
        <v>1720</v>
      </c>
      <c r="H261" s="3">
        <v>5.5637096984484629</v>
      </c>
      <c r="I261" s="3">
        <v>21272.449887566054</v>
      </c>
      <c r="J261" s="3">
        <v>46.596646562338059</v>
      </c>
      <c r="K261" s="3">
        <v>1</v>
      </c>
      <c r="L261" s="3">
        <f t="shared" si="34"/>
        <v>46.596646562338059</v>
      </c>
      <c r="M261" s="4">
        <f t="shared" si="35"/>
        <v>46.596646562338059</v>
      </c>
      <c r="N261" s="3">
        <v>6.3361615215467513</v>
      </c>
      <c r="O261" s="3">
        <v>1</v>
      </c>
      <c r="P261" s="3">
        <f t="shared" si="36"/>
        <v>6.3361615215467513</v>
      </c>
      <c r="Q261" s="3">
        <f>P261</f>
        <v>6.3361615215467513</v>
      </c>
    </row>
    <row r="262" spans="1:17" x14ac:dyDescent="0.25">
      <c r="A262" s="3" t="s">
        <v>14</v>
      </c>
      <c r="B262" s="3"/>
      <c r="C262" s="3" t="s">
        <v>118</v>
      </c>
      <c r="D262" s="3">
        <v>0.59</v>
      </c>
      <c r="E262" s="3">
        <v>0.64</v>
      </c>
      <c r="F262" s="3" t="s">
        <v>145</v>
      </c>
      <c r="G262" s="2">
        <v>1720</v>
      </c>
      <c r="H262" s="3">
        <v>6.8537187900259644E-2</v>
      </c>
      <c r="I262" s="3">
        <v>264.32660236537555</v>
      </c>
      <c r="J262" s="3">
        <v>0.67764783127605233</v>
      </c>
      <c r="K262" s="3">
        <v>1</v>
      </c>
      <c r="L262" s="3">
        <f t="shared" si="34"/>
        <v>0.67764783127605233</v>
      </c>
      <c r="M262" s="4">
        <f t="shared" si="35"/>
        <v>0.67764783127605233</v>
      </c>
      <c r="N262" s="3">
        <v>0.11585663808079072</v>
      </c>
      <c r="O262" s="3">
        <v>1</v>
      </c>
      <c r="P262" s="3">
        <f t="shared" si="36"/>
        <v>0.11585663808079072</v>
      </c>
      <c r="Q262" s="3">
        <f>P262</f>
        <v>0.11585663808079072</v>
      </c>
    </row>
    <row r="263" spans="1:17" x14ac:dyDescent="0.25">
      <c r="A263" s="3" t="s">
        <v>14</v>
      </c>
      <c r="B263" s="3"/>
      <c r="C263" s="3" t="s">
        <v>118</v>
      </c>
      <c r="D263" s="3">
        <v>0.59</v>
      </c>
      <c r="E263" s="3">
        <v>0.64</v>
      </c>
      <c r="F263" s="3" t="s">
        <v>145</v>
      </c>
      <c r="G263" s="2">
        <v>1720</v>
      </c>
      <c r="H263" s="3">
        <v>14.777838822188228</v>
      </c>
      <c r="I263" s="3">
        <v>56504.350826016293</v>
      </c>
      <c r="J263" s="3">
        <v>124.83352575290046</v>
      </c>
      <c r="K263" s="3">
        <v>1</v>
      </c>
      <c r="L263" s="3">
        <f t="shared" si="34"/>
        <v>124.83352575290046</v>
      </c>
      <c r="M263" s="4">
        <f t="shared" si="35"/>
        <v>124.83352575290046</v>
      </c>
      <c r="N263" s="3">
        <v>17.513452845995491</v>
      </c>
      <c r="O263" s="3">
        <v>1</v>
      </c>
      <c r="P263" s="3">
        <f t="shared" si="36"/>
        <v>17.513452845995491</v>
      </c>
      <c r="Q263" s="3">
        <f>P263</f>
        <v>17.513452845995491</v>
      </c>
    </row>
    <row r="264" spans="1:17" x14ac:dyDescent="0.25">
      <c r="A264" s="3" t="s">
        <v>14</v>
      </c>
      <c r="B264" s="3"/>
      <c r="C264" s="3" t="s">
        <v>90</v>
      </c>
      <c r="D264" s="3">
        <v>0.66</v>
      </c>
      <c r="E264" s="3">
        <v>0.7</v>
      </c>
      <c r="F264" s="3" t="s">
        <v>59</v>
      </c>
      <c r="G264" s="2">
        <v>1720</v>
      </c>
      <c r="H264" s="3">
        <v>1.5710216688824843E-2</v>
      </c>
      <c r="I264" s="3">
        <v>58.478046567030731</v>
      </c>
      <c r="J264" s="3">
        <v>0.1307740832692412</v>
      </c>
      <c r="K264" s="3">
        <v>1</v>
      </c>
      <c r="L264" s="3">
        <f t="shared" si="34"/>
        <v>0.1307740832692412</v>
      </c>
      <c r="M264" s="4">
        <f t="shared" si="35"/>
        <v>0.1307740832692412</v>
      </c>
      <c r="N264" s="3">
        <v>1.7504626000822119E-2</v>
      </c>
      <c r="O264" s="3">
        <v>1</v>
      </c>
      <c r="P264" s="3">
        <f t="shared" si="36"/>
        <v>1.7504626000822119E-2</v>
      </c>
      <c r="Q264" s="3">
        <f>P264</f>
        <v>1.7504626000822119E-2</v>
      </c>
    </row>
    <row r="265" spans="1:17" x14ac:dyDescent="0.25">
      <c r="A265" s="3" t="s">
        <v>14</v>
      </c>
      <c r="B265" s="3"/>
      <c r="C265" s="3" t="s">
        <v>118</v>
      </c>
      <c r="D265" s="3">
        <v>0.59</v>
      </c>
      <c r="E265" s="3">
        <v>0.64</v>
      </c>
      <c r="F265" s="3" t="s">
        <v>59</v>
      </c>
      <c r="G265" s="2">
        <v>1720</v>
      </c>
      <c r="H265" s="3">
        <v>6.64227888263688E-3</v>
      </c>
      <c r="I265" s="3">
        <v>25.392093702584589</v>
      </c>
      <c r="J265" s="3">
        <v>6.023562795738522E-2</v>
      </c>
      <c r="K265" s="3">
        <v>1</v>
      </c>
      <c r="L265" s="3">
        <f t="shared" si="34"/>
        <v>6.023562795738522E-2</v>
      </c>
      <c r="M265" s="4">
        <f t="shared" si="35"/>
        <v>6.023562795738522E-2</v>
      </c>
      <c r="N265" s="3">
        <v>9.0355953798711419E-3</v>
      </c>
      <c r="O265" s="3">
        <v>1</v>
      </c>
      <c r="P265" s="3">
        <f t="shared" si="36"/>
        <v>9.0355953798711419E-3</v>
      </c>
      <c r="Q265" s="3">
        <f>P265</f>
        <v>9.0355953798711419E-3</v>
      </c>
    </row>
    <row r="266" spans="1:17" x14ac:dyDescent="0.25">
      <c r="A266" s="3" t="s">
        <v>14</v>
      </c>
      <c r="B266" s="3"/>
      <c r="C266" s="3" t="s">
        <v>118</v>
      </c>
      <c r="D266" s="3">
        <v>0.59</v>
      </c>
      <c r="E266" s="3">
        <v>0.64</v>
      </c>
      <c r="F266" s="3" t="s">
        <v>59</v>
      </c>
      <c r="G266" s="2">
        <v>1720</v>
      </c>
      <c r="H266" s="3">
        <v>0.30658800614723131</v>
      </c>
      <c r="I266" s="3">
        <v>1132.0762654885016</v>
      </c>
      <c r="J266" s="3">
        <v>2.4211912575119774</v>
      </c>
      <c r="K266" s="3">
        <v>1</v>
      </c>
      <c r="L266" s="3">
        <f t="shared" si="34"/>
        <v>2.4211912575119774</v>
      </c>
      <c r="M266" s="4">
        <f t="shared" si="35"/>
        <v>2.4211912575119774</v>
      </c>
      <c r="N266" s="3">
        <v>0.32596888309731986</v>
      </c>
      <c r="O266" s="3">
        <v>1</v>
      </c>
      <c r="P266" s="3">
        <f t="shared" si="36"/>
        <v>0.32596888309731986</v>
      </c>
      <c r="Q266" s="3">
        <f>P266</f>
        <v>0.32596888309731986</v>
      </c>
    </row>
    <row r="267" spans="1:17" x14ac:dyDescent="0.25">
      <c r="A267" s="3" t="s">
        <v>14</v>
      </c>
      <c r="B267" s="3"/>
      <c r="C267" s="3" t="s">
        <v>15</v>
      </c>
      <c r="D267" s="3">
        <v>0.67</v>
      </c>
      <c r="E267" s="3">
        <v>0.72</v>
      </c>
      <c r="F267" s="3" t="s">
        <v>19</v>
      </c>
      <c r="G267" s="2">
        <v>1730</v>
      </c>
      <c r="H267" s="3">
        <v>4.5393901242041912E-4</v>
      </c>
      <c r="I267" s="3">
        <v>1.1806877025020928</v>
      </c>
      <c r="J267" s="3">
        <v>2.5223013650327122E-3</v>
      </c>
      <c r="K267" s="3">
        <v>1</v>
      </c>
      <c r="L267" s="3">
        <f t="shared" si="34"/>
        <v>2.5223013650327122E-3</v>
      </c>
      <c r="M267" s="4">
        <f t="shared" si="35"/>
        <v>2.5223013650327122E-3</v>
      </c>
      <c r="N267" s="3">
        <v>3.4288803501981622E-4</v>
      </c>
      <c r="O267" s="3">
        <v>1</v>
      </c>
      <c r="P267" s="3">
        <f t="shared" si="36"/>
        <v>3.4288803501981622E-4</v>
      </c>
      <c r="Q267" s="3">
        <f>P267</f>
        <v>3.4288803501981622E-4</v>
      </c>
    </row>
    <row r="268" spans="1:17" x14ac:dyDescent="0.25">
      <c r="A268" s="3" t="s">
        <v>14</v>
      </c>
      <c r="B268" s="3"/>
      <c r="C268" s="3" t="s">
        <v>118</v>
      </c>
      <c r="D268" s="3">
        <v>0.59</v>
      </c>
      <c r="E268" s="3">
        <v>0.64</v>
      </c>
      <c r="F268" s="3" t="s">
        <v>19</v>
      </c>
      <c r="G268" s="2">
        <v>1730</v>
      </c>
      <c r="H268" s="3">
        <v>2.3700391164196142</v>
      </c>
      <c r="I268" s="3">
        <v>3713.3510414554294</v>
      </c>
      <c r="J268" s="3">
        <v>8.2043988987893428</v>
      </c>
      <c r="K268" s="3">
        <v>1</v>
      </c>
      <c r="L268" s="3">
        <f t="shared" si="34"/>
        <v>8.2043988987893428</v>
      </c>
      <c r="M268" s="4">
        <f t="shared" si="35"/>
        <v>8.2043988987893428</v>
      </c>
      <c r="N268" s="3">
        <v>1.0828365149664543</v>
      </c>
      <c r="O268" s="3">
        <v>1</v>
      </c>
      <c r="P268" s="3">
        <f t="shared" si="36"/>
        <v>1.0828365149664543</v>
      </c>
      <c r="Q268" s="3">
        <f>P268</f>
        <v>1.0828365149664543</v>
      </c>
    </row>
    <row r="269" spans="1:17" x14ac:dyDescent="0.25">
      <c r="A269" s="3" t="s">
        <v>14</v>
      </c>
      <c r="B269" s="3"/>
      <c r="C269" s="3" t="s">
        <v>118</v>
      </c>
      <c r="D269" s="3">
        <v>0.59</v>
      </c>
      <c r="E269" s="3">
        <v>0.64</v>
      </c>
      <c r="F269" s="3" t="s">
        <v>59</v>
      </c>
      <c r="G269" s="2">
        <v>1730</v>
      </c>
      <c r="H269" s="3">
        <v>6.5887554556523606E-2</v>
      </c>
      <c r="I269" s="3">
        <v>254.38637672224462</v>
      </c>
      <c r="J269" s="3">
        <v>0.47468578063663036</v>
      </c>
      <c r="K269" s="3">
        <v>1</v>
      </c>
      <c r="L269" s="3">
        <f t="shared" si="34"/>
        <v>0.47468578063663036</v>
      </c>
      <c r="M269" s="4">
        <f t="shared" si="35"/>
        <v>0.47468578063663036</v>
      </c>
      <c r="N269" s="3">
        <v>6.4076082019421304E-2</v>
      </c>
      <c r="O269" s="3">
        <v>1</v>
      </c>
      <c r="P269" s="3">
        <f t="shared" si="36"/>
        <v>6.4076082019421304E-2</v>
      </c>
      <c r="Q269" s="3">
        <f>P269</f>
        <v>6.4076082019421304E-2</v>
      </c>
    </row>
    <row r="270" spans="1:17" x14ac:dyDescent="0.25">
      <c r="A270" s="3" t="s">
        <v>14</v>
      </c>
      <c r="B270" s="3"/>
      <c r="C270" s="3" t="s">
        <v>15</v>
      </c>
      <c r="D270" s="3">
        <v>0.67</v>
      </c>
      <c r="E270" s="3">
        <v>0.72</v>
      </c>
      <c r="F270" s="3" t="s">
        <v>59</v>
      </c>
      <c r="G270" s="2">
        <v>1730</v>
      </c>
      <c r="H270" s="3">
        <v>8.4447749961887482E-3</v>
      </c>
      <c r="I270" s="3">
        <v>29.511041118678719</v>
      </c>
      <c r="J270" s="3">
        <v>6.6349492276440616E-2</v>
      </c>
      <c r="K270" s="3">
        <v>1</v>
      </c>
      <c r="L270" s="3">
        <f t="shared" si="34"/>
        <v>6.6349492276440616E-2</v>
      </c>
      <c r="M270" s="4">
        <f t="shared" si="35"/>
        <v>6.6349492276440616E-2</v>
      </c>
      <c r="N270" s="3">
        <v>8.9061795070145312E-3</v>
      </c>
      <c r="O270" s="3">
        <v>1</v>
      </c>
      <c r="P270" s="3">
        <f t="shared" si="36"/>
        <v>8.9061795070145312E-3</v>
      </c>
      <c r="Q270" s="3">
        <f>P270</f>
        <v>8.9061795070145312E-3</v>
      </c>
    </row>
    <row r="271" spans="1:17" x14ac:dyDescent="0.25">
      <c r="A271" s="3" t="s">
        <v>14</v>
      </c>
      <c r="B271" s="3"/>
      <c r="C271" s="3" t="s">
        <v>15</v>
      </c>
      <c r="D271" s="3">
        <v>0.67</v>
      </c>
      <c r="E271" s="3">
        <v>0.72</v>
      </c>
      <c r="F271" s="3" t="s">
        <v>63</v>
      </c>
      <c r="G271" s="2">
        <v>1730</v>
      </c>
      <c r="H271" s="3">
        <v>2.4270594035760923E-3</v>
      </c>
      <c r="I271" s="3">
        <v>6.78456278514125</v>
      </c>
      <c r="J271" s="3">
        <v>1.3624601072004659E-2</v>
      </c>
      <c r="K271" s="3">
        <v>1</v>
      </c>
      <c r="L271" s="3">
        <f t="shared" si="34"/>
        <v>1.3624601072004659E-2</v>
      </c>
      <c r="M271" s="4">
        <f t="shared" si="35"/>
        <v>1.3624601072004659E-2</v>
      </c>
      <c r="N271" s="3">
        <v>1.8083864283790455E-3</v>
      </c>
      <c r="O271" s="3">
        <v>1</v>
      </c>
      <c r="P271" s="3">
        <f t="shared" si="36"/>
        <v>1.8083864283790455E-3</v>
      </c>
      <c r="Q271" s="3">
        <f>P271</f>
        <v>1.8083864283790455E-3</v>
      </c>
    </row>
    <row r="272" spans="1:17" x14ac:dyDescent="0.25">
      <c r="A272" s="3" t="s">
        <v>14</v>
      </c>
      <c r="B272" s="3"/>
      <c r="C272" s="3" t="s">
        <v>15</v>
      </c>
      <c r="D272" s="3">
        <v>0.67</v>
      </c>
      <c r="E272" s="3">
        <v>0.72</v>
      </c>
      <c r="F272" s="3" t="s">
        <v>77</v>
      </c>
      <c r="G272" s="2">
        <v>1730</v>
      </c>
      <c r="H272" s="3">
        <v>2745.0548644815021</v>
      </c>
      <c r="I272" s="3">
        <v>8575857.97628152</v>
      </c>
      <c r="J272" s="3">
        <v>18113.101359671382</v>
      </c>
      <c r="K272" s="3">
        <v>1</v>
      </c>
      <c r="L272" s="3">
        <f t="shared" si="34"/>
        <v>18113.101359671382</v>
      </c>
      <c r="M272" s="4">
        <f t="shared" si="35"/>
        <v>18113.101359671382</v>
      </c>
      <c r="N272" s="3">
        <v>2449.4779450513793</v>
      </c>
      <c r="O272" s="3">
        <v>1</v>
      </c>
      <c r="P272" s="3">
        <f t="shared" si="36"/>
        <v>2449.4779450513793</v>
      </c>
      <c r="Q272" s="3">
        <f>P272</f>
        <v>2449.4779450513793</v>
      </c>
    </row>
    <row r="273" spans="1:17" x14ac:dyDescent="0.25">
      <c r="A273" s="3" t="s">
        <v>14</v>
      </c>
      <c r="B273" s="3"/>
      <c r="C273" s="3" t="s">
        <v>118</v>
      </c>
      <c r="D273" s="3">
        <v>0.59</v>
      </c>
      <c r="E273" s="3">
        <v>0.64</v>
      </c>
      <c r="F273" s="3" t="s">
        <v>77</v>
      </c>
      <c r="G273" s="2">
        <v>1730</v>
      </c>
      <c r="H273" s="3">
        <v>141.0960827815428</v>
      </c>
      <c r="I273" s="3">
        <v>528228.56173803646</v>
      </c>
      <c r="J273" s="3">
        <v>1102.3659325603269</v>
      </c>
      <c r="K273" s="3">
        <v>1</v>
      </c>
      <c r="L273" s="3">
        <f t="shared" si="34"/>
        <v>1102.3659325603269</v>
      </c>
      <c r="M273" s="4">
        <f t="shared" si="35"/>
        <v>1102.3659325603269</v>
      </c>
      <c r="N273" s="3">
        <v>148.57893206802956</v>
      </c>
      <c r="O273" s="3">
        <v>1</v>
      </c>
      <c r="P273" s="3">
        <f t="shared" si="36"/>
        <v>148.57893206802956</v>
      </c>
      <c r="Q273" s="3">
        <f>P273</f>
        <v>148.57893206802956</v>
      </c>
    </row>
    <row r="274" spans="1:17" x14ac:dyDescent="0.25">
      <c r="A274" s="3" t="s">
        <v>14</v>
      </c>
      <c r="B274" s="3"/>
      <c r="C274" s="3" t="s">
        <v>15</v>
      </c>
      <c r="D274" s="3">
        <v>0.67</v>
      </c>
      <c r="E274" s="3">
        <v>0.72</v>
      </c>
      <c r="F274" s="3" t="s">
        <v>77</v>
      </c>
      <c r="G274" s="2">
        <v>1730</v>
      </c>
      <c r="H274" s="3">
        <v>1.9974507833779303</v>
      </c>
      <c r="I274" s="3">
        <v>6479.684762791705</v>
      </c>
      <c r="J274" s="3">
        <v>14.248824265311505</v>
      </c>
      <c r="K274" s="3">
        <v>1</v>
      </c>
      <c r="L274" s="3">
        <f t="shared" si="34"/>
        <v>14.248824265311505</v>
      </c>
      <c r="M274" s="4">
        <f t="shared" si="35"/>
        <v>14.248824265311505</v>
      </c>
      <c r="N274" s="3">
        <v>1.8771700906915085</v>
      </c>
      <c r="O274" s="3">
        <v>1</v>
      </c>
      <c r="P274" s="3">
        <f t="shared" si="36"/>
        <v>1.8771700906915085</v>
      </c>
      <c r="Q274" s="3">
        <f>P274</f>
        <v>1.8771700906915085</v>
      </c>
    </row>
    <row r="275" spans="1:17" x14ac:dyDescent="0.25">
      <c r="A275" s="3" t="s">
        <v>14</v>
      </c>
      <c r="B275" s="3"/>
      <c r="C275" s="3" t="s">
        <v>15</v>
      </c>
      <c r="D275" s="3">
        <v>0.67</v>
      </c>
      <c r="E275" s="3">
        <v>0.72</v>
      </c>
      <c r="F275" s="3" t="s">
        <v>77</v>
      </c>
      <c r="G275" s="2">
        <v>1730</v>
      </c>
      <c r="H275" s="3">
        <v>47.178512427984003</v>
      </c>
      <c r="I275" s="3">
        <v>146674.05085634714</v>
      </c>
      <c r="J275" s="3">
        <v>285.43376174347515</v>
      </c>
      <c r="K275" s="3">
        <v>1</v>
      </c>
      <c r="L275" s="3">
        <f t="shared" si="34"/>
        <v>285.43376174347515</v>
      </c>
      <c r="M275" s="4">
        <f t="shared" si="35"/>
        <v>285.43376174347515</v>
      </c>
      <c r="N275" s="3">
        <v>38.270938536870169</v>
      </c>
      <c r="O275" s="3">
        <v>1</v>
      </c>
      <c r="P275" s="3">
        <f t="shared" si="36"/>
        <v>38.270938536870169</v>
      </c>
      <c r="Q275" s="3">
        <f>P275</f>
        <v>38.270938536870169</v>
      </c>
    </row>
    <row r="276" spans="1:17" x14ac:dyDescent="0.25">
      <c r="A276" s="3" t="s">
        <v>14</v>
      </c>
      <c r="B276" s="3"/>
      <c r="C276" s="3" t="s">
        <v>90</v>
      </c>
      <c r="D276" s="3">
        <v>0.66</v>
      </c>
      <c r="E276" s="3">
        <v>0.7</v>
      </c>
      <c r="F276" s="3" t="s">
        <v>19</v>
      </c>
      <c r="G276" s="2">
        <v>1740</v>
      </c>
      <c r="H276" s="3">
        <v>17.896320584181126</v>
      </c>
      <c r="I276" s="3">
        <v>62208.277123472166</v>
      </c>
      <c r="J276" s="3">
        <v>132.6155103586521</v>
      </c>
      <c r="K276" s="3">
        <v>1</v>
      </c>
      <c r="L276" s="3">
        <f t="shared" si="34"/>
        <v>132.6155103586521</v>
      </c>
      <c r="M276" s="4">
        <f t="shared" si="35"/>
        <v>132.6155103586521</v>
      </c>
      <c r="N276" s="3">
        <v>17.453705994210328</v>
      </c>
      <c r="O276" s="3">
        <v>1</v>
      </c>
      <c r="P276" s="3">
        <f t="shared" si="36"/>
        <v>17.453705994210328</v>
      </c>
      <c r="Q276" s="3">
        <f>P276</f>
        <v>17.453705994210328</v>
      </c>
    </row>
    <row r="277" spans="1:17" x14ac:dyDescent="0.25">
      <c r="A277" s="3" t="s">
        <v>14</v>
      </c>
      <c r="B277" s="3"/>
      <c r="C277" s="3" t="s">
        <v>90</v>
      </c>
      <c r="D277" s="3">
        <v>0.66</v>
      </c>
      <c r="E277" s="3">
        <v>0.7</v>
      </c>
      <c r="F277" s="3" t="s">
        <v>19</v>
      </c>
      <c r="G277" s="2">
        <v>1740</v>
      </c>
      <c r="H277" s="3">
        <v>0.18941165022056455</v>
      </c>
      <c r="I277" s="3">
        <v>677.97472412497996</v>
      </c>
      <c r="J277" s="3">
        <v>1.694746915873288</v>
      </c>
      <c r="K277" s="3">
        <v>1</v>
      </c>
      <c r="L277" s="3">
        <f t="shared" si="34"/>
        <v>1.694746915873288</v>
      </c>
      <c r="M277" s="4">
        <f t="shared" si="35"/>
        <v>1.694746915873288</v>
      </c>
      <c r="N277" s="3">
        <v>0.24810859688797793</v>
      </c>
      <c r="O277" s="3">
        <v>1</v>
      </c>
      <c r="P277" s="3">
        <f t="shared" si="36"/>
        <v>0.24810859688797793</v>
      </c>
      <c r="Q277" s="3">
        <f>P277</f>
        <v>0.24810859688797793</v>
      </c>
    </row>
    <row r="278" spans="1:17" x14ac:dyDescent="0.25">
      <c r="A278" s="3" t="s">
        <v>14</v>
      </c>
      <c r="B278" s="3"/>
      <c r="C278" s="3" t="s">
        <v>118</v>
      </c>
      <c r="D278" s="3">
        <v>0.59</v>
      </c>
      <c r="E278" s="3">
        <v>0.64</v>
      </c>
      <c r="F278" s="3" t="s">
        <v>139</v>
      </c>
      <c r="G278" s="2">
        <v>1740</v>
      </c>
      <c r="H278" s="3">
        <v>60.644697327273988</v>
      </c>
      <c r="I278" s="3">
        <v>212052.8258852954</v>
      </c>
      <c r="J278" s="3">
        <v>442.44113231804755</v>
      </c>
      <c r="K278" s="3">
        <v>1</v>
      </c>
      <c r="L278" s="3">
        <f t="shared" si="34"/>
        <v>442.44113231804755</v>
      </c>
      <c r="M278" s="4">
        <f t="shared" si="35"/>
        <v>442.44113231804755</v>
      </c>
      <c r="N278" s="3">
        <v>59.555694757513507</v>
      </c>
      <c r="O278" s="3">
        <v>1</v>
      </c>
      <c r="P278" s="3">
        <f t="shared" si="36"/>
        <v>59.555694757513507</v>
      </c>
      <c r="Q278" s="3">
        <f>P278</f>
        <v>59.555694757513507</v>
      </c>
    </row>
    <row r="279" spans="1:17" x14ac:dyDescent="0.25">
      <c r="A279" s="3" t="s">
        <v>14</v>
      </c>
      <c r="B279" s="3"/>
      <c r="C279" s="3" t="s">
        <v>118</v>
      </c>
      <c r="D279" s="3">
        <v>0.59</v>
      </c>
      <c r="E279" s="3">
        <v>0.64</v>
      </c>
      <c r="F279" s="3" t="s">
        <v>77</v>
      </c>
      <c r="G279" s="2">
        <v>1740</v>
      </c>
      <c r="H279" s="3">
        <v>22.48158164370761</v>
      </c>
      <c r="I279" s="3">
        <v>83294.275351961318</v>
      </c>
      <c r="J279" s="3">
        <v>155.85085539121545</v>
      </c>
      <c r="K279" s="3">
        <v>1</v>
      </c>
      <c r="L279" s="3">
        <f t="shared" si="34"/>
        <v>155.85085539121545</v>
      </c>
      <c r="M279" s="4">
        <f t="shared" si="35"/>
        <v>155.85085539121545</v>
      </c>
      <c r="N279" s="3">
        <v>21.178181485038102</v>
      </c>
      <c r="O279" s="3">
        <v>1</v>
      </c>
      <c r="P279" s="3">
        <f t="shared" si="36"/>
        <v>21.178181485038102</v>
      </c>
      <c r="Q279" s="3">
        <f>P279</f>
        <v>21.178181485038102</v>
      </c>
    </row>
    <row r="280" spans="1:17" x14ac:dyDescent="0.25">
      <c r="A280" s="3" t="s">
        <v>14</v>
      </c>
      <c r="B280" s="3"/>
      <c r="C280" s="3" t="s">
        <v>15</v>
      </c>
      <c r="D280" s="3">
        <v>0.67</v>
      </c>
      <c r="E280" s="3">
        <v>0.72</v>
      </c>
      <c r="F280" s="3" t="s">
        <v>19</v>
      </c>
      <c r="G280" s="2">
        <v>1750</v>
      </c>
      <c r="H280" s="3">
        <v>44.608992461956539</v>
      </c>
      <c r="I280" s="3">
        <v>120160.37001322392</v>
      </c>
      <c r="J280" s="3">
        <v>268.6057681631741</v>
      </c>
      <c r="K280" s="3">
        <v>1</v>
      </c>
      <c r="L280" s="3">
        <f t="shared" si="34"/>
        <v>268.6057681631741</v>
      </c>
      <c r="M280" s="4">
        <f t="shared" si="35"/>
        <v>268.6057681631741</v>
      </c>
      <c r="N280" s="3">
        <v>35.124936041204855</v>
      </c>
      <c r="O280" s="3">
        <v>1</v>
      </c>
      <c r="P280" s="3">
        <f t="shared" si="36"/>
        <v>35.124936041204855</v>
      </c>
      <c r="Q280" s="3">
        <f>P280</f>
        <v>35.124936041204855</v>
      </c>
    </row>
    <row r="281" spans="1:17" x14ac:dyDescent="0.25">
      <c r="A281" s="3" t="s">
        <v>14</v>
      </c>
      <c r="B281" s="3"/>
      <c r="C281" s="3" t="s">
        <v>90</v>
      </c>
      <c r="D281" s="3">
        <v>0.66</v>
      </c>
      <c r="E281" s="3">
        <v>0.7</v>
      </c>
      <c r="F281" s="3" t="s">
        <v>19</v>
      </c>
      <c r="G281" s="2">
        <v>1750</v>
      </c>
      <c r="H281" s="3">
        <v>202.64664206518867</v>
      </c>
      <c r="I281" s="3">
        <v>703840.31731995509</v>
      </c>
      <c r="J281" s="3">
        <v>1469.3655435914454</v>
      </c>
      <c r="K281" s="3">
        <v>1</v>
      </c>
      <c r="L281" s="3">
        <f t="shared" si="34"/>
        <v>1469.3655435914454</v>
      </c>
      <c r="M281" s="4">
        <f t="shared" si="35"/>
        <v>1469.3655435914454</v>
      </c>
      <c r="N281" s="3">
        <v>198.06026617726056</v>
      </c>
      <c r="O281" s="3">
        <v>1</v>
      </c>
      <c r="P281" s="3">
        <f t="shared" si="36"/>
        <v>198.06026617726056</v>
      </c>
      <c r="Q281" s="3">
        <f>P281</f>
        <v>198.06026617726056</v>
      </c>
    </row>
    <row r="282" spans="1:17" x14ac:dyDescent="0.25">
      <c r="A282" s="3" t="s">
        <v>14</v>
      </c>
      <c r="B282" s="3"/>
      <c r="C282" s="3" t="s">
        <v>90</v>
      </c>
      <c r="D282" s="3">
        <v>0.66</v>
      </c>
      <c r="E282" s="3">
        <v>0.7</v>
      </c>
      <c r="F282" s="3" t="s">
        <v>19</v>
      </c>
      <c r="G282" s="2">
        <v>1750</v>
      </c>
      <c r="H282" s="3">
        <v>19.421479510100855</v>
      </c>
      <c r="I282" s="3">
        <v>67185.790589717682</v>
      </c>
      <c r="J282" s="3">
        <v>144.24638907163722</v>
      </c>
      <c r="K282" s="3">
        <v>1</v>
      </c>
      <c r="L282" s="3">
        <f t="shared" si="34"/>
        <v>144.24638907163722</v>
      </c>
      <c r="M282" s="4">
        <f t="shared" si="35"/>
        <v>144.24638907163722</v>
      </c>
      <c r="N282" s="3">
        <v>19.589761442747594</v>
      </c>
      <c r="O282" s="3">
        <v>1</v>
      </c>
      <c r="P282" s="3">
        <f t="shared" si="36"/>
        <v>19.589761442747594</v>
      </c>
      <c r="Q282" s="3">
        <f>P282</f>
        <v>19.589761442747594</v>
      </c>
    </row>
    <row r="283" spans="1:17" x14ac:dyDescent="0.25">
      <c r="A283" s="3" t="s">
        <v>14</v>
      </c>
      <c r="B283" s="3"/>
      <c r="C283" s="3" t="s">
        <v>118</v>
      </c>
      <c r="D283" s="3">
        <v>0.59</v>
      </c>
      <c r="E283" s="3">
        <v>0.64</v>
      </c>
      <c r="F283" s="3" t="s">
        <v>19</v>
      </c>
      <c r="G283" s="2">
        <v>1750</v>
      </c>
      <c r="H283" s="3">
        <v>85.491347734731463</v>
      </c>
      <c r="I283" s="3">
        <v>302741.80204645992</v>
      </c>
      <c r="J283" s="3">
        <v>630.06062491120485</v>
      </c>
      <c r="K283" s="3">
        <v>1</v>
      </c>
      <c r="L283" s="3">
        <f t="shared" si="34"/>
        <v>630.06062491120485</v>
      </c>
      <c r="M283" s="4">
        <f t="shared" si="35"/>
        <v>630.06062491120485</v>
      </c>
      <c r="N283" s="3">
        <v>85.295975395486181</v>
      </c>
      <c r="O283" s="3">
        <v>1</v>
      </c>
      <c r="P283" s="3">
        <f t="shared" si="36"/>
        <v>85.295975395486181</v>
      </c>
      <c r="Q283" s="3">
        <f>P283</f>
        <v>85.295975395486181</v>
      </c>
    </row>
    <row r="284" spans="1:17" x14ac:dyDescent="0.25">
      <c r="A284" s="3" t="s">
        <v>14</v>
      </c>
      <c r="B284" s="3"/>
      <c r="C284" s="3" t="s">
        <v>118</v>
      </c>
      <c r="D284" s="3">
        <v>0.59</v>
      </c>
      <c r="E284" s="3">
        <v>0.64</v>
      </c>
      <c r="F284" s="3" t="s">
        <v>137</v>
      </c>
      <c r="G284" s="2">
        <v>1750</v>
      </c>
      <c r="H284" s="3">
        <v>34.691673343501485</v>
      </c>
      <c r="I284" s="3">
        <v>121336.63509894136</v>
      </c>
      <c r="J284" s="3">
        <v>254.29701040629834</v>
      </c>
      <c r="K284" s="3">
        <v>1</v>
      </c>
      <c r="L284" s="3">
        <f t="shared" si="34"/>
        <v>254.29701040629834</v>
      </c>
      <c r="M284" s="4">
        <f t="shared" si="35"/>
        <v>254.29701040629834</v>
      </c>
      <c r="N284" s="3">
        <v>35.566639394263582</v>
      </c>
      <c r="O284" s="3">
        <v>1</v>
      </c>
      <c r="P284" s="3">
        <f t="shared" si="36"/>
        <v>35.566639394263582</v>
      </c>
      <c r="Q284" s="3">
        <f>P284</f>
        <v>35.566639394263582</v>
      </c>
    </row>
    <row r="285" spans="1:17" x14ac:dyDescent="0.25">
      <c r="A285" s="3" t="s">
        <v>14</v>
      </c>
      <c r="B285" s="3"/>
      <c r="C285" s="3" t="s">
        <v>118</v>
      </c>
      <c r="D285" s="3">
        <v>0.59</v>
      </c>
      <c r="E285" s="3">
        <v>0.64</v>
      </c>
      <c r="F285" s="3" t="s">
        <v>139</v>
      </c>
      <c r="G285" s="2">
        <v>1750</v>
      </c>
      <c r="H285" s="3">
        <v>264.75728858065816</v>
      </c>
      <c r="I285" s="3">
        <v>976867.0447716841</v>
      </c>
      <c r="J285" s="3">
        <v>1983.2143019051407</v>
      </c>
      <c r="K285" s="3">
        <v>1</v>
      </c>
      <c r="L285" s="3">
        <f t="shared" si="34"/>
        <v>1983.2143019051407</v>
      </c>
      <c r="M285" s="4">
        <f t="shared" si="35"/>
        <v>1983.2143019051407</v>
      </c>
      <c r="N285" s="3">
        <v>272.89754526700955</v>
      </c>
      <c r="O285" s="3">
        <v>1</v>
      </c>
      <c r="P285" s="3">
        <f t="shared" si="36"/>
        <v>272.89754526700955</v>
      </c>
      <c r="Q285" s="3">
        <f>P285</f>
        <v>272.89754526700955</v>
      </c>
    </row>
    <row r="286" spans="1:17" x14ac:dyDescent="0.25">
      <c r="A286" s="3" t="s">
        <v>14</v>
      </c>
      <c r="B286" s="3"/>
      <c r="C286" s="3" t="s">
        <v>118</v>
      </c>
      <c r="D286" s="3">
        <v>0.59</v>
      </c>
      <c r="E286" s="3">
        <v>0.64</v>
      </c>
      <c r="F286" s="3" t="s">
        <v>141</v>
      </c>
      <c r="G286" s="2">
        <v>1750</v>
      </c>
      <c r="H286" s="3">
        <v>60.671908832441297</v>
      </c>
      <c r="I286" s="3">
        <v>231854.47766863267</v>
      </c>
      <c r="J286" s="3">
        <v>467.76602824638417</v>
      </c>
      <c r="K286" s="3">
        <v>1</v>
      </c>
      <c r="L286" s="3">
        <f t="shared" si="34"/>
        <v>467.76602824638417</v>
      </c>
      <c r="M286" s="4">
        <f t="shared" si="35"/>
        <v>467.76602824638417</v>
      </c>
      <c r="N286" s="3">
        <v>64.413608629407207</v>
      </c>
      <c r="O286" s="3">
        <v>1</v>
      </c>
      <c r="P286" s="3">
        <f t="shared" si="36"/>
        <v>64.413608629407207</v>
      </c>
      <c r="Q286" s="3">
        <f>P286</f>
        <v>64.413608629407207</v>
      </c>
    </row>
    <row r="287" spans="1:17" x14ac:dyDescent="0.25">
      <c r="A287" s="3" t="s">
        <v>14</v>
      </c>
      <c r="B287" s="3"/>
      <c r="C287" s="3" t="s">
        <v>118</v>
      </c>
      <c r="D287" s="3">
        <v>0.59</v>
      </c>
      <c r="E287" s="3">
        <v>0.64</v>
      </c>
      <c r="F287" s="3" t="s">
        <v>145</v>
      </c>
      <c r="G287" s="2">
        <v>1750</v>
      </c>
      <c r="H287" s="3">
        <v>0.50466388245136506</v>
      </c>
      <c r="I287" s="3">
        <v>1943.4468960570273</v>
      </c>
      <c r="J287" s="3">
        <v>4.4413442211742087</v>
      </c>
      <c r="K287" s="3">
        <v>1</v>
      </c>
      <c r="L287" s="3">
        <f t="shared" si="34"/>
        <v>4.4413442211742087</v>
      </c>
      <c r="M287" s="4">
        <f t="shared" si="35"/>
        <v>4.4413442211742087</v>
      </c>
      <c r="N287" s="3">
        <v>0.63855880689441757</v>
      </c>
      <c r="O287" s="3">
        <v>1</v>
      </c>
      <c r="P287" s="3">
        <f t="shared" si="36"/>
        <v>0.63855880689441757</v>
      </c>
      <c r="Q287" s="3">
        <f>P287</f>
        <v>0.63855880689441757</v>
      </c>
    </row>
    <row r="288" spans="1:17" x14ac:dyDescent="0.25">
      <c r="A288" s="3" t="s">
        <v>14</v>
      </c>
      <c r="B288" s="3"/>
      <c r="C288" s="3" t="s">
        <v>118</v>
      </c>
      <c r="D288" s="3">
        <v>0.59</v>
      </c>
      <c r="E288" s="3">
        <v>0.64</v>
      </c>
      <c r="F288" s="3" t="s">
        <v>145</v>
      </c>
      <c r="G288" s="2">
        <v>1750</v>
      </c>
      <c r="H288" s="3">
        <v>247.54530905428564</v>
      </c>
      <c r="I288" s="3">
        <v>934743.93635008042</v>
      </c>
      <c r="J288" s="3">
        <v>1987.7550963021524</v>
      </c>
      <c r="K288" s="3">
        <v>1</v>
      </c>
      <c r="L288" s="3">
        <f t="shared" si="34"/>
        <v>1987.7550963021524</v>
      </c>
      <c r="M288" s="4">
        <f t="shared" si="35"/>
        <v>1987.7550963021524</v>
      </c>
      <c r="N288" s="3">
        <v>268.96217221205268</v>
      </c>
      <c r="O288" s="3">
        <v>1</v>
      </c>
      <c r="P288" s="3">
        <f t="shared" si="36"/>
        <v>268.96217221205268</v>
      </c>
      <c r="Q288" s="3">
        <f>P288</f>
        <v>268.96217221205268</v>
      </c>
    </row>
    <row r="289" spans="1:17" x14ac:dyDescent="0.25">
      <c r="A289" s="3" t="s">
        <v>14</v>
      </c>
      <c r="B289" s="3"/>
      <c r="C289" s="3" t="s">
        <v>90</v>
      </c>
      <c r="D289" s="3">
        <v>0.66</v>
      </c>
      <c r="E289" s="3">
        <v>0.7</v>
      </c>
      <c r="F289" s="3" t="s">
        <v>59</v>
      </c>
      <c r="G289" s="2">
        <v>1750</v>
      </c>
      <c r="H289" s="3">
        <v>7.2233783526884018E-3</v>
      </c>
      <c r="I289" s="3">
        <v>27.527513778408842</v>
      </c>
      <c r="J289" s="3">
        <v>6.9980642326970655E-2</v>
      </c>
      <c r="K289" s="3">
        <v>1</v>
      </c>
      <c r="L289" s="3">
        <f t="shared" si="34"/>
        <v>6.9980642326970655E-2</v>
      </c>
      <c r="M289" s="4">
        <f t="shared" si="35"/>
        <v>6.9980642326970655E-2</v>
      </c>
      <c r="N289" s="3">
        <v>9.2280716580084507E-3</v>
      </c>
      <c r="O289" s="3">
        <v>1</v>
      </c>
      <c r="P289" s="3">
        <f t="shared" si="36"/>
        <v>9.2280716580084507E-3</v>
      </c>
      <c r="Q289" s="3">
        <f>P289</f>
        <v>9.2280716580084507E-3</v>
      </c>
    </row>
    <row r="290" spans="1:17" x14ac:dyDescent="0.25">
      <c r="A290" s="3" t="s">
        <v>14</v>
      </c>
      <c r="B290" s="3"/>
      <c r="C290" s="3" t="s">
        <v>118</v>
      </c>
      <c r="D290" s="3">
        <v>0.59</v>
      </c>
      <c r="E290" s="3">
        <v>0.64</v>
      </c>
      <c r="F290" s="3" t="s">
        <v>59</v>
      </c>
      <c r="G290" s="2">
        <v>1750</v>
      </c>
      <c r="H290" s="3">
        <v>2.2565014751001065E-2</v>
      </c>
      <c r="I290" s="3">
        <v>75.789568882649618</v>
      </c>
      <c r="J290" s="3">
        <v>0.15428506623694579</v>
      </c>
      <c r="K290" s="3">
        <v>1</v>
      </c>
      <c r="L290" s="3">
        <f t="shared" si="34"/>
        <v>0.15428506623694579</v>
      </c>
      <c r="M290" s="4">
        <f t="shared" si="35"/>
        <v>0.15428506623694579</v>
      </c>
      <c r="N290" s="3">
        <v>2.0317510342152154E-2</v>
      </c>
      <c r="O290" s="3">
        <v>1</v>
      </c>
      <c r="P290" s="3">
        <f t="shared" si="36"/>
        <v>2.0317510342152154E-2</v>
      </c>
      <c r="Q290" s="3">
        <f>P290</f>
        <v>2.0317510342152154E-2</v>
      </c>
    </row>
    <row r="291" spans="1:17" x14ac:dyDescent="0.25">
      <c r="A291" s="3" t="s">
        <v>14</v>
      </c>
      <c r="B291" s="3"/>
      <c r="C291" s="3" t="s">
        <v>118</v>
      </c>
      <c r="D291" s="3">
        <v>0.59</v>
      </c>
      <c r="E291" s="3">
        <v>0.64</v>
      </c>
      <c r="F291" s="3" t="s">
        <v>59</v>
      </c>
      <c r="G291" s="2">
        <v>1750</v>
      </c>
      <c r="H291" s="3">
        <v>7.3473851251967077E-3</v>
      </c>
      <c r="I291" s="3">
        <v>28.462741024224634</v>
      </c>
      <c r="J291" s="3">
        <v>7.9513227183310609E-2</v>
      </c>
      <c r="K291" s="3">
        <v>1</v>
      </c>
      <c r="L291" s="3">
        <f t="shared" si="34"/>
        <v>7.9513227183310609E-2</v>
      </c>
      <c r="M291" s="4">
        <f t="shared" si="35"/>
        <v>7.9513227183310609E-2</v>
      </c>
      <c r="N291" s="3">
        <v>1.1989519719915361E-2</v>
      </c>
      <c r="O291" s="3">
        <v>1</v>
      </c>
      <c r="P291" s="3">
        <f t="shared" si="36"/>
        <v>1.1989519719915361E-2</v>
      </c>
      <c r="Q291" s="3">
        <f>P291</f>
        <v>1.1989519719915361E-2</v>
      </c>
    </row>
    <row r="292" spans="1:17" x14ac:dyDescent="0.25">
      <c r="A292" s="3" t="s">
        <v>14</v>
      </c>
      <c r="B292" s="3"/>
      <c r="C292" s="3" t="s">
        <v>118</v>
      </c>
      <c r="D292" s="3">
        <v>0.59</v>
      </c>
      <c r="E292" s="3">
        <v>0.64</v>
      </c>
      <c r="F292" s="3" t="s">
        <v>59</v>
      </c>
      <c r="G292" s="2">
        <v>1750</v>
      </c>
      <c r="H292" s="3">
        <v>0.40648775309796153</v>
      </c>
      <c r="I292" s="3">
        <v>1575.4777898892</v>
      </c>
      <c r="J292" s="3">
        <v>3.1936972912782782</v>
      </c>
      <c r="K292" s="3">
        <v>1</v>
      </c>
      <c r="L292" s="3">
        <f t="shared" si="34"/>
        <v>3.1936972912782782</v>
      </c>
      <c r="M292" s="4">
        <f t="shared" si="35"/>
        <v>3.1936972912782782</v>
      </c>
      <c r="N292" s="3">
        <v>0.44229446994062549</v>
      </c>
      <c r="O292" s="3">
        <v>1</v>
      </c>
      <c r="P292" s="3">
        <f t="shared" si="36"/>
        <v>0.44229446994062549</v>
      </c>
      <c r="Q292" s="3">
        <f>P292</f>
        <v>0.44229446994062549</v>
      </c>
    </row>
    <row r="293" spans="1:17" x14ac:dyDescent="0.25">
      <c r="A293" s="3" t="s">
        <v>14</v>
      </c>
      <c r="B293" s="3"/>
      <c r="C293" s="3" t="s">
        <v>118</v>
      </c>
      <c r="D293" s="3">
        <v>0.59</v>
      </c>
      <c r="E293" s="3">
        <v>0.64</v>
      </c>
      <c r="F293" s="3" t="s">
        <v>59</v>
      </c>
      <c r="G293" s="2">
        <v>1750</v>
      </c>
      <c r="H293" s="3">
        <v>2.2364150305585469E-2</v>
      </c>
      <c r="I293" s="3">
        <v>83.066317833535663</v>
      </c>
      <c r="J293" s="3">
        <v>0.18845208360885737</v>
      </c>
      <c r="K293" s="3">
        <v>1</v>
      </c>
      <c r="L293" s="3">
        <f t="shared" si="34"/>
        <v>0.18845208360885737</v>
      </c>
      <c r="M293" s="4">
        <f t="shared" si="35"/>
        <v>0.18845208360885737</v>
      </c>
      <c r="N293" s="3">
        <v>2.5502860383108533E-2</v>
      </c>
      <c r="O293" s="3">
        <v>1</v>
      </c>
      <c r="P293" s="3">
        <f t="shared" si="36"/>
        <v>2.5502860383108533E-2</v>
      </c>
      <c r="Q293" s="3">
        <f>P293</f>
        <v>2.5502860383108533E-2</v>
      </c>
    </row>
    <row r="294" spans="1:17" x14ac:dyDescent="0.25">
      <c r="A294" s="3" t="s">
        <v>14</v>
      </c>
      <c r="B294" s="3"/>
      <c r="C294" s="3" t="s">
        <v>118</v>
      </c>
      <c r="D294" s="3">
        <v>0.59</v>
      </c>
      <c r="E294" s="3">
        <v>0.64</v>
      </c>
      <c r="F294" s="3" t="s">
        <v>59</v>
      </c>
      <c r="G294" s="2">
        <v>1750</v>
      </c>
      <c r="H294" s="3">
        <v>5.8708078132375403E-3</v>
      </c>
      <c r="I294" s="3">
        <v>21.493047697280034</v>
      </c>
      <c r="J294" s="3">
        <v>5.5679633270953405E-2</v>
      </c>
      <c r="K294" s="3">
        <v>1</v>
      </c>
      <c r="L294" s="3">
        <f t="shared" si="34"/>
        <v>5.5679633270953405E-2</v>
      </c>
      <c r="M294" s="4">
        <f t="shared" si="35"/>
        <v>5.5679633270953405E-2</v>
      </c>
      <c r="N294" s="3">
        <v>7.9333526267086896E-3</v>
      </c>
      <c r="O294" s="3">
        <v>1</v>
      </c>
      <c r="P294" s="3">
        <f t="shared" si="36"/>
        <v>7.9333526267086896E-3</v>
      </c>
      <c r="Q294" s="3">
        <f>P294</f>
        <v>7.9333526267086896E-3</v>
      </c>
    </row>
    <row r="295" spans="1:17" x14ac:dyDescent="0.25">
      <c r="A295" s="3" t="s">
        <v>14</v>
      </c>
      <c r="B295" s="3"/>
      <c r="C295" s="3" t="s">
        <v>15</v>
      </c>
      <c r="D295" s="3">
        <v>0.67</v>
      </c>
      <c r="E295" s="3">
        <v>0.72</v>
      </c>
      <c r="F295" s="3" t="s">
        <v>63</v>
      </c>
      <c r="G295" s="2">
        <v>1750</v>
      </c>
      <c r="H295" s="3">
        <v>1256.4571245196619</v>
      </c>
      <c r="I295" s="3">
        <v>4274400.8275749851</v>
      </c>
      <c r="J295" s="3">
        <v>9180.8859586877334</v>
      </c>
      <c r="K295" s="3">
        <v>1</v>
      </c>
      <c r="L295" s="3">
        <f t="shared" si="34"/>
        <v>9180.8859586877334</v>
      </c>
      <c r="M295" s="4">
        <f t="shared" si="35"/>
        <v>9180.8859586877334</v>
      </c>
      <c r="N295" s="3">
        <v>1210.4674018129967</v>
      </c>
      <c r="O295" s="3">
        <v>1</v>
      </c>
      <c r="P295" s="3">
        <f t="shared" si="36"/>
        <v>1210.4674018129967</v>
      </c>
      <c r="Q295" s="3">
        <f>P295</f>
        <v>1210.4674018129967</v>
      </c>
    </row>
    <row r="296" spans="1:17" x14ac:dyDescent="0.25">
      <c r="A296" s="3" t="s">
        <v>14</v>
      </c>
      <c r="B296" s="3"/>
      <c r="C296" s="3" t="s">
        <v>15</v>
      </c>
      <c r="D296" s="3">
        <v>0.67</v>
      </c>
      <c r="E296" s="3">
        <v>0.72</v>
      </c>
      <c r="F296" s="3" t="s">
        <v>75</v>
      </c>
      <c r="G296" s="2">
        <v>1750</v>
      </c>
      <c r="H296" s="3">
        <v>1.0964668085658307E-2</v>
      </c>
      <c r="I296" s="3">
        <v>35.369348389529314</v>
      </c>
      <c r="J296" s="3">
        <v>7.251614187045971E-2</v>
      </c>
      <c r="K296" s="3">
        <v>1</v>
      </c>
      <c r="L296" s="3">
        <f t="shared" si="34"/>
        <v>7.251614187045971E-2</v>
      </c>
      <c r="M296" s="4">
        <f t="shared" si="35"/>
        <v>7.251614187045971E-2</v>
      </c>
      <c r="N296" s="3">
        <v>9.6808817308243773E-3</v>
      </c>
      <c r="O296" s="3">
        <v>1</v>
      </c>
      <c r="P296" s="3">
        <f t="shared" si="36"/>
        <v>9.6808817308243773E-3</v>
      </c>
      <c r="Q296" s="3">
        <f>P296</f>
        <v>9.6808817308243773E-3</v>
      </c>
    </row>
    <row r="297" spans="1:17" x14ac:dyDescent="0.25">
      <c r="A297" s="3" t="s">
        <v>14</v>
      </c>
      <c r="B297" s="3"/>
      <c r="C297" s="3" t="s">
        <v>15</v>
      </c>
      <c r="D297" s="3">
        <v>0.67</v>
      </c>
      <c r="E297" s="3">
        <v>0.72</v>
      </c>
      <c r="F297" s="3" t="s">
        <v>77</v>
      </c>
      <c r="G297" s="2">
        <v>1750</v>
      </c>
      <c r="H297" s="3">
        <v>1.9240759692033542E-3</v>
      </c>
      <c r="I297" s="3">
        <v>4.9360294987471915</v>
      </c>
      <c r="J297" s="3">
        <v>1.0875835913557501E-2</v>
      </c>
      <c r="K297" s="3">
        <v>1</v>
      </c>
      <c r="L297" s="3">
        <f t="shared" si="34"/>
        <v>1.0875835913557501E-2</v>
      </c>
      <c r="M297" s="4">
        <f t="shared" si="35"/>
        <v>1.0875835913557501E-2</v>
      </c>
      <c r="N297" s="3">
        <v>1.4292372873757377E-3</v>
      </c>
      <c r="O297" s="3">
        <v>1</v>
      </c>
      <c r="P297" s="3">
        <f t="shared" si="36"/>
        <v>1.4292372873757377E-3</v>
      </c>
      <c r="Q297" s="3">
        <f>P297</f>
        <v>1.4292372873757377E-3</v>
      </c>
    </row>
    <row r="298" spans="1:17" x14ac:dyDescent="0.25">
      <c r="A298" s="3" t="s">
        <v>14</v>
      </c>
      <c r="B298" s="3"/>
      <c r="C298" s="3" t="s">
        <v>90</v>
      </c>
      <c r="D298" s="3">
        <v>0.66</v>
      </c>
      <c r="E298" s="3">
        <v>0.7</v>
      </c>
      <c r="F298" s="3" t="s">
        <v>19</v>
      </c>
      <c r="G298" s="2">
        <v>1770</v>
      </c>
      <c r="H298" s="3">
        <v>0.3016137885096668</v>
      </c>
      <c r="I298" s="3">
        <v>1106.4677365413322</v>
      </c>
      <c r="J298" s="3">
        <v>2.9540447598479052</v>
      </c>
      <c r="K298" s="3">
        <v>1</v>
      </c>
      <c r="L298" s="3">
        <f t="shared" si="34"/>
        <v>2.9540447598479052</v>
      </c>
      <c r="M298" s="4">
        <f t="shared" si="35"/>
        <v>2.9540447598479052</v>
      </c>
      <c r="N298" s="3">
        <v>0.39449220253288636</v>
      </c>
      <c r="O298" s="3">
        <v>1</v>
      </c>
      <c r="P298" s="3">
        <f t="shared" si="36"/>
        <v>0.39449220253288636</v>
      </c>
      <c r="Q298" s="3">
        <f>P298</f>
        <v>0.39449220253288636</v>
      </c>
    </row>
    <row r="299" spans="1:17" x14ac:dyDescent="0.25">
      <c r="A299" s="3" t="s">
        <v>14</v>
      </c>
      <c r="B299" s="3"/>
      <c r="C299" s="3" t="s">
        <v>90</v>
      </c>
      <c r="D299" s="3">
        <v>0.66</v>
      </c>
      <c r="E299" s="3">
        <v>0.7</v>
      </c>
      <c r="F299" s="3" t="s">
        <v>19</v>
      </c>
      <c r="G299" s="2">
        <v>1780</v>
      </c>
      <c r="H299" s="3">
        <v>5.2229668325184096E-4</v>
      </c>
      <c r="I299" s="3">
        <v>1.8875352696263681</v>
      </c>
      <c r="J299" s="3">
        <v>4.6738349024850077E-3</v>
      </c>
      <c r="K299" s="3">
        <v>1</v>
      </c>
      <c r="L299" s="3">
        <f t="shared" si="34"/>
        <v>4.6738349024850077E-3</v>
      </c>
      <c r="M299" s="4">
        <f t="shared" si="35"/>
        <v>4.6738349024850077E-3</v>
      </c>
      <c r="N299" s="3">
        <v>6.7642021773524905E-4</v>
      </c>
      <c r="O299" s="3">
        <v>1</v>
      </c>
      <c r="P299" s="3">
        <f t="shared" si="36"/>
        <v>6.7642021773524905E-4</v>
      </c>
      <c r="Q299" s="3">
        <f>P299</f>
        <v>6.7642021773524905E-4</v>
      </c>
    </row>
    <row r="300" spans="1:17" x14ac:dyDescent="0.25">
      <c r="A300" s="3" t="s">
        <v>14</v>
      </c>
      <c r="B300" s="3"/>
      <c r="C300" s="3" t="s">
        <v>90</v>
      </c>
      <c r="D300" s="3">
        <v>0.66</v>
      </c>
      <c r="E300" s="3">
        <v>0.7</v>
      </c>
      <c r="F300" s="3" t="s">
        <v>19</v>
      </c>
      <c r="G300" s="2">
        <v>1780</v>
      </c>
      <c r="H300" s="3">
        <v>1.4631199338149654</v>
      </c>
      <c r="I300" s="3">
        <v>5085.8614641725289</v>
      </c>
      <c r="J300" s="3">
        <v>11.999647957969314</v>
      </c>
      <c r="K300" s="3">
        <v>1</v>
      </c>
      <c r="L300" s="3">
        <f t="shared" si="34"/>
        <v>11.999647957969314</v>
      </c>
      <c r="M300" s="4">
        <f t="shared" si="35"/>
        <v>11.999647957969314</v>
      </c>
      <c r="N300" s="3">
        <v>1.6413025959356324</v>
      </c>
      <c r="O300" s="3">
        <v>1</v>
      </c>
      <c r="P300" s="3">
        <f t="shared" si="36"/>
        <v>1.6413025959356324</v>
      </c>
      <c r="Q300" s="3">
        <f>P300</f>
        <v>1.6413025959356324</v>
      </c>
    </row>
    <row r="301" spans="1:17" x14ac:dyDescent="0.25">
      <c r="A301" s="3" t="s">
        <v>14</v>
      </c>
      <c r="B301" s="3"/>
      <c r="C301" s="3" t="s">
        <v>118</v>
      </c>
      <c r="D301" s="3">
        <v>0.59</v>
      </c>
      <c r="E301" s="3">
        <v>0.64</v>
      </c>
      <c r="F301" s="3" t="s">
        <v>19</v>
      </c>
      <c r="G301" s="2">
        <v>1780</v>
      </c>
      <c r="H301" s="3">
        <v>0.77869803390835513</v>
      </c>
      <c r="I301" s="3">
        <v>3029.5277144470138</v>
      </c>
      <c r="J301" s="3">
        <v>7.5975378919581704</v>
      </c>
      <c r="K301" s="3">
        <v>1</v>
      </c>
      <c r="L301" s="3">
        <f t="shared" si="34"/>
        <v>7.5975378919581704</v>
      </c>
      <c r="M301" s="4">
        <f t="shared" si="35"/>
        <v>7.5975378919581704</v>
      </c>
      <c r="N301" s="3">
        <v>1.1656458499745928</v>
      </c>
      <c r="O301" s="3">
        <v>1</v>
      </c>
      <c r="P301" s="3">
        <f t="shared" si="36"/>
        <v>1.1656458499745928</v>
      </c>
      <c r="Q301" s="3">
        <f>P301</f>
        <v>1.1656458499745928</v>
      </c>
    </row>
    <row r="302" spans="1:17" x14ac:dyDescent="0.25">
      <c r="A302" s="3" t="s">
        <v>14</v>
      </c>
      <c r="B302" s="3"/>
      <c r="C302" s="3" t="s">
        <v>118</v>
      </c>
      <c r="D302" s="3">
        <v>0.59</v>
      </c>
      <c r="E302" s="3">
        <v>0.64</v>
      </c>
      <c r="F302" s="3" t="s">
        <v>141</v>
      </c>
      <c r="G302" s="2">
        <v>1780</v>
      </c>
      <c r="H302" s="3">
        <v>0.91177404434814679</v>
      </c>
      <c r="I302" s="3">
        <v>3513.3570801310002</v>
      </c>
      <c r="J302" s="3">
        <v>8.5409005985082551</v>
      </c>
      <c r="K302" s="3">
        <v>1</v>
      </c>
      <c r="L302" s="3">
        <f t="shared" si="34"/>
        <v>8.5409005985082551</v>
      </c>
      <c r="M302" s="4">
        <f t="shared" si="35"/>
        <v>8.5409005985082551</v>
      </c>
      <c r="N302" s="3">
        <v>1.159354335295486</v>
      </c>
      <c r="O302" s="3">
        <v>1</v>
      </c>
      <c r="P302" s="3">
        <f t="shared" si="36"/>
        <v>1.159354335295486</v>
      </c>
      <c r="Q302" s="3">
        <f>P302</f>
        <v>1.159354335295486</v>
      </c>
    </row>
    <row r="303" spans="1:17" x14ac:dyDescent="0.25">
      <c r="A303" s="3" t="s">
        <v>14</v>
      </c>
      <c r="B303" s="3"/>
      <c r="C303" s="3" t="s">
        <v>118</v>
      </c>
      <c r="D303" s="3">
        <v>0.59</v>
      </c>
      <c r="E303" s="3">
        <v>0.64</v>
      </c>
      <c r="F303" s="3" t="s">
        <v>145</v>
      </c>
      <c r="G303" s="2">
        <v>1780</v>
      </c>
      <c r="H303" s="3">
        <v>0.29442460678367927</v>
      </c>
      <c r="I303" s="3">
        <v>1135.0027400837778</v>
      </c>
      <c r="J303" s="3">
        <v>2.842607194127488</v>
      </c>
      <c r="K303" s="3">
        <v>1</v>
      </c>
      <c r="L303" s="3">
        <f t="shared" si="34"/>
        <v>2.842607194127488</v>
      </c>
      <c r="M303" s="4">
        <f t="shared" si="35"/>
        <v>2.842607194127488</v>
      </c>
      <c r="N303" s="3">
        <v>0.45547267759083843</v>
      </c>
      <c r="O303" s="3">
        <v>1</v>
      </c>
      <c r="P303" s="3">
        <f t="shared" si="36"/>
        <v>0.45547267759083843</v>
      </c>
      <c r="Q303" s="3">
        <f>P303</f>
        <v>0.45547267759083843</v>
      </c>
    </row>
    <row r="304" spans="1:17" x14ac:dyDescent="0.25">
      <c r="A304" s="3" t="s">
        <v>14</v>
      </c>
      <c r="B304" s="3"/>
      <c r="C304" s="3" t="s">
        <v>90</v>
      </c>
      <c r="D304" s="3">
        <v>0.66</v>
      </c>
      <c r="E304" s="3">
        <v>0.7</v>
      </c>
      <c r="F304" s="3" t="s">
        <v>59</v>
      </c>
      <c r="G304" s="2">
        <v>1780</v>
      </c>
      <c r="H304" s="3">
        <v>1.1498517301080462E-3</v>
      </c>
      <c r="I304" s="3">
        <v>4.1389629873718494</v>
      </c>
      <c r="J304" s="3">
        <v>9.6238650662326328E-3</v>
      </c>
      <c r="K304" s="3">
        <v>1</v>
      </c>
      <c r="L304" s="3">
        <f t="shared" si="34"/>
        <v>9.6238650662326328E-3</v>
      </c>
      <c r="M304" s="4">
        <f t="shared" si="35"/>
        <v>9.6238650662326328E-3</v>
      </c>
      <c r="N304" s="3">
        <v>1.2496223842980683E-3</v>
      </c>
      <c r="O304" s="3">
        <v>1</v>
      </c>
      <c r="P304" s="3">
        <f t="shared" si="36"/>
        <v>1.2496223842980683E-3</v>
      </c>
      <c r="Q304" s="3">
        <f>P304</f>
        <v>1.2496223842980683E-3</v>
      </c>
    </row>
    <row r="305" spans="1:17" x14ac:dyDescent="0.25">
      <c r="A305" s="3" t="s">
        <v>14</v>
      </c>
      <c r="B305" s="3"/>
      <c r="C305" s="3" t="s">
        <v>118</v>
      </c>
      <c r="D305" s="3">
        <v>0.59</v>
      </c>
      <c r="E305" s="3">
        <v>0.64</v>
      </c>
      <c r="F305" s="3" t="s">
        <v>19</v>
      </c>
      <c r="G305" s="2">
        <v>1800</v>
      </c>
      <c r="H305" s="3">
        <v>1.9733197370477039E-2</v>
      </c>
      <c r="I305" s="3">
        <v>40.513365176382393</v>
      </c>
      <c r="J305" s="3">
        <v>8.1791884192754252E-2</v>
      </c>
      <c r="K305" s="3">
        <v>1</v>
      </c>
      <c r="L305" s="3">
        <f t="shared" si="34"/>
        <v>8.1791884192754252E-2</v>
      </c>
      <c r="M305" s="4">
        <f t="shared" si="35"/>
        <v>8.1791884192754252E-2</v>
      </c>
      <c r="N305" s="3">
        <v>1.1190300190450706E-2</v>
      </c>
      <c r="O305" s="3">
        <v>1</v>
      </c>
      <c r="P305" s="3">
        <f t="shared" si="36"/>
        <v>1.1190300190450706E-2</v>
      </c>
      <c r="Q305" s="3">
        <f>P305</f>
        <v>1.1190300190450706E-2</v>
      </c>
    </row>
    <row r="306" spans="1:17" x14ac:dyDescent="0.25">
      <c r="A306" s="3" t="s">
        <v>14</v>
      </c>
      <c r="B306" s="3"/>
      <c r="C306" s="3" t="s">
        <v>118</v>
      </c>
      <c r="D306" s="3">
        <v>0.59</v>
      </c>
      <c r="E306" s="3">
        <v>0.64</v>
      </c>
      <c r="F306" s="3" t="s">
        <v>141</v>
      </c>
      <c r="G306" s="2">
        <v>1800</v>
      </c>
      <c r="H306" s="3">
        <v>5.222480867161801</v>
      </c>
      <c r="I306" s="3">
        <v>19113.911892579032</v>
      </c>
      <c r="J306" s="3">
        <v>36.699598966352212</v>
      </c>
      <c r="K306" s="3">
        <v>1</v>
      </c>
      <c r="L306" s="3">
        <f t="shared" si="34"/>
        <v>36.699598966352212</v>
      </c>
      <c r="M306" s="4">
        <f t="shared" si="35"/>
        <v>36.699598966352212</v>
      </c>
      <c r="N306" s="3">
        <v>5.320026891580552</v>
      </c>
      <c r="O306" s="3">
        <v>1</v>
      </c>
      <c r="P306" s="3">
        <f t="shared" si="36"/>
        <v>5.320026891580552</v>
      </c>
      <c r="Q306" s="3">
        <f>P306</f>
        <v>5.320026891580552</v>
      </c>
    </row>
    <row r="307" spans="1:17" x14ac:dyDescent="0.25">
      <c r="A307" s="3" t="s">
        <v>14</v>
      </c>
      <c r="B307" s="3"/>
      <c r="C307" s="3" t="s">
        <v>118</v>
      </c>
      <c r="D307" s="3">
        <v>0.59</v>
      </c>
      <c r="E307" s="3">
        <v>0.64</v>
      </c>
      <c r="F307" s="3" t="s">
        <v>59</v>
      </c>
      <c r="G307" s="2">
        <v>1800</v>
      </c>
      <c r="H307" s="3">
        <v>1.7124827967042571</v>
      </c>
      <c r="I307" s="3">
        <v>5985.8846083872859</v>
      </c>
      <c r="J307" s="3">
        <v>11.36696619047785</v>
      </c>
      <c r="K307" s="3">
        <v>1</v>
      </c>
      <c r="L307" s="3">
        <f t="shared" si="34"/>
        <v>11.36696619047785</v>
      </c>
      <c r="M307" s="4">
        <f t="shared" si="35"/>
        <v>11.36696619047785</v>
      </c>
      <c r="N307" s="3">
        <v>1.6587200302206646</v>
      </c>
      <c r="O307" s="3">
        <v>1</v>
      </c>
      <c r="P307" s="3">
        <f t="shared" si="36"/>
        <v>1.6587200302206646</v>
      </c>
      <c r="Q307" s="3">
        <f>P307</f>
        <v>1.6587200302206646</v>
      </c>
    </row>
    <row r="308" spans="1:17" x14ac:dyDescent="0.25">
      <c r="A308" s="3" t="s">
        <v>14</v>
      </c>
      <c r="B308" s="3"/>
      <c r="C308" s="3" t="s">
        <v>118</v>
      </c>
      <c r="D308" s="3">
        <v>0.59</v>
      </c>
      <c r="E308" s="3">
        <v>0.64</v>
      </c>
      <c r="F308" s="3" t="s">
        <v>77</v>
      </c>
      <c r="G308" s="2">
        <v>1800</v>
      </c>
      <c r="H308" s="3">
        <v>17.162065192537494</v>
      </c>
      <c r="I308" s="3">
        <v>58845.14420643964</v>
      </c>
      <c r="J308" s="3">
        <v>117.56962890881789</v>
      </c>
      <c r="K308" s="3">
        <v>1</v>
      </c>
      <c r="L308" s="3">
        <f t="shared" si="34"/>
        <v>117.56962890881789</v>
      </c>
      <c r="M308" s="4">
        <f t="shared" si="35"/>
        <v>117.56962890881789</v>
      </c>
      <c r="N308" s="3">
        <v>16.234588258814192</v>
      </c>
      <c r="O308" s="3">
        <v>1</v>
      </c>
      <c r="P308" s="3">
        <f t="shared" si="36"/>
        <v>16.234588258814192</v>
      </c>
      <c r="Q308" s="3">
        <f>P308</f>
        <v>16.234588258814192</v>
      </c>
    </row>
    <row r="309" spans="1:17" x14ac:dyDescent="0.25">
      <c r="A309" s="3" t="s">
        <v>14</v>
      </c>
      <c r="B309" s="3"/>
      <c r="C309" s="3" t="s">
        <v>15</v>
      </c>
      <c r="D309" s="3">
        <v>0.67</v>
      </c>
      <c r="E309" s="3">
        <v>0.72</v>
      </c>
      <c r="F309" s="3" t="s">
        <v>19</v>
      </c>
      <c r="G309" s="2">
        <v>1820</v>
      </c>
      <c r="H309" s="3">
        <v>0.10166447650912569</v>
      </c>
      <c r="I309" s="3">
        <v>135.04261739753505</v>
      </c>
      <c r="J309" s="3">
        <v>0.32327030282488128</v>
      </c>
      <c r="K309" s="3">
        <v>1</v>
      </c>
      <c r="L309" s="3">
        <f t="shared" si="34"/>
        <v>0.32327030282488128</v>
      </c>
      <c r="M309" s="4">
        <f t="shared" si="35"/>
        <v>0.32327030282488128</v>
      </c>
      <c r="N309" s="3">
        <v>1.9067961213451674E-2</v>
      </c>
      <c r="O309" s="3">
        <v>1</v>
      </c>
      <c r="P309" s="3">
        <f t="shared" si="36"/>
        <v>1.9067961213451674E-2</v>
      </c>
      <c r="Q309" s="3">
        <f>P309</f>
        <v>1.9067961213451674E-2</v>
      </c>
    </row>
    <row r="310" spans="1:17" x14ac:dyDescent="0.25">
      <c r="A310" s="3" t="s">
        <v>14</v>
      </c>
      <c r="B310" s="3"/>
      <c r="C310" s="3" t="s">
        <v>118</v>
      </c>
      <c r="D310" s="3">
        <v>0.59</v>
      </c>
      <c r="E310" s="3">
        <v>0.64</v>
      </c>
      <c r="F310" s="3" t="s">
        <v>139</v>
      </c>
      <c r="G310" s="2">
        <v>1820</v>
      </c>
      <c r="H310" s="3">
        <v>16.626876124717523</v>
      </c>
      <c r="I310" s="3">
        <v>51292.503183140689</v>
      </c>
      <c r="J310" s="3">
        <v>105.10139446754594</v>
      </c>
      <c r="K310" s="3">
        <v>1</v>
      </c>
      <c r="L310" s="3">
        <f t="shared" si="34"/>
        <v>105.10139446754594</v>
      </c>
      <c r="M310" s="4">
        <f t="shared" si="35"/>
        <v>105.10139446754594</v>
      </c>
      <c r="N310" s="3">
        <v>14.829088246920037</v>
      </c>
      <c r="O310" s="3">
        <v>1</v>
      </c>
      <c r="P310" s="3">
        <f t="shared" si="36"/>
        <v>14.829088246920037</v>
      </c>
      <c r="Q310" s="3">
        <f>P310</f>
        <v>14.829088246920037</v>
      </c>
    </row>
    <row r="311" spans="1:17" x14ac:dyDescent="0.25">
      <c r="A311" s="3" t="s">
        <v>14</v>
      </c>
      <c r="B311" s="3"/>
      <c r="C311" s="3" t="s">
        <v>118</v>
      </c>
      <c r="D311" s="3">
        <v>0.59</v>
      </c>
      <c r="E311" s="3">
        <v>0.64</v>
      </c>
      <c r="F311" s="3" t="s">
        <v>77</v>
      </c>
      <c r="G311" s="2">
        <v>1820</v>
      </c>
      <c r="H311" s="3">
        <v>165.67130327353573</v>
      </c>
      <c r="I311" s="3">
        <v>564138.08408900304</v>
      </c>
      <c r="J311" s="3">
        <v>1082.2204659815732</v>
      </c>
      <c r="K311" s="3">
        <v>1</v>
      </c>
      <c r="L311" s="3">
        <f t="shared" si="34"/>
        <v>1082.2204659815732</v>
      </c>
      <c r="M311" s="4">
        <f t="shared" si="35"/>
        <v>1082.2204659815732</v>
      </c>
      <c r="N311" s="3">
        <v>150.10513855475222</v>
      </c>
      <c r="O311" s="3">
        <v>1</v>
      </c>
      <c r="P311" s="3">
        <f t="shared" si="36"/>
        <v>150.10513855475222</v>
      </c>
      <c r="Q311" s="3">
        <f>P311</f>
        <v>150.10513855475222</v>
      </c>
    </row>
    <row r="312" spans="1:17" x14ac:dyDescent="0.25">
      <c r="A312" s="3" t="s">
        <v>14</v>
      </c>
      <c r="B312" s="3"/>
      <c r="C312" s="3" t="s">
        <v>90</v>
      </c>
      <c r="D312" s="3">
        <v>0.66</v>
      </c>
      <c r="E312" s="3">
        <v>0.7</v>
      </c>
      <c r="F312" s="3" t="s">
        <v>19</v>
      </c>
      <c r="G312" s="2">
        <v>1840</v>
      </c>
      <c r="H312" s="3">
        <v>0.36400153435063604</v>
      </c>
      <c r="I312" s="3">
        <v>1207.2714105330458</v>
      </c>
      <c r="J312" s="3">
        <v>2.8117191097171563</v>
      </c>
      <c r="K312" s="3">
        <v>1</v>
      </c>
      <c r="L312" s="3">
        <f t="shared" si="34"/>
        <v>2.8117191097171563</v>
      </c>
      <c r="M312" s="4">
        <f t="shared" si="35"/>
        <v>2.8117191097171563</v>
      </c>
      <c r="N312" s="3">
        <v>0.36173886828105328</v>
      </c>
      <c r="O312" s="3">
        <v>1</v>
      </c>
      <c r="P312" s="3">
        <f t="shared" si="36"/>
        <v>0.36173886828105328</v>
      </c>
      <c r="Q312" s="3">
        <f>P312</f>
        <v>0.36173886828105328</v>
      </c>
    </row>
    <row r="313" spans="1:17" x14ac:dyDescent="0.25">
      <c r="A313" s="3" t="s">
        <v>14</v>
      </c>
      <c r="B313" s="3"/>
      <c r="C313" s="3" t="s">
        <v>118</v>
      </c>
      <c r="D313" s="3">
        <v>0.59</v>
      </c>
      <c r="E313" s="3">
        <v>0.64</v>
      </c>
      <c r="F313" s="3" t="s">
        <v>19</v>
      </c>
      <c r="G313" s="2">
        <v>1840</v>
      </c>
      <c r="H313" s="3">
        <v>11.972761479740038</v>
      </c>
      <c r="I313" s="3">
        <v>40894.485807033707</v>
      </c>
      <c r="J313" s="3">
        <v>97.592051273706716</v>
      </c>
      <c r="K313" s="3">
        <v>1</v>
      </c>
      <c r="L313" s="3">
        <f t="shared" si="34"/>
        <v>97.592051273706716</v>
      </c>
      <c r="M313" s="4">
        <f t="shared" si="35"/>
        <v>97.592051273706716</v>
      </c>
      <c r="N313" s="3">
        <v>13.814749240945725</v>
      </c>
      <c r="O313" s="3">
        <v>1</v>
      </c>
      <c r="P313" s="3">
        <f t="shared" si="36"/>
        <v>13.814749240945725</v>
      </c>
      <c r="Q313" s="3">
        <f>P313</f>
        <v>13.814749240945725</v>
      </c>
    </row>
    <row r="314" spans="1:17" x14ac:dyDescent="0.25">
      <c r="A314" s="3" t="s">
        <v>14</v>
      </c>
      <c r="B314" s="3"/>
      <c r="C314" s="3" t="s">
        <v>118</v>
      </c>
      <c r="D314" s="3">
        <v>0.59</v>
      </c>
      <c r="E314" s="3">
        <v>0.64</v>
      </c>
      <c r="F314" s="3" t="s">
        <v>139</v>
      </c>
      <c r="G314" s="2">
        <v>1840</v>
      </c>
      <c r="H314" s="3">
        <v>3.2213583953567277</v>
      </c>
      <c r="I314" s="3">
        <v>10813.577642310018</v>
      </c>
      <c r="J314" s="3">
        <v>23.617259596305232</v>
      </c>
      <c r="K314" s="3">
        <v>1</v>
      </c>
      <c r="L314" s="3">
        <f t="shared" si="34"/>
        <v>23.617259596305232</v>
      </c>
      <c r="M314" s="4">
        <f t="shared" si="35"/>
        <v>23.617259596305232</v>
      </c>
      <c r="N314" s="3">
        <v>3.2091022597170333</v>
      </c>
      <c r="O314" s="3">
        <v>1</v>
      </c>
      <c r="P314" s="3">
        <f t="shared" si="36"/>
        <v>3.2091022597170333</v>
      </c>
      <c r="Q314" s="3">
        <f>P314</f>
        <v>3.2091022597170333</v>
      </c>
    </row>
    <row r="315" spans="1:17" x14ac:dyDescent="0.25">
      <c r="A315" s="3" t="s">
        <v>14</v>
      </c>
      <c r="B315" s="3"/>
      <c r="C315" s="3" t="s">
        <v>118</v>
      </c>
      <c r="D315" s="3">
        <v>0.59</v>
      </c>
      <c r="E315" s="3">
        <v>0.64</v>
      </c>
      <c r="F315" s="3" t="s">
        <v>141</v>
      </c>
      <c r="G315" s="2">
        <v>1840</v>
      </c>
      <c r="H315" s="3">
        <v>9.4754367842476164</v>
      </c>
      <c r="I315" s="3">
        <v>32369.784134519894</v>
      </c>
      <c r="J315" s="3">
        <v>68.939727453275069</v>
      </c>
      <c r="K315" s="3">
        <v>1</v>
      </c>
      <c r="L315" s="3">
        <f t="shared" si="34"/>
        <v>68.939727453275069</v>
      </c>
      <c r="M315" s="4">
        <f t="shared" si="35"/>
        <v>68.939727453275069</v>
      </c>
      <c r="N315" s="3">
        <v>9.9595551912470217</v>
      </c>
      <c r="O315" s="3">
        <v>1</v>
      </c>
      <c r="P315" s="3">
        <f t="shared" si="36"/>
        <v>9.9595551912470217</v>
      </c>
      <c r="Q315" s="3">
        <f>P315</f>
        <v>9.9595551912470217</v>
      </c>
    </row>
    <row r="316" spans="1:17" x14ac:dyDescent="0.25">
      <c r="A316" s="3" t="s">
        <v>14</v>
      </c>
      <c r="B316" s="3"/>
      <c r="C316" s="3" t="s">
        <v>118</v>
      </c>
      <c r="D316" s="3">
        <v>0.59</v>
      </c>
      <c r="E316" s="3">
        <v>0.64</v>
      </c>
      <c r="F316" s="3" t="s">
        <v>11</v>
      </c>
      <c r="G316" s="2">
        <v>1840</v>
      </c>
      <c r="H316" s="3">
        <v>3.509097288249678</v>
      </c>
      <c r="I316" s="3">
        <v>9994.5616041474568</v>
      </c>
      <c r="J316" s="3">
        <v>20.074723971738965</v>
      </c>
      <c r="K316" s="3">
        <v>1</v>
      </c>
      <c r="L316" s="3">
        <f t="shared" si="34"/>
        <v>20.074723971738965</v>
      </c>
      <c r="M316" s="4">
        <f t="shared" si="35"/>
        <v>20.074723971738965</v>
      </c>
      <c r="N316" s="3">
        <v>2.7792855080801169</v>
      </c>
      <c r="O316" s="3">
        <v>1</v>
      </c>
      <c r="P316" s="3">
        <f t="shared" si="36"/>
        <v>2.7792855080801169</v>
      </c>
      <c r="Q316" s="3">
        <f>P316</f>
        <v>2.7792855080801169</v>
      </c>
    </row>
    <row r="317" spans="1:17" x14ac:dyDescent="0.25">
      <c r="A317" s="3" t="s">
        <v>14</v>
      </c>
      <c r="B317" s="3"/>
      <c r="C317" s="3" t="s">
        <v>118</v>
      </c>
      <c r="D317" s="3">
        <v>0.59</v>
      </c>
      <c r="E317" s="3">
        <v>0.64</v>
      </c>
      <c r="F317" s="3" t="s">
        <v>59</v>
      </c>
      <c r="G317" s="2">
        <v>1840</v>
      </c>
      <c r="H317" s="3">
        <v>0.78204627136310567</v>
      </c>
      <c r="I317" s="3">
        <v>2692.7376744637509</v>
      </c>
      <c r="J317" s="3">
        <v>6.7850947673486548</v>
      </c>
      <c r="K317" s="3">
        <v>1</v>
      </c>
      <c r="L317" s="3">
        <f t="shared" si="34"/>
        <v>6.7850947673486548</v>
      </c>
      <c r="M317" s="4">
        <f t="shared" si="35"/>
        <v>6.7850947673486548</v>
      </c>
      <c r="N317" s="3">
        <v>0.89474374967551762</v>
      </c>
      <c r="O317" s="3">
        <v>1</v>
      </c>
      <c r="P317" s="3">
        <f t="shared" si="36"/>
        <v>0.89474374967551762</v>
      </c>
      <c r="Q317" s="3">
        <f>P317</f>
        <v>0.89474374967551762</v>
      </c>
    </row>
    <row r="318" spans="1:17" x14ac:dyDescent="0.25">
      <c r="A318" s="3" t="s">
        <v>14</v>
      </c>
      <c r="B318" s="3"/>
      <c r="C318" s="3" t="s">
        <v>118</v>
      </c>
      <c r="D318" s="3">
        <v>0.59</v>
      </c>
      <c r="E318" s="3">
        <v>0.64</v>
      </c>
      <c r="F318" s="3" t="s">
        <v>59</v>
      </c>
      <c r="G318" s="2">
        <v>1840</v>
      </c>
      <c r="H318" s="3">
        <v>0.13932668025604558</v>
      </c>
      <c r="I318" s="3">
        <v>528.91841533992215</v>
      </c>
      <c r="J318" s="3">
        <v>1.1250166614332964</v>
      </c>
      <c r="K318" s="3">
        <v>1</v>
      </c>
      <c r="L318" s="3">
        <f t="shared" si="34"/>
        <v>1.1250166614332964</v>
      </c>
      <c r="M318" s="4">
        <f t="shared" si="35"/>
        <v>1.1250166614332964</v>
      </c>
      <c r="N318" s="3">
        <v>0.15209679342723953</v>
      </c>
      <c r="O318" s="3">
        <v>1</v>
      </c>
      <c r="P318" s="3">
        <f t="shared" si="36"/>
        <v>0.15209679342723953</v>
      </c>
      <c r="Q318" s="3">
        <f>P318</f>
        <v>0.15209679342723953</v>
      </c>
    </row>
    <row r="319" spans="1:17" x14ac:dyDescent="0.25">
      <c r="A319" s="3" t="s">
        <v>14</v>
      </c>
      <c r="B319" s="3"/>
      <c r="C319" s="3" t="s">
        <v>118</v>
      </c>
      <c r="D319" s="3">
        <v>0.59</v>
      </c>
      <c r="E319" s="3">
        <v>0.64</v>
      </c>
      <c r="F319" s="3" t="s">
        <v>59</v>
      </c>
      <c r="G319" s="2">
        <v>1840</v>
      </c>
      <c r="H319" s="3">
        <v>3.5516392121563494E-5</v>
      </c>
      <c r="I319" s="3">
        <v>0.13835613321624021</v>
      </c>
      <c r="J319" s="3">
        <v>3.0222042098074057E-4</v>
      </c>
      <c r="K319" s="3">
        <v>1</v>
      </c>
      <c r="L319" s="3">
        <f t="shared" si="34"/>
        <v>3.0222042098074057E-4</v>
      </c>
      <c r="M319" s="4">
        <f t="shared" si="35"/>
        <v>3.0222042098074057E-4</v>
      </c>
      <c r="N319" s="3">
        <v>3.9938784496041631E-5</v>
      </c>
      <c r="O319" s="3">
        <v>1</v>
      </c>
      <c r="P319" s="3">
        <f t="shared" si="36"/>
        <v>3.9938784496041631E-5</v>
      </c>
      <c r="Q319" s="3">
        <f>P319</f>
        <v>3.9938784496041631E-5</v>
      </c>
    </row>
    <row r="320" spans="1:17" x14ac:dyDescent="0.25">
      <c r="A320" s="3" t="s">
        <v>14</v>
      </c>
      <c r="B320" s="3"/>
      <c r="C320" s="3" t="s">
        <v>118</v>
      </c>
      <c r="D320" s="3">
        <v>0.59</v>
      </c>
      <c r="E320" s="3">
        <v>0.64</v>
      </c>
      <c r="F320" s="3" t="s">
        <v>59</v>
      </c>
      <c r="G320" s="2">
        <v>1840</v>
      </c>
      <c r="H320" s="3">
        <v>0.64819736819150631</v>
      </c>
      <c r="I320" s="3">
        <v>2389.8184117901556</v>
      </c>
      <c r="J320" s="3">
        <v>4.8397560465078735</v>
      </c>
      <c r="K320" s="3">
        <v>1</v>
      </c>
      <c r="L320" s="3">
        <f t="shared" si="34"/>
        <v>4.8397560465078735</v>
      </c>
      <c r="M320" s="4">
        <f t="shared" si="35"/>
        <v>4.8397560465078735</v>
      </c>
      <c r="N320" s="3">
        <v>0.66328208970909752</v>
      </c>
      <c r="O320" s="3">
        <v>1</v>
      </c>
      <c r="P320" s="3">
        <f t="shared" si="36"/>
        <v>0.66328208970909752</v>
      </c>
      <c r="Q320" s="3">
        <f>P320</f>
        <v>0.66328208970909752</v>
      </c>
    </row>
    <row r="321" spans="1:17" x14ac:dyDescent="0.25">
      <c r="A321" s="3" t="s">
        <v>14</v>
      </c>
      <c r="B321" s="3"/>
      <c r="C321" s="3" t="s">
        <v>118</v>
      </c>
      <c r="D321" s="3">
        <v>0.59</v>
      </c>
      <c r="E321" s="3">
        <v>0.64</v>
      </c>
      <c r="F321" s="3" t="s">
        <v>77</v>
      </c>
      <c r="G321" s="2">
        <v>1840</v>
      </c>
      <c r="H321" s="3">
        <v>14.854648489320061</v>
      </c>
      <c r="I321" s="3">
        <v>46580.076900902684</v>
      </c>
      <c r="J321" s="3">
        <v>92.339485598613251</v>
      </c>
      <c r="K321" s="3">
        <v>1</v>
      </c>
      <c r="L321" s="3">
        <f t="shared" si="34"/>
        <v>92.339485598613251</v>
      </c>
      <c r="M321" s="4">
        <f t="shared" si="35"/>
        <v>92.339485598613251</v>
      </c>
      <c r="N321" s="3">
        <v>12.701884103981453</v>
      </c>
      <c r="O321" s="3">
        <v>1</v>
      </c>
      <c r="P321" s="3">
        <f t="shared" si="36"/>
        <v>12.701884103981453</v>
      </c>
      <c r="Q321" s="3">
        <f>P321</f>
        <v>12.701884103981453</v>
      </c>
    </row>
    <row r="322" spans="1:17" x14ac:dyDescent="0.25">
      <c r="A322" s="3" t="s">
        <v>14</v>
      </c>
      <c r="B322" s="3"/>
      <c r="C322" s="3" t="s">
        <v>15</v>
      </c>
      <c r="D322" s="3">
        <v>0.67</v>
      </c>
      <c r="E322" s="3">
        <v>0.72</v>
      </c>
      <c r="F322" s="3" t="s">
        <v>19</v>
      </c>
      <c r="G322" s="2">
        <v>1850</v>
      </c>
      <c r="H322" s="3">
        <v>0.98986614420321406</v>
      </c>
      <c r="I322" s="3">
        <v>1661.4906652630229</v>
      </c>
      <c r="J322" s="3">
        <v>3.9425866719716063</v>
      </c>
      <c r="K322" s="3">
        <v>1</v>
      </c>
      <c r="L322" s="3">
        <f t="shared" ref="L322:L385" si="37">J322*K322</f>
        <v>3.9425866719716063</v>
      </c>
      <c r="M322" s="4">
        <f t="shared" ref="M322:M361" si="38">L322</f>
        <v>3.9425866719716063</v>
      </c>
      <c r="N322" s="3">
        <v>0.50919730570578658</v>
      </c>
      <c r="O322" s="3">
        <v>1</v>
      </c>
      <c r="P322" s="3">
        <f t="shared" ref="P322:P385" si="39">N322*O322</f>
        <v>0.50919730570578658</v>
      </c>
      <c r="Q322" s="3">
        <f>P322</f>
        <v>0.50919730570578658</v>
      </c>
    </row>
    <row r="323" spans="1:17" x14ac:dyDescent="0.25">
      <c r="A323" s="3" t="s">
        <v>14</v>
      </c>
      <c r="B323" s="3"/>
      <c r="C323" s="3" t="s">
        <v>90</v>
      </c>
      <c r="D323" s="3">
        <v>0.66</v>
      </c>
      <c r="E323" s="3">
        <v>0.7</v>
      </c>
      <c r="F323" s="3" t="s">
        <v>19</v>
      </c>
      <c r="G323" s="2">
        <v>1850</v>
      </c>
      <c r="H323" s="3">
        <v>26.011710657979627</v>
      </c>
      <c r="I323" s="3">
        <v>74880.936317106767</v>
      </c>
      <c r="J323" s="3">
        <v>161.83374878977105</v>
      </c>
      <c r="K323" s="3">
        <v>1</v>
      </c>
      <c r="L323" s="3">
        <f t="shared" si="37"/>
        <v>161.83374878977105</v>
      </c>
      <c r="M323" s="4">
        <f t="shared" si="38"/>
        <v>161.83374878977105</v>
      </c>
      <c r="N323" s="3">
        <v>21.43814573494468</v>
      </c>
      <c r="O323" s="3">
        <v>1</v>
      </c>
      <c r="P323" s="3">
        <f t="shared" si="39"/>
        <v>21.43814573494468</v>
      </c>
      <c r="Q323" s="3">
        <f>P323</f>
        <v>21.43814573494468</v>
      </c>
    </row>
    <row r="324" spans="1:17" x14ac:dyDescent="0.25">
      <c r="A324" s="3" t="s">
        <v>14</v>
      </c>
      <c r="B324" s="3"/>
      <c r="C324" s="3" t="s">
        <v>118</v>
      </c>
      <c r="D324" s="3">
        <v>0.59</v>
      </c>
      <c r="E324" s="3">
        <v>0.64</v>
      </c>
      <c r="F324" s="3" t="s">
        <v>19</v>
      </c>
      <c r="G324" s="2">
        <v>1850</v>
      </c>
      <c r="H324" s="3">
        <v>2.6061985849888829E-2</v>
      </c>
      <c r="I324" s="3">
        <v>99.196887087611614</v>
      </c>
      <c r="J324" s="3">
        <v>0.23841095863887535</v>
      </c>
      <c r="K324" s="3">
        <v>1</v>
      </c>
      <c r="L324" s="3">
        <f t="shared" si="37"/>
        <v>0.23841095863887535</v>
      </c>
      <c r="M324" s="4">
        <f t="shared" si="38"/>
        <v>0.23841095863887535</v>
      </c>
      <c r="N324" s="3">
        <v>3.984560819809755E-2</v>
      </c>
      <c r="O324" s="3">
        <v>1</v>
      </c>
      <c r="P324" s="3">
        <f t="shared" si="39"/>
        <v>3.984560819809755E-2</v>
      </c>
      <c r="Q324" s="3">
        <f>P324</f>
        <v>3.984560819809755E-2</v>
      </c>
    </row>
    <row r="325" spans="1:17" x14ac:dyDescent="0.25">
      <c r="A325" s="3" t="s">
        <v>14</v>
      </c>
      <c r="B325" s="3"/>
      <c r="C325" s="3" t="s">
        <v>118</v>
      </c>
      <c r="D325" s="3">
        <v>0.59</v>
      </c>
      <c r="E325" s="3">
        <v>0.64</v>
      </c>
      <c r="F325" s="3" t="s">
        <v>139</v>
      </c>
      <c r="G325" s="2">
        <v>1850</v>
      </c>
      <c r="H325" s="3">
        <v>3.077102095703804</v>
      </c>
      <c r="I325" s="3">
        <v>10604.274039675842</v>
      </c>
      <c r="J325" s="3">
        <v>24.335979684855474</v>
      </c>
      <c r="K325" s="3">
        <v>1</v>
      </c>
      <c r="L325" s="3">
        <f t="shared" si="37"/>
        <v>24.335979684855474</v>
      </c>
      <c r="M325" s="4">
        <f t="shared" si="38"/>
        <v>24.335979684855474</v>
      </c>
      <c r="N325" s="3">
        <v>3.6891912057216207</v>
      </c>
      <c r="O325" s="3">
        <v>1</v>
      </c>
      <c r="P325" s="3">
        <f t="shared" si="39"/>
        <v>3.6891912057216207</v>
      </c>
      <c r="Q325" s="3">
        <f>P325</f>
        <v>3.6891912057216207</v>
      </c>
    </row>
    <row r="326" spans="1:17" x14ac:dyDescent="0.25">
      <c r="A326" s="3" t="s">
        <v>14</v>
      </c>
      <c r="B326" s="3"/>
      <c r="C326" s="3" t="s">
        <v>118</v>
      </c>
      <c r="D326" s="3">
        <v>0.59</v>
      </c>
      <c r="E326" s="3">
        <v>0.64</v>
      </c>
      <c r="F326" s="3" t="s">
        <v>141</v>
      </c>
      <c r="G326" s="2">
        <v>1850</v>
      </c>
      <c r="H326" s="3">
        <v>1.293879883755467</v>
      </c>
      <c r="I326" s="3">
        <v>4955.8736216946718</v>
      </c>
      <c r="J326" s="3">
        <v>10.860079932500467</v>
      </c>
      <c r="K326" s="3">
        <v>1</v>
      </c>
      <c r="L326" s="3">
        <f t="shared" si="37"/>
        <v>10.860079932500467</v>
      </c>
      <c r="M326" s="4">
        <f t="shared" si="38"/>
        <v>10.860079932500467</v>
      </c>
      <c r="N326" s="3">
        <v>1.5247330620638817</v>
      </c>
      <c r="O326" s="3">
        <v>1</v>
      </c>
      <c r="P326" s="3">
        <f t="shared" si="39"/>
        <v>1.5247330620638817</v>
      </c>
      <c r="Q326" s="3">
        <f>P326</f>
        <v>1.5247330620638817</v>
      </c>
    </row>
    <row r="327" spans="1:17" x14ac:dyDescent="0.25">
      <c r="A327" s="3" t="s">
        <v>14</v>
      </c>
      <c r="B327" s="3"/>
      <c r="C327" s="3" t="s">
        <v>118</v>
      </c>
      <c r="D327" s="3">
        <v>0.59</v>
      </c>
      <c r="E327" s="3">
        <v>0.64</v>
      </c>
      <c r="F327" s="3" t="s">
        <v>145</v>
      </c>
      <c r="G327" s="2">
        <v>1850</v>
      </c>
      <c r="H327" s="3">
        <v>0.15842222682158763</v>
      </c>
      <c r="I327" s="3">
        <v>606.76705086892639</v>
      </c>
      <c r="J327" s="3">
        <v>1.2229016436393689</v>
      </c>
      <c r="K327" s="3">
        <v>1</v>
      </c>
      <c r="L327" s="3">
        <f t="shared" si="37"/>
        <v>1.2229016436393689</v>
      </c>
      <c r="M327" s="4">
        <f t="shared" si="38"/>
        <v>1.2229016436393689</v>
      </c>
      <c r="N327" s="3">
        <v>0.16838674790420374</v>
      </c>
      <c r="O327" s="3">
        <v>1</v>
      </c>
      <c r="P327" s="3">
        <f t="shared" si="39"/>
        <v>0.16838674790420374</v>
      </c>
      <c r="Q327" s="3">
        <f>P327</f>
        <v>0.16838674790420374</v>
      </c>
    </row>
    <row r="328" spans="1:17" x14ac:dyDescent="0.25">
      <c r="A328" s="3" t="s">
        <v>14</v>
      </c>
      <c r="B328" s="3"/>
      <c r="C328" s="3" t="s">
        <v>118</v>
      </c>
      <c r="D328" s="3">
        <v>0.59</v>
      </c>
      <c r="E328" s="3">
        <v>0.64</v>
      </c>
      <c r="F328" s="3" t="s">
        <v>145</v>
      </c>
      <c r="G328" s="2">
        <v>1850</v>
      </c>
      <c r="H328" s="3">
        <v>2.0983235421230746</v>
      </c>
      <c r="I328" s="3">
        <v>8038.3070094459581</v>
      </c>
      <c r="J328" s="3">
        <v>16.571002325914009</v>
      </c>
      <c r="K328" s="3">
        <v>1</v>
      </c>
      <c r="L328" s="3">
        <f t="shared" si="37"/>
        <v>16.571002325914009</v>
      </c>
      <c r="M328" s="4">
        <f t="shared" si="38"/>
        <v>16.571002325914009</v>
      </c>
      <c r="N328" s="3">
        <v>2.3559661082764825</v>
      </c>
      <c r="O328" s="3">
        <v>1</v>
      </c>
      <c r="P328" s="3">
        <f t="shared" si="39"/>
        <v>2.3559661082764825</v>
      </c>
      <c r="Q328" s="3">
        <f>P328</f>
        <v>2.3559661082764825</v>
      </c>
    </row>
    <row r="329" spans="1:17" x14ac:dyDescent="0.25">
      <c r="A329" s="3" t="s">
        <v>14</v>
      </c>
      <c r="B329" s="3"/>
      <c r="C329" s="3" t="s">
        <v>118</v>
      </c>
      <c r="D329" s="3">
        <v>0.59</v>
      </c>
      <c r="E329" s="3">
        <v>0.64</v>
      </c>
      <c r="F329" s="3" t="s">
        <v>59</v>
      </c>
      <c r="G329" s="2">
        <v>1850</v>
      </c>
      <c r="H329" s="3">
        <v>0.17089543990219377</v>
      </c>
      <c r="I329" s="3">
        <v>635.4237786531055</v>
      </c>
      <c r="J329" s="3">
        <v>1.4218048467322748</v>
      </c>
      <c r="K329" s="3">
        <v>1</v>
      </c>
      <c r="L329" s="3">
        <f t="shared" si="37"/>
        <v>1.4218048467322748</v>
      </c>
      <c r="M329" s="4">
        <f t="shared" si="38"/>
        <v>1.4218048467322748</v>
      </c>
      <c r="N329" s="3">
        <v>0.1957846886651661</v>
      </c>
      <c r="O329" s="3">
        <v>1</v>
      </c>
      <c r="P329" s="3">
        <f t="shared" si="39"/>
        <v>0.1957846886651661</v>
      </c>
      <c r="Q329" s="3">
        <f>P329</f>
        <v>0.1957846886651661</v>
      </c>
    </row>
    <row r="330" spans="1:17" x14ac:dyDescent="0.25">
      <c r="A330" s="3" t="s">
        <v>14</v>
      </c>
      <c r="B330" s="3"/>
      <c r="C330" s="3" t="s">
        <v>15</v>
      </c>
      <c r="D330" s="3">
        <v>0.67</v>
      </c>
      <c r="E330" s="3">
        <v>0.72</v>
      </c>
      <c r="F330" s="3" t="s">
        <v>63</v>
      </c>
      <c r="G330" s="2">
        <v>1850</v>
      </c>
      <c r="H330" s="3">
        <v>62.914781883361265</v>
      </c>
      <c r="I330" s="3">
        <v>210628.36310115433</v>
      </c>
      <c r="J330" s="3">
        <v>496.32025134635671</v>
      </c>
      <c r="K330" s="3">
        <v>1</v>
      </c>
      <c r="L330" s="3">
        <f t="shared" si="37"/>
        <v>496.32025134635671</v>
      </c>
      <c r="M330" s="4">
        <f t="shared" si="38"/>
        <v>496.32025134635671</v>
      </c>
      <c r="N330" s="3">
        <v>63.715127910341266</v>
      </c>
      <c r="O330" s="3">
        <v>1</v>
      </c>
      <c r="P330" s="3">
        <f t="shared" si="39"/>
        <v>63.715127910341266</v>
      </c>
      <c r="Q330" s="3">
        <f>P330</f>
        <v>63.715127910341266</v>
      </c>
    </row>
    <row r="331" spans="1:17" x14ac:dyDescent="0.25">
      <c r="A331" s="3" t="s">
        <v>14</v>
      </c>
      <c r="B331" s="3"/>
      <c r="C331" s="3" t="s">
        <v>90</v>
      </c>
      <c r="D331" s="3">
        <v>0.66</v>
      </c>
      <c r="E331" s="3">
        <v>0.7</v>
      </c>
      <c r="F331" s="3" t="s">
        <v>19</v>
      </c>
      <c r="G331" s="2">
        <v>1860</v>
      </c>
      <c r="H331" s="3">
        <v>0.66363730875739424</v>
      </c>
      <c r="I331" s="3">
        <v>2312.2273563853696</v>
      </c>
      <c r="J331" s="3">
        <v>6.1255200041992959</v>
      </c>
      <c r="K331" s="3">
        <v>1</v>
      </c>
      <c r="L331" s="3">
        <f t="shared" si="37"/>
        <v>6.1255200041992959</v>
      </c>
      <c r="M331" s="4">
        <f t="shared" si="38"/>
        <v>6.1255200041992959</v>
      </c>
      <c r="N331" s="3">
        <v>0.88083017229172311</v>
      </c>
      <c r="O331" s="3">
        <v>1</v>
      </c>
      <c r="P331" s="3">
        <f t="shared" si="39"/>
        <v>0.88083017229172311</v>
      </c>
      <c r="Q331" s="3">
        <f>P331</f>
        <v>0.88083017229172311</v>
      </c>
    </row>
    <row r="332" spans="1:17" x14ac:dyDescent="0.25">
      <c r="A332" s="3" t="s">
        <v>14</v>
      </c>
      <c r="B332" s="3"/>
      <c r="C332" s="3" t="s">
        <v>118</v>
      </c>
      <c r="D332" s="3">
        <v>0.59</v>
      </c>
      <c r="E332" s="3">
        <v>0.64</v>
      </c>
      <c r="F332" s="3" t="s">
        <v>19</v>
      </c>
      <c r="G332" s="2">
        <v>1860</v>
      </c>
      <c r="H332" s="3">
        <v>2.1875583597694317</v>
      </c>
      <c r="I332" s="3">
        <v>7548.20378126588</v>
      </c>
      <c r="J332" s="3">
        <v>16.758160841470605</v>
      </c>
      <c r="K332" s="3">
        <v>1</v>
      </c>
      <c r="L332" s="3">
        <f t="shared" si="37"/>
        <v>16.758160841470605</v>
      </c>
      <c r="M332" s="4">
        <f t="shared" si="38"/>
        <v>16.758160841470605</v>
      </c>
      <c r="N332" s="3">
        <v>2.4607768622285242</v>
      </c>
      <c r="O332" s="3">
        <v>1</v>
      </c>
      <c r="P332" s="3">
        <f t="shared" si="39"/>
        <v>2.4607768622285242</v>
      </c>
      <c r="Q332" s="3">
        <f>P332</f>
        <v>2.4607768622285242</v>
      </c>
    </row>
    <row r="333" spans="1:17" x14ac:dyDescent="0.25">
      <c r="A333" s="3" t="s">
        <v>14</v>
      </c>
      <c r="B333" s="3"/>
      <c r="C333" s="3" t="s">
        <v>118</v>
      </c>
      <c r="D333" s="3">
        <v>0.59</v>
      </c>
      <c r="E333" s="3">
        <v>0.64</v>
      </c>
      <c r="F333" s="3" t="s">
        <v>137</v>
      </c>
      <c r="G333" s="2">
        <v>1860</v>
      </c>
      <c r="H333" s="3">
        <v>1.2032129666033451</v>
      </c>
      <c r="I333" s="3">
        <v>4314.3301063331755</v>
      </c>
      <c r="J333" s="3">
        <v>9.8003621671248791</v>
      </c>
      <c r="K333" s="3">
        <v>1</v>
      </c>
      <c r="L333" s="3">
        <f t="shared" si="37"/>
        <v>9.8003621671248791</v>
      </c>
      <c r="M333" s="4">
        <f t="shared" si="38"/>
        <v>9.8003621671248791</v>
      </c>
      <c r="N333" s="3">
        <v>1.4283027878853094</v>
      </c>
      <c r="O333" s="3">
        <v>1</v>
      </c>
      <c r="P333" s="3">
        <f t="shared" si="39"/>
        <v>1.4283027878853094</v>
      </c>
      <c r="Q333" s="3">
        <f>P333</f>
        <v>1.4283027878853094</v>
      </c>
    </row>
    <row r="334" spans="1:17" x14ac:dyDescent="0.25">
      <c r="A334" s="3" t="s">
        <v>14</v>
      </c>
      <c r="B334" s="3"/>
      <c r="C334" s="3" t="s">
        <v>118</v>
      </c>
      <c r="D334" s="3">
        <v>0.59</v>
      </c>
      <c r="E334" s="3">
        <v>0.64</v>
      </c>
      <c r="F334" s="3" t="s">
        <v>141</v>
      </c>
      <c r="G334" s="2">
        <v>1860</v>
      </c>
      <c r="H334" s="3">
        <v>2.7425044095869584</v>
      </c>
      <c r="I334" s="3">
        <v>10374.715473311053</v>
      </c>
      <c r="J334" s="3">
        <v>22.725789443157218</v>
      </c>
      <c r="K334" s="3">
        <v>1</v>
      </c>
      <c r="L334" s="3">
        <f t="shared" si="37"/>
        <v>22.725789443157218</v>
      </c>
      <c r="M334" s="4">
        <f t="shared" si="38"/>
        <v>22.725789443157218</v>
      </c>
      <c r="N334" s="3">
        <v>3.1782587862666487</v>
      </c>
      <c r="O334" s="3">
        <v>1</v>
      </c>
      <c r="P334" s="3">
        <f t="shared" si="39"/>
        <v>3.1782587862666487</v>
      </c>
      <c r="Q334" s="3">
        <f>P334</f>
        <v>3.1782587862666487</v>
      </c>
    </row>
    <row r="335" spans="1:17" x14ac:dyDescent="0.25">
      <c r="A335" s="3" t="s">
        <v>14</v>
      </c>
      <c r="B335" s="3"/>
      <c r="C335" s="3" t="s">
        <v>118</v>
      </c>
      <c r="D335" s="3">
        <v>0.59</v>
      </c>
      <c r="E335" s="3">
        <v>0.64</v>
      </c>
      <c r="F335" s="3" t="s">
        <v>145</v>
      </c>
      <c r="G335" s="2">
        <v>1860</v>
      </c>
      <c r="H335" s="3">
        <v>2.4345265432551846E-2</v>
      </c>
      <c r="I335" s="3">
        <v>93.347453967391147</v>
      </c>
      <c r="J335" s="3">
        <v>0.21878209019607564</v>
      </c>
      <c r="K335" s="3">
        <v>1</v>
      </c>
      <c r="L335" s="3">
        <f t="shared" si="37"/>
        <v>0.21878209019607564</v>
      </c>
      <c r="M335" s="4">
        <f t="shared" si="38"/>
        <v>0.21878209019607564</v>
      </c>
      <c r="N335" s="3">
        <v>3.341485417027814E-2</v>
      </c>
      <c r="O335" s="3">
        <v>1</v>
      </c>
      <c r="P335" s="3">
        <f t="shared" si="39"/>
        <v>3.341485417027814E-2</v>
      </c>
      <c r="Q335" s="3">
        <f>P335</f>
        <v>3.341485417027814E-2</v>
      </c>
    </row>
    <row r="336" spans="1:17" x14ac:dyDescent="0.25">
      <c r="A336" s="3" t="s">
        <v>14</v>
      </c>
      <c r="B336" s="3"/>
      <c r="C336" s="3" t="s">
        <v>118</v>
      </c>
      <c r="D336" s="3">
        <v>0.59</v>
      </c>
      <c r="E336" s="3">
        <v>0.64</v>
      </c>
      <c r="F336" s="3" t="s">
        <v>145</v>
      </c>
      <c r="G336" s="2">
        <v>1860</v>
      </c>
      <c r="H336" s="3">
        <v>12.990202254321181</v>
      </c>
      <c r="I336" s="3">
        <v>47082.38182656125</v>
      </c>
      <c r="J336" s="3">
        <v>95.60626657771823</v>
      </c>
      <c r="K336" s="3">
        <v>1</v>
      </c>
      <c r="L336" s="3">
        <f t="shared" si="37"/>
        <v>95.60626657771823</v>
      </c>
      <c r="M336" s="4">
        <f t="shared" si="38"/>
        <v>95.60626657771823</v>
      </c>
      <c r="N336" s="3">
        <v>13.132448086557513</v>
      </c>
      <c r="O336" s="3">
        <v>1</v>
      </c>
      <c r="P336" s="3">
        <f t="shared" si="39"/>
        <v>13.132448086557513</v>
      </c>
      <c r="Q336" s="3">
        <f>P336</f>
        <v>13.132448086557513</v>
      </c>
    </row>
    <row r="337" spans="1:17" x14ac:dyDescent="0.25">
      <c r="A337" s="3" t="s">
        <v>14</v>
      </c>
      <c r="B337" s="3"/>
      <c r="C337" s="3" t="s">
        <v>118</v>
      </c>
      <c r="D337" s="3">
        <v>0.59</v>
      </c>
      <c r="E337" s="3">
        <v>0.64</v>
      </c>
      <c r="F337" s="3" t="s">
        <v>59</v>
      </c>
      <c r="G337" s="2">
        <v>1860</v>
      </c>
      <c r="H337" s="3">
        <v>1.9770120277463004</v>
      </c>
      <c r="I337" s="3">
        <v>6615.6683314635475</v>
      </c>
      <c r="J337" s="3">
        <v>12.780076872760334</v>
      </c>
      <c r="K337" s="3">
        <v>1</v>
      </c>
      <c r="L337" s="3">
        <f t="shared" si="37"/>
        <v>12.780076872760334</v>
      </c>
      <c r="M337" s="4">
        <f t="shared" si="38"/>
        <v>12.780076872760334</v>
      </c>
      <c r="N337" s="3">
        <v>1.7606150984227915</v>
      </c>
      <c r="O337" s="3">
        <v>1</v>
      </c>
      <c r="P337" s="3">
        <f t="shared" si="39"/>
        <v>1.7606150984227915</v>
      </c>
      <c r="Q337" s="3">
        <f>P337</f>
        <v>1.7606150984227915</v>
      </c>
    </row>
    <row r="338" spans="1:17" x14ac:dyDescent="0.25">
      <c r="A338" s="3" t="s">
        <v>14</v>
      </c>
      <c r="B338" s="3"/>
      <c r="C338" s="3" t="s">
        <v>118</v>
      </c>
      <c r="D338" s="3">
        <v>0.59</v>
      </c>
      <c r="E338" s="3">
        <v>0.64</v>
      </c>
      <c r="F338" s="3" t="s">
        <v>59</v>
      </c>
      <c r="G338" s="2">
        <v>1860</v>
      </c>
      <c r="H338" s="3">
        <v>1.0038625921042594</v>
      </c>
      <c r="I338" s="3">
        <v>3729.2486482597833</v>
      </c>
      <c r="J338" s="3">
        <v>8.0020753546431411</v>
      </c>
      <c r="K338" s="3">
        <v>1</v>
      </c>
      <c r="L338" s="3">
        <f t="shared" si="37"/>
        <v>8.0020753546431411</v>
      </c>
      <c r="M338" s="4">
        <f t="shared" si="38"/>
        <v>8.0020753546431411</v>
      </c>
      <c r="N338" s="3">
        <v>1.1144061709335171</v>
      </c>
      <c r="O338" s="3">
        <v>1</v>
      </c>
      <c r="P338" s="3">
        <f t="shared" si="39"/>
        <v>1.1144061709335171</v>
      </c>
      <c r="Q338" s="3">
        <f>P338</f>
        <v>1.1144061709335171</v>
      </c>
    </row>
    <row r="339" spans="1:17" x14ac:dyDescent="0.25">
      <c r="A339" s="3" t="s">
        <v>14</v>
      </c>
      <c r="B339" s="3"/>
      <c r="C339" s="3" t="s">
        <v>118</v>
      </c>
      <c r="D339" s="3">
        <v>0.59</v>
      </c>
      <c r="E339" s="3">
        <v>0.64</v>
      </c>
      <c r="F339" s="3" t="s">
        <v>59</v>
      </c>
      <c r="G339" s="2">
        <v>1860</v>
      </c>
      <c r="H339" s="3">
        <v>1.6272946413677211E-3</v>
      </c>
      <c r="I339" s="3">
        <v>5.8683985159903909</v>
      </c>
      <c r="J339" s="3">
        <v>1.451973973398442E-2</v>
      </c>
      <c r="K339" s="3">
        <v>1</v>
      </c>
      <c r="L339" s="3">
        <f t="shared" si="37"/>
        <v>1.451973973398442E-2</v>
      </c>
      <c r="M339" s="4">
        <f t="shared" si="38"/>
        <v>1.451973973398442E-2</v>
      </c>
      <c r="N339" s="3">
        <v>1.9423848885234598E-3</v>
      </c>
      <c r="O339" s="3">
        <v>1</v>
      </c>
      <c r="P339" s="3">
        <f t="shared" si="39"/>
        <v>1.9423848885234598E-3</v>
      </c>
      <c r="Q339" s="3">
        <f>P339</f>
        <v>1.9423848885234598E-3</v>
      </c>
    </row>
    <row r="340" spans="1:17" x14ac:dyDescent="0.25">
      <c r="A340" s="3" t="s">
        <v>14</v>
      </c>
      <c r="B340" s="3"/>
      <c r="C340" s="3" t="s">
        <v>118</v>
      </c>
      <c r="D340" s="3">
        <v>0.59</v>
      </c>
      <c r="E340" s="3">
        <v>0.64</v>
      </c>
      <c r="F340" s="3" t="s">
        <v>59</v>
      </c>
      <c r="G340" s="2">
        <v>1860</v>
      </c>
      <c r="H340" s="3">
        <v>2.4140940205003319E-2</v>
      </c>
      <c r="I340" s="3">
        <v>88.689443333156959</v>
      </c>
      <c r="J340" s="3">
        <v>0.23627758593672793</v>
      </c>
      <c r="K340" s="3">
        <v>1</v>
      </c>
      <c r="L340" s="3">
        <f t="shared" si="37"/>
        <v>0.23627758593672793</v>
      </c>
      <c r="M340" s="4">
        <f t="shared" si="38"/>
        <v>0.23627758593672793</v>
      </c>
      <c r="N340" s="3">
        <v>3.1110780187973849E-2</v>
      </c>
      <c r="O340" s="3">
        <v>1</v>
      </c>
      <c r="P340" s="3">
        <f t="shared" si="39"/>
        <v>3.1110780187973849E-2</v>
      </c>
      <c r="Q340" s="3">
        <f>P340</f>
        <v>3.1110780187973849E-2</v>
      </c>
    </row>
    <row r="341" spans="1:17" x14ac:dyDescent="0.25">
      <c r="A341" s="3" t="s">
        <v>14</v>
      </c>
      <c r="B341" s="3"/>
      <c r="C341" s="3" t="s">
        <v>118</v>
      </c>
      <c r="D341" s="3">
        <v>0.59</v>
      </c>
      <c r="E341" s="3">
        <v>0.64</v>
      </c>
      <c r="F341" s="3" t="s">
        <v>77</v>
      </c>
      <c r="G341" s="2">
        <v>1860</v>
      </c>
      <c r="H341" s="3">
        <v>30.138712565239622</v>
      </c>
      <c r="I341" s="3">
        <v>103544.28310608095</v>
      </c>
      <c r="J341" s="3">
        <v>221.11457383161135</v>
      </c>
      <c r="K341" s="3">
        <v>1</v>
      </c>
      <c r="L341" s="3">
        <f t="shared" si="37"/>
        <v>221.11457383161135</v>
      </c>
      <c r="M341" s="4">
        <f t="shared" si="38"/>
        <v>221.11457383161135</v>
      </c>
      <c r="N341" s="3">
        <v>29.917528926801996</v>
      </c>
      <c r="O341" s="3">
        <v>1</v>
      </c>
      <c r="P341" s="3">
        <f t="shared" si="39"/>
        <v>29.917528926801996</v>
      </c>
      <c r="Q341" s="3">
        <f>P341</f>
        <v>29.917528926801996</v>
      </c>
    </row>
    <row r="342" spans="1:17" x14ac:dyDescent="0.25">
      <c r="A342" s="3" t="s">
        <v>14</v>
      </c>
      <c r="B342" s="3"/>
      <c r="C342" s="3" t="s">
        <v>90</v>
      </c>
      <c r="D342" s="3">
        <v>0.66</v>
      </c>
      <c r="E342" s="3">
        <v>0.7</v>
      </c>
      <c r="F342" s="3" t="s">
        <v>19</v>
      </c>
      <c r="G342" s="2">
        <v>1890</v>
      </c>
      <c r="H342" s="3">
        <v>4.6988036046679858E-2</v>
      </c>
      <c r="I342" s="3">
        <v>167.56320430117424</v>
      </c>
      <c r="J342" s="3">
        <v>0.41993661090165962</v>
      </c>
      <c r="K342" s="3">
        <v>1</v>
      </c>
      <c r="L342" s="3">
        <f t="shared" si="37"/>
        <v>0.41993661090165962</v>
      </c>
      <c r="M342" s="4">
        <f t="shared" si="38"/>
        <v>0.41993661090165962</v>
      </c>
      <c r="N342" s="3">
        <v>6.024325474584559E-2</v>
      </c>
      <c r="O342" s="3">
        <v>1</v>
      </c>
      <c r="P342" s="3">
        <f t="shared" si="39"/>
        <v>6.024325474584559E-2</v>
      </c>
      <c r="Q342" s="3">
        <f>P342</f>
        <v>6.024325474584559E-2</v>
      </c>
    </row>
    <row r="343" spans="1:17" x14ac:dyDescent="0.25">
      <c r="A343" s="3" t="s">
        <v>14</v>
      </c>
      <c r="B343" s="3"/>
      <c r="C343" s="3" t="s">
        <v>118</v>
      </c>
      <c r="D343" s="3">
        <v>0.59</v>
      </c>
      <c r="E343" s="3">
        <v>0.64</v>
      </c>
      <c r="F343" s="3" t="s">
        <v>19</v>
      </c>
      <c r="G343" s="2">
        <v>1890</v>
      </c>
      <c r="H343" s="3">
        <v>1.1823795516264639</v>
      </c>
      <c r="I343" s="3">
        <v>4514.8837604313012</v>
      </c>
      <c r="J343" s="3">
        <v>9.9579762206846034</v>
      </c>
      <c r="K343" s="3">
        <v>1</v>
      </c>
      <c r="L343" s="3">
        <f t="shared" si="37"/>
        <v>9.9579762206846034</v>
      </c>
      <c r="M343" s="4">
        <f t="shared" si="38"/>
        <v>9.9579762206846034</v>
      </c>
      <c r="N343" s="3">
        <v>1.3740901364646438</v>
      </c>
      <c r="O343" s="3">
        <v>1</v>
      </c>
      <c r="P343" s="3">
        <f t="shared" si="39"/>
        <v>1.3740901364646438</v>
      </c>
      <c r="Q343" s="3">
        <f>P343</f>
        <v>1.3740901364646438</v>
      </c>
    </row>
    <row r="344" spans="1:17" x14ac:dyDescent="0.25">
      <c r="A344" s="3" t="s">
        <v>14</v>
      </c>
      <c r="B344" s="3"/>
      <c r="C344" s="3" t="s">
        <v>118</v>
      </c>
      <c r="D344" s="3">
        <v>0.59</v>
      </c>
      <c r="E344" s="3">
        <v>0.64</v>
      </c>
      <c r="F344" s="3" t="s">
        <v>137</v>
      </c>
      <c r="G344" s="2">
        <v>1890</v>
      </c>
      <c r="H344" s="3">
        <v>0.51224103567230428</v>
      </c>
      <c r="I344" s="3">
        <v>1878.4050959193839</v>
      </c>
      <c r="J344" s="3">
        <v>4.1679046577036019</v>
      </c>
      <c r="K344" s="3">
        <v>1</v>
      </c>
      <c r="L344" s="3">
        <f t="shared" si="37"/>
        <v>4.1679046577036019</v>
      </c>
      <c r="M344" s="4">
        <f t="shared" si="38"/>
        <v>4.1679046577036019</v>
      </c>
      <c r="N344" s="3">
        <v>0.55504407953811374</v>
      </c>
      <c r="O344" s="3">
        <v>1</v>
      </c>
      <c r="P344" s="3">
        <f t="shared" si="39"/>
        <v>0.55504407953811374</v>
      </c>
      <c r="Q344" s="3">
        <f>P344</f>
        <v>0.55504407953811374</v>
      </c>
    </row>
    <row r="345" spans="1:17" x14ac:dyDescent="0.25">
      <c r="A345" s="3" t="s">
        <v>14</v>
      </c>
      <c r="B345" s="3"/>
      <c r="C345" s="3" t="s">
        <v>118</v>
      </c>
      <c r="D345" s="3">
        <v>0.59</v>
      </c>
      <c r="E345" s="3">
        <v>0.64</v>
      </c>
      <c r="F345" s="3" t="s">
        <v>139</v>
      </c>
      <c r="G345" s="2">
        <v>1890</v>
      </c>
      <c r="H345" s="3">
        <v>1.1273942685024041</v>
      </c>
      <c r="I345" s="3">
        <v>4189.3198385176602</v>
      </c>
      <c r="J345" s="3">
        <v>10.997037595071848</v>
      </c>
      <c r="K345" s="3">
        <v>1</v>
      </c>
      <c r="L345" s="3">
        <f t="shared" si="37"/>
        <v>10.997037595071848</v>
      </c>
      <c r="M345" s="4">
        <f t="shared" si="38"/>
        <v>10.997037595071848</v>
      </c>
      <c r="N345" s="3">
        <v>1.6391408735961748</v>
      </c>
      <c r="O345" s="3">
        <v>1</v>
      </c>
      <c r="P345" s="3">
        <f t="shared" si="39"/>
        <v>1.6391408735961748</v>
      </c>
      <c r="Q345" s="3">
        <f>P345</f>
        <v>1.6391408735961748</v>
      </c>
    </row>
    <row r="346" spans="1:17" x14ac:dyDescent="0.25">
      <c r="A346" s="3" t="s">
        <v>14</v>
      </c>
      <c r="B346" s="3"/>
      <c r="C346" s="3" t="s">
        <v>118</v>
      </c>
      <c r="D346" s="3">
        <v>0.59</v>
      </c>
      <c r="E346" s="3">
        <v>0.64</v>
      </c>
      <c r="F346" s="3" t="s">
        <v>59</v>
      </c>
      <c r="G346" s="2">
        <v>1890</v>
      </c>
      <c r="H346" s="3">
        <v>0.26312697959197129</v>
      </c>
      <c r="I346" s="3">
        <v>967.03256922010769</v>
      </c>
      <c r="J346" s="3">
        <v>2.1684547240538761</v>
      </c>
      <c r="K346" s="3">
        <v>1</v>
      </c>
      <c r="L346" s="3">
        <f t="shared" si="37"/>
        <v>2.1684547240538761</v>
      </c>
      <c r="M346" s="4">
        <f t="shared" si="38"/>
        <v>2.1684547240538761</v>
      </c>
      <c r="N346" s="3">
        <v>0.2875449900925649</v>
      </c>
      <c r="O346" s="3">
        <v>1</v>
      </c>
      <c r="P346" s="3">
        <f t="shared" si="39"/>
        <v>0.2875449900925649</v>
      </c>
      <c r="Q346" s="3">
        <f>P346</f>
        <v>0.2875449900925649</v>
      </c>
    </row>
    <row r="347" spans="1:17" x14ac:dyDescent="0.25">
      <c r="A347" s="3" t="s">
        <v>14</v>
      </c>
      <c r="B347" s="3"/>
      <c r="C347" s="3" t="s">
        <v>15</v>
      </c>
      <c r="D347" s="3">
        <v>0.67</v>
      </c>
      <c r="E347" s="3">
        <v>0.72</v>
      </c>
      <c r="F347" s="3" t="s">
        <v>63</v>
      </c>
      <c r="G347" s="2">
        <v>1890</v>
      </c>
      <c r="H347" s="3">
        <v>22.560888000023489</v>
      </c>
      <c r="I347" s="3">
        <v>73656.236183847475</v>
      </c>
      <c r="J347" s="3">
        <v>172.48282185526261</v>
      </c>
      <c r="K347" s="3">
        <v>1</v>
      </c>
      <c r="L347" s="3">
        <f t="shared" si="37"/>
        <v>172.48282185526261</v>
      </c>
      <c r="M347" s="4">
        <f t="shared" si="38"/>
        <v>172.48282185526261</v>
      </c>
      <c r="N347" s="3">
        <v>22.091883027071603</v>
      </c>
      <c r="O347" s="3">
        <v>1</v>
      </c>
      <c r="P347" s="3">
        <f t="shared" si="39"/>
        <v>22.091883027071603</v>
      </c>
      <c r="Q347" s="3">
        <f>P347</f>
        <v>22.091883027071603</v>
      </c>
    </row>
    <row r="348" spans="1:17" x14ac:dyDescent="0.25">
      <c r="A348" s="3" t="s">
        <v>14</v>
      </c>
      <c r="B348" s="3"/>
      <c r="C348" s="3" t="s">
        <v>118</v>
      </c>
      <c r="D348" s="3">
        <v>0.59</v>
      </c>
      <c r="E348" s="3">
        <v>0.64</v>
      </c>
      <c r="F348" s="3" t="s">
        <v>77</v>
      </c>
      <c r="G348" s="2">
        <v>1920</v>
      </c>
      <c r="H348" s="3">
        <v>21.226651386892978</v>
      </c>
      <c r="I348" s="3">
        <v>67967.930260611465</v>
      </c>
      <c r="J348" s="3">
        <v>134.91273661822143</v>
      </c>
      <c r="K348" s="3">
        <v>1</v>
      </c>
      <c r="L348" s="3">
        <f t="shared" si="37"/>
        <v>134.91273661822143</v>
      </c>
      <c r="M348" s="4">
        <f t="shared" si="38"/>
        <v>134.91273661822143</v>
      </c>
      <c r="N348" s="3">
        <v>18.229708160716047</v>
      </c>
      <c r="O348" s="3">
        <v>1</v>
      </c>
      <c r="P348" s="3">
        <f t="shared" si="39"/>
        <v>18.229708160716047</v>
      </c>
      <c r="Q348" s="3">
        <f>P348</f>
        <v>18.229708160716047</v>
      </c>
    </row>
    <row r="349" spans="1:17" x14ac:dyDescent="0.25">
      <c r="A349" s="3" t="s">
        <v>14</v>
      </c>
      <c r="B349" s="3"/>
      <c r="C349" s="3" t="s">
        <v>15</v>
      </c>
      <c r="D349" s="3">
        <v>0.67</v>
      </c>
      <c r="E349" s="3">
        <v>0.72</v>
      </c>
      <c r="F349" s="3" t="s">
        <v>17</v>
      </c>
      <c r="G349" s="2">
        <v>2110</v>
      </c>
      <c r="H349" s="3">
        <v>11.295075919071605</v>
      </c>
      <c r="I349" s="3">
        <v>20052.8539224216</v>
      </c>
      <c r="J349" s="3">
        <v>57.456307381858188</v>
      </c>
      <c r="K349" s="3">
        <v>1</v>
      </c>
      <c r="L349" s="3">
        <f t="shared" si="37"/>
        <v>57.456307381858188</v>
      </c>
      <c r="M349" s="4">
        <f t="shared" si="38"/>
        <v>57.456307381858188</v>
      </c>
      <c r="N349" s="3">
        <v>8.5049936956064514</v>
      </c>
      <c r="O349" s="3">
        <v>1</v>
      </c>
      <c r="P349" s="3">
        <f t="shared" si="39"/>
        <v>8.5049936956064514</v>
      </c>
      <c r="Q349" s="3">
        <f>P349</f>
        <v>8.5049936956064514</v>
      </c>
    </row>
    <row r="350" spans="1:17" x14ac:dyDescent="0.25">
      <c r="A350" s="3" t="s">
        <v>14</v>
      </c>
      <c r="B350" s="3"/>
      <c r="C350" s="3" t="s">
        <v>90</v>
      </c>
      <c r="D350" s="3">
        <v>0.66</v>
      </c>
      <c r="E350" s="3">
        <v>0.7</v>
      </c>
      <c r="F350" s="3" t="s">
        <v>17</v>
      </c>
      <c r="G350" s="2">
        <v>2110</v>
      </c>
      <c r="H350" s="3">
        <v>6.6374101688164346</v>
      </c>
      <c r="I350" s="3">
        <v>21834.174976563329</v>
      </c>
      <c r="J350" s="3">
        <v>46.833231570909952</v>
      </c>
      <c r="K350" s="3">
        <v>1</v>
      </c>
      <c r="L350" s="3">
        <f t="shared" si="37"/>
        <v>46.833231570909952</v>
      </c>
      <c r="M350" s="4">
        <f t="shared" si="38"/>
        <v>46.833231570909952</v>
      </c>
      <c r="N350" s="3">
        <v>6.5768168506024676</v>
      </c>
      <c r="O350" s="3">
        <v>1</v>
      </c>
      <c r="P350" s="3">
        <f t="shared" si="39"/>
        <v>6.5768168506024676</v>
      </c>
      <c r="Q350" s="3">
        <f>P350</f>
        <v>6.5768168506024676</v>
      </c>
    </row>
    <row r="351" spans="1:17" x14ac:dyDescent="0.25">
      <c r="A351" s="3" t="s">
        <v>14</v>
      </c>
      <c r="B351" s="3"/>
      <c r="C351" s="3" t="s">
        <v>118</v>
      </c>
      <c r="D351" s="3">
        <v>0.59</v>
      </c>
      <c r="E351" s="3">
        <v>0.64</v>
      </c>
      <c r="F351" s="3" t="s">
        <v>17</v>
      </c>
      <c r="G351" s="2">
        <v>2110</v>
      </c>
      <c r="H351" s="3">
        <v>5.1378422868318058E-3</v>
      </c>
      <c r="I351" s="3">
        <v>18.506378476259215</v>
      </c>
      <c r="J351" s="3">
        <v>4.312413595866716E-2</v>
      </c>
      <c r="K351" s="3">
        <v>1</v>
      </c>
      <c r="L351" s="3">
        <f t="shared" si="37"/>
        <v>4.312413595866716E-2</v>
      </c>
      <c r="M351" s="4">
        <f t="shared" si="38"/>
        <v>4.312413595866716E-2</v>
      </c>
      <c r="N351" s="3">
        <v>6.2086145388968329E-3</v>
      </c>
      <c r="O351" s="3">
        <v>1</v>
      </c>
      <c r="P351" s="3">
        <f t="shared" si="39"/>
        <v>6.2086145388968329E-3</v>
      </c>
      <c r="Q351" s="3">
        <f>P351</f>
        <v>6.2086145388968329E-3</v>
      </c>
    </row>
    <row r="352" spans="1:17" x14ac:dyDescent="0.25">
      <c r="A352" s="3" t="s">
        <v>14</v>
      </c>
      <c r="B352" s="3"/>
      <c r="C352" s="3" t="s">
        <v>15</v>
      </c>
      <c r="D352" s="3">
        <v>0.67</v>
      </c>
      <c r="E352" s="3">
        <v>0.72</v>
      </c>
      <c r="F352" s="3" t="s">
        <v>17</v>
      </c>
      <c r="G352" s="2">
        <v>2110</v>
      </c>
      <c r="H352" s="3">
        <v>2.7734832764140294E-2</v>
      </c>
      <c r="I352" s="3">
        <v>41.974879400217795</v>
      </c>
      <c r="J352" s="3">
        <v>0.11830720525857424</v>
      </c>
      <c r="K352" s="3">
        <v>1</v>
      </c>
      <c r="L352" s="3">
        <f t="shared" si="37"/>
        <v>0.11830720525857424</v>
      </c>
      <c r="M352" s="4">
        <f t="shared" si="38"/>
        <v>0.11830720525857424</v>
      </c>
      <c r="N352" s="3">
        <v>1.1036141684163425E-2</v>
      </c>
      <c r="O352" s="3">
        <v>1</v>
      </c>
      <c r="P352" s="3">
        <f t="shared" si="39"/>
        <v>1.1036141684163425E-2</v>
      </c>
      <c r="Q352" s="3">
        <f>P352</f>
        <v>1.1036141684163425E-2</v>
      </c>
    </row>
    <row r="353" spans="1:17" x14ac:dyDescent="0.25">
      <c r="A353" s="3" t="s">
        <v>14</v>
      </c>
      <c r="B353" s="3"/>
      <c r="C353" s="3" t="s">
        <v>15</v>
      </c>
      <c r="D353" s="3">
        <v>0.67</v>
      </c>
      <c r="E353" s="3">
        <v>0.72</v>
      </c>
      <c r="F353" s="3" t="s">
        <v>17</v>
      </c>
      <c r="G353" s="2">
        <v>2130</v>
      </c>
      <c r="H353" s="3">
        <v>4.8628489586626689</v>
      </c>
      <c r="I353" s="3">
        <v>10975.258384184821</v>
      </c>
      <c r="J353" s="3">
        <v>26.038405238670819</v>
      </c>
      <c r="K353" s="3">
        <v>1</v>
      </c>
      <c r="L353" s="3">
        <f t="shared" si="37"/>
        <v>26.038405238670819</v>
      </c>
      <c r="M353" s="4">
        <f t="shared" si="38"/>
        <v>26.038405238670819</v>
      </c>
      <c r="N353" s="3">
        <v>3.2834755960074045</v>
      </c>
      <c r="O353" s="3">
        <v>1</v>
      </c>
      <c r="P353" s="3">
        <f t="shared" si="39"/>
        <v>3.2834755960074045</v>
      </c>
      <c r="Q353" s="3">
        <f>P353</f>
        <v>3.2834755960074045</v>
      </c>
    </row>
    <row r="354" spans="1:17" x14ac:dyDescent="0.25">
      <c r="A354" s="3" t="s">
        <v>14</v>
      </c>
      <c r="B354" s="3"/>
      <c r="C354" s="3" t="s">
        <v>15</v>
      </c>
      <c r="D354" s="3">
        <v>0.67</v>
      </c>
      <c r="E354" s="3">
        <v>0.72</v>
      </c>
      <c r="F354" s="3" t="s">
        <v>17</v>
      </c>
      <c r="G354" s="2">
        <v>2130</v>
      </c>
      <c r="H354" s="3">
        <v>7.436736121668662E-2</v>
      </c>
      <c r="I354" s="3">
        <v>127.95237744148187</v>
      </c>
      <c r="J354" s="3">
        <v>0.33517981794212076</v>
      </c>
      <c r="K354" s="3">
        <v>1</v>
      </c>
      <c r="L354" s="3">
        <f t="shared" si="37"/>
        <v>0.33517981794212076</v>
      </c>
      <c r="M354" s="4">
        <f t="shared" si="38"/>
        <v>0.33517981794212076</v>
      </c>
      <c r="N354" s="3">
        <v>2.7395762055592635E-2</v>
      </c>
      <c r="O354" s="3">
        <v>1</v>
      </c>
      <c r="P354" s="3">
        <f t="shared" si="39"/>
        <v>2.7395762055592635E-2</v>
      </c>
      <c r="Q354" s="3">
        <f>P354</f>
        <v>2.7395762055592635E-2</v>
      </c>
    </row>
    <row r="355" spans="1:17" x14ac:dyDescent="0.25">
      <c r="A355" s="3" t="s">
        <v>14</v>
      </c>
      <c r="B355" s="3"/>
      <c r="C355" s="3" t="s">
        <v>118</v>
      </c>
      <c r="D355" s="3">
        <v>0.59</v>
      </c>
      <c r="E355" s="3">
        <v>0.64</v>
      </c>
      <c r="F355" s="3" t="s">
        <v>17</v>
      </c>
      <c r="G355" s="2">
        <v>2200</v>
      </c>
      <c r="H355" s="3">
        <v>7.0127292832998949</v>
      </c>
      <c r="I355" s="3">
        <v>23305.371594810287</v>
      </c>
      <c r="J355" s="3">
        <v>47.460772123991781</v>
      </c>
      <c r="K355" s="3">
        <v>1</v>
      </c>
      <c r="L355" s="3">
        <f t="shared" si="37"/>
        <v>47.460772123991781</v>
      </c>
      <c r="M355" s="4">
        <f t="shared" si="38"/>
        <v>47.460772123991781</v>
      </c>
      <c r="N355" s="3">
        <v>6.5781994728160127</v>
      </c>
      <c r="O355" s="3">
        <v>1</v>
      </c>
      <c r="P355" s="3">
        <f t="shared" si="39"/>
        <v>6.5781994728160127</v>
      </c>
      <c r="Q355" s="3">
        <f>P355</f>
        <v>6.5781994728160127</v>
      </c>
    </row>
    <row r="356" spans="1:17" x14ac:dyDescent="0.25">
      <c r="A356" s="3" t="s">
        <v>14</v>
      </c>
      <c r="B356" s="3"/>
      <c r="C356" s="3" t="s">
        <v>90</v>
      </c>
      <c r="D356" s="3">
        <v>0.66</v>
      </c>
      <c r="E356" s="3">
        <v>0.7</v>
      </c>
      <c r="F356" s="3" t="s">
        <v>17</v>
      </c>
      <c r="G356" s="2">
        <v>2210</v>
      </c>
      <c r="H356" s="3">
        <v>2.7714702090357881</v>
      </c>
      <c r="I356" s="3">
        <v>8622.3809454214861</v>
      </c>
      <c r="J356" s="3">
        <v>18.753511777802927</v>
      </c>
      <c r="K356" s="3">
        <v>1</v>
      </c>
      <c r="L356" s="3">
        <f t="shared" si="37"/>
        <v>18.753511777802927</v>
      </c>
      <c r="M356" s="4">
        <f t="shared" si="38"/>
        <v>18.753511777802927</v>
      </c>
      <c r="N356" s="3">
        <v>2.6160720846237937</v>
      </c>
      <c r="O356" s="3">
        <v>1</v>
      </c>
      <c r="P356" s="3">
        <f t="shared" si="39"/>
        <v>2.6160720846237937</v>
      </c>
      <c r="Q356" s="3">
        <f>P356</f>
        <v>2.6160720846237937</v>
      </c>
    </row>
    <row r="357" spans="1:17" x14ac:dyDescent="0.25">
      <c r="A357" s="3" t="s">
        <v>14</v>
      </c>
      <c r="B357" s="3"/>
      <c r="C357" s="3" t="s">
        <v>118</v>
      </c>
      <c r="D357" s="3">
        <v>0.59</v>
      </c>
      <c r="E357" s="3">
        <v>0.64</v>
      </c>
      <c r="F357" s="3" t="s">
        <v>17</v>
      </c>
      <c r="G357" s="2">
        <v>2210</v>
      </c>
      <c r="H357" s="3">
        <v>6.069260670385912E-2</v>
      </c>
      <c r="I357" s="3">
        <v>195.77961213124641</v>
      </c>
      <c r="J357" s="3">
        <v>0.40698306559665837</v>
      </c>
      <c r="K357" s="3">
        <v>1</v>
      </c>
      <c r="L357" s="3">
        <f t="shared" si="37"/>
        <v>0.40698306559665837</v>
      </c>
      <c r="M357" s="4">
        <f t="shared" si="38"/>
        <v>0.40698306559665837</v>
      </c>
      <c r="N357" s="3">
        <v>5.633849477367367E-2</v>
      </c>
      <c r="O357" s="3">
        <v>1</v>
      </c>
      <c r="P357" s="3">
        <f t="shared" si="39"/>
        <v>5.633849477367367E-2</v>
      </c>
      <c r="Q357" s="3">
        <f>P357</f>
        <v>5.633849477367367E-2</v>
      </c>
    </row>
    <row r="358" spans="1:17" x14ac:dyDescent="0.25">
      <c r="A358" s="3" t="s">
        <v>14</v>
      </c>
      <c r="B358" s="3"/>
      <c r="C358" s="3" t="s">
        <v>15</v>
      </c>
      <c r="D358" s="3">
        <v>0.67</v>
      </c>
      <c r="E358" s="3">
        <v>0.72</v>
      </c>
      <c r="F358" s="3" t="s">
        <v>17</v>
      </c>
      <c r="G358" s="2">
        <v>2210</v>
      </c>
      <c r="H358" s="3">
        <v>66.03967463904381</v>
      </c>
      <c r="I358" s="3">
        <v>66694.813603552218</v>
      </c>
      <c r="J358" s="3">
        <v>229.11555754239572</v>
      </c>
      <c r="K358" s="3">
        <v>1</v>
      </c>
      <c r="L358" s="3">
        <f t="shared" si="37"/>
        <v>229.11555754239572</v>
      </c>
      <c r="M358" s="4">
        <f t="shared" si="38"/>
        <v>229.11555754239572</v>
      </c>
      <c r="N358" s="3">
        <v>19.66393871521489</v>
      </c>
      <c r="O358" s="3">
        <v>1</v>
      </c>
      <c r="P358" s="3">
        <f t="shared" si="39"/>
        <v>19.66393871521489</v>
      </c>
      <c r="Q358" s="3">
        <f>P358</f>
        <v>19.66393871521489</v>
      </c>
    </row>
    <row r="359" spans="1:17" x14ac:dyDescent="0.25">
      <c r="A359" s="3" t="s">
        <v>14</v>
      </c>
      <c r="B359" s="3"/>
      <c r="C359" s="3" t="s">
        <v>15</v>
      </c>
      <c r="D359" s="3">
        <v>0.67</v>
      </c>
      <c r="E359" s="3">
        <v>0.72</v>
      </c>
      <c r="F359" s="3" t="s">
        <v>17</v>
      </c>
      <c r="G359" s="2">
        <v>2240</v>
      </c>
      <c r="H359" s="3">
        <v>18.965238256619489</v>
      </c>
      <c r="I359" s="3">
        <v>22678.781415829926</v>
      </c>
      <c r="J359" s="3">
        <v>59.560405917592846</v>
      </c>
      <c r="K359" s="3">
        <v>1</v>
      </c>
      <c r="L359" s="3">
        <f t="shared" si="37"/>
        <v>59.560405917592846</v>
      </c>
      <c r="M359" s="4">
        <f t="shared" si="38"/>
        <v>59.560405917592846</v>
      </c>
      <c r="N359" s="3">
        <v>12.595743465664359</v>
      </c>
      <c r="O359" s="3">
        <v>1</v>
      </c>
      <c r="P359" s="3">
        <f t="shared" si="39"/>
        <v>12.595743465664359</v>
      </c>
      <c r="Q359" s="3">
        <f>P359</f>
        <v>12.595743465664359</v>
      </c>
    </row>
    <row r="360" spans="1:17" x14ac:dyDescent="0.25">
      <c r="A360" s="3" t="s">
        <v>14</v>
      </c>
      <c r="B360" s="3"/>
      <c r="C360" s="3" t="s">
        <v>90</v>
      </c>
      <c r="D360" s="3">
        <v>0.66</v>
      </c>
      <c r="E360" s="3">
        <v>0.7</v>
      </c>
      <c r="F360" s="3" t="s">
        <v>17</v>
      </c>
      <c r="G360" s="2">
        <v>2410</v>
      </c>
      <c r="H360" s="3">
        <v>4.1605137169799837</v>
      </c>
      <c r="I360" s="3">
        <v>12180.316809171316</v>
      </c>
      <c r="J360" s="3">
        <v>29.230705398777889</v>
      </c>
      <c r="K360" s="3">
        <v>1</v>
      </c>
      <c r="L360" s="3">
        <f t="shared" si="37"/>
        <v>29.230705398777889</v>
      </c>
      <c r="M360" s="4">
        <f t="shared" si="38"/>
        <v>29.230705398777889</v>
      </c>
      <c r="N360" s="3">
        <v>4.3910157332454434</v>
      </c>
      <c r="O360" s="3">
        <v>1</v>
      </c>
      <c r="P360" s="3">
        <f t="shared" si="39"/>
        <v>4.3910157332454434</v>
      </c>
      <c r="Q360" s="3">
        <f>P360</f>
        <v>4.3910157332454434</v>
      </c>
    </row>
    <row r="361" spans="1:17" x14ac:dyDescent="0.25">
      <c r="A361" s="3" t="s">
        <v>14</v>
      </c>
      <c r="B361" s="3"/>
      <c r="C361" s="3" t="s">
        <v>118</v>
      </c>
      <c r="D361" s="3">
        <v>0.59</v>
      </c>
      <c r="E361" s="3">
        <v>0.64</v>
      </c>
      <c r="F361" s="3" t="s">
        <v>17</v>
      </c>
      <c r="G361" s="2">
        <v>2410</v>
      </c>
      <c r="H361" s="3">
        <v>1.4394827538916162</v>
      </c>
      <c r="I361" s="3">
        <v>4456.2411789412135</v>
      </c>
      <c r="J361" s="3">
        <v>10.607964076799664</v>
      </c>
      <c r="K361" s="3">
        <v>1</v>
      </c>
      <c r="L361" s="3">
        <f t="shared" si="37"/>
        <v>10.607964076799664</v>
      </c>
      <c r="M361" s="4">
        <f t="shared" si="38"/>
        <v>10.607964076799664</v>
      </c>
      <c r="N361" s="3">
        <v>1.5104803551857573</v>
      </c>
      <c r="O361" s="3">
        <v>1</v>
      </c>
      <c r="P361" s="3">
        <f t="shared" si="39"/>
        <v>1.5104803551857573</v>
      </c>
      <c r="Q361" s="3">
        <f>P361</f>
        <v>1.5104803551857573</v>
      </c>
    </row>
    <row r="362" spans="1:17" x14ac:dyDescent="0.25">
      <c r="A362" s="3" t="s">
        <v>14</v>
      </c>
      <c r="B362" s="3"/>
      <c r="C362" s="3" t="s">
        <v>15</v>
      </c>
      <c r="D362" s="3">
        <v>0.67</v>
      </c>
      <c r="E362" s="3">
        <v>0.72</v>
      </c>
      <c r="F362" s="3" t="s">
        <v>19</v>
      </c>
      <c r="G362" s="2">
        <v>3100</v>
      </c>
      <c r="H362" s="3">
        <v>2.6342609988306949</v>
      </c>
      <c r="I362" s="3">
        <v>2905.006770907034</v>
      </c>
      <c r="J362" s="3">
        <v>8.5324466889406807</v>
      </c>
      <c r="K362" s="3">
        <v>1</v>
      </c>
      <c r="L362" s="3">
        <f t="shared" si="37"/>
        <v>8.5324466889406807</v>
      </c>
      <c r="M362" s="3">
        <v>0</v>
      </c>
      <c r="N362" s="3">
        <v>0.97942059375211665</v>
      </c>
      <c r="O362" s="3">
        <v>1</v>
      </c>
      <c r="P362" s="3">
        <f t="shared" si="39"/>
        <v>0.97942059375211665</v>
      </c>
      <c r="Q362" s="3">
        <v>0</v>
      </c>
    </row>
    <row r="363" spans="1:17" x14ac:dyDescent="0.25">
      <c r="A363" s="3" t="s">
        <v>14</v>
      </c>
      <c r="B363" s="3"/>
      <c r="C363" s="3" t="s">
        <v>90</v>
      </c>
      <c r="D363" s="3">
        <v>0.66</v>
      </c>
      <c r="E363" s="3">
        <v>0.7</v>
      </c>
      <c r="F363" s="3" t="s">
        <v>19</v>
      </c>
      <c r="G363" s="2">
        <v>3100</v>
      </c>
      <c r="H363" s="3">
        <v>18.192069604581821</v>
      </c>
      <c r="I363" s="3">
        <v>55087.215211684364</v>
      </c>
      <c r="J363" s="3">
        <v>123.61668885333435</v>
      </c>
      <c r="K363" s="3">
        <v>1</v>
      </c>
      <c r="L363" s="3">
        <f t="shared" si="37"/>
        <v>123.61668885333435</v>
      </c>
      <c r="M363" s="3">
        <v>0</v>
      </c>
      <c r="N363" s="3">
        <v>15.127816553093401</v>
      </c>
      <c r="O363" s="3">
        <v>1</v>
      </c>
      <c r="P363" s="3">
        <f t="shared" si="39"/>
        <v>15.127816553093401</v>
      </c>
      <c r="Q363" s="3">
        <v>0</v>
      </c>
    </row>
    <row r="364" spans="1:17" x14ac:dyDescent="0.25">
      <c r="A364" s="3" t="s">
        <v>14</v>
      </c>
      <c r="B364" s="3"/>
      <c r="C364" s="3" t="s">
        <v>90</v>
      </c>
      <c r="D364" s="3">
        <v>0.66</v>
      </c>
      <c r="E364" s="3">
        <v>0.7</v>
      </c>
      <c r="F364" s="3" t="s">
        <v>19</v>
      </c>
      <c r="G364" s="2">
        <v>3100</v>
      </c>
      <c r="H364" s="3">
        <v>14.46644872271327</v>
      </c>
      <c r="I364" s="3">
        <v>39136.546922470574</v>
      </c>
      <c r="J364" s="3">
        <v>87.969647267040529</v>
      </c>
      <c r="K364" s="3">
        <v>1</v>
      </c>
      <c r="L364" s="3">
        <f t="shared" si="37"/>
        <v>87.969647267040529</v>
      </c>
      <c r="M364" s="3">
        <v>0</v>
      </c>
      <c r="N364" s="3">
        <v>11.297123355630529</v>
      </c>
      <c r="O364" s="3">
        <v>1</v>
      </c>
      <c r="P364" s="3">
        <f t="shared" si="39"/>
        <v>11.297123355630529</v>
      </c>
      <c r="Q364" s="3">
        <v>0</v>
      </c>
    </row>
    <row r="365" spans="1:17" x14ac:dyDescent="0.25">
      <c r="A365" s="3" t="s">
        <v>14</v>
      </c>
      <c r="B365" s="3"/>
      <c r="C365" s="3" t="s">
        <v>118</v>
      </c>
      <c r="D365" s="3">
        <v>0.59</v>
      </c>
      <c r="E365" s="3">
        <v>0.64</v>
      </c>
      <c r="F365" s="3" t="s">
        <v>19</v>
      </c>
      <c r="G365" s="2">
        <v>3100</v>
      </c>
      <c r="H365" s="3">
        <v>29.263898680387019</v>
      </c>
      <c r="I365" s="3">
        <v>80964.318396767456</v>
      </c>
      <c r="J365" s="3">
        <v>174.49314159418816</v>
      </c>
      <c r="K365" s="3">
        <v>1</v>
      </c>
      <c r="L365" s="3">
        <f t="shared" si="37"/>
        <v>174.49314159418816</v>
      </c>
      <c r="M365" s="3">
        <v>0</v>
      </c>
      <c r="N365" s="3">
        <v>23.469119169797111</v>
      </c>
      <c r="O365" s="3">
        <v>1</v>
      </c>
      <c r="P365" s="3">
        <f t="shared" si="39"/>
        <v>23.469119169797111</v>
      </c>
      <c r="Q365" s="3">
        <v>0</v>
      </c>
    </row>
    <row r="366" spans="1:17" x14ac:dyDescent="0.25">
      <c r="A366" s="3" t="s">
        <v>14</v>
      </c>
      <c r="B366" s="3"/>
      <c r="C366" s="3" t="s">
        <v>118</v>
      </c>
      <c r="D366" s="3">
        <v>0.59</v>
      </c>
      <c r="E366" s="3">
        <v>0.64</v>
      </c>
      <c r="F366" s="3" t="s">
        <v>137</v>
      </c>
      <c r="G366" s="2">
        <v>3100</v>
      </c>
      <c r="H366" s="3">
        <v>16.786304106712986</v>
      </c>
      <c r="I366" s="3">
        <v>53756.094353085115</v>
      </c>
      <c r="J366" s="3">
        <v>109.40034254709592</v>
      </c>
      <c r="K366" s="3">
        <v>1</v>
      </c>
      <c r="L366" s="3">
        <f t="shared" si="37"/>
        <v>109.40034254709592</v>
      </c>
      <c r="M366" s="3">
        <v>0</v>
      </c>
      <c r="N366" s="3">
        <v>15.041002618494</v>
      </c>
      <c r="O366" s="3">
        <v>1</v>
      </c>
      <c r="P366" s="3">
        <f t="shared" si="39"/>
        <v>15.041002618494</v>
      </c>
      <c r="Q366" s="3">
        <v>0</v>
      </c>
    </row>
    <row r="367" spans="1:17" x14ac:dyDescent="0.25">
      <c r="A367" s="3" t="s">
        <v>14</v>
      </c>
      <c r="B367" s="3"/>
      <c r="C367" s="3" t="s">
        <v>118</v>
      </c>
      <c r="D367" s="3">
        <v>0.59</v>
      </c>
      <c r="E367" s="3">
        <v>0.64</v>
      </c>
      <c r="F367" s="3" t="s">
        <v>137</v>
      </c>
      <c r="G367" s="2">
        <v>3100</v>
      </c>
      <c r="H367" s="3">
        <v>4.5383550462789142E-2</v>
      </c>
      <c r="I367" s="3">
        <v>123.81994350132501</v>
      </c>
      <c r="J367" s="3">
        <v>0.22673103913030515</v>
      </c>
      <c r="K367" s="3">
        <v>1</v>
      </c>
      <c r="L367" s="3">
        <f t="shared" si="37"/>
        <v>0.22673103913030515</v>
      </c>
      <c r="M367" s="3">
        <v>0</v>
      </c>
      <c r="N367" s="3">
        <v>2.6271403595396092E-2</v>
      </c>
      <c r="O367" s="3">
        <v>1</v>
      </c>
      <c r="P367" s="3">
        <f t="shared" si="39"/>
        <v>2.6271403595396092E-2</v>
      </c>
      <c r="Q367" s="3">
        <v>0</v>
      </c>
    </row>
    <row r="368" spans="1:17" x14ac:dyDescent="0.25">
      <c r="A368" s="3" t="s">
        <v>14</v>
      </c>
      <c r="B368" s="3"/>
      <c r="C368" s="3" t="s">
        <v>118</v>
      </c>
      <c r="D368" s="3">
        <v>0.59</v>
      </c>
      <c r="E368" s="3">
        <v>0.64</v>
      </c>
      <c r="F368" s="3" t="s">
        <v>139</v>
      </c>
      <c r="G368" s="2">
        <v>3100</v>
      </c>
      <c r="H368" s="3">
        <v>43.63644517510177</v>
      </c>
      <c r="I368" s="3">
        <v>112785.50027040138</v>
      </c>
      <c r="J368" s="3">
        <v>240.71665913893406</v>
      </c>
      <c r="K368" s="3">
        <v>1</v>
      </c>
      <c r="L368" s="3">
        <f t="shared" si="37"/>
        <v>240.71665913893406</v>
      </c>
      <c r="M368" s="3">
        <v>0</v>
      </c>
      <c r="N368" s="3">
        <v>31.895712691447837</v>
      </c>
      <c r="O368" s="3">
        <v>1</v>
      </c>
      <c r="P368" s="3">
        <f t="shared" si="39"/>
        <v>31.895712691447837</v>
      </c>
      <c r="Q368" s="3">
        <v>0</v>
      </c>
    </row>
    <row r="369" spans="1:17" x14ac:dyDescent="0.25">
      <c r="A369" s="3" t="s">
        <v>14</v>
      </c>
      <c r="B369" s="3"/>
      <c r="C369" s="3" t="s">
        <v>118</v>
      </c>
      <c r="D369" s="3">
        <v>0.59</v>
      </c>
      <c r="E369" s="3">
        <v>0.64</v>
      </c>
      <c r="F369" s="3" t="s">
        <v>141</v>
      </c>
      <c r="G369" s="2">
        <v>3100</v>
      </c>
      <c r="H369" s="3">
        <v>2.8901771500422706</v>
      </c>
      <c r="I369" s="3">
        <v>10520.900471241908</v>
      </c>
      <c r="J369" s="3">
        <v>26.540013954706186</v>
      </c>
      <c r="K369" s="3">
        <v>1</v>
      </c>
      <c r="L369" s="3">
        <f t="shared" si="37"/>
        <v>26.540013954706186</v>
      </c>
      <c r="M369" s="3">
        <v>0</v>
      </c>
      <c r="N369" s="3">
        <v>4.569957712443613</v>
      </c>
      <c r="O369" s="3">
        <v>1</v>
      </c>
      <c r="P369" s="3">
        <f t="shared" si="39"/>
        <v>4.569957712443613</v>
      </c>
      <c r="Q369" s="3">
        <v>0</v>
      </c>
    </row>
    <row r="370" spans="1:17" x14ac:dyDescent="0.25">
      <c r="A370" s="3" t="s">
        <v>14</v>
      </c>
      <c r="B370" s="3"/>
      <c r="C370" s="3" t="s">
        <v>118</v>
      </c>
      <c r="D370" s="3">
        <v>0.59</v>
      </c>
      <c r="E370" s="3">
        <v>0.64</v>
      </c>
      <c r="F370" s="3" t="s">
        <v>145</v>
      </c>
      <c r="G370" s="2">
        <v>3100</v>
      </c>
      <c r="H370" s="3">
        <v>2.4008764347151934</v>
      </c>
      <c r="I370" s="3">
        <v>8719.2382384886769</v>
      </c>
      <c r="J370" s="3">
        <v>21.578518976219129</v>
      </c>
      <c r="K370" s="3">
        <v>1</v>
      </c>
      <c r="L370" s="3">
        <f t="shared" si="37"/>
        <v>21.578518976219129</v>
      </c>
      <c r="M370" s="3">
        <v>0</v>
      </c>
      <c r="N370" s="3">
        <v>3.5444031326662384</v>
      </c>
      <c r="O370" s="3">
        <v>1</v>
      </c>
      <c r="P370" s="3">
        <f t="shared" si="39"/>
        <v>3.5444031326662384</v>
      </c>
      <c r="Q370" s="3">
        <v>0</v>
      </c>
    </row>
    <row r="371" spans="1:17" x14ac:dyDescent="0.25">
      <c r="A371" s="3" t="s">
        <v>14</v>
      </c>
      <c r="B371" s="3"/>
      <c r="C371" s="3" t="s">
        <v>90</v>
      </c>
      <c r="D371" s="3">
        <v>0.66</v>
      </c>
      <c r="E371" s="3">
        <v>0.7</v>
      </c>
      <c r="F371" s="3" t="s">
        <v>59</v>
      </c>
      <c r="G371" s="2">
        <v>3100</v>
      </c>
      <c r="H371" s="3">
        <v>5.3745326154493858E-2</v>
      </c>
      <c r="I371" s="3">
        <v>134.18992999123785</v>
      </c>
      <c r="J371" s="3">
        <v>0.30906355833863342</v>
      </c>
      <c r="K371" s="3">
        <v>1</v>
      </c>
      <c r="L371" s="3">
        <f t="shared" si="37"/>
        <v>0.30906355833863342</v>
      </c>
      <c r="M371" s="3">
        <v>0</v>
      </c>
      <c r="N371" s="3">
        <v>3.9348337567095923E-2</v>
      </c>
      <c r="O371" s="3">
        <v>1</v>
      </c>
      <c r="P371" s="3">
        <f t="shared" si="39"/>
        <v>3.9348337567095923E-2</v>
      </c>
      <c r="Q371" s="3">
        <v>0</v>
      </c>
    </row>
    <row r="372" spans="1:17" x14ac:dyDescent="0.25">
      <c r="A372" s="3" t="s">
        <v>14</v>
      </c>
      <c r="B372" s="3"/>
      <c r="C372" s="3" t="s">
        <v>118</v>
      </c>
      <c r="D372" s="3">
        <v>0.59</v>
      </c>
      <c r="E372" s="3">
        <v>0.64</v>
      </c>
      <c r="F372" s="3" t="s">
        <v>59</v>
      </c>
      <c r="G372" s="2">
        <v>3100</v>
      </c>
      <c r="H372" s="3">
        <v>2.3925363140595004</v>
      </c>
      <c r="I372" s="3">
        <v>7426.4369465652135</v>
      </c>
      <c r="J372" s="3">
        <v>16.298866290536981</v>
      </c>
      <c r="K372" s="3">
        <v>1</v>
      </c>
      <c r="L372" s="3">
        <f t="shared" si="37"/>
        <v>16.298866290536981</v>
      </c>
      <c r="M372" s="3">
        <v>0</v>
      </c>
      <c r="N372" s="3">
        <v>2.2556311537288432</v>
      </c>
      <c r="O372" s="3">
        <v>1</v>
      </c>
      <c r="P372" s="3">
        <f t="shared" si="39"/>
        <v>2.2556311537288432</v>
      </c>
      <c r="Q372" s="3">
        <v>0</v>
      </c>
    </row>
    <row r="373" spans="1:17" x14ac:dyDescent="0.25">
      <c r="A373" s="3" t="s">
        <v>14</v>
      </c>
      <c r="B373" s="3"/>
      <c r="C373" s="3" t="s">
        <v>118</v>
      </c>
      <c r="D373" s="3">
        <v>0.59</v>
      </c>
      <c r="E373" s="3">
        <v>0.64</v>
      </c>
      <c r="F373" s="3" t="s">
        <v>59</v>
      </c>
      <c r="G373" s="2">
        <v>3100</v>
      </c>
      <c r="H373" s="3">
        <v>5.9078406624598972E-4</v>
      </c>
      <c r="I373" s="3">
        <v>2.2860478989797564</v>
      </c>
      <c r="J373" s="3">
        <v>5.5698024368464293E-3</v>
      </c>
      <c r="K373" s="3">
        <v>1</v>
      </c>
      <c r="L373" s="3">
        <f t="shared" si="37"/>
        <v>5.5698024368464293E-3</v>
      </c>
      <c r="M373" s="3">
        <v>0</v>
      </c>
      <c r="N373" s="3">
        <v>7.4146802098188865E-4</v>
      </c>
      <c r="O373" s="3">
        <v>1</v>
      </c>
      <c r="P373" s="3">
        <f t="shared" si="39"/>
        <v>7.4146802098188865E-4</v>
      </c>
      <c r="Q373" s="3">
        <v>0</v>
      </c>
    </row>
    <row r="374" spans="1:17" x14ac:dyDescent="0.25">
      <c r="A374" s="3" t="s">
        <v>14</v>
      </c>
      <c r="B374" s="3"/>
      <c r="C374" s="3" t="s">
        <v>118</v>
      </c>
      <c r="D374" s="3">
        <v>0.59</v>
      </c>
      <c r="E374" s="3">
        <v>0.64</v>
      </c>
      <c r="F374" s="3" t="s">
        <v>59</v>
      </c>
      <c r="G374" s="2">
        <v>3100</v>
      </c>
      <c r="H374" s="3">
        <v>1.3101948596498565</v>
      </c>
      <c r="I374" s="3">
        <v>2960.0599904343476</v>
      </c>
      <c r="J374" s="3">
        <v>3.1567071166020404</v>
      </c>
      <c r="K374" s="3">
        <v>1</v>
      </c>
      <c r="L374" s="3">
        <f t="shared" si="37"/>
        <v>3.1567071166020404</v>
      </c>
      <c r="M374" s="3">
        <v>0</v>
      </c>
      <c r="N374" s="3">
        <v>0.42723230693169478</v>
      </c>
      <c r="O374" s="3">
        <v>1</v>
      </c>
      <c r="P374" s="3">
        <f t="shared" si="39"/>
        <v>0.42723230693169478</v>
      </c>
      <c r="Q374" s="3">
        <v>0</v>
      </c>
    </row>
    <row r="375" spans="1:17" x14ac:dyDescent="0.25">
      <c r="A375" s="3" t="s">
        <v>14</v>
      </c>
      <c r="B375" s="3"/>
      <c r="C375" s="3" t="s">
        <v>118</v>
      </c>
      <c r="D375" s="3">
        <v>0.59</v>
      </c>
      <c r="E375" s="3">
        <v>0.64</v>
      </c>
      <c r="F375" s="3" t="s">
        <v>59</v>
      </c>
      <c r="G375" s="2">
        <v>3100</v>
      </c>
      <c r="H375" s="3">
        <v>1.0700047086564466</v>
      </c>
      <c r="I375" s="3">
        <v>2540.0042854441999</v>
      </c>
      <c r="J375" s="3">
        <v>5.5273968772177868</v>
      </c>
      <c r="K375" s="3">
        <v>1</v>
      </c>
      <c r="L375" s="3">
        <f t="shared" si="37"/>
        <v>5.5273968772177868</v>
      </c>
      <c r="M375" s="3">
        <v>0</v>
      </c>
      <c r="N375" s="3">
        <v>0.74567957866268164</v>
      </c>
      <c r="O375" s="3">
        <v>1</v>
      </c>
      <c r="P375" s="3">
        <f t="shared" si="39"/>
        <v>0.74567957866268164</v>
      </c>
      <c r="Q375" s="3">
        <v>0</v>
      </c>
    </row>
    <row r="376" spans="1:17" x14ac:dyDescent="0.25">
      <c r="A376" s="3" t="s">
        <v>14</v>
      </c>
      <c r="B376" s="3"/>
      <c r="C376" s="3" t="s">
        <v>118</v>
      </c>
      <c r="D376" s="3">
        <v>0.59</v>
      </c>
      <c r="E376" s="3">
        <v>0.64</v>
      </c>
      <c r="F376" s="3" t="s">
        <v>59</v>
      </c>
      <c r="G376" s="2">
        <v>3100</v>
      </c>
      <c r="H376" s="3">
        <v>0.25615145471728745</v>
      </c>
      <c r="I376" s="3">
        <v>893.36143368719422</v>
      </c>
      <c r="J376" s="3">
        <v>2.1022292726037026</v>
      </c>
      <c r="K376" s="3">
        <v>1</v>
      </c>
      <c r="L376" s="3">
        <f t="shared" si="37"/>
        <v>2.1022292726037026</v>
      </c>
      <c r="M376" s="3">
        <v>0</v>
      </c>
      <c r="N376" s="3">
        <v>0.27626999647225942</v>
      </c>
      <c r="O376" s="3">
        <v>1</v>
      </c>
      <c r="P376" s="3">
        <f t="shared" si="39"/>
        <v>0.27626999647225942</v>
      </c>
      <c r="Q376" s="3">
        <v>0</v>
      </c>
    </row>
    <row r="377" spans="1:17" x14ac:dyDescent="0.25">
      <c r="A377" s="3" t="s">
        <v>14</v>
      </c>
      <c r="B377" s="3"/>
      <c r="C377" s="3" t="s">
        <v>15</v>
      </c>
      <c r="D377" s="3">
        <v>0.67</v>
      </c>
      <c r="E377" s="3">
        <v>0.72</v>
      </c>
      <c r="F377" s="3" t="s">
        <v>63</v>
      </c>
      <c r="G377" s="2">
        <v>3100</v>
      </c>
      <c r="H377" s="3">
        <v>1014.2910766596565</v>
      </c>
      <c r="I377" s="3">
        <v>1200732.7664643801</v>
      </c>
      <c r="J377" s="3">
        <v>3489.1507912124512</v>
      </c>
      <c r="K377" s="3">
        <v>1</v>
      </c>
      <c r="L377" s="3">
        <f t="shared" si="37"/>
        <v>3489.1507912124512</v>
      </c>
      <c r="M377" s="3">
        <v>0</v>
      </c>
      <c r="N377" s="3">
        <v>287.63901921210646</v>
      </c>
      <c r="O377" s="3">
        <v>1</v>
      </c>
      <c r="P377" s="3">
        <f t="shared" si="39"/>
        <v>287.63901921210646</v>
      </c>
      <c r="Q377" s="3">
        <v>0</v>
      </c>
    </row>
    <row r="378" spans="1:17" x14ac:dyDescent="0.25">
      <c r="A378" s="3" t="s">
        <v>14</v>
      </c>
      <c r="B378" s="3"/>
      <c r="C378" s="3" t="s">
        <v>118</v>
      </c>
      <c r="D378" s="3">
        <v>0.59</v>
      </c>
      <c r="E378" s="3">
        <v>0.64</v>
      </c>
      <c r="F378" s="3" t="s">
        <v>75</v>
      </c>
      <c r="G378" s="2">
        <v>3100</v>
      </c>
      <c r="H378" s="3">
        <v>3.8580598358202941E-3</v>
      </c>
      <c r="I378" s="3">
        <v>14.283512594476717</v>
      </c>
      <c r="J378" s="3">
        <v>2.8571756890358485E-2</v>
      </c>
      <c r="K378" s="3">
        <v>1</v>
      </c>
      <c r="L378" s="3">
        <f t="shared" si="37"/>
        <v>2.8571756890358485E-2</v>
      </c>
      <c r="M378" s="3">
        <v>0</v>
      </c>
      <c r="N378" s="3">
        <v>3.7819837042737951E-3</v>
      </c>
      <c r="O378" s="3">
        <v>1</v>
      </c>
      <c r="P378" s="3">
        <f t="shared" si="39"/>
        <v>3.7819837042737951E-3</v>
      </c>
      <c r="Q378" s="3">
        <v>0</v>
      </c>
    </row>
    <row r="379" spans="1:17" x14ac:dyDescent="0.25">
      <c r="A379" s="3" t="s">
        <v>14</v>
      </c>
      <c r="B379" s="3"/>
      <c r="C379" s="3" t="s">
        <v>15</v>
      </c>
      <c r="D379" s="3">
        <v>0.67</v>
      </c>
      <c r="E379" s="3">
        <v>0.72</v>
      </c>
      <c r="F379" s="3" t="s">
        <v>77</v>
      </c>
      <c r="G379" s="2">
        <v>3100</v>
      </c>
      <c r="H379" s="3">
        <v>304.43173726900926</v>
      </c>
      <c r="I379" s="3">
        <v>492950.35803243075</v>
      </c>
      <c r="J379" s="3">
        <v>997.03235776491647</v>
      </c>
      <c r="K379" s="3">
        <v>1</v>
      </c>
      <c r="L379" s="3">
        <f t="shared" si="37"/>
        <v>997.03235776491647</v>
      </c>
      <c r="M379" s="3">
        <v>0</v>
      </c>
      <c r="N379" s="3">
        <v>141.5820319754632</v>
      </c>
      <c r="O379" s="3">
        <v>1</v>
      </c>
      <c r="P379" s="3">
        <f t="shared" si="39"/>
        <v>141.5820319754632</v>
      </c>
      <c r="Q379" s="3">
        <v>0</v>
      </c>
    </row>
    <row r="380" spans="1:17" x14ac:dyDescent="0.25">
      <c r="A380" s="3" t="s">
        <v>14</v>
      </c>
      <c r="B380" s="3"/>
      <c r="C380" s="3" t="s">
        <v>118</v>
      </c>
      <c r="D380" s="3">
        <v>0.59</v>
      </c>
      <c r="E380" s="3">
        <v>0.64</v>
      </c>
      <c r="F380" s="3" t="s">
        <v>77</v>
      </c>
      <c r="G380" s="2">
        <v>3100</v>
      </c>
      <c r="H380" s="3">
        <v>581.18134171851341</v>
      </c>
      <c r="I380" s="3">
        <v>1854843.9333607438</v>
      </c>
      <c r="J380" s="3">
        <v>3733.9166063679199</v>
      </c>
      <c r="K380" s="3">
        <v>1</v>
      </c>
      <c r="L380" s="3">
        <f t="shared" si="37"/>
        <v>3733.9166063679199</v>
      </c>
      <c r="M380" s="3">
        <v>0</v>
      </c>
      <c r="N380" s="3">
        <v>502.10104499108724</v>
      </c>
      <c r="O380" s="3">
        <v>1</v>
      </c>
      <c r="P380" s="3">
        <f t="shared" si="39"/>
        <v>502.10104499108724</v>
      </c>
      <c r="Q380" s="3">
        <v>0</v>
      </c>
    </row>
    <row r="381" spans="1:17" x14ac:dyDescent="0.25">
      <c r="A381" s="3" t="s">
        <v>14</v>
      </c>
      <c r="B381" s="3"/>
      <c r="C381" s="3" t="s">
        <v>15</v>
      </c>
      <c r="D381" s="3">
        <v>0.67</v>
      </c>
      <c r="E381" s="3">
        <v>0.72</v>
      </c>
      <c r="F381" s="3" t="s">
        <v>77</v>
      </c>
      <c r="G381" s="2">
        <v>3100</v>
      </c>
      <c r="H381" s="3">
        <v>1.5978262082060823</v>
      </c>
      <c r="I381" s="3">
        <v>4652.1561443369555</v>
      </c>
      <c r="J381" s="3">
        <v>9.8089938774928154</v>
      </c>
      <c r="K381" s="3">
        <v>1</v>
      </c>
      <c r="L381" s="3">
        <f t="shared" si="37"/>
        <v>9.8089938774928154</v>
      </c>
      <c r="M381" s="3">
        <v>0</v>
      </c>
      <c r="N381" s="3">
        <v>1.2676845841316906</v>
      </c>
      <c r="O381" s="3">
        <v>1</v>
      </c>
      <c r="P381" s="3">
        <f t="shared" si="39"/>
        <v>1.2676845841316906</v>
      </c>
      <c r="Q381" s="3">
        <v>0</v>
      </c>
    </row>
    <row r="382" spans="1:17" x14ac:dyDescent="0.25">
      <c r="A382" s="3" t="s">
        <v>14</v>
      </c>
      <c r="B382" s="3"/>
      <c r="C382" s="3" t="s">
        <v>15</v>
      </c>
      <c r="D382" s="3">
        <v>0.67</v>
      </c>
      <c r="E382" s="3">
        <v>0.72</v>
      </c>
      <c r="F382" s="3" t="s">
        <v>77</v>
      </c>
      <c r="G382" s="2">
        <v>3100</v>
      </c>
      <c r="H382" s="3">
        <v>1.3318304915209536</v>
      </c>
      <c r="I382" s="3">
        <v>3399.9338072981591</v>
      </c>
      <c r="J382" s="3">
        <v>7.9634301767157787</v>
      </c>
      <c r="K382" s="3">
        <v>1</v>
      </c>
      <c r="L382" s="3">
        <f t="shared" si="37"/>
        <v>7.9634301767157787</v>
      </c>
      <c r="M382" s="3">
        <v>0</v>
      </c>
      <c r="N382" s="3">
        <v>0.9344189100406628</v>
      </c>
      <c r="O382" s="3">
        <v>1</v>
      </c>
      <c r="P382" s="3">
        <f t="shared" si="39"/>
        <v>0.9344189100406628</v>
      </c>
      <c r="Q382" s="3">
        <v>0</v>
      </c>
    </row>
    <row r="383" spans="1:17" x14ac:dyDescent="0.25">
      <c r="A383" s="3" t="s">
        <v>14</v>
      </c>
      <c r="B383" s="3"/>
      <c r="C383" s="3" t="s">
        <v>15</v>
      </c>
      <c r="D383" s="3">
        <v>0.67</v>
      </c>
      <c r="E383" s="3">
        <v>0.72</v>
      </c>
      <c r="F383" s="3" t="s">
        <v>19</v>
      </c>
      <c r="G383" s="2">
        <v>3200</v>
      </c>
      <c r="H383" s="3">
        <v>9.5744919985559473</v>
      </c>
      <c r="I383" s="3">
        <v>13236.758479941245</v>
      </c>
      <c r="J383" s="3">
        <v>28.905707771284728</v>
      </c>
      <c r="K383" s="3">
        <v>1</v>
      </c>
      <c r="L383" s="3">
        <f t="shared" si="37"/>
        <v>28.905707771284728</v>
      </c>
      <c r="M383" s="3">
        <v>0</v>
      </c>
      <c r="N383" s="3">
        <v>3.8526422839304031</v>
      </c>
      <c r="O383" s="3">
        <v>1</v>
      </c>
      <c r="P383" s="3">
        <f t="shared" si="39"/>
        <v>3.8526422839304031</v>
      </c>
      <c r="Q383" s="3">
        <v>0</v>
      </c>
    </row>
    <row r="384" spans="1:17" x14ac:dyDescent="0.25">
      <c r="A384" s="3" t="s">
        <v>14</v>
      </c>
      <c r="B384" s="3"/>
      <c r="C384" s="3" t="s">
        <v>90</v>
      </c>
      <c r="D384" s="3">
        <v>0.66</v>
      </c>
      <c r="E384" s="3">
        <v>0.7</v>
      </c>
      <c r="F384" s="3" t="s">
        <v>19</v>
      </c>
      <c r="G384" s="2">
        <v>3200</v>
      </c>
      <c r="H384" s="3">
        <v>5.0977453416909722</v>
      </c>
      <c r="I384" s="3">
        <v>16453.180095009244</v>
      </c>
      <c r="J384" s="3">
        <v>37.397405086314571</v>
      </c>
      <c r="K384" s="3">
        <v>1</v>
      </c>
      <c r="L384" s="3">
        <f t="shared" si="37"/>
        <v>37.397405086314571</v>
      </c>
      <c r="M384" s="3">
        <v>0</v>
      </c>
      <c r="N384" s="3">
        <v>5.3518656655330261</v>
      </c>
      <c r="O384" s="3">
        <v>1</v>
      </c>
      <c r="P384" s="3">
        <f t="shared" si="39"/>
        <v>5.3518656655330261</v>
      </c>
      <c r="Q384" s="3">
        <v>0</v>
      </c>
    </row>
    <row r="385" spans="1:17" x14ac:dyDescent="0.25">
      <c r="A385" s="3" t="s">
        <v>14</v>
      </c>
      <c r="B385" s="3"/>
      <c r="C385" s="3" t="s">
        <v>90</v>
      </c>
      <c r="D385" s="3">
        <v>0.66</v>
      </c>
      <c r="E385" s="3">
        <v>0.7</v>
      </c>
      <c r="F385" s="3" t="s">
        <v>19</v>
      </c>
      <c r="G385" s="2">
        <v>3200</v>
      </c>
      <c r="H385" s="3">
        <v>16.702482454613847</v>
      </c>
      <c r="I385" s="3">
        <v>43281.945407853396</v>
      </c>
      <c r="J385" s="3">
        <v>87.484707877392978</v>
      </c>
      <c r="K385" s="3">
        <v>1</v>
      </c>
      <c r="L385" s="3">
        <f t="shared" si="37"/>
        <v>87.484707877392978</v>
      </c>
      <c r="M385" s="3">
        <v>0</v>
      </c>
      <c r="N385" s="3">
        <v>11.433015546297485</v>
      </c>
      <c r="O385" s="3">
        <v>1</v>
      </c>
      <c r="P385" s="3">
        <f t="shared" si="39"/>
        <v>11.433015546297485</v>
      </c>
      <c r="Q385" s="3">
        <v>0</v>
      </c>
    </row>
    <row r="386" spans="1:17" x14ac:dyDescent="0.25">
      <c r="A386" s="3" t="s">
        <v>14</v>
      </c>
      <c r="B386" s="3"/>
      <c r="C386" s="3" t="s">
        <v>118</v>
      </c>
      <c r="D386" s="3">
        <v>0.59</v>
      </c>
      <c r="E386" s="3">
        <v>0.64</v>
      </c>
      <c r="F386" s="3" t="s">
        <v>19</v>
      </c>
      <c r="G386" s="2">
        <v>3200</v>
      </c>
      <c r="H386" s="3">
        <v>11.034532734120949</v>
      </c>
      <c r="I386" s="3">
        <v>31375.091573669008</v>
      </c>
      <c r="J386" s="3">
        <v>68.803865371741452</v>
      </c>
      <c r="K386" s="3">
        <v>1</v>
      </c>
      <c r="L386" s="3">
        <f t="shared" ref="L386:L449" si="40">J386*K386</f>
        <v>68.803865371741452</v>
      </c>
      <c r="M386" s="3">
        <v>0</v>
      </c>
      <c r="N386" s="3">
        <v>8.9677976934796515</v>
      </c>
      <c r="O386" s="3">
        <v>1</v>
      </c>
      <c r="P386" s="3">
        <f t="shared" ref="P386:P449" si="41">N386*O386</f>
        <v>8.9677976934796515</v>
      </c>
      <c r="Q386" s="3">
        <v>0</v>
      </c>
    </row>
    <row r="387" spans="1:17" x14ac:dyDescent="0.25">
      <c r="A387" s="3" t="s">
        <v>14</v>
      </c>
      <c r="B387" s="3"/>
      <c r="C387" s="3" t="s">
        <v>118</v>
      </c>
      <c r="D387" s="3">
        <v>0.59</v>
      </c>
      <c r="E387" s="3">
        <v>0.64</v>
      </c>
      <c r="F387" s="3" t="s">
        <v>137</v>
      </c>
      <c r="G387" s="2">
        <v>3200</v>
      </c>
      <c r="H387" s="3">
        <v>7.301040454384526</v>
      </c>
      <c r="I387" s="3">
        <v>20891.843222124331</v>
      </c>
      <c r="J387" s="3">
        <v>39.840155904896797</v>
      </c>
      <c r="K387" s="3">
        <v>1</v>
      </c>
      <c r="L387" s="3">
        <f t="shared" si="40"/>
        <v>39.840155904896797</v>
      </c>
      <c r="M387" s="3">
        <v>0</v>
      </c>
      <c r="N387" s="3">
        <v>5.4319733947057829</v>
      </c>
      <c r="O387" s="3">
        <v>1</v>
      </c>
      <c r="P387" s="3">
        <f t="shared" si="41"/>
        <v>5.4319733947057829</v>
      </c>
      <c r="Q387" s="3">
        <v>0</v>
      </c>
    </row>
    <row r="388" spans="1:17" x14ac:dyDescent="0.25">
      <c r="A388" s="3" t="s">
        <v>14</v>
      </c>
      <c r="B388" s="3"/>
      <c r="C388" s="3" t="s">
        <v>118</v>
      </c>
      <c r="D388" s="3">
        <v>0.59</v>
      </c>
      <c r="E388" s="3">
        <v>0.64</v>
      </c>
      <c r="F388" s="3" t="s">
        <v>139</v>
      </c>
      <c r="G388" s="2">
        <v>3200</v>
      </c>
      <c r="H388" s="3">
        <v>12.182709364438537</v>
      </c>
      <c r="I388" s="3">
        <v>33488.54536762779</v>
      </c>
      <c r="J388" s="3">
        <v>66.058431143497913</v>
      </c>
      <c r="K388" s="3">
        <v>1</v>
      </c>
      <c r="L388" s="3">
        <f t="shared" si="40"/>
        <v>66.058431143497913</v>
      </c>
      <c r="M388" s="3">
        <v>0</v>
      </c>
      <c r="N388" s="3">
        <v>9.3173325697805041</v>
      </c>
      <c r="O388" s="3">
        <v>1</v>
      </c>
      <c r="P388" s="3">
        <f t="shared" si="41"/>
        <v>9.3173325697805041</v>
      </c>
      <c r="Q388" s="3">
        <v>0</v>
      </c>
    </row>
    <row r="389" spans="1:17" x14ac:dyDescent="0.25">
      <c r="A389" s="3" t="s">
        <v>14</v>
      </c>
      <c r="B389" s="3"/>
      <c r="C389" s="3" t="s">
        <v>118</v>
      </c>
      <c r="D389" s="3">
        <v>0.59</v>
      </c>
      <c r="E389" s="3">
        <v>0.64</v>
      </c>
      <c r="F389" s="3" t="s">
        <v>141</v>
      </c>
      <c r="G389" s="2">
        <v>3200</v>
      </c>
      <c r="H389" s="3">
        <v>3.6128031137411454</v>
      </c>
      <c r="I389" s="3">
        <v>12315.373132013019</v>
      </c>
      <c r="J389" s="3">
        <v>26.573958475368521</v>
      </c>
      <c r="K389" s="3">
        <v>1</v>
      </c>
      <c r="L389" s="3">
        <f t="shared" si="40"/>
        <v>26.573958475368521</v>
      </c>
      <c r="M389" s="3">
        <v>0</v>
      </c>
      <c r="N389" s="3">
        <v>3.616746966000024</v>
      </c>
      <c r="O389" s="3">
        <v>1</v>
      </c>
      <c r="P389" s="3">
        <f t="shared" si="41"/>
        <v>3.616746966000024</v>
      </c>
      <c r="Q389" s="3">
        <v>0</v>
      </c>
    </row>
    <row r="390" spans="1:17" x14ac:dyDescent="0.25">
      <c r="A390" s="3" t="s">
        <v>14</v>
      </c>
      <c r="B390" s="3"/>
      <c r="C390" s="3" t="s">
        <v>118</v>
      </c>
      <c r="D390" s="3">
        <v>0.59</v>
      </c>
      <c r="E390" s="3">
        <v>0.64</v>
      </c>
      <c r="F390" s="3" t="s">
        <v>145</v>
      </c>
      <c r="G390" s="2">
        <v>3200</v>
      </c>
      <c r="H390" s="3">
        <v>1.3019273515956253E-2</v>
      </c>
      <c r="I390" s="3">
        <v>49.916243545042022</v>
      </c>
      <c r="J390" s="3">
        <v>0.11726515482404753</v>
      </c>
      <c r="K390" s="3">
        <v>1</v>
      </c>
      <c r="L390" s="3">
        <f t="shared" si="40"/>
        <v>0.11726515482404753</v>
      </c>
      <c r="M390" s="3">
        <v>0</v>
      </c>
      <c r="N390" s="3">
        <v>1.8003776480903743E-2</v>
      </c>
      <c r="O390" s="3">
        <v>1</v>
      </c>
      <c r="P390" s="3">
        <f t="shared" si="41"/>
        <v>1.8003776480903743E-2</v>
      </c>
      <c r="Q390" s="3">
        <v>0</v>
      </c>
    </row>
    <row r="391" spans="1:17" x14ac:dyDescent="0.25">
      <c r="A391" s="3" t="s">
        <v>14</v>
      </c>
      <c r="B391" s="3"/>
      <c r="C391" s="3" t="s">
        <v>118</v>
      </c>
      <c r="D391" s="3">
        <v>0.59</v>
      </c>
      <c r="E391" s="3">
        <v>0.64</v>
      </c>
      <c r="F391" s="3" t="s">
        <v>145</v>
      </c>
      <c r="G391" s="2">
        <v>3200</v>
      </c>
      <c r="H391" s="3">
        <v>29.935021108400267</v>
      </c>
      <c r="I391" s="3">
        <v>87774.663805735006</v>
      </c>
      <c r="J391" s="3">
        <v>168.96519908066364</v>
      </c>
      <c r="K391" s="3">
        <v>1</v>
      </c>
      <c r="L391" s="3">
        <f t="shared" si="40"/>
        <v>168.96519908066364</v>
      </c>
      <c r="M391" s="3">
        <v>0</v>
      </c>
      <c r="N391" s="3">
        <v>22.939683878742166</v>
      </c>
      <c r="O391" s="3">
        <v>1</v>
      </c>
      <c r="P391" s="3">
        <f t="shared" si="41"/>
        <v>22.939683878742166</v>
      </c>
      <c r="Q391" s="3">
        <v>0</v>
      </c>
    </row>
    <row r="392" spans="1:17" x14ac:dyDescent="0.25">
      <c r="A392" s="3" t="s">
        <v>14</v>
      </c>
      <c r="B392" s="3"/>
      <c r="C392" s="3" t="s">
        <v>90</v>
      </c>
      <c r="D392" s="3">
        <v>0.66</v>
      </c>
      <c r="E392" s="3">
        <v>0.7</v>
      </c>
      <c r="F392" s="3" t="s">
        <v>59</v>
      </c>
      <c r="G392" s="2">
        <v>3200</v>
      </c>
      <c r="H392" s="3">
        <v>1.8126263909334215</v>
      </c>
      <c r="I392" s="3">
        <v>5704.1743480434116</v>
      </c>
      <c r="J392" s="3">
        <v>12.859711588519234</v>
      </c>
      <c r="K392" s="3">
        <v>1</v>
      </c>
      <c r="L392" s="3">
        <f t="shared" si="40"/>
        <v>12.859711588519234</v>
      </c>
      <c r="M392" s="3">
        <v>0</v>
      </c>
      <c r="N392" s="3">
        <v>1.6402644857870905</v>
      </c>
      <c r="O392" s="3">
        <v>1</v>
      </c>
      <c r="P392" s="3">
        <f t="shared" si="41"/>
        <v>1.6402644857870905</v>
      </c>
      <c r="Q392" s="3">
        <v>0</v>
      </c>
    </row>
    <row r="393" spans="1:17" x14ac:dyDescent="0.25">
      <c r="A393" s="3" t="s">
        <v>14</v>
      </c>
      <c r="B393" s="3"/>
      <c r="C393" s="3" t="s">
        <v>118</v>
      </c>
      <c r="D393" s="3">
        <v>0.59</v>
      </c>
      <c r="E393" s="3">
        <v>0.64</v>
      </c>
      <c r="F393" s="3" t="s">
        <v>59</v>
      </c>
      <c r="G393" s="2">
        <v>3200</v>
      </c>
      <c r="H393" s="3">
        <v>0.30908091176083435</v>
      </c>
      <c r="I393" s="3">
        <v>917.29421785713885</v>
      </c>
      <c r="J393" s="3">
        <v>2.0267232918534632</v>
      </c>
      <c r="K393" s="3">
        <v>1</v>
      </c>
      <c r="L393" s="3">
        <f t="shared" si="40"/>
        <v>2.0267232918534632</v>
      </c>
      <c r="M393" s="3">
        <v>0</v>
      </c>
      <c r="N393" s="3">
        <v>0.27058578409100398</v>
      </c>
      <c r="O393" s="3">
        <v>1</v>
      </c>
      <c r="P393" s="3">
        <f t="shared" si="41"/>
        <v>0.27058578409100398</v>
      </c>
      <c r="Q393" s="3">
        <v>0</v>
      </c>
    </row>
    <row r="394" spans="1:17" x14ac:dyDescent="0.25">
      <c r="A394" s="3" t="s">
        <v>14</v>
      </c>
      <c r="B394" s="3"/>
      <c r="C394" s="3" t="s">
        <v>118</v>
      </c>
      <c r="D394" s="3">
        <v>0.59</v>
      </c>
      <c r="E394" s="3">
        <v>0.64</v>
      </c>
      <c r="F394" s="3" t="s">
        <v>59</v>
      </c>
      <c r="G394" s="2">
        <v>3200</v>
      </c>
      <c r="H394" s="3">
        <v>1.3810427456162757</v>
      </c>
      <c r="I394" s="3">
        <v>4777.9921692324006</v>
      </c>
      <c r="J394" s="3">
        <v>9.4923427581844475</v>
      </c>
      <c r="K394" s="3">
        <v>1</v>
      </c>
      <c r="L394" s="3">
        <f t="shared" si="40"/>
        <v>9.4923427581844475</v>
      </c>
      <c r="M394" s="3">
        <v>0</v>
      </c>
      <c r="N394" s="3">
        <v>1.274762813088423</v>
      </c>
      <c r="O394" s="3">
        <v>1</v>
      </c>
      <c r="P394" s="3">
        <f t="shared" si="41"/>
        <v>1.274762813088423</v>
      </c>
      <c r="Q394" s="3">
        <v>0</v>
      </c>
    </row>
    <row r="395" spans="1:17" x14ac:dyDescent="0.25">
      <c r="A395" s="3" t="s">
        <v>14</v>
      </c>
      <c r="B395" s="3"/>
      <c r="C395" s="3" t="s">
        <v>118</v>
      </c>
      <c r="D395" s="3">
        <v>0.59</v>
      </c>
      <c r="E395" s="3">
        <v>0.64</v>
      </c>
      <c r="F395" s="3" t="s">
        <v>59</v>
      </c>
      <c r="G395" s="2">
        <v>3200</v>
      </c>
      <c r="H395" s="3">
        <v>0.11172588139600759</v>
      </c>
      <c r="I395" s="3">
        <v>413.19531518020005</v>
      </c>
      <c r="J395" s="3">
        <v>1.0568799878923005</v>
      </c>
      <c r="K395" s="3">
        <v>1</v>
      </c>
      <c r="L395" s="3">
        <f t="shared" si="40"/>
        <v>1.0568799878923005</v>
      </c>
      <c r="M395" s="3">
        <v>0</v>
      </c>
      <c r="N395" s="3">
        <v>0.16451780896433016</v>
      </c>
      <c r="O395" s="3">
        <v>1</v>
      </c>
      <c r="P395" s="3">
        <f t="shared" si="41"/>
        <v>0.16451780896433016</v>
      </c>
      <c r="Q395" s="3">
        <v>0</v>
      </c>
    </row>
    <row r="396" spans="1:17" x14ac:dyDescent="0.25">
      <c r="A396" s="3" t="s">
        <v>14</v>
      </c>
      <c r="B396" s="3"/>
      <c r="C396" s="3" t="s">
        <v>15</v>
      </c>
      <c r="D396" s="3">
        <v>0.67</v>
      </c>
      <c r="E396" s="3">
        <v>0.72</v>
      </c>
      <c r="F396" s="3" t="s">
        <v>63</v>
      </c>
      <c r="G396" s="2">
        <v>3200</v>
      </c>
      <c r="H396" s="3">
        <v>7370.3755963748845</v>
      </c>
      <c r="I396" s="3">
        <v>10609363.498527834</v>
      </c>
      <c r="J396" s="3">
        <v>23736.790310536271</v>
      </c>
      <c r="K396" s="3">
        <v>1</v>
      </c>
      <c r="L396" s="3">
        <f t="shared" si="40"/>
        <v>23736.790310536271</v>
      </c>
      <c r="M396" s="3">
        <v>0</v>
      </c>
      <c r="N396" s="3">
        <v>2593.8931575825941</v>
      </c>
      <c r="O396" s="3">
        <v>1</v>
      </c>
      <c r="P396" s="3">
        <f t="shared" si="41"/>
        <v>2593.8931575825941</v>
      </c>
      <c r="Q396" s="3">
        <v>0</v>
      </c>
    </row>
    <row r="397" spans="1:17" x14ac:dyDescent="0.25">
      <c r="A397" s="3" t="s">
        <v>14</v>
      </c>
      <c r="B397" s="3"/>
      <c r="C397" s="3" t="s">
        <v>15</v>
      </c>
      <c r="D397" s="3">
        <v>0.67</v>
      </c>
      <c r="E397" s="3">
        <v>0.72</v>
      </c>
      <c r="F397" s="3" t="s">
        <v>63</v>
      </c>
      <c r="G397" s="2">
        <v>3200</v>
      </c>
      <c r="H397" s="3">
        <v>3.5058341968226663</v>
      </c>
      <c r="I397" s="3">
        <v>4771.6860026237882</v>
      </c>
      <c r="J397" s="3">
        <v>11.084345554831939</v>
      </c>
      <c r="K397" s="3">
        <v>1</v>
      </c>
      <c r="L397" s="3">
        <f t="shared" si="40"/>
        <v>11.084345554831939</v>
      </c>
      <c r="M397" s="3">
        <v>0</v>
      </c>
      <c r="N397" s="3">
        <v>1.1783263000388235</v>
      </c>
      <c r="O397" s="3">
        <v>1</v>
      </c>
      <c r="P397" s="3">
        <f t="shared" si="41"/>
        <v>1.1783263000388235</v>
      </c>
      <c r="Q397" s="3">
        <v>0</v>
      </c>
    </row>
    <row r="398" spans="1:17" x14ac:dyDescent="0.25">
      <c r="A398" s="3" t="s">
        <v>14</v>
      </c>
      <c r="B398" s="3"/>
      <c r="C398" s="3" t="s">
        <v>15</v>
      </c>
      <c r="D398" s="3">
        <v>0.67</v>
      </c>
      <c r="E398" s="3">
        <v>0.72</v>
      </c>
      <c r="F398" s="3" t="s">
        <v>75</v>
      </c>
      <c r="G398" s="2">
        <v>3200</v>
      </c>
      <c r="H398" s="3">
        <v>5.6042890011515327</v>
      </c>
      <c r="I398" s="3">
        <v>4902.2036268203274</v>
      </c>
      <c r="J398" s="3">
        <v>11.047154189286434</v>
      </c>
      <c r="K398" s="3">
        <v>1</v>
      </c>
      <c r="L398" s="3">
        <f t="shared" si="40"/>
        <v>11.047154189286434</v>
      </c>
      <c r="M398" s="3">
        <v>0</v>
      </c>
      <c r="N398" s="3">
        <v>1.214167272397582</v>
      </c>
      <c r="O398" s="3">
        <v>1</v>
      </c>
      <c r="P398" s="3">
        <f t="shared" si="41"/>
        <v>1.214167272397582</v>
      </c>
      <c r="Q398" s="3">
        <v>0</v>
      </c>
    </row>
    <row r="399" spans="1:17" x14ac:dyDescent="0.25">
      <c r="A399" s="3" t="s">
        <v>14</v>
      </c>
      <c r="B399" s="3"/>
      <c r="C399" s="3" t="s">
        <v>15</v>
      </c>
      <c r="D399" s="3">
        <v>0.67</v>
      </c>
      <c r="E399" s="3">
        <v>0.72</v>
      </c>
      <c r="F399" s="3" t="s">
        <v>77</v>
      </c>
      <c r="G399" s="2">
        <v>3200</v>
      </c>
      <c r="H399" s="3">
        <v>1658.1232918522153</v>
      </c>
      <c r="I399" s="3">
        <v>2571666.5090846284</v>
      </c>
      <c r="J399" s="3">
        <v>5135.4333097446161</v>
      </c>
      <c r="K399" s="3">
        <v>1</v>
      </c>
      <c r="L399" s="3">
        <f t="shared" si="40"/>
        <v>5135.4333097446161</v>
      </c>
      <c r="M399" s="3">
        <v>0</v>
      </c>
      <c r="N399" s="3">
        <v>701.61562890642665</v>
      </c>
      <c r="O399" s="3">
        <v>1</v>
      </c>
      <c r="P399" s="3">
        <f t="shared" si="41"/>
        <v>701.61562890642665</v>
      </c>
      <c r="Q399" s="3">
        <v>0</v>
      </c>
    </row>
    <row r="400" spans="1:17" x14ac:dyDescent="0.25">
      <c r="A400" s="3" t="s">
        <v>14</v>
      </c>
      <c r="B400" s="3"/>
      <c r="C400" s="3" t="s">
        <v>118</v>
      </c>
      <c r="D400" s="3">
        <v>0.59</v>
      </c>
      <c r="E400" s="3">
        <v>0.64</v>
      </c>
      <c r="F400" s="3" t="s">
        <v>77</v>
      </c>
      <c r="G400" s="2">
        <v>3200</v>
      </c>
      <c r="H400" s="3">
        <v>17.713222990850195</v>
      </c>
      <c r="I400" s="3">
        <v>44653.367653089437</v>
      </c>
      <c r="J400" s="3">
        <v>88.020799572429482</v>
      </c>
      <c r="K400" s="3">
        <v>1</v>
      </c>
      <c r="L400" s="3">
        <f t="shared" si="40"/>
        <v>88.020799572429482</v>
      </c>
      <c r="M400" s="3">
        <v>0</v>
      </c>
      <c r="N400" s="3">
        <v>11.926762253328905</v>
      </c>
      <c r="O400" s="3">
        <v>1</v>
      </c>
      <c r="P400" s="3">
        <f t="shared" si="41"/>
        <v>11.926762253328905</v>
      </c>
      <c r="Q400" s="3">
        <v>0</v>
      </c>
    </row>
    <row r="401" spans="1:17" x14ac:dyDescent="0.25">
      <c r="A401" s="3" t="s">
        <v>14</v>
      </c>
      <c r="B401" s="3"/>
      <c r="C401" s="3" t="s">
        <v>15</v>
      </c>
      <c r="D401" s="3">
        <v>0.67</v>
      </c>
      <c r="E401" s="3">
        <v>0.72</v>
      </c>
      <c r="F401" s="3" t="s">
        <v>77</v>
      </c>
      <c r="G401" s="2">
        <v>3200</v>
      </c>
      <c r="H401" s="3">
        <v>0.28143058240880525</v>
      </c>
      <c r="I401" s="3">
        <v>659.41156926468045</v>
      </c>
      <c r="J401" s="3">
        <v>1.5139892101771868</v>
      </c>
      <c r="K401" s="3">
        <v>1</v>
      </c>
      <c r="L401" s="3">
        <f t="shared" si="40"/>
        <v>1.5139892101771868</v>
      </c>
      <c r="M401" s="3">
        <v>0</v>
      </c>
      <c r="N401" s="3">
        <v>0.19337199922639833</v>
      </c>
      <c r="O401" s="3">
        <v>1</v>
      </c>
      <c r="P401" s="3">
        <f t="shared" si="41"/>
        <v>0.19337199922639833</v>
      </c>
      <c r="Q401" s="3">
        <v>0</v>
      </c>
    </row>
    <row r="402" spans="1:17" x14ac:dyDescent="0.25">
      <c r="A402" s="3" t="s">
        <v>14</v>
      </c>
      <c r="B402" s="3"/>
      <c r="C402" s="3" t="s">
        <v>118</v>
      </c>
      <c r="D402" s="3">
        <v>0.59</v>
      </c>
      <c r="E402" s="3">
        <v>0.64</v>
      </c>
      <c r="F402" s="3" t="s">
        <v>141</v>
      </c>
      <c r="G402" s="2">
        <v>3211</v>
      </c>
      <c r="H402" s="3">
        <v>7.7220829581226599E-2</v>
      </c>
      <c r="I402" s="3">
        <v>270.7586643910866</v>
      </c>
      <c r="J402" s="3">
        <v>0.57320256377420264</v>
      </c>
      <c r="K402" s="3">
        <v>1</v>
      </c>
      <c r="L402" s="3">
        <f t="shared" si="40"/>
        <v>0.57320256377420264</v>
      </c>
      <c r="M402" s="3">
        <v>0</v>
      </c>
      <c r="N402" s="3">
        <v>9.4606339030684397E-2</v>
      </c>
      <c r="O402" s="3">
        <v>1</v>
      </c>
      <c r="P402" s="3">
        <f t="shared" si="41"/>
        <v>9.4606339030684397E-2</v>
      </c>
      <c r="Q402" s="3">
        <v>0</v>
      </c>
    </row>
    <row r="403" spans="1:17" x14ac:dyDescent="0.25">
      <c r="A403" s="3" t="s">
        <v>14</v>
      </c>
      <c r="B403" s="3"/>
      <c r="C403" s="3" t="s">
        <v>15</v>
      </c>
      <c r="D403" s="3">
        <v>0.67</v>
      </c>
      <c r="E403" s="3">
        <v>0.72</v>
      </c>
      <c r="F403" s="3" t="s">
        <v>19</v>
      </c>
      <c r="G403" s="2">
        <v>3000</v>
      </c>
      <c r="H403" s="3">
        <v>1.0735873841369141</v>
      </c>
      <c r="I403" s="3">
        <v>1762.0493729492546</v>
      </c>
      <c r="J403" s="3">
        <v>4.202880496813405</v>
      </c>
      <c r="K403" s="3">
        <v>1</v>
      </c>
      <c r="L403" s="3">
        <f t="shared" si="40"/>
        <v>4.202880496813405</v>
      </c>
      <c r="M403" s="3">
        <v>0</v>
      </c>
      <c r="N403" s="3">
        <v>0.48222765928099626</v>
      </c>
      <c r="O403" s="3">
        <v>1</v>
      </c>
      <c r="P403" s="3">
        <f t="shared" si="41"/>
        <v>0.48222765928099626</v>
      </c>
      <c r="Q403" s="3">
        <v>0</v>
      </c>
    </row>
    <row r="404" spans="1:17" x14ac:dyDescent="0.25">
      <c r="A404" s="3" t="s">
        <v>14</v>
      </c>
      <c r="B404" s="3"/>
      <c r="C404" s="3" t="s">
        <v>15</v>
      </c>
      <c r="D404" s="3">
        <v>0.67</v>
      </c>
      <c r="E404" s="3">
        <v>0.72</v>
      </c>
      <c r="F404" s="3" t="s">
        <v>77</v>
      </c>
      <c r="G404" s="2">
        <v>3000</v>
      </c>
      <c r="H404" s="3">
        <v>15.613547189523295</v>
      </c>
      <c r="I404" s="3">
        <v>38201.152247192018</v>
      </c>
      <c r="J404" s="3">
        <v>77.927516181587293</v>
      </c>
      <c r="K404" s="3">
        <v>1</v>
      </c>
      <c r="L404" s="3">
        <f t="shared" si="40"/>
        <v>77.927516181587293</v>
      </c>
      <c r="M404" s="3">
        <v>0</v>
      </c>
      <c r="N404" s="3">
        <v>11.435027938962115</v>
      </c>
      <c r="O404" s="3">
        <v>1</v>
      </c>
      <c r="P404" s="3">
        <f t="shared" si="41"/>
        <v>11.435027938962115</v>
      </c>
      <c r="Q404" s="3">
        <v>0</v>
      </c>
    </row>
    <row r="405" spans="1:17" x14ac:dyDescent="0.25">
      <c r="A405" s="3" t="s">
        <v>14</v>
      </c>
      <c r="B405" s="3"/>
      <c r="C405" s="3" t="s">
        <v>118</v>
      </c>
      <c r="D405" s="3">
        <v>0.59</v>
      </c>
      <c r="E405" s="3">
        <v>0.64</v>
      </c>
      <c r="F405" s="3" t="s">
        <v>17</v>
      </c>
      <c r="G405" s="2">
        <v>3300</v>
      </c>
      <c r="H405" s="3">
        <v>2.6345721618596878E-2</v>
      </c>
      <c r="I405" s="3">
        <v>96.611995223932055</v>
      </c>
      <c r="J405" s="3">
        <v>0.23666187791463444</v>
      </c>
      <c r="K405" s="3">
        <v>1</v>
      </c>
      <c r="L405" s="3">
        <f t="shared" si="40"/>
        <v>0.23666187791463444</v>
      </c>
      <c r="M405" s="3">
        <f t="shared" ref="M405:M415" si="42">L405</f>
        <v>0.23666187791463444</v>
      </c>
      <c r="N405" s="3">
        <v>3.4632551211478721E-2</v>
      </c>
      <c r="O405" s="3">
        <v>1</v>
      </c>
      <c r="P405" s="3">
        <f t="shared" si="41"/>
        <v>3.4632551211478721E-2</v>
      </c>
      <c r="Q405" s="3">
        <f>P405</f>
        <v>3.4632551211478721E-2</v>
      </c>
    </row>
    <row r="406" spans="1:17" x14ac:dyDescent="0.25">
      <c r="A406" s="3" t="s">
        <v>14</v>
      </c>
      <c r="B406" s="3"/>
      <c r="C406" s="3" t="s">
        <v>118</v>
      </c>
      <c r="D406" s="3">
        <v>0.59</v>
      </c>
      <c r="E406" s="3">
        <v>0.64</v>
      </c>
      <c r="F406" s="3" t="s">
        <v>17</v>
      </c>
      <c r="G406" s="2">
        <v>3300</v>
      </c>
      <c r="H406" s="3">
        <v>0.14514994541999279</v>
      </c>
      <c r="I406" s="3">
        <v>444.50711126823023</v>
      </c>
      <c r="J406" s="3">
        <v>1.0851928651360618</v>
      </c>
      <c r="K406" s="3">
        <v>1</v>
      </c>
      <c r="L406" s="3">
        <f t="shared" si="40"/>
        <v>1.0851928651360618</v>
      </c>
      <c r="M406" s="3">
        <f t="shared" si="42"/>
        <v>1.0851928651360618</v>
      </c>
      <c r="N406" s="3">
        <v>0.11561248939499105</v>
      </c>
      <c r="O406" s="3">
        <v>1</v>
      </c>
      <c r="P406" s="3">
        <f t="shared" si="41"/>
        <v>0.11561248939499105</v>
      </c>
      <c r="Q406" s="3">
        <f>P406</f>
        <v>0.11561248939499105</v>
      </c>
    </row>
    <row r="407" spans="1:17" x14ac:dyDescent="0.25">
      <c r="A407" s="3" t="s">
        <v>14</v>
      </c>
      <c r="B407" s="3"/>
      <c r="C407" s="3" t="s">
        <v>118</v>
      </c>
      <c r="D407" s="3">
        <v>0.59</v>
      </c>
      <c r="E407" s="3">
        <v>0.64</v>
      </c>
      <c r="F407" s="3" t="s">
        <v>17</v>
      </c>
      <c r="G407" s="2">
        <v>3300</v>
      </c>
      <c r="H407" s="3">
        <v>0.14142094036595446</v>
      </c>
      <c r="I407" s="3">
        <v>482.65544963733697</v>
      </c>
      <c r="J407" s="3">
        <v>1.1939734129241586</v>
      </c>
      <c r="K407" s="3">
        <v>1</v>
      </c>
      <c r="L407" s="3">
        <f t="shared" si="40"/>
        <v>1.1939734129241586</v>
      </c>
      <c r="M407" s="3">
        <f t="shared" si="42"/>
        <v>1.1939734129241586</v>
      </c>
      <c r="N407" s="3">
        <v>0.17969629419112393</v>
      </c>
      <c r="O407" s="3">
        <v>1</v>
      </c>
      <c r="P407" s="3">
        <f t="shared" si="41"/>
        <v>0.17969629419112393</v>
      </c>
      <c r="Q407" s="3">
        <f>P407</f>
        <v>0.17969629419112393</v>
      </c>
    </row>
    <row r="408" spans="1:17" x14ac:dyDescent="0.25">
      <c r="A408" s="3" t="s">
        <v>14</v>
      </c>
      <c r="B408" s="3"/>
      <c r="C408" s="3" t="s">
        <v>118</v>
      </c>
      <c r="D408" s="3">
        <v>0.59</v>
      </c>
      <c r="E408" s="3">
        <v>0.64</v>
      </c>
      <c r="F408" s="3" t="s">
        <v>17</v>
      </c>
      <c r="G408" s="2">
        <v>3300</v>
      </c>
      <c r="H408" s="3">
        <v>0.19770081288229624</v>
      </c>
      <c r="I408" s="3">
        <v>703.32321629743433</v>
      </c>
      <c r="J408" s="3">
        <v>1.6530287316379098</v>
      </c>
      <c r="K408" s="3">
        <v>1</v>
      </c>
      <c r="L408" s="3">
        <f t="shared" si="40"/>
        <v>1.6530287316379098</v>
      </c>
      <c r="M408" s="3">
        <f t="shared" si="42"/>
        <v>1.6530287316379098</v>
      </c>
      <c r="N408" s="3">
        <v>0.23893668034339238</v>
      </c>
      <c r="O408" s="3">
        <v>1</v>
      </c>
      <c r="P408" s="3">
        <f t="shared" si="41"/>
        <v>0.23893668034339238</v>
      </c>
      <c r="Q408" s="3">
        <f>P408</f>
        <v>0.23893668034339238</v>
      </c>
    </row>
    <row r="409" spans="1:17" x14ac:dyDescent="0.25">
      <c r="A409" s="3" t="s">
        <v>14</v>
      </c>
      <c r="B409" s="3"/>
      <c r="C409" s="3" t="s">
        <v>90</v>
      </c>
      <c r="D409" s="3">
        <v>0.66</v>
      </c>
      <c r="E409" s="3">
        <v>0.7</v>
      </c>
      <c r="F409" s="3" t="s">
        <v>17</v>
      </c>
      <c r="G409" s="2">
        <v>3300</v>
      </c>
      <c r="H409" s="3">
        <v>0.41546828024097227</v>
      </c>
      <c r="I409" s="3">
        <v>1197.5816526782705</v>
      </c>
      <c r="J409" s="3">
        <v>2.8635520207862708</v>
      </c>
      <c r="K409" s="3">
        <v>1</v>
      </c>
      <c r="L409" s="3">
        <f t="shared" si="40"/>
        <v>2.8635520207862708</v>
      </c>
      <c r="M409" s="3">
        <f t="shared" si="42"/>
        <v>2.8635520207862708</v>
      </c>
      <c r="N409" s="3">
        <v>0.31210056690342181</v>
      </c>
      <c r="O409" s="3">
        <v>1</v>
      </c>
      <c r="P409" s="3">
        <f t="shared" si="41"/>
        <v>0.31210056690342181</v>
      </c>
      <c r="Q409" s="3">
        <f>P409</f>
        <v>0.31210056690342181</v>
      </c>
    </row>
    <row r="410" spans="1:17" x14ac:dyDescent="0.25">
      <c r="A410" s="3" t="s">
        <v>14</v>
      </c>
      <c r="B410" s="3"/>
      <c r="C410" s="3" t="s">
        <v>118</v>
      </c>
      <c r="D410" s="3">
        <v>0.59</v>
      </c>
      <c r="E410" s="3">
        <v>0.64</v>
      </c>
      <c r="F410" s="3" t="s">
        <v>17</v>
      </c>
      <c r="G410" s="2">
        <v>3300</v>
      </c>
      <c r="H410" s="3">
        <v>0.60251919981206903</v>
      </c>
      <c r="I410" s="3">
        <v>1790.0522378562196</v>
      </c>
      <c r="J410" s="3">
        <v>4.294024053475316</v>
      </c>
      <c r="K410" s="3">
        <v>1</v>
      </c>
      <c r="L410" s="3">
        <f t="shared" si="40"/>
        <v>4.294024053475316</v>
      </c>
      <c r="M410" s="3">
        <f t="shared" si="42"/>
        <v>4.294024053475316</v>
      </c>
      <c r="N410" s="3">
        <v>0.5127362277407953</v>
      </c>
      <c r="O410" s="3">
        <v>1</v>
      </c>
      <c r="P410" s="3">
        <f t="shared" si="41"/>
        <v>0.5127362277407953</v>
      </c>
      <c r="Q410" s="3">
        <f>P410</f>
        <v>0.5127362277407953</v>
      </c>
    </row>
    <row r="411" spans="1:17" x14ac:dyDescent="0.25">
      <c r="A411" s="3" t="s">
        <v>14</v>
      </c>
      <c r="B411" s="3"/>
      <c r="C411" s="3" t="s">
        <v>15</v>
      </c>
      <c r="D411" s="3">
        <v>0.67</v>
      </c>
      <c r="E411" s="3">
        <v>0.72</v>
      </c>
      <c r="F411" s="3" t="s">
        <v>17</v>
      </c>
      <c r="G411" s="2">
        <v>3300</v>
      </c>
      <c r="H411" s="3">
        <v>5.2529213010895806</v>
      </c>
      <c r="I411" s="3">
        <v>8213.5700867501509</v>
      </c>
      <c r="J411" s="3">
        <v>18.404092564663991</v>
      </c>
      <c r="K411" s="3">
        <v>1</v>
      </c>
      <c r="L411" s="3">
        <f t="shared" si="40"/>
        <v>18.404092564663991</v>
      </c>
      <c r="M411" s="3">
        <f t="shared" si="42"/>
        <v>18.404092564663991</v>
      </c>
      <c r="N411" s="3">
        <v>2.3637214520869163</v>
      </c>
      <c r="O411" s="3">
        <v>1</v>
      </c>
      <c r="P411" s="3">
        <f t="shared" si="41"/>
        <v>2.3637214520869163</v>
      </c>
      <c r="Q411" s="3">
        <f>P411</f>
        <v>2.3637214520869163</v>
      </c>
    </row>
    <row r="412" spans="1:17" x14ac:dyDescent="0.25">
      <c r="A412" s="3" t="s">
        <v>14</v>
      </c>
      <c r="B412" s="3"/>
      <c r="C412" s="3" t="s">
        <v>118</v>
      </c>
      <c r="D412" s="3">
        <v>0.59</v>
      </c>
      <c r="E412" s="3">
        <v>0.64</v>
      </c>
      <c r="F412" s="3" t="s">
        <v>17</v>
      </c>
      <c r="G412" s="2">
        <v>3300</v>
      </c>
      <c r="H412" s="3">
        <v>6.8604435912684805</v>
      </c>
      <c r="I412" s="3">
        <v>17968.080201047516</v>
      </c>
      <c r="J412" s="3">
        <v>42.400133032144247</v>
      </c>
      <c r="K412" s="3">
        <v>1</v>
      </c>
      <c r="L412" s="3">
        <f t="shared" si="40"/>
        <v>42.400133032144247</v>
      </c>
      <c r="M412" s="3">
        <f t="shared" si="42"/>
        <v>42.400133032144247</v>
      </c>
      <c r="N412" s="3">
        <v>5.1631843537343505</v>
      </c>
      <c r="O412" s="3">
        <v>1</v>
      </c>
      <c r="P412" s="3">
        <f t="shared" si="41"/>
        <v>5.1631843537343505</v>
      </c>
      <c r="Q412" s="3">
        <f>P412</f>
        <v>5.1631843537343505</v>
      </c>
    </row>
    <row r="413" spans="1:17" x14ac:dyDescent="0.25">
      <c r="A413" s="3" t="s">
        <v>14</v>
      </c>
      <c r="B413" s="3"/>
      <c r="C413" s="3" t="s">
        <v>90</v>
      </c>
      <c r="D413" s="3">
        <v>0.66</v>
      </c>
      <c r="E413" s="3">
        <v>0.7</v>
      </c>
      <c r="F413" s="3" t="s">
        <v>17</v>
      </c>
      <c r="G413" s="2">
        <v>3300</v>
      </c>
      <c r="H413" s="3">
        <v>38.715402043424589</v>
      </c>
      <c r="I413" s="3">
        <v>98603.462897947436</v>
      </c>
      <c r="J413" s="3">
        <v>236.55873097334549</v>
      </c>
      <c r="K413" s="3">
        <v>1</v>
      </c>
      <c r="L413" s="3">
        <f t="shared" si="40"/>
        <v>236.55873097334549</v>
      </c>
      <c r="M413" s="3">
        <f t="shared" si="42"/>
        <v>236.55873097334549</v>
      </c>
      <c r="N413" s="3">
        <v>26.652866857975027</v>
      </c>
      <c r="O413" s="3">
        <v>1</v>
      </c>
      <c r="P413" s="3">
        <f t="shared" si="41"/>
        <v>26.652866857975027</v>
      </c>
      <c r="Q413" s="3">
        <f>P413</f>
        <v>26.652866857975027</v>
      </c>
    </row>
    <row r="414" spans="1:17" x14ac:dyDescent="0.25">
      <c r="A414" s="3" t="s">
        <v>14</v>
      </c>
      <c r="B414" s="3"/>
      <c r="C414" s="3" t="s">
        <v>15</v>
      </c>
      <c r="D414" s="3">
        <v>0.67</v>
      </c>
      <c r="E414" s="3">
        <v>0.72</v>
      </c>
      <c r="F414" s="3" t="s">
        <v>17</v>
      </c>
      <c r="G414" s="2">
        <v>3300</v>
      </c>
      <c r="H414" s="3">
        <v>340.73637339396112</v>
      </c>
      <c r="I414" s="3">
        <v>606084.23438748613</v>
      </c>
      <c r="J414" s="3">
        <v>1424.8128481260173</v>
      </c>
      <c r="K414" s="3">
        <v>1</v>
      </c>
      <c r="L414" s="3">
        <f t="shared" si="40"/>
        <v>1424.8128481260173</v>
      </c>
      <c r="M414" s="3">
        <f t="shared" si="42"/>
        <v>1424.8128481260173</v>
      </c>
      <c r="N414" s="3">
        <v>157.3780089879894</v>
      </c>
      <c r="O414" s="3">
        <v>1</v>
      </c>
      <c r="P414" s="3">
        <f t="shared" si="41"/>
        <v>157.3780089879894</v>
      </c>
      <c r="Q414" s="3">
        <f>P414</f>
        <v>157.3780089879894</v>
      </c>
    </row>
    <row r="415" spans="1:17" x14ac:dyDescent="0.25">
      <c r="A415" s="3" t="s">
        <v>14</v>
      </c>
      <c r="B415" s="3"/>
      <c r="C415" s="3" t="s">
        <v>15</v>
      </c>
      <c r="D415" s="3">
        <v>0.67</v>
      </c>
      <c r="E415" s="3">
        <v>0.72</v>
      </c>
      <c r="F415" s="3" t="s">
        <v>17</v>
      </c>
      <c r="G415" s="2">
        <v>3300</v>
      </c>
      <c r="H415" s="3">
        <v>612.16549130983128</v>
      </c>
      <c r="I415" s="3">
        <v>926071.05912103108</v>
      </c>
      <c r="J415" s="3">
        <v>1879.2432239528098</v>
      </c>
      <c r="K415" s="3">
        <v>1</v>
      </c>
      <c r="L415" s="3">
        <f t="shared" si="40"/>
        <v>1879.2432239528098</v>
      </c>
      <c r="M415" s="3">
        <f t="shared" si="42"/>
        <v>1879.2432239528098</v>
      </c>
      <c r="N415" s="3">
        <v>258.00953377212244</v>
      </c>
      <c r="O415" s="3">
        <v>1</v>
      </c>
      <c r="P415" s="3">
        <f t="shared" si="41"/>
        <v>258.00953377212244</v>
      </c>
      <c r="Q415" s="3">
        <f>P415</f>
        <v>258.00953377212244</v>
      </c>
    </row>
    <row r="416" spans="1:17" x14ac:dyDescent="0.25">
      <c r="A416" s="3" t="s">
        <v>14</v>
      </c>
      <c r="B416" s="3"/>
      <c r="C416" s="3" t="s">
        <v>15</v>
      </c>
      <c r="D416" s="3">
        <v>0.67</v>
      </c>
      <c r="E416" s="3">
        <v>0.72</v>
      </c>
      <c r="F416" s="3" t="s">
        <v>19</v>
      </c>
      <c r="G416" s="2">
        <v>4110</v>
      </c>
      <c r="H416" s="3">
        <v>64.978730503761767</v>
      </c>
      <c r="I416" s="3">
        <v>103068.13674475983</v>
      </c>
      <c r="J416" s="3">
        <v>253.33707373730502</v>
      </c>
      <c r="K416" s="3">
        <v>1</v>
      </c>
      <c r="L416" s="3">
        <f t="shared" si="40"/>
        <v>253.33707373730502</v>
      </c>
      <c r="M416" s="3">
        <v>0</v>
      </c>
      <c r="N416" s="3">
        <v>14.372581527908331</v>
      </c>
      <c r="O416" s="3">
        <v>1</v>
      </c>
      <c r="P416" s="3">
        <f t="shared" si="41"/>
        <v>14.372581527908331</v>
      </c>
      <c r="Q416" s="3">
        <v>0</v>
      </c>
    </row>
    <row r="417" spans="1:17" x14ac:dyDescent="0.25">
      <c r="A417" s="3" t="s">
        <v>14</v>
      </c>
      <c r="B417" s="3"/>
      <c r="C417" s="3" t="s">
        <v>90</v>
      </c>
      <c r="D417" s="3">
        <v>0.66</v>
      </c>
      <c r="E417" s="3">
        <v>0.7</v>
      </c>
      <c r="F417" s="3" t="s">
        <v>19</v>
      </c>
      <c r="G417" s="2">
        <v>4110</v>
      </c>
      <c r="H417" s="3">
        <v>7.0029940888396593</v>
      </c>
      <c r="I417" s="3">
        <v>22572.661002946887</v>
      </c>
      <c r="J417" s="3">
        <v>51.259909632381301</v>
      </c>
      <c r="K417" s="3">
        <v>1</v>
      </c>
      <c r="L417" s="3">
        <f t="shared" si="40"/>
        <v>51.259909632381301</v>
      </c>
      <c r="M417" s="3">
        <v>0</v>
      </c>
      <c r="N417" s="3">
        <v>5.7203987356416084</v>
      </c>
      <c r="O417" s="3">
        <v>1</v>
      </c>
      <c r="P417" s="3">
        <f t="shared" si="41"/>
        <v>5.7203987356416084</v>
      </c>
      <c r="Q417" s="3">
        <v>0</v>
      </c>
    </row>
    <row r="418" spans="1:17" x14ac:dyDescent="0.25">
      <c r="A418" s="3" t="s">
        <v>14</v>
      </c>
      <c r="B418" s="3"/>
      <c r="C418" s="3" t="s">
        <v>118</v>
      </c>
      <c r="D418" s="3">
        <v>0.59</v>
      </c>
      <c r="E418" s="3">
        <v>0.64</v>
      </c>
      <c r="F418" s="3" t="s">
        <v>19</v>
      </c>
      <c r="G418" s="2">
        <v>4110</v>
      </c>
      <c r="H418" s="3">
        <v>4.327512689898831</v>
      </c>
      <c r="I418" s="3">
        <v>14115.766797629902</v>
      </c>
      <c r="J418" s="3">
        <v>33.553832432049248</v>
      </c>
      <c r="K418" s="3">
        <v>1</v>
      </c>
      <c r="L418" s="3">
        <f t="shared" si="40"/>
        <v>33.553832432049248</v>
      </c>
      <c r="M418" s="3">
        <v>0</v>
      </c>
      <c r="N418" s="3">
        <v>4.162968789046543</v>
      </c>
      <c r="O418" s="3">
        <v>1</v>
      </c>
      <c r="P418" s="3">
        <f t="shared" si="41"/>
        <v>4.162968789046543</v>
      </c>
      <c r="Q418" s="3">
        <v>0</v>
      </c>
    </row>
    <row r="419" spans="1:17" x14ac:dyDescent="0.25">
      <c r="A419" s="3" t="s">
        <v>14</v>
      </c>
      <c r="B419" s="3"/>
      <c r="C419" s="3" t="s">
        <v>15</v>
      </c>
      <c r="D419" s="3">
        <v>0.67</v>
      </c>
      <c r="E419" s="3">
        <v>0.72</v>
      </c>
      <c r="F419" s="3" t="s">
        <v>63</v>
      </c>
      <c r="G419" s="2">
        <v>4110</v>
      </c>
      <c r="H419" s="3">
        <v>164.05942194949597</v>
      </c>
      <c r="I419" s="3">
        <v>309027.75022220734</v>
      </c>
      <c r="J419" s="3">
        <v>723.03613693258478</v>
      </c>
      <c r="K419" s="3">
        <v>1</v>
      </c>
      <c r="L419" s="3">
        <f t="shared" si="40"/>
        <v>723.03613693258478</v>
      </c>
      <c r="M419" s="3">
        <v>0</v>
      </c>
      <c r="N419" s="3">
        <v>49.490165808969564</v>
      </c>
      <c r="O419" s="3">
        <v>1</v>
      </c>
      <c r="P419" s="3">
        <f t="shared" si="41"/>
        <v>49.490165808969564</v>
      </c>
      <c r="Q419" s="3">
        <v>0</v>
      </c>
    </row>
    <row r="420" spans="1:17" x14ac:dyDescent="0.25">
      <c r="A420" s="3" t="s">
        <v>14</v>
      </c>
      <c r="B420" s="3"/>
      <c r="C420" s="3" t="s">
        <v>15</v>
      </c>
      <c r="D420" s="3">
        <v>0.67</v>
      </c>
      <c r="E420" s="3">
        <v>0.72</v>
      </c>
      <c r="F420" s="3" t="s">
        <v>75</v>
      </c>
      <c r="G420" s="2">
        <v>4110</v>
      </c>
      <c r="H420" s="3">
        <v>1.2089002970806499</v>
      </c>
      <c r="I420" s="3">
        <v>503.91254198612842</v>
      </c>
      <c r="J420" s="3">
        <v>1.2884364524329479</v>
      </c>
      <c r="K420" s="3">
        <v>1</v>
      </c>
      <c r="L420" s="3">
        <f t="shared" si="40"/>
        <v>1.2884364524329479</v>
      </c>
      <c r="M420" s="3">
        <v>0</v>
      </c>
      <c r="N420" s="3">
        <v>3.5215463991559344E-2</v>
      </c>
      <c r="O420" s="3">
        <v>1</v>
      </c>
      <c r="P420" s="3">
        <f t="shared" si="41"/>
        <v>3.5215463991559344E-2</v>
      </c>
      <c r="Q420" s="3">
        <v>0</v>
      </c>
    </row>
    <row r="421" spans="1:17" x14ac:dyDescent="0.25">
      <c r="A421" s="3" t="s">
        <v>14</v>
      </c>
      <c r="B421" s="3"/>
      <c r="C421" s="3" t="s">
        <v>118</v>
      </c>
      <c r="D421" s="3">
        <v>0.59</v>
      </c>
      <c r="E421" s="3">
        <v>0.64</v>
      </c>
      <c r="F421" s="3" t="s">
        <v>75</v>
      </c>
      <c r="G421" s="2">
        <v>4110</v>
      </c>
      <c r="H421" s="3">
        <v>21.777443204170464</v>
      </c>
      <c r="I421" s="3">
        <v>30237.303766192093</v>
      </c>
      <c r="J421" s="3">
        <v>75.88578130027247</v>
      </c>
      <c r="K421" s="3">
        <v>1</v>
      </c>
      <c r="L421" s="3">
        <f t="shared" si="40"/>
        <v>75.88578130027247</v>
      </c>
      <c r="M421" s="3">
        <v>0</v>
      </c>
      <c r="N421" s="3">
        <v>2.759732281619605</v>
      </c>
      <c r="O421" s="3">
        <v>1</v>
      </c>
      <c r="P421" s="3">
        <f t="shared" si="41"/>
        <v>2.759732281619605</v>
      </c>
      <c r="Q421" s="3">
        <v>0</v>
      </c>
    </row>
    <row r="422" spans="1:17" x14ac:dyDescent="0.25">
      <c r="A422" s="3" t="s">
        <v>14</v>
      </c>
      <c r="B422" s="3"/>
      <c r="C422" s="3" t="s">
        <v>15</v>
      </c>
      <c r="D422" s="3">
        <v>0.67</v>
      </c>
      <c r="E422" s="3">
        <v>0.72</v>
      </c>
      <c r="F422" s="3" t="s">
        <v>77</v>
      </c>
      <c r="G422" s="2">
        <v>4110</v>
      </c>
      <c r="H422" s="3">
        <v>5.597397381579591</v>
      </c>
      <c r="I422" s="3">
        <v>4115.2342572467933</v>
      </c>
      <c r="J422" s="3">
        <v>10.866237315215205</v>
      </c>
      <c r="K422" s="3">
        <v>1</v>
      </c>
      <c r="L422" s="3">
        <f t="shared" si="40"/>
        <v>10.866237315215205</v>
      </c>
      <c r="M422" s="3">
        <v>0</v>
      </c>
      <c r="N422" s="3">
        <v>0.23907064296361832</v>
      </c>
      <c r="O422" s="3">
        <v>1</v>
      </c>
      <c r="P422" s="3">
        <f t="shared" si="41"/>
        <v>0.23907064296361832</v>
      </c>
      <c r="Q422" s="3">
        <v>0</v>
      </c>
    </row>
    <row r="423" spans="1:17" x14ac:dyDescent="0.25">
      <c r="A423" s="3" t="s">
        <v>14</v>
      </c>
      <c r="B423" s="3"/>
      <c r="C423" s="3" t="s">
        <v>90</v>
      </c>
      <c r="D423" s="3">
        <v>0.66</v>
      </c>
      <c r="E423" s="3">
        <v>0.7</v>
      </c>
      <c r="F423" s="3" t="s">
        <v>19</v>
      </c>
      <c r="G423" s="2">
        <v>4140</v>
      </c>
      <c r="H423" s="3">
        <v>2.4975111152863056</v>
      </c>
      <c r="I423" s="3">
        <v>8179.3846891697904</v>
      </c>
      <c r="J423" s="3">
        <v>16.439050489261756</v>
      </c>
      <c r="K423" s="3">
        <v>1</v>
      </c>
      <c r="L423" s="3">
        <f t="shared" si="40"/>
        <v>16.439050489261756</v>
      </c>
      <c r="M423" s="3">
        <v>0</v>
      </c>
      <c r="N423" s="3">
        <v>6.914735781364044</v>
      </c>
      <c r="O423" s="3">
        <v>1</v>
      </c>
      <c r="P423" s="3">
        <f t="shared" si="41"/>
        <v>6.914735781364044</v>
      </c>
      <c r="Q423" s="3">
        <v>0</v>
      </c>
    </row>
    <row r="424" spans="1:17" x14ac:dyDescent="0.25">
      <c r="A424" s="3" t="s">
        <v>14</v>
      </c>
      <c r="B424" s="3"/>
      <c r="C424" s="3" t="s">
        <v>15</v>
      </c>
      <c r="D424" s="3">
        <v>0.67</v>
      </c>
      <c r="E424" s="3">
        <v>0.72</v>
      </c>
      <c r="F424" s="3" t="s">
        <v>19</v>
      </c>
      <c r="G424" s="2">
        <v>4200</v>
      </c>
      <c r="H424" s="3">
        <v>4.3512522383465777</v>
      </c>
      <c r="I424" s="3">
        <v>5188.6579341454308</v>
      </c>
      <c r="J424" s="3">
        <v>11.108575406233003</v>
      </c>
      <c r="K424" s="3">
        <v>1</v>
      </c>
      <c r="L424" s="3">
        <f t="shared" si="40"/>
        <v>11.108575406233003</v>
      </c>
      <c r="M424" s="3">
        <v>0</v>
      </c>
      <c r="N424" s="3">
        <v>1.2008672978309531</v>
      </c>
      <c r="O424" s="3">
        <v>1</v>
      </c>
      <c r="P424" s="3">
        <f t="shared" si="41"/>
        <v>1.2008672978309531</v>
      </c>
      <c r="Q424" s="3">
        <v>0</v>
      </c>
    </row>
    <row r="425" spans="1:17" x14ac:dyDescent="0.25">
      <c r="A425" s="3" t="s">
        <v>14</v>
      </c>
      <c r="B425" s="3"/>
      <c r="C425" s="3" t="s">
        <v>90</v>
      </c>
      <c r="D425" s="3">
        <v>0.66</v>
      </c>
      <c r="E425" s="3">
        <v>0.7</v>
      </c>
      <c r="F425" s="3" t="s">
        <v>19</v>
      </c>
      <c r="G425" s="2">
        <v>4200</v>
      </c>
      <c r="H425" s="3">
        <v>0.59726309720687309</v>
      </c>
      <c r="I425" s="3">
        <v>1890.7743414340432</v>
      </c>
      <c r="J425" s="3">
        <v>3.8788551059918928</v>
      </c>
      <c r="K425" s="3">
        <v>1</v>
      </c>
      <c r="L425" s="3">
        <f t="shared" si="40"/>
        <v>3.8788551059918928</v>
      </c>
      <c r="M425" s="3">
        <v>0</v>
      </c>
      <c r="N425" s="3">
        <v>0.47211755772917036</v>
      </c>
      <c r="O425" s="3">
        <v>1</v>
      </c>
      <c r="P425" s="3">
        <f t="shared" si="41"/>
        <v>0.47211755772917036</v>
      </c>
      <c r="Q425" s="3">
        <v>0</v>
      </c>
    </row>
    <row r="426" spans="1:17" x14ac:dyDescent="0.25">
      <c r="A426" s="3" t="s">
        <v>14</v>
      </c>
      <c r="B426" s="3"/>
      <c r="C426" s="3" t="s">
        <v>118</v>
      </c>
      <c r="D426" s="3">
        <v>0.59</v>
      </c>
      <c r="E426" s="3">
        <v>0.64</v>
      </c>
      <c r="F426" s="3" t="s">
        <v>19</v>
      </c>
      <c r="G426" s="2">
        <v>4200</v>
      </c>
      <c r="H426" s="3">
        <v>16.954004722438761</v>
      </c>
      <c r="I426" s="3">
        <v>44976.226543780373</v>
      </c>
      <c r="J426" s="3">
        <v>89.848353993960671</v>
      </c>
      <c r="K426" s="3">
        <v>1</v>
      </c>
      <c r="L426" s="3">
        <f t="shared" si="40"/>
        <v>89.848353993960671</v>
      </c>
      <c r="M426" s="3">
        <v>0</v>
      </c>
      <c r="N426" s="3">
        <v>11.928799035592972</v>
      </c>
      <c r="O426" s="3">
        <v>1</v>
      </c>
      <c r="P426" s="3">
        <f t="shared" si="41"/>
        <v>11.928799035592972</v>
      </c>
      <c r="Q426" s="3">
        <v>0</v>
      </c>
    </row>
    <row r="427" spans="1:17" x14ac:dyDescent="0.25">
      <c r="A427" s="3" t="s">
        <v>14</v>
      </c>
      <c r="B427" s="3"/>
      <c r="C427" s="3" t="s">
        <v>118</v>
      </c>
      <c r="D427" s="3">
        <v>0.59</v>
      </c>
      <c r="E427" s="3">
        <v>0.64</v>
      </c>
      <c r="F427" s="3" t="s">
        <v>139</v>
      </c>
      <c r="G427" s="2">
        <v>4200</v>
      </c>
      <c r="H427" s="3">
        <v>4.8599584954219068</v>
      </c>
      <c r="I427" s="3">
        <v>15956.440437014504</v>
      </c>
      <c r="J427" s="3">
        <v>34.210049390154687</v>
      </c>
      <c r="K427" s="3">
        <v>1</v>
      </c>
      <c r="L427" s="3">
        <f t="shared" si="40"/>
        <v>34.210049390154687</v>
      </c>
      <c r="M427" s="3">
        <v>0</v>
      </c>
      <c r="N427" s="3">
        <v>4.6987315002349339</v>
      </c>
      <c r="O427" s="3">
        <v>1</v>
      </c>
      <c r="P427" s="3">
        <f t="shared" si="41"/>
        <v>4.6987315002349339</v>
      </c>
      <c r="Q427" s="3">
        <v>0</v>
      </c>
    </row>
    <row r="428" spans="1:17" x14ac:dyDescent="0.25">
      <c r="A428" s="3" t="s">
        <v>14</v>
      </c>
      <c r="B428" s="3"/>
      <c r="C428" s="3" t="s">
        <v>118</v>
      </c>
      <c r="D428" s="3">
        <v>0.59</v>
      </c>
      <c r="E428" s="3">
        <v>0.64</v>
      </c>
      <c r="F428" s="3" t="s">
        <v>141</v>
      </c>
      <c r="G428" s="2">
        <v>4200</v>
      </c>
      <c r="H428" s="3">
        <v>0.52451957876484656</v>
      </c>
      <c r="I428" s="3">
        <v>1957.037853461841</v>
      </c>
      <c r="J428" s="3">
        <v>3.8459736124489732</v>
      </c>
      <c r="K428" s="3">
        <v>1</v>
      </c>
      <c r="L428" s="3">
        <f t="shared" si="40"/>
        <v>3.8459736124489732</v>
      </c>
      <c r="M428" s="3">
        <v>0</v>
      </c>
      <c r="N428" s="3">
        <v>0.54448362281718898</v>
      </c>
      <c r="O428" s="3">
        <v>1</v>
      </c>
      <c r="P428" s="3">
        <f t="shared" si="41"/>
        <v>0.54448362281718898</v>
      </c>
      <c r="Q428" s="3">
        <v>0</v>
      </c>
    </row>
    <row r="429" spans="1:17" x14ac:dyDescent="0.25">
      <c r="A429" s="3" t="s">
        <v>14</v>
      </c>
      <c r="B429" s="3"/>
      <c r="C429" s="3" t="s">
        <v>118</v>
      </c>
      <c r="D429" s="3">
        <v>0.59</v>
      </c>
      <c r="E429" s="3">
        <v>0.64</v>
      </c>
      <c r="F429" s="3" t="s">
        <v>145</v>
      </c>
      <c r="G429" s="2">
        <v>4200</v>
      </c>
      <c r="H429" s="3">
        <v>1.0697280603968817</v>
      </c>
      <c r="I429" s="3">
        <v>3429.1398008425795</v>
      </c>
      <c r="J429" s="3">
        <v>6.6144514028422519</v>
      </c>
      <c r="K429" s="3">
        <v>1</v>
      </c>
      <c r="L429" s="3">
        <f t="shared" si="40"/>
        <v>6.6144514028422519</v>
      </c>
      <c r="M429" s="3">
        <v>0</v>
      </c>
      <c r="N429" s="3">
        <v>0.90428248630801944</v>
      </c>
      <c r="O429" s="3">
        <v>1</v>
      </c>
      <c r="P429" s="3">
        <f t="shared" si="41"/>
        <v>0.90428248630801944</v>
      </c>
      <c r="Q429" s="3">
        <v>0</v>
      </c>
    </row>
    <row r="430" spans="1:17" x14ac:dyDescent="0.25">
      <c r="A430" s="3" t="s">
        <v>14</v>
      </c>
      <c r="B430" s="3"/>
      <c r="C430" s="3" t="s">
        <v>118</v>
      </c>
      <c r="D430" s="3">
        <v>0.59</v>
      </c>
      <c r="E430" s="3">
        <v>0.64</v>
      </c>
      <c r="F430" s="3" t="s">
        <v>59</v>
      </c>
      <c r="G430" s="2">
        <v>4200</v>
      </c>
      <c r="H430" s="3">
        <v>8.9331109233401207E-2</v>
      </c>
      <c r="I430" s="3">
        <v>317.22749322181539</v>
      </c>
      <c r="J430" s="3">
        <v>0.684427293462468</v>
      </c>
      <c r="K430" s="3">
        <v>1</v>
      </c>
      <c r="L430" s="3">
        <f t="shared" si="40"/>
        <v>0.684427293462468</v>
      </c>
      <c r="M430" s="3">
        <v>0</v>
      </c>
      <c r="N430" s="3">
        <v>9.1007512042300467E-2</v>
      </c>
      <c r="O430" s="3">
        <v>1</v>
      </c>
      <c r="P430" s="3">
        <f t="shared" si="41"/>
        <v>9.1007512042300467E-2</v>
      </c>
      <c r="Q430" s="3">
        <v>0</v>
      </c>
    </row>
    <row r="431" spans="1:17" x14ac:dyDescent="0.25">
      <c r="A431" s="3" t="s">
        <v>14</v>
      </c>
      <c r="B431" s="3"/>
      <c r="C431" s="3" t="s">
        <v>118</v>
      </c>
      <c r="D431" s="3">
        <v>0.59</v>
      </c>
      <c r="E431" s="3">
        <v>0.64</v>
      </c>
      <c r="F431" s="3" t="s">
        <v>59</v>
      </c>
      <c r="G431" s="2">
        <v>4200</v>
      </c>
      <c r="H431" s="3">
        <v>0.43552657684616797</v>
      </c>
      <c r="I431" s="3">
        <v>1494.7879349956384</v>
      </c>
      <c r="J431" s="3">
        <v>3.3667584382691</v>
      </c>
      <c r="K431" s="3">
        <v>1</v>
      </c>
      <c r="L431" s="3">
        <f t="shared" si="40"/>
        <v>3.3667584382691</v>
      </c>
      <c r="M431" s="3">
        <v>0</v>
      </c>
      <c r="N431" s="3">
        <v>0.47872790426547474</v>
      </c>
      <c r="O431" s="3">
        <v>1</v>
      </c>
      <c r="P431" s="3">
        <f t="shared" si="41"/>
        <v>0.47872790426547474</v>
      </c>
      <c r="Q431" s="3">
        <v>0</v>
      </c>
    </row>
    <row r="432" spans="1:17" x14ac:dyDescent="0.25">
      <c r="A432" s="3" t="s">
        <v>14</v>
      </c>
      <c r="B432" s="3"/>
      <c r="C432" s="3" t="s">
        <v>15</v>
      </c>
      <c r="D432" s="3">
        <v>0.67</v>
      </c>
      <c r="E432" s="3">
        <v>0.72</v>
      </c>
      <c r="F432" s="3" t="s">
        <v>63</v>
      </c>
      <c r="G432" s="2">
        <v>4200</v>
      </c>
      <c r="H432" s="3">
        <v>450.64552780864966</v>
      </c>
      <c r="I432" s="3">
        <v>914048.28116414882</v>
      </c>
      <c r="J432" s="3">
        <v>1903.9839131701647</v>
      </c>
      <c r="K432" s="3">
        <v>1</v>
      </c>
      <c r="L432" s="3">
        <f t="shared" si="40"/>
        <v>1903.9839131701647</v>
      </c>
      <c r="M432" s="3">
        <v>0</v>
      </c>
      <c r="N432" s="3">
        <v>218.61256346356066</v>
      </c>
      <c r="O432" s="3">
        <v>1</v>
      </c>
      <c r="P432" s="3">
        <f t="shared" si="41"/>
        <v>218.61256346356066</v>
      </c>
      <c r="Q432" s="3">
        <v>0</v>
      </c>
    </row>
    <row r="433" spans="1:17" x14ac:dyDescent="0.25">
      <c r="A433" s="3" t="s">
        <v>14</v>
      </c>
      <c r="B433" s="3"/>
      <c r="C433" s="3" t="s">
        <v>15</v>
      </c>
      <c r="D433" s="3">
        <v>0.67</v>
      </c>
      <c r="E433" s="3">
        <v>0.72</v>
      </c>
      <c r="F433" s="3" t="s">
        <v>77</v>
      </c>
      <c r="G433" s="2">
        <v>4200</v>
      </c>
      <c r="H433" s="3">
        <v>2197.6141190350622</v>
      </c>
      <c r="I433" s="3">
        <v>1644228.0388749465</v>
      </c>
      <c r="J433" s="3">
        <v>3340.3121785027479</v>
      </c>
      <c r="K433" s="3">
        <v>1</v>
      </c>
      <c r="L433" s="3">
        <f t="shared" si="40"/>
        <v>3340.3121785027479</v>
      </c>
      <c r="M433" s="3">
        <v>0</v>
      </c>
      <c r="N433" s="3">
        <v>430.08629835065386</v>
      </c>
      <c r="O433" s="3">
        <v>1</v>
      </c>
      <c r="P433" s="3">
        <f t="shared" si="41"/>
        <v>430.08629835065386</v>
      </c>
      <c r="Q433" s="3">
        <v>0</v>
      </c>
    </row>
    <row r="434" spans="1:17" x14ac:dyDescent="0.25">
      <c r="A434" s="3" t="s">
        <v>14</v>
      </c>
      <c r="B434" s="3"/>
      <c r="C434" s="3" t="s">
        <v>118</v>
      </c>
      <c r="D434" s="3">
        <v>0.59</v>
      </c>
      <c r="E434" s="3">
        <v>0.64</v>
      </c>
      <c r="F434" s="3" t="s">
        <v>77</v>
      </c>
      <c r="G434" s="2">
        <v>4200</v>
      </c>
      <c r="H434" s="3">
        <v>2.8456115985996881E-4</v>
      </c>
      <c r="I434" s="3">
        <v>0.51540535327687242</v>
      </c>
      <c r="J434" s="3">
        <v>1.0667236890948588E-3</v>
      </c>
      <c r="K434" s="3">
        <v>1</v>
      </c>
      <c r="L434" s="3">
        <f t="shared" si="40"/>
        <v>1.0667236890948588E-3</v>
      </c>
      <c r="M434" s="3">
        <v>0</v>
      </c>
      <c r="N434" s="3">
        <v>1.3295441495414295E-4</v>
      </c>
      <c r="O434" s="3">
        <v>1</v>
      </c>
      <c r="P434" s="3">
        <f t="shared" si="41"/>
        <v>1.3295441495414295E-4</v>
      </c>
      <c r="Q434" s="3">
        <v>0</v>
      </c>
    </row>
    <row r="435" spans="1:17" x14ac:dyDescent="0.25">
      <c r="A435" s="3" t="s">
        <v>14</v>
      </c>
      <c r="B435" s="3"/>
      <c r="C435" s="3" t="s">
        <v>15</v>
      </c>
      <c r="D435" s="3">
        <v>0.67</v>
      </c>
      <c r="E435" s="3">
        <v>0.72</v>
      </c>
      <c r="F435" s="3" t="s">
        <v>77</v>
      </c>
      <c r="G435" s="2">
        <v>4200</v>
      </c>
      <c r="H435" s="3">
        <v>0.25128333893948068</v>
      </c>
      <c r="I435" s="3">
        <v>649.79139889992894</v>
      </c>
      <c r="J435" s="3">
        <v>1.6012656877356475</v>
      </c>
      <c r="K435" s="3">
        <v>1</v>
      </c>
      <c r="L435" s="3">
        <f t="shared" si="40"/>
        <v>1.6012656877356475</v>
      </c>
      <c r="M435" s="3">
        <v>0</v>
      </c>
      <c r="N435" s="3">
        <v>0.18274979016610193</v>
      </c>
      <c r="O435" s="3">
        <v>1</v>
      </c>
      <c r="P435" s="3">
        <f t="shared" si="41"/>
        <v>0.18274979016610193</v>
      </c>
      <c r="Q435" s="3">
        <v>0</v>
      </c>
    </row>
    <row r="436" spans="1:17" x14ac:dyDescent="0.25">
      <c r="A436" s="3" t="s">
        <v>14</v>
      </c>
      <c r="B436" s="3"/>
      <c r="C436" s="3" t="s">
        <v>15</v>
      </c>
      <c r="D436" s="3">
        <v>0.67</v>
      </c>
      <c r="E436" s="3">
        <v>0.72</v>
      </c>
      <c r="F436" s="3" t="s">
        <v>19</v>
      </c>
      <c r="G436" s="2">
        <v>4210</v>
      </c>
      <c r="H436" s="3">
        <v>0.84037687968868724</v>
      </c>
      <c r="I436" s="3">
        <v>690.12702379017105</v>
      </c>
      <c r="J436" s="3">
        <v>1.4390141766782003</v>
      </c>
      <c r="K436" s="3">
        <v>1</v>
      </c>
      <c r="L436" s="3">
        <f t="shared" si="40"/>
        <v>1.4390141766782003</v>
      </c>
      <c r="M436" s="3">
        <v>0</v>
      </c>
      <c r="N436" s="3">
        <v>0.30436249153553019</v>
      </c>
      <c r="O436" s="3">
        <v>1</v>
      </c>
      <c r="P436" s="3">
        <f t="shared" si="41"/>
        <v>0.30436249153553019</v>
      </c>
      <c r="Q436" s="3">
        <v>0</v>
      </c>
    </row>
    <row r="437" spans="1:17" x14ac:dyDescent="0.25">
      <c r="A437" s="3" t="s">
        <v>14</v>
      </c>
      <c r="B437" s="3"/>
      <c r="C437" s="3" t="s">
        <v>15</v>
      </c>
      <c r="D437" s="3">
        <v>0.67</v>
      </c>
      <c r="E437" s="3">
        <v>0.72</v>
      </c>
      <c r="F437" s="3" t="s">
        <v>63</v>
      </c>
      <c r="G437" s="2">
        <v>4210</v>
      </c>
      <c r="H437" s="3">
        <v>6.1291398334403748</v>
      </c>
      <c r="I437" s="3">
        <v>15667.469253355652</v>
      </c>
      <c r="J437" s="3">
        <v>31.927031706379658</v>
      </c>
      <c r="K437" s="3">
        <v>1</v>
      </c>
      <c r="L437" s="3">
        <f t="shared" si="40"/>
        <v>31.927031706379658</v>
      </c>
      <c r="M437" s="3">
        <v>0</v>
      </c>
      <c r="N437" s="3">
        <v>4.9789226218350588</v>
      </c>
      <c r="O437" s="3">
        <v>1</v>
      </c>
      <c r="P437" s="3">
        <f t="shared" si="41"/>
        <v>4.9789226218350588</v>
      </c>
      <c r="Q437" s="3">
        <v>0</v>
      </c>
    </row>
    <row r="438" spans="1:17" x14ac:dyDescent="0.25">
      <c r="A438" s="3" t="s">
        <v>14</v>
      </c>
      <c r="B438" s="3"/>
      <c r="C438" s="3" t="s">
        <v>15</v>
      </c>
      <c r="D438" s="3">
        <v>0.67</v>
      </c>
      <c r="E438" s="3">
        <v>0.72</v>
      </c>
      <c r="F438" s="3" t="s">
        <v>77</v>
      </c>
      <c r="G438" s="2">
        <v>4210</v>
      </c>
      <c r="H438" s="3">
        <v>3304.7866554153456</v>
      </c>
      <c r="I438" s="3">
        <v>4128477.3378425855</v>
      </c>
      <c r="J438" s="3">
        <v>8330.5203996039581</v>
      </c>
      <c r="K438" s="3">
        <v>1</v>
      </c>
      <c r="L438" s="3">
        <f t="shared" si="40"/>
        <v>8330.5203996039581</v>
      </c>
      <c r="M438" s="3">
        <v>0</v>
      </c>
      <c r="N438" s="3">
        <v>1694.5877457428621</v>
      </c>
      <c r="O438" s="3">
        <v>1</v>
      </c>
      <c r="P438" s="3">
        <f t="shared" si="41"/>
        <v>1694.5877457428621</v>
      </c>
      <c r="Q438" s="3">
        <v>0</v>
      </c>
    </row>
    <row r="439" spans="1:17" x14ac:dyDescent="0.25">
      <c r="A439" s="3" t="s">
        <v>14</v>
      </c>
      <c r="B439" s="3"/>
      <c r="C439" s="3" t="s">
        <v>118</v>
      </c>
      <c r="D439" s="3">
        <v>0.59</v>
      </c>
      <c r="E439" s="3">
        <v>0.64</v>
      </c>
      <c r="F439" s="3" t="s">
        <v>19</v>
      </c>
      <c r="G439" s="2">
        <v>4260</v>
      </c>
      <c r="H439" s="3">
        <v>3.9948681326342286E-2</v>
      </c>
      <c r="I439" s="3">
        <v>91.827488785681297</v>
      </c>
      <c r="J439" s="3">
        <v>0.21635690936374014</v>
      </c>
      <c r="K439" s="3">
        <v>1</v>
      </c>
      <c r="L439" s="3">
        <f t="shared" si="40"/>
        <v>0.21635690936374014</v>
      </c>
      <c r="M439" s="3">
        <v>0</v>
      </c>
      <c r="N439" s="3">
        <v>3.0807975400767452E-2</v>
      </c>
      <c r="O439" s="3">
        <v>1</v>
      </c>
      <c r="P439" s="3">
        <f t="shared" si="41"/>
        <v>3.0807975400767452E-2</v>
      </c>
      <c r="Q439" s="3">
        <v>0</v>
      </c>
    </row>
    <row r="440" spans="1:17" x14ac:dyDescent="0.25">
      <c r="A440" s="3" t="s">
        <v>14</v>
      </c>
      <c r="B440" s="3"/>
      <c r="C440" s="3" t="s">
        <v>118</v>
      </c>
      <c r="D440" s="3">
        <v>0.59</v>
      </c>
      <c r="E440" s="3">
        <v>0.64</v>
      </c>
      <c r="F440" s="3" t="s">
        <v>19</v>
      </c>
      <c r="G440" s="2">
        <v>4270</v>
      </c>
      <c r="H440" s="3">
        <v>0.15661862167459048</v>
      </c>
      <c r="I440" s="3">
        <v>562.00865602983254</v>
      </c>
      <c r="J440" s="3">
        <v>1.2478519916651925</v>
      </c>
      <c r="K440" s="3">
        <v>1</v>
      </c>
      <c r="L440" s="3">
        <f t="shared" si="40"/>
        <v>1.2478519916651925</v>
      </c>
      <c r="M440" s="3">
        <v>0</v>
      </c>
      <c r="N440" s="3">
        <v>0.2750499084175555</v>
      </c>
      <c r="O440" s="3">
        <v>1</v>
      </c>
      <c r="P440" s="3">
        <f t="shared" si="41"/>
        <v>0.2750499084175555</v>
      </c>
      <c r="Q440" s="3">
        <v>0</v>
      </c>
    </row>
    <row r="441" spans="1:17" x14ac:dyDescent="0.25">
      <c r="A441" s="3" t="s">
        <v>14</v>
      </c>
      <c r="B441" s="3"/>
      <c r="C441" s="3" t="s">
        <v>118</v>
      </c>
      <c r="D441" s="3">
        <v>0.59</v>
      </c>
      <c r="E441" s="3">
        <v>0.64</v>
      </c>
      <c r="F441" s="3" t="s">
        <v>19</v>
      </c>
      <c r="G441" s="2">
        <v>4271</v>
      </c>
      <c r="H441" s="3">
        <v>0.94608307917993351</v>
      </c>
      <c r="I441" s="3">
        <v>2405.2971275588588</v>
      </c>
      <c r="J441" s="3">
        <v>4.7098001816119091</v>
      </c>
      <c r="K441" s="3">
        <v>1</v>
      </c>
      <c r="L441" s="3">
        <f t="shared" si="40"/>
        <v>4.7098001816119091</v>
      </c>
      <c r="M441" s="3">
        <v>0</v>
      </c>
      <c r="N441" s="3">
        <v>1.2953464383627991</v>
      </c>
      <c r="O441" s="3">
        <v>1</v>
      </c>
      <c r="P441" s="3">
        <f t="shared" si="41"/>
        <v>1.2953464383627991</v>
      </c>
      <c r="Q441" s="3">
        <v>0</v>
      </c>
    </row>
    <row r="442" spans="1:17" x14ac:dyDescent="0.25">
      <c r="A442" s="3" t="s">
        <v>14</v>
      </c>
      <c r="B442" s="3"/>
      <c r="C442" s="3" t="s">
        <v>118</v>
      </c>
      <c r="D442" s="3">
        <v>0.59</v>
      </c>
      <c r="E442" s="3">
        <v>0.64</v>
      </c>
      <c r="F442" s="3" t="s">
        <v>19</v>
      </c>
      <c r="G442" s="2">
        <v>4280</v>
      </c>
      <c r="H442" s="3">
        <v>5.0564937905779685E-2</v>
      </c>
      <c r="I442" s="3">
        <v>73.906127932893668</v>
      </c>
      <c r="J442" s="3">
        <v>0.16219517997389304</v>
      </c>
      <c r="K442" s="3">
        <v>1</v>
      </c>
      <c r="L442" s="3">
        <f t="shared" si="40"/>
        <v>0.16219517997389304</v>
      </c>
      <c r="M442" s="3">
        <v>0</v>
      </c>
      <c r="N442" s="3">
        <v>1.3288022661302055E-2</v>
      </c>
      <c r="O442" s="3">
        <v>1</v>
      </c>
      <c r="P442" s="3">
        <f t="shared" si="41"/>
        <v>1.3288022661302055E-2</v>
      </c>
      <c r="Q442" s="3">
        <v>0</v>
      </c>
    </row>
    <row r="443" spans="1:17" x14ac:dyDescent="0.25">
      <c r="A443" s="3" t="s">
        <v>14</v>
      </c>
      <c r="B443" s="3"/>
      <c r="C443" s="3" t="s">
        <v>15</v>
      </c>
      <c r="D443" s="3">
        <v>0.67</v>
      </c>
      <c r="E443" s="3">
        <v>0.72</v>
      </c>
      <c r="F443" s="3" t="s">
        <v>77</v>
      </c>
      <c r="G443" s="2">
        <v>4280</v>
      </c>
      <c r="H443" s="3">
        <v>10.678476862926695</v>
      </c>
      <c r="I443" s="3">
        <v>25385.805501520448</v>
      </c>
      <c r="J443" s="3">
        <v>57.685851144210559</v>
      </c>
      <c r="K443" s="3">
        <v>1</v>
      </c>
      <c r="L443" s="3">
        <f t="shared" si="40"/>
        <v>57.685851144210559</v>
      </c>
      <c r="M443" s="3">
        <v>0</v>
      </c>
      <c r="N443" s="3">
        <v>5.2431595372747237</v>
      </c>
      <c r="O443" s="3">
        <v>1</v>
      </c>
      <c r="P443" s="3">
        <f t="shared" si="41"/>
        <v>5.2431595372747237</v>
      </c>
      <c r="Q443" s="3">
        <v>0</v>
      </c>
    </row>
    <row r="444" spans="1:17" x14ac:dyDescent="0.25">
      <c r="A444" s="3" t="s">
        <v>14</v>
      </c>
      <c r="B444" s="3"/>
      <c r="C444" s="3" t="s">
        <v>118</v>
      </c>
      <c r="D444" s="3">
        <v>0.59</v>
      </c>
      <c r="E444" s="3">
        <v>0.64</v>
      </c>
      <c r="F444" s="3" t="s">
        <v>77</v>
      </c>
      <c r="G444" s="2">
        <v>4280</v>
      </c>
      <c r="H444" s="3">
        <v>12.643056768334302</v>
      </c>
      <c r="I444" s="3">
        <v>31087.884239924879</v>
      </c>
      <c r="J444" s="3">
        <v>68.245950660350616</v>
      </c>
      <c r="K444" s="3">
        <v>1</v>
      </c>
      <c r="L444" s="3">
        <f t="shared" si="40"/>
        <v>68.245950660350616</v>
      </c>
      <c r="M444" s="3">
        <v>0</v>
      </c>
      <c r="N444" s="3">
        <v>5.6094707445076839</v>
      </c>
      <c r="O444" s="3">
        <v>1</v>
      </c>
      <c r="P444" s="3">
        <f t="shared" si="41"/>
        <v>5.6094707445076839</v>
      </c>
      <c r="Q444" s="3">
        <v>0</v>
      </c>
    </row>
    <row r="445" spans="1:17" x14ac:dyDescent="0.25">
      <c r="A445" s="3" t="s">
        <v>14</v>
      </c>
      <c r="B445" s="3"/>
      <c r="C445" s="3" t="s">
        <v>15</v>
      </c>
      <c r="D445" s="3">
        <v>0.67</v>
      </c>
      <c r="E445" s="3">
        <v>0.72</v>
      </c>
      <c r="F445" s="3" t="s">
        <v>19</v>
      </c>
      <c r="G445" s="2">
        <v>4300</v>
      </c>
      <c r="H445" s="3">
        <v>3.1800578926500498E-3</v>
      </c>
      <c r="I445" s="3">
        <v>7.9192925910149556</v>
      </c>
      <c r="J445" s="3">
        <v>1.4753433249195686E-2</v>
      </c>
      <c r="K445" s="3">
        <v>1</v>
      </c>
      <c r="L445" s="3">
        <f t="shared" si="40"/>
        <v>1.4753433249195686E-2</v>
      </c>
      <c r="M445" s="3">
        <v>0</v>
      </c>
      <c r="N445" s="3">
        <v>1.0394222905877739E-2</v>
      </c>
      <c r="O445" s="3">
        <v>1</v>
      </c>
      <c r="P445" s="3">
        <f t="shared" si="41"/>
        <v>1.0394222905877739E-2</v>
      </c>
      <c r="Q445" s="3">
        <v>0</v>
      </c>
    </row>
    <row r="446" spans="1:17" x14ac:dyDescent="0.25">
      <c r="A446" s="3" t="s">
        <v>14</v>
      </c>
      <c r="B446" s="3"/>
      <c r="C446" s="3" t="s">
        <v>15</v>
      </c>
      <c r="D446" s="3">
        <v>0.67</v>
      </c>
      <c r="E446" s="3">
        <v>0.72</v>
      </c>
      <c r="F446" s="3" t="s">
        <v>77</v>
      </c>
      <c r="G446" s="2">
        <v>4300</v>
      </c>
      <c r="H446" s="3">
        <v>129.1595606605039</v>
      </c>
      <c r="I446" s="3">
        <v>293441.90382376936</v>
      </c>
      <c r="J446" s="3">
        <v>554.50905097164616</v>
      </c>
      <c r="K446" s="3">
        <v>1</v>
      </c>
      <c r="L446" s="3">
        <f t="shared" si="40"/>
        <v>554.50905097164616</v>
      </c>
      <c r="M446" s="3">
        <v>0</v>
      </c>
      <c r="N446" s="3">
        <v>373.75251278859105</v>
      </c>
      <c r="O446" s="3">
        <v>1</v>
      </c>
      <c r="P446" s="3">
        <f t="shared" si="41"/>
        <v>373.75251278859105</v>
      </c>
      <c r="Q446" s="3">
        <v>0</v>
      </c>
    </row>
    <row r="447" spans="1:17" x14ac:dyDescent="0.25">
      <c r="A447" s="3" t="s">
        <v>14</v>
      </c>
      <c r="B447" s="3"/>
      <c r="C447" s="3" t="s">
        <v>118</v>
      </c>
      <c r="D447" s="3">
        <v>0.59</v>
      </c>
      <c r="E447" s="3">
        <v>0.64</v>
      </c>
      <c r="F447" s="3" t="s">
        <v>19</v>
      </c>
      <c r="G447" s="2">
        <v>4321</v>
      </c>
      <c r="H447" s="3">
        <v>1.3809197897945651</v>
      </c>
      <c r="I447" s="3">
        <v>4482.5495381469336</v>
      </c>
      <c r="J447" s="3">
        <v>9.3134194777115358</v>
      </c>
      <c r="K447" s="3">
        <v>1</v>
      </c>
      <c r="L447" s="3">
        <f t="shared" si="40"/>
        <v>9.3134194777115358</v>
      </c>
      <c r="M447" s="3">
        <v>0</v>
      </c>
      <c r="N447" s="3">
        <v>1.4253318825270989</v>
      </c>
      <c r="O447" s="3">
        <v>1</v>
      </c>
      <c r="P447" s="3">
        <f t="shared" si="41"/>
        <v>1.4253318825270989</v>
      </c>
      <c r="Q447" s="3">
        <v>0</v>
      </c>
    </row>
    <row r="448" spans="1:17" x14ac:dyDescent="0.25">
      <c r="A448" s="3" t="s">
        <v>14</v>
      </c>
      <c r="B448" s="3"/>
      <c r="C448" s="3" t="s">
        <v>15</v>
      </c>
      <c r="D448" s="3">
        <v>0.67</v>
      </c>
      <c r="E448" s="3">
        <v>0.72</v>
      </c>
      <c r="F448" s="3" t="s">
        <v>19</v>
      </c>
      <c r="G448" s="2">
        <v>4340</v>
      </c>
      <c r="H448" s="3">
        <v>13.0754382494938</v>
      </c>
      <c r="I448" s="3">
        <v>20893.237685305459</v>
      </c>
      <c r="J448" s="3">
        <v>44.942117142961813</v>
      </c>
      <c r="K448" s="3">
        <v>1</v>
      </c>
      <c r="L448" s="3">
        <f t="shared" si="40"/>
        <v>44.942117142961813</v>
      </c>
      <c r="M448" s="3">
        <v>0</v>
      </c>
      <c r="N448" s="3">
        <v>5.6569650138587546</v>
      </c>
      <c r="O448" s="3">
        <v>1</v>
      </c>
      <c r="P448" s="3">
        <f t="shared" si="41"/>
        <v>5.6569650138587546</v>
      </c>
      <c r="Q448" s="3">
        <v>0</v>
      </c>
    </row>
    <row r="449" spans="1:17" x14ac:dyDescent="0.25">
      <c r="A449" s="3" t="s">
        <v>14</v>
      </c>
      <c r="B449" s="3"/>
      <c r="C449" s="3" t="s">
        <v>90</v>
      </c>
      <c r="D449" s="3">
        <v>0.66</v>
      </c>
      <c r="E449" s="3">
        <v>0.7</v>
      </c>
      <c r="F449" s="3" t="s">
        <v>19</v>
      </c>
      <c r="G449" s="2">
        <v>4340</v>
      </c>
      <c r="H449" s="3">
        <v>15.107794893575798</v>
      </c>
      <c r="I449" s="3">
        <v>47740.703727460961</v>
      </c>
      <c r="J449" s="3">
        <v>101.4799510099067</v>
      </c>
      <c r="K449" s="3">
        <v>1</v>
      </c>
      <c r="L449" s="3">
        <f t="shared" si="40"/>
        <v>101.4799510099067</v>
      </c>
      <c r="M449" s="3">
        <v>0</v>
      </c>
      <c r="N449" s="3">
        <v>12.831411945678347</v>
      </c>
      <c r="O449" s="3">
        <v>1</v>
      </c>
      <c r="P449" s="3">
        <f t="shared" si="41"/>
        <v>12.831411945678347</v>
      </c>
      <c r="Q449" s="3">
        <v>0</v>
      </c>
    </row>
    <row r="450" spans="1:17" x14ac:dyDescent="0.25">
      <c r="A450" s="3" t="s">
        <v>14</v>
      </c>
      <c r="B450" s="3"/>
      <c r="C450" s="3" t="s">
        <v>90</v>
      </c>
      <c r="D450" s="3">
        <v>0.66</v>
      </c>
      <c r="E450" s="3">
        <v>0.7</v>
      </c>
      <c r="F450" s="3" t="s">
        <v>19</v>
      </c>
      <c r="G450" s="2">
        <v>4340</v>
      </c>
      <c r="H450" s="3">
        <v>62.632587365920848</v>
      </c>
      <c r="I450" s="3">
        <v>174011.14369948342</v>
      </c>
      <c r="J450" s="3">
        <v>360.14550238330639</v>
      </c>
      <c r="K450" s="3">
        <v>1</v>
      </c>
      <c r="L450" s="3">
        <f t="shared" ref="L450:L513" si="43">J450*K450</f>
        <v>360.14550238330639</v>
      </c>
      <c r="M450" s="3">
        <v>0</v>
      </c>
      <c r="N450" s="3">
        <v>44.34155342750158</v>
      </c>
      <c r="O450" s="3">
        <v>1</v>
      </c>
      <c r="P450" s="3">
        <f t="shared" ref="P450:P513" si="44">N450*O450</f>
        <v>44.34155342750158</v>
      </c>
      <c r="Q450" s="3">
        <v>0</v>
      </c>
    </row>
    <row r="451" spans="1:17" x14ac:dyDescent="0.25">
      <c r="A451" s="3" t="s">
        <v>14</v>
      </c>
      <c r="B451" s="3"/>
      <c r="C451" s="3" t="s">
        <v>118</v>
      </c>
      <c r="D451" s="3">
        <v>0.59</v>
      </c>
      <c r="E451" s="3">
        <v>0.64</v>
      </c>
      <c r="F451" s="3" t="s">
        <v>19</v>
      </c>
      <c r="G451" s="2">
        <v>4340</v>
      </c>
      <c r="H451" s="3">
        <v>37.159356357585352</v>
      </c>
      <c r="I451" s="3">
        <v>123505.99046909681</v>
      </c>
      <c r="J451" s="3">
        <v>265.95334858244075</v>
      </c>
      <c r="K451" s="3">
        <v>1</v>
      </c>
      <c r="L451" s="3">
        <f t="shared" si="43"/>
        <v>265.95334858244075</v>
      </c>
      <c r="M451" s="3">
        <v>0</v>
      </c>
      <c r="N451" s="3">
        <v>35.916877806586648</v>
      </c>
      <c r="O451" s="3">
        <v>1</v>
      </c>
      <c r="P451" s="3">
        <f t="shared" si="44"/>
        <v>35.916877806586648</v>
      </c>
      <c r="Q451" s="3">
        <v>0</v>
      </c>
    </row>
    <row r="452" spans="1:17" x14ac:dyDescent="0.25">
      <c r="A452" s="3" t="s">
        <v>14</v>
      </c>
      <c r="B452" s="3"/>
      <c r="C452" s="3" t="s">
        <v>118</v>
      </c>
      <c r="D452" s="3">
        <v>0.59</v>
      </c>
      <c r="E452" s="3">
        <v>0.64</v>
      </c>
      <c r="F452" s="3" t="s">
        <v>137</v>
      </c>
      <c r="G452" s="2">
        <v>4340</v>
      </c>
      <c r="H452" s="3">
        <v>51.972669416050522</v>
      </c>
      <c r="I452" s="3">
        <v>156148.69192718039</v>
      </c>
      <c r="J452" s="3">
        <v>324.49562904447424</v>
      </c>
      <c r="K452" s="3">
        <v>1</v>
      </c>
      <c r="L452" s="3">
        <f t="shared" si="43"/>
        <v>324.49562904447424</v>
      </c>
      <c r="M452" s="3">
        <v>0</v>
      </c>
      <c r="N452" s="3">
        <v>45.327209044132275</v>
      </c>
      <c r="O452" s="3">
        <v>1</v>
      </c>
      <c r="P452" s="3">
        <f t="shared" si="44"/>
        <v>45.327209044132275</v>
      </c>
      <c r="Q452" s="3">
        <v>0</v>
      </c>
    </row>
    <row r="453" spans="1:17" x14ac:dyDescent="0.25">
      <c r="A453" s="3" t="s">
        <v>14</v>
      </c>
      <c r="B453" s="3"/>
      <c r="C453" s="3" t="s">
        <v>118</v>
      </c>
      <c r="D453" s="3">
        <v>0.59</v>
      </c>
      <c r="E453" s="3">
        <v>0.64</v>
      </c>
      <c r="F453" s="3" t="s">
        <v>137</v>
      </c>
      <c r="G453" s="2">
        <v>4340</v>
      </c>
      <c r="H453" s="3">
        <v>2.3525841722017784</v>
      </c>
      <c r="I453" s="3">
        <v>7056.625551472257</v>
      </c>
      <c r="J453" s="3">
        <v>15.098330394205668</v>
      </c>
      <c r="K453" s="3">
        <v>1</v>
      </c>
      <c r="L453" s="3">
        <f t="shared" si="43"/>
        <v>15.098330394205668</v>
      </c>
      <c r="M453" s="3">
        <v>0</v>
      </c>
      <c r="N453" s="3">
        <v>1.6943864752599416</v>
      </c>
      <c r="O453" s="3">
        <v>1</v>
      </c>
      <c r="P453" s="3">
        <f t="shared" si="44"/>
        <v>1.6943864752599416</v>
      </c>
      <c r="Q453" s="3">
        <v>0</v>
      </c>
    </row>
    <row r="454" spans="1:17" x14ac:dyDescent="0.25">
      <c r="A454" s="3" t="s">
        <v>14</v>
      </c>
      <c r="B454" s="3"/>
      <c r="C454" s="3" t="s">
        <v>118</v>
      </c>
      <c r="D454" s="3">
        <v>0.59</v>
      </c>
      <c r="E454" s="3">
        <v>0.64</v>
      </c>
      <c r="F454" s="3" t="s">
        <v>139</v>
      </c>
      <c r="G454" s="2">
        <v>4340</v>
      </c>
      <c r="H454" s="3">
        <v>0.25194926268663748</v>
      </c>
      <c r="I454" s="3">
        <v>915.41249166876707</v>
      </c>
      <c r="J454" s="3">
        <v>2.2065427883292079</v>
      </c>
      <c r="K454" s="3">
        <v>1</v>
      </c>
      <c r="L454" s="3">
        <f t="shared" si="43"/>
        <v>2.2065427883292079</v>
      </c>
      <c r="M454" s="3">
        <v>0</v>
      </c>
      <c r="N454" s="3">
        <v>0.36642008512254376</v>
      </c>
      <c r="O454" s="3">
        <v>1</v>
      </c>
      <c r="P454" s="3">
        <f t="shared" si="44"/>
        <v>0.36642008512254376</v>
      </c>
      <c r="Q454" s="3">
        <v>0</v>
      </c>
    </row>
    <row r="455" spans="1:17" x14ac:dyDescent="0.25">
      <c r="A455" s="3" t="s">
        <v>14</v>
      </c>
      <c r="B455" s="3"/>
      <c r="C455" s="3" t="s">
        <v>90</v>
      </c>
      <c r="D455" s="3">
        <v>0.66</v>
      </c>
      <c r="E455" s="3">
        <v>0.7</v>
      </c>
      <c r="F455" s="3" t="s">
        <v>59</v>
      </c>
      <c r="G455" s="2">
        <v>4340</v>
      </c>
      <c r="H455" s="3">
        <v>3.3541148295606338E-2</v>
      </c>
      <c r="I455" s="3">
        <v>82.534741994985822</v>
      </c>
      <c r="J455" s="3">
        <v>0.15961355038305725</v>
      </c>
      <c r="K455" s="3">
        <v>1</v>
      </c>
      <c r="L455" s="3">
        <f t="shared" si="43"/>
        <v>0.15961355038305725</v>
      </c>
      <c r="M455" s="3">
        <v>0</v>
      </c>
      <c r="N455" s="3">
        <v>2.0198620497866873E-2</v>
      </c>
      <c r="O455" s="3">
        <v>1</v>
      </c>
      <c r="P455" s="3">
        <f t="shared" si="44"/>
        <v>2.0198620497866873E-2</v>
      </c>
      <c r="Q455" s="3">
        <v>0</v>
      </c>
    </row>
    <row r="456" spans="1:17" x14ac:dyDescent="0.25">
      <c r="A456" s="3" t="s">
        <v>14</v>
      </c>
      <c r="B456" s="3"/>
      <c r="C456" s="3" t="s">
        <v>118</v>
      </c>
      <c r="D456" s="3">
        <v>0.59</v>
      </c>
      <c r="E456" s="3">
        <v>0.64</v>
      </c>
      <c r="F456" s="3" t="s">
        <v>59</v>
      </c>
      <c r="G456" s="2">
        <v>4340</v>
      </c>
      <c r="H456" s="3">
        <v>0.21063934418322491</v>
      </c>
      <c r="I456" s="3">
        <v>758.33560953273548</v>
      </c>
      <c r="J456" s="3">
        <v>1.6454137053325717</v>
      </c>
      <c r="K456" s="3">
        <v>1</v>
      </c>
      <c r="L456" s="3">
        <f t="shared" si="43"/>
        <v>1.6454137053325717</v>
      </c>
      <c r="M456" s="3">
        <v>0</v>
      </c>
      <c r="N456" s="3">
        <v>0.2186782548232796</v>
      </c>
      <c r="O456" s="3">
        <v>1</v>
      </c>
      <c r="P456" s="3">
        <f t="shared" si="44"/>
        <v>0.2186782548232796</v>
      </c>
      <c r="Q456" s="3">
        <v>0</v>
      </c>
    </row>
    <row r="457" spans="1:17" x14ac:dyDescent="0.25">
      <c r="A457" s="3" t="s">
        <v>14</v>
      </c>
      <c r="B457" s="3"/>
      <c r="C457" s="3" t="s">
        <v>118</v>
      </c>
      <c r="D457" s="3">
        <v>0.59</v>
      </c>
      <c r="E457" s="3">
        <v>0.64</v>
      </c>
      <c r="F457" s="3" t="s">
        <v>59</v>
      </c>
      <c r="G457" s="2">
        <v>4340</v>
      </c>
      <c r="H457" s="3">
        <v>0.13725708532399397</v>
      </c>
      <c r="I457" s="3">
        <v>511.30767276428372</v>
      </c>
      <c r="J457" s="3">
        <v>1.2088339060543396</v>
      </c>
      <c r="K457" s="3">
        <v>1</v>
      </c>
      <c r="L457" s="3">
        <f t="shared" si="43"/>
        <v>1.2088339060543396</v>
      </c>
      <c r="M457" s="3">
        <v>0</v>
      </c>
      <c r="N457" s="3">
        <v>0.172796384931238</v>
      </c>
      <c r="O457" s="3">
        <v>1</v>
      </c>
      <c r="P457" s="3">
        <f t="shared" si="44"/>
        <v>0.172796384931238</v>
      </c>
      <c r="Q457" s="3">
        <v>0</v>
      </c>
    </row>
    <row r="458" spans="1:17" x14ac:dyDescent="0.25">
      <c r="A458" s="3" t="s">
        <v>14</v>
      </c>
      <c r="B458" s="3"/>
      <c r="C458" s="3" t="s">
        <v>15</v>
      </c>
      <c r="D458" s="3">
        <v>0.67</v>
      </c>
      <c r="E458" s="3">
        <v>0.72</v>
      </c>
      <c r="F458" s="3" t="s">
        <v>63</v>
      </c>
      <c r="G458" s="2">
        <v>4340</v>
      </c>
      <c r="H458" s="3">
        <v>448.46386101241683</v>
      </c>
      <c r="I458" s="3">
        <v>649330.56112788396</v>
      </c>
      <c r="J458" s="3">
        <v>1339.6708177885832</v>
      </c>
      <c r="K458" s="3">
        <v>1</v>
      </c>
      <c r="L458" s="3">
        <f t="shared" si="43"/>
        <v>1339.6708177885832</v>
      </c>
      <c r="M458" s="3">
        <v>0</v>
      </c>
      <c r="N458" s="3">
        <v>151.48736783329477</v>
      </c>
      <c r="O458" s="3">
        <v>1</v>
      </c>
      <c r="P458" s="3">
        <f t="shared" si="44"/>
        <v>151.48736783329477</v>
      </c>
      <c r="Q458" s="3">
        <v>0</v>
      </c>
    </row>
    <row r="459" spans="1:17" x14ac:dyDescent="0.25">
      <c r="A459" s="3" t="s">
        <v>14</v>
      </c>
      <c r="B459" s="3"/>
      <c r="C459" s="3" t="s">
        <v>15</v>
      </c>
      <c r="D459" s="3">
        <v>0.67</v>
      </c>
      <c r="E459" s="3">
        <v>0.72</v>
      </c>
      <c r="F459" s="3" t="s">
        <v>75</v>
      </c>
      <c r="G459" s="2">
        <v>4340</v>
      </c>
      <c r="H459" s="3">
        <v>1.4696473587292171</v>
      </c>
      <c r="I459" s="3">
        <v>812.87844840363641</v>
      </c>
      <c r="J459" s="3">
        <v>1.8558482066325956</v>
      </c>
      <c r="K459" s="3">
        <v>1</v>
      </c>
      <c r="L459" s="3">
        <f t="shared" si="43"/>
        <v>1.8558482066325956</v>
      </c>
      <c r="M459" s="3">
        <v>0</v>
      </c>
      <c r="N459" s="3">
        <v>0.17105814228955288</v>
      </c>
      <c r="O459" s="3">
        <v>1</v>
      </c>
      <c r="P459" s="3">
        <f t="shared" si="44"/>
        <v>0.17105814228955288</v>
      </c>
      <c r="Q459" s="3">
        <v>0</v>
      </c>
    </row>
    <row r="460" spans="1:17" x14ac:dyDescent="0.25">
      <c r="A460" s="3" t="s">
        <v>14</v>
      </c>
      <c r="B460" s="3"/>
      <c r="C460" s="3" t="s">
        <v>118</v>
      </c>
      <c r="D460" s="3">
        <v>0.59</v>
      </c>
      <c r="E460" s="3">
        <v>0.64</v>
      </c>
      <c r="F460" s="3" t="s">
        <v>75</v>
      </c>
      <c r="G460" s="2">
        <v>4340</v>
      </c>
      <c r="H460" s="3">
        <v>19.009149980005166</v>
      </c>
      <c r="I460" s="3">
        <v>32705.878652519499</v>
      </c>
      <c r="J460" s="3">
        <v>71.85324080371727</v>
      </c>
      <c r="K460" s="3">
        <v>1</v>
      </c>
      <c r="L460" s="3">
        <f t="shared" si="43"/>
        <v>71.85324080371727</v>
      </c>
      <c r="M460" s="3">
        <v>0</v>
      </c>
      <c r="N460" s="3">
        <v>7.2377084960786382</v>
      </c>
      <c r="O460" s="3">
        <v>1</v>
      </c>
      <c r="P460" s="3">
        <f t="shared" si="44"/>
        <v>7.2377084960786382</v>
      </c>
      <c r="Q460" s="3">
        <v>0</v>
      </c>
    </row>
    <row r="461" spans="1:17" x14ac:dyDescent="0.25">
      <c r="A461" s="3" t="s">
        <v>14</v>
      </c>
      <c r="B461" s="3"/>
      <c r="C461" s="3" t="s">
        <v>15</v>
      </c>
      <c r="D461" s="3">
        <v>0.67</v>
      </c>
      <c r="E461" s="3">
        <v>0.72</v>
      </c>
      <c r="F461" s="3" t="s">
        <v>77</v>
      </c>
      <c r="G461" s="2">
        <v>4340</v>
      </c>
      <c r="H461" s="3">
        <v>46.992970804947092</v>
      </c>
      <c r="I461" s="3">
        <v>85603.198442484427</v>
      </c>
      <c r="J461" s="3">
        <v>169.63107853485297</v>
      </c>
      <c r="K461" s="3">
        <v>1</v>
      </c>
      <c r="L461" s="3">
        <f t="shared" si="43"/>
        <v>169.63107853485297</v>
      </c>
      <c r="M461" s="3">
        <v>0</v>
      </c>
      <c r="N461" s="3">
        <v>23.087609914435724</v>
      </c>
      <c r="O461" s="3">
        <v>1</v>
      </c>
      <c r="P461" s="3">
        <f t="shared" si="44"/>
        <v>23.087609914435724</v>
      </c>
      <c r="Q461" s="3">
        <v>0</v>
      </c>
    </row>
    <row r="462" spans="1:17" x14ac:dyDescent="0.25">
      <c r="A462" s="3" t="s">
        <v>14</v>
      </c>
      <c r="B462" s="3"/>
      <c r="C462" s="3" t="s">
        <v>90</v>
      </c>
      <c r="D462" s="3">
        <v>0.66</v>
      </c>
      <c r="E462" s="3">
        <v>0.7</v>
      </c>
      <c r="F462" s="3" t="s">
        <v>19</v>
      </c>
      <c r="G462" s="2">
        <v>4370</v>
      </c>
      <c r="H462" s="3">
        <v>5.603386968719108</v>
      </c>
      <c r="I462" s="3">
        <v>17987.074314302052</v>
      </c>
      <c r="J462" s="3">
        <v>38.763529540761596</v>
      </c>
      <c r="K462" s="3">
        <v>1</v>
      </c>
      <c r="L462" s="3">
        <f t="shared" si="43"/>
        <v>38.763529540761596</v>
      </c>
      <c r="M462" s="3">
        <v>0</v>
      </c>
      <c r="N462" s="3">
        <v>5.5633596150624847</v>
      </c>
      <c r="O462" s="3">
        <v>1</v>
      </c>
      <c r="P462" s="3">
        <f t="shared" si="44"/>
        <v>5.5633596150624847</v>
      </c>
      <c r="Q462" s="3">
        <v>0</v>
      </c>
    </row>
    <row r="463" spans="1:17" x14ac:dyDescent="0.25">
      <c r="A463" s="3" t="s">
        <v>14</v>
      </c>
      <c r="B463" s="3"/>
      <c r="C463" s="3" t="s">
        <v>90</v>
      </c>
      <c r="D463" s="3">
        <v>0.66</v>
      </c>
      <c r="E463" s="3">
        <v>0.7</v>
      </c>
      <c r="F463" s="3" t="s">
        <v>19</v>
      </c>
      <c r="G463" s="2">
        <v>4370</v>
      </c>
      <c r="H463" s="3">
        <v>1.113718338200498</v>
      </c>
      <c r="I463" s="3">
        <v>2999.9671253869092</v>
      </c>
      <c r="J463" s="3">
        <v>6.5940397194938312</v>
      </c>
      <c r="K463" s="3">
        <v>1</v>
      </c>
      <c r="L463" s="3">
        <f t="shared" si="43"/>
        <v>6.5940397194938312</v>
      </c>
      <c r="M463" s="3">
        <v>0</v>
      </c>
      <c r="N463" s="3">
        <v>0.87633495354777879</v>
      </c>
      <c r="O463" s="3">
        <v>1</v>
      </c>
      <c r="P463" s="3">
        <f t="shared" si="44"/>
        <v>0.87633495354777879</v>
      </c>
      <c r="Q463" s="3">
        <v>0</v>
      </c>
    </row>
    <row r="464" spans="1:17" x14ac:dyDescent="0.25">
      <c r="A464" s="3" t="s">
        <v>14</v>
      </c>
      <c r="B464" s="3"/>
      <c r="C464" s="3" t="s">
        <v>118</v>
      </c>
      <c r="D464" s="3">
        <v>0.59</v>
      </c>
      <c r="E464" s="3">
        <v>0.64</v>
      </c>
      <c r="F464" s="3" t="s">
        <v>139</v>
      </c>
      <c r="G464" s="2">
        <v>4370</v>
      </c>
      <c r="H464" s="3">
        <v>41.761403201277389</v>
      </c>
      <c r="I464" s="3">
        <v>112981.43580612338</v>
      </c>
      <c r="J464" s="3">
        <v>226.32046913469836</v>
      </c>
      <c r="K464" s="3">
        <v>1</v>
      </c>
      <c r="L464" s="3">
        <f t="shared" si="43"/>
        <v>226.32046913469836</v>
      </c>
      <c r="M464" s="3">
        <v>0</v>
      </c>
      <c r="N464" s="3">
        <v>36.986243134764003</v>
      </c>
      <c r="O464" s="3">
        <v>1</v>
      </c>
      <c r="P464" s="3">
        <f t="shared" si="44"/>
        <v>36.986243134764003</v>
      </c>
      <c r="Q464" s="3">
        <v>0</v>
      </c>
    </row>
    <row r="465" spans="1:17" x14ac:dyDescent="0.25">
      <c r="A465" s="3" t="s">
        <v>14</v>
      </c>
      <c r="B465" s="3"/>
      <c r="C465" s="3" t="s">
        <v>15</v>
      </c>
      <c r="D465" s="3">
        <v>0.67</v>
      </c>
      <c r="E465" s="3">
        <v>0.72</v>
      </c>
      <c r="F465" s="3" t="s">
        <v>63</v>
      </c>
      <c r="G465" s="2">
        <v>4370</v>
      </c>
      <c r="H465" s="3">
        <v>7.2814413507309634</v>
      </c>
      <c r="I465" s="3">
        <v>10682.463707542958</v>
      </c>
      <c r="J465" s="3">
        <v>21.56148988699578</v>
      </c>
      <c r="K465" s="3">
        <v>1</v>
      </c>
      <c r="L465" s="3">
        <f t="shared" si="43"/>
        <v>21.56148988699578</v>
      </c>
      <c r="M465" s="3">
        <v>0</v>
      </c>
      <c r="N465" s="3">
        <v>3.6633214394872327</v>
      </c>
      <c r="O465" s="3">
        <v>1</v>
      </c>
      <c r="P465" s="3">
        <f t="shared" si="44"/>
        <v>3.6633214394872327</v>
      </c>
      <c r="Q465" s="3">
        <v>0</v>
      </c>
    </row>
    <row r="466" spans="1:17" x14ac:dyDescent="0.25">
      <c r="A466" s="3" t="s">
        <v>14</v>
      </c>
      <c r="B466" s="3"/>
      <c r="C466" s="3" t="s">
        <v>15</v>
      </c>
      <c r="D466" s="3">
        <v>0.67</v>
      </c>
      <c r="E466" s="3">
        <v>0.72</v>
      </c>
      <c r="F466" s="3" t="s">
        <v>63</v>
      </c>
      <c r="G466" s="2">
        <v>4430</v>
      </c>
      <c r="H466" s="3">
        <v>23.743946824310875</v>
      </c>
      <c r="I466" s="3">
        <v>26805.008365082173</v>
      </c>
      <c r="J466" s="3">
        <v>63.567517235951563</v>
      </c>
      <c r="K466" s="3">
        <v>1</v>
      </c>
      <c r="L466" s="3">
        <f t="shared" si="43"/>
        <v>63.567517235951563</v>
      </c>
      <c r="M466" s="3">
        <v>0</v>
      </c>
      <c r="N466" s="3">
        <v>10.537249091339413</v>
      </c>
      <c r="O466" s="3">
        <v>1</v>
      </c>
      <c r="P466" s="3">
        <f t="shared" si="44"/>
        <v>10.537249091339413</v>
      </c>
      <c r="Q466" s="3">
        <v>0</v>
      </c>
    </row>
    <row r="467" spans="1:17" x14ac:dyDescent="0.25">
      <c r="A467" s="3" t="s">
        <v>14</v>
      </c>
      <c r="B467" s="3"/>
      <c r="C467" s="3" t="s">
        <v>15</v>
      </c>
      <c r="D467" s="3">
        <v>0.67</v>
      </c>
      <c r="E467" s="3">
        <v>0.72</v>
      </c>
      <c r="F467" s="3" t="s">
        <v>19</v>
      </c>
      <c r="G467" s="2">
        <v>5100</v>
      </c>
      <c r="H467" s="3">
        <v>0.38852485301925083</v>
      </c>
      <c r="I467" s="3">
        <v>84.869776664412626</v>
      </c>
      <c r="J467" s="3">
        <v>0.17454793546347247</v>
      </c>
      <c r="K467" s="3">
        <v>1</v>
      </c>
      <c r="L467" s="3">
        <f t="shared" si="43"/>
        <v>0.17454793546347247</v>
      </c>
      <c r="M467" s="3">
        <v>0</v>
      </c>
      <c r="N467" s="3">
        <v>2.024575093131472E-2</v>
      </c>
      <c r="O467" s="3">
        <v>1</v>
      </c>
      <c r="P467" s="3">
        <f t="shared" si="44"/>
        <v>2.024575093131472E-2</v>
      </c>
      <c r="Q467" s="3">
        <v>0</v>
      </c>
    </row>
    <row r="468" spans="1:17" x14ac:dyDescent="0.25">
      <c r="A468" s="3" t="s">
        <v>14</v>
      </c>
      <c r="B468" s="3"/>
      <c r="C468" s="3" t="s">
        <v>90</v>
      </c>
      <c r="D468" s="3">
        <v>0.66</v>
      </c>
      <c r="E468" s="3">
        <v>0.7</v>
      </c>
      <c r="F468" s="3" t="s">
        <v>19</v>
      </c>
      <c r="G468" s="2">
        <v>5100</v>
      </c>
      <c r="H468" s="3">
        <v>9.1244099386094923</v>
      </c>
      <c r="I468" s="3">
        <v>21052.328400498223</v>
      </c>
      <c r="J468" s="3">
        <v>50.129313832332919</v>
      </c>
      <c r="K468" s="3">
        <v>1</v>
      </c>
      <c r="L468" s="3">
        <f t="shared" si="43"/>
        <v>50.129313832332919</v>
      </c>
      <c r="M468" s="3">
        <v>0</v>
      </c>
      <c r="N468" s="3">
        <v>6.4459584210610554</v>
      </c>
      <c r="O468" s="3">
        <v>1</v>
      </c>
      <c r="P468" s="3">
        <f t="shared" si="44"/>
        <v>6.4459584210610554</v>
      </c>
      <c r="Q468" s="3">
        <v>0</v>
      </c>
    </row>
    <row r="469" spans="1:17" x14ac:dyDescent="0.25">
      <c r="A469" s="3" t="s">
        <v>14</v>
      </c>
      <c r="B469" s="3"/>
      <c r="C469" s="3" t="s">
        <v>90</v>
      </c>
      <c r="D469" s="3">
        <v>0.66</v>
      </c>
      <c r="E469" s="3">
        <v>0.7</v>
      </c>
      <c r="F469" s="3" t="s">
        <v>19</v>
      </c>
      <c r="G469" s="2">
        <v>5100</v>
      </c>
      <c r="H469" s="3">
        <v>648.17841255203541</v>
      </c>
      <c r="I469" s="3">
        <v>342671.54722745443</v>
      </c>
      <c r="J469" s="3">
        <v>863.34923150711302</v>
      </c>
      <c r="K469" s="3">
        <v>1</v>
      </c>
      <c r="L469" s="3">
        <f t="shared" si="43"/>
        <v>863.34923150711302</v>
      </c>
      <c r="M469" s="3">
        <v>0</v>
      </c>
      <c r="N469" s="3">
        <v>117.18686325438804</v>
      </c>
      <c r="O469" s="3">
        <v>1</v>
      </c>
      <c r="P469" s="3">
        <f t="shared" si="44"/>
        <v>117.18686325438804</v>
      </c>
      <c r="Q469" s="3">
        <v>0</v>
      </c>
    </row>
    <row r="470" spans="1:17" x14ac:dyDescent="0.25">
      <c r="A470" s="3" t="s">
        <v>14</v>
      </c>
      <c r="B470" s="3"/>
      <c r="C470" s="3" t="s">
        <v>118</v>
      </c>
      <c r="D470" s="3">
        <v>0.59</v>
      </c>
      <c r="E470" s="3">
        <v>0.64</v>
      </c>
      <c r="F470" s="3" t="s">
        <v>19</v>
      </c>
      <c r="G470" s="2">
        <v>5100</v>
      </c>
      <c r="H470" s="3">
        <v>131.93071232627906</v>
      </c>
      <c r="I470" s="3">
        <v>199979.80730558763</v>
      </c>
      <c r="J470" s="3">
        <v>502.60607498694498</v>
      </c>
      <c r="K470" s="3">
        <v>1</v>
      </c>
      <c r="L470" s="3">
        <f t="shared" si="43"/>
        <v>502.60607498694498</v>
      </c>
      <c r="M470" s="3">
        <v>0</v>
      </c>
      <c r="N470" s="3">
        <v>75.101154142621269</v>
      </c>
      <c r="O470" s="3">
        <v>1</v>
      </c>
      <c r="P470" s="3">
        <f t="shared" si="44"/>
        <v>75.101154142621269</v>
      </c>
      <c r="Q470" s="3">
        <v>0</v>
      </c>
    </row>
    <row r="471" spans="1:17" x14ac:dyDescent="0.25">
      <c r="A471" s="3" t="s">
        <v>14</v>
      </c>
      <c r="B471" s="3"/>
      <c r="C471" s="3" t="s">
        <v>118</v>
      </c>
      <c r="D471" s="3">
        <v>0.59</v>
      </c>
      <c r="E471" s="3">
        <v>0.64</v>
      </c>
      <c r="F471" s="3" t="s">
        <v>141</v>
      </c>
      <c r="G471" s="2">
        <v>5100</v>
      </c>
      <c r="H471" s="3">
        <v>26.28407518049584</v>
      </c>
      <c r="I471" s="3">
        <v>34605.271790518971</v>
      </c>
      <c r="J471" s="3">
        <v>73.424483819308932</v>
      </c>
      <c r="K471" s="3">
        <v>1</v>
      </c>
      <c r="L471" s="3">
        <f t="shared" si="43"/>
        <v>73.424483819308932</v>
      </c>
      <c r="M471" s="3">
        <v>0</v>
      </c>
      <c r="N471" s="3">
        <v>11.198646534732948</v>
      </c>
      <c r="O471" s="3">
        <v>1</v>
      </c>
      <c r="P471" s="3">
        <f t="shared" si="44"/>
        <v>11.198646534732948</v>
      </c>
      <c r="Q471" s="3">
        <v>0</v>
      </c>
    </row>
    <row r="472" spans="1:17" x14ac:dyDescent="0.25">
      <c r="A472" s="3" t="s">
        <v>14</v>
      </c>
      <c r="B472" s="3"/>
      <c r="C472" s="3" t="s">
        <v>118</v>
      </c>
      <c r="D472" s="3">
        <v>0.59</v>
      </c>
      <c r="E472" s="3">
        <v>0.64</v>
      </c>
      <c r="F472" s="3" t="s">
        <v>145</v>
      </c>
      <c r="G472" s="2">
        <v>5100</v>
      </c>
      <c r="H472" s="3">
        <v>2.5569991966301775E-2</v>
      </c>
      <c r="I472" s="3">
        <v>6.1691046971746086</v>
      </c>
      <c r="J472" s="3">
        <v>1.2501382470713102E-2</v>
      </c>
      <c r="K472" s="3">
        <v>1</v>
      </c>
      <c r="L472" s="3">
        <f t="shared" si="43"/>
        <v>1.2501382470713102E-2</v>
      </c>
      <c r="M472" s="3">
        <v>0</v>
      </c>
      <c r="N472" s="3">
        <v>1.7651964624854598E-3</v>
      </c>
      <c r="O472" s="3">
        <v>1</v>
      </c>
      <c r="P472" s="3">
        <f t="shared" si="44"/>
        <v>1.7651964624854598E-3</v>
      </c>
      <c r="Q472" s="3">
        <v>0</v>
      </c>
    </row>
    <row r="473" spans="1:17" x14ac:dyDescent="0.25">
      <c r="A473" s="3" t="s">
        <v>14</v>
      </c>
      <c r="B473" s="3"/>
      <c r="C473" s="3" t="s">
        <v>118</v>
      </c>
      <c r="D473" s="3">
        <v>0.59</v>
      </c>
      <c r="E473" s="3">
        <v>0.64</v>
      </c>
      <c r="F473" s="3" t="s">
        <v>145</v>
      </c>
      <c r="G473" s="2">
        <v>5100</v>
      </c>
      <c r="H473" s="3">
        <v>41.747786067266475</v>
      </c>
      <c r="I473" s="3">
        <v>65964.554273463873</v>
      </c>
      <c r="J473" s="3">
        <v>163.5497890579027</v>
      </c>
      <c r="K473" s="3">
        <v>1</v>
      </c>
      <c r="L473" s="3">
        <f t="shared" si="43"/>
        <v>163.5497890579027</v>
      </c>
      <c r="M473" s="3">
        <v>0</v>
      </c>
      <c r="N473" s="3">
        <v>23.690603469540079</v>
      </c>
      <c r="O473" s="3">
        <v>1</v>
      </c>
      <c r="P473" s="3">
        <f t="shared" si="44"/>
        <v>23.690603469540079</v>
      </c>
      <c r="Q473" s="3">
        <v>0</v>
      </c>
    </row>
    <row r="474" spans="1:17" x14ac:dyDescent="0.25">
      <c r="A474" s="3" t="s">
        <v>14</v>
      </c>
      <c r="B474" s="3"/>
      <c r="C474" s="3" t="s">
        <v>90</v>
      </c>
      <c r="D474" s="3">
        <v>0.66</v>
      </c>
      <c r="E474" s="3">
        <v>0.7</v>
      </c>
      <c r="F474" s="3" t="s">
        <v>59</v>
      </c>
      <c r="G474" s="2">
        <v>5100</v>
      </c>
      <c r="H474" s="3">
        <v>0.61703577756117178</v>
      </c>
      <c r="I474" s="3">
        <v>1246.1811192909665</v>
      </c>
      <c r="J474" s="3">
        <v>2.9940569795303706</v>
      </c>
      <c r="K474" s="3">
        <v>1</v>
      </c>
      <c r="L474" s="3">
        <f t="shared" si="43"/>
        <v>2.9940569795303706</v>
      </c>
      <c r="M474" s="3">
        <v>0</v>
      </c>
      <c r="N474" s="3">
        <v>0.36471475802906639</v>
      </c>
      <c r="O474" s="3">
        <v>1</v>
      </c>
      <c r="P474" s="3">
        <f t="shared" si="44"/>
        <v>0.36471475802906639</v>
      </c>
      <c r="Q474" s="3">
        <v>0</v>
      </c>
    </row>
    <row r="475" spans="1:17" x14ac:dyDescent="0.25">
      <c r="A475" s="3" t="s">
        <v>14</v>
      </c>
      <c r="B475" s="3"/>
      <c r="C475" s="3" t="s">
        <v>118</v>
      </c>
      <c r="D475" s="3">
        <v>0.59</v>
      </c>
      <c r="E475" s="3">
        <v>0.64</v>
      </c>
      <c r="F475" s="3" t="s">
        <v>59</v>
      </c>
      <c r="G475" s="2">
        <v>5100</v>
      </c>
      <c r="H475" s="3">
        <v>1.7551480030108235</v>
      </c>
      <c r="I475" s="3">
        <v>5518.3598817532984</v>
      </c>
      <c r="J475" s="3">
        <v>13.756138014688643</v>
      </c>
      <c r="K475" s="3">
        <v>1</v>
      </c>
      <c r="L475" s="3">
        <f t="shared" si="43"/>
        <v>13.756138014688643</v>
      </c>
      <c r="M475" s="3">
        <v>0</v>
      </c>
      <c r="N475" s="3">
        <v>2.0710207778927687</v>
      </c>
      <c r="O475" s="3">
        <v>1</v>
      </c>
      <c r="P475" s="3">
        <f t="shared" si="44"/>
        <v>2.0710207778927687</v>
      </c>
      <c r="Q475" s="3">
        <v>0</v>
      </c>
    </row>
    <row r="476" spans="1:17" x14ac:dyDescent="0.25">
      <c r="A476" s="3" t="s">
        <v>14</v>
      </c>
      <c r="B476" s="3"/>
      <c r="C476" s="3" t="s">
        <v>118</v>
      </c>
      <c r="D476" s="3">
        <v>0.59</v>
      </c>
      <c r="E476" s="3">
        <v>0.64</v>
      </c>
      <c r="F476" s="3" t="s">
        <v>59</v>
      </c>
      <c r="G476" s="2">
        <v>5100</v>
      </c>
      <c r="H476" s="3">
        <v>1.6252767571832076E-2</v>
      </c>
      <c r="I476" s="3">
        <v>50.552140572232474</v>
      </c>
      <c r="J476" s="3">
        <v>0.10156019357056291</v>
      </c>
      <c r="K476" s="3">
        <v>1</v>
      </c>
      <c r="L476" s="3">
        <f t="shared" si="43"/>
        <v>0.10156019357056291</v>
      </c>
      <c r="M476" s="3">
        <v>0</v>
      </c>
      <c r="N476" s="3">
        <v>1.6965406611472125E-2</v>
      </c>
      <c r="O476" s="3">
        <v>1</v>
      </c>
      <c r="P476" s="3">
        <f t="shared" si="44"/>
        <v>1.6965406611472125E-2</v>
      </c>
      <c r="Q476" s="3">
        <v>0</v>
      </c>
    </row>
    <row r="477" spans="1:17" x14ac:dyDescent="0.25">
      <c r="A477" s="3" t="s">
        <v>14</v>
      </c>
      <c r="B477" s="3"/>
      <c r="C477" s="3" t="s">
        <v>15</v>
      </c>
      <c r="D477" s="3">
        <v>0.67</v>
      </c>
      <c r="E477" s="3">
        <v>0.72</v>
      </c>
      <c r="F477" s="3" t="s">
        <v>63</v>
      </c>
      <c r="G477" s="2">
        <v>5100</v>
      </c>
      <c r="H477" s="3">
        <v>34.188413078610687</v>
      </c>
      <c r="I477" s="3">
        <v>36973.828599345841</v>
      </c>
      <c r="J477" s="3">
        <v>86.617781146765964</v>
      </c>
      <c r="K477" s="3">
        <v>1</v>
      </c>
      <c r="L477" s="3">
        <f t="shared" si="43"/>
        <v>86.617781146765964</v>
      </c>
      <c r="M477" s="3">
        <v>0</v>
      </c>
      <c r="N477" s="3">
        <v>8.7217587900534941</v>
      </c>
      <c r="O477" s="3">
        <v>1</v>
      </c>
      <c r="P477" s="3">
        <f t="shared" si="44"/>
        <v>8.7217587900534941</v>
      </c>
      <c r="Q477" s="3">
        <v>0</v>
      </c>
    </row>
    <row r="478" spans="1:17" x14ac:dyDescent="0.25">
      <c r="A478" s="3" t="s">
        <v>14</v>
      </c>
      <c r="B478" s="3"/>
      <c r="C478" s="3" t="s">
        <v>15</v>
      </c>
      <c r="D478" s="3">
        <v>0.67</v>
      </c>
      <c r="E478" s="3">
        <v>0.72</v>
      </c>
      <c r="F478" s="3" t="s">
        <v>75</v>
      </c>
      <c r="G478" s="2">
        <v>5100</v>
      </c>
      <c r="H478" s="3">
        <v>21.054076452520377</v>
      </c>
      <c r="I478" s="3">
        <v>7768.103761687622</v>
      </c>
      <c r="J478" s="3">
        <v>19.59010181406958</v>
      </c>
      <c r="K478" s="3">
        <v>1</v>
      </c>
      <c r="L478" s="3">
        <f t="shared" si="43"/>
        <v>19.59010181406958</v>
      </c>
      <c r="M478" s="3">
        <v>0</v>
      </c>
      <c r="N478" s="3">
        <v>2.002959034386246</v>
      </c>
      <c r="O478" s="3">
        <v>1</v>
      </c>
      <c r="P478" s="3">
        <f t="shared" si="44"/>
        <v>2.002959034386246</v>
      </c>
      <c r="Q478" s="3">
        <v>0</v>
      </c>
    </row>
    <row r="479" spans="1:17" x14ac:dyDescent="0.25">
      <c r="A479" s="3" t="s">
        <v>14</v>
      </c>
      <c r="B479" s="3"/>
      <c r="C479" s="3" t="s">
        <v>15</v>
      </c>
      <c r="D479" s="3">
        <v>0.67</v>
      </c>
      <c r="E479" s="3">
        <v>0.72</v>
      </c>
      <c r="F479" s="3" t="s">
        <v>77</v>
      </c>
      <c r="G479" s="2">
        <v>5100</v>
      </c>
      <c r="H479" s="3">
        <v>74.535551805918502</v>
      </c>
      <c r="I479" s="3">
        <v>76026.639640399109</v>
      </c>
      <c r="J479" s="3">
        <v>158.61434588323391</v>
      </c>
      <c r="K479" s="3">
        <v>1</v>
      </c>
      <c r="L479" s="3">
        <f t="shared" si="43"/>
        <v>158.61434588323391</v>
      </c>
      <c r="M479" s="3">
        <v>0</v>
      </c>
      <c r="N479" s="3">
        <v>24.652375403181686</v>
      </c>
      <c r="O479" s="3">
        <v>1</v>
      </c>
      <c r="P479" s="3">
        <f t="shared" si="44"/>
        <v>24.652375403181686</v>
      </c>
      <c r="Q479" s="3">
        <v>0</v>
      </c>
    </row>
    <row r="480" spans="1:17" x14ac:dyDescent="0.25">
      <c r="A480" s="3" t="s">
        <v>14</v>
      </c>
      <c r="B480" s="3"/>
      <c r="C480" s="3" t="s">
        <v>118</v>
      </c>
      <c r="D480" s="3">
        <v>0.59</v>
      </c>
      <c r="E480" s="3">
        <v>0.64</v>
      </c>
      <c r="F480" s="3" t="s">
        <v>77</v>
      </c>
      <c r="G480" s="2">
        <v>5100</v>
      </c>
      <c r="H480" s="3">
        <v>37.943513900723808</v>
      </c>
      <c r="I480" s="3">
        <v>66018.355486558459</v>
      </c>
      <c r="J480" s="3">
        <v>129.78806601432501</v>
      </c>
      <c r="K480" s="3">
        <v>1</v>
      </c>
      <c r="L480" s="3">
        <f t="shared" si="43"/>
        <v>129.78806601432501</v>
      </c>
      <c r="M480" s="3">
        <v>0</v>
      </c>
      <c r="N480" s="3">
        <v>17.795129291270246</v>
      </c>
      <c r="O480" s="3">
        <v>1</v>
      </c>
      <c r="P480" s="3">
        <f t="shared" si="44"/>
        <v>17.795129291270246</v>
      </c>
      <c r="Q480" s="3">
        <v>0</v>
      </c>
    </row>
    <row r="481" spans="1:17" x14ac:dyDescent="0.25">
      <c r="A481" s="3" t="s">
        <v>14</v>
      </c>
      <c r="B481" s="3"/>
      <c r="C481" s="3" t="s">
        <v>90</v>
      </c>
      <c r="D481" s="3">
        <v>0.66</v>
      </c>
      <c r="E481" s="3">
        <v>0.7</v>
      </c>
      <c r="F481" s="3" t="s">
        <v>19</v>
      </c>
      <c r="G481" s="2">
        <v>5200</v>
      </c>
      <c r="H481" s="3">
        <v>0.52255868125937632</v>
      </c>
      <c r="I481" s="3">
        <v>1153.3472009524962</v>
      </c>
      <c r="J481" s="3">
        <v>1.11184746451866</v>
      </c>
      <c r="K481" s="3">
        <v>1</v>
      </c>
      <c r="L481" s="3">
        <f t="shared" si="43"/>
        <v>1.11184746451866</v>
      </c>
      <c r="M481" s="3">
        <v>0</v>
      </c>
      <c r="N481" s="3">
        <v>8.1074624150863403E-2</v>
      </c>
      <c r="O481" s="3">
        <v>1</v>
      </c>
      <c r="P481" s="3">
        <f t="shared" si="44"/>
        <v>8.1074624150863403E-2</v>
      </c>
      <c r="Q481" s="3">
        <v>0</v>
      </c>
    </row>
    <row r="482" spans="1:17" x14ac:dyDescent="0.25">
      <c r="A482" s="3" t="s">
        <v>14</v>
      </c>
      <c r="B482" s="3"/>
      <c r="C482" s="3" t="s">
        <v>118</v>
      </c>
      <c r="D482" s="3">
        <v>0.59</v>
      </c>
      <c r="E482" s="3">
        <v>0.64</v>
      </c>
      <c r="F482" s="3" t="s">
        <v>145</v>
      </c>
      <c r="G482" s="2">
        <v>5200</v>
      </c>
      <c r="H482" s="3">
        <v>0.76808422380545271</v>
      </c>
      <c r="I482" s="3">
        <v>1733.8957511032086</v>
      </c>
      <c r="J482" s="3">
        <v>1.3556064954438358</v>
      </c>
      <c r="K482" s="3">
        <v>1</v>
      </c>
      <c r="L482" s="3">
        <f t="shared" si="43"/>
        <v>1.3556064954438358</v>
      </c>
      <c r="M482" s="3">
        <v>0</v>
      </c>
      <c r="N482" s="3">
        <v>0.18500882691414355</v>
      </c>
      <c r="O482" s="3">
        <v>1</v>
      </c>
      <c r="P482" s="3">
        <f t="shared" si="44"/>
        <v>0.18500882691414355</v>
      </c>
      <c r="Q482" s="3">
        <v>0</v>
      </c>
    </row>
    <row r="483" spans="1:17" x14ac:dyDescent="0.25">
      <c r="A483" s="3" t="s">
        <v>14</v>
      </c>
      <c r="B483" s="3"/>
      <c r="C483" s="3" t="s">
        <v>15</v>
      </c>
      <c r="D483" s="3">
        <v>0.67</v>
      </c>
      <c r="E483" s="3">
        <v>0.72</v>
      </c>
      <c r="F483" s="3" t="s">
        <v>63</v>
      </c>
      <c r="G483" s="2">
        <v>5200</v>
      </c>
      <c r="H483" s="3">
        <v>5.818666596525679</v>
      </c>
      <c r="I483" s="3">
        <v>7428.3722241168962</v>
      </c>
      <c r="J483" s="3">
        <v>3.4149417456051152</v>
      </c>
      <c r="K483" s="3">
        <v>1</v>
      </c>
      <c r="L483" s="3">
        <f t="shared" si="43"/>
        <v>3.4149417456051152</v>
      </c>
      <c r="M483" s="3">
        <v>0</v>
      </c>
      <c r="N483" s="3">
        <v>0.19858175083972612</v>
      </c>
      <c r="O483" s="3">
        <v>1</v>
      </c>
      <c r="P483" s="3">
        <f t="shared" si="44"/>
        <v>0.19858175083972612</v>
      </c>
      <c r="Q483" s="3">
        <v>0</v>
      </c>
    </row>
    <row r="484" spans="1:17" x14ac:dyDescent="0.25">
      <c r="A484" s="3" t="s">
        <v>14</v>
      </c>
      <c r="B484" s="3"/>
      <c r="C484" s="3" t="s">
        <v>15</v>
      </c>
      <c r="D484" s="3">
        <v>0.67</v>
      </c>
      <c r="E484" s="3">
        <v>0.72</v>
      </c>
      <c r="F484" s="3" t="s">
        <v>77</v>
      </c>
      <c r="G484" s="2">
        <v>5200</v>
      </c>
      <c r="H484" s="3">
        <v>2.9207945585165347</v>
      </c>
      <c r="I484" s="3">
        <v>2095.051492864508</v>
      </c>
      <c r="J484" s="3">
        <v>1.1113714344031427</v>
      </c>
      <c r="K484" s="3">
        <v>1</v>
      </c>
      <c r="L484" s="3">
        <f t="shared" si="43"/>
        <v>1.1113714344031427</v>
      </c>
      <c r="M484" s="3">
        <v>0</v>
      </c>
      <c r="N484" s="3">
        <v>0.10330991086024649</v>
      </c>
      <c r="O484" s="3">
        <v>1</v>
      </c>
      <c r="P484" s="3">
        <f t="shared" si="44"/>
        <v>0.10330991086024649</v>
      </c>
      <c r="Q484" s="3">
        <v>0</v>
      </c>
    </row>
    <row r="485" spans="1:17" x14ac:dyDescent="0.25">
      <c r="A485" s="3" t="s">
        <v>14</v>
      </c>
      <c r="B485" s="3"/>
      <c r="C485" s="3" t="s">
        <v>15</v>
      </c>
      <c r="D485" s="3">
        <v>0.67</v>
      </c>
      <c r="E485" s="3">
        <v>0.72</v>
      </c>
      <c r="F485" s="3" t="s">
        <v>77</v>
      </c>
      <c r="G485" s="2">
        <v>5250</v>
      </c>
      <c r="H485" s="3">
        <v>1.2590658615667252</v>
      </c>
      <c r="I485" s="3">
        <v>767.12951346285593</v>
      </c>
      <c r="J485" s="3">
        <v>2.1354616963041625E-2</v>
      </c>
      <c r="K485" s="3">
        <v>1</v>
      </c>
      <c r="L485" s="3">
        <f t="shared" si="43"/>
        <v>2.1354616963041625E-2</v>
      </c>
      <c r="M485" s="3">
        <v>0</v>
      </c>
      <c r="N485" s="3">
        <v>1.8878967464881762E-3</v>
      </c>
      <c r="O485" s="3">
        <v>1</v>
      </c>
      <c r="P485" s="3">
        <f t="shared" si="44"/>
        <v>1.8878967464881762E-3</v>
      </c>
      <c r="Q485" s="3">
        <v>0</v>
      </c>
    </row>
    <row r="486" spans="1:17" x14ac:dyDescent="0.25">
      <c r="A486" s="3" t="s">
        <v>14</v>
      </c>
      <c r="B486" s="3"/>
      <c r="C486" s="3" t="s">
        <v>15</v>
      </c>
      <c r="D486" s="3">
        <v>0.67</v>
      </c>
      <c r="E486" s="3">
        <v>0.72</v>
      </c>
      <c r="F486" s="3" t="s">
        <v>19</v>
      </c>
      <c r="G486" s="2">
        <v>5300</v>
      </c>
      <c r="H486" s="3">
        <v>3.3076395829001783</v>
      </c>
      <c r="I486" s="3">
        <v>5143.3815886773582</v>
      </c>
      <c r="J486" s="3">
        <v>2.1746773090604998</v>
      </c>
      <c r="K486" s="3">
        <v>1</v>
      </c>
      <c r="L486" s="3">
        <f t="shared" si="43"/>
        <v>2.1746773090604998</v>
      </c>
      <c r="M486" s="3">
        <v>0</v>
      </c>
      <c r="N486" s="3">
        <v>0.23091159226563007</v>
      </c>
      <c r="O486" s="3">
        <v>1</v>
      </c>
      <c r="P486" s="3">
        <f t="shared" si="44"/>
        <v>0.23091159226563007</v>
      </c>
      <c r="Q486" s="3">
        <v>0</v>
      </c>
    </row>
    <row r="487" spans="1:17" x14ac:dyDescent="0.25">
      <c r="A487" s="3" t="s">
        <v>14</v>
      </c>
      <c r="B487" s="3"/>
      <c r="C487" s="3" t="s">
        <v>90</v>
      </c>
      <c r="D487" s="3">
        <v>0.66</v>
      </c>
      <c r="E487" s="3">
        <v>0.7</v>
      </c>
      <c r="F487" s="3" t="s">
        <v>19</v>
      </c>
      <c r="G487" s="2">
        <v>5300</v>
      </c>
      <c r="H487" s="3">
        <v>30.884425630482244</v>
      </c>
      <c r="I487" s="3">
        <v>54665.659250240671</v>
      </c>
      <c r="J487" s="3">
        <v>44.917438597424898</v>
      </c>
      <c r="K487" s="3">
        <v>1</v>
      </c>
      <c r="L487" s="3">
        <f t="shared" si="43"/>
        <v>44.917438597424898</v>
      </c>
      <c r="M487" s="3">
        <v>0</v>
      </c>
      <c r="N487" s="3">
        <v>6.1857234705429054</v>
      </c>
      <c r="O487" s="3">
        <v>1</v>
      </c>
      <c r="P487" s="3">
        <f t="shared" si="44"/>
        <v>6.1857234705429054</v>
      </c>
      <c r="Q487" s="3">
        <v>0</v>
      </c>
    </row>
    <row r="488" spans="1:17" x14ac:dyDescent="0.25">
      <c r="A488" s="3" t="s">
        <v>14</v>
      </c>
      <c r="B488" s="3"/>
      <c r="C488" s="3" t="s">
        <v>90</v>
      </c>
      <c r="D488" s="3">
        <v>0.66</v>
      </c>
      <c r="E488" s="3">
        <v>0.7</v>
      </c>
      <c r="F488" s="3" t="s">
        <v>19</v>
      </c>
      <c r="G488" s="2">
        <v>5300</v>
      </c>
      <c r="H488" s="3">
        <v>50.744074209669222</v>
      </c>
      <c r="I488" s="3">
        <v>88817.348229365321</v>
      </c>
      <c r="J488" s="3">
        <v>33.085504149629038</v>
      </c>
      <c r="K488" s="3">
        <v>1</v>
      </c>
      <c r="L488" s="3">
        <f t="shared" si="43"/>
        <v>33.085504149629038</v>
      </c>
      <c r="M488" s="3">
        <v>0</v>
      </c>
      <c r="N488" s="3">
        <v>3.8126154128924061</v>
      </c>
      <c r="O488" s="3">
        <v>1</v>
      </c>
      <c r="P488" s="3">
        <f t="shared" si="44"/>
        <v>3.8126154128924061</v>
      </c>
      <c r="Q488" s="3">
        <v>0</v>
      </c>
    </row>
    <row r="489" spans="1:17" x14ac:dyDescent="0.25">
      <c r="A489" s="3" t="s">
        <v>14</v>
      </c>
      <c r="B489" s="3"/>
      <c r="C489" s="3" t="s">
        <v>118</v>
      </c>
      <c r="D489" s="3">
        <v>0.59</v>
      </c>
      <c r="E489" s="3">
        <v>0.64</v>
      </c>
      <c r="F489" s="3" t="s">
        <v>19</v>
      </c>
      <c r="G489" s="2">
        <v>5300</v>
      </c>
      <c r="H489" s="3">
        <v>22.236345557950116</v>
      </c>
      <c r="I489" s="3">
        <v>44892.304246872423</v>
      </c>
      <c r="J489" s="3">
        <v>43.328048032500206</v>
      </c>
      <c r="K489" s="3">
        <v>1</v>
      </c>
      <c r="L489" s="3">
        <f t="shared" si="43"/>
        <v>43.328048032500206</v>
      </c>
      <c r="M489" s="3">
        <v>0</v>
      </c>
      <c r="N489" s="3">
        <v>6.7209978031296371</v>
      </c>
      <c r="O489" s="3">
        <v>1</v>
      </c>
      <c r="P489" s="3">
        <f t="shared" si="44"/>
        <v>6.7209978031296371</v>
      </c>
      <c r="Q489" s="3">
        <v>0</v>
      </c>
    </row>
    <row r="490" spans="1:17" x14ac:dyDescent="0.25">
      <c r="A490" s="3" t="s">
        <v>14</v>
      </c>
      <c r="B490" s="3"/>
      <c r="C490" s="3" t="s">
        <v>118</v>
      </c>
      <c r="D490" s="3">
        <v>0.59</v>
      </c>
      <c r="E490" s="3">
        <v>0.64</v>
      </c>
      <c r="F490" s="3" t="s">
        <v>137</v>
      </c>
      <c r="G490" s="2">
        <v>5300</v>
      </c>
      <c r="H490" s="3">
        <v>2.521442197012707</v>
      </c>
      <c r="I490" s="3">
        <v>4034.0961640376545</v>
      </c>
      <c r="J490" s="3">
        <v>1.5115549635899528</v>
      </c>
      <c r="K490" s="3">
        <v>1</v>
      </c>
      <c r="L490" s="3">
        <f t="shared" si="43"/>
        <v>1.5115549635899528</v>
      </c>
      <c r="M490" s="3">
        <v>0</v>
      </c>
      <c r="N490" s="3">
        <v>0.1872636058837383</v>
      </c>
      <c r="O490" s="3">
        <v>1</v>
      </c>
      <c r="P490" s="3">
        <f t="shared" si="44"/>
        <v>0.1872636058837383</v>
      </c>
      <c r="Q490" s="3">
        <v>0</v>
      </c>
    </row>
    <row r="491" spans="1:17" x14ac:dyDescent="0.25">
      <c r="A491" s="3" t="s">
        <v>14</v>
      </c>
      <c r="B491" s="3"/>
      <c r="C491" s="3" t="s">
        <v>118</v>
      </c>
      <c r="D491" s="3">
        <v>0.59</v>
      </c>
      <c r="E491" s="3">
        <v>0.64</v>
      </c>
      <c r="F491" s="3" t="s">
        <v>139</v>
      </c>
      <c r="G491" s="2">
        <v>5300</v>
      </c>
      <c r="H491" s="3">
        <v>1.1923005694858115</v>
      </c>
      <c r="I491" s="3">
        <v>3121.2330418988499</v>
      </c>
      <c r="J491" s="3">
        <v>4.1800311084236768</v>
      </c>
      <c r="K491" s="3">
        <v>1</v>
      </c>
      <c r="L491" s="3">
        <f t="shared" si="43"/>
        <v>4.1800311084236768</v>
      </c>
      <c r="M491" s="3">
        <v>0</v>
      </c>
      <c r="N491" s="3">
        <v>0.68072930330798187</v>
      </c>
      <c r="O491" s="3">
        <v>1</v>
      </c>
      <c r="P491" s="3">
        <f t="shared" si="44"/>
        <v>0.68072930330798187</v>
      </c>
      <c r="Q491" s="3">
        <v>0</v>
      </c>
    </row>
    <row r="492" spans="1:17" x14ac:dyDescent="0.25">
      <c r="A492" s="3" t="s">
        <v>14</v>
      </c>
      <c r="B492" s="3"/>
      <c r="C492" s="3" t="s">
        <v>118</v>
      </c>
      <c r="D492" s="3">
        <v>0.59</v>
      </c>
      <c r="E492" s="3">
        <v>0.64</v>
      </c>
      <c r="F492" s="3" t="s">
        <v>141</v>
      </c>
      <c r="G492" s="2">
        <v>5300</v>
      </c>
      <c r="H492" s="3">
        <v>8.0400196002289697</v>
      </c>
      <c r="I492" s="3">
        <v>13065.4959135352</v>
      </c>
      <c r="J492" s="3">
        <v>8.8706138984551526</v>
      </c>
      <c r="K492" s="3">
        <v>1</v>
      </c>
      <c r="L492" s="3">
        <f t="shared" si="43"/>
        <v>8.8706138984551526</v>
      </c>
      <c r="M492" s="3">
        <v>0</v>
      </c>
      <c r="N492" s="3">
        <v>1.4542073694123676</v>
      </c>
      <c r="O492" s="3">
        <v>1</v>
      </c>
      <c r="P492" s="3">
        <f t="shared" si="44"/>
        <v>1.4542073694123676</v>
      </c>
      <c r="Q492" s="3">
        <v>0</v>
      </c>
    </row>
    <row r="493" spans="1:17" x14ac:dyDescent="0.25">
      <c r="A493" s="3" t="s">
        <v>14</v>
      </c>
      <c r="B493" s="3"/>
      <c r="C493" s="3" t="s">
        <v>118</v>
      </c>
      <c r="D493" s="3">
        <v>0.59</v>
      </c>
      <c r="E493" s="3">
        <v>0.64</v>
      </c>
      <c r="F493" s="3" t="s">
        <v>145</v>
      </c>
      <c r="G493" s="2">
        <v>5300</v>
      </c>
      <c r="H493" s="3">
        <v>22.141348542375127</v>
      </c>
      <c r="I493" s="3">
        <v>37446.29082382004</v>
      </c>
      <c r="J493" s="3">
        <v>23.037733344364351</v>
      </c>
      <c r="K493" s="3">
        <v>1</v>
      </c>
      <c r="L493" s="3">
        <f t="shared" si="43"/>
        <v>23.037733344364351</v>
      </c>
      <c r="M493" s="3">
        <v>0</v>
      </c>
      <c r="N493" s="3">
        <v>3.6944057602087765</v>
      </c>
      <c r="O493" s="3">
        <v>1</v>
      </c>
      <c r="P493" s="3">
        <f t="shared" si="44"/>
        <v>3.6944057602087765</v>
      </c>
      <c r="Q493" s="3">
        <v>0</v>
      </c>
    </row>
    <row r="494" spans="1:17" x14ac:dyDescent="0.25">
      <c r="A494" s="3" t="s">
        <v>14</v>
      </c>
      <c r="B494" s="3"/>
      <c r="C494" s="3" t="s">
        <v>118</v>
      </c>
      <c r="D494" s="3">
        <v>0.59</v>
      </c>
      <c r="E494" s="3">
        <v>0.64</v>
      </c>
      <c r="F494" s="3" t="s">
        <v>59</v>
      </c>
      <c r="G494" s="2">
        <v>5300</v>
      </c>
      <c r="H494" s="3">
        <v>10.468828745330182</v>
      </c>
      <c r="I494" s="3">
        <v>9535.8799258291147</v>
      </c>
      <c r="J494" s="3">
        <v>1.5771851919380131</v>
      </c>
      <c r="K494" s="3">
        <v>1</v>
      </c>
      <c r="L494" s="3">
        <f t="shared" si="43"/>
        <v>1.5771851919380131</v>
      </c>
      <c r="M494" s="3">
        <v>0</v>
      </c>
      <c r="N494" s="3">
        <v>0.18852584413323278</v>
      </c>
      <c r="O494" s="3">
        <v>1</v>
      </c>
      <c r="P494" s="3">
        <f t="shared" si="44"/>
        <v>0.18852584413323278</v>
      </c>
      <c r="Q494" s="3">
        <v>0</v>
      </c>
    </row>
    <row r="495" spans="1:17" x14ac:dyDescent="0.25">
      <c r="A495" s="3" t="s">
        <v>14</v>
      </c>
      <c r="B495" s="3"/>
      <c r="C495" s="3" t="s">
        <v>118</v>
      </c>
      <c r="D495" s="3">
        <v>0.59</v>
      </c>
      <c r="E495" s="3">
        <v>0.64</v>
      </c>
      <c r="F495" s="3" t="s">
        <v>59</v>
      </c>
      <c r="G495" s="2">
        <v>5300</v>
      </c>
      <c r="H495" s="3">
        <v>3.5909990449855163E-2</v>
      </c>
      <c r="I495" s="3">
        <v>130.35180485613904</v>
      </c>
      <c r="J495" s="3">
        <v>0.29967279111449907</v>
      </c>
      <c r="K495" s="3">
        <v>1</v>
      </c>
      <c r="L495" s="3">
        <f t="shared" si="43"/>
        <v>0.29967279111449907</v>
      </c>
      <c r="M495" s="3">
        <v>0</v>
      </c>
      <c r="N495" s="3">
        <v>3.9360410695961433E-2</v>
      </c>
      <c r="O495" s="3">
        <v>1</v>
      </c>
      <c r="P495" s="3">
        <f t="shared" si="44"/>
        <v>3.9360410695961433E-2</v>
      </c>
      <c r="Q495" s="3">
        <v>0</v>
      </c>
    </row>
    <row r="496" spans="1:17" x14ac:dyDescent="0.25">
      <c r="A496" s="3" t="s">
        <v>14</v>
      </c>
      <c r="B496" s="3"/>
      <c r="C496" s="3" t="s">
        <v>118</v>
      </c>
      <c r="D496" s="3">
        <v>0.59</v>
      </c>
      <c r="E496" s="3">
        <v>0.64</v>
      </c>
      <c r="F496" s="3" t="s">
        <v>59</v>
      </c>
      <c r="G496" s="2">
        <v>5300</v>
      </c>
      <c r="H496" s="3">
        <v>2.8573625530976452</v>
      </c>
      <c r="I496" s="3">
        <v>3870.2770230935225</v>
      </c>
      <c r="J496" s="3">
        <v>1.8838274127605186</v>
      </c>
      <c r="K496" s="3">
        <v>1</v>
      </c>
      <c r="L496" s="3">
        <f t="shared" si="43"/>
        <v>1.8838274127605186</v>
      </c>
      <c r="M496" s="3">
        <v>0</v>
      </c>
      <c r="N496" s="3">
        <v>0.2337721339797825</v>
      </c>
      <c r="O496" s="3">
        <v>1</v>
      </c>
      <c r="P496" s="3">
        <f t="shared" si="44"/>
        <v>0.2337721339797825</v>
      </c>
      <c r="Q496" s="3">
        <v>0</v>
      </c>
    </row>
    <row r="497" spans="1:17" x14ac:dyDescent="0.25">
      <c r="A497" s="3" t="s">
        <v>14</v>
      </c>
      <c r="B497" s="3"/>
      <c r="C497" s="3" t="s">
        <v>15</v>
      </c>
      <c r="D497" s="3">
        <v>0.67</v>
      </c>
      <c r="E497" s="3">
        <v>0.72</v>
      </c>
      <c r="F497" s="3" t="s">
        <v>63</v>
      </c>
      <c r="G497" s="2">
        <v>5300</v>
      </c>
      <c r="H497" s="3">
        <v>106.69028788329911</v>
      </c>
      <c r="I497" s="3">
        <v>107955.05568073184</v>
      </c>
      <c r="J497" s="3">
        <v>35.921933179855394</v>
      </c>
      <c r="K497" s="3">
        <v>1</v>
      </c>
      <c r="L497" s="3">
        <f t="shared" si="43"/>
        <v>35.921933179855394</v>
      </c>
      <c r="M497" s="3">
        <v>0</v>
      </c>
      <c r="N497" s="3">
        <v>3.4341250040858071</v>
      </c>
      <c r="O497" s="3">
        <v>1</v>
      </c>
      <c r="P497" s="3">
        <f t="shared" si="44"/>
        <v>3.4341250040858071</v>
      </c>
      <c r="Q497" s="3">
        <v>0</v>
      </c>
    </row>
    <row r="498" spans="1:17" x14ac:dyDescent="0.25">
      <c r="A498" s="3" t="s">
        <v>14</v>
      </c>
      <c r="B498" s="3"/>
      <c r="C498" s="3" t="s">
        <v>15</v>
      </c>
      <c r="D498" s="3">
        <v>0.67</v>
      </c>
      <c r="E498" s="3">
        <v>0.72</v>
      </c>
      <c r="F498" s="3" t="s">
        <v>75</v>
      </c>
      <c r="G498" s="2">
        <v>5300</v>
      </c>
      <c r="H498" s="3">
        <v>0.1487016396518957</v>
      </c>
      <c r="I498" s="3">
        <v>36.203147414298414</v>
      </c>
      <c r="J498" s="3">
        <v>5.8263150443669967E-4</v>
      </c>
      <c r="K498" s="3">
        <v>1</v>
      </c>
      <c r="L498" s="3">
        <f t="shared" si="43"/>
        <v>5.8263150443669967E-4</v>
      </c>
      <c r="M498" s="3">
        <v>0</v>
      </c>
      <c r="N498" s="3">
        <v>0</v>
      </c>
      <c r="O498" s="3">
        <v>1</v>
      </c>
      <c r="P498" s="3">
        <f t="shared" si="44"/>
        <v>0</v>
      </c>
      <c r="Q498" s="3">
        <v>0</v>
      </c>
    </row>
    <row r="499" spans="1:17" x14ac:dyDescent="0.25">
      <c r="A499" s="3" t="s">
        <v>14</v>
      </c>
      <c r="B499" s="3"/>
      <c r="C499" s="3" t="s">
        <v>118</v>
      </c>
      <c r="D499" s="3">
        <v>0.59</v>
      </c>
      <c r="E499" s="3">
        <v>0.64</v>
      </c>
      <c r="F499" s="3" t="s">
        <v>75</v>
      </c>
      <c r="G499" s="2">
        <v>5300</v>
      </c>
      <c r="H499" s="3">
        <v>1.109937620214885</v>
      </c>
      <c r="I499" s="3">
        <v>1319.9918877892162</v>
      </c>
      <c r="J499" s="3">
        <v>1.1001176236081205</v>
      </c>
      <c r="K499" s="3">
        <v>1</v>
      </c>
      <c r="L499" s="3">
        <f t="shared" si="43"/>
        <v>1.1001176236081205</v>
      </c>
      <c r="M499" s="3">
        <v>0</v>
      </c>
      <c r="N499" s="3">
        <v>0.15058177249195068</v>
      </c>
      <c r="O499" s="3">
        <v>1</v>
      </c>
      <c r="P499" s="3">
        <f t="shared" si="44"/>
        <v>0.15058177249195068</v>
      </c>
      <c r="Q499" s="3">
        <v>0</v>
      </c>
    </row>
    <row r="500" spans="1:17" x14ac:dyDescent="0.25">
      <c r="A500" s="3" t="s">
        <v>14</v>
      </c>
      <c r="B500" s="3"/>
      <c r="C500" s="3" t="s">
        <v>15</v>
      </c>
      <c r="D500" s="3">
        <v>0.67</v>
      </c>
      <c r="E500" s="3">
        <v>0.72</v>
      </c>
      <c r="F500" s="3" t="s">
        <v>77</v>
      </c>
      <c r="G500" s="2">
        <v>5300</v>
      </c>
      <c r="H500" s="3">
        <v>39.846668944932475</v>
      </c>
      <c r="I500" s="3">
        <v>50810.432932085962</v>
      </c>
      <c r="J500" s="3">
        <v>24.495839550607226</v>
      </c>
      <c r="K500" s="3">
        <v>1</v>
      </c>
      <c r="L500" s="3">
        <f t="shared" si="43"/>
        <v>24.495839550607226</v>
      </c>
      <c r="M500" s="3">
        <v>0</v>
      </c>
      <c r="N500" s="3">
        <v>3.3686207440835907</v>
      </c>
      <c r="O500" s="3">
        <v>1</v>
      </c>
      <c r="P500" s="3">
        <f t="shared" si="44"/>
        <v>3.3686207440835907</v>
      </c>
      <c r="Q500" s="3">
        <v>0</v>
      </c>
    </row>
    <row r="501" spans="1:17" x14ac:dyDescent="0.25">
      <c r="A501" s="3" t="s">
        <v>14</v>
      </c>
      <c r="B501" s="3"/>
      <c r="C501" s="3" t="s">
        <v>118</v>
      </c>
      <c r="D501" s="3">
        <v>0.59</v>
      </c>
      <c r="E501" s="3">
        <v>0.64</v>
      </c>
      <c r="F501" s="3" t="s">
        <v>77</v>
      </c>
      <c r="G501" s="2">
        <v>5300</v>
      </c>
      <c r="H501" s="3">
        <v>13.342989580763984</v>
      </c>
      <c r="I501" s="3">
        <v>25746.430712028294</v>
      </c>
      <c r="J501" s="3">
        <v>19.871182698507486</v>
      </c>
      <c r="K501" s="3">
        <v>1</v>
      </c>
      <c r="L501" s="3">
        <f t="shared" si="43"/>
        <v>19.871182698507486</v>
      </c>
      <c r="M501" s="3">
        <v>0</v>
      </c>
      <c r="N501" s="3">
        <v>2.7527576090117019</v>
      </c>
      <c r="O501" s="3">
        <v>1</v>
      </c>
      <c r="P501" s="3">
        <f t="shared" si="44"/>
        <v>2.7527576090117019</v>
      </c>
      <c r="Q501" s="3">
        <v>0</v>
      </c>
    </row>
    <row r="502" spans="1:17" x14ac:dyDescent="0.25">
      <c r="A502" s="3" t="s">
        <v>14</v>
      </c>
      <c r="B502" s="3"/>
      <c r="C502" s="3" t="s">
        <v>15</v>
      </c>
      <c r="D502" s="3">
        <v>0.67</v>
      </c>
      <c r="E502" s="3">
        <v>0.72</v>
      </c>
      <c r="F502" s="3" t="s">
        <v>77</v>
      </c>
      <c r="G502" s="2">
        <v>5300</v>
      </c>
      <c r="H502" s="3">
        <v>2.1025451022628299</v>
      </c>
      <c r="I502" s="3">
        <v>3670.976968609898</v>
      </c>
      <c r="J502" s="3">
        <v>3.1134475536831294</v>
      </c>
      <c r="K502" s="3">
        <v>1</v>
      </c>
      <c r="L502" s="3">
        <f t="shared" si="43"/>
        <v>3.1134475536831294</v>
      </c>
      <c r="M502" s="3">
        <v>0</v>
      </c>
      <c r="N502" s="3">
        <v>0.36667384266037084</v>
      </c>
      <c r="O502" s="3">
        <v>1</v>
      </c>
      <c r="P502" s="3">
        <f t="shared" si="44"/>
        <v>0.36667384266037084</v>
      </c>
      <c r="Q502" s="3">
        <v>0</v>
      </c>
    </row>
    <row r="503" spans="1:17" x14ac:dyDescent="0.25">
      <c r="A503" s="3" t="s">
        <v>14</v>
      </c>
      <c r="B503" s="3"/>
      <c r="C503" s="3" t="s">
        <v>15</v>
      </c>
      <c r="D503" s="3">
        <v>0.67</v>
      </c>
      <c r="E503" s="3">
        <v>0.72</v>
      </c>
      <c r="F503" s="3" t="s">
        <v>19</v>
      </c>
      <c r="G503" s="2">
        <v>5400</v>
      </c>
      <c r="H503" s="3">
        <v>18690.560004702969</v>
      </c>
      <c r="I503" s="3">
        <v>435891.28062540764</v>
      </c>
      <c r="J503" s="3">
        <v>1078.5243712113579</v>
      </c>
      <c r="K503" s="3">
        <v>1</v>
      </c>
      <c r="L503" s="3">
        <f t="shared" si="43"/>
        <v>1078.5243712113579</v>
      </c>
      <c r="M503" s="3">
        <v>0</v>
      </c>
      <c r="N503" s="3">
        <v>111.44166911536102</v>
      </c>
      <c r="O503" s="3">
        <v>1</v>
      </c>
      <c r="P503" s="3">
        <f t="shared" si="44"/>
        <v>111.44166911536102</v>
      </c>
      <c r="Q503" s="3">
        <v>0</v>
      </c>
    </row>
    <row r="504" spans="1:17" x14ac:dyDescent="0.25">
      <c r="A504" s="3" t="s">
        <v>14</v>
      </c>
      <c r="B504" s="3"/>
      <c r="C504" s="3" t="s">
        <v>90</v>
      </c>
      <c r="D504" s="3">
        <v>0.66</v>
      </c>
      <c r="E504" s="3">
        <v>0.7</v>
      </c>
      <c r="F504" s="3" t="s">
        <v>19</v>
      </c>
      <c r="G504" s="2">
        <v>5400</v>
      </c>
      <c r="H504" s="3">
        <v>3330.4725203451758</v>
      </c>
      <c r="I504" s="3">
        <v>133628.73241068475</v>
      </c>
      <c r="J504" s="3">
        <v>344.64384143671009</v>
      </c>
      <c r="K504" s="3">
        <v>1</v>
      </c>
      <c r="L504" s="3">
        <f t="shared" si="43"/>
        <v>344.64384143671009</v>
      </c>
      <c r="M504" s="3">
        <v>0</v>
      </c>
      <c r="N504" s="3">
        <v>46.399758781724493</v>
      </c>
      <c r="O504" s="3">
        <v>1</v>
      </c>
      <c r="P504" s="3">
        <f t="shared" si="44"/>
        <v>46.399758781724493</v>
      </c>
      <c r="Q504" s="3">
        <v>0</v>
      </c>
    </row>
    <row r="505" spans="1:17" x14ac:dyDescent="0.25">
      <c r="A505" s="3" t="s">
        <v>14</v>
      </c>
      <c r="B505" s="3"/>
      <c r="C505" s="3" t="s">
        <v>90</v>
      </c>
      <c r="D505" s="3">
        <v>0.66</v>
      </c>
      <c r="E505" s="3">
        <v>0.7</v>
      </c>
      <c r="F505" s="3" t="s">
        <v>19</v>
      </c>
      <c r="G505" s="2">
        <v>5400</v>
      </c>
      <c r="H505" s="3">
        <v>64.714221192774772</v>
      </c>
      <c r="I505" s="3">
        <v>28832.974587673252</v>
      </c>
      <c r="J505" s="3">
        <v>71.201539353222586</v>
      </c>
      <c r="K505" s="3">
        <v>1</v>
      </c>
      <c r="L505" s="3">
        <f t="shared" si="43"/>
        <v>71.201539353222586</v>
      </c>
      <c r="M505" s="3">
        <v>0</v>
      </c>
      <c r="N505" s="3">
        <v>8.5882677912321412</v>
      </c>
      <c r="O505" s="3">
        <v>1</v>
      </c>
      <c r="P505" s="3">
        <f t="shared" si="44"/>
        <v>8.5882677912321412</v>
      </c>
      <c r="Q505" s="3">
        <v>0</v>
      </c>
    </row>
    <row r="506" spans="1:17" x14ac:dyDescent="0.25">
      <c r="A506" s="3" t="s">
        <v>14</v>
      </c>
      <c r="B506" s="3"/>
      <c r="C506" s="3" t="s">
        <v>118</v>
      </c>
      <c r="D506" s="3">
        <v>0.59</v>
      </c>
      <c r="E506" s="3">
        <v>0.64</v>
      </c>
      <c r="F506" s="3" t="s">
        <v>19</v>
      </c>
      <c r="G506" s="2">
        <v>5400</v>
      </c>
      <c r="H506" s="3">
        <v>17402.793205562222</v>
      </c>
      <c r="I506" s="3">
        <v>588352.65421634179</v>
      </c>
      <c r="J506" s="3">
        <v>1464.5860558461343</v>
      </c>
      <c r="K506" s="3">
        <v>1</v>
      </c>
      <c r="L506" s="3">
        <f t="shared" si="43"/>
        <v>1464.5860558461343</v>
      </c>
      <c r="M506" s="3">
        <v>0</v>
      </c>
      <c r="N506" s="3">
        <v>205.24250449841324</v>
      </c>
      <c r="O506" s="3">
        <v>1</v>
      </c>
      <c r="P506" s="3">
        <f t="shared" si="44"/>
        <v>205.24250449841324</v>
      </c>
      <c r="Q506" s="3">
        <v>0</v>
      </c>
    </row>
    <row r="507" spans="1:17" x14ac:dyDescent="0.25">
      <c r="A507" s="3" t="s">
        <v>14</v>
      </c>
      <c r="B507" s="3"/>
      <c r="C507" s="3" t="s">
        <v>118</v>
      </c>
      <c r="D507" s="3">
        <v>0.59</v>
      </c>
      <c r="E507" s="3">
        <v>0.64</v>
      </c>
      <c r="F507" s="3" t="s">
        <v>137</v>
      </c>
      <c r="G507" s="2">
        <v>5400</v>
      </c>
      <c r="H507" s="3">
        <v>4.8647904114592908</v>
      </c>
      <c r="I507" s="3">
        <v>8099.120479588858</v>
      </c>
      <c r="J507" s="3">
        <v>19.284880429577694</v>
      </c>
      <c r="K507" s="3">
        <v>1</v>
      </c>
      <c r="L507" s="3">
        <f t="shared" si="43"/>
        <v>19.284880429577694</v>
      </c>
      <c r="M507" s="3">
        <v>0</v>
      </c>
      <c r="N507" s="3">
        <v>3.1863693041127221</v>
      </c>
      <c r="O507" s="3">
        <v>1</v>
      </c>
      <c r="P507" s="3">
        <f t="shared" si="44"/>
        <v>3.1863693041127221</v>
      </c>
      <c r="Q507" s="3">
        <v>0</v>
      </c>
    </row>
    <row r="508" spans="1:17" x14ac:dyDescent="0.25">
      <c r="A508" s="3" t="s">
        <v>14</v>
      </c>
      <c r="B508" s="3"/>
      <c r="C508" s="3" t="s">
        <v>118</v>
      </c>
      <c r="D508" s="3">
        <v>0.59</v>
      </c>
      <c r="E508" s="3">
        <v>0.64</v>
      </c>
      <c r="F508" s="3" t="s">
        <v>137</v>
      </c>
      <c r="G508" s="2">
        <v>5400</v>
      </c>
      <c r="H508" s="3">
        <v>4.0749925048469034E-2</v>
      </c>
      <c r="I508" s="3">
        <v>41.828501006778922</v>
      </c>
      <c r="J508" s="3">
        <v>0.10474016220677772</v>
      </c>
      <c r="K508" s="3">
        <v>1</v>
      </c>
      <c r="L508" s="3">
        <f t="shared" si="43"/>
        <v>0.10474016220677772</v>
      </c>
      <c r="M508" s="3">
        <v>0</v>
      </c>
      <c r="N508" s="3">
        <v>1.0414220579546883E-2</v>
      </c>
      <c r="O508" s="3">
        <v>1</v>
      </c>
      <c r="P508" s="3">
        <f t="shared" si="44"/>
        <v>1.0414220579546883E-2</v>
      </c>
      <c r="Q508" s="3">
        <v>0</v>
      </c>
    </row>
    <row r="509" spans="1:17" x14ac:dyDescent="0.25">
      <c r="A509" s="3" t="s">
        <v>14</v>
      </c>
      <c r="B509" s="3"/>
      <c r="C509" s="3" t="s">
        <v>118</v>
      </c>
      <c r="D509" s="3">
        <v>0.59</v>
      </c>
      <c r="E509" s="3">
        <v>0.64</v>
      </c>
      <c r="F509" s="3" t="s">
        <v>139</v>
      </c>
      <c r="G509" s="2">
        <v>5400</v>
      </c>
      <c r="H509" s="3">
        <v>5532.8219541221597</v>
      </c>
      <c r="I509" s="3">
        <v>730524.78240069165</v>
      </c>
      <c r="J509" s="3">
        <v>1825.1309218088422</v>
      </c>
      <c r="K509" s="3">
        <v>1</v>
      </c>
      <c r="L509" s="3">
        <f t="shared" si="43"/>
        <v>1825.1309218088422</v>
      </c>
      <c r="M509" s="3">
        <v>0</v>
      </c>
      <c r="N509" s="3">
        <v>224.98223274027129</v>
      </c>
      <c r="O509" s="3">
        <v>1</v>
      </c>
      <c r="P509" s="3">
        <f t="shared" si="44"/>
        <v>224.98223274027129</v>
      </c>
      <c r="Q509" s="3">
        <v>0</v>
      </c>
    </row>
    <row r="510" spans="1:17" x14ac:dyDescent="0.25">
      <c r="A510" s="3" t="s">
        <v>14</v>
      </c>
      <c r="B510" s="3"/>
      <c r="C510" s="3" t="s">
        <v>118</v>
      </c>
      <c r="D510" s="3">
        <v>0.59</v>
      </c>
      <c r="E510" s="3">
        <v>0.64</v>
      </c>
      <c r="F510" s="3" t="s">
        <v>141</v>
      </c>
      <c r="G510" s="2">
        <v>5400</v>
      </c>
      <c r="H510" s="3">
        <v>154.97054765828466</v>
      </c>
      <c r="I510" s="3">
        <v>59601.819059717345</v>
      </c>
      <c r="J510" s="3">
        <v>144.92961042625444</v>
      </c>
      <c r="K510" s="3">
        <v>1</v>
      </c>
      <c r="L510" s="3">
        <f t="shared" si="43"/>
        <v>144.92961042625444</v>
      </c>
      <c r="M510" s="3">
        <v>0</v>
      </c>
      <c r="N510" s="3">
        <v>21.992875409022314</v>
      </c>
      <c r="O510" s="3">
        <v>1</v>
      </c>
      <c r="P510" s="3">
        <f t="shared" si="44"/>
        <v>21.992875409022314</v>
      </c>
      <c r="Q510" s="3">
        <v>0</v>
      </c>
    </row>
    <row r="511" spans="1:17" x14ac:dyDescent="0.25">
      <c r="A511" s="3" t="s">
        <v>14</v>
      </c>
      <c r="B511" s="3"/>
      <c r="C511" s="3" t="s">
        <v>118</v>
      </c>
      <c r="D511" s="3">
        <v>0.59</v>
      </c>
      <c r="E511" s="3">
        <v>0.64</v>
      </c>
      <c r="F511" s="3" t="s">
        <v>145</v>
      </c>
      <c r="G511" s="2">
        <v>5400</v>
      </c>
      <c r="H511" s="3">
        <v>0.26869375340130575</v>
      </c>
      <c r="I511" s="3">
        <v>0</v>
      </c>
      <c r="J511" s="3">
        <v>0</v>
      </c>
      <c r="K511" s="3">
        <v>1</v>
      </c>
      <c r="L511" s="3">
        <f t="shared" si="43"/>
        <v>0</v>
      </c>
      <c r="M511" s="3">
        <v>0</v>
      </c>
      <c r="N511" s="3">
        <v>0</v>
      </c>
      <c r="O511" s="3">
        <v>1</v>
      </c>
      <c r="P511" s="3">
        <f t="shared" si="44"/>
        <v>0</v>
      </c>
      <c r="Q511" s="3">
        <v>0</v>
      </c>
    </row>
    <row r="512" spans="1:17" x14ac:dyDescent="0.25">
      <c r="A512" s="3" t="s">
        <v>14</v>
      </c>
      <c r="B512" s="3"/>
      <c r="C512" s="3" t="s">
        <v>118</v>
      </c>
      <c r="D512" s="3">
        <v>0.59</v>
      </c>
      <c r="E512" s="3">
        <v>0.64</v>
      </c>
      <c r="F512" s="3" t="s">
        <v>11</v>
      </c>
      <c r="G512" s="2">
        <v>5400</v>
      </c>
      <c r="H512" s="3">
        <v>2.6084034763455121E-3</v>
      </c>
      <c r="I512" s="3">
        <v>0.13861744671081508</v>
      </c>
      <c r="J512" s="3">
        <v>2.7181452576462671E-4</v>
      </c>
      <c r="K512" s="3">
        <v>1</v>
      </c>
      <c r="L512" s="3">
        <f t="shared" si="43"/>
        <v>2.7181452576462671E-4</v>
      </c>
      <c r="M512" s="3">
        <v>0</v>
      </c>
      <c r="N512" s="3">
        <v>3.9101693043459715E-5</v>
      </c>
      <c r="O512" s="3">
        <v>1</v>
      </c>
      <c r="P512" s="3">
        <f t="shared" si="44"/>
        <v>3.9101693043459715E-5</v>
      </c>
      <c r="Q512" s="3">
        <v>0</v>
      </c>
    </row>
    <row r="513" spans="1:17" x14ac:dyDescent="0.25">
      <c r="A513" s="3" t="s">
        <v>14</v>
      </c>
      <c r="B513" s="3"/>
      <c r="C513" s="3" t="s">
        <v>118</v>
      </c>
      <c r="D513" s="3">
        <v>0.59</v>
      </c>
      <c r="E513" s="3">
        <v>0.64</v>
      </c>
      <c r="F513" s="3" t="s">
        <v>11</v>
      </c>
      <c r="G513" s="2">
        <v>5400</v>
      </c>
      <c r="H513" s="3">
        <v>2.3627685048499991</v>
      </c>
      <c r="I513" s="3">
        <v>2981.7820006815568</v>
      </c>
      <c r="J513" s="3">
        <v>5.898964808041141</v>
      </c>
      <c r="K513" s="3">
        <v>1</v>
      </c>
      <c r="L513" s="3">
        <f t="shared" si="43"/>
        <v>5.898964808041141</v>
      </c>
      <c r="M513" s="3">
        <v>0</v>
      </c>
      <c r="N513" s="3">
        <v>0.82479708933455065</v>
      </c>
      <c r="O513" s="3">
        <v>1</v>
      </c>
      <c r="P513" s="3">
        <f t="shared" si="44"/>
        <v>0.82479708933455065</v>
      </c>
      <c r="Q513" s="3">
        <v>0</v>
      </c>
    </row>
    <row r="514" spans="1:17" x14ac:dyDescent="0.25">
      <c r="A514" s="3" t="s">
        <v>14</v>
      </c>
      <c r="B514" s="3"/>
      <c r="C514" s="3" t="s">
        <v>118</v>
      </c>
      <c r="D514" s="3">
        <v>0.59</v>
      </c>
      <c r="E514" s="3">
        <v>0.64</v>
      </c>
      <c r="F514" s="3" t="s">
        <v>145</v>
      </c>
      <c r="G514" s="2">
        <v>5400</v>
      </c>
      <c r="H514" s="3">
        <v>219.58119408115778</v>
      </c>
      <c r="I514" s="3">
        <v>12949.169387316215</v>
      </c>
      <c r="J514" s="3">
        <v>28.762707864230041</v>
      </c>
      <c r="K514" s="3">
        <v>1</v>
      </c>
      <c r="L514" s="3">
        <f t="shared" ref="L514:L577" si="45">J514*K514</f>
        <v>28.762707864230041</v>
      </c>
      <c r="M514" s="3">
        <v>0</v>
      </c>
      <c r="N514" s="3">
        <v>3.8877424115585519</v>
      </c>
      <c r="O514" s="3">
        <v>1</v>
      </c>
      <c r="P514" s="3">
        <f t="shared" ref="P514:P577" si="46">N514*O514</f>
        <v>3.8877424115585519</v>
      </c>
      <c r="Q514" s="3">
        <v>0</v>
      </c>
    </row>
    <row r="515" spans="1:17" x14ac:dyDescent="0.25">
      <c r="A515" s="3" t="s">
        <v>14</v>
      </c>
      <c r="B515" s="3"/>
      <c r="C515" s="3" t="s">
        <v>118</v>
      </c>
      <c r="D515" s="3">
        <v>0.59</v>
      </c>
      <c r="E515" s="3">
        <v>0.64</v>
      </c>
      <c r="F515" s="3" t="s">
        <v>59</v>
      </c>
      <c r="G515" s="2">
        <v>5400</v>
      </c>
      <c r="H515" s="3">
        <v>3.6787970218454138</v>
      </c>
      <c r="I515" s="3">
        <v>1556.5105059026962</v>
      </c>
      <c r="J515" s="3">
        <v>3.6364733477671649</v>
      </c>
      <c r="K515" s="3">
        <v>1</v>
      </c>
      <c r="L515" s="3">
        <f t="shared" si="45"/>
        <v>3.6364733477671649</v>
      </c>
      <c r="M515" s="3">
        <v>0</v>
      </c>
      <c r="N515" s="3">
        <v>0.46839657784317679</v>
      </c>
      <c r="O515" s="3">
        <v>1</v>
      </c>
      <c r="P515" s="3">
        <f t="shared" si="46"/>
        <v>0.46839657784317679</v>
      </c>
      <c r="Q515" s="3">
        <v>0</v>
      </c>
    </row>
    <row r="516" spans="1:17" x14ac:dyDescent="0.25">
      <c r="A516" s="3" t="s">
        <v>14</v>
      </c>
      <c r="B516" s="3"/>
      <c r="C516" s="3" t="s">
        <v>118</v>
      </c>
      <c r="D516" s="3">
        <v>0.59</v>
      </c>
      <c r="E516" s="3">
        <v>0.64</v>
      </c>
      <c r="F516" s="3" t="s">
        <v>59</v>
      </c>
      <c r="G516" s="2">
        <v>5400</v>
      </c>
      <c r="H516" s="3">
        <v>2.2808686290641496</v>
      </c>
      <c r="I516" s="3">
        <v>574.84681559511796</v>
      </c>
      <c r="J516" s="3">
        <v>1.5943990063984532</v>
      </c>
      <c r="K516" s="3">
        <v>1</v>
      </c>
      <c r="L516" s="3">
        <f t="shared" si="45"/>
        <v>1.5943990063984532</v>
      </c>
      <c r="M516" s="3">
        <v>0</v>
      </c>
      <c r="N516" s="3">
        <v>0.20619440662623481</v>
      </c>
      <c r="O516" s="3">
        <v>1</v>
      </c>
      <c r="P516" s="3">
        <f t="shared" si="46"/>
        <v>0.20619440662623481</v>
      </c>
      <c r="Q516" s="3">
        <v>0</v>
      </c>
    </row>
    <row r="517" spans="1:17" x14ac:dyDescent="0.25">
      <c r="A517" s="3" t="s">
        <v>14</v>
      </c>
      <c r="B517" s="3"/>
      <c r="C517" s="3" t="s">
        <v>15</v>
      </c>
      <c r="D517" s="3">
        <v>0.67</v>
      </c>
      <c r="E517" s="3">
        <v>0.72</v>
      </c>
      <c r="F517" s="3" t="s">
        <v>63</v>
      </c>
      <c r="G517" s="2">
        <v>5400</v>
      </c>
      <c r="H517" s="3">
        <v>71.217775350983501</v>
      </c>
      <c r="I517" s="3">
        <v>63599.715996730527</v>
      </c>
      <c r="J517" s="3">
        <v>151.83392303928542</v>
      </c>
      <c r="K517" s="3">
        <v>1</v>
      </c>
      <c r="L517" s="3">
        <f t="shared" si="45"/>
        <v>151.83392303928542</v>
      </c>
      <c r="M517" s="3">
        <v>0</v>
      </c>
      <c r="N517" s="3">
        <v>15.487321616383189</v>
      </c>
      <c r="O517" s="3">
        <v>1</v>
      </c>
      <c r="P517" s="3">
        <f t="shared" si="46"/>
        <v>15.487321616383189</v>
      </c>
      <c r="Q517" s="3">
        <v>0</v>
      </c>
    </row>
    <row r="518" spans="1:17" x14ac:dyDescent="0.25">
      <c r="A518" s="3" t="s">
        <v>14</v>
      </c>
      <c r="B518" s="3"/>
      <c r="C518" s="3" t="s">
        <v>15</v>
      </c>
      <c r="D518" s="3">
        <v>0.67</v>
      </c>
      <c r="E518" s="3">
        <v>0.72</v>
      </c>
      <c r="F518" s="3" t="s">
        <v>63</v>
      </c>
      <c r="G518" s="2">
        <v>5400</v>
      </c>
      <c r="H518" s="3">
        <v>4.0331925150034979E-3</v>
      </c>
      <c r="I518" s="3">
        <v>3.7956036655405065</v>
      </c>
      <c r="J518" s="3">
        <v>8.2842527768918605E-3</v>
      </c>
      <c r="K518" s="3">
        <v>1</v>
      </c>
      <c r="L518" s="3">
        <f t="shared" si="45"/>
        <v>8.2842527768918605E-3</v>
      </c>
      <c r="M518" s="3">
        <v>0</v>
      </c>
      <c r="N518" s="3">
        <v>9.4352558916131768E-4</v>
      </c>
      <c r="O518" s="3">
        <v>1</v>
      </c>
      <c r="P518" s="3">
        <f t="shared" si="46"/>
        <v>9.4352558916131768E-4</v>
      </c>
      <c r="Q518" s="3">
        <v>0</v>
      </c>
    </row>
    <row r="519" spans="1:17" x14ac:dyDescent="0.25">
      <c r="A519" s="3" t="s">
        <v>14</v>
      </c>
      <c r="B519" s="3"/>
      <c r="C519" s="3" t="s">
        <v>15</v>
      </c>
      <c r="D519" s="3">
        <v>0.67</v>
      </c>
      <c r="E519" s="3">
        <v>0.72</v>
      </c>
      <c r="F519" s="3" t="s">
        <v>75</v>
      </c>
      <c r="G519" s="2">
        <v>5400</v>
      </c>
      <c r="H519" s="3">
        <v>0.88865860755752946</v>
      </c>
      <c r="I519" s="3">
        <v>682.1832074667002</v>
      </c>
      <c r="J519" s="3">
        <v>1.8336203639669952</v>
      </c>
      <c r="K519" s="3">
        <v>1</v>
      </c>
      <c r="L519" s="3">
        <f t="shared" si="45"/>
        <v>1.8336203639669952</v>
      </c>
      <c r="M519" s="3">
        <v>0</v>
      </c>
      <c r="N519" s="3">
        <v>0.20753303801034451</v>
      </c>
      <c r="O519" s="3">
        <v>1</v>
      </c>
      <c r="P519" s="3">
        <f t="shared" si="46"/>
        <v>0.20753303801034451</v>
      </c>
      <c r="Q519" s="3">
        <v>0</v>
      </c>
    </row>
    <row r="520" spans="1:17" x14ac:dyDescent="0.25">
      <c r="A520" s="3" t="s">
        <v>14</v>
      </c>
      <c r="B520" s="3"/>
      <c r="C520" s="3" t="s">
        <v>118</v>
      </c>
      <c r="D520" s="3">
        <v>0.59</v>
      </c>
      <c r="E520" s="3">
        <v>0.64</v>
      </c>
      <c r="F520" s="3" t="s">
        <v>75</v>
      </c>
      <c r="G520" s="2">
        <v>5400</v>
      </c>
      <c r="H520" s="3">
        <v>1.1978418091875012</v>
      </c>
      <c r="I520" s="3">
        <v>1283.998870207696</v>
      </c>
      <c r="J520" s="3">
        <v>3.049820197850369</v>
      </c>
      <c r="K520" s="3">
        <v>1</v>
      </c>
      <c r="L520" s="3">
        <f t="shared" si="45"/>
        <v>3.049820197850369</v>
      </c>
      <c r="M520" s="3">
        <v>0</v>
      </c>
      <c r="N520" s="3">
        <v>0.37970289332571006</v>
      </c>
      <c r="O520" s="3">
        <v>1</v>
      </c>
      <c r="P520" s="3">
        <f t="shared" si="46"/>
        <v>0.37970289332571006</v>
      </c>
      <c r="Q520" s="3">
        <v>0</v>
      </c>
    </row>
    <row r="521" spans="1:17" x14ac:dyDescent="0.25">
      <c r="A521" s="3" t="s">
        <v>14</v>
      </c>
      <c r="B521" s="3"/>
      <c r="C521" s="3" t="s">
        <v>15</v>
      </c>
      <c r="D521" s="3">
        <v>0.67</v>
      </c>
      <c r="E521" s="3">
        <v>0.72</v>
      </c>
      <c r="F521" s="3" t="s">
        <v>77</v>
      </c>
      <c r="G521" s="2">
        <v>5400</v>
      </c>
      <c r="H521" s="3">
        <v>15.990835358537474</v>
      </c>
      <c r="I521" s="3">
        <v>8770.948545886833</v>
      </c>
      <c r="J521" s="3">
        <v>23.001129536309172</v>
      </c>
      <c r="K521" s="3">
        <v>1</v>
      </c>
      <c r="L521" s="3">
        <f t="shared" si="45"/>
        <v>23.001129536309172</v>
      </c>
      <c r="M521" s="3">
        <v>0</v>
      </c>
      <c r="N521" s="3">
        <v>2.1509451365199705</v>
      </c>
      <c r="O521" s="3">
        <v>1</v>
      </c>
      <c r="P521" s="3">
        <f t="shared" si="46"/>
        <v>2.1509451365199705</v>
      </c>
      <c r="Q521" s="3">
        <v>0</v>
      </c>
    </row>
    <row r="522" spans="1:17" x14ac:dyDescent="0.25">
      <c r="A522" s="3" t="s">
        <v>14</v>
      </c>
      <c r="B522" s="3"/>
      <c r="C522" s="3" t="s">
        <v>118</v>
      </c>
      <c r="D522" s="3">
        <v>0.59</v>
      </c>
      <c r="E522" s="3">
        <v>0.64</v>
      </c>
      <c r="F522" s="3" t="s">
        <v>77</v>
      </c>
      <c r="G522" s="2">
        <v>5400</v>
      </c>
      <c r="H522" s="3">
        <v>37.649828359735295</v>
      </c>
      <c r="I522" s="3">
        <v>38874.263222666268</v>
      </c>
      <c r="J522" s="3">
        <v>78.9066977924345</v>
      </c>
      <c r="K522" s="3">
        <v>1</v>
      </c>
      <c r="L522" s="3">
        <f t="shared" si="45"/>
        <v>78.9066977924345</v>
      </c>
      <c r="M522" s="3">
        <v>0</v>
      </c>
      <c r="N522" s="3">
        <v>10.208047594879565</v>
      </c>
      <c r="O522" s="3">
        <v>1</v>
      </c>
      <c r="P522" s="3">
        <f t="shared" si="46"/>
        <v>10.208047594879565</v>
      </c>
      <c r="Q522" s="3">
        <v>0</v>
      </c>
    </row>
    <row r="523" spans="1:17" x14ac:dyDescent="0.25">
      <c r="A523" s="3" t="s">
        <v>14</v>
      </c>
      <c r="B523" s="3"/>
      <c r="C523" s="3" t="s">
        <v>15</v>
      </c>
      <c r="D523" s="3">
        <v>0.67</v>
      </c>
      <c r="E523" s="3">
        <v>0.72</v>
      </c>
      <c r="F523" s="3" t="s">
        <v>77</v>
      </c>
      <c r="G523" s="2">
        <v>5400</v>
      </c>
      <c r="H523" s="3">
        <v>1.5030709375363607E-7</v>
      </c>
      <c r="I523" s="3">
        <v>4.2438135149515312E-4</v>
      </c>
      <c r="J523" s="3">
        <v>8.7745498888513117E-7</v>
      </c>
      <c r="K523" s="3">
        <v>1</v>
      </c>
      <c r="L523" s="3">
        <f t="shared" si="45"/>
        <v>8.7745498888513117E-7</v>
      </c>
      <c r="M523" s="3">
        <v>0</v>
      </c>
      <c r="N523" s="3">
        <v>1.1719368512294127E-7</v>
      </c>
      <c r="O523" s="3">
        <v>1</v>
      </c>
      <c r="P523" s="3">
        <f t="shared" si="46"/>
        <v>1.1719368512294127E-7</v>
      </c>
      <c r="Q523" s="3">
        <v>0</v>
      </c>
    </row>
    <row r="524" spans="1:17" x14ac:dyDescent="0.25">
      <c r="A524" s="3" t="s">
        <v>14</v>
      </c>
      <c r="B524" s="3"/>
      <c r="C524" s="3" t="s">
        <v>15</v>
      </c>
      <c r="D524" s="3">
        <v>0.67</v>
      </c>
      <c r="E524" s="3">
        <v>0.72</v>
      </c>
      <c r="F524" s="3" t="s">
        <v>77</v>
      </c>
      <c r="G524" s="2">
        <v>5410</v>
      </c>
      <c r="H524" s="3">
        <v>3.3574616960190276</v>
      </c>
      <c r="I524" s="3">
        <v>4993.8189441280356</v>
      </c>
      <c r="J524" s="3">
        <v>12.944366014927368</v>
      </c>
      <c r="K524" s="3">
        <v>1</v>
      </c>
      <c r="L524" s="3">
        <f t="shared" si="45"/>
        <v>12.944366014927368</v>
      </c>
      <c r="M524" s="3">
        <v>0</v>
      </c>
      <c r="N524" s="3">
        <v>1.2273283744411378</v>
      </c>
      <c r="O524" s="3">
        <v>1</v>
      </c>
      <c r="P524" s="3">
        <f t="shared" si="46"/>
        <v>1.2273283744411378</v>
      </c>
      <c r="Q524" s="3">
        <v>0</v>
      </c>
    </row>
    <row r="525" spans="1:17" x14ac:dyDescent="0.25">
      <c r="A525" s="3" t="s">
        <v>14</v>
      </c>
      <c r="B525" s="3"/>
      <c r="C525" s="3" t="s">
        <v>15</v>
      </c>
      <c r="D525" s="3">
        <v>0.67</v>
      </c>
      <c r="E525" s="3">
        <v>0.72</v>
      </c>
      <c r="F525" s="3" t="s">
        <v>77</v>
      </c>
      <c r="G525" s="2">
        <v>5420</v>
      </c>
      <c r="H525" s="3">
        <v>1306.5478703333347</v>
      </c>
      <c r="I525" s="3">
        <v>123837.25380517863</v>
      </c>
      <c r="J525" s="3">
        <v>285.53670177629908</v>
      </c>
      <c r="K525" s="3">
        <v>1</v>
      </c>
      <c r="L525" s="3">
        <f t="shared" si="45"/>
        <v>285.53670177629908</v>
      </c>
      <c r="M525" s="3">
        <v>0</v>
      </c>
      <c r="N525" s="3">
        <v>32.227903772030345</v>
      </c>
      <c r="O525" s="3">
        <v>1</v>
      </c>
      <c r="P525" s="3">
        <f t="shared" si="46"/>
        <v>32.227903772030345</v>
      </c>
      <c r="Q525" s="3">
        <v>0</v>
      </c>
    </row>
    <row r="526" spans="1:17" x14ac:dyDescent="0.25">
      <c r="A526" s="3" t="s">
        <v>14</v>
      </c>
      <c r="B526" s="3"/>
      <c r="C526" s="3" t="s">
        <v>15</v>
      </c>
      <c r="D526" s="3">
        <v>0.67</v>
      </c>
      <c r="E526" s="3">
        <v>0.72</v>
      </c>
      <c r="F526" s="3" t="s">
        <v>19</v>
      </c>
      <c r="G526" s="2">
        <v>5430</v>
      </c>
      <c r="H526" s="3">
        <v>3.0603801000125452</v>
      </c>
      <c r="I526" s="3">
        <v>2750.6248091978182</v>
      </c>
      <c r="J526" s="3">
        <v>6.1661923407770489</v>
      </c>
      <c r="K526" s="3">
        <v>1</v>
      </c>
      <c r="L526" s="3">
        <f t="shared" si="45"/>
        <v>6.1661923407770489</v>
      </c>
      <c r="M526" s="3">
        <v>0</v>
      </c>
      <c r="N526" s="3">
        <v>0.76922822473739949</v>
      </c>
      <c r="O526" s="3">
        <v>1</v>
      </c>
      <c r="P526" s="3">
        <f t="shared" si="46"/>
        <v>0.76922822473739949</v>
      </c>
      <c r="Q526" s="3">
        <v>0</v>
      </c>
    </row>
    <row r="527" spans="1:17" x14ac:dyDescent="0.25">
      <c r="A527" s="3" t="s">
        <v>14</v>
      </c>
      <c r="B527" s="3"/>
      <c r="C527" s="3" t="s">
        <v>90</v>
      </c>
      <c r="D527" s="3">
        <v>0.66</v>
      </c>
      <c r="E527" s="3">
        <v>0.7</v>
      </c>
      <c r="F527" s="3" t="s">
        <v>19</v>
      </c>
      <c r="G527" s="2">
        <v>5430</v>
      </c>
      <c r="H527" s="3">
        <v>16.199690314651527</v>
      </c>
      <c r="I527" s="3">
        <v>14127.605333152394</v>
      </c>
      <c r="J527" s="3">
        <v>35.973635663833264</v>
      </c>
      <c r="K527" s="3">
        <v>1</v>
      </c>
      <c r="L527" s="3">
        <f t="shared" si="45"/>
        <v>35.973635663833264</v>
      </c>
      <c r="M527" s="3">
        <v>0</v>
      </c>
      <c r="N527" s="3">
        <v>3.4956576481869539</v>
      </c>
      <c r="O527" s="3">
        <v>1</v>
      </c>
      <c r="P527" s="3">
        <f t="shared" si="46"/>
        <v>3.4956576481869539</v>
      </c>
      <c r="Q527" s="3">
        <v>0</v>
      </c>
    </row>
    <row r="528" spans="1:17" x14ac:dyDescent="0.25">
      <c r="A528" s="3" t="s">
        <v>14</v>
      </c>
      <c r="B528" s="3"/>
      <c r="C528" s="3" t="s">
        <v>90</v>
      </c>
      <c r="D528" s="3">
        <v>0.66</v>
      </c>
      <c r="E528" s="3">
        <v>0.7</v>
      </c>
      <c r="F528" s="3" t="s">
        <v>19</v>
      </c>
      <c r="G528" s="2">
        <v>5430</v>
      </c>
      <c r="H528" s="3">
        <v>337.4004897148717</v>
      </c>
      <c r="I528" s="3">
        <v>230616.87899537961</v>
      </c>
      <c r="J528" s="3">
        <v>591.99359380725173</v>
      </c>
      <c r="K528" s="3">
        <v>1</v>
      </c>
      <c r="L528" s="3">
        <f t="shared" si="45"/>
        <v>591.99359380725173</v>
      </c>
      <c r="M528" s="3">
        <v>0</v>
      </c>
      <c r="N528" s="3">
        <v>57.348960708012761</v>
      </c>
      <c r="O528" s="3">
        <v>1</v>
      </c>
      <c r="P528" s="3">
        <f t="shared" si="46"/>
        <v>57.348960708012761</v>
      </c>
      <c r="Q528" s="3">
        <v>0</v>
      </c>
    </row>
    <row r="529" spans="1:17" x14ac:dyDescent="0.25">
      <c r="A529" s="3" t="s">
        <v>14</v>
      </c>
      <c r="B529" s="3"/>
      <c r="C529" s="3" t="s">
        <v>118</v>
      </c>
      <c r="D529" s="3">
        <v>0.59</v>
      </c>
      <c r="E529" s="3">
        <v>0.64</v>
      </c>
      <c r="F529" s="3" t="s">
        <v>19</v>
      </c>
      <c r="G529" s="2">
        <v>5430</v>
      </c>
      <c r="H529" s="3">
        <v>10.456602010179331</v>
      </c>
      <c r="I529" s="3">
        <v>8959.3761154786807</v>
      </c>
      <c r="J529" s="3">
        <v>19.612763828223013</v>
      </c>
      <c r="K529" s="3">
        <v>1</v>
      </c>
      <c r="L529" s="3">
        <f t="shared" si="45"/>
        <v>19.612763828223013</v>
      </c>
      <c r="M529" s="3">
        <v>0</v>
      </c>
      <c r="N529" s="3">
        <v>2.2842258989504574</v>
      </c>
      <c r="O529" s="3">
        <v>1</v>
      </c>
      <c r="P529" s="3">
        <f t="shared" si="46"/>
        <v>2.2842258989504574</v>
      </c>
      <c r="Q529" s="3">
        <v>0</v>
      </c>
    </row>
    <row r="530" spans="1:17" x14ac:dyDescent="0.25">
      <c r="A530" s="3" t="s">
        <v>14</v>
      </c>
      <c r="B530" s="3"/>
      <c r="C530" s="3" t="s">
        <v>118</v>
      </c>
      <c r="D530" s="3">
        <v>0.59</v>
      </c>
      <c r="E530" s="3">
        <v>0.64</v>
      </c>
      <c r="F530" s="3" t="s">
        <v>139</v>
      </c>
      <c r="G530" s="2">
        <v>5430</v>
      </c>
      <c r="H530" s="3">
        <v>52.645899491760673</v>
      </c>
      <c r="I530" s="3">
        <v>58474.377514426502</v>
      </c>
      <c r="J530" s="3">
        <v>145.9584671862639</v>
      </c>
      <c r="K530" s="3">
        <v>1</v>
      </c>
      <c r="L530" s="3">
        <f t="shared" si="45"/>
        <v>145.9584671862639</v>
      </c>
      <c r="M530" s="3">
        <v>0</v>
      </c>
      <c r="N530" s="3">
        <v>14.575491510984056</v>
      </c>
      <c r="O530" s="3">
        <v>1</v>
      </c>
      <c r="P530" s="3">
        <f t="shared" si="46"/>
        <v>14.575491510984056</v>
      </c>
      <c r="Q530" s="3">
        <v>0</v>
      </c>
    </row>
    <row r="531" spans="1:17" x14ac:dyDescent="0.25">
      <c r="A531" s="3" t="s">
        <v>14</v>
      </c>
      <c r="B531" s="3"/>
      <c r="C531" s="3" t="s">
        <v>15</v>
      </c>
      <c r="D531" s="3">
        <v>0.67</v>
      </c>
      <c r="E531" s="3">
        <v>0.72</v>
      </c>
      <c r="F531" s="3" t="s">
        <v>63</v>
      </c>
      <c r="G531" s="2">
        <v>5430</v>
      </c>
      <c r="H531" s="3">
        <v>392.1163106237305</v>
      </c>
      <c r="I531" s="3">
        <v>165718.24894808599</v>
      </c>
      <c r="J531" s="3">
        <v>432.11134561550489</v>
      </c>
      <c r="K531" s="3">
        <v>1</v>
      </c>
      <c r="L531" s="3">
        <f t="shared" si="45"/>
        <v>432.11134561550489</v>
      </c>
      <c r="M531" s="3">
        <v>0</v>
      </c>
      <c r="N531" s="3">
        <v>40.554121879101814</v>
      </c>
      <c r="O531" s="3">
        <v>1</v>
      </c>
      <c r="P531" s="3">
        <f t="shared" si="46"/>
        <v>40.554121879101814</v>
      </c>
      <c r="Q531" s="3">
        <v>0</v>
      </c>
    </row>
    <row r="532" spans="1:17" x14ac:dyDescent="0.25">
      <c r="A532" s="3" t="s">
        <v>14</v>
      </c>
      <c r="B532" s="3"/>
      <c r="C532" s="3" t="s">
        <v>118</v>
      </c>
      <c r="D532" s="3">
        <v>0.59</v>
      </c>
      <c r="E532" s="3">
        <v>0.64</v>
      </c>
      <c r="F532" s="3" t="s">
        <v>75</v>
      </c>
      <c r="G532" s="2">
        <v>5430</v>
      </c>
      <c r="H532" s="3">
        <v>2.6097883202392319E-3</v>
      </c>
      <c r="I532" s="3">
        <v>1.3005834323186625</v>
      </c>
      <c r="J532" s="3">
        <v>2.4430290798350728E-3</v>
      </c>
      <c r="K532" s="3">
        <v>1</v>
      </c>
      <c r="L532" s="3">
        <f t="shared" si="45"/>
        <v>2.4430290798350728E-3</v>
      </c>
      <c r="M532" s="3">
        <v>0</v>
      </c>
      <c r="N532" s="3">
        <v>3.0623385686771886E-4</v>
      </c>
      <c r="O532" s="3">
        <v>1</v>
      </c>
      <c r="P532" s="3">
        <f t="shared" si="46"/>
        <v>3.0623385686771886E-4</v>
      </c>
      <c r="Q532" s="3">
        <v>0</v>
      </c>
    </row>
    <row r="533" spans="1:17" x14ac:dyDescent="0.25">
      <c r="A533" s="3" t="s">
        <v>14</v>
      </c>
      <c r="B533" s="3"/>
      <c r="C533" s="3" t="s">
        <v>15</v>
      </c>
      <c r="D533" s="3">
        <v>0.67</v>
      </c>
      <c r="E533" s="3">
        <v>0.72</v>
      </c>
      <c r="F533" s="3" t="s">
        <v>77</v>
      </c>
      <c r="G533" s="2">
        <v>5430</v>
      </c>
      <c r="H533" s="3">
        <v>2.6389153631065017</v>
      </c>
      <c r="I533" s="3">
        <v>1542.8827225358036</v>
      </c>
      <c r="J533" s="3">
        <v>3.7905701287361722</v>
      </c>
      <c r="K533" s="3">
        <v>1</v>
      </c>
      <c r="L533" s="3">
        <f t="shared" si="45"/>
        <v>3.7905701287361722</v>
      </c>
      <c r="M533" s="3">
        <v>0</v>
      </c>
      <c r="N533" s="3">
        <v>0.38347062415828154</v>
      </c>
      <c r="O533" s="3">
        <v>1</v>
      </c>
      <c r="P533" s="3">
        <f t="shared" si="46"/>
        <v>0.38347062415828154</v>
      </c>
      <c r="Q533" s="3">
        <v>0</v>
      </c>
    </row>
    <row r="534" spans="1:17" x14ac:dyDescent="0.25">
      <c r="A534" s="3" t="s">
        <v>14</v>
      </c>
      <c r="B534" s="3"/>
      <c r="C534" s="3" t="s">
        <v>15</v>
      </c>
      <c r="D534" s="3">
        <v>0.67</v>
      </c>
      <c r="E534" s="3">
        <v>0.72</v>
      </c>
      <c r="F534" s="3" t="s">
        <v>77</v>
      </c>
      <c r="G534" s="2">
        <v>6110</v>
      </c>
      <c r="H534" s="3">
        <v>20.13698081671081</v>
      </c>
      <c r="I534" s="3">
        <v>28998.113813100274</v>
      </c>
      <c r="J534" s="3">
        <v>75.14839429400952</v>
      </c>
      <c r="K534" s="3">
        <v>1</v>
      </c>
      <c r="L534" s="3">
        <f t="shared" si="45"/>
        <v>75.14839429400952</v>
      </c>
      <c r="M534" s="3">
        <v>0</v>
      </c>
      <c r="N534" s="3">
        <v>6.7518699602898504</v>
      </c>
      <c r="O534" s="3">
        <v>1</v>
      </c>
      <c r="P534" s="3">
        <f t="shared" si="46"/>
        <v>6.7518699602898504</v>
      </c>
      <c r="Q534" s="3">
        <v>0</v>
      </c>
    </row>
    <row r="535" spans="1:17" x14ac:dyDescent="0.25">
      <c r="A535" s="3" t="s">
        <v>14</v>
      </c>
      <c r="B535" s="3"/>
      <c r="C535" s="3" t="s">
        <v>15</v>
      </c>
      <c r="D535" s="3">
        <v>0.67</v>
      </c>
      <c r="E535" s="3">
        <v>0.72</v>
      </c>
      <c r="F535" s="3" t="s">
        <v>19</v>
      </c>
      <c r="G535" s="2">
        <v>6120</v>
      </c>
      <c r="H535" s="3">
        <v>32.695003727078671</v>
      </c>
      <c r="I535" s="3">
        <v>41954.86383695079</v>
      </c>
      <c r="J535" s="3">
        <v>106.49142001760939</v>
      </c>
      <c r="K535" s="3">
        <v>1</v>
      </c>
      <c r="L535" s="3">
        <f t="shared" si="45"/>
        <v>106.49142001760939</v>
      </c>
      <c r="M535" s="3">
        <v>0</v>
      </c>
      <c r="N535" s="3">
        <v>10.504294127745281</v>
      </c>
      <c r="O535" s="3">
        <v>1</v>
      </c>
      <c r="P535" s="3">
        <f t="shared" si="46"/>
        <v>10.504294127745281</v>
      </c>
      <c r="Q535" s="3">
        <v>0</v>
      </c>
    </row>
    <row r="536" spans="1:17" x14ac:dyDescent="0.25">
      <c r="A536" s="3" t="s">
        <v>14</v>
      </c>
      <c r="B536" s="3"/>
      <c r="C536" s="3" t="s">
        <v>90</v>
      </c>
      <c r="D536" s="3">
        <v>0.66</v>
      </c>
      <c r="E536" s="3">
        <v>0.7</v>
      </c>
      <c r="F536" s="3" t="s">
        <v>19</v>
      </c>
      <c r="G536" s="2">
        <v>6120</v>
      </c>
      <c r="H536" s="3">
        <v>134.4503630046209</v>
      </c>
      <c r="I536" s="3">
        <v>336231.47115643753</v>
      </c>
      <c r="J536" s="3">
        <v>832.40042093208672</v>
      </c>
      <c r="K536" s="3">
        <v>1</v>
      </c>
      <c r="L536" s="3">
        <f t="shared" si="45"/>
        <v>832.40042093208672</v>
      </c>
      <c r="M536" s="3">
        <v>0</v>
      </c>
      <c r="N536" s="3">
        <v>85.361072497923118</v>
      </c>
      <c r="O536" s="3">
        <v>1</v>
      </c>
      <c r="P536" s="3">
        <f t="shared" si="46"/>
        <v>85.361072497923118</v>
      </c>
      <c r="Q536" s="3">
        <v>0</v>
      </c>
    </row>
    <row r="537" spans="1:17" x14ac:dyDescent="0.25">
      <c r="A537" s="3" t="s">
        <v>14</v>
      </c>
      <c r="B537" s="3"/>
      <c r="C537" s="3" t="s">
        <v>90</v>
      </c>
      <c r="D537" s="3">
        <v>0.66</v>
      </c>
      <c r="E537" s="3">
        <v>0.7</v>
      </c>
      <c r="F537" s="3" t="s">
        <v>19</v>
      </c>
      <c r="G537" s="2">
        <v>6120</v>
      </c>
      <c r="H537" s="3">
        <v>537.71238311790785</v>
      </c>
      <c r="I537" s="3">
        <v>1228849.1490784492</v>
      </c>
      <c r="J537" s="3">
        <v>3030.6871769228937</v>
      </c>
      <c r="K537" s="3">
        <v>1</v>
      </c>
      <c r="L537" s="3">
        <f t="shared" si="45"/>
        <v>3030.6871769228937</v>
      </c>
      <c r="M537" s="3">
        <v>0</v>
      </c>
      <c r="N537" s="3">
        <v>303.70674407327863</v>
      </c>
      <c r="O537" s="3">
        <v>1</v>
      </c>
      <c r="P537" s="3">
        <f t="shared" si="46"/>
        <v>303.70674407327863</v>
      </c>
      <c r="Q537" s="3">
        <v>0</v>
      </c>
    </row>
    <row r="538" spans="1:17" x14ac:dyDescent="0.25">
      <c r="A538" s="3" t="s">
        <v>14</v>
      </c>
      <c r="B538" s="3"/>
      <c r="C538" s="3" t="s">
        <v>118</v>
      </c>
      <c r="D538" s="3">
        <v>0.59</v>
      </c>
      <c r="E538" s="3">
        <v>0.64</v>
      </c>
      <c r="F538" s="3" t="s">
        <v>19</v>
      </c>
      <c r="G538" s="2">
        <v>6120</v>
      </c>
      <c r="H538" s="3">
        <v>57.31447289551754</v>
      </c>
      <c r="I538" s="3">
        <v>127982.19203165076</v>
      </c>
      <c r="J538" s="3">
        <v>309.48766863752348</v>
      </c>
      <c r="K538" s="3">
        <v>1</v>
      </c>
      <c r="L538" s="3">
        <f t="shared" si="45"/>
        <v>309.48766863752348</v>
      </c>
      <c r="M538" s="3">
        <v>0</v>
      </c>
      <c r="N538" s="3">
        <v>33.764190304166327</v>
      </c>
      <c r="O538" s="3">
        <v>1</v>
      </c>
      <c r="P538" s="3">
        <f t="shared" si="46"/>
        <v>33.764190304166327</v>
      </c>
      <c r="Q538" s="3">
        <v>0</v>
      </c>
    </row>
    <row r="539" spans="1:17" x14ac:dyDescent="0.25">
      <c r="A539" s="3" t="s">
        <v>14</v>
      </c>
      <c r="B539" s="3"/>
      <c r="C539" s="3" t="s">
        <v>118</v>
      </c>
      <c r="D539" s="3">
        <v>0.59</v>
      </c>
      <c r="E539" s="3">
        <v>0.64</v>
      </c>
      <c r="F539" s="3" t="s">
        <v>137</v>
      </c>
      <c r="G539" s="2">
        <v>6120</v>
      </c>
      <c r="H539" s="3">
        <v>10.933989025368163</v>
      </c>
      <c r="I539" s="3">
        <v>31207.444114413385</v>
      </c>
      <c r="J539" s="3">
        <v>75.689672747967109</v>
      </c>
      <c r="K539" s="3">
        <v>1</v>
      </c>
      <c r="L539" s="3">
        <f t="shared" si="45"/>
        <v>75.689672747967109</v>
      </c>
      <c r="M539" s="3">
        <v>0</v>
      </c>
      <c r="N539" s="3">
        <v>8.2078448983666181</v>
      </c>
      <c r="O539" s="3">
        <v>1</v>
      </c>
      <c r="P539" s="3">
        <f t="shared" si="46"/>
        <v>8.2078448983666181</v>
      </c>
      <c r="Q539" s="3">
        <v>0</v>
      </c>
    </row>
    <row r="540" spans="1:17" x14ac:dyDescent="0.25">
      <c r="A540" s="3" t="s">
        <v>14</v>
      </c>
      <c r="B540" s="3"/>
      <c r="C540" s="3" t="s">
        <v>118</v>
      </c>
      <c r="D540" s="3">
        <v>0.59</v>
      </c>
      <c r="E540" s="3">
        <v>0.64</v>
      </c>
      <c r="F540" s="3" t="s">
        <v>137</v>
      </c>
      <c r="G540" s="2">
        <v>6120</v>
      </c>
      <c r="H540" s="3">
        <v>15.586429536918837</v>
      </c>
      <c r="I540" s="3">
        <v>46133.815344275776</v>
      </c>
      <c r="J540" s="3">
        <v>112.3355242523759</v>
      </c>
      <c r="K540" s="3">
        <v>1</v>
      </c>
      <c r="L540" s="3">
        <f t="shared" si="45"/>
        <v>112.3355242523759</v>
      </c>
      <c r="M540" s="3">
        <v>0</v>
      </c>
      <c r="N540" s="3">
        <v>11.907910914816112</v>
      </c>
      <c r="O540" s="3">
        <v>1</v>
      </c>
      <c r="P540" s="3">
        <f t="shared" si="46"/>
        <v>11.907910914816112</v>
      </c>
      <c r="Q540" s="3">
        <v>0</v>
      </c>
    </row>
    <row r="541" spans="1:17" x14ac:dyDescent="0.25">
      <c r="A541" s="3" t="s">
        <v>14</v>
      </c>
      <c r="B541" s="3"/>
      <c r="C541" s="3" t="s">
        <v>118</v>
      </c>
      <c r="D541" s="3">
        <v>0.59</v>
      </c>
      <c r="E541" s="3">
        <v>0.64</v>
      </c>
      <c r="F541" s="3" t="s">
        <v>139</v>
      </c>
      <c r="G541" s="2">
        <v>6120</v>
      </c>
      <c r="H541" s="3">
        <v>509.4912184010189</v>
      </c>
      <c r="I541" s="3">
        <v>1174466.841385301</v>
      </c>
      <c r="J541" s="3">
        <v>2889.3494275272842</v>
      </c>
      <c r="K541" s="3">
        <v>1</v>
      </c>
      <c r="L541" s="3">
        <f t="shared" si="45"/>
        <v>2889.3494275272842</v>
      </c>
      <c r="M541" s="3">
        <v>0</v>
      </c>
      <c r="N541" s="3">
        <v>295.34206231813408</v>
      </c>
      <c r="O541" s="3">
        <v>1</v>
      </c>
      <c r="P541" s="3">
        <f t="shared" si="46"/>
        <v>295.34206231813408</v>
      </c>
      <c r="Q541" s="3">
        <v>0</v>
      </c>
    </row>
    <row r="542" spans="1:17" x14ac:dyDescent="0.25">
      <c r="A542" s="3" t="s">
        <v>14</v>
      </c>
      <c r="B542" s="3"/>
      <c r="C542" s="3" t="s">
        <v>118</v>
      </c>
      <c r="D542" s="3">
        <v>0.59</v>
      </c>
      <c r="E542" s="3">
        <v>0.64</v>
      </c>
      <c r="F542" s="3" t="s">
        <v>141</v>
      </c>
      <c r="G542" s="2">
        <v>6120</v>
      </c>
      <c r="H542" s="3">
        <v>4.4130939368850397</v>
      </c>
      <c r="I542" s="3">
        <v>9476.439795891245</v>
      </c>
      <c r="J542" s="3">
        <v>19.607911349462295</v>
      </c>
      <c r="K542" s="3">
        <v>1</v>
      </c>
      <c r="L542" s="3">
        <f t="shared" si="45"/>
        <v>19.607911349462295</v>
      </c>
      <c r="M542" s="3">
        <v>0</v>
      </c>
      <c r="N542" s="3">
        <v>2.6069493216969333</v>
      </c>
      <c r="O542" s="3">
        <v>1</v>
      </c>
      <c r="P542" s="3">
        <f t="shared" si="46"/>
        <v>2.6069493216969333</v>
      </c>
      <c r="Q542" s="3">
        <v>0</v>
      </c>
    </row>
    <row r="543" spans="1:17" x14ac:dyDescent="0.25">
      <c r="A543" s="3" t="s">
        <v>14</v>
      </c>
      <c r="B543" s="3"/>
      <c r="C543" s="3" t="s">
        <v>118</v>
      </c>
      <c r="D543" s="3">
        <v>0.59</v>
      </c>
      <c r="E543" s="3">
        <v>0.64</v>
      </c>
      <c r="F543" s="3" t="s">
        <v>145</v>
      </c>
      <c r="G543" s="2">
        <v>6120</v>
      </c>
      <c r="H543" s="3">
        <v>6.4422009438325591E-4</v>
      </c>
      <c r="I543" s="3">
        <v>0.15104517949356122</v>
      </c>
      <c r="J543" s="3">
        <v>3.0523015899393925E-4</v>
      </c>
      <c r="K543" s="3">
        <v>1</v>
      </c>
      <c r="L543" s="3">
        <f t="shared" si="45"/>
        <v>3.0523015899393925E-4</v>
      </c>
      <c r="M543" s="3">
        <v>0</v>
      </c>
      <c r="N543" s="3">
        <v>4.3053163105326408E-5</v>
      </c>
      <c r="O543" s="3">
        <v>1</v>
      </c>
      <c r="P543" s="3">
        <f t="shared" si="46"/>
        <v>4.3053163105326408E-5</v>
      </c>
      <c r="Q543" s="3">
        <v>0</v>
      </c>
    </row>
    <row r="544" spans="1:17" x14ac:dyDescent="0.25">
      <c r="A544" s="3" t="s">
        <v>14</v>
      </c>
      <c r="B544" s="3"/>
      <c r="C544" s="3" t="s">
        <v>118</v>
      </c>
      <c r="D544" s="3">
        <v>0.59</v>
      </c>
      <c r="E544" s="3">
        <v>0.64</v>
      </c>
      <c r="F544" s="3" t="s">
        <v>145</v>
      </c>
      <c r="G544" s="2">
        <v>6120</v>
      </c>
      <c r="H544" s="3">
        <v>6.2011882159615226</v>
      </c>
      <c r="I544" s="3">
        <v>14005.277800661202</v>
      </c>
      <c r="J544" s="3">
        <v>28.597679760477757</v>
      </c>
      <c r="K544" s="3">
        <v>1</v>
      </c>
      <c r="L544" s="3">
        <f t="shared" si="45"/>
        <v>28.597679760477757</v>
      </c>
      <c r="M544" s="3">
        <v>0</v>
      </c>
      <c r="N544" s="3">
        <v>3.6307742256605771</v>
      </c>
      <c r="O544" s="3">
        <v>1</v>
      </c>
      <c r="P544" s="3">
        <f t="shared" si="46"/>
        <v>3.6307742256605771</v>
      </c>
      <c r="Q544" s="3">
        <v>0</v>
      </c>
    </row>
    <row r="545" spans="1:17" x14ac:dyDescent="0.25">
      <c r="A545" s="3" t="s">
        <v>14</v>
      </c>
      <c r="B545" s="3"/>
      <c r="C545" s="3" t="s">
        <v>90</v>
      </c>
      <c r="D545" s="3">
        <v>0.66</v>
      </c>
      <c r="E545" s="3">
        <v>0.7</v>
      </c>
      <c r="F545" s="3" t="s">
        <v>59</v>
      </c>
      <c r="G545" s="2">
        <v>6120</v>
      </c>
      <c r="H545" s="3">
        <v>0.84335990343434009</v>
      </c>
      <c r="I545" s="3">
        <v>1945.6970036295318</v>
      </c>
      <c r="J545" s="3">
        <v>4.5482912535061653</v>
      </c>
      <c r="K545" s="3">
        <v>1</v>
      </c>
      <c r="L545" s="3">
        <f t="shared" si="45"/>
        <v>4.5482912535061653</v>
      </c>
      <c r="M545" s="3">
        <v>0</v>
      </c>
      <c r="N545" s="3">
        <v>0.550152681282574</v>
      </c>
      <c r="O545" s="3">
        <v>1</v>
      </c>
      <c r="P545" s="3">
        <f t="shared" si="46"/>
        <v>0.550152681282574</v>
      </c>
      <c r="Q545" s="3">
        <v>0</v>
      </c>
    </row>
    <row r="546" spans="1:17" x14ac:dyDescent="0.25">
      <c r="A546" s="3" t="s">
        <v>14</v>
      </c>
      <c r="B546" s="3"/>
      <c r="C546" s="3" t="s">
        <v>118</v>
      </c>
      <c r="D546" s="3">
        <v>0.59</v>
      </c>
      <c r="E546" s="3">
        <v>0.64</v>
      </c>
      <c r="F546" s="3" t="s">
        <v>59</v>
      </c>
      <c r="G546" s="2">
        <v>6120</v>
      </c>
      <c r="H546" s="3">
        <v>3.1854186727303389</v>
      </c>
      <c r="I546" s="3">
        <v>10057.679396904487</v>
      </c>
      <c r="J546" s="3">
        <v>23.207422302341559</v>
      </c>
      <c r="K546" s="3">
        <v>1</v>
      </c>
      <c r="L546" s="3">
        <f t="shared" si="45"/>
        <v>23.207422302341559</v>
      </c>
      <c r="M546" s="3">
        <v>0</v>
      </c>
      <c r="N546" s="3">
        <v>2.7564588794856673</v>
      </c>
      <c r="O546" s="3">
        <v>1</v>
      </c>
      <c r="P546" s="3">
        <f t="shared" si="46"/>
        <v>2.7564588794856673</v>
      </c>
      <c r="Q546" s="3">
        <v>0</v>
      </c>
    </row>
    <row r="547" spans="1:17" x14ac:dyDescent="0.25">
      <c r="A547" s="3" t="s">
        <v>14</v>
      </c>
      <c r="B547" s="3"/>
      <c r="C547" s="3" t="s">
        <v>15</v>
      </c>
      <c r="D547" s="3">
        <v>0.67</v>
      </c>
      <c r="E547" s="3">
        <v>0.72</v>
      </c>
      <c r="F547" s="3" t="s">
        <v>59</v>
      </c>
      <c r="G547" s="2">
        <v>6120</v>
      </c>
      <c r="H547" s="3">
        <v>0.11126136711501129</v>
      </c>
      <c r="I547" s="3">
        <v>343.19427303773909</v>
      </c>
      <c r="J547" s="3">
        <v>0.88076281780219701</v>
      </c>
      <c r="K547" s="3">
        <v>1</v>
      </c>
      <c r="L547" s="3">
        <f t="shared" si="45"/>
        <v>0.88076281780219701</v>
      </c>
      <c r="M547" s="3">
        <v>0</v>
      </c>
      <c r="N547" s="3">
        <v>9.618379566606082E-2</v>
      </c>
      <c r="O547" s="3">
        <v>1</v>
      </c>
      <c r="P547" s="3">
        <f t="shared" si="46"/>
        <v>9.618379566606082E-2</v>
      </c>
      <c r="Q547" s="3">
        <v>0</v>
      </c>
    </row>
    <row r="548" spans="1:17" x14ac:dyDescent="0.25">
      <c r="A548" s="3" t="s">
        <v>14</v>
      </c>
      <c r="B548" s="3"/>
      <c r="C548" s="3" t="s">
        <v>118</v>
      </c>
      <c r="D548" s="3">
        <v>0.59</v>
      </c>
      <c r="E548" s="3">
        <v>0.64</v>
      </c>
      <c r="F548" s="3" t="s">
        <v>59</v>
      </c>
      <c r="G548" s="2">
        <v>6120</v>
      </c>
      <c r="H548" s="3">
        <v>2.5073175153013799E-2</v>
      </c>
      <c r="I548" s="3">
        <v>76.304235481708858</v>
      </c>
      <c r="J548" s="3">
        <v>0.18172187945090945</v>
      </c>
      <c r="K548" s="3">
        <v>1</v>
      </c>
      <c r="L548" s="3">
        <f t="shared" si="45"/>
        <v>0.18172187945090945</v>
      </c>
      <c r="M548" s="3">
        <v>0</v>
      </c>
      <c r="N548" s="3">
        <v>2.0473889736296085E-2</v>
      </c>
      <c r="O548" s="3">
        <v>1</v>
      </c>
      <c r="P548" s="3">
        <f t="shared" si="46"/>
        <v>2.0473889736296085E-2</v>
      </c>
      <c r="Q548" s="3">
        <v>0</v>
      </c>
    </row>
    <row r="549" spans="1:17" x14ac:dyDescent="0.25">
      <c r="A549" s="3" t="s">
        <v>14</v>
      </c>
      <c r="B549" s="3"/>
      <c r="C549" s="3" t="s">
        <v>118</v>
      </c>
      <c r="D549" s="3">
        <v>0.59</v>
      </c>
      <c r="E549" s="3">
        <v>0.64</v>
      </c>
      <c r="F549" s="3" t="s">
        <v>59</v>
      </c>
      <c r="G549" s="2">
        <v>6120</v>
      </c>
      <c r="H549" s="3">
        <v>3.3687191408317531E-2</v>
      </c>
      <c r="I549" s="3">
        <v>84.592964613184762</v>
      </c>
      <c r="J549" s="3">
        <v>0.20097706057522283</v>
      </c>
      <c r="K549" s="3">
        <v>1</v>
      </c>
      <c r="L549" s="3">
        <f t="shared" si="45"/>
        <v>0.20097706057522283</v>
      </c>
      <c r="M549" s="3">
        <v>0</v>
      </c>
      <c r="N549" s="3">
        <v>2.3817047948370931E-2</v>
      </c>
      <c r="O549" s="3">
        <v>1</v>
      </c>
      <c r="P549" s="3">
        <f t="shared" si="46"/>
        <v>2.3817047948370931E-2</v>
      </c>
      <c r="Q549" s="3">
        <v>0</v>
      </c>
    </row>
    <row r="550" spans="1:17" x14ac:dyDescent="0.25">
      <c r="A550" s="3" t="s">
        <v>14</v>
      </c>
      <c r="B550" s="3"/>
      <c r="C550" s="3" t="s">
        <v>15</v>
      </c>
      <c r="D550" s="3">
        <v>0.67</v>
      </c>
      <c r="E550" s="3">
        <v>0.72</v>
      </c>
      <c r="F550" s="3" t="s">
        <v>59</v>
      </c>
      <c r="G550" s="2">
        <v>6120</v>
      </c>
      <c r="H550" s="3">
        <v>8.1678923744700916E-5</v>
      </c>
      <c r="I550" s="3">
        <v>0.28543449390269771</v>
      </c>
      <c r="J550" s="3">
        <v>6.4174061743419439E-4</v>
      </c>
      <c r="K550" s="3">
        <v>1</v>
      </c>
      <c r="L550" s="3">
        <f t="shared" si="45"/>
        <v>6.4174061743419439E-4</v>
      </c>
      <c r="M550" s="3">
        <v>0</v>
      </c>
      <c r="N550" s="3">
        <v>8.6141686088541761E-5</v>
      </c>
      <c r="O550" s="3">
        <v>1</v>
      </c>
      <c r="P550" s="3">
        <f t="shared" si="46"/>
        <v>8.6141686088541761E-5</v>
      </c>
      <c r="Q550" s="3">
        <v>0</v>
      </c>
    </row>
    <row r="551" spans="1:17" x14ac:dyDescent="0.25">
      <c r="A551" s="3" t="s">
        <v>14</v>
      </c>
      <c r="B551" s="3"/>
      <c r="C551" s="3" t="s">
        <v>15</v>
      </c>
      <c r="D551" s="3">
        <v>0.67</v>
      </c>
      <c r="E551" s="3">
        <v>0.72</v>
      </c>
      <c r="F551" s="3" t="s">
        <v>63</v>
      </c>
      <c r="G551" s="2">
        <v>6120</v>
      </c>
      <c r="H551" s="3">
        <v>577.53617184433404</v>
      </c>
      <c r="I551" s="3">
        <v>963479.14026011457</v>
      </c>
      <c r="J551" s="3">
        <v>2381.1501892191695</v>
      </c>
      <c r="K551" s="3">
        <v>1</v>
      </c>
      <c r="L551" s="3">
        <f t="shared" si="45"/>
        <v>2381.1501892191695</v>
      </c>
      <c r="M551" s="3">
        <v>0</v>
      </c>
      <c r="N551" s="3">
        <v>240.59813971713209</v>
      </c>
      <c r="O551" s="3">
        <v>1</v>
      </c>
      <c r="P551" s="3">
        <f t="shared" si="46"/>
        <v>240.59813971713209</v>
      </c>
      <c r="Q551" s="3">
        <v>0</v>
      </c>
    </row>
    <row r="552" spans="1:17" x14ac:dyDescent="0.25">
      <c r="A552" s="3" t="s">
        <v>14</v>
      </c>
      <c r="B552" s="3"/>
      <c r="C552" s="3" t="s">
        <v>15</v>
      </c>
      <c r="D552" s="3">
        <v>0.67</v>
      </c>
      <c r="E552" s="3">
        <v>0.72</v>
      </c>
      <c r="F552" s="3" t="s">
        <v>75</v>
      </c>
      <c r="G552" s="2">
        <v>6120</v>
      </c>
      <c r="H552" s="3">
        <v>23.77055973883504</v>
      </c>
      <c r="I552" s="3">
        <v>64828.813248459337</v>
      </c>
      <c r="J552" s="3">
        <v>158.3986856314676</v>
      </c>
      <c r="K552" s="3">
        <v>1</v>
      </c>
      <c r="L552" s="3">
        <f t="shared" si="45"/>
        <v>158.3986856314676</v>
      </c>
      <c r="M552" s="3">
        <v>0</v>
      </c>
      <c r="N552" s="3">
        <v>16.90056887029807</v>
      </c>
      <c r="O552" s="3">
        <v>1</v>
      </c>
      <c r="P552" s="3">
        <f t="shared" si="46"/>
        <v>16.90056887029807</v>
      </c>
      <c r="Q552" s="3">
        <v>0</v>
      </c>
    </row>
    <row r="553" spans="1:17" x14ac:dyDescent="0.25">
      <c r="A553" s="3" t="s">
        <v>14</v>
      </c>
      <c r="B553" s="3"/>
      <c r="C553" s="3" t="s">
        <v>118</v>
      </c>
      <c r="D553" s="3">
        <v>0.59</v>
      </c>
      <c r="E553" s="3">
        <v>0.64</v>
      </c>
      <c r="F553" s="3" t="s">
        <v>75</v>
      </c>
      <c r="G553" s="2">
        <v>6120</v>
      </c>
      <c r="H553" s="3">
        <v>8.8639923548349326</v>
      </c>
      <c r="I553" s="3">
        <v>22197.128338516824</v>
      </c>
      <c r="J553" s="3">
        <v>53.487537985039481</v>
      </c>
      <c r="K553" s="3">
        <v>1</v>
      </c>
      <c r="L553" s="3">
        <f t="shared" si="45"/>
        <v>53.487537985039481</v>
      </c>
      <c r="M553" s="3">
        <v>0</v>
      </c>
      <c r="N553" s="3">
        <v>5.7354880923448608</v>
      </c>
      <c r="O553" s="3">
        <v>1</v>
      </c>
      <c r="P553" s="3">
        <f t="shared" si="46"/>
        <v>5.7354880923448608</v>
      </c>
      <c r="Q553" s="3">
        <v>0</v>
      </c>
    </row>
    <row r="554" spans="1:17" x14ac:dyDescent="0.25">
      <c r="A554" s="3" t="s">
        <v>14</v>
      </c>
      <c r="B554" s="3"/>
      <c r="C554" s="3" t="s">
        <v>15</v>
      </c>
      <c r="D554" s="3">
        <v>0.67</v>
      </c>
      <c r="E554" s="3">
        <v>0.72</v>
      </c>
      <c r="F554" s="3" t="s">
        <v>77</v>
      </c>
      <c r="G554" s="2">
        <v>6120</v>
      </c>
      <c r="H554" s="3">
        <v>515.232020882592</v>
      </c>
      <c r="I554" s="3">
        <v>977421.69011300942</v>
      </c>
      <c r="J554" s="3">
        <v>2405.6307542762293</v>
      </c>
      <c r="K554" s="3">
        <v>1</v>
      </c>
      <c r="L554" s="3">
        <f t="shared" si="45"/>
        <v>2405.6307542762293</v>
      </c>
      <c r="M554" s="3">
        <v>0</v>
      </c>
      <c r="N554" s="3">
        <v>248.94808849201729</v>
      </c>
      <c r="O554" s="3">
        <v>1</v>
      </c>
      <c r="P554" s="3">
        <f t="shared" si="46"/>
        <v>248.94808849201729</v>
      </c>
      <c r="Q554" s="3">
        <v>0</v>
      </c>
    </row>
    <row r="555" spans="1:17" x14ac:dyDescent="0.25">
      <c r="A555" s="3" t="s">
        <v>14</v>
      </c>
      <c r="B555" s="3"/>
      <c r="C555" s="3" t="s">
        <v>118</v>
      </c>
      <c r="D555" s="3">
        <v>0.59</v>
      </c>
      <c r="E555" s="3">
        <v>0.64</v>
      </c>
      <c r="F555" s="3" t="s">
        <v>77</v>
      </c>
      <c r="G555" s="2">
        <v>6120</v>
      </c>
      <c r="H555" s="3">
        <v>2.8072984048247482</v>
      </c>
      <c r="I555" s="3">
        <v>7888.6997943342276</v>
      </c>
      <c r="J555" s="3">
        <v>18.543059207308708</v>
      </c>
      <c r="K555" s="3">
        <v>1</v>
      </c>
      <c r="L555" s="3">
        <f t="shared" si="45"/>
        <v>18.543059207308708</v>
      </c>
      <c r="M555" s="3">
        <v>0</v>
      </c>
      <c r="N555" s="3">
        <v>2.0160644566590507</v>
      </c>
      <c r="O555" s="3">
        <v>1</v>
      </c>
      <c r="P555" s="3">
        <f t="shared" si="46"/>
        <v>2.0160644566590507</v>
      </c>
      <c r="Q555" s="3">
        <v>0</v>
      </c>
    </row>
    <row r="556" spans="1:17" x14ac:dyDescent="0.25">
      <c r="A556" s="3" t="s">
        <v>14</v>
      </c>
      <c r="B556" s="3"/>
      <c r="C556" s="3" t="s">
        <v>15</v>
      </c>
      <c r="D556" s="3">
        <v>0.67</v>
      </c>
      <c r="E556" s="3">
        <v>0.72</v>
      </c>
      <c r="F556" s="3" t="s">
        <v>77</v>
      </c>
      <c r="G556" s="2">
        <v>6120</v>
      </c>
      <c r="H556" s="3">
        <v>2.4060757957131904</v>
      </c>
      <c r="I556" s="3">
        <v>5364.4324649755063</v>
      </c>
      <c r="J556" s="3">
        <v>12.949192813194449</v>
      </c>
      <c r="K556" s="3">
        <v>1</v>
      </c>
      <c r="L556" s="3">
        <f t="shared" si="45"/>
        <v>12.949192813194449</v>
      </c>
      <c r="M556" s="3">
        <v>0</v>
      </c>
      <c r="N556" s="3">
        <v>1.3650926718823111</v>
      </c>
      <c r="O556" s="3">
        <v>1</v>
      </c>
      <c r="P556" s="3">
        <f t="shared" si="46"/>
        <v>1.3650926718823111</v>
      </c>
      <c r="Q556" s="3">
        <v>0</v>
      </c>
    </row>
    <row r="557" spans="1:17" x14ac:dyDescent="0.25">
      <c r="A557" s="3" t="s">
        <v>14</v>
      </c>
      <c r="B557" s="3"/>
      <c r="C557" s="3" t="s">
        <v>15</v>
      </c>
      <c r="D557" s="3">
        <v>0.67</v>
      </c>
      <c r="E557" s="3">
        <v>0.72</v>
      </c>
      <c r="F557" s="3" t="s">
        <v>77</v>
      </c>
      <c r="G557" s="2">
        <v>6120</v>
      </c>
      <c r="H557" s="3">
        <v>4.571563904930799</v>
      </c>
      <c r="I557" s="3">
        <v>7548.0225763237595</v>
      </c>
      <c r="J557" s="3">
        <v>19.107016288334133</v>
      </c>
      <c r="K557" s="3">
        <v>1</v>
      </c>
      <c r="L557" s="3">
        <f t="shared" si="45"/>
        <v>19.107016288334133</v>
      </c>
      <c r="M557" s="3">
        <v>0</v>
      </c>
      <c r="N557" s="3">
        <v>1.7466642615470178</v>
      </c>
      <c r="O557" s="3">
        <v>1</v>
      </c>
      <c r="P557" s="3">
        <f t="shared" si="46"/>
        <v>1.7466642615470178</v>
      </c>
      <c r="Q557" s="3">
        <v>0</v>
      </c>
    </row>
    <row r="558" spans="1:17" x14ac:dyDescent="0.25">
      <c r="A558" s="3" t="s">
        <v>14</v>
      </c>
      <c r="B558" s="3"/>
      <c r="C558" s="3" t="s">
        <v>90</v>
      </c>
      <c r="D558" s="3">
        <v>0.66</v>
      </c>
      <c r="E558" s="3">
        <v>0.7</v>
      </c>
      <c r="F558" s="3" t="s">
        <v>19</v>
      </c>
      <c r="G558" s="2">
        <v>6153</v>
      </c>
      <c r="H558" s="3">
        <v>0.21785751355344554</v>
      </c>
      <c r="I558" s="3">
        <v>684.19113969816044</v>
      </c>
      <c r="J558" s="3">
        <v>1.5455840715637368</v>
      </c>
      <c r="K558" s="3">
        <v>1</v>
      </c>
      <c r="L558" s="3">
        <f t="shared" si="45"/>
        <v>1.5455840715637368</v>
      </c>
      <c r="M558" s="3">
        <v>0</v>
      </c>
      <c r="N558" s="3">
        <v>0.33767168268864051</v>
      </c>
      <c r="O558" s="3">
        <v>1</v>
      </c>
      <c r="P558" s="3">
        <f t="shared" si="46"/>
        <v>0.33767168268864051</v>
      </c>
      <c r="Q558" s="3">
        <v>0</v>
      </c>
    </row>
    <row r="559" spans="1:17" x14ac:dyDescent="0.25">
      <c r="A559" s="3" t="s">
        <v>14</v>
      </c>
      <c r="B559" s="3"/>
      <c r="C559" s="3" t="s">
        <v>15</v>
      </c>
      <c r="D559" s="3">
        <v>0.67</v>
      </c>
      <c r="E559" s="3">
        <v>0.72</v>
      </c>
      <c r="F559" s="3" t="s">
        <v>19</v>
      </c>
      <c r="G559" s="2">
        <v>6170</v>
      </c>
      <c r="H559" s="3">
        <v>0.88477345277027231</v>
      </c>
      <c r="I559" s="3">
        <v>775.56115237647236</v>
      </c>
      <c r="J559" s="3">
        <v>2.0411469716138884</v>
      </c>
      <c r="K559" s="3">
        <v>1</v>
      </c>
      <c r="L559" s="3">
        <f t="shared" si="45"/>
        <v>2.0411469716138884</v>
      </c>
      <c r="M559" s="3">
        <v>0</v>
      </c>
      <c r="N559" s="3">
        <v>0.1883458846422135</v>
      </c>
      <c r="O559" s="3">
        <v>1</v>
      </c>
      <c r="P559" s="3">
        <f t="shared" si="46"/>
        <v>0.1883458846422135</v>
      </c>
      <c r="Q559" s="3">
        <v>0</v>
      </c>
    </row>
    <row r="560" spans="1:17" x14ac:dyDescent="0.25">
      <c r="A560" s="3" t="s">
        <v>14</v>
      </c>
      <c r="B560" s="3"/>
      <c r="C560" s="3" t="s">
        <v>90</v>
      </c>
      <c r="D560" s="3">
        <v>0.66</v>
      </c>
      <c r="E560" s="3">
        <v>0.7</v>
      </c>
      <c r="F560" s="3" t="s">
        <v>19</v>
      </c>
      <c r="G560" s="2">
        <v>6170</v>
      </c>
      <c r="H560" s="3">
        <v>18.759442256979884</v>
      </c>
      <c r="I560" s="3">
        <v>58323.71662296763</v>
      </c>
      <c r="J560" s="3">
        <v>134.65764657320665</v>
      </c>
      <c r="K560" s="3">
        <v>1</v>
      </c>
      <c r="L560" s="3">
        <f t="shared" si="45"/>
        <v>134.65764657320665</v>
      </c>
      <c r="M560" s="3">
        <v>0</v>
      </c>
      <c r="N560" s="3">
        <v>16.639150203487905</v>
      </c>
      <c r="O560" s="3">
        <v>1</v>
      </c>
      <c r="P560" s="3">
        <f t="shared" si="46"/>
        <v>16.639150203487905</v>
      </c>
      <c r="Q560" s="3">
        <v>0</v>
      </c>
    </row>
    <row r="561" spans="1:17" x14ac:dyDescent="0.25">
      <c r="A561" s="3" t="s">
        <v>14</v>
      </c>
      <c r="B561" s="3"/>
      <c r="C561" s="3" t="s">
        <v>90</v>
      </c>
      <c r="D561" s="3">
        <v>0.66</v>
      </c>
      <c r="E561" s="3">
        <v>0.7</v>
      </c>
      <c r="F561" s="3" t="s">
        <v>19</v>
      </c>
      <c r="G561" s="2">
        <v>6170</v>
      </c>
      <c r="H561" s="3">
        <v>53.129779814361548</v>
      </c>
      <c r="I561" s="3">
        <v>119737.3448112011</v>
      </c>
      <c r="J561" s="3">
        <v>275.11650096126704</v>
      </c>
      <c r="K561" s="3">
        <v>1</v>
      </c>
      <c r="L561" s="3">
        <f t="shared" si="45"/>
        <v>275.11650096126704</v>
      </c>
      <c r="M561" s="3">
        <v>0</v>
      </c>
      <c r="N561" s="3">
        <v>28.130507937477965</v>
      </c>
      <c r="O561" s="3">
        <v>1</v>
      </c>
      <c r="P561" s="3">
        <f t="shared" si="46"/>
        <v>28.130507937477965</v>
      </c>
      <c r="Q561" s="3">
        <v>0</v>
      </c>
    </row>
    <row r="562" spans="1:17" x14ac:dyDescent="0.25">
      <c r="A562" s="3" t="s">
        <v>14</v>
      </c>
      <c r="B562" s="3"/>
      <c r="C562" s="3" t="s">
        <v>15</v>
      </c>
      <c r="D562" s="3">
        <v>0.67</v>
      </c>
      <c r="E562" s="3">
        <v>0.72</v>
      </c>
      <c r="F562" s="3" t="s">
        <v>63</v>
      </c>
      <c r="G562" s="2">
        <v>6170</v>
      </c>
      <c r="H562" s="3">
        <v>1049.8666213239464</v>
      </c>
      <c r="I562" s="3">
        <v>1548106.1064762247</v>
      </c>
      <c r="J562" s="3">
        <v>4445.1387672346427</v>
      </c>
      <c r="K562" s="3">
        <v>1</v>
      </c>
      <c r="L562" s="3">
        <f t="shared" si="45"/>
        <v>4445.1387672346427</v>
      </c>
      <c r="M562" s="3">
        <v>0</v>
      </c>
      <c r="N562" s="3">
        <v>359.23004283473944</v>
      </c>
      <c r="O562" s="3">
        <v>1</v>
      </c>
      <c r="P562" s="3">
        <f t="shared" si="46"/>
        <v>359.23004283473944</v>
      </c>
      <c r="Q562" s="3">
        <v>0</v>
      </c>
    </row>
    <row r="563" spans="1:17" x14ac:dyDescent="0.25">
      <c r="A563" s="3" t="s">
        <v>14</v>
      </c>
      <c r="B563" s="3"/>
      <c r="C563" s="3" t="s">
        <v>118</v>
      </c>
      <c r="D563" s="3">
        <v>0.59</v>
      </c>
      <c r="E563" s="3">
        <v>0.64</v>
      </c>
      <c r="F563" s="3" t="s">
        <v>75</v>
      </c>
      <c r="G563" s="2">
        <v>6170</v>
      </c>
      <c r="H563" s="3">
        <v>4.2853272135084373</v>
      </c>
      <c r="I563" s="3">
        <v>6020.0133502360995</v>
      </c>
      <c r="J563" s="3">
        <v>18.432984466158633</v>
      </c>
      <c r="K563" s="3">
        <v>1</v>
      </c>
      <c r="L563" s="3">
        <f t="shared" si="45"/>
        <v>18.432984466158633</v>
      </c>
      <c r="M563" s="3">
        <v>0</v>
      </c>
      <c r="N563" s="3">
        <v>1.3841535583517184</v>
      </c>
      <c r="O563" s="3">
        <v>1</v>
      </c>
      <c r="P563" s="3">
        <f t="shared" si="46"/>
        <v>1.3841535583517184</v>
      </c>
      <c r="Q563" s="3">
        <v>0</v>
      </c>
    </row>
    <row r="564" spans="1:17" x14ac:dyDescent="0.25">
      <c r="A564" s="3" t="s">
        <v>14</v>
      </c>
      <c r="B564" s="3"/>
      <c r="C564" s="3" t="s">
        <v>15</v>
      </c>
      <c r="D564" s="3">
        <v>0.67</v>
      </c>
      <c r="E564" s="3">
        <v>0.72</v>
      </c>
      <c r="F564" s="3" t="s">
        <v>77</v>
      </c>
      <c r="G564" s="2">
        <v>6170</v>
      </c>
      <c r="H564" s="3">
        <v>6.1967128411639969</v>
      </c>
      <c r="I564" s="3">
        <v>6916.9610954172385</v>
      </c>
      <c r="J564" s="3">
        <v>20.563287266254687</v>
      </c>
      <c r="K564" s="3">
        <v>1</v>
      </c>
      <c r="L564" s="3">
        <f t="shared" si="45"/>
        <v>20.563287266254687</v>
      </c>
      <c r="M564" s="3">
        <v>0</v>
      </c>
      <c r="N564" s="3">
        <v>1.6191226406668902</v>
      </c>
      <c r="O564" s="3">
        <v>1</v>
      </c>
      <c r="P564" s="3">
        <f t="shared" si="46"/>
        <v>1.6191226406668902</v>
      </c>
      <c r="Q564" s="3">
        <v>0</v>
      </c>
    </row>
    <row r="565" spans="1:17" x14ac:dyDescent="0.25">
      <c r="A565" s="3" t="s">
        <v>14</v>
      </c>
      <c r="B565" s="3"/>
      <c r="C565" s="3" t="s">
        <v>15</v>
      </c>
      <c r="D565" s="3">
        <v>0.67</v>
      </c>
      <c r="E565" s="3">
        <v>0.72</v>
      </c>
      <c r="F565" s="3" t="s">
        <v>19</v>
      </c>
      <c r="G565" s="2">
        <v>6181</v>
      </c>
      <c r="H565" s="3">
        <v>0.18720513072877512</v>
      </c>
      <c r="I565" s="3">
        <v>167.2822690906371</v>
      </c>
      <c r="J565" s="3">
        <v>0.36496311971197387</v>
      </c>
      <c r="K565" s="3">
        <v>1</v>
      </c>
      <c r="L565" s="3">
        <f t="shared" si="45"/>
        <v>0.36496311971197387</v>
      </c>
      <c r="M565" s="3">
        <v>0</v>
      </c>
      <c r="N565" s="3">
        <v>2.6347896195321258E-2</v>
      </c>
      <c r="O565" s="3">
        <v>1</v>
      </c>
      <c r="P565" s="3">
        <f t="shared" si="46"/>
        <v>2.6347896195321258E-2</v>
      </c>
      <c r="Q565" s="3">
        <v>0</v>
      </c>
    </row>
    <row r="566" spans="1:17" x14ac:dyDescent="0.25">
      <c r="A566" s="3" t="s">
        <v>14</v>
      </c>
      <c r="B566" s="3"/>
      <c r="C566" s="3" t="s">
        <v>15</v>
      </c>
      <c r="D566" s="3">
        <v>0.67</v>
      </c>
      <c r="E566" s="3">
        <v>0.72</v>
      </c>
      <c r="F566" s="3" t="s">
        <v>63</v>
      </c>
      <c r="G566" s="2">
        <v>6181</v>
      </c>
      <c r="H566" s="3">
        <v>38.880386668805933</v>
      </c>
      <c r="I566" s="3">
        <v>75180.400097240403</v>
      </c>
      <c r="J566" s="3">
        <v>171.78191929070488</v>
      </c>
      <c r="K566" s="3">
        <v>1</v>
      </c>
      <c r="L566" s="3">
        <f t="shared" si="45"/>
        <v>171.78191929070488</v>
      </c>
      <c r="M566" s="3">
        <v>0</v>
      </c>
      <c r="N566" s="3">
        <v>13.439230420686677</v>
      </c>
      <c r="O566" s="3">
        <v>1</v>
      </c>
      <c r="P566" s="3">
        <f t="shared" si="46"/>
        <v>13.439230420686677</v>
      </c>
      <c r="Q566" s="3">
        <v>0</v>
      </c>
    </row>
    <row r="567" spans="1:17" x14ac:dyDescent="0.25">
      <c r="A567" s="3" t="s">
        <v>14</v>
      </c>
      <c r="B567" s="3"/>
      <c r="C567" s="3" t="s">
        <v>15</v>
      </c>
      <c r="D567" s="3">
        <v>0.67</v>
      </c>
      <c r="E567" s="3">
        <v>0.72</v>
      </c>
      <c r="F567" s="3" t="s">
        <v>77</v>
      </c>
      <c r="G567" s="2">
        <v>6181</v>
      </c>
      <c r="H567" s="3">
        <v>31.75167784877695</v>
      </c>
      <c r="I567" s="3">
        <v>52529.449811085768</v>
      </c>
      <c r="J567" s="3">
        <v>118.04156270170448</v>
      </c>
      <c r="K567" s="3">
        <v>1</v>
      </c>
      <c r="L567" s="3">
        <f t="shared" si="45"/>
        <v>118.04156270170448</v>
      </c>
      <c r="M567" s="3">
        <v>0</v>
      </c>
      <c r="N567" s="3">
        <v>9.1837711668724342</v>
      </c>
      <c r="O567" s="3">
        <v>1</v>
      </c>
      <c r="P567" s="3">
        <f t="shared" si="46"/>
        <v>9.1837711668724342</v>
      </c>
      <c r="Q567" s="3">
        <v>0</v>
      </c>
    </row>
    <row r="568" spans="1:17" x14ac:dyDescent="0.25">
      <c r="A568" s="3" t="s">
        <v>14</v>
      </c>
      <c r="B568" s="3"/>
      <c r="C568" s="3" t="s">
        <v>15</v>
      </c>
      <c r="D568" s="3">
        <v>0.67</v>
      </c>
      <c r="E568" s="3">
        <v>0.72</v>
      </c>
      <c r="F568" s="3" t="s">
        <v>63</v>
      </c>
      <c r="G568" s="2">
        <v>6182</v>
      </c>
      <c r="H568" s="3">
        <v>309.63462618459181</v>
      </c>
      <c r="I568" s="3">
        <v>383394.18028144422</v>
      </c>
      <c r="J568" s="3">
        <v>908.85401428512989</v>
      </c>
      <c r="K568" s="3">
        <v>1</v>
      </c>
      <c r="L568" s="3">
        <f t="shared" si="45"/>
        <v>908.85401428512989</v>
      </c>
      <c r="M568" s="3">
        <v>0</v>
      </c>
      <c r="N568" s="3">
        <v>46.65170009232439</v>
      </c>
      <c r="O568" s="3">
        <v>1</v>
      </c>
      <c r="P568" s="3">
        <f t="shared" si="46"/>
        <v>46.65170009232439</v>
      </c>
      <c r="Q568" s="3">
        <v>0</v>
      </c>
    </row>
    <row r="569" spans="1:17" x14ac:dyDescent="0.25">
      <c r="A569" s="3" t="s">
        <v>14</v>
      </c>
      <c r="B569" s="3"/>
      <c r="C569" s="3" t="s">
        <v>15</v>
      </c>
      <c r="D569" s="3">
        <v>0.67</v>
      </c>
      <c r="E569" s="3">
        <v>0.72</v>
      </c>
      <c r="F569" s="3" t="s">
        <v>63</v>
      </c>
      <c r="G569" s="2">
        <v>6210</v>
      </c>
      <c r="H569" s="3">
        <v>16.286541484211984</v>
      </c>
      <c r="I569" s="3">
        <v>27206.072588886444</v>
      </c>
      <c r="J569" s="3">
        <v>76.149400524096677</v>
      </c>
      <c r="K569" s="3">
        <v>1</v>
      </c>
      <c r="L569" s="3">
        <f t="shared" si="45"/>
        <v>76.149400524096677</v>
      </c>
      <c r="M569" s="3">
        <v>0</v>
      </c>
      <c r="N569" s="3">
        <v>6.6476420282997575</v>
      </c>
      <c r="O569" s="3">
        <v>1</v>
      </c>
      <c r="P569" s="3">
        <f t="shared" si="46"/>
        <v>6.6476420282997575</v>
      </c>
      <c r="Q569" s="3">
        <v>0</v>
      </c>
    </row>
    <row r="570" spans="1:17" x14ac:dyDescent="0.25">
      <c r="A570" s="3" t="s">
        <v>14</v>
      </c>
      <c r="B570" s="3"/>
      <c r="C570" s="3" t="s">
        <v>15</v>
      </c>
      <c r="D570" s="3">
        <v>0.67</v>
      </c>
      <c r="E570" s="3">
        <v>0.72</v>
      </c>
      <c r="F570" s="3" t="s">
        <v>63</v>
      </c>
      <c r="G570" s="2">
        <v>6250</v>
      </c>
      <c r="H570" s="3">
        <v>15.645053994365826</v>
      </c>
      <c r="I570" s="3">
        <v>16536.475171211736</v>
      </c>
      <c r="J570" s="3">
        <v>35.07297921438559</v>
      </c>
      <c r="K570" s="3">
        <v>1</v>
      </c>
      <c r="L570" s="3">
        <f t="shared" si="45"/>
        <v>35.07297921438559</v>
      </c>
      <c r="M570" s="3">
        <v>0</v>
      </c>
      <c r="N570" s="3">
        <v>4.2070757030335102</v>
      </c>
      <c r="O570" s="3">
        <v>1</v>
      </c>
      <c r="P570" s="3">
        <f t="shared" si="46"/>
        <v>4.2070757030335102</v>
      </c>
      <c r="Q570" s="3">
        <v>0</v>
      </c>
    </row>
    <row r="571" spans="1:17" x14ac:dyDescent="0.25">
      <c r="A571" s="3" t="s">
        <v>14</v>
      </c>
      <c r="B571" s="3"/>
      <c r="C571" s="3" t="s">
        <v>15</v>
      </c>
      <c r="D571" s="3">
        <v>0.67</v>
      </c>
      <c r="E571" s="3">
        <v>0.72</v>
      </c>
      <c r="F571" s="3" t="s">
        <v>19</v>
      </c>
      <c r="G571" s="2">
        <v>6300</v>
      </c>
      <c r="H571" s="3">
        <v>5.5187784483102318</v>
      </c>
      <c r="I571" s="3">
        <v>8836.0075407315089</v>
      </c>
      <c r="J571" s="3">
        <v>23.986468600478371</v>
      </c>
      <c r="K571" s="3">
        <v>1</v>
      </c>
      <c r="L571" s="3">
        <f t="shared" si="45"/>
        <v>23.986468600478371</v>
      </c>
      <c r="M571" s="3">
        <v>0</v>
      </c>
      <c r="N571" s="3">
        <v>2.0864258997395102</v>
      </c>
      <c r="O571" s="3">
        <v>1</v>
      </c>
      <c r="P571" s="3">
        <f t="shared" si="46"/>
        <v>2.0864258997395102</v>
      </c>
      <c r="Q571" s="3">
        <v>0</v>
      </c>
    </row>
    <row r="572" spans="1:17" x14ac:dyDescent="0.25">
      <c r="A572" s="3" t="s">
        <v>14</v>
      </c>
      <c r="B572" s="3"/>
      <c r="C572" s="3" t="s">
        <v>90</v>
      </c>
      <c r="D572" s="3">
        <v>0.66</v>
      </c>
      <c r="E572" s="3">
        <v>0.7</v>
      </c>
      <c r="F572" s="3" t="s">
        <v>19</v>
      </c>
      <c r="G572" s="2">
        <v>6300</v>
      </c>
      <c r="H572" s="3">
        <v>2.8786334952323447</v>
      </c>
      <c r="I572" s="3">
        <v>7328.1493864753693</v>
      </c>
      <c r="J572" s="3">
        <v>11.347969655305681</v>
      </c>
      <c r="K572" s="3">
        <v>1</v>
      </c>
      <c r="L572" s="3">
        <f t="shared" si="45"/>
        <v>11.347969655305681</v>
      </c>
      <c r="M572" s="3">
        <v>0</v>
      </c>
      <c r="N572" s="3">
        <v>1.3870565113565658</v>
      </c>
      <c r="O572" s="3">
        <v>1</v>
      </c>
      <c r="P572" s="3">
        <f t="shared" si="46"/>
        <v>1.3870565113565658</v>
      </c>
      <c r="Q572" s="3">
        <v>0</v>
      </c>
    </row>
    <row r="573" spans="1:17" x14ac:dyDescent="0.25">
      <c r="A573" s="3" t="s">
        <v>14</v>
      </c>
      <c r="B573" s="3"/>
      <c r="C573" s="3" t="s">
        <v>118</v>
      </c>
      <c r="D573" s="3">
        <v>0.59</v>
      </c>
      <c r="E573" s="3">
        <v>0.64</v>
      </c>
      <c r="F573" s="3" t="s">
        <v>19</v>
      </c>
      <c r="G573" s="2">
        <v>6300</v>
      </c>
      <c r="H573" s="3">
        <v>15.772228317008326</v>
      </c>
      <c r="I573" s="3">
        <v>40880.34292505015</v>
      </c>
      <c r="J573" s="3">
        <v>102.9939522349392</v>
      </c>
      <c r="K573" s="3">
        <v>1</v>
      </c>
      <c r="L573" s="3">
        <f t="shared" si="45"/>
        <v>102.9939522349392</v>
      </c>
      <c r="M573" s="3">
        <v>0</v>
      </c>
      <c r="N573" s="3">
        <v>11.780787987433662</v>
      </c>
      <c r="O573" s="3">
        <v>1</v>
      </c>
      <c r="P573" s="3">
        <f t="shared" si="46"/>
        <v>11.780787987433662</v>
      </c>
      <c r="Q573" s="3">
        <v>0</v>
      </c>
    </row>
    <row r="574" spans="1:17" x14ac:dyDescent="0.25">
      <c r="A574" s="3" t="s">
        <v>14</v>
      </c>
      <c r="B574" s="3"/>
      <c r="C574" s="3" t="s">
        <v>118</v>
      </c>
      <c r="D574" s="3">
        <v>0.59</v>
      </c>
      <c r="E574" s="3">
        <v>0.64</v>
      </c>
      <c r="F574" s="3" t="s">
        <v>137</v>
      </c>
      <c r="G574" s="2">
        <v>6300</v>
      </c>
      <c r="H574" s="3">
        <v>9.4683555904030797E-2</v>
      </c>
      <c r="I574" s="3">
        <v>216.65361194141801</v>
      </c>
      <c r="J574" s="3">
        <v>0.36308625810335848</v>
      </c>
      <c r="K574" s="3">
        <v>1</v>
      </c>
      <c r="L574" s="3">
        <f t="shared" si="45"/>
        <v>0.36308625810335848</v>
      </c>
      <c r="M574" s="3">
        <v>0</v>
      </c>
      <c r="N574" s="3">
        <v>3.8717937594215948E-2</v>
      </c>
      <c r="O574" s="3">
        <v>1</v>
      </c>
      <c r="P574" s="3">
        <f t="shared" si="46"/>
        <v>3.8717937594215948E-2</v>
      </c>
      <c r="Q574" s="3">
        <v>0</v>
      </c>
    </row>
    <row r="575" spans="1:17" x14ac:dyDescent="0.25">
      <c r="A575" s="3" t="s">
        <v>14</v>
      </c>
      <c r="B575" s="3"/>
      <c r="C575" s="3" t="s">
        <v>118</v>
      </c>
      <c r="D575" s="3">
        <v>0.59</v>
      </c>
      <c r="E575" s="3">
        <v>0.64</v>
      </c>
      <c r="F575" s="3" t="s">
        <v>137</v>
      </c>
      <c r="G575" s="2">
        <v>6300</v>
      </c>
      <c r="H575" s="3">
        <v>3.0525916332785896</v>
      </c>
      <c r="I575" s="3">
        <v>8787.0260902544796</v>
      </c>
      <c r="J575" s="3">
        <v>20.248523552442617</v>
      </c>
      <c r="K575" s="3">
        <v>1</v>
      </c>
      <c r="L575" s="3">
        <f t="shared" si="45"/>
        <v>20.248523552442617</v>
      </c>
      <c r="M575" s="3">
        <v>0</v>
      </c>
      <c r="N575" s="3">
        <v>2.1182900952206594</v>
      </c>
      <c r="O575" s="3">
        <v>1</v>
      </c>
      <c r="P575" s="3">
        <f t="shared" si="46"/>
        <v>2.1182900952206594</v>
      </c>
      <c r="Q575" s="3">
        <v>0</v>
      </c>
    </row>
    <row r="576" spans="1:17" x14ac:dyDescent="0.25">
      <c r="A576" s="3" t="s">
        <v>14</v>
      </c>
      <c r="B576" s="3"/>
      <c r="C576" s="3" t="s">
        <v>118</v>
      </c>
      <c r="D576" s="3">
        <v>0.59</v>
      </c>
      <c r="E576" s="3">
        <v>0.64</v>
      </c>
      <c r="F576" s="3" t="s">
        <v>139</v>
      </c>
      <c r="G576" s="2">
        <v>6300</v>
      </c>
      <c r="H576" s="3">
        <v>2.699186368360555</v>
      </c>
      <c r="I576" s="3">
        <v>7986.5556101831107</v>
      </c>
      <c r="J576" s="3">
        <v>19.597005218114749</v>
      </c>
      <c r="K576" s="3">
        <v>1</v>
      </c>
      <c r="L576" s="3">
        <f t="shared" si="45"/>
        <v>19.597005218114749</v>
      </c>
      <c r="M576" s="3">
        <v>0</v>
      </c>
      <c r="N576" s="3">
        <v>2.0030670065999927</v>
      </c>
      <c r="O576" s="3">
        <v>1</v>
      </c>
      <c r="P576" s="3">
        <f t="shared" si="46"/>
        <v>2.0030670065999927</v>
      </c>
      <c r="Q576" s="3">
        <v>0</v>
      </c>
    </row>
    <row r="577" spans="1:17" x14ac:dyDescent="0.25">
      <c r="A577" s="3" t="s">
        <v>14</v>
      </c>
      <c r="B577" s="3"/>
      <c r="C577" s="3" t="s">
        <v>118</v>
      </c>
      <c r="D577" s="3">
        <v>0.59</v>
      </c>
      <c r="E577" s="3">
        <v>0.64</v>
      </c>
      <c r="F577" s="3" t="s">
        <v>59</v>
      </c>
      <c r="G577" s="2">
        <v>6300</v>
      </c>
      <c r="H577" s="3">
        <v>0.82448884067866901</v>
      </c>
      <c r="I577" s="3">
        <v>1976.8280929105167</v>
      </c>
      <c r="J577" s="3">
        <v>5.3089111576310986</v>
      </c>
      <c r="K577" s="3">
        <v>1</v>
      </c>
      <c r="L577" s="3">
        <f t="shared" si="45"/>
        <v>5.3089111576310986</v>
      </c>
      <c r="M577" s="3">
        <v>0</v>
      </c>
      <c r="N577" s="3">
        <v>0.57534189813552472</v>
      </c>
      <c r="O577" s="3">
        <v>1</v>
      </c>
      <c r="P577" s="3">
        <f t="shared" si="46"/>
        <v>0.57534189813552472</v>
      </c>
      <c r="Q577" s="3">
        <v>0</v>
      </c>
    </row>
    <row r="578" spans="1:17" x14ac:dyDescent="0.25">
      <c r="A578" s="3" t="s">
        <v>14</v>
      </c>
      <c r="B578" s="3"/>
      <c r="C578" s="3" t="s">
        <v>15</v>
      </c>
      <c r="D578" s="3">
        <v>0.67</v>
      </c>
      <c r="E578" s="3">
        <v>0.72</v>
      </c>
      <c r="F578" s="3" t="s">
        <v>63</v>
      </c>
      <c r="G578" s="2">
        <v>6300</v>
      </c>
      <c r="H578" s="3">
        <v>295.74306718663286</v>
      </c>
      <c r="I578" s="3">
        <v>401746.19955880439</v>
      </c>
      <c r="J578" s="3">
        <v>1187.257480721328</v>
      </c>
      <c r="K578" s="3">
        <v>1</v>
      </c>
      <c r="L578" s="3">
        <f t="shared" ref="L578:L641" si="47">J578*K578</f>
        <v>1187.257480721328</v>
      </c>
      <c r="M578" s="3">
        <v>0</v>
      </c>
      <c r="N578" s="3">
        <v>92.589514576624808</v>
      </c>
      <c r="O578" s="3">
        <v>1</v>
      </c>
      <c r="P578" s="3">
        <f t="shared" ref="P578:P641" si="48">N578*O578</f>
        <v>92.589514576624808</v>
      </c>
      <c r="Q578" s="3">
        <v>0</v>
      </c>
    </row>
    <row r="579" spans="1:17" x14ac:dyDescent="0.25">
      <c r="A579" s="3" t="s">
        <v>14</v>
      </c>
      <c r="B579" s="3"/>
      <c r="C579" s="3" t="s">
        <v>90</v>
      </c>
      <c r="D579" s="3">
        <v>0.66</v>
      </c>
      <c r="E579" s="3">
        <v>0.7</v>
      </c>
      <c r="F579" s="3" t="s">
        <v>19</v>
      </c>
      <c r="G579" s="2">
        <v>6410</v>
      </c>
      <c r="H579" s="3">
        <v>4.6677292158301107</v>
      </c>
      <c r="I579" s="3">
        <v>12321.225403033442</v>
      </c>
      <c r="J579" s="3">
        <v>30.258033220249214</v>
      </c>
      <c r="K579" s="3">
        <v>1</v>
      </c>
      <c r="L579" s="3">
        <f t="shared" si="47"/>
        <v>30.258033220249214</v>
      </c>
      <c r="M579" s="3">
        <v>0</v>
      </c>
      <c r="N579" s="3">
        <v>3.2999696104554235</v>
      </c>
      <c r="O579" s="3">
        <v>1</v>
      </c>
      <c r="P579" s="3">
        <f t="shared" si="48"/>
        <v>3.2999696104554235</v>
      </c>
      <c r="Q579" s="3">
        <v>0</v>
      </c>
    </row>
    <row r="580" spans="1:17" x14ac:dyDescent="0.25">
      <c r="A580" s="3" t="s">
        <v>14</v>
      </c>
      <c r="B580" s="3"/>
      <c r="C580" s="3" t="s">
        <v>90</v>
      </c>
      <c r="D580" s="3">
        <v>0.66</v>
      </c>
      <c r="E580" s="3">
        <v>0.7</v>
      </c>
      <c r="F580" s="3" t="s">
        <v>19</v>
      </c>
      <c r="G580" s="2">
        <v>6410</v>
      </c>
      <c r="H580" s="3">
        <v>1.4384112638398086</v>
      </c>
      <c r="I580" s="3">
        <v>2946.6723225270384</v>
      </c>
      <c r="J580" s="3">
        <v>7.4452147558293174</v>
      </c>
      <c r="K580" s="3">
        <v>1</v>
      </c>
      <c r="L580" s="3">
        <f t="shared" si="47"/>
        <v>7.4452147558293174</v>
      </c>
      <c r="M580" s="3">
        <v>0</v>
      </c>
      <c r="N580" s="3">
        <v>0.7395239489688431</v>
      </c>
      <c r="O580" s="3">
        <v>1</v>
      </c>
      <c r="P580" s="3">
        <f t="shared" si="48"/>
        <v>0.7395239489688431</v>
      </c>
      <c r="Q580" s="3">
        <v>0</v>
      </c>
    </row>
    <row r="581" spans="1:17" x14ac:dyDescent="0.25">
      <c r="A581" s="3" t="s">
        <v>14</v>
      </c>
      <c r="B581" s="3"/>
      <c r="C581" s="3" t="s">
        <v>118</v>
      </c>
      <c r="D581" s="3">
        <v>0.59</v>
      </c>
      <c r="E581" s="3">
        <v>0.64</v>
      </c>
      <c r="F581" s="3" t="s">
        <v>59</v>
      </c>
      <c r="G581" s="2">
        <v>6410</v>
      </c>
      <c r="H581" s="3">
        <v>3.6555462505302581E-2</v>
      </c>
      <c r="I581" s="3">
        <v>140.8915685264796</v>
      </c>
      <c r="J581" s="3">
        <v>0.33980518429120077</v>
      </c>
      <c r="K581" s="3">
        <v>1</v>
      </c>
      <c r="L581" s="3">
        <f t="shared" si="47"/>
        <v>0.33980518429120077</v>
      </c>
      <c r="M581" s="3">
        <v>0</v>
      </c>
      <c r="N581" s="3">
        <v>4.4348376703556049E-2</v>
      </c>
      <c r="O581" s="3">
        <v>1</v>
      </c>
      <c r="P581" s="3">
        <f t="shared" si="48"/>
        <v>4.4348376703556049E-2</v>
      </c>
      <c r="Q581" s="3">
        <v>0</v>
      </c>
    </row>
    <row r="582" spans="1:17" x14ac:dyDescent="0.25">
      <c r="A582" s="3" t="s">
        <v>14</v>
      </c>
      <c r="B582" s="3"/>
      <c r="C582" s="3" t="s">
        <v>15</v>
      </c>
      <c r="D582" s="3">
        <v>0.67</v>
      </c>
      <c r="E582" s="3">
        <v>0.72</v>
      </c>
      <c r="F582" s="3" t="s">
        <v>63</v>
      </c>
      <c r="G582" s="2">
        <v>6410</v>
      </c>
      <c r="H582" s="3">
        <v>2116.077124976046</v>
      </c>
      <c r="I582" s="3">
        <v>3532881.1773567786</v>
      </c>
      <c r="J582" s="3">
        <v>9608.6929738597992</v>
      </c>
      <c r="K582" s="3">
        <v>1</v>
      </c>
      <c r="L582" s="3">
        <f t="shared" si="47"/>
        <v>9608.6929738597992</v>
      </c>
      <c r="M582" s="3">
        <v>0</v>
      </c>
      <c r="N582" s="3">
        <v>840.3043737871327</v>
      </c>
      <c r="O582" s="3">
        <v>1</v>
      </c>
      <c r="P582" s="3">
        <f t="shared" si="48"/>
        <v>840.3043737871327</v>
      </c>
      <c r="Q582" s="3">
        <v>0</v>
      </c>
    </row>
    <row r="583" spans="1:17" x14ac:dyDescent="0.25">
      <c r="A583" s="3" t="s">
        <v>14</v>
      </c>
      <c r="B583" s="3"/>
      <c r="C583" s="3" t="s">
        <v>15</v>
      </c>
      <c r="D583" s="3">
        <v>0.67</v>
      </c>
      <c r="E583" s="3">
        <v>0.72</v>
      </c>
      <c r="F583" s="3" t="s">
        <v>77</v>
      </c>
      <c r="G583" s="2">
        <v>6410</v>
      </c>
      <c r="H583" s="3">
        <v>22.421623077447219</v>
      </c>
      <c r="I583" s="3">
        <v>22456.604253682948</v>
      </c>
      <c r="J583" s="3">
        <v>61.816438416908781</v>
      </c>
      <c r="K583" s="3">
        <v>1</v>
      </c>
      <c r="L583" s="3">
        <f t="shared" si="47"/>
        <v>61.816438416908781</v>
      </c>
      <c r="M583" s="3">
        <v>0</v>
      </c>
      <c r="N583" s="3">
        <v>5.4254736901321872</v>
      </c>
      <c r="O583" s="3">
        <v>1</v>
      </c>
      <c r="P583" s="3">
        <f t="shared" si="48"/>
        <v>5.4254736901321872</v>
      </c>
      <c r="Q583" s="3">
        <v>0</v>
      </c>
    </row>
    <row r="584" spans="1:17" x14ac:dyDescent="0.25">
      <c r="A584" s="3" t="s">
        <v>14</v>
      </c>
      <c r="B584" s="3"/>
      <c r="C584" s="3" t="s">
        <v>15</v>
      </c>
      <c r="D584" s="3">
        <v>0.67</v>
      </c>
      <c r="E584" s="3">
        <v>0.72</v>
      </c>
      <c r="F584" s="3" t="s">
        <v>19</v>
      </c>
      <c r="G584" s="2">
        <v>6420</v>
      </c>
      <c r="H584" s="3">
        <v>17.541967210088792</v>
      </c>
      <c r="I584" s="3">
        <v>31321.452685784225</v>
      </c>
      <c r="J584" s="3">
        <v>77.444930570482853</v>
      </c>
      <c r="K584" s="3">
        <v>1</v>
      </c>
      <c r="L584" s="3">
        <f t="shared" si="47"/>
        <v>77.444930570482853</v>
      </c>
      <c r="M584" s="3">
        <v>0</v>
      </c>
      <c r="N584" s="3">
        <v>7.8471093750478618</v>
      </c>
      <c r="O584" s="3">
        <v>1</v>
      </c>
      <c r="P584" s="3">
        <f t="shared" si="48"/>
        <v>7.8471093750478618</v>
      </c>
      <c r="Q584" s="3">
        <v>0</v>
      </c>
    </row>
    <row r="585" spans="1:17" x14ac:dyDescent="0.25">
      <c r="A585" s="3" t="s">
        <v>14</v>
      </c>
      <c r="B585" s="3"/>
      <c r="C585" s="3" t="s">
        <v>90</v>
      </c>
      <c r="D585" s="3">
        <v>0.66</v>
      </c>
      <c r="E585" s="3">
        <v>0.7</v>
      </c>
      <c r="F585" s="3" t="s">
        <v>19</v>
      </c>
      <c r="G585" s="2">
        <v>6420</v>
      </c>
      <c r="H585" s="3">
        <v>35.160716058266615</v>
      </c>
      <c r="I585" s="3">
        <v>108164.64057716612</v>
      </c>
      <c r="J585" s="3">
        <v>260.89070778884906</v>
      </c>
      <c r="K585" s="3">
        <v>1</v>
      </c>
      <c r="L585" s="3">
        <f t="shared" si="47"/>
        <v>260.89070778884906</v>
      </c>
      <c r="M585" s="3">
        <v>0</v>
      </c>
      <c r="N585" s="3">
        <v>28.024256260716886</v>
      </c>
      <c r="O585" s="3">
        <v>1</v>
      </c>
      <c r="P585" s="3">
        <f t="shared" si="48"/>
        <v>28.024256260716886</v>
      </c>
      <c r="Q585" s="3">
        <v>0</v>
      </c>
    </row>
    <row r="586" spans="1:17" x14ac:dyDescent="0.25">
      <c r="A586" s="3" t="s">
        <v>14</v>
      </c>
      <c r="B586" s="3"/>
      <c r="C586" s="3" t="s">
        <v>90</v>
      </c>
      <c r="D586" s="3">
        <v>0.66</v>
      </c>
      <c r="E586" s="3">
        <v>0.7</v>
      </c>
      <c r="F586" s="3" t="s">
        <v>19</v>
      </c>
      <c r="G586" s="2">
        <v>6420</v>
      </c>
      <c r="H586" s="3">
        <v>460.10649048152857</v>
      </c>
      <c r="I586" s="3">
        <v>1217921.7113399773</v>
      </c>
      <c r="J586" s="3">
        <v>3039.1110078368001</v>
      </c>
      <c r="K586" s="3">
        <v>1</v>
      </c>
      <c r="L586" s="3">
        <f t="shared" si="47"/>
        <v>3039.1110078368001</v>
      </c>
      <c r="M586" s="3">
        <v>0</v>
      </c>
      <c r="N586" s="3">
        <v>302.05750997004122</v>
      </c>
      <c r="O586" s="3">
        <v>1</v>
      </c>
      <c r="P586" s="3">
        <f t="shared" si="48"/>
        <v>302.05750997004122</v>
      </c>
      <c r="Q586" s="3">
        <v>0</v>
      </c>
    </row>
    <row r="587" spans="1:17" x14ac:dyDescent="0.25">
      <c r="A587" s="3" t="s">
        <v>14</v>
      </c>
      <c r="B587" s="3"/>
      <c r="C587" s="3" t="s">
        <v>118</v>
      </c>
      <c r="D587" s="3">
        <v>0.59</v>
      </c>
      <c r="E587" s="3">
        <v>0.64</v>
      </c>
      <c r="F587" s="3" t="s">
        <v>19</v>
      </c>
      <c r="G587" s="2">
        <v>6420</v>
      </c>
      <c r="H587" s="3">
        <v>65.480335590796756</v>
      </c>
      <c r="I587" s="3">
        <v>146592.96691715001</v>
      </c>
      <c r="J587" s="3">
        <v>369.14183800142717</v>
      </c>
      <c r="K587" s="3">
        <v>1</v>
      </c>
      <c r="L587" s="3">
        <f t="shared" si="47"/>
        <v>369.14183800142717</v>
      </c>
      <c r="M587" s="3">
        <v>0</v>
      </c>
      <c r="N587" s="3">
        <v>39.749588442805987</v>
      </c>
      <c r="O587" s="3">
        <v>1</v>
      </c>
      <c r="P587" s="3">
        <f t="shared" si="48"/>
        <v>39.749588442805987</v>
      </c>
      <c r="Q587" s="3">
        <v>0</v>
      </c>
    </row>
    <row r="588" spans="1:17" x14ac:dyDescent="0.25">
      <c r="A588" s="3" t="s">
        <v>14</v>
      </c>
      <c r="B588" s="3"/>
      <c r="C588" s="3" t="s">
        <v>118</v>
      </c>
      <c r="D588" s="3">
        <v>0.59</v>
      </c>
      <c r="E588" s="3">
        <v>0.64</v>
      </c>
      <c r="F588" s="3" t="s">
        <v>139</v>
      </c>
      <c r="G588" s="2">
        <v>6420</v>
      </c>
      <c r="H588" s="3">
        <v>191.28241369737475</v>
      </c>
      <c r="I588" s="3">
        <v>475750.94278087275</v>
      </c>
      <c r="J588" s="3">
        <v>1165.4719883507034</v>
      </c>
      <c r="K588" s="3">
        <v>1</v>
      </c>
      <c r="L588" s="3">
        <f t="shared" si="47"/>
        <v>1165.4719883507034</v>
      </c>
      <c r="M588" s="3">
        <v>0</v>
      </c>
      <c r="N588" s="3">
        <v>119.79239717680272</v>
      </c>
      <c r="O588" s="3">
        <v>1</v>
      </c>
      <c r="P588" s="3">
        <f t="shared" si="48"/>
        <v>119.79239717680272</v>
      </c>
      <c r="Q588" s="3">
        <v>0</v>
      </c>
    </row>
    <row r="589" spans="1:17" x14ac:dyDescent="0.25">
      <c r="A589" s="3" t="s">
        <v>14</v>
      </c>
      <c r="B589" s="3"/>
      <c r="C589" s="3" t="s">
        <v>118</v>
      </c>
      <c r="D589" s="3">
        <v>0.59</v>
      </c>
      <c r="E589" s="3">
        <v>0.64</v>
      </c>
      <c r="F589" s="3" t="s">
        <v>59</v>
      </c>
      <c r="G589" s="2">
        <v>6420</v>
      </c>
      <c r="H589" s="3">
        <v>0.13604046046698576</v>
      </c>
      <c r="I589" s="3">
        <v>505.23739184675276</v>
      </c>
      <c r="J589" s="3">
        <v>1.0538125592932981</v>
      </c>
      <c r="K589" s="3">
        <v>1</v>
      </c>
      <c r="L589" s="3">
        <f t="shared" si="47"/>
        <v>1.0538125592932981</v>
      </c>
      <c r="M589" s="3">
        <v>0</v>
      </c>
      <c r="N589" s="3">
        <v>0.13748391776922481</v>
      </c>
      <c r="O589" s="3">
        <v>1</v>
      </c>
      <c r="P589" s="3">
        <f t="shared" si="48"/>
        <v>0.13748391776922481</v>
      </c>
      <c r="Q589" s="3">
        <v>0</v>
      </c>
    </row>
    <row r="590" spans="1:17" x14ac:dyDescent="0.25">
      <c r="A590" s="3" t="s">
        <v>14</v>
      </c>
      <c r="B590" s="3"/>
      <c r="C590" s="3" t="s">
        <v>118</v>
      </c>
      <c r="D590" s="3">
        <v>0.59</v>
      </c>
      <c r="E590" s="3">
        <v>0.64</v>
      </c>
      <c r="F590" s="3" t="s">
        <v>59</v>
      </c>
      <c r="G590" s="2">
        <v>6420</v>
      </c>
      <c r="H590" s="3">
        <v>2.0693267272311805E-3</v>
      </c>
      <c r="I590" s="3">
        <v>7.6692632286792835</v>
      </c>
      <c r="J590" s="3">
        <v>1.5718473449772986E-2</v>
      </c>
      <c r="K590" s="3">
        <v>1</v>
      </c>
      <c r="L590" s="3">
        <f t="shared" si="47"/>
        <v>1.5718473449772986E-2</v>
      </c>
      <c r="M590" s="3">
        <v>0</v>
      </c>
      <c r="N590" s="3">
        <v>2.0596062417401429E-3</v>
      </c>
      <c r="O590" s="3">
        <v>1</v>
      </c>
      <c r="P590" s="3">
        <f t="shared" si="48"/>
        <v>2.0596062417401429E-3</v>
      </c>
      <c r="Q590" s="3">
        <v>0</v>
      </c>
    </row>
    <row r="591" spans="1:17" x14ac:dyDescent="0.25">
      <c r="A591" s="3" t="s">
        <v>14</v>
      </c>
      <c r="B591" s="3"/>
      <c r="C591" s="3" t="s">
        <v>15</v>
      </c>
      <c r="D591" s="3">
        <v>0.67</v>
      </c>
      <c r="E591" s="3">
        <v>0.72</v>
      </c>
      <c r="F591" s="3" t="s">
        <v>63</v>
      </c>
      <c r="G591" s="2">
        <v>6420</v>
      </c>
      <c r="H591" s="3">
        <v>310.58237126593252</v>
      </c>
      <c r="I591" s="3">
        <v>545837.56344514701</v>
      </c>
      <c r="J591" s="3">
        <v>1386.2802064855143</v>
      </c>
      <c r="K591" s="3">
        <v>1</v>
      </c>
      <c r="L591" s="3">
        <f t="shared" si="47"/>
        <v>1386.2802064855143</v>
      </c>
      <c r="M591" s="3">
        <v>0</v>
      </c>
      <c r="N591" s="3">
        <v>133.29503164200094</v>
      </c>
      <c r="O591" s="3">
        <v>1</v>
      </c>
      <c r="P591" s="3">
        <f t="shared" si="48"/>
        <v>133.29503164200094</v>
      </c>
      <c r="Q591" s="3">
        <v>0</v>
      </c>
    </row>
    <row r="592" spans="1:17" x14ac:dyDescent="0.25">
      <c r="A592" s="3" t="s">
        <v>14</v>
      </c>
      <c r="B592" s="3"/>
      <c r="C592" s="3" t="s">
        <v>118</v>
      </c>
      <c r="D592" s="3">
        <v>0.59</v>
      </c>
      <c r="E592" s="3">
        <v>0.64</v>
      </c>
      <c r="F592" s="3" t="s">
        <v>75</v>
      </c>
      <c r="G592" s="2">
        <v>6420</v>
      </c>
      <c r="H592" s="3">
        <v>1.9352467132434881E-2</v>
      </c>
      <c r="I592" s="3">
        <v>71.913229253032966</v>
      </c>
      <c r="J592" s="3">
        <v>0.14765773569140869</v>
      </c>
      <c r="K592" s="3">
        <v>1</v>
      </c>
      <c r="L592" s="3">
        <f t="shared" si="47"/>
        <v>0.14765773569140869</v>
      </c>
      <c r="M592" s="3">
        <v>0</v>
      </c>
      <c r="N592" s="3">
        <v>1.9340503715914805E-2</v>
      </c>
      <c r="O592" s="3">
        <v>1</v>
      </c>
      <c r="P592" s="3">
        <f t="shared" si="48"/>
        <v>1.9340503715914805E-2</v>
      </c>
      <c r="Q592" s="3">
        <v>0</v>
      </c>
    </row>
    <row r="593" spans="1:17" x14ac:dyDescent="0.25">
      <c r="A593" s="3" t="s">
        <v>14</v>
      </c>
      <c r="B593" s="3"/>
      <c r="C593" s="3" t="s">
        <v>15</v>
      </c>
      <c r="D593" s="3">
        <v>0.67</v>
      </c>
      <c r="E593" s="3">
        <v>0.72</v>
      </c>
      <c r="F593" s="3" t="s">
        <v>77</v>
      </c>
      <c r="G593" s="2">
        <v>6420</v>
      </c>
      <c r="H593" s="3">
        <v>96.92323870830181</v>
      </c>
      <c r="I593" s="3">
        <v>205076.85238095562</v>
      </c>
      <c r="J593" s="3">
        <v>512.00341637656902</v>
      </c>
      <c r="K593" s="3">
        <v>1</v>
      </c>
      <c r="L593" s="3">
        <f t="shared" si="47"/>
        <v>512.00341637656902</v>
      </c>
      <c r="M593" s="3">
        <v>0</v>
      </c>
      <c r="N593" s="3">
        <v>51.064638809733609</v>
      </c>
      <c r="O593" s="3">
        <v>1</v>
      </c>
      <c r="P593" s="3">
        <f t="shared" si="48"/>
        <v>51.064638809733609</v>
      </c>
      <c r="Q593" s="3">
        <v>0</v>
      </c>
    </row>
    <row r="594" spans="1:17" x14ac:dyDescent="0.25">
      <c r="A594" s="3" t="s">
        <v>14</v>
      </c>
      <c r="B594" s="3"/>
      <c r="C594" s="3" t="s">
        <v>15</v>
      </c>
      <c r="D594" s="3">
        <v>0.67</v>
      </c>
      <c r="E594" s="3">
        <v>0.72</v>
      </c>
      <c r="F594" s="3" t="s">
        <v>63</v>
      </c>
      <c r="G594" s="2">
        <v>6430</v>
      </c>
      <c r="H594" s="3">
        <v>255.38490379550132</v>
      </c>
      <c r="I594" s="3">
        <v>315030.22947942931</v>
      </c>
      <c r="J594" s="3">
        <v>668.17539572750411</v>
      </c>
      <c r="K594" s="3">
        <v>1</v>
      </c>
      <c r="L594" s="3">
        <f t="shared" si="47"/>
        <v>668.17539572750411</v>
      </c>
      <c r="M594" s="3">
        <v>0</v>
      </c>
      <c r="N594" s="3">
        <v>47.345716230932418</v>
      </c>
      <c r="O594" s="3">
        <v>1</v>
      </c>
      <c r="P594" s="3">
        <f t="shared" si="48"/>
        <v>47.345716230932418</v>
      </c>
      <c r="Q594" s="3">
        <v>0</v>
      </c>
    </row>
    <row r="595" spans="1:17" x14ac:dyDescent="0.25">
      <c r="A595" s="3" t="s">
        <v>14</v>
      </c>
      <c r="B595" s="3"/>
      <c r="C595" s="3" t="s">
        <v>15</v>
      </c>
      <c r="D595" s="3">
        <v>0.67</v>
      </c>
      <c r="E595" s="3">
        <v>0.72</v>
      </c>
      <c r="F595" s="3" t="s">
        <v>77</v>
      </c>
      <c r="G595" s="2">
        <v>6430</v>
      </c>
      <c r="H595" s="3">
        <v>113.87463812682103</v>
      </c>
      <c r="I595" s="3">
        <v>110847.84060184789</v>
      </c>
      <c r="J595" s="3">
        <v>200.03500947894307</v>
      </c>
      <c r="K595" s="3">
        <v>1</v>
      </c>
      <c r="L595" s="3">
        <f t="shared" si="47"/>
        <v>200.03500947894307</v>
      </c>
      <c r="M595" s="3">
        <v>0</v>
      </c>
      <c r="N595" s="3">
        <v>18.020916846580803</v>
      </c>
      <c r="O595" s="3">
        <v>1</v>
      </c>
      <c r="P595" s="3">
        <f t="shared" si="48"/>
        <v>18.020916846580803</v>
      </c>
      <c r="Q595" s="3">
        <v>0</v>
      </c>
    </row>
    <row r="596" spans="1:17" x14ac:dyDescent="0.25">
      <c r="A596" s="3" t="s">
        <v>14</v>
      </c>
      <c r="B596" s="3"/>
      <c r="C596" s="3" t="s">
        <v>90</v>
      </c>
      <c r="D596" s="3">
        <v>0.66</v>
      </c>
      <c r="E596" s="3">
        <v>0.7</v>
      </c>
      <c r="F596" s="3" t="s">
        <v>19</v>
      </c>
      <c r="G596" s="2">
        <v>6440</v>
      </c>
      <c r="H596" s="3">
        <v>2.4827566422197269</v>
      </c>
      <c r="I596" s="3">
        <v>4917.6783668693288</v>
      </c>
      <c r="J596" s="3">
        <v>12.415664026048733</v>
      </c>
      <c r="K596" s="3">
        <v>1</v>
      </c>
      <c r="L596" s="3">
        <f t="shared" si="47"/>
        <v>12.415664026048733</v>
      </c>
      <c r="M596" s="3">
        <v>0</v>
      </c>
      <c r="N596" s="3">
        <v>1.2585840054113995</v>
      </c>
      <c r="O596" s="3">
        <v>1</v>
      </c>
      <c r="P596" s="3">
        <f t="shared" si="48"/>
        <v>1.2585840054113995</v>
      </c>
      <c r="Q596" s="3">
        <v>0</v>
      </c>
    </row>
    <row r="597" spans="1:17" x14ac:dyDescent="0.25">
      <c r="A597" s="3" t="s">
        <v>14</v>
      </c>
      <c r="B597" s="3"/>
      <c r="C597" s="3" t="s">
        <v>90</v>
      </c>
      <c r="D597" s="3">
        <v>0.66</v>
      </c>
      <c r="E597" s="3">
        <v>0.7</v>
      </c>
      <c r="F597" s="3" t="s">
        <v>19</v>
      </c>
      <c r="G597" s="2">
        <v>6440</v>
      </c>
      <c r="H597" s="3">
        <v>0.86853610579881357</v>
      </c>
      <c r="I597" s="3">
        <v>2396.1019059439814</v>
      </c>
      <c r="J597" s="3">
        <v>4.7745318839700452</v>
      </c>
      <c r="K597" s="3">
        <v>1</v>
      </c>
      <c r="L597" s="3">
        <f t="shared" si="47"/>
        <v>4.7745318839700452</v>
      </c>
      <c r="M597" s="3">
        <v>0</v>
      </c>
      <c r="N597" s="3">
        <v>0.61450741169959389</v>
      </c>
      <c r="O597" s="3">
        <v>1</v>
      </c>
      <c r="P597" s="3">
        <f t="shared" si="48"/>
        <v>0.61450741169959389</v>
      </c>
      <c r="Q597" s="3">
        <v>0</v>
      </c>
    </row>
    <row r="598" spans="1:17" x14ac:dyDescent="0.25">
      <c r="A598" s="3" t="s">
        <v>14</v>
      </c>
      <c r="B598" s="3"/>
      <c r="C598" s="3" t="s">
        <v>118</v>
      </c>
      <c r="D598" s="3">
        <v>0.59</v>
      </c>
      <c r="E598" s="3">
        <v>0.64</v>
      </c>
      <c r="F598" s="3" t="s">
        <v>145</v>
      </c>
      <c r="G598" s="2">
        <v>6440</v>
      </c>
      <c r="H598" s="3">
        <v>1.1563252195391327</v>
      </c>
      <c r="I598" s="3">
        <v>3607.2252115039191</v>
      </c>
      <c r="J598" s="3">
        <v>5.9185757185957746</v>
      </c>
      <c r="K598" s="3">
        <v>1</v>
      </c>
      <c r="L598" s="3">
        <f t="shared" si="47"/>
        <v>5.9185757185957746</v>
      </c>
      <c r="M598" s="3">
        <v>0</v>
      </c>
      <c r="N598" s="3">
        <v>0.83150035051685478</v>
      </c>
      <c r="O598" s="3">
        <v>1</v>
      </c>
      <c r="P598" s="3">
        <f t="shared" si="48"/>
        <v>0.83150035051685478</v>
      </c>
      <c r="Q598" s="3">
        <v>0</v>
      </c>
    </row>
    <row r="599" spans="1:17" x14ac:dyDescent="0.25">
      <c r="A599" s="3" t="s">
        <v>14</v>
      </c>
      <c r="B599" s="3"/>
      <c r="C599" s="3" t="s">
        <v>15</v>
      </c>
      <c r="D599" s="3">
        <v>0.67</v>
      </c>
      <c r="E599" s="3">
        <v>0.72</v>
      </c>
      <c r="F599" s="3" t="s">
        <v>63</v>
      </c>
      <c r="G599" s="2">
        <v>6440</v>
      </c>
      <c r="H599" s="3">
        <v>1.4855995429480968</v>
      </c>
      <c r="I599" s="3">
        <v>3545.7028073847769</v>
      </c>
      <c r="J599" s="3">
        <v>8.8516496591371787</v>
      </c>
      <c r="K599" s="3">
        <v>1</v>
      </c>
      <c r="L599" s="3">
        <f t="shared" si="47"/>
        <v>8.8516496591371787</v>
      </c>
      <c r="M599" s="3">
        <v>0</v>
      </c>
      <c r="N599" s="3">
        <v>0.90949354401858984</v>
      </c>
      <c r="O599" s="3">
        <v>1</v>
      </c>
      <c r="P599" s="3">
        <f t="shared" si="48"/>
        <v>0.90949354401858984</v>
      </c>
      <c r="Q599" s="3">
        <v>0</v>
      </c>
    </row>
    <row r="600" spans="1:17" x14ac:dyDescent="0.25">
      <c r="A600" s="3" t="s">
        <v>14</v>
      </c>
      <c r="B600" s="3"/>
      <c r="C600" s="3" t="s">
        <v>15</v>
      </c>
      <c r="D600" s="3">
        <v>0.67</v>
      </c>
      <c r="E600" s="3">
        <v>0.72</v>
      </c>
      <c r="F600" s="3" t="s">
        <v>19</v>
      </c>
      <c r="G600" s="2">
        <v>6460</v>
      </c>
      <c r="H600" s="3">
        <v>9.6264731569452557</v>
      </c>
      <c r="I600" s="3">
        <v>10667.738528196567</v>
      </c>
      <c r="J600" s="3">
        <v>28.981895143304648</v>
      </c>
      <c r="K600" s="3">
        <v>1</v>
      </c>
      <c r="L600" s="3">
        <f t="shared" si="47"/>
        <v>28.981895143304648</v>
      </c>
      <c r="M600" s="3">
        <v>0</v>
      </c>
      <c r="N600" s="3">
        <v>2.3191090160545098</v>
      </c>
      <c r="O600" s="3">
        <v>1</v>
      </c>
      <c r="P600" s="3">
        <f t="shared" si="48"/>
        <v>2.3191090160545098</v>
      </c>
      <c r="Q600" s="3">
        <v>0</v>
      </c>
    </row>
    <row r="601" spans="1:17" x14ac:dyDescent="0.25">
      <c r="A601" s="3" t="s">
        <v>14</v>
      </c>
      <c r="B601" s="3"/>
      <c r="C601" s="3" t="s">
        <v>90</v>
      </c>
      <c r="D601" s="3">
        <v>0.66</v>
      </c>
      <c r="E601" s="3">
        <v>0.7</v>
      </c>
      <c r="F601" s="3" t="s">
        <v>19</v>
      </c>
      <c r="G601" s="2">
        <v>6460</v>
      </c>
      <c r="H601" s="3">
        <v>168.18554277481547</v>
      </c>
      <c r="I601" s="3">
        <v>484550.82509917009</v>
      </c>
      <c r="J601" s="3">
        <v>1146.9205915958089</v>
      </c>
      <c r="K601" s="3">
        <v>1</v>
      </c>
      <c r="L601" s="3">
        <f t="shared" si="47"/>
        <v>1146.9205915958089</v>
      </c>
      <c r="M601" s="3">
        <v>0</v>
      </c>
      <c r="N601" s="3">
        <v>126.90174445415336</v>
      </c>
      <c r="O601" s="3">
        <v>1</v>
      </c>
      <c r="P601" s="3">
        <f t="shared" si="48"/>
        <v>126.90174445415336</v>
      </c>
      <c r="Q601" s="3">
        <v>0</v>
      </c>
    </row>
    <row r="602" spans="1:17" x14ac:dyDescent="0.25">
      <c r="A602" s="3" t="s">
        <v>14</v>
      </c>
      <c r="B602" s="3"/>
      <c r="C602" s="3" t="s">
        <v>90</v>
      </c>
      <c r="D602" s="3">
        <v>0.66</v>
      </c>
      <c r="E602" s="3">
        <v>0.7</v>
      </c>
      <c r="F602" s="3" t="s">
        <v>19</v>
      </c>
      <c r="G602" s="2">
        <v>6460</v>
      </c>
      <c r="H602" s="3">
        <v>52.077266538415209</v>
      </c>
      <c r="I602" s="3">
        <v>133871.48509682025</v>
      </c>
      <c r="J602" s="3">
        <v>315.64779340104292</v>
      </c>
      <c r="K602" s="3">
        <v>1</v>
      </c>
      <c r="L602" s="3">
        <f t="shared" si="47"/>
        <v>315.64779340104292</v>
      </c>
      <c r="M602" s="3">
        <v>0</v>
      </c>
      <c r="N602" s="3">
        <v>33.284624164379856</v>
      </c>
      <c r="O602" s="3">
        <v>1</v>
      </c>
      <c r="P602" s="3">
        <f t="shared" si="48"/>
        <v>33.284624164379856</v>
      </c>
      <c r="Q602" s="3">
        <v>0</v>
      </c>
    </row>
    <row r="603" spans="1:17" x14ac:dyDescent="0.25">
      <c r="A603" s="3" t="s">
        <v>14</v>
      </c>
      <c r="B603" s="3"/>
      <c r="C603" s="3" t="s">
        <v>118</v>
      </c>
      <c r="D603" s="3">
        <v>0.59</v>
      </c>
      <c r="E603" s="3">
        <v>0.64</v>
      </c>
      <c r="F603" s="3" t="s">
        <v>19</v>
      </c>
      <c r="G603" s="2">
        <v>6460</v>
      </c>
      <c r="H603" s="3">
        <v>28.807226058043362</v>
      </c>
      <c r="I603" s="3">
        <v>71675.350146114739</v>
      </c>
      <c r="J603" s="3">
        <v>180.06732179000085</v>
      </c>
      <c r="K603" s="3">
        <v>1</v>
      </c>
      <c r="L603" s="3">
        <f t="shared" si="47"/>
        <v>180.06732179000085</v>
      </c>
      <c r="M603" s="3">
        <v>0</v>
      </c>
      <c r="N603" s="3">
        <v>18.927316888558131</v>
      </c>
      <c r="O603" s="3">
        <v>1</v>
      </c>
      <c r="P603" s="3">
        <f t="shared" si="48"/>
        <v>18.927316888558131</v>
      </c>
      <c r="Q603" s="3">
        <v>0</v>
      </c>
    </row>
    <row r="604" spans="1:17" x14ac:dyDescent="0.25">
      <c r="A604" s="3" t="s">
        <v>14</v>
      </c>
      <c r="B604" s="3"/>
      <c r="C604" s="3" t="s">
        <v>118</v>
      </c>
      <c r="D604" s="3">
        <v>0.59</v>
      </c>
      <c r="E604" s="3">
        <v>0.64</v>
      </c>
      <c r="F604" s="3" t="s">
        <v>137</v>
      </c>
      <c r="G604" s="2">
        <v>6460</v>
      </c>
      <c r="H604" s="3">
        <v>0.14071223717170914</v>
      </c>
      <c r="I604" s="3">
        <v>440.83693697948064</v>
      </c>
      <c r="J604" s="3">
        <v>0.93794111225814036</v>
      </c>
      <c r="K604" s="3">
        <v>1</v>
      </c>
      <c r="L604" s="3">
        <f t="shared" si="47"/>
        <v>0.93794111225814036</v>
      </c>
      <c r="M604" s="3">
        <v>0</v>
      </c>
      <c r="N604" s="3">
        <v>0.1189850467209192</v>
      </c>
      <c r="O604" s="3">
        <v>1</v>
      </c>
      <c r="P604" s="3">
        <f t="shared" si="48"/>
        <v>0.1189850467209192</v>
      </c>
      <c r="Q604" s="3">
        <v>0</v>
      </c>
    </row>
    <row r="605" spans="1:17" x14ac:dyDescent="0.25">
      <c r="A605" s="3" t="s">
        <v>14</v>
      </c>
      <c r="B605" s="3"/>
      <c r="C605" s="3" t="s">
        <v>118</v>
      </c>
      <c r="D605" s="3">
        <v>0.59</v>
      </c>
      <c r="E605" s="3">
        <v>0.64</v>
      </c>
      <c r="F605" s="3" t="s">
        <v>137</v>
      </c>
      <c r="G605" s="2">
        <v>6460</v>
      </c>
      <c r="H605" s="3">
        <v>10.659533839559689</v>
      </c>
      <c r="I605" s="3">
        <v>32013.034073473646</v>
      </c>
      <c r="J605" s="3">
        <v>77.884133158426806</v>
      </c>
      <c r="K605" s="3">
        <v>1</v>
      </c>
      <c r="L605" s="3">
        <f t="shared" si="47"/>
        <v>77.884133158426806</v>
      </c>
      <c r="M605" s="3">
        <v>0</v>
      </c>
      <c r="N605" s="3">
        <v>8.0829626488243722</v>
      </c>
      <c r="O605" s="3">
        <v>1</v>
      </c>
      <c r="P605" s="3">
        <f t="shared" si="48"/>
        <v>8.0829626488243722</v>
      </c>
      <c r="Q605" s="3">
        <v>0</v>
      </c>
    </row>
    <row r="606" spans="1:17" x14ac:dyDescent="0.25">
      <c r="A606" s="3" t="s">
        <v>14</v>
      </c>
      <c r="B606" s="3"/>
      <c r="C606" s="3" t="s">
        <v>118</v>
      </c>
      <c r="D606" s="3">
        <v>0.59</v>
      </c>
      <c r="E606" s="3">
        <v>0.64</v>
      </c>
      <c r="F606" s="3" t="s">
        <v>139</v>
      </c>
      <c r="G606" s="2">
        <v>6460</v>
      </c>
      <c r="H606" s="3">
        <v>10.692179277587975</v>
      </c>
      <c r="I606" s="3">
        <v>26696.674405882433</v>
      </c>
      <c r="J606" s="3">
        <v>63.612571277727739</v>
      </c>
      <c r="K606" s="3">
        <v>1</v>
      </c>
      <c r="L606" s="3">
        <f t="shared" si="47"/>
        <v>63.612571277727739</v>
      </c>
      <c r="M606" s="3">
        <v>0</v>
      </c>
      <c r="N606" s="3">
        <v>6.9919366668361578</v>
      </c>
      <c r="O606" s="3">
        <v>1</v>
      </c>
      <c r="P606" s="3">
        <f t="shared" si="48"/>
        <v>6.9919366668361578</v>
      </c>
      <c r="Q606" s="3">
        <v>0</v>
      </c>
    </row>
    <row r="607" spans="1:17" x14ac:dyDescent="0.25">
      <c r="A607" s="3" t="s">
        <v>14</v>
      </c>
      <c r="B607" s="3"/>
      <c r="C607" s="3" t="s">
        <v>118</v>
      </c>
      <c r="D607" s="3">
        <v>0.59</v>
      </c>
      <c r="E607" s="3">
        <v>0.64</v>
      </c>
      <c r="F607" s="3" t="s">
        <v>59</v>
      </c>
      <c r="G607" s="2">
        <v>6460</v>
      </c>
      <c r="H607" s="3">
        <v>5.0617085825157324E-2</v>
      </c>
      <c r="I607" s="3">
        <v>165.24487973501911</v>
      </c>
      <c r="J607" s="3">
        <v>0.39580867592553898</v>
      </c>
      <c r="K607" s="3">
        <v>1</v>
      </c>
      <c r="L607" s="3">
        <f t="shared" si="47"/>
        <v>0.39580867592553898</v>
      </c>
      <c r="M607" s="3">
        <v>0</v>
      </c>
      <c r="N607" s="3">
        <v>4.5281701335510099E-2</v>
      </c>
      <c r="O607" s="3">
        <v>1</v>
      </c>
      <c r="P607" s="3">
        <f t="shared" si="48"/>
        <v>4.5281701335510099E-2</v>
      </c>
      <c r="Q607" s="3">
        <v>0</v>
      </c>
    </row>
    <row r="608" spans="1:17" x14ac:dyDescent="0.25">
      <c r="A608" s="3" t="s">
        <v>14</v>
      </c>
      <c r="B608" s="3"/>
      <c r="C608" s="3" t="s">
        <v>15</v>
      </c>
      <c r="D608" s="3">
        <v>0.67</v>
      </c>
      <c r="E608" s="3">
        <v>0.72</v>
      </c>
      <c r="F608" s="3" t="s">
        <v>63</v>
      </c>
      <c r="G608" s="2">
        <v>6460</v>
      </c>
      <c r="H608" s="3">
        <v>1403.4164618476054</v>
      </c>
      <c r="I608" s="3">
        <v>2222916.1825337727</v>
      </c>
      <c r="J608" s="3">
        <v>6034.6762369244425</v>
      </c>
      <c r="K608" s="3">
        <v>1</v>
      </c>
      <c r="L608" s="3">
        <f t="shared" si="47"/>
        <v>6034.6762369244425</v>
      </c>
      <c r="M608" s="3">
        <v>0</v>
      </c>
      <c r="N608" s="3">
        <v>523.60089907357701</v>
      </c>
      <c r="O608" s="3">
        <v>1</v>
      </c>
      <c r="P608" s="3">
        <f t="shared" si="48"/>
        <v>523.60089907357701</v>
      </c>
      <c r="Q608" s="3">
        <v>0</v>
      </c>
    </row>
    <row r="609" spans="1:17" x14ac:dyDescent="0.25">
      <c r="A609" s="3" t="s">
        <v>14</v>
      </c>
      <c r="B609" s="3"/>
      <c r="C609" s="3" t="s">
        <v>15</v>
      </c>
      <c r="D609" s="3">
        <v>0.67</v>
      </c>
      <c r="E609" s="3">
        <v>0.72</v>
      </c>
      <c r="F609" s="3" t="s">
        <v>63</v>
      </c>
      <c r="G609" s="2">
        <v>6460</v>
      </c>
      <c r="H609" s="3">
        <v>3.8916467923550873E-3</v>
      </c>
      <c r="I609" s="3">
        <v>4.7761137584330786</v>
      </c>
      <c r="J609" s="3">
        <v>1.0758796448889121E-2</v>
      </c>
      <c r="K609" s="3">
        <v>1</v>
      </c>
      <c r="L609" s="3">
        <f t="shared" si="47"/>
        <v>1.0758796448889121E-2</v>
      </c>
      <c r="M609" s="3">
        <v>0</v>
      </c>
      <c r="N609" s="3">
        <v>1.1782978268956924E-3</v>
      </c>
      <c r="O609" s="3">
        <v>1</v>
      </c>
      <c r="P609" s="3">
        <f t="shared" si="48"/>
        <v>1.1782978268956924E-3</v>
      </c>
      <c r="Q609" s="3">
        <v>0</v>
      </c>
    </row>
    <row r="610" spans="1:17" x14ac:dyDescent="0.25">
      <c r="A610" s="3" t="s">
        <v>14</v>
      </c>
      <c r="B610" s="3"/>
      <c r="C610" s="3" t="s">
        <v>15</v>
      </c>
      <c r="D610" s="3">
        <v>0.67</v>
      </c>
      <c r="E610" s="3">
        <v>0.72</v>
      </c>
      <c r="F610" s="3" t="s">
        <v>75</v>
      </c>
      <c r="G610" s="2">
        <v>6460</v>
      </c>
      <c r="H610" s="3">
        <v>0.48069898802937794</v>
      </c>
      <c r="I610" s="3">
        <v>214.47906146459735</v>
      </c>
      <c r="J610" s="3">
        <v>0.66348428664222292</v>
      </c>
      <c r="K610" s="3">
        <v>1</v>
      </c>
      <c r="L610" s="3">
        <f t="shared" si="47"/>
        <v>0.66348428664222292</v>
      </c>
      <c r="M610" s="3">
        <v>0</v>
      </c>
      <c r="N610" s="3">
        <v>4.263548957916722E-2</v>
      </c>
      <c r="O610" s="3">
        <v>1</v>
      </c>
      <c r="P610" s="3">
        <f t="shared" si="48"/>
        <v>4.263548957916722E-2</v>
      </c>
      <c r="Q610" s="3">
        <v>0</v>
      </c>
    </row>
    <row r="611" spans="1:17" x14ac:dyDescent="0.25">
      <c r="A611" s="3" t="s">
        <v>14</v>
      </c>
      <c r="B611" s="3"/>
      <c r="C611" s="3" t="s">
        <v>118</v>
      </c>
      <c r="D611" s="3">
        <v>0.59</v>
      </c>
      <c r="E611" s="3">
        <v>0.64</v>
      </c>
      <c r="F611" s="3" t="s">
        <v>75</v>
      </c>
      <c r="G611" s="2">
        <v>6460</v>
      </c>
      <c r="H611" s="3">
        <v>7.7032953430497644</v>
      </c>
      <c r="I611" s="3">
        <v>11288.26093537925</v>
      </c>
      <c r="J611" s="3">
        <v>32.723552142637651</v>
      </c>
      <c r="K611" s="3">
        <v>1</v>
      </c>
      <c r="L611" s="3">
        <f t="shared" si="47"/>
        <v>32.723552142637651</v>
      </c>
      <c r="M611" s="3">
        <v>0</v>
      </c>
      <c r="N611" s="3">
        <v>2.3303078926438823</v>
      </c>
      <c r="O611" s="3">
        <v>1</v>
      </c>
      <c r="P611" s="3">
        <f t="shared" si="48"/>
        <v>2.3303078926438823</v>
      </c>
      <c r="Q611" s="3">
        <v>0</v>
      </c>
    </row>
    <row r="612" spans="1:17" x14ac:dyDescent="0.25">
      <c r="A612" s="3" t="s">
        <v>14</v>
      </c>
      <c r="B612" s="3"/>
      <c r="C612" s="3" t="s">
        <v>15</v>
      </c>
      <c r="D612" s="3">
        <v>0.67</v>
      </c>
      <c r="E612" s="3">
        <v>0.72</v>
      </c>
      <c r="F612" s="3" t="s">
        <v>77</v>
      </c>
      <c r="G612" s="2">
        <v>6460</v>
      </c>
      <c r="H612" s="3">
        <v>330.34108708083699</v>
      </c>
      <c r="I612" s="3">
        <v>495528.68071454961</v>
      </c>
      <c r="J612" s="3">
        <v>1324.9526537911918</v>
      </c>
      <c r="K612" s="3">
        <v>1</v>
      </c>
      <c r="L612" s="3">
        <f t="shared" si="47"/>
        <v>1324.9526537911918</v>
      </c>
      <c r="M612" s="3">
        <v>0</v>
      </c>
      <c r="N612" s="3">
        <v>128.1248546547657</v>
      </c>
      <c r="O612" s="3">
        <v>1</v>
      </c>
      <c r="P612" s="3">
        <f t="shared" si="48"/>
        <v>128.1248546547657</v>
      </c>
      <c r="Q612" s="3">
        <v>0</v>
      </c>
    </row>
    <row r="613" spans="1:17" x14ac:dyDescent="0.25">
      <c r="A613" s="3" t="s">
        <v>14</v>
      </c>
      <c r="B613" s="3"/>
      <c r="C613" s="3" t="s">
        <v>118</v>
      </c>
      <c r="D613" s="3">
        <v>0.59</v>
      </c>
      <c r="E613" s="3">
        <v>0.64</v>
      </c>
      <c r="F613" s="3" t="s">
        <v>77</v>
      </c>
      <c r="G613" s="2">
        <v>6460</v>
      </c>
      <c r="H613" s="3">
        <v>1.5160160817320418</v>
      </c>
      <c r="I613" s="3">
        <v>3601.1057065608893</v>
      </c>
      <c r="J613" s="3">
        <v>8.2306320273480971</v>
      </c>
      <c r="K613" s="3">
        <v>1</v>
      </c>
      <c r="L613" s="3">
        <f t="shared" si="47"/>
        <v>8.2306320273480971</v>
      </c>
      <c r="M613" s="3">
        <v>0</v>
      </c>
      <c r="N613" s="3">
        <v>0.93870659018042235</v>
      </c>
      <c r="O613" s="3">
        <v>1</v>
      </c>
      <c r="P613" s="3">
        <f t="shared" si="48"/>
        <v>0.93870659018042235</v>
      </c>
      <c r="Q613" s="3">
        <v>0</v>
      </c>
    </row>
    <row r="614" spans="1:17" x14ac:dyDescent="0.25">
      <c r="A614" s="3" t="s">
        <v>14</v>
      </c>
      <c r="B614" s="3"/>
      <c r="C614" s="3" t="s">
        <v>15</v>
      </c>
      <c r="D614" s="3">
        <v>0.67</v>
      </c>
      <c r="E614" s="3">
        <v>0.72</v>
      </c>
      <c r="F614" s="3" t="s">
        <v>77</v>
      </c>
      <c r="G614" s="2">
        <v>6460</v>
      </c>
      <c r="H614" s="3">
        <v>1.3193795245549222</v>
      </c>
      <c r="I614" s="3">
        <v>2530.3523197197737</v>
      </c>
      <c r="J614" s="3">
        <v>6.6501978723851858</v>
      </c>
      <c r="K614" s="3">
        <v>1</v>
      </c>
      <c r="L614" s="3">
        <f t="shared" si="47"/>
        <v>6.6501978723851858</v>
      </c>
      <c r="M614" s="3">
        <v>0</v>
      </c>
      <c r="N614" s="3">
        <v>0.66006885984604891</v>
      </c>
      <c r="O614" s="3">
        <v>1</v>
      </c>
      <c r="P614" s="3">
        <f t="shared" si="48"/>
        <v>0.66006885984604891</v>
      </c>
      <c r="Q614" s="3">
        <v>0</v>
      </c>
    </row>
    <row r="615" spans="1:17" x14ac:dyDescent="0.25">
      <c r="A615" s="3" t="s">
        <v>14</v>
      </c>
      <c r="B615" s="3"/>
      <c r="C615" s="3" t="s">
        <v>15</v>
      </c>
      <c r="D615" s="3">
        <v>0.67</v>
      </c>
      <c r="E615" s="3">
        <v>0.72</v>
      </c>
      <c r="F615" s="3" t="s">
        <v>19</v>
      </c>
      <c r="G615" s="2">
        <v>6500</v>
      </c>
      <c r="H615" s="3">
        <v>3.6353164550229073</v>
      </c>
      <c r="I615" s="3">
        <v>6950.8074941457671</v>
      </c>
      <c r="J615" s="3">
        <v>17.344948990379859</v>
      </c>
      <c r="K615" s="3">
        <v>1</v>
      </c>
      <c r="L615" s="3">
        <f t="shared" si="47"/>
        <v>17.344948990379859</v>
      </c>
      <c r="M615" s="3">
        <v>0</v>
      </c>
      <c r="N615" s="3">
        <v>1.7327613578203835</v>
      </c>
      <c r="O615" s="3">
        <v>1</v>
      </c>
      <c r="P615" s="3">
        <f t="shared" si="48"/>
        <v>1.7327613578203835</v>
      </c>
      <c r="Q615" s="3">
        <v>0</v>
      </c>
    </row>
    <row r="616" spans="1:17" x14ac:dyDescent="0.25">
      <c r="A616" s="3" t="s">
        <v>14</v>
      </c>
      <c r="B616" s="3"/>
      <c r="C616" s="3" t="s">
        <v>90</v>
      </c>
      <c r="D616" s="3">
        <v>0.66</v>
      </c>
      <c r="E616" s="3">
        <v>0.7</v>
      </c>
      <c r="F616" s="3" t="s">
        <v>19</v>
      </c>
      <c r="G616" s="2">
        <v>6500</v>
      </c>
      <c r="H616" s="3">
        <v>2.5493723696342041</v>
      </c>
      <c r="I616" s="3">
        <v>7321.774883761218</v>
      </c>
      <c r="J616" s="3">
        <v>18.227621402933263</v>
      </c>
      <c r="K616" s="3">
        <v>1</v>
      </c>
      <c r="L616" s="3">
        <f t="shared" si="47"/>
        <v>18.227621402933263</v>
      </c>
      <c r="M616" s="3">
        <v>0</v>
      </c>
      <c r="N616" s="3">
        <v>1.8268060513621838</v>
      </c>
      <c r="O616" s="3">
        <v>1</v>
      </c>
      <c r="P616" s="3">
        <f t="shared" si="48"/>
        <v>1.8268060513621838</v>
      </c>
      <c r="Q616" s="3">
        <v>0</v>
      </c>
    </row>
    <row r="617" spans="1:17" x14ac:dyDescent="0.25">
      <c r="A617" s="3" t="s">
        <v>14</v>
      </c>
      <c r="B617" s="3"/>
      <c r="C617" s="3" t="s">
        <v>90</v>
      </c>
      <c r="D617" s="3">
        <v>0.66</v>
      </c>
      <c r="E617" s="3">
        <v>0.7</v>
      </c>
      <c r="F617" s="3" t="s">
        <v>19</v>
      </c>
      <c r="G617" s="2">
        <v>6500</v>
      </c>
      <c r="H617" s="3">
        <v>30.318422715126044</v>
      </c>
      <c r="I617" s="3">
        <v>80707.904809277825</v>
      </c>
      <c r="J617" s="3">
        <v>202.57577505826094</v>
      </c>
      <c r="K617" s="3">
        <v>1</v>
      </c>
      <c r="L617" s="3">
        <f t="shared" si="47"/>
        <v>202.57577505826094</v>
      </c>
      <c r="M617" s="3">
        <v>0</v>
      </c>
      <c r="N617" s="3">
        <v>20.076715337157246</v>
      </c>
      <c r="O617" s="3">
        <v>1</v>
      </c>
      <c r="P617" s="3">
        <f t="shared" si="48"/>
        <v>20.076715337157246</v>
      </c>
      <c r="Q617" s="3">
        <v>0</v>
      </c>
    </row>
    <row r="618" spans="1:17" x14ac:dyDescent="0.25">
      <c r="A618" s="3" t="s">
        <v>14</v>
      </c>
      <c r="B618" s="3"/>
      <c r="C618" s="3" t="s">
        <v>118</v>
      </c>
      <c r="D618" s="3">
        <v>0.59</v>
      </c>
      <c r="E618" s="3">
        <v>0.64</v>
      </c>
      <c r="F618" s="3" t="s">
        <v>19</v>
      </c>
      <c r="G618" s="2">
        <v>6500</v>
      </c>
      <c r="H618" s="3">
        <v>3.2796571994264542E-2</v>
      </c>
      <c r="I618" s="3">
        <v>67.779645909947419</v>
      </c>
      <c r="J618" s="3">
        <v>0.16307013706217599</v>
      </c>
      <c r="K618" s="3">
        <v>1</v>
      </c>
      <c r="L618" s="3">
        <f t="shared" si="47"/>
        <v>0.16307013706217599</v>
      </c>
      <c r="M618" s="3">
        <v>0</v>
      </c>
      <c r="N618" s="3">
        <v>1.9340942653932471E-2</v>
      </c>
      <c r="O618" s="3">
        <v>1</v>
      </c>
      <c r="P618" s="3">
        <f t="shared" si="48"/>
        <v>1.9340942653932471E-2</v>
      </c>
      <c r="Q618" s="3">
        <v>0</v>
      </c>
    </row>
    <row r="619" spans="1:17" x14ac:dyDescent="0.25">
      <c r="A619" s="3" t="s">
        <v>14</v>
      </c>
      <c r="B619" s="3"/>
      <c r="C619" s="3" t="s">
        <v>118</v>
      </c>
      <c r="D619" s="3">
        <v>0.59</v>
      </c>
      <c r="E619" s="3">
        <v>0.64</v>
      </c>
      <c r="F619" s="3" t="s">
        <v>139</v>
      </c>
      <c r="G619" s="2">
        <v>6500</v>
      </c>
      <c r="H619" s="3">
        <v>8.9589479982867637</v>
      </c>
      <c r="I619" s="3">
        <v>26561.775828833546</v>
      </c>
      <c r="J619" s="3">
        <v>65.330600290972157</v>
      </c>
      <c r="K619" s="3">
        <v>1</v>
      </c>
      <c r="L619" s="3">
        <f t="shared" si="47"/>
        <v>65.330600290972157</v>
      </c>
      <c r="M619" s="3">
        <v>0</v>
      </c>
      <c r="N619" s="3">
        <v>6.6561926935766955</v>
      </c>
      <c r="O619" s="3">
        <v>1</v>
      </c>
      <c r="P619" s="3">
        <f t="shared" si="48"/>
        <v>6.6561926935766955</v>
      </c>
      <c r="Q619" s="3">
        <v>0</v>
      </c>
    </row>
    <row r="620" spans="1:17" x14ac:dyDescent="0.25">
      <c r="A620" s="3" t="s">
        <v>14</v>
      </c>
      <c r="B620" s="3"/>
      <c r="C620" s="3" t="s">
        <v>15</v>
      </c>
      <c r="D620" s="3">
        <v>0.67</v>
      </c>
      <c r="E620" s="3">
        <v>0.72</v>
      </c>
      <c r="F620" s="3" t="s">
        <v>63</v>
      </c>
      <c r="G620" s="2">
        <v>6500</v>
      </c>
      <c r="H620" s="3">
        <v>70.221085076343044</v>
      </c>
      <c r="I620" s="3">
        <v>157584.99109709411</v>
      </c>
      <c r="J620" s="3">
        <v>400.64617472848528</v>
      </c>
      <c r="K620" s="3">
        <v>1</v>
      </c>
      <c r="L620" s="3">
        <f t="shared" si="47"/>
        <v>400.64617472848528</v>
      </c>
      <c r="M620" s="3">
        <v>0</v>
      </c>
      <c r="N620" s="3">
        <v>39.006509770135608</v>
      </c>
      <c r="O620" s="3">
        <v>1</v>
      </c>
      <c r="P620" s="3">
        <f t="shared" si="48"/>
        <v>39.006509770135608</v>
      </c>
      <c r="Q620" s="3">
        <v>0</v>
      </c>
    </row>
    <row r="621" spans="1:17" x14ac:dyDescent="0.25">
      <c r="A621" s="3" t="s">
        <v>14</v>
      </c>
      <c r="B621" s="3"/>
      <c r="C621" s="3" t="s">
        <v>15</v>
      </c>
      <c r="D621" s="3">
        <v>0.67</v>
      </c>
      <c r="E621" s="3">
        <v>0.72</v>
      </c>
      <c r="F621" s="3" t="s">
        <v>77</v>
      </c>
      <c r="G621" s="2">
        <v>6500</v>
      </c>
      <c r="H621" s="3">
        <v>3.7914981542586879</v>
      </c>
      <c r="I621" s="3">
        <v>6734.3599475224182</v>
      </c>
      <c r="J621" s="3">
        <v>16.446175189541748</v>
      </c>
      <c r="K621" s="3">
        <v>1</v>
      </c>
      <c r="L621" s="3">
        <f t="shared" si="47"/>
        <v>16.446175189541748</v>
      </c>
      <c r="M621" s="3">
        <v>0</v>
      </c>
      <c r="N621" s="3">
        <v>1.6918588797275438</v>
      </c>
      <c r="O621" s="3">
        <v>1</v>
      </c>
      <c r="P621" s="3">
        <f t="shared" si="48"/>
        <v>1.6918588797275438</v>
      </c>
      <c r="Q621" s="3">
        <v>0</v>
      </c>
    </row>
    <row r="622" spans="1:17" x14ac:dyDescent="0.25">
      <c r="A622" s="3" t="s">
        <v>14</v>
      </c>
      <c r="B622" s="3"/>
      <c r="C622" s="3" t="s">
        <v>118</v>
      </c>
      <c r="D622" s="3">
        <v>0.59</v>
      </c>
      <c r="E622" s="3">
        <v>0.64</v>
      </c>
      <c r="F622" s="3" t="s">
        <v>19</v>
      </c>
      <c r="G622" s="2">
        <v>6510</v>
      </c>
      <c r="H622" s="3">
        <v>0.13133569814448171</v>
      </c>
      <c r="I622" s="3">
        <v>395.01954169595064</v>
      </c>
      <c r="J622" s="3">
        <v>0.79480851011487219</v>
      </c>
      <c r="K622" s="3">
        <v>1</v>
      </c>
      <c r="L622" s="3">
        <f t="shared" si="47"/>
        <v>0.79480851011487219</v>
      </c>
      <c r="M622" s="3">
        <v>0</v>
      </c>
      <c r="N622" s="3">
        <v>0.10666635094465345</v>
      </c>
      <c r="O622" s="3">
        <v>1</v>
      </c>
      <c r="P622" s="3">
        <f t="shared" si="48"/>
        <v>0.10666635094465345</v>
      </c>
      <c r="Q622" s="3">
        <v>0</v>
      </c>
    </row>
    <row r="623" spans="1:17" x14ac:dyDescent="0.25">
      <c r="A623" s="3" t="s">
        <v>14</v>
      </c>
      <c r="B623" s="3"/>
      <c r="C623" s="3" t="s">
        <v>118</v>
      </c>
      <c r="D623" s="3">
        <v>0.59</v>
      </c>
      <c r="E623" s="3">
        <v>0.64</v>
      </c>
      <c r="F623" s="3" t="s">
        <v>77</v>
      </c>
      <c r="G623" s="2">
        <v>7100</v>
      </c>
      <c r="H623" s="3">
        <v>1.1111470462612776E-4</v>
      </c>
      <c r="I623" s="3">
        <v>0.26124548587721025</v>
      </c>
      <c r="J623" s="3">
        <v>5.0808311406711816E-4</v>
      </c>
      <c r="K623" s="3">
        <v>1</v>
      </c>
      <c r="L623" s="3">
        <f t="shared" si="47"/>
        <v>5.0808311406711816E-4</v>
      </c>
      <c r="M623" s="3">
        <f t="shared" ref="M623:M686" si="49">L623</f>
        <v>5.0808311406711816E-4</v>
      </c>
      <c r="N623" s="3">
        <v>6.9447976732423024E-5</v>
      </c>
      <c r="O623" s="3">
        <v>1</v>
      </c>
      <c r="P623" s="3">
        <f t="shared" si="48"/>
        <v>6.9447976732423024E-5</v>
      </c>
      <c r="Q623" s="3">
        <f>P623</f>
        <v>6.9447976732423024E-5</v>
      </c>
    </row>
    <row r="624" spans="1:17" x14ac:dyDescent="0.25">
      <c r="A624" s="3" t="s">
        <v>14</v>
      </c>
      <c r="B624" s="3"/>
      <c r="C624" s="3" t="s">
        <v>118</v>
      </c>
      <c r="D624" s="3">
        <v>0.59</v>
      </c>
      <c r="E624" s="3">
        <v>0.64</v>
      </c>
      <c r="F624" s="3" t="s">
        <v>19</v>
      </c>
      <c r="G624" s="2">
        <v>7100</v>
      </c>
      <c r="H624" s="3">
        <v>5.6639129051573554E-2</v>
      </c>
      <c r="I624" s="3">
        <v>115.70070814631191</v>
      </c>
      <c r="J624" s="3">
        <v>0.22586105450444124</v>
      </c>
      <c r="K624" s="3">
        <v>1</v>
      </c>
      <c r="L624" s="3">
        <f t="shared" si="47"/>
        <v>0.22586105450444124</v>
      </c>
      <c r="M624" s="3">
        <f t="shared" si="49"/>
        <v>0.22586105450444124</v>
      </c>
      <c r="N624" s="3">
        <v>3.0786551295388584E-2</v>
      </c>
      <c r="O624" s="3">
        <v>1</v>
      </c>
      <c r="P624" s="3">
        <f t="shared" si="48"/>
        <v>3.0786551295388584E-2</v>
      </c>
      <c r="Q624" s="3">
        <f>P624</f>
        <v>3.0786551295388584E-2</v>
      </c>
    </row>
    <row r="625" spans="1:17" x14ac:dyDescent="0.25">
      <c r="A625" s="3" t="s">
        <v>14</v>
      </c>
      <c r="B625" s="3"/>
      <c r="C625" s="3" t="s">
        <v>15</v>
      </c>
      <c r="D625" s="3">
        <v>0.67</v>
      </c>
      <c r="E625" s="3">
        <v>0.72</v>
      </c>
      <c r="F625" s="3" t="s">
        <v>63</v>
      </c>
      <c r="G625" s="2">
        <v>7100</v>
      </c>
      <c r="H625" s="3">
        <v>0.16274488816206353</v>
      </c>
      <c r="I625" s="3">
        <v>283.72996265500768</v>
      </c>
      <c r="J625" s="3">
        <v>0.64567940013461156</v>
      </c>
      <c r="K625" s="3">
        <v>1</v>
      </c>
      <c r="L625" s="3">
        <f t="shared" si="47"/>
        <v>0.64567940013461156</v>
      </c>
      <c r="M625" s="3">
        <f t="shared" si="49"/>
        <v>0.64567940013461156</v>
      </c>
      <c r="N625" s="3">
        <v>6.9820194533330396E-2</v>
      </c>
      <c r="O625" s="3">
        <v>1</v>
      </c>
      <c r="P625" s="3">
        <f t="shared" si="48"/>
        <v>6.9820194533330396E-2</v>
      </c>
      <c r="Q625" s="3">
        <f>P625</f>
        <v>6.9820194533330396E-2</v>
      </c>
    </row>
    <row r="626" spans="1:17" x14ac:dyDescent="0.25">
      <c r="A626" s="3" t="s">
        <v>14</v>
      </c>
      <c r="B626" s="3"/>
      <c r="C626" s="3" t="s">
        <v>15</v>
      </c>
      <c r="D626" s="3">
        <v>0.67</v>
      </c>
      <c r="E626" s="3">
        <v>0.72</v>
      </c>
      <c r="F626" s="3" t="s">
        <v>77</v>
      </c>
      <c r="G626" s="2">
        <v>7100</v>
      </c>
      <c r="H626" s="3">
        <v>3.9030917136645389</v>
      </c>
      <c r="I626" s="3">
        <v>2375.4015953392645</v>
      </c>
      <c r="J626" s="3">
        <v>4.8175472723325878</v>
      </c>
      <c r="K626" s="3">
        <v>1</v>
      </c>
      <c r="L626" s="3">
        <f t="shared" si="47"/>
        <v>4.8175472723325878</v>
      </c>
      <c r="M626" s="3">
        <f t="shared" si="49"/>
        <v>4.8175472723325878</v>
      </c>
      <c r="N626" s="3">
        <v>0.60804988334359589</v>
      </c>
      <c r="O626" s="3">
        <v>1</v>
      </c>
      <c r="P626" s="3">
        <f t="shared" si="48"/>
        <v>0.60804988334359589</v>
      </c>
      <c r="Q626" s="3">
        <f>P626</f>
        <v>0.60804988334359589</v>
      </c>
    </row>
    <row r="627" spans="1:17" x14ac:dyDescent="0.25">
      <c r="A627" s="3" t="s">
        <v>14</v>
      </c>
      <c r="B627" s="3"/>
      <c r="C627" s="3" t="s">
        <v>15</v>
      </c>
      <c r="D627" s="3">
        <v>0.67</v>
      </c>
      <c r="E627" s="3">
        <v>0.72</v>
      </c>
      <c r="F627" s="3" t="s">
        <v>19</v>
      </c>
      <c r="G627" s="2">
        <v>7100</v>
      </c>
      <c r="H627" s="3">
        <v>1.6740007735432234</v>
      </c>
      <c r="I627" s="3">
        <v>2605.1634171296569</v>
      </c>
      <c r="J627" s="3">
        <v>5.8802082009803645</v>
      </c>
      <c r="K627" s="3">
        <v>1</v>
      </c>
      <c r="L627" s="3">
        <f t="shared" si="47"/>
        <v>5.8802082009803645</v>
      </c>
      <c r="M627" s="3">
        <f t="shared" si="49"/>
        <v>5.8802082009803645</v>
      </c>
      <c r="N627" s="3">
        <v>0.64705100777371294</v>
      </c>
      <c r="O627" s="3">
        <v>1</v>
      </c>
      <c r="P627" s="3">
        <f t="shared" si="48"/>
        <v>0.64705100777371294</v>
      </c>
      <c r="Q627" s="3">
        <f>P627</f>
        <v>0.64705100777371294</v>
      </c>
    </row>
    <row r="628" spans="1:17" x14ac:dyDescent="0.25">
      <c r="A628" s="3" t="s">
        <v>14</v>
      </c>
      <c r="B628" s="3"/>
      <c r="C628" s="3" t="s">
        <v>90</v>
      </c>
      <c r="D628" s="3">
        <v>0.66</v>
      </c>
      <c r="E628" s="3">
        <v>0.7</v>
      </c>
      <c r="F628" s="3" t="s">
        <v>19</v>
      </c>
      <c r="G628" s="2">
        <v>7400</v>
      </c>
      <c r="H628" s="3">
        <v>0.28537558158346199</v>
      </c>
      <c r="I628" s="3">
        <v>985.62078794840602</v>
      </c>
      <c r="J628" s="3">
        <v>2.1628601326061565</v>
      </c>
      <c r="K628" s="3">
        <v>1</v>
      </c>
      <c r="L628" s="3">
        <f t="shared" si="47"/>
        <v>2.1628601326061565</v>
      </c>
      <c r="M628" s="3">
        <f t="shared" si="49"/>
        <v>2.1628601326061565</v>
      </c>
      <c r="N628" s="3">
        <v>0.30765546457862453</v>
      </c>
      <c r="O628" s="3">
        <v>1</v>
      </c>
      <c r="P628" s="3">
        <f t="shared" si="48"/>
        <v>0.30765546457862453</v>
      </c>
      <c r="Q628" s="3">
        <f>P628</f>
        <v>0.30765546457862453</v>
      </c>
    </row>
    <row r="629" spans="1:17" x14ac:dyDescent="0.25">
      <c r="A629" s="3" t="s">
        <v>14</v>
      </c>
      <c r="B629" s="3"/>
      <c r="C629" s="3" t="s">
        <v>118</v>
      </c>
      <c r="D629" s="3">
        <v>0.59</v>
      </c>
      <c r="E629" s="3">
        <v>0.64</v>
      </c>
      <c r="F629" s="3" t="s">
        <v>145</v>
      </c>
      <c r="G629" s="2">
        <v>7400</v>
      </c>
      <c r="H629" s="3">
        <v>1.620163581566606</v>
      </c>
      <c r="I629" s="3">
        <v>5595.3794002914392</v>
      </c>
      <c r="J629" s="3">
        <v>12.414504734522465</v>
      </c>
      <c r="K629" s="3">
        <v>1</v>
      </c>
      <c r="L629" s="3">
        <f t="shared" si="47"/>
        <v>12.414504734522465</v>
      </c>
      <c r="M629" s="3">
        <f t="shared" si="49"/>
        <v>12.414504734522465</v>
      </c>
      <c r="N629" s="3">
        <v>1.8519388809695529</v>
      </c>
      <c r="O629" s="3">
        <v>1</v>
      </c>
      <c r="P629" s="3">
        <f t="shared" si="48"/>
        <v>1.8519388809695529</v>
      </c>
      <c r="Q629" s="3">
        <f>P629</f>
        <v>1.8519388809695529</v>
      </c>
    </row>
    <row r="630" spans="1:17" x14ac:dyDescent="0.25">
      <c r="A630" s="3" t="s">
        <v>14</v>
      </c>
      <c r="B630" s="3"/>
      <c r="C630" s="3" t="s">
        <v>118</v>
      </c>
      <c r="D630" s="3">
        <v>0.59</v>
      </c>
      <c r="E630" s="3">
        <v>0.64</v>
      </c>
      <c r="F630" s="3" t="s">
        <v>19</v>
      </c>
      <c r="G630" s="2">
        <v>7400</v>
      </c>
      <c r="H630" s="3">
        <v>2.0426872051916631</v>
      </c>
      <c r="I630" s="3">
        <v>6697.0620229277174</v>
      </c>
      <c r="J630" s="3">
        <v>13.657784096276023</v>
      </c>
      <c r="K630" s="3">
        <v>1</v>
      </c>
      <c r="L630" s="3">
        <f t="shared" si="47"/>
        <v>13.657784096276023</v>
      </c>
      <c r="M630" s="3">
        <f t="shared" si="49"/>
        <v>13.657784096276023</v>
      </c>
      <c r="N630" s="3">
        <v>2.2186690467129306</v>
      </c>
      <c r="O630" s="3">
        <v>1</v>
      </c>
      <c r="P630" s="3">
        <f t="shared" si="48"/>
        <v>2.2186690467129306</v>
      </c>
      <c r="Q630" s="3">
        <f>P630</f>
        <v>2.2186690467129306</v>
      </c>
    </row>
    <row r="631" spans="1:17" x14ac:dyDescent="0.25">
      <c r="A631" s="3" t="s">
        <v>14</v>
      </c>
      <c r="B631" s="3"/>
      <c r="C631" s="3" t="s">
        <v>118</v>
      </c>
      <c r="D631" s="3">
        <v>0.59</v>
      </c>
      <c r="E631" s="3">
        <v>0.64</v>
      </c>
      <c r="F631" s="3" t="s">
        <v>77</v>
      </c>
      <c r="G631" s="2">
        <v>7400</v>
      </c>
      <c r="H631" s="3">
        <v>4.7816737958929778</v>
      </c>
      <c r="I631" s="3">
        <v>13716.098775160575</v>
      </c>
      <c r="J631" s="3">
        <v>28.504444789637304</v>
      </c>
      <c r="K631" s="3">
        <v>1</v>
      </c>
      <c r="L631" s="3">
        <f t="shared" si="47"/>
        <v>28.504444789637304</v>
      </c>
      <c r="M631" s="3">
        <f t="shared" si="49"/>
        <v>28.504444789637304</v>
      </c>
      <c r="N631" s="3">
        <v>3.5051451729615932</v>
      </c>
      <c r="O631" s="3">
        <v>1</v>
      </c>
      <c r="P631" s="3">
        <f t="shared" si="48"/>
        <v>3.5051451729615932</v>
      </c>
      <c r="Q631" s="3">
        <f>P631</f>
        <v>3.5051451729615932</v>
      </c>
    </row>
    <row r="632" spans="1:17" x14ac:dyDescent="0.25">
      <c r="A632" s="3" t="s">
        <v>14</v>
      </c>
      <c r="B632" s="3"/>
      <c r="C632" s="3" t="s">
        <v>118</v>
      </c>
      <c r="D632" s="3">
        <v>0.59</v>
      </c>
      <c r="E632" s="3">
        <v>0.64</v>
      </c>
      <c r="F632" s="3" t="s">
        <v>19</v>
      </c>
      <c r="G632" s="2">
        <v>7410</v>
      </c>
      <c r="H632" s="3">
        <v>2.7427191030486746</v>
      </c>
      <c r="I632" s="3">
        <v>5690.5000515443107</v>
      </c>
      <c r="J632" s="3">
        <v>12.246356538950288</v>
      </c>
      <c r="K632" s="3">
        <v>1</v>
      </c>
      <c r="L632" s="3">
        <f t="shared" si="47"/>
        <v>12.246356538950288</v>
      </c>
      <c r="M632" s="3">
        <f t="shared" si="49"/>
        <v>12.246356538950288</v>
      </c>
      <c r="N632" s="3">
        <v>1.5108958433347415</v>
      </c>
      <c r="O632" s="3">
        <v>1</v>
      </c>
      <c r="P632" s="3">
        <f t="shared" si="48"/>
        <v>1.5108958433347415</v>
      </c>
      <c r="Q632" s="3">
        <f>P632</f>
        <v>1.5108958433347415</v>
      </c>
    </row>
    <row r="633" spans="1:17" x14ac:dyDescent="0.25">
      <c r="A633" s="3" t="s">
        <v>14</v>
      </c>
      <c r="B633" s="3"/>
      <c r="C633" s="3" t="s">
        <v>118</v>
      </c>
      <c r="D633" s="3">
        <v>0.59</v>
      </c>
      <c r="E633" s="3">
        <v>0.64</v>
      </c>
      <c r="F633" s="3" t="s">
        <v>139</v>
      </c>
      <c r="G633" s="2">
        <v>7430</v>
      </c>
      <c r="H633" s="3">
        <v>0.19195294839689139</v>
      </c>
      <c r="I633" s="3">
        <v>268.27696767674104</v>
      </c>
      <c r="J633" s="3">
        <v>0.64197918662615749</v>
      </c>
      <c r="K633" s="3">
        <v>1</v>
      </c>
      <c r="L633" s="3">
        <f t="shared" si="47"/>
        <v>0.64197918662615749</v>
      </c>
      <c r="M633" s="3">
        <f t="shared" si="49"/>
        <v>0.64197918662615749</v>
      </c>
      <c r="N633" s="3">
        <v>6.6202383161375389E-2</v>
      </c>
      <c r="O633" s="3">
        <v>1</v>
      </c>
      <c r="P633" s="3">
        <f t="shared" si="48"/>
        <v>6.6202383161375389E-2</v>
      </c>
      <c r="Q633" s="3">
        <f>P633</f>
        <v>6.6202383161375389E-2</v>
      </c>
    </row>
    <row r="634" spans="1:17" x14ac:dyDescent="0.25">
      <c r="A634" s="3" t="s">
        <v>14</v>
      </c>
      <c r="B634" s="3"/>
      <c r="C634" s="3" t="s">
        <v>15</v>
      </c>
      <c r="D634" s="3">
        <v>0.67</v>
      </c>
      <c r="E634" s="3">
        <v>0.72</v>
      </c>
      <c r="F634" s="3" t="s">
        <v>19</v>
      </c>
      <c r="G634" s="2">
        <v>7430</v>
      </c>
      <c r="H634" s="3">
        <v>0.77188447930696058</v>
      </c>
      <c r="I634" s="3">
        <v>806.15664681679311</v>
      </c>
      <c r="J634" s="3">
        <v>1.8700308444001741</v>
      </c>
      <c r="K634" s="3">
        <v>1</v>
      </c>
      <c r="L634" s="3">
        <f t="shared" si="47"/>
        <v>1.8700308444001741</v>
      </c>
      <c r="M634" s="3">
        <f t="shared" si="49"/>
        <v>1.8700308444001741</v>
      </c>
      <c r="N634" s="3">
        <v>0.17760653817508354</v>
      </c>
      <c r="O634" s="3">
        <v>1</v>
      </c>
      <c r="P634" s="3">
        <f t="shared" si="48"/>
        <v>0.17760653817508354</v>
      </c>
      <c r="Q634" s="3">
        <f>P634</f>
        <v>0.17760653817508354</v>
      </c>
    </row>
    <row r="635" spans="1:17" x14ac:dyDescent="0.25">
      <c r="A635" s="3" t="s">
        <v>14</v>
      </c>
      <c r="B635" s="3"/>
      <c r="C635" s="3" t="s">
        <v>15</v>
      </c>
      <c r="D635" s="3">
        <v>0.67</v>
      </c>
      <c r="E635" s="3">
        <v>0.72</v>
      </c>
      <c r="F635" s="3" t="s">
        <v>63</v>
      </c>
      <c r="G635" s="2">
        <v>7430</v>
      </c>
      <c r="H635" s="3">
        <v>10.057533201198442</v>
      </c>
      <c r="I635" s="3">
        <v>13822.435421433906</v>
      </c>
      <c r="J635" s="3">
        <v>33.142613734080612</v>
      </c>
      <c r="K635" s="3">
        <v>1</v>
      </c>
      <c r="L635" s="3">
        <f t="shared" si="47"/>
        <v>33.142613734080612</v>
      </c>
      <c r="M635" s="3">
        <f t="shared" si="49"/>
        <v>33.142613734080612</v>
      </c>
      <c r="N635" s="3">
        <v>3.1237864392697352</v>
      </c>
      <c r="O635" s="3">
        <v>1</v>
      </c>
      <c r="P635" s="3">
        <f t="shared" si="48"/>
        <v>3.1237864392697352</v>
      </c>
      <c r="Q635" s="3">
        <f>P635</f>
        <v>3.1237864392697352</v>
      </c>
    </row>
    <row r="636" spans="1:17" x14ac:dyDescent="0.25">
      <c r="A636" s="3" t="s">
        <v>14</v>
      </c>
      <c r="B636" s="3"/>
      <c r="C636" s="3" t="s">
        <v>90</v>
      </c>
      <c r="D636" s="3">
        <v>0.66</v>
      </c>
      <c r="E636" s="3">
        <v>0.7</v>
      </c>
      <c r="F636" s="3" t="s">
        <v>19</v>
      </c>
      <c r="G636" s="2">
        <v>8110</v>
      </c>
      <c r="H636" s="3">
        <v>7.5912988422173262</v>
      </c>
      <c r="I636" s="3">
        <v>23539.701375629153</v>
      </c>
      <c r="J636" s="3">
        <v>49.523980317092608</v>
      </c>
      <c r="K636" s="3">
        <v>1</v>
      </c>
      <c r="L636" s="3">
        <f t="shared" si="47"/>
        <v>49.523980317092608</v>
      </c>
      <c r="M636" s="3">
        <f t="shared" si="49"/>
        <v>49.523980317092608</v>
      </c>
      <c r="N636" s="3">
        <v>6.6199287181673325</v>
      </c>
      <c r="O636" s="3">
        <v>1</v>
      </c>
      <c r="P636" s="3">
        <f t="shared" si="48"/>
        <v>6.6199287181673325</v>
      </c>
      <c r="Q636" s="3">
        <f>P636</f>
        <v>6.6199287181673325</v>
      </c>
    </row>
    <row r="637" spans="1:17" x14ac:dyDescent="0.25">
      <c r="A637" s="3" t="s">
        <v>14</v>
      </c>
      <c r="B637" s="3"/>
      <c r="C637" s="3" t="s">
        <v>118</v>
      </c>
      <c r="D637" s="3">
        <v>0.59</v>
      </c>
      <c r="E637" s="3">
        <v>0.64</v>
      </c>
      <c r="F637" s="3" t="s">
        <v>77</v>
      </c>
      <c r="G637" s="2">
        <v>8110</v>
      </c>
      <c r="H637" s="3">
        <v>292.63762067177367</v>
      </c>
      <c r="I637" s="3">
        <v>1082836.875295901</v>
      </c>
      <c r="J637" s="3">
        <v>2289.388056859666</v>
      </c>
      <c r="K637" s="3">
        <v>1</v>
      </c>
      <c r="L637" s="3">
        <f t="shared" si="47"/>
        <v>2289.388056859666</v>
      </c>
      <c r="M637" s="3">
        <f t="shared" si="49"/>
        <v>2289.388056859666</v>
      </c>
      <c r="N637" s="3">
        <v>306.54179516505252</v>
      </c>
      <c r="O637" s="3">
        <v>1</v>
      </c>
      <c r="P637" s="3">
        <f t="shared" si="48"/>
        <v>306.54179516505252</v>
      </c>
      <c r="Q637" s="3">
        <f>P637</f>
        <v>306.54179516505252</v>
      </c>
    </row>
    <row r="638" spans="1:17" x14ac:dyDescent="0.25">
      <c r="A638" s="3" t="s">
        <v>14</v>
      </c>
      <c r="B638" s="3"/>
      <c r="C638" s="3" t="s">
        <v>15</v>
      </c>
      <c r="D638" s="3">
        <v>0.67</v>
      </c>
      <c r="E638" s="3">
        <v>0.72</v>
      </c>
      <c r="F638" s="3" t="s">
        <v>19</v>
      </c>
      <c r="G638" s="2">
        <v>8120</v>
      </c>
      <c r="H638" s="3">
        <v>8.5207880493614746E-2</v>
      </c>
      <c r="I638" s="3">
        <v>141.96763438122443</v>
      </c>
      <c r="J638" s="3">
        <v>0.20279359226374483</v>
      </c>
      <c r="K638" s="3">
        <v>1</v>
      </c>
      <c r="L638" s="3">
        <f t="shared" si="47"/>
        <v>0.20279359226374483</v>
      </c>
      <c r="M638" s="3">
        <f t="shared" si="49"/>
        <v>0.20279359226374483</v>
      </c>
      <c r="N638" s="3">
        <v>2.6152348691827542E-2</v>
      </c>
      <c r="O638" s="3">
        <v>1</v>
      </c>
      <c r="P638" s="3">
        <f t="shared" si="48"/>
        <v>2.6152348691827542E-2</v>
      </c>
      <c r="Q638" s="3">
        <f>P638</f>
        <v>2.6152348691827542E-2</v>
      </c>
    </row>
    <row r="639" spans="1:17" x14ac:dyDescent="0.25">
      <c r="A639" s="3" t="s">
        <v>14</v>
      </c>
      <c r="B639" s="3"/>
      <c r="C639" s="3" t="s">
        <v>15</v>
      </c>
      <c r="D639" s="3">
        <v>0.67</v>
      </c>
      <c r="E639" s="3">
        <v>0.72</v>
      </c>
      <c r="F639" s="3" t="s">
        <v>63</v>
      </c>
      <c r="G639" s="2">
        <v>8120</v>
      </c>
      <c r="H639" s="3">
        <v>38.771264967715105</v>
      </c>
      <c r="I639" s="3">
        <v>71063.636733589738</v>
      </c>
      <c r="J639" s="3">
        <v>158.10198695525693</v>
      </c>
      <c r="K639" s="3">
        <v>1</v>
      </c>
      <c r="L639" s="3">
        <f t="shared" si="47"/>
        <v>158.10198695525693</v>
      </c>
      <c r="M639" s="3">
        <f t="shared" si="49"/>
        <v>158.10198695525693</v>
      </c>
      <c r="N639" s="3">
        <v>18.243654122943646</v>
      </c>
      <c r="O639" s="3">
        <v>1</v>
      </c>
      <c r="P639" s="3">
        <f t="shared" si="48"/>
        <v>18.243654122943646</v>
      </c>
      <c r="Q639" s="3">
        <f>P639</f>
        <v>18.243654122943646</v>
      </c>
    </row>
    <row r="640" spans="1:17" x14ac:dyDescent="0.25">
      <c r="A640" s="3" t="s">
        <v>14</v>
      </c>
      <c r="B640" s="3"/>
      <c r="C640" s="3" t="s">
        <v>118</v>
      </c>
      <c r="D640" s="3">
        <v>0.59</v>
      </c>
      <c r="E640" s="3">
        <v>0.64</v>
      </c>
      <c r="F640" s="3" t="s">
        <v>145</v>
      </c>
      <c r="G640" s="2">
        <v>8140</v>
      </c>
      <c r="H640" s="3">
        <v>2.1821109904163949E-3</v>
      </c>
      <c r="I640" s="3">
        <v>8.4617039082958527</v>
      </c>
      <c r="J640" s="3">
        <v>2.4285685194600629E-2</v>
      </c>
      <c r="K640" s="3">
        <v>1</v>
      </c>
      <c r="L640" s="3">
        <f t="shared" si="47"/>
        <v>2.4285685194600629E-2</v>
      </c>
      <c r="M640" s="3">
        <f t="shared" si="49"/>
        <v>2.4285685194600629E-2</v>
      </c>
      <c r="N640" s="3">
        <v>4.4126740975357574E-3</v>
      </c>
      <c r="O640" s="3">
        <v>1</v>
      </c>
      <c r="P640" s="3">
        <f t="shared" si="48"/>
        <v>4.4126740975357574E-3</v>
      </c>
      <c r="Q640" s="3">
        <f>P640</f>
        <v>4.4126740975357574E-3</v>
      </c>
    </row>
    <row r="641" spans="1:17" x14ac:dyDescent="0.25">
      <c r="A641" s="3" t="s">
        <v>14</v>
      </c>
      <c r="B641" s="3"/>
      <c r="C641" s="3" t="s">
        <v>118</v>
      </c>
      <c r="D641" s="3">
        <v>0.59</v>
      </c>
      <c r="E641" s="3">
        <v>0.64</v>
      </c>
      <c r="F641" s="3" t="s">
        <v>59</v>
      </c>
      <c r="G641" s="2">
        <v>8140</v>
      </c>
      <c r="H641" s="3">
        <v>1.1897363833602237E-2</v>
      </c>
      <c r="I641" s="3">
        <v>41.084620272179734</v>
      </c>
      <c r="J641" s="3">
        <v>0.10028154905099843</v>
      </c>
      <c r="K641" s="3">
        <v>1</v>
      </c>
      <c r="L641" s="3">
        <f t="shared" si="47"/>
        <v>0.10028154905099843</v>
      </c>
      <c r="M641" s="3">
        <f t="shared" si="49"/>
        <v>0.10028154905099843</v>
      </c>
      <c r="N641" s="3">
        <v>1.2234026080862921E-2</v>
      </c>
      <c r="O641" s="3">
        <v>1</v>
      </c>
      <c r="P641" s="3">
        <f t="shared" si="48"/>
        <v>1.2234026080862921E-2</v>
      </c>
      <c r="Q641" s="3">
        <f>P641</f>
        <v>1.2234026080862921E-2</v>
      </c>
    </row>
    <row r="642" spans="1:17" x14ac:dyDescent="0.25">
      <c r="A642" s="3" t="s">
        <v>14</v>
      </c>
      <c r="B642" s="3"/>
      <c r="C642" s="3" t="s">
        <v>118</v>
      </c>
      <c r="D642" s="3">
        <v>0.59</v>
      </c>
      <c r="E642" s="3">
        <v>0.64</v>
      </c>
      <c r="F642" s="3" t="s">
        <v>59</v>
      </c>
      <c r="G642" s="2">
        <v>8140</v>
      </c>
      <c r="H642" s="3">
        <v>3.5814354839227895E-2</v>
      </c>
      <c r="I642" s="3">
        <v>119.31897707257041</v>
      </c>
      <c r="J642" s="3">
        <v>0.27670484648396415</v>
      </c>
      <c r="K642" s="3">
        <v>1</v>
      </c>
      <c r="L642" s="3">
        <f t="shared" ref="L642:L705" si="50">J642*K642</f>
        <v>0.27670484648396415</v>
      </c>
      <c r="M642" s="3">
        <f t="shared" si="49"/>
        <v>0.27670484648396415</v>
      </c>
      <c r="N642" s="3">
        <v>3.6027816025684098E-2</v>
      </c>
      <c r="O642" s="3">
        <v>1</v>
      </c>
      <c r="P642" s="3">
        <f t="shared" ref="P642:P705" si="51">N642*O642</f>
        <v>3.6027816025684098E-2</v>
      </c>
      <c r="Q642" s="3">
        <f>P642</f>
        <v>3.6027816025684098E-2</v>
      </c>
    </row>
    <row r="643" spans="1:17" x14ac:dyDescent="0.25">
      <c r="A643" s="3" t="s">
        <v>14</v>
      </c>
      <c r="B643" s="3"/>
      <c r="C643" s="3" t="s">
        <v>118</v>
      </c>
      <c r="D643" s="3">
        <v>0.59</v>
      </c>
      <c r="E643" s="3">
        <v>0.64</v>
      </c>
      <c r="F643" s="3" t="s">
        <v>59</v>
      </c>
      <c r="G643" s="2">
        <v>8140</v>
      </c>
      <c r="H643" s="3">
        <v>3.9069764426230655E-2</v>
      </c>
      <c r="I643" s="3">
        <v>151.37067723569342</v>
      </c>
      <c r="J643" s="3">
        <v>0.42898189132082165</v>
      </c>
      <c r="K643" s="3">
        <v>1</v>
      </c>
      <c r="L643" s="3">
        <f t="shared" si="50"/>
        <v>0.42898189132082165</v>
      </c>
      <c r="M643" s="3">
        <f t="shared" si="49"/>
        <v>0.42898189132082165</v>
      </c>
      <c r="N643" s="3">
        <v>8.0949107526803565E-2</v>
      </c>
      <c r="O643" s="3">
        <v>1</v>
      </c>
      <c r="P643" s="3">
        <f t="shared" si="51"/>
        <v>8.0949107526803565E-2</v>
      </c>
      <c r="Q643" s="3">
        <f>P643</f>
        <v>8.0949107526803565E-2</v>
      </c>
    </row>
    <row r="644" spans="1:17" x14ac:dyDescent="0.25">
      <c r="A644" s="3" t="s">
        <v>14</v>
      </c>
      <c r="B644" s="3"/>
      <c r="C644" s="3" t="s">
        <v>118</v>
      </c>
      <c r="D644" s="3">
        <v>0.59</v>
      </c>
      <c r="E644" s="3">
        <v>0.64</v>
      </c>
      <c r="F644" s="3" t="s">
        <v>137</v>
      </c>
      <c r="G644" s="2">
        <v>8140</v>
      </c>
      <c r="H644" s="3">
        <v>0.11057969725559551</v>
      </c>
      <c r="I644" s="3">
        <v>405.20620712911426</v>
      </c>
      <c r="J644" s="3">
        <v>1.0200091958550421</v>
      </c>
      <c r="K644" s="3">
        <v>1</v>
      </c>
      <c r="L644" s="3">
        <f t="shared" si="50"/>
        <v>1.0200091958550421</v>
      </c>
      <c r="M644" s="3">
        <f t="shared" si="49"/>
        <v>1.0200091958550421</v>
      </c>
      <c r="N644" s="3">
        <v>0.13930367900206572</v>
      </c>
      <c r="O644" s="3">
        <v>1</v>
      </c>
      <c r="P644" s="3">
        <f t="shared" si="51"/>
        <v>0.13930367900206572</v>
      </c>
      <c r="Q644" s="3">
        <f>P644</f>
        <v>0.13930367900206572</v>
      </c>
    </row>
    <row r="645" spans="1:17" x14ac:dyDescent="0.25">
      <c r="A645" s="3" t="s">
        <v>14</v>
      </c>
      <c r="B645" s="3"/>
      <c r="C645" s="3" t="s">
        <v>118</v>
      </c>
      <c r="D645" s="3">
        <v>0.59</v>
      </c>
      <c r="E645" s="3">
        <v>0.64</v>
      </c>
      <c r="F645" s="3" t="s">
        <v>141</v>
      </c>
      <c r="G645" s="2">
        <v>8140</v>
      </c>
      <c r="H645" s="3">
        <v>0.13632660769706012</v>
      </c>
      <c r="I645" s="3">
        <v>517.1335032008086</v>
      </c>
      <c r="J645" s="3">
        <v>1.2635844991405991</v>
      </c>
      <c r="K645" s="3">
        <v>1</v>
      </c>
      <c r="L645" s="3">
        <f t="shared" si="50"/>
        <v>1.2635844991405991</v>
      </c>
      <c r="M645" s="3">
        <f t="shared" si="49"/>
        <v>1.2635844991405991</v>
      </c>
      <c r="N645" s="3">
        <v>0.1749281154739627</v>
      </c>
      <c r="O645" s="3">
        <v>1</v>
      </c>
      <c r="P645" s="3">
        <f t="shared" si="51"/>
        <v>0.1749281154739627</v>
      </c>
      <c r="Q645" s="3">
        <f>P645</f>
        <v>0.1749281154739627</v>
      </c>
    </row>
    <row r="646" spans="1:17" x14ac:dyDescent="0.25">
      <c r="A646" s="3" t="s">
        <v>14</v>
      </c>
      <c r="B646" s="3"/>
      <c r="C646" s="3" t="s">
        <v>118</v>
      </c>
      <c r="D646" s="3">
        <v>0.59</v>
      </c>
      <c r="E646" s="3">
        <v>0.64</v>
      </c>
      <c r="F646" s="3" t="s">
        <v>137</v>
      </c>
      <c r="G646" s="2">
        <v>8140</v>
      </c>
      <c r="H646" s="3">
        <v>0.79167528682993615</v>
      </c>
      <c r="I646" s="3">
        <v>2698.8058187749966</v>
      </c>
      <c r="J646" s="3">
        <v>6.6505680735039707</v>
      </c>
      <c r="K646" s="3">
        <v>1</v>
      </c>
      <c r="L646" s="3">
        <f t="shared" si="50"/>
        <v>6.6505680735039707</v>
      </c>
      <c r="M646" s="3">
        <f t="shared" si="49"/>
        <v>6.6505680735039707</v>
      </c>
      <c r="N646" s="3">
        <v>0.80115633679845066</v>
      </c>
      <c r="O646" s="3">
        <v>1</v>
      </c>
      <c r="P646" s="3">
        <f t="shared" si="51"/>
        <v>0.80115633679845066</v>
      </c>
      <c r="Q646" s="3">
        <f>P646</f>
        <v>0.80115633679845066</v>
      </c>
    </row>
    <row r="647" spans="1:17" x14ac:dyDescent="0.25">
      <c r="A647" s="3" t="s">
        <v>14</v>
      </c>
      <c r="B647" s="3"/>
      <c r="C647" s="3" t="s">
        <v>15</v>
      </c>
      <c r="D647" s="3">
        <v>0.67</v>
      </c>
      <c r="E647" s="3">
        <v>0.72</v>
      </c>
      <c r="F647" s="3" t="s">
        <v>59</v>
      </c>
      <c r="G647" s="2">
        <v>8140</v>
      </c>
      <c r="H647" s="3">
        <v>1.0352728572563354</v>
      </c>
      <c r="I647" s="3">
        <v>3341.0666243292826</v>
      </c>
      <c r="J647" s="3">
        <v>7.9548220186562286</v>
      </c>
      <c r="K647" s="3">
        <v>1</v>
      </c>
      <c r="L647" s="3">
        <f t="shared" si="50"/>
        <v>7.9548220186562286</v>
      </c>
      <c r="M647" s="3">
        <f t="shared" si="49"/>
        <v>7.9548220186562286</v>
      </c>
      <c r="N647" s="3">
        <v>0.94587006929614903</v>
      </c>
      <c r="O647" s="3">
        <v>1</v>
      </c>
      <c r="P647" s="3">
        <f t="shared" si="51"/>
        <v>0.94587006929614903</v>
      </c>
      <c r="Q647" s="3">
        <f>P647</f>
        <v>0.94587006929614903</v>
      </c>
    </row>
    <row r="648" spans="1:17" x14ac:dyDescent="0.25">
      <c r="A648" s="3" t="s">
        <v>14</v>
      </c>
      <c r="B648" s="3"/>
      <c r="C648" s="3" t="s">
        <v>15</v>
      </c>
      <c r="D648" s="3">
        <v>0.67</v>
      </c>
      <c r="E648" s="3">
        <v>0.72</v>
      </c>
      <c r="F648" s="3" t="s">
        <v>75</v>
      </c>
      <c r="G648" s="2">
        <v>8140</v>
      </c>
      <c r="H648" s="3">
        <v>1.4805982780810023</v>
      </c>
      <c r="I648" s="3">
        <v>4139.3945490054803</v>
      </c>
      <c r="J648" s="3">
        <v>9.856409018574956</v>
      </c>
      <c r="K648" s="3">
        <v>1</v>
      </c>
      <c r="L648" s="3">
        <f t="shared" si="50"/>
        <v>9.856409018574956</v>
      </c>
      <c r="M648" s="3">
        <f t="shared" si="49"/>
        <v>9.856409018574956</v>
      </c>
      <c r="N648" s="3">
        <v>1.141780649262339</v>
      </c>
      <c r="O648" s="3">
        <v>1</v>
      </c>
      <c r="P648" s="3">
        <f t="shared" si="51"/>
        <v>1.141780649262339</v>
      </c>
      <c r="Q648" s="3">
        <f>P648</f>
        <v>1.141780649262339</v>
      </c>
    </row>
    <row r="649" spans="1:17" x14ac:dyDescent="0.25">
      <c r="A649" s="3" t="s">
        <v>14</v>
      </c>
      <c r="B649" s="3"/>
      <c r="C649" s="3" t="s">
        <v>15</v>
      </c>
      <c r="D649" s="3">
        <v>0.67</v>
      </c>
      <c r="E649" s="3">
        <v>0.72</v>
      </c>
      <c r="F649" s="3" t="s">
        <v>59</v>
      </c>
      <c r="G649" s="2">
        <v>8140</v>
      </c>
      <c r="H649" s="3">
        <v>1.487215328681696</v>
      </c>
      <c r="I649" s="3">
        <v>5128.8454977960519</v>
      </c>
      <c r="J649" s="3">
        <v>10.60649817839586</v>
      </c>
      <c r="K649" s="3">
        <v>1</v>
      </c>
      <c r="L649" s="3">
        <f t="shared" si="50"/>
        <v>10.60649817839586</v>
      </c>
      <c r="M649" s="3">
        <f t="shared" si="49"/>
        <v>10.60649817839586</v>
      </c>
      <c r="N649" s="3">
        <v>1.4011309986763485</v>
      </c>
      <c r="O649" s="3">
        <v>1</v>
      </c>
      <c r="P649" s="3">
        <f t="shared" si="51"/>
        <v>1.4011309986763485</v>
      </c>
      <c r="Q649" s="3">
        <f>P649</f>
        <v>1.4011309986763485</v>
      </c>
    </row>
    <row r="650" spans="1:17" x14ac:dyDescent="0.25">
      <c r="A650" s="3" t="s">
        <v>14</v>
      </c>
      <c r="B650" s="3"/>
      <c r="C650" s="3" t="s">
        <v>90</v>
      </c>
      <c r="D650" s="3">
        <v>0.66</v>
      </c>
      <c r="E650" s="3">
        <v>0.7</v>
      </c>
      <c r="F650" s="3" t="s">
        <v>19</v>
      </c>
      <c r="G650" s="2">
        <v>8140</v>
      </c>
      <c r="H650" s="3">
        <v>1.7367573370668641</v>
      </c>
      <c r="I650" s="3">
        <v>6046.6184518687014</v>
      </c>
      <c r="J650" s="3">
        <v>13.474115174069228</v>
      </c>
      <c r="K650" s="3">
        <v>1</v>
      </c>
      <c r="L650" s="3">
        <f t="shared" si="50"/>
        <v>13.474115174069228</v>
      </c>
      <c r="M650" s="3">
        <f t="shared" si="49"/>
        <v>13.474115174069228</v>
      </c>
      <c r="N650" s="3">
        <v>1.9856127945374564</v>
      </c>
      <c r="O650" s="3">
        <v>1</v>
      </c>
      <c r="P650" s="3">
        <f t="shared" si="51"/>
        <v>1.9856127945374564</v>
      </c>
      <c r="Q650" s="3">
        <f>P650</f>
        <v>1.9856127945374564</v>
      </c>
    </row>
    <row r="651" spans="1:17" x14ac:dyDescent="0.25">
      <c r="A651" s="3" t="s">
        <v>14</v>
      </c>
      <c r="B651" s="3"/>
      <c r="C651" s="3" t="s">
        <v>118</v>
      </c>
      <c r="D651" s="3">
        <v>0.59</v>
      </c>
      <c r="E651" s="3">
        <v>0.64</v>
      </c>
      <c r="F651" s="3" t="s">
        <v>139</v>
      </c>
      <c r="G651" s="2">
        <v>8140</v>
      </c>
      <c r="H651" s="3">
        <v>2.5062688278282885</v>
      </c>
      <c r="I651" s="3">
        <v>8818.9505844169726</v>
      </c>
      <c r="J651" s="3">
        <v>21.180029465463416</v>
      </c>
      <c r="K651" s="3">
        <v>1</v>
      </c>
      <c r="L651" s="3">
        <f t="shared" si="50"/>
        <v>21.180029465463416</v>
      </c>
      <c r="M651" s="3">
        <f t="shared" si="49"/>
        <v>21.180029465463416</v>
      </c>
      <c r="N651" s="3">
        <v>2.8882508883757985</v>
      </c>
      <c r="O651" s="3">
        <v>1</v>
      </c>
      <c r="P651" s="3">
        <f t="shared" si="51"/>
        <v>2.8882508883757985</v>
      </c>
      <c r="Q651" s="3">
        <f>P651</f>
        <v>2.8882508883757985</v>
      </c>
    </row>
    <row r="652" spans="1:17" x14ac:dyDescent="0.25">
      <c r="A652" s="3" t="s">
        <v>14</v>
      </c>
      <c r="B652" s="3"/>
      <c r="C652" s="3" t="s">
        <v>118</v>
      </c>
      <c r="D652" s="3">
        <v>0.59</v>
      </c>
      <c r="E652" s="3">
        <v>0.64</v>
      </c>
      <c r="F652" s="3" t="s">
        <v>59</v>
      </c>
      <c r="G652" s="2">
        <v>8140</v>
      </c>
      <c r="H652" s="3">
        <v>4.4731738364343023</v>
      </c>
      <c r="I652" s="3">
        <v>17436.360284484093</v>
      </c>
      <c r="J652" s="3">
        <v>42.192326312185507</v>
      </c>
      <c r="K652" s="3">
        <v>1</v>
      </c>
      <c r="L652" s="3">
        <f t="shared" si="50"/>
        <v>42.192326312185507</v>
      </c>
      <c r="M652" s="3">
        <f t="shared" si="49"/>
        <v>42.192326312185507</v>
      </c>
      <c r="N652" s="3">
        <v>5.6369401753884398</v>
      </c>
      <c r="O652" s="3">
        <v>1</v>
      </c>
      <c r="P652" s="3">
        <f t="shared" si="51"/>
        <v>5.6369401753884398</v>
      </c>
      <c r="Q652" s="3">
        <f>P652</f>
        <v>5.6369401753884398</v>
      </c>
    </row>
    <row r="653" spans="1:17" x14ac:dyDescent="0.25">
      <c r="A653" s="3" t="s">
        <v>14</v>
      </c>
      <c r="B653" s="3"/>
      <c r="C653" s="3" t="s">
        <v>15</v>
      </c>
      <c r="D653" s="3">
        <v>0.67</v>
      </c>
      <c r="E653" s="3">
        <v>0.72</v>
      </c>
      <c r="F653" s="3" t="s">
        <v>77</v>
      </c>
      <c r="G653" s="2">
        <v>8140</v>
      </c>
      <c r="H653" s="3">
        <v>8.7329903824919075</v>
      </c>
      <c r="I653" s="3">
        <v>21840.049762938997</v>
      </c>
      <c r="J653" s="3">
        <v>52.824845990313484</v>
      </c>
      <c r="K653" s="3">
        <v>1</v>
      </c>
      <c r="L653" s="3">
        <f t="shared" si="50"/>
        <v>52.824845990313484</v>
      </c>
      <c r="M653" s="3">
        <f t="shared" si="49"/>
        <v>52.824845990313484</v>
      </c>
      <c r="N653" s="3">
        <v>6.423948242166456</v>
      </c>
      <c r="O653" s="3">
        <v>1</v>
      </c>
      <c r="P653" s="3">
        <f t="shared" si="51"/>
        <v>6.423948242166456</v>
      </c>
      <c r="Q653" s="3">
        <f>P653</f>
        <v>6.423948242166456</v>
      </c>
    </row>
    <row r="654" spans="1:17" x14ac:dyDescent="0.25">
      <c r="A654" s="3" t="s">
        <v>14</v>
      </c>
      <c r="B654" s="3"/>
      <c r="C654" s="3" t="s">
        <v>118</v>
      </c>
      <c r="D654" s="3">
        <v>0.59</v>
      </c>
      <c r="E654" s="3">
        <v>0.64</v>
      </c>
      <c r="F654" s="3" t="s">
        <v>75</v>
      </c>
      <c r="G654" s="2">
        <v>8140</v>
      </c>
      <c r="H654" s="3">
        <v>7.4997482479566457</v>
      </c>
      <c r="I654" s="3">
        <v>24095.121984443649</v>
      </c>
      <c r="J654" s="3">
        <v>56.705519032488532</v>
      </c>
      <c r="K654" s="3">
        <v>1</v>
      </c>
      <c r="L654" s="3">
        <f t="shared" si="50"/>
        <v>56.705519032488532</v>
      </c>
      <c r="M654" s="3">
        <f t="shared" si="49"/>
        <v>56.705519032488532</v>
      </c>
      <c r="N654" s="3">
        <v>7.1658058406504539</v>
      </c>
      <c r="O654" s="3">
        <v>1</v>
      </c>
      <c r="P654" s="3">
        <f t="shared" si="51"/>
        <v>7.1658058406504539</v>
      </c>
      <c r="Q654" s="3">
        <f>P654</f>
        <v>7.1658058406504539</v>
      </c>
    </row>
    <row r="655" spans="1:17" x14ac:dyDescent="0.25">
      <c r="A655" s="3" t="s">
        <v>14</v>
      </c>
      <c r="B655" s="3"/>
      <c r="C655" s="3" t="s">
        <v>15</v>
      </c>
      <c r="D655" s="3">
        <v>0.67</v>
      </c>
      <c r="E655" s="3">
        <v>0.72</v>
      </c>
      <c r="F655" s="3" t="s">
        <v>19</v>
      </c>
      <c r="G655" s="2">
        <v>8140</v>
      </c>
      <c r="H655" s="3">
        <v>10.058793168560941</v>
      </c>
      <c r="I655" s="3">
        <v>31212.869005497574</v>
      </c>
      <c r="J655" s="3">
        <v>68.974771956215761</v>
      </c>
      <c r="K655" s="3">
        <v>1</v>
      </c>
      <c r="L655" s="3">
        <f t="shared" si="50"/>
        <v>68.974771956215761</v>
      </c>
      <c r="M655" s="3">
        <f t="shared" si="49"/>
        <v>68.974771956215761</v>
      </c>
      <c r="N655" s="3">
        <v>8.9044048765841008</v>
      </c>
      <c r="O655" s="3">
        <v>1</v>
      </c>
      <c r="P655" s="3">
        <f t="shared" si="51"/>
        <v>8.9044048765841008</v>
      </c>
      <c r="Q655" s="3">
        <f>P655</f>
        <v>8.9044048765841008</v>
      </c>
    </row>
    <row r="656" spans="1:17" x14ac:dyDescent="0.25">
      <c r="A656" s="3" t="s">
        <v>14</v>
      </c>
      <c r="B656" s="3"/>
      <c r="C656" s="3" t="s">
        <v>118</v>
      </c>
      <c r="D656" s="3">
        <v>0.59</v>
      </c>
      <c r="E656" s="3">
        <v>0.64</v>
      </c>
      <c r="F656" s="3" t="s">
        <v>59</v>
      </c>
      <c r="G656" s="2">
        <v>8140</v>
      </c>
      <c r="H656" s="3">
        <v>9.0655893354598689</v>
      </c>
      <c r="I656" s="3">
        <v>35028.758040530178</v>
      </c>
      <c r="J656" s="3">
        <v>85.093126097451389</v>
      </c>
      <c r="K656" s="3">
        <v>1</v>
      </c>
      <c r="L656" s="3">
        <f t="shared" si="50"/>
        <v>85.093126097451389</v>
      </c>
      <c r="M656" s="3">
        <f t="shared" si="49"/>
        <v>85.093126097451389</v>
      </c>
      <c r="N656" s="3">
        <v>12.074606795350713</v>
      </c>
      <c r="O656" s="3">
        <v>1</v>
      </c>
      <c r="P656" s="3">
        <f t="shared" si="51"/>
        <v>12.074606795350713</v>
      </c>
      <c r="Q656" s="3">
        <f>P656</f>
        <v>12.074606795350713</v>
      </c>
    </row>
    <row r="657" spans="1:17" x14ac:dyDescent="0.25">
      <c r="A657" s="3" t="s">
        <v>14</v>
      </c>
      <c r="B657" s="3"/>
      <c r="C657" s="3" t="s">
        <v>118</v>
      </c>
      <c r="D657" s="3">
        <v>0.59</v>
      </c>
      <c r="E657" s="3">
        <v>0.64</v>
      </c>
      <c r="F657" s="3" t="s">
        <v>59</v>
      </c>
      <c r="G657" s="2">
        <v>8140</v>
      </c>
      <c r="H657" s="3">
        <v>13.870807620172757</v>
      </c>
      <c r="I657" s="3">
        <v>52001.196157345854</v>
      </c>
      <c r="J657" s="3">
        <v>115.16963290789536</v>
      </c>
      <c r="K657" s="3">
        <v>1</v>
      </c>
      <c r="L657" s="3">
        <f t="shared" si="50"/>
        <v>115.16963290789536</v>
      </c>
      <c r="M657" s="3">
        <f t="shared" si="49"/>
        <v>115.16963290789536</v>
      </c>
      <c r="N657" s="3">
        <v>15.474783407728024</v>
      </c>
      <c r="O657" s="3">
        <v>1</v>
      </c>
      <c r="P657" s="3">
        <f t="shared" si="51"/>
        <v>15.474783407728024</v>
      </c>
      <c r="Q657" s="3">
        <f>P657</f>
        <v>15.474783407728024</v>
      </c>
    </row>
    <row r="658" spans="1:17" x14ac:dyDescent="0.25">
      <c r="A658" s="3" t="s">
        <v>14</v>
      </c>
      <c r="B658" s="3"/>
      <c r="C658" s="3" t="s">
        <v>90</v>
      </c>
      <c r="D658" s="3">
        <v>0.66</v>
      </c>
      <c r="E658" s="3">
        <v>0.7</v>
      </c>
      <c r="F658" s="3" t="s">
        <v>19</v>
      </c>
      <c r="G658" s="2">
        <v>8140</v>
      </c>
      <c r="H658" s="3">
        <v>23.248999978359411</v>
      </c>
      <c r="I658" s="3">
        <v>59676.612185001155</v>
      </c>
      <c r="J658" s="3">
        <v>136.79189222397369</v>
      </c>
      <c r="K658" s="3">
        <v>1</v>
      </c>
      <c r="L658" s="3">
        <f t="shared" si="50"/>
        <v>136.79189222397369</v>
      </c>
      <c r="M658" s="3">
        <f t="shared" si="49"/>
        <v>136.79189222397369</v>
      </c>
      <c r="N658" s="3">
        <v>17.152132549083969</v>
      </c>
      <c r="O658" s="3">
        <v>1</v>
      </c>
      <c r="P658" s="3">
        <f t="shared" si="51"/>
        <v>17.152132549083969</v>
      </c>
      <c r="Q658" s="3">
        <f>P658</f>
        <v>17.152132549083969</v>
      </c>
    </row>
    <row r="659" spans="1:17" x14ac:dyDescent="0.25">
      <c r="A659" s="3" t="s">
        <v>14</v>
      </c>
      <c r="B659" s="3"/>
      <c r="C659" s="3" t="s">
        <v>118</v>
      </c>
      <c r="D659" s="3">
        <v>0.59</v>
      </c>
      <c r="E659" s="3">
        <v>0.64</v>
      </c>
      <c r="F659" s="3" t="s">
        <v>59</v>
      </c>
      <c r="G659" s="2">
        <v>8140</v>
      </c>
      <c r="H659" s="3">
        <v>17.074428393125419</v>
      </c>
      <c r="I659" s="3">
        <v>62322.774008376757</v>
      </c>
      <c r="J659" s="3">
        <v>158.79563107754086</v>
      </c>
      <c r="K659" s="3">
        <v>1</v>
      </c>
      <c r="L659" s="3">
        <f t="shared" si="50"/>
        <v>158.79563107754086</v>
      </c>
      <c r="M659" s="3">
        <f t="shared" si="49"/>
        <v>158.79563107754086</v>
      </c>
      <c r="N659" s="3">
        <v>21.578849085408546</v>
      </c>
      <c r="O659" s="3">
        <v>1</v>
      </c>
      <c r="P659" s="3">
        <f t="shared" si="51"/>
        <v>21.578849085408546</v>
      </c>
      <c r="Q659" s="3">
        <f>P659</f>
        <v>21.578849085408546</v>
      </c>
    </row>
    <row r="660" spans="1:17" x14ac:dyDescent="0.25">
      <c r="A660" s="3" t="s">
        <v>14</v>
      </c>
      <c r="B660" s="3"/>
      <c r="C660" s="3" t="s">
        <v>118</v>
      </c>
      <c r="D660" s="3">
        <v>0.59</v>
      </c>
      <c r="E660" s="3">
        <v>0.64</v>
      </c>
      <c r="F660" s="3" t="s">
        <v>77</v>
      </c>
      <c r="G660" s="2">
        <v>8140</v>
      </c>
      <c r="H660" s="3">
        <v>26.222371774014896</v>
      </c>
      <c r="I660" s="3">
        <v>96409.614037793275</v>
      </c>
      <c r="J660" s="3">
        <v>206.54117169617993</v>
      </c>
      <c r="K660" s="3">
        <v>1</v>
      </c>
      <c r="L660" s="3">
        <f t="shared" si="50"/>
        <v>206.54117169617993</v>
      </c>
      <c r="M660" s="3">
        <f t="shared" si="49"/>
        <v>206.54117169617993</v>
      </c>
      <c r="N660" s="3">
        <v>27.231377277086288</v>
      </c>
      <c r="O660" s="3">
        <v>1</v>
      </c>
      <c r="P660" s="3">
        <f t="shared" si="51"/>
        <v>27.231377277086288</v>
      </c>
      <c r="Q660" s="3">
        <f>P660</f>
        <v>27.231377277086288</v>
      </c>
    </row>
    <row r="661" spans="1:17" x14ac:dyDescent="0.25">
      <c r="A661" s="3" t="s">
        <v>14</v>
      </c>
      <c r="B661" s="3"/>
      <c r="C661" s="3" t="s">
        <v>118</v>
      </c>
      <c r="D661" s="3">
        <v>0.59</v>
      </c>
      <c r="E661" s="3">
        <v>0.64</v>
      </c>
      <c r="F661" s="3" t="s">
        <v>19</v>
      </c>
      <c r="G661" s="2">
        <v>8140</v>
      </c>
      <c r="H661" s="3">
        <v>28.414443466609953</v>
      </c>
      <c r="I661" s="3">
        <v>88271.458994992194</v>
      </c>
      <c r="J661" s="3">
        <v>209.5840515503958</v>
      </c>
      <c r="K661" s="3">
        <v>1</v>
      </c>
      <c r="L661" s="3">
        <f t="shared" si="50"/>
        <v>209.5840515503958</v>
      </c>
      <c r="M661" s="3">
        <f t="shared" si="49"/>
        <v>209.5840515503958</v>
      </c>
      <c r="N661" s="3">
        <v>28.26303451562994</v>
      </c>
      <c r="O661" s="3">
        <v>1</v>
      </c>
      <c r="P661" s="3">
        <f t="shared" si="51"/>
        <v>28.26303451562994</v>
      </c>
      <c r="Q661" s="3">
        <f>P661</f>
        <v>28.26303451562994</v>
      </c>
    </row>
    <row r="662" spans="1:17" x14ac:dyDescent="0.25">
      <c r="A662" s="3" t="s">
        <v>14</v>
      </c>
      <c r="B662" s="3"/>
      <c r="C662" s="3" t="s">
        <v>118</v>
      </c>
      <c r="D662" s="3">
        <v>0.59</v>
      </c>
      <c r="E662" s="3">
        <v>0.64</v>
      </c>
      <c r="F662" s="3" t="s">
        <v>59</v>
      </c>
      <c r="G662" s="2">
        <v>8140</v>
      </c>
      <c r="H662" s="3">
        <v>51.506577740774809</v>
      </c>
      <c r="I662" s="3">
        <v>179941.58287837671</v>
      </c>
      <c r="J662" s="3">
        <v>437.86454602441466</v>
      </c>
      <c r="K662" s="3">
        <v>1</v>
      </c>
      <c r="L662" s="3">
        <f t="shared" si="50"/>
        <v>437.86454602441466</v>
      </c>
      <c r="M662" s="3">
        <f t="shared" si="49"/>
        <v>437.86454602441466</v>
      </c>
      <c r="N662" s="3">
        <v>59.655145391694909</v>
      </c>
      <c r="O662" s="3">
        <v>1</v>
      </c>
      <c r="P662" s="3">
        <f t="shared" si="51"/>
        <v>59.655145391694909</v>
      </c>
      <c r="Q662" s="3">
        <f>P662</f>
        <v>59.655145391694909</v>
      </c>
    </row>
    <row r="663" spans="1:17" x14ac:dyDescent="0.25">
      <c r="A663" s="3" t="s">
        <v>14</v>
      </c>
      <c r="B663" s="3"/>
      <c r="C663" s="3" t="s">
        <v>90</v>
      </c>
      <c r="D663" s="3">
        <v>0.66</v>
      </c>
      <c r="E663" s="3">
        <v>0.7</v>
      </c>
      <c r="F663" s="3" t="s">
        <v>59</v>
      </c>
      <c r="G663" s="2">
        <v>8140</v>
      </c>
      <c r="H663" s="3">
        <v>75.324509547907496</v>
      </c>
      <c r="I663" s="3">
        <v>267569.97220784478</v>
      </c>
      <c r="J663" s="3">
        <v>662.60924291472372</v>
      </c>
      <c r="K663" s="3">
        <v>1</v>
      </c>
      <c r="L663" s="3">
        <f t="shared" si="50"/>
        <v>662.60924291472372</v>
      </c>
      <c r="M663" s="3">
        <f t="shared" si="49"/>
        <v>662.60924291472372</v>
      </c>
      <c r="N663" s="3">
        <v>89.318592645419287</v>
      </c>
      <c r="O663" s="3">
        <v>1</v>
      </c>
      <c r="P663" s="3">
        <f t="shared" si="51"/>
        <v>89.318592645419287</v>
      </c>
      <c r="Q663" s="3">
        <f>P663</f>
        <v>89.318592645419287</v>
      </c>
    </row>
    <row r="664" spans="1:17" x14ac:dyDescent="0.25">
      <c r="A664" s="3" t="s">
        <v>14</v>
      </c>
      <c r="B664" s="3"/>
      <c r="C664" s="3" t="s">
        <v>118</v>
      </c>
      <c r="D664" s="3">
        <v>0.59</v>
      </c>
      <c r="E664" s="3">
        <v>0.64</v>
      </c>
      <c r="F664" s="3" t="s">
        <v>59</v>
      </c>
      <c r="G664" s="2">
        <v>8140</v>
      </c>
      <c r="H664" s="3">
        <v>132.87051599293227</v>
      </c>
      <c r="I664" s="3">
        <v>457298.39967351389</v>
      </c>
      <c r="J664" s="3">
        <v>1055.2523940203341</v>
      </c>
      <c r="K664" s="3">
        <v>1</v>
      </c>
      <c r="L664" s="3">
        <f t="shared" si="50"/>
        <v>1055.2523940203341</v>
      </c>
      <c r="M664" s="3">
        <f t="shared" si="49"/>
        <v>1055.2523940203341</v>
      </c>
      <c r="N664" s="3">
        <v>139.0914476643691</v>
      </c>
      <c r="O664" s="3">
        <v>1</v>
      </c>
      <c r="P664" s="3">
        <f t="shared" si="51"/>
        <v>139.0914476643691</v>
      </c>
      <c r="Q664" s="3">
        <f>P664</f>
        <v>139.0914476643691</v>
      </c>
    </row>
    <row r="665" spans="1:17" x14ac:dyDescent="0.25">
      <c r="A665" s="3" t="s">
        <v>14</v>
      </c>
      <c r="B665" s="3"/>
      <c r="C665" s="3" t="s">
        <v>15</v>
      </c>
      <c r="D665" s="3">
        <v>0.67</v>
      </c>
      <c r="E665" s="3">
        <v>0.72</v>
      </c>
      <c r="F665" s="3" t="s">
        <v>63</v>
      </c>
      <c r="G665" s="2">
        <v>8140</v>
      </c>
      <c r="H665" s="3">
        <v>192.91563762633649</v>
      </c>
      <c r="I665" s="3">
        <v>618751.47387924558</v>
      </c>
      <c r="J665" s="3">
        <v>1440.4771859525708</v>
      </c>
      <c r="K665" s="3">
        <v>1</v>
      </c>
      <c r="L665" s="3">
        <f t="shared" si="50"/>
        <v>1440.4771859525708</v>
      </c>
      <c r="M665" s="3">
        <f t="shared" si="49"/>
        <v>1440.4771859525708</v>
      </c>
      <c r="N665" s="3">
        <v>183.29634362874367</v>
      </c>
      <c r="O665" s="3">
        <v>1</v>
      </c>
      <c r="P665" s="3">
        <f t="shared" si="51"/>
        <v>183.29634362874367</v>
      </c>
      <c r="Q665" s="3">
        <f>P665</f>
        <v>183.29634362874367</v>
      </c>
    </row>
    <row r="666" spans="1:17" x14ac:dyDescent="0.25">
      <c r="A666" s="3" t="s">
        <v>14</v>
      </c>
      <c r="B666" s="3"/>
      <c r="C666" s="3" t="s">
        <v>15</v>
      </c>
      <c r="D666" s="3">
        <v>0.67</v>
      </c>
      <c r="E666" s="3">
        <v>0.72</v>
      </c>
      <c r="F666" s="3" t="s">
        <v>77</v>
      </c>
      <c r="G666" s="2">
        <v>8140</v>
      </c>
      <c r="H666" s="3">
        <v>595.64682515710092</v>
      </c>
      <c r="I666" s="3">
        <v>1614139.475479878</v>
      </c>
      <c r="J666" s="3">
        <v>3653.5492600632056</v>
      </c>
      <c r="K666" s="3">
        <v>1</v>
      </c>
      <c r="L666" s="3">
        <f t="shared" si="50"/>
        <v>3653.5492600632056</v>
      </c>
      <c r="M666" s="3">
        <f t="shared" si="49"/>
        <v>3653.5492600632056</v>
      </c>
      <c r="N666" s="3">
        <v>493.73277285940759</v>
      </c>
      <c r="O666" s="3">
        <v>1</v>
      </c>
      <c r="P666" s="3">
        <f t="shared" si="51"/>
        <v>493.73277285940759</v>
      </c>
      <c r="Q666" s="3">
        <f>P666</f>
        <v>493.73277285940759</v>
      </c>
    </row>
    <row r="667" spans="1:17" x14ac:dyDescent="0.25">
      <c r="A667" s="3" t="s">
        <v>14</v>
      </c>
      <c r="B667" s="3"/>
      <c r="C667" s="3" t="s">
        <v>15</v>
      </c>
      <c r="D667" s="3">
        <v>0.67</v>
      </c>
      <c r="E667" s="3">
        <v>0.72</v>
      </c>
      <c r="F667" s="3" t="s">
        <v>77</v>
      </c>
      <c r="G667" s="2">
        <v>8146</v>
      </c>
      <c r="H667" s="3">
        <v>142.23277884634211</v>
      </c>
      <c r="I667" s="3">
        <v>183688.46821384924</v>
      </c>
      <c r="J667" s="3">
        <v>366.27050862112452</v>
      </c>
      <c r="K667" s="3">
        <v>1</v>
      </c>
      <c r="L667" s="3">
        <f t="shared" si="50"/>
        <v>366.27050862112452</v>
      </c>
      <c r="M667" s="3">
        <f t="shared" si="49"/>
        <v>366.27050862112452</v>
      </c>
      <c r="N667" s="3">
        <v>59.24461644292581</v>
      </c>
      <c r="O667" s="3">
        <v>1</v>
      </c>
      <c r="P667" s="3">
        <f t="shared" si="51"/>
        <v>59.24461644292581</v>
      </c>
      <c r="Q667" s="3">
        <f>P667</f>
        <v>59.24461644292581</v>
      </c>
    </row>
    <row r="668" spans="1:17" x14ac:dyDescent="0.25">
      <c r="A668" s="3" t="s">
        <v>14</v>
      </c>
      <c r="B668" s="3"/>
      <c r="C668" s="3" t="s">
        <v>15</v>
      </c>
      <c r="D668" s="3">
        <v>0.67</v>
      </c>
      <c r="E668" s="3">
        <v>0.72</v>
      </c>
      <c r="F668" s="3" t="s">
        <v>59</v>
      </c>
      <c r="G668" s="2">
        <v>8150</v>
      </c>
      <c r="H668" s="3">
        <v>4.2642614214368605E-5</v>
      </c>
      <c r="I668" s="3">
        <v>9.8839425137792244E-2</v>
      </c>
      <c r="J668" s="3">
        <v>1.916282376653333E-4</v>
      </c>
      <c r="K668" s="3">
        <v>1</v>
      </c>
      <c r="L668" s="3">
        <f t="shared" si="50"/>
        <v>1.916282376653333E-4</v>
      </c>
      <c r="M668" s="3">
        <f t="shared" si="49"/>
        <v>1.916282376653333E-4</v>
      </c>
      <c r="N668" s="3">
        <v>2.5469080889937468E-5</v>
      </c>
      <c r="O668" s="3">
        <v>1</v>
      </c>
      <c r="P668" s="3">
        <f t="shared" si="51"/>
        <v>2.5469080889937468E-5</v>
      </c>
      <c r="Q668" s="3">
        <f>P668</f>
        <v>2.5469080889937468E-5</v>
      </c>
    </row>
    <row r="669" spans="1:17" x14ac:dyDescent="0.25">
      <c r="A669" s="3" t="s">
        <v>14</v>
      </c>
      <c r="B669" s="3"/>
      <c r="C669" s="3" t="s">
        <v>118</v>
      </c>
      <c r="D669" s="3">
        <v>0.59</v>
      </c>
      <c r="E669" s="3">
        <v>0.64</v>
      </c>
      <c r="F669" s="3" t="s">
        <v>59</v>
      </c>
      <c r="G669" s="2">
        <v>8150</v>
      </c>
      <c r="H669" s="3">
        <v>1.1038011573516401E-2</v>
      </c>
      <c r="I669" s="3">
        <v>41.292298562120983</v>
      </c>
      <c r="J669" s="3">
        <v>8.5110909969688148E-2</v>
      </c>
      <c r="K669" s="3">
        <v>1</v>
      </c>
      <c r="L669" s="3">
        <f t="shared" si="50"/>
        <v>8.5110909969688148E-2</v>
      </c>
      <c r="M669" s="3">
        <f t="shared" si="49"/>
        <v>8.5110909969688148E-2</v>
      </c>
      <c r="N669" s="3">
        <v>1.1174011349363326E-2</v>
      </c>
      <c r="O669" s="3">
        <v>1</v>
      </c>
      <c r="P669" s="3">
        <f t="shared" si="51"/>
        <v>1.1174011349363326E-2</v>
      </c>
      <c r="Q669" s="3">
        <f>P669</f>
        <v>1.1174011349363326E-2</v>
      </c>
    </row>
    <row r="670" spans="1:17" x14ac:dyDescent="0.25">
      <c r="A670" s="3" t="s">
        <v>14</v>
      </c>
      <c r="B670" s="3"/>
      <c r="C670" s="3" t="s">
        <v>118</v>
      </c>
      <c r="D670" s="3">
        <v>0.59</v>
      </c>
      <c r="E670" s="3">
        <v>0.64</v>
      </c>
      <c r="F670" s="3" t="s">
        <v>137</v>
      </c>
      <c r="G670" s="2">
        <v>8150</v>
      </c>
      <c r="H670" s="3">
        <v>6.0594566134460175E-2</v>
      </c>
      <c r="I670" s="3">
        <v>167.5069188098677</v>
      </c>
      <c r="J670" s="3">
        <v>0.32518656667903545</v>
      </c>
      <c r="K670" s="3">
        <v>1</v>
      </c>
      <c r="L670" s="3">
        <f t="shared" si="50"/>
        <v>0.32518656667903545</v>
      </c>
      <c r="M670" s="3">
        <f t="shared" si="49"/>
        <v>0.32518656667903545</v>
      </c>
      <c r="N670" s="3">
        <v>3.6560220752671513E-2</v>
      </c>
      <c r="O670" s="3">
        <v>1</v>
      </c>
      <c r="P670" s="3">
        <f t="shared" si="51"/>
        <v>3.6560220752671513E-2</v>
      </c>
      <c r="Q670" s="3">
        <f>P670</f>
        <v>3.6560220752671513E-2</v>
      </c>
    </row>
    <row r="671" spans="1:17" x14ac:dyDescent="0.25">
      <c r="A671" s="3" t="s">
        <v>14</v>
      </c>
      <c r="B671" s="3"/>
      <c r="C671" s="3" t="s">
        <v>118</v>
      </c>
      <c r="D671" s="3">
        <v>0.59</v>
      </c>
      <c r="E671" s="3">
        <v>0.64</v>
      </c>
      <c r="F671" s="3" t="s">
        <v>19</v>
      </c>
      <c r="G671" s="2">
        <v>8150</v>
      </c>
      <c r="H671" s="3">
        <v>0.14312567174005911</v>
      </c>
      <c r="I671" s="3">
        <v>349.6446306094457</v>
      </c>
      <c r="J671" s="3">
        <v>0.6923496604432362</v>
      </c>
      <c r="K671" s="3">
        <v>1</v>
      </c>
      <c r="L671" s="3">
        <f t="shared" si="50"/>
        <v>0.6923496604432362</v>
      </c>
      <c r="M671" s="3">
        <f t="shared" si="49"/>
        <v>0.6923496604432362</v>
      </c>
      <c r="N671" s="3">
        <v>8.7747725040148244E-2</v>
      </c>
      <c r="O671" s="3">
        <v>1</v>
      </c>
      <c r="P671" s="3">
        <f t="shared" si="51"/>
        <v>8.7747725040148244E-2</v>
      </c>
      <c r="Q671" s="3">
        <f>P671</f>
        <v>8.7747725040148244E-2</v>
      </c>
    </row>
    <row r="672" spans="1:17" x14ac:dyDescent="0.25">
      <c r="A672" s="3" t="s">
        <v>14</v>
      </c>
      <c r="B672" s="3"/>
      <c r="C672" s="3" t="s">
        <v>15</v>
      </c>
      <c r="D672" s="3">
        <v>0.67</v>
      </c>
      <c r="E672" s="3">
        <v>0.72</v>
      </c>
      <c r="F672" s="3" t="s">
        <v>19</v>
      </c>
      <c r="G672" s="2">
        <v>8150</v>
      </c>
      <c r="H672" s="3">
        <v>2.9167789432667703</v>
      </c>
      <c r="I672" s="3">
        <v>6047.0222838974832</v>
      </c>
      <c r="J672" s="3">
        <v>15.042730542875027</v>
      </c>
      <c r="K672" s="3">
        <v>1</v>
      </c>
      <c r="L672" s="3">
        <f t="shared" si="50"/>
        <v>15.042730542875027</v>
      </c>
      <c r="M672" s="3">
        <f t="shared" si="49"/>
        <v>15.042730542875027</v>
      </c>
      <c r="N672" s="3">
        <v>1.9836412818779876</v>
      </c>
      <c r="O672" s="3">
        <v>1</v>
      </c>
      <c r="P672" s="3">
        <f t="shared" si="51"/>
        <v>1.9836412818779876</v>
      </c>
      <c r="Q672" s="3">
        <f>P672</f>
        <v>1.9836412818779876</v>
      </c>
    </row>
    <row r="673" spans="1:17" x14ac:dyDescent="0.25">
      <c r="A673" s="3" t="s">
        <v>14</v>
      </c>
      <c r="B673" s="3"/>
      <c r="C673" s="3" t="s">
        <v>15</v>
      </c>
      <c r="D673" s="3">
        <v>0.67</v>
      </c>
      <c r="E673" s="3">
        <v>0.72</v>
      </c>
      <c r="F673" s="3" t="s">
        <v>77</v>
      </c>
      <c r="G673" s="2">
        <v>8150</v>
      </c>
      <c r="H673" s="3">
        <v>3.6134084383586189</v>
      </c>
      <c r="I673" s="3">
        <v>12876.563947428709</v>
      </c>
      <c r="J673" s="3">
        <v>28.817763807718709</v>
      </c>
      <c r="K673" s="3">
        <v>1</v>
      </c>
      <c r="L673" s="3">
        <f t="shared" si="50"/>
        <v>28.817763807718709</v>
      </c>
      <c r="M673" s="3">
        <f t="shared" si="49"/>
        <v>28.817763807718709</v>
      </c>
      <c r="N673" s="3">
        <v>3.8832404921601276</v>
      </c>
      <c r="O673" s="3">
        <v>1</v>
      </c>
      <c r="P673" s="3">
        <f t="shared" si="51"/>
        <v>3.8832404921601276</v>
      </c>
      <c r="Q673" s="3">
        <f>P673</f>
        <v>3.8832404921601276</v>
      </c>
    </row>
    <row r="674" spans="1:17" x14ac:dyDescent="0.25">
      <c r="A674" s="3" t="s">
        <v>14</v>
      </c>
      <c r="B674" s="3"/>
      <c r="C674" s="3" t="s">
        <v>15</v>
      </c>
      <c r="D674" s="3">
        <v>0.67</v>
      </c>
      <c r="E674" s="3">
        <v>0.72</v>
      </c>
      <c r="F674" s="3" t="s">
        <v>75</v>
      </c>
      <c r="G674" s="2">
        <v>8150</v>
      </c>
      <c r="H674" s="3">
        <v>11.767824940740882</v>
      </c>
      <c r="I674" s="3">
        <v>30544.934196671798</v>
      </c>
      <c r="J674" s="3">
        <v>58.606842393989282</v>
      </c>
      <c r="K674" s="3">
        <v>1</v>
      </c>
      <c r="L674" s="3">
        <f t="shared" si="50"/>
        <v>58.606842393989282</v>
      </c>
      <c r="M674" s="3">
        <f t="shared" si="49"/>
        <v>58.606842393989282</v>
      </c>
      <c r="N674" s="3">
        <v>7.7985869610157401</v>
      </c>
      <c r="O674" s="3">
        <v>1</v>
      </c>
      <c r="P674" s="3">
        <f t="shared" si="51"/>
        <v>7.7985869610157401</v>
      </c>
      <c r="Q674" s="3">
        <f>P674</f>
        <v>7.7985869610157401</v>
      </c>
    </row>
    <row r="675" spans="1:17" x14ac:dyDescent="0.25">
      <c r="A675" s="3" t="s">
        <v>14</v>
      </c>
      <c r="B675" s="3"/>
      <c r="C675" s="3" t="s">
        <v>118</v>
      </c>
      <c r="D675" s="3">
        <v>0.59</v>
      </c>
      <c r="E675" s="3">
        <v>0.64</v>
      </c>
      <c r="F675" s="3" t="s">
        <v>137</v>
      </c>
      <c r="G675" s="2">
        <v>8150</v>
      </c>
      <c r="H675" s="3">
        <v>11.139582683117414</v>
      </c>
      <c r="I675" s="3">
        <v>39017.968812484716</v>
      </c>
      <c r="J675" s="3">
        <v>69.478963891801001</v>
      </c>
      <c r="K675" s="3">
        <v>1</v>
      </c>
      <c r="L675" s="3">
        <f t="shared" si="50"/>
        <v>69.478963891801001</v>
      </c>
      <c r="M675" s="3">
        <f t="shared" si="49"/>
        <v>69.478963891801001</v>
      </c>
      <c r="N675" s="3">
        <v>9.2878181501358323</v>
      </c>
      <c r="O675" s="3">
        <v>1</v>
      </c>
      <c r="P675" s="3">
        <f t="shared" si="51"/>
        <v>9.2878181501358323</v>
      </c>
      <c r="Q675" s="3">
        <f>P675</f>
        <v>9.2878181501358323</v>
      </c>
    </row>
    <row r="676" spans="1:17" x14ac:dyDescent="0.25">
      <c r="A676" s="3" t="s">
        <v>14</v>
      </c>
      <c r="B676" s="3"/>
      <c r="C676" s="3" t="s">
        <v>118</v>
      </c>
      <c r="D676" s="3">
        <v>0.59</v>
      </c>
      <c r="E676" s="3">
        <v>0.64</v>
      </c>
      <c r="F676" s="3" t="s">
        <v>75</v>
      </c>
      <c r="G676" s="2">
        <v>8150</v>
      </c>
      <c r="H676" s="3">
        <v>25.378745831094474</v>
      </c>
      <c r="I676" s="3">
        <v>84188.511330361507</v>
      </c>
      <c r="J676" s="3">
        <v>160.291785866754</v>
      </c>
      <c r="K676" s="3">
        <v>1</v>
      </c>
      <c r="L676" s="3">
        <f t="shared" si="50"/>
        <v>160.291785866754</v>
      </c>
      <c r="M676" s="3">
        <f t="shared" si="49"/>
        <v>160.291785866754</v>
      </c>
      <c r="N676" s="3">
        <v>20.981495867705362</v>
      </c>
      <c r="O676" s="3">
        <v>1</v>
      </c>
      <c r="P676" s="3">
        <f t="shared" si="51"/>
        <v>20.981495867705362</v>
      </c>
      <c r="Q676" s="3">
        <f>P676</f>
        <v>20.981495867705362</v>
      </c>
    </row>
    <row r="677" spans="1:17" x14ac:dyDescent="0.25">
      <c r="A677" s="3" t="s">
        <v>14</v>
      </c>
      <c r="B677" s="3"/>
      <c r="C677" s="3" t="s">
        <v>118</v>
      </c>
      <c r="D677" s="3">
        <v>0.59</v>
      </c>
      <c r="E677" s="3">
        <v>0.64</v>
      </c>
      <c r="F677" s="3" t="s">
        <v>59</v>
      </c>
      <c r="G677" s="2">
        <v>8180</v>
      </c>
      <c r="H677" s="3">
        <v>0.40351978384322523</v>
      </c>
      <c r="I677" s="3">
        <v>1509.9745727154307</v>
      </c>
      <c r="J677" s="3">
        <v>4.1004705829895363</v>
      </c>
      <c r="K677" s="3">
        <v>1</v>
      </c>
      <c r="L677" s="3">
        <f t="shared" si="50"/>
        <v>4.1004705829895363</v>
      </c>
      <c r="M677" s="3">
        <f t="shared" si="49"/>
        <v>4.1004705829895363</v>
      </c>
      <c r="N677" s="3">
        <v>0.53928725446961134</v>
      </c>
      <c r="O677" s="3">
        <v>1</v>
      </c>
      <c r="P677" s="3">
        <f t="shared" si="51"/>
        <v>0.53928725446961134</v>
      </c>
      <c r="Q677" s="3">
        <f>P677</f>
        <v>0.53928725446961134</v>
      </c>
    </row>
    <row r="678" spans="1:17" x14ac:dyDescent="0.25">
      <c r="A678" s="3" t="s">
        <v>14</v>
      </c>
      <c r="B678" s="3"/>
      <c r="C678" s="3" t="s">
        <v>118</v>
      </c>
      <c r="D678" s="3">
        <v>0.59</v>
      </c>
      <c r="E678" s="3">
        <v>0.64</v>
      </c>
      <c r="F678" s="3" t="s">
        <v>139</v>
      </c>
      <c r="G678" s="2">
        <v>8180</v>
      </c>
      <c r="H678" s="3">
        <v>4.7352768144387687</v>
      </c>
      <c r="I678" s="3">
        <v>16319.360761464211</v>
      </c>
      <c r="J678" s="3">
        <v>48.219161398156125</v>
      </c>
      <c r="K678" s="3">
        <v>1</v>
      </c>
      <c r="L678" s="3">
        <f t="shared" si="50"/>
        <v>48.219161398156125</v>
      </c>
      <c r="M678" s="3">
        <f t="shared" si="49"/>
        <v>48.219161398156125</v>
      </c>
      <c r="N678" s="3">
        <v>6.40768306853131</v>
      </c>
      <c r="O678" s="3">
        <v>1</v>
      </c>
      <c r="P678" s="3">
        <f t="shared" si="51"/>
        <v>6.40768306853131</v>
      </c>
      <c r="Q678" s="3">
        <f>P678</f>
        <v>6.40768306853131</v>
      </c>
    </row>
    <row r="679" spans="1:17" x14ac:dyDescent="0.25">
      <c r="A679" s="3" t="s">
        <v>14</v>
      </c>
      <c r="B679" s="3"/>
      <c r="C679" s="3" t="s">
        <v>118</v>
      </c>
      <c r="D679" s="3">
        <v>0.59</v>
      </c>
      <c r="E679" s="3">
        <v>0.64</v>
      </c>
      <c r="F679" s="3" t="s">
        <v>139</v>
      </c>
      <c r="G679" s="2">
        <v>8200</v>
      </c>
      <c r="H679" s="3">
        <v>9.6392793848555491E-3</v>
      </c>
      <c r="I679" s="3">
        <v>7.3997247759779654</v>
      </c>
      <c r="J679" s="3">
        <v>1.6343887976548448E-2</v>
      </c>
      <c r="K679" s="3">
        <v>1</v>
      </c>
      <c r="L679" s="3">
        <f t="shared" si="50"/>
        <v>1.6343887976548448E-2</v>
      </c>
      <c r="M679" s="3">
        <f t="shared" si="49"/>
        <v>1.6343887976548448E-2</v>
      </c>
      <c r="N679" s="3">
        <v>2.544150656606028E-3</v>
      </c>
      <c r="O679" s="3">
        <v>1</v>
      </c>
      <c r="P679" s="3">
        <f t="shared" si="51"/>
        <v>2.544150656606028E-3</v>
      </c>
      <c r="Q679" s="3">
        <f>P679</f>
        <v>2.544150656606028E-3</v>
      </c>
    </row>
    <row r="680" spans="1:17" x14ac:dyDescent="0.25">
      <c r="A680" s="3" t="s">
        <v>14</v>
      </c>
      <c r="B680" s="3"/>
      <c r="C680" s="3" t="s">
        <v>118</v>
      </c>
      <c r="D680" s="3">
        <v>0.59</v>
      </c>
      <c r="E680" s="3">
        <v>0.64</v>
      </c>
      <c r="F680" s="3" t="s">
        <v>59</v>
      </c>
      <c r="G680" s="2">
        <v>8200</v>
      </c>
      <c r="H680" s="3">
        <v>0.19363306850769713</v>
      </c>
      <c r="I680" s="3">
        <v>724.64993574044627</v>
      </c>
      <c r="J680" s="3">
        <v>1.6589396657406776</v>
      </c>
      <c r="K680" s="3">
        <v>1</v>
      </c>
      <c r="L680" s="3">
        <f t="shared" si="50"/>
        <v>1.6589396657406776</v>
      </c>
      <c r="M680" s="3">
        <f t="shared" si="49"/>
        <v>1.6589396657406776</v>
      </c>
      <c r="N680" s="3">
        <v>0.23203993150329291</v>
      </c>
      <c r="O680" s="3">
        <v>1</v>
      </c>
      <c r="P680" s="3">
        <f t="shared" si="51"/>
        <v>0.23203993150329291</v>
      </c>
      <c r="Q680" s="3">
        <f>P680</f>
        <v>0.23203993150329291</v>
      </c>
    </row>
    <row r="681" spans="1:17" x14ac:dyDescent="0.25">
      <c r="A681" s="3" t="s">
        <v>14</v>
      </c>
      <c r="B681" s="3"/>
      <c r="C681" s="3" t="s">
        <v>15</v>
      </c>
      <c r="D681" s="3">
        <v>0.67</v>
      </c>
      <c r="E681" s="3">
        <v>0.72</v>
      </c>
      <c r="F681" s="3" t="s">
        <v>77</v>
      </c>
      <c r="G681" s="2">
        <v>8200</v>
      </c>
      <c r="H681" s="3">
        <v>4.9747379152564282</v>
      </c>
      <c r="I681" s="3">
        <v>14115.708298078065</v>
      </c>
      <c r="J681" s="3">
        <v>28.607334804014084</v>
      </c>
      <c r="K681" s="3">
        <v>1</v>
      </c>
      <c r="L681" s="3">
        <f t="shared" si="50"/>
        <v>28.607334804014084</v>
      </c>
      <c r="M681" s="3">
        <f t="shared" si="49"/>
        <v>28.607334804014084</v>
      </c>
      <c r="N681" s="3">
        <v>4.0815104768683357</v>
      </c>
      <c r="O681" s="3">
        <v>1</v>
      </c>
      <c r="P681" s="3">
        <f t="shared" si="51"/>
        <v>4.0815104768683357</v>
      </c>
      <c r="Q681" s="3">
        <f>P681</f>
        <v>4.0815104768683357</v>
      </c>
    </row>
    <row r="682" spans="1:17" x14ac:dyDescent="0.25">
      <c r="A682" s="3" t="s">
        <v>14</v>
      </c>
      <c r="B682" s="3"/>
      <c r="C682" s="3" t="s">
        <v>118</v>
      </c>
      <c r="D682" s="3">
        <v>0.59</v>
      </c>
      <c r="E682" s="3">
        <v>0.64</v>
      </c>
      <c r="F682" s="3" t="s">
        <v>59</v>
      </c>
      <c r="G682" s="2">
        <v>8220</v>
      </c>
      <c r="H682" s="3">
        <v>1.4677947696351236E-3</v>
      </c>
      <c r="I682" s="3">
        <v>5.7194717907075816</v>
      </c>
      <c r="J682" s="3">
        <v>1.7033530074022776E-2</v>
      </c>
      <c r="K682" s="3">
        <v>1</v>
      </c>
      <c r="L682" s="3">
        <f t="shared" si="50"/>
        <v>1.7033530074022776E-2</v>
      </c>
      <c r="M682" s="3">
        <f t="shared" si="49"/>
        <v>1.7033530074022776E-2</v>
      </c>
      <c r="N682" s="3">
        <v>2.5723753522385981E-3</v>
      </c>
      <c r="O682" s="3">
        <v>1</v>
      </c>
      <c r="P682" s="3">
        <f t="shared" si="51"/>
        <v>2.5723753522385981E-3</v>
      </c>
      <c r="Q682" s="3">
        <f>P682</f>
        <v>2.5723753522385981E-3</v>
      </c>
    </row>
    <row r="683" spans="1:17" x14ac:dyDescent="0.25">
      <c r="A683" s="3" t="s">
        <v>14</v>
      </c>
      <c r="B683" s="3"/>
      <c r="C683" s="3" t="s">
        <v>118</v>
      </c>
      <c r="D683" s="3">
        <v>0.59</v>
      </c>
      <c r="E683" s="3">
        <v>0.64</v>
      </c>
      <c r="F683" s="3" t="s">
        <v>59</v>
      </c>
      <c r="G683" s="2">
        <v>8220</v>
      </c>
      <c r="H683" s="3">
        <v>0.10559391894883323</v>
      </c>
      <c r="I683" s="3">
        <v>395.66326722780553</v>
      </c>
      <c r="J683" s="3">
        <v>0.93269558782586581</v>
      </c>
      <c r="K683" s="3">
        <v>1</v>
      </c>
      <c r="L683" s="3">
        <f t="shared" si="50"/>
        <v>0.93269558782586581</v>
      </c>
      <c r="M683" s="3">
        <f t="shared" si="49"/>
        <v>0.93269558782586581</v>
      </c>
      <c r="N683" s="3">
        <v>0.12949077101932624</v>
      </c>
      <c r="O683" s="3">
        <v>1</v>
      </c>
      <c r="P683" s="3">
        <f t="shared" si="51"/>
        <v>0.12949077101932624</v>
      </c>
      <c r="Q683" s="3">
        <f>P683</f>
        <v>0.12949077101932624</v>
      </c>
    </row>
    <row r="684" spans="1:17" x14ac:dyDescent="0.25">
      <c r="A684" s="3" t="s">
        <v>14</v>
      </c>
      <c r="B684" s="3"/>
      <c r="C684" s="3" t="s">
        <v>118</v>
      </c>
      <c r="D684" s="3">
        <v>0.59</v>
      </c>
      <c r="E684" s="3">
        <v>0.64</v>
      </c>
      <c r="F684" s="3" t="s">
        <v>145</v>
      </c>
      <c r="G684" s="2">
        <v>8220</v>
      </c>
      <c r="H684" s="3">
        <v>0.40625842976053733</v>
      </c>
      <c r="I684" s="3">
        <v>1574.2600410827558</v>
      </c>
      <c r="J684" s="3">
        <v>3.6672526089509674</v>
      </c>
      <c r="K684" s="3">
        <v>1</v>
      </c>
      <c r="L684" s="3">
        <f t="shared" si="50"/>
        <v>3.6672526089509674</v>
      </c>
      <c r="M684" s="3">
        <f t="shared" si="49"/>
        <v>3.6672526089509674</v>
      </c>
      <c r="N684" s="3">
        <v>0.57898564060844848</v>
      </c>
      <c r="O684" s="3">
        <v>1</v>
      </c>
      <c r="P684" s="3">
        <f t="shared" si="51"/>
        <v>0.57898564060844848</v>
      </c>
      <c r="Q684" s="3">
        <f>P684</f>
        <v>0.57898564060844848</v>
      </c>
    </row>
    <row r="685" spans="1:17" x14ac:dyDescent="0.25">
      <c r="A685" s="3" t="s">
        <v>14</v>
      </c>
      <c r="B685" s="3"/>
      <c r="C685" s="3" t="s">
        <v>118</v>
      </c>
      <c r="D685" s="3">
        <v>0.59</v>
      </c>
      <c r="E685" s="3">
        <v>0.64</v>
      </c>
      <c r="F685" s="3" t="s">
        <v>139</v>
      </c>
      <c r="G685" s="2">
        <v>8220</v>
      </c>
      <c r="H685" s="3">
        <v>1.8060965386423957</v>
      </c>
      <c r="I685" s="3">
        <v>6342.9431201539392</v>
      </c>
      <c r="J685" s="3">
        <v>14.213241460610611</v>
      </c>
      <c r="K685" s="3">
        <v>1</v>
      </c>
      <c r="L685" s="3">
        <f t="shared" si="50"/>
        <v>14.213241460610611</v>
      </c>
      <c r="M685" s="3">
        <f t="shared" si="49"/>
        <v>14.213241460610611</v>
      </c>
      <c r="N685" s="3">
        <v>2.0231046289766419</v>
      </c>
      <c r="O685" s="3">
        <v>1</v>
      </c>
      <c r="P685" s="3">
        <f t="shared" si="51"/>
        <v>2.0231046289766419</v>
      </c>
      <c r="Q685" s="3">
        <f>P685</f>
        <v>2.0231046289766419</v>
      </c>
    </row>
    <row r="686" spans="1:17" x14ac:dyDescent="0.25">
      <c r="A686" s="3" t="s">
        <v>14</v>
      </c>
      <c r="B686" s="3"/>
      <c r="C686" s="3" t="s">
        <v>118</v>
      </c>
      <c r="D686" s="3">
        <v>0.59</v>
      </c>
      <c r="E686" s="3">
        <v>0.64</v>
      </c>
      <c r="F686" s="3" t="s">
        <v>141</v>
      </c>
      <c r="G686" s="2">
        <v>8220</v>
      </c>
      <c r="H686" s="3">
        <v>1.6817084646278375</v>
      </c>
      <c r="I686" s="3">
        <v>6503.8726359517623</v>
      </c>
      <c r="J686" s="3">
        <v>15.00532114199693</v>
      </c>
      <c r="K686" s="3">
        <v>1</v>
      </c>
      <c r="L686" s="3">
        <f t="shared" si="50"/>
        <v>15.00532114199693</v>
      </c>
      <c r="M686" s="3">
        <f t="shared" si="49"/>
        <v>15.00532114199693</v>
      </c>
      <c r="N686" s="3">
        <v>2.1925083446622167</v>
      </c>
      <c r="O686" s="3">
        <v>1</v>
      </c>
      <c r="P686" s="3">
        <f t="shared" si="51"/>
        <v>2.1925083446622167</v>
      </c>
      <c r="Q686" s="3">
        <f>P686</f>
        <v>2.1925083446622167</v>
      </c>
    </row>
    <row r="687" spans="1:17" x14ac:dyDescent="0.25">
      <c r="A687" s="3" t="s">
        <v>14</v>
      </c>
      <c r="B687" s="3"/>
      <c r="C687" s="3" t="s">
        <v>90</v>
      </c>
      <c r="D687" s="3">
        <v>0.66</v>
      </c>
      <c r="E687" s="3">
        <v>0.7</v>
      </c>
      <c r="F687" s="3" t="s">
        <v>19</v>
      </c>
      <c r="G687" s="2">
        <v>8220</v>
      </c>
      <c r="H687" s="3">
        <v>2.8222416209849577</v>
      </c>
      <c r="I687" s="3">
        <v>10357.766555372295</v>
      </c>
      <c r="J687" s="3">
        <v>23.893724462437184</v>
      </c>
      <c r="K687" s="3">
        <v>1</v>
      </c>
      <c r="L687" s="3">
        <f t="shared" si="50"/>
        <v>23.893724462437184</v>
      </c>
      <c r="M687" s="3">
        <f t="shared" ref="M687:M718" si="52">L687</f>
        <v>23.893724462437184</v>
      </c>
      <c r="N687" s="3">
        <v>3.6064198742087883</v>
      </c>
      <c r="O687" s="3">
        <v>1</v>
      </c>
      <c r="P687" s="3">
        <f t="shared" si="51"/>
        <v>3.6064198742087883</v>
      </c>
      <c r="Q687" s="3">
        <f>P687</f>
        <v>3.6064198742087883</v>
      </c>
    </row>
    <row r="688" spans="1:17" x14ac:dyDescent="0.25">
      <c r="A688" s="3" t="s">
        <v>14</v>
      </c>
      <c r="B688" s="3"/>
      <c r="C688" s="3" t="s">
        <v>118</v>
      </c>
      <c r="D688" s="3">
        <v>0.59</v>
      </c>
      <c r="E688" s="3">
        <v>0.64</v>
      </c>
      <c r="F688" s="3" t="s">
        <v>59</v>
      </c>
      <c r="G688" s="2">
        <v>8310</v>
      </c>
      <c r="H688" s="3">
        <v>7.0607936538425436E-3</v>
      </c>
      <c r="I688" s="3">
        <v>27.382965378466377</v>
      </c>
      <c r="J688" s="3">
        <v>6.6728817436011167E-2</v>
      </c>
      <c r="K688" s="3">
        <v>1</v>
      </c>
      <c r="L688" s="3">
        <f t="shared" si="50"/>
        <v>6.6728817436011167E-2</v>
      </c>
      <c r="M688" s="3">
        <f t="shared" si="52"/>
        <v>6.6728817436011167E-2</v>
      </c>
      <c r="N688" s="3">
        <v>9.2649849649010674E-3</v>
      </c>
      <c r="O688" s="3">
        <v>1</v>
      </c>
      <c r="P688" s="3">
        <f t="shared" si="51"/>
        <v>9.2649849649010674E-3</v>
      </c>
      <c r="Q688" s="3">
        <f>P688</f>
        <v>9.2649849649010674E-3</v>
      </c>
    </row>
    <row r="689" spans="1:17" x14ac:dyDescent="0.25">
      <c r="A689" s="3" t="s">
        <v>14</v>
      </c>
      <c r="B689" s="3"/>
      <c r="C689" s="3" t="s">
        <v>118</v>
      </c>
      <c r="D689" s="3">
        <v>0.59</v>
      </c>
      <c r="E689" s="3">
        <v>0.64</v>
      </c>
      <c r="F689" s="3" t="s">
        <v>59</v>
      </c>
      <c r="G689" s="2">
        <v>8310</v>
      </c>
      <c r="H689" s="3">
        <v>8.6264408217641905E-3</v>
      </c>
      <c r="I689" s="3">
        <v>33.454812864161013</v>
      </c>
      <c r="J689" s="3">
        <v>8.1525140506661486E-2</v>
      </c>
      <c r="K689" s="3">
        <v>1</v>
      </c>
      <c r="L689" s="3">
        <f t="shared" si="50"/>
        <v>8.1525140506661486E-2</v>
      </c>
      <c r="M689" s="3">
        <f t="shared" si="52"/>
        <v>8.1525140506661486E-2</v>
      </c>
      <c r="N689" s="3">
        <v>1.131938538817925E-2</v>
      </c>
      <c r="O689" s="3">
        <v>1</v>
      </c>
      <c r="P689" s="3">
        <f t="shared" si="51"/>
        <v>1.131938538817925E-2</v>
      </c>
      <c r="Q689" s="3">
        <f>P689</f>
        <v>1.131938538817925E-2</v>
      </c>
    </row>
    <row r="690" spans="1:17" x14ac:dyDescent="0.25">
      <c r="A690" s="3" t="s">
        <v>14</v>
      </c>
      <c r="B690" s="3"/>
      <c r="C690" s="3" t="s">
        <v>118</v>
      </c>
      <c r="D690" s="3">
        <v>0.59</v>
      </c>
      <c r="E690" s="3">
        <v>0.64</v>
      </c>
      <c r="F690" s="3" t="s">
        <v>59</v>
      </c>
      <c r="G690" s="2">
        <v>8310</v>
      </c>
      <c r="H690" s="3">
        <v>2.8099967544114798E-2</v>
      </c>
      <c r="I690" s="3">
        <v>108.5678416272427</v>
      </c>
      <c r="J690" s="3">
        <v>0.20796038856865084</v>
      </c>
      <c r="K690" s="3">
        <v>1</v>
      </c>
      <c r="L690" s="3">
        <f t="shared" si="50"/>
        <v>0.20796038856865084</v>
      </c>
      <c r="M690" s="3">
        <f t="shared" si="52"/>
        <v>0.20796038856865084</v>
      </c>
      <c r="N690" s="3">
        <v>2.8767414398716877E-2</v>
      </c>
      <c r="O690" s="3">
        <v>1</v>
      </c>
      <c r="P690" s="3">
        <f t="shared" si="51"/>
        <v>2.8767414398716877E-2</v>
      </c>
      <c r="Q690" s="3">
        <f>P690</f>
        <v>2.8767414398716877E-2</v>
      </c>
    </row>
    <row r="691" spans="1:17" x14ac:dyDescent="0.25">
      <c r="A691" s="3" t="s">
        <v>14</v>
      </c>
      <c r="B691" s="3"/>
      <c r="C691" s="3" t="s">
        <v>118</v>
      </c>
      <c r="D691" s="3">
        <v>0.59</v>
      </c>
      <c r="E691" s="3">
        <v>0.64</v>
      </c>
      <c r="F691" s="3" t="s">
        <v>145</v>
      </c>
      <c r="G691" s="2">
        <v>8310</v>
      </c>
      <c r="H691" s="3">
        <v>0.1278041017120051</v>
      </c>
      <c r="I691" s="3">
        <v>494.22066061891439</v>
      </c>
      <c r="J691" s="3">
        <v>1.1579203872659782</v>
      </c>
      <c r="K691" s="3">
        <v>1</v>
      </c>
      <c r="L691" s="3">
        <f t="shared" si="50"/>
        <v>1.1579203872659782</v>
      </c>
      <c r="M691" s="3">
        <f t="shared" si="52"/>
        <v>1.1579203872659782</v>
      </c>
      <c r="N691" s="3">
        <v>0.16192877702682937</v>
      </c>
      <c r="O691" s="3">
        <v>1</v>
      </c>
      <c r="P691" s="3">
        <f t="shared" si="51"/>
        <v>0.16192877702682937</v>
      </c>
      <c r="Q691" s="3">
        <f>P691</f>
        <v>0.16192877702682937</v>
      </c>
    </row>
    <row r="692" spans="1:17" x14ac:dyDescent="0.25">
      <c r="A692" s="3" t="s">
        <v>14</v>
      </c>
      <c r="B692" s="3"/>
      <c r="C692" s="3" t="s">
        <v>118</v>
      </c>
      <c r="D692" s="3">
        <v>0.59</v>
      </c>
      <c r="E692" s="3">
        <v>0.64</v>
      </c>
      <c r="F692" s="3" t="s">
        <v>19</v>
      </c>
      <c r="G692" s="2">
        <v>8310</v>
      </c>
      <c r="H692" s="3">
        <v>0.15795165766232988</v>
      </c>
      <c r="I692" s="3">
        <v>606.35163688858734</v>
      </c>
      <c r="J692" s="3">
        <v>1.4008840231602138</v>
      </c>
      <c r="K692" s="3">
        <v>1</v>
      </c>
      <c r="L692" s="3">
        <f t="shared" si="50"/>
        <v>1.4008840231602138</v>
      </c>
      <c r="M692" s="3">
        <f t="shared" si="52"/>
        <v>1.4008840231602138</v>
      </c>
      <c r="N692" s="3">
        <v>0.19659608102331089</v>
      </c>
      <c r="O692" s="3">
        <v>1</v>
      </c>
      <c r="P692" s="3">
        <f t="shared" si="51"/>
        <v>0.19659608102331089</v>
      </c>
      <c r="Q692" s="3">
        <f>P692</f>
        <v>0.19659608102331089</v>
      </c>
    </row>
    <row r="693" spans="1:17" x14ac:dyDescent="0.25">
      <c r="A693" s="3" t="s">
        <v>14</v>
      </c>
      <c r="B693" s="3"/>
      <c r="C693" s="3" t="s">
        <v>118</v>
      </c>
      <c r="D693" s="3">
        <v>0.59</v>
      </c>
      <c r="E693" s="3">
        <v>0.64</v>
      </c>
      <c r="F693" s="3" t="s">
        <v>59</v>
      </c>
      <c r="G693" s="2">
        <v>8310</v>
      </c>
      <c r="H693" s="3">
        <v>0.23790523554015369</v>
      </c>
      <c r="I693" s="3">
        <v>918.96657044423682</v>
      </c>
      <c r="J693" s="3">
        <v>2.066853139496224</v>
      </c>
      <c r="K693" s="3">
        <v>1</v>
      </c>
      <c r="L693" s="3">
        <f t="shared" si="50"/>
        <v>2.066853139496224</v>
      </c>
      <c r="M693" s="3">
        <f t="shared" si="52"/>
        <v>2.066853139496224</v>
      </c>
      <c r="N693" s="3">
        <v>0.29526109417290908</v>
      </c>
      <c r="O693" s="3">
        <v>1</v>
      </c>
      <c r="P693" s="3">
        <f t="shared" si="51"/>
        <v>0.29526109417290908</v>
      </c>
      <c r="Q693" s="3">
        <f>P693</f>
        <v>0.29526109417290908</v>
      </c>
    </row>
    <row r="694" spans="1:17" x14ac:dyDescent="0.25">
      <c r="A694" s="3" t="s">
        <v>14</v>
      </c>
      <c r="B694" s="3"/>
      <c r="C694" s="3" t="s">
        <v>118</v>
      </c>
      <c r="D694" s="3">
        <v>0.59</v>
      </c>
      <c r="E694" s="3">
        <v>0.64</v>
      </c>
      <c r="F694" s="3" t="s">
        <v>139</v>
      </c>
      <c r="G694" s="2">
        <v>8310</v>
      </c>
      <c r="H694" s="3">
        <v>1.6365514612622827</v>
      </c>
      <c r="I694" s="3">
        <v>6113.9601337784743</v>
      </c>
      <c r="J694" s="3">
        <v>15.222142840390639</v>
      </c>
      <c r="K694" s="3">
        <v>1</v>
      </c>
      <c r="L694" s="3">
        <f t="shared" si="50"/>
        <v>15.222142840390639</v>
      </c>
      <c r="M694" s="3">
        <f t="shared" si="52"/>
        <v>15.222142840390639</v>
      </c>
      <c r="N694" s="3">
        <v>2.22279941766852</v>
      </c>
      <c r="O694" s="3">
        <v>1</v>
      </c>
      <c r="P694" s="3">
        <f t="shared" si="51"/>
        <v>2.22279941766852</v>
      </c>
      <c r="Q694" s="3">
        <f>P694</f>
        <v>2.22279941766852</v>
      </c>
    </row>
    <row r="695" spans="1:17" x14ac:dyDescent="0.25">
      <c r="A695" s="3" t="s">
        <v>14</v>
      </c>
      <c r="B695" s="3"/>
      <c r="C695" s="3" t="s">
        <v>118</v>
      </c>
      <c r="D695" s="3">
        <v>0.59</v>
      </c>
      <c r="E695" s="3">
        <v>0.64</v>
      </c>
      <c r="F695" s="3" t="s">
        <v>141</v>
      </c>
      <c r="G695" s="2">
        <v>8310</v>
      </c>
      <c r="H695" s="3">
        <v>3.6686499807853741</v>
      </c>
      <c r="I695" s="3">
        <v>14160.262381879793</v>
      </c>
      <c r="J695" s="3">
        <v>30.997800129981819</v>
      </c>
      <c r="K695" s="3">
        <v>1</v>
      </c>
      <c r="L695" s="3">
        <f t="shared" si="50"/>
        <v>30.997800129981819</v>
      </c>
      <c r="M695" s="3">
        <f t="shared" si="52"/>
        <v>30.997800129981819</v>
      </c>
      <c r="N695" s="3">
        <v>4.5044409125326981</v>
      </c>
      <c r="O695" s="3">
        <v>1</v>
      </c>
      <c r="P695" s="3">
        <f t="shared" si="51"/>
        <v>4.5044409125326981</v>
      </c>
      <c r="Q695" s="3">
        <f>P695</f>
        <v>4.5044409125326981</v>
      </c>
    </row>
    <row r="696" spans="1:17" x14ac:dyDescent="0.25">
      <c r="A696" s="3" t="s">
        <v>14</v>
      </c>
      <c r="B696" s="3"/>
      <c r="C696" s="3" t="s">
        <v>118</v>
      </c>
      <c r="D696" s="3">
        <v>0.59</v>
      </c>
      <c r="E696" s="3">
        <v>0.64</v>
      </c>
      <c r="F696" s="3" t="s">
        <v>77</v>
      </c>
      <c r="G696" s="2">
        <v>8310</v>
      </c>
      <c r="H696" s="3">
        <v>6.3515940856848845</v>
      </c>
      <c r="I696" s="3">
        <v>23177.198165071524</v>
      </c>
      <c r="J696" s="3">
        <v>46.25170578012321</v>
      </c>
      <c r="K696" s="3">
        <v>1</v>
      </c>
      <c r="L696" s="3">
        <f t="shared" si="50"/>
        <v>46.25170578012321</v>
      </c>
      <c r="M696" s="3">
        <f t="shared" si="52"/>
        <v>46.25170578012321</v>
      </c>
      <c r="N696" s="3">
        <v>6.5662942428540179</v>
      </c>
      <c r="O696" s="3">
        <v>1</v>
      </c>
      <c r="P696" s="3">
        <f t="shared" si="51"/>
        <v>6.5662942428540179</v>
      </c>
      <c r="Q696" s="3">
        <f>P696</f>
        <v>6.5662942428540179</v>
      </c>
    </row>
    <row r="697" spans="1:17" x14ac:dyDescent="0.25">
      <c r="A697" s="3" t="s">
        <v>14</v>
      </c>
      <c r="B697" s="3"/>
      <c r="C697" s="3" t="s">
        <v>15</v>
      </c>
      <c r="D697" s="3">
        <v>0.67</v>
      </c>
      <c r="E697" s="3">
        <v>0.72</v>
      </c>
      <c r="F697" s="3" t="s">
        <v>77</v>
      </c>
      <c r="G697" s="2">
        <v>8310</v>
      </c>
      <c r="H697" s="3">
        <v>10.46705856667508</v>
      </c>
      <c r="I697" s="3">
        <v>33527.347773926027</v>
      </c>
      <c r="J697" s="3">
        <v>68.648307806001739</v>
      </c>
      <c r="K697" s="3">
        <v>1</v>
      </c>
      <c r="L697" s="3">
        <f t="shared" si="50"/>
        <v>68.648307806001739</v>
      </c>
      <c r="M697" s="3">
        <f t="shared" si="52"/>
        <v>68.648307806001739</v>
      </c>
      <c r="N697" s="3">
        <v>9.933906921775538</v>
      </c>
      <c r="O697" s="3">
        <v>1</v>
      </c>
      <c r="P697" s="3">
        <f t="shared" si="51"/>
        <v>9.933906921775538</v>
      </c>
      <c r="Q697" s="3">
        <f>P697</f>
        <v>9.933906921775538</v>
      </c>
    </row>
    <row r="698" spans="1:17" x14ac:dyDescent="0.25">
      <c r="A698" s="3" t="s">
        <v>14</v>
      </c>
      <c r="B698" s="3"/>
      <c r="C698" s="3" t="s">
        <v>15</v>
      </c>
      <c r="D698" s="3">
        <v>0.67</v>
      </c>
      <c r="E698" s="3">
        <v>0.72</v>
      </c>
      <c r="F698" s="3" t="s">
        <v>19</v>
      </c>
      <c r="G698" s="2">
        <v>8320</v>
      </c>
      <c r="H698" s="3">
        <v>1.0975308004902085E-2</v>
      </c>
      <c r="I698" s="3">
        <v>16.244583800862209</v>
      </c>
      <c r="J698" s="3">
        <v>3.6890748846239163E-2</v>
      </c>
      <c r="K698" s="3">
        <v>1</v>
      </c>
      <c r="L698" s="3">
        <f t="shared" si="50"/>
        <v>3.6890748846239163E-2</v>
      </c>
      <c r="M698" s="3">
        <f t="shared" si="52"/>
        <v>3.6890748846239163E-2</v>
      </c>
      <c r="N698" s="3">
        <v>4.7183203033375962E-3</v>
      </c>
      <c r="O698" s="3">
        <v>1</v>
      </c>
      <c r="P698" s="3">
        <f t="shared" si="51"/>
        <v>4.7183203033375962E-3</v>
      </c>
      <c r="Q698" s="3">
        <f>P698</f>
        <v>4.7183203033375962E-3</v>
      </c>
    </row>
    <row r="699" spans="1:17" x14ac:dyDescent="0.25">
      <c r="A699" s="3" t="s">
        <v>14</v>
      </c>
      <c r="B699" s="3"/>
      <c r="C699" s="3" t="s">
        <v>15</v>
      </c>
      <c r="D699" s="3">
        <v>0.67</v>
      </c>
      <c r="E699" s="3">
        <v>0.72</v>
      </c>
      <c r="F699" s="3" t="s">
        <v>77</v>
      </c>
      <c r="G699" s="2">
        <v>8320</v>
      </c>
      <c r="H699" s="3">
        <v>66.99983156464576</v>
      </c>
      <c r="I699" s="3">
        <v>122130.3266650701</v>
      </c>
      <c r="J699" s="3">
        <v>250.48968718726186</v>
      </c>
      <c r="K699" s="3">
        <v>1</v>
      </c>
      <c r="L699" s="3">
        <f t="shared" si="50"/>
        <v>250.48968718726186</v>
      </c>
      <c r="M699" s="3">
        <f t="shared" si="52"/>
        <v>250.48968718726186</v>
      </c>
      <c r="N699" s="3">
        <v>40.233497734101967</v>
      </c>
      <c r="O699" s="3">
        <v>1</v>
      </c>
      <c r="P699" s="3">
        <f t="shared" si="51"/>
        <v>40.233497734101967</v>
      </c>
      <c r="Q699" s="3">
        <f>P699</f>
        <v>40.233497734101967</v>
      </c>
    </row>
    <row r="700" spans="1:17" x14ac:dyDescent="0.25">
      <c r="A700" s="3" t="s">
        <v>14</v>
      </c>
      <c r="B700" s="3"/>
      <c r="C700" s="3" t="s">
        <v>118</v>
      </c>
      <c r="D700" s="3">
        <v>0.59</v>
      </c>
      <c r="E700" s="3">
        <v>0.64</v>
      </c>
      <c r="F700" s="3" t="s">
        <v>59</v>
      </c>
      <c r="G700" s="2">
        <v>8330</v>
      </c>
      <c r="H700" s="3">
        <v>8.8665950682282029E-4</v>
      </c>
      <c r="I700" s="3">
        <v>2.9023492784967253</v>
      </c>
      <c r="J700" s="3">
        <v>6.167639992230434E-3</v>
      </c>
      <c r="K700" s="3">
        <v>1</v>
      </c>
      <c r="L700" s="3">
        <f t="shared" si="50"/>
        <v>6.167639992230434E-3</v>
      </c>
      <c r="M700" s="3">
        <f t="shared" si="52"/>
        <v>6.167639992230434E-3</v>
      </c>
      <c r="N700" s="3">
        <v>8.3238955651244572E-4</v>
      </c>
      <c r="O700" s="3">
        <v>1</v>
      </c>
      <c r="P700" s="3">
        <f t="shared" si="51"/>
        <v>8.3238955651244572E-4</v>
      </c>
      <c r="Q700" s="3">
        <f>P700</f>
        <v>8.3238955651244572E-4</v>
      </c>
    </row>
    <row r="701" spans="1:17" x14ac:dyDescent="0.25">
      <c r="A701" s="3" t="s">
        <v>14</v>
      </c>
      <c r="B701" s="3"/>
      <c r="C701" s="3" t="s">
        <v>90</v>
      </c>
      <c r="D701" s="3">
        <v>0.66</v>
      </c>
      <c r="E701" s="3">
        <v>0.7</v>
      </c>
      <c r="F701" s="3" t="s">
        <v>19</v>
      </c>
      <c r="G701" s="2">
        <v>8330</v>
      </c>
      <c r="H701" s="3">
        <v>0.12338085059311252</v>
      </c>
      <c r="I701" s="3">
        <v>443.72394779274543</v>
      </c>
      <c r="J701" s="3">
        <v>1.1635601236326805</v>
      </c>
      <c r="K701" s="3">
        <v>1</v>
      </c>
      <c r="L701" s="3">
        <f t="shared" si="50"/>
        <v>1.1635601236326805</v>
      </c>
      <c r="M701" s="3">
        <f t="shared" si="52"/>
        <v>1.1635601236326805</v>
      </c>
      <c r="N701" s="3">
        <v>0.16875699724553592</v>
      </c>
      <c r="O701" s="3">
        <v>1</v>
      </c>
      <c r="P701" s="3">
        <f t="shared" si="51"/>
        <v>0.16875699724553592</v>
      </c>
      <c r="Q701" s="3">
        <f>P701</f>
        <v>0.16875699724553592</v>
      </c>
    </row>
    <row r="702" spans="1:17" x14ac:dyDescent="0.25">
      <c r="A702" s="3" t="s">
        <v>14</v>
      </c>
      <c r="B702" s="3"/>
      <c r="C702" s="3" t="s">
        <v>118</v>
      </c>
      <c r="D702" s="3">
        <v>0.59</v>
      </c>
      <c r="E702" s="3">
        <v>0.64</v>
      </c>
      <c r="F702" s="3" t="s">
        <v>145</v>
      </c>
      <c r="G702" s="2">
        <v>8330</v>
      </c>
      <c r="H702" s="3">
        <v>0.2774315606417086</v>
      </c>
      <c r="I702" s="3">
        <v>1059.8923345202638</v>
      </c>
      <c r="J702" s="3">
        <v>2.2430812056243052</v>
      </c>
      <c r="K702" s="3">
        <v>1</v>
      </c>
      <c r="L702" s="3">
        <f t="shared" si="50"/>
        <v>2.2430812056243052</v>
      </c>
      <c r="M702" s="3">
        <f t="shared" si="52"/>
        <v>2.2430812056243052</v>
      </c>
      <c r="N702" s="3">
        <v>0.30552286930167849</v>
      </c>
      <c r="O702" s="3">
        <v>1</v>
      </c>
      <c r="P702" s="3">
        <f t="shared" si="51"/>
        <v>0.30552286930167849</v>
      </c>
      <c r="Q702" s="3">
        <f>P702</f>
        <v>0.30552286930167849</v>
      </c>
    </row>
    <row r="703" spans="1:17" x14ac:dyDescent="0.25">
      <c r="A703" s="3" t="s">
        <v>14</v>
      </c>
      <c r="B703" s="3"/>
      <c r="C703" s="3" t="s">
        <v>118</v>
      </c>
      <c r="D703" s="3">
        <v>0.59</v>
      </c>
      <c r="E703" s="3">
        <v>0.64</v>
      </c>
      <c r="F703" s="3" t="s">
        <v>77</v>
      </c>
      <c r="G703" s="2">
        <v>8330</v>
      </c>
      <c r="H703" s="3">
        <v>1.0043381458410938</v>
      </c>
      <c r="I703" s="3">
        <v>3630.4767432864819</v>
      </c>
      <c r="J703" s="3">
        <v>8.5843913958393152</v>
      </c>
      <c r="K703" s="3">
        <v>1</v>
      </c>
      <c r="L703" s="3">
        <f t="shared" si="50"/>
        <v>8.5843913958393152</v>
      </c>
      <c r="M703" s="3">
        <f t="shared" si="52"/>
        <v>8.5843913958393152</v>
      </c>
      <c r="N703" s="3">
        <v>1.1733216626014586</v>
      </c>
      <c r="O703" s="3">
        <v>1</v>
      </c>
      <c r="P703" s="3">
        <f t="shared" si="51"/>
        <v>1.1733216626014586</v>
      </c>
      <c r="Q703" s="3">
        <f>P703</f>
        <v>1.1733216626014586</v>
      </c>
    </row>
    <row r="704" spans="1:17" x14ac:dyDescent="0.25">
      <c r="A704" s="3" t="s">
        <v>14</v>
      </c>
      <c r="B704" s="3"/>
      <c r="C704" s="3" t="s">
        <v>118</v>
      </c>
      <c r="D704" s="3">
        <v>0.59</v>
      </c>
      <c r="E704" s="3">
        <v>0.64</v>
      </c>
      <c r="F704" s="3" t="s">
        <v>139</v>
      </c>
      <c r="G704" s="2">
        <v>8330</v>
      </c>
      <c r="H704" s="3">
        <v>2.0820657650331151</v>
      </c>
      <c r="I704" s="3">
        <v>7791.6643991882293</v>
      </c>
      <c r="J704" s="3">
        <v>18.871186664110073</v>
      </c>
      <c r="K704" s="3">
        <v>1</v>
      </c>
      <c r="L704" s="3">
        <f t="shared" si="50"/>
        <v>18.871186664110073</v>
      </c>
      <c r="M704" s="3">
        <f t="shared" si="52"/>
        <v>18.871186664110073</v>
      </c>
      <c r="N704" s="3">
        <v>2.6601065901251388</v>
      </c>
      <c r="O704" s="3">
        <v>1</v>
      </c>
      <c r="P704" s="3">
        <f t="shared" si="51"/>
        <v>2.6601065901251388</v>
      </c>
      <c r="Q704" s="3">
        <f>P704</f>
        <v>2.6601065901251388</v>
      </c>
    </row>
    <row r="705" spans="1:17" x14ac:dyDescent="0.25">
      <c r="A705" s="3" t="s">
        <v>14</v>
      </c>
      <c r="B705" s="3"/>
      <c r="C705" s="3" t="s">
        <v>118</v>
      </c>
      <c r="D705" s="3">
        <v>0.59</v>
      </c>
      <c r="E705" s="3">
        <v>0.64</v>
      </c>
      <c r="F705" s="3" t="s">
        <v>19</v>
      </c>
      <c r="G705" s="2">
        <v>8330</v>
      </c>
      <c r="H705" s="3">
        <v>3.7192013824547905</v>
      </c>
      <c r="I705" s="3">
        <v>9474.4652275641438</v>
      </c>
      <c r="J705" s="3">
        <v>19.665226455819219</v>
      </c>
      <c r="K705" s="3">
        <v>1</v>
      </c>
      <c r="L705" s="3">
        <f t="shared" si="50"/>
        <v>19.665226455819219</v>
      </c>
      <c r="M705" s="3">
        <f t="shared" si="52"/>
        <v>19.665226455819219</v>
      </c>
      <c r="N705" s="3">
        <v>2.8046886060283724</v>
      </c>
      <c r="O705" s="3">
        <v>1</v>
      </c>
      <c r="P705" s="3">
        <f t="shared" si="51"/>
        <v>2.8046886060283724</v>
      </c>
      <c r="Q705" s="3">
        <f>P705</f>
        <v>2.8046886060283724</v>
      </c>
    </row>
    <row r="706" spans="1:17" x14ac:dyDescent="0.25">
      <c r="A706" s="3" t="s">
        <v>14</v>
      </c>
      <c r="B706" s="3"/>
      <c r="C706" s="3" t="s">
        <v>118</v>
      </c>
      <c r="D706" s="3">
        <v>0.59</v>
      </c>
      <c r="E706" s="3">
        <v>0.64</v>
      </c>
      <c r="F706" s="3" t="s">
        <v>59</v>
      </c>
      <c r="G706" s="2">
        <v>8340</v>
      </c>
      <c r="H706" s="3">
        <v>1.0844370861933232E-2</v>
      </c>
      <c r="I706" s="3">
        <v>42.078863568965446</v>
      </c>
      <c r="J706" s="3">
        <v>8.928545860150329E-2</v>
      </c>
      <c r="K706" s="3">
        <v>1</v>
      </c>
      <c r="L706" s="3">
        <f t="shared" ref="L706:L769" si="53">J706*K706</f>
        <v>8.928545860150329E-2</v>
      </c>
      <c r="M706" s="3">
        <f t="shared" si="52"/>
        <v>8.928545860150329E-2</v>
      </c>
      <c r="N706" s="3">
        <v>1.1987884775145709E-2</v>
      </c>
      <c r="O706" s="3">
        <v>1</v>
      </c>
      <c r="P706" s="3">
        <f t="shared" ref="P706:P769" si="54">N706*O706</f>
        <v>1.1987884775145709E-2</v>
      </c>
      <c r="Q706" s="3">
        <f>P706</f>
        <v>1.1987884775145709E-2</v>
      </c>
    </row>
    <row r="707" spans="1:17" x14ac:dyDescent="0.25">
      <c r="A707" s="3" t="s">
        <v>14</v>
      </c>
      <c r="B707" s="3"/>
      <c r="C707" s="3" t="s">
        <v>118</v>
      </c>
      <c r="D707" s="3">
        <v>0.59</v>
      </c>
      <c r="E707" s="3">
        <v>0.64</v>
      </c>
      <c r="F707" s="3" t="s">
        <v>139</v>
      </c>
      <c r="G707" s="2">
        <v>8340</v>
      </c>
      <c r="H707" s="3">
        <v>2.7456902500892479E-2</v>
      </c>
      <c r="I707" s="3">
        <v>101.20559953586005</v>
      </c>
      <c r="J707" s="3">
        <v>0.20326443400192587</v>
      </c>
      <c r="K707" s="3">
        <v>1</v>
      </c>
      <c r="L707" s="3">
        <f t="shared" si="53"/>
        <v>0.20326443400192587</v>
      </c>
      <c r="M707" s="3">
        <f t="shared" si="52"/>
        <v>0.20326443400192587</v>
      </c>
      <c r="N707" s="3">
        <v>2.8037814123195698E-2</v>
      </c>
      <c r="O707" s="3">
        <v>1</v>
      </c>
      <c r="P707" s="3">
        <f t="shared" si="54"/>
        <v>2.8037814123195698E-2</v>
      </c>
      <c r="Q707" s="3">
        <f>P707</f>
        <v>2.8037814123195698E-2</v>
      </c>
    </row>
    <row r="708" spans="1:17" x14ac:dyDescent="0.25">
      <c r="A708" s="3" t="s">
        <v>14</v>
      </c>
      <c r="B708" s="3"/>
      <c r="C708" s="3" t="s">
        <v>118</v>
      </c>
      <c r="D708" s="3">
        <v>0.59</v>
      </c>
      <c r="E708" s="3">
        <v>0.64</v>
      </c>
      <c r="F708" s="3" t="s">
        <v>19</v>
      </c>
      <c r="G708" s="2">
        <v>8340</v>
      </c>
      <c r="H708" s="3">
        <v>5.5062054678082208E-2</v>
      </c>
      <c r="I708" s="3">
        <v>189.39041981603364</v>
      </c>
      <c r="J708" s="3">
        <v>0.36610767385040688</v>
      </c>
      <c r="K708" s="3">
        <v>1</v>
      </c>
      <c r="L708" s="3">
        <f t="shared" si="53"/>
        <v>0.36610767385040688</v>
      </c>
      <c r="M708" s="3">
        <f t="shared" si="52"/>
        <v>0.36610767385040688</v>
      </c>
      <c r="N708" s="3">
        <v>5.0782420388785679E-2</v>
      </c>
      <c r="O708" s="3">
        <v>1</v>
      </c>
      <c r="P708" s="3">
        <f t="shared" si="54"/>
        <v>5.0782420388785679E-2</v>
      </c>
      <c r="Q708" s="3">
        <f>P708</f>
        <v>5.0782420388785679E-2</v>
      </c>
    </row>
    <row r="709" spans="1:17" x14ac:dyDescent="0.25">
      <c r="A709" s="3" t="s">
        <v>14</v>
      </c>
      <c r="B709" s="3"/>
      <c r="C709" s="3" t="s">
        <v>118</v>
      </c>
      <c r="D709" s="3">
        <v>0.59</v>
      </c>
      <c r="E709" s="3">
        <v>0.64</v>
      </c>
      <c r="F709" s="3" t="s">
        <v>77</v>
      </c>
      <c r="G709" s="2">
        <v>8340</v>
      </c>
      <c r="H709" s="3">
        <v>1.0164540867026937</v>
      </c>
      <c r="I709" s="3">
        <v>3942.1863388667371</v>
      </c>
      <c r="J709" s="3">
        <v>7.8021512218168176</v>
      </c>
      <c r="K709" s="3">
        <v>1</v>
      </c>
      <c r="L709" s="3">
        <f t="shared" si="53"/>
        <v>7.8021512218168176</v>
      </c>
      <c r="M709" s="3">
        <f t="shared" si="52"/>
        <v>7.8021512218168176</v>
      </c>
      <c r="N709" s="3">
        <v>1.0708608847434349</v>
      </c>
      <c r="O709" s="3">
        <v>1</v>
      </c>
      <c r="P709" s="3">
        <f t="shared" si="54"/>
        <v>1.0708608847434349</v>
      </c>
      <c r="Q709" s="3">
        <f>P709</f>
        <v>1.0708608847434349</v>
      </c>
    </row>
    <row r="710" spans="1:17" x14ac:dyDescent="0.25">
      <c r="A710" s="3" t="s">
        <v>14</v>
      </c>
      <c r="B710" s="3"/>
      <c r="C710" s="3" t="s">
        <v>118</v>
      </c>
      <c r="D710" s="3">
        <v>0.59</v>
      </c>
      <c r="E710" s="3">
        <v>0.64</v>
      </c>
      <c r="F710" s="3" t="s">
        <v>137</v>
      </c>
      <c r="G710" s="2">
        <v>8340</v>
      </c>
      <c r="H710" s="3">
        <v>5.83791583798999</v>
      </c>
      <c r="I710" s="3">
        <v>19626.889725246503</v>
      </c>
      <c r="J710" s="3">
        <v>37.081693952572707</v>
      </c>
      <c r="K710" s="3">
        <v>1</v>
      </c>
      <c r="L710" s="3">
        <f t="shared" si="53"/>
        <v>37.081693952572707</v>
      </c>
      <c r="M710" s="3">
        <f t="shared" si="52"/>
        <v>37.081693952572707</v>
      </c>
      <c r="N710" s="3">
        <v>5.203492248472017</v>
      </c>
      <c r="O710" s="3">
        <v>1</v>
      </c>
      <c r="P710" s="3">
        <f t="shared" si="54"/>
        <v>5.203492248472017</v>
      </c>
      <c r="Q710" s="3">
        <f>P710</f>
        <v>5.203492248472017</v>
      </c>
    </row>
    <row r="711" spans="1:17" x14ac:dyDescent="0.25">
      <c r="A711" s="3" t="s">
        <v>14</v>
      </c>
      <c r="B711" s="3"/>
      <c r="C711" s="3" t="s">
        <v>15</v>
      </c>
      <c r="D711" s="3">
        <v>0.67</v>
      </c>
      <c r="E711" s="3">
        <v>0.72</v>
      </c>
      <c r="F711" s="3" t="s">
        <v>77</v>
      </c>
      <c r="G711" s="2">
        <v>8350</v>
      </c>
      <c r="H711" s="3">
        <v>86.153353807039281</v>
      </c>
      <c r="I711" s="3">
        <v>264394.1162629833</v>
      </c>
      <c r="J711" s="3">
        <v>542.03681869823549</v>
      </c>
      <c r="K711" s="3">
        <v>1</v>
      </c>
      <c r="L711" s="3">
        <f t="shared" si="53"/>
        <v>542.03681869823549</v>
      </c>
      <c r="M711" s="3">
        <f t="shared" si="52"/>
        <v>542.03681869823549</v>
      </c>
      <c r="N711" s="3">
        <v>78.649066501868333</v>
      </c>
      <c r="O711" s="3">
        <v>1</v>
      </c>
      <c r="P711" s="3">
        <f t="shared" si="54"/>
        <v>78.649066501868333</v>
      </c>
      <c r="Q711" s="3">
        <f>P711</f>
        <v>78.649066501868333</v>
      </c>
    </row>
    <row r="712" spans="1:17" x14ac:dyDescent="0.25">
      <c r="A712" s="3" t="s">
        <v>14</v>
      </c>
      <c r="B712" s="3"/>
      <c r="C712" s="3" t="s">
        <v>118</v>
      </c>
      <c r="D712" s="3">
        <v>0.59</v>
      </c>
      <c r="E712" s="3">
        <v>0.64</v>
      </c>
      <c r="F712" s="3" t="s">
        <v>141</v>
      </c>
      <c r="G712" s="2">
        <v>8370</v>
      </c>
      <c r="H712" s="3">
        <v>0.78443884863261204</v>
      </c>
      <c r="I712" s="3">
        <v>1599.4552185875821</v>
      </c>
      <c r="J712" s="3">
        <v>1.6167707397236482</v>
      </c>
      <c r="K712" s="3">
        <v>1</v>
      </c>
      <c r="L712" s="3">
        <f t="shared" si="53"/>
        <v>1.6167707397236482</v>
      </c>
      <c r="M712" s="3">
        <f t="shared" si="52"/>
        <v>1.6167707397236482</v>
      </c>
      <c r="N712" s="3">
        <v>0.30319743421517259</v>
      </c>
      <c r="O712" s="3">
        <v>1</v>
      </c>
      <c r="P712" s="3">
        <f t="shared" si="54"/>
        <v>0.30319743421517259</v>
      </c>
      <c r="Q712" s="3">
        <f>P712</f>
        <v>0.30319743421517259</v>
      </c>
    </row>
    <row r="713" spans="1:17" x14ac:dyDescent="0.25">
      <c r="A713" s="3" t="s">
        <v>14</v>
      </c>
      <c r="B713" s="3"/>
      <c r="C713" s="3" t="s">
        <v>90</v>
      </c>
      <c r="D713" s="3">
        <v>0.66</v>
      </c>
      <c r="E713" s="3">
        <v>0.7</v>
      </c>
      <c r="F713" s="3" t="s">
        <v>19</v>
      </c>
      <c r="G713" s="2">
        <v>8370</v>
      </c>
      <c r="H713" s="3">
        <v>0.71986774735491976</v>
      </c>
      <c r="I713" s="3">
        <v>1777.069255185841</v>
      </c>
      <c r="J713" s="3">
        <v>2.4288230553629058</v>
      </c>
      <c r="K713" s="3">
        <v>1</v>
      </c>
      <c r="L713" s="3">
        <f t="shared" si="53"/>
        <v>2.4288230553629058</v>
      </c>
      <c r="M713" s="3">
        <f t="shared" si="52"/>
        <v>2.4288230553629058</v>
      </c>
      <c r="N713" s="3">
        <v>0.33675102836240239</v>
      </c>
      <c r="O713" s="3">
        <v>1</v>
      </c>
      <c r="P713" s="3">
        <f t="shared" si="54"/>
        <v>0.33675102836240239</v>
      </c>
      <c r="Q713" s="3">
        <f>P713</f>
        <v>0.33675102836240239</v>
      </c>
    </row>
    <row r="714" spans="1:17" x14ac:dyDescent="0.25">
      <c r="A714" s="3" t="s">
        <v>14</v>
      </c>
      <c r="B714" s="3"/>
      <c r="C714" s="3" t="s">
        <v>118</v>
      </c>
      <c r="D714" s="3">
        <v>0.59</v>
      </c>
      <c r="E714" s="3">
        <v>0.64</v>
      </c>
      <c r="F714" s="3" t="s">
        <v>59</v>
      </c>
      <c r="G714" s="2">
        <v>8370</v>
      </c>
      <c r="H714" s="3">
        <v>1.4629640716970918</v>
      </c>
      <c r="I714" s="3">
        <v>3032.9855248587614</v>
      </c>
      <c r="J714" s="3">
        <v>3.7646325384924415</v>
      </c>
      <c r="K714" s="3">
        <v>1</v>
      </c>
      <c r="L714" s="3">
        <f t="shared" si="53"/>
        <v>3.7646325384924415</v>
      </c>
      <c r="M714" s="3">
        <f t="shared" si="52"/>
        <v>3.7646325384924415</v>
      </c>
      <c r="N714" s="3">
        <v>0.5984789245542772</v>
      </c>
      <c r="O714" s="3">
        <v>1</v>
      </c>
      <c r="P714" s="3">
        <f t="shared" si="54"/>
        <v>0.5984789245542772</v>
      </c>
      <c r="Q714" s="3">
        <f>P714</f>
        <v>0.5984789245542772</v>
      </c>
    </row>
    <row r="715" spans="1:17" x14ac:dyDescent="0.25">
      <c r="A715" s="3" t="s">
        <v>14</v>
      </c>
      <c r="B715" s="3"/>
      <c r="C715" s="3" t="s">
        <v>90</v>
      </c>
      <c r="D715" s="3">
        <v>0.66</v>
      </c>
      <c r="E715" s="3">
        <v>0.7</v>
      </c>
      <c r="F715" s="3" t="s">
        <v>19</v>
      </c>
      <c r="G715" s="2">
        <v>8370</v>
      </c>
      <c r="H715" s="3">
        <v>1.8835442577137356</v>
      </c>
      <c r="I715" s="3">
        <v>3871.5609768266945</v>
      </c>
      <c r="J715" s="3">
        <v>3.7837131927917147</v>
      </c>
      <c r="K715" s="3">
        <v>1</v>
      </c>
      <c r="L715" s="3">
        <f t="shared" si="53"/>
        <v>3.7837131927917147</v>
      </c>
      <c r="M715" s="3">
        <f t="shared" si="52"/>
        <v>3.7837131927917147</v>
      </c>
      <c r="N715" s="3">
        <v>0.55483818048838707</v>
      </c>
      <c r="O715" s="3">
        <v>1</v>
      </c>
      <c r="P715" s="3">
        <f t="shared" si="54"/>
        <v>0.55483818048838707</v>
      </c>
      <c r="Q715" s="3">
        <f>P715</f>
        <v>0.55483818048838707</v>
      </c>
    </row>
    <row r="716" spans="1:17" x14ac:dyDescent="0.25">
      <c r="A716" s="3" t="s">
        <v>14</v>
      </c>
      <c r="B716" s="3"/>
      <c r="C716" s="3" t="s">
        <v>15</v>
      </c>
      <c r="D716" s="3">
        <v>0.67</v>
      </c>
      <c r="E716" s="3">
        <v>0.72</v>
      </c>
      <c r="F716" s="3" t="s">
        <v>63</v>
      </c>
      <c r="G716" s="2">
        <v>8370</v>
      </c>
      <c r="H716" s="3">
        <v>2.1457133740983227</v>
      </c>
      <c r="I716" s="3">
        <v>4225.6323921368003</v>
      </c>
      <c r="J716" s="3">
        <v>4.8359594746556454</v>
      </c>
      <c r="K716" s="3">
        <v>1</v>
      </c>
      <c r="L716" s="3">
        <f t="shared" si="53"/>
        <v>4.8359594746556454</v>
      </c>
      <c r="M716" s="3">
        <f t="shared" si="52"/>
        <v>4.8359594746556454</v>
      </c>
      <c r="N716" s="3">
        <v>0.52184175402788169</v>
      </c>
      <c r="O716" s="3">
        <v>1</v>
      </c>
      <c r="P716" s="3">
        <f t="shared" si="54"/>
        <v>0.52184175402788169</v>
      </c>
      <c r="Q716" s="3">
        <f>P716</f>
        <v>0.52184175402788169</v>
      </c>
    </row>
    <row r="717" spans="1:17" x14ac:dyDescent="0.25">
      <c r="A717" s="3" t="s">
        <v>14</v>
      </c>
      <c r="B717" s="3"/>
      <c r="C717" s="3" t="s">
        <v>118</v>
      </c>
      <c r="D717" s="3">
        <v>0.59</v>
      </c>
      <c r="E717" s="3">
        <v>0.64</v>
      </c>
      <c r="F717" s="3" t="s">
        <v>59</v>
      </c>
      <c r="G717" s="2">
        <v>8370</v>
      </c>
      <c r="H717" s="3">
        <v>3.1316549509730645</v>
      </c>
      <c r="I717" s="3">
        <v>6007.085933346586</v>
      </c>
      <c r="J717" s="3">
        <v>5.0798560720342421</v>
      </c>
      <c r="K717" s="3">
        <v>1</v>
      </c>
      <c r="L717" s="3">
        <f t="shared" si="53"/>
        <v>5.0798560720342421</v>
      </c>
      <c r="M717" s="3">
        <f t="shared" si="52"/>
        <v>5.0798560720342421</v>
      </c>
      <c r="N717" s="3">
        <v>0.62195791467791517</v>
      </c>
      <c r="O717" s="3">
        <v>1</v>
      </c>
      <c r="P717" s="3">
        <f t="shared" si="54"/>
        <v>0.62195791467791517</v>
      </c>
      <c r="Q717" s="3">
        <f>P717</f>
        <v>0.62195791467791517</v>
      </c>
    </row>
    <row r="718" spans="1:17" x14ac:dyDescent="0.25">
      <c r="A718" s="3" t="s">
        <v>14</v>
      </c>
      <c r="B718" s="3"/>
      <c r="C718" s="3" t="s">
        <v>118</v>
      </c>
      <c r="D718" s="3">
        <v>0.59</v>
      </c>
      <c r="E718" s="3">
        <v>0.64</v>
      </c>
      <c r="F718" s="3" t="s">
        <v>145</v>
      </c>
      <c r="G718" s="2">
        <v>8370</v>
      </c>
      <c r="H718" s="3">
        <v>3.4114169261375231</v>
      </c>
      <c r="I718" s="3">
        <v>7450.490414795041</v>
      </c>
      <c r="J718" s="3">
        <v>7.0744105578580427</v>
      </c>
      <c r="K718" s="3">
        <v>1</v>
      </c>
      <c r="L718" s="3">
        <f t="shared" si="53"/>
        <v>7.0744105578580427</v>
      </c>
      <c r="M718" s="3">
        <f t="shared" si="52"/>
        <v>7.0744105578580427</v>
      </c>
      <c r="N718" s="3">
        <v>0.98182851808508853</v>
      </c>
      <c r="O718" s="3">
        <v>1</v>
      </c>
      <c r="P718" s="3">
        <f t="shared" si="54"/>
        <v>0.98182851808508853</v>
      </c>
      <c r="Q718" s="3">
        <f>P718</f>
        <v>0.98182851808508853</v>
      </c>
    </row>
    <row r="719" spans="1:17" x14ac:dyDescent="0.25">
      <c r="A719" s="3" t="s">
        <v>158</v>
      </c>
      <c r="B719" s="3" t="s">
        <v>310</v>
      </c>
      <c r="C719" s="3" t="s">
        <v>9</v>
      </c>
      <c r="D719" s="3">
        <v>0.56000000000000005</v>
      </c>
      <c r="E719" s="3">
        <v>0.48</v>
      </c>
      <c r="F719" s="3" t="s">
        <v>264</v>
      </c>
      <c r="G719" s="2">
        <v>0</v>
      </c>
      <c r="H719" s="3">
        <v>2.2508941057599898E-2</v>
      </c>
      <c r="I719" s="3">
        <v>55.712631533336705</v>
      </c>
      <c r="J719" s="3">
        <v>0.12187962423625381</v>
      </c>
      <c r="K719" s="3">
        <v>1</v>
      </c>
      <c r="L719" s="3">
        <f t="shared" si="53"/>
        <v>0.12187962423625381</v>
      </c>
      <c r="M719" s="3">
        <v>0</v>
      </c>
      <c r="N719" s="3">
        <v>9.7827043214593606E-3</v>
      </c>
      <c r="O719" s="3">
        <v>1</v>
      </c>
      <c r="P719" s="3">
        <f t="shared" si="54"/>
        <v>9.7827043214593606E-3</v>
      </c>
      <c r="Q719" s="3">
        <v>0</v>
      </c>
    </row>
    <row r="720" spans="1:17" x14ac:dyDescent="0.25">
      <c r="A720" s="3" t="s">
        <v>158</v>
      </c>
      <c r="B720" s="3" t="s">
        <v>8</v>
      </c>
      <c r="C720" s="3" t="s">
        <v>9</v>
      </c>
      <c r="D720" s="3">
        <v>0.56000000000000005</v>
      </c>
      <c r="E720" s="3">
        <v>0.48</v>
      </c>
      <c r="F720" s="3" t="s">
        <v>19</v>
      </c>
      <c r="G720" s="2">
        <v>1100</v>
      </c>
      <c r="H720" s="3">
        <v>14.21915486521368</v>
      </c>
      <c r="I720" s="3">
        <v>56552.637398890482</v>
      </c>
      <c r="J720" s="3">
        <v>126.90264746693188</v>
      </c>
      <c r="K720" s="3">
        <v>1</v>
      </c>
      <c r="L720" s="3">
        <f t="shared" si="53"/>
        <v>126.90264746693188</v>
      </c>
      <c r="M720" s="4">
        <f t="shared" ref="M720:M783" si="55">L720</f>
        <v>126.90264746693188</v>
      </c>
      <c r="N720" s="3">
        <v>18.203487734526792</v>
      </c>
      <c r="O720" s="3">
        <v>1</v>
      </c>
      <c r="P720" s="3">
        <f t="shared" si="54"/>
        <v>18.203487734526792</v>
      </c>
      <c r="Q720" s="3">
        <f>P720</f>
        <v>18.203487734526792</v>
      </c>
    </row>
    <row r="721" spans="1:17" x14ac:dyDescent="0.25">
      <c r="A721" s="3" t="s">
        <v>158</v>
      </c>
      <c r="B721" s="3" t="s">
        <v>8</v>
      </c>
      <c r="C721" s="3" t="s">
        <v>9</v>
      </c>
      <c r="D721" s="3">
        <v>0.56000000000000005</v>
      </c>
      <c r="E721" s="3">
        <v>0.48</v>
      </c>
      <c r="F721" s="3" t="s">
        <v>19</v>
      </c>
      <c r="G721" s="2">
        <v>1100</v>
      </c>
      <c r="H721" s="3">
        <v>31.662573057945316</v>
      </c>
      <c r="I721" s="3">
        <v>114890.25556309715</v>
      </c>
      <c r="J721" s="3">
        <v>253.24557472493291</v>
      </c>
      <c r="K721" s="3">
        <v>1</v>
      </c>
      <c r="L721" s="3">
        <f t="shared" si="53"/>
        <v>253.24557472493291</v>
      </c>
      <c r="M721" s="4">
        <f t="shared" si="55"/>
        <v>253.24557472493291</v>
      </c>
      <c r="N721" s="3">
        <v>35.661510056127476</v>
      </c>
      <c r="O721" s="3">
        <v>1</v>
      </c>
      <c r="P721" s="3">
        <f t="shared" si="54"/>
        <v>35.661510056127476</v>
      </c>
      <c r="Q721" s="3">
        <f>P721</f>
        <v>35.661510056127476</v>
      </c>
    </row>
    <row r="722" spans="1:17" x14ac:dyDescent="0.25">
      <c r="A722" s="3" t="s">
        <v>158</v>
      </c>
      <c r="B722" s="3" t="s">
        <v>310</v>
      </c>
      <c r="C722" s="3" t="s">
        <v>9</v>
      </c>
      <c r="D722" s="3">
        <v>0.56000000000000005</v>
      </c>
      <c r="E722" s="3">
        <v>0.48</v>
      </c>
      <c r="F722" s="3" t="s">
        <v>19</v>
      </c>
      <c r="G722" s="2">
        <v>1100</v>
      </c>
      <c r="H722" s="3">
        <v>15.130509942198778</v>
      </c>
      <c r="I722" s="3">
        <v>51128.573275398245</v>
      </c>
      <c r="J722" s="3">
        <v>110.98394784551002</v>
      </c>
      <c r="K722" s="3">
        <v>1</v>
      </c>
      <c r="L722" s="3">
        <f t="shared" si="53"/>
        <v>110.98394784551002</v>
      </c>
      <c r="M722" s="4">
        <f t="shared" si="55"/>
        <v>110.98394784551002</v>
      </c>
      <c r="N722" s="3">
        <v>15.660744252539516</v>
      </c>
      <c r="O722" s="3">
        <v>1</v>
      </c>
      <c r="P722" s="3">
        <f t="shared" si="54"/>
        <v>15.660744252539516</v>
      </c>
      <c r="Q722" s="3">
        <f>P722</f>
        <v>15.660744252539516</v>
      </c>
    </row>
    <row r="723" spans="1:17" x14ac:dyDescent="0.25">
      <c r="A723" s="3" t="s">
        <v>158</v>
      </c>
      <c r="B723" s="3" t="s">
        <v>310</v>
      </c>
      <c r="C723" s="3" t="s">
        <v>9</v>
      </c>
      <c r="D723" s="3">
        <v>0.56000000000000005</v>
      </c>
      <c r="E723" s="3">
        <v>0.48</v>
      </c>
      <c r="F723" s="3" t="s">
        <v>19</v>
      </c>
      <c r="G723" s="2">
        <v>1100</v>
      </c>
      <c r="H723" s="3">
        <v>38.600829876759065</v>
      </c>
      <c r="I723" s="3">
        <v>141357.49793120369</v>
      </c>
      <c r="J723" s="3">
        <v>315.02951610143958</v>
      </c>
      <c r="K723" s="3">
        <v>1</v>
      </c>
      <c r="L723" s="3">
        <f t="shared" si="53"/>
        <v>315.02951610143958</v>
      </c>
      <c r="M723" s="4">
        <f t="shared" si="55"/>
        <v>315.02951610143958</v>
      </c>
      <c r="N723" s="3">
        <v>45.064443989595063</v>
      </c>
      <c r="O723" s="3">
        <v>1</v>
      </c>
      <c r="P723" s="3">
        <f t="shared" si="54"/>
        <v>45.064443989595063</v>
      </c>
      <c r="Q723" s="3">
        <f>P723</f>
        <v>45.064443989595063</v>
      </c>
    </row>
    <row r="724" spans="1:17" x14ac:dyDescent="0.25">
      <c r="A724" s="3" t="s">
        <v>158</v>
      </c>
      <c r="B724" s="3" t="s">
        <v>310</v>
      </c>
      <c r="C724" s="3" t="s">
        <v>9</v>
      </c>
      <c r="D724" s="3">
        <v>0.56000000000000005</v>
      </c>
      <c r="E724" s="3">
        <v>0.48</v>
      </c>
      <c r="F724" s="3" t="s">
        <v>19</v>
      </c>
      <c r="G724" s="2">
        <v>1100</v>
      </c>
      <c r="H724" s="3">
        <v>60.935440519980659</v>
      </c>
      <c r="I724" s="3">
        <v>210413.17682764566</v>
      </c>
      <c r="J724" s="3">
        <v>464.62393904797028</v>
      </c>
      <c r="K724" s="3">
        <v>1</v>
      </c>
      <c r="L724" s="3">
        <f t="shared" si="53"/>
        <v>464.62393904797028</v>
      </c>
      <c r="M724" s="4">
        <f t="shared" si="55"/>
        <v>464.62393904797028</v>
      </c>
      <c r="N724" s="3">
        <v>67.103170323820663</v>
      </c>
      <c r="O724" s="3">
        <v>1</v>
      </c>
      <c r="P724" s="3">
        <f t="shared" si="54"/>
        <v>67.103170323820663</v>
      </c>
      <c r="Q724" s="3">
        <f>P724</f>
        <v>67.103170323820663</v>
      </c>
    </row>
    <row r="725" spans="1:17" x14ac:dyDescent="0.25">
      <c r="A725" s="3" t="s">
        <v>158</v>
      </c>
      <c r="B725" s="3" t="s">
        <v>8</v>
      </c>
      <c r="C725" s="3" t="s">
        <v>9</v>
      </c>
      <c r="D725" s="3">
        <v>0.56000000000000005</v>
      </c>
      <c r="E725" s="3">
        <v>0.48</v>
      </c>
      <c r="F725" s="3" t="s">
        <v>19</v>
      </c>
      <c r="G725" s="2">
        <v>1100</v>
      </c>
      <c r="H725" s="3">
        <v>65.223365006109077</v>
      </c>
      <c r="I725" s="3">
        <v>263894.34543133428</v>
      </c>
      <c r="J725" s="3">
        <v>574.80240642336935</v>
      </c>
      <c r="K725" s="3">
        <f>1-0.712</f>
        <v>0.28800000000000003</v>
      </c>
      <c r="L725" s="3">
        <f>J725*K725</f>
        <v>165.54309304993041</v>
      </c>
      <c r="M725" s="4">
        <f t="shared" si="55"/>
        <v>165.54309304993041</v>
      </c>
      <c r="N725" s="3">
        <v>80.927608030326354</v>
      </c>
      <c r="O725" s="3">
        <f>1-0.531</f>
        <v>0.46899999999999997</v>
      </c>
      <c r="P725" s="3">
        <f t="shared" si="54"/>
        <v>37.955048166223058</v>
      </c>
      <c r="Q725" s="3">
        <f>P725</f>
        <v>37.955048166223058</v>
      </c>
    </row>
    <row r="726" spans="1:17" x14ac:dyDescent="0.25">
      <c r="A726" s="3" t="s">
        <v>158</v>
      </c>
      <c r="B726" s="3" t="s">
        <v>310</v>
      </c>
      <c r="C726" s="3" t="s">
        <v>9</v>
      </c>
      <c r="D726" s="3">
        <v>0.56000000000000005</v>
      </c>
      <c r="E726" s="3">
        <v>0.48</v>
      </c>
      <c r="F726" s="3" t="s">
        <v>275</v>
      </c>
      <c r="G726" s="2">
        <v>1100</v>
      </c>
      <c r="H726" s="3">
        <v>4.2484291194773628E-2</v>
      </c>
      <c r="I726" s="3">
        <v>132.84913120389757</v>
      </c>
      <c r="J726" s="3">
        <v>0.27105682887513094</v>
      </c>
      <c r="K726" s="3">
        <v>1</v>
      </c>
      <c r="L726" s="3">
        <f t="shared" si="53"/>
        <v>0.27105682887513094</v>
      </c>
      <c r="M726" s="4">
        <f t="shared" si="55"/>
        <v>0.27105682887513094</v>
      </c>
      <c r="N726" s="3">
        <v>3.2451011532891191E-2</v>
      </c>
      <c r="O726" s="3">
        <v>1</v>
      </c>
      <c r="P726" s="3">
        <f t="shared" si="54"/>
        <v>3.2451011532891191E-2</v>
      </c>
      <c r="Q726" s="3">
        <f>P726</f>
        <v>3.2451011532891191E-2</v>
      </c>
    </row>
    <row r="727" spans="1:17" x14ac:dyDescent="0.25">
      <c r="A727" s="3" t="s">
        <v>158</v>
      </c>
      <c r="B727" s="3" t="s">
        <v>310</v>
      </c>
      <c r="C727" s="3" t="s">
        <v>9</v>
      </c>
      <c r="D727" s="3">
        <v>0.56000000000000005</v>
      </c>
      <c r="E727" s="3">
        <v>0.48</v>
      </c>
      <c r="F727" s="3" t="s">
        <v>275</v>
      </c>
      <c r="G727" s="2">
        <v>1100</v>
      </c>
      <c r="H727" s="3">
        <v>21.585559386586997</v>
      </c>
      <c r="I727" s="3">
        <v>81484.005761110282</v>
      </c>
      <c r="J727" s="3">
        <v>184.97447037375451</v>
      </c>
      <c r="K727" s="3">
        <v>1</v>
      </c>
      <c r="L727" s="3">
        <f t="shared" si="53"/>
        <v>184.97447037375451</v>
      </c>
      <c r="M727" s="4">
        <f t="shared" si="55"/>
        <v>184.97447037375451</v>
      </c>
      <c r="N727" s="3">
        <v>25.462219345494436</v>
      </c>
      <c r="O727" s="3">
        <v>1</v>
      </c>
      <c r="P727" s="3">
        <f t="shared" si="54"/>
        <v>25.462219345494436</v>
      </c>
      <c r="Q727" s="3">
        <f>P727</f>
        <v>25.462219345494436</v>
      </c>
    </row>
    <row r="728" spans="1:17" x14ac:dyDescent="0.25">
      <c r="A728" s="3" t="s">
        <v>158</v>
      </c>
      <c r="B728" s="3" t="s">
        <v>310</v>
      </c>
      <c r="C728" s="3" t="s">
        <v>9</v>
      </c>
      <c r="D728" s="3">
        <v>0.56000000000000005</v>
      </c>
      <c r="E728" s="3">
        <v>0.48</v>
      </c>
      <c r="F728" s="3" t="s">
        <v>294</v>
      </c>
      <c r="G728" s="2">
        <v>1100</v>
      </c>
      <c r="H728" s="3">
        <v>0.1531746744572082</v>
      </c>
      <c r="I728" s="3">
        <v>486.34097085707884</v>
      </c>
      <c r="J728" s="3">
        <v>0.97789275411806509</v>
      </c>
      <c r="K728" s="3">
        <v>1</v>
      </c>
      <c r="L728" s="3">
        <f t="shared" si="53"/>
        <v>0.97789275411806509</v>
      </c>
      <c r="M728" s="4">
        <f t="shared" si="55"/>
        <v>0.97789275411806509</v>
      </c>
      <c r="N728" s="3">
        <v>0.11895832780368773</v>
      </c>
      <c r="O728" s="3">
        <v>1</v>
      </c>
      <c r="P728" s="3">
        <f t="shared" si="54"/>
        <v>0.11895832780368773</v>
      </c>
      <c r="Q728" s="3">
        <f>P728</f>
        <v>0.11895832780368773</v>
      </c>
    </row>
    <row r="729" spans="1:17" x14ac:dyDescent="0.25">
      <c r="A729" s="3" t="s">
        <v>158</v>
      </c>
      <c r="B729" s="3" t="s">
        <v>8</v>
      </c>
      <c r="C729" s="3" t="s">
        <v>9</v>
      </c>
      <c r="D729" s="3">
        <v>0.56000000000000005</v>
      </c>
      <c r="E729" s="3">
        <v>0.48</v>
      </c>
      <c r="F729" s="3" t="s">
        <v>11</v>
      </c>
      <c r="G729" s="2">
        <v>1100</v>
      </c>
      <c r="H729" s="3">
        <v>6.8861465672228377</v>
      </c>
      <c r="I729" s="3">
        <v>24792.105800926383</v>
      </c>
      <c r="J729" s="3">
        <v>53.923826540856162</v>
      </c>
      <c r="K729" s="3">
        <v>1</v>
      </c>
      <c r="L729" s="3">
        <f t="shared" si="53"/>
        <v>53.923826540856162</v>
      </c>
      <c r="M729" s="4">
        <f t="shared" si="55"/>
        <v>53.923826540856162</v>
      </c>
      <c r="N729" s="3">
        <v>7.6492204468399487</v>
      </c>
      <c r="O729" s="3">
        <v>1</v>
      </c>
      <c r="P729" s="3">
        <f t="shared" si="54"/>
        <v>7.6492204468399487</v>
      </c>
      <c r="Q729" s="3">
        <f>P729</f>
        <v>7.6492204468399487</v>
      </c>
    </row>
    <row r="730" spans="1:17" x14ac:dyDescent="0.25">
      <c r="A730" s="3" t="s">
        <v>158</v>
      </c>
      <c r="B730" s="3" t="s">
        <v>8</v>
      </c>
      <c r="C730" s="3" t="s">
        <v>9</v>
      </c>
      <c r="D730" s="3">
        <v>0.56000000000000005</v>
      </c>
      <c r="E730" s="3">
        <v>0.48</v>
      </c>
      <c r="F730" s="3" t="s">
        <v>11</v>
      </c>
      <c r="G730" s="2">
        <v>1100</v>
      </c>
      <c r="H730" s="3">
        <v>9.1971764906954068</v>
      </c>
      <c r="I730" s="3">
        <v>35385.881430805493</v>
      </c>
      <c r="J730" s="3">
        <v>73.636375147305515</v>
      </c>
      <c r="K730" s="3">
        <v>1</v>
      </c>
      <c r="L730" s="3">
        <f t="shared" si="53"/>
        <v>73.636375147305515</v>
      </c>
      <c r="M730" s="4">
        <f t="shared" si="55"/>
        <v>73.636375147305515</v>
      </c>
      <c r="N730" s="3">
        <v>10.134349961946052</v>
      </c>
      <c r="O730" s="3">
        <v>1</v>
      </c>
      <c r="P730" s="3">
        <f t="shared" si="54"/>
        <v>10.134349961946052</v>
      </c>
      <c r="Q730" s="3">
        <f>P730</f>
        <v>10.134349961946052</v>
      </c>
    </row>
    <row r="731" spans="1:17" x14ac:dyDescent="0.25">
      <c r="A731" s="3" t="s">
        <v>158</v>
      </c>
      <c r="B731" s="3" t="s">
        <v>8</v>
      </c>
      <c r="C731" s="3" t="s">
        <v>9</v>
      </c>
      <c r="D731" s="3">
        <v>0.56000000000000005</v>
      </c>
      <c r="E731" s="3">
        <v>0.48</v>
      </c>
      <c r="F731" s="3" t="s">
        <v>11</v>
      </c>
      <c r="G731" s="2">
        <v>1100</v>
      </c>
      <c r="H731" s="3">
        <v>0.88703478211289422</v>
      </c>
      <c r="I731" s="3">
        <v>2699.1643904494376</v>
      </c>
      <c r="J731" s="3">
        <v>7.2650697374238717</v>
      </c>
      <c r="K731" s="3">
        <f>1-0.712</f>
        <v>0.28800000000000003</v>
      </c>
      <c r="L731" s="3">
        <f t="shared" si="53"/>
        <v>2.0923400843780753</v>
      </c>
      <c r="M731" s="4">
        <f t="shared" si="55"/>
        <v>2.0923400843780753</v>
      </c>
      <c r="N731" s="3">
        <v>1.1109543618967612</v>
      </c>
      <c r="O731" s="3">
        <f>1-0.531</f>
        <v>0.46899999999999997</v>
      </c>
      <c r="P731" s="3">
        <f t="shared" si="54"/>
        <v>0.52103759572958097</v>
      </c>
      <c r="Q731" s="3">
        <f>P731</f>
        <v>0.52103759572958097</v>
      </c>
    </row>
    <row r="732" spans="1:17" x14ac:dyDescent="0.25">
      <c r="A732" s="3" t="s">
        <v>158</v>
      </c>
      <c r="B732" s="3" t="s">
        <v>8</v>
      </c>
      <c r="C732" s="3" t="s">
        <v>9</v>
      </c>
      <c r="D732" s="3">
        <v>0.56000000000000005</v>
      </c>
      <c r="E732" s="3">
        <v>0.48</v>
      </c>
      <c r="F732" s="3" t="s">
        <v>184</v>
      </c>
      <c r="G732" s="2">
        <v>1100</v>
      </c>
      <c r="H732" s="3">
        <v>3.5246505895818148E-4</v>
      </c>
      <c r="I732" s="3">
        <v>1.300283023129301</v>
      </c>
      <c r="J732" s="3">
        <v>3.031425741675131E-3</v>
      </c>
      <c r="K732" s="3">
        <f>1-0.712</f>
        <v>0.28800000000000003</v>
      </c>
      <c r="L732" s="3">
        <f t="shared" si="53"/>
        <v>8.7305061360243785E-4</v>
      </c>
      <c r="M732" s="4">
        <f t="shared" si="55"/>
        <v>8.7305061360243785E-4</v>
      </c>
      <c r="N732" s="3">
        <v>4.369596512684631E-4</v>
      </c>
      <c r="O732" s="3">
        <f>1-0.531</f>
        <v>0.46899999999999997</v>
      </c>
      <c r="P732" s="3">
        <f t="shared" si="54"/>
        <v>2.0493407644490917E-4</v>
      </c>
      <c r="Q732" s="3">
        <f>P732</f>
        <v>2.0493407644490917E-4</v>
      </c>
    </row>
    <row r="733" spans="1:17" x14ac:dyDescent="0.25">
      <c r="A733" s="3" t="s">
        <v>158</v>
      </c>
      <c r="B733" s="3" t="s">
        <v>8</v>
      </c>
      <c r="C733" s="3" t="s">
        <v>9</v>
      </c>
      <c r="D733" s="3">
        <v>0.56000000000000005</v>
      </c>
      <c r="E733" s="3">
        <v>0.48</v>
      </c>
      <c r="F733" s="3" t="s">
        <v>183</v>
      </c>
      <c r="G733" s="2">
        <v>1100</v>
      </c>
      <c r="H733" s="3">
        <v>40.078648154836124</v>
      </c>
      <c r="I733" s="3">
        <v>150215.69184075404</v>
      </c>
      <c r="J733" s="3">
        <v>341.55926256148967</v>
      </c>
      <c r="K733" s="3">
        <v>1</v>
      </c>
      <c r="L733" s="3">
        <f t="shared" si="53"/>
        <v>341.55926256148967</v>
      </c>
      <c r="M733" s="4">
        <f t="shared" si="55"/>
        <v>341.55926256148967</v>
      </c>
      <c r="N733" s="3">
        <v>48.686315819399702</v>
      </c>
      <c r="O733" s="3">
        <v>1</v>
      </c>
      <c r="P733" s="3">
        <f t="shared" si="54"/>
        <v>48.686315819399702</v>
      </c>
      <c r="Q733" s="3">
        <f>P733</f>
        <v>48.686315819399702</v>
      </c>
    </row>
    <row r="734" spans="1:17" x14ac:dyDescent="0.25">
      <c r="A734" s="3" t="s">
        <v>158</v>
      </c>
      <c r="B734" s="3" t="s">
        <v>310</v>
      </c>
      <c r="C734" s="3" t="s">
        <v>9</v>
      </c>
      <c r="D734" s="3">
        <v>0.56000000000000005</v>
      </c>
      <c r="E734" s="3">
        <v>0.48</v>
      </c>
      <c r="F734" s="3" t="s">
        <v>183</v>
      </c>
      <c r="G734" s="2">
        <v>1100</v>
      </c>
      <c r="H734" s="3">
        <v>0.95530572846201856</v>
      </c>
      <c r="I734" s="3">
        <v>2949.3572484244696</v>
      </c>
      <c r="J734" s="3">
        <v>7.666583505763505</v>
      </c>
      <c r="K734" s="3">
        <v>1</v>
      </c>
      <c r="L734" s="3">
        <f t="shared" si="53"/>
        <v>7.666583505763505</v>
      </c>
      <c r="M734" s="4">
        <f t="shared" si="55"/>
        <v>7.666583505763505</v>
      </c>
      <c r="N734" s="3">
        <v>1.1457894233066526</v>
      </c>
      <c r="O734" s="3">
        <v>1</v>
      </c>
      <c r="P734" s="3">
        <f t="shared" si="54"/>
        <v>1.1457894233066526</v>
      </c>
      <c r="Q734" s="3">
        <f>P734</f>
        <v>1.1457894233066526</v>
      </c>
    </row>
    <row r="735" spans="1:17" x14ac:dyDescent="0.25">
      <c r="A735" s="3" t="s">
        <v>158</v>
      </c>
      <c r="B735" s="3" t="s">
        <v>8</v>
      </c>
      <c r="C735" s="3" t="s">
        <v>9</v>
      </c>
      <c r="D735" s="3">
        <v>0.56000000000000005</v>
      </c>
      <c r="E735" s="3">
        <v>0.48</v>
      </c>
      <c r="F735" s="3" t="s">
        <v>183</v>
      </c>
      <c r="G735" s="2">
        <v>1100</v>
      </c>
      <c r="H735" s="3">
        <v>2800.1462114331202</v>
      </c>
      <c r="I735" s="3">
        <v>11825409.772742871</v>
      </c>
      <c r="J735" s="3">
        <v>24570.754737353724</v>
      </c>
      <c r="K735" s="3">
        <f>1-0.712</f>
        <v>0.28800000000000003</v>
      </c>
      <c r="L735" s="3">
        <f t="shared" si="53"/>
        <v>7076.3773643578734</v>
      </c>
      <c r="M735" s="4">
        <f t="shared" si="55"/>
        <v>7076.3773643578734</v>
      </c>
      <c r="N735" s="3">
        <v>3394.6540271222266</v>
      </c>
      <c r="O735" s="3">
        <f>1-0.531</f>
        <v>0.46899999999999997</v>
      </c>
      <c r="P735" s="3">
        <f t="shared" si="54"/>
        <v>1592.0927387203242</v>
      </c>
      <c r="Q735" s="3">
        <f>P735</f>
        <v>1592.0927387203242</v>
      </c>
    </row>
    <row r="736" spans="1:17" x14ac:dyDescent="0.25">
      <c r="A736" s="3" t="s">
        <v>158</v>
      </c>
      <c r="B736" s="3" t="s">
        <v>310</v>
      </c>
      <c r="C736" s="3" t="s">
        <v>9</v>
      </c>
      <c r="D736" s="3">
        <v>0.56000000000000005</v>
      </c>
      <c r="E736" s="3">
        <v>0.48</v>
      </c>
      <c r="F736" s="3" t="s">
        <v>183</v>
      </c>
      <c r="G736" s="2">
        <v>1100</v>
      </c>
      <c r="H736" s="3">
        <v>1.2735998125344055E-4</v>
      </c>
      <c r="I736" s="3">
        <v>0.51021197892553749</v>
      </c>
      <c r="J736" s="3">
        <v>1.0906125328295443E-3</v>
      </c>
      <c r="K736" s="3">
        <f>1-0.712</f>
        <v>0.28800000000000003</v>
      </c>
      <c r="L736" s="3">
        <f t="shared" si="53"/>
        <v>3.1409640945490882E-4</v>
      </c>
      <c r="M736" s="4">
        <f t="shared" si="55"/>
        <v>3.1409640945490882E-4</v>
      </c>
      <c r="N736" s="3">
        <v>1.4966127985314474E-4</v>
      </c>
      <c r="O736" s="3">
        <f>1-0.531</f>
        <v>0.46899999999999997</v>
      </c>
      <c r="P736" s="3">
        <f t="shared" si="54"/>
        <v>7.0191140251124875E-5</v>
      </c>
      <c r="Q736" s="3">
        <f>P736</f>
        <v>7.0191140251124875E-5</v>
      </c>
    </row>
    <row r="737" spans="1:17" x14ac:dyDescent="0.25">
      <c r="A737" s="3" t="s">
        <v>158</v>
      </c>
      <c r="B737" s="3" t="s">
        <v>310</v>
      </c>
      <c r="C737" s="3" t="s">
        <v>9</v>
      </c>
      <c r="D737" s="3">
        <v>0.56000000000000005</v>
      </c>
      <c r="E737" s="3">
        <v>0.48</v>
      </c>
      <c r="F737" s="3" t="s">
        <v>320</v>
      </c>
      <c r="G737" s="2">
        <v>1100</v>
      </c>
      <c r="H737" s="3">
        <v>24.454831594357049</v>
      </c>
      <c r="I737" s="3">
        <v>90441.714111022739</v>
      </c>
      <c r="J737" s="3">
        <v>179.07966458492859</v>
      </c>
      <c r="K737" s="3">
        <v>1</v>
      </c>
      <c r="L737" s="3">
        <f t="shared" si="53"/>
        <v>179.07966458492859</v>
      </c>
      <c r="M737" s="4">
        <f t="shared" si="55"/>
        <v>179.07966458492859</v>
      </c>
      <c r="N737" s="3">
        <v>24.809938275723372</v>
      </c>
      <c r="O737" s="3">
        <v>1</v>
      </c>
      <c r="P737" s="3">
        <f t="shared" si="54"/>
        <v>24.809938275723372</v>
      </c>
      <c r="Q737" s="3">
        <f>P737</f>
        <v>24.809938275723372</v>
      </c>
    </row>
    <row r="738" spans="1:17" x14ac:dyDescent="0.25">
      <c r="A738" s="3" t="s">
        <v>158</v>
      </c>
      <c r="B738" s="3" t="s">
        <v>310</v>
      </c>
      <c r="C738" s="3" t="s">
        <v>9</v>
      </c>
      <c r="D738" s="3">
        <v>0.56000000000000005</v>
      </c>
      <c r="E738" s="3">
        <v>0.48</v>
      </c>
      <c r="F738" s="3" t="s">
        <v>320</v>
      </c>
      <c r="G738" s="2">
        <v>1100</v>
      </c>
      <c r="H738" s="3">
        <v>180.64759790556778</v>
      </c>
      <c r="I738" s="3">
        <v>717644.59169020923</v>
      </c>
      <c r="J738" s="3">
        <v>1537.4409550137868</v>
      </c>
      <c r="K738" s="3">
        <v>1</v>
      </c>
      <c r="L738" s="3">
        <f t="shared" si="53"/>
        <v>1537.4409550137868</v>
      </c>
      <c r="M738" s="4">
        <f t="shared" si="55"/>
        <v>1537.4409550137868</v>
      </c>
      <c r="N738" s="3">
        <v>215.22339272330765</v>
      </c>
      <c r="O738" s="3">
        <v>1</v>
      </c>
      <c r="P738" s="3">
        <f t="shared" si="54"/>
        <v>215.22339272330765</v>
      </c>
      <c r="Q738" s="3">
        <f>P738</f>
        <v>215.22339272330765</v>
      </c>
    </row>
    <row r="739" spans="1:17" x14ac:dyDescent="0.25">
      <c r="A739" s="3" t="s">
        <v>158</v>
      </c>
      <c r="B739" s="3" t="s">
        <v>89</v>
      </c>
      <c r="C739" s="3" t="s">
        <v>9</v>
      </c>
      <c r="D739" s="3">
        <v>0.56000000000000005</v>
      </c>
      <c r="E739" s="3">
        <v>0.48</v>
      </c>
      <c r="F739" s="3" t="s">
        <v>277</v>
      </c>
      <c r="G739" s="2">
        <v>1100</v>
      </c>
      <c r="H739" s="3">
        <v>58.242381442641424</v>
      </c>
      <c r="I739" s="3">
        <v>228346.74574804137</v>
      </c>
      <c r="J739" s="3">
        <v>507.49003947085657</v>
      </c>
      <c r="K739" s="3">
        <v>1</v>
      </c>
      <c r="L739" s="3">
        <f t="shared" si="53"/>
        <v>507.49003947085657</v>
      </c>
      <c r="M739" s="4">
        <f t="shared" si="55"/>
        <v>507.49003947085657</v>
      </c>
      <c r="N739" s="3">
        <v>72.280650420318437</v>
      </c>
      <c r="O739" s="3">
        <v>1</v>
      </c>
      <c r="P739" s="3">
        <f t="shared" si="54"/>
        <v>72.280650420318437</v>
      </c>
      <c r="Q739" s="3">
        <f>P739</f>
        <v>72.280650420318437</v>
      </c>
    </row>
    <row r="740" spans="1:17" x14ac:dyDescent="0.25">
      <c r="A740" s="3" t="s">
        <v>158</v>
      </c>
      <c r="B740" s="3" t="s">
        <v>89</v>
      </c>
      <c r="C740" s="3" t="s">
        <v>9</v>
      </c>
      <c r="D740" s="3">
        <v>0.56000000000000005</v>
      </c>
      <c r="E740" s="3">
        <v>0.48</v>
      </c>
      <c r="F740" s="3" t="s">
        <v>294</v>
      </c>
      <c r="G740" s="2">
        <v>1100</v>
      </c>
      <c r="H740" s="3">
        <v>0.58472002268176027</v>
      </c>
      <c r="I740" s="3">
        <v>2370.7880075622966</v>
      </c>
      <c r="J740" s="3">
        <v>4.9752938015170471</v>
      </c>
      <c r="K740" s="3">
        <v>1</v>
      </c>
      <c r="L740" s="3">
        <f t="shared" si="53"/>
        <v>4.9752938015170471</v>
      </c>
      <c r="M740" s="4">
        <f t="shared" si="55"/>
        <v>4.9752938015170471</v>
      </c>
      <c r="N740" s="3">
        <v>0.6958160042940722</v>
      </c>
      <c r="O740" s="3">
        <v>1</v>
      </c>
      <c r="P740" s="3">
        <f t="shared" si="54"/>
        <v>0.6958160042940722</v>
      </c>
      <c r="Q740" s="3">
        <f>P740</f>
        <v>0.6958160042940722</v>
      </c>
    </row>
    <row r="741" spans="1:17" x14ac:dyDescent="0.25">
      <c r="A741" s="3" t="s">
        <v>158</v>
      </c>
      <c r="B741" s="3" t="s">
        <v>8</v>
      </c>
      <c r="C741" s="3" t="s">
        <v>9</v>
      </c>
      <c r="D741" s="3">
        <v>0.56000000000000005</v>
      </c>
      <c r="E741" s="3">
        <v>0.48</v>
      </c>
      <c r="F741" s="3" t="s">
        <v>184</v>
      </c>
      <c r="G741" s="2">
        <v>1100</v>
      </c>
      <c r="H741" s="3">
        <v>13.838660699563198</v>
      </c>
      <c r="I741" s="3">
        <v>54008.680053657517</v>
      </c>
      <c r="J741" s="3">
        <v>115.79930981602959</v>
      </c>
      <c r="K741" s="3">
        <v>1</v>
      </c>
      <c r="L741" s="3">
        <f t="shared" si="53"/>
        <v>115.79930981602959</v>
      </c>
      <c r="M741" s="4">
        <f t="shared" si="55"/>
        <v>115.79930981602959</v>
      </c>
      <c r="N741" s="3">
        <v>16.186745970584052</v>
      </c>
      <c r="O741" s="3">
        <v>1</v>
      </c>
      <c r="P741" s="3">
        <f t="shared" si="54"/>
        <v>16.186745970584052</v>
      </c>
      <c r="Q741" s="3">
        <f>P741</f>
        <v>16.186745970584052</v>
      </c>
    </row>
    <row r="742" spans="1:17" x14ac:dyDescent="0.25">
      <c r="A742" s="3" t="s">
        <v>158</v>
      </c>
      <c r="B742" s="3" t="s">
        <v>8</v>
      </c>
      <c r="C742" s="3" t="s">
        <v>9</v>
      </c>
      <c r="D742" s="3">
        <v>0.56000000000000005</v>
      </c>
      <c r="E742" s="3">
        <v>0.48</v>
      </c>
      <c r="F742" s="3" t="s">
        <v>184</v>
      </c>
      <c r="G742" s="2">
        <v>1100</v>
      </c>
      <c r="H742" s="3">
        <v>5.8506670242549745</v>
      </c>
      <c r="I742" s="3">
        <v>22785.316926355787</v>
      </c>
      <c r="J742" s="3">
        <v>49.193956455773971</v>
      </c>
      <c r="K742" s="3">
        <v>1</v>
      </c>
      <c r="L742" s="3">
        <f t="shared" si="53"/>
        <v>49.193956455773971</v>
      </c>
      <c r="M742" s="4">
        <f t="shared" si="55"/>
        <v>49.193956455773971</v>
      </c>
      <c r="N742" s="3">
        <v>6.6418423723919364</v>
      </c>
      <c r="O742" s="3">
        <v>1</v>
      </c>
      <c r="P742" s="3">
        <f t="shared" si="54"/>
        <v>6.6418423723919364</v>
      </c>
      <c r="Q742" s="3">
        <f>P742</f>
        <v>6.6418423723919364</v>
      </c>
    </row>
    <row r="743" spans="1:17" x14ac:dyDescent="0.25">
      <c r="A743" s="3" t="s">
        <v>158</v>
      </c>
      <c r="B743" s="3" t="s">
        <v>8</v>
      </c>
      <c r="C743" s="3" t="s">
        <v>9</v>
      </c>
      <c r="D743" s="3">
        <v>0.56000000000000005</v>
      </c>
      <c r="E743" s="3">
        <v>0.48</v>
      </c>
      <c r="F743" s="3" t="s">
        <v>184</v>
      </c>
      <c r="G743" s="2">
        <v>1100</v>
      </c>
      <c r="H743" s="3">
        <v>23.199193272036066</v>
      </c>
      <c r="I743" s="3">
        <v>90944.15780313818</v>
      </c>
      <c r="J743" s="3">
        <v>190.05810908454686</v>
      </c>
      <c r="K743" s="3">
        <f>1-0.712</f>
        <v>0.28800000000000003</v>
      </c>
      <c r="L743" s="3">
        <f t="shared" si="53"/>
        <v>54.736735416349504</v>
      </c>
      <c r="M743" s="4">
        <f t="shared" si="55"/>
        <v>54.736735416349504</v>
      </c>
      <c r="N743" s="3">
        <v>25.896823040418756</v>
      </c>
      <c r="O743" s="3">
        <f>1-0.531</f>
        <v>0.46899999999999997</v>
      </c>
      <c r="P743" s="3">
        <f t="shared" si="54"/>
        <v>12.145610005956396</v>
      </c>
      <c r="Q743" s="3">
        <f>P743</f>
        <v>12.145610005956396</v>
      </c>
    </row>
    <row r="744" spans="1:17" x14ac:dyDescent="0.25">
      <c r="A744" s="3" t="s">
        <v>158</v>
      </c>
      <c r="B744" s="3" t="s">
        <v>89</v>
      </c>
      <c r="C744" s="3" t="s">
        <v>9</v>
      </c>
      <c r="D744" s="3">
        <v>0.56000000000000005</v>
      </c>
      <c r="E744" s="3">
        <v>0.48</v>
      </c>
      <c r="F744" s="3" t="s">
        <v>283</v>
      </c>
      <c r="G744" s="2">
        <v>1100</v>
      </c>
      <c r="H744" s="3">
        <v>10.185850528631907</v>
      </c>
      <c r="I744" s="3">
        <v>40804.507249709379</v>
      </c>
      <c r="J744" s="3">
        <v>91.968450505416669</v>
      </c>
      <c r="K744" s="3">
        <v>1</v>
      </c>
      <c r="L744" s="3">
        <f t="shared" si="53"/>
        <v>91.968450505416669</v>
      </c>
      <c r="M744" s="4">
        <f t="shared" si="55"/>
        <v>91.968450505416669</v>
      </c>
      <c r="N744" s="3">
        <v>12.471757052043973</v>
      </c>
      <c r="O744" s="3">
        <v>1</v>
      </c>
      <c r="P744" s="3">
        <f t="shared" si="54"/>
        <v>12.471757052043973</v>
      </c>
      <c r="Q744" s="3">
        <f>P744</f>
        <v>12.471757052043973</v>
      </c>
    </row>
    <row r="745" spans="1:17" x14ac:dyDescent="0.25">
      <c r="A745" s="3" t="s">
        <v>158</v>
      </c>
      <c r="B745" s="3" t="s">
        <v>310</v>
      </c>
      <c r="C745" s="3" t="s">
        <v>9</v>
      </c>
      <c r="D745" s="3">
        <v>0.56000000000000005</v>
      </c>
      <c r="E745" s="3">
        <v>0.48</v>
      </c>
      <c r="F745" s="3" t="s">
        <v>283</v>
      </c>
      <c r="G745" s="2">
        <v>1100</v>
      </c>
      <c r="H745" s="3">
        <v>5.3868900688715309</v>
      </c>
      <c r="I745" s="3">
        <v>20123.000820065787</v>
      </c>
      <c r="J745" s="3">
        <v>44.887541695829931</v>
      </c>
      <c r="K745" s="3">
        <v>1</v>
      </c>
      <c r="L745" s="3">
        <f t="shared" si="53"/>
        <v>44.887541695829931</v>
      </c>
      <c r="M745" s="4">
        <f t="shared" si="55"/>
        <v>44.887541695829931</v>
      </c>
      <c r="N745" s="3">
        <v>6.1970628357419146</v>
      </c>
      <c r="O745" s="3">
        <v>1</v>
      </c>
      <c r="P745" s="3">
        <f t="shared" si="54"/>
        <v>6.1970628357419146</v>
      </c>
      <c r="Q745" s="3">
        <f>P745</f>
        <v>6.1970628357419146</v>
      </c>
    </row>
    <row r="746" spans="1:17" x14ac:dyDescent="0.25">
      <c r="A746" s="3" t="s">
        <v>158</v>
      </c>
      <c r="B746" s="3" t="s">
        <v>89</v>
      </c>
      <c r="C746" s="3" t="s">
        <v>9</v>
      </c>
      <c r="D746" s="3">
        <v>0.56000000000000005</v>
      </c>
      <c r="E746" s="3">
        <v>0.48</v>
      </c>
      <c r="F746" s="3" t="s">
        <v>283</v>
      </c>
      <c r="G746" s="2">
        <v>1100</v>
      </c>
      <c r="H746" s="3">
        <v>8.866015121695991</v>
      </c>
      <c r="I746" s="3">
        <v>35604.564659680778</v>
      </c>
      <c r="J746" s="3">
        <v>76.077316418023798</v>
      </c>
      <c r="K746" s="3">
        <v>1</v>
      </c>
      <c r="L746" s="3">
        <f t="shared" si="53"/>
        <v>76.077316418023798</v>
      </c>
      <c r="M746" s="4">
        <f t="shared" si="55"/>
        <v>76.077316418023798</v>
      </c>
      <c r="N746" s="3">
        <v>10.740373703764583</v>
      </c>
      <c r="O746" s="3">
        <v>1</v>
      </c>
      <c r="P746" s="3">
        <f t="shared" si="54"/>
        <v>10.740373703764583</v>
      </c>
      <c r="Q746" s="3">
        <f>P746</f>
        <v>10.740373703764583</v>
      </c>
    </row>
    <row r="747" spans="1:17" x14ac:dyDescent="0.25">
      <c r="A747" s="3" t="s">
        <v>158</v>
      </c>
      <c r="B747" s="3" t="s">
        <v>310</v>
      </c>
      <c r="C747" s="3" t="s">
        <v>9</v>
      </c>
      <c r="D747" s="3">
        <v>0.56000000000000005</v>
      </c>
      <c r="E747" s="3">
        <v>0.48</v>
      </c>
      <c r="F747" s="3" t="s">
        <v>283</v>
      </c>
      <c r="G747" s="2">
        <v>1100</v>
      </c>
      <c r="H747" s="3">
        <v>8.6278160005623883E-2</v>
      </c>
      <c r="I747" s="3">
        <v>297.14115251034934</v>
      </c>
      <c r="J747" s="3">
        <v>0.72607085040570662</v>
      </c>
      <c r="K747" s="3">
        <v>1</v>
      </c>
      <c r="L747" s="3">
        <f t="shared" si="53"/>
        <v>0.72607085040570662</v>
      </c>
      <c r="M747" s="4">
        <f t="shared" si="55"/>
        <v>0.72607085040570662</v>
      </c>
      <c r="N747" s="3">
        <v>0.10140971645107723</v>
      </c>
      <c r="O747" s="3">
        <v>1</v>
      </c>
      <c r="P747" s="3">
        <f t="shared" si="54"/>
        <v>0.10140971645107723</v>
      </c>
      <c r="Q747" s="3">
        <f>P747</f>
        <v>0.10140971645107723</v>
      </c>
    </row>
    <row r="748" spans="1:17" x14ac:dyDescent="0.25">
      <c r="A748" s="3" t="s">
        <v>158</v>
      </c>
      <c r="B748" s="3" t="s">
        <v>89</v>
      </c>
      <c r="C748" s="3" t="s">
        <v>9</v>
      </c>
      <c r="D748" s="3">
        <v>0.56000000000000005</v>
      </c>
      <c r="E748" s="3">
        <v>0.48</v>
      </c>
      <c r="F748" s="3" t="s">
        <v>283</v>
      </c>
      <c r="G748" s="2">
        <v>1100</v>
      </c>
      <c r="H748" s="3">
        <v>14.589607344066673</v>
      </c>
      <c r="I748" s="3">
        <v>58794.727031451293</v>
      </c>
      <c r="J748" s="3">
        <v>122.28439012060446</v>
      </c>
      <c r="K748" s="3">
        <v>1</v>
      </c>
      <c r="L748" s="3">
        <f t="shared" si="53"/>
        <v>122.28439012060446</v>
      </c>
      <c r="M748" s="4">
        <f t="shared" si="55"/>
        <v>122.28439012060446</v>
      </c>
      <c r="N748" s="3">
        <v>17.259124035700189</v>
      </c>
      <c r="O748" s="3">
        <v>1</v>
      </c>
      <c r="P748" s="3">
        <f t="shared" si="54"/>
        <v>17.259124035700189</v>
      </c>
      <c r="Q748" s="3">
        <f>P748</f>
        <v>17.259124035700189</v>
      </c>
    </row>
    <row r="749" spans="1:17" x14ac:dyDescent="0.25">
      <c r="A749" s="3" t="s">
        <v>158</v>
      </c>
      <c r="B749" s="3" t="s">
        <v>89</v>
      </c>
      <c r="C749" s="3" t="s">
        <v>9</v>
      </c>
      <c r="D749" s="3">
        <v>0.56000000000000005</v>
      </c>
      <c r="E749" s="3">
        <v>0.48</v>
      </c>
      <c r="F749" s="3" t="s">
        <v>283</v>
      </c>
      <c r="G749" s="2">
        <v>1100</v>
      </c>
      <c r="H749" s="3">
        <v>5.7838969952383398E-2</v>
      </c>
      <c r="I749" s="3">
        <v>235.79736691665238</v>
      </c>
      <c r="J749" s="3">
        <v>0.53525979270306878</v>
      </c>
      <c r="K749" s="3">
        <v>1</v>
      </c>
      <c r="L749" s="3">
        <f t="shared" si="53"/>
        <v>0.53525979270306878</v>
      </c>
      <c r="M749" s="4">
        <f t="shared" si="55"/>
        <v>0.53525979270306878</v>
      </c>
      <c r="N749" s="3">
        <v>7.268693453066441E-2</v>
      </c>
      <c r="O749" s="3">
        <v>1</v>
      </c>
      <c r="P749" s="3">
        <f t="shared" si="54"/>
        <v>7.268693453066441E-2</v>
      </c>
      <c r="Q749" s="3">
        <f>P749</f>
        <v>7.268693453066441E-2</v>
      </c>
    </row>
    <row r="750" spans="1:17" x14ac:dyDescent="0.25">
      <c r="A750" s="3" t="s">
        <v>158</v>
      </c>
      <c r="B750" s="3" t="s">
        <v>8</v>
      </c>
      <c r="C750" s="3" t="s">
        <v>9</v>
      </c>
      <c r="D750" s="3">
        <v>0.56000000000000005</v>
      </c>
      <c r="E750" s="3">
        <v>0.48</v>
      </c>
      <c r="F750" s="3" t="s">
        <v>59</v>
      </c>
      <c r="G750" s="2">
        <v>1100</v>
      </c>
      <c r="H750" s="3">
        <v>1.8365567581604267</v>
      </c>
      <c r="I750" s="3">
        <v>7412.1827413359315</v>
      </c>
      <c r="J750" s="3">
        <v>18.815912054711347</v>
      </c>
      <c r="K750" s="3">
        <v>1</v>
      </c>
      <c r="L750" s="3">
        <f t="shared" si="53"/>
        <v>18.815912054711347</v>
      </c>
      <c r="M750" s="4">
        <f t="shared" si="55"/>
        <v>18.815912054711347</v>
      </c>
      <c r="N750" s="3">
        <v>3.142690789917248</v>
      </c>
      <c r="O750" s="3">
        <v>1</v>
      </c>
      <c r="P750" s="3">
        <f t="shared" si="54"/>
        <v>3.142690789917248</v>
      </c>
      <c r="Q750" s="3">
        <f>P750</f>
        <v>3.142690789917248</v>
      </c>
    </row>
    <row r="751" spans="1:17" x14ac:dyDescent="0.25">
      <c r="A751" s="3" t="s">
        <v>158</v>
      </c>
      <c r="B751" s="3" t="s">
        <v>8</v>
      </c>
      <c r="C751" s="3" t="s">
        <v>9</v>
      </c>
      <c r="D751" s="3">
        <v>0.56000000000000005</v>
      </c>
      <c r="E751" s="3">
        <v>0.48</v>
      </c>
      <c r="F751" s="3" t="s">
        <v>59</v>
      </c>
      <c r="G751" s="2">
        <v>1100</v>
      </c>
      <c r="H751" s="3">
        <v>1.8212934733979702</v>
      </c>
      <c r="I751" s="3">
        <v>6381.7786052708716</v>
      </c>
      <c r="J751" s="3">
        <v>14.049739537634686</v>
      </c>
      <c r="K751" s="3">
        <v>1</v>
      </c>
      <c r="L751" s="3">
        <f t="shared" si="53"/>
        <v>14.049739537634686</v>
      </c>
      <c r="M751" s="4">
        <f t="shared" si="55"/>
        <v>14.049739537634686</v>
      </c>
      <c r="N751" s="3">
        <v>2.0002880878370255</v>
      </c>
      <c r="O751" s="3">
        <v>1</v>
      </c>
      <c r="P751" s="3">
        <f t="shared" si="54"/>
        <v>2.0002880878370255</v>
      </c>
      <c r="Q751" s="3">
        <f>P751</f>
        <v>2.0002880878370255</v>
      </c>
    </row>
    <row r="752" spans="1:17" x14ac:dyDescent="0.25">
      <c r="A752" s="3" t="s">
        <v>158</v>
      </c>
      <c r="B752" s="3" t="s">
        <v>310</v>
      </c>
      <c r="C752" s="3" t="s">
        <v>9</v>
      </c>
      <c r="D752" s="3">
        <v>0.56000000000000005</v>
      </c>
      <c r="E752" s="3">
        <v>0.48</v>
      </c>
      <c r="F752" s="3" t="s">
        <v>59</v>
      </c>
      <c r="G752" s="2">
        <v>1100</v>
      </c>
      <c r="H752" s="3">
        <v>5.5948176424924476</v>
      </c>
      <c r="I752" s="3">
        <v>19376.565410861374</v>
      </c>
      <c r="J752" s="3">
        <v>41.628786450183647</v>
      </c>
      <c r="K752" s="3">
        <v>1</v>
      </c>
      <c r="L752" s="3">
        <f t="shared" si="53"/>
        <v>41.628786450183647</v>
      </c>
      <c r="M752" s="4">
        <f t="shared" si="55"/>
        <v>41.628786450183647</v>
      </c>
      <c r="N752" s="3">
        <v>5.7861655043945994</v>
      </c>
      <c r="O752" s="3">
        <v>1</v>
      </c>
      <c r="P752" s="3">
        <f t="shared" si="54"/>
        <v>5.7861655043945994</v>
      </c>
      <c r="Q752" s="3">
        <f>P752</f>
        <v>5.7861655043945994</v>
      </c>
    </row>
    <row r="753" spans="1:17" x14ac:dyDescent="0.25">
      <c r="A753" s="3" t="s">
        <v>158</v>
      </c>
      <c r="B753" s="3" t="s">
        <v>8</v>
      </c>
      <c r="C753" s="3" t="s">
        <v>9</v>
      </c>
      <c r="D753" s="3">
        <v>0.56000000000000005</v>
      </c>
      <c r="E753" s="3">
        <v>0.48</v>
      </c>
      <c r="F753" s="3" t="s">
        <v>59</v>
      </c>
      <c r="G753" s="2">
        <v>1100</v>
      </c>
      <c r="H753" s="3">
        <v>0.41655968234361807</v>
      </c>
      <c r="I753" s="3">
        <v>1666.9026781483774</v>
      </c>
      <c r="J753" s="3">
        <v>3.7825205491803477</v>
      </c>
      <c r="K753" s="3">
        <v>1</v>
      </c>
      <c r="L753" s="3">
        <f t="shared" si="53"/>
        <v>3.7825205491803477</v>
      </c>
      <c r="M753" s="4">
        <f t="shared" si="55"/>
        <v>3.7825205491803477</v>
      </c>
      <c r="N753" s="3">
        <v>0.51207641333334741</v>
      </c>
      <c r="O753" s="3">
        <v>1</v>
      </c>
      <c r="P753" s="3">
        <f t="shared" si="54"/>
        <v>0.51207641333334741</v>
      </c>
      <c r="Q753" s="3">
        <f>P753</f>
        <v>0.51207641333334741</v>
      </c>
    </row>
    <row r="754" spans="1:17" x14ac:dyDescent="0.25">
      <c r="A754" s="3" t="s">
        <v>158</v>
      </c>
      <c r="B754" s="3" t="s">
        <v>8</v>
      </c>
      <c r="C754" s="3" t="s">
        <v>9</v>
      </c>
      <c r="D754" s="3">
        <v>0.56000000000000005</v>
      </c>
      <c r="E754" s="3">
        <v>0.48</v>
      </c>
      <c r="F754" s="3" t="s">
        <v>59</v>
      </c>
      <c r="G754" s="2">
        <v>1100</v>
      </c>
      <c r="H754" s="3">
        <v>6.4549476793816229E-2</v>
      </c>
      <c r="I754" s="3">
        <v>236.1508539229979</v>
      </c>
      <c r="J754" s="3">
        <v>0.56181235384046113</v>
      </c>
      <c r="K754" s="3">
        <v>1</v>
      </c>
      <c r="L754" s="3">
        <f t="shared" si="53"/>
        <v>0.56181235384046113</v>
      </c>
      <c r="M754" s="4">
        <f t="shared" si="55"/>
        <v>0.56181235384046113</v>
      </c>
      <c r="N754" s="3">
        <v>7.6933244932273923E-2</v>
      </c>
      <c r="O754" s="3">
        <v>1</v>
      </c>
      <c r="P754" s="3">
        <f t="shared" si="54"/>
        <v>7.6933244932273923E-2</v>
      </c>
      <c r="Q754" s="3">
        <f>P754</f>
        <v>7.6933244932273923E-2</v>
      </c>
    </row>
    <row r="755" spans="1:17" x14ac:dyDescent="0.25">
      <c r="A755" s="3" t="s">
        <v>158</v>
      </c>
      <c r="B755" s="3" t="s">
        <v>8</v>
      </c>
      <c r="C755" s="3" t="s">
        <v>9</v>
      </c>
      <c r="D755" s="3">
        <v>0.56000000000000005</v>
      </c>
      <c r="E755" s="3">
        <v>0.48</v>
      </c>
      <c r="F755" s="3" t="s">
        <v>59</v>
      </c>
      <c r="G755" s="2">
        <v>1100</v>
      </c>
      <c r="H755" s="3">
        <v>5.0070978745612213E-2</v>
      </c>
      <c r="I755" s="3">
        <v>185.74668714397126</v>
      </c>
      <c r="J755" s="3">
        <v>0.40798505445691463</v>
      </c>
      <c r="K755" s="3">
        <v>1</v>
      </c>
      <c r="L755" s="3">
        <f t="shared" si="53"/>
        <v>0.40798505445691463</v>
      </c>
      <c r="M755" s="4">
        <f t="shared" si="55"/>
        <v>0.40798505445691463</v>
      </c>
      <c r="N755" s="3">
        <v>5.3666312671017978E-2</v>
      </c>
      <c r="O755" s="3">
        <v>1</v>
      </c>
      <c r="P755" s="3">
        <f t="shared" si="54"/>
        <v>5.3666312671017978E-2</v>
      </c>
      <c r="Q755" s="3">
        <f>P755</f>
        <v>5.3666312671017978E-2</v>
      </c>
    </row>
    <row r="756" spans="1:17" x14ac:dyDescent="0.25">
      <c r="A756" s="3" t="s">
        <v>158</v>
      </c>
      <c r="B756" s="3" t="s">
        <v>8</v>
      </c>
      <c r="C756" s="3" t="s">
        <v>9</v>
      </c>
      <c r="D756" s="3">
        <v>0.56000000000000005</v>
      </c>
      <c r="E756" s="3">
        <v>0.48</v>
      </c>
      <c r="F756" s="3" t="s">
        <v>59</v>
      </c>
      <c r="G756" s="2">
        <v>1100</v>
      </c>
      <c r="H756" s="3">
        <v>6.9621055469745707</v>
      </c>
      <c r="I756" s="3">
        <v>25766.514764991021</v>
      </c>
      <c r="J756" s="3">
        <v>58.414658642628737</v>
      </c>
      <c r="K756" s="3">
        <v>1</v>
      </c>
      <c r="L756" s="3">
        <f t="shared" si="53"/>
        <v>58.414658642628737</v>
      </c>
      <c r="M756" s="4">
        <f t="shared" si="55"/>
        <v>58.414658642628737</v>
      </c>
      <c r="N756" s="3">
        <v>8.3828820862425548</v>
      </c>
      <c r="O756" s="3">
        <v>1</v>
      </c>
      <c r="P756" s="3">
        <f t="shared" si="54"/>
        <v>8.3828820862425548</v>
      </c>
      <c r="Q756" s="3">
        <f>P756</f>
        <v>8.3828820862425548</v>
      </c>
    </row>
    <row r="757" spans="1:17" x14ac:dyDescent="0.25">
      <c r="A757" s="3" t="s">
        <v>158</v>
      </c>
      <c r="B757" s="3" t="s">
        <v>8</v>
      </c>
      <c r="C757" s="3" t="s">
        <v>9</v>
      </c>
      <c r="D757" s="3">
        <v>0.56000000000000005</v>
      </c>
      <c r="E757" s="3">
        <v>0.48</v>
      </c>
      <c r="F757" s="3" t="s">
        <v>59</v>
      </c>
      <c r="G757" s="2">
        <v>1100</v>
      </c>
      <c r="H757" s="3">
        <v>1.2917685532215797E-3</v>
      </c>
      <c r="I757" s="3">
        <v>4.6906283727453308</v>
      </c>
      <c r="J757" s="3">
        <v>1.2684102600730818E-2</v>
      </c>
      <c r="K757" s="3">
        <v>1</v>
      </c>
      <c r="L757" s="3">
        <f t="shared" si="53"/>
        <v>1.2684102600730818E-2</v>
      </c>
      <c r="M757" s="4">
        <f t="shared" si="55"/>
        <v>1.2684102600730818E-2</v>
      </c>
      <c r="N757" s="3">
        <v>1.8214893593332686E-3</v>
      </c>
      <c r="O757" s="3">
        <v>1</v>
      </c>
      <c r="P757" s="3">
        <f t="shared" si="54"/>
        <v>1.8214893593332686E-3</v>
      </c>
      <c r="Q757" s="3">
        <f>P757</f>
        <v>1.8214893593332686E-3</v>
      </c>
    </row>
    <row r="758" spans="1:17" x14ac:dyDescent="0.25">
      <c r="A758" s="3" t="s">
        <v>158</v>
      </c>
      <c r="B758" s="3" t="s">
        <v>8</v>
      </c>
      <c r="C758" s="3" t="s">
        <v>9</v>
      </c>
      <c r="D758" s="3">
        <v>0.56000000000000005</v>
      </c>
      <c r="E758" s="3">
        <v>0.48</v>
      </c>
      <c r="F758" s="3" t="s">
        <v>59</v>
      </c>
      <c r="G758" s="2">
        <v>1100</v>
      </c>
      <c r="H758" s="3">
        <v>2.8218987254762777</v>
      </c>
      <c r="I758" s="3">
        <v>11072.032781494101</v>
      </c>
      <c r="J758" s="3">
        <v>25.745171880372993</v>
      </c>
      <c r="K758" s="3">
        <v>1</v>
      </c>
      <c r="L758" s="3">
        <f t="shared" si="53"/>
        <v>25.745171880372993</v>
      </c>
      <c r="M758" s="4">
        <f t="shared" si="55"/>
        <v>25.745171880372993</v>
      </c>
      <c r="N758" s="3">
        <v>3.5462364869242879</v>
      </c>
      <c r="O758" s="3">
        <v>1</v>
      </c>
      <c r="P758" s="3">
        <f t="shared" si="54"/>
        <v>3.5462364869242879</v>
      </c>
      <c r="Q758" s="3">
        <f>P758</f>
        <v>3.5462364869242879</v>
      </c>
    </row>
    <row r="759" spans="1:17" x14ac:dyDescent="0.25">
      <c r="A759" s="3" t="s">
        <v>158</v>
      </c>
      <c r="B759" s="3" t="s">
        <v>310</v>
      </c>
      <c r="C759" s="3" t="s">
        <v>9</v>
      </c>
      <c r="D759" s="3">
        <v>0.56000000000000005</v>
      </c>
      <c r="E759" s="3">
        <v>0.48</v>
      </c>
      <c r="F759" s="3" t="s">
        <v>59</v>
      </c>
      <c r="G759" s="2">
        <v>1100</v>
      </c>
      <c r="H759" s="3">
        <v>3.890481791693837</v>
      </c>
      <c r="I759" s="3">
        <v>15190.657130003916</v>
      </c>
      <c r="J759" s="3">
        <v>35.298540511519391</v>
      </c>
      <c r="K759" s="3">
        <v>1</v>
      </c>
      <c r="L759" s="3">
        <f t="shared" si="53"/>
        <v>35.298540511519391</v>
      </c>
      <c r="M759" s="4">
        <f t="shared" si="55"/>
        <v>35.298540511519391</v>
      </c>
      <c r="N759" s="3">
        <v>4.8894793723956234</v>
      </c>
      <c r="O759" s="3">
        <v>1</v>
      </c>
      <c r="P759" s="3">
        <f t="shared" si="54"/>
        <v>4.8894793723956234</v>
      </c>
      <c r="Q759" s="3">
        <f>P759</f>
        <v>4.8894793723956234</v>
      </c>
    </row>
    <row r="760" spans="1:17" x14ac:dyDescent="0.25">
      <c r="A760" s="3" t="s">
        <v>158</v>
      </c>
      <c r="B760" s="3" t="s">
        <v>310</v>
      </c>
      <c r="C760" s="3" t="s">
        <v>9</v>
      </c>
      <c r="D760" s="3">
        <v>0.56000000000000005</v>
      </c>
      <c r="E760" s="3">
        <v>0.48</v>
      </c>
      <c r="F760" s="3" t="s">
        <v>323</v>
      </c>
      <c r="G760" s="2">
        <v>1100</v>
      </c>
      <c r="H760" s="3">
        <v>14.256999764539904</v>
      </c>
      <c r="I760" s="3">
        <v>50983.437507302559</v>
      </c>
      <c r="J760" s="3">
        <v>123.60735912565187</v>
      </c>
      <c r="K760" s="3">
        <v>1</v>
      </c>
      <c r="L760" s="3">
        <f t="shared" si="53"/>
        <v>123.60735912565187</v>
      </c>
      <c r="M760" s="4">
        <f t="shared" si="55"/>
        <v>123.60735912565187</v>
      </c>
      <c r="N760" s="3">
        <v>17.332012370836335</v>
      </c>
      <c r="O760" s="3">
        <v>1</v>
      </c>
      <c r="P760" s="3">
        <f t="shared" si="54"/>
        <v>17.332012370836335</v>
      </c>
      <c r="Q760" s="3">
        <f>P760</f>
        <v>17.332012370836335</v>
      </c>
    </row>
    <row r="761" spans="1:17" x14ac:dyDescent="0.25">
      <c r="A761" s="3" t="s">
        <v>158</v>
      </c>
      <c r="B761" s="3" t="s">
        <v>310</v>
      </c>
      <c r="C761" s="3" t="s">
        <v>9</v>
      </c>
      <c r="D761" s="3">
        <v>0.56000000000000005</v>
      </c>
      <c r="E761" s="3">
        <v>0.48</v>
      </c>
      <c r="F761" s="3" t="s">
        <v>323</v>
      </c>
      <c r="G761" s="2">
        <v>1100</v>
      </c>
      <c r="H761" s="3">
        <v>2.3613159579926672</v>
      </c>
      <c r="I761" s="3">
        <v>8940.2904393129211</v>
      </c>
      <c r="J761" s="3">
        <v>22.146165857472976</v>
      </c>
      <c r="K761" s="3">
        <v>1</v>
      </c>
      <c r="L761" s="3">
        <f t="shared" si="53"/>
        <v>22.146165857472976</v>
      </c>
      <c r="M761" s="4">
        <f t="shared" si="55"/>
        <v>22.146165857472976</v>
      </c>
      <c r="N761" s="3">
        <v>3.1396014392365665</v>
      </c>
      <c r="O761" s="3">
        <v>1</v>
      </c>
      <c r="P761" s="3">
        <f t="shared" si="54"/>
        <v>3.1396014392365665</v>
      </c>
      <c r="Q761" s="3">
        <f>P761</f>
        <v>3.1396014392365665</v>
      </c>
    </row>
    <row r="762" spans="1:17" x14ac:dyDescent="0.25">
      <c r="A762" s="3" t="s">
        <v>158</v>
      </c>
      <c r="B762" s="3" t="s">
        <v>89</v>
      </c>
      <c r="C762" s="3" t="s">
        <v>9</v>
      </c>
      <c r="D762" s="3">
        <v>0.56000000000000005</v>
      </c>
      <c r="E762" s="3">
        <v>0.48</v>
      </c>
      <c r="F762" s="3" t="s">
        <v>264</v>
      </c>
      <c r="G762" s="2">
        <v>1100</v>
      </c>
      <c r="H762" s="3">
        <v>692.27910845620693</v>
      </c>
      <c r="I762" s="3">
        <v>2742942.6055612136</v>
      </c>
      <c r="J762" s="3">
        <v>6043.536351168018</v>
      </c>
      <c r="K762" s="3">
        <v>1</v>
      </c>
      <c r="L762" s="3">
        <f t="shared" si="53"/>
        <v>6043.536351168018</v>
      </c>
      <c r="M762" s="4">
        <f t="shared" si="55"/>
        <v>6043.536351168018</v>
      </c>
      <c r="N762" s="3">
        <v>842.31082540172611</v>
      </c>
      <c r="O762" s="3">
        <v>1</v>
      </c>
      <c r="P762" s="3">
        <f t="shared" si="54"/>
        <v>842.31082540172611</v>
      </c>
      <c r="Q762" s="3">
        <f>P762</f>
        <v>842.31082540172611</v>
      </c>
    </row>
    <row r="763" spans="1:17" x14ac:dyDescent="0.25">
      <c r="A763" s="3" t="s">
        <v>158</v>
      </c>
      <c r="B763" s="3" t="s">
        <v>310</v>
      </c>
      <c r="C763" s="3" t="s">
        <v>9</v>
      </c>
      <c r="D763" s="3">
        <v>0.56000000000000005</v>
      </c>
      <c r="E763" s="3">
        <v>0.48</v>
      </c>
      <c r="F763" s="3" t="s">
        <v>264</v>
      </c>
      <c r="G763" s="2">
        <v>1100</v>
      </c>
      <c r="H763" s="3">
        <v>119.89721720245689</v>
      </c>
      <c r="I763" s="3">
        <v>454340.74508180405</v>
      </c>
      <c r="J763" s="3">
        <v>979.79362543059972</v>
      </c>
      <c r="K763" s="3">
        <v>1</v>
      </c>
      <c r="L763" s="3">
        <f t="shared" si="53"/>
        <v>979.79362543059972</v>
      </c>
      <c r="M763" s="4">
        <f t="shared" si="55"/>
        <v>979.79362543059972</v>
      </c>
      <c r="N763" s="3">
        <v>136.68378207771295</v>
      </c>
      <c r="O763" s="3">
        <v>1</v>
      </c>
      <c r="P763" s="3">
        <f t="shared" si="54"/>
        <v>136.68378207771295</v>
      </c>
      <c r="Q763" s="3">
        <f>P763</f>
        <v>136.68378207771295</v>
      </c>
    </row>
    <row r="764" spans="1:17" x14ac:dyDescent="0.25">
      <c r="A764" s="3" t="s">
        <v>158</v>
      </c>
      <c r="B764" s="3" t="s">
        <v>310</v>
      </c>
      <c r="C764" s="3" t="s">
        <v>9</v>
      </c>
      <c r="D764" s="3">
        <v>0.56000000000000005</v>
      </c>
      <c r="E764" s="3">
        <v>0.48</v>
      </c>
      <c r="F764" s="3" t="s">
        <v>264</v>
      </c>
      <c r="G764" s="2">
        <v>1100</v>
      </c>
      <c r="H764" s="3">
        <v>1.9160105444973465</v>
      </c>
      <c r="I764" s="3">
        <v>6504.9911224530833</v>
      </c>
      <c r="J764" s="3">
        <v>14.145180173711921</v>
      </c>
      <c r="K764" s="3">
        <v>1</v>
      </c>
      <c r="L764" s="3">
        <f t="shared" si="53"/>
        <v>14.145180173711921</v>
      </c>
      <c r="M764" s="4">
        <f t="shared" si="55"/>
        <v>14.145180173711921</v>
      </c>
      <c r="N764" s="3">
        <v>1.992738193807045</v>
      </c>
      <c r="O764" s="3">
        <v>1</v>
      </c>
      <c r="P764" s="3">
        <f t="shared" si="54"/>
        <v>1.992738193807045</v>
      </c>
      <c r="Q764" s="3">
        <f>P764</f>
        <v>1.992738193807045</v>
      </c>
    </row>
    <row r="765" spans="1:17" x14ac:dyDescent="0.25">
      <c r="A765" s="3" t="s">
        <v>158</v>
      </c>
      <c r="B765" s="3" t="s">
        <v>310</v>
      </c>
      <c r="C765" s="3" t="s">
        <v>9</v>
      </c>
      <c r="D765" s="3">
        <v>0.56000000000000005</v>
      </c>
      <c r="E765" s="3">
        <v>0.48</v>
      </c>
      <c r="F765" s="3" t="s">
        <v>264</v>
      </c>
      <c r="G765" s="2">
        <v>1100</v>
      </c>
      <c r="H765" s="3">
        <v>141.90902237649826</v>
      </c>
      <c r="I765" s="3">
        <v>512507.17749035091</v>
      </c>
      <c r="J765" s="3">
        <v>1132.5860191756497</v>
      </c>
      <c r="K765" s="3">
        <v>1</v>
      </c>
      <c r="L765" s="3">
        <f t="shared" si="53"/>
        <v>1132.5860191756497</v>
      </c>
      <c r="M765" s="4">
        <f t="shared" si="55"/>
        <v>1132.5860191756497</v>
      </c>
      <c r="N765" s="3">
        <v>155.93484914711243</v>
      </c>
      <c r="O765" s="3">
        <v>1</v>
      </c>
      <c r="P765" s="3">
        <f t="shared" si="54"/>
        <v>155.93484914711243</v>
      </c>
      <c r="Q765" s="3">
        <f>P765</f>
        <v>155.93484914711243</v>
      </c>
    </row>
    <row r="766" spans="1:17" x14ac:dyDescent="0.25">
      <c r="A766" s="3" t="s">
        <v>158</v>
      </c>
      <c r="B766" s="3" t="s">
        <v>89</v>
      </c>
      <c r="C766" s="3" t="s">
        <v>9</v>
      </c>
      <c r="D766" s="3">
        <v>0.56000000000000005</v>
      </c>
      <c r="E766" s="3">
        <v>0.48</v>
      </c>
      <c r="F766" s="3" t="s">
        <v>296</v>
      </c>
      <c r="G766" s="2">
        <v>1100</v>
      </c>
      <c r="H766" s="3">
        <v>10.035206096130988</v>
      </c>
      <c r="I766" s="3">
        <v>39354.85488309116</v>
      </c>
      <c r="J766" s="3">
        <v>90.854295479758335</v>
      </c>
      <c r="K766" s="3">
        <v>1</v>
      </c>
      <c r="L766" s="3">
        <f t="shared" si="53"/>
        <v>90.854295479758335</v>
      </c>
      <c r="M766" s="4">
        <f t="shared" si="55"/>
        <v>90.854295479758335</v>
      </c>
      <c r="N766" s="3">
        <v>12.724291555498517</v>
      </c>
      <c r="O766" s="3">
        <v>1</v>
      </c>
      <c r="P766" s="3">
        <f t="shared" si="54"/>
        <v>12.724291555498517</v>
      </c>
      <c r="Q766" s="3">
        <f>P766</f>
        <v>12.724291555498517</v>
      </c>
    </row>
    <row r="767" spans="1:17" x14ac:dyDescent="0.25">
      <c r="A767" s="3" t="s">
        <v>158</v>
      </c>
      <c r="B767" s="3" t="s">
        <v>310</v>
      </c>
      <c r="C767" s="3" t="s">
        <v>9</v>
      </c>
      <c r="D767" s="3">
        <v>0.56000000000000005</v>
      </c>
      <c r="E767" s="3">
        <v>0.48</v>
      </c>
      <c r="F767" s="3" t="s">
        <v>296</v>
      </c>
      <c r="G767" s="2">
        <v>1100</v>
      </c>
      <c r="H767" s="3">
        <v>4.7523996213550766E-2</v>
      </c>
      <c r="I767" s="3">
        <v>147.00917906071683</v>
      </c>
      <c r="J767" s="3">
        <v>0.30718220305569333</v>
      </c>
      <c r="K767" s="3">
        <v>1</v>
      </c>
      <c r="L767" s="3">
        <f t="shared" si="53"/>
        <v>0.30718220305569333</v>
      </c>
      <c r="M767" s="4">
        <f t="shared" si="55"/>
        <v>0.30718220305569333</v>
      </c>
      <c r="N767" s="3">
        <v>3.4147838523780304E-2</v>
      </c>
      <c r="O767" s="3">
        <v>1</v>
      </c>
      <c r="P767" s="3">
        <f t="shared" si="54"/>
        <v>3.4147838523780304E-2</v>
      </c>
      <c r="Q767" s="3">
        <f>P767</f>
        <v>3.4147838523780304E-2</v>
      </c>
    </row>
    <row r="768" spans="1:17" x14ac:dyDescent="0.25">
      <c r="A768" s="3" t="s">
        <v>158</v>
      </c>
      <c r="B768" s="3" t="s">
        <v>89</v>
      </c>
      <c r="C768" s="3" t="s">
        <v>9</v>
      </c>
      <c r="D768" s="3">
        <v>0.56000000000000005</v>
      </c>
      <c r="E768" s="3">
        <v>0.48</v>
      </c>
      <c r="F768" s="3" t="s">
        <v>296</v>
      </c>
      <c r="G768" s="2">
        <v>1100</v>
      </c>
      <c r="H768" s="3">
        <v>3.1191932583002233E-4</v>
      </c>
      <c r="I768" s="3">
        <v>1.1321314691883857</v>
      </c>
      <c r="J768" s="3">
        <v>2.4048643555063193E-3</v>
      </c>
      <c r="K768" s="3">
        <v>1</v>
      </c>
      <c r="L768" s="3">
        <f t="shared" si="53"/>
        <v>2.4048643555063193E-3</v>
      </c>
      <c r="M768" s="4">
        <f t="shared" si="55"/>
        <v>2.4048643555063193E-3</v>
      </c>
      <c r="N768" s="3">
        <v>3.1672029226477476E-4</v>
      </c>
      <c r="O768" s="3">
        <v>1</v>
      </c>
      <c r="P768" s="3">
        <f t="shared" si="54"/>
        <v>3.1672029226477476E-4</v>
      </c>
      <c r="Q768" s="3">
        <f>P768</f>
        <v>3.1672029226477476E-4</v>
      </c>
    </row>
    <row r="769" spans="1:17" x14ac:dyDescent="0.25">
      <c r="A769" s="3" t="s">
        <v>158</v>
      </c>
      <c r="B769" s="3" t="s">
        <v>89</v>
      </c>
      <c r="C769" s="3" t="s">
        <v>9</v>
      </c>
      <c r="D769" s="3">
        <v>0.56000000000000005</v>
      </c>
      <c r="E769" s="3">
        <v>0.48</v>
      </c>
      <c r="F769" s="3" t="s">
        <v>307</v>
      </c>
      <c r="G769" s="2">
        <v>1100</v>
      </c>
      <c r="H769" s="3">
        <v>9.2939448072544787E-3</v>
      </c>
      <c r="I769" s="3">
        <v>30.417479403180664</v>
      </c>
      <c r="J769" s="3">
        <v>6.65034810976593E-2</v>
      </c>
      <c r="K769" s="3">
        <v>1</v>
      </c>
      <c r="L769" s="3">
        <f t="shared" si="53"/>
        <v>6.65034810976593E-2</v>
      </c>
      <c r="M769" s="4">
        <f t="shared" si="55"/>
        <v>6.65034810976593E-2</v>
      </c>
      <c r="N769" s="3">
        <v>8.9749999858955379E-3</v>
      </c>
      <c r="O769" s="3">
        <v>1</v>
      </c>
      <c r="P769" s="3">
        <f t="shared" si="54"/>
        <v>8.9749999858955379E-3</v>
      </c>
      <c r="Q769" s="3">
        <f>P769</f>
        <v>8.9749999858955379E-3</v>
      </c>
    </row>
    <row r="770" spans="1:17" x14ac:dyDescent="0.25">
      <c r="A770" s="3" t="s">
        <v>158</v>
      </c>
      <c r="B770" s="3" t="s">
        <v>8</v>
      </c>
      <c r="C770" s="3" t="s">
        <v>9</v>
      </c>
      <c r="D770" s="3">
        <v>0.56000000000000005</v>
      </c>
      <c r="E770" s="3">
        <v>0.48</v>
      </c>
      <c r="F770" s="3" t="s">
        <v>250</v>
      </c>
      <c r="G770" s="2">
        <v>1100</v>
      </c>
      <c r="H770" s="3">
        <v>1.3740564916765237</v>
      </c>
      <c r="I770" s="3">
        <v>4592.8313100678815</v>
      </c>
      <c r="J770" s="3">
        <v>8.0171696145749038</v>
      </c>
      <c r="K770" s="3">
        <v>1</v>
      </c>
      <c r="L770" s="3">
        <f t="shared" ref="L770:L833" si="56">J770*K770</f>
        <v>8.0171696145749038</v>
      </c>
      <c r="M770" s="4">
        <f t="shared" si="55"/>
        <v>8.0171696145749038</v>
      </c>
      <c r="N770" s="3">
        <v>0.91450147354097711</v>
      </c>
      <c r="O770" s="3">
        <v>1</v>
      </c>
      <c r="P770" s="3">
        <f t="shared" ref="P770:P833" si="57">N770*O770</f>
        <v>0.91450147354097711</v>
      </c>
      <c r="Q770" s="3">
        <f>P770</f>
        <v>0.91450147354097711</v>
      </c>
    </row>
    <row r="771" spans="1:17" x14ac:dyDescent="0.25">
      <c r="A771" s="3" t="s">
        <v>158</v>
      </c>
      <c r="B771" s="3" t="s">
        <v>8</v>
      </c>
      <c r="C771" s="3" t="s">
        <v>9</v>
      </c>
      <c r="D771" s="3">
        <v>0.56000000000000005</v>
      </c>
      <c r="E771" s="3">
        <v>0.48</v>
      </c>
      <c r="F771" s="3" t="s">
        <v>250</v>
      </c>
      <c r="G771" s="2">
        <v>1100</v>
      </c>
      <c r="H771" s="3">
        <v>18.586651995215274</v>
      </c>
      <c r="I771" s="3">
        <v>73291.714117961281</v>
      </c>
      <c r="J771" s="3">
        <v>157.22286621014987</v>
      </c>
      <c r="K771" s="3">
        <f>1-0.712</f>
        <v>0.28800000000000003</v>
      </c>
      <c r="L771" s="3">
        <f t="shared" si="56"/>
        <v>45.280185468523172</v>
      </c>
      <c r="M771" s="4">
        <f t="shared" si="55"/>
        <v>45.280185468523172</v>
      </c>
      <c r="N771" s="3">
        <v>21.584523726107435</v>
      </c>
      <c r="O771" s="3">
        <f>1-0.531</f>
        <v>0.46899999999999997</v>
      </c>
      <c r="P771" s="3">
        <f t="shared" si="57"/>
        <v>10.123141627544387</v>
      </c>
      <c r="Q771" s="3">
        <f>P771</f>
        <v>10.123141627544387</v>
      </c>
    </row>
    <row r="772" spans="1:17" x14ac:dyDescent="0.25">
      <c r="A772" s="3" t="s">
        <v>158</v>
      </c>
      <c r="B772" s="3" t="s">
        <v>8</v>
      </c>
      <c r="C772" s="3" t="s">
        <v>9</v>
      </c>
      <c r="D772" s="3">
        <v>0.56000000000000005</v>
      </c>
      <c r="E772" s="3">
        <v>0.48</v>
      </c>
      <c r="F772" s="3" t="s">
        <v>250</v>
      </c>
      <c r="G772" s="2">
        <v>1100</v>
      </c>
      <c r="H772" s="3">
        <v>1.6487487267978678</v>
      </c>
      <c r="I772" s="3">
        <v>6174.0941294586773</v>
      </c>
      <c r="J772" s="3">
        <v>12.836017056525314</v>
      </c>
      <c r="K772" s="3">
        <f>1-0.712</f>
        <v>0.28800000000000003</v>
      </c>
      <c r="L772" s="3">
        <f t="shared" si="56"/>
        <v>3.6967729122792909</v>
      </c>
      <c r="M772" s="4">
        <f t="shared" si="55"/>
        <v>3.6967729122792909</v>
      </c>
      <c r="N772" s="3">
        <v>1.6795775910643072</v>
      </c>
      <c r="O772" s="3">
        <f>1-0.531</f>
        <v>0.46899999999999997</v>
      </c>
      <c r="P772" s="3">
        <f t="shared" si="57"/>
        <v>0.78772189020916006</v>
      </c>
      <c r="Q772" s="3">
        <f>P772</f>
        <v>0.78772189020916006</v>
      </c>
    </row>
    <row r="773" spans="1:17" x14ac:dyDescent="0.25">
      <c r="A773" s="3" t="s">
        <v>158</v>
      </c>
      <c r="B773" s="3" t="s">
        <v>8</v>
      </c>
      <c r="C773" s="3" t="s">
        <v>9</v>
      </c>
      <c r="D773" s="3">
        <v>0.56000000000000005</v>
      </c>
      <c r="E773" s="3">
        <v>0.48</v>
      </c>
      <c r="F773" s="3" t="s">
        <v>250</v>
      </c>
      <c r="G773" s="2">
        <v>1100</v>
      </c>
      <c r="H773" s="3">
        <v>1.8933455126735033E-4</v>
      </c>
      <c r="I773" s="3">
        <v>0.75958770077209137</v>
      </c>
      <c r="J773" s="3">
        <v>1.7132661909045025E-3</v>
      </c>
      <c r="K773" s="3">
        <v>1</v>
      </c>
      <c r="L773" s="3">
        <f t="shared" si="56"/>
        <v>1.7132661909045025E-3</v>
      </c>
      <c r="M773" s="4">
        <f t="shared" si="55"/>
        <v>1.7132661909045025E-3</v>
      </c>
      <c r="N773" s="3">
        <v>2.1181052555113627E-4</v>
      </c>
      <c r="O773" s="3">
        <v>1</v>
      </c>
      <c r="P773" s="3">
        <f t="shared" si="57"/>
        <v>2.1181052555113627E-4</v>
      </c>
      <c r="Q773" s="3">
        <f>P773</f>
        <v>2.1181052555113627E-4</v>
      </c>
    </row>
    <row r="774" spans="1:17" x14ac:dyDescent="0.25">
      <c r="A774" s="3" t="s">
        <v>158</v>
      </c>
      <c r="B774" s="3" t="s">
        <v>8</v>
      </c>
      <c r="C774" s="3" t="s">
        <v>9</v>
      </c>
      <c r="D774" s="3">
        <v>0.56000000000000005</v>
      </c>
      <c r="E774" s="3">
        <v>0.48</v>
      </c>
      <c r="F774" s="3" t="s">
        <v>250</v>
      </c>
      <c r="G774" s="2">
        <v>1100</v>
      </c>
      <c r="H774" s="3">
        <v>142.64080879846702</v>
      </c>
      <c r="I774" s="3">
        <v>589272.35650019359</v>
      </c>
      <c r="J774" s="3">
        <v>1248.4924864090247</v>
      </c>
      <c r="K774" s="3">
        <f>1-0.712</f>
        <v>0.28800000000000003</v>
      </c>
      <c r="L774" s="3">
        <f t="shared" si="56"/>
        <v>359.56583608579916</v>
      </c>
      <c r="M774" s="4">
        <f t="shared" si="55"/>
        <v>359.56583608579916</v>
      </c>
      <c r="N774" s="3">
        <v>173.21825436476064</v>
      </c>
      <c r="O774" s="3">
        <f>1-0.531</f>
        <v>0.46899999999999997</v>
      </c>
      <c r="P774" s="3">
        <f t="shared" si="57"/>
        <v>81.239361297072733</v>
      </c>
      <c r="Q774" s="3">
        <f>P774</f>
        <v>81.239361297072733</v>
      </c>
    </row>
    <row r="775" spans="1:17" x14ac:dyDescent="0.25">
      <c r="A775" s="3" t="s">
        <v>158</v>
      </c>
      <c r="B775" s="3" t="s">
        <v>8</v>
      </c>
      <c r="C775" s="3" t="s">
        <v>9</v>
      </c>
      <c r="D775" s="3">
        <v>0.56000000000000005</v>
      </c>
      <c r="E775" s="3">
        <v>0.48</v>
      </c>
      <c r="F775" s="3" t="s">
        <v>250</v>
      </c>
      <c r="G775" s="2">
        <v>1100</v>
      </c>
      <c r="H775" s="3">
        <v>0.30233073854161358</v>
      </c>
      <c r="I775" s="3">
        <v>882.51328076281891</v>
      </c>
      <c r="J775" s="3">
        <v>2.3126897411110932</v>
      </c>
      <c r="K775" s="3">
        <f>1-0.712</f>
        <v>0.28800000000000003</v>
      </c>
      <c r="L775" s="3">
        <f t="shared" si="56"/>
        <v>0.66605464543999493</v>
      </c>
      <c r="M775" s="4">
        <f t="shared" si="55"/>
        <v>0.66605464543999493</v>
      </c>
      <c r="N775" s="3">
        <v>0.3227369931382284</v>
      </c>
      <c r="O775" s="3">
        <f>1-0.531</f>
        <v>0.46899999999999997</v>
      </c>
      <c r="P775" s="3">
        <f t="shared" si="57"/>
        <v>0.15136364978182912</v>
      </c>
      <c r="Q775" s="3">
        <f>P775</f>
        <v>0.15136364978182912</v>
      </c>
    </row>
    <row r="776" spans="1:17" x14ac:dyDescent="0.25">
      <c r="A776" s="3" t="s">
        <v>158</v>
      </c>
      <c r="B776" s="3" t="s">
        <v>8</v>
      </c>
      <c r="C776" s="3" t="s">
        <v>9</v>
      </c>
      <c r="D776" s="3">
        <v>0.56000000000000005</v>
      </c>
      <c r="E776" s="3">
        <v>0.48</v>
      </c>
      <c r="F776" s="3" t="s">
        <v>250</v>
      </c>
      <c r="G776" s="2">
        <v>1100</v>
      </c>
      <c r="H776" s="3">
        <v>0.29884359361370993</v>
      </c>
      <c r="I776" s="3">
        <v>1257.9849132810537</v>
      </c>
      <c r="J776" s="3">
        <v>2.904883345455378</v>
      </c>
      <c r="K776" s="3">
        <v>1</v>
      </c>
      <c r="L776" s="3">
        <f t="shared" si="56"/>
        <v>2.904883345455378</v>
      </c>
      <c r="M776" s="4">
        <f t="shared" si="55"/>
        <v>2.904883345455378</v>
      </c>
      <c r="N776" s="3">
        <v>0.39489830286631006</v>
      </c>
      <c r="O776" s="3">
        <v>1</v>
      </c>
      <c r="P776" s="3">
        <f t="shared" si="57"/>
        <v>0.39489830286631006</v>
      </c>
      <c r="Q776" s="3">
        <f>P776</f>
        <v>0.39489830286631006</v>
      </c>
    </row>
    <row r="777" spans="1:17" x14ac:dyDescent="0.25">
      <c r="A777" s="3" t="s">
        <v>158</v>
      </c>
      <c r="B777" s="3" t="s">
        <v>8</v>
      </c>
      <c r="C777" s="3" t="s">
        <v>9</v>
      </c>
      <c r="D777" s="3">
        <v>0.56000000000000005</v>
      </c>
      <c r="E777" s="3">
        <v>0.48</v>
      </c>
      <c r="F777" s="3" t="s">
        <v>250</v>
      </c>
      <c r="G777" s="2">
        <v>1100</v>
      </c>
      <c r="H777" s="3">
        <v>1.2761264735426691E-2</v>
      </c>
      <c r="I777" s="3">
        <v>51.196676330033952</v>
      </c>
      <c r="J777" s="3">
        <v>0.11547519075647299</v>
      </c>
      <c r="K777" s="3">
        <v>1</v>
      </c>
      <c r="L777" s="3">
        <f t="shared" si="56"/>
        <v>0.11547519075647299</v>
      </c>
      <c r="M777" s="4">
        <f t="shared" si="55"/>
        <v>0.11547519075647299</v>
      </c>
      <c r="N777" s="3">
        <v>1.427615917018326E-2</v>
      </c>
      <c r="O777" s="3">
        <v>1</v>
      </c>
      <c r="P777" s="3">
        <f t="shared" si="57"/>
        <v>1.427615917018326E-2</v>
      </c>
      <c r="Q777" s="3">
        <f>P777</f>
        <v>1.427615917018326E-2</v>
      </c>
    </row>
    <row r="778" spans="1:17" x14ac:dyDescent="0.25">
      <c r="A778" s="3" t="s">
        <v>158</v>
      </c>
      <c r="B778" s="3" t="s">
        <v>8</v>
      </c>
      <c r="C778" s="3" t="s">
        <v>9</v>
      </c>
      <c r="D778" s="3">
        <v>0.56000000000000005</v>
      </c>
      <c r="E778" s="3">
        <v>0.48</v>
      </c>
      <c r="F778" s="3" t="s">
        <v>250</v>
      </c>
      <c r="G778" s="2">
        <v>1100</v>
      </c>
      <c r="H778" s="3">
        <v>5.9746081427045211E-2</v>
      </c>
      <c r="I778" s="3">
        <v>246.95966614749187</v>
      </c>
      <c r="J778" s="3">
        <v>0.55828330597743281</v>
      </c>
      <c r="K778" s="3">
        <f>1-0.712</f>
        <v>0.28800000000000003</v>
      </c>
      <c r="L778" s="3">
        <f t="shared" si="56"/>
        <v>0.16078559212150068</v>
      </c>
      <c r="M778" s="4">
        <f t="shared" si="55"/>
        <v>0.16078559212150068</v>
      </c>
      <c r="N778" s="3">
        <v>7.7931864918932697E-2</v>
      </c>
      <c r="O778" s="3">
        <f>1-0.531</f>
        <v>0.46899999999999997</v>
      </c>
      <c r="P778" s="3">
        <f t="shared" si="57"/>
        <v>3.6550044646979432E-2</v>
      </c>
      <c r="Q778" s="3">
        <f>P778</f>
        <v>3.6550044646979432E-2</v>
      </c>
    </row>
    <row r="779" spans="1:17" x14ac:dyDescent="0.25">
      <c r="A779" s="3" t="s">
        <v>158</v>
      </c>
      <c r="B779" s="3" t="s">
        <v>8</v>
      </c>
      <c r="C779" s="3" t="s">
        <v>9</v>
      </c>
      <c r="D779" s="3">
        <v>0.56000000000000005</v>
      </c>
      <c r="E779" s="3">
        <v>0.48</v>
      </c>
      <c r="F779" s="3" t="s">
        <v>250</v>
      </c>
      <c r="G779" s="2">
        <v>1100</v>
      </c>
      <c r="H779" s="3">
        <v>2.439369512060478E-3</v>
      </c>
      <c r="I779" s="3">
        <v>10.060175383977716</v>
      </c>
      <c r="J779" s="3">
        <v>2.2695726728472528E-2</v>
      </c>
      <c r="K779" s="3">
        <f>1-0.712</f>
        <v>0.28800000000000003</v>
      </c>
      <c r="L779" s="3">
        <f t="shared" si="56"/>
        <v>6.5363692978000886E-3</v>
      </c>
      <c r="M779" s="4">
        <f t="shared" si="55"/>
        <v>6.5363692978000886E-3</v>
      </c>
      <c r="N779" s="3">
        <v>3.1719449430915895E-3</v>
      </c>
      <c r="O779" s="3">
        <f>1-0.531</f>
        <v>0.46899999999999997</v>
      </c>
      <c r="P779" s="3">
        <f t="shared" si="57"/>
        <v>1.4876421783099553E-3</v>
      </c>
      <c r="Q779" s="3">
        <f>P779</f>
        <v>1.4876421783099553E-3</v>
      </c>
    </row>
    <row r="780" spans="1:17" x14ac:dyDescent="0.25">
      <c r="A780" s="3" t="s">
        <v>158</v>
      </c>
      <c r="B780" s="3" t="s">
        <v>89</v>
      </c>
      <c r="C780" s="3" t="s">
        <v>9</v>
      </c>
      <c r="D780" s="3">
        <v>0.56000000000000005</v>
      </c>
      <c r="E780" s="3">
        <v>0.48</v>
      </c>
      <c r="F780" s="3" t="s">
        <v>307</v>
      </c>
      <c r="G780" s="2">
        <v>1100</v>
      </c>
      <c r="H780" s="3">
        <v>4.9126342536126077E-2</v>
      </c>
      <c r="I780" s="3">
        <v>175.53893386357743</v>
      </c>
      <c r="J780" s="3">
        <v>0.40097637020853494</v>
      </c>
      <c r="K780" s="3">
        <v>1</v>
      </c>
      <c r="L780" s="3">
        <f t="shared" si="56"/>
        <v>0.40097637020853494</v>
      </c>
      <c r="M780" s="4">
        <f t="shared" si="55"/>
        <v>0.40097637020853494</v>
      </c>
      <c r="N780" s="3">
        <v>5.4705719608339011E-2</v>
      </c>
      <c r="O780" s="3">
        <v>1</v>
      </c>
      <c r="P780" s="3">
        <f t="shared" si="57"/>
        <v>5.4705719608339011E-2</v>
      </c>
      <c r="Q780" s="3">
        <f>P780</f>
        <v>5.4705719608339011E-2</v>
      </c>
    </row>
    <row r="781" spans="1:17" x14ac:dyDescent="0.25">
      <c r="A781" s="3" t="s">
        <v>158</v>
      </c>
      <c r="B781" s="3" t="s">
        <v>310</v>
      </c>
      <c r="C781" s="3" t="s">
        <v>9</v>
      </c>
      <c r="D781" s="3">
        <v>0.56000000000000005</v>
      </c>
      <c r="E781" s="3">
        <v>0.48</v>
      </c>
      <c r="F781" s="3" t="s">
        <v>307</v>
      </c>
      <c r="G781" s="2">
        <v>1100</v>
      </c>
      <c r="H781" s="3">
        <v>1.2559182091854959</v>
      </c>
      <c r="I781" s="3">
        <v>4372.0456694586583</v>
      </c>
      <c r="J781" s="3">
        <v>10.068484623427652</v>
      </c>
      <c r="K781" s="3">
        <v>1</v>
      </c>
      <c r="L781" s="3">
        <f t="shared" si="56"/>
        <v>10.068484623427652</v>
      </c>
      <c r="M781" s="4">
        <f t="shared" si="55"/>
        <v>10.068484623427652</v>
      </c>
      <c r="N781" s="3">
        <v>1.4157401971186265</v>
      </c>
      <c r="O781" s="3">
        <v>1</v>
      </c>
      <c r="P781" s="3">
        <f t="shared" si="57"/>
        <v>1.4157401971186265</v>
      </c>
      <c r="Q781" s="3">
        <f>P781</f>
        <v>1.4157401971186265</v>
      </c>
    </row>
    <row r="782" spans="1:17" x14ac:dyDescent="0.25">
      <c r="A782" s="3" t="s">
        <v>158</v>
      </c>
      <c r="B782" s="3" t="s">
        <v>310</v>
      </c>
      <c r="C782" s="3" t="s">
        <v>9</v>
      </c>
      <c r="D782" s="3">
        <v>0.56000000000000005</v>
      </c>
      <c r="E782" s="3">
        <v>0.48</v>
      </c>
      <c r="F782" s="3" t="s">
        <v>307</v>
      </c>
      <c r="G782" s="2">
        <v>1100</v>
      </c>
      <c r="H782" s="3">
        <v>0.10827187529518829</v>
      </c>
      <c r="I782" s="3">
        <v>440.90710801391162</v>
      </c>
      <c r="J782" s="3">
        <v>0.96474297104140361</v>
      </c>
      <c r="K782" s="3">
        <v>1</v>
      </c>
      <c r="L782" s="3">
        <f t="shared" si="56"/>
        <v>0.96474297104140361</v>
      </c>
      <c r="M782" s="4">
        <f t="shared" si="55"/>
        <v>0.96474297104140361</v>
      </c>
      <c r="N782" s="3">
        <v>0.13469920563501359</v>
      </c>
      <c r="O782" s="3">
        <v>1</v>
      </c>
      <c r="P782" s="3">
        <f t="shared" si="57"/>
        <v>0.13469920563501359</v>
      </c>
      <c r="Q782" s="3">
        <f>P782</f>
        <v>0.13469920563501359</v>
      </c>
    </row>
    <row r="783" spans="1:17" x14ac:dyDescent="0.25">
      <c r="A783" s="3" t="s">
        <v>158</v>
      </c>
      <c r="B783" s="3" t="s">
        <v>310</v>
      </c>
      <c r="C783" s="3" t="s">
        <v>9</v>
      </c>
      <c r="D783" s="3">
        <v>0.56000000000000005</v>
      </c>
      <c r="E783" s="3">
        <v>0.48</v>
      </c>
      <c r="F783" s="3" t="s">
        <v>307</v>
      </c>
      <c r="G783" s="2">
        <v>1100</v>
      </c>
      <c r="H783" s="3">
        <v>0.25199496061878557</v>
      </c>
      <c r="I783" s="3">
        <v>882.75439193746536</v>
      </c>
      <c r="J783" s="3">
        <v>2.0561258704752459</v>
      </c>
      <c r="K783" s="3">
        <v>1</v>
      </c>
      <c r="L783" s="3">
        <f t="shared" si="56"/>
        <v>2.0561258704752459</v>
      </c>
      <c r="M783" s="4">
        <f t="shared" si="55"/>
        <v>2.0561258704752459</v>
      </c>
      <c r="N783" s="3">
        <v>0.27599096700933051</v>
      </c>
      <c r="O783" s="3">
        <v>1</v>
      </c>
      <c r="P783" s="3">
        <f t="shared" si="57"/>
        <v>0.27599096700933051</v>
      </c>
      <c r="Q783" s="3">
        <f>P783</f>
        <v>0.27599096700933051</v>
      </c>
    </row>
    <row r="784" spans="1:17" x14ac:dyDescent="0.25">
      <c r="A784" s="3" t="s">
        <v>158</v>
      </c>
      <c r="B784" s="3" t="s">
        <v>310</v>
      </c>
      <c r="C784" s="3" t="s">
        <v>9</v>
      </c>
      <c r="D784" s="3">
        <v>0.56000000000000005</v>
      </c>
      <c r="E784" s="3">
        <v>0.48</v>
      </c>
      <c r="F784" s="3" t="s">
        <v>307</v>
      </c>
      <c r="G784" s="2">
        <v>1100</v>
      </c>
      <c r="H784" s="3">
        <v>4.8351334831536183E-2</v>
      </c>
      <c r="I784" s="3">
        <v>187.11156737667716</v>
      </c>
      <c r="J784" s="3">
        <v>0.4071094536153555</v>
      </c>
      <c r="K784" s="3">
        <v>1</v>
      </c>
      <c r="L784" s="3">
        <f t="shared" si="56"/>
        <v>0.4071094536153555</v>
      </c>
      <c r="M784" s="4">
        <f t="shared" ref="M784:M810" si="58">L784</f>
        <v>0.4071094536153555</v>
      </c>
      <c r="N784" s="3">
        <v>5.45527592035078E-2</v>
      </c>
      <c r="O784" s="3">
        <v>1</v>
      </c>
      <c r="P784" s="3">
        <f t="shared" si="57"/>
        <v>5.45527592035078E-2</v>
      </c>
      <c r="Q784" s="3">
        <f>P784</f>
        <v>5.45527592035078E-2</v>
      </c>
    </row>
    <row r="785" spans="1:17" x14ac:dyDescent="0.25">
      <c r="A785" s="3" t="s">
        <v>158</v>
      </c>
      <c r="B785" s="3" t="s">
        <v>310</v>
      </c>
      <c r="C785" s="3" t="s">
        <v>9</v>
      </c>
      <c r="D785" s="3">
        <v>0.56000000000000005</v>
      </c>
      <c r="E785" s="3">
        <v>0.48</v>
      </c>
      <c r="F785" s="3" t="s">
        <v>307</v>
      </c>
      <c r="G785" s="2">
        <v>1100</v>
      </c>
      <c r="H785" s="3">
        <v>2.0709140857873065E-2</v>
      </c>
      <c r="I785" s="3">
        <v>83.712185250208776</v>
      </c>
      <c r="J785" s="3">
        <v>0.17731286990973227</v>
      </c>
      <c r="K785" s="3">
        <v>1</v>
      </c>
      <c r="L785" s="3">
        <f t="shared" si="56"/>
        <v>0.17731286990973227</v>
      </c>
      <c r="M785" s="4">
        <f t="shared" si="58"/>
        <v>0.17731286990973227</v>
      </c>
      <c r="N785" s="3">
        <v>2.4403561997818148E-2</v>
      </c>
      <c r="O785" s="3">
        <v>1</v>
      </c>
      <c r="P785" s="3">
        <f t="shared" si="57"/>
        <v>2.4403561997818148E-2</v>
      </c>
      <c r="Q785" s="3">
        <f>P785</f>
        <v>2.4403561997818148E-2</v>
      </c>
    </row>
    <row r="786" spans="1:17" x14ac:dyDescent="0.25">
      <c r="A786" s="3" t="s">
        <v>158</v>
      </c>
      <c r="B786" s="3" t="s">
        <v>351</v>
      </c>
      <c r="C786" s="3" t="s">
        <v>352</v>
      </c>
      <c r="D786" s="3">
        <v>0.36</v>
      </c>
      <c r="E786" s="3">
        <v>0.57999999999999996</v>
      </c>
      <c r="F786" s="3" t="s">
        <v>272</v>
      </c>
      <c r="G786" s="2">
        <v>1100</v>
      </c>
      <c r="H786" s="3">
        <v>0.18937381807648535</v>
      </c>
      <c r="I786" s="3">
        <v>724.43354853997107</v>
      </c>
      <c r="J786" s="3">
        <v>1.716348769571479</v>
      </c>
      <c r="K786" s="3">
        <v>1</v>
      </c>
      <c r="L786" s="3">
        <f t="shared" si="56"/>
        <v>1.716348769571479</v>
      </c>
      <c r="M786" s="4">
        <f t="shared" si="58"/>
        <v>1.716348769571479</v>
      </c>
      <c r="N786" s="3">
        <v>0.27913617258074641</v>
      </c>
      <c r="O786" s="3">
        <v>1</v>
      </c>
      <c r="P786" s="3">
        <f t="shared" si="57"/>
        <v>0.27913617258074641</v>
      </c>
      <c r="Q786" s="3">
        <f>P786</f>
        <v>0.27913617258074641</v>
      </c>
    </row>
    <row r="787" spans="1:17" x14ac:dyDescent="0.25">
      <c r="A787" s="3" t="s">
        <v>158</v>
      </c>
      <c r="B787" s="3" t="s">
        <v>8</v>
      </c>
      <c r="C787" s="3" t="s">
        <v>9</v>
      </c>
      <c r="D787" s="3">
        <v>0.36</v>
      </c>
      <c r="E787" s="3">
        <v>0</v>
      </c>
      <c r="F787" s="3" t="s">
        <v>163</v>
      </c>
      <c r="G787" s="2">
        <v>1100</v>
      </c>
      <c r="H787" s="3">
        <v>6.1805653450913303</v>
      </c>
      <c r="I787" s="3">
        <v>22929.242311116646</v>
      </c>
      <c r="J787" s="3">
        <v>51.000212048716534</v>
      </c>
      <c r="K787" s="3">
        <v>1</v>
      </c>
      <c r="L787" s="3">
        <f t="shared" si="56"/>
        <v>51.000212048716534</v>
      </c>
      <c r="M787" s="4">
        <f t="shared" si="58"/>
        <v>51.000212048716534</v>
      </c>
      <c r="N787" s="3">
        <v>7.3714291948439206</v>
      </c>
      <c r="O787" s="3">
        <v>1</v>
      </c>
      <c r="P787" s="3">
        <f t="shared" si="57"/>
        <v>7.3714291948439206</v>
      </c>
      <c r="Q787" s="3">
        <f>P787</f>
        <v>7.3714291948439206</v>
      </c>
    </row>
    <row r="788" spans="1:17" x14ac:dyDescent="0.25">
      <c r="A788" s="3" t="s">
        <v>158</v>
      </c>
      <c r="B788" s="3" t="s">
        <v>8</v>
      </c>
      <c r="C788" s="3" t="s">
        <v>9</v>
      </c>
      <c r="D788" s="3">
        <v>0.56000000000000005</v>
      </c>
      <c r="E788" s="3">
        <v>0.48</v>
      </c>
      <c r="F788" s="3" t="s">
        <v>163</v>
      </c>
      <c r="G788" s="2">
        <v>1100</v>
      </c>
      <c r="H788" s="3">
        <v>587.90362994076804</v>
      </c>
      <c r="I788" s="3">
        <v>2289918.9662271081</v>
      </c>
      <c r="J788" s="3">
        <v>4961.5464103643562</v>
      </c>
      <c r="K788" s="3">
        <v>1</v>
      </c>
      <c r="L788" s="3">
        <f t="shared" si="56"/>
        <v>4961.5464103643562</v>
      </c>
      <c r="M788" s="4">
        <f t="shared" si="58"/>
        <v>4961.5464103643562</v>
      </c>
      <c r="N788" s="3">
        <v>694.41821283499348</v>
      </c>
      <c r="O788" s="3">
        <v>1</v>
      </c>
      <c r="P788" s="3">
        <f t="shared" si="57"/>
        <v>694.41821283499348</v>
      </c>
      <c r="Q788" s="3">
        <f>P788</f>
        <v>694.41821283499348</v>
      </c>
    </row>
    <row r="789" spans="1:17" x14ac:dyDescent="0.25">
      <c r="A789" s="3" t="s">
        <v>158</v>
      </c>
      <c r="B789" s="3" t="s">
        <v>310</v>
      </c>
      <c r="C789" s="3" t="s">
        <v>9</v>
      </c>
      <c r="D789" s="3">
        <v>0.56000000000000005</v>
      </c>
      <c r="E789" s="3">
        <v>0.48</v>
      </c>
      <c r="F789" s="3" t="s">
        <v>163</v>
      </c>
      <c r="G789" s="2">
        <v>1100</v>
      </c>
      <c r="H789" s="3">
        <v>130.57157253418558</v>
      </c>
      <c r="I789" s="3">
        <v>482045.15183497174</v>
      </c>
      <c r="J789" s="3">
        <v>1037.2048988008717</v>
      </c>
      <c r="K789" s="3">
        <v>1</v>
      </c>
      <c r="L789" s="3">
        <f t="shared" si="56"/>
        <v>1037.2048988008717</v>
      </c>
      <c r="M789" s="4">
        <f t="shared" si="58"/>
        <v>1037.2048988008717</v>
      </c>
      <c r="N789" s="3">
        <v>143.45856426169624</v>
      </c>
      <c r="O789" s="3">
        <v>1</v>
      </c>
      <c r="P789" s="3">
        <f t="shared" si="57"/>
        <v>143.45856426169624</v>
      </c>
      <c r="Q789" s="3">
        <f>P789</f>
        <v>143.45856426169624</v>
      </c>
    </row>
    <row r="790" spans="1:17" x14ac:dyDescent="0.25">
      <c r="A790" s="3" t="s">
        <v>158</v>
      </c>
      <c r="B790" s="3" t="s">
        <v>8</v>
      </c>
      <c r="C790" s="3" t="s">
        <v>9</v>
      </c>
      <c r="D790" s="3">
        <v>0.56000000000000005</v>
      </c>
      <c r="E790" s="3">
        <v>0.48</v>
      </c>
      <c r="F790" s="3" t="s">
        <v>163</v>
      </c>
      <c r="G790" s="2">
        <v>1100</v>
      </c>
      <c r="H790" s="3">
        <v>17.367327233911389</v>
      </c>
      <c r="I790" s="3">
        <v>68474.606141995173</v>
      </c>
      <c r="J790" s="3">
        <v>147.4391380168976</v>
      </c>
      <c r="K790" s="3">
        <f>1-0.712</f>
        <v>0.28800000000000003</v>
      </c>
      <c r="L790" s="3">
        <f t="shared" si="56"/>
        <v>42.462471748866513</v>
      </c>
      <c r="M790" s="4">
        <f t="shared" si="58"/>
        <v>42.462471748866513</v>
      </c>
      <c r="N790" s="3">
        <v>20.38052100463657</v>
      </c>
      <c r="O790" s="3">
        <f>1-0.531</f>
        <v>0.46899999999999997</v>
      </c>
      <c r="P790" s="3">
        <f t="shared" si="57"/>
        <v>9.5584643511745515</v>
      </c>
      <c r="Q790" s="3">
        <f>P790</f>
        <v>9.5584643511745515</v>
      </c>
    </row>
    <row r="791" spans="1:17" x14ac:dyDescent="0.25">
      <c r="A791" s="3" t="s">
        <v>158</v>
      </c>
      <c r="B791" s="3" t="s">
        <v>8</v>
      </c>
      <c r="C791" s="3" t="s">
        <v>9</v>
      </c>
      <c r="D791" s="3">
        <v>0.56000000000000005</v>
      </c>
      <c r="E791" s="3">
        <v>0.48</v>
      </c>
      <c r="F791" s="3" t="s">
        <v>163</v>
      </c>
      <c r="G791" s="2">
        <v>1100</v>
      </c>
      <c r="H791" s="3">
        <v>0.26545007300626222</v>
      </c>
      <c r="I791" s="3">
        <v>976.77409232257708</v>
      </c>
      <c r="J791" s="3">
        <v>2.2014148968994833</v>
      </c>
      <c r="K791" s="3">
        <v>1</v>
      </c>
      <c r="L791" s="3">
        <f t="shared" si="56"/>
        <v>2.2014148968994833</v>
      </c>
      <c r="M791" s="4">
        <f t="shared" si="58"/>
        <v>2.2014148968994833</v>
      </c>
      <c r="N791" s="3">
        <v>0.30216727185036818</v>
      </c>
      <c r="O791" s="3">
        <v>1</v>
      </c>
      <c r="P791" s="3">
        <f t="shared" si="57"/>
        <v>0.30216727185036818</v>
      </c>
      <c r="Q791" s="3">
        <f>P791</f>
        <v>0.30216727185036818</v>
      </c>
    </row>
    <row r="792" spans="1:17" x14ac:dyDescent="0.25">
      <c r="A792" s="3" t="s">
        <v>158</v>
      </c>
      <c r="B792" s="3" t="s">
        <v>8</v>
      </c>
      <c r="C792" s="3" t="s">
        <v>9</v>
      </c>
      <c r="D792" s="3">
        <v>0.56000000000000005</v>
      </c>
      <c r="E792" s="3">
        <v>0.48</v>
      </c>
      <c r="F792" s="3" t="s">
        <v>183</v>
      </c>
      <c r="G792" s="2">
        <v>1100</v>
      </c>
      <c r="H792" s="3">
        <v>0.60948221402002212</v>
      </c>
      <c r="I792" s="3">
        <v>2292.619642568166</v>
      </c>
      <c r="J792" s="3">
        <v>5.1510665277739136</v>
      </c>
      <c r="K792" s="3">
        <f>1-0.712</f>
        <v>0.28800000000000003</v>
      </c>
      <c r="L792" s="3">
        <f t="shared" si="56"/>
        <v>1.4835071599988874</v>
      </c>
      <c r="M792" s="4">
        <f t="shared" si="58"/>
        <v>1.4835071599988874</v>
      </c>
      <c r="N792" s="3">
        <v>0.69909975596447271</v>
      </c>
      <c r="O792" s="3">
        <f>1-0.531</f>
        <v>0.46899999999999997</v>
      </c>
      <c r="P792" s="3">
        <f t="shared" si="57"/>
        <v>0.32787778554733771</v>
      </c>
      <c r="Q792" s="3">
        <f>P792</f>
        <v>0.32787778554733771</v>
      </c>
    </row>
    <row r="793" spans="1:17" x14ac:dyDescent="0.25">
      <c r="A793" s="3" t="s">
        <v>158</v>
      </c>
      <c r="B793" s="3" t="s">
        <v>8</v>
      </c>
      <c r="C793" s="3" t="s">
        <v>9</v>
      </c>
      <c r="D793" s="3">
        <v>0.56000000000000005</v>
      </c>
      <c r="E793" s="3">
        <v>0.48</v>
      </c>
      <c r="F793" s="3" t="s">
        <v>163</v>
      </c>
      <c r="G793" s="2">
        <v>1100</v>
      </c>
      <c r="H793" s="3">
        <v>0.63365965664902735</v>
      </c>
      <c r="I793" s="3">
        <v>2443.7915395872046</v>
      </c>
      <c r="J793" s="3">
        <v>5.6971330409798773</v>
      </c>
      <c r="K793" s="3">
        <v>1</v>
      </c>
      <c r="L793" s="3">
        <f t="shared" si="56"/>
        <v>5.6971330409798773</v>
      </c>
      <c r="M793" s="4">
        <f t="shared" si="58"/>
        <v>5.6971330409798773</v>
      </c>
      <c r="N793" s="3">
        <v>0.80681506031780792</v>
      </c>
      <c r="O793" s="3">
        <v>1</v>
      </c>
      <c r="P793" s="3">
        <f t="shared" si="57"/>
        <v>0.80681506031780792</v>
      </c>
      <c r="Q793" s="3">
        <f>P793</f>
        <v>0.80681506031780792</v>
      </c>
    </row>
    <row r="794" spans="1:17" x14ac:dyDescent="0.25">
      <c r="A794" s="3" t="s">
        <v>158</v>
      </c>
      <c r="B794" s="3" t="s">
        <v>89</v>
      </c>
      <c r="C794" s="3" t="s">
        <v>9</v>
      </c>
      <c r="D794" s="3">
        <v>0.56000000000000005</v>
      </c>
      <c r="E794" s="3">
        <v>0.48</v>
      </c>
      <c r="F794" s="3" t="s">
        <v>309</v>
      </c>
      <c r="G794" s="2">
        <v>1100</v>
      </c>
      <c r="H794" s="3">
        <v>101.63953868095079</v>
      </c>
      <c r="I794" s="3">
        <v>397235.05932509998</v>
      </c>
      <c r="J794" s="3">
        <v>810.79936297822303</v>
      </c>
      <c r="K794" s="3">
        <v>1</v>
      </c>
      <c r="L794" s="3">
        <f t="shared" si="56"/>
        <v>810.79936297822303</v>
      </c>
      <c r="M794" s="4">
        <f t="shared" si="58"/>
        <v>810.79936297822303</v>
      </c>
      <c r="N794" s="3">
        <v>113.06067735224212</v>
      </c>
      <c r="O794" s="3">
        <v>1</v>
      </c>
      <c r="P794" s="3">
        <f t="shared" si="57"/>
        <v>113.06067735224212</v>
      </c>
      <c r="Q794" s="3">
        <f>P794</f>
        <v>113.06067735224212</v>
      </c>
    </row>
    <row r="795" spans="1:17" x14ac:dyDescent="0.25">
      <c r="A795" s="3" t="s">
        <v>158</v>
      </c>
      <c r="B795" s="3" t="s">
        <v>8</v>
      </c>
      <c r="C795" s="3" t="s">
        <v>9</v>
      </c>
      <c r="D795" s="3">
        <v>0.56000000000000005</v>
      </c>
      <c r="E795" s="3">
        <v>0.48</v>
      </c>
      <c r="F795" s="3" t="s">
        <v>166</v>
      </c>
      <c r="G795" s="2">
        <v>1100</v>
      </c>
      <c r="H795" s="3">
        <v>341.00692538357271</v>
      </c>
      <c r="I795" s="3">
        <v>1310850.5043140324</v>
      </c>
      <c r="J795" s="3">
        <v>2908.3167961302643</v>
      </c>
      <c r="K795" s="3">
        <v>1</v>
      </c>
      <c r="L795" s="3">
        <f t="shared" si="56"/>
        <v>2908.3167961302643</v>
      </c>
      <c r="M795" s="4">
        <f t="shared" si="58"/>
        <v>2908.3167961302643</v>
      </c>
      <c r="N795" s="3">
        <v>405.68052705358326</v>
      </c>
      <c r="O795" s="3">
        <v>1</v>
      </c>
      <c r="P795" s="3">
        <f t="shared" si="57"/>
        <v>405.68052705358326</v>
      </c>
      <c r="Q795" s="3">
        <f>P795</f>
        <v>405.68052705358326</v>
      </c>
    </row>
    <row r="796" spans="1:17" x14ac:dyDescent="0.25">
      <c r="A796" s="3" t="s">
        <v>158</v>
      </c>
      <c r="B796" s="3" t="s">
        <v>8</v>
      </c>
      <c r="C796" s="3" t="s">
        <v>9</v>
      </c>
      <c r="D796" s="3">
        <v>0.56000000000000005</v>
      </c>
      <c r="E796" s="3">
        <v>0.48</v>
      </c>
      <c r="F796" s="3" t="s">
        <v>166</v>
      </c>
      <c r="G796" s="2">
        <v>1100</v>
      </c>
      <c r="H796" s="3">
        <v>3.693862659072198E-2</v>
      </c>
      <c r="I796" s="3">
        <v>157.34482210803193</v>
      </c>
      <c r="J796" s="3">
        <v>0.37190718303678294</v>
      </c>
      <c r="K796" s="3">
        <v>1</v>
      </c>
      <c r="L796" s="3">
        <f t="shared" si="56"/>
        <v>0.37190718303678294</v>
      </c>
      <c r="M796" s="4">
        <f t="shared" si="58"/>
        <v>0.37190718303678294</v>
      </c>
      <c r="N796" s="3">
        <v>5.0281618097926709E-2</v>
      </c>
      <c r="O796" s="3">
        <v>1</v>
      </c>
      <c r="P796" s="3">
        <f t="shared" si="57"/>
        <v>5.0281618097926709E-2</v>
      </c>
      <c r="Q796" s="3">
        <f>P796</f>
        <v>5.0281618097926709E-2</v>
      </c>
    </row>
    <row r="797" spans="1:17" x14ac:dyDescent="0.25">
      <c r="A797" s="3" t="s">
        <v>158</v>
      </c>
      <c r="B797" s="3" t="s">
        <v>310</v>
      </c>
      <c r="C797" s="3" t="s">
        <v>9</v>
      </c>
      <c r="D797" s="3">
        <v>0.56000000000000005</v>
      </c>
      <c r="E797" s="3">
        <v>0.48</v>
      </c>
      <c r="F797" s="3" t="s">
        <v>350</v>
      </c>
      <c r="G797" s="2">
        <v>1100</v>
      </c>
      <c r="H797" s="3">
        <v>15.676838672695059</v>
      </c>
      <c r="I797" s="3">
        <v>60707.40613615817</v>
      </c>
      <c r="J797" s="3">
        <v>118.6051972442056</v>
      </c>
      <c r="K797" s="3">
        <v>1</v>
      </c>
      <c r="L797" s="3">
        <f t="shared" si="56"/>
        <v>118.6051972442056</v>
      </c>
      <c r="M797" s="4">
        <f t="shared" si="58"/>
        <v>118.6051972442056</v>
      </c>
      <c r="N797" s="3">
        <v>16.554635942649487</v>
      </c>
      <c r="O797" s="3">
        <v>1</v>
      </c>
      <c r="P797" s="3">
        <f t="shared" si="57"/>
        <v>16.554635942649487</v>
      </c>
      <c r="Q797" s="3">
        <f>P797</f>
        <v>16.554635942649487</v>
      </c>
    </row>
    <row r="798" spans="1:17" x14ac:dyDescent="0.25">
      <c r="A798" s="3" t="s">
        <v>158</v>
      </c>
      <c r="B798" s="3" t="s">
        <v>310</v>
      </c>
      <c r="C798" s="3" t="s">
        <v>9</v>
      </c>
      <c r="D798" s="3">
        <v>0.56000000000000005</v>
      </c>
      <c r="E798" s="3">
        <v>0.48</v>
      </c>
      <c r="F798" s="3" t="s">
        <v>329</v>
      </c>
      <c r="G798" s="2">
        <v>1100</v>
      </c>
      <c r="H798" s="3">
        <v>8.0544575307333992E-3</v>
      </c>
      <c r="I798" s="3">
        <v>30.880534250017256</v>
      </c>
      <c r="J798" s="3">
        <v>7.4837396039983545E-2</v>
      </c>
      <c r="K798" s="3">
        <v>1</v>
      </c>
      <c r="L798" s="3">
        <f t="shared" si="56"/>
        <v>7.4837396039983545E-2</v>
      </c>
      <c r="M798" s="4">
        <f t="shared" si="58"/>
        <v>7.4837396039983545E-2</v>
      </c>
      <c r="N798" s="3">
        <v>1.082717077946113E-2</v>
      </c>
      <c r="O798" s="3">
        <v>1</v>
      </c>
      <c r="P798" s="3">
        <f t="shared" si="57"/>
        <v>1.082717077946113E-2</v>
      </c>
      <c r="Q798" s="3">
        <f>P798</f>
        <v>1.082717077946113E-2</v>
      </c>
    </row>
    <row r="799" spans="1:17" x14ac:dyDescent="0.25">
      <c r="A799" s="3" t="s">
        <v>158</v>
      </c>
      <c r="B799" s="3" t="s">
        <v>310</v>
      </c>
      <c r="C799" s="3" t="s">
        <v>9</v>
      </c>
      <c r="D799" s="3">
        <v>0.56000000000000005</v>
      </c>
      <c r="E799" s="3">
        <v>0.48</v>
      </c>
      <c r="F799" s="3" t="s">
        <v>329</v>
      </c>
      <c r="G799" s="2">
        <v>1100</v>
      </c>
      <c r="H799" s="3">
        <v>0.10953101564908407</v>
      </c>
      <c r="I799" s="3">
        <v>345.5259769125293</v>
      </c>
      <c r="J799" s="3">
        <v>0.69850707361079234</v>
      </c>
      <c r="K799" s="3">
        <v>1</v>
      </c>
      <c r="L799" s="3">
        <f t="shared" si="56"/>
        <v>0.69850707361079234</v>
      </c>
      <c r="M799" s="4">
        <f t="shared" si="58"/>
        <v>0.69850707361079234</v>
      </c>
      <c r="N799" s="3">
        <v>8.4262743157761999E-2</v>
      </c>
      <c r="O799" s="3">
        <v>1</v>
      </c>
      <c r="P799" s="3">
        <f t="shared" si="57"/>
        <v>8.4262743157761999E-2</v>
      </c>
      <c r="Q799" s="3">
        <f>P799</f>
        <v>8.4262743157761999E-2</v>
      </c>
    </row>
    <row r="800" spans="1:17" x14ac:dyDescent="0.25">
      <c r="A800" s="3" t="s">
        <v>158</v>
      </c>
      <c r="B800" s="3" t="s">
        <v>310</v>
      </c>
      <c r="C800" s="3" t="s">
        <v>9</v>
      </c>
      <c r="D800" s="3">
        <v>0.56000000000000005</v>
      </c>
      <c r="E800" s="3">
        <v>0.48</v>
      </c>
      <c r="F800" s="3" t="s">
        <v>17</v>
      </c>
      <c r="G800" s="2">
        <v>2000</v>
      </c>
      <c r="H800" s="3">
        <v>0.14429980472957107</v>
      </c>
      <c r="I800" s="3">
        <v>508.65728362899773</v>
      </c>
      <c r="J800" s="3">
        <v>1.1924974474799184</v>
      </c>
      <c r="K800" s="3">
        <v>1</v>
      </c>
      <c r="L800" s="3">
        <f t="shared" si="56"/>
        <v>1.1924974474799184</v>
      </c>
      <c r="M800" s="4">
        <f t="shared" si="58"/>
        <v>1.1924974474799184</v>
      </c>
      <c r="N800" s="3">
        <v>0.1625608532957607</v>
      </c>
      <c r="O800" s="3">
        <v>1</v>
      </c>
      <c r="P800" s="3">
        <f t="shared" si="57"/>
        <v>0.1625608532957607</v>
      </c>
      <c r="Q800" s="3">
        <f>P800</f>
        <v>0.1625608532957607</v>
      </c>
    </row>
    <row r="801" spans="1:17" x14ac:dyDescent="0.25">
      <c r="A801" s="3" t="s">
        <v>158</v>
      </c>
      <c r="B801" s="3" t="s">
        <v>310</v>
      </c>
      <c r="C801" s="3" t="s">
        <v>9</v>
      </c>
      <c r="D801" s="3">
        <v>0.56000000000000005</v>
      </c>
      <c r="E801" s="3">
        <v>0.48</v>
      </c>
      <c r="F801" s="3" t="s">
        <v>17</v>
      </c>
      <c r="G801" s="2">
        <v>2000</v>
      </c>
      <c r="H801" s="3">
        <v>2.3076544438121709</v>
      </c>
      <c r="I801" s="3">
        <v>8415.1929934787931</v>
      </c>
      <c r="J801" s="3">
        <v>16.949434191881117</v>
      </c>
      <c r="K801" s="3">
        <v>1</v>
      </c>
      <c r="L801" s="3">
        <f t="shared" si="56"/>
        <v>16.949434191881117</v>
      </c>
      <c r="M801" s="4">
        <f t="shared" si="58"/>
        <v>16.949434191881117</v>
      </c>
      <c r="N801" s="3">
        <v>2.3162568559680614</v>
      </c>
      <c r="O801" s="3">
        <v>1</v>
      </c>
      <c r="P801" s="3">
        <f t="shared" si="57"/>
        <v>2.3162568559680614</v>
      </c>
      <c r="Q801" s="3">
        <f>P801</f>
        <v>2.3162568559680614</v>
      </c>
    </row>
    <row r="802" spans="1:17" x14ac:dyDescent="0.25">
      <c r="A802" s="3" t="s">
        <v>158</v>
      </c>
      <c r="B802" s="3" t="s">
        <v>89</v>
      </c>
      <c r="C802" s="3" t="s">
        <v>9</v>
      </c>
      <c r="D802" s="3">
        <v>0.56000000000000005</v>
      </c>
      <c r="E802" s="3">
        <v>0.48</v>
      </c>
      <c r="F802" s="3" t="s">
        <v>17</v>
      </c>
      <c r="G802" s="2">
        <v>2000</v>
      </c>
      <c r="H802" s="3">
        <v>3.4393508590203752E-5</v>
      </c>
      <c r="I802" s="3">
        <v>0.1394041630971139</v>
      </c>
      <c r="J802" s="3">
        <v>3.1208652525280419E-4</v>
      </c>
      <c r="K802" s="3">
        <v>1</v>
      </c>
      <c r="L802" s="3">
        <f t="shared" si="56"/>
        <v>3.1208652525280419E-4</v>
      </c>
      <c r="M802" s="4">
        <f t="shared" si="58"/>
        <v>3.1208652525280419E-4</v>
      </c>
      <c r="N802" s="3">
        <v>4.1462232867835885E-5</v>
      </c>
      <c r="O802" s="3">
        <v>1</v>
      </c>
      <c r="P802" s="3">
        <f t="shared" si="57"/>
        <v>4.1462232867835885E-5</v>
      </c>
      <c r="Q802" s="3">
        <f>P802</f>
        <v>4.1462232867835885E-5</v>
      </c>
    </row>
    <row r="803" spans="1:17" x14ac:dyDescent="0.25">
      <c r="A803" s="3" t="s">
        <v>158</v>
      </c>
      <c r="B803" s="3" t="s">
        <v>310</v>
      </c>
      <c r="C803" s="3" t="s">
        <v>9</v>
      </c>
      <c r="D803" s="3">
        <v>0.56000000000000005</v>
      </c>
      <c r="E803" s="3">
        <v>0.48</v>
      </c>
      <c r="F803" s="3" t="s">
        <v>17</v>
      </c>
      <c r="G803" s="2">
        <v>2000</v>
      </c>
      <c r="H803" s="3">
        <v>0.87935540456192307</v>
      </c>
      <c r="I803" s="3">
        <v>2764.209866173258</v>
      </c>
      <c r="J803" s="3">
        <v>6.1062099142952766</v>
      </c>
      <c r="K803" s="3">
        <v>1</v>
      </c>
      <c r="L803" s="3">
        <f t="shared" si="56"/>
        <v>6.1062099142952766</v>
      </c>
      <c r="M803" s="4">
        <f t="shared" si="58"/>
        <v>6.1062099142952766</v>
      </c>
      <c r="N803" s="3">
        <v>0.76328412828739822</v>
      </c>
      <c r="O803" s="3">
        <v>1</v>
      </c>
      <c r="P803" s="3">
        <f t="shared" si="57"/>
        <v>0.76328412828739822</v>
      </c>
      <c r="Q803" s="3">
        <f>P803</f>
        <v>0.76328412828739822</v>
      </c>
    </row>
    <row r="804" spans="1:17" x14ac:dyDescent="0.25">
      <c r="A804" s="3" t="s">
        <v>158</v>
      </c>
      <c r="B804" s="3" t="s">
        <v>89</v>
      </c>
      <c r="C804" s="3" t="s">
        <v>9</v>
      </c>
      <c r="D804" s="3">
        <v>0.56000000000000005</v>
      </c>
      <c r="E804" s="3">
        <v>0.48</v>
      </c>
      <c r="F804" s="3" t="s">
        <v>17</v>
      </c>
      <c r="G804" s="2">
        <v>2000</v>
      </c>
      <c r="H804" s="3">
        <v>20.134637743068861</v>
      </c>
      <c r="I804" s="3">
        <v>76593.484696931613</v>
      </c>
      <c r="J804" s="3">
        <v>164.12321371204911</v>
      </c>
      <c r="K804" s="3">
        <v>1</v>
      </c>
      <c r="L804" s="3">
        <f t="shared" si="56"/>
        <v>164.12321371204911</v>
      </c>
      <c r="M804" s="4">
        <f t="shared" si="58"/>
        <v>164.12321371204911</v>
      </c>
      <c r="N804" s="3">
        <v>21.748721998619839</v>
      </c>
      <c r="O804" s="3">
        <v>1</v>
      </c>
      <c r="P804" s="3">
        <f t="shared" si="57"/>
        <v>21.748721998619839</v>
      </c>
      <c r="Q804" s="3">
        <f>P804</f>
        <v>21.748721998619839</v>
      </c>
    </row>
    <row r="805" spans="1:17" x14ac:dyDescent="0.25">
      <c r="A805" s="3" t="s">
        <v>158</v>
      </c>
      <c r="B805" s="3" t="s">
        <v>310</v>
      </c>
      <c r="C805" s="3" t="s">
        <v>9</v>
      </c>
      <c r="D805" s="3">
        <v>0.56000000000000005</v>
      </c>
      <c r="E805" s="3">
        <v>0.48</v>
      </c>
      <c r="F805" s="3" t="s">
        <v>17</v>
      </c>
      <c r="G805" s="2">
        <v>2000</v>
      </c>
      <c r="H805" s="3">
        <v>0.13284977282516186</v>
      </c>
      <c r="I805" s="3">
        <v>435.54176727325807</v>
      </c>
      <c r="J805" s="3">
        <v>1.0624544395872217</v>
      </c>
      <c r="K805" s="3">
        <v>1</v>
      </c>
      <c r="L805" s="3">
        <f t="shared" si="56"/>
        <v>1.0624544395872217</v>
      </c>
      <c r="M805" s="4">
        <f t="shared" si="58"/>
        <v>1.0624544395872217</v>
      </c>
      <c r="N805" s="3">
        <v>0.1351553553889886</v>
      </c>
      <c r="O805" s="3">
        <v>1</v>
      </c>
      <c r="P805" s="3">
        <f t="shared" si="57"/>
        <v>0.1351553553889886</v>
      </c>
      <c r="Q805" s="3">
        <f>P805</f>
        <v>0.1351553553889886</v>
      </c>
    </row>
    <row r="806" spans="1:17" x14ac:dyDescent="0.25">
      <c r="A806" s="3" t="s">
        <v>158</v>
      </c>
      <c r="B806" s="3" t="s">
        <v>310</v>
      </c>
      <c r="C806" s="3" t="s">
        <v>9</v>
      </c>
      <c r="D806" s="3">
        <v>0.56000000000000005</v>
      </c>
      <c r="E806" s="3">
        <v>0.48</v>
      </c>
      <c r="F806" s="3" t="s">
        <v>17</v>
      </c>
      <c r="G806" s="2">
        <v>2000</v>
      </c>
      <c r="H806" s="3">
        <v>1.442053874554591</v>
      </c>
      <c r="I806" s="3">
        <v>4847.8859631773385</v>
      </c>
      <c r="J806" s="3">
        <v>11.755692608156242</v>
      </c>
      <c r="K806" s="3">
        <v>1</v>
      </c>
      <c r="L806" s="3">
        <f t="shared" si="56"/>
        <v>11.755692608156242</v>
      </c>
      <c r="M806" s="4">
        <f t="shared" si="58"/>
        <v>11.755692608156242</v>
      </c>
      <c r="N806" s="3">
        <v>1.5240140633071491</v>
      </c>
      <c r="O806" s="3">
        <v>1</v>
      </c>
      <c r="P806" s="3">
        <f t="shared" si="57"/>
        <v>1.5240140633071491</v>
      </c>
      <c r="Q806" s="3">
        <f>P806</f>
        <v>1.5240140633071491</v>
      </c>
    </row>
    <row r="807" spans="1:17" x14ac:dyDescent="0.25">
      <c r="A807" s="3" t="s">
        <v>158</v>
      </c>
      <c r="B807" s="3" t="s">
        <v>89</v>
      </c>
      <c r="C807" s="3" t="s">
        <v>9</v>
      </c>
      <c r="D807" s="3">
        <v>0.56000000000000005</v>
      </c>
      <c r="E807" s="3">
        <v>0.48</v>
      </c>
      <c r="F807" s="3" t="s">
        <v>17</v>
      </c>
      <c r="G807" s="2">
        <v>2000</v>
      </c>
      <c r="H807" s="3">
        <v>0.69916969230783976</v>
      </c>
      <c r="I807" s="3">
        <v>2121.428983343942</v>
      </c>
      <c r="J807" s="3">
        <v>3.7539416369686891</v>
      </c>
      <c r="K807" s="3">
        <v>1</v>
      </c>
      <c r="L807" s="3">
        <f t="shared" si="56"/>
        <v>3.7539416369686891</v>
      </c>
      <c r="M807" s="4">
        <f t="shared" si="58"/>
        <v>3.7539416369686891</v>
      </c>
      <c r="N807" s="3">
        <v>0.47785111564037097</v>
      </c>
      <c r="O807" s="3">
        <v>1</v>
      </c>
      <c r="P807" s="3">
        <f t="shared" si="57"/>
        <v>0.47785111564037097</v>
      </c>
      <c r="Q807" s="3">
        <f>P807</f>
        <v>0.47785111564037097</v>
      </c>
    </row>
    <row r="808" spans="1:17" x14ac:dyDescent="0.25">
      <c r="A808" s="3" t="s">
        <v>158</v>
      </c>
      <c r="B808" s="3" t="s">
        <v>310</v>
      </c>
      <c r="C808" s="3" t="s">
        <v>9</v>
      </c>
      <c r="D808" s="3">
        <v>0.56000000000000005</v>
      </c>
      <c r="E808" s="3">
        <v>0.48</v>
      </c>
      <c r="F808" s="3" t="s">
        <v>17</v>
      </c>
      <c r="G808" s="2">
        <v>2000</v>
      </c>
      <c r="H808" s="3">
        <v>1.2176157768012603E-3</v>
      </c>
      <c r="I808" s="3">
        <v>4.1185249421827343</v>
      </c>
      <c r="J808" s="3">
        <v>1.1053322255696715E-2</v>
      </c>
      <c r="K808" s="3">
        <v>1</v>
      </c>
      <c r="L808" s="3">
        <f t="shared" si="56"/>
        <v>1.1053322255696715E-2</v>
      </c>
      <c r="M808" s="4">
        <f t="shared" si="58"/>
        <v>1.1053322255696715E-2</v>
      </c>
      <c r="N808" s="3">
        <v>1.6858117854761359E-3</v>
      </c>
      <c r="O808" s="3">
        <v>1</v>
      </c>
      <c r="P808" s="3">
        <f t="shared" si="57"/>
        <v>1.6858117854761359E-3</v>
      </c>
      <c r="Q808" s="3">
        <f>P808</f>
        <v>1.6858117854761359E-3</v>
      </c>
    </row>
    <row r="809" spans="1:17" x14ac:dyDescent="0.25">
      <c r="A809" s="3" t="s">
        <v>158</v>
      </c>
      <c r="B809" s="3" t="s">
        <v>310</v>
      </c>
      <c r="C809" s="3" t="s">
        <v>9</v>
      </c>
      <c r="D809" s="3">
        <v>0.56000000000000005</v>
      </c>
      <c r="E809" s="3">
        <v>0.48</v>
      </c>
      <c r="F809" s="3" t="s">
        <v>17</v>
      </c>
      <c r="G809" s="2">
        <v>2000</v>
      </c>
      <c r="H809" s="3">
        <v>1.5640183076943929E-4</v>
      </c>
      <c r="I809" s="3">
        <v>0.63982925149279168</v>
      </c>
      <c r="J809" s="3">
        <v>1.4056485724754154E-3</v>
      </c>
      <c r="K809" s="3">
        <v>1</v>
      </c>
      <c r="L809" s="3">
        <f t="shared" si="56"/>
        <v>1.4056485724754154E-3</v>
      </c>
      <c r="M809" s="4">
        <f t="shared" si="58"/>
        <v>1.4056485724754154E-3</v>
      </c>
      <c r="N809" s="3">
        <v>1.9751159186904326E-4</v>
      </c>
      <c r="O809" s="3">
        <v>1</v>
      </c>
      <c r="P809" s="3">
        <f t="shared" si="57"/>
        <v>1.9751159186904326E-4</v>
      </c>
      <c r="Q809" s="3">
        <f>P809</f>
        <v>1.9751159186904326E-4</v>
      </c>
    </row>
    <row r="810" spans="1:17" x14ac:dyDescent="0.25">
      <c r="A810" s="3" t="s">
        <v>158</v>
      </c>
      <c r="B810" s="3" t="s">
        <v>310</v>
      </c>
      <c r="C810" s="3" t="s">
        <v>9</v>
      </c>
      <c r="D810" s="3">
        <v>0.56000000000000005</v>
      </c>
      <c r="E810" s="3">
        <v>0.48</v>
      </c>
      <c r="F810" s="3" t="s">
        <v>17</v>
      </c>
      <c r="G810" s="2">
        <v>2000</v>
      </c>
      <c r="H810" s="3">
        <v>5.3961910864471353E-4</v>
      </c>
      <c r="I810" s="3">
        <v>2.0371882558928354</v>
      </c>
      <c r="J810" s="3">
        <v>4.5265909219773907E-3</v>
      </c>
      <c r="K810" s="3">
        <v>1</v>
      </c>
      <c r="L810" s="3">
        <f t="shared" si="56"/>
        <v>4.5265909219773907E-3</v>
      </c>
      <c r="M810" s="4">
        <f t="shared" si="58"/>
        <v>4.5265909219773907E-3</v>
      </c>
      <c r="N810" s="3">
        <v>5.9793899733467817E-4</v>
      </c>
      <c r="O810" s="3">
        <v>1</v>
      </c>
      <c r="P810" s="3">
        <f t="shared" si="57"/>
        <v>5.9793899733467817E-4</v>
      </c>
      <c r="Q810" s="3">
        <f>P810</f>
        <v>5.9793899733467817E-4</v>
      </c>
    </row>
    <row r="811" spans="1:17" x14ac:dyDescent="0.25">
      <c r="A811" s="3" t="s">
        <v>158</v>
      </c>
      <c r="B811" s="3" t="s">
        <v>310</v>
      </c>
      <c r="C811" s="3" t="s">
        <v>9</v>
      </c>
      <c r="D811" s="3">
        <v>0.56000000000000005</v>
      </c>
      <c r="E811" s="3">
        <v>0.48</v>
      </c>
      <c r="F811" s="3" t="s">
        <v>275</v>
      </c>
      <c r="G811" s="2">
        <v>3000</v>
      </c>
      <c r="H811" s="3">
        <v>1.1291209463338054</v>
      </c>
      <c r="I811" s="3">
        <v>4341.2285481578965</v>
      </c>
      <c r="J811" s="3">
        <v>10.745308004974028</v>
      </c>
      <c r="K811" s="3">
        <v>1</v>
      </c>
      <c r="L811" s="3">
        <f t="shared" si="56"/>
        <v>10.745308004974028</v>
      </c>
      <c r="M811" s="3">
        <v>0</v>
      </c>
      <c r="N811" s="3">
        <v>1.5583671758119984</v>
      </c>
      <c r="O811" s="3">
        <v>1</v>
      </c>
      <c r="P811" s="3">
        <f t="shared" si="57"/>
        <v>1.5583671758119984</v>
      </c>
      <c r="Q811" s="3">
        <v>0</v>
      </c>
    </row>
    <row r="812" spans="1:17" x14ac:dyDescent="0.25">
      <c r="A812" s="3" t="s">
        <v>158</v>
      </c>
      <c r="B812" s="3" t="s">
        <v>310</v>
      </c>
      <c r="C812" s="3" t="s">
        <v>9</v>
      </c>
      <c r="D812" s="3">
        <v>0.56000000000000005</v>
      </c>
      <c r="E812" s="3">
        <v>0.48</v>
      </c>
      <c r="F812" s="3" t="s">
        <v>320</v>
      </c>
      <c r="G812" s="2">
        <v>3000</v>
      </c>
      <c r="H812" s="3">
        <v>5.8495340924563557E-4</v>
      </c>
      <c r="I812" s="3">
        <v>2.1572093688179237</v>
      </c>
      <c r="J812" s="3">
        <v>4.4058902791461159E-3</v>
      </c>
      <c r="K812" s="3">
        <v>1</v>
      </c>
      <c r="L812" s="3">
        <f t="shared" si="56"/>
        <v>4.4058902791461159E-3</v>
      </c>
      <c r="M812" s="3">
        <v>0</v>
      </c>
      <c r="N812" s="3">
        <v>5.8697003273629439E-4</v>
      </c>
      <c r="O812" s="3">
        <v>1</v>
      </c>
      <c r="P812" s="3">
        <f t="shared" si="57"/>
        <v>5.8697003273629439E-4</v>
      </c>
      <c r="Q812" s="3">
        <v>0</v>
      </c>
    </row>
    <row r="813" spans="1:17" x14ac:dyDescent="0.25">
      <c r="A813" s="3" t="s">
        <v>158</v>
      </c>
      <c r="B813" s="3" t="s">
        <v>310</v>
      </c>
      <c r="C813" s="3" t="s">
        <v>9</v>
      </c>
      <c r="D813" s="3">
        <v>0.56000000000000005</v>
      </c>
      <c r="E813" s="3">
        <v>0.48</v>
      </c>
      <c r="F813" s="3" t="s">
        <v>320</v>
      </c>
      <c r="G813" s="2">
        <v>3000</v>
      </c>
      <c r="H813" s="3">
        <v>15.55801900730949</v>
      </c>
      <c r="I813" s="3">
        <v>63080.956482702924</v>
      </c>
      <c r="J813" s="3">
        <v>132.31073111482598</v>
      </c>
      <c r="K813" s="3">
        <v>1</v>
      </c>
      <c r="L813" s="3">
        <f t="shared" si="56"/>
        <v>132.31073111482598</v>
      </c>
      <c r="M813" s="3">
        <v>0</v>
      </c>
      <c r="N813" s="3">
        <v>18.011450109333854</v>
      </c>
      <c r="O813" s="3">
        <v>1</v>
      </c>
      <c r="P813" s="3">
        <f t="shared" si="57"/>
        <v>18.011450109333854</v>
      </c>
      <c r="Q813" s="3">
        <v>0</v>
      </c>
    </row>
    <row r="814" spans="1:17" x14ac:dyDescent="0.25">
      <c r="A814" s="3" t="s">
        <v>158</v>
      </c>
      <c r="B814" s="3" t="s">
        <v>89</v>
      </c>
      <c r="C814" s="3" t="s">
        <v>9</v>
      </c>
      <c r="D814" s="3">
        <v>0.56000000000000005</v>
      </c>
      <c r="E814" s="3">
        <v>0.48</v>
      </c>
      <c r="F814" s="3" t="s">
        <v>277</v>
      </c>
      <c r="G814" s="2">
        <v>3000</v>
      </c>
      <c r="H814" s="3">
        <v>2.0537574014644839</v>
      </c>
      <c r="I814" s="3">
        <v>5280.1463508262295</v>
      </c>
      <c r="J814" s="3">
        <v>12.397013265660739</v>
      </c>
      <c r="K814" s="3">
        <v>1</v>
      </c>
      <c r="L814" s="3">
        <f t="shared" si="56"/>
        <v>12.397013265660739</v>
      </c>
      <c r="M814" s="3">
        <v>0</v>
      </c>
      <c r="N814" s="3">
        <v>1.7880310280732714</v>
      </c>
      <c r="O814" s="3">
        <v>1</v>
      </c>
      <c r="P814" s="3">
        <f t="shared" si="57"/>
        <v>1.7880310280732714</v>
      </c>
      <c r="Q814" s="3">
        <v>0</v>
      </c>
    </row>
    <row r="815" spans="1:17" x14ac:dyDescent="0.25">
      <c r="A815" s="3" t="s">
        <v>158</v>
      </c>
      <c r="B815" s="3" t="s">
        <v>310</v>
      </c>
      <c r="C815" s="3" t="s">
        <v>9</v>
      </c>
      <c r="D815" s="3">
        <v>0.56000000000000005</v>
      </c>
      <c r="E815" s="3">
        <v>0.48</v>
      </c>
      <c r="F815" s="3" t="s">
        <v>283</v>
      </c>
      <c r="G815" s="2">
        <v>3000</v>
      </c>
      <c r="H815" s="3">
        <v>2.4051538331481665E-3</v>
      </c>
      <c r="I815" s="3">
        <v>0.19328507094627675</v>
      </c>
      <c r="J815" s="3">
        <v>4.6499958399358088E-4</v>
      </c>
      <c r="K815" s="3">
        <v>1</v>
      </c>
      <c r="L815" s="3">
        <f t="shared" si="56"/>
        <v>4.6499958399358088E-4</v>
      </c>
      <c r="M815" s="3">
        <v>0</v>
      </c>
      <c r="N815" s="3">
        <v>5.985129823375643E-5</v>
      </c>
      <c r="O815" s="3">
        <v>1</v>
      </c>
      <c r="P815" s="3">
        <f t="shared" si="57"/>
        <v>5.985129823375643E-5</v>
      </c>
      <c r="Q815" s="3">
        <v>0</v>
      </c>
    </row>
    <row r="816" spans="1:17" x14ac:dyDescent="0.25">
      <c r="A816" s="3" t="s">
        <v>158</v>
      </c>
      <c r="B816" s="3" t="s">
        <v>89</v>
      </c>
      <c r="C816" s="3" t="s">
        <v>9</v>
      </c>
      <c r="D816" s="3">
        <v>0.56000000000000005</v>
      </c>
      <c r="E816" s="3">
        <v>0.48</v>
      </c>
      <c r="F816" s="3" t="s">
        <v>264</v>
      </c>
      <c r="G816" s="2">
        <v>3000</v>
      </c>
      <c r="H816" s="3">
        <v>0.30648832211216631</v>
      </c>
      <c r="I816" s="3">
        <v>632.0976075810546</v>
      </c>
      <c r="J816" s="3">
        <v>1.6672753341178643</v>
      </c>
      <c r="K816" s="3">
        <v>1</v>
      </c>
      <c r="L816" s="3">
        <f t="shared" si="56"/>
        <v>1.6672753341178643</v>
      </c>
      <c r="M816" s="3">
        <v>0</v>
      </c>
      <c r="N816" s="3">
        <v>0.24042987152154466</v>
      </c>
      <c r="O816" s="3">
        <v>1</v>
      </c>
      <c r="P816" s="3">
        <f t="shared" si="57"/>
        <v>0.24042987152154466</v>
      </c>
      <c r="Q816" s="3">
        <v>0</v>
      </c>
    </row>
    <row r="817" spans="1:17" x14ac:dyDescent="0.25">
      <c r="A817" s="3" t="s">
        <v>158</v>
      </c>
      <c r="B817" s="3" t="s">
        <v>310</v>
      </c>
      <c r="C817" s="3" t="s">
        <v>9</v>
      </c>
      <c r="D817" s="3">
        <v>0.56000000000000005</v>
      </c>
      <c r="E817" s="3">
        <v>0.48</v>
      </c>
      <c r="F817" s="3" t="s">
        <v>264</v>
      </c>
      <c r="G817" s="2">
        <v>3000</v>
      </c>
      <c r="H817" s="3">
        <v>0.15928389508469912</v>
      </c>
      <c r="I817" s="3">
        <v>349.49800114482105</v>
      </c>
      <c r="J817" s="3">
        <v>0.78075699392672637</v>
      </c>
      <c r="K817" s="3">
        <v>1</v>
      </c>
      <c r="L817" s="3">
        <f t="shared" si="56"/>
        <v>0.78075699392672637</v>
      </c>
      <c r="M817" s="3">
        <v>0</v>
      </c>
      <c r="N817" s="3">
        <v>0.11098659335926694</v>
      </c>
      <c r="O817" s="3">
        <v>1</v>
      </c>
      <c r="P817" s="3">
        <f t="shared" si="57"/>
        <v>0.11098659335926694</v>
      </c>
      <c r="Q817" s="3">
        <v>0</v>
      </c>
    </row>
    <row r="818" spans="1:17" x14ac:dyDescent="0.25">
      <c r="A818" s="3" t="s">
        <v>158</v>
      </c>
      <c r="B818" s="3" t="s">
        <v>310</v>
      </c>
      <c r="C818" s="3" t="s">
        <v>9</v>
      </c>
      <c r="D818" s="3">
        <v>0.56000000000000005</v>
      </c>
      <c r="E818" s="3">
        <v>0.48</v>
      </c>
      <c r="F818" s="3" t="s">
        <v>350</v>
      </c>
      <c r="G818" s="2">
        <v>3000</v>
      </c>
      <c r="H818" s="3">
        <v>2.0153472493052023E-5</v>
      </c>
      <c r="I818" s="3">
        <v>8.1055010264431473E-2</v>
      </c>
      <c r="J818" s="3">
        <v>1.8394837591721581E-4</v>
      </c>
      <c r="K818" s="3">
        <v>1</v>
      </c>
      <c r="L818" s="3">
        <f t="shared" si="56"/>
        <v>1.8394837591721581E-4</v>
      </c>
      <c r="M818" s="3">
        <v>0</v>
      </c>
      <c r="N818" s="3">
        <v>2.6039313980071481E-5</v>
      </c>
      <c r="O818" s="3">
        <v>1</v>
      </c>
      <c r="P818" s="3">
        <f t="shared" si="57"/>
        <v>2.6039313980071481E-5</v>
      </c>
      <c r="Q818" s="3">
        <v>0</v>
      </c>
    </row>
    <row r="819" spans="1:17" x14ac:dyDescent="0.25">
      <c r="A819" s="3" t="s">
        <v>158</v>
      </c>
      <c r="B819" s="3" t="s">
        <v>351</v>
      </c>
      <c r="C819" s="3" t="s">
        <v>352</v>
      </c>
      <c r="D819" s="3">
        <v>0.36</v>
      </c>
      <c r="E819" s="3">
        <v>0.57999999999999996</v>
      </c>
      <c r="F819" s="3" t="s">
        <v>360</v>
      </c>
      <c r="G819" s="2">
        <v>1110</v>
      </c>
      <c r="H819" s="3">
        <v>5.3210773599911318E-2</v>
      </c>
      <c r="I819" s="3">
        <v>210.01010043449591</v>
      </c>
      <c r="J819" s="3">
        <v>0.57307634401092034</v>
      </c>
      <c r="K819" s="3">
        <v>1</v>
      </c>
      <c r="L819" s="3">
        <f t="shared" si="56"/>
        <v>0.57307634401092034</v>
      </c>
      <c r="M819" s="4">
        <f t="shared" ref="M819:M829" si="59">L819</f>
        <v>0.57307634401092034</v>
      </c>
      <c r="N819" s="3">
        <v>0.10261863408623959</v>
      </c>
      <c r="O819" s="3">
        <v>1</v>
      </c>
      <c r="P819" s="3">
        <f t="shared" si="57"/>
        <v>0.10261863408623959</v>
      </c>
      <c r="Q819" s="3">
        <f>P819</f>
        <v>0.10261863408623959</v>
      </c>
    </row>
    <row r="820" spans="1:17" x14ac:dyDescent="0.25">
      <c r="A820" s="3" t="s">
        <v>158</v>
      </c>
      <c r="B820" s="3" t="s">
        <v>351</v>
      </c>
      <c r="C820" s="3" t="s">
        <v>352</v>
      </c>
      <c r="D820" s="3">
        <v>0.36</v>
      </c>
      <c r="E820" s="3">
        <v>0.57999999999999996</v>
      </c>
      <c r="F820" s="3" t="s">
        <v>283</v>
      </c>
      <c r="G820" s="2">
        <v>1110</v>
      </c>
      <c r="H820" s="3">
        <v>5.5724598594943471</v>
      </c>
      <c r="I820" s="3">
        <v>21496.585188529098</v>
      </c>
      <c r="J820" s="3">
        <v>47.402016575104348</v>
      </c>
      <c r="K820" s="3">
        <v>1</v>
      </c>
      <c r="L820" s="3">
        <f t="shared" si="56"/>
        <v>47.402016575104348</v>
      </c>
      <c r="M820" s="4">
        <f t="shared" si="59"/>
        <v>47.402016575104348</v>
      </c>
      <c r="N820" s="3">
        <v>7.0481874103356166</v>
      </c>
      <c r="O820" s="3">
        <v>1</v>
      </c>
      <c r="P820" s="3">
        <f t="shared" si="57"/>
        <v>7.0481874103356166</v>
      </c>
      <c r="Q820" s="3">
        <f>P820</f>
        <v>7.0481874103356166</v>
      </c>
    </row>
    <row r="821" spans="1:17" x14ac:dyDescent="0.25">
      <c r="A821" s="3" t="s">
        <v>158</v>
      </c>
      <c r="B821" s="3" t="s">
        <v>89</v>
      </c>
      <c r="C821" s="3" t="s">
        <v>9</v>
      </c>
      <c r="D821" s="3">
        <v>0.56000000000000005</v>
      </c>
      <c r="E821" s="3">
        <v>0.48</v>
      </c>
      <c r="F821" s="3" t="s">
        <v>283</v>
      </c>
      <c r="G821" s="2">
        <v>1110</v>
      </c>
      <c r="H821" s="3">
        <v>2.4703262245260756E-2</v>
      </c>
      <c r="I821" s="3">
        <v>95.830772125592333</v>
      </c>
      <c r="J821" s="3">
        <v>0.20863547513579037</v>
      </c>
      <c r="K821" s="3">
        <v>1</v>
      </c>
      <c r="L821" s="3">
        <f t="shared" si="56"/>
        <v>0.20863547513579037</v>
      </c>
      <c r="M821" s="4">
        <f t="shared" si="59"/>
        <v>0.20863547513579037</v>
      </c>
      <c r="N821" s="3">
        <v>2.8615765419648272E-2</v>
      </c>
      <c r="O821" s="3">
        <v>1</v>
      </c>
      <c r="P821" s="3">
        <f t="shared" si="57"/>
        <v>2.8615765419648272E-2</v>
      </c>
      <c r="Q821" s="3">
        <f>P821</f>
        <v>2.8615765419648272E-2</v>
      </c>
    </row>
    <row r="822" spans="1:17" x14ac:dyDescent="0.25">
      <c r="A822" s="3" t="s">
        <v>158</v>
      </c>
      <c r="B822" s="3" t="s">
        <v>351</v>
      </c>
      <c r="C822" s="3" t="s">
        <v>352</v>
      </c>
      <c r="D822" s="3">
        <v>0.36</v>
      </c>
      <c r="E822" s="3">
        <v>0.57999999999999996</v>
      </c>
      <c r="F822" s="3" t="s">
        <v>283</v>
      </c>
      <c r="G822" s="2">
        <v>1110</v>
      </c>
      <c r="H822" s="3">
        <v>3.0054670227444157E-4</v>
      </c>
      <c r="I822" s="3">
        <v>1.1659036062852701</v>
      </c>
      <c r="J822" s="3">
        <v>2.5383167375617687E-3</v>
      </c>
      <c r="K822" s="3">
        <v>1</v>
      </c>
      <c r="L822" s="3">
        <f t="shared" si="56"/>
        <v>2.5383167375617687E-3</v>
      </c>
      <c r="M822" s="4">
        <f t="shared" si="59"/>
        <v>2.5383167375617687E-3</v>
      </c>
      <c r="N822" s="3">
        <v>3.4814729506360038E-4</v>
      </c>
      <c r="O822" s="3">
        <v>1</v>
      </c>
      <c r="P822" s="3">
        <f t="shared" si="57"/>
        <v>3.4814729506360038E-4</v>
      </c>
      <c r="Q822" s="3">
        <f>P822</f>
        <v>3.4814729506360038E-4</v>
      </c>
    </row>
    <row r="823" spans="1:17" x14ac:dyDescent="0.25">
      <c r="A823" s="3" t="s">
        <v>158</v>
      </c>
      <c r="B823" s="3" t="s">
        <v>351</v>
      </c>
      <c r="C823" s="3" t="s">
        <v>352</v>
      </c>
      <c r="D823" s="3">
        <v>0.36</v>
      </c>
      <c r="E823" s="3">
        <v>0.57999999999999996</v>
      </c>
      <c r="F823" s="3" t="s">
        <v>283</v>
      </c>
      <c r="G823" s="2">
        <v>1110</v>
      </c>
      <c r="H823" s="3">
        <v>0.19959392870778978</v>
      </c>
      <c r="I823" s="3">
        <v>769.95618782391034</v>
      </c>
      <c r="J823" s="3">
        <v>1.7687947712260677</v>
      </c>
      <c r="K823" s="3">
        <v>1</v>
      </c>
      <c r="L823" s="3">
        <f t="shared" si="56"/>
        <v>1.7687947712260677</v>
      </c>
      <c r="M823" s="4">
        <f t="shared" si="59"/>
        <v>1.7687947712260677</v>
      </c>
      <c r="N823" s="3">
        <v>0.25585412530999552</v>
      </c>
      <c r="O823" s="3">
        <v>1</v>
      </c>
      <c r="P823" s="3">
        <f t="shared" si="57"/>
        <v>0.25585412530999552</v>
      </c>
      <c r="Q823" s="3">
        <f>P823</f>
        <v>0.25585412530999552</v>
      </c>
    </row>
    <row r="824" spans="1:17" x14ac:dyDescent="0.25">
      <c r="A824" s="3" t="s">
        <v>158</v>
      </c>
      <c r="B824" s="3" t="s">
        <v>351</v>
      </c>
      <c r="C824" s="3" t="s">
        <v>352</v>
      </c>
      <c r="D824" s="3">
        <v>0.36</v>
      </c>
      <c r="E824" s="3">
        <v>0.57999999999999996</v>
      </c>
      <c r="F824" s="3" t="s">
        <v>283</v>
      </c>
      <c r="G824" s="2">
        <v>1110</v>
      </c>
      <c r="H824" s="3">
        <v>1.3027604923391212</v>
      </c>
      <c r="I824" s="3">
        <v>4818.2356994217471</v>
      </c>
      <c r="J824" s="3">
        <v>10.151017659064955</v>
      </c>
      <c r="K824" s="3">
        <v>1</v>
      </c>
      <c r="L824" s="3">
        <f t="shared" si="56"/>
        <v>10.151017659064955</v>
      </c>
      <c r="M824" s="4">
        <f t="shared" si="59"/>
        <v>10.151017659064955</v>
      </c>
      <c r="N824" s="3">
        <v>1.4207599153769452</v>
      </c>
      <c r="O824" s="3">
        <v>1</v>
      </c>
      <c r="P824" s="3">
        <f t="shared" si="57"/>
        <v>1.4207599153769452</v>
      </c>
      <c r="Q824" s="3">
        <f>P824</f>
        <v>1.4207599153769452</v>
      </c>
    </row>
    <row r="825" spans="1:17" x14ac:dyDescent="0.25">
      <c r="A825" s="3" t="s">
        <v>158</v>
      </c>
      <c r="B825" s="3" t="s">
        <v>351</v>
      </c>
      <c r="C825" s="3" t="s">
        <v>352</v>
      </c>
      <c r="D825" s="3">
        <v>0.36</v>
      </c>
      <c r="E825" s="3">
        <v>0.57999999999999996</v>
      </c>
      <c r="F825" s="3" t="s">
        <v>290</v>
      </c>
      <c r="G825" s="2">
        <v>1110</v>
      </c>
      <c r="H825" s="3">
        <v>13.848812115206602</v>
      </c>
      <c r="I825" s="3">
        <v>47461.594033366477</v>
      </c>
      <c r="J825" s="3">
        <v>105.60840240808261</v>
      </c>
      <c r="K825" s="3">
        <v>1</v>
      </c>
      <c r="L825" s="3">
        <f t="shared" si="56"/>
        <v>105.60840240808261</v>
      </c>
      <c r="M825" s="4">
        <f t="shared" si="59"/>
        <v>105.60840240808261</v>
      </c>
      <c r="N825" s="3">
        <v>14.946961896955745</v>
      </c>
      <c r="O825" s="3">
        <v>1</v>
      </c>
      <c r="P825" s="3">
        <f t="shared" si="57"/>
        <v>14.946961896955745</v>
      </c>
      <c r="Q825" s="3">
        <f>P825</f>
        <v>14.946961896955745</v>
      </c>
    </row>
    <row r="826" spans="1:17" x14ac:dyDescent="0.25">
      <c r="A826" s="3" t="s">
        <v>158</v>
      </c>
      <c r="B826" s="3" t="s">
        <v>89</v>
      </c>
      <c r="C826" s="3" t="s">
        <v>9</v>
      </c>
      <c r="D826" s="3">
        <v>0.56000000000000005</v>
      </c>
      <c r="E826" s="3">
        <v>0.48</v>
      </c>
      <c r="F826" s="3" t="s">
        <v>264</v>
      </c>
      <c r="G826" s="2">
        <v>1110</v>
      </c>
      <c r="H826" s="3">
        <v>0.12728549462925068</v>
      </c>
      <c r="I826" s="3">
        <v>509.36422143236507</v>
      </c>
      <c r="J826" s="3">
        <v>1.191430368379381</v>
      </c>
      <c r="K826" s="3">
        <v>1</v>
      </c>
      <c r="L826" s="3">
        <f t="shared" si="56"/>
        <v>1.191430368379381</v>
      </c>
      <c r="M826" s="4">
        <f t="shared" si="59"/>
        <v>1.191430368379381</v>
      </c>
      <c r="N826" s="3">
        <v>0.17160781015404974</v>
      </c>
      <c r="O826" s="3">
        <v>1</v>
      </c>
      <c r="P826" s="3">
        <f t="shared" si="57"/>
        <v>0.17160781015404974</v>
      </c>
      <c r="Q826" s="3">
        <f>P826</f>
        <v>0.17160781015404974</v>
      </c>
    </row>
    <row r="827" spans="1:17" x14ac:dyDescent="0.25">
      <c r="A827" s="3" t="s">
        <v>158</v>
      </c>
      <c r="B827" s="3" t="s">
        <v>351</v>
      </c>
      <c r="C827" s="3" t="s">
        <v>352</v>
      </c>
      <c r="D827" s="3">
        <v>0.36</v>
      </c>
      <c r="E827" s="3">
        <v>0.57999999999999996</v>
      </c>
      <c r="F827" s="3" t="s">
        <v>264</v>
      </c>
      <c r="G827" s="2">
        <v>1110</v>
      </c>
      <c r="H827" s="3">
        <v>3.0137124194225089E-4</v>
      </c>
      <c r="I827" s="3">
        <v>1.2083658907728543</v>
      </c>
      <c r="J827" s="3">
        <v>2.8375292771112594E-3</v>
      </c>
      <c r="K827" s="3">
        <v>1</v>
      </c>
      <c r="L827" s="3">
        <f t="shared" si="56"/>
        <v>2.8375292771112594E-3</v>
      </c>
      <c r="M827" s="4">
        <f t="shared" si="59"/>
        <v>2.8375292771112594E-3</v>
      </c>
      <c r="N827" s="3">
        <v>4.0977872969391452E-4</v>
      </c>
      <c r="O827" s="3">
        <v>1</v>
      </c>
      <c r="P827" s="3">
        <f t="shared" si="57"/>
        <v>4.0977872969391452E-4</v>
      </c>
      <c r="Q827" s="3">
        <f>P827</f>
        <v>4.0977872969391452E-4</v>
      </c>
    </row>
    <row r="828" spans="1:17" x14ac:dyDescent="0.25">
      <c r="A828" s="3" t="s">
        <v>158</v>
      </c>
      <c r="B828" s="3" t="s">
        <v>351</v>
      </c>
      <c r="C828" s="3" t="s">
        <v>352</v>
      </c>
      <c r="D828" s="3">
        <v>0.36</v>
      </c>
      <c r="E828" s="3">
        <v>0.57999999999999996</v>
      </c>
      <c r="F828" s="3" t="s">
        <v>272</v>
      </c>
      <c r="G828" s="2">
        <v>1110</v>
      </c>
      <c r="H828" s="3">
        <v>78.400935245269565</v>
      </c>
      <c r="I828" s="3">
        <v>286875.69681006612</v>
      </c>
      <c r="J828" s="3">
        <v>684.6709323933668</v>
      </c>
      <c r="K828" s="3">
        <v>1</v>
      </c>
      <c r="L828" s="3">
        <f t="shared" si="56"/>
        <v>684.6709323933668</v>
      </c>
      <c r="M828" s="4">
        <f t="shared" si="59"/>
        <v>684.6709323933668</v>
      </c>
      <c r="N828" s="3">
        <v>106.52252196900956</v>
      </c>
      <c r="O828" s="3">
        <v>1</v>
      </c>
      <c r="P828" s="3">
        <f t="shared" si="57"/>
        <v>106.52252196900956</v>
      </c>
      <c r="Q828" s="3">
        <f>P828</f>
        <v>106.52252196900956</v>
      </c>
    </row>
    <row r="829" spans="1:17" x14ac:dyDescent="0.25">
      <c r="A829" s="3" t="s">
        <v>158</v>
      </c>
      <c r="B829" s="3" t="s">
        <v>351</v>
      </c>
      <c r="C829" s="3" t="s">
        <v>352</v>
      </c>
      <c r="D829" s="3">
        <v>0.36</v>
      </c>
      <c r="E829" s="3">
        <v>0.57999999999999996</v>
      </c>
      <c r="F829" s="3" t="s">
        <v>376</v>
      </c>
      <c r="G829" s="2">
        <v>1110</v>
      </c>
      <c r="H829" s="3">
        <v>33.79825970512627</v>
      </c>
      <c r="I829" s="3">
        <v>125801.61106771254</v>
      </c>
      <c r="J829" s="3">
        <v>302.51087866368823</v>
      </c>
      <c r="K829" s="3">
        <v>1</v>
      </c>
      <c r="L829" s="3">
        <f t="shared" si="56"/>
        <v>302.51087866368823</v>
      </c>
      <c r="M829" s="4">
        <f t="shared" si="59"/>
        <v>302.51087866368823</v>
      </c>
      <c r="N829" s="3">
        <v>49.00386866244876</v>
      </c>
      <c r="O829" s="3">
        <v>1</v>
      </c>
      <c r="P829" s="3">
        <f t="shared" si="57"/>
        <v>49.00386866244876</v>
      </c>
      <c r="Q829" s="3">
        <f>P829</f>
        <v>49.00386866244876</v>
      </c>
    </row>
    <row r="830" spans="1:17" x14ac:dyDescent="0.25">
      <c r="A830" s="3" t="s">
        <v>158</v>
      </c>
      <c r="B830" s="3" t="s">
        <v>351</v>
      </c>
      <c r="C830" s="3" t="s">
        <v>352</v>
      </c>
      <c r="D830" s="3">
        <v>0.36</v>
      </c>
      <c r="E830" s="3">
        <v>0.57999999999999996</v>
      </c>
      <c r="F830" s="3" t="s">
        <v>376</v>
      </c>
      <c r="G830" s="2">
        <v>3000</v>
      </c>
      <c r="H830" s="3">
        <v>6.5474687147963461E-3</v>
      </c>
      <c r="I830" s="3">
        <v>24.996659542490494</v>
      </c>
      <c r="J830" s="3">
        <v>5.8452431290398316E-2</v>
      </c>
      <c r="K830" s="3">
        <v>1</v>
      </c>
      <c r="L830" s="3">
        <f t="shared" si="56"/>
        <v>5.8452431290398316E-2</v>
      </c>
      <c r="M830" s="3">
        <v>0</v>
      </c>
      <c r="N830" s="3">
        <v>9.3771186276312649E-3</v>
      </c>
      <c r="O830" s="3">
        <v>1</v>
      </c>
      <c r="P830" s="3">
        <f t="shared" si="57"/>
        <v>9.3771186276312649E-3</v>
      </c>
      <c r="Q830" s="3">
        <v>0</v>
      </c>
    </row>
    <row r="831" spans="1:17" x14ac:dyDescent="0.25">
      <c r="A831" s="3" t="s">
        <v>158</v>
      </c>
      <c r="B831" s="3" t="s">
        <v>8</v>
      </c>
      <c r="C831" s="3" t="s">
        <v>9</v>
      </c>
      <c r="D831" s="3">
        <v>0.56000000000000005</v>
      </c>
      <c r="E831" s="3">
        <v>0.48</v>
      </c>
      <c r="F831" s="3" t="s">
        <v>19</v>
      </c>
      <c r="G831" s="2">
        <v>1180</v>
      </c>
      <c r="H831" s="3">
        <v>0.60335660935197266</v>
      </c>
      <c r="I831" s="3">
        <v>1505.1173635208527</v>
      </c>
      <c r="J831" s="3">
        <v>3.180614313297093</v>
      </c>
      <c r="K831" s="3">
        <v>1</v>
      </c>
      <c r="L831" s="3">
        <f t="shared" si="56"/>
        <v>3.180614313297093</v>
      </c>
      <c r="M831" s="4">
        <f t="shared" ref="M831:M886" si="60">L831</f>
        <v>3.180614313297093</v>
      </c>
      <c r="N831" s="3">
        <v>0.43051925094748983</v>
      </c>
      <c r="O831" s="3">
        <v>1</v>
      </c>
      <c r="P831" s="3">
        <f t="shared" si="57"/>
        <v>0.43051925094748983</v>
      </c>
      <c r="Q831" s="3">
        <f>P831</f>
        <v>0.43051925094748983</v>
      </c>
    </row>
    <row r="832" spans="1:17" x14ac:dyDescent="0.25">
      <c r="A832" s="3" t="s">
        <v>158</v>
      </c>
      <c r="B832" s="3" t="s">
        <v>310</v>
      </c>
      <c r="C832" s="3" t="s">
        <v>9</v>
      </c>
      <c r="D832" s="3">
        <v>0.56000000000000005</v>
      </c>
      <c r="E832" s="3">
        <v>0.48</v>
      </c>
      <c r="F832" s="3" t="s">
        <v>19</v>
      </c>
      <c r="G832" s="2">
        <v>1180</v>
      </c>
      <c r="H832" s="3">
        <v>161.14888262121218</v>
      </c>
      <c r="I832" s="3">
        <v>584764.6325733664</v>
      </c>
      <c r="J832" s="3">
        <v>1252.0930779212686</v>
      </c>
      <c r="K832" s="3">
        <v>1</v>
      </c>
      <c r="L832" s="3">
        <f t="shared" si="56"/>
        <v>1252.0930779212686</v>
      </c>
      <c r="M832" s="4">
        <f t="shared" si="60"/>
        <v>1252.0930779212686</v>
      </c>
      <c r="N832" s="3">
        <v>173.2543805018496</v>
      </c>
      <c r="O832" s="3">
        <v>1</v>
      </c>
      <c r="P832" s="3">
        <f t="shared" si="57"/>
        <v>173.2543805018496</v>
      </c>
      <c r="Q832" s="3">
        <f>P832</f>
        <v>173.2543805018496</v>
      </c>
    </row>
    <row r="833" spans="1:17" x14ac:dyDescent="0.25">
      <c r="A833" s="3" t="s">
        <v>158</v>
      </c>
      <c r="B833" s="3" t="s">
        <v>8</v>
      </c>
      <c r="C833" s="3" t="s">
        <v>9</v>
      </c>
      <c r="D833" s="3">
        <v>0.56000000000000005</v>
      </c>
      <c r="E833" s="3">
        <v>0.48</v>
      </c>
      <c r="F833" s="3" t="s">
        <v>19</v>
      </c>
      <c r="G833" s="2">
        <v>1180</v>
      </c>
      <c r="H833" s="3">
        <v>0.51768770579832135</v>
      </c>
      <c r="I833" s="3">
        <v>2159.3660829008081</v>
      </c>
      <c r="J833" s="3">
        <v>4.7893907110708485</v>
      </c>
      <c r="K833" s="3">
        <f>1-0.712</f>
        <v>0.28800000000000003</v>
      </c>
      <c r="L833" s="3">
        <f t="shared" si="56"/>
        <v>1.3793445247884044</v>
      </c>
      <c r="M833" s="4">
        <f t="shared" si="60"/>
        <v>1.3793445247884044</v>
      </c>
      <c r="N833" s="3">
        <v>0.66902086130425464</v>
      </c>
      <c r="O833" s="3">
        <f>1-0.531</f>
        <v>0.46899999999999997</v>
      </c>
      <c r="P833" s="3">
        <f t="shared" si="57"/>
        <v>0.31377078395169539</v>
      </c>
      <c r="Q833" s="3">
        <f>P833</f>
        <v>0.31377078395169539</v>
      </c>
    </row>
    <row r="834" spans="1:17" x14ac:dyDescent="0.25">
      <c r="A834" s="3" t="s">
        <v>158</v>
      </c>
      <c r="B834" s="3" t="s">
        <v>310</v>
      </c>
      <c r="C834" s="3" t="s">
        <v>9</v>
      </c>
      <c r="D834" s="3">
        <v>0.56000000000000005</v>
      </c>
      <c r="E834" s="3">
        <v>0.48</v>
      </c>
      <c r="F834" s="3" t="s">
        <v>275</v>
      </c>
      <c r="G834" s="2">
        <v>1180</v>
      </c>
      <c r="H834" s="3">
        <v>0.22672028931330118</v>
      </c>
      <c r="I834" s="3">
        <v>869.13007287336723</v>
      </c>
      <c r="J834" s="3">
        <v>2.0930778929226994</v>
      </c>
      <c r="K834" s="3">
        <v>1</v>
      </c>
      <c r="L834" s="3">
        <f t="shared" ref="L834:L897" si="61">J834*K834</f>
        <v>2.0930778929226994</v>
      </c>
      <c r="M834" s="4">
        <f t="shared" si="60"/>
        <v>2.0930778929226994</v>
      </c>
      <c r="N834" s="3">
        <v>0.30355246762194593</v>
      </c>
      <c r="O834" s="3">
        <v>1</v>
      </c>
      <c r="P834" s="3">
        <f t="shared" ref="P834:P897" si="62">N834*O834</f>
        <v>0.30355246762194593</v>
      </c>
      <c r="Q834" s="3">
        <f>P834</f>
        <v>0.30355246762194593</v>
      </c>
    </row>
    <row r="835" spans="1:17" x14ac:dyDescent="0.25">
      <c r="A835" s="3" t="s">
        <v>158</v>
      </c>
      <c r="B835" s="3" t="s">
        <v>310</v>
      </c>
      <c r="C835" s="3" t="s">
        <v>9</v>
      </c>
      <c r="D835" s="3">
        <v>0.56000000000000005</v>
      </c>
      <c r="E835" s="3">
        <v>0.48</v>
      </c>
      <c r="F835" s="3" t="s">
        <v>183</v>
      </c>
      <c r="G835" s="2">
        <v>1180</v>
      </c>
      <c r="H835" s="3">
        <v>3.1123968999600515E-2</v>
      </c>
      <c r="I835" s="3">
        <v>103.68410651983065</v>
      </c>
      <c r="J835" s="3">
        <v>0.20343522452379156</v>
      </c>
      <c r="K835" s="3">
        <v>1</v>
      </c>
      <c r="L835" s="3">
        <f t="shared" si="61"/>
        <v>0.20343522452379156</v>
      </c>
      <c r="M835" s="4">
        <f t="shared" si="60"/>
        <v>0.20343522452379156</v>
      </c>
      <c r="N835" s="3">
        <v>2.7239837685314499E-2</v>
      </c>
      <c r="O835" s="3">
        <v>1</v>
      </c>
      <c r="P835" s="3">
        <f t="shared" si="62"/>
        <v>2.7239837685314499E-2</v>
      </c>
      <c r="Q835" s="3">
        <f>P835</f>
        <v>2.7239837685314499E-2</v>
      </c>
    </row>
    <row r="836" spans="1:17" x14ac:dyDescent="0.25">
      <c r="A836" s="3" t="s">
        <v>158</v>
      </c>
      <c r="B836" s="3" t="s">
        <v>310</v>
      </c>
      <c r="C836" s="3" t="s">
        <v>9</v>
      </c>
      <c r="D836" s="3">
        <v>0.56000000000000005</v>
      </c>
      <c r="E836" s="3">
        <v>0.48</v>
      </c>
      <c r="F836" s="3" t="s">
        <v>320</v>
      </c>
      <c r="G836" s="2">
        <v>1180</v>
      </c>
      <c r="H836" s="3">
        <v>2.8093150929056638</v>
      </c>
      <c r="I836" s="3">
        <v>8978.6898596148148</v>
      </c>
      <c r="J836" s="3">
        <v>18.387008672824344</v>
      </c>
      <c r="K836" s="3">
        <v>1</v>
      </c>
      <c r="L836" s="3">
        <f t="shared" si="61"/>
        <v>18.387008672824344</v>
      </c>
      <c r="M836" s="4">
        <f t="shared" si="60"/>
        <v>18.387008672824344</v>
      </c>
      <c r="N836" s="3">
        <v>2.4914251982097766</v>
      </c>
      <c r="O836" s="3">
        <v>1</v>
      </c>
      <c r="P836" s="3">
        <f t="shared" si="62"/>
        <v>2.4914251982097766</v>
      </c>
      <c r="Q836" s="3">
        <f>P836</f>
        <v>2.4914251982097766</v>
      </c>
    </row>
    <row r="837" spans="1:17" x14ac:dyDescent="0.25">
      <c r="A837" s="3" t="s">
        <v>158</v>
      </c>
      <c r="B837" s="3" t="s">
        <v>89</v>
      </c>
      <c r="C837" s="3" t="s">
        <v>9</v>
      </c>
      <c r="D837" s="3">
        <v>0.56000000000000005</v>
      </c>
      <c r="E837" s="3">
        <v>0.48</v>
      </c>
      <c r="F837" s="3" t="s">
        <v>277</v>
      </c>
      <c r="G837" s="2">
        <v>1180</v>
      </c>
      <c r="H837" s="3">
        <v>0.64598448790805962</v>
      </c>
      <c r="I837" s="3">
        <v>2640.0331275324006</v>
      </c>
      <c r="J837" s="3">
        <v>6.4035823364928453</v>
      </c>
      <c r="K837" s="3">
        <v>1</v>
      </c>
      <c r="L837" s="3">
        <f t="shared" si="61"/>
        <v>6.4035823364928453</v>
      </c>
      <c r="M837" s="4">
        <f t="shared" si="60"/>
        <v>6.4035823364928453</v>
      </c>
      <c r="N837" s="3">
        <v>0.95095308059239736</v>
      </c>
      <c r="O837" s="3">
        <v>1</v>
      </c>
      <c r="P837" s="3">
        <f t="shared" si="62"/>
        <v>0.95095308059239736</v>
      </c>
      <c r="Q837" s="3">
        <f>P837</f>
        <v>0.95095308059239736</v>
      </c>
    </row>
    <row r="838" spans="1:17" x14ac:dyDescent="0.25">
      <c r="A838" s="3" t="s">
        <v>158</v>
      </c>
      <c r="B838" s="3" t="s">
        <v>89</v>
      </c>
      <c r="C838" s="3" t="s">
        <v>9</v>
      </c>
      <c r="D838" s="3">
        <v>0.56000000000000005</v>
      </c>
      <c r="E838" s="3">
        <v>0.48</v>
      </c>
      <c r="F838" s="3" t="s">
        <v>283</v>
      </c>
      <c r="G838" s="2">
        <v>1180</v>
      </c>
      <c r="H838" s="3">
        <v>0.17900577851086391</v>
      </c>
      <c r="I838" s="3">
        <v>694.71779357517357</v>
      </c>
      <c r="J838" s="3">
        <v>1.645004591772055</v>
      </c>
      <c r="K838" s="3">
        <v>1</v>
      </c>
      <c r="L838" s="3">
        <f t="shared" si="61"/>
        <v>1.645004591772055</v>
      </c>
      <c r="M838" s="4">
        <f t="shared" si="60"/>
        <v>1.645004591772055</v>
      </c>
      <c r="N838" s="3">
        <v>0.21501156403064262</v>
      </c>
      <c r="O838" s="3">
        <v>1</v>
      </c>
      <c r="P838" s="3">
        <f t="shared" si="62"/>
        <v>0.21501156403064262</v>
      </c>
      <c r="Q838" s="3">
        <f>P838</f>
        <v>0.21501156403064262</v>
      </c>
    </row>
    <row r="839" spans="1:17" x14ac:dyDescent="0.25">
      <c r="A839" s="3" t="s">
        <v>158</v>
      </c>
      <c r="B839" s="3" t="s">
        <v>310</v>
      </c>
      <c r="C839" s="3" t="s">
        <v>9</v>
      </c>
      <c r="D839" s="3">
        <v>0.56000000000000005</v>
      </c>
      <c r="E839" s="3">
        <v>0.48</v>
      </c>
      <c r="F839" s="3" t="s">
        <v>283</v>
      </c>
      <c r="G839" s="2">
        <v>1180</v>
      </c>
      <c r="H839" s="3">
        <v>0.32880757870532651</v>
      </c>
      <c r="I839" s="3">
        <v>1107.9020665647652</v>
      </c>
      <c r="J839" s="3">
        <v>2.3515592167019417</v>
      </c>
      <c r="K839" s="3">
        <v>1</v>
      </c>
      <c r="L839" s="3">
        <f t="shared" si="61"/>
        <v>2.3515592167019417</v>
      </c>
      <c r="M839" s="4">
        <f t="shared" si="60"/>
        <v>2.3515592167019417</v>
      </c>
      <c r="N839" s="3">
        <v>0.30436710065753703</v>
      </c>
      <c r="O839" s="3">
        <v>1</v>
      </c>
      <c r="P839" s="3">
        <f t="shared" si="62"/>
        <v>0.30436710065753703</v>
      </c>
      <c r="Q839" s="3">
        <f>P839</f>
        <v>0.30436710065753703</v>
      </c>
    </row>
    <row r="840" spans="1:17" x14ac:dyDescent="0.25">
      <c r="A840" s="3" t="s">
        <v>158</v>
      </c>
      <c r="B840" s="3" t="s">
        <v>310</v>
      </c>
      <c r="C840" s="3" t="s">
        <v>9</v>
      </c>
      <c r="D840" s="3">
        <v>0.56000000000000005</v>
      </c>
      <c r="E840" s="3">
        <v>0.48</v>
      </c>
      <c r="F840" s="3" t="s">
        <v>283</v>
      </c>
      <c r="G840" s="2">
        <v>1180</v>
      </c>
      <c r="H840" s="3">
        <v>0.56835919423738401</v>
      </c>
      <c r="I840" s="3">
        <v>1896.1972677757908</v>
      </c>
      <c r="J840" s="3">
        <v>4.0329526257631594</v>
      </c>
      <c r="K840" s="3">
        <v>1</v>
      </c>
      <c r="L840" s="3">
        <f t="shared" si="61"/>
        <v>4.0329526257631594</v>
      </c>
      <c r="M840" s="4">
        <f t="shared" si="60"/>
        <v>4.0329526257631594</v>
      </c>
      <c r="N840" s="3">
        <v>0.52045781935860047</v>
      </c>
      <c r="O840" s="3">
        <v>1</v>
      </c>
      <c r="P840" s="3">
        <f t="shared" si="62"/>
        <v>0.52045781935860047</v>
      </c>
      <c r="Q840" s="3">
        <f>P840</f>
        <v>0.52045781935860047</v>
      </c>
    </row>
    <row r="841" spans="1:17" x14ac:dyDescent="0.25">
      <c r="A841" s="3" t="s">
        <v>158</v>
      </c>
      <c r="B841" s="3" t="s">
        <v>310</v>
      </c>
      <c r="C841" s="3" t="s">
        <v>9</v>
      </c>
      <c r="D841" s="3">
        <v>0.56000000000000005</v>
      </c>
      <c r="E841" s="3">
        <v>0.48</v>
      </c>
      <c r="F841" s="3" t="s">
        <v>323</v>
      </c>
      <c r="G841" s="2">
        <v>1180</v>
      </c>
      <c r="H841" s="3">
        <v>31.459972874768138</v>
      </c>
      <c r="I841" s="3">
        <v>109234.54024512575</v>
      </c>
      <c r="J841" s="3">
        <v>262.70474338963862</v>
      </c>
      <c r="K841" s="3">
        <v>1</v>
      </c>
      <c r="L841" s="3">
        <f t="shared" si="61"/>
        <v>262.70474338963862</v>
      </c>
      <c r="M841" s="4">
        <f t="shared" si="60"/>
        <v>262.70474338963862</v>
      </c>
      <c r="N841" s="3">
        <v>36.916824597539495</v>
      </c>
      <c r="O841" s="3">
        <v>1</v>
      </c>
      <c r="P841" s="3">
        <f t="shared" si="62"/>
        <v>36.916824597539495</v>
      </c>
      <c r="Q841" s="3">
        <f>P841</f>
        <v>36.916824597539495</v>
      </c>
    </row>
    <row r="842" spans="1:17" x14ac:dyDescent="0.25">
      <c r="A842" s="3" t="s">
        <v>158</v>
      </c>
      <c r="B842" s="3" t="s">
        <v>310</v>
      </c>
      <c r="C842" s="3" t="s">
        <v>9</v>
      </c>
      <c r="D842" s="3">
        <v>0.56000000000000005</v>
      </c>
      <c r="E842" s="3">
        <v>0.48</v>
      </c>
      <c r="F842" s="3" t="s">
        <v>323</v>
      </c>
      <c r="G842" s="2">
        <v>1180</v>
      </c>
      <c r="H842" s="3">
        <v>2.3593269567056454E-2</v>
      </c>
      <c r="I842" s="3">
        <v>89.120570258136496</v>
      </c>
      <c r="J842" s="3">
        <v>0.20605601216062908</v>
      </c>
      <c r="K842" s="3">
        <v>1</v>
      </c>
      <c r="L842" s="3">
        <f t="shared" si="61"/>
        <v>0.20605601216062908</v>
      </c>
      <c r="M842" s="4">
        <f t="shared" si="60"/>
        <v>0.20605601216062908</v>
      </c>
      <c r="N842" s="3">
        <v>2.9225903116294742E-2</v>
      </c>
      <c r="O842" s="3">
        <v>1</v>
      </c>
      <c r="P842" s="3">
        <f t="shared" si="62"/>
        <v>2.9225903116294742E-2</v>
      </c>
      <c r="Q842" s="3">
        <f>P842</f>
        <v>2.9225903116294742E-2</v>
      </c>
    </row>
    <row r="843" spans="1:17" x14ac:dyDescent="0.25">
      <c r="A843" s="3" t="s">
        <v>158</v>
      </c>
      <c r="B843" s="3" t="s">
        <v>310</v>
      </c>
      <c r="C843" s="3" t="s">
        <v>9</v>
      </c>
      <c r="D843" s="3">
        <v>0.56000000000000005</v>
      </c>
      <c r="E843" s="3">
        <v>0.48</v>
      </c>
      <c r="F843" s="3" t="s">
        <v>323</v>
      </c>
      <c r="G843" s="2">
        <v>1180</v>
      </c>
      <c r="H843" s="3">
        <v>2.2016957028750367E-2</v>
      </c>
      <c r="I843" s="3">
        <v>84.320766700126143</v>
      </c>
      <c r="J843" s="3">
        <v>0.19610864367052883</v>
      </c>
      <c r="K843" s="3">
        <v>1</v>
      </c>
      <c r="L843" s="3">
        <f t="shared" si="61"/>
        <v>0.19610864367052883</v>
      </c>
      <c r="M843" s="4">
        <f t="shared" si="60"/>
        <v>0.19610864367052883</v>
      </c>
      <c r="N843" s="3">
        <v>2.7937827581582805E-2</v>
      </c>
      <c r="O843" s="3">
        <v>1</v>
      </c>
      <c r="P843" s="3">
        <f t="shared" si="62"/>
        <v>2.7937827581582805E-2</v>
      </c>
      <c r="Q843" s="3">
        <f>P843</f>
        <v>2.7937827581582805E-2</v>
      </c>
    </row>
    <row r="844" spans="1:17" x14ac:dyDescent="0.25">
      <c r="A844" s="3" t="s">
        <v>158</v>
      </c>
      <c r="B844" s="3" t="s">
        <v>310</v>
      </c>
      <c r="C844" s="3" t="s">
        <v>9</v>
      </c>
      <c r="D844" s="3">
        <v>0.56000000000000005</v>
      </c>
      <c r="E844" s="3">
        <v>0.48</v>
      </c>
      <c r="F844" s="3" t="s">
        <v>323</v>
      </c>
      <c r="G844" s="2">
        <v>1180</v>
      </c>
      <c r="H844" s="3">
        <v>1.6576013947485081E-2</v>
      </c>
      <c r="I844" s="3">
        <v>62.446464706991129</v>
      </c>
      <c r="J844" s="3">
        <v>0.14642252597188596</v>
      </c>
      <c r="K844" s="3">
        <v>1</v>
      </c>
      <c r="L844" s="3">
        <f t="shared" si="61"/>
        <v>0.14642252597188596</v>
      </c>
      <c r="M844" s="4">
        <f t="shared" si="60"/>
        <v>0.14642252597188596</v>
      </c>
      <c r="N844" s="3">
        <v>2.0334278280438899E-2</v>
      </c>
      <c r="O844" s="3">
        <v>1</v>
      </c>
      <c r="P844" s="3">
        <f t="shared" si="62"/>
        <v>2.0334278280438899E-2</v>
      </c>
      <c r="Q844" s="3">
        <f>P844</f>
        <v>2.0334278280438899E-2</v>
      </c>
    </row>
    <row r="845" spans="1:17" x14ac:dyDescent="0.25">
      <c r="A845" s="3" t="s">
        <v>158</v>
      </c>
      <c r="B845" s="3" t="s">
        <v>89</v>
      </c>
      <c r="C845" s="3" t="s">
        <v>9</v>
      </c>
      <c r="D845" s="3">
        <v>0.56000000000000005</v>
      </c>
      <c r="E845" s="3">
        <v>0.48</v>
      </c>
      <c r="F845" s="3" t="s">
        <v>264</v>
      </c>
      <c r="G845" s="2">
        <v>1180</v>
      </c>
      <c r="H845" s="3">
        <v>352.60888791376669</v>
      </c>
      <c r="I845" s="3">
        <v>1343612.396690571</v>
      </c>
      <c r="J845" s="3">
        <v>2910.328642582876</v>
      </c>
      <c r="K845" s="3">
        <v>1</v>
      </c>
      <c r="L845" s="3">
        <f t="shared" si="61"/>
        <v>2910.328642582876</v>
      </c>
      <c r="M845" s="4">
        <f t="shared" si="60"/>
        <v>2910.328642582876</v>
      </c>
      <c r="N845" s="3">
        <v>399.24009356842026</v>
      </c>
      <c r="O845" s="3">
        <v>1</v>
      </c>
      <c r="P845" s="3">
        <f t="shared" si="62"/>
        <v>399.24009356842026</v>
      </c>
      <c r="Q845" s="3">
        <f>P845</f>
        <v>399.24009356842026</v>
      </c>
    </row>
    <row r="846" spans="1:17" x14ac:dyDescent="0.25">
      <c r="A846" s="3" t="s">
        <v>158</v>
      </c>
      <c r="B846" s="3" t="s">
        <v>310</v>
      </c>
      <c r="C846" s="3" t="s">
        <v>9</v>
      </c>
      <c r="D846" s="3">
        <v>0.56000000000000005</v>
      </c>
      <c r="E846" s="3">
        <v>0.48</v>
      </c>
      <c r="F846" s="3" t="s">
        <v>264</v>
      </c>
      <c r="G846" s="2">
        <v>1180</v>
      </c>
      <c r="H846" s="3">
        <v>29.642608708859523</v>
      </c>
      <c r="I846" s="3">
        <v>111782.71632653852</v>
      </c>
      <c r="J846" s="3">
        <v>238.63502702573163</v>
      </c>
      <c r="K846" s="3">
        <v>1</v>
      </c>
      <c r="L846" s="3">
        <f t="shared" si="61"/>
        <v>238.63502702573163</v>
      </c>
      <c r="M846" s="4">
        <f t="shared" si="60"/>
        <v>238.63502702573163</v>
      </c>
      <c r="N846" s="3">
        <v>32.747986131900724</v>
      </c>
      <c r="O846" s="3">
        <v>1</v>
      </c>
      <c r="P846" s="3">
        <f t="shared" si="62"/>
        <v>32.747986131900724</v>
      </c>
      <c r="Q846" s="3">
        <f>P846</f>
        <v>32.747986131900724</v>
      </c>
    </row>
    <row r="847" spans="1:17" x14ac:dyDescent="0.25">
      <c r="A847" s="3" t="s">
        <v>158</v>
      </c>
      <c r="B847" s="3" t="s">
        <v>310</v>
      </c>
      <c r="C847" s="3" t="s">
        <v>9</v>
      </c>
      <c r="D847" s="3">
        <v>0.56000000000000005</v>
      </c>
      <c r="E847" s="3">
        <v>0.48</v>
      </c>
      <c r="F847" s="3" t="s">
        <v>264</v>
      </c>
      <c r="G847" s="2">
        <v>1180</v>
      </c>
      <c r="H847" s="3">
        <v>136.87176472868362</v>
      </c>
      <c r="I847" s="3">
        <v>489307.1276236733</v>
      </c>
      <c r="J847" s="3">
        <v>1070.5681164550044</v>
      </c>
      <c r="K847" s="3">
        <v>1</v>
      </c>
      <c r="L847" s="3">
        <f t="shared" si="61"/>
        <v>1070.5681164550044</v>
      </c>
      <c r="M847" s="4">
        <f t="shared" si="60"/>
        <v>1070.5681164550044</v>
      </c>
      <c r="N847" s="3">
        <v>145.3713966640768</v>
      </c>
      <c r="O847" s="3">
        <v>1</v>
      </c>
      <c r="P847" s="3">
        <f t="shared" si="62"/>
        <v>145.3713966640768</v>
      </c>
      <c r="Q847" s="3">
        <f>P847</f>
        <v>145.3713966640768</v>
      </c>
    </row>
    <row r="848" spans="1:17" x14ac:dyDescent="0.25">
      <c r="A848" s="3" t="s">
        <v>158</v>
      </c>
      <c r="B848" s="3" t="s">
        <v>89</v>
      </c>
      <c r="C848" s="3" t="s">
        <v>9</v>
      </c>
      <c r="D848" s="3">
        <v>0.56000000000000005</v>
      </c>
      <c r="E848" s="3">
        <v>0.48</v>
      </c>
      <c r="F848" s="3" t="s">
        <v>296</v>
      </c>
      <c r="G848" s="2">
        <v>1180</v>
      </c>
      <c r="H848" s="3">
        <v>5.1616727805393863</v>
      </c>
      <c r="I848" s="3">
        <v>19273.513825267761</v>
      </c>
      <c r="J848" s="3">
        <v>43.617151195436442</v>
      </c>
      <c r="K848" s="3">
        <v>1</v>
      </c>
      <c r="L848" s="3">
        <f t="shared" si="61"/>
        <v>43.617151195436442</v>
      </c>
      <c r="M848" s="4">
        <f t="shared" si="60"/>
        <v>43.617151195436442</v>
      </c>
      <c r="N848" s="3">
        <v>6.0020104840982738</v>
      </c>
      <c r="O848" s="3">
        <v>1</v>
      </c>
      <c r="P848" s="3">
        <f t="shared" si="62"/>
        <v>6.0020104840982738</v>
      </c>
      <c r="Q848" s="3">
        <f>P848</f>
        <v>6.0020104840982738</v>
      </c>
    </row>
    <row r="849" spans="1:17" x14ac:dyDescent="0.25">
      <c r="A849" s="3" t="s">
        <v>158</v>
      </c>
      <c r="B849" s="3" t="s">
        <v>310</v>
      </c>
      <c r="C849" s="3" t="s">
        <v>9</v>
      </c>
      <c r="D849" s="3">
        <v>0.56000000000000005</v>
      </c>
      <c r="E849" s="3">
        <v>0.48</v>
      </c>
      <c r="F849" s="3" t="s">
        <v>296</v>
      </c>
      <c r="G849" s="2">
        <v>1180</v>
      </c>
      <c r="H849" s="3">
        <v>7.0365700633336553E-2</v>
      </c>
      <c r="I849" s="3">
        <v>268.67949274225106</v>
      </c>
      <c r="J849" s="3">
        <v>0.65598449433171235</v>
      </c>
      <c r="K849" s="3">
        <v>1</v>
      </c>
      <c r="L849" s="3">
        <f t="shared" si="61"/>
        <v>0.65598449433171235</v>
      </c>
      <c r="M849" s="4">
        <f t="shared" si="60"/>
        <v>0.65598449433171235</v>
      </c>
      <c r="N849" s="3">
        <v>0.10415286383146791</v>
      </c>
      <c r="O849" s="3">
        <v>1</v>
      </c>
      <c r="P849" s="3">
        <f t="shared" si="62"/>
        <v>0.10415286383146791</v>
      </c>
      <c r="Q849" s="3">
        <f>P849</f>
        <v>0.10415286383146791</v>
      </c>
    </row>
    <row r="850" spans="1:17" x14ac:dyDescent="0.25">
      <c r="A850" s="3" t="s">
        <v>158</v>
      </c>
      <c r="B850" s="3" t="s">
        <v>8</v>
      </c>
      <c r="C850" s="3" t="s">
        <v>9</v>
      </c>
      <c r="D850" s="3">
        <v>0.56000000000000005</v>
      </c>
      <c r="E850" s="3">
        <v>0.48</v>
      </c>
      <c r="F850" s="3" t="s">
        <v>250</v>
      </c>
      <c r="G850" s="2">
        <v>1180</v>
      </c>
      <c r="H850" s="3">
        <v>0.35172238516494964</v>
      </c>
      <c r="I850" s="3">
        <v>1308.6992032808432</v>
      </c>
      <c r="J850" s="3">
        <v>2.9826986395971877</v>
      </c>
      <c r="K850" s="3">
        <f>1-0.712</f>
        <v>0.28800000000000003</v>
      </c>
      <c r="L850" s="3">
        <f t="shared" si="61"/>
        <v>0.85901720820399019</v>
      </c>
      <c r="M850" s="4">
        <f t="shared" si="60"/>
        <v>0.85901720820399019</v>
      </c>
      <c r="N850" s="3">
        <v>0.38125916089576284</v>
      </c>
      <c r="O850" s="3">
        <f>1-0.531</f>
        <v>0.46899999999999997</v>
      </c>
      <c r="P850" s="3">
        <f t="shared" si="62"/>
        <v>0.17881054646011277</v>
      </c>
      <c r="Q850" s="3">
        <f>P850</f>
        <v>0.17881054646011277</v>
      </c>
    </row>
    <row r="851" spans="1:17" x14ac:dyDescent="0.25">
      <c r="A851" s="3" t="s">
        <v>158</v>
      </c>
      <c r="B851" s="3" t="s">
        <v>8</v>
      </c>
      <c r="C851" s="3" t="s">
        <v>9</v>
      </c>
      <c r="D851" s="3">
        <v>0.56000000000000005</v>
      </c>
      <c r="E851" s="3">
        <v>0.48</v>
      </c>
      <c r="F851" s="3" t="s">
        <v>250</v>
      </c>
      <c r="G851" s="2">
        <v>1180</v>
      </c>
      <c r="H851" s="3">
        <v>3.9373160379720024E-2</v>
      </c>
      <c r="I851" s="3">
        <v>151.9996307326071</v>
      </c>
      <c r="J851" s="3">
        <v>0.34417832619144545</v>
      </c>
      <c r="K851" s="3">
        <f>1-0.712</f>
        <v>0.28800000000000003</v>
      </c>
      <c r="L851" s="3">
        <f t="shared" si="61"/>
        <v>9.91233579431363E-2</v>
      </c>
      <c r="M851" s="4">
        <f t="shared" si="60"/>
        <v>9.91233579431363E-2</v>
      </c>
      <c r="N851" s="3">
        <v>4.5272154413357066E-2</v>
      </c>
      <c r="O851" s="3">
        <f>1-0.531</f>
        <v>0.46899999999999997</v>
      </c>
      <c r="P851" s="3">
        <f t="shared" si="62"/>
        <v>2.1232640419864463E-2</v>
      </c>
      <c r="Q851" s="3">
        <f>P851</f>
        <v>2.1232640419864463E-2</v>
      </c>
    </row>
    <row r="852" spans="1:17" x14ac:dyDescent="0.25">
      <c r="A852" s="3" t="s">
        <v>158</v>
      </c>
      <c r="B852" s="3" t="s">
        <v>310</v>
      </c>
      <c r="C852" s="3" t="s">
        <v>9</v>
      </c>
      <c r="D852" s="3">
        <v>0.56000000000000005</v>
      </c>
      <c r="E852" s="3">
        <v>0.48</v>
      </c>
      <c r="F852" s="3" t="s">
        <v>307</v>
      </c>
      <c r="G852" s="2">
        <v>1180</v>
      </c>
      <c r="H852" s="3">
        <v>3.7013565573107563</v>
      </c>
      <c r="I852" s="3">
        <v>13072.352168006202</v>
      </c>
      <c r="J852" s="3">
        <v>29.375997937795994</v>
      </c>
      <c r="K852" s="3">
        <v>1</v>
      </c>
      <c r="L852" s="3">
        <f t="shared" si="61"/>
        <v>29.375997937795994</v>
      </c>
      <c r="M852" s="4">
        <f t="shared" si="60"/>
        <v>29.375997937795994</v>
      </c>
      <c r="N852" s="3">
        <v>4.0268307191608885</v>
      </c>
      <c r="O852" s="3">
        <v>1</v>
      </c>
      <c r="P852" s="3">
        <f t="shared" si="62"/>
        <v>4.0268307191608885</v>
      </c>
      <c r="Q852" s="3">
        <f>P852</f>
        <v>4.0268307191608885</v>
      </c>
    </row>
    <row r="853" spans="1:17" x14ac:dyDescent="0.25">
      <c r="A853" s="3" t="s">
        <v>158</v>
      </c>
      <c r="B853" s="3" t="s">
        <v>310</v>
      </c>
      <c r="C853" s="3" t="s">
        <v>9</v>
      </c>
      <c r="D853" s="3">
        <v>0.56000000000000005</v>
      </c>
      <c r="E853" s="3">
        <v>0.48</v>
      </c>
      <c r="F853" s="3" t="s">
        <v>307</v>
      </c>
      <c r="G853" s="2">
        <v>1180</v>
      </c>
      <c r="H853" s="3">
        <v>1.4800244100571276E-2</v>
      </c>
      <c r="I853" s="3">
        <v>59.188541309794957</v>
      </c>
      <c r="J853" s="3">
        <v>0.12913805795264571</v>
      </c>
      <c r="K853" s="3">
        <v>1</v>
      </c>
      <c r="L853" s="3">
        <f t="shared" si="61"/>
        <v>0.12913805795264571</v>
      </c>
      <c r="M853" s="4">
        <f t="shared" si="60"/>
        <v>0.12913805795264571</v>
      </c>
      <c r="N853" s="3">
        <v>1.7445019854046923E-2</v>
      </c>
      <c r="O853" s="3">
        <v>1</v>
      </c>
      <c r="P853" s="3">
        <f t="shared" si="62"/>
        <v>1.7445019854046923E-2</v>
      </c>
      <c r="Q853" s="3">
        <f>P853</f>
        <v>1.7445019854046923E-2</v>
      </c>
    </row>
    <row r="854" spans="1:17" x14ac:dyDescent="0.25">
      <c r="A854" s="3" t="s">
        <v>158</v>
      </c>
      <c r="B854" s="3" t="s">
        <v>8</v>
      </c>
      <c r="C854" s="3" t="s">
        <v>9</v>
      </c>
      <c r="D854" s="3">
        <v>0.56000000000000005</v>
      </c>
      <c r="E854" s="3">
        <v>0.48</v>
      </c>
      <c r="F854" s="3" t="s">
        <v>163</v>
      </c>
      <c r="G854" s="2">
        <v>1180</v>
      </c>
      <c r="H854" s="3">
        <v>7.944552500262259</v>
      </c>
      <c r="I854" s="3">
        <v>27996.131887150837</v>
      </c>
      <c r="J854" s="3">
        <v>59.887957667839594</v>
      </c>
      <c r="K854" s="3">
        <v>1</v>
      </c>
      <c r="L854" s="3">
        <f t="shared" si="61"/>
        <v>59.887957667839594</v>
      </c>
      <c r="M854" s="4">
        <f t="shared" si="60"/>
        <v>59.887957667839594</v>
      </c>
      <c r="N854" s="3">
        <v>7.9368314214182876</v>
      </c>
      <c r="O854" s="3">
        <v>1</v>
      </c>
      <c r="P854" s="3">
        <f t="shared" si="62"/>
        <v>7.9368314214182876</v>
      </c>
      <c r="Q854" s="3">
        <f>P854</f>
        <v>7.9368314214182876</v>
      </c>
    </row>
    <row r="855" spans="1:17" x14ac:dyDescent="0.25">
      <c r="A855" s="3" t="s">
        <v>158</v>
      </c>
      <c r="B855" s="3" t="s">
        <v>310</v>
      </c>
      <c r="C855" s="3" t="s">
        <v>9</v>
      </c>
      <c r="D855" s="3">
        <v>0.56000000000000005</v>
      </c>
      <c r="E855" s="3">
        <v>0.48</v>
      </c>
      <c r="F855" s="3" t="s">
        <v>163</v>
      </c>
      <c r="G855" s="2">
        <v>1180</v>
      </c>
      <c r="H855" s="3">
        <v>3.3125966791377368</v>
      </c>
      <c r="I855" s="3">
        <v>11915.709484708819</v>
      </c>
      <c r="J855" s="3">
        <v>23.123852671851527</v>
      </c>
      <c r="K855" s="3">
        <v>1</v>
      </c>
      <c r="L855" s="3">
        <f t="shared" si="61"/>
        <v>23.123852671851527</v>
      </c>
      <c r="M855" s="4">
        <f t="shared" si="60"/>
        <v>23.123852671851527</v>
      </c>
      <c r="N855" s="3">
        <v>3.1685246541691439</v>
      </c>
      <c r="O855" s="3">
        <v>1</v>
      </c>
      <c r="P855" s="3">
        <f t="shared" si="62"/>
        <v>3.1685246541691439</v>
      </c>
      <c r="Q855" s="3">
        <f>P855</f>
        <v>3.1685246541691439</v>
      </c>
    </row>
    <row r="856" spans="1:17" x14ac:dyDescent="0.25">
      <c r="A856" s="3" t="s">
        <v>158</v>
      </c>
      <c r="B856" s="3" t="s">
        <v>8</v>
      </c>
      <c r="C856" s="3" t="s">
        <v>9</v>
      </c>
      <c r="D856" s="3">
        <v>0.56000000000000005</v>
      </c>
      <c r="E856" s="3">
        <v>0.48</v>
      </c>
      <c r="F856" s="3" t="s">
        <v>163</v>
      </c>
      <c r="G856" s="2">
        <v>1180</v>
      </c>
      <c r="H856" s="3">
        <v>3.4307578980675277</v>
      </c>
      <c r="I856" s="3">
        <v>13646.470087532847</v>
      </c>
      <c r="J856" s="3">
        <v>30.088933141873124</v>
      </c>
      <c r="K856" s="3">
        <f>1-0.712</f>
        <v>0.28800000000000003</v>
      </c>
      <c r="L856" s="3">
        <f t="shared" si="61"/>
        <v>8.6656127448594606</v>
      </c>
      <c r="M856" s="4">
        <f t="shared" si="60"/>
        <v>8.6656127448594606</v>
      </c>
      <c r="N856" s="3">
        <v>4.127927935280197</v>
      </c>
      <c r="O856" s="3">
        <f>1-0.531</f>
        <v>0.46899999999999997</v>
      </c>
      <c r="P856" s="3">
        <f t="shared" si="62"/>
        <v>1.9359982016464123</v>
      </c>
      <c r="Q856" s="3">
        <f>P856</f>
        <v>1.9359982016464123</v>
      </c>
    </row>
    <row r="857" spans="1:17" x14ac:dyDescent="0.25">
      <c r="A857" s="3" t="s">
        <v>158</v>
      </c>
      <c r="B857" s="3" t="s">
        <v>8</v>
      </c>
      <c r="C857" s="3" t="s">
        <v>9</v>
      </c>
      <c r="D857" s="3">
        <v>0.56000000000000005</v>
      </c>
      <c r="E857" s="3">
        <v>0.48</v>
      </c>
      <c r="F857" s="3" t="s">
        <v>166</v>
      </c>
      <c r="G857" s="2">
        <v>1180</v>
      </c>
      <c r="H857" s="3">
        <v>29.004587694174166</v>
      </c>
      <c r="I857" s="3">
        <v>105350.31804833934</v>
      </c>
      <c r="J857" s="3">
        <v>202.66942982964531</v>
      </c>
      <c r="K857" s="3">
        <v>1</v>
      </c>
      <c r="L857" s="3">
        <f t="shared" si="61"/>
        <v>202.66942982964531</v>
      </c>
      <c r="M857" s="4">
        <f t="shared" si="60"/>
        <v>202.66942982964531</v>
      </c>
      <c r="N857" s="3">
        <v>27.808724111060354</v>
      </c>
      <c r="O857" s="3">
        <v>1</v>
      </c>
      <c r="P857" s="3">
        <f t="shared" si="62"/>
        <v>27.808724111060354</v>
      </c>
      <c r="Q857" s="3">
        <f>P857</f>
        <v>27.808724111060354</v>
      </c>
    </row>
    <row r="858" spans="1:17" x14ac:dyDescent="0.25">
      <c r="A858" s="3" t="s">
        <v>158</v>
      </c>
      <c r="B858" s="3" t="s">
        <v>310</v>
      </c>
      <c r="C858" s="3" t="s">
        <v>9</v>
      </c>
      <c r="D858" s="3">
        <v>0.56000000000000005</v>
      </c>
      <c r="E858" s="3">
        <v>0.48</v>
      </c>
      <c r="F858" s="3" t="s">
        <v>350</v>
      </c>
      <c r="G858" s="2">
        <v>1180</v>
      </c>
      <c r="H858" s="3">
        <v>1.8567104193306849</v>
      </c>
      <c r="I858" s="3">
        <v>6083.7171573213209</v>
      </c>
      <c r="J858" s="3">
        <v>11.874418920094547</v>
      </c>
      <c r="K858" s="3">
        <v>1</v>
      </c>
      <c r="L858" s="3">
        <f t="shared" si="61"/>
        <v>11.874418920094547</v>
      </c>
      <c r="M858" s="4">
        <f t="shared" si="60"/>
        <v>11.874418920094547</v>
      </c>
      <c r="N858" s="3">
        <v>1.5814485193856329</v>
      </c>
      <c r="O858" s="3">
        <v>1</v>
      </c>
      <c r="P858" s="3">
        <f t="shared" si="62"/>
        <v>1.5814485193856329</v>
      </c>
      <c r="Q858" s="3">
        <f>P858</f>
        <v>1.5814485193856329</v>
      </c>
    </row>
    <row r="859" spans="1:17" x14ac:dyDescent="0.25">
      <c r="A859" s="3" t="s">
        <v>158</v>
      </c>
      <c r="B859" s="3" t="s">
        <v>310</v>
      </c>
      <c r="C859" s="3" t="s">
        <v>9</v>
      </c>
      <c r="D859" s="3">
        <v>0.56000000000000005</v>
      </c>
      <c r="E859" s="3">
        <v>0.48</v>
      </c>
      <c r="F859" s="3" t="s">
        <v>17</v>
      </c>
      <c r="G859" s="2">
        <v>2000</v>
      </c>
      <c r="H859" s="3">
        <v>0.66303696871632301</v>
      </c>
      <c r="I859" s="3">
        <v>2458.7831884480302</v>
      </c>
      <c r="J859" s="3">
        <v>6.2866031514478582</v>
      </c>
      <c r="K859" s="3">
        <v>1</v>
      </c>
      <c r="L859" s="3">
        <f t="shared" si="61"/>
        <v>6.2866031514478582</v>
      </c>
      <c r="M859" s="4">
        <f t="shared" si="60"/>
        <v>6.2866031514478582</v>
      </c>
      <c r="N859" s="3">
        <v>0.90190178967717616</v>
      </c>
      <c r="O859" s="3">
        <v>1</v>
      </c>
      <c r="P859" s="3">
        <f t="shared" si="62"/>
        <v>0.90190178967717616</v>
      </c>
      <c r="Q859" s="3">
        <f>P859</f>
        <v>0.90190178967717616</v>
      </c>
    </row>
    <row r="860" spans="1:17" x14ac:dyDescent="0.25">
      <c r="A860" s="3" t="s">
        <v>158</v>
      </c>
      <c r="B860" s="3" t="s">
        <v>89</v>
      </c>
      <c r="C860" s="3" t="s">
        <v>9</v>
      </c>
      <c r="D860" s="3">
        <v>0.56000000000000005</v>
      </c>
      <c r="E860" s="3">
        <v>0.48</v>
      </c>
      <c r="F860" s="3" t="s">
        <v>17</v>
      </c>
      <c r="G860" s="2">
        <v>2000</v>
      </c>
      <c r="H860" s="3">
        <v>0.23420963546430235</v>
      </c>
      <c r="I860" s="3">
        <v>974.8932330472976</v>
      </c>
      <c r="J860" s="3">
        <v>2.1258684020569505</v>
      </c>
      <c r="K860" s="3">
        <v>1</v>
      </c>
      <c r="L860" s="3">
        <f t="shared" si="61"/>
        <v>2.1258684020569505</v>
      </c>
      <c r="M860" s="4">
        <f t="shared" si="60"/>
        <v>2.1258684020569505</v>
      </c>
      <c r="N860" s="3">
        <v>0.28421448956206552</v>
      </c>
      <c r="O860" s="3">
        <v>1</v>
      </c>
      <c r="P860" s="3">
        <f t="shared" si="62"/>
        <v>0.28421448956206552</v>
      </c>
      <c r="Q860" s="3">
        <f>P860</f>
        <v>0.28421448956206552</v>
      </c>
    </row>
    <row r="861" spans="1:17" x14ac:dyDescent="0.25">
      <c r="A861" s="3" t="s">
        <v>158</v>
      </c>
      <c r="B861" s="3" t="s">
        <v>310</v>
      </c>
      <c r="C861" s="3" t="s">
        <v>9</v>
      </c>
      <c r="D861" s="3">
        <v>0.56000000000000005</v>
      </c>
      <c r="E861" s="3">
        <v>0.48</v>
      </c>
      <c r="F861" s="3" t="s">
        <v>17</v>
      </c>
      <c r="G861" s="2">
        <v>2000</v>
      </c>
      <c r="H861" s="3">
        <v>7.4678384993698721E-2</v>
      </c>
      <c r="I861" s="3">
        <v>225.40246616227785</v>
      </c>
      <c r="J861" s="3">
        <v>0.56621901486603532</v>
      </c>
      <c r="K861" s="3">
        <v>1</v>
      </c>
      <c r="L861" s="3">
        <f t="shared" si="61"/>
        <v>0.56621901486603532</v>
      </c>
      <c r="M861" s="4">
        <f t="shared" si="60"/>
        <v>0.56621901486603532</v>
      </c>
      <c r="N861" s="3">
        <v>7.9299451310175434E-2</v>
      </c>
      <c r="O861" s="3">
        <v>1</v>
      </c>
      <c r="P861" s="3">
        <f t="shared" si="62"/>
        <v>7.9299451310175434E-2</v>
      </c>
      <c r="Q861" s="3">
        <f>P861</f>
        <v>7.9299451310175434E-2</v>
      </c>
    </row>
    <row r="862" spans="1:17" x14ac:dyDescent="0.25">
      <c r="A862" s="3" t="s">
        <v>158</v>
      </c>
      <c r="B862" s="3" t="s">
        <v>89</v>
      </c>
      <c r="C862" s="3" t="s">
        <v>9</v>
      </c>
      <c r="D862" s="3">
        <v>0.56000000000000005</v>
      </c>
      <c r="E862" s="3">
        <v>0.48</v>
      </c>
      <c r="F862" s="3" t="s">
        <v>17</v>
      </c>
      <c r="G862" s="2">
        <v>2000</v>
      </c>
      <c r="H862" s="3">
        <v>138.38127594476691</v>
      </c>
      <c r="I862" s="3">
        <v>537590.03212236788</v>
      </c>
      <c r="J862" s="3">
        <v>1152.3833776367144</v>
      </c>
      <c r="K862" s="3">
        <v>1</v>
      </c>
      <c r="L862" s="3">
        <f t="shared" si="61"/>
        <v>1152.3833776367144</v>
      </c>
      <c r="M862" s="4">
        <f t="shared" si="60"/>
        <v>1152.3833776367144</v>
      </c>
      <c r="N862" s="3">
        <v>157.10923979805929</v>
      </c>
      <c r="O862" s="3">
        <v>1</v>
      </c>
      <c r="P862" s="3">
        <f t="shared" si="62"/>
        <v>157.10923979805929</v>
      </c>
      <c r="Q862" s="3">
        <f>P862</f>
        <v>157.10923979805929</v>
      </c>
    </row>
    <row r="863" spans="1:17" x14ac:dyDescent="0.25">
      <c r="A863" s="3" t="s">
        <v>158</v>
      </c>
      <c r="B863" s="3" t="s">
        <v>310</v>
      </c>
      <c r="C863" s="3" t="s">
        <v>9</v>
      </c>
      <c r="D863" s="3">
        <v>0.56000000000000005</v>
      </c>
      <c r="E863" s="3">
        <v>0.48</v>
      </c>
      <c r="F863" s="3" t="s">
        <v>17</v>
      </c>
      <c r="G863" s="2">
        <v>2000</v>
      </c>
      <c r="H863" s="3">
        <v>1.3596640604553047</v>
      </c>
      <c r="I863" s="3">
        <v>4473.2081519233598</v>
      </c>
      <c r="J863" s="3">
        <v>8.3284245163632384</v>
      </c>
      <c r="K863" s="3">
        <v>1</v>
      </c>
      <c r="L863" s="3">
        <f t="shared" si="61"/>
        <v>8.3284245163632384</v>
      </c>
      <c r="M863" s="4">
        <f t="shared" si="60"/>
        <v>8.3284245163632384</v>
      </c>
      <c r="N863" s="3">
        <v>1.0583830197295772</v>
      </c>
      <c r="O863" s="3">
        <v>1</v>
      </c>
      <c r="P863" s="3">
        <f t="shared" si="62"/>
        <v>1.0583830197295772</v>
      </c>
      <c r="Q863" s="3">
        <f>P863</f>
        <v>1.0583830197295772</v>
      </c>
    </row>
    <row r="864" spans="1:17" x14ac:dyDescent="0.25">
      <c r="A864" s="3" t="s">
        <v>158</v>
      </c>
      <c r="B864" s="3" t="s">
        <v>310</v>
      </c>
      <c r="C864" s="3" t="s">
        <v>9</v>
      </c>
      <c r="D864" s="3">
        <v>0.56000000000000005</v>
      </c>
      <c r="E864" s="3">
        <v>0.48</v>
      </c>
      <c r="F864" s="3" t="s">
        <v>17</v>
      </c>
      <c r="G864" s="2">
        <v>2000</v>
      </c>
      <c r="H864" s="3">
        <v>6.3743972223802725</v>
      </c>
      <c r="I864" s="3">
        <v>22118.13476205973</v>
      </c>
      <c r="J864" s="3">
        <v>47.250757983044238</v>
      </c>
      <c r="K864" s="3">
        <v>1</v>
      </c>
      <c r="L864" s="3">
        <f t="shared" si="61"/>
        <v>47.250757983044238</v>
      </c>
      <c r="M864" s="4">
        <f t="shared" si="60"/>
        <v>47.250757983044238</v>
      </c>
      <c r="N864" s="3">
        <v>6.2605861783757897</v>
      </c>
      <c r="O864" s="3">
        <v>1</v>
      </c>
      <c r="P864" s="3">
        <f t="shared" si="62"/>
        <v>6.2605861783757897</v>
      </c>
      <c r="Q864" s="3">
        <f>P864</f>
        <v>6.2605861783757897</v>
      </c>
    </row>
    <row r="865" spans="1:17" x14ac:dyDescent="0.25">
      <c r="A865" s="3" t="s">
        <v>158</v>
      </c>
      <c r="B865" s="3" t="s">
        <v>89</v>
      </c>
      <c r="C865" s="3" t="s">
        <v>9</v>
      </c>
      <c r="D865" s="3">
        <v>0.56000000000000005</v>
      </c>
      <c r="E865" s="3">
        <v>0.48</v>
      </c>
      <c r="F865" s="3" t="s">
        <v>17</v>
      </c>
      <c r="G865" s="2">
        <v>2000</v>
      </c>
      <c r="H865" s="3">
        <v>1.3996218562146261</v>
      </c>
      <c r="I865" s="3">
        <v>5382.0997962280126</v>
      </c>
      <c r="J865" s="3">
        <v>12.841474251252496</v>
      </c>
      <c r="K865" s="3">
        <v>1</v>
      </c>
      <c r="L865" s="3">
        <f t="shared" si="61"/>
        <v>12.841474251252496</v>
      </c>
      <c r="M865" s="4">
        <f t="shared" si="60"/>
        <v>12.841474251252496</v>
      </c>
      <c r="N865" s="3">
        <v>1.8116499587753514</v>
      </c>
      <c r="O865" s="3">
        <v>1</v>
      </c>
      <c r="P865" s="3">
        <f t="shared" si="62"/>
        <v>1.8116499587753514</v>
      </c>
      <c r="Q865" s="3">
        <f>P865</f>
        <v>1.8116499587753514</v>
      </c>
    </row>
    <row r="866" spans="1:17" x14ac:dyDescent="0.25">
      <c r="A866" s="3" t="s">
        <v>158</v>
      </c>
      <c r="B866" s="3" t="s">
        <v>310</v>
      </c>
      <c r="C866" s="3" t="s">
        <v>9</v>
      </c>
      <c r="D866" s="3">
        <v>0.56000000000000005</v>
      </c>
      <c r="E866" s="3">
        <v>0.48</v>
      </c>
      <c r="F866" s="3" t="s">
        <v>17</v>
      </c>
      <c r="G866" s="2">
        <v>2000</v>
      </c>
      <c r="H866" s="3">
        <v>3.3593318885080297E-5</v>
      </c>
      <c r="I866" s="3">
        <v>0.10205361885775753</v>
      </c>
      <c r="J866" s="3">
        <v>2.5249030782554009E-4</v>
      </c>
      <c r="K866" s="3">
        <v>1</v>
      </c>
      <c r="L866" s="3">
        <f t="shared" si="61"/>
        <v>2.5249030782554009E-4</v>
      </c>
      <c r="M866" s="4">
        <f t="shared" si="60"/>
        <v>2.5249030782554009E-4</v>
      </c>
      <c r="N866" s="3">
        <v>2.9914804588311969E-5</v>
      </c>
      <c r="O866" s="3">
        <v>1</v>
      </c>
      <c r="P866" s="3">
        <f t="shared" si="62"/>
        <v>2.9914804588311969E-5</v>
      </c>
      <c r="Q866" s="3">
        <f>P866</f>
        <v>2.9914804588311969E-5</v>
      </c>
    </row>
    <row r="867" spans="1:17" x14ac:dyDescent="0.25">
      <c r="A867" s="3" t="s">
        <v>158</v>
      </c>
      <c r="B867" s="3" t="s">
        <v>310</v>
      </c>
      <c r="C867" s="3" t="s">
        <v>9</v>
      </c>
      <c r="D867" s="3">
        <v>0.56000000000000005</v>
      </c>
      <c r="E867" s="3">
        <v>0.48</v>
      </c>
      <c r="F867" s="3" t="s">
        <v>17</v>
      </c>
      <c r="G867" s="2">
        <v>2000</v>
      </c>
      <c r="H867" s="3">
        <v>9.2189710722594153E-4</v>
      </c>
      <c r="I867" s="3">
        <v>3.4824720384611094</v>
      </c>
      <c r="J867" s="3">
        <v>7.9116111987826577E-3</v>
      </c>
      <c r="K867" s="3">
        <v>1</v>
      </c>
      <c r="L867" s="3">
        <f t="shared" si="61"/>
        <v>7.9116111987826577E-3</v>
      </c>
      <c r="M867" s="4">
        <f t="shared" si="60"/>
        <v>7.9116111987826577E-3</v>
      </c>
      <c r="N867" s="3">
        <v>1.1372032486019722E-3</v>
      </c>
      <c r="O867" s="3">
        <v>1</v>
      </c>
      <c r="P867" s="3">
        <f t="shared" si="62"/>
        <v>1.1372032486019722E-3</v>
      </c>
      <c r="Q867" s="3">
        <f>P867</f>
        <v>1.1372032486019722E-3</v>
      </c>
    </row>
    <row r="868" spans="1:17" x14ac:dyDescent="0.25">
      <c r="A868" s="3" t="s">
        <v>158</v>
      </c>
      <c r="B868" s="3" t="s">
        <v>310</v>
      </c>
      <c r="C868" s="3" t="s">
        <v>9</v>
      </c>
      <c r="D868" s="3">
        <v>0.56000000000000005</v>
      </c>
      <c r="E868" s="3">
        <v>0.48</v>
      </c>
      <c r="F868" s="3" t="s">
        <v>19</v>
      </c>
      <c r="G868" s="2">
        <v>1190</v>
      </c>
      <c r="H868" s="3">
        <v>13.625063046730855</v>
      </c>
      <c r="I868" s="3">
        <v>49992.746062737722</v>
      </c>
      <c r="J868" s="3">
        <v>102.28537569031339</v>
      </c>
      <c r="K868" s="3">
        <v>1</v>
      </c>
      <c r="L868" s="3">
        <f t="shared" si="61"/>
        <v>102.28537569031339</v>
      </c>
      <c r="M868" s="4">
        <f t="shared" si="60"/>
        <v>102.28537569031339</v>
      </c>
      <c r="N868" s="3">
        <v>14.131755644783791</v>
      </c>
      <c r="O868" s="3">
        <v>1</v>
      </c>
      <c r="P868" s="3">
        <f t="shared" si="62"/>
        <v>14.131755644783791</v>
      </c>
      <c r="Q868" s="3">
        <f>P868</f>
        <v>14.131755644783791</v>
      </c>
    </row>
    <row r="869" spans="1:17" x14ac:dyDescent="0.25">
      <c r="A869" s="3" t="s">
        <v>158</v>
      </c>
      <c r="B869" s="3" t="s">
        <v>8</v>
      </c>
      <c r="C869" s="3" t="s">
        <v>9</v>
      </c>
      <c r="D869" s="3">
        <v>0.56000000000000005</v>
      </c>
      <c r="E869" s="3">
        <v>0.48</v>
      </c>
      <c r="F869" s="3" t="s">
        <v>183</v>
      </c>
      <c r="G869" s="2">
        <v>1190</v>
      </c>
      <c r="H869" s="3">
        <v>29.602022073537068</v>
      </c>
      <c r="I869" s="3">
        <v>102815.08954633669</v>
      </c>
      <c r="J869" s="3">
        <v>168.22561563325286</v>
      </c>
      <c r="K869" s="3">
        <f>1-0.712</f>
        <v>0.28800000000000003</v>
      </c>
      <c r="L869" s="3">
        <f t="shared" si="61"/>
        <v>48.448977302376832</v>
      </c>
      <c r="M869" s="4">
        <f t="shared" si="60"/>
        <v>48.448977302376832</v>
      </c>
      <c r="N869" s="3">
        <v>23.222041114031722</v>
      </c>
      <c r="O869" s="3">
        <f>1-0.531</f>
        <v>0.46899999999999997</v>
      </c>
      <c r="P869" s="3">
        <f t="shared" si="62"/>
        <v>10.891137282480877</v>
      </c>
      <c r="Q869" s="3">
        <f>P869</f>
        <v>10.891137282480877</v>
      </c>
    </row>
    <row r="870" spans="1:17" x14ac:dyDescent="0.25">
      <c r="A870" s="3" t="s">
        <v>158</v>
      </c>
      <c r="B870" s="3" t="s">
        <v>310</v>
      </c>
      <c r="C870" s="3" t="s">
        <v>9</v>
      </c>
      <c r="D870" s="3">
        <v>0.56000000000000005</v>
      </c>
      <c r="E870" s="3">
        <v>0.48</v>
      </c>
      <c r="F870" s="3" t="s">
        <v>320</v>
      </c>
      <c r="G870" s="2">
        <v>1190</v>
      </c>
      <c r="H870" s="3">
        <v>33.267256000278152</v>
      </c>
      <c r="I870" s="3">
        <v>125799.78755794016</v>
      </c>
      <c r="J870" s="3">
        <v>236.73044981094037</v>
      </c>
      <c r="K870" s="3">
        <v>1</v>
      </c>
      <c r="L870" s="3">
        <f t="shared" si="61"/>
        <v>236.73044981094037</v>
      </c>
      <c r="M870" s="4">
        <f t="shared" si="60"/>
        <v>236.73044981094037</v>
      </c>
      <c r="N870" s="3">
        <v>32.241512223652805</v>
      </c>
      <c r="O870" s="3">
        <v>1</v>
      </c>
      <c r="P870" s="3">
        <f t="shared" si="62"/>
        <v>32.241512223652805</v>
      </c>
      <c r="Q870" s="3">
        <f>P870</f>
        <v>32.241512223652805</v>
      </c>
    </row>
    <row r="871" spans="1:17" x14ac:dyDescent="0.25">
      <c r="A871" s="3" t="s">
        <v>158</v>
      </c>
      <c r="B871" s="3" t="s">
        <v>351</v>
      </c>
      <c r="C871" s="3" t="s">
        <v>352</v>
      </c>
      <c r="D871" s="3">
        <v>0.36</v>
      </c>
      <c r="E871" s="3">
        <v>0.57999999999999996</v>
      </c>
      <c r="F871" s="3" t="s">
        <v>283</v>
      </c>
      <c r="G871" s="2">
        <v>1190</v>
      </c>
      <c r="H871" s="3">
        <v>1.2922679527166865</v>
      </c>
      <c r="I871" s="3">
        <v>5045.5788634290557</v>
      </c>
      <c r="J871" s="3">
        <v>10.43325609487699</v>
      </c>
      <c r="K871" s="3">
        <v>1</v>
      </c>
      <c r="L871" s="3">
        <f t="shared" si="61"/>
        <v>10.43325609487699</v>
      </c>
      <c r="M871" s="4">
        <f t="shared" si="60"/>
        <v>10.43325609487699</v>
      </c>
      <c r="N871" s="3">
        <v>1.4838657655536556</v>
      </c>
      <c r="O871" s="3">
        <v>1</v>
      </c>
      <c r="P871" s="3">
        <f t="shared" si="62"/>
        <v>1.4838657655536556</v>
      </c>
      <c r="Q871" s="3">
        <f>P871</f>
        <v>1.4838657655536556</v>
      </c>
    </row>
    <row r="872" spans="1:17" x14ac:dyDescent="0.25">
      <c r="A872" s="3" t="s">
        <v>158</v>
      </c>
      <c r="B872" s="3" t="s">
        <v>89</v>
      </c>
      <c r="C872" s="3" t="s">
        <v>9</v>
      </c>
      <c r="D872" s="3">
        <v>0.56000000000000005</v>
      </c>
      <c r="E872" s="3">
        <v>0.48</v>
      </c>
      <c r="F872" s="3" t="s">
        <v>283</v>
      </c>
      <c r="G872" s="2">
        <v>1190</v>
      </c>
      <c r="H872" s="3">
        <v>1.1179154570801351</v>
      </c>
      <c r="I872" s="3">
        <v>4381.2238169775501</v>
      </c>
      <c r="J872" s="3">
        <v>9.3170899992872709</v>
      </c>
      <c r="K872" s="3">
        <v>1</v>
      </c>
      <c r="L872" s="3">
        <f t="shared" si="61"/>
        <v>9.3170899992872709</v>
      </c>
      <c r="M872" s="4">
        <f t="shared" si="60"/>
        <v>9.3170899992872709</v>
      </c>
      <c r="N872" s="3">
        <v>1.2458654902860646</v>
      </c>
      <c r="O872" s="3">
        <v>1</v>
      </c>
      <c r="P872" s="3">
        <f t="shared" si="62"/>
        <v>1.2458654902860646</v>
      </c>
      <c r="Q872" s="3">
        <f>P872</f>
        <v>1.2458654902860646</v>
      </c>
    </row>
    <row r="873" spans="1:17" x14ac:dyDescent="0.25">
      <c r="A873" s="3" t="s">
        <v>158</v>
      </c>
      <c r="B873" s="3" t="s">
        <v>351</v>
      </c>
      <c r="C873" s="3" t="s">
        <v>352</v>
      </c>
      <c r="D873" s="3">
        <v>0.36</v>
      </c>
      <c r="E873" s="3">
        <v>0.57999999999999996</v>
      </c>
      <c r="F873" s="3" t="s">
        <v>283</v>
      </c>
      <c r="G873" s="2">
        <v>1190</v>
      </c>
      <c r="H873" s="3">
        <v>7.5236470062207877E-5</v>
      </c>
      <c r="I873" s="3">
        <v>0.2918630319543572</v>
      </c>
      <c r="J873" s="3">
        <v>6.3542201524334528E-4</v>
      </c>
      <c r="K873" s="3">
        <v>1</v>
      </c>
      <c r="L873" s="3">
        <f t="shared" si="61"/>
        <v>6.3542201524334528E-4</v>
      </c>
      <c r="M873" s="4">
        <f t="shared" si="60"/>
        <v>6.3542201524334528E-4</v>
      </c>
      <c r="N873" s="3">
        <v>8.7152423713413444E-5</v>
      </c>
      <c r="O873" s="3">
        <v>1</v>
      </c>
      <c r="P873" s="3">
        <f t="shared" si="62"/>
        <v>8.7152423713413444E-5</v>
      </c>
      <c r="Q873" s="3">
        <f>P873</f>
        <v>8.7152423713413444E-5</v>
      </c>
    </row>
    <row r="874" spans="1:17" x14ac:dyDescent="0.25">
      <c r="A874" s="3" t="s">
        <v>158</v>
      </c>
      <c r="B874" s="3" t="s">
        <v>89</v>
      </c>
      <c r="C874" s="3" t="s">
        <v>9</v>
      </c>
      <c r="D874" s="3">
        <v>0.56000000000000005</v>
      </c>
      <c r="E874" s="3">
        <v>0.48</v>
      </c>
      <c r="F874" s="3" t="s">
        <v>264</v>
      </c>
      <c r="G874" s="2">
        <v>1190</v>
      </c>
      <c r="H874" s="3">
        <v>176.79368598333789</v>
      </c>
      <c r="I874" s="3">
        <v>669450.30574506498</v>
      </c>
      <c r="J874" s="3">
        <v>1295.5543015883095</v>
      </c>
      <c r="K874" s="3">
        <v>1</v>
      </c>
      <c r="L874" s="3">
        <f t="shared" si="61"/>
        <v>1295.5543015883095</v>
      </c>
      <c r="M874" s="4">
        <f t="shared" si="60"/>
        <v>1295.5543015883095</v>
      </c>
      <c r="N874" s="3">
        <v>176.10623674097945</v>
      </c>
      <c r="O874" s="3">
        <v>1</v>
      </c>
      <c r="P874" s="3">
        <f t="shared" si="62"/>
        <v>176.10623674097945</v>
      </c>
      <c r="Q874" s="3">
        <f>P874</f>
        <v>176.10623674097945</v>
      </c>
    </row>
    <row r="875" spans="1:17" x14ac:dyDescent="0.25">
      <c r="A875" s="3" t="s">
        <v>158</v>
      </c>
      <c r="B875" s="3" t="s">
        <v>310</v>
      </c>
      <c r="C875" s="3" t="s">
        <v>9</v>
      </c>
      <c r="D875" s="3">
        <v>0.56000000000000005</v>
      </c>
      <c r="E875" s="3">
        <v>0.48</v>
      </c>
      <c r="F875" s="3" t="s">
        <v>264</v>
      </c>
      <c r="G875" s="2">
        <v>1190</v>
      </c>
      <c r="H875" s="3">
        <v>144.34997822768989</v>
      </c>
      <c r="I875" s="3">
        <v>549340.59018060111</v>
      </c>
      <c r="J875" s="3">
        <v>1113.8224192796824</v>
      </c>
      <c r="K875" s="3">
        <v>1</v>
      </c>
      <c r="L875" s="3">
        <f t="shared" si="61"/>
        <v>1113.8224192796824</v>
      </c>
      <c r="M875" s="4">
        <f t="shared" si="60"/>
        <v>1113.8224192796824</v>
      </c>
      <c r="N875" s="3">
        <v>148.67554268423206</v>
      </c>
      <c r="O875" s="3">
        <v>1</v>
      </c>
      <c r="P875" s="3">
        <f t="shared" si="62"/>
        <v>148.67554268423206</v>
      </c>
      <c r="Q875" s="3">
        <f>P875</f>
        <v>148.67554268423206</v>
      </c>
    </row>
    <row r="876" spans="1:17" x14ac:dyDescent="0.25">
      <c r="A876" s="3" t="s">
        <v>158</v>
      </c>
      <c r="B876" s="3" t="s">
        <v>310</v>
      </c>
      <c r="C876" s="3" t="s">
        <v>9</v>
      </c>
      <c r="D876" s="3">
        <v>0.56000000000000005</v>
      </c>
      <c r="E876" s="3">
        <v>0.48</v>
      </c>
      <c r="F876" s="3" t="s">
        <v>264</v>
      </c>
      <c r="G876" s="2">
        <v>1190</v>
      </c>
      <c r="H876" s="3">
        <v>7.697828049581485</v>
      </c>
      <c r="I876" s="3">
        <v>26557.991713903448</v>
      </c>
      <c r="J876" s="3">
        <v>51.071019616773178</v>
      </c>
      <c r="K876" s="3">
        <v>1</v>
      </c>
      <c r="L876" s="3">
        <f t="shared" si="61"/>
        <v>51.071019616773178</v>
      </c>
      <c r="M876" s="4">
        <f t="shared" si="60"/>
        <v>51.071019616773178</v>
      </c>
      <c r="N876" s="3">
        <v>6.829773017961644</v>
      </c>
      <c r="O876" s="3">
        <v>1</v>
      </c>
      <c r="P876" s="3">
        <f t="shared" si="62"/>
        <v>6.829773017961644</v>
      </c>
      <c r="Q876" s="3">
        <f>P876</f>
        <v>6.829773017961644</v>
      </c>
    </row>
    <row r="877" spans="1:17" x14ac:dyDescent="0.25">
      <c r="A877" s="3" t="s">
        <v>158</v>
      </c>
      <c r="B877" s="3" t="s">
        <v>351</v>
      </c>
      <c r="C877" s="3" t="s">
        <v>352</v>
      </c>
      <c r="D877" s="3">
        <v>0.36</v>
      </c>
      <c r="E877" s="3">
        <v>0.57999999999999996</v>
      </c>
      <c r="F877" s="3" t="s">
        <v>264</v>
      </c>
      <c r="G877" s="2">
        <v>1190</v>
      </c>
      <c r="H877" s="3">
        <v>3.8079785646421335E-3</v>
      </c>
      <c r="I877" s="3">
        <v>14.684679935717194</v>
      </c>
      <c r="J877" s="3">
        <v>2.9370145485425304E-2</v>
      </c>
      <c r="K877" s="3">
        <v>1</v>
      </c>
      <c r="L877" s="3">
        <f t="shared" si="61"/>
        <v>2.9370145485425304E-2</v>
      </c>
      <c r="M877" s="4">
        <f t="shared" si="60"/>
        <v>2.9370145485425304E-2</v>
      </c>
      <c r="N877" s="3">
        <v>4.0081651164100025E-3</v>
      </c>
      <c r="O877" s="3">
        <v>1</v>
      </c>
      <c r="P877" s="3">
        <f t="shared" si="62"/>
        <v>4.0081651164100025E-3</v>
      </c>
      <c r="Q877" s="3">
        <f>P877</f>
        <v>4.0081651164100025E-3</v>
      </c>
    </row>
    <row r="878" spans="1:17" x14ac:dyDescent="0.25">
      <c r="A878" s="3" t="s">
        <v>158</v>
      </c>
      <c r="B878" s="3" t="s">
        <v>89</v>
      </c>
      <c r="C878" s="3" t="s">
        <v>9</v>
      </c>
      <c r="D878" s="3">
        <v>0.56000000000000005</v>
      </c>
      <c r="E878" s="3">
        <v>0.48</v>
      </c>
      <c r="F878" s="3" t="s">
        <v>296</v>
      </c>
      <c r="G878" s="2">
        <v>1190</v>
      </c>
      <c r="H878" s="3">
        <v>0.20764513713852029</v>
      </c>
      <c r="I878" s="3">
        <v>855.57431884614186</v>
      </c>
      <c r="J878" s="3">
        <v>1.9926704472488981</v>
      </c>
      <c r="K878" s="3">
        <v>1</v>
      </c>
      <c r="L878" s="3">
        <f t="shared" si="61"/>
        <v>1.9926704472488981</v>
      </c>
      <c r="M878" s="4">
        <f t="shared" si="60"/>
        <v>1.9926704472488981</v>
      </c>
      <c r="N878" s="3">
        <v>0.27940012909140721</v>
      </c>
      <c r="O878" s="3">
        <v>1</v>
      </c>
      <c r="P878" s="3">
        <f t="shared" si="62"/>
        <v>0.27940012909140721</v>
      </c>
      <c r="Q878" s="3">
        <f>P878</f>
        <v>0.27940012909140721</v>
      </c>
    </row>
    <row r="879" spans="1:17" x14ac:dyDescent="0.25">
      <c r="A879" s="3" t="s">
        <v>158</v>
      </c>
      <c r="B879" s="3" t="s">
        <v>8</v>
      </c>
      <c r="C879" s="3" t="s">
        <v>9</v>
      </c>
      <c r="D879" s="3">
        <v>0.56000000000000005</v>
      </c>
      <c r="E879" s="3">
        <v>0.48</v>
      </c>
      <c r="F879" s="3" t="s">
        <v>250</v>
      </c>
      <c r="G879" s="2">
        <v>1190</v>
      </c>
      <c r="H879" s="3">
        <v>1.960227890823137</v>
      </c>
      <c r="I879" s="3">
        <v>6437.2693376026955</v>
      </c>
      <c r="J879" s="3">
        <v>13.477769900653591</v>
      </c>
      <c r="K879" s="3">
        <f>1-0.712</f>
        <v>0.28800000000000003</v>
      </c>
      <c r="L879" s="3">
        <f t="shared" si="61"/>
        <v>3.8815977313882346</v>
      </c>
      <c r="M879" s="4">
        <f t="shared" si="60"/>
        <v>3.8815977313882346</v>
      </c>
      <c r="N879" s="3">
        <v>1.9779288650561944</v>
      </c>
      <c r="O879" s="3">
        <f>1-0.531</f>
        <v>0.46899999999999997</v>
      </c>
      <c r="P879" s="3">
        <f t="shared" si="62"/>
        <v>0.92764863771135508</v>
      </c>
      <c r="Q879" s="3">
        <f>P879</f>
        <v>0.92764863771135508</v>
      </c>
    </row>
    <row r="880" spans="1:17" x14ac:dyDescent="0.25">
      <c r="A880" s="3" t="s">
        <v>158</v>
      </c>
      <c r="B880" s="3" t="s">
        <v>89</v>
      </c>
      <c r="C880" s="3" t="s">
        <v>9</v>
      </c>
      <c r="D880" s="3">
        <v>0.56000000000000005</v>
      </c>
      <c r="E880" s="3">
        <v>0.48</v>
      </c>
      <c r="F880" s="3" t="s">
        <v>272</v>
      </c>
      <c r="G880" s="2">
        <v>1190</v>
      </c>
      <c r="H880" s="3">
        <v>8.2424382815164289E-5</v>
      </c>
      <c r="I880" s="3">
        <v>0.31647038126850036</v>
      </c>
      <c r="J880" s="3">
        <v>6.3225754723532563E-4</v>
      </c>
      <c r="K880" s="3">
        <v>1</v>
      </c>
      <c r="L880" s="3">
        <f t="shared" si="61"/>
        <v>6.3225754723532563E-4</v>
      </c>
      <c r="M880" s="4">
        <f t="shared" si="60"/>
        <v>6.3225754723532563E-4</v>
      </c>
      <c r="N880" s="3">
        <v>8.6306876119710699E-5</v>
      </c>
      <c r="O880" s="3">
        <v>1</v>
      </c>
      <c r="P880" s="3">
        <f t="shared" si="62"/>
        <v>8.6306876119710699E-5</v>
      </c>
      <c r="Q880" s="3">
        <f>P880</f>
        <v>8.6306876119710699E-5</v>
      </c>
    </row>
    <row r="881" spans="1:17" x14ac:dyDescent="0.25">
      <c r="A881" s="3" t="s">
        <v>158</v>
      </c>
      <c r="B881" s="3" t="s">
        <v>351</v>
      </c>
      <c r="C881" s="3" t="s">
        <v>352</v>
      </c>
      <c r="D881" s="3">
        <v>0.36</v>
      </c>
      <c r="E881" s="3">
        <v>0.57999999999999996</v>
      </c>
      <c r="F881" s="3" t="s">
        <v>272</v>
      </c>
      <c r="G881" s="2">
        <v>1190</v>
      </c>
      <c r="H881" s="3">
        <v>9.429037917539274</v>
      </c>
      <c r="I881" s="3">
        <v>36122.46363984928</v>
      </c>
      <c r="J881" s="3">
        <v>73.581787937008031</v>
      </c>
      <c r="K881" s="3">
        <v>1</v>
      </c>
      <c r="L881" s="3">
        <f t="shared" si="61"/>
        <v>73.581787937008031</v>
      </c>
      <c r="M881" s="4">
        <f t="shared" si="60"/>
        <v>73.581787937008031</v>
      </c>
      <c r="N881" s="3">
        <v>10.136810681624512</v>
      </c>
      <c r="O881" s="3">
        <v>1</v>
      </c>
      <c r="P881" s="3">
        <f t="shared" si="62"/>
        <v>10.136810681624512</v>
      </c>
      <c r="Q881" s="3">
        <f>P881</f>
        <v>10.136810681624512</v>
      </c>
    </row>
    <row r="882" spans="1:17" x14ac:dyDescent="0.25">
      <c r="A882" s="3" t="s">
        <v>158</v>
      </c>
      <c r="B882" s="3" t="s">
        <v>8</v>
      </c>
      <c r="C882" s="3" t="s">
        <v>9</v>
      </c>
      <c r="D882" s="3">
        <v>0.56000000000000005</v>
      </c>
      <c r="E882" s="3">
        <v>0.48</v>
      </c>
      <c r="F882" s="3" t="s">
        <v>163</v>
      </c>
      <c r="G882" s="2">
        <v>1190</v>
      </c>
      <c r="H882" s="3">
        <v>65.187351072064217</v>
      </c>
      <c r="I882" s="3">
        <v>251838.67636319844</v>
      </c>
      <c r="J882" s="3">
        <v>486.92182880545437</v>
      </c>
      <c r="K882" s="3">
        <v>1</v>
      </c>
      <c r="L882" s="3">
        <f t="shared" si="61"/>
        <v>486.92182880545437</v>
      </c>
      <c r="M882" s="4">
        <f t="shared" si="60"/>
        <v>486.92182880545437</v>
      </c>
      <c r="N882" s="3">
        <v>67.516738754738086</v>
      </c>
      <c r="O882" s="3">
        <v>1</v>
      </c>
      <c r="P882" s="3">
        <f t="shared" si="62"/>
        <v>67.516738754738086</v>
      </c>
      <c r="Q882" s="3">
        <f>P882</f>
        <v>67.516738754738086</v>
      </c>
    </row>
    <row r="883" spans="1:17" x14ac:dyDescent="0.25">
      <c r="A883" s="3" t="s">
        <v>158</v>
      </c>
      <c r="B883" s="3" t="s">
        <v>310</v>
      </c>
      <c r="C883" s="3" t="s">
        <v>9</v>
      </c>
      <c r="D883" s="3">
        <v>0.56000000000000005</v>
      </c>
      <c r="E883" s="3">
        <v>0.48</v>
      </c>
      <c r="F883" s="3" t="s">
        <v>163</v>
      </c>
      <c r="G883" s="2">
        <v>1190</v>
      </c>
      <c r="H883" s="3">
        <v>160.6051107581325</v>
      </c>
      <c r="I883" s="3">
        <v>577996.56671087269</v>
      </c>
      <c r="J883" s="3">
        <v>1067.9693726956991</v>
      </c>
      <c r="K883" s="3">
        <v>1</v>
      </c>
      <c r="L883" s="3">
        <f t="shared" si="61"/>
        <v>1067.9693726956991</v>
      </c>
      <c r="M883" s="4">
        <f t="shared" si="60"/>
        <v>1067.9693726956991</v>
      </c>
      <c r="N883" s="3">
        <v>144.85412708203802</v>
      </c>
      <c r="O883" s="3">
        <v>1</v>
      </c>
      <c r="P883" s="3">
        <f t="shared" si="62"/>
        <v>144.85412708203802</v>
      </c>
      <c r="Q883" s="3">
        <f>P883</f>
        <v>144.85412708203802</v>
      </c>
    </row>
    <row r="884" spans="1:17" x14ac:dyDescent="0.25">
      <c r="A884" s="3" t="s">
        <v>158</v>
      </c>
      <c r="B884" s="3" t="s">
        <v>89</v>
      </c>
      <c r="C884" s="3" t="s">
        <v>9</v>
      </c>
      <c r="D884" s="3">
        <v>0.56000000000000005</v>
      </c>
      <c r="E884" s="3">
        <v>0.48</v>
      </c>
      <c r="F884" s="3" t="s">
        <v>17</v>
      </c>
      <c r="G884" s="2">
        <v>2000</v>
      </c>
      <c r="H884" s="3">
        <v>4.6060046303671864E-5</v>
      </c>
      <c r="I884" s="3">
        <v>0.14490509190590217</v>
      </c>
      <c r="J884" s="3">
        <v>3.5994493266651168E-4</v>
      </c>
      <c r="K884" s="3">
        <v>1</v>
      </c>
      <c r="L884" s="3">
        <f t="shared" si="61"/>
        <v>3.5994493266651168E-4</v>
      </c>
      <c r="M884" s="4">
        <f t="shared" si="60"/>
        <v>3.5994493266651168E-4</v>
      </c>
      <c r="N884" s="3">
        <v>4.327351068813233E-5</v>
      </c>
      <c r="O884" s="3">
        <v>1</v>
      </c>
      <c r="P884" s="3">
        <f t="shared" si="62"/>
        <v>4.327351068813233E-5</v>
      </c>
      <c r="Q884" s="3">
        <f>P884</f>
        <v>4.327351068813233E-5</v>
      </c>
    </row>
    <row r="885" spans="1:17" x14ac:dyDescent="0.25">
      <c r="A885" s="3" t="s">
        <v>158</v>
      </c>
      <c r="B885" s="3" t="s">
        <v>89</v>
      </c>
      <c r="C885" s="3" t="s">
        <v>9</v>
      </c>
      <c r="D885" s="3">
        <v>0.56000000000000005</v>
      </c>
      <c r="E885" s="3">
        <v>0.48</v>
      </c>
      <c r="F885" s="3" t="s">
        <v>17</v>
      </c>
      <c r="G885" s="2">
        <v>2000</v>
      </c>
      <c r="H885" s="3">
        <v>2.6778947306804059E-2</v>
      </c>
      <c r="I885" s="3">
        <v>86.678079558135238</v>
      </c>
      <c r="J885" s="3">
        <v>0.18663879877827766</v>
      </c>
      <c r="K885" s="3">
        <v>1</v>
      </c>
      <c r="L885" s="3">
        <f t="shared" si="61"/>
        <v>0.18663879877827766</v>
      </c>
      <c r="M885" s="4">
        <f t="shared" si="60"/>
        <v>0.18663879877827766</v>
      </c>
      <c r="N885" s="3">
        <v>2.5604809439404002E-2</v>
      </c>
      <c r="O885" s="3">
        <v>1</v>
      </c>
      <c r="P885" s="3">
        <f t="shared" si="62"/>
        <v>2.5604809439404002E-2</v>
      </c>
      <c r="Q885" s="3">
        <f>P885</f>
        <v>2.5604809439404002E-2</v>
      </c>
    </row>
    <row r="886" spans="1:17" x14ac:dyDescent="0.25">
      <c r="A886" s="3" t="s">
        <v>158</v>
      </c>
      <c r="B886" s="3" t="s">
        <v>310</v>
      </c>
      <c r="C886" s="3" t="s">
        <v>9</v>
      </c>
      <c r="D886" s="3">
        <v>0.56000000000000005</v>
      </c>
      <c r="E886" s="3">
        <v>0.48</v>
      </c>
      <c r="F886" s="3" t="s">
        <v>17</v>
      </c>
      <c r="G886" s="2">
        <v>2000</v>
      </c>
      <c r="H886" s="3">
        <v>3.6932200036711251E-3</v>
      </c>
      <c r="I886" s="3">
        <v>12.006517539070273</v>
      </c>
      <c r="J886" s="3">
        <v>2.854825681407731E-2</v>
      </c>
      <c r="K886" s="3">
        <v>1</v>
      </c>
      <c r="L886" s="3">
        <f t="shared" si="61"/>
        <v>2.854825681407731E-2</v>
      </c>
      <c r="M886" s="4">
        <f t="shared" si="60"/>
        <v>2.854825681407731E-2</v>
      </c>
      <c r="N886" s="3">
        <v>3.3776618540008736E-3</v>
      </c>
      <c r="O886" s="3">
        <v>1</v>
      </c>
      <c r="P886" s="3">
        <f t="shared" si="62"/>
        <v>3.3776618540008736E-3</v>
      </c>
      <c r="Q886" s="3">
        <f>P886</f>
        <v>3.3776618540008736E-3</v>
      </c>
    </row>
    <row r="887" spans="1:17" x14ac:dyDescent="0.25">
      <c r="A887" s="3" t="s">
        <v>158</v>
      </c>
      <c r="B887" s="3" t="s">
        <v>310</v>
      </c>
      <c r="C887" s="3" t="s">
        <v>9</v>
      </c>
      <c r="D887" s="3">
        <v>0.56000000000000005</v>
      </c>
      <c r="E887" s="3">
        <v>0.48</v>
      </c>
      <c r="F887" s="3" t="s">
        <v>320</v>
      </c>
      <c r="G887" s="2">
        <v>3000</v>
      </c>
      <c r="H887" s="3">
        <v>4.0577193483765386E-2</v>
      </c>
      <c r="I887" s="3">
        <v>150.96730168587743</v>
      </c>
      <c r="J887" s="3">
        <v>0.28236737843431187</v>
      </c>
      <c r="K887" s="3">
        <v>1</v>
      </c>
      <c r="L887" s="3">
        <f t="shared" si="61"/>
        <v>0.28236737843431187</v>
      </c>
      <c r="M887" s="3">
        <v>0</v>
      </c>
      <c r="N887" s="3">
        <v>3.8057858198413223E-2</v>
      </c>
      <c r="O887" s="3">
        <v>1</v>
      </c>
      <c r="P887" s="3">
        <f t="shared" si="62"/>
        <v>3.8057858198413223E-2</v>
      </c>
      <c r="Q887" s="3">
        <v>0</v>
      </c>
    </row>
    <row r="888" spans="1:17" x14ac:dyDescent="0.25">
      <c r="A888" s="3" t="s">
        <v>158</v>
      </c>
      <c r="B888" s="3" t="s">
        <v>8</v>
      </c>
      <c r="C888" s="3" t="s">
        <v>9</v>
      </c>
      <c r="D888" s="3">
        <v>0.56000000000000005</v>
      </c>
      <c r="E888" s="3">
        <v>0.48</v>
      </c>
      <c r="F888" s="3" t="s">
        <v>19</v>
      </c>
      <c r="G888" s="2">
        <v>1200</v>
      </c>
      <c r="H888" s="3">
        <v>81.943511330823767</v>
      </c>
      <c r="I888" s="3">
        <v>325070.67579879827</v>
      </c>
      <c r="J888" s="3">
        <v>835.4236037498722</v>
      </c>
      <c r="K888" s="3">
        <v>1</v>
      </c>
      <c r="L888" s="3">
        <f t="shared" si="61"/>
        <v>835.4236037498722</v>
      </c>
      <c r="M888" s="4">
        <f t="shared" ref="M888:M951" si="63">L888</f>
        <v>835.4236037498722</v>
      </c>
      <c r="N888" s="3">
        <v>127.86626576946048</v>
      </c>
      <c r="O888" s="3">
        <v>1</v>
      </c>
      <c r="P888" s="3">
        <f t="shared" si="62"/>
        <v>127.86626576946048</v>
      </c>
      <c r="Q888" s="3">
        <f>P888</f>
        <v>127.86626576946048</v>
      </c>
    </row>
    <row r="889" spans="1:17" x14ac:dyDescent="0.25">
      <c r="A889" s="3" t="s">
        <v>158</v>
      </c>
      <c r="B889" s="3" t="s">
        <v>8</v>
      </c>
      <c r="C889" s="3" t="s">
        <v>9</v>
      </c>
      <c r="D889" s="3">
        <v>0.56000000000000005</v>
      </c>
      <c r="E889" s="3">
        <v>0.48</v>
      </c>
      <c r="F889" s="3" t="s">
        <v>19</v>
      </c>
      <c r="G889" s="2">
        <v>1200</v>
      </c>
      <c r="H889" s="3">
        <v>245.73292248967118</v>
      </c>
      <c r="I889" s="3">
        <v>883770.38398274139</v>
      </c>
      <c r="J889" s="3">
        <v>2042.5616622212224</v>
      </c>
      <c r="K889" s="3">
        <v>1</v>
      </c>
      <c r="L889" s="3">
        <f t="shared" si="61"/>
        <v>2042.5616622212224</v>
      </c>
      <c r="M889" s="4">
        <f t="shared" si="63"/>
        <v>2042.5616622212224</v>
      </c>
      <c r="N889" s="3">
        <v>297.34147542729727</v>
      </c>
      <c r="O889" s="3">
        <v>1</v>
      </c>
      <c r="P889" s="3">
        <f t="shared" si="62"/>
        <v>297.34147542729727</v>
      </c>
      <c r="Q889" s="3">
        <f>P889</f>
        <v>297.34147542729727</v>
      </c>
    </row>
    <row r="890" spans="1:17" x14ac:dyDescent="0.25">
      <c r="A890" s="3" t="s">
        <v>158</v>
      </c>
      <c r="B890" s="3" t="s">
        <v>310</v>
      </c>
      <c r="C890" s="3" t="s">
        <v>9</v>
      </c>
      <c r="D890" s="3">
        <v>0.56000000000000005</v>
      </c>
      <c r="E890" s="3">
        <v>0.48</v>
      </c>
      <c r="F890" s="3" t="s">
        <v>19</v>
      </c>
      <c r="G890" s="2">
        <v>1200</v>
      </c>
      <c r="H890" s="3">
        <v>45.619594722998279</v>
      </c>
      <c r="I890" s="3">
        <v>163249.42737762048</v>
      </c>
      <c r="J890" s="3">
        <v>421.3792867532303</v>
      </c>
      <c r="K890" s="3">
        <v>1</v>
      </c>
      <c r="L890" s="3">
        <f t="shared" si="61"/>
        <v>421.3792867532303</v>
      </c>
      <c r="M890" s="4">
        <f t="shared" si="63"/>
        <v>421.3792867532303</v>
      </c>
      <c r="N890" s="3">
        <v>62.559790587740004</v>
      </c>
      <c r="O890" s="3">
        <v>1</v>
      </c>
      <c r="P890" s="3">
        <f t="shared" si="62"/>
        <v>62.559790587740004</v>
      </c>
      <c r="Q890" s="3">
        <f>P890</f>
        <v>62.559790587740004</v>
      </c>
    </row>
    <row r="891" spans="1:17" x14ac:dyDescent="0.25">
      <c r="A891" s="3" t="s">
        <v>158</v>
      </c>
      <c r="B891" s="3" t="s">
        <v>310</v>
      </c>
      <c r="C891" s="3" t="s">
        <v>9</v>
      </c>
      <c r="D891" s="3">
        <v>0.56000000000000005</v>
      </c>
      <c r="E891" s="3">
        <v>0.48</v>
      </c>
      <c r="F891" s="3" t="s">
        <v>19</v>
      </c>
      <c r="G891" s="2">
        <v>1200</v>
      </c>
      <c r="H891" s="3">
        <v>115.6423930957575</v>
      </c>
      <c r="I891" s="3">
        <v>428272.12483194016</v>
      </c>
      <c r="J891" s="3">
        <v>1058.1504846141797</v>
      </c>
      <c r="K891" s="3">
        <v>1</v>
      </c>
      <c r="L891" s="3">
        <f t="shared" si="61"/>
        <v>1058.1504846141797</v>
      </c>
      <c r="M891" s="4">
        <f t="shared" si="63"/>
        <v>1058.1504846141797</v>
      </c>
      <c r="N891" s="3">
        <v>155.65366188143466</v>
      </c>
      <c r="O891" s="3">
        <v>1</v>
      </c>
      <c r="P891" s="3">
        <f t="shared" si="62"/>
        <v>155.65366188143466</v>
      </c>
      <c r="Q891" s="3">
        <f>P891</f>
        <v>155.65366188143466</v>
      </c>
    </row>
    <row r="892" spans="1:17" x14ac:dyDescent="0.25">
      <c r="A892" s="3" t="s">
        <v>158</v>
      </c>
      <c r="B892" s="3" t="s">
        <v>310</v>
      </c>
      <c r="C892" s="3" t="s">
        <v>9</v>
      </c>
      <c r="D892" s="3">
        <v>0.56000000000000005</v>
      </c>
      <c r="E892" s="3">
        <v>0.48</v>
      </c>
      <c r="F892" s="3" t="s">
        <v>19</v>
      </c>
      <c r="G892" s="2">
        <v>1200</v>
      </c>
      <c r="H892" s="3">
        <v>153.92685225023186</v>
      </c>
      <c r="I892" s="3">
        <v>566215.30371573707</v>
      </c>
      <c r="J892" s="3">
        <v>1362.6950474141722</v>
      </c>
      <c r="K892" s="3">
        <v>1</v>
      </c>
      <c r="L892" s="3">
        <f t="shared" si="61"/>
        <v>1362.6950474141722</v>
      </c>
      <c r="M892" s="4">
        <f t="shared" si="63"/>
        <v>1362.6950474141722</v>
      </c>
      <c r="N892" s="3">
        <v>201.89767336906385</v>
      </c>
      <c r="O892" s="3">
        <v>1</v>
      </c>
      <c r="P892" s="3">
        <f t="shared" si="62"/>
        <v>201.89767336906385</v>
      </c>
      <c r="Q892" s="3">
        <f>P892</f>
        <v>201.89767336906385</v>
      </c>
    </row>
    <row r="893" spans="1:17" x14ac:dyDescent="0.25">
      <c r="A893" s="3" t="s">
        <v>158</v>
      </c>
      <c r="B893" s="3" t="s">
        <v>8</v>
      </c>
      <c r="C893" s="3" t="s">
        <v>9</v>
      </c>
      <c r="D893" s="3">
        <v>0.56000000000000005</v>
      </c>
      <c r="E893" s="3">
        <v>0.48</v>
      </c>
      <c r="F893" s="3" t="s">
        <v>19</v>
      </c>
      <c r="G893" s="2">
        <v>1200</v>
      </c>
      <c r="H893" s="3">
        <v>0.40705857845304738</v>
      </c>
      <c r="I893" s="3">
        <v>1647.7336773220545</v>
      </c>
      <c r="J893" s="3">
        <v>4.014571777334913</v>
      </c>
      <c r="K893" s="3">
        <f>1-0.712</f>
        <v>0.28800000000000003</v>
      </c>
      <c r="L893" s="3">
        <f t="shared" si="61"/>
        <v>1.156196671872455</v>
      </c>
      <c r="M893" s="4">
        <f t="shared" si="63"/>
        <v>1.156196671872455</v>
      </c>
      <c r="N893" s="3">
        <v>0.55945426027153811</v>
      </c>
      <c r="O893" s="3">
        <f>1-0.531</f>
        <v>0.46899999999999997</v>
      </c>
      <c r="P893" s="3">
        <f t="shared" si="62"/>
        <v>0.26238404806735138</v>
      </c>
      <c r="Q893" s="3">
        <f>P893</f>
        <v>0.26238404806735138</v>
      </c>
    </row>
    <row r="894" spans="1:17" x14ac:dyDescent="0.25">
      <c r="A894" s="3" t="s">
        <v>158</v>
      </c>
      <c r="B894" s="3" t="s">
        <v>8</v>
      </c>
      <c r="C894" s="3" t="s">
        <v>9</v>
      </c>
      <c r="D894" s="3">
        <v>0.56000000000000005</v>
      </c>
      <c r="E894" s="3">
        <v>0.48</v>
      </c>
      <c r="F894" s="3" t="s">
        <v>19</v>
      </c>
      <c r="G894" s="2">
        <v>1200</v>
      </c>
      <c r="H894" s="3">
        <v>344.99587033864179</v>
      </c>
      <c r="I894" s="3">
        <v>1390306.3813503676</v>
      </c>
      <c r="J894" s="3">
        <v>3402.5678665761629</v>
      </c>
      <c r="K894" s="3">
        <f>1-0.712</f>
        <v>0.28800000000000003</v>
      </c>
      <c r="L894" s="3">
        <f t="shared" si="61"/>
        <v>979.93954557393499</v>
      </c>
      <c r="M894" s="4">
        <f t="shared" si="63"/>
        <v>979.93954557393499</v>
      </c>
      <c r="N894" s="3">
        <v>499.38283026507054</v>
      </c>
      <c r="O894" s="3">
        <f>1-0.531</f>
        <v>0.46899999999999997</v>
      </c>
      <c r="P894" s="3">
        <f t="shared" si="62"/>
        <v>234.21054739431807</v>
      </c>
      <c r="Q894" s="3">
        <f>P894</f>
        <v>234.21054739431807</v>
      </c>
    </row>
    <row r="895" spans="1:17" x14ac:dyDescent="0.25">
      <c r="A895" s="3" t="s">
        <v>158</v>
      </c>
      <c r="B895" s="3" t="s">
        <v>310</v>
      </c>
      <c r="C895" s="3" t="s">
        <v>9</v>
      </c>
      <c r="D895" s="3">
        <v>0.56000000000000005</v>
      </c>
      <c r="E895" s="3">
        <v>0.48</v>
      </c>
      <c r="F895" s="3" t="s">
        <v>275</v>
      </c>
      <c r="G895" s="2">
        <v>1200</v>
      </c>
      <c r="H895" s="3">
        <v>0.55384026470023673</v>
      </c>
      <c r="I895" s="3">
        <v>2000.3638282986399</v>
      </c>
      <c r="J895" s="3">
        <v>4.6932944965956365</v>
      </c>
      <c r="K895" s="3">
        <v>1</v>
      </c>
      <c r="L895" s="3">
        <f t="shared" si="61"/>
        <v>4.6932944965956365</v>
      </c>
      <c r="M895" s="4">
        <f t="shared" si="63"/>
        <v>4.6932944965956365</v>
      </c>
      <c r="N895" s="3">
        <v>0.64151267205290252</v>
      </c>
      <c r="O895" s="3">
        <v>1</v>
      </c>
      <c r="P895" s="3">
        <f t="shared" si="62"/>
        <v>0.64151267205290252</v>
      </c>
      <c r="Q895" s="3">
        <f>P895</f>
        <v>0.64151267205290252</v>
      </c>
    </row>
    <row r="896" spans="1:17" x14ac:dyDescent="0.25">
      <c r="A896" s="3" t="s">
        <v>158</v>
      </c>
      <c r="B896" s="3" t="s">
        <v>310</v>
      </c>
      <c r="C896" s="3" t="s">
        <v>9</v>
      </c>
      <c r="D896" s="3">
        <v>0.56000000000000005</v>
      </c>
      <c r="E896" s="3">
        <v>0.48</v>
      </c>
      <c r="F896" s="3" t="s">
        <v>275</v>
      </c>
      <c r="G896" s="2">
        <v>1200</v>
      </c>
      <c r="H896" s="3">
        <v>466.07966225720298</v>
      </c>
      <c r="I896" s="3">
        <v>1792271.1716051984</v>
      </c>
      <c r="J896" s="3">
        <v>4659.7089303120174</v>
      </c>
      <c r="K896" s="3">
        <v>1</v>
      </c>
      <c r="L896" s="3">
        <f t="shared" si="61"/>
        <v>4659.7089303120174</v>
      </c>
      <c r="M896" s="4">
        <f t="shared" si="63"/>
        <v>4659.7089303120174</v>
      </c>
      <c r="N896" s="3">
        <v>698.81357199214551</v>
      </c>
      <c r="O896" s="3">
        <v>1</v>
      </c>
      <c r="P896" s="3">
        <f t="shared" si="62"/>
        <v>698.81357199214551</v>
      </c>
      <c r="Q896" s="3">
        <f>P896</f>
        <v>698.81357199214551</v>
      </c>
    </row>
    <row r="897" spans="1:17" x14ac:dyDescent="0.25">
      <c r="A897" s="3" t="s">
        <v>158</v>
      </c>
      <c r="B897" s="3" t="s">
        <v>310</v>
      </c>
      <c r="C897" s="3" t="s">
        <v>9</v>
      </c>
      <c r="D897" s="3">
        <v>0.56000000000000005</v>
      </c>
      <c r="E897" s="3">
        <v>0.48</v>
      </c>
      <c r="F897" s="3" t="s">
        <v>294</v>
      </c>
      <c r="G897" s="2">
        <v>1200</v>
      </c>
      <c r="H897" s="3">
        <v>0.16759547239201175</v>
      </c>
      <c r="I897" s="3">
        <v>567.173754401618</v>
      </c>
      <c r="J897" s="3">
        <v>1.2545408998420424</v>
      </c>
      <c r="K897" s="3">
        <v>1</v>
      </c>
      <c r="L897" s="3">
        <f t="shared" si="61"/>
        <v>1.2545408998420424</v>
      </c>
      <c r="M897" s="4">
        <f t="shared" si="63"/>
        <v>1.2545408998420424</v>
      </c>
      <c r="N897" s="3">
        <v>0.1704091255398357</v>
      </c>
      <c r="O897" s="3">
        <v>1</v>
      </c>
      <c r="P897" s="3">
        <f t="shared" si="62"/>
        <v>0.1704091255398357</v>
      </c>
      <c r="Q897" s="3">
        <f>P897</f>
        <v>0.1704091255398357</v>
      </c>
    </row>
    <row r="898" spans="1:17" x14ac:dyDescent="0.25">
      <c r="A898" s="3" t="s">
        <v>158</v>
      </c>
      <c r="B898" s="3" t="s">
        <v>8</v>
      </c>
      <c r="C898" s="3" t="s">
        <v>9</v>
      </c>
      <c r="D898" s="3">
        <v>0.56000000000000005</v>
      </c>
      <c r="E898" s="3">
        <v>0.48</v>
      </c>
      <c r="F898" s="3" t="s">
        <v>11</v>
      </c>
      <c r="G898" s="2">
        <v>1200</v>
      </c>
      <c r="H898" s="3">
        <v>483.21125875816551</v>
      </c>
      <c r="I898" s="3">
        <v>1874547.9190564936</v>
      </c>
      <c r="J898" s="3">
        <v>4583.6113802158925</v>
      </c>
      <c r="K898" s="3">
        <v>1</v>
      </c>
      <c r="L898" s="3">
        <f t="shared" ref="L898:L961" si="64">J898*K898</f>
        <v>4583.6113802158925</v>
      </c>
      <c r="M898" s="4">
        <f t="shared" si="63"/>
        <v>4583.6113802158925</v>
      </c>
      <c r="N898" s="3">
        <v>674.23901169769567</v>
      </c>
      <c r="O898" s="3">
        <v>1</v>
      </c>
      <c r="P898" s="3">
        <f t="shared" ref="P898:P961" si="65">N898*O898</f>
        <v>674.23901169769567</v>
      </c>
      <c r="Q898" s="3">
        <f>P898</f>
        <v>674.23901169769567</v>
      </c>
    </row>
    <row r="899" spans="1:17" x14ac:dyDescent="0.25">
      <c r="A899" s="3" t="s">
        <v>158</v>
      </c>
      <c r="B899" s="3" t="s">
        <v>8</v>
      </c>
      <c r="C899" s="3" t="s">
        <v>9</v>
      </c>
      <c r="D899" s="3">
        <v>0.56000000000000005</v>
      </c>
      <c r="E899" s="3">
        <v>0.48</v>
      </c>
      <c r="F899" s="3" t="s">
        <v>11</v>
      </c>
      <c r="G899" s="2">
        <v>1200</v>
      </c>
      <c r="H899" s="3">
        <v>57.967327580038585</v>
      </c>
      <c r="I899" s="3">
        <v>221696.64463522751</v>
      </c>
      <c r="J899" s="3">
        <v>513.42952373225012</v>
      </c>
      <c r="K899" s="3">
        <v>1</v>
      </c>
      <c r="L899" s="3">
        <f t="shared" si="64"/>
        <v>513.42952373225012</v>
      </c>
      <c r="M899" s="4">
        <f t="shared" si="63"/>
        <v>513.42952373225012</v>
      </c>
      <c r="N899" s="3">
        <v>75.263380603954673</v>
      </c>
      <c r="O899" s="3">
        <v>1</v>
      </c>
      <c r="P899" s="3">
        <f t="shared" si="65"/>
        <v>75.263380603954673</v>
      </c>
      <c r="Q899" s="3">
        <f>P899</f>
        <v>75.263380603954673</v>
      </c>
    </row>
    <row r="900" spans="1:17" x14ac:dyDescent="0.25">
      <c r="A900" s="3" t="s">
        <v>158</v>
      </c>
      <c r="B900" s="3" t="s">
        <v>8</v>
      </c>
      <c r="C900" s="3" t="s">
        <v>9</v>
      </c>
      <c r="D900" s="3">
        <v>0.56000000000000005</v>
      </c>
      <c r="E900" s="3">
        <v>0.48</v>
      </c>
      <c r="F900" s="3" t="s">
        <v>11</v>
      </c>
      <c r="G900" s="2">
        <v>1200</v>
      </c>
      <c r="H900" s="3">
        <v>8.6111073207132591</v>
      </c>
      <c r="I900" s="3">
        <v>32898.653737074623</v>
      </c>
      <c r="J900" s="3">
        <v>86.425969015530796</v>
      </c>
      <c r="K900" s="3">
        <f>1-0.712</f>
        <v>0.28800000000000003</v>
      </c>
      <c r="L900" s="3">
        <f t="shared" si="64"/>
        <v>24.890679076472871</v>
      </c>
      <c r="M900" s="4">
        <f t="shared" si="63"/>
        <v>24.890679076472871</v>
      </c>
      <c r="N900" s="3">
        <v>12.780690115592824</v>
      </c>
      <c r="O900" s="3">
        <f>1-0.531</f>
        <v>0.46899999999999997</v>
      </c>
      <c r="P900" s="3">
        <f t="shared" si="65"/>
        <v>5.9941436642130341</v>
      </c>
      <c r="Q900" s="3">
        <f>P900</f>
        <v>5.9941436642130341</v>
      </c>
    </row>
    <row r="901" spans="1:17" x14ac:dyDescent="0.25">
      <c r="A901" s="3" t="s">
        <v>158</v>
      </c>
      <c r="B901" s="3" t="s">
        <v>8</v>
      </c>
      <c r="C901" s="3" t="s">
        <v>9</v>
      </c>
      <c r="D901" s="3">
        <v>0.56000000000000005</v>
      </c>
      <c r="E901" s="3">
        <v>0.48</v>
      </c>
      <c r="F901" s="3" t="s">
        <v>184</v>
      </c>
      <c r="G901" s="2">
        <v>1200</v>
      </c>
      <c r="H901" s="3">
        <v>1.1851337513110276</v>
      </c>
      <c r="I901" s="3">
        <v>4660.7294152946843</v>
      </c>
      <c r="J901" s="3">
        <v>11.442947781444715</v>
      </c>
      <c r="K901" s="3">
        <v>1</v>
      </c>
      <c r="L901" s="3">
        <f t="shared" si="64"/>
        <v>11.442947781444715</v>
      </c>
      <c r="M901" s="4">
        <f t="shared" si="63"/>
        <v>11.442947781444715</v>
      </c>
      <c r="N901" s="3">
        <v>1.6104992135389742</v>
      </c>
      <c r="O901" s="3">
        <v>1</v>
      </c>
      <c r="P901" s="3">
        <f t="shared" si="65"/>
        <v>1.6104992135389742</v>
      </c>
      <c r="Q901" s="3">
        <f>P901</f>
        <v>1.6104992135389742</v>
      </c>
    </row>
    <row r="902" spans="1:17" x14ac:dyDescent="0.25">
      <c r="A902" s="3" t="s">
        <v>158</v>
      </c>
      <c r="B902" s="3" t="s">
        <v>8</v>
      </c>
      <c r="C902" s="3" t="s">
        <v>9</v>
      </c>
      <c r="D902" s="3">
        <v>0.56000000000000005</v>
      </c>
      <c r="E902" s="3">
        <v>0.48</v>
      </c>
      <c r="F902" s="3" t="s">
        <v>11</v>
      </c>
      <c r="G902" s="2">
        <v>1200</v>
      </c>
      <c r="H902" s="3">
        <v>6.5118435929386626E-2</v>
      </c>
      <c r="I902" s="3">
        <v>229.49275915083783</v>
      </c>
      <c r="J902" s="3">
        <v>0.48589640953731761</v>
      </c>
      <c r="K902" s="3">
        <v>1</v>
      </c>
      <c r="L902" s="3">
        <f t="shared" si="64"/>
        <v>0.48589640953731761</v>
      </c>
      <c r="M902" s="4">
        <f t="shared" si="63"/>
        <v>0.48589640953731761</v>
      </c>
      <c r="N902" s="3">
        <v>7.931824375898866E-2</v>
      </c>
      <c r="O902" s="3">
        <v>1</v>
      </c>
      <c r="P902" s="3">
        <f t="shared" si="65"/>
        <v>7.931824375898866E-2</v>
      </c>
      <c r="Q902" s="3">
        <f>P902</f>
        <v>7.931824375898866E-2</v>
      </c>
    </row>
    <row r="903" spans="1:17" x14ac:dyDescent="0.25">
      <c r="A903" s="3" t="s">
        <v>158</v>
      </c>
      <c r="B903" s="3" t="s">
        <v>8</v>
      </c>
      <c r="C903" s="3" t="s">
        <v>9</v>
      </c>
      <c r="D903" s="3">
        <v>0.56000000000000005</v>
      </c>
      <c r="E903" s="3">
        <v>0.48</v>
      </c>
      <c r="F903" s="3" t="s">
        <v>183</v>
      </c>
      <c r="G903" s="2">
        <v>1200</v>
      </c>
      <c r="H903" s="3">
        <v>24.058822743669648</v>
      </c>
      <c r="I903" s="3">
        <v>90824.412713533762</v>
      </c>
      <c r="J903" s="3">
        <v>228.81284607168857</v>
      </c>
      <c r="K903" s="3">
        <v>1</v>
      </c>
      <c r="L903" s="3">
        <f t="shared" si="64"/>
        <v>228.81284607168857</v>
      </c>
      <c r="M903" s="4">
        <f t="shared" si="63"/>
        <v>228.81284607168857</v>
      </c>
      <c r="N903" s="3">
        <v>34.150005114765072</v>
      </c>
      <c r="O903" s="3">
        <v>1</v>
      </c>
      <c r="P903" s="3">
        <f t="shared" si="65"/>
        <v>34.150005114765072</v>
      </c>
      <c r="Q903" s="3">
        <f>P903</f>
        <v>34.150005114765072</v>
      </c>
    </row>
    <row r="904" spans="1:17" x14ac:dyDescent="0.25">
      <c r="A904" s="3" t="s">
        <v>158</v>
      </c>
      <c r="B904" s="3" t="s">
        <v>8</v>
      </c>
      <c r="C904" s="3" t="s">
        <v>9</v>
      </c>
      <c r="D904" s="3">
        <v>0.56000000000000005</v>
      </c>
      <c r="E904" s="3">
        <v>0.48</v>
      </c>
      <c r="F904" s="3" t="s">
        <v>183</v>
      </c>
      <c r="G904" s="2">
        <v>1200</v>
      </c>
      <c r="H904" s="3">
        <v>848.82247704197061</v>
      </c>
      <c r="I904" s="3">
        <v>3492783.1163625736</v>
      </c>
      <c r="J904" s="3">
        <v>8687.5148856029809</v>
      </c>
      <c r="K904" s="3">
        <v>1</v>
      </c>
      <c r="L904" s="3">
        <f t="shared" si="64"/>
        <v>8687.5148856029809</v>
      </c>
      <c r="M904" s="4">
        <f t="shared" si="63"/>
        <v>8687.5148856029809</v>
      </c>
      <c r="N904" s="3">
        <v>1280.2837188224639</v>
      </c>
      <c r="O904" s="3">
        <v>1</v>
      </c>
      <c r="P904" s="3">
        <f t="shared" si="65"/>
        <v>1280.2837188224639</v>
      </c>
      <c r="Q904" s="3">
        <f>P904</f>
        <v>1280.2837188224639</v>
      </c>
    </row>
    <row r="905" spans="1:17" x14ac:dyDescent="0.25">
      <c r="A905" s="3" t="s">
        <v>158</v>
      </c>
      <c r="B905" s="3" t="s">
        <v>310</v>
      </c>
      <c r="C905" s="3" t="s">
        <v>9</v>
      </c>
      <c r="D905" s="3">
        <v>0.56000000000000005</v>
      </c>
      <c r="E905" s="3">
        <v>0.48</v>
      </c>
      <c r="F905" s="3" t="s">
        <v>183</v>
      </c>
      <c r="G905" s="2">
        <v>1200</v>
      </c>
      <c r="H905" s="3">
        <v>1.8277025864847172</v>
      </c>
      <c r="I905" s="3">
        <v>6240.5429357467692</v>
      </c>
      <c r="J905" s="3">
        <v>14.871062654521525</v>
      </c>
      <c r="K905" s="3">
        <v>1</v>
      </c>
      <c r="L905" s="3">
        <f t="shared" si="64"/>
        <v>14.871062654521525</v>
      </c>
      <c r="M905" s="4">
        <f t="shared" si="63"/>
        <v>14.871062654521525</v>
      </c>
      <c r="N905" s="3">
        <v>2.100263530384046</v>
      </c>
      <c r="O905" s="3">
        <v>1</v>
      </c>
      <c r="P905" s="3">
        <f t="shared" si="65"/>
        <v>2.100263530384046</v>
      </c>
      <c r="Q905" s="3">
        <f>P905</f>
        <v>2.100263530384046</v>
      </c>
    </row>
    <row r="906" spans="1:17" x14ac:dyDescent="0.25">
      <c r="A906" s="3" t="s">
        <v>158</v>
      </c>
      <c r="B906" s="3" t="s">
        <v>8</v>
      </c>
      <c r="C906" s="3" t="s">
        <v>9</v>
      </c>
      <c r="D906" s="3">
        <v>0.56000000000000005</v>
      </c>
      <c r="E906" s="3">
        <v>0.48</v>
      </c>
      <c r="F906" s="3" t="s">
        <v>183</v>
      </c>
      <c r="G906" s="2">
        <v>1200</v>
      </c>
      <c r="H906" s="3">
        <v>7657.9756977775678</v>
      </c>
      <c r="I906" s="3">
        <v>33238768.05796621</v>
      </c>
      <c r="J906" s="3">
        <v>81392.402952784469</v>
      </c>
      <c r="K906" s="3">
        <f>1-0.712</f>
        <v>0.28800000000000003</v>
      </c>
      <c r="L906" s="3">
        <f t="shared" si="64"/>
        <v>23441.012050401929</v>
      </c>
      <c r="M906" s="4">
        <f t="shared" si="63"/>
        <v>23441.012050401929</v>
      </c>
      <c r="N906" s="3">
        <v>11905.427227332833</v>
      </c>
      <c r="O906" s="3">
        <f>1-0.531</f>
        <v>0.46899999999999997</v>
      </c>
      <c r="P906" s="3">
        <f t="shared" si="65"/>
        <v>5583.6453696190983</v>
      </c>
      <c r="Q906" s="3">
        <f>P906</f>
        <v>5583.6453696190983</v>
      </c>
    </row>
    <row r="907" spans="1:17" x14ac:dyDescent="0.25">
      <c r="A907" s="3" t="s">
        <v>158</v>
      </c>
      <c r="B907" s="3" t="s">
        <v>310</v>
      </c>
      <c r="C907" s="3" t="s">
        <v>9</v>
      </c>
      <c r="D907" s="3">
        <v>0.56000000000000005</v>
      </c>
      <c r="E907" s="3">
        <v>0.48</v>
      </c>
      <c r="F907" s="3" t="s">
        <v>320</v>
      </c>
      <c r="G907" s="2">
        <v>1200</v>
      </c>
      <c r="H907" s="3">
        <v>693.93675161321994</v>
      </c>
      <c r="I907" s="3">
        <v>2814221.5058476739</v>
      </c>
      <c r="J907" s="3">
        <v>6252.0437946111288</v>
      </c>
      <c r="K907" s="3">
        <v>1</v>
      </c>
      <c r="L907" s="3">
        <f t="shared" si="64"/>
        <v>6252.0437946111288</v>
      </c>
      <c r="M907" s="4">
        <f t="shared" si="63"/>
        <v>6252.0437946111288</v>
      </c>
      <c r="N907" s="3">
        <v>903.42178118273728</v>
      </c>
      <c r="O907" s="3">
        <v>1</v>
      </c>
      <c r="P907" s="3">
        <f t="shared" si="65"/>
        <v>903.42178118273728</v>
      </c>
      <c r="Q907" s="3">
        <f>P907</f>
        <v>903.42178118273728</v>
      </c>
    </row>
    <row r="908" spans="1:17" x14ac:dyDescent="0.25">
      <c r="A908" s="3" t="s">
        <v>158</v>
      </c>
      <c r="B908" s="3" t="s">
        <v>310</v>
      </c>
      <c r="C908" s="3" t="s">
        <v>9</v>
      </c>
      <c r="D908" s="3">
        <v>0.56000000000000005</v>
      </c>
      <c r="E908" s="3">
        <v>0.48</v>
      </c>
      <c r="F908" s="3" t="s">
        <v>320</v>
      </c>
      <c r="G908" s="2">
        <v>1200</v>
      </c>
      <c r="H908" s="3">
        <v>1085.6161089915661</v>
      </c>
      <c r="I908" s="3">
        <v>4336046.0416994281</v>
      </c>
      <c r="J908" s="3">
        <v>10613.382951808731</v>
      </c>
      <c r="K908" s="3">
        <v>1</v>
      </c>
      <c r="L908" s="3">
        <f t="shared" si="64"/>
        <v>10613.382951808731</v>
      </c>
      <c r="M908" s="4">
        <f t="shared" si="63"/>
        <v>10613.382951808731</v>
      </c>
      <c r="N908" s="3">
        <v>1560.1315101834839</v>
      </c>
      <c r="O908" s="3">
        <v>1</v>
      </c>
      <c r="P908" s="3">
        <f t="shared" si="65"/>
        <v>1560.1315101834839</v>
      </c>
      <c r="Q908" s="3">
        <f>P908</f>
        <v>1560.1315101834839</v>
      </c>
    </row>
    <row r="909" spans="1:17" x14ac:dyDescent="0.25">
      <c r="A909" s="3" t="s">
        <v>158</v>
      </c>
      <c r="B909" s="3" t="s">
        <v>89</v>
      </c>
      <c r="C909" s="3" t="s">
        <v>9</v>
      </c>
      <c r="D909" s="3">
        <v>0.56000000000000005</v>
      </c>
      <c r="E909" s="3">
        <v>0.48</v>
      </c>
      <c r="F909" s="3" t="s">
        <v>277</v>
      </c>
      <c r="G909" s="2">
        <v>1200</v>
      </c>
      <c r="H909" s="3">
        <v>621.50243529852185</v>
      </c>
      <c r="I909" s="3">
        <v>2516124.6127572749</v>
      </c>
      <c r="J909" s="3">
        <v>6160.0011964260966</v>
      </c>
      <c r="K909" s="3">
        <v>1</v>
      </c>
      <c r="L909" s="3">
        <f t="shared" si="64"/>
        <v>6160.0011964260966</v>
      </c>
      <c r="M909" s="4">
        <f t="shared" si="63"/>
        <v>6160.0011964260966</v>
      </c>
      <c r="N909" s="3">
        <v>910.52652766827282</v>
      </c>
      <c r="O909" s="3">
        <v>1</v>
      </c>
      <c r="P909" s="3">
        <f t="shared" si="65"/>
        <v>910.52652766827282</v>
      </c>
      <c r="Q909" s="3">
        <f>P909</f>
        <v>910.52652766827282</v>
      </c>
    </row>
    <row r="910" spans="1:17" x14ac:dyDescent="0.25">
      <c r="A910" s="3" t="s">
        <v>158</v>
      </c>
      <c r="B910" s="3" t="s">
        <v>89</v>
      </c>
      <c r="C910" s="3" t="s">
        <v>9</v>
      </c>
      <c r="D910" s="3">
        <v>0.56000000000000005</v>
      </c>
      <c r="E910" s="3">
        <v>0.48</v>
      </c>
      <c r="F910" s="3" t="s">
        <v>294</v>
      </c>
      <c r="G910" s="2">
        <v>1200</v>
      </c>
      <c r="H910" s="3">
        <v>20.214001970078144</v>
      </c>
      <c r="I910" s="3">
        <v>82358.929628137455</v>
      </c>
      <c r="J910" s="3">
        <v>201.29858669038239</v>
      </c>
      <c r="K910" s="3">
        <v>1</v>
      </c>
      <c r="L910" s="3">
        <f t="shared" si="64"/>
        <v>201.29858669038239</v>
      </c>
      <c r="M910" s="4">
        <f t="shared" si="63"/>
        <v>201.29858669038239</v>
      </c>
      <c r="N910" s="3">
        <v>29.552831667596198</v>
      </c>
      <c r="O910" s="3">
        <v>1</v>
      </c>
      <c r="P910" s="3">
        <f t="shared" si="65"/>
        <v>29.552831667596198</v>
      </c>
      <c r="Q910" s="3">
        <f>P910</f>
        <v>29.552831667596198</v>
      </c>
    </row>
    <row r="911" spans="1:17" x14ac:dyDescent="0.25">
      <c r="A911" s="3" t="s">
        <v>158</v>
      </c>
      <c r="B911" s="3" t="s">
        <v>89</v>
      </c>
      <c r="C911" s="3" t="s">
        <v>9</v>
      </c>
      <c r="D911" s="3">
        <v>0.56000000000000005</v>
      </c>
      <c r="E911" s="3">
        <v>0.48</v>
      </c>
      <c r="F911" s="3" t="s">
        <v>296</v>
      </c>
      <c r="G911" s="2">
        <v>1200</v>
      </c>
      <c r="H911" s="3">
        <v>28.562372216625342</v>
      </c>
      <c r="I911" s="3">
        <v>103093.24155366994</v>
      </c>
      <c r="J911" s="3">
        <v>260.17792729692854</v>
      </c>
      <c r="K911" s="3">
        <v>1</v>
      </c>
      <c r="L911" s="3">
        <f t="shared" si="64"/>
        <v>260.17792729692854</v>
      </c>
      <c r="M911" s="4">
        <f t="shared" si="63"/>
        <v>260.17792729692854</v>
      </c>
      <c r="N911" s="3">
        <v>38.198257338992534</v>
      </c>
      <c r="O911" s="3">
        <v>1</v>
      </c>
      <c r="P911" s="3">
        <f t="shared" si="65"/>
        <v>38.198257338992534</v>
      </c>
      <c r="Q911" s="3">
        <f>P911</f>
        <v>38.198257338992534</v>
      </c>
    </row>
    <row r="912" spans="1:17" x14ac:dyDescent="0.25">
      <c r="A912" s="3" t="s">
        <v>158</v>
      </c>
      <c r="B912" s="3" t="s">
        <v>8</v>
      </c>
      <c r="C912" s="3" t="s">
        <v>9</v>
      </c>
      <c r="D912" s="3">
        <v>0.56000000000000005</v>
      </c>
      <c r="E912" s="3">
        <v>0.48</v>
      </c>
      <c r="F912" s="3" t="s">
        <v>184</v>
      </c>
      <c r="G912" s="2">
        <v>1200</v>
      </c>
      <c r="H912" s="3">
        <v>250.17123819437842</v>
      </c>
      <c r="I912" s="3">
        <v>986210.97332794336</v>
      </c>
      <c r="J912" s="3">
        <v>2352.8150494099177</v>
      </c>
      <c r="K912" s="3">
        <v>1</v>
      </c>
      <c r="L912" s="3">
        <f t="shared" si="64"/>
        <v>2352.8150494099177</v>
      </c>
      <c r="M912" s="4">
        <f t="shared" si="63"/>
        <v>2352.8150494099177</v>
      </c>
      <c r="N912" s="3">
        <v>348.31112904288551</v>
      </c>
      <c r="O912" s="3">
        <v>1</v>
      </c>
      <c r="P912" s="3">
        <f t="shared" si="65"/>
        <v>348.31112904288551</v>
      </c>
      <c r="Q912" s="3">
        <f>P912</f>
        <v>348.31112904288551</v>
      </c>
    </row>
    <row r="913" spans="1:17" x14ac:dyDescent="0.25">
      <c r="A913" s="3" t="s">
        <v>158</v>
      </c>
      <c r="B913" s="3" t="s">
        <v>8</v>
      </c>
      <c r="C913" s="3" t="s">
        <v>9</v>
      </c>
      <c r="D913" s="3">
        <v>0.56000000000000005</v>
      </c>
      <c r="E913" s="3">
        <v>0.48</v>
      </c>
      <c r="F913" s="3" t="s">
        <v>184</v>
      </c>
      <c r="G913" s="2">
        <v>1200</v>
      </c>
      <c r="H913" s="3">
        <v>93.024091528476816</v>
      </c>
      <c r="I913" s="3">
        <v>366732.41252443113</v>
      </c>
      <c r="J913" s="3">
        <v>909.5583225094573</v>
      </c>
      <c r="K913" s="3">
        <v>1</v>
      </c>
      <c r="L913" s="3">
        <f t="shared" si="64"/>
        <v>909.5583225094573</v>
      </c>
      <c r="M913" s="4">
        <f t="shared" si="63"/>
        <v>909.5583225094573</v>
      </c>
      <c r="N913" s="3">
        <v>135.54535299883472</v>
      </c>
      <c r="O913" s="3">
        <v>1</v>
      </c>
      <c r="P913" s="3">
        <f t="shared" si="65"/>
        <v>135.54535299883472</v>
      </c>
      <c r="Q913" s="3">
        <f>P913</f>
        <v>135.54535299883472</v>
      </c>
    </row>
    <row r="914" spans="1:17" x14ac:dyDescent="0.25">
      <c r="A914" s="3" t="s">
        <v>158</v>
      </c>
      <c r="B914" s="3" t="s">
        <v>8</v>
      </c>
      <c r="C914" s="3" t="s">
        <v>9</v>
      </c>
      <c r="D914" s="3">
        <v>0.56000000000000005</v>
      </c>
      <c r="E914" s="3">
        <v>0.48</v>
      </c>
      <c r="F914" s="3" t="s">
        <v>184</v>
      </c>
      <c r="G914" s="2">
        <v>1200</v>
      </c>
      <c r="H914" s="3">
        <v>0.34130202147325883</v>
      </c>
      <c r="I914" s="3">
        <v>1384.4443432986654</v>
      </c>
      <c r="J914" s="3">
        <v>3.5083110790090508</v>
      </c>
      <c r="K914" s="3">
        <f>1-0.712</f>
        <v>0.28800000000000003</v>
      </c>
      <c r="L914" s="3">
        <f t="shared" si="64"/>
        <v>1.0103935907546067</v>
      </c>
      <c r="M914" s="4">
        <f t="shared" si="63"/>
        <v>1.0103935907546067</v>
      </c>
      <c r="N914" s="3">
        <v>0.48790781513745796</v>
      </c>
      <c r="O914" s="3">
        <f>1-0.531</f>
        <v>0.46899999999999997</v>
      </c>
      <c r="P914" s="3">
        <f t="shared" si="65"/>
        <v>0.22882876529946777</v>
      </c>
      <c r="Q914" s="3">
        <f>P914</f>
        <v>0.22882876529946777</v>
      </c>
    </row>
    <row r="915" spans="1:17" x14ac:dyDescent="0.25">
      <c r="A915" s="3" t="s">
        <v>158</v>
      </c>
      <c r="B915" s="3" t="s">
        <v>8</v>
      </c>
      <c r="C915" s="3" t="s">
        <v>9</v>
      </c>
      <c r="D915" s="3">
        <v>0.56000000000000005</v>
      </c>
      <c r="E915" s="3">
        <v>0.48</v>
      </c>
      <c r="F915" s="3" t="s">
        <v>184</v>
      </c>
      <c r="G915" s="2">
        <v>1200</v>
      </c>
      <c r="H915" s="3">
        <v>105.33274007181295</v>
      </c>
      <c r="I915" s="3">
        <v>402031.76109948207</v>
      </c>
      <c r="J915" s="3">
        <v>791.79401827057313</v>
      </c>
      <c r="K915" s="3">
        <f>1-0.712</f>
        <v>0.28800000000000003</v>
      </c>
      <c r="L915" s="3">
        <f t="shared" si="64"/>
        <v>228.03667726192509</v>
      </c>
      <c r="M915" s="4">
        <f t="shared" si="63"/>
        <v>228.03667726192509</v>
      </c>
      <c r="N915" s="3">
        <v>113.78043590057588</v>
      </c>
      <c r="O915" s="3">
        <f>1-0.531</f>
        <v>0.46899999999999997</v>
      </c>
      <c r="P915" s="3">
        <f t="shared" si="65"/>
        <v>53.363024437370086</v>
      </c>
      <c r="Q915" s="3">
        <f>P915</f>
        <v>53.363024437370086</v>
      </c>
    </row>
    <row r="916" spans="1:17" x14ac:dyDescent="0.25">
      <c r="A916" s="3" t="s">
        <v>158</v>
      </c>
      <c r="B916" s="3" t="s">
        <v>351</v>
      </c>
      <c r="C916" s="3" t="s">
        <v>352</v>
      </c>
      <c r="D916" s="3">
        <v>0.36</v>
      </c>
      <c r="E916" s="3">
        <v>0.57999999999999996</v>
      </c>
      <c r="F916" s="3" t="s">
        <v>283</v>
      </c>
      <c r="G916" s="2">
        <v>1200</v>
      </c>
      <c r="H916" s="3">
        <v>0.10485193274235677</v>
      </c>
      <c r="I916" s="3">
        <v>386.35821570491953</v>
      </c>
      <c r="J916" s="3">
        <v>0.94569062646579805</v>
      </c>
      <c r="K916" s="3">
        <v>1</v>
      </c>
      <c r="L916" s="3">
        <f t="shared" si="64"/>
        <v>0.94569062646579805</v>
      </c>
      <c r="M916" s="4">
        <f t="shared" si="63"/>
        <v>0.94569062646579805</v>
      </c>
      <c r="N916" s="3">
        <v>0.14296854662235248</v>
      </c>
      <c r="O916" s="3">
        <v>1</v>
      </c>
      <c r="P916" s="3">
        <f t="shared" si="65"/>
        <v>0.14296854662235248</v>
      </c>
      <c r="Q916" s="3">
        <f>P916</f>
        <v>0.14296854662235248</v>
      </c>
    </row>
    <row r="917" spans="1:17" x14ac:dyDescent="0.25">
      <c r="A917" s="3" t="s">
        <v>158</v>
      </c>
      <c r="B917" s="3" t="s">
        <v>89</v>
      </c>
      <c r="C917" s="3" t="s">
        <v>9</v>
      </c>
      <c r="D917" s="3">
        <v>0.56000000000000005</v>
      </c>
      <c r="E917" s="3">
        <v>0.48</v>
      </c>
      <c r="F917" s="3" t="s">
        <v>283</v>
      </c>
      <c r="G917" s="2">
        <v>1200</v>
      </c>
      <c r="H917" s="3">
        <v>14.847148123299837</v>
      </c>
      <c r="I917" s="3">
        <v>58935.267131461485</v>
      </c>
      <c r="J917" s="3">
        <v>139.86877405864607</v>
      </c>
      <c r="K917" s="3">
        <v>1</v>
      </c>
      <c r="L917" s="3">
        <f t="shared" si="64"/>
        <v>139.86877405864607</v>
      </c>
      <c r="M917" s="4">
        <f t="shared" si="63"/>
        <v>139.86877405864607</v>
      </c>
      <c r="N917" s="3">
        <v>20.205433846509759</v>
      </c>
      <c r="O917" s="3">
        <v>1</v>
      </c>
      <c r="P917" s="3">
        <f t="shared" si="65"/>
        <v>20.205433846509759</v>
      </c>
      <c r="Q917" s="3">
        <f>P917</f>
        <v>20.205433846509759</v>
      </c>
    </row>
    <row r="918" spans="1:17" x14ac:dyDescent="0.25">
      <c r="A918" s="3" t="s">
        <v>158</v>
      </c>
      <c r="B918" s="3" t="s">
        <v>310</v>
      </c>
      <c r="C918" s="3" t="s">
        <v>9</v>
      </c>
      <c r="D918" s="3">
        <v>0.56000000000000005</v>
      </c>
      <c r="E918" s="3">
        <v>0.48</v>
      </c>
      <c r="F918" s="3" t="s">
        <v>283</v>
      </c>
      <c r="G918" s="2">
        <v>1200</v>
      </c>
      <c r="H918" s="3">
        <v>13.759929938599297</v>
      </c>
      <c r="I918" s="3">
        <v>51391.802823036116</v>
      </c>
      <c r="J918" s="3">
        <v>127.92689836033125</v>
      </c>
      <c r="K918" s="3">
        <v>1</v>
      </c>
      <c r="L918" s="3">
        <f t="shared" si="64"/>
        <v>127.92689836033125</v>
      </c>
      <c r="M918" s="4">
        <f t="shared" si="63"/>
        <v>127.92689836033125</v>
      </c>
      <c r="N918" s="3">
        <v>18.896313499717117</v>
      </c>
      <c r="O918" s="3">
        <v>1</v>
      </c>
      <c r="P918" s="3">
        <f t="shared" si="65"/>
        <v>18.896313499717117</v>
      </c>
      <c r="Q918" s="3">
        <f>P918</f>
        <v>18.896313499717117</v>
      </c>
    </row>
    <row r="919" spans="1:17" x14ac:dyDescent="0.25">
      <c r="A919" s="3" t="s">
        <v>158</v>
      </c>
      <c r="B919" s="3" t="s">
        <v>89</v>
      </c>
      <c r="C919" s="3" t="s">
        <v>9</v>
      </c>
      <c r="D919" s="3">
        <v>0.56000000000000005</v>
      </c>
      <c r="E919" s="3">
        <v>0.48</v>
      </c>
      <c r="F919" s="3" t="s">
        <v>283</v>
      </c>
      <c r="G919" s="2">
        <v>1200</v>
      </c>
      <c r="H919" s="3">
        <v>36.82453967539054</v>
      </c>
      <c r="I919" s="3">
        <v>148292.71877331959</v>
      </c>
      <c r="J919" s="3">
        <v>358.52252950540469</v>
      </c>
      <c r="K919" s="3">
        <v>1</v>
      </c>
      <c r="L919" s="3">
        <f t="shared" si="64"/>
        <v>358.52252950540469</v>
      </c>
      <c r="M919" s="4">
        <f t="shared" si="63"/>
        <v>358.52252950540469</v>
      </c>
      <c r="N919" s="3">
        <v>52.314658430190335</v>
      </c>
      <c r="O919" s="3">
        <v>1</v>
      </c>
      <c r="P919" s="3">
        <f t="shared" si="65"/>
        <v>52.314658430190335</v>
      </c>
      <c r="Q919" s="3">
        <f>P919</f>
        <v>52.314658430190335</v>
      </c>
    </row>
    <row r="920" spans="1:17" x14ac:dyDescent="0.25">
      <c r="A920" s="3" t="s">
        <v>158</v>
      </c>
      <c r="B920" s="3" t="s">
        <v>310</v>
      </c>
      <c r="C920" s="3" t="s">
        <v>9</v>
      </c>
      <c r="D920" s="3">
        <v>0.56000000000000005</v>
      </c>
      <c r="E920" s="3">
        <v>0.48</v>
      </c>
      <c r="F920" s="3" t="s">
        <v>283</v>
      </c>
      <c r="G920" s="2">
        <v>1200</v>
      </c>
      <c r="H920" s="3">
        <v>2.1983705711060331E-2</v>
      </c>
      <c r="I920" s="3">
        <v>86.603705482636244</v>
      </c>
      <c r="J920" s="3">
        <v>0.19720281931923125</v>
      </c>
      <c r="K920" s="3">
        <v>1</v>
      </c>
      <c r="L920" s="3">
        <f t="shared" si="64"/>
        <v>0.19720281931923125</v>
      </c>
      <c r="M920" s="4">
        <f t="shared" si="63"/>
        <v>0.19720281931923125</v>
      </c>
      <c r="N920" s="3">
        <v>2.6241668479921293E-2</v>
      </c>
      <c r="O920" s="3">
        <v>1</v>
      </c>
      <c r="P920" s="3">
        <f t="shared" si="65"/>
        <v>2.6241668479921293E-2</v>
      </c>
      <c r="Q920" s="3">
        <f>P920</f>
        <v>2.6241668479921293E-2</v>
      </c>
    </row>
    <row r="921" spans="1:17" x14ac:dyDescent="0.25">
      <c r="A921" s="3" t="s">
        <v>158</v>
      </c>
      <c r="B921" s="3" t="s">
        <v>310</v>
      </c>
      <c r="C921" s="3" t="s">
        <v>9</v>
      </c>
      <c r="D921" s="3">
        <v>0.56000000000000005</v>
      </c>
      <c r="E921" s="3">
        <v>0.48</v>
      </c>
      <c r="F921" s="3" t="s">
        <v>283</v>
      </c>
      <c r="G921" s="2">
        <v>1200</v>
      </c>
      <c r="H921" s="3">
        <v>6.6302080823867017E-4</v>
      </c>
      <c r="I921" s="3">
        <v>1.8542645558072444</v>
      </c>
      <c r="J921" s="3">
        <v>4.1694989162844873E-3</v>
      </c>
      <c r="K921" s="3">
        <v>1</v>
      </c>
      <c r="L921" s="3">
        <f t="shared" si="64"/>
        <v>4.1694989162844873E-3</v>
      </c>
      <c r="M921" s="4">
        <f t="shared" si="63"/>
        <v>4.1694989162844873E-3</v>
      </c>
      <c r="N921" s="3">
        <v>5.6141324418159354E-4</v>
      </c>
      <c r="O921" s="3">
        <v>1</v>
      </c>
      <c r="P921" s="3">
        <f t="shared" si="65"/>
        <v>5.6141324418159354E-4</v>
      </c>
      <c r="Q921" s="3">
        <f>P921</f>
        <v>5.6141324418159354E-4</v>
      </c>
    </row>
    <row r="922" spans="1:17" x14ac:dyDescent="0.25">
      <c r="A922" s="3" t="s">
        <v>158</v>
      </c>
      <c r="B922" s="3" t="s">
        <v>89</v>
      </c>
      <c r="C922" s="3" t="s">
        <v>9</v>
      </c>
      <c r="D922" s="3">
        <v>0.56000000000000005</v>
      </c>
      <c r="E922" s="3">
        <v>0.48</v>
      </c>
      <c r="F922" s="3" t="s">
        <v>283</v>
      </c>
      <c r="G922" s="2">
        <v>1200</v>
      </c>
      <c r="H922" s="3">
        <v>15.403327382964472</v>
      </c>
      <c r="I922" s="3">
        <v>62380.646089571746</v>
      </c>
      <c r="J922" s="3">
        <v>153.80300709059236</v>
      </c>
      <c r="K922" s="3">
        <v>1</v>
      </c>
      <c r="L922" s="3">
        <f t="shared" si="64"/>
        <v>153.80300709059236</v>
      </c>
      <c r="M922" s="4">
        <f t="shared" si="63"/>
        <v>153.80300709059236</v>
      </c>
      <c r="N922" s="3">
        <v>23.170688951153345</v>
      </c>
      <c r="O922" s="3">
        <v>1</v>
      </c>
      <c r="P922" s="3">
        <f t="shared" si="65"/>
        <v>23.170688951153345</v>
      </c>
      <c r="Q922" s="3">
        <f>P922</f>
        <v>23.170688951153345</v>
      </c>
    </row>
    <row r="923" spans="1:17" x14ac:dyDescent="0.25">
      <c r="A923" s="3" t="s">
        <v>158</v>
      </c>
      <c r="B923" s="3" t="s">
        <v>89</v>
      </c>
      <c r="C923" s="3" t="s">
        <v>9</v>
      </c>
      <c r="D923" s="3">
        <v>0.56000000000000005</v>
      </c>
      <c r="E923" s="3">
        <v>0.48</v>
      </c>
      <c r="F923" s="3" t="s">
        <v>283</v>
      </c>
      <c r="G923" s="2">
        <v>1200</v>
      </c>
      <c r="H923" s="3">
        <v>7.1011910913338205E-3</v>
      </c>
      <c r="I923" s="3">
        <v>28.227103876900799</v>
      </c>
      <c r="J923" s="3">
        <v>6.8294661600808951E-2</v>
      </c>
      <c r="K923" s="3">
        <v>1</v>
      </c>
      <c r="L923" s="3">
        <f t="shared" si="64"/>
        <v>6.8294661600808951E-2</v>
      </c>
      <c r="M923" s="4">
        <f t="shared" si="63"/>
        <v>6.8294661600808951E-2</v>
      </c>
      <c r="N923" s="3">
        <v>9.7869180845308254E-3</v>
      </c>
      <c r="O923" s="3">
        <v>1</v>
      </c>
      <c r="P923" s="3">
        <f t="shared" si="65"/>
        <v>9.7869180845308254E-3</v>
      </c>
      <c r="Q923" s="3">
        <f>P923</f>
        <v>9.7869180845308254E-3</v>
      </c>
    </row>
    <row r="924" spans="1:17" x14ac:dyDescent="0.25">
      <c r="A924" s="3" t="s">
        <v>158</v>
      </c>
      <c r="B924" s="3" t="s">
        <v>89</v>
      </c>
      <c r="C924" s="3" t="s">
        <v>9</v>
      </c>
      <c r="D924" s="3">
        <v>0.56000000000000005</v>
      </c>
      <c r="E924" s="3">
        <v>0.48</v>
      </c>
      <c r="F924" s="3" t="s">
        <v>283</v>
      </c>
      <c r="G924" s="2">
        <v>1200</v>
      </c>
      <c r="H924" s="3">
        <v>0.26454451684988295</v>
      </c>
      <c r="I924" s="3">
        <v>1132.6318414217033</v>
      </c>
      <c r="J924" s="3">
        <v>2.8269364811467437</v>
      </c>
      <c r="K924" s="3">
        <v>1</v>
      </c>
      <c r="L924" s="3">
        <f t="shared" si="64"/>
        <v>2.8269364811467437</v>
      </c>
      <c r="M924" s="4">
        <f t="shared" si="63"/>
        <v>2.8269364811467437</v>
      </c>
      <c r="N924" s="3">
        <v>0.38493045294270439</v>
      </c>
      <c r="O924" s="3">
        <v>1</v>
      </c>
      <c r="P924" s="3">
        <f t="shared" si="65"/>
        <v>0.38493045294270439</v>
      </c>
      <c r="Q924" s="3">
        <f>P924</f>
        <v>0.38493045294270439</v>
      </c>
    </row>
    <row r="925" spans="1:17" x14ac:dyDescent="0.25">
      <c r="A925" s="3" t="s">
        <v>158</v>
      </c>
      <c r="B925" s="3" t="s">
        <v>8</v>
      </c>
      <c r="C925" s="3" t="s">
        <v>9</v>
      </c>
      <c r="D925" s="3">
        <v>0.56000000000000005</v>
      </c>
      <c r="E925" s="3">
        <v>0.48</v>
      </c>
      <c r="F925" s="3" t="s">
        <v>59</v>
      </c>
      <c r="G925" s="2">
        <v>1200</v>
      </c>
      <c r="H925" s="3">
        <v>9.7553347591309326E-3</v>
      </c>
      <c r="I925" s="3">
        <v>39.005135436244423</v>
      </c>
      <c r="J925" s="3">
        <v>9.7404468764052954E-2</v>
      </c>
      <c r="K925" s="3">
        <v>1</v>
      </c>
      <c r="L925" s="3">
        <f t="shared" si="64"/>
        <v>9.7404468764052954E-2</v>
      </c>
      <c r="M925" s="4">
        <f t="shared" si="63"/>
        <v>9.7404468764052954E-2</v>
      </c>
      <c r="N925" s="3">
        <v>1.3158861016052856E-2</v>
      </c>
      <c r="O925" s="3">
        <v>1</v>
      </c>
      <c r="P925" s="3">
        <f t="shared" si="65"/>
        <v>1.3158861016052856E-2</v>
      </c>
      <c r="Q925" s="3">
        <f>P925</f>
        <v>1.3158861016052856E-2</v>
      </c>
    </row>
    <row r="926" spans="1:17" x14ac:dyDescent="0.25">
      <c r="A926" s="3" t="s">
        <v>158</v>
      </c>
      <c r="B926" s="3" t="s">
        <v>8</v>
      </c>
      <c r="C926" s="3" t="s">
        <v>9</v>
      </c>
      <c r="D926" s="3">
        <v>0.56000000000000005</v>
      </c>
      <c r="E926" s="3">
        <v>0.48</v>
      </c>
      <c r="F926" s="3" t="s">
        <v>59</v>
      </c>
      <c r="G926" s="2">
        <v>1200</v>
      </c>
      <c r="H926" s="3">
        <v>8.0293991510361433</v>
      </c>
      <c r="I926" s="3">
        <v>29539.144332593653</v>
      </c>
      <c r="J926" s="3">
        <v>69.863836353564466</v>
      </c>
      <c r="K926" s="3">
        <v>1</v>
      </c>
      <c r="L926" s="3">
        <f t="shared" si="64"/>
        <v>69.863836353564466</v>
      </c>
      <c r="M926" s="4">
        <f t="shared" si="63"/>
        <v>69.863836353564466</v>
      </c>
      <c r="N926" s="3">
        <v>10.322700758011623</v>
      </c>
      <c r="O926" s="3">
        <v>1</v>
      </c>
      <c r="P926" s="3">
        <f t="shared" si="65"/>
        <v>10.322700758011623</v>
      </c>
      <c r="Q926" s="3">
        <f>P926</f>
        <v>10.322700758011623</v>
      </c>
    </row>
    <row r="927" spans="1:17" x14ac:dyDescent="0.25">
      <c r="A927" s="3" t="s">
        <v>158</v>
      </c>
      <c r="B927" s="3" t="s">
        <v>310</v>
      </c>
      <c r="C927" s="3" t="s">
        <v>9</v>
      </c>
      <c r="D927" s="3">
        <v>0.56000000000000005</v>
      </c>
      <c r="E927" s="3">
        <v>0.48</v>
      </c>
      <c r="F927" s="3" t="s">
        <v>59</v>
      </c>
      <c r="G927" s="2">
        <v>1200</v>
      </c>
      <c r="H927" s="3">
        <v>7.2793832640729406</v>
      </c>
      <c r="I927" s="3">
        <v>26468.425966038194</v>
      </c>
      <c r="J927" s="3">
        <v>62.792225256952513</v>
      </c>
      <c r="K927" s="3">
        <v>1</v>
      </c>
      <c r="L927" s="3">
        <f t="shared" si="64"/>
        <v>62.792225256952513</v>
      </c>
      <c r="M927" s="4">
        <f t="shared" si="63"/>
        <v>62.792225256952513</v>
      </c>
      <c r="N927" s="3">
        <v>9.1523748627402952</v>
      </c>
      <c r="O927" s="3">
        <v>1</v>
      </c>
      <c r="P927" s="3">
        <f t="shared" si="65"/>
        <v>9.1523748627402952</v>
      </c>
      <c r="Q927" s="3">
        <f>P927</f>
        <v>9.1523748627402952</v>
      </c>
    </row>
    <row r="928" spans="1:17" x14ac:dyDescent="0.25">
      <c r="A928" s="3" t="s">
        <v>158</v>
      </c>
      <c r="B928" s="3" t="s">
        <v>8</v>
      </c>
      <c r="C928" s="3" t="s">
        <v>9</v>
      </c>
      <c r="D928" s="3">
        <v>0.56000000000000005</v>
      </c>
      <c r="E928" s="3">
        <v>0.48</v>
      </c>
      <c r="F928" s="3" t="s">
        <v>59</v>
      </c>
      <c r="G928" s="2">
        <v>1200</v>
      </c>
      <c r="H928" s="3">
        <v>7.1303005169117695E-3</v>
      </c>
      <c r="I928" s="3">
        <v>29.087275037783265</v>
      </c>
      <c r="J928" s="3">
        <v>7.1287010509796439E-2</v>
      </c>
      <c r="K928" s="3">
        <f>1-0.712</f>
        <v>0.28800000000000003</v>
      </c>
      <c r="L928" s="3">
        <f t="shared" si="64"/>
        <v>2.0530659026821378E-2</v>
      </c>
      <c r="M928" s="4">
        <f t="shared" si="63"/>
        <v>2.0530659026821378E-2</v>
      </c>
      <c r="N928" s="3">
        <v>9.4428349452547709E-3</v>
      </c>
      <c r="O928" s="3">
        <f>1-0.531</f>
        <v>0.46899999999999997</v>
      </c>
      <c r="P928" s="3">
        <f t="shared" si="65"/>
        <v>4.4286895893244872E-3</v>
      </c>
      <c r="Q928" s="3">
        <f>P928</f>
        <v>4.4286895893244872E-3</v>
      </c>
    </row>
    <row r="929" spans="1:17" x14ac:dyDescent="0.25">
      <c r="A929" s="3" t="s">
        <v>158</v>
      </c>
      <c r="B929" s="3" t="s">
        <v>8</v>
      </c>
      <c r="C929" s="3" t="s">
        <v>9</v>
      </c>
      <c r="D929" s="3">
        <v>0.56000000000000005</v>
      </c>
      <c r="E929" s="3">
        <v>0.48</v>
      </c>
      <c r="F929" s="3" t="s">
        <v>59</v>
      </c>
      <c r="G929" s="2">
        <v>1200</v>
      </c>
      <c r="H929" s="3">
        <v>7.6888302562168818</v>
      </c>
      <c r="I929" s="3">
        <v>31306.681607723847</v>
      </c>
      <c r="J929" s="3">
        <v>73.965849059023739</v>
      </c>
      <c r="K929" s="3">
        <f>1-0.712</f>
        <v>0.28800000000000003</v>
      </c>
      <c r="L929" s="3">
        <f t="shared" si="64"/>
        <v>21.302164528998841</v>
      </c>
      <c r="M929" s="4">
        <f t="shared" si="63"/>
        <v>21.302164528998841</v>
      </c>
      <c r="N929" s="3">
        <v>10.36205572855725</v>
      </c>
      <c r="O929" s="3">
        <f>1-0.531</f>
        <v>0.46899999999999997</v>
      </c>
      <c r="P929" s="3">
        <f t="shared" si="65"/>
        <v>4.8598041366933495</v>
      </c>
      <c r="Q929" s="3">
        <f>P929</f>
        <v>4.8598041366933495</v>
      </c>
    </row>
    <row r="930" spans="1:17" x14ac:dyDescent="0.25">
      <c r="A930" s="3" t="s">
        <v>158</v>
      </c>
      <c r="B930" s="3" t="s">
        <v>8</v>
      </c>
      <c r="C930" s="3" t="s">
        <v>9</v>
      </c>
      <c r="D930" s="3">
        <v>0.56000000000000005</v>
      </c>
      <c r="E930" s="3">
        <v>0.48</v>
      </c>
      <c r="F930" s="3" t="s">
        <v>59</v>
      </c>
      <c r="G930" s="2">
        <v>1200</v>
      </c>
      <c r="H930" s="3">
        <v>0.57515802217711665</v>
      </c>
      <c r="I930" s="3">
        <v>2094.3407206615993</v>
      </c>
      <c r="J930" s="3">
        <v>4.7564605600947916</v>
      </c>
      <c r="K930" s="3">
        <v>1</v>
      </c>
      <c r="L930" s="3">
        <f t="shared" si="64"/>
        <v>4.7564605600947916</v>
      </c>
      <c r="M930" s="4">
        <f t="shared" si="63"/>
        <v>4.7564605600947916</v>
      </c>
      <c r="N930" s="3">
        <v>0.70881664392317079</v>
      </c>
      <c r="O930" s="3">
        <v>1</v>
      </c>
      <c r="P930" s="3">
        <f t="shared" si="65"/>
        <v>0.70881664392317079</v>
      </c>
      <c r="Q930" s="3">
        <f>P930</f>
        <v>0.70881664392317079</v>
      </c>
    </row>
    <row r="931" spans="1:17" x14ac:dyDescent="0.25">
      <c r="A931" s="3" t="s">
        <v>158</v>
      </c>
      <c r="B931" s="3" t="s">
        <v>8</v>
      </c>
      <c r="C931" s="3" t="s">
        <v>9</v>
      </c>
      <c r="D931" s="3">
        <v>0.56000000000000005</v>
      </c>
      <c r="E931" s="3">
        <v>0.48</v>
      </c>
      <c r="F931" s="3" t="s">
        <v>59</v>
      </c>
      <c r="G931" s="2">
        <v>1200</v>
      </c>
      <c r="H931" s="3">
        <v>1.1538700274916512E-2</v>
      </c>
      <c r="I931" s="3">
        <v>46.92691668186167</v>
      </c>
      <c r="J931" s="3">
        <v>0.11672697200334849</v>
      </c>
      <c r="K931" s="3">
        <f>1-0.712</f>
        <v>0.28800000000000003</v>
      </c>
      <c r="L931" s="3">
        <f t="shared" si="64"/>
        <v>3.3617367936964369E-2</v>
      </c>
      <c r="M931" s="4">
        <f t="shared" si="63"/>
        <v>3.3617367936964369E-2</v>
      </c>
      <c r="N931" s="3">
        <v>1.5436602519395156E-2</v>
      </c>
      <c r="O931" s="3">
        <f>1-0.531</f>
        <v>0.46899999999999997</v>
      </c>
      <c r="P931" s="3">
        <f t="shared" si="65"/>
        <v>7.2397665815963274E-3</v>
      </c>
      <c r="Q931" s="3">
        <f>P931</f>
        <v>7.2397665815963274E-3</v>
      </c>
    </row>
    <row r="932" spans="1:17" x14ac:dyDescent="0.25">
      <c r="A932" s="3" t="s">
        <v>158</v>
      </c>
      <c r="B932" s="3" t="s">
        <v>8</v>
      </c>
      <c r="C932" s="3" t="s">
        <v>9</v>
      </c>
      <c r="D932" s="3">
        <v>0.56000000000000005</v>
      </c>
      <c r="E932" s="3">
        <v>0.48</v>
      </c>
      <c r="F932" s="3" t="s">
        <v>59</v>
      </c>
      <c r="G932" s="2">
        <v>1200</v>
      </c>
      <c r="H932" s="3">
        <v>2.1298249288777514E-2</v>
      </c>
      <c r="I932" s="3">
        <v>72.551623881722648</v>
      </c>
      <c r="J932" s="3">
        <v>0.12828246494753606</v>
      </c>
      <c r="K932" s="3">
        <f>1-0.712</f>
        <v>0.28800000000000003</v>
      </c>
      <c r="L932" s="3">
        <f t="shared" si="64"/>
        <v>3.6945349904890387E-2</v>
      </c>
      <c r="M932" s="4">
        <f t="shared" si="63"/>
        <v>3.6945349904890387E-2</v>
      </c>
      <c r="N932" s="3">
        <v>1.7948344872663405E-2</v>
      </c>
      <c r="O932" s="3">
        <f>1-0.531</f>
        <v>0.46899999999999997</v>
      </c>
      <c r="P932" s="3">
        <f t="shared" si="65"/>
        <v>8.4177737452791369E-3</v>
      </c>
      <c r="Q932" s="3">
        <f>P932</f>
        <v>8.4177737452791369E-3</v>
      </c>
    </row>
    <row r="933" spans="1:17" x14ac:dyDescent="0.25">
      <c r="A933" s="3" t="s">
        <v>158</v>
      </c>
      <c r="B933" s="3" t="s">
        <v>8</v>
      </c>
      <c r="C933" s="3" t="s">
        <v>9</v>
      </c>
      <c r="D933" s="3">
        <v>0.56000000000000005</v>
      </c>
      <c r="E933" s="3">
        <v>0.48</v>
      </c>
      <c r="F933" s="3" t="s">
        <v>59</v>
      </c>
      <c r="G933" s="2">
        <v>1200</v>
      </c>
      <c r="H933" s="3">
        <v>12.111269274576143</v>
      </c>
      <c r="I933" s="3">
        <v>48496.048079390763</v>
      </c>
      <c r="J933" s="3">
        <v>112.12703929948157</v>
      </c>
      <c r="K933" s="3">
        <v>1</v>
      </c>
      <c r="L933" s="3">
        <f t="shared" si="64"/>
        <v>112.12703929948157</v>
      </c>
      <c r="M933" s="4">
        <f t="shared" si="63"/>
        <v>112.12703929948157</v>
      </c>
      <c r="N933" s="3">
        <v>16.463383863048531</v>
      </c>
      <c r="O933" s="3">
        <v>1</v>
      </c>
      <c r="P933" s="3">
        <f t="shared" si="65"/>
        <v>16.463383863048531</v>
      </c>
      <c r="Q933" s="3">
        <f>P933</f>
        <v>16.463383863048531</v>
      </c>
    </row>
    <row r="934" spans="1:17" x14ac:dyDescent="0.25">
      <c r="A934" s="3" t="s">
        <v>158</v>
      </c>
      <c r="B934" s="3" t="s">
        <v>8</v>
      </c>
      <c r="C934" s="3" t="s">
        <v>9</v>
      </c>
      <c r="D934" s="3">
        <v>0.56000000000000005</v>
      </c>
      <c r="E934" s="3">
        <v>0.48</v>
      </c>
      <c r="F934" s="3" t="s">
        <v>59</v>
      </c>
      <c r="G934" s="2">
        <v>1200</v>
      </c>
      <c r="H934" s="3">
        <v>12.330444862435597</v>
      </c>
      <c r="I934" s="3">
        <v>53919.663269662778</v>
      </c>
      <c r="J934" s="3">
        <v>122.18989064374497</v>
      </c>
      <c r="K934" s="3">
        <f>1-0.712</f>
        <v>0.28800000000000003</v>
      </c>
      <c r="L934" s="3">
        <f t="shared" si="64"/>
        <v>35.190688505398555</v>
      </c>
      <c r="M934" s="4">
        <f t="shared" si="63"/>
        <v>35.190688505398555</v>
      </c>
      <c r="N934" s="3">
        <v>16.692325304818159</v>
      </c>
      <c r="O934" s="3">
        <f>1-0.531</f>
        <v>0.46899999999999997</v>
      </c>
      <c r="P934" s="3">
        <f t="shared" si="65"/>
        <v>7.8287005679597161</v>
      </c>
      <c r="Q934" s="3">
        <f>P934</f>
        <v>7.8287005679597161</v>
      </c>
    </row>
    <row r="935" spans="1:17" x14ac:dyDescent="0.25">
      <c r="A935" s="3" t="s">
        <v>158</v>
      </c>
      <c r="B935" s="3" t="s">
        <v>8</v>
      </c>
      <c r="C935" s="3" t="s">
        <v>9</v>
      </c>
      <c r="D935" s="3">
        <v>0.56000000000000005</v>
      </c>
      <c r="E935" s="3">
        <v>0.48</v>
      </c>
      <c r="F935" s="3" t="s">
        <v>59</v>
      </c>
      <c r="G935" s="2">
        <v>1200</v>
      </c>
      <c r="H935" s="3">
        <v>4.8661190573465163</v>
      </c>
      <c r="I935" s="3">
        <v>18244.648098844838</v>
      </c>
      <c r="J935" s="3">
        <v>45.998755580754192</v>
      </c>
      <c r="K935" s="3">
        <v>1</v>
      </c>
      <c r="L935" s="3">
        <f t="shared" si="64"/>
        <v>45.998755580754192</v>
      </c>
      <c r="M935" s="4">
        <f t="shared" si="63"/>
        <v>45.998755580754192</v>
      </c>
      <c r="N935" s="3">
        <v>6.9130289380625509</v>
      </c>
      <c r="O935" s="3">
        <v>1</v>
      </c>
      <c r="P935" s="3">
        <f t="shared" si="65"/>
        <v>6.9130289380625509</v>
      </c>
      <c r="Q935" s="3">
        <f>P935</f>
        <v>6.9130289380625509</v>
      </c>
    </row>
    <row r="936" spans="1:17" x14ac:dyDescent="0.25">
      <c r="A936" s="3" t="s">
        <v>158</v>
      </c>
      <c r="B936" s="3" t="s">
        <v>8</v>
      </c>
      <c r="C936" s="3" t="s">
        <v>9</v>
      </c>
      <c r="D936" s="3">
        <v>0.56000000000000005</v>
      </c>
      <c r="E936" s="3">
        <v>0.48</v>
      </c>
      <c r="F936" s="3" t="s">
        <v>59</v>
      </c>
      <c r="G936" s="2">
        <v>1200</v>
      </c>
      <c r="H936" s="3">
        <v>0.6251996503923668</v>
      </c>
      <c r="I936" s="3">
        <v>2437.8445093723276</v>
      </c>
      <c r="J936" s="3">
        <v>6.1869364361370796</v>
      </c>
      <c r="K936" s="3">
        <v>1</v>
      </c>
      <c r="L936" s="3">
        <f t="shared" si="64"/>
        <v>6.1869364361370796</v>
      </c>
      <c r="M936" s="4">
        <f t="shared" si="63"/>
        <v>6.1869364361370796</v>
      </c>
      <c r="N936" s="3">
        <v>0.87182554869876538</v>
      </c>
      <c r="O936" s="3">
        <v>1</v>
      </c>
      <c r="P936" s="3">
        <f t="shared" si="65"/>
        <v>0.87182554869876538</v>
      </c>
      <c r="Q936" s="3">
        <f>P936</f>
        <v>0.87182554869876538</v>
      </c>
    </row>
    <row r="937" spans="1:17" x14ac:dyDescent="0.25">
      <c r="A937" s="3" t="s">
        <v>158</v>
      </c>
      <c r="B937" s="3" t="s">
        <v>8</v>
      </c>
      <c r="C937" s="3" t="s">
        <v>9</v>
      </c>
      <c r="D937" s="3">
        <v>0.56000000000000005</v>
      </c>
      <c r="E937" s="3">
        <v>0.48</v>
      </c>
      <c r="F937" s="3" t="s">
        <v>59</v>
      </c>
      <c r="G937" s="2">
        <v>1200</v>
      </c>
      <c r="H937" s="3">
        <v>0.33749260251213214</v>
      </c>
      <c r="I937" s="3">
        <v>1320.2464295031577</v>
      </c>
      <c r="J937" s="3">
        <v>3.3921604556446612</v>
      </c>
      <c r="K937" s="3">
        <v>1</v>
      </c>
      <c r="L937" s="3">
        <f t="shared" si="64"/>
        <v>3.3921604556446612</v>
      </c>
      <c r="M937" s="4">
        <f t="shared" si="63"/>
        <v>3.3921604556446612</v>
      </c>
      <c r="N937" s="3">
        <v>0.49066014269623642</v>
      </c>
      <c r="O937" s="3">
        <v>1</v>
      </c>
      <c r="P937" s="3">
        <f t="shared" si="65"/>
        <v>0.49066014269623642</v>
      </c>
      <c r="Q937" s="3">
        <f>P937</f>
        <v>0.49066014269623642</v>
      </c>
    </row>
    <row r="938" spans="1:17" x14ac:dyDescent="0.25">
      <c r="A938" s="3" t="s">
        <v>158</v>
      </c>
      <c r="B938" s="3" t="s">
        <v>8</v>
      </c>
      <c r="C938" s="3" t="s">
        <v>9</v>
      </c>
      <c r="D938" s="3">
        <v>0.56000000000000005</v>
      </c>
      <c r="E938" s="3">
        <v>0.48</v>
      </c>
      <c r="F938" s="3" t="s">
        <v>59</v>
      </c>
      <c r="G938" s="2">
        <v>1200</v>
      </c>
      <c r="H938" s="3">
        <v>6.4115306258302942</v>
      </c>
      <c r="I938" s="3">
        <v>23379.648470521737</v>
      </c>
      <c r="J938" s="3">
        <v>57.392240683762573</v>
      </c>
      <c r="K938" s="3">
        <v>1</v>
      </c>
      <c r="L938" s="3">
        <f t="shared" si="64"/>
        <v>57.392240683762573</v>
      </c>
      <c r="M938" s="4">
        <f t="shared" si="63"/>
        <v>57.392240683762573</v>
      </c>
      <c r="N938" s="3">
        <v>8.2196553837852075</v>
      </c>
      <c r="O938" s="3">
        <v>1</v>
      </c>
      <c r="P938" s="3">
        <f t="shared" si="65"/>
        <v>8.2196553837852075</v>
      </c>
      <c r="Q938" s="3">
        <f>P938</f>
        <v>8.2196553837852075</v>
      </c>
    </row>
    <row r="939" spans="1:17" x14ac:dyDescent="0.25">
      <c r="A939" s="3" t="s">
        <v>158</v>
      </c>
      <c r="B939" s="3" t="s">
        <v>8</v>
      </c>
      <c r="C939" s="3" t="s">
        <v>9</v>
      </c>
      <c r="D939" s="3">
        <v>0.56000000000000005</v>
      </c>
      <c r="E939" s="3">
        <v>0.48</v>
      </c>
      <c r="F939" s="3" t="s">
        <v>59</v>
      </c>
      <c r="G939" s="2">
        <v>1200</v>
      </c>
      <c r="H939" s="3">
        <v>0.1041152772527931</v>
      </c>
      <c r="I939" s="3">
        <v>391.10085741330516</v>
      </c>
      <c r="J939" s="3">
        <v>0.99687325908928559</v>
      </c>
      <c r="K939" s="3">
        <v>1</v>
      </c>
      <c r="L939" s="3">
        <f t="shared" si="64"/>
        <v>0.99687325908928559</v>
      </c>
      <c r="M939" s="4">
        <f t="shared" si="63"/>
        <v>0.99687325908928559</v>
      </c>
      <c r="N939" s="3">
        <v>0.14252746585216514</v>
      </c>
      <c r="O939" s="3">
        <v>1</v>
      </c>
      <c r="P939" s="3">
        <f t="shared" si="65"/>
        <v>0.14252746585216514</v>
      </c>
      <c r="Q939" s="3">
        <f>P939</f>
        <v>0.14252746585216514</v>
      </c>
    </row>
    <row r="940" spans="1:17" x14ac:dyDescent="0.25">
      <c r="A940" s="3" t="s">
        <v>158</v>
      </c>
      <c r="B940" s="3" t="s">
        <v>8</v>
      </c>
      <c r="C940" s="3" t="s">
        <v>9</v>
      </c>
      <c r="D940" s="3">
        <v>0.56000000000000005</v>
      </c>
      <c r="E940" s="3">
        <v>0.48</v>
      </c>
      <c r="F940" s="3" t="s">
        <v>59</v>
      </c>
      <c r="G940" s="2">
        <v>1200</v>
      </c>
      <c r="H940" s="3">
        <v>1.6358304087812017</v>
      </c>
      <c r="I940" s="3">
        <v>6254.6616289624044</v>
      </c>
      <c r="J940" s="3">
        <v>16.580154180843095</v>
      </c>
      <c r="K940" s="3">
        <v>1</v>
      </c>
      <c r="L940" s="3">
        <f t="shared" si="64"/>
        <v>16.580154180843095</v>
      </c>
      <c r="M940" s="4">
        <f t="shared" si="63"/>
        <v>16.580154180843095</v>
      </c>
      <c r="N940" s="3">
        <v>2.6917762980474089</v>
      </c>
      <c r="O940" s="3">
        <v>1</v>
      </c>
      <c r="P940" s="3">
        <f t="shared" si="65"/>
        <v>2.6917762980474089</v>
      </c>
      <c r="Q940" s="3">
        <f>P940</f>
        <v>2.6917762980474089</v>
      </c>
    </row>
    <row r="941" spans="1:17" x14ac:dyDescent="0.25">
      <c r="A941" s="3" t="s">
        <v>158</v>
      </c>
      <c r="B941" s="3" t="s">
        <v>8</v>
      </c>
      <c r="C941" s="3" t="s">
        <v>9</v>
      </c>
      <c r="D941" s="3">
        <v>0.56000000000000005</v>
      </c>
      <c r="E941" s="3">
        <v>0.48</v>
      </c>
      <c r="F941" s="3" t="s">
        <v>59</v>
      </c>
      <c r="G941" s="2">
        <v>1200</v>
      </c>
      <c r="H941" s="3">
        <v>3.0410730434090913E-2</v>
      </c>
      <c r="I941" s="3">
        <v>94.27887089965698</v>
      </c>
      <c r="J941" s="3">
        <v>0.21602473419623391</v>
      </c>
      <c r="K941" s="3">
        <v>1</v>
      </c>
      <c r="L941" s="3">
        <f t="shared" si="64"/>
        <v>0.21602473419623391</v>
      </c>
      <c r="M941" s="4">
        <f t="shared" si="63"/>
        <v>0.21602473419623391</v>
      </c>
      <c r="N941" s="3">
        <v>2.9513919362082537E-2</v>
      </c>
      <c r="O941" s="3">
        <v>1</v>
      </c>
      <c r="P941" s="3">
        <f t="shared" si="65"/>
        <v>2.9513919362082537E-2</v>
      </c>
      <c r="Q941" s="3">
        <f>P941</f>
        <v>2.9513919362082537E-2</v>
      </c>
    </row>
    <row r="942" spans="1:17" x14ac:dyDescent="0.25">
      <c r="A942" s="3" t="s">
        <v>158</v>
      </c>
      <c r="B942" s="3" t="s">
        <v>310</v>
      </c>
      <c r="C942" s="3" t="s">
        <v>9</v>
      </c>
      <c r="D942" s="3">
        <v>0.56000000000000005</v>
      </c>
      <c r="E942" s="3">
        <v>0.48</v>
      </c>
      <c r="F942" s="3" t="s">
        <v>59</v>
      </c>
      <c r="G942" s="2">
        <v>1200</v>
      </c>
      <c r="H942" s="3">
        <v>3.4128765936892124E-4</v>
      </c>
      <c r="I942" s="3">
        <v>1.333773185486266</v>
      </c>
      <c r="J942" s="3">
        <v>3.1165642980117265E-3</v>
      </c>
      <c r="K942" s="3">
        <v>1</v>
      </c>
      <c r="L942" s="3">
        <f t="shared" si="64"/>
        <v>3.1165642980117265E-3</v>
      </c>
      <c r="M942" s="4">
        <f t="shared" si="63"/>
        <v>3.1165642980117265E-3</v>
      </c>
      <c r="N942" s="3">
        <v>4.0809704169476494E-4</v>
      </c>
      <c r="O942" s="3">
        <v>1</v>
      </c>
      <c r="P942" s="3">
        <f t="shared" si="65"/>
        <v>4.0809704169476494E-4</v>
      </c>
      <c r="Q942" s="3">
        <f>P942</f>
        <v>4.0809704169476494E-4</v>
      </c>
    </row>
    <row r="943" spans="1:17" x14ac:dyDescent="0.25">
      <c r="A943" s="3" t="s">
        <v>158</v>
      </c>
      <c r="B943" s="3" t="s">
        <v>8</v>
      </c>
      <c r="C943" s="3" t="s">
        <v>9</v>
      </c>
      <c r="D943" s="3">
        <v>0.56000000000000005</v>
      </c>
      <c r="E943" s="3">
        <v>0.48</v>
      </c>
      <c r="F943" s="3" t="s">
        <v>59</v>
      </c>
      <c r="G943" s="2">
        <v>1200</v>
      </c>
      <c r="H943" s="3">
        <v>0.24828997896935254</v>
      </c>
      <c r="I943" s="3">
        <v>1016.3886534580702</v>
      </c>
      <c r="J943" s="3">
        <v>2.4637813406716966</v>
      </c>
      <c r="K943" s="3">
        <f>1-0.712</f>
        <v>0.28800000000000003</v>
      </c>
      <c r="L943" s="3">
        <f t="shared" si="64"/>
        <v>0.70956902611344874</v>
      </c>
      <c r="M943" s="4">
        <f t="shared" si="63"/>
        <v>0.70956902611344874</v>
      </c>
      <c r="N943" s="3">
        <v>0.34625664406918588</v>
      </c>
      <c r="O943" s="3">
        <f>1-0.531</f>
        <v>0.46899999999999997</v>
      </c>
      <c r="P943" s="3">
        <f t="shared" si="65"/>
        <v>0.16239436606844818</v>
      </c>
      <c r="Q943" s="3">
        <f>P943</f>
        <v>0.16239436606844818</v>
      </c>
    </row>
    <row r="944" spans="1:17" x14ac:dyDescent="0.25">
      <c r="A944" s="3" t="s">
        <v>158</v>
      </c>
      <c r="B944" s="3" t="s">
        <v>8</v>
      </c>
      <c r="C944" s="3" t="s">
        <v>9</v>
      </c>
      <c r="D944" s="3">
        <v>0.56000000000000005</v>
      </c>
      <c r="E944" s="3">
        <v>0.48</v>
      </c>
      <c r="F944" s="3" t="s">
        <v>59</v>
      </c>
      <c r="G944" s="2">
        <v>1200</v>
      </c>
      <c r="H944" s="3">
        <v>1.1235267286440616</v>
      </c>
      <c r="I944" s="3">
        <v>5054.2495517917023</v>
      </c>
      <c r="J944" s="3">
        <v>12.149604223232544</v>
      </c>
      <c r="K944" s="3">
        <v>1</v>
      </c>
      <c r="L944" s="3">
        <f t="shared" si="64"/>
        <v>12.149604223232544</v>
      </c>
      <c r="M944" s="4">
        <f t="shared" si="63"/>
        <v>12.149604223232544</v>
      </c>
      <c r="N944" s="3">
        <v>1.7194437759135461</v>
      </c>
      <c r="O944" s="3">
        <v>1</v>
      </c>
      <c r="P944" s="3">
        <f t="shared" si="65"/>
        <v>1.7194437759135461</v>
      </c>
      <c r="Q944" s="3">
        <f>P944</f>
        <v>1.7194437759135461</v>
      </c>
    </row>
    <row r="945" spans="1:17" x14ac:dyDescent="0.25">
      <c r="A945" s="3" t="s">
        <v>158</v>
      </c>
      <c r="B945" s="3" t="s">
        <v>8</v>
      </c>
      <c r="C945" s="3" t="s">
        <v>9</v>
      </c>
      <c r="D945" s="3">
        <v>0.56000000000000005</v>
      </c>
      <c r="E945" s="3">
        <v>0.48</v>
      </c>
      <c r="F945" s="3" t="s">
        <v>59</v>
      </c>
      <c r="G945" s="2">
        <v>1200</v>
      </c>
      <c r="H945" s="3">
        <v>0.63390793674844426</v>
      </c>
      <c r="I945" s="3">
        <v>2756.8395967848692</v>
      </c>
      <c r="J945" s="3">
        <v>6.2564200134961077</v>
      </c>
      <c r="K945" s="3">
        <f>1-0.712</f>
        <v>0.28800000000000003</v>
      </c>
      <c r="L945" s="3">
        <f t="shared" si="64"/>
        <v>1.8018489638868793</v>
      </c>
      <c r="M945" s="4">
        <f t="shared" si="63"/>
        <v>1.8018489638868793</v>
      </c>
      <c r="N945" s="3">
        <v>0.85725962968235769</v>
      </c>
      <c r="O945" s="3">
        <f>1-0.531</f>
        <v>0.46899999999999997</v>
      </c>
      <c r="P945" s="3">
        <f t="shared" si="65"/>
        <v>0.40205476632102571</v>
      </c>
      <c r="Q945" s="3">
        <f>P945</f>
        <v>0.40205476632102571</v>
      </c>
    </row>
    <row r="946" spans="1:17" x14ac:dyDescent="0.25">
      <c r="A946" s="3" t="s">
        <v>158</v>
      </c>
      <c r="B946" s="3" t="s">
        <v>351</v>
      </c>
      <c r="C946" s="3" t="s">
        <v>352</v>
      </c>
      <c r="D946" s="3">
        <v>0.36</v>
      </c>
      <c r="E946" s="3">
        <v>0.57999999999999996</v>
      </c>
      <c r="F946" s="3" t="s">
        <v>290</v>
      </c>
      <c r="G946" s="2">
        <v>1200</v>
      </c>
      <c r="H946" s="3">
        <v>3.294154021844924E-3</v>
      </c>
      <c r="I946" s="3">
        <v>12.401504816871793</v>
      </c>
      <c r="J946" s="3">
        <v>3.8476529303671493E-2</v>
      </c>
      <c r="K946" s="3">
        <v>1</v>
      </c>
      <c r="L946" s="3">
        <f t="shared" si="64"/>
        <v>3.8476529303671493E-2</v>
      </c>
      <c r="M946" s="4">
        <f t="shared" si="63"/>
        <v>3.8476529303671493E-2</v>
      </c>
      <c r="N946" s="3">
        <v>7.0283446991436516E-3</v>
      </c>
      <c r="O946" s="3">
        <v>1</v>
      </c>
      <c r="P946" s="3">
        <f t="shared" si="65"/>
        <v>7.0283446991436516E-3</v>
      </c>
      <c r="Q946" s="3">
        <f>P946</f>
        <v>7.0283446991436516E-3</v>
      </c>
    </row>
    <row r="947" spans="1:17" x14ac:dyDescent="0.25">
      <c r="A947" s="3" t="s">
        <v>158</v>
      </c>
      <c r="B947" s="3" t="s">
        <v>310</v>
      </c>
      <c r="C947" s="3" t="s">
        <v>9</v>
      </c>
      <c r="D947" s="3">
        <v>0.56000000000000005</v>
      </c>
      <c r="E947" s="3">
        <v>0.48</v>
      </c>
      <c r="F947" s="3" t="s">
        <v>323</v>
      </c>
      <c r="G947" s="2">
        <v>1200</v>
      </c>
      <c r="H947" s="3">
        <v>3.3352024507678912</v>
      </c>
      <c r="I947" s="3">
        <v>12173.606156477614</v>
      </c>
      <c r="J947" s="3">
        <v>31.549909936502189</v>
      </c>
      <c r="K947" s="3">
        <v>1</v>
      </c>
      <c r="L947" s="3">
        <f t="shared" si="64"/>
        <v>31.549909936502189</v>
      </c>
      <c r="M947" s="4">
        <f t="shared" si="63"/>
        <v>31.549909936502189</v>
      </c>
      <c r="N947" s="3">
        <v>4.6259786674526886</v>
      </c>
      <c r="O947" s="3">
        <v>1</v>
      </c>
      <c r="P947" s="3">
        <f t="shared" si="65"/>
        <v>4.6259786674526886</v>
      </c>
      <c r="Q947" s="3">
        <f>P947</f>
        <v>4.6259786674526886</v>
      </c>
    </row>
    <row r="948" spans="1:17" x14ac:dyDescent="0.25">
      <c r="A948" s="3" t="s">
        <v>158</v>
      </c>
      <c r="B948" s="3" t="s">
        <v>310</v>
      </c>
      <c r="C948" s="3" t="s">
        <v>9</v>
      </c>
      <c r="D948" s="3">
        <v>0.56000000000000005</v>
      </c>
      <c r="E948" s="3">
        <v>0.48</v>
      </c>
      <c r="F948" s="3" t="s">
        <v>323</v>
      </c>
      <c r="G948" s="2">
        <v>1200</v>
      </c>
      <c r="H948" s="3">
        <v>26.120108286103314</v>
      </c>
      <c r="I948" s="3">
        <v>99708.938588347519</v>
      </c>
      <c r="J948" s="3">
        <v>258.60859930169727</v>
      </c>
      <c r="K948" s="3">
        <v>1</v>
      </c>
      <c r="L948" s="3">
        <f t="shared" si="64"/>
        <v>258.60859930169727</v>
      </c>
      <c r="M948" s="4">
        <f t="shared" si="63"/>
        <v>258.60859930169727</v>
      </c>
      <c r="N948" s="3">
        <v>38.301431729287089</v>
      </c>
      <c r="O948" s="3">
        <v>1</v>
      </c>
      <c r="P948" s="3">
        <f t="shared" si="65"/>
        <v>38.301431729287089</v>
      </c>
      <c r="Q948" s="3">
        <f>P948</f>
        <v>38.301431729287089</v>
      </c>
    </row>
    <row r="949" spans="1:17" x14ac:dyDescent="0.25">
      <c r="A949" s="3" t="s">
        <v>158</v>
      </c>
      <c r="B949" s="3" t="s">
        <v>89</v>
      </c>
      <c r="C949" s="3" t="s">
        <v>9</v>
      </c>
      <c r="D949" s="3">
        <v>0.56000000000000005</v>
      </c>
      <c r="E949" s="3">
        <v>0.48</v>
      </c>
      <c r="F949" s="3" t="s">
        <v>264</v>
      </c>
      <c r="G949" s="2">
        <v>1200</v>
      </c>
      <c r="H949" s="3">
        <v>2843.2354305276044</v>
      </c>
      <c r="I949" s="3">
        <v>11437131.190774715</v>
      </c>
      <c r="J949" s="3">
        <v>27257.839089278739</v>
      </c>
      <c r="K949" s="3">
        <v>1</v>
      </c>
      <c r="L949" s="3">
        <f t="shared" si="64"/>
        <v>27257.839089278739</v>
      </c>
      <c r="M949" s="4">
        <f t="shared" si="63"/>
        <v>27257.839089278739</v>
      </c>
      <c r="N949" s="3">
        <v>3983.6449552151771</v>
      </c>
      <c r="O949" s="3">
        <v>1</v>
      </c>
      <c r="P949" s="3">
        <f t="shared" si="65"/>
        <v>3983.6449552151771</v>
      </c>
      <c r="Q949" s="3">
        <f>P949</f>
        <v>3983.6449552151771</v>
      </c>
    </row>
    <row r="950" spans="1:17" x14ac:dyDescent="0.25">
      <c r="A950" s="3" t="s">
        <v>158</v>
      </c>
      <c r="B950" s="3" t="s">
        <v>310</v>
      </c>
      <c r="C950" s="3" t="s">
        <v>9</v>
      </c>
      <c r="D950" s="3">
        <v>0.56000000000000005</v>
      </c>
      <c r="E950" s="3">
        <v>0.48</v>
      </c>
      <c r="F950" s="3" t="s">
        <v>264</v>
      </c>
      <c r="G950" s="2">
        <v>1200</v>
      </c>
      <c r="H950" s="3">
        <v>1656.496777759713</v>
      </c>
      <c r="I950" s="3">
        <v>6538651.2576014968</v>
      </c>
      <c r="J950" s="3">
        <v>15591.390264427167</v>
      </c>
      <c r="K950" s="3">
        <v>1</v>
      </c>
      <c r="L950" s="3">
        <f t="shared" si="64"/>
        <v>15591.390264427167</v>
      </c>
      <c r="M950" s="4">
        <f t="shared" si="63"/>
        <v>15591.390264427167</v>
      </c>
      <c r="N950" s="3">
        <v>2270.7637089788291</v>
      </c>
      <c r="O950" s="3">
        <v>1</v>
      </c>
      <c r="P950" s="3">
        <f t="shared" si="65"/>
        <v>2270.7637089788291</v>
      </c>
      <c r="Q950" s="3">
        <f>P950</f>
        <v>2270.7637089788291</v>
      </c>
    </row>
    <row r="951" spans="1:17" x14ac:dyDescent="0.25">
      <c r="A951" s="3" t="s">
        <v>158</v>
      </c>
      <c r="B951" s="3" t="s">
        <v>310</v>
      </c>
      <c r="C951" s="3" t="s">
        <v>9</v>
      </c>
      <c r="D951" s="3">
        <v>0.56000000000000005</v>
      </c>
      <c r="E951" s="3">
        <v>0.48</v>
      </c>
      <c r="F951" s="3" t="s">
        <v>264</v>
      </c>
      <c r="G951" s="2">
        <v>1200</v>
      </c>
      <c r="H951" s="3">
        <v>47.004259342296969</v>
      </c>
      <c r="I951" s="3">
        <v>176565.56319081434</v>
      </c>
      <c r="J951" s="3">
        <v>437.02219327138812</v>
      </c>
      <c r="K951" s="3">
        <v>1</v>
      </c>
      <c r="L951" s="3">
        <f t="shared" si="64"/>
        <v>437.02219327138812</v>
      </c>
      <c r="M951" s="4">
        <f t="shared" si="63"/>
        <v>437.02219327138812</v>
      </c>
      <c r="N951" s="3">
        <v>63.865031575046324</v>
      </c>
      <c r="O951" s="3">
        <v>1</v>
      </c>
      <c r="P951" s="3">
        <f t="shared" si="65"/>
        <v>63.865031575046324</v>
      </c>
      <c r="Q951" s="3">
        <f>P951</f>
        <v>63.865031575046324</v>
      </c>
    </row>
    <row r="952" spans="1:17" x14ac:dyDescent="0.25">
      <c r="A952" s="3" t="s">
        <v>158</v>
      </c>
      <c r="B952" s="3" t="s">
        <v>310</v>
      </c>
      <c r="C952" s="3" t="s">
        <v>9</v>
      </c>
      <c r="D952" s="3">
        <v>0.56000000000000005</v>
      </c>
      <c r="E952" s="3">
        <v>0.48</v>
      </c>
      <c r="F952" s="3" t="s">
        <v>264</v>
      </c>
      <c r="G952" s="2">
        <v>1200</v>
      </c>
      <c r="H952" s="3">
        <v>268.28229426528605</v>
      </c>
      <c r="I952" s="3">
        <v>1035644.5943186571</v>
      </c>
      <c r="J952" s="3">
        <v>2523.0079989356245</v>
      </c>
      <c r="K952" s="3">
        <v>1</v>
      </c>
      <c r="L952" s="3">
        <f t="shared" si="64"/>
        <v>2523.0079989356245</v>
      </c>
      <c r="M952" s="4">
        <f t="shared" ref="M952:M1004" si="66">L952</f>
        <v>2523.0079989356245</v>
      </c>
      <c r="N952" s="3">
        <v>372.2629208369367</v>
      </c>
      <c r="O952" s="3">
        <v>1</v>
      </c>
      <c r="P952" s="3">
        <f t="shared" si="65"/>
        <v>372.2629208369367</v>
      </c>
      <c r="Q952" s="3">
        <f>P952</f>
        <v>372.2629208369367</v>
      </c>
    </row>
    <row r="953" spans="1:17" x14ac:dyDescent="0.25">
      <c r="A953" s="3" t="s">
        <v>158</v>
      </c>
      <c r="B953" s="3" t="s">
        <v>310</v>
      </c>
      <c r="C953" s="3" t="s">
        <v>9</v>
      </c>
      <c r="D953" s="3">
        <v>0.56000000000000005</v>
      </c>
      <c r="E953" s="3">
        <v>0.48</v>
      </c>
      <c r="F953" s="3" t="s">
        <v>264</v>
      </c>
      <c r="G953" s="2">
        <v>1200</v>
      </c>
      <c r="H953" s="3">
        <v>4.9334435398048972E-7</v>
      </c>
      <c r="I953" s="3">
        <v>1.7592633487156209E-3</v>
      </c>
      <c r="J953" s="3">
        <v>3.8990029580727502E-6</v>
      </c>
      <c r="K953" s="3">
        <v>1</v>
      </c>
      <c r="L953" s="3">
        <f t="shared" si="64"/>
        <v>3.8990029580727502E-6</v>
      </c>
      <c r="M953" s="4">
        <f t="shared" si="66"/>
        <v>3.8990029580727502E-6</v>
      </c>
      <c r="N953" s="3">
        <v>5.3183033561064634E-7</v>
      </c>
      <c r="O953" s="3">
        <v>1</v>
      </c>
      <c r="P953" s="3">
        <f t="shared" si="65"/>
        <v>5.3183033561064634E-7</v>
      </c>
      <c r="Q953" s="3">
        <f>P953</f>
        <v>5.3183033561064634E-7</v>
      </c>
    </row>
    <row r="954" spans="1:17" x14ac:dyDescent="0.25">
      <c r="A954" s="3" t="s">
        <v>158</v>
      </c>
      <c r="B954" s="3" t="s">
        <v>89</v>
      </c>
      <c r="C954" s="3" t="s">
        <v>9</v>
      </c>
      <c r="D954" s="3">
        <v>0.56000000000000005</v>
      </c>
      <c r="E954" s="3">
        <v>0.48</v>
      </c>
      <c r="F954" s="3" t="s">
        <v>296</v>
      </c>
      <c r="G954" s="2">
        <v>1200</v>
      </c>
      <c r="H954" s="3">
        <v>22.412981139450494</v>
      </c>
      <c r="I954" s="3">
        <v>88533.702251095485</v>
      </c>
      <c r="J954" s="3">
        <v>213.05619952238138</v>
      </c>
      <c r="K954" s="3">
        <v>1</v>
      </c>
      <c r="L954" s="3">
        <f t="shared" si="64"/>
        <v>213.05619952238138</v>
      </c>
      <c r="M954" s="4">
        <f t="shared" si="66"/>
        <v>213.05619952238138</v>
      </c>
      <c r="N954" s="3">
        <v>31.105145196165058</v>
      </c>
      <c r="O954" s="3">
        <v>1</v>
      </c>
      <c r="P954" s="3">
        <f t="shared" si="65"/>
        <v>31.105145196165058</v>
      </c>
      <c r="Q954" s="3">
        <f>P954</f>
        <v>31.105145196165058</v>
      </c>
    </row>
    <row r="955" spans="1:17" x14ac:dyDescent="0.25">
      <c r="A955" s="3" t="s">
        <v>158</v>
      </c>
      <c r="B955" s="3" t="s">
        <v>310</v>
      </c>
      <c r="C955" s="3" t="s">
        <v>9</v>
      </c>
      <c r="D955" s="3">
        <v>0.56000000000000005</v>
      </c>
      <c r="E955" s="3">
        <v>0.48</v>
      </c>
      <c r="F955" s="3" t="s">
        <v>296</v>
      </c>
      <c r="G955" s="2">
        <v>1200</v>
      </c>
      <c r="H955" s="3">
        <v>5.0203164645252596E-2</v>
      </c>
      <c r="I955" s="3">
        <v>206.75487655536597</v>
      </c>
      <c r="J955" s="3">
        <v>0.50525498282423942</v>
      </c>
      <c r="K955" s="3">
        <v>1</v>
      </c>
      <c r="L955" s="3">
        <f t="shared" si="64"/>
        <v>0.50525498282423942</v>
      </c>
      <c r="M955" s="4">
        <f t="shared" si="66"/>
        <v>0.50525498282423942</v>
      </c>
      <c r="N955" s="3">
        <v>7.4195596738139191E-2</v>
      </c>
      <c r="O955" s="3">
        <v>1</v>
      </c>
      <c r="P955" s="3">
        <f t="shared" si="65"/>
        <v>7.4195596738139191E-2</v>
      </c>
      <c r="Q955" s="3">
        <f>P955</f>
        <v>7.4195596738139191E-2</v>
      </c>
    </row>
    <row r="956" spans="1:17" x14ac:dyDescent="0.25">
      <c r="A956" s="3" t="s">
        <v>158</v>
      </c>
      <c r="B956" s="3" t="s">
        <v>89</v>
      </c>
      <c r="C956" s="3" t="s">
        <v>9</v>
      </c>
      <c r="D956" s="3">
        <v>0.56000000000000005</v>
      </c>
      <c r="E956" s="3">
        <v>0.48</v>
      </c>
      <c r="F956" s="3" t="s">
        <v>296</v>
      </c>
      <c r="G956" s="2">
        <v>1200</v>
      </c>
      <c r="H956" s="3">
        <v>2.4055666581213795</v>
      </c>
      <c r="I956" s="3">
        <v>8845.2190604722055</v>
      </c>
      <c r="J956" s="3">
        <v>21.933296490318941</v>
      </c>
      <c r="K956" s="3">
        <v>1</v>
      </c>
      <c r="L956" s="3">
        <f t="shared" si="64"/>
        <v>21.933296490318941</v>
      </c>
      <c r="M956" s="4">
        <f t="shared" si="66"/>
        <v>21.933296490318941</v>
      </c>
      <c r="N956" s="3">
        <v>3.2477987663297876</v>
      </c>
      <c r="O956" s="3">
        <v>1</v>
      </c>
      <c r="P956" s="3">
        <f t="shared" si="65"/>
        <v>3.2477987663297876</v>
      </c>
      <c r="Q956" s="3">
        <f>P956</f>
        <v>3.2477987663297876</v>
      </c>
    </row>
    <row r="957" spans="1:17" x14ac:dyDescent="0.25">
      <c r="A957" s="3" t="s">
        <v>158</v>
      </c>
      <c r="B957" s="3" t="s">
        <v>8</v>
      </c>
      <c r="C957" s="3" t="s">
        <v>9</v>
      </c>
      <c r="D957" s="3">
        <v>0.56000000000000005</v>
      </c>
      <c r="E957" s="3">
        <v>0.48</v>
      </c>
      <c r="F957" s="3" t="s">
        <v>250</v>
      </c>
      <c r="G957" s="2">
        <v>1200</v>
      </c>
      <c r="H957" s="3">
        <v>36.40046385377039</v>
      </c>
      <c r="I957" s="3">
        <v>145079.63202437712</v>
      </c>
      <c r="J957" s="3">
        <v>356.93554385482838</v>
      </c>
      <c r="K957" s="3">
        <f>1-0.712</f>
        <v>0.28800000000000003</v>
      </c>
      <c r="L957" s="3">
        <f t="shared" si="64"/>
        <v>102.79743663019059</v>
      </c>
      <c r="M957" s="4">
        <f t="shared" si="66"/>
        <v>102.79743663019059</v>
      </c>
      <c r="N957" s="3">
        <v>51.520810283325282</v>
      </c>
      <c r="O957" s="3">
        <f>1-0.531</f>
        <v>0.46899999999999997</v>
      </c>
      <c r="P957" s="3">
        <f t="shared" si="65"/>
        <v>24.163260022879555</v>
      </c>
      <c r="Q957" s="3">
        <f>P957</f>
        <v>24.163260022879555</v>
      </c>
    </row>
    <row r="958" spans="1:17" x14ac:dyDescent="0.25">
      <c r="A958" s="3" t="s">
        <v>158</v>
      </c>
      <c r="B958" s="3" t="s">
        <v>8</v>
      </c>
      <c r="C958" s="3" t="s">
        <v>9</v>
      </c>
      <c r="D958" s="3">
        <v>0.56000000000000005</v>
      </c>
      <c r="E958" s="3">
        <v>0.48</v>
      </c>
      <c r="F958" s="3" t="s">
        <v>250</v>
      </c>
      <c r="G958" s="2">
        <v>1200</v>
      </c>
      <c r="H958" s="3">
        <v>3.8062529289890215</v>
      </c>
      <c r="I958" s="3">
        <v>14388.469980458241</v>
      </c>
      <c r="J958" s="3">
        <v>32.818050247105035</v>
      </c>
      <c r="K958" s="3">
        <f>1-0.712</f>
        <v>0.28800000000000003</v>
      </c>
      <c r="L958" s="3">
        <f t="shared" si="64"/>
        <v>9.4515984711662515</v>
      </c>
      <c r="M958" s="4">
        <f t="shared" si="66"/>
        <v>9.4515984711662515</v>
      </c>
      <c r="N958" s="3">
        <v>5.1083527111462725</v>
      </c>
      <c r="O958" s="3">
        <f>1-0.531</f>
        <v>0.46899999999999997</v>
      </c>
      <c r="P958" s="3">
        <f t="shared" si="65"/>
        <v>2.3958174215276018</v>
      </c>
      <c r="Q958" s="3">
        <f>P958</f>
        <v>2.3958174215276018</v>
      </c>
    </row>
    <row r="959" spans="1:17" x14ac:dyDescent="0.25">
      <c r="A959" s="3" t="s">
        <v>158</v>
      </c>
      <c r="B959" s="3" t="s">
        <v>8</v>
      </c>
      <c r="C959" s="3" t="s">
        <v>9</v>
      </c>
      <c r="D959" s="3">
        <v>0.56000000000000005</v>
      </c>
      <c r="E959" s="3">
        <v>0.48</v>
      </c>
      <c r="F959" s="3" t="s">
        <v>250</v>
      </c>
      <c r="G959" s="2">
        <v>1200</v>
      </c>
      <c r="H959" s="3">
        <v>33.585907810758492</v>
      </c>
      <c r="I959" s="3">
        <v>144585.58877670212</v>
      </c>
      <c r="J959" s="3">
        <v>358.43793594258329</v>
      </c>
      <c r="K959" s="3">
        <v>1</v>
      </c>
      <c r="L959" s="3">
        <f t="shared" si="64"/>
        <v>358.43793594258329</v>
      </c>
      <c r="M959" s="4">
        <f t="shared" si="66"/>
        <v>358.43793594258329</v>
      </c>
      <c r="N959" s="3">
        <v>51.924960882184244</v>
      </c>
      <c r="O959" s="3">
        <v>1</v>
      </c>
      <c r="P959" s="3">
        <f t="shared" si="65"/>
        <v>51.924960882184244</v>
      </c>
      <c r="Q959" s="3">
        <f>P959</f>
        <v>51.924960882184244</v>
      </c>
    </row>
    <row r="960" spans="1:17" x14ac:dyDescent="0.25">
      <c r="A960" s="3" t="s">
        <v>158</v>
      </c>
      <c r="B960" s="3" t="s">
        <v>8</v>
      </c>
      <c r="C960" s="3" t="s">
        <v>9</v>
      </c>
      <c r="D960" s="3">
        <v>0.56000000000000005</v>
      </c>
      <c r="E960" s="3">
        <v>0.48</v>
      </c>
      <c r="F960" s="3" t="s">
        <v>250</v>
      </c>
      <c r="G960" s="2">
        <v>1200</v>
      </c>
      <c r="H960" s="3">
        <v>524.00595997512289</v>
      </c>
      <c r="I960" s="3">
        <v>2116082.3796915999</v>
      </c>
      <c r="J960" s="3">
        <v>5133.9414628951117</v>
      </c>
      <c r="K960" s="3">
        <f>1-0.712</f>
        <v>0.28800000000000003</v>
      </c>
      <c r="L960" s="3">
        <f t="shared" si="64"/>
        <v>1478.5751413137923</v>
      </c>
      <c r="M960" s="4">
        <f t="shared" si="66"/>
        <v>1478.5751413137923</v>
      </c>
      <c r="N960" s="3">
        <v>745.9586787804476</v>
      </c>
      <c r="O960" s="3">
        <f>1-0.531</f>
        <v>0.46899999999999997</v>
      </c>
      <c r="P960" s="3">
        <f t="shared" si="65"/>
        <v>349.85462034802993</v>
      </c>
      <c r="Q960" s="3">
        <f>P960</f>
        <v>349.85462034802993</v>
      </c>
    </row>
    <row r="961" spans="1:17" x14ac:dyDescent="0.25">
      <c r="A961" s="3" t="s">
        <v>158</v>
      </c>
      <c r="B961" s="3" t="s">
        <v>8</v>
      </c>
      <c r="C961" s="3" t="s">
        <v>9</v>
      </c>
      <c r="D961" s="3">
        <v>0.56000000000000005</v>
      </c>
      <c r="E961" s="3">
        <v>0.48</v>
      </c>
      <c r="F961" s="3" t="s">
        <v>250</v>
      </c>
      <c r="G961" s="2">
        <v>1200</v>
      </c>
      <c r="H961" s="3">
        <v>2.2492982129280699</v>
      </c>
      <c r="I961" s="3">
        <v>7956.5312558615869</v>
      </c>
      <c r="J961" s="3">
        <v>22.196115925035389</v>
      </c>
      <c r="K961" s="3">
        <f>1-0.712</f>
        <v>0.28800000000000003</v>
      </c>
      <c r="L961" s="3">
        <f t="shared" si="64"/>
        <v>6.3924813864101928</v>
      </c>
      <c r="M961" s="4">
        <f t="shared" si="66"/>
        <v>6.3924813864101928</v>
      </c>
      <c r="N961" s="3">
        <v>3.4822278601960699</v>
      </c>
      <c r="O961" s="3">
        <f>1-0.531</f>
        <v>0.46899999999999997</v>
      </c>
      <c r="P961" s="3">
        <f t="shared" si="65"/>
        <v>1.6331648664319567</v>
      </c>
      <c r="Q961" s="3">
        <f>P961</f>
        <v>1.6331648664319567</v>
      </c>
    </row>
    <row r="962" spans="1:17" x14ac:dyDescent="0.25">
      <c r="A962" s="3" t="s">
        <v>158</v>
      </c>
      <c r="B962" s="3" t="s">
        <v>8</v>
      </c>
      <c r="C962" s="3" t="s">
        <v>9</v>
      </c>
      <c r="D962" s="3">
        <v>0.56000000000000005</v>
      </c>
      <c r="E962" s="3">
        <v>0.48</v>
      </c>
      <c r="F962" s="3" t="s">
        <v>250</v>
      </c>
      <c r="G962" s="2">
        <v>1200</v>
      </c>
      <c r="H962" s="3">
        <v>6.2043634427980647</v>
      </c>
      <c r="I962" s="3">
        <v>23216.722645873375</v>
      </c>
      <c r="J962" s="3">
        <v>54.989612241361016</v>
      </c>
      <c r="K962" s="3">
        <f>1-0.712</f>
        <v>0.28800000000000003</v>
      </c>
      <c r="L962" s="3">
        <f t="shared" ref="L962:L1025" si="67">J962*K962</f>
        <v>15.837008325511974</v>
      </c>
      <c r="M962" s="4">
        <f t="shared" si="66"/>
        <v>15.837008325511974</v>
      </c>
      <c r="N962" s="3">
        <v>6.5691490898930232</v>
      </c>
      <c r="O962" s="3">
        <f>1-0.531</f>
        <v>0.46899999999999997</v>
      </c>
      <c r="P962" s="3">
        <f t="shared" ref="P962:P1025" si="68">N962*O962</f>
        <v>3.0809309231598276</v>
      </c>
      <c r="Q962" s="3">
        <f>P962</f>
        <v>3.0809309231598276</v>
      </c>
    </row>
    <row r="963" spans="1:17" x14ac:dyDescent="0.25">
      <c r="A963" s="3" t="s">
        <v>158</v>
      </c>
      <c r="B963" s="3" t="s">
        <v>310</v>
      </c>
      <c r="C963" s="3" t="s">
        <v>9</v>
      </c>
      <c r="D963" s="3">
        <v>0.56000000000000005</v>
      </c>
      <c r="E963" s="3">
        <v>0.48</v>
      </c>
      <c r="F963" s="3" t="s">
        <v>307</v>
      </c>
      <c r="G963" s="2">
        <v>1200</v>
      </c>
      <c r="H963" s="3">
        <v>4.1262527638464566E-2</v>
      </c>
      <c r="I963" s="3">
        <v>148.86588147001817</v>
      </c>
      <c r="J963" s="3">
        <v>0.34176160559233559</v>
      </c>
      <c r="K963" s="3">
        <v>1</v>
      </c>
      <c r="L963" s="3">
        <f t="shared" si="67"/>
        <v>0.34176160559233559</v>
      </c>
      <c r="M963" s="4">
        <f t="shared" si="66"/>
        <v>0.34176160559233559</v>
      </c>
      <c r="N963" s="3">
        <v>4.4348213858876773E-2</v>
      </c>
      <c r="O963" s="3">
        <v>1</v>
      </c>
      <c r="P963" s="3">
        <f t="shared" si="68"/>
        <v>4.4348213858876773E-2</v>
      </c>
      <c r="Q963" s="3">
        <f>P963</f>
        <v>4.4348213858876773E-2</v>
      </c>
    </row>
    <row r="964" spans="1:17" x14ac:dyDescent="0.25">
      <c r="A964" s="3" t="s">
        <v>158</v>
      </c>
      <c r="B964" s="3" t="s">
        <v>310</v>
      </c>
      <c r="C964" s="3" t="s">
        <v>9</v>
      </c>
      <c r="D964" s="3">
        <v>0.56000000000000005</v>
      </c>
      <c r="E964" s="3">
        <v>0.48</v>
      </c>
      <c r="F964" s="3" t="s">
        <v>307</v>
      </c>
      <c r="G964" s="2">
        <v>1200</v>
      </c>
      <c r="H964" s="3">
        <v>1.6316268542511425</v>
      </c>
      <c r="I964" s="3">
        <v>6215.998409969704</v>
      </c>
      <c r="J964" s="3">
        <v>14.565156291165557</v>
      </c>
      <c r="K964" s="3">
        <v>1</v>
      </c>
      <c r="L964" s="3">
        <f t="shared" si="67"/>
        <v>14.565156291165557</v>
      </c>
      <c r="M964" s="4">
        <f t="shared" si="66"/>
        <v>14.565156291165557</v>
      </c>
      <c r="N964" s="3">
        <v>2.0686002170858013</v>
      </c>
      <c r="O964" s="3">
        <v>1</v>
      </c>
      <c r="P964" s="3">
        <f t="shared" si="68"/>
        <v>2.0686002170858013</v>
      </c>
      <c r="Q964" s="3">
        <f>P964</f>
        <v>2.0686002170858013</v>
      </c>
    </row>
    <row r="965" spans="1:17" x14ac:dyDescent="0.25">
      <c r="A965" s="3" t="s">
        <v>158</v>
      </c>
      <c r="B965" s="3" t="s">
        <v>310</v>
      </c>
      <c r="C965" s="3" t="s">
        <v>9</v>
      </c>
      <c r="D965" s="3">
        <v>0.56000000000000005</v>
      </c>
      <c r="E965" s="3">
        <v>0.48</v>
      </c>
      <c r="F965" s="3" t="s">
        <v>307</v>
      </c>
      <c r="G965" s="2">
        <v>1200</v>
      </c>
      <c r="H965" s="3">
        <v>0.71108898269746457</v>
      </c>
      <c r="I965" s="3">
        <v>2556.4362571665765</v>
      </c>
      <c r="J965" s="3">
        <v>6.0719214636754311</v>
      </c>
      <c r="K965" s="3">
        <v>1</v>
      </c>
      <c r="L965" s="3">
        <f t="shared" si="67"/>
        <v>6.0719214636754311</v>
      </c>
      <c r="M965" s="4">
        <f t="shared" si="66"/>
        <v>6.0719214636754311</v>
      </c>
      <c r="N965" s="3">
        <v>0.78737985241970532</v>
      </c>
      <c r="O965" s="3">
        <v>1</v>
      </c>
      <c r="P965" s="3">
        <f t="shared" si="68"/>
        <v>0.78737985241970532</v>
      </c>
      <c r="Q965" s="3">
        <f>P965</f>
        <v>0.78737985241970532</v>
      </c>
    </row>
    <row r="966" spans="1:17" x14ac:dyDescent="0.25">
      <c r="A966" s="3" t="s">
        <v>158</v>
      </c>
      <c r="B966" s="3" t="s">
        <v>310</v>
      </c>
      <c r="C966" s="3" t="s">
        <v>9</v>
      </c>
      <c r="D966" s="3">
        <v>0.56000000000000005</v>
      </c>
      <c r="E966" s="3">
        <v>0.48</v>
      </c>
      <c r="F966" s="3" t="s">
        <v>307</v>
      </c>
      <c r="G966" s="2">
        <v>1200</v>
      </c>
      <c r="H966" s="3">
        <v>8.6995393279205663E-2</v>
      </c>
      <c r="I966" s="3">
        <v>341.84745910762882</v>
      </c>
      <c r="J966" s="3">
        <v>0.90652560161707041</v>
      </c>
      <c r="K966" s="3">
        <v>1</v>
      </c>
      <c r="L966" s="3">
        <f t="shared" si="67"/>
        <v>0.90652560161707041</v>
      </c>
      <c r="M966" s="4">
        <f t="shared" si="66"/>
        <v>0.90652560161707041</v>
      </c>
      <c r="N966" s="3">
        <v>0.13263443163263194</v>
      </c>
      <c r="O966" s="3">
        <v>1</v>
      </c>
      <c r="P966" s="3">
        <f t="shared" si="68"/>
        <v>0.13263443163263194</v>
      </c>
      <c r="Q966" s="3">
        <f>P966</f>
        <v>0.13263443163263194</v>
      </c>
    </row>
    <row r="967" spans="1:17" x14ac:dyDescent="0.25">
      <c r="A967" s="3" t="s">
        <v>158</v>
      </c>
      <c r="B967" s="3" t="s">
        <v>351</v>
      </c>
      <c r="C967" s="3" t="s">
        <v>352</v>
      </c>
      <c r="D967" s="3">
        <v>0.36</v>
      </c>
      <c r="E967" s="3">
        <v>0.57999999999999996</v>
      </c>
      <c r="F967" s="3" t="s">
        <v>272</v>
      </c>
      <c r="G967" s="2">
        <v>1200</v>
      </c>
      <c r="H967" s="3">
        <v>24.800362116121175</v>
      </c>
      <c r="I967" s="3">
        <v>90480.468460248609</v>
      </c>
      <c r="J967" s="3">
        <v>252.50201003040516</v>
      </c>
      <c r="K967" s="3">
        <v>1</v>
      </c>
      <c r="L967" s="3">
        <f t="shared" si="67"/>
        <v>252.50201003040516</v>
      </c>
      <c r="M967" s="4">
        <f t="shared" si="66"/>
        <v>252.50201003040516</v>
      </c>
      <c r="N967" s="3">
        <v>44.29200918846697</v>
      </c>
      <c r="O967" s="3">
        <v>1</v>
      </c>
      <c r="P967" s="3">
        <f t="shared" si="68"/>
        <v>44.29200918846697</v>
      </c>
      <c r="Q967" s="3">
        <f>P967</f>
        <v>44.29200918846697</v>
      </c>
    </row>
    <row r="968" spans="1:17" x14ac:dyDescent="0.25">
      <c r="A968" s="3" t="s">
        <v>158</v>
      </c>
      <c r="B968" s="3" t="s">
        <v>8</v>
      </c>
      <c r="C968" s="3" t="s">
        <v>9</v>
      </c>
      <c r="D968" s="3">
        <v>0.56000000000000005</v>
      </c>
      <c r="E968" s="3">
        <v>0.48</v>
      </c>
      <c r="F968" s="3" t="s">
        <v>255</v>
      </c>
      <c r="G968" s="2">
        <v>1200</v>
      </c>
      <c r="H968" s="3">
        <v>110.55206873705407</v>
      </c>
      <c r="I968" s="3">
        <v>401799.76555410592</v>
      </c>
      <c r="J968" s="3">
        <v>1003.0971361789697</v>
      </c>
      <c r="K968" s="3">
        <v>1</v>
      </c>
      <c r="L968" s="3">
        <f t="shared" si="67"/>
        <v>1003.0971361789697</v>
      </c>
      <c r="M968" s="4">
        <f t="shared" si="66"/>
        <v>1003.0971361789697</v>
      </c>
      <c r="N968" s="3">
        <v>148.10214073465357</v>
      </c>
      <c r="O968" s="3">
        <v>1</v>
      </c>
      <c r="P968" s="3">
        <f t="shared" si="68"/>
        <v>148.10214073465357</v>
      </c>
      <c r="Q968" s="3">
        <f>P968</f>
        <v>148.10214073465357</v>
      </c>
    </row>
    <row r="969" spans="1:17" x14ac:dyDescent="0.25">
      <c r="A969" s="3" t="s">
        <v>158</v>
      </c>
      <c r="B969" s="3" t="s">
        <v>8</v>
      </c>
      <c r="C969" s="3" t="s">
        <v>9</v>
      </c>
      <c r="D969" s="3">
        <v>0.36</v>
      </c>
      <c r="E969" s="3">
        <v>0</v>
      </c>
      <c r="F969" s="3" t="s">
        <v>163</v>
      </c>
      <c r="G969" s="2">
        <v>1200</v>
      </c>
      <c r="H969" s="3">
        <v>7.0948903647980179</v>
      </c>
      <c r="I969" s="3">
        <v>25365.168754801794</v>
      </c>
      <c r="J969" s="3">
        <v>65.695632927919419</v>
      </c>
      <c r="K969" s="3">
        <v>1</v>
      </c>
      <c r="L969" s="3">
        <f t="shared" si="67"/>
        <v>65.695632927919419</v>
      </c>
      <c r="M969" s="4">
        <f t="shared" si="66"/>
        <v>65.695632927919419</v>
      </c>
      <c r="N969" s="3">
        <v>10.585184080442522</v>
      </c>
      <c r="O969" s="3">
        <v>1</v>
      </c>
      <c r="P969" s="3">
        <f t="shared" si="68"/>
        <v>10.585184080442522</v>
      </c>
      <c r="Q969" s="3">
        <f>P969</f>
        <v>10.585184080442522</v>
      </c>
    </row>
    <row r="970" spans="1:17" x14ac:dyDescent="0.25">
      <c r="A970" s="3" t="s">
        <v>158</v>
      </c>
      <c r="B970" s="3" t="s">
        <v>8</v>
      </c>
      <c r="C970" s="3" t="s">
        <v>9</v>
      </c>
      <c r="D970" s="3">
        <v>0.56000000000000005</v>
      </c>
      <c r="E970" s="3">
        <v>0.48</v>
      </c>
      <c r="F970" s="3" t="s">
        <v>163</v>
      </c>
      <c r="G970" s="2">
        <v>1200</v>
      </c>
      <c r="H970" s="3">
        <v>128.7525919791162</v>
      </c>
      <c r="I970" s="3">
        <v>493463.73590843088</v>
      </c>
      <c r="J970" s="3">
        <v>1210.597060227522</v>
      </c>
      <c r="K970" s="3">
        <v>1</v>
      </c>
      <c r="L970" s="3">
        <f t="shared" si="67"/>
        <v>1210.597060227522</v>
      </c>
      <c r="M970" s="4">
        <f t="shared" si="66"/>
        <v>1210.597060227522</v>
      </c>
      <c r="N970" s="3">
        <v>174.70396650246226</v>
      </c>
      <c r="O970" s="3">
        <v>1</v>
      </c>
      <c r="P970" s="3">
        <f t="shared" si="68"/>
        <v>174.70396650246226</v>
      </c>
      <c r="Q970" s="3">
        <f>P970</f>
        <v>174.70396650246226</v>
      </c>
    </row>
    <row r="971" spans="1:17" x14ac:dyDescent="0.25">
      <c r="A971" s="3" t="s">
        <v>158</v>
      </c>
      <c r="B971" s="3" t="s">
        <v>310</v>
      </c>
      <c r="C971" s="3" t="s">
        <v>9</v>
      </c>
      <c r="D971" s="3">
        <v>0.56000000000000005</v>
      </c>
      <c r="E971" s="3">
        <v>0.48</v>
      </c>
      <c r="F971" s="3" t="s">
        <v>163</v>
      </c>
      <c r="G971" s="2">
        <v>1200</v>
      </c>
      <c r="H971" s="3">
        <v>10.192441263159798</v>
      </c>
      <c r="I971" s="3">
        <v>35997.20081795146</v>
      </c>
      <c r="J971" s="3">
        <v>83.089295557783032</v>
      </c>
      <c r="K971" s="3">
        <v>1</v>
      </c>
      <c r="L971" s="3">
        <f t="shared" si="67"/>
        <v>83.089295557783032</v>
      </c>
      <c r="M971" s="4">
        <f t="shared" si="66"/>
        <v>83.089295557783032</v>
      </c>
      <c r="N971" s="3">
        <v>12.134502119330952</v>
      </c>
      <c r="O971" s="3">
        <v>1</v>
      </c>
      <c r="P971" s="3">
        <f t="shared" si="68"/>
        <v>12.134502119330952</v>
      </c>
      <c r="Q971" s="3">
        <f>P971</f>
        <v>12.134502119330952</v>
      </c>
    </row>
    <row r="972" spans="1:17" x14ac:dyDescent="0.25">
      <c r="A972" s="3" t="s">
        <v>158</v>
      </c>
      <c r="B972" s="3" t="s">
        <v>8</v>
      </c>
      <c r="C972" s="3" t="s">
        <v>9</v>
      </c>
      <c r="D972" s="3">
        <v>0.56000000000000005</v>
      </c>
      <c r="E972" s="3">
        <v>0.48</v>
      </c>
      <c r="F972" s="3" t="s">
        <v>163</v>
      </c>
      <c r="G972" s="2">
        <v>1200</v>
      </c>
      <c r="H972" s="3">
        <v>2.5879277795117588</v>
      </c>
      <c r="I972" s="3">
        <v>10541.165907757675</v>
      </c>
      <c r="J972" s="3">
        <v>26.471864130141075</v>
      </c>
      <c r="K972" s="3">
        <f>1-0.712</f>
        <v>0.28800000000000003</v>
      </c>
      <c r="L972" s="3">
        <f t="shared" si="67"/>
        <v>7.6238968694806308</v>
      </c>
      <c r="M972" s="4">
        <f t="shared" si="66"/>
        <v>7.6238968694806308</v>
      </c>
      <c r="N972" s="3">
        <v>3.9244372692796503</v>
      </c>
      <c r="O972" s="3">
        <f>1-0.531</f>
        <v>0.46899999999999997</v>
      </c>
      <c r="P972" s="3">
        <f t="shared" si="68"/>
        <v>1.8405610792921558</v>
      </c>
      <c r="Q972" s="3">
        <f>P972</f>
        <v>1.8405610792921558</v>
      </c>
    </row>
    <row r="973" spans="1:17" x14ac:dyDescent="0.25">
      <c r="A973" s="3" t="s">
        <v>158</v>
      </c>
      <c r="B973" s="3" t="s">
        <v>8</v>
      </c>
      <c r="C973" s="3" t="s">
        <v>9</v>
      </c>
      <c r="D973" s="3">
        <v>0.56000000000000005</v>
      </c>
      <c r="E973" s="3">
        <v>0.48</v>
      </c>
      <c r="F973" s="3" t="s">
        <v>163</v>
      </c>
      <c r="G973" s="2">
        <v>1200</v>
      </c>
      <c r="H973" s="3">
        <v>1.6244687744863209</v>
      </c>
      <c r="I973" s="3">
        <v>6489.1677762976706</v>
      </c>
      <c r="J973" s="3">
        <v>15.099253073635936</v>
      </c>
      <c r="K973" s="3">
        <v>1</v>
      </c>
      <c r="L973" s="3">
        <f t="shared" si="67"/>
        <v>15.099253073635936</v>
      </c>
      <c r="M973" s="4">
        <f t="shared" si="66"/>
        <v>15.099253073635936</v>
      </c>
      <c r="N973" s="3">
        <v>2.0748155078407544</v>
      </c>
      <c r="O973" s="3">
        <v>1</v>
      </c>
      <c r="P973" s="3">
        <f t="shared" si="68"/>
        <v>2.0748155078407544</v>
      </c>
      <c r="Q973" s="3">
        <f>P973</f>
        <v>2.0748155078407544</v>
      </c>
    </row>
    <row r="974" spans="1:17" x14ac:dyDescent="0.25">
      <c r="A974" s="3" t="s">
        <v>158</v>
      </c>
      <c r="B974" s="3" t="s">
        <v>8</v>
      </c>
      <c r="C974" s="3" t="s">
        <v>9</v>
      </c>
      <c r="D974" s="3">
        <v>0.56000000000000005</v>
      </c>
      <c r="E974" s="3">
        <v>0.48</v>
      </c>
      <c r="F974" s="3" t="s">
        <v>183</v>
      </c>
      <c r="G974" s="2">
        <v>1200</v>
      </c>
      <c r="H974" s="3">
        <v>2.3331166256253875</v>
      </c>
      <c r="I974" s="3">
        <v>8911.1591641819996</v>
      </c>
      <c r="J974" s="3">
        <v>21.549003983216256</v>
      </c>
      <c r="K974" s="3">
        <f>1-0.712</f>
        <v>0.28800000000000003</v>
      </c>
      <c r="L974" s="3">
        <f t="shared" si="67"/>
        <v>6.206113147166282</v>
      </c>
      <c r="M974" s="4">
        <f t="shared" si="66"/>
        <v>6.206113147166282</v>
      </c>
      <c r="N974" s="3">
        <v>2.9250394066007268</v>
      </c>
      <c r="O974" s="3">
        <f>1-0.531</f>
        <v>0.46899999999999997</v>
      </c>
      <c r="P974" s="3">
        <f t="shared" si="68"/>
        <v>1.3718434816957408</v>
      </c>
      <c r="Q974" s="3">
        <f>P974</f>
        <v>1.3718434816957408</v>
      </c>
    </row>
    <row r="975" spans="1:17" x14ac:dyDescent="0.25">
      <c r="A975" s="3" t="s">
        <v>158</v>
      </c>
      <c r="B975" s="3" t="s">
        <v>8</v>
      </c>
      <c r="C975" s="3" t="s">
        <v>9</v>
      </c>
      <c r="D975" s="3">
        <v>0.36</v>
      </c>
      <c r="E975" s="3">
        <v>0</v>
      </c>
      <c r="F975" s="3" t="s">
        <v>163</v>
      </c>
      <c r="G975" s="2">
        <v>1200</v>
      </c>
      <c r="H975" s="3">
        <v>2.4772759485604808E-2</v>
      </c>
      <c r="I975" s="3">
        <v>56.441696834340974</v>
      </c>
      <c r="J975" s="3">
        <v>0.11534580505323852</v>
      </c>
      <c r="K975" s="3">
        <v>1</v>
      </c>
      <c r="L975" s="3">
        <f t="shared" si="67"/>
        <v>0.11534580505323852</v>
      </c>
      <c r="M975" s="4">
        <f t="shared" si="66"/>
        <v>0.11534580505323852</v>
      </c>
      <c r="N975" s="3">
        <v>2.7211081948824118E-2</v>
      </c>
      <c r="O975" s="3">
        <v>1</v>
      </c>
      <c r="P975" s="3">
        <f t="shared" si="68"/>
        <v>2.7211081948824118E-2</v>
      </c>
      <c r="Q975" s="3">
        <f>P975</f>
        <v>2.7211081948824118E-2</v>
      </c>
    </row>
    <row r="976" spans="1:17" x14ac:dyDescent="0.25">
      <c r="A976" s="3" t="s">
        <v>158</v>
      </c>
      <c r="B976" s="3" t="s">
        <v>8</v>
      </c>
      <c r="C976" s="3" t="s">
        <v>9</v>
      </c>
      <c r="D976" s="3">
        <v>0.56000000000000005</v>
      </c>
      <c r="E976" s="3">
        <v>0.48</v>
      </c>
      <c r="F976" s="3" t="s">
        <v>163</v>
      </c>
      <c r="G976" s="2">
        <v>1200</v>
      </c>
      <c r="H976" s="3">
        <v>1.1606145640954633E-2</v>
      </c>
      <c r="I976" s="3">
        <v>26.873694023757384</v>
      </c>
      <c r="J976" s="3">
        <v>5.6262926359954252E-2</v>
      </c>
      <c r="K976" s="3">
        <v>1</v>
      </c>
      <c r="L976" s="3">
        <f t="shared" si="67"/>
        <v>5.6262926359954252E-2</v>
      </c>
      <c r="M976" s="4">
        <f t="shared" si="66"/>
        <v>5.6262926359954252E-2</v>
      </c>
      <c r="N976" s="3">
        <v>7.4746386462557785E-3</v>
      </c>
      <c r="O976" s="3">
        <v>1</v>
      </c>
      <c r="P976" s="3">
        <f t="shared" si="68"/>
        <v>7.4746386462557785E-3</v>
      </c>
      <c r="Q976" s="3">
        <f>P976</f>
        <v>7.4746386462557785E-3</v>
      </c>
    </row>
    <row r="977" spans="1:17" x14ac:dyDescent="0.25">
      <c r="A977" s="3" t="s">
        <v>158</v>
      </c>
      <c r="B977" s="3" t="s">
        <v>8</v>
      </c>
      <c r="C977" s="3" t="s">
        <v>9</v>
      </c>
      <c r="D977" s="3">
        <v>0.56000000000000005</v>
      </c>
      <c r="E977" s="3">
        <v>0.48</v>
      </c>
      <c r="F977" s="3" t="s">
        <v>260</v>
      </c>
      <c r="G977" s="2">
        <v>1200</v>
      </c>
      <c r="H977" s="3">
        <v>90.710727008231615</v>
      </c>
      <c r="I977" s="3">
        <v>345515.31786941685</v>
      </c>
      <c r="J977" s="3">
        <v>863.60673790389603</v>
      </c>
      <c r="K977" s="3">
        <v>1</v>
      </c>
      <c r="L977" s="3">
        <f t="shared" si="67"/>
        <v>863.60673790389603</v>
      </c>
      <c r="M977" s="4">
        <f t="shared" si="66"/>
        <v>863.60673790389603</v>
      </c>
      <c r="N977" s="3">
        <v>127.65881090729566</v>
      </c>
      <c r="O977" s="3">
        <v>1</v>
      </c>
      <c r="P977" s="3">
        <f t="shared" si="68"/>
        <v>127.65881090729566</v>
      </c>
      <c r="Q977" s="3">
        <f>P977</f>
        <v>127.65881090729566</v>
      </c>
    </row>
    <row r="978" spans="1:17" x14ac:dyDescent="0.25">
      <c r="A978" s="3" t="s">
        <v>158</v>
      </c>
      <c r="B978" s="3" t="s">
        <v>89</v>
      </c>
      <c r="C978" s="3" t="s">
        <v>9</v>
      </c>
      <c r="D978" s="3">
        <v>0.56000000000000005</v>
      </c>
      <c r="E978" s="3">
        <v>0.48</v>
      </c>
      <c r="F978" s="3" t="s">
        <v>309</v>
      </c>
      <c r="G978" s="2">
        <v>1200</v>
      </c>
      <c r="H978" s="3">
        <v>225.96330397709863</v>
      </c>
      <c r="I978" s="3">
        <v>881897.04716893751</v>
      </c>
      <c r="J978" s="3">
        <v>1976.8264320829085</v>
      </c>
      <c r="K978" s="3">
        <v>1</v>
      </c>
      <c r="L978" s="3">
        <f t="shared" si="67"/>
        <v>1976.8264320829085</v>
      </c>
      <c r="M978" s="4">
        <f t="shared" si="66"/>
        <v>1976.8264320829085</v>
      </c>
      <c r="N978" s="3">
        <v>288.98300866281522</v>
      </c>
      <c r="O978" s="3">
        <v>1</v>
      </c>
      <c r="P978" s="3">
        <f t="shared" si="68"/>
        <v>288.98300866281522</v>
      </c>
      <c r="Q978" s="3">
        <f>P978</f>
        <v>288.98300866281522</v>
      </c>
    </row>
    <row r="979" spans="1:17" x14ac:dyDescent="0.25">
      <c r="A979" s="3" t="s">
        <v>158</v>
      </c>
      <c r="B979" s="3" t="s">
        <v>89</v>
      </c>
      <c r="C979" s="3" t="s">
        <v>9</v>
      </c>
      <c r="D979" s="3">
        <v>0.56000000000000005</v>
      </c>
      <c r="E979" s="3">
        <v>0.48</v>
      </c>
      <c r="F979" s="3" t="s">
        <v>277</v>
      </c>
      <c r="G979" s="2">
        <v>1200</v>
      </c>
      <c r="H979" s="3">
        <v>0.14175922018688178</v>
      </c>
      <c r="I979" s="3">
        <v>552.49003821582698</v>
      </c>
      <c r="J979" s="3">
        <v>1.3651964405473025</v>
      </c>
      <c r="K979" s="3">
        <v>1</v>
      </c>
      <c r="L979" s="3">
        <f t="shared" si="67"/>
        <v>1.3651964405473025</v>
      </c>
      <c r="M979" s="4">
        <f t="shared" si="66"/>
        <v>1.3651964405473025</v>
      </c>
      <c r="N979" s="3">
        <v>0.19899947879140245</v>
      </c>
      <c r="O979" s="3">
        <v>1</v>
      </c>
      <c r="P979" s="3">
        <f t="shared" si="68"/>
        <v>0.19899947879140245</v>
      </c>
      <c r="Q979" s="3">
        <f>P979</f>
        <v>0.19899947879140245</v>
      </c>
    </row>
    <row r="980" spans="1:17" x14ac:dyDescent="0.25">
      <c r="A980" s="3" t="s">
        <v>158</v>
      </c>
      <c r="B980" s="3" t="s">
        <v>8</v>
      </c>
      <c r="C980" s="3" t="s">
        <v>9</v>
      </c>
      <c r="D980" s="3">
        <v>0.56000000000000005</v>
      </c>
      <c r="E980" s="3">
        <v>0.48</v>
      </c>
      <c r="F980" s="3" t="s">
        <v>166</v>
      </c>
      <c r="G980" s="2">
        <v>1200</v>
      </c>
      <c r="H980" s="3">
        <v>100.25509355638302</v>
      </c>
      <c r="I980" s="3">
        <v>368943.26014343434</v>
      </c>
      <c r="J980" s="3">
        <v>887.59975545501982</v>
      </c>
      <c r="K980" s="3">
        <v>1</v>
      </c>
      <c r="L980" s="3">
        <f t="shared" si="67"/>
        <v>887.59975545501982</v>
      </c>
      <c r="M980" s="4">
        <f t="shared" si="66"/>
        <v>887.59975545501982</v>
      </c>
      <c r="N980" s="3">
        <v>128.77010842166567</v>
      </c>
      <c r="O980" s="3">
        <v>1</v>
      </c>
      <c r="P980" s="3">
        <f t="shared" si="68"/>
        <v>128.77010842166567</v>
      </c>
      <c r="Q980" s="3">
        <f>P980</f>
        <v>128.77010842166567</v>
      </c>
    </row>
    <row r="981" spans="1:17" x14ac:dyDescent="0.25">
      <c r="A981" s="3" t="s">
        <v>158</v>
      </c>
      <c r="B981" s="3" t="s">
        <v>8</v>
      </c>
      <c r="C981" s="3" t="s">
        <v>9</v>
      </c>
      <c r="D981" s="3">
        <v>0.56000000000000005</v>
      </c>
      <c r="E981" s="3">
        <v>0.48</v>
      </c>
      <c r="F981" s="3" t="s">
        <v>166</v>
      </c>
      <c r="G981" s="2">
        <v>1200</v>
      </c>
      <c r="H981" s="3">
        <v>0.18402581020301739</v>
      </c>
      <c r="I981" s="3">
        <v>568.36609591374008</v>
      </c>
      <c r="J981" s="3">
        <v>1.2708187980275731</v>
      </c>
      <c r="K981" s="3">
        <v>1</v>
      </c>
      <c r="L981" s="3">
        <f t="shared" si="67"/>
        <v>1.2708187980275731</v>
      </c>
      <c r="M981" s="4">
        <f t="shared" si="66"/>
        <v>1.2708187980275731</v>
      </c>
      <c r="N981" s="3">
        <v>0.16363887242493827</v>
      </c>
      <c r="O981" s="3">
        <v>1</v>
      </c>
      <c r="P981" s="3">
        <f t="shared" si="68"/>
        <v>0.16363887242493827</v>
      </c>
      <c r="Q981" s="3">
        <f>P981</f>
        <v>0.16363887242493827</v>
      </c>
    </row>
    <row r="982" spans="1:17" x14ac:dyDescent="0.25">
      <c r="A982" s="3" t="s">
        <v>158</v>
      </c>
      <c r="B982" s="3" t="s">
        <v>8</v>
      </c>
      <c r="C982" s="3" t="s">
        <v>9</v>
      </c>
      <c r="D982" s="3">
        <v>0.56000000000000005</v>
      </c>
      <c r="E982" s="3">
        <v>0.48</v>
      </c>
      <c r="F982" s="3" t="s">
        <v>193</v>
      </c>
      <c r="G982" s="2">
        <v>1200</v>
      </c>
      <c r="H982" s="3">
        <v>85.434032251784572</v>
      </c>
      <c r="I982" s="3">
        <v>340920.00943072821</v>
      </c>
      <c r="J982" s="3">
        <v>852.65361350479577</v>
      </c>
      <c r="K982" s="3">
        <v>1</v>
      </c>
      <c r="L982" s="3">
        <f t="shared" si="67"/>
        <v>852.65361350479577</v>
      </c>
      <c r="M982" s="4">
        <f t="shared" si="66"/>
        <v>852.65361350479577</v>
      </c>
      <c r="N982" s="3">
        <v>126.68261748455598</v>
      </c>
      <c r="O982" s="3">
        <v>1</v>
      </c>
      <c r="P982" s="3">
        <f t="shared" si="68"/>
        <v>126.68261748455598</v>
      </c>
      <c r="Q982" s="3">
        <f>P982</f>
        <v>126.68261748455598</v>
      </c>
    </row>
    <row r="983" spans="1:17" x14ac:dyDescent="0.25">
      <c r="A983" s="3" t="s">
        <v>158</v>
      </c>
      <c r="B983" s="3" t="s">
        <v>8</v>
      </c>
      <c r="C983" s="3" t="s">
        <v>9</v>
      </c>
      <c r="D983" s="3">
        <v>0.56000000000000005</v>
      </c>
      <c r="E983" s="3">
        <v>0.48</v>
      </c>
      <c r="F983" s="3" t="s">
        <v>193</v>
      </c>
      <c r="G983" s="2">
        <v>1200</v>
      </c>
      <c r="H983" s="3">
        <v>0.26608703840922832</v>
      </c>
      <c r="I983" s="3">
        <v>1064.4633743217305</v>
      </c>
      <c r="J983" s="3">
        <v>2.6478661628338478</v>
      </c>
      <c r="K983" s="3">
        <v>1</v>
      </c>
      <c r="L983" s="3">
        <f t="shared" si="67"/>
        <v>2.6478661628338478</v>
      </c>
      <c r="M983" s="4">
        <f t="shared" si="66"/>
        <v>2.6478661628338478</v>
      </c>
      <c r="N983" s="3">
        <v>0.38897010376252672</v>
      </c>
      <c r="O983" s="3">
        <v>1</v>
      </c>
      <c r="P983" s="3">
        <f t="shared" si="68"/>
        <v>0.38897010376252672</v>
      </c>
      <c r="Q983" s="3">
        <f>P983</f>
        <v>0.38897010376252672</v>
      </c>
    </row>
    <row r="984" spans="1:17" x14ac:dyDescent="0.25">
      <c r="A984" s="3" t="s">
        <v>158</v>
      </c>
      <c r="B984" s="3" t="s">
        <v>310</v>
      </c>
      <c r="C984" s="3" t="s">
        <v>9</v>
      </c>
      <c r="D984" s="3">
        <v>0.56000000000000005</v>
      </c>
      <c r="E984" s="3">
        <v>0.48</v>
      </c>
      <c r="F984" s="3" t="s">
        <v>350</v>
      </c>
      <c r="G984" s="2">
        <v>1200</v>
      </c>
      <c r="H984" s="3">
        <v>26.228332263153199</v>
      </c>
      <c r="I984" s="3">
        <v>100667.54511197508</v>
      </c>
      <c r="J984" s="3">
        <v>205.0888539383385</v>
      </c>
      <c r="K984" s="3">
        <v>1</v>
      </c>
      <c r="L984" s="3">
        <f t="shared" si="67"/>
        <v>205.0888539383385</v>
      </c>
      <c r="M984" s="4">
        <f t="shared" si="66"/>
        <v>205.0888539383385</v>
      </c>
      <c r="N984" s="3">
        <v>29.656529788851664</v>
      </c>
      <c r="O984" s="3">
        <v>1</v>
      </c>
      <c r="P984" s="3">
        <f t="shared" si="68"/>
        <v>29.656529788851664</v>
      </c>
      <c r="Q984" s="3">
        <f>P984</f>
        <v>29.656529788851664</v>
      </c>
    </row>
    <row r="985" spans="1:17" x14ac:dyDescent="0.25">
      <c r="A985" s="3" t="s">
        <v>158</v>
      </c>
      <c r="B985" s="3" t="s">
        <v>8</v>
      </c>
      <c r="C985" s="3" t="s">
        <v>9</v>
      </c>
      <c r="D985" s="3">
        <v>0.56000000000000005</v>
      </c>
      <c r="E985" s="3">
        <v>0.48</v>
      </c>
      <c r="F985" s="3" t="s">
        <v>77</v>
      </c>
      <c r="G985" s="2">
        <v>1200</v>
      </c>
      <c r="H985" s="3">
        <v>6.7152260667755082</v>
      </c>
      <c r="I985" s="3">
        <v>26400.689898343495</v>
      </c>
      <c r="J985" s="3">
        <v>64.954982772959568</v>
      </c>
      <c r="K985" s="3">
        <f>1-0.712</f>
        <v>0.28800000000000003</v>
      </c>
      <c r="L985" s="3">
        <f t="shared" si="67"/>
        <v>18.707035038612357</v>
      </c>
      <c r="M985" s="4">
        <f t="shared" si="66"/>
        <v>18.707035038612357</v>
      </c>
      <c r="N985" s="3">
        <v>8.5978055754883105</v>
      </c>
      <c r="O985" s="3">
        <f>1-0.531</f>
        <v>0.46899999999999997</v>
      </c>
      <c r="P985" s="3">
        <f t="shared" si="68"/>
        <v>4.0323708149040174</v>
      </c>
      <c r="Q985" s="3">
        <f>P985</f>
        <v>4.0323708149040174</v>
      </c>
    </row>
    <row r="986" spans="1:17" x14ac:dyDescent="0.25">
      <c r="A986" s="3" t="s">
        <v>158</v>
      </c>
      <c r="B986" s="3" t="s">
        <v>310</v>
      </c>
      <c r="C986" s="3" t="s">
        <v>9</v>
      </c>
      <c r="D986" s="3">
        <v>0.56000000000000005</v>
      </c>
      <c r="E986" s="3">
        <v>0.48</v>
      </c>
      <c r="F986" s="3" t="s">
        <v>329</v>
      </c>
      <c r="G986" s="2">
        <v>1200</v>
      </c>
      <c r="H986" s="3">
        <v>2.014689493630379</v>
      </c>
      <c r="I986" s="3">
        <v>6557.4796004184536</v>
      </c>
      <c r="J986" s="3">
        <v>14.869766295530873</v>
      </c>
      <c r="K986" s="3">
        <v>1</v>
      </c>
      <c r="L986" s="3">
        <f t="shared" si="67"/>
        <v>14.869766295530873</v>
      </c>
      <c r="M986" s="4">
        <f t="shared" si="66"/>
        <v>14.869766295530873</v>
      </c>
      <c r="N986" s="3">
        <v>1.9748344217581719</v>
      </c>
      <c r="O986" s="3">
        <v>1</v>
      </c>
      <c r="P986" s="3">
        <f t="shared" si="68"/>
        <v>1.9748344217581719</v>
      </c>
      <c r="Q986" s="3">
        <f>P986</f>
        <v>1.9748344217581719</v>
      </c>
    </row>
    <row r="987" spans="1:17" x14ac:dyDescent="0.25">
      <c r="A987" s="3" t="s">
        <v>158</v>
      </c>
      <c r="B987" s="3" t="s">
        <v>310</v>
      </c>
      <c r="C987" s="3" t="s">
        <v>9</v>
      </c>
      <c r="D987" s="3">
        <v>0.56000000000000005</v>
      </c>
      <c r="E987" s="3">
        <v>0.48</v>
      </c>
      <c r="F987" s="3" t="s">
        <v>329</v>
      </c>
      <c r="G987" s="2">
        <v>1200</v>
      </c>
      <c r="H987" s="3">
        <v>5.642864017062782E-2</v>
      </c>
      <c r="I987" s="3">
        <v>178.55643983897085</v>
      </c>
      <c r="J987" s="3">
        <v>0.39943484750380759</v>
      </c>
      <c r="K987" s="3">
        <v>1</v>
      </c>
      <c r="L987" s="3">
        <f t="shared" si="67"/>
        <v>0.39943484750380759</v>
      </c>
      <c r="M987" s="4">
        <f t="shared" si="66"/>
        <v>0.39943484750380759</v>
      </c>
      <c r="N987" s="3">
        <v>5.2535595968205132E-2</v>
      </c>
      <c r="O987" s="3">
        <v>1</v>
      </c>
      <c r="P987" s="3">
        <f t="shared" si="68"/>
        <v>5.2535595968205132E-2</v>
      </c>
      <c r="Q987" s="3">
        <f>P987</f>
        <v>5.2535595968205132E-2</v>
      </c>
    </row>
    <row r="988" spans="1:17" x14ac:dyDescent="0.25">
      <c r="A988" s="3" t="s">
        <v>158</v>
      </c>
      <c r="B988" s="3" t="s">
        <v>310</v>
      </c>
      <c r="C988" s="3" t="s">
        <v>9</v>
      </c>
      <c r="D988" s="3">
        <v>0.56000000000000005</v>
      </c>
      <c r="E988" s="3">
        <v>0.48</v>
      </c>
      <c r="F988" s="3" t="s">
        <v>329</v>
      </c>
      <c r="G988" s="2">
        <v>1200</v>
      </c>
      <c r="H988" s="3">
        <v>7.6737645280825291</v>
      </c>
      <c r="I988" s="3">
        <v>26853.307879846736</v>
      </c>
      <c r="J988" s="3">
        <v>64.44170666375355</v>
      </c>
      <c r="K988" s="3">
        <v>1</v>
      </c>
      <c r="L988" s="3">
        <f t="shared" si="67"/>
        <v>64.44170666375355</v>
      </c>
      <c r="M988" s="4">
        <f t="shared" si="66"/>
        <v>64.44170666375355</v>
      </c>
      <c r="N988" s="3">
        <v>8.6294823902873343</v>
      </c>
      <c r="O988" s="3">
        <v>1</v>
      </c>
      <c r="P988" s="3">
        <f t="shared" si="68"/>
        <v>8.6294823902873343</v>
      </c>
      <c r="Q988" s="3">
        <f>P988</f>
        <v>8.6294823902873343</v>
      </c>
    </row>
    <row r="989" spans="1:17" x14ac:dyDescent="0.25">
      <c r="A989" s="3" t="s">
        <v>158</v>
      </c>
      <c r="B989" s="3" t="s">
        <v>310</v>
      </c>
      <c r="C989" s="3" t="s">
        <v>9</v>
      </c>
      <c r="D989" s="3">
        <v>0.56000000000000005</v>
      </c>
      <c r="E989" s="3">
        <v>0.48</v>
      </c>
      <c r="F989" s="3" t="s">
        <v>329</v>
      </c>
      <c r="G989" s="2">
        <v>1200</v>
      </c>
      <c r="H989" s="3">
        <v>0.26375077878105596</v>
      </c>
      <c r="I989" s="3">
        <v>834.42652579854143</v>
      </c>
      <c r="J989" s="3">
        <v>1.8716819449143265</v>
      </c>
      <c r="K989" s="3">
        <v>1</v>
      </c>
      <c r="L989" s="3">
        <f t="shared" si="67"/>
        <v>1.8716819449143265</v>
      </c>
      <c r="M989" s="4">
        <f t="shared" si="66"/>
        <v>1.8716819449143265</v>
      </c>
      <c r="N989" s="3">
        <v>0.24684671232102975</v>
      </c>
      <c r="O989" s="3">
        <v>1</v>
      </c>
      <c r="P989" s="3">
        <f t="shared" si="68"/>
        <v>0.24684671232102975</v>
      </c>
      <c r="Q989" s="3">
        <f>P989</f>
        <v>0.24684671232102975</v>
      </c>
    </row>
    <row r="990" spans="1:17" x14ac:dyDescent="0.25">
      <c r="A990" s="3" t="s">
        <v>158</v>
      </c>
      <c r="B990" s="3" t="s">
        <v>310</v>
      </c>
      <c r="C990" s="3" t="s">
        <v>9</v>
      </c>
      <c r="D990" s="3">
        <v>0.56000000000000005</v>
      </c>
      <c r="E990" s="3">
        <v>0.48</v>
      </c>
      <c r="F990" s="3" t="s">
        <v>17</v>
      </c>
      <c r="G990" s="2">
        <v>2000</v>
      </c>
      <c r="H990" s="3">
        <v>2.3125847147129996E-6</v>
      </c>
      <c r="I990" s="3">
        <v>8.9177533399066606E-3</v>
      </c>
      <c r="J990" s="3">
        <v>2.0429640556307602E-5</v>
      </c>
      <c r="K990" s="3">
        <v>1</v>
      </c>
      <c r="L990" s="3">
        <f t="shared" si="67"/>
        <v>2.0429640556307602E-5</v>
      </c>
      <c r="M990" s="4">
        <f t="shared" si="66"/>
        <v>2.0429640556307602E-5</v>
      </c>
      <c r="N990" s="3">
        <v>2.9750458752265923E-6</v>
      </c>
      <c r="O990" s="3">
        <v>1</v>
      </c>
      <c r="P990" s="3">
        <f t="shared" si="68"/>
        <v>2.9750458752265923E-6</v>
      </c>
      <c r="Q990" s="3">
        <f>P990</f>
        <v>2.9750458752265923E-6</v>
      </c>
    </row>
    <row r="991" spans="1:17" x14ac:dyDescent="0.25">
      <c r="A991" s="3" t="s">
        <v>158</v>
      </c>
      <c r="B991" s="3" t="s">
        <v>310</v>
      </c>
      <c r="C991" s="3" t="s">
        <v>9</v>
      </c>
      <c r="D991" s="3">
        <v>0.56000000000000005</v>
      </c>
      <c r="E991" s="3">
        <v>0.48</v>
      </c>
      <c r="F991" s="3" t="s">
        <v>17</v>
      </c>
      <c r="G991" s="2">
        <v>2000</v>
      </c>
      <c r="H991" s="3">
        <v>1.1313459370514336E-3</v>
      </c>
      <c r="I991" s="3">
        <v>4.6774704462637207</v>
      </c>
      <c r="J991" s="3">
        <v>1.142565968554546E-2</v>
      </c>
      <c r="K991" s="3">
        <v>1</v>
      </c>
      <c r="L991" s="3">
        <f t="shared" si="67"/>
        <v>1.142565968554546E-2</v>
      </c>
      <c r="M991" s="4">
        <f t="shared" si="66"/>
        <v>1.142565968554546E-2</v>
      </c>
      <c r="N991" s="3">
        <v>1.673135935544608E-3</v>
      </c>
      <c r="O991" s="3">
        <v>1</v>
      </c>
      <c r="P991" s="3">
        <f t="shared" si="68"/>
        <v>1.673135935544608E-3</v>
      </c>
      <c r="Q991" s="3">
        <f>P991</f>
        <v>1.673135935544608E-3</v>
      </c>
    </row>
    <row r="992" spans="1:17" x14ac:dyDescent="0.25">
      <c r="A992" s="3" t="s">
        <v>158</v>
      </c>
      <c r="B992" s="3" t="s">
        <v>310</v>
      </c>
      <c r="C992" s="3" t="s">
        <v>9</v>
      </c>
      <c r="D992" s="3">
        <v>0.56000000000000005</v>
      </c>
      <c r="E992" s="3">
        <v>0.48</v>
      </c>
      <c r="F992" s="3" t="s">
        <v>17</v>
      </c>
      <c r="G992" s="2">
        <v>2000</v>
      </c>
      <c r="H992" s="3">
        <v>0.25959892944108548</v>
      </c>
      <c r="I992" s="3">
        <v>829.29508001891099</v>
      </c>
      <c r="J992" s="3">
        <v>1.8042604194828771</v>
      </c>
      <c r="K992" s="3">
        <v>1</v>
      </c>
      <c r="L992" s="3">
        <f t="shared" si="67"/>
        <v>1.8042604194828771</v>
      </c>
      <c r="M992" s="4">
        <f t="shared" si="66"/>
        <v>1.8042604194828771</v>
      </c>
      <c r="N992" s="3">
        <v>0.1951181581632831</v>
      </c>
      <c r="O992" s="3">
        <v>1</v>
      </c>
      <c r="P992" s="3">
        <f t="shared" si="68"/>
        <v>0.1951181581632831</v>
      </c>
      <c r="Q992" s="3">
        <f>P992</f>
        <v>0.1951181581632831</v>
      </c>
    </row>
    <row r="993" spans="1:17" x14ac:dyDescent="0.25">
      <c r="A993" s="3" t="s">
        <v>158</v>
      </c>
      <c r="B993" s="3" t="s">
        <v>89</v>
      </c>
      <c r="C993" s="3" t="s">
        <v>9</v>
      </c>
      <c r="D993" s="3">
        <v>0.56000000000000005</v>
      </c>
      <c r="E993" s="3">
        <v>0.48</v>
      </c>
      <c r="F993" s="3" t="s">
        <v>17</v>
      </c>
      <c r="G993" s="2">
        <v>2000</v>
      </c>
      <c r="H993" s="3">
        <v>5.4061235644246235E-4</v>
      </c>
      <c r="I993" s="3">
        <v>2.1582955403735071</v>
      </c>
      <c r="J993" s="3">
        <v>5.1192460194200533E-3</v>
      </c>
      <c r="K993" s="3">
        <v>1</v>
      </c>
      <c r="L993" s="3">
        <f t="shared" si="67"/>
        <v>5.1192460194200533E-3</v>
      </c>
      <c r="M993" s="4">
        <f t="shared" si="66"/>
        <v>5.1192460194200533E-3</v>
      </c>
      <c r="N993" s="3">
        <v>7.141639695047358E-4</v>
      </c>
      <c r="O993" s="3">
        <v>1</v>
      </c>
      <c r="P993" s="3">
        <f t="shared" si="68"/>
        <v>7.141639695047358E-4</v>
      </c>
      <c r="Q993" s="3">
        <f>P993</f>
        <v>7.141639695047358E-4</v>
      </c>
    </row>
    <row r="994" spans="1:17" x14ac:dyDescent="0.25">
      <c r="A994" s="3" t="s">
        <v>158</v>
      </c>
      <c r="B994" s="3" t="s">
        <v>310</v>
      </c>
      <c r="C994" s="3" t="s">
        <v>9</v>
      </c>
      <c r="D994" s="3">
        <v>0.56000000000000005</v>
      </c>
      <c r="E994" s="3">
        <v>0.48</v>
      </c>
      <c r="F994" s="3" t="s">
        <v>17</v>
      </c>
      <c r="G994" s="2">
        <v>2000</v>
      </c>
      <c r="H994" s="3">
        <v>1.2492736372861193E-6</v>
      </c>
      <c r="I994" s="3">
        <v>4.7934743738817067E-3</v>
      </c>
      <c r="J994" s="3">
        <v>1.1533465094054072E-5</v>
      </c>
      <c r="K994" s="3">
        <v>1</v>
      </c>
      <c r="L994" s="3">
        <f t="shared" si="67"/>
        <v>1.1533465094054072E-5</v>
      </c>
      <c r="M994" s="4">
        <f t="shared" si="66"/>
        <v>1.1533465094054072E-5</v>
      </c>
      <c r="N994" s="3">
        <v>1.498333671421319E-6</v>
      </c>
      <c r="O994" s="3">
        <v>1</v>
      </c>
      <c r="P994" s="3">
        <f t="shared" si="68"/>
        <v>1.498333671421319E-6</v>
      </c>
      <c r="Q994" s="3">
        <f>P994</f>
        <v>1.498333671421319E-6</v>
      </c>
    </row>
    <row r="995" spans="1:17" x14ac:dyDescent="0.25">
      <c r="A995" s="3" t="s">
        <v>158</v>
      </c>
      <c r="B995" s="3" t="s">
        <v>310</v>
      </c>
      <c r="C995" s="3" t="s">
        <v>9</v>
      </c>
      <c r="D995" s="3">
        <v>0.56000000000000005</v>
      </c>
      <c r="E995" s="3">
        <v>0.48</v>
      </c>
      <c r="F995" s="3" t="s">
        <v>17</v>
      </c>
      <c r="G995" s="2">
        <v>2000</v>
      </c>
      <c r="H995" s="3">
        <v>1.66294255233582E-3</v>
      </c>
      <c r="I995" s="3">
        <v>5.8431165837035826</v>
      </c>
      <c r="J995" s="3">
        <v>1.4953190738359599E-2</v>
      </c>
      <c r="K995" s="3">
        <v>1</v>
      </c>
      <c r="L995" s="3">
        <f t="shared" si="67"/>
        <v>1.4953190738359599E-2</v>
      </c>
      <c r="M995" s="4">
        <f t="shared" si="66"/>
        <v>1.4953190738359599E-2</v>
      </c>
      <c r="N995" s="3">
        <v>2.2504025749861874E-3</v>
      </c>
      <c r="O995" s="3">
        <v>1</v>
      </c>
      <c r="P995" s="3">
        <f t="shared" si="68"/>
        <v>2.2504025749861874E-3</v>
      </c>
      <c r="Q995" s="3">
        <f>P995</f>
        <v>2.2504025749861874E-3</v>
      </c>
    </row>
    <row r="996" spans="1:17" x14ac:dyDescent="0.25">
      <c r="A996" s="3" t="s">
        <v>158</v>
      </c>
      <c r="B996" s="3" t="s">
        <v>89</v>
      </c>
      <c r="C996" s="3" t="s">
        <v>9</v>
      </c>
      <c r="D996" s="3">
        <v>0.56000000000000005</v>
      </c>
      <c r="E996" s="3">
        <v>0.48</v>
      </c>
      <c r="F996" s="3" t="s">
        <v>17</v>
      </c>
      <c r="G996" s="2">
        <v>2000</v>
      </c>
      <c r="H996" s="3">
        <v>0.21300431384521606</v>
      </c>
      <c r="I996" s="3">
        <v>821.05166364055242</v>
      </c>
      <c r="J996" s="3">
        <v>1.946004083988109</v>
      </c>
      <c r="K996" s="3">
        <v>1</v>
      </c>
      <c r="L996" s="3">
        <f t="shared" si="67"/>
        <v>1.946004083988109</v>
      </c>
      <c r="M996" s="4">
        <f t="shared" si="66"/>
        <v>1.946004083988109</v>
      </c>
      <c r="N996" s="3">
        <v>0.26997494056165094</v>
      </c>
      <c r="O996" s="3">
        <v>1</v>
      </c>
      <c r="P996" s="3">
        <f t="shared" si="68"/>
        <v>0.26997494056165094</v>
      </c>
      <c r="Q996" s="3">
        <f>P996</f>
        <v>0.26997494056165094</v>
      </c>
    </row>
    <row r="997" spans="1:17" x14ac:dyDescent="0.25">
      <c r="A997" s="3" t="s">
        <v>158</v>
      </c>
      <c r="B997" s="3" t="s">
        <v>310</v>
      </c>
      <c r="C997" s="3" t="s">
        <v>9</v>
      </c>
      <c r="D997" s="3">
        <v>0.56000000000000005</v>
      </c>
      <c r="E997" s="3">
        <v>0.48</v>
      </c>
      <c r="F997" s="3" t="s">
        <v>17</v>
      </c>
      <c r="G997" s="2">
        <v>2000</v>
      </c>
      <c r="H997" s="3">
        <v>7.5946464074195196E-4</v>
      </c>
      <c r="I997" s="3">
        <v>2.6540379944697676</v>
      </c>
      <c r="J997" s="3">
        <v>5.8646471400796187E-3</v>
      </c>
      <c r="K997" s="3">
        <v>1</v>
      </c>
      <c r="L997" s="3">
        <f t="shared" si="67"/>
        <v>5.8646471400796187E-3</v>
      </c>
      <c r="M997" s="4">
        <f t="shared" si="66"/>
        <v>5.8646471400796187E-3</v>
      </c>
      <c r="N997" s="3">
        <v>8.5057792892620867E-4</v>
      </c>
      <c r="O997" s="3">
        <v>1</v>
      </c>
      <c r="P997" s="3">
        <f t="shared" si="68"/>
        <v>8.5057792892620867E-4</v>
      </c>
      <c r="Q997" s="3">
        <f>P997</f>
        <v>8.5057792892620867E-4</v>
      </c>
    </row>
    <row r="998" spans="1:17" x14ac:dyDescent="0.25">
      <c r="A998" s="3" t="s">
        <v>158</v>
      </c>
      <c r="B998" s="3" t="s">
        <v>310</v>
      </c>
      <c r="C998" s="3" t="s">
        <v>9</v>
      </c>
      <c r="D998" s="3">
        <v>0.56000000000000005</v>
      </c>
      <c r="E998" s="3">
        <v>0.48</v>
      </c>
      <c r="F998" s="3" t="s">
        <v>17</v>
      </c>
      <c r="G998" s="2">
        <v>2000</v>
      </c>
      <c r="H998" s="3">
        <v>0.74104260270219668</v>
      </c>
      <c r="I998" s="3">
        <v>2670.9318906048593</v>
      </c>
      <c r="J998" s="3">
        <v>6.2328392881325225</v>
      </c>
      <c r="K998" s="3">
        <v>1</v>
      </c>
      <c r="L998" s="3">
        <f t="shared" si="67"/>
        <v>6.2328392881325225</v>
      </c>
      <c r="M998" s="4">
        <f t="shared" si="66"/>
        <v>6.2328392881325225</v>
      </c>
      <c r="N998" s="3">
        <v>0.84090493015380607</v>
      </c>
      <c r="O998" s="3">
        <v>1</v>
      </c>
      <c r="P998" s="3">
        <f t="shared" si="68"/>
        <v>0.84090493015380607</v>
      </c>
      <c r="Q998" s="3">
        <f>P998</f>
        <v>0.84090493015380607</v>
      </c>
    </row>
    <row r="999" spans="1:17" x14ac:dyDescent="0.25">
      <c r="A999" s="3" t="s">
        <v>158</v>
      </c>
      <c r="B999" s="3" t="s">
        <v>89</v>
      </c>
      <c r="C999" s="3" t="s">
        <v>9</v>
      </c>
      <c r="D999" s="3">
        <v>0.56000000000000005</v>
      </c>
      <c r="E999" s="3">
        <v>0.48</v>
      </c>
      <c r="F999" s="3" t="s">
        <v>17</v>
      </c>
      <c r="G999" s="2">
        <v>2000</v>
      </c>
      <c r="H999" s="3">
        <v>1.8920602107486342E-5</v>
      </c>
      <c r="I999" s="3">
        <v>7.8695639089686117E-2</v>
      </c>
      <c r="J999" s="3">
        <v>2.1402347330643379E-4</v>
      </c>
      <c r="K999" s="3">
        <v>1</v>
      </c>
      <c r="L999" s="3">
        <f t="shared" si="67"/>
        <v>2.1402347330643379E-4</v>
      </c>
      <c r="M999" s="4">
        <f t="shared" si="66"/>
        <v>2.1402347330643379E-4</v>
      </c>
      <c r="N999" s="3">
        <v>3.1899667882475135E-5</v>
      </c>
      <c r="O999" s="3">
        <v>1</v>
      </c>
      <c r="P999" s="3">
        <f t="shared" si="68"/>
        <v>3.1899667882475135E-5</v>
      </c>
      <c r="Q999" s="3">
        <f>P999</f>
        <v>3.1899667882475135E-5</v>
      </c>
    </row>
    <row r="1000" spans="1:17" x14ac:dyDescent="0.25">
      <c r="A1000" s="3" t="s">
        <v>158</v>
      </c>
      <c r="B1000" s="3" t="s">
        <v>310</v>
      </c>
      <c r="C1000" s="3" t="s">
        <v>9</v>
      </c>
      <c r="D1000" s="3">
        <v>0.56000000000000005</v>
      </c>
      <c r="E1000" s="3">
        <v>0.48</v>
      </c>
      <c r="F1000" s="3" t="s">
        <v>17</v>
      </c>
      <c r="G1000" s="2">
        <v>2000</v>
      </c>
      <c r="H1000" s="3">
        <v>2.780856978134551E-4</v>
      </c>
      <c r="I1000" s="3">
        <v>0.94152552030352565</v>
      </c>
      <c r="J1000" s="3">
        <v>2.3636290281935125E-3</v>
      </c>
      <c r="K1000" s="3">
        <v>1</v>
      </c>
      <c r="L1000" s="3">
        <f t="shared" si="67"/>
        <v>2.3636290281935125E-3</v>
      </c>
      <c r="M1000" s="4">
        <f t="shared" si="66"/>
        <v>2.3636290281935125E-3</v>
      </c>
      <c r="N1000" s="3">
        <v>3.0397492555497244E-4</v>
      </c>
      <c r="O1000" s="3">
        <v>1</v>
      </c>
      <c r="P1000" s="3">
        <f t="shared" si="68"/>
        <v>3.0397492555497244E-4</v>
      </c>
      <c r="Q1000" s="3">
        <f>P1000</f>
        <v>3.0397492555497244E-4</v>
      </c>
    </row>
    <row r="1001" spans="1:17" x14ac:dyDescent="0.25">
      <c r="A1001" s="3" t="s">
        <v>158</v>
      </c>
      <c r="B1001" s="3" t="s">
        <v>310</v>
      </c>
      <c r="C1001" s="3" t="s">
        <v>9</v>
      </c>
      <c r="D1001" s="3">
        <v>0.56000000000000005</v>
      </c>
      <c r="E1001" s="3">
        <v>0.48</v>
      </c>
      <c r="F1001" s="3" t="s">
        <v>17</v>
      </c>
      <c r="G1001" s="2">
        <v>2000</v>
      </c>
      <c r="H1001" s="3">
        <v>1.0695392132296087E-3</v>
      </c>
      <c r="I1001" s="3">
        <v>3.4207740349429958</v>
      </c>
      <c r="J1001" s="3">
        <v>8.2760605845027153E-3</v>
      </c>
      <c r="K1001" s="3">
        <v>1</v>
      </c>
      <c r="L1001" s="3">
        <f t="shared" si="67"/>
        <v>8.2760605845027153E-3</v>
      </c>
      <c r="M1001" s="4">
        <f t="shared" si="66"/>
        <v>8.2760605845027153E-3</v>
      </c>
      <c r="N1001" s="3">
        <v>9.6747736663454272E-4</v>
      </c>
      <c r="O1001" s="3">
        <v>1</v>
      </c>
      <c r="P1001" s="3">
        <f t="shared" si="68"/>
        <v>9.6747736663454272E-4</v>
      </c>
      <c r="Q1001" s="3">
        <f>P1001</f>
        <v>9.6747736663454272E-4</v>
      </c>
    </row>
    <row r="1002" spans="1:17" x14ac:dyDescent="0.25">
      <c r="A1002" s="3" t="s">
        <v>158</v>
      </c>
      <c r="B1002" s="3" t="s">
        <v>310</v>
      </c>
      <c r="C1002" s="3" t="s">
        <v>9</v>
      </c>
      <c r="D1002" s="3">
        <v>0.56000000000000005</v>
      </c>
      <c r="E1002" s="3">
        <v>0.48</v>
      </c>
      <c r="F1002" s="3" t="s">
        <v>17</v>
      </c>
      <c r="G1002" s="2">
        <v>2000</v>
      </c>
      <c r="H1002" s="3">
        <v>6.5752737287472066E-4</v>
      </c>
      <c r="I1002" s="3">
        <v>2.6159225506910633</v>
      </c>
      <c r="J1002" s="3">
        <v>7.0110996885669576E-3</v>
      </c>
      <c r="K1002" s="3">
        <v>1</v>
      </c>
      <c r="L1002" s="3">
        <f t="shared" si="67"/>
        <v>7.0110996885669576E-3</v>
      </c>
      <c r="M1002" s="4">
        <f t="shared" si="66"/>
        <v>7.0110996885669576E-3</v>
      </c>
      <c r="N1002" s="3">
        <v>1.0330602958061722E-3</v>
      </c>
      <c r="O1002" s="3">
        <v>1</v>
      </c>
      <c r="P1002" s="3">
        <f t="shared" si="68"/>
        <v>1.0330602958061722E-3</v>
      </c>
      <c r="Q1002" s="3">
        <f>P1002</f>
        <v>1.0330602958061722E-3</v>
      </c>
    </row>
    <row r="1003" spans="1:17" x14ac:dyDescent="0.25">
      <c r="A1003" s="3" t="s">
        <v>158</v>
      </c>
      <c r="B1003" s="3" t="s">
        <v>89</v>
      </c>
      <c r="C1003" s="3" t="s">
        <v>9</v>
      </c>
      <c r="D1003" s="3">
        <v>0.56000000000000005</v>
      </c>
      <c r="E1003" s="3">
        <v>0.48</v>
      </c>
      <c r="F1003" s="3" t="s">
        <v>17</v>
      </c>
      <c r="G1003" s="2">
        <v>2000</v>
      </c>
      <c r="H1003" s="3">
        <v>8.6771006231438411E-8</v>
      </c>
      <c r="I1003" s="3">
        <v>3.4723246906573861E-4</v>
      </c>
      <c r="J1003" s="3">
        <v>7.1368741150105102E-7</v>
      </c>
      <c r="K1003" s="3">
        <v>1</v>
      </c>
      <c r="L1003" s="3">
        <f t="shared" si="67"/>
        <v>7.1368741150105102E-7</v>
      </c>
      <c r="M1003" s="4">
        <f t="shared" si="66"/>
        <v>7.1368741150105102E-7</v>
      </c>
      <c r="N1003" s="3">
        <v>9.7511347100913421E-8</v>
      </c>
      <c r="O1003" s="3">
        <v>1</v>
      </c>
      <c r="P1003" s="3">
        <f t="shared" si="68"/>
        <v>9.7511347100913421E-8</v>
      </c>
      <c r="Q1003" s="3">
        <f>P1003</f>
        <v>9.7511347100913421E-8</v>
      </c>
    </row>
    <row r="1004" spans="1:17" x14ac:dyDescent="0.25">
      <c r="A1004" s="3" t="s">
        <v>158</v>
      </c>
      <c r="B1004" s="3" t="s">
        <v>310</v>
      </c>
      <c r="C1004" s="3" t="s">
        <v>9</v>
      </c>
      <c r="D1004" s="3">
        <v>0.56000000000000005</v>
      </c>
      <c r="E1004" s="3">
        <v>0.48</v>
      </c>
      <c r="F1004" s="3" t="s">
        <v>17</v>
      </c>
      <c r="G1004" s="2">
        <v>2000</v>
      </c>
      <c r="H1004" s="3">
        <v>8.4899695090425104E-4</v>
      </c>
      <c r="I1004" s="3">
        <v>2.9511150776503459</v>
      </c>
      <c r="J1004" s="3">
        <v>7.1903655154785364E-3</v>
      </c>
      <c r="K1004" s="3">
        <v>1</v>
      </c>
      <c r="L1004" s="3">
        <f t="shared" si="67"/>
        <v>7.1903655154785364E-3</v>
      </c>
      <c r="M1004" s="4">
        <f t="shared" si="66"/>
        <v>7.1903655154785364E-3</v>
      </c>
      <c r="N1004" s="3">
        <v>9.4639627187787065E-4</v>
      </c>
      <c r="O1004" s="3">
        <v>1</v>
      </c>
      <c r="P1004" s="3">
        <f t="shared" si="68"/>
        <v>9.4639627187787065E-4</v>
      </c>
      <c r="Q1004" s="3">
        <f>P1004</f>
        <v>9.4639627187787065E-4</v>
      </c>
    </row>
    <row r="1005" spans="1:17" x14ac:dyDescent="0.25">
      <c r="A1005" s="3" t="s">
        <v>158</v>
      </c>
      <c r="B1005" s="3" t="s">
        <v>310</v>
      </c>
      <c r="C1005" s="3" t="s">
        <v>9</v>
      </c>
      <c r="D1005" s="3">
        <v>0.56000000000000005</v>
      </c>
      <c r="E1005" s="3">
        <v>0.48</v>
      </c>
      <c r="F1005" s="3" t="s">
        <v>275</v>
      </c>
      <c r="G1005" s="2">
        <v>3000</v>
      </c>
      <c r="H1005" s="3">
        <v>0.11133306080141102</v>
      </c>
      <c r="I1005" s="3">
        <v>277.80671353549548</v>
      </c>
      <c r="J1005" s="3">
        <v>0.74811144777174088</v>
      </c>
      <c r="K1005" s="3">
        <v>1</v>
      </c>
      <c r="L1005" s="3">
        <f t="shared" si="67"/>
        <v>0.74811144777174088</v>
      </c>
      <c r="M1005" s="3">
        <v>0</v>
      </c>
      <c r="N1005" s="3">
        <v>0.10851650417184044</v>
      </c>
      <c r="O1005" s="3">
        <v>1</v>
      </c>
      <c r="P1005" s="3">
        <f t="shared" si="68"/>
        <v>0.10851650417184044</v>
      </c>
      <c r="Q1005" s="3">
        <v>0</v>
      </c>
    </row>
    <row r="1006" spans="1:17" x14ac:dyDescent="0.25">
      <c r="A1006" s="3" t="s">
        <v>158</v>
      </c>
      <c r="B1006" s="3" t="s">
        <v>310</v>
      </c>
      <c r="C1006" s="3" t="s">
        <v>9</v>
      </c>
      <c r="D1006" s="3">
        <v>0.56000000000000005</v>
      </c>
      <c r="E1006" s="3">
        <v>0.48</v>
      </c>
      <c r="F1006" s="3" t="s">
        <v>320</v>
      </c>
      <c r="G1006" s="2">
        <v>3000</v>
      </c>
      <c r="H1006" s="3">
        <v>0.1081581253802212</v>
      </c>
      <c r="I1006" s="3">
        <v>417.53449796202824</v>
      </c>
      <c r="J1006" s="3">
        <v>0.94510983470617993</v>
      </c>
      <c r="K1006" s="3">
        <v>1</v>
      </c>
      <c r="L1006" s="3">
        <f t="shared" si="67"/>
        <v>0.94510983470617993</v>
      </c>
      <c r="M1006" s="3">
        <v>0</v>
      </c>
      <c r="N1006" s="3">
        <v>0.13566359612294152</v>
      </c>
      <c r="O1006" s="3">
        <v>1</v>
      </c>
      <c r="P1006" s="3">
        <f t="shared" si="68"/>
        <v>0.13566359612294152</v>
      </c>
      <c r="Q1006" s="3">
        <v>0</v>
      </c>
    </row>
    <row r="1007" spans="1:17" x14ac:dyDescent="0.25">
      <c r="A1007" s="3" t="s">
        <v>158</v>
      </c>
      <c r="B1007" s="3" t="s">
        <v>310</v>
      </c>
      <c r="C1007" s="3" t="s">
        <v>9</v>
      </c>
      <c r="D1007" s="3">
        <v>0.56000000000000005</v>
      </c>
      <c r="E1007" s="3">
        <v>0.48</v>
      </c>
      <c r="F1007" s="3" t="s">
        <v>320</v>
      </c>
      <c r="G1007" s="2">
        <v>3000</v>
      </c>
      <c r="H1007" s="3">
        <v>2.063204709895555</v>
      </c>
      <c r="I1007" s="3">
        <v>7556.8987281558184</v>
      </c>
      <c r="J1007" s="3">
        <v>18.230355934732774</v>
      </c>
      <c r="K1007" s="3">
        <v>1</v>
      </c>
      <c r="L1007" s="3">
        <f t="shared" si="67"/>
        <v>18.230355934732774</v>
      </c>
      <c r="M1007" s="3">
        <v>0</v>
      </c>
      <c r="N1007" s="3">
        <v>2.5481691668739312</v>
      </c>
      <c r="O1007" s="3">
        <v>1</v>
      </c>
      <c r="P1007" s="3">
        <f t="shared" si="68"/>
        <v>2.5481691668739312</v>
      </c>
      <c r="Q1007" s="3">
        <v>0</v>
      </c>
    </row>
    <row r="1008" spans="1:17" x14ac:dyDescent="0.25">
      <c r="A1008" s="3" t="s">
        <v>158</v>
      </c>
      <c r="B1008" s="3" t="s">
        <v>89</v>
      </c>
      <c r="C1008" s="3" t="s">
        <v>9</v>
      </c>
      <c r="D1008" s="3">
        <v>0.56000000000000005</v>
      </c>
      <c r="E1008" s="3">
        <v>0.48</v>
      </c>
      <c r="F1008" s="3" t="s">
        <v>277</v>
      </c>
      <c r="G1008" s="2">
        <v>3000</v>
      </c>
      <c r="H1008" s="3">
        <v>4.190800397534197</v>
      </c>
      <c r="I1008" s="3">
        <v>9603.4713192152249</v>
      </c>
      <c r="J1008" s="3">
        <v>23.551881864501677</v>
      </c>
      <c r="K1008" s="3">
        <v>1</v>
      </c>
      <c r="L1008" s="3">
        <f t="shared" si="67"/>
        <v>23.551881864501677</v>
      </c>
      <c r="M1008" s="3">
        <v>0</v>
      </c>
      <c r="N1008" s="3">
        <v>3.4469437472789344</v>
      </c>
      <c r="O1008" s="3">
        <v>1</v>
      </c>
      <c r="P1008" s="3">
        <f t="shared" si="68"/>
        <v>3.4469437472789344</v>
      </c>
      <c r="Q1008" s="3">
        <v>0</v>
      </c>
    </row>
    <row r="1009" spans="1:17" x14ac:dyDescent="0.25">
      <c r="A1009" s="3" t="s">
        <v>158</v>
      </c>
      <c r="B1009" s="3" t="s">
        <v>89</v>
      </c>
      <c r="C1009" s="3" t="s">
        <v>9</v>
      </c>
      <c r="D1009" s="3">
        <v>0.56000000000000005</v>
      </c>
      <c r="E1009" s="3">
        <v>0.48</v>
      </c>
      <c r="F1009" s="3" t="s">
        <v>264</v>
      </c>
      <c r="G1009" s="2">
        <v>3000</v>
      </c>
      <c r="H1009" s="3">
        <v>5.6230794476555622E-2</v>
      </c>
      <c r="I1009" s="3">
        <v>46.273517203865104</v>
      </c>
      <c r="J1009" s="3">
        <v>0.10422565608651067</v>
      </c>
      <c r="K1009" s="3">
        <v>1</v>
      </c>
      <c r="L1009" s="3">
        <f t="shared" si="67"/>
        <v>0.10422565608651067</v>
      </c>
      <c r="M1009" s="3">
        <v>0</v>
      </c>
      <c r="N1009" s="3">
        <v>1.4933992213762725E-2</v>
      </c>
      <c r="O1009" s="3">
        <v>1</v>
      </c>
      <c r="P1009" s="3">
        <f t="shared" si="68"/>
        <v>1.4933992213762725E-2</v>
      </c>
      <c r="Q1009" s="3">
        <v>0</v>
      </c>
    </row>
    <row r="1010" spans="1:17" x14ac:dyDescent="0.25">
      <c r="A1010" s="3" t="s">
        <v>158</v>
      </c>
      <c r="B1010" s="3" t="s">
        <v>310</v>
      </c>
      <c r="C1010" s="3" t="s">
        <v>9</v>
      </c>
      <c r="D1010" s="3">
        <v>0.56000000000000005</v>
      </c>
      <c r="E1010" s="3">
        <v>0.48</v>
      </c>
      <c r="F1010" s="3" t="s">
        <v>264</v>
      </c>
      <c r="G1010" s="2">
        <v>3000</v>
      </c>
      <c r="H1010" s="3">
        <v>2.8829648361825576E-2</v>
      </c>
      <c r="I1010" s="3">
        <v>109.75058196060422</v>
      </c>
      <c r="J1010" s="3">
        <v>0.25744627417655563</v>
      </c>
      <c r="K1010" s="3">
        <v>1</v>
      </c>
      <c r="L1010" s="3">
        <f t="shared" si="67"/>
        <v>0.25744627417655563</v>
      </c>
      <c r="M1010" s="3">
        <v>0</v>
      </c>
      <c r="N1010" s="3">
        <v>3.7442753241644242E-2</v>
      </c>
      <c r="O1010" s="3">
        <v>1</v>
      </c>
      <c r="P1010" s="3">
        <f t="shared" si="68"/>
        <v>3.7442753241644242E-2</v>
      </c>
      <c r="Q1010" s="3">
        <v>0</v>
      </c>
    </row>
    <row r="1011" spans="1:17" x14ac:dyDescent="0.25">
      <c r="A1011" s="3" t="s">
        <v>158</v>
      </c>
      <c r="B1011" s="3" t="s">
        <v>89</v>
      </c>
      <c r="C1011" s="3" t="s">
        <v>9</v>
      </c>
      <c r="D1011" s="3">
        <v>0.56000000000000005</v>
      </c>
      <c r="E1011" s="3">
        <v>0.48</v>
      </c>
      <c r="F1011" s="3" t="s">
        <v>309</v>
      </c>
      <c r="G1011" s="2">
        <v>3000</v>
      </c>
      <c r="H1011" s="3">
        <v>1.1435618875121544E-3</v>
      </c>
      <c r="I1011" s="3">
        <v>3.8741492011680272</v>
      </c>
      <c r="J1011" s="3">
        <v>9.537448295709447E-3</v>
      </c>
      <c r="K1011" s="3">
        <v>1</v>
      </c>
      <c r="L1011" s="3">
        <f t="shared" si="67"/>
        <v>9.537448295709447E-3</v>
      </c>
      <c r="M1011" s="3">
        <v>0</v>
      </c>
      <c r="N1011" s="3">
        <v>1.3599838864561654E-3</v>
      </c>
      <c r="O1011" s="3">
        <v>1</v>
      </c>
      <c r="P1011" s="3">
        <f t="shared" si="68"/>
        <v>1.3599838864561654E-3</v>
      </c>
      <c r="Q1011" s="3">
        <v>0</v>
      </c>
    </row>
    <row r="1012" spans="1:17" x14ac:dyDescent="0.25">
      <c r="A1012" s="3" t="s">
        <v>158</v>
      </c>
      <c r="B1012" s="3" t="s">
        <v>89</v>
      </c>
      <c r="C1012" s="3" t="s">
        <v>9</v>
      </c>
      <c r="D1012" s="3">
        <v>0.56000000000000005</v>
      </c>
      <c r="E1012" s="3">
        <v>0.48</v>
      </c>
      <c r="F1012" s="3" t="s">
        <v>277</v>
      </c>
      <c r="G1012" s="2">
        <v>3000</v>
      </c>
      <c r="H1012" s="3">
        <v>1.206850264883156E-3</v>
      </c>
      <c r="I1012" s="3">
        <v>3.9591597311255669</v>
      </c>
      <c r="J1012" s="3">
        <v>9.7901629973656656E-3</v>
      </c>
      <c r="K1012" s="3">
        <v>1</v>
      </c>
      <c r="L1012" s="3">
        <f t="shared" si="67"/>
        <v>9.7901629973656656E-3</v>
      </c>
      <c r="M1012" s="3">
        <v>0</v>
      </c>
      <c r="N1012" s="3">
        <v>1.3871771341740179E-3</v>
      </c>
      <c r="O1012" s="3">
        <v>1</v>
      </c>
      <c r="P1012" s="3">
        <f t="shared" si="68"/>
        <v>1.3871771341740179E-3</v>
      </c>
      <c r="Q1012" s="3">
        <v>0</v>
      </c>
    </row>
    <row r="1013" spans="1:17" x14ac:dyDescent="0.25">
      <c r="A1013" s="3" t="s">
        <v>158</v>
      </c>
      <c r="B1013" s="3" t="s">
        <v>8</v>
      </c>
      <c r="C1013" s="3" t="s">
        <v>9</v>
      </c>
      <c r="D1013" s="3">
        <v>0.56000000000000005</v>
      </c>
      <c r="E1013" s="3">
        <v>0.48</v>
      </c>
      <c r="F1013" s="3" t="s">
        <v>193</v>
      </c>
      <c r="G1013" s="2">
        <v>3000</v>
      </c>
      <c r="H1013" s="3">
        <v>10.125903115762746</v>
      </c>
      <c r="I1013" s="3">
        <v>40156.049234342267</v>
      </c>
      <c r="J1013" s="3">
        <v>100.14676794585851</v>
      </c>
      <c r="K1013" s="3">
        <v>1</v>
      </c>
      <c r="L1013" s="3">
        <f t="shared" si="67"/>
        <v>100.14676794585851</v>
      </c>
      <c r="M1013" s="3">
        <v>0</v>
      </c>
      <c r="N1013" s="3">
        <v>14.918141044961839</v>
      </c>
      <c r="O1013" s="3">
        <v>1</v>
      </c>
      <c r="P1013" s="3">
        <f t="shared" si="68"/>
        <v>14.918141044961839</v>
      </c>
      <c r="Q1013" s="3">
        <v>0</v>
      </c>
    </row>
    <row r="1014" spans="1:17" x14ac:dyDescent="0.25">
      <c r="A1014" s="3" t="s">
        <v>158</v>
      </c>
      <c r="B1014" s="3" t="s">
        <v>310</v>
      </c>
      <c r="C1014" s="3" t="s">
        <v>9</v>
      </c>
      <c r="D1014" s="3">
        <v>0.56000000000000005</v>
      </c>
      <c r="E1014" s="3">
        <v>0.48</v>
      </c>
      <c r="F1014" s="3" t="s">
        <v>350</v>
      </c>
      <c r="G1014" s="2">
        <v>3000</v>
      </c>
      <c r="H1014" s="3">
        <v>1.0775615406837739E-2</v>
      </c>
      <c r="I1014" s="3">
        <v>43.585311092422586</v>
      </c>
      <c r="J1014" s="3">
        <v>9.2482373794497363E-2</v>
      </c>
      <c r="K1014" s="3">
        <v>1</v>
      </c>
      <c r="L1014" s="3">
        <f t="shared" si="67"/>
        <v>9.2482373794497363E-2</v>
      </c>
      <c r="M1014" s="3">
        <v>0</v>
      </c>
      <c r="N1014" s="3">
        <v>1.2691564592546384E-2</v>
      </c>
      <c r="O1014" s="3">
        <v>1</v>
      </c>
      <c r="P1014" s="3">
        <f t="shared" si="68"/>
        <v>1.2691564592546384E-2</v>
      </c>
      <c r="Q1014" s="3">
        <v>0</v>
      </c>
    </row>
    <row r="1015" spans="1:17" x14ac:dyDescent="0.25">
      <c r="A1015" s="3" t="s">
        <v>158</v>
      </c>
      <c r="B1015" s="3" t="s">
        <v>8</v>
      </c>
      <c r="C1015" s="3" t="s">
        <v>9</v>
      </c>
      <c r="D1015" s="3">
        <v>0.56000000000000005</v>
      </c>
      <c r="E1015" s="3">
        <v>0.48</v>
      </c>
      <c r="F1015" s="3" t="s">
        <v>19</v>
      </c>
      <c r="G1015" s="2">
        <v>1210</v>
      </c>
      <c r="H1015" s="3">
        <v>266.3420820155481</v>
      </c>
      <c r="I1015" s="3">
        <v>1058489.5362084811</v>
      </c>
      <c r="J1015" s="3">
        <v>2623.5917574306914</v>
      </c>
      <c r="K1015" s="3">
        <v>1</v>
      </c>
      <c r="L1015" s="3">
        <f t="shared" si="67"/>
        <v>2623.5917574306914</v>
      </c>
      <c r="M1015" s="4">
        <f t="shared" ref="M1015:M1078" si="69">L1015</f>
        <v>2623.5917574306914</v>
      </c>
      <c r="N1015" s="3">
        <v>387.21366296313789</v>
      </c>
      <c r="O1015" s="3">
        <v>1</v>
      </c>
      <c r="P1015" s="3">
        <f t="shared" si="68"/>
        <v>387.21366296313789</v>
      </c>
      <c r="Q1015" s="3">
        <f>P1015</f>
        <v>387.21366296313789</v>
      </c>
    </row>
    <row r="1016" spans="1:17" x14ac:dyDescent="0.25">
      <c r="A1016" s="3" t="s">
        <v>158</v>
      </c>
      <c r="B1016" s="3" t="s">
        <v>8</v>
      </c>
      <c r="C1016" s="3" t="s">
        <v>9</v>
      </c>
      <c r="D1016" s="3">
        <v>0.56000000000000005</v>
      </c>
      <c r="E1016" s="3">
        <v>0.48</v>
      </c>
      <c r="F1016" s="3" t="s">
        <v>19</v>
      </c>
      <c r="G1016" s="2">
        <v>1210</v>
      </c>
      <c r="H1016" s="3">
        <v>714.10504697587203</v>
      </c>
      <c r="I1016" s="3">
        <v>2594210.794477351</v>
      </c>
      <c r="J1016" s="3">
        <v>5986.413330872314</v>
      </c>
      <c r="K1016" s="3">
        <v>1</v>
      </c>
      <c r="L1016" s="3">
        <f t="shared" si="67"/>
        <v>5986.413330872314</v>
      </c>
      <c r="M1016" s="4">
        <f t="shared" si="69"/>
        <v>5986.413330872314</v>
      </c>
      <c r="N1016" s="3">
        <v>872.39690881937895</v>
      </c>
      <c r="O1016" s="3">
        <v>1</v>
      </c>
      <c r="P1016" s="3">
        <f t="shared" si="68"/>
        <v>872.39690881937895</v>
      </c>
      <c r="Q1016" s="3">
        <f>P1016</f>
        <v>872.39690881937895</v>
      </c>
    </row>
    <row r="1017" spans="1:17" x14ac:dyDescent="0.25">
      <c r="A1017" s="3" t="s">
        <v>158</v>
      </c>
      <c r="B1017" s="3" t="s">
        <v>310</v>
      </c>
      <c r="C1017" s="3" t="s">
        <v>9</v>
      </c>
      <c r="D1017" s="3">
        <v>0.56000000000000005</v>
      </c>
      <c r="E1017" s="3">
        <v>0.48</v>
      </c>
      <c r="F1017" s="3" t="s">
        <v>19</v>
      </c>
      <c r="G1017" s="2">
        <v>1210</v>
      </c>
      <c r="H1017" s="3">
        <v>63.159840992134136</v>
      </c>
      <c r="I1017" s="3">
        <v>223683.43478865889</v>
      </c>
      <c r="J1017" s="3">
        <v>553.96547072358328</v>
      </c>
      <c r="K1017" s="3">
        <v>1</v>
      </c>
      <c r="L1017" s="3">
        <f t="shared" si="67"/>
        <v>553.96547072358328</v>
      </c>
      <c r="M1017" s="4">
        <f t="shared" si="69"/>
        <v>553.96547072358328</v>
      </c>
      <c r="N1017" s="3">
        <v>81.16773231078902</v>
      </c>
      <c r="O1017" s="3">
        <v>1</v>
      </c>
      <c r="P1017" s="3">
        <f t="shared" si="68"/>
        <v>81.16773231078902</v>
      </c>
      <c r="Q1017" s="3">
        <f>P1017</f>
        <v>81.16773231078902</v>
      </c>
    </row>
    <row r="1018" spans="1:17" x14ac:dyDescent="0.25">
      <c r="A1018" s="3" t="s">
        <v>158</v>
      </c>
      <c r="B1018" s="3" t="s">
        <v>310</v>
      </c>
      <c r="C1018" s="3" t="s">
        <v>9</v>
      </c>
      <c r="D1018" s="3">
        <v>0.56000000000000005</v>
      </c>
      <c r="E1018" s="3">
        <v>0.48</v>
      </c>
      <c r="F1018" s="3" t="s">
        <v>19</v>
      </c>
      <c r="G1018" s="2">
        <v>1210</v>
      </c>
      <c r="H1018" s="3">
        <v>372.41095999220789</v>
      </c>
      <c r="I1018" s="3">
        <v>1377673.2128935445</v>
      </c>
      <c r="J1018" s="3">
        <v>3380.5383178276461</v>
      </c>
      <c r="K1018" s="3">
        <v>1</v>
      </c>
      <c r="L1018" s="3">
        <f t="shared" si="67"/>
        <v>3380.5383178276461</v>
      </c>
      <c r="M1018" s="4">
        <f t="shared" si="69"/>
        <v>3380.5383178276461</v>
      </c>
      <c r="N1018" s="3">
        <v>496.33609352465652</v>
      </c>
      <c r="O1018" s="3">
        <v>1</v>
      </c>
      <c r="P1018" s="3">
        <f t="shared" si="68"/>
        <v>496.33609352465652</v>
      </c>
      <c r="Q1018" s="3">
        <f>P1018</f>
        <v>496.33609352465652</v>
      </c>
    </row>
    <row r="1019" spans="1:17" x14ac:dyDescent="0.25">
      <c r="A1019" s="3" t="s">
        <v>158</v>
      </c>
      <c r="B1019" s="3" t="s">
        <v>310</v>
      </c>
      <c r="C1019" s="3" t="s">
        <v>9</v>
      </c>
      <c r="D1019" s="3">
        <v>0.56000000000000005</v>
      </c>
      <c r="E1019" s="3">
        <v>0.48</v>
      </c>
      <c r="F1019" s="3" t="s">
        <v>19</v>
      </c>
      <c r="G1019" s="2">
        <v>1210</v>
      </c>
      <c r="H1019" s="3">
        <v>993.39047832853862</v>
      </c>
      <c r="I1019" s="3">
        <v>3679358.4860970275</v>
      </c>
      <c r="J1019" s="3">
        <v>8810.4091348232414</v>
      </c>
      <c r="K1019" s="3">
        <v>1</v>
      </c>
      <c r="L1019" s="3">
        <f t="shared" si="67"/>
        <v>8810.4091348232414</v>
      </c>
      <c r="M1019" s="4">
        <f t="shared" si="69"/>
        <v>8810.4091348232414</v>
      </c>
      <c r="N1019" s="3">
        <v>1284.3931322794863</v>
      </c>
      <c r="O1019" s="3">
        <v>1</v>
      </c>
      <c r="P1019" s="3">
        <f t="shared" si="68"/>
        <v>1284.3931322794863</v>
      </c>
      <c r="Q1019" s="3">
        <f>P1019</f>
        <v>1284.3931322794863</v>
      </c>
    </row>
    <row r="1020" spans="1:17" x14ac:dyDescent="0.25">
      <c r="A1020" s="3" t="s">
        <v>158</v>
      </c>
      <c r="B1020" s="3" t="s">
        <v>8</v>
      </c>
      <c r="C1020" s="3" t="s">
        <v>9</v>
      </c>
      <c r="D1020" s="3">
        <v>0.56000000000000005</v>
      </c>
      <c r="E1020" s="3">
        <v>0.48</v>
      </c>
      <c r="F1020" s="3" t="s">
        <v>19</v>
      </c>
      <c r="G1020" s="2">
        <v>1210</v>
      </c>
      <c r="H1020" s="3">
        <v>8.5856551497938286E-5</v>
      </c>
      <c r="I1020" s="3">
        <v>0.32798123503638238</v>
      </c>
      <c r="J1020" s="3">
        <v>7.3947611983261896E-4</v>
      </c>
      <c r="K1020" s="3">
        <f>1-0.712</f>
        <v>0.28800000000000003</v>
      </c>
      <c r="L1020" s="3">
        <f t="shared" si="67"/>
        <v>2.1296912251179428E-4</v>
      </c>
      <c r="M1020" s="4">
        <f t="shared" si="69"/>
        <v>2.1296912251179428E-4</v>
      </c>
      <c r="N1020" s="3">
        <v>1.0458560521229917E-4</v>
      </c>
      <c r="O1020" s="3">
        <f>1-0.531</f>
        <v>0.46899999999999997</v>
      </c>
      <c r="P1020" s="3">
        <f t="shared" si="68"/>
        <v>4.9050648844568311E-5</v>
      </c>
      <c r="Q1020" s="3">
        <f>P1020</f>
        <v>4.9050648844568311E-5</v>
      </c>
    </row>
    <row r="1021" spans="1:17" x14ac:dyDescent="0.25">
      <c r="A1021" s="3" t="s">
        <v>158</v>
      </c>
      <c r="B1021" s="3" t="s">
        <v>8</v>
      </c>
      <c r="C1021" s="3" t="s">
        <v>9</v>
      </c>
      <c r="D1021" s="3">
        <v>0.56000000000000005</v>
      </c>
      <c r="E1021" s="3">
        <v>0.48</v>
      </c>
      <c r="F1021" s="3" t="s">
        <v>19</v>
      </c>
      <c r="G1021" s="2">
        <v>1210</v>
      </c>
      <c r="H1021" s="3">
        <v>1386.1231341620078</v>
      </c>
      <c r="I1021" s="3">
        <v>5632499.5534740379</v>
      </c>
      <c r="J1021" s="3">
        <v>13737.780779477094</v>
      </c>
      <c r="K1021" s="3">
        <f>1-0.712</f>
        <v>0.28800000000000003</v>
      </c>
      <c r="L1021" s="3">
        <f t="shared" si="67"/>
        <v>3956.4808644894038</v>
      </c>
      <c r="M1021" s="4">
        <f t="shared" si="69"/>
        <v>3956.4808644894038</v>
      </c>
      <c r="N1021" s="3">
        <v>2016.0285025055337</v>
      </c>
      <c r="O1021" s="3">
        <f>1-0.531</f>
        <v>0.46899999999999997</v>
      </c>
      <c r="P1021" s="3">
        <f t="shared" si="68"/>
        <v>945.51736767509522</v>
      </c>
      <c r="Q1021" s="3">
        <f>P1021</f>
        <v>945.51736767509522</v>
      </c>
    </row>
    <row r="1022" spans="1:17" x14ac:dyDescent="0.25">
      <c r="A1022" s="3" t="s">
        <v>158</v>
      </c>
      <c r="B1022" s="3" t="s">
        <v>310</v>
      </c>
      <c r="C1022" s="3" t="s">
        <v>9</v>
      </c>
      <c r="D1022" s="3">
        <v>0.56000000000000005</v>
      </c>
      <c r="E1022" s="3">
        <v>0.48</v>
      </c>
      <c r="F1022" s="3" t="s">
        <v>275</v>
      </c>
      <c r="G1022" s="2">
        <v>1210</v>
      </c>
      <c r="H1022" s="3">
        <v>2.2578940693074087E-4</v>
      </c>
      <c r="I1022" s="3">
        <v>0.86566941192636104</v>
      </c>
      <c r="J1022" s="3">
        <v>2.0979055639232191E-3</v>
      </c>
      <c r="K1022" s="3">
        <v>1</v>
      </c>
      <c r="L1022" s="3">
        <f t="shared" si="67"/>
        <v>2.0979055639232191E-3</v>
      </c>
      <c r="M1022" s="4">
        <f t="shared" si="69"/>
        <v>2.0979055639232191E-3</v>
      </c>
      <c r="N1022" s="3">
        <v>3.0351646398336381E-4</v>
      </c>
      <c r="O1022" s="3">
        <v>1</v>
      </c>
      <c r="P1022" s="3">
        <f t="shared" si="68"/>
        <v>3.0351646398336381E-4</v>
      </c>
      <c r="Q1022" s="3">
        <f>P1022</f>
        <v>3.0351646398336381E-4</v>
      </c>
    </row>
    <row r="1023" spans="1:17" x14ac:dyDescent="0.25">
      <c r="A1023" s="3" t="s">
        <v>158</v>
      </c>
      <c r="B1023" s="3" t="s">
        <v>310</v>
      </c>
      <c r="C1023" s="3" t="s">
        <v>9</v>
      </c>
      <c r="D1023" s="3">
        <v>0.56000000000000005</v>
      </c>
      <c r="E1023" s="3">
        <v>0.48</v>
      </c>
      <c r="F1023" s="3" t="s">
        <v>275</v>
      </c>
      <c r="G1023" s="2">
        <v>1210</v>
      </c>
      <c r="H1023" s="3">
        <v>142.76149373587683</v>
      </c>
      <c r="I1023" s="3">
        <v>544701.28343066212</v>
      </c>
      <c r="J1023" s="3">
        <v>1407.4066485109017</v>
      </c>
      <c r="K1023" s="3">
        <v>1</v>
      </c>
      <c r="L1023" s="3">
        <f t="shared" si="67"/>
        <v>1407.4066485109017</v>
      </c>
      <c r="M1023" s="4">
        <f t="shared" si="69"/>
        <v>1407.4066485109017</v>
      </c>
      <c r="N1023" s="3">
        <v>208.94285224273693</v>
      </c>
      <c r="O1023" s="3">
        <v>1</v>
      </c>
      <c r="P1023" s="3">
        <f t="shared" si="68"/>
        <v>208.94285224273693</v>
      </c>
      <c r="Q1023" s="3">
        <f>P1023</f>
        <v>208.94285224273693</v>
      </c>
    </row>
    <row r="1024" spans="1:17" x14ac:dyDescent="0.25">
      <c r="A1024" s="3" t="s">
        <v>158</v>
      </c>
      <c r="B1024" s="3" t="s">
        <v>310</v>
      </c>
      <c r="C1024" s="3" t="s">
        <v>9</v>
      </c>
      <c r="D1024" s="3">
        <v>0.56000000000000005</v>
      </c>
      <c r="E1024" s="3">
        <v>0.48</v>
      </c>
      <c r="F1024" s="3" t="s">
        <v>294</v>
      </c>
      <c r="G1024" s="2">
        <v>1210</v>
      </c>
      <c r="H1024" s="3">
        <v>1.1955633506742468E-2</v>
      </c>
      <c r="I1024" s="3">
        <v>46.096456761414757</v>
      </c>
      <c r="J1024" s="3">
        <v>0.12357056826021791</v>
      </c>
      <c r="K1024" s="3">
        <v>1</v>
      </c>
      <c r="L1024" s="3">
        <f t="shared" si="67"/>
        <v>0.12357056826021791</v>
      </c>
      <c r="M1024" s="4">
        <f t="shared" si="69"/>
        <v>0.12357056826021791</v>
      </c>
      <c r="N1024" s="3">
        <v>1.8377913644618403E-2</v>
      </c>
      <c r="O1024" s="3">
        <v>1</v>
      </c>
      <c r="P1024" s="3">
        <f t="shared" si="68"/>
        <v>1.8377913644618403E-2</v>
      </c>
      <c r="Q1024" s="3">
        <f>P1024</f>
        <v>1.8377913644618403E-2</v>
      </c>
    </row>
    <row r="1025" spans="1:17" x14ac:dyDescent="0.25">
      <c r="A1025" s="3" t="s">
        <v>158</v>
      </c>
      <c r="B1025" s="3" t="s">
        <v>351</v>
      </c>
      <c r="C1025" s="3" t="s">
        <v>352</v>
      </c>
      <c r="D1025" s="3">
        <v>0.36</v>
      </c>
      <c r="E1025" s="3">
        <v>0.57999999999999996</v>
      </c>
      <c r="F1025" s="3" t="s">
        <v>360</v>
      </c>
      <c r="G1025" s="2">
        <v>1210</v>
      </c>
      <c r="H1025" s="3">
        <v>1.4694858540985938E-2</v>
      </c>
      <c r="I1025" s="3">
        <v>59.919799427015796</v>
      </c>
      <c r="J1025" s="3">
        <v>0.17857598219693072</v>
      </c>
      <c r="K1025" s="3">
        <v>1</v>
      </c>
      <c r="L1025" s="3">
        <f t="shared" si="67"/>
        <v>0.17857598219693072</v>
      </c>
      <c r="M1025" s="4">
        <f t="shared" si="69"/>
        <v>0.17857598219693072</v>
      </c>
      <c r="N1025" s="3">
        <v>2.5140046606740959E-2</v>
      </c>
      <c r="O1025" s="3">
        <v>1</v>
      </c>
      <c r="P1025" s="3">
        <f t="shared" si="68"/>
        <v>2.5140046606740959E-2</v>
      </c>
      <c r="Q1025" s="3">
        <f>P1025</f>
        <v>2.5140046606740959E-2</v>
      </c>
    </row>
    <row r="1026" spans="1:17" x14ac:dyDescent="0.25">
      <c r="A1026" s="3" t="s">
        <v>158</v>
      </c>
      <c r="B1026" s="3" t="s">
        <v>8</v>
      </c>
      <c r="C1026" s="3" t="s">
        <v>9</v>
      </c>
      <c r="D1026" s="3">
        <v>0.56000000000000005</v>
      </c>
      <c r="E1026" s="3">
        <v>0.48</v>
      </c>
      <c r="F1026" s="3" t="s">
        <v>11</v>
      </c>
      <c r="G1026" s="2">
        <v>1210</v>
      </c>
      <c r="H1026" s="3">
        <v>1259.961460987342</v>
      </c>
      <c r="I1026" s="3">
        <v>4966197.295128352</v>
      </c>
      <c r="J1026" s="3">
        <v>12111.549964625296</v>
      </c>
      <c r="K1026" s="3">
        <v>1</v>
      </c>
      <c r="L1026" s="3">
        <f t="shared" ref="L1026:L1089" si="70">J1026*K1026</f>
        <v>12111.549964625296</v>
      </c>
      <c r="M1026" s="4">
        <f t="shared" si="69"/>
        <v>12111.549964625296</v>
      </c>
      <c r="N1026" s="3">
        <v>1814.0660835868532</v>
      </c>
      <c r="O1026" s="3">
        <v>1</v>
      </c>
      <c r="P1026" s="3">
        <f t="shared" ref="P1026:P1089" si="71">N1026*O1026</f>
        <v>1814.0660835868532</v>
      </c>
      <c r="Q1026" s="3">
        <f>P1026</f>
        <v>1814.0660835868532</v>
      </c>
    </row>
    <row r="1027" spans="1:17" x14ac:dyDescent="0.25">
      <c r="A1027" s="3" t="s">
        <v>158</v>
      </c>
      <c r="B1027" s="3" t="s">
        <v>8</v>
      </c>
      <c r="C1027" s="3" t="s">
        <v>9</v>
      </c>
      <c r="D1027" s="3">
        <v>0.56000000000000005</v>
      </c>
      <c r="E1027" s="3">
        <v>0.48</v>
      </c>
      <c r="F1027" s="3" t="s">
        <v>11</v>
      </c>
      <c r="G1027" s="2">
        <v>1210</v>
      </c>
      <c r="H1027" s="3">
        <v>263.11957510862413</v>
      </c>
      <c r="I1027" s="3">
        <v>997890.80272881221</v>
      </c>
      <c r="J1027" s="3">
        <v>2088.3460271194858</v>
      </c>
      <c r="K1027" s="3">
        <v>1</v>
      </c>
      <c r="L1027" s="3">
        <f t="shared" si="70"/>
        <v>2088.3460271194858</v>
      </c>
      <c r="M1027" s="4">
        <f t="shared" si="69"/>
        <v>2088.3460271194858</v>
      </c>
      <c r="N1027" s="3">
        <v>307.99430080621818</v>
      </c>
      <c r="O1027" s="3">
        <v>1</v>
      </c>
      <c r="P1027" s="3">
        <f t="shared" si="71"/>
        <v>307.99430080621818</v>
      </c>
      <c r="Q1027" s="3">
        <f>P1027</f>
        <v>307.99430080621818</v>
      </c>
    </row>
    <row r="1028" spans="1:17" x14ac:dyDescent="0.25">
      <c r="A1028" s="3" t="s">
        <v>158</v>
      </c>
      <c r="B1028" s="3" t="s">
        <v>8</v>
      </c>
      <c r="C1028" s="3" t="s">
        <v>9</v>
      </c>
      <c r="D1028" s="3">
        <v>0.56000000000000005</v>
      </c>
      <c r="E1028" s="3">
        <v>0.48</v>
      </c>
      <c r="F1028" s="3" t="s">
        <v>11</v>
      </c>
      <c r="G1028" s="2">
        <v>1210</v>
      </c>
      <c r="H1028" s="3">
        <v>0.47544777352352702</v>
      </c>
      <c r="I1028" s="3">
        <v>1687.3946106798621</v>
      </c>
      <c r="J1028" s="3">
        <v>4.6016036172686023</v>
      </c>
      <c r="K1028" s="3">
        <f>1-0.712</f>
        <v>0.28800000000000003</v>
      </c>
      <c r="L1028" s="3">
        <f t="shared" si="70"/>
        <v>1.3252618417733577</v>
      </c>
      <c r="M1028" s="4">
        <f t="shared" si="69"/>
        <v>1.3252618417733577</v>
      </c>
      <c r="N1028" s="3">
        <v>0.71225569961738688</v>
      </c>
      <c r="O1028" s="3">
        <f>1-0.531</f>
        <v>0.46899999999999997</v>
      </c>
      <c r="P1028" s="3">
        <f t="shared" si="71"/>
        <v>0.33404792312055442</v>
      </c>
      <c r="Q1028" s="3">
        <f>P1028</f>
        <v>0.33404792312055442</v>
      </c>
    </row>
    <row r="1029" spans="1:17" x14ac:dyDescent="0.25">
      <c r="A1029" s="3" t="s">
        <v>158</v>
      </c>
      <c r="B1029" s="3" t="s">
        <v>8</v>
      </c>
      <c r="C1029" s="3" t="s">
        <v>9</v>
      </c>
      <c r="D1029" s="3">
        <v>0.56000000000000005</v>
      </c>
      <c r="E1029" s="3">
        <v>0.48</v>
      </c>
      <c r="F1029" s="3" t="s">
        <v>184</v>
      </c>
      <c r="G1029" s="2">
        <v>1210</v>
      </c>
      <c r="H1029" s="3">
        <v>4.2885852146117717E-2</v>
      </c>
      <c r="I1029" s="3">
        <v>172.47371530438872</v>
      </c>
      <c r="J1029" s="3">
        <v>0.34546055426306077</v>
      </c>
      <c r="K1029" s="3">
        <v>1</v>
      </c>
      <c r="L1029" s="3">
        <f t="shared" si="70"/>
        <v>0.34546055426306077</v>
      </c>
      <c r="M1029" s="4">
        <f t="shared" si="69"/>
        <v>0.34546055426306077</v>
      </c>
      <c r="N1029" s="3">
        <v>4.9299550644588991E-2</v>
      </c>
      <c r="O1029" s="3">
        <v>1</v>
      </c>
      <c r="P1029" s="3">
        <f t="shared" si="71"/>
        <v>4.9299550644588991E-2</v>
      </c>
      <c r="Q1029" s="3">
        <f>P1029</f>
        <v>4.9299550644588991E-2</v>
      </c>
    </row>
    <row r="1030" spans="1:17" x14ac:dyDescent="0.25">
      <c r="A1030" s="3" t="s">
        <v>158</v>
      </c>
      <c r="B1030" s="3" t="s">
        <v>8</v>
      </c>
      <c r="C1030" s="3" t="s">
        <v>9</v>
      </c>
      <c r="D1030" s="3">
        <v>0.56000000000000005</v>
      </c>
      <c r="E1030" s="3">
        <v>0.48</v>
      </c>
      <c r="F1030" s="3" t="s">
        <v>184</v>
      </c>
      <c r="G1030" s="2">
        <v>1210</v>
      </c>
      <c r="H1030" s="3">
        <v>1.3418192962083865E-4</v>
      </c>
      <c r="I1030" s="3">
        <v>0.5255431107337043</v>
      </c>
      <c r="J1030" s="3">
        <v>1.0712379534729478E-3</v>
      </c>
      <c r="K1030" s="3">
        <v>1</v>
      </c>
      <c r="L1030" s="3">
        <f t="shared" si="70"/>
        <v>1.0712379534729478E-3</v>
      </c>
      <c r="M1030" s="4">
        <f t="shared" si="69"/>
        <v>1.0712379534729478E-3</v>
      </c>
      <c r="N1030" s="3">
        <v>1.4492004971904929E-4</v>
      </c>
      <c r="O1030" s="3">
        <v>1</v>
      </c>
      <c r="P1030" s="3">
        <f t="shared" si="71"/>
        <v>1.4492004971904929E-4</v>
      </c>
      <c r="Q1030" s="3">
        <f>P1030</f>
        <v>1.4492004971904929E-4</v>
      </c>
    </row>
    <row r="1031" spans="1:17" x14ac:dyDescent="0.25">
      <c r="A1031" s="3" t="s">
        <v>158</v>
      </c>
      <c r="B1031" s="3" t="s">
        <v>8</v>
      </c>
      <c r="C1031" s="3" t="s">
        <v>9</v>
      </c>
      <c r="D1031" s="3">
        <v>0.56000000000000005</v>
      </c>
      <c r="E1031" s="3">
        <v>0.48</v>
      </c>
      <c r="F1031" s="3" t="s">
        <v>11</v>
      </c>
      <c r="G1031" s="2">
        <v>1210</v>
      </c>
      <c r="H1031" s="3">
        <v>6.6941189128796146E-3</v>
      </c>
      <c r="I1031" s="3">
        <v>21.345799940322472</v>
      </c>
      <c r="J1031" s="3">
        <v>5.256942535964295E-2</v>
      </c>
      <c r="K1031" s="3">
        <v>1</v>
      </c>
      <c r="L1031" s="3">
        <f t="shared" si="70"/>
        <v>5.256942535964295E-2</v>
      </c>
      <c r="M1031" s="4">
        <f t="shared" si="69"/>
        <v>5.256942535964295E-2</v>
      </c>
      <c r="N1031" s="3">
        <v>7.5030242649647104E-3</v>
      </c>
      <c r="O1031" s="3">
        <v>1</v>
      </c>
      <c r="P1031" s="3">
        <f t="shared" si="71"/>
        <v>7.5030242649647104E-3</v>
      </c>
      <c r="Q1031" s="3">
        <f>P1031</f>
        <v>7.5030242649647104E-3</v>
      </c>
    </row>
    <row r="1032" spans="1:17" x14ac:dyDescent="0.25">
      <c r="A1032" s="3" t="s">
        <v>158</v>
      </c>
      <c r="B1032" s="3" t="s">
        <v>8</v>
      </c>
      <c r="C1032" s="3" t="s">
        <v>9</v>
      </c>
      <c r="D1032" s="3">
        <v>0.56000000000000005</v>
      </c>
      <c r="E1032" s="3">
        <v>0.48</v>
      </c>
      <c r="F1032" s="3" t="s">
        <v>183</v>
      </c>
      <c r="G1032" s="2">
        <v>1210</v>
      </c>
      <c r="H1032" s="3">
        <v>21.140294050463872</v>
      </c>
      <c r="I1032" s="3">
        <v>80338.097203779689</v>
      </c>
      <c r="J1032" s="3">
        <v>204.77198594672518</v>
      </c>
      <c r="K1032" s="3">
        <v>1</v>
      </c>
      <c r="L1032" s="3">
        <f t="shared" si="70"/>
        <v>204.77198594672518</v>
      </c>
      <c r="M1032" s="4">
        <f t="shared" si="69"/>
        <v>204.77198594672518</v>
      </c>
      <c r="N1032" s="3">
        <v>30.771568863686063</v>
      </c>
      <c r="O1032" s="3">
        <v>1</v>
      </c>
      <c r="P1032" s="3">
        <f t="shared" si="71"/>
        <v>30.771568863686063</v>
      </c>
      <c r="Q1032" s="3">
        <f>P1032</f>
        <v>30.771568863686063</v>
      </c>
    </row>
    <row r="1033" spans="1:17" x14ac:dyDescent="0.25">
      <c r="A1033" s="3" t="s">
        <v>158</v>
      </c>
      <c r="B1033" s="3" t="s">
        <v>8</v>
      </c>
      <c r="C1033" s="3" t="s">
        <v>9</v>
      </c>
      <c r="D1033" s="3">
        <v>0.56000000000000005</v>
      </c>
      <c r="E1033" s="3">
        <v>0.48</v>
      </c>
      <c r="F1033" s="3" t="s">
        <v>183</v>
      </c>
      <c r="G1033" s="2">
        <v>1210</v>
      </c>
      <c r="H1033" s="3">
        <v>1820.8347251854959</v>
      </c>
      <c r="I1033" s="3">
        <v>7284483.2172855418</v>
      </c>
      <c r="J1033" s="3">
        <v>17995.280613456733</v>
      </c>
      <c r="K1033" s="3">
        <v>1</v>
      </c>
      <c r="L1033" s="3">
        <f t="shared" si="70"/>
        <v>17995.280613456733</v>
      </c>
      <c r="M1033" s="4">
        <f t="shared" si="69"/>
        <v>17995.280613456733</v>
      </c>
      <c r="N1033" s="3">
        <v>2648.7848856334422</v>
      </c>
      <c r="O1033" s="3">
        <v>1</v>
      </c>
      <c r="P1033" s="3">
        <f t="shared" si="71"/>
        <v>2648.7848856334422</v>
      </c>
      <c r="Q1033" s="3">
        <f>P1033</f>
        <v>2648.7848856334422</v>
      </c>
    </row>
    <row r="1034" spans="1:17" x14ac:dyDescent="0.25">
      <c r="A1034" s="3" t="s">
        <v>158</v>
      </c>
      <c r="B1034" s="3" t="s">
        <v>310</v>
      </c>
      <c r="C1034" s="3" t="s">
        <v>9</v>
      </c>
      <c r="D1034" s="3">
        <v>0.56000000000000005</v>
      </c>
      <c r="E1034" s="3">
        <v>0.48</v>
      </c>
      <c r="F1034" s="3" t="s">
        <v>183</v>
      </c>
      <c r="G1034" s="2">
        <v>1210</v>
      </c>
      <c r="H1034" s="3">
        <v>59.677487320621232</v>
      </c>
      <c r="I1034" s="3">
        <v>228746.51747517491</v>
      </c>
      <c r="J1034" s="3">
        <v>432.7577044066777</v>
      </c>
      <c r="K1034" s="3">
        <v>1</v>
      </c>
      <c r="L1034" s="3">
        <f t="shared" si="70"/>
        <v>432.7577044066777</v>
      </c>
      <c r="M1034" s="4">
        <f t="shared" si="69"/>
        <v>432.7577044066777</v>
      </c>
      <c r="N1034" s="3">
        <v>64.512241334512581</v>
      </c>
      <c r="O1034" s="3">
        <v>1</v>
      </c>
      <c r="P1034" s="3">
        <f t="shared" si="71"/>
        <v>64.512241334512581</v>
      </c>
      <c r="Q1034" s="3">
        <f>P1034</f>
        <v>64.512241334512581</v>
      </c>
    </row>
    <row r="1035" spans="1:17" x14ac:dyDescent="0.25">
      <c r="A1035" s="3" t="s">
        <v>158</v>
      </c>
      <c r="B1035" s="3" t="s">
        <v>8</v>
      </c>
      <c r="C1035" s="3" t="s">
        <v>9</v>
      </c>
      <c r="D1035" s="3">
        <v>0.56000000000000005</v>
      </c>
      <c r="E1035" s="3">
        <v>0.48</v>
      </c>
      <c r="F1035" s="3" t="s">
        <v>183</v>
      </c>
      <c r="G1035" s="2">
        <v>1210</v>
      </c>
      <c r="H1035" s="3">
        <v>8814.7839963632978</v>
      </c>
      <c r="I1035" s="3">
        <v>37990218.484773599</v>
      </c>
      <c r="J1035" s="3">
        <v>90764.751439011714</v>
      </c>
      <c r="K1035" s="3">
        <f>1-0.712</f>
        <v>0.28800000000000003</v>
      </c>
      <c r="L1035" s="3">
        <f t="shared" si="70"/>
        <v>26140.248414435377</v>
      </c>
      <c r="M1035" s="4">
        <f t="shared" si="69"/>
        <v>26140.248414435377</v>
      </c>
      <c r="N1035" s="3">
        <v>13202.918436790049</v>
      </c>
      <c r="O1035" s="3">
        <f>1-0.531</f>
        <v>0.46899999999999997</v>
      </c>
      <c r="P1035" s="3">
        <f t="shared" si="71"/>
        <v>6192.1687468545324</v>
      </c>
      <c r="Q1035" s="3">
        <f>P1035</f>
        <v>6192.1687468545324</v>
      </c>
    </row>
    <row r="1036" spans="1:17" x14ac:dyDescent="0.25">
      <c r="A1036" s="3" t="s">
        <v>158</v>
      </c>
      <c r="B1036" s="3" t="s">
        <v>310</v>
      </c>
      <c r="C1036" s="3" t="s">
        <v>9</v>
      </c>
      <c r="D1036" s="3">
        <v>0.56000000000000005</v>
      </c>
      <c r="E1036" s="3">
        <v>0.48</v>
      </c>
      <c r="F1036" s="3" t="s">
        <v>183</v>
      </c>
      <c r="G1036" s="2">
        <v>1210</v>
      </c>
      <c r="H1036" s="3">
        <v>3.6060138062964449E-3</v>
      </c>
      <c r="I1036" s="3">
        <v>14.952739999691495</v>
      </c>
      <c r="J1036" s="3">
        <v>2.910232421754614E-2</v>
      </c>
      <c r="K1036" s="3">
        <f>1-0.712</f>
        <v>0.28800000000000003</v>
      </c>
      <c r="L1036" s="3">
        <f t="shared" si="70"/>
        <v>8.3814693746532901E-3</v>
      </c>
      <c r="M1036" s="4">
        <f t="shared" si="69"/>
        <v>8.3814693746532901E-3</v>
      </c>
      <c r="N1036" s="3">
        <v>4.1292401220319368E-3</v>
      </c>
      <c r="O1036" s="3">
        <f>1-0.531</f>
        <v>0.46899999999999997</v>
      </c>
      <c r="P1036" s="3">
        <f t="shared" si="71"/>
        <v>1.9366136172329783E-3</v>
      </c>
      <c r="Q1036" s="3">
        <f>P1036</f>
        <v>1.9366136172329783E-3</v>
      </c>
    </row>
    <row r="1037" spans="1:17" x14ac:dyDescent="0.25">
      <c r="A1037" s="3" t="s">
        <v>158</v>
      </c>
      <c r="B1037" s="3" t="s">
        <v>310</v>
      </c>
      <c r="C1037" s="3" t="s">
        <v>9</v>
      </c>
      <c r="D1037" s="3">
        <v>0.56000000000000005</v>
      </c>
      <c r="E1037" s="3">
        <v>0.48</v>
      </c>
      <c r="F1037" s="3" t="s">
        <v>320</v>
      </c>
      <c r="G1037" s="2">
        <v>1210</v>
      </c>
      <c r="H1037" s="3">
        <v>1071.5362699511395</v>
      </c>
      <c r="I1037" s="3">
        <v>4311244.0338352602</v>
      </c>
      <c r="J1037" s="3">
        <v>9391.3157400007021</v>
      </c>
      <c r="K1037" s="3">
        <v>1</v>
      </c>
      <c r="L1037" s="3">
        <f t="shared" si="70"/>
        <v>9391.3157400007021</v>
      </c>
      <c r="M1037" s="4">
        <f t="shared" si="69"/>
        <v>9391.3157400007021</v>
      </c>
      <c r="N1037" s="3">
        <v>1355.1556751949011</v>
      </c>
      <c r="O1037" s="3">
        <v>1</v>
      </c>
      <c r="P1037" s="3">
        <f t="shared" si="71"/>
        <v>1355.1556751949011</v>
      </c>
      <c r="Q1037" s="3">
        <f>P1037</f>
        <v>1355.1556751949011</v>
      </c>
    </row>
    <row r="1038" spans="1:17" x14ac:dyDescent="0.25">
      <c r="A1038" s="3" t="s">
        <v>158</v>
      </c>
      <c r="B1038" s="3" t="s">
        <v>310</v>
      </c>
      <c r="C1038" s="3" t="s">
        <v>9</v>
      </c>
      <c r="D1038" s="3">
        <v>0.56000000000000005</v>
      </c>
      <c r="E1038" s="3">
        <v>0.48</v>
      </c>
      <c r="F1038" s="3" t="s">
        <v>320</v>
      </c>
      <c r="G1038" s="2">
        <v>1210</v>
      </c>
      <c r="H1038" s="3">
        <v>1636.6575679157831</v>
      </c>
      <c r="I1038" s="3">
        <v>6522238.5665695807</v>
      </c>
      <c r="J1038" s="3">
        <v>15414.42310114662</v>
      </c>
      <c r="K1038" s="3">
        <v>1</v>
      </c>
      <c r="L1038" s="3">
        <f t="shared" si="70"/>
        <v>15414.42310114662</v>
      </c>
      <c r="M1038" s="4">
        <f t="shared" si="69"/>
        <v>15414.42310114662</v>
      </c>
      <c r="N1038" s="3">
        <v>2248.9753252735204</v>
      </c>
      <c r="O1038" s="3">
        <v>1</v>
      </c>
      <c r="P1038" s="3">
        <f t="shared" si="71"/>
        <v>2248.9753252735204</v>
      </c>
      <c r="Q1038" s="3">
        <f>P1038</f>
        <v>2248.9753252735204</v>
      </c>
    </row>
    <row r="1039" spans="1:17" x14ac:dyDescent="0.25">
      <c r="A1039" s="3" t="s">
        <v>158</v>
      </c>
      <c r="B1039" s="3" t="s">
        <v>310</v>
      </c>
      <c r="C1039" s="3" t="s">
        <v>9</v>
      </c>
      <c r="D1039" s="3">
        <v>0.56000000000000005</v>
      </c>
      <c r="E1039" s="3">
        <v>0.48</v>
      </c>
      <c r="F1039" s="3" t="s">
        <v>307</v>
      </c>
      <c r="G1039" s="2">
        <v>1210</v>
      </c>
      <c r="H1039" s="3">
        <v>1.2267772435768933E-3</v>
      </c>
      <c r="I1039" s="3">
        <v>5.0504821818731127</v>
      </c>
      <c r="J1039" s="3">
        <v>1.1400706350714912E-2</v>
      </c>
      <c r="K1039" s="3">
        <v>1</v>
      </c>
      <c r="L1039" s="3">
        <f t="shared" si="70"/>
        <v>1.1400706350714912E-2</v>
      </c>
      <c r="M1039" s="4">
        <f t="shared" si="69"/>
        <v>1.1400706350714912E-2</v>
      </c>
      <c r="N1039" s="3">
        <v>1.6198298753128605E-3</v>
      </c>
      <c r="O1039" s="3">
        <v>1</v>
      </c>
      <c r="P1039" s="3">
        <f t="shared" si="71"/>
        <v>1.6198298753128605E-3</v>
      </c>
      <c r="Q1039" s="3">
        <f>P1039</f>
        <v>1.6198298753128605E-3</v>
      </c>
    </row>
    <row r="1040" spans="1:17" x14ac:dyDescent="0.25">
      <c r="A1040" s="3" t="s">
        <v>158</v>
      </c>
      <c r="B1040" s="3" t="s">
        <v>89</v>
      </c>
      <c r="C1040" s="3" t="s">
        <v>9</v>
      </c>
      <c r="D1040" s="3">
        <v>0.56000000000000005</v>
      </c>
      <c r="E1040" s="3">
        <v>0.48</v>
      </c>
      <c r="F1040" s="3" t="s">
        <v>277</v>
      </c>
      <c r="G1040" s="2">
        <v>1210</v>
      </c>
      <c r="H1040" s="3">
        <v>1554.1542175530535</v>
      </c>
      <c r="I1040" s="3">
        <v>6172045.9253229275</v>
      </c>
      <c r="J1040" s="3">
        <v>15007.533720060606</v>
      </c>
      <c r="K1040" s="3">
        <v>1</v>
      </c>
      <c r="L1040" s="3">
        <f t="shared" si="70"/>
        <v>15007.533720060606</v>
      </c>
      <c r="M1040" s="4">
        <f t="shared" si="69"/>
        <v>15007.533720060606</v>
      </c>
      <c r="N1040" s="3">
        <v>2200.6761752381562</v>
      </c>
      <c r="O1040" s="3">
        <v>1</v>
      </c>
      <c r="P1040" s="3">
        <f t="shared" si="71"/>
        <v>2200.6761752381562</v>
      </c>
      <c r="Q1040" s="3">
        <f>P1040</f>
        <v>2200.6761752381562</v>
      </c>
    </row>
    <row r="1041" spans="1:17" x14ac:dyDescent="0.25">
      <c r="A1041" s="3" t="s">
        <v>158</v>
      </c>
      <c r="B1041" s="3" t="s">
        <v>89</v>
      </c>
      <c r="C1041" s="3" t="s">
        <v>9</v>
      </c>
      <c r="D1041" s="3">
        <v>0.56000000000000005</v>
      </c>
      <c r="E1041" s="3">
        <v>0.48</v>
      </c>
      <c r="F1041" s="3" t="s">
        <v>294</v>
      </c>
      <c r="G1041" s="2">
        <v>1210</v>
      </c>
      <c r="H1041" s="3">
        <v>0.26168019934116793</v>
      </c>
      <c r="I1041" s="3">
        <v>1071.7201548285818</v>
      </c>
      <c r="J1041" s="3">
        <v>2.623040409086062</v>
      </c>
      <c r="K1041" s="3">
        <v>1</v>
      </c>
      <c r="L1041" s="3">
        <f t="shared" si="70"/>
        <v>2.623040409086062</v>
      </c>
      <c r="M1041" s="4">
        <f t="shared" si="69"/>
        <v>2.623040409086062</v>
      </c>
      <c r="N1041" s="3">
        <v>0.38133949587253724</v>
      </c>
      <c r="O1041" s="3">
        <v>1</v>
      </c>
      <c r="P1041" s="3">
        <f t="shared" si="71"/>
        <v>0.38133949587253724</v>
      </c>
      <c r="Q1041" s="3">
        <f>P1041</f>
        <v>0.38133949587253724</v>
      </c>
    </row>
    <row r="1042" spans="1:17" x14ac:dyDescent="0.25">
      <c r="A1042" s="3" t="s">
        <v>158</v>
      </c>
      <c r="B1042" s="3" t="s">
        <v>89</v>
      </c>
      <c r="C1042" s="3" t="s">
        <v>9</v>
      </c>
      <c r="D1042" s="3">
        <v>0.56000000000000005</v>
      </c>
      <c r="E1042" s="3">
        <v>0.48</v>
      </c>
      <c r="F1042" s="3" t="s">
        <v>296</v>
      </c>
      <c r="G1042" s="2">
        <v>1210</v>
      </c>
      <c r="H1042" s="3">
        <v>0.21099905456779133</v>
      </c>
      <c r="I1042" s="3">
        <v>840.12558191183723</v>
      </c>
      <c r="J1042" s="3">
        <v>2.0909270869379544</v>
      </c>
      <c r="K1042" s="3">
        <v>1</v>
      </c>
      <c r="L1042" s="3">
        <f t="shared" si="70"/>
        <v>2.0909270869379544</v>
      </c>
      <c r="M1042" s="4">
        <f t="shared" si="69"/>
        <v>2.0909270869379544</v>
      </c>
      <c r="N1042" s="3">
        <v>0.30718982610948464</v>
      </c>
      <c r="O1042" s="3">
        <v>1</v>
      </c>
      <c r="P1042" s="3">
        <f t="shared" si="71"/>
        <v>0.30718982610948464</v>
      </c>
      <c r="Q1042" s="3">
        <f>P1042</f>
        <v>0.30718982610948464</v>
      </c>
    </row>
    <row r="1043" spans="1:17" x14ac:dyDescent="0.25">
      <c r="A1043" s="3" t="s">
        <v>158</v>
      </c>
      <c r="B1043" s="3" t="s">
        <v>8</v>
      </c>
      <c r="C1043" s="3" t="s">
        <v>9</v>
      </c>
      <c r="D1043" s="3">
        <v>0.56000000000000005</v>
      </c>
      <c r="E1043" s="3">
        <v>0.48</v>
      </c>
      <c r="F1043" s="3" t="s">
        <v>184</v>
      </c>
      <c r="G1043" s="2">
        <v>1210</v>
      </c>
      <c r="H1043" s="3">
        <v>698.33782929346853</v>
      </c>
      <c r="I1043" s="3">
        <v>2753052.917880401</v>
      </c>
      <c r="J1043" s="3">
        <v>6406.6720516900295</v>
      </c>
      <c r="K1043" s="3">
        <v>1</v>
      </c>
      <c r="L1043" s="3">
        <f t="shared" si="70"/>
        <v>6406.6720516900295</v>
      </c>
      <c r="M1043" s="4">
        <f t="shared" si="69"/>
        <v>6406.6720516900295</v>
      </c>
      <c r="N1043" s="3">
        <v>943.41029313331217</v>
      </c>
      <c r="O1043" s="3">
        <v>1</v>
      </c>
      <c r="P1043" s="3">
        <f t="shared" si="71"/>
        <v>943.41029313331217</v>
      </c>
      <c r="Q1043" s="3">
        <f>P1043</f>
        <v>943.41029313331217</v>
      </c>
    </row>
    <row r="1044" spans="1:17" x14ac:dyDescent="0.25">
      <c r="A1044" s="3" t="s">
        <v>158</v>
      </c>
      <c r="B1044" s="3" t="s">
        <v>8</v>
      </c>
      <c r="C1044" s="3" t="s">
        <v>9</v>
      </c>
      <c r="D1044" s="3">
        <v>0.56000000000000005</v>
      </c>
      <c r="E1044" s="3">
        <v>0.48</v>
      </c>
      <c r="F1044" s="3" t="s">
        <v>184</v>
      </c>
      <c r="G1044" s="2">
        <v>1210</v>
      </c>
      <c r="H1044" s="3">
        <v>216.05248775496707</v>
      </c>
      <c r="I1044" s="3">
        <v>853824.72065008769</v>
      </c>
      <c r="J1044" s="3">
        <v>2064.3402679341652</v>
      </c>
      <c r="K1044" s="3">
        <v>1</v>
      </c>
      <c r="L1044" s="3">
        <f t="shared" si="70"/>
        <v>2064.3402679341652</v>
      </c>
      <c r="M1044" s="4">
        <f t="shared" si="69"/>
        <v>2064.3402679341652</v>
      </c>
      <c r="N1044" s="3">
        <v>304.75036263994065</v>
      </c>
      <c r="O1044" s="3">
        <v>1</v>
      </c>
      <c r="P1044" s="3">
        <f t="shared" si="71"/>
        <v>304.75036263994065</v>
      </c>
      <c r="Q1044" s="3">
        <f>P1044</f>
        <v>304.75036263994065</v>
      </c>
    </row>
    <row r="1045" spans="1:17" x14ac:dyDescent="0.25">
      <c r="A1045" s="3" t="s">
        <v>158</v>
      </c>
      <c r="B1045" s="3" t="s">
        <v>8</v>
      </c>
      <c r="C1045" s="3" t="s">
        <v>9</v>
      </c>
      <c r="D1045" s="3">
        <v>0.56000000000000005</v>
      </c>
      <c r="E1045" s="3">
        <v>0.48</v>
      </c>
      <c r="F1045" s="3" t="s">
        <v>184</v>
      </c>
      <c r="G1045" s="2">
        <v>1210</v>
      </c>
      <c r="H1045" s="3">
        <v>1.0709850452219224E-2</v>
      </c>
      <c r="I1045" s="3">
        <v>41.823511017501275</v>
      </c>
      <c r="J1045" s="3">
        <v>8.7117177909621396E-2</v>
      </c>
      <c r="K1045" s="3">
        <f>1-0.712</f>
        <v>0.28800000000000003</v>
      </c>
      <c r="L1045" s="3">
        <f t="shared" si="70"/>
        <v>2.5089747237970965E-2</v>
      </c>
      <c r="M1045" s="4">
        <f t="shared" si="69"/>
        <v>2.5089747237970965E-2</v>
      </c>
      <c r="N1045" s="3">
        <v>1.2551145491827424E-2</v>
      </c>
      <c r="O1045" s="3">
        <f>1-0.531</f>
        <v>0.46899999999999997</v>
      </c>
      <c r="P1045" s="3">
        <f t="shared" si="71"/>
        <v>5.8864872356670615E-3</v>
      </c>
      <c r="Q1045" s="3">
        <f>P1045</f>
        <v>5.8864872356670615E-3</v>
      </c>
    </row>
    <row r="1046" spans="1:17" x14ac:dyDescent="0.25">
      <c r="A1046" s="3" t="s">
        <v>158</v>
      </c>
      <c r="B1046" s="3" t="s">
        <v>8</v>
      </c>
      <c r="C1046" s="3" t="s">
        <v>9</v>
      </c>
      <c r="D1046" s="3">
        <v>0.56000000000000005</v>
      </c>
      <c r="E1046" s="3">
        <v>0.48</v>
      </c>
      <c r="F1046" s="3" t="s">
        <v>184</v>
      </c>
      <c r="G1046" s="2">
        <v>1210</v>
      </c>
      <c r="H1046" s="3">
        <v>720.87088781153295</v>
      </c>
      <c r="I1046" s="3">
        <v>2785808.5080331243</v>
      </c>
      <c r="J1046" s="3">
        <v>5480.2923914073608</v>
      </c>
      <c r="K1046" s="3">
        <f>1-0.712</f>
        <v>0.28800000000000003</v>
      </c>
      <c r="L1046" s="3">
        <f t="shared" si="70"/>
        <v>1578.3242087253202</v>
      </c>
      <c r="M1046" s="4">
        <f t="shared" si="69"/>
        <v>1578.3242087253202</v>
      </c>
      <c r="N1046" s="3">
        <v>791.1095832071976</v>
      </c>
      <c r="O1046" s="3">
        <f>1-0.531</f>
        <v>0.46899999999999997</v>
      </c>
      <c r="P1046" s="3">
        <f t="shared" si="71"/>
        <v>371.03039452417568</v>
      </c>
      <c r="Q1046" s="3">
        <f>P1046</f>
        <v>371.03039452417568</v>
      </c>
    </row>
    <row r="1047" spans="1:17" x14ac:dyDescent="0.25">
      <c r="A1047" s="3" t="s">
        <v>158</v>
      </c>
      <c r="B1047" s="3" t="s">
        <v>89</v>
      </c>
      <c r="C1047" s="3" t="s">
        <v>9</v>
      </c>
      <c r="D1047" s="3">
        <v>0.56000000000000005</v>
      </c>
      <c r="E1047" s="3">
        <v>0.48</v>
      </c>
      <c r="F1047" s="3" t="s">
        <v>283</v>
      </c>
      <c r="G1047" s="2">
        <v>1210</v>
      </c>
      <c r="H1047" s="3">
        <v>1.4407128596761268E-3</v>
      </c>
      <c r="I1047" s="3">
        <v>5.1240191295347515</v>
      </c>
      <c r="J1047" s="3">
        <v>1.2360264219028264E-2</v>
      </c>
      <c r="K1047" s="3">
        <v>1</v>
      </c>
      <c r="L1047" s="3">
        <f t="shared" si="70"/>
        <v>1.2360264219028264E-2</v>
      </c>
      <c r="M1047" s="4">
        <f t="shared" si="69"/>
        <v>1.2360264219028264E-2</v>
      </c>
      <c r="N1047" s="3">
        <v>1.7671727291346437E-3</v>
      </c>
      <c r="O1047" s="3">
        <v>1</v>
      </c>
      <c r="P1047" s="3">
        <f t="shared" si="71"/>
        <v>1.7671727291346437E-3</v>
      </c>
      <c r="Q1047" s="3">
        <f>P1047</f>
        <v>1.7671727291346437E-3</v>
      </c>
    </row>
    <row r="1048" spans="1:17" x14ac:dyDescent="0.25">
      <c r="A1048" s="3" t="s">
        <v>158</v>
      </c>
      <c r="B1048" s="3" t="s">
        <v>351</v>
      </c>
      <c r="C1048" s="3" t="s">
        <v>352</v>
      </c>
      <c r="D1048" s="3">
        <v>0.36</v>
      </c>
      <c r="E1048" s="3">
        <v>0.57999999999999996</v>
      </c>
      <c r="F1048" s="3" t="s">
        <v>283</v>
      </c>
      <c r="G1048" s="2">
        <v>1210</v>
      </c>
      <c r="H1048" s="3">
        <v>20.465753536194445</v>
      </c>
      <c r="I1048" s="3">
        <v>76324.679547474792</v>
      </c>
      <c r="J1048" s="3">
        <v>195.79848986328417</v>
      </c>
      <c r="K1048" s="3">
        <v>1</v>
      </c>
      <c r="L1048" s="3">
        <f t="shared" si="70"/>
        <v>195.79848986328417</v>
      </c>
      <c r="M1048" s="4">
        <f t="shared" si="69"/>
        <v>195.79848986328417</v>
      </c>
      <c r="N1048" s="3">
        <v>29.572863423490123</v>
      </c>
      <c r="O1048" s="3">
        <v>1</v>
      </c>
      <c r="P1048" s="3">
        <f t="shared" si="71"/>
        <v>29.572863423490123</v>
      </c>
      <c r="Q1048" s="3">
        <f>P1048</f>
        <v>29.572863423490123</v>
      </c>
    </row>
    <row r="1049" spans="1:17" x14ac:dyDescent="0.25">
      <c r="A1049" s="3" t="s">
        <v>158</v>
      </c>
      <c r="B1049" s="3" t="s">
        <v>89</v>
      </c>
      <c r="C1049" s="3" t="s">
        <v>9</v>
      </c>
      <c r="D1049" s="3">
        <v>0.56000000000000005</v>
      </c>
      <c r="E1049" s="3">
        <v>0.48</v>
      </c>
      <c r="F1049" s="3" t="s">
        <v>283</v>
      </c>
      <c r="G1049" s="2">
        <v>1210</v>
      </c>
      <c r="H1049" s="3">
        <v>1.8765118605263433</v>
      </c>
      <c r="I1049" s="3">
        <v>7256.1222556213925</v>
      </c>
      <c r="J1049" s="3">
        <v>16.759267444222068</v>
      </c>
      <c r="K1049" s="3">
        <v>1</v>
      </c>
      <c r="L1049" s="3">
        <f t="shared" si="70"/>
        <v>16.759267444222068</v>
      </c>
      <c r="M1049" s="4">
        <f t="shared" si="69"/>
        <v>16.759267444222068</v>
      </c>
      <c r="N1049" s="3">
        <v>2.4974575541315436</v>
      </c>
      <c r="O1049" s="3">
        <v>1</v>
      </c>
      <c r="P1049" s="3">
        <f t="shared" si="71"/>
        <v>2.4974575541315436</v>
      </c>
      <c r="Q1049" s="3">
        <f>P1049</f>
        <v>2.4974575541315436</v>
      </c>
    </row>
    <row r="1050" spans="1:17" x14ac:dyDescent="0.25">
      <c r="A1050" s="3" t="s">
        <v>158</v>
      </c>
      <c r="B1050" s="3" t="s">
        <v>310</v>
      </c>
      <c r="C1050" s="3" t="s">
        <v>9</v>
      </c>
      <c r="D1050" s="3">
        <v>0.56000000000000005</v>
      </c>
      <c r="E1050" s="3">
        <v>0.48</v>
      </c>
      <c r="F1050" s="3" t="s">
        <v>283</v>
      </c>
      <c r="G1050" s="2">
        <v>1210</v>
      </c>
      <c r="H1050" s="3">
        <v>0.76080355063817473</v>
      </c>
      <c r="I1050" s="3">
        <v>2745.2435278694456</v>
      </c>
      <c r="J1050" s="3">
        <v>6.6042371128112398</v>
      </c>
      <c r="K1050" s="3">
        <v>1</v>
      </c>
      <c r="L1050" s="3">
        <f t="shared" si="70"/>
        <v>6.6042371128112398</v>
      </c>
      <c r="M1050" s="4">
        <f t="shared" si="69"/>
        <v>6.6042371128112398</v>
      </c>
      <c r="N1050" s="3">
        <v>0.90205735976786106</v>
      </c>
      <c r="O1050" s="3">
        <v>1</v>
      </c>
      <c r="P1050" s="3">
        <f t="shared" si="71"/>
        <v>0.90205735976786106</v>
      </c>
      <c r="Q1050" s="3">
        <f>P1050</f>
        <v>0.90205735976786106</v>
      </c>
    </row>
    <row r="1051" spans="1:17" x14ac:dyDescent="0.25">
      <c r="A1051" s="3" t="s">
        <v>158</v>
      </c>
      <c r="B1051" s="3" t="s">
        <v>89</v>
      </c>
      <c r="C1051" s="3" t="s">
        <v>9</v>
      </c>
      <c r="D1051" s="3">
        <v>0.56000000000000005</v>
      </c>
      <c r="E1051" s="3">
        <v>0.48</v>
      </c>
      <c r="F1051" s="3" t="s">
        <v>283</v>
      </c>
      <c r="G1051" s="2">
        <v>1210</v>
      </c>
      <c r="H1051" s="3">
        <v>1.3922532588272281</v>
      </c>
      <c r="I1051" s="3">
        <v>5629.2267016992273</v>
      </c>
      <c r="J1051" s="3">
        <v>13.513299549135176</v>
      </c>
      <c r="K1051" s="3">
        <v>1</v>
      </c>
      <c r="L1051" s="3">
        <f t="shared" si="70"/>
        <v>13.513299549135176</v>
      </c>
      <c r="M1051" s="4">
        <f t="shared" si="69"/>
        <v>13.513299549135176</v>
      </c>
      <c r="N1051" s="3">
        <v>1.9592575330776756</v>
      </c>
      <c r="O1051" s="3">
        <v>1</v>
      </c>
      <c r="P1051" s="3">
        <f t="shared" si="71"/>
        <v>1.9592575330776756</v>
      </c>
      <c r="Q1051" s="3">
        <f>P1051</f>
        <v>1.9592575330776756</v>
      </c>
    </row>
    <row r="1052" spans="1:17" x14ac:dyDescent="0.25">
      <c r="A1052" s="3" t="s">
        <v>158</v>
      </c>
      <c r="B1052" s="3" t="s">
        <v>351</v>
      </c>
      <c r="C1052" s="3" t="s">
        <v>352</v>
      </c>
      <c r="D1052" s="3">
        <v>0.36</v>
      </c>
      <c r="E1052" s="3">
        <v>0.57999999999999996</v>
      </c>
      <c r="F1052" s="3" t="s">
        <v>283</v>
      </c>
      <c r="G1052" s="2">
        <v>1210</v>
      </c>
      <c r="H1052" s="3">
        <v>0.14641951720582599</v>
      </c>
      <c r="I1052" s="3">
        <v>556.05766637561317</v>
      </c>
      <c r="J1052" s="3">
        <v>1.3311875219006217</v>
      </c>
      <c r="K1052" s="3">
        <v>1</v>
      </c>
      <c r="L1052" s="3">
        <f t="shared" si="70"/>
        <v>1.3311875219006217</v>
      </c>
      <c r="M1052" s="4">
        <f t="shared" si="69"/>
        <v>1.3311875219006217</v>
      </c>
      <c r="N1052" s="3">
        <v>0.18617084320392191</v>
      </c>
      <c r="O1052" s="3">
        <v>1</v>
      </c>
      <c r="P1052" s="3">
        <f t="shared" si="71"/>
        <v>0.18617084320392191</v>
      </c>
      <c r="Q1052" s="3">
        <f>P1052</f>
        <v>0.18617084320392191</v>
      </c>
    </row>
    <row r="1053" spans="1:17" x14ac:dyDescent="0.25">
      <c r="A1053" s="3" t="s">
        <v>158</v>
      </c>
      <c r="B1053" s="3" t="s">
        <v>310</v>
      </c>
      <c r="C1053" s="3" t="s">
        <v>9</v>
      </c>
      <c r="D1053" s="3">
        <v>0.56000000000000005</v>
      </c>
      <c r="E1053" s="3">
        <v>0.48</v>
      </c>
      <c r="F1053" s="3" t="s">
        <v>283</v>
      </c>
      <c r="G1053" s="2">
        <v>1210</v>
      </c>
      <c r="H1053" s="3">
        <v>2.7820384945049612E-2</v>
      </c>
      <c r="I1053" s="3">
        <v>95.426605293437177</v>
      </c>
      <c r="J1053" s="3">
        <v>0.23467763557176757</v>
      </c>
      <c r="K1053" s="3">
        <v>1</v>
      </c>
      <c r="L1053" s="3">
        <f t="shared" si="70"/>
        <v>0.23467763557176757</v>
      </c>
      <c r="M1053" s="4">
        <f t="shared" si="69"/>
        <v>0.23467763557176757</v>
      </c>
      <c r="N1053" s="3">
        <v>3.3070903258259683E-2</v>
      </c>
      <c r="O1053" s="3">
        <v>1</v>
      </c>
      <c r="P1053" s="3">
        <f t="shared" si="71"/>
        <v>3.3070903258259683E-2</v>
      </c>
      <c r="Q1053" s="3">
        <f>P1053</f>
        <v>3.3070903258259683E-2</v>
      </c>
    </row>
    <row r="1054" spans="1:17" x14ac:dyDescent="0.25">
      <c r="A1054" s="3" t="s">
        <v>158</v>
      </c>
      <c r="B1054" s="3" t="s">
        <v>310</v>
      </c>
      <c r="C1054" s="3" t="s">
        <v>9</v>
      </c>
      <c r="D1054" s="3">
        <v>0.56000000000000005</v>
      </c>
      <c r="E1054" s="3">
        <v>0.48</v>
      </c>
      <c r="F1054" s="3" t="s">
        <v>283</v>
      </c>
      <c r="G1054" s="2">
        <v>1210</v>
      </c>
      <c r="H1054" s="3">
        <v>5.9414999153413833E-2</v>
      </c>
      <c r="I1054" s="3">
        <v>181.79247122689375</v>
      </c>
      <c r="J1054" s="3">
        <v>0.38605139086685886</v>
      </c>
      <c r="K1054" s="3">
        <v>1</v>
      </c>
      <c r="L1054" s="3">
        <f t="shared" si="70"/>
        <v>0.38605139086685886</v>
      </c>
      <c r="M1054" s="4">
        <f t="shared" si="69"/>
        <v>0.38605139086685886</v>
      </c>
      <c r="N1054" s="3">
        <v>5.4317032160016682E-2</v>
      </c>
      <c r="O1054" s="3">
        <v>1</v>
      </c>
      <c r="P1054" s="3">
        <f t="shared" si="71"/>
        <v>5.4317032160016682E-2</v>
      </c>
      <c r="Q1054" s="3">
        <f>P1054</f>
        <v>5.4317032160016682E-2</v>
      </c>
    </row>
    <row r="1055" spans="1:17" x14ac:dyDescent="0.25">
      <c r="A1055" s="3" t="s">
        <v>158</v>
      </c>
      <c r="B1055" s="3" t="s">
        <v>89</v>
      </c>
      <c r="C1055" s="3" t="s">
        <v>9</v>
      </c>
      <c r="D1055" s="3">
        <v>0.56000000000000005</v>
      </c>
      <c r="E1055" s="3">
        <v>0.48</v>
      </c>
      <c r="F1055" s="3" t="s">
        <v>283</v>
      </c>
      <c r="G1055" s="2">
        <v>1210</v>
      </c>
      <c r="H1055" s="3">
        <v>0.30791077027140112</v>
      </c>
      <c r="I1055" s="3">
        <v>1241.0614992459657</v>
      </c>
      <c r="J1055" s="3">
        <v>2.8915789330785882</v>
      </c>
      <c r="K1055" s="3">
        <v>1</v>
      </c>
      <c r="L1055" s="3">
        <f t="shared" si="70"/>
        <v>2.8915789330785882</v>
      </c>
      <c r="M1055" s="4">
        <f t="shared" si="69"/>
        <v>2.8915789330785882</v>
      </c>
      <c r="N1055" s="3">
        <v>0.45752672372919689</v>
      </c>
      <c r="O1055" s="3">
        <v>1</v>
      </c>
      <c r="P1055" s="3">
        <f t="shared" si="71"/>
        <v>0.45752672372919689</v>
      </c>
      <c r="Q1055" s="3">
        <f>P1055</f>
        <v>0.45752672372919689</v>
      </c>
    </row>
    <row r="1056" spans="1:17" x14ac:dyDescent="0.25">
      <c r="A1056" s="3" t="s">
        <v>158</v>
      </c>
      <c r="B1056" s="3" t="s">
        <v>351</v>
      </c>
      <c r="C1056" s="3" t="s">
        <v>352</v>
      </c>
      <c r="D1056" s="3">
        <v>0.36</v>
      </c>
      <c r="E1056" s="3">
        <v>0.57999999999999996</v>
      </c>
      <c r="F1056" s="3" t="s">
        <v>283</v>
      </c>
      <c r="G1056" s="2">
        <v>1210</v>
      </c>
      <c r="H1056" s="3">
        <v>7.9370975791727361</v>
      </c>
      <c r="I1056" s="3">
        <v>30343.922608574656</v>
      </c>
      <c r="J1056" s="3">
        <v>82.308670959449145</v>
      </c>
      <c r="K1056" s="3">
        <v>1</v>
      </c>
      <c r="L1056" s="3">
        <f t="shared" si="70"/>
        <v>82.308670959449145</v>
      </c>
      <c r="M1056" s="4">
        <f t="shared" si="69"/>
        <v>82.308670959449145</v>
      </c>
      <c r="N1056" s="3">
        <v>12.999854375402137</v>
      </c>
      <c r="O1056" s="3">
        <v>1</v>
      </c>
      <c r="P1056" s="3">
        <f t="shared" si="71"/>
        <v>12.999854375402137</v>
      </c>
      <c r="Q1056" s="3">
        <f>P1056</f>
        <v>12.999854375402137</v>
      </c>
    </row>
    <row r="1057" spans="1:17" x14ac:dyDescent="0.25">
      <c r="A1057" s="3" t="s">
        <v>158</v>
      </c>
      <c r="B1057" s="3" t="s">
        <v>8</v>
      </c>
      <c r="C1057" s="3" t="s">
        <v>9</v>
      </c>
      <c r="D1057" s="3">
        <v>0.56000000000000005</v>
      </c>
      <c r="E1057" s="3">
        <v>0.48</v>
      </c>
      <c r="F1057" s="3" t="s">
        <v>59</v>
      </c>
      <c r="G1057" s="2">
        <v>1210</v>
      </c>
      <c r="H1057" s="3">
        <v>1.1170269321409986E-3</v>
      </c>
      <c r="I1057" s="3">
        <v>4.1276304183110719</v>
      </c>
      <c r="J1057" s="3">
        <v>9.3334499861485402E-3</v>
      </c>
      <c r="K1057" s="3">
        <v>1</v>
      </c>
      <c r="L1057" s="3">
        <f t="shared" si="70"/>
        <v>9.3334499861485402E-3</v>
      </c>
      <c r="M1057" s="4">
        <f t="shared" si="69"/>
        <v>9.3334499861485402E-3</v>
      </c>
      <c r="N1057" s="3">
        <v>1.2831678455478834E-3</v>
      </c>
      <c r="O1057" s="3">
        <v>1</v>
      </c>
      <c r="P1057" s="3">
        <f t="shared" si="71"/>
        <v>1.2831678455478834E-3</v>
      </c>
      <c r="Q1057" s="3">
        <f>P1057</f>
        <v>1.2831678455478834E-3</v>
      </c>
    </row>
    <row r="1058" spans="1:17" x14ac:dyDescent="0.25">
      <c r="A1058" s="3" t="s">
        <v>158</v>
      </c>
      <c r="B1058" s="3" t="s">
        <v>8</v>
      </c>
      <c r="C1058" s="3" t="s">
        <v>9</v>
      </c>
      <c r="D1058" s="3">
        <v>0.56000000000000005</v>
      </c>
      <c r="E1058" s="3">
        <v>0.48</v>
      </c>
      <c r="F1058" s="3" t="s">
        <v>59</v>
      </c>
      <c r="G1058" s="2">
        <v>1210</v>
      </c>
      <c r="H1058" s="3">
        <v>0.19220740032784314</v>
      </c>
      <c r="I1058" s="3">
        <v>662.0693610506994</v>
      </c>
      <c r="J1058" s="3">
        <v>1.5231766751227778</v>
      </c>
      <c r="K1058" s="3">
        <v>1</v>
      </c>
      <c r="L1058" s="3">
        <f t="shared" si="70"/>
        <v>1.5231766751227778</v>
      </c>
      <c r="M1058" s="4">
        <f t="shared" si="69"/>
        <v>1.5231766751227778</v>
      </c>
      <c r="N1058" s="3">
        <v>0.22102154246002467</v>
      </c>
      <c r="O1058" s="3">
        <v>1</v>
      </c>
      <c r="P1058" s="3">
        <f t="shared" si="71"/>
        <v>0.22102154246002467</v>
      </c>
      <c r="Q1058" s="3">
        <f>P1058</f>
        <v>0.22102154246002467</v>
      </c>
    </row>
    <row r="1059" spans="1:17" x14ac:dyDescent="0.25">
      <c r="A1059" s="3" t="s">
        <v>158</v>
      </c>
      <c r="B1059" s="3" t="s">
        <v>310</v>
      </c>
      <c r="C1059" s="3" t="s">
        <v>9</v>
      </c>
      <c r="D1059" s="3">
        <v>0.56000000000000005</v>
      </c>
      <c r="E1059" s="3">
        <v>0.48</v>
      </c>
      <c r="F1059" s="3" t="s">
        <v>59</v>
      </c>
      <c r="G1059" s="2">
        <v>1210</v>
      </c>
      <c r="H1059" s="3">
        <v>0.87955568929575079</v>
      </c>
      <c r="I1059" s="3">
        <v>2465.1583506668458</v>
      </c>
      <c r="J1059" s="3">
        <v>5.8763214829255093</v>
      </c>
      <c r="K1059" s="3">
        <v>1</v>
      </c>
      <c r="L1059" s="3">
        <f t="shared" si="70"/>
        <v>5.8763214829255093</v>
      </c>
      <c r="M1059" s="4">
        <f t="shared" si="69"/>
        <v>5.8763214829255093</v>
      </c>
      <c r="N1059" s="3">
        <v>0.82546906071523474</v>
      </c>
      <c r="O1059" s="3">
        <v>1</v>
      </c>
      <c r="P1059" s="3">
        <f t="shared" si="71"/>
        <v>0.82546906071523474</v>
      </c>
      <c r="Q1059" s="3">
        <f>P1059</f>
        <v>0.82546906071523474</v>
      </c>
    </row>
    <row r="1060" spans="1:17" x14ac:dyDescent="0.25">
      <c r="A1060" s="3" t="s">
        <v>158</v>
      </c>
      <c r="B1060" s="3" t="s">
        <v>8</v>
      </c>
      <c r="C1060" s="3" t="s">
        <v>9</v>
      </c>
      <c r="D1060" s="3">
        <v>0.56000000000000005</v>
      </c>
      <c r="E1060" s="3">
        <v>0.48</v>
      </c>
      <c r="F1060" s="3" t="s">
        <v>59</v>
      </c>
      <c r="G1060" s="2">
        <v>1210</v>
      </c>
      <c r="H1060" s="3">
        <v>0.64132178105977267</v>
      </c>
      <c r="I1060" s="3">
        <v>2644.2127603266044</v>
      </c>
      <c r="J1060" s="3">
        <v>5.9242199649627256</v>
      </c>
      <c r="K1060" s="3">
        <f>1-0.712</f>
        <v>0.28800000000000003</v>
      </c>
      <c r="L1060" s="3">
        <f t="shared" si="70"/>
        <v>1.7061753499092651</v>
      </c>
      <c r="M1060" s="4">
        <f t="shared" si="69"/>
        <v>1.7061753499092651</v>
      </c>
      <c r="N1060" s="3">
        <v>0.81538609365960302</v>
      </c>
      <c r="O1060" s="3">
        <f>1-0.531</f>
        <v>0.46899999999999997</v>
      </c>
      <c r="P1060" s="3">
        <f t="shared" si="71"/>
        <v>0.38241607792635379</v>
      </c>
      <c r="Q1060" s="3">
        <f>P1060</f>
        <v>0.38241607792635379</v>
      </c>
    </row>
    <row r="1061" spans="1:17" x14ac:dyDescent="0.25">
      <c r="A1061" s="3" t="s">
        <v>158</v>
      </c>
      <c r="B1061" s="3" t="s">
        <v>8</v>
      </c>
      <c r="C1061" s="3" t="s">
        <v>9</v>
      </c>
      <c r="D1061" s="3">
        <v>0.56000000000000005</v>
      </c>
      <c r="E1061" s="3">
        <v>0.48</v>
      </c>
      <c r="F1061" s="3" t="s">
        <v>59</v>
      </c>
      <c r="G1061" s="2">
        <v>1210</v>
      </c>
      <c r="H1061" s="3">
        <v>0.38548123304890058</v>
      </c>
      <c r="I1061" s="3">
        <v>1544.0210696190898</v>
      </c>
      <c r="J1061" s="3">
        <v>3.6300292386296058</v>
      </c>
      <c r="K1061" s="3">
        <f>1-0.712</f>
        <v>0.28800000000000003</v>
      </c>
      <c r="L1061" s="3">
        <f t="shared" si="70"/>
        <v>1.0454484207253265</v>
      </c>
      <c r="M1061" s="4">
        <f t="shared" si="69"/>
        <v>1.0454484207253265</v>
      </c>
      <c r="N1061" s="3">
        <v>0.4989657240474345</v>
      </c>
      <c r="O1061" s="3">
        <f>1-0.531</f>
        <v>0.46899999999999997</v>
      </c>
      <c r="P1061" s="3">
        <f t="shared" si="71"/>
        <v>0.23401492457824677</v>
      </c>
      <c r="Q1061" s="3">
        <f>P1061</f>
        <v>0.23401492457824677</v>
      </c>
    </row>
    <row r="1062" spans="1:17" x14ac:dyDescent="0.25">
      <c r="A1062" s="3" t="s">
        <v>158</v>
      </c>
      <c r="B1062" s="3" t="s">
        <v>8</v>
      </c>
      <c r="C1062" s="3" t="s">
        <v>9</v>
      </c>
      <c r="D1062" s="3">
        <v>0.56000000000000005</v>
      </c>
      <c r="E1062" s="3">
        <v>0.48</v>
      </c>
      <c r="F1062" s="3" t="s">
        <v>59</v>
      </c>
      <c r="G1062" s="2">
        <v>1210</v>
      </c>
      <c r="H1062" s="3">
        <v>0.69241901977934939</v>
      </c>
      <c r="I1062" s="3">
        <v>2805.5833261512007</v>
      </c>
      <c r="J1062" s="3">
        <v>6.6205808532826449</v>
      </c>
      <c r="K1062" s="3">
        <v>1</v>
      </c>
      <c r="L1062" s="3">
        <f t="shared" si="70"/>
        <v>6.6205808532826449</v>
      </c>
      <c r="M1062" s="4">
        <f t="shared" si="69"/>
        <v>6.6205808532826449</v>
      </c>
      <c r="N1062" s="3">
        <v>0.95394332537459259</v>
      </c>
      <c r="O1062" s="3">
        <v>1</v>
      </c>
      <c r="P1062" s="3">
        <f t="shared" si="71"/>
        <v>0.95394332537459259</v>
      </c>
      <c r="Q1062" s="3">
        <f>P1062</f>
        <v>0.95394332537459259</v>
      </c>
    </row>
    <row r="1063" spans="1:17" x14ac:dyDescent="0.25">
      <c r="A1063" s="3" t="s">
        <v>158</v>
      </c>
      <c r="B1063" s="3" t="s">
        <v>8</v>
      </c>
      <c r="C1063" s="3" t="s">
        <v>9</v>
      </c>
      <c r="D1063" s="3">
        <v>0.56000000000000005</v>
      </c>
      <c r="E1063" s="3">
        <v>0.48</v>
      </c>
      <c r="F1063" s="3" t="s">
        <v>59</v>
      </c>
      <c r="G1063" s="2">
        <v>1210</v>
      </c>
      <c r="H1063" s="3">
        <v>0.62171518811202808</v>
      </c>
      <c r="I1063" s="3">
        <v>2703.6547959579461</v>
      </c>
      <c r="J1063" s="3">
        <v>5.79121016918248</v>
      </c>
      <c r="K1063" s="3">
        <f>1-0.712</f>
        <v>0.28800000000000003</v>
      </c>
      <c r="L1063" s="3">
        <f t="shared" si="70"/>
        <v>1.6678685287245545</v>
      </c>
      <c r="M1063" s="4">
        <f t="shared" si="69"/>
        <v>1.6678685287245545</v>
      </c>
      <c r="N1063" s="3">
        <v>0.80869349816444769</v>
      </c>
      <c r="O1063" s="3">
        <f>1-0.531</f>
        <v>0.46899999999999997</v>
      </c>
      <c r="P1063" s="3">
        <f t="shared" si="71"/>
        <v>0.37927725063912593</v>
      </c>
      <c r="Q1063" s="3">
        <f>P1063</f>
        <v>0.37927725063912593</v>
      </c>
    </row>
    <row r="1064" spans="1:17" x14ac:dyDescent="0.25">
      <c r="A1064" s="3" t="s">
        <v>158</v>
      </c>
      <c r="B1064" s="3" t="s">
        <v>8</v>
      </c>
      <c r="C1064" s="3" t="s">
        <v>9</v>
      </c>
      <c r="D1064" s="3">
        <v>0.56000000000000005</v>
      </c>
      <c r="E1064" s="3">
        <v>0.48</v>
      </c>
      <c r="F1064" s="3" t="s">
        <v>59</v>
      </c>
      <c r="G1064" s="2">
        <v>1210</v>
      </c>
      <c r="H1064" s="3">
        <v>0.19610095023511512</v>
      </c>
      <c r="I1064" s="3">
        <v>731.91839038649789</v>
      </c>
      <c r="J1064" s="3">
        <v>1.833750425603671</v>
      </c>
      <c r="K1064" s="3">
        <v>1</v>
      </c>
      <c r="L1064" s="3">
        <f t="shared" si="70"/>
        <v>1.833750425603671</v>
      </c>
      <c r="M1064" s="4">
        <f t="shared" si="69"/>
        <v>1.833750425603671</v>
      </c>
      <c r="N1064" s="3">
        <v>0.27288195698587742</v>
      </c>
      <c r="O1064" s="3">
        <v>1</v>
      </c>
      <c r="P1064" s="3">
        <f t="shared" si="71"/>
        <v>0.27288195698587742</v>
      </c>
      <c r="Q1064" s="3">
        <f>P1064</f>
        <v>0.27288195698587742</v>
      </c>
    </row>
    <row r="1065" spans="1:17" x14ac:dyDescent="0.25">
      <c r="A1065" s="3" t="s">
        <v>158</v>
      </c>
      <c r="B1065" s="3" t="s">
        <v>8</v>
      </c>
      <c r="C1065" s="3" t="s">
        <v>9</v>
      </c>
      <c r="D1065" s="3">
        <v>0.56000000000000005</v>
      </c>
      <c r="E1065" s="3">
        <v>0.48</v>
      </c>
      <c r="F1065" s="3" t="s">
        <v>59</v>
      </c>
      <c r="G1065" s="2">
        <v>1210</v>
      </c>
      <c r="H1065" s="3">
        <v>0.44142953586699013</v>
      </c>
      <c r="I1065" s="3">
        <v>1726.6426866769966</v>
      </c>
      <c r="J1065" s="3">
        <v>4.3084933074390337</v>
      </c>
      <c r="K1065" s="3">
        <v>1</v>
      </c>
      <c r="L1065" s="3">
        <f t="shared" si="70"/>
        <v>4.3084933074390337</v>
      </c>
      <c r="M1065" s="4">
        <f t="shared" si="69"/>
        <v>4.3084933074390337</v>
      </c>
      <c r="N1065" s="3">
        <v>0.6153515563968156</v>
      </c>
      <c r="O1065" s="3">
        <v>1</v>
      </c>
      <c r="P1065" s="3">
        <f t="shared" si="71"/>
        <v>0.6153515563968156</v>
      </c>
      <c r="Q1065" s="3">
        <f>P1065</f>
        <v>0.6153515563968156</v>
      </c>
    </row>
    <row r="1066" spans="1:17" x14ac:dyDescent="0.25">
      <c r="A1066" s="3" t="s">
        <v>158</v>
      </c>
      <c r="B1066" s="3" t="s">
        <v>8</v>
      </c>
      <c r="C1066" s="3" t="s">
        <v>9</v>
      </c>
      <c r="D1066" s="3">
        <v>0.56000000000000005</v>
      </c>
      <c r="E1066" s="3">
        <v>0.48</v>
      </c>
      <c r="F1066" s="3" t="s">
        <v>59</v>
      </c>
      <c r="G1066" s="2">
        <v>1210</v>
      </c>
      <c r="H1066" s="3">
        <v>0.34759424201193556</v>
      </c>
      <c r="I1066" s="3">
        <v>1287.2379411287625</v>
      </c>
      <c r="J1066" s="3">
        <v>3.0317721437603673</v>
      </c>
      <c r="K1066" s="3">
        <v>1</v>
      </c>
      <c r="L1066" s="3">
        <f t="shared" si="70"/>
        <v>3.0317721437603673</v>
      </c>
      <c r="M1066" s="4">
        <f t="shared" si="69"/>
        <v>3.0317721437603673</v>
      </c>
      <c r="N1066" s="3">
        <v>0.45561589867289976</v>
      </c>
      <c r="O1066" s="3">
        <v>1</v>
      </c>
      <c r="P1066" s="3">
        <f t="shared" si="71"/>
        <v>0.45561589867289976</v>
      </c>
      <c r="Q1066" s="3">
        <f>P1066</f>
        <v>0.45561589867289976</v>
      </c>
    </row>
    <row r="1067" spans="1:17" x14ac:dyDescent="0.25">
      <c r="A1067" s="3" t="s">
        <v>158</v>
      </c>
      <c r="B1067" s="3" t="s">
        <v>8</v>
      </c>
      <c r="C1067" s="3" t="s">
        <v>9</v>
      </c>
      <c r="D1067" s="3">
        <v>0.56000000000000005</v>
      </c>
      <c r="E1067" s="3">
        <v>0.48</v>
      </c>
      <c r="F1067" s="3" t="s">
        <v>59</v>
      </c>
      <c r="G1067" s="2">
        <v>1210</v>
      </c>
      <c r="H1067" s="3">
        <v>2.5938605330091642E-2</v>
      </c>
      <c r="I1067" s="3">
        <v>99.111552833661619</v>
      </c>
      <c r="J1067" s="3">
        <v>0.26547748437385099</v>
      </c>
      <c r="K1067" s="3">
        <v>1</v>
      </c>
      <c r="L1067" s="3">
        <f t="shared" si="70"/>
        <v>0.26547748437385099</v>
      </c>
      <c r="M1067" s="4">
        <f t="shared" si="69"/>
        <v>0.26547748437385099</v>
      </c>
      <c r="N1067" s="3">
        <v>4.2535488043610646E-2</v>
      </c>
      <c r="O1067" s="3">
        <v>1</v>
      </c>
      <c r="P1067" s="3">
        <f t="shared" si="71"/>
        <v>4.2535488043610646E-2</v>
      </c>
      <c r="Q1067" s="3">
        <f>P1067</f>
        <v>4.2535488043610646E-2</v>
      </c>
    </row>
    <row r="1068" spans="1:17" x14ac:dyDescent="0.25">
      <c r="A1068" s="3" t="s">
        <v>158</v>
      </c>
      <c r="B1068" s="3" t="s">
        <v>8</v>
      </c>
      <c r="C1068" s="3" t="s">
        <v>9</v>
      </c>
      <c r="D1068" s="3">
        <v>0.56000000000000005</v>
      </c>
      <c r="E1068" s="3">
        <v>0.48</v>
      </c>
      <c r="F1068" s="3" t="s">
        <v>59</v>
      </c>
      <c r="G1068" s="2">
        <v>1210</v>
      </c>
      <c r="H1068" s="3">
        <v>0.53931882685496269</v>
      </c>
      <c r="I1068" s="3">
        <v>1680.1655955018375</v>
      </c>
      <c r="J1068" s="3">
        <v>3.9741255320564939</v>
      </c>
      <c r="K1068" s="3">
        <v>1</v>
      </c>
      <c r="L1068" s="3">
        <f t="shared" si="70"/>
        <v>3.9741255320564939</v>
      </c>
      <c r="M1068" s="4">
        <f t="shared" si="69"/>
        <v>3.9741255320564939</v>
      </c>
      <c r="N1068" s="3">
        <v>0.54808110482959305</v>
      </c>
      <c r="O1068" s="3">
        <v>1</v>
      </c>
      <c r="P1068" s="3">
        <f t="shared" si="71"/>
        <v>0.54808110482959305</v>
      </c>
      <c r="Q1068" s="3">
        <f>P1068</f>
        <v>0.54808110482959305</v>
      </c>
    </row>
    <row r="1069" spans="1:17" x14ac:dyDescent="0.25">
      <c r="A1069" s="3" t="s">
        <v>158</v>
      </c>
      <c r="B1069" s="3" t="s">
        <v>310</v>
      </c>
      <c r="C1069" s="3" t="s">
        <v>9</v>
      </c>
      <c r="D1069" s="3">
        <v>0.56000000000000005</v>
      </c>
      <c r="E1069" s="3">
        <v>0.48</v>
      </c>
      <c r="F1069" s="3" t="s">
        <v>59</v>
      </c>
      <c r="G1069" s="2">
        <v>1210</v>
      </c>
      <c r="H1069" s="3">
        <v>6.5598744344224386E-2</v>
      </c>
      <c r="I1069" s="3">
        <v>257.40095172709323</v>
      </c>
      <c r="J1069" s="3">
        <v>0.60024296919737896</v>
      </c>
      <c r="K1069" s="3">
        <v>1</v>
      </c>
      <c r="L1069" s="3">
        <f t="shared" si="70"/>
        <v>0.60024296919737896</v>
      </c>
      <c r="M1069" s="4">
        <f t="shared" si="69"/>
        <v>0.60024296919737896</v>
      </c>
      <c r="N1069" s="3">
        <v>8.4487027257024741E-2</v>
      </c>
      <c r="O1069" s="3">
        <v>1</v>
      </c>
      <c r="P1069" s="3">
        <f t="shared" si="71"/>
        <v>8.4487027257024741E-2</v>
      </c>
      <c r="Q1069" s="3">
        <f>P1069</f>
        <v>8.4487027257024741E-2</v>
      </c>
    </row>
    <row r="1070" spans="1:17" x14ac:dyDescent="0.25">
      <c r="A1070" s="3" t="s">
        <v>158</v>
      </c>
      <c r="B1070" s="3" t="s">
        <v>8</v>
      </c>
      <c r="C1070" s="3" t="s">
        <v>9</v>
      </c>
      <c r="D1070" s="3">
        <v>0.56000000000000005</v>
      </c>
      <c r="E1070" s="3">
        <v>0.48</v>
      </c>
      <c r="F1070" s="3" t="s">
        <v>59</v>
      </c>
      <c r="G1070" s="2">
        <v>1210</v>
      </c>
      <c r="H1070" s="3">
        <v>3.7206012656766218E-3</v>
      </c>
      <c r="I1070" s="3">
        <v>16.137648717387194</v>
      </c>
      <c r="J1070" s="3">
        <v>3.44361878344943E-2</v>
      </c>
      <c r="K1070" s="3">
        <f>1-0.712</f>
        <v>0.28800000000000003</v>
      </c>
      <c r="L1070" s="3">
        <f t="shared" si="70"/>
        <v>9.9176220963343598E-3</v>
      </c>
      <c r="M1070" s="4">
        <f t="shared" si="69"/>
        <v>9.9176220963343598E-3</v>
      </c>
      <c r="N1070" s="3">
        <v>4.778586026469309E-3</v>
      </c>
      <c r="O1070" s="3">
        <f>1-0.531</f>
        <v>0.46899999999999997</v>
      </c>
      <c r="P1070" s="3">
        <f t="shared" si="71"/>
        <v>2.2411568464141057E-3</v>
      </c>
      <c r="Q1070" s="3">
        <f>P1070</f>
        <v>2.2411568464141057E-3</v>
      </c>
    </row>
    <row r="1071" spans="1:17" x14ac:dyDescent="0.25">
      <c r="A1071" s="3" t="s">
        <v>158</v>
      </c>
      <c r="B1071" s="3" t="s">
        <v>351</v>
      </c>
      <c r="C1071" s="3" t="s">
        <v>352</v>
      </c>
      <c r="D1071" s="3">
        <v>0.36</v>
      </c>
      <c r="E1071" s="3">
        <v>0.57999999999999996</v>
      </c>
      <c r="F1071" s="3" t="s">
        <v>290</v>
      </c>
      <c r="G1071" s="2">
        <v>1210</v>
      </c>
      <c r="H1071" s="3">
        <v>19.138211315370622</v>
      </c>
      <c r="I1071" s="3">
        <v>71269.381061837994</v>
      </c>
      <c r="J1071" s="3">
        <v>189.16156985811571</v>
      </c>
      <c r="K1071" s="3">
        <v>1</v>
      </c>
      <c r="L1071" s="3">
        <f t="shared" si="70"/>
        <v>189.16156985811571</v>
      </c>
      <c r="M1071" s="4">
        <f t="shared" si="69"/>
        <v>189.16156985811571</v>
      </c>
      <c r="N1071" s="3">
        <v>30.986475577271253</v>
      </c>
      <c r="O1071" s="3">
        <v>1</v>
      </c>
      <c r="P1071" s="3">
        <f t="shared" si="71"/>
        <v>30.986475577271253</v>
      </c>
      <c r="Q1071" s="3">
        <f>P1071</f>
        <v>30.986475577271253</v>
      </c>
    </row>
    <row r="1072" spans="1:17" x14ac:dyDescent="0.25">
      <c r="A1072" s="3" t="s">
        <v>158</v>
      </c>
      <c r="B1072" s="3" t="s">
        <v>310</v>
      </c>
      <c r="C1072" s="3" t="s">
        <v>9</v>
      </c>
      <c r="D1072" s="3">
        <v>0.56000000000000005</v>
      </c>
      <c r="E1072" s="3">
        <v>0.48</v>
      </c>
      <c r="F1072" s="3" t="s">
        <v>323</v>
      </c>
      <c r="G1072" s="2">
        <v>1210</v>
      </c>
      <c r="H1072" s="3">
        <v>34.988816032241445</v>
      </c>
      <c r="I1072" s="3">
        <v>121387.42601639162</v>
      </c>
      <c r="J1072" s="3">
        <v>303.10764902199384</v>
      </c>
      <c r="K1072" s="3">
        <v>1</v>
      </c>
      <c r="L1072" s="3">
        <f t="shared" si="70"/>
        <v>303.10764902199384</v>
      </c>
      <c r="M1072" s="4">
        <f t="shared" si="69"/>
        <v>303.10764902199384</v>
      </c>
      <c r="N1072" s="3">
        <v>42.518142402596922</v>
      </c>
      <c r="O1072" s="3">
        <v>1</v>
      </c>
      <c r="P1072" s="3">
        <f t="shared" si="71"/>
        <v>42.518142402596922</v>
      </c>
      <c r="Q1072" s="3">
        <f>P1072</f>
        <v>42.518142402596922</v>
      </c>
    </row>
    <row r="1073" spans="1:17" x14ac:dyDescent="0.25">
      <c r="A1073" s="3" t="s">
        <v>158</v>
      </c>
      <c r="B1073" s="3" t="s">
        <v>310</v>
      </c>
      <c r="C1073" s="3" t="s">
        <v>9</v>
      </c>
      <c r="D1073" s="3">
        <v>0.56000000000000005</v>
      </c>
      <c r="E1073" s="3">
        <v>0.48</v>
      </c>
      <c r="F1073" s="3" t="s">
        <v>323</v>
      </c>
      <c r="G1073" s="2">
        <v>1210</v>
      </c>
      <c r="H1073" s="3">
        <v>4.0892378990380509E-5</v>
      </c>
      <c r="I1073" s="3">
        <v>0.10291076628470149</v>
      </c>
      <c r="J1073" s="3">
        <v>2.2219483660482165E-4</v>
      </c>
      <c r="K1073" s="3">
        <v>1</v>
      </c>
      <c r="L1073" s="3">
        <f t="shared" si="70"/>
        <v>2.2219483660482165E-4</v>
      </c>
      <c r="M1073" s="4">
        <f t="shared" si="69"/>
        <v>2.2219483660482165E-4</v>
      </c>
      <c r="N1073" s="3">
        <v>2.6548092462970481E-5</v>
      </c>
      <c r="O1073" s="3">
        <v>1</v>
      </c>
      <c r="P1073" s="3">
        <f t="shared" si="71"/>
        <v>2.6548092462970481E-5</v>
      </c>
      <c r="Q1073" s="3">
        <f>P1073</f>
        <v>2.6548092462970481E-5</v>
      </c>
    </row>
    <row r="1074" spans="1:17" x14ac:dyDescent="0.25">
      <c r="A1074" s="3" t="s">
        <v>158</v>
      </c>
      <c r="B1074" s="3" t="s">
        <v>310</v>
      </c>
      <c r="C1074" s="3" t="s">
        <v>9</v>
      </c>
      <c r="D1074" s="3">
        <v>0.56000000000000005</v>
      </c>
      <c r="E1074" s="3">
        <v>0.48</v>
      </c>
      <c r="F1074" s="3" t="s">
        <v>323</v>
      </c>
      <c r="G1074" s="2">
        <v>1210</v>
      </c>
      <c r="H1074" s="3">
        <v>1.7582751725148227</v>
      </c>
      <c r="I1074" s="3">
        <v>6486.4833271223961</v>
      </c>
      <c r="J1074" s="3">
        <v>16.88839280899192</v>
      </c>
      <c r="K1074" s="3">
        <v>1</v>
      </c>
      <c r="L1074" s="3">
        <f t="shared" si="70"/>
        <v>16.88839280899192</v>
      </c>
      <c r="M1074" s="4">
        <f t="shared" si="69"/>
        <v>16.88839280899192</v>
      </c>
      <c r="N1074" s="3">
        <v>2.5352881364530733</v>
      </c>
      <c r="O1074" s="3">
        <v>1</v>
      </c>
      <c r="P1074" s="3">
        <f t="shared" si="71"/>
        <v>2.5352881364530733</v>
      </c>
      <c r="Q1074" s="3">
        <f>P1074</f>
        <v>2.5352881364530733</v>
      </c>
    </row>
    <row r="1075" spans="1:17" x14ac:dyDescent="0.25">
      <c r="A1075" s="3" t="s">
        <v>158</v>
      </c>
      <c r="B1075" s="3" t="s">
        <v>89</v>
      </c>
      <c r="C1075" s="3" t="s">
        <v>9</v>
      </c>
      <c r="D1075" s="3">
        <v>0.56000000000000005</v>
      </c>
      <c r="E1075" s="3">
        <v>0.48</v>
      </c>
      <c r="F1075" s="3" t="s">
        <v>264</v>
      </c>
      <c r="G1075" s="2">
        <v>1210</v>
      </c>
      <c r="H1075" s="3">
        <v>11510.879445171855</v>
      </c>
      <c r="I1075" s="3">
        <v>46468633.373022556</v>
      </c>
      <c r="J1075" s="3">
        <v>107253.47798303557</v>
      </c>
      <c r="K1075" s="3">
        <v>1</v>
      </c>
      <c r="L1075" s="3">
        <f t="shared" si="70"/>
        <v>107253.47798303557</v>
      </c>
      <c r="M1075" s="4">
        <f t="shared" si="69"/>
        <v>107253.47798303557</v>
      </c>
      <c r="N1075" s="3">
        <v>15653.377997906335</v>
      </c>
      <c r="O1075" s="3">
        <v>1</v>
      </c>
      <c r="P1075" s="3">
        <f t="shared" si="71"/>
        <v>15653.377997906335</v>
      </c>
      <c r="Q1075" s="3">
        <f>P1075</f>
        <v>15653.377997906335</v>
      </c>
    </row>
    <row r="1076" spans="1:17" x14ac:dyDescent="0.25">
      <c r="A1076" s="3" t="s">
        <v>158</v>
      </c>
      <c r="B1076" s="3" t="s">
        <v>310</v>
      </c>
      <c r="C1076" s="3" t="s">
        <v>9</v>
      </c>
      <c r="D1076" s="3">
        <v>0.56000000000000005</v>
      </c>
      <c r="E1076" s="3">
        <v>0.48</v>
      </c>
      <c r="F1076" s="3" t="s">
        <v>264</v>
      </c>
      <c r="G1076" s="2">
        <v>1210</v>
      </c>
      <c r="H1076" s="3">
        <v>1053.688770601055</v>
      </c>
      <c r="I1076" s="3">
        <v>4101988.5677958778</v>
      </c>
      <c r="J1076" s="3">
        <v>9853.4769273816983</v>
      </c>
      <c r="K1076" s="3">
        <v>1</v>
      </c>
      <c r="L1076" s="3">
        <f t="shared" si="70"/>
        <v>9853.4769273816983</v>
      </c>
      <c r="M1076" s="4">
        <f t="shared" si="69"/>
        <v>9853.4769273816983</v>
      </c>
      <c r="N1076" s="3">
        <v>1434.0995144476667</v>
      </c>
      <c r="O1076" s="3">
        <v>1</v>
      </c>
      <c r="P1076" s="3">
        <f t="shared" si="71"/>
        <v>1434.0995144476667</v>
      </c>
      <c r="Q1076" s="3">
        <f>P1076</f>
        <v>1434.0995144476667</v>
      </c>
    </row>
    <row r="1077" spans="1:17" x14ac:dyDescent="0.25">
      <c r="A1077" s="3" t="s">
        <v>158</v>
      </c>
      <c r="B1077" s="3" t="s">
        <v>310</v>
      </c>
      <c r="C1077" s="3" t="s">
        <v>9</v>
      </c>
      <c r="D1077" s="3">
        <v>0.56000000000000005</v>
      </c>
      <c r="E1077" s="3">
        <v>0.48</v>
      </c>
      <c r="F1077" s="3" t="s">
        <v>264</v>
      </c>
      <c r="G1077" s="2">
        <v>1210</v>
      </c>
      <c r="H1077" s="3">
        <v>95.872680721855289</v>
      </c>
      <c r="I1077" s="3">
        <v>350268.55161975691</v>
      </c>
      <c r="J1077" s="3">
        <v>864.02490448438175</v>
      </c>
      <c r="K1077" s="3">
        <v>1</v>
      </c>
      <c r="L1077" s="3">
        <f t="shared" si="70"/>
        <v>864.02490448438175</v>
      </c>
      <c r="M1077" s="4">
        <f t="shared" si="69"/>
        <v>864.02490448438175</v>
      </c>
      <c r="N1077" s="3">
        <v>126.880679455338</v>
      </c>
      <c r="O1077" s="3">
        <v>1</v>
      </c>
      <c r="P1077" s="3">
        <f t="shared" si="71"/>
        <v>126.880679455338</v>
      </c>
      <c r="Q1077" s="3">
        <f>P1077</f>
        <v>126.880679455338</v>
      </c>
    </row>
    <row r="1078" spans="1:17" x14ac:dyDescent="0.25">
      <c r="A1078" s="3" t="s">
        <v>158</v>
      </c>
      <c r="B1078" s="3" t="s">
        <v>310</v>
      </c>
      <c r="C1078" s="3" t="s">
        <v>9</v>
      </c>
      <c r="D1078" s="3">
        <v>0.56000000000000005</v>
      </c>
      <c r="E1078" s="3">
        <v>0.48</v>
      </c>
      <c r="F1078" s="3" t="s">
        <v>264</v>
      </c>
      <c r="G1078" s="2">
        <v>1210</v>
      </c>
      <c r="H1078" s="3">
        <v>2520.9019651577955</v>
      </c>
      <c r="I1078" s="3">
        <v>9424142.3256980125</v>
      </c>
      <c r="J1078" s="3">
        <v>23998.077505641228</v>
      </c>
      <c r="K1078" s="3">
        <v>1</v>
      </c>
      <c r="L1078" s="3">
        <f t="shared" si="70"/>
        <v>23998.077505641228</v>
      </c>
      <c r="M1078" s="4">
        <f t="shared" si="69"/>
        <v>23998.077505641228</v>
      </c>
      <c r="N1078" s="3">
        <v>3502.427195617367</v>
      </c>
      <c r="O1078" s="3">
        <v>1</v>
      </c>
      <c r="P1078" s="3">
        <f t="shared" si="71"/>
        <v>3502.427195617367</v>
      </c>
      <c r="Q1078" s="3">
        <f>P1078</f>
        <v>3502.427195617367</v>
      </c>
    </row>
    <row r="1079" spans="1:17" x14ac:dyDescent="0.25">
      <c r="A1079" s="3" t="s">
        <v>158</v>
      </c>
      <c r="B1079" s="3" t="s">
        <v>351</v>
      </c>
      <c r="C1079" s="3" t="s">
        <v>352</v>
      </c>
      <c r="D1079" s="3">
        <v>0.36</v>
      </c>
      <c r="E1079" s="3">
        <v>0.57999999999999996</v>
      </c>
      <c r="F1079" s="3" t="s">
        <v>264</v>
      </c>
      <c r="G1079" s="2">
        <v>1210</v>
      </c>
      <c r="H1079" s="3">
        <v>0.20894340413365364</v>
      </c>
      <c r="I1079" s="3">
        <v>821.86462383907667</v>
      </c>
      <c r="J1079" s="3">
        <v>2.1950070198213254</v>
      </c>
      <c r="K1079" s="3">
        <v>1</v>
      </c>
      <c r="L1079" s="3">
        <f t="shared" si="70"/>
        <v>2.1950070198213254</v>
      </c>
      <c r="M1079" s="4">
        <f t="shared" ref="M1079:M1129" si="72">L1079</f>
        <v>2.1950070198213254</v>
      </c>
      <c r="N1079" s="3">
        <v>0.37333158839186154</v>
      </c>
      <c r="O1079" s="3">
        <v>1</v>
      </c>
      <c r="P1079" s="3">
        <f t="shared" si="71"/>
        <v>0.37333158839186154</v>
      </c>
      <c r="Q1079" s="3">
        <f>P1079</f>
        <v>0.37333158839186154</v>
      </c>
    </row>
    <row r="1080" spans="1:17" x14ac:dyDescent="0.25">
      <c r="A1080" s="3" t="s">
        <v>158</v>
      </c>
      <c r="B1080" s="3" t="s">
        <v>89</v>
      </c>
      <c r="C1080" s="3" t="s">
        <v>9</v>
      </c>
      <c r="D1080" s="3">
        <v>0.56000000000000005</v>
      </c>
      <c r="E1080" s="3">
        <v>0.48</v>
      </c>
      <c r="F1080" s="3" t="s">
        <v>296</v>
      </c>
      <c r="G1080" s="2">
        <v>1210</v>
      </c>
      <c r="H1080" s="3">
        <v>3.8419612167775683</v>
      </c>
      <c r="I1080" s="3">
        <v>14702.745812367459</v>
      </c>
      <c r="J1080" s="3">
        <v>33.812514582173009</v>
      </c>
      <c r="K1080" s="3">
        <v>1</v>
      </c>
      <c r="L1080" s="3">
        <f t="shared" si="70"/>
        <v>33.812514582173009</v>
      </c>
      <c r="M1080" s="4">
        <f t="shared" si="72"/>
        <v>33.812514582173009</v>
      </c>
      <c r="N1080" s="3">
        <v>4.8193880624479926</v>
      </c>
      <c r="O1080" s="3">
        <v>1</v>
      </c>
      <c r="P1080" s="3">
        <f t="shared" si="71"/>
        <v>4.8193880624479926</v>
      </c>
      <c r="Q1080" s="3">
        <f>P1080</f>
        <v>4.8193880624479926</v>
      </c>
    </row>
    <row r="1081" spans="1:17" x14ac:dyDescent="0.25">
      <c r="A1081" s="3" t="s">
        <v>158</v>
      </c>
      <c r="B1081" s="3" t="s">
        <v>310</v>
      </c>
      <c r="C1081" s="3" t="s">
        <v>9</v>
      </c>
      <c r="D1081" s="3">
        <v>0.56000000000000005</v>
      </c>
      <c r="E1081" s="3">
        <v>0.48</v>
      </c>
      <c r="F1081" s="3" t="s">
        <v>296</v>
      </c>
      <c r="G1081" s="2">
        <v>1210</v>
      </c>
      <c r="H1081" s="3">
        <v>7.3801245901083251E-2</v>
      </c>
      <c r="I1081" s="3">
        <v>304.1009534000508</v>
      </c>
      <c r="J1081" s="3">
        <v>0.68676791957560923</v>
      </c>
      <c r="K1081" s="3">
        <v>1</v>
      </c>
      <c r="L1081" s="3">
        <f t="shared" si="70"/>
        <v>0.68676791957560923</v>
      </c>
      <c r="M1081" s="4">
        <f t="shared" si="72"/>
        <v>0.68676791957560923</v>
      </c>
      <c r="N1081" s="3">
        <v>0.10186379491302933</v>
      </c>
      <c r="O1081" s="3">
        <v>1</v>
      </c>
      <c r="P1081" s="3">
        <f t="shared" si="71"/>
        <v>0.10186379491302933</v>
      </c>
      <c r="Q1081" s="3">
        <f>P1081</f>
        <v>0.10186379491302933</v>
      </c>
    </row>
    <row r="1082" spans="1:17" x14ac:dyDescent="0.25">
      <c r="A1082" s="3" t="s">
        <v>158</v>
      </c>
      <c r="B1082" s="3" t="s">
        <v>8</v>
      </c>
      <c r="C1082" s="3" t="s">
        <v>9</v>
      </c>
      <c r="D1082" s="3">
        <v>0.56000000000000005</v>
      </c>
      <c r="E1082" s="3">
        <v>0.48</v>
      </c>
      <c r="F1082" s="3" t="s">
        <v>250</v>
      </c>
      <c r="G1082" s="2">
        <v>1210</v>
      </c>
      <c r="H1082" s="3">
        <v>3.395016887682583E-2</v>
      </c>
      <c r="I1082" s="3">
        <v>112.95506844100611</v>
      </c>
      <c r="J1082" s="3">
        <v>0.19298662866054897</v>
      </c>
      <c r="K1082" s="3">
        <v>1</v>
      </c>
      <c r="L1082" s="3">
        <f t="shared" si="70"/>
        <v>0.19298662866054897</v>
      </c>
      <c r="M1082" s="4">
        <f t="shared" si="72"/>
        <v>0.19298662866054897</v>
      </c>
      <c r="N1082" s="3">
        <v>2.5516019564359539E-2</v>
      </c>
      <c r="O1082" s="3">
        <v>1</v>
      </c>
      <c r="P1082" s="3">
        <f t="shared" si="71"/>
        <v>2.5516019564359539E-2</v>
      </c>
      <c r="Q1082" s="3">
        <f>P1082</f>
        <v>2.5516019564359539E-2</v>
      </c>
    </row>
    <row r="1083" spans="1:17" x14ac:dyDescent="0.25">
      <c r="A1083" s="3" t="s">
        <v>158</v>
      </c>
      <c r="B1083" s="3" t="s">
        <v>8</v>
      </c>
      <c r="C1083" s="3" t="s">
        <v>9</v>
      </c>
      <c r="D1083" s="3">
        <v>0.56000000000000005</v>
      </c>
      <c r="E1083" s="3">
        <v>0.48</v>
      </c>
      <c r="F1083" s="3" t="s">
        <v>250</v>
      </c>
      <c r="G1083" s="2">
        <v>1210</v>
      </c>
      <c r="H1083" s="3">
        <v>6.8251329826282374</v>
      </c>
      <c r="I1083" s="3">
        <v>26683.560915174658</v>
      </c>
      <c r="J1083" s="3">
        <v>63.804831371168923</v>
      </c>
      <c r="K1083" s="3">
        <f>1-0.712</f>
        <v>0.28800000000000003</v>
      </c>
      <c r="L1083" s="3">
        <f t="shared" si="70"/>
        <v>18.375791434896652</v>
      </c>
      <c r="M1083" s="4">
        <f t="shared" si="72"/>
        <v>18.375791434896652</v>
      </c>
      <c r="N1083" s="3">
        <v>9.3692527738474567</v>
      </c>
      <c r="O1083" s="3">
        <f>1-0.531</f>
        <v>0.46899999999999997</v>
      </c>
      <c r="P1083" s="3">
        <f t="shared" si="71"/>
        <v>4.3941795509344566</v>
      </c>
      <c r="Q1083" s="3">
        <f>P1083</f>
        <v>4.3941795509344566</v>
      </c>
    </row>
    <row r="1084" spans="1:17" x14ac:dyDescent="0.25">
      <c r="A1084" s="3" t="s">
        <v>158</v>
      </c>
      <c r="B1084" s="3" t="s">
        <v>8</v>
      </c>
      <c r="C1084" s="3" t="s">
        <v>9</v>
      </c>
      <c r="D1084" s="3">
        <v>0.56000000000000005</v>
      </c>
      <c r="E1084" s="3">
        <v>0.48</v>
      </c>
      <c r="F1084" s="3" t="s">
        <v>250</v>
      </c>
      <c r="G1084" s="2">
        <v>1210</v>
      </c>
      <c r="H1084" s="3">
        <v>2.3538230489723051</v>
      </c>
      <c r="I1084" s="3">
        <v>8081.3099363156061</v>
      </c>
      <c r="J1084" s="3">
        <v>17.557801681005294</v>
      </c>
      <c r="K1084" s="3">
        <f>1-0.712</f>
        <v>0.28800000000000003</v>
      </c>
      <c r="L1084" s="3">
        <f t="shared" si="70"/>
        <v>5.0566468841295258</v>
      </c>
      <c r="M1084" s="4">
        <f t="shared" si="72"/>
        <v>5.0566468841295258</v>
      </c>
      <c r="N1084" s="3">
        <v>2.7035524909410307</v>
      </c>
      <c r="O1084" s="3">
        <f>1-0.531</f>
        <v>0.46899999999999997</v>
      </c>
      <c r="P1084" s="3">
        <f t="shared" si="71"/>
        <v>1.2679661182513433</v>
      </c>
      <c r="Q1084" s="3">
        <f>P1084</f>
        <v>1.2679661182513433</v>
      </c>
    </row>
    <row r="1085" spans="1:17" x14ac:dyDescent="0.25">
      <c r="A1085" s="3" t="s">
        <v>158</v>
      </c>
      <c r="B1085" s="3" t="s">
        <v>8</v>
      </c>
      <c r="C1085" s="3" t="s">
        <v>9</v>
      </c>
      <c r="D1085" s="3">
        <v>0.56000000000000005</v>
      </c>
      <c r="E1085" s="3">
        <v>0.48</v>
      </c>
      <c r="F1085" s="3" t="s">
        <v>250</v>
      </c>
      <c r="G1085" s="2">
        <v>1210</v>
      </c>
      <c r="H1085" s="3">
        <v>6.1120147727620076</v>
      </c>
      <c r="I1085" s="3">
        <v>23911.695652279792</v>
      </c>
      <c r="J1085" s="3">
        <v>58.191721467025204</v>
      </c>
      <c r="K1085" s="3">
        <v>1</v>
      </c>
      <c r="L1085" s="3">
        <f t="shared" si="70"/>
        <v>58.191721467025204</v>
      </c>
      <c r="M1085" s="4">
        <f t="shared" si="72"/>
        <v>58.191721467025204</v>
      </c>
      <c r="N1085" s="3">
        <v>8.2307555211274721</v>
      </c>
      <c r="O1085" s="3">
        <v>1</v>
      </c>
      <c r="P1085" s="3">
        <f t="shared" si="71"/>
        <v>8.2307555211274721</v>
      </c>
      <c r="Q1085" s="3">
        <f>P1085</f>
        <v>8.2307555211274721</v>
      </c>
    </row>
    <row r="1086" spans="1:17" x14ac:dyDescent="0.25">
      <c r="A1086" s="3" t="s">
        <v>158</v>
      </c>
      <c r="B1086" s="3" t="s">
        <v>8</v>
      </c>
      <c r="C1086" s="3" t="s">
        <v>9</v>
      </c>
      <c r="D1086" s="3">
        <v>0.56000000000000005</v>
      </c>
      <c r="E1086" s="3">
        <v>0.48</v>
      </c>
      <c r="F1086" s="3" t="s">
        <v>250</v>
      </c>
      <c r="G1086" s="2">
        <v>1210</v>
      </c>
      <c r="H1086" s="3">
        <v>28.961913948066332</v>
      </c>
      <c r="I1086" s="3">
        <v>114030.80321708873</v>
      </c>
      <c r="J1086" s="3">
        <v>264.0857764697472</v>
      </c>
      <c r="K1086" s="3">
        <f>1-0.712</f>
        <v>0.28800000000000003</v>
      </c>
      <c r="L1086" s="3">
        <f t="shared" si="70"/>
        <v>76.056703623287206</v>
      </c>
      <c r="M1086" s="4">
        <f t="shared" si="72"/>
        <v>76.056703623287206</v>
      </c>
      <c r="N1086" s="3">
        <v>37.952499779079631</v>
      </c>
      <c r="O1086" s="3">
        <f>1-0.531</f>
        <v>0.46899999999999997</v>
      </c>
      <c r="P1086" s="3">
        <f t="shared" si="71"/>
        <v>17.799722396388347</v>
      </c>
      <c r="Q1086" s="3">
        <f>P1086</f>
        <v>17.799722396388347</v>
      </c>
    </row>
    <row r="1087" spans="1:17" x14ac:dyDescent="0.25">
      <c r="A1087" s="3" t="s">
        <v>158</v>
      </c>
      <c r="B1087" s="3" t="s">
        <v>8</v>
      </c>
      <c r="C1087" s="3" t="s">
        <v>9</v>
      </c>
      <c r="D1087" s="3">
        <v>0.56000000000000005</v>
      </c>
      <c r="E1087" s="3">
        <v>0.48</v>
      </c>
      <c r="F1087" s="3" t="s">
        <v>250</v>
      </c>
      <c r="G1087" s="2">
        <v>1210</v>
      </c>
      <c r="H1087" s="3">
        <v>5.0544119960070676E-3</v>
      </c>
      <c r="I1087" s="3">
        <v>16.934683278042122</v>
      </c>
      <c r="J1087" s="3">
        <v>4.9402851855937333E-2</v>
      </c>
      <c r="K1087" s="3">
        <f>1-0.712</f>
        <v>0.28800000000000003</v>
      </c>
      <c r="L1087" s="3">
        <f t="shared" si="70"/>
        <v>1.4228021334509953E-2</v>
      </c>
      <c r="M1087" s="4">
        <f t="shared" si="72"/>
        <v>1.4228021334509953E-2</v>
      </c>
      <c r="N1087" s="3">
        <v>7.8980089634943969E-3</v>
      </c>
      <c r="O1087" s="3">
        <f>1-0.531</f>
        <v>0.46899999999999997</v>
      </c>
      <c r="P1087" s="3">
        <f t="shared" si="71"/>
        <v>3.7041662038788717E-3</v>
      </c>
      <c r="Q1087" s="3">
        <f>P1087</f>
        <v>3.7041662038788717E-3</v>
      </c>
    </row>
    <row r="1088" spans="1:17" x14ac:dyDescent="0.25">
      <c r="A1088" s="3" t="s">
        <v>158</v>
      </c>
      <c r="B1088" s="3" t="s">
        <v>8</v>
      </c>
      <c r="C1088" s="3" t="s">
        <v>9</v>
      </c>
      <c r="D1088" s="3">
        <v>0.56000000000000005</v>
      </c>
      <c r="E1088" s="3">
        <v>0.48</v>
      </c>
      <c r="F1088" s="3" t="s">
        <v>250</v>
      </c>
      <c r="G1088" s="2">
        <v>1210</v>
      </c>
      <c r="H1088" s="3">
        <v>9.0898884130967375E-2</v>
      </c>
      <c r="I1088" s="3">
        <v>354.61085765366875</v>
      </c>
      <c r="J1088" s="3">
        <v>0.79096716071748718</v>
      </c>
      <c r="K1088" s="3">
        <v>1</v>
      </c>
      <c r="L1088" s="3">
        <f t="shared" si="70"/>
        <v>0.79096716071748718</v>
      </c>
      <c r="M1088" s="4">
        <f t="shared" si="72"/>
        <v>0.79096716071748718</v>
      </c>
      <c r="N1088" s="3">
        <v>0.1112317638983847</v>
      </c>
      <c r="O1088" s="3">
        <v>1</v>
      </c>
      <c r="P1088" s="3">
        <f t="shared" si="71"/>
        <v>0.1112317638983847</v>
      </c>
      <c r="Q1088" s="3">
        <f>P1088</f>
        <v>0.1112317638983847</v>
      </c>
    </row>
    <row r="1089" spans="1:17" x14ac:dyDescent="0.25">
      <c r="A1089" s="3" t="s">
        <v>158</v>
      </c>
      <c r="B1089" s="3" t="s">
        <v>310</v>
      </c>
      <c r="C1089" s="3" t="s">
        <v>9</v>
      </c>
      <c r="D1089" s="3">
        <v>0.56000000000000005</v>
      </c>
      <c r="E1089" s="3">
        <v>0.48</v>
      </c>
      <c r="F1089" s="3" t="s">
        <v>307</v>
      </c>
      <c r="G1089" s="2">
        <v>1210</v>
      </c>
      <c r="H1089" s="3">
        <v>4.3693216127296788</v>
      </c>
      <c r="I1089" s="3">
        <v>15613.593800847462</v>
      </c>
      <c r="J1089" s="3">
        <v>38.37853915476169</v>
      </c>
      <c r="K1089" s="3">
        <v>1</v>
      </c>
      <c r="L1089" s="3">
        <f t="shared" si="70"/>
        <v>38.37853915476169</v>
      </c>
      <c r="M1089" s="4">
        <f t="shared" si="72"/>
        <v>38.37853915476169</v>
      </c>
      <c r="N1089" s="3">
        <v>5.2167449170371523</v>
      </c>
      <c r="O1089" s="3">
        <v>1</v>
      </c>
      <c r="P1089" s="3">
        <f t="shared" si="71"/>
        <v>5.2167449170371523</v>
      </c>
      <c r="Q1089" s="3">
        <f>P1089</f>
        <v>5.2167449170371523</v>
      </c>
    </row>
    <row r="1090" spans="1:17" x14ac:dyDescent="0.25">
      <c r="A1090" s="3" t="s">
        <v>158</v>
      </c>
      <c r="B1090" s="3" t="s">
        <v>310</v>
      </c>
      <c r="C1090" s="3" t="s">
        <v>9</v>
      </c>
      <c r="D1090" s="3">
        <v>0.56000000000000005</v>
      </c>
      <c r="E1090" s="3">
        <v>0.48</v>
      </c>
      <c r="F1090" s="3" t="s">
        <v>307</v>
      </c>
      <c r="G1090" s="2">
        <v>1210</v>
      </c>
      <c r="H1090" s="3">
        <v>1.1502477361882661</v>
      </c>
      <c r="I1090" s="3">
        <v>4585.3171065324977</v>
      </c>
      <c r="J1090" s="3">
        <v>11.444274803280843</v>
      </c>
      <c r="K1090" s="3">
        <v>1</v>
      </c>
      <c r="L1090" s="3">
        <f t="shared" ref="L1090:L1153" si="73">J1090*K1090</f>
        <v>11.444274803280843</v>
      </c>
      <c r="M1090" s="4">
        <f t="shared" si="72"/>
        <v>11.444274803280843</v>
      </c>
      <c r="N1090" s="3">
        <v>1.6472238684115879</v>
      </c>
      <c r="O1090" s="3">
        <v>1</v>
      </c>
      <c r="P1090" s="3">
        <f t="shared" ref="P1090:P1153" si="74">N1090*O1090</f>
        <v>1.6472238684115879</v>
      </c>
      <c r="Q1090" s="3">
        <f>P1090</f>
        <v>1.6472238684115879</v>
      </c>
    </row>
    <row r="1091" spans="1:17" x14ac:dyDescent="0.25">
      <c r="A1091" s="3" t="s">
        <v>158</v>
      </c>
      <c r="B1091" s="3" t="s">
        <v>310</v>
      </c>
      <c r="C1091" s="3" t="s">
        <v>9</v>
      </c>
      <c r="D1091" s="3">
        <v>0.56000000000000005</v>
      </c>
      <c r="E1091" s="3">
        <v>0.48</v>
      </c>
      <c r="F1091" s="3" t="s">
        <v>307</v>
      </c>
      <c r="G1091" s="2">
        <v>1210</v>
      </c>
      <c r="H1091" s="3">
        <v>1.3783478588604455E-2</v>
      </c>
      <c r="I1091" s="3">
        <v>48.96515192652366</v>
      </c>
      <c r="J1091" s="3">
        <v>0.12837155569306169</v>
      </c>
      <c r="K1091" s="3">
        <v>1</v>
      </c>
      <c r="L1091" s="3">
        <f t="shared" si="73"/>
        <v>0.12837155569306169</v>
      </c>
      <c r="M1091" s="4">
        <f t="shared" si="72"/>
        <v>0.12837155569306169</v>
      </c>
      <c r="N1091" s="3">
        <v>1.6802004264964046E-2</v>
      </c>
      <c r="O1091" s="3">
        <v>1</v>
      </c>
      <c r="P1091" s="3">
        <f t="shared" si="74"/>
        <v>1.6802004264964046E-2</v>
      </c>
      <c r="Q1091" s="3">
        <f>P1091</f>
        <v>1.6802004264964046E-2</v>
      </c>
    </row>
    <row r="1092" spans="1:17" x14ac:dyDescent="0.25">
      <c r="A1092" s="3" t="s">
        <v>158</v>
      </c>
      <c r="B1092" s="3" t="s">
        <v>310</v>
      </c>
      <c r="C1092" s="3" t="s">
        <v>9</v>
      </c>
      <c r="D1092" s="3">
        <v>0.56000000000000005</v>
      </c>
      <c r="E1092" s="3">
        <v>0.48</v>
      </c>
      <c r="F1092" s="3" t="s">
        <v>307</v>
      </c>
      <c r="G1092" s="2">
        <v>1210</v>
      </c>
      <c r="H1092" s="3">
        <v>5.9322966419025516</v>
      </c>
      <c r="I1092" s="3">
        <v>22717.715362734521</v>
      </c>
      <c r="J1092" s="3">
        <v>48.664032639839775</v>
      </c>
      <c r="K1092" s="3">
        <v>1</v>
      </c>
      <c r="L1092" s="3">
        <f t="shared" si="73"/>
        <v>48.664032639839775</v>
      </c>
      <c r="M1092" s="4">
        <f t="shared" si="72"/>
        <v>48.664032639839775</v>
      </c>
      <c r="N1092" s="3">
        <v>6.6274384852127071</v>
      </c>
      <c r="O1092" s="3">
        <v>1</v>
      </c>
      <c r="P1092" s="3">
        <f t="shared" si="74"/>
        <v>6.6274384852127071</v>
      </c>
      <c r="Q1092" s="3">
        <f>P1092</f>
        <v>6.6274384852127071</v>
      </c>
    </row>
    <row r="1093" spans="1:17" x14ac:dyDescent="0.25">
      <c r="A1093" s="3" t="s">
        <v>158</v>
      </c>
      <c r="B1093" s="3" t="s">
        <v>310</v>
      </c>
      <c r="C1093" s="3" t="s">
        <v>9</v>
      </c>
      <c r="D1093" s="3">
        <v>0.56000000000000005</v>
      </c>
      <c r="E1093" s="3">
        <v>0.48</v>
      </c>
      <c r="F1093" s="3" t="s">
        <v>307</v>
      </c>
      <c r="G1093" s="2">
        <v>1210</v>
      </c>
      <c r="H1093" s="3">
        <v>1.0871402353797997E-2</v>
      </c>
      <c r="I1093" s="3">
        <v>39.299800618910602</v>
      </c>
      <c r="J1093" s="3">
        <v>0.10069721331490535</v>
      </c>
      <c r="K1093" s="3">
        <v>1</v>
      </c>
      <c r="L1093" s="3">
        <f t="shared" si="73"/>
        <v>0.10069721331490535</v>
      </c>
      <c r="M1093" s="4">
        <f t="shared" si="72"/>
        <v>0.10069721331490535</v>
      </c>
      <c r="N1093" s="3">
        <v>1.3976273407314579E-2</v>
      </c>
      <c r="O1093" s="3">
        <v>1</v>
      </c>
      <c r="P1093" s="3">
        <f t="shared" si="74"/>
        <v>1.3976273407314579E-2</v>
      </c>
      <c r="Q1093" s="3">
        <f>P1093</f>
        <v>1.3976273407314579E-2</v>
      </c>
    </row>
    <row r="1094" spans="1:17" x14ac:dyDescent="0.25">
      <c r="A1094" s="3" t="s">
        <v>158</v>
      </c>
      <c r="B1094" s="3" t="s">
        <v>310</v>
      </c>
      <c r="C1094" s="3" t="s">
        <v>9</v>
      </c>
      <c r="D1094" s="3">
        <v>0.56000000000000005</v>
      </c>
      <c r="E1094" s="3">
        <v>0.48</v>
      </c>
      <c r="F1094" s="3" t="s">
        <v>307</v>
      </c>
      <c r="G1094" s="2">
        <v>1210</v>
      </c>
      <c r="H1094" s="3">
        <v>4.1745367860341435E-3</v>
      </c>
      <c r="I1094" s="3">
        <v>17.186024411381119</v>
      </c>
      <c r="J1094" s="3">
        <v>3.8794873557539626E-2</v>
      </c>
      <c r="K1094" s="3">
        <v>1</v>
      </c>
      <c r="L1094" s="3">
        <f t="shared" si="73"/>
        <v>3.8794873557539626E-2</v>
      </c>
      <c r="M1094" s="4">
        <f t="shared" si="72"/>
        <v>3.8794873557539626E-2</v>
      </c>
      <c r="N1094" s="3">
        <v>5.5120352427590578E-3</v>
      </c>
      <c r="O1094" s="3">
        <v>1</v>
      </c>
      <c r="P1094" s="3">
        <f t="shared" si="74"/>
        <v>5.5120352427590578E-3</v>
      </c>
      <c r="Q1094" s="3">
        <f>P1094</f>
        <v>5.5120352427590578E-3</v>
      </c>
    </row>
    <row r="1095" spans="1:17" x14ac:dyDescent="0.25">
      <c r="A1095" s="3" t="s">
        <v>158</v>
      </c>
      <c r="B1095" s="3" t="s">
        <v>89</v>
      </c>
      <c r="C1095" s="3" t="s">
        <v>9</v>
      </c>
      <c r="D1095" s="3">
        <v>0.56000000000000005</v>
      </c>
      <c r="E1095" s="3">
        <v>0.48</v>
      </c>
      <c r="F1095" s="3" t="s">
        <v>272</v>
      </c>
      <c r="G1095" s="2">
        <v>1210</v>
      </c>
      <c r="H1095" s="3">
        <v>0.1951015196783108</v>
      </c>
      <c r="I1095" s="3">
        <v>768.1082270931729</v>
      </c>
      <c r="J1095" s="3">
        <v>1.9495055981278413</v>
      </c>
      <c r="K1095" s="3">
        <v>1</v>
      </c>
      <c r="L1095" s="3">
        <f t="shared" si="73"/>
        <v>1.9495055981278413</v>
      </c>
      <c r="M1095" s="4">
        <f t="shared" si="72"/>
        <v>1.9495055981278413</v>
      </c>
      <c r="N1095" s="3">
        <v>0.30125372271513823</v>
      </c>
      <c r="O1095" s="3">
        <v>1</v>
      </c>
      <c r="P1095" s="3">
        <f t="shared" si="74"/>
        <v>0.30125372271513823</v>
      </c>
      <c r="Q1095" s="3">
        <f>P1095</f>
        <v>0.30125372271513823</v>
      </c>
    </row>
    <row r="1096" spans="1:17" x14ac:dyDescent="0.25">
      <c r="A1096" s="3" t="s">
        <v>158</v>
      </c>
      <c r="B1096" s="3" t="s">
        <v>351</v>
      </c>
      <c r="C1096" s="3" t="s">
        <v>352</v>
      </c>
      <c r="D1096" s="3">
        <v>0.36</v>
      </c>
      <c r="E1096" s="3">
        <v>0.57999999999999996</v>
      </c>
      <c r="F1096" s="3" t="s">
        <v>272</v>
      </c>
      <c r="G1096" s="2">
        <v>1210</v>
      </c>
      <c r="H1096" s="3">
        <v>1152.4908368947476</v>
      </c>
      <c r="I1096" s="3">
        <v>4477840.3447727617</v>
      </c>
      <c r="J1096" s="3">
        <v>12054.872041825003</v>
      </c>
      <c r="K1096" s="3">
        <v>1</v>
      </c>
      <c r="L1096" s="3">
        <f t="shared" si="73"/>
        <v>12054.872041825003</v>
      </c>
      <c r="M1096" s="4">
        <f t="shared" si="72"/>
        <v>12054.872041825003</v>
      </c>
      <c r="N1096" s="3">
        <v>2036.7273904266133</v>
      </c>
      <c r="O1096" s="3">
        <v>1</v>
      </c>
      <c r="P1096" s="3">
        <f t="shared" si="74"/>
        <v>2036.7273904266133</v>
      </c>
      <c r="Q1096" s="3">
        <f>P1096</f>
        <v>2036.7273904266133</v>
      </c>
    </row>
    <row r="1097" spans="1:17" x14ac:dyDescent="0.25">
      <c r="A1097" s="3" t="s">
        <v>158</v>
      </c>
      <c r="B1097" s="3" t="s">
        <v>351</v>
      </c>
      <c r="C1097" s="3" t="s">
        <v>352</v>
      </c>
      <c r="D1097" s="3">
        <v>0.36</v>
      </c>
      <c r="E1097" s="3">
        <v>0.57999999999999996</v>
      </c>
      <c r="F1097" s="3" t="s">
        <v>360</v>
      </c>
      <c r="G1097" s="2">
        <v>1210</v>
      </c>
      <c r="H1097" s="3">
        <v>33.005455459521585</v>
      </c>
      <c r="I1097" s="3">
        <v>129716.77895855854</v>
      </c>
      <c r="J1097" s="3">
        <v>342.3921669247967</v>
      </c>
      <c r="K1097" s="3">
        <v>1</v>
      </c>
      <c r="L1097" s="3">
        <f t="shared" si="73"/>
        <v>342.3921669247967</v>
      </c>
      <c r="M1097" s="4">
        <f t="shared" si="72"/>
        <v>342.3921669247967</v>
      </c>
      <c r="N1097" s="3">
        <v>57.194004838320673</v>
      </c>
      <c r="O1097" s="3">
        <v>1</v>
      </c>
      <c r="P1097" s="3">
        <f t="shared" si="74"/>
        <v>57.194004838320673</v>
      </c>
      <c r="Q1097" s="3">
        <f>P1097</f>
        <v>57.194004838320673</v>
      </c>
    </row>
    <row r="1098" spans="1:17" x14ac:dyDescent="0.25">
      <c r="A1098" s="3" t="s">
        <v>158</v>
      </c>
      <c r="B1098" s="3" t="s">
        <v>8</v>
      </c>
      <c r="C1098" s="3" t="s">
        <v>9</v>
      </c>
      <c r="D1098" s="3">
        <v>0.56000000000000005</v>
      </c>
      <c r="E1098" s="3">
        <v>0.48</v>
      </c>
      <c r="F1098" s="3" t="s">
        <v>255</v>
      </c>
      <c r="G1098" s="2">
        <v>1210</v>
      </c>
      <c r="H1098" s="3">
        <v>387.91157482962876</v>
      </c>
      <c r="I1098" s="3">
        <v>1423104.7877821208</v>
      </c>
      <c r="J1098" s="3">
        <v>3551.2298636290348</v>
      </c>
      <c r="K1098" s="3">
        <v>1</v>
      </c>
      <c r="L1098" s="3">
        <f t="shared" si="73"/>
        <v>3551.2298636290348</v>
      </c>
      <c r="M1098" s="4">
        <f t="shared" si="72"/>
        <v>3551.2298636290348</v>
      </c>
      <c r="N1098" s="3">
        <v>524.26965981196645</v>
      </c>
      <c r="O1098" s="3">
        <v>1</v>
      </c>
      <c r="P1098" s="3">
        <f t="shared" si="74"/>
        <v>524.26965981196645</v>
      </c>
      <c r="Q1098" s="3">
        <f>P1098</f>
        <v>524.26965981196645</v>
      </c>
    </row>
    <row r="1099" spans="1:17" x14ac:dyDescent="0.25">
      <c r="A1099" s="3" t="s">
        <v>158</v>
      </c>
      <c r="B1099" s="3" t="s">
        <v>8</v>
      </c>
      <c r="C1099" s="3" t="s">
        <v>9</v>
      </c>
      <c r="D1099" s="3">
        <v>0.36</v>
      </c>
      <c r="E1099" s="3">
        <v>0</v>
      </c>
      <c r="F1099" s="3" t="s">
        <v>163</v>
      </c>
      <c r="G1099" s="2">
        <v>1210</v>
      </c>
      <c r="H1099" s="3">
        <v>28.285852589297843</v>
      </c>
      <c r="I1099" s="3">
        <v>103078.27017996258</v>
      </c>
      <c r="J1099" s="3">
        <v>253.02462920630268</v>
      </c>
      <c r="K1099" s="3">
        <v>1</v>
      </c>
      <c r="L1099" s="3">
        <f t="shared" si="73"/>
        <v>253.02462920630268</v>
      </c>
      <c r="M1099" s="4">
        <f t="shared" si="72"/>
        <v>253.02462920630268</v>
      </c>
      <c r="N1099" s="3">
        <v>37.521433246141697</v>
      </c>
      <c r="O1099" s="3">
        <v>1</v>
      </c>
      <c r="P1099" s="3">
        <f t="shared" si="74"/>
        <v>37.521433246141697</v>
      </c>
      <c r="Q1099" s="3">
        <f>P1099</f>
        <v>37.521433246141697</v>
      </c>
    </row>
    <row r="1100" spans="1:17" x14ac:dyDescent="0.25">
      <c r="A1100" s="3" t="s">
        <v>158</v>
      </c>
      <c r="B1100" s="3" t="s">
        <v>8</v>
      </c>
      <c r="C1100" s="3" t="s">
        <v>9</v>
      </c>
      <c r="D1100" s="3">
        <v>0.56000000000000005</v>
      </c>
      <c r="E1100" s="3">
        <v>0.48</v>
      </c>
      <c r="F1100" s="3" t="s">
        <v>163</v>
      </c>
      <c r="G1100" s="2">
        <v>1210</v>
      </c>
      <c r="H1100" s="3">
        <v>2215.0478690567616</v>
      </c>
      <c r="I1100" s="3">
        <v>8728643.791576108</v>
      </c>
      <c r="J1100" s="3">
        <v>20752.325432385944</v>
      </c>
      <c r="K1100" s="3">
        <v>1</v>
      </c>
      <c r="L1100" s="3">
        <f t="shared" si="73"/>
        <v>20752.325432385944</v>
      </c>
      <c r="M1100" s="4">
        <f t="shared" si="72"/>
        <v>20752.325432385944</v>
      </c>
      <c r="N1100" s="3">
        <v>2999.9920404247655</v>
      </c>
      <c r="O1100" s="3">
        <v>1</v>
      </c>
      <c r="P1100" s="3">
        <f t="shared" si="74"/>
        <v>2999.9920404247655</v>
      </c>
      <c r="Q1100" s="3">
        <f>P1100</f>
        <v>2999.9920404247655</v>
      </c>
    </row>
    <row r="1101" spans="1:17" x14ac:dyDescent="0.25">
      <c r="A1101" s="3" t="s">
        <v>158</v>
      </c>
      <c r="B1101" s="3" t="s">
        <v>310</v>
      </c>
      <c r="C1101" s="3" t="s">
        <v>9</v>
      </c>
      <c r="D1101" s="3">
        <v>0.56000000000000005</v>
      </c>
      <c r="E1101" s="3">
        <v>0.48</v>
      </c>
      <c r="F1101" s="3" t="s">
        <v>163</v>
      </c>
      <c r="G1101" s="2">
        <v>1210</v>
      </c>
      <c r="H1101" s="3">
        <v>701.22034111611936</v>
      </c>
      <c r="I1101" s="3">
        <v>2679752.5933451015</v>
      </c>
      <c r="J1101" s="3">
        <v>6361.6352846682285</v>
      </c>
      <c r="K1101" s="3">
        <v>1</v>
      </c>
      <c r="L1101" s="3">
        <f t="shared" si="73"/>
        <v>6361.6352846682285</v>
      </c>
      <c r="M1101" s="4">
        <f t="shared" si="72"/>
        <v>6361.6352846682285</v>
      </c>
      <c r="N1101" s="3">
        <v>919.25371181933383</v>
      </c>
      <c r="O1101" s="3">
        <v>1</v>
      </c>
      <c r="P1101" s="3">
        <f t="shared" si="74"/>
        <v>919.25371181933383</v>
      </c>
      <c r="Q1101" s="3">
        <f>P1101</f>
        <v>919.25371181933383</v>
      </c>
    </row>
    <row r="1102" spans="1:17" x14ac:dyDescent="0.25">
      <c r="A1102" s="3" t="s">
        <v>158</v>
      </c>
      <c r="B1102" s="3" t="s">
        <v>8</v>
      </c>
      <c r="C1102" s="3" t="s">
        <v>9</v>
      </c>
      <c r="D1102" s="3">
        <v>0.56000000000000005</v>
      </c>
      <c r="E1102" s="3">
        <v>0.48</v>
      </c>
      <c r="F1102" s="3" t="s">
        <v>163</v>
      </c>
      <c r="G1102" s="2">
        <v>1210</v>
      </c>
      <c r="H1102" s="3">
        <v>49.50201726630219</v>
      </c>
      <c r="I1102" s="3">
        <v>198878.1873363716</v>
      </c>
      <c r="J1102" s="3">
        <v>469.08573294895461</v>
      </c>
      <c r="K1102" s="3">
        <f>1-0.712</f>
        <v>0.28800000000000003</v>
      </c>
      <c r="L1102" s="3">
        <f t="shared" si="73"/>
        <v>135.09669108929896</v>
      </c>
      <c r="M1102" s="4">
        <f t="shared" si="72"/>
        <v>135.09669108929896</v>
      </c>
      <c r="N1102" s="3">
        <v>67.492328057029425</v>
      </c>
      <c r="O1102" s="3">
        <f>1-0.531</f>
        <v>0.46899999999999997</v>
      </c>
      <c r="P1102" s="3">
        <f t="shared" si="74"/>
        <v>31.653901858746799</v>
      </c>
      <c r="Q1102" s="3">
        <f>P1102</f>
        <v>31.653901858746799</v>
      </c>
    </row>
    <row r="1103" spans="1:17" x14ac:dyDescent="0.25">
      <c r="A1103" s="3" t="s">
        <v>158</v>
      </c>
      <c r="B1103" s="3" t="s">
        <v>8</v>
      </c>
      <c r="C1103" s="3" t="s">
        <v>9</v>
      </c>
      <c r="D1103" s="3">
        <v>0.56000000000000005</v>
      </c>
      <c r="E1103" s="3">
        <v>0.48</v>
      </c>
      <c r="F1103" s="3" t="s">
        <v>163</v>
      </c>
      <c r="G1103" s="2">
        <v>1210</v>
      </c>
      <c r="H1103" s="3">
        <v>1.2197604800666686</v>
      </c>
      <c r="I1103" s="3">
        <v>5000.2624009968386</v>
      </c>
      <c r="J1103" s="3">
        <v>11.993919646409484</v>
      </c>
      <c r="K1103" s="3">
        <v>1</v>
      </c>
      <c r="L1103" s="3">
        <f t="shared" si="73"/>
        <v>11.993919646409484</v>
      </c>
      <c r="M1103" s="4">
        <f t="shared" si="72"/>
        <v>11.993919646409484</v>
      </c>
      <c r="N1103" s="3">
        <v>1.7300743336517181</v>
      </c>
      <c r="O1103" s="3">
        <v>1</v>
      </c>
      <c r="P1103" s="3">
        <f t="shared" si="74"/>
        <v>1.7300743336517181</v>
      </c>
      <c r="Q1103" s="3">
        <f>P1103</f>
        <v>1.7300743336517181</v>
      </c>
    </row>
    <row r="1104" spans="1:17" x14ac:dyDescent="0.25">
      <c r="A1104" s="3" t="s">
        <v>158</v>
      </c>
      <c r="B1104" s="3" t="s">
        <v>8</v>
      </c>
      <c r="C1104" s="3" t="s">
        <v>9</v>
      </c>
      <c r="D1104" s="3">
        <v>0.56000000000000005</v>
      </c>
      <c r="E1104" s="3">
        <v>0.48</v>
      </c>
      <c r="F1104" s="3" t="s">
        <v>183</v>
      </c>
      <c r="G1104" s="2">
        <v>1210</v>
      </c>
      <c r="H1104" s="3">
        <v>2.2032837610994682</v>
      </c>
      <c r="I1104" s="3">
        <v>8417.1563325040897</v>
      </c>
      <c r="J1104" s="3">
        <v>20.591671447117015</v>
      </c>
      <c r="K1104" s="3">
        <f>1-0.712</f>
        <v>0.28800000000000003</v>
      </c>
      <c r="L1104" s="3">
        <f t="shared" si="73"/>
        <v>5.9304013767697015</v>
      </c>
      <c r="M1104" s="4">
        <f t="shared" si="72"/>
        <v>5.9304013767697015</v>
      </c>
      <c r="N1104" s="3">
        <v>2.8930672883051209</v>
      </c>
      <c r="O1104" s="3">
        <f>1-0.531</f>
        <v>0.46899999999999997</v>
      </c>
      <c r="P1104" s="3">
        <f t="shared" si="74"/>
        <v>1.3568485582151018</v>
      </c>
      <c r="Q1104" s="3">
        <f>P1104</f>
        <v>1.3568485582151018</v>
      </c>
    </row>
    <row r="1105" spans="1:17" x14ac:dyDescent="0.25">
      <c r="A1105" s="3" t="s">
        <v>158</v>
      </c>
      <c r="B1105" s="3" t="s">
        <v>8</v>
      </c>
      <c r="C1105" s="3" t="s">
        <v>9</v>
      </c>
      <c r="D1105" s="3">
        <v>0.56000000000000005</v>
      </c>
      <c r="E1105" s="3">
        <v>0.48</v>
      </c>
      <c r="F1105" s="3" t="s">
        <v>163</v>
      </c>
      <c r="G1105" s="2">
        <v>1210</v>
      </c>
      <c r="H1105" s="3">
        <v>3.2593641086464211E-3</v>
      </c>
      <c r="I1105" s="3">
        <v>10.488753919327467</v>
      </c>
      <c r="J1105" s="3">
        <v>2.7899813898075179E-2</v>
      </c>
      <c r="K1105" s="3">
        <v>1</v>
      </c>
      <c r="L1105" s="3">
        <f t="shared" si="73"/>
        <v>2.7899813898075179E-2</v>
      </c>
      <c r="M1105" s="4">
        <f t="shared" si="72"/>
        <v>2.7899813898075179E-2</v>
      </c>
      <c r="N1105" s="3">
        <v>4.2507491947622374E-3</v>
      </c>
      <c r="O1105" s="3">
        <v>1</v>
      </c>
      <c r="P1105" s="3">
        <f t="shared" si="74"/>
        <v>4.2507491947622374E-3</v>
      </c>
      <c r="Q1105" s="3">
        <f>P1105</f>
        <v>4.2507491947622374E-3</v>
      </c>
    </row>
    <row r="1106" spans="1:17" x14ac:dyDescent="0.25">
      <c r="A1106" s="3" t="s">
        <v>158</v>
      </c>
      <c r="B1106" s="3" t="s">
        <v>8</v>
      </c>
      <c r="C1106" s="3" t="s">
        <v>9</v>
      </c>
      <c r="D1106" s="3">
        <v>0.56000000000000005</v>
      </c>
      <c r="E1106" s="3">
        <v>0.48</v>
      </c>
      <c r="F1106" s="3" t="s">
        <v>260</v>
      </c>
      <c r="G1106" s="2">
        <v>1210</v>
      </c>
      <c r="H1106" s="3">
        <v>242.4739398135371</v>
      </c>
      <c r="I1106" s="3">
        <v>918010.45807749126</v>
      </c>
      <c r="J1106" s="3">
        <v>2289.3444843828456</v>
      </c>
      <c r="K1106" s="3">
        <v>1</v>
      </c>
      <c r="L1106" s="3">
        <f t="shared" si="73"/>
        <v>2289.3444843828456</v>
      </c>
      <c r="M1106" s="4">
        <f t="shared" si="72"/>
        <v>2289.3444843828456</v>
      </c>
      <c r="N1106" s="3">
        <v>337.47738646412211</v>
      </c>
      <c r="O1106" s="3">
        <v>1</v>
      </c>
      <c r="P1106" s="3">
        <f t="shared" si="74"/>
        <v>337.47738646412211</v>
      </c>
      <c r="Q1106" s="3">
        <f>P1106</f>
        <v>337.47738646412211</v>
      </c>
    </row>
    <row r="1107" spans="1:17" x14ac:dyDescent="0.25">
      <c r="A1107" s="3" t="s">
        <v>158</v>
      </c>
      <c r="B1107" s="3" t="s">
        <v>89</v>
      </c>
      <c r="C1107" s="3" t="s">
        <v>9</v>
      </c>
      <c r="D1107" s="3">
        <v>0.56000000000000005</v>
      </c>
      <c r="E1107" s="3">
        <v>0.48</v>
      </c>
      <c r="F1107" s="3" t="s">
        <v>309</v>
      </c>
      <c r="G1107" s="2">
        <v>1210</v>
      </c>
      <c r="H1107" s="3">
        <v>1082.6238624724399</v>
      </c>
      <c r="I1107" s="3">
        <v>4201776.4710658593</v>
      </c>
      <c r="J1107" s="3">
        <v>9092.474974703995</v>
      </c>
      <c r="K1107" s="3">
        <v>1</v>
      </c>
      <c r="L1107" s="3">
        <f t="shared" si="73"/>
        <v>9092.474974703995</v>
      </c>
      <c r="M1107" s="4">
        <f t="shared" si="72"/>
        <v>9092.474974703995</v>
      </c>
      <c r="N1107" s="3">
        <v>1310.0676807001596</v>
      </c>
      <c r="O1107" s="3">
        <v>1</v>
      </c>
      <c r="P1107" s="3">
        <f t="shared" si="74"/>
        <v>1310.0676807001596</v>
      </c>
      <c r="Q1107" s="3">
        <f>P1107</f>
        <v>1310.0676807001596</v>
      </c>
    </row>
    <row r="1108" spans="1:17" x14ac:dyDescent="0.25">
      <c r="A1108" s="3" t="s">
        <v>158</v>
      </c>
      <c r="B1108" s="3" t="s">
        <v>89</v>
      </c>
      <c r="C1108" s="3" t="s">
        <v>9</v>
      </c>
      <c r="D1108" s="3">
        <v>0.56000000000000005</v>
      </c>
      <c r="E1108" s="3">
        <v>0.48</v>
      </c>
      <c r="F1108" s="3" t="s">
        <v>277</v>
      </c>
      <c r="G1108" s="2">
        <v>1210</v>
      </c>
      <c r="H1108" s="3">
        <v>3.8001427573462242E-3</v>
      </c>
      <c r="I1108" s="3">
        <v>12.697069611178421</v>
      </c>
      <c r="J1108" s="3">
        <v>3.1419678183399032E-2</v>
      </c>
      <c r="K1108" s="3">
        <v>1</v>
      </c>
      <c r="L1108" s="3">
        <f t="shared" si="73"/>
        <v>3.1419678183399032E-2</v>
      </c>
      <c r="M1108" s="4">
        <f t="shared" si="72"/>
        <v>3.1419678183399032E-2</v>
      </c>
      <c r="N1108" s="3">
        <v>4.4534094725563302E-3</v>
      </c>
      <c r="O1108" s="3">
        <v>1</v>
      </c>
      <c r="P1108" s="3">
        <f t="shared" si="74"/>
        <v>4.4534094725563302E-3</v>
      </c>
      <c r="Q1108" s="3">
        <f>P1108</f>
        <v>4.4534094725563302E-3</v>
      </c>
    </row>
    <row r="1109" spans="1:17" x14ac:dyDescent="0.25">
      <c r="A1109" s="3" t="s">
        <v>158</v>
      </c>
      <c r="B1109" s="3" t="s">
        <v>8</v>
      </c>
      <c r="C1109" s="3" t="s">
        <v>9</v>
      </c>
      <c r="D1109" s="3">
        <v>0.56000000000000005</v>
      </c>
      <c r="E1109" s="3">
        <v>0.48</v>
      </c>
      <c r="F1109" s="3" t="s">
        <v>166</v>
      </c>
      <c r="G1109" s="2">
        <v>1210</v>
      </c>
      <c r="H1109" s="3">
        <v>1600.0563337475014</v>
      </c>
      <c r="I1109" s="3">
        <v>6298053.5045535052</v>
      </c>
      <c r="J1109" s="3">
        <v>15215.194365631398</v>
      </c>
      <c r="K1109" s="3">
        <v>1</v>
      </c>
      <c r="L1109" s="3">
        <f t="shared" si="73"/>
        <v>15215.194365631398</v>
      </c>
      <c r="M1109" s="4">
        <f t="shared" si="72"/>
        <v>15215.194365631398</v>
      </c>
      <c r="N1109" s="3">
        <v>2208.2186890145813</v>
      </c>
      <c r="O1109" s="3">
        <v>1</v>
      </c>
      <c r="P1109" s="3">
        <f t="shared" si="74"/>
        <v>2208.2186890145813</v>
      </c>
      <c r="Q1109" s="3">
        <f>P1109</f>
        <v>2208.2186890145813</v>
      </c>
    </row>
    <row r="1110" spans="1:17" x14ac:dyDescent="0.25">
      <c r="A1110" s="3" t="s">
        <v>158</v>
      </c>
      <c r="B1110" s="3" t="s">
        <v>8</v>
      </c>
      <c r="C1110" s="3" t="s">
        <v>9</v>
      </c>
      <c r="D1110" s="3">
        <v>0.56000000000000005</v>
      </c>
      <c r="E1110" s="3">
        <v>0.48</v>
      </c>
      <c r="F1110" s="3" t="s">
        <v>166</v>
      </c>
      <c r="G1110" s="2">
        <v>1210</v>
      </c>
      <c r="H1110" s="3">
        <v>1.1183329049396507</v>
      </c>
      <c r="I1110" s="3">
        <v>4108.2927710684908</v>
      </c>
      <c r="J1110" s="3">
        <v>9.2628314684104733</v>
      </c>
      <c r="K1110" s="3">
        <v>1</v>
      </c>
      <c r="L1110" s="3">
        <f t="shared" si="73"/>
        <v>9.2628314684104733</v>
      </c>
      <c r="M1110" s="4">
        <f t="shared" si="72"/>
        <v>9.2628314684104733</v>
      </c>
      <c r="N1110" s="3">
        <v>1.2572725977254349</v>
      </c>
      <c r="O1110" s="3">
        <v>1</v>
      </c>
      <c r="P1110" s="3">
        <f t="shared" si="74"/>
        <v>1.2572725977254349</v>
      </c>
      <c r="Q1110" s="3">
        <f>P1110</f>
        <v>1.2572725977254349</v>
      </c>
    </row>
    <row r="1111" spans="1:17" x14ac:dyDescent="0.25">
      <c r="A1111" s="3" t="s">
        <v>158</v>
      </c>
      <c r="B1111" s="3" t="s">
        <v>8</v>
      </c>
      <c r="C1111" s="3" t="s">
        <v>9</v>
      </c>
      <c r="D1111" s="3">
        <v>0.56000000000000005</v>
      </c>
      <c r="E1111" s="3">
        <v>0.48</v>
      </c>
      <c r="F1111" s="3" t="s">
        <v>193</v>
      </c>
      <c r="G1111" s="2">
        <v>1210</v>
      </c>
      <c r="H1111" s="3">
        <v>191.02332484426853</v>
      </c>
      <c r="I1111" s="3">
        <v>761064.26728852501</v>
      </c>
      <c r="J1111" s="3">
        <v>1905.029640905529</v>
      </c>
      <c r="K1111" s="3">
        <v>1</v>
      </c>
      <c r="L1111" s="3">
        <f t="shared" si="73"/>
        <v>1905.029640905529</v>
      </c>
      <c r="M1111" s="4">
        <f t="shared" si="72"/>
        <v>1905.029640905529</v>
      </c>
      <c r="N1111" s="3">
        <v>281.36050926540872</v>
      </c>
      <c r="O1111" s="3">
        <v>1</v>
      </c>
      <c r="P1111" s="3">
        <f t="shared" si="74"/>
        <v>281.36050926540872</v>
      </c>
      <c r="Q1111" s="3">
        <f>P1111</f>
        <v>281.36050926540872</v>
      </c>
    </row>
    <row r="1112" spans="1:17" x14ac:dyDescent="0.25">
      <c r="A1112" s="3" t="s">
        <v>158</v>
      </c>
      <c r="B1112" s="3" t="s">
        <v>8</v>
      </c>
      <c r="C1112" s="3" t="s">
        <v>9</v>
      </c>
      <c r="D1112" s="3">
        <v>0.56000000000000005</v>
      </c>
      <c r="E1112" s="3">
        <v>0.48</v>
      </c>
      <c r="F1112" s="3" t="s">
        <v>193</v>
      </c>
      <c r="G1112" s="2">
        <v>1210</v>
      </c>
      <c r="H1112" s="3">
        <v>0.33826114949912445</v>
      </c>
      <c r="I1112" s="3">
        <v>1350.2193631120274</v>
      </c>
      <c r="J1112" s="3">
        <v>3.4246454066434042</v>
      </c>
      <c r="K1112" s="3">
        <v>1</v>
      </c>
      <c r="L1112" s="3">
        <f t="shared" si="73"/>
        <v>3.4246454066434042</v>
      </c>
      <c r="M1112" s="4">
        <f t="shared" si="72"/>
        <v>3.4246454066434042</v>
      </c>
      <c r="N1112" s="3">
        <v>0.51434067795632454</v>
      </c>
      <c r="O1112" s="3">
        <v>1</v>
      </c>
      <c r="P1112" s="3">
        <f t="shared" si="74"/>
        <v>0.51434067795632454</v>
      </c>
      <c r="Q1112" s="3">
        <f>P1112</f>
        <v>0.51434067795632454</v>
      </c>
    </row>
    <row r="1113" spans="1:17" x14ac:dyDescent="0.25">
      <c r="A1113" s="3" t="s">
        <v>158</v>
      </c>
      <c r="B1113" s="3" t="s">
        <v>310</v>
      </c>
      <c r="C1113" s="3" t="s">
        <v>9</v>
      </c>
      <c r="D1113" s="3">
        <v>0.56000000000000005</v>
      </c>
      <c r="E1113" s="3">
        <v>0.48</v>
      </c>
      <c r="F1113" s="3" t="s">
        <v>350</v>
      </c>
      <c r="G1113" s="2">
        <v>1210</v>
      </c>
      <c r="H1113" s="3">
        <v>144.76925984486394</v>
      </c>
      <c r="I1113" s="3">
        <v>557668.64496947103</v>
      </c>
      <c r="J1113" s="3">
        <v>1092.051558779187</v>
      </c>
      <c r="K1113" s="3">
        <v>1</v>
      </c>
      <c r="L1113" s="3">
        <f t="shared" si="73"/>
        <v>1092.051558779187</v>
      </c>
      <c r="M1113" s="4">
        <f t="shared" si="72"/>
        <v>1092.051558779187</v>
      </c>
      <c r="N1113" s="3">
        <v>154.8016536051301</v>
      </c>
      <c r="O1113" s="3">
        <v>1</v>
      </c>
      <c r="P1113" s="3">
        <f t="shared" si="74"/>
        <v>154.8016536051301</v>
      </c>
      <c r="Q1113" s="3">
        <f>P1113</f>
        <v>154.8016536051301</v>
      </c>
    </row>
    <row r="1114" spans="1:17" x14ac:dyDescent="0.25">
      <c r="A1114" s="3" t="s">
        <v>158</v>
      </c>
      <c r="B1114" s="3" t="s">
        <v>351</v>
      </c>
      <c r="C1114" s="3" t="s">
        <v>352</v>
      </c>
      <c r="D1114" s="3">
        <v>0.36</v>
      </c>
      <c r="E1114" s="3">
        <v>0.57999999999999996</v>
      </c>
      <c r="F1114" s="3" t="s">
        <v>376</v>
      </c>
      <c r="G1114" s="2">
        <v>1210</v>
      </c>
      <c r="H1114" s="3">
        <v>15.950669890831131</v>
      </c>
      <c r="I1114" s="3">
        <v>60153.374383010749</v>
      </c>
      <c r="J1114" s="3">
        <v>158.56426767492505</v>
      </c>
      <c r="K1114" s="3">
        <v>1</v>
      </c>
      <c r="L1114" s="3">
        <f t="shared" si="73"/>
        <v>158.56426767492505</v>
      </c>
      <c r="M1114" s="4">
        <f t="shared" si="72"/>
        <v>158.56426767492505</v>
      </c>
      <c r="N1114" s="3">
        <v>26.249684581928097</v>
      </c>
      <c r="O1114" s="3">
        <v>1</v>
      </c>
      <c r="P1114" s="3">
        <f t="shared" si="74"/>
        <v>26.249684581928097</v>
      </c>
      <c r="Q1114" s="3">
        <f>P1114</f>
        <v>26.249684581928097</v>
      </c>
    </row>
    <row r="1115" spans="1:17" x14ac:dyDescent="0.25">
      <c r="A1115" s="3" t="s">
        <v>158</v>
      </c>
      <c r="B1115" s="3" t="s">
        <v>310</v>
      </c>
      <c r="C1115" s="3" t="s">
        <v>9</v>
      </c>
      <c r="D1115" s="3">
        <v>0.56000000000000005</v>
      </c>
      <c r="E1115" s="3">
        <v>0.48</v>
      </c>
      <c r="F1115" s="3" t="s">
        <v>17</v>
      </c>
      <c r="G1115" s="2">
        <v>2000</v>
      </c>
      <c r="H1115" s="3">
        <v>13.636293198314469</v>
      </c>
      <c r="I1115" s="3">
        <v>48827.40080969972</v>
      </c>
      <c r="J1115" s="3">
        <v>131.85847362614109</v>
      </c>
      <c r="K1115" s="3">
        <v>1</v>
      </c>
      <c r="L1115" s="3">
        <f t="shared" si="73"/>
        <v>131.85847362614109</v>
      </c>
      <c r="M1115" s="4">
        <f t="shared" si="72"/>
        <v>131.85847362614109</v>
      </c>
      <c r="N1115" s="3">
        <v>19.640324303611848</v>
      </c>
      <c r="O1115" s="3">
        <v>1</v>
      </c>
      <c r="P1115" s="3">
        <f t="shared" si="74"/>
        <v>19.640324303611848</v>
      </c>
      <c r="Q1115" s="3">
        <f>P1115</f>
        <v>19.640324303611848</v>
      </c>
    </row>
    <row r="1116" spans="1:17" x14ac:dyDescent="0.25">
      <c r="A1116" s="3" t="s">
        <v>158</v>
      </c>
      <c r="B1116" s="3" t="s">
        <v>310</v>
      </c>
      <c r="C1116" s="3" t="s">
        <v>9</v>
      </c>
      <c r="D1116" s="3">
        <v>0.56000000000000005</v>
      </c>
      <c r="E1116" s="3">
        <v>0.48</v>
      </c>
      <c r="F1116" s="3" t="s">
        <v>17</v>
      </c>
      <c r="G1116" s="2">
        <v>2000</v>
      </c>
      <c r="H1116" s="3">
        <v>7.7732147386757773E-3</v>
      </c>
      <c r="I1116" s="3">
        <v>29.970612339068701</v>
      </c>
      <c r="J1116" s="3">
        <v>8.0342088265348777E-2</v>
      </c>
      <c r="K1116" s="3">
        <v>1</v>
      </c>
      <c r="L1116" s="3">
        <f t="shared" si="73"/>
        <v>8.0342088265348777E-2</v>
      </c>
      <c r="M1116" s="4">
        <f t="shared" si="72"/>
        <v>8.0342088265348777E-2</v>
      </c>
      <c r="N1116" s="3">
        <v>1.1948799628885723E-2</v>
      </c>
      <c r="O1116" s="3">
        <v>1</v>
      </c>
      <c r="P1116" s="3">
        <f t="shared" si="74"/>
        <v>1.1948799628885723E-2</v>
      </c>
      <c r="Q1116" s="3">
        <f>P1116</f>
        <v>1.1948799628885723E-2</v>
      </c>
    </row>
    <row r="1117" spans="1:17" x14ac:dyDescent="0.25">
      <c r="A1117" s="3" t="s">
        <v>158</v>
      </c>
      <c r="B1117" s="3" t="s">
        <v>310</v>
      </c>
      <c r="C1117" s="3" t="s">
        <v>9</v>
      </c>
      <c r="D1117" s="3">
        <v>0.56000000000000005</v>
      </c>
      <c r="E1117" s="3">
        <v>0.48</v>
      </c>
      <c r="F1117" s="3" t="s">
        <v>17</v>
      </c>
      <c r="G1117" s="2">
        <v>2000</v>
      </c>
      <c r="H1117" s="3">
        <v>0.14386087779664414</v>
      </c>
      <c r="I1117" s="3">
        <v>542.01365022778464</v>
      </c>
      <c r="J1117" s="3">
        <v>1.290555693802977</v>
      </c>
      <c r="K1117" s="3">
        <v>1</v>
      </c>
      <c r="L1117" s="3">
        <f t="shared" si="73"/>
        <v>1.290555693802977</v>
      </c>
      <c r="M1117" s="4">
        <f t="shared" si="72"/>
        <v>1.290555693802977</v>
      </c>
      <c r="N1117" s="3">
        <v>0.17639328031190554</v>
      </c>
      <c r="O1117" s="3">
        <v>1</v>
      </c>
      <c r="P1117" s="3">
        <f t="shared" si="74"/>
        <v>0.17639328031190554</v>
      </c>
      <c r="Q1117" s="3">
        <f>P1117</f>
        <v>0.17639328031190554</v>
      </c>
    </row>
    <row r="1118" spans="1:17" x14ac:dyDescent="0.25">
      <c r="A1118" s="3" t="s">
        <v>158</v>
      </c>
      <c r="B1118" s="3" t="s">
        <v>310</v>
      </c>
      <c r="C1118" s="3" t="s">
        <v>9</v>
      </c>
      <c r="D1118" s="3">
        <v>0.56000000000000005</v>
      </c>
      <c r="E1118" s="3">
        <v>0.48</v>
      </c>
      <c r="F1118" s="3" t="s">
        <v>17</v>
      </c>
      <c r="G1118" s="2">
        <v>2000</v>
      </c>
      <c r="H1118" s="3">
        <v>8.8119392154698654E-3</v>
      </c>
      <c r="I1118" s="3">
        <v>28.543438158957692</v>
      </c>
      <c r="J1118" s="3">
        <v>5.8171732022080952E-2</v>
      </c>
      <c r="K1118" s="3">
        <v>1</v>
      </c>
      <c r="L1118" s="3">
        <f t="shared" si="73"/>
        <v>5.8171732022080952E-2</v>
      </c>
      <c r="M1118" s="4">
        <f t="shared" si="72"/>
        <v>5.8171732022080952E-2</v>
      </c>
      <c r="N1118" s="3">
        <v>7.2962316627449538E-3</v>
      </c>
      <c r="O1118" s="3">
        <v>1</v>
      </c>
      <c r="P1118" s="3">
        <f t="shared" si="74"/>
        <v>7.2962316627449538E-3</v>
      </c>
      <c r="Q1118" s="3">
        <f>P1118</f>
        <v>7.2962316627449538E-3</v>
      </c>
    </row>
    <row r="1119" spans="1:17" x14ac:dyDescent="0.25">
      <c r="A1119" s="3" t="s">
        <v>158</v>
      </c>
      <c r="B1119" s="3" t="s">
        <v>310</v>
      </c>
      <c r="C1119" s="3" t="s">
        <v>9</v>
      </c>
      <c r="D1119" s="3">
        <v>0.56000000000000005</v>
      </c>
      <c r="E1119" s="3">
        <v>0.48</v>
      </c>
      <c r="F1119" s="3" t="s">
        <v>17</v>
      </c>
      <c r="G1119" s="2">
        <v>2000</v>
      </c>
      <c r="H1119" s="3">
        <v>7.8898015012114975</v>
      </c>
      <c r="I1119" s="3">
        <v>26462.449339143808</v>
      </c>
      <c r="J1119" s="3">
        <v>68.053385326234022</v>
      </c>
      <c r="K1119" s="3">
        <v>1</v>
      </c>
      <c r="L1119" s="3">
        <f t="shared" si="73"/>
        <v>68.053385326234022</v>
      </c>
      <c r="M1119" s="4">
        <f t="shared" si="72"/>
        <v>68.053385326234022</v>
      </c>
      <c r="N1119" s="3">
        <v>9.8930365241416034</v>
      </c>
      <c r="O1119" s="3">
        <v>1</v>
      </c>
      <c r="P1119" s="3">
        <f t="shared" si="74"/>
        <v>9.8930365241416034</v>
      </c>
      <c r="Q1119" s="3">
        <f>P1119</f>
        <v>9.8930365241416034</v>
      </c>
    </row>
    <row r="1120" spans="1:17" x14ac:dyDescent="0.25">
      <c r="A1120" s="3" t="s">
        <v>158</v>
      </c>
      <c r="B1120" s="3" t="s">
        <v>310</v>
      </c>
      <c r="C1120" s="3" t="s">
        <v>9</v>
      </c>
      <c r="D1120" s="3">
        <v>0.56000000000000005</v>
      </c>
      <c r="E1120" s="3">
        <v>0.48</v>
      </c>
      <c r="F1120" s="3" t="s">
        <v>17</v>
      </c>
      <c r="G1120" s="2">
        <v>2000</v>
      </c>
      <c r="H1120" s="3">
        <v>8.1513758557102856E-2</v>
      </c>
      <c r="I1120" s="3">
        <v>283.67569735662852</v>
      </c>
      <c r="J1120" s="3">
        <v>0.724413850801093</v>
      </c>
      <c r="K1120" s="3">
        <v>1</v>
      </c>
      <c r="L1120" s="3">
        <f t="shared" si="73"/>
        <v>0.724413850801093</v>
      </c>
      <c r="M1120" s="4">
        <f t="shared" si="72"/>
        <v>0.724413850801093</v>
      </c>
      <c r="N1120" s="3">
        <v>0.10236863511560461</v>
      </c>
      <c r="O1120" s="3">
        <v>1</v>
      </c>
      <c r="P1120" s="3">
        <f t="shared" si="74"/>
        <v>0.10236863511560461</v>
      </c>
      <c r="Q1120" s="3">
        <f>P1120</f>
        <v>0.10236863511560461</v>
      </c>
    </row>
    <row r="1121" spans="1:17" x14ac:dyDescent="0.25">
      <c r="A1121" s="3" t="s">
        <v>158</v>
      </c>
      <c r="B1121" s="3" t="s">
        <v>89</v>
      </c>
      <c r="C1121" s="3" t="s">
        <v>9</v>
      </c>
      <c r="D1121" s="3">
        <v>0.56000000000000005</v>
      </c>
      <c r="E1121" s="3">
        <v>0.48</v>
      </c>
      <c r="F1121" s="3" t="s">
        <v>17</v>
      </c>
      <c r="G1121" s="2">
        <v>2000</v>
      </c>
      <c r="H1121" s="3">
        <v>688.74586877903175</v>
      </c>
      <c r="I1121" s="3">
        <v>2743505.099166078</v>
      </c>
      <c r="J1121" s="3">
        <v>6914.083977858967</v>
      </c>
      <c r="K1121" s="3">
        <v>1</v>
      </c>
      <c r="L1121" s="3">
        <f t="shared" si="73"/>
        <v>6914.083977858967</v>
      </c>
      <c r="M1121" s="4">
        <f t="shared" si="72"/>
        <v>6914.083977858967</v>
      </c>
      <c r="N1121" s="3">
        <v>1016.427701054689</v>
      </c>
      <c r="O1121" s="3">
        <v>1</v>
      </c>
      <c r="P1121" s="3">
        <f t="shared" si="74"/>
        <v>1016.427701054689</v>
      </c>
      <c r="Q1121" s="3">
        <f>P1121</f>
        <v>1016.427701054689</v>
      </c>
    </row>
    <row r="1122" spans="1:17" x14ac:dyDescent="0.25">
      <c r="A1122" s="3" t="s">
        <v>158</v>
      </c>
      <c r="B1122" s="3" t="s">
        <v>310</v>
      </c>
      <c r="C1122" s="3" t="s">
        <v>9</v>
      </c>
      <c r="D1122" s="3">
        <v>0.56000000000000005</v>
      </c>
      <c r="E1122" s="3">
        <v>0.48</v>
      </c>
      <c r="F1122" s="3" t="s">
        <v>17</v>
      </c>
      <c r="G1122" s="2">
        <v>2000</v>
      </c>
      <c r="H1122" s="3">
        <v>104.60175572296052</v>
      </c>
      <c r="I1122" s="3">
        <v>416309.37870624365</v>
      </c>
      <c r="J1122" s="3">
        <v>1067.7522908603908</v>
      </c>
      <c r="K1122" s="3">
        <v>1</v>
      </c>
      <c r="L1122" s="3">
        <f t="shared" si="73"/>
        <v>1067.7522908603908</v>
      </c>
      <c r="M1122" s="4">
        <f t="shared" si="72"/>
        <v>1067.7522908603908</v>
      </c>
      <c r="N1122" s="3">
        <v>157.35139562304113</v>
      </c>
      <c r="O1122" s="3">
        <v>1</v>
      </c>
      <c r="P1122" s="3">
        <f t="shared" si="74"/>
        <v>157.35139562304113</v>
      </c>
      <c r="Q1122" s="3">
        <f>P1122</f>
        <v>157.35139562304113</v>
      </c>
    </row>
    <row r="1123" spans="1:17" x14ac:dyDescent="0.25">
      <c r="A1123" s="3" t="s">
        <v>158</v>
      </c>
      <c r="B1123" s="3" t="s">
        <v>310</v>
      </c>
      <c r="C1123" s="3" t="s">
        <v>9</v>
      </c>
      <c r="D1123" s="3">
        <v>0.56000000000000005</v>
      </c>
      <c r="E1123" s="3">
        <v>0.48</v>
      </c>
      <c r="F1123" s="3" t="s">
        <v>17</v>
      </c>
      <c r="G1123" s="2">
        <v>2000</v>
      </c>
      <c r="H1123" s="3">
        <v>540.41965151609213</v>
      </c>
      <c r="I1123" s="3">
        <v>2007231.0241175522</v>
      </c>
      <c r="J1123" s="3">
        <v>5290.4205633665661</v>
      </c>
      <c r="K1123" s="3">
        <v>1</v>
      </c>
      <c r="L1123" s="3">
        <f t="shared" si="73"/>
        <v>5290.4205633665661</v>
      </c>
      <c r="M1123" s="4">
        <f t="shared" si="72"/>
        <v>5290.4205633665661</v>
      </c>
      <c r="N1123" s="3">
        <v>785.17814329278804</v>
      </c>
      <c r="O1123" s="3">
        <v>1</v>
      </c>
      <c r="P1123" s="3">
        <f t="shared" si="74"/>
        <v>785.17814329278804</v>
      </c>
      <c r="Q1123" s="3">
        <f>P1123</f>
        <v>785.17814329278804</v>
      </c>
    </row>
    <row r="1124" spans="1:17" x14ac:dyDescent="0.25">
      <c r="A1124" s="3" t="s">
        <v>158</v>
      </c>
      <c r="B1124" s="3" t="s">
        <v>89</v>
      </c>
      <c r="C1124" s="3" t="s">
        <v>9</v>
      </c>
      <c r="D1124" s="3">
        <v>0.56000000000000005</v>
      </c>
      <c r="E1124" s="3">
        <v>0.48</v>
      </c>
      <c r="F1124" s="3" t="s">
        <v>17</v>
      </c>
      <c r="G1124" s="2">
        <v>2000</v>
      </c>
      <c r="H1124" s="3">
        <v>0.24304678004990021</v>
      </c>
      <c r="I1124" s="3">
        <v>840.40664672833987</v>
      </c>
      <c r="J1124" s="3">
        <v>2.1910375270229108</v>
      </c>
      <c r="K1124" s="3">
        <v>1</v>
      </c>
      <c r="L1124" s="3">
        <f t="shared" si="73"/>
        <v>2.1910375270229108</v>
      </c>
      <c r="M1124" s="4">
        <f t="shared" si="72"/>
        <v>2.1910375270229108</v>
      </c>
      <c r="N1124" s="3">
        <v>0.31303609423522633</v>
      </c>
      <c r="O1124" s="3">
        <v>1</v>
      </c>
      <c r="P1124" s="3">
        <f t="shared" si="74"/>
        <v>0.31303609423522633</v>
      </c>
      <c r="Q1124" s="3">
        <f>P1124</f>
        <v>0.31303609423522633</v>
      </c>
    </row>
    <row r="1125" spans="1:17" x14ac:dyDescent="0.25">
      <c r="A1125" s="3" t="s">
        <v>158</v>
      </c>
      <c r="B1125" s="3" t="s">
        <v>310</v>
      </c>
      <c r="C1125" s="3" t="s">
        <v>9</v>
      </c>
      <c r="D1125" s="3">
        <v>0.56000000000000005</v>
      </c>
      <c r="E1125" s="3">
        <v>0.48</v>
      </c>
      <c r="F1125" s="3" t="s">
        <v>17</v>
      </c>
      <c r="G1125" s="2">
        <v>2000</v>
      </c>
      <c r="H1125" s="3">
        <v>1.5412180505393178</v>
      </c>
      <c r="I1125" s="3">
        <v>5422.2509046839032</v>
      </c>
      <c r="J1125" s="3">
        <v>13.737038658152064</v>
      </c>
      <c r="K1125" s="3">
        <v>1</v>
      </c>
      <c r="L1125" s="3">
        <f t="shared" si="73"/>
        <v>13.737038658152064</v>
      </c>
      <c r="M1125" s="4">
        <f t="shared" si="72"/>
        <v>13.737038658152064</v>
      </c>
      <c r="N1125" s="3">
        <v>1.9483041422260294</v>
      </c>
      <c r="O1125" s="3">
        <v>1</v>
      </c>
      <c r="P1125" s="3">
        <f t="shared" si="74"/>
        <v>1.9483041422260294</v>
      </c>
      <c r="Q1125" s="3">
        <f>P1125</f>
        <v>1.9483041422260294</v>
      </c>
    </row>
    <row r="1126" spans="1:17" x14ac:dyDescent="0.25">
      <c r="A1126" s="3" t="s">
        <v>158</v>
      </c>
      <c r="B1126" s="3" t="s">
        <v>310</v>
      </c>
      <c r="C1126" s="3" t="s">
        <v>9</v>
      </c>
      <c r="D1126" s="3">
        <v>0.56000000000000005</v>
      </c>
      <c r="E1126" s="3">
        <v>0.48</v>
      </c>
      <c r="F1126" s="3" t="s">
        <v>17</v>
      </c>
      <c r="G1126" s="2">
        <v>2000</v>
      </c>
      <c r="H1126" s="3">
        <v>0.19976678629289793</v>
      </c>
      <c r="I1126" s="3">
        <v>802.06630639866626</v>
      </c>
      <c r="J1126" s="3">
        <v>2.1568998412030975</v>
      </c>
      <c r="K1126" s="3">
        <v>1</v>
      </c>
      <c r="L1126" s="3">
        <f t="shared" si="73"/>
        <v>2.1568998412030975</v>
      </c>
      <c r="M1126" s="4">
        <f t="shared" si="72"/>
        <v>2.1568998412030975</v>
      </c>
      <c r="N1126" s="3">
        <v>0.31984636284799906</v>
      </c>
      <c r="O1126" s="3">
        <v>1</v>
      </c>
      <c r="P1126" s="3">
        <f t="shared" si="74"/>
        <v>0.31984636284799906</v>
      </c>
      <c r="Q1126" s="3">
        <f>P1126</f>
        <v>0.31984636284799906</v>
      </c>
    </row>
    <row r="1127" spans="1:17" x14ac:dyDescent="0.25">
      <c r="A1127" s="3" t="s">
        <v>158</v>
      </c>
      <c r="B1127" s="3" t="s">
        <v>310</v>
      </c>
      <c r="C1127" s="3" t="s">
        <v>9</v>
      </c>
      <c r="D1127" s="3">
        <v>0.56000000000000005</v>
      </c>
      <c r="E1127" s="3">
        <v>0.48</v>
      </c>
      <c r="F1127" s="3" t="s">
        <v>17</v>
      </c>
      <c r="G1127" s="2">
        <v>2000</v>
      </c>
      <c r="H1127" s="3">
        <v>1.8294231057668309E-2</v>
      </c>
      <c r="I1127" s="3">
        <v>67.203232320858376</v>
      </c>
      <c r="J1127" s="3">
        <v>0.14297541830538518</v>
      </c>
      <c r="K1127" s="3">
        <v>1</v>
      </c>
      <c r="L1127" s="3">
        <f t="shared" si="73"/>
        <v>0.14297541830538518</v>
      </c>
      <c r="M1127" s="4">
        <f t="shared" si="72"/>
        <v>0.14297541830538518</v>
      </c>
      <c r="N1127" s="3">
        <v>1.8866941803385665E-2</v>
      </c>
      <c r="O1127" s="3">
        <v>1</v>
      </c>
      <c r="P1127" s="3">
        <f t="shared" si="74"/>
        <v>1.8866941803385665E-2</v>
      </c>
      <c r="Q1127" s="3">
        <f>P1127</f>
        <v>1.8866941803385665E-2</v>
      </c>
    </row>
    <row r="1128" spans="1:17" x14ac:dyDescent="0.25">
      <c r="A1128" s="3" t="s">
        <v>158</v>
      </c>
      <c r="B1128" s="3" t="s">
        <v>310</v>
      </c>
      <c r="C1128" s="3" t="s">
        <v>9</v>
      </c>
      <c r="D1128" s="3">
        <v>0.56000000000000005</v>
      </c>
      <c r="E1128" s="3">
        <v>0.48</v>
      </c>
      <c r="F1128" s="3" t="s">
        <v>17</v>
      </c>
      <c r="G1128" s="2">
        <v>2000</v>
      </c>
      <c r="H1128" s="3">
        <v>3.5746095160568717E-2</v>
      </c>
      <c r="I1128" s="3">
        <v>143.27869705259272</v>
      </c>
      <c r="J1128" s="3">
        <v>0.38465332647400108</v>
      </c>
      <c r="K1128" s="3">
        <v>1</v>
      </c>
      <c r="L1128" s="3">
        <f t="shared" si="73"/>
        <v>0.38465332647400108</v>
      </c>
      <c r="M1128" s="4">
        <f t="shared" si="72"/>
        <v>0.38465332647400108</v>
      </c>
      <c r="N1128" s="3">
        <v>5.7063973704557083E-2</v>
      </c>
      <c r="O1128" s="3">
        <v>1</v>
      </c>
      <c r="P1128" s="3">
        <f t="shared" si="74"/>
        <v>5.7063973704557083E-2</v>
      </c>
      <c r="Q1128" s="3">
        <f>P1128</f>
        <v>5.7063973704557083E-2</v>
      </c>
    </row>
    <row r="1129" spans="1:17" x14ac:dyDescent="0.25">
      <c r="A1129" s="3" t="s">
        <v>158</v>
      </c>
      <c r="B1129" s="3" t="s">
        <v>89</v>
      </c>
      <c r="C1129" s="3" t="s">
        <v>9</v>
      </c>
      <c r="D1129" s="3">
        <v>0.56000000000000005</v>
      </c>
      <c r="E1129" s="3">
        <v>0.48</v>
      </c>
      <c r="F1129" s="3" t="s">
        <v>17</v>
      </c>
      <c r="G1129" s="2">
        <v>2000</v>
      </c>
      <c r="H1129" s="3">
        <v>5.059312413413164E-2</v>
      </c>
      <c r="I1129" s="3">
        <v>202.09240810537284</v>
      </c>
      <c r="J1129" s="3">
        <v>0.42250292501226494</v>
      </c>
      <c r="K1129" s="3">
        <v>1</v>
      </c>
      <c r="L1129" s="3">
        <f t="shared" si="73"/>
        <v>0.42250292501226494</v>
      </c>
      <c r="M1129" s="4">
        <f t="shared" si="72"/>
        <v>0.42250292501226494</v>
      </c>
      <c r="N1129" s="3">
        <v>5.8541937461497412E-2</v>
      </c>
      <c r="O1129" s="3">
        <v>1</v>
      </c>
      <c r="P1129" s="3">
        <f t="shared" si="74"/>
        <v>5.8541937461497412E-2</v>
      </c>
      <c r="Q1129" s="3">
        <f>P1129</f>
        <v>5.8541937461497412E-2</v>
      </c>
    </row>
    <row r="1130" spans="1:17" x14ac:dyDescent="0.25">
      <c r="A1130" s="3" t="s">
        <v>158</v>
      </c>
      <c r="B1130" s="3" t="s">
        <v>310</v>
      </c>
      <c r="C1130" s="3" t="s">
        <v>9</v>
      </c>
      <c r="D1130" s="3">
        <v>0.56000000000000005</v>
      </c>
      <c r="E1130" s="3">
        <v>0.48</v>
      </c>
      <c r="F1130" s="3" t="s">
        <v>275</v>
      </c>
      <c r="G1130" s="2">
        <v>3000</v>
      </c>
      <c r="H1130" s="3">
        <v>6.435662492565096</v>
      </c>
      <c r="I1130" s="3">
        <v>24727.030023013409</v>
      </c>
      <c r="J1130" s="3">
        <v>56.793352492362743</v>
      </c>
      <c r="K1130" s="3">
        <v>1</v>
      </c>
      <c r="L1130" s="3">
        <f t="shared" si="73"/>
        <v>56.793352492362743</v>
      </c>
      <c r="M1130" s="3">
        <v>0</v>
      </c>
      <c r="N1130" s="3">
        <v>8.4945423086735445</v>
      </c>
      <c r="O1130" s="3">
        <v>1</v>
      </c>
      <c r="P1130" s="3">
        <f t="shared" si="74"/>
        <v>8.4945423086735445</v>
      </c>
      <c r="Q1130" s="3">
        <v>0</v>
      </c>
    </row>
    <row r="1131" spans="1:17" x14ac:dyDescent="0.25">
      <c r="A1131" s="3" t="s">
        <v>158</v>
      </c>
      <c r="B1131" s="3" t="s">
        <v>310</v>
      </c>
      <c r="C1131" s="3" t="s">
        <v>9</v>
      </c>
      <c r="D1131" s="3">
        <v>0.56000000000000005</v>
      </c>
      <c r="E1131" s="3">
        <v>0.48</v>
      </c>
      <c r="F1131" s="3" t="s">
        <v>320</v>
      </c>
      <c r="G1131" s="2">
        <v>3000</v>
      </c>
      <c r="H1131" s="3">
        <v>31.781757107162178</v>
      </c>
      <c r="I1131" s="3">
        <v>127114.28483860884</v>
      </c>
      <c r="J1131" s="3">
        <v>245.37753944263397</v>
      </c>
      <c r="K1131" s="3">
        <v>1</v>
      </c>
      <c r="L1131" s="3">
        <f t="shared" si="73"/>
        <v>245.37753944263397</v>
      </c>
      <c r="M1131" s="3">
        <v>0</v>
      </c>
      <c r="N1131" s="3">
        <v>34.859983291339503</v>
      </c>
      <c r="O1131" s="3">
        <v>1</v>
      </c>
      <c r="P1131" s="3">
        <f t="shared" si="74"/>
        <v>34.859983291339503</v>
      </c>
      <c r="Q1131" s="3">
        <v>0</v>
      </c>
    </row>
    <row r="1132" spans="1:17" x14ac:dyDescent="0.25">
      <c r="A1132" s="3" t="s">
        <v>158</v>
      </c>
      <c r="B1132" s="3" t="s">
        <v>310</v>
      </c>
      <c r="C1132" s="3" t="s">
        <v>9</v>
      </c>
      <c r="D1132" s="3">
        <v>0.56000000000000005</v>
      </c>
      <c r="E1132" s="3">
        <v>0.48</v>
      </c>
      <c r="F1132" s="3" t="s">
        <v>320</v>
      </c>
      <c r="G1132" s="2">
        <v>3000</v>
      </c>
      <c r="H1132" s="3">
        <v>6.7254780552851967</v>
      </c>
      <c r="I1132" s="3">
        <v>26516.969382945514</v>
      </c>
      <c r="J1132" s="3">
        <v>52.619496866852948</v>
      </c>
      <c r="K1132" s="3">
        <v>1</v>
      </c>
      <c r="L1132" s="3">
        <f t="shared" si="73"/>
        <v>52.619496866852948</v>
      </c>
      <c r="M1132" s="3">
        <v>0</v>
      </c>
      <c r="N1132" s="3">
        <v>7.4249321712437402</v>
      </c>
      <c r="O1132" s="3">
        <v>1</v>
      </c>
      <c r="P1132" s="3">
        <f t="shared" si="74"/>
        <v>7.4249321712437402</v>
      </c>
      <c r="Q1132" s="3">
        <v>0</v>
      </c>
    </row>
    <row r="1133" spans="1:17" x14ac:dyDescent="0.25">
      <c r="A1133" s="3" t="s">
        <v>158</v>
      </c>
      <c r="B1133" s="3" t="s">
        <v>89</v>
      </c>
      <c r="C1133" s="3" t="s">
        <v>9</v>
      </c>
      <c r="D1133" s="3">
        <v>0.56000000000000005</v>
      </c>
      <c r="E1133" s="3">
        <v>0.48</v>
      </c>
      <c r="F1133" s="3" t="s">
        <v>277</v>
      </c>
      <c r="G1133" s="2">
        <v>3000</v>
      </c>
      <c r="H1133" s="3">
        <v>0.13671176907753985</v>
      </c>
      <c r="I1133" s="3">
        <v>395.08979018486707</v>
      </c>
      <c r="J1133" s="3">
        <v>0.95890277845303662</v>
      </c>
      <c r="K1133" s="3">
        <v>1</v>
      </c>
      <c r="L1133" s="3">
        <f t="shared" si="73"/>
        <v>0.95890277845303662</v>
      </c>
      <c r="M1133" s="3">
        <v>0</v>
      </c>
      <c r="N1133" s="3">
        <v>0.13526704033163658</v>
      </c>
      <c r="O1133" s="3">
        <v>1</v>
      </c>
      <c r="P1133" s="3">
        <f t="shared" si="74"/>
        <v>0.13526704033163658</v>
      </c>
      <c r="Q1133" s="3">
        <v>0</v>
      </c>
    </row>
    <row r="1134" spans="1:17" x14ac:dyDescent="0.25">
      <c r="A1134" s="3" t="s">
        <v>158</v>
      </c>
      <c r="B1134" s="3" t="s">
        <v>89</v>
      </c>
      <c r="C1134" s="3" t="s">
        <v>9</v>
      </c>
      <c r="D1134" s="3">
        <v>0.56000000000000005</v>
      </c>
      <c r="E1134" s="3">
        <v>0.48</v>
      </c>
      <c r="F1134" s="3" t="s">
        <v>264</v>
      </c>
      <c r="G1134" s="2">
        <v>3000</v>
      </c>
      <c r="H1134" s="3">
        <v>4.5067017705073167E-5</v>
      </c>
      <c r="I1134" s="3">
        <v>0.18636868677054544</v>
      </c>
      <c r="J1134" s="3">
        <v>4.0931047455438225E-4</v>
      </c>
      <c r="K1134" s="3">
        <v>1</v>
      </c>
      <c r="L1134" s="3">
        <f t="shared" si="73"/>
        <v>4.0931047455438225E-4</v>
      </c>
      <c r="M1134" s="3">
        <v>0</v>
      </c>
      <c r="N1134" s="3">
        <v>5.6279680226877641E-5</v>
      </c>
      <c r="O1134" s="3">
        <v>1</v>
      </c>
      <c r="P1134" s="3">
        <f t="shared" si="74"/>
        <v>5.6279680226877641E-5</v>
      </c>
      <c r="Q1134" s="3">
        <v>0</v>
      </c>
    </row>
    <row r="1135" spans="1:17" x14ac:dyDescent="0.25">
      <c r="A1135" s="3" t="s">
        <v>158</v>
      </c>
      <c r="B1135" s="3" t="s">
        <v>310</v>
      </c>
      <c r="C1135" s="3" t="s">
        <v>9</v>
      </c>
      <c r="D1135" s="3">
        <v>0.56000000000000005</v>
      </c>
      <c r="E1135" s="3">
        <v>0.48</v>
      </c>
      <c r="F1135" s="3" t="s">
        <v>264</v>
      </c>
      <c r="G1135" s="2">
        <v>3000</v>
      </c>
      <c r="H1135" s="3">
        <v>3.489260522070714E-3</v>
      </c>
      <c r="I1135" s="3">
        <v>13.262570823309979</v>
      </c>
      <c r="J1135" s="3">
        <v>2.7918609894961314E-2</v>
      </c>
      <c r="K1135" s="3">
        <v>1</v>
      </c>
      <c r="L1135" s="3">
        <f t="shared" si="73"/>
        <v>2.7918609894961314E-2</v>
      </c>
      <c r="M1135" s="3">
        <v>0</v>
      </c>
      <c r="N1135" s="3">
        <v>3.8476980240324918E-3</v>
      </c>
      <c r="O1135" s="3">
        <v>1</v>
      </c>
      <c r="P1135" s="3">
        <f t="shared" si="74"/>
        <v>3.8476980240324918E-3</v>
      </c>
      <c r="Q1135" s="3">
        <v>0</v>
      </c>
    </row>
    <row r="1136" spans="1:17" x14ac:dyDescent="0.25">
      <c r="A1136" s="3" t="s">
        <v>158</v>
      </c>
      <c r="B1136" s="3" t="s">
        <v>310</v>
      </c>
      <c r="C1136" s="3" t="s">
        <v>9</v>
      </c>
      <c r="D1136" s="3">
        <v>0.56000000000000005</v>
      </c>
      <c r="E1136" s="3">
        <v>0.48</v>
      </c>
      <c r="F1136" s="3" t="s">
        <v>264</v>
      </c>
      <c r="G1136" s="2">
        <v>3000</v>
      </c>
      <c r="H1136" s="3">
        <v>19.388122940067817</v>
      </c>
      <c r="I1136" s="3">
        <v>72551.273284818773</v>
      </c>
      <c r="J1136" s="3">
        <v>199.51690720750597</v>
      </c>
      <c r="K1136" s="3">
        <v>1</v>
      </c>
      <c r="L1136" s="3">
        <f t="shared" si="73"/>
        <v>199.51690720750597</v>
      </c>
      <c r="M1136" s="3">
        <v>0</v>
      </c>
      <c r="N1136" s="3">
        <v>29.792106585299418</v>
      </c>
      <c r="O1136" s="3">
        <v>1</v>
      </c>
      <c r="P1136" s="3">
        <f t="shared" si="74"/>
        <v>29.792106585299418</v>
      </c>
      <c r="Q1136" s="3">
        <v>0</v>
      </c>
    </row>
    <row r="1137" spans="1:17" x14ac:dyDescent="0.25">
      <c r="A1137" s="3" t="s">
        <v>158</v>
      </c>
      <c r="B1137" s="3" t="s">
        <v>310</v>
      </c>
      <c r="C1137" s="3" t="s">
        <v>9</v>
      </c>
      <c r="D1137" s="3">
        <v>0.56000000000000005</v>
      </c>
      <c r="E1137" s="3">
        <v>0.48</v>
      </c>
      <c r="F1137" s="3" t="s">
        <v>307</v>
      </c>
      <c r="G1137" s="2">
        <v>3000</v>
      </c>
      <c r="H1137" s="3">
        <v>0.1033865879462708</v>
      </c>
      <c r="I1137" s="3">
        <v>268.38772854291977</v>
      </c>
      <c r="J1137" s="3">
        <v>0.26048173631152305</v>
      </c>
      <c r="K1137" s="3">
        <v>1</v>
      </c>
      <c r="L1137" s="3">
        <f t="shared" si="73"/>
        <v>0.26048173631152305</v>
      </c>
      <c r="M1137" s="3">
        <v>0</v>
      </c>
      <c r="N1137" s="3">
        <v>3.3431931675886477E-2</v>
      </c>
      <c r="O1137" s="3">
        <v>1</v>
      </c>
      <c r="P1137" s="3">
        <f t="shared" si="74"/>
        <v>3.3431931675886477E-2</v>
      </c>
      <c r="Q1137" s="3">
        <v>0</v>
      </c>
    </row>
    <row r="1138" spans="1:17" x14ac:dyDescent="0.25">
      <c r="A1138" s="3" t="s">
        <v>158</v>
      </c>
      <c r="B1138" s="3" t="s">
        <v>310</v>
      </c>
      <c r="C1138" s="3" t="s">
        <v>9</v>
      </c>
      <c r="D1138" s="3">
        <v>0.56000000000000005</v>
      </c>
      <c r="E1138" s="3">
        <v>0.48</v>
      </c>
      <c r="F1138" s="3" t="s">
        <v>307</v>
      </c>
      <c r="G1138" s="2">
        <v>3000</v>
      </c>
      <c r="H1138" s="3">
        <v>1.8267391935373037E-2</v>
      </c>
      <c r="I1138" s="3">
        <v>40.113439060994395</v>
      </c>
      <c r="J1138" s="3">
        <v>7.5891190430085039E-3</v>
      </c>
      <c r="K1138" s="3">
        <v>1</v>
      </c>
      <c r="L1138" s="3">
        <f t="shared" si="73"/>
        <v>7.5891190430085039E-3</v>
      </c>
      <c r="M1138" s="3">
        <v>0</v>
      </c>
      <c r="N1138" s="3">
        <v>1.0650733194067365E-3</v>
      </c>
      <c r="O1138" s="3">
        <v>1</v>
      </c>
      <c r="P1138" s="3">
        <f t="shared" si="74"/>
        <v>1.0650733194067365E-3</v>
      </c>
      <c r="Q1138" s="3">
        <v>0</v>
      </c>
    </row>
    <row r="1139" spans="1:17" x14ac:dyDescent="0.25">
      <c r="A1139" s="3" t="s">
        <v>158</v>
      </c>
      <c r="B1139" s="3" t="s">
        <v>89</v>
      </c>
      <c r="C1139" s="3" t="s">
        <v>9</v>
      </c>
      <c r="D1139" s="3">
        <v>0.56000000000000005</v>
      </c>
      <c r="E1139" s="3">
        <v>0.48</v>
      </c>
      <c r="F1139" s="3" t="s">
        <v>309</v>
      </c>
      <c r="G1139" s="2">
        <v>3000</v>
      </c>
      <c r="H1139" s="3">
        <v>6.7743369166926387E-2</v>
      </c>
      <c r="I1139" s="3">
        <v>241.33876691722486</v>
      </c>
      <c r="J1139" s="3">
        <v>0.52805274955466874</v>
      </c>
      <c r="K1139" s="3">
        <v>1</v>
      </c>
      <c r="L1139" s="3">
        <f t="shared" si="73"/>
        <v>0.52805274955466874</v>
      </c>
      <c r="M1139" s="3">
        <v>0</v>
      </c>
      <c r="N1139" s="3">
        <v>7.5313147967072419E-2</v>
      </c>
      <c r="O1139" s="3">
        <v>1</v>
      </c>
      <c r="P1139" s="3">
        <f t="shared" si="74"/>
        <v>7.5313147967072419E-2</v>
      </c>
      <c r="Q1139" s="3">
        <v>0</v>
      </c>
    </row>
    <row r="1140" spans="1:17" x14ac:dyDescent="0.25">
      <c r="A1140" s="3" t="s">
        <v>158</v>
      </c>
      <c r="B1140" s="3" t="s">
        <v>89</v>
      </c>
      <c r="C1140" s="3" t="s">
        <v>9</v>
      </c>
      <c r="D1140" s="3">
        <v>0.56000000000000005</v>
      </c>
      <c r="E1140" s="3">
        <v>0.48</v>
      </c>
      <c r="F1140" s="3" t="s">
        <v>277</v>
      </c>
      <c r="G1140" s="2">
        <v>3000</v>
      </c>
      <c r="H1140" s="3">
        <v>5.044874355596761E-6</v>
      </c>
      <c r="I1140" s="3">
        <v>1.6855977515274408E-2</v>
      </c>
      <c r="J1140" s="3">
        <v>4.171115109349854E-5</v>
      </c>
      <c r="K1140" s="3">
        <v>1</v>
      </c>
      <c r="L1140" s="3">
        <f t="shared" si="73"/>
        <v>4.171115109349854E-5</v>
      </c>
      <c r="M1140" s="3">
        <v>0</v>
      </c>
      <c r="N1140" s="3">
        <v>5.912117696010064E-6</v>
      </c>
      <c r="O1140" s="3">
        <v>1</v>
      </c>
      <c r="P1140" s="3">
        <f t="shared" si="74"/>
        <v>5.912117696010064E-6</v>
      </c>
      <c r="Q1140" s="3">
        <v>0</v>
      </c>
    </row>
    <row r="1141" spans="1:17" x14ac:dyDescent="0.25">
      <c r="A1141" s="3" t="s">
        <v>158</v>
      </c>
      <c r="B1141" s="3" t="s">
        <v>310</v>
      </c>
      <c r="C1141" s="3" t="s">
        <v>9</v>
      </c>
      <c r="D1141" s="3">
        <v>0.56000000000000005</v>
      </c>
      <c r="E1141" s="3">
        <v>0.48</v>
      </c>
      <c r="F1141" s="3" t="s">
        <v>350</v>
      </c>
      <c r="G1141" s="2">
        <v>3000</v>
      </c>
      <c r="H1141" s="3">
        <v>0.14633433100625112</v>
      </c>
      <c r="I1141" s="3">
        <v>589.71716692628297</v>
      </c>
      <c r="J1141" s="3">
        <v>1.2483249327584689</v>
      </c>
      <c r="K1141" s="3">
        <v>1</v>
      </c>
      <c r="L1141" s="3">
        <f t="shared" si="73"/>
        <v>1.2483249327584689</v>
      </c>
      <c r="M1141" s="3">
        <v>0</v>
      </c>
      <c r="N1141" s="3">
        <v>0.17003659405052343</v>
      </c>
      <c r="O1141" s="3">
        <v>1</v>
      </c>
      <c r="P1141" s="3">
        <f t="shared" si="74"/>
        <v>0.17003659405052343</v>
      </c>
      <c r="Q1141" s="3">
        <v>0</v>
      </c>
    </row>
    <row r="1142" spans="1:17" x14ac:dyDescent="0.25">
      <c r="A1142" s="3" t="s">
        <v>158</v>
      </c>
      <c r="B1142" s="3" t="s">
        <v>351</v>
      </c>
      <c r="C1142" s="3" t="s">
        <v>352</v>
      </c>
      <c r="D1142" s="3">
        <v>0.36</v>
      </c>
      <c r="E1142" s="3">
        <v>0.57999999999999996</v>
      </c>
      <c r="F1142" s="3" t="s">
        <v>376</v>
      </c>
      <c r="G1142" s="2">
        <v>3000</v>
      </c>
      <c r="H1142" s="3">
        <v>8.0497790961845395E-3</v>
      </c>
      <c r="I1142" s="3">
        <v>31.315138660515046</v>
      </c>
      <c r="J1142" s="3">
        <v>7.5936866500547109E-2</v>
      </c>
      <c r="K1142" s="3">
        <v>1</v>
      </c>
      <c r="L1142" s="3">
        <f t="shared" si="73"/>
        <v>7.5936866500547109E-2</v>
      </c>
      <c r="M1142" s="3">
        <v>0</v>
      </c>
      <c r="N1142" s="3">
        <v>1.1367116460988234E-2</v>
      </c>
      <c r="O1142" s="3">
        <v>1</v>
      </c>
      <c r="P1142" s="3">
        <f t="shared" si="74"/>
        <v>1.1367116460988234E-2</v>
      </c>
      <c r="Q1142" s="3">
        <v>0</v>
      </c>
    </row>
    <row r="1143" spans="1:17" x14ac:dyDescent="0.25">
      <c r="A1143" s="3" t="s">
        <v>158</v>
      </c>
      <c r="B1143" s="3" t="s">
        <v>8</v>
      </c>
      <c r="C1143" s="3" t="s">
        <v>9</v>
      </c>
      <c r="D1143" s="3">
        <v>0.56000000000000005</v>
      </c>
      <c r="E1143" s="3">
        <v>0.48</v>
      </c>
      <c r="F1143" s="3" t="s">
        <v>19</v>
      </c>
      <c r="G1143" s="2">
        <v>1290</v>
      </c>
      <c r="H1143" s="3">
        <v>2.5252834902694465E-6</v>
      </c>
      <c r="I1143" s="3">
        <v>1.0280816804121042E-2</v>
      </c>
      <c r="J1143" s="3">
        <v>2.0484754013746774E-5</v>
      </c>
      <c r="K1143" s="3">
        <v>1</v>
      </c>
      <c r="L1143" s="3">
        <f t="shared" si="73"/>
        <v>2.0484754013746774E-5</v>
      </c>
      <c r="M1143" s="4">
        <f t="shared" ref="M1143:M1169" si="75">L1143</f>
        <v>2.0484754013746774E-5</v>
      </c>
      <c r="N1143" s="3">
        <v>2.8745541044516658E-6</v>
      </c>
      <c r="O1143" s="3">
        <v>1</v>
      </c>
      <c r="P1143" s="3">
        <f t="shared" si="74"/>
        <v>2.8745541044516658E-6</v>
      </c>
      <c r="Q1143" s="3">
        <f>P1143</f>
        <v>2.8745541044516658E-6</v>
      </c>
    </row>
    <row r="1144" spans="1:17" x14ac:dyDescent="0.25">
      <c r="A1144" s="3" t="s">
        <v>158</v>
      </c>
      <c r="B1144" s="3" t="s">
        <v>8</v>
      </c>
      <c r="C1144" s="3" t="s">
        <v>9</v>
      </c>
      <c r="D1144" s="3">
        <v>0.56000000000000005</v>
      </c>
      <c r="E1144" s="3">
        <v>0.48</v>
      </c>
      <c r="F1144" s="3" t="s">
        <v>19</v>
      </c>
      <c r="G1144" s="2">
        <v>1290</v>
      </c>
      <c r="H1144" s="3">
        <v>4.932333550934306</v>
      </c>
      <c r="I1144" s="3">
        <v>18831.550571806449</v>
      </c>
      <c r="J1144" s="3">
        <v>36.435155081632232</v>
      </c>
      <c r="K1144" s="3">
        <v>1</v>
      </c>
      <c r="L1144" s="3">
        <f t="shared" si="73"/>
        <v>36.435155081632232</v>
      </c>
      <c r="M1144" s="4">
        <f t="shared" si="75"/>
        <v>36.435155081632232</v>
      </c>
      <c r="N1144" s="3">
        <v>5.22676664779737</v>
      </c>
      <c r="O1144" s="3">
        <v>1</v>
      </c>
      <c r="P1144" s="3">
        <f t="shared" si="74"/>
        <v>5.22676664779737</v>
      </c>
      <c r="Q1144" s="3">
        <f>P1144</f>
        <v>5.22676664779737</v>
      </c>
    </row>
    <row r="1145" spans="1:17" x14ac:dyDescent="0.25">
      <c r="A1145" s="3" t="s">
        <v>158</v>
      </c>
      <c r="B1145" s="3" t="s">
        <v>8</v>
      </c>
      <c r="C1145" s="3" t="s">
        <v>9</v>
      </c>
      <c r="D1145" s="3">
        <v>0.56000000000000005</v>
      </c>
      <c r="E1145" s="3">
        <v>0.48</v>
      </c>
      <c r="F1145" s="3" t="s">
        <v>19</v>
      </c>
      <c r="G1145" s="2">
        <v>1290</v>
      </c>
      <c r="H1145" s="3">
        <v>1.4840736021156176</v>
      </c>
      <c r="I1145" s="3">
        <v>6077.664963865649</v>
      </c>
      <c r="J1145" s="3">
        <v>13.460285622347085</v>
      </c>
      <c r="K1145" s="3">
        <f>1-0.712</f>
        <v>0.28800000000000003</v>
      </c>
      <c r="L1145" s="3">
        <f t="shared" si="73"/>
        <v>3.876562259235961</v>
      </c>
      <c r="M1145" s="4">
        <f t="shared" si="75"/>
        <v>3.876562259235961</v>
      </c>
      <c r="N1145" s="3">
        <v>1.8997013856574776</v>
      </c>
      <c r="O1145" s="3">
        <f>1-0.531</f>
        <v>0.46899999999999997</v>
      </c>
      <c r="P1145" s="3">
        <f t="shared" si="74"/>
        <v>0.89095994987335692</v>
      </c>
      <c r="Q1145" s="3">
        <f>P1145</f>
        <v>0.89095994987335692</v>
      </c>
    </row>
    <row r="1146" spans="1:17" x14ac:dyDescent="0.25">
      <c r="A1146" s="3" t="s">
        <v>158</v>
      </c>
      <c r="B1146" s="3" t="s">
        <v>310</v>
      </c>
      <c r="C1146" s="3" t="s">
        <v>9</v>
      </c>
      <c r="D1146" s="3">
        <v>0.56000000000000005</v>
      </c>
      <c r="E1146" s="3">
        <v>0.48</v>
      </c>
      <c r="F1146" s="3" t="s">
        <v>275</v>
      </c>
      <c r="G1146" s="2">
        <v>1290</v>
      </c>
      <c r="H1146" s="3">
        <v>3.4852063355470904</v>
      </c>
      <c r="I1146" s="3">
        <v>13345.402112523865</v>
      </c>
      <c r="J1146" s="3">
        <v>30.517790926525933</v>
      </c>
      <c r="K1146" s="3">
        <v>1</v>
      </c>
      <c r="L1146" s="3">
        <f t="shared" si="73"/>
        <v>30.517790926525933</v>
      </c>
      <c r="M1146" s="4">
        <f t="shared" si="75"/>
        <v>30.517790926525933</v>
      </c>
      <c r="N1146" s="3">
        <v>4.3759773326674214</v>
      </c>
      <c r="O1146" s="3">
        <v>1</v>
      </c>
      <c r="P1146" s="3">
        <f t="shared" si="74"/>
        <v>4.3759773326674214</v>
      </c>
      <c r="Q1146" s="3">
        <f>P1146</f>
        <v>4.3759773326674214</v>
      </c>
    </row>
    <row r="1147" spans="1:17" x14ac:dyDescent="0.25">
      <c r="A1147" s="3" t="s">
        <v>158</v>
      </c>
      <c r="B1147" s="3" t="s">
        <v>8</v>
      </c>
      <c r="C1147" s="3" t="s">
        <v>9</v>
      </c>
      <c r="D1147" s="3">
        <v>0.56000000000000005</v>
      </c>
      <c r="E1147" s="3">
        <v>0.48</v>
      </c>
      <c r="F1147" s="3" t="s">
        <v>11</v>
      </c>
      <c r="G1147" s="2">
        <v>1290</v>
      </c>
      <c r="H1147" s="3">
        <v>6.9492002291638103E-3</v>
      </c>
      <c r="I1147" s="3">
        <v>26.262088196660894</v>
      </c>
      <c r="J1147" s="3">
        <v>5.3575876261289568E-2</v>
      </c>
      <c r="K1147" s="3">
        <v>1</v>
      </c>
      <c r="L1147" s="3">
        <f t="shared" si="73"/>
        <v>5.3575876261289568E-2</v>
      </c>
      <c r="M1147" s="4">
        <f t="shared" si="75"/>
        <v>5.3575876261289568E-2</v>
      </c>
      <c r="N1147" s="3">
        <v>7.0227878643131314E-3</v>
      </c>
      <c r="O1147" s="3">
        <v>1</v>
      </c>
      <c r="P1147" s="3">
        <f t="shared" si="74"/>
        <v>7.0227878643131314E-3</v>
      </c>
      <c r="Q1147" s="3">
        <f>P1147</f>
        <v>7.0227878643131314E-3</v>
      </c>
    </row>
    <row r="1148" spans="1:17" x14ac:dyDescent="0.25">
      <c r="A1148" s="3" t="s">
        <v>158</v>
      </c>
      <c r="B1148" s="3" t="s">
        <v>8</v>
      </c>
      <c r="C1148" s="3" t="s">
        <v>9</v>
      </c>
      <c r="D1148" s="3">
        <v>0.56000000000000005</v>
      </c>
      <c r="E1148" s="3">
        <v>0.48</v>
      </c>
      <c r="F1148" s="3" t="s">
        <v>184</v>
      </c>
      <c r="G1148" s="2">
        <v>1290</v>
      </c>
      <c r="H1148" s="3">
        <v>5.0819516981739782E-3</v>
      </c>
      <c r="I1148" s="3">
        <v>19.562478278530868</v>
      </c>
      <c r="J1148" s="3">
        <v>3.9857072821578604E-2</v>
      </c>
      <c r="K1148" s="3">
        <v>1</v>
      </c>
      <c r="L1148" s="3">
        <f t="shared" si="73"/>
        <v>3.9857072821578604E-2</v>
      </c>
      <c r="M1148" s="4">
        <f t="shared" si="75"/>
        <v>3.9857072821578604E-2</v>
      </c>
      <c r="N1148" s="3">
        <v>5.307527302794812E-3</v>
      </c>
      <c r="O1148" s="3">
        <v>1</v>
      </c>
      <c r="P1148" s="3">
        <f t="shared" si="74"/>
        <v>5.307527302794812E-3</v>
      </c>
      <c r="Q1148" s="3">
        <f>P1148</f>
        <v>5.307527302794812E-3</v>
      </c>
    </row>
    <row r="1149" spans="1:17" x14ac:dyDescent="0.25">
      <c r="A1149" s="3" t="s">
        <v>158</v>
      </c>
      <c r="B1149" s="3" t="s">
        <v>8</v>
      </c>
      <c r="C1149" s="3" t="s">
        <v>9</v>
      </c>
      <c r="D1149" s="3">
        <v>0.56000000000000005</v>
      </c>
      <c r="E1149" s="3">
        <v>0.48</v>
      </c>
      <c r="F1149" s="3" t="s">
        <v>183</v>
      </c>
      <c r="G1149" s="2">
        <v>1290</v>
      </c>
      <c r="H1149" s="3">
        <v>239.75756732855689</v>
      </c>
      <c r="I1149" s="3">
        <v>958025.6374200182</v>
      </c>
      <c r="J1149" s="3">
        <v>1834.4417284264885</v>
      </c>
      <c r="K1149" s="3">
        <f>1-0.712</f>
        <v>0.28800000000000003</v>
      </c>
      <c r="L1149" s="3">
        <f t="shared" si="73"/>
        <v>528.31921778682874</v>
      </c>
      <c r="M1149" s="4">
        <f t="shared" si="75"/>
        <v>528.31921778682874</v>
      </c>
      <c r="N1149" s="3">
        <v>260.93142771351376</v>
      </c>
      <c r="O1149" s="3">
        <f>1-0.531</f>
        <v>0.46899999999999997</v>
      </c>
      <c r="P1149" s="3">
        <f t="shared" si="74"/>
        <v>122.37683959763794</v>
      </c>
      <c r="Q1149" s="3">
        <f>P1149</f>
        <v>122.37683959763794</v>
      </c>
    </row>
    <row r="1150" spans="1:17" x14ac:dyDescent="0.25">
      <c r="A1150" s="3" t="s">
        <v>158</v>
      </c>
      <c r="B1150" s="3" t="s">
        <v>310</v>
      </c>
      <c r="C1150" s="3" t="s">
        <v>9</v>
      </c>
      <c r="D1150" s="3">
        <v>0.56000000000000005</v>
      </c>
      <c r="E1150" s="3">
        <v>0.48</v>
      </c>
      <c r="F1150" s="3" t="s">
        <v>320</v>
      </c>
      <c r="G1150" s="2">
        <v>1290</v>
      </c>
      <c r="H1150" s="3">
        <v>19.018207764452963</v>
      </c>
      <c r="I1150" s="3">
        <v>76006.42921288115</v>
      </c>
      <c r="J1150" s="3">
        <v>159.68302800256774</v>
      </c>
      <c r="K1150" s="3">
        <v>1</v>
      </c>
      <c r="L1150" s="3">
        <f t="shared" si="73"/>
        <v>159.68302800256774</v>
      </c>
      <c r="M1150" s="4">
        <f t="shared" si="75"/>
        <v>159.68302800256774</v>
      </c>
      <c r="N1150" s="3">
        <v>22.940456469164143</v>
      </c>
      <c r="O1150" s="3">
        <v>1</v>
      </c>
      <c r="P1150" s="3">
        <f t="shared" si="74"/>
        <v>22.940456469164143</v>
      </c>
      <c r="Q1150" s="3">
        <f>P1150</f>
        <v>22.940456469164143</v>
      </c>
    </row>
    <row r="1151" spans="1:17" x14ac:dyDescent="0.25">
      <c r="A1151" s="3" t="s">
        <v>158</v>
      </c>
      <c r="B1151" s="3" t="s">
        <v>8</v>
      </c>
      <c r="C1151" s="3" t="s">
        <v>9</v>
      </c>
      <c r="D1151" s="3">
        <v>0.56000000000000005</v>
      </c>
      <c r="E1151" s="3">
        <v>0.48</v>
      </c>
      <c r="F1151" s="3" t="s">
        <v>184</v>
      </c>
      <c r="G1151" s="2">
        <v>1290</v>
      </c>
      <c r="H1151" s="3">
        <v>16.166437791335682</v>
      </c>
      <c r="I1151" s="3">
        <v>61163.536184683675</v>
      </c>
      <c r="J1151" s="3">
        <v>137.59261453794491</v>
      </c>
      <c r="K1151" s="3">
        <v>1</v>
      </c>
      <c r="L1151" s="3">
        <f t="shared" si="73"/>
        <v>137.59261453794491</v>
      </c>
      <c r="M1151" s="4">
        <f t="shared" si="75"/>
        <v>137.59261453794491</v>
      </c>
      <c r="N1151" s="3">
        <v>20.395996416459177</v>
      </c>
      <c r="O1151" s="3">
        <v>1</v>
      </c>
      <c r="P1151" s="3">
        <f t="shared" si="74"/>
        <v>20.395996416459177</v>
      </c>
      <c r="Q1151" s="3">
        <f>P1151</f>
        <v>20.395996416459177</v>
      </c>
    </row>
    <row r="1152" spans="1:17" x14ac:dyDescent="0.25">
      <c r="A1152" s="3" t="s">
        <v>158</v>
      </c>
      <c r="B1152" s="3" t="s">
        <v>8</v>
      </c>
      <c r="C1152" s="3" t="s">
        <v>9</v>
      </c>
      <c r="D1152" s="3">
        <v>0.56000000000000005</v>
      </c>
      <c r="E1152" s="3">
        <v>0.48</v>
      </c>
      <c r="F1152" s="3" t="s">
        <v>184</v>
      </c>
      <c r="G1152" s="2">
        <v>1290</v>
      </c>
      <c r="H1152" s="3">
        <v>23.229726611163279</v>
      </c>
      <c r="I1152" s="3">
        <v>92124.033629292011</v>
      </c>
      <c r="J1152" s="3">
        <v>222.87732751073494</v>
      </c>
      <c r="K1152" s="3">
        <v>1</v>
      </c>
      <c r="L1152" s="3">
        <f t="shared" si="73"/>
        <v>222.87732751073494</v>
      </c>
      <c r="M1152" s="4">
        <f t="shared" si="75"/>
        <v>222.87732751073494</v>
      </c>
      <c r="N1152" s="3">
        <v>32.800327155810074</v>
      </c>
      <c r="O1152" s="3">
        <v>1</v>
      </c>
      <c r="P1152" s="3">
        <f t="shared" si="74"/>
        <v>32.800327155810074</v>
      </c>
      <c r="Q1152" s="3">
        <f>P1152</f>
        <v>32.800327155810074</v>
      </c>
    </row>
    <row r="1153" spans="1:17" x14ac:dyDescent="0.25">
      <c r="A1153" s="3" t="s">
        <v>158</v>
      </c>
      <c r="B1153" s="3" t="s">
        <v>8</v>
      </c>
      <c r="C1153" s="3" t="s">
        <v>9</v>
      </c>
      <c r="D1153" s="3">
        <v>0.56000000000000005</v>
      </c>
      <c r="E1153" s="3">
        <v>0.48</v>
      </c>
      <c r="F1153" s="3" t="s">
        <v>184</v>
      </c>
      <c r="G1153" s="2">
        <v>1290</v>
      </c>
      <c r="H1153" s="3">
        <v>54.191662852628205</v>
      </c>
      <c r="I1153" s="3">
        <v>209623.57735599071</v>
      </c>
      <c r="J1153" s="3">
        <v>402.56550429411203</v>
      </c>
      <c r="K1153" s="3">
        <f>1-0.712</f>
        <v>0.28800000000000003</v>
      </c>
      <c r="L1153" s="3">
        <f t="shared" si="73"/>
        <v>115.93886523670427</v>
      </c>
      <c r="M1153" s="4">
        <f t="shared" si="75"/>
        <v>115.93886523670427</v>
      </c>
      <c r="N1153" s="3">
        <v>57.129962703711662</v>
      </c>
      <c r="O1153" s="3">
        <f>1-0.531</f>
        <v>0.46899999999999997</v>
      </c>
      <c r="P1153" s="3">
        <f t="shared" si="74"/>
        <v>26.793952508040768</v>
      </c>
      <c r="Q1153" s="3">
        <f>P1153</f>
        <v>26.793952508040768</v>
      </c>
    </row>
    <row r="1154" spans="1:17" x14ac:dyDescent="0.25">
      <c r="A1154" s="3" t="s">
        <v>158</v>
      </c>
      <c r="B1154" s="3" t="s">
        <v>351</v>
      </c>
      <c r="C1154" s="3" t="s">
        <v>352</v>
      </c>
      <c r="D1154" s="3">
        <v>0.36</v>
      </c>
      <c r="E1154" s="3">
        <v>0.57999999999999996</v>
      </c>
      <c r="F1154" s="3" t="s">
        <v>283</v>
      </c>
      <c r="G1154" s="2">
        <v>1290</v>
      </c>
      <c r="H1154" s="3">
        <v>0.70851067719647942</v>
      </c>
      <c r="I1154" s="3">
        <v>2568.7794401945166</v>
      </c>
      <c r="J1154" s="3">
        <v>5.6340148800158705</v>
      </c>
      <c r="K1154" s="3">
        <v>1</v>
      </c>
      <c r="L1154" s="3">
        <f t="shared" ref="L1154:L1217" si="76">J1154*K1154</f>
        <v>5.6340148800158705</v>
      </c>
      <c r="M1154" s="4">
        <f t="shared" si="75"/>
        <v>5.6340148800158705</v>
      </c>
      <c r="N1154" s="3">
        <v>0.81265587322715571</v>
      </c>
      <c r="O1154" s="3">
        <v>1</v>
      </c>
      <c r="P1154" s="3">
        <f t="shared" ref="P1154:P1217" si="77">N1154*O1154</f>
        <v>0.81265587322715571</v>
      </c>
      <c r="Q1154" s="3">
        <f>P1154</f>
        <v>0.81265587322715571</v>
      </c>
    </row>
    <row r="1155" spans="1:17" x14ac:dyDescent="0.25">
      <c r="A1155" s="3" t="s">
        <v>158</v>
      </c>
      <c r="B1155" s="3" t="s">
        <v>89</v>
      </c>
      <c r="C1155" s="3" t="s">
        <v>9</v>
      </c>
      <c r="D1155" s="3">
        <v>0.56000000000000005</v>
      </c>
      <c r="E1155" s="3">
        <v>0.48</v>
      </c>
      <c r="F1155" s="3" t="s">
        <v>283</v>
      </c>
      <c r="G1155" s="2">
        <v>1290</v>
      </c>
      <c r="H1155" s="3">
        <v>1.0705388474661373</v>
      </c>
      <c r="I1155" s="3">
        <v>4178.5752883314881</v>
      </c>
      <c r="J1155" s="3">
        <v>10.155585188706073</v>
      </c>
      <c r="K1155" s="3">
        <v>1</v>
      </c>
      <c r="L1155" s="3">
        <f t="shared" si="76"/>
        <v>10.155585188706073</v>
      </c>
      <c r="M1155" s="4">
        <f t="shared" si="75"/>
        <v>10.155585188706073</v>
      </c>
      <c r="N1155" s="3">
        <v>1.4419957093451998</v>
      </c>
      <c r="O1155" s="3">
        <v>1</v>
      </c>
      <c r="P1155" s="3">
        <f t="shared" si="77"/>
        <v>1.4419957093451998</v>
      </c>
      <c r="Q1155" s="3">
        <f>P1155</f>
        <v>1.4419957093451998</v>
      </c>
    </row>
    <row r="1156" spans="1:17" x14ac:dyDescent="0.25">
      <c r="A1156" s="3" t="s">
        <v>158</v>
      </c>
      <c r="B1156" s="3" t="s">
        <v>310</v>
      </c>
      <c r="C1156" s="3" t="s">
        <v>9</v>
      </c>
      <c r="D1156" s="3">
        <v>0.56000000000000005</v>
      </c>
      <c r="E1156" s="3">
        <v>0.48</v>
      </c>
      <c r="F1156" s="3" t="s">
        <v>283</v>
      </c>
      <c r="G1156" s="2">
        <v>1290</v>
      </c>
      <c r="H1156" s="3">
        <v>1.7142046213340327</v>
      </c>
      <c r="I1156" s="3">
        <v>6269.3624242629467</v>
      </c>
      <c r="J1156" s="3">
        <v>14.649171285335504</v>
      </c>
      <c r="K1156" s="3">
        <v>1</v>
      </c>
      <c r="L1156" s="3">
        <f t="shared" si="76"/>
        <v>14.649171285335504</v>
      </c>
      <c r="M1156" s="4">
        <f t="shared" si="75"/>
        <v>14.649171285335504</v>
      </c>
      <c r="N1156" s="3">
        <v>2.067975696898221</v>
      </c>
      <c r="O1156" s="3">
        <v>1</v>
      </c>
      <c r="P1156" s="3">
        <f t="shared" si="77"/>
        <v>2.067975696898221</v>
      </c>
      <c r="Q1156" s="3">
        <f>P1156</f>
        <v>2.067975696898221</v>
      </c>
    </row>
    <row r="1157" spans="1:17" x14ac:dyDescent="0.25">
      <c r="A1157" s="3" t="s">
        <v>158</v>
      </c>
      <c r="B1157" s="3" t="s">
        <v>310</v>
      </c>
      <c r="C1157" s="3" t="s">
        <v>9</v>
      </c>
      <c r="D1157" s="3">
        <v>0.56000000000000005</v>
      </c>
      <c r="E1157" s="3">
        <v>0.48</v>
      </c>
      <c r="F1157" s="3" t="s">
        <v>283</v>
      </c>
      <c r="G1157" s="2">
        <v>1290</v>
      </c>
      <c r="H1157" s="3">
        <v>0.59844552619882652</v>
      </c>
      <c r="I1157" s="3">
        <v>2260.546582476185</v>
      </c>
      <c r="J1157" s="3">
        <v>5.2957582324389652</v>
      </c>
      <c r="K1157" s="3">
        <v>1</v>
      </c>
      <c r="L1157" s="3">
        <f t="shared" si="76"/>
        <v>5.2957582324389652</v>
      </c>
      <c r="M1157" s="4">
        <f t="shared" si="75"/>
        <v>5.2957582324389652</v>
      </c>
      <c r="N1157" s="3">
        <v>0.7540889072635244</v>
      </c>
      <c r="O1157" s="3">
        <v>1</v>
      </c>
      <c r="P1157" s="3">
        <f t="shared" si="77"/>
        <v>0.7540889072635244</v>
      </c>
      <c r="Q1157" s="3">
        <f>P1157</f>
        <v>0.7540889072635244</v>
      </c>
    </row>
    <row r="1158" spans="1:17" x14ac:dyDescent="0.25">
      <c r="A1158" s="3" t="s">
        <v>158</v>
      </c>
      <c r="B1158" s="3" t="s">
        <v>351</v>
      </c>
      <c r="C1158" s="3" t="s">
        <v>352</v>
      </c>
      <c r="D1158" s="3">
        <v>0.36</v>
      </c>
      <c r="E1158" s="3">
        <v>0.57999999999999996</v>
      </c>
      <c r="F1158" s="3" t="s">
        <v>283</v>
      </c>
      <c r="G1158" s="2">
        <v>1290</v>
      </c>
      <c r="H1158" s="3">
        <v>5.9005135173913947</v>
      </c>
      <c r="I1158" s="3">
        <v>22369.97580757094</v>
      </c>
      <c r="J1158" s="3">
        <v>57.107139274504753</v>
      </c>
      <c r="K1158" s="3">
        <v>1</v>
      </c>
      <c r="L1158" s="3">
        <f t="shared" si="76"/>
        <v>57.107139274504753</v>
      </c>
      <c r="M1158" s="4">
        <f t="shared" si="75"/>
        <v>57.107139274504753</v>
      </c>
      <c r="N1158" s="3">
        <v>8.2814833233593763</v>
      </c>
      <c r="O1158" s="3">
        <v>1</v>
      </c>
      <c r="P1158" s="3">
        <f t="shared" si="77"/>
        <v>8.2814833233593763</v>
      </c>
      <c r="Q1158" s="3">
        <f>P1158</f>
        <v>8.2814833233593763</v>
      </c>
    </row>
    <row r="1159" spans="1:17" x14ac:dyDescent="0.25">
      <c r="A1159" s="3" t="s">
        <v>158</v>
      </c>
      <c r="B1159" s="3" t="s">
        <v>8</v>
      </c>
      <c r="C1159" s="3" t="s">
        <v>9</v>
      </c>
      <c r="D1159" s="3">
        <v>0.56000000000000005</v>
      </c>
      <c r="E1159" s="3">
        <v>0.48</v>
      </c>
      <c r="F1159" s="3" t="s">
        <v>59</v>
      </c>
      <c r="G1159" s="2">
        <v>1290</v>
      </c>
      <c r="H1159" s="3">
        <v>2.7826517788601648</v>
      </c>
      <c r="I1159" s="3">
        <v>11444.151928405525</v>
      </c>
      <c r="J1159" s="3">
        <v>25.874281044467825</v>
      </c>
      <c r="K1159" s="3">
        <f>1-0.712</f>
        <v>0.28800000000000003</v>
      </c>
      <c r="L1159" s="3">
        <f t="shared" si="76"/>
        <v>7.451792940806734</v>
      </c>
      <c r="M1159" s="4">
        <f t="shared" si="75"/>
        <v>7.451792940806734</v>
      </c>
      <c r="N1159" s="3">
        <v>3.5982107279184952</v>
      </c>
      <c r="O1159" s="3">
        <f>1-0.531</f>
        <v>0.46899999999999997</v>
      </c>
      <c r="P1159" s="3">
        <f t="shared" si="77"/>
        <v>1.6875608313937742</v>
      </c>
      <c r="Q1159" s="3">
        <f>P1159</f>
        <v>1.6875608313937742</v>
      </c>
    </row>
    <row r="1160" spans="1:17" x14ac:dyDescent="0.25">
      <c r="A1160" s="3" t="s">
        <v>158</v>
      </c>
      <c r="B1160" s="3" t="s">
        <v>351</v>
      </c>
      <c r="C1160" s="3" t="s">
        <v>352</v>
      </c>
      <c r="D1160" s="3">
        <v>0.36</v>
      </c>
      <c r="E1160" s="3">
        <v>0.57999999999999996</v>
      </c>
      <c r="F1160" s="3" t="s">
        <v>290</v>
      </c>
      <c r="G1160" s="2">
        <v>1290</v>
      </c>
      <c r="H1160" s="3">
        <v>15.328320638254253</v>
      </c>
      <c r="I1160" s="3">
        <v>59926.884465261843</v>
      </c>
      <c r="J1160" s="3">
        <v>158.92949514649098</v>
      </c>
      <c r="K1160" s="3">
        <v>1</v>
      </c>
      <c r="L1160" s="3">
        <f t="shared" si="76"/>
        <v>158.92949514649098</v>
      </c>
      <c r="M1160" s="4">
        <f t="shared" si="75"/>
        <v>158.92949514649098</v>
      </c>
      <c r="N1160" s="3">
        <v>23.648367251621192</v>
      </c>
      <c r="O1160" s="3">
        <v>1</v>
      </c>
      <c r="P1160" s="3">
        <f t="shared" si="77"/>
        <v>23.648367251621192</v>
      </c>
      <c r="Q1160" s="3">
        <f>P1160</f>
        <v>23.648367251621192</v>
      </c>
    </row>
    <row r="1161" spans="1:17" x14ac:dyDescent="0.25">
      <c r="A1161" s="3" t="s">
        <v>158</v>
      </c>
      <c r="B1161" s="3" t="s">
        <v>89</v>
      </c>
      <c r="C1161" s="3" t="s">
        <v>9</v>
      </c>
      <c r="D1161" s="3">
        <v>0.56000000000000005</v>
      </c>
      <c r="E1161" s="3">
        <v>0.48</v>
      </c>
      <c r="F1161" s="3" t="s">
        <v>264</v>
      </c>
      <c r="G1161" s="2">
        <v>1290</v>
      </c>
      <c r="H1161" s="3">
        <v>522.47041927395799</v>
      </c>
      <c r="I1161" s="3">
        <v>2041596.9499177686</v>
      </c>
      <c r="J1161" s="3">
        <v>4318.0386265483303</v>
      </c>
      <c r="K1161" s="3">
        <v>1</v>
      </c>
      <c r="L1161" s="3">
        <f t="shared" si="76"/>
        <v>4318.0386265483303</v>
      </c>
      <c r="M1161" s="4">
        <f t="shared" si="75"/>
        <v>4318.0386265483303</v>
      </c>
      <c r="N1161" s="3">
        <v>623.43866599538103</v>
      </c>
      <c r="O1161" s="3">
        <v>1</v>
      </c>
      <c r="P1161" s="3">
        <f t="shared" si="77"/>
        <v>623.43866599538103</v>
      </c>
      <c r="Q1161" s="3">
        <f>P1161</f>
        <v>623.43866599538103</v>
      </c>
    </row>
    <row r="1162" spans="1:17" x14ac:dyDescent="0.25">
      <c r="A1162" s="3" t="s">
        <v>158</v>
      </c>
      <c r="B1162" s="3" t="s">
        <v>310</v>
      </c>
      <c r="C1162" s="3" t="s">
        <v>9</v>
      </c>
      <c r="D1162" s="3">
        <v>0.56000000000000005</v>
      </c>
      <c r="E1162" s="3">
        <v>0.48</v>
      </c>
      <c r="F1162" s="3" t="s">
        <v>264</v>
      </c>
      <c r="G1162" s="2">
        <v>1290</v>
      </c>
      <c r="H1162" s="3">
        <v>5.350654683202731E-2</v>
      </c>
      <c r="I1162" s="3">
        <v>183.73947569250163</v>
      </c>
      <c r="J1162" s="3">
        <v>0.37532002685271132</v>
      </c>
      <c r="K1162" s="3">
        <v>1</v>
      </c>
      <c r="L1162" s="3">
        <f t="shared" si="76"/>
        <v>0.37532002685271132</v>
      </c>
      <c r="M1162" s="4">
        <f t="shared" si="75"/>
        <v>0.37532002685271132</v>
      </c>
      <c r="N1162" s="3">
        <v>4.8995494183444517E-2</v>
      </c>
      <c r="O1162" s="3">
        <v>1</v>
      </c>
      <c r="P1162" s="3">
        <f t="shared" si="77"/>
        <v>4.8995494183444517E-2</v>
      </c>
      <c r="Q1162" s="3">
        <f>P1162</f>
        <v>4.8995494183444517E-2</v>
      </c>
    </row>
    <row r="1163" spans="1:17" x14ac:dyDescent="0.25">
      <c r="A1163" s="3" t="s">
        <v>158</v>
      </c>
      <c r="B1163" s="3" t="s">
        <v>310</v>
      </c>
      <c r="C1163" s="3" t="s">
        <v>9</v>
      </c>
      <c r="D1163" s="3">
        <v>0.56000000000000005</v>
      </c>
      <c r="E1163" s="3">
        <v>0.48</v>
      </c>
      <c r="F1163" s="3" t="s">
        <v>264</v>
      </c>
      <c r="G1163" s="2">
        <v>1290</v>
      </c>
      <c r="H1163" s="3">
        <v>6.5404453404307556</v>
      </c>
      <c r="I1163" s="3">
        <v>25308.484695363819</v>
      </c>
      <c r="J1163" s="3">
        <v>55.685142140113719</v>
      </c>
      <c r="K1163" s="3">
        <v>1</v>
      </c>
      <c r="L1163" s="3">
        <f t="shared" si="76"/>
        <v>55.685142140113719</v>
      </c>
      <c r="M1163" s="4">
        <f t="shared" si="75"/>
        <v>55.685142140113719</v>
      </c>
      <c r="N1163" s="3">
        <v>7.8794641003036352</v>
      </c>
      <c r="O1163" s="3">
        <v>1</v>
      </c>
      <c r="P1163" s="3">
        <f t="shared" si="77"/>
        <v>7.8794641003036352</v>
      </c>
      <c r="Q1163" s="3">
        <f>P1163</f>
        <v>7.8794641003036352</v>
      </c>
    </row>
    <row r="1164" spans="1:17" x14ac:dyDescent="0.25">
      <c r="A1164" s="3" t="s">
        <v>158</v>
      </c>
      <c r="B1164" s="3" t="s">
        <v>89</v>
      </c>
      <c r="C1164" s="3" t="s">
        <v>9</v>
      </c>
      <c r="D1164" s="3">
        <v>0.56000000000000005</v>
      </c>
      <c r="E1164" s="3">
        <v>0.48</v>
      </c>
      <c r="F1164" s="3" t="s">
        <v>296</v>
      </c>
      <c r="G1164" s="2">
        <v>1290</v>
      </c>
      <c r="H1164" s="3">
        <v>2.0212094024234597</v>
      </c>
      <c r="I1164" s="3">
        <v>7437.2622780663769</v>
      </c>
      <c r="J1164" s="3">
        <v>17.472168871832796</v>
      </c>
      <c r="K1164" s="3">
        <v>1</v>
      </c>
      <c r="L1164" s="3">
        <f t="shared" si="76"/>
        <v>17.472168871832796</v>
      </c>
      <c r="M1164" s="4">
        <f t="shared" si="75"/>
        <v>17.472168871832796</v>
      </c>
      <c r="N1164" s="3">
        <v>2.4144650787471562</v>
      </c>
      <c r="O1164" s="3">
        <v>1</v>
      </c>
      <c r="P1164" s="3">
        <f t="shared" si="77"/>
        <v>2.4144650787471562</v>
      </c>
      <c r="Q1164" s="3">
        <f>P1164</f>
        <v>2.4144650787471562</v>
      </c>
    </row>
    <row r="1165" spans="1:17" x14ac:dyDescent="0.25">
      <c r="A1165" s="3" t="s">
        <v>158</v>
      </c>
      <c r="B1165" s="3" t="s">
        <v>8</v>
      </c>
      <c r="C1165" s="3" t="s">
        <v>9</v>
      </c>
      <c r="D1165" s="3">
        <v>0.56000000000000005</v>
      </c>
      <c r="E1165" s="3">
        <v>0.48</v>
      </c>
      <c r="F1165" s="3" t="s">
        <v>250</v>
      </c>
      <c r="G1165" s="2">
        <v>1290</v>
      </c>
      <c r="H1165" s="3">
        <v>0.70476566166680532</v>
      </c>
      <c r="I1165" s="3">
        <v>2871.4252786779302</v>
      </c>
      <c r="J1165" s="3">
        <v>6.2762522697204997</v>
      </c>
      <c r="K1165" s="3">
        <f>1-0.712</f>
        <v>0.28800000000000003</v>
      </c>
      <c r="L1165" s="3">
        <f t="shared" si="76"/>
        <v>1.8075606536795041</v>
      </c>
      <c r="M1165" s="4">
        <f t="shared" si="75"/>
        <v>1.8075606536795041</v>
      </c>
      <c r="N1165" s="3">
        <v>0.91126885266644619</v>
      </c>
      <c r="O1165" s="3">
        <f>1-0.531</f>
        <v>0.46899999999999997</v>
      </c>
      <c r="P1165" s="3">
        <f t="shared" si="77"/>
        <v>0.42738509190056323</v>
      </c>
      <c r="Q1165" s="3">
        <f>P1165</f>
        <v>0.42738509190056323</v>
      </c>
    </row>
    <row r="1166" spans="1:17" x14ac:dyDescent="0.25">
      <c r="A1166" s="3" t="s">
        <v>158</v>
      </c>
      <c r="B1166" s="3" t="s">
        <v>8</v>
      </c>
      <c r="C1166" s="3" t="s">
        <v>9</v>
      </c>
      <c r="D1166" s="3">
        <v>0.56000000000000005</v>
      </c>
      <c r="E1166" s="3">
        <v>0.48</v>
      </c>
      <c r="F1166" s="3" t="s">
        <v>250</v>
      </c>
      <c r="G1166" s="2">
        <v>1290</v>
      </c>
      <c r="H1166" s="3">
        <v>2.1904312587254093</v>
      </c>
      <c r="I1166" s="3">
        <v>7330.3337478777639</v>
      </c>
      <c r="J1166" s="3">
        <v>12.550606915146894</v>
      </c>
      <c r="K1166" s="3">
        <f>1-0.712</f>
        <v>0.28800000000000003</v>
      </c>
      <c r="L1166" s="3">
        <f t="shared" si="76"/>
        <v>3.6145747915623057</v>
      </c>
      <c r="M1166" s="4">
        <f t="shared" si="75"/>
        <v>3.6145747915623057</v>
      </c>
      <c r="N1166" s="3">
        <v>1.7938458180272256</v>
      </c>
      <c r="O1166" s="3">
        <f>1-0.531</f>
        <v>0.46899999999999997</v>
      </c>
      <c r="P1166" s="3">
        <f t="shared" si="77"/>
        <v>0.84131368865476874</v>
      </c>
      <c r="Q1166" s="3">
        <f>P1166</f>
        <v>0.84131368865476874</v>
      </c>
    </row>
    <row r="1167" spans="1:17" x14ac:dyDescent="0.25">
      <c r="A1167" s="3" t="s">
        <v>158</v>
      </c>
      <c r="B1167" s="3" t="s">
        <v>8</v>
      </c>
      <c r="C1167" s="3" t="s">
        <v>9</v>
      </c>
      <c r="D1167" s="3">
        <v>0.56000000000000005</v>
      </c>
      <c r="E1167" s="3">
        <v>0.48</v>
      </c>
      <c r="F1167" s="3" t="s">
        <v>250</v>
      </c>
      <c r="G1167" s="2">
        <v>1290</v>
      </c>
      <c r="H1167" s="3">
        <v>10.235760492316677</v>
      </c>
      <c r="I1167" s="3">
        <v>43087.967787054316</v>
      </c>
      <c r="J1167" s="3">
        <v>93.703375055760006</v>
      </c>
      <c r="K1167" s="3">
        <f>1-0.712</f>
        <v>0.28800000000000003</v>
      </c>
      <c r="L1167" s="3">
        <f t="shared" si="76"/>
        <v>26.986572016058886</v>
      </c>
      <c r="M1167" s="4">
        <f t="shared" si="75"/>
        <v>26.986572016058886</v>
      </c>
      <c r="N1167" s="3">
        <v>13.367873270565381</v>
      </c>
      <c r="O1167" s="3">
        <f>1-0.531</f>
        <v>0.46899999999999997</v>
      </c>
      <c r="P1167" s="3">
        <f t="shared" si="77"/>
        <v>6.2695325638951633</v>
      </c>
      <c r="Q1167" s="3">
        <f>P1167</f>
        <v>6.2695325638951633</v>
      </c>
    </row>
    <row r="1168" spans="1:17" x14ac:dyDescent="0.25">
      <c r="A1168" s="3" t="s">
        <v>158</v>
      </c>
      <c r="B1168" s="3" t="s">
        <v>351</v>
      </c>
      <c r="C1168" s="3" t="s">
        <v>352</v>
      </c>
      <c r="D1168" s="3">
        <v>0.36</v>
      </c>
      <c r="E1168" s="3">
        <v>0.57999999999999996</v>
      </c>
      <c r="F1168" s="3" t="s">
        <v>272</v>
      </c>
      <c r="G1168" s="2">
        <v>1290</v>
      </c>
      <c r="H1168" s="3">
        <v>209.67648633465322</v>
      </c>
      <c r="I1168" s="3">
        <v>772646.58097570157</v>
      </c>
      <c r="J1168" s="3">
        <v>1863.0400747123344</v>
      </c>
      <c r="K1168" s="3">
        <v>1</v>
      </c>
      <c r="L1168" s="3">
        <f t="shared" si="76"/>
        <v>1863.0400747123344</v>
      </c>
      <c r="M1168" s="4">
        <f t="shared" si="75"/>
        <v>1863.0400747123344</v>
      </c>
      <c r="N1168" s="3">
        <v>278.46768542961632</v>
      </c>
      <c r="O1168" s="3">
        <v>1</v>
      </c>
      <c r="P1168" s="3">
        <f t="shared" si="77"/>
        <v>278.46768542961632</v>
      </c>
      <c r="Q1168" s="3">
        <f>P1168</f>
        <v>278.46768542961632</v>
      </c>
    </row>
    <row r="1169" spans="1:17" x14ac:dyDescent="0.25">
      <c r="A1169" s="3" t="s">
        <v>158</v>
      </c>
      <c r="B1169" s="3" t="s">
        <v>89</v>
      </c>
      <c r="C1169" s="3" t="s">
        <v>9</v>
      </c>
      <c r="D1169" s="3">
        <v>0.56000000000000005</v>
      </c>
      <c r="E1169" s="3">
        <v>0.48</v>
      </c>
      <c r="F1169" s="3" t="s">
        <v>17</v>
      </c>
      <c r="G1169" s="2">
        <v>2000</v>
      </c>
      <c r="H1169" s="3">
        <v>7.0408758966150047E-3</v>
      </c>
      <c r="I1169" s="3">
        <v>27.178363826872015</v>
      </c>
      <c r="J1169" s="3">
        <v>6.150829206498197E-2</v>
      </c>
      <c r="K1169" s="3">
        <v>1</v>
      </c>
      <c r="L1169" s="3">
        <f t="shared" si="76"/>
        <v>6.150829206498197E-2</v>
      </c>
      <c r="M1169" s="4">
        <f t="shared" si="75"/>
        <v>6.150829206498197E-2</v>
      </c>
      <c r="N1169" s="3">
        <v>9.0492169225108009E-3</v>
      </c>
      <c r="O1169" s="3">
        <v>1</v>
      </c>
      <c r="P1169" s="3">
        <f t="shared" si="77"/>
        <v>9.0492169225108009E-3</v>
      </c>
      <c r="Q1169" s="3">
        <f>P1169</f>
        <v>9.0492169225108009E-3</v>
      </c>
    </row>
    <row r="1170" spans="1:17" x14ac:dyDescent="0.25">
      <c r="A1170" s="3" t="s">
        <v>158</v>
      </c>
      <c r="B1170" s="3" t="s">
        <v>89</v>
      </c>
      <c r="C1170" s="3" t="s">
        <v>9</v>
      </c>
      <c r="D1170" s="3">
        <v>0.56000000000000005</v>
      </c>
      <c r="E1170" s="3">
        <v>0.48</v>
      </c>
      <c r="F1170" s="3" t="s">
        <v>264</v>
      </c>
      <c r="G1170" s="2">
        <v>3000</v>
      </c>
      <c r="H1170" s="3">
        <v>0.37645597197820307</v>
      </c>
      <c r="I1170" s="3">
        <v>1018.8433851469848</v>
      </c>
      <c r="J1170" s="3">
        <v>2.4809867473542662</v>
      </c>
      <c r="K1170" s="3">
        <v>1</v>
      </c>
      <c r="L1170" s="3">
        <f t="shared" si="76"/>
        <v>2.4809867473542662</v>
      </c>
      <c r="M1170" s="3">
        <v>0</v>
      </c>
      <c r="N1170" s="3">
        <v>0.35695351311232026</v>
      </c>
      <c r="O1170" s="3">
        <v>1</v>
      </c>
      <c r="P1170" s="3">
        <f t="shared" si="77"/>
        <v>0.35695351311232026</v>
      </c>
      <c r="Q1170" s="3">
        <v>0</v>
      </c>
    </row>
    <row r="1171" spans="1:17" x14ac:dyDescent="0.25">
      <c r="A1171" s="3" t="s">
        <v>158</v>
      </c>
      <c r="B1171" s="3" t="s">
        <v>351</v>
      </c>
      <c r="C1171" s="3" t="s">
        <v>352</v>
      </c>
      <c r="D1171" s="3">
        <v>0.36</v>
      </c>
      <c r="E1171" s="3">
        <v>0.57999999999999996</v>
      </c>
      <c r="F1171" s="3" t="s">
        <v>272</v>
      </c>
      <c r="G1171" s="2">
        <v>3000</v>
      </c>
      <c r="H1171" s="3">
        <v>5.6079323430745232E-4</v>
      </c>
      <c r="I1171" s="3">
        <v>1.7414909768591667</v>
      </c>
      <c r="J1171" s="3">
        <v>3.6138039361627047E-3</v>
      </c>
      <c r="K1171" s="3">
        <v>1</v>
      </c>
      <c r="L1171" s="3">
        <f t="shared" si="76"/>
        <v>3.6138039361627047E-3</v>
      </c>
      <c r="M1171" s="3">
        <v>0</v>
      </c>
      <c r="N1171" s="3">
        <v>5.2578809327055883E-4</v>
      </c>
      <c r="O1171" s="3">
        <v>1</v>
      </c>
      <c r="P1171" s="3">
        <f t="shared" si="77"/>
        <v>5.2578809327055883E-4</v>
      </c>
      <c r="Q1171" s="3">
        <v>0</v>
      </c>
    </row>
    <row r="1172" spans="1:17" x14ac:dyDescent="0.25">
      <c r="A1172" s="3" t="s">
        <v>158</v>
      </c>
      <c r="B1172" s="3" t="s">
        <v>8</v>
      </c>
      <c r="C1172" s="3" t="s">
        <v>9</v>
      </c>
      <c r="D1172" s="3">
        <v>0.56000000000000005</v>
      </c>
      <c r="E1172" s="3">
        <v>0.48</v>
      </c>
      <c r="F1172" s="3" t="s">
        <v>19</v>
      </c>
      <c r="G1172" s="2">
        <v>1300</v>
      </c>
      <c r="H1172" s="3">
        <v>22.666205720900649</v>
      </c>
      <c r="I1172" s="3">
        <v>87128.618490427631</v>
      </c>
      <c r="J1172" s="3">
        <v>195.90882357263192</v>
      </c>
      <c r="K1172" s="3">
        <v>1</v>
      </c>
      <c r="L1172" s="3">
        <f t="shared" si="76"/>
        <v>195.90882357263192</v>
      </c>
      <c r="M1172" s="4">
        <f t="shared" ref="M1172:M1235" si="78">L1172</f>
        <v>195.90882357263192</v>
      </c>
      <c r="N1172" s="3">
        <v>31.776386956011891</v>
      </c>
      <c r="O1172" s="3">
        <v>1</v>
      </c>
      <c r="P1172" s="3">
        <f t="shared" si="77"/>
        <v>31.776386956011891</v>
      </c>
      <c r="Q1172" s="3">
        <f>P1172</f>
        <v>31.776386956011891</v>
      </c>
    </row>
    <row r="1173" spans="1:17" x14ac:dyDescent="0.25">
      <c r="A1173" s="3" t="s">
        <v>158</v>
      </c>
      <c r="B1173" s="3" t="s">
        <v>8</v>
      </c>
      <c r="C1173" s="3" t="s">
        <v>9</v>
      </c>
      <c r="D1173" s="3">
        <v>0.56000000000000005</v>
      </c>
      <c r="E1173" s="3">
        <v>0.48</v>
      </c>
      <c r="F1173" s="3" t="s">
        <v>19</v>
      </c>
      <c r="G1173" s="2">
        <v>1300</v>
      </c>
      <c r="H1173" s="3">
        <v>190.39809619677018</v>
      </c>
      <c r="I1173" s="3">
        <v>682498.27194522729</v>
      </c>
      <c r="J1173" s="3">
        <v>1619.8661412884173</v>
      </c>
      <c r="K1173" s="3">
        <v>1</v>
      </c>
      <c r="L1173" s="3">
        <f t="shared" si="76"/>
        <v>1619.8661412884173</v>
      </c>
      <c r="M1173" s="4">
        <f t="shared" si="78"/>
        <v>1619.8661412884173</v>
      </c>
      <c r="N1173" s="3">
        <v>273.6348890765949</v>
      </c>
      <c r="O1173" s="3">
        <v>1</v>
      </c>
      <c r="P1173" s="3">
        <f t="shared" si="77"/>
        <v>273.6348890765949</v>
      </c>
      <c r="Q1173" s="3">
        <f>P1173</f>
        <v>273.6348890765949</v>
      </c>
    </row>
    <row r="1174" spans="1:17" x14ac:dyDescent="0.25">
      <c r="A1174" s="3" t="s">
        <v>158</v>
      </c>
      <c r="B1174" s="3" t="s">
        <v>310</v>
      </c>
      <c r="C1174" s="3" t="s">
        <v>9</v>
      </c>
      <c r="D1174" s="3">
        <v>0.56000000000000005</v>
      </c>
      <c r="E1174" s="3">
        <v>0.48</v>
      </c>
      <c r="F1174" s="3" t="s">
        <v>19</v>
      </c>
      <c r="G1174" s="2">
        <v>1300</v>
      </c>
      <c r="H1174" s="3">
        <v>15.317068806778199</v>
      </c>
      <c r="I1174" s="3">
        <v>57370.194964147144</v>
      </c>
      <c r="J1174" s="3">
        <v>154.63887248449399</v>
      </c>
      <c r="K1174" s="3">
        <v>1</v>
      </c>
      <c r="L1174" s="3">
        <f t="shared" si="76"/>
        <v>154.63887248449399</v>
      </c>
      <c r="M1174" s="4">
        <f t="shared" si="78"/>
        <v>154.63887248449399</v>
      </c>
      <c r="N1174" s="3">
        <v>28.11686764086744</v>
      </c>
      <c r="O1174" s="3">
        <v>1</v>
      </c>
      <c r="P1174" s="3">
        <f t="shared" si="77"/>
        <v>28.11686764086744</v>
      </c>
      <c r="Q1174" s="3">
        <f>P1174</f>
        <v>28.11686764086744</v>
      </c>
    </row>
    <row r="1175" spans="1:17" x14ac:dyDescent="0.25">
      <c r="A1175" s="3" t="s">
        <v>158</v>
      </c>
      <c r="B1175" s="3" t="s">
        <v>310</v>
      </c>
      <c r="C1175" s="3" t="s">
        <v>9</v>
      </c>
      <c r="D1175" s="3">
        <v>0.56000000000000005</v>
      </c>
      <c r="E1175" s="3">
        <v>0.48</v>
      </c>
      <c r="F1175" s="3" t="s">
        <v>19</v>
      </c>
      <c r="G1175" s="2">
        <v>1300</v>
      </c>
      <c r="H1175" s="3">
        <v>457.72337619487769</v>
      </c>
      <c r="I1175" s="3">
        <v>1799395.7036086696</v>
      </c>
      <c r="J1175" s="3">
        <v>4327.9044441147689</v>
      </c>
      <c r="K1175" s="3">
        <v>1</v>
      </c>
      <c r="L1175" s="3">
        <f t="shared" si="76"/>
        <v>4327.9044441147689</v>
      </c>
      <c r="M1175" s="4">
        <f t="shared" si="78"/>
        <v>4327.9044441147689</v>
      </c>
      <c r="N1175" s="3">
        <v>748.93027516776806</v>
      </c>
      <c r="O1175" s="3">
        <v>1</v>
      </c>
      <c r="P1175" s="3">
        <f t="shared" si="77"/>
        <v>748.93027516776806</v>
      </c>
      <c r="Q1175" s="3">
        <f>P1175</f>
        <v>748.93027516776806</v>
      </c>
    </row>
    <row r="1176" spans="1:17" x14ac:dyDescent="0.25">
      <c r="A1176" s="3" t="s">
        <v>158</v>
      </c>
      <c r="B1176" s="3" t="s">
        <v>8</v>
      </c>
      <c r="C1176" s="3" t="s">
        <v>9</v>
      </c>
      <c r="D1176" s="3">
        <v>0.56000000000000005</v>
      </c>
      <c r="E1176" s="3">
        <v>0.48</v>
      </c>
      <c r="F1176" s="3" t="s">
        <v>19</v>
      </c>
      <c r="G1176" s="2">
        <v>1300</v>
      </c>
      <c r="H1176" s="3">
        <v>0.28020707998450783</v>
      </c>
      <c r="I1176" s="3">
        <v>1121.2708688891721</v>
      </c>
      <c r="J1176" s="3">
        <v>2.9054602166690104</v>
      </c>
      <c r="K1176" s="3">
        <f>1-0.712</f>
        <v>0.28800000000000003</v>
      </c>
      <c r="L1176" s="3">
        <f t="shared" si="76"/>
        <v>0.83677254240067511</v>
      </c>
      <c r="M1176" s="4">
        <f t="shared" si="78"/>
        <v>0.83677254240067511</v>
      </c>
      <c r="N1176" s="3">
        <v>0.48033510237095461</v>
      </c>
      <c r="O1176" s="3">
        <f>1-0.531</f>
        <v>0.46899999999999997</v>
      </c>
      <c r="P1176" s="3">
        <f t="shared" si="77"/>
        <v>0.2252771630119777</v>
      </c>
      <c r="Q1176" s="3">
        <f>P1176</f>
        <v>0.2252771630119777</v>
      </c>
    </row>
    <row r="1177" spans="1:17" x14ac:dyDescent="0.25">
      <c r="A1177" s="3" t="s">
        <v>158</v>
      </c>
      <c r="B1177" s="3" t="s">
        <v>8</v>
      </c>
      <c r="C1177" s="3" t="s">
        <v>9</v>
      </c>
      <c r="D1177" s="3">
        <v>0.56000000000000005</v>
      </c>
      <c r="E1177" s="3">
        <v>0.48</v>
      </c>
      <c r="F1177" s="3" t="s">
        <v>19</v>
      </c>
      <c r="G1177" s="2">
        <v>1300</v>
      </c>
      <c r="H1177" s="3">
        <v>36.884956402584486</v>
      </c>
      <c r="I1177" s="3">
        <v>148194.49558875622</v>
      </c>
      <c r="J1177" s="3">
        <v>403.96392533558901</v>
      </c>
      <c r="K1177" s="3">
        <f>1-0.712</f>
        <v>0.28800000000000003</v>
      </c>
      <c r="L1177" s="3">
        <f t="shared" si="76"/>
        <v>116.34161049664965</v>
      </c>
      <c r="M1177" s="4">
        <f t="shared" si="78"/>
        <v>116.34161049664965</v>
      </c>
      <c r="N1177" s="3">
        <v>72.468877281651331</v>
      </c>
      <c r="O1177" s="3">
        <f>1-0.531</f>
        <v>0.46899999999999997</v>
      </c>
      <c r="P1177" s="3">
        <f t="shared" si="77"/>
        <v>33.987903445094474</v>
      </c>
      <c r="Q1177" s="3">
        <f>P1177</f>
        <v>33.987903445094474</v>
      </c>
    </row>
    <row r="1178" spans="1:17" x14ac:dyDescent="0.25">
      <c r="A1178" s="3" t="s">
        <v>158</v>
      </c>
      <c r="B1178" s="3" t="s">
        <v>310</v>
      </c>
      <c r="C1178" s="3" t="s">
        <v>9</v>
      </c>
      <c r="D1178" s="3">
        <v>0.56000000000000005</v>
      </c>
      <c r="E1178" s="3">
        <v>0.48</v>
      </c>
      <c r="F1178" s="3" t="s">
        <v>275</v>
      </c>
      <c r="G1178" s="2">
        <v>1300</v>
      </c>
      <c r="H1178" s="3">
        <v>2.0382658268794649</v>
      </c>
      <c r="I1178" s="3">
        <v>7612.9663943258684</v>
      </c>
      <c r="J1178" s="3">
        <v>22.886921428893139</v>
      </c>
      <c r="K1178" s="3">
        <v>1</v>
      </c>
      <c r="L1178" s="3">
        <f t="shared" si="76"/>
        <v>22.886921428893139</v>
      </c>
      <c r="M1178" s="4">
        <f t="shared" si="78"/>
        <v>22.886921428893139</v>
      </c>
      <c r="N1178" s="3">
        <v>4.3748839199277567</v>
      </c>
      <c r="O1178" s="3">
        <v>1</v>
      </c>
      <c r="P1178" s="3">
        <f t="shared" si="77"/>
        <v>4.3748839199277567</v>
      </c>
      <c r="Q1178" s="3">
        <f>P1178</f>
        <v>4.3748839199277567</v>
      </c>
    </row>
    <row r="1179" spans="1:17" x14ac:dyDescent="0.25">
      <c r="A1179" s="3" t="s">
        <v>158</v>
      </c>
      <c r="B1179" s="3" t="s">
        <v>8</v>
      </c>
      <c r="C1179" s="3" t="s">
        <v>9</v>
      </c>
      <c r="D1179" s="3">
        <v>0.56000000000000005</v>
      </c>
      <c r="E1179" s="3">
        <v>0.48</v>
      </c>
      <c r="F1179" s="3" t="s">
        <v>11</v>
      </c>
      <c r="G1179" s="2">
        <v>1300</v>
      </c>
      <c r="H1179" s="3">
        <v>219.1620429307446</v>
      </c>
      <c r="I1179" s="3">
        <v>872040.58812617732</v>
      </c>
      <c r="J1179" s="3">
        <v>2132.0702430167403</v>
      </c>
      <c r="K1179" s="3">
        <v>1</v>
      </c>
      <c r="L1179" s="3">
        <f t="shared" si="76"/>
        <v>2132.0702430167403</v>
      </c>
      <c r="M1179" s="4">
        <f t="shared" si="78"/>
        <v>2132.0702430167403</v>
      </c>
      <c r="N1179" s="3">
        <v>352.37091748075778</v>
      </c>
      <c r="O1179" s="3">
        <v>1</v>
      </c>
      <c r="P1179" s="3">
        <f t="shared" si="77"/>
        <v>352.37091748075778</v>
      </c>
      <c r="Q1179" s="3">
        <f>P1179</f>
        <v>352.37091748075778</v>
      </c>
    </row>
    <row r="1180" spans="1:17" x14ac:dyDescent="0.25">
      <c r="A1180" s="3" t="s">
        <v>158</v>
      </c>
      <c r="B1180" s="3" t="s">
        <v>8</v>
      </c>
      <c r="C1180" s="3" t="s">
        <v>9</v>
      </c>
      <c r="D1180" s="3">
        <v>0.56000000000000005</v>
      </c>
      <c r="E1180" s="3">
        <v>0.48</v>
      </c>
      <c r="F1180" s="3" t="s">
        <v>11</v>
      </c>
      <c r="G1180" s="2">
        <v>1300</v>
      </c>
      <c r="H1180" s="3">
        <v>187.92124597801723</v>
      </c>
      <c r="I1180" s="3">
        <v>722315.69320370478</v>
      </c>
      <c r="J1180" s="3">
        <v>1497.9860961307113</v>
      </c>
      <c r="K1180" s="3">
        <v>1</v>
      </c>
      <c r="L1180" s="3">
        <f t="shared" si="76"/>
        <v>1497.9860961307113</v>
      </c>
      <c r="M1180" s="4">
        <f t="shared" si="78"/>
        <v>1497.9860961307113</v>
      </c>
      <c r="N1180" s="3">
        <v>247.64366368782936</v>
      </c>
      <c r="O1180" s="3">
        <v>1</v>
      </c>
      <c r="P1180" s="3">
        <f t="shared" si="77"/>
        <v>247.64366368782936</v>
      </c>
      <c r="Q1180" s="3">
        <f>P1180</f>
        <v>247.64366368782936</v>
      </c>
    </row>
    <row r="1181" spans="1:17" x14ac:dyDescent="0.25">
      <c r="A1181" s="3" t="s">
        <v>158</v>
      </c>
      <c r="B1181" s="3" t="s">
        <v>8</v>
      </c>
      <c r="C1181" s="3" t="s">
        <v>9</v>
      </c>
      <c r="D1181" s="3">
        <v>0.56000000000000005</v>
      </c>
      <c r="E1181" s="3">
        <v>0.48</v>
      </c>
      <c r="F1181" s="3" t="s">
        <v>11</v>
      </c>
      <c r="G1181" s="2">
        <v>1300</v>
      </c>
      <c r="H1181" s="3">
        <v>4.2170725339300726E-2</v>
      </c>
      <c r="I1181" s="3">
        <v>149.12061301216522</v>
      </c>
      <c r="J1181" s="3">
        <v>0.30486623344939723</v>
      </c>
      <c r="K1181" s="3">
        <f>1-0.712</f>
        <v>0.28800000000000003</v>
      </c>
      <c r="L1181" s="3">
        <f t="shared" si="76"/>
        <v>8.7801475233426407E-2</v>
      </c>
      <c r="M1181" s="4">
        <f t="shared" si="78"/>
        <v>8.7801475233426407E-2</v>
      </c>
      <c r="N1181" s="3">
        <v>4.1848901840434119E-2</v>
      </c>
      <c r="O1181" s="3">
        <f>1-0.531</f>
        <v>0.46899999999999997</v>
      </c>
      <c r="P1181" s="3">
        <f t="shared" si="77"/>
        <v>1.9627134963163602E-2</v>
      </c>
      <c r="Q1181" s="3">
        <f>P1181</f>
        <v>1.9627134963163602E-2</v>
      </c>
    </row>
    <row r="1182" spans="1:17" x14ac:dyDescent="0.25">
      <c r="A1182" s="3" t="s">
        <v>158</v>
      </c>
      <c r="B1182" s="3" t="s">
        <v>8</v>
      </c>
      <c r="C1182" s="3" t="s">
        <v>9</v>
      </c>
      <c r="D1182" s="3">
        <v>0.56000000000000005</v>
      </c>
      <c r="E1182" s="3">
        <v>0.48</v>
      </c>
      <c r="F1182" s="3" t="s">
        <v>184</v>
      </c>
      <c r="G1182" s="2">
        <v>1300</v>
      </c>
      <c r="H1182" s="3">
        <v>3.7634841064031806E-4</v>
      </c>
      <c r="I1182" s="3">
        <v>1.5427402039182168</v>
      </c>
      <c r="J1182" s="3">
        <v>3.2365490197135893E-3</v>
      </c>
      <c r="K1182" s="3">
        <v>1</v>
      </c>
      <c r="L1182" s="3">
        <f t="shared" si="76"/>
        <v>3.2365490197135893E-3</v>
      </c>
      <c r="M1182" s="4">
        <f t="shared" si="78"/>
        <v>3.2365490197135893E-3</v>
      </c>
      <c r="N1182" s="3">
        <v>4.5744664710991798E-4</v>
      </c>
      <c r="O1182" s="3">
        <v>1</v>
      </c>
      <c r="P1182" s="3">
        <f t="shared" si="77"/>
        <v>4.5744664710991798E-4</v>
      </c>
      <c r="Q1182" s="3">
        <f>P1182</f>
        <v>4.5744664710991798E-4</v>
      </c>
    </row>
    <row r="1183" spans="1:17" x14ac:dyDescent="0.25">
      <c r="A1183" s="3" t="s">
        <v>158</v>
      </c>
      <c r="B1183" s="3" t="s">
        <v>8</v>
      </c>
      <c r="C1183" s="3" t="s">
        <v>9</v>
      </c>
      <c r="D1183" s="3">
        <v>0.56000000000000005</v>
      </c>
      <c r="E1183" s="3">
        <v>0.48</v>
      </c>
      <c r="F1183" s="3" t="s">
        <v>11</v>
      </c>
      <c r="G1183" s="2">
        <v>1300</v>
      </c>
      <c r="H1183" s="3">
        <v>0.80792281802186139</v>
      </c>
      <c r="I1183" s="3">
        <v>3080.4528828763932</v>
      </c>
      <c r="J1183" s="3">
        <v>6.7309114641699344</v>
      </c>
      <c r="K1183" s="3">
        <v>1</v>
      </c>
      <c r="L1183" s="3">
        <f t="shared" si="76"/>
        <v>6.7309114641699344</v>
      </c>
      <c r="M1183" s="4">
        <f t="shared" si="78"/>
        <v>6.7309114641699344</v>
      </c>
      <c r="N1183" s="3">
        <v>1.0266784777003513</v>
      </c>
      <c r="O1183" s="3">
        <v>1</v>
      </c>
      <c r="P1183" s="3">
        <f t="shared" si="77"/>
        <v>1.0266784777003513</v>
      </c>
      <c r="Q1183" s="3">
        <f>P1183</f>
        <v>1.0266784777003513</v>
      </c>
    </row>
    <row r="1184" spans="1:17" x14ac:dyDescent="0.25">
      <c r="A1184" s="3" t="s">
        <v>158</v>
      </c>
      <c r="B1184" s="3" t="s">
        <v>8</v>
      </c>
      <c r="C1184" s="3" t="s">
        <v>9</v>
      </c>
      <c r="D1184" s="3">
        <v>0.56000000000000005</v>
      </c>
      <c r="E1184" s="3">
        <v>0.48</v>
      </c>
      <c r="F1184" s="3" t="s">
        <v>183</v>
      </c>
      <c r="G1184" s="2">
        <v>1300</v>
      </c>
      <c r="H1184" s="3">
        <v>6.5081486357143721</v>
      </c>
      <c r="I1184" s="3">
        <v>24900.79372657977</v>
      </c>
      <c r="J1184" s="3">
        <v>59.846467909306938</v>
      </c>
      <c r="K1184" s="3">
        <v>1</v>
      </c>
      <c r="L1184" s="3">
        <f t="shared" si="76"/>
        <v>59.846467909306938</v>
      </c>
      <c r="M1184" s="4">
        <f t="shared" si="78"/>
        <v>59.846467909306938</v>
      </c>
      <c r="N1184" s="3">
        <v>9.5900457215218502</v>
      </c>
      <c r="O1184" s="3">
        <v>1</v>
      </c>
      <c r="P1184" s="3">
        <f t="shared" si="77"/>
        <v>9.5900457215218502</v>
      </c>
      <c r="Q1184" s="3">
        <f>P1184</f>
        <v>9.5900457215218502</v>
      </c>
    </row>
    <row r="1185" spans="1:17" x14ac:dyDescent="0.25">
      <c r="A1185" s="3" t="s">
        <v>158</v>
      </c>
      <c r="B1185" s="3" t="s">
        <v>8</v>
      </c>
      <c r="C1185" s="3" t="s">
        <v>9</v>
      </c>
      <c r="D1185" s="3">
        <v>0.56000000000000005</v>
      </c>
      <c r="E1185" s="3">
        <v>0.48</v>
      </c>
      <c r="F1185" s="3" t="s">
        <v>183</v>
      </c>
      <c r="G1185" s="2">
        <v>1300</v>
      </c>
      <c r="H1185" s="3">
        <v>337.01806980346697</v>
      </c>
      <c r="I1185" s="3">
        <v>1350560.3838361064</v>
      </c>
      <c r="J1185" s="3">
        <v>3665.265943699781</v>
      </c>
      <c r="K1185" s="3">
        <v>1</v>
      </c>
      <c r="L1185" s="3">
        <f t="shared" si="76"/>
        <v>3665.265943699781</v>
      </c>
      <c r="M1185" s="4">
        <f t="shared" si="78"/>
        <v>3665.265943699781</v>
      </c>
      <c r="N1185" s="3">
        <v>660.83794268476527</v>
      </c>
      <c r="O1185" s="3">
        <v>1</v>
      </c>
      <c r="P1185" s="3">
        <f t="shared" si="77"/>
        <v>660.83794268476527</v>
      </c>
      <c r="Q1185" s="3">
        <f>P1185</f>
        <v>660.83794268476527</v>
      </c>
    </row>
    <row r="1186" spans="1:17" x14ac:dyDescent="0.25">
      <c r="A1186" s="3" t="s">
        <v>158</v>
      </c>
      <c r="B1186" s="3" t="s">
        <v>310</v>
      </c>
      <c r="C1186" s="3" t="s">
        <v>9</v>
      </c>
      <c r="D1186" s="3">
        <v>0.56000000000000005</v>
      </c>
      <c r="E1186" s="3">
        <v>0.48</v>
      </c>
      <c r="F1186" s="3" t="s">
        <v>183</v>
      </c>
      <c r="G1186" s="2">
        <v>1300</v>
      </c>
      <c r="H1186" s="3">
        <v>58.213489735327862</v>
      </c>
      <c r="I1186" s="3">
        <v>215786.879041687</v>
      </c>
      <c r="J1186" s="3">
        <v>404.99294845620341</v>
      </c>
      <c r="K1186" s="3">
        <v>1</v>
      </c>
      <c r="L1186" s="3">
        <f t="shared" si="76"/>
        <v>404.99294845620341</v>
      </c>
      <c r="M1186" s="4">
        <f t="shared" si="78"/>
        <v>404.99294845620341</v>
      </c>
      <c r="N1186" s="3">
        <v>66.547488339699242</v>
      </c>
      <c r="O1186" s="3">
        <v>1</v>
      </c>
      <c r="P1186" s="3">
        <f t="shared" si="77"/>
        <v>66.547488339699242</v>
      </c>
      <c r="Q1186" s="3">
        <f>P1186</f>
        <v>66.547488339699242</v>
      </c>
    </row>
    <row r="1187" spans="1:17" x14ac:dyDescent="0.25">
      <c r="A1187" s="3" t="s">
        <v>158</v>
      </c>
      <c r="B1187" s="3" t="s">
        <v>8</v>
      </c>
      <c r="C1187" s="3" t="s">
        <v>9</v>
      </c>
      <c r="D1187" s="3">
        <v>0.56000000000000005</v>
      </c>
      <c r="E1187" s="3">
        <v>0.48</v>
      </c>
      <c r="F1187" s="3" t="s">
        <v>183</v>
      </c>
      <c r="G1187" s="2">
        <v>1300</v>
      </c>
      <c r="H1187" s="3">
        <v>149.33108798769388</v>
      </c>
      <c r="I1187" s="3">
        <v>634880.68019010464</v>
      </c>
      <c r="J1187" s="3">
        <v>1541.2990836261431</v>
      </c>
      <c r="K1187" s="3">
        <f>1-0.712</f>
        <v>0.28800000000000003</v>
      </c>
      <c r="L1187" s="3">
        <f t="shared" si="76"/>
        <v>443.89413608432926</v>
      </c>
      <c r="M1187" s="4">
        <f t="shared" si="78"/>
        <v>443.89413608432926</v>
      </c>
      <c r="N1187" s="3">
        <v>272.99770352736812</v>
      </c>
      <c r="O1187" s="3">
        <f>1-0.531</f>
        <v>0.46899999999999997</v>
      </c>
      <c r="P1187" s="3">
        <f t="shared" si="77"/>
        <v>128.03592295433563</v>
      </c>
      <c r="Q1187" s="3">
        <f>P1187</f>
        <v>128.03592295433563</v>
      </c>
    </row>
    <row r="1188" spans="1:17" x14ac:dyDescent="0.25">
      <c r="A1188" s="3" t="s">
        <v>158</v>
      </c>
      <c r="B1188" s="3" t="s">
        <v>310</v>
      </c>
      <c r="C1188" s="3" t="s">
        <v>9</v>
      </c>
      <c r="D1188" s="3">
        <v>0.56000000000000005</v>
      </c>
      <c r="E1188" s="3">
        <v>0.48</v>
      </c>
      <c r="F1188" s="3" t="s">
        <v>183</v>
      </c>
      <c r="G1188" s="2">
        <v>1300</v>
      </c>
      <c r="H1188" s="3">
        <v>1.4716224655770025E-4</v>
      </c>
      <c r="I1188" s="3">
        <v>0.60749668031596238</v>
      </c>
      <c r="J1188" s="3">
        <v>1.2014655863317482E-3</v>
      </c>
      <c r="K1188" s="3">
        <f>1-0.712</f>
        <v>0.28800000000000003</v>
      </c>
      <c r="L1188" s="3">
        <f t="shared" si="76"/>
        <v>3.4602208886354351E-4</v>
      </c>
      <c r="M1188" s="4">
        <f t="shared" si="78"/>
        <v>3.4602208886354351E-4</v>
      </c>
      <c r="N1188" s="3">
        <v>1.7641184001067589E-4</v>
      </c>
      <c r="O1188" s="3">
        <f>1-0.531</f>
        <v>0.46899999999999997</v>
      </c>
      <c r="P1188" s="3">
        <f t="shared" si="77"/>
        <v>8.2737152965006985E-5</v>
      </c>
      <c r="Q1188" s="3">
        <f>P1188</f>
        <v>8.2737152965006985E-5</v>
      </c>
    </row>
    <row r="1189" spans="1:17" x14ac:dyDescent="0.25">
      <c r="A1189" s="3" t="s">
        <v>158</v>
      </c>
      <c r="B1189" s="3" t="s">
        <v>310</v>
      </c>
      <c r="C1189" s="3" t="s">
        <v>9</v>
      </c>
      <c r="D1189" s="3">
        <v>0.56000000000000005</v>
      </c>
      <c r="E1189" s="3">
        <v>0.48</v>
      </c>
      <c r="F1189" s="3" t="s">
        <v>320</v>
      </c>
      <c r="G1189" s="2">
        <v>1300</v>
      </c>
      <c r="H1189" s="3">
        <v>6.539087767818569</v>
      </c>
      <c r="I1189" s="3">
        <v>26160.429915003195</v>
      </c>
      <c r="J1189" s="3">
        <v>58.729018634676443</v>
      </c>
      <c r="K1189" s="3">
        <v>1</v>
      </c>
      <c r="L1189" s="3">
        <f t="shared" si="76"/>
        <v>58.729018634676443</v>
      </c>
      <c r="M1189" s="4">
        <f t="shared" si="78"/>
        <v>58.729018634676443</v>
      </c>
      <c r="N1189" s="3">
        <v>9.5582495345156815</v>
      </c>
      <c r="O1189" s="3">
        <v>1</v>
      </c>
      <c r="P1189" s="3">
        <f t="shared" si="77"/>
        <v>9.5582495345156815</v>
      </c>
      <c r="Q1189" s="3">
        <f>P1189</f>
        <v>9.5582495345156815</v>
      </c>
    </row>
    <row r="1190" spans="1:17" x14ac:dyDescent="0.25">
      <c r="A1190" s="3" t="s">
        <v>158</v>
      </c>
      <c r="B1190" s="3" t="s">
        <v>310</v>
      </c>
      <c r="C1190" s="3" t="s">
        <v>9</v>
      </c>
      <c r="D1190" s="3">
        <v>0.56000000000000005</v>
      </c>
      <c r="E1190" s="3">
        <v>0.48</v>
      </c>
      <c r="F1190" s="3" t="s">
        <v>320</v>
      </c>
      <c r="G1190" s="2">
        <v>1300</v>
      </c>
      <c r="H1190" s="3">
        <v>56.948968120471307</v>
      </c>
      <c r="I1190" s="3">
        <v>229463.00904464821</v>
      </c>
      <c r="J1190" s="3">
        <v>612.61399125100149</v>
      </c>
      <c r="K1190" s="3">
        <v>1</v>
      </c>
      <c r="L1190" s="3">
        <f t="shared" si="76"/>
        <v>612.61399125100149</v>
      </c>
      <c r="M1190" s="4">
        <f t="shared" si="78"/>
        <v>612.61399125100149</v>
      </c>
      <c r="N1190" s="3">
        <v>110.86100383114257</v>
      </c>
      <c r="O1190" s="3">
        <v>1</v>
      </c>
      <c r="P1190" s="3">
        <f t="shared" si="77"/>
        <v>110.86100383114257</v>
      </c>
      <c r="Q1190" s="3">
        <f>P1190</f>
        <v>110.86100383114257</v>
      </c>
    </row>
    <row r="1191" spans="1:17" x14ac:dyDescent="0.25">
      <c r="A1191" s="3" t="s">
        <v>158</v>
      </c>
      <c r="B1191" s="3" t="s">
        <v>89</v>
      </c>
      <c r="C1191" s="3" t="s">
        <v>9</v>
      </c>
      <c r="D1191" s="3">
        <v>0.56000000000000005</v>
      </c>
      <c r="E1191" s="3">
        <v>0.48</v>
      </c>
      <c r="F1191" s="3" t="s">
        <v>277</v>
      </c>
      <c r="G1191" s="2">
        <v>1300</v>
      </c>
      <c r="H1191" s="3">
        <v>40.649630287532837</v>
      </c>
      <c r="I1191" s="3">
        <v>163009.48310678708</v>
      </c>
      <c r="J1191" s="3">
        <v>438.23704093007927</v>
      </c>
      <c r="K1191" s="3">
        <v>1</v>
      </c>
      <c r="L1191" s="3">
        <f t="shared" si="76"/>
        <v>438.23704093007927</v>
      </c>
      <c r="M1191" s="4">
        <f t="shared" si="78"/>
        <v>438.23704093007927</v>
      </c>
      <c r="N1191" s="3">
        <v>76.2746219090415</v>
      </c>
      <c r="O1191" s="3">
        <v>1</v>
      </c>
      <c r="P1191" s="3">
        <f t="shared" si="77"/>
        <v>76.2746219090415</v>
      </c>
      <c r="Q1191" s="3">
        <f>P1191</f>
        <v>76.2746219090415</v>
      </c>
    </row>
    <row r="1192" spans="1:17" x14ac:dyDescent="0.25">
      <c r="A1192" s="3" t="s">
        <v>158</v>
      </c>
      <c r="B1192" s="3" t="s">
        <v>89</v>
      </c>
      <c r="C1192" s="3" t="s">
        <v>9</v>
      </c>
      <c r="D1192" s="3">
        <v>0.56000000000000005</v>
      </c>
      <c r="E1192" s="3">
        <v>0.48</v>
      </c>
      <c r="F1192" s="3" t="s">
        <v>283</v>
      </c>
      <c r="G1192" s="2">
        <v>1300</v>
      </c>
      <c r="H1192" s="3">
        <v>3.2345175593104128E-3</v>
      </c>
      <c r="I1192" s="3">
        <v>12.620360725649185</v>
      </c>
      <c r="J1192" s="3">
        <v>3.1978718959013545E-2</v>
      </c>
      <c r="K1192" s="3">
        <v>1</v>
      </c>
      <c r="L1192" s="3">
        <f t="shared" si="76"/>
        <v>3.1978718959013545E-2</v>
      </c>
      <c r="M1192" s="4">
        <f t="shared" si="78"/>
        <v>3.1978718959013545E-2</v>
      </c>
      <c r="N1192" s="3">
        <v>4.6154223833342724E-3</v>
      </c>
      <c r="O1192" s="3">
        <v>1</v>
      </c>
      <c r="P1192" s="3">
        <f t="shared" si="77"/>
        <v>4.6154223833342724E-3</v>
      </c>
      <c r="Q1192" s="3">
        <f>P1192</f>
        <v>4.6154223833342724E-3</v>
      </c>
    </row>
    <row r="1193" spans="1:17" x14ac:dyDescent="0.25">
      <c r="A1193" s="3" t="s">
        <v>158</v>
      </c>
      <c r="B1193" s="3" t="s">
        <v>89</v>
      </c>
      <c r="C1193" s="3" t="s">
        <v>9</v>
      </c>
      <c r="D1193" s="3">
        <v>0.56000000000000005</v>
      </c>
      <c r="E1193" s="3">
        <v>0.48</v>
      </c>
      <c r="F1193" s="3" t="s">
        <v>294</v>
      </c>
      <c r="G1193" s="2">
        <v>1300</v>
      </c>
      <c r="H1193" s="3">
        <v>2.3436578165655595</v>
      </c>
      <c r="I1193" s="3">
        <v>9624.8675269890282</v>
      </c>
      <c r="J1193" s="3">
        <v>25.54134764979171</v>
      </c>
      <c r="K1193" s="3">
        <v>1</v>
      </c>
      <c r="L1193" s="3">
        <f t="shared" si="76"/>
        <v>25.54134764979171</v>
      </c>
      <c r="M1193" s="4">
        <f t="shared" si="78"/>
        <v>25.54134764979171</v>
      </c>
      <c r="N1193" s="3">
        <v>4.0972317506774241</v>
      </c>
      <c r="O1193" s="3">
        <v>1</v>
      </c>
      <c r="P1193" s="3">
        <f t="shared" si="77"/>
        <v>4.0972317506774241</v>
      </c>
      <c r="Q1193" s="3">
        <f>P1193</f>
        <v>4.0972317506774241</v>
      </c>
    </row>
    <row r="1194" spans="1:17" x14ac:dyDescent="0.25">
      <c r="A1194" s="3" t="s">
        <v>158</v>
      </c>
      <c r="B1194" s="3" t="s">
        <v>89</v>
      </c>
      <c r="C1194" s="3" t="s">
        <v>9</v>
      </c>
      <c r="D1194" s="3">
        <v>0.56000000000000005</v>
      </c>
      <c r="E1194" s="3">
        <v>0.48</v>
      </c>
      <c r="F1194" s="3" t="s">
        <v>296</v>
      </c>
      <c r="G1194" s="2">
        <v>1300</v>
      </c>
      <c r="H1194" s="3">
        <v>1.9659316459052663</v>
      </c>
      <c r="I1194" s="3">
        <v>5388.0703880289493</v>
      </c>
      <c r="J1194" s="3">
        <v>15.530403410517904</v>
      </c>
      <c r="K1194" s="3">
        <v>1</v>
      </c>
      <c r="L1194" s="3">
        <f t="shared" si="76"/>
        <v>15.530403410517904</v>
      </c>
      <c r="M1194" s="4">
        <f t="shared" si="78"/>
        <v>15.530403410517904</v>
      </c>
      <c r="N1194" s="3">
        <v>2.8789477794615603</v>
      </c>
      <c r="O1194" s="3">
        <v>1</v>
      </c>
      <c r="P1194" s="3">
        <f t="shared" si="77"/>
        <v>2.8789477794615603</v>
      </c>
      <c r="Q1194" s="3">
        <f>P1194</f>
        <v>2.8789477794615603</v>
      </c>
    </row>
    <row r="1195" spans="1:17" x14ac:dyDescent="0.25">
      <c r="A1195" s="3" t="s">
        <v>158</v>
      </c>
      <c r="B1195" s="3" t="s">
        <v>89</v>
      </c>
      <c r="C1195" s="3" t="s">
        <v>9</v>
      </c>
      <c r="D1195" s="3">
        <v>0.56000000000000005</v>
      </c>
      <c r="E1195" s="3">
        <v>0.48</v>
      </c>
      <c r="F1195" s="3" t="s">
        <v>296</v>
      </c>
      <c r="G1195" s="2">
        <v>1300</v>
      </c>
      <c r="H1195" s="3">
        <v>2.5711604897030735E-3</v>
      </c>
      <c r="I1195" s="3">
        <v>4.5533804395990254</v>
      </c>
      <c r="J1195" s="3">
        <v>1.3695827439043533E-2</v>
      </c>
      <c r="K1195" s="3">
        <v>1</v>
      </c>
      <c r="L1195" s="3">
        <f t="shared" si="76"/>
        <v>1.3695827439043533E-2</v>
      </c>
      <c r="M1195" s="4">
        <f t="shared" si="78"/>
        <v>1.3695827439043533E-2</v>
      </c>
      <c r="N1195" s="3">
        <v>2.2322227909110739E-3</v>
      </c>
      <c r="O1195" s="3">
        <v>1</v>
      </c>
      <c r="P1195" s="3">
        <f t="shared" si="77"/>
        <v>2.2322227909110739E-3</v>
      </c>
      <c r="Q1195" s="3">
        <f>P1195</f>
        <v>2.2322227909110739E-3</v>
      </c>
    </row>
    <row r="1196" spans="1:17" x14ac:dyDescent="0.25">
      <c r="A1196" s="3" t="s">
        <v>158</v>
      </c>
      <c r="B1196" s="3" t="s">
        <v>8</v>
      </c>
      <c r="C1196" s="3" t="s">
        <v>9</v>
      </c>
      <c r="D1196" s="3">
        <v>0.56000000000000005</v>
      </c>
      <c r="E1196" s="3">
        <v>0.48</v>
      </c>
      <c r="F1196" s="3" t="s">
        <v>184</v>
      </c>
      <c r="G1196" s="2">
        <v>1300</v>
      </c>
      <c r="H1196" s="3">
        <v>141.65843958210289</v>
      </c>
      <c r="I1196" s="3">
        <v>563244.37898187048</v>
      </c>
      <c r="J1196" s="3">
        <v>1379.2196907770324</v>
      </c>
      <c r="K1196" s="3">
        <v>1</v>
      </c>
      <c r="L1196" s="3">
        <f t="shared" si="76"/>
        <v>1379.2196907770324</v>
      </c>
      <c r="M1196" s="4">
        <f t="shared" si="78"/>
        <v>1379.2196907770324</v>
      </c>
      <c r="N1196" s="3">
        <v>240.7757543266016</v>
      </c>
      <c r="O1196" s="3">
        <v>1</v>
      </c>
      <c r="P1196" s="3">
        <f t="shared" si="77"/>
        <v>240.7757543266016</v>
      </c>
      <c r="Q1196" s="3">
        <f>P1196</f>
        <v>240.7757543266016</v>
      </c>
    </row>
    <row r="1197" spans="1:17" x14ac:dyDescent="0.25">
      <c r="A1197" s="3" t="s">
        <v>158</v>
      </c>
      <c r="B1197" s="3" t="s">
        <v>8</v>
      </c>
      <c r="C1197" s="3" t="s">
        <v>9</v>
      </c>
      <c r="D1197" s="3">
        <v>0.56000000000000005</v>
      </c>
      <c r="E1197" s="3">
        <v>0.48</v>
      </c>
      <c r="F1197" s="3" t="s">
        <v>184</v>
      </c>
      <c r="G1197" s="2">
        <v>1300</v>
      </c>
      <c r="H1197" s="3">
        <v>44.894239490816574</v>
      </c>
      <c r="I1197" s="3">
        <v>179496.18962497113</v>
      </c>
      <c r="J1197" s="3">
        <v>462.44375530255309</v>
      </c>
      <c r="K1197" s="3">
        <v>1</v>
      </c>
      <c r="L1197" s="3">
        <f t="shared" si="76"/>
        <v>462.44375530255309</v>
      </c>
      <c r="M1197" s="4">
        <f t="shared" si="78"/>
        <v>462.44375530255309</v>
      </c>
      <c r="N1197" s="3">
        <v>84.530790933343965</v>
      </c>
      <c r="O1197" s="3">
        <v>1</v>
      </c>
      <c r="P1197" s="3">
        <f t="shared" si="77"/>
        <v>84.530790933343965</v>
      </c>
      <c r="Q1197" s="3">
        <f>P1197</f>
        <v>84.530790933343965</v>
      </c>
    </row>
    <row r="1198" spans="1:17" x14ac:dyDescent="0.25">
      <c r="A1198" s="3" t="s">
        <v>158</v>
      </c>
      <c r="B1198" s="3" t="s">
        <v>8</v>
      </c>
      <c r="C1198" s="3" t="s">
        <v>9</v>
      </c>
      <c r="D1198" s="3">
        <v>0.56000000000000005</v>
      </c>
      <c r="E1198" s="3">
        <v>0.48</v>
      </c>
      <c r="F1198" s="3" t="s">
        <v>184</v>
      </c>
      <c r="G1198" s="2">
        <v>1300</v>
      </c>
      <c r="H1198" s="3">
        <v>86.595923800835422</v>
      </c>
      <c r="I1198" s="3">
        <v>333395.02614531713</v>
      </c>
      <c r="J1198" s="3">
        <v>637.58754146411741</v>
      </c>
      <c r="K1198" s="3">
        <f>1-0.712</f>
        <v>0.28800000000000003</v>
      </c>
      <c r="L1198" s="3">
        <f t="shared" si="76"/>
        <v>183.62521194166584</v>
      </c>
      <c r="M1198" s="4">
        <f t="shared" si="78"/>
        <v>183.62521194166584</v>
      </c>
      <c r="N1198" s="3">
        <v>97.267627785444446</v>
      </c>
      <c r="O1198" s="3">
        <f>1-0.531</f>
        <v>0.46899999999999997</v>
      </c>
      <c r="P1198" s="3">
        <f t="shared" si="77"/>
        <v>45.618517431373441</v>
      </c>
      <c r="Q1198" s="3">
        <f>P1198</f>
        <v>45.618517431373441</v>
      </c>
    </row>
    <row r="1199" spans="1:17" x14ac:dyDescent="0.25">
      <c r="A1199" s="3" t="s">
        <v>158</v>
      </c>
      <c r="B1199" s="3" t="s">
        <v>89</v>
      </c>
      <c r="C1199" s="3" t="s">
        <v>9</v>
      </c>
      <c r="D1199" s="3">
        <v>0.56000000000000005</v>
      </c>
      <c r="E1199" s="3">
        <v>0.48</v>
      </c>
      <c r="F1199" s="3" t="s">
        <v>283</v>
      </c>
      <c r="G1199" s="2">
        <v>1300</v>
      </c>
      <c r="H1199" s="3">
        <v>14.39506838897614</v>
      </c>
      <c r="I1199" s="3">
        <v>57953.766851914996</v>
      </c>
      <c r="J1199" s="3">
        <v>151.12118249091924</v>
      </c>
      <c r="K1199" s="3">
        <v>1</v>
      </c>
      <c r="L1199" s="3">
        <f t="shared" si="76"/>
        <v>151.12118249091924</v>
      </c>
      <c r="M1199" s="4">
        <f t="shared" si="78"/>
        <v>151.12118249091924</v>
      </c>
      <c r="N1199" s="3">
        <v>25.742814267675097</v>
      </c>
      <c r="O1199" s="3">
        <v>1</v>
      </c>
      <c r="P1199" s="3">
        <f t="shared" si="77"/>
        <v>25.742814267675097</v>
      </c>
      <c r="Q1199" s="3">
        <f>P1199</f>
        <v>25.742814267675097</v>
      </c>
    </row>
    <row r="1200" spans="1:17" x14ac:dyDescent="0.25">
      <c r="A1200" s="3" t="s">
        <v>158</v>
      </c>
      <c r="B1200" s="3" t="s">
        <v>310</v>
      </c>
      <c r="C1200" s="3" t="s">
        <v>9</v>
      </c>
      <c r="D1200" s="3">
        <v>0.56000000000000005</v>
      </c>
      <c r="E1200" s="3">
        <v>0.48</v>
      </c>
      <c r="F1200" s="3" t="s">
        <v>283</v>
      </c>
      <c r="G1200" s="2">
        <v>1300</v>
      </c>
      <c r="H1200" s="3">
        <v>3.1270601552105175</v>
      </c>
      <c r="I1200" s="3">
        <v>12611.448891338516</v>
      </c>
      <c r="J1200" s="3">
        <v>33.507730353105309</v>
      </c>
      <c r="K1200" s="3">
        <v>1</v>
      </c>
      <c r="L1200" s="3">
        <f t="shared" si="76"/>
        <v>33.507730353105309</v>
      </c>
      <c r="M1200" s="4">
        <f t="shared" si="78"/>
        <v>33.507730353105309</v>
      </c>
      <c r="N1200" s="3">
        <v>5.1314606640682578</v>
      </c>
      <c r="O1200" s="3">
        <v>1</v>
      </c>
      <c r="P1200" s="3">
        <f t="shared" si="77"/>
        <v>5.1314606640682578</v>
      </c>
      <c r="Q1200" s="3">
        <f>P1200</f>
        <v>5.1314606640682578</v>
      </c>
    </row>
    <row r="1201" spans="1:17" x14ac:dyDescent="0.25">
      <c r="A1201" s="3" t="s">
        <v>158</v>
      </c>
      <c r="B1201" s="3" t="s">
        <v>89</v>
      </c>
      <c r="C1201" s="3" t="s">
        <v>9</v>
      </c>
      <c r="D1201" s="3">
        <v>0.56000000000000005</v>
      </c>
      <c r="E1201" s="3">
        <v>0.48</v>
      </c>
      <c r="F1201" s="3" t="s">
        <v>283</v>
      </c>
      <c r="G1201" s="2">
        <v>1300</v>
      </c>
      <c r="H1201" s="3">
        <v>5.9790268040709762</v>
      </c>
      <c r="I1201" s="3">
        <v>24160.717483770346</v>
      </c>
      <c r="J1201" s="3">
        <v>66.13068001673895</v>
      </c>
      <c r="K1201" s="3">
        <v>1</v>
      </c>
      <c r="L1201" s="3">
        <f t="shared" si="76"/>
        <v>66.13068001673895</v>
      </c>
      <c r="M1201" s="4">
        <f t="shared" si="78"/>
        <v>66.13068001673895</v>
      </c>
      <c r="N1201" s="3">
        <v>11.803841236986919</v>
      </c>
      <c r="O1201" s="3">
        <v>1</v>
      </c>
      <c r="P1201" s="3">
        <f t="shared" si="77"/>
        <v>11.803841236986919</v>
      </c>
      <c r="Q1201" s="3">
        <f>P1201</f>
        <v>11.803841236986919</v>
      </c>
    </row>
    <row r="1202" spans="1:17" x14ac:dyDescent="0.25">
      <c r="A1202" s="3" t="s">
        <v>158</v>
      </c>
      <c r="B1202" s="3" t="s">
        <v>310</v>
      </c>
      <c r="C1202" s="3" t="s">
        <v>9</v>
      </c>
      <c r="D1202" s="3">
        <v>0.56000000000000005</v>
      </c>
      <c r="E1202" s="3">
        <v>0.48</v>
      </c>
      <c r="F1202" s="3" t="s">
        <v>283</v>
      </c>
      <c r="G1202" s="2">
        <v>1300</v>
      </c>
      <c r="H1202" s="3">
        <v>0.62021768909648411</v>
      </c>
      <c r="I1202" s="3">
        <v>2472.316754259798</v>
      </c>
      <c r="J1202" s="3">
        <v>7.144184256204503</v>
      </c>
      <c r="K1202" s="3">
        <v>1</v>
      </c>
      <c r="L1202" s="3">
        <f t="shared" si="76"/>
        <v>7.144184256204503</v>
      </c>
      <c r="M1202" s="4">
        <f t="shared" si="78"/>
        <v>7.144184256204503</v>
      </c>
      <c r="N1202" s="3">
        <v>1.0455392989865318</v>
      </c>
      <c r="O1202" s="3">
        <v>1</v>
      </c>
      <c r="P1202" s="3">
        <f t="shared" si="77"/>
        <v>1.0455392989865318</v>
      </c>
      <c r="Q1202" s="3">
        <f>P1202</f>
        <v>1.0455392989865318</v>
      </c>
    </row>
    <row r="1203" spans="1:17" x14ac:dyDescent="0.25">
      <c r="A1203" s="3" t="s">
        <v>158</v>
      </c>
      <c r="B1203" s="3" t="s">
        <v>310</v>
      </c>
      <c r="C1203" s="3" t="s">
        <v>9</v>
      </c>
      <c r="D1203" s="3">
        <v>0.56000000000000005</v>
      </c>
      <c r="E1203" s="3">
        <v>0.48</v>
      </c>
      <c r="F1203" s="3" t="s">
        <v>283</v>
      </c>
      <c r="G1203" s="2">
        <v>1300</v>
      </c>
      <c r="H1203" s="3">
        <v>9.6302682929660509E-5</v>
      </c>
      <c r="I1203" s="3">
        <v>0.26932887982805526</v>
      </c>
      <c r="J1203" s="3">
        <v>6.0561286632495313E-4</v>
      </c>
      <c r="K1203" s="3">
        <v>1</v>
      </c>
      <c r="L1203" s="3">
        <f t="shared" si="76"/>
        <v>6.0561286632495313E-4</v>
      </c>
      <c r="M1203" s="4">
        <f t="shared" si="78"/>
        <v>6.0561286632495313E-4</v>
      </c>
      <c r="N1203" s="3">
        <v>8.1544351210572998E-5</v>
      </c>
      <c r="O1203" s="3">
        <v>1</v>
      </c>
      <c r="P1203" s="3">
        <f t="shared" si="77"/>
        <v>8.1544351210572998E-5</v>
      </c>
      <c r="Q1203" s="3">
        <f>P1203</f>
        <v>8.1544351210572998E-5</v>
      </c>
    </row>
    <row r="1204" spans="1:17" x14ac:dyDescent="0.25">
      <c r="A1204" s="3" t="s">
        <v>158</v>
      </c>
      <c r="B1204" s="3" t="s">
        <v>89</v>
      </c>
      <c r="C1204" s="3" t="s">
        <v>9</v>
      </c>
      <c r="D1204" s="3">
        <v>0.56000000000000005</v>
      </c>
      <c r="E1204" s="3">
        <v>0.48</v>
      </c>
      <c r="F1204" s="3" t="s">
        <v>283</v>
      </c>
      <c r="G1204" s="2">
        <v>1300</v>
      </c>
      <c r="H1204" s="3">
        <v>27.040614099820502</v>
      </c>
      <c r="I1204" s="3">
        <v>109803.074523687</v>
      </c>
      <c r="J1204" s="3">
        <v>293.21036350365904</v>
      </c>
      <c r="K1204" s="3">
        <v>1</v>
      </c>
      <c r="L1204" s="3">
        <f t="shared" si="76"/>
        <v>293.21036350365904</v>
      </c>
      <c r="M1204" s="4">
        <f t="shared" si="78"/>
        <v>293.21036350365904</v>
      </c>
      <c r="N1204" s="3">
        <v>53.389252750693743</v>
      </c>
      <c r="O1204" s="3">
        <v>1</v>
      </c>
      <c r="P1204" s="3">
        <f t="shared" si="77"/>
        <v>53.389252750693743</v>
      </c>
      <c r="Q1204" s="3">
        <f>P1204</f>
        <v>53.389252750693743</v>
      </c>
    </row>
    <row r="1205" spans="1:17" x14ac:dyDescent="0.25">
      <c r="A1205" s="3" t="s">
        <v>158</v>
      </c>
      <c r="B1205" s="3" t="s">
        <v>89</v>
      </c>
      <c r="C1205" s="3" t="s">
        <v>9</v>
      </c>
      <c r="D1205" s="3">
        <v>0.56000000000000005</v>
      </c>
      <c r="E1205" s="3">
        <v>0.48</v>
      </c>
      <c r="F1205" s="3" t="s">
        <v>283</v>
      </c>
      <c r="G1205" s="2">
        <v>1300</v>
      </c>
      <c r="H1205" s="3">
        <v>1.684721724541224E-2</v>
      </c>
      <c r="I1205" s="3">
        <v>71.912878879410044</v>
      </c>
      <c r="J1205" s="3">
        <v>0.18080951126959102</v>
      </c>
      <c r="K1205" s="3">
        <v>1</v>
      </c>
      <c r="L1205" s="3">
        <f t="shared" si="76"/>
        <v>0.18080951126959102</v>
      </c>
      <c r="M1205" s="4">
        <f t="shared" si="78"/>
        <v>0.18080951126959102</v>
      </c>
      <c r="N1205" s="3">
        <v>2.7373383113489566E-2</v>
      </c>
      <c r="O1205" s="3">
        <v>1</v>
      </c>
      <c r="P1205" s="3">
        <f t="shared" si="77"/>
        <v>2.7373383113489566E-2</v>
      </c>
      <c r="Q1205" s="3">
        <f>P1205</f>
        <v>2.7373383113489566E-2</v>
      </c>
    </row>
    <row r="1206" spans="1:17" x14ac:dyDescent="0.25">
      <c r="A1206" s="3" t="s">
        <v>158</v>
      </c>
      <c r="B1206" s="3" t="s">
        <v>89</v>
      </c>
      <c r="C1206" s="3" t="s">
        <v>9</v>
      </c>
      <c r="D1206" s="3">
        <v>0.56000000000000005</v>
      </c>
      <c r="E1206" s="3">
        <v>0.48</v>
      </c>
      <c r="F1206" s="3" t="s">
        <v>283</v>
      </c>
      <c r="G1206" s="2">
        <v>1300</v>
      </c>
      <c r="H1206" s="3">
        <v>4.5116024603515277E-3</v>
      </c>
      <c r="I1206" s="3">
        <v>10.979924142518239</v>
      </c>
      <c r="J1206" s="3">
        <v>2.9394145796797527E-2</v>
      </c>
      <c r="K1206" s="3">
        <v>1</v>
      </c>
      <c r="L1206" s="3">
        <f t="shared" si="76"/>
        <v>2.9394145796797527E-2</v>
      </c>
      <c r="M1206" s="4">
        <f t="shared" si="78"/>
        <v>2.9394145796797527E-2</v>
      </c>
      <c r="N1206" s="3">
        <v>4.1550240289906044E-3</v>
      </c>
      <c r="O1206" s="3">
        <v>1</v>
      </c>
      <c r="P1206" s="3">
        <f t="shared" si="77"/>
        <v>4.1550240289906044E-3</v>
      </c>
      <c r="Q1206" s="3">
        <f>P1206</f>
        <v>4.1550240289906044E-3</v>
      </c>
    </row>
    <row r="1207" spans="1:17" x14ac:dyDescent="0.25">
      <c r="A1207" s="3" t="s">
        <v>158</v>
      </c>
      <c r="B1207" s="3" t="s">
        <v>8</v>
      </c>
      <c r="C1207" s="3" t="s">
        <v>9</v>
      </c>
      <c r="D1207" s="3">
        <v>0.56000000000000005</v>
      </c>
      <c r="E1207" s="3">
        <v>0.48</v>
      </c>
      <c r="F1207" s="3" t="s">
        <v>59</v>
      </c>
      <c r="G1207" s="2">
        <v>1300</v>
      </c>
      <c r="H1207" s="3">
        <v>6.9280457750281013</v>
      </c>
      <c r="I1207" s="3">
        <v>27636.253000926943</v>
      </c>
      <c r="J1207" s="3">
        <v>74.133009263328887</v>
      </c>
      <c r="K1207" s="3">
        <v>1</v>
      </c>
      <c r="L1207" s="3">
        <f t="shared" si="76"/>
        <v>74.133009263328887</v>
      </c>
      <c r="M1207" s="4">
        <f t="shared" si="78"/>
        <v>74.133009263328887</v>
      </c>
      <c r="N1207" s="3">
        <v>12.884009823103128</v>
      </c>
      <c r="O1207" s="3">
        <v>1</v>
      </c>
      <c r="P1207" s="3">
        <f t="shared" si="77"/>
        <v>12.884009823103128</v>
      </c>
      <c r="Q1207" s="3">
        <f>P1207</f>
        <v>12.884009823103128</v>
      </c>
    </row>
    <row r="1208" spans="1:17" x14ac:dyDescent="0.25">
      <c r="A1208" s="3" t="s">
        <v>158</v>
      </c>
      <c r="B1208" s="3" t="s">
        <v>8</v>
      </c>
      <c r="C1208" s="3" t="s">
        <v>9</v>
      </c>
      <c r="D1208" s="3">
        <v>0.56000000000000005</v>
      </c>
      <c r="E1208" s="3">
        <v>0.48</v>
      </c>
      <c r="F1208" s="3" t="s">
        <v>59</v>
      </c>
      <c r="G1208" s="2">
        <v>1300</v>
      </c>
      <c r="H1208" s="3">
        <v>2.8494724414154344</v>
      </c>
      <c r="I1208" s="3">
        <v>10243.093043554145</v>
      </c>
      <c r="J1208" s="3">
        <v>26.187269423633825</v>
      </c>
      <c r="K1208" s="3">
        <v>1</v>
      </c>
      <c r="L1208" s="3">
        <f t="shared" si="76"/>
        <v>26.187269423633825</v>
      </c>
      <c r="M1208" s="4">
        <f t="shared" si="78"/>
        <v>26.187269423633825</v>
      </c>
      <c r="N1208" s="3">
        <v>4.6561263367728225</v>
      </c>
      <c r="O1208" s="3">
        <v>1</v>
      </c>
      <c r="P1208" s="3">
        <f t="shared" si="77"/>
        <v>4.6561263367728225</v>
      </c>
      <c r="Q1208" s="3">
        <f>P1208</f>
        <v>4.6561263367728225</v>
      </c>
    </row>
    <row r="1209" spans="1:17" x14ac:dyDescent="0.25">
      <c r="A1209" s="3" t="s">
        <v>158</v>
      </c>
      <c r="B1209" s="3" t="s">
        <v>310</v>
      </c>
      <c r="C1209" s="3" t="s">
        <v>9</v>
      </c>
      <c r="D1209" s="3">
        <v>0.56000000000000005</v>
      </c>
      <c r="E1209" s="3">
        <v>0.48</v>
      </c>
      <c r="F1209" s="3" t="s">
        <v>59</v>
      </c>
      <c r="G1209" s="2">
        <v>1300</v>
      </c>
      <c r="H1209" s="3">
        <v>2.245429054370343</v>
      </c>
      <c r="I1209" s="3">
        <v>8489.8273530084898</v>
      </c>
      <c r="J1209" s="3">
        <v>20.955894617968418</v>
      </c>
      <c r="K1209" s="3">
        <v>1</v>
      </c>
      <c r="L1209" s="3">
        <f t="shared" si="76"/>
        <v>20.955894617968418</v>
      </c>
      <c r="M1209" s="4">
        <f t="shared" si="78"/>
        <v>20.955894617968418</v>
      </c>
      <c r="N1209" s="3">
        <v>3.5194770767481507</v>
      </c>
      <c r="O1209" s="3">
        <v>1</v>
      </c>
      <c r="P1209" s="3">
        <f t="shared" si="77"/>
        <v>3.5194770767481507</v>
      </c>
      <c r="Q1209" s="3">
        <f>P1209</f>
        <v>3.5194770767481507</v>
      </c>
    </row>
    <row r="1210" spans="1:17" x14ac:dyDescent="0.25">
      <c r="A1210" s="3" t="s">
        <v>158</v>
      </c>
      <c r="B1210" s="3" t="s">
        <v>8</v>
      </c>
      <c r="C1210" s="3" t="s">
        <v>9</v>
      </c>
      <c r="D1210" s="3">
        <v>0.56000000000000005</v>
      </c>
      <c r="E1210" s="3">
        <v>0.48</v>
      </c>
      <c r="F1210" s="3" t="s">
        <v>59</v>
      </c>
      <c r="G1210" s="2">
        <v>1300</v>
      </c>
      <c r="H1210" s="3">
        <v>3.912275345460646E-2</v>
      </c>
      <c r="I1210" s="3">
        <v>157.27596453662244</v>
      </c>
      <c r="J1210" s="3">
        <v>0.40906127097220957</v>
      </c>
      <c r="K1210" s="3">
        <f>1-0.712</f>
        <v>0.28800000000000003</v>
      </c>
      <c r="L1210" s="3">
        <f t="shared" si="76"/>
        <v>0.11780964603999637</v>
      </c>
      <c r="M1210" s="4">
        <f t="shared" si="78"/>
        <v>0.11780964603999637</v>
      </c>
      <c r="N1210" s="3">
        <v>6.8004618416366569E-2</v>
      </c>
      <c r="O1210" s="3">
        <f>1-0.531</f>
        <v>0.46899999999999997</v>
      </c>
      <c r="P1210" s="3">
        <f t="shared" si="77"/>
        <v>3.189416603727592E-2</v>
      </c>
      <c r="Q1210" s="3">
        <f>P1210</f>
        <v>3.189416603727592E-2</v>
      </c>
    </row>
    <row r="1211" spans="1:17" x14ac:dyDescent="0.25">
      <c r="A1211" s="3" t="s">
        <v>158</v>
      </c>
      <c r="B1211" s="3" t="s">
        <v>8</v>
      </c>
      <c r="C1211" s="3" t="s">
        <v>9</v>
      </c>
      <c r="D1211" s="3">
        <v>0.56000000000000005</v>
      </c>
      <c r="E1211" s="3">
        <v>0.48</v>
      </c>
      <c r="F1211" s="3" t="s">
        <v>59</v>
      </c>
      <c r="G1211" s="2">
        <v>1300</v>
      </c>
      <c r="H1211" s="3">
        <v>0.31706717174233978</v>
      </c>
      <c r="I1211" s="3">
        <v>1311.6007949678533</v>
      </c>
      <c r="J1211" s="3">
        <v>3.4505292269089454</v>
      </c>
      <c r="K1211" s="3">
        <f>1-0.712</f>
        <v>0.28800000000000003</v>
      </c>
      <c r="L1211" s="3">
        <f t="shared" si="76"/>
        <v>0.99375241734977637</v>
      </c>
      <c r="M1211" s="4">
        <f t="shared" si="78"/>
        <v>0.99375241734977637</v>
      </c>
      <c r="N1211" s="3">
        <v>0.58996656762402244</v>
      </c>
      <c r="O1211" s="3">
        <f>1-0.531</f>
        <v>0.46899999999999997</v>
      </c>
      <c r="P1211" s="3">
        <f t="shared" si="77"/>
        <v>0.27669432021566653</v>
      </c>
      <c r="Q1211" s="3">
        <f>P1211</f>
        <v>0.27669432021566653</v>
      </c>
    </row>
    <row r="1212" spans="1:17" x14ac:dyDescent="0.25">
      <c r="A1212" s="3" t="s">
        <v>158</v>
      </c>
      <c r="B1212" s="3" t="s">
        <v>8</v>
      </c>
      <c r="C1212" s="3" t="s">
        <v>9</v>
      </c>
      <c r="D1212" s="3">
        <v>0.56000000000000005</v>
      </c>
      <c r="E1212" s="3">
        <v>0.48</v>
      </c>
      <c r="F1212" s="3" t="s">
        <v>59</v>
      </c>
      <c r="G1212" s="2">
        <v>1300</v>
      </c>
      <c r="H1212" s="3">
        <v>0.74753289700144887</v>
      </c>
      <c r="I1212" s="3">
        <v>2997.37525302108</v>
      </c>
      <c r="J1212" s="3">
        <v>8.0535002821036219</v>
      </c>
      <c r="K1212" s="3">
        <v>1</v>
      </c>
      <c r="L1212" s="3">
        <f t="shared" si="76"/>
        <v>8.0535002821036219</v>
      </c>
      <c r="M1212" s="4">
        <f t="shared" si="78"/>
        <v>8.0535002821036219</v>
      </c>
      <c r="N1212" s="3">
        <v>1.3783752338177244</v>
      </c>
      <c r="O1212" s="3">
        <v>1</v>
      </c>
      <c r="P1212" s="3">
        <f t="shared" si="77"/>
        <v>1.3783752338177244</v>
      </c>
      <c r="Q1212" s="3">
        <f>P1212</f>
        <v>1.3783752338177244</v>
      </c>
    </row>
    <row r="1213" spans="1:17" x14ac:dyDescent="0.25">
      <c r="A1213" s="3" t="s">
        <v>158</v>
      </c>
      <c r="B1213" s="3" t="s">
        <v>8</v>
      </c>
      <c r="C1213" s="3" t="s">
        <v>9</v>
      </c>
      <c r="D1213" s="3">
        <v>0.56000000000000005</v>
      </c>
      <c r="E1213" s="3">
        <v>0.48</v>
      </c>
      <c r="F1213" s="3" t="s">
        <v>59</v>
      </c>
      <c r="G1213" s="2">
        <v>1300</v>
      </c>
      <c r="H1213" s="3">
        <v>8.8872974766089421E-3</v>
      </c>
      <c r="I1213" s="3">
        <v>35.744864597487975</v>
      </c>
      <c r="J1213" s="3">
        <v>8.6798789214438676E-2</v>
      </c>
      <c r="K1213" s="3">
        <v>1</v>
      </c>
      <c r="L1213" s="3">
        <f t="shared" si="76"/>
        <v>8.6798789214438676E-2</v>
      </c>
      <c r="M1213" s="4">
        <f t="shared" si="78"/>
        <v>8.6798789214438676E-2</v>
      </c>
      <c r="N1213" s="3">
        <v>1.3062695760191534E-2</v>
      </c>
      <c r="O1213" s="3">
        <v>1</v>
      </c>
      <c r="P1213" s="3">
        <f t="shared" si="77"/>
        <v>1.3062695760191534E-2</v>
      </c>
      <c r="Q1213" s="3">
        <f>P1213</f>
        <v>1.3062695760191534E-2</v>
      </c>
    </row>
    <row r="1214" spans="1:17" x14ac:dyDescent="0.25">
      <c r="A1214" s="3" t="s">
        <v>158</v>
      </c>
      <c r="B1214" s="3" t="s">
        <v>8</v>
      </c>
      <c r="C1214" s="3" t="s">
        <v>9</v>
      </c>
      <c r="D1214" s="3">
        <v>0.56000000000000005</v>
      </c>
      <c r="E1214" s="3">
        <v>0.48</v>
      </c>
      <c r="F1214" s="3" t="s">
        <v>59</v>
      </c>
      <c r="G1214" s="2">
        <v>1300</v>
      </c>
      <c r="H1214" s="3">
        <v>1.3066425871711271</v>
      </c>
      <c r="I1214" s="3">
        <v>4894.5525327970299</v>
      </c>
      <c r="J1214" s="3">
        <v>12.042828618965194</v>
      </c>
      <c r="K1214" s="3">
        <v>1</v>
      </c>
      <c r="L1214" s="3">
        <f t="shared" si="76"/>
        <v>12.042828618965194</v>
      </c>
      <c r="M1214" s="4">
        <f t="shared" si="78"/>
        <v>12.042828618965194</v>
      </c>
      <c r="N1214" s="3">
        <v>1.897245363246439</v>
      </c>
      <c r="O1214" s="3">
        <v>1</v>
      </c>
      <c r="P1214" s="3">
        <f t="shared" si="77"/>
        <v>1.897245363246439</v>
      </c>
      <c r="Q1214" s="3">
        <f>P1214</f>
        <v>1.897245363246439</v>
      </c>
    </row>
    <row r="1215" spans="1:17" x14ac:dyDescent="0.25">
      <c r="A1215" s="3" t="s">
        <v>158</v>
      </c>
      <c r="B1215" s="3" t="s">
        <v>8</v>
      </c>
      <c r="C1215" s="3" t="s">
        <v>9</v>
      </c>
      <c r="D1215" s="3">
        <v>0.56000000000000005</v>
      </c>
      <c r="E1215" s="3">
        <v>0.48</v>
      </c>
      <c r="F1215" s="3" t="s">
        <v>59</v>
      </c>
      <c r="G1215" s="2">
        <v>1300</v>
      </c>
      <c r="H1215" s="3">
        <v>5.2161959059047058</v>
      </c>
      <c r="I1215" s="3">
        <v>19256.097526495392</v>
      </c>
      <c r="J1215" s="3">
        <v>54.337971984867679</v>
      </c>
      <c r="K1215" s="3">
        <v>1</v>
      </c>
      <c r="L1215" s="3">
        <f t="shared" si="76"/>
        <v>54.337971984867679</v>
      </c>
      <c r="M1215" s="4">
        <f t="shared" si="78"/>
        <v>54.337971984867679</v>
      </c>
      <c r="N1215" s="3">
        <v>10.283629007074298</v>
      </c>
      <c r="O1215" s="3">
        <v>1</v>
      </c>
      <c r="P1215" s="3">
        <f t="shared" si="77"/>
        <v>10.283629007074298</v>
      </c>
      <c r="Q1215" s="3">
        <f>P1215</f>
        <v>10.283629007074298</v>
      </c>
    </row>
    <row r="1216" spans="1:17" x14ac:dyDescent="0.25">
      <c r="A1216" s="3" t="s">
        <v>158</v>
      </c>
      <c r="B1216" s="3" t="s">
        <v>8</v>
      </c>
      <c r="C1216" s="3" t="s">
        <v>9</v>
      </c>
      <c r="D1216" s="3">
        <v>0.56000000000000005</v>
      </c>
      <c r="E1216" s="3">
        <v>0.48</v>
      </c>
      <c r="F1216" s="3" t="s">
        <v>59</v>
      </c>
      <c r="G1216" s="2">
        <v>1300</v>
      </c>
      <c r="H1216" s="3">
        <v>0.85829586112788747</v>
      </c>
      <c r="I1216" s="3">
        <v>3377.4777247248198</v>
      </c>
      <c r="J1216" s="3">
        <v>9.086971623340995</v>
      </c>
      <c r="K1216" s="3">
        <v>1</v>
      </c>
      <c r="L1216" s="3">
        <f t="shared" si="76"/>
        <v>9.086971623340995</v>
      </c>
      <c r="M1216" s="4">
        <f t="shared" si="78"/>
        <v>9.086971623340995</v>
      </c>
      <c r="N1216" s="3">
        <v>1.6011518014670878</v>
      </c>
      <c r="O1216" s="3">
        <v>1</v>
      </c>
      <c r="P1216" s="3">
        <f t="shared" si="77"/>
        <v>1.6011518014670878</v>
      </c>
      <c r="Q1216" s="3">
        <f>P1216</f>
        <v>1.6011518014670878</v>
      </c>
    </row>
    <row r="1217" spans="1:17" x14ac:dyDescent="0.25">
      <c r="A1217" s="3" t="s">
        <v>158</v>
      </c>
      <c r="B1217" s="3" t="s">
        <v>8</v>
      </c>
      <c r="C1217" s="3" t="s">
        <v>9</v>
      </c>
      <c r="D1217" s="3">
        <v>0.56000000000000005</v>
      </c>
      <c r="E1217" s="3">
        <v>0.48</v>
      </c>
      <c r="F1217" s="3" t="s">
        <v>59</v>
      </c>
      <c r="G1217" s="2">
        <v>1300</v>
      </c>
      <c r="H1217" s="3">
        <v>8.9379509680996821E-3</v>
      </c>
      <c r="I1217" s="3">
        <v>34.757992672960889</v>
      </c>
      <c r="J1217" s="3">
        <v>9.0448160659502674E-2</v>
      </c>
      <c r="K1217" s="3">
        <v>1</v>
      </c>
      <c r="L1217" s="3">
        <f t="shared" si="76"/>
        <v>9.0448160659502674E-2</v>
      </c>
      <c r="M1217" s="4">
        <f t="shared" si="78"/>
        <v>9.0448160659502674E-2</v>
      </c>
      <c r="N1217" s="3">
        <v>1.4259686820141818E-2</v>
      </c>
      <c r="O1217" s="3">
        <v>1</v>
      </c>
      <c r="P1217" s="3">
        <f t="shared" si="77"/>
        <v>1.4259686820141818E-2</v>
      </c>
      <c r="Q1217" s="3">
        <f>P1217</f>
        <v>1.4259686820141818E-2</v>
      </c>
    </row>
    <row r="1218" spans="1:17" x14ac:dyDescent="0.25">
      <c r="A1218" s="3" t="s">
        <v>158</v>
      </c>
      <c r="B1218" s="3" t="s">
        <v>8</v>
      </c>
      <c r="C1218" s="3" t="s">
        <v>9</v>
      </c>
      <c r="D1218" s="3">
        <v>0.56000000000000005</v>
      </c>
      <c r="E1218" s="3">
        <v>0.48</v>
      </c>
      <c r="F1218" s="3" t="s">
        <v>59</v>
      </c>
      <c r="G1218" s="2">
        <v>1300</v>
      </c>
      <c r="H1218" s="3">
        <v>0.1766275333637061</v>
      </c>
      <c r="I1218" s="3">
        <v>631.88018304914067</v>
      </c>
      <c r="J1218" s="3">
        <v>1.5321769368425759</v>
      </c>
      <c r="K1218" s="3">
        <v>1</v>
      </c>
      <c r="L1218" s="3">
        <f t="shared" ref="L1218:L1281" si="79">J1218*K1218</f>
        <v>1.5321769368425759</v>
      </c>
      <c r="M1218" s="4">
        <f t="shared" si="78"/>
        <v>1.5321769368425759</v>
      </c>
      <c r="N1218" s="3">
        <v>0.23615183080819704</v>
      </c>
      <c r="O1218" s="3">
        <v>1</v>
      </c>
      <c r="P1218" s="3">
        <f t="shared" ref="P1218:P1281" si="80">N1218*O1218</f>
        <v>0.23615183080819704</v>
      </c>
      <c r="Q1218" s="3">
        <f>P1218</f>
        <v>0.23615183080819704</v>
      </c>
    </row>
    <row r="1219" spans="1:17" x14ac:dyDescent="0.25">
      <c r="A1219" s="3" t="s">
        <v>158</v>
      </c>
      <c r="B1219" s="3" t="s">
        <v>8</v>
      </c>
      <c r="C1219" s="3" t="s">
        <v>9</v>
      </c>
      <c r="D1219" s="3">
        <v>0.56000000000000005</v>
      </c>
      <c r="E1219" s="3">
        <v>0.48</v>
      </c>
      <c r="F1219" s="3" t="s">
        <v>59</v>
      </c>
      <c r="G1219" s="2">
        <v>1300</v>
      </c>
      <c r="H1219" s="3">
        <v>2.5261379011662992</v>
      </c>
      <c r="I1219" s="3">
        <v>9745.0334688280745</v>
      </c>
      <c r="J1219" s="3">
        <v>26.735854080788748</v>
      </c>
      <c r="K1219" s="3">
        <v>1</v>
      </c>
      <c r="L1219" s="3">
        <f t="shared" si="79"/>
        <v>26.735854080788748</v>
      </c>
      <c r="M1219" s="4">
        <f t="shared" si="78"/>
        <v>26.735854080788748</v>
      </c>
      <c r="N1219" s="3">
        <v>4.7531759132140863</v>
      </c>
      <c r="O1219" s="3">
        <v>1</v>
      </c>
      <c r="P1219" s="3">
        <f t="shared" si="80"/>
        <v>4.7531759132140863</v>
      </c>
      <c r="Q1219" s="3">
        <f>P1219</f>
        <v>4.7531759132140863</v>
      </c>
    </row>
    <row r="1220" spans="1:17" x14ac:dyDescent="0.25">
      <c r="A1220" s="3" t="s">
        <v>158</v>
      </c>
      <c r="B1220" s="3" t="s">
        <v>310</v>
      </c>
      <c r="C1220" s="3" t="s">
        <v>9</v>
      </c>
      <c r="D1220" s="3">
        <v>0.56000000000000005</v>
      </c>
      <c r="E1220" s="3">
        <v>0.48</v>
      </c>
      <c r="F1220" s="3" t="s">
        <v>59</v>
      </c>
      <c r="G1220" s="2">
        <v>1300</v>
      </c>
      <c r="H1220" s="3">
        <v>3.3634556755107155E-3</v>
      </c>
      <c r="I1220" s="3">
        <v>13.276668942634458</v>
      </c>
      <c r="J1220" s="3">
        <v>3.2018217113966893E-2</v>
      </c>
      <c r="K1220" s="3">
        <v>1</v>
      </c>
      <c r="L1220" s="3">
        <f t="shared" si="79"/>
        <v>3.2018217113966893E-2</v>
      </c>
      <c r="M1220" s="4">
        <f t="shared" si="78"/>
        <v>3.2018217113966893E-2</v>
      </c>
      <c r="N1220" s="3">
        <v>4.7005603463511712E-3</v>
      </c>
      <c r="O1220" s="3">
        <v>1</v>
      </c>
      <c r="P1220" s="3">
        <f t="shared" si="80"/>
        <v>4.7005603463511712E-3</v>
      </c>
      <c r="Q1220" s="3">
        <f>P1220</f>
        <v>4.7005603463511712E-3</v>
      </c>
    </row>
    <row r="1221" spans="1:17" x14ac:dyDescent="0.25">
      <c r="A1221" s="3" t="s">
        <v>158</v>
      </c>
      <c r="B1221" s="3" t="s">
        <v>310</v>
      </c>
      <c r="C1221" s="3" t="s">
        <v>9</v>
      </c>
      <c r="D1221" s="3">
        <v>0.56000000000000005</v>
      </c>
      <c r="E1221" s="3">
        <v>0.48</v>
      </c>
      <c r="F1221" s="3" t="s">
        <v>323</v>
      </c>
      <c r="G1221" s="2">
        <v>1300</v>
      </c>
      <c r="H1221" s="3">
        <v>4.8917083481931231E-2</v>
      </c>
      <c r="I1221" s="3">
        <v>189.63823017708566</v>
      </c>
      <c r="J1221" s="3">
        <v>0.40876187566388134</v>
      </c>
      <c r="K1221" s="3">
        <v>1</v>
      </c>
      <c r="L1221" s="3">
        <f t="shared" si="79"/>
        <v>0.40876187566388134</v>
      </c>
      <c r="M1221" s="4">
        <f t="shared" si="78"/>
        <v>0.40876187566388134</v>
      </c>
      <c r="N1221" s="3">
        <v>6.0587634657637716E-2</v>
      </c>
      <c r="O1221" s="3">
        <v>1</v>
      </c>
      <c r="P1221" s="3">
        <f t="shared" si="80"/>
        <v>6.0587634657637716E-2</v>
      </c>
      <c r="Q1221" s="3">
        <f>P1221</f>
        <v>6.0587634657637716E-2</v>
      </c>
    </row>
    <row r="1222" spans="1:17" x14ac:dyDescent="0.25">
      <c r="A1222" s="3" t="s">
        <v>158</v>
      </c>
      <c r="B1222" s="3" t="s">
        <v>310</v>
      </c>
      <c r="C1222" s="3" t="s">
        <v>9</v>
      </c>
      <c r="D1222" s="3">
        <v>0.56000000000000005</v>
      </c>
      <c r="E1222" s="3">
        <v>0.48</v>
      </c>
      <c r="F1222" s="3" t="s">
        <v>323</v>
      </c>
      <c r="G1222" s="2">
        <v>1300</v>
      </c>
      <c r="H1222" s="3">
        <v>1.3362191712095386</v>
      </c>
      <c r="I1222" s="3">
        <v>5071.3395718314177</v>
      </c>
      <c r="J1222" s="3">
        <v>14.052660459380919</v>
      </c>
      <c r="K1222" s="3">
        <v>1</v>
      </c>
      <c r="L1222" s="3">
        <f t="shared" si="79"/>
        <v>14.052660459380919</v>
      </c>
      <c r="M1222" s="4">
        <f t="shared" si="78"/>
        <v>14.052660459380919</v>
      </c>
      <c r="N1222" s="3">
        <v>2.5740344805343991</v>
      </c>
      <c r="O1222" s="3">
        <v>1</v>
      </c>
      <c r="P1222" s="3">
        <f t="shared" si="80"/>
        <v>2.5740344805343991</v>
      </c>
      <c r="Q1222" s="3">
        <f>P1222</f>
        <v>2.5740344805343991</v>
      </c>
    </row>
    <row r="1223" spans="1:17" x14ac:dyDescent="0.25">
      <c r="A1223" s="3" t="s">
        <v>158</v>
      </c>
      <c r="B1223" s="3" t="s">
        <v>89</v>
      </c>
      <c r="C1223" s="3" t="s">
        <v>9</v>
      </c>
      <c r="D1223" s="3">
        <v>0.56000000000000005</v>
      </c>
      <c r="E1223" s="3">
        <v>0.48</v>
      </c>
      <c r="F1223" s="3" t="s">
        <v>264</v>
      </c>
      <c r="G1223" s="2">
        <v>1300</v>
      </c>
      <c r="H1223" s="3">
        <v>671.84528277526135</v>
      </c>
      <c r="I1223" s="3">
        <v>2697563.659344248</v>
      </c>
      <c r="J1223" s="3">
        <v>6878.0172143656946</v>
      </c>
      <c r="K1223" s="3">
        <v>1</v>
      </c>
      <c r="L1223" s="3">
        <f t="shared" si="79"/>
        <v>6878.0172143656946</v>
      </c>
      <c r="M1223" s="4">
        <f t="shared" si="78"/>
        <v>6878.0172143656946</v>
      </c>
      <c r="N1223" s="3">
        <v>1194.2762822611112</v>
      </c>
      <c r="O1223" s="3">
        <v>1</v>
      </c>
      <c r="P1223" s="3">
        <f t="shared" si="80"/>
        <v>1194.2762822611112</v>
      </c>
      <c r="Q1223" s="3">
        <f>P1223</f>
        <v>1194.2762822611112</v>
      </c>
    </row>
    <row r="1224" spans="1:17" x14ac:dyDescent="0.25">
      <c r="A1224" s="3" t="s">
        <v>158</v>
      </c>
      <c r="B1224" s="3" t="s">
        <v>310</v>
      </c>
      <c r="C1224" s="3" t="s">
        <v>9</v>
      </c>
      <c r="D1224" s="3">
        <v>0.56000000000000005</v>
      </c>
      <c r="E1224" s="3">
        <v>0.48</v>
      </c>
      <c r="F1224" s="3" t="s">
        <v>264</v>
      </c>
      <c r="G1224" s="2">
        <v>1300</v>
      </c>
      <c r="H1224" s="3">
        <v>28.931690943003062</v>
      </c>
      <c r="I1224" s="3">
        <v>112498.40558515207</v>
      </c>
      <c r="J1224" s="3">
        <v>311.12968734480114</v>
      </c>
      <c r="K1224" s="3">
        <v>1</v>
      </c>
      <c r="L1224" s="3">
        <f t="shared" si="79"/>
        <v>311.12968734480114</v>
      </c>
      <c r="M1224" s="4">
        <f t="shared" si="78"/>
        <v>311.12968734480114</v>
      </c>
      <c r="N1224" s="3">
        <v>58.02786500773459</v>
      </c>
      <c r="O1224" s="3">
        <v>1</v>
      </c>
      <c r="P1224" s="3">
        <f t="shared" si="80"/>
        <v>58.02786500773459</v>
      </c>
      <c r="Q1224" s="3">
        <f>P1224</f>
        <v>58.02786500773459</v>
      </c>
    </row>
    <row r="1225" spans="1:17" x14ac:dyDescent="0.25">
      <c r="A1225" s="3" t="s">
        <v>158</v>
      </c>
      <c r="B1225" s="3" t="s">
        <v>351</v>
      </c>
      <c r="C1225" s="3" t="s">
        <v>352</v>
      </c>
      <c r="D1225" s="3">
        <v>0.36</v>
      </c>
      <c r="E1225" s="3">
        <v>0.57999999999999996</v>
      </c>
      <c r="F1225" s="3" t="s">
        <v>264</v>
      </c>
      <c r="G1225" s="2">
        <v>1300</v>
      </c>
      <c r="H1225" s="3">
        <v>9.4433313424861724E-3</v>
      </c>
      <c r="I1225" s="3">
        <v>38.996613903263096</v>
      </c>
      <c r="J1225" s="3">
        <v>7.8662470581724334E-2</v>
      </c>
      <c r="K1225" s="3">
        <v>1</v>
      </c>
      <c r="L1225" s="3">
        <f t="shared" si="79"/>
        <v>7.8662470581724334E-2</v>
      </c>
      <c r="M1225" s="4">
        <f t="shared" si="78"/>
        <v>7.8662470581724334E-2</v>
      </c>
      <c r="N1225" s="3">
        <v>1.2961477776338238E-2</v>
      </c>
      <c r="O1225" s="3">
        <v>1</v>
      </c>
      <c r="P1225" s="3">
        <f t="shared" si="80"/>
        <v>1.2961477776338238E-2</v>
      </c>
      <c r="Q1225" s="3">
        <f>P1225</f>
        <v>1.2961477776338238E-2</v>
      </c>
    </row>
    <row r="1226" spans="1:17" x14ac:dyDescent="0.25">
      <c r="A1226" s="3" t="s">
        <v>158</v>
      </c>
      <c r="B1226" s="3" t="s">
        <v>89</v>
      </c>
      <c r="C1226" s="3" t="s">
        <v>9</v>
      </c>
      <c r="D1226" s="3">
        <v>0.56000000000000005</v>
      </c>
      <c r="E1226" s="3">
        <v>0.48</v>
      </c>
      <c r="F1226" s="3" t="s">
        <v>296</v>
      </c>
      <c r="G1226" s="2">
        <v>1300</v>
      </c>
      <c r="H1226" s="3">
        <v>0.28903337734172846</v>
      </c>
      <c r="I1226" s="3">
        <v>865.70460690347295</v>
      </c>
      <c r="J1226" s="3">
        <v>2.2450608136885117</v>
      </c>
      <c r="K1226" s="3">
        <v>1</v>
      </c>
      <c r="L1226" s="3">
        <f t="shared" si="79"/>
        <v>2.2450608136885117</v>
      </c>
      <c r="M1226" s="4">
        <f t="shared" si="78"/>
        <v>2.2450608136885117</v>
      </c>
      <c r="N1226" s="3">
        <v>0.39198009556320307</v>
      </c>
      <c r="O1226" s="3">
        <v>1</v>
      </c>
      <c r="P1226" s="3">
        <f t="shared" si="80"/>
        <v>0.39198009556320307</v>
      </c>
      <c r="Q1226" s="3">
        <f>P1226</f>
        <v>0.39198009556320307</v>
      </c>
    </row>
    <row r="1227" spans="1:17" x14ac:dyDescent="0.25">
      <c r="A1227" s="3" t="s">
        <v>158</v>
      </c>
      <c r="B1227" s="3" t="s">
        <v>89</v>
      </c>
      <c r="C1227" s="3" t="s">
        <v>9</v>
      </c>
      <c r="D1227" s="3">
        <v>0.56000000000000005</v>
      </c>
      <c r="E1227" s="3">
        <v>0.48</v>
      </c>
      <c r="F1227" s="3" t="s">
        <v>296</v>
      </c>
      <c r="G1227" s="2">
        <v>1300</v>
      </c>
      <c r="H1227" s="3">
        <v>9.0658358880957657</v>
      </c>
      <c r="I1227" s="3">
        <v>36630.12529438678</v>
      </c>
      <c r="J1227" s="3">
        <v>102.01866626865218</v>
      </c>
      <c r="K1227" s="3">
        <v>1</v>
      </c>
      <c r="L1227" s="3">
        <f t="shared" si="79"/>
        <v>102.01866626865218</v>
      </c>
      <c r="M1227" s="4">
        <f t="shared" si="78"/>
        <v>102.01866626865218</v>
      </c>
      <c r="N1227" s="3">
        <v>17.568562262723681</v>
      </c>
      <c r="O1227" s="3">
        <v>1</v>
      </c>
      <c r="P1227" s="3">
        <f t="shared" si="80"/>
        <v>17.568562262723681</v>
      </c>
      <c r="Q1227" s="3">
        <f>P1227</f>
        <v>17.568562262723681</v>
      </c>
    </row>
    <row r="1228" spans="1:17" x14ac:dyDescent="0.25">
      <c r="A1228" s="3" t="s">
        <v>158</v>
      </c>
      <c r="B1228" s="3" t="s">
        <v>89</v>
      </c>
      <c r="C1228" s="3" t="s">
        <v>9</v>
      </c>
      <c r="D1228" s="3">
        <v>0.56000000000000005</v>
      </c>
      <c r="E1228" s="3">
        <v>0.48</v>
      </c>
      <c r="F1228" s="3" t="s">
        <v>296</v>
      </c>
      <c r="G1228" s="2">
        <v>1300</v>
      </c>
      <c r="H1228" s="3">
        <v>0.24645695501316736</v>
      </c>
      <c r="I1228" s="3">
        <v>543.19972303339239</v>
      </c>
      <c r="J1228" s="3">
        <v>1.6076177681299377</v>
      </c>
      <c r="K1228" s="3">
        <v>1</v>
      </c>
      <c r="L1228" s="3">
        <f t="shared" si="79"/>
        <v>1.6076177681299377</v>
      </c>
      <c r="M1228" s="4">
        <f t="shared" si="78"/>
        <v>1.6076177681299377</v>
      </c>
      <c r="N1228" s="3">
        <v>0.29469495942068802</v>
      </c>
      <c r="O1228" s="3">
        <v>1</v>
      </c>
      <c r="P1228" s="3">
        <f t="shared" si="80"/>
        <v>0.29469495942068802</v>
      </c>
      <c r="Q1228" s="3">
        <f>P1228</f>
        <v>0.29469495942068802</v>
      </c>
    </row>
    <row r="1229" spans="1:17" x14ac:dyDescent="0.25">
      <c r="A1229" s="3" t="s">
        <v>158</v>
      </c>
      <c r="B1229" s="3" t="s">
        <v>89</v>
      </c>
      <c r="C1229" s="3" t="s">
        <v>9</v>
      </c>
      <c r="D1229" s="3">
        <v>0.56000000000000005</v>
      </c>
      <c r="E1229" s="3">
        <v>0.48</v>
      </c>
      <c r="F1229" s="3" t="s">
        <v>296</v>
      </c>
      <c r="G1229" s="2">
        <v>1300</v>
      </c>
      <c r="H1229" s="3">
        <v>9.0607851957474547E-3</v>
      </c>
      <c r="I1229" s="3">
        <v>8.1512023731174406</v>
      </c>
      <c r="J1229" s="3">
        <v>2.4500144403031367E-2</v>
      </c>
      <c r="K1229" s="3">
        <v>1</v>
      </c>
      <c r="L1229" s="3">
        <f t="shared" si="79"/>
        <v>2.4500144403031367E-2</v>
      </c>
      <c r="M1229" s="4">
        <f t="shared" si="78"/>
        <v>2.4500144403031367E-2</v>
      </c>
      <c r="N1229" s="3">
        <v>4.1988896482215154E-3</v>
      </c>
      <c r="O1229" s="3">
        <v>1</v>
      </c>
      <c r="P1229" s="3">
        <f t="shared" si="80"/>
        <v>4.1988896482215154E-3</v>
      </c>
      <c r="Q1229" s="3">
        <f>P1229</f>
        <v>4.1988896482215154E-3</v>
      </c>
    </row>
    <row r="1230" spans="1:17" x14ac:dyDescent="0.25">
      <c r="A1230" s="3" t="s">
        <v>158</v>
      </c>
      <c r="B1230" s="3" t="s">
        <v>8</v>
      </c>
      <c r="C1230" s="3" t="s">
        <v>9</v>
      </c>
      <c r="D1230" s="3">
        <v>0.56000000000000005</v>
      </c>
      <c r="E1230" s="3">
        <v>0.48</v>
      </c>
      <c r="F1230" s="3" t="s">
        <v>250</v>
      </c>
      <c r="G1230" s="2">
        <v>1300</v>
      </c>
      <c r="H1230" s="3">
        <v>2.0396940940213826</v>
      </c>
      <c r="I1230" s="3">
        <v>6178.1773497456952</v>
      </c>
      <c r="J1230" s="3">
        <v>9.661575730478047</v>
      </c>
      <c r="K1230" s="3">
        <f>1-0.712</f>
        <v>0.28800000000000003</v>
      </c>
      <c r="L1230" s="3">
        <f t="shared" si="79"/>
        <v>2.7825338103776778</v>
      </c>
      <c r="M1230" s="4">
        <f t="shared" si="78"/>
        <v>2.7825338103776778</v>
      </c>
      <c r="N1230" s="3">
        <v>1.8896503026390818</v>
      </c>
      <c r="O1230" s="3">
        <f>1-0.531</f>
        <v>0.46899999999999997</v>
      </c>
      <c r="P1230" s="3">
        <f t="shared" si="80"/>
        <v>0.88624599193772935</v>
      </c>
      <c r="Q1230" s="3">
        <f>P1230</f>
        <v>0.88624599193772935</v>
      </c>
    </row>
    <row r="1231" spans="1:17" x14ac:dyDescent="0.25">
      <c r="A1231" s="3" t="s">
        <v>158</v>
      </c>
      <c r="B1231" s="3" t="s">
        <v>8</v>
      </c>
      <c r="C1231" s="3" t="s">
        <v>9</v>
      </c>
      <c r="D1231" s="3">
        <v>0.56000000000000005</v>
      </c>
      <c r="E1231" s="3">
        <v>0.48</v>
      </c>
      <c r="F1231" s="3" t="s">
        <v>250</v>
      </c>
      <c r="G1231" s="2">
        <v>1300</v>
      </c>
      <c r="H1231" s="3">
        <v>5.0102709867141684</v>
      </c>
      <c r="I1231" s="3">
        <v>17536.970177235795</v>
      </c>
      <c r="J1231" s="3">
        <v>41.311963435241466</v>
      </c>
      <c r="K1231" s="3">
        <f>1-0.712</f>
        <v>0.28800000000000003</v>
      </c>
      <c r="L1231" s="3">
        <f t="shared" si="79"/>
        <v>11.897845469349544</v>
      </c>
      <c r="M1231" s="4">
        <f t="shared" si="78"/>
        <v>11.897845469349544</v>
      </c>
      <c r="N1231" s="3">
        <v>6.922539745094844</v>
      </c>
      <c r="O1231" s="3">
        <f>1-0.531</f>
        <v>0.46899999999999997</v>
      </c>
      <c r="P1231" s="3">
        <f t="shared" si="80"/>
        <v>3.2466711404494815</v>
      </c>
      <c r="Q1231" s="3">
        <f>P1231</f>
        <v>3.2466711404494815</v>
      </c>
    </row>
    <row r="1232" spans="1:17" x14ac:dyDescent="0.25">
      <c r="A1232" s="3" t="s">
        <v>158</v>
      </c>
      <c r="B1232" s="3" t="s">
        <v>8</v>
      </c>
      <c r="C1232" s="3" t="s">
        <v>9</v>
      </c>
      <c r="D1232" s="3">
        <v>0.56000000000000005</v>
      </c>
      <c r="E1232" s="3">
        <v>0.48</v>
      </c>
      <c r="F1232" s="3" t="s">
        <v>250</v>
      </c>
      <c r="G1232" s="2">
        <v>1300</v>
      </c>
      <c r="H1232" s="3">
        <v>2.236676624679959</v>
      </c>
      <c r="I1232" s="3">
        <v>9635.5447714554466</v>
      </c>
      <c r="J1232" s="3">
        <v>27.374510794184975</v>
      </c>
      <c r="K1232" s="3">
        <v>1</v>
      </c>
      <c r="L1232" s="3">
        <f t="shared" si="79"/>
        <v>27.374510794184975</v>
      </c>
      <c r="M1232" s="4">
        <f t="shared" si="78"/>
        <v>27.374510794184975</v>
      </c>
      <c r="N1232" s="3">
        <v>4.9433565756869751</v>
      </c>
      <c r="O1232" s="3">
        <v>1</v>
      </c>
      <c r="P1232" s="3">
        <f t="shared" si="80"/>
        <v>4.9433565756869751</v>
      </c>
      <c r="Q1232" s="3">
        <f>P1232</f>
        <v>4.9433565756869751</v>
      </c>
    </row>
    <row r="1233" spans="1:17" x14ac:dyDescent="0.25">
      <c r="A1233" s="3" t="s">
        <v>158</v>
      </c>
      <c r="B1233" s="3" t="s">
        <v>8</v>
      </c>
      <c r="C1233" s="3" t="s">
        <v>9</v>
      </c>
      <c r="D1233" s="3">
        <v>0.56000000000000005</v>
      </c>
      <c r="E1233" s="3">
        <v>0.48</v>
      </c>
      <c r="F1233" s="3" t="s">
        <v>250</v>
      </c>
      <c r="G1233" s="2">
        <v>1300</v>
      </c>
      <c r="H1233" s="3">
        <v>5.0288662148075165</v>
      </c>
      <c r="I1233" s="3">
        <v>20029.350314476036</v>
      </c>
      <c r="J1233" s="3">
        <v>55.694071251797325</v>
      </c>
      <c r="K1233" s="3">
        <f>1-0.712</f>
        <v>0.28800000000000003</v>
      </c>
      <c r="L1233" s="3">
        <f t="shared" si="79"/>
        <v>16.039892520517633</v>
      </c>
      <c r="M1233" s="4">
        <f t="shared" si="78"/>
        <v>16.039892520517633</v>
      </c>
      <c r="N1233" s="3">
        <v>10.253057213786047</v>
      </c>
      <c r="O1233" s="3">
        <f>1-0.531</f>
        <v>0.46899999999999997</v>
      </c>
      <c r="P1233" s="3">
        <f t="shared" si="80"/>
        <v>4.8086838332656558</v>
      </c>
      <c r="Q1233" s="3">
        <f>P1233</f>
        <v>4.8086838332656558</v>
      </c>
    </row>
    <row r="1234" spans="1:17" x14ac:dyDescent="0.25">
      <c r="A1234" s="3" t="s">
        <v>158</v>
      </c>
      <c r="B1234" s="3" t="s">
        <v>89</v>
      </c>
      <c r="C1234" s="3" t="s">
        <v>9</v>
      </c>
      <c r="D1234" s="3">
        <v>0.56000000000000005</v>
      </c>
      <c r="E1234" s="3">
        <v>0.48</v>
      </c>
      <c r="F1234" s="3" t="s">
        <v>307</v>
      </c>
      <c r="G1234" s="2">
        <v>1300</v>
      </c>
      <c r="H1234" s="3">
        <v>7.9379482206615046E-2</v>
      </c>
      <c r="I1234" s="3">
        <v>336.89224686070781</v>
      </c>
      <c r="J1234" s="3">
        <v>0.99126778070230404</v>
      </c>
      <c r="K1234" s="3">
        <v>1</v>
      </c>
      <c r="L1234" s="3">
        <f t="shared" si="79"/>
        <v>0.99126778070230404</v>
      </c>
      <c r="M1234" s="4">
        <f t="shared" si="78"/>
        <v>0.99126778070230404</v>
      </c>
      <c r="N1234" s="3">
        <v>0.18294536367671979</v>
      </c>
      <c r="O1234" s="3">
        <v>1</v>
      </c>
      <c r="P1234" s="3">
        <f t="shared" si="80"/>
        <v>0.18294536367671979</v>
      </c>
      <c r="Q1234" s="3">
        <f>P1234</f>
        <v>0.18294536367671979</v>
      </c>
    </row>
    <row r="1235" spans="1:17" x14ac:dyDescent="0.25">
      <c r="A1235" s="3" t="s">
        <v>158</v>
      </c>
      <c r="B1235" s="3" t="s">
        <v>89</v>
      </c>
      <c r="C1235" s="3" t="s">
        <v>9</v>
      </c>
      <c r="D1235" s="3">
        <v>0.56000000000000005</v>
      </c>
      <c r="E1235" s="3">
        <v>0.48</v>
      </c>
      <c r="F1235" s="3" t="s">
        <v>272</v>
      </c>
      <c r="G1235" s="2">
        <v>1300</v>
      </c>
      <c r="H1235" s="3">
        <v>4.8059416698607943E-2</v>
      </c>
      <c r="I1235" s="3">
        <v>189.82167883402582</v>
      </c>
      <c r="J1235" s="3">
        <v>0.47804876507952476</v>
      </c>
      <c r="K1235" s="3">
        <v>1</v>
      </c>
      <c r="L1235" s="3">
        <f t="shared" si="79"/>
        <v>0.47804876507952476</v>
      </c>
      <c r="M1235" s="4">
        <f t="shared" si="78"/>
        <v>0.47804876507952476</v>
      </c>
      <c r="N1235" s="3">
        <v>8.0079871851283596E-2</v>
      </c>
      <c r="O1235" s="3">
        <v>1</v>
      </c>
      <c r="P1235" s="3">
        <f t="shared" si="80"/>
        <v>8.0079871851283596E-2</v>
      </c>
      <c r="Q1235" s="3">
        <f>P1235</f>
        <v>8.0079871851283596E-2</v>
      </c>
    </row>
    <row r="1236" spans="1:17" x14ac:dyDescent="0.25">
      <c r="A1236" s="3" t="s">
        <v>158</v>
      </c>
      <c r="B1236" s="3" t="s">
        <v>351</v>
      </c>
      <c r="C1236" s="3" t="s">
        <v>352</v>
      </c>
      <c r="D1236" s="3">
        <v>0.36</v>
      </c>
      <c r="E1236" s="3">
        <v>0.57999999999999996</v>
      </c>
      <c r="F1236" s="3" t="s">
        <v>272</v>
      </c>
      <c r="G1236" s="2">
        <v>1300</v>
      </c>
      <c r="H1236" s="3">
        <v>8.7429688015184261</v>
      </c>
      <c r="I1236" s="3">
        <v>36274.171707919078</v>
      </c>
      <c r="J1236" s="3">
        <v>73.12442614392009</v>
      </c>
      <c r="K1236" s="3">
        <v>1</v>
      </c>
      <c r="L1236" s="3">
        <f t="shared" si="79"/>
        <v>73.12442614392009</v>
      </c>
      <c r="M1236" s="4">
        <f t="shared" ref="M1236:M1251" si="81">L1236</f>
        <v>73.12442614392009</v>
      </c>
      <c r="N1236" s="3">
        <v>12.135687305105039</v>
      </c>
      <c r="O1236" s="3">
        <v>1</v>
      </c>
      <c r="P1236" s="3">
        <f t="shared" si="80"/>
        <v>12.135687305105039</v>
      </c>
      <c r="Q1236" s="3">
        <f>P1236</f>
        <v>12.135687305105039</v>
      </c>
    </row>
    <row r="1237" spans="1:17" x14ac:dyDescent="0.25">
      <c r="A1237" s="3" t="s">
        <v>158</v>
      </c>
      <c r="B1237" s="3" t="s">
        <v>8</v>
      </c>
      <c r="C1237" s="3" t="s">
        <v>9</v>
      </c>
      <c r="D1237" s="3">
        <v>0.56000000000000005</v>
      </c>
      <c r="E1237" s="3">
        <v>0.48</v>
      </c>
      <c r="F1237" s="3" t="s">
        <v>255</v>
      </c>
      <c r="G1237" s="2">
        <v>1300</v>
      </c>
      <c r="H1237" s="3">
        <v>20.457190640991346</v>
      </c>
      <c r="I1237" s="3">
        <v>75925.286065888067</v>
      </c>
      <c r="J1237" s="3">
        <v>210.40254495340312</v>
      </c>
      <c r="K1237" s="3">
        <v>1</v>
      </c>
      <c r="L1237" s="3">
        <f t="shared" si="79"/>
        <v>210.40254495340312</v>
      </c>
      <c r="M1237" s="4">
        <f t="shared" si="81"/>
        <v>210.40254495340312</v>
      </c>
      <c r="N1237" s="3">
        <v>37.811802442492798</v>
      </c>
      <c r="O1237" s="3">
        <v>1</v>
      </c>
      <c r="P1237" s="3">
        <f t="shared" si="80"/>
        <v>37.811802442492798</v>
      </c>
      <c r="Q1237" s="3">
        <f>P1237</f>
        <v>37.811802442492798</v>
      </c>
    </row>
    <row r="1238" spans="1:17" x14ac:dyDescent="0.25">
      <c r="A1238" s="3" t="s">
        <v>158</v>
      </c>
      <c r="B1238" s="3" t="s">
        <v>8</v>
      </c>
      <c r="C1238" s="3" t="s">
        <v>9</v>
      </c>
      <c r="D1238" s="3">
        <v>0.36</v>
      </c>
      <c r="E1238" s="3">
        <v>0</v>
      </c>
      <c r="F1238" s="3" t="s">
        <v>163</v>
      </c>
      <c r="G1238" s="2">
        <v>1300</v>
      </c>
      <c r="H1238" s="3">
        <v>2.1518500977677766</v>
      </c>
      <c r="I1238" s="3">
        <v>8260.7581450866528</v>
      </c>
      <c r="J1238" s="3">
        <v>21.94558938473121</v>
      </c>
      <c r="K1238" s="3">
        <v>1</v>
      </c>
      <c r="L1238" s="3">
        <f t="shared" si="79"/>
        <v>21.94558938473121</v>
      </c>
      <c r="M1238" s="4">
        <f t="shared" si="81"/>
        <v>21.94558938473121</v>
      </c>
      <c r="N1238" s="3">
        <v>3.8896505705806059</v>
      </c>
      <c r="O1238" s="3">
        <v>1</v>
      </c>
      <c r="P1238" s="3">
        <f t="shared" si="80"/>
        <v>3.8896505705806059</v>
      </c>
      <c r="Q1238" s="3">
        <f>P1238</f>
        <v>3.8896505705806059</v>
      </c>
    </row>
    <row r="1239" spans="1:17" x14ac:dyDescent="0.25">
      <c r="A1239" s="3" t="s">
        <v>158</v>
      </c>
      <c r="B1239" s="3" t="s">
        <v>8</v>
      </c>
      <c r="C1239" s="3" t="s">
        <v>9</v>
      </c>
      <c r="D1239" s="3">
        <v>0.56000000000000005</v>
      </c>
      <c r="E1239" s="3">
        <v>0.48</v>
      </c>
      <c r="F1239" s="3" t="s">
        <v>163</v>
      </c>
      <c r="G1239" s="2">
        <v>1300</v>
      </c>
      <c r="H1239" s="3">
        <v>17.505287724144694</v>
      </c>
      <c r="I1239" s="3">
        <v>64291.056222876468</v>
      </c>
      <c r="J1239" s="3">
        <v>169.64483631782858</v>
      </c>
      <c r="K1239" s="3">
        <v>1</v>
      </c>
      <c r="L1239" s="3">
        <f t="shared" si="79"/>
        <v>169.64483631782858</v>
      </c>
      <c r="M1239" s="4">
        <f t="shared" si="81"/>
        <v>169.64483631782858</v>
      </c>
      <c r="N1239" s="3">
        <v>30.194762030515463</v>
      </c>
      <c r="O1239" s="3">
        <v>1</v>
      </c>
      <c r="P1239" s="3">
        <f t="shared" si="80"/>
        <v>30.194762030515463</v>
      </c>
      <c r="Q1239" s="3">
        <f>P1239</f>
        <v>30.194762030515463</v>
      </c>
    </row>
    <row r="1240" spans="1:17" x14ac:dyDescent="0.25">
      <c r="A1240" s="3" t="s">
        <v>158</v>
      </c>
      <c r="B1240" s="3" t="s">
        <v>310</v>
      </c>
      <c r="C1240" s="3" t="s">
        <v>9</v>
      </c>
      <c r="D1240" s="3">
        <v>0.56000000000000005</v>
      </c>
      <c r="E1240" s="3">
        <v>0.48</v>
      </c>
      <c r="F1240" s="3" t="s">
        <v>163</v>
      </c>
      <c r="G1240" s="2">
        <v>1300</v>
      </c>
      <c r="H1240" s="3">
        <v>11.590119645948265</v>
      </c>
      <c r="I1240" s="3">
        <v>44852.965373897161</v>
      </c>
      <c r="J1240" s="3">
        <v>94.212914721063086</v>
      </c>
      <c r="K1240" s="3">
        <v>1</v>
      </c>
      <c r="L1240" s="3">
        <f t="shared" si="79"/>
        <v>94.212914721063086</v>
      </c>
      <c r="M1240" s="4">
        <f t="shared" si="81"/>
        <v>94.212914721063086</v>
      </c>
      <c r="N1240" s="3">
        <v>15.344762817520166</v>
      </c>
      <c r="O1240" s="3">
        <v>1</v>
      </c>
      <c r="P1240" s="3">
        <f t="shared" si="80"/>
        <v>15.344762817520166</v>
      </c>
      <c r="Q1240" s="3">
        <f>P1240</f>
        <v>15.344762817520166</v>
      </c>
    </row>
    <row r="1241" spans="1:17" x14ac:dyDescent="0.25">
      <c r="A1241" s="3" t="s">
        <v>158</v>
      </c>
      <c r="B1241" s="3" t="s">
        <v>8</v>
      </c>
      <c r="C1241" s="3" t="s">
        <v>9</v>
      </c>
      <c r="D1241" s="3">
        <v>0.56000000000000005</v>
      </c>
      <c r="E1241" s="3">
        <v>0.48</v>
      </c>
      <c r="F1241" s="3" t="s">
        <v>163</v>
      </c>
      <c r="G1241" s="2">
        <v>1300</v>
      </c>
      <c r="H1241" s="3">
        <v>22.691399121236916</v>
      </c>
      <c r="I1241" s="3">
        <v>95181.450144638162</v>
      </c>
      <c r="J1241" s="3">
        <v>195.45836878638903</v>
      </c>
      <c r="K1241" s="3">
        <f>1-0.712</f>
        <v>0.28800000000000003</v>
      </c>
      <c r="L1241" s="3">
        <f t="shared" si="79"/>
        <v>56.292010210480051</v>
      </c>
      <c r="M1241" s="4">
        <f t="shared" si="81"/>
        <v>56.292010210480051</v>
      </c>
      <c r="N1241" s="3">
        <v>33.953874892569679</v>
      </c>
      <c r="O1241" s="3">
        <f>1-0.531</f>
        <v>0.46899999999999997</v>
      </c>
      <c r="P1241" s="3">
        <f t="shared" si="80"/>
        <v>15.924367324615179</v>
      </c>
      <c r="Q1241" s="3">
        <f>P1241</f>
        <v>15.924367324615179</v>
      </c>
    </row>
    <row r="1242" spans="1:17" x14ac:dyDescent="0.25">
      <c r="A1242" s="3" t="s">
        <v>158</v>
      </c>
      <c r="B1242" s="3" t="s">
        <v>8</v>
      </c>
      <c r="C1242" s="3" t="s">
        <v>9</v>
      </c>
      <c r="D1242" s="3">
        <v>0.56000000000000005</v>
      </c>
      <c r="E1242" s="3">
        <v>0.48</v>
      </c>
      <c r="F1242" s="3" t="s">
        <v>260</v>
      </c>
      <c r="G1242" s="2">
        <v>1300</v>
      </c>
      <c r="H1242" s="3">
        <v>9.6702107115785321</v>
      </c>
      <c r="I1242" s="3">
        <v>37305.327999422603</v>
      </c>
      <c r="J1242" s="3">
        <v>100.22772320704392</v>
      </c>
      <c r="K1242" s="3">
        <v>1</v>
      </c>
      <c r="L1242" s="3">
        <f t="shared" si="79"/>
        <v>100.22772320704392</v>
      </c>
      <c r="M1242" s="4">
        <f t="shared" si="81"/>
        <v>100.22772320704392</v>
      </c>
      <c r="N1242" s="3">
        <v>17.549692789622128</v>
      </c>
      <c r="O1242" s="3">
        <v>1</v>
      </c>
      <c r="P1242" s="3">
        <f t="shared" si="80"/>
        <v>17.549692789622128</v>
      </c>
      <c r="Q1242" s="3">
        <f>P1242</f>
        <v>17.549692789622128</v>
      </c>
    </row>
    <row r="1243" spans="1:17" x14ac:dyDescent="0.25">
      <c r="A1243" s="3" t="s">
        <v>158</v>
      </c>
      <c r="B1243" s="3" t="s">
        <v>89</v>
      </c>
      <c r="C1243" s="3" t="s">
        <v>9</v>
      </c>
      <c r="D1243" s="3">
        <v>0.56000000000000005</v>
      </c>
      <c r="E1243" s="3">
        <v>0.48</v>
      </c>
      <c r="F1243" s="3" t="s">
        <v>309</v>
      </c>
      <c r="G1243" s="2">
        <v>1300</v>
      </c>
      <c r="H1243" s="3">
        <v>26.47396866124701</v>
      </c>
      <c r="I1243" s="3">
        <v>107011.302053469</v>
      </c>
      <c r="J1243" s="3">
        <v>271.38043362675671</v>
      </c>
      <c r="K1243" s="3">
        <v>1</v>
      </c>
      <c r="L1243" s="3">
        <f t="shared" si="79"/>
        <v>271.38043362675671</v>
      </c>
      <c r="M1243" s="4">
        <f t="shared" si="81"/>
        <v>271.38043362675671</v>
      </c>
      <c r="N1243" s="3">
        <v>47.387060408311392</v>
      </c>
      <c r="O1243" s="3">
        <v>1</v>
      </c>
      <c r="P1243" s="3">
        <f t="shared" si="80"/>
        <v>47.387060408311392</v>
      </c>
      <c r="Q1243" s="3">
        <f>P1243</f>
        <v>47.387060408311392</v>
      </c>
    </row>
    <row r="1244" spans="1:17" x14ac:dyDescent="0.25">
      <c r="A1244" s="3" t="s">
        <v>158</v>
      </c>
      <c r="B1244" s="3" t="s">
        <v>8</v>
      </c>
      <c r="C1244" s="3" t="s">
        <v>9</v>
      </c>
      <c r="D1244" s="3">
        <v>0.56000000000000005</v>
      </c>
      <c r="E1244" s="3">
        <v>0.48</v>
      </c>
      <c r="F1244" s="3" t="s">
        <v>166</v>
      </c>
      <c r="G1244" s="2">
        <v>1300</v>
      </c>
      <c r="H1244" s="3">
        <v>26.46884471808729</v>
      </c>
      <c r="I1244" s="3">
        <v>100351.85841667819</v>
      </c>
      <c r="J1244" s="3">
        <v>250.10595756439616</v>
      </c>
      <c r="K1244" s="3">
        <v>1</v>
      </c>
      <c r="L1244" s="3">
        <f t="shared" si="79"/>
        <v>250.10595756439616</v>
      </c>
      <c r="M1244" s="4">
        <f t="shared" si="81"/>
        <v>250.10595756439616</v>
      </c>
      <c r="N1244" s="3">
        <v>44.114000230081459</v>
      </c>
      <c r="O1244" s="3">
        <v>1</v>
      </c>
      <c r="P1244" s="3">
        <f t="shared" si="80"/>
        <v>44.114000230081459</v>
      </c>
      <c r="Q1244" s="3">
        <f>P1244</f>
        <v>44.114000230081459</v>
      </c>
    </row>
    <row r="1245" spans="1:17" x14ac:dyDescent="0.25">
      <c r="A1245" s="3" t="s">
        <v>158</v>
      </c>
      <c r="B1245" s="3" t="s">
        <v>8</v>
      </c>
      <c r="C1245" s="3" t="s">
        <v>9</v>
      </c>
      <c r="D1245" s="3">
        <v>0.56000000000000005</v>
      </c>
      <c r="E1245" s="3">
        <v>0.48</v>
      </c>
      <c r="F1245" s="3" t="s">
        <v>166</v>
      </c>
      <c r="G1245" s="2">
        <v>1300</v>
      </c>
      <c r="H1245" s="3">
        <v>4.649286231222205E-2</v>
      </c>
      <c r="I1245" s="3">
        <v>136.31969177052522</v>
      </c>
      <c r="J1245" s="3">
        <v>0.27368690906318927</v>
      </c>
      <c r="K1245" s="3">
        <v>1</v>
      </c>
      <c r="L1245" s="3">
        <f t="shared" si="79"/>
        <v>0.27368690906318927</v>
      </c>
      <c r="M1245" s="4">
        <f t="shared" si="81"/>
        <v>0.27368690906318927</v>
      </c>
      <c r="N1245" s="3">
        <v>3.764138501646918E-2</v>
      </c>
      <c r="O1245" s="3">
        <v>1</v>
      </c>
      <c r="P1245" s="3">
        <f t="shared" si="80"/>
        <v>3.764138501646918E-2</v>
      </c>
      <c r="Q1245" s="3">
        <f>P1245</f>
        <v>3.764138501646918E-2</v>
      </c>
    </row>
    <row r="1246" spans="1:17" x14ac:dyDescent="0.25">
      <c r="A1246" s="3" t="s">
        <v>158</v>
      </c>
      <c r="B1246" s="3" t="s">
        <v>8</v>
      </c>
      <c r="C1246" s="3" t="s">
        <v>9</v>
      </c>
      <c r="D1246" s="3">
        <v>0.56000000000000005</v>
      </c>
      <c r="E1246" s="3">
        <v>0.48</v>
      </c>
      <c r="F1246" s="3" t="s">
        <v>193</v>
      </c>
      <c r="G1246" s="2">
        <v>1300</v>
      </c>
      <c r="H1246" s="3">
        <v>3.4197773083706675</v>
      </c>
      <c r="I1246" s="3">
        <v>13756.103077461445</v>
      </c>
      <c r="J1246" s="3">
        <v>37.054380767836058</v>
      </c>
      <c r="K1246" s="3">
        <v>1</v>
      </c>
      <c r="L1246" s="3">
        <f t="shared" si="79"/>
        <v>37.054380767836058</v>
      </c>
      <c r="M1246" s="4">
        <f t="shared" si="81"/>
        <v>37.054380767836058</v>
      </c>
      <c r="N1246" s="3">
        <v>6.4918684876814403</v>
      </c>
      <c r="O1246" s="3">
        <v>1</v>
      </c>
      <c r="P1246" s="3">
        <f t="shared" si="80"/>
        <v>6.4918684876814403</v>
      </c>
      <c r="Q1246" s="3">
        <f>P1246</f>
        <v>6.4918684876814403</v>
      </c>
    </row>
    <row r="1247" spans="1:17" x14ac:dyDescent="0.25">
      <c r="A1247" s="3" t="s">
        <v>158</v>
      </c>
      <c r="B1247" s="3" t="s">
        <v>310</v>
      </c>
      <c r="C1247" s="3" t="s">
        <v>9</v>
      </c>
      <c r="D1247" s="3">
        <v>0.56000000000000005</v>
      </c>
      <c r="E1247" s="3">
        <v>0.48</v>
      </c>
      <c r="F1247" s="3" t="s">
        <v>17</v>
      </c>
      <c r="G1247" s="2">
        <v>2000</v>
      </c>
      <c r="H1247" s="3">
        <v>6.8641421037605218E-4</v>
      </c>
      <c r="I1247" s="3">
        <v>2.2092957849550698</v>
      </c>
      <c r="J1247" s="3">
        <v>6.8591052827026771E-3</v>
      </c>
      <c r="K1247" s="3">
        <v>1</v>
      </c>
      <c r="L1247" s="3">
        <f t="shared" si="79"/>
        <v>6.8591052827026771E-3</v>
      </c>
      <c r="M1247" s="4">
        <f t="shared" si="81"/>
        <v>6.8591052827026771E-3</v>
      </c>
      <c r="N1247" s="3">
        <v>1.2433838723759473E-3</v>
      </c>
      <c r="O1247" s="3">
        <v>1</v>
      </c>
      <c r="P1247" s="3">
        <f t="shared" si="80"/>
        <v>1.2433838723759473E-3</v>
      </c>
      <c r="Q1247" s="3">
        <f>P1247</f>
        <v>1.2433838723759473E-3</v>
      </c>
    </row>
    <row r="1248" spans="1:17" x14ac:dyDescent="0.25">
      <c r="A1248" s="3" t="s">
        <v>158</v>
      </c>
      <c r="B1248" s="3" t="s">
        <v>89</v>
      </c>
      <c r="C1248" s="3" t="s">
        <v>9</v>
      </c>
      <c r="D1248" s="3">
        <v>0.56000000000000005</v>
      </c>
      <c r="E1248" s="3">
        <v>0.48</v>
      </c>
      <c r="F1248" s="3" t="s">
        <v>17</v>
      </c>
      <c r="G1248" s="2">
        <v>2000</v>
      </c>
      <c r="H1248" s="3">
        <v>2.7023924128227483E-5</v>
      </c>
      <c r="I1248" s="3">
        <v>0.10725049914497918</v>
      </c>
      <c r="J1248" s="3">
        <v>2.6529306307876931E-4</v>
      </c>
      <c r="K1248" s="3">
        <v>1</v>
      </c>
      <c r="L1248" s="3">
        <f t="shared" si="79"/>
        <v>2.6529306307876931E-4</v>
      </c>
      <c r="M1248" s="4">
        <f t="shared" si="81"/>
        <v>2.6529306307876931E-4</v>
      </c>
      <c r="N1248" s="3">
        <v>3.9071718901501018E-5</v>
      </c>
      <c r="O1248" s="3">
        <v>1</v>
      </c>
      <c r="P1248" s="3">
        <f t="shared" si="80"/>
        <v>3.9071718901501018E-5</v>
      </c>
      <c r="Q1248" s="3">
        <f>P1248</f>
        <v>3.9071718901501018E-5</v>
      </c>
    </row>
    <row r="1249" spans="1:17" x14ac:dyDescent="0.25">
      <c r="A1249" s="3" t="s">
        <v>158</v>
      </c>
      <c r="B1249" s="3" t="s">
        <v>310</v>
      </c>
      <c r="C1249" s="3" t="s">
        <v>9</v>
      </c>
      <c r="D1249" s="3">
        <v>0.56000000000000005</v>
      </c>
      <c r="E1249" s="3">
        <v>0.48</v>
      </c>
      <c r="F1249" s="3" t="s">
        <v>17</v>
      </c>
      <c r="G1249" s="2">
        <v>2000</v>
      </c>
      <c r="H1249" s="3">
        <v>2.1926071611318149E-4</v>
      </c>
      <c r="I1249" s="3">
        <v>0.7713385727987615</v>
      </c>
      <c r="J1249" s="3">
        <v>2.2507517070221019E-3</v>
      </c>
      <c r="K1249" s="3">
        <v>1</v>
      </c>
      <c r="L1249" s="3">
        <f t="shared" si="79"/>
        <v>2.2507517070221019E-3</v>
      </c>
      <c r="M1249" s="4">
        <f t="shared" si="81"/>
        <v>2.2507517070221019E-3</v>
      </c>
      <c r="N1249" s="3">
        <v>4.0117179889380471E-4</v>
      </c>
      <c r="O1249" s="3">
        <v>1</v>
      </c>
      <c r="P1249" s="3">
        <f t="shared" si="80"/>
        <v>4.0117179889380471E-4</v>
      </c>
      <c r="Q1249" s="3">
        <f>P1249</f>
        <v>4.0117179889380471E-4</v>
      </c>
    </row>
    <row r="1250" spans="1:17" x14ac:dyDescent="0.25">
      <c r="A1250" s="3" t="s">
        <v>158</v>
      </c>
      <c r="B1250" s="3" t="s">
        <v>89</v>
      </c>
      <c r="C1250" s="3" t="s">
        <v>9</v>
      </c>
      <c r="D1250" s="3">
        <v>0.56000000000000005</v>
      </c>
      <c r="E1250" s="3">
        <v>0.48</v>
      </c>
      <c r="F1250" s="3" t="s">
        <v>17</v>
      </c>
      <c r="G1250" s="2">
        <v>2000</v>
      </c>
      <c r="H1250" s="3">
        <v>1.0385449421860291E-2</v>
      </c>
      <c r="I1250" s="3">
        <v>35.844623969189556</v>
      </c>
      <c r="J1250" s="3">
        <v>8.8597047534721154E-2</v>
      </c>
      <c r="K1250" s="3">
        <v>1</v>
      </c>
      <c r="L1250" s="3">
        <f t="shared" si="79"/>
        <v>8.8597047534721154E-2</v>
      </c>
      <c r="M1250" s="4">
        <f t="shared" si="81"/>
        <v>8.8597047534721154E-2</v>
      </c>
      <c r="N1250" s="3">
        <v>1.3963879984887994E-2</v>
      </c>
      <c r="O1250" s="3">
        <v>1</v>
      </c>
      <c r="P1250" s="3">
        <f t="shared" si="80"/>
        <v>1.3963879984887994E-2</v>
      </c>
      <c r="Q1250" s="3">
        <f>P1250</f>
        <v>1.3963879984887994E-2</v>
      </c>
    </row>
    <row r="1251" spans="1:17" x14ac:dyDescent="0.25">
      <c r="A1251" s="3" t="s">
        <v>158</v>
      </c>
      <c r="B1251" s="3" t="s">
        <v>89</v>
      </c>
      <c r="C1251" s="3" t="s">
        <v>9</v>
      </c>
      <c r="D1251" s="3">
        <v>0.56000000000000005</v>
      </c>
      <c r="E1251" s="3">
        <v>0.48</v>
      </c>
      <c r="F1251" s="3" t="s">
        <v>17</v>
      </c>
      <c r="G1251" s="2">
        <v>2000</v>
      </c>
      <c r="H1251" s="3">
        <v>2.3077555820322984E-5</v>
      </c>
      <c r="I1251" s="3">
        <v>9.4016426928208274E-2</v>
      </c>
      <c r="J1251" s="3">
        <v>2.4065126453626758E-4</v>
      </c>
      <c r="K1251" s="3">
        <v>1</v>
      </c>
      <c r="L1251" s="3">
        <f t="shared" si="79"/>
        <v>2.4065126453626758E-4</v>
      </c>
      <c r="M1251" s="4">
        <f t="shared" si="81"/>
        <v>2.4065126453626758E-4</v>
      </c>
      <c r="N1251" s="3">
        <v>3.889797545166961E-5</v>
      </c>
      <c r="O1251" s="3">
        <v>1</v>
      </c>
      <c r="P1251" s="3">
        <f t="shared" si="80"/>
        <v>3.889797545166961E-5</v>
      </c>
      <c r="Q1251" s="3">
        <f>P1251</f>
        <v>3.889797545166961E-5</v>
      </c>
    </row>
    <row r="1252" spans="1:17" x14ac:dyDescent="0.25">
      <c r="A1252" s="3" t="s">
        <v>158</v>
      </c>
      <c r="B1252" s="3" t="s">
        <v>310</v>
      </c>
      <c r="C1252" s="3" t="s">
        <v>9</v>
      </c>
      <c r="D1252" s="3">
        <v>0.56000000000000005</v>
      </c>
      <c r="E1252" s="3">
        <v>0.48</v>
      </c>
      <c r="F1252" s="3" t="s">
        <v>275</v>
      </c>
      <c r="G1252" s="2">
        <v>3000</v>
      </c>
      <c r="H1252" s="3">
        <v>6.3999410107062463E-2</v>
      </c>
      <c r="I1252" s="3">
        <v>249.84721549707791</v>
      </c>
      <c r="J1252" s="3">
        <v>0.7219538811814038</v>
      </c>
      <c r="K1252" s="3">
        <v>1</v>
      </c>
      <c r="L1252" s="3">
        <f t="shared" si="79"/>
        <v>0.7219538811814038</v>
      </c>
      <c r="M1252" s="3">
        <v>0</v>
      </c>
      <c r="N1252" s="3">
        <v>0.124654453911793</v>
      </c>
      <c r="O1252" s="3">
        <v>1</v>
      </c>
      <c r="P1252" s="3">
        <f t="shared" si="80"/>
        <v>0.124654453911793</v>
      </c>
      <c r="Q1252" s="3">
        <v>0</v>
      </c>
    </row>
    <row r="1253" spans="1:17" x14ac:dyDescent="0.25">
      <c r="A1253" s="3" t="s">
        <v>158</v>
      </c>
      <c r="B1253" s="3" t="s">
        <v>310</v>
      </c>
      <c r="C1253" s="3" t="s">
        <v>9</v>
      </c>
      <c r="D1253" s="3">
        <v>0.56000000000000005</v>
      </c>
      <c r="E1253" s="3">
        <v>0.48</v>
      </c>
      <c r="F1253" s="3" t="s">
        <v>320</v>
      </c>
      <c r="G1253" s="2">
        <v>3000</v>
      </c>
      <c r="H1253" s="3">
        <v>1.9108181685689077E-2</v>
      </c>
      <c r="I1253" s="3">
        <v>78.844894858895614</v>
      </c>
      <c r="J1253" s="3">
        <v>0.17131038676064547</v>
      </c>
      <c r="K1253" s="3">
        <v>1</v>
      </c>
      <c r="L1253" s="3">
        <f t="shared" si="79"/>
        <v>0.17131038676064547</v>
      </c>
      <c r="M1253" s="3">
        <v>0</v>
      </c>
      <c r="N1253" s="3">
        <v>2.37887972844774E-2</v>
      </c>
      <c r="O1253" s="3">
        <v>1</v>
      </c>
      <c r="P1253" s="3">
        <f t="shared" si="80"/>
        <v>2.37887972844774E-2</v>
      </c>
      <c r="Q1253" s="3">
        <v>0</v>
      </c>
    </row>
    <row r="1254" spans="1:17" x14ac:dyDescent="0.25">
      <c r="A1254" s="3" t="s">
        <v>158</v>
      </c>
      <c r="B1254" s="3" t="s">
        <v>89</v>
      </c>
      <c r="C1254" s="3" t="s">
        <v>9</v>
      </c>
      <c r="D1254" s="3">
        <v>0.56000000000000005</v>
      </c>
      <c r="E1254" s="3">
        <v>0.48</v>
      </c>
      <c r="F1254" s="3" t="s">
        <v>277</v>
      </c>
      <c r="G1254" s="2">
        <v>3000</v>
      </c>
      <c r="H1254" s="3">
        <v>1.8031910614512898</v>
      </c>
      <c r="I1254" s="3">
        <v>3746.9061174578414</v>
      </c>
      <c r="J1254" s="3">
        <v>10.507246069423017</v>
      </c>
      <c r="K1254" s="3">
        <v>1</v>
      </c>
      <c r="L1254" s="3">
        <f t="shared" si="79"/>
        <v>10.507246069423017</v>
      </c>
      <c r="M1254" s="3">
        <v>0</v>
      </c>
      <c r="N1254" s="3">
        <v>1.7067136054336987</v>
      </c>
      <c r="O1254" s="3">
        <v>1</v>
      </c>
      <c r="P1254" s="3">
        <f t="shared" si="80"/>
        <v>1.7067136054336987</v>
      </c>
      <c r="Q1254" s="3">
        <v>0</v>
      </c>
    </row>
    <row r="1255" spans="1:17" x14ac:dyDescent="0.25">
      <c r="A1255" s="3" t="s">
        <v>158</v>
      </c>
      <c r="B1255" s="3" t="s">
        <v>89</v>
      </c>
      <c r="C1255" s="3" t="s">
        <v>9</v>
      </c>
      <c r="D1255" s="3">
        <v>0.56000000000000005</v>
      </c>
      <c r="E1255" s="3">
        <v>0.48</v>
      </c>
      <c r="F1255" s="3" t="s">
        <v>296</v>
      </c>
      <c r="G1255" s="2">
        <v>3000</v>
      </c>
      <c r="H1255" s="3">
        <v>5.648594171030005E-6</v>
      </c>
      <c r="I1255" s="3">
        <v>2.2894127667786212E-2</v>
      </c>
      <c r="J1255" s="3">
        <v>6.8496323953055356E-5</v>
      </c>
      <c r="K1255" s="3">
        <v>1</v>
      </c>
      <c r="L1255" s="3">
        <f t="shared" si="79"/>
        <v>6.8496323953055356E-5</v>
      </c>
      <c r="M1255" s="3">
        <v>0</v>
      </c>
      <c r="N1255" s="3">
        <v>1.0855441841055315E-5</v>
      </c>
      <c r="O1255" s="3">
        <v>1</v>
      </c>
      <c r="P1255" s="3">
        <f t="shared" si="80"/>
        <v>1.0855441841055315E-5</v>
      </c>
      <c r="Q1255" s="3">
        <v>0</v>
      </c>
    </row>
    <row r="1256" spans="1:17" x14ac:dyDescent="0.25">
      <c r="A1256" s="3" t="s">
        <v>158</v>
      </c>
      <c r="B1256" s="3" t="s">
        <v>89</v>
      </c>
      <c r="C1256" s="3" t="s">
        <v>9</v>
      </c>
      <c r="D1256" s="3">
        <v>0.56000000000000005</v>
      </c>
      <c r="E1256" s="3">
        <v>0.48</v>
      </c>
      <c r="F1256" s="3" t="s">
        <v>264</v>
      </c>
      <c r="G1256" s="2">
        <v>3000</v>
      </c>
      <c r="H1256" s="3">
        <v>1.120350547411867E-5</v>
      </c>
      <c r="I1256" s="3">
        <v>4.4732643274388743E-2</v>
      </c>
      <c r="J1256" s="3">
        <v>9.8476302954143458E-5</v>
      </c>
      <c r="K1256" s="3">
        <v>1</v>
      </c>
      <c r="L1256" s="3">
        <f t="shared" si="79"/>
        <v>9.8476302954143458E-5</v>
      </c>
      <c r="M1256" s="3">
        <v>0</v>
      </c>
      <c r="N1256" s="3">
        <v>1.5417106639914704E-5</v>
      </c>
      <c r="O1256" s="3">
        <v>1</v>
      </c>
      <c r="P1256" s="3">
        <f t="shared" si="80"/>
        <v>1.5417106639914704E-5</v>
      </c>
      <c r="Q1256" s="3">
        <v>0</v>
      </c>
    </row>
    <row r="1257" spans="1:17" x14ac:dyDescent="0.25">
      <c r="A1257" s="3" t="s">
        <v>158</v>
      </c>
      <c r="B1257" s="3" t="s">
        <v>89</v>
      </c>
      <c r="C1257" s="3" t="s">
        <v>9</v>
      </c>
      <c r="D1257" s="3">
        <v>0.56000000000000005</v>
      </c>
      <c r="E1257" s="3">
        <v>0.48</v>
      </c>
      <c r="F1257" s="3" t="s">
        <v>309</v>
      </c>
      <c r="G1257" s="2">
        <v>3000</v>
      </c>
      <c r="H1257" s="3">
        <v>3.1430627230399923E-3</v>
      </c>
      <c r="I1257" s="3">
        <v>12.660797317787836</v>
      </c>
      <c r="J1257" s="3">
        <v>2.8354299968234811E-2</v>
      </c>
      <c r="K1257" s="3">
        <v>1</v>
      </c>
      <c r="L1257" s="3">
        <f t="shared" si="79"/>
        <v>2.8354299968234811E-2</v>
      </c>
      <c r="M1257" s="3">
        <v>0</v>
      </c>
      <c r="N1257" s="3">
        <v>3.9150680813580859E-3</v>
      </c>
      <c r="O1257" s="3">
        <v>1</v>
      </c>
      <c r="P1257" s="3">
        <f t="shared" si="80"/>
        <v>3.9150680813580859E-3</v>
      </c>
      <c r="Q1257" s="3">
        <v>0</v>
      </c>
    </row>
    <row r="1258" spans="1:17" x14ac:dyDescent="0.25">
      <c r="A1258" s="3" t="s">
        <v>158</v>
      </c>
      <c r="B1258" s="3" t="s">
        <v>310</v>
      </c>
      <c r="C1258" s="3" t="s">
        <v>9</v>
      </c>
      <c r="D1258" s="3">
        <v>0.56000000000000005</v>
      </c>
      <c r="E1258" s="3">
        <v>0.48</v>
      </c>
      <c r="F1258" s="3" t="s">
        <v>19</v>
      </c>
      <c r="G1258" s="2">
        <v>1310</v>
      </c>
      <c r="H1258" s="3">
        <v>4.7119103623176573</v>
      </c>
      <c r="I1258" s="3">
        <v>18984.617871500595</v>
      </c>
      <c r="J1258" s="3">
        <v>39.177922447431676</v>
      </c>
      <c r="K1258" s="3">
        <v>1</v>
      </c>
      <c r="L1258" s="3">
        <f t="shared" si="79"/>
        <v>39.177922447431676</v>
      </c>
      <c r="M1258" s="4">
        <f t="shared" ref="M1258:M1288" si="82">L1258</f>
        <v>39.177922447431676</v>
      </c>
      <c r="N1258" s="3">
        <v>6.3104021274812316</v>
      </c>
      <c r="O1258" s="3">
        <v>1</v>
      </c>
      <c r="P1258" s="3">
        <f t="shared" si="80"/>
        <v>6.3104021274812316</v>
      </c>
      <c r="Q1258" s="3">
        <f>P1258</f>
        <v>6.3104021274812316</v>
      </c>
    </row>
    <row r="1259" spans="1:17" x14ac:dyDescent="0.25">
      <c r="A1259" s="3" t="s">
        <v>158</v>
      </c>
      <c r="B1259" s="3" t="s">
        <v>8</v>
      </c>
      <c r="C1259" s="3" t="s">
        <v>9</v>
      </c>
      <c r="D1259" s="3">
        <v>0.56000000000000005</v>
      </c>
      <c r="E1259" s="3">
        <v>0.48</v>
      </c>
      <c r="F1259" s="3" t="s">
        <v>19</v>
      </c>
      <c r="G1259" s="2">
        <v>1310</v>
      </c>
      <c r="H1259" s="3">
        <v>0.90571071014127869</v>
      </c>
      <c r="I1259" s="3">
        <v>3683.3053912880532</v>
      </c>
      <c r="J1259" s="3">
        <v>10.020583651925152</v>
      </c>
      <c r="K1259" s="3">
        <f>1-0.712</f>
        <v>0.28800000000000003</v>
      </c>
      <c r="L1259" s="3">
        <f t="shared" si="79"/>
        <v>2.8859280917544443</v>
      </c>
      <c r="M1259" s="4">
        <f t="shared" si="82"/>
        <v>2.8859280917544443</v>
      </c>
      <c r="N1259" s="3">
        <v>1.742211970123396</v>
      </c>
      <c r="O1259" s="3">
        <f>1-0.531</f>
        <v>0.46899999999999997</v>
      </c>
      <c r="P1259" s="3">
        <f t="shared" si="80"/>
        <v>0.81709741398787272</v>
      </c>
      <c r="Q1259" s="3">
        <f>P1259</f>
        <v>0.81709741398787272</v>
      </c>
    </row>
    <row r="1260" spans="1:17" x14ac:dyDescent="0.25">
      <c r="A1260" s="3" t="s">
        <v>158</v>
      </c>
      <c r="B1260" s="3" t="s">
        <v>351</v>
      </c>
      <c r="C1260" s="3" t="s">
        <v>352</v>
      </c>
      <c r="D1260" s="3">
        <v>0.36</v>
      </c>
      <c r="E1260" s="3">
        <v>0.57999999999999996</v>
      </c>
      <c r="F1260" s="3" t="s">
        <v>360</v>
      </c>
      <c r="G1260" s="2">
        <v>1310</v>
      </c>
      <c r="H1260" s="3">
        <v>9.0552393869629118</v>
      </c>
      <c r="I1260" s="3">
        <v>33877.729186010045</v>
      </c>
      <c r="J1260" s="3">
        <v>94.709714671696872</v>
      </c>
      <c r="K1260" s="3">
        <v>1</v>
      </c>
      <c r="L1260" s="3">
        <f t="shared" si="79"/>
        <v>94.709714671696872</v>
      </c>
      <c r="M1260" s="4">
        <f t="shared" si="82"/>
        <v>94.709714671696872</v>
      </c>
      <c r="N1260" s="3">
        <v>17.647829354356954</v>
      </c>
      <c r="O1260" s="3">
        <v>1</v>
      </c>
      <c r="P1260" s="3">
        <f t="shared" si="80"/>
        <v>17.647829354356954</v>
      </c>
      <c r="Q1260" s="3">
        <f>P1260</f>
        <v>17.647829354356954</v>
      </c>
    </row>
    <row r="1261" spans="1:17" x14ac:dyDescent="0.25">
      <c r="A1261" s="3" t="s">
        <v>158</v>
      </c>
      <c r="B1261" s="3" t="s">
        <v>8</v>
      </c>
      <c r="C1261" s="3" t="s">
        <v>9</v>
      </c>
      <c r="D1261" s="3">
        <v>0.56000000000000005</v>
      </c>
      <c r="E1261" s="3">
        <v>0.48</v>
      </c>
      <c r="F1261" s="3" t="s">
        <v>183</v>
      </c>
      <c r="G1261" s="2">
        <v>1310</v>
      </c>
      <c r="H1261" s="3">
        <v>0.28930537761731573</v>
      </c>
      <c r="I1261" s="3">
        <v>1209.4210573858957</v>
      </c>
      <c r="J1261" s="3">
        <v>3.3133144675889059</v>
      </c>
      <c r="K1261" s="3">
        <v>1</v>
      </c>
      <c r="L1261" s="3">
        <f t="shared" si="79"/>
        <v>3.3133144675889059</v>
      </c>
      <c r="M1261" s="4">
        <f t="shared" si="82"/>
        <v>3.3133144675889059</v>
      </c>
      <c r="N1261" s="3">
        <v>0.56577374153733395</v>
      </c>
      <c r="O1261" s="3">
        <v>1</v>
      </c>
      <c r="P1261" s="3">
        <f t="shared" si="80"/>
        <v>0.56577374153733395</v>
      </c>
      <c r="Q1261" s="3">
        <f>P1261</f>
        <v>0.56577374153733395</v>
      </c>
    </row>
    <row r="1262" spans="1:17" x14ac:dyDescent="0.25">
      <c r="A1262" s="3" t="s">
        <v>158</v>
      </c>
      <c r="B1262" s="3" t="s">
        <v>8</v>
      </c>
      <c r="C1262" s="3" t="s">
        <v>9</v>
      </c>
      <c r="D1262" s="3">
        <v>0.56000000000000005</v>
      </c>
      <c r="E1262" s="3">
        <v>0.48</v>
      </c>
      <c r="F1262" s="3" t="s">
        <v>183</v>
      </c>
      <c r="G1262" s="2">
        <v>1310</v>
      </c>
      <c r="H1262" s="3">
        <v>4.6701502799288095</v>
      </c>
      <c r="I1262" s="3">
        <v>20033.319474704462</v>
      </c>
      <c r="J1262" s="3">
        <v>51.848801898369082</v>
      </c>
      <c r="K1262" s="3">
        <f>1-0.712</f>
        <v>0.28800000000000003</v>
      </c>
      <c r="L1262" s="3">
        <f t="shared" si="79"/>
        <v>14.932454946730298</v>
      </c>
      <c r="M1262" s="4">
        <f t="shared" si="82"/>
        <v>14.932454946730298</v>
      </c>
      <c r="N1262" s="3">
        <v>8.4365033525108934</v>
      </c>
      <c r="O1262" s="3">
        <f>1-0.531</f>
        <v>0.46899999999999997</v>
      </c>
      <c r="P1262" s="3">
        <f t="shared" si="80"/>
        <v>3.9567200723276086</v>
      </c>
      <c r="Q1262" s="3">
        <f>P1262</f>
        <v>3.9567200723276086</v>
      </c>
    </row>
    <row r="1263" spans="1:17" x14ac:dyDescent="0.25">
      <c r="A1263" s="3" t="s">
        <v>158</v>
      </c>
      <c r="B1263" s="3" t="s">
        <v>89</v>
      </c>
      <c r="C1263" s="3" t="s">
        <v>9</v>
      </c>
      <c r="D1263" s="3">
        <v>0.56000000000000005</v>
      </c>
      <c r="E1263" s="3">
        <v>0.48</v>
      </c>
      <c r="F1263" s="3" t="s">
        <v>283</v>
      </c>
      <c r="G1263" s="2">
        <v>1310</v>
      </c>
      <c r="H1263" s="3">
        <v>2.5015208192211592E-5</v>
      </c>
      <c r="I1263" s="3">
        <v>8.9542300123346935E-2</v>
      </c>
      <c r="J1263" s="3">
        <v>2.1691152115408248E-4</v>
      </c>
      <c r="K1263" s="3">
        <v>1</v>
      </c>
      <c r="L1263" s="3">
        <f t="shared" si="79"/>
        <v>2.1691152115408248E-4</v>
      </c>
      <c r="M1263" s="4">
        <f t="shared" si="82"/>
        <v>2.1691152115408248E-4</v>
      </c>
      <c r="N1263" s="3">
        <v>3.1017902240068611E-5</v>
      </c>
      <c r="O1263" s="3">
        <v>1</v>
      </c>
      <c r="P1263" s="3">
        <f t="shared" si="80"/>
        <v>3.1017902240068611E-5</v>
      </c>
      <c r="Q1263" s="3">
        <f>P1263</f>
        <v>3.1017902240068611E-5</v>
      </c>
    </row>
    <row r="1264" spans="1:17" x14ac:dyDescent="0.25">
      <c r="A1264" s="3" t="s">
        <v>158</v>
      </c>
      <c r="B1264" s="3" t="s">
        <v>351</v>
      </c>
      <c r="C1264" s="3" t="s">
        <v>352</v>
      </c>
      <c r="D1264" s="3">
        <v>0.36</v>
      </c>
      <c r="E1264" s="3">
        <v>0.57999999999999996</v>
      </c>
      <c r="F1264" s="3" t="s">
        <v>283</v>
      </c>
      <c r="G1264" s="2">
        <v>1310</v>
      </c>
      <c r="H1264" s="3">
        <v>2.6740594937641897</v>
      </c>
      <c r="I1264" s="3">
        <v>10242.720088562342</v>
      </c>
      <c r="J1264" s="3">
        <v>26.90142666600627</v>
      </c>
      <c r="K1264" s="3">
        <v>1</v>
      </c>
      <c r="L1264" s="3">
        <f t="shared" si="79"/>
        <v>26.90142666600627</v>
      </c>
      <c r="M1264" s="4">
        <f t="shared" si="82"/>
        <v>26.90142666600627</v>
      </c>
      <c r="N1264" s="3">
        <v>4.7065200466043473</v>
      </c>
      <c r="O1264" s="3">
        <v>1</v>
      </c>
      <c r="P1264" s="3">
        <f t="shared" si="80"/>
        <v>4.7065200466043473</v>
      </c>
      <c r="Q1264" s="3">
        <f>P1264</f>
        <v>4.7065200466043473</v>
      </c>
    </row>
    <row r="1265" spans="1:17" x14ac:dyDescent="0.25">
      <c r="A1265" s="3" t="s">
        <v>158</v>
      </c>
      <c r="B1265" s="3" t="s">
        <v>89</v>
      </c>
      <c r="C1265" s="3" t="s">
        <v>9</v>
      </c>
      <c r="D1265" s="3">
        <v>0.56000000000000005</v>
      </c>
      <c r="E1265" s="3">
        <v>0.48</v>
      </c>
      <c r="F1265" s="3" t="s">
        <v>283</v>
      </c>
      <c r="G1265" s="2">
        <v>1310</v>
      </c>
      <c r="H1265" s="3">
        <v>2.0531459532116586E-3</v>
      </c>
      <c r="I1265" s="3">
        <v>7.3492656837752284</v>
      </c>
      <c r="J1265" s="3">
        <v>1.7803210288737405E-2</v>
      </c>
      <c r="K1265" s="3">
        <v>1</v>
      </c>
      <c r="L1265" s="3">
        <f t="shared" si="79"/>
        <v>1.7803210288737405E-2</v>
      </c>
      <c r="M1265" s="4">
        <f t="shared" si="82"/>
        <v>1.7803210288737405E-2</v>
      </c>
      <c r="N1265" s="3">
        <v>2.545822524121132E-3</v>
      </c>
      <c r="O1265" s="3">
        <v>1</v>
      </c>
      <c r="P1265" s="3">
        <f t="shared" si="80"/>
        <v>2.545822524121132E-3</v>
      </c>
      <c r="Q1265" s="3">
        <f>P1265</f>
        <v>2.545822524121132E-3</v>
      </c>
    </row>
    <row r="1266" spans="1:17" x14ac:dyDescent="0.25">
      <c r="A1266" s="3" t="s">
        <v>158</v>
      </c>
      <c r="B1266" s="3" t="s">
        <v>351</v>
      </c>
      <c r="C1266" s="3" t="s">
        <v>352</v>
      </c>
      <c r="D1266" s="3">
        <v>0.36</v>
      </c>
      <c r="E1266" s="3">
        <v>0.57999999999999996</v>
      </c>
      <c r="F1266" s="3" t="s">
        <v>283</v>
      </c>
      <c r="G1266" s="2">
        <v>1310</v>
      </c>
      <c r="H1266" s="3">
        <v>7.4152821292663582E-2</v>
      </c>
      <c r="I1266" s="3">
        <v>287.23853339073321</v>
      </c>
      <c r="J1266" s="3">
        <v>0.68020067061562695</v>
      </c>
      <c r="K1266" s="3">
        <v>1</v>
      </c>
      <c r="L1266" s="3">
        <f t="shared" si="79"/>
        <v>0.68020067061562695</v>
      </c>
      <c r="M1266" s="4">
        <f t="shared" si="82"/>
        <v>0.68020067061562695</v>
      </c>
      <c r="N1266" s="3">
        <v>0.10166704957298732</v>
      </c>
      <c r="O1266" s="3">
        <v>1</v>
      </c>
      <c r="P1266" s="3">
        <f t="shared" si="80"/>
        <v>0.10166704957298732</v>
      </c>
      <c r="Q1266" s="3">
        <f>P1266</f>
        <v>0.10166704957298732</v>
      </c>
    </row>
    <row r="1267" spans="1:17" x14ac:dyDescent="0.25">
      <c r="A1267" s="3" t="s">
        <v>158</v>
      </c>
      <c r="B1267" s="3" t="s">
        <v>351</v>
      </c>
      <c r="C1267" s="3" t="s">
        <v>352</v>
      </c>
      <c r="D1267" s="3">
        <v>0.36</v>
      </c>
      <c r="E1267" s="3">
        <v>0.57999999999999996</v>
      </c>
      <c r="F1267" s="3" t="s">
        <v>283</v>
      </c>
      <c r="G1267" s="2">
        <v>1310</v>
      </c>
      <c r="H1267" s="3">
        <v>1.1870752202459308E-2</v>
      </c>
      <c r="I1267" s="3">
        <v>48.366346351622354</v>
      </c>
      <c r="J1267" s="3">
        <v>0.13675219859692803</v>
      </c>
      <c r="K1267" s="3">
        <v>1</v>
      </c>
      <c r="L1267" s="3">
        <f t="shared" si="79"/>
        <v>0.13675219859692803</v>
      </c>
      <c r="M1267" s="4">
        <f t="shared" si="82"/>
        <v>0.13675219859692803</v>
      </c>
      <c r="N1267" s="3">
        <v>2.3706831553118948E-2</v>
      </c>
      <c r="O1267" s="3">
        <v>1</v>
      </c>
      <c r="P1267" s="3">
        <f t="shared" si="80"/>
        <v>2.3706831553118948E-2</v>
      </c>
      <c r="Q1267" s="3">
        <f>P1267</f>
        <v>2.3706831553118948E-2</v>
      </c>
    </row>
    <row r="1268" spans="1:17" x14ac:dyDescent="0.25">
      <c r="A1268" s="3" t="s">
        <v>158</v>
      </c>
      <c r="B1268" s="3" t="s">
        <v>351</v>
      </c>
      <c r="C1268" s="3" t="s">
        <v>352</v>
      </c>
      <c r="D1268" s="3">
        <v>0.36</v>
      </c>
      <c r="E1268" s="3">
        <v>0.57999999999999996</v>
      </c>
      <c r="F1268" s="3" t="s">
        <v>283</v>
      </c>
      <c r="G1268" s="2">
        <v>1310</v>
      </c>
      <c r="H1268" s="3">
        <v>0.10068077547900682</v>
      </c>
      <c r="I1268" s="3">
        <v>404.45850687807626</v>
      </c>
      <c r="J1268" s="3">
        <v>1.1343220909554006</v>
      </c>
      <c r="K1268" s="3">
        <v>1</v>
      </c>
      <c r="L1268" s="3">
        <f t="shared" si="79"/>
        <v>1.1343220909554006</v>
      </c>
      <c r="M1268" s="4">
        <f t="shared" si="82"/>
        <v>1.1343220909554006</v>
      </c>
      <c r="N1268" s="3">
        <v>0.19738029440936805</v>
      </c>
      <c r="O1268" s="3">
        <v>1</v>
      </c>
      <c r="P1268" s="3">
        <f t="shared" si="80"/>
        <v>0.19738029440936805</v>
      </c>
      <c r="Q1268" s="3">
        <f>P1268</f>
        <v>0.19738029440936805</v>
      </c>
    </row>
    <row r="1269" spans="1:17" x14ac:dyDescent="0.25">
      <c r="A1269" s="3" t="s">
        <v>158</v>
      </c>
      <c r="B1269" s="3" t="s">
        <v>310</v>
      </c>
      <c r="C1269" s="3" t="s">
        <v>9</v>
      </c>
      <c r="D1269" s="3">
        <v>0.56000000000000005</v>
      </c>
      <c r="E1269" s="3">
        <v>0.48</v>
      </c>
      <c r="F1269" s="3" t="s">
        <v>59</v>
      </c>
      <c r="G1269" s="2">
        <v>1310</v>
      </c>
      <c r="H1269" s="3">
        <v>1.2304133617650516E-2</v>
      </c>
      <c r="I1269" s="3">
        <v>44.547906692108576</v>
      </c>
      <c r="J1269" s="3">
        <v>0.113951666692264</v>
      </c>
      <c r="K1269" s="3">
        <v>1</v>
      </c>
      <c r="L1269" s="3">
        <f t="shared" si="79"/>
        <v>0.113951666692264</v>
      </c>
      <c r="M1269" s="4">
        <f t="shared" si="82"/>
        <v>0.113951666692264</v>
      </c>
      <c r="N1269" s="3">
        <v>1.8057097811619752E-2</v>
      </c>
      <c r="O1269" s="3">
        <v>1</v>
      </c>
      <c r="P1269" s="3">
        <f t="shared" si="80"/>
        <v>1.8057097811619752E-2</v>
      </c>
      <c r="Q1269" s="3">
        <f>P1269</f>
        <v>1.8057097811619752E-2</v>
      </c>
    </row>
    <row r="1270" spans="1:17" x14ac:dyDescent="0.25">
      <c r="A1270" s="3" t="s">
        <v>158</v>
      </c>
      <c r="B1270" s="3" t="s">
        <v>351</v>
      </c>
      <c r="C1270" s="3" t="s">
        <v>352</v>
      </c>
      <c r="D1270" s="3">
        <v>0.36</v>
      </c>
      <c r="E1270" s="3">
        <v>0.57999999999999996</v>
      </c>
      <c r="F1270" s="3" t="s">
        <v>290</v>
      </c>
      <c r="G1270" s="2">
        <v>1310</v>
      </c>
      <c r="H1270" s="3">
        <v>129.11954010326761</v>
      </c>
      <c r="I1270" s="3">
        <v>473997.35163203382</v>
      </c>
      <c r="J1270" s="3">
        <v>1384.7189003670533</v>
      </c>
      <c r="K1270" s="3">
        <v>1</v>
      </c>
      <c r="L1270" s="3">
        <f t="shared" si="79"/>
        <v>1384.7189003670533</v>
      </c>
      <c r="M1270" s="4">
        <f t="shared" si="82"/>
        <v>1384.7189003670533</v>
      </c>
      <c r="N1270" s="3">
        <v>260.51287412868948</v>
      </c>
      <c r="O1270" s="3">
        <v>1</v>
      </c>
      <c r="P1270" s="3">
        <f t="shared" si="80"/>
        <v>260.51287412868948</v>
      </c>
      <c r="Q1270" s="3">
        <f>P1270</f>
        <v>260.51287412868948</v>
      </c>
    </row>
    <row r="1271" spans="1:17" x14ac:dyDescent="0.25">
      <c r="A1271" s="3" t="s">
        <v>158</v>
      </c>
      <c r="B1271" s="3" t="s">
        <v>89</v>
      </c>
      <c r="C1271" s="3" t="s">
        <v>9</v>
      </c>
      <c r="D1271" s="3">
        <v>0.56000000000000005</v>
      </c>
      <c r="E1271" s="3">
        <v>0.48</v>
      </c>
      <c r="F1271" s="3" t="s">
        <v>290</v>
      </c>
      <c r="G1271" s="2">
        <v>1310</v>
      </c>
      <c r="H1271" s="3">
        <v>0.14963195679521704</v>
      </c>
      <c r="I1271" s="3">
        <v>530.64086871892073</v>
      </c>
      <c r="J1271" s="3">
        <v>1.286591987204007</v>
      </c>
      <c r="K1271" s="3">
        <v>1</v>
      </c>
      <c r="L1271" s="3">
        <f t="shared" si="79"/>
        <v>1.286591987204007</v>
      </c>
      <c r="M1271" s="4">
        <f t="shared" si="82"/>
        <v>1.286591987204007</v>
      </c>
      <c r="N1271" s="3">
        <v>0.20356500686963752</v>
      </c>
      <c r="O1271" s="3">
        <v>1</v>
      </c>
      <c r="P1271" s="3">
        <f t="shared" si="80"/>
        <v>0.20356500686963752</v>
      </c>
      <c r="Q1271" s="3">
        <f>P1271</f>
        <v>0.20356500686963752</v>
      </c>
    </row>
    <row r="1272" spans="1:17" x14ac:dyDescent="0.25">
      <c r="A1272" s="3" t="s">
        <v>158</v>
      </c>
      <c r="B1272" s="3" t="s">
        <v>351</v>
      </c>
      <c r="C1272" s="3" t="s">
        <v>352</v>
      </c>
      <c r="D1272" s="3">
        <v>0.36</v>
      </c>
      <c r="E1272" s="3">
        <v>0.57999999999999996</v>
      </c>
      <c r="F1272" s="3" t="s">
        <v>290</v>
      </c>
      <c r="G1272" s="2">
        <v>1310</v>
      </c>
      <c r="H1272" s="3">
        <v>2.3950844588485672E-3</v>
      </c>
      <c r="I1272" s="3">
        <v>8.4843501543197384</v>
      </c>
      <c r="J1272" s="3">
        <v>2.0629182040898468E-2</v>
      </c>
      <c r="K1272" s="3">
        <v>1</v>
      </c>
      <c r="L1272" s="3">
        <f t="shared" si="79"/>
        <v>2.0629182040898468E-2</v>
      </c>
      <c r="M1272" s="4">
        <f t="shared" si="82"/>
        <v>2.0629182040898468E-2</v>
      </c>
      <c r="N1272" s="3">
        <v>3.2786450275978248E-3</v>
      </c>
      <c r="O1272" s="3">
        <v>1</v>
      </c>
      <c r="P1272" s="3">
        <f t="shared" si="80"/>
        <v>3.2786450275978248E-3</v>
      </c>
      <c r="Q1272" s="3">
        <f>P1272</f>
        <v>3.2786450275978248E-3</v>
      </c>
    </row>
    <row r="1273" spans="1:17" x14ac:dyDescent="0.25">
      <c r="A1273" s="3" t="s">
        <v>158</v>
      </c>
      <c r="B1273" s="3" t="s">
        <v>89</v>
      </c>
      <c r="C1273" s="3" t="s">
        <v>9</v>
      </c>
      <c r="D1273" s="3">
        <v>0.56000000000000005</v>
      </c>
      <c r="E1273" s="3">
        <v>0.48</v>
      </c>
      <c r="F1273" s="3" t="s">
        <v>264</v>
      </c>
      <c r="G1273" s="2">
        <v>1310</v>
      </c>
      <c r="H1273" s="3">
        <v>1.764506550567787</v>
      </c>
      <c r="I1273" s="3">
        <v>7103.1482191133146</v>
      </c>
      <c r="J1273" s="3">
        <v>17.583695700790738</v>
      </c>
      <c r="K1273" s="3">
        <v>1</v>
      </c>
      <c r="L1273" s="3">
        <f t="shared" si="79"/>
        <v>17.583695700790738</v>
      </c>
      <c r="M1273" s="4">
        <f t="shared" si="82"/>
        <v>17.583695700790738</v>
      </c>
      <c r="N1273" s="3">
        <v>3.0529557057168559</v>
      </c>
      <c r="O1273" s="3">
        <v>1</v>
      </c>
      <c r="P1273" s="3">
        <f t="shared" si="80"/>
        <v>3.0529557057168559</v>
      </c>
      <c r="Q1273" s="3">
        <f>P1273</f>
        <v>3.0529557057168559</v>
      </c>
    </row>
    <row r="1274" spans="1:17" x14ac:dyDescent="0.25">
      <c r="A1274" s="3" t="s">
        <v>158</v>
      </c>
      <c r="B1274" s="3" t="s">
        <v>351</v>
      </c>
      <c r="C1274" s="3" t="s">
        <v>352</v>
      </c>
      <c r="D1274" s="3">
        <v>0.36</v>
      </c>
      <c r="E1274" s="3">
        <v>0.57999999999999996</v>
      </c>
      <c r="F1274" s="3" t="s">
        <v>264</v>
      </c>
      <c r="G1274" s="2">
        <v>1310</v>
      </c>
      <c r="H1274" s="3">
        <v>0.13028322584302213</v>
      </c>
      <c r="I1274" s="3">
        <v>514.84435623863749</v>
      </c>
      <c r="J1274" s="3">
        <v>1.3281464143951609</v>
      </c>
      <c r="K1274" s="3">
        <v>1</v>
      </c>
      <c r="L1274" s="3">
        <f t="shared" si="79"/>
        <v>1.3281464143951609</v>
      </c>
      <c r="M1274" s="4">
        <f t="shared" si="82"/>
        <v>1.3281464143951609</v>
      </c>
      <c r="N1274" s="3">
        <v>0.22359846144992357</v>
      </c>
      <c r="O1274" s="3">
        <v>1</v>
      </c>
      <c r="P1274" s="3">
        <f t="shared" si="80"/>
        <v>0.22359846144992357</v>
      </c>
      <c r="Q1274" s="3">
        <f>P1274</f>
        <v>0.22359846144992357</v>
      </c>
    </row>
    <row r="1275" spans="1:17" x14ac:dyDescent="0.25">
      <c r="A1275" s="3" t="s">
        <v>158</v>
      </c>
      <c r="B1275" s="3" t="s">
        <v>8</v>
      </c>
      <c r="C1275" s="3" t="s">
        <v>9</v>
      </c>
      <c r="D1275" s="3">
        <v>0.56000000000000005</v>
      </c>
      <c r="E1275" s="3">
        <v>0.48</v>
      </c>
      <c r="F1275" s="3" t="s">
        <v>250</v>
      </c>
      <c r="G1275" s="2">
        <v>1310</v>
      </c>
      <c r="H1275" s="3">
        <v>2.2571642781525339E-3</v>
      </c>
      <c r="I1275" s="3">
        <v>9.2394222640971311</v>
      </c>
      <c r="J1275" s="3">
        <v>2.4034690963074822E-2</v>
      </c>
      <c r="K1275" s="3">
        <f>1-0.712</f>
        <v>0.28800000000000003</v>
      </c>
      <c r="L1275" s="3">
        <f t="shared" si="79"/>
        <v>6.9219909973655498E-3</v>
      </c>
      <c r="M1275" s="4">
        <f t="shared" si="82"/>
        <v>6.9219909973655498E-3</v>
      </c>
      <c r="N1275" s="3">
        <v>3.9330904723371887E-3</v>
      </c>
      <c r="O1275" s="3">
        <f>1-0.531</f>
        <v>0.46899999999999997</v>
      </c>
      <c r="P1275" s="3">
        <f t="shared" si="80"/>
        <v>1.8446194315261415E-3</v>
      </c>
      <c r="Q1275" s="3">
        <f>P1275</f>
        <v>1.8446194315261415E-3</v>
      </c>
    </row>
    <row r="1276" spans="1:17" x14ac:dyDescent="0.25">
      <c r="A1276" s="3" t="s">
        <v>158</v>
      </c>
      <c r="B1276" s="3" t="s">
        <v>89</v>
      </c>
      <c r="C1276" s="3" t="s">
        <v>9</v>
      </c>
      <c r="D1276" s="3">
        <v>0.56000000000000005</v>
      </c>
      <c r="E1276" s="3">
        <v>0.48</v>
      </c>
      <c r="F1276" s="3" t="s">
        <v>272</v>
      </c>
      <c r="G1276" s="2">
        <v>1310</v>
      </c>
      <c r="H1276" s="3">
        <v>1.1571673333222992E-3</v>
      </c>
      <c r="I1276" s="3">
        <v>4.6003394282765022</v>
      </c>
      <c r="J1276" s="3">
        <v>1.0035328589421168E-2</v>
      </c>
      <c r="K1276" s="3">
        <v>1</v>
      </c>
      <c r="L1276" s="3">
        <f t="shared" si="79"/>
        <v>1.0035328589421168E-2</v>
      </c>
      <c r="M1276" s="4">
        <f t="shared" si="82"/>
        <v>1.0035328589421168E-2</v>
      </c>
      <c r="N1276" s="3">
        <v>1.6301487781771188E-3</v>
      </c>
      <c r="O1276" s="3">
        <v>1</v>
      </c>
      <c r="P1276" s="3">
        <f t="shared" si="80"/>
        <v>1.6301487781771188E-3</v>
      </c>
      <c r="Q1276" s="3">
        <f>P1276</f>
        <v>1.6301487781771188E-3</v>
      </c>
    </row>
    <row r="1277" spans="1:17" x14ac:dyDescent="0.25">
      <c r="A1277" s="3" t="s">
        <v>158</v>
      </c>
      <c r="B1277" s="3" t="s">
        <v>351</v>
      </c>
      <c r="C1277" s="3" t="s">
        <v>352</v>
      </c>
      <c r="D1277" s="3">
        <v>0.36</v>
      </c>
      <c r="E1277" s="3">
        <v>0.57999999999999996</v>
      </c>
      <c r="F1277" s="3" t="s">
        <v>272</v>
      </c>
      <c r="G1277" s="2">
        <v>1310</v>
      </c>
      <c r="H1277" s="3">
        <v>2776.3164488982734</v>
      </c>
      <c r="I1277" s="3">
        <v>10702527.641014855</v>
      </c>
      <c r="J1277" s="3">
        <v>30026.529785532781</v>
      </c>
      <c r="K1277" s="3">
        <v>1</v>
      </c>
      <c r="L1277" s="3">
        <f t="shared" si="79"/>
        <v>30026.529785532781</v>
      </c>
      <c r="M1277" s="4">
        <f t="shared" si="82"/>
        <v>30026.529785532781</v>
      </c>
      <c r="N1277" s="3">
        <v>5556.6411068462221</v>
      </c>
      <c r="O1277" s="3">
        <v>1</v>
      </c>
      <c r="P1277" s="3">
        <f t="shared" si="80"/>
        <v>5556.6411068462221</v>
      </c>
      <c r="Q1277" s="3">
        <f>P1277</f>
        <v>5556.6411068462221</v>
      </c>
    </row>
    <row r="1278" spans="1:17" x14ac:dyDescent="0.25">
      <c r="A1278" s="3" t="s">
        <v>158</v>
      </c>
      <c r="B1278" s="3" t="s">
        <v>351</v>
      </c>
      <c r="C1278" s="3" t="s">
        <v>352</v>
      </c>
      <c r="D1278" s="3">
        <v>0.36</v>
      </c>
      <c r="E1278" s="3">
        <v>0.57999999999999996</v>
      </c>
      <c r="F1278" s="3" t="s">
        <v>360</v>
      </c>
      <c r="G1278" s="2">
        <v>1310</v>
      </c>
      <c r="H1278" s="3">
        <v>72.382833607558496</v>
      </c>
      <c r="I1278" s="3">
        <v>286663.69124747958</v>
      </c>
      <c r="J1278" s="3">
        <v>778.28989927320924</v>
      </c>
      <c r="K1278" s="3">
        <v>1</v>
      </c>
      <c r="L1278" s="3">
        <f t="shared" si="79"/>
        <v>778.28989927320924</v>
      </c>
      <c r="M1278" s="4">
        <f t="shared" si="82"/>
        <v>778.28989927320924</v>
      </c>
      <c r="N1278" s="3">
        <v>137.047755262979</v>
      </c>
      <c r="O1278" s="3">
        <v>1</v>
      </c>
      <c r="P1278" s="3">
        <f t="shared" si="80"/>
        <v>137.047755262979</v>
      </c>
      <c r="Q1278" s="3">
        <f>P1278</f>
        <v>137.047755262979</v>
      </c>
    </row>
    <row r="1279" spans="1:17" x14ac:dyDescent="0.25">
      <c r="A1279" s="3" t="s">
        <v>158</v>
      </c>
      <c r="B1279" s="3" t="s">
        <v>310</v>
      </c>
      <c r="C1279" s="3" t="s">
        <v>9</v>
      </c>
      <c r="D1279" s="3">
        <v>0.56000000000000005</v>
      </c>
      <c r="E1279" s="3">
        <v>0.48</v>
      </c>
      <c r="F1279" s="3" t="s">
        <v>163</v>
      </c>
      <c r="G1279" s="2">
        <v>1310</v>
      </c>
      <c r="H1279" s="3">
        <v>3.4938621091912951</v>
      </c>
      <c r="I1279" s="3">
        <v>13388.929567778878</v>
      </c>
      <c r="J1279" s="3">
        <v>38.118426641455883</v>
      </c>
      <c r="K1279" s="3">
        <v>1</v>
      </c>
      <c r="L1279" s="3">
        <f t="shared" si="79"/>
        <v>38.118426641455883</v>
      </c>
      <c r="M1279" s="4">
        <f t="shared" si="82"/>
        <v>38.118426641455883</v>
      </c>
      <c r="N1279" s="3">
        <v>6.9309111476672891</v>
      </c>
      <c r="O1279" s="3">
        <v>1</v>
      </c>
      <c r="P1279" s="3">
        <f t="shared" si="80"/>
        <v>6.9309111476672891</v>
      </c>
      <c r="Q1279" s="3">
        <f>P1279</f>
        <v>6.9309111476672891</v>
      </c>
    </row>
    <row r="1280" spans="1:17" x14ac:dyDescent="0.25">
      <c r="A1280" s="3" t="s">
        <v>158</v>
      </c>
      <c r="B1280" s="3" t="s">
        <v>8</v>
      </c>
      <c r="C1280" s="3" t="s">
        <v>9</v>
      </c>
      <c r="D1280" s="3">
        <v>0.56000000000000005</v>
      </c>
      <c r="E1280" s="3">
        <v>0.48</v>
      </c>
      <c r="F1280" s="3" t="s">
        <v>166</v>
      </c>
      <c r="G1280" s="2">
        <v>1310</v>
      </c>
      <c r="H1280" s="3">
        <v>0.50922157544099322</v>
      </c>
      <c r="I1280" s="3">
        <v>1813.2645524141692</v>
      </c>
      <c r="J1280" s="3">
        <v>5.0621937812368838</v>
      </c>
      <c r="K1280" s="3">
        <v>1</v>
      </c>
      <c r="L1280" s="3">
        <f t="shared" si="79"/>
        <v>5.0621937812368838</v>
      </c>
      <c r="M1280" s="4">
        <f t="shared" si="82"/>
        <v>5.0621937812368838</v>
      </c>
      <c r="N1280" s="3">
        <v>0.86467878066396575</v>
      </c>
      <c r="O1280" s="3">
        <v>1</v>
      </c>
      <c r="P1280" s="3">
        <f t="shared" si="80"/>
        <v>0.86467878066396575</v>
      </c>
      <c r="Q1280" s="3">
        <f>P1280</f>
        <v>0.86467878066396575</v>
      </c>
    </row>
    <row r="1281" spans="1:17" x14ac:dyDescent="0.25">
      <c r="A1281" s="3" t="s">
        <v>158</v>
      </c>
      <c r="B1281" s="3" t="s">
        <v>351</v>
      </c>
      <c r="C1281" s="3" t="s">
        <v>352</v>
      </c>
      <c r="D1281" s="3">
        <v>0.36</v>
      </c>
      <c r="E1281" s="3">
        <v>0.57999999999999996</v>
      </c>
      <c r="F1281" s="3" t="s">
        <v>376</v>
      </c>
      <c r="G1281" s="2">
        <v>1310</v>
      </c>
      <c r="H1281" s="3">
        <v>206.84415604571933</v>
      </c>
      <c r="I1281" s="3">
        <v>782257.57424244424</v>
      </c>
      <c r="J1281" s="3">
        <v>2230.873371068194</v>
      </c>
      <c r="K1281" s="3">
        <v>1</v>
      </c>
      <c r="L1281" s="3">
        <f t="shared" si="79"/>
        <v>2230.873371068194</v>
      </c>
      <c r="M1281" s="4">
        <f t="shared" si="82"/>
        <v>2230.873371068194</v>
      </c>
      <c r="N1281" s="3">
        <v>421.25518955004884</v>
      </c>
      <c r="O1281" s="3">
        <v>1</v>
      </c>
      <c r="P1281" s="3">
        <f t="shared" si="80"/>
        <v>421.25518955004884</v>
      </c>
      <c r="Q1281" s="3">
        <f>P1281</f>
        <v>421.25518955004884</v>
      </c>
    </row>
    <row r="1282" spans="1:17" x14ac:dyDescent="0.25">
      <c r="A1282" s="3" t="s">
        <v>158</v>
      </c>
      <c r="B1282" s="3" t="s">
        <v>351</v>
      </c>
      <c r="C1282" s="3" t="s">
        <v>352</v>
      </c>
      <c r="D1282" s="3">
        <v>0.36</v>
      </c>
      <c r="E1282" s="3">
        <v>0.57999999999999996</v>
      </c>
      <c r="F1282" s="3" t="s">
        <v>272</v>
      </c>
      <c r="G1282" s="2">
        <v>1310</v>
      </c>
      <c r="H1282" s="3">
        <v>8.9554988633302138E-3</v>
      </c>
      <c r="I1282" s="3">
        <v>35.079041013442904</v>
      </c>
      <c r="J1282" s="3">
        <v>9.1728748915591532E-2</v>
      </c>
      <c r="K1282" s="3">
        <v>1</v>
      </c>
      <c r="L1282" s="3">
        <f t="shared" ref="L1282:L1345" si="83">J1282*K1282</f>
        <v>9.1728748915591532E-2</v>
      </c>
      <c r="M1282" s="4">
        <f t="shared" si="82"/>
        <v>9.1728748915591532E-2</v>
      </c>
      <c r="N1282" s="3">
        <v>1.5886210682539679E-2</v>
      </c>
      <c r="O1282" s="3">
        <v>1</v>
      </c>
      <c r="P1282" s="3">
        <f t="shared" ref="P1282:P1345" si="84">N1282*O1282</f>
        <v>1.5886210682539679E-2</v>
      </c>
      <c r="Q1282" s="3">
        <f>P1282</f>
        <v>1.5886210682539679E-2</v>
      </c>
    </row>
    <row r="1283" spans="1:17" x14ac:dyDescent="0.25">
      <c r="A1283" s="3" t="s">
        <v>158</v>
      </c>
      <c r="B1283" s="3" t="s">
        <v>351</v>
      </c>
      <c r="C1283" s="3" t="s">
        <v>352</v>
      </c>
      <c r="D1283" s="3">
        <v>0.36</v>
      </c>
      <c r="E1283" s="3">
        <v>0.57999999999999996</v>
      </c>
      <c r="F1283" s="3" t="s">
        <v>17</v>
      </c>
      <c r="G1283" s="2">
        <v>2000</v>
      </c>
      <c r="H1283" s="3">
        <v>5.7669166636854308E-4</v>
      </c>
      <c r="I1283" s="3">
        <v>2.1740807769661457</v>
      </c>
      <c r="J1283" s="3">
        <v>5.8623121431904211E-3</v>
      </c>
      <c r="K1283" s="3">
        <v>1</v>
      </c>
      <c r="L1283" s="3">
        <f t="shared" si="83"/>
        <v>5.8623121431904211E-3</v>
      </c>
      <c r="M1283" s="4">
        <f t="shared" si="82"/>
        <v>5.8623121431904211E-3</v>
      </c>
      <c r="N1283" s="3">
        <v>1.0543442917713632E-3</v>
      </c>
      <c r="O1283" s="3">
        <v>1</v>
      </c>
      <c r="P1283" s="3">
        <f t="shared" si="84"/>
        <v>1.0543442917713632E-3</v>
      </c>
      <c r="Q1283" s="3">
        <f>P1283</f>
        <v>1.0543442917713632E-3</v>
      </c>
    </row>
    <row r="1284" spans="1:17" x14ac:dyDescent="0.25">
      <c r="A1284" s="3" t="s">
        <v>158</v>
      </c>
      <c r="B1284" s="3" t="s">
        <v>89</v>
      </c>
      <c r="C1284" s="3" t="s">
        <v>9</v>
      </c>
      <c r="D1284" s="3">
        <v>0.56000000000000005</v>
      </c>
      <c r="E1284" s="3">
        <v>0.48</v>
      </c>
      <c r="F1284" s="3" t="s">
        <v>17</v>
      </c>
      <c r="G1284" s="2">
        <v>2000</v>
      </c>
      <c r="H1284" s="3">
        <v>6.9866245459142661E-5</v>
      </c>
      <c r="I1284" s="3">
        <v>0.2452699058983121</v>
      </c>
      <c r="J1284" s="3">
        <v>6.101709998129573E-4</v>
      </c>
      <c r="K1284" s="3">
        <v>1</v>
      </c>
      <c r="L1284" s="3">
        <f t="shared" si="83"/>
        <v>6.101709998129573E-4</v>
      </c>
      <c r="M1284" s="4">
        <f t="shared" si="82"/>
        <v>6.101709998129573E-4</v>
      </c>
      <c r="N1284" s="3">
        <v>1.0046267522195761E-4</v>
      </c>
      <c r="O1284" s="3">
        <v>1</v>
      </c>
      <c r="P1284" s="3">
        <f t="shared" si="84"/>
        <v>1.0046267522195761E-4</v>
      </c>
      <c r="Q1284" s="3">
        <f>P1284</f>
        <v>1.0046267522195761E-4</v>
      </c>
    </row>
    <row r="1285" spans="1:17" x14ac:dyDescent="0.25">
      <c r="A1285" s="3" t="s">
        <v>158</v>
      </c>
      <c r="B1285" s="3" t="s">
        <v>351</v>
      </c>
      <c r="C1285" s="3" t="s">
        <v>352</v>
      </c>
      <c r="D1285" s="3">
        <v>0.36</v>
      </c>
      <c r="E1285" s="3">
        <v>0.57999999999999996</v>
      </c>
      <c r="F1285" s="3" t="s">
        <v>17</v>
      </c>
      <c r="G1285" s="2">
        <v>2000</v>
      </c>
      <c r="H1285" s="3">
        <v>1.211876619198581E-5</v>
      </c>
      <c r="I1285" s="3">
        <v>4.2543700809716818E-2</v>
      </c>
      <c r="J1285" s="3">
        <v>1.0583822896548383E-4</v>
      </c>
      <c r="K1285" s="3">
        <v>1</v>
      </c>
      <c r="L1285" s="3">
        <f t="shared" si="83"/>
        <v>1.0583822896548383E-4</v>
      </c>
      <c r="M1285" s="4">
        <f t="shared" si="82"/>
        <v>1.0583822896548383E-4</v>
      </c>
      <c r="N1285" s="3">
        <v>1.7425920972786284E-5</v>
      </c>
      <c r="O1285" s="3">
        <v>1</v>
      </c>
      <c r="P1285" s="3">
        <f t="shared" si="84"/>
        <v>1.7425920972786284E-5</v>
      </c>
      <c r="Q1285" s="3">
        <f>P1285</f>
        <v>1.7425920972786284E-5</v>
      </c>
    </row>
    <row r="1286" spans="1:17" x14ac:dyDescent="0.25">
      <c r="A1286" s="3" t="s">
        <v>158</v>
      </c>
      <c r="B1286" s="3" t="s">
        <v>89</v>
      </c>
      <c r="C1286" s="3" t="s">
        <v>9</v>
      </c>
      <c r="D1286" s="3">
        <v>0.56000000000000005</v>
      </c>
      <c r="E1286" s="3">
        <v>0.48</v>
      </c>
      <c r="F1286" s="3" t="s">
        <v>17</v>
      </c>
      <c r="G1286" s="2">
        <v>2000</v>
      </c>
      <c r="H1286" s="3">
        <v>2.2032553644363538E-2</v>
      </c>
      <c r="I1286" s="3">
        <v>77.346683273723727</v>
      </c>
      <c r="J1286" s="3">
        <v>0.19241946088938802</v>
      </c>
      <c r="K1286" s="3">
        <v>1</v>
      </c>
      <c r="L1286" s="3">
        <f t="shared" si="83"/>
        <v>0.19241946088938802</v>
      </c>
      <c r="M1286" s="4">
        <f t="shared" si="82"/>
        <v>0.19241946088938802</v>
      </c>
      <c r="N1286" s="3">
        <v>3.1681239868234491E-2</v>
      </c>
      <c r="O1286" s="3">
        <v>1</v>
      </c>
      <c r="P1286" s="3">
        <f t="shared" si="84"/>
        <v>3.1681239868234491E-2</v>
      </c>
      <c r="Q1286" s="3">
        <f>P1286</f>
        <v>3.1681239868234491E-2</v>
      </c>
    </row>
    <row r="1287" spans="1:17" x14ac:dyDescent="0.25">
      <c r="A1287" s="3" t="s">
        <v>158</v>
      </c>
      <c r="B1287" s="3" t="s">
        <v>351</v>
      </c>
      <c r="C1287" s="3" t="s">
        <v>352</v>
      </c>
      <c r="D1287" s="3">
        <v>0.36</v>
      </c>
      <c r="E1287" s="3">
        <v>0.57999999999999996</v>
      </c>
      <c r="F1287" s="3" t="s">
        <v>17</v>
      </c>
      <c r="G1287" s="2">
        <v>2000</v>
      </c>
      <c r="H1287" s="3">
        <v>1.3667882265028899E-3</v>
      </c>
      <c r="I1287" s="3">
        <v>4.7981971479106615</v>
      </c>
      <c r="J1287" s="3">
        <v>1.193673043709712E-2</v>
      </c>
      <c r="K1287" s="3">
        <v>1</v>
      </c>
      <c r="L1287" s="3">
        <f t="shared" si="83"/>
        <v>1.193673043709712E-2</v>
      </c>
      <c r="M1287" s="4">
        <f t="shared" si="82"/>
        <v>1.193673043709712E-2</v>
      </c>
      <c r="N1287" s="3">
        <v>1.9653439338836939E-3</v>
      </c>
      <c r="O1287" s="3">
        <v>1</v>
      </c>
      <c r="P1287" s="3">
        <f t="shared" si="84"/>
        <v>1.9653439338836939E-3</v>
      </c>
      <c r="Q1287" s="3">
        <f>P1287</f>
        <v>1.9653439338836939E-3</v>
      </c>
    </row>
    <row r="1288" spans="1:17" x14ac:dyDescent="0.25">
      <c r="A1288" s="3" t="s">
        <v>158</v>
      </c>
      <c r="B1288" s="3" t="s">
        <v>351</v>
      </c>
      <c r="C1288" s="3" t="s">
        <v>352</v>
      </c>
      <c r="D1288" s="3">
        <v>0.36</v>
      </c>
      <c r="E1288" s="3">
        <v>0.57999999999999996</v>
      </c>
      <c r="F1288" s="3" t="s">
        <v>17</v>
      </c>
      <c r="G1288" s="2">
        <v>2000</v>
      </c>
      <c r="H1288" s="3">
        <v>2.2170210795348573</v>
      </c>
      <c r="I1288" s="3">
        <v>8888.8034744542147</v>
      </c>
      <c r="J1288" s="3">
        <v>26.680964824001734</v>
      </c>
      <c r="K1288" s="3">
        <v>1</v>
      </c>
      <c r="L1288" s="3">
        <f t="shared" si="83"/>
        <v>26.680964824001734</v>
      </c>
      <c r="M1288" s="4">
        <f t="shared" si="82"/>
        <v>26.680964824001734</v>
      </c>
      <c r="N1288" s="3">
        <v>5.315149826961215</v>
      </c>
      <c r="O1288" s="3">
        <v>1</v>
      </c>
      <c r="P1288" s="3">
        <f t="shared" si="84"/>
        <v>5.315149826961215</v>
      </c>
      <c r="Q1288" s="3">
        <f>P1288</f>
        <v>5.315149826961215</v>
      </c>
    </row>
    <row r="1289" spans="1:17" x14ac:dyDescent="0.25">
      <c r="A1289" s="3" t="s">
        <v>158</v>
      </c>
      <c r="B1289" s="3" t="s">
        <v>351</v>
      </c>
      <c r="C1289" s="3" t="s">
        <v>352</v>
      </c>
      <c r="D1289" s="3">
        <v>0.36</v>
      </c>
      <c r="E1289" s="3">
        <v>0.57999999999999996</v>
      </c>
      <c r="F1289" s="3" t="s">
        <v>272</v>
      </c>
      <c r="G1289" s="2">
        <v>3000</v>
      </c>
      <c r="H1289" s="3">
        <v>1.223164640496903</v>
      </c>
      <c r="I1289" s="3">
        <v>4781.1502525008964</v>
      </c>
      <c r="J1289" s="3">
        <v>12.962837752008136</v>
      </c>
      <c r="K1289" s="3">
        <v>1</v>
      </c>
      <c r="L1289" s="3">
        <f t="shared" si="83"/>
        <v>12.962837752008136</v>
      </c>
      <c r="M1289" s="3">
        <v>0</v>
      </c>
      <c r="N1289" s="3">
        <v>2.2892136811316228</v>
      </c>
      <c r="O1289" s="3">
        <v>1</v>
      </c>
      <c r="P1289" s="3">
        <f t="shared" si="84"/>
        <v>2.2892136811316228</v>
      </c>
      <c r="Q1289" s="3">
        <v>0</v>
      </c>
    </row>
    <row r="1290" spans="1:17" x14ac:dyDescent="0.25">
      <c r="A1290" s="3" t="s">
        <v>158</v>
      </c>
      <c r="B1290" s="3" t="s">
        <v>351</v>
      </c>
      <c r="C1290" s="3" t="s">
        <v>352</v>
      </c>
      <c r="D1290" s="3">
        <v>0.36</v>
      </c>
      <c r="E1290" s="3">
        <v>0.57999999999999996</v>
      </c>
      <c r="F1290" s="3" t="s">
        <v>376</v>
      </c>
      <c r="G1290" s="2">
        <v>3000</v>
      </c>
      <c r="H1290" s="3">
        <v>2.5761399367291257E-2</v>
      </c>
      <c r="I1290" s="3">
        <v>97.698392929534691</v>
      </c>
      <c r="J1290" s="3">
        <v>0.25406910926946674</v>
      </c>
      <c r="K1290" s="3">
        <v>1</v>
      </c>
      <c r="L1290" s="3">
        <f t="shared" si="83"/>
        <v>0.25406910926946674</v>
      </c>
      <c r="M1290" s="3">
        <v>0</v>
      </c>
      <c r="N1290" s="3">
        <v>4.2183484646116667E-2</v>
      </c>
      <c r="O1290" s="3">
        <v>1</v>
      </c>
      <c r="P1290" s="3">
        <f t="shared" si="84"/>
        <v>4.2183484646116667E-2</v>
      </c>
      <c r="Q1290" s="3">
        <v>0</v>
      </c>
    </row>
    <row r="1291" spans="1:17" x14ac:dyDescent="0.25">
      <c r="A1291" s="3" t="s">
        <v>158</v>
      </c>
      <c r="B1291" s="3" t="s">
        <v>8</v>
      </c>
      <c r="C1291" s="3" t="s">
        <v>9</v>
      </c>
      <c r="D1291" s="3">
        <v>0.56000000000000005</v>
      </c>
      <c r="E1291" s="3">
        <v>0.48</v>
      </c>
      <c r="F1291" s="3" t="s">
        <v>19</v>
      </c>
      <c r="G1291" s="2">
        <v>1320</v>
      </c>
      <c r="H1291" s="3">
        <v>183.10147330794777</v>
      </c>
      <c r="I1291" s="3">
        <v>730669.38837363583</v>
      </c>
      <c r="J1291" s="3">
        <v>1933.2831031261514</v>
      </c>
      <c r="K1291" s="3">
        <v>1</v>
      </c>
      <c r="L1291" s="3">
        <f t="shared" si="83"/>
        <v>1933.2831031261514</v>
      </c>
      <c r="M1291" s="4">
        <f t="shared" ref="M1291:M1345" si="85">L1291</f>
        <v>1933.2831031261514</v>
      </c>
      <c r="N1291" s="3">
        <v>348.28395005664549</v>
      </c>
      <c r="O1291" s="3">
        <v>1</v>
      </c>
      <c r="P1291" s="3">
        <f t="shared" si="84"/>
        <v>348.28395005664549</v>
      </c>
      <c r="Q1291" s="3">
        <f>P1291</f>
        <v>348.28395005664549</v>
      </c>
    </row>
    <row r="1292" spans="1:17" x14ac:dyDescent="0.25">
      <c r="A1292" s="3" t="s">
        <v>158</v>
      </c>
      <c r="B1292" s="3" t="s">
        <v>8</v>
      </c>
      <c r="C1292" s="3" t="s">
        <v>9</v>
      </c>
      <c r="D1292" s="3">
        <v>0.56000000000000005</v>
      </c>
      <c r="E1292" s="3">
        <v>0.48</v>
      </c>
      <c r="F1292" s="3" t="s">
        <v>19</v>
      </c>
      <c r="G1292" s="2">
        <v>1320</v>
      </c>
      <c r="H1292" s="3">
        <v>45.774778517350761</v>
      </c>
      <c r="I1292" s="3">
        <v>166088.2072912583</v>
      </c>
      <c r="J1292" s="3">
        <v>472.99463317373437</v>
      </c>
      <c r="K1292" s="3">
        <v>1</v>
      </c>
      <c r="L1292" s="3">
        <f t="shared" si="83"/>
        <v>472.99463317373437</v>
      </c>
      <c r="M1292" s="4">
        <f t="shared" si="85"/>
        <v>472.99463317373437</v>
      </c>
      <c r="N1292" s="3">
        <v>90.472265005805028</v>
      </c>
      <c r="O1292" s="3">
        <v>1</v>
      </c>
      <c r="P1292" s="3">
        <f t="shared" si="84"/>
        <v>90.472265005805028</v>
      </c>
      <c r="Q1292" s="3">
        <f>P1292</f>
        <v>90.472265005805028</v>
      </c>
    </row>
    <row r="1293" spans="1:17" x14ac:dyDescent="0.25">
      <c r="A1293" s="3" t="s">
        <v>158</v>
      </c>
      <c r="B1293" s="3" t="s">
        <v>310</v>
      </c>
      <c r="C1293" s="3" t="s">
        <v>9</v>
      </c>
      <c r="D1293" s="3">
        <v>0.56000000000000005</v>
      </c>
      <c r="E1293" s="3">
        <v>0.48</v>
      </c>
      <c r="F1293" s="3" t="s">
        <v>19</v>
      </c>
      <c r="G1293" s="2">
        <v>1320</v>
      </c>
      <c r="H1293" s="3">
        <v>38.292432062616342</v>
      </c>
      <c r="I1293" s="3">
        <v>148439.47062358871</v>
      </c>
      <c r="J1293" s="3">
        <v>412.98844371765068</v>
      </c>
      <c r="K1293" s="3">
        <v>1</v>
      </c>
      <c r="L1293" s="3">
        <f t="shared" si="83"/>
        <v>412.98844371765068</v>
      </c>
      <c r="M1293" s="4">
        <f t="shared" si="85"/>
        <v>412.98844371765068</v>
      </c>
      <c r="N1293" s="3">
        <v>77.076597129430894</v>
      </c>
      <c r="O1293" s="3">
        <v>1</v>
      </c>
      <c r="P1293" s="3">
        <f t="shared" si="84"/>
        <v>77.076597129430894</v>
      </c>
      <c r="Q1293" s="3">
        <f>P1293</f>
        <v>77.076597129430894</v>
      </c>
    </row>
    <row r="1294" spans="1:17" x14ac:dyDescent="0.25">
      <c r="A1294" s="3" t="s">
        <v>158</v>
      </c>
      <c r="B1294" s="3" t="s">
        <v>310</v>
      </c>
      <c r="C1294" s="3" t="s">
        <v>9</v>
      </c>
      <c r="D1294" s="3">
        <v>0.56000000000000005</v>
      </c>
      <c r="E1294" s="3">
        <v>0.48</v>
      </c>
      <c r="F1294" s="3" t="s">
        <v>19</v>
      </c>
      <c r="G1294" s="2">
        <v>1320</v>
      </c>
      <c r="H1294" s="3">
        <v>707.71497522411028</v>
      </c>
      <c r="I1294" s="3">
        <v>2785273.6117901732</v>
      </c>
      <c r="J1294" s="3">
        <v>6927.5917343334422</v>
      </c>
      <c r="K1294" s="3">
        <v>1</v>
      </c>
      <c r="L1294" s="3">
        <f t="shared" si="83"/>
        <v>6927.5917343334422</v>
      </c>
      <c r="M1294" s="4">
        <f t="shared" si="85"/>
        <v>6927.5917343334422</v>
      </c>
      <c r="N1294" s="3">
        <v>1224.4221498993652</v>
      </c>
      <c r="O1294" s="3">
        <v>1</v>
      </c>
      <c r="P1294" s="3">
        <f t="shared" si="84"/>
        <v>1224.4221498993652</v>
      </c>
      <c r="Q1294" s="3">
        <f>P1294</f>
        <v>1224.4221498993652</v>
      </c>
    </row>
    <row r="1295" spans="1:17" x14ac:dyDescent="0.25">
      <c r="A1295" s="3" t="s">
        <v>158</v>
      </c>
      <c r="B1295" s="3" t="s">
        <v>8</v>
      </c>
      <c r="C1295" s="3" t="s">
        <v>9</v>
      </c>
      <c r="D1295" s="3">
        <v>0.56000000000000005</v>
      </c>
      <c r="E1295" s="3">
        <v>0.48</v>
      </c>
      <c r="F1295" s="3" t="s">
        <v>19</v>
      </c>
      <c r="G1295" s="2">
        <v>1320</v>
      </c>
      <c r="H1295" s="3">
        <v>205.88706337820201</v>
      </c>
      <c r="I1295" s="3">
        <v>850676.9672604294</v>
      </c>
      <c r="J1295" s="3">
        <v>2443.8241125143309</v>
      </c>
      <c r="K1295" s="3">
        <f>1-0.712</f>
        <v>0.28800000000000003</v>
      </c>
      <c r="L1295" s="3">
        <f t="shared" si="83"/>
        <v>703.82134440412733</v>
      </c>
      <c r="M1295" s="4">
        <f t="shared" si="85"/>
        <v>703.82134440412733</v>
      </c>
      <c r="N1295" s="3">
        <v>468.26565149740674</v>
      </c>
      <c r="O1295" s="3">
        <f>1-0.531</f>
        <v>0.46899999999999997</v>
      </c>
      <c r="P1295" s="3">
        <f t="shared" si="84"/>
        <v>219.61659055228375</v>
      </c>
      <c r="Q1295" s="3">
        <f>P1295</f>
        <v>219.61659055228375</v>
      </c>
    </row>
    <row r="1296" spans="1:17" x14ac:dyDescent="0.25">
      <c r="A1296" s="3" t="s">
        <v>158</v>
      </c>
      <c r="B1296" s="3" t="s">
        <v>310</v>
      </c>
      <c r="C1296" s="3" t="s">
        <v>9</v>
      </c>
      <c r="D1296" s="3">
        <v>0.56000000000000005</v>
      </c>
      <c r="E1296" s="3">
        <v>0.48</v>
      </c>
      <c r="F1296" s="3" t="s">
        <v>275</v>
      </c>
      <c r="G1296" s="2">
        <v>1320</v>
      </c>
      <c r="H1296" s="3">
        <v>34.65995295913396</v>
      </c>
      <c r="I1296" s="3">
        <v>134034.73929091022</v>
      </c>
      <c r="J1296" s="3">
        <v>364.66585922015315</v>
      </c>
      <c r="K1296" s="3">
        <v>1</v>
      </c>
      <c r="L1296" s="3">
        <f t="shared" si="83"/>
        <v>364.66585922015315</v>
      </c>
      <c r="M1296" s="4">
        <f t="shared" si="85"/>
        <v>364.66585922015315</v>
      </c>
      <c r="N1296" s="3">
        <v>62.014073008517862</v>
      </c>
      <c r="O1296" s="3">
        <v>1</v>
      </c>
      <c r="P1296" s="3">
        <f t="shared" si="84"/>
        <v>62.014073008517862</v>
      </c>
      <c r="Q1296" s="3">
        <f>P1296</f>
        <v>62.014073008517862</v>
      </c>
    </row>
    <row r="1297" spans="1:17" x14ac:dyDescent="0.25">
      <c r="A1297" s="3" t="s">
        <v>158</v>
      </c>
      <c r="B1297" s="3" t="s">
        <v>351</v>
      </c>
      <c r="C1297" s="3" t="s">
        <v>352</v>
      </c>
      <c r="D1297" s="3">
        <v>0.36</v>
      </c>
      <c r="E1297" s="3">
        <v>0.57999999999999996</v>
      </c>
      <c r="F1297" s="3" t="s">
        <v>360</v>
      </c>
      <c r="G1297" s="2">
        <v>1320</v>
      </c>
      <c r="H1297" s="3">
        <v>6.3080435413423386</v>
      </c>
      <c r="I1297" s="3">
        <v>25130.555864876089</v>
      </c>
      <c r="J1297" s="3">
        <v>71.396665156126744</v>
      </c>
      <c r="K1297" s="3">
        <v>1</v>
      </c>
      <c r="L1297" s="3">
        <f t="shared" si="83"/>
        <v>71.396665156126744</v>
      </c>
      <c r="M1297" s="4">
        <f t="shared" si="85"/>
        <v>71.396665156126744</v>
      </c>
      <c r="N1297" s="3">
        <v>13.240515342927615</v>
      </c>
      <c r="O1297" s="3">
        <v>1</v>
      </c>
      <c r="P1297" s="3">
        <f t="shared" si="84"/>
        <v>13.240515342927615</v>
      </c>
      <c r="Q1297" s="3">
        <f>P1297</f>
        <v>13.240515342927615</v>
      </c>
    </row>
    <row r="1298" spans="1:17" x14ac:dyDescent="0.25">
      <c r="A1298" s="3" t="s">
        <v>158</v>
      </c>
      <c r="B1298" s="3" t="s">
        <v>8</v>
      </c>
      <c r="C1298" s="3" t="s">
        <v>9</v>
      </c>
      <c r="D1298" s="3">
        <v>0.56000000000000005</v>
      </c>
      <c r="E1298" s="3">
        <v>0.48</v>
      </c>
      <c r="F1298" s="3" t="s">
        <v>11</v>
      </c>
      <c r="G1298" s="2">
        <v>1320</v>
      </c>
      <c r="H1298" s="3">
        <v>83.135437278832669</v>
      </c>
      <c r="I1298" s="3">
        <v>328597.43767095217</v>
      </c>
      <c r="J1298" s="3">
        <v>765.69032233503515</v>
      </c>
      <c r="K1298" s="3">
        <v>1</v>
      </c>
      <c r="L1298" s="3">
        <f t="shared" si="83"/>
        <v>765.69032233503515</v>
      </c>
      <c r="M1298" s="4">
        <f t="shared" si="85"/>
        <v>765.69032233503515</v>
      </c>
      <c r="N1298" s="3">
        <v>126.30418989318221</v>
      </c>
      <c r="O1298" s="3">
        <v>1</v>
      </c>
      <c r="P1298" s="3">
        <f t="shared" si="84"/>
        <v>126.30418989318221</v>
      </c>
      <c r="Q1298" s="3">
        <f>P1298</f>
        <v>126.30418989318221</v>
      </c>
    </row>
    <row r="1299" spans="1:17" x14ac:dyDescent="0.25">
      <c r="A1299" s="3" t="s">
        <v>158</v>
      </c>
      <c r="B1299" s="3" t="s">
        <v>8</v>
      </c>
      <c r="C1299" s="3" t="s">
        <v>9</v>
      </c>
      <c r="D1299" s="3">
        <v>0.56000000000000005</v>
      </c>
      <c r="E1299" s="3">
        <v>0.48</v>
      </c>
      <c r="F1299" s="3" t="s">
        <v>183</v>
      </c>
      <c r="G1299" s="2">
        <v>1320</v>
      </c>
      <c r="H1299" s="3">
        <v>2.2939180724358334E-2</v>
      </c>
      <c r="I1299" s="3">
        <v>85.35759282399448</v>
      </c>
      <c r="J1299" s="3">
        <v>0.21142541162230977</v>
      </c>
      <c r="K1299" s="3">
        <v>1</v>
      </c>
      <c r="L1299" s="3">
        <f t="shared" si="83"/>
        <v>0.21142541162230977</v>
      </c>
      <c r="M1299" s="4">
        <f t="shared" si="85"/>
        <v>0.21142541162230977</v>
      </c>
      <c r="N1299" s="3">
        <v>3.4185900114322015E-2</v>
      </c>
      <c r="O1299" s="3">
        <v>1</v>
      </c>
      <c r="P1299" s="3">
        <f t="shared" si="84"/>
        <v>3.4185900114322015E-2</v>
      </c>
      <c r="Q1299" s="3">
        <f>P1299</f>
        <v>3.4185900114322015E-2</v>
      </c>
    </row>
    <row r="1300" spans="1:17" x14ac:dyDescent="0.25">
      <c r="A1300" s="3" t="s">
        <v>158</v>
      </c>
      <c r="B1300" s="3" t="s">
        <v>8</v>
      </c>
      <c r="C1300" s="3" t="s">
        <v>9</v>
      </c>
      <c r="D1300" s="3">
        <v>0.56000000000000005</v>
      </c>
      <c r="E1300" s="3">
        <v>0.48</v>
      </c>
      <c r="F1300" s="3" t="s">
        <v>183</v>
      </c>
      <c r="G1300" s="2">
        <v>1320</v>
      </c>
      <c r="H1300" s="3">
        <v>166.30755645393305</v>
      </c>
      <c r="I1300" s="3">
        <v>680649.55381528789</v>
      </c>
      <c r="J1300" s="3">
        <v>1952.6790445029599</v>
      </c>
      <c r="K1300" s="3">
        <v>1</v>
      </c>
      <c r="L1300" s="3">
        <f t="shared" si="83"/>
        <v>1952.6790445029599</v>
      </c>
      <c r="M1300" s="4">
        <f t="shared" si="85"/>
        <v>1952.6790445029599</v>
      </c>
      <c r="N1300" s="3">
        <v>369.90397292131695</v>
      </c>
      <c r="O1300" s="3">
        <v>1</v>
      </c>
      <c r="P1300" s="3">
        <f t="shared" si="84"/>
        <v>369.90397292131695</v>
      </c>
      <c r="Q1300" s="3">
        <f>P1300</f>
        <v>369.90397292131695</v>
      </c>
    </row>
    <row r="1301" spans="1:17" x14ac:dyDescent="0.25">
      <c r="A1301" s="3" t="s">
        <v>158</v>
      </c>
      <c r="B1301" s="3" t="s">
        <v>8</v>
      </c>
      <c r="C1301" s="3" t="s">
        <v>9</v>
      </c>
      <c r="D1301" s="3">
        <v>0.56000000000000005</v>
      </c>
      <c r="E1301" s="3">
        <v>0.48</v>
      </c>
      <c r="F1301" s="3" t="s">
        <v>183</v>
      </c>
      <c r="G1301" s="2">
        <v>1320</v>
      </c>
      <c r="H1301" s="3">
        <v>52.395423305621264</v>
      </c>
      <c r="I1301" s="3">
        <v>256472.88570124414</v>
      </c>
      <c r="J1301" s="3">
        <v>744.01278677680534</v>
      </c>
      <c r="K1301" s="3">
        <f>1-0.712</f>
        <v>0.28800000000000003</v>
      </c>
      <c r="L1301" s="3">
        <f t="shared" si="83"/>
        <v>214.27568259171997</v>
      </c>
      <c r="M1301" s="4">
        <f t="shared" si="85"/>
        <v>214.27568259171997</v>
      </c>
      <c r="N1301" s="3">
        <v>141.69200925184344</v>
      </c>
      <c r="O1301" s="3">
        <f>1-0.531</f>
        <v>0.46899999999999997</v>
      </c>
      <c r="P1301" s="3">
        <f t="shared" si="84"/>
        <v>66.453552339114566</v>
      </c>
      <c r="Q1301" s="3">
        <f>P1301</f>
        <v>66.453552339114566</v>
      </c>
    </row>
    <row r="1302" spans="1:17" x14ac:dyDescent="0.25">
      <c r="A1302" s="3" t="s">
        <v>158</v>
      </c>
      <c r="B1302" s="3" t="s">
        <v>310</v>
      </c>
      <c r="C1302" s="3" t="s">
        <v>9</v>
      </c>
      <c r="D1302" s="3">
        <v>0.56000000000000005</v>
      </c>
      <c r="E1302" s="3">
        <v>0.48</v>
      </c>
      <c r="F1302" s="3" t="s">
        <v>320</v>
      </c>
      <c r="G1302" s="2">
        <v>1320</v>
      </c>
      <c r="H1302" s="3">
        <v>9.7770565525400824E-2</v>
      </c>
      <c r="I1302" s="3">
        <v>375.72095692468224</v>
      </c>
      <c r="J1302" s="3">
        <v>0.85301112828042946</v>
      </c>
      <c r="K1302" s="3">
        <v>1</v>
      </c>
      <c r="L1302" s="3">
        <f t="shared" si="83"/>
        <v>0.85301112828042946</v>
      </c>
      <c r="M1302" s="4">
        <f t="shared" si="85"/>
        <v>0.85301112828042946</v>
      </c>
      <c r="N1302" s="3">
        <v>0.13226328272289367</v>
      </c>
      <c r="O1302" s="3">
        <v>1</v>
      </c>
      <c r="P1302" s="3">
        <f t="shared" si="84"/>
        <v>0.13226328272289367</v>
      </c>
      <c r="Q1302" s="3">
        <f>P1302</f>
        <v>0.13226328272289367</v>
      </c>
    </row>
    <row r="1303" spans="1:17" x14ac:dyDescent="0.25">
      <c r="A1303" s="3" t="s">
        <v>158</v>
      </c>
      <c r="B1303" s="3" t="s">
        <v>310</v>
      </c>
      <c r="C1303" s="3" t="s">
        <v>9</v>
      </c>
      <c r="D1303" s="3">
        <v>0.56000000000000005</v>
      </c>
      <c r="E1303" s="3">
        <v>0.48</v>
      </c>
      <c r="F1303" s="3" t="s">
        <v>320</v>
      </c>
      <c r="G1303" s="2">
        <v>1320</v>
      </c>
      <c r="H1303" s="3">
        <v>54.150389106592897</v>
      </c>
      <c r="I1303" s="3">
        <v>221467.92120556341</v>
      </c>
      <c r="J1303" s="3">
        <v>548.37246975613425</v>
      </c>
      <c r="K1303" s="3">
        <v>1</v>
      </c>
      <c r="L1303" s="3">
        <f t="shared" si="83"/>
        <v>548.37246975613425</v>
      </c>
      <c r="M1303" s="4">
        <f t="shared" si="85"/>
        <v>548.37246975613425</v>
      </c>
      <c r="N1303" s="3">
        <v>98.928291806895658</v>
      </c>
      <c r="O1303" s="3">
        <v>1</v>
      </c>
      <c r="P1303" s="3">
        <f t="shared" si="84"/>
        <v>98.928291806895658</v>
      </c>
      <c r="Q1303" s="3">
        <f>P1303</f>
        <v>98.928291806895658</v>
      </c>
    </row>
    <row r="1304" spans="1:17" x14ac:dyDescent="0.25">
      <c r="A1304" s="3" t="s">
        <v>158</v>
      </c>
      <c r="B1304" s="3" t="s">
        <v>89</v>
      </c>
      <c r="C1304" s="3" t="s">
        <v>9</v>
      </c>
      <c r="D1304" s="3">
        <v>0.56000000000000005</v>
      </c>
      <c r="E1304" s="3">
        <v>0.48</v>
      </c>
      <c r="F1304" s="3" t="s">
        <v>277</v>
      </c>
      <c r="G1304" s="2">
        <v>1320</v>
      </c>
      <c r="H1304" s="3">
        <v>10.659542178905284</v>
      </c>
      <c r="I1304" s="3">
        <v>43038.969651768952</v>
      </c>
      <c r="J1304" s="3">
        <v>122.18919139422596</v>
      </c>
      <c r="K1304" s="3">
        <v>1</v>
      </c>
      <c r="L1304" s="3">
        <f t="shared" si="83"/>
        <v>122.18919139422596</v>
      </c>
      <c r="M1304" s="4">
        <f t="shared" si="85"/>
        <v>122.18919139422596</v>
      </c>
      <c r="N1304" s="3">
        <v>22.997612196697826</v>
      </c>
      <c r="O1304" s="3">
        <v>1</v>
      </c>
      <c r="P1304" s="3">
        <f t="shared" si="84"/>
        <v>22.997612196697826</v>
      </c>
      <c r="Q1304" s="3">
        <f>P1304</f>
        <v>22.997612196697826</v>
      </c>
    </row>
    <row r="1305" spans="1:17" x14ac:dyDescent="0.25">
      <c r="A1305" s="3" t="s">
        <v>158</v>
      </c>
      <c r="B1305" s="3" t="s">
        <v>8</v>
      </c>
      <c r="C1305" s="3" t="s">
        <v>9</v>
      </c>
      <c r="D1305" s="3">
        <v>0.56000000000000005</v>
      </c>
      <c r="E1305" s="3">
        <v>0.48</v>
      </c>
      <c r="F1305" s="3" t="s">
        <v>184</v>
      </c>
      <c r="G1305" s="2">
        <v>1320</v>
      </c>
      <c r="H1305" s="3">
        <v>59.597305300323292</v>
      </c>
      <c r="I1305" s="3">
        <v>239712.20491379531</v>
      </c>
      <c r="J1305" s="3">
        <v>686.94403962670879</v>
      </c>
      <c r="K1305" s="3">
        <v>1</v>
      </c>
      <c r="L1305" s="3">
        <f t="shared" si="83"/>
        <v>686.94403962670879</v>
      </c>
      <c r="M1305" s="4">
        <f t="shared" si="85"/>
        <v>686.94403962670879</v>
      </c>
      <c r="N1305" s="3">
        <v>132.04905407426401</v>
      </c>
      <c r="O1305" s="3">
        <v>1</v>
      </c>
      <c r="P1305" s="3">
        <f t="shared" si="84"/>
        <v>132.04905407426401</v>
      </c>
      <c r="Q1305" s="3">
        <f>P1305</f>
        <v>132.04905407426401</v>
      </c>
    </row>
    <row r="1306" spans="1:17" x14ac:dyDescent="0.25">
      <c r="A1306" s="3" t="s">
        <v>158</v>
      </c>
      <c r="B1306" s="3" t="s">
        <v>8</v>
      </c>
      <c r="C1306" s="3" t="s">
        <v>9</v>
      </c>
      <c r="D1306" s="3">
        <v>0.56000000000000005</v>
      </c>
      <c r="E1306" s="3">
        <v>0.48</v>
      </c>
      <c r="F1306" s="3" t="s">
        <v>184</v>
      </c>
      <c r="G1306" s="2">
        <v>1320</v>
      </c>
      <c r="H1306" s="3">
        <v>32.706529852437782</v>
      </c>
      <c r="I1306" s="3">
        <v>131673.94557803302</v>
      </c>
      <c r="J1306" s="3">
        <v>381.7732008708719</v>
      </c>
      <c r="K1306" s="3">
        <v>1</v>
      </c>
      <c r="L1306" s="3">
        <f t="shared" si="83"/>
        <v>381.7732008708719</v>
      </c>
      <c r="M1306" s="4">
        <f t="shared" si="85"/>
        <v>381.7732008708719</v>
      </c>
      <c r="N1306" s="3">
        <v>73.580385158249982</v>
      </c>
      <c r="O1306" s="3">
        <v>1</v>
      </c>
      <c r="P1306" s="3">
        <f t="shared" si="84"/>
        <v>73.580385158249982</v>
      </c>
      <c r="Q1306" s="3">
        <f>P1306</f>
        <v>73.580385158249982</v>
      </c>
    </row>
    <row r="1307" spans="1:17" x14ac:dyDescent="0.25">
      <c r="A1307" s="3" t="s">
        <v>158</v>
      </c>
      <c r="B1307" s="3" t="s">
        <v>89</v>
      </c>
      <c r="C1307" s="3" t="s">
        <v>9</v>
      </c>
      <c r="D1307" s="3">
        <v>0.56000000000000005</v>
      </c>
      <c r="E1307" s="3">
        <v>0.48</v>
      </c>
      <c r="F1307" s="3" t="s">
        <v>283</v>
      </c>
      <c r="G1307" s="2">
        <v>1320</v>
      </c>
      <c r="H1307" s="3">
        <v>1.2477380218743148E-4</v>
      </c>
      <c r="I1307" s="3">
        <v>0.51807780042913032</v>
      </c>
      <c r="J1307" s="3">
        <v>1.2583995399291423E-3</v>
      </c>
      <c r="K1307" s="3">
        <v>1</v>
      </c>
      <c r="L1307" s="3">
        <f t="shared" si="83"/>
        <v>1.2583995399291423E-3</v>
      </c>
      <c r="M1307" s="4">
        <f t="shared" si="85"/>
        <v>1.2583995399291423E-3</v>
      </c>
      <c r="N1307" s="3">
        <v>2.0300548519474161E-4</v>
      </c>
      <c r="O1307" s="3">
        <v>1</v>
      </c>
      <c r="P1307" s="3">
        <f t="shared" si="84"/>
        <v>2.0300548519474161E-4</v>
      </c>
      <c r="Q1307" s="3">
        <f>P1307</f>
        <v>2.0300548519474161E-4</v>
      </c>
    </row>
    <row r="1308" spans="1:17" x14ac:dyDescent="0.25">
      <c r="A1308" s="3" t="s">
        <v>158</v>
      </c>
      <c r="B1308" s="3" t="s">
        <v>351</v>
      </c>
      <c r="C1308" s="3" t="s">
        <v>352</v>
      </c>
      <c r="D1308" s="3">
        <v>0.36</v>
      </c>
      <c r="E1308" s="3">
        <v>0.57999999999999996</v>
      </c>
      <c r="F1308" s="3" t="s">
        <v>283</v>
      </c>
      <c r="G1308" s="2">
        <v>1320</v>
      </c>
      <c r="H1308" s="3">
        <v>8.0465138391954252</v>
      </c>
      <c r="I1308" s="3">
        <v>32175.450623780376</v>
      </c>
      <c r="J1308" s="3">
        <v>81.746633900993501</v>
      </c>
      <c r="K1308" s="3">
        <v>1</v>
      </c>
      <c r="L1308" s="3">
        <f t="shared" si="83"/>
        <v>81.746633900993501</v>
      </c>
      <c r="M1308" s="4">
        <f t="shared" si="85"/>
        <v>81.746633900993501</v>
      </c>
      <c r="N1308" s="3">
        <v>14.038583216055262</v>
      </c>
      <c r="O1308" s="3">
        <v>1</v>
      </c>
      <c r="P1308" s="3">
        <f t="shared" si="84"/>
        <v>14.038583216055262</v>
      </c>
      <c r="Q1308" s="3">
        <f>P1308</f>
        <v>14.038583216055262</v>
      </c>
    </row>
    <row r="1309" spans="1:17" x14ac:dyDescent="0.25">
      <c r="A1309" s="3" t="s">
        <v>158</v>
      </c>
      <c r="B1309" s="3" t="s">
        <v>89</v>
      </c>
      <c r="C1309" s="3" t="s">
        <v>9</v>
      </c>
      <c r="D1309" s="3">
        <v>0.56000000000000005</v>
      </c>
      <c r="E1309" s="3">
        <v>0.48</v>
      </c>
      <c r="F1309" s="3" t="s">
        <v>283</v>
      </c>
      <c r="G1309" s="2">
        <v>1320</v>
      </c>
      <c r="H1309" s="3">
        <v>0.97231628162026573</v>
      </c>
      <c r="I1309" s="3">
        <v>3973.0047726677699</v>
      </c>
      <c r="J1309" s="3">
        <v>10.58823249659183</v>
      </c>
      <c r="K1309" s="3">
        <v>1</v>
      </c>
      <c r="L1309" s="3">
        <f t="shared" si="83"/>
        <v>10.58823249659183</v>
      </c>
      <c r="M1309" s="4">
        <f t="shared" si="85"/>
        <v>10.58823249659183</v>
      </c>
      <c r="N1309" s="3">
        <v>1.8205600152028751</v>
      </c>
      <c r="O1309" s="3">
        <v>1</v>
      </c>
      <c r="P1309" s="3">
        <f t="shared" si="84"/>
        <v>1.8205600152028751</v>
      </c>
      <c r="Q1309" s="3">
        <f>P1309</f>
        <v>1.8205600152028751</v>
      </c>
    </row>
    <row r="1310" spans="1:17" x14ac:dyDescent="0.25">
      <c r="A1310" s="3" t="s">
        <v>158</v>
      </c>
      <c r="B1310" s="3" t="s">
        <v>351</v>
      </c>
      <c r="C1310" s="3" t="s">
        <v>352</v>
      </c>
      <c r="D1310" s="3">
        <v>0.36</v>
      </c>
      <c r="E1310" s="3">
        <v>0.57999999999999996</v>
      </c>
      <c r="F1310" s="3" t="s">
        <v>283</v>
      </c>
      <c r="G1310" s="2">
        <v>1320</v>
      </c>
      <c r="H1310" s="3">
        <v>7.2845062546462253E-2</v>
      </c>
      <c r="I1310" s="3">
        <v>282.63076509362452</v>
      </c>
      <c r="J1310" s="3">
        <v>0.67939855552424855</v>
      </c>
      <c r="K1310" s="3">
        <v>1</v>
      </c>
      <c r="L1310" s="3">
        <f t="shared" si="83"/>
        <v>0.67939855552424855</v>
      </c>
      <c r="M1310" s="4">
        <f t="shared" si="85"/>
        <v>0.67939855552424855</v>
      </c>
      <c r="N1310" s="3">
        <v>0.10371532895794555</v>
      </c>
      <c r="O1310" s="3">
        <v>1</v>
      </c>
      <c r="P1310" s="3">
        <f t="shared" si="84"/>
        <v>0.10371532895794555</v>
      </c>
      <c r="Q1310" s="3">
        <f>P1310</f>
        <v>0.10371532895794555</v>
      </c>
    </row>
    <row r="1311" spans="1:17" x14ac:dyDescent="0.25">
      <c r="A1311" s="3" t="s">
        <v>158</v>
      </c>
      <c r="B1311" s="3" t="s">
        <v>351</v>
      </c>
      <c r="C1311" s="3" t="s">
        <v>352</v>
      </c>
      <c r="D1311" s="3">
        <v>0.36</v>
      </c>
      <c r="E1311" s="3">
        <v>0.57999999999999996</v>
      </c>
      <c r="F1311" s="3" t="s">
        <v>283</v>
      </c>
      <c r="G1311" s="2">
        <v>1320</v>
      </c>
      <c r="H1311" s="3">
        <v>0.295181843497342</v>
      </c>
      <c r="I1311" s="3">
        <v>962.83617580456882</v>
      </c>
      <c r="J1311" s="3">
        <v>2.7148013975196319</v>
      </c>
      <c r="K1311" s="3">
        <v>1</v>
      </c>
      <c r="L1311" s="3">
        <f t="shared" si="83"/>
        <v>2.7148013975196319</v>
      </c>
      <c r="M1311" s="4">
        <f t="shared" si="85"/>
        <v>2.7148013975196319</v>
      </c>
      <c r="N1311" s="3">
        <v>0.46201717700773987</v>
      </c>
      <c r="O1311" s="3">
        <v>1</v>
      </c>
      <c r="P1311" s="3">
        <f t="shared" si="84"/>
        <v>0.46201717700773987</v>
      </c>
      <c r="Q1311" s="3">
        <f>P1311</f>
        <v>0.46201717700773987</v>
      </c>
    </row>
    <row r="1312" spans="1:17" x14ac:dyDescent="0.25">
      <c r="A1312" s="3" t="s">
        <v>158</v>
      </c>
      <c r="B1312" s="3" t="s">
        <v>8</v>
      </c>
      <c r="C1312" s="3" t="s">
        <v>9</v>
      </c>
      <c r="D1312" s="3">
        <v>0.56000000000000005</v>
      </c>
      <c r="E1312" s="3">
        <v>0.48</v>
      </c>
      <c r="F1312" s="3" t="s">
        <v>59</v>
      </c>
      <c r="G1312" s="2">
        <v>1320</v>
      </c>
      <c r="H1312" s="3">
        <v>5.1878470337487457</v>
      </c>
      <c r="I1312" s="3">
        <v>20654.785459107661</v>
      </c>
      <c r="J1312" s="3">
        <v>55.393183986602196</v>
      </c>
      <c r="K1312" s="3">
        <v>1</v>
      </c>
      <c r="L1312" s="3">
        <f t="shared" si="83"/>
        <v>55.393183986602196</v>
      </c>
      <c r="M1312" s="4">
        <f t="shared" si="85"/>
        <v>55.393183986602196</v>
      </c>
      <c r="N1312" s="3">
        <v>9.7687161959444424</v>
      </c>
      <c r="O1312" s="3">
        <v>1</v>
      </c>
      <c r="P1312" s="3">
        <f t="shared" si="84"/>
        <v>9.7687161959444424</v>
      </c>
      <c r="Q1312" s="3">
        <f>P1312</f>
        <v>9.7687161959444424</v>
      </c>
    </row>
    <row r="1313" spans="1:17" x14ac:dyDescent="0.25">
      <c r="A1313" s="3" t="s">
        <v>158</v>
      </c>
      <c r="B1313" s="3" t="s">
        <v>8</v>
      </c>
      <c r="C1313" s="3" t="s">
        <v>9</v>
      </c>
      <c r="D1313" s="3">
        <v>0.56000000000000005</v>
      </c>
      <c r="E1313" s="3">
        <v>0.48</v>
      </c>
      <c r="F1313" s="3" t="s">
        <v>59</v>
      </c>
      <c r="G1313" s="2">
        <v>1320</v>
      </c>
      <c r="H1313" s="3">
        <v>2.1941238816362459E-2</v>
      </c>
      <c r="I1313" s="3">
        <v>80.158367553989038</v>
      </c>
      <c r="J1313" s="3">
        <v>0.23060720377898894</v>
      </c>
      <c r="K1313" s="3">
        <v>1</v>
      </c>
      <c r="L1313" s="3">
        <f t="shared" si="83"/>
        <v>0.23060720377898894</v>
      </c>
      <c r="M1313" s="4">
        <f t="shared" si="85"/>
        <v>0.23060720377898894</v>
      </c>
      <c r="N1313" s="3">
        <v>4.4264545261711565E-2</v>
      </c>
      <c r="O1313" s="3">
        <v>1</v>
      </c>
      <c r="P1313" s="3">
        <f t="shared" si="84"/>
        <v>4.4264545261711565E-2</v>
      </c>
      <c r="Q1313" s="3">
        <f>P1313</f>
        <v>4.4264545261711565E-2</v>
      </c>
    </row>
    <row r="1314" spans="1:17" x14ac:dyDescent="0.25">
      <c r="A1314" s="3" t="s">
        <v>158</v>
      </c>
      <c r="B1314" s="3" t="s">
        <v>310</v>
      </c>
      <c r="C1314" s="3" t="s">
        <v>9</v>
      </c>
      <c r="D1314" s="3">
        <v>0.56000000000000005</v>
      </c>
      <c r="E1314" s="3">
        <v>0.48</v>
      </c>
      <c r="F1314" s="3" t="s">
        <v>59</v>
      </c>
      <c r="G1314" s="2">
        <v>1320</v>
      </c>
      <c r="H1314" s="3">
        <v>0.16048052866537507</v>
      </c>
      <c r="I1314" s="3">
        <v>472.18423459444602</v>
      </c>
      <c r="J1314" s="3">
        <v>1.1953655769311877</v>
      </c>
      <c r="K1314" s="3">
        <v>1</v>
      </c>
      <c r="L1314" s="3">
        <f t="shared" si="83"/>
        <v>1.1953655769311877</v>
      </c>
      <c r="M1314" s="4">
        <f t="shared" si="85"/>
        <v>1.1953655769311877</v>
      </c>
      <c r="N1314" s="3">
        <v>0.19264616813637681</v>
      </c>
      <c r="O1314" s="3">
        <v>1</v>
      </c>
      <c r="P1314" s="3">
        <f t="shared" si="84"/>
        <v>0.19264616813637681</v>
      </c>
      <c r="Q1314" s="3">
        <f>P1314</f>
        <v>0.19264616813637681</v>
      </c>
    </row>
    <row r="1315" spans="1:17" x14ac:dyDescent="0.25">
      <c r="A1315" s="3" t="s">
        <v>158</v>
      </c>
      <c r="B1315" s="3" t="s">
        <v>8</v>
      </c>
      <c r="C1315" s="3" t="s">
        <v>9</v>
      </c>
      <c r="D1315" s="3">
        <v>0.56000000000000005</v>
      </c>
      <c r="E1315" s="3">
        <v>0.48</v>
      </c>
      <c r="F1315" s="3" t="s">
        <v>59</v>
      </c>
      <c r="G1315" s="2">
        <v>1320</v>
      </c>
      <c r="H1315" s="3">
        <v>2.3516465314581968E-2</v>
      </c>
      <c r="I1315" s="3">
        <v>95.458943751653052</v>
      </c>
      <c r="J1315" s="3">
        <v>0.25599900255138747</v>
      </c>
      <c r="K1315" s="3">
        <f>1-0.712</f>
        <v>0.28800000000000003</v>
      </c>
      <c r="L1315" s="3">
        <f t="shared" si="83"/>
        <v>7.3727712734799597E-2</v>
      </c>
      <c r="M1315" s="4">
        <f t="shared" si="85"/>
        <v>7.3727712734799597E-2</v>
      </c>
      <c r="N1315" s="3">
        <v>4.5306232196149147E-2</v>
      </c>
      <c r="O1315" s="3">
        <f>1-0.531</f>
        <v>0.46899999999999997</v>
      </c>
      <c r="P1315" s="3">
        <f t="shared" si="84"/>
        <v>2.1248622899993949E-2</v>
      </c>
      <c r="Q1315" s="3">
        <f>P1315</f>
        <v>2.1248622899993949E-2</v>
      </c>
    </row>
    <row r="1316" spans="1:17" x14ac:dyDescent="0.25">
      <c r="A1316" s="3" t="s">
        <v>158</v>
      </c>
      <c r="B1316" s="3" t="s">
        <v>8</v>
      </c>
      <c r="C1316" s="3" t="s">
        <v>9</v>
      </c>
      <c r="D1316" s="3">
        <v>0.56000000000000005</v>
      </c>
      <c r="E1316" s="3">
        <v>0.48</v>
      </c>
      <c r="F1316" s="3" t="s">
        <v>59</v>
      </c>
      <c r="G1316" s="2">
        <v>1320</v>
      </c>
      <c r="H1316" s="3">
        <v>1.5240125682251209E-2</v>
      </c>
      <c r="I1316" s="3">
        <v>56.943083655083761</v>
      </c>
      <c r="J1316" s="3">
        <v>0.1481500145958943</v>
      </c>
      <c r="K1316" s="3">
        <v>1</v>
      </c>
      <c r="L1316" s="3">
        <f t="shared" si="83"/>
        <v>0.1481500145958943</v>
      </c>
      <c r="M1316" s="4">
        <f t="shared" si="85"/>
        <v>0.1481500145958943</v>
      </c>
      <c r="N1316" s="3">
        <v>2.4049407459029792E-2</v>
      </c>
      <c r="O1316" s="3">
        <v>1</v>
      </c>
      <c r="P1316" s="3">
        <f t="shared" si="84"/>
        <v>2.4049407459029792E-2</v>
      </c>
      <c r="Q1316" s="3">
        <f>P1316</f>
        <v>2.4049407459029792E-2</v>
      </c>
    </row>
    <row r="1317" spans="1:17" x14ac:dyDescent="0.25">
      <c r="A1317" s="3" t="s">
        <v>158</v>
      </c>
      <c r="B1317" s="3" t="s">
        <v>8</v>
      </c>
      <c r="C1317" s="3" t="s">
        <v>9</v>
      </c>
      <c r="D1317" s="3">
        <v>0.56000000000000005</v>
      </c>
      <c r="E1317" s="3">
        <v>0.48</v>
      </c>
      <c r="F1317" s="3" t="s">
        <v>59</v>
      </c>
      <c r="G1317" s="2">
        <v>1320</v>
      </c>
      <c r="H1317" s="3">
        <v>1.9428465046180916E-2</v>
      </c>
      <c r="I1317" s="3">
        <v>94.481584041664817</v>
      </c>
      <c r="J1317" s="3">
        <v>0.24463649656441419</v>
      </c>
      <c r="K1317" s="3">
        <f>1-0.712</f>
        <v>0.28800000000000003</v>
      </c>
      <c r="L1317" s="3">
        <f t="shared" si="83"/>
        <v>7.0455311010551289E-2</v>
      </c>
      <c r="M1317" s="4">
        <f t="shared" si="85"/>
        <v>7.0455311010551289E-2</v>
      </c>
      <c r="N1317" s="3">
        <v>4.042530740628647E-2</v>
      </c>
      <c r="O1317" s="3">
        <f>1-0.531</f>
        <v>0.46899999999999997</v>
      </c>
      <c r="P1317" s="3">
        <f t="shared" si="84"/>
        <v>1.8959469173548352E-2</v>
      </c>
      <c r="Q1317" s="3">
        <f>P1317</f>
        <v>1.8959469173548352E-2</v>
      </c>
    </row>
    <row r="1318" spans="1:17" x14ac:dyDescent="0.25">
      <c r="A1318" s="3" t="s">
        <v>158</v>
      </c>
      <c r="B1318" s="3" t="s">
        <v>8</v>
      </c>
      <c r="C1318" s="3" t="s">
        <v>9</v>
      </c>
      <c r="D1318" s="3">
        <v>0.56000000000000005</v>
      </c>
      <c r="E1318" s="3">
        <v>0.48</v>
      </c>
      <c r="F1318" s="3" t="s">
        <v>59</v>
      </c>
      <c r="G1318" s="2">
        <v>1320</v>
      </c>
      <c r="H1318" s="3">
        <v>3.4843501085581861</v>
      </c>
      <c r="I1318" s="3">
        <v>13736.447811588456</v>
      </c>
      <c r="J1318" s="3">
        <v>38.110305621890447</v>
      </c>
      <c r="K1318" s="3">
        <v>1</v>
      </c>
      <c r="L1318" s="3">
        <f t="shared" si="83"/>
        <v>38.110305621890447</v>
      </c>
      <c r="M1318" s="4">
        <f t="shared" si="85"/>
        <v>38.110305621890447</v>
      </c>
      <c r="N1318" s="3">
        <v>6.964841850196942</v>
      </c>
      <c r="O1318" s="3">
        <v>1</v>
      </c>
      <c r="P1318" s="3">
        <f t="shared" si="84"/>
        <v>6.964841850196942</v>
      </c>
      <c r="Q1318" s="3">
        <f>P1318</f>
        <v>6.964841850196942</v>
      </c>
    </row>
    <row r="1319" spans="1:17" x14ac:dyDescent="0.25">
      <c r="A1319" s="3" t="s">
        <v>158</v>
      </c>
      <c r="B1319" s="3" t="s">
        <v>8</v>
      </c>
      <c r="C1319" s="3" t="s">
        <v>9</v>
      </c>
      <c r="D1319" s="3">
        <v>0.56000000000000005</v>
      </c>
      <c r="E1319" s="3">
        <v>0.48</v>
      </c>
      <c r="F1319" s="3" t="s">
        <v>59</v>
      </c>
      <c r="G1319" s="2">
        <v>1320</v>
      </c>
      <c r="H1319" s="3">
        <v>5.8630259305972217E-2</v>
      </c>
      <c r="I1319" s="3">
        <v>205.98953270360894</v>
      </c>
      <c r="J1319" s="3">
        <v>0.52270976535468294</v>
      </c>
      <c r="K1319" s="3">
        <v>1</v>
      </c>
      <c r="L1319" s="3">
        <f t="shared" si="83"/>
        <v>0.52270976535468294</v>
      </c>
      <c r="M1319" s="4">
        <f t="shared" si="85"/>
        <v>0.52270976535468294</v>
      </c>
      <c r="N1319" s="3">
        <v>8.4474447299658598E-2</v>
      </c>
      <c r="O1319" s="3">
        <v>1</v>
      </c>
      <c r="P1319" s="3">
        <f t="shared" si="84"/>
        <v>8.4474447299658598E-2</v>
      </c>
      <c r="Q1319" s="3">
        <f>P1319</f>
        <v>8.4474447299658598E-2</v>
      </c>
    </row>
    <row r="1320" spans="1:17" x14ac:dyDescent="0.25">
      <c r="A1320" s="3" t="s">
        <v>158</v>
      </c>
      <c r="B1320" s="3" t="s">
        <v>8</v>
      </c>
      <c r="C1320" s="3" t="s">
        <v>9</v>
      </c>
      <c r="D1320" s="3">
        <v>0.56000000000000005</v>
      </c>
      <c r="E1320" s="3">
        <v>0.48</v>
      </c>
      <c r="F1320" s="3" t="s">
        <v>59</v>
      </c>
      <c r="G1320" s="2">
        <v>1320</v>
      </c>
      <c r="H1320" s="3">
        <v>8.495261543465597E-4</v>
      </c>
      <c r="I1320" s="3">
        <v>3.2503991371715233</v>
      </c>
      <c r="J1320" s="3">
        <v>8.1356262643641677E-3</v>
      </c>
      <c r="K1320" s="3">
        <f>1-0.712</f>
        <v>0.28800000000000003</v>
      </c>
      <c r="L1320" s="3">
        <f t="shared" si="83"/>
        <v>2.3430603641368805E-3</v>
      </c>
      <c r="M1320" s="4">
        <f t="shared" si="85"/>
        <v>2.3430603641368805E-3</v>
      </c>
      <c r="N1320" s="3">
        <v>1.3323947188808353E-3</v>
      </c>
      <c r="O1320" s="3">
        <f>1-0.531</f>
        <v>0.46899999999999997</v>
      </c>
      <c r="P1320" s="3">
        <f t="shared" si="84"/>
        <v>6.2489312315511171E-4</v>
      </c>
      <c r="Q1320" s="3">
        <f>P1320</f>
        <v>6.2489312315511171E-4</v>
      </c>
    </row>
    <row r="1321" spans="1:17" x14ac:dyDescent="0.25">
      <c r="A1321" s="3" t="s">
        <v>158</v>
      </c>
      <c r="B1321" s="3" t="s">
        <v>351</v>
      </c>
      <c r="C1321" s="3" t="s">
        <v>352</v>
      </c>
      <c r="D1321" s="3">
        <v>0.36</v>
      </c>
      <c r="E1321" s="3">
        <v>0.57999999999999996</v>
      </c>
      <c r="F1321" s="3" t="s">
        <v>290</v>
      </c>
      <c r="G1321" s="2">
        <v>1320</v>
      </c>
      <c r="H1321" s="3">
        <v>32.825359872840771</v>
      </c>
      <c r="I1321" s="3">
        <v>120053.81896150082</v>
      </c>
      <c r="J1321" s="3">
        <v>363.42052923720507</v>
      </c>
      <c r="K1321" s="3">
        <v>1</v>
      </c>
      <c r="L1321" s="3">
        <f t="shared" si="83"/>
        <v>363.42052923720507</v>
      </c>
      <c r="M1321" s="4">
        <f t="shared" si="85"/>
        <v>363.42052923720507</v>
      </c>
      <c r="N1321" s="3">
        <v>71.174589709323186</v>
      </c>
      <c r="O1321" s="3">
        <v>1</v>
      </c>
      <c r="P1321" s="3">
        <f t="shared" si="84"/>
        <v>71.174589709323186</v>
      </c>
      <c r="Q1321" s="3">
        <f>P1321</f>
        <v>71.174589709323186</v>
      </c>
    </row>
    <row r="1322" spans="1:17" x14ac:dyDescent="0.25">
      <c r="A1322" s="3" t="s">
        <v>158</v>
      </c>
      <c r="B1322" s="3" t="s">
        <v>310</v>
      </c>
      <c r="C1322" s="3" t="s">
        <v>9</v>
      </c>
      <c r="D1322" s="3">
        <v>0.56000000000000005</v>
      </c>
      <c r="E1322" s="3">
        <v>0.48</v>
      </c>
      <c r="F1322" s="3" t="s">
        <v>323</v>
      </c>
      <c r="G1322" s="2">
        <v>1320</v>
      </c>
      <c r="H1322" s="3">
        <v>1.6422912647358421</v>
      </c>
      <c r="I1322" s="3">
        <v>5665.9066207733895</v>
      </c>
      <c r="J1322" s="3">
        <v>14.670056410954631</v>
      </c>
      <c r="K1322" s="3">
        <v>1</v>
      </c>
      <c r="L1322" s="3">
        <f t="shared" si="83"/>
        <v>14.670056410954631</v>
      </c>
      <c r="M1322" s="4">
        <f t="shared" si="85"/>
        <v>14.670056410954631</v>
      </c>
      <c r="N1322" s="3">
        <v>2.3956644904330777</v>
      </c>
      <c r="O1322" s="3">
        <v>1</v>
      </c>
      <c r="P1322" s="3">
        <f t="shared" si="84"/>
        <v>2.3956644904330777</v>
      </c>
      <c r="Q1322" s="3">
        <f>P1322</f>
        <v>2.3956644904330777</v>
      </c>
    </row>
    <row r="1323" spans="1:17" x14ac:dyDescent="0.25">
      <c r="A1323" s="3" t="s">
        <v>158</v>
      </c>
      <c r="B1323" s="3" t="s">
        <v>310</v>
      </c>
      <c r="C1323" s="3" t="s">
        <v>9</v>
      </c>
      <c r="D1323" s="3">
        <v>0.56000000000000005</v>
      </c>
      <c r="E1323" s="3">
        <v>0.48</v>
      </c>
      <c r="F1323" s="3" t="s">
        <v>323</v>
      </c>
      <c r="G1323" s="2">
        <v>1320</v>
      </c>
      <c r="H1323" s="3">
        <v>1.5153993544826319</v>
      </c>
      <c r="I1323" s="3">
        <v>5777.5852917428601</v>
      </c>
      <c r="J1323" s="3">
        <v>15.624367123058519</v>
      </c>
      <c r="K1323" s="3">
        <v>1</v>
      </c>
      <c r="L1323" s="3">
        <f t="shared" si="83"/>
        <v>15.624367123058519</v>
      </c>
      <c r="M1323" s="4">
        <f t="shared" si="85"/>
        <v>15.624367123058519</v>
      </c>
      <c r="N1323" s="3">
        <v>2.5926435147978508</v>
      </c>
      <c r="O1323" s="3">
        <v>1</v>
      </c>
      <c r="P1323" s="3">
        <f t="shared" si="84"/>
        <v>2.5926435147978508</v>
      </c>
      <c r="Q1323" s="3">
        <f>P1323</f>
        <v>2.5926435147978508</v>
      </c>
    </row>
    <row r="1324" spans="1:17" x14ac:dyDescent="0.25">
      <c r="A1324" s="3" t="s">
        <v>158</v>
      </c>
      <c r="B1324" s="3" t="s">
        <v>89</v>
      </c>
      <c r="C1324" s="3" t="s">
        <v>9</v>
      </c>
      <c r="D1324" s="3">
        <v>0.56000000000000005</v>
      </c>
      <c r="E1324" s="3">
        <v>0.48</v>
      </c>
      <c r="F1324" s="3" t="s">
        <v>264</v>
      </c>
      <c r="G1324" s="2">
        <v>1320</v>
      </c>
      <c r="H1324" s="3">
        <v>347.92349187919416</v>
      </c>
      <c r="I1324" s="3">
        <v>1425099.6984945622</v>
      </c>
      <c r="J1324" s="3">
        <v>4055.594086368676</v>
      </c>
      <c r="K1324" s="3">
        <v>1</v>
      </c>
      <c r="L1324" s="3">
        <f t="shared" si="83"/>
        <v>4055.594086368676</v>
      </c>
      <c r="M1324" s="4">
        <f t="shared" si="85"/>
        <v>4055.594086368676</v>
      </c>
      <c r="N1324" s="3">
        <v>768.47322999521066</v>
      </c>
      <c r="O1324" s="3">
        <v>1</v>
      </c>
      <c r="P1324" s="3">
        <f t="shared" si="84"/>
        <v>768.47322999521066</v>
      </c>
      <c r="Q1324" s="3">
        <f>P1324</f>
        <v>768.47322999521066</v>
      </c>
    </row>
    <row r="1325" spans="1:17" x14ac:dyDescent="0.25">
      <c r="A1325" s="3" t="s">
        <v>158</v>
      </c>
      <c r="B1325" s="3" t="s">
        <v>310</v>
      </c>
      <c r="C1325" s="3" t="s">
        <v>9</v>
      </c>
      <c r="D1325" s="3">
        <v>0.56000000000000005</v>
      </c>
      <c r="E1325" s="3">
        <v>0.48</v>
      </c>
      <c r="F1325" s="3" t="s">
        <v>264</v>
      </c>
      <c r="G1325" s="2">
        <v>1320</v>
      </c>
      <c r="H1325" s="3">
        <v>59.084404478141295</v>
      </c>
      <c r="I1325" s="3">
        <v>227142.10479809027</v>
      </c>
      <c r="J1325" s="3">
        <v>588.67077052008358</v>
      </c>
      <c r="K1325" s="3">
        <v>1</v>
      </c>
      <c r="L1325" s="3">
        <f t="shared" si="83"/>
        <v>588.67077052008358</v>
      </c>
      <c r="M1325" s="4">
        <f t="shared" si="85"/>
        <v>588.67077052008358</v>
      </c>
      <c r="N1325" s="3">
        <v>101.97559128798656</v>
      </c>
      <c r="O1325" s="3">
        <v>1</v>
      </c>
      <c r="P1325" s="3">
        <f t="shared" si="84"/>
        <v>101.97559128798656</v>
      </c>
      <c r="Q1325" s="3">
        <f>P1325</f>
        <v>101.97559128798656</v>
      </c>
    </row>
    <row r="1326" spans="1:17" x14ac:dyDescent="0.25">
      <c r="A1326" s="3" t="s">
        <v>158</v>
      </c>
      <c r="B1326" s="3" t="s">
        <v>310</v>
      </c>
      <c r="C1326" s="3" t="s">
        <v>9</v>
      </c>
      <c r="D1326" s="3">
        <v>0.56000000000000005</v>
      </c>
      <c r="E1326" s="3">
        <v>0.48</v>
      </c>
      <c r="F1326" s="3" t="s">
        <v>264</v>
      </c>
      <c r="G1326" s="2">
        <v>1320</v>
      </c>
      <c r="H1326" s="3">
        <v>93.470434667516813</v>
      </c>
      <c r="I1326" s="3">
        <v>364016.5361941639</v>
      </c>
      <c r="J1326" s="3">
        <v>999.9105665687664</v>
      </c>
      <c r="K1326" s="3">
        <v>1</v>
      </c>
      <c r="L1326" s="3">
        <f t="shared" si="83"/>
        <v>999.9105665687664</v>
      </c>
      <c r="M1326" s="4">
        <f t="shared" si="85"/>
        <v>999.9105665687664</v>
      </c>
      <c r="N1326" s="3">
        <v>179.45210196798405</v>
      </c>
      <c r="O1326" s="3">
        <v>1</v>
      </c>
      <c r="P1326" s="3">
        <f t="shared" si="84"/>
        <v>179.45210196798405</v>
      </c>
      <c r="Q1326" s="3">
        <f>P1326</f>
        <v>179.45210196798405</v>
      </c>
    </row>
    <row r="1327" spans="1:17" x14ac:dyDescent="0.25">
      <c r="A1327" s="3" t="s">
        <v>158</v>
      </c>
      <c r="B1327" s="3" t="s">
        <v>351</v>
      </c>
      <c r="C1327" s="3" t="s">
        <v>352</v>
      </c>
      <c r="D1327" s="3">
        <v>0.36</v>
      </c>
      <c r="E1327" s="3">
        <v>0.57999999999999996</v>
      </c>
      <c r="F1327" s="3" t="s">
        <v>264</v>
      </c>
      <c r="G1327" s="2">
        <v>1320</v>
      </c>
      <c r="H1327" s="3">
        <v>0.1233257110687255</v>
      </c>
      <c r="I1327" s="3">
        <v>491.16170141905928</v>
      </c>
      <c r="J1327" s="3">
        <v>1.364090055910365</v>
      </c>
      <c r="K1327" s="3">
        <v>1</v>
      </c>
      <c r="L1327" s="3">
        <f t="shared" si="83"/>
        <v>1.364090055910365</v>
      </c>
      <c r="M1327" s="4">
        <f t="shared" si="85"/>
        <v>1.364090055910365</v>
      </c>
      <c r="N1327" s="3">
        <v>0.25961927657540135</v>
      </c>
      <c r="O1327" s="3">
        <v>1</v>
      </c>
      <c r="P1327" s="3">
        <f t="shared" si="84"/>
        <v>0.25961927657540135</v>
      </c>
      <c r="Q1327" s="3">
        <f>P1327</f>
        <v>0.25961927657540135</v>
      </c>
    </row>
    <row r="1328" spans="1:17" x14ac:dyDescent="0.25">
      <c r="A1328" s="3" t="s">
        <v>158</v>
      </c>
      <c r="B1328" s="3" t="s">
        <v>8</v>
      </c>
      <c r="C1328" s="3" t="s">
        <v>9</v>
      </c>
      <c r="D1328" s="3">
        <v>0.56000000000000005</v>
      </c>
      <c r="E1328" s="3">
        <v>0.48</v>
      </c>
      <c r="F1328" s="3" t="s">
        <v>250</v>
      </c>
      <c r="G1328" s="2">
        <v>1320</v>
      </c>
      <c r="H1328" s="3">
        <v>0.68953853795832254</v>
      </c>
      <c r="I1328" s="3">
        <v>2738.6487861142241</v>
      </c>
      <c r="J1328" s="3">
        <v>7.4132884062535283</v>
      </c>
      <c r="K1328" s="3">
        <f>1-0.712</f>
        <v>0.28800000000000003</v>
      </c>
      <c r="L1328" s="3">
        <f t="shared" si="83"/>
        <v>2.1350270610010162</v>
      </c>
      <c r="M1328" s="4">
        <f t="shared" si="85"/>
        <v>2.1350270610010162</v>
      </c>
      <c r="N1328" s="3">
        <v>1.3205417658871035</v>
      </c>
      <c r="O1328" s="3">
        <f>1-0.531</f>
        <v>0.46899999999999997</v>
      </c>
      <c r="P1328" s="3">
        <f t="shared" si="84"/>
        <v>0.61933408820105151</v>
      </c>
      <c r="Q1328" s="3">
        <f>P1328</f>
        <v>0.61933408820105151</v>
      </c>
    </row>
    <row r="1329" spans="1:17" x14ac:dyDescent="0.25">
      <c r="A1329" s="3" t="s">
        <v>158</v>
      </c>
      <c r="B1329" s="3" t="s">
        <v>8</v>
      </c>
      <c r="C1329" s="3" t="s">
        <v>9</v>
      </c>
      <c r="D1329" s="3">
        <v>0.56000000000000005</v>
      </c>
      <c r="E1329" s="3">
        <v>0.48</v>
      </c>
      <c r="F1329" s="3" t="s">
        <v>250</v>
      </c>
      <c r="G1329" s="2">
        <v>1320</v>
      </c>
      <c r="H1329" s="3">
        <v>0.31005148071862887</v>
      </c>
      <c r="I1329" s="3">
        <v>1216.0383790716814</v>
      </c>
      <c r="J1329" s="3">
        <v>3.2822464925246941</v>
      </c>
      <c r="K1329" s="3">
        <f>1-0.712</f>
        <v>0.28800000000000003</v>
      </c>
      <c r="L1329" s="3">
        <f t="shared" si="83"/>
        <v>0.94528698984711201</v>
      </c>
      <c r="M1329" s="4">
        <f t="shared" si="85"/>
        <v>0.94528698984711201</v>
      </c>
      <c r="N1329" s="3">
        <v>0.56741552615441382</v>
      </c>
      <c r="O1329" s="3">
        <f>1-0.531</f>
        <v>0.46899999999999997</v>
      </c>
      <c r="P1329" s="3">
        <f t="shared" si="84"/>
        <v>0.26611788176642004</v>
      </c>
      <c r="Q1329" s="3">
        <f>P1329</f>
        <v>0.26611788176642004</v>
      </c>
    </row>
    <row r="1330" spans="1:17" x14ac:dyDescent="0.25">
      <c r="A1330" s="3" t="s">
        <v>158</v>
      </c>
      <c r="B1330" s="3" t="s">
        <v>8</v>
      </c>
      <c r="C1330" s="3" t="s">
        <v>9</v>
      </c>
      <c r="D1330" s="3">
        <v>0.56000000000000005</v>
      </c>
      <c r="E1330" s="3">
        <v>0.48</v>
      </c>
      <c r="F1330" s="3" t="s">
        <v>250</v>
      </c>
      <c r="G1330" s="2">
        <v>1320</v>
      </c>
      <c r="H1330" s="3">
        <v>0.21956178801719625</v>
      </c>
      <c r="I1330" s="3">
        <v>970.55400579803461</v>
      </c>
      <c r="J1330" s="3">
        <v>2.8060052693894186</v>
      </c>
      <c r="K1330" s="3">
        <v>1</v>
      </c>
      <c r="L1330" s="3">
        <f t="shared" si="83"/>
        <v>2.8060052693894186</v>
      </c>
      <c r="M1330" s="4">
        <f t="shared" si="85"/>
        <v>2.8060052693894186</v>
      </c>
      <c r="N1330" s="3">
        <v>0.53100370169016686</v>
      </c>
      <c r="O1330" s="3">
        <v>1</v>
      </c>
      <c r="P1330" s="3">
        <f t="shared" si="84"/>
        <v>0.53100370169016686</v>
      </c>
      <c r="Q1330" s="3">
        <f>P1330</f>
        <v>0.53100370169016686</v>
      </c>
    </row>
    <row r="1331" spans="1:17" x14ac:dyDescent="0.25">
      <c r="A1331" s="3" t="s">
        <v>158</v>
      </c>
      <c r="B1331" s="3" t="s">
        <v>8</v>
      </c>
      <c r="C1331" s="3" t="s">
        <v>9</v>
      </c>
      <c r="D1331" s="3">
        <v>0.56000000000000005</v>
      </c>
      <c r="E1331" s="3">
        <v>0.48</v>
      </c>
      <c r="F1331" s="3" t="s">
        <v>250</v>
      </c>
      <c r="G1331" s="2">
        <v>1320</v>
      </c>
      <c r="H1331" s="3">
        <v>5.8967436517769069E-2</v>
      </c>
      <c r="I1331" s="3">
        <v>287.43926812518134</v>
      </c>
      <c r="J1331" s="3">
        <v>0.84361691252513082</v>
      </c>
      <c r="K1331" s="3">
        <f>1-0.712</f>
        <v>0.28800000000000003</v>
      </c>
      <c r="L1331" s="3">
        <f t="shared" si="83"/>
        <v>0.24296167080723771</v>
      </c>
      <c r="M1331" s="4">
        <f t="shared" si="85"/>
        <v>0.24296167080723771</v>
      </c>
      <c r="N1331" s="3">
        <v>0.16322034564646162</v>
      </c>
      <c r="O1331" s="3">
        <f>1-0.531</f>
        <v>0.46899999999999997</v>
      </c>
      <c r="P1331" s="3">
        <f t="shared" si="84"/>
        <v>7.6550342108190492E-2</v>
      </c>
      <c r="Q1331" s="3">
        <f>P1331</f>
        <v>7.6550342108190492E-2</v>
      </c>
    </row>
    <row r="1332" spans="1:17" x14ac:dyDescent="0.25">
      <c r="A1332" s="3" t="s">
        <v>158</v>
      </c>
      <c r="B1332" s="3" t="s">
        <v>89</v>
      </c>
      <c r="C1332" s="3" t="s">
        <v>9</v>
      </c>
      <c r="D1332" s="3">
        <v>0.56000000000000005</v>
      </c>
      <c r="E1332" s="3">
        <v>0.48</v>
      </c>
      <c r="F1332" s="3" t="s">
        <v>272</v>
      </c>
      <c r="G1332" s="2">
        <v>1320</v>
      </c>
      <c r="H1332" s="3">
        <v>0.16354335804550468</v>
      </c>
      <c r="I1332" s="3">
        <v>644.03561426269937</v>
      </c>
      <c r="J1332" s="3">
        <v>1.627178834671088</v>
      </c>
      <c r="K1332" s="3">
        <v>1</v>
      </c>
      <c r="L1332" s="3">
        <f t="shared" si="83"/>
        <v>1.627178834671088</v>
      </c>
      <c r="M1332" s="4">
        <f t="shared" si="85"/>
        <v>1.627178834671088</v>
      </c>
      <c r="N1332" s="3">
        <v>0.27171836244238928</v>
      </c>
      <c r="O1332" s="3">
        <v>1</v>
      </c>
      <c r="P1332" s="3">
        <f t="shared" si="84"/>
        <v>0.27171836244238928</v>
      </c>
      <c r="Q1332" s="3">
        <f>P1332</f>
        <v>0.27171836244238928</v>
      </c>
    </row>
    <row r="1333" spans="1:17" x14ac:dyDescent="0.25">
      <c r="A1333" s="3" t="s">
        <v>158</v>
      </c>
      <c r="B1333" s="3" t="s">
        <v>351</v>
      </c>
      <c r="C1333" s="3" t="s">
        <v>352</v>
      </c>
      <c r="D1333" s="3">
        <v>0.36</v>
      </c>
      <c r="E1333" s="3">
        <v>0.57999999999999996</v>
      </c>
      <c r="F1333" s="3" t="s">
        <v>272</v>
      </c>
      <c r="G1333" s="2">
        <v>1320</v>
      </c>
      <c r="H1333" s="3">
        <v>1042.1783341806895</v>
      </c>
      <c r="I1333" s="3">
        <v>4105254.9263138506</v>
      </c>
      <c r="J1333" s="3">
        <v>11101.422748077237</v>
      </c>
      <c r="K1333" s="3">
        <v>1</v>
      </c>
      <c r="L1333" s="3">
        <f t="shared" si="83"/>
        <v>11101.422748077237</v>
      </c>
      <c r="M1333" s="4">
        <f t="shared" si="85"/>
        <v>11101.422748077237</v>
      </c>
      <c r="N1333" s="3">
        <v>2117.9409462825784</v>
      </c>
      <c r="O1333" s="3">
        <v>1</v>
      </c>
      <c r="P1333" s="3">
        <f t="shared" si="84"/>
        <v>2117.9409462825784</v>
      </c>
      <c r="Q1333" s="3">
        <f>P1333</f>
        <v>2117.9409462825784</v>
      </c>
    </row>
    <row r="1334" spans="1:17" x14ac:dyDescent="0.25">
      <c r="A1334" s="3" t="s">
        <v>158</v>
      </c>
      <c r="B1334" s="3" t="s">
        <v>8</v>
      </c>
      <c r="C1334" s="3" t="s">
        <v>9</v>
      </c>
      <c r="D1334" s="3">
        <v>0.36</v>
      </c>
      <c r="E1334" s="3">
        <v>0</v>
      </c>
      <c r="F1334" s="3" t="s">
        <v>163</v>
      </c>
      <c r="G1334" s="2">
        <v>1320</v>
      </c>
      <c r="H1334" s="3">
        <v>8.3598956020952535</v>
      </c>
      <c r="I1334" s="3">
        <v>30539.010606251828</v>
      </c>
      <c r="J1334" s="3">
        <v>81.867101958859863</v>
      </c>
      <c r="K1334" s="3">
        <v>1</v>
      </c>
      <c r="L1334" s="3">
        <f t="shared" si="83"/>
        <v>81.867101958859863</v>
      </c>
      <c r="M1334" s="4">
        <f t="shared" si="85"/>
        <v>81.867101958859863</v>
      </c>
      <c r="N1334" s="3">
        <v>14.193443290322985</v>
      </c>
      <c r="O1334" s="3">
        <v>1</v>
      </c>
      <c r="P1334" s="3">
        <f t="shared" si="84"/>
        <v>14.193443290322985</v>
      </c>
      <c r="Q1334" s="3">
        <f>P1334</f>
        <v>14.193443290322985</v>
      </c>
    </row>
    <row r="1335" spans="1:17" x14ac:dyDescent="0.25">
      <c r="A1335" s="3" t="s">
        <v>158</v>
      </c>
      <c r="B1335" s="3" t="s">
        <v>8</v>
      </c>
      <c r="C1335" s="3" t="s">
        <v>9</v>
      </c>
      <c r="D1335" s="3">
        <v>0.56000000000000005</v>
      </c>
      <c r="E1335" s="3">
        <v>0.48</v>
      </c>
      <c r="F1335" s="3" t="s">
        <v>163</v>
      </c>
      <c r="G1335" s="2">
        <v>1320</v>
      </c>
      <c r="H1335" s="3">
        <v>7.6995866407626377</v>
      </c>
      <c r="I1335" s="3">
        <v>29525.380630647913</v>
      </c>
      <c r="J1335" s="3">
        <v>82.36845886040615</v>
      </c>
      <c r="K1335" s="3">
        <v>1</v>
      </c>
      <c r="L1335" s="3">
        <f t="shared" si="83"/>
        <v>82.36845886040615</v>
      </c>
      <c r="M1335" s="4">
        <f t="shared" si="85"/>
        <v>82.36845886040615</v>
      </c>
      <c r="N1335" s="3">
        <v>15.137417054573334</v>
      </c>
      <c r="O1335" s="3">
        <v>1</v>
      </c>
      <c r="P1335" s="3">
        <f t="shared" si="84"/>
        <v>15.137417054573334</v>
      </c>
      <c r="Q1335" s="3">
        <f>P1335</f>
        <v>15.137417054573334</v>
      </c>
    </row>
    <row r="1336" spans="1:17" x14ac:dyDescent="0.25">
      <c r="A1336" s="3" t="s">
        <v>158</v>
      </c>
      <c r="B1336" s="3" t="s">
        <v>310</v>
      </c>
      <c r="C1336" s="3" t="s">
        <v>9</v>
      </c>
      <c r="D1336" s="3">
        <v>0.56000000000000005</v>
      </c>
      <c r="E1336" s="3">
        <v>0.48</v>
      </c>
      <c r="F1336" s="3" t="s">
        <v>163</v>
      </c>
      <c r="G1336" s="2">
        <v>1320</v>
      </c>
      <c r="H1336" s="3">
        <v>0.92291205113322916</v>
      </c>
      <c r="I1336" s="3">
        <v>3099.8824310102077</v>
      </c>
      <c r="J1336" s="3">
        <v>5.5963562262234907</v>
      </c>
      <c r="K1336" s="3">
        <v>1</v>
      </c>
      <c r="L1336" s="3">
        <f t="shared" si="83"/>
        <v>5.5963562262234907</v>
      </c>
      <c r="M1336" s="4">
        <f t="shared" si="85"/>
        <v>5.5963562262234907</v>
      </c>
      <c r="N1336" s="3">
        <v>0.89753380310875297</v>
      </c>
      <c r="O1336" s="3">
        <v>1</v>
      </c>
      <c r="P1336" s="3">
        <f t="shared" si="84"/>
        <v>0.89753380310875297</v>
      </c>
      <c r="Q1336" s="3">
        <f>P1336</f>
        <v>0.89753380310875297</v>
      </c>
    </row>
    <row r="1337" spans="1:17" x14ac:dyDescent="0.25">
      <c r="A1337" s="3" t="s">
        <v>158</v>
      </c>
      <c r="B1337" s="3" t="s">
        <v>8</v>
      </c>
      <c r="C1337" s="3" t="s">
        <v>9</v>
      </c>
      <c r="D1337" s="3">
        <v>0.56000000000000005</v>
      </c>
      <c r="E1337" s="3">
        <v>0.48</v>
      </c>
      <c r="F1337" s="3" t="s">
        <v>163</v>
      </c>
      <c r="G1337" s="2">
        <v>1320</v>
      </c>
      <c r="H1337" s="3">
        <v>1.3161165109408763</v>
      </c>
      <c r="I1337" s="3">
        <v>5181.63706484258</v>
      </c>
      <c r="J1337" s="3">
        <v>13.726000000538933</v>
      </c>
      <c r="K1337" s="3">
        <f>1-0.712</f>
        <v>0.28800000000000003</v>
      </c>
      <c r="L1337" s="3">
        <f t="shared" si="83"/>
        <v>3.9530880001552133</v>
      </c>
      <c r="M1337" s="4">
        <f t="shared" si="85"/>
        <v>3.9530880001552133</v>
      </c>
      <c r="N1337" s="3">
        <v>2.3856493533833545</v>
      </c>
      <c r="O1337" s="3">
        <f>1-0.531</f>
        <v>0.46899999999999997</v>
      </c>
      <c r="P1337" s="3">
        <f t="shared" si="84"/>
        <v>1.1188695467367933</v>
      </c>
      <c r="Q1337" s="3">
        <f>P1337</f>
        <v>1.1188695467367933</v>
      </c>
    </row>
    <row r="1338" spans="1:17" x14ac:dyDescent="0.25">
      <c r="A1338" s="3" t="s">
        <v>158</v>
      </c>
      <c r="B1338" s="3" t="s">
        <v>8</v>
      </c>
      <c r="C1338" s="3" t="s">
        <v>9</v>
      </c>
      <c r="D1338" s="3">
        <v>0.56000000000000005</v>
      </c>
      <c r="E1338" s="3">
        <v>0.48</v>
      </c>
      <c r="F1338" s="3" t="s">
        <v>166</v>
      </c>
      <c r="G1338" s="2">
        <v>1320</v>
      </c>
      <c r="H1338" s="3">
        <v>41.728046950841694</v>
      </c>
      <c r="I1338" s="3">
        <v>164527.95820437145</v>
      </c>
      <c r="J1338" s="3">
        <v>457.48880630693066</v>
      </c>
      <c r="K1338" s="3">
        <v>1</v>
      </c>
      <c r="L1338" s="3">
        <f t="shared" si="83"/>
        <v>457.48880630693066</v>
      </c>
      <c r="M1338" s="4">
        <f t="shared" si="85"/>
        <v>457.48880630693066</v>
      </c>
      <c r="N1338" s="3">
        <v>84.375672523254607</v>
      </c>
      <c r="O1338" s="3">
        <v>1</v>
      </c>
      <c r="P1338" s="3">
        <f t="shared" si="84"/>
        <v>84.375672523254607</v>
      </c>
      <c r="Q1338" s="3">
        <f>P1338</f>
        <v>84.375672523254607</v>
      </c>
    </row>
    <row r="1339" spans="1:17" x14ac:dyDescent="0.25">
      <c r="A1339" s="3" t="s">
        <v>158</v>
      </c>
      <c r="B1339" s="3" t="s">
        <v>8</v>
      </c>
      <c r="C1339" s="3" t="s">
        <v>9</v>
      </c>
      <c r="D1339" s="3">
        <v>0.56000000000000005</v>
      </c>
      <c r="E1339" s="3">
        <v>0.48</v>
      </c>
      <c r="F1339" s="3" t="s">
        <v>166</v>
      </c>
      <c r="G1339" s="2">
        <v>1320</v>
      </c>
      <c r="H1339" s="3">
        <v>0.4142454162776219</v>
      </c>
      <c r="I1339" s="3">
        <v>1713.6417154298331</v>
      </c>
      <c r="J1339" s="3">
        <v>4.4601046782824101</v>
      </c>
      <c r="K1339" s="3">
        <v>1</v>
      </c>
      <c r="L1339" s="3">
        <f t="shared" si="83"/>
        <v>4.4601046782824101</v>
      </c>
      <c r="M1339" s="4">
        <f t="shared" si="85"/>
        <v>4.4601046782824101</v>
      </c>
      <c r="N1339" s="3">
        <v>0.71946578608927059</v>
      </c>
      <c r="O1339" s="3">
        <v>1</v>
      </c>
      <c r="P1339" s="3">
        <f t="shared" si="84"/>
        <v>0.71946578608927059</v>
      </c>
      <c r="Q1339" s="3">
        <f>P1339</f>
        <v>0.71946578608927059</v>
      </c>
    </row>
    <row r="1340" spans="1:17" x14ac:dyDescent="0.25">
      <c r="A1340" s="3" t="s">
        <v>158</v>
      </c>
      <c r="B1340" s="3" t="s">
        <v>351</v>
      </c>
      <c r="C1340" s="3" t="s">
        <v>352</v>
      </c>
      <c r="D1340" s="3">
        <v>0.36</v>
      </c>
      <c r="E1340" s="3">
        <v>0.57999999999999996</v>
      </c>
      <c r="F1340" s="3" t="s">
        <v>376</v>
      </c>
      <c r="G1340" s="2">
        <v>1320</v>
      </c>
      <c r="H1340" s="3">
        <v>5.6281545061829048</v>
      </c>
      <c r="I1340" s="3">
        <v>21680.594215879053</v>
      </c>
      <c r="J1340" s="3">
        <v>57.038181204746706</v>
      </c>
      <c r="K1340" s="3">
        <v>1</v>
      </c>
      <c r="L1340" s="3">
        <f t="shared" si="83"/>
        <v>57.038181204746706</v>
      </c>
      <c r="M1340" s="4">
        <f t="shared" si="85"/>
        <v>57.038181204746706</v>
      </c>
      <c r="N1340" s="3">
        <v>10.116600429953477</v>
      </c>
      <c r="O1340" s="3">
        <v>1</v>
      </c>
      <c r="P1340" s="3">
        <f t="shared" si="84"/>
        <v>10.116600429953477</v>
      </c>
      <c r="Q1340" s="3">
        <f>P1340</f>
        <v>10.116600429953477</v>
      </c>
    </row>
    <row r="1341" spans="1:17" x14ac:dyDescent="0.25">
      <c r="A1341" s="3" t="s">
        <v>158</v>
      </c>
      <c r="B1341" s="3" t="s">
        <v>310</v>
      </c>
      <c r="C1341" s="3" t="s">
        <v>9</v>
      </c>
      <c r="D1341" s="3">
        <v>0.56000000000000005</v>
      </c>
      <c r="E1341" s="3">
        <v>0.48</v>
      </c>
      <c r="F1341" s="3" t="s">
        <v>17</v>
      </c>
      <c r="G1341" s="2">
        <v>2000</v>
      </c>
      <c r="H1341" s="3">
        <v>1.6583980786400252E-3</v>
      </c>
      <c r="I1341" s="3">
        <v>5.7702531183516674</v>
      </c>
      <c r="J1341" s="3">
        <v>1.24309834379584E-2</v>
      </c>
      <c r="K1341" s="3">
        <v>1</v>
      </c>
      <c r="L1341" s="3">
        <f t="shared" si="83"/>
        <v>1.24309834379584E-2</v>
      </c>
      <c r="M1341" s="4">
        <f t="shared" si="85"/>
        <v>1.24309834379584E-2</v>
      </c>
      <c r="N1341" s="3">
        <v>1.8695711433336321E-3</v>
      </c>
      <c r="O1341" s="3">
        <v>1</v>
      </c>
      <c r="P1341" s="3">
        <f t="shared" si="84"/>
        <v>1.8695711433336321E-3</v>
      </c>
      <c r="Q1341" s="3">
        <f>P1341</f>
        <v>1.8695711433336321E-3</v>
      </c>
    </row>
    <row r="1342" spans="1:17" x14ac:dyDescent="0.25">
      <c r="A1342" s="3" t="s">
        <v>158</v>
      </c>
      <c r="B1342" s="3" t="s">
        <v>310</v>
      </c>
      <c r="C1342" s="3" t="s">
        <v>9</v>
      </c>
      <c r="D1342" s="3">
        <v>0.56000000000000005</v>
      </c>
      <c r="E1342" s="3">
        <v>0.48</v>
      </c>
      <c r="F1342" s="3" t="s">
        <v>17</v>
      </c>
      <c r="G1342" s="2">
        <v>2000</v>
      </c>
      <c r="H1342" s="3">
        <v>2.8217528817306973E-4</v>
      </c>
      <c r="I1342" s="3">
        <v>0.89165490507555467</v>
      </c>
      <c r="J1342" s="3">
        <v>2.2844622954658312E-3</v>
      </c>
      <c r="K1342" s="3">
        <v>1</v>
      </c>
      <c r="L1342" s="3">
        <f t="shared" si="83"/>
        <v>2.2844622954658312E-3</v>
      </c>
      <c r="M1342" s="4">
        <f t="shared" si="85"/>
        <v>2.2844622954658312E-3</v>
      </c>
      <c r="N1342" s="3">
        <v>3.5403176683472526E-4</v>
      </c>
      <c r="O1342" s="3">
        <v>1</v>
      </c>
      <c r="P1342" s="3">
        <f t="shared" si="84"/>
        <v>3.5403176683472526E-4</v>
      </c>
      <c r="Q1342" s="3">
        <f>P1342</f>
        <v>3.5403176683472526E-4</v>
      </c>
    </row>
    <row r="1343" spans="1:17" x14ac:dyDescent="0.25">
      <c r="A1343" s="3" t="s">
        <v>158</v>
      </c>
      <c r="B1343" s="3" t="s">
        <v>89</v>
      </c>
      <c r="C1343" s="3" t="s">
        <v>9</v>
      </c>
      <c r="D1343" s="3">
        <v>0.56000000000000005</v>
      </c>
      <c r="E1343" s="3">
        <v>0.48</v>
      </c>
      <c r="F1343" s="3" t="s">
        <v>17</v>
      </c>
      <c r="G1343" s="2">
        <v>2000</v>
      </c>
      <c r="H1343" s="3">
        <v>3.1056656948434767</v>
      </c>
      <c r="I1343" s="3">
        <v>12712.355722794222</v>
      </c>
      <c r="J1343" s="3">
        <v>26.983706778413314</v>
      </c>
      <c r="K1343" s="3">
        <v>1</v>
      </c>
      <c r="L1343" s="3">
        <f t="shared" si="83"/>
        <v>26.983706778413314</v>
      </c>
      <c r="M1343" s="4">
        <f t="shared" si="85"/>
        <v>26.983706778413314</v>
      </c>
      <c r="N1343" s="3">
        <v>3.9997508858207604</v>
      </c>
      <c r="O1343" s="3">
        <v>1</v>
      </c>
      <c r="P1343" s="3">
        <f t="shared" si="84"/>
        <v>3.9997508858207604</v>
      </c>
      <c r="Q1343" s="3">
        <f>P1343</f>
        <v>3.9997508858207604</v>
      </c>
    </row>
    <row r="1344" spans="1:17" x14ac:dyDescent="0.25">
      <c r="A1344" s="3" t="s">
        <v>158</v>
      </c>
      <c r="B1344" s="3" t="s">
        <v>310</v>
      </c>
      <c r="C1344" s="3" t="s">
        <v>9</v>
      </c>
      <c r="D1344" s="3">
        <v>0.56000000000000005</v>
      </c>
      <c r="E1344" s="3">
        <v>0.48</v>
      </c>
      <c r="F1344" s="3" t="s">
        <v>17</v>
      </c>
      <c r="G1344" s="2">
        <v>2000</v>
      </c>
      <c r="H1344" s="3">
        <v>2.9438933356787014</v>
      </c>
      <c r="I1344" s="3">
        <v>11366.953711576121</v>
      </c>
      <c r="J1344" s="3">
        <v>25.374605138176648</v>
      </c>
      <c r="K1344" s="3">
        <v>1</v>
      </c>
      <c r="L1344" s="3">
        <f t="shared" si="83"/>
        <v>25.374605138176648</v>
      </c>
      <c r="M1344" s="4">
        <f t="shared" si="85"/>
        <v>25.374605138176648</v>
      </c>
      <c r="N1344" s="3">
        <v>3.9463504616259697</v>
      </c>
      <c r="O1344" s="3">
        <v>1</v>
      </c>
      <c r="P1344" s="3">
        <f t="shared" si="84"/>
        <v>3.9463504616259697</v>
      </c>
      <c r="Q1344" s="3">
        <f>P1344</f>
        <v>3.9463504616259697</v>
      </c>
    </row>
    <row r="1345" spans="1:17" x14ac:dyDescent="0.25">
      <c r="A1345" s="3" t="s">
        <v>158</v>
      </c>
      <c r="B1345" s="3" t="s">
        <v>310</v>
      </c>
      <c r="C1345" s="3" t="s">
        <v>9</v>
      </c>
      <c r="D1345" s="3">
        <v>0.56000000000000005</v>
      </c>
      <c r="E1345" s="3">
        <v>0.48</v>
      </c>
      <c r="F1345" s="3" t="s">
        <v>17</v>
      </c>
      <c r="G1345" s="2">
        <v>2000</v>
      </c>
      <c r="H1345" s="3">
        <v>2.9781642073167185</v>
      </c>
      <c r="I1345" s="3">
        <v>11454.240639479074</v>
      </c>
      <c r="J1345" s="3">
        <v>35.054349826135628</v>
      </c>
      <c r="K1345" s="3">
        <v>1</v>
      </c>
      <c r="L1345" s="3">
        <f t="shared" si="83"/>
        <v>35.054349826135628</v>
      </c>
      <c r="M1345" s="4">
        <f t="shared" si="85"/>
        <v>35.054349826135628</v>
      </c>
      <c r="N1345" s="3">
        <v>6.8595126693158202</v>
      </c>
      <c r="O1345" s="3">
        <v>1</v>
      </c>
      <c r="P1345" s="3">
        <f t="shared" si="84"/>
        <v>6.8595126693158202</v>
      </c>
      <c r="Q1345" s="3">
        <f>P1345</f>
        <v>6.8595126693158202</v>
      </c>
    </row>
    <row r="1346" spans="1:17" x14ac:dyDescent="0.25">
      <c r="A1346" s="3" t="s">
        <v>158</v>
      </c>
      <c r="B1346" s="3" t="s">
        <v>310</v>
      </c>
      <c r="C1346" s="3" t="s">
        <v>9</v>
      </c>
      <c r="D1346" s="3">
        <v>0.56000000000000005</v>
      </c>
      <c r="E1346" s="3">
        <v>0.48</v>
      </c>
      <c r="F1346" s="3" t="s">
        <v>320</v>
      </c>
      <c r="G1346" s="2">
        <v>3000</v>
      </c>
      <c r="H1346" s="3">
        <v>0.13176785718800957</v>
      </c>
      <c r="I1346" s="3">
        <v>501.51561130371232</v>
      </c>
      <c r="J1346" s="3">
        <v>1.1218296589349164</v>
      </c>
      <c r="K1346" s="3">
        <v>1</v>
      </c>
      <c r="L1346" s="3">
        <f t="shared" ref="L1346:L1409" si="86">J1346*K1346</f>
        <v>1.1218296589349164</v>
      </c>
      <c r="M1346" s="3">
        <v>0</v>
      </c>
      <c r="N1346" s="3">
        <v>0.16926732670630548</v>
      </c>
      <c r="O1346" s="3">
        <v>1</v>
      </c>
      <c r="P1346" s="3">
        <f t="shared" ref="P1346:P1409" si="87">N1346*O1346</f>
        <v>0.16926732670630548</v>
      </c>
      <c r="Q1346" s="3">
        <v>0</v>
      </c>
    </row>
    <row r="1347" spans="1:17" x14ac:dyDescent="0.25">
      <c r="A1347" s="3" t="s">
        <v>158</v>
      </c>
      <c r="B1347" s="3" t="s">
        <v>310</v>
      </c>
      <c r="C1347" s="3" t="s">
        <v>9</v>
      </c>
      <c r="D1347" s="3">
        <v>0.56000000000000005</v>
      </c>
      <c r="E1347" s="3">
        <v>0.48</v>
      </c>
      <c r="F1347" s="3" t="s">
        <v>320</v>
      </c>
      <c r="G1347" s="2">
        <v>3000</v>
      </c>
      <c r="H1347" s="3">
        <v>2.5593468682866681E-2</v>
      </c>
      <c r="I1347" s="3">
        <v>106.05470367478287</v>
      </c>
      <c r="J1347" s="3">
        <v>0.22901378991084959</v>
      </c>
      <c r="K1347" s="3">
        <v>1</v>
      </c>
      <c r="L1347" s="3">
        <f t="shared" si="86"/>
        <v>0.22901378991084959</v>
      </c>
      <c r="M1347" s="3">
        <v>0</v>
      </c>
      <c r="N1347" s="3">
        <v>3.4910564337900775E-2</v>
      </c>
      <c r="O1347" s="3">
        <v>1</v>
      </c>
      <c r="P1347" s="3">
        <f t="shared" si="87"/>
        <v>3.4910564337900775E-2</v>
      </c>
      <c r="Q1347" s="3">
        <v>0</v>
      </c>
    </row>
    <row r="1348" spans="1:17" x14ac:dyDescent="0.25">
      <c r="A1348" s="3" t="s">
        <v>158</v>
      </c>
      <c r="B1348" s="3" t="s">
        <v>310</v>
      </c>
      <c r="C1348" s="3" t="s">
        <v>9</v>
      </c>
      <c r="D1348" s="3">
        <v>0.56000000000000005</v>
      </c>
      <c r="E1348" s="3">
        <v>0.48</v>
      </c>
      <c r="F1348" s="3" t="s">
        <v>264</v>
      </c>
      <c r="G1348" s="2">
        <v>3000</v>
      </c>
      <c r="H1348" s="3">
        <v>1.0708812089258713E-3</v>
      </c>
      <c r="I1348" s="3">
        <v>4.0722982798514735</v>
      </c>
      <c r="J1348" s="3">
        <v>8.8024193515031674E-3</v>
      </c>
      <c r="K1348" s="3">
        <v>1</v>
      </c>
      <c r="L1348" s="3">
        <f t="shared" si="86"/>
        <v>8.8024193515031674E-3</v>
      </c>
      <c r="M1348" s="3">
        <v>0</v>
      </c>
      <c r="N1348" s="3">
        <v>1.2577764772797788E-3</v>
      </c>
      <c r="O1348" s="3">
        <v>1</v>
      </c>
      <c r="P1348" s="3">
        <f t="shared" si="87"/>
        <v>1.2577764772797788E-3</v>
      </c>
      <c r="Q1348" s="3">
        <v>0</v>
      </c>
    </row>
    <row r="1349" spans="1:17" x14ac:dyDescent="0.25">
      <c r="A1349" s="3" t="s">
        <v>158</v>
      </c>
      <c r="B1349" s="3" t="s">
        <v>310</v>
      </c>
      <c r="C1349" s="3" t="s">
        <v>9</v>
      </c>
      <c r="D1349" s="3">
        <v>0.56000000000000005</v>
      </c>
      <c r="E1349" s="3">
        <v>0.48</v>
      </c>
      <c r="F1349" s="3" t="s">
        <v>264</v>
      </c>
      <c r="G1349" s="2">
        <v>3000</v>
      </c>
      <c r="H1349" s="3">
        <v>9.1311330450515634E-4</v>
      </c>
      <c r="I1349" s="3">
        <v>3.4190966862577961</v>
      </c>
      <c r="J1349" s="3">
        <v>9.3385556586736487E-3</v>
      </c>
      <c r="K1349" s="3">
        <v>1</v>
      </c>
      <c r="L1349" s="3">
        <f t="shared" si="86"/>
        <v>9.3385556586736487E-3</v>
      </c>
      <c r="M1349" s="3">
        <v>0</v>
      </c>
      <c r="N1349" s="3">
        <v>1.414551268989369E-3</v>
      </c>
      <c r="O1349" s="3">
        <v>1</v>
      </c>
      <c r="P1349" s="3">
        <f t="shared" si="87"/>
        <v>1.414551268989369E-3</v>
      </c>
      <c r="Q1349" s="3">
        <v>0</v>
      </c>
    </row>
    <row r="1350" spans="1:17" x14ac:dyDescent="0.25">
      <c r="A1350" s="3" t="s">
        <v>158</v>
      </c>
      <c r="B1350" s="3" t="s">
        <v>8</v>
      </c>
      <c r="C1350" s="3" t="s">
        <v>9</v>
      </c>
      <c r="D1350" s="3">
        <v>0.56000000000000005</v>
      </c>
      <c r="E1350" s="3">
        <v>0.48</v>
      </c>
      <c r="F1350" s="3" t="s">
        <v>19</v>
      </c>
      <c r="G1350" s="2">
        <v>1330</v>
      </c>
      <c r="H1350" s="3">
        <v>8.3709065230755417</v>
      </c>
      <c r="I1350" s="3">
        <v>33696.342173008357</v>
      </c>
      <c r="J1350" s="3">
        <v>90.758245503217594</v>
      </c>
      <c r="K1350" s="3">
        <v>1</v>
      </c>
      <c r="L1350" s="3">
        <f t="shared" si="86"/>
        <v>90.758245503217594</v>
      </c>
      <c r="M1350" s="4">
        <f t="shared" ref="M1350:M1409" si="88">L1350</f>
        <v>90.758245503217594</v>
      </c>
      <c r="N1350" s="3">
        <v>15.703735371918379</v>
      </c>
      <c r="O1350" s="3">
        <v>1</v>
      </c>
      <c r="P1350" s="3">
        <f t="shared" si="87"/>
        <v>15.703735371918379</v>
      </c>
      <c r="Q1350" s="3">
        <f>P1350</f>
        <v>15.703735371918379</v>
      </c>
    </row>
    <row r="1351" spans="1:17" x14ac:dyDescent="0.25">
      <c r="A1351" s="3" t="s">
        <v>158</v>
      </c>
      <c r="B1351" s="3" t="s">
        <v>8</v>
      </c>
      <c r="C1351" s="3" t="s">
        <v>9</v>
      </c>
      <c r="D1351" s="3">
        <v>0.56000000000000005</v>
      </c>
      <c r="E1351" s="3">
        <v>0.48</v>
      </c>
      <c r="F1351" s="3" t="s">
        <v>19</v>
      </c>
      <c r="G1351" s="2">
        <v>1330</v>
      </c>
      <c r="H1351" s="3">
        <v>60.308407830981174</v>
      </c>
      <c r="I1351" s="3">
        <v>223561.7214520658</v>
      </c>
      <c r="J1351" s="3">
        <v>524.6317372560851</v>
      </c>
      <c r="K1351" s="3">
        <v>1</v>
      </c>
      <c r="L1351" s="3">
        <f t="shared" si="86"/>
        <v>524.6317372560851</v>
      </c>
      <c r="M1351" s="4">
        <f t="shared" si="88"/>
        <v>524.6317372560851</v>
      </c>
      <c r="N1351" s="3">
        <v>87.616808539718292</v>
      </c>
      <c r="O1351" s="3">
        <v>1</v>
      </c>
      <c r="P1351" s="3">
        <f t="shared" si="87"/>
        <v>87.616808539718292</v>
      </c>
      <c r="Q1351" s="3">
        <f>P1351</f>
        <v>87.616808539718292</v>
      </c>
    </row>
    <row r="1352" spans="1:17" x14ac:dyDescent="0.25">
      <c r="A1352" s="3" t="s">
        <v>158</v>
      </c>
      <c r="B1352" s="3" t="s">
        <v>310</v>
      </c>
      <c r="C1352" s="3" t="s">
        <v>9</v>
      </c>
      <c r="D1352" s="3">
        <v>0.56000000000000005</v>
      </c>
      <c r="E1352" s="3">
        <v>0.48</v>
      </c>
      <c r="F1352" s="3" t="s">
        <v>19</v>
      </c>
      <c r="G1352" s="2">
        <v>1330</v>
      </c>
      <c r="H1352" s="3">
        <v>5.5824339174299151</v>
      </c>
      <c r="I1352" s="3">
        <v>19274.223374256271</v>
      </c>
      <c r="J1352" s="3">
        <v>54.616286438715264</v>
      </c>
      <c r="K1352" s="3">
        <v>1</v>
      </c>
      <c r="L1352" s="3">
        <f t="shared" si="86"/>
        <v>54.616286438715264</v>
      </c>
      <c r="M1352" s="4">
        <f t="shared" si="88"/>
        <v>54.616286438715264</v>
      </c>
      <c r="N1352" s="3">
        <v>10.171950620186269</v>
      </c>
      <c r="O1352" s="3">
        <v>1</v>
      </c>
      <c r="P1352" s="3">
        <f t="shared" si="87"/>
        <v>10.171950620186269</v>
      </c>
      <c r="Q1352" s="3">
        <f>P1352</f>
        <v>10.171950620186269</v>
      </c>
    </row>
    <row r="1353" spans="1:17" x14ac:dyDescent="0.25">
      <c r="A1353" s="3" t="s">
        <v>158</v>
      </c>
      <c r="B1353" s="3" t="s">
        <v>310</v>
      </c>
      <c r="C1353" s="3" t="s">
        <v>9</v>
      </c>
      <c r="D1353" s="3">
        <v>0.56000000000000005</v>
      </c>
      <c r="E1353" s="3">
        <v>0.48</v>
      </c>
      <c r="F1353" s="3" t="s">
        <v>19</v>
      </c>
      <c r="G1353" s="2">
        <v>1330</v>
      </c>
      <c r="H1353" s="3">
        <v>11.894384237225134</v>
      </c>
      <c r="I1353" s="3">
        <v>44246.192116241429</v>
      </c>
      <c r="J1353" s="3">
        <v>116.8510081694815</v>
      </c>
      <c r="K1353" s="3">
        <v>1</v>
      </c>
      <c r="L1353" s="3">
        <f t="shared" si="86"/>
        <v>116.8510081694815</v>
      </c>
      <c r="M1353" s="4">
        <f t="shared" si="88"/>
        <v>116.8510081694815</v>
      </c>
      <c r="N1353" s="3">
        <v>19.892910156015368</v>
      </c>
      <c r="O1353" s="3">
        <v>1</v>
      </c>
      <c r="P1353" s="3">
        <f t="shared" si="87"/>
        <v>19.892910156015368</v>
      </c>
      <c r="Q1353" s="3">
        <f>P1353</f>
        <v>19.892910156015368</v>
      </c>
    </row>
    <row r="1354" spans="1:17" x14ac:dyDescent="0.25">
      <c r="A1354" s="3" t="s">
        <v>158</v>
      </c>
      <c r="B1354" s="3" t="s">
        <v>310</v>
      </c>
      <c r="C1354" s="3" t="s">
        <v>9</v>
      </c>
      <c r="D1354" s="3">
        <v>0.56000000000000005</v>
      </c>
      <c r="E1354" s="3">
        <v>0.48</v>
      </c>
      <c r="F1354" s="3" t="s">
        <v>19</v>
      </c>
      <c r="G1354" s="2">
        <v>1330</v>
      </c>
      <c r="H1354" s="3">
        <v>32.773429279096987</v>
      </c>
      <c r="I1354" s="3">
        <v>123949.19319118872</v>
      </c>
      <c r="J1354" s="3">
        <v>318.16931555593317</v>
      </c>
      <c r="K1354" s="3">
        <v>1</v>
      </c>
      <c r="L1354" s="3">
        <f t="shared" si="86"/>
        <v>318.16931555593317</v>
      </c>
      <c r="M1354" s="4">
        <f t="shared" si="88"/>
        <v>318.16931555593317</v>
      </c>
      <c r="N1354" s="3">
        <v>55.706309261115422</v>
      </c>
      <c r="O1354" s="3">
        <v>1</v>
      </c>
      <c r="P1354" s="3">
        <f t="shared" si="87"/>
        <v>55.706309261115422</v>
      </c>
      <c r="Q1354" s="3">
        <f>P1354</f>
        <v>55.706309261115422</v>
      </c>
    </row>
    <row r="1355" spans="1:17" x14ac:dyDescent="0.25">
      <c r="A1355" s="3" t="s">
        <v>158</v>
      </c>
      <c r="B1355" s="3" t="s">
        <v>8</v>
      </c>
      <c r="C1355" s="3" t="s">
        <v>9</v>
      </c>
      <c r="D1355" s="3">
        <v>0.56000000000000005</v>
      </c>
      <c r="E1355" s="3">
        <v>0.48</v>
      </c>
      <c r="F1355" s="3" t="s">
        <v>19</v>
      </c>
      <c r="G1355" s="2">
        <v>1330</v>
      </c>
      <c r="H1355" s="3">
        <v>19.560098675663895</v>
      </c>
      <c r="I1355" s="3">
        <v>80140.832348547221</v>
      </c>
      <c r="J1355" s="3">
        <v>220.05327812061714</v>
      </c>
      <c r="K1355" s="3">
        <f>1-0.712</f>
        <v>0.28800000000000003</v>
      </c>
      <c r="L1355" s="3">
        <f t="shared" si="86"/>
        <v>63.375344098737742</v>
      </c>
      <c r="M1355" s="4">
        <f t="shared" si="88"/>
        <v>63.375344098737742</v>
      </c>
      <c r="N1355" s="3">
        <v>39.516287546521191</v>
      </c>
      <c r="O1355" s="3">
        <f>1-0.531</f>
        <v>0.46899999999999997</v>
      </c>
      <c r="P1355" s="3">
        <f t="shared" si="87"/>
        <v>18.533138859318438</v>
      </c>
      <c r="Q1355" s="3">
        <f>P1355</f>
        <v>18.533138859318438</v>
      </c>
    </row>
    <row r="1356" spans="1:17" x14ac:dyDescent="0.25">
      <c r="A1356" s="3" t="s">
        <v>158</v>
      </c>
      <c r="B1356" s="3" t="s">
        <v>310</v>
      </c>
      <c r="C1356" s="3" t="s">
        <v>9</v>
      </c>
      <c r="D1356" s="3">
        <v>0.56000000000000005</v>
      </c>
      <c r="E1356" s="3">
        <v>0.48</v>
      </c>
      <c r="F1356" s="3" t="s">
        <v>275</v>
      </c>
      <c r="G1356" s="2">
        <v>1330</v>
      </c>
      <c r="H1356" s="3">
        <v>38.740090106640707</v>
      </c>
      <c r="I1356" s="3">
        <v>149456.42089851788</v>
      </c>
      <c r="J1356" s="3">
        <v>452.41704319271633</v>
      </c>
      <c r="K1356" s="3">
        <v>1</v>
      </c>
      <c r="L1356" s="3">
        <f t="shared" si="86"/>
        <v>452.41704319271633</v>
      </c>
      <c r="M1356" s="4">
        <f t="shared" si="88"/>
        <v>452.41704319271633</v>
      </c>
      <c r="N1356" s="3">
        <v>87.829604750077337</v>
      </c>
      <c r="O1356" s="3">
        <v>1</v>
      </c>
      <c r="P1356" s="3">
        <f t="shared" si="87"/>
        <v>87.829604750077337</v>
      </c>
      <c r="Q1356" s="3">
        <f>P1356</f>
        <v>87.829604750077337</v>
      </c>
    </row>
    <row r="1357" spans="1:17" x14ac:dyDescent="0.25">
      <c r="A1357" s="3" t="s">
        <v>158</v>
      </c>
      <c r="B1357" s="3" t="s">
        <v>8</v>
      </c>
      <c r="C1357" s="3" t="s">
        <v>9</v>
      </c>
      <c r="D1357" s="3">
        <v>0.56000000000000005</v>
      </c>
      <c r="E1357" s="3">
        <v>0.48</v>
      </c>
      <c r="F1357" s="3" t="s">
        <v>11</v>
      </c>
      <c r="G1357" s="2">
        <v>1330</v>
      </c>
      <c r="H1357" s="3">
        <v>43.052479791961716</v>
      </c>
      <c r="I1357" s="3">
        <v>169700.79398618001</v>
      </c>
      <c r="J1357" s="3">
        <v>409.2252994842479</v>
      </c>
      <c r="K1357" s="3">
        <v>1</v>
      </c>
      <c r="L1357" s="3">
        <f t="shared" si="86"/>
        <v>409.2252994842479</v>
      </c>
      <c r="M1357" s="4">
        <f t="shared" si="88"/>
        <v>409.2252994842479</v>
      </c>
      <c r="N1357" s="3">
        <v>68.960422066493919</v>
      </c>
      <c r="O1357" s="3">
        <v>1</v>
      </c>
      <c r="P1357" s="3">
        <f t="shared" si="87"/>
        <v>68.960422066493919</v>
      </c>
      <c r="Q1357" s="3">
        <f>P1357</f>
        <v>68.960422066493919</v>
      </c>
    </row>
    <row r="1358" spans="1:17" x14ac:dyDescent="0.25">
      <c r="A1358" s="3" t="s">
        <v>158</v>
      </c>
      <c r="B1358" s="3" t="s">
        <v>8</v>
      </c>
      <c r="C1358" s="3" t="s">
        <v>9</v>
      </c>
      <c r="D1358" s="3">
        <v>0.56000000000000005</v>
      </c>
      <c r="E1358" s="3">
        <v>0.48</v>
      </c>
      <c r="F1358" s="3" t="s">
        <v>11</v>
      </c>
      <c r="G1358" s="2">
        <v>1330</v>
      </c>
      <c r="H1358" s="3">
        <v>42.675539303994597</v>
      </c>
      <c r="I1358" s="3">
        <v>160146.43959122355</v>
      </c>
      <c r="J1358" s="3">
        <v>344.4645564179603</v>
      </c>
      <c r="K1358" s="3">
        <v>1</v>
      </c>
      <c r="L1358" s="3">
        <f t="shared" si="86"/>
        <v>344.4645564179603</v>
      </c>
      <c r="M1358" s="4">
        <f t="shared" si="88"/>
        <v>344.4645564179603</v>
      </c>
      <c r="N1358" s="3">
        <v>61.355859675045288</v>
      </c>
      <c r="O1358" s="3">
        <v>1</v>
      </c>
      <c r="P1358" s="3">
        <f t="shared" si="87"/>
        <v>61.355859675045288</v>
      </c>
      <c r="Q1358" s="3">
        <f>P1358</f>
        <v>61.355859675045288</v>
      </c>
    </row>
    <row r="1359" spans="1:17" x14ac:dyDescent="0.25">
      <c r="A1359" s="3" t="s">
        <v>158</v>
      </c>
      <c r="B1359" s="3" t="s">
        <v>8</v>
      </c>
      <c r="C1359" s="3" t="s">
        <v>9</v>
      </c>
      <c r="D1359" s="3">
        <v>0.56000000000000005</v>
      </c>
      <c r="E1359" s="3">
        <v>0.48</v>
      </c>
      <c r="F1359" s="3" t="s">
        <v>183</v>
      </c>
      <c r="G1359" s="2">
        <v>1330</v>
      </c>
      <c r="H1359" s="3">
        <v>4.3643288236625812</v>
      </c>
      <c r="I1359" s="3">
        <v>16619.547656177914</v>
      </c>
      <c r="J1359" s="3">
        <v>44.783825878035309</v>
      </c>
      <c r="K1359" s="3">
        <v>1</v>
      </c>
      <c r="L1359" s="3">
        <f t="shared" si="86"/>
        <v>44.783825878035309</v>
      </c>
      <c r="M1359" s="4">
        <f t="shared" si="88"/>
        <v>44.783825878035309</v>
      </c>
      <c r="N1359" s="3">
        <v>7.5615599226232906</v>
      </c>
      <c r="O1359" s="3">
        <v>1</v>
      </c>
      <c r="P1359" s="3">
        <f t="shared" si="87"/>
        <v>7.5615599226232906</v>
      </c>
      <c r="Q1359" s="3">
        <f>P1359</f>
        <v>7.5615599226232906</v>
      </c>
    </row>
    <row r="1360" spans="1:17" x14ac:dyDescent="0.25">
      <c r="A1360" s="3" t="s">
        <v>158</v>
      </c>
      <c r="B1360" s="3" t="s">
        <v>8</v>
      </c>
      <c r="C1360" s="3" t="s">
        <v>9</v>
      </c>
      <c r="D1360" s="3">
        <v>0.56000000000000005</v>
      </c>
      <c r="E1360" s="3">
        <v>0.48</v>
      </c>
      <c r="F1360" s="3" t="s">
        <v>183</v>
      </c>
      <c r="G1360" s="2">
        <v>1330</v>
      </c>
      <c r="H1360" s="3">
        <v>60.277079616451701</v>
      </c>
      <c r="I1360" s="3">
        <v>232812.20643127704</v>
      </c>
      <c r="J1360" s="3">
        <v>653.67579334747234</v>
      </c>
      <c r="K1360" s="3">
        <v>1</v>
      </c>
      <c r="L1360" s="3">
        <f t="shared" si="86"/>
        <v>653.67579334747234</v>
      </c>
      <c r="M1360" s="4">
        <f t="shared" si="88"/>
        <v>653.67579334747234</v>
      </c>
      <c r="N1360" s="3">
        <v>118.66099265091387</v>
      </c>
      <c r="O1360" s="3">
        <v>1</v>
      </c>
      <c r="P1360" s="3">
        <f t="shared" si="87"/>
        <v>118.66099265091387</v>
      </c>
      <c r="Q1360" s="3">
        <f>P1360</f>
        <v>118.66099265091387</v>
      </c>
    </row>
    <row r="1361" spans="1:17" x14ac:dyDescent="0.25">
      <c r="A1361" s="3" t="s">
        <v>158</v>
      </c>
      <c r="B1361" s="3" t="s">
        <v>310</v>
      </c>
      <c r="C1361" s="3" t="s">
        <v>9</v>
      </c>
      <c r="D1361" s="3">
        <v>0.56000000000000005</v>
      </c>
      <c r="E1361" s="3">
        <v>0.48</v>
      </c>
      <c r="F1361" s="3" t="s">
        <v>183</v>
      </c>
      <c r="G1361" s="2">
        <v>1330</v>
      </c>
      <c r="H1361" s="3">
        <v>4.1930894890263675</v>
      </c>
      <c r="I1361" s="3">
        <v>15551.941985510459</v>
      </c>
      <c r="J1361" s="3">
        <v>27.692678790408298</v>
      </c>
      <c r="K1361" s="3">
        <v>1</v>
      </c>
      <c r="L1361" s="3">
        <f t="shared" si="86"/>
        <v>27.692678790408298</v>
      </c>
      <c r="M1361" s="4">
        <f t="shared" si="88"/>
        <v>27.692678790408298</v>
      </c>
      <c r="N1361" s="3">
        <v>4.7592424046113493</v>
      </c>
      <c r="O1361" s="3">
        <v>1</v>
      </c>
      <c r="P1361" s="3">
        <f t="shared" si="87"/>
        <v>4.7592424046113493</v>
      </c>
      <c r="Q1361" s="3">
        <f>P1361</f>
        <v>4.7592424046113493</v>
      </c>
    </row>
    <row r="1362" spans="1:17" x14ac:dyDescent="0.25">
      <c r="A1362" s="3" t="s">
        <v>158</v>
      </c>
      <c r="B1362" s="3" t="s">
        <v>8</v>
      </c>
      <c r="C1362" s="3" t="s">
        <v>9</v>
      </c>
      <c r="D1362" s="3">
        <v>0.56000000000000005</v>
      </c>
      <c r="E1362" s="3">
        <v>0.48</v>
      </c>
      <c r="F1362" s="3" t="s">
        <v>183</v>
      </c>
      <c r="G1362" s="2">
        <v>1330</v>
      </c>
      <c r="H1362" s="3">
        <v>133.48782703594176</v>
      </c>
      <c r="I1362" s="3">
        <v>565778.84483660443</v>
      </c>
      <c r="J1362" s="3">
        <v>1502.3104606962766</v>
      </c>
      <c r="K1362" s="3">
        <f>1-0.712</f>
        <v>0.28800000000000003</v>
      </c>
      <c r="L1362" s="3">
        <f t="shared" si="86"/>
        <v>432.66541268052771</v>
      </c>
      <c r="M1362" s="4">
        <f t="shared" si="88"/>
        <v>432.66541268052771</v>
      </c>
      <c r="N1362" s="3">
        <v>274.59054418059674</v>
      </c>
      <c r="O1362" s="3">
        <f>1-0.531</f>
        <v>0.46899999999999997</v>
      </c>
      <c r="P1362" s="3">
        <f t="shared" si="87"/>
        <v>128.78296522069985</v>
      </c>
      <c r="Q1362" s="3">
        <f>P1362</f>
        <v>128.78296522069985</v>
      </c>
    </row>
    <row r="1363" spans="1:17" x14ac:dyDescent="0.25">
      <c r="A1363" s="3" t="s">
        <v>158</v>
      </c>
      <c r="B1363" s="3" t="s">
        <v>310</v>
      </c>
      <c r="C1363" s="3" t="s">
        <v>9</v>
      </c>
      <c r="D1363" s="3">
        <v>0.56000000000000005</v>
      </c>
      <c r="E1363" s="3">
        <v>0.48</v>
      </c>
      <c r="F1363" s="3" t="s">
        <v>320</v>
      </c>
      <c r="G1363" s="2">
        <v>1330</v>
      </c>
      <c r="H1363" s="3">
        <v>19.49547992986221</v>
      </c>
      <c r="I1363" s="3">
        <v>79569.681195175421</v>
      </c>
      <c r="J1363" s="3">
        <v>192.88552451505669</v>
      </c>
      <c r="K1363" s="3">
        <v>1</v>
      </c>
      <c r="L1363" s="3">
        <f t="shared" si="86"/>
        <v>192.88552451505669</v>
      </c>
      <c r="M1363" s="4">
        <f t="shared" si="88"/>
        <v>192.88552451505669</v>
      </c>
      <c r="N1363" s="3">
        <v>33.999483758757357</v>
      </c>
      <c r="O1363" s="3">
        <v>1</v>
      </c>
      <c r="P1363" s="3">
        <f t="shared" si="87"/>
        <v>33.999483758757357</v>
      </c>
      <c r="Q1363" s="3">
        <f>P1363</f>
        <v>33.999483758757357</v>
      </c>
    </row>
    <row r="1364" spans="1:17" x14ac:dyDescent="0.25">
      <c r="A1364" s="3" t="s">
        <v>158</v>
      </c>
      <c r="B1364" s="3" t="s">
        <v>310</v>
      </c>
      <c r="C1364" s="3" t="s">
        <v>9</v>
      </c>
      <c r="D1364" s="3">
        <v>0.56000000000000005</v>
      </c>
      <c r="E1364" s="3">
        <v>0.48</v>
      </c>
      <c r="F1364" s="3" t="s">
        <v>320</v>
      </c>
      <c r="G1364" s="2">
        <v>1330</v>
      </c>
      <c r="H1364" s="3">
        <v>87.265794490625325</v>
      </c>
      <c r="I1364" s="3">
        <v>347445.23582530959</v>
      </c>
      <c r="J1364" s="3">
        <v>951.28192722873894</v>
      </c>
      <c r="K1364" s="3">
        <v>1</v>
      </c>
      <c r="L1364" s="3">
        <f t="shared" si="86"/>
        <v>951.28192722873894</v>
      </c>
      <c r="M1364" s="4">
        <f t="shared" si="88"/>
        <v>951.28192722873894</v>
      </c>
      <c r="N1364" s="3">
        <v>172.10307801369677</v>
      </c>
      <c r="O1364" s="3">
        <v>1</v>
      </c>
      <c r="P1364" s="3">
        <f t="shared" si="87"/>
        <v>172.10307801369677</v>
      </c>
      <c r="Q1364" s="3">
        <f>P1364</f>
        <v>172.10307801369677</v>
      </c>
    </row>
    <row r="1365" spans="1:17" x14ac:dyDescent="0.25">
      <c r="A1365" s="3" t="s">
        <v>158</v>
      </c>
      <c r="B1365" s="3" t="s">
        <v>89</v>
      </c>
      <c r="C1365" s="3" t="s">
        <v>9</v>
      </c>
      <c r="D1365" s="3">
        <v>0.56000000000000005</v>
      </c>
      <c r="E1365" s="3">
        <v>0.48</v>
      </c>
      <c r="F1365" s="3" t="s">
        <v>277</v>
      </c>
      <c r="G1365" s="2">
        <v>1330</v>
      </c>
      <c r="H1365" s="3">
        <v>228.3254885823404</v>
      </c>
      <c r="I1365" s="3">
        <v>926537.40289273614</v>
      </c>
      <c r="J1365" s="3">
        <v>2480.0252349931825</v>
      </c>
      <c r="K1365" s="3">
        <v>1</v>
      </c>
      <c r="L1365" s="3">
        <f t="shared" si="86"/>
        <v>2480.0252349931825</v>
      </c>
      <c r="M1365" s="4">
        <f t="shared" si="88"/>
        <v>2480.0252349931825</v>
      </c>
      <c r="N1365" s="3">
        <v>435.9237174167182</v>
      </c>
      <c r="O1365" s="3">
        <v>1</v>
      </c>
      <c r="P1365" s="3">
        <f t="shared" si="87"/>
        <v>435.9237174167182</v>
      </c>
      <c r="Q1365" s="3">
        <f>P1365</f>
        <v>435.9237174167182</v>
      </c>
    </row>
    <row r="1366" spans="1:17" x14ac:dyDescent="0.25">
      <c r="A1366" s="3" t="s">
        <v>158</v>
      </c>
      <c r="B1366" s="3" t="s">
        <v>89</v>
      </c>
      <c r="C1366" s="3" t="s">
        <v>9</v>
      </c>
      <c r="D1366" s="3">
        <v>0.56000000000000005</v>
      </c>
      <c r="E1366" s="3">
        <v>0.48</v>
      </c>
      <c r="F1366" s="3" t="s">
        <v>294</v>
      </c>
      <c r="G1366" s="2">
        <v>1330</v>
      </c>
      <c r="H1366" s="3">
        <v>1.0878925589967918E-2</v>
      </c>
      <c r="I1366" s="3">
        <v>44.083410440286364</v>
      </c>
      <c r="J1366" s="3">
        <v>0.11472942528501526</v>
      </c>
      <c r="K1366" s="3">
        <v>1</v>
      </c>
      <c r="L1366" s="3">
        <f t="shared" si="86"/>
        <v>0.11472942528501526</v>
      </c>
      <c r="M1366" s="4">
        <f t="shared" si="88"/>
        <v>0.11472942528501526</v>
      </c>
      <c r="N1366" s="3">
        <v>1.8586122875153738E-2</v>
      </c>
      <c r="O1366" s="3">
        <v>1</v>
      </c>
      <c r="P1366" s="3">
        <f t="shared" si="87"/>
        <v>1.8586122875153738E-2</v>
      </c>
      <c r="Q1366" s="3">
        <f>P1366</f>
        <v>1.8586122875153738E-2</v>
      </c>
    </row>
    <row r="1367" spans="1:17" x14ac:dyDescent="0.25">
      <c r="A1367" s="3" t="s">
        <v>158</v>
      </c>
      <c r="B1367" s="3" t="s">
        <v>89</v>
      </c>
      <c r="C1367" s="3" t="s">
        <v>9</v>
      </c>
      <c r="D1367" s="3">
        <v>0.56000000000000005</v>
      </c>
      <c r="E1367" s="3">
        <v>0.48</v>
      </c>
      <c r="F1367" s="3" t="s">
        <v>296</v>
      </c>
      <c r="G1367" s="2">
        <v>1330</v>
      </c>
      <c r="H1367" s="3">
        <v>4.3968029590152488E-2</v>
      </c>
      <c r="I1367" s="3">
        <v>181.37019820169294</v>
      </c>
      <c r="J1367" s="3">
        <v>0.4858515181085506</v>
      </c>
      <c r="K1367" s="3">
        <v>1</v>
      </c>
      <c r="L1367" s="3">
        <f t="shared" si="86"/>
        <v>0.4858515181085506</v>
      </c>
      <c r="M1367" s="4">
        <f t="shared" si="88"/>
        <v>0.4858515181085506</v>
      </c>
      <c r="N1367" s="3">
        <v>8.6190742561039382E-2</v>
      </c>
      <c r="O1367" s="3">
        <v>1</v>
      </c>
      <c r="P1367" s="3">
        <f t="shared" si="87"/>
        <v>8.6190742561039382E-2</v>
      </c>
      <c r="Q1367" s="3">
        <f>P1367</f>
        <v>8.6190742561039382E-2</v>
      </c>
    </row>
    <row r="1368" spans="1:17" x14ac:dyDescent="0.25">
      <c r="A1368" s="3" t="s">
        <v>158</v>
      </c>
      <c r="B1368" s="3" t="s">
        <v>8</v>
      </c>
      <c r="C1368" s="3" t="s">
        <v>9</v>
      </c>
      <c r="D1368" s="3">
        <v>0.56000000000000005</v>
      </c>
      <c r="E1368" s="3">
        <v>0.48</v>
      </c>
      <c r="F1368" s="3" t="s">
        <v>184</v>
      </c>
      <c r="G1368" s="2">
        <v>1330</v>
      </c>
      <c r="H1368" s="3">
        <v>13.606733498366417</v>
      </c>
      <c r="I1368" s="3">
        <v>54134.804761794621</v>
      </c>
      <c r="J1368" s="3">
        <v>148.18455637504078</v>
      </c>
      <c r="K1368" s="3">
        <v>1</v>
      </c>
      <c r="L1368" s="3">
        <f t="shared" si="86"/>
        <v>148.18455637504078</v>
      </c>
      <c r="M1368" s="4">
        <f t="shared" si="88"/>
        <v>148.18455637504078</v>
      </c>
      <c r="N1368" s="3">
        <v>25.466502326800292</v>
      </c>
      <c r="O1368" s="3">
        <v>1</v>
      </c>
      <c r="P1368" s="3">
        <f t="shared" si="87"/>
        <v>25.466502326800292</v>
      </c>
      <c r="Q1368" s="3">
        <f>P1368</f>
        <v>25.466502326800292</v>
      </c>
    </row>
    <row r="1369" spans="1:17" x14ac:dyDescent="0.25">
      <c r="A1369" s="3" t="s">
        <v>158</v>
      </c>
      <c r="B1369" s="3" t="s">
        <v>8</v>
      </c>
      <c r="C1369" s="3" t="s">
        <v>9</v>
      </c>
      <c r="D1369" s="3">
        <v>0.56000000000000005</v>
      </c>
      <c r="E1369" s="3">
        <v>0.48</v>
      </c>
      <c r="F1369" s="3" t="s">
        <v>184</v>
      </c>
      <c r="G1369" s="2">
        <v>1330</v>
      </c>
      <c r="H1369" s="3">
        <v>2.5289791422277181</v>
      </c>
      <c r="I1369" s="3">
        <v>10140.08509910226</v>
      </c>
      <c r="J1369" s="3">
        <v>27.193852854716688</v>
      </c>
      <c r="K1369" s="3">
        <v>1</v>
      </c>
      <c r="L1369" s="3">
        <f t="shared" si="86"/>
        <v>27.193852854716688</v>
      </c>
      <c r="M1369" s="4">
        <f t="shared" si="88"/>
        <v>27.193852854716688</v>
      </c>
      <c r="N1369" s="3">
        <v>4.6354993534452058</v>
      </c>
      <c r="O1369" s="3">
        <v>1</v>
      </c>
      <c r="P1369" s="3">
        <f t="shared" si="87"/>
        <v>4.6354993534452058</v>
      </c>
      <c r="Q1369" s="3">
        <f>P1369</f>
        <v>4.6354993534452058</v>
      </c>
    </row>
    <row r="1370" spans="1:17" x14ac:dyDescent="0.25">
      <c r="A1370" s="3" t="s">
        <v>158</v>
      </c>
      <c r="B1370" s="3" t="s">
        <v>8</v>
      </c>
      <c r="C1370" s="3" t="s">
        <v>9</v>
      </c>
      <c r="D1370" s="3">
        <v>0.56000000000000005</v>
      </c>
      <c r="E1370" s="3">
        <v>0.48</v>
      </c>
      <c r="F1370" s="3" t="s">
        <v>184</v>
      </c>
      <c r="G1370" s="2">
        <v>1330</v>
      </c>
      <c r="H1370" s="3">
        <v>0.44508895969841167</v>
      </c>
      <c r="I1370" s="3">
        <v>1786.5706454926326</v>
      </c>
      <c r="J1370" s="3">
        <v>4.7493520748267128</v>
      </c>
      <c r="K1370" s="3">
        <f>1-0.712</f>
        <v>0.28800000000000003</v>
      </c>
      <c r="L1370" s="3">
        <f t="shared" si="86"/>
        <v>1.3678133975500935</v>
      </c>
      <c r="M1370" s="4">
        <f t="shared" si="88"/>
        <v>1.3678133975500935</v>
      </c>
      <c r="N1370" s="3">
        <v>0.75464724198393751</v>
      </c>
      <c r="O1370" s="3">
        <f>1-0.531</f>
        <v>0.46899999999999997</v>
      </c>
      <c r="P1370" s="3">
        <f t="shared" si="87"/>
        <v>0.35392955649046665</v>
      </c>
      <c r="Q1370" s="3">
        <f>P1370</f>
        <v>0.35392955649046665</v>
      </c>
    </row>
    <row r="1371" spans="1:17" x14ac:dyDescent="0.25">
      <c r="A1371" s="3" t="s">
        <v>158</v>
      </c>
      <c r="B1371" s="3" t="s">
        <v>351</v>
      </c>
      <c r="C1371" s="3" t="s">
        <v>352</v>
      </c>
      <c r="D1371" s="3">
        <v>0.36</v>
      </c>
      <c r="E1371" s="3">
        <v>0.57999999999999996</v>
      </c>
      <c r="F1371" s="3" t="s">
        <v>283</v>
      </c>
      <c r="G1371" s="2">
        <v>1330</v>
      </c>
      <c r="H1371" s="3">
        <v>7.9429182194781269</v>
      </c>
      <c r="I1371" s="3">
        <v>30167.272936671601</v>
      </c>
      <c r="J1371" s="3">
        <v>81.42766673283343</v>
      </c>
      <c r="K1371" s="3">
        <v>1</v>
      </c>
      <c r="L1371" s="3">
        <f t="shared" si="86"/>
        <v>81.42766673283343</v>
      </c>
      <c r="M1371" s="4">
        <f t="shared" si="88"/>
        <v>81.42766673283343</v>
      </c>
      <c r="N1371" s="3">
        <v>14.706717914712023</v>
      </c>
      <c r="O1371" s="3">
        <v>1</v>
      </c>
      <c r="P1371" s="3">
        <f t="shared" si="87"/>
        <v>14.706717914712023</v>
      </c>
      <c r="Q1371" s="3">
        <f>P1371</f>
        <v>14.706717914712023</v>
      </c>
    </row>
    <row r="1372" spans="1:17" x14ac:dyDescent="0.25">
      <c r="A1372" s="3" t="s">
        <v>158</v>
      </c>
      <c r="B1372" s="3" t="s">
        <v>89</v>
      </c>
      <c r="C1372" s="3" t="s">
        <v>9</v>
      </c>
      <c r="D1372" s="3">
        <v>0.56000000000000005</v>
      </c>
      <c r="E1372" s="3">
        <v>0.48</v>
      </c>
      <c r="F1372" s="3" t="s">
        <v>283</v>
      </c>
      <c r="G1372" s="2">
        <v>1330</v>
      </c>
      <c r="H1372" s="3">
        <v>0.40361917298914818</v>
      </c>
      <c r="I1372" s="3">
        <v>1638.8652170947473</v>
      </c>
      <c r="J1372" s="3">
        <v>4.1384307332491366</v>
      </c>
      <c r="K1372" s="3">
        <v>1</v>
      </c>
      <c r="L1372" s="3">
        <f t="shared" si="86"/>
        <v>4.1384307332491366</v>
      </c>
      <c r="M1372" s="4">
        <f t="shared" si="88"/>
        <v>4.1384307332491366</v>
      </c>
      <c r="N1372" s="3">
        <v>0.67476641767662171</v>
      </c>
      <c r="O1372" s="3">
        <v>1</v>
      </c>
      <c r="P1372" s="3">
        <f t="shared" si="87"/>
        <v>0.67476641767662171</v>
      </c>
      <c r="Q1372" s="3">
        <f>P1372</f>
        <v>0.67476641767662171</v>
      </c>
    </row>
    <row r="1373" spans="1:17" x14ac:dyDescent="0.25">
      <c r="A1373" s="3" t="s">
        <v>158</v>
      </c>
      <c r="B1373" s="3" t="s">
        <v>310</v>
      </c>
      <c r="C1373" s="3" t="s">
        <v>9</v>
      </c>
      <c r="D1373" s="3">
        <v>0.56000000000000005</v>
      </c>
      <c r="E1373" s="3">
        <v>0.48</v>
      </c>
      <c r="F1373" s="3" t="s">
        <v>283</v>
      </c>
      <c r="G1373" s="2">
        <v>1330</v>
      </c>
      <c r="H1373" s="3">
        <v>0.45317890677179534</v>
      </c>
      <c r="I1373" s="3">
        <v>1543.7751506740508</v>
      </c>
      <c r="J1373" s="3">
        <v>3.6234129832629249</v>
      </c>
      <c r="K1373" s="3">
        <v>1</v>
      </c>
      <c r="L1373" s="3">
        <f t="shared" si="86"/>
        <v>3.6234129832629249</v>
      </c>
      <c r="M1373" s="4">
        <f t="shared" si="88"/>
        <v>3.6234129832629249</v>
      </c>
      <c r="N1373" s="3">
        <v>0.52405695374908912</v>
      </c>
      <c r="O1373" s="3">
        <v>1</v>
      </c>
      <c r="P1373" s="3">
        <f t="shared" si="87"/>
        <v>0.52405695374908912</v>
      </c>
      <c r="Q1373" s="3">
        <f>P1373</f>
        <v>0.52405695374908912</v>
      </c>
    </row>
    <row r="1374" spans="1:17" x14ac:dyDescent="0.25">
      <c r="A1374" s="3" t="s">
        <v>158</v>
      </c>
      <c r="B1374" s="3" t="s">
        <v>89</v>
      </c>
      <c r="C1374" s="3" t="s">
        <v>9</v>
      </c>
      <c r="D1374" s="3">
        <v>0.56000000000000005</v>
      </c>
      <c r="E1374" s="3">
        <v>0.48</v>
      </c>
      <c r="F1374" s="3" t="s">
        <v>283</v>
      </c>
      <c r="G1374" s="2">
        <v>1330</v>
      </c>
      <c r="H1374" s="3">
        <v>5.2991987815992875E-2</v>
      </c>
      <c r="I1374" s="3">
        <v>216.84431502996091</v>
      </c>
      <c r="J1374" s="3">
        <v>0.55557611907144344</v>
      </c>
      <c r="K1374" s="3">
        <v>1</v>
      </c>
      <c r="L1374" s="3">
        <f t="shared" si="86"/>
        <v>0.55557611907144344</v>
      </c>
      <c r="M1374" s="4">
        <f t="shared" si="88"/>
        <v>0.55557611907144344</v>
      </c>
      <c r="N1374" s="3">
        <v>8.9348916380320609E-2</v>
      </c>
      <c r="O1374" s="3">
        <v>1</v>
      </c>
      <c r="P1374" s="3">
        <f t="shared" si="87"/>
        <v>8.9348916380320609E-2</v>
      </c>
      <c r="Q1374" s="3">
        <f>P1374</f>
        <v>8.9348916380320609E-2</v>
      </c>
    </row>
    <row r="1375" spans="1:17" x14ac:dyDescent="0.25">
      <c r="A1375" s="3" t="s">
        <v>158</v>
      </c>
      <c r="B1375" s="3" t="s">
        <v>351</v>
      </c>
      <c r="C1375" s="3" t="s">
        <v>352</v>
      </c>
      <c r="D1375" s="3">
        <v>0.36</v>
      </c>
      <c r="E1375" s="3">
        <v>0.57999999999999996</v>
      </c>
      <c r="F1375" s="3" t="s">
        <v>283</v>
      </c>
      <c r="G1375" s="2">
        <v>1330</v>
      </c>
      <c r="H1375" s="3">
        <v>5.5168653293245662E-2</v>
      </c>
      <c r="I1375" s="3">
        <v>214.5634183629179</v>
      </c>
      <c r="J1375" s="3">
        <v>0.55536490718969578</v>
      </c>
      <c r="K1375" s="3">
        <v>1</v>
      </c>
      <c r="L1375" s="3">
        <f t="shared" si="86"/>
        <v>0.55536490718969578</v>
      </c>
      <c r="M1375" s="4">
        <f t="shared" si="88"/>
        <v>0.55536490718969578</v>
      </c>
      <c r="N1375" s="3">
        <v>9.1965835670107007E-2</v>
      </c>
      <c r="O1375" s="3">
        <v>1</v>
      </c>
      <c r="P1375" s="3">
        <f t="shared" si="87"/>
        <v>9.1965835670107007E-2</v>
      </c>
      <c r="Q1375" s="3">
        <f>P1375</f>
        <v>9.1965835670107007E-2</v>
      </c>
    </row>
    <row r="1376" spans="1:17" x14ac:dyDescent="0.25">
      <c r="A1376" s="3" t="s">
        <v>158</v>
      </c>
      <c r="B1376" s="3" t="s">
        <v>310</v>
      </c>
      <c r="C1376" s="3" t="s">
        <v>9</v>
      </c>
      <c r="D1376" s="3">
        <v>0.56000000000000005</v>
      </c>
      <c r="E1376" s="3">
        <v>0.48</v>
      </c>
      <c r="F1376" s="3" t="s">
        <v>283</v>
      </c>
      <c r="G1376" s="2">
        <v>1330</v>
      </c>
      <c r="H1376" s="3">
        <v>5.7620752722496672E-4</v>
      </c>
      <c r="I1376" s="3">
        <v>1.9503642158881209</v>
      </c>
      <c r="J1376" s="3">
        <v>5.3762326830373158E-3</v>
      </c>
      <c r="K1376" s="3">
        <v>1</v>
      </c>
      <c r="L1376" s="3">
        <f t="shared" si="86"/>
        <v>5.3762326830373158E-3</v>
      </c>
      <c r="M1376" s="4">
        <f t="shared" si="88"/>
        <v>5.3762326830373158E-3</v>
      </c>
      <c r="N1376" s="3">
        <v>9.7131095384264579E-4</v>
      </c>
      <c r="O1376" s="3">
        <v>1</v>
      </c>
      <c r="P1376" s="3">
        <f t="shared" si="87"/>
        <v>9.7131095384264579E-4</v>
      </c>
      <c r="Q1376" s="3">
        <f>P1376</f>
        <v>9.7131095384264579E-4</v>
      </c>
    </row>
    <row r="1377" spans="1:17" x14ac:dyDescent="0.25">
      <c r="A1377" s="3" t="s">
        <v>158</v>
      </c>
      <c r="B1377" s="3" t="s">
        <v>89</v>
      </c>
      <c r="C1377" s="3" t="s">
        <v>9</v>
      </c>
      <c r="D1377" s="3">
        <v>0.56000000000000005</v>
      </c>
      <c r="E1377" s="3">
        <v>0.48</v>
      </c>
      <c r="F1377" s="3" t="s">
        <v>283</v>
      </c>
      <c r="G1377" s="2">
        <v>1330</v>
      </c>
      <c r="H1377" s="3">
        <v>0.1696178373525935</v>
      </c>
      <c r="I1377" s="3">
        <v>691.73547100953908</v>
      </c>
      <c r="J1377" s="3">
        <v>1.8948151567021498</v>
      </c>
      <c r="K1377" s="3">
        <v>1</v>
      </c>
      <c r="L1377" s="3">
        <f t="shared" si="86"/>
        <v>1.8948151567021498</v>
      </c>
      <c r="M1377" s="4">
        <f t="shared" si="88"/>
        <v>1.8948151567021498</v>
      </c>
      <c r="N1377" s="3">
        <v>0.34620808598381952</v>
      </c>
      <c r="O1377" s="3">
        <v>1</v>
      </c>
      <c r="P1377" s="3">
        <f t="shared" si="87"/>
        <v>0.34620808598381952</v>
      </c>
      <c r="Q1377" s="3">
        <f>P1377</f>
        <v>0.34620808598381952</v>
      </c>
    </row>
    <row r="1378" spans="1:17" x14ac:dyDescent="0.25">
      <c r="A1378" s="3" t="s">
        <v>158</v>
      </c>
      <c r="B1378" s="3" t="s">
        <v>8</v>
      </c>
      <c r="C1378" s="3" t="s">
        <v>9</v>
      </c>
      <c r="D1378" s="3">
        <v>0.56000000000000005</v>
      </c>
      <c r="E1378" s="3">
        <v>0.48</v>
      </c>
      <c r="F1378" s="3" t="s">
        <v>59</v>
      </c>
      <c r="G1378" s="2">
        <v>1330</v>
      </c>
      <c r="H1378" s="3">
        <v>1.5414197298440957E-2</v>
      </c>
      <c r="I1378" s="3">
        <v>58.378621832897274</v>
      </c>
      <c r="J1378" s="3">
        <v>0.14659307249352502</v>
      </c>
      <c r="K1378" s="3">
        <v>1</v>
      </c>
      <c r="L1378" s="3">
        <f t="shared" si="86"/>
        <v>0.14659307249352502</v>
      </c>
      <c r="M1378" s="4">
        <f t="shared" si="88"/>
        <v>0.14659307249352502</v>
      </c>
      <c r="N1378" s="3">
        <v>2.390890454244244E-2</v>
      </c>
      <c r="O1378" s="3">
        <v>1</v>
      </c>
      <c r="P1378" s="3">
        <f t="shared" si="87"/>
        <v>2.390890454244244E-2</v>
      </c>
      <c r="Q1378" s="3">
        <f>P1378</f>
        <v>2.390890454244244E-2</v>
      </c>
    </row>
    <row r="1379" spans="1:17" x14ac:dyDescent="0.25">
      <c r="A1379" s="3" t="s">
        <v>158</v>
      </c>
      <c r="B1379" s="3" t="s">
        <v>310</v>
      </c>
      <c r="C1379" s="3" t="s">
        <v>9</v>
      </c>
      <c r="D1379" s="3">
        <v>0.56000000000000005</v>
      </c>
      <c r="E1379" s="3">
        <v>0.48</v>
      </c>
      <c r="F1379" s="3" t="s">
        <v>59</v>
      </c>
      <c r="G1379" s="2">
        <v>1330</v>
      </c>
      <c r="H1379" s="3">
        <v>0.18334976496878197</v>
      </c>
      <c r="I1379" s="3">
        <v>440.27948326768637</v>
      </c>
      <c r="J1379" s="3">
        <v>1.114946023537621</v>
      </c>
      <c r="K1379" s="3">
        <v>1</v>
      </c>
      <c r="L1379" s="3">
        <f t="shared" si="86"/>
        <v>1.114946023537621</v>
      </c>
      <c r="M1379" s="4">
        <f t="shared" si="88"/>
        <v>1.114946023537621</v>
      </c>
      <c r="N1379" s="3">
        <v>0.18165061079567948</v>
      </c>
      <c r="O1379" s="3">
        <v>1</v>
      </c>
      <c r="P1379" s="3">
        <f t="shared" si="87"/>
        <v>0.18165061079567948</v>
      </c>
      <c r="Q1379" s="3">
        <f>P1379</f>
        <v>0.18165061079567948</v>
      </c>
    </row>
    <row r="1380" spans="1:17" x14ac:dyDescent="0.25">
      <c r="A1380" s="3" t="s">
        <v>158</v>
      </c>
      <c r="B1380" s="3" t="s">
        <v>8</v>
      </c>
      <c r="C1380" s="3" t="s">
        <v>9</v>
      </c>
      <c r="D1380" s="3">
        <v>0.56000000000000005</v>
      </c>
      <c r="E1380" s="3">
        <v>0.48</v>
      </c>
      <c r="F1380" s="3" t="s">
        <v>59</v>
      </c>
      <c r="G1380" s="2">
        <v>1330</v>
      </c>
      <c r="H1380" s="3">
        <v>2.3223085309408377E-3</v>
      </c>
      <c r="I1380" s="3">
        <v>8.7179490866030012</v>
      </c>
      <c r="J1380" s="3">
        <v>2.1187432574857574E-2</v>
      </c>
      <c r="K1380" s="3">
        <v>1</v>
      </c>
      <c r="L1380" s="3">
        <f t="shared" si="86"/>
        <v>2.1187432574857574E-2</v>
      </c>
      <c r="M1380" s="4">
        <f t="shared" si="88"/>
        <v>2.1187432574857574E-2</v>
      </c>
      <c r="N1380" s="3">
        <v>3.002939177061667E-3</v>
      </c>
      <c r="O1380" s="3">
        <v>1</v>
      </c>
      <c r="P1380" s="3">
        <f t="shared" si="87"/>
        <v>3.002939177061667E-3</v>
      </c>
      <c r="Q1380" s="3">
        <f>P1380</f>
        <v>3.002939177061667E-3</v>
      </c>
    </row>
    <row r="1381" spans="1:17" x14ac:dyDescent="0.25">
      <c r="A1381" s="3" t="s">
        <v>158</v>
      </c>
      <c r="B1381" s="3" t="s">
        <v>8</v>
      </c>
      <c r="C1381" s="3" t="s">
        <v>9</v>
      </c>
      <c r="D1381" s="3">
        <v>0.56000000000000005</v>
      </c>
      <c r="E1381" s="3">
        <v>0.48</v>
      </c>
      <c r="F1381" s="3" t="s">
        <v>59</v>
      </c>
      <c r="G1381" s="2">
        <v>1330</v>
      </c>
      <c r="H1381" s="3">
        <v>1.5447280423168553E-2</v>
      </c>
      <c r="I1381" s="3">
        <v>75.746098034963552</v>
      </c>
      <c r="J1381" s="3">
        <v>0.20237770453047207</v>
      </c>
      <c r="K1381" s="3">
        <f>1-0.712</f>
        <v>0.28800000000000003</v>
      </c>
      <c r="L1381" s="3">
        <f t="shared" si="86"/>
        <v>5.8284778904775965E-2</v>
      </c>
      <c r="M1381" s="4">
        <f t="shared" si="88"/>
        <v>5.8284778904775965E-2</v>
      </c>
      <c r="N1381" s="3">
        <v>3.4551744305493376E-2</v>
      </c>
      <c r="O1381" s="3">
        <f>1-0.531</f>
        <v>0.46899999999999997</v>
      </c>
      <c r="P1381" s="3">
        <f t="shared" si="87"/>
        <v>1.6204768079276392E-2</v>
      </c>
      <c r="Q1381" s="3">
        <f>P1381</f>
        <v>1.6204768079276392E-2</v>
      </c>
    </row>
    <row r="1382" spans="1:17" x14ac:dyDescent="0.25">
      <c r="A1382" s="3" t="s">
        <v>158</v>
      </c>
      <c r="B1382" s="3" t="s">
        <v>8</v>
      </c>
      <c r="C1382" s="3" t="s">
        <v>9</v>
      </c>
      <c r="D1382" s="3">
        <v>0.56000000000000005</v>
      </c>
      <c r="E1382" s="3">
        <v>0.48</v>
      </c>
      <c r="F1382" s="3" t="s">
        <v>59</v>
      </c>
      <c r="G1382" s="2">
        <v>1330</v>
      </c>
      <c r="H1382" s="3">
        <v>6.1474096480581976E-2</v>
      </c>
      <c r="I1382" s="3">
        <v>231.17324948650545</v>
      </c>
      <c r="J1382" s="3">
        <v>0.63851671255514586</v>
      </c>
      <c r="K1382" s="3">
        <v>1</v>
      </c>
      <c r="L1382" s="3">
        <f t="shared" si="86"/>
        <v>0.63851671255514586</v>
      </c>
      <c r="M1382" s="4">
        <f t="shared" si="88"/>
        <v>0.63851671255514586</v>
      </c>
      <c r="N1382" s="3">
        <v>0.10278559773439813</v>
      </c>
      <c r="O1382" s="3">
        <v>1</v>
      </c>
      <c r="P1382" s="3">
        <f t="shared" si="87"/>
        <v>0.10278559773439813</v>
      </c>
      <c r="Q1382" s="3">
        <f>P1382</f>
        <v>0.10278559773439813</v>
      </c>
    </row>
    <row r="1383" spans="1:17" x14ac:dyDescent="0.25">
      <c r="A1383" s="3" t="s">
        <v>158</v>
      </c>
      <c r="B1383" s="3" t="s">
        <v>8</v>
      </c>
      <c r="C1383" s="3" t="s">
        <v>9</v>
      </c>
      <c r="D1383" s="3">
        <v>0.56000000000000005</v>
      </c>
      <c r="E1383" s="3">
        <v>0.48</v>
      </c>
      <c r="F1383" s="3" t="s">
        <v>59</v>
      </c>
      <c r="G1383" s="2">
        <v>1330</v>
      </c>
      <c r="H1383" s="3">
        <v>0.29008825089248225</v>
      </c>
      <c r="I1383" s="3">
        <v>1154.4040763333207</v>
      </c>
      <c r="J1383" s="3">
        <v>2.6461487123524838</v>
      </c>
      <c r="K1383" s="3">
        <v>1</v>
      </c>
      <c r="L1383" s="3">
        <f t="shared" si="86"/>
        <v>2.6461487123524838</v>
      </c>
      <c r="M1383" s="4">
        <f t="shared" si="88"/>
        <v>2.6461487123524838</v>
      </c>
      <c r="N1383" s="3">
        <v>0.39939375844921221</v>
      </c>
      <c r="O1383" s="3">
        <v>1</v>
      </c>
      <c r="P1383" s="3">
        <f t="shared" si="87"/>
        <v>0.39939375844921221</v>
      </c>
      <c r="Q1383" s="3">
        <f>P1383</f>
        <v>0.39939375844921221</v>
      </c>
    </row>
    <row r="1384" spans="1:17" x14ac:dyDescent="0.25">
      <c r="A1384" s="3" t="s">
        <v>158</v>
      </c>
      <c r="B1384" s="3" t="s">
        <v>8</v>
      </c>
      <c r="C1384" s="3" t="s">
        <v>9</v>
      </c>
      <c r="D1384" s="3">
        <v>0.56000000000000005</v>
      </c>
      <c r="E1384" s="3">
        <v>0.48</v>
      </c>
      <c r="F1384" s="3" t="s">
        <v>59</v>
      </c>
      <c r="G1384" s="2">
        <v>1330</v>
      </c>
      <c r="H1384" s="3">
        <v>4.4790970872003601E-2</v>
      </c>
      <c r="I1384" s="3">
        <v>173.54575675067431</v>
      </c>
      <c r="J1384" s="3">
        <v>0.41682447202677436</v>
      </c>
      <c r="K1384" s="3">
        <v>1</v>
      </c>
      <c r="L1384" s="3">
        <f t="shared" si="86"/>
        <v>0.41682447202677436</v>
      </c>
      <c r="M1384" s="4">
        <f t="shared" si="88"/>
        <v>0.41682447202677436</v>
      </c>
      <c r="N1384" s="3">
        <v>6.430909146887101E-2</v>
      </c>
      <c r="O1384" s="3">
        <v>1</v>
      </c>
      <c r="P1384" s="3">
        <f t="shared" si="87"/>
        <v>6.430909146887101E-2</v>
      </c>
      <c r="Q1384" s="3">
        <f>P1384</f>
        <v>6.430909146887101E-2</v>
      </c>
    </row>
    <row r="1385" spans="1:17" x14ac:dyDescent="0.25">
      <c r="A1385" s="3" t="s">
        <v>158</v>
      </c>
      <c r="B1385" s="3" t="s">
        <v>8</v>
      </c>
      <c r="C1385" s="3" t="s">
        <v>9</v>
      </c>
      <c r="D1385" s="3">
        <v>0.56000000000000005</v>
      </c>
      <c r="E1385" s="3">
        <v>0.48</v>
      </c>
      <c r="F1385" s="3" t="s">
        <v>59</v>
      </c>
      <c r="G1385" s="2">
        <v>1330</v>
      </c>
      <c r="H1385" s="3">
        <v>1.4608999851334209E-2</v>
      </c>
      <c r="I1385" s="3">
        <v>56.452410898926274</v>
      </c>
      <c r="J1385" s="3">
        <v>0.15650330089174988</v>
      </c>
      <c r="K1385" s="3">
        <v>1</v>
      </c>
      <c r="L1385" s="3">
        <f t="shared" si="86"/>
        <v>0.15650330089174988</v>
      </c>
      <c r="M1385" s="4">
        <f t="shared" si="88"/>
        <v>0.15650330089174988</v>
      </c>
      <c r="N1385" s="3">
        <v>2.8105260157765356E-2</v>
      </c>
      <c r="O1385" s="3">
        <v>1</v>
      </c>
      <c r="P1385" s="3">
        <f t="shared" si="87"/>
        <v>2.8105260157765356E-2</v>
      </c>
      <c r="Q1385" s="3">
        <f>P1385</f>
        <v>2.8105260157765356E-2</v>
      </c>
    </row>
    <row r="1386" spans="1:17" x14ac:dyDescent="0.25">
      <c r="A1386" s="3" t="s">
        <v>158</v>
      </c>
      <c r="B1386" s="3" t="s">
        <v>8</v>
      </c>
      <c r="C1386" s="3" t="s">
        <v>9</v>
      </c>
      <c r="D1386" s="3">
        <v>0.56000000000000005</v>
      </c>
      <c r="E1386" s="3">
        <v>0.48</v>
      </c>
      <c r="F1386" s="3" t="s">
        <v>59</v>
      </c>
      <c r="G1386" s="2">
        <v>1330</v>
      </c>
      <c r="H1386" s="3">
        <v>9.829414192974457E-4</v>
      </c>
      <c r="I1386" s="3">
        <v>3.7993256304214427</v>
      </c>
      <c r="J1386" s="3">
        <v>8.8982479054799703E-3</v>
      </c>
      <c r="K1386" s="3">
        <v>1</v>
      </c>
      <c r="L1386" s="3">
        <f t="shared" si="86"/>
        <v>8.8982479054799703E-3</v>
      </c>
      <c r="M1386" s="4">
        <f t="shared" si="88"/>
        <v>8.8982479054799703E-3</v>
      </c>
      <c r="N1386" s="3">
        <v>1.1992527054605249E-3</v>
      </c>
      <c r="O1386" s="3">
        <v>1</v>
      </c>
      <c r="P1386" s="3">
        <f t="shared" si="87"/>
        <v>1.1992527054605249E-3</v>
      </c>
      <c r="Q1386" s="3">
        <f>P1386</f>
        <v>1.1992527054605249E-3</v>
      </c>
    </row>
    <row r="1387" spans="1:17" x14ac:dyDescent="0.25">
      <c r="A1387" s="3" t="s">
        <v>158</v>
      </c>
      <c r="B1387" s="3" t="s">
        <v>310</v>
      </c>
      <c r="C1387" s="3" t="s">
        <v>9</v>
      </c>
      <c r="D1387" s="3">
        <v>0.56000000000000005</v>
      </c>
      <c r="E1387" s="3">
        <v>0.48</v>
      </c>
      <c r="F1387" s="3" t="s">
        <v>59</v>
      </c>
      <c r="G1387" s="2">
        <v>1330</v>
      </c>
      <c r="H1387" s="3">
        <v>6.3985769330783832E-3</v>
      </c>
      <c r="I1387" s="3">
        <v>25.384313453683859</v>
      </c>
      <c r="J1387" s="3">
        <v>6.0215808377767105E-2</v>
      </c>
      <c r="K1387" s="3">
        <v>1</v>
      </c>
      <c r="L1387" s="3">
        <f t="shared" si="86"/>
        <v>6.0215808377767105E-2</v>
      </c>
      <c r="M1387" s="4">
        <f t="shared" si="88"/>
        <v>6.0215808377767105E-2</v>
      </c>
      <c r="N1387" s="3">
        <v>8.8366164319305801E-3</v>
      </c>
      <c r="O1387" s="3">
        <v>1</v>
      </c>
      <c r="P1387" s="3">
        <f t="shared" si="87"/>
        <v>8.8366164319305801E-3</v>
      </c>
      <c r="Q1387" s="3">
        <f>P1387</f>
        <v>8.8366164319305801E-3</v>
      </c>
    </row>
    <row r="1388" spans="1:17" x14ac:dyDescent="0.25">
      <c r="A1388" s="3" t="s">
        <v>158</v>
      </c>
      <c r="B1388" s="3" t="s">
        <v>351</v>
      </c>
      <c r="C1388" s="3" t="s">
        <v>352</v>
      </c>
      <c r="D1388" s="3">
        <v>0.36</v>
      </c>
      <c r="E1388" s="3">
        <v>0.57999999999999996</v>
      </c>
      <c r="F1388" s="3" t="s">
        <v>290</v>
      </c>
      <c r="G1388" s="2">
        <v>1330</v>
      </c>
      <c r="H1388" s="3">
        <v>0.98223101226760123</v>
      </c>
      <c r="I1388" s="3">
        <v>3389.4552243560015</v>
      </c>
      <c r="J1388" s="3">
        <v>9.9346215353121075</v>
      </c>
      <c r="K1388" s="3">
        <v>1</v>
      </c>
      <c r="L1388" s="3">
        <f t="shared" si="86"/>
        <v>9.9346215353121075</v>
      </c>
      <c r="M1388" s="4">
        <f t="shared" si="88"/>
        <v>9.9346215353121075</v>
      </c>
      <c r="N1388" s="3">
        <v>1.858937820891738</v>
      </c>
      <c r="O1388" s="3">
        <v>1</v>
      </c>
      <c r="P1388" s="3">
        <f t="shared" si="87"/>
        <v>1.858937820891738</v>
      </c>
      <c r="Q1388" s="3">
        <f>P1388</f>
        <v>1.858937820891738</v>
      </c>
    </row>
    <row r="1389" spans="1:17" x14ac:dyDescent="0.25">
      <c r="A1389" s="3" t="s">
        <v>158</v>
      </c>
      <c r="B1389" s="3" t="s">
        <v>310</v>
      </c>
      <c r="C1389" s="3" t="s">
        <v>9</v>
      </c>
      <c r="D1389" s="3">
        <v>0.56000000000000005</v>
      </c>
      <c r="E1389" s="3">
        <v>0.48</v>
      </c>
      <c r="F1389" s="3" t="s">
        <v>323</v>
      </c>
      <c r="G1389" s="2">
        <v>1330</v>
      </c>
      <c r="H1389" s="3">
        <v>0.64889612427763832</v>
      </c>
      <c r="I1389" s="3">
        <v>2451.3169642043581</v>
      </c>
      <c r="J1389" s="3">
        <v>7.4851560973339915</v>
      </c>
      <c r="K1389" s="3">
        <v>1</v>
      </c>
      <c r="L1389" s="3">
        <f t="shared" si="86"/>
        <v>7.4851560973339915</v>
      </c>
      <c r="M1389" s="4">
        <f t="shared" si="88"/>
        <v>7.4851560973339915</v>
      </c>
      <c r="N1389" s="3">
        <v>1.4812313966110922</v>
      </c>
      <c r="O1389" s="3">
        <v>1</v>
      </c>
      <c r="P1389" s="3">
        <f t="shared" si="87"/>
        <v>1.4812313966110922</v>
      </c>
      <c r="Q1389" s="3">
        <f>P1389</f>
        <v>1.4812313966110922</v>
      </c>
    </row>
    <row r="1390" spans="1:17" x14ac:dyDescent="0.25">
      <c r="A1390" s="3" t="s">
        <v>158</v>
      </c>
      <c r="B1390" s="3" t="s">
        <v>89</v>
      </c>
      <c r="C1390" s="3" t="s">
        <v>9</v>
      </c>
      <c r="D1390" s="3">
        <v>0.56000000000000005</v>
      </c>
      <c r="E1390" s="3">
        <v>0.48</v>
      </c>
      <c r="F1390" s="3" t="s">
        <v>264</v>
      </c>
      <c r="G1390" s="2">
        <v>1330</v>
      </c>
      <c r="H1390" s="3">
        <v>1137.2263058989899</v>
      </c>
      <c r="I1390" s="3">
        <v>4614714.1607286083</v>
      </c>
      <c r="J1390" s="3">
        <v>12059.346844259821</v>
      </c>
      <c r="K1390" s="3">
        <v>1</v>
      </c>
      <c r="L1390" s="3">
        <f t="shared" si="86"/>
        <v>12059.346844259821</v>
      </c>
      <c r="M1390" s="4">
        <f t="shared" si="88"/>
        <v>12059.346844259821</v>
      </c>
      <c r="N1390" s="3">
        <v>2232.0566078484294</v>
      </c>
      <c r="O1390" s="3">
        <v>1</v>
      </c>
      <c r="P1390" s="3">
        <f t="shared" si="87"/>
        <v>2232.0566078484294</v>
      </c>
      <c r="Q1390" s="3">
        <f>P1390</f>
        <v>2232.0566078484294</v>
      </c>
    </row>
    <row r="1391" spans="1:17" x14ac:dyDescent="0.25">
      <c r="A1391" s="3" t="s">
        <v>158</v>
      </c>
      <c r="B1391" s="3" t="s">
        <v>310</v>
      </c>
      <c r="C1391" s="3" t="s">
        <v>9</v>
      </c>
      <c r="D1391" s="3">
        <v>0.56000000000000005</v>
      </c>
      <c r="E1391" s="3">
        <v>0.48</v>
      </c>
      <c r="F1391" s="3" t="s">
        <v>264</v>
      </c>
      <c r="G1391" s="2">
        <v>1330</v>
      </c>
      <c r="H1391" s="3">
        <v>8.7123440857602166</v>
      </c>
      <c r="I1391" s="3">
        <v>32683.285464453027</v>
      </c>
      <c r="J1391" s="3">
        <v>83.605514346144901</v>
      </c>
      <c r="K1391" s="3">
        <v>1</v>
      </c>
      <c r="L1391" s="3">
        <f t="shared" si="86"/>
        <v>83.605514346144901</v>
      </c>
      <c r="M1391" s="4">
        <f t="shared" si="88"/>
        <v>83.605514346144901</v>
      </c>
      <c r="N1391" s="3">
        <v>14.101769553810003</v>
      </c>
      <c r="O1391" s="3">
        <v>1</v>
      </c>
      <c r="P1391" s="3">
        <f t="shared" si="87"/>
        <v>14.101769553810003</v>
      </c>
      <c r="Q1391" s="3">
        <f>P1391</f>
        <v>14.101769553810003</v>
      </c>
    </row>
    <row r="1392" spans="1:17" x14ac:dyDescent="0.25">
      <c r="A1392" s="3" t="s">
        <v>158</v>
      </c>
      <c r="B1392" s="3" t="s">
        <v>310</v>
      </c>
      <c r="C1392" s="3" t="s">
        <v>9</v>
      </c>
      <c r="D1392" s="3">
        <v>0.56000000000000005</v>
      </c>
      <c r="E1392" s="3">
        <v>0.48</v>
      </c>
      <c r="F1392" s="3" t="s">
        <v>264</v>
      </c>
      <c r="G1392" s="2">
        <v>1330</v>
      </c>
      <c r="H1392" s="3">
        <v>3.504923132520311</v>
      </c>
      <c r="I1392" s="3">
        <v>13025.328603436856</v>
      </c>
      <c r="J1392" s="3">
        <v>35.878643861419448</v>
      </c>
      <c r="K1392" s="3">
        <v>1</v>
      </c>
      <c r="L1392" s="3">
        <f t="shared" si="86"/>
        <v>35.878643861419448</v>
      </c>
      <c r="M1392" s="4">
        <f t="shared" si="88"/>
        <v>35.878643861419448</v>
      </c>
      <c r="N1392" s="3">
        <v>6.2956724504612405</v>
      </c>
      <c r="O1392" s="3">
        <v>1</v>
      </c>
      <c r="P1392" s="3">
        <f t="shared" si="87"/>
        <v>6.2956724504612405</v>
      </c>
      <c r="Q1392" s="3">
        <f>P1392</f>
        <v>6.2956724504612405</v>
      </c>
    </row>
    <row r="1393" spans="1:17" x14ac:dyDescent="0.25">
      <c r="A1393" s="3" t="s">
        <v>158</v>
      </c>
      <c r="B1393" s="3" t="s">
        <v>310</v>
      </c>
      <c r="C1393" s="3" t="s">
        <v>9</v>
      </c>
      <c r="D1393" s="3">
        <v>0.56000000000000005</v>
      </c>
      <c r="E1393" s="3">
        <v>0.48</v>
      </c>
      <c r="F1393" s="3" t="s">
        <v>264</v>
      </c>
      <c r="G1393" s="2">
        <v>1330</v>
      </c>
      <c r="H1393" s="3">
        <v>66.604415377919423</v>
      </c>
      <c r="I1393" s="3">
        <v>262150.29713178985</v>
      </c>
      <c r="J1393" s="3">
        <v>737.71161908560089</v>
      </c>
      <c r="K1393" s="3">
        <v>1</v>
      </c>
      <c r="L1393" s="3">
        <f t="shared" si="86"/>
        <v>737.71161908560089</v>
      </c>
      <c r="M1393" s="4">
        <f t="shared" si="88"/>
        <v>737.71161908560089</v>
      </c>
      <c r="N1393" s="3">
        <v>136.50377496213156</v>
      </c>
      <c r="O1393" s="3">
        <v>1</v>
      </c>
      <c r="P1393" s="3">
        <f t="shared" si="87"/>
        <v>136.50377496213156</v>
      </c>
      <c r="Q1393" s="3">
        <f>P1393</f>
        <v>136.50377496213156</v>
      </c>
    </row>
    <row r="1394" spans="1:17" x14ac:dyDescent="0.25">
      <c r="A1394" s="3" t="s">
        <v>158</v>
      </c>
      <c r="B1394" s="3" t="s">
        <v>89</v>
      </c>
      <c r="C1394" s="3" t="s">
        <v>9</v>
      </c>
      <c r="D1394" s="3">
        <v>0.56000000000000005</v>
      </c>
      <c r="E1394" s="3">
        <v>0.48</v>
      </c>
      <c r="F1394" s="3" t="s">
        <v>296</v>
      </c>
      <c r="G1394" s="2">
        <v>1330</v>
      </c>
      <c r="H1394" s="3">
        <v>4.9850503235719181E-5</v>
      </c>
      <c r="I1394" s="3">
        <v>0.20314599398824346</v>
      </c>
      <c r="J1394" s="3">
        <v>5.7973941027597152E-4</v>
      </c>
      <c r="K1394" s="3">
        <v>1</v>
      </c>
      <c r="L1394" s="3">
        <f t="shared" si="86"/>
        <v>5.7973941027597152E-4</v>
      </c>
      <c r="M1394" s="4">
        <f t="shared" si="88"/>
        <v>5.7973941027597152E-4</v>
      </c>
      <c r="N1394" s="3">
        <v>1.1115379039247841E-4</v>
      </c>
      <c r="O1394" s="3">
        <v>1</v>
      </c>
      <c r="P1394" s="3">
        <f t="shared" si="87"/>
        <v>1.1115379039247841E-4</v>
      </c>
      <c r="Q1394" s="3">
        <f>P1394</f>
        <v>1.1115379039247841E-4</v>
      </c>
    </row>
    <row r="1395" spans="1:17" x14ac:dyDescent="0.25">
      <c r="A1395" s="3" t="s">
        <v>158</v>
      </c>
      <c r="B1395" s="3" t="s">
        <v>8</v>
      </c>
      <c r="C1395" s="3" t="s">
        <v>9</v>
      </c>
      <c r="D1395" s="3">
        <v>0.56000000000000005</v>
      </c>
      <c r="E1395" s="3">
        <v>0.48</v>
      </c>
      <c r="F1395" s="3" t="s">
        <v>250</v>
      </c>
      <c r="G1395" s="2">
        <v>1330</v>
      </c>
      <c r="H1395" s="3">
        <v>2.7546740051826472E-3</v>
      </c>
      <c r="I1395" s="3">
        <v>11.314958655430551</v>
      </c>
      <c r="J1395" s="3">
        <v>3.0816167056876904E-2</v>
      </c>
      <c r="K1395" s="3">
        <f>1-0.712</f>
        <v>0.28800000000000003</v>
      </c>
      <c r="L1395" s="3">
        <f t="shared" si="86"/>
        <v>8.8750561123805503E-3</v>
      </c>
      <c r="M1395" s="4">
        <f t="shared" si="88"/>
        <v>8.8750561123805503E-3</v>
      </c>
      <c r="N1395" s="3">
        <v>5.4565186717912212E-3</v>
      </c>
      <c r="O1395" s="3">
        <f>1-0.531</f>
        <v>0.46899999999999997</v>
      </c>
      <c r="P1395" s="3">
        <f t="shared" si="87"/>
        <v>2.5591072570700828E-3</v>
      </c>
      <c r="Q1395" s="3">
        <f>P1395</f>
        <v>2.5591072570700828E-3</v>
      </c>
    </row>
    <row r="1396" spans="1:17" x14ac:dyDescent="0.25">
      <c r="A1396" s="3" t="s">
        <v>158</v>
      </c>
      <c r="B1396" s="3" t="s">
        <v>8</v>
      </c>
      <c r="C1396" s="3" t="s">
        <v>9</v>
      </c>
      <c r="D1396" s="3">
        <v>0.56000000000000005</v>
      </c>
      <c r="E1396" s="3">
        <v>0.48</v>
      </c>
      <c r="F1396" s="3" t="s">
        <v>250</v>
      </c>
      <c r="G1396" s="2">
        <v>1330</v>
      </c>
      <c r="H1396" s="3">
        <v>0.16744822395986306</v>
      </c>
      <c r="I1396" s="3">
        <v>653.14092522229532</v>
      </c>
      <c r="J1396" s="3">
        <v>1.5779208987532205</v>
      </c>
      <c r="K1396" s="3">
        <f>1-0.712</f>
        <v>0.28800000000000003</v>
      </c>
      <c r="L1396" s="3">
        <f t="shared" si="86"/>
        <v>0.45444121884092759</v>
      </c>
      <c r="M1396" s="4">
        <f t="shared" si="88"/>
        <v>0.45444121884092759</v>
      </c>
      <c r="N1396" s="3">
        <v>0.23737041180157709</v>
      </c>
      <c r="O1396" s="3">
        <f>1-0.531</f>
        <v>0.46899999999999997</v>
      </c>
      <c r="P1396" s="3">
        <f t="shared" si="87"/>
        <v>0.11132672313493965</v>
      </c>
      <c r="Q1396" s="3">
        <f>P1396</f>
        <v>0.11132672313493965</v>
      </c>
    </row>
    <row r="1397" spans="1:17" x14ac:dyDescent="0.25">
      <c r="A1397" s="3" t="s">
        <v>158</v>
      </c>
      <c r="B1397" s="3" t="s">
        <v>310</v>
      </c>
      <c r="C1397" s="3" t="s">
        <v>9</v>
      </c>
      <c r="D1397" s="3">
        <v>0.56000000000000005</v>
      </c>
      <c r="E1397" s="3">
        <v>0.48</v>
      </c>
      <c r="F1397" s="3" t="s">
        <v>307</v>
      </c>
      <c r="G1397" s="2">
        <v>1330</v>
      </c>
      <c r="H1397" s="3">
        <v>9.5282096621434643E-3</v>
      </c>
      <c r="I1397" s="3">
        <v>34.188549958713011</v>
      </c>
      <c r="J1397" s="3">
        <v>7.7515780078147328E-2</v>
      </c>
      <c r="K1397" s="3">
        <v>1</v>
      </c>
      <c r="L1397" s="3">
        <f t="shared" si="86"/>
        <v>7.7515780078147328E-2</v>
      </c>
      <c r="M1397" s="4">
        <f t="shared" si="88"/>
        <v>7.7515780078147328E-2</v>
      </c>
      <c r="N1397" s="3">
        <v>1.2384164111072429E-2</v>
      </c>
      <c r="O1397" s="3">
        <v>1</v>
      </c>
      <c r="P1397" s="3">
        <f t="shared" si="87"/>
        <v>1.2384164111072429E-2</v>
      </c>
      <c r="Q1397" s="3">
        <f>P1397</f>
        <v>1.2384164111072429E-2</v>
      </c>
    </row>
    <row r="1398" spans="1:17" x14ac:dyDescent="0.25">
      <c r="A1398" s="3" t="s">
        <v>158</v>
      </c>
      <c r="B1398" s="3" t="s">
        <v>351</v>
      </c>
      <c r="C1398" s="3" t="s">
        <v>352</v>
      </c>
      <c r="D1398" s="3">
        <v>0.36</v>
      </c>
      <c r="E1398" s="3">
        <v>0.57999999999999996</v>
      </c>
      <c r="F1398" s="3" t="s">
        <v>272</v>
      </c>
      <c r="G1398" s="2">
        <v>1330</v>
      </c>
      <c r="H1398" s="3">
        <v>176.48124319128374</v>
      </c>
      <c r="I1398" s="3">
        <v>668484.65562674473</v>
      </c>
      <c r="J1398" s="3">
        <v>1966.3521586632805</v>
      </c>
      <c r="K1398" s="3">
        <v>1</v>
      </c>
      <c r="L1398" s="3">
        <f t="shared" si="86"/>
        <v>1966.3521586632805</v>
      </c>
      <c r="M1398" s="4">
        <f t="shared" si="88"/>
        <v>1966.3521586632805</v>
      </c>
      <c r="N1398" s="3">
        <v>377.34235179202801</v>
      </c>
      <c r="O1398" s="3">
        <v>1</v>
      </c>
      <c r="P1398" s="3">
        <f t="shared" si="87"/>
        <v>377.34235179202801</v>
      </c>
      <c r="Q1398" s="3">
        <f>P1398</f>
        <v>377.34235179202801</v>
      </c>
    </row>
    <row r="1399" spans="1:17" x14ac:dyDescent="0.25">
      <c r="A1399" s="3" t="s">
        <v>158</v>
      </c>
      <c r="B1399" s="3" t="s">
        <v>351</v>
      </c>
      <c r="C1399" s="3" t="s">
        <v>352</v>
      </c>
      <c r="D1399" s="3">
        <v>0.36</v>
      </c>
      <c r="E1399" s="3">
        <v>0.57999999999999996</v>
      </c>
      <c r="F1399" s="3" t="s">
        <v>360</v>
      </c>
      <c r="G1399" s="2">
        <v>1330</v>
      </c>
      <c r="H1399" s="3">
        <v>3.3172666055889217</v>
      </c>
      <c r="I1399" s="3">
        <v>13148.608535306401</v>
      </c>
      <c r="J1399" s="3">
        <v>37.189239482842964</v>
      </c>
      <c r="K1399" s="3">
        <v>1</v>
      </c>
      <c r="L1399" s="3">
        <f t="shared" si="86"/>
        <v>37.189239482842964</v>
      </c>
      <c r="M1399" s="4">
        <f t="shared" si="88"/>
        <v>37.189239482842964</v>
      </c>
      <c r="N1399" s="3">
        <v>6.8708185313454031</v>
      </c>
      <c r="O1399" s="3">
        <v>1</v>
      </c>
      <c r="P1399" s="3">
        <f t="shared" si="87"/>
        <v>6.8708185313454031</v>
      </c>
      <c r="Q1399" s="3">
        <f>P1399</f>
        <v>6.8708185313454031</v>
      </c>
    </row>
    <row r="1400" spans="1:17" x14ac:dyDescent="0.25">
      <c r="A1400" s="3" t="s">
        <v>158</v>
      </c>
      <c r="B1400" s="3" t="s">
        <v>8</v>
      </c>
      <c r="C1400" s="3" t="s">
        <v>9</v>
      </c>
      <c r="D1400" s="3">
        <v>0.56000000000000005</v>
      </c>
      <c r="E1400" s="3">
        <v>0.48</v>
      </c>
      <c r="F1400" s="3" t="s">
        <v>255</v>
      </c>
      <c r="G1400" s="2">
        <v>1330</v>
      </c>
      <c r="H1400" s="3">
        <v>5.0369795059214306</v>
      </c>
      <c r="I1400" s="3">
        <v>18824.743877791698</v>
      </c>
      <c r="J1400" s="3">
        <v>50.389775039161528</v>
      </c>
      <c r="K1400" s="3">
        <v>1</v>
      </c>
      <c r="L1400" s="3">
        <f t="shared" si="86"/>
        <v>50.389775039161528</v>
      </c>
      <c r="M1400" s="4">
        <f t="shared" si="88"/>
        <v>50.389775039161528</v>
      </c>
      <c r="N1400" s="3">
        <v>8.6015461983217243</v>
      </c>
      <c r="O1400" s="3">
        <v>1</v>
      </c>
      <c r="P1400" s="3">
        <f t="shared" si="87"/>
        <v>8.6015461983217243</v>
      </c>
      <c r="Q1400" s="3">
        <f>P1400</f>
        <v>8.6015461983217243</v>
      </c>
    </row>
    <row r="1401" spans="1:17" x14ac:dyDescent="0.25">
      <c r="A1401" s="3" t="s">
        <v>158</v>
      </c>
      <c r="B1401" s="3" t="s">
        <v>8</v>
      </c>
      <c r="C1401" s="3" t="s">
        <v>9</v>
      </c>
      <c r="D1401" s="3">
        <v>0.56000000000000005</v>
      </c>
      <c r="E1401" s="3">
        <v>0.48</v>
      </c>
      <c r="F1401" s="3" t="s">
        <v>163</v>
      </c>
      <c r="G1401" s="2">
        <v>1330</v>
      </c>
      <c r="H1401" s="3">
        <v>53.064777742195211</v>
      </c>
      <c r="I1401" s="3">
        <v>209297.29340544052</v>
      </c>
      <c r="J1401" s="3">
        <v>581.67295917164722</v>
      </c>
      <c r="K1401" s="3">
        <v>1</v>
      </c>
      <c r="L1401" s="3">
        <f t="shared" si="86"/>
        <v>581.67295917164722</v>
      </c>
      <c r="M1401" s="4">
        <f t="shared" si="88"/>
        <v>581.67295917164722</v>
      </c>
      <c r="N1401" s="3">
        <v>107.27153590812701</v>
      </c>
      <c r="O1401" s="3">
        <v>1</v>
      </c>
      <c r="P1401" s="3">
        <f t="shared" si="87"/>
        <v>107.27153590812701</v>
      </c>
      <c r="Q1401" s="3">
        <f>P1401</f>
        <v>107.27153590812701</v>
      </c>
    </row>
    <row r="1402" spans="1:17" x14ac:dyDescent="0.25">
      <c r="A1402" s="3" t="s">
        <v>158</v>
      </c>
      <c r="B1402" s="3" t="s">
        <v>310</v>
      </c>
      <c r="C1402" s="3" t="s">
        <v>9</v>
      </c>
      <c r="D1402" s="3">
        <v>0.56000000000000005</v>
      </c>
      <c r="E1402" s="3">
        <v>0.48</v>
      </c>
      <c r="F1402" s="3" t="s">
        <v>163</v>
      </c>
      <c r="G1402" s="2">
        <v>1330</v>
      </c>
      <c r="H1402" s="3">
        <v>6.2246358071189034</v>
      </c>
      <c r="I1402" s="3">
        <v>22646.34641412941</v>
      </c>
      <c r="J1402" s="3">
        <v>58.790867855438087</v>
      </c>
      <c r="K1402" s="3">
        <v>1</v>
      </c>
      <c r="L1402" s="3">
        <f t="shared" si="86"/>
        <v>58.790867855438087</v>
      </c>
      <c r="M1402" s="4">
        <f t="shared" si="88"/>
        <v>58.790867855438087</v>
      </c>
      <c r="N1402" s="3">
        <v>9.9214641280643807</v>
      </c>
      <c r="O1402" s="3">
        <v>1</v>
      </c>
      <c r="P1402" s="3">
        <f t="shared" si="87"/>
        <v>9.9214641280643807</v>
      </c>
      <c r="Q1402" s="3">
        <f>P1402</f>
        <v>9.9214641280643807</v>
      </c>
    </row>
    <row r="1403" spans="1:17" x14ac:dyDescent="0.25">
      <c r="A1403" s="3" t="s">
        <v>158</v>
      </c>
      <c r="B1403" s="3" t="s">
        <v>8</v>
      </c>
      <c r="C1403" s="3" t="s">
        <v>9</v>
      </c>
      <c r="D1403" s="3">
        <v>0.56000000000000005</v>
      </c>
      <c r="E1403" s="3">
        <v>0.48</v>
      </c>
      <c r="F1403" s="3" t="s">
        <v>260</v>
      </c>
      <c r="G1403" s="2">
        <v>1330</v>
      </c>
      <c r="H1403" s="3">
        <v>5.3802038953480009</v>
      </c>
      <c r="I1403" s="3">
        <v>20726.474967685408</v>
      </c>
      <c r="J1403" s="3">
        <v>57.017439660746597</v>
      </c>
      <c r="K1403" s="3">
        <v>1</v>
      </c>
      <c r="L1403" s="3">
        <f t="shared" si="86"/>
        <v>57.017439660746597</v>
      </c>
      <c r="M1403" s="4">
        <f t="shared" si="88"/>
        <v>57.017439660746597</v>
      </c>
      <c r="N1403" s="3">
        <v>9.5896603494635713</v>
      </c>
      <c r="O1403" s="3">
        <v>1</v>
      </c>
      <c r="P1403" s="3">
        <f t="shared" si="87"/>
        <v>9.5896603494635713</v>
      </c>
      <c r="Q1403" s="3">
        <f>P1403</f>
        <v>9.5896603494635713</v>
      </c>
    </row>
    <row r="1404" spans="1:17" x14ac:dyDescent="0.25">
      <c r="A1404" s="3" t="s">
        <v>158</v>
      </c>
      <c r="B1404" s="3" t="s">
        <v>89</v>
      </c>
      <c r="C1404" s="3" t="s">
        <v>9</v>
      </c>
      <c r="D1404" s="3">
        <v>0.56000000000000005</v>
      </c>
      <c r="E1404" s="3">
        <v>0.48</v>
      </c>
      <c r="F1404" s="3" t="s">
        <v>309</v>
      </c>
      <c r="G1404" s="2">
        <v>1330</v>
      </c>
      <c r="H1404" s="3">
        <v>143.79127122176627</v>
      </c>
      <c r="I1404" s="3">
        <v>586280.80600685359</v>
      </c>
      <c r="J1404" s="3">
        <v>1519.1936474238855</v>
      </c>
      <c r="K1404" s="3">
        <v>1</v>
      </c>
      <c r="L1404" s="3">
        <f t="shared" si="86"/>
        <v>1519.1936474238855</v>
      </c>
      <c r="M1404" s="4">
        <f t="shared" si="88"/>
        <v>1519.1936474238855</v>
      </c>
      <c r="N1404" s="3">
        <v>275.3504091783563</v>
      </c>
      <c r="O1404" s="3">
        <v>1</v>
      </c>
      <c r="P1404" s="3">
        <f t="shared" si="87"/>
        <v>275.3504091783563</v>
      </c>
      <c r="Q1404" s="3">
        <f>P1404</f>
        <v>275.3504091783563</v>
      </c>
    </row>
    <row r="1405" spans="1:17" x14ac:dyDescent="0.25">
      <c r="A1405" s="3" t="s">
        <v>158</v>
      </c>
      <c r="B1405" s="3" t="s">
        <v>8</v>
      </c>
      <c r="C1405" s="3" t="s">
        <v>9</v>
      </c>
      <c r="D1405" s="3">
        <v>0.56000000000000005</v>
      </c>
      <c r="E1405" s="3">
        <v>0.48</v>
      </c>
      <c r="F1405" s="3" t="s">
        <v>166</v>
      </c>
      <c r="G1405" s="2">
        <v>1330</v>
      </c>
      <c r="H1405" s="3">
        <v>27.616945327695749</v>
      </c>
      <c r="I1405" s="3">
        <v>112166.90518624242</v>
      </c>
      <c r="J1405" s="3">
        <v>308.22115751981056</v>
      </c>
      <c r="K1405" s="3">
        <v>1</v>
      </c>
      <c r="L1405" s="3">
        <f t="shared" si="86"/>
        <v>308.22115751981056</v>
      </c>
      <c r="M1405" s="4">
        <f t="shared" si="88"/>
        <v>308.22115751981056</v>
      </c>
      <c r="N1405" s="3">
        <v>55.357638995779112</v>
      </c>
      <c r="O1405" s="3">
        <v>1</v>
      </c>
      <c r="P1405" s="3">
        <f t="shared" si="87"/>
        <v>55.357638995779112</v>
      </c>
      <c r="Q1405" s="3">
        <f>P1405</f>
        <v>55.357638995779112</v>
      </c>
    </row>
    <row r="1406" spans="1:17" x14ac:dyDescent="0.25">
      <c r="A1406" s="3" t="s">
        <v>158</v>
      </c>
      <c r="B1406" s="3" t="s">
        <v>8</v>
      </c>
      <c r="C1406" s="3" t="s">
        <v>9</v>
      </c>
      <c r="D1406" s="3">
        <v>0.56000000000000005</v>
      </c>
      <c r="E1406" s="3">
        <v>0.48</v>
      </c>
      <c r="F1406" s="3" t="s">
        <v>193</v>
      </c>
      <c r="G1406" s="2">
        <v>1330</v>
      </c>
      <c r="H1406" s="3">
        <v>14.834922054281851</v>
      </c>
      <c r="I1406" s="3">
        <v>59548.502670108937</v>
      </c>
      <c r="J1406" s="3">
        <v>161.70368049088654</v>
      </c>
      <c r="K1406" s="3">
        <v>1</v>
      </c>
      <c r="L1406" s="3">
        <f t="shared" si="86"/>
        <v>161.70368049088654</v>
      </c>
      <c r="M1406" s="4">
        <f t="shared" si="88"/>
        <v>161.70368049088654</v>
      </c>
      <c r="N1406" s="3">
        <v>28.012309626542532</v>
      </c>
      <c r="O1406" s="3">
        <v>1</v>
      </c>
      <c r="P1406" s="3">
        <f t="shared" si="87"/>
        <v>28.012309626542532</v>
      </c>
      <c r="Q1406" s="3">
        <f>P1406</f>
        <v>28.012309626542532</v>
      </c>
    </row>
    <row r="1407" spans="1:17" x14ac:dyDescent="0.25">
      <c r="A1407" s="3" t="s">
        <v>158</v>
      </c>
      <c r="B1407" s="3" t="s">
        <v>351</v>
      </c>
      <c r="C1407" s="3" t="s">
        <v>352</v>
      </c>
      <c r="D1407" s="3">
        <v>0.36</v>
      </c>
      <c r="E1407" s="3">
        <v>0.57999999999999996</v>
      </c>
      <c r="F1407" s="3" t="s">
        <v>376</v>
      </c>
      <c r="G1407" s="2">
        <v>1330</v>
      </c>
      <c r="H1407" s="3">
        <v>20.84142471792337</v>
      </c>
      <c r="I1407" s="3">
        <v>79951.175139067258</v>
      </c>
      <c r="J1407" s="3">
        <v>230.29703093690452</v>
      </c>
      <c r="K1407" s="3">
        <v>1</v>
      </c>
      <c r="L1407" s="3">
        <f t="shared" si="86"/>
        <v>230.29703093690452</v>
      </c>
      <c r="M1407" s="4">
        <f t="shared" si="88"/>
        <v>230.29703093690452</v>
      </c>
      <c r="N1407" s="3">
        <v>43.967966012723515</v>
      </c>
      <c r="O1407" s="3">
        <v>1</v>
      </c>
      <c r="P1407" s="3">
        <f t="shared" si="87"/>
        <v>43.967966012723515</v>
      </c>
      <c r="Q1407" s="3">
        <f>P1407</f>
        <v>43.967966012723515</v>
      </c>
    </row>
    <row r="1408" spans="1:17" x14ac:dyDescent="0.25">
      <c r="A1408" s="3" t="s">
        <v>158</v>
      </c>
      <c r="B1408" s="3" t="s">
        <v>310</v>
      </c>
      <c r="C1408" s="3" t="s">
        <v>9</v>
      </c>
      <c r="D1408" s="3">
        <v>0.56000000000000005</v>
      </c>
      <c r="E1408" s="3">
        <v>0.48</v>
      </c>
      <c r="F1408" s="3" t="s">
        <v>17</v>
      </c>
      <c r="G1408" s="2">
        <v>2000</v>
      </c>
      <c r="H1408" s="3">
        <v>1.8148280046547508E-4</v>
      </c>
      <c r="I1408" s="3">
        <v>0.59996350618988659</v>
      </c>
      <c r="J1408" s="3">
        <v>1.5424006970817478E-3</v>
      </c>
      <c r="K1408" s="3">
        <v>1</v>
      </c>
      <c r="L1408" s="3">
        <f t="shared" si="86"/>
        <v>1.5424006970817478E-3</v>
      </c>
      <c r="M1408" s="4">
        <f t="shared" si="88"/>
        <v>1.5424006970817478E-3</v>
      </c>
      <c r="N1408" s="3">
        <v>2.2161521313705459E-4</v>
      </c>
      <c r="O1408" s="3">
        <v>1</v>
      </c>
      <c r="P1408" s="3">
        <f t="shared" si="87"/>
        <v>2.2161521313705459E-4</v>
      </c>
      <c r="Q1408" s="3">
        <f>P1408</f>
        <v>2.2161521313705459E-4</v>
      </c>
    </row>
    <row r="1409" spans="1:17" x14ac:dyDescent="0.25">
      <c r="A1409" s="3" t="s">
        <v>158</v>
      </c>
      <c r="B1409" s="3" t="s">
        <v>310</v>
      </c>
      <c r="C1409" s="3" t="s">
        <v>9</v>
      </c>
      <c r="D1409" s="3">
        <v>0.56000000000000005</v>
      </c>
      <c r="E1409" s="3">
        <v>0.48</v>
      </c>
      <c r="F1409" s="3" t="s">
        <v>17</v>
      </c>
      <c r="G1409" s="2">
        <v>2000</v>
      </c>
      <c r="H1409" s="3">
        <v>0.14087696025810437</v>
      </c>
      <c r="I1409" s="3">
        <v>552.246474710234</v>
      </c>
      <c r="J1409" s="3">
        <v>1.4845314389979296</v>
      </c>
      <c r="K1409" s="3">
        <v>1</v>
      </c>
      <c r="L1409" s="3">
        <f t="shared" si="86"/>
        <v>1.4845314389979296</v>
      </c>
      <c r="M1409" s="4">
        <f t="shared" si="88"/>
        <v>1.4845314389979296</v>
      </c>
      <c r="N1409" s="3">
        <v>0.25551515420615334</v>
      </c>
      <c r="O1409" s="3">
        <v>1</v>
      </c>
      <c r="P1409" s="3">
        <f t="shared" si="87"/>
        <v>0.25551515420615334</v>
      </c>
      <c r="Q1409" s="3">
        <f>P1409</f>
        <v>0.25551515420615334</v>
      </c>
    </row>
    <row r="1410" spans="1:17" x14ac:dyDescent="0.25">
      <c r="A1410" s="3" t="s">
        <v>158</v>
      </c>
      <c r="B1410" s="3" t="s">
        <v>310</v>
      </c>
      <c r="C1410" s="3" t="s">
        <v>9</v>
      </c>
      <c r="D1410" s="3">
        <v>0.56000000000000005</v>
      </c>
      <c r="E1410" s="3">
        <v>0.48</v>
      </c>
      <c r="F1410" s="3" t="s">
        <v>275</v>
      </c>
      <c r="G1410" s="2">
        <v>3000</v>
      </c>
      <c r="H1410" s="3">
        <v>6.2993593343518599</v>
      </c>
      <c r="I1410" s="3">
        <v>23927.353881517767</v>
      </c>
      <c r="J1410" s="3">
        <v>74.176762239001292</v>
      </c>
      <c r="K1410" s="3">
        <v>1</v>
      </c>
      <c r="L1410" s="3">
        <f t="shared" ref="L1410:L1473" si="89">J1410*K1410</f>
        <v>74.176762239001292</v>
      </c>
      <c r="M1410" s="3">
        <v>0</v>
      </c>
      <c r="N1410" s="3">
        <v>14.66046676389235</v>
      </c>
      <c r="O1410" s="3">
        <v>1</v>
      </c>
      <c r="P1410" s="3">
        <f t="shared" ref="P1410:P1473" si="90">N1410*O1410</f>
        <v>14.66046676389235</v>
      </c>
      <c r="Q1410" s="3">
        <v>0</v>
      </c>
    </row>
    <row r="1411" spans="1:17" x14ac:dyDescent="0.25">
      <c r="A1411" s="3" t="s">
        <v>158</v>
      </c>
      <c r="B1411" s="3" t="s">
        <v>89</v>
      </c>
      <c r="C1411" s="3" t="s">
        <v>9</v>
      </c>
      <c r="D1411" s="3">
        <v>0.56000000000000005</v>
      </c>
      <c r="E1411" s="3">
        <v>0.48</v>
      </c>
      <c r="F1411" s="3" t="s">
        <v>277</v>
      </c>
      <c r="G1411" s="2">
        <v>3000</v>
      </c>
      <c r="H1411" s="3">
        <v>2.35884743498079E-2</v>
      </c>
      <c r="I1411" s="3">
        <v>55.576485643681941</v>
      </c>
      <c r="J1411" s="3">
        <v>0.15420193248811806</v>
      </c>
      <c r="K1411" s="3">
        <v>1</v>
      </c>
      <c r="L1411" s="3">
        <f t="shared" si="89"/>
        <v>0.15420193248811806</v>
      </c>
      <c r="M1411" s="3">
        <v>0</v>
      </c>
      <c r="N1411" s="3">
        <v>2.8107179250429572E-2</v>
      </c>
      <c r="O1411" s="3">
        <v>1</v>
      </c>
      <c r="P1411" s="3">
        <f t="shared" si="90"/>
        <v>2.8107179250429572E-2</v>
      </c>
      <c r="Q1411" s="3">
        <v>0</v>
      </c>
    </row>
    <row r="1412" spans="1:17" x14ac:dyDescent="0.25">
      <c r="A1412" s="3" t="s">
        <v>158</v>
      </c>
      <c r="B1412" s="3" t="s">
        <v>89</v>
      </c>
      <c r="C1412" s="3" t="s">
        <v>9</v>
      </c>
      <c r="D1412" s="3">
        <v>0.56000000000000005</v>
      </c>
      <c r="E1412" s="3">
        <v>0.48</v>
      </c>
      <c r="F1412" s="3" t="s">
        <v>296</v>
      </c>
      <c r="G1412" s="2">
        <v>3000</v>
      </c>
      <c r="H1412" s="3">
        <v>2.699629047144118E-7</v>
      </c>
      <c r="I1412" s="3">
        <v>1.0941775987017206E-3</v>
      </c>
      <c r="J1412" s="3">
        <v>3.2736404876568248E-6</v>
      </c>
      <c r="K1412" s="3">
        <v>1</v>
      </c>
      <c r="L1412" s="3">
        <f t="shared" si="89"/>
        <v>3.2736404876568248E-6</v>
      </c>
      <c r="M1412" s="3">
        <v>0</v>
      </c>
      <c r="N1412" s="3">
        <v>5.1881344678640178E-7</v>
      </c>
      <c r="O1412" s="3">
        <v>1</v>
      </c>
      <c r="P1412" s="3">
        <f t="shared" si="90"/>
        <v>5.1881344678640178E-7</v>
      </c>
      <c r="Q1412" s="3">
        <v>0</v>
      </c>
    </row>
    <row r="1413" spans="1:17" x14ac:dyDescent="0.25">
      <c r="A1413" s="3" t="s">
        <v>158</v>
      </c>
      <c r="B1413" s="3" t="s">
        <v>89</v>
      </c>
      <c r="C1413" s="3" t="s">
        <v>9</v>
      </c>
      <c r="D1413" s="3">
        <v>0.56000000000000005</v>
      </c>
      <c r="E1413" s="3">
        <v>0.48</v>
      </c>
      <c r="F1413" s="3" t="s">
        <v>309</v>
      </c>
      <c r="G1413" s="2">
        <v>3000</v>
      </c>
      <c r="H1413" s="3">
        <v>2.1803959681825399E-2</v>
      </c>
      <c r="I1413" s="3">
        <v>88.390042386585975</v>
      </c>
      <c r="J1413" s="3">
        <v>0.18858757960463887</v>
      </c>
      <c r="K1413" s="3">
        <v>1</v>
      </c>
      <c r="L1413" s="3">
        <f t="shared" si="89"/>
        <v>0.18858757960463887</v>
      </c>
      <c r="M1413" s="3">
        <v>0</v>
      </c>
      <c r="N1413" s="3">
        <v>2.8871300379664674E-2</v>
      </c>
      <c r="O1413" s="3">
        <v>1</v>
      </c>
      <c r="P1413" s="3">
        <f t="shared" si="90"/>
        <v>2.8871300379664674E-2</v>
      </c>
      <c r="Q1413" s="3">
        <v>0</v>
      </c>
    </row>
    <row r="1414" spans="1:17" x14ac:dyDescent="0.25">
      <c r="A1414" s="3" t="s">
        <v>158</v>
      </c>
      <c r="B1414" s="3" t="s">
        <v>8</v>
      </c>
      <c r="C1414" s="3" t="s">
        <v>9</v>
      </c>
      <c r="D1414" s="3">
        <v>0.56000000000000005</v>
      </c>
      <c r="E1414" s="3">
        <v>0.48</v>
      </c>
      <c r="F1414" s="3" t="s">
        <v>19</v>
      </c>
      <c r="G1414" s="2">
        <v>1340</v>
      </c>
      <c r="H1414" s="3">
        <v>4.769250638765752E-4</v>
      </c>
      <c r="I1414" s="3">
        <v>1.9323667887925122</v>
      </c>
      <c r="J1414" s="3">
        <v>5.7665366168786654E-3</v>
      </c>
      <c r="K1414" s="3">
        <v>1</v>
      </c>
      <c r="L1414" s="3">
        <f t="shared" si="89"/>
        <v>5.7665366168786654E-3</v>
      </c>
      <c r="M1414" s="4">
        <f t="shared" ref="M1414:M1444" si="91">L1414</f>
        <v>5.7665366168786654E-3</v>
      </c>
      <c r="N1414" s="3">
        <v>1.1351651665621469E-3</v>
      </c>
      <c r="O1414" s="3">
        <v>1</v>
      </c>
      <c r="P1414" s="3">
        <f t="shared" si="90"/>
        <v>1.1351651665621469E-3</v>
      </c>
      <c r="Q1414" s="3">
        <f>P1414</f>
        <v>1.1351651665621469E-3</v>
      </c>
    </row>
    <row r="1415" spans="1:17" x14ac:dyDescent="0.25">
      <c r="A1415" s="3" t="s">
        <v>158</v>
      </c>
      <c r="B1415" s="3" t="s">
        <v>8</v>
      </c>
      <c r="C1415" s="3" t="s">
        <v>9</v>
      </c>
      <c r="D1415" s="3">
        <v>0.56000000000000005</v>
      </c>
      <c r="E1415" s="3">
        <v>0.48</v>
      </c>
      <c r="F1415" s="3" t="s">
        <v>19</v>
      </c>
      <c r="G1415" s="2">
        <v>1340</v>
      </c>
      <c r="H1415" s="3">
        <v>0.2154810444464354</v>
      </c>
      <c r="I1415" s="3">
        <v>782.92155716882576</v>
      </c>
      <c r="J1415" s="3">
        <v>2.0069327315112679</v>
      </c>
      <c r="K1415" s="3">
        <v>1</v>
      </c>
      <c r="L1415" s="3">
        <f t="shared" si="89"/>
        <v>2.0069327315112679</v>
      </c>
      <c r="M1415" s="4">
        <f t="shared" si="91"/>
        <v>2.0069327315112679</v>
      </c>
      <c r="N1415" s="3">
        <v>0.35520598381421009</v>
      </c>
      <c r="O1415" s="3">
        <v>1</v>
      </c>
      <c r="P1415" s="3">
        <f t="shared" si="90"/>
        <v>0.35520598381421009</v>
      </c>
      <c r="Q1415" s="3">
        <f>P1415</f>
        <v>0.35520598381421009</v>
      </c>
    </row>
    <row r="1416" spans="1:17" x14ac:dyDescent="0.25">
      <c r="A1416" s="3" t="s">
        <v>158</v>
      </c>
      <c r="B1416" s="3" t="s">
        <v>310</v>
      </c>
      <c r="C1416" s="3" t="s">
        <v>9</v>
      </c>
      <c r="D1416" s="3">
        <v>0.56000000000000005</v>
      </c>
      <c r="E1416" s="3">
        <v>0.48</v>
      </c>
      <c r="F1416" s="3" t="s">
        <v>19</v>
      </c>
      <c r="G1416" s="2">
        <v>1340</v>
      </c>
      <c r="H1416" s="3">
        <v>1.2781921241948546</v>
      </c>
      <c r="I1416" s="3">
        <v>4956.0433065145971</v>
      </c>
      <c r="J1416" s="3">
        <v>13.94951504575767</v>
      </c>
      <c r="K1416" s="3">
        <v>1</v>
      </c>
      <c r="L1416" s="3">
        <f t="shared" si="89"/>
        <v>13.94951504575767</v>
      </c>
      <c r="M1416" s="4">
        <f t="shared" si="91"/>
        <v>13.94951504575767</v>
      </c>
      <c r="N1416" s="3">
        <v>2.5073899923887568</v>
      </c>
      <c r="O1416" s="3">
        <v>1</v>
      </c>
      <c r="P1416" s="3">
        <f t="shared" si="90"/>
        <v>2.5073899923887568</v>
      </c>
      <c r="Q1416" s="3">
        <f>P1416</f>
        <v>2.5073899923887568</v>
      </c>
    </row>
    <row r="1417" spans="1:17" x14ac:dyDescent="0.25">
      <c r="A1417" s="3" t="s">
        <v>158</v>
      </c>
      <c r="B1417" s="3" t="s">
        <v>8</v>
      </c>
      <c r="C1417" s="3" t="s">
        <v>9</v>
      </c>
      <c r="D1417" s="3">
        <v>0.56000000000000005</v>
      </c>
      <c r="E1417" s="3">
        <v>0.48</v>
      </c>
      <c r="F1417" s="3" t="s">
        <v>19</v>
      </c>
      <c r="G1417" s="2">
        <v>1340</v>
      </c>
      <c r="H1417" s="3">
        <v>6.1668154837748383E-4</v>
      </c>
      <c r="I1417" s="3">
        <v>2.4129428849011658</v>
      </c>
      <c r="J1417" s="3">
        <v>6.2291414153880431E-3</v>
      </c>
      <c r="K1417" s="3">
        <f>1-0.712</f>
        <v>0.28800000000000003</v>
      </c>
      <c r="L1417" s="3">
        <f t="shared" si="89"/>
        <v>1.7939927276317566E-3</v>
      </c>
      <c r="M1417" s="4">
        <f t="shared" si="91"/>
        <v>1.7939927276317566E-3</v>
      </c>
      <c r="N1417" s="3">
        <v>1.1031724008378674E-3</v>
      </c>
      <c r="O1417" s="3">
        <f>1-0.531</f>
        <v>0.46899999999999997</v>
      </c>
      <c r="P1417" s="3">
        <f t="shared" si="90"/>
        <v>5.1738785599295979E-4</v>
      </c>
      <c r="Q1417" s="3">
        <f>P1417</f>
        <v>5.1738785599295979E-4</v>
      </c>
    </row>
    <row r="1418" spans="1:17" x14ac:dyDescent="0.25">
      <c r="A1418" s="3" t="s">
        <v>158</v>
      </c>
      <c r="B1418" s="3" t="s">
        <v>8</v>
      </c>
      <c r="C1418" s="3" t="s">
        <v>9</v>
      </c>
      <c r="D1418" s="3">
        <v>0.56000000000000005</v>
      </c>
      <c r="E1418" s="3">
        <v>0.48</v>
      </c>
      <c r="F1418" s="3" t="s">
        <v>11</v>
      </c>
      <c r="G1418" s="2">
        <v>1340</v>
      </c>
      <c r="H1418" s="3">
        <v>127.28750103341565</v>
      </c>
      <c r="I1418" s="3">
        <v>505518.67648409907</v>
      </c>
      <c r="J1418" s="3">
        <v>1254.399863585702</v>
      </c>
      <c r="K1418" s="3">
        <v>1</v>
      </c>
      <c r="L1418" s="3">
        <f t="shared" si="89"/>
        <v>1254.399863585702</v>
      </c>
      <c r="M1418" s="4">
        <f t="shared" si="91"/>
        <v>1254.399863585702</v>
      </c>
      <c r="N1418" s="3">
        <v>222.10499384235442</v>
      </c>
      <c r="O1418" s="3">
        <v>1</v>
      </c>
      <c r="P1418" s="3">
        <f t="shared" si="90"/>
        <v>222.10499384235442</v>
      </c>
      <c r="Q1418" s="3">
        <f>P1418</f>
        <v>222.10499384235442</v>
      </c>
    </row>
    <row r="1419" spans="1:17" x14ac:dyDescent="0.25">
      <c r="A1419" s="3" t="s">
        <v>158</v>
      </c>
      <c r="B1419" s="3" t="s">
        <v>8</v>
      </c>
      <c r="C1419" s="3" t="s">
        <v>9</v>
      </c>
      <c r="D1419" s="3">
        <v>0.56000000000000005</v>
      </c>
      <c r="E1419" s="3">
        <v>0.48</v>
      </c>
      <c r="F1419" s="3" t="s">
        <v>11</v>
      </c>
      <c r="G1419" s="2">
        <v>1340</v>
      </c>
      <c r="H1419" s="3">
        <v>101.59525546547786</v>
      </c>
      <c r="I1419" s="3">
        <v>400119.87679646822</v>
      </c>
      <c r="J1419" s="3">
        <v>919.0627530564592</v>
      </c>
      <c r="K1419" s="3">
        <v>1</v>
      </c>
      <c r="L1419" s="3">
        <f t="shared" si="89"/>
        <v>919.0627530564592</v>
      </c>
      <c r="M1419" s="4">
        <f t="shared" si="91"/>
        <v>919.0627530564592</v>
      </c>
      <c r="N1419" s="3">
        <v>165.51514538624127</v>
      </c>
      <c r="O1419" s="3">
        <v>1</v>
      </c>
      <c r="P1419" s="3">
        <f t="shared" si="90"/>
        <v>165.51514538624127</v>
      </c>
      <c r="Q1419" s="3">
        <f>P1419</f>
        <v>165.51514538624127</v>
      </c>
    </row>
    <row r="1420" spans="1:17" x14ac:dyDescent="0.25">
      <c r="A1420" s="3" t="s">
        <v>158</v>
      </c>
      <c r="B1420" s="3" t="s">
        <v>8</v>
      </c>
      <c r="C1420" s="3" t="s">
        <v>9</v>
      </c>
      <c r="D1420" s="3">
        <v>0.56000000000000005</v>
      </c>
      <c r="E1420" s="3">
        <v>0.48</v>
      </c>
      <c r="F1420" s="3" t="s">
        <v>183</v>
      </c>
      <c r="G1420" s="2">
        <v>1340</v>
      </c>
      <c r="H1420" s="3">
        <v>138.19476841235868</v>
      </c>
      <c r="I1420" s="3">
        <v>539529.14817311859</v>
      </c>
      <c r="J1420" s="3">
        <v>1573.841906428697</v>
      </c>
      <c r="K1420" s="3">
        <v>1</v>
      </c>
      <c r="L1420" s="3">
        <f t="shared" si="89"/>
        <v>1573.841906428697</v>
      </c>
      <c r="M1420" s="4">
        <f t="shared" si="91"/>
        <v>1573.841906428697</v>
      </c>
      <c r="N1420" s="3">
        <v>300.04102420457531</v>
      </c>
      <c r="O1420" s="3">
        <v>1</v>
      </c>
      <c r="P1420" s="3">
        <f t="shared" si="90"/>
        <v>300.04102420457531</v>
      </c>
      <c r="Q1420" s="3">
        <f>P1420</f>
        <v>300.04102420457531</v>
      </c>
    </row>
    <row r="1421" spans="1:17" x14ac:dyDescent="0.25">
      <c r="A1421" s="3" t="s">
        <v>158</v>
      </c>
      <c r="B1421" s="3" t="s">
        <v>8</v>
      </c>
      <c r="C1421" s="3" t="s">
        <v>9</v>
      </c>
      <c r="D1421" s="3">
        <v>0.56000000000000005</v>
      </c>
      <c r="E1421" s="3">
        <v>0.48</v>
      </c>
      <c r="F1421" s="3" t="s">
        <v>183</v>
      </c>
      <c r="G1421" s="2">
        <v>1340</v>
      </c>
      <c r="H1421" s="3">
        <v>87.799608561654921</v>
      </c>
      <c r="I1421" s="3">
        <v>390145.49310338538</v>
      </c>
      <c r="J1421" s="3">
        <v>1003.8651872754717</v>
      </c>
      <c r="K1421" s="3">
        <f>1-0.712</f>
        <v>0.28800000000000003</v>
      </c>
      <c r="L1421" s="3">
        <f t="shared" si="89"/>
        <v>289.11317393533591</v>
      </c>
      <c r="M1421" s="4">
        <f t="shared" si="91"/>
        <v>289.11317393533591</v>
      </c>
      <c r="N1421" s="3">
        <v>182.76699765952759</v>
      </c>
      <c r="O1421" s="3">
        <f>1-0.531</f>
        <v>0.46899999999999997</v>
      </c>
      <c r="P1421" s="3">
        <f t="shared" si="90"/>
        <v>85.717721902318431</v>
      </c>
      <c r="Q1421" s="3">
        <f>P1421</f>
        <v>85.717721902318431</v>
      </c>
    </row>
    <row r="1422" spans="1:17" x14ac:dyDescent="0.25">
      <c r="A1422" s="3" t="s">
        <v>158</v>
      </c>
      <c r="B1422" s="3" t="s">
        <v>89</v>
      </c>
      <c r="C1422" s="3" t="s">
        <v>9</v>
      </c>
      <c r="D1422" s="3">
        <v>0.56000000000000005</v>
      </c>
      <c r="E1422" s="3">
        <v>0.48</v>
      </c>
      <c r="F1422" s="3" t="s">
        <v>277</v>
      </c>
      <c r="G1422" s="2">
        <v>1340</v>
      </c>
      <c r="H1422" s="3">
        <v>86.260859361576593</v>
      </c>
      <c r="I1422" s="3">
        <v>343514.58949640469</v>
      </c>
      <c r="J1422" s="3">
        <v>954.98849244174585</v>
      </c>
      <c r="K1422" s="3">
        <v>1</v>
      </c>
      <c r="L1422" s="3">
        <f t="shared" si="89"/>
        <v>954.98849244174585</v>
      </c>
      <c r="M1422" s="4">
        <f t="shared" si="91"/>
        <v>954.98849244174585</v>
      </c>
      <c r="N1422" s="3">
        <v>175.26047827856968</v>
      </c>
      <c r="O1422" s="3">
        <v>1</v>
      </c>
      <c r="P1422" s="3">
        <f t="shared" si="90"/>
        <v>175.26047827856968</v>
      </c>
      <c r="Q1422" s="3">
        <f>P1422</f>
        <v>175.26047827856968</v>
      </c>
    </row>
    <row r="1423" spans="1:17" x14ac:dyDescent="0.25">
      <c r="A1423" s="3" t="s">
        <v>158</v>
      </c>
      <c r="B1423" s="3" t="s">
        <v>89</v>
      </c>
      <c r="C1423" s="3" t="s">
        <v>9</v>
      </c>
      <c r="D1423" s="3">
        <v>0.56000000000000005</v>
      </c>
      <c r="E1423" s="3">
        <v>0.48</v>
      </c>
      <c r="F1423" s="3" t="s">
        <v>294</v>
      </c>
      <c r="G1423" s="2">
        <v>1340</v>
      </c>
      <c r="H1423" s="3">
        <v>8.3002221023708808E-4</v>
      </c>
      <c r="I1423" s="3">
        <v>3.3981588774950904</v>
      </c>
      <c r="J1423" s="3">
        <v>9.2833022790531367E-3</v>
      </c>
      <c r="K1423" s="3">
        <v>1</v>
      </c>
      <c r="L1423" s="3">
        <f t="shared" si="89"/>
        <v>9.2833022790531367E-3</v>
      </c>
      <c r="M1423" s="4">
        <f t="shared" si="91"/>
        <v>9.2833022790531367E-3</v>
      </c>
      <c r="N1423" s="3">
        <v>1.6654719795729132E-3</v>
      </c>
      <c r="O1423" s="3">
        <v>1</v>
      </c>
      <c r="P1423" s="3">
        <f t="shared" si="90"/>
        <v>1.6654719795729132E-3</v>
      </c>
      <c r="Q1423" s="3">
        <f>P1423</f>
        <v>1.6654719795729132E-3</v>
      </c>
    </row>
    <row r="1424" spans="1:17" x14ac:dyDescent="0.25">
      <c r="A1424" s="3" t="s">
        <v>158</v>
      </c>
      <c r="B1424" s="3" t="s">
        <v>8</v>
      </c>
      <c r="C1424" s="3" t="s">
        <v>9</v>
      </c>
      <c r="D1424" s="3">
        <v>0.56000000000000005</v>
      </c>
      <c r="E1424" s="3">
        <v>0.48</v>
      </c>
      <c r="F1424" s="3" t="s">
        <v>184</v>
      </c>
      <c r="G1424" s="2">
        <v>1340</v>
      </c>
      <c r="H1424" s="3">
        <v>57.872605543884617</v>
      </c>
      <c r="I1424" s="3">
        <v>234323.50589691129</v>
      </c>
      <c r="J1424" s="3">
        <v>669.4776928297556</v>
      </c>
      <c r="K1424" s="3">
        <v>1</v>
      </c>
      <c r="L1424" s="3">
        <f t="shared" si="89"/>
        <v>669.4776928297556</v>
      </c>
      <c r="M1424" s="4">
        <f t="shared" si="91"/>
        <v>669.4776928297556</v>
      </c>
      <c r="N1424" s="3">
        <v>126.99369442756978</v>
      </c>
      <c r="O1424" s="3">
        <v>1</v>
      </c>
      <c r="P1424" s="3">
        <f t="shared" si="90"/>
        <v>126.99369442756978</v>
      </c>
      <c r="Q1424" s="3">
        <f>P1424</f>
        <v>126.99369442756978</v>
      </c>
    </row>
    <row r="1425" spans="1:17" x14ac:dyDescent="0.25">
      <c r="A1425" s="3" t="s">
        <v>158</v>
      </c>
      <c r="B1425" s="3" t="s">
        <v>8</v>
      </c>
      <c r="C1425" s="3" t="s">
        <v>9</v>
      </c>
      <c r="D1425" s="3">
        <v>0.56000000000000005</v>
      </c>
      <c r="E1425" s="3">
        <v>0.48</v>
      </c>
      <c r="F1425" s="3" t="s">
        <v>184</v>
      </c>
      <c r="G1425" s="2">
        <v>1340</v>
      </c>
      <c r="H1425" s="3">
        <v>27.517528489585668</v>
      </c>
      <c r="I1425" s="3">
        <v>111003.1204434035</v>
      </c>
      <c r="J1425" s="3">
        <v>315.79593764151861</v>
      </c>
      <c r="K1425" s="3">
        <v>1</v>
      </c>
      <c r="L1425" s="3">
        <f t="shared" si="89"/>
        <v>315.79593764151861</v>
      </c>
      <c r="M1425" s="4">
        <f t="shared" si="91"/>
        <v>315.79593764151861</v>
      </c>
      <c r="N1425" s="3">
        <v>59.778314911448312</v>
      </c>
      <c r="O1425" s="3">
        <v>1</v>
      </c>
      <c r="P1425" s="3">
        <f t="shared" si="90"/>
        <v>59.778314911448312</v>
      </c>
      <c r="Q1425" s="3">
        <f>P1425</f>
        <v>59.778314911448312</v>
      </c>
    </row>
    <row r="1426" spans="1:17" x14ac:dyDescent="0.25">
      <c r="A1426" s="3" t="s">
        <v>158</v>
      </c>
      <c r="B1426" s="3" t="s">
        <v>8</v>
      </c>
      <c r="C1426" s="3" t="s">
        <v>9</v>
      </c>
      <c r="D1426" s="3">
        <v>0.56000000000000005</v>
      </c>
      <c r="E1426" s="3">
        <v>0.48</v>
      </c>
      <c r="F1426" s="3" t="s">
        <v>184</v>
      </c>
      <c r="G1426" s="2">
        <v>1340</v>
      </c>
      <c r="H1426" s="3">
        <v>23.067695741167256</v>
      </c>
      <c r="I1426" s="3">
        <v>95353.249851673172</v>
      </c>
      <c r="J1426" s="3">
        <v>273.75116435416101</v>
      </c>
      <c r="K1426" s="3">
        <f>1-0.712</f>
        <v>0.28800000000000003</v>
      </c>
      <c r="L1426" s="3">
        <f t="shared" si="89"/>
        <v>78.840335333998382</v>
      </c>
      <c r="M1426" s="4">
        <f t="shared" si="91"/>
        <v>78.840335333998382</v>
      </c>
      <c r="N1426" s="3">
        <v>51.853857440834496</v>
      </c>
      <c r="O1426" s="3">
        <f>1-0.531</f>
        <v>0.46899999999999997</v>
      </c>
      <c r="P1426" s="3">
        <f t="shared" si="90"/>
        <v>24.319459139751377</v>
      </c>
      <c r="Q1426" s="3">
        <f>P1426</f>
        <v>24.319459139751377</v>
      </c>
    </row>
    <row r="1427" spans="1:17" x14ac:dyDescent="0.25">
      <c r="A1427" s="3" t="s">
        <v>158</v>
      </c>
      <c r="B1427" s="3" t="s">
        <v>351</v>
      </c>
      <c r="C1427" s="3" t="s">
        <v>352</v>
      </c>
      <c r="D1427" s="3">
        <v>0.36</v>
      </c>
      <c r="E1427" s="3">
        <v>0.57999999999999996</v>
      </c>
      <c r="F1427" s="3" t="s">
        <v>283</v>
      </c>
      <c r="G1427" s="2">
        <v>1340</v>
      </c>
      <c r="H1427" s="3">
        <v>12.11406593224102</v>
      </c>
      <c r="I1427" s="3">
        <v>47200.057590206357</v>
      </c>
      <c r="J1427" s="3">
        <v>121.82789335318817</v>
      </c>
      <c r="K1427" s="3">
        <v>1</v>
      </c>
      <c r="L1427" s="3">
        <f t="shared" si="89"/>
        <v>121.82789335318817</v>
      </c>
      <c r="M1427" s="4">
        <f t="shared" si="91"/>
        <v>121.82789335318817</v>
      </c>
      <c r="N1427" s="3">
        <v>21.541264548989098</v>
      </c>
      <c r="O1427" s="3">
        <v>1</v>
      </c>
      <c r="P1427" s="3">
        <f t="shared" si="90"/>
        <v>21.541264548989098</v>
      </c>
      <c r="Q1427" s="3">
        <f>P1427</f>
        <v>21.541264548989098</v>
      </c>
    </row>
    <row r="1428" spans="1:17" x14ac:dyDescent="0.25">
      <c r="A1428" s="3" t="s">
        <v>158</v>
      </c>
      <c r="B1428" s="3" t="s">
        <v>89</v>
      </c>
      <c r="C1428" s="3" t="s">
        <v>9</v>
      </c>
      <c r="D1428" s="3">
        <v>0.56000000000000005</v>
      </c>
      <c r="E1428" s="3">
        <v>0.48</v>
      </c>
      <c r="F1428" s="3" t="s">
        <v>283</v>
      </c>
      <c r="G1428" s="2">
        <v>1340</v>
      </c>
      <c r="H1428" s="3">
        <v>0.18099922989082401</v>
      </c>
      <c r="I1428" s="3">
        <v>752.68765224986669</v>
      </c>
      <c r="J1428" s="3">
        <v>1.9435072151578288</v>
      </c>
      <c r="K1428" s="3">
        <v>1</v>
      </c>
      <c r="L1428" s="3">
        <f t="shared" si="89"/>
        <v>1.9435072151578288</v>
      </c>
      <c r="M1428" s="4">
        <f t="shared" si="91"/>
        <v>1.9435072151578288</v>
      </c>
      <c r="N1428" s="3">
        <v>0.32143797147637909</v>
      </c>
      <c r="O1428" s="3">
        <v>1</v>
      </c>
      <c r="P1428" s="3">
        <f t="shared" si="90"/>
        <v>0.32143797147637909</v>
      </c>
      <c r="Q1428" s="3">
        <f>P1428</f>
        <v>0.32143797147637909</v>
      </c>
    </row>
    <row r="1429" spans="1:17" x14ac:dyDescent="0.25">
      <c r="A1429" s="3" t="s">
        <v>158</v>
      </c>
      <c r="B1429" s="3" t="s">
        <v>310</v>
      </c>
      <c r="C1429" s="3" t="s">
        <v>9</v>
      </c>
      <c r="D1429" s="3">
        <v>0.56000000000000005</v>
      </c>
      <c r="E1429" s="3">
        <v>0.48</v>
      </c>
      <c r="F1429" s="3" t="s">
        <v>283</v>
      </c>
      <c r="G1429" s="2">
        <v>1340</v>
      </c>
      <c r="H1429" s="3">
        <v>5.1065782622805797E-2</v>
      </c>
      <c r="I1429" s="3">
        <v>204.6913674032009</v>
      </c>
      <c r="J1429" s="3">
        <v>0.53030938911446268</v>
      </c>
      <c r="K1429" s="3">
        <v>1</v>
      </c>
      <c r="L1429" s="3">
        <f t="shared" si="89"/>
        <v>0.53030938911446268</v>
      </c>
      <c r="M1429" s="4">
        <f t="shared" si="91"/>
        <v>0.53030938911446268</v>
      </c>
      <c r="N1429" s="3">
        <v>8.6021603120245094E-2</v>
      </c>
      <c r="O1429" s="3">
        <v>1</v>
      </c>
      <c r="P1429" s="3">
        <f t="shared" si="90"/>
        <v>8.6021603120245094E-2</v>
      </c>
      <c r="Q1429" s="3">
        <f>P1429</f>
        <v>8.6021603120245094E-2</v>
      </c>
    </row>
    <row r="1430" spans="1:17" x14ac:dyDescent="0.25">
      <c r="A1430" s="3" t="s">
        <v>158</v>
      </c>
      <c r="B1430" s="3" t="s">
        <v>89</v>
      </c>
      <c r="C1430" s="3" t="s">
        <v>9</v>
      </c>
      <c r="D1430" s="3">
        <v>0.56000000000000005</v>
      </c>
      <c r="E1430" s="3">
        <v>0.48</v>
      </c>
      <c r="F1430" s="3" t="s">
        <v>283</v>
      </c>
      <c r="G1430" s="2">
        <v>1340</v>
      </c>
      <c r="H1430" s="3">
        <v>0.13421255794280063</v>
      </c>
      <c r="I1430" s="3">
        <v>547.83114632053025</v>
      </c>
      <c r="J1430" s="3">
        <v>1.5222496636003606</v>
      </c>
      <c r="K1430" s="3">
        <v>1</v>
      </c>
      <c r="L1430" s="3">
        <f t="shared" si="89"/>
        <v>1.5222496636003606</v>
      </c>
      <c r="M1430" s="4">
        <f t="shared" si="91"/>
        <v>1.5222496636003606</v>
      </c>
      <c r="N1430" s="3">
        <v>0.27793305895603992</v>
      </c>
      <c r="O1430" s="3">
        <v>1</v>
      </c>
      <c r="P1430" s="3">
        <f t="shared" si="90"/>
        <v>0.27793305895603992</v>
      </c>
      <c r="Q1430" s="3">
        <f>P1430</f>
        <v>0.27793305895603992</v>
      </c>
    </row>
    <row r="1431" spans="1:17" x14ac:dyDescent="0.25">
      <c r="A1431" s="3" t="s">
        <v>158</v>
      </c>
      <c r="B1431" s="3" t="s">
        <v>310</v>
      </c>
      <c r="C1431" s="3" t="s">
        <v>9</v>
      </c>
      <c r="D1431" s="3">
        <v>0.56000000000000005</v>
      </c>
      <c r="E1431" s="3">
        <v>0.48</v>
      </c>
      <c r="F1431" s="3" t="s">
        <v>283</v>
      </c>
      <c r="G1431" s="2">
        <v>1340</v>
      </c>
      <c r="H1431" s="3">
        <v>3.0299956384326164E-2</v>
      </c>
      <c r="I1431" s="3">
        <v>94.708641852914823</v>
      </c>
      <c r="J1431" s="3">
        <v>0.22762273413324013</v>
      </c>
      <c r="K1431" s="3">
        <v>1</v>
      </c>
      <c r="L1431" s="3">
        <f t="shared" si="89"/>
        <v>0.22762273413324013</v>
      </c>
      <c r="M1431" s="4">
        <f t="shared" si="91"/>
        <v>0.22762273413324013</v>
      </c>
      <c r="N1431" s="3">
        <v>3.7073624518507833E-2</v>
      </c>
      <c r="O1431" s="3">
        <v>1</v>
      </c>
      <c r="P1431" s="3">
        <f t="shared" si="90"/>
        <v>3.7073624518507833E-2</v>
      </c>
      <c r="Q1431" s="3">
        <f>P1431</f>
        <v>3.7073624518507833E-2</v>
      </c>
    </row>
    <row r="1432" spans="1:17" x14ac:dyDescent="0.25">
      <c r="A1432" s="3" t="s">
        <v>158</v>
      </c>
      <c r="B1432" s="3" t="s">
        <v>89</v>
      </c>
      <c r="C1432" s="3" t="s">
        <v>9</v>
      </c>
      <c r="D1432" s="3">
        <v>0.56000000000000005</v>
      </c>
      <c r="E1432" s="3">
        <v>0.48</v>
      </c>
      <c r="F1432" s="3" t="s">
        <v>283</v>
      </c>
      <c r="G1432" s="2">
        <v>1340</v>
      </c>
      <c r="H1432" s="3">
        <v>0.14199730369028751</v>
      </c>
      <c r="I1432" s="3">
        <v>574.91618700277411</v>
      </c>
      <c r="J1432" s="3">
        <v>1.4945490381781634</v>
      </c>
      <c r="K1432" s="3">
        <v>1</v>
      </c>
      <c r="L1432" s="3">
        <f t="shared" si="89"/>
        <v>1.4945490381781634</v>
      </c>
      <c r="M1432" s="4">
        <f t="shared" si="91"/>
        <v>1.4945490381781634</v>
      </c>
      <c r="N1432" s="3">
        <v>0.26469152289636677</v>
      </c>
      <c r="O1432" s="3">
        <v>1</v>
      </c>
      <c r="P1432" s="3">
        <f t="shared" si="90"/>
        <v>0.26469152289636677</v>
      </c>
      <c r="Q1432" s="3">
        <f>P1432</f>
        <v>0.26469152289636677</v>
      </c>
    </row>
    <row r="1433" spans="1:17" x14ac:dyDescent="0.25">
      <c r="A1433" s="3" t="s">
        <v>158</v>
      </c>
      <c r="B1433" s="3" t="s">
        <v>8</v>
      </c>
      <c r="C1433" s="3" t="s">
        <v>9</v>
      </c>
      <c r="D1433" s="3">
        <v>0.56000000000000005</v>
      </c>
      <c r="E1433" s="3">
        <v>0.48</v>
      </c>
      <c r="F1433" s="3" t="s">
        <v>59</v>
      </c>
      <c r="G1433" s="2">
        <v>1340</v>
      </c>
      <c r="H1433" s="3">
        <v>2.2325758943920956E-2</v>
      </c>
      <c r="I1433" s="3">
        <v>90.604350685328953</v>
      </c>
      <c r="J1433" s="3">
        <v>0.25609539411972027</v>
      </c>
      <c r="K1433" s="3">
        <v>1</v>
      </c>
      <c r="L1433" s="3">
        <f t="shared" si="89"/>
        <v>0.25609539411972027</v>
      </c>
      <c r="M1433" s="4">
        <f t="shared" si="91"/>
        <v>0.25609539411972027</v>
      </c>
      <c r="N1433" s="3">
        <v>4.7247142289582281E-2</v>
      </c>
      <c r="O1433" s="3">
        <v>1</v>
      </c>
      <c r="P1433" s="3">
        <f t="shared" si="90"/>
        <v>4.7247142289582281E-2</v>
      </c>
      <c r="Q1433" s="3">
        <f>P1433</f>
        <v>4.7247142289582281E-2</v>
      </c>
    </row>
    <row r="1434" spans="1:17" x14ac:dyDescent="0.25">
      <c r="A1434" s="3" t="s">
        <v>158</v>
      </c>
      <c r="B1434" s="3" t="s">
        <v>8</v>
      </c>
      <c r="C1434" s="3" t="s">
        <v>9</v>
      </c>
      <c r="D1434" s="3">
        <v>0.56000000000000005</v>
      </c>
      <c r="E1434" s="3">
        <v>0.48</v>
      </c>
      <c r="F1434" s="3" t="s">
        <v>59</v>
      </c>
      <c r="G1434" s="2">
        <v>1340</v>
      </c>
      <c r="H1434" s="3">
        <v>1.4440705157080607E-2</v>
      </c>
      <c r="I1434" s="3">
        <v>58.073335021949163</v>
      </c>
      <c r="J1434" s="3">
        <v>0.15196220073395231</v>
      </c>
      <c r="K1434" s="3">
        <v>1</v>
      </c>
      <c r="L1434" s="3">
        <f t="shared" si="89"/>
        <v>0.15196220073395231</v>
      </c>
      <c r="M1434" s="4">
        <f t="shared" si="91"/>
        <v>0.15196220073395231</v>
      </c>
      <c r="N1434" s="3">
        <v>2.5232361301918301E-2</v>
      </c>
      <c r="O1434" s="3">
        <v>1</v>
      </c>
      <c r="P1434" s="3">
        <f t="shared" si="90"/>
        <v>2.5232361301918301E-2</v>
      </c>
      <c r="Q1434" s="3">
        <f>P1434</f>
        <v>2.5232361301918301E-2</v>
      </c>
    </row>
    <row r="1435" spans="1:17" x14ac:dyDescent="0.25">
      <c r="A1435" s="3" t="s">
        <v>158</v>
      </c>
      <c r="B1435" s="3" t="s">
        <v>8</v>
      </c>
      <c r="C1435" s="3" t="s">
        <v>9</v>
      </c>
      <c r="D1435" s="3">
        <v>0.56000000000000005</v>
      </c>
      <c r="E1435" s="3">
        <v>0.48</v>
      </c>
      <c r="F1435" s="3" t="s">
        <v>59</v>
      </c>
      <c r="G1435" s="2">
        <v>1340</v>
      </c>
      <c r="H1435" s="3">
        <v>1.3228046822572481E-2</v>
      </c>
      <c r="I1435" s="3">
        <v>48.950878721013467</v>
      </c>
      <c r="J1435" s="3">
        <v>0.12730446085282401</v>
      </c>
      <c r="K1435" s="3">
        <v>1</v>
      </c>
      <c r="L1435" s="3">
        <f t="shared" si="89"/>
        <v>0.12730446085282401</v>
      </c>
      <c r="M1435" s="4">
        <f t="shared" si="91"/>
        <v>0.12730446085282401</v>
      </c>
      <c r="N1435" s="3">
        <v>2.1385918236985244E-2</v>
      </c>
      <c r="O1435" s="3">
        <v>1</v>
      </c>
      <c r="P1435" s="3">
        <f t="shared" si="90"/>
        <v>2.1385918236985244E-2</v>
      </c>
      <c r="Q1435" s="3">
        <f>P1435</f>
        <v>2.1385918236985244E-2</v>
      </c>
    </row>
    <row r="1436" spans="1:17" x14ac:dyDescent="0.25">
      <c r="A1436" s="3" t="s">
        <v>158</v>
      </c>
      <c r="B1436" s="3" t="s">
        <v>8</v>
      </c>
      <c r="C1436" s="3" t="s">
        <v>9</v>
      </c>
      <c r="D1436" s="3">
        <v>0.56000000000000005</v>
      </c>
      <c r="E1436" s="3">
        <v>0.48</v>
      </c>
      <c r="F1436" s="3" t="s">
        <v>59</v>
      </c>
      <c r="G1436" s="2">
        <v>1340</v>
      </c>
      <c r="H1436" s="3">
        <v>0.3951515979677398</v>
      </c>
      <c r="I1436" s="3">
        <v>1565.0065704935905</v>
      </c>
      <c r="J1436" s="3">
        <v>3.6133268357062684</v>
      </c>
      <c r="K1436" s="3">
        <v>1</v>
      </c>
      <c r="L1436" s="3">
        <f t="shared" si="89"/>
        <v>3.6133268357062684</v>
      </c>
      <c r="M1436" s="4">
        <f t="shared" si="91"/>
        <v>3.6133268357062684</v>
      </c>
      <c r="N1436" s="3">
        <v>0.54885887787670729</v>
      </c>
      <c r="O1436" s="3">
        <v>1</v>
      </c>
      <c r="P1436" s="3">
        <f t="shared" si="90"/>
        <v>0.54885887787670729</v>
      </c>
      <c r="Q1436" s="3">
        <f>P1436</f>
        <v>0.54885887787670729</v>
      </c>
    </row>
    <row r="1437" spans="1:17" x14ac:dyDescent="0.25">
      <c r="A1437" s="3" t="s">
        <v>158</v>
      </c>
      <c r="B1437" s="3" t="s">
        <v>8</v>
      </c>
      <c r="C1437" s="3" t="s">
        <v>9</v>
      </c>
      <c r="D1437" s="3">
        <v>0.56000000000000005</v>
      </c>
      <c r="E1437" s="3">
        <v>0.48</v>
      </c>
      <c r="F1437" s="3" t="s">
        <v>59</v>
      </c>
      <c r="G1437" s="2">
        <v>1340</v>
      </c>
      <c r="H1437" s="3">
        <v>2.0609290337170284E-2</v>
      </c>
      <c r="I1437" s="3">
        <v>79.575792651685177</v>
      </c>
      <c r="J1437" s="3">
        <v>0.22383086844065372</v>
      </c>
      <c r="K1437" s="3">
        <v>1</v>
      </c>
      <c r="L1437" s="3">
        <f t="shared" si="89"/>
        <v>0.22383086844065372</v>
      </c>
      <c r="M1437" s="4">
        <f t="shared" si="91"/>
        <v>0.22383086844065372</v>
      </c>
      <c r="N1437" s="3">
        <v>4.1757460458772121E-2</v>
      </c>
      <c r="O1437" s="3">
        <v>1</v>
      </c>
      <c r="P1437" s="3">
        <f t="shared" si="90"/>
        <v>4.1757460458772121E-2</v>
      </c>
      <c r="Q1437" s="3">
        <f>P1437</f>
        <v>4.1757460458772121E-2</v>
      </c>
    </row>
    <row r="1438" spans="1:17" x14ac:dyDescent="0.25">
      <c r="A1438" s="3" t="s">
        <v>158</v>
      </c>
      <c r="B1438" s="3" t="s">
        <v>89</v>
      </c>
      <c r="C1438" s="3" t="s">
        <v>9</v>
      </c>
      <c r="D1438" s="3">
        <v>0.56000000000000005</v>
      </c>
      <c r="E1438" s="3">
        <v>0.48</v>
      </c>
      <c r="F1438" s="3" t="s">
        <v>264</v>
      </c>
      <c r="G1438" s="2">
        <v>1340</v>
      </c>
      <c r="H1438" s="3">
        <v>154.03920160911642</v>
      </c>
      <c r="I1438" s="3">
        <v>604727.52148721204</v>
      </c>
      <c r="J1438" s="3">
        <v>1639.2943591404519</v>
      </c>
      <c r="K1438" s="3">
        <v>1</v>
      </c>
      <c r="L1438" s="3">
        <f t="shared" si="89"/>
        <v>1639.2943591404519</v>
      </c>
      <c r="M1438" s="4">
        <f t="shared" si="91"/>
        <v>1639.2943591404519</v>
      </c>
      <c r="N1438" s="3">
        <v>305.33657533100541</v>
      </c>
      <c r="O1438" s="3">
        <v>1</v>
      </c>
      <c r="P1438" s="3">
        <f t="shared" si="90"/>
        <v>305.33657533100541</v>
      </c>
      <c r="Q1438" s="3">
        <f>P1438</f>
        <v>305.33657533100541</v>
      </c>
    </row>
    <row r="1439" spans="1:17" x14ac:dyDescent="0.25">
      <c r="A1439" s="3" t="s">
        <v>158</v>
      </c>
      <c r="B1439" s="3" t="s">
        <v>310</v>
      </c>
      <c r="C1439" s="3" t="s">
        <v>9</v>
      </c>
      <c r="D1439" s="3">
        <v>0.56000000000000005</v>
      </c>
      <c r="E1439" s="3">
        <v>0.48</v>
      </c>
      <c r="F1439" s="3" t="s">
        <v>264</v>
      </c>
      <c r="G1439" s="2">
        <v>1340</v>
      </c>
      <c r="H1439" s="3">
        <v>53.704472604474539</v>
      </c>
      <c r="I1439" s="3">
        <v>219822.50073991832</v>
      </c>
      <c r="J1439" s="3">
        <v>653.00778570467082</v>
      </c>
      <c r="K1439" s="3">
        <v>1</v>
      </c>
      <c r="L1439" s="3">
        <f t="shared" si="89"/>
        <v>653.00778570467082</v>
      </c>
      <c r="M1439" s="4">
        <f t="shared" si="91"/>
        <v>653.00778570467082</v>
      </c>
      <c r="N1439" s="3">
        <v>127.66824441492956</v>
      </c>
      <c r="O1439" s="3">
        <v>1</v>
      </c>
      <c r="P1439" s="3">
        <f t="shared" si="90"/>
        <v>127.66824441492956</v>
      </c>
      <c r="Q1439" s="3">
        <f>P1439</f>
        <v>127.66824441492956</v>
      </c>
    </row>
    <row r="1440" spans="1:17" x14ac:dyDescent="0.25">
      <c r="A1440" s="3" t="s">
        <v>158</v>
      </c>
      <c r="B1440" s="3" t="s">
        <v>351</v>
      </c>
      <c r="C1440" s="3" t="s">
        <v>352</v>
      </c>
      <c r="D1440" s="3">
        <v>0.36</v>
      </c>
      <c r="E1440" s="3">
        <v>0.57999999999999996</v>
      </c>
      <c r="F1440" s="3" t="s">
        <v>272</v>
      </c>
      <c r="G1440" s="2">
        <v>1340</v>
      </c>
      <c r="H1440" s="3">
        <v>6.8717285663601073</v>
      </c>
      <c r="I1440" s="3">
        <v>27467.203117407633</v>
      </c>
      <c r="J1440" s="3">
        <v>70.581092742003392</v>
      </c>
      <c r="K1440" s="3">
        <v>1</v>
      </c>
      <c r="L1440" s="3">
        <f t="shared" si="89"/>
        <v>70.581092742003392</v>
      </c>
      <c r="M1440" s="4">
        <f t="shared" si="91"/>
        <v>70.581092742003392</v>
      </c>
      <c r="N1440" s="3">
        <v>12.539705950204164</v>
      </c>
      <c r="O1440" s="3">
        <v>1</v>
      </c>
      <c r="P1440" s="3">
        <f t="shared" si="90"/>
        <v>12.539705950204164</v>
      </c>
      <c r="Q1440" s="3">
        <f>P1440</f>
        <v>12.539705950204164</v>
      </c>
    </row>
    <row r="1441" spans="1:17" x14ac:dyDescent="0.25">
      <c r="A1441" s="3" t="s">
        <v>158</v>
      </c>
      <c r="B1441" s="3" t="s">
        <v>8</v>
      </c>
      <c r="C1441" s="3" t="s">
        <v>9</v>
      </c>
      <c r="D1441" s="3">
        <v>0.56000000000000005</v>
      </c>
      <c r="E1441" s="3">
        <v>0.48</v>
      </c>
      <c r="F1441" s="3" t="s">
        <v>260</v>
      </c>
      <c r="G1441" s="2">
        <v>1340</v>
      </c>
      <c r="H1441" s="3">
        <v>1.7462200173192062</v>
      </c>
      <c r="I1441" s="3">
        <v>6750.5009102543872</v>
      </c>
      <c r="J1441" s="3">
        <v>18.371637180160732</v>
      </c>
      <c r="K1441" s="3">
        <v>1</v>
      </c>
      <c r="L1441" s="3">
        <f t="shared" si="89"/>
        <v>18.371637180160732</v>
      </c>
      <c r="M1441" s="4">
        <f t="shared" si="91"/>
        <v>18.371637180160732</v>
      </c>
      <c r="N1441" s="3">
        <v>3.1434568354811083</v>
      </c>
      <c r="O1441" s="3">
        <v>1</v>
      </c>
      <c r="P1441" s="3">
        <f t="shared" si="90"/>
        <v>3.1434568354811083</v>
      </c>
      <c r="Q1441" s="3">
        <f>P1441</f>
        <v>3.1434568354811083</v>
      </c>
    </row>
    <row r="1442" spans="1:17" x14ac:dyDescent="0.25">
      <c r="A1442" s="3" t="s">
        <v>158</v>
      </c>
      <c r="B1442" s="3" t="s">
        <v>89</v>
      </c>
      <c r="C1442" s="3" t="s">
        <v>9</v>
      </c>
      <c r="D1442" s="3">
        <v>0.56000000000000005</v>
      </c>
      <c r="E1442" s="3">
        <v>0.48</v>
      </c>
      <c r="F1442" s="3" t="s">
        <v>309</v>
      </c>
      <c r="G1442" s="2">
        <v>1340</v>
      </c>
      <c r="H1442" s="3">
        <v>127.82132846365384</v>
      </c>
      <c r="I1442" s="3">
        <v>518617.72831707739</v>
      </c>
      <c r="J1442" s="3">
        <v>1407.5899469282349</v>
      </c>
      <c r="K1442" s="3">
        <v>1</v>
      </c>
      <c r="L1442" s="3">
        <f t="shared" si="89"/>
        <v>1407.5899469282349</v>
      </c>
      <c r="M1442" s="4">
        <f t="shared" si="91"/>
        <v>1407.5899469282349</v>
      </c>
      <c r="N1442" s="3">
        <v>259.79538387663928</v>
      </c>
      <c r="O1442" s="3">
        <v>1</v>
      </c>
      <c r="P1442" s="3">
        <f t="shared" si="90"/>
        <v>259.79538387663928</v>
      </c>
      <c r="Q1442" s="3">
        <f>P1442</f>
        <v>259.79538387663928</v>
      </c>
    </row>
    <row r="1443" spans="1:17" x14ac:dyDescent="0.25">
      <c r="A1443" s="3" t="s">
        <v>158</v>
      </c>
      <c r="B1443" s="3" t="s">
        <v>8</v>
      </c>
      <c r="C1443" s="3" t="s">
        <v>9</v>
      </c>
      <c r="D1443" s="3">
        <v>0.56000000000000005</v>
      </c>
      <c r="E1443" s="3">
        <v>0.48</v>
      </c>
      <c r="F1443" s="3" t="s">
        <v>166</v>
      </c>
      <c r="G1443" s="2">
        <v>1340</v>
      </c>
      <c r="H1443" s="3">
        <v>9.6390517477118985E-3</v>
      </c>
      <c r="I1443" s="3">
        <v>37.141683314316197</v>
      </c>
      <c r="J1443" s="3">
        <v>9.1082188092948949E-2</v>
      </c>
      <c r="K1443" s="3">
        <v>1</v>
      </c>
      <c r="L1443" s="3">
        <f t="shared" si="89"/>
        <v>9.1082188092948949E-2</v>
      </c>
      <c r="M1443" s="4">
        <f t="shared" si="91"/>
        <v>9.1082188092948949E-2</v>
      </c>
      <c r="N1443" s="3">
        <v>1.21281340770802E-2</v>
      </c>
      <c r="O1443" s="3">
        <v>1</v>
      </c>
      <c r="P1443" s="3">
        <f t="shared" si="90"/>
        <v>1.21281340770802E-2</v>
      </c>
      <c r="Q1443" s="3">
        <f>P1443</f>
        <v>1.21281340770802E-2</v>
      </c>
    </row>
    <row r="1444" spans="1:17" x14ac:dyDescent="0.25">
      <c r="A1444" s="3" t="s">
        <v>158</v>
      </c>
      <c r="B1444" s="3" t="s">
        <v>310</v>
      </c>
      <c r="C1444" s="3" t="s">
        <v>9</v>
      </c>
      <c r="D1444" s="3">
        <v>0.56000000000000005</v>
      </c>
      <c r="E1444" s="3">
        <v>0.48</v>
      </c>
      <c r="F1444" s="3" t="s">
        <v>350</v>
      </c>
      <c r="G1444" s="2">
        <v>1340</v>
      </c>
      <c r="H1444" s="3">
        <v>14.66753475776755</v>
      </c>
      <c r="I1444" s="3">
        <v>58399.595307188611</v>
      </c>
      <c r="J1444" s="3">
        <v>162.26398617210882</v>
      </c>
      <c r="K1444" s="3">
        <v>1</v>
      </c>
      <c r="L1444" s="3">
        <f t="shared" si="89"/>
        <v>162.26398617210882</v>
      </c>
      <c r="M1444" s="4">
        <f t="shared" si="91"/>
        <v>162.26398617210882</v>
      </c>
      <c r="N1444" s="3">
        <v>30.315193992549741</v>
      </c>
      <c r="O1444" s="3">
        <v>1</v>
      </c>
      <c r="P1444" s="3">
        <f t="shared" si="90"/>
        <v>30.315193992549741</v>
      </c>
      <c r="Q1444" s="3">
        <f>P1444</f>
        <v>30.315193992549741</v>
      </c>
    </row>
    <row r="1445" spans="1:17" x14ac:dyDescent="0.25">
      <c r="A1445" s="3" t="s">
        <v>158</v>
      </c>
      <c r="B1445" s="3" t="s">
        <v>89</v>
      </c>
      <c r="C1445" s="3" t="s">
        <v>9</v>
      </c>
      <c r="D1445" s="3">
        <v>0.56000000000000005</v>
      </c>
      <c r="E1445" s="3">
        <v>0.48</v>
      </c>
      <c r="F1445" s="3" t="s">
        <v>277</v>
      </c>
      <c r="G1445" s="2">
        <v>3000</v>
      </c>
      <c r="H1445" s="3">
        <v>2.18986645861232E-2</v>
      </c>
      <c r="I1445" s="3">
        <v>81.691831434694961</v>
      </c>
      <c r="J1445" s="3">
        <v>0.21080851680530982</v>
      </c>
      <c r="K1445" s="3">
        <v>1</v>
      </c>
      <c r="L1445" s="3">
        <f t="shared" si="89"/>
        <v>0.21080851680530982</v>
      </c>
      <c r="M1445" s="3">
        <v>0</v>
      </c>
      <c r="N1445" s="3">
        <v>3.5077671832831663E-2</v>
      </c>
      <c r="O1445" s="3">
        <v>1</v>
      </c>
      <c r="P1445" s="3">
        <f t="shared" si="90"/>
        <v>3.5077671832831663E-2</v>
      </c>
      <c r="Q1445" s="3">
        <v>0</v>
      </c>
    </row>
    <row r="1446" spans="1:17" x14ac:dyDescent="0.25">
      <c r="A1446" s="3" t="s">
        <v>158</v>
      </c>
      <c r="B1446" s="3" t="s">
        <v>89</v>
      </c>
      <c r="C1446" s="3" t="s">
        <v>9</v>
      </c>
      <c r="D1446" s="3">
        <v>0.56000000000000005</v>
      </c>
      <c r="E1446" s="3">
        <v>0.48</v>
      </c>
      <c r="F1446" s="3" t="s">
        <v>264</v>
      </c>
      <c r="G1446" s="2">
        <v>3000</v>
      </c>
      <c r="H1446" s="3">
        <v>5.9362348713056652E-7</v>
      </c>
      <c r="I1446" s="3">
        <v>2.4103349553105495E-3</v>
      </c>
      <c r="J1446" s="3">
        <v>6.3299132558540367E-6</v>
      </c>
      <c r="K1446" s="3">
        <v>1</v>
      </c>
      <c r="L1446" s="3">
        <f t="shared" si="89"/>
        <v>6.3299132558540367E-6</v>
      </c>
      <c r="M1446" s="3">
        <v>0</v>
      </c>
      <c r="N1446" s="3">
        <v>1.1053810630065093E-6</v>
      </c>
      <c r="O1446" s="3">
        <v>1</v>
      </c>
      <c r="P1446" s="3">
        <f t="shared" si="90"/>
        <v>1.1053810630065093E-6</v>
      </c>
      <c r="Q1446" s="3">
        <v>0</v>
      </c>
    </row>
    <row r="1447" spans="1:17" x14ac:dyDescent="0.25">
      <c r="A1447" s="3" t="s">
        <v>158</v>
      </c>
      <c r="B1447" s="3" t="s">
        <v>89</v>
      </c>
      <c r="C1447" s="3" t="s">
        <v>9</v>
      </c>
      <c r="D1447" s="3">
        <v>0.56000000000000005</v>
      </c>
      <c r="E1447" s="3">
        <v>0.48</v>
      </c>
      <c r="F1447" s="3" t="s">
        <v>309</v>
      </c>
      <c r="G1447" s="2">
        <v>3000</v>
      </c>
      <c r="H1447" s="3">
        <v>4.8422944004369584E-2</v>
      </c>
      <c r="I1447" s="3">
        <v>195.4948811841935</v>
      </c>
      <c r="J1447" s="3">
        <v>0.4996424321568485</v>
      </c>
      <c r="K1447" s="3">
        <v>1</v>
      </c>
      <c r="L1447" s="3">
        <f t="shared" si="89"/>
        <v>0.4996424321568485</v>
      </c>
      <c r="M1447" s="3">
        <v>0</v>
      </c>
      <c r="N1447" s="3">
        <v>8.6099630331429575E-2</v>
      </c>
      <c r="O1447" s="3">
        <v>1</v>
      </c>
      <c r="P1447" s="3">
        <f t="shared" si="90"/>
        <v>8.6099630331429575E-2</v>
      </c>
      <c r="Q1447" s="3">
        <v>0</v>
      </c>
    </row>
    <row r="1448" spans="1:17" x14ac:dyDescent="0.25">
      <c r="A1448" s="3" t="s">
        <v>158</v>
      </c>
      <c r="B1448" s="3" t="s">
        <v>351</v>
      </c>
      <c r="C1448" s="3" t="s">
        <v>352</v>
      </c>
      <c r="D1448" s="3">
        <v>0.36</v>
      </c>
      <c r="E1448" s="3">
        <v>0.57999999999999996</v>
      </c>
      <c r="F1448" s="3" t="s">
        <v>360</v>
      </c>
      <c r="G1448" s="2">
        <v>1350</v>
      </c>
      <c r="H1448" s="3">
        <v>1.8575838562247801E-2</v>
      </c>
      <c r="I1448" s="3">
        <v>56.064261750841297</v>
      </c>
      <c r="J1448" s="3">
        <v>0.12376698903363861</v>
      </c>
      <c r="K1448" s="3">
        <v>1</v>
      </c>
      <c r="L1448" s="3">
        <f t="shared" si="89"/>
        <v>0.12376698903363861</v>
      </c>
      <c r="M1448" s="4">
        <f t="shared" ref="M1448:M1476" si="92">L1448</f>
        <v>0.12376698903363861</v>
      </c>
      <c r="N1448" s="3">
        <v>1.9365546168646181E-2</v>
      </c>
      <c r="O1448" s="3">
        <v>1</v>
      </c>
      <c r="P1448" s="3">
        <f t="shared" si="90"/>
        <v>1.9365546168646181E-2</v>
      </c>
      <c r="Q1448" s="3">
        <f>P1448</f>
        <v>1.9365546168646181E-2</v>
      </c>
    </row>
    <row r="1449" spans="1:17" x14ac:dyDescent="0.25">
      <c r="A1449" s="3" t="s">
        <v>158</v>
      </c>
      <c r="B1449" s="3" t="s">
        <v>8</v>
      </c>
      <c r="C1449" s="3" t="s">
        <v>9</v>
      </c>
      <c r="D1449" s="3">
        <v>0.56000000000000005</v>
      </c>
      <c r="E1449" s="3">
        <v>0.48</v>
      </c>
      <c r="F1449" s="3" t="s">
        <v>183</v>
      </c>
      <c r="G1449" s="2">
        <v>1350</v>
      </c>
      <c r="H1449" s="3">
        <v>0.3761303669278937</v>
      </c>
      <c r="I1449" s="3">
        <v>1367.6493360463651</v>
      </c>
      <c r="J1449" s="3">
        <v>3.7598295393220971</v>
      </c>
      <c r="K1449" s="3">
        <v>1</v>
      </c>
      <c r="L1449" s="3">
        <f t="shared" si="89"/>
        <v>3.7598295393220971</v>
      </c>
      <c r="M1449" s="4">
        <f t="shared" si="92"/>
        <v>3.7598295393220971</v>
      </c>
      <c r="N1449" s="3">
        <v>0.67370795149005369</v>
      </c>
      <c r="O1449" s="3">
        <v>1</v>
      </c>
      <c r="P1449" s="3">
        <f t="shared" si="90"/>
        <v>0.67370795149005369</v>
      </c>
      <c r="Q1449" s="3">
        <f>P1449</f>
        <v>0.67370795149005369</v>
      </c>
    </row>
    <row r="1450" spans="1:17" x14ac:dyDescent="0.25">
      <c r="A1450" s="3" t="s">
        <v>158</v>
      </c>
      <c r="B1450" s="3" t="s">
        <v>89</v>
      </c>
      <c r="C1450" s="3" t="s">
        <v>9</v>
      </c>
      <c r="D1450" s="3">
        <v>0.56000000000000005</v>
      </c>
      <c r="E1450" s="3">
        <v>0.48</v>
      </c>
      <c r="F1450" s="3" t="s">
        <v>283</v>
      </c>
      <c r="G1450" s="2">
        <v>1350</v>
      </c>
      <c r="H1450" s="3">
        <v>1.4780884595005177E-4</v>
      </c>
      <c r="I1450" s="3">
        <v>0.61372243573006224</v>
      </c>
      <c r="J1450" s="3">
        <v>1.4907182475821016E-3</v>
      </c>
      <c r="K1450" s="3">
        <v>1</v>
      </c>
      <c r="L1450" s="3">
        <f t="shared" si="89"/>
        <v>1.4907182475821016E-3</v>
      </c>
      <c r="M1450" s="4">
        <f t="shared" si="92"/>
        <v>1.4907182475821016E-3</v>
      </c>
      <c r="N1450" s="3">
        <v>2.4048322614302577E-4</v>
      </c>
      <c r="O1450" s="3">
        <v>1</v>
      </c>
      <c r="P1450" s="3">
        <f t="shared" si="90"/>
        <v>2.4048322614302577E-4</v>
      </c>
      <c r="Q1450" s="3">
        <f>P1450</f>
        <v>2.4048322614302577E-4</v>
      </c>
    </row>
    <row r="1451" spans="1:17" x14ac:dyDescent="0.25">
      <c r="A1451" s="3" t="s">
        <v>158</v>
      </c>
      <c r="B1451" s="3" t="s">
        <v>351</v>
      </c>
      <c r="C1451" s="3" t="s">
        <v>352</v>
      </c>
      <c r="D1451" s="3">
        <v>0.36</v>
      </c>
      <c r="E1451" s="3">
        <v>0.57999999999999996</v>
      </c>
      <c r="F1451" s="3" t="s">
        <v>283</v>
      </c>
      <c r="G1451" s="2">
        <v>1350</v>
      </c>
      <c r="H1451" s="3">
        <v>5.1381529344052552</v>
      </c>
      <c r="I1451" s="3">
        <v>21288.218441742298</v>
      </c>
      <c r="J1451" s="3">
        <v>52.074168507051105</v>
      </c>
      <c r="K1451" s="3">
        <v>1</v>
      </c>
      <c r="L1451" s="3">
        <f t="shared" si="89"/>
        <v>52.074168507051105</v>
      </c>
      <c r="M1451" s="4">
        <f t="shared" si="92"/>
        <v>52.074168507051105</v>
      </c>
      <c r="N1451" s="3">
        <v>8.6765541278413103</v>
      </c>
      <c r="O1451" s="3">
        <v>1</v>
      </c>
      <c r="P1451" s="3">
        <f t="shared" si="90"/>
        <v>8.6765541278413103</v>
      </c>
      <c r="Q1451" s="3">
        <f>P1451</f>
        <v>8.6765541278413103</v>
      </c>
    </row>
    <row r="1452" spans="1:17" x14ac:dyDescent="0.25">
      <c r="A1452" s="3" t="s">
        <v>158</v>
      </c>
      <c r="B1452" s="3" t="s">
        <v>89</v>
      </c>
      <c r="C1452" s="3" t="s">
        <v>9</v>
      </c>
      <c r="D1452" s="3">
        <v>0.56000000000000005</v>
      </c>
      <c r="E1452" s="3">
        <v>0.48</v>
      </c>
      <c r="F1452" s="3" t="s">
        <v>283</v>
      </c>
      <c r="G1452" s="2">
        <v>1350</v>
      </c>
      <c r="H1452" s="3">
        <v>5.7762181023832737E-2</v>
      </c>
      <c r="I1452" s="3">
        <v>216.3894194986085</v>
      </c>
      <c r="J1452" s="3">
        <v>0.48679521945069393</v>
      </c>
      <c r="K1452" s="3">
        <v>1</v>
      </c>
      <c r="L1452" s="3">
        <f t="shared" si="89"/>
        <v>0.48679521945069393</v>
      </c>
      <c r="M1452" s="4">
        <f t="shared" si="92"/>
        <v>0.48679521945069393</v>
      </c>
      <c r="N1452" s="3">
        <v>7.2543211694849785E-2</v>
      </c>
      <c r="O1452" s="3">
        <v>1</v>
      </c>
      <c r="P1452" s="3">
        <f t="shared" si="90"/>
        <v>7.2543211694849785E-2</v>
      </c>
      <c r="Q1452" s="3">
        <f>P1452</f>
        <v>7.2543211694849785E-2</v>
      </c>
    </row>
    <row r="1453" spans="1:17" x14ac:dyDescent="0.25">
      <c r="A1453" s="3" t="s">
        <v>158</v>
      </c>
      <c r="B1453" s="3" t="s">
        <v>351</v>
      </c>
      <c r="C1453" s="3" t="s">
        <v>352</v>
      </c>
      <c r="D1453" s="3">
        <v>0.36</v>
      </c>
      <c r="E1453" s="3">
        <v>0.57999999999999996</v>
      </c>
      <c r="F1453" s="3" t="s">
        <v>272</v>
      </c>
      <c r="G1453" s="2">
        <v>1350</v>
      </c>
      <c r="H1453" s="3">
        <v>5.8250199829920808</v>
      </c>
      <c r="I1453" s="3">
        <v>21086.523103598902</v>
      </c>
      <c r="J1453" s="3">
        <v>54.403065381779761</v>
      </c>
      <c r="K1453" s="3">
        <v>1</v>
      </c>
      <c r="L1453" s="3">
        <f t="shared" si="89"/>
        <v>54.403065381779761</v>
      </c>
      <c r="M1453" s="4">
        <f t="shared" si="92"/>
        <v>54.403065381779761</v>
      </c>
      <c r="N1453" s="3">
        <v>10.084483480686105</v>
      </c>
      <c r="O1453" s="3">
        <v>1</v>
      </c>
      <c r="P1453" s="3">
        <f t="shared" si="90"/>
        <v>10.084483480686105</v>
      </c>
      <c r="Q1453" s="3">
        <f>P1453</f>
        <v>10.084483480686105</v>
      </c>
    </row>
    <row r="1454" spans="1:17" x14ac:dyDescent="0.25">
      <c r="A1454" s="3" t="s">
        <v>158</v>
      </c>
      <c r="B1454" s="3" t="s">
        <v>8</v>
      </c>
      <c r="C1454" s="3" t="s">
        <v>9</v>
      </c>
      <c r="D1454" s="3">
        <v>0.56000000000000005</v>
      </c>
      <c r="E1454" s="3">
        <v>0.48</v>
      </c>
      <c r="F1454" s="3" t="s">
        <v>163</v>
      </c>
      <c r="G1454" s="2">
        <v>1350</v>
      </c>
      <c r="H1454" s="3">
        <v>19.20556231780925</v>
      </c>
      <c r="I1454" s="3">
        <v>76476.784792762366</v>
      </c>
      <c r="J1454" s="3">
        <v>219.77776777602568</v>
      </c>
      <c r="K1454" s="3">
        <v>1</v>
      </c>
      <c r="L1454" s="3">
        <f t="shared" si="89"/>
        <v>219.77776777602568</v>
      </c>
      <c r="M1454" s="4">
        <f t="shared" si="92"/>
        <v>219.77776777602568</v>
      </c>
      <c r="N1454" s="3">
        <v>41.98718263392486</v>
      </c>
      <c r="O1454" s="3">
        <v>1</v>
      </c>
      <c r="P1454" s="3">
        <f t="shared" si="90"/>
        <v>41.98718263392486</v>
      </c>
      <c r="Q1454" s="3">
        <f>P1454</f>
        <v>41.98718263392486</v>
      </c>
    </row>
    <row r="1455" spans="1:17" x14ac:dyDescent="0.25">
      <c r="A1455" s="3" t="s">
        <v>158</v>
      </c>
      <c r="B1455" s="3" t="s">
        <v>8</v>
      </c>
      <c r="C1455" s="3" t="s">
        <v>9</v>
      </c>
      <c r="D1455" s="3">
        <v>0.56000000000000005</v>
      </c>
      <c r="E1455" s="3">
        <v>0.48</v>
      </c>
      <c r="F1455" s="3" t="s">
        <v>19</v>
      </c>
      <c r="G1455" s="2">
        <v>1390</v>
      </c>
      <c r="H1455" s="3">
        <v>8.2579458309896686E-2</v>
      </c>
      <c r="I1455" s="3">
        <v>303.36791190978187</v>
      </c>
      <c r="J1455" s="3">
        <v>0.71234085147107373</v>
      </c>
      <c r="K1455" s="3">
        <v>1</v>
      </c>
      <c r="L1455" s="3">
        <f t="shared" si="89"/>
        <v>0.71234085147107373</v>
      </c>
      <c r="M1455" s="4">
        <f t="shared" si="92"/>
        <v>0.71234085147107373</v>
      </c>
      <c r="N1455" s="3">
        <v>0.12194493949684</v>
      </c>
      <c r="O1455" s="3">
        <v>1</v>
      </c>
      <c r="P1455" s="3">
        <f t="shared" si="90"/>
        <v>0.12194493949684</v>
      </c>
      <c r="Q1455" s="3">
        <f>P1455</f>
        <v>0.12194493949684</v>
      </c>
    </row>
    <row r="1456" spans="1:17" x14ac:dyDescent="0.25">
      <c r="A1456" s="3" t="s">
        <v>158</v>
      </c>
      <c r="B1456" s="3" t="s">
        <v>8</v>
      </c>
      <c r="C1456" s="3" t="s">
        <v>9</v>
      </c>
      <c r="D1456" s="3">
        <v>0.56000000000000005</v>
      </c>
      <c r="E1456" s="3">
        <v>0.48</v>
      </c>
      <c r="F1456" s="3" t="s">
        <v>19</v>
      </c>
      <c r="G1456" s="2">
        <v>1390</v>
      </c>
      <c r="H1456" s="3">
        <v>0.81981248000105778</v>
      </c>
      <c r="I1456" s="3">
        <v>3157.3863906945408</v>
      </c>
      <c r="J1456" s="3">
        <v>8.2166330071568563</v>
      </c>
      <c r="K1456" s="3">
        <f>1-0.712</f>
        <v>0.28800000000000003</v>
      </c>
      <c r="L1456" s="3">
        <f t="shared" si="89"/>
        <v>2.3663903060611751</v>
      </c>
      <c r="M1456" s="4">
        <f t="shared" si="92"/>
        <v>2.3663903060611751</v>
      </c>
      <c r="N1456" s="3">
        <v>1.4130424311226277</v>
      </c>
      <c r="O1456" s="3">
        <f>1-0.531</f>
        <v>0.46899999999999997</v>
      </c>
      <c r="P1456" s="3">
        <f t="shared" si="90"/>
        <v>0.66271690019651242</v>
      </c>
      <c r="Q1456" s="3">
        <f>P1456</f>
        <v>0.66271690019651242</v>
      </c>
    </row>
    <row r="1457" spans="1:17" x14ac:dyDescent="0.25">
      <c r="A1457" s="3" t="s">
        <v>158</v>
      </c>
      <c r="B1457" s="3" t="s">
        <v>310</v>
      </c>
      <c r="C1457" s="3" t="s">
        <v>9</v>
      </c>
      <c r="D1457" s="3">
        <v>0.56000000000000005</v>
      </c>
      <c r="E1457" s="3">
        <v>0.48</v>
      </c>
      <c r="F1457" s="3" t="s">
        <v>275</v>
      </c>
      <c r="G1457" s="2">
        <v>1390</v>
      </c>
      <c r="H1457" s="3">
        <v>3.1257468737609644</v>
      </c>
      <c r="I1457" s="3">
        <v>11981.099972168284</v>
      </c>
      <c r="J1457" s="3">
        <v>29.917064491856461</v>
      </c>
      <c r="K1457" s="3">
        <v>1</v>
      </c>
      <c r="L1457" s="3">
        <f t="shared" si="89"/>
        <v>29.917064491856461</v>
      </c>
      <c r="M1457" s="4">
        <f t="shared" si="92"/>
        <v>29.917064491856461</v>
      </c>
      <c r="N1457" s="3">
        <v>5.2164112179754518</v>
      </c>
      <c r="O1457" s="3">
        <v>1</v>
      </c>
      <c r="P1457" s="3">
        <f t="shared" si="90"/>
        <v>5.2164112179754518</v>
      </c>
      <c r="Q1457" s="3">
        <f>P1457</f>
        <v>5.2164112179754518</v>
      </c>
    </row>
    <row r="1458" spans="1:17" x14ac:dyDescent="0.25">
      <c r="A1458" s="3" t="s">
        <v>158</v>
      </c>
      <c r="B1458" s="3" t="s">
        <v>8</v>
      </c>
      <c r="C1458" s="3" t="s">
        <v>9</v>
      </c>
      <c r="D1458" s="3">
        <v>0.56000000000000005</v>
      </c>
      <c r="E1458" s="3">
        <v>0.48</v>
      </c>
      <c r="F1458" s="3" t="s">
        <v>11</v>
      </c>
      <c r="G1458" s="2">
        <v>1390</v>
      </c>
      <c r="H1458" s="3">
        <v>12.086881112656597</v>
      </c>
      <c r="I1458" s="3">
        <v>43416.328397481317</v>
      </c>
      <c r="J1458" s="3">
        <v>80.253100059821946</v>
      </c>
      <c r="K1458" s="3">
        <v>1</v>
      </c>
      <c r="L1458" s="3">
        <f t="shared" si="89"/>
        <v>80.253100059821946</v>
      </c>
      <c r="M1458" s="4">
        <f t="shared" si="92"/>
        <v>80.253100059821946</v>
      </c>
      <c r="N1458" s="3">
        <v>12.260625125358581</v>
      </c>
      <c r="O1458" s="3">
        <v>1</v>
      </c>
      <c r="P1458" s="3">
        <f t="shared" si="90"/>
        <v>12.260625125358581</v>
      </c>
      <c r="Q1458" s="3">
        <f>P1458</f>
        <v>12.260625125358581</v>
      </c>
    </row>
    <row r="1459" spans="1:17" x14ac:dyDescent="0.25">
      <c r="A1459" s="3" t="s">
        <v>158</v>
      </c>
      <c r="B1459" s="3" t="s">
        <v>8</v>
      </c>
      <c r="C1459" s="3" t="s">
        <v>9</v>
      </c>
      <c r="D1459" s="3">
        <v>0.56000000000000005</v>
      </c>
      <c r="E1459" s="3">
        <v>0.48</v>
      </c>
      <c r="F1459" s="3" t="s">
        <v>183</v>
      </c>
      <c r="G1459" s="2">
        <v>1390</v>
      </c>
      <c r="H1459" s="3">
        <v>8.9348698271400119E-5</v>
      </c>
      <c r="I1459" s="3">
        <v>0.30440580584020438</v>
      </c>
      <c r="J1459" s="3">
        <v>6.5656601107792886E-4</v>
      </c>
      <c r="K1459" s="3">
        <v>1</v>
      </c>
      <c r="L1459" s="3">
        <f t="shared" si="89"/>
        <v>6.5656601107792886E-4</v>
      </c>
      <c r="M1459" s="4">
        <f t="shared" si="92"/>
        <v>6.5656601107792886E-4</v>
      </c>
      <c r="N1459" s="3">
        <v>9.918049993997727E-5</v>
      </c>
      <c r="O1459" s="3">
        <v>1</v>
      </c>
      <c r="P1459" s="3">
        <f t="shared" si="90"/>
        <v>9.918049993997727E-5</v>
      </c>
      <c r="Q1459" s="3">
        <f>P1459</f>
        <v>9.918049993997727E-5</v>
      </c>
    </row>
    <row r="1460" spans="1:17" x14ac:dyDescent="0.25">
      <c r="A1460" s="3" t="s">
        <v>158</v>
      </c>
      <c r="B1460" s="3" t="s">
        <v>310</v>
      </c>
      <c r="C1460" s="3" t="s">
        <v>9</v>
      </c>
      <c r="D1460" s="3">
        <v>0.56000000000000005</v>
      </c>
      <c r="E1460" s="3">
        <v>0.48</v>
      </c>
      <c r="F1460" s="3" t="s">
        <v>183</v>
      </c>
      <c r="G1460" s="2">
        <v>1390</v>
      </c>
      <c r="H1460" s="3">
        <v>8.9280734963706561</v>
      </c>
      <c r="I1460" s="3">
        <v>36011.736804909036</v>
      </c>
      <c r="J1460" s="3">
        <v>70.369589574268687</v>
      </c>
      <c r="K1460" s="3">
        <v>1</v>
      </c>
      <c r="L1460" s="3">
        <f t="shared" si="89"/>
        <v>70.369589574268687</v>
      </c>
      <c r="M1460" s="4">
        <f t="shared" si="92"/>
        <v>70.369589574268687</v>
      </c>
      <c r="N1460" s="3">
        <v>11.107653245350699</v>
      </c>
      <c r="O1460" s="3">
        <v>1</v>
      </c>
      <c r="P1460" s="3">
        <f t="shared" si="90"/>
        <v>11.107653245350699</v>
      </c>
      <c r="Q1460" s="3">
        <f>P1460</f>
        <v>11.107653245350699</v>
      </c>
    </row>
    <row r="1461" spans="1:17" x14ac:dyDescent="0.25">
      <c r="A1461" s="3" t="s">
        <v>158</v>
      </c>
      <c r="B1461" s="3" t="s">
        <v>8</v>
      </c>
      <c r="C1461" s="3" t="s">
        <v>9</v>
      </c>
      <c r="D1461" s="3">
        <v>0.56000000000000005</v>
      </c>
      <c r="E1461" s="3">
        <v>0.48</v>
      </c>
      <c r="F1461" s="3" t="s">
        <v>183</v>
      </c>
      <c r="G1461" s="2">
        <v>1390</v>
      </c>
      <c r="H1461" s="3">
        <v>29.738572319171048</v>
      </c>
      <c r="I1461" s="3">
        <v>112047.11178858121</v>
      </c>
      <c r="J1461" s="3">
        <v>241.61330407323001</v>
      </c>
      <c r="K1461" s="3">
        <f>1-0.712</f>
        <v>0.28800000000000003</v>
      </c>
      <c r="L1461" s="3">
        <f t="shared" si="89"/>
        <v>69.584631573090249</v>
      </c>
      <c r="M1461" s="4">
        <f t="shared" si="92"/>
        <v>69.584631573090249</v>
      </c>
      <c r="N1461" s="3">
        <v>41.347110088216141</v>
      </c>
      <c r="O1461" s="3">
        <f>1-0.531</f>
        <v>0.46899999999999997</v>
      </c>
      <c r="P1461" s="3">
        <f t="shared" si="90"/>
        <v>19.391794631373369</v>
      </c>
      <c r="Q1461" s="3">
        <f>P1461</f>
        <v>19.391794631373369</v>
      </c>
    </row>
    <row r="1462" spans="1:17" x14ac:dyDescent="0.25">
      <c r="A1462" s="3" t="s">
        <v>158</v>
      </c>
      <c r="B1462" s="3" t="s">
        <v>310</v>
      </c>
      <c r="C1462" s="3" t="s">
        <v>9</v>
      </c>
      <c r="D1462" s="3">
        <v>0.56000000000000005</v>
      </c>
      <c r="E1462" s="3">
        <v>0.48</v>
      </c>
      <c r="F1462" s="3" t="s">
        <v>183</v>
      </c>
      <c r="G1462" s="2">
        <v>1390</v>
      </c>
      <c r="H1462" s="3">
        <v>1.5347600451976412E-3</v>
      </c>
      <c r="I1462" s="3">
        <v>4.9072453334174861</v>
      </c>
      <c r="J1462" s="3">
        <v>6.8884711859409E-3</v>
      </c>
      <c r="K1462" s="3">
        <f>1-0.712</f>
        <v>0.28800000000000003</v>
      </c>
      <c r="L1462" s="3">
        <f t="shared" si="89"/>
        <v>1.9838797015509792E-3</v>
      </c>
      <c r="M1462" s="4">
        <f t="shared" si="92"/>
        <v>1.9838797015509792E-3</v>
      </c>
      <c r="N1462" s="3">
        <v>1.0683597649100189E-3</v>
      </c>
      <c r="O1462" s="3">
        <f>1-0.531</f>
        <v>0.46899999999999997</v>
      </c>
      <c r="P1462" s="3">
        <f t="shared" si="90"/>
        <v>5.0106072974279885E-4</v>
      </c>
      <c r="Q1462" s="3">
        <f>P1462</f>
        <v>5.0106072974279885E-4</v>
      </c>
    </row>
    <row r="1463" spans="1:17" x14ac:dyDescent="0.25">
      <c r="A1463" s="3" t="s">
        <v>158</v>
      </c>
      <c r="B1463" s="3" t="s">
        <v>8</v>
      </c>
      <c r="C1463" s="3" t="s">
        <v>9</v>
      </c>
      <c r="D1463" s="3">
        <v>0.56000000000000005</v>
      </c>
      <c r="E1463" s="3">
        <v>0.48</v>
      </c>
      <c r="F1463" s="3" t="s">
        <v>184</v>
      </c>
      <c r="G1463" s="2">
        <v>1390</v>
      </c>
      <c r="H1463" s="3">
        <v>2.5829211701198034</v>
      </c>
      <c r="I1463" s="3">
        <v>9560.1355440867555</v>
      </c>
      <c r="J1463" s="3">
        <v>22.954334827169301</v>
      </c>
      <c r="K1463" s="3">
        <f>1-0.712</f>
        <v>0.28800000000000003</v>
      </c>
      <c r="L1463" s="3">
        <f t="shared" si="89"/>
        <v>6.6108484302247597</v>
      </c>
      <c r="M1463" s="4">
        <f t="shared" si="92"/>
        <v>6.6108484302247597</v>
      </c>
      <c r="N1463" s="3">
        <v>4.0410858114303894</v>
      </c>
      <c r="O1463" s="3">
        <f>1-0.531</f>
        <v>0.46899999999999997</v>
      </c>
      <c r="P1463" s="3">
        <f t="shared" si="90"/>
        <v>1.8952692455608524</v>
      </c>
      <c r="Q1463" s="3">
        <f>P1463</f>
        <v>1.8952692455608524</v>
      </c>
    </row>
    <row r="1464" spans="1:17" x14ac:dyDescent="0.25">
      <c r="A1464" s="3" t="s">
        <v>158</v>
      </c>
      <c r="B1464" s="3" t="s">
        <v>89</v>
      </c>
      <c r="C1464" s="3" t="s">
        <v>9</v>
      </c>
      <c r="D1464" s="3">
        <v>0.56000000000000005</v>
      </c>
      <c r="E1464" s="3">
        <v>0.48</v>
      </c>
      <c r="F1464" s="3" t="s">
        <v>283</v>
      </c>
      <c r="G1464" s="2">
        <v>1390</v>
      </c>
      <c r="H1464" s="3">
        <v>0.20707833913305385</v>
      </c>
      <c r="I1464" s="3">
        <v>852.54356585337587</v>
      </c>
      <c r="J1464" s="3">
        <v>2.0646492401409877</v>
      </c>
      <c r="K1464" s="3">
        <v>1</v>
      </c>
      <c r="L1464" s="3">
        <f t="shared" si="89"/>
        <v>2.0646492401409877</v>
      </c>
      <c r="M1464" s="4">
        <f t="shared" si="92"/>
        <v>2.0646492401409877</v>
      </c>
      <c r="N1464" s="3">
        <v>0.29873718667067334</v>
      </c>
      <c r="O1464" s="3">
        <v>1</v>
      </c>
      <c r="P1464" s="3">
        <f t="shared" si="90"/>
        <v>0.29873718667067334</v>
      </c>
      <c r="Q1464" s="3">
        <f>P1464</f>
        <v>0.29873718667067334</v>
      </c>
    </row>
    <row r="1465" spans="1:17" x14ac:dyDescent="0.25">
      <c r="A1465" s="3" t="s">
        <v>158</v>
      </c>
      <c r="B1465" s="3" t="s">
        <v>310</v>
      </c>
      <c r="C1465" s="3" t="s">
        <v>9</v>
      </c>
      <c r="D1465" s="3">
        <v>0.56000000000000005</v>
      </c>
      <c r="E1465" s="3">
        <v>0.48</v>
      </c>
      <c r="F1465" s="3" t="s">
        <v>283</v>
      </c>
      <c r="G1465" s="2">
        <v>1390</v>
      </c>
      <c r="H1465" s="3">
        <v>6.1983148579656949E-2</v>
      </c>
      <c r="I1465" s="3">
        <v>236.5661701049417</v>
      </c>
      <c r="J1465" s="3">
        <v>0.57428428375280594</v>
      </c>
      <c r="K1465" s="3">
        <v>1</v>
      </c>
      <c r="L1465" s="3">
        <f t="shared" si="89"/>
        <v>0.57428428375280594</v>
      </c>
      <c r="M1465" s="4">
        <f t="shared" si="92"/>
        <v>0.57428428375280594</v>
      </c>
      <c r="N1465" s="3">
        <v>8.8088969830449684E-2</v>
      </c>
      <c r="O1465" s="3">
        <v>1</v>
      </c>
      <c r="P1465" s="3">
        <f t="shared" si="90"/>
        <v>8.8088969830449684E-2</v>
      </c>
      <c r="Q1465" s="3">
        <f>P1465</f>
        <v>8.8088969830449684E-2</v>
      </c>
    </row>
    <row r="1466" spans="1:17" x14ac:dyDescent="0.25">
      <c r="A1466" s="3" t="s">
        <v>158</v>
      </c>
      <c r="B1466" s="3" t="s">
        <v>89</v>
      </c>
      <c r="C1466" s="3" t="s">
        <v>9</v>
      </c>
      <c r="D1466" s="3">
        <v>0.56000000000000005</v>
      </c>
      <c r="E1466" s="3">
        <v>0.48</v>
      </c>
      <c r="F1466" s="3" t="s">
        <v>283</v>
      </c>
      <c r="G1466" s="2">
        <v>1390</v>
      </c>
      <c r="H1466" s="3">
        <v>9.0434376154278403E-3</v>
      </c>
      <c r="I1466" s="3">
        <v>38.473580120679344</v>
      </c>
      <c r="J1466" s="3">
        <v>9.7348589425068605E-2</v>
      </c>
      <c r="K1466" s="3">
        <v>1</v>
      </c>
      <c r="L1466" s="3">
        <f t="shared" si="89"/>
        <v>9.7348589425068605E-2</v>
      </c>
      <c r="M1466" s="4">
        <f t="shared" si="92"/>
        <v>9.7348589425068605E-2</v>
      </c>
      <c r="N1466" s="3">
        <v>1.3238243083498857E-2</v>
      </c>
      <c r="O1466" s="3">
        <v>1</v>
      </c>
      <c r="P1466" s="3">
        <f t="shared" si="90"/>
        <v>1.3238243083498857E-2</v>
      </c>
      <c r="Q1466" s="3">
        <f>P1466</f>
        <v>1.3238243083498857E-2</v>
      </c>
    </row>
    <row r="1467" spans="1:17" x14ac:dyDescent="0.25">
      <c r="A1467" s="3" t="s">
        <v>158</v>
      </c>
      <c r="B1467" s="3" t="s">
        <v>310</v>
      </c>
      <c r="C1467" s="3" t="s">
        <v>9</v>
      </c>
      <c r="D1467" s="3">
        <v>0.56000000000000005</v>
      </c>
      <c r="E1467" s="3">
        <v>0.48</v>
      </c>
      <c r="F1467" s="3" t="s">
        <v>323</v>
      </c>
      <c r="G1467" s="2">
        <v>1390</v>
      </c>
      <c r="H1467" s="3">
        <v>0.54734976808768154</v>
      </c>
      <c r="I1467" s="3">
        <v>2042.1817745135081</v>
      </c>
      <c r="J1467" s="3">
        <v>6.0005683975538213</v>
      </c>
      <c r="K1467" s="3">
        <v>1</v>
      </c>
      <c r="L1467" s="3">
        <f t="shared" si="89"/>
        <v>6.0005683975538213</v>
      </c>
      <c r="M1467" s="4">
        <f t="shared" si="92"/>
        <v>6.0005683975538213</v>
      </c>
      <c r="N1467" s="3">
        <v>1.1482797307621273</v>
      </c>
      <c r="O1467" s="3">
        <v>1</v>
      </c>
      <c r="P1467" s="3">
        <f t="shared" si="90"/>
        <v>1.1482797307621273</v>
      </c>
      <c r="Q1467" s="3">
        <f>P1467</f>
        <v>1.1482797307621273</v>
      </c>
    </row>
    <row r="1468" spans="1:17" x14ac:dyDescent="0.25">
      <c r="A1468" s="3" t="s">
        <v>158</v>
      </c>
      <c r="B1468" s="3" t="s">
        <v>89</v>
      </c>
      <c r="C1468" s="3" t="s">
        <v>9</v>
      </c>
      <c r="D1468" s="3">
        <v>0.56000000000000005</v>
      </c>
      <c r="E1468" s="3">
        <v>0.48</v>
      </c>
      <c r="F1468" s="3" t="s">
        <v>264</v>
      </c>
      <c r="G1468" s="2">
        <v>1390</v>
      </c>
      <c r="H1468" s="3">
        <v>103.86093340104557</v>
      </c>
      <c r="I1468" s="3">
        <v>409402.59942409559</v>
      </c>
      <c r="J1468" s="3">
        <v>925.89152060305685</v>
      </c>
      <c r="K1468" s="3">
        <v>1</v>
      </c>
      <c r="L1468" s="3">
        <f t="shared" si="89"/>
        <v>925.89152060305685</v>
      </c>
      <c r="M1468" s="4">
        <f t="shared" si="92"/>
        <v>925.89152060305685</v>
      </c>
      <c r="N1468" s="3">
        <v>156.43512373550382</v>
      </c>
      <c r="O1468" s="3">
        <v>1</v>
      </c>
      <c r="P1468" s="3">
        <f t="shared" si="90"/>
        <v>156.43512373550382</v>
      </c>
      <c r="Q1468" s="3">
        <f>P1468</f>
        <v>156.43512373550382</v>
      </c>
    </row>
    <row r="1469" spans="1:17" x14ac:dyDescent="0.25">
      <c r="A1469" s="3" t="s">
        <v>158</v>
      </c>
      <c r="B1469" s="3" t="s">
        <v>310</v>
      </c>
      <c r="C1469" s="3" t="s">
        <v>9</v>
      </c>
      <c r="D1469" s="3">
        <v>0.56000000000000005</v>
      </c>
      <c r="E1469" s="3">
        <v>0.48</v>
      </c>
      <c r="F1469" s="3" t="s">
        <v>264</v>
      </c>
      <c r="G1469" s="2">
        <v>1390</v>
      </c>
      <c r="H1469" s="3">
        <v>0.91254873128748693</v>
      </c>
      <c r="I1469" s="3">
        <v>3312.4178367429763</v>
      </c>
      <c r="J1469" s="3">
        <v>7.4637414228614727</v>
      </c>
      <c r="K1469" s="3">
        <v>1</v>
      </c>
      <c r="L1469" s="3">
        <f t="shared" si="89"/>
        <v>7.4637414228614727</v>
      </c>
      <c r="M1469" s="4">
        <f t="shared" si="92"/>
        <v>7.4637414228614727</v>
      </c>
      <c r="N1469" s="3">
        <v>1.1262434006549866</v>
      </c>
      <c r="O1469" s="3">
        <v>1</v>
      </c>
      <c r="P1469" s="3">
        <f t="shared" si="90"/>
        <v>1.1262434006549866</v>
      </c>
      <c r="Q1469" s="3">
        <f>P1469</f>
        <v>1.1262434006549866</v>
      </c>
    </row>
    <row r="1470" spans="1:17" x14ac:dyDescent="0.25">
      <c r="A1470" s="3" t="s">
        <v>158</v>
      </c>
      <c r="B1470" s="3" t="s">
        <v>310</v>
      </c>
      <c r="C1470" s="3" t="s">
        <v>9</v>
      </c>
      <c r="D1470" s="3">
        <v>0.56000000000000005</v>
      </c>
      <c r="E1470" s="3">
        <v>0.48</v>
      </c>
      <c r="F1470" s="3" t="s">
        <v>264</v>
      </c>
      <c r="G1470" s="2">
        <v>1390</v>
      </c>
      <c r="H1470" s="3">
        <v>9.8416224273649728</v>
      </c>
      <c r="I1470" s="3">
        <v>34186.568734525266</v>
      </c>
      <c r="J1470" s="3">
        <v>90.375034858017017</v>
      </c>
      <c r="K1470" s="3">
        <v>1</v>
      </c>
      <c r="L1470" s="3">
        <f t="shared" si="89"/>
        <v>90.375034858017017</v>
      </c>
      <c r="M1470" s="4">
        <f t="shared" si="92"/>
        <v>90.375034858017017</v>
      </c>
      <c r="N1470" s="3">
        <v>17.108669396981924</v>
      </c>
      <c r="O1470" s="3">
        <v>1</v>
      </c>
      <c r="P1470" s="3">
        <f t="shared" si="90"/>
        <v>17.108669396981924</v>
      </c>
      <c r="Q1470" s="3">
        <f>P1470</f>
        <v>17.108669396981924</v>
      </c>
    </row>
    <row r="1471" spans="1:17" x14ac:dyDescent="0.25">
      <c r="A1471" s="3" t="s">
        <v>158</v>
      </c>
      <c r="B1471" s="3" t="s">
        <v>89</v>
      </c>
      <c r="C1471" s="3" t="s">
        <v>9</v>
      </c>
      <c r="D1471" s="3">
        <v>0.56000000000000005</v>
      </c>
      <c r="E1471" s="3">
        <v>0.48</v>
      </c>
      <c r="F1471" s="3" t="s">
        <v>296</v>
      </c>
      <c r="G1471" s="2">
        <v>1390</v>
      </c>
      <c r="H1471" s="3">
        <v>0.61402292241466105</v>
      </c>
      <c r="I1471" s="3">
        <v>2466.1893779782035</v>
      </c>
      <c r="J1471" s="3">
        <v>6.0888803538644041</v>
      </c>
      <c r="K1471" s="3">
        <v>1</v>
      </c>
      <c r="L1471" s="3">
        <f t="shared" si="89"/>
        <v>6.0888803538644041</v>
      </c>
      <c r="M1471" s="4">
        <f t="shared" si="92"/>
        <v>6.0888803538644041</v>
      </c>
      <c r="N1471" s="3">
        <v>1.0053955928426754</v>
      </c>
      <c r="O1471" s="3">
        <v>1</v>
      </c>
      <c r="P1471" s="3">
        <f t="shared" si="90"/>
        <v>1.0053955928426754</v>
      </c>
      <c r="Q1471" s="3">
        <f>P1471</f>
        <v>1.0053955928426754</v>
      </c>
    </row>
    <row r="1472" spans="1:17" x14ac:dyDescent="0.25">
      <c r="A1472" s="3" t="s">
        <v>158</v>
      </c>
      <c r="B1472" s="3" t="s">
        <v>310</v>
      </c>
      <c r="C1472" s="3" t="s">
        <v>9</v>
      </c>
      <c r="D1472" s="3">
        <v>0.56000000000000005</v>
      </c>
      <c r="E1472" s="3">
        <v>0.48</v>
      </c>
      <c r="F1472" s="3" t="s">
        <v>296</v>
      </c>
      <c r="G1472" s="2">
        <v>1390</v>
      </c>
      <c r="H1472" s="3">
        <v>0.21855493789127348</v>
      </c>
      <c r="I1472" s="3">
        <v>844.9230503925362</v>
      </c>
      <c r="J1472" s="3">
        <v>2.0120592346349939</v>
      </c>
      <c r="K1472" s="3">
        <v>1</v>
      </c>
      <c r="L1472" s="3">
        <f t="shared" si="89"/>
        <v>2.0120592346349939</v>
      </c>
      <c r="M1472" s="4">
        <f t="shared" si="92"/>
        <v>2.0120592346349939</v>
      </c>
      <c r="N1472" s="3">
        <v>0.305856515372397</v>
      </c>
      <c r="O1472" s="3">
        <v>1</v>
      </c>
      <c r="P1472" s="3">
        <f t="shared" si="90"/>
        <v>0.305856515372397</v>
      </c>
      <c r="Q1472" s="3">
        <f>P1472</f>
        <v>0.305856515372397</v>
      </c>
    </row>
    <row r="1473" spans="1:17" x14ac:dyDescent="0.25">
      <c r="A1473" s="3" t="s">
        <v>158</v>
      </c>
      <c r="B1473" s="3" t="s">
        <v>310</v>
      </c>
      <c r="C1473" s="3" t="s">
        <v>9</v>
      </c>
      <c r="D1473" s="3">
        <v>0.56000000000000005</v>
      </c>
      <c r="E1473" s="3">
        <v>0.48</v>
      </c>
      <c r="F1473" s="3" t="s">
        <v>296</v>
      </c>
      <c r="G1473" s="2">
        <v>1390</v>
      </c>
      <c r="H1473" s="3">
        <v>6.4867172313470473E-2</v>
      </c>
      <c r="I1473" s="3">
        <v>269.24540536478088</v>
      </c>
      <c r="J1473" s="3">
        <v>0.62496361079738061</v>
      </c>
      <c r="K1473" s="3">
        <v>1</v>
      </c>
      <c r="L1473" s="3">
        <f t="shared" si="89"/>
        <v>0.62496361079738061</v>
      </c>
      <c r="M1473" s="4">
        <f t="shared" si="92"/>
        <v>0.62496361079738061</v>
      </c>
      <c r="N1473" s="3">
        <v>0.10912007253305306</v>
      </c>
      <c r="O1473" s="3">
        <v>1</v>
      </c>
      <c r="P1473" s="3">
        <f t="shared" si="90"/>
        <v>0.10912007253305306</v>
      </c>
      <c r="Q1473" s="3">
        <f>P1473</f>
        <v>0.10912007253305306</v>
      </c>
    </row>
    <row r="1474" spans="1:17" x14ac:dyDescent="0.25">
      <c r="A1474" s="3" t="s">
        <v>158</v>
      </c>
      <c r="B1474" s="3" t="s">
        <v>8</v>
      </c>
      <c r="C1474" s="3" t="s">
        <v>9</v>
      </c>
      <c r="D1474" s="3">
        <v>0.56000000000000005</v>
      </c>
      <c r="E1474" s="3">
        <v>0.48</v>
      </c>
      <c r="F1474" s="3" t="s">
        <v>250</v>
      </c>
      <c r="G1474" s="2">
        <v>1390</v>
      </c>
      <c r="H1474" s="3">
        <v>2.65914292918657</v>
      </c>
      <c r="I1474" s="3">
        <v>7974.8433461864306</v>
      </c>
      <c r="J1474" s="3">
        <v>18.026028345651351</v>
      </c>
      <c r="K1474" s="3">
        <f>1-0.712</f>
        <v>0.28800000000000003</v>
      </c>
      <c r="L1474" s="3">
        <f t="shared" ref="L1474:L1537" si="93">J1474*K1474</f>
        <v>5.1914961635475896</v>
      </c>
      <c r="M1474" s="4">
        <f t="shared" si="92"/>
        <v>5.1914961635475896</v>
      </c>
      <c r="N1474" s="3">
        <v>2.8413864209369764</v>
      </c>
      <c r="O1474" s="3">
        <f>1-0.531</f>
        <v>0.46899999999999997</v>
      </c>
      <c r="P1474" s="3">
        <f t="shared" ref="P1474:P1537" si="94">N1474*O1474</f>
        <v>1.3326102314194419</v>
      </c>
      <c r="Q1474" s="3">
        <f>P1474</f>
        <v>1.3326102314194419</v>
      </c>
    </row>
    <row r="1475" spans="1:17" x14ac:dyDescent="0.25">
      <c r="A1475" s="3" t="s">
        <v>158</v>
      </c>
      <c r="B1475" s="3" t="s">
        <v>310</v>
      </c>
      <c r="C1475" s="3" t="s">
        <v>9</v>
      </c>
      <c r="D1475" s="3">
        <v>0.56000000000000005</v>
      </c>
      <c r="E1475" s="3">
        <v>0.48</v>
      </c>
      <c r="F1475" s="3" t="s">
        <v>17</v>
      </c>
      <c r="G1475" s="2">
        <v>2000</v>
      </c>
      <c r="H1475" s="3">
        <v>1.712910572590987E-5</v>
      </c>
      <c r="I1475" s="3">
        <v>5.7951193824608442E-2</v>
      </c>
      <c r="J1475" s="3">
        <v>1.6289645020523506E-4</v>
      </c>
      <c r="K1475" s="3">
        <v>1</v>
      </c>
      <c r="L1475" s="3">
        <f t="shared" si="93"/>
        <v>1.6289645020523506E-4</v>
      </c>
      <c r="M1475" s="4">
        <f t="shared" si="92"/>
        <v>1.6289645020523506E-4</v>
      </c>
      <c r="N1475" s="3">
        <v>2.7873874710638975E-5</v>
      </c>
      <c r="O1475" s="3">
        <v>1</v>
      </c>
      <c r="P1475" s="3">
        <f t="shared" si="94"/>
        <v>2.7873874710638975E-5</v>
      </c>
      <c r="Q1475" s="3">
        <f>P1475</f>
        <v>2.7873874710638975E-5</v>
      </c>
    </row>
    <row r="1476" spans="1:17" x14ac:dyDescent="0.25">
      <c r="A1476" s="3" t="s">
        <v>158</v>
      </c>
      <c r="B1476" s="3" t="s">
        <v>89</v>
      </c>
      <c r="C1476" s="3" t="s">
        <v>9</v>
      </c>
      <c r="D1476" s="3">
        <v>0.56000000000000005</v>
      </c>
      <c r="E1476" s="3">
        <v>0.48</v>
      </c>
      <c r="F1476" s="3" t="s">
        <v>17</v>
      </c>
      <c r="G1476" s="2">
        <v>2000</v>
      </c>
      <c r="H1476" s="3">
        <v>1.4453876447205688E-3</v>
      </c>
      <c r="I1476" s="3">
        <v>4.9345411609666705</v>
      </c>
      <c r="J1476" s="3">
        <v>1.3553424818394437E-2</v>
      </c>
      <c r="K1476" s="3">
        <v>1</v>
      </c>
      <c r="L1476" s="3">
        <f t="shared" si="93"/>
        <v>1.3553424818394437E-2</v>
      </c>
      <c r="M1476" s="4">
        <f t="shared" si="92"/>
        <v>1.3553424818394437E-2</v>
      </c>
      <c r="N1476" s="3">
        <v>2.1301193338817944E-3</v>
      </c>
      <c r="O1476" s="3">
        <v>1</v>
      </c>
      <c r="P1476" s="3">
        <f t="shared" si="94"/>
        <v>2.1301193338817944E-3</v>
      </c>
      <c r="Q1476" s="3">
        <f>P1476</f>
        <v>2.1301193338817944E-3</v>
      </c>
    </row>
    <row r="1477" spans="1:17" x14ac:dyDescent="0.25">
      <c r="A1477" s="3" t="s">
        <v>158</v>
      </c>
      <c r="B1477" s="3" t="s">
        <v>310</v>
      </c>
      <c r="C1477" s="3" t="s">
        <v>9</v>
      </c>
      <c r="D1477" s="3">
        <v>0.56000000000000005</v>
      </c>
      <c r="E1477" s="3">
        <v>0.48</v>
      </c>
      <c r="F1477" s="3" t="s">
        <v>264</v>
      </c>
      <c r="G1477" s="2">
        <v>3000</v>
      </c>
      <c r="H1477" s="3">
        <v>0.19589775458086495</v>
      </c>
      <c r="I1477" s="3">
        <v>363.77255688028237</v>
      </c>
      <c r="J1477" s="3">
        <v>1.1520057025232384</v>
      </c>
      <c r="K1477" s="3">
        <v>1</v>
      </c>
      <c r="L1477" s="3">
        <f t="shared" si="93"/>
        <v>1.1520057025232384</v>
      </c>
      <c r="M1477" s="3">
        <v>0</v>
      </c>
      <c r="N1477" s="3">
        <v>0.23247066729561708</v>
      </c>
      <c r="O1477" s="3">
        <v>1</v>
      </c>
      <c r="P1477" s="3">
        <f t="shared" si="94"/>
        <v>0.23247066729561708</v>
      </c>
      <c r="Q1477" s="3">
        <v>0</v>
      </c>
    </row>
    <row r="1478" spans="1:17" x14ac:dyDescent="0.25">
      <c r="A1478" s="3" t="s">
        <v>158</v>
      </c>
      <c r="B1478" s="3" t="s">
        <v>8</v>
      </c>
      <c r="C1478" s="3" t="s">
        <v>9</v>
      </c>
      <c r="D1478" s="3">
        <v>0.56000000000000005</v>
      </c>
      <c r="E1478" s="3">
        <v>0.48</v>
      </c>
      <c r="F1478" s="3" t="s">
        <v>19</v>
      </c>
      <c r="G1478" s="2">
        <v>1400</v>
      </c>
      <c r="H1478" s="3">
        <v>19.137067868628591</v>
      </c>
      <c r="I1478" s="3">
        <v>75870.065052598729</v>
      </c>
      <c r="J1478" s="3">
        <v>192.56896776424131</v>
      </c>
      <c r="K1478" s="3">
        <v>1</v>
      </c>
      <c r="L1478" s="3">
        <f t="shared" si="93"/>
        <v>192.56896776424131</v>
      </c>
      <c r="M1478" s="4">
        <f t="shared" ref="M1478:M1541" si="95">L1478</f>
        <v>192.56896776424131</v>
      </c>
      <c r="N1478" s="3">
        <v>25.92049333694845</v>
      </c>
      <c r="O1478" s="3">
        <v>1</v>
      </c>
      <c r="P1478" s="3">
        <f t="shared" si="94"/>
        <v>25.92049333694845</v>
      </c>
      <c r="Q1478" s="3">
        <f>P1478</f>
        <v>25.92049333694845</v>
      </c>
    </row>
    <row r="1479" spans="1:17" x14ac:dyDescent="0.25">
      <c r="A1479" s="3" t="s">
        <v>158</v>
      </c>
      <c r="B1479" s="3" t="s">
        <v>8</v>
      </c>
      <c r="C1479" s="3" t="s">
        <v>9</v>
      </c>
      <c r="D1479" s="3">
        <v>0.56000000000000005</v>
      </c>
      <c r="E1479" s="3">
        <v>0.48</v>
      </c>
      <c r="F1479" s="3" t="s">
        <v>19</v>
      </c>
      <c r="G1479" s="2">
        <v>1400</v>
      </c>
      <c r="H1479" s="3">
        <v>2.8739278350385518</v>
      </c>
      <c r="I1479" s="3">
        <v>11002.045067821098</v>
      </c>
      <c r="J1479" s="3">
        <v>27.95545525248296</v>
      </c>
      <c r="K1479" s="3">
        <v>1</v>
      </c>
      <c r="L1479" s="3">
        <f t="shared" si="93"/>
        <v>27.95545525248296</v>
      </c>
      <c r="M1479" s="4">
        <f t="shared" si="95"/>
        <v>27.95545525248296</v>
      </c>
      <c r="N1479" s="3">
        <v>3.943117954530861</v>
      </c>
      <c r="O1479" s="3">
        <v>1</v>
      </c>
      <c r="P1479" s="3">
        <f t="shared" si="94"/>
        <v>3.943117954530861</v>
      </c>
      <c r="Q1479" s="3">
        <f>P1479</f>
        <v>3.943117954530861</v>
      </c>
    </row>
    <row r="1480" spans="1:17" x14ac:dyDescent="0.25">
      <c r="A1480" s="3" t="s">
        <v>158</v>
      </c>
      <c r="B1480" s="3" t="s">
        <v>310</v>
      </c>
      <c r="C1480" s="3" t="s">
        <v>9</v>
      </c>
      <c r="D1480" s="3">
        <v>0.56000000000000005</v>
      </c>
      <c r="E1480" s="3">
        <v>0.48</v>
      </c>
      <c r="F1480" s="3" t="s">
        <v>19</v>
      </c>
      <c r="G1480" s="2">
        <v>1400</v>
      </c>
      <c r="H1480" s="3">
        <v>4.4781571950683468</v>
      </c>
      <c r="I1480" s="3">
        <v>17051.995656198615</v>
      </c>
      <c r="J1480" s="3">
        <v>42.316859798448917</v>
      </c>
      <c r="K1480" s="3">
        <v>1</v>
      </c>
      <c r="L1480" s="3">
        <f t="shared" si="93"/>
        <v>42.316859798448917</v>
      </c>
      <c r="M1480" s="4">
        <f t="shared" si="95"/>
        <v>42.316859798448917</v>
      </c>
      <c r="N1480" s="3">
        <v>5.6978981440377741</v>
      </c>
      <c r="O1480" s="3">
        <v>1</v>
      </c>
      <c r="P1480" s="3">
        <f t="shared" si="94"/>
        <v>5.6978981440377741</v>
      </c>
      <c r="Q1480" s="3">
        <f>P1480</f>
        <v>5.6978981440377741</v>
      </c>
    </row>
    <row r="1481" spans="1:17" x14ac:dyDescent="0.25">
      <c r="A1481" s="3" t="s">
        <v>158</v>
      </c>
      <c r="B1481" s="3" t="s">
        <v>310</v>
      </c>
      <c r="C1481" s="3" t="s">
        <v>9</v>
      </c>
      <c r="D1481" s="3">
        <v>0.56000000000000005</v>
      </c>
      <c r="E1481" s="3">
        <v>0.48</v>
      </c>
      <c r="F1481" s="3" t="s">
        <v>19</v>
      </c>
      <c r="G1481" s="2">
        <v>1400</v>
      </c>
      <c r="H1481" s="3">
        <v>21.711439419706402</v>
      </c>
      <c r="I1481" s="3">
        <v>85030.771319614389</v>
      </c>
      <c r="J1481" s="3">
        <v>213.82989823318368</v>
      </c>
      <c r="K1481" s="3">
        <v>1</v>
      </c>
      <c r="L1481" s="3">
        <f t="shared" si="93"/>
        <v>213.82989823318368</v>
      </c>
      <c r="M1481" s="4">
        <f t="shared" si="95"/>
        <v>213.82989823318368</v>
      </c>
      <c r="N1481" s="3">
        <v>29.856834871206161</v>
      </c>
      <c r="O1481" s="3">
        <v>1</v>
      </c>
      <c r="P1481" s="3">
        <f t="shared" si="94"/>
        <v>29.856834871206161</v>
      </c>
      <c r="Q1481" s="3">
        <f>P1481</f>
        <v>29.856834871206161</v>
      </c>
    </row>
    <row r="1482" spans="1:17" x14ac:dyDescent="0.25">
      <c r="A1482" s="3" t="s">
        <v>158</v>
      </c>
      <c r="B1482" s="3" t="s">
        <v>8</v>
      </c>
      <c r="C1482" s="3" t="s">
        <v>9</v>
      </c>
      <c r="D1482" s="3">
        <v>0.56000000000000005</v>
      </c>
      <c r="E1482" s="3">
        <v>0.48</v>
      </c>
      <c r="F1482" s="3" t="s">
        <v>19</v>
      </c>
      <c r="G1482" s="2">
        <v>1400</v>
      </c>
      <c r="H1482" s="3">
        <v>0.14514510525981889</v>
      </c>
      <c r="I1482" s="3">
        <v>587.9716044859739</v>
      </c>
      <c r="J1482" s="3">
        <v>1.3513430593110811</v>
      </c>
      <c r="K1482" s="3">
        <f>1-0.712</f>
        <v>0.28800000000000003</v>
      </c>
      <c r="L1482" s="3">
        <f t="shared" si="93"/>
        <v>0.38918680108159143</v>
      </c>
      <c r="M1482" s="4">
        <f t="shared" si="95"/>
        <v>0.38918680108159143</v>
      </c>
      <c r="N1482" s="3">
        <v>0.1846963507919985</v>
      </c>
      <c r="O1482" s="3">
        <f>1-0.531</f>
        <v>0.46899999999999997</v>
      </c>
      <c r="P1482" s="3">
        <f t="shared" si="94"/>
        <v>8.6622588521447288E-2</v>
      </c>
      <c r="Q1482" s="3">
        <f>P1482</f>
        <v>8.6622588521447288E-2</v>
      </c>
    </row>
    <row r="1483" spans="1:17" x14ac:dyDescent="0.25">
      <c r="A1483" s="3" t="s">
        <v>158</v>
      </c>
      <c r="B1483" s="3" t="s">
        <v>8</v>
      </c>
      <c r="C1483" s="3" t="s">
        <v>9</v>
      </c>
      <c r="D1483" s="3">
        <v>0.56000000000000005</v>
      </c>
      <c r="E1483" s="3">
        <v>0.48</v>
      </c>
      <c r="F1483" s="3" t="s">
        <v>19</v>
      </c>
      <c r="G1483" s="2">
        <v>1400</v>
      </c>
      <c r="H1483" s="3">
        <v>9.0414767213019349</v>
      </c>
      <c r="I1483" s="3">
        <v>34369.594776027894</v>
      </c>
      <c r="J1483" s="3">
        <v>81.861598891699899</v>
      </c>
      <c r="K1483" s="3">
        <f>1-0.712</f>
        <v>0.28800000000000003</v>
      </c>
      <c r="L1483" s="3">
        <f t="shared" si="93"/>
        <v>23.576140480809574</v>
      </c>
      <c r="M1483" s="4">
        <f t="shared" si="95"/>
        <v>23.576140480809574</v>
      </c>
      <c r="N1483" s="3">
        <v>11.13785340436916</v>
      </c>
      <c r="O1483" s="3">
        <f>1-0.531</f>
        <v>0.46899999999999997</v>
      </c>
      <c r="P1483" s="3">
        <f t="shared" si="94"/>
        <v>5.2236532466491354</v>
      </c>
      <c r="Q1483" s="3">
        <f>P1483</f>
        <v>5.2236532466491354</v>
      </c>
    </row>
    <row r="1484" spans="1:17" x14ac:dyDescent="0.25">
      <c r="A1484" s="3" t="s">
        <v>158</v>
      </c>
      <c r="B1484" s="3" t="s">
        <v>310</v>
      </c>
      <c r="C1484" s="3" t="s">
        <v>9</v>
      </c>
      <c r="D1484" s="3">
        <v>0.56000000000000005</v>
      </c>
      <c r="E1484" s="3">
        <v>0.48</v>
      </c>
      <c r="F1484" s="3" t="s">
        <v>275</v>
      </c>
      <c r="G1484" s="2">
        <v>1400</v>
      </c>
      <c r="H1484" s="3">
        <v>5.9038541927093437E-2</v>
      </c>
      <c r="I1484" s="3">
        <v>212.06140124229279</v>
      </c>
      <c r="J1484" s="3">
        <v>0.50367035929673365</v>
      </c>
      <c r="K1484" s="3">
        <v>1</v>
      </c>
      <c r="L1484" s="3">
        <f t="shared" si="93"/>
        <v>0.50367035929673365</v>
      </c>
      <c r="M1484" s="4">
        <f t="shared" si="95"/>
        <v>0.50367035929673365</v>
      </c>
      <c r="N1484" s="3">
        <v>6.2264306364024712E-2</v>
      </c>
      <c r="O1484" s="3">
        <v>1</v>
      </c>
      <c r="P1484" s="3">
        <f t="shared" si="94"/>
        <v>6.2264306364024712E-2</v>
      </c>
      <c r="Q1484" s="3">
        <f>P1484</f>
        <v>6.2264306364024712E-2</v>
      </c>
    </row>
    <row r="1485" spans="1:17" x14ac:dyDescent="0.25">
      <c r="A1485" s="3" t="s">
        <v>158</v>
      </c>
      <c r="B1485" s="3" t="s">
        <v>310</v>
      </c>
      <c r="C1485" s="3" t="s">
        <v>9</v>
      </c>
      <c r="D1485" s="3">
        <v>0.56000000000000005</v>
      </c>
      <c r="E1485" s="3">
        <v>0.48</v>
      </c>
      <c r="F1485" s="3" t="s">
        <v>275</v>
      </c>
      <c r="G1485" s="2">
        <v>1400</v>
      </c>
      <c r="H1485" s="3">
        <v>30.862026468537511</v>
      </c>
      <c r="I1485" s="3">
        <v>119556.27172779565</v>
      </c>
      <c r="J1485" s="3">
        <v>345.77645365784406</v>
      </c>
      <c r="K1485" s="3">
        <v>1</v>
      </c>
      <c r="L1485" s="3">
        <f t="shared" si="93"/>
        <v>345.77645365784406</v>
      </c>
      <c r="M1485" s="4">
        <f t="shared" si="95"/>
        <v>345.77645365784406</v>
      </c>
      <c r="N1485" s="3">
        <v>46.87887492800354</v>
      </c>
      <c r="O1485" s="3">
        <v>1</v>
      </c>
      <c r="P1485" s="3">
        <f t="shared" si="94"/>
        <v>46.87887492800354</v>
      </c>
      <c r="Q1485" s="3">
        <f>P1485</f>
        <v>46.87887492800354</v>
      </c>
    </row>
    <row r="1486" spans="1:17" x14ac:dyDescent="0.25">
      <c r="A1486" s="3" t="s">
        <v>158</v>
      </c>
      <c r="B1486" s="3" t="s">
        <v>351</v>
      </c>
      <c r="C1486" s="3" t="s">
        <v>352</v>
      </c>
      <c r="D1486" s="3">
        <v>0.36</v>
      </c>
      <c r="E1486" s="3">
        <v>0.57999999999999996</v>
      </c>
      <c r="F1486" s="3" t="s">
        <v>360</v>
      </c>
      <c r="G1486" s="2">
        <v>1400</v>
      </c>
      <c r="H1486" s="3">
        <v>13.471317184850392</v>
      </c>
      <c r="I1486" s="3">
        <v>54084.578797572227</v>
      </c>
      <c r="J1486" s="3">
        <v>147.20291535783429</v>
      </c>
      <c r="K1486" s="3">
        <v>1</v>
      </c>
      <c r="L1486" s="3">
        <f t="shared" si="93"/>
        <v>147.20291535783429</v>
      </c>
      <c r="M1486" s="4">
        <f t="shared" si="95"/>
        <v>147.20291535783429</v>
      </c>
      <c r="N1486" s="3">
        <v>19.961892229896289</v>
      </c>
      <c r="O1486" s="3">
        <v>1</v>
      </c>
      <c r="P1486" s="3">
        <f t="shared" si="94"/>
        <v>19.961892229896289</v>
      </c>
      <c r="Q1486" s="3">
        <f>P1486</f>
        <v>19.961892229896289</v>
      </c>
    </row>
    <row r="1487" spans="1:17" x14ac:dyDescent="0.25">
      <c r="A1487" s="3" t="s">
        <v>158</v>
      </c>
      <c r="B1487" s="3" t="s">
        <v>8</v>
      </c>
      <c r="C1487" s="3" t="s">
        <v>9</v>
      </c>
      <c r="D1487" s="3">
        <v>0.56000000000000005</v>
      </c>
      <c r="E1487" s="3">
        <v>0.48</v>
      </c>
      <c r="F1487" s="3" t="s">
        <v>11</v>
      </c>
      <c r="G1487" s="2">
        <v>1400</v>
      </c>
      <c r="H1487" s="3">
        <v>109.70278230194531</v>
      </c>
      <c r="I1487" s="3">
        <v>427806.70010074676</v>
      </c>
      <c r="J1487" s="3">
        <v>1107.1545550074027</v>
      </c>
      <c r="K1487" s="3">
        <v>1</v>
      </c>
      <c r="L1487" s="3">
        <f t="shared" si="93"/>
        <v>1107.1545550074027</v>
      </c>
      <c r="M1487" s="4">
        <f t="shared" si="95"/>
        <v>1107.1545550074027</v>
      </c>
      <c r="N1487" s="3">
        <v>149.93184095180314</v>
      </c>
      <c r="O1487" s="3">
        <v>1</v>
      </c>
      <c r="P1487" s="3">
        <f t="shared" si="94"/>
        <v>149.93184095180314</v>
      </c>
      <c r="Q1487" s="3">
        <f>P1487</f>
        <v>149.93184095180314</v>
      </c>
    </row>
    <row r="1488" spans="1:17" x14ac:dyDescent="0.25">
      <c r="A1488" s="3" t="s">
        <v>158</v>
      </c>
      <c r="B1488" s="3" t="s">
        <v>8</v>
      </c>
      <c r="C1488" s="3" t="s">
        <v>9</v>
      </c>
      <c r="D1488" s="3">
        <v>0.56000000000000005</v>
      </c>
      <c r="E1488" s="3">
        <v>0.48</v>
      </c>
      <c r="F1488" s="3" t="s">
        <v>11</v>
      </c>
      <c r="G1488" s="2">
        <v>1400</v>
      </c>
      <c r="H1488" s="3">
        <v>35.331273272081823</v>
      </c>
      <c r="I1488" s="3">
        <v>140738.99680020608</v>
      </c>
      <c r="J1488" s="3">
        <v>369.25515857913479</v>
      </c>
      <c r="K1488" s="3">
        <v>1</v>
      </c>
      <c r="L1488" s="3">
        <f t="shared" si="93"/>
        <v>369.25515857913479</v>
      </c>
      <c r="M1488" s="4">
        <f t="shared" si="95"/>
        <v>369.25515857913479</v>
      </c>
      <c r="N1488" s="3">
        <v>49.571086455083091</v>
      </c>
      <c r="O1488" s="3">
        <v>1</v>
      </c>
      <c r="P1488" s="3">
        <f t="shared" si="94"/>
        <v>49.571086455083091</v>
      </c>
      <c r="Q1488" s="3">
        <f>P1488</f>
        <v>49.571086455083091</v>
      </c>
    </row>
    <row r="1489" spans="1:17" x14ac:dyDescent="0.25">
      <c r="A1489" s="3" t="s">
        <v>158</v>
      </c>
      <c r="B1489" s="3" t="s">
        <v>8</v>
      </c>
      <c r="C1489" s="3" t="s">
        <v>9</v>
      </c>
      <c r="D1489" s="3">
        <v>0.56000000000000005</v>
      </c>
      <c r="E1489" s="3">
        <v>0.48</v>
      </c>
      <c r="F1489" s="3" t="s">
        <v>11</v>
      </c>
      <c r="G1489" s="2">
        <v>1400</v>
      </c>
      <c r="H1489" s="3">
        <v>0.62972239587071055</v>
      </c>
      <c r="I1489" s="3">
        <v>2633.3390827358949</v>
      </c>
      <c r="J1489" s="3">
        <v>6.8057057067698636</v>
      </c>
      <c r="K1489" s="3">
        <f>1-0.712</f>
        <v>0.28800000000000003</v>
      </c>
      <c r="L1489" s="3">
        <f t="shared" si="93"/>
        <v>1.960043243549721</v>
      </c>
      <c r="M1489" s="4">
        <f t="shared" si="95"/>
        <v>1.960043243549721</v>
      </c>
      <c r="N1489" s="3">
        <v>0.89265086690092854</v>
      </c>
      <c r="O1489" s="3">
        <f>1-0.531</f>
        <v>0.46899999999999997</v>
      </c>
      <c r="P1489" s="3">
        <f t="shared" si="94"/>
        <v>0.41865325657653546</v>
      </c>
      <c r="Q1489" s="3">
        <f>P1489</f>
        <v>0.41865325657653546</v>
      </c>
    </row>
    <row r="1490" spans="1:17" x14ac:dyDescent="0.25">
      <c r="A1490" s="3" t="s">
        <v>158</v>
      </c>
      <c r="B1490" s="3" t="s">
        <v>8</v>
      </c>
      <c r="C1490" s="3" t="s">
        <v>9</v>
      </c>
      <c r="D1490" s="3">
        <v>0.56000000000000005</v>
      </c>
      <c r="E1490" s="3">
        <v>0.48</v>
      </c>
      <c r="F1490" s="3" t="s">
        <v>184</v>
      </c>
      <c r="G1490" s="2">
        <v>1400</v>
      </c>
      <c r="H1490" s="3">
        <v>0.14827342510446473</v>
      </c>
      <c r="I1490" s="3">
        <v>600.49983947609314</v>
      </c>
      <c r="J1490" s="3">
        <v>1.6466431771885155</v>
      </c>
      <c r="K1490" s="3">
        <v>1</v>
      </c>
      <c r="L1490" s="3">
        <f t="shared" si="93"/>
        <v>1.6466431771885155</v>
      </c>
      <c r="M1490" s="4">
        <f t="shared" si="95"/>
        <v>1.6466431771885155</v>
      </c>
      <c r="N1490" s="3">
        <v>0.21971882660499178</v>
      </c>
      <c r="O1490" s="3">
        <v>1</v>
      </c>
      <c r="P1490" s="3">
        <f t="shared" si="94"/>
        <v>0.21971882660499178</v>
      </c>
      <c r="Q1490" s="3">
        <f>P1490</f>
        <v>0.21971882660499178</v>
      </c>
    </row>
    <row r="1491" spans="1:17" x14ac:dyDescent="0.25">
      <c r="A1491" s="3" t="s">
        <v>158</v>
      </c>
      <c r="B1491" s="3" t="s">
        <v>8</v>
      </c>
      <c r="C1491" s="3" t="s">
        <v>9</v>
      </c>
      <c r="D1491" s="3">
        <v>0.56000000000000005</v>
      </c>
      <c r="E1491" s="3">
        <v>0.48</v>
      </c>
      <c r="F1491" s="3" t="s">
        <v>11</v>
      </c>
      <c r="G1491" s="2">
        <v>1400</v>
      </c>
      <c r="H1491" s="3">
        <v>0.23557586680866516</v>
      </c>
      <c r="I1491" s="3">
        <v>886.6128919796223</v>
      </c>
      <c r="J1491" s="3">
        <v>2.1332619209945234</v>
      </c>
      <c r="K1491" s="3">
        <v>1</v>
      </c>
      <c r="L1491" s="3">
        <f t="shared" si="93"/>
        <v>2.1332619209945234</v>
      </c>
      <c r="M1491" s="4">
        <f t="shared" si="95"/>
        <v>2.1332619209945234</v>
      </c>
      <c r="N1491" s="3">
        <v>0.27563567610407863</v>
      </c>
      <c r="O1491" s="3">
        <v>1</v>
      </c>
      <c r="P1491" s="3">
        <f t="shared" si="94"/>
        <v>0.27563567610407863</v>
      </c>
      <c r="Q1491" s="3">
        <f>P1491</f>
        <v>0.27563567610407863</v>
      </c>
    </row>
    <row r="1492" spans="1:17" x14ac:dyDescent="0.25">
      <c r="A1492" s="3" t="s">
        <v>158</v>
      </c>
      <c r="B1492" s="3" t="s">
        <v>8</v>
      </c>
      <c r="C1492" s="3" t="s">
        <v>9</v>
      </c>
      <c r="D1492" s="3">
        <v>0.56000000000000005</v>
      </c>
      <c r="E1492" s="3">
        <v>0.48</v>
      </c>
      <c r="F1492" s="3" t="s">
        <v>183</v>
      </c>
      <c r="G1492" s="2">
        <v>1400</v>
      </c>
      <c r="H1492" s="3">
        <v>2.3351609470137431</v>
      </c>
      <c r="I1492" s="3">
        <v>8905.0800979591168</v>
      </c>
      <c r="J1492" s="3">
        <v>22.482328567839573</v>
      </c>
      <c r="K1492" s="3">
        <v>1</v>
      </c>
      <c r="L1492" s="3">
        <f t="shared" si="93"/>
        <v>22.482328567839573</v>
      </c>
      <c r="M1492" s="4">
        <f t="shared" si="95"/>
        <v>22.482328567839573</v>
      </c>
      <c r="N1492" s="3">
        <v>3.002009510845745</v>
      </c>
      <c r="O1492" s="3">
        <v>1</v>
      </c>
      <c r="P1492" s="3">
        <f t="shared" si="94"/>
        <v>3.002009510845745</v>
      </c>
      <c r="Q1492" s="3">
        <f>P1492</f>
        <v>3.002009510845745</v>
      </c>
    </row>
    <row r="1493" spans="1:17" x14ac:dyDescent="0.25">
      <c r="A1493" s="3" t="s">
        <v>158</v>
      </c>
      <c r="B1493" s="3" t="s">
        <v>8</v>
      </c>
      <c r="C1493" s="3" t="s">
        <v>9</v>
      </c>
      <c r="D1493" s="3">
        <v>0.56000000000000005</v>
      </c>
      <c r="E1493" s="3">
        <v>0.48</v>
      </c>
      <c r="F1493" s="3" t="s">
        <v>183</v>
      </c>
      <c r="G1493" s="2">
        <v>1400</v>
      </c>
      <c r="H1493" s="3">
        <v>178.80070822358522</v>
      </c>
      <c r="I1493" s="3">
        <v>747354.10010702687</v>
      </c>
      <c r="J1493" s="3">
        <v>1949.6871867077948</v>
      </c>
      <c r="K1493" s="3">
        <v>1</v>
      </c>
      <c r="L1493" s="3">
        <f t="shared" si="93"/>
        <v>1949.6871867077948</v>
      </c>
      <c r="M1493" s="4">
        <f t="shared" si="95"/>
        <v>1949.6871867077948</v>
      </c>
      <c r="N1493" s="3">
        <v>264.75689680721916</v>
      </c>
      <c r="O1493" s="3">
        <v>1</v>
      </c>
      <c r="P1493" s="3">
        <f t="shared" si="94"/>
        <v>264.75689680721916</v>
      </c>
      <c r="Q1493" s="3">
        <f>P1493</f>
        <v>264.75689680721916</v>
      </c>
    </row>
    <row r="1494" spans="1:17" x14ac:dyDescent="0.25">
      <c r="A1494" s="3" t="s">
        <v>158</v>
      </c>
      <c r="B1494" s="3" t="s">
        <v>8</v>
      </c>
      <c r="C1494" s="3" t="s">
        <v>9</v>
      </c>
      <c r="D1494" s="3">
        <v>0.56000000000000005</v>
      </c>
      <c r="E1494" s="3">
        <v>0.48</v>
      </c>
      <c r="F1494" s="3" t="s">
        <v>183</v>
      </c>
      <c r="G1494" s="2">
        <v>1400</v>
      </c>
      <c r="H1494" s="3">
        <v>67.103548989838202</v>
      </c>
      <c r="I1494" s="3">
        <v>280442.15035249118</v>
      </c>
      <c r="J1494" s="3">
        <v>638.37300766817191</v>
      </c>
      <c r="K1494" s="3">
        <f>1-0.712</f>
        <v>0.28800000000000003</v>
      </c>
      <c r="L1494" s="3">
        <f t="shared" si="93"/>
        <v>183.85142620843354</v>
      </c>
      <c r="M1494" s="4">
        <f t="shared" si="95"/>
        <v>183.85142620843354</v>
      </c>
      <c r="N1494" s="3">
        <v>85.817352340285865</v>
      </c>
      <c r="O1494" s="3">
        <f>1-0.531</f>
        <v>0.46899999999999997</v>
      </c>
      <c r="P1494" s="3">
        <f t="shared" si="94"/>
        <v>40.24833824759407</v>
      </c>
      <c r="Q1494" s="3">
        <f>P1494</f>
        <v>40.24833824759407</v>
      </c>
    </row>
    <row r="1495" spans="1:17" x14ac:dyDescent="0.25">
      <c r="A1495" s="3" t="s">
        <v>158</v>
      </c>
      <c r="B1495" s="3" t="s">
        <v>310</v>
      </c>
      <c r="C1495" s="3" t="s">
        <v>9</v>
      </c>
      <c r="D1495" s="3">
        <v>0.56000000000000005</v>
      </c>
      <c r="E1495" s="3">
        <v>0.48</v>
      </c>
      <c r="F1495" s="3" t="s">
        <v>320</v>
      </c>
      <c r="G1495" s="2">
        <v>1400</v>
      </c>
      <c r="H1495" s="3">
        <v>14.931906815807009</v>
      </c>
      <c r="I1495" s="3">
        <v>59674.471626565915</v>
      </c>
      <c r="J1495" s="3">
        <v>145.87958923853193</v>
      </c>
      <c r="K1495" s="3">
        <v>1</v>
      </c>
      <c r="L1495" s="3">
        <f t="shared" si="93"/>
        <v>145.87958923853193</v>
      </c>
      <c r="M1495" s="4">
        <f t="shared" si="95"/>
        <v>145.87958923853193</v>
      </c>
      <c r="N1495" s="3">
        <v>19.681751691088191</v>
      </c>
      <c r="O1495" s="3">
        <v>1</v>
      </c>
      <c r="P1495" s="3">
        <f t="shared" si="94"/>
        <v>19.681751691088191</v>
      </c>
      <c r="Q1495" s="3">
        <f>P1495</f>
        <v>19.681751691088191</v>
      </c>
    </row>
    <row r="1496" spans="1:17" x14ac:dyDescent="0.25">
      <c r="A1496" s="3" t="s">
        <v>158</v>
      </c>
      <c r="B1496" s="3" t="s">
        <v>310</v>
      </c>
      <c r="C1496" s="3" t="s">
        <v>9</v>
      </c>
      <c r="D1496" s="3">
        <v>0.56000000000000005</v>
      </c>
      <c r="E1496" s="3">
        <v>0.48</v>
      </c>
      <c r="F1496" s="3" t="s">
        <v>320</v>
      </c>
      <c r="G1496" s="2">
        <v>1400</v>
      </c>
      <c r="H1496" s="3">
        <v>83.728891518418607</v>
      </c>
      <c r="I1496" s="3">
        <v>331935.27348735434</v>
      </c>
      <c r="J1496" s="3">
        <v>888.04519928373486</v>
      </c>
      <c r="K1496" s="3">
        <v>1</v>
      </c>
      <c r="L1496" s="3">
        <f t="shared" si="93"/>
        <v>888.04519928373486</v>
      </c>
      <c r="M1496" s="4">
        <f t="shared" si="95"/>
        <v>888.04519928373486</v>
      </c>
      <c r="N1496" s="3">
        <v>120.55847395343216</v>
      </c>
      <c r="O1496" s="3">
        <v>1</v>
      </c>
      <c r="P1496" s="3">
        <f t="shared" si="94"/>
        <v>120.55847395343216</v>
      </c>
      <c r="Q1496" s="3">
        <f>P1496</f>
        <v>120.55847395343216</v>
      </c>
    </row>
    <row r="1497" spans="1:17" x14ac:dyDescent="0.25">
      <c r="A1497" s="3" t="s">
        <v>158</v>
      </c>
      <c r="B1497" s="3" t="s">
        <v>89</v>
      </c>
      <c r="C1497" s="3" t="s">
        <v>9</v>
      </c>
      <c r="D1497" s="3">
        <v>0.56000000000000005</v>
      </c>
      <c r="E1497" s="3">
        <v>0.48</v>
      </c>
      <c r="F1497" s="3" t="s">
        <v>277</v>
      </c>
      <c r="G1497" s="2">
        <v>1400</v>
      </c>
      <c r="H1497" s="3">
        <v>153.60214188005324</v>
      </c>
      <c r="I1497" s="3">
        <v>629125.76136389829</v>
      </c>
      <c r="J1497" s="3">
        <v>1682.0549603238542</v>
      </c>
      <c r="K1497" s="3">
        <v>1</v>
      </c>
      <c r="L1497" s="3">
        <f t="shared" si="93"/>
        <v>1682.0549603238542</v>
      </c>
      <c r="M1497" s="4">
        <f t="shared" si="95"/>
        <v>1682.0549603238542</v>
      </c>
      <c r="N1497" s="3">
        <v>230.06866072127701</v>
      </c>
      <c r="O1497" s="3">
        <v>1</v>
      </c>
      <c r="P1497" s="3">
        <f t="shared" si="94"/>
        <v>230.06866072127701</v>
      </c>
      <c r="Q1497" s="3">
        <f>P1497</f>
        <v>230.06866072127701</v>
      </c>
    </row>
    <row r="1498" spans="1:17" x14ac:dyDescent="0.25">
      <c r="A1498" s="3" t="s">
        <v>158</v>
      </c>
      <c r="B1498" s="3" t="s">
        <v>89</v>
      </c>
      <c r="C1498" s="3" t="s">
        <v>9</v>
      </c>
      <c r="D1498" s="3">
        <v>0.56000000000000005</v>
      </c>
      <c r="E1498" s="3">
        <v>0.48</v>
      </c>
      <c r="F1498" s="3" t="s">
        <v>283</v>
      </c>
      <c r="G1498" s="2">
        <v>1400</v>
      </c>
      <c r="H1498" s="3">
        <v>8.7579947601428097E-3</v>
      </c>
      <c r="I1498" s="3">
        <v>34.837250810948866</v>
      </c>
      <c r="J1498" s="3">
        <v>8.9265075591822715E-2</v>
      </c>
      <c r="K1498" s="3">
        <v>1</v>
      </c>
      <c r="L1498" s="3">
        <f t="shared" si="93"/>
        <v>8.9265075591822715E-2</v>
      </c>
      <c r="M1498" s="4">
        <f t="shared" si="95"/>
        <v>8.9265075591822715E-2</v>
      </c>
      <c r="N1498" s="3">
        <v>1.2326191158884933E-2</v>
      </c>
      <c r="O1498" s="3">
        <v>1</v>
      </c>
      <c r="P1498" s="3">
        <f t="shared" si="94"/>
        <v>1.2326191158884933E-2</v>
      </c>
      <c r="Q1498" s="3">
        <f>P1498</f>
        <v>1.2326191158884933E-2</v>
      </c>
    </row>
    <row r="1499" spans="1:17" x14ac:dyDescent="0.25">
      <c r="A1499" s="3" t="s">
        <v>158</v>
      </c>
      <c r="B1499" s="3" t="s">
        <v>89</v>
      </c>
      <c r="C1499" s="3" t="s">
        <v>9</v>
      </c>
      <c r="D1499" s="3">
        <v>0.56000000000000005</v>
      </c>
      <c r="E1499" s="3">
        <v>0.48</v>
      </c>
      <c r="F1499" s="3" t="s">
        <v>294</v>
      </c>
      <c r="G1499" s="2">
        <v>1400</v>
      </c>
      <c r="H1499" s="3">
        <v>14.633661738972004</v>
      </c>
      <c r="I1499" s="3">
        <v>59924.377537838605</v>
      </c>
      <c r="J1499" s="3">
        <v>165.65180883811132</v>
      </c>
      <c r="K1499" s="3">
        <v>1</v>
      </c>
      <c r="L1499" s="3">
        <f t="shared" si="93"/>
        <v>165.65180883811132</v>
      </c>
      <c r="M1499" s="4">
        <f t="shared" si="95"/>
        <v>165.65180883811132</v>
      </c>
      <c r="N1499" s="3">
        <v>22.473061111834248</v>
      </c>
      <c r="O1499" s="3">
        <v>1</v>
      </c>
      <c r="P1499" s="3">
        <f t="shared" si="94"/>
        <v>22.473061111834248</v>
      </c>
      <c r="Q1499" s="3">
        <f>P1499</f>
        <v>22.473061111834248</v>
      </c>
    </row>
    <row r="1500" spans="1:17" x14ac:dyDescent="0.25">
      <c r="A1500" s="3" t="s">
        <v>158</v>
      </c>
      <c r="B1500" s="3" t="s">
        <v>89</v>
      </c>
      <c r="C1500" s="3" t="s">
        <v>9</v>
      </c>
      <c r="D1500" s="3">
        <v>0.56000000000000005</v>
      </c>
      <c r="E1500" s="3">
        <v>0.48</v>
      </c>
      <c r="F1500" s="3" t="s">
        <v>296</v>
      </c>
      <c r="G1500" s="2">
        <v>1400</v>
      </c>
      <c r="H1500" s="3">
        <v>5.8279791653869379</v>
      </c>
      <c r="I1500" s="3">
        <v>19242.861554299445</v>
      </c>
      <c r="J1500" s="3">
        <v>51.767608075259233</v>
      </c>
      <c r="K1500" s="3">
        <v>1</v>
      </c>
      <c r="L1500" s="3">
        <f t="shared" si="93"/>
        <v>51.767608075259233</v>
      </c>
      <c r="M1500" s="4">
        <f t="shared" si="95"/>
        <v>51.767608075259233</v>
      </c>
      <c r="N1500" s="3">
        <v>6.8247648227643491</v>
      </c>
      <c r="O1500" s="3">
        <v>1</v>
      </c>
      <c r="P1500" s="3">
        <f t="shared" si="94"/>
        <v>6.8247648227643491</v>
      </c>
      <c r="Q1500" s="3">
        <f>P1500</f>
        <v>6.8247648227643491</v>
      </c>
    </row>
    <row r="1501" spans="1:17" x14ac:dyDescent="0.25">
      <c r="A1501" s="3" t="s">
        <v>158</v>
      </c>
      <c r="B1501" s="3" t="s">
        <v>89</v>
      </c>
      <c r="C1501" s="3" t="s">
        <v>9</v>
      </c>
      <c r="D1501" s="3">
        <v>0.56000000000000005</v>
      </c>
      <c r="E1501" s="3">
        <v>0.48</v>
      </c>
      <c r="F1501" s="3" t="s">
        <v>296</v>
      </c>
      <c r="G1501" s="2">
        <v>1400</v>
      </c>
      <c r="H1501" s="3">
        <v>3.1650162566396127E-2</v>
      </c>
      <c r="I1501" s="3">
        <v>69.485272788285656</v>
      </c>
      <c r="J1501" s="3">
        <v>0.15436429971443144</v>
      </c>
      <c r="K1501" s="3">
        <v>1</v>
      </c>
      <c r="L1501" s="3">
        <f t="shared" si="93"/>
        <v>0.15436429971443144</v>
      </c>
      <c r="M1501" s="4">
        <f t="shared" si="95"/>
        <v>0.15436429971443144</v>
      </c>
      <c r="N1501" s="3">
        <v>2.08601457122508E-2</v>
      </c>
      <c r="O1501" s="3">
        <v>1</v>
      </c>
      <c r="P1501" s="3">
        <f t="shared" si="94"/>
        <v>2.08601457122508E-2</v>
      </c>
      <c r="Q1501" s="3">
        <f>P1501</f>
        <v>2.08601457122508E-2</v>
      </c>
    </row>
    <row r="1502" spans="1:17" x14ac:dyDescent="0.25">
      <c r="A1502" s="3" t="s">
        <v>158</v>
      </c>
      <c r="B1502" s="3" t="s">
        <v>8</v>
      </c>
      <c r="C1502" s="3" t="s">
        <v>9</v>
      </c>
      <c r="D1502" s="3">
        <v>0.56000000000000005</v>
      </c>
      <c r="E1502" s="3">
        <v>0.48</v>
      </c>
      <c r="F1502" s="3" t="s">
        <v>184</v>
      </c>
      <c r="G1502" s="2">
        <v>1400</v>
      </c>
      <c r="H1502" s="3">
        <v>45.041872311697119</v>
      </c>
      <c r="I1502" s="3">
        <v>180377.74851626711</v>
      </c>
      <c r="J1502" s="3">
        <v>487.60564281634544</v>
      </c>
      <c r="K1502" s="3">
        <v>1</v>
      </c>
      <c r="L1502" s="3">
        <f t="shared" si="93"/>
        <v>487.60564281634544</v>
      </c>
      <c r="M1502" s="4">
        <f t="shared" si="95"/>
        <v>487.60564281634544</v>
      </c>
      <c r="N1502" s="3">
        <v>65.569031799016784</v>
      </c>
      <c r="O1502" s="3">
        <v>1</v>
      </c>
      <c r="P1502" s="3">
        <f t="shared" si="94"/>
        <v>65.569031799016784</v>
      </c>
      <c r="Q1502" s="3">
        <f>P1502</f>
        <v>65.569031799016784</v>
      </c>
    </row>
    <row r="1503" spans="1:17" x14ac:dyDescent="0.25">
      <c r="A1503" s="3" t="s">
        <v>158</v>
      </c>
      <c r="B1503" s="3" t="s">
        <v>8</v>
      </c>
      <c r="C1503" s="3" t="s">
        <v>9</v>
      </c>
      <c r="D1503" s="3">
        <v>0.56000000000000005</v>
      </c>
      <c r="E1503" s="3">
        <v>0.48</v>
      </c>
      <c r="F1503" s="3" t="s">
        <v>184</v>
      </c>
      <c r="G1503" s="2">
        <v>1400</v>
      </c>
      <c r="H1503" s="3">
        <v>4.7705061854089292</v>
      </c>
      <c r="I1503" s="3">
        <v>19104.444065555232</v>
      </c>
      <c r="J1503" s="3">
        <v>49.38444982081495</v>
      </c>
      <c r="K1503" s="3">
        <v>1</v>
      </c>
      <c r="L1503" s="3">
        <f t="shared" si="93"/>
        <v>49.38444982081495</v>
      </c>
      <c r="M1503" s="4">
        <f t="shared" si="95"/>
        <v>49.38444982081495</v>
      </c>
      <c r="N1503" s="3">
        <v>6.6945383754915193</v>
      </c>
      <c r="O1503" s="3">
        <v>1</v>
      </c>
      <c r="P1503" s="3">
        <f t="shared" si="94"/>
        <v>6.6945383754915193</v>
      </c>
      <c r="Q1503" s="3">
        <f>P1503</f>
        <v>6.6945383754915193</v>
      </c>
    </row>
    <row r="1504" spans="1:17" x14ac:dyDescent="0.25">
      <c r="A1504" s="3" t="s">
        <v>158</v>
      </c>
      <c r="B1504" s="3" t="s">
        <v>8</v>
      </c>
      <c r="C1504" s="3" t="s">
        <v>9</v>
      </c>
      <c r="D1504" s="3">
        <v>0.56000000000000005</v>
      </c>
      <c r="E1504" s="3">
        <v>0.48</v>
      </c>
      <c r="F1504" s="3" t="s">
        <v>184</v>
      </c>
      <c r="G1504" s="2">
        <v>1400</v>
      </c>
      <c r="H1504" s="3">
        <v>0.19823886881676142</v>
      </c>
      <c r="I1504" s="3">
        <v>807.16227660616426</v>
      </c>
      <c r="J1504" s="3">
        <v>2.164250122284368</v>
      </c>
      <c r="K1504" s="3">
        <f>1-0.712</f>
        <v>0.28800000000000003</v>
      </c>
      <c r="L1504" s="3">
        <f t="shared" si="93"/>
        <v>0.62330403521789801</v>
      </c>
      <c r="M1504" s="4">
        <f t="shared" si="95"/>
        <v>0.62330403521789801</v>
      </c>
      <c r="N1504" s="3">
        <v>0.28823254341225801</v>
      </c>
      <c r="O1504" s="3">
        <f>1-0.531</f>
        <v>0.46899999999999997</v>
      </c>
      <c r="P1504" s="3">
        <f t="shared" si="94"/>
        <v>0.135181062860349</v>
      </c>
      <c r="Q1504" s="3">
        <f>P1504</f>
        <v>0.135181062860349</v>
      </c>
    </row>
    <row r="1505" spans="1:17" x14ac:dyDescent="0.25">
      <c r="A1505" s="3" t="s">
        <v>158</v>
      </c>
      <c r="B1505" s="3" t="s">
        <v>8</v>
      </c>
      <c r="C1505" s="3" t="s">
        <v>9</v>
      </c>
      <c r="D1505" s="3">
        <v>0.56000000000000005</v>
      </c>
      <c r="E1505" s="3">
        <v>0.48</v>
      </c>
      <c r="F1505" s="3" t="s">
        <v>184</v>
      </c>
      <c r="G1505" s="2">
        <v>1400</v>
      </c>
      <c r="H1505" s="3">
        <v>15.499100134987769</v>
      </c>
      <c r="I1505" s="3">
        <v>63095.174220883389</v>
      </c>
      <c r="J1505" s="3">
        <v>166.88554413751132</v>
      </c>
      <c r="K1505" s="3">
        <f>1-0.712</f>
        <v>0.28800000000000003</v>
      </c>
      <c r="L1505" s="3">
        <f t="shared" si="93"/>
        <v>48.063036711603267</v>
      </c>
      <c r="M1505" s="4">
        <f t="shared" si="95"/>
        <v>48.063036711603267</v>
      </c>
      <c r="N1505" s="3">
        <v>22.096811584224092</v>
      </c>
      <c r="O1505" s="3">
        <f>1-0.531</f>
        <v>0.46899999999999997</v>
      </c>
      <c r="P1505" s="3">
        <f t="shared" si="94"/>
        <v>10.363404633001098</v>
      </c>
      <c r="Q1505" s="3">
        <f>P1505</f>
        <v>10.363404633001098</v>
      </c>
    </row>
    <row r="1506" spans="1:17" x14ac:dyDescent="0.25">
      <c r="A1506" s="3" t="s">
        <v>158</v>
      </c>
      <c r="B1506" s="3" t="s">
        <v>89</v>
      </c>
      <c r="C1506" s="3" t="s">
        <v>9</v>
      </c>
      <c r="D1506" s="3">
        <v>0.56000000000000005</v>
      </c>
      <c r="E1506" s="3">
        <v>0.48</v>
      </c>
      <c r="F1506" s="3" t="s">
        <v>283</v>
      </c>
      <c r="G1506" s="2">
        <v>1400</v>
      </c>
      <c r="H1506" s="3">
        <v>7.4141424518891011E-4</v>
      </c>
      <c r="I1506" s="3">
        <v>2.9066455155040192</v>
      </c>
      <c r="J1506" s="3">
        <v>7.2093755666831584E-3</v>
      </c>
      <c r="K1506" s="3">
        <v>1</v>
      </c>
      <c r="L1506" s="3">
        <f t="shared" si="93"/>
        <v>7.2093755666831584E-3</v>
      </c>
      <c r="M1506" s="4">
        <f t="shared" si="95"/>
        <v>7.2093755666831584E-3</v>
      </c>
      <c r="N1506" s="3">
        <v>9.510625444974117E-4</v>
      </c>
      <c r="O1506" s="3">
        <v>1</v>
      </c>
      <c r="P1506" s="3">
        <f t="shared" si="94"/>
        <v>9.510625444974117E-4</v>
      </c>
      <c r="Q1506" s="3">
        <f>P1506</f>
        <v>9.510625444974117E-4</v>
      </c>
    </row>
    <row r="1507" spans="1:17" x14ac:dyDescent="0.25">
      <c r="A1507" s="3" t="s">
        <v>158</v>
      </c>
      <c r="B1507" s="3" t="s">
        <v>351</v>
      </c>
      <c r="C1507" s="3" t="s">
        <v>352</v>
      </c>
      <c r="D1507" s="3">
        <v>0.36</v>
      </c>
      <c r="E1507" s="3">
        <v>0.57999999999999996</v>
      </c>
      <c r="F1507" s="3" t="s">
        <v>283</v>
      </c>
      <c r="G1507" s="2">
        <v>1400</v>
      </c>
      <c r="H1507" s="3">
        <v>28.043761655763554</v>
      </c>
      <c r="I1507" s="3">
        <v>109168.20739678967</v>
      </c>
      <c r="J1507" s="3">
        <v>300.93801389163946</v>
      </c>
      <c r="K1507" s="3">
        <v>1</v>
      </c>
      <c r="L1507" s="3">
        <f t="shared" si="93"/>
        <v>300.93801389163946</v>
      </c>
      <c r="M1507" s="4">
        <f t="shared" si="95"/>
        <v>300.93801389163946</v>
      </c>
      <c r="N1507" s="3">
        <v>40.583007474518027</v>
      </c>
      <c r="O1507" s="3">
        <v>1</v>
      </c>
      <c r="P1507" s="3">
        <f t="shared" si="94"/>
        <v>40.583007474518027</v>
      </c>
      <c r="Q1507" s="3">
        <f>P1507</f>
        <v>40.583007474518027</v>
      </c>
    </row>
    <row r="1508" spans="1:17" x14ac:dyDescent="0.25">
      <c r="A1508" s="3" t="s">
        <v>158</v>
      </c>
      <c r="B1508" s="3" t="s">
        <v>89</v>
      </c>
      <c r="C1508" s="3" t="s">
        <v>9</v>
      </c>
      <c r="D1508" s="3">
        <v>0.56000000000000005</v>
      </c>
      <c r="E1508" s="3">
        <v>0.48</v>
      </c>
      <c r="F1508" s="3" t="s">
        <v>283</v>
      </c>
      <c r="G1508" s="2">
        <v>1400</v>
      </c>
      <c r="H1508" s="3">
        <v>29.47502506244841</v>
      </c>
      <c r="I1508" s="3">
        <v>121229.48734948463</v>
      </c>
      <c r="J1508" s="3">
        <v>301.37910208284484</v>
      </c>
      <c r="K1508" s="3">
        <v>1</v>
      </c>
      <c r="L1508" s="3">
        <f t="shared" si="93"/>
        <v>301.37910208284484</v>
      </c>
      <c r="M1508" s="4">
        <f t="shared" si="95"/>
        <v>301.37910208284484</v>
      </c>
      <c r="N1508" s="3">
        <v>40.084718853275305</v>
      </c>
      <c r="O1508" s="3">
        <v>1</v>
      </c>
      <c r="P1508" s="3">
        <f t="shared" si="94"/>
        <v>40.084718853275305</v>
      </c>
      <c r="Q1508" s="3">
        <f>P1508</f>
        <v>40.084718853275305</v>
      </c>
    </row>
    <row r="1509" spans="1:17" x14ac:dyDescent="0.25">
      <c r="A1509" s="3" t="s">
        <v>158</v>
      </c>
      <c r="B1509" s="3" t="s">
        <v>310</v>
      </c>
      <c r="C1509" s="3" t="s">
        <v>9</v>
      </c>
      <c r="D1509" s="3">
        <v>0.56000000000000005</v>
      </c>
      <c r="E1509" s="3">
        <v>0.48</v>
      </c>
      <c r="F1509" s="3" t="s">
        <v>283</v>
      </c>
      <c r="G1509" s="2">
        <v>1400</v>
      </c>
      <c r="H1509" s="3">
        <v>8.8951221473218878E-2</v>
      </c>
      <c r="I1509" s="3">
        <v>349.70039599533254</v>
      </c>
      <c r="J1509" s="3">
        <v>0.8151816791390214</v>
      </c>
      <c r="K1509" s="3">
        <v>1</v>
      </c>
      <c r="L1509" s="3">
        <f t="shared" si="93"/>
        <v>0.8151816791390214</v>
      </c>
      <c r="M1509" s="4">
        <f t="shared" si="95"/>
        <v>0.8151816791390214</v>
      </c>
      <c r="N1509" s="3">
        <v>0.10678733073312761</v>
      </c>
      <c r="O1509" s="3">
        <v>1</v>
      </c>
      <c r="P1509" s="3">
        <f t="shared" si="94"/>
        <v>0.10678733073312761</v>
      </c>
      <c r="Q1509" s="3">
        <f>P1509</f>
        <v>0.10678733073312761</v>
      </c>
    </row>
    <row r="1510" spans="1:17" x14ac:dyDescent="0.25">
      <c r="A1510" s="3" t="s">
        <v>158</v>
      </c>
      <c r="B1510" s="3" t="s">
        <v>310</v>
      </c>
      <c r="C1510" s="3" t="s">
        <v>9</v>
      </c>
      <c r="D1510" s="3">
        <v>0.56000000000000005</v>
      </c>
      <c r="E1510" s="3">
        <v>0.48</v>
      </c>
      <c r="F1510" s="3" t="s">
        <v>283</v>
      </c>
      <c r="G1510" s="2">
        <v>1400</v>
      </c>
      <c r="H1510" s="3">
        <v>7.3748437152058019E-2</v>
      </c>
      <c r="I1510" s="3">
        <v>277.06833386896841</v>
      </c>
      <c r="J1510" s="3">
        <v>0.77797769201022049</v>
      </c>
      <c r="K1510" s="3">
        <v>1</v>
      </c>
      <c r="L1510" s="3">
        <f t="shared" si="93"/>
        <v>0.77797769201022049</v>
      </c>
      <c r="M1510" s="4">
        <f t="shared" si="95"/>
        <v>0.77797769201022049</v>
      </c>
      <c r="N1510" s="3">
        <v>0.10276870244753031</v>
      </c>
      <c r="O1510" s="3">
        <v>1</v>
      </c>
      <c r="P1510" s="3">
        <f t="shared" si="94"/>
        <v>0.10276870244753031</v>
      </c>
      <c r="Q1510" s="3">
        <f>P1510</f>
        <v>0.10276870244753031</v>
      </c>
    </row>
    <row r="1511" spans="1:17" x14ac:dyDescent="0.25">
      <c r="A1511" s="3" t="s">
        <v>158</v>
      </c>
      <c r="B1511" s="3" t="s">
        <v>310</v>
      </c>
      <c r="C1511" s="3" t="s">
        <v>9</v>
      </c>
      <c r="D1511" s="3">
        <v>0.56000000000000005</v>
      </c>
      <c r="E1511" s="3">
        <v>0.48</v>
      </c>
      <c r="F1511" s="3" t="s">
        <v>283</v>
      </c>
      <c r="G1511" s="2">
        <v>1400</v>
      </c>
      <c r="H1511" s="3">
        <v>8.7253455631346259</v>
      </c>
      <c r="I1511" s="3">
        <v>34631.581154344996</v>
      </c>
      <c r="J1511" s="3">
        <v>89.233420998069633</v>
      </c>
      <c r="K1511" s="3">
        <v>1</v>
      </c>
      <c r="L1511" s="3">
        <f t="shared" si="93"/>
        <v>89.233420998069633</v>
      </c>
      <c r="M1511" s="4">
        <f t="shared" si="95"/>
        <v>89.233420998069633</v>
      </c>
      <c r="N1511" s="3">
        <v>11.936828153125568</v>
      </c>
      <c r="O1511" s="3">
        <v>1</v>
      </c>
      <c r="P1511" s="3">
        <f t="shared" si="94"/>
        <v>11.936828153125568</v>
      </c>
      <c r="Q1511" s="3">
        <f>P1511</f>
        <v>11.936828153125568</v>
      </c>
    </row>
    <row r="1512" spans="1:17" x14ac:dyDescent="0.25">
      <c r="A1512" s="3" t="s">
        <v>158</v>
      </c>
      <c r="B1512" s="3" t="s">
        <v>89</v>
      </c>
      <c r="C1512" s="3" t="s">
        <v>9</v>
      </c>
      <c r="D1512" s="3">
        <v>0.56000000000000005</v>
      </c>
      <c r="E1512" s="3">
        <v>0.48</v>
      </c>
      <c r="F1512" s="3" t="s">
        <v>283</v>
      </c>
      <c r="G1512" s="2">
        <v>1400</v>
      </c>
      <c r="H1512" s="3">
        <v>37.407014473709317</v>
      </c>
      <c r="I1512" s="3">
        <v>154169.09389005104</v>
      </c>
      <c r="J1512" s="3">
        <v>414.95319397541988</v>
      </c>
      <c r="K1512" s="3">
        <v>1</v>
      </c>
      <c r="L1512" s="3">
        <f t="shared" si="93"/>
        <v>414.95319397541988</v>
      </c>
      <c r="M1512" s="4">
        <f t="shared" si="95"/>
        <v>414.95319397541988</v>
      </c>
      <c r="N1512" s="3">
        <v>55.842045904730824</v>
      </c>
      <c r="O1512" s="3">
        <v>1</v>
      </c>
      <c r="P1512" s="3">
        <f t="shared" si="94"/>
        <v>55.842045904730824</v>
      </c>
      <c r="Q1512" s="3">
        <f>P1512</f>
        <v>55.842045904730824</v>
      </c>
    </row>
    <row r="1513" spans="1:17" x14ac:dyDescent="0.25">
      <c r="A1513" s="3" t="s">
        <v>158</v>
      </c>
      <c r="B1513" s="3" t="s">
        <v>351</v>
      </c>
      <c r="C1513" s="3" t="s">
        <v>352</v>
      </c>
      <c r="D1513" s="3">
        <v>0.36</v>
      </c>
      <c r="E1513" s="3">
        <v>0.57999999999999996</v>
      </c>
      <c r="F1513" s="3" t="s">
        <v>283</v>
      </c>
      <c r="G1513" s="2">
        <v>1400</v>
      </c>
      <c r="H1513" s="3">
        <v>0.19328677218863016</v>
      </c>
      <c r="I1513" s="3">
        <v>727.47946595648489</v>
      </c>
      <c r="J1513" s="3">
        <v>1.827155478107825</v>
      </c>
      <c r="K1513" s="3">
        <v>1</v>
      </c>
      <c r="L1513" s="3">
        <f t="shared" si="93"/>
        <v>1.827155478107825</v>
      </c>
      <c r="M1513" s="4">
        <f t="shared" si="95"/>
        <v>1.827155478107825</v>
      </c>
      <c r="N1513" s="3">
        <v>0.24253717595114241</v>
      </c>
      <c r="O1513" s="3">
        <v>1</v>
      </c>
      <c r="P1513" s="3">
        <f t="shared" si="94"/>
        <v>0.24253717595114241</v>
      </c>
      <c r="Q1513" s="3">
        <f>P1513</f>
        <v>0.24253717595114241</v>
      </c>
    </row>
    <row r="1514" spans="1:17" x14ac:dyDescent="0.25">
      <c r="A1514" s="3" t="s">
        <v>158</v>
      </c>
      <c r="B1514" s="3" t="s">
        <v>310</v>
      </c>
      <c r="C1514" s="3" t="s">
        <v>9</v>
      </c>
      <c r="D1514" s="3">
        <v>0.56000000000000005</v>
      </c>
      <c r="E1514" s="3">
        <v>0.48</v>
      </c>
      <c r="F1514" s="3" t="s">
        <v>283</v>
      </c>
      <c r="G1514" s="2">
        <v>1400</v>
      </c>
      <c r="H1514" s="3">
        <v>2.3933943936302877</v>
      </c>
      <c r="I1514" s="3">
        <v>9564.0647598201667</v>
      </c>
      <c r="J1514" s="3">
        <v>24.026991492245699</v>
      </c>
      <c r="K1514" s="3">
        <v>1</v>
      </c>
      <c r="L1514" s="3">
        <f t="shared" si="93"/>
        <v>24.026991492245699</v>
      </c>
      <c r="M1514" s="4">
        <f t="shared" si="95"/>
        <v>24.026991492245699</v>
      </c>
      <c r="N1514" s="3">
        <v>3.1977765030289858</v>
      </c>
      <c r="O1514" s="3">
        <v>1</v>
      </c>
      <c r="P1514" s="3">
        <f t="shared" si="94"/>
        <v>3.1977765030289858</v>
      </c>
      <c r="Q1514" s="3">
        <f>P1514</f>
        <v>3.1977765030289858</v>
      </c>
    </row>
    <row r="1515" spans="1:17" x14ac:dyDescent="0.25">
      <c r="A1515" s="3" t="s">
        <v>158</v>
      </c>
      <c r="B1515" s="3" t="s">
        <v>310</v>
      </c>
      <c r="C1515" s="3" t="s">
        <v>9</v>
      </c>
      <c r="D1515" s="3">
        <v>0.56000000000000005</v>
      </c>
      <c r="E1515" s="3">
        <v>0.48</v>
      </c>
      <c r="F1515" s="3" t="s">
        <v>283</v>
      </c>
      <c r="G1515" s="2">
        <v>1400</v>
      </c>
      <c r="H1515" s="3">
        <v>1.7400563083975053E-2</v>
      </c>
      <c r="I1515" s="3">
        <v>54.866495758969243</v>
      </c>
      <c r="J1515" s="3">
        <v>0.11914602688567415</v>
      </c>
      <c r="K1515" s="3">
        <v>1</v>
      </c>
      <c r="L1515" s="3">
        <f t="shared" si="93"/>
        <v>0.11914602688567415</v>
      </c>
      <c r="M1515" s="4">
        <f t="shared" si="95"/>
        <v>0.11914602688567415</v>
      </c>
      <c r="N1515" s="3">
        <v>1.6495172186755405E-2</v>
      </c>
      <c r="O1515" s="3">
        <v>1</v>
      </c>
      <c r="P1515" s="3">
        <f t="shared" si="94"/>
        <v>1.6495172186755405E-2</v>
      </c>
      <c r="Q1515" s="3">
        <f>P1515</f>
        <v>1.6495172186755405E-2</v>
      </c>
    </row>
    <row r="1516" spans="1:17" x14ac:dyDescent="0.25">
      <c r="A1516" s="3" t="s">
        <v>158</v>
      </c>
      <c r="B1516" s="3" t="s">
        <v>89</v>
      </c>
      <c r="C1516" s="3" t="s">
        <v>9</v>
      </c>
      <c r="D1516" s="3">
        <v>0.56000000000000005</v>
      </c>
      <c r="E1516" s="3">
        <v>0.48</v>
      </c>
      <c r="F1516" s="3" t="s">
        <v>283</v>
      </c>
      <c r="G1516" s="2">
        <v>1400</v>
      </c>
      <c r="H1516" s="3">
        <v>0.30932130040594674</v>
      </c>
      <c r="I1516" s="3">
        <v>1264.5333430236544</v>
      </c>
      <c r="J1516" s="3">
        <v>3.2734716335487382</v>
      </c>
      <c r="K1516" s="3">
        <v>1</v>
      </c>
      <c r="L1516" s="3">
        <f t="shared" si="93"/>
        <v>3.2734716335487382</v>
      </c>
      <c r="M1516" s="4">
        <f t="shared" si="95"/>
        <v>3.2734716335487382</v>
      </c>
      <c r="N1516" s="3">
        <v>0.49939762921892161</v>
      </c>
      <c r="O1516" s="3">
        <v>1</v>
      </c>
      <c r="P1516" s="3">
        <f t="shared" si="94"/>
        <v>0.49939762921892161</v>
      </c>
      <c r="Q1516" s="3">
        <f>P1516</f>
        <v>0.49939762921892161</v>
      </c>
    </row>
    <row r="1517" spans="1:17" x14ac:dyDescent="0.25">
      <c r="A1517" s="3" t="s">
        <v>158</v>
      </c>
      <c r="B1517" s="3" t="s">
        <v>310</v>
      </c>
      <c r="C1517" s="3" t="s">
        <v>9</v>
      </c>
      <c r="D1517" s="3">
        <v>0.56000000000000005</v>
      </c>
      <c r="E1517" s="3">
        <v>0.48</v>
      </c>
      <c r="F1517" s="3" t="s">
        <v>283</v>
      </c>
      <c r="G1517" s="2">
        <v>1400</v>
      </c>
      <c r="H1517" s="3">
        <v>0.29809217279604278</v>
      </c>
      <c r="I1517" s="3">
        <v>1148.5274315253982</v>
      </c>
      <c r="J1517" s="3">
        <v>2.7757714449140924</v>
      </c>
      <c r="K1517" s="3">
        <v>1</v>
      </c>
      <c r="L1517" s="3">
        <f t="shared" si="93"/>
        <v>2.7757714449140924</v>
      </c>
      <c r="M1517" s="4">
        <f t="shared" si="95"/>
        <v>2.7757714449140924</v>
      </c>
      <c r="N1517" s="3">
        <v>0.36802518612247359</v>
      </c>
      <c r="O1517" s="3">
        <v>1</v>
      </c>
      <c r="P1517" s="3">
        <f t="shared" si="94"/>
        <v>0.36802518612247359</v>
      </c>
      <c r="Q1517" s="3">
        <f>P1517</f>
        <v>0.36802518612247359</v>
      </c>
    </row>
    <row r="1518" spans="1:17" x14ac:dyDescent="0.25">
      <c r="A1518" s="3" t="s">
        <v>158</v>
      </c>
      <c r="B1518" s="3" t="s">
        <v>351</v>
      </c>
      <c r="C1518" s="3" t="s">
        <v>352</v>
      </c>
      <c r="D1518" s="3">
        <v>0.36</v>
      </c>
      <c r="E1518" s="3">
        <v>0.57999999999999996</v>
      </c>
      <c r="F1518" s="3" t="s">
        <v>283</v>
      </c>
      <c r="G1518" s="2">
        <v>1400</v>
      </c>
      <c r="H1518" s="3">
        <v>3.5595286783586424</v>
      </c>
      <c r="I1518" s="3">
        <v>14428.879064585935</v>
      </c>
      <c r="J1518" s="3">
        <v>40.651500696357694</v>
      </c>
      <c r="K1518" s="3">
        <v>1</v>
      </c>
      <c r="L1518" s="3">
        <f t="shared" si="93"/>
        <v>40.651500696357694</v>
      </c>
      <c r="M1518" s="4">
        <f t="shared" si="95"/>
        <v>40.651500696357694</v>
      </c>
      <c r="N1518" s="3">
        <v>5.4340895433185317</v>
      </c>
      <c r="O1518" s="3">
        <v>1</v>
      </c>
      <c r="P1518" s="3">
        <f t="shared" si="94"/>
        <v>5.4340895433185317</v>
      </c>
      <c r="Q1518" s="3">
        <f>P1518</f>
        <v>5.4340895433185317</v>
      </c>
    </row>
    <row r="1519" spans="1:17" x14ac:dyDescent="0.25">
      <c r="A1519" s="3" t="s">
        <v>158</v>
      </c>
      <c r="B1519" s="3" t="s">
        <v>351</v>
      </c>
      <c r="C1519" s="3" t="s">
        <v>352</v>
      </c>
      <c r="D1519" s="3">
        <v>0.36</v>
      </c>
      <c r="E1519" s="3">
        <v>0.57999999999999996</v>
      </c>
      <c r="F1519" s="3" t="s">
        <v>283</v>
      </c>
      <c r="G1519" s="2">
        <v>1400</v>
      </c>
      <c r="H1519" s="3">
        <v>5.4422943581365431</v>
      </c>
      <c r="I1519" s="3">
        <v>20609.844092783162</v>
      </c>
      <c r="J1519" s="3">
        <v>56.354377301826503</v>
      </c>
      <c r="K1519" s="3">
        <v>1</v>
      </c>
      <c r="L1519" s="3">
        <f t="shared" si="93"/>
        <v>56.354377301826503</v>
      </c>
      <c r="M1519" s="4">
        <f t="shared" si="95"/>
        <v>56.354377301826503</v>
      </c>
      <c r="N1519" s="3">
        <v>7.584825405148516</v>
      </c>
      <c r="O1519" s="3">
        <v>1</v>
      </c>
      <c r="P1519" s="3">
        <f t="shared" si="94"/>
        <v>7.584825405148516</v>
      </c>
      <c r="Q1519" s="3">
        <f>P1519</f>
        <v>7.584825405148516</v>
      </c>
    </row>
    <row r="1520" spans="1:17" x14ac:dyDescent="0.25">
      <c r="A1520" s="3" t="s">
        <v>158</v>
      </c>
      <c r="B1520" s="3" t="s">
        <v>89</v>
      </c>
      <c r="C1520" s="3" t="s">
        <v>9</v>
      </c>
      <c r="D1520" s="3">
        <v>0.56000000000000005</v>
      </c>
      <c r="E1520" s="3">
        <v>0.48</v>
      </c>
      <c r="F1520" s="3" t="s">
        <v>283</v>
      </c>
      <c r="G1520" s="2">
        <v>1400</v>
      </c>
      <c r="H1520" s="3">
        <v>0.43841340437511356</v>
      </c>
      <c r="I1520" s="3">
        <v>1833.6282817716274</v>
      </c>
      <c r="J1520" s="3">
        <v>4.4830909690339578</v>
      </c>
      <c r="K1520" s="3">
        <v>1</v>
      </c>
      <c r="L1520" s="3">
        <f t="shared" si="93"/>
        <v>4.4830909690339578</v>
      </c>
      <c r="M1520" s="4">
        <f t="shared" si="95"/>
        <v>4.4830909690339578</v>
      </c>
      <c r="N1520" s="3">
        <v>0.58940365474724354</v>
      </c>
      <c r="O1520" s="3">
        <v>1</v>
      </c>
      <c r="P1520" s="3">
        <f t="shared" si="94"/>
        <v>0.58940365474724354</v>
      </c>
      <c r="Q1520" s="3">
        <f>P1520</f>
        <v>0.58940365474724354</v>
      </c>
    </row>
    <row r="1521" spans="1:17" x14ac:dyDescent="0.25">
      <c r="A1521" s="3" t="s">
        <v>158</v>
      </c>
      <c r="B1521" s="3" t="s">
        <v>8</v>
      </c>
      <c r="C1521" s="3" t="s">
        <v>9</v>
      </c>
      <c r="D1521" s="3">
        <v>0.56000000000000005</v>
      </c>
      <c r="E1521" s="3">
        <v>0.48</v>
      </c>
      <c r="F1521" s="3" t="s">
        <v>59</v>
      </c>
      <c r="G1521" s="2">
        <v>1400</v>
      </c>
      <c r="H1521" s="3">
        <v>2.3711002198572348</v>
      </c>
      <c r="I1521" s="3">
        <v>8678.4658135082682</v>
      </c>
      <c r="J1521" s="3">
        <v>19.592792980430868</v>
      </c>
      <c r="K1521" s="3">
        <v>1</v>
      </c>
      <c r="L1521" s="3">
        <f t="shared" si="93"/>
        <v>19.592792980430868</v>
      </c>
      <c r="M1521" s="4">
        <f t="shared" si="95"/>
        <v>19.592792980430868</v>
      </c>
      <c r="N1521" s="3">
        <v>2.6848269940363254</v>
      </c>
      <c r="O1521" s="3">
        <v>1</v>
      </c>
      <c r="P1521" s="3">
        <f t="shared" si="94"/>
        <v>2.6848269940363254</v>
      </c>
      <c r="Q1521" s="3">
        <f>P1521</f>
        <v>2.6848269940363254</v>
      </c>
    </row>
    <row r="1522" spans="1:17" x14ac:dyDescent="0.25">
      <c r="A1522" s="3" t="s">
        <v>158</v>
      </c>
      <c r="B1522" s="3" t="s">
        <v>8</v>
      </c>
      <c r="C1522" s="3" t="s">
        <v>9</v>
      </c>
      <c r="D1522" s="3">
        <v>0.56000000000000005</v>
      </c>
      <c r="E1522" s="3">
        <v>0.48</v>
      </c>
      <c r="F1522" s="3" t="s">
        <v>59</v>
      </c>
      <c r="G1522" s="2">
        <v>1400</v>
      </c>
      <c r="H1522" s="3">
        <v>1.2434255799734766</v>
      </c>
      <c r="I1522" s="3">
        <v>4487.2818314348124</v>
      </c>
      <c r="J1522" s="3">
        <v>11.013694060058093</v>
      </c>
      <c r="K1522" s="3">
        <v>1</v>
      </c>
      <c r="L1522" s="3">
        <f t="shared" si="93"/>
        <v>11.013694060058093</v>
      </c>
      <c r="M1522" s="4">
        <f t="shared" si="95"/>
        <v>11.013694060058093</v>
      </c>
      <c r="N1522" s="3">
        <v>1.5601024068612666</v>
      </c>
      <c r="O1522" s="3">
        <v>1</v>
      </c>
      <c r="P1522" s="3">
        <f t="shared" si="94"/>
        <v>1.5601024068612666</v>
      </c>
      <c r="Q1522" s="3">
        <f>P1522</f>
        <v>1.5601024068612666</v>
      </c>
    </row>
    <row r="1523" spans="1:17" x14ac:dyDescent="0.25">
      <c r="A1523" s="3" t="s">
        <v>158</v>
      </c>
      <c r="B1523" s="3" t="s">
        <v>310</v>
      </c>
      <c r="C1523" s="3" t="s">
        <v>9</v>
      </c>
      <c r="D1523" s="3">
        <v>0.56000000000000005</v>
      </c>
      <c r="E1523" s="3">
        <v>0.48</v>
      </c>
      <c r="F1523" s="3" t="s">
        <v>59</v>
      </c>
      <c r="G1523" s="2">
        <v>1400</v>
      </c>
      <c r="H1523" s="3">
        <v>2.6271213086211094E-5</v>
      </c>
      <c r="I1523" s="3">
        <v>7.7544811147064699E-2</v>
      </c>
      <c r="J1523" s="3">
        <v>1.9662934847770812E-4</v>
      </c>
      <c r="K1523" s="3">
        <v>1</v>
      </c>
      <c r="L1523" s="3">
        <f t="shared" si="93"/>
        <v>1.9662934847770812E-4</v>
      </c>
      <c r="M1523" s="4">
        <f t="shared" si="95"/>
        <v>1.9662934847770812E-4</v>
      </c>
      <c r="N1523" s="3">
        <v>2.6189000744173223E-5</v>
      </c>
      <c r="O1523" s="3">
        <v>1</v>
      </c>
      <c r="P1523" s="3">
        <f t="shared" si="94"/>
        <v>2.6189000744173223E-5</v>
      </c>
      <c r="Q1523" s="3">
        <f>P1523</f>
        <v>2.6189000744173223E-5</v>
      </c>
    </row>
    <row r="1524" spans="1:17" x14ac:dyDescent="0.25">
      <c r="A1524" s="3" t="s">
        <v>158</v>
      </c>
      <c r="B1524" s="3" t="s">
        <v>310</v>
      </c>
      <c r="C1524" s="3" t="s">
        <v>9</v>
      </c>
      <c r="D1524" s="3">
        <v>0.56000000000000005</v>
      </c>
      <c r="E1524" s="3">
        <v>0.48</v>
      </c>
      <c r="F1524" s="3" t="s">
        <v>59</v>
      </c>
      <c r="G1524" s="2">
        <v>1400</v>
      </c>
      <c r="H1524" s="3">
        <v>1.3948038555887459</v>
      </c>
      <c r="I1524" s="3">
        <v>5257.8082568660939</v>
      </c>
      <c r="J1524" s="3">
        <v>13.279473016119772</v>
      </c>
      <c r="K1524" s="3">
        <v>1</v>
      </c>
      <c r="L1524" s="3">
        <f t="shared" si="93"/>
        <v>13.279473016119772</v>
      </c>
      <c r="M1524" s="4">
        <f t="shared" si="95"/>
        <v>13.279473016119772</v>
      </c>
      <c r="N1524" s="3">
        <v>1.7992949245437022</v>
      </c>
      <c r="O1524" s="3">
        <v>1</v>
      </c>
      <c r="P1524" s="3">
        <f t="shared" si="94"/>
        <v>1.7992949245437022</v>
      </c>
      <c r="Q1524" s="3">
        <f>P1524</f>
        <v>1.7992949245437022</v>
      </c>
    </row>
    <row r="1525" spans="1:17" x14ac:dyDescent="0.25">
      <c r="A1525" s="3" t="s">
        <v>158</v>
      </c>
      <c r="B1525" s="3" t="s">
        <v>8</v>
      </c>
      <c r="C1525" s="3" t="s">
        <v>9</v>
      </c>
      <c r="D1525" s="3">
        <v>0.56000000000000005</v>
      </c>
      <c r="E1525" s="3">
        <v>0.48</v>
      </c>
      <c r="F1525" s="3" t="s">
        <v>59</v>
      </c>
      <c r="G1525" s="2">
        <v>1400</v>
      </c>
      <c r="H1525" s="3">
        <v>2.8331873631091358</v>
      </c>
      <c r="I1525" s="3">
        <v>11484.13195665384</v>
      </c>
      <c r="J1525" s="3">
        <v>30.042718402799064</v>
      </c>
      <c r="K1525" s="3">
        <v>1</v>
      </c>
      <c r="L1525" s="3">
        <f t="shared" si="93"/>
        <v>30.042718402799064</v>
      </c>
      <c r="M1525" s="4">
        <f t="shared" si="95"/>
        <v>30.042718402799064</v>
      </c>
      <c r="N1525" s="3">
        <v>3.9812880163524103</v>
      </c>
      <c r="O1525" s="3">
        <v>1</v>
      </c>
      <c r="P1525" s="3">
        <f t="shared" si="94"/>
        <v>3.9812880163524103</v>
      </c>
      <c r="Q1525" s="3">
        <f>P1525</f>
        <v>3.9812880163524103</v>
      </c>
    </row>
    <row r="1526" spans="1:17" x14ac:dyDescent="0.25">
      <c r="A1526" s="3" t="s">
        <v>158</v>
      </c>
      <c r="B1526" s="3" t="s">
        <v>8</v>
      </c>
      <c r="C1526" s="3" t="s">
        <v>9</v>
      </c>
      <c r="D1526" s="3">
        <v>0.56000000000000005</v>
      </c>
      <c r="E1526" s="3">
        <v>0.48</v>
      </c>
      <c r="F1526" s="3" t="s">
        <v>59</v>
      </c>
      <c r="G1526" s="2">
        <v>1400</v>
      </c>
      <c r="H1526" s="3">
        <v>20.364641169115977</v>
      </c>
      <c r="I1526" s="3">
        <v>87543.948884346886</v>
      </c>
      <c r="J1526" s="3">
        <v>224.06407280536092</v>
      </c>
      <c r="K1526" s="3">
        <v>1</v>
      </c>
      <c r="L1526" s="3">
        <f t="shared" si="93"/>
        <v>224.06407280536092</v>
      </c>
      <c r="M1526" s="4">
        <f t="shared" si="95"/>
        <v>224.06407280536092</v>
      </c>
      <c r="N1526" s="3">
        <v>29.72005442231405</v>
      </c>
      <c r="O1526" s="3">
        <v>1</v>
      </c>
      <c r="P1526" s="3">
        <f t="shared" si="94"/>
        <v>29.72005442231405</v>
      </c>
      <c r="Q1526" s="3">
        <f>P1526</f>
        <v>29.72005442231405</v>
      </c>
    </row>
    <row r="1527" spans="1:17" x14ac:dyDescent="0.25">
      <c r="A1527" s="3" t="s">
        <v>158</v>
      </c>
      <c r="B1527" s="3" t="s">
        <v>8</v>
      </c>
      <c r="C1527" s="3" t="s">
        <v>9</v>
      </c>
      <c r="D1527" s="3">
        <v>0.56000000000000005</v>
      </c>
      <c r="E1527" s="3">
        <v>0.48</v>
      </c>
      <c r="F1527" s="3" t="s">
        <v>59</v>
      </c>
      <c r="G1527" s="2">
        <v>1400</v>
      </c>
      <c r="H1527" s="3">
        <v>1.5331037596942354</v>
      </c>
      <c r="I1527" s="3">
        <v>6507.5394782125159</v>
      </c>
      <c r="J1527" s="3">
        <v>15.546936305163502</v>
      </c>
      <c r="K1527" s="3">
        <f>1-0.712</f>
        <v>0.28800000000000003</v>
      </c>
      <c r="L1527" s="3">
        <f t="shared" si="93"/>
        <v>4.4775176558870893</v>
      </c>
      <c r="M1527" s="4">
        <f t="shared" si="95"/>
        <v>4.4775176558870893</v>
      </c>
      <c r="N1527" s="3">
        <v>2.0780216039534549</v>
      </c>
      <c r="O1527" s="3">
        <f>1-0.531</f>
        <v>0.46899999999999997</v>
      </c>
      <c r="P1527" s="3">
        <f t="shared" si="94"/>
        <v>0.9745921322541703</v>
      </c>
      <c r="Q1527" s="3">
        <f>P1527</f>
        <v>0.9745921322541703</v>
      </c>
    </row>
    <row r="1528" spans="1:17" x14ac:dyDescent="0.25">
      <c r="A1528" s="3" t="s">
        <v>158</v>
      </c>
      <c r="B1528" s="3" t="s">
        <v>8</v>
      </c>
      <c r="C1528" s="3" t="s">
        <v>9</v>
      </c>
      <c r="D1528" s="3">
        <v>0.56000000000000005</v>
      </c>
      <c r="E1528" s="3">
        <v>0.48</v>
      </c>
      <c r="F1528" s="3" t="s">
        <v>59</v>
      </c>
      <c r="G1528" s="2">
        <v>1400</v>
      </c>
      <c r="H1528" s="3">
        <v>2.4929276109470293</v>
      </c>
      <c r="I1528" s="3">
        <v>9445.0847711939641</v>
      </c>
      <c r="J1528" s="3">
        <v>26.759255724998315</v>
      </c>
      <c r="K1528" s="3">
        <v>1</v>
      </c>
      <c r="L1528" s="3">
        <f t="shared" si="93"/>
        <v>26.759255724998315</v>
      </c>
      <c r="M1528" s="4">
        <f t="shared" si="95"/>
        <v>26.759255724998315</v>
      </c>
      <c r="N1528" s="3">
        <v>3.5770630296689765</v>
      </c>
      <c r="O1528" s="3">
        <v>1</v>
      </c>
      <c r="P1528" s="3">
        <f t="shared" si="94"/>
        <v>3.5770630296689765</v>
      </c>
      <c r="Q1528" s="3">
        <f>P1528</f>
        <v>3.5770630296689765</v>
      </c>
    </row>
    <row r="1529" spans="1:17" x14ac:dyDescent="0.25">
      <c r="A1529" s="3" t="s">
        <v>158</v>
      </c>
      <c r="B1529" s="3" t="s">
        <v>8</v>
      </c>
      <c r="C1529" s="3" t="s">
        <v>9</v>
      </c>
      <c r="D1529" s="3">
        <v>0.56000000000000005</v>
      </c>
      <c r="E1529" s="3">
        <v>0.48</v>
      </c>
      <c r="F1529" s="3" t="s">
        <v>59</v>
      </c>
      <c r="G1529" s="2">
        <v>1400</v>
      </c>
      <c r="H1529" s="3">
        <v>4.2388598117890526</v>
      </c>
      <c r="I1529" s="3">
        <v>16665.544430781658</v>
      </c>
      <c r="J1529" s="3">
        <v>43.95660339546766</v>
      </c>
      <c r="K1529" s="3">
        <v>1</v>
      </c>
      <c r="L1529" s="3">
        <f t="shared" si="93"/>
        <v>43.95660339546766</v>
      </c>
      <c r="M1529" s="4">
        <f t="shared" si="95"/>
        <v>43.95660339546766</v>
      </c>
      <c r="N1529" s="3">
        <v>5.8605245692037187</v>
      </c>
      <c r="O1529" s="3">
        <v>1</v>
      </c>
      <c r="P1529" s="3">
        <f t="shared" si="94"/>
        <v>5.8605245692037187</v>
      </c>
      <c r="Q1529" s="3">
        <f>P1529</f>
        <v>5.8605245692037187</v>
      </c>
    </row>
    <row r="1530" spans="1:17" x14ac:dyDescent="0.25">
      <c r="A1530" s="3" t="s">
        <v>158</v>
      </c>
      <c r="B1530" s="3" t="s">
        <v>8</v>
      </c>
      <c r="C1530" s="3" t="s">
        <v>9</v>
      </c>
      <c r="D1530" s="3">
        <v>0.56000000000000005</v>
      </c>
      <c r="E1530" s="3">
        <v>0.48</v>
      </c>
      <c r="F1530" s="3" t="s">
        <v>59</v>
      </c>
      <c r="G1530" s="2">
        <v>1400</v>
      </c>
      <c r="H1530" s="3">
        <v>1.2953964976214933</v>
      </c>
      <c r="I1530" s="3">
        <v>5096.8889835853579</v>
      </c>
      <c r="J1530" s="3">
        <v>13.575547593736712</v>
      </c>
      <c r="K1530" s="3">
        <v>1</v>
      </c>
      <c r="L1530" s="3">
        <f t="shared" si="93"/>
        <v>13.575547593736712</v>
      </c>
      <c r="M1530" s="4">
        <f t="shared" si="95"/>
        <v>13.575547593736712</v>
      </c>
      <c r="N1530" s="3">
        <v>1.809325938196569</v>
      </c>
      <c r="O1530" s="3">
        <v>1</v>
      </c>
      <c r="P1530" s="3">
        <f t="shared" si="94"/>
        <v>1.809325938196569</v>
      </c>
      <c r="Q1530" s="3">
        <f>P1530</f>
        <v>1.809325938196569</v>
      </c>
    </row>
    <row r="1531" spans="1:17" x14ac:dyDescent="0.25">
      <c r="A1531" s="3" t="s">
        <v>158</v>
      </c>
      <c r="B1531" s="3" t="s">
        <v>8</v>
      </c>
      <c r="C1531" s="3" t="s">
        <v>9</v>
      </c>
      <c r="D1531" s="3">
        <v>0.56000000000000005</v>
      </c>
      <c r="E1531" s="3">
        <v>0.48</v>
      </c>
      <c r="F1531" s="3" t="s">
        <v>59</v>
      </c>
      <c r="G1531" s="2">
        <v>1400</v>
      </c>
      <c r="H1531" s="3">
        <v>3.3196196075272244E-2</v>
      </c>
      <c r="I1531" s="3">
        <v>134.67875710820277</v>
      </c>
      <c r="J1531" s="3">
        <v>0.35779265154506468</v>
      </c>
      <c r="K1531" s="3">
        <v>1</v>
      </c>
      <c r="L1531" s="3">
        <f t="shared" si="93"/>
        <v>0.35779265154506468</v>
      </c>
      <c r="M1531" s="4">
        <f t="shared" si="95"/>
        <v>0.35779265154506468</v>
      </c>
      <c r="N1531" s="3">
        <v>4.7777337850254648E-2</v>
      </c>
      <c r="O1531" s="3">
        <v>1</v>
      </c>
      <c r="P1531" s="3">
        <f t="shared" si="94"/>
        <v>4.7777337850254648E-2</v>
      </c>
      <c r="Q1531" s="3">
        <f>P1531</f>
        <v>4.7777337850254648E-2</v>
      </c>
    </row>
    <row r="1532" spans="1:17" x14ac:dyDescent="0.25">
      <c r="A1532" s="3" t="s">
        <v>158</v>
      </c>
      <c r="B1532" s="3" t="s">
        <v>8</v>
      </c>
      <c r="C1532" s="3" t="s">
        <v>9</v>
      </c>
      <c r="D1532" s="3">
        <v>0.56000000000000005</v>
      </c>
      <c r="E1532" s="3">
        <v>0.48</v>
      </c>
      <c r="F1532" s="3" t="s">
        <v>59</v>
      </c>
      <c r="G1532" s="2">
        <v>1400</v>
      </c>
      <c r="H1532" s="3">
        <v>9.1969364737689505E-2</v>
      </c>
      <c r="I1532" s="3">
        <v>358.02056613926794</v>
      </c>
      <c r="J1532" s="3">
        <v>0.93274306891577008</v>
      </c>
      <c r="K1532" s="3">
        <v>1</v>
      </c>
      <c r="L1532" s="3">
        <f t="shared" si="93"/>
        <v>0.93274306891577008</v>
      </c>
      <c r="M1532" s="4">
        <f t="shared" si="95"/>
        <v>0.93274306891577008</v>
      </c>
      <c r="N1532" s="3">
        <v>0.12260693141447365</v>
      </c>
      <c r="O1532" s="3">
        <v>1</v>
      </c>
      <c r="P1532" s="3">
        <f t="shared" si="94"/>
        <v>0.12260693141447365</v>
      </c>
      <c r="Q1532" s="3">
        <f>P1532</f>
        <v>0.12260693141447365</v>
      </c>
    </row>
    <row r="1533" spans="1:17" x14ac:dyDescent="0.25">
      <c r="A1533" s="3" t="s">
        <v>158</v>
      </c>
      <c r="B1533" s="3" t="s">
        <v>8</v>
      </c>
      <c r="C1533" s="3" t="s">
        <v>9</v>
      </c>
      <c r="D1533" s="3">
        <v>0.56000000000000005</v>
      </c>
      <c r="E1533" s="3">
        <v>0.48</v>
      </c>
      <c r="F1533" s="3" t="s">
        <v>59</v>
      </c>
      <c r="G1533" s="2">
        <v>1400</v>
      </c>
      <c r="H1533" s="3">
        <v>0.37879169541098823</v>
      </c>
      <c r="I1533" s="3">
        <v>1424.2146709710357</v>
      </c>
      <c r="J1533" s="3">
        <v>3.5198038726857637</v>
      </c>
      <c r="K1533" s="3">
        <v>1</v>
      </c>
      <c r="L1533" s="3">
        <f t="shared" si="93"/>
        <v>3.5198038726857637</v>
      </c>
      <c r="M1533" s="4">
        <f t="shared" si="95"/>
        <v>3.5198038726857637</v>
      </c>
      <c r="N1533" s="3">
        <v>0.47522394362466425</v>
      </c>
      <c r="O1533" s="3">
        <v>1</v>
      </c>
      <c r="P1533" s="3">
        <f t="shared" si="94"/>
        <v>0.47522394362466425</v>
      </c>
      <c r="Q1533" s="3">
        <f>P1533</f>
        <v>0.47522394362466425</v>
      </c>
    </row>
    <row r="1534" spans="1:17" x14ac:dyDescent="0.25">
      <c r="A1534" s="3" t="s">
        <v>158</v>
      </c>
      <c r="B1534" s="3" t="s">
        <v>8</v>
      </c>
      <c r="C1534" s="3" t="s">
        <v>9</v>
      </c>
      <c r="D1534" s="3">
        <v>0.56000000000000005</v>
      </c>
      <c r="E1534" s="3">
        <v>0.48</v>
      </c>
      <c r="F1534" s="3" t="s">
        <v>59</v>
      </c>
      <c r="G1534" s="2">
        <v>1400</v>
      </c>
      <c r="H1534" s="3">
        <v>9.3767151676520069E-2</v>
      </c>
      <c r="I1534" s="3">
        <v>390.78072355748941</v>
      </c>
      <c r="J1534" s="3">
        <v>0.78372569828823813</v>
      </c>
      <c r="K1534" s="3">
        <v>1</v>
      </c>
      <c r="L1534" s="3">
        <f t="shared" si="93"/>
        <v>0.78372569828823813</v>
      </c>
      <c r="M1534" s="4">
        <f t="shared" si="95"/>
        <v>0.78372569828823813</v>
      </c>
      <c r="N1534" s="3">
        <v>0.10775946255975248</v>
      </c>
      <c r="O1534" s="3">
        <v>1</v>
      </c>
      <c r="P1534" s="3">
        <f t="shared" si="94"/>
        <v>0.10775946255975248</v>
      </c>
      <c r="Q1534" s="3">
        <f>P1534</f>
        <v>0.10775946255975248</v>
      </c>
    </row>
    <row r="1535" spans="1:17" x14ac:dyDescent="0.25">
      <c r="A1535" s="3" t="s">
        <v>158</v>
      </c>
      <c r="B1535" s="3" t="s">
        <v>8</v>
      </c>
      <c r="C1535" s="3" t="s">
        <v>9</v>
      </c>
      <c r="D1535" s="3">
        <v>0.56000000000000005</v>
      </c>
      <c r="E1535" s="3">
        <v>0.48</v>
      </c>
      <c r="F1535" s="3" t="s">
        <v>59</v>
      </c>
      <c r="G1535" s="2">
        <v>1400</v>
      </c>
      <c r="H1535" s="3">
        <v>1.1753869269272883</v>
      </c>
      <c r="I1535" s="3">
        <v>4569.6550966008053</v>
      </c>
      <c r="J1535" s="3">
        <v>13.105300252063579</v>
      </c>
      <c r="K1535" s="3">
        <v>1</v>
      </c>
      <c r="L1535" s="3">
        <f t="shared" si="93"/>
        <v>13.105300252063579</v>
      </c>
      <c r="M1535" s="4">
        <f t="shared" si="95"/>
        <v>13.105300252063579</v>
      </c>
      <c r="N1535" s="3">
        <v>1.9133773835152739</v>
      </c>
      <c r="O1535" s="3">
        <v>1</v>
      </c>
      <c r="P1535" s="3">
        <f t="shared" si="94"/>
        <v>1.9133773835152739</v>
      </c>
      <c r="Q1535" s="3">
        <f>P1535</f>
        <v>1.9133773835152739</v>
      </c>
    </row>
    <row r="1536" spans="1:17" x14ac:dyDescent="0.25">
      <c r="A1536" s="3" t="s">
        <v>158</v>
      </c>
      <c r="B1536" s="3" t="s">
        <v>8</v>
      </c>
      <c r="C1536" s="3" t="s">
        <v>9</v>
      </c>
      <c r="D1536" s="3">
        <v>0.56000000000000005</v>
      </c>
      <c r="E1536" s="3">
        <v>0.48</v>
      </c>
      <c r="F1536" s="3" t="s">
        <v>59</v>
      </c>
      <c r="G1536" s="2">
        <v>1400</v>
      </c>
      <c r="H1536" s="3">
        <v>0.68727173849502077</v>
      </c>
      <c r="I1536" s="3">
        <v>2687.2284922348954</v>
      </c>
      <c r="J1536" s="3">
        <v>6.8406821128594526</v>
      </c>
      <c r="K1536" s="3">
        <v>1</v>
      </c>
      <c r="L1536" s="3">
        <f t="shared" si="93"/>
        <v>6.8406821128594526</v>
      </c>
      <c r="M1536" s="4">
        <f t="shared" si="95"/>
        <v>6.8406821128594526</v>
      </c>
      <c r="N1536" s="3">
        <v>0.91273274912840141</v>
      </c>
      <c r="O1536" s="3">
        <v>1</v>
      </c>
      <c r="P1536" s="3">
        <f t="shared" si="94"/>
        <v>0.91273274912840141</v>
      </c>
      <c r="Q1536" s="3">
        <f>P1536</f>
        <v>0.91273274912840141</v>
      </c>
    </row>
    <row r="1537" spans="1:17" x14ac:dyDescent="0.25">
      <c r="A1537" s="3" t="s">
        <v>158</v>
      </c>
      <c r="B1537" s="3" t="s">
        <v>310</v>
      </c>
      <c r="C1537" s="3" t="s">
        <v>9</v>
      </c>
      <c r="D1537" s="3">
        <v>0.56000000000000005</v>
      </c>
      <c r="E1537" s="3">
        <v>0.48</v>
      </c>
      <c r="F1537" s="3" t="s">
        <v>59</v>
      </c>
      <c r="G1537" s="2">
        <v>1400</v>
      </c>
      <c r="H1537" s="3">
        <v>0.65240310473144081</v>
      </c>
      <c r="I1537" s="3">
        <v>2607.3284585765605</v>
      </c>
      <c r="J1537" s="3">
        <v>6.289766964123678</v>
      </c>
      <c r="K1537" s="3">
        <v>1</v>
      </c>
      <c r="L1537" s="3">
        <f t="shared" si="93"/>
        <v>6.289766964123678</v>
      </c>
      <c r="M1537" s="4">
        <f t="shared" si="95"/>
        <v>6.289766964123678</v>
      </c>
      <c r="N1537" s="3">
        <v>0.83581782477674227</v>
      </c>
      <c r="O1537" s="3">
        <v>1</v>
      </c>
      <c r="P1537" s="3">
        <f t="shared" si="94"/>
        <v>0.83581782477674227</v>
      </c>
      <c r="Q1537" s="3">
        <f>P1537</f>
        <v>0.83581782477674227</v>
      </c>
    </row>
    <row r="1538" spans="1:17" x14ac:dyDescent="0.25">
      <c r="A1538" s="3" t="s">
        <v>158</v>
      </c>
      <c r="B1538" s="3" t="s">
        <v>8</v>
      </c>
      <c r="C1538" s="3" t="s">
        <v>9</v>
      </c>
      <c r="D1538" s="3">
        <v>0.56000000000000005</v>
      </c>
      <c r="E1538" s="3">
        <v>0.48</v>
      </c>
      <c r="F1538" s="3" t="s">
        <v>59</v>
      </c>
      <c r="G1538" s="2">
        <v>1400</v>
      </c>
      <c r="H1538" s="3">
        <v>2.2872532453157551E-2</v>
      </c>
      <c r="I1538" s="3">
        <v>94.568218935612776</v>
      </c>
      <c r="J1538" s="3">
        <v>0.27126816230029505</v>
      </c>
      <c r="K1538" s="3">
        <v>1</v>
      </c>
      <c r="L1538" s="3">
        <f t="shared" ref="L1538:L1601" si="96">J1538*K1538</f>
        <v>0.27126816230029505</v>
      </c>
      <c r="M1538" s="4">
        <f t="shared" si="95"/>
        <v>0.27126816230029505</v>
      </c>
      <c r="N1538" s="3">
        <v>3.5514327432542785E-2</v>
      </c>
      <c r="O1538" s="3">
        <v>1</v>
      </c>
      <c r="P1538" s="3">
        <f t="shared" ref="P1538:P1601" si="97">N1538*O1538</f>
        <v>3.5514327432542785E-2</v>
      </c>
      <c r="Q1538" s="3">
        <f>P1538</f>
        <v>3.5514327432542785E-2</v>
      </c>
    </row>
    <row r="1539" spans="1:17" x14ac:dyDescent="0.25">
      <c r="A1539" s="3" t="s">
        <v>158</v>
      </c>
      <c r="B1539" s="3" t="s">
        <v>8</v>
      </c>
      <c r="C1539" s="3" t="s">
        <v>9</v>
      </c>
      <c r="D1539" s="3">
        <v>0.56000000000000005</v>
      </c>
      <c r="E1539" s="3">
        <v>0.48</v>
      </c>
      <c r="F1539" s="3" t="s">
        <v>59</v>
      </c>
      <c r="G1539" s="2">
        <v>1400</v>
      </c>
      <c r="H1539" s="3">
        <v>0.37354554921395622</v>
      </c>
      <c r="I1539" s="3">
        <v>1751.1235782876561</v>
      </c>
      <c r="J1539" s="3">
        <v>4.5762408373527599</v>
      </c>
      <c r="K1539" s="3">
        <v>1</v>
      </c>
      <c r="L1539" s="3">
        <f t="shared" si="96"/>
        <v>4.5762408373527599</v>
      </c>
      <c r="M1539" s="4">
        <f t="shared" si="95"/>
        <v>4.5762408373527599</v>
      </c>
      <c r="N1539" s="3">
        <v>0.60002141231462902</v>
      </c>
      <c r="O1539" s="3">
        <v>1</v>
      </c>
      <c r="P1539" s="3">
        <f t="shared" si="97"/>
        <v>0.60002141231462902</v>
      </c>
      <c r="Q1539" s="3">
        <f>P1539</f>
        <v>0.60002141231462902</v>
      </c>
    </row>
    <row r="1540" spans="1:17" x14ac:dyDescent="0.25">
      <c r="A1540" s="3" t="s">
        <v>158</v>
      </c>
      <c r="B1540" s="3" t="s">
        <v>8</v>
      </c>
      <c r="C1540" s="3" t="s">
        <v>9</v>
      </c>
      <c r="D1540" s="3">
        <v>0.56000000000000005</v>
      </c>
      <c r="E1540" s="3">
        <v>0.48</v>
      </c>
      <c r="F1540" s="3" t="s">
        <v>59</v>
      </c>
      <c r="G1540" s="2">
        <v>1400</v>
      </c>
      <c r="H1540" s="3">
        <v>2.3257878729832371E-2</v>
      </c>
      <c r="I1540" s="3">
        <v>93.950191162704954</v>
      </c>
      <c r="J1540" s="3">
        <v>0.21235363202445323</v>
      </c>
      <c r="K1540" s="3">
        <f>1-0.712</f>
        <v>0.28800000000000003</v>
      </c>
      <c r="L1540" s="3">
        <f t="shared" si="96"/>
        <v>6.1157846023042535E-2</v>
      </c>
      <c r="M1540" s="4">
        <f t="shared" si="95"/>
        <v>6.1157846023042535E-2</v>
      </c>
      <c r="N1540" s="3">
        <v>2.6629249856902411E-2</v>
      </c>
      <c r="O1540" s="3">
        <f>1-0.531</f>
        <v>0.46899999999999997</v>
      </c>
      <c r="P1540" s="3">
        <f t="shared" si="97"/>
        <v>1.248911818288723E-2</v>
      </c>
      <c r="Q1540" s="3">
        <f>P1540</f>
        <v>1.248911818288723E-2</v>
      </c>
    </row>
    <row r="1541" spans="1:17" x14ac:dyDescent="0.25">
      <c r="A1541" s="3" t="s">
        <v>158</v>
      </c>
      <c r="B1541" s="3" t="s">
        <v>351</v>
      </c>
      <c r="C1541" s="3" t="s">
        <v>352</v>
      </c>
      <c r="D1541" s="3">
        <v>0.36</v>
      </c>
      <c r="E1541" s="3">
        <v>0.57999999999999996</v>
      </c>
      <c r="F1541" s="3" t="s">
        <v>290</v>
      </c>
      <c r="G1541" s="2">
        <v>1400</v>
      </c>
      <c r="H1541" s="3">
        <v>4.1004891600522839</v>
      </c>
      <c r="I1541" s="3">
        <v>15122.312560061499</v>
      </c>
      <c r="J1541" s="3">
        <v>43.435124847298638</v>
      </c>
      <c r="K1541" s="3">
        <v>1</v>
      </c>
      <c r="L1541" s="3">
        <f t="shared" si="96"/>
        <v>43.435124847298638</v>
      </c>
      <c r="M1541" s="4">
        <f t="shared" si="95"/>
        <v>43.435124847298638</v>
      </c>
      <c r="N1541" s="3">
        <v>6.0442907832188064</v>
      </c>
      <c r="O1541" s="3">
        <v>1</v>
      </c>
      <c r="P1541" s="3">
        <f t="shared" si="97"/>
        <v>6.0442907832188064</v>
      </c>
      <c r="Q1541" s="3">
        <f>P1541</f>
        <v>6.0442907832188064</v>
      </c>
    </row>
    <row r="1542" spans="1:17" x14ac:dyDescent="0.25">
      <c r="A1542" s="3" t="s">
        <v>158</v>
      </c>
      <c r="B1542" s="3" t="s">
        <v>310</v>
      </c>
      <c r="C1542" s="3" t="s">
        <v>9</v>
      </c>
      <c r="D1542" s="3">
        <v>0.56000000000000005</v>
      </c>
      <c r="E1542" s="3">
        <v>0.48</v>
      </c>
      <c r="F1542" s="3" t="s">
        <v>323</v>
      </c>
      <c r="G1542" s="2">
        <v>1400</v>
      </c>
      <c r="H1542" s="3">
        <v>1.5169686098686457</v>
      </c>
      <c r="I1542" s="3">
        <v>5428.5932325648773</v>
      </c>
      <c r="J1542" s="3">
        <v>15.370777503820239</v>
      </c>
      <c r="K1542" s="3">
        <v>1</v>
      </c>
      <c r="L1542" s="3">
        <f t="shared" si="96"/>
        <v>15.370777503820239</v>
      </c>
      <c r="M1542" s="4">
        <f t="shared" ref="M1542:M1581" si="98">L1542</f>
        <v>15.370777503820239</v>
      </c>
      <c r="N1542" s="3">
        <v>2.0292400307602065</v>
      </c>
      <c r="O1542" s="3">
        <v>1</v>
      </c>
      <c r="P1542" s="3">
        <f t="shared" si="97"/>
        <v>2.0292400307602065</v>
      </c>
      <c r="Q1542" s="3">
        <f>P1542</f>
        <v>2.0292400307602065</v>
      </c>
    </row>
    <row r="1543" spans="1:17" x14ac:dyDescent="0.25">
      <c r="A1543" s="3" t="s">
        <v>158</v>
      </c>
      <c r="B1543" s="3" t="s">
        <v>310</v>
      </c>
      <c r="C1543" s="3" t="s">
        <v>9</v>
      </c>
      <c r="D1543" s="3">
        <v>0.56000000000000005</v>
      </c>
      <c r="E1543" s="3">
        <v>0.48</v>
      </c>
      <c r="F1543" s="3" t="s">
        <v>323</v>
      </c>
      <c r="G1543" s="2">
        <v>1400</v>
      </c>
      <c r="H1543" s="3">
        <v>1.8725598487304882</v>
      </c>
      <c r="I1543" s="3">
        <v>7241.2972855075204</v>
      </c>
      <c r="J1543" s="3">
        <v>17.974208978498485</v>
      </c>
      <c r="K1543" s="3">
        <v>1</v>
      </c>
      <c r="L1543" s="3">
        <f t="shared" si="96"/>
        <v>17.974208978498485</v>
      </c>
      <c r="M1543" s="4">
        <f t="shared" si="98"/>
        <v>17.974208978498485</v>
      </c>
      <c r="N1543" s="3">
        <v>2.4474305367950162</v>
      </c>
      <c r="O1543" s="3">
        <v>1</v>
      </c>
      <c r="P1543" s="3">
        <f t="shared" si="97"/>
        <v>2.4474305367950162</v>
      </c>
      <c r="Q1543" s="3">
        <f>P1543</f>
        <v>2.4474305367950162</v>
      </c>
    </row>
    <row r="1544" spans="1:17" x14ac:dyDescent="0.25">
      <c r="A1544" s="3" t="s">
        <v>158</v>
      </c>
      <c r="B1544" s="3" t="s">
        <v>89</v>
      </c>
      <c r="C1544" s="3" t="s">
        <v>9</v>
      </c>
      <c r="D1544" s="3">
        <v>0.56000000000000005</v>
      </c>
      <c r="E1544" s="3">
        <v>0.48</v>
      </c>
      <c r="F1544" s="3" t="s">
        <v>264</v>
      </c>
      <c r="G1544" s="2">
        <v>1400</v>
      </c>
      <c r="H1544" s="3">
        <v>374.4415073058168</v>
      </c>
      <c r="I1544" s="3">
        <v>1501679.3445495248</v>
      </c>
      <c r="J1544" s="3">
        <v>3841.5354061451171</v>
      </c>
      <c r="K1544" s="3">
        <v>1</v>
      </c>
      <c r="L1544" s="3">
        <f t="shared" si="96"/>
        <v>3841.5354061451171</v>
      </c>
      <c r="M1544" s="4">
        <f t="shared" si="98"/>
        <v>3841.5354061451171</v>
      </c>
      <c r="N1544" s="3">
        <v>517.56748823054079</v>
      </c>
      <c r="O1544" s="3">
        <v>1</v>
      </c>
      <c r="P1544" s="3">
        <f t="shared" si="97"/>
        <v>517.56748823054079</v>
      </c>
      <c r="Q1544" s="3">
        <f>P1544</f>
        <v>517.56748823054079</v>
      </c>
    </row>
    <row r="1545" spans="1:17" x14ac:dyDescent="0.25">
      <c r="A1545" s="3" t="s">
        <v>158</v>
      </c>
      <c r="B1545" s="3" t="s">
        <v>310</v>
      </c>
      <c r="C1545" s="3" t="s">
        <v>9</v>
      </c>
      <c r="D1545" s="3">
        <v>0.56000000000000005</v>
      </c>
      <c r="E1545" s="3">
        <v>0.48</v>
      </c>
      <c r="F1545" s="3" t="s">
        <v>264</v>
      </c>
      <c r="G1545" s="2">
        <v>1400</v>
      </c>
      <c r="H1545" s="3">
        <v>14.90734515510089</v>
      </c>
      <c r="I1545" s="3">
        <v>55950.499918384579</v>
      </c>
      <c r="J1545" s="3">
        <v>137.36741474907805</v>
      </c>
      <c r="K1545" s="3">
        <v>1</v>
      </c>
      <c r="L1545" s="3">
        <f t="shared" si="96"/>
        <v>137.36741474907805</v>
      </c>
      <c r="M1545" s="4">
        <f t="shared" si="98"/>
        <v>137.36741474907805</v>
      </c>
      <c r="N1545" s="3">
        <v>18.212948487073849</v>
      </c>
      <c r="O1545" s="3">
        <v>1</v>
      </c>
      <c r="P1545" s="3">
        <f t="shared" si="97"/>
        <v>18.212948487073849</v>
      </c>
      <c r="Q1545" s="3">
        <f>P1545</f>
        <v>18.212948487073849</v>
      </c>
    </row>
    <row r="1546" spans="1:17" x14ac:dyDescent="0.25">
      <c r="A1546" s="3" t="s">
        <v>158</v>
      </c>
      <c r="B1546" s="3" t="s">
        <v>310</v>
      </c>
      <c r="C1546" s="3" t="s">
        <v>9</v>
      </c>
      <c r="D1546" s="3">
        <v>0.56000000000000005</v>
      </c>
      <c r="E1546" s="3">
        <v>0.48</v>
      </c>
      <c r="F1546" s="3" t="s">
        <v>264</v>
      </c>
      <c r="G1546" s="2">
        <v>1400</v>
      </c>
      <c r="H1546" s="3">
        <v>9.590997720842573</v>
      </c>
      <c r="I1546" s="3">
        <v>36359.423152723626</v>
      </c>
      <c r="J1546" s="3">
        <v>95.773124958593769</v>
      </c>
      <c r="K1546" s="3">
        <v>1</v>
      </c>
      <c r="L1546" s="3">
        <f t="shared" si="96"/>
        <v>95.773124958593769</v>
      </c>
      <c r="M1546" s="4">
        <f t="shared" si="98"/>
        <v>95.773124958593769</v>
      </c>
      <c r="N1546" s="3">
        <v>12.938860193268056</v>
      </c>
      <c r="O1546" s="3">
        <v>1</v>
      </c>
      <c r="P1546" s="3">
        <f t="shared" si="97"/>
        <v>12.938860193268056</v>
      </c>
      <c r="Q1546" s="3">
        <f>P1546</f>
        <v>12.938860193268056</v>
      </c>
    </row>
    <row r="1547" spans="1:17" x14ac:dyDescent="0.25">
      <c r="A1547" s="3" t="s">
        <v>158</v>
      </c>
      <c r="B1547" s="3" t="s">
        <v>310</v>
      </c>
      <c r="C1547" s="3" t="s">
        <v>9</v>
      </c>
      <c r="D1547" s="3">
        <v>0.56000000000000005</v>
      </c>
      <c r="E1547" s="3">
        <v>0.48</v>
      </c>
      <c r="F1547" s="3" t="s">
        <v>264</v>
      </c>
      <c r="G1547" s="2">
        <v>1400</v>
      </c>
      <c r="H1547" s="3">
        <v>66.569443272527977</v>
      </c>
      <c r="I1547" s="3">
        <v>259776.06670690377</v>
      </c>
      <c r="J1547" s="3">
        <v>664.61291701135417</v>
      </c>
      <c r="K1547" s="3">
        <v>1</v>
      </c>
      <c r="L1547" s="3">
        <f t="shared" si="96"/>
        <v>664.61291701135417</v>
      </c>
      <c r="M1547" s="4">
        <f t="shared" si="98"/>
        <v>664.61291701135417</v>
      </c>
      <c r="N1547" s="3">
        <v>90.121776246240813</v>
      </c>
      <c r="O1547" s="3">
        <v>1</v>
      </c>
      <c r="P1547" s="3">
        <f t="shared" si="97"/>
        <v>90.121776246240813</v>
      </c>
      <c r="Q1547" s="3">
        <f>P1547</f>
        <v>90.121776246240813</v>
      </c>
    </row>
    <row r="1548" spans="1:17" x14ac:dyDescent="0.25">
      <c r="A1548" s="3" t="s">
        <v>158</v>
      </c>
      <c r="B1548" s="3" t="s">
        <v>89</v>
      </c>
      <c r="C1548" s="3" t="s">
        <v>9</v>
      </c>
      <c r="D1548" s="3">
        <v>0.56000000000000005</v>
      </c>
      <c r="E1548" s="3">
        <v>0.48</v>
      </c>
      <c r="F1548" s="3" t="s">
        <v>296</v>
      </c>
      <c r="G1548" s="2">
        <v>1400</v>
      </c>
      <c r="H1548" s="3">
        <v>3.9495907800173609E-5</v>
      </c>
      <c r="I1548" s="3">
        <v>9.3973225576342453E-2</v>
      </c>
      <c r="J1548" s="3">
        <v>2.893319228367779E-4</v>
      </c>
      <c r="K1548" s="3">
        <v>1</v>
      </c>
      <c r="L1548" s="3">
        <f t="shared" si="96"/>
        <v>2.893319228367779E-4</v>
      </c>
      <c r="M1548" s="4">
        <f t="shared" si="98"/>
        <v>2.893319228367779E-4</v>
      </c>
      <c r="N1548" s="3">
        <v>3.8186688920638428E-5</v>
      </c>
      <c r="O1548" s="3">
        <v>1</v>
      </c>
      <c r="P1548" s="3">
        <f t="shared" si="97"/>
        <v>3.8186688920638428E-5</v>
      </c>
      <c r="Q1548" s="3">
        <f>P1548</f>
        <v>3.8186688920638428E-5</v>
      </c>
    </row>
    <row r="1549" spans="1:17" x14ac:dyDescent="0.25">
      <c r="A1549" s="3" t="s">
        <v>158</v>
      </c>
      <c r="B1549" s="3" t="s">
        <v>89</v>
      </c>
      <c r="C1549" s="3" t="s">
        <v>9</v>
      </c>
      <c r="D1549" s="3">
        <v>0.56000000000000005</v>
      </c>
      <c r="E1549" s="3">
        <v>0.48</v>
      </c>
      <c r="F1549" s="3" t="s">
        <v>296</v>
      </c>
      <c r="G1549" s="2">
        <v>1400</v>
      </c>
      <c r="H1549" s="3">
        <v>1.606623379863539</v>
      </c>
      <c r="I1549" s="3">
        <v>6537.646947830407</v>
      </c>
      <c r="J1549" s="3">
        <v>17.13695943891241</v>
      </c>
      <c r="K1549" s="3">
        <v>1</v>
      </c>
      <c r="L1549" s="3">
        <f t="shared" si="96"/>
        <v>17.13695943891241</v>
      </c>
      <c r="M1549" s="4">
        <f t="shared" si="98"/>
        <v>17.13695943891241</v>
      </c>
      <c r="N1549" s="3">
        <v>2.3120407800492653</v>
      </c>
      <c r="O1549" s="3">
        <v>1</v>
      </c>
      <c r="P1549" s="3">
        <f t="shared" si="97"/>
        <v>2.3120407800492653</v>
      </c>
      <c r="Q1549" s="3">
        <f>P1549</f>
        <v>2.3120407800492653</v>
      </c>
    </row>
    <row r="1550" spans="1:17" x14ac:dyDescent="0.25">
      <c r="A1550" s="3" t="s">
        <v>158</v>
      </c>
      <c r="B1550" s="3" t="s">
        <v>310</v>
      </c>
      <c r="C1550" s="3" t="s">
        <v>9</v>
      </c>
      <c r="D1550" s="3">
        <v>0.56000000000000005</v>
      </c>
      <c r="E1550" s="3">
        <v>0.48</v>
      </c>
      <c r="F1550" s="3" t="s">
        <v>296</v>
      </c>
      <c r="G1550" s="2">
        <v>1400</v>
      </c>
      <c r="H1550" s="3">
        <v>1.7086538626955537E-4</v>
      </c>
      <c r="I1550" s="3">
        <v>0.44213151458211825</v>
      </c>
      <c r="J1550" s="3">
        <v>1.0617978060077898E-3</v>
      </c>
      <c r="K1550" s="3">
        <v>1</v>
      </c>
      <c r="L1550" s="3">
        <f t="shared" si="96"/>
        <v>1.0617978060077898E-3</v>
      </c>
      <c r="M1550" s="4">
        <f t="shared" si="98"/>
        <v>1.0617978060077898E-3</v>
      </c>
      <c r="N1550" s="3">
        <v>9.0462449418666834E-5</v>
      </c>
      <c r="O1550" s="3">
        <v>1</v>
      </c>
      <c r="P1550" s="3">
        <f t="shared" si="97"/>
        <v>9.0462449418666834E-5</v>
      </c>
      <c r="Q1550" s="3">
        <f>P1550</f>
        <v>9.0462449418666834E-5</v>
      </c>
    </row>
    <row r="1551" spans="1:17" x14ac:dyDescent="0.25">
      <c r="A1551" s="3" t="s">
        <v>158</v>
      </c>
      <c r="B1551" s="3" t="s">
        <v>89</v>
      </c>
      <c r="C1551" s="3" t="s">
        <v>9</v>
      </c>
      <c r="D1551" s="3">
        <v>0.56000000000000005</v>
      </c>
      <c r="E1551" s="3">
        <v>0.48</v>
      </c>
      <c r="F1551" s="3" t="s">
        <v>296</v>
      </c>
      <c r="G1551" s="2">
        <v>1400</v>
      </c>
      <c r="H1551" s="3">
        <v>0.20067859809773644</v>
      </c>
      <c r="I1551" s="3">
        <v>550.97249067791222</v>
      </c>
      <c r="J1551" s="3">
        <v>1.5991631787387446</v>
      </c>
      <c r="K1551" s="3">
        <v>1</v>
      </c>
      <c r="L1551" s="3">
        <f t="shared" si="96"/>
        <v>1.5991631787387446</v>
      </c>
      <c r="M1551" s="4">
        <f t="shared" si="98"/>
        <v>1.5991631787387446</v>
      </c>
      <c r="N1551" s="3">
        <v>0.21189605670864445</v>
      </c>
      <c r="O1551" s="3">
        <v>1</v>
      </c>
      <c r="P1551" s="3">
        <f t="shared" si="97"/>
        <v>0.21189605670864445</v>
      </c>
      <c r="Q1551" s="3">
        <f>P1551</f>
        <v>0.21189605670864445</v>
      </c>
    </row>
    <row r="1552" spans="1:17" x14ac:dyDescent="0.25">
      <c r="A1552" s="3" t="s">
        <v>158</v>
      </c>
      <c r="B1552" s="3" t="s">
        <v>8</v>
      </c>
      <c r="C1552" s="3" t="s">
        <v>9</v>
      </c>
      <c r="D1552" s="3">
        <v>0.56000000000000005</v>
      </c>
      <c r="E1552" s="3">
        <v>0.48</v>
      </c>
      <c r="F1552" s="3" t="s">
        <v>250</v>
      </c>
      <c r="G1552" s="2">
        <v>1400</v>
      </c>
      <c r="H1552" s="3">
        <v>0.82836101438186716</v>
      </c>
      <c r="I1552" s="3">
        <v>3447.6192917354742</v>
      </c>
      <c r="J1552" s="3">
        <v>9.9410114006822674</v>
      </c>
      <c r="K1552" s="3">
        <v>1</v>
      </c>
      <c r="L1552" s="3">
        <f t="shared" si="96"/>
        <v>9.9410114006822674</v>
      </c>
      <c r="M1552" s="4">
        <f t="shared" si="98"/>
        <v>9.9410114006822674</v>
      </c>
      <c r="N1552" s="3">
        <v>1.312195414980307</v>
      </c>
      <c r="O1552" s="3">
        <v>1</v>
      </c>
      <c r="P1552" s="3">
        <f t="shared" si="97"/>
        <v>1.312195414980307</v>
      </c>
      <c r="Q1552" s="3">
        <f>P1552</f>
        <v>1.312195414980307</v>
      </c>
    </row>
    <row r="1553" spans="1:17" x14ac:dyDescent="0.25">
      <c r="A1553" s="3" t="s">
        <v>158</v>
      </c>
      <c r="B1553" s="3" t="s">
        <v>8</v>
      </c>
      <c r="C1553" s="3" t="s">
        <v>9</v>
      </c>
      <c r="D1553" s="3">
        <v>0.56000000000000005</v>
      </c>
      <c r="E1553" s="3">
        <v>0.48</v>
      </c>
      <c r="F1553" s="3" t="s">
        <v>250</v>
      </c>
      <c r="G1553" s="2">
        <v>1400</v>
      </c>
      <c r="H1553" s="3">
        <v>3.894061856732526</v>
      </c>
      <c r="I1553" s="3">
        <v>16062.324836859036</v>
      </c>
      <c r="J1553" s="3">
        <v>42.518526003278772</v>
      </c>
      <c r="K1553" s="3">
        <f>1-0.712</f>
        <v>0.28800000000000003</v>
      </c>
      <c r="L1553" s="3">
        <f t="shared" si="96"/>
        <v>12.245335488944288</v>
      </c>
      <c r="M1553" s="4">
        <f t="shared" si="98"/>
        <v>12.245335488944288</v>
      </c>
      <c r="N1553" s="3">
        <v>5.6791862658929242</v>
      </c>
      <c r="O1553" s="3">
        <f>1-0.531</f>
        <v>0.46899999999999997</v>
      </c>
      <c r="P1553" s="3">
        <f t="shared" si="97"/>
        <v>2.6635383587037813</v>
      </c>
      <c r="Q1553" s="3">
        <f>P1553</f>
        <v>2.6635383587037813</v>
      </c>
    </row>
    <row r="1554" spans="1:17" x14ac:dyDescent="0.25">
      <c r="A1554" s="3" t="s">
        <v>158</v>
      </c>
      <c r="B1554" s="3" t="s">
        <v>8</v>
      </c>
      <c r="C1554" s="3" t="s">
        <v>9</v>
      </c>
      <c r="D1554" s="3">
        <v>0.56000000000000005</v>
      </c>
      <c r="E1554" s="3">
        <v>0.48</v>
      </c>
      <c r="F1554" s="3" t="s">
        <v>250</v>
      </c>
      <c r="G1554" s="2">
        <v>1400</v>
      </c>
      <c r="H1554" s="3">
        <v>0.39082941456851766</v>
      </c>
      <c r="I1554" s="3">
        <v>1651.2930187696986</v>
      </c>
      <c r="J1554" s="3">
        <v>4.213410523547334</v>
      </c>
      <c r="K1554" s="3">
        <f>1-0.712</f>
        <v>0.28800000000000003</v>
      </c>
      <c r="L1554" s="3">
        <f t="shared" si="96"/>
        <v>1.2134622307816323</v>
      </c>
      <c r="M1554" s="4">
        <f t="shared" si="98"/>
        <v>1.2134622307816323</v>
      </c>
      <c r="N1554" s="3">
        <v>0.556801784617865</v>
      </c>
      <c r="O1554" s="3">
        <f>1-0.531</f>
        <v>0.46899999999999997</v>
      </c>
      <c r="P1554" s="3">
        <f t="shared" si="97"/>
        <v>0.26114003698577865</v>
      </c>
      <c r="Q1554" s="3">
        <f>P1554</f>
        <v>0.26114003698577865</v>
      </c>
    </row>
    <row r="1555" spans="1:17" x14ac:dyDescent="0.25">
      <c r="A1555" s="3" t="s">
        <v>158</v>
      </c>
      <c r="B1555" s="3" t="s">
        <v>8</v>
      </c>
      <c r="C1555" s="3" t="s">
        <v>9</v>
      </c>
      <c r="D1555" s="3">
        <v>0.56000000000000005</v>
      </c>
      <c r="E1555" s="3">
        <v>0.48</v>
      </c>
      <c r="F1555" s="3" t="s">
        <v>250</v>
      </c>
      <c r="G1555" s="2">
        <v>1400</v>
      </c>
      <c r="H1555" s="3">
        <v>8.0563816251931968</v>
      </c>
      <c r="I1555" s="3">
        <v>36155.271368710091</v>
      </c>
      <c r="J1555" s="3">
        <v>91.419739687565666</v>
      </c>
      <c r="K1555" s="3">
        <v>1</v>
      </c>
      <c r="L1555" s="3">
        <f t="shared" si="96"/>
        <v>91.419739687565666</v>
      </c>
      <c r="M1555" s="4">
        <f t="shared" si="98"/>
        <v>91.419739687565666</v>
      </c>
      <c r="N1555" s="3">
        <v>12.164813018294719</v>
      </c>
      <c r="O1555" s="3">
        <v>1</v>
      </c>
      <c r="P1555" s="3">
        <f t="shared" si="97"/>
        <v>12.164813018294719</v>
      </c>
      <c r="Q1555" s="3">
        <f>P1555</f>
        <v>12.164813018294719</v>
      </c>
    </row>
    <row r="1556" spans="1:17" x14ac:dyDescent="0.25">
      <c r="A1556" s="3" t="s">
        <v>158</v>
      </c>
      <c r="B1556" s="3" t="s">
        <v>8</v>
      </c>
      <c r="C1556" s="3" t="s">
        <v>9</v>
      </c>
      <c r="D1556" s="3">
        <v>0.56000000000000005</v>
      </c>
      <c r="E1556" s="3">
        <v>0.48</v>
      </c>
      <c r="F1556" s="3" t="s">
        <v>250</v>
      </c>
      <c r="G1556" s="2">
        <v>1400</v>
      </c>
      <c r="H1556" s="3">
        <v>4.8578595412854551</v>
      </c>
      <c r="I1556" s="3">
        <v>15742.279070892357</v>
      </c>
      <c r="J1556" s="3">
        <v>34.807349988460871</v>
      </c>
      <c r="K1556" s="3">
        <f>1-0.712</f>
        <v>0.28800000000000003</v>
      </c>
      <c r="L1556" s="3">
        <f t="shared" si="96"/>
        <v>10.024516796676732</v>
      </c>
      <c r="M1556" s="4">
        <f t="shared" si="98"/>
        <v>10.024516796676732</v>
      </c>
      <c r="N1556" s="3">
        <v>4.6324702537474218</v>
      </c>
      <c r="O1556" s="3">
        <f>1-0.531</f>
        <v>0.46899999999999997</v>
      </c>
      <c r="P1556" s="3">
        <f t="shared" si="97"/>
        <v>2.1726285490075408</v>
      </c>
      <c r="Q1556" s="3">
        <f>P1556</f>
        <v>2.1726285490075408</v>
      </c>
    </row>
    <row r="1557" spans="1:17" x14ac:dyDescent="0.25">
      <c r="A1557" s="3" t="s">
        <v>158</v>
      </c>
      <c r="B1557" s="3" t="s">
        <v>89</v>
      </c>
      <c r="C1557" s="3" t="s">
        <v>9</v>
      </c>
      <c r="D1557" s="3">
        <v>0.56000000000000005</v>
      </c>
      <c r="E1557" s="3">
        <v>0.48</v>
      </c>
      <c r="F1557" s="3" t="s">
        <v>272</v>
      </c>
      <c r="G1557" s="2">
        <v>1400</v>
      </c>
      <c r="H1557" s="3">
        <v>6.1078423146014756E-3</v>
      </c>
      <c r="I1557" s="3">
        <v>22.277745294208749</v>
      </c>
      <c r="J1557" s="3">
        <v>6.2226683720153067E-2</v>
      </c>
      <c r="K1557" s="3">
        <v>1</v>
      </c>
      <c r="L1557" s="3">
        <f t="shared" si="96"/>
        <v>6.2226683720153067E-2</v>
      </c>
      <c r="M1557" s="4">
        <f t="shared" si="98"/>
        <v>6.2226683720153067E-2</v>
      </c>
      <c r="N1557" s="3">
        <v>8.2168931942858195E-3</v>
      </c>
      <c r="O1557" s="3">
        <v>1</v>
      </c>
      <c r="P1557" s="3">
        <f t="shared" si="97"/>
        <v>8.2168931942858195E-3</v>
      </c>
      <c r="Q1557" s="3">
        <f>P1557</f>
        <v>8.2168931942858195E-3</v>
      </c>
    </row>
    <row r="1558" spans="1:17" x14ac:dyDescent="0.25">
      <c r="A1558" s="3" t="s">
        <v>158</v>
      </c>
      <c r="B1558" s="3" t="s">
        <v>351</v>
      </c>
      <c r="C1558" s="3" t="s">
        <v>352</v>
      </c>
      <c r="D1558" s="3">
        <v>0.36</v>
      </c>
      <c r="E1558" s="3">
        <v>0.57999999999999996</v>
      </c>
      <c r="F1558" s="3" t="s">
        <v>272</v>
      </c>
      <c r="G1558" s="2">
        <v>1400</v>
      </c>
      <c r="H1558" s="3">
        <v>184.37440562991029</v>
      </c>
      <c r="I1558" s="3">
        <v>706994.17676058633</v>
      </c>
      <c r="J1558" s="3">
        <v>1965.3557675051507</v>
      </c>
      <c r="K1558" s="3">
        <v>1</v>
      </c>
      <c r="L1558" s="3">
        <f t="shared" si="96"/>
        <v>1965.3557675051507</v>
      </c>
      <c r="M1558" s="4">
        <f t="shared" si="98"/>
        <v>1965.3557675051507</v>
      </c>
      <c r="N1558" s="3">
        <v>267.01210012465236</v>
      </c>
      <c r="O1558" s="3">
        <v>1</v>
      </c>
      <c r="P1558" s="3">
        <f t="shared" si="97"/>
        <v>267.01210012465236</v>
      </c>
      <c r="Q1558" s="3">
        <f>P1558</f>
        <v>267.01210012465236</v>
      </c>
    </row>
    <row r="1559" spans="1:17" x14ac:dyDescent="0.25">
      <c r="A1559" s="3" t="s">
        <v>158</v>
      </c>
      <c r="B1559" s="3" t="s">
        <v>8</v>
      </c>
      <c r="C1559" s="3" t="s">
        <v>9</v>
      </c>
      <c r="D1559" s="3">
        <v>0.56000000000000005</v>
      </c>
      <c r="E1559" s="3">
        <v>0.48</v>
      </c>
      <c r="F1559" s="3" t="s">
        <v>255</v>
      </c>
      <c r="G1559" s="2">
        <v>1400</v>
      </c>
      <c r="H1559" s="3">
        <v>5.0626534110287302</v>
      </c>
      <c r="I1559" s="3">
        <v>19008.294669419767</v>
      </c>
      <c r="J1559" s="3">
        <v>52.943838660271886</v>
      </c>
      <c r="K1559" s="3">
        <v>1</v>
      </c>
      <c r="L1559" s="3">
        <f t="shared" si="96"/>
        <v>52.943838660271886</v>
      </c>
      <c r="M1559" s="4">
        <f t="shared" si="98"/>
        <v>52.943838660271886</v>
      </c>
      <c r="N1559" s="3">
        <v>7.3727600900959649</v>
      </c>
      <c r="O1559" s="3">
        <v>1</v>
      </c>
      <c r="P1559" s="3">
        <f t="shared" si="97"/>
        <v>7.3727600900959649</v>
      </c>
      <c r="Q1559" s="3">
        <f>P1559</f>
        <v>7.3727600900959649</v>
      </c>
    </row>
    <row r="1560" spans="1:17" x14ac:dyDescent="0.25">
      <c r="A1560" s="3" t="s">
        <v>158</v>
      </c>
      <c r="B1560" s="3" t="s">
        <v>8</v>
      </c>
      <c r="C1560" s="3" t="s">
        <v>9</v>
      </c>
      <c r="D1560" s="3">
        <v>0.56000000000000005</v>
      </c>
      <c r="E1560" s="3">
        <v>0.48</v>
      </c>
      <c r="F1560" s="3" t="s">
        <v>163</v>
      </c>
      <c r="G1560" s="2">
        <v>1400</v>
      </c>
      <c r="H1560" s="3">
        <v>17.384766402492858</v>
      </c>
      <c r="I1560" s="3">
        <v>64668.11005074151</v>
      </c>
      <c r="J1560" s="3">
        <v>175.8504768767487</v>
      </c>
      <c r="K1560" s="3">
        <v>1</v>
      </c>
      <c r="L1560" s="3">
        <f t="shared" si="96"/>
        <v>175.8504768767487</v>
      </c>
      <c r="M1560" s="4">
        <f t="shared" si="98"/>
        <v>175.8504768767487</v>
      </c>
      <c r="N1560" s="3">
        <v>23.311294649697185</v>
      </c>
      <c r="O1560" s="3">
        <v>1</v>
      </c>
      <c r="P1560" s="3">
        <f t="shared" si="97"/>
        <v>23.311294649697185</v>
      </c>
      <c r="Q1560" s="3">
        <f>P1560</f>
        <v>23.311294649697185</v>
      </c>
    </row>
    <row r="1561" spans="1:17" x14ac:dyDescent="0.25">
      <c r="A1561" s="3" t="s">
        <v>158</v>
      </c>
      <c r="B1561" s="3" t="s">
        <v>310</v>
      </c>
      <c r="C1561" s="3" t="s">
        <v>9</v>
      </c>
      <c r="D1561" s="3">
        <v>0.56000000000000005</v>
      </c>
      <c r="E1561" s="3">
        <v>0.48</v>
      </c>
      <c r="F1561" s="3" t="s">
        <v>163</v>
      </c>
      <c r="G1561" s="2">
        <v>1400</v>
      </c>
      <c r="H1561" s="3">
        <v>1.7531732198848999</v>
      </c>
      <c r="I1561" s="3">
        <v>6329.8937908190173</v>
      </c>
      <c r="J1561" s="3">
        <v>15.865856493168067</v>
      </c>
      <c r="K1561" s="3">
        <v>1</v>
      </c>
      <c r="L1561" s="3">
        <f t="shared" si="96"/>
        <v>15.865856493168067</v>
      </c>
      <c r="M1561" s="4">
        <f t="shared" si="98"/>
        <v>15.865856493168067</v>
      </c>
      <c r="N1561" s="3">
        <v>2.2484809365322236</v>
      </c>
      <c r="O1561" s="3">
        <v>1</v>
      </c>
      <c r="P1561" s="3">
        <f t="shared" si="97"/>
        <v>2.2484809365322236</v>
      </c>
      <c r="Q1561" s="3">
        <f>P1561</f>
        <v>2.2484809365322236</v>
      </c>
    </row>
    <row r="1562" spans="1:17" x14ac:dyDescent="0.25">
      <c r="A1562" s="3" t="s">
        <v>158</v>
      </c>
      <c r="B1562" s="3" t="s">
        <v>8</v>
      </c>
      <c r="C1562" s="3" t="s">
        <v>9</v>
      </c>
      <c r="D1562" s="3">
        <v>0.56000000000000005</v>
      </c>
      <c r="E1562" s="3">
        <v>0.48</v>
      </c>
      <c r="F1562" s="3" t="s">
        <v>260</v>
      </c>
      <c r="G1562" s="2">
        <v>1400</v>
      </c>
      <c r="H1562" s="3">
        <v>5.5621628860890864</v>
      </c>
      <c r="I1562" s="3">
        <v>21731.390861633172</v>
      </c>
      <c r="J1562" s="3">
        <v>62.022773211813352</v>
      </c>
      <c r="K1562" s="3">
        <v>1</v>
      </c>
      <c r="L1562" s="3">
        <f t="shared" si="96"/>
        <v>62.022773211813352</v>
      </c>
      <c r="M1562" s="4">
        <f t="shared" si="98"/>
        <v>62.022773211813352</v>
      </c>
      <c r="N1562" s="3">
        <v>8.5765004566276755</v>
      </c>
      <c r="O1562" s="3">
        <v>1</v>
      </c>
      <c r="P1562" s="3">
        <f t="shared" si="97"/>
        <v>8.5765004566276755</v>
      </c>
      <c r="Q1562" s="3">
        <f>P1562</f>
        <v>8.5765004566276755</v>
      </c>
    </row>
    <row r="1563" spans="1:17" x14ac:dyDescent="0.25">
      <c r="A1563" s="3" t="s">
        <v>158</v>
      </c>
      <c r="B1563" s="3" t="s">
        <v>89</v>
      </c>
      <c r="C1563" s="3" t="s">
        <v>9</v>
      </c>
      <c r="D1563" s="3">
        <v>0.56000000000000005</v>
      </c>
      <c r="E1563" s="3">
        <v>0.48</v>
      </c>
      <c r="F1563" s="3" t="s">
        <v>309</v>
      </c>
      <c r="G1563" s="2">
        <v>1400</v>
      </c>
      <c r="H1563" s="3">
        <v>0.1385318465924559</v>
      </c>
      <c r="I1563" s="3">
        <v>573.52675712465805</v>
      </c>
      <c r="J1563" s="3">
        <v>1.406608417677925</v>
      </c>
      <c r="K1563" s="3">
        <v>1</v>
      </c>
      <c r="L1563" s="3">
        <f t="shared" si="96"/>
        <v>1.406608417677925</v>
      </c>
      <c r="M1563" s="4">
        <f t="shared" si="98"/>
        <v>1.406608417677925</v>
      </c>
      <c r="N1563" s="3">
        <v>0.19045430763644086</v>
      </c>
      <c r="O1563" s="3">
        <v>1</v>
      </c>
      <c r="P1563" s="3">
        <f t="shared" si="97"/>
        <v>0.19045430763644086</v>
      </c>
      <c r="Q1563" s="3">
        <f>P1563</f>
        <v>0.19045430763644086</v>
      </c>
    </row>
    <row r="1564" spans="1:17" x14ac:dyDescent="0.25">
      <c r="A1564" s="3" t="s">
        <v>158</v>
      </c>
      <c r="B1564" s="3" t="s">
        <v>8</v>
      </c>
      <c r="C1564" s="3" t="s">
        <v>9</v>
      </c>
      <c r="D1564" s="3">
        <v>0.56000000000000005</v>
      </c>
      <c r="E1564" s="3">
        <v>0.48</v>
      </c>
      <c r="F1564" s="3" t="s">
        <v>166</v>
      </c>
      <c r="G1564" s="2">
        <v>1400</v>
      </c>
      <c r="H1564" s="3">
        <v>14.528505421163793</v>
      </c>
      <c r="I1564" s="3">
        <v>52489.572656436612</v>
      </c>
      <c r="J1564" s="3">
        <v>122.60958164452738</v>
      </c>
      <c r="K1564" s="3">
        <v>1</v>
      </c>
      <c r="L1564" s="3">
        <f t="shared" si="96"/>
        <v>122.60958164452738</v>
      </c>
      <c r="M1564" s="4">
        <f t="shared" si="98"/>
        <v>122.60958164452738</v>
      </c>
      <c r="N1564" s="3">
        <v>16.281064943095213</v>
      </c>
      <c r="O1564" s="3">
        <v>1</v>
      </c>
      <c r="P1564" s="3">
        <f t="shared" si="97"/>
        <v>16.281064943095213</v>
      </c>
      <c r="Q1564" s="3">
        <f>P1564</f>
        <v>16.281064943095213</v>
      </c>
    </row>
    <row r="1565" spans="1:17" x14ac:dyDescent="0.25">
      <c r="A1565" s="3" t="s">
        <v>158</v>
      </c>
      <c r="B1565" s="3" t="s">
        <v>8</v>
      </c>
      <c r="C1565" s="3" t="s">
        <v>9</v>
      </c>
      <c r="D1565" s="3">
        <v>0.56000000000000005</v>
      </c>
      <c r="E1565" s="3">
        <v>0.48</v>
      </c>
      <c r="F1565" s="3" t="s">
        <v>166</v>
      </c>
      <c r="G1565" s="2">
        <v>1400</v>
      </c>
      <c r="H1565" s="3">
        <v>0.22215059184921107</v>
      </c>
      <c r="I1565" s="3">
        <v>965.64204656602351</v>
      </c>
      <c r="J1565" s="3">
        <v>2.4250954188207006</v>
      </c>
      <c r="K1565" s="3">
        <f>1-0.712</f>
        <v>0.28800000000000003</v>
      </c>
      <c r="L1565" s="3">
        <f t="shared" si="96"/>
        <v>0.69842748062036186</v>
      </c>
      <c r="M1565" s="4">
        <f t="shared" si="98"/>
        <v>0.69842748062036186</v>
      </c>
      <c r="N1565" s="3">
        <v>0.31462081737895359</v>
      </c>
      <c r="O1565" s="3">
        <f>1-0.531</f>
        <v>0.46899999999999997</v>
      </c>
      <c r="P1565" s="3">
        <f t="shared" si="97"/>
        <v>0.14755716335072921</v>
      </c>
      <c r="Q1565" s="3">
        <f>P1565</f>
        <v>0.14755716335072921</v>
      </c>
    </row>
    <row r="1566" spans="1:17" x14ac:dyDescent="0.25">
      <c r="A1566" s="3" t="s">
        <v>158</v>
      </c>
      <c r="B1566" s="3" t="s">
        <v>8</v>
      </c>
      <c r="C1566" s="3" t="s">
        <v>9</v>
      </c>
      <c r="D1566" s="3">
        <v>0.56000000000000005</v>
      </c>
      <c r="E1566" s="3">
        <v>0.48</v>
      </c>
      <c r="F1566" s="3" t="s">
        <v>166</v>
      </c>
      <c r="G1566" s="2">
        <v>1400</v>
      </c>
      <c r="H1566" s="3">
        <v>3.9636342673931756E-2</v>
      </c>
      <c r="I1566" s="3">
        <v>149.52324824101575</v>
      </c>
      <c r="J1566" s="3">
        <v>0.34327406002574717</v>
      </c>
      <c r="K1566" s="3">
        <v>1</v>
      </c>
      <c r="L1566" s="3">
        <f t="shared" si="96"/>
        <v>0.34327406002574717</v>
      </c>
      <c r="M1566" s="4">
        <f t="shared" si="98"/>
        <v>0.34327406002574717</v>
      </c>
      <c r="N1566" s="3">
        <v>3.3557067619999437E-2</v>
      </c>
      <c r="O1566" s="3">
        <v>1</v>
      </c>
      <c r="P1566" s="3">
        <f t="shared" si="97"/>
        <v>3.3557067619999437E-2</v>
      </c>
      <c r="Q1566" s="3">
        <f>P1566</f>
        <v>3.3557067619999437E-2</v>
      </c>
    </row>
    <row r="1567" spans="1:17" x14ac:dyDescent="0.25">
      <c r="A1567" s="3" t="s">
        <v>158</v>
      </c>
      <c r="B1567" s="3" t="s">
        <v>8</v>
      </c>
      <c r="C1567" s="3" t="s">
        <v>9</v>
      </c>
      <c r="D1567" s="3">
        <v>0.56000000000000005</v>
      </c>
      <c r="E1567" s="3">
        <v>0.48</v>
      </c>
      <c r="F1567" s="3" t="s">
        <v>183</v>
      </c>
      <c r="G1567" s="2">
        <v>1400</v>
      </c>
      <c r="H1567" s="3">
        <v>1.580078953124598E-2</v>
      </c>
      <c r="I1567" s="3">
        <v>69.075830158683971</v>
      </c>
      <c r="J1567" s="3">
        <v>0.17372040750710702</v>
      </c>
      <c r="K1567" s="3">
        <f>1-0.712</f>
        <v>0.28800000000000003</v>
      </c>
      <c r="L1567" s="3">
        <f t="shared" si="96"/>
        <v>5.0031477362046828E-2</v>
      </c>
      <c r="M1567" s="4">
        <f t="shared" si="98"/>
        <v>5.0031477362046828E-2</v>
      </c>
      <c r="N1567" s="3">
        <v>2.2545576187929985E-2</v>
      </c>
      <c r="O1567" s="3">
        <f>1-0.531</f>
        <v>0.46899999999999997</v>
      </c>
      <c r="P1567" s="3">
        <f t="shared" si="97"/>
        <v>1.0573875232139162E-2</v>
      </c>
      <c r="Q1567" s="3">
        <f>P1567</f>
        <v>1.0573875232139162E-2</v>
      </c>
    </row>
    <row r="1568" spans="1:17" x14ac:dyDescent="0.25">
      <c r="A1568" s="3" t="s">
        <v>158</v>
      </c>
      <c r="B1568" s="3" t="s">
        <v>8</v>
      </c>
      <c r="C1568" s="3" t="s">
        <v>9</v>
      </c>
      <c r="D1568" s="3">
        <v>0.56000000000000005</v>
      </c>
      <c r="E1568" s="3">
        <v>0.48</v>
      </c>
      <c r="F1568" s="3" t="s">
        <v>193</v>
      </c>
      <c r="G1568" s="2">
        <v>1400</v>
      </c>
      <c r="H1568" s="3">
        <v>1.3452392838620921</v>
      </c>
      <c r="I1568" s="3">
        <v>5456.2490114524335</v>
      </c>
      <c r="J1568" s="3">
        <v>13.362492059031972</v>
      </c>
      <c r="K1568" s="3">
        <v>1</v>
      </c>
      <c r="L1568" s="3">
        <f t="shared" si="96"/>
        <v>13.362492059031972</v>
      </c>
      <c r="M1568" s="4">
        <f t="shared" si="98"/>
        <v>13.362492059031972</v>
      </c>
      <c r="N1568" s="3">
        <v>1.8431283824178621</v>
      </c>
      <c r="O1568" s="3">
        <v>1</v>
      </c>
      <c r="P1568" s="3">
        <f t="shared" si="97"/>
        <v>1.8431283824178621</v>
      </c>
      <c r="Q1568" s="3">
        <f>P1568</f>
        <v>1.8431283824178621</v>
      </c>
    </row>
    <row r="1569" spans="1:17" x14ac:dyDescent="0.25">
      <c r="A1569" s="3" t="s">
        <v>158</v>
      </c>
      <c r="B1569" s="3" t="s">
        <v>8</v>
      </c>
      <c r="C1569" s="3" t="s">
        <v>9</v>
      </c>
      <c r="D1569" s="3">
        <v>0.56000000000000005</v>
      </c>
      <c r="E1569" s="3">
        <v>0.48</v>
      </c>
      <c r="F1569" s="3" t="s">
        <v>193</v>
      </c>
      <c r="G1569" s="2">
        <v>1400</v>
      </c>
      <c r="H1569" s="3">
        <v>8.5755112880504247E-3</v>
      </c>
      <c r="I1569" s="3">
        <v>34.398219538816562</v>
      </c>
      <c r="J1569" s="3">
        <v>8.2246116784581547E-2</v>
      </c>
      <c r="K1569" s="3">
        <v>1</v>
      </c>
      <c r="L1569" s="3">
        <f t="shared" si="96"/>
        <v>8.2246116784581547E-2</v>
      </c>
      <c r="M1569" s="4">
        <f t="shared" si="98"/>
        <v>8.2246116784581547E-2</v>
      </c>
      <c r="N1569" s="3">
        <v>1.1931609629702387E-2</v>
      </c>
      <c r="O1569" s="3">
        <v>1</v>
      </c>
      <c r="P1569" s="3">
        <f t="shared" si="97"/>
        <v>1.1931609629702387E-2</v>
      </c>
      <c r="Q1569" s="3">
        <f>P1569</f>
        <v>1.1931609629702387E-2</v>
      </c>
    </row>
    <row r="1570" spans="1:17" x14ac:dyDescent="0.25">
      <c r="A1570" s="3" t="s">
        <v>158</v>
      </c>
      <c r="B1570" s="3" t="s">
        <v>310</v>
      </c>
      <c r="C1570" s="3" t="s">
        <v>9</v>
      </c>
      <c r="D1570" s="3">
        <v>0.56000000000000005</v>
      </c>
      <c r="E1570" s="3">
        <v>0.48</v>
      </c>
      <c r="F1570" s="3" t="s">
        <v>350</v>
      </c>
      <c r="G1570" s="2">
        <v>1400</v>
      </c>
      <c r="H1570" s="3">
        <v>1.0909254711350491</v>
      </c>
      <c r="I1570" s="3">
        <v>4074.6923151895344</v>
      </c>
      <c r="J1570" s="3">
        <v>7.9765311610350444</v>
      </c>
      <c r="K1570" s="3">
        <v>1</v>
      </c>
      <c r="L1570" s="3">
        <f t="shared" si="96"/>
        <v>7.9765311610350444</v>
      </c>
      <c r="M1570" s="4">
        <f t="shared" si="98"/>
        <v>7.9765311610350444</v>
      </c>
      <c r="N1570" s="3">
        <v>1.0738378847057544</v>
      </c>
      <c r="O1570" s="3">
        <v>1</v>
      </c>
      <c r="P1570" s="3">
        <f t="shared" si="97"/>
        <v>1.0738378847057544</v>
      </c>
      <c r="Q1570" s="3">
        <f>P1570</f>
        <v>1.0738378847057544</v>
      </c>
    </row>
    <row r="1571" spans="1:17" x14ac:dyDescent="0.25">
      <c r="A1571" s="3" t="s">
        <v>158</v>
      </c>
      <c r="B1571" s="3" t="s">
        <v>351</v>
      </c>
      <c r="C1571" s="3" t="s">
        <v>352</v>
      </c>
      <c r="D1571" s="3">
        <v>0.36</v>
      </c>
      <c r="E1571" s="3">
        <v>0.57999999999999996</v>
      </c>
      <c r="F1571" s="3" t="s">
        <v>376</v>
      </c>
      <c r="G1571" s="2">
        <v>1400</v>
      </c>
      <c r="H1571" s="3">
        <v>18.760845510304893</v>
      </c>
      <c r="I1571" s="3">
        <v>73555.717256269214</v>
      </c>
      <c r="J1571" s="3">
        <v>205.18089960386988</v>
      </c>
      <c r="K1571" s="3">
        <v>1</v>
      </c>
      <c r="L1571" s="3">
        <f t="shared" si="96"/>
        <v>205.18089960386988</v>
      </c>
      <c r="M1571" s="4">
        <f t="shared" si="98"/>
        <v>205.18089960386988</v>
      </c>
      <c r="N1571" s="3">
        <v>28.171408862831285</v>
      </c>
      <c r="O1571" s="3">
        <v>1</v>
      </c>
      <c r="P1571" s="3">
        <f t="shared" si="97"/>
        <v>28.171408862831285</v>
      </c>
      <c r="Q1571" s="3">
        <f>P1571</f>
        <v>28.171408862831285</v>
      </c>
    </row>
    <row r="1572" spans="1:17" x14ac:dyDescent="0.25">
      <c r="A1572" s="3" t="s">
        <v>158</v>
      </c>
      <c r="B1572" s="3" t="s">
        <v>351</v>
      </c>
      <c r="C1572" s="3" t="s">
        <v>352</v>
      </c>
      <c r="D1572" s="3">
        <v>0.36</v>
      </c>
      <c r="E1572" s="3">
        <v>0.57999999999999996</v>
      </c>
      <c r="F1572" s="3" t="s">
        <v>272</v>
      </c>
      <c r="G1572" s="2">
        <v>1400</v>
      </c>
      <c r="H1572" s="3">
        <v>0.18584247533729745</v>
      </c>
      <c r="I1572" s="3">
        <v>721.93124731121691</v>
      </c>
      <c r="J1572" s="3">
        <v>1.8587414349028948</v>
      </c>
      <c r="K1572" s="3">
        <v>1</v>
      </c>
      <c r="L1572" s="3">
        <f t="shared" si="96"/>
        <v>1.8587414349028948</v>
      </c>
      <c r="M1572" s="4">
        <f t="shared" si="98"/>
        <v>1.8587414349028948</v>
      </c>
      <c r="N1572" s="3">
        <v>0.31212992209215201</v>
      </c>
      <c r="O1572" s="3">
        <v>1</v>
      </c>
      <c r="P1572" s="3">
        <f t="shared" si="97"/>
        <v>0.31212992209215201</v>
      </c>
      <c r="Q1572" s="3">
        <f>P1572</f>
        <v>0.31212992209215201</v>
      </c>
    </row>
    <row r="1573" spans="1:17" x14ac:dyDescent="0.25">
      <c r="A1573" s="3" t="s">
        <v>158</v>
      </c>
      <c r="B1573" s="3" t="s">
        <v>8</v>
      </c>
      <c r="C1573" s="3" t="s">
        <v>9</v>
      </c>
      <c r="D1573" s="3">
        <v>0.56000000000000005</v>
      </c>
      <c r="E1573" s="3">
        <v>0.48</v>
      </c>
      <c r="F1573" s="3" t="s">
        <v>77</v>
      </c>
      <c r="G1573" s="2">
        <v>1400</v>
      </c>
      <c r="H1573" s="3">
        <v>0.10944767077314808</v>
      </c>
      <c r="I1573" s="3">
        <v>437.34629354934259</v>
      </c>
      <c r="J1573" s="3">
        <v>1.2011644997006119</v>
      </c>
      <c r="K1573" s="3">
        <f>1-0.712</f>
        <v>0.28800000000000003</v>
      </c>
      <c r="L1573" s="3">
        <f t="shared" si="96"/>
        <v>0.34593537591377627</v>
      </c>
      <c r="M1573" s="4">
        <f t="shared" si="98"/>
        <v>0.34593537591377627</v>
      </c>
      <c r="N1573" s="3">
        <v>0.14480006096268991</v>
      </c>
      <c r="O1573" s="3">
        <f>1-0.531</f>
        <v>0.46899999999999997</v>
      </c>
      <c r="P1573" s="3">
        <f t="shared" si="97"/>
        <v>6.791122859150156E-2</v>
      </c>
      <c r="Q1573" s="3">
        <f>P1573</f>
        <v>6.791122859150156E-2</v>
      </c>
    </row>
    <row r="1574" spans="1:17" x14ac:dyDescent="0.25">
      <c r="A1574" s="3" t="s">
        <v>158</v>
      </c>
      <c r="B1574" s="3" t="s">
        <v>310</v>
      </c>
      <c r="C1574" s="3" t="s">
        <v>9</v>
      </c>
      <c r="D1574" s="3">
        <v>0.56000000000000005</v>
      </c>
      <c r="E1574" s="3">
        <v>0.48</v>
      </c>
      <c r="F1574" s="3" t="s">
        <v>17</v>
      </c>
      <c r="G1574" s="2">
        <v>2000</v>
      </c>
      <c r="H1574" s="3">
        <v>2.3311331211989733E-4</v>
      </c>
      <c r="I1574" s="3">
        <v>0.63457978272368343</v>
      </c>
      <c r="J1574" s="3">
        <v>1.7573593647114104E-3</v>
      </c>
      <c r="K1574" s="3">
        <v>1</v>
      </c>
      <c r="L1574" s="3">
        <f t="shared" si="96"/>
        <v>1.7573593647114104E-3</v>
      </c>
      <c r="M1574" s="4">
        <f t="shared" si="98"/>
        <v>1.7573593647114104E-3</v>
      </c>
      <c r="N1574" s="3">
        <v>2.0321352949430517E-4</v>
      </c>
      <c r="O1574" s="3">
        <v>1</v>
      </c>
      <c r="P1574" s="3">
        <f t="shared" si="97"/>
        <v>2.0321352949430517E-4</v>
      </c>
      <c r="Q1574" s="3">
        <f>P1574</f>
        <v>2.0321352949430517E-4</v>
      </c>
    </row>
    <row r="1575" spans="1:17" x14ac:dyDescent="0.25">
      <c r="A1575" s="3" t="s">
        <v>158</v>
      </c>
      <c r="B1575" s="3" t="s">
        <v>310</v>
      </c>
      <c r="C1575" s="3" t="s">
        <v>9</v>
      </c>
      <c r="D1575" s="3">
        <v>0.56000000000000005</v>
      </c>
      <c r="E1575" s="3">
        <v>0.48</v>
      </c>
      <c r="F1575" s="3" t="s">
        <v>17</v>
      </c>
      <c r="G1575" s="2">
        <v>2000</v>
      </c>
      <c r="H1575" s="3">
        <v>1.280020791992152E-3</v>
      </c>
      <c r="I1575" s="3">
        <v>4.7301334348892619</v>
      </c>
      <c r="J1575" s="3">
        <v>9.8818448734479085E-3</v>
      </c>
      <c r="K1575" s="3">
        <v>1</v>
      </c>
      <c r="L1575" s="3">
        <f t="shared" si="96"/>
        <v>9.8818448734479085E-3</v>
      </c>
      <c r="M1575" s="4">
        <f t="shared" si="98"/>
        <v>9.8818448734479085E-3</v>
      </c>
      <c r="N1575" s="3">
        <v>1.3825432649996821E-3</v>
      </c>
      <c r="O1575" s="3">
        <v>1</v>
      </c>
      <c r="P1575" s="3">
        <f t="shared" si="97"/>
        <v>1.3825432649996821E-3</v>
      </c>
      <c r="Q1575" s="3">
        <f>P1575</f>
        <v>1.3825432649996821E-3</v>
      </c>
    </row>
    <row r="1576" spans="1:17" x14ac:dyDescent="0.25">
      <c r="A1576" s="3" t="s">
        <v>158</v>
      </c>
      <c r="B1576" s="3" t="s">
        <v>89</v>
      </c>
      <c r="C1576" s="3" t="s">
        <v>9</v>
      </c>
      <c r="D1576" s="3">
        <v>0.56000000000000005</v>
      </c>
      <c r="E1576" s="3">
        <v>0.48</v>
      </c>
      <c r="F1576" s="3" t="s">
        <v>17</v>
      </c>
      <c r="G1576" s="2">
        <v>2000</v>
      </c>
      <c r="H1576" s="3">
        <v>9.1020454526937077E-5</v>
      </c>
      <c r="I1576" s="3">
        <v>0.37301149606162565</v>
      </c>
      <c r="J1576" s="3">
        <v>9.1225640825883588E-4</v>
      </c>
      <c r="K1576" s="3">
        <v>1</v>
      </c>
      <c r="L1576" s="3">
        <f t="shared" si="96"/>
        <v>9.1225640825883588E-4</v>
      </c>
      <c r="M1576" s="4">
        <f t="shared" si="98"/>
        <v>9.1225640825883588E-4</v>
      </c>
      <c r="N1576" s="3">
        <v>1.250267369354354E-4</v>
      </c>
      <c r="O1576" s="3">
        <v>1</v>
      </c>
      <c r="P1576" s="3">
        <f t="shared" si="97"/>
        <v>1.250267369354354E-4</v>
      </c>
      <c r="Q1576" s="3">
        <f>P1576</f>
        <v>1.250267369354354E-4</v>
      </c>
    </row>
    <row r="1577" spans="1:17" x14ac:dyDescent="0.25">
      <c r="A1577" s="3" t="s">
        <v>158</v>
      </c>
      <c r="B1577" s="3" t="s">
        <v>310</v>
      </c>
      <c r="C1577" s="3" t="s">
        <v>9</v>
      </c>
      <c r="D1577" s="3">
        <v>0.56000000000000005</v>
      </c>
      <c r="E1577" s="3">
        <v>0.48</v>
      </c>
      <c r="F1577" s="3" t="s">
        <v>17</v>
      </c>
      <c r="G1577" s="2">
        <v>2000</v>
      </c>
      <c r="H1577" s="3">
        <v>5.0655213347813698E-6</v>
      </c>
      <c r="I1577" s="3">
        <v>1.9618098826116648E-2</v>
      </c>
      <c r="J1577" s="3">
        <v>4.7402920255598054E-5</v>
      </c>
      <c r="K1577" s="3">
        <v>1</v>
      </c>
      <c r="L1577" s="3">
        <f t="shared" si="96"/>
        <v>4.7402920255598054E-5</v>
      </c>
      <c r="M1577" s="4">
        <f t="shared" si="98"/>
        <v>4.7402920255598054E-5</v>
      </c>
      <c r="N1577" s="3">
        <v>6.5713552939511272E-6</v>
      </c>
      <c r="O1577" s="3">
        <v>1</v>
      </c>
      <c r="P1577" s="3">
        <f t="shared" si="97"/>
        <v>6.5713552939511272E-6</v>
      </c>
      <c r="Q1577" s="3">
        <f>P1577</f>
        <v>6.5713552939511272E-6</v>
      </c>
    </row>
    <row r="1578" spans="1:17" x14ac:dyDescent="0.25">
      <c r="A1578" s="3" t="s">
        <v>158</v>
      </c>
      <c r="B1578" s="3" t="s">
        <v>310</v>
      </c>
      <c r="C1578" s="3" t="s">
        <v>9</v>
      </c>
      <c r="D1578" s="3">
        <v>0.56000000000000005</v>
      </c>
      <c r="E1578" s="3">
        <v>0.48</v>
      </c>
      <c r="F1578" s="3" t="s">
        <v>17</v>
      </c>
      <c r="G1578" s="2">
        <v>2000</v>
      </c>
      <c r="H1578" s="3">
        <v>7.7419499147319098E-5</v>
      </c>
      <c r="I1578" s="3">
        <v>0.22575452311985672</v>
      </c>
      <c r="J1578" s="3">
        <v>5.7438058971130527E-4</v>
      </c>
      <c r="K1578" s="3">
        <v>1</v>
      </c>
      <c r="L1578" s="3">
        <f t="shared" si="96"/>
        <v>5.7438058971130527E-4</v>
      </c>
      <c r="M1578" s="4">
        <f t="shared" si="98"/>
        <v>5.7438058971130527E-4</v>
      </c>
      <c r="N1578" s="3">
        <v>8.9194224326792371E-5</v>
      </c>
      <c r="O1578" s="3">
        <v>1</v>
      </c>
      <c r="P1578" s="3">
        <f t="shared" si="97"/>
        <v>8.9194224326792371E-5</v>
      </c>
      <c r="Q1578" s="3">
        <f>P1578</f>
        <v>8.9194224326792371E-5</v>
      </c>
    </row>
    <row r="1579" spans="1:17" x14ac:dyDescent="0.25">
      <c r="A1579" s="3" t="s">
        <v>158</v>
      </c>
      <c r="B1579" s="3" t="s">
        <v>89</v>
      </c>
      <c r="C1579" s="3" t="s">
        <v>9</v>
      </c>
      <c r="D1579" s="3">
        <v>0.56000000000000005</v>
      </c>
      <c r="E1579" s="3">
        <v>0.48</v>
      </c>
      <c r="F1579" s="3" t="s">
        <v>17</v>
      </c>
      <c r="G1579" s="2">
        <v>2000</v>
      </c>
      <c r="H1579" s="3">
        <v>0.40452581101459262</v>
      </c>
      <c r="I1579" s="3">
        <v>1533.5894418022908</v>
      </c>
      <c r="J1579" s="3">
        <v>3.4354297828856111</v>
      </c>
      <c r="K1579" s="3">
        <v>1</v>
      </c>
      <c r="L1579" s="3">
        <f t="shared" si="96"/>
        <v>3.4354297828856111</v>
      </c>
      <c r="M1579" s="4">
        <f t="shared" si="98"/>
        <v>3.4354297828856111</v>
      </c>
      <c r="N1579" s="3">
        <v>0.46865935928551589</v>
      </c>
      <c r="O1579" s="3">
        <v>1</v>
      </c>
      <c r="P1579" s="3">
        <f t="shared" si="97"/>
        <v>0.46865935928551589</v>
      </c>
      <c r="Q1579" s="3">
        <f>P1579</f>
        <v>0.46865935928551589</v>
      </c>
    </row>
    <row r="1580" spans="1:17" x14ac:dyDescent="0.25">
      <c r="A1580" s="3" t="s">
        <v>158</v>
      </c>
      <c r="B1580" s="3" t="s">
        <v>310</v>
      </c>
      <c r="C1580" s="3" t="s">
        <v>9</v>
      </c>
      <c r="D1580" s="3">
        <v>0.56000000000000005</v>
      </c>
      <c r="E1580" s="3">
        <v>0.48</v>
      </c>
      <c r="F1580" s="3" t="s">
        <v>17</v>
      </c>
      <c r="G1580" s="2">
        <v>2000</v>
      </c>
      <c r="H1580" s="3">
        <v>1.3243908823228758E-2</v>
      </c>
      <c r="I1580" s="3">
        <v>48.20135521347283</v>
      </c>
      <c r="J1580" s="3">
        <v>0.13421309224661826</v>
      </c>
      <c r="K1580" s="3">
        <v>1</v>
      </c>
      <c r="L1580" s="3">
        <f t="shared" si="96"/>
        <v>0.13421309224661826</v>
      </c>
      <c r="M1580" s="4">
        <f t="shared" si="98"/>
        <v>0.13421309224661826</v>
      </c>
      <c r="N1580" s="3">
        <v>1.9379981753110294E-2</v>
      </c>
      <c r="O1580" s="3">
        <v>1</v>
      </c>
      <c r="P1580" s="3">
        <f t="shared" si="97"/>
        <v>1.9379981753110294E-2</v>
      </c>
      <c r="Q1580" s="3">
        <f>P1580</f>
        <v>1.9379981753110294E-2</v>
      </c>
    </row>
    <row r="1581" spans="1:17" x14ac:dyDescent="0.25">
      <c r="A1581" s="3" t="s">
        <v>158</v>
      </c>
      <c r="B1581" s="3" t="s">
        <v>89</v>
      </c>
      <c r="C1581" s="3" t="s">
        <v>9</v>
      </c>
      <c r="D1581" s="3">
        <v>0.56000000000000005</v>
      </c>
      <c r="E1581" s="3">
        <v>0.48</v>
      </c>
      <c r="F1581" s="3" t="s">
        <v>17</v>
      </c>
      <c r="G1581" s="2">
        <v>2000</v>
      </c>
      <c r="H1581" s="3">
        <v>1.9292290318799736E-5</v>
      </c>
      <c r="I1581" s="3">
        <v>7.2755124442974259E-2</v>
      </c>
      <c r="J1581" s="3">
        <v>1.7905938027320528E-4</v>
      </c>
      <c r="K1581" s="3">
        <v>1</v>
      </c>
      <c r="L1581" s="3">
        <f t="shared" si="96"/>
        <v>1.7905938027320528E-4</v>
      </c>
      <c r="M1581" s="4">
        <f t="shared" si="98"/>
        <v>1.7905938027320528E-4</v>
      </c>
      <c r="N1581" s="3">
        <v>2.4833021850904374E-5</v>
      </c>
      <c r="O1581" s="3">
        <v>1</v>
      </c>
      <c r="P1581" s="3">
        <f t="shared" si="97"/>
        <v>2.4833021850904374E-5</v>
      </c>
      <c r="Q1581" s="3">
        <f>P1581</f>
        <v>2.4833021850904374E-5</v>
      </c>
    </row>
    <row r="1582" spans="1:17" x14ac:dyDescent="0.25">
      <c r="A1582" s="3" t="s">
        <v>158</v>
      </c>
      <c r="B1582" s="3" t="s">
        <v>310</v>
      </c>
      <c r="C1582" s="3" t="s">
        <v>9</v>
      </c>
      <c r="D1582" s="3">
        <v>0.56000000000000005</v>
      </c>
      <c r="E1582" s="3">
        <v>0.48</v>
      </c>
      <c r="F1582" s="3" t="s">
        <v>275</v>
      </c>
      <c r="G1582" s="2">
        <v>3000</v>
      </c>
      <c r="H1582" s="3">
        <v>0.14225244744459389</v>
      </c>
      <c r="I1582" s="3">
        <v>421.07334757555748</v>
      </c>
      <c r="J1582" s="3">
        <v>1.0196763257924921</v>
      </c>
      <c r="K1582" s="3">
        <v>1</v>
      </c>
      <c r="L1582" s="3">
        <f t="shared" si="96"/>
        <v>1.0196763257924921</v>
      </c>
      <c r="M1582" s="3">
        <v>0</v>
      </c>
      <c r="N1582" s="3">
        <v>0.11116194988257076</v>
      </c>
      <c r="O1582" s="3">
        <v>1</v>
      </c>
      <c r="P1582" s="3">
        <f t="shared" si="97"/>
        <v>0.11116194988257076</v>
      </c>
      <c r="Q1582" s="3">
        <v>0</v>
      </c>
    </row>
    <row r="1583" spans="1:17" x14ac:dyDescent="0.25">
      <c r="A1583" s="3" t="s">
        <v>158</v>
      </c>
      <c r="B1583" s="3" t="s">
        <v>89</v>
      </c>
      <c r="C1583" s="3" t="s">
        <v>9</v>
      </c>
      <c r="D1583" s="3">
        <v>0.56000000000000005</v>
      </c>
      <c r="E1583" s="3">
        <v>0.48</v>
      </c>
      <c r="F1583" s="3" t="s">
        <v>277</v>
      </c>
      <c r="G1583" s="2">
        <v>3000</v>
      </c>
      <c r="H1583" s="3">
        <v>2.6755876946961334E-2</v>
      </c>
      <c r="I1583" s="3">
        <v>63.000188610085011</v>
      </c>
      <c r="J1583" s="3">
        <v>0.16752859382706037</v>
      </c>
      <c r="K1583" s="3">
        <v>1</v>
      </c>
      <c r="L1583" s="3">
        <f t="shared" si="96"/>
        <v>0.16752859382706037</v>
      </c>
      <c r="M1583" s="3">
        <v>0</v>
      </c>
      <c r="N1583" s="3">
        <v>2.223247753953864E-2</v>
      </c>
      <c r="O1583" s="3">
        <v>1</v>
      </c>
      <c r="P1583" s="3">
        <f t="shared" si="97"/>
        <v>2.223247753953864E-2</v>
      </c>
      <c r="Q1583" s="3">
        <v>0</v>
      </c>
    </row>
    <row r="1584" spans="1:17" x14ac:dyDescent="0.25">
      <c r="A1584" s="3" t="s">
        <v>158</v>
      </c>
      <c r="B1584" s="3" t="s">
        <v>89</v>
      </c>
      <c r="C1584" s="3" t="s">
        <v>9</v>
      </c>
      <c r="D1584" s="3">
        <v>0.56000000000000005</v>
      </c>
      <c r="E1584" s="3">
        <v>0.48</v>
      </c>
      <c r="F1584" s="3" t="s">
        <v>294</v>
      </c>
      <c r="G1584" s="2">
        <v>3000</v>
      </c>
      <c r="H1584" s="3">
        <v>2.120420495627433E-4</v>
      </c>
      <c r="I1584" s="3">
        <v>0.85455898493475202</v>
      </c>
      <c r="J1584" s="3">
        <v>1.771343195833846E-3</v>
      </c>
      <c r="K1584" s="3">
        <v>1</v>
      </c>
      <c r="L1584" s="3">
        <f t="shared" si="96"/>
        <v>1.771343195833846E-3</v>
      </c>
      <c r="M1584" s="3">
        <v>0</v>
      </c>
      <c r="N1584" s="3">
        <v>2.3821555240419683E-4</v>
      </c>
      <c r="O1584" s="3">
        <v>1</v>
      </c>
      <c r="P1584" s="3">
        <f t="shared" si="97"/>
        <v>2.3821555240419683E-4</v>
      </c>
      <c r="Q1584" s="3">
        <v>0</v>
      </c>
    </row>
    <row r="1585" spans="1:17" x14ac:dyDescent="0.25">
      <c r="A1585" s="3" t="s">
        <v>158</v>
      </c>
      <c r="B1585" s="3" t="s">
        <v>89</v>
      </c>
      <c r="C1585" s="3" t="s">
        <v>9</v>
      </c>
      <c r="D1585" s="3">
        <v>0.56000000000000005</v>
      </c>
      <c r="E1585" s="3">
        <v>0.48</v>
      </c>
      <c r="F1585" s="3" t="s">
        <v>296</v>
      </c>
      <c r="G1585" s="2">
        <v>3000</v>
      </c>
      <c r="H1585" s="3">
        <v>1.7425546632744556E-3</v>
      </c>
      <c r="I1585" s="3">
        <v>0.80484163833105182</v>
      </c>
      <c r="J1585" s="3">
        <v>2.1683912987896861E-3</v>
      </c>
      <c r="K1585" s="3">
        <v>1</v>
      </c>
      <c r="L1585" s="3">
        <f t="shared" si="96"/>
        <v>2.1683912987896861E-3</v>
      </c>
      <c r="M1585" s="3">
        <v>0</v>
      </c>
      <c r="N1585" s="3">
        <v>2.883627368225328E-4</v>
      </c>
      <c r="O1585" s="3">
        <v>1</v>
      </c>
      <c r="P1585" s="3">
        <f t="shared" si="97"/>
        <v>2.883627368225328E-4</v>
      </c>
      <c r="Q1585" s="3">
        <v>0</v>
      </c>
    </row>
    <row r="1586" spans="1:17" x14ac:dyDescent="0.25">
      <c r="A1586" s="3" t="s">
        <v>158</v>
      </c>
      <c r="B1586" s="3" t="s">
        <v>89</v>
      </c>
      <c r="C1586" s="3" t="s">
        <v>9</v>
      </c>
      <c r="D1586" s="3">
        <v>0.56000000000000005</v>
      </c>
      <c r="E1586" s="3">
        <v>0.48</v>
      </c>
      <c r="F1586" s="3" t="s">
        <v>296</v>
      </c>
      <c r="G1586" s="2">
        <v>3000</v>
      </c>
      <c r="H1586" s="3">
        <v>4.2316638201036929E-4</v>
      </c>
      <c r="I1586" s="3">
        <v>1.679506820800259</v>
      </c>
      <c r="J1586" s="3">
        <v>3.6544224452803192E-3</v>
      </c>
      <c r="K1586" s="3">
        <v>1</v>
      </c>
      <c r="L1586" s="3">
        <f t="shared" si="96"/>
        <v>3.6544224452803192E-3</v>
      </c>
      <c r="M1586" s="3">
        <v>0</v>
      </c>
      <c r="N1586" s="3">
        <v>4.9480211797075461E-4</v>
      </c>
      <c r="O1586" s="3">
        <v>1</v>
      </c>
      <c r="P1586" s="3">
        <f t="shared" si="97"/>
        <v>4.9480211797075461E-4</v>
      </c>
      <c r="Q1586" s="3">
        <v>0</v>
      </c>
    </row>
    <row r="1587" spans="1:17" x14ac:dyDescent="0.25">
      <c r="A1587" s="3" t="s">
        <v>158</v>
      </c>
      <c r="B1587" s="3" t="s">
        <v>351</v>
      </c>
      <c r="C1587" s="3" t="s">
        <v>352</v>
      </c>
      <c r="D1587" s="3">
        <v>0.36</v>
      </c>
      <c r="E1587" s="3">
        <v>0.57999999999999996</v>
      </c>
      <c r="F1587" s="3" t="s">
        <v>283</v>
      </c>
      <c r="G1587" s="2">
        <v>3000</v>
      </c>
      <c r="H1587" s="3">
        <v>4.8351209658557215E-2</v>
      </c>
      <c r="I1587" s="3">
        <v>190.07175277403232</v>
      </c>
      <c r="J1587" s="3">
        <v>0.53285934482251296</v>
      </c>
      <c r="K1587" s="3">
        <v>1</v>
      </c>
      <c r="L1587" s="3">
        <f t="shared" si="96"/>
        <v>0.53285934482251296</v>
      </c>
      <c r="M1587" s="3">
        <v>0</v>
      </c>
      <c r="N1587" s="3">
        <v>7.0215838901577232E-2</v>
      </c>
      <c r="O1587" s="3">
        <v>1</v>
      </c>
      <c r="P1587" s="3">
        <f t="shared" si="97"/>
        <v>7.0215838901577232E-2</v>
      </c>
      <c r="Q1587" s="3">
        <v>0</v>
      </c>
    </row>
    <row r="1588" spans="1:17" x14ac:dyDescent="0.25">
      <c r="A1588" s="3" t="s">
        <v>158</v>
      </c>
      <c r="B1588" s="3" t="s">
        <v>89</v>
      </c>
      <c r="C1588" s="3" t="s">
        <v>9</v>
      </c>
      <c r="D1588" s="3">
        <v>0.56000000000000005</v>
      </c>
      <c r="E1588" s="3">
        <v>0.48</v>
      </c>
      <c r="F1588" s="3" t="s">
        <v>264</v>
      </c>
      <c r="G1588" s="2">
        <v>3000</v>
      </c>
      <c r="H1588" s="3">
        <v>5.1695189327018861E-6</v>
      </c>
      <c r="I1588" s="3">
        <v>2.0788301179637637E-2</v>
      </c>
      <c r="J1588" s="3">
        <v>5.2079239833985314E-5</v>
      </c>
      <c r="K1588" s="3">
        <v>1</v>
      </c>
      <c r="L1588" s="3">
        <f t="shared" si="96"/>
        <v>5.2079239833985314E-5</v>
      </c>
      <c r="M1588" s="3">
        <v>0</v>
      </c>
      <c r="N1588" s="3">
        <v>7.7583231887468261E-6</v>
      </c>
      <c r="O1588" s="3">
        <v>1</v>
      </c>
      <c r="P1588" s="3">
        <f t="shared" si="97"/>
        <v>7.7583231887468261E-6</v>
      </c>
      <c r="Q1588" s="3">
        <v>0</v>
      </c>
    </row>
    <row r="1589" spans="1:17" x14ac:dyDescent="0.25">
      <c r="A1589" s="3" t="s">
        <v>158</v>
      </c>
      <c r="B1589" s="3" t="s">
        <v>310</v>
      </c>
      <c r="C1589" s="3" t="s">
        <v>9</v>
      </c>
      <c r="D1589" s="3">
        <v>0.56000000000000005</v>
      </c>
      <c r="E1589" s="3">
        <v>0.48</v>
      </c>
      <c r="F1589" s="3" t="s">
        <v>264</v>
      </c>
      <c r="G1589" s="2">
        <v>3000</v>
      </c>
      <c r="H1589" s="3">
        <v>31.960692886956764</v>
      </c>
      <c r="I1589" s="3">
        <v>115194.43710758428</v>
      </c>
      <c r="J1589" s="3">
        <v>260.29753780558343</v>
      </c>
      <c r="K1589" s="3">
        <v>1</v>
      </c>
      <c r="L1589" s="3">
        <f t="shared" si="96"/>
        <v>260.29753780558343</v>
      </c>
      <c r="M1589" s="3">
        <v>0</v>
      </c>
      <c r="N1589" s="3">
        <v>35.285644769548995</v>
      </c>
      <c r="O1589" s="3">
        <v>1</v>
      </c>
      <c r="P1589" s="3">
        <f t="shared" si="97"/>
        <v>35.285644769548995</v>
      </c>
      <c r="Q1589" s="3">
        <v>0</v>
      </c>
    </row>
    <row r="1590" spans="1:17" x14ac:dyDescent="0.25">
      <c r="A1590" s="3" t="s">
        <v>158</v>
      </c>
      <c r="B1590" s="3" t="s">
        <v>89</v>
      </c>
      <c r="C1590" s="3" t="s">
        <v>9</v>
      </c>
      <c r="D1590" s="3">
        <v>0.56000000000000005</v>
      </c>
      <c r="E1590" s="3">
        <v>0.48</v>
      </c>
      <c r="F1590" s="3" t="s">
        <v>296</v>
      </c>
      <c r="G1590" s="2">
        <v>3000</v>
      </c>
      <c r="H1590" s="3">
        <v>1.0330614979286063E-5</v>
      </c>
      <c r="I1590" s="3">
        <v>4.3024739929000237E-3</v>
      </c>
      <c r="J1590" s="3">
        <v>1.1870805223128958E-5</v>
      </c>
      <c r="K1590" s="3">
        <v>1</v>
      </c>
      <c r="L1590" s="3">
        <f t="shared" si="96"/>
        <v>1.1870805223128958E-5</v>
      </c>
      <c r="M1590" s="3">
        <v>0</v>
      </c>
      <c r="N1590" s="3">
        <v>1.5758106345863616E-6</v>
      </c>
      <c r="O1590" s="3">
        <v>1</v>
      </c>
      <c r="P1590" s="3">
        <f t="shared" si="97"/>
        <v>1.5758106345863616E-6</v>
      </c>
      <c r="Q1590" s="3">
        <v>0</v>
      </c>
    </row>
    <row r="1591" spans="1:17" x14ac:dyDescent="0.25">
      <c r="A1591" s="3" t="s">
        <v>158</v>
      </c>
      <c r="B1591" s="3" t="s">
        <v>351</v>
      </c>
      <c r="C1591" s="3" t="s">
        <v>352</v>
      </c>
      <c r="D1591" s="3">
        <v>0.36</v>
      </c>
      <c r="E1591" s="3">
        <v>0.57999999999999996</v>
      </c>
      <c r="F1591" s="3" t="s">
        <v>272</v>
      </c>
      <c r="G1591" s="2">
        <v>3000</v>
      </c>
      <c r="H1591" s="3">
        <v>1.913430699915267</v>
      </c>
      <c r="I1591" s="3">
        <v>6948.3623131076456</v>
      </c>
      <c r="J1591" s="3">
        <v>20.046838681315819</v>
      </c>
      <c r="K1591" s="3">
        <v>1</v>
      </c>
      <c r="L1591" s="3">
        <f t="shared" si="96"/>
        <v>20.046838681315819</v>
      </c>
      <c r="M1591" s="3">
        <v>0</v>
      </c>
      <c r="N1591" s="3">
        <v>2.6642644695545696</v>
      </c>
      <c r="O1591" s="3">
        <v>1</v>
      </c>
      <c r="P1591" s="3">
        <f t="shared" si="97"/>
        <v>2.6642644695545696</v>
      </c>
      <c r="Q1591" s="3">
        <v>0</v>
      </c>
    </row>
    <row r="1592" spans="1:17" x14ac:dyDescent="0.25">
      <c r="A1592" s="3" t="s">
        <v>158</v>
      </c>
      <c r="B1592" s="3" t="s">
        <v>8</v>
      </c>
      <c r="C1592" s="3" t="s">
        <v>9</v>
      </c>
      <c r="D1592" s="3">
        <v>0.56000000000000005</v>
      </c>
      <c r="E1592" s="3">
        <v>0.48</v>
      </c>
      <c r="F1592" s="3" t="s">
        <v>19</v>
      </c>
      <c r="G1592" s="2">
        <v>1410</v>
      </c>
      <c r="H1592" s="3">
        <v>88.008293209951503</v>
      </c>
      <c r="I1592" s="3">
        <v>354862.6416584354</v>
      </c>
      <c r="J1592" s="3">
        <v>993.30369719705652</v>
      </c>
      <c r="K1592" s="3">
        <v>1</v>
      </c>
      <c r="L1592" s="3">
        <f t="shared" si="96"/>
        <v>993.30369719705652</v>
      </c>
      <c r="M1592" s="4">
        <f t="shared" ref="M1592:M1655" si="99">L1592</f>
        <v>993.30369719705652</v>
      </c>
      <c r="N1592" s="3">
        <v>132.46507363219902</v>
      </c>
      <c r="O1592" s="3">
        <v>1</v>
      </c>
      <c r="P1592" s="3">
        <f t="shared" si="97"/>
        <v>132.46507363219902</v>
      </c>
      <c r="Q1592" s="3">
        <f>P1592</f>
        <v>132.46507363219902</v>
      </c>
    </row>
    <row r="1593" spans="1:17" x14ac:dyDescent="0.25">
      <c r="A1593" s="3" t="s">
        <v>158</v>
      </c>
      <c r="B1593" s="3" t="s">
        <v>8</v>
      </c>
      <c r="C1593" s="3" t="s">
        <v>9</v>
      </c>
      <c r="D1593" s="3">
        <v>0.56000000000000005</v>
      </c>
      <c r="E1593" s="3">
        <v>0.48</v>
      </c>
      <c r="F1593" s="3" t="s">
        <v>19</v>
      </c>
      <c r="G1593" s="2">
        <v>1410</v>
      </c>
      <c r="H1593" s="3">
        <v>73.589300020912887</v>
      </c>
      <c r="I1593" s="3">
        <v>280438.24932283349</v>
      </c>
      <c r="J1593" s="3">
        <v>631.45034940203846</v>
      </c>
      <c r="K1593" s="3">
        <v>1</v>
      </c>
      <c r="L1593" s="3">
        <f t="shared" si="96"/>
        <v>631.45034940203846</v>
      </c>
      <c r="M1593" s="4">
        <f t="shared" si="99"/>
        <v>631.45034940203846</v>
      </c>
      <c r="N1593" s="3">
        <v>86.126515323116138</v>
      </c>
      <c r="O1593" s="3">
        <v>1</v>
      </c>
      <c r="P1593" s="3">
        <f t="shared" si="97"/>
        <v>86.126515323116138</v>
      </c>
      <c r="Q1593" s="3">
        <f>P1593</f>
        <v>86.126515323116138</v>
      </c>
    </row>
    <row r="1594" spans="1:17" x14ac:dyDescent="0.25">
      <c r="A1594" s="3" t="s">
        <v>158</v>
      </c>
      <c r="B1594" s="3" t="s">
        <v>310</v>
      </c>
      <c r="C1594" s="3" t="s">
        <v>9</v>
      </c>
      <c r="D1594" s="3">
        <v>0.56000000000000005</v>
      </c>
      <c r="E1594" s="3">
        <v>0.48</v>
      </c>
      <c r="F1594" s="3" t="s">
        <v>19</v>
      </c>
      <c r="G1594" s="2">
        <v>1410</v>
      </c>
      <c r="H1594" s="3">
        <v>1.4665826796571801</v>
      </c>
      <c r="I1594" s="3">
        <v>5497.6597840113936</v>
      </c>
      <c r="J1594" s="3">
        <v>14.876167417079511</v>
      </c>
      <c r="K1594" s="3">
        <v>1</v>
      </c>
      <c r="L1594" s="3">
        <f t="shared" si="96"/>
        <v>14.876167417079511</v>
      </c>
      <c r="M1594" s="4">
        <f t="shared" si="99"/>
        <v>14.876167417079511</v>
      </c>
      <c r="N1594" s="3">
        <v>2.0394758173113163</v>
      </c>
      <c r="O1594" s="3">
        <v>1</v>
      </c>
      <c r="P1594" s="3">
        <f t="shared" si="97"/>
        <v>2.0394758173113163</v>
      </c>
      <c r="Q1594" s="3">
        <f>P1594</f>
        <v>2.0394758173113163</v>
      </c>
    </row>
    <row r="1595" spans="1:17" x14ac:dyDescent="0.25">
      <c r="A1595" s="3" t="s">
        <v>158</v>
      </c>
      <c r="B1595" s="3" t="s">
        <v>310</v>
      </c>
      <c r="C1595" s="3" t="s">
        <v>9</v>
      </c>
      <c r="D1595" s="3">
        <v>0.56000000000000005</v>
      </c>
      <c r="E1595" s="3">
        <v>0.48</v>
      </c>
      <c r="F1595" s="3" t="s">
        <v>19</v>
      </c>
      <c r="G1595" s="2">
        <v>1410</v>
      </c>
      <c r="H1595" s="3">
        <v>58.463251532589631</v>
      </c>
      <c r="I1595" s="3">
        <v>225344.48276641878</v>
      </c>
      <c r="J1595" s="3">
        <v>537.28513513080588</v>
      </c>
      <c r="K1595" s="3">
        <v>1</v>
      </c>
      <c r="L1595" s="3">
        <f t="shared" si="96"/>
        <v>537.28513513080588</v>
      </c>
      <c r="M1595" s="4">
        <f t="shared" si="99"/>
        <v>537.28513513080588</v>
      </c>
      <c r="N1595" s="3">
        <v>74.007002405408883</v>
      </c>
      <c r="O1595" s="3">
        <v>1</v>
      </c>
      <c r="P1595" s="3">
        <f t="shared" si="97"/>
        <v>74.007002405408883</v>
      </c>
      <c r="Q1595" s="3">
        <f>P1595</f>
        <v>74.007002405408883</v>
      </c>
    </row>
    <row r="1596" spans="1:17" x14ac:dyDescent="0.25">
      <c r="A1596" s="3" t="s">
        <v>158</v>
      </c>
      <c r="B1596" s="3" t="s">
        <v>8</v>
      </c>
      <c r="C1596" s="3" t="s">
        <v>9</v>
      </c>
      <c r="D1596" s="3">
        <v>0.56000000000000005</v>
      </c>
      <c r="E1596" s="3">
        <v>0.48</v>
      </c>
      <c r="F1596" s="3" t="s">
        <v>19</v>
      </c>
      <c r="G1596" s="2">
        <v>1410</v>
      </c>
      <c r="H1596" s="3">
        <v>1.2014718674320057</v>
      </c>
      <c r="I1596" s="3">
        <v>4834.3516767975889</v>
      </c>
      <c r="J1596" s="3">
        <v>11.132692599683446</v>
      </c>
      <c r="K1596" s="3">
        <f>1-0.712</f>
        <v>0.28800000000000003</v>
      </c>
      <c r="L1596" s="3">
        <f t="shared" si="96"/>
        <v>3.2062154687088329</v>
      </c>
      <c r="M1596" s="4">
        <f t="shared" si="99"/>
        <v>3.2062154687088329</v>
      </c>
      <c r="N1596" s="3">
        <v>1.4830553843222347</v>
      </c>
      <c r="O1596" s="3">
        <f>1-0.531</f>
        <v>0.46899999999999997</v>
      </c>
      <c r="P1596" s="3">
        <f t="shared" si="97"/>
        <v>0.695552975247128</v>
      </c>
      <c r="Q1596" s="3">
        <f>P1596</f>
        <v>0.695552975247128</v>
      </c>
    </row>
    <row r="1597" spans="1:17" x14ac:dyDescent="0.25">
      <c r="A1597" s="3" t="s">
        <v>158</v>
      </c>
      <c r="B1597" s="3" t="s">
        <v>8</v>
      </c>
      <c r="C1597" s="3" t="s">
        <v>9</v>
      </c>
      <c r="D1597" s="3">
        <v>0.56000000000000005</v>
      </c>
      <c r="E1597" s="3">
        <v>0.48</v>
      </c>
      <c r="F1597" s="3" t="s">
        <v>19</v>
      </c>
      <c r="G1597" s="2">
        <v>1410</v>
      </c>
      <c r="H1597" s="3">
        <v>22.572621641250223</v>
      </c>
      <c r="I1597" s="3">
        <v>90074.059865316536</v>
      </c>
      <c r="J1597" s="3">
        <v>198.0762568076633</v>
      </c>
      <c r="K1597" s="3">
        <f>1-0.712</f>
        <v>0.28800000000000003</v>
      </c>
      <c r="L1597" s="3">
        <f t="shared" si="96"/>
        <v>57.045961960607038</v>
      </c>
      <c r="M1597" s="4">
        <f t="shared" si="99"/>
        <v>57.045961960607038</v>
      </c>
      <c r="N1597" s="3">
        <v>27.132976195560286</v>
      </c>
      <c r="O1597" s="3">
        <f>1-0.531</f>
        <v>0.46899999999999997</v>
      </c>
      <c r="P1597" s="3">
        <f t="shared" si="97"/>
        <v>12.725365835717772</v>
      </c>
      <c r="Q1597" s="3">
        <f>P1597</f>
        <v>12.725365835717772</v>
      </c>
    </row>
    <row r="1598" spans="1:17" x14ac:dyDescent="0.25">
      <c r="A1598" s="3" t="s">
        <v>158</v>
      </c>
      <c r="B1598" s="3" t="s">
        <v>310</v>
      </c>
      <c r="C1598" s="3" t="s">
        <v>9</v>
      </c>
      <c r="D1598" s="3">
        <v>0.56000000000000005</v>
      </c>
      <c r="E1598" s="3">
        <v>0.48</v>
      </c>
      <c r="F1598" s="3" t="s">
        <v>275</v>
      </c>
      <c r="G1598" s="2">
        <v>1410</v>
      </c>
      <c r="H1598" s="3">
        <v>6.4381392377808613</v>
      </c>
      <c r="I1598" s="3">
        <v>23889.424864644185</v>
      </c>
      <c r="J1598" s="3">
        <v>53.888743201461963</v>
      </c>
      <c r="K1598" s="3">
        <v>1</v>
      </c>
      <c r="L1598" s="3">
        <f t="shared" si="96"/>
        <v>53.888743201461963</v>
      </c>
      <c r="M1598" s="4">
        <f t="shared" si="99"/>
        <v>53.888743201461963</v>
      </c>
      <c r="N1598" s="3">
        <v>7.0132371496438273</v>
      </c>
      <c r="O1598" s="3">
        <v>1</v>
      </c>
      <c r="P1598" s="3">
        <f t="shared" si="97"/>
        <v>7.0132371496438273</v>
      </c>
      <c r="Q1598" s="3">
        <f>P1598</f>
        <v>7.0132371496438273</v>
      </c>
    </row>
    <row r="1599" spans="1:17" x14ac:dyDescent="0.25">
      <c r="A1599" s="3" t="s">
        <v>158</v>
      </c>
      <c r="B1599" s="3" t="s">
        <v>310</v>
      </c>
      <c r="C1599" s="3" t="s">
        <v>9</v>
      </c>
      <c r="D1599" s="3">
        <v>0.56000000000000005</v>
      </c>
      <c r="E1599" s="3">
        <v>0.48</v>
      </c>
      <c r="F1599" s="3" t="s">
        <v>275</v>
      </c>
      <c r="G1599" s="2">
        <v>1410</v>
      </c>
      <c r="H1599" s="3">
        <v>10.506163907968105</v>
      </c>
      <c r="I1599" s="3">
        <v>40403.259176868822</v>
      </c>
      <c r="J1599" s="3">
        <v>100.56202655361463</v>
      </c>
      <c r="K1599" s="3">
        <v>1</v>
      </c>
      <c r="L1599" s="3">
        <f t="shared" si="96"/>
        <v>100.56202655361463</v>
      </c>
      <c r="M1599" s="4">
        <f t="shared" si="99"/>
        <v>100.56202655361463</v>
      </c>
      <c r="N1599" s="3">
        <v>13.932673715052244</v>
      </c>
      <c r="O1599" s="3">
        <v>1</v>
      </c>
      <c r="P1599" s="3">
        <f t="shared" si="97"/>
        <v>13.932673715052244</v>
      </c>
      <c r="Q1599" s="3">
        <f>P1599</f>
        <v>13.932673715052244</v>
      </c>
    </row>
    <row r="1600" spans="1:17" x14ac:dyDescent="0.25">
      <c r="A1600" s="3" t="s">
        <v>158</v>
      </c>
      <c r="B1600" s="3" t="s">
        <v>351</v>
      </c>
      <c r="C1600" s="3" t="s">
        <v>352</v>
      </c>
      <c r="D1600" s="3">
        <v>0.36</v>
      </c>
      <c r="E1600" s="3">
        <v>0.57999999999999996</v>
      </c>
      <c r="F1600" s="3" t="s">
        <v>360</v>
      </c>
      <c r="G1600" s="2">
        <v>1410</v>
      </c>
      <c r="H1600" s="3">
        <v>16.25874442507989</v>
      </c>
      <c r="I1600" s="3">
        <v>66103.992315392723</v>
      </c>
      <c r="J1600" s="3">
        <v>161.16220476396154</v>
      </c>
      <c r="K1600" s="3">
        <v>1</v>
      </c>
      <c r="L1600" s="3">
        <f t="shared" si="96"/>
        <v>161.16220476396154</v>
      </c>
      <c r="M1600" s="4">
        <f t="shared" si="99"/>
        <v>161.16220476396154</v>
      </c>
      <c r="N1600" s="3">
        <v>21.801678652328611</v>
      </c>
      <c r="O1600" s="3">
        <v>1</v>
      </c>
      <c r="P1600" s="3">
        <f t="shared" si="97"/>
        <v>21.801678652328611</v>
      </c>
      <c r="Q1600" s="3">
        <f>P1600</f>
        <v>21.801678652328611</v>
      </c>
    </row>
    <row r="1601" spans="1:17" x14ac:dyDescent="0.25">
      <c r="A1601" s="3" t="s">
        <v>158</v>
      </c>
      <c r="B1601" s="3" t="s">
        <v>8</v>
      </c>
      <c r="C1601" s="3" t="s">
        <v>9</v>
      </c>
      <c r="D1601" s="3">
        <v>0.56000000000000005</v>
      </c>
      <c r="E1601" s="3">
        <v>0.48</v>
      </c>
      <c r="F1601" s="3" t="s">
        <v>11</v>
      </c>
      <c r="G1601" s="2">
        <v>1410</v>
      </c>
      <c r="H1601" s="3">
        <v>420.83344777438288</v>
      </c>
      <c r="I1601" s="3">
        <v>1680382.3318876792</v>
      </c>
      <c r="J1601" s="3">
        <v>4056.7144418321514</v>
      </c>
      <c r="K1601" s="3">
        <v>1</v>
      </c>
      <c r="L1601" s="3">
        <f t="shared" si="96"/>
        <v>4056.7144418321514</v>
      </c>
      <c r="M1601" s="4">
        <f t="shared" si="99"/>
        <v>4056.7144418321514</v>
      </c>
      <c r="N1601" s="3">
        <v>545.2779553898896</v>
      </c>
      <c r="O1601" s="3">
        <v>1</v>
      </c>
      <c r="P1601" s="3">
        <f t="shared" si="97"/>
        <v>545.2779553898896</v>
      </c>
      <c r="Q1601" s="3">
        <f>P1601</f>
        <v>545.2779553898896</v>
      </c>
    </row>
    <row r="1602" spans="1:17" x14ac:dyDescent="0.25">
      <c r="A1602" s="3" t="s">
        <v>158</v>
      </c>
      <c r="B1602" s="3" t="s">
        <v>8</v>
      </c>
      <c r="C1602" s="3" t="s">
        <v>9</v>
      </c>
      <c r="D1602" s="3">
        <v>0.56000000000000005</v>
      </c>
      <c r="E1602" s="3">
        <v>0.48</v>
      </c>
      <c r="F1602" s="3" t="s">
        <v>11</v>
      </c>
      <c r="G1602" s="2">
        <v>1410</v>
      </c>
      <c r="H1602" s="3">
        <v>103.18691129050458</v>
      </c>
      <c r="I1602" s="3">
        <v>416472.90091878129</v>
      </c>
      <c r="J1602" s="3">
        <v>930.6685558265616</v>
      </c>
      <c r="K1602" s="3">
        <v>1</v>
      </c>
      <c r="L1602" s="3">
        <f t="shared" ref="L1602:L1665" si="100">J1602*K1602</f>
        <v>930.6685558265616</v>
      </c>
      <c r="M1602" s="4">
        <f t="shared" si="99"/>
        <v>930.6685558265616</v>
      </c>
      <c r="N1602" s="3">
        <v>126.07061497319773</v>
      </c>
      <c r="O1602" s="3">
        <v>1</v>
      </c>
      <c r="P1602" s="3">
        <f t="shared" ref="P1602:P1665" si="101">N1602*O1602</f>
        <v>126.07061497319773</v>
      </c>
      <c r="Q1602" s="3">
        <f>P1602</f>
        <v>126.07061497319773</v>
      </c>
    </row>
    <row r="1603" spans="1:17" x14ac:dyDescent="0.25">
      <c r="A1603" s="3" t="s">
        <v>158</v>
      </c>
      <c r="B1603" s="3" t="s">
        <v>8</v>
      </c>
      <c r="C1603" s="3" t="s">
        <v>9</v>
      </c>
      <c r="D1603" s="3">
        <v>0.56000000000000005</v>
      </c>
      <c r="E1603" s="3">
        <v>0.48</v>
      </c>
      <c r="F1603" s="3" t="s">
        <v>11</v>
      </c>
      <c r="G1603" s="2">
        <v>1410</v>
      </c>
      <c r="H1603" s="3">
        <v>0.14578022497421608</v>
      </c>
      <c r="I1603" s="3">
        <v>597.82536636259999</v>
      </c>
      <c r="J1603" s="3">
        <v>1.4098658517205587</v>
      </c>
      <c r="K1603" s="3">
        <v>1</v>
      </c>
      <c r="L1603" s="3">
        <f t="shared" si="100"/>
        <v>1.4098658517205587</v>
      </c>
      <c r="M1603" s="4">
        <f t="shared" si="99"/>
        <v>1.4098658517205587</v>
      </c>
      <c r="N1603" s="3">
        <v>0.1899777431112481</v>
      </c>
      <c r="O1603" s="3">
        <v>1</v>
      </c>
      <c r="P1603" s="3">
        <f t="shared" si="101"/>
        <v>0.1899777431112481</v>
      </c>
      <c r="Q1603" s="3">
        <f>P1603</f>
        <v>0.1899777431112481</v>
      </c>
    </row>
    <row r="1604" spans="1:17" x14ac:dyDescent="0.25">
      <c r="A1604" s="3" t="s">
        <v>158</v>
      </c>
      <c r="B1604" s="3" t="s">
        <v>8</v>
      </c>
      <c r="C1604" s="3" t="s">
        <v>9</v>
      </c>
      <c r="D1604" s="3">
        <v>0.56000000000000005</v>
      </c>
      <c r="E1604" s="3">
        <v>0.48</v>
      </c>
      <c r="F1604" s="3" t="s">
        <v>183</v>
      </c>
      <c r="G1604" s="2">
        <v>1410</v>
      </c>
      <c r="H1604" s="3">
        <v>38.340857152276349</v>
      </c>
      <c r="I1604" s="3">
        <v>147066.14722583853</v>
      </c>
      <c r="J1604" s="3">
        <v>410.49989016780211</v>
      </c>
      <c r="K1604" s="3">
        <v>1</v>
      </c>
      <c r="L1604" s="3">
        <f t="shared" si="100"/>
        <v>410.49989016780211</v>
      </c>
      <c r="M1604" s="4">
        <f t="shared" si="99"/>
        <v>410.49989016780211</v>
      </c>
      <c r="N1604" s="3">
        <v>54.044347351950861</v>
      </c>
      <c r="O1604" s="3">
        <v>1</v>
      </c>
      <c r="P1604" s="3">
        <f t="shared" si="101"/>
        <v>54.044347351950861</v>
      </c>
      <c r="Q1604" s="3">
        <f>P1604</f>
        <v>54.044347351950861</v>
      </c>
    </row>
    <row r="1605" spans="1:17" x14ac:dyDescent="0.25">
      <c r="A1605" s="3" t="s">
        <v>158</v>
      </c>
      <c r="B1605" s="3" t="s">
        <v>8</v>
      </c>
      <c r="C1605" s="3" t="s">
        <v>9</v>
      </c>
      <c r="D1605" s="3">
        <v>0.56000000000000005</v>
      </c>
      <c r="E1605" s="3">
        <v>0.48</v>
      </c>
      <c r="F1605" s="3" t="s">
        <v>183</v>
      </c>
      <c r="G1605" s="2">
        <v>1410</v>
      </c>
      <c r="H1605" s="3">
        <v>316.64010603480295</v>
      </c>
      <c r="I1605" s="3">
        <v>1309961.8273190251</v>
      </c>
      <c r="J1605" s="3">
        <v>3252.191863045538</v>
      </c>
      <c r="K1605" s="3">
        <v>1</v>
      </c>
      <c r="L1605" s="3">
        <f t="shared" si="100"/>
        <v>3252.191863045538</v>
      </c>
      <c r="M1605" s="4">
        <f t="shared" si="99"/>
        <v>3252.191863045538</v>
      </c>
      <c r="N1605" s="3">
        <v>438.3043721607574</v>
      </c>
      <c r="O1605" s="3">
        <v>1</v>
      </c>
      <c r="P1605" s="3">
        <f t="shared" si="101"/>
        <v>438.3043721607574</v>
      </c>
      <c r="Q1605" s="3">
        <f>P1605</f>
        <v>438.3043721607574</v>
      </c>
    </row>
    <row r="1606" spans="1:17" x14ac:dyDescent="0.25">
      <c r="A1606" s="3" t="s">
        <v>158</v>
      </c>
      <c r="B1606" s="3" t="s">
        <v>8</v>
      </c>
      <c r="C1606" s="3" t="s">
        <v>9</v>
      </c>
      <c r="D1606" s="3">
        <v>0.56000000000000005</v>
      </c>
      <c r="E1606" s="3">
        <v>0.48</v>
      </c>
      <c r="F1606" s="3" t="s">
        <v>183</v>
      </c>
      <c r="G1606" s="2">
        <v>1410</v>
      </c>
      <c r="H1606" s="3">
        <v>381.89337560552423</v>
      </c>
      <c r="I1606" s="3">
        <v>1671813.0553879042</v>
      </c>
      <c r="J1606" s="3">
        <v>4266.1913657294954</v>
      </c>
      <c r="K1606" s="3">
        <f>1-0.712</f>
        <v>0.28800000000000003</v>
      </c>
      <c r="L1606" s="3">
        <f t="shared" si="100"/>
        <v>1228.6631133300948</v>
      </c>
      <c r="M1606" s="4">
        <f t="shared" si="99"/>
        <v>1228.6631133300948</v>
      </c>
      <c r="N1606" s="3">
        <v>569.5928279304029</v>
      </c>
      <c r="O1606" s="3">
        <f>1-0.531</f>
        <v>0.46899999999999997</v>
      </c>
      <c r="P1606" s="3">
        <f t="shared" si="101"/>
        <v>267.13903629935896</v>
      </c>
      <c r="Q1606" s="3">
        <f>P1606</f>
        <v>267.13903629935896</v>
      </c>
    </row>
    <row r="1607" spans="1:17" x14ac:dyDescent="0.25">
      <c r="A1607" s="3" t="s">
        <v>158</v>
      </c>
      <c r="B1607" s="3" t="s">
        <v>310</v>
      </c>
      <c r="C1607" s="3" t="s">
        <v>9</v>
      </c>
      <c r="D1607" s="3">
        <v>0.56000000000000005</v>
      </c>
      <c r="E1607" s="3">
        <v>0.48</v>
      </c>
      <c r="F1607" s="3" t="s">
        <v>320</v>
      </c>
      <c r="G1607" s="2">
        <v>1410</v>
      </c>
      <c r="H1607" s="3">
        <v>48.200806110777869</v>
      </c>
      <c r="I1607" s="3">
        <v>195710.96481991487</v>
      </c>
      <c r="J1607" s="3">
        <v>429.6693137383964</v>
      </c>
      <c r="K1607" s="3">
        <v>1</v>
      </c>
      <c r="L1607" s="3">
        <f t="shared" si="100"/>
        <v>429.6693137383964</v>
      </c>
      <c r="M1607" s="4">
        <f t="shared" si="99"/>
        <v>429.6693137383964</v>
      </c>
      <c r="N1607" s="3">
        <v>58.162019897308241</v>
      </c>
      <c r="O1607" s="3">
        <v>1</v>
      </c>
      <c r="P1607" s="3">
        <f t="shared" si="101"/>
        <v>58.162019897308241</v>
      </c>
      <c r="Q1607" s="3">
        <f>P1607</f>
        <v>58.162019897308241</v>
      </c>
    </row>
    <row r="1608" spans="1:17" x14ac:dyDescent="0.25">
      <c r="A1608" s="3" t="s">
        <v>158</v>
      </c>
      <c r="B1608" s="3" t="s">
        <v>310</v>
      </c>
      <c r="C1608" s="3" t="s">
        <v>9</v>
      </c>
      <c r="D1608" s="3">
        <v>0.56000000000000005</v>
      </c>
      <c r="E1608" s="3">
        <v>0.48</v>
      </c>
      <c r="F1608" s="3" t="s">
        <v>320</v>
      </c>
      <c r="G1608" s="2">
        <v>1410</v>
      </c>
      <c r="H1608" s="3">
        <v>62.045131992408209</v>
      </c>
      <c r="I1608" s="3">
        <v>249754.11126905537</v>
      </c>
      <c r="J1608" s="3">
        <v>551.99544732201196</v>
      </c>
      <c r="K1608" s="3">
        <v>1</v>
      </c>
      <c r="L1608" s="3">
        <f t="shared" si="100"/>
        <v>551.99544732201196</v>
      </c>
      <c r="M1608" s="4">
        <f t="shared" si="99"/>
        <v>551.99544732201196</v>
      </c>
      <c r="N1608" s="3">
        <v>74.564711211898071</v>
      </c>
      <c r="O1608" s="3">
        <v>1</v>
      </c>
      <c r="P1608" s="3">
        <f t="shared" si="101"/>
        <v>74.564711211898071</v>
      </c>
      <c r="Q1608" s="3">
        <f>P1608</f>
        <v>74.564711211898071</v>
      </c>
    </row>
    <row r="1609" spans="1:17" x14ac:dyDescent="0.25">
      <c r="A1609" s="3" t="s">
        <v>158</v>
      </c>
      <c r="B1609" s="3" t="s">
        <v>89</v>
      </c>
      <c r="C1609" s="3" t="s">
        <v>9</v>
      </c>
      <c r="D1609" s="3">
        <v>0.56000000000000005</v>
      </c>
      <c r="E1609" s="3">
        <v>0.48</v>
      </c>
      <c r="F1609" s="3" t="s">
        <v>277</v>
      </c>
      <c r="G1609" s="2">
        <v>1410</v>
      </c>
      <c r="H1609" s="3">
        <v>144.27436064151368</v>
      </c>
      <c r="I1609" s="3">
        <v>597248.87971169734</v>
      </c>
      <c r="J1609" s="3">
        <v>1486.5022445999423</v>
      </c>
      <c r="K1609" s="3">
        <v>1</v>
      </c>
      <c r="L1609" s="3">
        <f t="shared" si="100"/>
        <v>1486.5022445999423</v>
      </c>
      <c r="M1609" s="4">
        <f t="shared" si="99"/>
        <v>1486.5022445999423</v>
      </c>
      <c r="N1609" s="3">
        <v>202.02879024648476</v>
      </c>
      <c r="O1609" s="3">
        <v>1</v>
      </c>
      <c r="P1609" s="3">
        <f t="shared" si="101"/>
        <v>202.02879024648476</v>
      </c>
      <c r="Q1609" s="3">
        <f>P1609</f>
        <v>202.02879024648476</v>
      </c>
    </row>
    <row r="1610" spans="1:17" x14ac:dyDescent="0.25">
      <c r="A1610" s="3" t="s">
        <v>158</v>
      </c>
      <c r="B1610" s="3" t="s">
        <v>89</v>
      </c>
      <c r="C1610" s="3" t="s">
        <v>9</v>
      </c>
      <c r="D1610" s="3">
        <v>0.56000000000000005</v>
      </c>
      <c r="E1610" s="3">
        <v>0.48</v>
      </c>
      <c r="F1610" s="3" t="s">
        <v>294</v>
      </c>
      <c r="G1610" s="2">
        <v>1410</v>
      </c>
      <c r="H1610" s="3">
        <v>5.6783973253874347E-2</v>
      </c>
      <c r="I1610" s="3">
        <v>234.92629505602866</v>
      </c>
      <c r="J1610" s="3">
        <v>0.63318952487682234</v>
      </c>
      <c r="K1610" s="3">
        <v>1</v>
      </c>
      <c r="L1610" s="3">
        <f t="shared" si="100"/>
        <v>0.63318952487682234</v>
      </c>
      <c r="M1610" s="4">
        <f t="shared" si="99"/>
        <v>0.63318952487682234</v>
      </c>
      <c r="N1610" s="3">
        <v>8.5440460267000029E-2</v>
      </c>
      <c r="O1610" s="3">
        <v>1</v>
      </c>
      <c r="P1610" s="3">
        <f t="shared" si="101"/>
        <v>8.5440460267000029E-2</v>
      </c>
      <c r="Q1610" s="3">
        <f>P1610</f>
        <v>8.5440460267000029E-2</v>
      </c>
    </row>
    <row r="1611" spans="1:17" x14ac:dyDescent="0.25">
      <c r="A1611" s="3" t="s">
        <v>158</v>
      </c>
      <c r="B1611" s="3" t="s">
        <v>89</v>
      </c>
      <c r="C1611" s="3" t="s">
        <v>9</v>
      </c>
      <c r="D1611" s="3">
        <v>0.56000000000000005</v>
      </c>
      <c r="E1611" s="3">
        <v>0.48</v>
      </c>
      <c r="F1611" s="3" t="s">
        <v>296</v>
      </c>
      <c r="G1611" s="2">
        <v>1410</v>
      </c>
      <c r="H1611" s="3">
        <v>1.870039345948403E-2</v>
      </c>
      <c r="I1611" s="3">
        <v>77.126142765648169</v>
      </c>
      <c r="J1611" s="3">
        <v>0.20691699339041719</v>
      </c>
      <c r="K1611" s="3">
        <v>1</v>
      </c>
      <c r="L1611" s="3">
        <f t="shared" si="100"/>
        <v>0.20691699339041719</v>
      </c>
      <c r="M1611" s="4">
        <f t="shared" si="99"/>
        <v>0.20691699339041719</v>
      </c>
      <c r="N1611" s="3">
        <v>2.7586742908693902E-2</v>
      </c>
      <c r="O1611" s="3">
        <v>1</v>
      </c>
      <c r="P1611" s="3">
        <f t="shared" si="101"/>
        <v>2.7586742908693902E-2</v>
      </c>
      <c r="Q1611" s="3">
        <f>P1611</f>
        <v>2.7586742908693902E-2</v>
      </c>
    </row>
    <row r="1612" spans="1:17" x14ac:dyDescent="0.25">
      <c r="A1612" s="3" t="s">
        <v>158</v>
      </c>
      <c r="B1612" s="3" t="s">
        <v>8</v>
      </c>
      <c r="C1612" s="3" t="s">
        <v>9</v>
      </c>
      <c r="D1612" s="3">
        <v>0.56000000000000005</v>
      </c>
      <c r="E1612" s="3">
        <v>0.48</v>
      </c>
      <c r="F1612" s="3" t="s">
        <v>184</v>
      </c>
      <c r="G1612" s="2">
        <v>1410</v>
      </c>
      <c r="H1612" s="3">
        <v>125.03944123198841</v>
      </c>
      <c r="I1612" s="3">
        <v>508098.34407739819</v>
      </c>
      <c r="J1612" s="3">
        <v>1300.5251194997595</v>
      </c>
      <c r="K1612" s="3">
        <v>1</v>
      </c>
      <c r="L1612" s="3">
        <f t="shared" si="100"/>
        <v>1300.5251194997595</v>
      </c>
      <c r="M1612" s="4">
        <f t="shared" si="99"/>
        <v>1300.5251194997595</v>
      </c>
      <c r="N1612" s="3">
        <v>175.48918043964633</v>
      </c>
      <c r="O1612" s="3">
        <v>1</v>
      </c>
      <c r="P1612" s="3">
        <f t="shared" si="101"/>
        <v>175.48918043964633</v>
      </c>
      <c r="Q1612" s="3">
        <f>P1612</f>
        <v>175.48918043964633</v>
      </c>
    </row>
    <row r="1613" spans="1:17" x14ac:dyDescent="0.25">
      <c r="A1613" s="3" t="s">
        <v>158</v>
      </c>
      <c r="B1613" s="3" t="s">
        <v>8</v>
      </c>
      <c r="C1613" s="3" t="s">
        <v>9</v>
      </c>
      <c r="D1613" s="3">
        <v>0.56000000000000005</v>
      </c>
      <c r="E1613" s="3">
        <v>0.48</v>
      </c>
      <c r="F1613" s="3" t="s">
        <v>184</v>
      </c>
      <c r="G1613" s="2">
        <v>1410</v>
      </c>
      <c r="H1613" s="3">
        <v>36.344046010596621</v>
      </c>
      <c r="I1613" s="3">
        <v>147352.88527689781</v>
      </c>
      <c r="J1613" s="3">
        <v>344.14098604026054</v>
      </c>
      <c r="K1613" s="3">
        <v>1</v>
      </c>
      <c r="L1613" s="3">
        <f t="shared" si="100"/>
        <v>344.14098604026054</v>
      </c>
      <c r="M1613" s="4">
        <f t="shared" si="99"/>
        <v>344.14098604026054</v>
      </c>
      <c r="N1613" s="3">
        <v>46.415531586261089</v>
      </c>
      <c r="O1613" s="3">
        <v>1</v>
      </c>
      <c r="P1613" s="3">
        <f t="shared" si="101"/>
        <v>46.415531586261089</v>
      </c>
      <c r="Q1613" s="3">
        <f>P1613</f>
        <v>46.415531586261089</v>
      </c>
    </row>
    <row r="1614" spans="1:17" x14ac:dyDescent="0.25">
      <c r="A1614" s="3" t="s">
        <v>158</v>
      </c>
      <c r="B1614" s="3" t="s">
        <v>8</v>
      </c>
      <c r="C1614" s="3" t="s">
        <v>9</v>
      </c>
      <c r="D1614" s="3">
        <v>0.56000000000000005</v>
      </c>
      <c r="E1614" s="3">
        <v>0.48</v>
      </c>
      <c r="F1614" s="3" t="s">
        <v>184</v>
      </c>
      <c r="G1614" s="2">
        <v>1410</v>
      </c>
      <c r="H1614" s="3">
        <v>1.9449833073438638</v>
      </c>
      <c r="I1614" s="3">
        <v>7945.675340540186</v>
      </c>
      <c r="J1614" s="3">
        <v>19.865066233718032</v>
      </c>
      <c r="K1614" s="3">
        <f>1-0.712</f>
        <v>0.28800000000000003</v>
      </c>
      <c r="L1614" s="3">
        <f t="shared" si="100"/>
        <v>5.721139075310794</v>
      </c>
      <c r="M1614" s="4">
        <f t="shared" si="99"/>
        <v>5.721139075310794</v>
      </c>
      <c r="N1614" s="3">
        <v>2.6383899948169027</v>
      </c>
      <c r="O1614" s="3">
        <f>1-0.531</f>
        <v>0.46899999999999997</v>
      </c>
      <c r="P1614" s="3">
        <f t="shared" si="101"/>
        <v>1.2374049075691274</v>
      </c>
      <c r="Q1614" s="3">
        <f>P1614</f>
        <v>1.2374049075691274</v>
      </c>
    </row>
    <row r="1615" spans="1:17" x14ac:dyDescent="0.25">
      <c r="A1615" s="3" t="s">
        <v>158</v>
      </c>
      <c r="B1615" s="3" t="s">
        <v>8</v>
      </c>
      <c r="C1615" s="3" t="s">
        <v>9</v>
      </c>
      <c r="D1615" s="3">
        <v>0.56000000000000005</v>
      </c>
      <c r="E1615" s="3">
        <v>0.48</v>
      </c>
      <c r="F1615" s="3" t="s">
        <v>184</v>
      </c>
      <c r="G1615" s="2">
        <v>1410</v>
      </c>
      <c r="H1615" s="3">
        <v>123.69235826617665</v>
      </c>
      <c r="I1615" s="3">
        <v>519078.34273213113</v>
      </c>
      <c r="J1615" s="3">
        <v>1175.6533142068963</v>
      </c>
      <c r="K1615" s="3">
        <f>1-0.712</f>
        <v>0.28800000000000003</v>
      </c>
      <c r="L1615" s="3">
        <f t="shared" si="100"/>
        <v>338.58815449158618</v>
      </c>
      <c r="M1615" s="4">
        <f t="shared" si="99"/>
        <v>338.58815449158618</v>
      </c>
      <c r="N1615" s="3">
        <v>157.28175175259904</v>
      </c>
      <c r="O1615" s="3">
        <f>1-0.531</f>
        <v>0.46899999999999997</v>
      </c>
      <c r="P1615" s="3">
        <f t="shared" si="101"/>
        <v>73.76514157196894</v>
      </c>
      <c r="Q1615" s="3">
        <f>P1615</f>
        <v>73.76514157196894</v>
      </c>
    </row>
    <row r="1616" spans="1:17" x14ac:dyDescent="0.25">
      <c r="A1616" s="3" t="s">
        <v>158</v>
      </c>
      <c r="B1616" s="3" t="s">
        <v>351</v>
      </c>
      <c r="C1616" s="3" t="s">
        <v>352</v>
      </c>
      <c r="D1616" s="3">
        <v>0.36</v>
      </c>
      <c r="E1616" s="3">
        <v>0.57999999999999996</v>
      </c>
      <c r="F1616" s="3" t="s">
        <v>283</v>
      </c>
      <c r="G1616" s="2">
        <v>1410</v>
      </c>
      <c r="H1616" s="3">
        <v>1.9541774288693883</v>
      </c>
      <c r="I1616" s="3">
        <v>7478.8689461454578</v>
      </c>
      <c r="J1616" s="3">
        <v>18.618834335545714</v>
      </c>
      <c r="K1616" s="3">
        <v>1</v>
      </c>
      <c r="L1616" s="3">
        <f t="shared" si="100"/>
        <v>18.618834335545714</v>
      </c>
      <c r="M1616" s="4">
        <f t="shared" si="99"/>
        <v>18.618834335545714</v>
      </c>
      <c r="N1616" s="3">
        <v>2.4905814282167653</v>
      </c>
      <c r="O1616" s="3">
        <v>1</v>
      </c>
      <c r="P1616" s="3">
        <f t="shared" si="101"/>
        <v>2.4905814282167653</v>
      </c>
      <c r="Q1616" s="3">
        <f>P1616</f>
        <v>2.4905814282167653</v>
      </c>
    </row>
    <row r="1617" spans="1:17" x14ac:dyDescent="0.25">
      <c r="A1617" s="3" t="s">
        <v>158</v>
      </c>
      <c r="B1617" s="3" t="s">
        <v>89</v>
      </c>
      <c r="C1617" s="3" t="s">
        <v>9</v>
      </c>
      <c r="D1617" s="3">
        <v>0.56000000000000005</v>
      </c>
      <c r="E1617" s="3">
        <v>0.48</v>
      </c>
      <c r="F1617" s="3" t="s">
        <v>283</v>
      </c>
      <c r="G1617" s="2">
        <v>1410</v>
      </c>
      <c r="H1617" s="3">
        <v>1.7035571297727647</v>
      </c>
      <c r="I1617" s="3">
        <v>7055.4717610318694</v>
      </c>
      <c r="J1617" s="3">
        <v>16.588071597372835</v>
      </c>
      <c r="K1617" s="3">
        <v>1</v>
      </c>
      <c r="L1617" s="3">
        <f t="shared" si="100"/>
        <v>16.588071597372835</v>
      </c>
      <c r="M1617" s="4">
        <f t="shared" si="99"/>
        <v>16.588071597372835</v>
      </c>
      <c r="N1617" s="3">
        <v>2.2421505091219003</v>
      </c>
      <c r="O1617" s="3">
        <v>1</v>
      </c>
      <c r="P1617" s="3">
        <f t="shared" si="101"/>
        <v>2.2421505091219003</v>
      </c>
      <c r="Q1617" s="3">
        <f>P1617</f>
        <v>2.2421505091219003</v>
      </c>
    </row>
    <row r="1618" spans="1:17" x14ac:dyDescent="0.25">
      <c r="A1618" s="3" t="s">
        <v>158</v>
      </c>
      <c r="B1618" s="3" t="s">
        <v>310</v>
      </c>
      <c r="C1618" s="3" t="s">
        <v>9</v>
      </c>
      <c r="D1618" s="3">
        <v>0.56000000000000005</v>
      </c>
      <c r="E1618" s="3">
        <v>0.48</v>
      </c>
      <c r="F1618" s="3" t="s">
        <v>283</v>
      </c>
      <c r="G1618" s="2">
        <v>1410</v>
      </c>
      <c r="H1618" s="3">
        <v>5.2475674723134009E-3</v>
      </c>
      <c r="I1618" s="3">
        <v>21.039195627815097</v>
      </c>
      <c r="J1618" s="3">
        <v>4.7866024180313459E-2</v>
      </c>
      <c r="K1618" s="3">
        <v>1</v>
      </c>
      <c r="L1618" s="3">
        <f t="shared" si="100"/>
        <v>4.7866024180313459E-2</v>
      </c>
      <c r="M1618" s="4">
        <f t="shared" si="99"/>
        <v>4.7866024180313459E-2</v>
      </c>
      <c r="N1618" s="3">
        <v>6.391229796111085E-3</v>
      </c>
      <c r="O1618" s="3">
        <v>1</v>
      </c>
      <c r="P1618" s="3">
        <f t="shared" si="101"/>
        <v>6.391229796111085E-3</v>
      </c>
      <c r="Q1618" s="3">
        <f>P1618</f>
        <v>6.391229796111085E-3</v>
      </c>
    </row>
    <row r="1619" spans="1:17" x14ac:dyDescent="0.25">
      <c r="A1619" s="3" t="s">
        <v>158</v>
      </c>
      <c r="B1619" s="3" t="s">
        <v>310</v>
      </c>
      <c r="C1619" s="3" t="s">
        <v>9</v>
      </c>
      <c r="D1619" s="3">
        <v>0.56000000000000005</v>
      </c>
      <c r="E1619" s="3">
        <v>0.48</v>
      </c>
      <c r="F1619" s="3" t="s">
        <v>283</v>
      </c>
      <c r="G1619" s="2">
        <v>1410</v>
      </c>
      <c r="H1619" s="3">
        <v>0.38602166788639253</v>
      </c>
      <c r="I1619" s="3">
        <v>1591.9976120446584</v>
      </c>
      <c r="J1619" s="3">
        <v>3.7251321505056638</v>
      </c>
      <c r="K1619" s="3">
        <v>1</v>
      </c>
      <c r="L1619" s="3">
        <f t="shared" si="100"/>
        <v>3.7251321505056638</v>
      </c>
      <c r="M1619" s="4">
        <f t="shared" si="99"/>
        <v>3.7251321505056638</v>
      </c>
      <c r="N1619" s="3">
        <v>0.50313228562702728</v>
      </c>
      <c r="O1619" s="3">
        <v>1</v>
      </c>
      <c r="P1619" s="3">
        <f t="shared" si="101"/>
        <v>0.50313228562702728</v>
      </c>
      <c r="Q1619" s="3">
        <f>P1619</f>
        <v>0.50313228562702728</v>
      </c>
    </row>
    <row r="1620" spans="1:17" x14ac:dyDescent="0.25">
      <c r="A1620" s="3" t="s">
        <v>158</v>
      </c>
      <c r="B1620" s="3" t="s">
        <v>89</v>
      </c>
      <c r="C1620" s="3" t="s">
        <v>9</v>
      </c>
      <c r="D1620" s="3">
        <v>0.56000000000000005</v>
      </c>
      <c r="E1620" s="3">
        <v>0.48</v>
      </c>
      <c r="F1620" s="3" t="s">
        <v>283</v>
      </c>
      <c r="G1620" s="2">
        <v>1410</v>
      </c>
      <c r="H1620" s="3">
        <v>0.38642337199203225</v>
      </c>
      <c r="I1620" s="3">
        <v>1600.7990191351189</v>
      </c>
      <c r="J1620" s="3">
        <v>4.2303328378425054</v>
      </c>
      <c r="K1620" s="3">
        <v>1</v>
      </c>
      <c r="L1620" s="3">
        <f t="shared" si="100"/>
        <v>4.2303328378425054</v>
      </c>
      <c r="M1620" s="4">
        <f t="shared" si="99"/>
        <v>4.2303328378425054</v>
      </c>
      <c r="N1620" s="3">
        <v>0.5675693494536046</v>
      </c>
      <c r="O1620" s="3">
        <v>1</v>
      </c>
      <c r="P1620" s="3">
        <f t="shared" si="101"/>
        <v>0.5675693494536046</v>
      </c>
      <c r="Q1620" s="3">
        <f>P1620</f>
        <v>0.5675693494536046</v>
      </c>
    </row>
    <row r="1621" spans="1:17" x14ac:dyDescent="0.25">
      <c r="A1621" s="3" t="s">
        <v>158</v>
      </c>
      <c r="B1621" s="3" t="s">
        <v>351</v>
      </c>
      <c r="C1621" s="3" t="s">
        <v>352</v>
      </c>
      <c r="D1621" s="3">
        <v>0.36</v>
      </c>
      <c r="E1621" s="3">
        <v>0.57999999999999996</v>
      </c>
      <c r="F1621" s="3" t="s">
        <v>283</v>
      </c>
      <c r="G1621" s="2">
        <v>1410</v>
      </c>
      <c r="H1621" s="3">
        <v>0.16433755762363078</v>
      </c>
      <c r="I1621" s="3">
        <v>649.68297665176931</v>
      </c>
      <c r="J1621" s="3">
        <v>1.6266435502902896</v>
      </c>
      <c r="K1621" s="3">
        <v>1</v>
      </c>
      <c r="L1621" s="3">
        <f t="shared" si="100"/>
        <v>1.6266435502902896</v>
      </c>
      <c r="M1621" s="4">
        <f t="shared" si="99"/>
        <v>1.6266435502902896</v>
      </c>
      <c r="N1621" s="3">
        <v>0.22703088383084141</v>
      </c>
      <c r="O1621" s="3">
        <v>1</v>
      </c>
      <c r="P1621" s="3">
        <f t="shared" si="101"/>
        <v>0.22703088383084141</v>
      </c>
      <c r="Q1621" s="3">
        <f>P1621</f>
        <v>0.22703088383084141</v>
      </c>
    </row>
    <row r="1622" spans="1:17" x14ac:dyDescent="0.25">
      <c r="A1622" s="3" t="s">
        <v>158</v>
      </c>
      <c r="B1622" s="3" t="s">
        <v>310</v>
      </c>
      <c r="C1622" s="3" t="s">
        <v>9</v>
      </c>
      <c r="D1622" s="3">
        <v>0.56000000000000005</v>
      </c>
      <c r="E1622" s="3">
        <v>0.48</v>
      </c>
      <c r="F1622" s="3" t="s">
        <v>283</v>
      </c>
      <c r="G1622" s="2">
        <v>1410</v>
      </c>
      <c r="H1622" s="3">
        <v>0.10027477356385192</v>
      </c>
      <c r="I1622" s="3">
        <v>405.57280315072825</v>
      </c>
      <c r="J1622" s="3">
        <v>0.96665220696329324</v>
      </c>
      <c r="K1622" s="3">
        <v>1</v>
      </c>
      <c r="L1622" s="3">
        <f t="shared" si="100"/>
        <v>0.96665220696329324</v>
      </c>
      <c r="M1622" s="4">
        <f t="shared" si="99"/>
        <v>0.96665220696329324</v>
      </c>
      <c r="N1622" s="3">
        <v>0.12861899379408109</v>
      </c>
      <c r="O1622" s="3">
        <v>1</v>
      </c>
      <c r="P1622" s="3">
        <f t="shared" si="101"/>
        <v>0.12861899379408109</v>
      </c>
      <c r="Q1622" s="3">
        <f>P1622</f>
        <v>0.12861899379408109</v>
      </c>
    </row>
    <row r="1623" spans="1:17" x14ac:dyDescent="0.25">
      <c r="A1623" s="3" t="s">
        <v>158</v>
      </c>
      <c r="B1623" s="3" t="s">
        <v>89</v>
      </c>
      <c r="C1623" s="3" t="s">
        <v>9</v>
      </c>
      <c r="D1623" s="3">
        <v>0.56000000000000005</v>
      </c>
      <c r="E1623" s="3">
        <v>0.48</v>
      </c>
      <c r="F1623" s="3" t="s">
        <v>283</v>
      </c>
      <c r="G1623" s="2">
        <v>1410</v>
      </c>
      <c r="H1623" s="3">
        <v>4.5775785767008477E-2</v>
      </c>
      <c r="I1623" s="3">
        <v>187.48521781131961</v>
      </c>
      <c r="J1623" s="3">
        <v>0.45571879290837747</v>
      </c>
      <c r="K1623" s="3">
        <v>1</v>
      </c>
      <c r="L1623" s="3">
        <f t="shared" si="100"/>
        <v>0.45571879290837747</v>
      </c>
      <c r="M1623" s="4">
        <f t="shared" si="99"/>
        <v>0.45571879290837747</v>
      </c>
      <c r="N1623" s="3">
        <v>6.4817726435474607E-2</v>
      </c>
      <c r="O1623" s="3">
        <v>1</v>
      </c>
      <c r="P1623" s="3">
        <f t="shared" si="101"/>
        <v>6.4817726435474607E-2</v>
      </c>
      <c r="Q1623" s="3">
        <f>P1623</f>
        <v>6.4817726435474607E-2</v>
      </c>
    </row>
    <row r="1624" spans="1:17" x14ac:dyDescent="0.25">
      <c r="A1624" s="3" t="s">
        <v>158</v>
      </c>
      <c r="B1624" s="3" t="s">
        <v>310</v>
      </c>
      <c r="C1624" s="3" t="s">
        <v>9</v>
      </c>
      <c r="D1624" s="3">
        <v>0.56000000000000005</v>
      </c>
      <c r="E1624" s="3">
        <v>0.48</v>
      </c>
      <c r="F1624" s="3" t="s">
        <v>283</v>
      </c>
      <c r="G1624" s="2">
        <v>1410</v>
      </c>
      <c r="H1624" s="3">
        <v>0.12441606695619764</v>
      </c>
      <c r="I1624" s="3">
        <v>475.38212696481514</v>
      </c>
      <c r="J1624" s="3">
        <v>1.1385456184686873</v>
      </c>
      <c r="K1624" s="3">
        <v>1</v>
      </c>
      <c r="L1624" s="3">
        <f t="shared" si="100"/>
        <v>1.1385456184686873</v>
      </c>
      <c r="M1624" s="4">
        <f t="shared" si="99"/>
        <v>1.1385456184686873</v>
      </c>
      <c r="N1624" s="3">
        <v>0.1513304580893112</v>
      </c>
      <c r="O1624" s="3">
        <v>1</v>
      </c>
      <c r="P1624" s="3">
        <f t="shared" si="101"/>
        <v>0.1513304580893112</v>
      </c>
      <c r="Q1624" s="3">
        <f>P1624</f>
        <v>0.1513304580893112</v>
      </c>
    </row>
    <row r="1625" spans="1:17" x14ac:dyDescent="0.25">
      <c r="A1625" s="3" t="s">
        <v>158</v>
      </c>
      <c r="B1625" s="3" t="s">
        <v>351</v>
      </c>
      <c r="C1625" s="3" t="s">
        <v>352</v>
      </c>
      <c r="D1625" s="3">
        <v>0.36</v>
      </c>
      <c r="E1625" s="3">
        <v>0.57999999999999996</v>
      </c>
      <c r="F1625" s="3" t="s">
        <v>283</v>
      </c>
      <c r="G1625" s="2">
        <v>1410</v>
      </c>
      <c r="H1625" s="3">
        <v>8.2046352961781116E-2</v>
      </c>
      <c r="I1625" s="3">
        <v>334.79086979301519</v>
      </c>
      <c r="J1625" s="3">
        <v>0.95022121305645779</v>
      </c>
      <c r="K1625" s="3">
        <v>1</v>
      </c>
      <c r="L1625" s="3">
        <f t="shared" si="100"/>
        <v>0.95022121305645779</v>
      </c>
      <c r="M1625" s="4">
        <f t="shared" si="99"/>
        <v>0.95022121305645779</v>
      </c>
      <c r="N1625" s="3">
        <v>0.12576471154042373</v>
      </c>
      <c r="O1625" s="3">
        <v>1</v>
      </c>
      <c r="P1625" s="3">
        <f t="shared" si="101"/>
        <v>0.12576471154042373</v>
      </c>
      <c r="Q1625" s="3">
        <f>P1625</f>
        <v>0.12576471154042373</v>
      </c>
    </row>
    <row r="1626" spans="1:17" x14ac:dyDescent="0.25">
      <c r="A1626" s="3" t="s">
        <v>158</v>
      </c>
      <c r="B1626" s="3" t="s">
        <v>351</v>
      </c>
      <c r="C1626" s="3" t="s">
        <v>352</v>
      </c>
      <c r="D1626" s="3">
        <v>0.36</v>
      </c>
      <c r="E1626" s="3">
        <v>0.57999999999999996</v>
      </c>
      <c r="F1626" s="3" t="s">
        <v>283</v>
      </c>
      <c r="G1626" s="2">
        <v>1410</v>
      </c>
      <c r="H1626" s="3">
        <v>0.32563698354864329</v>
      </c>
      <c r="I1626" s="3">
        <v>1277.4061861638775</v>
      </c>
      <c r="J1626" s="3">
        <v>3.1512269652932505</v>
      </c>
      <c r="K1626" s="3">
        <v>1</v>
      </c>
      <c r="L1626" s="3">
        <f t="shared" si="100"/>
        <v>3.1512269652932505</v>
      </c>
      <c r="M1626" s="4">
        <f t="shared" si="99"/>
        <v>3.1512269652932505</v>
      </c>
      <c r="N1626" s="3">
        <v>0.42481124082785199</v>
      </c>
      <c r="O1626" s="3">
        <v>1</v>
      </c>
      <c r="P1626" s="3">
        <f t="shared" si="101"/>
        <v>0.42481124082785199</v>
      </c>
      <c r="Q1626" s="3">
        <f>P1626</f>
        <v>0.42481124082785199</v>
      </c>
    </row>
    <row r="1627" spans="1:17" x14ac:dyDescent="0.25">
      <c r="A1627" s="3" t="s">
        <v>158</v>
      </c>
      <c r="B1627" s="3" t="s">
        <v>8</v>
      </c>
      <c r="C1627" s="3" t="s">
        <v>9</v>
      </c>
      <c r="D1627" s="3">
        <v>0.56000000000000005</v>
      </c>
      <c r="E1627" s="3">
        <v>0.48</v>
      </c>
      <c r="F1627" s="3" t="s">
        <v>59</v>
      </c>
      <c r="G1627" s="2">
        <v>1410</v>
      </c>
      <c r="H1627" s="3">
        <v>0.15622807061454516</v>
      </c>
      <c r="I1627" s="3">
        <v>630.16288969990615</v>
      </c>
      <c r="J1627" s="3">
        <v>1.4864544245017766</v>
      </c>
      <c r="K1627" s="3">
        <v>1</v>
      </c>
      <c r="L1627" s="3">
        <f t="shared" si="100"/>
        <v>1.4864544245017766</v>
      </c>
      <c r="M1627" s="4">
        <f t="shared" si="99"/>
        <v>1.4864544245017766</v>
      </c>
      <c r="N1627" s="3">
        <v>0.19590875769095195</v>
      </c>
      <c r="O1627" s="3">
        <v>1</v>
      </c>
      <c r="P1627" s="3">
        <f t="shared" si="101"/>
        <v>0.19590875769095195</v>
      </c>
      <c r="Q1627" s="3">
        <f>P1627</f>
        <v>0.19590875769095195</v>
      </c>
    </row>
    <row r="1628" spans="1:17" x14ac:dyDescent="0.25">
      <c r="A1628" s="3" t="s">
        <v>158</v>
      </c>
      <c r="B1628" s="3" t="s">
        <v>8</v>
      </c>
      <c r="C1628" s="3" t="s">
        <v>9</v>
      </c>
      <c r="D1628" s="3">
        <v>0.56000000000000005</v>
      </c>
      <c r="E1628" s="3">
        <v>0.48</v>
      </c>
      <c r="F1628" s="3" t="s">
        <v>59</v>
      </c>
      <c r="G1628" s="2">
        <v>1410</v>
      </c>
      <c r="H1628" s="3">
        <v>0.30384145836752852</v>
      </c>
      <c r="I1628" s="3">
        <v>1072.3683175035972</v>
      </c>
      <c r="J1628" s="3">
        <v>2.3922445765456297</v>
      </c>
      <c r="K1628" s="3">
        <v>1</v>
      </c>
      <c r="L1628" s="3">
        <f t="shared" si="100"/>
        <v>2.3922445765456297</v>
      </c>
      <c r="M1628" s="4">
        <f t="shared" si="99"/>
        <v>2.3922445765456297</v>
      </c>
      <c r="N1628" s="3">
        <v>0.32818594265617124</v>
      </c>
      <c r="O1628" s="3">
        <v>1</v>
      </c>
      <c r="P1628" s="3">
        <f t="shared" si="101"/>
        <v>0.32818594265617124</v>
      </c>
      <c r="Q1628" s="3">
        <f>P1628</f>
        <v>0.32818594265617124</v>
      </c>
    </row>
    <row r="1629" spans="1:17" x14ac:dyDescent="0.25">
      <c r="A1629" s="3" t="s">
        <v>158</v>
      </c>
      <c r="B1629" s="3" t="s">
        <v>310</v>
      </c>
      <c r="C1629" s="3" t="s">
        <v>9</v>
      </c>
      <c r="D1629" s="3">
        <v>0.56000000000000005</v>
      </c>
      <c r="E1629" s="3">
        <v>0.48</v>
      </c>
      <c r="F1629" s="3" t="s">
        <v>59</v>
      </c>
      <c r="G1629" s="2">
        <v>1410</v>
      </c>
      <c r="H1629" s="3">
        <v>0.24228458249903728</v>
      </c>
      <c r="I1629" s="3">
        <v>844.44302781834369</v>
      </c>
      <c r="J1629" s="3">
        <v>2.1581276740627144</v>
      </c>
      <c r="K1629" s="3">
        <v>1</v>
      </c>
      <c r="L1629" s="3">
        <f t="shared" si="100"/>
        <v>2.1581276740627144</v>
      </c>
      <c r="M1629" s="4">
        <f t="shared" si="99"/>
        <v>2.1581276740627144</v>
      </c>
      <c r="N1629" s="3">
        <v>0.29026327886580605</v>
      </c>
      <c r="O1629" s="3">
        <v>1</v>
      </c>
      <c r="P1629" s="3">
        <f t="shared" si="101"/>
        <v>0.29026327886580605</v>
      </c>
      <c r="Q1629" s="3">
        <f>P1629</f>
        <v>0.29026327886580605</v>
      </c>
    </row>
    <row r="1630" spans="1:17" x14ac:dyDescent="0.25">
      <c r="A1630" s="3" t="s">
        <v>158</v>
      </c>
      <c r="B1630" s="3" t="s">
        <v>8</v>
      </c>
      <c r="C1630" s="3" t="s">
        <v>9</v>
      </c>
      <c r="D1630" s="3">
        <v>0.56000000000000005</v>
      </c>
      <c r="E1630" s="3">
        <v>0.48</v>
      </c>
      <c r="F1630" s="3" t="s">
        <v>59</v>
      </c>
      <c r="G1630" s="2">
        <v>1410</v>
      </c>
      <c r="H1630" s="3">
        <v>0.88671336283197455</v>
      </c>
      <c r="I1630" s="3">
        <v>3574.6196024998094</v>
      </c>
      <c r="J1630" s="3">
        <v>8.0946085138871791</v>
      </c>
      <c r="K1630" s="3">
        <f>1-0.712</f>
        <v>0.28800000000000003</v>
      </c>
      <c r="L1630" s="3">
        <f t="shared" si="100"/>
        <v>2.3312472519995078</v>
      </c>
      <c r="M1630" s="4">
        <f t="shared" si="99"/>
        <v>2.3312472519995078</v>
      </c>
      <c r="N1630" s="3">
        <v>1.0732895778334455</v>
      </c>
      <c r="O1630" s="3">
        <f>1-0.531</f>
        <v>0.46899999999999997</v>
      </c>
      <c r="P1630" s="3">
        <f t="shared" si="101"/>
        <v>0.50337281200388595</v>
      </c>
      <c r="Q1630" s="3">
        <f>P1630</f>
        <v>0.50337281200388595</v>
      </c>
    </row>
    <row r="1631" spans="1:17" x14ac:dyDescent="0.25">
      <c r="A1631" s="3" t="s">
        <v>158</v>
      </c>
      <c r="B1631" s="3" t="s">
        <v>8</v>
      </c>
      <c r="C1631" s="3" t="s">
        <v>9</v>
      </c>
      <c r="D1631" s="3">
        <v>0.56000000000000005</v>
      </c>
      <c r="E1631" s="3">
        <v>0.48</v>
      </c>
      <c r="F1631" s="3" t="s">
        <v>59</v>
      </c>
      <c r="G1631" s="2">
        <v>1410</v>
      </c>
      <c r="H1631" s="3">
        <v>1.3112149651623304E-2</v>
      </c>
      <c r="I1631" s="3">
        <v>47.855081999142172</v>
      </c>
      <c r="J1631" s="3">
        <v>0.11226009591768918</v>
      </c>
      <c r="K1631" s="3">
        <f>1-0.712</f>
        <v>0.28800000000000003</v>
      </c>
      <c r="L1631" s="3">
        <f t="shared" si="100"/>
        <v>3.233090762429449E-2</v>
      </c>
      <c r="M1631" s="4">
        <f t="shared" si="99"/>
        <v>3.233090762429449E-2</v>
      </c>
      <c r="N1631" s="3">
        <v>1.381504689462717E-2</v>
      </c>
      <c r="O1631" s="3">
        <f>1-0.531</f>
        <v>0.46899999999999997</v>
      </c>
      <c r="P1631" s="3">
        <f t="shared" si="101"/>
        <v>6.4792569935801427E-3</v>
      </c>
      <c r="Q1631" s="3">
        <f>P1631</f>
        <v>6.4792569935801427E-3</v>
      </c>
    </row>
    <row r="1632" spans="1:17" x14ac:dyDescent="0.25">
      <c r="A1632" s="3" t="s">
        <v>158</v>
      </c>
      <c r="B1632" s="3" t="s">
        <v>8</v>
      </c>
      <c r="C1632" s="3" t="s">
        <v>9</v>
      </c>
      <c r="D1632" s="3">
        <v>0.56000000000000005</v>
      </c>
      <c r="E1632" s="3">
        <v>0.48</v>
      </c>
      <c r="F1632" s="3" t="s">
        <v>59</v>
      </c>
      <c r="G1632" s="2">
        <v>1410</v>
      </c>
      <c r="H1632" s="3">
        <v>3.0086040679273509</v>
      </c>
      <c r="I1632" s="3">
        <v>12160.649233264203</v>
      </c>
      <c r="J1632" s="3">
        <v>30.715163899863015</v>
      </c>
      <c r="K1632" s="3">
        <v>1</v>
      </c>
      <c r="L1632" s="3">
        <f t="shared" si="100"/>
        <v>30.715163899863015</v>
      </c>
      <c r="M1632" s="4">
        <f t="shared" si="99"/>
        <v>30.715163899863015</v>
      </c>
      <c r="N1632" s="3">
        <v>4.0738843071014239</v>
      </c>
      <c r="O1632" s="3">
        <v>1</v>
      </c>
      <c r="P1632" s="3">
        <f t="shared" si="101"/>
        <v>4.0738843071014239</v>
      </c>
      <c r="Q1632" s="3">
        <f>P1632</f>
        <v>4.0738843071014239</v>
      </c>
    </row>
    <row r="1633" spans="1:17" x14ac:dyDescent="0.25">
      <c r="A1633" s="3" t="s">
        <v>158</v>
      </c>
      <c r="B1633" s="3" t="s">
        <v>8</v>
      </c>
      <c r="C1633" s="3" t="s">
        <v>9</v>
      </c>
      <c r="D1633" s="3">
        <v>0.56000000000000005</v>
      </c>
      <c r="E1633" s="3">
        <v>0.48</v>
      </c>
      <c r="F1633" s="3" t="s">
        <v>59</v>
      </c>
      <c r="G1633" s="2">
        <v>1410</v>
      </c>
      <c r="H1633" s="3">
        <v>0.56384830318364232</v>
      </c>
      <c r="I1633" s="3">
        <v>2286.8819531807981</v>
      </c>
      <c r="J1633" s="3">
        <v>4.8121487887985053</v>
      </c>
      <c r="K1633" s="3">
        <v>1</v>
      </c>
      <c r="L1633" s="3">
        <f t="shared" si="100"/>
        <v>4.8121487887985053</v>
      </c>
      <c r="M1633" s="4">
        <f t="shared" si="99"/>
        <v>4.8121487887985053</v>
      </c>
      <c r="N1633" s="3">
        <v>0.63996392417177117</v>
      </c>
      <c r="O1633" s="3">
        <v>1</v>
      </c>
      <c r="P1633" s="3">
        <f t="shared" si="101"/>
        <v>0.63996392417177117</v>
      </c>
      <c r="Q1633" s="3">
        <f>P1633</f>
        <v>0.63996392417177117</v>
      </c>
    </row>
    <row r="1634" spans="1:17" x14ac:dyDescent="0.25">
      <c r="A1634" s="3" t="s">
        <v>158</v>
      </c>
      <c r="B1634" s="3" t="s">
        <v>8</v>
      </c>
      <c r="C1634" s="3" t="s">
        <v>9</v>
      </c>
      <c r="D1634" s="3">
        <v>0.56000000000000005</v>
      </c>
      <c r="E1634" s="3">
        <v>0.48</v>
      </c>
      <c r="F1634" s="3" t="s">
        <v>59</v>
      </c>
      <c r="G1634" s="2">
        <v>1410</v>
      </c>
      <c r="H1634" s="3">
        <v>0.97779112388222134</v>
      </c>
      <c r="I1634" s="3">
        <v>3975.3555582734161</v>
      </c>
      <c r="J1634" s="3">
        <v>9.9291212234465114</v>
      </c>
      <c r="K1634" s="3">
        <f>1-0.712</f>
        <v>0.28800000000000003</v>
      </c>
      <c r="L1634" s="3">
        <f t="shared" si="100"/>
        <v>2.8595869123525954</v>
      </c>
      <c r="M1634" s="4">
        <f t="shared" si="99"/>
        <v>2.8595869123525954</v>
      </c>
      <c r="N1634" s="3">
        <v>1.3058586124324352</v>
      </c>
      <c r="O1634" s="3">
        <f>1-0.531</f>
        <v>0.46899999999999997</v>
      </c>
      <c r="P1634" s="3">
        <f t="shared" si="101"/>
        <v>0.61244768923081205</v>
      </c>
      <c r="Q1634" s="3">
        <f>P1634</f>
        <v>0.61244768923081205</v>
      </c>
    </row>
    <row r="1635" spans="1:17" x14ac:dyDescent="0.25">
      <c r="A1635" s="3" t="s">
        <v>158</v>
      </c>
      <c r="B1635" s="3" t="s">
        <v>8</v>
      </c>
      <c r="C1635" s="3" t="s">
        <v>9</v>
      </c>
      <c r="D1635" s="3">
        <v>0.56000000000000005</v>
      </c>
      <c r="E1635" s="3">
        <v>0.48</v>
      </c>
      <c r="F1635" s="3" t="s">
        <v>59</v>
      </c>
      <c r="G1635" s="2">
        <v>1410</v>
      </c>
      <c r="H1635" s="3">
        <v>0.14006732823911824</v>
      </c>
      <c r="I1635" s="3">
        <v>592.7570180113571</v>
      </c>
      <c r="J1635" s="3">
        <v>1.3782705734280665</v>
      </c>
      <c r="K1635" s="3">
        <f>1-0.712</f>
        <v>0.28800000000000003</v>
      </c>
      <c r="L1635" s="3">
        <f t="shared" si="100"/>
        <v>0.39694192514728321</v>
      </c>
      <c r="M1635" s="4">
        <f t="shared" si="99"/>
        <v>0.39694192514728321</v>
      </c>
      <c r="N1635" s="3">
        <v>0.18137913360320304</v>
      </c>
      <c r="O1635" s="3">
        <f>1-0.531</f>
        <v>0.46899999999999997</v>
      </c>
      <c r="P1635" s="3">
        <f t="shared" si="101"/>
        <v>8.5066813659902221E-2</v>
      </c>
      <c r="Q1635" s="3">
        <f>P1635</f>
        <v>8.5066813659902221E-2</v>
      </c>
    </row>
    <row r="1636" spans="1:17" x14ac:dyDescent="0.25">
      <c r="A1636" s="3" t="s">
        <v>158</v>
      </c>
      <c r="B1636" s="3" t="s">
        <v>8</v>
      </c>
      <c r="C1636" s="3" t="s">
        <v>9</v>
      </c>
      <c r="D1636" s="3">
        <v>0.56000000000000005</v>
      </c>
      <c r="E1636" s="3">
        <v>0.48</v>
      </c>
      <c r="F1636" s="3" t="s">
        <v>59</v>
      </c>
      <c r="G1636" s="2">
        <v>1410</v>
      </c>
      <c r="H1636" s="3">
        <v>0.49099556878456707</v>
      </c>
      <c r="I1636" s="3">
        <v>2010.6475211994357</v>
      </c>
      <c r="J1636" s="3">
        <v>5.2601096313723739</v>
      </c>
      <c r="K1636" s="3">
        <v>1</v>
      </c>
      <c r="L1636" s="3">
        <f t="shared" si="100"/>
        <v>5.2601096313723739</v>
      </c>
      <c r="M1636" s="4">
        <f t="shared" si="99"/>
        <v>5.2601096313723739</v>
      </c>
      <c r="N1636" s="3">
        <v>0.69934576305836305</v>
      </c>
      <c r="O1636" s="3">
        <v>1</v>
      </c>
      <c r="P1636" s="3">
        <f t="shared" si="101"/>
        <v>0.69934576305836305</v>
      </c>
      <c r="Q1636" s="3">
        <f>P1636</f>
        <v>0.69934576305836305</v>
      </c>
    </row>
    <row r="1637" spans="1:17" x14ac:dyDescent="0.25">
      <c r="A1637" s="3" t="s">
        <v>158</v>
      </c>
      <c r="B1637" s="3" t="s">
        <v>8</v>
      </c>
      <c r="C1637" s="3" t="s">
        <v>9</v>
      </c>
      <c r="D1637" s="3">
        <v>0.56000000000000005</v>
      </c>
      <c r="E1637" s="3">
        <v>0.48</v>
      </c>
      <c r="F1637" s="3" t="s">
        <v>59</v>
      </c>
      <c r="G1637" s="2">
        <v>1410</v>
      </c>
      <c r="H1637" s="3">
        <v>2.5252181898036838E-2</v>
      </c>
      <c r="I1637" s="3">
        <v>118.69029106697894</v>
      </c>
      <c r="J1637" s="3">
        <v>0.29157165876549096</v>
      </c>
      <c r="K1637" s="3">
        <f>1-0.712</f>
        <v>0.28800000000000003</v>
      </c>
      <c r="L1637" s="3">
        <f t="shared" si="100"/>
        <v>8.397263772446141E-2</v>
      </c>
      <c r="M1637" s="4">
        <f t="shared" si="99"/>
        <v>8.397263772446141E-2</v>
      </c>
      <c r="N1637" s="3">
        <v>3.8759565357258732E-2</v>
      </c>
      <c r="O1637" s="3">
        <f>1-0.531</f>
        <v>0.46899999999999997</v>
      </c>
      <c r="P1637" s="3">
        <f t="shared" si="101"/>
        <v>1.8178236152554345E-2</v>
      </c>
      <c r="Q1637" s="3">
        <f>P1637</f>
        <v>1.8178236152554345E-2</v>
      </c>
    </row>
    <row r="1638" spans="1:17" x14ac:dyDescent="0.25">
      <c r="A1638" s="3" t="s">
        <v>158</v>
      </c>
      <c r="B1638" s="3" t="s">
        <v>8</v>
      </c>
      <c r="C1638" s="3" t="s">
        <v>9</v>
      </c>
      <c r="D1638" s="3">
        <v>0.56000000000000005</v>
      </c>
      <c r="E1638" s="3">
        <v>0.48</v>
      </c>
      <c r="F1638" s="3" t="s">
        <v>59</v>
      </c>
      <c r="G1638" s="2">
        <v>1410</v>
      </c>
      <c r="H1638" s="3">
        <v>9.5406703582094105E-2</v>
      </c>
      <c r="I1638" s="3">
        <v>390.02214109149594</v>
      </c>
      <c r="J1638" s="3">
        <v>1.0602371573336227</v>
      </c>
      <c r="K1638" s="3">
        <v>1</v>
      </c>
      <c r="L1638" s="3">
        <f t="shared" si="100"/>
        <v>1.0602371573336227</v>
      </c>
      <c r="M1638" s="4">
        <f t="shared" si="99"/>
        <v>1.0602371573336227</v>
      </c>
      <c r="N1638" s="3">
        <v>0.1411391244514987</v>
      </c>
      <c r="O1638" s="3">
        <v>1</v>
      </c>
      <c r="P1638" s="3">
        <f t="shared" si="101"/>
        <v>0.1411391244514987</v>
      </c>
      <c r="Q1638" s="3">
        <f>P1638</f>
        <v>0.1411391244514987</v>
      </c>
    </row>
    <row r="1639" spans="1:17" x14ac:dyDescent="0.25">
      <c r="A1639" s="3" t="s">
        <v>158</v>
      </c>
      <c r="B1639" s="3" t="s">
        <v>8</v>
      </c>
      <c r="C1639" s="3" t="s">
        <v>9</v>
      </c>
      <c r="D1639" s="3">
        <v>0.56000000000000005</v>
      </c>
      <c r="E1639" s="3">
        <v>0.48</v>
      </c>
      <c r="F1639" s="3" t="s">
        <v>59</v>
      </c>
      <c r="G1639" s="2">
        <v>1410</v>
      </c>
      <c r="H1639" s="3">
        <v>8.6720323228938098E-6</v>
      </c>
      <c r="I1639" s="3">
        <v>3.5281359497967374E-2</v>
      </c>
      <c r="J1639" s="3">
        <v>9.7623609119763238E-5</v>
      </c>
      <c r="K1639" s="3">
        <v>1</v>
      </c>
      <c r="L1639" s="3">
        <f t="shared" si="100"/>
        <v>9.7623609119763238E-5</v>
      </c>
      <c r="M1639" s="4">
        <f t="shared" si="99"/>
        <v>9.7623609119763238E-5</v>
      </c>
      <c r="N1639" s="3">
        <v>1.2921941086253466E-5</v>
      </c>
      <c r="O1639" s="3">
        <v>1</v>
      </c>
      <c r="P1639" s="3">
        <f t="shared" si="101"/>
        <v>1.2921941086253466E-5</v>
      </c>
      <c r="Q1639" s="3">
        <f>P1639</f>
        <v>1.2921941086253466E-5</v>
      </c>
    </row>
    <row r="1640" spans="1:17" x14ac:dyDescent="0.25">
      <c r="A1640" s="3" t="s">
        <v>158</v>
      </c>
      <c r="B1640" s="3" t="s">
        <v>8</v>
      </c>
      <c r="C1640" s="3" t="s">
        <v>9</v>
      </c>
      <c r="D1640" s="3">
        <v>0.56000000000000005</v>
      </c>
      <c r="E1640" s="3">
        <v>0.48</v>
      </c>
      <c r="F1640" s="3" t="s">
        <v>59</v>
      </c>
      <c r="G1640" s="2">
        <v>1410</v>
      </c>
      <c r="H1640" s="3">
        <v>2.2190392527672305E-2</v>
      </c>
      <c r="I1640" s="3">
        <v>83.381289846891292</v>
      </c>
      <c r="J1640" s="3">
        <v>0.23025915480927531</v>
      </c>
      <c r="K1640" s="3">
        <v>1</v>
      </c>
      <c r="L1640" s="3">
        <f t="shared" si="100"/>
        <v>0.23025915480927531</v>
      </c>
      <c r="M1640" s="4">
        <f t="shared" si="99"/>
        <v>0.23025915480927531</v>
      </c>
      <c r="N1640" s="3">
        <v>3.5662608528315598E-2</v>
      </c>
      <c r="O1640" s="3">
        <v>1</v>
      </c>
      <c r="P1640" s="3">
        <f t="shared" si="101"/>
        <v>3.5662608528315598E-2</v>
      </c>
      <c r="Q1640" s="3">
        <f>P1640</f>
        <v>3.5662608528315598E-2</v>
      </c>
    </row>
    <row r="1641" spans="1:17" x14ac:dyDescent="0.25">
      <c r="A1641" s="3" t="s">
        <v>158</v>
      </c>
      <c r="B1641" s="3" t="s">
        <v>8</v>
      </c>
      <c r="C1641" s="3" t="s">
        <v>9</v>
      </c>
      <c r="D1641" s="3">
        <v>0.56000000000000005</v>
      </c>
      <c r="E1641" s="3">
        <v>0.48</v>
      </c>
      <c r="F1641" s="3" t="s">
        <v>59</v>
      </c>
      <c r="G1641" s="2">
        <v>1410</v>
      </c>
      <c r="H1641" s="3">
        <v>2.7864713500008751</v>
      </c>
      <c r="I1641" s="3">
        <v>11061.5373160033</v>
      </c>
      <c r="J1641" s="3">
        <v>25.526056223931302</v>
      </c>
      <c r="K1641" s="3">
        <v>1</v>
      </c>
      <c r="L1641" s="3">
        <f t="shared" si="100"/>
        <v>25.526056223931302</v>
      </c>
      <c r="M1641" s="4">
        <f t="shared" si="99"/>
        <v>25.526056223931302</v>
      </c>
      <c r="N1641" s="3">
        <v>3.3792956682772219</v>
      </c>
      <c r="O1641" s="3">
        <v>1</v>
      </c>
      <c r="P1641" s="3">
        <f t="shared" si="101"/>
        <v>3.3792956682772219</v>
      </c>
      <c r="Q1641" s="3">
        <f>P1641</f>
        <v>3.3792956682772219</v>
      </c>
    </row>
    <row r="1642" spans="1:17" x14ac:dyDescent="0.25">
      <c r="A1642" s="3" t="s">
        <v>158</v>
      </c>
      <c r="B1642" s="3" t="s">
        <v>8</v>
      </c>
      <c r="C1642" s="3" t="s">
        <v>9</v>
      </c>
      <c r="D1642" s="3">
        <v>0.56000000000000005</v>
      </c>
      <c r="E1642" s="3">
        <v>0.48</v>
      </c>
      <c r="F1642" s="3" t="s">
        <v>59</v>
      </c>
      <c r="G1642" s="2">
        <v>1410</v>
      </c>
      <c r="H1642" s="3">
        <v>4.1373054309997784E-2</v>
      </c>
      <c r="I1642" s="3">
        <v>163.50390265522421</v>
      </c>
      <c r="J1642" s="3">
        <v>0.43401222864355055</v>
      </c>
      <c r="K1642" s="3">
        <v>1</v>
      </c>
      <c r="L1642" s="3">
        <f t="shared" si="100"/>
        <v>0.43401222864355055</v>
      </c>
      <c r="M1642" s="4">
        <f t="shared" si="99"/>
        <v>0.43401222864355055</v>
      </c>
      <c r="N1642" s="3">
        <v>5.7501379647355619E-2</v>
      </c>
      <c r="O1642" s="3">
        <v>1</v>
      </c>
      <c r="P1642" s="3">
        <f t="shared" si="101"/>
        <v>5.7501379647355619E-2</v>
      </c>
      <c r="Q1642" s="3">
        <f>P1642</f>
        <v>5.7501379647355619E-2</v>
      </c>
    </row>
    <row r="1643" spans="1:17" x14ac:dyDescent="0.25">
      <c r="A1643" s="3" t="s">
        <v>158</v>
      </c>
      <c r="B1643" s="3" t="s">
        <v>8</v>
      </c>
      <c r="C1643" s="3" t="s">
        <v>9</v>
      </c>
      <c r="D1643" s="3">
        <v>0.56000000000000005</v>
      </c>
      <c r="E1643" s="3">
        <v>0.48</v>
      </c>
      <c r="F1643" s="3" t="s">
        <v>59</v>
      </c>
      <c r="G1643" s="2">
        <v>1410</v>
      </c>
      <c r="H1643" s="3">
        <v>3.798624850730313E-2</v>
      </c>
      <c r="I1643" s="3">
        <v>136.32134448114908</v>
      </c>
      <c r="J1643" s="3">
        <v>0.33763365682271779</v>
      </c>
      <c r="K1643" s="3">
        <v>1</v>
      </c>
      <c r="L1643" s="3">
        <f t="shared" si="100"/>
        <v>0.33763365682271779</v>
      </c>
      <c r="M1643" s="4">
        <f t="shared" si="99"/>
        <v>0.33763365682271779</v>
      </c>
      <c r="N1643" s="3">
        <v>4.6544501401476493E-2</v>
      </c>
      <c r="O1643" s="3">
        <v>1</v>
      </c>
      <c r="P1643" s="3">
        <f t="shared" si="101"/>
        <v>4.6544501401476493E-2</v>
      </c>
      <c r="Q1643" s="3">
        <f>P1643</f>
        <v>4.6544501401476493E-2</v>
      </c>
    </row>
    <row r="1644" spans="1:17" x14ac:dyDescent="0.25">
      <c r="A1644" s="3" t="s">
        <v>158</v>
      </c>
      <c r="B1644" s="3" t="s">
        <v>8</v>
      </c>
      <c r="C1644" s="3" t="s">
        <v>9</v>
      </c>
      <c r="D1644" s="3">
        <v>0.56000000000000005</v>
      </c>
      <c r="E1644" s="3">
        <v>0.48</v>
      </c>
      <c r="F1644" s="3" t="s">
        <v>59</v>
      </c>
      <c r="G1644" s="2">
        <v>1410</v>
      </c>
      <c r="H1644" s="3">
        <v>6.4788041937205898E-4</v>
      </c>
      <c r="I1644" s="3">
        <v>2.3525625156873149</v>
      </c>
      <c r="J1644" s="3">
        <v>6.3616517771896029E-3</v>
      </c>
      <c r="K1644" s="3">
        <v>1</v>
      </c>
      <c r="L1644" s="3">
        <f t="shared" si="100"/>
        <v>6.3616517771896029E-3</v>
      </c>
      <c r="M1644" s="4">
        <f t="shared" si="99"/>
        <v>6.3616517771896029E-3</v>
      </c>
      <c r="N1644" s="3">
        <v>9.1355938884212374E-4</v>
      </c>
      <c r="O1644" s="3">
        <v>1</v>
      </c>
      <c r="P1644" s="3">
        <f t="shared" si="101"/>
        <v>9.1355938884212374E-4</v>
      </c>
      <c r="Q1644" s="3">
        <f>P1644</f>
        <v>9.1355938884212374E-4</v>
      </c>
    </row>
    <row r="1645" spans="1:17" x14ac:dyDescent="0.25">
      <c r="A1645" s="3" t="s">
        <v>158</v>
      </c>
      <c r="B1645" s="3" t="s">
        <v>8</v>
      </c>
      <c r="C1645" s="3" t="s">
        <v>9</v>
      </c>
      <c r="D1645" s="3">
        <v>0.56000000000000005</v>
      </c>
      <c r="E1645" s="3">
        <v>0.48</v>
      </c>
      <c r="F1645" s="3" t="s">
        <v>59</v>
      </c>
      <c r="G1645" s="2">
        <v>1410</v>
      </c>
      <c r="H1645" s="3">
        <v>0.11233450946037514</v>
      </c>
      <c r="I1645" s="3">
        <v>439.59501716483851</v>
      </c>
      <c r="J1645" s="3">
        <v>1.2759544460522985</v>
      </c>
      <c r="K1645" s="3">
        <v>1</v>
      </c>
      <c r="L1645" s="3">
        <f t="shared" si="100"/>
        <v>1.2759544460522985</v>
      </c>
      <c r="M1645" s="4">
        <f t="shared" si="99"/>
        <v>1.2759544460522985</v>
      </c>
      <c r="N1645" s="3">
        <v>0.17219041628449819</v>
      </c>
      <c r="O1645" s="3">
        <v>1</v>
      </c>
      <c r="P1645" s="3">
        <f t="shared" si="101"/>
        <v>0.17219041628449819</v>
      </c>
      <c r="Q1645" s="3">
        <f>P1645</f>
        <v>0.17219041628449819</v>
      </c>
    </row>
    <row r="1646" spans="1:17" x14ac:dyDescent="0.25">
      <c r="A1646" s="3" t="s">
        <v>158</v>
      </c>
      <c r="B1646" s="3" t="s">
        <v>8</v>
      </c>
      <c r="C1646" s="3" t="s">
        <v>9</v>
      </c>
      <c r="D1646" s="3">
        <v>0.56000000000000005</v>
      </c>
      <c r="E1646" s="3">
        <v>0.48</v>
      </c>
      <c r="F1646" s="3" t="s">
        <v>59</v>
      </c>
      <c r="G1646" s="2">
        <v>1410</v>
      </c>
      <c r="H1646" s="3">
        <v>0.13023194877816985</v>
      </c>
      <c r="I1646" s="3">
        <v>521.03178586919205</v>
      </c>
      <c r="J1646" s="3">
        <v>1.3673990363992554</v>
      </c>
      <c r="K1646" s="3">
        <v>1</v>
      </c>
      <c r="L1646" s="3">
        <f t="shared" si="100"/>
        <v>1.3673990363992554</v>
      </c>
      <c r="M1646" s="4">
        <f t="shared" si="99"/>
        <v>1.3673990363992554</v>
      </c>
      <c r="N1646" s="3">
        <v>0.18225761477840199</v>
      </c>
      <c r="O1646" s="3">
        <v>1</v>
      </c>
      <c r="P1646" s="3">
        <f t="shared" si="101"/>
        <v>0.18225761477840199</v>
      </c>
      <c r="Q1646" s="3">
        <f>P1646</f>
        <v>0.18225761477840199</v>
      </c>
    </row>
    <row r="1647" spans="1:17" x14ac:dyDescent="0.25">
      <c r="A1647" s="3" t="s">
        <v>158</v>
      </c>
      <c r="B1647" s="3" t="s">
        <v>310</v>
      </c>
      <c r="C1647" s="3" t="s">
        <v>9</v>
      </c>
      <c r="D1647" s="3">
        <v>0.56000000000000005</v>
      </c>
      <c r="E1647" s="3">
        <v>0.48</v>
      </c>
      <c r="F1647" s="3" t="s">
        <v>59</v>
      </c>
      <c r="G1647" s="2">
        <v>1410</v>
      </c>
      <c r="H1647" s="3">
        <v>2.4248298358473155E-2</v>
      </c>
      <c r="I1647" s="3">
        <v>95.207589588559827</v>
      </c>
      <c r="J1647" s="3">
        <v>0.24581893405431793</v>
      </c>
      <c r="K1647" s="3">
        <v>1</v>
      </c>
      <c r="L1647" s="3">
        <f t="shared" si="100"/>
        <v>0.24581893405431793</v>
      </c>
      <c r="M1647" s="4">
        <f t="shared" si="99"/>
        <v>0.24581893405431793</v>
      </c>
      <c r="N1647" s="3">
        <v>3.2540558255575967E-2</v>
      </c>
      <c r="O1647" s="3">
        <v>1</v>
      </c>
      <c r="P1647" s="3">
        <f t="shared" si="101"/>
        <v>3.2540558255575967E-2</v>
      </c>
      <c r="Q1647" s="3">
        <f>P1647</f>
        <v>3.2540558255575967E-2</v>
      </c>
    </row>
    <row r="1648" spans="1:17" x14ac:dyDescent="0.25">
      <c r="A1648" s="3" t="s">
        <v>158</v>
      </c>
      <c r="B1648" s="3" t="s">
        <v>8</v>
      </c>
      <c r="C1648" s="3" t="s">
        <v>9</v>
      </c>
      <c r="D1648" s="3">
        <v>0.56000000000000005</v>
      </c>
      <c r="E1648" s="3">
        <v>0.48</v>
      </c>
      <c r="F1648" s="3" t="s">
        <v>59</v>
      </c>
      <c r="G1648" s="2">
        <v>1410</v>
      </c>
      <c r="H1648" s="3">
        <v>6.903280036715022E-3</v>
      </c>
      <c r="I1648" s="3">
        <v>29.358502737686003</v>
      </c>
      <c r="J1648" s="3">
        <v>6.7856866136852961E-2</v>
      </c>
      <c r="K1648" s="3">
        <f>1-0.712</f>
        <v>0.28800000000000003</v>
      </c>
      <c r="L1648" s="3">
        <f t="shared" si="100"/>
        <v>1.9542777447413655E-2</v>
      </c>
      <c r="M1648" s="4">
        <f t="shared" si="99"/>
        <v>1.9542777447413655E-2</v>
      </c>
      <c r="N1648" s="3">
        <v>8.8966125718842829E-3</v>
      </c>
      <c r="O1648" s="3">
        <f>1-0.531</f>
        <v>0.46899999999999997</v>
      </c>
      <c r="P1648" s="3">
        <f t="shared" si="101"/>
        <v>4.1725112962137283E-3</v>
      </c>
      <c r="Q1648" s="3">
        <f>P1648</f>
        <v>4.1725112962137283E-3</v>
      </c>
    </row>
    <row r="1649" spans="1:17" x14ac:dyDescent="0.25">
      <c r="A1649" s="3" t="s">
        <v>158</v>
      </c>
      <c r="B1649" s="3" t="s">
        <v>351</v>
      </c>
      <c r="C1649" s="3" t="s">
        <v>352</v>
      </c>
      <c r="D1649" s="3">
        <v>0.36</v>
      </c>
      <c r="E1649" s="3">
        <v>0.57999999999999996</v>
      </c>
      <c r="F1649" s="3" t="s">
        <v>290</v>
      </c>
      <c r="G1649" s="2">
        <v>1410</v>
      </c>
      <c r="H1649" s="3">
        <v>2.8217585705356658</v>
      </c>
      <c r="I1649" s="3">
        <v>10924.176598109236</v>
      </c>
      <c r="J1649" s="3">
        <v>27.038383858913964</v>
      </c>
      <c r="K1649" s="3">
        <v>1</v>
      </c>
      <c r="L1649" s="3">
        <f t="shared" si="100"/>
        <v>27.038383858913964</v>
      </c>
      <c r="M1649" s="4">
        <f t="shared" si="99"/>
        <v>27.038383858913964</v>
      </c>
      <c r="N1649" s="3">
        <v>3.6481160503742642</v>
      </c>
      <c r="O1649" s="3">
        <v>1</v>
      </c>
      <c r="P1649" s="3">
        <f t="shared" si="101"/>
        <v>3.6481160503742642</v>
      </c>
      <c r="Q1649" s="3">
        <f>P1649</f>
        <v>3.6481160503742642</v>
      </c>
    </row>
    <row r="1650" spans="1:17" x14ac:dyDescent="0.25">
      <c r="A1650" s="3" t="s">
        <v>158</v>
      </c>
      <c r="B1650" s="3" t="s">
        <v>310</v>
      </c>
      <c r="C1650" s="3" t="s">
        <v>9</v>
      </c>
      <c r="D1650" s="3">
        <v>0.56000000000000005</v>
      </c>
      <c r="E1650" s="3">
        <v>0.48</v>
      </c>
      <c r="F1650" s="3" t="s">
        <v>323</v>
      </c>
      <c r="G1650" s="2">
        <v>1410</v>
      </c>
      <c r="H1650" s="3">
        <v>0.2922594463519525</v>
      </c>
      <c r="I1650" s="3">
        <v>1088.7952858210979</v>
      </c>
      <c r="J1650" s="3">
        <v>2.5180345017009595</v>
      </c>
      <c r="K1650" s="3">
        <v>1</v>
      </c>
      <c r="L1650" s="3">
        <f t="shared" si="100"/>
        <v>2.5180345017009595</v>
      </c>
      <c r="M1650" s="4">
        <f t="shared" si="99"/>
        <v>2.5180345017009595</v>
      </c>
      <c r="N1650" s="3">
        <v>0.34723336980722508</v>
      </c>
      <c r="O1650" s="3">
        <v>1</v>
      </c>
      <c r="P1650" s="3">
        <f t="shared" si="101"/>
        <v>0.34723336980722508</v>
      </c>
      <c r="Q1650" s="3">
        <f>P1650</f>
        <v>0.34723336980722508</v>
      </c>
    </row>
    <row r="1651" spans="1:17" x14ac:dyDescent="0.25">
      <c r="A1651" s="3" t="s">
        <v>158</v>
      </c>
      <c r="B1651" s="3" t="s">
        <v>89</v>
      </c>
      <c r="C1651" s="3" t="s">
        <v>9</v>
      </c>
      <c r="D1651" s="3">
        <v>0.56000000000000005</v>
      </c>
      <c r="E1651" s="3">
        <v>0.48</v>
      </c>
      <c r="F1651" s="3" t="s">
        <v>264</v>
      </c>
      <c r="G1651" s="2">
        <v>1410</v>
      </c>
      <c r="H1651" s="3">
        <v>744.8464937120774</v>
      </c>
      <c r="I1651" s="3">
        <v>3120700.4623598019</v>
      </c>
      <c r="J1651" s="3">
        <v>7067.8224153524088</v>
      </c>
      <c r="K1651" s="3">
        <v>1</v>
      </c>
      <c r="L1651" s="3">
        <f t="shared" si="100"/>
        <v>7067.8224153524088</v>
      </c>
      <c r="M1651" s="4">
        <f t="shared" si="99"/>
        <v>7067.8224153524088</v>
      </c>
      <c r="N1651" s="3">
        <v>946.68085896286709</v>
      </c>
      <c r="O1651" s="3">
        <v>1</v>
      </c>
      <c r="P1651" s="3">
        <f t="shared" si="101"/>
        <v>946.68085896286709</v>
      </c>
      <c r="Q1651" s="3">
        <f>P1651</f>
        <v>946.68085896286709</v>
      </c>
    </row>
    <row r="1652" spans="1:17" x14ac:dyDescent="0.25">
      <c r="A1652" s="3" t="s">
        <v>158</v>
      </c>
      <c r="B1652" s="3" t="s">
        <v>310</v>
      </c>
      <c r="C1652" s="3" t="s">
        <v>9</v>
      </c>
      <c r="D1652" s="3">
        <v>0.56000000000000005</v>
      </c>
      <c r="E1652" s="3">
        <v>0.48</v>
      </c>
      <c r="F1652" s="3" t="s">
        <v>264</v>
      </c>
      <c r="G1652" s="2">
        <v>1410</v>
      </c>
      <c r="H1652" s="3">
        <v>8.561344808660392</v>
      </c>
      <c r="I1652" s="3">
        <v>35209.233352483272</v>
      </c>
      <c r="J1652" s="3">
        <v>82.613177237254774</v>
      </c>
      <c r="K1652" s="3">
        <v>1</v>
      </c>
      <c r="L1652" s="3">
        <f t="shared" si="100"/>
        <v>82.613177237254774</v>
      </c>
      <c r="M1652" s="4">
        <f t="shared" si="99"/>
        <v>82.613177237254774</v>
      </c>
      <c r="N1652" s="3">
        <v>11.49143881060826</v>
      </c>
      <c r="O1652" s="3">
        <v>1</v>
      </c>
      <c r="P1652" s="3">
        <f t="shared" si="101"/>
        <v>11.49143881060826</v>
      </c>
      <c r="Q1652" s="3">
        <f>P1652</f>
        <v>11.49143881060826</v>
      </c>
    </row>
    <row r="1653" spans="1:17" x14ac:dyDescent="0.25">
      <c r="A1653" s="3" t="s">
        <v>158</v>
      </c>
      <c r="B1653" s="3" t="s">
        <v>310</v>
      </c>
      <c r="C1653" s="3" t="s">
        <v>9</v>
      </c>
      <c r="D1653" s="3">
        <v>0.56000000000000005</v>
      </c>
      <c r="E1653" s="3">
        <v>0.48</v>
      </c>
      <c r="F1653" s="3" t="s">
        <v>264</v>
      </c>
      <c r="G1653" s="2">
        <v>1410</v>
      </c>
      <c r="H1653" s="3">
        <v>24.83736379387808</v>
      </c>
      <c r="I1653" s="3">
        <v>99295.743003094409</v>
      </c>
      <c r="J1653" s="3">
        <v>224.81950264039071</v>
      </c>
      <c r="K1653" s="3">
        <v>1</v>
      </c>
      <c r="L1653" s="3">
        <f t="shared" si="100"/>
        <v>224.81950264039071</v>
      </c>
      <c r="M1653" s="4">
        <f t="shared" si="99"/>
        <v>224.81950264039071</v>
      </c>
      <c r="N1653" s="3">
        <v>30.46123566857359</v>
      </c>
      <c r="O1653" s="3">
        <v>1</v>
      </c>
      <c r="P1653" s="3">
        <f t="shared" si="101"/>
        <v>30.46123566857359</v>
      </c>
      <c r="Q1653" s="3">
        <f>P1653</f>
        <v>30.46123566857359</v>
      </c>
    </row>
    <row r="1654" spans="1:17" x14ac:dyDescent="0.25">
      <c r="A1654" s="3" t="s">
        <v>158</v>
      </c>
      <c r="B1654" s="3" t="s">
        <v>310</v>
      </c>
      <c r="C1654" s="3" t="s">
        <v>9</v>
      </c>
      <c r="D1654" s="3">
        <v>0.56000000000000005</v>
      </c>
      <c r="E1654" s="3">
        <v>0.48</v>
      </c>
      <c r="F1654" s="3" t="s">
        <v>264</v>
      </c>
      <c r="G1654" s="2">
        <v>1410</v>
      </c>
      <c r="H1654" s="3">
        <v>63.685894627991495</v>
      </c>
      <c r="I1654" s="3">
        <v>256253.39704263647</v>
      </c>
      <c r="J1654" s="3">
        <v>651.065353184473</v>
      </c>
      <c r="K1654" s="3">
        <v>1</v>
      </c>
      <c r="L1654" s="3">
        <f t="shared" si="100"/>
        <v>651.065353184473</v>
      </c>
      <c r="M1654" s="4">
        <f t="shared" si="99"/>
        <v>651.065353184473</v>
      </c>
      <c r="N1654" s="3">
        <v>87.744693625562348</v>
      </c>
      <c r="O1654" s="3">
        <v>1</v>
      </c>
      <c r="P1654" s="3">
        <f t="shared" si="101"/>
        <v>87.744693625562348</v>
      </c>
      <c r="Q1654" s="3">
        <f>P1654</f>
        <v>87.744693625562348</v>
      </c>
    </row>
    <row r="1655" spans="1:17" x14ac:dyDescent="0.25">
      <c r="A1655" s="3" t="s">
        <v>158</v>
      </c>
      <c r="B1655" s="3" t="s">
        <v>89</v>
      </c>
      <c r="C1655" s="3" t="s">
        <v>9</v>
      </c>
      <c r="D1655" s="3">
        <v>0.56000000000000005</v>
      </c>
      <c r="E1655" s="3">
        <v>0.48</v>
      </c>
      <c r="F1655" s="3" t="s">
        <v>296</v>
      </c>
      <c r="G1655" s="2">
        <v>1410</v>
      </c>
      <c r="H1655" s="3">
        <v>1.2873121016386109E-6</v>
      </c>
      <c r="I1655" s="3">
        <v>5.0993229457332763E-3</v>
      </c>
      <c r="J1655" s="3">
        <v>1.3722269629780583E-5</v>
      </c>
      <c r="K1655" s="3">
        <v>1</v>
      </c>
      <c r="L1655" s="3">
        <f t="shared" si="100"/>
        <v>1.3722269629780583E-5</v>
      </c>
      <c r="M1655" s="4">
        <f t="shared" si="99"/>
        <v>1.3722269629780583E-5</v>
      </c>
      <c r="N1655" s="3">
        <v>1.830953543098399E-6</v>
      </c>
      <c r="O1655" s="3">
        <v>1</v>
      </c>
      <c r="P1655" s="3">
        <f t="shared" si="101"/>
        <v>1.830953543098399E-6</v>
      </c>
      <c r="Q1655" s="3">
        <f>P1655</f>
        <v>1.830953543098399E-6</v>
      </c>
    </row>
    <row r="1656" spans="1:17" x14ac:dyDescent="0.25">
      <c r="A1656" s="3" t="s">
        <v>158</v>
      </c>
      <c r="B1656" s="3" t="s">
        <v>89</v>
      </c>
      <c r="C1656" s="3" t="s">
        <v>9</v>
      </c>
      <c r="D1656" s="3">
        <v>0.56000000000000005</v>
      </c>
      <c r="E1656" s="3">
        <v>0.48</v>
      </c>
      <c r="F1656" s="3" t="s">
        <v>296</v>
      </c>
      <c r="G1656" s="2">
        <v>1410</v>
      </c>
      <c r="H1656" s="3">
        <v>0.28431209501189331</v>
      </c>
      <c r="I1656" s="3">
        <v>1186.2324301700971</v>
      </c>
      <c r="J1656" s="3">
        <v>3.1664935729095349</v>
      </c>
      <c r="K1656" s="3">
        <v>1</v>
      </c>
      <c r="L1656" s="3">
        <f t="shared" si="100"/>
        <v>3.1664935729095349</v>
      </c>
      <c r="M1656" s="4">
        <f t="shared" ref="M1656:M1679" si="102">L1656</f>
        <v>3.1664935729095349</v>
      </c>
      <c r="N1656" s="3">
        <v>0.4296065134683717</v>
      </c>
      <c r="O1656" s="3">
        <v>1</v>
      </c>
      <c r="P1656" s="3">
        <f t="shared" si="101"/>
        <v>0.4296065134683717</v>
      </c>
      <c r="Q1656" s="3">
        <f>P1656</f>
        <v>0.4296065134683717</v>
      </c>
    </row>
    <row r="1657" spans="1:17" x14ac:dyDescent="0.25">
      <c r="A1657" s="3" t="s">
        <v>158</v>
      </c>
      <c r="B1657" s="3" t="s">
        <v>89</v>
      </c>
      <c r="C1657" s="3" t="s">
        <v>9</v>
      </c>
      <c r="D1657" s="3">
        <v>0.56000000000000005</v>
      </c>
      <c r="E1657" s="3">
        <v>0.48</v>
      </c>
      <c r="F1657" s="3" t="s">
        <v>296</v>
      </c>
      <c r="G1657" s="2">
        <v>1410</v>
      </c>
      <c r="H1657" s="3">
        <v>2.3661470649444494E-3</v>
      </c>
      <c r="I1657" s="3">
        <v>9.3728226479750152</v>
      </c>
      <c r="J1657" s="3">
        <v>2.5222250274468994E-2</v>
      </c>
      <c r="K1657" s="3">
        <v>1</v>
      </c>
      <c r="L1657" s="3">
        <f t="shared" si="100"/>
        <v>2.5222250274468994E-2</v>
      </c>
      <c r="M1657" s="4">
        <f t="shared" si="102"/>
        <v>2.5222250274468994E-2</v>
      </c>
      <c r="N1657" s="3">
        <v>3.3653885072138755E-3</v>
      </c>
      <c r="O1657" s="3">
        <v>1</v>
      </c>
      <c r="P1657" s="3">
        <f t="shared" si="101"/>
        <v>3.3653885072138755E-3</v>
      </c>
      <c r="Q1657" s="3">
        <f>P1657</f>
        <v>3.3653885072138755E-3</v>
      </c>
    </row>
    <row r="1658" spans="1:17" x14ac:dyDescent="0.25">
      <c r="A1658" s="3" t="s">
        <v>158</v>
      </c>
      <c r="B1658" s="3" t="s">
        <v>8</v>
      </c>
      <c r="C1658" s="3" t="s">
        <v>9</v>
      </c>
      <c r="D1658" s="3">
        <v>0.56000000000000005</v>
      </c>
      <c r="E1658" s="3">
        <v>0.48</v>
      </c>
      <c r="F1658" s="3" t="s">
        <v>250</v>
      </c>
      <c r="G1658" s="2">
        <v>1410</v>
      </c>
      <c r="H1658" s="3">
        <v>5.6357542358711016E-2</v>
      </c>
      <c r="I1658" s="3">
        <v>235.35853551111924</v>
      </c>
      <c r="J1658" s="3">
        <v>0.57701704949897747</v>
      </c>
      <c r="K1658" s="3">
        <f>1-0.712</f>
        <v>0.28800000000000003</v>
      </c>
      <c r="L1658" s="3">
        <f t="shared" si="100"/>
        <v>0.16618091025570553</v>
      </c>
      <c r="M1658" s="4">
        <f t="shared" si="102"/>
        <v>0.16618091025570553</v>
      </c>
      <c r="N1658" s="3">
        <v>7.7119298564085906E-2</v>
      </c>
      <c r="O1658" s="3">
        <f>1-0.531</f>
        <v>0.46899999999999997</v>
      </c>
      <c r="P1658" s="3">
        <f t="shared" si="101"/>
        <v>3.616895102655629E-2</v>
      </c>
      <c r="Q1658" s="3">
        <f>P1658</f>
        <v>3.616895102655629E-2</v>
      </c>
    </row>
    <row r="1659" spans="1:17" x14ac:dyDescent="0.25">
      <c r="A1659" s="3" t="s">
        <v>158</v>
      </c>
      <c r="B1659" s="3" t="s">
        <v>8</v>
      </c>
      <c r="C1659" s="3" t="s">
        <v>9</v>
      </c>
      <c r="D1659" s="3">
        <v>0.56000000000000005</v>
      </c>
      <c r="E1659" s="3">
        <v>0.48</v>
      </c>
      <c r="F1659" s="3" t="s">
        <v>250</v>
      </c>
      <c r="G1659" s="2">
        <v>1410</v>
      </c>
      <c r="H1659" s="3">
        <v>5.0609705316837506</v>
      </c>
      <c r="I1659" s="3">
        <v>21498.01870500638</v>
      </c>
      <c r="J1659" s="3">
        <v>48.238580183943874</v>
      </c>
      <c r="K1659" s="3">
        <f>1-0.712</f>
        <v>0.28800000000000003</v>
      </c>
      <c r="L1659" s="3">
        <f t="shared" si="100"/>
        <v>13.892711092975837</v>
      </c>
      <c r="M1659" s="4">
        <f t="shared" si="102"/>
        <v>13.892711092975837</v>
      </c>
      <c r="N1659" s="3">
        <v>6.4475569817574927</v>
      </c>
      <c r="O1659" s="3">
        <f>1-0.531</f>
        <v>0.46899999999999997</v>
      </c>
      <c r="P1659" s="3">
        <f t="shared" si="101"/>
        <v>3.023904224444264</v>
      </c>
      <c r="Q1659" s="3">
        <f>P1659</f>
        <v>3.023904224444264</v>
      </c>
    </row>
    <row r="1660" spans="1:17" x14ac:dyDescent="0.25">
      <c r="A1660" s="3" t="s">
        <v>158</v>
      </c>
      <c r="B1660" s="3" t="s">
        <v>8</v>
      </c>
      <c r="C1660" s="3" t="s">
        <v>9</v>
      </c>
      <c r="D1660" s="3">
        <v>0.56000000000000005</v>
      </c>
      <c r="E1660" s="3">
        <v>0.48</v>
      </c>
      <c r="F1660" s="3" t="s">
        <v>250</v>
      </c>
      <c r="G1660" s="2">
        <v>1410</v>
      </c>
      <c r="H1660" s="3">
        <v>0.51770965295190274</v>
      </c>
      <c r="I1660" s="3">
        <v>2350.843731251086</v>
      </c>
      <c r="J1660" s="3">
        <v>6.126330808374715</v>
      </c>
      <c r="K1660" s="3">
        <v>1</v>
      </c>
      <c r="L1660" s="3">
        <f t="shared" si="100"/>
        <v>6.126330808374715</v>
      </c>
      <c r="M1660" s="4">
        <f t="shared" si="102"/>
        <v>6.126330808374715</v>
      </c>
      <c r="N1660" s="3">
        <v>0.79054117168654403</v>
      </c>
      <c r="O1660" s="3">
        <v>1</v>
      </c>
      <c r="P1660" s="3">
        <f t="shared" si="101"/>
        <v>0.79054117168654403</v>
      </c>
      <c r="Q1660" s="3">
        <f>P1660</f>
        <v>0.79054117168654403</v>
      </c>
    </row>
    <row r="1661" spans="1:17" x14ac:dyDescent="0.25">
      <c r="A1661" s="3" t="s">
        <v>158</v>
      </c>
      <c r="B1661" s="3" t="s">
        <v>8</v>
      </c>
      <c r="C1661" s="3" t="s">
        <v>9</v>
      </c>
      <c r="D1661" s="3">
        <v>0.56000000000000005</v>
      </c>
      <c r="E1661" s="3">
        <v>0.48</v>
      </c>
      <c r="F1661" s="3" t="s">
        <v>250</v>
      </c>
      <c r="G1661" s="2">
        <v>1410</v>
      </c>
      <c r="H1661" s="3">
        <v>2.0013537665318077</v>
      </c>
      <c r="I1661" s="3">
        <v>7022.0034199871625</v>
      </c>
      <c r="J1661" s="3">
        <v>15.31040161002084</v>
      </c>
      <c r="K1661" s="3">
        <f>1-0.712</f>
        <v>0.28800000000000003</v>
      </c>
      <c r="L1661" s="3">
        <f t="shared" si="100"/>
        <v>4.4093956636860021</v>
      </c>
      <c r="M1661" s="4">
        <f t="shared" si="102"/>
        <v>4.4093956636860021</v>
      </c>
      <c r="N1661" s="3">
        <v>2.0623566912633002</v>
      </c>
      <c r="O1661" s="3">
        <f>1-0.531</f>
        <v>0.46899999999999997</v>
      </c>
      <c r="P1661" s="3">
        <f t="shared" si="101"/>
        <v>0.96724528820248779</v>
      </c>
      <c r="Q1661" s="3">
        <f>P1661</f>
        <v>0.96724528820248779</v>
      </c>
    </row>
    <row r="1662" spans="1:17" x14ac:dyDescent="0.25">
      <c r="A1662" s="3" t="s">
        <v>158</v>
      </c>
      <c r="B1662" s="3" t="s">
        <v>8</v>
      </c>
      <c r="C1662" s="3" t="s">
        <v>9</v>
      </c>
      <c r="D1662" s="3">
        <v>0.56000000000000005</v>
      </c>
      <c r="E1662" s="3">
        <v>0.48</v>
      </c>
      <c r="F1662" s="3" t="s">
        <v>250</v>
      </c>
      <c r="G1662" s="2">
        <v>1410</v>
      </c>
      <c r="H1662" s="3">
        <v>1.4931244943990926E-6</v>
      </c>
      <c r="I1662" s="3">
        <v>5.7429023684771735E-3</v>
      </c>
      <c r="J1662" s="3">
        <v>1.27190083894258E-5</v>
      </c>
      <c r="K1662" s="3">
        <f>1-0.712</f>
        <v>0.28800000000000003</v>
      </c>
      <c r="L1662" s="3">
        <f t="shared" si="100"/>
        <v>3.6630744161546306E-6</v>
      </c>
      <c r="M1662" s="4">
        <f t="shared" si="102"/>
        <v>3.6630744161546306E-6</v>
      </c>
      <c r="N1662" s="3">
        <v>1.4620830794988508E-6</v>
      </c>
      <c r="O1662" s="3">
        <f>1-0.531</f>
        <v>0.46899999999999997</v>
      </c>
      <c r="P1662" s="3">
        <f t="shared" si="101"/>
        <v>6.8571696428496102E-7</v>
      </c>
      <c r="Q1662" s="3">
        <f>P1662</f>
        <v>6.8571696428496102E-7</v>
      </c>
    </row>
    <row r="1663" spans="1:17" x14ac:dyDescent="0.25">
      <c r="A1663" s="3" t="s">
        <v>158</v>
      </c>
      <c r="B1663" s="3" t="s">
        <v>351</v>
      </c>
      <c r="C1663" s="3" t="s">
        <v>352</v>
      </c>
      <c r="D1663" s="3">
        <v>0.36</v>
      </c>
      <c r="E1663" s="3">
        <v>0.57999999999999996</v>
      </c>
      <c r="F1663" s="3" t="s">
        <v>272</v>
      </c>
      <c r="G1663" s="2">
        <v>1410</v>
      </c>
      <c r="H1663" s="3">
        <v>55.081322812073559</v>
      </c>
      <c r="I1663" s="3">
        <v>212312.61537940367</v>
      </c>
      <c r="J1663" s="3">
        <v>545.14853135142482</v>
      </c>
      <c r="K1663" s="3">
        <v>1</v>
      </c>
      <c r="L1663" s="3">
        <f t="shared" si="100"/>
        <v>545.14853135142482</v>
      </c>
      <c r="M1663" s="4">
        <f t="shared" si="102"/>
        <v>545.14853135142482</v>
      </c>
      <c r="N1663" s="3">
        <v>73.692685418141366</v>
      </c>
      <c r="O1663" s="3">
        <v>1</v>
      </c>
      <c r="P1663" s="3">
        <f t="shared" si="101"/>
        <v>73.692685418141366</v>
      </c>
      <c r="Q1663" s="3">
        <f>P1663</f>
        <v>73.692685418141366</v>
      </c>
    </row>
    <row r="1664" spans="1:17" x14ac:dyDescent="0.25">
      <c r="A1664" s="3" t="s">
        <v>158</v>
      </c>
      <c r="B1664" s="3" t="s">
        <v>8</v>
      </c>
      <c r="C1664" s="3" t="s">
        <v>9</v>
      </c>
      <c r="D1664" s="3">
        <v>0.56000000000000005</v>
      </c>
      <c r="E1664" s="3">
        <v>0.48</v>
      </c>
      <c r="F1664" s="3" t="s">
        <v>255</v>
      </c>
      <c r="G1664" s="2">
        <v>1410</v>
      </c>
      <c r="H1664" s="3">
        <v>5.28154835600035</v>
      </c>
      <c r="I1664" s="3">
        <v>19954.881269141129</v>
      </c>
      <c r="J1664" s="3">
        <v>57.38430837394867</v>
      </c>
      <c r="K1664" s="3">
        <v>1</v>
      </c>
      <c r="L1664" s="3">
        <f t="shared" si="100"/>
        <v>57.38430837394867</v>
      </c>
      <c r="M1664" s="4">
        <f t="shared" si="102"/>
        <v>57.38430837394867</v>
      </c>
      <c r="N1664" s="3">
        <v>7.9334911977281548</v>
      </c>
      <c r="O1664" s="3">
        <v>1</v>
      </c>
      <c r="P1664" s="3">
        <f t="shared" si="101"/>
        <v>7.9334911977281548</v>
      </c>
      <c r="Q1664" s="3">
        <f>P1664</f>
        <v>7.9334911977281548</v>
      </c>
    </row>
    <row r="1665" spans="1:17" x14ac:dyDescent="0.25">
      <c r="A1665" s="3" t="s">
        <v>158</v>
      </c>
      <c r="B1665" s="3" t="s">
        <v>8</v>
      </c>
      <c r="C1665" s="3" t="s">
        <v>9</v>
      </c>
      <c r="D1665" s="3">
        <v>0.56000000000000005</v>
      </c>
      <c r="E1665" s="3">
        <v>0.48</v>
      </c>
      <c r="F1665" s="3" t="s">
        <v>163</v>
      </c>
      <c r="G1665" s="2">
        <v>1410</v>
      </c>
      <c r="H1665" s="3">
        <v>15.659608015152685</v>
      </c>
      <c r="I1665" s="3">
        <v>59945.350082957499</v>
      </c>
      <c r="J1665" s="3">
        <v>159.39376762176062</v>
      </c>
      <c r="K1665" s="3">
        <v>1</v>
      </c>
      <c r="L1665" s="3">
        <f t="shared" si="100"/>
        <v>159.39376762176062</v>
      </c>
      <c r="M1665" s="4">
        <f t="shared" si="102"/>
        <v>159.39376762176062</v>
      </c>
      <c r="N1665" s="3">
        <v>21.221511598278997</v>
      </c>
      <c r="O1665" s="3">
        <v>1</v>
      </c>
      <c r="P1665" s="3">
        <f t="shared" si="101"/>
        <v>21.221511598278997</v>
      </c>
      <c r="Q1665" s="3">
        <f>P1665</f>
        <v>21.221511598278997</v>
      </c>
    </row>
    <row r="1666" spans="1:17" x14ac:dyDescent="0.25">
      <c r="A1666" s="3" t="s">
        <v>158</v>
      </c>
      <c r="B1666" s="3" t="s">
        <v>310</v>
      </c>
      <c r="C1666" s="3" t="s">
        <v>9</v>
      </c>
      <c r="D1666" s="3">
        <v>0.56000000000000005</v>
      </c>
      <c r="E1666" s="3">
        <v>0.48</v>
      </c>
      <c r="F1666" s="3" t="s">
        <v>163</v>
      </c>
      <c r="G1666" s="2">
        <v>1410</v>
      </c>
      <c r="H1666" s="3">
        <v>21.87841437425115</v>
      </c>
      <c r="I1666" s="3">
        <v>85747.259036706469</v>
      </c>
      <c r="J1666" s="3">
        <v>212.00603588341053</v>
      </c>
      <c r="K1666" s="3">
        <v>1</v>
      </c>
      <c r="L1666" s="3">
        <f t="shared" ref="L1666:L1729" si="103">J1666*K1666</f>
        <v>212.00603588341053</v>
      </c>
      <c r="M1666" s="4">
        <f t="shared" si="102"/>
        <v>212.00603588341053</v>
      </c>
      <c r="N1666" s="3">
        <v>28.664061303949531</v>
      </c>
      <c r="O1666" s="3">
        <v>1</v>
      </c>
      <c r="P1666" s="3">
        <f t="shared" ref="P1666:P1729" si="104">N1666*O1666</f>
        <v>28.664061303949531</v>
      </c>
      <c r="Q1666" s="3">
        <f>P1666</f>
        <v>28.664061303949531</v>
      </c>
    </row>
    <row r="1667" spans="1:17" x14ac:dyDescent="0.25">
      <c r="A1667" s="3" t="s">
        <v>158</v>
      </c>
      <c r="B1667" s="3" t="s">
        <v>8</v>
      </c>
      <c r="C1667" s="3" t="s">
        <v>9</v>
      </c>
      <c r="D1667" s="3">
        <v>0.56000000000000005</v>
      </c>
      <c r="E1667" s="3">
        <v>0.48</v>
      </c>
      <c r="F1667" s="3" t="s">
        <v>163</v>
      </c>
      <c r="G1667" s="2">
        <v>1410</v>
      </c>
      <c r="H1667" s="3">
        <v>1.2125317097480968</v>
      </c>
      <c r="I1667" s="3">
        <v>4775.8970138847162</v>
      </c>
      <c r="J1667" s="3">
        <v>13.81971490013683</v>
      </c>
      <c r="K1667" s="3">
        <f>1-0.712</f>
        <v>0.28800000000000003</v>
      </c>
      <c r="L1667" s="3">
        <f t="shared" si="103"/>
        <v>3.9800778912394077</v>
      </c>
      <c r="M1667" s="4">
        <f t="shared" si="102"/>
        <v>3.9800778912394077</v>
      </c>
      <c r="N1667" s="3">
        <v>1.8277280749022482</v>
      </c>
      <c r="O1667" s="3">
        <f>1-0.531</f>
        <v>0.46899999999999997</v>
      </c>
      <c r="P1667" s="3">
        <f t="shared" si="104"/>
        <v>0.85720446712915432</v>
      </c>
      <c r="Q1667" s="3">
        <f>P1667</f>
        <v>0.85720446712915432</v>
      </c>
    </row>
    <row r="1668" spans="1:17" x14ac:dyDescent="0.25">
      <c r="A1668" s="3" t="s">
        <v>158</v>
      </c>
      <c r="B1668" s="3" t="s">
        <v>8</v>
      </c>
      <c r="C1668" s="3" t="s">
        <v>9</v>
      </c>
      <c r="D1668" s="3">
        <v>0.56000000000000005</v>
      </c>
      <c r="E1668" s="3">
        <v>0.48</v>
      </c>
      <c r="F1668" s="3" t="s">
        <v>260</v>
      </c>
      <c r="G1668" s="2">
        <v>1410</v>
      </c>
      <c r="H1668" s="3">
        <v>9.9877440011864955</v>
      </c>
      <c r="I1668" s="3">
        <v>39019.509592782604</v>
      </c>
      <c r="J1668" s="3">
        <v>112.11988034446681</v>
      </c>
      <c r="K1668" s="3">
        <v>1</v>
      </c>
      <c r="L1668" s="3">
        <f t="shared" si="103"/>
        <v>112.11988034446681</v>
      </c>
      <c r="M1668" s="4">
        <f t="shared" si="102"/>
        <v>112.11988034446681</v>
      </c>
      <c r="N1668" s="3">
        <v>15.166664252161054</v>
      </c>
      <c r="O1668" s="3">
        <v>1</v>
      </c>
      <c r="P1668" s="3">
        <f t="shared" si="104"/>
        <v>15.166664252161054</v>
      </c>
      <c r="Q1668" s="3">
        <f>P1668</f>
        <v>15.166664252161054</v>
      </c>
    </row>
    <row r="1669" spans="1:17" x14ac:dyDescent="0.25">
      <c r="A1669" s="3" t="s">
        <v>158</v>
      </c>
      <c r="B1669" s="3" t="s">
        <v>89</v>
      </c>
      <c r="C1669" s="3" t="s">
        <v>9</v>
      </c>
      <c r="D1669" s="3">
        <v>0.56000000000000005</v>
      </c>
      <c r="E1669" s="3">
        <v>0.48</v>
      </c>
      <c r="F1669" s="3" t="s">
        <v>309</v>
      </c>
      <c r="G1669" s="2">
        <v>1410</v>
      </c>
      <c r="H1669" s="3">
        <v>4.3762296679734396</v>
      </c>
      <c r="I1669" s="3">
        <v>18077.816195285784</v>
      </c>
      <c r="J1669" s="3">
        <v>42.872793413931845</v>
      </c>
      <c r="K1669" s="3">
        <v>1</v>
      </c>
      <c r="L1669" s="3">
        <f t="shared" si="103"/>
        <v>42.872793413931845</v>
      </c>
      <c r="M1669" s="4">
        <f t="shared" si="102"/>
        <v>42.872793413931845</v>
      </c>
      <c r="N1669" s="3">
        <v>6.0499489070591004</v>
      </c>
      <c r="O1669" s="3">
        <v>1</v>
      </c>
      <c r="P1669" s="3">
        <f t="shared" si="104"/>
        <v>6.0499489070591004</v>
      </c>
      <c r="Q1669" s="3">
        <f>P1669</f>
        <v>6.0499489070591004</v>
      </c>
    </row>
    <row r="1670" spans="1:17" x14ac:dyDescent="0.25">
      <c r="A1670" s="3" t="s">
        <v>158</v>
      </c>
      <c r="B1670" s="3" t="s">
        <v>8</v>
      </c>
      <c r="C1670" s="3" t="s">
        <v>9</v>
      </c>
      <c r="D1670" s="3">
        <v>0.56000000000000005</v>
      </c>
      <c r="E1670" s="3">
        <v>0.48</v>
      </c>
      <c r="F1670" s="3" t="s">
        <v>166</v>
      </c>
      <c r="G1670" s="2">
        <v>1410</v>
      </c>
      <c r="H1670" s="3">
        <v>22.851647932485701</v>
      </c>
      <c r="I1670" s="3">
        <v>89081.873399085758</v>
      </c>
      <c r="J1670" s="3">
        <v>221.9900029486399</v>
      </c>
      <c r="K1670" s="3">
        <v>1</v>
      </c>
      <c r="L1670" s="3">
        <f t="shared" si="103"/>
        <v>221.9900029486399</v>
      </c>
      <c r="M1670" s="4">
        <f t="shared" si="102"/>
        <v>221.9900029486399</v>
      </c>
      <c r="N1670" s="3">
        <v>30.008481915198598</v>
      </c>
      <c r="O1670" s="3">
        <v>1</v>
      </c>
      <c r="P1670" s="3">
        <f t="shared" si="104"/>
        <v>30.008481915198598</v>
      </c>
      <c r="Q1670" s="3">
        <f>P1670</f>
        <v>30.008481915198598</v>
      </c>
    </row>
    <row r="1671" spans="1:17" x14ac:dyDescent="0.25">
      <c r="A1671" s="3" t="s">
        <v>158</v>
      </c>
      <c r="B1671" s="3" t="s">
        <v>8</v>
      </c>
      <c r="C1671" s="3" t="s">
        <v>9</v>
      </c>
      <c r="D1671" s="3">
        <v>0.56000000000000005</v>
      </c>
      <c r="E1671" s="3">
        <v>0.48</v>
      </c>
      <c r="F1671" s="3" t="s">
        <v>166</v>
      </c>
      <c r="G1671" s="2">
        <v>1410</v>
      </c>
      <c r="H1671" s="3">
        <v>5.1410135873233856E-2</v>
      </c>
      <c r="I1671" s="3">
        <v>219.27113804421376</v>
      </c>
      <c r="J1671" s="3">
        <v>0.53675933830907441</v>
      </c>
      <c r="K1671" s="3">
        <f>1-0.712</f>
        <v>0.28800000000000003</v>
      </c>
      <c r="L1671" s="3">
        <f t="shared" si="103"/>
        <v>0.15458668943301346</v>
      </c>
      <c r="M1671" s="4">
        <f t="shared" si="102"/>
        <v>0.15458668943301346</v>
      </c>
      <c r="N1671" s="3">
        <v>6.9066499005951937E-2</v>
      </c>
      <c r="O1671" s="3">
        <f>1-0.531</f>
        <v>0.46899999999999997</v>
      </c>
      <c r="P1671" s="3">
        <f t="shared" si="104"/>
        <v>3.2392188033791458E-2</v>
      </c>
      <c r="Q1671" s="3">
        <f>P1671</f>
        <v>3.2392188033791458E-2</v>
      </c>
    </row>
    <row r="1672" spans="1:17" x14ac:dyDescent="0.25">
      <c r="A1672" s="3" t="s">
        <v>158</v>
      </c>
      <c r="B1672" s="3" t="s">
        <v>8</v>
      </c>
      <c r="C1672" s="3" t="s">
        <v>9</v>
      </c>
      <c r="D1672" s="3">
        <v>0.56000000000000005</v>
      </c>
      <c r="E1672" s="3">
        <v>0.48</v>
      </c>
      <c r="F1672" s="3" t="s">
        <v>166</v>
      </c>
      <c r="G1672" s="2">
        <v>1410</v>
      </c>
      <c r="H1672" s="3">
        <v>2.7751226629119143E-2</v>
      </c>
      <c r="I1672" s="3">
        <v>100.82229797511005</v>
      </c>
      <c r="J1672" s="3">
        <v>0.27235494234232799</v>
      </c>
      <c r="K1672" s="3">
        <v>1</v>
      </c>
      <c r="L1672" s="3">
        <f t="shared" si="103"/>
        <v>0.27235494234232799</v>
      </c>
      <c r="M1672" s="4">
        <f t="shared" si="102"/>
        <v>0.27235494234232799</v>
      </c>
      <c r="N1672" s="3">
        <v>3.9061964379543408E-2</v>
      </c>
      <c r="O1672" s="3">
        <v>1</v>
      </c>
      <c r="P1672" s="3">
        <f t="shared" si="104"/>
        <v>3.9061964379543408E-2</v>
      </c>
      <c r="Q1672" s="3">
        <f>P1672</f>
        <v>3.9061964379543408E-2</v>
      </c>
    </row>
    <row r="1673" spans="1:17" x14ac:dyDescent="0.25">
      <c r="A1673" s="3" t="s">
        <v>158</v>
      </c>
      <c r="B1673" s="3" t="s">
        <v>8</v>
      </c>
      <c r="C1673" s="3" t="s">
        <v>9</v>
      </c>
      <c r="D1673" s="3">
        <v>0.56000000000000005</v>
      </c>
      <c r="E1673" s="3">
        <v>0.48</v>
      </c>
      <c r="F1673" s="3" t="s">
        <v>193</v>
      </c>
      <c r="G1673" s="2">
        <v>1410</v>
      </c>
      <c r="H1673" s="3">
        <v>11.558765573660674</v>
      </c>
      <c r="I1673" s="3">
        <v>47156.714519625501</v>
      </c>
      <c r="J1673" s="3">
        <v>113.41148095808634</v>
      </c>
      <c r="K1673" s="3">
        <v>1</v>
      </c>
      <c r="L1673" s="3">
        <f t="shared" si="103"/>
        <v>113.41148095808634</v>
      </c>
      <c r="M1673" s="4">
        <f t="shared" si="102"/>
        <v>113.41148095808634</v>
      </c>
      <c r="N1673" s="3">
        <v>15.399398436170625</v>
      </c>
      <c r="O1673" s="3">
        <v>1</v>
      </c>
      <c r="P1673" s="3">
        <f t="shared" si="104"/>
        <v>15.399398436170625</v>
      </c>
      <c r="Q1673" s="3">
        <f>P1673</f>
        <v>15.399398436170625</v>
      </c>
    </row>
    <row r="1674" spans="1:17" x14ac:dyDescent="0.25">
      <c r="A1674" s="3" t="s">
        <v>158</v>
      </c>
      <c r="B1674" s="3" t="s">
        <v>8</v>
      </c>
      <c r="C1674" s="3" t="s">
        <v>9</v>
      </c>
      <c r="D1674" s="3">
        <v>0.56000000000000005</v>
      </c>
      <c r="E1674" s="3">
        <v>0.48</v>
      </c>
      <c r="F1674" s="3" t="s">
        <v>193</v>
      </c>
      <c r="G1674" s="2">
        <v>1410</v>
      </c>
      <c r="H1674" s="3">
        <v>1.6566141958068301E-2</v>
      </c>
      <c r="I1674" s="3">
        <v>67.28775536636941</v>
      </c>
      <c r="J1674" s="3">
        <v>0.18695247176749244</v>
      </c>
      <c r="K1674" s="3">
        <v>1</v>
      </c>
      <c r="L1674" s="3">
        <f t="shared" si="103"/>
        <v>0.18695247176749244</v>
      </c>
      <c r="M1674" s="4">
        <f t="shared" si="102"/>
        <v>0.18695247176749244</v>
      </c>
      <c r="N1674" s="3">
        <v>2.4906403707320845E-2</v>
      </c>
      <c r="O1674" s="3">
        <v>1</v>
      </c>
      <c r="P1674" s="3">
        <f t="shared" si="104"/>
        <v>2.4906403707320845E-2</v>
      </c>
      <c r="Q1674" s="3">
        <f>P1674</f>
        <v>2.4906403707320845E-2</v>
      </c>
    </row>
    <row r="1675" spans="1:17" x14ac:dyDescent="0.25">
      <c r="A1675" s="3" t="s">
        <v>158</v>
      </c>
      <c r="B1675" s="3" t="s">
        <v>351</v>
      </c>
      <c r="C1675" s="3" t="s">
        <v>352</v>
      </c>
      <c r="D1675" s="3">
        <v>0.36</v>
      </c>
      <c r="E1675" s="3">
        <v>0.57999999999999996</v>
      </c>
      <c r="F1675" s="3" t="s">
        <v>376</v>
      </c>
      <c r="G1675" s="2">
        <v>1410</v>
      </c>
      <c r="H1675" s="3">
        <v>11.293712743386397</v>
      </c>
      <c r="I1675" s="3">
        <v>44745.860731667875</v>
      </c>
      <c r="J1675" s="3">
        <v>122.12393364991826</v>
      </c>
      <c r="K1675" s="3">
        <v>1</v>
      </c>
      <c r="L1675" s="3">
        <f t="shared" si="103"/>
        <v>122.12393364991826</v>
      </c>
      <c r="M1675" s="4">
        <f t="shared" si="102"/>
        <v>122.12393364991826</v>
      </c>
      <c r="N1675" s="3">
        <v>16.721824514194989</v>
      </c>
      <c r="O1675" s="3">
        <v>1</v>
      </c>
      <c r="P1675" s="3">
        <f t="shared" si="104"/>
        <v>16.721824514194989</v>
      </c>
      <c r="Q1675" s="3">
        <f>P1675</f>
        <v>16.721824514194989</v>
      </c>
    </row>
    <row r="1676" spans="1:17" x14ac:dyDescent="0.25">
      <c r="A1676" s="3" t="s">
        <v>158</v>
      </c>
      <c r="B1676" s="3" t="s">
        <v>310</v>
      </c>
      <c r="C1676" s="3" t="s">
        <v>9</v>
      </c>
      <c r="D1676" s="3">
        <v>0.56000000000000005</v>
      </c>
      <c r="E1676" s="3">
        <v>0.48</v>
      </c>
      <c r="F1676" s="3" t="s">
        <v>17</v>
      </c>
      <c r="G1676" s="2">
        <v>2000</v>
      </c>
      <c r="H1676" s="3">
        <v>9.572033363547805E-2</v>
      </c>
      <c r="I1676" s="3">
        <v>352.48703502207979</v>
      </c>
      <c r="J1676" s="3">
        <v>0.68855433533768018</v>
      </c>
      <c r="K1676" s="3">
        <v>1</v>
      </c>
      <c r="L1676" s="3">
        <f t="shared" si="103"/>
        <v>0.68855433533768018</v>
      </c>
      <c r="M1676" s="4">
        <f t="shared" si="102"/>
        <v>0.68855433533768018</v>
      </c>
      <c r="N1676" s="3">
        <v>9.6570381123975341E-2</v>
      </c>
      <c r="O1676" s="3">
        <v>1</v>
      </c>
      <c r="P1676" s="3">
        <f t="shared" si="104"/>
        <v>9.6570381123975341E-2</v>
      </c>
      <c r="Q1676" s="3">
        <f>P1676</f>
        <v>9.6570381123975341E-2</v>
      </c>
    </row>
    <row r="1677" spans="1:17" x14ac:dyDescent="0.25">
      <c r="A1677" s="3" t="s">
        <v>158</v>
      </c>
      <c r="B1677" s="3" t="s">
        <v>310</v>
      </c>
      <c r="C1677" s="3" t="s">
        <v>9</v>
      </c>
      <c r="D1677" s="3">
        <v>0.56000000000000005</v>
      </c>
      <c r="E1677" s="3">
        <v>0.48</v>
      </c>
      <c r="F1677" s="3" t="s">
        <v>17</v>
      </c>
      <c r="G1677" s="2">
        <v>2000</v>
      </c>
      <c r="H1677" s="3">
        <v>3.0839850902722649E-3</v>
      </c>
      <c r="I1677" s="3">
        <v>10.823289342837112</v>
      </c>
      <c r="J1677" s="3">
        <v>2.3135624743001092E-2</v>
      </c>
      <c r="K1677" s="3">
        <v>1</v>
      </c>
      <c r="L1677" s="3">
        <f t="shared" si="103"/>
        <v>2.3135624743001092E-2</v>
      </c>
      <c r="M1677" s="4">
        <f t="shared" si="102"/>
        <v>2.3135624743001092E-2</v>
      </c>
      <c r="N1677" s="3">
        <v>3.2720414190747123E-3</v>
      </c>
      <c r="O1677" s="3">
        <v>1</v>
      </c>
      <c r="P1677" s="3">
        <f t="shared" si="104"/>
        <v>3.2720414190747123E-3</v>
      </c>
      <c r="Q1677" s="3">
        <f>P1677</f>
        <v>3.2720414190747123E-3</v>
      </c>
    </row>
    <row r="1678" spans="1:17" x14ac:dyDescent="0.25">
      <c r="A1678" s="3" t="s">
        <v>158</v>
      </c>
      <c r="B1678" s="3" t="s">
        <v>89</v>
      </c>
      <c r="C1678" s="3" t="s">
        <v>9</v>
      </c>
      <c r="D1678" s="3">
        <v>0.56000000000000005</v>
      </c>
      <c r="E1678" s="3">
        <v>0.48</v>
      </c>
      <c r="F1678" s="3" t="s">
        <v>17</v>
      </c>
      <c r="G1678" s="2">
        <v>2000</v>
      </c>
      <c r="H1678" s="3">
        <v>14.894796679741962</v>
      </c>
      <c r="I1678" s="3">
        <v>60173.341839901092</v>
      </c>
      <c r="J1678" s="3">
        <v>183.69895593055381</v>
      </c>
      <c r="K1678" s="3">
        <v>1</v>
      </c>
      <c r="L1678" s="3">
        <f t="shared" si="103"/>
        <v>183.69895593055381</v>
      </c>
      <c r="M1678" s="4">
        <f t="shared" si="102"/>
        <v>183.69895593055381</v>
      </c>
      <c r="N1678" s="3">
        <v>24.195736720951633</v>
      </c>
      <c r="O1678" s="3">
        <v>1</v>
      </c>
      <c r="P1678" s="3">
        <f t="shared" si="104"/>
        <v>24.195736720951633</v>
      </c>
      <c r="Q1678" s="3">
        <f>P1678</f>
        <v>24.195736720951633</v>
      </c>
    </row>
    <row r="1679" spans="1:17" x14ac:dyDescent="0.25">
      <c r="A1679" s="3" t="s">
        <v>158</v>
      </c>
      <c r="B1679" s="3" t="s">
        <v>310</v>
      </c>
      <c r="C1679" s="3" t="s">
        <v>9</v>
      </c>
      <c r="D1679" s="3">
        <v>0.56000000000000005</v>
      </c>
      <c r="E1679" s="3">
        <v>0.48</v>
      </c>
      <c r="F1679" s="3" t="s">
        <v>17</v>
      </c>
      <c r="G1679" s="2">
        <v>2000</v>
      </c>
      <c r="H1679" s="3">
        <v>6.1931289355525526E-2</v>
      </c>
      <c r="I1679" s="3">
        <v>238.53497950854128</v>
      </c>
      <c r="J1679" s="3">
        <v>0.70437471755850134</v>
      </c>
      <c r="K1679" s="3">
        <v>1</v>
      </c>
      <c r="L1679" s="3">
        <f t="shared" si="103"/>
        <v>0.70437471755850134</v>
      </c>
      <c r="M1679" s="4">
        <f t="shared" si="102"/>
        <v>0.70437471755850134</v>
      </c>
      <c r="N1679" s="3">
        <v>9.7942933990481512E-2</v>
      </c>
      <c r="O1679" s="3">
        <v>1</v>
      </c>
      <c r="P1679" s="3">
        <f t="shared" si="104"/>
        <v>9.7942933990481512E-2</v>
      </c>
      <c r="Q1679" s="3">
        <f>P1679</f>
        <v>9.7942933990481512E-2</v>
      </c>
    </row>
    <row r="1680" spans="1:17" x14ac:dyDescent="0.25">
      <c r="A1680" s="3" t="s">
        <v>158</v>
      </c>
      <c r="B1680" s="3" t="s">
        <v>310</v>
      </c>
      <c r="C1680" s="3" t="s">
        <v>9</v>
      </c>
      <c r="D1680" s="3">
        <v>0.56000000000000005</v>
      </c>
      <c r="E1680" s="3">
        <v>0.48</v>
      </c>
      <c r="F1680" s="3" t="s">
        <v>320</v>
      </c>
      <c r="G1680" s="2">
        <v>3000</v>
      </c>
      <c r="H1680" s="3">
        <v>6.0946077144659657E-3</v>
      </c>
      <c r="I1680" s="3">
        <v>2.6819677077166526</v>
      </c>
      <c r="J1680" s="3">
        <v>7.5891530733978481E-3</v>
      </c>
      <c r="K1680" s="3">
        <v>1</v>
      </c>
      <c r="L1680" s="3">
        <f t="shared" si="103"/>
        <v>7.5891530733978481E-3</v>
      </c>
      <c r="M1680" s="3">
        <v>0</v>
      </c>
      <c r="N1680" s="3">
        <v>9.9373383237337195E-4</v>
      </c>
      <c r="O1680" s="3">
        <v>1</v>
      </c>
      <c r="P1680" s="3">
        <f t="shared" si="104"/>
        <v>9.9373383237337195E-4</v>
      </c>
      <c r="Q1680" s="3">
        <v>0</v>
      </c>
    </row>
    <row r="1681" spans="1:17" x14ac:dyDescent="0.25">
      <c r="A1681" s="3" t="s">
        <v>158</v>
      </c>
      <c r="B1681" s="3" t="s">
        <v>89</v>
      </c>
      <c r="C1681" s="3" t="s">
        <v>9</v>
      </c>
      <c r="D1681" s="3">
        <v>0.56000000000000005</v>
      </c>
      <c r="E1681" s="3">
        <v>0.48</v>
      </c>
      <c r="F1681" s="3" t="s">
        <v>277</v>
      </c>
      <c r="G1681" s="2">
        <v>3000</v>
      </c>
      <c r="H1681" s="3">
        <v>5.3598507647990672E-2</v>
      </c>
      <c r="I1681" s="3">
        <v>203.31816064611198</v>
      </c>
      <c r="J1681" s="3">
        <v>0.52491532178211275</v>
      </c>
      <c r="K1681" s="3">
        <v>1</v>
      </c>
      <c r="L1681" s="3">
        <f t="shared" si="103"/>
        <v>0.52491532178211275</v>
      </c>
      <c r="M1681" s="3">
        <v>0</v>
      </c>
      <c r="N1681" s="3">
        <v>7.1270465660075069E-2</v>
      </c>
      <c r="O1681" s="3">
        <v>1</v>
      </c>
      <c r="P1681" s="3">
        <f t="shared" si="104"/>
        <v>7.1270465660075069E-2</v>
      </c>
      <c r="Q1681" s="3">
        <v>0</v>
      </c>
    </row>
    <row r="1682" spans="1:17" x14ac:dyDescent="0.25">
      <c r="A1682" s="3" t="s">
        <v>158</v>
      </c>
      <c r="B1682" s="3" t="s">
        <v>89</v>
      </c>
      <c r="C1682" s="3" t="s">
        <v>9</v>
      </c>
      <c r="D1682" s="3">
        <v>0.56000000000000005</v>
      </c>
      <c r="E1682" s="3">
        <v>0.48</v>
      </c>
      <c r="F1682" s="3" t="s">
        <v>264</v>
      </c>
      <c r="G1682" s="2">
        <v>3000</v>
      </c>
      <c r="H1682" s="3">
        <v>6.8463800629234642E-4</v>
      </c>
      <c r="I1682" s="3">
        <v>2.3833385116670582</v>
      </c>
      <c r="J1682" s="3">
        <v>6.269074243192692E-3</v>
      </c>
      <c r="K1682" s="3">
        <v>1</v>
      </c>
      <c r="L1682" s="3">
        <f t="shared" si="103"/>
        <v>6.269074243192692E-3</v>
      </c>
      <c r="M1682" s="3">
        <v>0</v>
      </c>
      <c r="N1682" s="3">
        <v>7.9173047087387758E-4</v>
      </c>
      <c r="O1682" s="3">
        <v>1</v>
      </c>
      <c r="P1682" s="3">
        <f t="shared" si="104"/>
        <v>7.9173047087387758E-4</v>
      </c>
      <c r="Q1682" s="3">
        <v>0</v>
      </c>
    </row>
    <row r="1683" spans="1:17" x14ac:dyDescent="0.25">
      <c r="A1683" s="3" t="s">
        <v>158</v>
      </c>
      <c r="B1683" s="3" t="s">
        <v>89</v>
      </c>
      <c r="C1683" s="3" t="s">
        <v>9</v>
      </c>
      <c r="D1683" s="3">
        <v>0.56000000000000005</v>
      </c>
      <c r="E1683" s="3">
        <v>0.48</v>
      </c>
      <c r="F1683" s="3" t="s">
        <v>296</v>
      </c>
      <c r="G1683" s="2">
        <v>3000</v>
      </c>
      <c r="H1683" s="3">
        <v>3.7931061873856463E-6</v>
      </c>
      <c r="I1683" s="3">
        <v>1.502531778604262E-2</v>
      </c>
      <c r="J1683" s="3">
        <v>4.0433105360728636E-5</v>
      </c>
      <c r="K1683" s="3">
        <v>1</v>
      </c>
      <c r="L1683" s="3">
        <f t="shared" si="103"/>
        <v>4.0433105360728636E-5</v>
      </c>
      <c r="M1683" s="3">
        <v>0</v>
      </c>
      <c r="N1683" s="3">
        <v>5.3949630429963145E-6</v>
      </c>
      <c r="O1683" s="3">
        <v>1</v>
      </c>
      <c r="P1683" s="3">
        <f t="shared" si="104"/>
        <v>5.3949630429963145E-6</v>
      </c>
      <c r="Q1683" s="3">
        <v>0</v>
      </c>
    </row>
    <row r="1684" spans="1:17" x14ac:dyDescent="0.25">
      <c r="A1684" s="3" t="s">
        <v>158</v>
      </c>
      <c r="B1684" s="3" t="s">
        <v>89</v>
      </c>
      <c r="C1684" s="3" t="s">
        <v>9</v>
      </c>
      <c r="D1684" s="3">
        <v>0.56000000000000005</v>
      </c>
      <c r="E1684" s="3">
        <v>0.48</v>
      </c>
      <c r="F1684" s="3" t="s">
        <v>296</v>
      </c>
      <c r="G1684" s="2">
        <v>3000</v>
      </c>
      <c r="H1684" s="3">
        <v>1.7729220343369783E-3</v>
      </c>
      <c r="I1684" s="3">
        <v>7.0229294039750263</v>
      </c>
      <c r="J1684" s="3">
        <v>1.8898691433711812E-2</v>
      </c>
      <c r="K1684" s="3">
        <v>1</v>
      </c>
      <c r="L1684" s="3">
        <f t="shared" si="103"/>
        <v>1.8898691433711812E-2</v>
      </c>
      <c r="M1684" s="3">
        <v>0</v>
      </c>
      <c r="N1684" s="3">
        <v>2.5216401494824216E-3</v>
      </c>
      <c r="O1684" s="3">
        <v>1</v>
      </c>
      <c r="P1684" s="3">
        <f t="shared" si="104"/>
        <v>2.5216401494824216E-3</v>
      </c>
      <c r="Q1684" s="3">
        <v>0</v>
      </c>
    </row>
    <row r="1685" spans="1:17" x14ac:dyDescent="0.25">
      <c r="A1685" s="3" t="s">
        <v>158</v>
      </c>
      <c r="B1685" s="3" t="s">
        <v>8</v>
      </c>
      <c r="C1685" s="3" t="s">
        <v>9</v>
      </c>
      <c r="D1685" s="3">
        <v>0.56000000000000005</v>
      </c>
      <c r="E1685" s="3">
        <v>0.48</v>
      </c>
      <c r="F1685" s="3" t="s">
        <v>193</v>
      </c>
      <c r="G1685" s="2">
        <v>3000</v>
      </c>
      <c r="H1685" s="3">
        <v>7.9680431534216147</v>
      </c>
      <c r="I1685" s="3">
        <v>32087.680714366983</v>
      </c>
      <c r="J1685" s="3">
        <v>91.356826839318586</v>
      </c>
      <c r="K1685" s="3">
        <v>1</v>
      </c>
      <c r="L1685" s="3">
        <f t="shared" si="103"/>
        <v>91.356826839318586</v>
      </c>
      <c r="M1685" s="3">
        <v>0</v>
      </c>
      <c r="N1685" s="3">
        <v>12.624098922712811</v>
      </c>
      <c r="O1685" s="3">
        <v>1</v>
      </c>
      <c r="P1685" s="3">
        <f t="shared" si="104"/>
        <v>12.624098922712811</v>
      </c>
      <c r="Q1685" s="3">
        <v>0</v>
      </c>
    </row>
    <row r="1686" spans="1:17" x14ac:dyDescent="0.25">
      <c r="A1686" s="3" t="s">
        <v>158</v>
      </c>
      <c r="B1686" s="3" t="s">
        <v>8</v>
      </c>
      <c r="C1686" s="3" t="s">
        <v>9</v>
      </c>
      <c r="D1686" s="3">
        <v>0.56000000000000005</v>
      </c>
      <c r="E1686" s="3">
        <v>0.48</v>
      </c>
      <c r="F1686" s="3" t="s">
        <v>193</v>
      </c>
      <c r="G1686" s="2">
        <v>3000</v>
      </c>
      <c r="H1686" s="3">
        <v>1.8994143168754674E-3</v>
      </c>
      <c r="I1686" s="3">
        <v>7.640801405977486</v>
      </c>
      <c r="J1686" s="3">
        <v>2.0858447244070891E-2</v>
      </c>
      <c r="K1686" s="3">
        <v>1</v>
      </c>
      <c r="L1686" s="3">
        <f t="shared" si="103"/>
        <v>2.0858447244070891E-2</v>
      </c>
      <c r="M1686" s="3">
        <v>0</v>
      </c>
      <c r="N1686" s="3">
        <v>3.0719615808351779E-3</v>
      </c>
      <c r="O1686" s="3">
        <v>1</v>
      </c>
      <c r="P1686" s="3">
        <f t="shared" si="104"/>
        <v>3.0719615808351779E-3</v>
      </c>
      <c r="Q1686" s="3">
        <v>0</v>
      </c>
    </row>
    <row r="1687" spans="1:17" x14ac:dyDescent="0.25">
      <c r="A1687" s="3" t="s">
        <v>158</v>
      </c>
      <c r="B1687" s="3" t="s">
        <v>8</v>
      </c>
      <c r="C1687" s="3" t="s">
        <v>9</v>
      </c>
      <c r="D1687" s="3">
        <v>0.56000000000000005</v>
      </c>
      <c r="E1687" s="3">
        <v>0.48</v>
      </c>
      <c r="F1687" s="3" t="s">
        <v>19</v>
      </c>
      <c r="G1687" s="2">
        <v>1420</v>
      </c>
      <c r="H1687" s="3">
        <v>49.161860892040252</v>
      </c>
      <c r="I1687" s="3">
        <v>195749.04279626411</v>
      </c>
      <c r="J1687" s="3">
        <v>414.32592092728055</v>
      </c>
      <c r="K1687" s="3">
        <v>1</v>
      </c>
      <c r="L1687" s="3">
        <f t="shared" si="103"/>
        <v>414.32592092728055</v>
      </c>
      <c r="M1687" s="4">
        <f t="shared" ref="M1687:M1750" si="105">L1687</f>
        <v>414.32592092728055</v>
      </c>
      <c r="N1687" s="3">
        <v>56.737180620107125</v>
      </c>
      <c r="O1687" s="3">
        <v>1</v>
      </c>
      <c r="P1687" s="3">
        <f t="shared" si="104"/>
        <v>56.737180620107125</v>
      </c>
      <c r="Q1687" s="3">
        <f>P1687</f>
        <v>56.737180620107125</v>
      </c>
    </row>
    <row r="1688" spans="1:17" x14ac:dyDescent="0.25">
      <c r="A1688" s="3" t="s">
        <v>158</v>
      </c>
      <c r="B1688" s="3" t="s">
        <v>8</v>
      </c>
      <c r="C1688" s="3" t="s">
        <v>9</v>
      </c>
      <c r="D1688" s="3">
        <v>0.56000000000000005</v>
      </c>
      <c r="E1688" s="3">
        <v>0.48</v>
      </c>
      <c r="F1688" s="3" t="s">
        <v>19</v>
      </c>
      <c r="G1688" s="2">
        <v>1420</v>
      </c>
      <c r="H1688" s="3">
        <v>4.4295751934787377</v>
      </c>
      <c r="I1688" s="3">
        <v>18018.749546139697</v>
      </c>
      <c r="J1688" s="3">
        <v>46.450243662139727</v>
      </c>
      <c r="K1688" s="3">
        <v>1</v>
      </c>
      <c r="L1688" s="3">
        <f t="shared" si="103"/>
        <v>46.450243662139727</v>
      </c>
      <c r="M1688" s="4">
        <f t="shared" si="105"/>
        <v>46.450243662139727</v>
      </c>
      <c r="N1688" s="3">
        <v>6.2030573951329364</v>
      </c>
      <c r="O1688" s="3">
        <v>1</v>
      </c>
      <c r="P1688" s="3">
        <f t="shared" si="104"/>
        <v>6.2030573951329364</v>
      </c>
      <c r="Q1688" s="3">
        <f>P1688</f>
        <v>6.2030573951329364</v>
      </c>
    </row>
    <row r="1689" spans="1:17" x14ac:dyDescent="0.25">
      <c r="A1689" s="3" t="s">
        <v>158</v>
      </c>
      <c r="B1689" s="3" t="s">
        <v>310</v>
      </c>
      <c r="C1689" s="3" t="s">
        <v>9</v>
      </c>
      <c r="D1689" s="3">
        <v>0.56000000000000005</v>
      </c>
      <c r="E1689" s="3">
        <v>0.48</v>
      </c>
      <c r="F1689" s="3" t="s">
        <v>19</v>
      </c>
      <c r="G1689" s="2">
        <v>1420</v>
      </c>
      <c r="H1689" s="3">
        <v>5.0510068423874523</v>
      </c>
      <c r="I1689" s="3">
        <v>19398.345955532459</v>
      </c>
      <c r="J1689" s="3">
        <v>45.444575633622215</v>
      </c>
      <c r="K1689" s="3">
        <v>1</v>
      </c>
      <c r="L1689" s="3">
        <f t="shared" si="103"/>
        <v>45.444575633622215</v>
      </c>
      <c r="M1689" s="4">
        <f t="shared" si="105"/>
        <v>45.444575633622215</v>
      </c>
      <c r="N1689" s="3">
        <v>6.2485596392672136</v>
      </c>
      <c r="O1689" s="3">
        <v>1</v>
      </c>
      <c r="P1689" s="3">
        <f t="shared" si="104"/>
        <v>6.2485596392672136</v>
      </c>
      <c r="Q1689" s="3">
        <f>P1689</f>
        <v>6.2485596392672136</v>
      </c>
    </row>
    <row r="1690" spans="1:17" x14ac:dyDescent="0.25">
      <c r="A1690" s="3" t="s">
        <v>158</v>
      </c>
      <c r="B1690" s="3" t="s">
        <v>310</v>
      </c>
      <c r="C1690" s="3" t="s">
        <v>9</v>
      </c>
      <c r="D1690" s="3">
        <v>0.56000000000000005</v>
      </c>
      <c r="E1690" s="3">
        <v>0.48</v>
      </c>
      <c r="F1690" s="3" t="s">
        <v>19</v>
      </c>
      <c r="G1690" s="2">
        <v>1420</v>
      </c>
      <c r="H1690" s="3">
        <v>24.621214230342066</v>
      </c>
      <c r="I1690" s="3">
        <v>97711.593166190913</v>
      </c>
      <c r="J1690" s="3">
        <v>253.38836708646406</v>
      </c>
      <c r="K1690" s="3">
        <v>1</v>
      </c>
      <c r="L1690" s="3">
        <f t="shared" si="103"/>
        <v>253.38836708646406</v>
      </c>
      <c r="M1690" s="4">
        <f t="shared" si="105"/>
        <v>253.38836708646406</v>
      </c>
      <c r="N1690" s="3">
        <v>35.475223455669223</v>
      </c>
      <c r="O1690" s="3">
        <v>1</v>
      </c>
      <c r="P1690" s="3">
        <f t="shared" si="104"/>
        <v>35.475223455669223</v>
      </c>
      <c r="Q1690" s="3">
        <f>P1690</f>
        <v>35.475223455669223</v>
      </c>
    </row>
    <row r="1691" spans="1:17" x14ac:dyDescent="0.25">
      <c r="A1691" s="3" t="s">
        <v>158</v>
      </c>
      <c r="B1691" s="3" t="s">
        <v>8</v>
      </c>
      <c r="C1691" s="3" t="s">
        <v>9</v>
      </c>
      <c r="D1691" s="3">
        <v>0.56000000000000005</v>
      </c>
      <c r="E1691" s="3">
        <v>0.48</v>
      </c>
      <c r="F1691" s="3" t="s">
        <v>19</v>
      </c>
      <c r="G1691" s="2">
        <v>1420</v>
      </c>
      <c r="H1691" s="3">
        <v>0.51031717519841724</v>
      </c>
      <c r="I1691" s="3">
        <v>2085.2936221999362</v>
      </c>
      <c r="J1691" s="3">
        <v>5.3228680493493217</v>
      </c>
      <c r="K1691" s="3">
        <f>1-0.712</f>
        <v>0.28800000000000003</v>
      </c>
      <c r="L1691" s="3">
        <f t="shared" si="103"/>
        <v>1.5329859982126048</v>
      </c>
      <c r="M1691" s="4">
        <f t="shared" si="105"/>
        <v>1.5329859982126048</v>
      </c>
      <c r="N1691" s="3">
        <v>0.71566517466095603</v>
      </c>
      <c r="O1691" s="3">
        <f>1-0.531</f>
        <v>0.46899999999999997</v>
      </c>
      <c r="P1691" s="3">
        <f t="shared" si="104"/>
        <v>0.33564696691598833</v>
      </c>
      <c r="Q1691" s="3">
        <f>P1691</f>
        <v>0.33564696691598833</v>
      </c>
    </row>
    <row r="1692" spans="1:17" x14ac:dyDescent="0.25">
      <c r="A1692" s="3" t="s">
        <v>158</v>
      </c>
      <c r="B1692" s="3" t="s">
        <v>8</v>
      </c>
      <c r="C1692" s="3" t="s">
        <v>9</v>
      </c>
      <c r="D1692" s="3">
        <v>0.56000000000000005</v>
      </c>
      <c r="E1692" s="3">
        <v>0.48</v>
      </c>
      <c r="F1692" s="3" t="s">
        <v>19</v>
      </c>
      <c r="G1692" s="2">
        <v>1420</v>
      </c>
      <c r="H1692" s="3">
        <v>2.1084603005340745</v>
      </c>
      <c r="I1692" s="3">
        <v>8424.1251511206228</v>
      </c>
      <c r="J1692" s="3">
        <v>19.862170266969269</v>
      </c>
      <c r="K1692" s="3">
        <f>1-0.712</f>
        <v>0.28800000000000003</v>
      </c>
      <c r="L1692" s="3">
        <f t="shared" si="103"/>
        <v>5.72030503688715</v>
      </c>
      <c r="M1692" s="4">
        <f t="shared" si="105"/>
        <v>5.72030503688715</v>
      </c>
      <c r="N1692" s="3">
        <v>2.6422913062927051</v>
      </c>
      <c r="O1692" s="3">
        <f>1-0.531</f>
        <v>0.46899999999999997</v>
      </c>
      <c r="P1692" s="3">
        <f t="shared" si="104"/>
        <v>1.2392346226512787</v>
      </c>
      <c r="Q1692" s="3">
        <f>P1692</f>
        <v>1.2392346226512787</v>
      </c>
    </row>
    <row r="1693" spans="1:17" x14ac:dyDescent="0.25">
      <c r="A1693" s="3" t="s">
        <v>158</v>
      </c>
      <c r="B1693" s="3" t="s">
        <v>310</v>
      </c>
      <c r="C1693" s="3" t="s">
        <v>9</v>
      </c>
      <c r="D1693" s="3">
        <v>0.56000000000000005</v>
      </c>
      <c r="E1693" s="3">
        <v>0.48</v>
      </c>
      <c r="F1693" s="3" t="s">
        <v>275</v>
      </c>
      <c r="G1693" s="2">
        <v>1420</v>
      </c>
      <c r="H1693" s="3">
        <v>4.9100717598151489E-2</v>
      </c>
      <c r="I1693" s="3">
        <v>151.72700480811835</v>
      </c>
      <c r="J1693" s="3">
        <v>0.29382167623163263</v>
      </c>
      <c r="K1693" s="3">
        <v>1</v>
      </c>
      <c r="L1693" s="3">
        <f t="shared" si="103"/>
        <v>0.29382167623163263</v>
      </c>
      <c r="M1693" s="4">
        <f t="shared" si="105"/>
        <v>0.29382167623163263</v>
      </c>
      <c r="N1693" s="3">
        <v>3.7891688486234046E-2</v>
      </c>
      <c r="O1693" s="3">
        <v>1</v>
      </c>
      <c r="P1693" s="3">
        <f t="shared" si="104"/>
        <v>3.7891688486234046E-2</v>
      </c>
      <c r="Q1693" s="3">
        <f>P1693</f>
        <v>3.7891688486234046E-2</v>
      </c>
    </row>
    <row r="1694" spans="1:17" x14ac:dyDescent="0.25">
      <c r="A1694" s="3" t="s">
        <v>158</v>
      </c>
      <c r="B1694" s="3" t="s">
        <v>310</v>
      </c>
      <c r="C1694" s="3" t="s">
        <v>9</v>
      </c>
      <c r="D1694" s="3">
        <v>0.56000000000000005</v>
      </c>
      <c r="E1694" s="3">
        <v>0.48</v>
      </c>
      <c r="F1694" s="3" t="s">
        <v>275</v>
      </c>
      <c r="G1694" s="2">
        <v>1420</v>
      </c>
      <c r="H1694" s="3">
        <v>8.8779771847657312</v>
      </c>
      <c r="I1694" s="3">
        <v>34654.140834975879</v>
      </c>
      <c r="J1694" s="3">
        <v>85.506243398599722</v>
      </c>
      <c r="K1694" s="3">
        <v>1</v>
      </c>
      <c r="L1694" s="3">
        <f t="shared" si="103"/>
        <v>85.506243398599722</v>
      </c>
      <c r="M1694" s="4">
        <f t="shared" si="105"/>
        <v>85.506243398599722</v>
      </c>
      <c r="N1694" s="3">
        <v>11.522528526668324</v>
      </c>
      <c r="O1694" s="3">
        <v>1</v>
      </c>
      <c r="P1694" s="3">
        <f t="shared" si="104"/>
        <v>11.522528526668324</v>
      </c>
      <c r="Q1694" s="3">
        <f>P1694</f>
        <v>11.522528526668324</v>
      </c>
    </row>
    <row r="1695" spans="1:17" x14ac:dyDescent="0.25">
      <c r="A1695" s="3" t="s">
        <v>158</v>
      </c>
      <c r="B1695" s="3" t="s">
        <v>351</v>
      </c>
      <c r="C1695" s="3" t="s">
        <v>352</v>
      </c>
      <c r="D1695" s="3">
        <v>0.36</v>
      </c>
      <c r="E1695" s="3">
        <v>0.57999999999999996</v>
      </c>
      <c r="F1695" s="3" t="s">
        <v>360</v>
      </c>
      <c r="G1695" s="2">
        <v>1420</v>
      </c>
      <c r="H1695" s="3">
        <v>1.6996714694267423</v>
      </c>
      <c r="I1695" s="3">
        <v>6392.0896968432216</v>
      </c>
      <c r="J1695" s="3">
        <v>17.504413534275045</v>
      </c>
      <c r="K1695" s="3">
        <v>1</v>
      </c>
      <c r="L1695" s="3">
        <f t="shared" si="103"/>
        <v>17.504413534275045</v>
      </c>
      <c r="M1695" s="4">
        <f t="shared" si="105"/>
        <v>17.504413534275045</v>
      </c>
      <c r="N1695" s="3">
        <v>2.3421708831571495</v>
      </c>
      <c r="O1695" s="3">
        <v>1</v>
      </c>
      <c r="P1695" s="3">
        <f t="shared" si="104"/>
        <v>2.3421708831571495</v>
      </c>
      <c r="Q1695" s="3">
        <f>P1695</f>
        <v>2.3421708831571495</v>
      </c>
    </row>
    <row r="1696" spans="1:17" x14ac:dyDescent="0.25">
      <c r="A1696" s="3" t="s">
        <v>158</v>
      </c>
      <c r="B1696" s="3" t="s">
        <v>8</v>
      </c>
      <c r="C1696" s="3" t="s">
        <v>9</v>
      </c>
      <c r="D1696" s="3">
        <v>0.56000000000000005</v>
      </c>
      <c r="E1696" s="3">
        <v>0.48</v>
      </c>
      <c r="F1696" s="3" t="s">
        <v>11</v>
      </c>
      <c r="G1696" s="2">
        <v>1420</v>
      </c>
      <c r="H1696" s="3">
        <v>377.42712753340925</v>
      </c>
      <c r="I1696" s="3">
        <v>1499043.5438656255</v>
      </c>
      <c r="J1696" s="3">
        <v>3220.2697595785871</v>
      </c>
      <c r="K1696" s="3">
        <v>1</v>
      </c>
      <c r="L1696" s="3">
        <f t="shared" si="103"/>
        <v>3220.2697595785871</v>
      </c>
      <c r="M1696" s="4">
        <f t="shared" si="105"/>
        <v>3220.2697595785871</v>
      </c>
      <c r="N1696" s="3">
        <v>433.14836563512904</v>
      </c>
      <c r="O1696" s="3">
        <v>1</v>
      </c>
      <c r="P1696" s="3">
        <f t="shared" si="104"/>
        <v>433.14836563512904</v>
      </c>
      <c r="Q1696" s="3">
        <f>P1696</f>
        <v>433.14836563512904</v>
      </c>
    </row>
    <row r="1697" spans="1:17" x14ac:dyDescent="0.25">
      <c r="A1697" s="3" t="s">
        <v>158</v>
      </c>
      <c r="B1697" s="3" t="s">
        <v>8</v>
      </c>
      <c r="C1697" s="3" t="s">
        <v>9</v>
      </c>
      <c r="D1697" s="3">
        <v>0.56000000000000005</v>
      </c>
      <c r="E1697" s="3">
        <v>0.48</v>
      </c>
      <c r="F1697" s="3" t="s">
        <v>11</v>
      </c>
      <c r="G1697" s="2">
        <v>1420</v>
      </c>
      <c r="H1697" s="3">
        <v>29.549612130418687</v>
      </c>
      <c r="I1697" s="3">
        <v>120750.99122014667</v>
      </c>
      <c r="J1697" s="3">
        <v>269.82186801277737</v>
      </c>
      <c r="K1697" s="3">
        <v>1</v>
      </c>
      <c r="L1697" s="3">
        <f t="shared" si="103"/>
        <v>269.82186801277737</v>
      </c>
      <c r="M1697" s="4">
        <f t="shared" si="105"/>
        <v>269.82186801277737</v>
      </c>
      <c r="N1697" s="3">
        <v>36.55157932911731</v>
      </c>
      <c r="O1697" s="3">
        <v>1</v>
      </c>
      <c r="P1697" s="3">
        <f t="shared" si="104"/>
        <v>36.55157932911731</v>
      </c>
      <c r="Q1697" s="3">
        <f>P1697</f>
        <v>36.55157932911731</v>
      </c>
    </row>
    <row r="1698" spans="1:17" x14ac:dyDescent="0.25">
      <c r="A1698" s="3" t="s">
        <v>158</v>
      </c>
      <c r="B1698" s="3" t="s">
        <v>8</v>
      </c>
      <c r="C1698" s="3" t="s">
        <v>9</v>
      </c>
      <c r="D1698" s="3">
        <v>0.56000000000000005</v>
      </c>
      <c r="E1698" s="3">
        <v>0.48</v>
      </c>
      <c r="F1698" s="3" t="s">
        <v>11</v>
      </c>
      <c r="G1698" s="2">
        <v>1420</v>
      </c>
      <c r="H1698" s="3">
        <v>0.17901765768119071</v>
      </c>
      <c r="I1698" s="3">
        <v>683.66649807999272</v>
      </c>
      <c r="J1698" s="3">
        <v>1.2987344887297496</v>
      </c>
      <c r="K1698" s="3">
        <f>1-0.712</f>
        <v>0.28800000000000003</v>
      </c>
      <c r="L1698" s="3">
        <f t="shared" si="103"/>
        <v>0.37403553275416795</v>
      </c>
      <c r="M1698" s="4">
        <f t="shared" si="105"/>
        <v>0.37403553275416795</v>
      </c>
      <c r="N1698" s="3">
        <v>0.16421756211118968</v>
      </c>
      <c r="O1698" s="3">
        <f>1-0.531</f>
        <v>0.46899999999999997</v>
      </c>
      <c r="P1698" s="3">
        <f t="shared" si="104"/>
        <v>7.701803663014796E-2</v>
      </c>
      <c r="Q1698" s="3">
        <f>P1698</f>
        <v>7.701803663014796E-2</v>
      </c>
    </row>
    <row r="1699" spans="1:17" x14ac:dyDescent="0.25">
      <c r="A1699" s="3" t="s">
        <v>158</v>
      </c>
      <c r="B1699" s="3" t="s">
        <v>8</v>
      </c>
      <c r="C1699" s="3" t="s">
        <v>9</v>
      </c>
      <c r="D1699" s="3">
        <v>0.56000000000000005</v>
      </c>
      <c r="E1699" s="3">
        <v>0.48</v>
      </c>
      <c r="F1699" s="3" t="s">
        <v>184</v>
      </c>
      <c r="G1699" s="2">
        <v>1420</v>
      </c>
      <c r="H1699" s="3">
        <v>3.3827014499000314E-3</v>
      </c>
      <c r="I1699" s="3">
        <v>13.767087175209436</v>
      </c>
      <c r="J1699" s="3">
        <v>3.466468565550055E-2</v>
      </c>
      <c r="K1699" s="3">
        <v>1</v>
      </c>
      <c r="L1699" s="3">
        <f t="shared" si="103"/>
        <v>3.466468565550055E-2</v>
      </c>
      <c r="M1699" s="4">
        <f t="shared" si="105"/>
        <v>3.466468565550055E-2</v>
      </c>
      <c r="N1699" s="3">
        <v>4.631261108585848E-3</v>
      </c>
      <c r="O1699" s="3">
        <v>1</v>
      </c>
      <c r="P1699" s="3">
        <f t="shared" si="104"/>
        <v>4.631261108585848E-3</v>
      </c>
      <c r="Q1699" s="3">
        <f>P1699</f>
        <v>4.631261108585848E-3</v>
      </c>
    </row>
    <row r="1700" spans="1:17" x14ac:dyDescent="0.25">
      <c r="A1700" s="3" t="s">
        <v>158</v>
      </c>
      <c r="B1700" s="3" t="s">
        <v>8</v>
      </c>
      <c r="C1700" s="3" t="s">
        <v>9</v>
      </c>
      <c r="D1700" s="3">
        <v>0.56000000000000005</v>
      </c>
      <c r="E1700" s="3">
        <v>0.48</v>
      </c>
      <c r="F1700" s="3" t="s">
        <v>11</v>
      </c>
      <c r="G1700" s="2">
        <v>1420</v>
      </c>
      <c r="H1700" s="3">
        <v>0.1293544505166126</v>
      </c>
      <c r="I1700" s="3">
        <v>509.6398417071191</v>
      </c>
      <c r="J1700" s="3">
        <v>0.99141167351192183</v>
      </c>
      <c r="K1700" s="3">
        <v>1</v>
      </c>
      <c r="L1700" s="3">
        <f t="shared" si="103"/>
        <v>0.99141167351192183</v>
      </c>
      <c r="M1700" s="4">
        <f t="shared" si="105"/>
        <v>0.99141167351192183</v>
      </c>
      <c r="N1700" s="3">
        <v>0.13262211740220134</v>
      </c>
      <c r="O1700" s="3">
        <v>1</v>
      </c>
      <c r="P1700" s="3">
        <f t="shared" si="104"/>
        <v>0.13262211740220134</v>
      </c>
      <c r="Q1700" s="3">
        <f>P1700</f>
        <v>0.13262211740220134</v>
      </c>
    </row>
    <row r="1701" spans="1:17" x14ac:dyDescent="0.25">
      <c r="A1701" s="3" t="s">
        <v>158</v>
      </c>
      <c r="B1701" s="3" t="s">
        <v>8</v>
      </c>
      <c r="C1701" s="3" t="s">
        <v>9</v>
      </c>
      <c r="D1701" s="3">
        <v>0.56000000000000005</v>
      </c>
      <c r="E1701" s="3">
        <v>0.48</v>
      </c>
      <c r="F1701" s="3" t="s">
        <v>193</v>
      </c>
      <c r="G1701" s="2">
        <v>1420</v>
      </c>
      <c r="H1701" s="3">
        <v>0.20453783535834769</v>
      </c>
      <c r="I1701" s="3">
        <v>819.21200120353956</v>
      </c>
      <c r="J1701" s="3">
        <v>2.2291143788167176</v>
      </c>
      <c r="K1701" s="3">
        <v>1</v>
      </c>
      <c r="L1701" s="3">
        <f t="shared" si="103"/>
        <v>2.2291143788167176</v>
      </c>
      <c r="M1701" s="4">
        <f t="shared" si="105"/>
        <v>2.2291143788167176</v>
      </c>
      <c r="N1701" s="3">
        <v>0.31467072926151612</v>
      </c>
      <c r="O1701" s="3">
        <v>1</v>
      </c>
      <c r="P1701" s="3">
        <f t="shared" si="104"/>
        <v>0.31467072926151612</v>
      </c>
      <c r="Q1701" s="3">
        <f>P1701</f>
        <v>0.31467072926151612</v>
      </c>
    </row>
    <row r="1702" spans="1:17" x14ac:dyDescent="0.25">
      <c r="A1702" s="3" t="s">
        <v>158</v>
      </c>
      <c r="B1702" s="3" t="s">
        <v>8</v>
      </c>
      <c r="C1702" s="3" t="s">
        <v>9</v>
      </c>
      <c r="D1702" s="3">
        <v>0.56000000000000005</v>
      </c>
      <c r="E1702" s="3">
        <v>0.48</v>
      </c>
      <c r="F1702" s="3" t="s">
        <v>183</v>
      </c>
      <c r="G1702" s="2">
        <v>1420</v>
      </c>
      <c r="H1702" s="3">
        <v>5.1799818833233493</v>
      </c>
      <c r="I1702" s="3">
        <v>19598.704278306115</v>
      </c>
      <c r="J1702" s="3">
        <v>38.330175805329901</v>
      </c>
      <c r="K1702" s="3">
        <v>1</v>
      </c>
      <c r="L1702" s="3">
        <f t="shared" si="103"/>
        <v>38.330175805329901</v>
      </c>
      <c r="M1702" s="4">
        <f t="shared" si="105"/>
        <v>38.330175805329901</v>
      </c>
      <c r="N1702" s="3">
        <v>5.13332579522221</v>
      </c>
      <c r="O1702" s="3">
        <v>1</v>
      </c>
      <c r="P1702" s="3">
        <f t="shared" si="104"/>
        <v>5.13332579522221</v>
      </c>
      <c r="Q1702" s="3">
        <f>P1702</f>
        <v>5.13332579522221</v>
      </c>
    </row>
    <row r="1703" spans="1:17" x14ac:dyDescent="0.25">
      <c r="A1703" s="3" t="s">
        <v>158</v>
      </c>
      <c r="B1703" s="3" t="s">
        <v>8</v>
      </c>
      <c r="C1703" s="3" t="s">
        <v>9</v>
      </c>
      <c r="D1703" s="3">
        <v>0.56000000000000005</v>
      </c>
      <c r="E1703" s="3">
        <v>0.48</v>
      </c>
      <c r="F1703" s="3" t="s">
        <v>183</v>
      </c>
      <c r="G1703" s="2">
        <v>1420</v>
      </c>
      <c r="H1703" s="3">
        <v>271.48044989828264</v>
      </c>
      <c r="I1703" s="3">
        <v>1162694.7656019279</v>
      </c>
      <c r="J1703" s="3">
        <v>2723.281734371501</v>
      </c>
      <c r="K1703" s="3">
        <v>1</v>
      </c>
      <c r="L1703" s="3">
        <f t="shared" si="103"/>
        <v>2723.281734371501</v>
      </c>
      <c r="M1703" s="4">
        <f t="shared" si="105"/>
        <v>2723.281734371501</v>
      </c>
      <c r="N1703" s="3">
        <v>366.42839894137489</v>
      </c>
      <c r="O1703" s="3">
        <v>1</v>
      </c>
      <c r="P1703" s="3">
        <f t="shared" si="104"/>
        <v>366.42839894137489</v>
      </c>
      <c r="Q1703" s="3">
        <f>P1703</f>
        <v>366.42839894137489</v>
      </c>
    </row>
    <row r="1704" spans="1:17" x14ac:dyDescent="0.25">
      <c r="A1704" s="3" t="s">
        <v>158</v>
      </c>
      <c r="B1704" s="3" t="s">
        <v>8</v>
      </c>
      <c r="C1704" s="3" t="s">
        <v>9</v>
      </c>
      <c r="D1704" s="3">
        <v>0.56000000000000005</v>
      </c>
      <c r="E1704" s="3">
        <v>0.48</v>
      </c>
      <c r="F1704" s="3" t="s">
        <v>183</v>
      </c>
      <c r="G1704" s="2">
        <v>1420</v>
      </c>
      <c r="H1704" s="3">
        <v>45.447646483725805</v>
      </c>
      <c r="I1704" s="3">
        <v>196261.27528741639</v>
      </c>
      <c r="J1704" s="3">
        <v>383.36078693526298</v>
      </c>
      <c r="K1704" s="3">
        <f>1-0.712</f>
        <v>0.28800000000000003</v>
      </c>
      <c r="L1704" s="3">
        <f t="shared" si="103"/>
        <v>110.40790663735575</v>
      </c>
      <c r="M1704" s="4">
        <f t="shared" si="105"/>
        <v>110.40790663735575</v>
      </c>
      <c r="N1704" s="3">
        <v>51.609767969615653</v>
      </c>
      <c r="O1704" s="3">
        <f>1-0.531</f>
        <v>0.46899999999999997</v>
      </c>
      <c r="P1704" s="3">
        <f t="shared" si="104"/>
        <v>24.20498117774974</v>
      </c>
      <c r="Q1704" s="3">
        <f>P1704</f>
        <v>24.20498117774974</v>
      </c>
    </row>
    <row r="1705" spans="1:17" x14ac:dyDescent="0.25">
      <c r="A1705" s="3" t="s">
        <v>158</v>
      </c>
      <c r="B1705" s="3" t="s">
        <v>310</v>
      </c>
      <c r="C1705" s="3" t="s">
        <v>9</v>
      </c>
      <c r="D1705" s="3">
        <v>0.56000000000000005</v>
      </c>
      <c r="E1705" s="3">
        <v>0.48</v>
      </c>
      <c r="F1705" s="3" t="s">
        <v>320</v>
      </c>
      <c r="G1705" s="2">
        <v>1420</v>
      </c>
      <c r="H1705" s="3">
        <v>20.523739273303498</v>
      </c>
      <c r="I1705" s="3">
        <v>81707.016216945951</v>
      </c>
      <c r="J1705" s="3">
        <v>182.91296468074364</v>
      </c>
      <c r="K1705" s="3">
        <v>1</v>
      </c>
      <c r="L1705" s="3">
        <f t="shared" si="103"/>
        <v>182.91296468074364</v>
      </c>
      <c r="M1705" s="4">
        <f t="shared" si="105"/>
        <v>182.91296468074364</v>
      </c>
      <c r="N1705" s="3">
        <v>25.071836053358528</v>
      </c>
      <c r="O1705" s="3">
        <v>1</v>
      </c>
      <c r="P1705" s="3">
        <f t="shared" si="104"/>
        <v>25.071836053358528</v>
      </c>
      <c r="Q1705" s="3">
        <f>P1705</f>
        <v>25.071836053358528</v>
      </c>
    </row>
    <row r="1706" spans="1:17" x14ac:dyDescent="0.25">
      <c r="A1706" s="3" t="s">
        <v>158</v>
      </c>
      <c r="B1706" s="3" t="s">
        <v>310</v>
      </c>
      <c r="C1706" s="3" t="s">
        <v>9</v>
      </c>
      <c r="D1706" s="3">
        <v>0.56000000000000005</v>
      </c>
      <c r="E1706" s="3">
        <v>0.48</v>
      </c>
      <c r="F1706" s="3" t="s">
        <v>320</v>
      </c>
      <c r="G1706" s="2">
        <v>1420</v>
      </c>
      <c r="H1706" s="3">
        <v>43.275389810473534</v>
      </c>
      <c r="I1706" s="3">
        <v>175616.06220816218</v>
      </c>
      <c r="J1706" s="3">
        <v>410.90949764457497</v>
      </c>
      <c r="K1706" s="3">
        <v>1</v>
      </c>
      <c r="L1706" s="3">
        <f t="shared" si="103"/>
        <v>410.90949764457497</v>
      </c>
      <c r="M1706" s="4">
        <f t="shared" si="105"/>
        <v>410.90949764457497</v>
      </c>
      <c r="N1706" s="3">
        <v>55.933986817358381</v>
      </c>
      <c r="O1706" s="3">
        <v>1</v>
      </c>
      <c r="P1706" s="3">
        <f t="shared" si="104"/>
        <v>55.933986817358381</v>
      </c>
      <c r="Q1706" s="3">
        <f>P1706</f>
        <v>55.933986817358381</v>
      </c>
    </row>
    <row r="1707" spans="1:17" x14ac:dyDescent="0.25">
      <c r="A1707" s="3" t="s">
        <v>158</v>
      </c>
      <c r="B1707" s="3" t="s">
        <v>89</v>
      </c>
      <c r="C1707" s="3" t="s">
        <v>9</v>
      </c>
      <c r="D1707" s="3">
        <v>0.56000000000000005</v>
      </c>
      <c r="E1707" s="3">
        <v>0.48</v>
      </c>
      <c r="F1707" s="3" t="s">
        <v>277</v>
      </c>
      <c r="G1707" s="2">
        <v>1420</v>
      </c>
      <c r="H1707" s="3">
        <v>26.538412210410502</v>
      </c>
      <c r="I1707" s="3">
        <v>110216.88947412325</v>
      </c>
      <c r="J1707" s="3">
        <v>279.97641069141622</v>
      </c>
      <c r="K1707" s="3">
        <v>1</v>
      </c>
      <c r="L1707" s="3">
        <f t="shared" si="103"/>
        <v>279.97641069141622</v>
      </c>
      <c r="M1707" s="4">
        <f t="shared" si="105"/>
        <v>279.97641069141622</v>
      </c>
      <c r="N1707" s="3">
        <v>37.988076864300666</v>
      </c>
      <c r="O1707" s="3">
        <v>1</v>
      </c>
      <c r="P1707" s="3">
        <f t="shared" si="104"/>
        <v>37.988076864300666</v>
      </c>
      <c r="Q1707" s="3">
        <f>P1707</f>
        <v>37.988076864300666</v>
      </c>
    </row>
    <row r="1708" spans="1:17" x14ac:dyDescent="0.25">
      <c r="A1708" s="3" t="s">
        <v>158</v>
      </c>
      <c r="B1708" s="3" t="s">
        <v>89</v>
      </c>
      <c r="C1708" s="3" t="s">
        <v>9</v>
      </c>
      <c r="D1708" s="3">
        <v>0.56000000000000005</v>
      </c>
      <c r="E1708" s="3">
        <v>0.48</v>
      </c>
      <c r="F1708" s="3" t="s">
        <v>294</v>
      </c>
      <c r="G1708" s="2">
        <v>1420</v>
      </c>
      <c r="H1708" s="3">
        <v>1.327460246966654E-2</v>
      </c>
      <c r="I1708" s="3">
        <v>55.257083768079184</v>
      </c>
      <c r="J1708" s="3">
        <v>0.14844932207579167</v>
      </c>
      <c r="K1708" s="3">
        <v>1</v>
      </c>
      <c r="L1708" s="3">
        <f t="shared" si="103"/>
        <v>0.14844932207579167</v>
      </c>
      <c r="M1708" s="4">
        <f t="shared" si="105"/>
        <v>0.14844932207579167</v>
      </c>
      <c r="N1708" s="3">
        <v>1.9814772603322681E-2</v>
      </c>
      <c r="O1708" s="3">
        <v>1</v>
      </c>
      <c r="P1708" s="3">
        <f t="shared" si="104"/>
        <v>1.9814772603322681E-2</v>
      </c>
      <c r="Q1708" s="3">
        <f>P1708</f>
        <v>1.9814772603322681E-2</v>
      </c>
    </row>
    <row r="1709" spans="1:17" x14ac:dyDescent="0.25">
      <c r="A1709" s="3" t="s">
        <v>158</v>
      </c>
      <c r="B1709" s="3" t="s">
        <v>89</v>
      </c>
      <c r="C1709" s="3" t="s">
        <v>9</v>
      </c>
      <c r="D1709" s="3">
        <v>0.56000000000000005</v>
      </c>
      <c r="E1709" s="3">
        <v>0.48</v>
      </c>
      <c r="F1709" s="3" t="s">
        <v>296</v>
      </c>
      <c r="G1709" s="2">
        <v>1420</v>
      </c>
      <c r="H1709" s="3">
        <v>5.6237937568709958E-3</v>
      </c>
      <c r="I1709" s="3">
        <v>23.337636790526091</v>
      </c>
      <c r="J1709" s="3">
        <v>6.7984221123830929E-2</v>
      </c>
      <c r="K1709" s="3">
        <v>1</v>
      </c>
      <c r="L1709" s="3">
        <f t="shared" si="103"/>
        <v>6.7984221123830929E-2</v>
      </c>
      <c r="M1709" s="4">
        <f t="shared" si="105"/>
        <v>6.7984221123830929E-2</v>
      </c>
      <c r="N1709" s="3">
        <v>9.0433470390889874E-3</v>
      </c>
      <c r="O1709" s="3">
        <v>1</v>
      </c>
      <c r="P1709" s="3">
        <f t="shared" si="104"/>
        <v>9.0433470390889874E-3</v>
      </c>
      <c r="Q1709" s="3">
        <f>P1709</f>
        <v>9.0433470390889874E-3</v>
      </c>
    </row>
    <row r="1710" spans="1:17" x14ac:dyDescent="0.25">
      <c r="A1710" s="3" t="s">
        <v>158</v>
      </c>
      <c r="B1710" s="3" t="s">
        <v>8</v>
      </c>
      <c r="C1710" s="3" t="s">
        <v>9</v>
      </c>
      <c r="D1710" s="3">
        <v>0.56000000000000005</v>
      </c>
      <c r="E1710" s="3">
        <v>0.48</v>
      </c>
      <c r="F1710" s="3" t="s">
        <v>184</v>
      </c>
      <c r="G1710" s="2">
        <v>1420</v>
      </c>
      <c r="H1710" s="3">
        <v>170.57078666024353</v>
      </c>
      <c r="I1710" s="3">
        <v>691929.02614897978</v>
      </c>
      <c r="J1710" s="3">
        <v>1685.7811756840656</v>
      </c>
      <c r="K1710" s="3">
        <v>1</v>
      </c>
      <c r="L1710" s="3">
        <f t="shared" si="103"/>
        <v>1685.7811756840656</v>
      </c>
      <c r="M1710" s="4">
        <f t="shared" si="105"/>
        <v>1685.7811756840656</v>
      </c>
      <c r="N1710" s="3">
        <v>228.81568332473583</v>
      </c>
      <c r="O1710" s="3">
        <v>1</v>
      </c>
      <c r="P1710" s="3">
        <f t="shared" si="104"/>
        <v>228.81568332473583</v>
      </c>
      <c r="Q1710" s="3">
        <f>P1710</f>
        <v>228.81568332473583</v>
      </c>
    </row>
    <row r="1711" spans="1:17" x14ac:dyDescent="0.25">
      <c r="A1711" s="3" t="s">
        <v>158</v>
      </c>
      <c r="B1711" s="3" t="s">
        <v>8</v>
      </c>
      <c r="C1711" s="3" t="s">
        <v>9</v>
      </c>
      <c r="D1711" s="3">
        <v>0.56000000000000005</v>
      </c>
      <c r="E1711" s="3">
        <v>0.48</v>
      </c>
      <c r="F1711" s="3" t="s">
        <v>184</v>
      </c>
      <c r="G1711" s="2">
        <v>1420</v>
      </c>
      <c r="H1711" s="3">
        <v>0.90623681597256167</v>
      </c>
      <c r="I1711" s="3">
        <v>3731.5765371480265</v>
      </c>
      <c r="J1711" s="3">
        <v>8.9764621758493117</v>
      </c>
      <c r="K1711" s="3">
        <v>1</v>
      </c>
      <c r="L1711" s="3">
        <f t="shared" si="103"/>
        <v>8.9764621758493117</v>
      </c>
      <c r="M1711" s="4">
        <f t="shared" si="105"/>
        <v>8.9764621758493117</v>
      </c>
      <c r="N1711" s="3">
        <v>1.2968855326973843</v>
      </c>
      <c r="O1711" s="3">
        <v>1</v>
      </c>
      <c r="P1711" s="3">
        <f t="shared" si="104"/>
        <v>1.2968855326973843</v>
      </c>
      <c r="Q1711" s="3">
        <f>P1711</f>
        <v>1.2968855326973843</v>
      </c>
    </row>
    <row r="1712" spans="1:17" x14ac:dyDescent="0.25">
      <c r="A1712" s="3" t="s">
        <v>158</v>
      </c>
      <c r="B1712" s="3" t="s">
        <v>8</v>
      </c>
      <c r="C1712" s="3" t="s">
        <v>9</v>
      </c>
      <c r="D1712" s="3">
        <v>0.56000000000000005</v>
      </c>
      <c r="E1712" s="3">
        <v>0.48</v>
      </c>
      <c r="F1712" s="3" t="s">
        <v>184</v>
      </c>
      <c r="G1712" s="2">
        <v>1420</v>
      </c>
      <c r="H1712" s="3">
        <v>0.92997221555693699</v>
      </c>
      <c r="I1712" s="3">
        <v>3823.0197142859934</v>
      </c>
      <c r="J1712" s="3">
        <v>7.6692304939022922</v>
      </c>
      <c r="K1712" s="3">
        <f>1-0.712</f>
        <v>0.28800000000000003</v>
      </c>
      <c r="L1712" s="3">
        <f t="shared" si="103"/>
        <v>2.2087383822438604</v>
      </c>
      <c r="M1712" s="4">
        <f t="shared" si="105"/>
        <v>2.2087383822438604</v>
      </c>
      <c r="N1712" s="3">
        <v>1.041721020545233</v>
      </c>
      <c r="O1712" s="3">
        <f>1-0.531</f>
        <v>0.46899999999999997</v>
      </c>
      <c r="P1712" s="3">
        <f t="shared" si="104"/>
        <v>0.48856715863571426</v>
      </c>
      <c r="Q1712" s="3">
        <f>P1712</f>
        <v>0.48856715863571426</v>
      </c>
    </row>
    <row r="1713" spans="1:17" x14ac:dyDescent="0.25">
      <c r="A1713" s="3" t="s">
        <v>158</v>
      </c>
      <c r="B1713" s="3" t="s">
        <v>8</v>
      </c>
      <c r="C1713" s="3" t="s">
        <v>9</v>
      </c>
      <c r="D1713" s="3">
        <v>0.56000000000000005</v>
      </c>
      <c r="E1713" s="3">
        <v>0.48</v>
      </c>
      <c r="F1713" s="3" t="s">
        <v>184</v>
      </c>
      <c r="G1713" s="2">
        <v>1420</v>
      </c>
      <c r="H1713" s="3">
        <v>109.89400228985707</v>
      </c>
      <c r="I1713" s="3">
        <v>458896.46642084367</v>
      </c>
      <c r="J1713" s="3">
        <v>918.49024215705322</v>
      </c>
      <c r="K1713" s="3">
        <f>1-0.712</f>
        <v>0.28800000000000003</v>
      </c>
      <c r="L1713" s="3">
        <f t="shared" si="103"/>
        <v>264.52518974123137</v>
      </c>
      <c r="M1713" s="4">
        <f t="shared" si="105"/>
        <v>264.52518974123137</v>
      </c>
      <c r="N1713" s="3">
        <v>123.815699589639</v>
      </c>
      <c r="O1713" s="3">
        <f>1-0.531</f>
        <v>0.46899999999999997</v>
      </c>
      <c r="P1713" s="3">
        <f t="shared" si="104"/>
        <v>58.069563107540688</v>
      </c>
      <c r="Q1713" s="3">
        <f>P1713</f>
        <v>58.069563107540688</v>
      </c>
    </row>
    <row r="1714" spans="1:17" x14ac:dyDescent="0.25">
      <c r="A1714" s="3" t="s">
        <v>158</v>
      </c>
      <c r="B1714" s="3" t="s">
        <v>351</v>
      </c>
      <c r="C1714" s="3" t="s">
        <v>352</v>
      </c>
      <c r="D1714" s="3">
        <v>0.36</v>
      </c>
      <c r="E1714" s="3">
        <v>0.57999999999999996</v>
      </c>
      <c r="F1714" s="3" t="s">
        <v>283</v>
      </c>
      <c r="G1714" s="2">
        <v>1420</v>
      </c>
      <c r="H1714" s="3">
        <v>0.91278648642662452</v>
      </c>
      <c r="I1714" s="3">
        <v>3569.9897674128315</v>
      </c>
      <c r="J1714" s="3">
        <v>9.3994433498093848</v>
      </c>
      <c r="K1714" s="3">
        <v>1</v>
      </c>
      <c r="L1714" s="3">
        <f t="shared" si="103"/>
        <v>9.3994433498093848</v>
      </c>
      <c r="M1714" s="4">
        <f t="shared" si="105"/>
        <v>9.3994433498093848</v>
      </c>
      <c r="N1714" s="3">
        <v>1.2439561890181354</v>
      </c>
      <c r="O1714" s="3">
        <v>1</v>
      </c>
      <c r="P1714" s="3">
        <f t="shared" si="104"/>
        <v>1.2439561890181354</v>
      </c>
      <c r="Q1714" s="3">
        <f>P1714</f>
        <v>1.2439561890181354</v>
      </c>
    </row>
    <row r="1715" spans="1:17" x14ac:dyDescent="0.25">
      <c r="A1715" s="3" t="s">
        <v>158</v>
      </c>
      <c r="B1715" s="3" t="s">
        <v>89</v>
      </c>
      <c r="C1715" s="3" t="s">
        <v>9</v>
      </c>
      <c r="D1715" s="3">
        <v>0.56000000000000005</v>
      </c>
      <c r="E1715" s="3">
        <v>0.48</v>
      </c>
      <c r="F1715" s="3" t="s">
        <v>283</v>
      </c>
      <c r="G1715" s="2">
        <v>1420</v>
      </c>
      <c r="H1715" s="3">
        <v>0.47854094770607064</v>
      </c>
      <c r="I1715" s="3">
        <v>1964.3401420935363</v>
      </c>
      <c r="J1715" s="3">
        <v>4.5052684450273004</v>
      </c>
      <c r="K1715" s="3">
        <v>1</v>
      </c>
      <c r="L1715" s="3">
        <f t="shared" si="103"/>
        <v>4.5052684450273004</v>
      </c>
      <c r="M1715" s="4">
        <f t="shared" si="105"/>
        <v>4.5052684450273004</v>
      </c>
      <c r="N1715" s="3">
        <v>0.61194965645096866</v>
      </c>
      <c r="O1715" s="3">
        <v>1</v>
      </c>
      <c r="P1715" s="3">
        <f t="shared" si="104"/>
        <v>0.61194965645096866</v>
      </c>
      <c r="Q1715" s="3">
        <f>P1715</f>
        <v>0.61194965645096866</v>
      </c>
    </row>
    <row r="1716" spans="1:17" x14ac:dyDescent="0.25">
      <c r="A1716" s="3" t="s">
        <v>158</v>
      </c>
      <c r="B1716" s="3" t="s">
        <v>310</v>
      </c>
      <c r="C1716" s="3" t="s">
        <v>9</v>
      </c>
      <c r="D1716" s="3">
        <v>0.56000000000000005</v>
      </c>
      <c r="E1716" s="3">
        <v>0.48</v>
      </c>
      <c r="F1716" s="3" t="s">
        <v>283</v>
      </c>
      <c r="G1716" s="2">
        <v>1420</v>
      </c>
      <c r="H1716" s="3">
        <v>3.106546942500962E-2</v>
      </c>
      <c r="I1716" s="3">
        <v>103.80109362601708</v>
      </c>
      <c r="J1716" s="3">
        <v>0.26108031752577748</v>
      </c>
      <c r="K1716" s="3">
        <v>1</v>
      </c>
      <c r="L1716" s="3">
        <f t="shared" si="103"/>
        <v>0.26108031752577748</v>
      </c>
      <c r="M1716" s="4">
        <f t="shared" si="105"/>
        <v>0.26108031752577748</v>
      </c>
      <c r="N1716" s="3">
        <v>3.5560408876693914E-2</v>
      </c>
      <c r="O1716" s="3">
        <v>1</v>
      </c>
      <c r="P1716" s="3">
        <f t="shared" si="104"/>
        <v>3.5560408876693914E-2</v>
      </c>
      <c r="Q1716" s="3">
        <f>P1716</f>
        <v>3.5560408876693914E-2</v>
      </c>
    </row>
    <row r="1717" spans="1:17" x14ac:dyDescent="0.25">
      <c r="A1717" s="3" t="s">
        <v>158</v>
      </c>
      <c r="B1717" s="3" t="s">
        <v>89</v>
      </c>
      <c r="C1717" s="3" t="s">
        <v>9</v>
      </c>
      <c r="D1717" s="3">
        <v>0.56000000000000005</v>
      </c>
      <c r="E1717" s="3">
        <v>0.48</v>
      </c>
      <c r="F1717" s="3" t="s">
        <v>283</v>
      </c>
      <c r="G1717" s="2">
        <v>1420</v>
      </c>
      <c r="H1717" s="3">
        <v>1.3974163628406111E-2</v>
      </c>
      <c r="I1717" s="3">
        <v>57.214504653181081</v>
      </c>
      <c r="J1717" s="3">
        <v>0.15850382269661961</v>
      </c>
      <c r="K1717" s="3">
        <v>1</v>
      </c>
      <c r="L1717" s="3">
        <f t="shared" si="103"/>
        <v>0.15850382269661961</v>
      </c>
      <c r="M1717" s="4">
        <f t="shared" si="105"/>
        <v>0.15850382269661961</v>
      </c>
      <c r="N1717" s="3">
        <v>2.1133012287064608E-2</v>
      </c>
      <c r="O1717" s="3">
        <v>1</v>
      </c>
      <c r="P1717" s="3">
        <f t="shared" si="104"/>
        <v>2.1133012287064608E-2</v>
      </c>
      <c r="Q1717" s="3">
        <f>P1717</f>
        <v>2.1133012287064608E-2</v>
      </c>
    </row>
    <row r="1718" spans="1:17" x14ac:dyDescent="0.25">
      <c r="A1718" s="3" t="s">
        <v>158</v>
      </c>
      <c r="B1718" s="3" t="s">
        <v>351</v>
      </c>
      <c r="C1718" s="3" t="s">
        <v>352</v>
      </c>
      <c r="D1718" s="3">
        <v>0.36</v>
      </c>
      <c r="E1718" s="3">
        <v>0.57999999999999996</v>
      </c>
      <c r="F1718" s="3" t="s">
        <v>283</v>
      </c>
      <c r="G1718" s="2">
        <v>1420</v>
      </c>
      <c r="H1718" s="3">
        <v>3.6335434070195211E-2</v>
      </c>
      <c r="I1718" s="3">
        <v>145.03539672704076</v>
      </c>
      <c r="J1718" s="3">
        <v>0.34045075359401611</v>
      </c>
      <c r="K1718" s="3">
        <v>1</v>
      </c>
      <c r="L1718" s="3">
        <f t="shared" si="103"/>
        <v>0.34045075359401611</v>
      </c>
      <c r="M1718" s="4">
        <f t="shared" si="105"/>
        <v>0.34045075359401611</v>
      </c>
      <c r="N1718" s="3">
        <v>4.6035871800994457E-2</v>
      </c>
      <c r="O1718" s="3">
        <v>1</v>
      </c>
      <c r="P1718" s="3">
        <f t="shared" si="104"/>
        <v>4.6035871800994457E-2</v>
      </c>
      <c r="Q1718" s="3">
        <f>P1718</f>
        <v>4.6035871800994457E-2</v>
      </c>
    </row>
    <row r="1719" spans="1:17" x14ac:dyDescent="0.25">
      <c r="A1719" s="3" t="s">
        <v>158</v>
      </c>
      <c r="B1719" s="3" t="s">
        <v>310</v>
      </c>
      <c r="C1719" s="3" t="s">
        <v>9</v>
      </c>
      <c r="D1719" s="3">
        <v>0.56000000000000005</v>
      </c>
      <c r="E1719" s="3">
        <v>0.48</v>
      </c>
      <c r="F1719" s="3" t="s">
        <v>283</v>
      </c>
      <c r="G1719" s="2">
        <v>1420</v>
      </c>
      <c r="H1719" s="3">
        <v>6.7622395321994683E-3</v>
      </c>
      <c r="I1719" s="3">
        <v>27.698205410340215</v>
      </c>
      <c r="J1719" s="3">
        <v>6.6341058090154031E-2</v>
      </c>
      <c r="K1719" s="3">
        <v>1</v>
      </c>
      <c r="L1719" s="3">
        <f t="shared" si="103"/>
        <v>6.6341058090154031E-2</v>
      </c>
      <c r="M1719" s="4">
        <f t="shared" si="105"/>
        <v>6.6341058090154031E-2</v>
      </c>
      <c r="N1719" s="3">
        <v>8.8405972260053103E-3</v>
      </c>
      <c r="O1719" s="3">
        <v>1</v>
      </c>
      <c r="P1719" s="3">
        <f t="shared" si="104"/>
        <v>8.8405972260053103E-3</v>
      </c>
      <c r="Q1719" s="3">
        <f>P1719</f>
        <v>8.8405972260053103E-3</v>
      </c>
    </row>
    <row r="1720" spans="1:17" x14ac:dyDescent="0.25">
      <c r="A1720" s="3" t="s">
        <v>158</v>
      </c>
      <c r="B1720" s="3" t="s">
        <v>8</v>
      </c>
      <c r="C1720" s="3" t="s">
        <v>9</v>
      </c>
      <c r="D1720" s="3">
        <v>0.56000000000000005</v>
      </c>
      <c r="E1720" s="3">
        <v>0.48</v>
      </c>
      <c r="F1720" s="3" t="s">
        <v>59</v>
      </c>
      <c r="G1720" s="2">
        <v>1420</v>
      </c>
      <c r="H1720" s="3">
        <v>0.18612396616800098</v>
      </c>
      <c r="I1720" s="3">
        <v>760.61809026976482</v>
      </c>
      <c r="J1720" s="3">
        <v>1.8848023815945179</v>
      </c>
      <c r="K1720" s="3">
        <v>1</v>
      </c>
      <c r="L1720" s="3">
        <f t="shared" si="103"/>
        <v>1.8848023815945179</v>
      </c>
      <c r="M1720" s="4">
        <f t="shared" si="105"/>
        <v>1.8848023815945179</v>
      </c>
      <c r="N1720" s="3">
        <v>0.24904592446123058</v>
      </c>
      <c r="O1720" s="3">
        <v>1</v>
      </c>
      <c r="P1720" s="3">
        <f t="shared" si="104"/>
        <v>0.24904592446123058</v>
      </c>
      <c r="Q1720" s="3">
        <f>P1720</f>
        <v>0.24904592446123058</v>
      </c>
    </row>
    <row r="1721" spans="1:17" x14ac:dyDescent="0.25">
      <c r="A1721" s="3" t="s">
        <v>158</v>
      </c>
      <c r="B1721" s="3" t="s">
        <v>8</v>
      </c>
      <c r="C1721" s="3" t="s">
        <v>9</v>
      </c>
      <c r="D1721" s="3">
        <v>0.56000000000000005</v>
      </c>
      <c r="E1721" s="3">
        <v>0.48</v>
      </c>
      <c r="F1721" s="3" t="s">
        <v>59</v>
      </c>
      <c r="G1721" s="2">
        <v>1420</v>
      </c>
      <c r="H1721" s="3">
        <v>3.0606843117320223E-3</v>
      </c>
      <c r="I1721" s="3">
        <v>12.405949736041164</v>
      </c>
      <c r="J1721" s="3">
        <v>2.951096205704622E-2</v>
      </c>
      <c r="K1721" s="3">
        <v>1</v>
      </c>
      <c r="L1721" s="3">
        <f t="shared" si="103"/>
        <v>2.951096205704622E-2</v>
      </c>
      <c r="M1721" s="4">
        <f t="shared" si="105"/>
        <v>2.951096205704622E-2</v>
      </c>
      <c r="N1721" s="3">
        <v>3.9276121747899122E-3</v>
      </c>
      <c r="O1721" s="3">
        <v>1</v>
      </c>
      <c r="P1721" s="3">
        <f t="shared" si="104"/>
        <v>3.9276121747899122E-3</v>
      </c>
      <c r="Q1721" s="3">
        <f>P1721</f>
        <v>3.9276121747899122E-3</v>
      </c>
    </row>
    <row r="1722" spans="1:17" x14ac:dyDescent="0.25">
      <c r="A1722" s="3" t="s">
        <v>158</v>
      </c>
      <c r="B1722" s="3" t="s">
        <v>310</v>
      </c>
      <c r="C1722" s="3" t="s">
        <v>9</v>
      </c>
      <c r="D1722" s="3">
        <v>0.56000000000000005</v>
      </c>
      <c r="E1722" s="3">
        <v>0.48</v>
      </c>
      <c r="F1722" s="3" t="s">
        <v>59</v>
      </c>
      <c r="G1722" s="2">
        <v>1420</v>
      </c>
      <c r="H1722" s="3">
        <v>5.0986655514439951E-3</v>
      </c>
      <c r="I1722" s="3">
        <v>20.103621123960373</v>
      </c>
      <c r="J1722" s="3">
        <v>5.5974468679316533E-2</v>
      </c>
      <c r="K1722" s="3">
        <v>1</v>
      </c>
      <c r="L1722" s="3">
        <f t="shared" si="103"/>
        <v>5.5974468679316533E-2</v>
      </c>
      <c r="M1722" s="4">
        <f t="shared" si="105"/>
        <v>5.5974468679316533E-2</v>
      </c>
      <c r="N1722" s="3">
        <v>7.3891151269842676E-3</v>
      </c>
      <c r="O1722" s="3">
        <v>1</v>
      </c>
      <c r="P1722" s="3">
        <f t="shared" si="104"/>
        <v>7.3891151269842676E-3</v>
      </c>
      <c r="Q1722" s="3">
        <f>P1722</f>
        <v>7.3891151269842676E-3</v>
      </c>
    </row>
    <row r="1723" spans="1:17" x14ac:dyDescent="0.25">
      <c r="A1723" s="3" t="s">
        <v>158</v>
      </c>
      <c r="B1723" s="3" t="s">
        <v>8</v>
      </c>
      <c r="C1723" s="3" t="s">
        <v>9</v>
      </c>
      <c r="D1723" s="3">
        <v>0.56000000000000005</v>
      </c>
      <c r="E1723" s="3">
        <v>0.48</v>
      </c>
      <c r="F1723" s="3" t="s">
        <v>59</v>
      </c>
      <c r="G1723" s="2">
        <v>1420</v>
      </c>
      <c r="H1723" s="3">
        <v>0.10285897374350739</v>
      </c>
      <c r="I1723" s="3">
        <v>418.62915368980049</v>
      </c>
      <c r="J1723" s="3">
        <v>1.0746484413235962</v>
      </c>
      <c r="K1723" s="3">
        <f>1-0.712</f>
        <v>0.28800000000000003</v>
      </c>
      <c r="L1723" s="3">
        <f t="shared" si="103"/>
        <v>0.30949875110119573</v>
      </c>
      <c r="M1723" s="4">
        <f t="shared" si="105"/>
        <v>0.30949875110119573</v>
      </c>
      <c r="N1723" s="3">
        <v>0.14233576586543079</v>
      </c>
      <c r="O1723" s="3">
        <f>1-0.531</f>
        <v>0.46899999999999997</v>
      </c>
      <c r="P1723" s="3">
        <f t="shared" si="104"/>
        <v>6.6755474190887037E-2</v>
      </c>
      <c r="Q1723" s="3">
        <f>P1723</f>
        <v>6.6755474190887037E-2</v>
      </c>
    </row>
    <row r="1724" spans="1:17" x14ac:dyDescent="0.25">
      <c r="A1724" s="3" t="s">
        <v>158</v>
      </c>
      <c r="B1724" s="3" t="s">
        <v>8</v>
      </c>
      <c r="C1724" s="3" t="s">
        <v>9</v>
      </c>
      <c r="D1724" s="3">
        <v>0.56000000000000005</v>
      </c>
      <c r="E1724" s="3">
        <v>0.48</v>
      </c>
      <c r="F1724" s="3" t="s">
        <v>59</v>
      </c>
      <c r="G1724" s="2">
        <v>1420</v>
      </c>
      <c r="H1724" s="3">
        <v>0.33433063213373065</v>
      </c>
      <c r="I1724" s="3">
        <v>1367.947967557561</v>
      </c>
      <c r="J1724" s="3">
        <v>2.9916471163475613</v>
      </c>
      <c r="K1724" s="3">
        <v>1</v>
      </c>
      <c r="L1724" s="3">
        <f t="shared" si="103"/>
        <v>2.9916471163475613</v>
      </c>
      <c r="M1724" s="4">
        <f t="shared" si="105"/>
        <v>2.9916471163475613</v>
      </c>
      <c r="N1724" s="3">
        <v>0.3960873963079044</v>
      </c>
      <c r="O1724" s="3">
        <v>1</v>
      </c>
      <c r="P1724" s="3">
        <f t="shared" si="104"/>
        <v>0.3960873963079044</v>
      </c>
      <c r="Q1724" s="3">
        <f>P1724</f>
        <v>0.3960873963079044</v>
      </c>
    </row>
    <row r="1725" spans="1:17" x14ac:dyDescent="0.25">
      <c r="A1725" s="3" t="s">
        <v>158</v>
      </c>
      <c r="B1725" s="3" t="s">
        <v>8</v>
      </c>
      <c r="C1725" s="3" t="s">
        <v>9</v>
      </c>
      <c r="D1725" s="3">
        <v>0.56000000000000005</v>
      </c>
      <c r="E1725" s="3">
        <v>0.48</v>
      </c>
      <c r="F1725" s="3" t="s">
        <v>59</v>
      </c>
      <c r="G1725" s="2">
        <v>1420</v>
      </c>
      <c r="H1725" s="3">
        <v>6.0668597943703072E-2</v>
      </c>
      <c r="I1725" s="3">
        <v>246.85343572744074</v>
      </c>
      <c r="J1725" s="3">
        <v>0.65766429880956878</v>
      </c>
      <c r="K1725" s="3">
        <f>1-0.712</f>
        <v>0.28800000000000003</v>
      </c>
      <c r="L1725" s="3">
        <f t="shared" si="103"/>
        <v>0.18940731805715583</v>
      </c>
      <c r="M1725" s="4">
        <f t="shared" si="105"/>
        <v>0.18940731805715583</v>
      </c>
      <c r="N1725" s="3">
        <v>8.9313738136377996E-2</v>
      </c>
      <c r="O1725" s="3">
        <f>1-0.531</f>
        <v>0.46899999999999997</v>
      </c>
      <c r="P1725" s="3">
        <f t="shared" si="104"/>
        <v>4.1888143185961277E-2</v>
      </c>
      <c r="Q1725" s="3">
        <f>P1725</f>
        <v>4.1888143185961277E-2</v>
      </c>
    </row>
    <row r="1726" spans="1:17" x14ac:dyDescent="0.25">
      <c r="A1726" s="3" t="s">
        <v>158</v>
      </c>
      <c r="B1726" s="3" t="s">
        <v>8</v>
      </c>
      <c r="C1726" s="3" t="s">
        <v>9</v>
      </c>
      <c r="D1726" s="3">
        <v>0.56000000000000005</v>
      </c>
      <c r="E1726" s="3">
        <v>0.48</v>
      </c>
      <c r="F1726" s="3" t="s">
        <v>59</v>
      </c>
      <c r="G1726" s="2">
        <v>1420</v>
      </c>
      <c r="H1726" s="3">
        <v>0.10119335426994602</v>
      </c>
      <c r="I1726" s="3">
        <v>426.99575038212612</v>
      </c>
      <c r="J1726" s="3">
        <v>0.87827936767770565</v>
      </c>
      <c r="K1726" s="3">
        <f>1-0.712</f>
        <v>0.28800000000000003</v>
      </c>
      <c r="L1726" s="3">
        <f t="shared" si="103"/>
        <v>0.25294445789117925</v>
      </c>
      <c r="M1726" s="4">
        <f t="shared" si="105"/>
        <v>0.25294445789117925</v>
      </c>
      <c r="N1726" s="3">
        <v>0.11596427819340213</v>
      </c>
      <c r="O1726" s="3">
        <f>1-0.531</f>
        <v>0.46899999999999997</v>
      </c>
      <c r="P1726" s="3">
        <f t="shared" si="104"/>
        <v>5.4387246472705597E-2</v>
      </c>
      <c r="Q1726" s="3">
        <f>P1726</f>
        <v>5.4387246472705597E-2</v>
      </c>
    </row>
    <row r="1727" spans="1:17" x14ac:dyDescent="0.25">
      <c r="A1727" s="3" t="s">
        <v>158</v>
      </c>
      <c r="B1727" s="3" t="s">
        <v>8</v>
      </c>
      <c r="C1727" s="3" t="s">
        <v>9</v>
      </c>
      <c r="D1727" s="3">
        <v>0.56000000000000005</v>
      </c>
      <c r="E1727" s="3">
        <v>0.48</v>
      </c>
      <c r="F1727" s="3" t="s">
        <v>59</v>
      </c>
      <c r="G1727" s="2">
        <v>1420</v>
      </c>
      <c r="H1727" s="3">
        <v>0.11182556337957243</v>
      </c>
      <c r="I1727" s="3">
        <v>445.75961519573593</v>
      </c>
      <c r="J1727" s="3">
        <v>1.1086977861631224</v>
      </c>
      <c r="K1727" s="3">
        <v>1</v>
      </c>
      <c r="L1727" s="3">
        <f t="shared" si="103"/>
        <v>1.1086977861631224</v>
      </c>
      <c r="M1727" s="4">
        <f t="shared" si="105"/>
        <v>1.1086977861631224</v>
      </c>
      <c r="N1727" s="3">
        <v>0.1479917096716386</v>
      </c>
      <c r="O1727" s="3">
        <v>1</v>
      </c>
      <c r="P1727" s="3">
        <f t="shared" si="104"/>
        <v>0.1479917096716386</v>
      </c>
      <c r="Q1727" s="3">
        <f>P1727</f>
        <v>0.1479917096716386</v>
      </c>
    </row>
    <row r="1728" spans="1:17" x14ac:dyDescent="0.25">
      <c r="A1728" s="3" t="s">
        <v>158</v>
      </c>
      <c r="B1728" s="3" t="s">
        <v>8</v>
      </c>
      <c r="C1728" s="3" t="s">
        <v>9</v>
      </c>
      <c r="D1728" s="3">
        <v>0.56000000000000005</v>
      </c>
      <c r="E1728" s="3">
        <v>0.48</v>
      </c>
      <c r="F1728" s="3" t="s">
        <v>59</v>
      </c>
      <c r="G1728" s="2">
        <v>1420</v>
      </c>
      <c r="H1728" s="3">
        <v>0.27088781329838574</v>
      </c>
      <c r="I1728" s="3">
        <v>1157.2331394483801</v>
      </c>
      <c r="J1728" s="3">
        <v>2.3308535676755127</v>
      </c>
      <c r="K1728" s="3">
        <f>1-0.712</f>
        <v>0.28800000000000003</v>
      </c>
      <c r="L1728" s="3">
        <f t="shared" si="103"/>
        <v>0.67128582749054777</v>
      </c>
      <c r="M1728" s="4">
        <f t="shared" si="105"/>
        <v>0.67128582749054777</v>
      </c>
      <c r="N1728" s="3">
        <v>0.30824138295365083</v>
      </c>
      <c r="O1728" s="3">
        <f>1-0.531</f>
        <v>0.46899999999999997</v>
      </c>
      <c r="P1728" s="3">
        <f t="shared" si="104"/>
        <v>0.14456520860526223</v>
      </c>
      <c r="Q1728" s="3">
        <f>P1728</f>
        <v>0.14456520860526223</v>
      </c>
    </row>
    <row r="1729" spans="1:17" x14ac:dyDescent="0.25">
      <c r="A1729" s="3" t="s">
        <v>158</v>
      </c>
      <c r="B1729" s="3" t="s">
        <v>8</v>
      </c>
      <c r="C1729" s="3" t="s">
        <v>9</v>
      </c>
      <c r="D1729" s="3">
        <v>0.56000000000000005</v>
      </c>
      <c r="E1729" s="3">
        <v>0.48</v>
      </c>
      <c r="F1729" s="3" t="s">
        <v>59</v>
      </c>
      <c r="G1729" s="2">
        <v>1420</v>
      </c>
      <c r="H1729" s="3">
        <v>6.9746613921511769E-2</v>
      </c>
      <c r="I1729" s="3">
        <v>275.13574602267084</v>
      </c>
      <c r="J1729" s="3">
        <v>0.70440621878479825</v>
      </c>
      <c r="K1729" s="3">
        <v>1</v>
      </c>
      <c r="L1729" s="3">
        <f t="shared" si="103"/>
        <v>0.70440621878479825</v>
      </c>
      <c r="M1729" s="4">
        <f t="shared" si="105"/>
        <v>0.70440621878479825</v>
      </c>
      <c r="N1729" s="3">
        <v>9.4427940990403164E-2</v>
      </c>
      <c r="O1729" s="3">
        <v>1</v>
      </c>
      <c r="P1729" s="3">
        <f t="shared" si="104"/>
        <v>9.4427940990403164E-2</v>
      </c>
      <c r="Q1729" s="3">
        <f>P1729</f>
        <v>9.4427940990403164E-2</v>
      </c>
    </row>
    <row r="1730" spans="1:17" x14ac:dyDescent="0.25">
      <c r="A1730" s="3" t="s">
        <v>158</v>
      </c>
      <c r="B1730" s="3" t="s">
        <v>8</v>
      </c>
      <c r="C1730" s="3" t="s">
        <v>9</v>
      </c>
      <c r="D1730" s="3">
        <v>0.56000000000000005</v>
      </c>
      <c r="E1730" s="3">
        <v>0.48</v>
      </c>
      <c r="F1730" s="3" t="s">
        <v>59</v>
      </c>
      <c r="G1730" s="2">
        <v>1420</v>
      </c>
      <c r="H1730" s="3">
        <v>3.0910299098131304E-2</v>
      </c>
      <c r="I1730" s="3">
        <v>122.7608491944675</v>
      </c>
      <c r="J1730" s="3">
        <v>0.31608822197766701</v>
      </c>
      <c r="K1730" s="3">
        <v>1</v>
      </c>
      <c r="L1730" s="3">
        <f t="shared" ref="L1730:L1793" si="106">J1730*K1730</f>
        <v>0.31608822197766701</v>
      </c>
      <c r="M1730" s="4">
        <f t="shared" si="105"/>
        <v>0.31608822197766701</v>
      </c>
      <c r="N1730" s="3">
        <v>4.1883173927537633E-2</v>
      </c>
      <c r="O1730" s="3">
        <v>1</v>
      </c>
      <c r="P1730" s="3">
        <f t="shared" ref="P1730:P1793" si="107">N1730*O1730</f>
        <v>4.1883173927537633E-2</v>
      </c>
      <c r="Q1730" s="3">
        <f>P1730</f>
        <v>4.1883173927537633E-2</v>
      </c>
    </row>
    <row r="1731" spans="1:17" x14ac:dyDescent="0.25">
      <c r="A1731" s="3" t="s">
        <v>158</v>
      </c>
      <c r="B1731" s="3" t="s">
        <v>8</v>
      </c>
      <c r="C1731" s="3" t="s">
        <v>9</v>
      </c>
      <c r="D1731" s="3">
        <v>0.56000000000000005</v>
      </c>
      <c r="E1731" s="3">
        <v>0.48</v>
      </c>
      <c r="F1731" s="3" t="s">
        <v>59</v>
      </c>
      <c r="G1731" s="2">
        <v>1420</v>
      </c>
      <c r="H1731" s="3">
        <v>8.6424191241766569E-3</v>
      </c>
      <c r="I1731" s="3">
        <v>31.979832503042921</v>
      </c>
      <c r="J1731" s="3">
        <v>8.3074288468748606E-2</v>
      </c>
      <c r="K1731" s="3">
        <v>1</v>
      </c>
      <c r="L1731" s="3">
        <f t="shared" si="106"/>
        <v>8.3074288468748606E-2</v>
      </c>
      <c r="M1731" s="4">
        <f t="shared" si="105"/>
        <v>8.3074288468748606E-2</v>
      </c>
      <c r="N1731" s="3">
        <v>1.1503664366703747E-2</v>
      </c>
      <c r="O1731" s="3">
        <v>1</v>
      </c>
      <c r="P1731" s="3">
        <f t="shared" si="107"/>
        <v>1.1503664366703747E-2</v>
      </c>
      <c r="Q1731" s="3">
        <f>P1731</f>
        <v>1.1503664366703747E-2</v>
      </c>
    </row>
    <row r="1732" spans="1:17" x14ac:dyDescent="0.25">
      <c r="A1732" s="3" t="s">
        <v>158</v>
      </c>
      <c r="B1732" s="3" t="s">
        <v>8</v>
      </c>
      <c r="C1732" s="3" t="s">
        <v>9</v>
      </c>
      <c r="D1732" s="3">
        <v>0.56000000000000005</v>
      </c>
      <c r="E1732" s="3">
        <v>0.48</v>
      </c>
      <c r="F1732" s="3" t="s">
        <v>59</v>
      </c>
      <c r="G1732" s="2">
        <v>1420</v>
      </c>
      <c r="H1732" s="3">
        <v>2.8076053791877253E-4</v>
      </c>
      <c r="I1732" s="3">
        <v>1.0543496015282832</v>
      </c>
      <c r="J1732" s="3">
        <v>2.7043576449362629E-3</v>
      </c>
      <c r="K1732" s="3">
        <v>1</v>
      </c>
      <c r="L1732" s="3">
        <f t="shared" si="106"/>
        <v>2.7043576449362629E-3</v>
      </c>
      <c r="M1732" s="4">
        <f t="shared" si="105"/>
        <v>2.7043576449362629E-3</v>
      </c>
      <c r="N1732" s="3">
        <v>3.8780023738189593E-4</v>
      </c>
      <c r="O1732" s="3">
        <v>1</v>
      </c>
      <c r="P1732" s="3">
        <f t="shared" si="107"/>
        <v>3.8780023738189593E-4</v>
      </c>
      <c r="Q1732" s="3">
        <f>P1732</f>
        <v>3.8780023738189593E-4</v>
      </c>
    </row>
    <row r="1733" spans="1:17" x14ac:dyDescent="0.25">
      <c r="A1733" s="3" t="s">
        <v>158</v>
      </c>
      <c r="B1733" s="3" t="s">
        <v>8</v>
      </c>
      <c r="C1733" s="3" t="s">
        <v>9</v>
      </c>
      <c r="D1733" s="3">
        <v>0.56000000000000005</v>
      </c>
      <c r="E1733" s="3">
        <v>0.48</v>
      </c>
      <c r="F1733" s="3" t="s">
        <v>59</v>
      </c>
      <c r="G1733" s="2">
        <v>1420</v>
      </c>
      <c r="H1733" s="3">
        <v>0.11131457525431432</v>
      </c>
      <c r="I1733" s="3">
        <v>434.54914156657105</v>
      </c>
      <c r="J1733" s="3">
        <v>1.0272359449911332</v>
      </c>
      <c r="K1733" s="3">
        <v>1</v>
      </c>
      <c r="L1733" s="3">
        <f t="shared" si="106"/>
        <v>1.0272359449911332</v>
      </c>
      <c r="M1733" s="4">
        <f t="shared" si="105"/>
        <v>1.0272359449911332</v>
      </c>
      <c r="N1733" s="3">
        <v>0.13592745252329086</v>
      </c>
      <c r="O1733" s="3">
        <v>1</v>
      </c>
      <c r="P1733" s="3">
        <f t="shared" si="107"/>
        <v>0.13592745252329086</v>
      </c>
      <c r="Q1733" s="3">
        <f>P1733</f>
        <v>0.13592745252329086</v>
      </c>
    </row>
    <row r="1734" spans="1:17" x14ac:dyDescent="0.25">
      <c r="A1734" s="3" t="s">
        <v>158</v>
      </c>
      <c r="B1734" s="3" t="s">
        <v>310</v>
      </c>
      <c r="C1734" s="3" t="s">
        <v>9</v>
      </c>
      <c r="D1734" s="3">
        <v>0.56000000000000005</v>
      </c>
      <c r="E1734" s="3">
        <v>0.48</v>
      </c>
      <c r="F1734" s="3" t="s">
        <v>59</v>
      </c>
      <c r="G1734" s="2">
        <v>1420</v>
      </c>
      <c r="H1734" s="3">
        <v>1.8063269877507723E-2</v>
      </c>
      <c r="I1734" s="3">
        <v>73.190472876228114</v>
      </c>
      <c r="J1734" s="3">
        <v>0.17213272752099509</v>
      </c>
      <c r="K1734" s="3">
        <v>1</v>
      </c>
      <c r="L1734" s="3">
        <f t="shared" si="106"/>
        <v>0.17213272752099509</v>
      </c>
      <c r="M1734" s="4">
        <f t="shared" si="105"/>
        <v>0.17213272752099509</v>
      </c>
      <c r="N1734" s="3">
        <v>2.2913850413880277E-2</v>
      </c>
      <c r="O1734" s="3">
        <v>1</v>
      </c>
      <c r="P1734" s="3">
        <f t="shared" si="107"/>
        <v>2.2913850413880277E-2</v>
      </c>
      <c r="Q1734" s="3">
        <f>P1734</f>
        <v>2.2913850413880277E-2</v>
      </c>
    </row>
    <row r="1735" spans="1:17" x14ac:dyDescent="0.25">
      <c r="A1735" s="3" t="s">
        <v>158</v>
      </c>
      <c r="B1735" s="3" t="s">
        <v>351</v>
      </c>
      <c r="C1735" s="3" t="s">
        <v>352</v>
      </c>
      <c r="D1735" s="3">
        <v>0.36</v>
      </c>
      <c r="E1735" s="3">
        <v>0.57999999999999996</v>
      </c>
      <c r="F1735" s="3" t="s">
        <v>290</v>
      </c>
      <c r="G1735" s="2">
        <v>1420</v>
      </c>
      <c r="H1735" s="3">
        <v>35.775538713516319</v>
      </c>
      <c r="I1735" s="3">
        <v>139529.32384491639</v>
      </c>
      <c r="J1735" s="3">
        <v>315.82272046079629</v>
      </c>
      <c r="K1735" s="3">
        <v>1</v>
      </c>
      <c r="L1735" s="3">
        <f t="shared" si="106"/>
        <v>315.82272046079629</v>
      </c>
      <c r="M1735" s="4">
        <f t="shared" si="105"/>
        <v>315.82272046079629</v>
      </c>
      <c r="N1735" s="3">
        <v>42.885043942337674</v>
      </c>
      <c r="O1735" s="3">
        <v>1</v>
      </c>
      <c r="P1735" s="3">
        <f t="shared" si="107"/>
        <v>42.885043942337674</v>
      </c>
      <c r="Q1735" s="3">
        <f>P1735</f>
        <v>42.885043942337674</v>
      </c>
    </row>
    <row r="1736" spans="1:17" x14ac:dyDescent="0.25">
      <c r="A1736" s="3" t="s">
        <v>158</v>
      </c>
      <c r="B1736" s="3" t="s">
        <v>310</v>
      </c>
      <c r="C1736" s="3" t="s">
        <v>9</v>
      </c>
      <c r="D1736" s="3">
        <v>0.56000000000000005</v>
      </c>
      <c r="E1736" s="3">
        <v>0.48</v>
      </c>
      <c r="F1736" s="3" t="s">
        <v>323</v>
      </c>
      <c r="G1736" s="2">
        <v>1420</v>
      </c>
      <c r="H1736" s="3">
        <v>0.28041047758842491</v>
      </c>
      <c r="I1736" s="3">
        <v>1087.3178039810903</v>
      </c>
      <c r="J1736" s="3">
        <v>2.5706050480137028</v>
      </c>
      <c r="K1736" s="3">
        <v>1</v>
      </c>
      <c r="L1736" s="3">
        <f t="shared" si="106"/>
        <v>2.5706050480137028</v>
      </c>
      <c r="M1736" s="4">
        <f t="shared" si="105"/>
        <v>2.5706050480137028</v>
      </c>
      <c r="N1736" s="3">
        <v>0.3470074644951468</v>
      </c>
      <c r="O1736" s="3">
        <v>1</v>
      </c>
      <c r="P1736" s="3">
        <f t="shared" si="107"/>
        <v>0.3470074644951468</v>
      </c>
      <c r="Q1736" s="3">
        <f>P1736</f>
        <v>0.3470074644951468</v>
      </c>
    </row>
    <row r="1737" spans="1:17" x14ac:dyDescent="0.25">
      <c r="A1737" s="3" t="s">
        <v>158</v>
      </c>
      <c r="B1737" s="3" t="s">
        <v>89</v>
      </c>
      <c r="C1737" s="3" t="s">
        <v>9</v>
      </c>
      <c r="D1737" s="3">
        <v>0.56000000000000005</v>
      </c>
      <c r="E1737" s="3">
        <v>0.48</v>
      </c>
      <c r="F1737" s="3" t="s">
        <v>264</v>
      </c>
      <c r="G1737" s="2">
        <v>1420</v>
      </c>
      <c r="H1737" s="3">
        <v>509.89109841352382</v>
      </c>
      <c r="I1737" s="3">
        <v>2095331.5390956858</v>
      </c>
      <c r="J1737" s="3">
        <v>4943.4735923402341</v>
      </c>
      <c r="K1737" s="3">
        <v>1</v>
      </c>
      <c r="L1737" s="3">
        <f t="shared" si="106"/>
        <v>4943.4735923402341</v>
      </c>
      <c r="M1737" s="4">
        <f t="shared" si="105"/>
        <v>4943.4735923402341</v>
      </c>
      <c r="N1737" s="3">
        <v>667.28364412557073</v>
      </c>
      <c r="O1737" s="3">
        <v>1</v>
      </c>
      <c r="P1737" s="3">
        <f t="shared" si="107"/>
        <v>667.28364412557073</v>
      </c>
      <c r="Q1737" s="3">
        <f>P1737</f>
        <v>667.28364412557073</v>
      </c>
    </row>
    <row r="1738" spans="1:17" x14ac:dyDescent="0.25">
      <c r="A1738" s="3" t="s">
        <v>158</v>
      </c>
      <c r="B1738" s="3" t="s">
        <v>310</v>
      </c>
      <c r="C1738" s="3" t="s">
        <v>9</v>
      </c>
      <c r="D1738" s="3">
        <v>0.56000000000000005</v>
      </c>
      <c r="E1738" s="3">
        <v>0.48</v>
      </c>
      <c r="F1738" s="3" t="s">
        <v>264</v>
      </c>
      <c r="G1738" s="2">
        <v>1420</v>
      </c>
      <c r="H1738" s="3">
        <v>9.7641666036637069</v>
      </c>
      <c r="I1738" s="3">
        <v>36160.344448654367</v>
      </c>
      <c r="J1738" s="3">
        <v>79.690531683522124</v>
      </c>
      <c r="K1738" s="3">
        <v>1</v>
      </c>
      <c r="L1738" s="3">
        <f t="shared" si="106"/>
        <v>79.690531683522124</v>
      </c>
      <c r="M1738" s="4">
        <f t="shared" si="105"/>
        <v>79.690531683522124</v>
      </c>
      <c r="N1738" s="3">
        <v>10.580402293803409</v>
      </c>
      <c r="O1738" s="3">
        <v>1</v>
      </c>
      <c r="P1738" s="3">
        <f t="shared" si="107"/>
        <v>10.580402293803409</v>
      </c>
      <c r="Q1738" s="3">
        <f>P1738</f>
        <v>10.580402293803409</v>
      </c>
    </row>
    <row r="1739" spans="1:17" x14ac:dyDescent="0.25">
      <c r="A1739" s="3" t="s">
        <v>158</v>
      </c>
      <c r="B1739" s="3" t="s">
        <v>310</v>
      </c>
      <c r="C1739" s="3" t="s">
        <v>9</v>
      </c>
      <c r="D1739" s="3">
        <v>0.56000000000000005</v>
      </c>
      <c r="E1739" s="3">
        <v>0.48</v>
      </c>
      <c r="F1739" s="3" t="s">
        <v>264</v>
      </c>
      <c r="G1739" s="2">
        <v>1420</v>
      </c>
      <c r="H1739" s="3">
        <v>23.573003707648063</v>
      </c>
      <c r="I1739" s="3">
        <v>95794.352249402524</v>
      </c>
      <c r="J1739" s="3">
        <v>241.95506939993575</v>
      </c>
      <c r="K1739" s="3">
        <v>1</v>
      </c>
      <c r="L1739" s="3">
        <f t="shared" si="106"/>
        <v>241.95506939993575</v>
      </c>
      <c r="M1739" s="4">
        <f t="shared" si="105"/>
        <v>241.95506939993575</v>
      </c>
      <c r="N1739" s="3">
        <v>32.429331714235964</v>
      </c>
      <c r="O1739" s="3">
        <v>1</v>
      </c>
      <c r="P1739" s="3">
        <f t="shared" si="107"/>
        <v>32.429331714235964</v>
      </c>
      <c r="Q1739" s="3">
        <f>P1739</f>
        <v>32.429331714235964</v>
      </c>
    </row>
    <row r="1740" spans="1:17" x14ac:dyDescent="0.25">
      <c r="A1740" s="3" t="s">
        <v>158</v>
      </c>
      <c r="B1740" s="3" t="s">
        <v>8</v>
      </c>
      <c r="C1740" s="3" t="s">
        <v>9</v>
      </c>
      <c r="D1740" s="3">
        <v>0.56000000000000005</v>
      </c>
      <c r="E1740" s="3">
        <v>0.48</v>
      </c>
      <c r="F1740" s="3" t="s">
        <v>250</v>
      </c>
      <c r="G1740" s="2">
        <v>1420</v>
      </c>
      <c r="H1740" s="3">
        <v>2.2781750297740468E-2</v>
      </c>
      <c r="I1740" s="3">
        <v>89.435692304597865</v>
      </c>
      <c r="J1740" s="3">
        <v>0.18321324391951158</v>
      </c>
      <c r="K1740" s="3">
        <f>1-0.712</f>
        <v>0.28800000000000003</v>
      </c>
      <c r="L1740" s="3">
        <f t="shared" si="106"/>
        <v>5.2765414248819337E-2</v>
      </c>
      <c r="M1740" s="4">
        <f t="shared" si="105"/>
        <v>5.2765414248819337E-2</v>
      </c>
      <c r="N1740" s="3">
        <v>2.3320178498158727E-2</v>
      </c>
      <c r="O1740" s="3">
        <f>1-0.531</f>
        <v>0.46899999999999997</v>
      </c>
      <c r="P1740" s="3">
        <f t="shared" si="107"/>
        <v>1.0937163715636442E-2</v>
      </c>
      <c r="Q1740" s="3">
        <f>P1740</f>
        <v>1.0937163715636442E-2</v>
      </c>
    </row>
    <row r="1741" spans="1:17" x14ac:dyDescent="0.25">
      <c r="A1741" s="3" t="s">
        <v>158</v>
      </c>
      <c r="B1741" s="3" t="s">
        <v>8</v>
      </c>
      <c r="C1741" s="3" t="s">
        <v>9</v>
      </c>
      <c r="D1741" s="3">
        <v>0.56000000000000005</v>
      </c>
      <c r="E1741" s="3">
        <v>0.48</v>
      </c>
      <c r="F1741" s="3" t="s">
        <v>250</v>
      </c>
      <c r="G1741" s="2">
        <v>1420</v>
      </c>
      <c r="H1741" s="3">
        <v>0.54375591554606184</v>
      </c>
      <c r="I1741" s="3">
        <v>2292.4213436420523</v>
      </c>
      <c r="J1741" s="3">
        <v>4.767775925270394</v>
      </c>
      <c r="K1741" s="3">
        <f>1-0.712</f>
        <v>0.28800000000000003</v>
      </c>
      <c r="L1741" s="3">
        <f t="shared" si="106"/>
        <v>1.3731194664778736</v>
      </c>
      <c r="M1741" s="4">
        <f t="shared" si="105"/>
        <v>1.3731194664778736</v>
      </c>
      <c r="N1741" s="3">
        <v>0.62597751852195804</v>
      </c>
      <c r="O1741" s="3">
        <f>1-0.531</f>
        <v>0.46899999999999997</v>
      </c>
      <c r="P1741" s="3">
        <f t="shared" si="107"/>
        <v>0.29358345618679832</v>
      </c>
      <c r="Q1741" s="3">
        <f>P1741</f>
        <v>0.29358345618679832</v>
      </c>
    </row>
    <row r="1742" spans="1:17" x14ac:dyDescent="0.25">
      <c r="A1742" s="3" t="s">
        <v>158</v>
      </c>
      <c r="B1742" s="3" t="s">
        <v>8</v>
      </c>
      <c r="C1742" s="3" t="s">
        <v>9</v>
      </c>
      <c r="D1742" s="3">
        <v>0.56000000000000005</v>
      </c>
      <c r="E1742" s="3">
        <v>0.48</v>
      </c>
      <c r="F1742" s="3" t="s">
        <v>250</v>
      </c>
      <c r="G1742" s="2">
        <v>1420</v>
      </c>
      <c r="H1742" s="3">
        <v>9.7608485951805629E-2</v>
      </c>
      <c r="I1742" s="3">
        <v>464.47628952048524</v>
      </c>
      <c r="J1742" s="3">
        <v>1.2371734862086872</v>
      </c>
      <c r="K1742" s="3">
        <v>1</v>
      </c>
      <c r="L1742" s="3">
        <f t="shared" si="106"/>
        <v>1.2371734862086872</v>
      </c>
      <c r="M1742" s="4">
        <f t="shared" si="105"/>
        <v>1.2371734862086872</v>
      </c>
      <c r="N1742" s="3">
        <v>0.16976071969311746</v>
      </c>
      <c r="O1742" s="3">
        <v>1</v>
      </c>
      <c r="P1742" s="3">
        <f t="shared" si="107"/>
        <v>0.16976071969311746</v>
      </c>
      <c r="Q1742" s="3">
        <f>P1742</f>
        <v>0.16976071969311746</v>
      </c>
    </row>
    <row r="1743" spans="1:17" x14ac:dyDescent="0.25">
      <c r="A1743" s="3" t="s">
        <v>158</v>
      </c>
      <c r="B1743" s="3" t="s">
        <v>8</v>
      </c>
      <c r="C1743" s="3" t="s">
        <v>9</v>
      </c>
      <c r="D1743" s="3">
        <v>0.56000000000000005</v>
      </c>
      <c r="E1743" s="3">
        <v>0.48</v>
      </c>
      <c r="F1743" s="3" t="s">
        <v>250</v>
      </c>
      <c r="G1743" s="2">
        <v>1420</v>
      </c>
      <c r="H1743" s="3">
        <v>4.9725605128355943E-2</v>
      </c>
      <c r="I1743" s="3">
        <v>208.60503700474874</v>
      </c>
      <c r="J1743" s="3">
        <v>0.42263585492553107</v>
      </c>
      <c r="K1743" s="3">
        <f>1-0.712</f>
        <v>0.28800000000000003</v>
      </c>
      <c r="L1743" s="3">
        <f t="shared" si="106"/>
        <v>0.12171912621855296</v>
      </c>
      <c r="M1743" s="4">
        <f t="shared" si="105"/>
        <v>0.12171912621855296</v>
      </c>
      <c r="N1743" s="3">
        <v>5.7711342139702762E-2</v>
      </c>
      <c r="O1743" s="3">
        <f>1-0.531</f>
        <v>0.46899999999999997</v>
      </c>
      <c r="P1743" s="3">
        <f t="shared" si="107"/>
        <v>2.7066619463520594E-2</v>
      </c>
      <c r="Q1743" s="3">
        <f>P1743</f>
        <v>2.7066619463520594E-2</v>
      </c>
    </row>
    <row r="1744" spans="1:17" x14ac:dyDescent="0.25">
      <c r="A1744" s="3" t="s">
        <v>158</v>
      </c>
      <c r="B1744" s="3" t="s">
        <v>351</v>
      </c>
      <c r="C1744" s="3" t="s">
        <v>352</v>
      </c>
      <c r="D1744" s="3">
        <v>0.36</v>
      </c>
      <c r="E1744" s="3">
        <v>0.57999999999999996</v>
      </c>
      <c r="F1744" s="3" t="s">
        <v>272</v>
      </c>
      <c r="G1744" s="2">
        <v>1420</v>
      </c>
      <c r="H1744" s="3">
        <v>251.37945401052036</v>
      </c>
      <c r="I1744" s="3">
        <v>967370.03606839327</v>
      </c>
      <c r="J1744" s="3">
        <v>2364.6669075303048</v>
      </c>
      <c r="K1744" s="3">
        <v>1</v>
      </c>
      <c r="L1744" s="3">
        <f t="shared" si="106"/>
        <v>2364.6669075303048</v>
      </c>
      <c r="M1744" s="4">
        <f t="shared" si="105"/>
        <v>2364.6669075303048</v>
      </c>
      <c r="N1744" s="3">
        <v>318.84962772930271</v>
      </c>
      <c r="O1744" s="3">
        <v>1</v>
      </c>
      <c r="P1744" s="3">
        <f t="shared" si="107"/>
        <v>318.84962772930271</v>
      </c>
      <c r="Q1744" s="3">
        <f>P1744</f>
        <v>318.84962772930271</v>
      </c>
    </row>
    <row r="1745" spans="1:17" x14ac:dyDescent="0.25">
      <c r="A1745" s="3" t="s">
        <v>158</v>
      </c>
      <c r="B1745" s="3" t="s">
        <v>8</v>
      </c>
      <c r="C1745" s="3" t="s">
        <v>9</v>
      </c>
      <c r="D1745" s="3">
        <v>0.56000000000000005</v>
      </c>
      <c r="E1745" s="3">
        <v>0.48</v>
      </c>
      <c r="F1745" s="3" t="s">
        <v>163</v>
      </c>
      <c r="G1745" s="2">
        <v>1420</v>
      </c>
      <c r="H1745" s="3">
        <v>16.741703528313476</v>
      </c>
      <c r="I1745" s="3">
        <v>63813.844902062971</v>
      </c>
      <c r="J1745" s="3">
        <v>148.29332379047324</v>
      </c>
      <c r="K1745" s="3">
        <v>1</v>
      </c>
      <c r="L1745" s="3">
        <f t="shared" si="106"/>
        <v>148.29332379047324</v>
      </c>
      <c r="M1745" s="4">
        <f t="shared" si="105"/>
        <v>148.29332379047324</v>
      </c>
      <c r="N1745" s="3">
        <v>19.743242748366072</v>
      </c>
      <c r="O1745" s="3">
        <v>1</v>
      </c>
      <c r="P1745" s="3">
        <f t="shared" si="107"/>
        <v>19.743242748366072</v>
      </c>
      <c r="Q1745" s="3">
        <f>P1745</f>
        <v>19.743242748366072</v>
      </c>
    </row>
    <row r="1746" spans="1:17" x14ac:dyDescent="0.25">
      <c r="A1746" s="3" t="s">
        <v>158</v>
      </c>
      <c r="B1746" s="3" t="s">
        <v>310</v>
      </c>
      <c r="C1746" s="3" t="s">
        <v>9</v>
      </c>
      <c r="D1746" s="3">
        <v>0.56000000000000005</v>
      </c>
      <c r="E1746" s="3">
        <v>0.48</v>
      </c>
      <c r="F1746" s="3" t="s">
        <v>163</v>
      </c>
      <c r="G1746" s="2">
        <v>1420</v>
      </c>
      <c r="H1746" s="3">
        <v>12.598021216985796</v>
      </c>
      <c r="I1746" s="3">
        <v>49871.016946655654</v>
      </c>
      <c r="J1746" s="3">
        <v>118.60512441029348</v>
      </c>
      <c r="K1746" s="3">
        <v>1</v>
      </c>
      <c r="L1746" s="3">
        <f t="shared" si="106"/>
        <v>118.60512441029348</v>
      </c>
      <c r="M1746" s="4">
        <f t="shared" si="105"/>
        <v>118.60512441029348</v>
      </c>
      <c r="N1746" s="3">
        <v>16.03670754189724</v>
      </c>
      <c r="O1746" s="3">
        <v>1</v>
      </c>
      <c r="P1746" s="3">
        <f t="shared" si="107"/>
        <v>16.03670754189724</v>
      </c>
      <c r="Q1746" s="3">
        <f>P1746</f>
        <v>16.03670754189724</v>
      </c>
    </row>
    <row r="1747" spans="1:17" x14ac:dyDescent="0.25">
      <c r="A1747" s="3" t="s">
        <v>158</v>
      </c>
      <c r="B1747" s="3" t="s">
        <v>8</v>
      </c>
      <c r="C1747" s="3" t="s">
        <v>9</v>
      </c>
      <c r="D1747" s="3">
        <v>0.56000000000000005</v>
      </c>
      <c r="E1747" s="3">
        <v>0.48</v>
      </c>
      <c r="F1747" s="3" t="s">
        <v>166</v>
      </c>
      <c r="G1747" s="2">
        <v>1420</v>
      </c>
      <c r="H1747" s="3">
        <v>25.320287974662104</v>
      </c>
      <c r="I1747" s="3">
        <v>96352.00799036106</v>
      </c>
      <c r="J1747" s="3">
        <v>191.91195475841397</v>
      </c>
      <c r="K1747" s="3">
        <v>1</v>
      </c>
      <c r="L1747" s="3">
        <f t="shared" si="106"/>
        <v>191.91195475841397</v>
      </c>
      <c r="M1747" s="4">
        <f t="shared" si="105"/>
        <v>191.91195475841397</v>
      </c>
      <c r="N1747" s="3">
        <v>25.798037414544794</v>
      </c>
      <c r="O1747" s="3">
        <v>1</v>
      </c>
      <c r="P1747" s="3">
        <f t="shared" si="107"/>
        <v>25.798037414544794</v>
      </c>
      <c r="Q1747" s="3">
        <f>P1747</f>
        <v>25.798037414544794</v>
      </c>
    </row>
    <row r="1748" spans="1:17" x14ac:dyDescent="0.25">
      <c r="A1748" s="3" t="s">
        <v>158</v>
      </c>
      <c r="B1748" s="3" t="s">
        <v>8</v>
      </c>
      <c r="C1748" s="3" t="s">
        <v>9</v>
      </c>
      <c r="D1748" s="3">
        <v>0.56000000000000005</v>
      </c>
      <c r="E1748" s="3">
        <v>0.48</v>
      </c>
      <c r="F1748" s="3" t="s">
        <v>166</v>
      </c>
      <c r="G1748" s="2">
        <v>1420</v>
      </c>
      <c r="H1748" s="3">
        <v>2.5972901505546726E-2</v>
      </c>
      <c r="I1748" s="3">
        <v>97.536920807685377</v>
      </c>
      <c r="J1748" s="3">
        <v>0.25017766124961255</v>
      </c>
      <c r="K1748" s="3">
        <v>1</v>
      </c>
      <c r="L1748" s="3">
        <f t="shared" si="106"/>
        <v>0.25017766124961255</v>
      </c>
      <c r="M1748" s="4">
        <f t="shared" si="105"/>
        <v>0.25017766124961255</v>
      </c>
      <c r="N1748" s="3">
        <v>3.5875046557510282E-2</v>
      </c>
      <c r="O1748" s="3">
        <v>1</v>
      </c>
      <c r="P1748" s="3">
        <f t="shared" si="107"/>
        <v>3.5875046557510282E-2</v>
      </c>
      <c r="Q1748" s="3">
        <f>P1748</f>
        <v>3.5875046557510282E-2</v>
      </c>
    </row>
    <row r="1749" spans="1:17" x14ac:dyDescent="0.25">
      <c r="A1749" s="3" t="s">
        <v>158</v>
      </c>
      <c r="B1749" s="3" t="s">
        <v>8</v>
      </c>
      <c r="C1749" s="3" t="s">
        <v>9</v>
      </c>
      <c r="D1749" s="3">
        <v>0.56000000000000005</v>
      </c>
      <c r="E1749" s="3">
        <v>0.48</v>
      </c>
      <c r="F1749" s="3" t="s">
        <v>193</v>
      </c>
      <c r="G1749" s="2">
        <v>1420</v>
      </c>
      <c r="H1749" s="3">
        <v>10.264766502702468</v>
      </c>
      <c r="I1749" s="3">
        <v>41856.0475827095</v>
      </c>
      <c r="J1749" s="3">
        <v>80.814046166901235</v>
      </c>
      <c r="K1749" s="3">
        <v>1</v>
      </c>
      <c r="L1749" s="3">
        <f t="shared" si="106"/>
        <v>80.814046166901235</v>
      </c>
      <c r="M1749" s="4">
        <f t="shared" si="105"/>
        <v>80.814046166901235</v>
      </c>
      <c r="N1749" s="3">
        <v>10.811458543504965</v>
      </c>
      <c r="O1749" s="3">
        <v>1</v>
      </c>
      <c r="P1749" s="3">
        <f t="shared" si="107"/>
        <v>10.811458543504965</v>
      </c>
      <c r="Q1749" s="3">
        <f>P1749</f>
        <v>10.811458543504965</v>
      </c>
    </row>
    <row r="1750" spans="1:17" x14ac:dyDescent="0.25">
      <c r="A1750" s="3" t="s">
        <v>158</v>
      </c>
      <c r="B1750" s="3" t="s">
        <v>351</v>
      </c>
      <c r="C1750" s="3" t="s">
        <v>352</v>
      </c>
      <c r="D1750" s="3">
        <v>0.36</v>
      </c>
      <c r="E1750" s="3">
        <v>0.57999999999999996</v>
      </c>
      <c r="F1750" s="3" t="s">
        <v>376</v>
      </c>
      <c r="G1750" s="2">
        <v>1420</v>
      </c>
      <c r="H1750" s="3">
        <v>8.9106470726984011</v>
      </c>
      <c r="I1750" s="3">
        <v>35927.290650207848</v>
      </c>
      <c r="J1750" s="3">
        <v>85.989277213264614</v>
      </c>
      <c r="K1750" s="3">
        <v>1</v>
      </c>
      <c r="L1750" s="3">
        <f t="shared" si="106"/>
        <v>85.989277213264614</v>
      </c>
      <c r="M1750" s="4">
        <f t="shared" si="105"/>
        <v>85.989277213264614</v>
      </c>
      <c r="N1750" s="3">
        <v>12.012143542253794</v>
      </c>
      <c r="O1750" s="3">
        <v>1</v>
      </c>
      <c r="P1750" s="3">
        <f t="shared" si="107"/>
        <v>12.012143542253794</v>
      </c>
      <c r="Q1750" s="3">
        <f>P1750</f>
        <v>12.012143542253794</v>
      </c>
    </row>
    <row r="1751" spans="1:17" x14ac:dyDescent="0.25">
      <c r="A1751" s="3" t="s">
        <v>158</v>
      </c>
      <c r="B1751" s="3" t="s">
        <v>89</v>
      </c>
      <c r="C1751" s="3" t="s">
        <v>9</v>
      </c>
      <c r="D1751" s="3">
        <v>0.56000000000000005</v>
      </c>
      <c r="E1751" s="3">
        <v>0.48</v>
      </c>
      <c r="F1751" s="3" t="s">
        <v>17</v>
      </c>
      <c r="G1751" s="2">
        <v>2000</v>
      </c>
      <c r="H1751" s="3">
        <v>0.15876366537097211</v>
      </c>
      <c r="I1751" s="3">
        <v>610.25264572763865</v>
      </c>
      <c r="J1751" s="3">
        <v>1.5842644471386651</v>
      </c>
      <c r="K1751" s="3">
        <v>1</v>
      </c>
      <c r="L1751" s="3">
        <f t="shared" si="106"/>
        <v>1.5842644471386651</v>
      </c>
      <c r="M1751" s="4">
        <f t="shared" ref="M1751" si="108">L1751</f>
        <v>1.5842644471386651</v>
      </c>
      <c r="N1751" s="3">
        <v>0.22203528110170789</v>
      </c>
      <c r="O1751" s="3">
        <v>1</v>
      </c>
      <c r="P1751" s="3">
        <f t="shared" si="107"/>
        <v>0.22203528110170789</v>
      </c>
      <c r="Q1751" s="3">
        <f>P1751</f>
        <v>0.22203528110170789</v>
      </c>
    </row>
    <row r="1752" spans="1:17" x14ac:dyDescent="0.25">
      <c r="A1752" s="3" t="s">
        <v>158</v>
      </c>
      <c r="B1752" s="3" t="s">
        <v>310</v>
      </c>
      <c r="C1752" s="3" t="s">
        <v>9</v>
      </c>
      <c r="D1752" s="3">
        <v>0.56000000000000005</v>
      </c>
      <c r="E1752" s="3">
        <v>0.48</v>
      </c>
      <c r="F1752" s="3" t="s">
        <v>320</v>
      </c>
      <c r="G1752" s="2">
        <v>3000</v>
      </c>
      <c r="H1752" s="3">
        <v>8.643530752746046E-3</v>
      </c>
      <c r="I1752" s="3">
        <v>34.384765483892124</v>
      </c>
      <c r="J1752" s="3">
        <v>7.3253313674039311E-2</v>
      </c>
      <c r="K1752" s="3">
        <v>1</v>
      </c>
      <c r="L1752" s="3">
        <f t="shared" si="106"/>
        <v>7.3253313674039311E-2</v>
      </c>
      <c r="M1752" s="3">
        <v>0</v>
      </c>
      <c r="N1752" s="3">
        <v>9.9714027665712152E-3</v>
      </c>
      <c r="O1752" s="3">
        <v>1</v>
      </c>
      <c r="P1752" s="3">
        <f t="shared" si="107"/>
        <v>9.9714027665712152E-3</v>
      </c>
      <c r="Q1752" s="3">
        <v>0</v>
      </c>
    </row>
    <row r="1753" spans="1:17" x14ac:dyDescent="0.25">
      <c r="A1753" s="3" t="s">
        <v>158</v>
      </c>
      <c r="B1753" s="3" t="s">
        <v>89</v>
      </c>
      <c r="C1753" s="3" t="s">
        <v>9</v>
      </c>
      <c r="D1753" s="3">
        <v>0.56000000000000005</v>
      </c>
      <c r="E1753" s="3">
        <v>0.48</v>
      </c>
      <c r="F1753" s="3" t="s">
        <v>264</v>
      </c>
      <c r="G1753" s="2">
        <v>3000</v>
      </c>
      <c r="H1753" s="3">
        <v>8.3151002985139058E-10</v>
      </c>
      <c r="I1753" s="3">
        <v>3.4319529205665941E-6</v>
      </c>
      <c r="J1753" s="3">
        <v>7.7822482772672069E-9</v>
      </c>
      <c r="K1753" s="3">
        <v>1</v>
      </c>
      <c r="L1753" s="3">
        <f t="shared" si="106"/>
        <v>7.7822482772672069E-9</v>
      </c>
      <c r="M1753" s="3">
        <v>0</v>
      </c>
      <c r="N1753" s="3">
        <v>1.0849827013267919E-9</v>
      </c>
      <c r="O1753" s="3">
        <v>1</v>
      </c>
      <c r="P1753" s="3">
        <f t="shared" si="107"/>
        <v>1.0849827013267919E-9</v>
      </c>
      <c r="Q1753" s="3">
        <v>0</v>
      </c>
    </row>
    <row r="1754" spans="1:17" x14ac:dyDescent="0.25">
      <c r="A1754" s="3" t="s">
        <v>158</v>
      </c>
      <c r="B1754" s="3" t="s">
        <v>310</v>
      </c>
      <c r="C1754" s="3" t="s">
        <v>9</v>
      </c>
      <c r="D1754" s="3">
        <v>0.56000000000000005</v>
      </c>
      <c r="E1754" s="3">
        <v>0.48</v>
      </c>
      <c r="F1754" s="3" t="s">
        <v>264</v>
      </c>
      <c r="G1754" s="2">
        <v>3000</v>
      </c>
      <c r="H1754" s="3">
        <v>4.8928657884843834E-5</v>
      </c>
      <c r="I1754" s="3">
        <v>0.19711648700282633</v>
      </c>
      <c r="J1754" s="3">
        <v>4.3418973372571308E-4</v>
      </c>
      <c r="K1754" s="3">
        <v>1</v>
      </c>
      <c r="L1754" s="3">
        <f t="shared" si="106"/>
        <v>4.3418973372571308E-4</v>
      </c>
      <c r="M1754" s="3">
        <v>0</v>
      </c>
      <c r="N1754" s="3">
        <v>5.9349576387911294E-5</v>
      </c>
      <c r="O1754" s="3">
        <v>1</v>
      </c>
      <c r="P1754" s="3">
        <f t="shared" si="107"/>
        <v>5.9349576387911294E-5</v>
      </c>
      <c r="Q1754" s="3">
        <v>0</v>
      </c>
    </row>
    <row r="1755" spans="1:17" x14ac:dyDescent="0.25">
      <c r="A1755" s="3" t="s">
        <v>158</v>
      </c>
      <c r="B1755" s="3" t="s">
        <v>8</v>
      </c>
      <c r="C1755" s="3" t="s">
        <v>9</v>
      </c>
      <c r="D1755" s="3">
        <v>0.56000000000000005</v>
      </c>
      <c r="E1755" s="3">
        <v>0.48</v>
      </c>
      <c r="F1755" s="3" t="s">
        <v>19</v>
      </c>
      <c r="G1755" s="2">
        <v>1430</v>
      </c>
      <c r="H1755" s="3">
        <v>10.911505555753726</v>
      </c>
      <c r="I1755" s="3">
        <v>43900.013845203772</v>
      </c>
      <c r="J1755" s="3">
        <v>113.8988693719991</v>
      </c>
      <c r="K1755" s="3">
        <v>1</v>
      </c>
      <c r="L1755" s="3">
        <f t="shared" si="106"/>
        <v>113.8988693719991</v>
      </c>
      <c r="M1755" s="4">
        <f t="shared" ref="M1755:M1811" si="109">L1755</f>
        <v>113.8988693719991</v>
      </c>
      <c r="N1755" s="3">
        <v>15.426560805373436</v>
      </c>
      <c r="O1755" s="3">
        <v>1</v>
      </c>
      <c r="P1755" s="3">
        <f t="shared" si="107"/>
        <v>15.426560805373436</v>
      </c>
      <c r="Q1755" s="3">
        <f>P1755</f>
        <v>15.426560805373436</v>
      </c>
    </row>
    <row r="1756" spans="1:17" x14ac:dyDescent="0.25">
      <c r="A1756" s="3" t="s">
        <v>158</v>
      </c>
      <c r="B1756" s="3" t="s">
        <v>8</v>
      </c>
      <c r="C1756" s="3" t="s">
        <v>9</v>
      </c>
      <c r="D1756" s="3">
        <v>0.56000000000000005</v>
      </c>
      <c r="E1756" s="3">
        <v>0.48</v>
      </c>
      <c r="F1756" s="3" t="s">
        <v>19</v>
      </c>
      <c r="G1756" s="2">
        <v>1430</v>
      </c>
      <c r="H1756" s="3">
        <v>3.5892233033727372</v>
      </c>
      <c r="I1756" s="3">
        <v>12152.253883101468</v>
      </c>
      <c r="J1756" s="3">
        <v>27.077068574447438</v>
      </c>
      <c r="K1756" s="3">
        <v>1</v>
      </c>
      <c r="L1756" s="3">
        <f t="shared" si="106"/>
        <v>27.077068574447438</v>
      </c>
      <c r="M1756" s="4">
        <f t="shared" si="109"/>
        <v>27.077068574447438</v>
      </c>
      <c r="N1756" s="3">
        <v>3.7527695580072971</v>
      </c>
      <c r="O1756" s="3">
        <v>1</v>
      </c>
      <c r="P1756" s="3">
        <f t="shared" si="107"/>
        <v>3.7527695580072971</v>
      </c>
      <c r="Q1756" s="3">
        <f>P1756</f>
        <v>3.7527695580072971</v>
      </c>
    </row>
    <row r="1757" spans="1:17" x14ac:dyDescent="0.25">
      <c r="A1757" s="3" t="s">
        <v>158</v>
      </c>
      <c r="B1757" s="3" t="s">
        <v>310</v>
      </c>
      <c r="C1757" s="3" t="s">
        <v>9</v>
      </c>
      <c r="D1757" s="3">
        <v>0.56000000000000005</v>
      </c>
      <c r="E1757" s="3">
        <v>0.48</v>
      </c>
      <c r="F1757" s="3" t="s">
        <v>19</v>
      </c>
      <c r="G1757" s="2">
        <v>1430</v>
      </c>
      <c r="H1757" s="3">
        <v>0.80341449395844067</v>
      </c>
      <c r="I1757" s="3">
        <v>3010.0889823287348</v>
      </c>
      <c r="J1757" s="3">
        <v>7.6465404694060171</v>
      </c>
      <c r="K1757" s="3">
        <v>1</v>
      </c>
      <c r="L1757" s="3">
        <f t="shared" si="106"/>
        <v>7.6465404694060171</v>
      </c>
      <c r="M1757" s="4">
        <f t="shared" si="109"/>
        <v>7.6465404694060171</v>
      </c>
      <c r="N1757" s="3">
        <v>1.0717758639907242</v>
      </c>
      <c r="O1757" s="3">
        <v>1</v>
      </c>
      <c r="P1757" s="3">
        <f t="shared" si="107"/>
        <v>1.0717758639907242</v>
      </c>
      <c r="Q1757" s="3">
        <f>P1757</f>
        <v>1.0717758639907242</v>
      </c>
    </row>
    <row r="1758" spans="1:17" x14ac:dyDescent="0.25">
      <c r="A1758" s="3" t="s">
        <v>158</v>
      </c>
      <c r="B1758" s="3" t="s">
        <v>310</v>
      </c>
      <c r="C1758" s="3" t="s">
        <v>9</v>
      </c>
      <c r="D1758" s="3">
        <v>0.56000000000000005</v>
      </c>
      <c r="E1758" s="3">
        <v>0.48</v>
      </c>
      <c r="F1758" s="3" t="s">
        <v>19</v>
      </c>
      <c r="G1758" s="2">
        <v>1430</v>
      </c>
      <c r="H1758" s="3">
        <v>9.9170769032061283</v>
      </c>
      <c r="I1758" s="3">
        <v>38816.434946281435</v>
      </c>
      <c r="J1758" s="3">
        <v>87.546691375369761</v>
      </c>
      <c r="K1758" s="3">
        <v>1</v>
      </c>
      <c r="L1758" s="3">
        <f t="shared" si="106"/>
        <v>87.546691375369761</v>
      </c>
      <c r="M1758" s="4">
        <f t="shared" si="109"/>
        <v>87.546691375369761</v>
      </c>
      <c r="N1758" s="3">
        <v>11.877011719477135</v>
      </c>
      <c r="O1758" s="3">
        <v>1</v>
      </c>
      <c r="P1758" s="3">
        <f t="shared" si="107"/>
        <v>11.877011719477135</v>
      </c>
      <c r="Q1758" s="3">
        <f>P1758</f>
        <v>11.877011719477135</v>
      </c>
    </row>
    <row r="1759" spans="1:17" x14ac:dyDescent="0.25">
      <c r="A1759" s="3" t="s">
        <v>158</v>
      </c>
      <c r="B1759" s="3" t="s">
        <v>8</v>
      </c>
      <c r="C1759" s="3" t="s">
        <v>9</v>
      </c>
      <c r="D1759" s="3">
        <v>0.56000000000000005</v>
      </c>
      <c r="E1759" s="3">
        <v>0.48</v>
      </c>
      <c r="F1759" s="3" t="s">
        <v>19</v>
      </c>
      <c r="G1759" s="2">
        <v>1430</v>
      </c>
      <c r="H1759" s="3">
        <v>0.16268828968548599</v>
      </c>
      <c r="I1759" s="3">
        <v>666.68671710429214</v>
      </c>
      <c r="J1759" s="3">
        <v>1.6220414328695361</v>
      </c>
      <c r="K1759" s="3">
        <f>1-0.712</f>
        <v>0.28800000000000003</v>
      </c>
      <c r="L1759" s="3">
        <f t="shared" si="106"/>
        <v>0.46714793266642646</v>
      </c>
      <c r="M1759" s="4">
        <f t="shared" si="109"/>
        <v>0.46714793266642646</v>
      </c>
      <c r="N1759" s="3">
        <v>0.21714633079855378</v>
      </c>
      <c r="O1759" s="3">
        <f>1-0.531</f>
        <v>0.46899999999999997</v>
      </c>
      <c r="P1759" s="3">
        <f t="shared" si="107"/>
        <v>0.10184162914452172</v>
      </c>
      <c r="Q1759" s="3">
        <f>P1759</f>
        <v>0.10184162914452172</v>
      </c>
    </row>
    <row r="1760" spans="1:17" x14ac:dyDescent="0.25">
      <c r="A1760" s="3" t="s">
        <v>158</v>
      </c>
      <c r="B1760" s="3" t="s">
        <v>8</v>
      </c>
      <c r="C1760" s="3" t="s">
        <v>9</v>
      </c>
      <c r="D1760" s="3">
        <v>0.56000000000000005</v>
      </c>
      <c r="E1760" s="3">
        <v>0.48</v>
      </c>
      <c r="F1760" s="3" t="s">
        <v>19</v>
      </c>
      <c r="G1760" s="2">
        <v>1430</v>
      </c>
      <c r="H1760" s="3">
        <v>6.6447942195147096</v>
      </c>
      <c r="I1760" s="3">
        <v>27419.728354622588</v>
      </c>
      <c r="J1760" s="3">
        <v>70.78823939368985</v>
      </c>
      <c r="K1760" s="3">
        <f>1-0.712</f>
        <v>0.28800000000000003</v>
      </c>
      <c r="L1760" s="3">
        <f t="shared" si="106"/>
        <v>20.387012945382679</v>
      </c>
      <c r="M1760" s="4">
        <f t="shared" si="109"/>
        <v>20.387012945382679</v>
      </c>
      <c r="N1760" s="3">
        <v>9.6103478716202648</v>
      </c>
      <c r="O1760" s="3">
        <f>1-0.531</f>
        <v>0.46899999999999997</v>
      </c>
      <c r="P1760" s="3">
        <f t="shared" si="107"/>
        <v>4.5072531517899037</v>
      </c>
      <c r="Q1760" s="3">
        <f>P1760</f>
        <v>4.5072531517899037</v>
      </c>
    </row>
    <row r="1761" spans="1:17" x14ac:dyDescent="0.25">
      <c r="A1761" s="3" t="s">
        <v>158</v>
      </c>
      <c r="B1761" s="3" t="s">
        <v>310</v>
      </c>
      <c r="C1761" s="3" t="s">
        <v>9</v>
      </c>
      <c r="D1761" s="3">
        <v>0.56000000000000005</v>
      </c>
      <c r="E1761" s="3">
        <v>0.48</v>
      </c>
      <c r="F1761" s="3" t="s">
        <v>275</v>
      </c>
      <c r="G1761" s="2">
        <v>1430</v>
      </c>
      <c r="H1761" s="3">
        <v>4.9494346716364843</v>
      </c>
      <c r="I1761" s="3">
        <v>19168.257618933494</v>
      </c>
      <c r="J1761" s="3">
        <v>46.378445153385705</v>
      </c>
      <c r="K1761" s="3">
        <v>1</v>
      </c>
      <c r="L1761" s="3">
        <f t="shared" si="106"/>
        <v>46.378445153385705</v>
      </c>
      <c r="M1761" s="4">
        <f t="shared" si="109"/>
        <v>46.378445153385705</v>
      </c>
      <c r="N1761" s="3">
        <v>6.2980138799926531</v>
      </c>
      <c r="O1761" s="3">
        <v>1</v>
      </c>
      <c r="P1761" s="3">
        <f t="shared" si="107"/>
        <v>6.2980138799926531</v>
      </c>
      <c r="Q1761" s="3">
        <f>P1761</f>
        <v>6.2980138799926531</v>
      </c>
    </row>
    <row r="1762" spans="1:17" x14ac:dyDescent="0.25">
      <c r="A1762" s="3" t="s">
        <v>158</v>
      </c>
      <c r="B1762" s="3" t="s">
        <v>8</v>
      </c>
      <c r="C1762" s="3" t="s">
        <v>9</v>
      </c>
      <c r="D1762" s="3">
        <v>0.56000000000000005</v>
      </c>
      <c r="E1762" s="3">
        <v>0.48</v>
      </c>
      <c r="F1762" s="3" t="s">
        <v>11</v>
      </c>
      <c r="G1762" s="2">
        <v>1430</v>
      </c>
      <c r="H1762" s="3">
        <v>310.03959344918337</v>
      </c>
      <c r="I1762" s="3">
        <v>1236439.8201837023</v>
      </c>
      <c r="J1762" s="3">
        <v>2754.5494696747937</v>
      </c>
      <c r="K1762" s="3">
        <v>1</v>
      </c>
      <c r="L1762" s="3">
        <f t="shared" si="106"/>
        <v>2754.5494696747937</v>
      </c>
      <c r="M1762" s="4">
        <f t="shared" si="109"/>
        <v>2754.5494696747937</v>
      </c>
      <c r="N1762" s="3">
        <v>369.69236062468502</v>
      </c>
      <c r="O1762" s="3">
        <v>1</v>
      </c>
      <c r="P1762" s="3">
        <f t="shared" si="107"/>
        <v>369.69236062468502</v>
      </c>
      <c r="Q1762" s="3">
        <f>P1762</f>
        <v>369.69236062468502</v>
      </c>
    </row>
    <row r="1763" spans="1:17" x14ac:dyDescent="0.25">
      <c r="A1763" s="3" t="s">
        <v>158</v>
      </c>
      <c r="B1763" s="3" t="s">
        <v>8</v>
      </c>
      <c r="C1763" s="3" t="s">
        <v>9</v>
      </c>
      <c r="D1763" s="3">
        <v>0.56000000000000005</v>
      </c>
      <c r="E1763" s="3">
        <v>0.48</v>
      </c>
      <c r="F1763" s="3" t="s">
        <v>11</v>
      </c>
      <c r="G1763" s="2">
        <v>1430</v>
      </c>
      <c r="H1763" s="3">
        <v>4.2362005130227116</v>
      </c>
      <c r="I1763" s="3">
        <v>17012.275210558026</v>
      </c>
      <c r="J1763" s="3">
        <v>38.353062689675461</v>
      </c>
      <c r="K1763" s="3">
        <v>1</v>
      </c>
      <c r="L1763" s="3">
        <f t="shared" si="106"/>
        <v>38.353062689675461</v>
      </c>
      <c r="M1763" s="4">
        <f t="shared" si="109"/>
        <v>38.353062689675461</v>
      </c>
      <c r="N1763" s="3">
        <v>5.1620624612070305</v>
      </c>
      <c r="O1763" s="3">
        <v>1</v>
      </c>
      <c r="P1763" s="3">
        <f t="shared" si="107"/>
        <v>5.1620624612070305</v>
      </c>
      <c r="Q1763" s="3">
        <f>P1763</f>
        <v>5.1620624612070305</v>
      </c>
    </row>
    <row r="1764" spans="1:17" x14ac:dyDescent="0.25">
      <c r="A1764" s="3" t="s">
        <v>158</v>
      </c>
      <c r="B1764" s="3" t="s">
        <v>8</v>
      </c>
      <c r="C1764" s="3" t="s">
        <v>9</v>
      </c>
      <c r="D1764" s="3">
        <v>0.56000000000000005</v>
      </c>
      <c r="E1764" s="3">
        <v>0.48</v>
      </c>
      <c r="F1764" s="3" t="s">
        <v>184</v>
      </c>
      <c r="G1764" s="2">
        <v>1430</v>
      </c>
      <c r="H1764" s="3">
        <v>0.24185816357605988</v>
      </c>
      <c r="I1764" s="3">
        <v>899.43497497262422</v>
      </c>
      <c r="J1764" s="3">
        <v>1.6429429838910696</v>
      </c>
      <c r="K1764" s="3">
        <v>1</v>
      </c>
      <c r="L1764" s="3">
        <f t="shared" si="106"/>
        <v>1.6429429838910696</v>
      </c>
      <c r="M1764" s="4">
        <f t="shared" si="109"/>
        <v>1.6429429838910696</v>
      </c>
      <c r="N1764" s="3">
        <v>0.21096228989313309</v>
      </c>
      <c r="O1764" s="3">
        <v>1</v>
      </c>
      <c r="P1764" s="3">
        <f t="shared" si="107"/>
        <v>0.21096228989313309</v>
      </c>
      <c r="Q1764" s="3">
        <f>P1764</f>
        <v>0.21096228989313309</v>
      </c>
    </row>
    <row r="1765" spans="1:17" x14ac:dyDescent="0.25">
      <c r="A1765" s="3" t="s">
        <v>158</v>
      </c>
      <c r="B1765" s="3" t="s">
        <v>8</v>
      </c>
      <c r="C1765" s="3" t="s">
        <v>9</v>
      </c>
      <c r="D1765" s="3">
        <v>0.56000000000000005</v>
      </c>
      <c r="E1765" s="3">
        <v>0.48</v>
      </c>
      <c r="F1765" s="3" t="s">
        <v>183</v>
      </c>
      <c r="G1765" s="2">
        <v>1430</v>
      </c>
      <c r="H1765" s="3">
        <v>125.29992212552912</v>
      </c>
      <c r="I1765" s="3">
        <v>498382.55476252292</v>
      </c>
      <c r="J1765" s="3">
        <v>1216.2711946044328</v>
      </c>
      <c r="K1765" s="3">
        <v>1</v>
      </c>
      <c r="L1765" s="3">
        <f t="shared" si="106"/>
        <v>1216.2711946044328</v>
      </c>
      <c r="M1765" s="4">
        <f t="shared" si="109"/>
        <v>1216.2711946044328</v>
      </c>
      <c r="N1765" s="3">
        <v>166.42936742144593</v>
      </c>
      <c r="O1765" s="3">
        <v>1</v>
      </c>
      <c r="P1765" s="3">
        <f t="shared" si="107"/>
        <v>166.42936742144593</v>
      </c>
      <c r="Q1765" s="3">
        <f>P1765</f>
        <v>166.42936742144593</v>
      </c>
    </row>
    <row r="1766" spans="1:17" x14ac:dyDescent="0.25">
      <c r="A1766" s="3" t="s">
        <v>158</v>
      </c>
      <c r="B1766" s="3" t="s">
        <v>8</v>
      </c>
      <c r="C1766" s="3" t="s">
        <v>9</v>
      </c>
      <c r="D1766" s="3">
        <v>0.56000000000000005</v>
      </c>
      <c r="E1766" s="3">
        <v>0.48</v>
      </c>
      <c r="F1766" s="3" t="s">
        <v>183</v>
      </c>
      <c r="G1766" s="2">
        <v>1430</v>
      </c>
      <c r="H1766" s="3">
        <v>36.49162527787302</v>
      </c>
      <c r="I1766" s="3">
        <v>160901.69990877257</v>
      </c>
      <c r="J1766" s="3">
        <v>353.34425428076293</v>
      </c>
      <c r="K1766" s="3">
        <f>1-0.712</f>
        <v>0.28800000000000003</v>
      </c>
      <c r="L1766" s="3">
        <f t="shared" si="106"/>
        <v>101.76314523285973</v>
      </c>
      <c r="M1766" s="4">
        <f t="shared" si="109"/>
        <v>101.76314523285973</v>
      </c>
      <c r="N1766" s="3">
        <v>48.197174954858838</v>
      </c>
      <c r="O1766" s="3">
        <f>1-0.531</f>
        <v>0.46899999999999997</v>
      </c>
      <c r="P1766" s="3">
        <f t="shared" si="107"/>
        <v>22.604475053828793</v>
      </c>
      <c r="Q1766" s="3">
        <f>P1766</f>
        <v>22.604475053828793</v>
      </c>
    </row>
    <row r="1767" spans="1:17" x14ac:dyDescent="0.25">
      <c r="A1767" s="3" t="s">
        <v>158</v>
      </c>
      <c r="B1767" s="3" t="s">
        <v>310</v>
      </c>
      <c r="C1767" s="3" t="s">
        <v>9</v>
      </c>
      <c r="D1767" s="3">
        <v>0.56000000000000005</v>
      </c>
      <c r="E1767" s="3">
        <v>0.48</v>
      </c>
      <c r="F1767" s="3" t="s">
        <v>320</v>
      </c>
      <c r="G1767" s="2">
        <v>1430</v>
      </c>
      <c r="H1767" s="3">
        <v>15.797559333858215</v>
      </c>
      <c r="I1767" s="3">
        <v>63459.741856668399</v>
      </c>
      <c r="J1767" s="3">
        <v>146.23157315688718</v>
      </c>
      <c r="K1767" s="3">
        <v>1</v>
      </c>
      <c r="L1767" s="3">
        <f t="shared" si="106"/>
        <v>146.23157315688718</v>
      </c>
      <c r="M1767" s="4">
        <f t="shared" si="109"/>
        <v>146.23157315688718</v>
      </c>
      <c r="N1767" s="3">
        <v>19.687065840437931</v>
      </c>
      <c r="O1767" s="3">
        <v>1</v>
      </c>
      <c r="P1767" s="3">
        <f t="shared" si="107"/>
        <v>19.687065840437931</v>
      </c>
      <c r="Q1767" s="3">
        <f>P1767</f>
        <v>19.687065840437931</v>
      </c>
    </row>
    <row r="1768" spans="1:17" x14ac:dyDescent="0.25">
      <c r="A1768" s="3" t="s">
        <v>158</v>
      </c>
      <c r="B1768" s="3" t="s">
        <v>310</v>
      </c>
      <c r="C1768" s="3" t="s">
        <v>9</v>
      </c>
      <c r="D1768" s="3">
        <v>0.56000000000000005</v>
      </c>
      <c r="E1768" s="3">
        <v>0.48</v>
      </c>
      <c r="F1768" s="3" t="s">
        <v>320</v>
      </c>
      <c r="G1768" s="2">
        <v>1430</v>
      </c>
      <c r="H1768" s="3">
        <v>46.435762196243928</v>
      </c>
      <c r="I1768" s="3">
        <v>184610.27691638083</v>
      </c>
      <c r="J1768" s="3">
        <v>466.62426074600211</v>
      </c>
      <c r="K1768" s="3">
        <v>1</v>
      </c>
      <c r="L1768" s="3">
        <f t="shared" si="106"/>
        <v>466.62426074600211</v>
      </c>
      <c r="M1768" s="4">
        <f t="shared" si="109"/>
        <v>466.62426074600211</v>
      </c>
      <c r="N1768" s="3">
        <v>63.244991571432955</v>
      </c>
      <c r="O1768" s="3">
        <v>1</v>
      </c>
      <c r="P1768" s="3">
        <f t="shared" si="107"/>
        <v>63.244991571432955</v>
      </c>
      <c r="Q1768" s="3">
        <f>P1768</f>
        <v>63.244991571432955</v>
      </c>
    </row>
    <row r="1769" spans="1:17" x14ac:dyDescent="0.25">
      <c r="A1769" s="3" t="s">
        <v>158</v>
      </c>
      <c r="B1769" s="3" t="s">
        <v>89</v>
      </c>
      <c r="C1769" s="3" t="s">
        <v>9</v>
      </c>
      <c r="D1769" s="3">
        <v>0.56000000000000005</v>
      </c>
      <c r="E1769" s="3">
        <v>0.48</v>
      </c>
      <c r="F1769" s="3" t="s">
        <v>277</v>
      </c>
      <c r="G1769" s="2">
        <v>1430</v>
      </c>
      <c r="H1769" s="3">
        <v>190.6417180116797</v>
      </c>
      <c r="I1769" s="3">
        <v>790876.74773029133</v>
      </c>
      <c r="J1769" s="3">
        <v>1979.2559940696328</v>
      </c>
      <c r="K1769" s="3">
        <v>1</v>
      </c>
      <c r="L1769" s="3">
        <f t="shared" si="106"/>
        <v>1979.2559940696328</v>
      </c>
      <c r="M1769" s="4">
        <f t="shared" si="109"/>
        <v>1979.2559940696328</v>
      </c>
      <c r="N1769" s="3">
        <v>271.61543934103696</v>
      </c>
      <c r="O1769" s="3">
        <v>1</v>
      </c>
      <c r="P1769" s="3">
        <f t="shared" si="107"/>
        <v>271.61543934103696</v>
      </c>
      <c r="Q1769" s="3">
        <f>P1769</f>
        <v>271.61543934103696</v>
      </c>
    </row>
    <row r="1770" spans="1:17" x14ac:dyDescent="0.25">
      <c r="A1770" s="3" t="s">
        <v>158</v>
      </c>
      <c r="B1770" s="3" t="s">
        <v>89</v>
      </c>
      <c r="C1770" s="3" t="s">
        <v>9</v>
      </c>
      <c r="D1770" s="3">
        <v>0.56000000000000005</v>
      </c>
      <c r="E1770" s="3">
        <v>0.48</v>
      </c>
      <c r="F1770" s="3" t="s">
        <v>283</v>
      </c>
      <c r="G1770" s="2">
        <v>1430</v>
      </c>
      <c r="H1770" s="3">
        <v>6.9121371433173498E-3</v>
      </c>
      <c r="I1770" s="3">
        <v>27.382389762237032</v>
      </c>
      <c r="J1770" s="3">
        <v>6.4130224637146169E-2</v>
      </c>
      <c r="K1770" s="3">
        <v>1</v>
      </c>
      <c r="L1770" s="3">
        <f t="shared" si="106"/>
        <v>6.4130224637146169E-2</v>
      </c>
      <c r="M1770" s="4">
        <f t="shared" si="109"/>
        <v>6.4130224637146169E-2</v>
      </c>
      <c r="N1770" s="3">
        <v>8.8750487312873536E-3</v>
      </c>
      <c r="O1770" s="3">
        <v>1</v>
      </c>
      <c r="P1770" s="3">
        <f t="shared" si="107"/>
        <v>8.8750487312873536E-3</v>
      </c>
      <c r="Q1770" s="3">
        <f>P1770</f>
        <v>8.8750487312873536E-3</v>
      </c>
    </row>
    <row r="1771" spans="1:17" x14ac:dyDescent="0.25">
      <c r="A1771" s="3" t="s">
        <v>158</v>
      </c>
      <c r="B1771" s="3" t="s">
        <v>89</v>
      </c>
      <c r="C1771" s="3" t="s">
        <v>9</v>
      </c>
      <c r="D1771" s="3">
        <v>0.56000000000000005</v>
      </c>
      <c r="E1771" s="3">
        <v>0.48</v>
      </c>
      <c r="F1771" s="3" t="s">
        <v>294</v>
      </c>
      <c r="G1771" s="2">
        <v>1430</v>
      </c>
      <c r="H1771" s="3">
        <v>7.3345973734561989E-2</v>
      </c>
      <c r="I1771" s="3">
        <v>304.53267923741959</v>
      </c>
      <c r="J1771" s="3">
        <v>0.81746218658710146</v>
      </c>
      <c r="K1771" s="3">
        <v>1</v>
      </c>
      <c r="L1771" s="3">
        <f t="shared" si="106"/>
        <v>0.81746218658710146</v>
      </c>
      <c r="M1771" s="4">
        <f t="shared" si="109"/>
        <v>0.81746218658710146</v>
      </c>
      <c r="N1771" s="3">
        <v>0.11158052283515764</v>
      </c>
      <c r="O1771" s="3">
        <v>1</v>
      </c>
      <c r="P1771" s="3">
        <f t="shared" si="107"/>
        <v>0.11158052283515764</v>
      </c>
      <c r="Q1771" s="3">
        <f>P1771</f>
        <v>0.11158052283515764</v>
      </c>
    </row>
    <row r="1772" spans="1:17" x14ac:dyDescent="0.25">
      <c r="A1772" s="3" t="s">
        <v>158</v>
      </c>
      <c r="B1772" s="3" t="s">
        <v>89</v>
      </c>
      <c r="C1772" s="3" t="s">
        <v>9</v>
      </c>
      <c r="D1772" s="3">
        <v>0.56000000000000005</v>
      </c>
      <c r="E1772" s="3">
        <v>0.48</v>
      </c>
      <c r="F1772" s="3" t="s">
        <v>296</v>
      </c>
      <c r="G1772" s="2">
        <v>1430</v>
      </c>
      <c r="H1772" s="3">
        <v>1.9995224990241981E-2</v>
      </c>
      <c r="I1772" s="3">
        <v>78.351177165913924</v>
      </c>
      <c r="J1772" s="3">
        <v>0.20146722820221163</v>
      </c>
      <c r="K1772" s="3">
        <v>1</v>
      </c>
      <c r="L1772" s="3">
        <f t="shared" si="106"/>
        <v>0.20146722820221163</v>
      </c>
      <c r="M1772" s="4">
        <f t="shared" si="109"/>
        <v>0.20146722820221163</v>
      </c>
      <c r="N1772" s="3">
        <v>2.6877373583204304E-2</v>
      </c>
      <c r="O1772" s="3">
        <v>1</v>
      </c>
      <c r="P1772" s="3">
        <f t="shared" si="107"/>
        <v>2.6877373583204304E-2</v>
      </c>
      <c r="Q1772" s="3">
        <f>P1772</f>
        <v>2.6877373583204304E-2</v>
      </c>
    </row>
    <row r="1773" spans="1:17" x14ac:dyDescent="0.25">
      <c r="A1773" s="3" t="s">
        <v>158</v>
      </c>
      <c r="B1773" s="3" t="s">
        <v>8</v>
      </c>
      <c r="C1773" s="3" t="s">
        <v>9</v>
      </c>
      <c r="D1773" s="3">
        <v>0.56000000000000005</v>
      </c>
      <c r="E1773" s="3">
        <v>0.48</v>
      </c>
      <c r="F1773" s="3" t="s">
        <v>184</v>
      </c>
      <c r="G1773" s="2">
        <v>1430</v>
      </c>
      <c r="H1773" s="3">
        <v>39.681024079220052</v>
      </c>
      <c r="I1773" s="3">
        <v>160344.04572403469</v>
      </c>
      <c r="J1773" s="3">
        <v>408.755255380726</v>
      </c>
      <c r="K1773" s="3">
        <v>1</v>
      </c>
      <c r="L1773" s="3">
        <f t="shared" si="106"/>
        <v>408.755255380726</v>
      </c>
      <c r="M1773" s="4">
        <f t="shared" si="109"/>
        <v>408.755255380726</v>
      </c>
      <c r="N1773" s="3">
        <v>55.143891901121656</v>
      </c>
      <c r="O1773" s="3">
        <v>1</v>
      </c>
      <c r="P1773" s="3">
        <f t="shared" si="107"/>
        <v>55.143891901121656</v>
      </c>
      <c r="Q1773" s="3">
        <f>P1773</f>
        <v>55.143891901121656</v>
      </c>
    </row>
    <row r="1774" spans="1:17" x14ac:dyDescent="0.25">
      <c r="A1774" s="3" t="s">
        <v>158</v>
      </c>
      <c r="B1774" s="3" t="s">
        <v>8</v>
      </c>
      <c r="C1774" s="3" t="s">
        <v>9</v>
      </c>
      <c r="D1774" s="3">
        <v>0.56000000000000005</v>
      </c>
      <c r="E1774" s="3">
        <v>0.48</v>
      </c>
      <c r="F1774" s="3" t="s">
        <v>184</v>
      </c>
      <c r="G1774" s="2">
        <v>1430</v>
      </c>
      <c r="H1774" s="3">
        <v>1.6018656223612266</v>
      </c>
      <c r="I1774" s="3">
        <v>6527.1636428830152</v>
      </c>
      <c r="J1774" s="3">
        <v>17.008763032217587</v>
      </c>
      <c r="K1774" s="3">
        <v>1</v>
      </c>
      <c r="L1774" s="3">
        <f t="shared" si="106"/>
        <v>17.008763032217587</v>
      </c>
      <c r="M1774" s="4">
        <f t="shared" si="109"/>
        <v>17.008763032217587</v>
      </c>
      <c r="N1774" s="3">
        <v>2.2834008964495118</v>
      </c>
      <c r="O1774" s="3">
        <v>1</v>
      </c>
      <c r="P1774" s="3">
        <f t="shared" si="107"/>
        <v>2.2834008964495118</v>
      </c>
      <c r="Q1774" s="3">
        <f>P1774</f>
        <v>2.2834008964495118</v>
      </c>
    </row>
    <row r="1775" spans="1:17" x14ac:dyDescent="0.25">
      <c r="A1775" s="3" t="s">
        <v>158</v>
      </c>
      <c r="B1775" s="3" t="s">
        <v>8</v>
      </c>
      <c r="C1775" s="3" t="s">
        <v>9</v>
      </c>
      <c r="D1775" s="3">
        <v>0.56000000000000005</v>
      </c>
      <c r="E1775" s="3">
        <v>0.48</v>
      </c>
      <c r="F1775" s="3" t="s">
        <v>184</v>
      </c>
      <c r="G1775" s="2">
        <v>1430</v>
      </c>
      <c r="H1775" s="3">
        <v>4.1464705306466012</v>
      </c>
      <c r="I1775" s="3">
        <v>16984.786522524202</v>
      </c>
      <c r="J1775" s="3">
        <v>37.557697199572672</v>
      </c>
      <c r="K1775" s="3">
        <f>1-0.712</f>
        <v>0.28800000000000003</v>
      </c>
      <c r="L1775" s="3">
        <f t="shared" si="106"/>
        <v>10.81661679347693</v>
      </c>
      <c r="M1775" s="4">
        <f t="shared" si="109"/>
        <v>10.81661679347693</v>
      </c>
      <c r="N1775" s="3">
        <v>4.9808769931594945</v>
      </c>
      <c r="O1775" s="3">
        <f>1-0.531</f>
        <v>0.46899999999999997</v>
      </c>
      <c r="P1775" s="3">
        <f t="shared" si="107"/>
        <v>2.3360313097918026</v>
      </c>
      <c r="Q1775" s="3">
        <f>P1775</f>
        <v>2.3360313097918026</v>
      </c>
    </row>
    <row r="1776" spans="1:17" x14ac:dyDescent="0.25">
      <c r="A1776" s="3" t="s">
        <v>158</v>
      </c>
      <c r="B1776" s="3" t="s">
        <v>89</v>
      </c>
      <c r="C1776" s="3" t="s">
        <v>9</v>
      </c>
      <c r="D1776" s="3">
        <v>0.56000000000000005</v>
      </c>
      <c r="E1776" s="3">
        <v>0.48</v>
      </c>
      <c r="F1776" s="3" t="s">
        <v>283</v>
      </c>
      <c r="G1776" s="2">
        <v>1430</v>
      </c>
      <c r="H1776" s="3">
        <v>0.84484061077376005</v>
      </c>
      <c r="I1776" s="3">
        <v>3490.41292269006</v>
      </c>
      <c r="J1776" s="3">
        <v>8.2790673394130909</v>
      </c>
      <c r="K1776" s="3">
        <v>1</v>
      </c>
      <c r="L1776" s="3">
        <f t="shared" si="106"/>
        <v>8.2790673394130909</v>
      </c>
      <c r="M1776" s="4">
        <f t="shared" si="109"/>
        <v>8.2790673394130909</v>
      </c>
      <c r="N1776" s="3">
        <v>1.1264611714949906</v>
      </c>
      <c r="O1776" s="3">
        <v>1</v>
      </c>
      <c r="P1776" s="3">
        <f t="shared" si="107"/>
        <v>1.1264611714949906</v>
      </c>
      <c r="Q1776" s="3">
        <f>P1776</f>
        <v>1.1264611714949906</v>
      </c>
    </row>
    <row r="1777" spans="1:17" x14ac:dyDescent="0.25">
      <c r="A1777" s="3" t="s">
        <v>158</v>
      </c>
      <c r="B1777" s="3" t="s">
        <v>310</v>
      </c>
      <c r="C1777" s="3" t="s">
        <v>9</v>
      </c>
      <c r="D1777" s="3">
        <v>0.56000000000000005</v>
      </c>
      <c r="E1777" s="3">
        <v>0.48</v>
      </c>
      <c r="F1777" s="3" t="s">
        <v>283</v>
      </c>
      <c r="G1777" s="2">
        <v>1430</v>
      </c>
      <c r="H1777" s="3">
        <v>4.6214297180801708E-2</v>
      </c>
      <c r="I1777" s="3">
        <v>176.04426507787724</v>
      </c>
      <c r="J1777" s="3">
        <v>0.40855371662919449</v>
      </c>
      <c r="K1777" s="3">
        <v>1</v>
      </c>
      <c r="L1777" s="3">
        <f t="shared" si="106"/>
        <v>0.40855371662919449</v>
      </c>
      <c r="M1777" s="4">
        <f t="shared" si="109"/>
        <v>0.40855371662919449</v>
      </c>
      <c r="N1777" s="3">
        <v>5.2612909807244965E-2</v>
      </c>
      <c r="O1777" s="3">
        <v>1</v>
      </c>
      <c r="P1777" s="3">
        <f t="shared" si="107"/>
        <v>5.2612909807244965E-2</v>
      </c>
      <c r="Q1777" s="3">
        <f>P1777</f>
        <v>5.2612909807244965E-2</v>
      </c>
    </row>
    <row r="1778" spans="1:17" x14ac:dyDescent="0.25">
      <c r="A1778" s="3" t="s">
        <v>158</v>
      </c>
      <c r="B1778" s="3" t="s">
        <v>310</v>
      </c>
      <c r="C1778" s="3" t="s">
        <v>9</v>
      </c>
      <c r="D1778" s="3">
        <v>0.56000000000000005</v>
      </c>
      <c r="E1778" s="3">
        <v>0.48</v>
      </c>
      <c r="F1778" s="3" t="s">
        <v>283</v>
      </c>
      <c r="G1778" s="2">
        <v>1430</v>
      </c>
      <c r="H1778" s="3">
        <v>0.11661249925953386</v>
      </c>
      <c r="I1778" s="3">
        <v>468.88571994369244</v>
      </c>
      <c r="J1778" s="3">
        <v>1.11258768842846</v>
      </c>
      <c r="K1778" s="3">
        <v>1</v>
      </c>
      <c r="L1778" s="3">
        <f t="shared" si="106"/>
        <v>1.11258768842846</v>
      </c>
      <c r="M1778" s="4">
        <f t="shared" si="109"/>
        <v>1.11258768842846</v>
      </c>
      <c r="N1778" s="3">
        <v>0.15143461931726934</v>
      </c>
      <c r="O1778" s="3">
        <v>1</v>
      </c>
      <c r="P1778" s="3">
        <f t="shared" si="107"/>
        <v>0.15143461931726934</v>
      </c>
      <c r="Q1778" s="3">
        <f>P1778</f>
        <v>0.15143461931726934</v>
      </c>
    </row>
    <row r="1779" spans="1:17" x14ac:dyDescent="0.25">
      <c r="A1779" s="3" t="s">
        <v>158</v>
      </c>
      <c r="B1779" s="3" t="s">
        <v>89</v>
      </c>
      <c r="C1779" s="3" t="s">
        <v>9</v>
      </c>
      <c r="D1779" s="3">
        <v>0.56000000000000005</v>
      </c>
      <c r="E1779" s="3">
        <v>0.48</v>
      </c>
      <c r="F1779" s="3" t="s">
        <v>283</v>
      </c>
      <c r="G1779" s="2">
        <v>1430</v>
      </c>
      <c r="H1779" s="3">
        <v>0.8776487468275358</v>
      </c>
      <c r="I1779" s="3">
        <v>3636.7176713336057</v>
      </c>
      <c r="J1779" s="3">
        <v>9.5508634924861884</v>
      </c>
      <c r="K1779" s="3">
        <v>1</v>
      </c>
      <c r="L1779" s="3">
        <f t="shared" si="106"/>
        <v>9.5508634924861884</v>
      </c>
      <c r="M1779" s="4">
        <f t="shared" si="109"/>
        <v>9.5508634924861884</v>
      </c>
      <c r="N1779" s="3">
        <v>1.2855148804781176</v>
      </c>
      <c r="O1779" s="3">
        <v>1</v>
      </c>
      <c r="P1779" s="3">
        <f t="shared" si="107"/>
        <v>1.2855148804781176</v>
      </c>
      <c r="Q1779" s="3">
        <f>P1779</f>
        <v>1.2855148804781176</v>
      </c>
    </row>
    <row r="1780" spans="1:17" x14ac:dyDescent="0.25">
      <c r="A1780" s="3" t="s">
        <v>158</v>
      </c>
      <c r="B1780" s="3" t="s">
        <v>310</v>
      </c>
      <c r="C1780" s="3" t="s">
        <v>9</v>
      </c>
      <c r="D1780" s="3">
        <v>0.56000000000000005</v>
      </c>
      <c r="E1780" s="3">
        <v>0.48</v>
      </c>
      <c r="F1780" s="3" t="s">
        <v>283</v>
      </c>
      <c r="G1780" s="2">
        <v>1430</v>
      </c>
      <c r="H1780" s="3">
        <v>0.2257702279390017</v>
      </c>
      <c r="I1780" s="3">
        <v>906.21563439134547</v>
      </c>
      <c r="J1780" s="3">
        <v>2.2337675048837946</v>
      </c>
      <c r="K1780" s="3">
        <v>1</v>
      </c>
      <c r="L1780" s="3">
        <f t="shared" si="106"/>
        <v>2.2337675048837946</v>
      </c>
      <c r="M1780" s="4">
        <f t="shared" si="109"/>
        <v>2.2337675048837946</v>
      </c>
      <c r="N1780" s="3">
        <v>0.29660290587342508</v>
      </c>
      <c r="O1780" s="3">
        <v>1</v>
      </c>
      <c r="P1780" s="3">
        <f t="shared" si="107"/>
        <v>0.29660290587342508</v>
      </c>
      <c r="Q1780" s="3">
        <f>P1780</f>
        <v>0.29660290587342508</v>
      </c>
    </row>
    <row r="1781" spans="1:17" x14ac:dyDescent="0.25">
      <c r="A1781" s="3" t="s">
        <v>158</v>
      </c>
      <c r="B1781" s="3" t="s">
        <v>89</v>
      </c>
      <c r="C1781" s="3" t="s">
        <v>9</v>
      </c>
      <c r="D1781" s="3">
        <v>0.56000000000000005</v>
      </c>
      <c r="E1781" s="3">
        <v>0.48</v>
      </c>
      <c r="F1781" s="3" t="s">
        <v>283</v>
      </c>
      <c r="G1781" s="2">
        <v>1430</v>
      </c>
      <c r="H1781" s="3">
        <v>1.4180396644637074E-2</v>
      </c>
      <c r="I1781" s="3">
        <v>57.712213353575819</v>
      </c>
      <c r="J1781" s="3">
        <v>0.13199615418366584</v>
      </c>
      <c r="K1781" s="3">
        <v>1</v>
      </c>
      <c r="L1781" s="3">
        <f t="shared" si="106"/>
        <v>0.13199615418366584</v>
      </c>
      <c r="M1781" s="4">
        <f t="shared" si="109"/>
        <v>0.13199615418366584</v>
      </c>
      <c r="N1781" s="3">
        <v>1.855814496899668E-2</v>
      </c>
      <c r="O1781" s="3">
        <v>1</v>
      </c>
      <c r="P1781" s="3">
        <f t="shared" si="107"/>
        <v>1.855814496899668E-2</v>
      </c>
      <c r="Q1781" s="3">
        <f>P1781</f>
        <v>1.855814496899668E-2</v>
      </c>
    </row>
    <row r="1782" spans="1:17" x14ac:dyDescent="0.25">
      <c r="A1782" s="3" t="s">
        <v>158</v>
      </c>
      <c r="B1782" s="3" t="s">
        <v>8</v>
      </c>
      <c r="C1782" s="3" t="s">
        <v>9</v>
      </c>
      <c r="D1782" s="3">
        <v>0.56000000000000005</v>
      </c>
      <c r="E1782" s="3">
        <v>0.48</v>
      </c>
      <c r="F1782" s="3" t="s">
        <v>59</v>
      </c>
      <c r="G1782" s="2">
        <v>1430</v>
      </c>
      <c r="H1782" s="3">
        <v>6.7063655181046955E-2</v>
      </c>
      <c r="I1782" s="3">
        <v>274.73027200655929</v>
      </c>
      <c r="J1782" s="3">
        <v>0.66144400279778681</v>
      </c>
      <c r="K1782" s="3">
        <v>1</v>
      </c>
      <c r="L1782" s="3">
        <f t="shared" si="106"/>
        <v>0.66144400279778681</v>
      </c>
      <c r="M1782" s="4">
        <f t="shared" si="109"/>
        <v>0.66144400279778681</v>
      </c>
      <c r="N1782" s="3">
        <v>8.7741422650021356E-2</v>
      </c>
      <c r="O1782" s="3">
        <v>1</v>
      </c>
      <c r="P1782" s="3">
        <f t="shared" si="107"/>
        <v>8.7741422650021356E-2</v>
      </c>
      <c r="Q1782" s="3">
        <f>P1782</f>
        <v>8.7741422650021356E-2</v>
      </c>
    </row>
    <row r="1783" spans="1:17" x14ac:dyDescent="0.25">
      <c r="A1783" s="3" t="s">
        <v>158</v>
      </c>
      <c r="B1783" s="3" t="s">
        <v>8</v>
      </c>
      <c r="C1783" s="3" t="s">
        <v>9</v>
      </c>
      <c r="D1783" s="3">
        <v>0.56000000000000005</v>
      </c>
      <c r="E1783" s="3">
        <v>0.48</v>
      </c>
      <c r="F1783" s="3" t="s">
        <v>59</v>
      </c>
      <c r="G1783" s="2">
        <v>1430</v>
      </c>
      <c r="H1783" s="3">
        <v>2.3821288474684295E-3</v>
      </c>
      <c r="I1783" s="3">
        <v>8.7403558400913184</v>
      </c>
      <c r="J1783" s="3">
        <v>2.1432782908398312E-2</v>
      </c>
      <c r="K1783" s="3">
        <v>1</v>
      </c>
      <c r="L1783" s="3">
        <f t="shared" si="106"/>
        <v>2.1432782908398312E-2</v>
      </c>
      <c r="M1783" s="4">
        <f t="shared" si="109"/>
        <v>2.1432782908398312E-2</v>
      </c>
      <c r="N1783" s="3">
        <v>3.071742830371902E-3</v>
      </c>
      <c r="O1783" s="3">
        <v>1</v>
      </c>
      <c r="P1783" s="3">
        <f t="shared" si="107"/>
        <v>3.071742830371902E-3</v>
      </c>
      <c r="Q1783" s="3">
        <f>P1783</f>
        <v>3.071742830371902E-3</v>
      </c>
    </row>
    <row r="1784" spans="1:17" x14ac:dyDescent="0.25">
      <c r="A1784" s="3" t="s">
        <v>158</v>
      </c>
      <c r="B1784" s="3" t="s">
        <v>310</v>
      </c>
      <c r="C1784" s="3" t="s">
        <v>9</v>
      </c>
      <c r="D1784" s="3">
        <v>0.56000000000000005</v>
      </c>
      <c r="E1784" s="3">
        <v>0.48</v>
      </c>
      <c r="F1784" s="3" t="s">
        <v>59</v>
      </c>
      <c r="G1784" s="2">
        <v>1430</v>
      </c>
      <c r="H1784" s="3">
        <v>7.0605830258992693E-3</v>
      </c>
      <c r="I1784" s="3">
        <v>27.809613451399471</v>
      </c>
      <c r="J1784" s="3">
        <v>7.6026500854104839E-2</v>
      </c>
      <c r="K1784" s="3">
        <v>1</v>
      </c>
      <c r="L1784" s="3">
        <f t="shared" si="106"/>
        <v>7.6026500854104839E-2</v>
      </c>
      <c r="M1784" s="4">
        <f t="shared" si="109"/>
        <v>7.6026500854104839E-2</v>
      </c>
      <c r="N1784" s="3">
        <v>1.0092813710563454E-2</v>
      </c>
      <c r="O1784" s="3">
        <v>1</v>
      </c>
      <c r="P1784" s="3">
        <f t="shared" si="107"/>
        <v>1.0092813710563454E-2</v>
      </c>
      <c r="Q1784" s="3">
        <f>P1784</f>
        <v>1.0092813710563454E-2</v>
      </c>
    </row>
    <row r="1785" spans="1:17" x14ac:dyDescent="0.25">
      <c r="A1785" s="3" t="s">
        <v>158</v>
      </c>
      <c r="B1785" s="3" t="s">
        <v>8</v>
      </c>
      <c r="C1785" s="3" t="s">
        <v>9</v>
      </c>
      <c r="D1785" s="3">
        <v>0.56000000000000005</v>
      </c>
      <c r="E1785" s="3">
        <v>0.48</v>
      </c>
      <c r="F1785" s="3" t="s">
        <v>59</v>
      </c>
      <c r="G1785" s="2">
        <v>1430</v>
      </c>
      <c r="H1785" s="3">
        <v>7.1475974288317552E-3</v>
      </c>
      <c r="I1785" s="3">
        <v>29.280513293403196</v>
      </c>
      <c r="J1785" s="3">
        <v>7.0210076333166976E-2</v>
      </c>
      <c r="K1785" s="3">
        <f>1-0.712</f>
        <v>0.28800000000000003</v>
      </c>
      <c r="L1785" s="3">
        <f t="shared" si="106"/>
        <v>2.0220501983952092E-2</v>
      </c>
      <c r="M1785" s="4">
        <f t="shared" si="109"/>
        <v>2.0220501983952092E-2</v>
      </c>
      <c r="N1785" s="3">
        <v>9.319351848031324E-3</v>
      </c>
      <c r="O1785" s="3">
        <f>1-0.531</f>
        <v>0.46899999999999997</v>
      </c>
      <c r="P1785" s="3">
        <f t="shared" si="107"/>
        <v>4.370776016726691E-3</v>
      </c>
      <c r="Q1785" s="3">
        <f>P1785</f>
        <v>4.370776016726691E-3</v>
      </c>
    </row>
    <row r="1786" spans="1:17" x14ac:dyDescent="0.25">
      <c r="A1786" s="3" t="s">
        <v>158</v>
      </c>
      <c r="B1786" s="3" t="s">
        <v>8</v>
      </c>
      <c r="C1786" s="3" t="s">
        <v>9</v>
      </c>
      <c r="D1786" s="3">
        <v>0.56000000000000005</v>
      </c>
      <c r="E1786" s="3">
        <v>0.48</v>
      </c>
      <c r="F1786" s="3" t="s">
        <v>59</v>
      </c>
      <c r="G1786" s="2">
        <v>1430</v>
      </c>
      <c r="H1786" s="3">
        <v>0.11512418839428029</v>
      </c>
      <c r="I1786" s="3">
        <v>468.12055407884196</v>
      </c>
      <c r="J1786" s="3">
        <v>1.1453191560079343</v>
      </c>
      <c r="K1786" s="3">
        <v>1</v>
      </c>
      <c r="L1786" s="3">
        <f t="shared" si="106"/>
        <v>1.1453191560079343</v>
      </c>
      <c r="M1786" s="4">
        <f t="shared" si="109"/>
        <v>1.1453191560079343</v>
      </c>
      <c r="N1786" s="3">
        <v>0.15152912804668181</v>
      </c>
      <c r="O1786" s="3">
        <v>1</v>
      </c>
      <c r="P1786" s="3">
        <f t="shared" si="107"/>
        <v>0.15152912804668181</v>
      </c>
      <c r="Q1786" s="3">
        <f>P1786</f>
        <v>0.15152912804668181</v>
      </c>
    </row>
    <row r="1787" spans="1:17" x14ac:dyDescent="0.25">
      <c r="A1787" s="3" t="s">
        <v>158</v>
      </c>
      <c r="B1787" s="3" t="s">
        <v>8</v>
      </c>
      <c r="C1787" s="3" t="s">
        <v>9</v>
      </c>
      <c r="D1787" s="3">
        <v>0.56000000000000005</v>
      </c>
      <c r="E1787" s="3">
        <v>0.48</v>
      </c>
      <c r="F1787" s="3" t="s">
        <v>59</v>
      </c>
      <c r="G1787" s="2">
        <v>1430</v>
      </c>
      <c r="H1787" s="3">
        <v>0.10692107476997245</v>
      </c>
      <c r="I1787" s="3">
        <v>419.28442222789886</v>
      </c>
      <c r="J1787" s="3">
        <v>1.0968906397699152</v>
      </c>
      <c r="K1787" s="3">
        <v>1</v>
      </c>
      <c r="L1787" s="3">
        <f t="shared" si="106"/>
        <v>1.0968906397699152</v>
      </c>
      <c r="M1787" s="4">
        <f t="shared" si="109"/>
        <v>1.0968906397699152</v>
      </c>
      <c r="N1787" s="3">
        <v>0.14835737049035888</v>
      </c>
      <c r="O1787" s="3">
        <v>1</v>
      </c>
      <c r="P1787" s="3">
        <f t="shared" si="107"/>
        <v>0.14835737049035888</v>
      </c>
      <c r="Q1787" s="3">
        <f>P1787</f>
        <v>0.14835737049035888</v>
      </c>
    </row>
    <row r="1788" spans="1:17" x14ac:dyDescent="0.25">
      <c r="A1788" s="3" t="s">
        <v>158</v>
      </c>
      <c r="B1788" s="3" t="s">
        <v>8</v>
      </c>
      <c r="C1788" s="3" t="s">
        <v>9</v>
      </c>
      <c r="D1788" s="3">
        <v>0.56000000000000005</v>
      </c>
      <c r="E1788" s="3">
        <v>0.48</v>
      </c>
      <c r="F1788" s="3" t="s">
        <v>59</v>
      </c>
      <c r="G1788" s="2">
        <v>1430</v>
      </c>
      <c r="H1788" s="3">
        <v>7.8102481448414168E-2</v>
      </c>
      <c r="I1788" s="3">
        <v>332.05177318782273</v>
      </c>
      <c r="J1788" s="3">
        <v>0.71244321158348167</v>
      </c>
      <c r="K1788" s="3">
        <f>1-0.712</f>
        <v>0.28800000000000003</v>
      </c>
      <c r="L1788" s="3">
        <f t="shared" si="106"/>
        <v>0.20518364493604274</v>
      </c>
      <c r="M1788" s="4">
        <f t="shared" si="109"/>
        <v>0.20518364493604274</v>
      </c>
      <c r="N1788" s="3">
        <v>9.4872944029112283E-2</v>
      </c>
      <c r="O1788" s="3">
        <f>1-0.531</f>
        <v>0.46899999999999997</v>
      </c>
      <c r="P1788" s="3">
        <f t="shared" si="107"/>
        <v>4.4495410749653658E-2</v>
      </c>
      <c r="Q1788" s="3">
        <f>P1788</f>
        <v>4.4495410749653658E-2</v>
      </c>
    </row>
    <row r="1789" spans="1:17" x14ac:dyDescent="0.25">
      <c r="A1789" s="3" t="s">
        <v>158</v>
      </c>
      <c r="B1789" s="3" t="s">
        <v>8</v>
      </c>
      <c r="C1789" s="3" t="s">
        <v>9</v>
      </c>
      <c r="D1789" s="3">
        <v>0.56000000000000005</v>
      </c>
      <c r="E1789" s="3">
        <v>0.48</v>
      </c>
      <c r="F1789" s="3" t="s">
        <v>59</v>
      </c>
      <c r="G1789" s="2">
        <v>1430</v>
      </c>
      <c r="H1789" s="3">
        <v>2.7559442517987736E-2</v>
      </c>
      <c r="I1789" s="3">
        <v>104.60092365996083</v>
      </c>
      <c r="J1789" s="3">
        <v>0.2745444879012956</v>
      </c>
      <c r="K1789" s="3">
        <v>1</v>
      </c>
      <c r="L1789" s="3">
        <f t="shared" si="106"/>
        <v>0.2745444879012956</v>
      </c>
      <c r="M1789" s="4">
        <f t="shared" si="109"/>
        <v>0.2745444879012956</v>
      </c>
      <c r="N1789" s="3">
        <v>3.7982290309418576E-2</v>
      </c>
      <c r="O1789" s="3">
        <v>1</v>
      </c>
      <c r="P1789" s="3">
        <f t="shared" si="107"/>
        <v>3.7982290309418576E-2</v>
      </c>
      <c r="Q1789" s="3">
        <f>P1789</f>
        <v>3.7982290309418576E-2</v>
      </c>
    </row>
    <row r="1790" spans="1:17" x14ac:dyDescent="0.25">
      <c r="A1790" s="3" t="s">
        <v>158</v>
      </c>
      <c r="B1790" s="3" t="s">
        <v>8</v>
      </c>
      <c r="C1790" s="3" t="s">
        <v>9</v>
      </c>
      <c r="D1790" s="3">
        <v>0.56000000000000005</v>
      </c>
      <c r="E1790" s="3">
        <v>0.48</v>
      </c>
      <c r="F1790" s="3" t="s">
        <v>59</v>
      </c>
      <c r="G1790" s="2">
        <v>1430</v>
      </c>
      <c r="H1790" s="3">
        <v>0.60625229799481406</v>
      </c>
      <c r="I1790" s="3">
        <v>2412.3805389097574</v>
      </c>
      <c r="J1790" s="3">
        <v>6.2424729651308297</v>
      </c>
      <c r="K1790" s="3">
        <v>1</v>
      </c>
      <c r="L1790" s="3">
        <f t="shared" si="106"/>
        <v>6.2424729651308297</v>
      </c>
      <c r="M1790" s="4">
        <f t="shared" si="109"/>
        <v>6.2424729651308297</v>
      </c>
      <c r="N1790" s="3">
        <v>0.83925060602864143</v>
      </c>
      <c r="O1790" s="3">
        <v>1</v>
      </c>
      <c r="P1790" s="3">
        <f t="shared" si="107"/>
        <v>0.83925060602864143</v>
      </c>
      <c r="Q1790" s="3">
        <f>P1790</f>
        <v>0.83925060602864143</v>
      </c>
    </row>
    <row r="1791" spans="1:17" x14ac:dyDescent="0.25">
      <c r="A1791" s="3" t="s">
        <v>158</v>
      </c>
      <c r="B1791" s="3" t="s">
        <v>8</v>
      </c>
      <c r="C1791" s="3" t="s">
        <v>9</v>
      </c>
      <c r="D1791" s="3">
        <v>0.56000000000000005</v>
      </c>
      <c r="E1791" s="3">
        <v>0.48</v>
      </c>
      <c r="F1791" s="3" t="s">
        <v>59</v>
      </c>
      <c r="G1791" s="2">
        <v>1430</v>
      </c>
      <c r="H1791" s="3">
        <v>1.5393188442880082E-3</v>
      </c>
      <c r="I1791" s="3">
        <v>6.1069473693597658</v>
      </c>
      <c r="J1791" s="3">
        <v>1.593127386620817E-2</v>
      </c>
      <c r="K1791" s="3">
        <v>1</v>
      </c>
      <c r="L1791" s="3">
        <f t="shared" si="106"/>
        <v>1.593127386620817E-2</v>
      </c>
      <c r="M1791" s="4">
        <f t="shared" si="109"/>
        <v>1.593127386620817E-2</v>
      </c>
      <c r="N1791" s="3">
        <v>2.1145308006439508E-3</v>
      </c>
      <c r="O1791" s="3">
        <v>1</v>
      </c>
      <c r="P1791" s="3">
        <f t="shared" si="107"/>
        <v>2.1145308006439508E-3</v>
      </c>
      <c r="Q1791" s="3">
        <f>P1791</f>
        <v>2.1145308006439508E-3</v>
      </c>
    </row>
    <row r="1792" spans="1:17" x14ac:dyDescent="0.25">
      <c r="A1792" s="3" t="s">
        <v>158</v>
      </c>
      <c r="B1792" s="3" t="s">
        <v>8</v>
      </c>
      <c r="C1792" s="3" t="s">
        <v>9</v>
      </c>
      <c r="D1792" s="3">
        <v>0.56000000000000005</v>
      </c>
      <c r="E1792" s="3">
        <v>0.48</v>
      </c>
      <c r="F1792" s="3" t="s">
        <v>59</v>
      </c>
      <c r="G1792" s="2">
        <v>1430</v>
      </c>
      <c r="H1792" s="3">
        <v>1.2711568105560284E-3</v>
      </c>
      <c r="I1792" s="3">
        <v>3.9241695104830647</v>
      </c>
      <c r="J1792" s="3">
        <v>1.0877115498529943E-2</v>
      </c>
      <c r="K1792" s="3">
        <v>1</v>
      </c>
      <c r="L1792" s="3">
        <f t="shared" si="106"/>
        <v>1.0877115498529943E-2</v>
      </c>
      <c r="M1792" s="4">
        <f t="shared" si="109"/>
        <v>1.0877115498529943E-2</v>
      </c>
      <c r="N1792" s="3">
        <v>1.3676069389239591E-3</v>
      </c>
      <c r="O1792" s="3">
        <v>1</v>
      </c>
      <c r="P1792" s="3">
        <f t="shared" si="107"/>
        <v>1.3676069389239591E-3</v>
      </c>
      <c r="Q1792" s="3">
        <f>P1792</f>
        <v>1.3676069389239591E-3</v>
      </c>
    </row>
    <row r="1793" spans="1:17" x14ac:dyDescent="0.25">
      <c r="A1793" s="3" t="s">
        <v>158</v>
      </c>
      <c r="B1793" s="3" t="s">
        <v>8</v>
      </c>
      <c r="C1793" s="3" t="s">
        <v>9</v>
      </c>
      <c r="D1793" s="3">
        <v>0.56000000000000005</v>
      </c>
      <c r="E1793" s="3">
        <v>0.48</v>
      </c>
      <c r="F1793" s="3" t="s">
        <v>59</v>
      </c>
      <c r="G1793" s="2">
        <v>1430</v>
      </c>
      <c r="H1793" s="3">
        <v>2.2211028719985634E-2</v>
      </c>
      <c r="I1793" s="3">
        <v>84.405169539041196</v>
      </c>
      <c r="J1793" s="3">
        <v>0.19604765073937719</v>
      </c>
      <c r="K1793" s="3">
        <v>1</v>
      </c>
      <c r="L1793" s="3">
        <f t="shared" si="106"/>
        <v>0.19604765073937719</v>
      </c>
      <c r="M1793" s="4">
        <f t="shared" si="109"/>
        <v>0.19604765073937719</v>
      </c>
      <c r="N1793" s="3">
        <v>2.5932300905034997E-2</v>
      </c>
      <c r="O1793" s="3">
        <v>1</v>
      </c>
      <c r="P1793" s="3">
        <f t="shared" si="107"/>
        <v>2.5932300905034997E-2</v>
      </c>
      <c r="Q1793" s="3">
        <f>P1793</f>
        <v>2.5932300905034997E-2</v>
      </c>
    </row>
    <row r="1794" spans="1:17" x14ac:dyDescent="0.25">
      <c r="A1794" s="3" t="s">
        <v>158</v>
      </c>
      <c r="B1794" s="3" t="s">
        <v>310</v>
      </c>
      <c r="C1794" s="3" t="s">
        <v>9</v>
      </c>
      <c r="D1794" s="3">
        <v>0.56000000000000005</v>
      </c>
      <c r="E1794" s="3">
        <v>0.48</v>
      </c>
      <c r="F1794" s="3" t="s">
        <v>323</v>
      </c>
      <c r="G1794" s="2">
        <v>1430</v>
      </c>
      <c r="H1794" s="3">
        <v>0.14455676988936123</v>
      </c>
      <c r="I1794" s="3">
        <v>560.64614491547798</v>
      </c>
      <c r="J1794" s="3">
        <v>1.2993838791823351</v>
      </c>
      <c r="K1794" s="3">
        <v>1</v>
      </c>
      <c r="L1794" s="3">
        <f t="shared" ref="L1794:L1857" si="110">J1794*K1794</f>
        <v>1.2993838791823351</v>
      </c>
      <c r="M1794" s="4">
        <f t="shared" si="109"/>
        <v>1.2993838791823351</v>
      </c>
      <c r="N1794" s="3">
        <v>0.17736703979017657</v>
      </c>
      <c r="O1794" s="3">
        <v>1</v>
      </c>
      <c r="P1794" s="3">
        <f t="shared" ref="P1794:P1857" si="111">N1794*O1794</f>
        <v>0.17736703979017657</v>
      </c>
      <c r="Q1794" s="3">
        <f>P1794</f>
        <v>0.17736703979017657</v>
      </c>
    </row>
    <row r="1795" spans="1:17" x14ac:dyDescent="0.25">
      <c r="A1795" s="3" t="s">
        <v>158</v>
      </c>
      <c r="B1795" s="3" t="s">
        <v>89</v>
      </c>
      <c r="C1795" s="3" t="s">
        <v>9</v>
      </c>
      <c r="D1795" s="3">
        <v>0.56000000000000005</v>
      </c>
      <c r="E1795" s="3">
        <v>0.48</v>
      </c>
      <c r="F1795" s="3" t="s">
        <v>264</v>
      </c>
      <c r="G1795" s="2">
        <v>1430</v>
      </c>
      <c r="H1795" s="3">
        <v>343.26845041580015</v>
      </c>
      <c r="I1795" s="3">
        <v>1413956.2162137323</v>
      </c>
      <c r="J1795" s="3">
        <v>3375.0827717295947</v>
      </c>
      <c r="K1795" s="3">
        <v>1</v>
      </c>
      <c r="L1795" s="3">
        <f t="shared" si="110"/>
        <v>3375.0827717295947</v>
      </c>
      <c r="M1795" s="4">
        <f t="shared" si="109"/>
        <v>3375.0827717295947</v>
      </c>
      <c r="N1795" s="3">
        <v>454.98144736248435</v>
      </c>
      <c r="O1795" s="3">
        <v>1</v>
      </c>
      <c r="P1795" s="3">
        <f t="shared" si="111"/>
        <v>454.98144736248435</v>
      </c>
      <c r="Q1795" s="3">
        <f>P1795</f>
        <v>454.98144736248435</v>
      </c>
    </row>
    <row r="1796" spans="1:17" x14ac:dyDescent="0.25">
      <c r="A1796" s="3" t="s">
        <v>158</v>
      </c>
      <c r="B1796" s="3" t="s">
        <v>310</v>
      </c>
      <c r="C1796" s="3" t="s">
        <v>9</v>
      </c>
      <c r="D1796" s="3">
        <v>0.56000000000000005</v>
      </c>
      <c r="E1796" s="3">
        <v>0.48</v>
      </c>
      <c r="F1796" s="3" t="s">
        <v>264</v>
      </c>
      <c r="G1796" s="2">
        <v>1430</v>
      </c>
      <c r="H1796" s="3">
        <v>2.8548237214906171</v>
      </c>
      <c r="I1796" s="3">
        <v>11045.369616922879</v>
      </c>
      <c r="J1796" s="3">
        <v>24.886609727722924</v>
      </c>
      <c r="K1796" s="3">
        <v>1</v>
      </c>
      <c r="L1796" s="3">
        <f t="shared" si="110"/>
        <v>24.886609727722924</v>
      </c>
      <c r="M1796" s="4">
        <f t="shared" si="109"/>
        <v>24.886609727722924</v>
      </c>
      <c r="N1796" s="3">
        <v>3.2712538743921602</v>
      </c>
      <c r="O1796" s="3">
        <v>1</v>
      </c>
      <c r="P1796" s="3">
        <f t="shared" si="111"/>
        <v>3.2712538743921602</v>
      </c>
      <c r="Q1796" s="3">
        <f>P1796</f>
        <v>3.2712538743921602</v>
      </c>
    </row>
    <row r="1797" spans="1:17" x14ac:dyDescent="0.25">
      <c r="A1797" s="3" t="s">
        <v>158</v>
      </c>
      <c r="B1797" s="3" t="s">
        <v>310</v>
      </c>
      <c r="C1797" s="3" t="s">
        <v>9</v>
      </c>
      <c r="D1797" s="3">
        <v>0.56000000000000005</v>
      </c>
      <c r="E1797" s="3">
        <v>0.48</v>
      </c>
      <c r="F1797" s="3" t="s">
        <v>264</v>
      </c>
      <c r="G1797" s="2">
        <v>1430</v>
      </c>
      <c r="H1797" s="3">
        <v>8.7356996706045535</v>
      </c>
      <c r="I1797" s="3">
        <v>34495.613391648658</v>
      </c>
      <c r="J1797" s="3">
        <v>82.968168701564295</v>
      </c>
      <c r="K1797" s="3">
        <v>1</v>
      </c>
      <c r="L1797" s="3">
        <f t="shared" si="110"/>
        <v>82.968168701564295</v>
      </c>
      <c r="M1797" s="4">
        <f t="shared" si="109"/>
        <v>82.968168701564295</v>
      </c>
      <c r="N1797" s="3">
        <v>11.196821392413732</v>
      </c>
      <c r="O1797" s="3">
        <v>1</v>
      </c>
      <c r="P1797" s="3">
        <f t="shared" si="111"/>
        <v>11.196821392413732</v>
      </c>
      <c r="Q1797" s="3">
        <f>P1797</f>
        <v>11.196821392413732</v>
      </c>
    </row>
    <row r="1798" spans="1:17" x14ac:dyDescent="0.25">
      <c r="A1798" s="3" t="s">
        <v>158</v>
      </c>
      <c r="B1798" s="3" t="s">
        <v>310</v>
      </c>
      <c r="C1798" s="3" t="s">
        <v>9</v>
      </c>
      <c r="D1798" s="3">
        <v>0.56000000000000005</v>
      </c>
      <c r="E1798" s="3">
        <v>0.48</v>
      </c>
      <c r="F1798" s="3" t="s">
        <v>264</v>
      </c>
      <c r="G1798" s="2">
        <v>1430</v>
      </c>
      <c r="H1798" s="3">
        <v>62.862779072186711</v>
      </c>
      <c r="I1798" s="3">
        <v>255178.76060005554</v>
      </c>
      <c r="J1798" s="3">
        <v>587.059303021201</v>
      </c>
      <c r="K1798" s="3">
        <v>1</v>
      </c>
      <c r="L1798" s="3">
        <f t="shared" si="110"/>
        <v>587.059303021201</v>
      </c>
      <c r="M1798" s="4">
        <f t="shared" si="109"/>
        <v>587.059303021201</v>
      </c>
      <c r="N1798" s="3">
        <v>79.744785826204179</v>
      </c>
      <c r="O1798" s="3">
        <v>1</v>
      </c>
      <c r="P1798" s="3">
        <f t="shared" si="111"/>
        <v>79.744785826204179</v>
      </c>
      <c r="Q1798" s="3">
        <f>P1798</f>
        <v>79.744785826204179</v>
      </c>
    </row>
    <row r="1799" spans="1:17" x14ac:dyDescent="0.25">
      <c r="A1799" s="3" t="s">
        <v>158</v>
      </c>
      <c r="B1799" s="3" t="s">
        <v>8</v>
      </c>
      <c r="C1799" s="3" t="s">
        <v>9</v>
      </c>
      <c r="D1799" s="3">
        <v>0.56000000000000005</v>
      </c>
      <c r="E1799" s="3">
        <v>0.48</v>
      </c>
      <c r="F1799" s="3" t="s">
        <v>250</v>
      </c>
      <c r="G1799" s="2">
        <v>1430</v>
      </c>
      <c r="H1799" s="3">
        <v>5.8594062700681057E-2</v>
      </c>
      <c r="I1799" s="3">
        <v>252.29984726045328</v>
      </c>
      <c r="J1799" s="3">
        <v>0.61564725112869723</v>
      </c>
      <c r="K1799" s="3">
        <f>1-0.712</f>
        <v>0.28800000000000003</v>
      </c>
      <c r="L1799" s="3">
        <f t="shared" si="110"/>
        <v>0.17730640832506483</v>
      </c>
      <c r="M1799" s="4">
        <f t="shared" si="109"/>
        <v>0.17730640832506483</v>
      </c>
      <c r="N1799" s="3">
        <v>8.2361822016682865E-2</v>
      </c>
      <c r="O1799" s="3">
        <f>1-0.531</f>
        <v>0.46899999999999997</v>
      </c>
      <c r="P1799" s="3">
        <f t="shared" si="111"/>
        <v>3.8627694525824263E-2</v>
      </c>
      <c r="Q1799" s="3">
        <f>P1799</f>
        <v>3.8627694525824263E-2</v>
      </c>
    </row>
    <row r="1800" spans="1:17" x14ac:dyDescent="0.25">
      <c r="A1800" s="3" t="s">
        <v>158</v>
      </c>
      <c r="B1800" s="3" t="s">
        <v>8</v>
      </c>
      <c r="C1800" s="3" t="s">
        <v>9</v>
      </c>
      <c r="D1800" s="3">
        <v>0.56000000000000005</v>
      </c>
      <c r="E1800" s="3">
        <v>0.48</v>
      </c>
      <c r="F1800" s="3" t="s">
        <v>250</v>
      </c>
      <c r="G1800" s="2">
        <v>1430</v>
      </c>
      <c r="H1800" s="3">
        <v>0.34336524490002762</v>
      </c>
      <c r="I1800" s="3">
        <v>1192.3729247613715</v>
      </c>
      <c r="J1800" s="3">
        <v>2.6618194555945403</v>
      </c>
      <c r="K1800" s="3">
        <f>1-0.712</f>
        <v>0.28800000000000003</v>
      </c>
      <c r="L1800" s="3">
        <f t="shared" si="110"/>
        <v>0.76660400321122768</v>
      </c>
      <c r="M1800" s="4">
        <f t="shared" si="109"/>
        <v>0.76660400321122768</v>
      </c>
      <c r="N1800" s="3">
        <v>0.35863490718255764</v>
      </c>
      <c r="O1800" s="3">
        <f>1-0.531</f>
        <v>0.46899999999999997</v>
      </c>
      <c r="P1800" s="3">
        <f t="shared" si="111"/>
        <v>0.16819977146861953</v>
      </c>
      <c r="Q1800" s="3">
        <f>P1800</f>
        <v>0.16819977146861953</v>
      </c>
    </row>
    <row r="1801" spans="1:17" x14ac:dyDescent="0.25">
      <c r="A1801" s="3" t="s">
        <v>158</v>
      </c>
      <c r="B1801" s="3" t="s">
        <v>8</v>
      </c>
      <c r="C1801" s="3" t="s">
        <v>9</v>
      </c>
      <c r="D1801" s="3">
        <v>0.56000000000000005</v>
      </c>
      <c r="E1801" s="3">
        <v>0.48</v>
      </c>
      <c r="F1801" s="3" t="s">
        <v>255</v>
      </c>
      <c r="G1801" s="2">
        <v>1430</v>
      </c>
      <c r="H1801" s="3">
        <v>4.4848003829218026</v>
      </c>
      <c r="I1801" s="3">
        <v>16823.949597102379</v>
      </c>
      <c r="J1801" s="3">
        <v>47.556932371048696</v>
      </c>
      <c r="K1801" s="3">
        <v>1</v>
      </c>
      <c r="L1801" s="3">
        <f t="shared" si="110"/>
        <v>47.556932371048696</v>
      </c>
      <c r="M1801" s="4">
        <f t="shared" si="109"/>
        <v>47.556932371048696</v>
      </c>
      <c r="N1801" s="3">
        <v>6.4827082351477321</v>
      </c>
      <c r="O1801" s="3">
        <v>1</v>
      </c>
      <c r="P1801" s="3">
        <f t="shared" si="111"/>
        <v>6.4827082351477321</v>
      </c>
      <c r="Q1801" s="3">
        <f>P1801</f>
        <v>6.4827082351477321</v>
      </c>
    </row>
    <row r="1802" spans="1:17" x14ac:dyDescent="0.25">
      <c r="A1802" s="3" t="s">
        <v>158</v>
      </c>
      <c r="B1802" s="3" t="s">
        <v>8</v>
      </c>
      <c r="C1802" s="3" t="s">
        <v>9</v>
      </c>
      <c r="D1802" s="3">
        <v>0.56000000000000005</v>
      </c>
      <c r="E1802" s="3">
        <v>0.48</v>
      </c>
      <c r="F1802" s="3" t="s">
        <v>163</v>
      </c>
      <c r="G1802" s="2">
        <v>1430</v>
      </c>
      <c r="H1802" s="3">
        <v>3.130472674674238</v>
      </c>
      <c r="I1802" s="3">
        <v>11563.962992487706</v>
      </c>
      <c r="J1802" s="3">
        <v>30.388382387653543</v>
      </c>
      <c r="K1802" s="3">
        <v>1</v>
      </c>
      <c r="L1802" s="3">
        <f t="shared" si="110"/>
        <v>30.388382387653543</v>
      </c>
      <c r="M1802" s="4">
        <f t="shared" si="109"/>
        <v>30.388382387653543</v>
      </c>
      <c r="N1802" s="3">
        <v>3.9546009998858724</v>
      </c>
      <c r="O1802" s="3">
        <v>1</v>
      </c>
      <c r="P1802" s="3">
        <f t="shared" si="111"/>
        <v>3.9546009998858724</v>
      </c>
      <c r="Q1802" s="3">
        <f>P1802</f>
        <v>3.9546009998858724</v>
      </c>
    </row>
    <row r="1803" spans="1:17" x14ac:dyDescent="0.25">
      <c r="A1803" s="3" t="s">
        <v>158</v>
      </c>
      <c r="B1803" s="3" t="s">
        <v>8</v>
      </c>
      <c r="C1803" s="3" t="s">
        <v>9</v>
      </c>
      <c r="D1803" s="3">
        <v>0.56000000000000005</v>
      </c>
      <c r="E1803" s="3">
        <v>0.48</v>
      </c>
      <c r="F1803" s="3" t="s">
        <v>260</v>
      </c>
      <c r="G1803" s="2">
        <v>1430</v>
      </c>
      <c r="H1803" s="3">
        <v>6.1994632173967759</v>
      </c>
      <c r="I1803" s="3">
        <v>24219.354565594014</v>
      </c>
      <c r="J1803" s="3">
        <v>67.757513962684726</v>
      </c>
      <c r="K1803" s="3">
        <v>1</v>
      </c>
      <c r="L1803" s="3">
        <f t="shared" si="110"/>
        <v>67.757513962684726</v>
      </c>
      <c r="M1803" s="4">
        <f t="shared" si="109"/>
        <v>67.757513962684726</v>
      </c>
      <c r="N1803" s="3">
        <v>9.3789988558725028</v>
      </c>
      <c r="O1803" s="3">
        <v>1</v>
      </c>
      <c r="P1803" s="3">
        <f t="shared" si="111"/>
        <v>9.3789988558725028</v>
      </c>
      <c r="Q1803" s="3">
        <f>P1803</f>
        <v>9.3789988558725028</v>
      </c>
    </row>
    <row r="1804" spans="1:17" x14ac:dyDescent="0.25">
      <c r="A1804" s="3" t="s">
        <v>158</v>
      </c>
      <c r="B1804" s="3" t="s">
        <v>89</v>
      </c>
      <c r="C1804" s="3" t="s">
        <v>9</v>
      </c>
      <c r="D1804" s="3">
        <v>0.56000000000000005</v>
      </c>
      <c r="E1804" s="3">
        <v>0.48</v>
      </c>
      <c r="F1804" s="3" t="s">
        <v>309</v>
      </c>
      <c r="G1804" s="2">
        <v>1430</v>
      </c>
      <c r="H1804" s="3">
        <v>2.3816693586215929</v>
      </c>
      <c r="I1804" s="3">
        <v>9851.5143869710391</v>
      </c>
      <c r="J1804" s="3">
        <v>22.259323615348709</v>
      </c>
      <c r="K1804" s="3">
        <v>1</v>
      </c>
      <c r="L1804" s="3">
        <f t="shared" si="110"/>
        <v>22.259323615348709</v>
      </c>
      <c r="M1804" s="4">
        <f t="shared" si="109"/>
        <v>22.259323615348709</v>
      </c>
      <c r="N1804" s="3">
        <v>3.0472053416151961</v>
      </c>
      <c r="O1804" s="3">
        <v>1</v>
      </c>
      <c r="P1804" s="3">
        <f t="shared" si="111"/>
        <v>3.0472053416151961</v>
      </c>
      <c r="Q1804" s="3">
        <f>P1804</f>
        <v>3.0472053416151961</v>
      </c>
    </row>
    <row r="1805" spans="1:17" x14ac:dyDescent="0.25">
      <c r="A1805" s="3" t="s">
        <v>158</v>
      </c>
      <c r="B1805" s="3" t="s">
        <v>8</v>
      </c>
      <c r="C1805" s="3" t="s">
        <v>9</v>
      </c>
      <c r="D1805" s="3">
        <v>0.56000000000000005</v>
      </c>
      <c r="E1805" s="3">
        <v>0.48</v>
      </c>
      <c r="F1805" s="3" t="s">
        <v>166</v>
      </c>
      <c r="G1805" s="2">
        <v>1430</v>
      </c>
      <c r="H1805" s="3">
        <v>152.06566589149199</v>
      </c>
      <c r="I1805" s="3">
        <v>601097.08039708494</v>
      </c>
      <c r="J1805" s="3">
        <v>1121.6863856499906</v>
      </c>
      <c r="K1805" s="3">
        <v>1</v>
      </c>
      <c r="L1805" s="3">
        <f t="shared" si="110"/>
        <v>1121.6863856499906</v>
      </c>
      <c r="M1805" s="4">
        <f t="shared" si="109"/>
        <v>1121.6863856499906</v>
      </c>
      <c r="N1805" s="3">
        <v>150.7873996675184</v>
      </c>
      <c r="O1805" s="3">
        <v>1</v>
      </c>
      <c r="P1805" s="3">
        <f t="shared" si="111"/>
        <v>150.7873996675184</v>
      </c>
      <c r="Q1805" s="3">
        <f>P1805</f>
        <v>150.7873996675184</v>
      </c>
    </row>
    <row r="1806" spans="1:17" x14ac:dyDescent="0.25">
      <c r="A1806" s="3" t="s">
        <v>158</v>
      </c>
      <c r="B1806" s="3" t="s">
        <v>8</v>
      </c>
      <c r="C1806" s="3" t="s">
        <v>9</v>
      </c>
      <c r="D1806" s="3">
        <v>0.56000000000000005</v>
      </c>
      <c r="E1806" s="3">
        <v>0.48</v>
      </c>
      <c r="F1806" s="3" t="s">
        <v>166</v>
      </c>
      <c r="G1806" s="2">
        <v>1430</v>
      </c>
      <c r="H1806" s="3">
        <v>1.1370190670546942</v>
      </c>
      <c r="I1806" s="3">
        <v>4339.4331992118832</v>
      </c>
      <c r="J1806" s="3">
        <v>8.9578761074108737</v>
      </c>
      <c r="K1806" s="3">
        <v>1</v>
      </c>
      <c r="L1806" s="3">
        <f t="shared" si="110"/>
        <v>8.9578761074108737</v>
      </c>
      <c r="M1806" s="4">
        <f t="shared" si="109"/>
        <v>8.9578761074108737</v>
      </c>
      <c r="N1806" s="3">
        <v>1.0755616282076184</v>
      </c>
      <c r="O1806" s="3">
        <v>1</v>
      </c>
      <c r="P1806" s="3">
        <f t="shared" si="111"/>
        <v>1.0755616282076184</v>
      </c>
      <c r="Q1806" s="3">
        <f>P1806</f>
        <v>1.0755616282076184</v>
      </c>
    </row>
    <row r="1807" spans="1:17" x14ac:dyDescent="0.25">
      <c r="A1807" s="3" t="s">
        <v>158</v>
      </c>
      <c r="B1807" s="3" t="s">
        <v>310</v>
      </c>
      <c r="C1807" s="3" t="s">
        <v>9</v>
      </c>
      <c r="D1807" s="3">
        <v>0.56000000000000005</v>
      </c>
      <c r="E1807" s="3">
        <v>0.48</v>
      </c>
      <c r="F1807" s="3" t="s">
        <v>350</v>
      </c>
      <c r="G1807" s="2">
        <v>1430</v>
      </c>
      <c r="H1807" s="3">
        <v>1.7049353545470669</v>
      </c>
      <c r="I1807" s="3">
        <v>6106.4228425680467</v>
      </c>
      <c r="J1807" s="3">
        <v>13.055588122050235</v>
      </c>
      <c r="K1807" s="3">
        <v>1</v>
      </c>
      <c r="L1807" s="3">
        <f t="shared" si="110"/>
        <v>13.055588122050235</v>
      </c>
      <c r="M1807" s="4">
        <f t="shared" si="109"/>
        <v>13.055588122050235</v>
      </c>
      <c r="N1807" s="3">
        <v>1.783413871916343</v>
      </c>
      <c r="O1807" s="3">
        <v>1</v>
      </c>
      <c r="P1807" s="3">
        <f t="shared" si="111"/>
        <v>1.783413871916343</v>
      </c>
      <c r="Q1807" s="3">
        <f>P1807</f>
        <v>1.783413871916343</v>
      </c>
    </row>
    <row r="1808" spans="1:17" x14ac:dyDescent="0.25">
      <c r="A1808" s="3" t="s">
        <v>158</v>
      </c>
      <c r="B1808" s="3" t="s">
        <v>89</v>
      </c>
      <c r="C1808" s="3" t="s">
        <v>9</v>
      </c>
      <c r="D1808" s="3">
        <v>0.56000000000000005</v>
      </c>
      <c r="E1808" s="3">
        <v>0.48</v>
      </c>
      <c r="F1808" s="3" t="s">
        <v>17</v>
      </c>
      <c r="G1808" s="2">
        <v>2000</v>
      </c>
      <c r="H1808" s="3">
        <v>1.4852080893228276E-3</v>
      </c>
      <c r="I1808" s="3">
        <v>6.1238601871940421</v>
      </c>
      <c r="J1808" s="3">
        <v>1.4921660942381397E-2</v>
      </c>
      <c r="K1808" s="3">
        <v>1</v>
      </c>
      <c r="L1808" s="3">
        <f t="shared" si="110"/>
        <v>1.4921660942381397E-2</v>
      </c>
      <c r="M1808" s="4">
        <f t="shared" si="109"/>
        <v>1.4921660942381397E-2</v>
      </c>
      <c r="N1808" s="3">
        <v>2.0512544867890168E-3</v>
      </c>
      <c r="O1808" s="3">
        <v>1</v>
      </c>
      <c r="P1808" s="3">
        <f t="shared" si="111"/>
        <v>2.0512544867890168E-3</v>
      </c>
      <c r="Q1808" s="3">
        <f>P1808</f>
        <v>2.0512544867890168E-3</v>
      </c>
    </row>
    <row r="1809" spans="1:17" x14ac:dyDescent="0.25">
      <c r="A1809" s="3" t="s">
        <v>158</v>
      </c>
      <c r="B1809" s="3" t="s">
        <v>310</v>
      </c>
      <c r="C1809" s="3" t="s">
        <v>9</v>
      </c>
      <c r="D1809" s="3">
        <v>0.56000000000000005</v>
      </c>
      <c r="E1809" s="3">
        <v>0.48</v>
      </c>
      <c r="F1809" s="3" t="s">
        <v>17</v>
      </c>
      <c r="G1809" s="2">
        <v>2000</v>
      </c>
      <c r="H1809" s="3">
        <v>1.2457952967104527E-4</v>
      </c>
      <c r="I1809" s="3">
        <v>0.3578777836901626</v>
      </c>
      <c r="J1809" s="3">
        <v>8.852640986516091E-4</v>
      </c>
      <c r="K1809" s="3">
        <v>1</v>
      </c>
      <c r="L1809" s="3">
        <f t="shared" si="110"/>
        <v>8.852640986516091E-4</v>
      </c>
      <c r="M1809" s="4">
        <f t="shared" si="109"/>
        <v>8.852640986516091E-4</v>
      </c>
      <c r="N1809" s="3">
        <v>1.3310364257447749E-4</v>
      </c>
      <c r="O1809" s="3">
        <v>1</v>
      </c>
      <c r="P1809" s="3">
        <f t="shared" si="111"/>
        <v>1.3310364257447749E-4</v>
      </c>
      <c r="Q1809" s="3">
        <f>P1809</f>
        <v>1.3310364257447749E-4</v>
      </c>
    </row>
    <row r="1810" spans="1:17" x14ac:dyDescent="0.25">
      <c r="A1810" s="3" t="s">
        <v>158</v>
      </c>
      <c r="B1810" s="3" t="s">
        <v>89</v>
      </c>
      <c r="C1810" s="3" t="s">
        <v>9</v>
      </c>
      <c r="D1810" s="3">
        <v>0.56000000000000005</v>
      </c>
      <c r="E1810" s="3">
        <v>0.48</v>
      </c>
      <c r="F1810" s="3" t="s">
        <v>17</v>
      </c>
      <c r="G1810" s="2">
        <v>2000</v>
      </c>
      <c r="H1810" s="3">
        <v>12.423790207599943</v>
      </c>
      <c r="I1810" s="3">
        <v>49849.719510721552</v>
      </c>
      <c r="J1810" s="3">
        <v>98.718282208019787</v>
      </c>
      <c r="K1810" s="3">
        <v>1</v>
      </c>
      <c r="L1810" s="3">
        <f t="shared" si="110"/>
        <v>98.718282208019787</v>
      </c>
      <c r="M1810" s="4">
        <f t="shared" si="109"/>
        <v>98.718282208019787</v>
      </c>
      <c r="N1810" s="3">
        <v>13.378822986523469</v>
      </c>
      <c r="O1810" s="3">
        <v>1</v>
      </c>
      <c r="P1810" s="3">
        <f t="shared" si="111"/>
        <v>13.378822986523469</v>
      </c>
      <c r="Q1810" s="3">
        <f>P1810</f>
        <v>13.378822986523469</v>
      </c>
    </row>
    <row r="1811" spans="1:17" x14ac:dyDescent="0.25">
      <c r="A1811" s="3" t="s">
        <v>158</v>
      </c>
      <c r="B1811" s="3" t="s">
        <v>310</v>
      </c>
      <c r="C1811" s="3" t="s">
        <v>9</v>
      </c>
      <c r="D1811" s="3">
        <v>0.56000000000000005</v>
      </c>
      <c r="E1811" s="3">
        <v>0.48</v>
      </c>
      <c r="F1811" s="3" t="s">
        <v>17</v>
      </c>
      <c r="G1811" s="2">
        <v>2000</v>
      </c>
      <c r="H1811" s="3">
        <v>24.664807350147601</v>
      </c>
      <c r="I1811" s="3">
        <v>102273.80306018841</v>
      </c>
      <c r="J1811" s="3">
        <v>227.84307824065442</v>
      </c>
      <c r="K1811" s="3">
        <v>1</v>
      </c>
      <c r="L1811" s="3">
        <f t="shared" si="110"/>
        <v>227.84307824065442</v>
      </c>
      <c r="M1811" s="4">
        <f t="shared" si="109"/>
        <v>227.84307824065442</v>
      </c>
      <c r="N1811" s="3">
        <v>30.84995923925117</v>
      </c>
      <c r="O1811" s="3">
        <v>1</v>
      </c>
      <c r="P1811" s="3">
        <f t="shared" si="111"/>
        <v>30.84995923925117</v>
      </c>
      <c r="Q1811" s="3">
        <f>P1811</f>
        <v>30.84995923925117</v>
      </c>
    </row>
    <row r="1812" spans="1:17" x14ac:dyDescent="0.25">
      <c r="A1812" s="3" t="s">
        <v>158</v>
      </c>
      <c r="B1812" s="3" t="s">
        <v>310</v>
      </c>
      <c r="C1812" s="3" t="s">
        <v>9</v>
      </c>
      <c r="D1812" s="3">
        <v>0.56000000000000005</v>
      </c>
      <c r="E1812" s="3">
        <v>0.48</v>
      </c>
      <c r="F1812" s="3" t="s">
        <v>320</v>
      </c>
      <c r="G1812" s="2">
        <v>3000</v>
      </c>
      <c r="H1812" s="3">
        <v>0.29258354208968174</v>
      </c>
      <c r="I1812" s="3">
        <v>802.06457581356506</v>
      </c>
      <c r="J1812" s="3">
        <v>1.8412327043574437</v>
      </c>
      <c r="K1812" s="3">
        <v>1</v>
      </c>
      <c r="L1812" s="3">
        <f t="shared" si="110"/>
        <v>1.8412327043574437</v>
      </c>
      <c r="M1812" s="3">
        <v>0</v>
      </c>
      <c r="N1812" s="3">
        <v>0.24667543748790929</v>
      </c>
      <c r="O1812" s="3">
        <v>1</v>
      </c>
      <c r="P1812" s="3">
        <f t="shared" si="111"/>
        <v>0.24667543748790929</v>
      </c>
      <c r="Q1812" s="3">
        <v>0</v>
      </c>
    </row>
    <row r="1813" spans="1:17" x14ac:dyDescent="0.25">
      <c r="A1813" s="3" t="s">
        <v>158</v>
      </c>
      <c r="B1813" s="3" t="s">
        <v>89</v>
      </c>
      <c r="C1813" s="3" t="s">
        <v>9</v>
      </c>
      <c r="D1813" s="3">
        <v>0.56000000000000005</v>
      </c>
      <c r="E1813" s="3">
        <v>0.48</v>
      </c>
      <c r="F1813" s="3" t="s">
        <v>277</v>
      </c>
      <c r="G1813" s="2">
        <v>3000</v>
      </c>
      <c r="H1813" s="3">
        <v>4.9259457428734672E-2</v>
      </c>
      <c r="I1813" s="3">
        <v>201.5416761370347</v>
      </c>
      <c r="J1813" s="3">
        <v>0.59680634235703001</v>
      </c>
      <c r="K1813" s="3">
        <v>1</v>
      </c>
      <c r="L1813" s="3">
        <f t="shared" si="110"/>
        <v>0.59680634235703001</v>
      </c>
      <c r="M1813" s="3">
        <v>0</v>
      </c>
      <c r="N1813" s="3">
        <v>7.9783830443367051E-2</v>
      </c>
      <c r="O1813" s="3">
        <v>1</v>
      </c>
      <c r="P1813" s="3">
        <f t="shared" si="111"/>
        <v>7.9783830443367051E-2</v>
      </c>
      <c r="Q1813" s="3">
        <v>0</v>
      </c>
    </row>
    <row r="1814" spans="1:17" x14ac:dyDescent="0.25">
      <c r="A1814" s="3" t="s">
        <v>158</v>
      </c>
      <c r="B1814" s="3" t="s">
        <v>310</v>
      </c>
      <c r="C1814" s="3" t="s">
        <v>9</v>
      </c>
      <c r="D1814" s="3">
        <v>0.56000000000000005</v>
      </c>
      <c r="E1814" s="3">
        <v>0.48</v>
      </c>
      <c r="F1814" s="3" t="s">
        <v>264</v>
      </c>
      <c r="G1814" s="2">
        <v>3000</v>
      </c>
      <c r="H1814" s="3">
        <v>9.9872567313600107E-3</v>
      </c>
      <c r="I1814" s="3">
        <v>35.241267242649172</v>
      </c>
      <c r="J1814" s="3">
        <v>7.5183038754061959E-2</v>
      </c>
      <c r="K1814" s="3">
        <v>1</v>
      </c>
      <c r="L1814" s="3">
        <f t="shared" si="110"/>
        <v>7.5183038754061959E-2</v>
      </c>
      <c r="M1814" s="3">
        <v>0</v>
      </c>
      <c r="N1814" s="3">
        <v>1.0072514887360991E-2</v>
      </c>
      <c r="O1814" s="3">
        <v>1</v>
      </c>
      <c r="P1814" s="3">
        <f t="shared" si="111"/>
        <v>1.0072514887360991E-2</v>
      </c>
      <c r="Q1814" s="3">
        <v>0</v>
      </c>
    </row>
    <row r="1815" spans="1:17" x14ac:dyDescent="0.25">
      <c r="A1815" s="3" t="s">
        <v>158</v>
      </c>
      <c r="B1815" s="3" t="s">
        <v>310</v>
      </c>
      <c r="C1815" s="3" t="s">
        <v>9</v>
      </c>
      <c r="D1815" s="3">
        <v>0.56000000000000005</v>
      </c>
      <c r="E1815" s="3">
        <v>0.48</v>
      </c>
      <c r="F1815" s="3" t="s">
        <v>19</v>
      </c>
      <c r="G1815" s="2">
        <v>1440</v>
      </c>
      <c r="H1815" s="3">
        <v>2.8623319333132238</v>
      </c>
      <c r="I1815" s="3">
        <v>11306.633572925753</v>
      </c>
      <c r="J1815" s="3">
        <v>26.049556901808433</v>
      </c>
      <c r="K1815" s="3">
        <v>1</v>
      </c>
      <c r="L1815" s="3">
        <f t="shared" si="110"/>
        <v>26.049556901808433</v>
      </c>
      <c r="M1815" s="4">
        <f t="shared" ref="M1815:M1828" si="112">L1815</f>
        <v>26.049556901808433</v>
      </c>
      <c r="N1815" s="3">
        <v>3.4971492111107518</v>
      </c>
      <c r="O1815" s="3">
        <v>1</v>
      </c>
      <c r="P1815" s="3">
        <f t="shared" si="111"/>
        <v>3.4971492111107518</v>
      </c>
      <c r="Q1815" s="3">
        <f>P1815</f>
        <v>3.4971492111107518</v>
      </c>
    </row>
    <row r="1816" spans="1:17" x14ac:dyDescent="0.25">
      <c r="A1816" s="3" t="s">
        <v>158</v>
      </c>
      <c r="B1816" s="3" t="s">
        <v>8</v>
      </c>
      <c r="C1816" s="3" t="s">
        <v>9</v>
      </c>
      <c r="D1816" s="3">
        <v>0.56000000000000005</v>
      </c>
      <c r="E1816" s="3">
        <v>0.48</v>
      </c>
      <c r="F1816" s="3" t="s">
        <v>11</v>
      </c>
      <c r="G1816" s="2">
        <v>1440</v>
      </c>
      <c r="H1816" s="3">
        <v>2.3249811772994491</v>
      </c>
      <c r="I1816" s="3">
        <v>9226.996708647157</v>
      </c>
      <c r="J1816" s="3">
        <v>26.986225717717915</v>
      </c>
      <c r="K1816" s="3">
        <v>1</v>
      </c>
      <c r="L1816" s="3">
        <f t="shared" si="110"/>
        <v>26.986225717717915</v>
      </c>
      <c r="M1816" s="4">
        <f t="shared" si="112"/>
        <v>26.986225717717915</v>
      </c>
      <c r="N1816" s="3">
        <v>3.6092883380946481</v>
      </c>
      <c r="O1816" s="3">
        <v>1</v>
      </c>
      <c r="P1816" s="3">
        <f t="shared" si="111"/>
        <v>3.6092883380946481</v>
      </c>
      <c r="Q1816" s="3">
        <f>P1816</f>
        <v>3.6092883380946481</v>
      </c>
    </row>
    <row r="1817" spans="1:17" x14ac:dyDescent="0.25">
      <c r="A1817" s="3" t="s">
        <v>158</v>
      </c>
      <c r="B1817" s="3" t="s">
        <v>8</v>
      </c>
      <c r="C1817" s="3" t="s">
        <v>9</v>
      </c>
      <c r="D1817" s="3">
        <v>0.56000000000000005</v>
      </c>
      <c r="E1817" s="3">
        <v>0.48</v>
      </c>
      <c r="F1817" s="3" t="s">
        <v>11</v>
      </c>
      <c r="G1817" s="2">
        <v>1440</v>
      </c>
      <c r="H1817" s="3">
        <v>4.3758623831454289</v>
      </c>
      <c r="I1817" s="3">
        <v>17925.177060813807</v>
      </c>
      <c r="J1817" s="3">
        <v>39.36883189445745</v>
      </c>
      <c r="K1817" s="3">
        <v>1</v>
      </c>
      <c r="L1817" s="3">
        <f t="shared" si="110"/>
        <v>39.36883189445745</v>
      </c>
      <c r="M1817" s="4">
        <f t="shared" si="112"/>
        <v>39.36883189445745</v>
      </c>
      <c r="N1817" s="3">
        <v>5.4560518946012317</v>
      </c>
      <c r="O1817" s="3">
        <v>1</v>
      </c>
      <c r="P1817" s="3">
        <f t="shared" si="111"/>
        <v>5.4560518946012317</v>
      </c>
      <c r="Q1817" s="3">
        <f>P1817</f>
        <v>5.4560518946012317</v>
      </c>
    </row>
    <row r="1818" spans="1:17" x14ac:dyDescent="0.25">
      <c r="A1818" s="3" t="s">
        <v>158</v>
      </c>
      <c r="B1818" s="3" t="s">
        <v>8</v>
      </c>
      <c r="C1818" s="3" t="s">
        <v>9</v>
      </c>
      <c r="D1818" s="3">
        <v>0.56000000000000005</v>
      </c>
      <c r="E1818" s="3">
        <v>0.48</v>
      </c>
      <c r="F1818" s="3" t="s">
        <v>183</v>
      </c>
      <c r="G1818" s="2">
        <v>1440</v>
      </c>
      <c r="H1818" s="3">
        <v>2.6984139072643871</v>
      </c>
      <c r="I1818" s="3">
        <v>10161.078632627021</v>
      </c>
      <c r="J1818" s="3">
        <v>21.896157211441775</v>
      </c>
      <c r="K1818" s="3">
        <v>1</v>
      </c>
      <c r="L1818" s="3">
        <f t="shared" si="110"/>
        <v>21.896157211441775</v>
      </c>
      <c r="M1818" s="4">
        <f t="shared" si="112"/>
        <v>21.896157211441775</v>
      </c>
      <c r="N1818" s="3">
        <v>2.9905642719587613</v>
      </c>
      <c r="O1818" s="3">
        <v>1</v>
      </c>
      <c r="P1818" s="3">
        <f t="shared" si="111"/>
        <v>2.9905642719587613</v>
      </c>
      <c r="Q1818" s="3">
        <f>P1818</f>
        <v>2.9905642719587613</v>
      </c>
    </row>
    <row r="1819" spans="1:17" x14ac:dyDescent="0.25">
      <c r="A1819" s="3" t="s">
        <v>158</v>
      </c>
      <c r="B1819" s="3" t="s">
        <v>8</v>
      </c>
      <c r="C1819" s="3" t="s">
        <v>9</v>
      </c>
      <c r="D1819" s="3">
        <v>0.56000000000000005</v>
      </c>
      <c r="E1819" s="3">
        <v>0.48</v>
      </c>
      <c r="F1819" s="3" t="s">
        <v>183</v>
      </c>
      <c r="G1819" s="2">
        <v>1440</v>
      </c>
      <c r="H1819" s="3">
        <v>8.8564534063128733</v>
      </c>
      <c r="I1819" s="3">
        <v>42590.701503647113</v>
      </c>
      <c r="J1819" s="3">
        <v>129.80776021185633</v>
      </c>
      <c r="K1819" s="3">
        <f>1-0.712</f>
        <v>0.28800000000000003</v>
      </c>
      <c r="L1819" s="3">
        <f t="shared" si="110"/>
        <v>37.384634941014632</v>
      </c>
      <c r="M1819" s="4">
        <f t="shared" si="112"/>
        <v>37.384634941014632</v>
      </c>
      <c r="N1819" s="3">
        <v>19.294453647764584</v>
      </c>
      <c r="O1819" s="3">
        <f>1-0.531</f>
        <v>0.46899999999999997</v>
      </c>
      <c r="P1819" s="3">
        <f t="shared" si="111"/>
        <v>9.0490987608015896</v>
      </c>
      <c r="Q1819" s="3">
        <f>P1819</f>
        <v>9.0490987608015896</v>
      </c>
    </row>
    <row r="1820" spans="1:17" x14ac:dyDescent="0.25">
      <c r="A1820" s="3" t="s">
        <v>158</v>
      </c>
      <c r="B1820" s="3" t="s">
        <v>89</v>
      </c>
      <c r="C1820" s="3" t="s">
        <v>9</v>
      </c>
      <c r="D1820" s="3">
        <v>0.56000000000000005</v>
      </c>
      <c r="E1820" s="3">
        <v>0.48</v>
      </c>
      <c r="F1820" s="3" t="s">
        <v>277</v>
      </c>
      <c r="G1820" s="2">
        <v>1440</v>
      </c>
      <c r="H1820" s="3">
        <v>1.1514657213918214</v>
      </c>
      <c r="I1820" s="3">
        <v>4542.8852542031445</v>
      </c>
      <c r="J1820" s="3">
        <v>10.067147849152171</v>
      </c>
      <c r="K1820" s="3">
        <v>1</v>
      </c>
      <c r="L1820" s="3">
        <f t="shared" si="110"/>
        <v>10.067147849152171</v>
      </c>
      <c r="M1820" s="4">
        <f t="shared" si="112"/>
        <v>10.067147849152171</v>
      </c>
      <c r="N1820" s="3">
        <v>1.3491286556681337</v>
      </c>
      <c r="O1820" s="3">
        <v>1</v>
      </c>
      <c r="P1820" s="3">
        <f t="shared" si="111"/>
        <v>1.3491286556681337</v>
      </c>
      <c r="Q1820" s="3">
        <f>P1820</f>
        <v>1.3491286556681337</v>
      </c>
    </row>
    <row r="1821" spans="1:17" x14ac:dyDescent="0.25">
      <c r="A1821" s="3" t="s">
        <v>158</v>
      </c>
      <c r="B1821" s="3" t="s">
        <v>89</v>
      </c>
      <c r="C1821" s="3" t="s">
        <v>9</v>
      </c>
      <c r="D1821" s="3">
        <v>0.56000000000000005</v>
      </c>
      <c r="E1821" s="3">
        <v>0.48</v>
      </c>
      <c r="F1821" s="3" t="s">
        <v>296</v>
      </c>
      <c r="G1821" s="2">
        <v>1440</v>
      </c>
      <c r="H1821" s="3">
        <v>9.1122020393285853E-3</v>
      </c>
      <c r="I1821" s="3">
        <v>31.917309557068656</v>
      </c>
      <c r="J1821" s="3">
        <v>6.9632591577845154E-2</v>
      </c>
      <c r="K1821" s="3">
        <v>1</v>
      </c>
      <c r="L1821" s="3">
        <f t="shared" si="110"/>
        <v>6.9632591577845154E-2</v>
      </c>
      <c r="M1821" s="4">
        <f t="shared" si="112"/>
        <v>6.9632591577845154E-2</v>
      </c>
      <c r="N1821" s="3">
        <v>9.2413334594216526E-3</v>
      </c>
      <c r="O1821" s="3">
        <v>1</v>
      </c>
      <c r="P1821" s="3">
        <f t="shared" si="111"/>
        <v>9.2413334594216526E-3</v>
      </c>
      <c r="Q1821" s="3">
        <f>P1821</f>
        <v>9.2413334594216526E-3</v>
      </c>
    </row>
    <row r="1822" spans="1:17" x14ac:dyDescent="0.25">
      <c r="A1822" s="3" t="s">
        <v>158</v>
      </c>
      <c r="B1822" s="3" t="s">
        <v>8</v>
      </c>
      <c r="C1822" s="3" t="s">
        <v>9</v>
      </c>
      <c r="D1822" s="3">
        <v>0.56000000000000005</v>
      </c>
      <c r="E1822" s="3">
        <v>0.48</v>
      </c>
      <c r="F1822" s="3" t="s">
        <v>184</v>
      </c>
      <c r="G1822" s="2">
        <v>1440</v>
      </c>
      <c r="H1822" s="3">
        <v>8.314761725773076E-2</v>
      </c>
      <c r="I1822" s="3">
        <v>346.96907116368322</v>
      </c>
      <c r="J1822" s="3">
        <v>0.75387674841942254</v>
      </c>
      <c r="K1822" s="3">
        <v>1</v>
      </c>
      <c r="L1822" s="3">
        <f t="shared" si="110"/>
        <v>0.75387674841942254</v>
      </c>
      <c r="M1822" s="4">
        <f t="shared" si="112"/>
        <v>0.75387674841942254</v>
      </c>
      <c r="N1822" s="3">
        <v>0.10186882178786837</v>
      </c>
      <c r="O1822" s="3">
        <v>1</v>
      </c>
      <c r="P1822" s="3">
        <f t="shared" si="111"/>
        <v>0.10186882178786837</v>
      </c>
      <c r="Q1822" s="3">
        <f>P1822</f>
        <v>0.10186882178786837</v>
      </c>
    </row>
    <row r="1823" spans="1:17" x14ac:dyDescent="0.25">
      <c r="A1823" s="3" t="s">
        <v>158</v>
      </c>
      <c r="B1823" s="3" t="s">
        <v>8</v>
      </c>
      <c r="C1823" s="3" t="s">
        <v>9</v>
      </c>
      <c r="D1823" s="3">
        <v>0.56000000000000005</v>
      </c>
      <c r="E1823" s="3">
        <v>0.48</v>
      </c>
      <c r="F1823" s="3" t="s">
        <v>184</v>
      </c>
      <c r="G1823" s="2">
        <v>1440</v>
      </c>
      <c r="H1823" s="3">
        <v>0.10976350213752177</v>
      </c>
      <c r="I1823" s="3">
        <v>457.7682525542524</v>
      </c>
      <c r="J1823" s="3">
        <v>0.98100965112220428</v>
      </c>
      <c r="K1823" s="3">
        <f>1-0.712</f>
        <v>0.28800000000000003</v>
      </c>
      <c r="L1823" s="3">
        <f t="shared" si="110"/>
        <v>0.28253077952319489</v>
      </c>
      <c r="M1823" s="4">
        <f t="shared" si="112"/>
        <v>0.28253077952319489</v>
      </c>
      <c r="N1823" s="3">
        <v>0.13253621268438981</v>
      </c>
      <c r="O1823" s="3">
        <f>1-0.531</f>
        <v>0.46899999999999997</v>
      </c>
      <c r="P1823" s="3">
        <f t="shared" si="111"/>
        <v>6.2159483748978818E-2</v>
      </c>
      <c r="Q1823" s="3">
        <f>P1823</f>
        <v>6.2159483748978818E-2</v>
      </c>
    </row>
    <row r="1824" spans="1:17" x14ac:dyDescent="0.25">
      <c r="A1824" s="3" t="s">
        <v>158</v>
      </c>
      <c r="B1824" s="3" t="s">
        <v>8</v>
      </c>
      <c r="C1824" s="3" t="s">
        <v>9</v>
      </c>
      <c r="D1824" s="3">
        <v>0.56000000000000005</v>
      </c>
      <c r="E1824" s="3">
        <v>0.48</v>
      </c>
      <c r="F1824" s="3" t="s">
        <v>184</v>
      </c>
      <c r="G1824" s="2">
        <v>1440</v>
      </c>
      <c r="H1824" s="3">
        <v>15.981820106670551</v>
      </c>
      <c r="I1824" s="3">
        <v>66871.068878458827</v>
      </c>
      <c r="J1824" s="3">
        <v>148.46519273449513</v>
      </c>
      <c r="K1824" s="3">
        <f>1-0.712</f>
        <v>0.28800000000000003</v>
      </c>
      <c r="L1824" s="3">
        <f t="shared" si="110"/>
        <v>42.757975507534603</v>
      </c>
      <c r="M1824" s="4">
        <f t="shared" si="112"/>
        <v>42.757975507534603</v>
      </c>
      <c r="N1824" s="3">
        <v>20.186367631236536</v>
      </c>
      <c r="O1824" s="3">
        <f>1-0.531</f>
        <v>0.46899999999999997</v>
      </c>
      <c r="P1824" s="3">
        <f t="shared" si="111"/>
        <v>9.4674064190499347</v>
      </c>
      <c r="Q1824" s="3">
        <f>P1824</f>
        <v>9.4674064190499347</v>
      </c>
    </row>
    <row r="1825" spans="1:17" x14ac:dyDescent="0.25">
      <c r="A1825" s="3" t="s">
        <v>158</v>
      </c>
      <c r="B1825" s="3" t="s">
        <v>8</v>
      </c>
      <c r="C1825" s="3" t="s">
        <v>9</v>
      </c>
      <c r="D1825" s="3">
        <v>0.56000000000000005</v>
      </c>
      <c r="E1825" s="3">
        <v>0.48</v>
      </c>
      <c r="F1825" s="3" t="s">
        <v>59</v>
      </c>
      <c r="G1825" s="2">
        <v>1440</v>
      </c>
      <c r="H1825" s="3">
        <v>4.0942574968106549E-2</v>
      </c>
      <c r="I1825" s="3">
        <v>170.79846304614131</v>
      </c>
      <c r="J1825" s="3">
        <v>0.36759716036128887</v>
      </c>
      <c r="K1825" s="3">
        <v>1</v>
      </c>
      <c r="L1825" s="3">
        <f t="shared" si="110"/>
        <v>0.36759716036128887</v>
      </c>
      <c r="M1825" s="4">
        <f t="shared" si="112"/>
        <v>0.36759716036128887</v>
      </c>
      <c r="N1825" s="3">
        <v>4.9674300216472504E-2</v>
      </c>
      <c r="O1825" s="3">
        <v>1</v>
      </c>
      <c r="P1825" s="3">
        <f t="shared" si="111"/>
        <v>4.9674300216472504E-2</v>
      </c>
      <c r="Q1825" s="3">
        <f>P1825</f>
        <v>4.9674300216472504E-2</v>
      </c>
    </row>
    <row r="1826" spans="1:17" x14ac:dyDescent="0.25">
      <c r="A1826" s="3" t="s">
        <v>158</v>
      </c>
      <c r="B1826" s="3" t="s">
        <v>89</v>
      </c>
      <c r="C1826" s="3" t="s">
        <v>9</v>
      </c>
      <c r="D1826" s="3">
        <v>0.56000000000000005</v>
      </c>
      <c r="E1826" s="3">
        <v>0.48</v>
      </c>
      <c r="F1826" s="3" t="s">
        <v>264</v>
      </c>
      <c r="G1826" s="2">
        <v>1440</v>
      </c>
      <c r="H1826" s="3">
        <v>4.7469313084667162</v>
      </c>
      <c r="I1826" s="3">
        <v>19718.94769167035</v>
      </c>
      <c r="J1826" s="3">
        <v>44.721966537033985</v>
      </c>
      <c r="K1826" s="3">
        <v>1</v>
      </c>
      <c r="L1826" s="3">
        <f t="shared" si="110"/>
        <v>44.721966537033985</v>
      </c>
      <c r="M1826" s="4">
        <f t="shared" si="112"/>
        <v>44.721966537033985</v>
      </c>
      <c r="N1826" s="3">
        <v>6.0795158960344207</v>
      </c>
      <c r="O1826" s="3">
        <v>1</v>
      </c>
      <c r="P1826" s="3">
        <f t="shared" si="111"/>
        <v>6.0795158960344207</v>
      </c>
      <c r="Q1826" s="3">
        <f>P1826</f>
        <v>6.0795158960344207</v>
      </c>
    </row>
    <row r="1827" spans="1:17" x14ac:dyDescent="0.25">
      <c r="A1827" s="3" t="s">
        <v>158</v>
      </c>
      <c r="B1827" s="3" t="s">
        <v>8</v>
      </c>
      <c r="C1827" s="3" t="s">
        <v>9</v>
      </c>
      <c r="D1827" s="3">
        <v>0.56000000000000005</v>
      </c>
      <c r="E1827" s="3">
        <v>0.48</v>
      </c>
      <c r="F1827" s="3" t="s">
        <v>250</v>
      </c>
      <c r="G1827" s="2">
        <v>1440</v>
      </c>
      <c r="H1827" s="3">
        <v>2.4541594705146412E-3</v>
      </c>
      <c r="I1827" s="3">
        <v>11.837942257166182</v>
      </c>
      <c r="J1827" s="3">
        <v>3.526910993557409E-2</v>
      </c>
      <c r="K1827" s="3">
        <f>1-0.712</f>
        <v>0.28800000000000003</v>
      </c>
      <c r="L1827" s="3">
        <f t="shared" si="110"/>
        <v>1.0157503661445339E-2</v>
      </c>
      <c r="M1827" s="4">
        <f t="shared" si="112"/>
        <v>1.0157503661445339E-2</v>
      </c>
      <c r="N1827" s="3">
        <v>6.5563210272041438E-3</v>
      </c>
      <c r="O1827" s="3">
        <f>1-0.531</f>
        <v>0.46899999999999997</v>
      </c>
      <c r="P1827" s="3">
        <f t="shared" si="111"/>
        <v>3.0749145617587435E-3</v>
      </c>
      <c r="Q1827" s="3">
        <f>P1827</f>
        <v>3.0749145617587435E-3</v>
      </c>
    </row>
    <row r="1828" spans="1:17" x14ac:dyDescent="0.25">
      <c r="A1828" s="3" t="s">
        <v>158</v>
      </c>
      <c r="B1828" s="3" t="s">
        <v>89</v>
      </c>
      <c r="C1828" s="3" t="s">
        <v>9</v>
      </c>
      <c r="D1828" s="3">
        <v>0.56000000000000005</v>
      </c>
      <c r="E1828" s="3">
        <v>0.48</v>
      </c>
      <c r="F1828" s="3" t="s">
        <v>17</v>
      </c>
      <c r="G1828" s="2">
        <v>2000</v>
      </c>
      <c r="H1828" s="3">
        <v>9.2550661651803487</v>
      </c>
      <c r="I1828" s="3">
        <v>38727.260472242575</v>
      </c>
      <c r="J1828" s="3">
        <v>87.249511434643523</v>
      </c>
      <c r="K1828" s="3">
        <v>1</v>
      </c>
      <c r="L1828" s="3">
        <f t="shared" si="110"/>
        <v>87.249511434643523</v>
      </c>
      <c r="M1828" s="4">
        <f t="shared" si="112"/>
        <v>87.249511434643523</v>
      </c>
      <c r="N1828" s="3">
        <v>11.883823843960013</v>
      </c>
      <c r="O1828" s="3">
        <v>1</v>
      </c>
      <c r="P1828" s="3">
        <f t="shared" si="111"/>
        <v>11.883823843960013</v>
      </c>
      <c r="Q1828" s="3">
        <f>P1828</f>
        <v>11.883823843960013</v>
      </c>
    </row>
    <row r="1829" spans="1:17" x14ac:dyDescent="0.25">
      <c r="A1829" s="3" t="s">
        <v>158</v>
      </c>
      <c r="B1829" s="3" t="s">
        <v>8</v>
      </c>
      <c r="C1829" s="3" t="s">
        <v>9</v>
      </c>
      <c r="D1829" s="3">
        <v>0.56000000000000005</v>
      </c>
      <c r="E1829" s="3">
        <v>0.48</v>
      </c>
      <c r="F1829" s="3" t="s">
        <v>193</v>
      </c>
      <c r="G1829" s="2">
        <v>3000</v>
      </c>
      <c r="H1829" s="3">
        <v>22.673386642828667</v>
      </c>
      <c r="I1829" s="3">
        <v>91023.305696496522</v>
      </c>
      <c r="J1829" s="3">
        <v>263.6133429367793</v>
      </c>
      <c r="K1829" s="3">
        <v>1</v>
      </c>
      <c r="L1829" s="3">
        <f t="shared" si="110"/>
        <v>263.6133429367793</v>
      </c>
      <c r="M1829" s="3">
        <v>0</v>
      </c>
      <c r="N1829" s="3">
        <v>35.641150780421029</v>
      </c>
      <c r="O1829" s="3">
        <v>1</v>
      </c>
      <c r="P1829" s="3">
        <f t="shared" si="111"/>
        <v>35.641150780421029</v>
      </c>
      <c r="Q1829" s="3">
        <v>0</v>
      </c>
    </row>
    <row r="1830" spans="1:17" x14ac:dyDescent="0.25">
      <c r="A1830" s="3" t="s">
        <v>158</v>
      </c>
      <c r="B1830" s="3" t="s">
        <v>8</v>
      </c>
      <c r="C1830" s="3" t="s">
        <v>9</v>
      </c>
      <c r="D1830" s="3">
        <v>0.56000000000000005</v>
      </c>
      <c r="E1830" s="3">
        <v>0.48</v>
      </c>
      <c r="F1830" s="3" t="s">
        <v>19</v>
      </c>
      <c r="G1830" s="2">
        <v>1450</v>
      </c>
      <c r="H1830" s="3">
        <v>25.167071337257767</v>
      </c>
      <c r="I1830" s="3">
        <v>99841.346181057641</v>
      </c>
      <c r="J1830" s="3">
        <v>189.60776501887707</v>
      </c>
      <c r="K1830" s="3">
        <v>1</v>
      </c>
      <c r="L1830" s="3">
        <f t="shared" si="110"/>
        <v>189.60776501887707</v>
      </c>
      <c r="M1830" s="4">
        <f t="shared" ref="M1830:M1887" si="113">L1830</f>
        <v>189.60776501887707</v>
      </c>
      <c r="N1830" s="3">
        <v>25.07638581191879</v>
      </c>
      <c r="O1830" s="3">
        <v>1</v>
      </c>
      <c r="P1830" s="3">
        <f t="shared" si="111"/>
        <v>25.07638581191879</v>
      </c>
      <c r="Q1830" s="3">
        <f>P1830</f>
        <v>25.07638581191879</v>
      </c>
    </row>
    <row r="1831" spans="1:17" x14ac:dyDescent="0.25">
      <c r="A1831" s="3" t="s">
        <v>158</v>
      </c>
      <c r="B1831" s="3" t="s">
        <v>8</v>
      </c>
      <c r="C1831" s="3" t="s">
        <v>9</v>
      </c>
      <c r="D1831" s="3">
        <v>0.56000000000000005</v>
      </c>
      <c r="E1831" s="3">
        <v>0.48</v>
      </c>
      <c r="F1831" s="3" t="s">
        <v>19</v>
      </c>
      <c r="G1831" s="2">
        <v>1450</v>
      </c>
      <c r="H1831" s="3">
        <v>1.3098513958496387</v>
      </c>
      <c r="I1831" s="3">
        <v>5017.4454426020447</v>
      </c>
      <c r="J1831" s="3">
        <v>14.173803731161644</v>
      </c>
      <c r="K1831" s="3">
        <v>1</v>
      </c>
      <c r="L1831" s="3">
        <f t="shared" si="110"/>
        <v>14.173803731161644</v>
      </c>
      <c r="M1831" s="4">
        <f t="shared" si="113"/>
        <v>14.173803731161644</v>
      </c>
      <c r="N1831" s="3">
        <v>1.9689574083822909</v>
      </c>
      <c r="O1831" s="3">
        <v>1</v>
      </c>
      <c r="P1831" s="3">
        <f t="shared" si="111"/>
        <v>1.9689574083822909</v>
      </c>
      <c r="Q1831" s="3">
        <f>P1831</f>
        <v>1.9689574083822909</v>
      </c>
    </row>
    <row r="1832" spans="1:17" x14ac:dyDescent="0.25">
      <c r="A1832" s="3" t="s">
        <v>158</v>
      </c>
      <c r="B1832" s="3" t="s">
        <v>8</v>
      </c>
      <c r="C1832" s="3" t="s">
        <v>9</v>
      </c>
      <c r="D1832" s="3">
        <v>0.56000000000000005</v>
      </c>
      <c r="E1832" s="3">
        <v>0.48</v>
      </c>
      <c r="F1832" s="3" t="s">
        <v>19</v>
      </c>
      <c r="G1832" s="2">
        <v>1450</v>
      </c>
      <c r="H1832" s="3">
        <v>9.2748617670925046</v>
      </c>
      <c r="I1832" s="3">
        <v>37467.923378182342</v>
      </c>
      <c r="J1832" s="3">
        <v>106.8255383409045</v>
      </c>
      <c r="K1832" s="3">
        <f>1-0.712</f>
        <v>0.28800000000000003</v>
      </c>
      <c r="L1832" s="3">
        <f t="shared" si="110"/>
        <v>30.765755042180501</v>
      </c>
      <c r="M1832" s="4">
        <f t="shared" si="113"/>
        <v>30.765755042180501</v>
      </c>
      <c r="N1832" s="3">
        <v>14.138098657832709</v>
      </c>
      <c r="O1832" s="3">
        <f>1-0.531</f>
        <v>0.46899999999999997</v>
      </c>
      <c r="P1832" s="3">
        <f t="shared" si="111"/>
        <v>6.6307682705235402</v>
      </c>
      <c r="Q1832" s="3">
        <f>P1832</f>
        <v>6.6307682705235402</v>
      </c>
    </row>
    <row r="1833" spans="1:17" x14ac:dyDescent="0.25">
      <c r="A1833" s="3" t="s">
        <v>158</v>
      </c>
      <c r="B1833" s="3" t="s">
        <v>310</v>
      </c>
      <c r="C1833" s="3" t="s">
        <v>9</v>
      </c>
      <c r="D1833" s="3">
        <v>0.56000000000000005</v>
      </c>
      <c r="E1833" s="3">
        <v>0.48</v>
      </c>
      <c r="F1833" s="3" t="s">
        <v>275</v>
      </c>
      <c r="G1833" s="2">
        <v>1450</v>
      </c>
      <c r="H1833" s="3">
        <v>3.2594091255113198E-4</v>
      </c>
      <c r="I1833" s="3">
        <v>0.89236601754277567</v>
      </c>
      <c r="J1833" s="3">
        <v>2.0121287235489839E-3</v>
      </c>
      <c r="K1833" s="3">
        <v>1</v>
      </c>
      <c r="L1833" s="3">
        <f t="shared" si="110"/>
        <v>2.0121287235489839E-3</v>
      </c>
      <c r="M1833" s="4">
        <f t="shared" si="113"/>
        <v>2.0121287235489839E-3</v>
      </c>
      <c r="N1833" s="3">
        <v>1.994938071208279E-4</v>
      </c>
      <c r="O1833" s="3">
        <v>1</v>
      </c>
      <c r="P1833" s="3">
        <f t="shared" si="111"/>
        <v>1.994938071208279E-4</v>
      </c>
      <c r="Q1833" s="3">
        <f>P1833</f>
        <v>1.994938071208279E-4</v>
      </c>
    </row>
    <row r="1834" spans="1:17" x14ac:dyDescent="0.25">
      <c r="A1834" s="3" t="s">
        <v>158</v>
      </c>
      <c r="B1834" s="3" t="s">
        <v>310</v>
      </c>
      <c r="C1834" s="3" t="s">
        <v>9</v>
      </c>
      <c r="D1834" s="3">
        <v>0.56000000000000005</v>
      </c>
      <c r="E1834" s="3">
        <v>0.48</v>
      </c>
      <c r="F1834" s="3" t="s">
        <v>275</v>
      </c>
      <c r="G1834" s="2">
        <v>1450</v>
      </c>
      <c r="H1834" s="3">
        <v>19.360723775121706</v>
      </c>
      <c r="I1834" s="3">
        <v>73159.234485239402</v>
      </c>
      <c r="J1834" s="3">
        <v>217.67133380596542</v>
      </c>
      <c r="K1834" s="3">
        <v>1</v>
      </c>
      <c r="L1834" s="3">
        <f t="shared" si="110"/>
        <v>217.67133380596542</v>
      </c>
      <c r="M1834" s="4">
        <f t="shared" si="113"/>
        <v>217.67133380596542</v>
      </c>
      <c r="N1834" s="3">
        <v>28.688703299921261</v>
      </c>
      <c r="O1834" s="3">
        <v>1</v>
      </c>
      <c r="P1834" s="3">
        <f t="shared" si="111"/>
        <v>28.688703299921261</v>
      </c>
      <c r="Q1834" s="3">
        <f>P1834</f>
        <v>28.688703299921261</v>
      </c>
    </row>
    <row r="1835" spans="1:17" x14ac:dyDescent="0.25">
      <c r="A1835" s="3" t="s">
        <v>158</v>
      </c>
      <c r="B1835" s="3" t="s">
        <v>351</v>
      </c>
      <c r="C1835" s="3" t="s">
        <v>352</v>
      </c>
      <c r="D1835" s="3">
        <v>0.36</v>
      </c>
      <c r="E1835" s="3">
        <v>0.57999999999999996</v>
      </c>
      <c r="F1835" s="3" t="s">
        <v>360</v>
      </c>
      <c r="G1835" s="2">
        <v>1450</v>
      </c>
      <c r="H1835" s="3">
        <v>1.3582015211434741</v>
      </c>
      <c r="I1835" s="3">
        <v>5437.6063979293776</v>
      </c>
      <c r="J1835" s="3">
        <v>16.004768881318608</v>
      </c>
      <c r="K1835" s="3">
        <v>1</v>
      </c>
      <c r="L1835" s="3">
        <f t="shared" si="110"/>
        <v>16.004768881318608</v>
      </c>
      <c r="M1835" s="4">
        <f t="shared" si="113"/>
        <v>16.004768881318608</v>
      </c>
      <c r="N1835" s="3">
        <v>2.1272873755110462</v>
      </c>
      <c r="O1835" s="3">
        <v>1</v>
      </c>
      <c r="P1835" s="3">
        <f t="shared" si="111"/>
        <v>2.1272873755110462</v>
      </c>
      <c r="Q1835" s="3">
        <f>P1835</f>
        <v>2.1272873755110462</v>
      </c>
    </row>
    <row r="1836" spans="1:17" x14ac:dyDescent="0.25">
      <c r="A1836" s="3" t="s">
        <v>158</v>
      </c>
      <c r="B1836" s="3" t="s">
        <v>8</v>
      </c>
      <c r="C1836" s="3" t="s">
        <v>9</v>
      </c>
      <c r="D1836" s="3">
        <v>0.56000000000000005</v>
      </c>
      <c r="E1836" s="3">
        <v>0.48</v>
      </c>
      <c r="F1836" s="3" t="s">
        <v>11</v>
      </c>
      <c r="G1836" s="2">
        <v>1450</v>
      </c>
      <c r="H1836" s="3">
        <v>21.385486730578943</v>
      </c>
      <c r="I1836" s="3">
        <v>85743.224171254187</v>
      </c>
      <c r="J1836" s="3">
        <v>219.26742795102339</v>
      </c>
      <c r="K1836" s="3">
        <v>1</v>
      </c>
      <c r="L1836" s="3">
        <f t="shared" si="110"/>
        <v>219.26742795102339</v>
      </c>
      <c r="M1836" s="4">
        <f t="shared" si="113"/>
        <v>219.26742795102339</v>
      </c>
      <c r="N1836" s="3">
        <v>29.535647268944913</v>
      </c>
      <c r="O1836" s="3">
        <v>1</v>
      </c>
      <c r="P1836" s="3">
        <f t="shared" si="111"/>
        <v>29.535647268944913</v>
      </c>
      <c r="Q1836" s="3">
        <f>P1836</f>
        <v>29.535647268944913</v>
      </c>
    </row>
    <row r="1837" spans="1:17" x14ac:dyDescent="0.25">
      <c r="A1837" s="3" t="s">
        <v>158</v>
      </c>
      <c r="B1837" s="3" t="s">
        <v>8</v>
      </c>
      <c r="C1837" s="3" t="s">
        <v>9</v>
      </c>
      <c r="D1837" s="3">
        <v>0.56000000000000005</v>
      </c>
      <c r="E1837" s="3">
        <v>0.48</v>
      </c>
      <c r="F1837" s="3" t="s">
        <v>183</v>
      </c>
      <c r="G1837" s="2">
        <v>1450</v>
      </c>
      <c r="H1837" s="3">
        <v>21.41765568815088</v>
      </c>
      <c r="I1837" s="3">
        <v>88402.452126045886</v>
      </c>
      <c r="J1837" s="3">
        <v>231.20552546695708</v>
      </c>
      <c r="K1837" s="3">
        <v>1</v>
      </c>
      <c r="L1837" s="3">
        <f t="shared" si="110"/>
        <v>231.20552546695708</v>
      </c>
      <c r="M1837" s="4">
        <f t="shared" si="113"/>
        <v>231.20552546695708</v>
      </c>
      <c r="N1837" s="3">
        <v>31.379875084399238</v>
      </c>
      <c r="O1837" s="3">
        <v>1</v>
      </c>
      <c r="P1837" s="3">
        <f t="shared" si="111"/>
        <v>31.379875084399238</v>
      </c>
      <c r="Q1837" s="3">
        <f>P1837</f>
        <v>31.379875084399238</v>
      </c>
    </row>
    <row r="1838" spans="1:17" x14ac:dyDescent="0.25">
      <c r="A1838" s="3" t="s">
        <v>158</v>
      </c>
      <c r="B1838" s="3" t="s">
        <v>8</v>
      </c>
      <c r="C1838" s="3" t="s">
        <v>9</v>
      </c>
      <c r="D1838" s="3">
        <v>0.56000000000000005</v>
      </c>
      <c r="E1838" s="3">
        <v>0.48</v>
      </c>
      <c r="F1838" s="3" t="s">
        <v>183</v>
      </c>
      <c r="G1838" s="2">
        <v>1450</v>
      </c>
      <c r="H1838" s="3">
        <v>4.6151343972666057</v>
      </c>
      <c r="I1838" s="3">
        <v>21441.672767651402</v>
      </c>
      <c r="J1838" s="3">
        <v>48.702941163867081</v>
      </c>
      <c r="K1838" s="3">
        <f>1-0.712</f>
        <v>0.28800000000000003</v>
      </c>
      <c r="L1838" s="3">
        <f t="shared" si="110"/>
        <v>14.026447055193721</v>
      </c>
      <c r="M1838" s="4">
        <f t="shared" si="113"/>
        <v>14.026447055193721</v>
      </c>
      <c r="N1838" s="3">
        <v>6.7052358755463501</v>
      </c>
      <c r="O1838" s="3">
        <f>1-0.531</f>
        <v>0.46899999999999997</v>
      </c>
      <c r="P1838" s="3">
        <f t="shared" si="111"/>
        <v>3.1447556256312379</v>
      </c>
      <c r="Q1838" s="3">
        <f>P1838</f>
        <v>3.1447556256312379</v>
      </c>
    </row>
    <row r="1839" spans="1:17" x14ac:dyDescent="0.25">
      <c r="A1839" s="3" t="s">
        <v>158</v>
      </c>
      <c r="B1839" s="3" t="s">
        <v>310</v>
      </c>
      <c r="C1839" s="3" t="s">
        <v>9</v>
      </c>
      <c r="D1839" s="3">
        <v>0.56000000000000005</v>
      </c>
      <c r="E1839" s="3">
        <v>0.48</v>
      </c>
      <c r="F1839" s="3" t="s">
        <v>320</v>
      </c>
      <c r="G1839" s="2">
        <v>1450</v>
      </c>
      <c r="H1839" s="3">
        <v>3.5013746786310711</v>
      </c>
      <c r="I1839" s="3">
        <v>13949.666339499327</v>
      </c>
      <c r="J1839" s="3">
        <v>31.105145170532349</v>
      </c>
      <c r="K1839" s="3">
        <v>1</v>
      </c>
      <c r="L1839" s="3">
        <f t="shared" si="110"/>
        <v>31.105145170532349</v>
      </c>
      <c r="M1839" s="4">
        <f t="shared" si="113"/>
        <v>31.105145170532349</v>
      </c>
      <c r="N1839" s="3">
        <v>4.2730610084350049</v>
      </c>
      <c r="O1839" s="3">
        <v>1</v>
      </c>
      <c r="P1839" s="3">
        <f t="shared" si="111"/>
        <v>4.2730610084350049</v>
      </c>
      <c r="Q1839" s="3">
        <f>P1839</f>
        <v>4.2730610084350049</v>
      </c>
    </row>
    <row r="1840" spans="1:17" x14ac:dyDescent="0.25">
      <c r="A1840" s="3" t="s">
        <v>158</v>
      </c>
      <c r="B1840" s="3" t="s">
        <v>310</v>
      </c>
      <c r="C1840" s="3" t="s">
        <v>9</v>
      </c>
      <c r="D1840" s="3">
        <v>0.56000000000000005</v>
      </c>
      <c r="E1840" s="3">
        <v>0.48</v>
      </c>
      <c r="F1840" s="3" t="s">
        <v>320</v>
      </c>
      <c r="G1840" s="2">
        <v>1450</v>
      </c>
      <c r="H1840" s="3">
        <v>10.118517381419981</v>
      </c>
      <c r="I1840" s="3">
        <v>40665.004881014953</v>
      </c>
      <c r="J1840" s="3">
        <v>90.678295206946103</v>
      </c>
      <c r="K1840" s="3">
        <v>1</v>
      </c>
      <c r="L1840" s="3">
        <f t="shared" si="110"/>
        <v>90.678295206946103</v>
      </c>
      <c r="M1840" s="4">
        <f t="shared" si="113"/>
        <v>90.678295206946103</v>
      </c>
      <c r="N1840" s="3">
        <v>12.347683030236539</v>
      </c>
      <c r="O1840" s="3">
        <v>1</v>
      </c>
      <c r="P1840" s="3">
        <f t="shared" si="111"/>
        <v>12.347683030236539</v>
      </c>
      <c r="Q1840" s="3">
        <f>P1840</f>
        <v>12.347683030236539</v>
      </c>
    </row>
    <row r="1841" spans="1:17" x14ac:dyDescent="0.25">
      <c r="A1841" s="3" t="s">
        <v>158</v>
      </c>
      <c r="B1841" s="3" t="s">
        <v>310</v>
      </c>
      <c r="C1841" s="3" t="s">
        <v>9</v>
      </c>
      <c r="D1841" s="3">
        <v>0.56000000000000005</v>
      </c>
      <c r="E1841" s="3">
        <v>0.48</v>
      </c>
      <c r="F1841" s="3" t="s">
        <v>320</v>
      </c>
      <c r="G1841" s="2">
        <v>1450</v>
      </c>
      <c r="H1841" s="3">
        <v>81.377456948258981</v>
      </c>
      <c r="I1841" s="3">
        <v>328569.25099632476</v>
      </c>
      <c r="J1841" s="3">
        <v>662.92087627103763</v>
      </c>
      <c r="K1841" s="3">
        <v>1</v>
      </c>
      <c r="L1841" s="3">
        <f t="shared" si="110"/>
        <v>662.92087627103763</v>
      </c>
      <c r="M1841" s="4">
        <f t="shared" si="113"/>
        <v>662.92087627103763</v>
      </c>
      <c r="N1841" s="3">
        <v>91.626935272486719</v>
      </c>
      <c r="O1841" s="3">
        <v>1</v>
      </c>
      <c r="P1841" s="3">
        <f t="shared" si="111"/>
        <v>91.626935272486719</v>
      </c>
      <c r="Q1841" s="3">
        <f>P1841</f>
        <v>91.626935272486719</v>
      </c>
    </row>
    <row r="1842" spans="1:17" x14ac:dyDescent="0.25">
      <c r="A1842" s="3" t="s">
        <v>158</v>
      </c>
      <c r="B1842" s="3" t="s">
        <v>89</v>
      </c>
      <c r="C1842" s="3" t="s">
        <v>9</v>
      </c>
      <c r="D1842" s="3">
        <v>0.56000000000000005</v>
      </c>
      <c r="E1842" s="3">
        <v>0.48</v>
      </c>
      <c r="F1842" s="3" t="s">
        <v>277</v>
      </c>
      <c r="G1842" s="2">
        <v>1450</v>
      </c>
      <c r="H1842" s="3">
        <v>70.322660110678711</v>
      </c>
      <c r="I1842" s="3">
        <v>274313.89716698899</v>
      </c>
      <c r="J1842" s="3">
        <v>752.47872048995828</v>
      </c>
      <c r="K1842" s="3">
        <v>1</v>
      </c>
      <c r="L1842" s="3">
        <f t="shared" si="110"/>
        <v>752.47872048995828</v>
      </c>
      <c r="M1842" s="4">
        <f t="shared" si="113"/>
        <v>752.47872048995828</v>
      </c>
      <c r="N1842" s="3">
        <v>102.64235038587196</v>
      </c>
      <c r="O1842" s="3">
        <v>1</v>
      </c>
      <c r="P1842" s="3">
        <f t="shared" si="111"/>
        <v>102.64235038587196</v>
      </c>
      <c r="Q1842" s="3">
        <f>P1842</f>
        <v>102.64235038587196</v>
      </c>
    </row>
    <row r="1843" spans="1:17" x14ac:dyDescent="0.25">
      <c r="A1843" s="3" t="s">
        <v>158</v>
      </c>
      <c r="B1843" s="3" t="s">
        <v>89</v>
      </c>
      <c r="C1843" s="3" t="s">
        <v>9</v>
      </c>
      <c r="D1843" s="3">
        <v>0.56000000000000005</v>
      </c>
      <c r="E1843" s="3">
        <v>0.48</v>
      </c>
      <c r="F1843" s="3" t="s">
        <v>294</v>
      </c>
      <c r="G1843" s="2">
        <v>1450</v>
      </c>
      <c r="H1843" s="3">
        <v>5.0746906495630253E-2</v>
      </c>
      <c r="I1843" s="3">
        <v>206.98441539496474</v>
      </c>
      <c r="J1843" s="3">
        <v>0.58742174874524056</v>
      </c>
      <c r="K1843" s="3">
        <v>1</v>
      </c>
      <c r="L1843" s="3">
        <f t="shared" si="110"/>
        <v>0.58742174874524056</v>
      </c>
      <c r="M1843" s="4">
        <f t="shared" si="113"/>
        <v>0.58742174874524056</v>
      </c>
      <c r="N1843" s="3">
        <v>8.0689616592424462E-2</v>
      </c>
      <c r="O1843" s="3">
        <v>1</v>
      </c>
      <c r="P1843" s="3">
        <f t="shared" si="111"/>
        <v>8.0689616592424462E-2</v>
      </c>
      <c r="Q1843" s="3">
        <f>P1843</f>
        <v>8.0689616592424462E-2</v>
      </c>
    </row>
    <row r="1844" spans="1:17" x14ac:dyDescent="0.25">
      <c r="A1844" s="3" t="s">
        <v>158</v>
      </c>
      <c r="B1844" s="3" t="s">
        <v>89</v>
      </c>
      <c r="C1844" s="3" t="s">
        <v>9</v>
      </c>
      <c r="D1844" s="3">
        <v>0.56000000000000005</v>
      </c>
      <c r="E1844" s="3">
        <v>0.48</v>
      </c>
      <c r="F1844" s="3" t="s">
        <v>296</v>
      </c>
      <c r="G1844" s="2">
        <v>1450</v>
      </c>
      <c r="H1844" s="3">
        <v>7.9828119364339055E-3</v>
      </c>
      <c r="I1844" s="3">
        <v>33.523775541170195</v>
      </c>
      <c r="J1844" s="3">
        <v>8.0397280823624628E-2</v>
      </c>
      <c r="K1844" s="3">
        <v>1</v>
      </c>
      <c r="L1844" s="3">
        <f t="shared" si="110"/>
        <v>8.0397280823624628E-2</v>
      </c>
      <c r="M1844" s="4">
        <f t="shared" si="113"/>
        <v>8.0397280823624628E-2</v>
      </c>
      <c r="N1844" s="3">
        <v>1.068323992710811E-2</v>
      </c>
      <c r="O1844" s="3">
        <v>1</v>
      </c>
      <c r="P1844" s="3">
        <f t="shared" si="111"/>
        <v>1.068323992710811E-2</v>
      </c>
      <c r="Q1844" s="3">
        <f>P1844</f>
        <v>1.068323992710811E-2</v>
      </c>
    </row>
    <row r="1845" spans="1:17" x14ac:dyDescent="0.25">
      <c r="A1845" s="3" t="s">
        <v>158</v>
      </c>
      <c r="B1845" s="3" t="s">
        <v>8</v>
      </c>
      <c r="C1845" s="3" t="s">
        <v>9</v>
      </c>
      <c r="D1845" s="3">
        <v>0.56000000000000005</v>
      </c>
      <c r="E1845" s="3">
        <v>0.48</v>
      </c>
      <c r="F1845" s="3" t="s">
        <v>184</v>
      </c>
      <c r="G1845" s="2">
        <v>1450</v>
      </c>
      <c r="H1845" s="3">
        <v>1.9937725238192565</v>
      </c>
      <c r="I1845" s="3">
        <v>7957.0654904297226</v>
      </c>
      <c r="J1845" s="3">
        <v>15.56692598055627</v>
      </c>
      <c r="K1845" s="3">
        <v>1</v>
      </c>
      <c r="L1845" s="3">
        <f t="shared" si="110"/>
        <v>15.56692598055627</v>
      </c>
      <c r="M1845" s="4">
        <f t="shared" si="113"/>
        <v>15.56692598055627</v>
      </c>
      <c r="N1845" s="3">
        <v>2.0643317223272906</v>
      </c>
      <c r="O1845" s="3">
        <v>1</v>
      </c>
      <c r="P1845" s="3">
        <f t="shared" si="111"/>
        <v>2.0643317223272906</v>
      </c>
      <c r="Q1845" s="3">
        <f>P1845</f>
        <v>2.0643317223272906</v>
      </c>
    </row>
    <row r="1846" spans="1:17" x14ac:dyDescent="0.25">
      <c r="A1846" s="3" t="s">
        <v>158</v>
      </c>
      <c r="B1846" s="3" t="s">
        <v>8</v>
      </c>
      <c r="C1846" s="3" t="s">
        <v>9</v>
      </c>
      <c r="D1846" s="3">
        <v>0.56000000000000005</v>
      </c>
      <c r="E1846" s="3">
        <v>0.48</v>
      </c>
      <c r="F1846" s="3" t="s">
        <v>184</v>
      </c>
      <c r="G1846" s="2">
        <v>1450</v>
      </c>
      <c r="H1846" s="3">
        <v>4.4163989883236523</v>
      </c>
      <c r="I1846" s="3">
        <v>18183.65608934937</v>
      </c>
      <c r="J1846" s="3">
        <v>40.494171094447132</v>
      </c>
      <c r="K1846" s="3">
        <v>1</v>
      </c>
      <c r="L1846" s="3">
        <f t="shared" si="110"/>
        <v>40.494171094447132</v>
      </c>
      <c r="M1846" s="4">
        <f t="shared" si="113"/>
        <v>40.494171094447132</v>
      </c>
      <c r="N1846" s="3">
        <v>5.5092436760430665</v>
      </c>
      <c r="O1846" s="3">
        <v>1</v>
      </c>
      <c r="P1846" s="3">
        <f t="shared" si="111"/>
        <v>5.5092436760430665</v>
      </c>
      <c r="Q1846" s="3">
        <f>P1846</f>
        <v>5.5092436760430665</v>
      </c>
    </row>
    <row r="1847" spans="1:17" x14ac:dyDescent="0.25">
      <c r="A1847" s="3" t="s">
        <v>158</v>
      </c>
      <c r="B1847" s="3" t="s">
        <v>8</v>
      </c>
      <c r="C1847" s="3" t="s">
        <v>9</v>
      </c>
      <c r="D1847" s="3">
        <v>0.56000000000000005</v>
      </c>
      <c r="E1847" s="3">
        <v>0.48</v>
      </c>
      <c r="F1847" s="3" t="s">
        <v>184</v>
      </c>
      <c r="G1847" s="2">
        <v>1450</v>
      </c>
      <c r="H1847" s="3">
        <v>7.4442702144459319E-2</v>
      </c>
      <c r="I1847" s="3">
        <v>310.43104889239589</v>
      </c>
      <c r="J1847" s="3">
        <v>0.69420507127379616</v>
      </c>
      <c r="K1847" s="3">
        <f>1-0.712</f>
        <v>0.28800000000000003</v>
      </c>
      <c r="L1847" s="3">
        <f t="shared" si="110"/>
        <v>0.1999310605268533</v>
      </c>
      <c r="M1847" s="4">
        <f t="shared" si="113"/>
        <v>0.1999310605268533</v>
      </c>
      <c r="N1847" s="3">
        <v>9.3534331718652886E-2</v>
      </c>
      <c r="O1847" s="3">
        <f>1-0.531</f>
        <v>0.46899999999999997</v>
      </c>
      <c r="P1847" s="3">
        <f t="shared" si="111"/>
        <v>4.3867601576048201E-2</v>
      </c>
      <c r="Q1847" s="3">
        <f>P1847</f>
        <v>4.3867601576048201E-2</v>
      </c>
    </row>
    <row r="1848" spans="1:17" x14ac:dyDescent="0.25">
      <c r="A1848" s="3" t="s">
        <v>158</v>
      </c>
      <c r="B1848" s="3" t="s">
        <v>8</v>
      </c>
      <c r="C1848" s="3" t="s">
        <v>9</v>
      </c>
      <c r="D1848" s="3">
        <v>0.56000000000000005</v>
      </c>
      <c r="E1848" s="3">
        <v>0.48</v>
      </c>
      <c r="F1848" s="3" t="s">
        <v>184</v>
      </c>
      <c r="G1848" s="2">
        <v>1450</v>
      </c>
      <c r="H1848" s="3">
        <v>9.2304162562719121</v>
      </c>
      <c r="I1848" s="3">
        <v>38257.988919181676</v>
      </c>
      <c r="J1848" s="3">
        <v>79.962638276678575</v>
      </c>
      <c r="K1848" s="3">
        <f>1-0.712</f>
        <v>0.28800000000000003</v>
      </c>
      <c r="L1848" s="3">
        <f t="shared" si="110"/>
        <v>23.029239823683433</v>
      </c>
      <c r="M1848" s="4">
        <f t="shared" si="113"/>
        <v>23.029239823683433</v>
      </c>
      <c r="N1848" s="3">
        <v>10.773224989174675</v>
      </c>
      <c r="O1848" s="3">
        <f>1-0.531</f>
        <v>0.46899999999999997</v>
      </c>
      <c r="P1848" s="3">
        <f t="shared" si="111"/>
        <v>5.0526425199229221</v>
      </c>
      <c r="Q1848" s="3">
        <f>P1848</f>
        <v>5.0526425199229221</v>
      </c>
    </row>
    <row r="1849" spans="1:17" x14ac:dyDescent="0.25">
      <c r="A1849" s="3" t="s">
        <v>158</v>
      </c>
      <c r="B1849" s="3" t="s">
        <v>89</v>
      </c>
      <c r="C1849" s="3" t="s">
        <v>9</v>
      </c>
      <c r="D1849" s="3">
        <v>0.56000000000000005</v>
      </c>
      <c r="E1849" s="3">
        <v>0.48</v>
      </c>
      <c r="F1849" s="3" t="s">
        <v>283</v>
      </c>
      <c r="G1849" s="2">
        <v>1450</v>
      </c>
      <c r="H1849" s="3">
        <v>0.30332251871530724</v>
      </c>
      <c r="I1849" s="3">
        <v>1277.8259210342742</v>
      </c>
      <c r="J1849" s="3">
        <v>3.2954145294217159</v>
      </c>
      <c r="K1849" s="3">
        <v>1</v>
      </c>
      <c r="L1849" s="3">
        <f t="shared" si="110"/>
        <v>3.2954145294217159</v>
      </c>
      <c r="M1849" s="4">
        <f t="shared" si="113"/>
        <v>3.2954145294217159</v>
      </c>
      <c r="N1849" s="3">
        <v>0.44556845730549416</v>
      </c>
      <c r="O1849" s="3">
        <v>1</v>
      </c>
      <c r="P1849" s="3">
        <f t="shared" si="111"/>
        <v>0.44556845730549416</v>
      </c>
      <c r="Q1849" s="3">
        <f>P1849</f>
        <v>0.44556845730549416</v>
      </c>
    </row>
    <row r="1850" spans="1:17" x14ac:dyDescent="0.25">
      <c r="A1850" s="3" t="s">
        <v>158</v>
      </c>
      <c r="B1850" s="3" t="s">
        <v>310</v>
      </c>
      <c r="C1850" s="3" t="s">
        <v>9</v>
      </c>
      <c r="D1850" s="3">
        <v>0.56000000000000005</v>
      </c>
      <c r="E1850" s="3">
        <v>0.48</v>
      </c>
      <c r="F1850" s="3" t="s">
        <v>283</v>
      </c>
      <c r="G1850" s="2">
        <v>1450</v>
      </c>
      <c r="H1850" s="3">
        <v>9.1758464697354065E-3</v>
      </c>
      <c r="I1850" s="3">
        <v>34.316112623568351</v>
      </c>
      <c r="J1850" s="3">
        <v>7.68888135378228E-2</v>
      </c>
      <c r="K1850" s="3">
        <v>1</v>
      </c>
      <c r="L1850" s="3">
        <f t="shared" si="110"/>
        <v>7.68888135378228E-2</v>
      </c>
      <c r="M1850" s="4">
        <f t="shared" si="113"/>
        <v>7.68888135378228E-2</v>
      </c>
      <c r="N1850" s="3">
        <v>9.8836591777995211E-3</v>
      </c>
      <c r="O1850" s="3">
        <v>1</v>
      </c>
      <c r="P1850" s="3">
        <f t="shared" si="111"/>
        <v>9.8836591777995211E-3</v>
      </c>
      <c r="Q1850" s="3">
        <f>P1850</f>
        <v>9.8836591777995211E-3</v>
      </c>
    </row>
    <row r="1851" spans="1:17" x14ac:dyDescent="0.25">
      <c r="A1851" s="3" t="s">
        <v>158</v>
      </c>
      <c r="B1851" s="3" t="s">
        <v>310</v>
      </c>
      <c r="C1851" s="3" t="s">
        <v>9</v>
      </c>
      <c r="D1851" s="3">
        <v>0.56000000000000005</v>
      </c>
      <c r="E1851" s="3">
        <v>0.48</v>
      </c>
      <c r="F1851" s="3" t="s">
        <v>283</v>
      </c>
      <c r="G1851" s="2">
        <v>1450</v>
      </c>
      <c r="H1851" s="3">
        <v>9.7580654130647003E-3</v>
      </c>
      <c r="I1851" s="3">
        <v>38.145828765883408</v>
      </c>
      <c r="J1851" s="3">
        <v>0.10010994388292595</v>
      </c>
      <c r="K1851" s="3">
        <v>1</v>
      </c>
      <c r="L1851" s="3">
        <f t="shared" si="110"/>
        <v>0.10010994388292595</v>
      </c>
      <c r="M1851" s="4">
        <f t="shared" si="113"/>
        <v>0.10010994388292595</v>
      </c>
      <c r="N1851" s="3">
        <v>1.3584407420037871E-2</v>
      </c>
      <c r="O1851" s="3">
        <v>1</v>
      </c>
      <c r="P1851" s="3">
        <f t="shared" si="111"/>
        <v>1.3584407420037871E-2</v>
      </c>
      <c r="Q1851" s="3">
        <f>P1851</f>
        <v>1.3584407420037871E-2</v>
      </c>
    </row>
    <row r="1852" spans="1:17" x14ac:dyDescent="0.25">
      <c r="A1852" s="3" t="s">
        <v>158</v>
      </c>
      <c r="B1852" s="3" t="s">
        <v>89</v>
      </c>
      <c r="C1852" s="3" t="s">
        <v>9</v>
      </c>
      <c r="D1852" s="3">
        <v>0.56000000000000005</v>
      </c>
      <c r="E1852" s="3">
        <v>0.48</v>
      </c>
      <c r="F1852" s="3" t="s">
        <v>283</v>
      </c>
      <c r="G1852" s="2">
        <v>1450</v>
      </c>
      <c r="H1852" s="3">
        <v>0.19257365434745097</v>
      </c>
      <c r="I1852" s="3">
        <v>798.70766930367017</v>
      </c>
      <c r="J1852" s="3">
        <v>2.1126077430452486</v>
      </c>
      <c r="K1852" s="3">
        <v>1</v>
      </c>
      <c r="L1852" s="3">
        <f t="shared" si="110"/>
        <v>2.1126077430452486</v>
      </c>
      <c r="M1852" s="4">
        <f t="shared" si="113"/>
        <v>2.1126077430452486</v>
      </c>
      <c r="N1852" s="3">
        <v>0.28137116231586407</v>
      </c>
      <c r="O1852" s="3">
        <v>1</v>
      </c>
      <c r="P1852" s="3">
        <f t="shared" si="111"/>
        <v>0.28137116231586407</v>
      </c>
      <c r="Q1852" s="3">
        <f>P1852</f>
        <v>0.28137116231586407</v>
      </c>
    </row>
    <row r="1853" spans="1:17" x14ac:dyDescent="0.25">
      <c r="A1853" s="3" t="s">
        <v>158</v>
      </c>
      <c r="B1853" s="3" t="s">
        <v>310</v>
      </c>
      <c r="C1853" s="3" t="s">
        <v>9</v>
      </c>
      <c r="D1853" s="3">
        <v>0.56000000000000005</v>
      </c>
      <c r="E1853" s="3">
        <v>0.48</v>
      </c>
      <c r="F1853" s="3" t="s">
        <v>283</v>
      </c>
      <c r="G1853" s="2">
        <v>1450</v>
      </c>
      <c r="H1853" s="3">
        <v>2.9296354095003412E-2</v>
      </c>
      <c r="I1853" s="3">
        <v>117.89622172220221</v>
      </c>
      <c r="J1853" s="3">
        <v>0.30578968227512604</v>
      </c>
      <c r="K1853" s="3">
        <v>1</v>
      </c>
      <c r="L1853" s="3">
        <f t="shared" si="110"/>
        <v>0.30578968227512604</v>
      </c>
      <c r="M1853" s="4">
        <f t="shared" si="113"/>
        <v>0.30578968227512604</v>
      </c>
      <c r="N1853" s="3">
        <v>4.1591842418140415E-2</v>
      </c>
      <c r="O1853" s="3">
        <v>1</v>
      </c>
      <c r="P1853" s="3">
        <f t="shared" si="111"/>
        <v>4.1591842418140415E-2</v>
      </c>
      <c r="Q1853" s="3">
        <f>P1853</f>
        <v>4.1591842418140415E-2</v>
      </c>
    </row>
    <row r="1854" spans="1:17" x14ac:dyDescent="0.25">
      <c r="A1854" s="3" t="s">
        <v>158</v>
      </c>
      <c r="B1854" s="3" t="s">
        <v>89</v>
      </c>
      <c r="C1854" s="3" t="s">
        <v>9</v>
      </c>
      <c r="D1854" s="3">
        <v>0.56000000000000005</v>
      </c>
      <c r="E1854" s="3">
        <v>0.48</v>
      </c>
      <c r="F1854" s="3" t="s">
        <v>283</v>
      </c>
      <c r="G1854" s="2">
        <v>1450</v>
      </c>
      <c r="H1854" s="3">
        <v>1.3978769402179364E-5</v>
      </c>
      <c r="I1854" s="3">
        <v>5.7754016406861931E-2</v>
      </c>
      <c r="J1854" s="3">
        <v>1.4928191010205342E-4</v>
      </c>
      <c r="K1854" s="3">
        <v>1</v>
      </c>
      <c r="L1854" s="3">
        <f t="shared" si="110"/>
        <v>1.4928191010205342E-4</v>
      </c>
      <c r="M1854" s="4">
        <f t="shared" si="113"/>
        <v>1.4928191010205342E-4</v>
      </c>
      <c r="N1854" s="3">
        <v>2.5843108866673583E-5</v>
      </c>
      <c r="O1854" s="3">
        <v>1</v>
      </c>
      <c r="P1854" s="3">
        <f t="shared" si="111"/>
        <v>2.5843108866673583E-5</v>
      </c>
      <c r="Q1854" s="3">
        <f>P1854</f>
        <v>2.5843108866673583E-5</v>
      </c>
    </row>
    <row r="1855" spans="1:17" x14ac:dyDescent="0.25">
      <c r="A1855" s="3" t="s">
        <v>158</v>
      </c>
      <c r="B1855" s="3" t="s">
        <v>351</v>
      </c>
      <c r="C1855" s="3" t="s">
        <v>352</v>
      </c>
      <c r="D1855" s="3">
        <v>0.36</v>
      </c>
      <c r="E1855" s="3">
        <v>0.57999999999999996</v>
      </c>
      <c r="F1855" s="3" t="s">
        <v>283</v>
      </c>
      <c r="G1855" s="2">
        <v>1450</v>
      </c>
      <c r="H1855" s="3">
        <v>3.1497802053882884E-3</v>
      </c>
      <c r="I1855" s="3">
        <v>12.826506228166563</v>
      </c>
      <c r="J1855" s="3">
        <v>3.5047967642316463E-2</v>
      </c>
      <c r="K1855" s="3">
        <v>1</v>
      </c>
      <c r="L1855" s="3">
        <f t="shared" si="110"/>
        <v>3.5047967642316463E-2</v>
      </c>
      <c r="M1855" s="4">
        <f t="shared" si="113"/>
        <v>3.5047967642316463E-2</v>
      </c>
      <c r="N1855" s="3">
        <v>4.6726303327279369E-3</v>
      </c>
      <c r="O1855" s="3">
        <v>1</v>
      </c>
      <c r="P1855" s="3">
        <f t="shared" si="111"/>
        <v>4.6726303327279369E-3</v>
      </c>
      <c r="Q1855" s="3">
        <f>P1855</f>
        <v>4.6726303327279369E-3</v>
      </c>
    </row>
    <row r="1856" spans="1:17" x14ac:dyDescent="0.25">
      <c r="A1856" s="3" t="s">
        <v>158</v>
      </c>
      <c r="B1856" s="3" t="s">
        <v>8</v>
      </c>
      <c r="C1856" s="3" t="s">
        <v>9</v>
      </c>
      <c r="D1856" s="3">
        <v>0.56000000000000005</v>
      </c>
      <c r="E1856" s="3">
        <v>0.48</v>
      </c>
      <c r="F1856" s="3" t="s">
        <v>59</v>
      </c>
      <c r="G1856" s="2">
        <v>1450</v>
      </c>
      <c r="H1856" s="3">
        <v>3.3103501284552028E-2</v>
      </c>
      <c r="I1856" s="3">
        <v>135.27695823813639</v>
      </c>
      <c r="J1856" s="3">
        <v>0.37301865231089937</v>
      </c>
      <c r="K1856" s="3">
        <v>1</v>
      </c>
      <c r="L1856" s="3">
        <f t="shared" si="110"/>
        <v>0.37301865231089937</v>
      </c>
      <c r="M1856" s="4">
        <f t="shared" si="113"/>
        <v>0.37301865231089937</v>
      </c>
      <c r="N1856" s="3">
        <v>4.9096368555669956E-2</v>
      </c>
      <c r="O1856" s="3">
        <v>1</v>
      </c>
      <c r="P1856" s="3">
        <f t="shared" si="111"/>
        <v>4.9096368555669956E-2</v>
      </c>
      <c r="Q1856" s="3">
        <f>P1856</f>
        <v>4.9096368555669956E-2</v>
      </c>
    </row>
    <row r="1857" spans="1:17" x14ac:dyDescent="0.25">
      <c r="A1857" s="3" t="s">
        <v>158</v>
      </c>
      <c r="B1857" s="3" t="s">
        <v>8</v>
      </c>
      <c r="C1857" s="3" t="s">
        <v>9</v>
      </c>
      <c r="D1857" s="3">
        <v>0.56000000000000005</v>
      </c>
      <c r="E1857" s="3">
        <v>0.48</v>
      </c>
      <c r="F1857" s="3" t="s">
        <v>59</v>
      </c>
      <c r="G1857" s="2">
        <v>1450</v>
      </c>
      <c r="H1857" s="3">
        <v>2.3819318619215809E-3</v>
      </c>
      <c r="I1857" s="3">
        <v>8.6578569244993631</v>
      </c>
      <c r="J1857" s="3">
        <v>2.5971733250990236E-2</v>
      </c>
      <c r="K1857" s="3">
        <v>1</v>
      </c>
      <c r="L1857" s="3">
        <f t="shared" si="110"/>
        <v>2.5971733250990236E-2</v>
      </c>
      <c r="M1857" s="4">
        <f t="shared" si="113"/>
        <v>2.5971733250990236E-2</v>
      </c>
      <c r="N1857" s="3">
        <v>3.6822342027356451E-3</v>
      </c>
      <c r="O1857" s="3">
        <v>1</v>
      </c>
      <c r="P1857" s="3">
        <f t="shared" si="111"/>
        <v>3.6822342027356451E-3</v>
      </c>
      <c r="Q1857" s="3">
        <f>P1857</f>
        <v>3.6822342027356451E-3</v>
      </c>
    </row>
    <row r="1858" spans="1:17" x14ac:dyDescent="0.25">
      <c r="A1858" s="3" t="s">
        <v>158</v>
      </c>
      <c r="B1858" s="3" t="s">
        <v>8</v>
      </c>
      <c r="C1858" s="3" t="s">
        <v>9</v>
      </c>
      <c r="D1858" s="3">
        <v>0.56000000000000005</v>
      </c>
      <c r="E1858" s="3">
        <v>0.48</v>
      </c>
      <c r="F1858" s="3" t="s">
        <v>59</v>
      </c>
      <c r="G1858" s="2">
        <v>1450</v>
      </c>
      <c r="H1858" s="3">
        <v>5.1704471214170794E-2</v>
      </c>
      <c r="I1858" s="3">
        <v>214.08981811706752</v>
      </c>
      <c r="J1858" s="3">
        <v>0.4416077711285471</v>
      </c>
      <c r="K1858" s="3">
        <v>1</v>
      </c>
      <c r="L1858" s="3">
        <f t="shared" ref="L1858:L1921" si="114">J1858*K1858</f>
        <v>0.4416077711285471</v>
      </c>
      <c r="M1858" s="4">
        <f t="shared" si="113"/>
        <v>0.4416077711285471</v>
      </c>
      <c r="N1858" s="3">
        <v>5.916008914562694E-2</v>
      </c>
      <c r="O1858" s="3">
        <v>1</v>
      </c>
      <c r="P1858" s="3">
        <f t="shared" ref="P1858:P1921" si="115">N1858*O1858</f>
        <v>5.916008914562694E-2</v>
      </c>
      <c r="Q1858" s="3">
        <f>P1858</f>
        <v>5.916008914562694E-2</v>
      </c>
    </row>
    <row r="1859" spans="1:17" x14ac:dyDescent="0.25">
      <c r="A1859" s="3" t="s">
        <v>158</v>
      </c>
      <c r="B1859" s="3" t="s">
        <v>8</v>
      </c>
      <c r="C1859" s="3" t="s">
        <v>9</v>
      </c>
      <c r="D1859" s="3">
        <v>0.56000000000000005</v>
      </c>
      <c r="E1859" s="3">
        <v>0.48</v>
      </c>
      <c r="F1859" s="3" t="s">
        <v>59</v>
      </c>
      <c r="G1859" s="2">
        <v>1450</v>
      </c>
      <c r="H1859" s="3">
        <v>0.10146757128086922</v>
      </c>
      <c r="I1859" s="3">
        <v>468.33392207280957</v>
      </c>
      <c r="J1859" s="3">
        <v>1.1338973001945665</v>
      </c>
      <c r="K1859" s="3">
        <v>1</v>
      </c>
      <c r="L1859" s="3">
        <f t="shared" si="114"/>
        <v>1.1338973001945665</v>
      </c>
      <c r="M1859" s="4">
        <f t="shared" si="113"/>
        <v>1.1338973001945665</v>
      </c>
      <c r="N1859" s="3">
        <v>0.15073787274643319</v>
      </c>
      <c r="O1859" s="3">
        <v>1</v>
      </c>
      <c r="P1859" s="3">
        <f t="shared" si="115"/>
        <v>0.15073787274643319</v>
      </c>
      <c r="Q1859" s="3">
        <f>P1859</f>
        <v>0.15073787274643319</v>
      </c>
    </row>
    <row r="1860" spans="1:17" x14ac:dyDescent="0.25">
      <c r="A1860" s="3" t="s">
        <v>158</v>
      </c>
      <c r="B1860" s="3" t="s">
        <v>8</v>
      </c>
      <c r="C1860" s="3" t="s">
        <v>9</v>
      </c>
      <c r="D1860" s="3">
        <v>0.56000000000000005</v>
      </c>
      <c r="E1860" s="3">
        <v>0.48</v>
      </c>
      <c r="F1860" s="3" t="s">
        <v>59</v>
      </c>
      <c r="G1860" s="2">
        <v>1450</v>
      </c>
      <c r="H1860" s="3">
        <v>7.3928776661512964E-3</v>
      </c>
      <c r="I1860" s="3">
        <v>36.200561200250014</v>
      </c>
      <c r="J1860" s="3">
        <v>8.8322377884436282E-2</v>
      </c>
      <c r="K1860" s="3">
        <f>1-0.712</f>
        <v>0.28800000000000003</v>
      </c>
      <c r="L1860" s="3">
        <f t="shared" si="114"/>
        <v>2.5436844830717651E-2</v>
      </c>
      <c r="M1860" s="4">
        <f t="shared" si="113"/>
        <v>2.5436844830717651E-2</v>
      </c>
      <c r="N1860" s="3">
        <v>1.2090349599836993E-2</v>
      </c>
      <c r="O1860" s="3">
        <f>1-0.531</f>
        <v>0.46899999999999997</v>
      </c>
      <c r="P1860" s="3">
        <f t="shared" si="115"/>
        <v>5.6703739623235492E-3</v>
      </c>
      <c r="Q1860" s="3">
        <f>P1860</f>
        <v>5.6703739623235492E-3</v>
      </c>
    </row>
    <row r="1861" spans="1:17" x14ac:dyDescent="0.25">
      <c r="A1861" s="3" t="s">
        <v>158</v>
      </c>
      <c r="B1861" s="3" t="s">
        <v>8</v>
      </c>
      <c r="C1861" s="3" t="s">
        <v>9</v>
      </c>
      <c r="D1861" s="3">
        <v>0.56000000000000005</v>
      </c>
      <c r="E1861" s="3">
        <v>0.48</v>
      </c>
      <c r="F1861" s="3" t="s">
        <v>59</v>
      </c>
      <c r="G1861" s="2">
        <v>1450</v>
      </c>
      <c r="H1861" s="3">
        <v>1.9078618389434913E-2</v>
      </c>
      <c r="I1861" s="3">
        <v>71.859253970021342</v>
      </c>
      <c r="J1861" s="3">
        <v>0.19462874823412826</v>
      </c>
      <c r="K1861" s="3">
        <v>1</v>
      </c>
      <c r="L1861" s="3">
        <f t="shared" si="114"/>
        <v>0.19462874823412826</v>
      </c>
      <c r="M1861" s="4">
        <f t="shared" si="113"/>
        <v>0.19462874823412826</v>
      </c>
      <c r="N1861" s="3">
        <v>2.6092678776986872E-2</v>
      </c>
      <c r="O1861" s="3">
        <v>1</v>
      </c>
      <c r="P1861" s="3">
        <f t="shared" si="115"/>
        <v>2.6092678776986872E-2</v>
      </c>
      <c r="Q1861" s="3">
        <f>P1861</f>
        <v>2.6092678776986872E-2</v>
      </c>
    </row>
    <row r="1862" spans="1:17" x14ac:dyDescent="0.25">
      <c r="A1862" s="3" t="s">
        <v>158</v>
      </c>
      <c r="B1862" s="3" t="s">
        <v>8</v>
      </c>
      <c r="C1862" s="3" t="s">
        <v>9</v>
      </c>
      <c r="D1862" s="3">
        <v>0.56000000000000005</v>
      </c>
      <c r="E1862" s="3">
        <v>0.48</v>
      </c>
      <c r="F1862" s="3" t="s">
        <v>59</v>
      </c>
      <c r="G1862" s="2">
        <v>1450</v>
      </c>
      <c r="H1862" s="3">
        <v>1.109005187208013E-2</v>
      </c>
      <c r="I1862" s="3">
        <v>44.184260212071905</v>
      </c>
      <c r="J1862" s="3">
        <v>0.1019859613161419</v>
      </c>
      <c r="K1862" s="3">
        <v>1</v>
      </c>
      <c r="L1862" s="3">
        <f t="shared" si="114"/>
        <v>0.1019859613161419</v>
      </c>
      <c r="M1862" s="4">
        <f t="shared" si="113"/>
        <v>0.1019859613161419</v>
      </c>
      <c r="N1862" s="3">
        <v>1.3330573731076597E-2</v>
      </c>
      <c r="O1862" s="3">
        <v>1</v>
      </c>
      <c r="P1862" s="3">
        <f t="shared" si="115"/>
        <v>1.3330573731076597E-2</v>
      </c>
      <c r="Q1862" s="3">
        <f>P1862</f>
        <v>1.3330573731076597E-2</v>
      </c>
    </row>
    <row r="1863" spans="1:17" x14ac:dyDescent="0.25">
      <c r="A1863" s="3" t="s">
        <v>158</v>
      </c>
      <c r="B1863" s="3" t="s">
        <v>8</v>
      </c>
      <c r="C1863" s="3" t="s">
        <v>9</v>
      </c>
      <c r="D1863" s="3">
        <v>0.56000000000000005</v>
      </c>
      <c r="E1863" s="3">
        <v>0.48</v>
      </c>
      <c r="F1863" s="3" t="s">
        <v>59</v>
      </c>
      <c r="G1863" s="2">
        <v>1450</v>
      </c>
      <c r="H1863" s="3">
        <v>1.991670449241539E-2</v>
      </c>
      <c r="I1863" s="3">
        <v>67.190125980519923</v>
      </c>
      <c r="J1863" s="3">
        <v>0.15138940016187089</v>
      </c>
      <c r="K1863" s="3">
        <v>1</v>
      </c>
      <c r="L1863" s="3">
        <f t="shared" si="114"/>
        <v>0.15138940016187089</v>
      </c>
      <c r="M1863" s="4">
        <f t="shared" si="113"/>
        <v>0.15138940016187089</v>
      </c>
      <c r="N1863" s="3">
        <v>2.0909205455921034E-2</v>
      </c>
      <c r="O1863" s="3">
        <v>1</v>
      </c>
      <c r="P1863" s="3">
        <f t="shared" si="115"/>
        <v>2.0909205455921034E-2</v>
      </c>
      <c r="Q1863" s="3">
        <f>P1863</f>
        <v>2.0909205455921034E-2</v>
      </c>
    </row>
    <row r="1864" spans="1:17" x14ac:dyDescent="0.25">
      <c r="A1864" s="3" t="s">
        <v>158</v>
      </c>
      <c r="B1864" s="3" t="s">
        <v>8</v>
      </c>
      <c r="C1864" s="3" t="s">
        <v>9</v>
      </c>
      <c r="D1864" s="3">
        <v>0.56000000000000005</v>
      </c>
      <c r="E1864" s="3">
        <v>0.48</v>
      </c>
      <c r="F1864" s="3" t="s">
        <v>59</v>
      </c>
      <c r="G1864" s="2">
        <v>1450</v>
      </c>
      <c r="H1864" s="3">
        <v>3.3083092010415302E-2</v>
      </c>
      <c r="I1864" s="3">
        <v>84.401735229029626</v>
      </c>
      <c r="J1864" s="3">
        <v>0.20943527968368786</v>
      </c>
      <c r="K1864" s="3">
        <v>1</v>
      </c>
      <c r="L1864" s="3">
        <f t="shared" si="114"/>
        <v>0.20943527968368786</v>
      </c>
      <c r="M1864" s="4">
        <f t="shared" si="113"/>
        <v>0.20943527968368786</v>
      </c>
      <c r="N1864" s="3">
        <v>2.7865797391707008E-2</v>
      </c>
      <c r="O1864" s="3">
        <v>1</v>
      </c>
      <c r="P1864" s="3">
        <f t="shared" si="115"/>
        <v>2.7865797391707008E-2</v>
      </c>
      <c r="Q1864" s="3">
        <f>P1864</f>
        <v>2.7865797391707008E-2</v>
      </c>
    </row>
    <row r="1865" spans="1:17" x14ac:dyDescent="0.25">
      <c r="A1865" s="3" t="s">
        <v>158</v>
      </c>
      <c r="B1865" s="3" t="s">
        <v>310</v>
      </c>
      <c r="C1865" s="3" t="s">
        <v>9</v>
      </c>
      <c r="D1865" s="3">
        <v>0.56000000000000005</v>
      </c>
      <c r="E1865" s="3">
        <v>0.48</v>
      </c>
      <c r="F1865" s="3" t="s">
        <v>323</v>
      </c>
      <c r="G1865" s="2">
        <v>1450</v>
      </c>
      <c r="H1865" s="3">
        <v>4.1356759323923009E-4</v>
      </c>
      <c r="I1865" s="3">
        <v>0.84169774500087835</v>
      </c>
      <c r="J1865" s="3">
        <v>1.8182531252779654E-3</v>
      </c>
      <c r="K1865" s="3">
        <v>1</v>
      </c>
      <c r="L1865" s="3">
        <f t="shared" si="114"/>
        <v>1.8182531252779654E-3</v>
      </c>
      <c r="M1865" s="4">
        <f t="shared" si="113"/>
        <v>1.8182531252779654E-3</v>
      </c>
      <c r="N1865" s="3">
        <v>1.7047485691854707E-4</v>
      </c>
      <c r="O1865" s="3">
        <v>1</v>
      </c>
      <c r="P1865" s="3">
        <f t="shared" si="115"/>
        <v>1.7047485691854707E-4</v>
      </c>
      <c r="Q1865" s="3">
        <f>P1865</f>
        <v>1.7047485691854707E-4</v>
      </c>
    </row>
    <row r="1866" spans="1:17" x14ac:dyDescent="0.25">
      <c r="A1866" s="3" t="s">
        <v>158</v>
      </c>
      <c r="B1866" s="3" t="s">
        <v>310</v>
      </c>
      <c r="C1866" s="3" t="s">
        <v>9</v>
      </c>
      <c r="D1866" s="3">
        <v>0.56000000000000005</v>
      </c>
      <c r="E1866" s="3">
        <v>0.48</v>
      </c>
      <c r="F1866" s="3" t="s">
        <v>323</v>
      </c>
      <c r="G1866" s="2">
        <v>1450</v>
      </c>
      <c r="H1866" s="3">
        <v>0.72299232527895962</v>
      </c>
      <c r="I1866" s="3">
        <v>2077.5016569923282</v>
      </c>
      <c r="J1866" s="3">
        <v>5.5804191281801723</v>
      </c>
      <c r="K1866" s="3">
        <v>1</v>
      </c>
      <c r="L1866" s="3">
        <f t="shared" si="114"/>
        <v>5.5804191281801723</v>
      </c>
      <c r="M1866" s="4">
        <f t="shared" si="113"/>
        <v>5.5804191281801723</v>
      </c>
      <c r="N1866" s="3">
        <v>0.66751025078539505</v>
      </c>
      <c r="O1866" s="3">
        <v>1</v>
      </c>
      <c r="P1866" s="3">
        <f t="shared" si="115"/>
        <v>0.66751025078539505</v>
      </c>
      <c r="Q1866" s="3">
        <f>P1866</f>
        <v>0.66751025078539505</v>
      </c>
    </row>
    <row r="1867" spans="1:17" x14ac:dyDescent="0.25">
      <c r="A1867" s="3" t="s">
        <v>158</v>
      </c>
      <c r="B1867" s="3" t="s">
        <v>89</v>
      </c>
      <c r="C1867" s="3" t="s">
        <v>9</v>
      </c>
      <c r="D1867" s="3">
        <v>0.56000000000000005</v>
      </c>
      <c r="E1867" s="3">
        <v>0.48</v>
      </c>
      <c r="F1867" s="3" t="s">
        <v>264</v>
      </c>
      <c r="G1867" s="2">
        <v>1450</v>
      </c>
      <c r="H1867" s="3">
        <v>573.98218837698221</v>
      </c>
      <c r="I1867" s="3">
        <v>2402808.8215073762</v>
      </c>
      <c r="J1867" s="3">
        <v>6548.1775366959782</v>
      </c>
      <c r="K1867" s="3">
        <v>1</v>
      </c>
      <c r="L1867" s="3">
        <f t="shared" si="114"/>
        <v>6548.1775366959782</v>
      </c>
      <c r="M1867" s="4">
        <f t="shared" si="113"/>
        <v>6548.1775366959782</v>
      </c>
      <c r="N1867" s="3">
        <v>880.8533646968574</v>
      </c>
      <c r="O1867" s="3">
        <v>1</v>
      </c>
      <c r="P1867" s="3">
        <f t="shared" si="115"/>
        <v>880.8533646968574</v>
      </c>
      <c r="Q1867" s="3">
        <f>P1867</f>
        <v>880.8533646968574</v>
      </c>
    </row>
    <row r="1868" spans="1:17" x14ac:dyDescent="0.25">
      <c r="A1868" s="3" t="s">
        <v>158</v>
      </c>
      <c r="B1868" s="3" t="s">
        <v>310</v>
      </c>
      <c r="C1868" s="3" t="s">
        <v>9</v>
      </c>
      <c r="D1868" s="3">
        <v>0.56000000000000005</v>
      </c>
      <c r="E1868" s="3">
        <v>0.48</v>
      </c>
      <c r="F1868" s="3" t="s">
        <v>264</v>
      </c>
      <c r="G1868" s="2">
        <v>1450</v>
      </c>
      <c r="H1868" s="3">
        <v>29.882505871513107</v>
      </c>
      <c r="I1868" s="3">
        <v>117824.56294065593</v>
      </c>
      <c r="J1868" s="3">
        <v>262.7905281378691</v>
      </c>
      <c r="K1868" s="3">
        <v>1</v>
      </c>
      <c r="L1868" s="3">
        <f t="shared" si="114"/>
        <v>262.7905281378691</v>
      </c>
      <c r="M1868" s="4">
        <f t="shared" si="113"/>
        <v>262.7905281378691</v>
      </c>
      <c r="N1868" s="3">
        <v>35.018450969516095</v>
      </c>
      <c r="O1868" s="3">
        <v>1</v>
      </c>
      <c r="P1868" s="3">
        <f t="shared" si="115"/>
        <v>35.018450969516095</v>
      </c>
      <c r="Q1868" s="3">
        <f>P1868</f>
        <v>35.018450969516095</v>
      </c>
    </row>
    <row r="1869" spans="1:17" x14ac:dyDescent="0.25">
      <c r="A1869" s="3" t="s">
        <v>158</v>
      </c>
      <c r="B1869" s="3" t="s">
        <v>310</v>
      </c>
      <c r="C1869" s="3" t="s">
        <v>9</v>
      </c>
      <c r="D1869" s="3">
        <v>0.56000000000000005</v>
      </c>
      <c r="E1869" s="3">
        <v>0.48</v>
      </c>
      <c r="F1869" s="3" t="s">
        <v>264</v>
      </c>
      <c r="G1869" s="2">
        <v>1450</v>
      </c>
      <c r="H1869" s="3">
        <v>1.873579051091832</v>
      </c>
      <c r="I1869" s="3">
        <v>7338.7034366730786</v>
      </c>
      <c r="J1869" s="3">
        <v>21.358151055939434</v>
      </c>
      <c r="K1869" s="3">
        <v>1</v>
      </c>
      <c r="L1869" s="3">
        <f t="shared" si="114"/>
        <v>21.358151055939434</v>
      </c>
      <c r="M1869" s="4">
        <f t="shared" si="113"/>
        <v>21.358151055939434</v>
      </c>
      <c r="N1869" s="3">
        <v>2.8765899431895803</v>
      </c>
      <c r="O1869" s="3">
        <v>1</v>
      </c>
      <c r="P1869" s="3">
        <f t="shared" si="115"/>
        <v>2.8765899431895803</v>
      </c>
      <c r="Q1869" s="3">
        <f>P1869</f>
        <v>2.8765899431895803</v>
      </c>
    </row>
    <row r="1870" spans="1:17" x14ac:dyDescent="0.25">
      <c r="A1870" s="3" t="s">
        <v>158</v>
      </c>
      <c r="B1870" s="3" t="s">
        <v>310</v>
      </c>
      <c r="C1870" s="3" t="s">
        <v>9</v>
      </c>
      <c r="D1870" s="3">
        <v>0.56000000000000005</v>
      </c>
      <c r="E1870" s="3">
        <v>0.48</v>
      </c>
      <c r="F1870" s="3" t="s">
        <v>264</v>
      </c>
      <c r="G1870" s="2">
        <v>1450</v>
      </c>
      <c r="H1870" s="3">
        <v>134.15652500641437</v>
      </c>
      <c r="I1870" s="3">
        <v>550507.98094477504</v>
      </c>
      <c r="J1870" s="3">
        <v>1545.0643829978171</v>
      </c>
      <c r="K1870" s="3">
        <v>1</v>
      </c>
      <c r="L1870" s="3">
        <f t="shared" si="114"/>
        <v>1545.0643829978171</v>
      </c>
      <c r="M1870" s="4">
        <f t="shared" si="113"/>
        <v>1545.0643829978171</v>
      </c>
      <c r="N1870" s="3">
        <v>207.04195109194322</v>
      </c>
      <c r="O1870" s="3">
        <v>1</v>
      </c>
      <c r="P1870" s="3">
        <f t="shared" si="115"/>
        <v>207.04195109194322</v>
      </c>
      <c r="Q1870" s="3">
        <f>P1870</f>
        <v>207.04195109194322</v>
      </c>
    </row>
    <row r="1871" spans="1:17" x14ac:dyDescent="0.25">
      <c r="A1871" s="3" t="s">
        <v>158</v>
      </c>
      <c r="B1871" s="3" t="s">
        <v>89</v>
      </c>
      <c r="C1871" s="3" t="s">
        <v>9</v>
      </c>
      <c r="D1871" s="3">
        <v>0.56000000000000005</v>
      </c>
      <c r="E1871" s="3">
        <v>0.48</v>
      </c>
      <c r="F1871" s="3" t="s">
        <v>296</v>
      </c>
      <c r="G1871" s="2">
        <v>1450</v>
      </c>
      <c r="H1871" s="3">
        <v>1.4480891525197293E-2</v>
      </c>
      <c r="I1871" s="3">
        <v>61.394413850840309</v>
      </c>
      <c r="J1871" s="3">
        <v>0.1689967830251137</v>
      </c>
      <c r="K1871" s="3">
        <v>1</v>
      </c>
      <c r="L1871" s="3">
        <f t="shared" si="114"/>
        <v>0.1689967830251137</v>
      </c>
      <c r="M1871" s="4">
        <f t="shared" si="113"/>
        <v>0.1689967830251137</v>
      </c>
      <c r="N1871" s="3">
        <v>2.6240816543885187E-2</v>
      </c>
      <c r="O1871" s="3">
        <v>1</v>
      </c>
      <c r="P1871" s="3">
        <f t="shared" si="115"/>
        <v>2.6240816543885187E-2</v>
      </c>
      <c r="Q1871" s="3">
        <f>P1871</f>
        <v>2.6240816543885187E-2</v>
      </c>
    </row>
    <row r="1872" spans="1:17" x14ac:dyDescent="0.25">
      <c r="A1872" s="3" t="s">
        <v>158</v>
      </c>
      <c r="B1872" s="3" t="s">
        <v>351</v>
      </c>
      <c r="C1872" s="3" t="s">
        <v>352</v>
      </c>
      <c r="D1872" s="3">
        <v>0.36</v>
      </c>
      <c r="E1872" s="3">
        <v>0.57999999999999996</v>
      </c>
      <c r="F1872" s="3" t="s">
        <v>272</v>
      </c>
      <c r="G1872" s="2">
        <v>1450</v>
      </c>
      <c r="H1872" s="3">
        <v>6.5775424647181602</v>
      </c>
      <c r="I1872" s="3">
        <v>25173.428597264749</v>
      </c>
      <c r="J1872" s="3">
        <v>70.018419903827194</v>
      </c>
      <c r="K1872" s="3">
        <v>1</v>
      </c>
      <c r="L1872" s="3">
        <f t="shared" si="114"/>
        <v>70.018419903827194</v>
      </c>
      <c r="M1872" s="4">
        <f t="shared" si="113"/>
        <v>70.018419903827194</v>
      </c>
      <c r="N1872" s="3">
        <v>9.504904253436619</v>
      </c>
      <c r="O1872" s="3">
        <v>1</v>
      </c>
      <c r="P1872" s="3">
        <f t="shared" si="115"/>
        <v>9.504904253436619</v>
      </c>
      <c r="Q1872" s="3">
        <f>P1872</f>
        <v>9.504904253436619</v>
      </c>
    </row>
    <row r="1873" spans="1:17" x14ac:dyDescent="0.25">
      <c r="A1873" s="3" t="s">
        <v>158</v>
      </c>
      <c r="B1873" s="3" t="s">
        <v>8</v>
      </c>
      <c r="C1873" s="3" t="s">
        <v>9</v>
      </c>
      <c r="D1873" s="3">
        <v>0.56000000000000005</v>
      </c>
      <c r="E1873" s="3">
        <v>0.48</v>
      </c>
      <c r="F1873" s="3" t="s">
        <v>255</v>
      </c>
      <c r="G1873" s="2">
        <v>1450</v>
      </c>
      <c r="H1873" s="3">
        <v>0.5301821070434849</v>
      </c>
      <c r="I1873" s="3">
        <v>2004.2919083920763</v>
      </c>
      <c r="J1873" s="3">
        <v>5.4000957324024155</v>
      </c>
      <c r="K1873" s="3">
        <v>1</v>
      </c>
      <c r="L1873" s="3">
        <f t="shared" si="114"/>
        <v>5.4000957324024155</v>
      </c>
      <c r="M1873" s="4">
        <f t="shared" si="113"/>
        <v>5.4000957324024155</v>
      </c>
      <c r="N1873" s="3">
        <v>0.78045138208477405</v>
      </c>
      <c r="O1873" s="3">
        <v>1</v>
      </c>
      <c r="P1873" s="3">
        <f t="shared" si="115"/>
        <v>0.78045138208477405</v>
      </c>
      <c r="Q1873" s="3">
        <f>P1873</f>
        <v>0.78045138208477405</v>
      </c>
    </row>
    <row r="1874" spans="1:17" x14ac:dyDescent="0.25">
      <c r="A1874" s="3" t="s">
        <v>158</v>
      </c>
      <c r="B1874" s="3" t="s">
        <v>8</v>
      </c>
      <c r="C1874" s="3" t="s">
        <v>9</v>
      </c>
      <c r="D1874" s="3">
        <v>0.36</v>
      </c>
      <c r="E1874" s="3">
        <v>0</v>
      </c>
      <c r="F1874" s="3" t="s">
        <v>163</v>
      </c>
      <c r="G1874" s="2">
        <v>1450</v>
      </c>
      <c r="H1874" s="3">
        <v>3.9338284047420586</v>
      </c>
      <c r="I1874" s="3">
        <v>14396.716807574869</v>
      </c>
      <c r="J1874" s="3">
        <v>32.108901085006508</v>
      </c>
      <c r="K1874" s="3">
        <v>1</v>
      </c>
      <c r="L1874" s="3">
        <f t="shared" si="114"/>
        <v>32.108901085006508</v>
      </c>
      <c r="M1874" s="4">
        <f t="shared" si="113"/>
        <v>32.108901085006508</v>
      </c>
      <c r="N1874" s="3">
        <v>4.5113754177632908</v>
      </c>
      <c r="O1874" s="3">
        <v>1</v>
      </c>
      <c r="P1874" s="3">
        <f t="shared" si="115"/>
        <v>4.5113754177632908</v>
      </c>
      <c r="Q1874" s="3">
        <f>P1874</f>
        <v>4.5113754177632908</v>
      </c>
    </row>
    <row r="1875" spans="1:17" x14ac:dyDescent="0.25">
      <c r="A1875" s="3" t="s">
        <v>158</v>
      </c>
      <c r="B1875" s="3" t="s">
        <v>8</v>
      </c>
      <c r="C1875" s="3" t="s">
        <v>9</v>
      </c>
      <c r="D1875" s="3">
        <v>0.56000000000000005</v>
      </c>
      <c r="E1875" s="3">
        <v>0.48</v>
      </c>
      <c r="F1875" s="3" t="s">
        <v>163</v>
      </c>
      <c r="G1875" s="2">
        <v>1450</v>
      </c>
      <c r="H1875" s="3">
        <v>9.1527994452246819</v>
      </c>
      <c r="I1875" s="3">
        <v>35400.357963406022</v>
      </c>
      <c r="J1875" s="3">
        <v>91.216153747398593</v>
      </c>
      <c r="K1875" s="3">
        <v>1</v>
      </c>
      <c r="L1875" s="3">
        <f t="shared" si="114"/>
        <v>91.216153747398593</v>
      </c>
      <c r="M1875" s="4">
        <f t="shared" si="113"/>
        <v>91.216153747398593</v>
      </c>
      <c r="N1875" s="3">
        <v>12.294456392399548</v>
      </c>
      <c r="O1875" s="3">
        <v>1</v>
      </c>
      <c r="P1875" s="3">
        <f t="shared" si="115"/>
        <v>12.294456392399548</v>
      </c>
      <c r="Q1875" s="3">
        <f>P1875</f>
        <v>12.294456392399548</v>
      </c>
    </row>
    <row r="1876" spans="1:17" x14ac:dyDescent="0.25">
      <c r="A1876" s="3" t="s">
        <v>158</v>
      </c>
      <c r="B1876" s="3" t="s">
        <v>310</v>
      </c>
      <c r="C1876" s="3" t="s">
        <v>9</v>
      </c>
      <c r="D1876" s="3">
        <v>0.56000000000000005</v>
      </c>
      <c r="E1876" s="3">
        <v>0.48</v>
      </c>
      <c r="F1876" s="3" t="s">
        <v>163</v>
      </c>
      <c r="G1876" s="2">
        <v>1450</v>
      </c>
      <c r="H1876" s="3">
        <v>0.39857336216635847</v>
      </c>
      <c r="I1876" s="3">
        <v>1395.7423582896542</v>
      </c>
      <c r="J1876" s="3">
        <v>3.8519395877667106</v>
      </c>
      <c r="K1876" s="3">
        <v>1</v>
      </c>
      <c r="L1876" s="3">
        <f t="shared" si="114"/>
        <v>3.8519395877667106</v>
      </c>
      <c r="M1876" s="4">
        <f t="shared" si="113"/>
        <v>3.8519395877667106</v>
      </c>
      <c r="N1876" s="3">
        <v>0.51309327353873457</v>
      </c>
      <c r="O1876" s="3">
        <v>1</v>
      </c>
      <c r="P1876" s="3">
        <f t="shared" si="115"/>
        <v>0.51309327353873457</v>
      </c>
      <c r="Q1876" s="3">
        <f>P1876</f>
        <v>0.51309327353873457</v>
      </c>
    </row>
    <row r="1877" spans="1:17" x14ac:dyDescent="0.25">
      <c r="A1877" s="3" t="s">
        <v>158</v>
      </c>
      <c r="B1877" s="3" t="s">
        <v>8</v>
      </c>
      <c r="C1877" s="3" t="s">
        <v>9</v>
      </c>
      <c r="D1877" s="3">
        <v>0.56000000000000005</v>
      </c>
      <c r="E1877" s="3">
        <v>0.48</v>
      </c>
      <c r="F1877" s="3" t="s">
        <v>260</v>
      </c>
      <c r="G1877" s="2">
        <v>1450</v>
      </c>
      <c r="H1877" s="3">
        <v>0.4003352030774967</v>
      </c>
      <c r="I1877" s="3">
        <v>1560.9451846750444</v>
      </c>
      <c r="J1877" s="3">
        <v>4.193303511521389</v>
      </c>
      <c r="K1877" s="3">
        <v>1</v>
      </c>
      <c r="L1877" s="3">
        <f t="shared" si="114"/>
        <v>4.193303511521389</v>
      </c>
      <c r="M1877" s="4">
        <f t="shared" si="113"/>
        <v>4.193303511521389</v>
      </c>
      <c r="N1877" s="3">
        <v>0.66082378900326055</v>
      </c>
      <c r="O1877" s="3">
        <v>1</v>
      </c>
      <c r="P1877" s="3">
        <f t="shared" si="115"/>
        <v>0.66082378900326055</v>
      </c>
      <c r="Q1877" s="3">
        <f>P1877</f>
        <v>0.66082378900326055</v>
      </c>
    </row>
    <row r="1878" spans="1:17" x14ac:dyDescent="0.25">
      <c r="A1878" s="3" t="s">
        <v>158</v>
      </c>
      <c r="B1878" s="3" t="s">
        <v>89</v>
      </c>
      <c r="C1878" s="3" t="s">
        <v>9</v>
      </c>
      <c r="D1878" s="3">
        <v>0.56000000000000005</v>
      </c>
      <c r="E1878" s="3">
        <v>0.48</v>
      </c>
      <c r="F1878" s="3" t="s">
        <v>309</v>
      </c>
      <c r="G1878" s="2">
        <v>1450</v>
      </c>
      <c r="H1878" s="3">
        <v>2.2978875861660537</v>
      </c>
      <c r="I1878" s="3">
        <v>9577.1057978283461</v>
      </c>
      <c r="J1878" s="3">
        <v>21.609864487079133</v>
      </c>
      <c r="K1878" s="3">
        <v>1</v>
      </c>
      <c r="L1878" s="3">
        <f t="shared" si="114"/>
        <v>21.609864487079133</v>
      </c>
      <c r="M1878" s="4">
        <f t="shared" si="113"/>
        <v>21.609864487079133</v>
      </c>
      <c r="N1878" s="3">
        <v>3.1033366613623254</v>
      </c>
      <c r="O1878" s="3">
        <v>1</v>
      </c>
      <c r="P1878" s="3">
        <f t="shared" si="115"/>
        <v>3.1033366613623254</v>
      </c>
      <c r="Q1878" s="3">
        <f>P1878</f>
        <v>3.1033366613623254</v>
      </c>
    </row>
    <row r="1879" spans="1:17" x14ac:dyDescent="0.25">
      <c r="A1879" s="3" t="s">
        <v>158</v>
      </c>
      <c r="B1879" s="3" t="s">
        <v>8</v>
      </c>
      <c r="C1879" s="3" t="s">
        <v>9</v>
      </c>
      <c r="D1879" s="3">
        <v>0.56000000000000005</v>
      </c>
      <c r="E1879" s="3">
        <v>0.48</v>
      </c>
      <c r="F1879" s="3" t="s">
        <v>166</v>
      </c>
      <c r="G1879" s="2">
        <v>1450</v>
      </c>
      <c r="H1879" s="3">
        <v>15.612311697127637</v>
      </c>
      <c r="I1879" s="3">
        <v>56752.172523314613</v>
      </c>
      <c r="J1879" s="3">
        <v>127.16487410963276</v>
      </c>
      <c r="K1879" s="3">
        <v>1</v>
      </c>
      <c r="L1879" s="3">
        <f t="shared" si="114"/>
        <v>127.16487410963276</v>
      </c>
      <c r="M1879" s="4">
        <f t="shared" si="113"/>
        <v>127.16487410963276</v>
      </c>
      <c r="N1879" s="3">
        <v>17.582971030655049</v>
      </c>
      <c r="O1879" s="3">
        <v>1</v>
      </c>
      <c r="P1879" s="3">
        <f t="shared" si="115"/>
        <v>17.582971030655049</v>
      </c>
      <c r="Q1879" s="3">
        <f>P1879</f>
        <v>17.582971030655049</v>
      </c>
    </row>
    <row r="1880" spans="1:17" x14ac:dyDescent="0.25">
      <c r="A1880" s="3" t="s">
        <v>158</v>
      </c>
      <c r="B1880" s="3" t="s">
        <v>310</v>
      </c>
      <c r="C1880" s="3" t="s">
        <v>9</v>
      </c>
      <c r="D1880" s="3">
        <v>0.56000000000000005</v>
      </c>
      <c r="E1880" s="3">
        <v>0.48</v>
      </c>
      <c r="F1880" s="3" t="s">
        <v>329</v>
      </c>
      <c r="G1880" s="2">
        <v>1450</v>
      </c>
      <c r="H1880" s="3">
        <v>2.2735593961741882</v>
      </c>
      <c r="I1880" s="3">
        <v>9035.2214609300954</v>
      </c>
      <c r="J1880" s="3">
        <v>20.32930603467431</v>
      </c>
      <c r="K1880" s="3">
        <v>1</v>
      </c>
      <c r="L1880" s="3">
        <f t="shared" si="114"/>
        <v>20.32930603467431</v>
      </c>
      <c r="M1880" s="4">
        <f t="shared" si="113"/>
        <v>20.32930603467431</v>
      </c>
      <c r="N1880" s="3">
        <v>2.7510413294959806</v>
      </c>
      <c r="O1880" s="3">
        <v>1</v>
      </c>
      <c r="P1880" s="3">
        <f t="shared" si="115"/>
        <v>2.7510413294959806</v>
      </c>
      <c r="Q1880" s="3">
        <f>P1880</f>
        <v>2.7510413294959806</v>
      </c>
    </row>
    <row r="1881" spans="1:17" x14ac:dyDescent="0.25">
      <c r="A1881" s="3" t="s">
        <v>158</v>
      </c>
      <c r="B1881" s="3" t="s">
        <v>310</v>
      </c>
      <c r="C1881" s="3" t="s">
        <v>9</v>
      </c>
      <c r="D1881" s="3">
        <v>0.56000000000000005</v>
      </c>
      <c r="E1881" s="3">
        <v>0.48</v>
      </c>
      <c r="F1881" s="3" t="s">
        <v>329</v>
      </c>
      <c r="G1881" s="2">
        <v>1450</v>
      </c>
      <c r="H1881" s="3">
        <v>1.7251234178164705E-5</v>
      </c>
      <c r="I1881" s="3">
        <v>5.3870270210716914E-2</v>
      </c>
      <c r="J1881" s="3">
        <v>1.2184996007778335E-4</v>
      </c>
      <c r="K1881" s="3">
        <v>1</v>
      </c>
      <c r="L1881" s="3">
        <f t="shared" si="114"/>
        <v>1.2184996007778335E-4</v>
      </c>
      <c r="M1881" s="4">
        <f t="shared" si="113"/>
        <v>1.2184996007778335E-4</v>
      </c>
      <c r="N1881" s="3">
        <v>1.6302148089141787E-5</v>
      </c>
      <c r="O1881" s="3">
        <v>1</v>
      </c>
      <c r="P1881" s="3">
        <f t="shared" si="115"/>
        <v>1.6302148089141787E-5</v>
      </c>
      <c r="Q1881" s="3">
        <f>P1881</f>
        <v>1.6302148089141787E-5</v>
      </c>
    </row>
    <row r="1882" spans="1:17" x14ac:dyDescent="0.25">
      <c r="A1882" s="3" t="s">
        <v>158</v>
      </c>
      <c r="B1882" s="3" t="s">
        <v>310</v>
      </c>
      <c r="C1882" s="3" t="s">
        <v>9</v>
      </c>
      <c r="D1882" s="3">
        <v>0.56000000000000005</v>
      </c>
      <c r="E1882" s="3">
        <v>0.48</v>
      </c>
      <c r="F1882" s="3" t="s">
        <v>17</v>
      </c>
      <c r="G1882" s="2">
        <v>2000</v>
      </c>
      <c r="H1882" s="3">
        <v>4.5836906174168291E-3</v>
      </c>
      <c r="I1882" s="3">
        <v>13.416949192413691</v>
      </c>
      <c r="J1882" s="3">
        <v>3.8832705510701337E-2</v>
      </c>
      <c r="K1882" s="3">
        <v>1</v>
      </c>
      <c r="L1882" s="3">
        <f t="shared" si="114"/>
        <v>3.8832705510701337E-2</v>
      </c>
      <c r="M1882" s="4">
        <f t="shared" si="113"/>
        <v>3.8832705510701337E-2</v>
      </c>
      <c r="N1882" s="3">
        <v>5.0201072369684676E-3</v>
      </c>
      <c r="O1882" s="3">
        <v>1</v>
      </c>
      <c r="P1882" s="3">
        <f t="shared" si="115"/>
        <v>5.0201072369684676E-3</v>
      </c>
      <c r="Q1882" s="3">
        <f>P1882</f>
        <v>5.0201072369684676E-3</v>
      </c>
    </row>
    <row r="1883" spans="1:17" x14ac:dyDescent="0.25">
      <c r="A1883" s="3" t="s">
        <v>158</v>
      </c>
      <c r="B1883" s="3" t="s">
        <v>310</v>
      </c>
      <c r="C1883" s="3" t="s">
        <v>9</v>
      </c>
      <c r="D1883" s="3">
        <v>0.56000000000000005</v>
      </c>
      <c r="E1883" s="3">
        <v>0.48</v>
      </c>
      <c r="F1883" s="3" t="s">
        <v>17</v>
      </c>
      <c r="G1883" s="2">
        <v>2000</v>
      </c>
      <c r="H1883" s="3">
        <v>3.8174498871520915E-4</v>
      </c>
      <c r="I1883" s="3">
        <v>1.3783212931907987</v>
      </c>
      <c r="J1883" s="3">
        <v>3.7021417682862609E-3</v>
      </c>
      <c r="K1883" s="3">
        <v>1</v>
      </c>
      <c r="L1883" s="3">
        <f t="shared" si="114"/>
        <v>3.7021417682862609E-3</v>
      </c>
      <c r="M1883" s="4">
        <f t="shared" si="113"/>
        <v>3.7021417682862609E-3</v>
      </c>
      <c r="N1883" s="3">
        <v>4.9757637138846632E-4</v>
      </c>
      <c r="O1883" s="3">
        <v>1</v>
      </c>
      <c r="P1883" s="3">
        <f t="shared" si="115"/>
        <v>4.9757637138846632E-4</v>
      </c>
      <c r="Q1883" s="3">
        <f>P1883</f>
        <v>4.9757637138846632E-4</v>
      </c>
    </row>
    <row r="1884" spans="1:17" x14ac:dyDescent="0.25">
      <c r="A1884" s="3" t="s">
        <v>158</v>
      </c>
      <c r="B1884" s="3" t="s">
        <v>89</v>
      </c>
      <c r="C1884" s="3" t="s">
        <v>9</v>
      </c>
      <c r="D1884" s="3">
        <v>0.56000000000000005</v>
      </c>
      <c r="E1884" s="3">
        <v>0.48</v>
      </c>
      <c r="F1884" s="3" t="s">
        <v>17</v>
      </c>
      <c r="G1884" s="2">
        <v>2000</v>
      </c>
      <c r="H1884" s="3">
        <v>3.8464197107684705E-4</v>
      </c>
      <c r="I1884" s="3">
        <v>1.5121574638902582</v>
      </c>
      <c r="J1884" s="3">
        <v>3.8945572814603718E-3</v>
      </c>
      <c r="K1884" s="3">
        <v>1</v>
      </c>
      <c r="L1884" s="3">
        <f t="shared" si="114"/>
        <v>3.8945572814603718E-3</v>
      </c>
      <c r="M1884" s="4">
        <f t="shared" si="113"/>
        <v>3.8945572814603718E-3</v>
      </c>
      <c r="N1884" s="3">
        <v>5.5963149701657665E-4</v>
      </c>
      <c r="O1884" s="3">
        <v>1</v>
      </c>
      <c r="P1884" s="3">
        <f t="shared" si="115"/>
        <v>5.5963149701657665E-4</v>
      </c>
      <c r="Q1884" s="3">
        <f>P1884</f>
        <v>5.5963149701657665E-4</v>
      </c>
    </row>
    <row r="1885" spans="1:17" x14ac:dyDescent="0.25">
      <c r="A1885" s="3" t="s">
        <v>158</v>
      </c>
      <c r="B1885" s="3" t="s">
        <v>310</v>
      </c>
      <c r="C1885" s="3" t="s">
        <v>9</v>
      </c>
      <c r="D1885" s="3">
        <v>0.56000000000000005</v>
      </c>
      <c r="E1885" s="3">
        <v>0.48</v>
      </c>
      <c r="F1885" s="3" t="s">
        <v>17</v>
      </c>
      <c r="G1885" s="2">
        <v>2000</v>
      </c>
      <c r="H1885" s="3">
        <v>3.6100325728642559E-2</v>
      </c>
      <c r="I1885" s="3">
        <v>106.36371830174471</v>
      </c>
      <c r="J1885" s="3">
        <v>0.30741937943392578</v>
      </c>
      <c r="K1885" s="3">
        <v>1</v>
      </c>
      <c r="L1885" s="3">
        <f t="shared" si="114"/>
        <v>0.30741937943392578</v>
      </c>
      <c r="M1885" s="4">
        <f t="shared" si="113"/>
        <v>0.30741937943392578</v>
      </c>
      <c r="N1885" s="3">
        <v>4.034734188545086E-2</v>
      </c>
      <c r="O1885" s="3">
        <v>1</v>
      </c>
      <c r="P1885" s="3">
        <f t="shared" si="115"/>
        <v>4.034734188545086E-2</v>
      </c>
      <c r="Q1885" s="3">
        <f>P1885</f>
        <v>4.034734188545086E-2</v>
      </c>
    </row>
    <row r="1886" spans="1:17" x14ac:dyDescent="0.25">
      <c r="A1886" s="3" t="s">
        <v>158</v>
      </c>
      <c r="B1886" s="3" t="s">
        <v>89</v>
      </c>
      <c r="C1886" s="3" t="s">
        <v>9</v>
      </c>
      <c r="D1886" s="3">
        <v>0.56000000000000005</v>
      </c>
      <c r="E1886" s="3">
        <v>0.48</v>
      </c>
      <c r="F1886" s="3" t="s">
        <v>17</v>
      </c>
      <c r="G1886" s="2">
        <v>2000</v>
      </c>
      <c r="H1886" s="3">
        <v>9.3004376967884828E-2</v>
      </c>
      <c r="I1886" s="3">
        <v>360.94686913122644</v>
      </c>
      <c r="J1886" s="3">
        <v>1.0451262971036397</v>
      </c>
      <c r="K1886" s="3">
        <v>1</v>
      </c>
      <c r="L1886" s="3">
        <f t="shared" si="114"/>
        <v>1.0451262971036397</v>
      </c>
      <c r="M1886" s="4">
        <f t="shared" si="113"/>
        <v>1.0451262971036397</v>
      </c>
      <c r="N1886" s="3">
        <v>0.14861567476503434</v>
      </c>
      <c r="O1886" s="3">
        <v>1</v>
      </c>
      <c r="P1886" s="3">
        <f t="shared" si="115"/>
        <v>0.14861567476503434</v>
      </c>
      <c r="Q1886" s="3">
        <f>P1886</f>
        <v>0.14861567476503434</v>
      </c>
    </row>
    <row r="1887" spans="1:17" x14ac:dyDescent="0.25">
      <c r="A1887" s="3" t="s">
        <v>158</v>
      </c>
      <c r="B1887" s="3" t="s">
        <v>310</v>
      </c>
      <c r="C1887" s="3" t="s">
        <v>9</v>
      </c>
      <c r="D1887" s="3">
        <v>0.56000000000000005</v>
      </c>
      <c r="E1887" s="3">
        <v>0.48</v>
      </c>
      <c r="F1887" s="3" t="s">
        <v>17</v>
      </c>
      <c r="G1887" s="2">
        <v>2000</v>
      </c>
      <c r="H1887" s="3">
        <v>0.22773881878242269</v>
      </c>
      <c r="I1887" s="3">
        <v>836.8338644039743</v>
      </c>
      <c r="J1887" s="3">
        <v>2.301883368406668</v>
      </c>
      <c r="K1887" s="3">
        <v>1</v>
      </c>
      <c r="L1887" s="3">
        <f t="shared" si="114"/>
        <v>2.301883368406668</v>
      </c>
      <c r="M1887" s="4">
        <f t="shared" si="113"/>
        <v>2.301883368406668</v>
      </c>
      <c r="N1887" s="3">
        <v>0.30949548900141344</v>
      </c>
      <c r="O1887" s="3">
        <v>1</v>
      </c>
      <c r="P1887" s="3">
        <f t="shared" si="115"/>
        <v>0.30949548900141344</v>
      </c>
      <c r="Q1887" s="3">
        <f>P1887</f>
        <v>0.30949548900141344</v>
      </c>
    </row>
    <row r="1888" spans="1:17" x14ac:dyDescent="0.25">
      <c r="A1888" s="3" t="s">
        <v>158</v>
      </c>
      <c r="B1888" s="3" t="s">
        <v>310</v>
      </c>
      <c r="C1888" s="3" t="s">
        <v>9</v>
      </c>
      <c r="D1888" s="3">
        <v>0.56000000000000005</v>
      </c>
      <c r="E1888" s="3">
        <v>0.48</v>
      </c>
      <c r="F1888" s="3" t="s">
        <v>320</v>
      </c>
      <c r="G1888" s="2">
        <v>3000</v>
      </c>
      <c r="H1888" s="3">
        <v>4.1373474565452855E-3</v>
      </c>
      <c r="I1888" s="3">
        <v>10.920587794305504</v>
      </c>
      <c r="J1888" s="3">
        <v>3.263048403076281E-2</v>
      </c>
      <c r="K1888" s="3">
        <v>1</v>
      </c>
      <c r="L1888" s="3">
        <f t="shared" si="114"/>
        <v>3.263048403076281E-2</v>
      </c>
      <c r="M1888" s="3">
        <v>0</v>
      </c>
      <c r="N1888" s="3">
        <v>4.3933968074287427E-3</v>
      </c>
      <c r="O1888" s="3">
        <v>1</v>
      </c>
      <c r="P1888" s="3">
        <f t="shared" si="115"/>
        <v>4.3933968074287427E-3</v>
      </c>
      <c r="Q1888" s="3">
        <v>0</v>
      </c>
    </row>
    <row r="1889" spans="1:17" x14ac:dyDescent="0.25">
      <c r="A1889" s="3" t="s">
        <v>158</v>
      </c>
      <c r="B1889" s="3" t="s">
        <v>89</v>
      </c>
      <c r="C1889" s="3" t="s">
        <v>9</v>
      </c>
      <c r="D1889" s="3">
        <v>0.56000000000000005</v>
      </c>
      <c r="E1889" s="3">
        <v>0.48</v>
      </c>
      <c r="F1889" s="3" t="s">
        <v>277</v>
      </c>
      <c r="G1889" s="2">
        <v>3000</v>
      </c>
      <c r="H1889" s="3">
        <v>8.6446660016869809E-3</v>
      </c>
      <c r="I1889" s="3">
        <v>18.744210158615985</v>
      </c>
      <c r="J1889" s="3">
        <v>5.6595878498532572E-2</v>
      </c>
      <c r="K1889" s="3">
        <v>1</v>
      </c>
      <c r="L1889" s="3">
        <f t="shared" si="114"/>
        <v>5.6595878498532572E-2</v>
      </c>
      <c r="M1889" s="3">
        <v>0</v>
      </c>
      <c r="N1889" s="3">
        <v>7.7578781364951574E-3</v>
      </c>
      <c r="O1889" s="3">
        <v>1</v>
      </c>
      <c r="P1889" s="3">
        <f t="shared" si="115"/>
        <v>7.7578781364951574E-3</v>
      </c>
      <c r="Q1889" s="3">
        <v>0</v>
      </c>
    </row>
    <row r="1890" spans="1:17" x14ac:dyDescent="0.25">
      <c r="A1890" s="3" t="s">
        <v>158</v>
      </c>
      <c r="B1890" s="3" t="s">
        <v>310</v>
      </c>
      <c r="C1890" s="3" t="s">
        <v>9</v>
      </c>
      <c r="D1890" s="3">
        <v>0.56000000000000005</v>
      </c>
      <c r="E1890" s="3">
        <v>0.48</v>
      </c>
      <c r="F1890" s="3" t="s">
        <v>264</v>
      </c>
      <c r="G1890" s="2">
        <v>3000</v>
      </c>
      <c r="H1890" s="3">
        <v>4.2122361165612514E-2</v>
      </c>
      <c r="I1890" s="3">
        <v>93.833099536786762</v>
      </c>
      <c r="J1890" s="3">
        <v>0.27789092161955514</v>
      </c>
      <c r="K1890" s="3">
        <v>1</v>
      </c>
      <c r="L1890" s="3">
        <f t="shared" si="114"/>
        <v>0.27789092161955514</v>
      </c>
      <c r="M1890" s="3">
        <v>0</v>
      </c>
      <c r="N1890" s="3">
        <v>3.8423988007570818E-2</v>
      </c>
      <c r="O1890" s="3">
        <v>1</v>
      </c>
      <c r="P1890" s="3">
        <f t="shared" si="115"/>
        <v>3.8423988007570818E-2</v>
      </c>
      <c r="Q1890" s="3">
        <v>0</v>
      </c>
    </row>
    <row r="1891" spans="1:17" x14ac:dyDescent="0.25">
      <c r="A1891" s="3" t="s">
        <v>158</v>
      </c>
      <c r="B1891" s="3" t="s">
        <v>310</v>
      </c>
      <c r="C1891" s="3" t="s">
        <v>9</v>
      </c>
      <c r="D1891" s="3">
        <v>0.56000000000000005</v>
      </c>
      <c r="E1891" s="3">
        <v>0.48</v>
      </c>
      <c r="F1891" s="3" t="s">
        <v>275</v>
      </c>
      <c r="G1891" s="2">
        <v>1470</v>
      </c>
      <c r="H1891" s="3">
        <v>22.813079324575973</v>
      </c>
      <c r="I1891" s="3">
        <v>87420.945414920396</v>
      </c>
      <c r="J1891" s="3">
        <v>272.29232320059702</v>
      </c>
      <c r="K1891" s="3">
        <v>1</v>
      </c>
      <c r="L1891" s="3">
        <f t="shared" si="114"/>
        <v>272.29232320059702</v>
      </c>
      <c r="M1891" s="4">
        <f t="shared" ref="M1891:M1904" si="116">L1891</f>
        <v>272.29232320059702</v>
      </c>
      <c r="N1891" s="3">
        <v>36.155263684736269</v>
      </c>
      <c r="O1891" s="3">
        <v>1</v>
      </c>
      <c r="P1891" s="3">
        <f t="shared" si="115"/>
        <v>36.155263684736269</v>
      </c>
      <c r="Q1891" s="3">
        <f>P1891</f>
        <v>36.155263684736269</v>
      </c>
    </row>
    <row r="1892" spans="1:17" x14ac:dyDescent="0.25">
      <c r="A1892" s="3" t="s">
        <v>158</v>
      </c>
      <c r="B1892" s="3" t="s">
        <v>310</v>
      </c>
      <c r="C1892" s="3" t="s">
        <v>9</v>
      </c>
      <c r="D1892" s="3">
        <v>0.56000000000000005</v>
      </c>
      <c r="E1892" s="3">
        <v>0.48</v>
      </c>
      <c r="F1892" s="3" t="s">
        <v>320</v>
      </c>
      <c r="G1892" s="2">
        <v>1470</v>
      </c>
      <c r="H1892" s="3">
        <v>2.036343096033173</v>
      </c>
      <c r="I1892" s="3">
        <v>8079.5021952117977</v>
      </c>
      <c r="J1892" s="3">
        <v>18.055071017099763</v>
      </c>
      <c r="K1892" s="3">
        <v>1</v>
      </c>
      <c r="L1892" s="3">
        <f t="shared" si="114"/>
        <v>18.055071017099763</v>
      </c>
      <c r="M1892" s="4">
        <f t="shared" si="116"/>
        <v>18.055071017099763</v>
      </c>
      <c r="N1892" s="3">
        <v>2.4589219601685337</v>
      </c>
      <c r="O1892" s="3">
        <v>1</v>
      </c>
      <c r="P1892" s="3">
        <f t="shared" si="115"/>
        <v>2.4589219601685337</v>
      </c>
      <c r="Q1892" s="3">
        <f>P1892</f>
        <v>2.4589219601685337</v>
      </c>
    </row>
    <row r="1893" spans="1:17" x14ac:dyDescent="0.25">
      <c r="A1893" s="3" t="s">
        <v>158</v>
      </c>
      <c r="B1893" s="3" t="s">
        <v>310</v>
      </c>
      <c r="C1893" s="3" t="s">
        <v>9</v>
      </c>
      <c r="D1893" s="3">
        <v>0.56000000000000005</v>
      </c>
      <c r="E1893" s="3">
        <v>0.48</v>
      </c>
      <c r="F1893" s="3" t="s">
        <v>320</v>
      </c>
      <c r="G1893" s="2">
        <v>1470</v>
      </c>
      <c r="H1893" s="3">
        <v>11.986251884000634</v>
      </c>
      <c r="I1893" s="3">
        <v>48780.194307676124</v>
      </c>
      <c r="J1893" s="3">
        <v>117.09773166865779</v>
      </c>
      <c r="K1893" s="3">
        <v>1</v>
      </c>
      <c r="L1893" s="3">
        <f t="shared" si="114"/>
        <v>117.09773166865779</v>
      </c>
      <c r="M1893" s="4">
        <f t="shared" si="116"/>
        <v>117.09773166865779</v>
      </c>
      <c r="N1893" s="3">
        <v>15.916837080508898</v>
      </c>
      <c r="O1893" s="3">
        <v>1</v>
      </c>
      <c r="P1893" s="3">
        <f t="shared" si="115"/>
        <v>15.916837080508898</v>
      </c>
      <c r="Q1893" s="3">
        <f>P1893</f>
        <v>15.916837080508898</v>
      </c>
    </row>
    <row r="1894" spans="1:17" x14ac:dyDescent="0.25">
      <c r="A1894" s="3" t="s">
        <v>158</v>
      </c>
      <c r="B1894" s="3" t="s">
        <v>89</v>
      </c>
      <c r="C1894" s="3" t="s">
        <v>9</v>
      </c>
      <c r="D1894" s="3">
        <v>0.56000000000000005</v>
      </c>
      <c r="E1894" s="3">
        <v>0.48</v>
      </c>
      <c r="F1894" s="3" t="s">
        <v>277</v>
      </c>
      <c r="G1894" s="2">
        <v>1470</v>
      </c>
      <c r="H1894" s="3">
        <v>22.335565396414989</v>
      </c>
      <c r="I1894" s="3">
        <v>89955.748804075149</v>
      </c>
      <c r="J1894" s="3">
        <v>221.38709158756689</v>
      </c>
      <c r="K1894" s="3">
        <v>1</v>
      </c>
      <c r="L1894" s="3">
        <f t="shared" si="114"/>
        <v>221.38709158756689</v>
      </c>
      <c r="M1894" s="4">
        <f t="shared" si="116"/>
        <v>221.38709158756689</v>
      </c>
      <c r="N1894" s="3">
        <v>30.431757562120744</v>
      </c>
      <c r="O1894" s="3">
        <v>1</v>
      </c>
      <c r="P1894" s="3">
        <f t="shared" si="115"/>
        <v>30.431757562120744</v>
      </c>
      <c r="Q1894" s="3">
        <f>P1894</f>
        <v>30.431757562120744</v>
      </c>
    </row>
    <row r="1895" spans="1:17" x14ac:dyDescent="0.25">
      <c r="A1895" s="3" t="s">
        <v>158</v>
      </c>
      <c r="B1895" s="3" t="s">
        <v>89</v>
      </c>
      <c r="C1895" s="3" t="s">
        <v>9</v>
      </c>
      <c r="D1895" s="3">
        <v>0.56000000000000005</v>
      </c>
      <c r="E1895" s="3">
        <v>0.48</v>
      </c>
      <c r="F1895" s="3" t="s">
        <v>294</v>
      </c>
      <c r="G1895" s="2">
        <v>1470</v>
      </c>
      <c r="H1895" s="3">
        <v>1.6694162921710323E-5</v>
      </c>
      <c r="I1895" s="3">
        <v>6.852155440708517E-2</v>
      </c>
      <c r="J1895" s="3">
        <v>1.4624773078032521E-4</v>
      </c>
      <c r="K1895" s="3">
        <v>1</v>
      </c>
      <c r="L1895" s="3">
        <f t="shared" si="114"/>
        <v>1.4624773078032521E-4</v>
      </c>
      <c r="M1895" s="4">
        <f t="shared" si="116"/>
        <v>1.4624773078032521E-4</v>
      </c>
      <c r="N1895" s="3">
        <v>1.9627606683870242E-5</v>
      </c>
      <c r="O1895" s="3">
        <v>1</v>
      </c>
      <c r="P1895" s="3">
        <f t="shared" si="115"/>
        <v>1.9627606683870242E-5</v>
      </c>
      <c r="Q1895" s="3">
        <f>P1895</f>
        <v>1.9627606683870242E-5</v>
      </c>
    </row>
    <row r="1896" spans="1:17" x14ac:dyDescent="0.25">
      <c r="A1896" s="3" t="s">
        <v>158</v>
      </c>
      <c r="B1896" s="3" t="s">
        <v>89</v>
      </c>
      <c r="C1896" s="3" t="s">
        <v>9</v>
      </c>
      <c r="D1896" s="3">
        <v>0.56000000000000005</v>
      </c>
      <c r="E1896" s="3">
        <v>0.48</v>
      </c>
      <c r="F1896" s="3" t="s">
        <v>283</v>
      </c>
      <c r="G1896" s="2">
        <v>1470</v>
      </c>
      <c r="H1896" s="3">
        <v>3.9188037424145693E-3</v>
      </c>
      <c r="I1896" s="3">
        <v>16.104594612025402</v>
      </c>
      <c r="J1896" s="3">
        <v>3.6834207370095524E-2</v>
      </c>
      <c r="K1896" s="3">
        <v>1</v>
      </c>
      <c r="L1896" s="3">
        <f t="shared" si="114"/>
        <v>3.6834207370095524E-2</v>
      </c>
      <c r="M1896" s="4">
        <f t="shared" si="116"/>
        <v>3.6834207370095524E-2</v>
      </c>
      <c r="N1896" s="3">
        <v>4.8534896935752605E-3</v>
      </c>
      <c r="O1896" s="3">
        <v>1</v>
      </c>
      <c r="P1896" s="3">
        <f t="shared" si="115"/>
        <v>4.8534896935752605E-3</v>
      </c>
      <c r="Q1896" s="3">
        <f>P1896</f>
        <v>4.8534896935752605E-3</v>
      </c>
    </row>
    <row r="1897" spans="1:17" x14ac:dyDescent="0.25">
      <c r="A1897" s="3" t="s">
        <v>158</v>
      </c>
      <c r="B1897" s="3" t="s">
        <v>89</v>
      </c>
      <c r="C1897" s="3" t="s">
        <v>9</v>
      </c>
      <c r="D1897" s="3">
        <v>0.56000000000000005</v>
      </c>
      <c r="E1897" s="3">
        <v>0.48</v>
      </c>
      <c r="F1897" s="3" t="s">
        <v>283</v>
      </c>
      <c r="G1897" s="2">
        <v>1470</v>
      </c>
      <c r="H1897" s="3">
        <v>1.6364905104634737E-2</v>
      </c>
      <c r="I1897" s="3">
        <v>67.693116446817143</v>
      </c>
      <c r="J1897" s="3">
        <v>0.16383118815386227</v>
      </c>
      <c r="K1897" s="3">
        <v>1</v>
      </c>
      <c r="L1897" s="3">
        <f t="shared" si="114"/>
        <v>0.16383118815386227</v>
      </c>
      <c r="M1897" s="4">
        <f t="shared" si="116"/>
        <v>0.16383118815386227</v>
      </c>
      <c r="N1897" s="3">
        <v>2.2416727143099762E-2</v>
      </c>
      <c r="O1897" s="3">
        <v>1</v>
      </c>
      <c r="P1897" s="3">
        <f t="shared" si="115"/>
        <v>2.2416727143099762E-2</v>
      </c>
      <c r="Q1897" s="3">
        <f>P1897</f>
        <v>2.2416727143099762E-2</v>
      </c>
    </row>
    <row r="1898" spans="1:17" x14ac:dyDescent="0.25">
      <c r="A1898" s="3" t="s">
        <v>158</v>
      </c>
      <c r="B1898" s="3" t="s">
        <v>310</v>
      </c>
      <c r="C1898" s="3" t="s">
        <v>9</v>
      </c>
      <c r="D1898" s="3">
        <v>0.56000000000000005</v>
      </c>
      <c r="E1898" s="3">
        <v>0.48</v>
      </c>
      <c r="F1898" s="3" t="s">
        <v>283</v>
      </c>
      <c r="G1898" s="2">
        <v>1470</v>
      </c>
      <c r="H1898" s="3">
        <v>2.9892633841578347E-3</v>
      </c>
      <c r="I1898" s="3">
        <v>12.170137508735301</v>
      </c>
      <c r="J1898" s="3">
        <v>2.8656143210121183E-2</v>
      </c>
      <c r="K1898" s="3">
        <v>1</v>
      </c>
      <c r="L1898" s="3">
        <f t="shared" si="114"/>
        <v>2.8656143210121183E-2</v>
      </c>
      <c r="M1898" s="4">
        <f t="shared" si="116"/>
        <v>2.8656143210121183E-2</v>
      </c>
      <c r="N1898" s="3">
        <v>3.8007048134299378E-3</v>
      </c>
      <c r="O1898" s="3">
        <v>1</v>
      </c>
      <c r="P1898" s="3">
        <f t="shared" si="115"/>
        <v>3.8007048134299378E-3</v>
      </c>
      <c r="Q1898" s="3">
        <f>P1898</f>
        <v>3.8007048134299378E-3</v>
      </c>
    </row>
    <row r="1899" spans="1:17" x14ac:dyDescent="0.25">
      <c r="A1899" s="3" t="s">
        <v>158</v>
      </c>
      <c r="B1899" s="3" t="s">
        <v>89</v>
      </c>
      <c r="C1899" s="3" t="s">
        <v>9</v>
      </c>
      <c r="D1899" s="3">
        <v>0.56000000000000005</v>
      </c>
      <c r="E1899" s="3">
        <v>0.48</v>
      </c>
      <c r="F1899" s="3" t="s">
        <v>264</v>
      </c>
      <c r="G1899" s="2">
        <v>1470</v>
      </c>
      <c r="H1899" s="3">
        <v>40.637890770275739</v>
      </c>
      <c r="I1899" s="3">
        <v>165761.52151272562</v>
      </c>
      <c r="J1899" s="3">
        <v>369.52144714835208</v>
      </c>
      <c r="K1899" s="3">
        <v>1</v>
      </c>
      <c r="L1899" s="3">
        <f t="shared" si="114"/>
        <v>369.52144714835208</v>
      </c>
      <c r="M1899" s="4">
        <f t="shared" si="116"/>
        <v>369.52144714835208</v>
      </c>
      <c r="N1899" s="3">
        <v>50.56460587508851</v>
      </c>
      <c r="O1899" s="3">
        <v>1</v>
      </c>
      <c r="P1899" s="3">
        <f t="shared" si="115"/>
        <v>50.56460587508851</v>
      </c>
      <c r="Q1899" s="3">
        <f>P1899</f>
        <v>50.56460587508851</v>
      </c>
    </row>
    <row r="1900" spans="1:17" x14ac:dyDescent="0.25">
      <c r="A1900" s="3" t="s">
        <v>158</v>
      </c>
      <c r="B1900" s="3" t="s">
        <v>310</v>
      </c>
      <c r="C1900" s="3" t="s">
        <v>9</v>
      </c>
      <c r="D1900" s="3">
        <v>0.56000000000000005</v>
      </c>
      <c r="E1900" s="3">
        <v>0.48</v>
      </c>
      <c r="F1900" s="3" t="s">
        <v>264</v>
      </c>
      <c r="G1900" s="2">
        <v>1470</v>
      </c>
      <c r="H1900" s="3">
        <v>51.390668666543675</v>
      </c>
      <c r="I1900" s="3">
        <v>207808.06383768172</v>
      </c>
      <c r="J1900" s="3">
        <v>464.18248947821525</v>
      </c>
      <c r="K1900" s="3">
        <v>1</v>
      </c>
      <c r="L1900" s="3">
        <f t="shared" si="114"/>
        <v>464.18248947821525</v>
      </c>
      <c r="M1900" s="4">
        <f t="shared" si="116"/>
        <v>464.18248947821525</v>
      </c>
      <c r="N1900" s="3">
        <v>62.992883382112439</v>
      </c>
      <c r="O1900" s="3">
        <v>1</v>
      </c>
      <c r="P1900" s="3">
        <f t="shared" si="115"/>
        <v>62.992883382112439</v>
      </c>
      <c r="Q1900" s="3">
        <f>P1900</f>
        <v>62.992883382112439</v>
      </c>
    </row>
    <row r="1901" spans="1:17" x14ac:dyDescent="0.25">
      <c r="A1901" s="3" t="s">
        <v>158</v>
      </c>
      <c r="B1901" s="3" t="s">
        <v>310</v>
      </c>
      <c r="C1901" s="3" t="s">
        <v>9</v>
      </c>
      <c r="D1901" s="3">
        <v>0.56000000000000005</v>
      </c>
      <c r="E1901" s="3">
        <v>0.48</v>
      </c>
      <c r="F1901" s="3" t="s">
        <v>264</v>
      </c>
      <c r="G1901" s="2">
        <v>1470</v>
      </c>
      <c r="H1901" s="3">
        <v>6.8325867359062054</v>
      </c>
      <c r="I1901" s="3">
        <v>27988.455185409755</v>
      </c>
      <c r="J1901" s="3">
        <v>58.027054348723659</v>
      </c>
      <c r="K1901" s="3">
        <v>1</v>
      </c>
      <c r="L1901" s="3">
        <f t="shared" si="114"/>
        <v>58.027054348723659</v>
      </c>
      <c r="M1901" s="4">
        <f t="shared" si="116"/>
        <v>58.027054348723659</v>
      </c>
      <c r="N1901" s="3">
        <v>7.9661794596851401</v>
      </c>
      <c r="O1901" s="3">
        <v>1</v>
      </c>
      <c r="P1901" s="3">
        <f t="shared" si="115"/>
        <v>7.9661794596851401</v>
      </c>
      <c r="Q1901" s="3">
        <f>P1901</f>
        <v>7.9661794596851401</v>
      </c>
    </row>
    <row r="1902" spans="1:17" x14ac:dyDescent="0.25">
      <c r="A1902" s="3" t="s">
        <v>158</v>
      </c>
      <c r="B1902" s="3" t="s">
        <v>89</v>
      </c>
      <c r="C1902" s="3" t="s">
        <v>9</v>
      </c>
      <c r="D1902" s="3">
        <v>0.56000000000000005</v>
      </c>
      <c r="E1902" s="3">
        <v>0.48</v>
      </c>
      <c r="F1902" s="3" t="s">
        <v>309</v>
      </c>
      <c r="G1902" s="2">
        <v>1470</v>
      </c>
      <c r="H1902" s="3">
        <v>12.812973573857377</v>
      </c>
      <c r="I1902" s="3">
        <v>53192.210851128431</v>
      </c>
      <c r="J1902" s="3">
        <v>119.68849799782751</v>
      </c>
      <c r="K1902" s="3">
        <v>1</v>
      </c>
      <c r="L1902" s="3">
        <f t="shared" si="114"/>
        <v>119.68849799782751</v>
      </c>
      <c r="M1902" s="4">
        <f t="shared" si="116"/>
        <v>119.68849799782751</v>
      </c>
      <c r="N1902" s="3">
        <v>16.929137575886145</v>
      </c>
      <c r="O1902" s="3">
        <v>1</v>
      </c>
      <c r="P1902" s="3">
        <f t="shared" si="115"/>
        <v>16.929137575886145</v>
      </c>
      <c r="Q1902" s="3">
        <f>P1902</f>
        <v>16.929137575886145</v>
      </c>
    </row>
    <row r="1903" spans="1:17" x14ac:dyDescent="0.25">
      <c r="A1903" s="3" t="s">
        <v>158</v>
      </c>
      <c r="B1903" s="3" t="s">
        <v>310</v>
      </c>
      <c r="C1903" s="3" t="s">
        <v>9</v>
      </c>
      <c r="D1903" s="3">
        <v>0.56000000000000005</v>
      </c>
      <c r="E1903" s="3">
        <v>0.48</v>
      </c>
      <c r="F1903" s="3" t="s">
        <v>17</v>
      </c>
      <c r="G1903" s="2">
        <v>2000</v>
      </c>
      <c r="H1903" s="3">
        <v>0.21469685303482261</v>
      </c>
      <c r="I1903" s="3">
        <v>859.35928672991611</v>
      </c>
      <c r="J1903" s="3">
        <v>1.8192477022637619</v>
      </c>
      <c r="K1903" s="3">
        <v>1</v>
      </c>
      <c r="L1903" s="3">
        <f t="shared" si="114"/>
        <v>1.8192477022637619</v>
      </c>
      <c r="M1903" s="4">
        <f t="shared" si="116"/>
        <v>1.8192477022637619</v>
      </c>
      <c r="N1903" s="3">
        <v>0.24832446389915969</v>
      </c>
      <c r="O1903" s="3">
        <v>1</v>
      </c>
      <c r="P1903" s="3">
        <f t="shared" si="115"/>
        <v>0.24832446389915969</v>
      </c>
      <c r="Q1903" s="3">
        <f>P1903</f>
        <v>0.24832446389915969</v>
      </c>
    </row>
    <row r="1904" spans="1:17" x14ac:dyDescent="0.25">
      <c r="A1904" s="3" t="s">
        <v>158</v>
      </c>
      <c r="B1904" s="3" t="s">
        <v>310</v>
      </c>
      <c r="C1904" s="3" t="s">
        <v>9</v>
      </c>
      <c r="D1904" s="3">
        <v>0.56000000000000005</v>
      </c>
      <c r="E1904" s="3">
        <v>0.48</v>
      </c>
      <c r="F1904" s="3" t="s">
        <v>17</v>
      </c>
      <c r="G1904" s="2">
        <v>2000</v>
      </c>
      <c r="H1904" s="3">
        <v>0.43715602819307031</v>
      </c>
      <c r="I1904" s="3">
        <v>1759.1152092700497</v>
      </c>
      <c r="J1904" s="3">
        <v>4.0320831130989152</v>
      </c>
      <c r="K1904" s="3">
        <v>1</v>
      </c>
      <c r="L1904" s="3">
        <f t="shared" si="114"/>
        <v>4.0320831130989152</v>
      </c>
      <c r="M1904" s="4">
        <f t="shared" si="116"/>
        <v>4.0320831130989152</v>
      </c>
      <c r="N1904" s="3">
        <v>0.55026826627886449</v>
      </c>
      <c r="O1904" s="3">
        <v>1</v>
      </c>
      <c r="P1904" s="3">
        <f t="shared" si="115"/>
        <v>0.55026826627886449</v>
      </c>
      <c r="Q1904" s="3">
        <f>P1904</f>
        <v>0.55026826627886449</v>
      </c>
    </row>
    <row r="1905" spans="1:17" x14ac:dyDescent="0.25">
      <c r="A1905" s="3" t="s">
        <v>158</v>
      </c>
      <c r="B1905" s="3" t="s">
        <v>89</v>
      </c>
      <c r="C1905" s="3" t="s">
        <v>9</v>
      </c>
      <c r="D1905" s="3">
        <v>0.56000000000000005</v>
      </c>
      <c r="E1905" s="3">
        <v>0.48</v>
      </c>
      <c r="F1905" s="3" t="s">
        <v>277</v>
      </c>
      <c r="G1905" s="2">
        <v>3000</v>
      </c>
      <c r="H1905" s="3">
        <v>3.4627866127548666E-3</v>
      </c>
      <c r="I1905" s="3">
        <v>12.691299098833735</v>
      </c>
      <c r="J1905" s="3">
        <v>2.8402597011592579E-2</v>
      </c>
      <c r="K1905" s="3">
        <v>1</v>
      </c>
      <c r="L1905" s="3">
        <f t="shared" si="114"/>
        <v>2.8402597011592579E-2</v>
      </c>
      <c r="M1905" s="3">
        <v>0</v>
      </c>
      <c r="N1905" s="3">
        <v>3.8524990175578503E-3</v>
      </c>
      <c r="O1905" s="3">
        <v>1</v>
      </c>
      <c r="P1905" s="3">
        <f t="shared" si="115"/>
        <v>3.8524990175578503E-3</v>
      </c>
      <c r="Q1905" s="3">
        <v>0</v>
      </c>
    </row>
    <row r="1906" spans="1:17" x14ac:dyDescent="0.25">
      <c r="A1906" s="3" t="s">
        <v>158</v>
      </c>
      <c r="B1906" s="3" t="s">
        <v>8</v>
      </c>
      <c r="C1906" s="3" t="s">
        <v>9</v>
      </c>
      <c r="D1906" s="3">
        <v>0.56000000000000005</v>
      </c>
      <c r="E1906" s="3">
        <v>0.48</v>
      </c>
      <c r="F1906" s="3" t="s">
        <v>19</v>
      </c>
      <c r="G1906" s="2">
        <v>1480</v>
      </c>
      <c r="H1906" s="3">
        <v>5.2832181743366347</v>
      </c>
      <c r="I1906" s="3">
        <v>23148.929816454347</v>
      </c>
      <c r="J1906" s="3">
        <v>47.128859777755601</v>
      </c>
      <c r="K1906" s="3">
        <v>1</v>
      </c>
      <c r="L1906" s="3">
        <f t="shared" si="114"/>
        <v>47.128859777755601</v>
      </c>
      <c r="M1906" s="4">
        <f t="shared" ref="M1906:M1957" si="117">L1906</f>
        <v>47.128859777755601</v>
      </c>
      <c r="N1906" s="3">
        <v>6.5720099049256184</v>
      </c>
      <c r="O1906" s="3">
        <v>1</v>
      </c>
      <c r="P1906" s="3">
        <f t="shared" si="115"/>
        <v>6.5720099049256184</v>
      </c>
      <c r="Q1906" s="3">
        <f>P1906</f>
        <v>6.5720099049256184</v>
      </c>
    </row>
    <row r="1907" spans="1:17" x14ac:dyDescent="0.25">
      <c r="A1907" s="3" t="s">
        <v>158</v>
      </c>
      <c r="B1907" s="3" t="s">
        <v>8</v>
      </c>
      <c r="C1907" s="3" t="s">
        <v>9</v>
      </c>
      <c r="D1907" s="3">
        <v>0.56000000000000005</v>
      </c>
      <c r="E1907" s="3">
        <v>0.48</v>
      </c>
      <c r="F1907" s="3" t="s">
        <v>11</v>
      </c>
      <c r="G1907" s="2">
        <v>1480</v>
      </c>
      <c r="H1907" s="3">
        <v>4.6280685118412563</v>
      </c>
      <c r="I1907" s="3">
        <v>17913.932454931197</v>
      </c>
      <c r="J1907" s="3">
        <v>40.185375484285579</v>
      </c>
      <c r="K1907" s="3">
        <v>1</v>
      </c>
      <c r="L1907" s="3">
        <f t="shared" si="114"/>
        <v>40.185375484285579</v>
      </c>
      <c r="M1907" s="4">
        <f t="shared" si="117"/>
        <v>40.185375484285579</v>
      </c>
      <c r="N1907" s="3">
        <v>5.7354236546488186</v>
      </c>
      <c r="O1907" s="3">
        <v>1</v>
      </c>
      <c r="P1907" s="3">
        <f t="shared" si="115"/>
        <v>5.7354236546488186</v>
      </c>
      <c r="Q1907" s="3">
        <f>P1907</f>
        <v>5.7354236546488186</v>
      </c>
    </row>
    <row r="1908" spans="1:17" x14ac:dyDescent="0.25">
      <c r="A1908" s="3" t="s">
        <v>158</v>
      </c>
      <c r="B1908" s="3" t="s">
        <v>8</v>
      </c>
      <c r="C1908" s="3" t="s">
        <v>9</v>
      </c>
      <c r="D1908" s="3">
        <v>0.56000000000000005</v>
      </c>
      <c r="E1908" s="3">
        <v>0.48</v>
      </c>
      <c r="F1908" s="3" t="s">
        <v>183</v>
      </c>
      <c r="G1908" s="2">
        <v>1480</v>
      </c>
      <c r="H1908" s="3">
        <v>3.6914161313592646</v>
      </c>
      <c r="I1908" s="3">
        <v>16157.515845474298</v>
      </c>
      <c r="J1908" s="3">
        <v>33.782620486520678</v>
      </c>
      <c r="K1908" s="3">
        <v>1</v>
      </c>
      <c r="L1908" s="3">
        <f t="shared" si="114"/>
        <v>33.782620486520678</v>
      </c>
      <c r="M1908" s="4">
        <f t="shared" si="117"/>
        <v>33.782620486520678</v>
      </c>
      <c r="N1908" s="3">
        <v>4.7474985622603318</v>
      </c>
      <c r="O1908" s="3">
        <v>1</v>
      </c>
      <c r="P1908" s="3">
        <f t="shared" si="115"/>
        <v>4.7474985622603318</v>
      </c>
      <c r="Q1908" s="3">
        <f>P1908</f>
        <v>4.7474985622603318</v>
      </c>
    </row>
    <row r="1909" spans="1:17" x14ac:dyDescent="0.25">
      <c r="A1909" s="3" t="s">
        <v>158</v>
      </c>
      <c r="B1909" s="3" t="s">
        <v>310</v>
      </c>
      <c r="C1909" s="3" t="s">
        <v>9</v>
      </c>
      <c r="D1909" s="3">
        <v>0.56000000000000005</v>
      </c>
      <c r="E1909" s="3">
        <v>0.48</v>
      </c>
      <c r="F1909" s="3" t="s">
        <v>320</v>
      </c>
      <c r="G1909" s="2">
        <v>1480</v>
      </c>
      <c r="H1909" s="3">
        <v>0.87272066596501008</v>
      </c>
      <c r="I1909" s="3">
        <v>3426.3183181476679</v>
      </c>
      <c r="J1909" s="3">
        <v>8.646216688238372</v>
      </c>
      <c r="K1909" s="3">
        <v>1</v>
      </c>
      <c r="L1909" s="3">
        <f t="shared" si="114"/>
        <v>8.646216688238372</v>
      </c>
      <c r="M1909" s="4">
        <f t="shared" si="117"/>
        <v>8.646216688238372</v>
      </c>
      <c r="N1909" s="3">
        <v>1.1642556301492655</v>
      </c>
      <c r="O1909" s="3">
        <v>1</v>
      </c>
      <c r="P1909" s="3">
        <f t="shared" si="115"/>
        <v>1.1642556301492655</v>
      </c>
      <c r="Q1909" s="3">
        <f>P1909</f>
        <v>1.1642556301492655</v>
      </c>
    </row>
    <row r="1910" spans="1:17" x14ac:dyDescent="0.25">
      <c r="A1910" s="3" t="s">
        <v>158</v>
      </c>
      <c r="B1910" s="3" t="s">
        <v>310</v>
      </c>
      <c r="C1910" s="3" t="s">
        <v>9</v>
      </c>
      <c r="D1910" s="3">
        <v>0.56000000000000005</v>
      </c>
      <c r="E1910" s="3">
        <v>0.48</v>
      </c>
      <c r="F1910" s="3" t="s">
        <v>320</v>
      </c>
      <c r="G1910" s="2">
        <v>1480</v>
      </c>
      <c r="H1910" s="3">
        <v>0.42077424926499046</v>
      </c>
      <c r="I1910" s="3">
        <v>1639.3377072666376</v>
      </c>
      <c r="J1910" s="3">
        <v>3.5710122409809557</v>
      </c>
      <c r="K1910" s="3">
        <v>1</v>
      </c>
      <c r="L1910" s="3">
        <f t="shared" si="114"/>
        <v>3.5710122409809557</v>
      </c>
      <c r="M1910" s="4">
        <f t="shared" si="117"/>
        <v>3.5710122409809557</v>
      </c>
      <c r="N1910" s="3">
        <v>0.50356774087628708</v>
      </c>
      <c r="O1910" s="3">
        <v>1</v>
      </c>
      <c r="P1910" s="3">
        <f t="shared" si="115"/>
        <v>0.50356774087628708</v>
      </c>
      <c r="Q1910" s="3">
        <f>P1910</f>
        <v>0.50356774087628708</v>
      </c>
    </row>
    <row r="1911" spans="1:17" x14ac:dyDescent="0.25">
      <c r="A1911" s="3" t="s">
        <v>158</v>
      </c>
      <c r="B1911" s="3" t="s">
        <v>89</v>
      </c>
      <c r="C1911" s="3" t="s">
        <v>9</v>
      </c>
      <c r="D1911" s="3">
        <v>0.56000000000000005</v>
      </c>
      <c r="E1911" s="3">
        <v>0.48</v>
      </c>
      <c r="F1911" s="3" t="s">
        <v>277</v>
      </c>
      <c r="G1911" s="2">
        <v>1480</v>
      </c>
      <c r="H1911" s="3">
        <v>0.54178358290786155</v>
      </c>
      <c r="I1911" s="3">
        <v>2212.7307399832689</v>
      </c>
      <c r="J1911" s="3">
        <v>5.1577285641416086</v>
      </c>
      <c r="K1911" s="3">
        <v>1</v>
      </c>
      <c r="L1911" s="3">
        <f t="shared" si="114"/>
        <v>5.1577285641416086</v>
      </c>
      <c r="M1911" s="4">
        <f t="shared" si="117"/>
        <v>5.1577285641416086</v>
      </c>
      <c r="N1911" s="3">
        <v>0.69861782327162003</v>
      </c>
      <c r="O1911" s="3">
        <v>1</v>
      </c>
      <c r="P1911" s="3">
        <f t="shared" si="115"/>
        <v>0.69861782327162003</v>
      </c>
      <c r="Q1911" s="3">
        <f>P1911</f>
        <v>0.69861782327162003</v>
      </c>
    </row>
    <row r="1912" spans="1:17" x14ac:dyDescent="0.25">
      <c r="A1912" s="3" t="s">
        <v>158</v>
      </c>
      <c r="B1912" s="3" t="s">
        <v>89</v>
      </c>
      <c r="C1912" s="3" t="s">
        <v>9</v>
      </c>
      <c r="D1912" s="3">
        <v>0.56000000000000005</v>
      </c>
      <c r="E1912" s="3">
        <v>0.48</v>
      </c>
      <c r="F1912" s="3" t="s">
        <v>294</v>
      </c>
      <c r="G1912" s="2">
        <v>1480</v>
      </c>
      <c r="H1912" s="3">
        <v>1.013415573055396</v>
      </c>
      <c r="I1912" s="3">
        <v>4026.3111030423674</v>
      </c>
      <c r="J1912" s="3">
        <v>8.1447399415310411</v>
      </c>
      <c r="K1912" s="3">
        <v>1</v>
      </c>
      <c r="L1912" s="3">
        <f t="shared" si="114"/>
        <v>8.1447399415310411</v>
      </c>
      <c r="M1912" s="4">
        <f t="shared" si="117"/>
        <v>8.1447399415310411</v>
      </c>
      <c r="N1912" s="3">
        <v>1.1149620829657665</v>
      </c>
      <c r="O1912" s="3">
        <v>1</v>
      </c>
      <c r="P1912" s="3">
        <f t="shared" si="115"/>
        <v>1.1149620829657665</v>
      </c>
      <c r="Q1912" s="3">
        <f>P1912</f>
        <v>1.1149620829657665</v>
      </c>
    </row>
    <row r="1913" spans="1:17" x14ac:dyDescent="0.25">
      <c r="A1913" s="3" t="s">
        <v>158</v>
      </c>
      <c r="B1913" s="3" t="s">
        <v>351</v>
      </c>
      <c r="C1913" s="3" t="s">
        <v>352</v>
      </c>
      <c r="D1913" s="3">
        <v>0.36</v>
      </c>
      <c r="E1913" s="3">
        <v>0.57999999999999996</v>
      </c>
      <c r="F1913" s="3" t="s">
        <v>283</v>
      </c>
      <c r="G1913" s="2">
        <v>1480</v>
      </c>
      <c r="H1913" s="3">
        <v>0.77066691110999941</v>
      </c>
      <c r="I1913" s="3">
        <v>3028.5838467119947</v>
      </c>
      <c r="J1913" s="3">
        <v>6.6434176500975823</v>
      </c>
      <c r="K1913" s="3">
        <v>1</v>
      </c>
      <c r="L1913" s="3">
        <f t="shared" si="114"/>
        <v>6.6434176500975823</v>
      </c>
      <c r="M1913" s="4">
        <f t="shared" si="117"/>
        <v>6.6434176500975823</v>
      </c>
      <c r="N1913" s="3">
        <v>0.89283456050641097</v>
      </c>
      <c r="O1913" s="3">
        <v>1</v>
      </c>
      <c r="P1913" s="3">
        <f t="shared" si="115"/>
        <v>0.89283456050641097</v>
      </c>
      <c r="Q1913" s="3">
        <f>P1913</f>
        <v>0.89283456050641097</v>
      </c>
    </row>
    <row r="1914" spans="1:17" x14ac:dyDescent="0.25">
      <c r="A1914" s="3" t="s">
        <v>158</v>
      </c>
      <c r="B1914" s="3" t="s">
        <v>310</v>
      </c>
      <c r="C1914" s="3" t="s">
        <v>9</v>
      </c>
      <c r="D1914" s="3">
        <v>0.56000000000000005</v>
      </c>
      <c r="E1914" s="3">
        <v>0.48</v>
      </c>
      <c r="F1914" s="3" t="s">
        <v>283</v>
      </c>
      <c r="G1914" s="2">
        <v>1480</v>
      </c>
      <c r="H1914" s="3">
        <v>0.27363540794157259</v>
      </c>
      <c r="I1914" s="3">
        <v>1075.0414852882077</v>
      </c>
      <c r="J1914" s="3">
        <v>2.3835533871416281</v>
      </c>
      <c r="K1914" s="3">
        <v>1</v>
      </c>
      <c r="L1914" s="3">
        <f t="shared" si="114"/>
        <v>2.3835533871416281</v>
      </c>
      <c r="M1914" s="4">
        <f t="shared" si="117"/>
        <v>2.3835533871416281</v>
      </c>
      <c r="N1914" s="3">
        <v>0.31942025255932666</v>
      </c>
      <c r="O1914" s="3">
        <v>1</v>
      </c>
      <c r="P1914" s="3">
        <f t="shared" si="115"/>
        <v>0.31942025255932666</v>
      </c>
      <c r="Q1914" s="3">
        <f>P1914</f>
        <v>0.31942025255932666</v>
      </c>
    </row>
    <row r="1915" spans="1:17" x14ac:dyDescent="0.25">
      <c r="A1915" s="3" t="s">
        <v>158</v>
      </c>
      <c r="B1915" s="3" t="s">
        <v>89</v>
      </c>
      <c r="C1915" s="3" t="s">
        <v>9</v>
      </c>
      <c r="D1915" s="3">
        <v>0.56000000000000005</v>
      </c>
      <c r="E1915" s="3">
        <v>0.48</v>
      </c>
      <c r="F1915" s="3" t="s">
        <v>264</v>
      </c>
      <c r="G1915" s="2">
        <v>1480</v>
      </c>
      <c r="H1915" s="3">
        <v>3.6875565944223525</v>
      </c>
      <c r="I1915" s="3">
        <v>14036.664970459169</v>
      </c>
      <c r="J1915" s="3">
        <v>31.098704212597244</v>
      </c>
      <c r="K1915" s="3">
        <v>1</v>
      </c>
      <c r="L1915" s="3">
        <f t="shared" si="114"/>
        <v>31.098704212597244</v>
      </c>
      <c r="M1915" s="4">
        <f t="shared" si="117"/>
        <v>31.098704212597244</v>
      </c>
      <c r="N1915" s="3">
        <v>4.3653107233263544</v>
      </c>
      <c r="O1915" s="3">
        <v>1</v>
      </c>
      <c r="P1915" s="3">
        <f t="shared" si="115"/>
        <v>4.3653107233263544</v>
      </c>
      <c r="Q1915" s="3">
        <f>P1915</f>
        <v>4.3653107233263544</v>
      </c>
    </row>
    <row r="1916" spans="1:17" x14ac:dyDescent="0.25">
      <c r="A1916" s="3" t="s">
        <v>158</v>
      </c>
      <c r="B1916" s="3" t="s">
        <v>310</v>
      </c>
      <c r="C1916" s="3" t="s">
        <v>9</v>
      </c>
      <c r="D1916" s="3">
        <v>0.56000000000000005</v>
      </c>
      <c r="E1916" s="3">
        <v>0.48</v>
      </c>
      <c r="F1916" s="3" t="s">
        <v>264</v>
      </c>
      <c r="G1916" s="2">
        <v>1480</v>
      </c>
      <c r="H1916" s="3">
        <v>2.5746279957534902E-2</v>
      </c>
      <c r="I1916" s="3">
        <v>101.75681231790257</v>
      </c>
      <c r="J1916" s="3">
        <v>0.25602234999170387</v>
      </c>
      <c r="K1916" s="3">
        <v>1</v>
      </c>
      <c r="L1916" s="3">
        <f t="shared" si="114"/>
        <v>0.25602234999170387</v>
      </c>
      <c r="M1916" s="4">
        <f t="shared" si="117"/>
        <v>0.25602234999170387</v>
      </c>
      <c r="N1916" s="3">
        <v>3.4567717135407523E-2</v>
      </c>
      <c r="O1916" s="3">
        <v>1</v>
      </c>
      <c r="P1916" s="3">
        <f t="shared" si="115"/>
        <v>3.4567717135407523E-2</v>
      </c>
      <c r="Q1916" s="3">
        <f>P1916</f>
        <v>3.4567717135407523E-2</v>
      </c>
    </row>
    <row r="1917" spans="1:17" x14ac:dyDescent="0.25">
      <c r="A1917" s="3" t="s">
        <v>158</v>
      </c>
      <c r="B1917" s="3" t="s">
        <v>310</v>
      </c>
      <c r="C1917" s="3" t="s">
        <v>9</v>
      </c>
      <c r="D1917" s="3">
        <v>0.56000000000000005</v>
      </c>
      <c r="E1917" s="3">
        <v>0.48</v>
      </c>
      <c r="F1917" s="3" t="s">
        <v>264</v>
      </c>
      <c r="G1917" s="2">
        <v>1480</v>
      </c>
      <c r="H1917" s="3">
        <v>0.14279575006248207</v>
      </c>
      <c r="I1917" s="3">
        <v>557.66128233211589</v>
      </c>
      <c r="J1917" s="3">
        <v>1.2695555353181258</v>
      </c>
      <c r="K1917" s="3">
        <v>1</v>
      </c>
      <c r="L1917" s="3">
        <f t="shared" si="114"/>
        <v>1.2695555353181258</v>
      </c>
      <c r="M1917" s="4">
        <f t="shared" si="117"/>
        <v>1.2695555353181258</v>
      </c>
      <c r="N1917" s="3">
        <v>0.18804120519180018</v>
      </c>
      <c r="O1917" s="3">
        <v>1</v>
      </c>
      <c r="P1917" s="3">
        <f t="shared" si="115"/>
        <v>0.18804120519180018</v>
      </c>
      <c r="Q1917" s="3">
        <f>P1917</f>
        <v>0.18804120519180018</v>
      </c>
    </row>
    <row r="1918" spans="1:17" x14ac:dyDescent="0.25">
      <c r="A1918" s="3" t="s">
        <v>158</v>
      </c>
      <c r="B1918" s="3" t="s">
        <v>89</v>
      </c>
      <c r="C1918" s="3" t="s">
        <v>9</v>
      </c>
      <c r="D1918" s="3">
        <v>0.56000000000000005</v>
      </c>
      <c r="E1918" s="3">
        <v>0.48</v>
      </c>
      <c r="F1918" s="3" t="s">
        <v>296</v>
      </c>
      <c r="G1918" s="2">
        <v>1480</v>
      </c>
      <c r="H1918" s="3">
        <v>0.19997753079142644</v>
      </c>
      <c r="I1918" s="3">
        <v>802.53354634130028</v>
      </c>
      <c r="J1918" s="3">
        <v>1.9449010308636412</v>
      </c>
      <c r="K1918" s="3">
        <v>1</v>
      </c>
      <c r="L1918" s="3">
        <f t="shared" si="114"/>
        <v>1.9449010308636412</v>
      </c>
      <c r="M1918" s="4">
        <f t="shared" si="117"/>
        <v>1.9449010308636412</v>
      </c>
      <c r="N1918" s="3">
        <v>0.30552379649842121</v>
      </c>
      <c r="O1918" s="3">
        <v>1</v>
      </c>
      <c r="P1918" s="3">
        <f t="shared" si="115"/>
        <v>0.30552379649842121</v>
      </c>
      <c r="Q1918" s="3">
        <f>P1918</f>
        <v>0.30552379649842121</v>
      </c>
    </row>
    <row r="1919" spans="1:17" x14ac:dyDescent="0.25">
      <c r="A1919" s="3" t="s">
        <v>158</v>
      </c>
      <c r="B1919" s="3" t="s">
        <v>351</v>
      </c>
      <c r="C1919" s="3" t="s">
        <v>352</v>
      </c>
      <c r="D1919" s="3">
        <v>0.36</v>
      </c>
      <c r="E1919" s="3">
        <v>0.57999999999999996</v>
      </c>
      <c r="F1919" s="3" t="s">
        <v>272</v>
      </c>
      <c r="G1919" s="2">
        <v>1480</v>
      </c>
      <c r="H1919" s="3">
        <v>4.5948716387855146</v>
      </c>
      <c r="I1919" s="3">
        <v>16875.826095739361</v>
      </c>
      <c r="J1919" s="3">
        <v>35.702337833678271</v>
      </c>
      <c r="K1919" s="3">
        <v>1</v>
      </c>
      <c r="L1919" s="3">
        <f t="shared" si="114"/>
        <v>35.702337833678271</v>
      </c>
      <c r="M1919" s="4">
        <f t="shared" si="117"/>
        <v>35.702337833678271</v>
      </c>
      <c r="N1919" s="3">
        <v>5.0278947846091189</v>
      </c>
      <c r="O1919" s="3">
        <v>1</v>
      </c>
      <c r="P1919" s="3">
        <f t="shared" si="115"/>
        <v>5.0278947846091189</v>
      </c>
      <c r="Q1919" s="3">
        <f>P1919</f>
        <v>5.0278947846091189</v>
      </c>
    </row>
    <row r="1920" spans="1:17" x14ac:dyDescent="0.25">
      <c r="A1920" s="3" t="s">
        <v>158</v>
      </c>
      <c r="B1920" s="3" t="s">
        <v>8</v>
      </c>
      <c r="C1920" s="3" t="s">
        <v>9</v>
      </c>
      <c r="D1920" s="3">
        <v>0.56000000000000005</v>
      </c>
      <c r="E1920" s="3">
        <v>0.48</v>
      </c>
      <c r="F1920" s="3" t="s">
        <v>163</v>
      </c>
      <c r="G1920" s="2">
        <v>1480</v>
      </c>
      <c r="H1920" s="3">
        <v>22.332219729499254</v>
      </c>
      <c r="I1920" s="3">
        <v>92342.49900547383</v>
      </c>
      <c r="J1920" s="3">
        <v>203.18012104505974</v>
      </c>
      <c r="K1920" s="3">
        <v>1</v>
      </c>
      <c r="L1920" s="3">
        <f t="shared" si="114"/>
        <v>203.18012104505974</v>
      </c>
      <c r="M1920" s="4">
        <f t="shared" si="117"/>
        <v>203.18012104505974</v>
      </c>
      <c r="N1920" s="3">
        <v>28.456831899621459</v>
      </c>
      <c r="O1920" s="3">
        <v>1</v>
      </c>
      <c r="P1920" s="3">
        <f t="shared" si="115"/>
        <v>28.456831899621459</v>
      </c>
      <c r="Q1920" s="3">
        <f>P1920</f>
        <v>28.456831899621459</v>
      </c>
    </row>
    <row r="1921" spans="1:17" x14ac:dyDescent="0.25">
      <c r="A1921" s="3" t="s">
        <v>158</v>
      </c>
      <c r="B1921" s="3" t="s">
        <v>8</v>
      </c>
      <c r="C1921" s="3" t="s">
        <v>9</v>
      </c>
      <c r="D1921" s="3">
        <v>0.56000000000000005</v>
      </c>
      <c r="E1921" s="3">
        <v>0.48</v>
      </c>
      <c r="F1921" s="3" t="s">
        <v>163</v>
      </c>
      <c r="G1921" s="2">
        <v>1480</v>
      </c>
      <c r="H1921" s="3">
        <v>0.66556101282712588</v>
      </c>
      <c r="I1921" s="3">
        <v>2825.9018140011904</v>
      </c>
      <c r="J1921" s="3">
        <v>6.4532884703077977</v>
      </c>
      <c r="K1921" s="3">
        <v>1</v>
      </c>
      <c r="L1921" s="3">
        <f t="shared" si="114"/>
        <v>6.4532884703077977</v>
      </c>
      <c r="M1921" s="4">
        <f t="shared" si="117"/>
        <v>6.4532884703077977</v>
      </c>
      <c r="N1921" s="3">
        <v>0.90948690442093616</v>
      </c>
      <c r="O1921" s="3">
        <v>1</v>
      </c>
      <c r="P1921" s="3">
        <f t="shared" si="115"/>
        <v>0.90948690442093616</v>
      </c>
      <c r="Q1921" s="3">
        <f>P1921</f>
        <v>0.90948690442093616</v>
      </c>
    </row>
    <row r="1922" spans="1:17" x14ac:dyDescent="0.25">
      <c r="A1922" s="3" t="s">
        <v>158</v>
      </c>
      <c r="B1922" s="3" t="s">
        <v>8</v>
      </c>
      <c r="C1922" s="3" t="s">
        <v>9</v>
      </c>
      <c r="D1922" s="3">
        <v>0.56000000000000005</v>
      </c>
      <c r="E1922" s="3">
        <v>0.48</v>
      </c>
      <c r="F1922" s="3" t="s">
        <v>19</v>
      </c>
      <c r="G1922" s="2">
        <v>1490</v>
      </c>
      <c r="H1922" s="3">
        <v>3.1831870046180342E-2</v>
      </c>
      <c r="I1922" s="3">
        <v>131.52969848060826</v>
      </c>
      <c r="J1922" s="3">
        <v>0.3219803407586973</v>
      </c>
      <c r="K1922" s="3">
        <v>1</v>
      </c>
      <c r="L1922" s="3">
        <f t="shared" ref="L1922:L1985" si="118">J1922*K1922</f>
        <v>0.3219803407586973</v>
      </c>
      <c r="M1922" s="4">
        <f t="shared" si="117"/>
        <v>0.3219803407586973</v>
      </c>
      <c r="N1922" s="3">
        <v>4.2685571387395226E-2</v>
      </c>
      <c r="O1922" s="3">
        <v>1</v>
      </c>
      <c r="P1922" s="3">
        <f t="shared" ref="P1922:P1985" si="119">N1922*O1922</f>
        <v>4.2685571387395226E-2</v>
      </c>
      <c r="Q1922" s="3">
        <f>P1922</f>
        <v>4.2685571387395226E-2</v>
      </c>
    </row>
    <row r="1923" spans="1:17" x14ac:dyDescent="0.25">
      <c r="A1923" s="3" t="s">
        <v>158</v>
      </c>
      <c r="B1923" s="3" t="s">
        <v>8</v>
      </c>
      <c r="C1923" s="3" t="s">
        <v>9</v>
      </c>
      <c r="D1923" s="3">
        <v>0.56000000000000005</v>
      </c>
      <c r="E1923" s="3">
        <v>0.48</v>
      </c>
      <c r="F1923" s="3" t="s">
        <v>19</v>
      </c>
      <c r="G1923" s="2">
        <v>1490</v>
      </c>
      <c r="H1923" s="3">
        <v>6.7710340665790097E-2</v>
      </c>
      <c r="I1923" s="3">
        <v>279.76495177979649</v>
      </c>
      <c r="J1923" s="3">
        <v>0.68723444630228481</v>
      </c>
      <c r="K1923" s="3">
        <v>1</v>
      </c>
      <c r="L1923" s="3">
        <f t="shared" si="118"/>
        <v>0.68723444630228481</v>
      </c>
      <c r="M1923" s="4">
        <f t="shared" si="117"/>
        <v>0.68723444630228481</v>
      </c>
      <c r="N1923" s="3">
        <v>9.1104465079238792E-2</v>
      </c>
      <c r="O1923" s="3">
        <v>1</v>
      </c>
      <c r="P1923" s="3">
        <f t="shared" si="119"/>
        <v>9.1104465079238792E-2</v>
      </c>
      <c r="Q1923" s="3">
        <f>P1923</f>
        <v>9.1104465079238792E-2</v>
      </c>
    </row>
    <row r="1924" spans="1:17" x14ac:dyDescent="0.25">
      <c r="A1924" s="3" t="s">
        <v>158</v>
      </c>
      <c r="B1924" s="3" t="s">
        <v>8</v>
      </c>
      <c r="C1924" s="3" t="s">
        <v>9</v>
      </c>
      <c r="D1924" s="3">
        <v>0.56000000000000005</v>
      </c>
      <c r="E1924" s="3">
        <v>0.48</v>
      </c>
      <c r="F1924" s="3" t="s">
        <v>19</v>
      </c>
      <c r="G1924" s="2">
        <v>1490</v>
      </c>
      <c r="H1924" s="3">
        <v>0.26709923170113403</v>
      </c>
      <c r="I1924" s="3">
        <v>1021.790210434041</v>
      </c>
      <c r="J1924" s="3">
        <v>2.4830764995463293</v>
      </c>
      <c r="K1924" s="3">
        <f>1-0.712</f>
        <v>0.28800000000000003</v>
      </c>
      <c r="L1924" s="3">
        <f t="shared" si="118"/>
        <v>0.71512603186934287</v>
      </c>
      <c r="M1924" s="4">
        <f t="shared" si="117"/>
        <v>0.71512603186934287</v>
      </c>
      <c r="N1924" s="3">
        <v>0.32940127751667664</v>
      </c>
      <c r="O1924" s="3">
        <f>1-0.531</f>
        <v>0.46899999999999997</v>
      </c>
      <c r="P1924" s="3">
        <f t="shared" si="119"/>
        <v>0.15448919915532133</v>
      </c>
      <c r="Q1924" s="3">
        <f>P1924</f>
        <v>0.15448919915532133</v>
      </c>
    </row>
    <row r="1925" spans="1:17" x14ac:dyDescent="0.25">
      <c r="A1925" s="3" t="s">
        <v>158</v>
      </c>
      <c r="B1925" s="3" t="s">
        <v>310</v>
      </c>
      <c r="C1925" s="3" t="s">
        <v>9</v>
      </c>
      <c r="D1925" s="3">
        <v>0.56000000000000005</v>
      </c>
      <c r="E1925" s="3">
        <v>0.48</v>
      </c>
      <c r="F1925" s="3" t="s">
        <v>275</v>
      </c>
      <c r="G1925" s="2">
        <v>1490</v>
      </c>
      <c r="H1925" s="3">
        <v>5.1195314367391163</v>
      </c>
      <c r="I1925" s="3">
        <v>20053.521475931477</v>
      </c>
      <c r="J1925" s="3">
        <v>59.714593347558591</v>
      </c>
      <c r="K1925" s="3">
        <v>1</v>
      </c>
      <c r="L1925" s="3">
        <f t="shared" si="118"/>
        <v>59.714593347558591</v>
      </c>
      <c r="M1925" s="4">
        <f t="shared" si="117"/>
        <v>59.714593347558591</v>
      </c>
      <c r="N1925" s="3">
        <v>7.8772934816387972</v>
      </c>
      <c r="O1925" s="3">
        <v>1</v>
      </c>
      <c r="P1925" s="3">
        <f t="shared" si="119"/>
        <v>7.8772934816387972</v>
      </c>
      <c r="Q1925" s="3">
        <f>P1925</f>
        <v>7.8772934816387972</v>
      </c>
    </row>
    <row r="1926" spans="1:17" x14ac:dyDescent="0.25">
      <c r="A1926" s="3" t="s">
        <v>158</v>
      </c>
      <c r="B1926" s="3" t="s">
        <v>8</v>
      </c>
      <c r="C1926" s="3" t="s">
        <v>9</v>
      </c>
      <c r="D1926" s="3">
        <v>0.56000000000000005</v>
      </c>
      <c r="E1926" s="3">
        <v>0.48</v>
      </c>
      <c r="F1926" s="3" t="s">
        <v>11</v>
      </c>
      <c r="G1926" s="2">
        <v>1490</v>
      </c>
      <c r="H1926" s="3">
        <v>17.303468314018627</v>
      </c>
      <c r="I1926" s="3">
        <v>66628.913544132942</v>
      </c>
      <c r="J1926" s="3">
        <v>172.28245444468408</v>
      </c>
      <c r="K1926" s="3">
        <v>1</v>
      </c>
      <c r="L1926" s="3">
        <f t="shared" si="118"/>
        <v>172.28245444468408</v>
      </c>
      <c r="M1926" s="4">
        <f t="shared" si="117"/>
        <v>172.28245444468408</v>
      </c>
      <c r="N1926" s="3">
        <v>22.822227317126025</v>
      </c>
      <c r="O1926" s="3">
        <v>1</v>
      </c>
      <c r="P1926" s="3">
        <f t="shared" si="119"/>
        <v>22.822227317126025</v>
      </c>
      <c r="Q1926" s="3">
        <f>P1926</f>
        <v>22.822227317126025</v>
      </c>
    </row>
    <row r="1927" spans="1:17" x14ac:dyDescent="0.25">
      <c r="A1927" s="3" t="s">
        <v>158</v>
      </c>
      <c r="B1927" s="3" t="s">
        <v>8</v>
      </c>
      <c r="C1927" s="3" t="s">
        <v>9</v>
      </c>
      <c r="D1927" s="3">
        <v>0.56000000000000005</v>
      </c>
      <c r="E1927" s="3">
        <v>0.48</v>
      </c>
      <c r="F1927" s="3" t="s">
        <v>11</v>
      </c>
      <c r="G1927" s="2">
        <v>1490</v>
      </c>
      <c r="H1927" s="3">
        <v>7.1791367037507055</v>
      </c>
      <c r="I1927" s="3">
        <v>29635.800296933037</v>
      </c>
      <c r="J1927" s="3">
        <v>58.408266359643541</v>
      </c>
      <c r="K1927" s="3">
        <v>1</v>
      </c>
      <c r="L1927" s="3">
        <f t="shared" si="118"/>
        <v>58.408266359643541</v>
      </c>
      <c r="M1927" s="4">
        <f t="shared" si="117"/>
        <v>58.408266359643541</v>
      </c>
      <c r="N1927" s="3">
        <v>8.0287931914858781</v>
      </c>
      <c r="O1927" s="3">
        <v>1</v>
      </c>
      <c r="P1927" s="3">
        <f t="shared" si="119"/>
        <v>8.0287931914858781</v>
      </c>
      <c r="Q1927" s="3">
        <f>P1927</f>
        <v>8.0287931914858781</v>
      </c>
    </row>
    <row r="1928" spans="1:17" x14ac:dyDescent="0.25">
      <c r="A1928" s="3" t="s">
        <v>158</v>
      </c>
      <c r="B1928" s="3" t="s">
        <v>8</v>
      </c>
      <c r="C1928" s="3" t="s">
        <v>9</v>
      </c>
      <c r="D1928" s="3">
        <v>0.56000000000000005</v>
      </c>
      <c r="E1928" s="3">
        <v>0.48</v>
      </c>
      <c r="F1928" s="3" t="s">
        <v>183</v>
      </c>
      <c r="G1928" s="2">
        <v>1490</v>
      </c>
      <c r="H1928" s="3">
        <v>0.20625778797562203</v>
      </c>
      <c r="I1928" s="3">
        <v>838.45084464954255</v>
      </c>
      <c r="J1928" s="3">
        <v>1.8817857054735496</v>
      </c>
      <c r="K1928" s="3">
        <v>1</v>
      </c>
      <c r="L1928" s="3">
        <f t="shared" si="118"/>
        <v>1.8817857054735496</v>
      </c>
      <c r="M1928" s="4">
        <f t="shared" si="117"/>
        <v>1.8817857054735496</v>
      </c>
      <c r="N1928" s="3">
        <v>0.25690350108609983</v>
      </c>
      <c r="O1928" s="3">
        <v>1</v>
      </c>
      <c r="P1928" s="3">
        <f t="shared" si="119"/>
        <v>0.25690350108609983</v>
      </c>
      <c r="Q1928" s="3">
        <f>P1928</f>
        <v>0.25690350108609983</v>
      </c>
    </row>
    <row r="1929" spans="1:17" x14ac:dyDescent="0.25">
      <c r="A1929" s="3" t="s">
        <v>158</v>
      </c>
      <c r="B1929" s="3" t="s">
        <v>8</v>
      </c>
      <c r="C1929" s="3" t="s">
        <v>9</v>
      </c>
      <c r="D1929" s="3">
        <v>0.56000000000000005</v>
      </c>
      <c r="E1929" s="3">
        <v>0.48</v>
      </c>
      <c r="F1929" s="3" t="s">
        <v>183</v>
      </c>
      <c r="G1929" s="2">
        <v>1490</v>
      </c>
      <c r="H1929" s="3">
        <v>5.0582608142595609</v>
      </c>
      <c r="I1929" s="3">
        <v>18768.851653598849</v>
      </c>
      <c r="J1929" s="3">
        <v>39.569678084816459</v>
      </c>
      <c r="K1929" s="3">
        <f>1-0.712</f>
        <v>0.28800000000000003</v>
      </c>
      <c r="L1929" s="3">
        <f t="shared" si="118"/>
        <v>11.396067288427142</v>
      </c>
      <c r="M1929" s="4">
        <f t="shared" si="117"/>
        <v>11.396067288427142</v>
      </c>
      <c r="N1929" s="3">
        <v>4.9828799400106005</v>
      </c>
      <c r="O1929" s="3">
        <f>1-0.531</f>
        <v>0.46899999999999997</v>
      </c>
      <c r="P1929" s="3">
        <f t="shared" si="119"/>
        <v>2.3369706918649715</v>
      </c>
      <c r="Q1929" s="3">
        <f>P1929</f>
        <v>2.3369706918649715</v>
      </c>
    </row>
    <row r="1930" spans="1:17" x14ac:dyDescent="0.25">
      <c r="A1930" s="3" t="s">
        <v>158</v>
      </c>
      <c r="B1930" s="3" t="s">
        <v>310</v>
      </c>
      <c r="C1930" s="3" t="s">
        <v>9</v>
      </c>
      <c r="D1930" s="3">
        <v>0.56000000000000005</v>
      </c>
      <c r="E1930" s="3">
        <v>0.48</v>
      </c>
      <c r="F1930" s="3" t="s">
        <v>320</v>
      </c>
      <c r="G1930" s="2">
        <v>1490</v>
      </c>
      <c r="H1930" s="3">
        <v>2.1304134088477724</v>
      </c>
      <c r="I1930" s="3">
        <v>8528.1916351009986</v>
      </c>
      <c r="J1930" s="3">
        <v>24.707505278157267</v>
      </c>
      <c r="K1930" s="3">
        <v>1</v>
      </c>
      <c r="L1930" s="3">
        <f t="shared" si="118"/>
        <v>24.707505278157267</v>
      </c>
      <c r="M1930" s="4">
        <f t="shared" si="117"/>
        <v>24.707505278157267</v>
      </c>
      <c r="N1930" s="3">
        <v>3.2572017141799967</v>
      </c>
      <c r="O1930" s="3">
        <v>1</v>
      </c>
      <c r="P1930" s="3">
        <f t="shared" si="119"/>
        <v>3.2572017141799967</v>
      </c>
      <c r="Q1930" s="3">
        <f>P1930</f>
        <v>3.2572017141799967</v>
      </c>
    </row>
    <row r="1931" spans="1:17" x14ac:dyDescent="0.25">
      <c r="A1931" s="3" t="s">
        <v>158</v>
      </c>
      <c r="B1931" s="3" t="s">
        <v>89</v>
      </c>
      <c r="C1931" s="3" t="s">
        <v>9</v>
      </c>
      <c r="D1931" s="3">
        <v>0.56000000000000005</v>
      </c>
      <c r="E1931" s="3">
        <v>0.48</v>
      </c>
      <c r="F1931" s="3" t="s">
        <v>277</v>
      </c>
      <c r="G1931" s="2">
        <v>1490</v>
      </c>
      <c r="H1931" s="3">
        <v>0.29750514891893104</v>
      </c>
      <c r="I1931" s="3">
        <v>1232.8257057344131</v>
      </c>
      <c r="J1931" s="3">
        <v>3.1425041100177151</v>
      </c>
      <c r="K1931" s="3">
        <v>1</v>
      </c>
      <c r="L1931" s="3">
        <f t="shared" si="118"/>
        <v>3.1425041100177151</v>
      </c>
      <c r="M1931" s="4">
        <f t="shared" si="117"/>
        <v>3.1425041100177151</v>
      </c>
      <c r="N1931" s="3">
        <v>0.48286342938204546</v>
      </c>
      <c r="O1931" s="3">
        <v>1</v>
      </c>
      <c r="P1931" s="3">
        <f t="shared" si="119"/>
        <v>0.48286342938204546</v>
      </c>
      <c r="Q1931" s="3">
        <f>P1931</f>
        <v>0.48286342938204546</v>
      </c>
    </row>
    <row r="1932" spans="1:17" x14ac:dyDescent="0.25">
      <c r="A1932" s="3" t="s">
        <v>158</v>
      </c>
      <c r="B1932" s="3" t="s">
        <v>8</v>
      </c>
      <c r="C1932" s="3" t="s">
        <v>9</v>
      </c>
      <c r="D1932" s="3">
        <v>0.56000000000000005</v>
      </c>
      <c r="E1932" s="3">
        <v>0.48</v>
      </c>
      <c r="F1932" s="3" t="s">
        <v>184</v>
      </c>
      <c r="G1932" s="2">
        <v>1490</v>
      </c>
      <c r="H1932" s="3">
        <v>0.18730786297701973</v>
      </c>
      <c r="I1932" s="3">
        <v>770.96620154693778</v>
      </c>
      <c r="J1932" s="3">
        <v>1.9295391633861836</v>
      </c>
      <c r="K1932" s="3">
        <v>1</v>
      </c>
      <c r="L1932" s="3">
        <f t="shared" si="118"/>
        <v>1.9295391633861836</v>
      </c>
      <c r="M1932" s="4">
        <f t="shared" si="117"/>
        <v>1.9295391633861836</v>
      </c>
      <c r="N1932" s="3">
        <v>0.25481687676357073</v>
      </c>
      <c r="O1932" s="3">
        <v>1</v>
      </c>
      <c r="P1932" s="3">
        <f t="shared" si="119"/>
        <v>0.25481687676357073</v>
      </c>
      <c r="Q1932" s="3">
        <f>P1932</f>
        <v>0.25481687676357073</v>
      </c>
    </row>
    <row r="1933" spans="1:17" x14ac:dyDescent="0.25">
      <c r="A1933" s="3" t="s">
        <v>158</v>
      </c>
      <c r="B1933" s="3" t="s">
        <v>8</v>
      </c>
      <c r="C1933" s="3" t="s">
        <v>9</v>
      </c>
      <c r="D1933" s="3">
        <v>0.56000000000000005</v>
      </c>
      <c r="E1933" s="3">
        <v>0.48</v>
      </c>
      <c r="F1933" s="3" t="s">
        <v>184</v>
      </c>
      <c r="G1933" s="2">
        <v>1490</v>
      </c>
      <c r="H1933" s="3">
        <v>7.5034970687328423E-2</v>
      </c>
      <c r="I1933" s="3">
        <v>308.28800010483559</v>
      </c>
      <c r="J1933" s="3">
        <v>0.81165722202562962</v>
      </c>
      <c r="K1933" s="3">
        <v>1</v>
      </c>
      <c r="L1933" s="3">
        <f t="shared" si="118"/>
        <v>0.81165722202562962</v>
      </c>
      <c r="M1933" s="4">
        <f t="shared" si="117"/>
        <v>0.81165722202562962</v>
      </c>
      <c r="N1933" s="3">
        <v>0.10704309724412432</v>
      </c>
      <c r="O1933" s="3">
        <v>1</v>
      </c>
      <c r="P1933" s="3">
        <f t="shared" si="119"/>
        <v>0.10704309724412432</v>
      </c>
      <c r="Q1933" s="3">
        <f>P1933</f>
        <v>0.10704309724412432</v>
      </c>
    </row>
    <row r="1934" spans="1:17" x14ac:dyDescent="0.25">
      <c r="A1934" s="3" t="s">
        <v>158</v>
      </c>
      <c r="B1934" s="3" t="s">
        <v>8</v>
      </c>
      <c r="C1934" s="3" t="s">
        <v>9</v>
      </c>
      <c r="D1934" s="3">
        <v>0.56000000000000005</v>
      </c>
      <c r="E1934" s="3">
        <v>0.48</v>
      </c>
      <c r="F1934" s="3" t="s">
        <v>184</v>
      </c>
      <c r="G1934" s="2">
        <v>1490</v>
      </c>
      <c r="H1934" s="3">
        <v>8.0770348755234388E-3</v>
      </c>
      <c r="I1934" s="3">
        <v>33.09228863273902</v>
      </c>
      <c r="J1934" s="3">
        <v>8.2611511623617989E-2</v>
      </c>
      <c r="K1934" s="3">
        <f>1-0.712</f>
        <v>0.28800000000000003</v>
      </c>
      <c r="L1934" s="3">
        <f t="shared" si="118"/>
        <v>2.3792115347601984E-2</v>
      </c>
      <c r="M1934" s="4">
        <f t="shared" si="117"/>
        <v>2.3792115347601984E-2</v>
      </c>
      <c r="N1934" s="3">
        <v>1.0849414537857021E-2</v>
      </c>
      <c r="O1934" s="3">
        <f>1-0.531</f>
        <v>0.46899999999999997</v>
      </c>
      <c r="P1934" s="3">
        <f t="shared" si="119"/>
        <v>5.0883754182549428E-3</v>
      </c>
      <c r="Q1934" s="3">
        <f>P1934</f>
        <v>5.0883754182549428E-3</v>
      </c>
    </row>
    <row r="1935" spans="1:17" x14ac:dyDescent="0.25">
      <c r="A1935" s="3" t="s">
        <v>158</v>
      </c>
      <c r="B1935" s="3" t="s">
        <v>8</v>
      </c>
      <c r="C1935" s="3" t="s">
        <v>9</v>
      </c>
      <c r="D1935" s="3">
        <v>0.56000000000000005</v>
      </c>
      <c r="E1935" s="3">
        <v>0.48</v>
      </c>
      <c r="F1935" s="3" t="s">
        <v>184</v>
      </c>
      <c r="G1935" s="2">
        <v>1490</v>
      </c>
      <c r="H1935" s="3">
        <v>48.649765170983031</v>
      </c>
      <c r="I1935" s="3">
        <v>202746.95466018788</v>
      </c>
      <c r="J1935" s="3">
        <v>538.24724185274374</v>
      </c>
      <c r="K1935" s="3">
        <f>1-0.712</f>
        <v>0.28800000000000003</v>
      </c>
      <c r="L1935" s="3">
        <f t="shared" si="118"/>
        <v>155.01520565359021</v>
      </c>
      <c r="M1935" s="4">
        <f t="shared" si="117"/>
        <v>155.01520565359021</v>
      </c>
      <c r="N1935" s="3">
        <v>72.100592835189673</v>
      </c>
      <c r="O1935" s="3">
        <f>1-0.531</f>
        <v>0.46899999999999997</v>
      </c>
      <c r="P1935" s="3">
        <f t="shared" si="119"/>
        <v>33.815178039703952</v>
      </c>
      <c r="Q1935" s="3">
        <f>P1935</f>
        <v>33.815178039703952</v>
      </c>
    </row>
    <row r="1936" spans="1:17" x14ac:dyDescent="0.25">
      <c r="A1936" s="3" t="s">
        <v>158</v>
      </c>
      <c r="B1936" s="3" t="s">
        <v>351</v>
      </c>
      <c r="C1936" s="3" t="s">
        <v>352</v>
      </c>
      <c r="D1936" s="3">
        <v>0.36</v>
      </c>
      <c r="E1936" s="3">
        <v>0.57999999999999996</v>
      </c>
      <c r="F1936" s="3" t="s">
        <v>283</v>
      </c>
      <c r="G1936" s="2">
        <v>1490</v>
      </c>
      <c r="H1936" s="3">
        <v>0.10327852286286489</v>
      </c>
      <c r="I1936" s="3">
        <v>393.16743214983109</v>
      </c>
      <c r="J1936" s="3">
        <v>1.0036184223464468</v>
      </c>
      <c r="K1936" s="3">
        <v>1</v>
      </c>
      <c r="L1936" s="3">
        <f t="shared" si="118"/>
        <v>1.0036184223464468</v>
      </c>
      <c r="M1936" s="4">
        <f t="shared" si="117"/>
        <v>1.0036184223464468</v>
      </c>
      <c r="N1936" s="3">
        <v>0.13289282053184548</v>
      </c>
      <c r="O1936" s="3">
        <v>1</v>
      </c>
      <c r="P1936" s="3">
        <f t="shared" si="119"/>
        <v>0.13289282053184548</v>
      </c>
      <c r="Q1936" s="3">
        <f>P1936</f>
        <v>0.13289282053184548</v>
      </c>
    </row>
    <row r="1937" spans="1:17" x14ac:dyDescent="0.25">
      <c r="A1937" s="3" t="s">
        <v>158</v>
      </c>
      <c r="B1937" s="3" t="s">
        <v>89</v>
      </c>
      <c r="C1937" s="3" t="s">
        <v>9</v>
      </c>
      <c r="D1937" s="3">
        <v>0.56000000000000005</v>
      </c>
      <c r="E1937" s="3">
        <v>0.48</v>
      </c>
      <c r="F1937" s="3" t="s">
        <v>283</v>
      </c>
      <c r="G1937" s="2">
        <v>1490</v>
      </c>
      <c r="H1937" s="3">
        <v>0.71776083239245203</v>
      </c>
      <c r="I1937" s="3">
        <v>3038.4712273131627</v>
      </c>
      <c r="J1937" s="3">
        <v>7.4069366729880812</v>
      </c>
      <c r="K1937" s="3">
        <v>1</v>
      </c>
      <c r="L1937" s="3">
        <f t="shared" si="118"/>
        <v>7.4069366729880812</v>
      </c>
      <c r="M1937" s="4">
        <f t="shared" si="117"/>
        <v>7.4069366729880812</v>
      </c>
      <c r="N1937" s="3">
        <v>0.98491759585811089</v>
      </c>
      <c r="O1937" s="3">
        <v>1</v>
      </c>
      <c r="P1937" s="3">
        <f t="shared" si="119"/>
        <v>0.98491759585811089</v>
      </c>
      <c r="Q1937" s="3">
        <f>P1937</f>
        <v>0.98491759585811089</v>
      </c>
    </row>
    <row r="1938" spans="1:17" x14ac:dyDescent="0.25">
      <c r="A1938" s="3" t="s">
        <v>158</v>
      </c>
      <c r="B1938" s="3" t="s">
        <v>89</v>
      </c>
      <c r="C1938" s="3" t="s">
        <v>9</v>
      </c>
      <c r="D1938" s="3">
        <v>0.56000000000000005</v>
      </c>
      <c r="E1938" s="3">
        <v>0.48</v>
      </c>
      <c r="F1938" s="3" t="s">
        <v>283</v>
      </c>
      <c r="G1938" s="2">
        <v>1490</v>
      </c>
      <c r="H1938" s="3">
        <v>0.35272300530439138</v>
      </c>
      <c r="I1938" s="3">
        <v>1458.3139623693814</v>
      </c>
      <c r="J1938" s="3">
        <v>3.5496709531534623</v>
      </c>
      <c r="K1938" s="3">
        <v>1</v>
      </c>
      <c r="L1938" s="3">
        <f t="shared" si="118"/>
        <v>3.5496709531534623</v>
      </c>
      <c r="M1938" s="4">
        <f t="shared" si="117"/>
        <v>3.5496709531534623</v>
      </c>
      <c r="N1938" s="3">
        <v>0.47519595166632456</v>
      </c>
      <c r="O1938" s="3">
        <v>1</v>
      </c>
      <c r="P1938" s="3">
        <f t="shared" si="119"/>
        <v>0.47519595166632456</v>
      </c>
      <c r="Q1938" s="3">
        <f>P1938</f>
        <v>0.47519595166632456</v>
      </c>
    </row>
    <row r="1939" spans="1:17" x14ac:dyDescent="0.25">
      <c r="A1939" s="3" t="s">
        <v>158</v>
      </c>
      <c r="B1939" s="3" t="s">
        <v>310</v>
      </c>
      <c r="C1939" s="3" t="s">
        <v>9</v>
      </c>
      <c r="D1939" s="3">
        <v>0.56000000000000005</v>
      </c>
      <c r="E1939" s="3">
        <v>0.48</v>
      </c>
      <c r="F1939" s="3" t="s">
        <v>283</v>
      </c>
      <c r="G1939" s="2">
        <v>1490</v>
      </c>
      <c r="H1939" s="3">
        <v>1.0983519552619221</v>
      </c>
      <c r="I1939" s="3">
        <v>4234.4325997108672</v>
      </c>
      <c r="J1939" s="3">
        <v>12.234971703490785</v>
      </c>
      <c r="K1939" s="3">
        <v>1</v>
      </c>
      <c r="L1939" s="3">
        <f t="shared" si="118"/>
        <v>12.234971703490785</v>
      </c>
      <c r="M1939" s="4">
        <f t="shared" si="117"/>
        <v>12.234971703490785</v>
      </c>
      <c r="N1939" s="3">
        <v>1.605605636378338</v>
      </c>
      <c r="O1939" s="3">
        <v>1</v>
      </c>
      <c r="P1939" s="3">
        <f t="shared" si="119"/>
        <v>1.605605636378338</v>
      </c>
      <c r="Q1939" s="3">
        <f>P1939</f>
        <v>1.605605636378338</v>
      </c>
    </row>
    <row r="1940" spans="1:17" x14ac:dyDescent="0.25">
      <c r="A1940" s="3" t="s">
        <v>158</v>
      </c>
      <c r="B1940" s="3" t="s">
        <v>8</v>
      </c>
      <c r="C1940" s="3" t="s">
        <v>9</v>
      </c>
      <c r="D1940" s="3">
        <v>0.56000000000000005</v>
      </c>
      <c r="E1940" s="3">
        <v>0.48</v>
      </c>
      <c r="F1940" s="3" t="s">
        <v>59</v>
      </c>
      <c r="G1940" s="2">
        <v>1490</v>
      </c>
      <c r="H1940" s="3">
        <v>0.1787321645046126</v>
      </c>
      <c r="I1940" s="3">
        <v>734.38041944568056</v>
      </c>
      <c r="J1940" s="3">
        <v>1.8110201665846262</v>
      </c>
      <c r="K1940" s="3">
        <f>1-0.712</f>
        <v>0.28800000000000003</v>
      </c>
      <c r="L1940" s="3">
        <f t="shared" si="118"/>
        <v>0.52157380797637243</v>
      </c>
      <c r="M1940" s="4">
        <f t="shared" si="117"/>
        <v>0.52157380797637243</v>
      </c>
      <c r="N1940" s="3">
        <v>0.23498703385743669</v>
      </c>
      <c r="O1940" s="3">
        <f>1-0.531</f>
        <v>0.46899999999999997</v>
      </c>
      <c r="P1940" s="3">
        <f t="shared" si="119"/>
        <v>0.11020891887913781</v>
      </c>
      <c r="Q1940" s="3">
        <f>P1940</f>
        <v>0.11020891887913781</v>
      </c>
    </row>
    <row r="1941" spans="1:17" x14ac:dyDescent="0.25">
      <c r="A1941" s="3" t="s">
        <v>158</v>
      </c>
      <c r="B1941" s="3" t="s">
        <v>8</v>
      </c>
      <c r="C1941" s="3" t="s">
        <v>9</v>
      </c>
      <c r="D1941" s="3">
        <v>0.56000000000000005</v>
      </c>
      <c r="E1941" s="3">
        <v>0.48</v>
      </c>
      <c r="F1941" s="3" t="s">
        <v>59</v>
      </c>
      <c r="G1941" s="2">
        <v>1490</v>
      </c>
      <c r="H1941" s="3">
        <v>1.2576108099890687E-2</v>
      </c>
      <c r="I1941" s="3">
        <v>51.462034298159949</v>
      </c>
      <c r="J1941" s="3">
        <v>0.12751595534619392</v>
      </c>
      <c r="K1941" s="3">
        <v>1</v>
      </c>
      <c r="L1941" s="3">
        <f t="shared" si="118"/>
        <v>0.12751595534619392</v>
      </c>
      <c r="M1941" s="4">
        <f t="shared" si="117"/>
        <v>0.12751595534619392</v>
      </c>
      <c r="N1941" s="3">
        <v>1.6716840445366705E-2</v>
      </c>
      <c r="O1941" s="3">
        <v>1</v>
      </c>
      <c r="P1941" s="3">
        <f t="shared" si="119"/>
        <v>1.6716840445366705E-2</v>
      </c>
      <c r="Q1941" s="3">
        <f>P1941</f>
        <v>1.6716840445366705E-2</v>
      </c>
    </row>
    <row r="1942" spans="1:17" x14ac:dyDescent="0.25">
      <c r="A1942" s="3" t="s">
        <v>158</v>
      </c>
      <c r="B1942" s="3" t="s">
        <v>8</v>
      </c>
      <c r="C1942" s="3" t="s">
        <v>9</v>
      </c>
      <c r="D1942" s="3">
        <v>0.56000000000000005</v>
      </c>
      <c r="E1942" s="3">
        <v>0.48</v>
      </c>
      <c r="F1942" s="3" t="s">
        <v>59</v>
      </c>
      <c r="G1942" s="2">
        <v>1490</v>
      </c>
      <c r="H1942" s="3">
        <v>5.2739456441413162E-3</v>
      </c>
      <c r="I1942" s="3">
        <v>21.581237173668274</v>
      </c>
      <c r="J1942" s="3">
        <v>5.3475384587575489E-2</v>
      </c>
      <c r="K1942" s="3">
        <f>1-0.712</f>
        <v>0.28800000000000003</v>
      </c>
      <c r="L1942" s="3">
        <f t="shared" si="118"/>
        <v>1.5400910761221742E-2</v>
      </c>
      <c r="M1942" s="4">
        <f t="shared" si="117"/>
        <v>1.5400910761221742E-2</v>
      </c>
      <c r="N1942" s="3">
        <v>7.0104126928913256E-3</v>
      </c>
      <c r="O1942" s="3">
        <f>1-0.531</f>
        <v>0.46899999999999997</v>
      </c>
      <c r="P1942" s="3">
        <f t="shared" si="119"/>
        <v>3.2878835529660316E-3</v>
      </c>
      <c r="Q1942" s="3">
        <f>P1942</f>
        <v>3.2878835529660316E-3</v>
      </c>
    </row>
    <row r="1943" spans="1:17" x14ac:dyDescent="0.25">
      <c r="A1943" s="3" t="s">
        <v>158</v>
      </c>
      <c r="B1943" s="3" t="s">
        <v>8</v>
      </c>
      <c r="C1943" s="3" t="s">
        <v>9</v>
      </c>
      <c r="D1943" s="3">
        <v>0.56000000000000005</v>
      </c>
      <c r="E1943" s="3">
        <v>0.48</v>
      </c>
      <c r="F1943" s="3" t="s">
        <v>59</v>
      </c>
      <c r="G1943" s="2">
        <v>1490</v>
      </c>
      <c r="H1943" s="3">
        <v>1.1861922480448976</v>
      </c>
      <c r="I1943" s="3">
        <v>4888.5217747264478</v>
      </c>
      <c r="J1943" s="3">
        <v>11.979297660885583</v>
      </c>
      <c r="K1943" s="3">
        <f>1-0.712</f>
        <v>0.28800000000000003</v>
      </c>
      <c r="L1943" s="3">
        <f t="shared" si="118"/>
        <v>3.4500377263350486</v>
      </c>
      <c r="M1943" s="4">
        <f t="shared" si="117"/>
        <v>3.4500377263350486</v>
      </c>
      <c r="N1943" s="3">
        <v>1.5855856633500462</v>
      </c>
      <c r="O1943" s="3">
        <f>1-0.531</f>
        <v>0.46899999999999997</v>
      </c>
      <c r="P1943" s="3">
        <f t="shared" si="119"/>
        <v>0.74363967611117165</v>
      </c>
      <c r="Q1943" s="3">
        <f>P1943</f>
        <v>0.74363967611117165</v>
      </c>
    </row>
    <row r="1944" spans="1:17" x14ac:dyDescent="0.25">
      <c r="A1944" s="3" t="s">
        <v>158</v>
      </c>
      <c r="B1944" s="3" t="s">
        <v>8</v>
      </c>
      <c r="C1944" s="3" t="s">
        <v>9</v>
      </c>
      <c r="D1944" s="3">
        <v>0.56000000000000005</v>
      </c>
      <c r="E1944" s="3">
        <v>0.48</v>
      </c>
      <c r="F1944" s="3" t="s">
        <v>59</v>
      </c>
      <c r="G1944" s="2">
        <v>1490</v>
      </c>
      <c r="H1944" s="3">
        <v>3.8253522723798394E-2</v>
      </c>
      <c r="I1944" s="3">
        <v>111.65754665430785</v>
      </c>
      <c r="J1944" s="3">
        <v>0.22903346650841427</v>
      </c>
      <c r="K1944" s="3">
        <v>1</v>
      </c>
      <c r="L1944" s="3">
        <f t="shared" si="118"/>
        <v>0.22903346650841427</v>
      </c>
      <c r="M1944" s="4">
        <f t="shared" si="117"/>
        <v>0.22903346650841427</v>
      </c>
      <c r="N1944" s="3">
        <v>3.335162018656615E-2</v>
      </c>
      <c r="O1944" s="3">
        <v>1</v>
      </c>
      <c r="P1944" s="3">
        <f t="shared" si="119"/>
        <v>3.335162018656615E-2</v>
      </c>
      <c r="Q1944" s="3">
        <f>P1944</f>
        <v>3.335162018656615E-2</v>
      </c>
    </row>
    <row r="1945" spans="1:17" x14ac:dyDescent="0.25">
      <c r="A1945" s="3" t="s">
        <v>158</v>
      </c>
      <c r="B1945" s="3" t="s">
        <v>8</v>
      </c>
      <c r="C1945" s="3" t="s">
        <v>9</v>
      </c>
      <c r="D1945" s="3">
        <v>0.56000000000000005</v>
      </c>
      <c r="E1945" s="3">
        <v>0.48</v>
      </c>
      <c r="F1945" s="3" t="s">
        <v>59</v>
      </c>
      <c r="G1945" s="2">
        <v>1490</v>
      </c>
      <c r="H1945" s="3">
        <v>0.51173051616569443</v>
      </c>
      <c r="I1945" s="3">
        <v>1981.3673207950555</v>
      </c>
      <c r="J1945" s="3">
        <v>5.0332228823836891</v>
      </c>
      <c r="K1945" s="3">
        <v>1</v>
      </c>
      <c r="L1945" s="3">
        <f t="shared" si="118"/>
        <v>5.0332228823836891</v>
      </c>
      <c r="M1945" s="4">
        <f t="shared" si="117"/>
        <v>5.0332228823836891</v>
      </c>
      <c r="N1945" s="3">
        <v>0.65775107164905788</v>
      </c>
      <c r="O1945" s="3">
        <v>1</v>
      </c>
      <c r="P1945" s="3">
        <f t="shared" si="119"/>
        <v>0.65775107164905788</v>
      </c>
      <c r="Q1945" s="3">
        <f>P1945</f>
        <v>0.65775107164905788</v>
      </c>
    </row>
    <row r="1946" spans="1:17" x14ac:dyDescent="0.25">
      <c r="A1946" s="3" t="s">
        <v>158</v>
      </c>
      <c r="B1946" s="3" t="s">
        <v>8</v>
      </c>
      <c r="C1946" s="3" t="s">
        <v>9</v>
      </c>
      <c r="D1946" s="3">
        <v>0.56000000000000005</v>
      </c>
      <c r="E1946" s="3">
        <v>0.48</v>
      </c>
      <c r="F1946" s="3" t="s">
        <v>59</v>
      </c>
      <c r="G1946" s="2">
        <v>1490</v>
      </c>
      <c r="H1946" s="3">
        <v>0.15039779434064335</v>
      </c>
      <c r="I1946" s="3">
        <v>572.79509929446158</v>
      </c>
      <c r="J1946" s="3">
        <v>1.4870745945274022</v>
      </c>
      <c r="K1946" s="3">
        <v>1</v>
      </c>
      <c r="L1946" s="3">
        <f t="shared" si="118"/>
        <v>1.4870745945274022</v>
      </c>
      <c r="M1946" s="4">
        <f t="shared" si="117"/>
        <v>1.4870745945274022</v>
      </c>
      <c r="N1946" s="3">
        <v>0.225144253146986</v>
      </c>
      <c r="O1946" s="3">
        <v>1</v>
      </c>
      <c r="P1946" s="3">
        <f t="shared" si="119"/>
        <v>0.225144253146986</v>
      </c>
      <c r="Q1946" s="3">
        <f>P1946</f>
        <v>0.225144253146986</v>
      </c>
    </row>
    <row r="1947" spans="1:17" x14ac:dyDescent="0.25">
      <c r="A1947" s="3" t="s">
        <v>158</v>
      </c>
      <c r="B1947" s="3" t="s">
        <v>8</v>
      </c>
      <c r="C1947" s="3" t="s">
        <v>9</v>
      </c>
      <c r="D1947" s="3">
        <v>0.56000000000000005</v>
      </c>
      <c r="E1947" s="3">
        <v>0.48</v>
      </c>
      <c r="F1947" s="3" t="s">
        <v>59</v>
      </c>
      <c r="G1947" s="2">
        <v>1490</v>
      </c>
      <c r="H1947" s="3">
        <v>8.4397969813050686E-2</v>
      </c>
      <c r="I1947" s="3">
        <v>351.66733276113979</v>
      </c>
      <c r="J1947" s="3">
        <v>0.89207438795336991</v>
      </c>
      <c r="K1947" s="3">
        <f>1-0.712</f>
        <v>0.28800000000000003</v>
      </c>
      <c r="L1947" s="3">
        <f t="shared" si="118"/>
        <v>0.25691742373057058</v>
      </c>
      <c r="M1947" s="4">
        <f t="shared" si="117"/>
        <v>0.25691742373057058</v>
      </c>
      <c r="N1947" s="3">
        <v>0.1183220768094697</v>
      </c>
      <c r="O1947" s="3">
        <f>1-0.531</f>
        <v>0.46899999999999997</v>
      </c>
      <c r="P1947" s="3">
        <f t="shared" si="119"/>
        <v>5.5493054023641283E-2</v>
      </c>
      <c r="Q1947" s="3">
        <f>P1947</f>
        <v>5.5493054023641283E-2</v>
      </c>
    </row>
    <row r="1948" spans="1:17" x14ac:dyDescent="0.25">
      <c r="A1948" s="3" t="s">
        <v>158</v>
      </c>
      <c r="B1948" s="3" t="s">
        <v>89</v>
      </c>
      <c r="C1948" s="3" t="s">
        <v>9</v>
      </c>
      <c r="D1948" s="3">
        <v>0.56000000000000005</v>
      </c>
      <c r="E1948" s="3">
        <v>0.48</v>
      </c>
      <c r="F1948" s="3" t="s">
        <v>264</v>
      </c>
      <c r="G1948" s="2">
        <v>1490</v>
      </c>
      <c r="H1948" s="3">
        <v>18.011471371419592</v>
      </c>
      <c r="I1948" s="3">
        <v>74798.002681347789</v>
      </c>
      <c r="J1948" s="3">
        <v>192.26217166892923</v>
      </c>
      <c r="K1948" s="3">
        <v>1</v>
      </c>
      <c r="L1948" s="3">
        <f t="shared" si="118"/>
        <v>192.26217166892923</v>
      </c>
      <c r="M1948" s="4">
        <f t="shared" si="117"/>
        <v>192.26217166892923</v>
      </c>
      <c r="N1948" s="3">
        <v>26.413409783095947</v>
      </c>
      <c r="O1948" s="3">
        <v>1</v>
      </c>
      <c r="P1948" s="3">
        <f t="shared" si="119"/>
        <v>26.413409783095947</v>
      </c>
      <c r="Q1948" s="3">
        <f>P1948</f>
        <v>26.413409783095947</v>
      </c>
    </row>
    <row r="1949" spans="1:17" x14ac:dyDescent="0.25">
      <c r="A1949" s="3" t="s">
        <v>158</v>
      </c>
      <c r="B1949" s="3" t="s">
        <v>310</v>
      </c>
      <c r="C1949" s="3" t="s">
        <v>9</v>
      </c>
      <c r="D1949" s="3">
        <v>0.56000000000000005</v>
      </c>
      <c r="E1949" s="3">
        <v>0.48</v>
      </c>
      <c r="F1949" s="3" t="s">
        <v>264</v>
      </c>
      <c r="G1949" s="2">
        <v>1490</v>
      </c>
      <c r="H1949" s="3">
        <v>9.0134455092976459E-3</v>
      </c>
      <c r="I1949" s="3">
        <v>21.713378731720969</v>
      </c>
      <c r="J1949" s="3">
        <v>5.5154135747747884E-2</v>
      </c>
      <c r="K1949" s="3">
        <v>1</v>
      </c>
      <c r="L1949" s="3">
        <f t="shared" si="118"/>
        <v>5.5154135747747884E-2</v>
      </c>
      <c r="M1949" s="4">
        <f t="shared" si="117"/>
        <v>5.5154135747747884E-2</v>
      </c>
      <c r="N1949" s="3">
        <v>6.1269986926213594E-3</v>
      </c>
      <c r="O1949" s="3">
        <v>1</v>
      </c>
      <c r="P1949" s="3">
        <f t="shared" si="119"/>
        <v>6.1269986926213594E-3</v>
      </c>
      <c r="Q1949" s="3">
        <f>P1949</f>
        <v>6.1269986926213594E-3</v>
      </c>
    </row>
    <row r="1950" spans="1:17" x14ac:dyDescent="0.25">
      <c r="A1950" s="3" t="s">
        <v>158</v>
      </c>
      <c r="B1950" s="3" t="s">
        <v>8</v>
      </c>
      <c r="C1950" s="3" t="s">
        <v>9</v>
      </c>
      <c r="D1950" s="3">
        <v>0.56000000000000005</v>
      </c>
      <c r="E1950" s="3">
        <v>0.48</v>
      </c>
      <c r="F1950" s="3" t="s">
        <v>250</v>
      </c>
      <c r="G1950" s="2">
        <v>1490</v>
      </c>
      <c r="H1950" s="3">
        <v>1.1918087185480606</v>
      </c>
      <c r="I1950" s="3">
        <v>4834.7967662570854</v>
      </c>
      <c r="J1950" s="3">
        <v>12.099999608564691</v>
      </c>
      <c r="K1950" s="3">
        <f>1-0.712</f>
        <v>0.28800000000000003</v>
      </c>
      <c r="L1950" s="3">
        <f t="shared" si="118"/>
        <v>3.4847998872666315</v>
      </c>
      <c r="M1950" s="4">
        <f t="shared" si="117"/>
        <v>3.4847998872666315</v>
      </c>
      <c r="N1950" s="3">
        <v>1.6000833896545801</v>
      </c>
      <c r="O1950" s="3">
        <f>1-0.531</f>
        <v>0.46899999999999997</v>
      </c>
      <c r="P1950" s="3">
        <f t="shared" si="119"/>
        <v>0.75043910974799799</v>
      </c>
      <c r="Q1950" s="3">
        <f>P1950</f>
        <v>0.75043910974799799</v>
      </c>
    </row>
    <row r="1951" spans="1:17" x14ac:dyDescent="0.25">
      <c r="A1951" s="3" t="s">
        <v>158</v>
      </c>
      <c r="B1951" s="3" t="s">
        <v>8</v>
      </c>
      <c r="C1951" s="3" t="s">
        <v>9</v>
      </c>
      <c r="D1951" s="3">
        <v>0.56000000000000005</v>
      </c>
      <c r="E1951" s="3">
        <v>0.48</v>
      </c>
      <c r="F1951" s="3" t="s">
        <v>250</v>
      </c>
      <c r="G1951" s="2">
        <v>1490</v>
      </c>
      <c r="H1951" s="3">
        <v>2.8171764488738025</v>
      </c>
      <c r="I1951" s="3">
        <v>12068.992671705681</v>
      </c>
      <c r="J1951" s="3">
        <v>30.591334755648727</v>
      </c>
      <c r="K1951" s="3">
        <f>1-0.712</f>
        <v>0.28800000000000003</v>
      </c>
      <c r="L1951" s="3">
        <f t="shared" si="118"/>
        <v>8.8103044096268341</v>
      </c>
      <c r="M1951" s="4">
        <f t="shared" si="117"/>
        <v>8.8103044096268341</v>
      </c>
      <c r="N1951" s="3">
        <v>4.0762891435000537</v>
      </c>
      <c r="O1951" s="3">
        <f>1-0.531</f>
        <v>0.46899999999999997</v>
      </c>
      <c r="P1951" s="3">
        <f t="shared" si="119"/>
        <v>1.911779608301525</v>
      </c>
      <c r="Q1951" s="3">
        <f>P1951</f>
        <v>1.911779608301525</v>
      </c>
    </row>
    <row r="1952" spans="1:17" x14ac:dyDescent="0.25">
      <c r="A1952" s="3" t="s">
        <v>158</v>
      </c>
      <c r="B1952" s="3" t="s">
        <v>8</v>
      </c>
      <c r="C1952" s="3" t="s">
        <v>9</v>
      </c>
      <c r="D1952" s="3">
        <v>0.56000000000000005</v>
      </c>
      <c r="E1952" s="3">
        <v>0.48</v>
      </c>
      <c r="F1952" s="3" t="s">
        <v>250</v>
      </c>
      <c r="G1952" s="2">
        <v>1490</v>
      </c>
      <c r="H1952" s="3">
        <v>0.21161469213296433</v>
      </c>
      <c r="I1952" s="3">
        <v>617.31536098475453</v>
      </c>
      <c r="J1952" s="3">
        <v>1.41169794283195</v>
      </c>
      <c r="K1952" s="3">
        <f>1-0.712</f>
        <v>0.28800000000000003</v>
      </c>
      <c r="L1952" s="3">
        <f t="shared" si="118"/>
        <v>0.40656900753560166</v>
      </c>
      <c r="M1952" s="4">
        <f t="shared" si="117"/>
        <v>0.40656900753560166</v>
      </c>
      <c r="N1952" s="3">
        <v>0.19002467822581065</v>
      </c>
      <c r="O1952" s="3">
        <f>1-0.531</f>
        <v>0.46899999999999997</v>
      </c>
      <c r="P1952" s="3">
        <f t="shared" si="119"/>
        <v>8.9121574087905192E-2</v>
      </c>
      <c r="Q1952" s="3">
        <f>P1952</f>
        <v>8.9121574087905192E-2</v>
      </c>
    </row>
    <row r="1953" spans="1:17" x14ac:dyDescent="0.25">
      <c r="A1953" s="3" t="s">
        <v>158</v>
      </c>
      <c r="B1953" s="3" t="s">
        <v>8</v>
      </c>
      <c r="C1953" s="3" t="s">
        <v>9</v>
      </c>
      <c r="D1953" s="3">
        <v>0.56000000000000005</v>
      </c>
      <c r="E1953" s="3">
        <v>0.48</v>
      </c>
      <c r="F1953" s="3" t="s">
        <v>250</v>
      </c>
      <c r="G1953" s="2">
        <v>1490</v>
      </c>
      <c r="H1953" s="3">
        <v>6.2927921454884713E-3</v>
      </c>
      <c r="I1953" s="3">
        <v>24.738107917892243</v>
      </c>
      <c r="J1953" s="3">
        <v>5.78214052599543E-2</v>
      </c>
      <c r="K1953" s="3">
        <f>1-0.712</f>
        <v>0.28800000000000003</v>
      </c>
      <c r="L1953" s="3">
        <f t="shared" si="118"/>
        <v>1.6652564714866841E-2</v>
      </c>
      <c r="M1953" s="4">
        <f t="shared" si="117"/>
        <v>1.6652564714866841E-2</v>
      </c>
      <c r="N1953" s="3">
        <v>6.9290328360902074E-3</v>
      </c>
      <c r="O1953" s="3">
        <f>1-0.531</f>
        <v>0.46899999999999997</v>
      </c>
      <c r="P1953" s="3">
        <f t="shared" si="119"/>
        <v>3.2497164001263072E-3</v>
      </c>
      <c r="Q1953" s="3">
        <f>P1953</f>
        <v>3.2497164001263072E-3</v>
      </c>
    </row>
    <row r="1954" spans="1:17" x14ac:dyDescent="0.25">
      <c r="A1954" s="3" t="s">
        <v>158</v>
      </c>
      <c r="B1954" s="3" t="s">
        <v>351</v>
      </c>
      <c r="C1954" s="3" t="s">
        <v>352</v>
      </c>
      <c r="D1954" s="3">
        <v>0.36</v>
      </c>
      <c r="E1954" s="3">
        <v>0.57999999999999996</v>
      </c>
      <c r="F1954" s="3" t="s">
        <v>272</v>
      </c>
      <c r="G1954" s="2">
        <v>1490</v>
      </c>
      <c r="H1954" s="3">
        <v>1.3318759769562143</v>
      </c>
      <c r="I1954" s="3">
        <v>4983.3783726042266</v>
      </c>
      <c r="J1954" s="3">
        <v>14.17951822593187</v>
      </c>
      <c r="K1954" s="3">
        <v>1</v>
      </c>
      <c r="L1954" s="3">
        <f t="shared" si="118"/>
        <v>14.17951822593187</v>
      </c>
      <c r="M1954" s="4">
        <f t="shared" si="117"/>
        <v>14.17951822593187</v>
      </c>
      <c r="N1954" s="3">
        <v>2.0312280550266215</v>
      </c>
      <c r="O1954" s="3">
        <v>1</v>
      </c>
      <c r="P1954" s="3">
        <f t="shared" si="119"/>
        <v>2.0312280550266215</v>
      </c>
      <c r="Q1954" s="3">
        <f>P1954</f>
        <v>2.0312280550266215</v>
      </c>
    </row>
    <row r="1955" spans="1:17" x14ac:dyDescent="0.25">
      <c r="A1955" s="3" t="s">
        <v>158</v>
      </c>
      <c r="B1955" s="3" t="s">
        <v>8</v>
      </c>
      <c r="C1955" s="3" t="s">
        <v>9</v>
      </c>
      <c r="D1955" s="3">
        <v>0.56000000000000005</v>
      </c>
      <c r="E1955" s="3">
        <v>0.48</v>
      </c>
      <c r="F1955" s="3" t="s">
        <v>163</v>
      </c>
      <c r="G1955" s="2">
        <v>1490</v>
      </c>
      <c r="H1955" s="3">
        <v>16.706630611285448</v>
      </c>
      <c r="I1955" s="3">
        <v>63737.872538515803</v>
      </c>
      <c r="J1955" s="3">
        <v>188.25512214020125</v>
      </c>
      <c r="K1955" s="3">
        <v>1</v>
      </c>
      <c r="L1955" s="3">
        <f t="shared" si="118"/>
        <v>188.25512214020125</v>
      </c>
      <c r="M1955" s="4">
        <f t="shared" si="117"/>
        <v>188.25512214020125</v>
      </c>
      <c r="N1955" s="3">
        <v>24.642310165588388</v>
      </c>
      <c r="O1955" s="3">
        <v>1</v>
      </c>
      <c r="P1955" s="3">
        <f t="shared" si="119"/>
        <v>24.642310165588388</v>
      </c>
      <c r="Q1955" s="3">
        <f>P1955</f>
        <v>24.642310165588388</v>
      </c>
    </row>
    <row r="1956" spans="1:17" x14ac:dyDescent="0.25">
      <c r="A1956" s="3" t="s">
        <v>158</v>
      </c>
      <c r="B1956" s="3" t="s">
        <v>8</v>
      </c>
      <c r="C1956" s="3" t="s">
        <v>9</v>
      </c>
      <c r="D1956" s="3">
        <v>0.56000000000000005</v>
      </c>
      <c r="E1956" s="3">
        <v>0.48</v>
      </c>
      <c r="F1956" s="3" t="s">
        <v>166</v>
      </c>
      <c r="G1956" s="2">
        <v>1490</v>
      </c>
      <c r="H1956" s="3">
        <v>0.13513072575086532</v>
      </c>
      <c r="I1956" s="3">
        <v>464.64314186433808</v>
      </c>
      <c r="J1956" s="3">
        <v>1.2568608635884013</v>
      </c>
      <c r="K1956" s="3">
        <v>1</v>
      </c>
      <c r="L1956" s="3">
        <f t="shared" si="118"/>
        <v>1.2568608635884013</v>
      </c>
      <c r="M1956" s="4">
        <f t="shared" si="117"/>
        <v>1.2568608635884013</v>
      </c>
      <c r="N1956" s="3">
        <v>0.18748779488333336</v>
      </c>
      <c r="O1956" s="3">
        <v>1</v>
      </c>
      <c r="P1956" s="3">
        <f t="shared" si="119"/>
        <v>0.18748779488333336</v>
      </c>
      <c r="Q1956" s="3">
        <f>P1956</f>
        <v>0.18748779488333336</v>
      </c>
    </row>
    <row r="1957" spans="1:17" x14ac:dyDescent="0.25">
      <c r="A1957" s="3" t="s">
        <v>158</v>
      </c>
      <c r="B1957" s="3" t="s">
        <v>89</v>
      </c>
      <c r="C1957" s="3" t="s">
        <v>9</v>
      </c>
      <c r="D1957" s="3">
        <v>0.56000000000000005</v>
      </c>
      <c r="E1957" s="3">
        <v>0.48</v>
      </c>
      <c r="F1957" s="3" t="s">
        <v>17</v>
      </c>
      <c r="G1957" s="2">
        <v>2000</v>
      </c>
      <c r="H1957" s="3">
        <v>3.3139631283494011E-4</v>
      </c>
      <c r="I1957" s="3">
        <v>1.1635000407751506</v>
      </c>
      <c r="J1957" s="3">
        <v>2.3975321864454606E-3</v>
      </c>
      <c r="K1957" s="3">
        <v>1</v>
      </c>
      <c r="L1957" s="3">
        <f t="shared" si="118"/>
        <v>2.3975321864454606E-3</v>
      </c>
      <c r="M1957" s="4">
        <f t="shared" si="117"/>
        <v>2.3975321864454606E-3</v>
      </c>
      <c r="N1957" s="3">
        <v>3.1763808079324007E-4</v>
      </c>
      <c r="O1957" s="3">
        <v>1</v>
      </c>
      <c r="P1957" s="3">
        <f t="shared" si="119"/>
        <v>3.1763808079324007E-4</v>
      </c>
      <c r="Q1957" s="3">
        <f>P1957</f>
        <v>3.1763808079324007E-4</v>
      </c>
    </row>
    <row r="1958" spans="1:17" x14ac:dyDescent="0.25">
      <c r="A1958" s="3" t="s">
        <v>158</v>
      </c>
      <c r="B1958" s="3" t="s">
        <v>310</v>
      </c>
      <c r="C1958" s="3" t="s">
        <v>9</v>
      </c>
      <c r="D1958" s="3">
        <v>0.56000000000000005</v>
      </c>
      <c r="E1958" s="3">
        <v>0.48</v>
      </c>
      <c r="F1958" s="3" t="s">
        <v>275</v>
      </c>
      <c r="G1958" s="2">
        <v>3000</v>
      </c>
      <c r="H1958" s="3">
        <v>1.4562998370991347</v>
      </c>
      <c r="I1958" s="3">
        <v>5728.3393154572732</v>
      </c>
      <c r="J1958" s="3">
        <v>16.924191503724909</v>
      </c>
      <c r="K1958" s="3">
        <v>1</v>
      </c>
      <c r="L1958" s="3">
        <f t="shared" si="118"/>
        <v>16.924191503724909</v>
      </c>
      <c r="M1958" s="3">
        <v>0</v>
      </c>
      <c r="N1958" s="3">
        <v>2.2359347270056507</v>
      </c>
      <c r="O1958" s="3">
        <v>1</v>
      </c>
      <c r="P1958" s="3">
        <f t="shared" si="119"/>
        <v>2.2359347270056507</v>
      </c>
      <c r="Q1958" s="3">
        <v>0</v>
      </c>
    </row>
    <row r="1959" spans="1:17" x14ac:dyDescent="0.25">
      <c r="A1959" s="3" t="s">
        <v>158</v>
      </c>
      <c r="B1959" s="3" t="s">
        <v>351</v>
      </c>
      <c r="C1959" s="3" t="s">
        <v>352</v>
      </c>
      <c r="D1959" s="3">
        <v>0.36</v>
      </c>
      <c r="E1959" s="3">
        <v>0.57999999999999996</v>
      </c>
      <c r="F1959" s="3" t="s">
        <v>360</v>
      </c>
      <c r="G1959" s="2">
        <v>1500</v>
      </c>
      <c r="H1959" s="3">
        <v>1.3982852212440553</v>
      </c>
      <c r="I1959" s="3">
        <v>5435.230104354323</v>
      </c>
      <c r="J1959" s="3">
        <v>11.611266309886117</v>
      </c>
      <c r="K1959" s="3">
        <v>1</v>
      </c>
      <c r="L1959" s="3">
        <f t="shared" si="118"/>
        <v>11.611266309886117</v>
      </c>
      <c r="M1959" s="4">
        <f t="shared" ref="M1959:M2022" si="120">L1959</f>
        <v>11.611266309886117</v>
      </c>
      <c r="N1959" s="3">
        <v>1.6806403902124816</v>
      </c>
      <c r="O1959" s="3">
        <v>1</v>
      </c>
      <c r="P1959" s="3">
        <f t="shared" si="119"/>
        <v>1.6806403902124816</v>
      </c>
      <c r="Q1959" s="3">
        <f>P1959</f>
        <v>1.6806403902124816</v>
      </c>
    </row>
    <row r="1960" spans="1:17" x14ac:dyDescent="0.25">
      <c r="A1960" s="3" t="s">
        <v>158</v>
      </c>
      <c r="B1960" s="3" t="s">
        <v>351</v>
      </c>
      <c r="C1960" s="3" t="s">
        <v>352</v>
      </c>
      <c r="D1960" s="3">
        <v>0.36</v>
      </c>
      <c r="E1960" s="3">
        <v>0.57999999999999996</v>
      </c>
      <c r="F1960" s="3" t="s">
        <v>283</v>
      </c>
      <c r="G1960" s="2">
        <v>1500</v>
      </c>
      <c r="H1960" s="3">
        <v>1.3945719124323037E-2</v>
      </c>
      <c r="I1960" s="3">
        <v>53.780876342854015</v>
      </c>
      <c r="J1960" s="3">
        <v>0.11536254110505871</v>
      </c>
      <c r="K1960" s="3">
        <v>1</v>
      </c>
      <c r="L1960" s="3">
        <f t="shared" si="118"/>
        <v>0.11536254110505871</v>
      </c>
      <c r="M1960" s="4">
        <f t="shared" si="120"/>
        <v>0.11536254110505871</v>
      </c>
      <c r="N1960" s="3">
        <v>1.6318900006391478E-2</v>
      </c>
      <c r="O1960" s="3">
        <v>1</v>
      </c>
      <c r="P1960" s="3">
        <f t="shared" si="119"/>
        <v>1.6318900006391478E-2</v>
      </c>
      <c r="Q1960" s="3">
        <f>P1960</f>
        <v>1.6318900006391478E-2</v>
      </c>
    </row>
    <row r="1961" spans="1:17" x14ac:dyDescent="0.25">
      <c r="A1961" s="3" t="s">
        <v>158</v>
      </c>
      <c r="B1961" s="3" t="s">
        <v>351</v>
      </c>
      <c r="C1961" s="3" t="s">
        <v>352</v>
      </c>
      <c r="D1961" s="3">
        <v>0.36</v>
      </c>
      <c r="E1961" s="3">
        <v>0.57999999999999996</v>
      </c>
      <c r="F1961" s="3" t="s">
        <v>290</v>
      </c>
      <c r="G1961" s="2">
        <v>1500</v>
      </c>
      <c r="H1961" s="3">
        <v>4.1186052210662982</v>
      </c>
      <c r="I1961" s="3">
        <v>15127.150324785647</v>
      </c>
      <c r="J1961" s="3">
        <v>33.10232289728981</v>
      </c>
      <c r="K1961" s="3">
        <v>1</v>
      </c>
      <c r="L1961" s="3">
        <f t="shared" si="118"/>
        <v>33.10232289728981</v>
      </c>
      <c r="M1961" s="4">
        <f t="shared" si="120"/>
        <v>33.10232289728981</v>
      </c>
      <c r="N1961" s="3">
        <v>4.7336442630849529</v>
      </c>
      <c r="O1961" s="3">
        <v>1</v>
      </c>
      <c r="P1961" s="3">
        <f t="shared" si="119"/>
        <v>4.7336442630849529</v>
      </c>
      <c r="Q1961" s="3">
        <f>P1961</f>
        <v>4.7336442630849529</v>
      </c>
    </row>
    <row r="1962" spans="1:17" x14ac:dyDescent="0.25">
      <c r="A1962" s="3" t="s">
        <v>158</v>
      </c>
      <c r="B1962" s="3" t="s">
        <v>351</v>
      </c>
      <c r="C1962" s="3" t="s">
        <v>352</v>
      </c>
      <c r="D1962" s="3">
        <v>0.36</v>
      </c>
      <c r="E1962" s="3">
        <v>0.57999999999999996</v>
      </c>
      <c r="F1962" s="3" t="s">
        <v>272</v>
      </c>
      <c r="G1962" s="2">
        <v>1500</v>
      </c>
      <c r="H1962" s="3">
        <v>61.579732403527856</v>
      </c>
      <c r="I1962" s="3">
        <v>228580.29566390056</v>
      </c>
      <c r="J1962" s="3">
        <v>472.87421488349821</v>
      </c>
      <c r="K1962" s="3">
        <v>1</v>
      </c>
      <c r="L1962" s="3">
        <f t="shared" si="118"/>
        <v>472.87421488349821</v>
      </c>
      <c r="M1962" s="4">
        <f t="shared" si="120"/>
        <v>472.87421488349821</v>
      </c>
      <c r="N1962" s="3">
        <v>68.763743213784849</v>
      </c>
      <c r="O1962" s="3">
        <v>1</v>
      </c>
      <c r="P1962" s="3">
        <f t="shared" si="119"/>
        <v>68.763743213784849</v>
      </c>
      <c r="Q1962" s="3">
        <f>P1962</f>
        <v>68.763743213784849</v>
      </c>
    </row>
    <row r="1963" spans="1:17" x14ac:dyDescent="0.25">
      <c r="A1963" s="3" t="s">
        <v>158</v>
      </c>
      <c r="B1963" s="3" t="s">
        <v>8</v>
      </c>
      <c r="C1963" s="3" t="s">
        <v>9</v>
      </c>
      <c r="D1963" s="3">
        <v>0.56000000000000005</v>
      </c>
      <c r="E1963" s="3">
        <v>0.48</v>
      </c>
      <c r="F1963" s="3" t="s">
        <v>19</v>
      </c>
      <c r="G1963" s="2">
        <v>1510</v>
      </c>
      <c r="H1963" s="3">
        <v>2.4567146322615709</v>
      </c>
      <c r="I1963" s="3">
        <v>9786.4341658616559</v>
      </c>
      <c r="J1963" s="3">
        <v>20.760493091975611</v>
      </c>
      <c r="K1963" s="3">
        <f>1-0.712</f>
        <v>0.28800000000000003</v>
      </c>
      <c r="L1963" s="3">
        <f t="shared" si="118"/>
        <v>5.9790220104889764</v>
      </c>
      <c r="M1963" s="4">
        <f t="shared" si="120"/>
        <v>5.9790220104889764</v>
      </c>
      <c r="N1963" s="3">
        <v>2.9168373593493553</v>
      </c>
      <c r="O1963" s="3">
        <f>1-0.531</f>
        <v>0.46899999999999997</v>
      </c>
      <c r="P1963" s="3">
        <f t="shared" si="119"/>
        <v>1.3679967215348476</v>
      </c>
      <c r="Q1963" s="3">
        <f>P1963</f>
        <v>1.3679967215348476</v>
      </c>
    </row>
    <row r="1964" spans="1:17" x14ac:dyDescent="0.25">
      <c r="A1964" s="3" t="s">
        <v>158</v>
      </c>
      <c r="B1964" s="3" t="s">
        <v>310</v>
      </c>
      <c r="C1964" s="3" t="s">
        <v>9</v>
      </c>
      <c r="D1964" s="3">
        <v>0.56000000000000005</v>
      </c>
      <c r="E1964" s="3">
        <v>0.48</v>
      </c>
      <c r="F1964" s="3" t="s">
        <v>275</v>
      </c>
      <c r="G1964" s="2">
        <v>1510</v>
      </c>
      <c r="H1964" s="3">
        <v>0.58440184055176703</v>
      </c>
      <c r="I1964" s="3">
        <v>2290.9748544397371</v>
      </c>
      <c r="J1964" s="3">
        <v>5.6440441345865073</v>
      </c>
      <c r="K1964" s="3">
        <v>1</v>
      </c>
      <c r="L1964" s="3">
        <f t="shared" si="118"/>
        <v>5.6440441345865073</v>
      </c>
      <c r="M1964" s="4">
        <f t="shared" si="120"/>
        <v>5.6440441345865073</v>
      </c>
      <c r="N1964" s="3">
        <v>0.77191633874498655</v>
      </c>
      <c r="O1964" s="3">
        <v>1</v>
      </c>
      <c r="P1964" s="3">
        <f t="shared" si="119"/>
        <v>0.77191633874498655</v>
      </c>
      <c r="Q1964" s="3">
        <f>P1964</f>
        <v>0.77191633874498655</v>
      </c>
    </row>
    <row r="1965" spans="1:17" x14ac:dyDescent="0.25">
      <c r="A1965" s="3" t="s">
        <v>158</v>
      </c>
      <c r="B1965" s="3" t="s">
        <v>8</v>
      </c>
      <c r="C1965" s="3" t="s">
        <v>9</v>
      </c>
      <c r="D1965" s="3">
        <v>0.56000000000000005</v>
      </c>
      <c r="E1965" s="3">
        <v>0.48</v>
      </c>
      <c r="F1965" s="3" t="s">
        <v>11</v>
      </c>
      <c r="G1965" s="2">
        <v>1510</v>
      </c>
      <c r="H1965" s="3">
        <v>0.80157408403321073</v>
      </c>
      <c r="I1965" s="3">
        <v>3153.4088010371165</v>
      </c>
      <c r="J1965" s="3">
        <v>7.8083709731831235</v>
      </c>
      <c r="K1965" s="3">
        <v>1</v>
      </c>
      <c r="L1965" s="3">
        <f t="shared" si="118"/>
        <v>7.8083709731831235</v>
      </c>
      <c r="M1965" s="4">
        <f t="shared" si="120"/>
        <v>7.8083709731831235</v>
      </c>
      <c r="N1965" s="3">
        <v>1.0815037283559612</v>
      </c>
      <c r="O1965" s="3">
        <v>1</v>
      </c>
      <c r="P1965" s="3">
        <f t="shared" si="119"/>
        <v>1.0815037283559612</v>
      </c>
      <c r="Q1965" s="3">
        <f>P1965</f>
        <v>1.0815037283559612</v>
      </c>
    </row>
    <row r="1966" spans="1:17" x14ac:dyDescent="0.25">
      <c r="A1966" s="3" t="s">
        <v>158</v>
      </c>
      <c r="B1966" s="3" t="s">
        <v>89</v>
      </c>
      <c r="C1966" s="3" t="s">
        <v>9</v>
      </c>
      <c r="D1966" s="3">
        <v>0.56000000000000005</v>
      </c>
      <c r="E1966" s="3">
        <v>0.48</v>
      </c>
      <c r="F1966" s="3" t="s">
        <v>277</v>
      </c>
      <c r="G1966" s="2">
        <v>1510</v>
      </c>
      <c r="H1966" s="3">
        <v>8.3326539445361778</v>
      </c>
      <c r="I1966" s="3">
        <v>34106.064902563106</v>
      </c>
      <c r="J1966" s="3">
        <v>70.393966837134172</v>
      </c>
      <c r="K1966" s="3">
        <v>1</v>
      </c>
      <c r="L1966" s="3">
        <f t="shared" si="118"/>
        <v>70.393966837134172</v>
      </c>
      <c r="M1966" s="4">
        <f t="shared" si="120"/>
        <v>70.393966837134172</v>
      </c>
      <c r="N1966" s="3">
        <v>9.958058587387983</v>
      </c>
      <c r="O1966" s="3">
        <v>1</v>
      </c>
      <c r="P1966" s="3">
        <f t="shared" si="119"/>
        <v>9.958058587387983</v>
      </c>
      <c r="Q1966" s="3">
        <f>P1966</f>
        <v>9.958058587387983</v>
      </c>
    </row>
    <row r="1967" spans="1:17" x14ac:dyDescent="0.25">
      <c r="A1967" s="3" t="s">
        <v>158</v>
      </c>
      <c r="B1967" s="3" t="s">
        <v>89</v>
      </c>
      <c r="C1967" s="3" t="s">
        <v>9</v>
      </c>
      <c r="D1967" s="3">
        <v>0.56000000000000005</v>
      </c>
      <c r="E1967" s="3">
        <v>0.48</v>
      </c>
      <c r="F1967" s="3" t="s">
        <v>296</v>
      </c>
      <c r="G1967" s="2">
        <v>1510</v>
      </c>
      <c r="H1967" s="3">
        <v>0.50059595709889204</v>
      </c>
      <c r="I1967" s="3">
        <v>1844.660722548422</v>
      </c>
      <c r="J1967" s="3">
        <v>3.6972977955932778</v>
      </c>
      <c r="K1967" s="3">
        <v>1</v>
      </c>
      <c r="L1967" s="3">
        <f t="shared" si="118"/>
        <v>3.6972977955932778</v>
      </c>
      <c r="M1967" s="4">
        <f t="shared" si="120"/>
        <v>3.6972977955932778</v>
      </c>
      <c r="N1967" s="3">
        <v>0.51763648920208061</v>
      </c>
      <c r="O1967" s="3">
        <v>1</v>
      </c>
      <c r="P1967" s="3">
        <f t="shared" si="119"/>
        <v>0.51763648920208061</v>
      </c>
      <c r="Q1967" s="3">
        <f>P1967</f>
        <v>0.51763648920208061</v>
      </c>
    </row>
    <row r="1968" spans="1:17" x14ac:dyDescent="0.25">
      <c r="A1968" s="3" t="s">
        <v>158</v>
      </c>
      <c r="B1968" s="3" t="s">
        <v>89</v>
      </c>
      <c r="C1968" s="3" t="s">
        <v>9</v>
      </c>
      <c r="D1968" s="3">
        <v>0.56000000000000005</v>
      </c>
      <c r="E1968" s="3">
        <v>0.48</v>
      </c>
      <c r="F1968" s="3" t="s">
        <v>283</v>
      </c>
      <c r="G1968" s="2">
        <v>1510</v>
      </c>
      <c r="H1968" s="3">
        <v>2.4226098618186347</v>
      </c>
      <c r="I1968" s="3">
        <v>9816.1661493786232</v>
      </c>
      <c r="J1968" s="3">
        <v>22.3199367648003</v>
      </c>
      <c r="K1968" s="3">
        <v>1</v>
      </c>
      <c r="L1968" s="3">
        <f t="shared" si="118"/>
        <v>22.3199367648003</v>
      </c>
      <c r="M1968" s="4">
        <f t="shared" si="120"/>
        <v>22.3199367648003</v>
      </c>
      <c r="N1968" s="3">
        <v>3.0676228554766527</v>
      </c>
      <c r="O1968" s="3">
        <v>1</v>
      </c>
      <c r="P1968" s="3">
        <f t="shared" si="119"/>
        <v>3.0676228554766527</v>
      </c>
      <c r="Q1968" s="3">
        <f>P1968</f>
        <v>3.0676228554766527</v>
      </c>
    </row>
    <row r="1969" spans="1:17" x14ac:dyDescent="0.25">
      <c r="A1969" s="3" t="s">
        <v>158</v>
      </c>
      <c r="B1969" s="3" t="s">
        <v>310</v>
      </c>
      <c r="C1969" s="3" t="s">
        <v>9</v>
      </c>
      <c r="D1969" s="3">
        <v>0.56000000000000005</v>
      </c>
      <c r="E1969" s="3">
        <v>0.48</v>
      </c>
      <c r="F1969" s="3" t="s">
        <v>283</v>
      </c>
      <c r="G1969" s="2">
        <v>1510</v>
      </c>
      <c r="H1969" s="3">
        <v>0.64567854584628559</v>
      </c>
      <c r="I1969" s="3">
        <v>2646.0560810065663</v>
      </c>
      <c r="J1969" s="3">
        <v>5.9264759504708318</v>
      </c>
      <c r="K1969" s="3">
        <v>1</v>
      </c>
      <c r="L1969" s="3">
        <f t="shared" si="118"/>
        <v>5.9264759504708318</v>
      </c>
      <c r="M1969" s="4">
        <f t="shared" si="120"/>
        <v>5.9264759504708318</v>
      </c>
      <c r="N1969" s="3">
        <v>0.80820384945119339</v>
      </c>
      <c r="O1969" s="3">
        <v>1</v>
      </c>
      <c r="P1969" s="3">
        <f t="shared" si="119"/>
        <v>0.80820384945119339</v>
      </c>
      <c r="Q1969" s="3">
        <f>P1969</f>
        <v>0.80820384945119339</v>
      </c>
    </row>
    <row r="1970" spans="1:17" x14ac:dyDescent="0.25">
      <c r="A1970" s="3" t="s">
        <v>158</v>
      </c>
      <c r="B1970" s="3" t="s">
        <v>8</v>
      </c>
      <c r="C1970" s="3" t="s">
        <v>9</v>
      </c>
      <c r="D1970" s="3">
        <v>0.56000000000000005</v>
      </c>
      <c r="E1970" s="3">
        <v>0.48</v>
      </c>
      <c r="F1970" s="3" t="s">
        <v>59</v>
      </c>
      <c r="G1970" s="2">
        <v>1510</v>
      </c>
      <c r="H1970" s="3">
        <v>3.7624094279109887E-3</v>
      </c>
      <c r="I1970" s="3">
        <v>14.642200389203619</v>
      </c>
      <c r="J1970" s="3">
        <v>3.4842474158535516E-2</v>
      </c>
      <c r="K1970" s="3">
        <v>1</v>
      </c>
      <c r="L1970" s="3">
        <f t="shared" si="118"/>
        <v>3.4842474158535516E-2</v>
      </c>
      <c r="M1970" s="4">
        <f t="shared" si="120"/>
        <v>3.4842474158535516E-2</v>
      </c>
      <c r="N1970" s="3">
        <v>4.7271581221344176E-3</v>
      </c>
      <c r="O1970" s="3">
        <v>1</v>
      </c>
      <c r="P1970" s="3">
        <f t="shared" si="119"/>
        <v>4.7271581221344176E-3</v>
      </c>
      <c r="Q1970" s="3">
        <f>P1970</f>
        <v>4.7271581221344176E-3</v>
      </c>
    </row>
    <row r="1971" spans="1:17" x14ac:dyDescent="0.25">
      <c r="A1971" s="3" t="s">
        <v>158</v>
      </c>
      <c r="B1971" s="3" t="s">
        <v>89</v>
      </c>
      <c r="C1971" s="3" t="s">
        <v>9</v>
      </c>
      <c r="D1971" s="3">
        <v>0.56000000000000005</v>
      </c>
      <c r="E1971" s="3">
        <v>0.48</v>
      </c>
      <c r="F1971" s="3" t="s">
        <v>264</v>
      </c>
      <c r="G1971" s="2">
        <v>1510</v>
      </c>
      <c r="H1971" s="3">
        <v>219.33564613512993</v>
      </c>
      <c r="I1971" s="3">
        <v>873406.86598009721</v>
      </c>
      <c r="J1971" s="3">
        <v>1798.2973081162497</v>
      </c>
      <c r="K1971" s="3">
        <v>1</v>
      </c>
      <c r="L1971" s="3">
        <f t="shared" si="118"/>
        <v>1798.2973081162497</v>
      </c>
      <c r="M1971" s="4">
        <f t="shared" si="120"/>
        <v>1798.2973081162497</v>
      </c>
      <c r="N1971" s="3">
        <v>258.48992956389844</v>
      </c>
      <c r="O1971" s="3">
        <v>1</v>
      </c>
      <c r="P1971" s="3">
        <f t="shared" si="119"/>
        <v>258.48992956389844</v>
      </c>
      <c r="Q1971" s="3">
        <f>P1971</f>
        <v>258.48992956389844</v>
      </c>
    </row>
    <row r="1972" spans="1:17" x14ac:dyDescent="0.25">
      <c r="A1972" s="3" t="s">
        <v>158</v>
      </c>
      <c r="B1972" s="3" t="s">
        <v>310</v>
      </c>
      <c r="C1972" s="3" t="s">
        <v>9</v>
      </c>
      <c r="D1972" s="3">
        <v>0.56000000000000005</v>
      </c>
      <c r="E1972" s="3">
        <v>0.48</v>
      </c>
      <c r="F1972" s="3" t="s">
        <v>264</v>
      </c>
      <c r="G1972" s="2">
        <v>1510</v>
      </c>
      <c r="H1972" s="3">
        <v>1.9723006161239014</v>
      </c>
      <c r="I1972" s="3">
        <v>7028.3396795659719</v>
      </c>
      <c r="J1972" s="3">
        <v>15.662520702113202</v>
      </c>
      <c r="K1972" s="3">
        <v>1</v>
      </c>
      <c r="L1972" s="3">
        <f t="shared" si="118"/>
        <v>15.662520702113202</v>
      </c>
      <c r="M1972" s="4">
        <f t="shared" si="120"/>
        <v>15.662520702113202</v>
      </c>
      <c r="N1972" s="3">
        <v>2.1410288729874964</v>
      </c>
      <c r="O1972" s="3">
        <v>1</v>
      </c>
      <c r="P1972" s="3">
        <f t="shared" si="119"/>
        <v>2.1410288729874964</v>
      </c>
      <c r="Q1972" s="3">
        <f>P1972</f>
        <v>2.1410288729874964</v>
      </c>
    </row>
    <row r="1973" spans="1:17" x14ac:dyDescent="0.25">
      <c r="A1973" s="3" t="s">
        <v>158</v>
      </c>
      <c r="B1973" s="3" t="s">
        <v>310</v>
      </c>
      <c r="C1973" s="3" t="s">
        <v>9</v>
      </c>
      <c r="D1973" s="3">
        <v>0.56000000000000005</v>
      </c>
      <c r="E1973" s="3">
        <v>0.48</v>
      </c>
      <c r="F1973" s="3" t="s">
        <v>264</v>
      </c>
      <c r="G1973" s="2">
        <v>1510</v>
      </c>
      <c r="H1973" s="3">
        <v>13.439863997491658</v>
      </c>
      <c r="I1973" s="3">
        <v>54665.962612622185</v>
      </c>
      <c r="J1973" s="3">
        <v>120.43526845569971</v>
      </c>
      <c r="K1973" s="3">
        <v>1</v>
      </c>
      <c r="L1973" s="3">
        <f t="shared" si="118"/>
        <v>120.43526845569971</v>
      </c>
      <c r="M1973" s="4">
        <f t="shared" si="120"/>
        <v>120.43526845569971</v>
      </c>
      <c r="N1973" s="3">
        <v>16.986129942353866</v>
      </c>
      <c r="O1973" s="3">
        <v>1</v>
      </c>
      <c r="P1973" s="3">
        <f t="shared" si="119"/>
        <v>16.986129942353866</v>
      </c>
      <c r="Q1973" s="3">
        <f>P1973</f>
        <v>16.986129942353866</v>
      </c>
    </row>
    <row r="1974" spans="1:17" x14ac:dyDescent="0.25">
      <c r="A1974" s="3" t="s">
        <v>158</v>
      </c>
      <c r="B1974" s="3" t="s">
        <v>89</v>
      </c>
      <c r="C1974" s="3" t="s">
        <v>9</v>
      </c>
      <c r="D1974" s="3">
        <v>0.56000000000000005</v>
      </c>
      <c r="E1974" s="3">
        <v>0.48</v>
      </c>
      <c r="F1974" s="3" t="s">
        <v>296</v>
      </c>
      <c r="G1974" s="2">
        <v>1510</v>
      </c>
      <c r="H1974" s="3">
        <v>2.1368550990838489</v>
      </c>
      <c r="I1974" s="3">
        <v>8264.266518090446</v>
      </c>
      <c r="J1974" s="3">
        <v>18.848865500333392</v>
      </c>
      <c r="K1974" s="3">
        <v>1</v>
      </c>
      <c r="L1974" s="3">
        <f t="shared" si="118"/>
        <v>18.848865500333392</v>
      </c>
      <c r="M1974" s="4">
        <f t="shared" si="120"/>
        <v>18.848865500333392</v>
      </c>
      <c r="N1974" s="3">
        <v>2.5391024302151499</v>
      </c>
      <c r="O1974" s="3">
        <v>1</v>
      </c>
      <c r="P1974" s="3">
        <f t="shared" si="119"/>
        <v>2.5391024302151499</v>
      </c>
      <c r="Q1974" s="3">
        <f>P1974</f>
        <v>2.5391024302151499</v>
      </c>
    </row>
    <row r="1975" spans="1:17" x14ac:dyDescent="0.25">
      <c r="A1975" s="3" t="s">
        <v>158</v>
      </c>
      <c r="B1975" s="3" t="s">
        <v>8</v>
      </c>
      <c r="C1975" s="3" t="s">
        <v>9</v>
      </c>
      <c r="D1975" s="3">
        <v>0.56000000000000005</v>
      </c>
      <c r="E1975" s="3">
        <v>0.48</v>
      </c>
      <c r="F1975" s="3" t="s">
        <v>250</v>
      </c>
      <c r="G1975" s="2">
        <v>1510</v>
      </c>
      <c r="H1975" s="3">
        <v>5.1120782819546316E-2</v>
      </c>
      <c r="I1975" s="3">
        <v>182.17300693962926</v>
      </c>
      <c r="J1975" s="3">
        <v>0.40172519371753601</v>
      </c>
      <c r="K1975" s="3">
        <f>1-0.712</f>
        <v>0.28800000000000003</v>
      </c>
      <c r="L1975" s="3">
        <f t="shared" si="118"/>
        <v>0.11569685579065038</v>
      </c>
      <c r="M1975" s="4">
        <f t="shared" si="120"/>
        <v>0.11569685579065038</v>
      </c>
      <c r="N1975" s="3">
        <v>4.9956461067312802E-2</v>
      </c>
      <c r="O1975" s="3">
        <f>1-0.531</f>
        <v>0.46899999999999997</v>
      </c>
      <c r="P1975" s="3">
        <f t="shared" si="119"/>
        <v>2.3429580240569702E-2</v>
      </c>
      <c r="Q1975" s="3">
        <f>P1975</f>
        <v>2.3429580240569702E-2</v>
      </c>
    </row>
    <row r="1976" spans="1:17" x14ac:dyDescent="0.25">
      <c r="A1976" s="3" t="s">
        <v>158</v>
      </c>
      <c r="B1976" s="3" t="s">
        <v>310</v>
      </c>
      <c r="C1976" s="3" t="s">
        <v>9</v>
      </c>
      <c r="D1976" s="3">
        <v>0.56000000000000005</v>
      </c>
      <c r="E1976" s="3">
        <v>0.48</v>
      </c>
      <c r="F1976" s="3" t="s">
        <v>17</v>
      </c>
      <c r="G1976" s="2">
        <v>2000</v>
      </c>
      <c r="H1976" s="3">
        <v>8.1515758514924723E-6</v>
      </c>
      <c r="I1976" s="3">
        <v>2.6562726490088066E-2</v>
      </c>
      <c r="J1976" s="3">
        <v>6.4149923777921357E-5</v>
      </c>
      <c r="K1976" s="3">
        <v>1</v>
      </c>
      <c r="L1976" s="3">
        <f t="shared" si="118"/>
        <v>6.4149923777921357E-5</v>
      </c>
      <c r="M1976" s="4">
        <f t="shared" si="120"/>
        <v>6.4149923777921357E-5</v>
      </c>
      <c r="N1976" s="3">
        <v>7.4749743859028661E-6</v>
      </c>
      <c r="O1976" s="3">
        <v>1</v>
      </c>
      <c r="P1976" s="3">
        <f t="shared" si="119"/>
        <v>7.4749743859028661E-6</v>
      </c>
      <c r="Q1976" s="3">
        <f>P1976</f>
        <v>7.4749743859028661E-6</v>
      </c>
    </row>
    <row r="1977" spans="1:17" x14ac:dyDescent="0.25">
      <c r="A1977" s="3" t="s">
        <v>158</v>
      </c>
      <c r="B1977" s="3" t="s">
        <v>89</v>
      </c>
      <c r="C1977" s="3" t="s">
        <v>9</v>
      </c>
      <c r="D1977" s="3">
        <v>0.56000000000000005</v>
      </c>
      <c r="E1977" s="3">
        <v>0.48</v>
      </c>
      <c r="F1977" s="3" t="s">
        <v>17</v>
      </c>
      <c r="G1977" s="2">
        <v>2000</v>
      </c>
      <c r="H1977" s="3">
        <v>1.6863761854963846</v>
      </c>
      <c r="I1977" s="3">
        <v>5947.9228906781364</v>
      </c>
      <c r="J1977" s="3">
        <v>13.437206761773574</v>
      </c>
      <c r="K1977" s="3">
        <v>1</v>
      </c>
      <c r="L1977" s="3">
        <f t="shared" si="118"/>
        <v>13.437206761773574</v>
      </c>
      <c r="M1977" s="4">
        <f t="shared" si="120"/>
        <v>13.437206761773574</v>
      </c>
      <c r="N1977" s="3">
        <v>1.9138199256065718</v>
      </c>
      <c r="O1977" s="3">
        <v>1</v>
      </c>
      <c r="P1977" s="3">
        <f t="shared" si="119"/>
        <v>1.9138199256065718</v>
      </c>
      <c r="Q1977" s="3">
        <f>P1977</f>
        <v>1.9138199256065718</v>
      </c>
    </row>
    <row r="1978" spans="1:17" x14ac:dyDescent="0.25">
      <c r="A1978" s="3" t="s">
        <v>158</v>
      </c>
      <c r="B1978" s="3" t="s">
        <v>310</v>
      </c>
      <c r="C1978" s="3" t="s">
        <v>9</v>
      </c>
      <c r="D1978" s="3">
        <v>0.56000000000000005</v>
      </c>
      <c r="E1978" s="3">
        <v>0.48</v>
      </c>
      <c r="F1978" s="3" t="s">
        <v>17</v>
      </c>
      <c r="G1978" s="2">
        <v>2000</v>
      </c>
      <c r="H1978" s="3">
        <v>2.4836405118731361E-5</v>
      </c>
      <c r="I1978" s="3">
        <v>8.093191404764967E-2</v>
      </c>
      <c r="J1978" s="3">
        <v>1.9545343431877487E-4</v>
      </c>
      <c r="K1978" s="3">
        <v>1</v>
      </c>
      <c r="L1978" s="3">
        <f t="shared" si="118"/>
        <v>1.9545343431877487E-4</v>
      </c>
      <c r="M1978" s="4">
        <f t="shared" si="120"/>
        <v>1.9545343431877487E-4</v>
      </c>
      <c r="N1978" s="3">
        <v>2.2774920516311351E-5</v>
      </c>
      <c r="O1978" s="3">
        <v>1</v>
      </c>
      <c r="P1978" s="3">
        <f t="shared" si="119"/>
        <v>2.2774920516311351E-5</v>
      </c>
      <c r="Q1978" s="3">
        <f>P1978</f>
        <v>2.2774920516311351E-5</v>
      </c>
    </row>
    <row r="1979" spans="1:17" x14ac:dyDescent="0.25">
      <c r="A1979" s="3" t="s">
        <v>158</v>
      </c>
      <c r="B1979" s="3" t="s">
        <v>89</v>
      </c>
      <c r="C1979" s="3" t="s">
        <v>9</v>
      </c>
      <c r="D1979" s="3">
        <v>0.56000000000000005</v>
      </c>
      <c r="E1979" s="3">
        <v>0.48</v>
      </c>
      <c r="F1979" s="3" t="s">
        <v>17</v>
      </c>
      <c r="G1979" s="2">
        <v>2000</v>
      </c>
      <c r="H1979" s="3">
        <v>2.7295720808715688E-4</v>
      </c>
      <c r="I1979" s="3">
        <v>1.0056908461409193</v>
      </c>
      <c r="J1979" s="3">
        <v>2.2263155938159222E-3</v>
      </c>
      <c r="K1979" s="3">
        <v>1</v>
      </c>
      <c r="L1979" s="3">
        <f t="shared" si="118"/>
        <v>2.2263155938159222E-3</v>
      </c>
      <c r="M1979" s="4">
        <f t="shared" si="120"/>
        <v>2.2263155938159222E-3</v>
      </c>
      <c r="N1979" s="3">
        <v>3.1155783941650767E-4</v>
      </c>
      <c r="O1979" s="3">
        <v>1</v>
      </c>
      <c r="P1979" s="3">
        <f t="shared" si="119"/>
        <v>3.1155783941650767E-4</v>
      </c>
      <c r="Q1979" s="3">
        <f>P1979</f>
        <v>3.1155783941650767E-4</v>
      </c>
    </row>
    <row r="1980" spans="1:17" x14ac:dyDescent="0.25">
      <c r="A1980" s="3" t="s">
        <v>158</v>
      </c>
      <c r="B1980" s="3" t="s">
        <v>8</v>
      </c>
      <c r="C1980" s="3" t="s">
        <v>9</v>
      </c>
      <c r="D1980" s="3">
        <v>0.56000000000000005</v>
      </c>
      <c r="E1980" s="3">
        <v>0.48</v>
      </c>
      <c r="F1980" s="3" t="s">
        <v>11</v>
      </c>
      <c r="G1980" s="2">
        <v>1520</v>
      </c>
      <c r="H1980" s="3">
        <v>0.25903129928136354</v>
      </c>
      <c r="I1980" s="3">
        <v>1037.380775593293</v>
      </c>
      <c r="J1980" s="3">
        <v>2.2411970078576586</v>
      </c>
      <c r="K1980" s="3">
        <v>1</v>
      </c>
      <c r="L1980" s="3">
        <f t="shared" si="118"/>
        <v>2.2411970078576586</v>
      </c>
      <c r="M1980" s="4">
        <f t="shared" si="120"/>
        <v>2.2411970078576586</v>
      </c>
      <c r="N1980" s="3">
        <v>0.31331324171207237</v>
      </c>
      <c r="O1980" s="3">
        <v>1</v>
      </c>
      <c r="P1980" s="3">
        <f t="shared" si="119"/>
        <v>0.31331324171207237</v>
      </c>
      <c r="Q1980" s="3">
        <f>P1980</f>
        <v>0.31331324171207237</v>
      </c>
    </row>
    <row r="1981" spans="1:17" x14ac:dyDescent="0.25">
      <c r="A1981" s="3" t="s">
        <v>158</v>
      </c>
      <c r="B1981" s="3" t="s">
        <v>8</v>
      </c>
      <c r="C1981" s="3" t="s">
        <v>9</v>
      </c>
      <c r="D1981" s="3">
        <v>0.56000000000000005</v>
      </c>
      <c r="E1981" s="3">
        <v>0.48</v>
      </c>
      <c r="F1981" s="3" t="s">
        <v>184</v>
      </c>
      <c r="G1981" s="2">
        <v>1520</v>
      </c>
      <c r="H1981" s="3">
        <v>0.35853734579766228</v>
      </c>
      <c r="I1981" s="3">
        <v>1407.0495738155196</v>
      </c>
      <c r="J1981" s="3">
        <v>3.3849735555804736</v>
      </c>
      <c r="K1981" s="3">
        <v>1</v>
      </c>
      <c r="L1981" s="3">
        <f t="shared" si="118"/>
        <v>3.3849735555804736</v>
      </c>
      <c r="M1981" s="4">
        <f t="shared" si="120"/>
        <v>3.3849735555804736</v>
      </c>
      <c r="N1981" s="3">
        <v>0.46224098916666978</v>
      </c>
      <c r="O1981" s="3">
        <v>1</v>
      </c>
      <c r="P1981" s="3">
        <f t="shared" si="119"/>
        <v>0.46224098916666978</v>
      </c>
      <c r="Q1981" s="3">
        <f>P1981</f>
        <v>0.46224098916666978</v>
      </c>
    </row>
    <row r="1982" spans="1:17" x14ac:dyDescent="0.25">
      <c r="A1982" s="3" t="s">
        <v>158</v>
      </c>
      <c r="B1982" s="3" t="s">
        <v>8</v>
      </c>
      <c r="C1982" s="3" t="s">
        <v>9</v>
      </c>
      <c r="D1982" s="3">
        <v>0.56000000000000005</v>
      </c>
      <c r="E1982" s="3">
        <v>0.48</v>
      </c>
      <c r="F1982" s="3" t="s">
        <v>183</v>
      </c>
      <c r="G1982" s="2">
        <v>1520</v>
      </c>
      <c r="H1982" s="3">
        <v>9.4583178935099195</v>
      </c>
      <c r="I1982" s="3">
        <v>36463.410269650907</v>
      </c>
      <c r="J1982" s="3">
        <v>73.525826474401399</v>
      </c>
      <c r="K1982" s="3">
        <v>1</v>
      </c>
      <c r="L1982" s="3">
        <f t="shared" si="118"/>
        <v>73.525826474401399</v>
      </c>
      <c r="M1982" s="4">
        <f t="shared" si="120"/>
        <v>73.525826474401399</v>
      </c>
      <c r="N1982" s="3">
        <v>10.262728263830322</v>
      </c>
      <c r="O1982" s="3">
        <v>1</v>
      </c>
      <c r="P1982" s="3">
        <f t="shared" si="119"/>
        <v>10.262728263830322</v>
      </c>
      <c r="Q1982" s="3">
        <f>P1982</f>
        <v>10.262728263830322</v>
      </c>
    </row>
    <row r="1983" spans="1:17" x14ac:dyDescent="0.25">
      <c r="A1983" s="3" t="s">
        <v>158</v>
      </c>
      <c r="B1983" s="3" t="s">
        <v>89</v>
      </c>
      <c r="C1983" s="3" t="s">
        <v>9</v>
      </c>
      <c r="D1983" s="3">
        <v>0.56000000000000005</v>
      </c>
      <c r="E1983" s="3">
        <v>0.48</v>
      </c>
      <c r="F1983" s="3" t="s">
        <v>277</v>
      </c>
      <c r="G1983" s="2">
        <v>1520</v>
      </c>
      <c r="H1983" s="3">
        <v>1.395669566147401</v>
      </c>
      <c r="I1983" s="3">
        <v>5735.0331581343326</v>
      </c>
      <c r="J1983" s="3">
        <v>13.898021182548087</v>
      </c>
      <c r="K1983" s="3">
        <v>1</v>
      </c>
      <c r="L1983" s="3">
        <f t="shared" si="118"/>
        <v>13.898021182548087</v>
      </c>
      <c r="M1983" s="4">
        <f t="shared" si="120"/>
        <v>13.898021182548087</v>
      </c>
      <c r="N1983" s="3">
        <v>1.8879183958388399</v>
      </c>
      <c r="O1983" s="3">
        <v>1</v>
      </c>
      <c r="P1983" s="3">
        <f t="shared" si="119"/>
        <v>1.8879183958388399</v>
      </c>
      <c r="Q1983" s="3">
        <f>P1983</f>
        <v>1.8879183958388399</v>
      </c>
    </row>
    <row r="1984" spans="1:17" x14ac:dyDescent="0.25">
      <c r="A1984" s="3" t="s">
        <v>158</v>
      </c>
      <c r="B1984" s="3" t="s">
        <v>8</v>
      </c>
      <c r="C1984" s="3" t="s">
        <v>9</v>
      </c>
      <c r="D1984" s="3">
        <v>0.56000000000000005</v>
      </c>
      <c r="E1984" s="3">
        <v>0.48</v>
      </c>
      <c r="F1984" s="3" t="s">
        <v>184</v>
      </c>
      <c r="G1984" s="2">
        <v>1520</v>
      </c>
      <c r="H1984" s="3">
        <v>4.4652359806047981E-2</v>
      </c>
      <c r="I1984" s="3">
        <v>170.39334749328037</v>
      </c>
      <c r="J1984" s="3">
        <v>0.39759486108308517</v>
      </c>
      <c r="K1984" s="3">
        <v>1</v>
      </c>
      <c r="L1984" s="3">
        <f t="shared" si="118"/>
        <v>0.39759486108308517</v>
      </c>
      <c r="M1984" s="4">
        <f t="shared" si="120"/>
        <v>0.39759486108308517</v>
      </c>
      <c r="N1984" s="3">
        <v>5.2679145680426934E-2</v>
      </c>
      <c r="O1984" s="3">
        <v>1</v>
      </c>
      <c r="P1984" s="3">
        <f t="shared" si="119"/>
        <v>5.2679145680426934E-2</v>
      </c>
      <c r="Q1984" s="3">
        <f>P1984</f>
        <v>5.2679145680426934E-2</v>
      </c>
    </row>
    <row r="1985" spans="1:17" x14ac:dyDescent="0.25">
      <c r="A1985" s="3" t="s">
        <v>158</v>
      </c>
      <c r="B1985" s="3" t="s">
        <v>89</v>
      </c>
      <c r="C1985" s="3" t="s">
        <v>9</v>
      </c>
      <c r="D1985" s="3">
        <v>0.56000000000000005</v>
      </c>
      <c r="E1985" s="3">
        <v>0.48</v>
      </c>
      <c r="F1985" s="3" t="s">
        <v>283</v>
      </c>
      <c r="G1985" s="2">
        <v>1520</v>
      </c>
      <c r="H1985" s="3">
        <v>1.0390593623763902E-2</v>
      </c>
      <c r="I1985" s="3">
        <v>41.955963627641999</v>
      </c>
      <c r="J1985" s="3">
        <v>9.8364658879238315E-2</v>
      </c>
      <c r="K1985" s="3">
        <v>1</v>
      </c>
      <c r="L1985" s="3">
        <f t="shared" si="118"/>
        <v>9.8364658879238315E-2</v>
      </c>
      <c r="M1985" s="4">
        <f t="shared" si="120"/>
        <v>9.8364658879238315E-2</v>
      </c>
      <c r="N1985" s="3">
        <v>1.3258107198447031E-2</v>
      </c>
      <c r="O1985" s="3">
        <v>1</v>
      </c>
      <c r="P1985" s="3">
        <f t="shared" si="119"/>
        <v>1.3258107198447031E-2</v>
      </c>
      <c r="Q1985" s="3">
        <f>P1985</f>
        <v>1.3258107198447031E-2</v>
      </c>
    </row>
    <row r="1986" spans="1:17" x14ac:dyDescent="0.25">
      <c r="A1986" s="3" t="s">
        <v>158</v>
      </c>
      <c r="B1986" s="3" t="s">
        <v>89</v>
      </c>
      <c r="C1986" s="3" t="s">
        <v>9</v>
      </c>
      <c r="D1986" s="3">
        <v>0.56000000000000005</v>
      </c>
      <c r="E1986" s="3">
        <v>0.48</v>
      </c>
      <c r="F1986" s="3" t="s">
        <v>283</v>
      </c>
      <c r="G1986" s="2">
        <v>1520</v>
      </c>
      <c r="H1986" s="3">
        <v>1.9220584503122785E-2</v>
      </c>
      <c r="I1986" s="3">
        <v>78.816799403360818</v>
      </c>
      <c r="J1986" s="3">
        <v>0.18715645270537434</v>
      </c>
      <c r="K1986" s="3">
        <v>1</v>
      </c>
      <c r="L1986" s="3">
        <f t="shared" ref="L1986:L2049" si="121">J1986*K1986</f>
        <v>0.18715645270537434</v>
      </c>
      <c r="M1986" s="4">
        <f t="shared" si="120"/>
        <v>0.18715645270537434</v>
      </c>
      <c r="N1986" s="3">
        <v>2.5508986447028651E-2</v>
      </c>
      <c r="O1986" s="3">
        <v>1</v>
      </c>
      <c r="P1986" s="3">
        <f t="shared" ref="P1986:P2049" si="122">N1986*O1986</f>
        <v>2.5508986447028651E-2</v>
      </c>
      <c r="Q1986" s="3">
        <f>P1986</f>
        <v>2.5508986447028651E-2</v>
      </c>
    </row>
    <row r="1987" spans="1:17" x14ac:dyDescent="0.25">
      <c r="A1987" s="3" t="s">
        <v>158</v>
      </c>
      <c r="B1987" s="3" t="s">
        <v>89</v>
      </c>
      <c r="C1987" s="3" t="s">
        <v>9</v>
      </c>
      <c r="D1987" s="3">
        <v>0.56000000000000005</v>
      </c>
      <c r="E1987" s="3">
        <v>0.48</v>
      </c>
      <c r="F1987" s="3" t="s">
        <v>264</v>
      </c>
      <c r="G1987" s="2">
        <v>1520</v>
      </c>
      <c r="H1987" s="3">
        <v>23.298165949123803</v>
      </c>
      <c r="I1987" s="3">
        <v>95683.689425165358</v>
      </c>
      <c r="J1987" s="3">
        <v>194.47437195445914</v>
      </c>
      <c r="K1987" s="3">
        <v>1</v>
      </c>
      <c r="L1987" s="3">
        <f t="shared" si="121"/>
        <v>194.47437195445914</v>
      </c>
      <c r="M1987" s="4">
        <f t="shared" si="120"/>
        <v>194.47437195445914</v>
      </c>
      <c r="N1987" s="3">
        <v>27.522412326137363</v>
      </c>
      <c r="O1987" s="3">
        <v>1</v>
      </c>
      <c r="P1987" s="3">
        <f t="shared" si="122"/>
        <v>27.522412326137363</v>
      </c>
      <c r="Q1987" s="3">
        <f>P1987</f>
        <v>27.522412326137363</v>
      </c>
    </row>
    <row r="1988" spans="1:17" x14ac:dyDescent="0.25">
      <c r="A1988" s="3" t="s">
        <v>158</v>
      </c>
      <c r="B1988" s="3" t="s">
        <v>8</v>
      </c>
      <c r="C1988" s="3" t="s">
        <v>9</v>
      </c>
      <c r="D1988" s="3">
        <v>0.56000000000000005</v>
      </c>
      <c r="E1988" s="3">
        <v>0.48</v>
      </c>
      <c r="F1988" s="3" t="s">
        <v>19</v>
      </c>
      <c r="G1988" s="2">
        <v>1550</v>
      </c>
      <c r="H1988" s="3">
        <v>55.421470716333125</v>
      </c>
      <c r="I1988" s="3">
        <v>217392.31056600268</v>
      </c>
      <c r="J1988" s="3">
        <v>456.59857769052405</v>
      </c>
      <c r="K1988" s="3">
        <v>1</v>
      </c>
      <c r="L1988" s="3">
        <f t="shared" si="121"/>
        <v>456.59857769052405</v>
      </c>
      <c r="M1988" s="4">
        <f t="shared" si="120"/>
        <v>456.59857769052405</v>
      </c>
      <c r="N1988" s="3">
        <v>65.607548079330101</v>
      </c>
      <c r="O1988" s="3">
        <v>1</v>
      </c>
      <c r="P1988" s="3">
        <f t="shared" si="122"/>
        <v>65.607548079330101</v>
      </c>
      <c r="Q1988" s="3">
        <f>P1988</f>
        <v>65.607548079330101</v>
      </c>
    </row>
    <row r="1989" spans="1:17" x14ac:dyDescent="0.25">
      <c r="A1989" s="3" t="s">
        <v>158</v>
      </c>
      <c r="B1989" s="3" t="s">
        <v>8</v>
      </c>
      <c r="C1989" s="3" t="s">
        <v>9</v>
      </c>
      <c r="D1989" s="3">
        <v>0.56000000000000005</v>
      </c>
      <c r="E1989" s="3">
        <v>0.48</v>
      </c>
      <c r="F1989" s="3" t="s">
        <v>19</v>
      </c>
      <c r="G1989" s="2">
        <v>1550</v>
      </c>
      <c r="H1989" s="3">
        <v>0.22872868275510874</v>
      </c>
      <c r="I1989" s="3">
        <v>817.61737223629348</v>
      </c>
      <c r="J1989" s="3">
        <v>2.0067156235138244</v>
      </c>
      <c r="K1989" s="3">
        <v>1</v>
      </c>
      <c r="L1989" s="3">
        <f t="shared" si="121"/>
        <v>2.0067156235138244</v>
      </c>
      <c r="M1989" s="4">
        <f t="shared" si="120"/>
        <v>2.0067156235138244</v>
      </c>
      <c r="N1989" s="3">
        <v>0.2497835641328208</v>
      </c>
      <c r="O1989" s="3">
        <v>1</v>
      </c>
      <c r="P1989" s="3">
        <f t="shared" si="122"/>
        <v>0.2497835641328208</v>
      </c>
      <c r="Q1989" s="3">
        <f>P1989</f>
        <v>0.2497835641328208</v>
      </c>
    </row>
    <row r="1990" spans="1:17" x14ac:dyDescent="0.25">
      <c r="A1990" s="3" t="s">
        <v>158</v>
      </c>
      <c r="B1990" s="3" t="s">
        <v>310</v>
      </c>
      <c r="C1990" s="3" t="s">
        <v>9</v>
      </c>
      <c r="D1990" s="3">
        <v>0.56000000000000005</v>
      </c>
      <c r="E1990" s="3">
        <v>0.48</v>
      </c>
      <c r="F1990" s="3" t="s">
        <v>19</v>
      </c>
      <c r="G1990" s="2">
        <v>1550</v>
      </c>
      <c r="H1990" s="3">
        <v>0.40371975771629859</v>
      </c>
      <c r="I1990" s="3">
        <v>1571.4909019899569</v>
      </c>
      <c r="J1990" s="3">
        <v>3.5735244563081134</v>
      </c>
      <c r="K1990" s="3">
        <v>1</v>
      </c>
      <c r="L1990" s="3">
        <f t="shared" si="121"/>
        <v>3.5735244563081134</v>
      </c>
      <c r="M1990" s="4">
        <f t="shared" si="120"/>
        <v>3.5735244563081134</v>
      </c>
      <c r="N1990" s="3">
        <v>0.5183889527858867</v>
      </c>
      <c r="O1990" s="3">
        <v>1</v>
      </c>
      <c r="P1990" s="3">
        <f t="shared" si="122"/>
        <v>0.5183889527858867</v>
      </c>
      <c r="Q1990" s="3">
        <f>P1990</f>
        <v>0.5183889527858867</v>
      </c>
    </row>
    <row r="1991" spans="1:17" x14ac:dyDescent="0.25">
      <c r="A1991" s="3" t="s">
        <v>158</v>
      </c>
      <c r="B1991" s="3" t="s">
        <v>8</v>
      </c>
      <c r="C1991" s="3" t="s">
        <v>9</v>
      </c>
      <c r="D1991" s="3">
        <v>0.56000000000000005</v>
      </c>
      <c r="E1991" s="3">
        <v>0.48</v>
      </c>
      <c r="F1991" s="3" t="s">
        <v>19</v>
      </c>
      <c r="G1991" s="2">
        <v>1550</v>
      </c>
      <c r="H1991" s="3">
        <v>0.1192671713073491</v>
      </c>
      <c r="I1991" s="3">
        <v>485.03337666250462</v>
      </c>
      <c r="J1991" s="3">
        <v>1.2067918808381652</v>
      </c>
      <c r="K1991" s="3">
        <f>1-0.712</f>
        <v>0.28800000000000003</v>
      </c>
      <c r="L1991" s="3">
        <f t="shared" si="121"/>
        <v>0.34755606168139164</v>
      </c>
      <c r="M1991" s="4">
        <f t="shared" si="120"/>
        <v>0.34755606168139164</v>
      </c>
      <c r="N1991" s="3">
        <v>0.17050679200374863</v>
      </c>
      <c r="O1991" s="3">
        <f>1-0.531</f>
        <v>0.46899999999999997</v>
      </c>
      <c r="P1991" s="3">
        <f t="shared" si="122"/>
        <v>7.9967685449758102E-2</v>
      </c>
      <c r="Q1991" s="3">
        <f>P1991</f>
        <v>7.9967685449758102E-2</v>
      </c>
    </row>
    <row r="1992" spans="1:17" x14ac:dyDescent="0.25">
      <c r="A1992" s="3" t="s">
        <v>158</v>
      </c>
      <c r="B1992" s="3" t="s">
        <v>8</v>
      </c>
      <c r="C1992" s="3" t="s">
        <v>9</v>
      </c>
      <c r="D1992" s="3">
        <v>0.56000000000000005</v>
      </c>
      <c r="E1992" s="3">
        <v>0.48</v>
      </c>
      <c r="F1992" s="3" t="s">
        <v>19</v>
      </c>
      <c r="G1992" s="2">
        <v>1550</v>
      </c>
      <c r="H1992" s="3">
        <v>0.93424478062128291</v>
      </c>
      <c r="I1992" s="3">
        <v>3783.1818699297978</v>
      </c>
      <c r="J1992" s="3">
        <v>8.8293020183548325</v>
      </c>
      <c r="K1992" s="3">
        <f>1-0.712</f>
        <v>0.28800000000000003</v>
      </c>
      <c r="L1992" s="3">
        <f t="shared" si="121"/>
        <v>2.542838981286192</v>
      </c>
      <c r="M1992" s="4">
        <f t="shared" si="120"/>
        <v>2.542838981286192</v>
      </c>
      <c r="N1992" s="3">
        <v>1.2691400568182054</v>
      </c>
      <c r="O1992" s="3">
        <f>1-0.531</f>
        <v>0.46899999999999997</v>
      </c>
      <c r="P1992" s="3">
        <f t="shared" si="122"/>
        <v>0.59522668664773826</v>
      </c>
      <c r="Q1992" s="3">
        <f>P1992</f>
        <v>0.59522668664773826</v>
      </c>
    </row>
    <row r="1993" spans="1:17" x14ac:dyDescent="0.25">
      <c r="A1993" s="3" t="s">
        <v>158</v>
      </c>
      <c r="B1993" s="3" t="s">
        <v>310</v>
      </c>
      <c r="C1993" s="3" t="s">
        <v>9</v>
      </c>
      <c r="D1993" s="3">
        <v>0.56000000000000005</v>
      </c>
      <c r="E1993" s="3">
        <v>0.48</v>
      </c>
      <c r="F1993" s="3" t="s">
        <v>275</v>
      </c>
      <c r="G1993" s="2">
        <v>1550</v>
      </c>
      <c r="H1993" s="3">
        <v>8.8036385550063323E-2</v>
      </c>
      <c r="I1993" s="3">
        <v>256.43617614030609</v>
      </c>
      <c r="J1993" s="3">
        <v>0.50570752655155637</v>
      </c>
      <c r="K1993" s="3">
        <v>1</v>
      </c>
      <c r="L1993" s="3">
        <f t="shared" si="121"/>
        <v>0.50570752655155637</v>
      </c>
      <c r="M1993" s="4">
        <f t="shared" si="120"/>
        <v>0.50570752655155637</v>
      </c>
      <c r="N1993" s="3">
        <v>6.6651716629249957E-2</v>
      </c>
      <c r="O1993" s="3">
        <v>1</v>
      </c>
      <c r="P1993" s="3">
        <f t="shared" si="122"/>
        <v>6.6651716629249957E-2</v>
      </c>
      <c r="Q1993" s="3">
        <f>P1993</f>
        <v>6.6651716629249957E-2</v>
      </c>
    </row>
    <row r="1994" spans="1:17" x14ac:dyDescent="0.25">
      <c r="A1994" s="3" t="s">
        <v>158</v>
      </c>
      <c r="B1994" s="3" t="s">
        <v>310</v>
      </c>
      <c r="C1994" s="3" t="s">
        <v>9</v>
      </c>
      <c r="D1994" s="3">
        <v>0.56000000000000005</v>
      </c>
      <c r="E1994" s="3">
        <v>0.48</v>
      </c>
      <c r="F1994" s="3" t="s">
        <v>275</v>
      </c>
      <c r="G1994" s="2">
        <v>1550</v>
      </c>
      <c r="H1994" s="3">
        <v>6.9551487398858551</v>
      </c>
      <c r="I1994" s="3">
        <v>26506.235154207563</v>
      </c>
      <c r="J1994" s="3">
        <v>57.091543175167033</v>
      </c>
      <c r="K1994" s="3">
        <v>1</v>
      </c>
      <c r="L1994" s="3">
        <f t="shared" si="121"/>
        <v>57.091543175167033</v>
      </c>
      <c r="M1994" s="4">
        <f t="shared" si="120"/>
        <v>57.091543175167033</v>
      </c>
      <c r="N1994" s="3">
        <v>8.1799880704705092</v>
      </c>
      <c r="O1994" s="3">
        <v>1</v>
      </c>
      <c r="P1994" s="3">
        <f t="shared" si="122"/>
        <v>8.1799880704705092</v>
      </c>
      <c r="Q1994" s="3">
        <f>P1994</f>
        <v>8.1799880704705092</v>
      </c>
    </row>
    <row r="1995" spans="1:17" x14ac:dyDescent="0.25">
      <c r="A1995" s="3" t="s">
        <v>158</v>
      </c>
      <c r="B1995" s="3" t="s">
        <v>351</v>
      </c>
      <c r="C1995" s="3" t="s">
        <v>352</v>
      </c>
      <c r="D1995" s="3">
        <v>0.36</v>
      </c>
      <c r="E1995" s="3">
        <v>0.57999999999999996</v>
      </c>
      <c r="F1995" s="3" t="s">
        <v>360</v>
      </c>
      <c r="G1995" s="2">
        <v>1550</v>
      </c>
      <c r="H1995" s="3">
        <v>2.7217573305228613</v>
      </c>
      <c r="I1995" s="3">
        <v>10268.52756543619</v>
      </c>
      <c r="J1995" s="3">
        <v>22.446135036676715</v>
      </c>
      <c r="K1995" s="3">
        <v>1</v>
      </c>
      <c r="L1995" s="3">
        <f t="shared" si="121"/>
        <v>22.446135036676715</v>
      </c>
      <c r="M1995" s="4">
        <f t="shared" si="120"/>
        <v>22.446135036676715</v>
      </c>
      <c r="N1995" s="3">
        <v>3.2027408090577931</v>
      </c>
      <c r="O1995" s="3">
        <v>1</v>
      </c>
      <c r="P1995" s="3">
        <f t="shared" si="122"/>
        <v>3.2027408090577931</v>
      </c>
      <c r="Q1995" s="3">
        <f>P1995</f>
        <v>3.2027408090577931</v>
      </c>
    </row>
    <row r="1996" spans="1:17" x14ac:dyDescent="0.25">
      <c r="A1996" s="3" t="s">
        <v>158</v>
      </c>
      <c r="B1996" s="3" t="s">
        <v>8</v>
      </c>
      <c r="C1996" s="3" t="s">
        <v>9</v>
      </c>
      <c r="D1996" s="3">
        <v>0.56000000000000005</v>
      </c>
      <c r="E1996" s="3">
        <v>0.48</v>
      </c>
      <c r="F1996" s="3" t="s">
        <v>11</v>
      </c>
      <c r="G1996" s="2">
        <v>1550</v>
      </c>
      <c r="H1996" s="3">
        <v>271.84622272689427</v>
      </c>
      <c r="I1996" s="3">
        <v>1060647.226801614</v>
      </c>
      <c r="J1996" s="3">
        <v>2146.1148899182581</v>
      </c>
      <c r="K1996" s="3">
        <v>1</v>
      </c>
      <c r="L1996" s="3">
        <f t="shared" si="121"/>
        <v>2146.1148899182581</v>
      </c>
      <c r="M1996" s="4">
        <f t="shared" si="120"/>
        <v>2146.1148899182581</v>
      </c>
      <c r="N1996" s="3">
        <v>302.77211279550073</v>
      </c>
      <c r="O1996" s="3">
        <v>1</v>
      </c>
      <c r="P1996" s="3">
        <f t="shared" si="122"/>
        <v>302.77211279550073</v>
      </c>
      <c r="Q1996" s="3">
        <f>P1996</f>
        <v>302.77211279550073</v>
      </c>
    </row>
    <row r="1997" spans="1:17" x14ac:dyDescent="0.25">
      <c r="A1997" s="3" t="s">
        <v>158</v>
      </c>
      <c r="B1997" s="3" t="s">
        <v>8</v>
      </c>
      <c r="C1997" s="3" t="s">
        <v>9</v>
      </c>
      <c r="D1997" s="3">
        <v>0.56000000000000005</v>
      </c>
      <c r="E1997" s="3">
        <v>0.48</v>
      </c>
      <c r="F1997" s="3" t="s">
        <v>11</v>
      </c>
      <c r="G1997" s="2">
        <v>1550</v>
      </c>
      <c r="H1997" s="3">
        <v>1.3610333502180296</v>
      </c>
      <c r="I1997" s="3">
        <v>5348.2012391642111</v>
      </c>
      <c r="J1997" s="3">
        <v>13.052409408815398</v>
      </c>
      <c r="K1997" s="3">
        <v>1</v>
      </c>
      <c r="L1997" s="3">
        <f t="shared" si="121"/>
        <v>13.052409408815398</v>
      </c>
      <c r="M1997" s="4">
        <f t="shared" si="120"/>
        <v>13.052409408815398</v>
      </c>
      <c r="N1997" s="3">
        <v>1.7874134812469364</v>
      </c>
      <c r="O1997" s="3">
        <v>1</v>
      </c>
      <c r="P1997" s="3">
        <f t="shared" si="122"/>
        <v>1.7874134812469364</v>
      </c>
      <c r="Q1997" s="3">
        <f>P1997</f>
        <v>1.7874134812469364</v>
      </c>
    </row>
    <row r="1998" spans="1:17" x14ac:dyDescent="0.25">
      <c r="A1998" s="3" t="s">
        <v>158</v>
      </c>
      <c r="B1998" s="3" t="s">
        <v>8</v>
      </c>
      <c r="C1998" s="3" t="s">
        <v>9</v>
      </c>
      <c r="D1998" s="3">
        <v>0.56000000000000005</v>
      </c>
      <c r="E1998" s="3">
        <v>0.48</v>
      </c>
      <c r="F1998" s="3" t="s">
        <v>184</v>
      </c>
      <c r="G1998" s="2">
        <v>1550</v>
      </c>
      <c r="H1998" s="3">
        <v>2.0347728410997097</v>
      </c>
      <c r="I1998" s="3">
        <v>8199.7189229267788</v>
      </c>
      <c r="J1998" s="3">
        <v>16.56531411377804</v>
      </c>
      <c r="K1998" s="3">
        <v>1</v>
      </c>
      <c r="L1998" s="3">
        <f t="shared" si="121"/>
        <v>16.56531411377804</v>
      </c>
      <c r="M1998" s="4">
        <f t="shared" si="120"/>
        <v>16.56531411377804</v>
      </c>
      <c r="N1998" s="3">
        <v>2.352079104838158</v>
      </c>
      <c r="O1998" s="3">
        <v>1</v>
      </c>
      <c r="P1998" s="3">
        <f t="shared" si="122"/>
        <v>2.352079104838158</v>
      </c>
      <c r="Q1998" s="3">
        <f>P1998</f>
        <v>2.352079104838158</v>
      </c>
    </row>
    <row r="1999" spans="1:17" x14ac:dyDescent="0.25">
      <c r="A1999" s="3" t="s">
        <v>158</v>
      </c>
      <c r="B1999" s="3" t="s">
        <v>8</v>
      </c>
      <c r="C1999" s="3" t="s">
        <v>9</v>
      </c>
      <c r="D1999" s="3">
        <v>0.56000000000000005</v>
      </c>
      <c r="E1999" s="3">
        <v>0.48</v>
      </c>
      <c r="F1999" s="3" t="s">
        <v>193</v>
      </c>
      <c r="G1999" s="2">
        <v>1550</v>
      </c>
      <c r="H1999" s="3">
        <v>0.27757791070034304</v>
      </c>
      <c r="I1999" s="3">
        <v>1105.2648547950196</v>
      </c>
      <c r="J1999" s="3">
        <v>2.6971012979952946</v>
      </c>
      <c r="K1999" s="3">
        <v>1</v>
      </c>
      <c r="L1999" s="3">
        <f t="shared" si="121"/>
        <v>2.6971012979952946</v>
      </c>
      <c r="M1999" s="4">
        <f t="shared" si="120"/>
        <v>2.6971012979952946</v>
      </c>
      <c r="N1999" s="3">
        <v>0.39759382416201305</v>
      </c>
      <c r="O1999" s="3">
        <v>1</v>
      </c>
      <c r="P1999" s="3">
        <f t="shared" si="122"/>
        <v>0.39759382416201305</v>
      </c>
      <c r="Q1999" s="3">
        <f>P1999</f>
        <v>0.39759382416201305</v>
      </c>
    </row>
    <row r="2000" spans="1:17" x14ac:dyDescent="0.25">
      <c r="A2000" s="3" t="s">
        <v>158</v>
      </c>
      <c r="B2000" s="3" t="s">
        <v>8</v>
      </c>
      <c r="C2000" s="3" t="s">
        <v>9</v>
      </c>
      <c r="D2000" s="3">
        <v>0.56000000000000005</v>
      </c>
      <c r="E2000" s="3">
        <v>0.48</v>
      </c>
      <c r="F2000" s="3" t="s">
        <v>183</v>
      </c>
      <c r="G2000" s="2">
        <v>1550</v>
      </c>
      <c r="H2000" s="3">
        <v>11.12837668602435</v>
      </c>
      <c r="I2000" s="3">
        <v>42866.954776018851</v>
      </c>
      <c r="J2000" s="3">
        <v>89.467461370967825</v>
      </c>
      <c r="K2000" s="3">
        <v>1</v>
      </c>
      <c r="L2000" s="3">
        <f t="shared" si="121"/>
        <v>89.467461370967825</v>
      </c>
      <c r="M2000" s="4">
        <f t="shared" si="120"/>
        <v>89.467461370967825</v>
      </c>
      <c r="N2000" s="3">
        <v>12.68787393909278</v>
      </c>
      <c r="O2000" s="3">
        <v>1</v>
      </c>
      <c r="P2000" s="3">
        <f t="shared" si="122"/>
        <v>12.68787393909278</v>
      </c>
      <c r="Q2000" s="3">
        <f>P2000</f>
        <v>12.68787393909278</v>
      </c>
    </row>
    <row r="2001" spans="1:17" x14ac:dyDescent="0.25">
      <c r="A2001" s="3" t="s">
        <v>158</v>
      </c>
      <c r="B2001" s="3" t="s">
        <v>8</v>
      </c>
      <c r="C2001" s="3" t="s">
        <v>9</v>
      </c>
      <c r="D2001" s="3">
        <v>0.56000000000000005</v>
      </c>
      <c r="E2001" s="3">
        <v>0.48</v>
      </c>
      <c r="F2001" s="3" t="s">
        <v>183</v>
      </c>
      <c r="G2001" s="2">
        <v>1550</v>
      </c>
      <c r="H2001" s="3">
        <v>366.5601162590695</v>
      </c>
      <c r="I2001" s="3">
        <v>1389698.8577592792</v>
      </c>
      <c r="J2001" s="3">
        <v>2747.9051063238285</v>
      </c>
      <c r="K2001" s="3">
        <v>1</v>
      </c>
      <c r="L2001" s="3">
        <f t="shared" si="121"/>
        <v>2747.9051063238285</v>
      </c>
      <c r="M2001" s="4">
        <f t="shared" si="120"/>
        <v>2747.9051063238285</v>
      </c>
      <c r="N2001" s="3">
        <v>386.66690872822625</v>
      </c>
      <c r="O2001" s="3">
        <v>1</v>
      </c>
      <c r="P2001" s="3">
        <f t="shared" si="122"/>
        <v>386.66690872822625</v>
      </c>
      <c r="Q2001" s="3">
        <f>P2001</f>
        <v>386.66690872822625</v>
      </c>
    </row>
    <row r="2002" spans="1:17" x14ac:dyDescent="0.25">
      <c r="A2002" s="3" t="s">
        <v>158</v>
      </c>
      <c r="B2002" s="3" t="s">
        <v>8</v>
      </c>
      <c r="C2002" s="3" t="s">
        <v>9</v>
      </c>
      <c r="D2002" s="3">
        <v>0.56000000000000005</v>
      </c>
      <c r="E2002" s="3">
        <v>0.48</v>
      </c>
      <c r="F2002" s="3" t="s">
        <v>183</v>
      </c>
      <c r="G2002" s="2">
        <v>1550</v>
      </c>
      <c r="H2002" s="3">
        <v>524.20620734585123</v>
      </c>
      <c r="I2002" s="3">
        <v>2217073.2766960943</v>
      </c>
      <c r="J2002" s="3">
        <v>4391.7737367768877</v>
      </c>
      <c r="K2002" s="3">
        <f>1-0.712</f>
        <v>0.28800000000000003</v>
      </c>
      <c r="L2002" s="3">
        <f t="shared" si="121"/>
        <v>1264.8308361917439</v>
      </c>
      <c r="M2002" s="4">
        <f t="shared" si="120"/>
        <v>1264.8308361917439</v>
      </c>
      <c r="N2002" s="3">
        <v>611.05096585037256</v>
      </c>
      <c r="O2002" s="3">
        <f>1-0.531</f>
        <v>0.46899999999999997</v>
      </c>
      <c r="P2002" s="3">
        <f t="shared" si="122"/>
        <v>286.58290298382474</v>
      </c>
      <c r="Q2002" s="3">
        <f>P2002</f>
        <v>286.58290298382474</v>
      </c>
    </row>
    <row r="2003" spans="1:17" x14ac:dyDescent="0.25">
      <c r="A2003" s="3" t="s">
        <v>158</v>
      </c>
      <c r="B2003" s="3" t="s">
        <v>310</v>
      </c>
      <c r="C2003" s="3" t="s">
        <v>9</v>
      </c>
      <c r="D2003" s="3">
        <v>0.56000000000000005</v>
      </c>
      <c r="E2003" s="3">
        <v>0.48</v>
      </c>
      <c r="F2003" s="3" t="s">
        <v>320</v>
      </c>
      <c r="G2003" s="2">
        <v>1550</v>
      </c>
      <c r="H2003" s="3">
        <v>12.855425606769469</v>
      </c>
      <c r="I2003" s="3">
        <v>49613.807859901142</v>
      </c>
      <c r="J2003" s="3">
        <v>103.10535313013385</v>
      </c>
      <c r="K2003" s="3">
        <v>1</v>
      </c>
      <c r="L2003" s="3">
        <f t="shared" si="121"/>
        <v>103.10535313013385</v>
      </c>
      <c r="M2003" s="4">
        <f t="shared" si="120"/>
        <v>103.10535313013385</v>
      </c>
      <c r="N2003" s="3">
        <v>14.726903639007944</v>
      </c>
      <c r="O2003" s="3">
        <v>1</v>
      </c>
      <c r="P2003" s="3">
        <f t="shared" si="122"/>
        <v>14.726903639007944</v>
      </c>
      <c r="Q2003" s="3">
        <f>P2003</f>
        <v>14.726903639007944</v>
      </c>
    </row>
    <row r="2004" spans="1:17" x14ac:dyDescent="0.25">
      <c r="A2004" s="3" t="s">
        <v>158</v>
      </c>
      <c r="B2004" s="3" t="s">
        <v>310</v>
      </c>
      <c r="C2004" s="3" t="s">
        <v>9</v>
      </c>
      <c r="D2004" s="3">
        <v>0.56000000000000005</v>
      </c>
      <c r="E2004" s="3">
        <v>0.48</v>
      </c>
      <c r="F2004" s="3" t="s">
        <v>320</v>
      </c>
      <c r="G2004" s="2">
        <v>1550</v>
      </c>
      <c r="H2004" s="3">
        <v>0.67664399435047695</v>
      </c>
      <c r="I2004" s="3">
        <v>2765.8249866261262</v>
      </c>
      <c r="J2004" s="3">
        <v>6.6590585906200488</v>
      </c>
      <c r="K2004" s="3">
        <v>1</v>
      </c>
      <c r="L2004" s="3">
        <f t="shared" si="121"/>
        <v>6.6590585906200488</v>
      </c>
      <c r="M2004" s="4">
        <f t="shared" si="120"/>
        <v>6.6590585906200488</v>
      </c>
      <c r="N2004" s="3">
        <v>0.90497626520019026</v>
      </c>
      <c r="O2004" s="3">
        <v>1</v>
      </c>
      <c r="P2004" s="3">
        <f t="shared" si="122"/>
        <v>0.90497626520019026</v>
      </c>
      <c r="Q2004" s="3">
        <f>P2004</f>
        <v>0.90497626520019026</v>
      </c>
    </row>
    <row r="2005" spans="1:17" x14ac:dyDescent="0.25">
      <c r="A2005" s="3" t="s">
        <v>158</v>
      </c>
      <c r="B2005" s="3" t="s">
        <v>89</v>
      </c>
      <c r="C2005" s="3" t="s">
        <v>9</v>
      </c>
      <c r="D2005" s="3">
        <v>0.56000000000000005</v>
      </c>
      <c r="E2005" s="3">
        <v>0.48</v>
      </c>
      <c r="F2005" s="3" t="s">
        <v>277</v>
      </c>
      <c r="G2005" s="2">
        <v>1550</v>
      </c>
      <c r="H2005" s="3">
        <v>7.4835227997327856</v>
      </c>
      <c r="I2005" s="3">
        <v>30512.398072165957</v>
      </c>
      <c r="J2005" s="3">
        <v>68.52003970413331</v>
      </c>
      <c r="K2005" s="3">
        <v>1</v>
      </c>
      <c r="L2005" s="3">
        <f t="shared" si="121"/>
        <v>68.52003970413331</v>
      </c>
      <c r="M2005" s="4">
        <f t="shared" si="120"/>
        <v>68.52003970413331</v>
      </c>
      <c r="N2005" s="3">
        <v>9.4688292943844345</v>
      </c>
      <c r="O2005" s="3">
        <v>1</v>
      </c>
      <c r="P2005" s="3">
        <f t="shared" si="122"/>
        <v>9.4688292943844345</v>
      </c>
      <c r="Q2005" s="3">
        <f>P2005</f>
        <v>9.4688292943844345</v>
      </c>
    </row>
    <row r="2006" spans="1:17" x14ac:dyDescent="0.25">
      <c r="A2006" s="3" t="s">
        <v>158</v>
      </c>
      <c r="B2006" s="3" t="s">
        <v>89</v>
      </c>
      <c r="C2006" s="3" t="s">
        <v>9</v>
      </c>
      <c r="D2006" s="3">
        <v>0.56000000000000005</v>
      </c>
      <c r="E2006" s="3">
        <v>0.48</v>
      </c>
      <c r="F2006" s="3" t="s">
        <v>294</v>
      </c>
      <c r="G2006" s="2">
        <v>1550</v>
      </c>
      <c r="H2006" s="3">
        <v>1.0063702863132693E-2</v>
      </c>
      <c r="I2006" s="3">
        <v>41.563772276007363</v>
      </c>
      <c r="J2006" s="3">
        <v>0.10683259100405262</v>
      </c>
      <c r="K2006" s="3">
        <v>1</v>
      </c>
      <c r="L2006" s="3">
        <f t="shared" si="121"/>
        <v>0.10683259100405262</v>
      </c>
      <c r="M2006" s="4">
        <f t="shared" si="120"/>
        <v>0.10683259100405262</v>
      </c>
      <c r="N2006" s="3">
        <v>1.4395627932952782E-2</v>
      </c>
      <c r="O2006" s="3">
        <v>1</v>
      </c>
      <c r="P2006" s="3">
        <f t="shared" si="122"/>
        <v>1.4395627932952782E-2</v>
      </c>
      <c r="Q2006" s="3">
        <f>P2006</f>
        <v>1.4395627932952782E-2</v>
      </c>
    </row>
    <row r="2007" spans="1:17" x14ac:dyDescent="0.25">
      <c r="A2007" s="3" t="s">
        <v>158</v>
      </c>
      <c r="B2007" s="3" t="s">
        <v>8</v>
      </c>
      <c r="C2007" s="3" t="s">
        <v>9</v>
      </c>
      <c r="D2007" s="3">
        <v>0.56000000000000005</v>
      </c>
      <c r="E2007" s="3">
        <v>0.48</v>
      </c>
      <c r="F2007" s="3" t="s">
        <v>184</v>
      </c>
      <c r="G2007" s="2">
        <v>1550</v>
      </c>
      <c r="H2007" s="3">
        <v>117.2108496028153</v>
      </c>
      <c r="I2007" s="3">
        <v>468468.06322532526</v>
      </c>
      <c r="J2007" s="3">
        <v>994.93609002739686</v>
      </c>
      <c r="K2007" s="3">
        <v>1</v>
      </c>
      <c r="L2007" s="3">
        <f t="shared" si="121"/>
        <v>994.93609002739686</v>
      </c>
      <c r="M2007" s="4">
        <f t="shared" si="120"/>
        <v>994.93609002739686</v>
      </c>
      <c r="N2007" s="3">
        <v>139.39546364985347</v>
      </c>
      <c r="O2007" s="3">
        <v>1</v>
      </c>
      <c r="P2007" s="3">
        <f t="shared" si="122"/>
        <v>139.39546364985347</v>
      </c>
      <c r="Q2007" s="3">
        <f>P2007</f>
        <v>139.39546364985347</v>
      </c>
    </row>
    <row r="2008" spans="1:17" x14ac:dyDescent="0.25">
      <c r="A2008" s="3" t="s">
        <v>158</v>
      </c>
      <c r="B2008" s="3" t="s">
        <v>89</v>
      </c>
      <c r="C2008" s="3" t="s">
        <v>9</v>
      </c>
      <c r="D2008" s="3">
        <v>0.56000000000000005</v>
      </c>
      <c r="E2008" s="3">
        <v>0.48</v>
      </c>
      <c r="F2008" s="3" t="s">
        <v>283</v>
      </c>
      <c r="G2008" s="2">
        <v>1550</v>
      </c>
      <c r="H2008" s="3">
        <v>1.7053706457214162E-4</v>
      </c>
      <c r="I2008" s="3">
        <v>0.66284576232139714</v>
      </c>
      <c r="J2008" s="3">
        <v>1.679903525676326E-3</v>
      </c>
      <c r="K2008" s="3">
        <v>1</v>
      </c>
      <c r="L2008" s="3">
        <f t="shared" si="121"/>
        <v>1.679903525676326E-3</v>
      </c>
      <c r="M2008" s="4">
        <f t="shared" si="120"/>
        <v>1.679903525676326E-3</v>
      </c>
      <c r="N2008" s="3">
        <v>2.2886021935733961E-4</v>
      </c>
      <c r="O2008" s="3">
        <v>1</v>
      </c>
      <c r="P2008" s="3">
        <f t="shared" si="122"/>
        <v>2.2886021935733961E-4</v>
      </c>
      <c r="Q2008" s="3">
        <f>P2008</f>
        <v>2.2886021935733961E-4</v>
      </c>
    </row>
    <row r="2009" spans="1:17" x14ac:dyDescent="0.25">
      <c r="A2009" s="3" t="s">
        <v>158</v>
      </c>
      <c r="B2009" s="3" t="s">
        <v>351</v>
      </c>
      <c r="C2009" s="3" t="s">
        <v>352</v>
      </c>
      <c r="D2009" s="3">
        <v>0.36</v>
      </c>
      <c r="E2009" s="3">
        <v>0.57999999999999996</v>
      </c>
      <c r="F2009" s="3" t="s">
        <v>283</v>
      </c>
      <c r="G2009" s="2">
        <v>1550</v>
      </c>
      <c r="H2009" s="3">
        <v>3.057681912412082</v>
      </c>
      <c r="I2009" s="3">
        <v>11609.587498501582</v>
      </c>
      <c r="J2009" s="3">
        <v>26.616936822881687</v>
      </c>
      <c r="K2009" s="3">
        <v>1</v>
      </c>
      <c r="L2009" s="3">
        <f t="shared" si="121"/>
        <v>26.616936822881687</v>
      </c>
      <c r="M2009" s="4">
        <f t="shared" si="120"/>
        <v>26.616936822881687</v>
      </c>
      <c r="N2009" s="3">
        <v>4.0213088717115362</v>
      </c>
      <c r="O2009" s="3">
        <v>1</v>
      </c>
      <c r="P2009" s="3">
        <f t="shared" si="122"/>
        <v>4.0213088717115362</v>
      </c>
      <c r="Q2009" s="3">
        <f>P2009</f>
        <v>4.0213088717115362</v>
      </c>
    </row>
    <row r="2010" spans="1:17" x14ac:dyDescent="0.25">
      <c r="A2010" s="3" t="s">
        <v>158</v>
      </c>
      <c r="B2010" s="3" t="s">
        <v>89</v>
      </c>
      <c r="C2010" s="3" t="s">
        <v>9</v>
      </c>
      <c r="D2010" s="3">
        <v>0.56000000000000005</v>
      </c>
      <c r="E2010" s="3">
        <v>0.48</v>
      </c>
      <c r="F2010" s="3" t="s">
        <v>283</v>
      </c>
      <c r="G2010" s="2">
        <v>1550</v>
      </c>
      <c r="H2010" s="3">
        <v>2.7127131271622678</v>
      </c>
      <c r="I2010" s="3">
        <v>10790.770988711418</v>
      </c>
      <c r="J2010" s="3">
        <v>24.003928648740111</v>
      </c>
      <c r="K2010" s="3">
        <v>1</v>
      </c>
      <c r="L2010" s="3">
        <f t="shared" si="121"/>
        <v>24.003928648740111</v>
      </c>
      <c r="M2010" s="4">
        <f t="shared" si="120"/>
        <v>24.003928648740111</v>
      </c>
      <c r="N2010" s="3">
        <v>3.3222773626789501</v>
      </c>
      <c r="O2010" s="3">
        <v>1</v>
      </c>
      <c r="P2010" s="3">
        <f t="shared" si="122"/>
        <v>3.3222773626789501</v>
      </c>
      <c r="Q2010" s="3">
        <f>P2010</f>
        <v>3.3222773626789501</v>
      </c>
    </row>
    <row r="2011" spans="1:17" x14ac:dyDescent="0.25">
      <c r="A2011" s="3" t="s">
        <v>158</v>
      </c>
      <c r="B2011" s="3" t="s">
        <v>310</v>
      </c>
      <c r="C2011" s="3" t="s">
        <v>9</v>
      </c>
      <c r="D2011" s="3">
        <v>0.56000000000000005</v>
      </c>
      <c r="E2011" s="3">
        <v>0.48</v>
      </c>
      <c r="F2011" s="3" t="s">
        <v>283</v>
      </c>
      <c r="G2011" s="2">
        <v>1550</v>
      </c>
      <c r="H2011" s="3">
        <v>0.12732768891238844</v>
      </c>
      <c r="I2011" s="3">
        <v>527.96106982141475</v>
      </c>
      <c r="J2011" s="3">
        <v>1.4218232943645877</v>
      </c>
      <c r="K2011" s="3">
        <v>1</v>
      </c>
      <c r="L2011" s="3">
        <f t="shared" si="121"/>
        <v>1.4218232943645877</v>
      </c>
      <c r="M2011" s="4">
        <f t="shared" si="120"/>
        <v>1.4218232943645877</v>
      </c>
      <c r="N2011" s="3">
        <v>0.19341572351815345</v>
      </c>
      <c r="O2011" s="3">
        <v>1</v>
      </c>
      <c r="P2011" s="3">
        <f t="shared" si="122"/>
        <v>0.19341572351815345</v>
      </c>
      <c r="Q2011" s="3">
        <f>P2011</f>
        <v>0.19341572351815345</v>
      </c>
    </row>
    <row r="2012" spans="1:17" x14ac:dyDescent="0.25">
      <c r="A2012" s="3" t="s">
        <v>158</v>
      </c>
      <c r="B2012" s="3" t="s">
        <v>351</v>
      </c>
      <c r="C2012" s="3" t="s">
        <v>352</v>
      </c>
      <c r="D2012" s="3">
        <v>0.36</v>
      </c>
      <c r="E2012" s="3">
        <v>0.57999999999999996</v>
      </c>
      <c r="F2012" s="3" t="s">
        <v>283</v>
      </c>
      <c r="G2012" s="2">
        <v>1550</v>
      </c>
      <c r="H2012" s="3">
        <v>8.3096359955775662E-2</v>
      </c>
      <c r="I2012" s="3">
        <v>316.2130465001365</v>
      </c>
      <c r="J2012" s="3">
        <v>0.69596593409265561</v>
      </c>
      <c r="K2012" s="3">
        <v>1</v>
      </c>
      <c r="L2012" s="3">
        <f t="shared" si="121"/>
        <v>0.69596593409265561</v>
      </c>
      <c r="M2012" s="4">
        <f t="shared" si="120"/>
        <v>0.69596593409265561</v>
      </c>
      <c r="N2012" s="3">
        <v>9.3512005335576437E-2</v>
      </c>
      <c r="O2012" s="3">
        <v>1</v>
      </c>
      <c r="P2012" s="3">
        <f t="shared" si="122"/>
        <v>9.3512005335576437E-2</v>
      </c>
      <c r="Q2012" s="3">
        <f>P2012</f>
        <v>9.3512005335576437E-2</v>
      </c>
    </row>
    <row r="2013" spans="1:17" x14ac:dyDescent="0.25">
      <c r="A2013" s="3" t="s">
        <v>158</v>
      </c>
      <c r="B2013" s="3" t="s">
        <v>310</v>
      </c>
      <c r="C2013" s="3" t="s">
        <v>9</v>
      </c>
      <c r="D2013" s="3">
        <v>0.56000000000000005</v>
      </c>
      <c r="E2013" s="3">
        <v>0.48</v>
      </c>
      <c r="F2013" s="3" t="s">
        <v>283</v>
      </c>
      <c r="G2013" s="2">
        <v>1550</v>
      </c>
      <c r="H2013" s="3">
        <v>1.8123960393637106E-3</v>
      </c>
      <c r="I2013" s="3">
        <v>7.5858308346840646</v>
      </c>
      <c r="J2013" s="3">
        <v>1.9488758142895281E-2</v>
      </c>
      <c r="K2013" s="3">
        <v>1</v>
      </c>
      <c r="L2013" s="3">
        <f t="shared" si="121"/>
        <v>1.9488758142895281E-2</v>
      </c>
      <c r="M2013" s="4">
        <f t="shared" si="120"/>
        <v>1.9488758142895281E-2</v>
      </c>
      <c r="N2013" s="3">
        <v>2.5954253900400295E-3</v>
      </c>
      <c r="O2013" s="3">
        <v>1</v>
      </c>
      <c r="P2013" s="3">
        <f t="shared" si="122"/>
        <v>2.5954253900400295E-3</v>
      </c>
      <c r="Q2013" s="3">
        <f>P2013</f>
        <v>2.5954253900400295E-3</v>
      </c>
    </row>
    <row r="2014" spans="1:17" x14ac:dyDescent="0.25">
      <c r="A2014" s="3" t="s">
        <v>158</v>
      </c>
      <c r="B2014" s="3" t="s">
        <v>351</v>
      </c>
      <c r="C2014" s="3" t="s">
        <v>352</v>
      </c>
      <c r="D2014" s="3">
        <v>0.36</v>
      </c>
      <c r="E2014" s="3">
        <v>0.57999999999999996</v>
      </c>
      <c r="F2014" s="3" t="s">
        <v>283</v>
      </c>
      <c r="G2014" s="2">
        <v>1550</v>
      </c>
      <c r="H2014" s="3">
        <v>0.81752555701003082</v>
      </c>
      <c r="I2014" s="3">
        <v>2465.2627734120324</v>
      </c>
      <c r="J2014" s="3">
        <v>5.5445530379598509</v>
      </c>
      <c r="K2014" s="3">
        <v>1</v>
      </c>
      <c r="L2014" s="3">
        <f t="shared" si="121"/>
        <v>5.5445530379598509</v>
      </c>
      <c r="M2014" s="4">
        <f t="shared" si="120"/>
        <v>5.5445530379598509</v>
      </c>
      <c r="N2014" s="3">
        <v>0.92313746170347899</v>
      </c>
      <c r="O2014" s="3">
        <v>1</v>
      </c>
      <c r="P2014" s="3">
        <f t="shared" si="122"/>
        <v>0.92313746170347899</v>
      </c>
      <c r="Q2014" s="3">
        <f>P2014</f>
        <v>0.92313746170347899</v>
      </c>
    </row>
    <row r="2015" spans="1:17" x14ac:dyDescent="0.25">
      <c r="A2015" s="3" t="s">
        <v>158</v>
      </c>
      <c r="B2015" s="3" t="s">
        <v>8</v>
      </c>
      <c r="C2015" s="3" t="s">
        <v>9</v>
      </c>
      <c r="D2015" s="3">
        <v>0.56000000000000005</v>
      </c>
      <c r="E2015" s="3">
        <v>0.48</v>
      </c>
      <c r="F2015" s="3" t="s">
        <v>59</v>
      </c>
      <c r="G2015" s="2">
        <v>1550</v>
      </c>
      <c r="H2015" s="3">
        <v>2.7139961058624582E-2</v>
      </c>
      <c r="I2015" s="3">
        <v>110.37771144972945</v>
      </c>
      <c r="J2015" s="3">
        <v>0.27500304285337418</v>
      </c>
      <c r="K2015" s="3">
        <v>1</v>
      </c>
      <c r="L2015" s="3">
        <f t="shared" si="121"/>
        <v>0.27500304285337418</v>
      </c>
      <c r="M2015" s="4">
        <f t="shared" si="120"/>
        <v>0.27500304285337418</v>
      </c>
      <c r="N2015" s="3">
        <v>3.8779529215883304E-2</v>
      </c>
      <c r="O2015" s="3">
        <v>1</v>
      </c>
      <c r="P2015" s="3">
        <f t="shared" si="122"/>
        <v>3.8779529215883304E-2</v>
      </c>
      <c r="Q2015" s="3">
        <f>P2015</f>
        <v>3.8779529215883304E-2</v>
      </c>
    </row>
    <row r="2016" spans="1:17" x14ac:dyDescent="0.25">
      <c r="A2016" s="3" t="s">
        <v>158</v>
      </c>
      <c r="B2016" s="3" t="s">
        <v>310</v>
      </c>
      <c r="C2016" s="3" t="s">
        <v>9</v>
      </c>
      <c r="D2016" s="3">
        <v>0.56000000000000005</v>
      </c>
      <c r="E2016" s="3">
        <v>0.48</v>
      </c>
      <c r="F2016" s="3" t="s">
        <v>59</v>
      </c>
      <c r="G2016" s="2">
        <v>1550</v>
      </c>
      <c r="H2016" s="3">
        <v>7.1761563319648229E-7</v>
      </c>
      <c r="I2016" s="3">
        <v>2.7933796993659466E-3</v>
      </c>
      <c r="J2016" s="3">
        <v>6.2648998509531865E-6</v>
      </c>
      <c r="K2016" s="3">
        <v>1</v>
      </c>
      <c r="L2016" s="3">
        <f t="shared" si="121"/>
        <v>6.2648998509531865E-6</v>
      </c>
      <c r="M2016" s="4">
        <f t="shared" si="120"/>
        <v>6.2648998509531865E-6</v>
      </c>
      <c r="N2016" s="3">
        <v>9.1150206069203326E-7</v>
      </c>
      <c r="O2016" s="3">
        <v>1</v>
      </c>
      <c r="P2016" s="3">
        <f t="shared" si="122"/>
        <v>9.1150206069203326E-7</v>
      </c>
      <c r="Q2016" s="3">
        <f>P2016</f>
        <v>9.1150206069203326E-7</v>
      </c>
    </row>
    <row r="2017" spans="1:17" x14ac:dyDescent="0.25">
      <c r="A2017" s="3" t="s">
        <v>158</v>
      </c>
      <c r="B2017" s="3" t="s">
        <v>8</v>
      </c>
      <c r="C2017" s="3" t="s">
        <v>9</v>
      </c>
      <c r="D2017" s="3">
        <v>0.56000000000000005</v>
      </c>
      <c r="E2017" s="3">
        <v>0.48</v>
      </c>
      <c r="F2017" s="3" t="s">
        <v>59</v>
      </c>
      <c r="G2017" s="2">
        <v>1550</v>
      </c>
      <c r="H2017" s="3">
        <v>2.6136665265421462E-2</v>
      </c>
      <c r="I2017" s="3">
        <v>106.29765041456253</v>
      </c>
      <c r="J2017" s="3">
        <v>0.26486006896930292</v>
      </c>
      <c r="K2017" s="3">
        <f>1-0.712</f>
        <v>0.28800000000000003</v>
      </c>
      <c r="L2017" s="3">
        <f t="shared" si="121"/>
        <v>7.6279699863159245E-2</v>
      </c>
      <c r="M2017" s="4">
        <f t="shared" si="120"/>
        <v>7.6279699863159245E-2</v>
      </c>
      <c r="N2017" s="3">
        <v>3.7344740758185224E-2</v>
      </c>
      <c r="O2017" s="3">
        <f>1-0.531</f>
        <v>0.46899999999999997</v>
      </c>
      <c r="P2017" s="3">
        <f t="shared" si="122"/>
        <v>1.7514683415588869E-2</v>
      </c>
      <c r="Q2017" s="3">
        <f>P2017</f>
        <v>1.7514683415588869E-2</v>
      </c>
    </row>
    <row r="2018" spans="1:17" x14ac:dyDescent="0.25">
      <c r="A2018" s="3" t="s">
        <v>158</v>
      </c>
      <c r="B2018" s="3" t="s">
        <v>8</v>
      </c>
      <c r="C2018" s="3" t="s">
        <v>9</v>
      </c>
      <c r="D2018" s="3">
        <v>0.56000000000000005</v>
      </c>
      <c r="E2018" s="3">
        <v>0.48</v>
      </c>
      <c r="F2018" s="3" t="s">
        <v>59</v>
      </c>
      <c r="G2018" s="2">
        <v>1550</v>
      </c>
      <c r="H2018" s="3">
        <v>9.6185625796491703E-2</v>
      </c>
      <c r="I2018" s="3">
        <v>387.25443156191295</v>
      </c>
      <c r="J2018" s="3">
        <v>0.92163641159999232</v>
      </c>
      <c r="K2018" s="3">
        <v>1</v>
      </c>
      <c r="L2018" s="3">
        <f t="shared" si="121"/>
        <v>0.92163641159999232</v>
      </c>
      <c r="M2018" s="4">
        <f t="shared" si="120"/>
        <v>0.92163641159999232</v>
      </c>
      <c r="N2018" s="3">
        <v>0.12357948376062614</v>
      </c>
      <c r="O2018" s="3">
        <v>1</v>
      </c>
      <c r="P2018" s="3">
        <f t="shared" si="122"/>
        <v>0.12357948376062614</v>
      </c>
      <c r="Q2018" s="3">
        <f>P2018</f>
        <v>0.12357948376062614</v>
      </c>
    </row>
    <row r="2019" spans="1:17" x14ac:dyDescent="0.25">
      <c r="A2019" s="3" t="s">
        <v>158</v>
      </c>
      <c r="B2019" s="3" t="s">
        <v>8</v>
      </c>
      <c r="C2019" s="3" t="s">
        <v>9</v>
      </c>
      <c r="D2019" s="3">
        <v>0.56000000000000005</v>
      </c>
      <c r="E2019" s="3">
        <v>0.48</v>
      </c>
      <c r="F2019" s="3" t="s">
        <v>59</v>
      </c>
      <c r="G2019" s="2">
        <v>1550</v>
      </c>
      <c r="H2019" s="3">
        <v>2.1498503380810632E-3</v>
      </c>
      <c r="I2019" s="3">
        <v>8.5088684902446712</v>
      </c>
      <c r="J2019" s="3">
        <v>2.1714761689648556E-2</v>
      </c>
      <c r="K2019" s="3">
        <v>1</v>
      </c>
      <c r="L2019" s="3">
        <f t="shared" si="121"/>
        <v>2.1714761689648556E-2</v>
      </c>
      <c r="M2019" s="4">
        <f t="shared" si="120"/>
        <v>2.1714761689648556E-2</v>
      </c>
      <c r="N2019" s="3">
        <v>2.8881426636171072E-3</v>
      </c>
      <c r="O2019" s="3">
        <v>1</v>
      </c>
      <c r="P2019" s="3">
        <f t="shared" si="122"/>
        <v>2.8881426636171072E-3</v>
      </c>
      <c r="Q2019" s="3">
        <f>P2019</f>
        <v>2.8881426636171072E-3</v>
      </c>
    </row>
    <row r="2020" spans="1:17" x14ac:dyDescent="0.25">
      <c r="A2020" s="3" t="s">
        <v>158</v>
      </c>
      <c r="B2020" s="3" t="s">
        <v>8</v>
      </c>
      <c r="C2020" s="3" t="s">
        <v>9</v>
      </c>
      <c r="D2020" s="3">
        <v>0.56000000000000005</v>
      </c>
      <c r="E2020" s="3">
        <v>0.48</v>
      </c>
      <c r="F2020" s="3" t="s">
        <v>59</v>
      </c>
      <c r="G2020" s="2">
        <v>1550</v>
      </c>
      <c r="H2020" s="3">
        <v>6.9493088120637552E-3</v>
      </c>
      <c r="I2020" s="3">
        <v>27.233878909623002</v>
      </c>
      <c r="J2020" s="3">
        <v>6.3731187546345075E-2</v>
      </c>
      <c r="K2020" s="3">
        <v>1</v>
      </c>
      <c r="L2020" s="3">
        <f t="shared" si="121"/>
        <v>6.3731187546345075E-2</v>
      </c>
      <c r="M2020" s="4">
        <f t="shared" si="120"/>
        <v>6.3731187546345075E-2</v>
      </c>
      <c r="N2020" s="3">
        <v>8.6923321545651112E-3</v>
      </c>
      <c r="O2020" s="3">
        <v>1</v>
      </c>
      <c r="P2020" s="3">
        <f t="shared" si="122"/>
        <v>8.6923321545651112E-3</v>
      </c>
      <c r="Q2020" s="3">
        <f>P2020</f>
        <v>8.6923321545651112E-3</v>
      </c>
    </row>
    <row r="2021" spans="1:17" x14ac:dyDescent="0.25">
      <c r="A2021" s="3" t="s">
        <v>158</v>
      </c>
      <c r="B2021" s="3" t="s">
        <v>8</v>
      </c>
      <c r="C2021" s="3" t="s">
        <v>9</v>
      </c>
      <c r="D2021" s="3">
        <v>0.56000000000000005</v>
      </c>
      <c r="E2021" s="3">
        <v>0.48</v>
      </c>
      <c r="F2021" s="3" t="s">
        <v>59</v>
      </c>
      <c r="G2021" s="2">
        <v>1550</v>
      </c>
      <c r="H2021" s="3">
        <v>4.1454977935009463E-2</v>
      </c>
      <c r="I2021" s="3">
        <v>97.559695884505743</v>
      </c>
      <c r="J2021" s="3">
        <v>0.21690166186110499</v>
      </c>
      <c r="K2021" s="3">
        <v>1</v>
      </c>
      <c r="L2021" s="3">
        <f t="shared" si="121"/>
        <v>0.21690166186110499</v>
      </c>
      <c r="M2021" s="4">
        <f t="shared" si="120"/>
        <v>0.21690166186110499</v>
      </c>
      <c r="N2021" s="3">
        <v>3.0060957379813524E-2</v>
      </c>
      <c r="O2021" s="3">
        <v>1</v>
      </c>
      <c r="P2021" s="3">
        <f t="shared" si="122"/>
        <v>3.0060957379813524E-2</v>
      </c>
      <c r="Q2021" s="3">
        <f>P2021</f>
        <v>3.0060957379813524E-2</v>
      </c>
    </row>
    <row r="2022" spans="1:17" x14ac:dyDescent="0.25">
      <c r="A2022" s="3" t="s">
        <v>158</v>
      </c>
      <c r="B2022" s="3" t="s">
        <v>351</v>
      </c>
      <c r="C2022" s="3" t="s">
        <v>352</v>
      </c>
      <c r="D2022" s="3">
        <v>0.36</v>
      </c>
      <c r="E2022" s="3">
        <v>0.57999999999999996</v>
      </c>
      <c r="F2022" s="3" t="s">
        <v>290</v>
      </c>
      <c r="G2022" s="2">
        <v>1550</v>
      </c>
      <c r="H2022" s="3">
        <v>7.3376082980805952</v>
      </c>
      <c r="I2022" s="3">
        <v>24925.233479841947</v>
      </c>
      <c r="J2022" s="3">
        <v>53.195721491681816</v>
      </c>
      <c r="K2022" s="3">
        <v>1</v>
      </c>
      <c r="L2022" s="3">
        <f t="shared" si="121"/>
        <v>53.195721491681816</v>
      </c>
      <c r="M2022" s="4">
        <f t="shared" si="120"/>
        <v>53.195721491681816</v>
      </c>
      <c r="N2022" s="3">
        <v>7.7738241715364911</v>
      </c>
      <c r="O2022" s="3">
        <v>1</v>
      </c>
      <c r="P2022" s="3">
        <f t="shared" si="122"/>
        <v>7.7738241715364911</v>
      </c>
      <c r="Q2022" s="3">
        <f>P2022</f>
        <v>7.7738241715364911</v>
      </c>
    </row>
    <row r="2023" spans="1:17" x14ac:dyDescent="0.25">
      <c r="A2023" s="3" t="s">
        <v>158</v>
      </c>
      <c r="B2023" s="3" t="s">
        <v>310</v>
      </c>
      <c r="C2023" s="3" t="s">
        <v>9</v>
      </c>
      <c r="D2023" s="3">
        <v>0.56000000000000005</v>
      </c>
      <c r="E2023" s="3">
        <v>0.48</v>
      </c>
      <c r="F2023" s="3" t="s">
        <v>323</v>
      </c>
      <c r="G2023" s="2">
        <v>1550</v>
      </c>
      <c r="H2023" s="3">
        <v>3.5258649709762592E-2</v>
      </c>
      <c r="I2023" s="3">
        <v>126.99506236288788</v>
      </c>
      <c r="J2023" s="3">
        <v>0.29153675914928473</v>
      </c>
      <c r="K2023" s="3">
        <v>1</v>
      </c>
      <c r="L2023" s="3">
        <f t="shared" si="121"/>
        <v>0.29153675914928473</v>
      </c>
      <c r="M2023" s="4">
        <f t="shared" ref="M2023:M2041" si="123">L2023</f>
        <v>0.29153675914928473</v>
      </c>
      <c r="N2023" s="3">
        <v>4.1508626135063245E-2</v>
      </c>
      <c r="O2023" s="3">
        <v>1</v>
      </c>
      <c r="P2023" s="3">
        <f t="shared" si="122"/>
        <v>4.1508626135063245E-2</v>
      </c>
      <c r="Q2023" s="3">
        <f>P2023</f>
        <v>4.1508626135063245E-2</v>
      </c>
    </row>
    <row r="2024" spans="1:17" x14ac:dyDescent="0.25">
      <c r="A2024" s="3" t="s">
        <v>158</v>
      </c>
      <c r="B2024" s="3" t="s">
        <v>310</v>
      </c>
      <c r="C2024" s="3" t="s">
        <v>9</v>
      </c>
      <c r="D2024" s="3">
        <v>0.56000000000000005</v>
      </c>
      <c r="E2024" s="3">
        <v>0.48</v>
      </c>
      <c r="F2024" s="3" t="s">
        <v>323</v>
      </c>
      <c r="G2024" s="2">
        <v>1550</v>
      </c>
      <c r="H2024" s="3">
        <v>0.96634892518786819</v>
      </c>
      <c r="I2024" s="3">
        <v>3698.5026586282079</v>
      </c>
      <c r="J2024" s="3">
        <v>8.419104068383449</v>
      </c>
      <c r="K2024" s="3">
        <v>1</v>
      </c>
      <c r="L2024" s="3">
        <f t="shared" si="121"/>
        <v>8.419104068383449</v>
      </c>
      <c r="M2024" s="4">
        <f t="shared" si="123"/>
        <v>8.419104068383449</v>
      </c>
      <c r="N2024" s="3">
        <v>1.1961002950681958</v>
      </c>
      <c r="O2024" s="3">
        <v>1</v>
      </c>
      <c r="P2024" s="3">
        <f t="shared" si="122"/>
        <v>1.1961002950681958</v>
      </c>
      <c r="Q2024" s="3">
        <f>P2024</f>
        <v>1.1961002950681958</v>
      </c>
    </row>
    <row r="2025" spans="1:17" x14ac:dyDescent="0.25">
      <c r="A2025" s="3" t="s">
        <v>158</v>
      </c>
      <c r="B2025" s="3" t="s">
        <v>89</v>
      </c>
      <c r="C2025" s="3" t="s">
        <v>9</v>
      </c>
      <c r="D2025" s="3">
        <v>0.56000000000000005</v>
      </c>
      <c r="E2025" s="3">
        <v>0.48</v>
      </c>
      <c r="F2025" s="3" t="s">
        <v>264</v>
      </c>
      <c r="G2025" s="2">
        <v>1550</v>
      </c>
      <c r="H2025" s="3">
        <v>141.28817139597905</v>
      </c>
      <c r="I2025" s="3">
        <v>567476.77711116627</v>
      </c>
      <c r="J2025" s="3">
        <v>1183.9356130621456</v>
      </c>
      <c r="K2025" s="3">
        <v>1</v>
      </c>
      <c r="L2025" s="3">
        <f t="shared" si="121"/>
        <v>1183.9356130621456</v>
      </c>
      <c r="M2025" s="4">
        <f t="shared" si="123"/>
        <v>1183.9356130621456</v>
      </c>
      <c r="N2025" s="3">
        <v>166.95360590969594</v>
      </c>
      <c r="O2025" s="3">
        <v>1</v>
      </c>
      <c r="P2025" s="3">
        <f t="shared" si="122"/>
        <v>166.95360590969594</v>
      </c>
      <c r="Q2025" s="3">
        <f>P2025</f>
        <v>166.95360590969594</v>
      </c>
    </row>
    <row r="2026" spans="1:17" x14ac:dyDescent="0.25">
      <c r="A2026" s="3" t="s">
        <v>158</v>
      </c>
      <c r="B2026" s="3" t="s">
        <v>310</v>
      </c>
      <c r="C2026" s="3" t="s">
        <v>9</v>
      </c>
      <c r="D2026" s="3">
        <v>0.56000000000000005</v>
      </c>
      <c r="E2026" s="3">
        <v>0.48</v>
      </c>
      <c r="F2026" s="3" t="s">
        <v>264</v>
      </c>
      <c r="G2026" s="2">
        <v>1550</v>
      </c>
      <c r="H2026" s="3">
        <v>43.670248742500981</v>
      </c>
      <c r="I2026" s="3">
        <v>160994.47868809447</v>
      </c>
      <c r="J2026" s="3">
        <v>301.23638406476675</v>
      </c>
      <c r="K2026" s="3">
        <v>1</v>
      </c>
      <c r="L2026" s="3">
        <f t="shared" si="121"/>
        <v>301.23638406476675</v>
      </c>
      <c r="M2026" s="4">
        <f t="shared" si="123"/>
        <v>301.23638406476675</v>
      </c>
      <c r="N2026" s="3">
        <v>41.913474661562802</v>
      </c>
      <c r="O2026" s="3">
        <v>1</v>
      </c>
      <c r="P2026" s="3">
        <f t="shared" si="122"/>
        <v>41.913474661562802</v>
      </c>
      <c r="Q2026" s="3">
        <f>P2026</f>
        <v>41.913474661562802</v>
      </c>
    </row>
    <row r="2027" spans="1:17" x14ac:dyDescent="0.25">
      <c r="A2027" s="3" t="s">
        <v>158</v>
      </c>
      <c r="B2027" s="3" t="s">
        <v>310</v>
      </c>
      <c r="C2027" s="3" t="s">
        <v>9</v>
      </c>
      <c r="D2027" s="3">
        <v>0.56000000000000005</v>
      </c>
      <c r="E2027" s="3">
        <v>0.48</v>
      </c>
      <c r="F2027" s="3" t="s">
        <v>264</v>
      </c>
      <c r="G2027" s="2">
        <v>1550</v>
      </c>
      <c r="H2027" s="3">
        <v>4.3199412275637812</v>
      </c>
      <c r="I2027" s="3">
        <v>17218.599772512047</v>
      </c>
      <c r="J2027" s="3">
        <v>38.097823397188655</v>
      </c>
      <c r="K2027" s="3">
        <v>1</v>
      </c>
      <c r="L2027" s="3">
        <f t="shared" si="121"/>
        <v>38.097823397188655</v>
      </c>
      <c r="M2027" s="4">
        <f t="shared" si="123"/>
        <v>38.097823397188655</v>
      </c>
      <c r="N2027" s="3">
        <v>5.3416097742149189</v>
      </c>
      <c r="O2027" s="3">
        <v>1</v>
      </c>
      <c r="P2027" s="3">
        <f t="shared" si="122"/>
        <v>5.3416097742149189</v>
      </c>
      <c r="Q2027" s="3">
        <f>P2027</f>
        <v>5.3416097742149189</v>
      </c>
    </row>
    <row r="2028" spans="1:17" x14ac:dyDescent="0.25">
      <c r="A2028" s="3" t="s">
        <v>158</v>
      </c>
      <c r="B2028" s="3" t="s">
        <v>89</v>
      </c>
      <c r="C2028" s="3" t="s">
        <v>9</v>
      </c>
      <c r="D2028" s="3">
        <v>0.56000000000000005</v>
      </c>
      <c r="E2028" s="3">
        <v>0.48</v>
      </c>
      <c r="F2028" s="3" t="s">
        <v>296</v>
      </c>
      <c r="G2028" s="2">
        <v>1550</v>
      </c>
      <c r="H2028" s="3">
        <v>0.82420775041714378</v>
      </c>
      <c r="I2028" s="3">
        <v>3147.6277130446892</v>
      </c>
      <c r="J2028" s="3">
        <v>6.9601112691348828</v>
      </c>
      <c r="K2028" s="3">
        <v>1</v>
      </c>
      <c r="L2028" s="3">
        <f t="shared" si="121"/>
        <v>6.9601112691348828</v>
      </c>
      <c r="M2028" s="4">
        <f t="shared" si="123"/>
        <v>6.9601112691348828</v>
      </c>
      <c r="N2028" s="3">
        <v>0.96066434233279407</v>
      </c>
      <c r="O2028" s="3">
        <v>1</v>
      </c>
      <c r="P2028" s="3">
        <f t="shared" si="122"/>
        <v>0.96066434233279407</v>
      </c>
      <c r="Q2028" s="3">
        <f>P2028</f>
        <v>0.96066434233279407</v>
      </c>
    </row>
    <row r="2029" spans="1:17" x14ac:dyDescent="0.25">
      <c r="A2029" s="3" t="s">
        <v>158</v>
      </c>
      <c r="B2029" s="3" t="s">
        <v>8</v>
      </c>
      <c r="C2029" s="3" t="s">
        <v>9</v>
      </c>
      <c r="D2029" s="3">
        <v>0.56000000000000005</v>
      </c>
      <c r="E2029" s="3">
        <v>0.48</v>
      </c>
      <c r="F2029" s="3" t="s">
        <v>250</v>
      </c>
      <c r="G2029" s="2">
        <v>1550</v>
      </c>
      <c r="H2029" s="3">
        <v>1.1131818428793661</v>
      </c>
      <c r="I2029" s="3">
        <v>5187.7098256959971</v>
      </c>
      <c r="J2029" s="3">
        <v>11.217017365403995</v>
      </c>
      <c r="K2029" s="3">
        <v>1</v>
      </c>
      <c r="L2029" s="3">
        <f t="shared" si="121"/>
        <v>11.217017365403995</v>
      </c>
      <c r="M2029" s="4">
        <f t="shared" si="123"/>
        <v>11.217017365403995</v>
      </c>
      <c r="N2029" s="3">
        <v>1.5584019962347029</v>
      </c>
      <c r="O2029" s="3">
        <v>1</v>
      </c>
      <c r="P2029" s="3">
        <f t="shared" si="122"/>
        <v>1.5584019962347029</v>
      </c>
      <c r="Q2029" s="3">
        <f>P2029</f>
        <v>1.5584019962347029</v>
      </c>
    </row>
    <row r="2030" spans="1:17" x14ac:dyDescent="0.25">
      <c r="A2030" s="3" t="s">
        <v>158</v>
      </c>
      <c r="B2030" s="3" t="s">
        <v>8</v>
      </c>
      <c r="C2030" s="3" t="s">
        <v>9</v>
      </c>
      <c r="D2030" s="3">
        <v>0.56000000000000005</v>
      </c>
      <c r="E2030" s="3">
        <v>0.48</v>
      </c>
      <c r="F2030" s="3" t="s">
        <v>250</v>
      </c>
      <c r="G2030" s="2">
        <v>1550</v>
      </c>
      <c r="H2030" s="3">
        <v>10.75806590381087</v>
      </c>
      <c r="I2030" s="3">
        <v>41687.764250931614</v>
      </c>
      <c r="J2030" s="3">
        <v>84.104091739778269</v>
      </c>
      <c r="K2030" s="3">
        <f>1-0.712</f>
        <v>0.28800000000000003</v>
      </c>
      <c r="L2030" s="3">
        <f t="shared" si="121"/>
        <v>24.221978421056143</v>
      </c>
      <c r="M2030" s="4">
        <f t="shared" si="123"/>
        <v>24.221978421056143</v>
      </c>
      <c r="N2030" s="3">
        <v>11.375254673152202</v>
      </c>
      <c r="O2030" s="3">
        <f>1-0.531</f>
        <v>0.46899999999999997</v>
      </c>
      <c r="P2030" s="3">
        <f t="shared" si="122"/>
        <v>5.3349944417083828</v>
      </c>
      <c r="Q2030" s="3">
        <f>P2030</f>
        <v>5.3349944417083828</v>
      </c>
    </row>
    <row r="2031" spans="1:17" x14ac:dyDescent="0.25">
      <c r="A2031" s="3" t="s">
        <v>158</v>
      </c>
      <c r="B2031" s="3" t="s">
        <v>89</v>
      </c>
      <c r="C2031" s="3" t="s">
        <v>9</v>
      </c>
      <c r="D2031" s="3">
        <v>0.56000000000000005</v>
      </c>
      <c r="E2031" s="3">
        <v>0.48</v>
      </c>
      <c r="F2031" s="3" t="s">
        <v>272</v>
      </c>
      <c r="G2031" s="2">
        <v>1550</v>
      </c>
      <c r="H2031" s="3">
        <v>3.0471626581506984E-4</v>
      </c>
      <c r="I2031" s="3">
        <v>1.1843752911583416</v>
      </c>
      <c r="J2031" s="3">
        <v>3.0016579126534398E-3</v>
      </c>
      <c r="K2031" s="3">
        <v>1</v>
      </c>
      <c r="L2031" s="3">
        <f t="shared" si="121"/>
        <v>3.0016579126534398E-3</v>
      </c>
      <c r="M2031" s="4">
        <f t="shared" si="123"/>
        <v>3.0016579126534398E-3</v>
      </c>
      <c r="N2031" s="3">
        <v>4.0892829726575614E-4</v>
      </c>
      <c r="O2031" s="3">
        <v>1</v>
      </c>
      <c r="P2031" s="3">
        <f t="shared" si="122"/>
        <v>4.0892829726575614E-4</v>
      </c>
      <c r="Q2031" s="3">
        <f>P2031</f>
        <v>4.0892829726575614E-4</v>
      </c>
    </row>
    <row r="2032" spans="1:17" x14ac:dyDescent="0.25">
      <c r="A2032" s="3" t="s">
        <v>158</v>
      </c>
      <c r="B2032" s="3" t="s">
        <v>351</v>
      </c>
      <c r="C2032" s="3" t="s">
        <v>352</v>
      </c>
      <c r="D2032" s="3">
        <v>0.36</v>
      </c>
      <c r="E2032" s="3">
        <v>0.57999999999999996</v>
      </c>
      <c r="F2032" s="3" t="s">
        <v>272</v>
      </c>
      <c r="G2032" s="2">
        <v>1550</v>
      </c>
      <c r="H2032" s="3">
        <v>158.97998851718464</v>
      </c>
      <c r="I2032" s="3">
        <v>596312.23867289745</v>
      </c>
      <c r="J2032" s="3">
        <v>1288.2055463839613</v>
      </c>
      <c r="K2032" s="3">
        <v>1</v>
      </c>
      <c r="L2032" s="3">
        <f t="shared" si="121"/>
        <v>1288.2055463839613</v>
      </c>
      <c r="M2032" s="4">
        <f t="shared" si="123"/>
        <v>1288.2055463839613</v>
      </c>
      <c r="N2032" s="3">
        <v>186.06648072515651</v>
      </c>
      <c r="O2032" s="3">
        <v>1</v>
      </c>
      <c r="P2032" s="3">
        <f t="shared" si="122"/>
        <v>186.06648072515651</v>
      </c>
      <c r="Q2032" s="3">
        <f>P2032</f>
        <v>186.06648072515651</v>
      </c>
    </row>
    <row r="2033" spans="1:17" x14ac:dyDescent="0.25">
      <c r="A2033" s="3" t="s">
        <v>158</v>
      </c>
      <c r="B2033" s="3" t="s">
        <v>8</v>
      </c>
      <c r="C2033" s="3" t="s">
        <v>9</v>
      </c>
      <c r="D2033" s="3">
        <v>0.56000000000000005</v>
      </c>
      <c r="E2033" s="3">
        <v>0.48</v>
      </c>
      <c r="F2033" s="3" t="s">
        <v>163</v>
      </c>
      <c r="G2033" s="2">
        <v>1550</v>
      </c>
      <c r="H2033" s="3">
        <v>46.882115723836932</v>
      </c>
      <c r="I2033" s="3">
        <v>190302.34223783106</v>
      </c>
      <c r="J2033" s="3">
        <v>392.82351578637684</v>
      </c>
      <c r="K2033" s="3">
        <v>1</v>
      </c>
      <c r="L2033" s="3">
        <f t="shared" si="121"/>
        <v>392.82351578637684</v>
      </c>
      <c r="M2033" s="4">
        <f t="shared" si="123"/>
        <v>392.82351578637684</v>
      </c>
      <c r="N2033" s="3">
        <v>56.00576376958859</v>
      </c>
      <c r="O2033" s="3">
        <v>1</v>
      </c>
      <c r="P2033" s="3">
        <f t="shared" si="122"/>
        <v>56.00576376958859</v>
      </c>
      <c r="Q2033" s="3">
        <f>P2033</f>
        <v>56.00576376958859</v>
      </c>
    </row>
    <row r="2034" spans="1:17" x14ac:dyDescent="0.25">
      <c r="A2034" s="3" t="s">
        <v>158</v>
      </c>
      <c r="B2034" s="3" t="s">
        <v>310</v>
      </c>
      <c r="C2034" s="3" t="s">
        <v>9</v>
      </c>
      <c r="D2034" s="3">
        <v>0.56000000000000005</v>
      </c>
      <c r="E2034" s="3">
        <v>0.48</v>
      </c>
      <c r="F2034" s="3" t="s">
        <v>163</v>
      </c>
      <c r="G2034" s="2">
        <v>1550</v>
      </c>
      <c r="H2034" s="3">
        <v>1.8512341845808797</v>
      </c>
      <c r="I2034" s="3">
        <v>7224.4296145560947</v>
      </c>
      <c r="J2034" s="3">
        <v>16.378206566340975</v>
      </c>
      <c r="K2034" s="3">
        <v>1</v>
      </c>
      <c r="L2034" s="3">
        <f t="shared" si="121"/>
        <v>16.378206566340975</v>
      </c>
      <c r="M2034" s="4">
        <f t="shared" si="123"/>
        <v>16.378206566340975</v>
      </c>
      <c r="N2034" s="3">
        <v>2.3525325212412302</v>
      </c>
      <c r="O2034" s="3">
        <v>1</v>
      </c>
      <c r="P2034" s="3">
        <f t="shared" si="122"/>
        <v>2.3525325212412302</v>
      </c>
      <c r="Q2034" s="3">
        <f>P2034</f>
        <v>2.3525325212412302</v>
      </c>
    </row>
    <row r="2035" spans="1:17" x14ac:dyDescent="0.25">
      <c r="A2035" s="3" t="s">
        <v>158</v>
      </c>
      <c r="B2035" s="3" t="s">
        <v>8</v>
      </c>
      <c r="C2035" s="3" t="s">
        <v>9</v>
      </c>
      <c r="D2035" s="3">
        <v>0.56000000000000005</v>
      </c>
      <c r="E2035" s="3">
        <v>0.48</v>
      </c>
      <c r="F2035" s="3" t="s">
        <v>166</v>
      </c>
      <c r="G2035" s="2">
        <v>1550</v>
      </c>
      <c r="H2035" s="3">
        <v>8.0031537488004698</v>
      </c>
      <c r="I2035" s="3">
        <v>29736.951666688783</v>
      </c>
      <c r="J2035" s="3">
        <v>60.9302461296231</v>
      </c>
      <c r="K2035" s="3">
        <v>1</v>
      </c>
      <c r="L2035" s="3">
        <f t="shared" si="121"/>
        <v>60.9302461296231</v>
      </c>
      <c r="M2035" s="4">
        <f t="shared" si="123"/>
        <v>60.9302461296231</v>
      </c>
      <c r="N2035" s="3">
        <v>8.3139128995738414</v>
      </c>
      <c r="O2035" s="3">
        <v>1</v>
      </c>
      <c r="P2035" s="3">
        <f t="shared" si="122"/>
        <v>8.3139128995738414</v>
      </c>
      <c r="Q2035" s="3">
        <f>P2035</f>
        <v>8.3139128995738414</v>
      </c>
    </row>
    <row r="2036" spans="1:17" x14ac:dyDescent="0.25">
      <c r="A2036" s="3" t="s">
        <v>158</v>
      </c>
      <c r="B2036" s="3" t="s">
        <v>8</v>
      </c>
      <c r="C2036" s="3" t="s">
        <v>9</v>
      </c>
      <c r="D2036" s="3">
        <v>0.56000000000000005</v>
      </c>
      <c r="E2036" s="3">
        <v>0.48</v>
      </c>
      <c r="F2036" s="3" t="s">
        <v>193</v>
      </c>
      <c r="G2036" s="2">
        <v>1550</v>
      </c>
      <c r="H2036" s="3">
        <v>0.19567153204126797</v>
      </c>
      <c r="I2036" s="3">
        <v>788.68846415468806</v>
      </c>
      <c r="J2036" s="3">
        <v>1.8023429043259425</v>
      </c>
      <c r="K2036" s="3">
        <v>1</v>
      </c>
      <c r="L2036" s="3">
        <f t="shared" si="121"/>
        <v>1.8023429043259425</v>
      </c>
      <c r="M2036" s="4">
        <f t="shared" si="123"/>
        <v>1.8023429043259425</v>
      </c>
      <c r="N2036" s="3">
        <v>0.2726009858868117</v>
      </c>
      <c r="O2036" s="3">
        <v>1</v>
      </c>
      <c r="P2036" s="3">
        <f t="shared" si="122"/>
        <v>0.2726009858868117</v>
      </c>
      <c r="Q2036" s="3">
        <f>P2036</f>
        <v>0.2726009858868117</v>
      </c>
    </row>
    <row r="2037" spans="1:17" x14ac:dyDescent="0.25">
      <c r="A2037" s="3" t="s">
        <v>158</v>
      </c>
      <c r="B2037" s="3" t="s">
        <v>351</v>
      </c>
      <c r="C2037" s="3" t="s">
        <v>352</v>
      </c>
      <c r="D2037" s="3">
        <v>0.36</v>
      </c>
      <c r="E2037" s="3">
        <v>0.57999999999999996</v>
      </c>
      <c r="F2037" s="3" t="s">
        <v>376</v>
      </c>
      <c r="G2037" s="2">
        <v>1550</v>
      </c>
      <c r="H2037" s="3">
        <v>16.739742246770323</v>
      </c>
      <c r="I2037" s="3">
        <v>64761.882669189006</v>
      </c>
      <c r="J2037" s="3">
        <v>138.27064700154168</v>
      </c>
      <c r="K2037" s="3">
        <v>1</v>
      </c>
      <c r="L2037" s="3">
        <f t="shared" si="121"/>
        <v>138.27064700154168</v>
      </c>
      <c r="M2037" s="4">
        <f t="shared" si="123"/>
        <v>138.27064700154168</v>
      </c>
      <c r="N2037" s="3">
        <v>19.751286097846478</v>
      </c>
      <c r="O2037" s="3">
        <v>1</v>
      </c>
      <c r="P2037" s="3">
        <f t="shared" si="122"/>
        <v>19.751286097846478</v>
      </c>
      <c r="Q2037" s="3">
        <f>P2037</f>
        <v>19.751286097846478</v>
      </c>
    </row>
    <row r="2038" spans="1:17" x14ac:dyDescent="0.25">
      <c r="A2038" s="3" t="s">
        <v>158</v>
      </c>
      <c r="B2038" s="3" t="s">
        <v>310</v>
      </c>
      <c r="C2038" s="3" t="s">
        <v>9</v>
      </c>
      <c r="D2038" s="3">
        <v>0.56000000000000005</v>
      </c>
      <c r="E2038" s="3">
        <v>0.48</v>
      </c>
      <c r="F2038" s="3" t="s">
        <v>17</v>
      </c>
      <c r="G2038" s="2">
        <v>2000</v>
      </c>
      <c r="H2038" s="3">
        <v>0.62217575647822398</v>
      </c>
      <c r="I2038" s="3">
        <v>2274.2137727705554</v>
      </c>
      <c r="J2038" s="3">
        <v>5.0837861313299735</v>
      </c>
      <c r="K2038" s="3">
        <v>1</v>
      </c>
      <c r="L2038" s="3">
        <f t="shared" si="121"/>
        <v>5.0837861313299735</v>
      </c>
      <c r="M2038" s="4">
        <f t="shared" si="123"/>
        <v>5.0837861313299735</v>
      </c>
      <c r="N2038" s="3">
        <v>0.69992425813140935</v>
      </c>
      <c r="O2038" s="3">
        <v>1</v>
      </c>
      <c r="P2038" s="3">
        <f t="shared" si="122"/>
        <v>0.69992425813140935</v>
      </c>
      <c r="Q2038" s="3">
        <f>P2038</f>
        <v>0.69992425813140935</v>
      </c>
    </row>
    <row r="2039" spans="1:17" x14ac:dyDescent="0.25">
      <c r="A2039" s="3" t="s">
        <v>158</v>
      </c>
      <c r="B2039" s="3" t="s">
        <v>310</v>
      </c>
      <c r="C2039" s="3" t="s">
        <v>9</v>
      </c>
      <c r="D2039" s="3">
        <v>0.56000000000000005</v>
      </c>
      <c r="E2039" s="3">
        <v>0.48</v>
      </c>
      <c r="F2039" s="3" t="s">
        <v>17</v>
      </c>
      <c r="G2039" s="2">
        <v>2000</v>
      </c>
      <c r="H2039" s="3">
        <v>1.4856567408589696E-3</v>
      </c>
      <c r="I2039" s="3">
        <v>5.3304431836211768</v>
      </c>
      <c r="J2039" s="3">
        <v>1.2216513441261302E-2</v>
      </c>
      <c r="K2039" s="3">
        <v>1</v>
      </c>
      <c r="L2039" s="3">
        <f t="shared" si="121"/>
        <v>1.2216513441261302E-2</v>
      </c>
      <c r="M2039" s="4">
        <f t="shared" si="123"/>
        <v>1.2216513441261302E-2</v>
      </c>
      <c r="N2039" s="3">
        <v>1.7370710027615009E-3</v>
      </c>
      <c r="O2039" s="3">
        <v>1</v>
      </c>
      <c r="P2039" s="3">
        <f t="shared" si="122"/>
        <v>1.7370710027615009E-3</v>
      </c>
      <c r="Q2039" s="3">
        <f>P2039</f>
        <v>1.7370710027615009E-3</v>
      </c>
    </row>
    <row r="2040" spans="1:17" x14ac:dyDescent="0.25">
      <c r="A2040" s="3" t="s">
        <v>158</v>
      </c>
      <c r="B2040" s="3" t="s">
        <v>89</v>
      </c>
      <c r="C2040" s="3" t="s">
        <v>9</v>
      </c>
      <c r="D2040" s="3">
        <v>0.56000000000000005</v>
      </c>
      <c r="E2040" s="3">
        <v>0.48</v>
      </c>
      <c r="F2040" s="3" t="s">
        <v>17</v>
      </c>
      <c r="G2040" s="2">
        <v>2000</v>
      </c>
      <c r="H2040" s="3">
        <v>0.32483860235180251</v>
      </c>
      <c r="I2040" s="3">
        <v>1186.3848334947381</v>
      </c>
      <c r="J2040" s="3">
        <v>2.486829401105493</v>
      </c>
      <c r="K2040" s="3">
        <v>1</v>
      </c>
      <c r="L2040" s="3">
        <f t="shared" si="121"/>
        <v>2.486829401105493</v>
      </c>
      <c r="M2040" s="4">
        <f t="shared" si="123"/>
        <v>2.486829401105493</v>
      </c>
      <c r="N2040" s="3">
        <v>0.34770763583485514</v>
      </c>
      <c r="O2040" s="3">
        <v>1</v>
      </c>
      <c r="P2040" s="3">
        <f t="shared" si="122"/>
        <v>0.34770763583485514</v>
      </c>
      <c r="Q2040" s="3">
        <f>P2040</f>
        <v>0.34770763583485514</v>
      </c>
    </row>
    <row r="2041" spans="1:17" x14ac:dyDescent="0.25">
      <c r="A2041" s="3" t="s">
        <v>158</v>
      </c>
      <c r="B2041" s="3" t="s">
        <v>89</v>
      </c>
      <c r="C2041" s="3" t="s">
        <v>9</v>
      </c>
      <c r="D2041" s="3">
        <v>0.56000000000000005</v>
      </c>
      <c r="E2041" s="3">
        <v>0.48</v>
      </c>
      <c r="F2041" s="3" t="s">
        <v>17</v>
      </c>
      <c r="G2041" s="2">
        <v>2000</v>
      </c>
      <c r="H2041" s="3">
        <v>4.3579273010340501E-5</v>
      </c>
      <c r="I2041" s="3">
        <v>0.17685857894909404</v>
      </c>
      <c r="J2041" s="3">
        <v>3.6764807616055989E-4</v>
      </c>
      <c r="K2041" s="3">
        <v>1</v>
      </c>
      <c r="L2041" s="3">
        <f t="shared" si="121"/>
        <v>3.6764807616055989E-4</v>
      </c>
      <c r="M2041" s="4">
        <f t="shared" si="123"/>
        <v>3.6764807616055989E-4</v>
      </c>
      <c r="N2041" s="3">
        <v>5.1263420299428711E-5</v>
      </c>
      <c r="O2041" s="3">
        <v>1</v>
      </c>
      <c r="P2041" s="3">
        <f t="shared" si="122"/>
        <v>5.1263420299428711E-5</v>
      </c>
      <c r="Q2041" s="3">
        <f>P2041</f>
        <v>5.1263420299428711E-5</v>
      </c>
    </row>
    <row r="2042" spans="1:17" x14ac:dyDescent="0.25">
      <c r="A2042" s="3" t="s">
        <v>158</v>
      </c>
      <c r="B2042" s="3" t="s">
        <v>310</v>
      </c>
      <c r="C2042" s="3" t="s">
        <v>9</v>
      </c>
      <c r="D2042" s="3">
        <v>0.56000000000000005</v>
      </c>
      <c r="E2042" s="3">
        <v>0.48</v>
      </c>
      <c r="F2042" s="3" t="s">
        <v>264</v>
      </c>
      <c r="G2042" s="2">
        <v>3000</v>
      </c>
      <c r="H2042" s="3">
        <v>3.8964098768777759E-2</v>
      </c>
      <c r="I2042" s="3">
        <v>83.944462487857265</v>
      </c>
      <c r="J2042" s="3">
        <v>0.20799616713083838</v>
      </c>
      <c r="K2042" s="3">
        <v>1</v>
      </c>
      <c r="L2042" s="3">
        <f t="shared" si="121"/>
        <v>0.20799616713083838</v>
      </c>
      <c r="M2042" s="3">
        <v>0</v>
      </c>
      <c r="N2042" s="3">
        <v>1.8122459197184367E-2</v>
      </c>
      <c r="O2042" s="3">
        <v>1</v>
      </c>
      <c r="P2042" s="3">
        <f t="shared" si="122"/>
        <v>1.8122459197184367E-2</v>
      </c>
      <c r="Q2042" s="3">
        <v>0</v>
      </c>
    </row>
    <row r="2043" spans="1:17" x14ac:dyDescent="0.25">
      <c r="A2043" s="3" t="s">
        <v>158</v>
      </c>
      <c r="B2043" s="3" t="s">
        <v>8</v>
      </c>
      <c r="C2043" s="3" t="s">
        <v>9</v>
      </c>
      <c r="D2043" s="3">
        <v>0.56000000000000005</v>
      </c>
      <c r="E2043" s="3">
        <v>0.48</v>
      </c>
      <c r="F2043" s="3" t="s">
        <v>183</v>
      </c>
      <c r="G2043" s="2">
        <v>1560</v>
      </c>
      <c r="H2043" s="3">
        <v>7.2252191978209623</v>
      </c>
      <c r="I2043" s="3">
        <v>27482.679350742939</v>
      </c>
      <c r="J2043" s="3">
        <v>58.917447451427009</v>
      </c>
      <c r="K2043" s="3">
        <v>1</v>
      </c>
      <c r="L2043" s="3">
        <f t="shared" si="121"/>
        <v>58.917447451427009</v>
      </c>
      <c r="M2043" s="4">
        <f t="shared" ref="M2043:M2069" si="124">L2043</f>
        <v>58.917447451427009</v>
      </c>
      <c r="N2043" s="3">
        <v>8.3874454260389584</v>
      </c>
      <c r="O2043" s="3">
        <v>1</v>
      </c>
      <c r="P2043" s="3">
        <f t="shared" si="122"/>
        <v>8.3874454260389584</v>
      </c>
      <c r="Q2043" s="3">
        <f>P2043</f>
        <v>8.3874454260389584</v>
      </c>
    </row>
    <row r="2044" spans="1:17" x14ac:dyDescent="0.25">
      <c r="A2044" s="3" t="s">
        <v>158</v>
      </c>
      <c r="B2044" s="3" t="s">
        <v>89</v>
      </c>
      <c r="C2044" s="3" t="s">
        <v>9</v>
      </c>
      <c r="D2044" s="3">
        <v>0.56000000000000005</v>
      </c>
      <c r="E2044" s="3">
        <v>0.48</v>
      </c>
      <c r="F2044" s="3" t="s">
        <v>277</v>
      </c>
      <c r="G2044" s="2">
        <v>1560</v>
      </c>
      <c r="H2044" s="3">
        <v>79.201125131803195</v>
      </c>
      <c r="I2044" s="3">
        <v>318721.26890340418</v>
      </c>
      <c r="J2044" s="3">
        <v>652.25737996878638</v>
      </c>
      <c r="K2044" s="3">
        <v>1</v>
      </c>
      <c r="L2044" s="3">
        <f t="shared" si="121"/>
        <v>652.25737996878638</v>
      </c>
      <c r="M2044" s="4">
        <f t="shared" si="124"/>
        <v>652.25737996878638</v>
      </c>
      <c r="N2044" s="3">
        <v>94.060135823208682</v>
      </c>
      <c r="O2044" s="3">
        <v>1</v>
      </c>
      <c r="P2044" s="3">
        <f t="shared" si="122"/>
        <v>94.060135823208682</v>
      </c>
      <c r="Q2044" s="3">
        <f>P2044</f>
        <v>94.060135823208682</v>
      </c>
    </row>
    <row r="2045" spans="1:17" x14ac:dyDescent="0.25">
      <c r="A2045" s="3" t="s">
        <v>158</v>
      </c>
      <c r="B2045" s="3" t="s">
        <v>351</v>
      </c>
      <c r="C2045" s="3" t="s">
        <v>352</v>
      </c>
      <c r="D2045" s="3">
        <v>0.36</v>
      </c>
      <c r="E2045" s="3">
        <v>0.57999999999999996</v>
      </c>
      <c r="F2045" s="3" t="s">
        <v>290</v>
      </c>
      <c r="G2045" s="2">
        <v>1560</v>
      </c>
      <c r="H2045" s="3">
        <v>1.3983205744820615</v>
      </c>
      <c r="I2045" s="3">
        <v>4582.331418308403</v>
      </c>
      <c r="J2045" s="3">
        <v>10.031493187988948</v>
      </c>
      <c r="K2045" s="3">
        <v>1</v>
      </c>
      <c r="L2045" s="3">
        <f t="shared" si="121"/>
        <v>10.031493187988948</v>
      </c>
      <c r="M2045" s="4">
        <f t="shared" si="124"/>
        <v>10.031493187988948</v>
      </c>
      <c r="N2045" s="3">
        <v>1.6000092335265845</v>
      </c>
      <c r="O2045" s="3">
        <v>1</v>
      </c>
      <c r="P2045" s="3">
        <f t="shared" si="122"/>
        <v>1.6000092335265845</v>
      </c>
      <c r="Q2045" s="3">
        <f>P2045</f>
        <v>1.6000092335265845</v>
      </c>
    </row>
    <row r="2046" spans="1:17" x14ac:dyDescent="0.25">
      <c r="A2046" s="3" t="s">
        <v>158</v>
      </c>
      <c r="B2046" s="3" t="s">
        <v>89</v>
      </c>
      <c r="C2046" s="3" t="s">
        <v>9</v>
      </c>
      <c r="D2046" s="3">
        <v>0.56000000000000005</v>
      </c>
      <c r="E2046" s="3">
        <v>0.48</v>
      </c>
      <c r="F2046" s="3" t="s">
        <v>264</v>
      </c>
      <c r="G2046" s="2">
        <v>1560</v>
      </c>
      <c r="H2046" s="3">
        <v>21.393551858432204</v>
      </c>
      <c r="I2046" s="3">
        <v>87500.561454273397</v>
      </c>
      <c r="J2046" s="3">
        <v>179.905095121979</v>
      </c>
      <c r="K2046" s="3">
        <v>1</v>
      </c>
      <c r="L2046" s="3">
        <f t="shared" si="121"/>
        <v>179.905095121979</v>
      </c>
      <c r="M2046" s="4">
        <f t="shared" si="124"/>
        <v>179.905095121979</v>
      </c>
      <c r="N2046" s="3">
        <v>25.403205738303615</v>
      </c>
      <c r="O2046" s="3">
        <v>1</v>
      </c>
      <c r="P2046" s="3">
        <f t="shared" si="122"/>
        <v>25.403205738303615</v>
      </c>
      <c r="Q2046" s="3">
        <f>P2046</f>
        <v>25.403205738303615</v>
      </c>
    </row>
    <row r="2047" spans="1:17" x14ac:dyDescent="0.25">
      <c r="A2047" s="3" t="s">
        <v>158</v>
      </c>
      <c r="B2047" s="3" t="s">
        <v>351</v>
      </c>
      <c r="C2047" s="3" t="s">
        <v>352</v>
      </c>
      <c r="D2047" s="3">
        <v>0.36</v>
      </c>
      <c r="E2047" s="3">
        <v>0.57999999999999996</v>
      </c>
      <c r="F2047" s="3" t="s">
        <v>272</v>
      </c>
      <c r="G2047" s="2">
        <v>1560</v>
      </c>
      <c r="H2047" s="3">
        <v>11.33400055977028</v>
      </c>
      <c r="I2047" s="3">
        <v>40771.561367792128</v>
      </c>
      <c r="J2047" s="3">
        <v>79.409321967119027</v>
      </c>
      <c r="K2047" s="3">
        <v>1</v>
      </c>
      <c r="L2047" s="3">
        <f t="shared" si="121"/>
        <v>79.409321967119027</v>
      </c>
      <c r="M2047" s="4">
        <f t="shared" si="124"/>
        <v>79.409321967119027</v>
      </c>
      <c r="N2047" s="3">
        <v>11.548950696983075</v>
      </c>
      <c r="O2047" s="3">
        <v>1</v>
      </c>
      <c r="P2047" s="3">
        <f t="shared" si="122"/>
        <v>11.548950696983075</v>
      </c>
      <c r="Q2047" s="3">
        <f>P2047</f>
        <v>11.548950696983075</v>
      </c>
    </row>
    <row r="2048" spans="1:17" x14ac:dyDescent="0.25">
      <c r="A2048" s="3" t="s">
        <v>158</v>
      </c>
      <c r="B2048" s="3" t="s">
        <v>8</v>
      </c>
      <c r="C2048" s="3" t="s">
        <v>9</v>
      </c>
      <c r="D2048" s="3">
        <v>0.56000000000000005</v>
      </c>
      <c r="E2048" s="3">
        <v>0.48</v>
      </c>
      <c r="F2048" s="3" t="s">
        <v>163</v>
      </c>
      <c r="G2048" s="2">
        <v>1560</v>
      </c>
      <c r="H2048" s="3">
        <v>23.647172023274024</v>
      </c>
      <c r="I2048" s="3">
        <v>91434.008462607599</v>
      </c>
      <c r="J2048" s="3">
        <v>182.36951060369034</v>
      </c>
      <c r="K2048" s="3">
        <v>1</v>
      </c>
      <c r="L2048" s="3">
        <f t="shared" si="121"/>
        <v>182.36951060369034</v>
      </c>
      <c r="M2048" s="4">
        <f t="shared" si="124"/>
        <v>182.36951060369034</v>
      </c>
      <c r="N2048" s="3">
        <v>25.525798332155048</v>
      </c>
      <c r="O2048" s="3">
        <v>1</v>
      </c>
      <c r="P2048" s="3">
        <f t="shared" si="122"/>
        <v>25.525798332155048</v>
      </c>
      <c r="Q2048" s="3">
        <f>P2048</f>
        <v>25.525798332155048</v>
      </c>
    </row>
    <row r="2049" spans="1:17" x14ac:dyDescent="0.25">
      <c r="A2049" s="3" t="s">
        <v>158</v>
      </c>
      <c r="B2049" s="3" t="s">
        <v>89</v>
      </c>
      <c r="C2049" s="3" t="s">
        <v>9</v>
      </c>
      <c r="D2049" s="3">
        <v>0.56000000000000005</v>
      </c>
      <c r="E2049" s="3">
        <v>0.48</v>
      </c>
      <c r="F2049" s="3" t="s">
        <v>17</v>
      </c>
      <c r="G2049" s="2">
        <v>2000</v>
      </c>
      <c r="H2049" s="3">
        <v>8.7604572846579405</v>
      </c>
      <c r="I2049" s="3">
        <v>34439.478753917108</v>
      </c>
      <c r="J2049" s="3">
        <v>70.571239498510067</v>
      </c>
      <c r="K2049" s="3">
        <v>1</v>
      </c>
      <c r="L2049" s="3">
        <f t="shared" si="121"/>
        <v>70.571239498510067</v>
      </c>
      <c r="M2049" s="4">
        <f t="shared" si="124"/>
        <v>70.571239498510067</v>
      </c>
      <c r="N2049" s="3">
        <v>9.4946690604383708</v>
      </c>
      <c r="O2049" s="3">
        <v>1</v>
      </c>
      <c r="P2049" s="3">
        <f t="shared" si="122"/>
        <v>9.4946690604383708</v>
      </c>
      <c r="Q2049" s="3">
        <f>P2049</f>
        <v>9.4946690604383708</v>
      </c>
    </row>
    <row r="2050" spans="1:17" x14ac:dyDescent="0.25">
      <c r="A2050" s="3" t="s">
        <v>158</v>
      </c>
      <c r="B2050" s="3" t="s">
        <v>89</v>
      </c>
      <c r="C2050" s="3" t="s">
        <v>9</v>
      </c>
      <c r="D2050" s="3">
        <v>0.56000000000000005</v>
      </c>
      <c r="E2050" s="3">
        <v>0.48</v>
      </c>
      <c r="F2050" s="3" t="s">
        <v>264</v>
      </c>
      <c r="G2050" s="2">
        <v>1562</v>
      </c>
      <c r="H2050" s="3">
        <v>45.969672901667117</v>
      </c>
      <c r="I2050" s="3">
        <v>177740.96278450967</v>
      </c>
      <c r="J2050" s="3">
        <v>352.99918561382043</v>
      </c>
      <c r="K2050" s="3">
        <v>1</v>
      </c>
      <c r="L2050" s="3">
        <f t="shared" ref="L2050:L2113" si="125">J2050*K2050</f>
        <v>352.99918561382043</v>
      </c>
      <c r="M2050" s="4">
        <f t="shared" si="124"/>
        <v>352.99918561382043</v>
      </c>
      <c r="N2050" s="3">
        <v>50.793685173548582</v>
      </c>
      <c r="O2050" s="3">
        <v>1</v>
      </c>
      <c r="P2050" s="3">
        <f t="shared" ref="P2050:P2113" si="126">N2050*O2050</f>
        <v>50.793685173548582</v>
      </c>
      <c r="Q2050" s="3">
        <f>P2050</f>
        <v>50.793685173548582</v>
      </c>
    </row>
    <row r="2051" spans="1:17" x14ac:dyDescent="0.25">
      <c r="A2051" s="3" t="s">
        <v>158</v>
      </c>
      <c r="B2051" s="3" t="s">
        <v>89</v>
      </c>
      <c r="C2051" s="3" t="s">
        <v>9</v>
      </c>
      <c r="D2051" s="3">
        <v>0.56000000000000005</v>
      </c>
      <c r="E2051" s="3">
        <v>0.48</v>
      </c>
      <c r="F2051" s="3" t="s">
        <v>296</v>
      </c>
      <c r="G2051" s="2">
        <v>1562</v>
      </c>
      <c r="H2051" s="3">
        <v>9.3806035704793143E-3</v>
      </c>
      <c r="I2051" s="3">
        <v>26.792041428710448</v>
      </c>
      <c r="J2051" s="3">
        <v>5.9107399833606619E-2</v>
      </c>
      <c r="K2051" s="3">
        <v>1</v>
      </c>
      <c r="L2051" s="3">
        <f t="shared" si="125"/>
        <v>5.9107399833606619E-2</v>
      </c>
      <c r="M2051" s="4">
        <f t="shared" si="124"/>
        <v>5.9107399833606619E-2</v>
      </c>
      <c r="N2051" s="3">
        <v>5.7763048357667946E-3</v>
      </c>
      <c r="O2051" s="3">
        <v>1</v>
      </c>
      <c r="P2051" s="3">
        <f t="shared" si="126"/>
        <v>5.7763048357667946E-3</v>
      </c>
      <c r="Q2051" s="3">
        <f>P2051</f>
        <v>5.7763048357667946E-3</v>
      </c>
    </row>
    <row r="2052" spans="1:17" x14ac:dyDescent="0.25">
      <c r="A2052" s="3" t="s">
        <v>158</v>
      </c>
      <c r="B2052" s="3" t="s">
        <v>8</v>
      </c>
      <c r="C2052" s="3" t="s">
        <v>9</v>
      </c>
      <c r="D2052" s="3">
        <v>0.56000000000000005</v>
      </c>
      <c r="E2052" s="3">
        <v>0.48</v>
      </c>
      <c r="F2052" s="3" t="s">
        <v>19</v>
      </c>
      <c r="G2052" s="2">
        <v>1600</v>
      </c>
      <c r="H2052" s="3">
        <v>2.5943548151284673E-2</v>
      </c>
      <c r="I2052" s="3">
        <v>83.803358687520472</v>
      </c>
      <c r="J2052" s="3">
        <v>0.17619551989664356</v>
      </c>
      <c r="K2052" s="3">
        <f>1-0.712</f>
        <v>0.28800000000000003</v>
      </c>
      <c r="L2052" s="3">
        <f t="shared" si="125"/>
        <v>5.0744309730233354E-2</v>
      </c>
      <c r="M2052" s="4">
        <f t="shared" si="124"/>
        <v>5.0744309730233354E-2</v>
      </c>
      <c r="N2052" s="3">
        <v>2.2892469339896894E-2</v>
      </c>
      <c r="O2052" s="3">
        <f>1-0.531</f>
        <v>0.46899999999999997</v>
      </c>
      <c r="P2052" s="3">
        <f t="shared" si="126"/>
        <v>1.0736568120411643E-2</v>
      </c>
      <c r="Q2052" s="3">
        <f>P2052</f>
        <v>1.0736568120411643E-2</v>
      </c>
    </row>
    <row r="2053" spans="1:17" x14ac:dyDescent="0.25">
      <c r="A2053" s="3" t="s">
        <v>158</v>
      </c>
      <c r="B2053" s="3" t="s">
        <v>8</v>
      </c>
      <c r="C2053" s="3" t="s">
        <v>9</v>
      </c>
      <c r="D2053" s="3">
        <v>0.56000000000000005</v>
      </c>
      <c r="E2053" s="3">
        <v>0.48</v>
      </c>
      <c r="F2053" s="3" t="s">
        <v>183</v>
      </c>
      <c r="G2053" s="2">
        <v>1600</v>
      </c>
      <c r="H2053" s="3">
        <v>14.789813268801574</v>
      </c>
      <c r="I2053" s="3">
        <v>47953.204616460767</v>
      </c>
      <c r="J2053" s="3">
        <v>101.40579949224188</v>
      </c>
      <c r="K2053" s="3">
        <f>1-0.712</f>
        <v>0.28800000000000003</v>
      </c>
      <c r="L2053" s="3">
        <f t="shared" si="125"/>
        <v>29.204870253765666</v>
      </c>
      <c r="M2053" s="4">
        <f t="shared" si="124"/>
        <v>29.204870253765666</v>
      </c>
      <c r="N2053" s="3">
        <v>12.863263696801797</v>
      </c>
      <c r="O2053" s="3">
        <f>1-0.531</f>
        <v>0.46899999999999997</v>
      </c>
      <c r="P2053" s="3">
        <f t="shared" si="126"/>
        <v>6.0328706738000424</v>
      </c>
      <c r="Q2053" s="3">
        <f>P2053</f>
        <v>6.0328706738000424</v>
      </c>
    </row>
    <row r="2054" spans="1:17" x14ac:dyDescent="0.25">
      <c r="A2054" s="3" t="s">
        <v>158</v>
      </c>
      <c r="B2054" s="3" t="s">
        <v>8</v>
      </c>
      <c r="C2054" s="3" t="s">
        <v>9</v>
      </c>
      <c r="D2054" s="3">
        <v>0.56000000000000005</v>
      </c>
      <c r="E2054" s="3">
        <v>0.48</v>
      </c>
      <c r="F2054" s="3" t="s">
        <v>250</v>
      </c>
      <c r="G2054" s="2">
        <v>1600</v>
      </c>
      <c r="H2054" s="3">
        <v>2.80833110409402</v>
      </c>
      <c r="I2054" s="3">
        <v>9024.6871181851548</v>
      </c>
      <c r="J2054" s="3">
        <v>20.046265166468821</v>
      </c>
      <c r="K2054" s="3">
        <f>1-0.712</f>
        <v>0.28800000000000003</v>
      </c>
      <c r="L2054" s="3">
        <f t="shared" si="125"/>
        <v>5.7733243679430215</v>
      </c>
      <c r="M2054" s="4">
        <f t="shared" si="124"/>
        <v>5.7733243679430215</v>
      </c>
      <c r="N2054" s="3">
        <v>2.6077617526211316</v>
      </c>
      <c r="O2054" s="3">
        <f>1-0.531</f>
        <v>0.46899999999999997</v>
      </c>
      <c r="P2054" s="3">
        <f t="shared" si="126"/>
        <v>1.2230402619793106</v>
      </c>
      <c r="Q2054" s="3">
        <f>P2054</f>
        <v>1.2230402619793106</v>
      </c>
    </row>
    <row r="2055" spans="1:17" x14ac:dyDescent="0.25">
      <c r="A2055" s="3" t="s">
        <v>158</v>
      </c>
      <c r="B2055" s="3" t="s">
        <v>8</v>
      </c>
      <c r="C2055" s="3" t="s">
        <v>9</v>
      </c>
      <c r="D2055" s="3">
        <v>0.56000000000000005</v>
      </c>
      <c r="E2055" s="3">
        <v>0.48</v>
      </c>
      <c r="F2055" s="3" t="s">
        <v>250</v>
      </c>
      <c r="G2055" s="2">
        <v>1600</v>
      </c>
      <c r="H2055" s="3">
        <v>0.16857213794700959</v>
      </c>
      <c r="I2055" s="3">
        <v>541.3833587616399</v>
      </c>
      <c r="J2055" s="3">
        <v>1.1347406453288662</v>
      </c>
      <c r="K2055" s="3">
        <f>1-0.712</f>
        <v>0.28800000000000003</v>
      </c>
      <c r="L2055" s="3">
        <f t="shared" si="125"/>
        <v>0.32680530585471351</v>
      </c>
      <c r="M2055" s="4">
        <f t="shared" si="124"/>
        <v>0.32680530585471351</v>
      </c>
      <c r="N2055" s="3">
        <v>0.14378667048558524</v>
      </c>
      <c r="O2055" s="3">
        <f>1-0.531</f>
        <v>0.46899999999999997</v>
      </c>
      <c r="P2055" s="3">
        <f t="shared" si="126"/>
        <v>6.7435948457739481E-2</v>
      </c>
      <c r="Q2055" s="3">
        <f>P2055</f>
        <v>6.7435948457739481E-2</v>
      </c>
    </row>
    <row r="2056" spans="1:17" x14ac:dyDescent="0.25">
      <c r="A2056" s="3" t="s">
        <v>158</v>
      </c>
      <c r="B2056" s="3" t="s">
        <v>8</v>
      </c>
      <c r="C2056" s="3" t="s">
        <v>9</v>
      </c>
      <c r="D2056" s="3">
        <v>0.56000000000000005</v>
      </c>
      <c r="E2056" s="3">
        <v>0.48</v>
      </c>
      <c r="F2056" s="3" t="s">
        <v>163</v>
      </c>
      <c r="G2056" s="2">
        <v>1600</v>
      </c>
      <c r="H2056" s="3">
        <v>6.4646119649125877</v>
      </c>
      <c r="I2056" s="3">
        <v>20186.013897558278</v>
      </c>
      <c r="J2056" s="3">
        <v>43.737375465435463</v>
      </c>
      <c r="K2056" s="3">
        <v>1</v>
      </c>
      <c r="L2056" s="3">
        <f t="shared" si="125"/>
        <v>43.737375465435463</v>
      </c>
      <c r="M2056" s="4">
        <f t="shared" si="124"/>
        <v>43.737375465435463</v>
      </c>
      <c r="N2056" s="3">
        <v>5.7291842166618032</v>
      </c>
      <c r="O2056" s="3">
        <v>1</v>
      </c>
      <c r="P2056" s="3">
        <f t="shared" si="126"/>
        <v>5.7291842166618032</v>
      </c>
      <c r="Q2056" s="3">
        <f>P2056</f>
        <v>5.7291842166618032</v>
      </c>
    </row>
    <row r="2057" spans="1:17" x14ac:dyDescent="0.25">
      <c r="A2057" s="3" t="s">
        <v>158</v>
      </c>
      <c r="B2057" s="3" t="s">
        <v>8</v>
      </c>
      <c r="C2057" s="3" t="s">
        <v>9</v>
      </c>
      <c r="D2057" s="3">
        <v>0.56000000000000005</v>
      </c>
      <c r="E2057" s="3">
        <v>0.48</v>
      </c>
      <c r="F2057" s="3" t="s">
        <v>166</v>
      </c>
      <c r="G2057" s="2">
        <v>1600</v>
      </c>
      <c r="H2057" s="3">
        <v>2.7662154824081284</v>
      </c>
      <c r="I2057" s="3">
        <v>5997.8902773257305</v>
      </c>
      <c r="J2057" s="3">
        <v>13.001407319870191</v>
      </c>
      <c r="K2057" s="3">
        <v>1</v>
      </c>
      <c r="L2057" s="3">
        <f t="shared" si="125"/>
        <v>13.001407319870191</v>
      </c>
      <c r="M2057" s="4">
        <f t="shared" si="124"/>
        <v>13.001407319870191</v>
      </c>
      <c r="N2057" s="3">
        <v>1.7040717610443299</v>
      </c>
      <c r="O2057" s="3">
        <v>1</v>
      </c>
      <c r="P2057" s="3">
        <f t="shared" si="126"/>
        <v>1.7040717610443299</v>
      </c>
      <c r="Q2057" s="3">
        <f>P2057</f>
        <v>1.7040717610443299</v>
      </c>
    </row>
    <row r="2058" spans="1:17" x14ac:dyDescent="0.25">
      <c r="A2058" s="3" t="s">
        <v>158</v>
      </c>
      <c r="B2058" s="3" t="s">
        <v>8</v>
      </c>
      <c r="C2058" s="3" t="s">
        <v>9</v>
      </c>
      <c r="D2058" s="3">
        <v>0.56000000000000005</v>
      </c>
      <c r="E2058" s="3">
        <v>0.48</v>
      </c>
      <c r="F2058" s="3" t="s">
        <v>183</v>
      </c>
      <c r="G2058" s="2">
        <v>1620</v>
      </c>
      <c r="H2058" s="3">
        <v>8.438947110202383</v>
      </c>
      <c r="I2058" s="3">
        <v>26786.342243467694</v>
      </c>
      <c r="J2058" s="3">
        <v>57.512024562290222</v>
      </c>
      <c r="K2058" s="3">
        <v>1</v>
      </c>
      <c r="L2058" s="3">
        <f t="shared" si="125"/>
        <v>57.512024562290222</v>
      </c>
      <c r="M2058" s="4">
        <f t="shared" si="124"/>
        <v>57.512024562290222</v>
      </c>
      <c r="N2058" s="3">
        <v>7.9137041896968965</v>
      </c>
      <c r="O2058" s="3">
        <v>1</v>
      </c>
      <c r="P2058" s="3">
        <f t="shared" si="126"/>
        <v>7.9137041896968965</v>
      </c>
      <c r="Q2058" s="3">
        <f>P2058</f>
        <v>7.9137041896968965</v>
      </c>
    </row>
    <row r="2059" spans="1:17" x14ac:dyDescent="0.25">
      <c r="A2059" s="3" t="s">
        <v>158</v>
      </c>
      <c r="B2059" s="3" t="s">
        <v>8</v>
      </c>
      <c r="C2059" s="3" t="s">
        <v>9</v>
      </c>
      <c r="D2059" s="3">
        <v>0.56000000000000005</v>
      </c>
      <c r="E2059" s="3">
        <v>0.48</v>
      </c>
      <c r="F2059" s="3" t="s">
        <v>183</v>
      </c>
      <c r="G2059" s="2">
        <v>1620</v>
      </c>
      <c r="H2059" s="3">
        <v>3.1012112654459791</v>
      </c>
      <c r="I2059" s="3">
        <v>9862.3829003946412</v>
      </c>
      <c r="J2059" s="3">
        <v>20.744983760574389</v>
      </c>
      <c r="K2059" s="3">
        <f>1-0.712</f>
        <v>0.28800000000000003</v>
      </c>
      <c r="L2059" s="3">
        <f t="shared" si="125"/>
        <v>5.9745553230454247</v>
      </c>
      <c r="M2059" s="4">
        <f t="shared" si="124"/>
        <v>5.9745553230454247</v>
      </c>
      <c r="N2059" s="3">
        <v>2.5017878033712178</v>
      </c>
      <c r="O2059" s="3">
        <f>1-0.531</f>
        <v>0.46899999999999997</v>
      </c>
      <c r="P2059" s="3">
        <f t="shared" si="126"/>
        <v>1.1733384797811011</v>
      </c>
      <c r="Q2059" s="3">
        <f>P2059</f>
        <v>1.1733384797811011</v>
      </c>
    </row>
    <row r="2060" spans="1:17" x14ac:dyDescent="0.25">
      <c r="A2060" s="3" t="s">
        <v>158</v>
      </c>
      <c r="B2060" s="3" t="s">
        <v>310</v>
      </c>
      <c r="C2060" s="3" t="s">
        <v>9</v>
      </c>
      <c r="D2060" s="3">
        <v>0.56000000000000005</v>
      </c>
      <c r="E2060" s="3">
        <v>0.48</v>
      </c>
      <c r="F2060" s="3" t="s">
        <v>320</v>
      </c>
      <c r="G2060" s="2">
        <v>1620</v>
      </c>
      <c r="H2060" s="3">
        <v>32.626360578959762</v>
      </c>
      <c r="I2060" s="3">
        <v>102130.59058576536</v>
      </c>
      <c r="J2060" s="3">
        <v>205.63251489796224</v>
      </c>
      <c r="K2060" s="3">
        <v>1</v>
      </c>
      <c r="L2060" s="3">
        <f t="shared" si="125"/>
        <v>205.63251489796224</v>
      </c>
      <c r="M2060" s="4">
        <f t="shared" si="124"/>
        <v>205.63251489796224</v>
      </c>
      <c r="N2060" s="3">
        <v>28.235138168909348</v>
      </c>
      <c r="O2060" s="3">
        <v>1</v>
      </c>
      <c r="P2060" s="3">
        <f t="shared" si="126"/>
        <v>28.235138168909348</v>
      </c>
      <c r="Q2060" s="3">
        <f>P2060</f>
        <v>28.235138168909348</v>
      </c>
    </row>
    <row r="2061" spans="1:17" x14ac:dyDescent="0.25">
      <c r="A2061" s="3" t="s">
        <v>158</v>
      </c>
      <c r="B2061" s="3" t="s">
        <v>351</v>
      </c>
      <c r="C2061" s="3" t="s">
        <v>352</v>
      </c>
      <c r="D2061" s="3">
        <v>0.36</v>
      </c>
      <c r="E2061" s="3">
        <v>0.57999999999999996</v>
      </c>
      <c r="F2061" s="3" t="s">
        <v>290</v>
      </c>
      <c r="G2061" s="2">
        <v>1620</v>
      </c>
      <c r="H2061" s="3">
        <v>0.79411362159806587</v>
      </c>
      <c r="I2061" s="3">
        <v>2499.4747194136212</v>
      </c>
      <c r="J2061" s="3">
        <v>5.3704311193273186</v>
      </c>
      <c r="K2061" s="3">
        <v>1</v>
      </c>
      <c r="L2061" s="3">
        <f t="shared" si="125"/>
        <v>5.3704311193273186</v>
      </c>
      <c r="M2061" s="4">
        <f t="shared" si="124"/>
        <v>5.3704311193273186</v>
      </c>
      <c r="N2061" s="3">
        <v>0.70906663960202909</v>
      </c>
      <c r="O2061" s="3">
        <v>1</v>
      </c>
      <c r="P2061" s="3">
        <f t="shared" si="126"/>
        <v>0.70906663960202909</v>
      </c>
      <c r="Q2061" s="3">
        <f>P2061</f>
        <v>0.70906663960202909</v>
      </c>
    </row>
    <row r="2062" spans="1:17" x14ac:dyDescent="0.25">
      <c r="A2062" s="3" t="s">
        <v>158</v>
      </c>
      <c r="B2062" s="3" t="s">
        <v>89</v>
      </c>
      <c r="C2062" s="3" t="s">
        <v>9</v>
      </c>
      <c r="D2062" s="3">
        <v>0.56000000000000005</v>
      </c>
      <c r="E2062" s="3">
        <v>0.48</v>
      </c>
      <c r="F2062" s="3" t="s">
        <v>264</v>
      </c>
      <c r="G2062" s="2">
        <v>1620</v>
      </c>
      <c r="H2062" s="3">
        <v>37.28002873726664</v>
      </c>
      <c r="I2062" s="3">
        <v>115467.12524522496</v>
      </c>
      <c r="J2062" s="3">
        <v>251.08912902867633</v>
      </c>
      <c r="K2062" s="3">
        <v>1</v>
      </c>
      <c r="L2062" s="3">
        <f t="shared" si="125"/>
        <v>251.08912902867633</v>
      </c>
      <c r="M2062" s="4">
        <f t="shared" si="124"/>
        <v>251.08912902867633</v>
      </c>
      <c r="N2062" s="3">
        <v>34.178276907259217</v>
      </c>
      <c r="O2062" s="3">
        <v>1</v>
      </c>
      <c r="P2062" s="3">
        <f t="shared" si="126"/>
        <v>34.178276907259217</v>
      </c>
      <c r="Q2062" s="3">
        <f>P2062</f>
        <v>34.178276907259217</v>
      </c>
    </row>
    <row r="2063" spans="1:17" x14ac:dyDescent="0.25">
      <c r="A2063" s="3" t="s">
        <v>158</v>
      </c>
      <c r="B2063" s="3" t="s">
        <v>310</v>
      </c>
      <c r="C2063" s="3" t="s">
        <v>9</v>
      </c>
      <c r="D2063" s="3">
        <v>0.56000000000000005</v>
      </c>
      <c r="E2063" s="3">
        <v>0.48</v>
      </c>
      <c r="F2063" s="3" t="s">
        <v>264</v>
      </c>
      <c r="G2063" s="2">
        <v>1620</v>
      </c>
      <c r="H2063" s="3">
        <v>89.206819978326564</v>
      </c>
      <c r="I2063" s="3">
        <v>256493.35502221168</v>
      </c>
      <c r="J2063" s="3">
        <v>545.62939378037936</v>
      </c>
      <c r="K2063" s="3">
        <v>1</v>
      </c>
      <c r="L2063" s="3">
        <f t="shared" si="125"/>
        <v>545.62939378037936</v>
      </c>
      <c r="M2063" s="4">
        <f t="shared" si="124"/>
        <v>545.62939378037936</v>
      </c>
      <c r="N2063" s="3">
        <v>72.480172239843426</v>
      </c>
      <c r="O2063" s="3">
        <v>1</v>
      </c>
      <c r="P2063" s="3">
        <f t="shared" si="126"/>
        <v>72.480172239843426</v>
      </c>
      <c r="Q2063" s="3">
        <f>P2063</f>
        <v>72.480172239843426</v>
      </c>
    </row>
    <row r="2064" spans="1:17" x14ac:dyDescent="0.25">
      <c r="A2064" s="3" t="s">
        <v>158</v>
      </c>
      <c r="B2064" s="3" t="s">
        <v>310</v>
      </c>
      <c r="C2064" s="3" t="s">
        <v>9</v>
      </c>
      <c r="D2064" s="3">
        <v>0.56000000000000005</v>
      </c>
      <c r="E2064" s="3">
        <v>0.48</v>
      </c>
      <c r="F2064" s="3" t="s">
        <v>264</v>
      </c>
      <c r="G2064" s="2">
        <v>1620</v>
      </c>
      <c r="H2064" s="3">
        <v>1.6213086622593122</v>
      </c>
      <c r="I2064" s="3">
        <v>5599.0188978416836</v>
      </c>
      <c r="J2064" s="3">
        <v>11.726659481155458</v>
      </c>
      <c r="K2064" s="3">
        <v>1</v>
      </c>
      <c r="L2064" s="3">
        <f t="shared" si="125"/>
        <v>11.726659481155458</v>
      </c>
      <c r="M2064" s="4">
        <f t="shared" si="124"/>
        <v>11.726659481155458</v>
      </c>
      <c r="N2064" s="3">
        <v>1.6283246530625184</v>
      </c>
      <c r="O2064" s="3">
        <v>1</v>
      </c>
      <c r="P2064" s="3">
        <f t="shared" si="126"/>
        <v>1.6283246530625184</v>
      </c>
      <c r="Q2064" s="3">
        <f>P2064</f>
        <v>1.6283246530625184</v>
      </c>
    </row>
    <row r="2065" spans="1:17" x14ac:dyDescent="0.25">
      <c r="A2065" s="3" t="s">
        <v>158</v>
      </c>
      <c r="B2065" s="3" t="s">
        <v>89</v>
      </c>
      <c r="C2065" s="3" t="s">
        <v>9</v>
      </c>
      <c r="D2065" s="3">
        <v>0.56000000000000005</v>
      </c>
      <c r="E2065" s="3">
        <v>0.48</v>
      </c>
      <c r="F2065" s="3" t="s">
        <v>296</v>
      </c>
      <c r="G2065" s="2">
        <v>1620</v>
      </c>
      <c r="H2065" s="3">
        <v>4.9931813027372541E-4</v>
      </c>
      <c r="I2065" s="3">
        <v>1.8824281955090765</v>
      </c>
      <c r="J2065" s="3">
        <v>4.0285670365072307E-3</v>
      </c>
      <c r="K2065" s="3">
        <v>1</v>
      </c>
      <c r="L2065" s="3">
        <f t="shared" si="125"/>
        <v>4.0285670365072307E-3</v>
      </c>
      <c r="M2065" s="4">
        <f t="shared" si="124"/>
        <v>4.0285670365072307E-3</v>
      </c>
      <c r="N2065" s="3">
        <v>4.9135350548037483E-4</v>
      </c>
      <c r="O2065" s="3">
        <v>1</v>
      </c>
      <c r="P2065" s="3">
        <f t="shared" si="126"/>
        <v>4.9135350548037483E-4</v>
      </c>
      <c r="Q2065" s="3">
        <f>P2065</f>
        <v>4.9135350548037483E-4</v>
      </c>
    </row>
    <row r="2066" spans="1:17" x14ac:dyDescent="0.25">
      <c r="A2066" s="3" t="s">
        <v>158</v>
      </c>
      <c r="B2066" s="3" t="s">
        <v>310</v>
      </c>
      <c r="C2066" s="3" t="s">
        <v>9</v>
      </c>
      <c r="D2066" s="3">
        <v>0.56000000000000005</v>
      </c>
      <c r="E2066" s="3">
        <v>0.48</v>
      </c>
      <c r="F2066" s="3" t="s">
        <v>307</v>
      </c>
      <c r="G2066" s="2">
        <v>1620</v>
      </c>
      <c r="H2066" s="3">
        <v>4.745134117867571</v>
      </c>
      <c r="I2066" s="3">
        <v>13711.847765981096</v>
      </c>
      <c r="J2066" s="3">
        <v>31.249567879530947</v>
      </c>
      <c r="K2066" s="3">
        <v>1</v>
      </c>
      <c r="L2066" s="3">
        <f t="shared" si="125"/>
        <v>31.249567879530947</v>
      </c>
      <c r="M2066" s="4">
        <f t="shared" si="124"/>
        <v>31.249567879530947</v>
      </c>
      <c r="N2066" s="3">
        <v>3.8805221618240258</v>
      </c>
      <c r="O2066" s="3">
        <v>1</v>
      </c>
      <c r="P2066" s="3">
        <f t="shared" si="126"/>
        <v>3.8805221618240258</v>
      </c>
      <c r="Q2066" s="3">
        <f>P2066</f>
        <v>3.8805221618240258</v>
      </c>
    </row>
    <row r="2067" spans="1:17" x14ac:dyDescent="0.25">
      <c r="A2067" s="3" t="s">
        <v>158</v>
      </c>
      <c r="B2067" s="3" t="s">
        <v>351</v>
      </c>
      <c r="C2067" s="3" t="s">
        <v>352</v>
      </c>
      <c r="D2067" s="3">
        <v>0.36</v>
      </c>
      <c r="E2067" s="3">
        <v>0.57999999999999996</v>
      </c>
      <c r="F2067" s="3" t="s">
        <v>272</v>
      </c>
      <c r="G2067" s="2">
        <v>1620</v>
      </c>
      <c r="H2067" s="3">
        <v>264.48054295046427</v>
      </c>
      <c r="I2067" s="3">
        <v>777854.25075981964</v>
      </c>
      <c r="J2067" s="3">
        <v>1675.9427284193766</v>
      </c>
      <c r="K2067" s="3">
        <v>1</v>
      </c>
      <c r="L2067" s="3">
        <f t="shared" si="125"/>
        <v>1675.9427284193766</v>
      </c>
      <c r="M2067" s="4">
        <f t="shared" si="124"/>
        <v>1675.9427284193766</v>
      </c>
      <c r="N2067" s="3">
        <v>230.92412332127984</v>
      </c>
      <c r="O2067" s="3">
        <v>1</v>
      </c>
      <c r="P2067" s="3">
        <f t="shared" si="126"/>
        <v>230.92412332127984</v>
      </c>
      <c r="Q2067" s="3">
        <f>P2067</f>
        <v>230.92412332127984</v>
      </c>
    </row>
    <row r="2068" spans="1:17" x14ac:dyDescent="0.25">
      <c r="A2068" s="3" t="s">
        <v>158</v>
      </c>
      <c r="B2068" s="3" t="s">
        <v>8</v>
      </c>
      <c r="C2068" s="3" t="s">
        <v>9</v>
      </c>
      <c r="D2068" s="3">
        <v>0.56000000000000005</v>
      </c>
      <c r="E2068" s="3">
        <v>0.48</v>
      </c>
      <c r="F2068" s="3" t="s">
        <v>163</v>
      </c>
      <c r="G2068" s="2">
        <v>1620</v>
      </c>
      <c r="H2068" s="3">
        <v>10.742899898617718</v>
      </c>
      <c r="I2068" s="3">
        <v>33203.048132703538</v>
      </c>
      <c r="J2068" s="3">
        <v>67.695087781256959</v>
      </c>
      <c r="K2068" s="3">
        <v>1</v>
      </c>
      <c r="L2068" s="3">
        <f t="shared" si="125"/>
        <v>67.695087781256959</v>
      </c>
      <c r="M2068" s="4">
        <f t="shared" si="124"/>
        <v>67.695087781256959</v>
      </c>
      <c r="N2068" s="3">
        <v>9.0739667129810986</v>
      </c>
      <c r="O2068" s="3">
        <v>1</v>
      </c>
      <c r="P2068" s="3">
        <f t="shared" si="126"/>
        <v>9.0739667129810986</v>
      </c>
      <c r="Q2068" s="3">
        <f>P2068</f>
        <v>9.0739667129810986</v>
      </c>
    </row>
    <row r="2069" spans="1:17" x14ac:dyDescent="0.25">
      <c r="A2069" s="3" t="s">
        <v>158</v>
      </c>
      <c r="B2069" s="3" t="s">
        <v>89</v>
      </c>
      <c r="C2069" s="3" t="s">
        <v>9</v>
      </c>
      <c r="D2069" s="3">
        <v>0.56000000000000005</v>
      </c>
      <c r="E2069" s="3">
        <v>0.48</v>
      </c>
      <c r="F2069" s="3" t="s">
        <v>17</v>
      </c>
      <c r="G2069" s="2">
        <v>2000</v>
      </c>
      <c r="H2069" s="3">
        <v>6.777379528496618E-3</v>
      </c>
      <c r="I2069" s="3">
        <v>20.864704415827809</v>
      </c>
      <c r="J2069" s="3">
        <v>5.5738903726847776E-2</v>
      </c>
      <c r="K2069" s="3">
        <v>1</v>
      </c>
      <c r="L2069" s="3">
        <f t="shared" si="125"/>
        <v>5.5738903726847776E-2</v>
      </c>
      <c r="M2069" s="4">
        <f t="shared" si="124"/>
        <v>5.5738903726847776E-2</v>
      </c>
      <c r="N2069" s="3">
        <v>7.9527107895853537E-3</v>
      </c>
      <c r="O2069" s="3">
        <v>1</v>
      </c>
      <c r="P2069" s="3">
        <f t="shared" si="126"/>
        <v>7.9527107895853537E-3</v>
      </c>
      <c r="Q2069" s="3">
        <f>P2069</f>
        <v>7.9527107895853537E-3</v>
      </c>
    </row>
    <row r="2070" spans="1:17" x14ac:dyDescent="0.25">
      <c r="A2070" s="3" t="s">
        <v>158</v>
      </c>
      <c r="B2070" s="3" t="s">
        <v>351</v>
      </c>
      <c r="C2070" s="3" t="s">
        <v>352</v>
      </c>
      <c r="D2070" s="3">
        <v>0.36</v>
      </c>
      <c r="E2070" s="3">
        <v>0.57999999999999996</v>
      </c>
      <c r="F2070" s="3" t="s">
        <v>290</v>
      </c>
      <c r="G2070" s="2">
        <v>3000</v>
      </c>
      <c r="H2070" s="3">
        <v>6.066098571382024E-3</v>
      </c>
      <c r="I2070" s="3">
        <v>19.121840558955522</v>
      </c>
      <c r="J2070" s="3">
        <v>4.1465311314263856E-2</v>
      </c>
      <c r="K2070" s="3">
        <v>1</v>
      </c>
      <c r="L2070" s="3">
        <f t="shared" si="125"/>
        <v>4.1465311314263856E-2</v>
      </c>
      <c r="M2070" s="3">
        <v>0</v>
      </c>
      <c r="N2070" s="3">
        <v>5.4033072293202134E-3</v>
      </c>
      <c r="O2070" s="3">
        <v>1</v>
      </c>
      <c r="P2070" s="3">
        <f t="shared" si="126"/>
        <v>5.4033072293202134E-3</v>
      </c>
      <c r="Q2070" s="3">
        <v>0</v>
      </c>
    </row>
    <row r="2071" spans="1:17" x14ac:dyDescent="0.25">
      <c r="A2071" s="3" t="s">
        <v>158</v>
      </c>
      <c r="B2071" s="3" t="s">
        <v>310</v>
      </c>
      <c r="C2071" s="3" t="s">
        <v>9</v>
      </c>
      <c r="D2071" s="3">
        <v>0.56000000000000005</v>
      </c>
      <c r="E2071" s="3">
        <v>0.48</v>
      </c>
      <c r="F2071" s="3" t="s">
        <v>264</v>
      </c>
      <c r="G2071" s="2">
        <v>3000</v>
      </c>
      <c r="H2071" s="3">
        <v>22.548400972061025</v>
      </c>
      <c r="I2071" s="3">
        <v>63647.827087432946</v>
      </c>
      <c r="J2071" s="3">
        <v>134.20152631811325</v>
      </c>
      <c r="K2071" s="3">
        <v>1</v>
      </c>
      <c r="L2071" s="3">
        <f t="shared" si="125"/>
        <v>134.20152631811325</v>
      </c>
      <c r="M2071" s="3">
        <v>0</v>
      </c>
      <c r="N2071" s="3">
        <v>17.997575011540111</v>
      </c>
      <c r="O2071" s="3">
        <v>1</v>
      </c>
      <c r="P2071" s="3">
        <f t="shared" si="126"/>
        <v>17.997575011540111</v>
      </c>
      <c r="Q2071" s="3">
        <v>0</v>
      </c>
    </row>
    <row r="2072" spans="1:17" x14ac:dyDescent="0.25">
      <c r="A2072" s="3" t="s">
        <v>158</v>
      </c>
      <c r="B2072" s="3" t="s">
        <v>351</v>
      </c>
      <c r="C2072" s="3" t="s">
        <v>352</v>
      </c>
      <c r="D2072" s="3">
        <v>0.36</v>
      </c>
      <c r="E2072" s="3">
        <v>0.57999999999999996</v>
      </c>
      <c r="F2072" s="3" t="s">
        <v>272</v>
      </c>
      <c r="G2072" s="2">
        <v>3000</v>
      </c>
      <c r="H2072" s="3">
        <v>6.2733186392708591</v>
      </c>
      <c r="I2072" s="3">
        <v>19134.842268092194</v>
      </c>
      <c r="J2072" s="3">
        <v>42.621312939747639</v>
      </c>
      <c r="K2072" s="3">
        <v>1</v>
      </c>
      <c r="L2072" s="3">
        <f t="shared" si="125"/>
        <v>42.621312939747639</v>
      </c>
      <c r="M2072" s="3">
        <v>0</v>
      </c>
      <c r="N2072" s="3">
        <v>5.4075142253423358</v>
      </c>
      <c r="O2072" s="3">
        <v>1</v>
      </c>
      <c r="P2072" s="3">
        <f t="shared" si="126"/>
        <v>5.4075142253423358</v>
      </c>
      <c r="Q2072" s="3">
        <v>0</v>
      </c>
    </row>
    <row r="2073" spans="1:17" x14ac:dyDescent="0.25">
      <c r="A2073" s="3" t="s">
        <v>158</v>
      </c>
      <c r="B2073" s="3" t="s">
        <v>89</v>
      </c>
      <c r="C2073" s="3" t="s">
        <v>9</v>
      </c>
      <c r="D2073" s="3">
        <v>0.56000000000000005</v>
      </c>
      <c r="E2073" s="3">
        <v>0.48</v>
      </c>
      <c r="F2073" s="3" t="s">
        <v>264</v>
      </c>
      <c r="G2073" s="2">
        <v>1633</v>
      </c>
      <c r="H2073" s="3">
        <v>49.988737820485774</v>
      </c>
      <c r="I2073" s="3">
        <v>152967.4671057396</v>
      </c>
      <c r="J2073" s="3">
        <v>323.51752981106682</v>
      </c>
      <c r="K2073" s="3">
        <v>1</v>
      </c>
      <c r="L2073" s="3">
        <f t="shared" si="125"/>
        <v>323.51752981106682</v>
      </c>
      <c r="M2073" s="4">
        <f t="shared" ref="M2073:M2136" si="127">L2073</f>
        <v>323.51752981106682</v>
      </c>
      <c r="N2073" s="3">
        <v>42.698782597652659</v>
      </c>
      <c r="O2073" s="3">
        <v>1</v>
      </c>
      <c r="P2073" s="3">
        <f t="shared" si="126"/>
        <v>42.698782597652659</v>
      </c>
      <c r="Q2073" s="3">
        <f>P2073</f>
        <v>42.698782597652659</v>
      </c>
    </row>
    <row r="2074" spans="1:17" x14ac:dyDescent="0.25">
      <c r="A2074" s="3" t="s">
        <v>158</v>
      </c>
      <c r="B2074" s="3" t="s">
        <v>89</v>
      </c>
      <c r="C2074" s="3" t="s">
        <v>9</v>
      </c>
      <c r="D2074" s="3">
        <v>0.56000000000000005</v>
      </c>
      <c r="E2074" s="3">
        <v>0.48</v>
      </c>
      <c r="F2074" s="3" t="s">
        <v>296</v>
      </c>
      <c r="G2074" s="2">
        <v>1633</v>
      </c>
      <c r="H2074" s="3">
        <v>0.72633207646085873</v>
      </c>
      <c r="I2074" s="3">
        <v>2241.9882207550786</v>
      </c>
      <c r="J2074" s="3">
        <v>5.509020218230587</v>
      </c>
      <c r="K2074" s="3">
        <v>1</v>
      </c>
      <c r="L2074" s="3">
        <f t="shared" si="125"/>
        <v>5.509020218230587</v>
      </c>
      <c r="M2074" s="4">
        <f t="shared" si="127"/>
        <v>5.509020218230587</v>
      </c>
      <c r="N2074" s="3">
        <v>0.76708987338490942</v>
      </c>
      <c r="O2074" s="3">
        <v>1</v>
      </c>
      <c r="P2074" s="3">
        <f t="shared" si="126"/>
        <v>0.76708987338490942</v>
      </c>
      <c r="Q2074" s="3">
        <f>P2074</f>
        <v>0.76708987338490942</v>
      </c>
    </row>
    <row r="2075" spans="1:17" x14ac:dyDescent="0.25">
      <c r="A2075" s="3" t="s">
        <v>158</v>
      </c>
      <c r="B2075" s="3" t="s">
        <v>89</v>
      </c>
      <c r="C2075" s="3" t="s">
        <v>9</v>
      </c>
      <c r="D2075" s="3">
        <v>0.56000000000000005</v>
      </c>
      <c r="E2075" s="3">
        <v>0.48</v>
      </c>
      <c r="F2075" s="3" t="s">
        <v>17</v>
      </c>
      <c r="G2075" s="2">
        <v>2000</v>
      </c>
      <c r="H2075" s="3">
        <v>4.6633202599243902E-4</v>
      </c>
      <c r="I2075" s="3">
        <v>1.4491282222582345</v>
      </c>
      <c r="J2075" s="3">
        <v>3.2449289878872709E-3</v>
      </c>
      <c r="K2075" s="3">
        <v>1</v>
      </c>
      <c r="L2075" s="3">
        <f t="shared" si="125"/>
        <v>3.2449289878872709E-3</v>
      </c>
      <c r="M2075" s="4">
        <f t="shared" si="127"/>
        <v>3.2449289878872709E-3</v>
      </c>
      <c r="N2075" s="3">
        <v>4.5903466637923568E-4</v>
      </c>
      <c r="O2075" s="3">
        <v>1</v>
      </c>
      <c r="P2075" s="3">
        <f t="shared" si="126"/>
        <v>4.5903466637923568E-4</v>
      </c>
      <c r="Q2075" s="3">
        <f>P2075</f>
        <v>4.5903466637923568E-4</v>
      </c>
    </row>
    <row r="2076" spans="1:17" x14ac:dyDescent="0.25">
      <c r="A2076" s="3" t="s">
        <v>158</v>
      </c>
      <c r="B2076" s="3" t="s">
        <v>310</v>
      </c>
      <c r="C2076" s="3" t="s">
        <v>9</v>
      </c>
      <c r="D2076" s="3">
        <v>0.56000000000000005</v>
      </c>
      <c r="E2076" s="3">
        <v>0.48</v>
      </c>
      <c r="F2076" s="3" t="s">
        <v>19</v>
      </c>
      <c r="G2076" s="2">
        <v>1660</v>
      </c>
      <c r="H2076" s="3">
        <v>35.128554082055338</v>
      </c>
      <c r="I2076" s="3">
        <v>92040.241059649343</v>
      </c>
      <c r="J2076" s="3">
        <v>195.30304062231156</v>
      </c>
      <c r="K2076" s="3">
        <v>1</v>
      </c>
      <c r="L2076" s="3">
        <f t="shared" si="125"/>
        <v>195.30304062231156</v>
      </c>
      <c r="M2076" s="4">
        <f t="shared" si="127"/>
        <v>195.30304062231156</v>
      </c>
      <c r="N2076" s="3">
        <v>24.542603143743854</v>
      </c>
      <c r="O2076" s="3">
        <v>1</v>
      </c>
      <c r="P2076" s="3">
        <f t="shared" si="126"/>
        <v>24.542603143743854</v>
      </c>
      <c r="Q2076" s="3">
        <f>P2076</f>
        <v>24.542603143743854</v>
      </c>
    </row>
    <row r="2077" spans="1:17" x14ac:dyDescent="0.25">
      <c r="A2077" s="3" t="s">
        <v>158</v>
      </c>
      <c r="B2077" s="3" t="s">
        <v>310</v>
      </c>
      <c r="C2077" s="3" t="s">
        <v>9</v>
      </c>
      <c r="D2077" s="3">
        <v>0.56000000000000005</v>
      </c>
      <c r="E2077" s="3">
        <v>0.48</v>
      </c>
      <c r="F2077" s="3" t="s">
        <v>320</v>
      </c>
      <c r="G2077" s="2">
        <v>1660</v>
      </c>
      <c r="H2077" s="3">
        <v>92.290956084418852</v>
      </c>
      <c r="I2077" s="3">
        <v>276695.84961987595</v>
      </c>
      <c r="J2077" s="3">
        <v>548.17373504912541</v>
      </c>
      <c r="K2077" s="3">
        <v>1</v>
      </c>
      <c r="L2077" s="3">
        <f t="shared" si="125"/>
        <v>548.17373504912541</v>
      </c>
      <c r="M2077" s="4">
        <f t="shared" si="127"/>
        <v>548.17373504912541</v>
      </c>
      <c r="N2077" s="3">
        <v>75.143071635124443</v>
      </c>
      <c r="O2077" s="3">
        <v>1</v>
      </c>
      <c r="P2077" s="3">
        <f t="shared" si="126"/>
        <v>75.143071635124443</v>
      </c>
      <c r="Q2077" s="3">
        <f>P2077</f>
        <v>75.143071635124443</v>
      </c>
    </row>
    <row r="2078" spans="1:17" x14ac:dyDescent="0.25">
      <c r="A2078" s="3" t="s">
        <v>158</v>
      </c>
      <c r="B2078" s="3" t="s">
        <v>89</v>
      </c>
      <c r="C2078" s="3" t="s">
        <v>9</v>
      </c>
      <c r="D2078" s="3">
        <v>0.56000000000000005</v>
      </c>
      <c r="E2078" s="3">
        <v>0.48</v>
      </c>
      <c r="F2078" s="3" t="s">
        <v>264</v>
      </c>
      <c r="G2078" s="2">
        <v>1660</v>
      </c>
      <c r="H2078" s="3">
        <v>46.52925871370833</v>
      </c>
      <c r="I2078" s="3">
        <v>143882.46046846616</v>
      </c>
      <c r="J2078" s="3">
        <v>300.64313949479856</v>
      </c>
      <c r="K2078" s="3">
        <v>1</v>
      </c>
      <c r="L2078" s="3">
        <f t="shared" si="125"/>
        <v>300.64313949479856</v>
      </c>
      <c r="M2078" s="4">
        <f t="shared" si="127"/>
        <v>300.64313949479856</v>
      </c>
      <c r="N2078" s="3">
        <v>40.538961457670879</v>
      </c>
      <c r="O2078" s="3">
        <v>1</v>
      </c>
      <c r="P2078" s="3">
        <f t="shared" si="126"/>
        <v>40.538961457670879</v>
      </c>
      <c r="Q2078" s="3">
        <f>P2078</f>
        <v>40.538961457670879</v>
      </c>
    </row>
    <row r="2079" spans="1:17" x14ac:dyDescent="0.25">
      <c r="A2079" s="3" t="s">
        <v>158</v>
      </c>
      <c r="B2079" s="3" t="s">
        <v>351</v>
      </c>
      <c r="C2079" s="3" t="s">
        <v>352</v>
      </c>
      <c r="D2079" s="3">
        <v>0.36</v>
      </c>
      <c r="E2079" s="3">
        <v>0.57999999999999996</v>
      </c>
      <c r="F2079" s="3" t="s">
        <v>272</v>
      </c>
      <c r="G2079" s="2">
        <v>1660</v>
      </c>
      <c r="H2079" s="3">
        <v>176.92262558586876</v>
      </c>
      <c r="I2079" s="3">
        <v>533265.19511313317</v>
      </c>
      <c r="J2079" s="3">
        <v>1084.4372215852607</v>
      </c>
      <c r="K2079" s="3">
        <v>1</v>
      </c>
      <c r="L2079" s="3">
        <f t="shared" si="125"/>
        <v>1084.4372215852607</v>
      </c>
      <c r="M2079" s="4">
        <f t="shared" si="127"/>
        <v>1084.4372215852607</v>
      </c>
      <c r="N2079" s="3">
        <v>147.52432767794889</v>
      </c>
      <c r="O2079" s="3">
        <v>1</v>
      </c>
      <c r="P2079" s="3">
        <f t="shared" si="126"/>
        <v>147.52432767794889</v>
      </c>
      <c r="Q2079" s="3">
        <f>P2079</f>
        <v>147.52432767794889</v>
      </c>
    </row>
    <row r="2080" spans="1:17" x14ac:dyDescent="0.25">
      <c r="A2080" s="3" t="s">
        <v>158</v>
      </c>
      <c r="B2080" s="3" t="s">
        <v>8</v>
      </c>
      <c r="C2080" s="3" t="s">
        <v>9</v>
      </c>
      <c r="D2080" s="3">
        <v>0.56000000000000005</v>
      </c>
      <c r="E2080" s="3">
        <v>0.48</v>
      </c>
      <c r="F2080" s="3" t="s">
        <v>19</v>
      </c>
      <c r="G2080" s="2">
        <v>1700</v>
      </c>
      <c r="H2080" s="3">
        <v>0.59593780382574635</v>
      </c>
      <c r="I2080" s="3">
        <v>2227.59588293857</v>
      </c>
      <c r="J2080" s="3">
        <v>4.8074952617251796</v>
      </c>
      <c r="K2080" s="3">
        <v>1</v>
      </c>
      <c r="L2080" s="3">
        <f t="shared" si="125"/>
        <v>4.8074952617251796</v>
      </c>
      <c r="M2080" s="4">
        <f t="shared" si="127"/>
        <v>4.8074952617251796</v>
      </c>
      <c r="N2080" s="3">
        <v>0.65596317491226031</v>
      </c>
      <c r="O2080" s="3">
        <v>1</v>
      </c>
      <c r="P2080" s="3">
        <f t="shared" si="126"/>
        <v>0.65596317491226031</v>
      </c>
      <c r="Q2080" s="3">
        <f>P2080</f>
        <v>0.65596317491226031</v>
      </c>
    </row>
    <row r="2081" spans="1:17" x14ac:dyDescent="0.25">
      <c r="A2081" s="3" t="s">
        <v>158</v>
      </c>
      <c r="B2081" s="3" t="s">
        <v>8</v>
      </c>
      <c r="C2081" s="3" t="s">
        <v>9</v>
      </c>
      <c r="D2081" s="3">
        <v>0.56000000000000005</v>
      </c>
      <c r="E2081" s="3">
        <v>0.48</v>
      </c>
      <c r="F2081" s="3" t="s">
        <v>19</v>
      </c>
      <c r="G2081" s="2">
        <v>1700</v>
      </c>
      <c r="H2081" s="3">
        <v>3.6810151078012865</v>
      </c>
      <c r="I2081" s="3">
        <v>13626.88286307341</v>
      </c>
      <c r="J2081" s="3">
        <v>28.286444190732968</v>
      </c>
      <c r="K2081" s="3">
        <v>1</v>
      </c>
      <c r="L2081" s="3">
        <f t="shared" si="125"/>
        <v>28.286444190732968</v>
      </c>
      <c r="M2081" s="4">
        <f t="shared" si="127"/>
        <v>28.286444190732968</v>
      </c>
      <c r="N2081" s="3">
        <v>3.8930229061170145</v>
      </c>
      <c r="O2081" s="3">
        <v>1</v>
      </c>
      <c r="P2081" s="3">
        <f t="shared" si="126"/>
        <v>3.8930229061170145</v>
      </c>
      <c r="Q2081" s="3">
        <f>P2081</f>
        <v>3.8930229061170145</v>
      </c>
    </row>
    <row r="2082" spans="1:17" x14ac:dyDescent="0.25">
      <c r="A2082" s="3" t="s">
        <v>158</v>
      </c>
      <c r="B2082" s="3" t="s">
        <v>310</v>
      </c>
      <c r="C2082" s="3" t="s">
        <v>9</v>
      </c>
      <c r="D2082" s="3">
        <v>0.56000000000000005</v>
      </c>
      <c r="E2082" s="3">
        <v>0.48</v>
      </c>
      <c r="F2082" s="3" t="s">
        <v>19</v>
      </c>
      <c r="G2082" s="2">
        <v>1700</v>
      </c>
      <c r="H2082" s="3">
        <v>0.6570301391301665</v>
      </c>
      <c r="I2082" s="3">
        <v>1952.3190355483168</v>
      </c>
      <c r="J2082" s="3">
        <v>3.9388442991576005</v>
      </c>
      <c r="K2082" s="3">
        <v>1</v>
      </c>
      <c r="L2082" s="3">
        <f t="shared" si="125"/>
        <v>3.9388442991576005</v>
      </c>
      <c r="M2082" s="4">
        <f t="shared" si="127"/>
        <v>3.9388442991576005</v>
      </c>
      <c r="N2082" s="3">
        <v>0.53571207545977984</v>
      </c>
      <c r="O2082" s="3">
        <v>1</v>
      </c>
      <c r="P2082" s="3">
        <f t="shared" si="126"/>
        <v>0.53571207545977984</v>
      </c>
      <c r="Q2082" s="3">
        <f>P2082</f>
        <v>0.53571207545977984</v>
      </c>
    </row>
    <row r="2083" spans="1:17" x14ac:dyDescent="0.25">
      <c r="A2083" s="3" t="s">
        <v>158</v>
      </c>
      <c r="B2083" s="3" t="s">
        <v>310</v>
      </c>
      <c r="C2083" s="3" t="s">
        <v>9</v>
      </c>
      <c r="D2083" s="3">
        <v>0.56000000000000005</v>
      </c>
      <c r="E2083" s="3">
        <v>0.48</v>
      </c>
      <c r="F2083" s="3" t="s">
        <v>19</v>
      </c>
      <c r="G2083" s="2">
        <v>1700</v>
      </c>
      <c r="H2083" s="3">
        <v>176.27944028620848</v>
      </c>
      <c r="I2083" s="3">
        <v>663680.68112286599</v>
      </c>
      <c r="J2083" s="3">
        <v>1292.3219256023542</v>
      </c>
      <c r="K2083" s="3">
        <v>1</v>
      </c>
      <c r="L2083" s="3">
        <f t="shared" si="125"/>
        <v>1292.3219256023542</v>
      </c>
      <c r="M2083" s="4">
        <f t="shared" si="127"/>
        <v>1292.3219256023542</v>
      </c>
      <c r="N2083" s="3">
        <v>176.28112011084542</v>
      </c>
      <c r="O2083" s="3">
        <v>1</v>
      </c>
      <c r="P2083" s="3">
        <f t="shared" si="126"/>
        <v>176.28112011084542</v>
      </c>
      <c r="Q2083" s="3">
        <f>P2083</f>
        <v>176.28112011084542</v>
      </c>
    </row>
    <row r="2084" spans="1:17" x14ac:dyDescent="0.25">
      <c r="A2084" s="3" t="s">
        <v>158</v>
      </c>
      <c r="B2084" s="3" t="s">
        <v>8</v>
      </c>
      <c r="C2084" s="3" t="s">
        <v>9</v>
      </c>
      <c r="D2084" s="3">
        <v>0.56000000000000005</v>
      </c>
      <c r="E2084" s="3">
        <v>0.48</v>
      </c>
      <c r="F2084" s="3" t="s">
        <v>19</v>
      </c>
      <c r="G2084" s="2">
        <v>1700</v>
      </c>
      <c r="H2084" s="3">
        <v>1.2498703364136744E-5</v>
      </c>
      <c r="I2084" s="3">
        <v>5.0772212970653957E-2</v>
      </c>
      <c r="J2084" s="3">
        <v>1.5101569399839898E-4</v>
      </c>
      <c r="K2084" s="3">
        <f>1-0.712</f>
        <v>0.28800000000000003</v>
      </c>
      <c r="L2084" s="3">
        <f t="shared" si="125"/>
        <v>4.3492519871538914E-5</v>
      </c>
      <c r="M2084" s="4">
        <f t="shared" si="127"/>
        <v>4.3492519871538914E-5</v>
      </c>
      <c r="N2084" s="3">
        <v>2.0712708700340421E-5</v>
      </c>
      <c r="O2084" s="3">
        <f>1-0.531</f>
        <v>0.46899999999999997</v>
      </c>
      <c r="P2084" s="3">
        <f t="shared" si="126"/>
        <v>9.7142603804596578E-6</v>
      </c>
      <c r="Q2084" s="3">
        <f>P2084</f>
        <v>9.7142603804596578E-6</v>
      </c>
    </row>
    <row r="2085" spans="1:17" x14ac:dyDescent="0.25">
      <c r="A2085" s="3" t="s">
        <v>158</v>
      </c>
      <c r="B2085" s="3" t="s">
        <v>8</v>
      </c>
      <c r="C2085" s="3" t="s">
        <v>9</v>
      </c>
      <c r="D2085" s="3">
        <v>0.56000000000000005</v>
      </c>
      <c r="E2085" s="3">
        <v>0.48</v>
      </c>
      <c r="F2085" s="3" t="s">
        <v>19</v>
      </c>
      <c r="G2085" s="2">
        <v>1700</v>
      </c>
      <c r="H2085" s="3">
        <v>3.4135148862307609</v>
      </c>
      <c r="I2085" s="3">
        <v>12617.513789284863</v>
      </c>
      <c r="J2085" s="3">
        <v>25.596654118920881</v>
      </c>
      <c r="K2085" s="3">
        <f>1-0.712</f>
        <v>0.28800000000000003</v>
      </c>
      <c r="L2085" s="3">
        <f t="shared" si="125"/>
        <v>7.3718363862492149</v>
      </c>
      <c r="M2085" s="4">
        <f t="shared" si="127"/>
        <v>7.3718363862492149</v>
      </c>
      <c r="N2085" s="3">
        <v>3.183296853483029</v>
      </c>
      <c r="O2085" s="3">
        <f>1-0.531</f>
        <v>0.46899999999999997</v>
      </c>
      <c r="P2085" s="3">
        <f t="shared" si="126"/>
        <v>1.4929662242835406</v>
      </c>
      <c r="Q2085" s="3">
        <f>P2085</f>
        <v>1.4929662242835406</v>
      </c>
    </row>
    <row r="2086" spans="1:17" x14ac:dyDescent="0.25">
      <c r="A2086" s="3" t="s">
        <v>158</v>
      </c>
      <c r="B2086" s="3" t="s">
        <v>310</v>
      </c>
      <c r="C2086" s="3" t="s">
        <v>9</v>
      </c>
      <c r="D2086" s="3">
        <v>0.56000000000000005</v>
      </c>
      <c r="E2086" s="3">
        <v>0.48</v>
      </c>
      <c r="F2086" s="3" t="s">
        <v>275</v>
      </c>
      <c r="G2086" s="2">
        <v>1700</v>
      </c>
      <c r="H2086" s="3">
        <v>8.388707149482725</v>
      </c>
      <c r="I2086" s="3">
        <v>32130.336136753627</v>
      </c>
      <c r="J2086" s="3">
        <v>74.159434167215153</v>
      </c>
      <c r="K2086" s="3">
        <v>1</v>
      </c>
      <c r="L2086" s="3">
        <f t="shared" si="125"/>
        <v>74.159434167215153</v>
      </c>
      <c r="M2086" s="4">
        <f t="shared" si="127"/>
        <v>74.159434167215153</v>
      </c>
      <c r="N2086" s="3">
        <v>10.245828211073311</v>
      </c>
      <c r="O2086" s="3">
        <v>1</v>
      </c>
      <c r="P2086" s="3">
        <f t="shared" si="126"/>
        <v>10.245828211073311</v>
      </c>
      <c r="Q2086" s="3">
        <f>P2086</f>
        <v>10.245828211073311</v>
      </c>
    </row>
    <row r="2087" spans="1:17" x14ac:dyDescent="0.25">
      <c r="A2087" s="3" t="s">
        <v>158</v>
      </c>
      <c r="B2087" s="3" t="s">
        <v>310</v>
      </c>
      <c r="C2087" s="3" t="s">
        <v>9</v>
      </c>
      <c r="D2087" s="3">
        <v>0.56000000000000005</v>
      </c>
      <c r="E2087" s="3">
        <v>0.48</v>
      </c>
      <c r="F2087" s="3" t="s">
        <v>294</v>
      </c>
      <c r="G2087" s="2">
        <v>1700</v>
      </c>
      <c r="H2087" s="3">
        <v>5.9567579528034709E-2</v>
      </c>
      <c r="I2087" s="3">
        <v>181.91652506447357</v>
      </c>
      <c r="J2087" s="3">
        <v>0.40510365126064596</v>
      </c>
      <c r="K2087" s="3">
        <v>1</v>
      </c>
      <c r="L2087" s="3">
        <f t="shared" si="125"/>
        <v>0.40510365126064596</v>
      </c>
      <c r="M2087" s="4">
        <f t="shared" si="127"/>
        <v>0.40510365126064596</v>
      </c>
      <c r="N2087" s="3">
        <v>5.1861466121810043E-2</v>
      </c>
      <c r="O2087" s="3">
        <v>1</v>
      </c>
      <c r="P2087" s="3">
        <f t="shared" si="126"/>
        <v>5.1861466121810043E-2</v>
      </c>
      <c r="Q2087" s="3">
        <f>P2087</f>
        <v>5.1861466121810043E-2</v>
      </c>
    </row>
    <row r="2088" spans="1:17" x14ac:dyDescent="0.25">
      <c r="A2088" s="3" t="s">
        <v>158</v>
      </c>
      <c r="B2088" s="3" t="s">
        <v>8</v>
      </c>
      <c r="C2088" s="3" t="s">
        <v>9</v>
      </c>
      <c r="D2088" s="3">
        <v>0.56000000000000005</v>
      </c>
      <c r="E2088" s="3">
        <v>0.48</v>
      </c>
      <c r="F2088" s="3" t="s">
        <v>11</v>
      </c>
      <c r="G2088" s="2">
        <v>1700</v>
      </c>
      <c r="H2088" s="3">
        <v>58.140075906698904</v>
      </c>
      <c r="I2088" s="3">
        <v>224074.03108134607</v>
      </c>
      <c r="J2088" s="3">
        <v>482.65302631827376</v>
      </c>
      <c r="K2088" s="3">
        <v>1</v>
      </c>
      <c r="L2088" s="3">
        <f t="shared" si="125"/>
        <v>482.65302631827376</v>
      </c>
      <c r="M2088" s="4">
        <f t="shared" si="127"/>
        <v>482.65302631827376</v>
      </c>
      <c r="N2088" s="3">
        <v>64.978303232966113</v>
      </c>
      <c r="O2088" s="3">
        <v>1</v>
      </c>
      <c r="P2088" s="3">
        <f t="shared" si="126"/>
        <v>64.978303232966113</v>
      </c>
      <c r="Q2088" s="3">
        <f>P2088</f>
        <v>64.978303232966113</v>
      </c>
    </row>
    <row r="2089" spans="1:17" x14ac:dyDescent="0.25">
      <c r="A2089" s="3" t="s">
        <v>158</v>
      </c>
      <c r="B2089" s="3" t="s">
        <v>8</v>
      </c>
      <c r="C2089" s="3" t="s">
        <v>9</v>
      </c>
      <c r="D2089" s="3">
        <v>0.56000000000000005</v>
      </c>
      <c r="E2089" s="3">
        <v>0.48</v>
      </c>
      <c r="F2089" s="3" t="s">
        <v>11</v>
      </c>
      <c r="G2089" s="2">
        <v>1700</v>
      </c>
      <c r="H2089" s="3">
        <v>5.6432211745047783E-2</v>
      </c>
      <c r="I2089" s="3">
        <v>196.57111376045884</v>
      </c>
      <c r="J2089" s="3">
        <v>0.43158906830637445</v>
      </c>
      <c r="K2089" s="3">
        <v>1</v>
      </c>
      <c r="L2089" s="3">
        <f t="shared" si="125"/>
        <v>0.43158906830637445</v>
      </c>
      <c r="M2089" s="4">
        <f t="shared" si="127"/>
        <v>0.43158906830637445</v>
      </c>
      <c r="N2089" s="3">
        <v>4.9280446067387629E-2</v>
      </c>
      <c r="O2089" s="3">
        <v>1</v>
      </c>
      <c r="P2089" s="3">
        <f t="shared" si="126"/>
        <v>4.9280446067387629E-2</v>
      </c>
      <c r="Q2089" s="3">
        <f>P2089</f>
        <v>4.9280446067387629E-2</v>
      </c>
    </row>
    <row r="2090" spans="1:17" x14ac:dyDescent="0.25">
      <c r="A2090" s="3" t="s">
        <v>158</v>
      </c>
      <c r="B2090" s="3" t="s">
        <v>8</v>
      </c>
      <c r="C2090" s="3" t="s">
        <v>9</v>
      </c>
      <c r="D2090" s="3">
        <v>0.56000000000000005</v>
      </c>
      <c r="E2090" s="3">
        <v>0.48</v>
      </c>
      <c r="F2090" s="3" t="s">
        <v>183</v>
      </c>
      <c r="G2090" s="2">
        <v>1700</v>
      </c>
      <c r="H2090" s="3">
        <v>0.58677173202629684</v>
      </c>
      <c r="I2090" s="3">
        <v>2239.0709072002469</v>
      </c>
      <c r="J2090" s="3">
        <v>5.4305890435344644</v>
      </c>
      <c r="K2090" s="3">
        <v>1</v>
      </c>
      <c r="L2090" s="3">
        <f t="shared" si="125"/>
        <v>5.4305890435344644</v>
      </c>
      <c r="M2090" s="4">
        <f t="shared" si="127"/>
        <v>5.4305890435344644</v>
      </c>
      <c r="N2090" s="3">
        <v>0.86087078546608198</v>
      </c>
      <c r="O2090" s="3">
        <v>1</v>
      </c>
      <c r="P2090" s="3">
        <f t="shared" si="126"/>
        <v>0.86087078546608198</v>
      </c>
      <c r="Q2090" s="3">
        <f>P2090</f>
        <v>0.86087078546608198</v>
      </c>
    </row>
    <row r="2091" spans="1:17" x14ac:dyDescent="0.25">
      <c r="A2091" s="3" t="s">
        <v>158</v>
      </c>
      <c r="B2091" s="3" t="s">
        <v>8</v>
      </c>
      <c r="C2091" s="3" t="s">
        <v>9</v>
      </c>
      <c r="D2091" s="3">
        <v>0.56000000000000005</v>
      </c>
      <c r="E2091" s="3">
        <v>0.48</v>
      </c>
      <c r="F2091" s="3" t="s">
        <v>183</v>
      </c>
      <c r="G2091" s="2">
        <v>1700</v>
      </c>
      <c r="H2091" s="3">
        <v>31.65323838002935</v>
      </c>
      <c r="I2091" s="3">
        <v>126547.28976464132</v>
      </c>
      <c r="J2091" s="3">
        <v>271.27348973967901</v>
      </c>
      <c r="K2091" s="3">
        <v>1</v>
      </c>
      <c r="L2091" s="3">
        <f t="shared" si="125"/>
        <v>271.27348973967901</v>
      </c>
      <c r="M2091" s="4">
        <f t="shared" si="127"/>
        <v>271.27348973967901</v>
      </c>
      <c r="N2091" s="3">
        <v>36.447030294023257</v>
      </c>
      <c r="O2091" s="3">
        <v>1</v>
      </c>
      <c r="P2091" s="3">
        <f t="shared" si="126"/>
        <v>36.447030294023257</v>
      </c>
      <c r="Q2091" s="3">
        <f>P2091</f>
        <v>36.447030294023257</v>
      </c>
    </row>
    <row r="2092" spans="1:17" x14ac:dyDescent="0.25">
      <c r="A2092" s="3" t="s">
        <v>158</v>
      </c>
      <c r="B2092" s="3" t="s">
        <v>310</v>
      </c>
      <c r="C2092" s="3" t="s">
        <v>9</v>
      </c>
      <c r="D2092" s="3">
        <v>0.56000000000000005</v>
      </c>
      <c r="E2092" s="3">
        <v>0.48</v>
      </c>
      <c r="F2092" s="3" t="s">
        <v>183</v>
      </c>
      <c r="G2092" s="2">
        <v>1700</v>
      </c>
      <c r="H2092" s="3">
        <v>11.865799509069674</v>
      </c>
      <c r="I2092" s="3">
        <v>40376.496634188203</v>
      </c>
      <c r="J2092" s="3">
        <v>76.519372814838235</v>
      </c>
      <c r="K2092" s="3">
        <v>1</v>
      </c>
      <c r="L2092" s="3">
        <f t="shared" si="125"/>
        <v>76.519372814838235</v>
      </c>
      <c r="M2092" s="4">
        <f t="shared" si="127"/>
        <v>76.519372814838235</v>
      </c>
      <c r="N2092" s="3">
        <v>10.798091912962194</v>
      </c>
      <c r="O2092" s="3">
        <v>1</v>
      </c>
      <c r="P2092" s="3">
        <f t="shared" si="126"/>
        <v>10.798091912962194</v>
      </c>
      <c r="Q2092" s="3">
        <f>P2092</f>
        <v>10.798091912962194</v>
      </c>
    </row>
    <row r="2093" spans="1:17" x14ac:dyDescent="0.25">
      <c r="A2093" s="3" t="s">
        <v>158</v>
      </c>
      <c r="B2093" s="3" t="s">
        <v>8</v>
      </c>
      <c r="C2093" s="3" t="s">
        <v>9</v>
      </c>
      <c r="D2093" s="3">
        <v>0.56000000000000005</v>
      </c>
      <c r="E2093" s="3">
        <v>0.48</v>
      </c>
      <c r="F2093" s="3" t="s">
        <v>183</v>
      </c>
      <c r="G2093" s="2">
        <v>1700</v>
      </c>
      <c r="H2093" s="3">
        <v>34.21959638730219</v>
      </c>
      <c r="I2093" s="3">
        <v>140661.85184222966</v>
      </c>
      <c r="J2093" s="3">
        <v>294.77677087931062</v>
      </c>
      <c r="K2093" s="3">
        <f>1-0.712</f>
        <v>0.28800000000000003</v>
      </c>
      <c r="L2093" s="3">
        <f t="shared" si="125"/>
        <v>84.895710013241469</v>
      </c>
      <c r="M2093" s="4">
        <f t="shared" si="127"/>
        <v>84.895710013241469</v>
      </c>
      <c r="N2093" s="3">
        <v>41.057981474069187</v>
      </c>
      <c r="O2093" s="3">
        <f>1-0.531</f>
        <v>0.46899999999999997</v>
      </c>
      <c r="P2093" s="3">
        <f t="shared" si="126"/>
        <v>19.256193311338446</v>
      </c>
      <c r="Q2093" s="3">
        <f>P2093</f>
        <v>19.256193311338446</v>
      </c>
    </row>
    <row r="2094" spans="1:17" x14ac:dyDescent="0.25">
      <c r="A2094" s="3" t="s">
        <v>158</v>
      </c>
      <c r="B2094" s="3" t="s">
        <v>310</v>
      </c>
      <c r="C2094" s="3" t="s">
        <v>9</v>
      </c>
      <c r="D2094" s="3">
        <v>0.56000000000000005</v>
      </c>
      <c r="E2094" s="3">
        <v>0.48</v>
      </c>
      <c r="F2094" s="3" t="s">
        <v>183</v>
      </c>
      <c r="G2094" s="2">
        <v>1700</v>
      </c>
      <c r="H2094" s="3">
        <v>1.6165389270159946E-4</v>
      </c>
      <c r="I2094" s="3">
        <v>0.67250750634920975</v>
      </c>
      <c r="J2094" s="3">
        <v>1.3336149555025739E-3</v>
      </c>
      <c r="K2094" s="3">
        <f>1-0.712</f>
        <v>0.28800000000000003</v>
      </c>
      <c r="L2094" s="3">
        <f t="shared" si="125"/>
        <v>3.8408110718474132E-4</v>
      </c>
      <c r="M2094" s="4">
        <f t="shared" si="127"/>
        <v>3.8408110718474132E-4</v>
      </c>
      <c r="N2094" s="3">
        <v>1.8215103887014338E-4</v>
      </c>
      <c r="O2094" s="3">
        <f>1-0.531</f>
        <v>0.46899999999999997</v>
      </c>
      <c r="P2094" s="3">
        <f t="shared" si="126"/>
        <v>8.5428837230097244E-5</v>
      </c>
      <c r="Q2094" s="3">
        <f>P2094</f>
        <v>8.5428837230097244E-5</v>
      </c>
    </row>
    <row r="2095" spans="1:17" x14ac:dyDescent="0.25">
      <c r="A2095" s="3" t="s">
        <v>158</v>
      </c>
      <c r="B2095" s="3" t="s">
        <v>310</v>
      </c>
      <c r="C2095" s="3" t="s">
        <v>9</v>
      </c>
      <c r="D2095" s="3">
        <v>0.56000000000000005</v>
      </c>
      <c r="E2095" s="3">
        <v>0.48</v>
      </c>
      <c r="F2095" s="3" t="s">
        <v>320</v>
      </c>
      <c r="G2095" s="2">
        <v>1700</v>
      </c>
      <c r="H2095" s="3">
        <v>1.0055038760802311</v>
      </c>
      <c r="I2095" s="3">
        <v>3834.3935445016064</v>
      </c>
      <c r="J2095" s="3">
        <v>7.9233888224226643</v>
      </c>
      <c r="K2095" s="3">
        <v>1</v>
      </c>
      <c r="L2095" s="3">
        <f t="shared" si="125"/>
        <v>7.9233888224226643</v>
      </c>
      <c r="M2095" s="4">
        <f t="shared" si="127"/>
        <v>7.9233888224226643</v>
      </c>
      <c r="N2095" s="3">
        <v>1.0825711069412836</v>
      </c>
      <c r="O2095" s="3">
        <v>1</v>
      </c>
      <c r="P2095" s="3">
        <f t="shared" si="126"/>
        <v>1.0825711069412836</v>
      </c>
      <c r="Q2095" s="3">
        <f>P2095</f>
        <v>1.0825711069412836</v>
      </c>
    </row>
    <row r="2096" spans="1:17" x14ac:dyDescent="0.25">
      <c r="A2096" s="3" t="s">
        <v>158</v>
      </c>
      <c r="B2096" s="3" t="s">
        <v>310</v>
      </c>
      <c r="C2096" s="3" t="s">
        <v>9</v>
      </c>
      <c r="D2096" s="3">
        <v>0.56000000000000005</v>
      </c>
      <c r="E2096" s="3">
        <v>0.48</v>
      </c>
      <c r="F2096" s="3" t="s">
        <v>320</v>
      </c>
      <c r="G2096" s="2">
        <v>1700</v>
      </c>
      <c r="H2096" s="3">
        <v>7.2278187447882534</v>
      </c>
      <c r="I2096" s="3">
        <v>27873.759973415039</v>
      </c>
      <c r="J2096" s="3">
        <v>62.472747574088466</v>
      </c>
      <c r="K2096" s="3">
        <v>1</v>
      </c>
      <c r="L2096" s="3">
        <f t="shared" si="125"/>
        <v>62.472747574088466</v>
      </c>
      <c r="M2096" s="4">
        <f t="shared" si="127"/>
        <v>62.472747574088466</v>
      </c>
      <c r="N2096" s="3">
        <v>8.5046862354757096</v>
      </c>
      <c r="O2096" s="3">
        <v>1</v>
      </c>
      <c r="P2096" s="3">
        <f t="shared" si="126"/>
        <v>8.5046862354757096</v>
      </c>
      <c r="Q2096" s="3">
        <f>P2096</f>
        <v>8.5046862354757096</v>
      </c>
    </row>
    <row r="2097" spans="1:17" x14ac:dyDescent="0.25">
      <c r="A2097" s="3" t="s">
        <v>158</v>
      </c>
      <c r="B2097" s="3" t="s">
        <v>89</v>
      </c>
      <c r="C2097" s="3" t="s">
        <v>9</v>
      </c>
      <c r="D2097" s="3">
        <v>0.56000000000000005</v>
      </c>
      <c r="E2097" s="3">
        <v>0.48</v>
      </c>
      <c r="F2097" s="3" t="s">
        <v>277</v>
      </c>
      <c r="G2097" s="2">
        <v>1700</v>
      </c>
      <c r="H2097" s="3">
        <v>62.434488481572281</v>
      </c>
      <c r="I2097" s="3">
        <v>252226.45422818241</v>
      </c>
      <c r="J2097" s="3">
        <v>559.84636461870855</v>
      </c>
      <c r="K2097" s="3">
        <v>1</v>
      </c>
      <c r="L2097" s="3">
        <f t="shared" si="125"/>
        <v>559.84636461870855</v>
      </c>
      <c r="M2097" s="4">
        <f t="shared" si="127"/>
        <v>559.84636461870855</v>
      </c>
      <c r="N2097" s="3">
        <v>76.799261372063867</v>
      </c>
      <c r="O2097" s="3">
        <v>1</v>
      </c>
      <c r="P2097" s="3">
        <f t="shared" si="126"/>
        <v>76.799261372063867</v>
      </c>
      <c r="Q2097" s="3">
        <f>P2097</f>
        <v>76.799261372063867</v>
      </c>
    </row>
    <row r="2098" spans="1:17" x14ac:dyDescent="0.25">
      <c r="A2098" s="3" t="s">
        <v>158</v>
      </c>
      <c r="B2098" s="3" t="s">
        <v>89</v>
      </c>
      <c r="C2098" s="3" t="s">
        <v>9</v>
      </c>
      <c r="D2098" s="3">
        <v>0.56000000000000005</v>
      </c>
      <c r="E2098" s="3">
        <v>0.48</v>
      </c>
      <c r="F2098" s="3" t="s">
        <v>294</v>
      </c>
      <c r="G2098" s="2">
        <v>1700</v>
      </c>
      <c r="H2098" s="3">
        <v>13.384839358665701</v>
      </c>
      <c r="I2098" s="3">
        <v>54536.358186904399</v>
      </c>
      <c r="J2098" s="3">
        <v>120.34363613194159</v>
      </c>
      <c r="K2098" s="3">
        <v>1</v>
      </c>
      <c r="L2098" s="3">
        <f t="shared" si="125"/>
        <v>120.34363613194159</v>
      </c>
      <c r="M2098" s="4">
        <f t="shared" si="127"/>
        <v>120.34363613194159</v>
      </c>
      <c r="N2098" s="3">
        <v>16.532574873416706</v>
      </c>
      <c r="O2098" s="3">
        <v>1</v>
      </c>
      <c r="P2098" s="3">
        <f t="shared" si="126"/>
        <v>16.532574873416706</v>
      </c>
      <c r="Q2098" s="3">
        <f>P2098</f>
        <v>16.532574873416706</v>
      </c>
    </row>
    <row r="2099" spans="1:17" x14ac:dyDescent="0.25">
      <c r="A2099" s="3" t="s">
        <v>158</v>
      </c>
      <c r="B2099" s="3" t="s">
        <v>89</v>
      </c>
      <c r="C2099" s="3" t="s">
        <v>9</v>
      </c>
      <c r="D2099" s="3">
        <v>0.56000000000000005</v>
      </c>
      <c r="E2099" s="3">
        <v>0.48</v>
      </c>
      <c r="F2099" s="3" t="s">
        <v>296</v>
      </c>
      <c r="G2099" s="2">
        <v>1700</v>
      </c>
      <c r="H2099" s="3">
        <v>2.7885798416130081</v>
      </c>
      <c r="I2099" s="3">
        <v>11233.614948793731</v>
      </c>
      <c r="J2099" s="3">
        <v>24.358791430216026</v>
      </c>
      <c r="K2099" s="3">
        <v>1</v>
      </c>
      <c r="L2099" s="3">
        <f t="shared" si="125"/>
        <v>24.358791430216026</v>
      </c>
      <c r="M2099" s="4">
        <f t="shared" si="127"/>
        <v>24.358791430216026</v>
      </c>
      <c r="N2099" s="3">
        <v>3.3470147216928074</v>
      </c>
      <c r="O2099" s="3">
        <v>1</v>
      </c>
      <c r="P2099" s="3">
        <f t="shared" si="126"/>
        <v>3.3470147216928074</v>
      </c>
      <c r="Q2099" s="3">
        <f>P2099</f>
        <v>3.3470147216928074</v>
      </c>
    </row>
    <row r="2100" spans="1:17" x14ac:dyDescent="0.25">
      <c r="A2100" s="3" t="s">
        <v>158</v>
      </c>
      <c r="B2100" s="3" t="s">
        <v>8</v>
      </c>
      <c r="C2100" s="3" t="s">
        <v>9</v>
      </c>
      <c r="D2100" s="3">
        <v>0.56000000000000005</v>
      </c>
      <c r="E2100" s="3">
        <v>0.48</v>
      </c>
      <c r="F2100" s="3" t="s">
        <v>184</v>
      </c>
      <c r="G2100" s="2">
        <v>1700</v>
      </c>
      <c r="H2100" s="3">
        <v>1.7815026393271021</v>
      </c>
      <c r="I2100" s="3">
        <v>7107.2886618390121</v>
      </c>
      <c r="J2100" s="3">
        <v>16.388423859634457</v>
      </c>
      <c r="K2100" s="3">
        <v>1</v>
      </c>
      <c r="L2100" s="3">
        <f t="shared" si="125"/>
        <v>16.388423859634457</v>
      </c>
      <c r="M2100" s="4">
        <f t="shared" si="127"/>
        <v>16.388423859634457</v>
      </c>
      <c r="N2100" s="3">
        <v>2.2186495857605997</v>
      </c>
      <c r="O2100" s="3">
        <v>1</v>
      </c>
      <c r="P2100" s="3">
        <f t="shared" si="126"/>
        <v>2.2186495857605997</v>
      </c>
      <c r="Q2100" s="3">
        <f>P2100</f>
        <v>2.2186495857605997</v>
      </c>
    </row>
    <row r="2101" spans="1:17" x14ac:dyDescent="0.25">
      <c r="A2101" s="3" t="s">
        <v>158</v>
      </c>
      <c r="B2101" s="3" t="s">
        <v>8</v>
      </c>
      <c r="C2101" s="3" t="s">
        <v>9</v>
      </c>
      <c r="D2101" s="3">
        <v>0.56000000000000005</v>
      </c>
      <c r="E2101" s="3">
        <v>0.48</v>
      </c>
      <c r="F2101" s="3" t="s">
        <v>184</v>
      </c>
      <c r="G2101" s="2">
        <v>1700</v>
      </c>
      <c r="H2101" s="3">
        <v>0.43110969918012632</v>
      </c>
      <c r="I2101" s="3">
        <v>1738.4146569973284</v>
      </c>
      <c r="J2101" s="3">
        <v>3.9356233283548114</v>
      </c>
      <c r="K2101" s="3">
        <v>1</v>
      </c>
      <c r="L2101" s="3">
        <f t="shared" si="125"/>
        <v>3.9356233283548114</v>
      </c>
      <c r="M2101" s="4">
        <f t="shared" si="127"/>
        <v>3.9356233283548114</v>
      </c>
      <c r="N2101" s="3">
        <v>0.54201481195813983</v>
      </c>
      <c r="O2101" s="3">
        <v>1</v>
      </c>
      <c r="P2101" s="3">
        <f t="shared" si="126"/>
        <v>0.54201481195813983</v>
      </c>
      <c r="Q2101" s="3">
        <f>P2101</f>
        <v>0.54201481195813983</v>
      </c>
    </row>
    <row r="2102" spans="1:17" x14ac:dyDescent="0.25">
      <c r="A2102" s="3" t="s">
        <v>158</v>
      </c>
      <c r="B2102" s="3" t="s">
        <v>8</v>
      </c>
      <c r="C2102" s="3" t="s">
        <v>9</v>
      </c>
      <c r="D2102" s="3">
        <v>0.56000000000000005</v>
      </c>
      <c r="E2102" s="3">
        <v>0.48</v>
      </c>
      <c r="F2102" s="3" t="s">
        <v>184</v>
      </c>
      <c r="G2102" s="2">
        <v>1700</v>
      </c>
      <c r="H2102" s="3">
        <v>8.8933522255266427E-3</v>
      </c>
      <c r="I2102" s="3">
        <v>36.126561296997863</v>
      </c>
      <c r="J2102" s="3">
        <v>0.10745400696233552</v>
      </c>
      <c r="K2102" s="3">
        <f>1-0.712</f>
        <v>0.28800000000000003</v>
      </c>
      <c r="L2102" s="3">
        <f t="shared" si="125"/>
        <v>3.0946754005152635E-2</v>
      </c>
      <c r="M2102" s="4">
        <f t="shared" si="127"/>
        <v>3.0946754005152635E-2</v>
      </c>
      <c r="N2102" s="3">
        <v>1.4737961902945022E-2</v>
      </c>
      <c r="O2102" s="3">
        <f>1-0.531</f>
        <v>0.46899999999999997</v>
      </c>
      <c r="P2102" s="3">
        <f t="shared" si="126"/>
        <v>6.9121041324812149E-3</v>
      </c>
      <c r="Q2102" s="3">
        <f>P2102</f>
        <v>6.9121041324812149E-3</v>
      </c>
    </row>
    <row r="2103" spans="1:17" x14ac:dyDescent="0.25">
      <c r="A2103" s="3" t="s">
        <v>158</v>
      </c>
      <c r="B2103" s="3" t="s">
        <v>8</v>
      </c>
      <c r="C2103" s="3" t="s">
        <v>9</v>
      </c>
      <c r="D2103" s="3">
        <v>0.56000000000000005</v>
      </c>
      <c r="E2103" s="3">
        <v>0.48</v>
      </c>
      <c r="F2103" s="3" t="s">
        <v>184</v>
      </c>
      <c r="G2103" s="2">
        <v>1700</v>
      </c>
      <c r="H2103" s="3">
        <v>111.68661066083664</v>
      </c>
      <c r="I2103" s="3">
        <v>437974.59793013369</v>
      </c>
      <c r="J2103" s="3">
        <v>834.67351745057545</v>
      </c>
      <c r="K2103" s="3">
        <f>1-0.712</f>
        <v>0.28800000000000003</v>
      </c>
      <c r="L2103" s="3">
        <f t="shared" si="125"/>
        <v>240.38597302576576</v>
      </c>
      <c r="M2103" s="4">
        <f t="shared" si="127"/>
        <v>240.38597302576576</v>
      </c>
      <c r="N2103" s="3">
        <v>111.98907633840703</v>
      </c>
      <c r="O2103" s="3">
        <f>1-0.531</f>
        <v>0.46899999999999997</v>
      </c>
      <c r="P2103" s="3">
        <f t="shared" si="126"/>
        <v>52.522876802712894</v>
      </c>
      <c r="Q2103" s="3">
        <f>P2103</f>
        <v>52.522876802712894</v>
      </c>
    </row>
    <row r="2104" spans="1:17" x14ac:dyDescent="0.25">
      <c r="A2104" s="3" t="s">
        <v>158</v>
      </c>
      <c r="B2104" s="3" t="s">
        <v>351</v>
      </c>
      <c r="C2104" s="3" t="s">
        <v>352</v>
      </c>
      <c r="D2104" s="3">
        <v>0.36</v>
      </c>
      <c r="E2104" s="3">
        <v>0.57999999999999996</v>
      </c>
      <c r="F2104" s="3" t="s">
        <v>283</v>
      </c>
      <c r="G2104" s="2">
        <v>1700</v>
      </c>
      <c r="H2104" s="3">
        <v>0.74282739034381084</v>
      </c>
      <c r="I2104" s="3">
        <v>2891.5696462254782</v>
      </c>
      <c r="J2104" s="3">
        <v>7.0830362485029026</v>
      </c>
      <c r="K2104" s="3">
        <v>1</v>
      </c>
      <c r="L2104" s="3">
        <f t="shared" si="125"/>
        <v>7.0830362485029026</v>
      </c>
      <c r="M2104" s="4">
        <f t="shared" si="127"/>
        <v>7.0830362485029026</v>
      </c>
      <c r="N2104" s="3">
        <v>1.0092314367617188</v>
      </c>
      <c r="O2104" s="3">
        <v>1</v>
      </c>
      <c r="P2104" s="3">
        <f t="shared" si="126"/>
        <v>1.0092314367617188</v>
      </c>
      <c r="Q2104" s="3">
        <f>P2104</f>
        <v>1.0092314367617188</v>
      </c>
    </row>
    <row r="2105" spans="1:17" x14ac:dyDescent="0.25">
      <c r="A2105" s="3" t="s">
        <v>158</v>
      </c>
      <c r="B2105" s="3" t="s">
        <v>89</v>
      </c>
      <c r="C2105" s="3" t="s">
        <v>9</v>
      </c>
      <c r="D2105" s="3">
        <v>0.56000000000000005</v>
      </c>
      <c r="E2105" s="3">
        <v>0.48</v>
      </c>
      <c r="F2105" s="3" t="s">
        <v>283</v>
      </c>
      <c r="G2105" s="2">
        <v>1700</v>
      </c>
      <c r="H2105" s="3">
        <v>3.7066345297840311</v>
      </c>
      <c r="I2105" s="3">
        <v>15326.826336186066</v>
      </c>
      <c r="J2105" s="3">
        <v>36.853196898134527</v>
      </c>
      <c r="K2105" s="3">
        <v>1</v>
      </c>
      <c r="L2105" s="3">
        <f t="shared" si="125"/>
        <v>36.853196898134527</v>
      </c>
      <c r="M2105" s="4">
        <f t="shared" si="127"/>
        <v>36.853196898134527</v>
      </c>
      <c r="N2105" s="3">
        <v>4.8755139539360712</v>
      </c>
      <c r="O2105" s="3">
        <v>1</v>
      </c>
      <c r="P2105" s="3">
        <f t="shared" si="126"/>
        <v>4.8755139539360712</v>
      </c>
      <c r="Q2105" s="3">
        <f>P2105</f>
        <v>4.8755139539360712</v>
      </c>
    </row>
    <row r="2106" spans="1:17" x14ac:dyDescent="0.25">
      <c r="A2106" s="3" t="s">
        <v>158</v>
      </c>
      <c r="B2106" s="3" t="s">
        <v>310</v>
      </c>
      <c r="C2106" s="3" t="s">
        <v>9</v>
      </c>
      <c r="D2106" s="3">
        <v>0.56000000000000005</v>
      </c>
      <c r="E2106" s="3">
        <v>0.48</v>
      </c>
      <c r="F2106" s="3" t="s">
        <v>283</v>
      </c>
      <c r="G2106" s="2">
        <v>1700</v>
      </c>
      <c r="H2106" s="3">
        <v>0.26519898997331193</v>
      </c>
      <c r="I2106" s="3">
        <v>1032.1953642000178</v>
      </c>
      <c r="J2106" s="3">
        <v>2.3377748419611102</v>
      </c>
      <c r="K2106" s="3">
        <v>1</v>
      </c>
      <c r="L2106" s="3">
        <f t="shared" si="125"/>
        <v>2.3377748419611102</v>
      </c>
      <c r="M2106" s="4">
        <f t="shared" si="127"/>
        <v>2.3377748419611102</v>
      </c>
      <c r="N2106" s="3">
        <v>0.31082818568969001</v>
      </c>
      <c r="O2106" s="3">
        <v>1</v>
      </c>
      <c r="P2106" s="3">
        <f t="shared" si="126"/>
        <v>0.31082818568969001</v>
      </c>
      <c r="Q2106" s="3">
        <f>P2106</f>
        <v>0.31082818568969001</v>
      </c>
    </row>
    <row r="2107" spans="1:17" x14ac:dyDescent="0.25">
      <c r="A2107" s="3" t="s">
        <v>158</v>
      </c>
      <c r="B2107" s="3" t="s">
        <v>89</v>
      </c>
      <c r="C2107" s="3" t="s">
        <v>9</v>
      </c>
      <c r="D2107" s="3">
        <v>0.56000000000000005</v>
      </c>
      <c r="E2107" s="3">
        <v>0.48</v>
      </c>
      <c r="F2107" s="3" t="s">
        <v>283</v>
      </c>
      <c r="G2107" s="2">
        <v>1700</v>
      </c>
      <c r="H2107" s="3">
        <v>5.0061407487648211</v>
      </c>
      <c r="I2107" s="3">
        <v>20377.446029377828</v>
      </c>
      <c r="J2107" s="3">
        <v>45.537941052873173</v>
      </c>
      <c r="K2107" s="3">
        <v>1</v>
      </c>
      <c r="L2107" s="3">
        <f t="shared" si="125"/>
        <v>45.537941052873173</v>
      </c>
      <c r="M2107" s="4">
        <f t="shared" si="127"/>
        <v>45.537941052873173</v>
      </c>
      <c r="N2107" s="3">
        <v>6.2106594667168435</v>
      </c>
      <c r="O2107" s="3">
        <v>1</v>
      </c>
      <c r="P2107" s="3">
        <f t="shared" si="126"/>
        <v>6.2106594667168435</v>
      </c>
      <c r="Q2107" s="3">
        <f>P2107</f>
        <v>6.2106594667168435</v>
      </c>
    </row>
    <row r="2108" spans="1:17" x14ac:dyDescent="0.25">
      <c r="A2108" s="3" t="s">
        <v>158</v>
      </c>
      <c r="B2108" s="3" t="s">
        <v>310</v>
      </c>
      <c r="C2108" s="3" t="s">
        <v>9</v>
      </c>
      <c r="D2108" s="3">
        <v>0.56000000000000005</v>
      </c>
      <c r="E2108" s="3">
        <v>0.48</v>
      </c>
      <c r="F2108" s="3" t="s">
        <v>283</v>
      </c>
      <c r="G2108" s="2">
        <v>1700</v>
      </c>
      <c r="H2108" s="3">
        <v>9.5373177879170545E-2</v>
      </c>
      <c r="I2108" s="3">
        <v>364.79725558773907</v>
      </c>
      <c r="J2108" s="3">
        <v>0.79054325719620688</v>
      </c>
      <c r="K2108" s="3">
        <v>1</v>
      </c>
      <c r="L2108" s="3">
        <f t="shared" si="125"/>
        <v>0.79054325719620688</v>
      </c>
      <c r="M2108" s="4">
        <f t="shared" si="127"/>
        <v>0.79054325719620688</v>
      </c>
      <c r="N2108" s="3">
        <v>0.10544964644529911</v>
      </c>
      <c r="O2108" s="3">
        <v>1</v>
      </c>
      <c r="P2108" s="3">
        <f t="shared" si="126"/>
        <v>0.10544964644529911</v>
      </c>
      <c r="Q2108" s="3">
        <f>P2108</f>
        <v>0.10544964644529911</v>
      </c>
    </row>
    <row r="2109" spans="1:17" x14ac:dyDescent="0.25">
      <c r="A2109" s="3" t="s">
        <v>158</v>
      </c>
      <c r="B2109" s="3" t="s">
        <v>8</v>
      </c>
      <c r="C2109" s="3" t="s">
        <v>9</v>
      </c>
      <c r="D2109" s="3">
        <v>0.56000000000000005</v>
      </c>
      <c r="E2109" s="3">
        <v>0.48</v>
      </c>
      <c r="F2109" s="3" t="s">
        <v>59</v>
      </c>
      <c r="G2109" s="2">
        <v>1700</v>
      </c>
      <c r="H2109" s="3">
        <v>1.1478252037142838E-3</v>
      </c>
      <c r="I2109" s="3">
        <v>4.3515291075685676</v>
      </c>
      <c r="J2109" s="3">
        <v>9.5503236151750596E-3</v>
      </c>
      <c r="K2109" s="3">
        <v>1</v>
      </c>
      <c r="L2109" s="3">
        <f t="shared" si="125"/>
        <v>9.5503236151750596E-3</v>
      </c>
      <c r="M2109" s="4">
        <f t="shared" si="127"/>
        <v>9.5503236151750596E-3</v>
      </c>
      <c r="N2109" s="3">
        <v>1.2569903586784486E-3</v>
      </c>
      <c r="O2109" s="3">
        <v>1</v>
      </c>
      <c r="P2109" s="3">
        <f t="shared" si="126"/>
        <v>1.2569903586784486E-3</v>
      </c>
      <c r="Q2109" s="3">
        <f>P2109</f>
        <v>1.2569903586784486E-3</v>
      </c>
    </row>
    <row r="2110" spans="1:17" x14ac:dyDescent="0.25">
      <c r="A2110" s="3" t="s">
        <v>158</v>
      </c>
      <c r="B2110" s="3" t="s">
        <v>8</v>
      </c>
      <c r="C2110" s="3" t="s">
        <v>9</v>
      </c>
      <c r="D2110" s="3">
        <v>0.56000000000000005</v>
      </c>
      <c r="E2110" s="3">
        <v>0.48</v>
      </c>
      <c r="F2110" s="3" t="s">
        <v>59</v>
      </c>
      <c r="G2110" s="2">
        <v>1700</v>
      </c>
      <c r="H2110" s="3">
        <v>0.57351888407750473</v>
      </c>
      <c r="I2110" s="3">
        <v>2031.6303374183678</v>
      </c>
      <c r="J2110" s="3">
        <v>4.3724798803507392</v>
      </c>
      <c r="K2110" s="3">
        <v>1</v>
      </c>
      <c r="L2110" s="3">
        <f t="shared" si="125"/>
        <v>4.3724798803507392</v>
      </c>
      <c r="M2110" s="4">
        <f t="shared" si="127"/>
        <v>4.3724798803507392</v>
      </c>
      <c r="N2110" s="3">
        <v>0.60529419807599993</v>
      </c>
      <c r="O2110" s="3">
        <v>1</v>
      </c>
      <c r="P2110" s="3">
        <f t="shared" si="126"/>
        <v>0.60529419807599993</v>
      </c>
      <c r="Q2110" s="3">
        <f>P2110</f>
        <v>0.60529419807599993</v>
      </c>
    </row>
    <row r="2111" spans="1:17" x14ac:dyDescent="0.25">
      <c r="A2111" s="3" t="s">
        <v>158</v>
      </c>
      <c r="B2111" s="3" t="s">
        <v>310</v>
      </c>
      <c r="C2111" s="3" t="s">
        <v>9</v>
      </c>
      <c r="D2111" s="3">
        <v>0.56000000000000005</v>
      </c>
      <c r="E2111" s="3">
        <v>0.48</v>
      </c>
      <c r="F2111" s="3" t="s">
        <v>59</v>
      </c>
      <c r="G2111" s="2">
        <v>1700</v>
      </c>
      <c r="H2111" s="3">
        <v>0.12292812438831588</v>
      </c>
      <c r="I2111" s="3">
        <v>466.41299799568111</v>
      </c>
      <c r="J2111" s="3">
        <v>1.0193325458925824</v>
      </c>
      <c r="K2111" s="3">
        <v>1</v>
      </c>
      <c r="L2111" s="3">
        <f t="shared" si="125"/>
        <v>1.0193325458925824</v>
      </c>
      <c r="M2111" s="4">
        <f t="shared" si="127"/>
        <v>1.0193325458925824</v>
      </c>
      <c r="N2111" s="3">
        <v>0.14123392838775739</v>
      </c>
      <c r="O2111" s="3">
        <v>1</v>
      </c>
      <c r="P2111" s="3">
        <f t="shared" si="126"/>
        <v>0.14123392838775739</v>
      </c>
      <c r="Q2111" s="3">
        <f>P2111</f>
        <v>0.14123392838775739</v>
      </c>
    </row>
    <row r="2112" spans="1:17" x14ac:dyDescent="0.25">
      <c r="A2112" s="3" t="s">
        <v>158</v>
      </c>
      <c r="B2112" s="3" t="s">
        <v>8</v>
      </c>
      <c r="C2112" s="3" t="s">
        <v>9</v>
      </c>
      <c r="D2112" s="3">
        <v>0.56000000000000005</v>
      </c>
      <c r="E2112" s="3">
        <v>0.48</v>
      </c>
      <c r="F2112" s="3" t="s">
        <v>59</v>
      </c>
      <c r="G2112" s="2">
        <v>1700</v>
      </c>
      <c r="H2112" s="3">
        <v>0.23367795349765905</v>
      </c>
      <c r="I2112" s="3">
        <v>885.38621103127093</v>
      </c>
      <c r="J2112" s="3">
        <v>1.7639124762018312</v>
      </c>
      <c r="K2112" s="3">
        <f>1-0.712</f>
        <v>0.28800000000000003</v>
      </c>
      <c r="L2112" s="3">
        <f t="shared" si="125"/>
        <v>0.5080067931461274</v>
      </c>
      <c r="M2112" s="4">
        <f t="shared" si="127"/>
        <v>0.5080067931461274</v>
      </c>
      <c r="N2112" s="3">
        <v>0.23291424548515344</v>
      </c>
      <c r="O2112" s="3">
        <f>1-0.531</f>
        <v>0.46899999999999997</v>
      </c>
      <c r="P2112" s="3">
        <f t="shared" si="126"/>
        <v>0.10923678113253696</v>
      </c>
      <c r="Q2112" s="3">
        <f>P2112</f>
        <v>0.10923678113253696</v>
      </c>
    </row>
    <row r="2113" spans="1:17" x14ac:dyDescent="0.25">
      <c r="A2113" s="3" t="s">
        <v>158</v>
      </c>
      <c r="B2113" s="3" t="s">
        <v>8</v>
      </c>
      <c r="C2113" s="3" t="s">
        <v>9</v>
      </c>
      <c r="D2113" s="3">
        <v>0.56000000000000005</v>
      </c>
      <c r="E2113" s="3">
        <v>0.48</v>
      </c>
      <c r="F2113" s="3" t="s">
        <v>59</v>
      </c>
      <c r="G2113" s="2">
        <v>1700</v>
      </c>
      <c r="H2113" s="3">
        <v>0.27856528303565614</v>
      </c>
      <c r="I2113" s="3">
        <v>998.18773581886489</v>
      </c>
      <c r="J2113" s="3">
        <v>1.86252117319337</v>
      </c>
      <c r="K2113" s="3">
        <f>1-0.712</f>
        <v>0.28800000000000003</v>
      </c>
      <c r="L2113" s="3">
        <f t="shared" si="125"/>
        <v>0.53640609787969062</v>
      </c>
      <c r="M2113" s="4">
        <f t="shared" si="127"/>
        <v>0.53640609787969062</v>
      </c>
      <c r="N2113" s="3">
        <v>0.24556479082817018</v>
      </c>
      <c r="O2113" s="3">
        <f>1-0.531</f>
        <v>0.46899999999999997</v>
      </c>
      <c r="P2113" s="3">
        <f t="shared" si="126"/>
        <v>0.1151698868984118</v>
      </c>
      <c r="Q2113" s="3">
        <f>P2113</f>
        <v>0.1151698868984118</v>
      </c>
    </row>
    <row r="2114" spans="1:17" x14ac:dyDescent="0.25">
      <c r="A2114" s="3" t="s">
        <v>158</v>
      </c>
      <c r="B2114" s="3" t="s">
        <v>8</v>
      </c>
      <c r="C2114" s="3" t="s">
        <v>9</v>
      </c>
      <c r="D2114" s="3">
        <v>0.56000000000000005</v>
      </c>
      <c r="E2114" s="3">
        <v>0.48</v>
      </c>
      <c r="F2114" s="3" t="s">
        <v>59</v>
      </c>
      <c r="G2114" s="2">
        <v>1700</v>
      </c>
      <c r="H2114" s="3">
        <v>0.86764075781845507</v>
      </c>
      <c r="I2114" s="3">
        <v>3628.1476123992293</v>
      </c>
      <c r="J2114" s="3">
        <v>8.234162781707111</v>
      </c>
      <c r="K2114" s="3">
        <v>1</v>
      </c>
      <c r="L2114" s="3">
        <f t="shared" ref="L2114:L2177" si="128">J2114*K2114</f>
        <v>8.234162781707111</v>
      </c>
      <c r="M2114" s="4">
        <f t="shared" si="127"/>
        <v>8.234162781707111</v>
      </c>
      <c r="N2114" s="3">
        <v>1.0939827607760917</v>
      </c>
      <c r="O2114" s="3">
        <v>1</v>
      </c>
      <c r="P2114" s="3">
        <f t="shared" ref="P2114:P2177" si="129">N2114*O2114</f>
        <v>1.0939827607760917</v>
      </c>
      <c r="Q2114" s="3">
        <f>P2114</f>
        <v>1.0939827607760917</v>
      </c>
    </row>
    <row r="2115" spans="1:17" x14ac:dyDescent="0.25">
      <c r="A2115" s="3" t="s">
        <v>158</v>
      </c>
      <c r="B2115" s="3" t="s">
        <v>8</v>
      </c>
      <c r="C2115" s="3" t="s">
        <v>9</v>
      </c>
      <c r="D2115" s="3">
        <v>0.56000000000000005</v>
      </c>
      <c r="E2115" s="3">
        <v>0.48</v>
      </c>
      <c r="F2115" s="3" t="s">
        <v>59</v>
      </c>
      <c r="G2115" s="2">
        <v>1700</v>
      </c>
      <c r="H2115" s="3">
        <v>0.77389074272659664</v>
      </c>
      <c r="I2115" s="3">
        <v>3029.4070655086439</v>
      </c>
      <c r="J2115" s="3">
        <v>6.7885008598970504</v>
      </c>
      <c r="K2115" s="3">
        <v>1</v>
      </c>
      <c r="L2115" s="3">
        <f t="shared" si="128"/>
        <v>6.7885008598970504</v>
      </c>
      <c r="M2115" s="4">
        <f t="shared" si="127"/>
        <v>6.7885008598970504</v>
      </c>
      <c r="N2115" s="3">
        <v>0.90430708184298059</v>
      </c>
      <c r="O2115" s="3">
        <v>1</v>
      </c>
      <c r="P2115" s="3">
        <f t="shared" si="129"/>
        <v>0.90430708184298059</v>
      </c>
      <c r="Q2115" s="3">
        <f>P2115</f>
        <v>0.90430708184298059</v>
      </c>
    </row>
    <row r="2116" spans="1:17" x14ac:dyDescent="0.25">
      <c r="A2116" s="3" t="s">
        <v>158</v>
      </c>
      <c r="B2116" s="3" t="s">
        <v>8</v>
      </c>
      <c r="C2116" s="3" t="s">
        <v>9</v>
      </c>
      <c r="D2116" s="3">
        <v>0.56000000000000005</v>
      </c>
      <c r="E2116" s="3">
        <v>0.48</v>
      </c>
      <c r="F2116" s="3" t="s">
        <v>59</v>
      </c>
      <c r="G2116" s="2">
        <v>1700</v>
      </c>
      <c r="H2116" s="3">
        <v>0.18798389153593814</v>
      </c>
      <c r="I2116" s="3">
        <v>717.59572372781611</v>
      </c>
      <c r="J2116" s="3">
        <v>1.500613311463914</v>
      </c>
      <c r="K2116" s="3">
        <v>1</v>
      </c>
      <c r="L2116" s="3">
        <f t="shared" si="128"/>
        <v>1.500613311463914</v>
      </c>
      <c r="M2116" s="4">
        <f t="shared" si="127"/>
        <v>1.500613311463914</v>
      </c>
      <c r="N2116" s="3">
        <v>0.20710498499485364</v>
      </c>
      <c r="O2116" s="3">
        <v>1</v>
      </c>
      <c r="P2116" s="3">
        <f t="shared" si="129"/>
        <v>0.20710498499485364</v>
      </c>
      <c r="Q2116" s="3">
        <f>P2116</f>
        <v>0.20710498499485364</v>
      </c>
    </row>
    <row r="2117" spans="1:17" x14ac:dyDescent="0.25">
      <c r="A2117" s="3" t="s">
        <v>158</v>
      </c>
      <c r="B2117" s="3" t="s">
        <v>8</v>
      </c>
      <c r="C2117" s="3" t="s">
        <v>9</v>
      </c>
      <c r="D2117" s="3">
        <v>0.56000000000000005</v>
      </c>
      <c r="E2117" s="3">
        <v>0.48</v>
      </c>
      <c r="F2117" s="3" t="s">
        <v>59</v>
      </c>
      <c r="G2117" s="2">
        <v>1700</v>
      </c>
      <c r="H2117" s="3">
        <v>0.17646815957416473</v>
      </c>
      <c r="I2117" s="3">
        <v>608.94043678445712</v>
      </c>
      <c r="J2117" s="3">
        <v>1.2927239325523214</v>
      </c>
      <c r="K2117" s="3">
        <v>1</v>
      </c>
      <c r="L2117" s="3">
        <f t="shared" si="128"/>
        <v>1.2927239325523214</v>
      </c>
      <c r="M2117" s="4">
        <f t="shared" si="127"/>
        <v>1.2927239325523214</v>
      </c>
      <c r="N2117" s="3">
        <v>0.18719297918824682</v>
      </c>
      <c r="O2117" s="3">
        <v>1</v>
      </c>
      <c r="P2117" s="3">
        <f t="shared" si="129"/>
        <v>0.18719297918824682</v>
      </c>
      <c r="Q2117" s="3">
        <f>P2117</f>
        <v>0.18719297918824682</v>
      </c>
    </row>
    <row r="2118" spans="1:17" x14ac:dyDescent="0.25">
      <c r="A2118" s="3" t="s">
        <v>158</v>
      </c>
      <c r="B2118" s="3" t="s">
        <v>8</v>
      </c>
      <c r="C2118" s="3" t="s">
        <v>9</v>
      </c>
      <c r="D2118" s="3">
        <v>0.56000000000000005</v>
      </c>
      <c r="E2118" s="3">
        <v>0.48</v>
      </c>
      <c r="F2118" s="3" t="s">
        <v>59</v>
      </c>
      <c r="G2118" s="2">
        <v>1700</v>
      </c>
      <c r="H2118" s="3">
        <v>8.9377042514916183E-2</v>
      </c>
      <c r="I2118" s="3">
        <v>421.98221443869892</v>
      </c>
      <c r="J2118" s="3">
        <v>0.93180795066918443</v>
      </c>
      <c r="K2118" s="3">
        <v>1</v>
      </c>
      <c r="L2118" s="3">
        <f t="shared" si="128"/>
        <v>0.93180795066918443</v>
      </c>
      <c r="M2118" s="4">
        <f t="shared" si="127"/>
        <v>0.93180795066918443</v>
      </c>
      <c r="N2118" s="3">
        <v>0.12327928415740053</v>
      </c>
      <c r="O2118" s="3">
        <v>1</v>
      </c>
      <c r="P2118" s="3">
        <f t="shared" si="129"/>
        <v>0.12327928415740053</v>
      </c>
      <c r="Q2118" s="3">
        <f>P2118</f>
        <v>0.12327928415740053</v>
      </c>
    </row>
    <row r="2119" spans="1:17" x14ac:dyDescent="0.25">
      <c r="A2119" s="3" t="s">
        <v>158</v>
      </c>
      <c r="B2119" s="3" t="s">
        <v>310</v>
      </c>
      <c r="C2119" s="3" t="s">
        <v>9</v>
      </c>
      <c r="D2119" s="3">
        <v>0.56000000000000005</v>
      </c>
      <c r="E2119" s="3">
        <v>0.48</v>
      </c>
      <c r="F2119" s="3" t="s">
        <v>323</v>
      </c>
      <c r="G2119" s="2">
        <v>1700</v>
      </c>
      <c r="H2119" s="3">
        <v>0.11237178304985512</v>
      </c>
      <c r="I2119" s="3">
        <v>428.79441601900209</v>
      </c>
      <c r="J2119" s="3">
        <v>0.91466051191391973</v>
      </c>
      <c r="K2119" s="3">
        <v>1</v>
      </c>
      <c r="L2119" s="3">
        <f t="shared" si="128"/>
        <v>0.91466051191391973</v>
      </c>
      <c r="M2119" s="4">
        <f t="shared" si="127"/>
        <v>0.91466051191391973</v>
      </c>
      <c r="N2119" s="3">
        <v>0.12235200448747423</v>
      </c>
      <c r="O2119" s="3">
        <v>1</v>
      </c>
      <c r="P2119" s="3">
        <f t="shared" si="129"/>
        <v>0.12235200448747423</v>
      </c>
      <c r="Q2119" s="3">
        <f>P2119</f>
        <v>0.12235200448747423</v>
      </c>
    </row>
    <row r="2120" spans="1:17" x14ac:dyDescent="0.25">
      <c r="A2120" s="3" t="s">
        <v>158</v>
      </c>
      <c r="B2120" s="3" t="s">
        <v>310</v>
      </c>
      <c r="C2120" s="3" t="s">
        <v>9</v>
      </c>
      <c r="D2120" s="3">
        <v>0.56000000000000005</v>
      </c>
      <c r="E2120" s="3">
        <v>0.48</v>
      </c>
      <c r="F2120" s="3" t="s">
        <v>323</v>
      </c>
      <c r="G2120" s="2">
        <v>1700</v>
      </c>
      <c r="H2120" s="3">
        <v>1.5082727302303043</v>
      </c>
      <c r="I2120" s="3">
        <v>5535.2767492653265</v>
      </c>
      <c r="J2120" s="3">
        <v>12.801799498259181</v>
      </c>
      <c r="K2120" s="3">
        <v>1</v>
      </c>
      <c r="L2120" s="3">
        <f t="shared" si="128"/>
        <v>12.801799498259181</v>
      </c>
      <c r="M2120" s="4">
        <f t="shared" si="127"/>
        <v>12.801799498259181</v>
      </c>
      <c r="N2120" s="3">
        <v>1.8330769277947689</v>
      </c>
      <c r="O2120" s="3">
        <v>1</v>
      </c>
      <c r="P2120" s="3">
        <f t="shared" si="129"/>
        <v>1.8330769277947689</v>
      </c>
      <c r="Q2120" s="3">
        <f>P2120</f>
        <v>1.8330769277947689</v>
      </c>
    </row>
    <row r="2121" spans="1:17" x14ac:dyDescent="0.25">
      <c r="A2121" s="3" t="s">
        <v>158</v>
      </c>
      <c r="B2121" s="3" t="s">
        <v>89</v>
      </c>
      <c r="C2121" s="3" t="s">
        <v>9</v>
      </c>
      <c r="D2121" s="3">
        <v>0.56000000000000005</v>
      </c>
      <c r="E2121" s="3">
        <v>0.48</v>
      </c>
      <c r="F2121" s="3" t="s">
        <v>264</v>
      </c>
      <c r="G2121" s="2">
        <v>1700</v>
      </c>
      <c r="H2121" s="3">
        <v>123.30038759180309</v>
      </c>
      <c r="I2121" s="3">
        <v>477609.19887093466</v>
      </c>
      <c r="J2121" s="3">
        <v>1038.3699770703911</v>
      </c>
      <c r="K2121" s="3">
        <v>1</v>
      </c>
      <c r="L2121" s="3">
        <f t="shared" si="128"/>
        <v>1038.3699770703911</v>
      </c>
      <c r="M2121" s="4">
        <f t="shared" si="127"/>
        <v>1038.3699770703911</v>
      </c>
      <c r="N2121" s="3">
        <v>141.45271652072606</v>
      </c>
      <c r="O2121" s="3">
        <v>1</v>
      </c>
      <c r="P2121" s="3">
        <f t="shared" si="129"/>
        <v>141.45271652072606</v>
      </c>
      <c r="Q2121" s="3">
        <f>P2121</f>
        <v>141.45271652072606</v>
      </c>
    </row>
    <row r="2122" spans="1:17" x14ac:dyDescent="0.25">
      <c r="A2122" s="3" t="s">
        <v>158</v>
      </c>
      <c r="B2122" s="3" t="s">
        <v>310</v>
      </c>
      <c r="C2122" s="3" t="s">
        <v>9</v>
      </c>
      <c r="D2122" s="3">
        <v>0.56000000000000005</v>
      </c>
      <c r="E2122" s="3">
        <v>0.48</v>
      </c>
      <c r="F2122" s="3" t="s">
        <v>264</v>
      </c>
      <c r="G2122" s="2">
        <v>1700</v>
      </c>
      <c r="H2122" s="3">
        <v>55.0002098001845</v>
      </c>
      <c r="I2122" s="3">
        <v>200781.02940644321</v>
      </c>
      <c r="J2122" s="3">
        <v>444.02251223067844</v>
      </c>
      <c r="K2122" s="3">
        <v>1</v>
      </c>
      <c r="L2122" s="3">
        <f t="shared" si="128"/>
        <v>444.02251223067844</v>
      </c>
      <c r="M2122" s="4">
        <f t="shared" si="127"/>
        <v>444.02251223067844</v>
      </c>
      <c r="N2122" s="3">
        <v>59.004268633820928</v>
      </c>
      <c r="O2122" s="3">
        <v>1</v>
      </c>
      <c r="P2122" s="3">
        <f t="shared" si="129"/>
        <v>59.004268633820928</v>
      </c>
      <c r="Q2122" s="3">
        <f>P2122</f>
        <v>59.004268633820928</v>
      </c>
    </row>
    <row r="2123" spans="1:17" x14ac:dyDescent="0.25">
      <c r="A2123" s="3" t="s">
        <v>158</v>
      </c>
      <c r="B2123" s="3" t="s">
        <v>310</v>
      </c>
      <c r="C2123" s="3" t="s">
        <v>9</v>
      </c>
      <c r="D2123" s="3">
        <v>0.56000000000000005</v>
      </c>
      <c r="E2123" s="3">
        <v>0.48</v>
      </c>
      <c r="F2123" s="3" t="s">
        <v>264</v>
      </c>
      <c r="G2123" s="2">
        <v>1700</v>
      </c>
      <c r="H2123" s="3">
        <v>0.67191132990006752</v>
      </c>
      <c r="I2123" s="3">
        <v>2573.9387439091447</v>
      </c>
      <c r="J2123" s="3">
        <v>6.0702451037257203</v>
      </c>
      <c r="K2123" s="3">
        <v>1</v>
      </c>
      <c r="L2123" s="3">
        <f t="shared" si="128"/>
        <v>6.0702451037257203</v>
      </c>
      <c r="M2123" s="4">
        <f t="shared" si="127"/>
        <v>6.0702451037257203</v>
      </c>
      <c r="N2123" s="3">
        <v>0.84917753662426454</v>
      </c>
      <c r="O2123" s="3">
        <v>1</v>
      </c>
      <c r="P2123" s="3">
        <f t="shared" si="129"/>
        <v>0.84917753662426454</v>
      </c>
      <c r="Q2123" s="3">
        <f>P2123</f>
        <v>0.84917753662426454</v>
      </c>
    </row>
    <row r="2124" spans="1:17" x14ac:dyDescent="0.25">
      <c r="A2124" s="3" t="s">
        <v>158</v>
      </c>
      <c r="B2124" s="3" t="s">
        <v>310</v>
      </c>
      <c r="C2124" s="3" t="s">
        <v>9</v>
      </c>
      <c r="D2124" s="3">
        <v>0.56000000000000005</v>
      </c>
      <c r="E2124" s="3">
        <v>0.48</v>
      </c>
      <c r="F2124" s="3" t="s">
        <v>264</v>
      </c>
      <c r="G2124" s="2">
        <v>1700</v>
      </c>
      <c r="H2124" s="3">
        <v>4.0605893534498261</v>
      </c>
      <c r="I2124" s="3">
        <v>15788.071951992528</v>
      </c>
      <c r="J2124" s="3">
        <v>35.296824681368768</v>
      </c>
      <c r="K2124" s="3">
        <v>1</v>
      </c>
      <c r="L2124" s="3">
        <f t="shared" si="128"/>
        <v>35.296824681368768</v>
      </c>
      <c r="M2124" s="4">
        <f t="shared" si="127"/>
        <v>35.296824681368768</v>
      </c>
      <c r="N2124" s="3">
        <v>4.8704101344878161</v>
      </c>
      <c r="O2124" s="3">
        <v>1</v>
      </c>
      <c r="P2124" s="3">
        <f t="shared" si="129"/>
        <v>4.8704101344878161</v>
      </c>
      <c r="Q2124" s="3">
        <f>P2124</f>
        <v>4.8704101344878161</v>
      </c>
    </row>
    <row r="2125" spans="1:17" x14ac:dyDescent="0.25">
      <c r="A2125" s="3" t="s">
        <v>158</v>
      </c>
      <c r="B2125" s="3" t="s">
        <v>89</v>
      </c>
      <c r="C2125" s="3" t="s">
        <v>9</v>
      </c>
      <c r="D2125" s="3">
        <v>0.56000000000000005</v>
      </c>
      <c r="E2125" s="3">
        <v>0.48</v>
      </c>
      <c r="F2125" s="3" t="s">
        <v>296</v>
      </c>
      <c r="G2125" s="2">
        <v>1700</v>
      </c>
      <c r="H2125" s="3">
        <v>2.3920647477415224</v>
      </c>
      <c r="I2125" s="3">
        <v>7935.5305591882134</v>
      </c>
      <c r="J2125" s="3">
        <v>17.805145274584472</v>
      </c>
      <c r="K2125" s="3">
        <v>1</v>
      </c>
      <c r="L2125" s="3">
        <f t="shared" si="128"/>
        <v>17.805145274584472</v>
      </c>
      <c r="M2125" s="4">
        <f t="shared" si="127"/>
        <v>17.805145274584472</v>
      </c>
      <c r="N2125" s="3">
        <v>2.380063013835787</v>
      </c>
      <c r="O2125" s="3">
        <v>1</v>
      </c>
      <c r="P2125" s="3">
        <f t="shared" si="129"/>
        <v>2.380063013835787</v>
      </c>
      <c r="Q2125" s="3">
        <f>P2125</f>
        <v>2.380063013835787</v>
      </c>
    </row>
    <row r="2126" spans="1:17" x14ac:dyDescent="0.25">
      <c r="A2126" s="3" t="s">
        <v>158</v>
      </c>
      <c r="B2126" s="3" t="s">
        <v>89</v>
      </c>
      <c r="C2126" s="3" t="s">
        <v>9</v>
      </c>
      <c r="D2126" s="3">
        <v>0.56000000000000005</v>
      </c>
      <c r="E2126" s="3">
        <v>0.48</v>
      </c>
      <c r="F2126" s="3" t="s">
        <v>296</v>
      </c>
      <c r="G2126" s="2">
        <v>1700</v>
      </c>
      <c r="H2126" s="3">
        <v>0.44394307956430257</v>
      </c>
      <c r="I2126" s="3">
        <v>1804.5251644263014</v>
      </c>
      <c r="J2126" s="3">
        <v>3.967174886154754</v>
      </c>
      <c r="K2126" s="3">
        <v>1</v>
      </c>
      <c r="L2126" s="3">
        <f t="shared" si="128"/>
        <v>3.967174886154754</v>
      </c>
      <c r="M2126" s="4">
        <f t="shared" si="127"/>
        <v>3.967174886154754</v>
      </c>
      <c r="N2126" s="3">
        <v>0.55144227919214295</v>
      </c>
      <c r="O2126" s="3">
        <v>1</v>
      </c>
      <c r="P2126" s="3">
        <f t="shared" si="129"/>
        <v>0.55144227919214295</v>
      </c>
      <c r="Q2126" s="3">
        <f>P2126</f>
        <v>0.55144227919214295</v>
      </c>
    </row>
    <row r="2127" spans="1:17" x14ac:dyDescent="0.25">
      <c r="A2127" s="3" t="s">
        <v>158</v>
      </c>
      <c r="B2127" s="3" t="s">
        <v>89</v>
      </c>
      <c r="C2127" s="3" t="s">
        <v>9</v>
      </c>
      <c r="D2127" s="3">
        <v>0.56000000000000005</v>
      </c>
      <c r="E2127" s="3">
        <v>0.48</v>
      </c>
      <c r="F2127" s="3" t="s">
        <v>307</v>
      </c>
      <c r="G2127" s="2">
        <v>1700</v>
      </c>
      <c r="H2127" s="3">
        <v>3.0002331705510118E-3</v>
      </c>
      <c r="I2127" s="3">
        <v>12.720042588629072</v>
      </c>
      <c r="J2127" s="3">
        <v>3.5013711225314208E-2</v>
      </c>
      <c r="K2127" s="3">
        <v>1</v>
      </c>
      <c r="L2127" s="3">
        <f t="shared" si="128"/>
        <v>3.5013711225314208E-2</v>
      </c>
      <c r="M2127" s="4">
        <f t="shared" si="127"/>
        <v>3.5013711225314208E-2</v>
      </c>
      <c r="N2127" s="3">
        <v>5.4367210803504306E-3</v>
      </c>
      <c r="O2127" s="3">
        <v>1</v>
      </c>
      <c r="P2127" s="3">
        <f t="shared" si="129"/>
        <v>5.4367210803504306E-3</v>
      </c>
      <c r="Q2127" s="3">
        <f>P2127</f>
        <v>5.4367210803504306E-3</v>
      </c>
    </row>
    <row r="2128" spans="1:17" x14ac:dyDescent="0.25">
      <c r="A2128" s="3" t="s">
        <v>158</v>
      </c>
      <c r="B2128" s="3" t="s">
        <v>310</v>
      </c>
      <c r="C2128" s="3" t="s">
        <v>9</v>
      </c>
      <c r="D2128" s="3">
        <v>0.56000000000000005</v>
      </c>
      <c r="E2128" s="3">
        <v>0.48</v>
      </c>
      <c r="F2128" s="3" t="s">
        <v>307</v>
      </c>
      <c r="G2128" s="2">
        <v>1700</v>
      </c>
      <c r="H2128" s="3">
        <v>4.4433600495171992E-5</v>
      </c>
      <c r="I2128" s="3">
        <v>0.18838445498584896</v>
      </c>
      <c r="J2128" s="3">
        <v>5.185547815782604E-4</v>
      </c>
      <c r="K2128" s="3">
        <v>1</v>
      </c>
      <c r="L2128" s="3">
        <f t="shared" si="128"/>
        <v>5.185547815782604E-4</v>
      </c>
      <c r="M2128" s="4">
        <f t="shared" si="127"/>
        <v>5.185547815782604E-4</v>
      </c>
      <c r="N2128" s="3">
        <v>8.0518106012275256E-5</v>
      </c>
      <c r="O2128" s="3">
        <v>1</v>
      </c>
      <c r="P2128" s="3">
        <f t="shared" si="129"/>
        <v>8.0518106012275256E-5</v>
      </c>
      <c r="Q2128" s="3">
        <f>P2128</f>
        <v>8.0518106012275256E-5</v>
      </c>
    </row>
    <row r="2129" spans="1:17" x14ac:dyDescent="0.25">
      <c r="A2129" s="3" t="s">
        <v>158</v>
      </c>
      <c r="B2129" s="3" t="s">
        <v>8</v>
      </c>
      <c r="C2129" s="3" t="s">
        <v>9</v>
      </c>
      <c r="D2129" s="3">
        <v>0.56000000000000005</v>
      </c>
      <c r="E2129" s="3">
        <v>0.48</v>
      </c>
      <c r="F2129" s="3" t="s">
        <v>250</v>
      </c>
      <c r="G2129" s="2">
        <v>1700</v>
      </c>
      <c r="H2129" s="3">
        <v>5.0498097123227531E-2</v>
      </c>
      <c r="I2129" s="3">
        <v>192.07231945393278</v>
      </c>
      <c r="J2129" s="3">
        <v>0.41778938724432269</v>
      </c>
      <c r="K2129" s="3">
        <f>1-0.712</f>
        <v>0.28800000000000003</v>
      </c>
      <c r="L2129" s="3">
        <f t="shared" si="128"/>
        <v>0.12032334352636495</v>
      </c>
      <c r="M2129" s="4">
        <f t="shared" si="127"/>
        <v>0.12032334352636495</v>
      </c>
      <c r="N2129" s="3">
        <v>5.3281723343103223E-2</v>
      </c>
      <c r="O2129" s="3">
        <f>1-0.531</f>
        <v>0.46899999999999997</v>
      </c>
      <c r="P2129" s="3">
        <f t="shared" si="129"/>
        <v>2.498912824791541E-2</v>
      </c>
      <c r="Q2129" s="3">
        <f>P2129</f>
        <v>2.498912824791541E-2</v>
      </c>
    </row>
    <row r="2130" spans="1:17" x14ac:dyDescent="0.25">
      <c r="A2130" s="3" t="s">
        <v>158</v>
      </c>
      <c r="B2130" s="3" t="s">
        <v>8</v>
      </c>
      <c r="C2130" s="3" t="s">
        <v>9</v>
      </c>
      <c r="D2130" s="3">
        <v>0.56000000000000005</v>
      </c>
      <c r="E2130" s="3">
        <v>0.48</v>
      </c>
      <c r="F2130" s="3" t="s">
        <v>250</v>
      </c>
      <c r="G2130" s="2">
        <v>1700</v>
      </c>
      <c r="H2130" s="3">
        <v>4.4023222878849166</v>
      </c>
      <c r="I2130" s="3">
        <v>16602.952558712663</v>
      </c>
      <c r="J2130" s="3">
        <v>36.996983256801791</v>
      </c>
      <c r="K2130" s="3">
        <f>1-0.712</f>
        <v>0.28800000000000003</v>
      </c>
      <c r="L2130" s="3">
        <f t="shared" si="128"/>
        <v>10.655131177958918</v>
      </c>
      <c r="M2130" s="4">
        <f t="shared" si="127"/>
        <v>10.655131177958918</v>
      </c>
      <c r="N2130" s="3">
        <v>5.2122968108723455</v>
      </c>
      <c r="O2130" s="3">
        <f>1-0.531</f>
        <v>0.46899999999999997</v>
      </c>
      <c r="P2130" s="3">
        <f t="shared" si="129"/>
        <v>2.4445672042991298</v>
      </c>
      <c r="Q2130" s="3">
        <f>P2130</f>
        <v>2.4445672042991298</v>
      </c>
    </row>
    <row r="2131" spans="1:17" x14ac:dyDescent="0.25">
      <c r="A2131" s="3" t="s">
        <v>158</v>
      </c>
      <c r="B2131" s="3" t="s">
        <v>8</v>
      </c>
      <c r="C2131" s="3" t="s">
        <v>9</v>
      </c>
      <c r="D2131" s="3">
        <v>0.56000000000000005</v>
      </c>
      <c r="E2131" s="3">
        <v>0.48</v>
      </c>
      <c r="F2131" s="3" t="s">
        <v>250</v>
      </c>
      <c r="G2131" s="2">
        <v>1700</v>
      </c>
      <c r="H2131" s="3">
        <v>1.8146507230707527</v>
      </c>
      <c r="I2131" s="3">
        <v>8446.7283283494908</v>
      </c>
      <c r="J2131" s="3">
        <v>18.209959384746597</v>
      </c>
      <c r="K2131" s="3">
        <v>1</v>
      </c>
      <c r="L2131" s="3">
        <f t="shared" si="128"/>
        <v>18.209959384746597</v>
      </c>
      <c r="M2131" s="4">
        <f t="shared" si="127"/>
        <v>18.209959384746597</v>
      </c>
      <c r="N2131" s="3">
        <v>2.4586491793528835</v>
      </c>
      <c r="O2131" s="3">
        <v>1</v>
      </c>
      <c r="P2131" s="3">
        <f t="shared" si="129"/>
        <v>2.4586491793528835</v>
      </c>
      <c r="Q2131" s="3">
        <f>P2131</f>
        <v>2.4586491793528835</v>
      </c>
    </row>
    <row r="2132" spans="1:17" x14ac:dyDescent="0.25">
      <c r="A2132" s="3" t="s">
        <v>158</v>
      </c>
      <c r="B2132" s="3" t="s">
        <v>8</v>
      </c>
      <c r="C2132" s="3" t="s">
        <v>9</v>
      </c>
      <c r="D2132" s="3">
        <v>0.56000000000000005</v>
      </c>
      <c r="E2132" s="3">
        <v>0.48</v>
      </c>
      <c r="F2132" s="3" t="s">
        <v>250</v>
      </c>
      <c r="G2132" s="2">
        <v>1700</v>
      </c>
      <c r="H2132" s="3">
        <v>5.4405648626940009</v>
      </c>
      <c r="I2132" s="3">
        <v>18338.616221199078</v>
      </c>
      <c r="J2132" s="3">
        <v>35.882813633759064</v>
      </c>
      <c r="K2132" s="3">
        <f>1-0.712</f>
        <v>0.28800000000000003</v>
      </c>
      <c r="L2132" s="3">
        <f t="shared" si="128"/>
        <v>10.334250326522611</v>
      </c>
      <c r="M2132" s="4">
        <f t="shared" si="127"/>
        <v>10.334250326522611</v>
      </c>
      <c r="N2132" s="3">
        <v>4.7166199150105843</v>
      </c>
      <c r="O2132" s="3">
        <f>1-0.531</f>
        <v>0.46899999999999997</v>
      </c>
      <c r="P2132" s="3">
        <f t="shared" si="129"/>
        <v>2.212094740139964</v>
      </c>
      <c r="Q2132" s="3">
        <f>P2132</f>
        <v>2.212094740139964</v>
      </c>
    </row>
    <row r="2133" spans="1:17" x14ac:dyDescent="0.25">
      <c r="A2133" s="3" t="s">
        <v>158</v>
      </c>
      <c r="B2133" s="3" t="s">
        <v>89</v>
      </c>
      <c r="C2133" s="3" t="s">
        <v>9</v>
      </c>
      <c r="D2133" s="3">
        <v>0.56000000000000005</v>
      </c>
      <c r="E2133" s="3">
        <v>0.48</v>
      </c>
      <c r="F2133" s="3" t="s">
        <v>307</v>
      </c>
      <c r="G2133" s="2">
        <v>1700</v>
      </c>
      <c r="H2133" s="3">
        <v>0.31179547527338569</v>
      </c>
      <c r="I2133" s="3">
        <v>1316.5583769761413</v>
      </c>
      <c r="J2133" s="3">
        <v>3.6409816425849058</v>
      </c>
      <c r="K2133" s="3">
        <v>1</v>
      </c>
      <c r="L2133" s="3">
        <f t="shared" si="128"/>
        <v>3.6409816425849058</v>
      </c>
      <c r="M2133" s="4">
        <f t="shared" si="127"/>
        <v>3.6409816425849058</v>
      </c>
      <c r="N2133" s="3">
        <v>0.56975212325968105</v>
      </c>
      <c r="O2133" s="3">
        <v>1</v>
      </c>
      <c r="P2133" s="3">
        <f t="shared" si="129"/>
        <v>0.56975212325968105</v>
      </c>
      <c r="Q2133" s="3">
        <f>P2133</f>
        <v>0.56975212325968105</v>
      </c>
    </row>
    <row r="2134" spans="1:17" x14ac:dyDescent="0.25">
      <c r="A2134" s="3" t="s">
        <v>158</v>
      </c>
      <c r="B2134" s="3" t="s">
        <v>310</v>
      </c>
      <c r="C2134" s="3" t="s">
        <v>9</v>
      </c>
      <c r="D2134" s="3">
        <v>0.56000000000000005</v>
      </c>
      <c r="E2134" s="3">
        <v>0.48</v>
      </c>
      <c r="F2134" s="3" t="s">
        <v>307</v>
      </c>
      <c r="G2134" s="2">
        <v>1700</v>
      </c>
      <c r="H2134" s="3">
        <v>2.5678128961708175</v>
      </c>
      <c r="I2134" s="3">
        <v>10251.352078336613</v>
      </c>
      <c r="J2134" s="3">
        <v>25.555009052135503</v>
      </c>
      <c r="K2134" s="3">
        <v>1</v>
      </c>
      <c r="L2134" s="3">
        <f t="shared" si="128"/>
        <v>25.555009052135503</v>
      </c>
      <c r="M2134" s="4">
        <f t="shared" si="127"/>
        <v>25.555009052135503</v>
      </c>
      <c r="N2134" s="3">
        <v>3.8005940602669517</v>
      </c>
      <c r="O2134" s="3">
        <v>1</v>
      </c>
      <c r="P2134" s="3">
        <f t="shared" si="129"/>
        <v>3.8005940602669517</v>
      </c>
      <c r="Q2134" s="3">
        <f>P2134</f>
        <v>3.8005940602669517</v>
      </c>
    </row>
    <row r="2135" spans="1:17" x14ac:dyDescent="0.25">
      <c r="A2135" s="3" t="s">
        <v>158</v>
      </c>
      <c r="B2135" s="3" t="s">
        <v>351</v>
      </c>
      <c r="C2135" s="3" t="s">
        <v>352</v>
      </c>
      <c r="D2135" s="3">
        <v>0.36</v>
      </c>
      <c r="E2135" s="3">
        <v>0.57999999999999996</v>
      </c>
      <c r="F2135" s="3" t="s">
        <v>272</v>
      </c>
      <c r="G2135" s="2">
        <v>1700</v>
      </c>
      <c r="H2135" s="3">
        <v>4.572682815974872</v>
      </c>
      <c r="I2135" s="3">
        <v>14213.485522955958</v>
      </c>
      <c r="J2135" s="3">
        <v>32.753486564317996</v>
      </c>
      <c r="K2135" s="3">
        <v>1</v>
      </c>
      <c r="L2135" s="3">
        <f t="shared" si="128"/>
        <v>32.753486564317996</v>
      </c>
      <c r="M2135" s="4">
        <f t="shared" si="127"/>
        <v>32.753486564317996</v>
      </c>
      <c r="N2135" s="3">
        <v>4.5438241810790432</v>
      </c>
      <c r="O2135" s="3">
        <v>1</v>
      </c>
      <c r="P2135" s="3">
        <f t="shared" si="129"/>
        <v>4.5438241810790432</v>
      </c>
      <c r="Q2135" s="3">
        <f>P2135</f>
        <v>4.5438241810790432</v>
      </c>
    </row>
    <row r="2136" spans="1:17" x14ac:dyDescent="0.25">
      <c r="A2136" s="3" t="s">
        <v>158</v>
      </c>
      <c r="B2136" s="3" t="s">
        <v>351</v>
      </c>
      <c r="C2136" s="3" t="s">
        <v>352</v>
      </c>
      <c r="D2136" s="3">
        <v>0.36</v>
      </c>
      <c r="E2136" s="3">
        <v>0.57999999999999996</v>
      </c>
      <c r="F2136" s="3" t="s">
        <v>360</v>
      </c>
      <c r="G2136" s="2">
        <v>1700</v>
      </c>
      <c r="H2136" s="3">
        <v>0.62319530569026638</v>
      </c>
      <c r="I2136" s="3">
        <v>2462.5173003184109</v>
      </c>
      <c r="J2136" s="3">
        <v>5.6156572480583469</v>
      </c>
      <c r="K2136" s="3">
        <v>1</v>
      </c>
      <c r="L2136" s="3">
        <f t="shared" si="128"/>
        <v>5.6156572480583469</v>
      </c>
      <c r="M2136" s="4">
        <f t="shared" si="127"/>
        <v>5.6156572480583469</v>
      </c>
      <c r="N2136" s="3">
        <v>0.81274204548337714</v>
      </c>
      <c r="O2136" s="3">
        <v>1</v>
      </c>
      <c r="P2136" s="3">
        <f t="shared" si="129"/>
        <v>0.81274204548337714</v>
      </c>
      <c r="Q2136" s="3">
        <f>P2136</f>
        <v>0.81274204548337714</v>
      </c>
    </row>
    <row r="2137" spans="1:17" x14ac:dyDescent="0.25">
      <c r="A2137" s="3" t="s">
        <v>158</v>
      </c>
      <c r="B2137" s="3" t="s">
        <v>8</v>
      </c>
      <c r="C2137" s="3" t="s">
        <v>9</v>
      </c>
      <c r="D2137" s="3">
        <v>0.56000000000000005</v>
      </c>
      <c r="E2137" s="3">
        <v>0.48</v>
      </c>
      <c r="F2137" s="3" t="s">
        <v>255</v>
      </c>
      <c r="G2137" s="2">
        <v>1700</v>
      </c>
      <c r="H2137" s="3">
        <v>3.2293224106732832</v>
      </c>
      <c r="I2137" s="3">
        <v>11719.509992169684</v>
      </c>
      <c r="J2137" s="3">
        <v>24.863854793092887</v>
      </c>
      <c r="K2137" s="3">
        <v>1</v>
      </c>
      <c r="L2137" s="3">
        <f t="shared" si="128"/>
        <v>24.863854793092887</v>
      </c>
      <c r="M2137" s="4">
        <f t="shared" ref="M2137:M2150" si="130">L2137</f>
        <v>24.863854793092887</v>
      </c>
      <c r="N2137" s="3">
        <v>3.404670743456728</v>
      </c>
      <c r="O2137" s="3">
        <v>1</v>
      </c>
      <c r="P2137" s="3">
        <f t="shared" si="129"/>
        <v>3.404670743456728</v>
      </c>
      <c r="Q2137" s="3">
        <f>P2137</f>
        <v>3.404670743456728</v>
      </c>
    </row>
    <row r="2138" spans="1:17" x14ac:dyDescent="0.25">
      <c r="A2138" s="3" t="s">
        <v>158</v>
      </c>
      <c r="B2138" s="3" t="s">
        <v>8</v>
      </c>
      <c r="C2138" s="3" t="s">
        <v>9</v>
      </c>
      <c r="D2138" s="3">
        <v>0.56000000000000005</v>
      </c>
      <c r="E2138" s="3">
        <v>0.48</v>
      </c>
      <c r="F2138" s="3" t="s">
        <v>163</v>
      </c>
      <c r="G2138" s="2">
        <v>1700</v>
      </c>
      <c r="H2138" s="3">
        <v>7.979822323438218</v>
      </c>
      <c r="I2138" s="3">
        <v>30575.987587511157</v>
      </c>
      <c r="J2138" s="3">
        <v>66.160334115016141</v>
      </c>
      <c r="K2138" s="3">
        <v>1</v>
      </c>
      <c r="L2138" s="3">
        <f t="shared" si="128"/>
        <v>66.160334115016141</v>
      </c>
      <c r="M2138" s="4">
        <f t="shared" si="130"/>
        <v>66.160334115016141</v>
      </c>
      <c r="N2138" s="3">
        <v>9.0174545195144375</v>
      </c>
      <c r="O2138" s="3">
        <v>1</v>
      </c>
      <c r="P2138" s="3">
        <f t="shared" si="129"/>
        <v>9.0174545195144375</v>
      </c>
      <c r="Q2138" s="3">
        <f>P2138</f>
        <v>9.0174545195144375</v>
      </c>
    </row>
    <row r="2139" spans="1:17" x14ac:dyDescent="0.25">
      <c r="A2139" s="3" t="s">
        <v>158</v>
      </c>
      <c r="B2139" s="3" t="s">
        <v>8</v>
      </c>
      <c r="C2139" s="3" t="s">
        <v>9</v>
      </c>
      <c r="D2139" s="3">
        <v>0.56000000000000005</v>
      </c>
      <c r="E2139" s="3">
        <v>0.48</v>
      </c>
      <c r="F2139" s="3" t="s">
        <v>163</v>
      </c>
      <c r="G2139" s="2">
        <v>1700</v>
      </c>
      <c r="H2139" s="3">
        <v>0.51953375961312576</v>
      </c>
      <c r="I2139" s="3">
        <v>2187.2225539464598</v>
      </c>
      <c r="J2139" s="3">
        <v>4.9371047291279782</v>
      </c>
      <c r="K2139" s="3">
        <v>1</v>
      </c>
      <c r="L2139" s="3">
        <f t="shared" si="128"/>
        <v>4.9371047291279782</v>
      </c>
      <c r="M2139" s="4">
        <f t="shared" si="130"/>
        <v>4.9371047291279782</v>
      </c>
      <c r="N2139" s="3">
        <v>0.69151446001373462</v>
      </c>
      <c r="O2139" s="3">
        <v>1</v>
      </c>
      <c r="P2139" s="3">
        <f t="shared" si="129"/>
        <v>0.69151446001373462</v>
      </c>
      <c r="Q2139" s="3">
        <f>P2139</f>
        <v>0.69151446001373462</v>
      </c>
    </row>
    <row r="2140" spans="1:17" x14ac:dyDescent="0.25">
      <c r="A2140" s="3" t="s">
        <v>158</v>
      </c>
      <c r="B2140" s="3" t="s">
        <v>8</v>
      </c>
      <c r="C2140" s="3" t="s">
        <v>9</v>
      </c>
      <c r="D2140" s="3">
        <v>0.56000000000000005</v>
      </c>
      <c r="E2140" s="3">
        <v>0.48</v>
      </c>
      <c r="F2140" s="3" t="s">
        <v>260</v>
      </c>
      <c r="G2140" s="2">
        <v>1700</v>
      </c>
      <c r="H2140" s="3">
        <v>7.156462329190213E-3</v>
      </c>
      <c r="I2140" s="3">
        <v>27.975123304692431</v>
      </c>
      <c r="J2140" s="3">
        <v>6.8794395062072258E-2</v>
      </c>
      <c r="K2140" s="3">
        <v>1</v>
      </c>
      <c r="L2140" s="3">
        <f t="shared" si="128"/>
        <v>6.8794395062072258E-2</v>
      </c>
      <c r="M2140" s="4">
        <f t="shared" si="130"/>
        <v>6.8794395062072258E-2</v>
      </c>
      <c r="N2140" s="3">
        <v>9.1495060319453248E-3</v>
      </c>
      <c r="O2140" s="3">
        <v>1</v>
      </c>
      <c r="P2140" s="3">
        <f t="shared" si="129"/>
        <v>9.1495060319453248E-3</v>
      </c>
      <c r="Q2140" s="3">
        <f>P2140</f>
        <v>9.1495060319453248E-3</v>
      </c>
    </row>
    <row r="2141" spans="1:17" x14ac:dyDescent="0.25">
      <c r="A2141" s="3" t="s">
        <v>158</v>
      </c>
      <c r="B2141" s="3" t="s">
        <v>8</v>
      </c>
      <c r="C2141" s="3" t="s">
        <v>9</v>
      </c>
      <c r="D2141" s="3">
        <v>0.56000000000000005</v>
      </c>
      <c r="E2141" s="3">
        <v>0.48</v>
      </c>
      <c r="F2141" s="3" t="s">
        <v>166</v>
      </c>
      <c r="G2141" s="2">
        <v>1700</v>
      </c>
      <c r="H2141" s="3">
        <v>0.49575653645860784</v>
      </c>
      <c r="I2141" s="3">
        <v>2254.2099477883539</v>
      </c>
      <c r="J2141" s="3">
        <v>4.8352317379983454</v>
      </c>
      <c r="K2141" s="3">
        <v>1</v>
      </c>
      <c r="L2141" s="3">
        <f t="shared" si="128"/>
        <v>4.8352317379983454</v>
      </c>
      <c r="M2141" s="4">
        <f t="shared" si="130"/>
        <v>4.8352317379983454</v>
      </c>
      <c r="N2141" s="3">
        <v>0.64913422712121471</v>
      </c>
      <c r="O2141" s="3">
        <v>1</v>
      </c>
      <c r="P2141" s="3">
        <f t="shared" si="129"/>
        <v>0.64913422712121471</v>
      </c>
      <c r="Q2141" s="3">
        <f>P2141</f>
        <v>0.64913422712121471</v>
      </c>
    </row>
    <row r="2142" spans="1:17" x14ac:dyDescent="0.25">
      <c r="A2142" s="3" t="s">
        <v>158</v>
      </c>
      <c r="B2142" s="3" t="s">
        <v>8</v>
      </c>
      <c r="C2142" s="3" t="s">
        <v>9</v>
      </c>
      <c r="D2142" s="3">
        <v>0.56000000000000005</v>
      </c>
      <c r="E2142" s="3">
        <v>0.48</v>
      </c>
      <c r="F2142" s="3" t="s">
        <v>166</v>
      </c>
      <c r="G2142" s="2">
        <v>1700</v>
      </c>
      <c r="H2142" s="3">
        <v>2.2048140543190001E-2</v>
      </c>
      <c r="I2142" s="3">
        <v>90.862448698326929</v>
      </c>
      <c r="J2142" s="3">
        <v>0.19399737442628756</v>
      </c>
      <c r="K2142" s="3">
        <f>1-0.712</f>
        <v>0.28800000000000003</v>
      </c>
      <c r="L2142" s="3">
        <f t="shared" si="128"/>
        <v>5.5871243834770823E-2</v>
      </c>
      <c r="M2142" s="4">
        <f t="shared" si="130"/>
        <v>5.5871243834770823E-2</v>
      </c>
      <c r="N2142" s="3">
        <v>2.543371281189678E-2</v>
      </c>
      <c r="O2142" s="3">
        <f>1-0.531</f>
        <v>0.46899999999999997</v>
      </c>
      <c r="P2142" s="3">
        <f t="shared" si="129"/>
        <v>1.1928411308779589E-2</v>
      </c>
      <c r="Q2142" s="3">
        <f>P2142</f>
        <v>1.1928411308779589E-2</v>
      </c>
    </row>
    <row r="2143" spans="1:17" x14ac:dyDescent="0.25">
      <c r="A2143" s="3" t="s">
        <v>158</v>
      </c>
      <c r="B2143" s="3" t="s">
        <v>8</v>
      </c>
      <c r="C2143" s="3" t="s">
        <v>9</v>
      </c>
      <c r="D2143" s="3">
        <v>0.56000000000000005</v>
      </c>
      <c r="E2143" s="3">
        <v>0.48</v>
      </c>
      <c r="F2143" s="3" t="s">
        <v>166</v>
      </c>
      <c r="G2143" s="2">
        <v>1700</v>
      </c>
      <c r="H2143" s="3">
        <v>0.18934485236778736</v>
      </c>
      <c r="I2143" s="3">
        <v>875.55649348442262</v>
      </c>
      <c r="J2143" s="3">
        <v>1.8507290998726582</v>
      </c>
      <c r="K2143" s="3">
        <v>1</v>
      </c>
      <c r="L2143" s="3">
        <f t="shared" si="128"/>
        <v>1.8507290998726582</v>
      </c>
      <c r="M2143" s="4">
        <f t="shared" si="130"/>
        <v>1.8507290998726582</v>
      </c>
      <c r="N2143" s="3">
        <v>0.24841501854145687</v>
      </c>
      <c r="O2143" s="3">
        <v>1</v>
      </c>
      <c r="P2143" s="3">
        <f t="shared" si="129"/>
        <v>0.24841501854145687</v>
      </c>
      <c r="Q2143" s="3">
        <f>P2143</f>
        <v>0.24841501854145687</v>
      </c>
    </row>
    <row r="2144" spans="1:17" x14ac:dyDescent="0.25">
      <c r="A2144" s="3" t="s">
        <v>158</v>
      </c>
      <c r="B2144" s="3" t="s">
        <v>8</v>
      </c>
      <c r="C2144" s="3" t="s">
        <v>9</v>
      </c>
      <c r="D2144" s="3">
        <v>0.56000000000000005</v>
      </c>
      <c r="E2144" s="3">
        <v>0.48</v>
      </c>
      <c r="F2144" s="3" t="s">
        <v>193</v>
      </c>
      <c r="G2144" s="2">
        <v>1700</v>
      </c>
      <c r="H2144" s="3">
        <v>0.45503397220483788</v>
      </c>
      <c r="I2144" s="3">
        <v>1834.5936573309755</v>
      </c>
      <c r="J2144" s="3">
        <v>4.9105186050168292</v>
      </c>
      <c r="K2144" s="3">
        <v>1</v>
      </c>
      <c r="L2144" s="3">
        <f t="shared" si="128"/>
        <v>4.9105186050168292</v>
      </c>
      <c r="M2144" s="4">
        <f t="shared" si="130"/>
        <v>4.9105186050168292</v>
      </c>
      <c r="N2144" s="3">
        <v>0.66642099377961872</v>
      </c>
      <c r="O2144" s="3">
        <v>1</v>
      </c>
      <c r="P2144" s="3">
        <f t="shared" si="129"/>
        <v>0.66642099377961872</v>
      </c>
      <c r="Q2144" s="3">
        <f>P2144</f>
        <v>0.66642099377961872</v>
      </c>
    </row>
    <row r="2145" spans="1:17" x14ac:dyDescent="0.25">
      <c r="A2145" s="3" t="s">
        <v>158</v>
      </c>
      <c r="B2145" s="3" t="s">
        <v>310</v>
      </c>
      <c r="C2145" s="3" t="s">
        <v>9</v>
      </c>
      <c r="D2145" s="3">
        <v>0.56000000000000005</v>
      </c>
      <c r="E2145" s="3">
        <v>0.48</v>
      </c>
      <c r="F2145" s="3" t="s">
        <v>17</v>
      </c>
      <c r="G2145" s="2">
        <v>2000</v>
      </c>
      <c r="H2145" s="3">
        <v>7.3981673450014798E-5</v>
      </c>
      <c r="I2145" s="3">
        <v>0.28692372664777377</v>
      </c>
      <c r="J2145" s="3">
        <v>7.2311496059521846E-4</v>
      </c>
      <c r="K2145" s="3">
        <v>1</v>
      </c>
      <c r="L2145" s="3">
        <f t="shared" si="128"/>
        <v>7.2311496059521846E-4</v>
      </c>
      <c r="M2145" s="4">
        <f t="shared" si="130"/>
        <v>7.2311496059521846E-4</v>
      </c>
      <c r="N2145" s="3">
        <v>9.5690448766867106E-5</v>
      </c>
      <c r="O2145" s="3">
        <v>1</v>
      </c>
      <c r="P2145" s="3">
        <f t="shared" si="129"/>
        <v>9.5690448766867106E-5</v>
      </c>
      <c r="Q2145" s="3">
        <f>P2145</f>
        <v>9.5690448766867106E-5</v>
      </c>
    </row>
    <row r="2146" spans="1:17" x14ac:dyDescent="0.25">
      <c r="A2146" s="3" t="s">
        <v>158</v>
      </c>
      <c r="B2146" s="3" t="s">
        <v>89</v>
      </c>
      <c r="C2146" s="3" t="s">
        <v>9</v>
      </c>
      <c r="D2146" s="3">
        <v>0.56000000000000005</v>
      </c>
      <c r="E2146" s="3">
        <v>0.48</v>
      </c>
      <c r="F2146" s="3" t="s">
        <v>17</v>
      </c>
      <c r="G2146" s="2">
        <v>2000</v>
      </c>
      <c r="H2146" s="3">
        <v>0.14219663463932555</v>
      </c>
      <c r="I2146" s="3">
        <v>586.10531355334876</v>
      </c>
      <c r="J2146" s="3">
        <v>1.3119518842364126</v>
      </c>
      <c r="K2146" s="3">
        <v>1</v>
      </c>
      <c r="L2146" s="3">
        <f t="shared" si="128"/>
        <v>1.3119518842364126</v>
      </c>
      <c r="M2146" s="4">
        <f t="shared" si="130"/>
        <v>1.3119518842364126</v>
      </c>
      <c r="N2146" s="3">
        <v>0.18171947107187778</v>
      </c>
      <c r="O2146" s="3">
        <v>1</v>
      </c>
      <c r="P2146" s="3">
        <f t="shared" si="129"/>
        <v>0.18171947107187778</v>
      </c>
      <c r="Q2146" s="3">
        <f>P2146</f>
        <v>0.18171947107187778</v>
      </c>
    </row>
    <row r="2147" spans="1:17" x14ac:dyDescent="0.25">
      <c r="A2147" s="3" t="s">
        <v>158</v>
      </c>
      <c r="B2147" s="3" t="s">
        <v>310</v>
      </c>
      <c r="C2147" s="3" t="s">
        <v>9</v>
      </c>
      <c r="D2147" s="3">
        <v>0.56000000000000005</v>
      </c>
      <c r="E2147" s="3">
        <v>0.48</v>
      </c>
      <c r="F2147" s="3" t="s">
        <v>17</v>
      </c>
      <c r="G2147" s="2">
        <v>2000</v>
      </c>
      <c r="H2147" s="3">
        <v>0.62728259841150336</v>
      </c>
      <c r="I2147" s="3">
        <v>2169.5169533620137</v>
      </c>
      <c r="J2147" s="3">
        <v>5.1132198066070504</v>
      </c>
      <c r="K2147" s="3">
        <v>1</v>
      </c>
      <c r="L2147" s="3">
        <f t="shared" si="128"/>
        <v>5.1132198066070504</v>
      </c>
      <c r="M2147" s="4">
        <f t="shared" si="130"/>
        <v>5.1132198066070504</v>
      </c>
      <c r="N2147" s="3">
        <v>0.62519600433542699</v>
      </c>
      <c r="O2147" s="3">
        <v>1</v>
      </c>
      <c r="P2147" s="3">
        <f t="shared" si="129"/>
        <v>0.62519600433542699</v>
      </c>
      <c r="Q2147" s="3">
        <f>P2147</f>
        <v>0.62519600433542699</v>
      </c>
    </row>
    <row r="2148" spans="1:17" x14ac:dyDescent="0.25">
      <c r="A2148" s="3" t="s">
        <v>158</v>
      </c>
      <c r="B2148" s="3" t="s">
        <v>310</v>
      </c>
      <c r="C2148" s="3" t="s">
        <v>9</v>
      </c>
      <c r="D2148" s="3">
        <v>0.56000000000000005</v>
      </c>
      <c r="E2148" s="3">
        <v>0.48</v>
      </c>
      <c r="F2148" s="3" t="s">
        <v>17</v>
      </c>
      <c r="G2148" s="2">
        <v>2000</v>
      </c>
      <c r="H2148" s="3">
        <v>7.1829743525296426E-3</v>
      </c>
      <c r="I2148" s="3">
        <v>25.531282789908502</v>
      </c>
      <c r="J2148" s="3">
        <v>5.7967743880828211E-2</v>
      </c>
      <c r="K2148" s="3">
        <v>1</v>
      </c>
      <c r="L2148" s="3">
        <f t="shared" si="128"/>
        <v>5.7967743880828211E-2</v>
      </c>
      <c r="M2148" s="4">
        <f t="shared" si="130"/>
        <v>5.7967743880828211E-2</v>
      </c>
      <c r="N2148" s="3">
        <v>7.13733131769596E-3</v>
      </c>
      <c r="O2148" s="3">
        <v>1</v>
      </c>
      <c r="P2148" s="3">
        <f t="shared" si="129"/>
        <v>7.13733131769596E-3</v>
      </c>
      <c r="Q2148" s="3">
        <f>P2148</f>
        <v>7.13733131769596E-3</v>
      </c>
    </row>
    <row r="2149" spans="1:17" x14ac:dyDescent="0.25">
      <c r="A2149" s="3" t="s">
        <v>158</v>
      </c>
      <c r="B2149" s="3" t="s">
        <v>89</v>
      </c>
      <c r="C2149" s="3" t="s">
        <v>9</v>
      </c>
      <c r="D2149" s="3">
        <v>0.56000000000000005</v>
      </c>
      <c r="E2149" s="3">
        <v>0.48</v>
      </c>
      <c r="F2149" s="3" t="s">
        <v>17</v>
      </c>
      <c r="G2149" s="2">
        <v>2000</v>
      </c>
      <c r="H2149" s="3">
        <v>4.3600613173114255E-2</v>
      </c>
      <c r="I2149" s="3">
        <v>179.776500046021</v>
      </c>
      <c r="J2149" s="3">
        <v>0.37974125316992635</v>
      </c>
      <c r="K2149" s="3">
        <v>1</v>
      </c>
      <c r="L2149" s="3">
        <f t="shared" si="128"/>
        <v>0.37974125316992635</v>
      </c>
      <c r="M2149" s="4">
        <f t="shared" si="130"/>
        <v>0.37974125316992635</v>
      </c>
      <c r="N2149" s="3">
        <v>5.1722401815395211E-2</v>
      </c>
      <c r="O2149" s="3">
        <v>1</v>
      </c>
      <c r="P2149" s="3">
        <f t="shared" si="129"/>
        <v>5.1722401815395211E-2</v>
      </c>
      <c r="Q2149" s="3">
        <f>P2149</f>
        <v>5.1722401815395211E-2</v>
      </c>
    </row>
    <row r="2150" spans="1:17" x14ac:dyDescent="0.25">
      <c r="A2150" s="3" t="s">
        <v>158</v>
      </c>
      <c r="B2150" s="3" t="s">
        <v>310</v>
      </c>
      <c r="C2150" s="3" t="s">
        <v>9</v>
      </c>
      <c r="D2150" s="3">
        <v>0.56000000000000005</v>
      </c>
      <c r="E2150" s="3">
        <v>0.48</v>
      </c>
      <c r="F2150" s="3" t="s">
        <v>17</v>
      </c>
      <c r="G2150" s="2">
        <v>2000</v>
      </c>
      <c r="H2150" s="3">
        <v>9.5831530334611537E-7</v>
      </c>
      <c r="I2150" s="3">
        <v>1.7983255040044039E-3</v>
      </c>
      <c r="J2150" s="3">
        <v>3.822425204407214E-6</v>
      </c>
      <c r="K2150" s="3">
        <v>1</v>
      </c>
      <c r="L2150" s="3">
        <f t="shared" si="128"/>
        <v>3.822425204407214E-6</v>
      </c>
      <c r="M2150" s="4">
        <f t="shared" si="130"/>
        <v>3.822425204407214E-6</v>
      </c>
      <c r="N2150" s="3">
        <v>4.4992421479900833E-7</v>
      </c>
      <c r="O2150" s="3">
        <v>1</v>
      </c>
      <c r="P2150" s="3">
        <f t="shared" si="129"/>
        <v>4.4992421479900833E-7</v>
      </c>
      <c r="Q2150" s="3">
        <f>P2150</f>
        <v>4.4992421479900833E-7</v>
      </c>
    </row>
    <row r="2151" spans="1:17" x14ac:dyDescent="0.25">
      <c r="A2151" s="3" t="s">
        <v>158</v>
      </c>
      <c r="B2151" s="3" t="s">
        <v>310</v>
      </c>
      <c r="C2151" s="3" t="s">
        <v>9</v>
      </c>
      <c r="D2151" s="3">
        <v>0.56000000000000005</v>
      </c>
      <c r="E2151" s="3">
        <v>0.48</v>
      </c>
      <c r="F2151" s="3" t="s">
        <v>320</v>
      </c>
      <c r="G2151" s="2">
        <v>3000</v>
      </c>
      <c r="H2151" s="3">
        <v>0.22451301637994334</v>
      </c>
      <c r="I2151" s="3">
        <v>933.84061167173786</v>
      </c>
      <c r="J2151" s="3">
        <v>1.9245383349383713</v>
      </c>
      <c r="K2151" s="3">
        <v>1</v>
      </c>
      <c r="L2151" s="3">
        <f t="shared" si="128"/>
        <v>1.9245383349383713</v>
      </c>
      <c r="M2151" s="3">
        <v>0</v>
      </c>
      <c r="N2151" s="3">
        <v>0.26125694978145952</v>
      </c>
      <c r="O2151" s="3">
        <v>1</v>
      </c>
      <c r="P2151" s="3">
        <f t="shared" si="129"/>
        <v>0.26125694978145952</v>
      </c>
      <c r="Q2151" s="3">
        <v>0</v>
      </c>
    </row>
    <row r="2152" spans="1:17" x14ac:dyDescent="0.25">
      <c r="A2152" s="3" t="s">
        <v>158</v>
      </c>
      <c r="B2152" s="3" t="s">
        <v>89</v>
      </c>
      <c r="C2152" s="3" t="s">
        <v>9</v>
      </c>
      <c r="D2152" s="3">
        <v>0.56000000000000005</v>
      </c>
      <c r="E2152" s="3">
        <v>0.48</v>
      </c>
      <c r="F2152" s="3" t="s">
        <v>277</v>
      </c>
      <c r="G2152" s="2">
        <v>3000</v>
      </c>
      <c r="H2152" s="3">
        <v>1.6442046162500612E-2</v>
      </c>
      <c r="I2152" s="3">
        <v>54.692038818226791</v>
      </c>
      <c r="J2152" s="3">
        <v>0.12231428211680515</v>
      </c>
      <c r="K2152" s="3">
        <v>1</v>
      </c>
      <c r="L2152" s="3">
        <f t="shared" si="128"/>
        <v>0.12231428211680515</v>
      </c>
      <c r="M2152" s="3">
        <v>0</v>
      </c>
      <c r="N2152" s="3">
        <v>1.6592826119693593E-2</v>
      </c>
      <c r="O2152" s="3">
        <v>1</v>
      </c>
      <c r="P2152" s="3">
        <f t="shared" si="129"/>
        <v>1.6592826119693593E-2</v>
      </c>
      <c r="Q2152" s="3">
        <v>0</v>
      </c>
    </row>
    <row r="2153" spans="1:17" x14ac:dyDescent="0.25">
      <c r="A2153" s="3" t="s">
        <v>158</v>
      </c>
      <c r="B2153" s="3" t="s">
        <v>8</v>
      </c>
      <c r="C2153" s="3" t="s">
        <v>9</v>
      </c>
      <c r="D2153" s="3">
        <v>0.56000000000000005</v>
      </c>
      <c r="E2153" s="3">
        <v>0.48</v>
      </c>
      <c r="F2153" s="3" t="s">
        <v>19</v>
      </c>
      <c r="G2153" s="2">
        <v>1710</v>
      </c>
      <c r="H2153" s="3">
        <v>4.1554447007662096</v>
      </c>
      <c r="I2153" s="3">
        <v>15774.638413588053</v>
      </c>
      <c r="J2153" s="3">
        <v>33.828812056481773</v>
      </c>
      <c r="K2153" s="3">
        <v>1</v>
      </c>
      <c r="L2153" s="3">
        <f t="shared" si="128"/>
        <v>33.828812056481773</v>
      </c>
      <c r="M2153" s="4">
        <f t="shared" ref="M2153:M2183" si="131">L2153</f>
        <v>33.828812056481773</v>
      </c>
      <c r="N2153" s="3">
        <v>4.6771444281673356</v>
      </c>
      <c r="O2153" s="3">
        <v>1</v>
      </c>
      <c r="P2153" s="3">
        <f t="shared" si="129"/>
        <v>4.6771444281673356</v>
      </c>
      <c r="Q2153" s="3">
        <f>P2153</f>
        <v>4.6771444281673356</v>
      </c>
    </row>
    <row r="2154" spans="1:17" x14ac:dyDescent="0.25">
      <c r="A2154" s="3" t="s">
        <v>158</v>
      </c>
      <c r="B2154" s="3" t="s">
        <v>8</v>
      </c>
      <c r="C2154" s="3" t="s">
        <v>9</v>
      </c>
      <c r="D2154" s="3">
        <v>0.56000000000000005</v>
      </c>
      <c r="E2154" s="3">
        <v>0.48</v>
      </c>
      <c r="F2154" s="3" t="s">
        <v>19</v>
      </c>
      <c r="G2154" s="2">
        <v>1710</v>
      </c>
      <c r="H2154" s="3">
        <v>0.48696411164763442</v>
      </c>
      <c r="I2154" s="3">
        <v>1994.2675580351261</v>
      </c>
      <c r="J2154" s="3">
        <v>4.4900833852557014</v>
      </c>
      <c r="K2154" s="3">
        <f>1-0.712</f>
        <v>0.28800000000000003</v>
      </c>
      <c r="L2154" s="3">
        <f t="shared" si="128"/>
        <v>1.2931440149536422</v>
      </c>
      <c r="M2154" s="4">
        <f t="shared" si="131"/>
        <v>1.2931440149536422</v>
      </c>
      <c r="N2154" s="3">
        <v>0.59735872871917794</v>
      </c>
      <c r="O2154" s="3">
        <f>1-0.531</f>
        <v>0.46899999999999997</v>
      </c>
      <c r="P2154" s="3">
        <f t="shared" si="129"/>
        <v>0.28016124376929447</v>
      </c>
      <c r="Q2154" s="3">
        <f>P2154</f>
        <v>0.28016124376929447</v>
      </c>
    </row>
    <row r="2155" spans="1:17" x14ac:dyDescent="0.25">
      <c r="A2155" s="3" t="s">
        <v>158</v>
      </c>
      <c r="B2155" s="3" t="s">
        <v>310</v>
      </c>
      <c r="C2155" s="3" t="s">
        <v>9</v>
      </c>
      <c r="D2155" s="3">
        <v>0.56000000000000005</v>
      </c>
      <c r="E2155" s="3">
        <v>0.48</v>
      </c>
      <c r="F2155" s="3" t="s">
        <v>275</v>
      </c>
      <c r="G2155" s="2">
        <v>1710</v>
      </c>
      <c r="H2155" s="3">
        <v>4.1904475632187248</v>
      </c>
      <c r="I2155" s="3">
        <v>15654.995663723032</v>
      </c>
      <c r="J2155" s="3">
        <v>35.728096597699249</v>
      </c>
      <c r="K2155" s="3">
        <v>1</v>
      </c>
      <c r="L2155" s="3">
        <f t="shared" si="128"/>
        <v>35.728096597699249</v>
      </c>
      <c r="M2155" s="4">
        <f t="shared" si="131"/>
        <v>35.728096597699249</v>
      </c>
      <c r="N2155" s="3">
        <v>4.9329941331695641</v>
      </c>
      <c r="O2155" s="3">
        <v>1</v>
      </c>
      <c r="P2155" s="3">
        <f t="shared" si="129"/>
        <v>4.9329941331695641</v>
      </c>
      <c r="Q2155" s="3">
        <f>P2155</f>
        <v>4.9329941331695641</v>
      </c>
    </row>
    <row r="2156" spans="1:17" x14ac:dyDescent="0.25">
      <c r="A2156" s="3" t="s">
        <v>158</v>
      </c>
      <c r="B2156" s="3" t="s">
        <v>8</v>
      </c>
      <c r="C2156" s="3" t="s">
        <v>9</v>
      </c>
      <c r="D2156" s="3">
        <v>0.56000000000000005</v>
      </c>
      <c r="E2156" s="3">
        <v>0.48</v>
      </c>
      <c r="F2156" s="3" t="s">
        <v>11</v>
      </c>
      <c r="G2156" s="2">
        <v>1710</v>
      </c>
      <c r="H2156" s="3">
        <v>255.51308204290325</v>
      </c>
      <c r="I2156" s="3">
        <v>1004170.5739481306</v>
      </c>
      <c r="J2156" s="3">
        <v>2011.4090223353171</v>
      </c>
      <c r="K2156" s="3">
        <v>1</v>
      </c>
      <c r="L2156" s="3">
        <f t="shared" si="128"/>
        <v>2011.4090223353171</v>
      </c>
      <c r="M2156" s="4">
        <f t="shared" si="131"/>
        <v>2011.4090223353171</v>
      </c>
      <c r="N2156" s="3">
        <v>275.75170917032438</v>
      </c>
      <c r="O2156" s="3">
        <v>1</v>
      </c>
      <c r="P2156" s="3">
        <f t="shared" si="129"/>
        <v>275.75170917032438</v>
      </c>
      <c r="Q2156" s="3">
        <f>P2156</f>
        <v>275.75170917032438</v>
      </c>
    </row>
    <row r="2157" spans="1:17" x14ac:dyDescent="0.25">
      <c r="A2157" s="3" t="s">
        <v>158</v>
      </c>
      <c r="B2157" s="3" t="s">
        <v>8</v>
      </c>
      <c r="C2157" s="3" t="s">
        <v>9</v>
      </c>
      <c r="D2157" s="3">
        <v>0.56000000000000005</v>
      </c>
      <c r="E2157" s="3">
        <v>0.48</v>
      </c>
      <c r="F2157" s="3" t="s">
        <v>11</v>
      </c>
      <c r="G2157" s="2">
        <v>1710</v>
      </c>
      <c r="H2157" s="3">
        <v>3.4127948232008163</v>
      </c>
      <c r="I2157" s="3">
        <v>13883.924092187975</v>
      </c>
      <c r="J2157" s="3">
        <v>29.24444965314175</v>
      </c>
      <c r="K2157" s="3">
        <v>1</v>
      </c>
      <c r="L2157" s="3">
        <f t="shared" si="128"/>
        <v>29.24444965314175</v>
      </c>
      <c r="M2157" s="4">
        <f t="shared" si="131"/>
        <v>29.24444965314175</v>
      </c>
      <c r="N2157" s="3">
        <v>4.0387566612603143</v>
      </c>
      <c r="O2157" s="3">
        <v>1</v>
      </c>
      <c r="P2157" s="3">
        <f t="shared" si="129"/>
        <v>4.0387566612603143</v>
      </c>
      <c r="Q2157" s="3">
        <f>P2157</f>
        <v>4.0387566612603143</v>
      </c>
    </row>
    <row r="2158" spans="1:17" x14ac:dyDescent="0.25">
      <c r="A2158" s="3" t="s">
        <v>158</v>
      </c>
      <c r="B2158" s="3" t="s">
        <v>8</v>
      </c>
      <c r="C2158" s="3" t="s">
        <v>9</v>
      </c>
      <c r="D2158" s="3">
        <v>0.56000000000000005</v>
      </c>
      <c r="E2158" s="3">
        <v>0.48</v>
      </c>
      <c r="F2158" s="3" t="s">
        <v>183</v>
      </c>
      <c r="G2158" s="2">
        <v>1710</v>
      </c>
      <c r="H2158" s="3">
        <v>181.22464973449462</v>
      </c>
      <c r="I2158" s="3">
        <v>831501.38903322641</v>
      </c>
      <c r="J2158" s="3">
        <v>1656.6914024412358</v>
      </c>
      <c r="K2158" s="3">
        <v>1</v>
      </c>
      <c r="L2158" s="3">
        <f t="shared" si="128"/>
        <v>1656.6914024412358</v>
      </c>
      <c r="M2158" s="4">
        <f t="shared" si="131"/>
        <v>1656.6914024412358</v>
      </c>
      <c r="N2158" s="3">
        <v>225.41343803223407</v>
      </c>
      <c r="O2158" s="3">
        <v>1</v>
      </c>
      <c r="P2158" s="3">
        <f t="shared" si="129"/>
        <v>225.41343803223407</v>
      </c>
      <c r="Q2158" s="3">
        <f>P2158</f>
        <v>225.41343803223407</v>
      </c>
    </row>
    <row r="2159" spans="1:17" x14ac:dyDescent="0.25">
      <c r="A2159" s="3" t="s">
        <v>158</v>
      </c>
      <c r="B2159" s="3" t="s">
        <v>310</v>
      </c>
      <c r="C2159" s="3" t="s">
        <v>9</v>
      </c>
      <c r="D2159" s="3">
        <v>0.56000000000000005</v>
      </c>
      <c r="E2159" s="3">
        <v>0.48</v>
      </c>
      <c r="F2159" s="3" t="s">
        <v>183</v>
      </c>
      <c r="G2159" s="2">
        <v>1710</v>
      </c>
      <c r="H2159" s="3">
        <v>23.782764275587148</v>
      </c>
      <c r="I2159" s="3">
        <v>97594.033791794951</v>
      </c>
      <c r="J2159" s="3">
        <v>186.45172938749434</v>
      </c>
      <c r="K2159" s="3">
        <v>1</v>
      </c>
      <c r="L2159" s="3">
        <f t="shared" si="128"/>
        <v>186.45172938749434</v>
      </c>
      <c r="M2159" s="4">
        <f t="shared" si="131"/>
        <v>186.45172938749434</v>
      </c>
      <c r="N2159" s="3">
        <v>25.33962501236898</v>
      </c>
      <c r="O2159" s="3">
        <v>1</v>
      </c>
      <c r="P2159" s="3">
        <f t="shared" si="129"/>
        <v>25.33962501236898</v>
      </c>
      <c r="Q2159" s="3">
        <f>P2159</f>
        <v>25.33962501236898</v>
      </c>
    </row>
    <row r="2160" spans="1:17" x14ac:dyDescent="0.25">
      <c r="A2160" s="3" t="s">
        <v>158</v>
      </c>
      <c r="B2160" s="3" t="s">
        <v>8</v>
      </c>
      <c r="C2160" s="3" t="s">
        <v>9</v>
      </c>
      <c r="D2160" s="3">
        <v>0.56000000000000005</v>
      </c>
      <c r="E2160" s="3">
        <v>0.48</v>
      </c>
      <c r="F2160" s="3" t="s">
        <v>183</v>
      </c>
      <c r="G2160" s="2">
        <v>1710</v>
      </c>
      <c r="H2160" s="3">
        <v>416.6241565612824</v>
      </c>
      <c r="I2160" s="3">
        <v>1814205.9115160792</v>
      </c>
      <c r="J2160" s="3">
        <v>3572.0098130094152</v>
      </c>
      <c r="K2160" s="3">
        <f>1-0.712</f>
        <v>0.28800000000000003</v>
      </c>
      <c r="L2160" s="3">
        <f t="shared" si="128"/>
        <v>1028.7388261467117</v>
      </c>
      <c r="M2160" s="4">
        <f t="shared" si="131"/>
        <v>1028.7388261467117</v>
      </c>
      <c r="N2160" s="3">
        <v>487.62840886822448</v>
      </c>
      <c r="O2160" s="3">
        <f>1-0.531</f>
        <v>0.46899999999999997</v>
      </c>
      <c r="P2160" s="3">
        <f t="shared" si="129"/>
        <v>228.69772375919726</v>
      </c>
      <c r="Q2160" s="3">
        <f>P2160</f>
        <v>228.69772375919726</v>
      </c>
    </row>
    <row r="2161" spans="1:17" x14ac:dyDescent="0.25">
      <c r="A2161" s="3" t="s">
        <v>158</v>
      </c>
      <c r="B2161" s="3" t="s">
        <v>310</v>
      </c>
      <c r="C2161" s="3" t="s">
        <v>9</v>
      </c>
      <c r="D2161" s="3">
        <v>0.56000000000000005</v>
      </c>
      <c r="E2161" s="3">
        <v>0.48</v>
      </c>
      <c r="F2161" s="3" t="s">
        <v>183</v>
      </c>
      <c r="G2161" s="2">
        <v>1710</v>
      </c>
      <c r="H2161" s="3">
        <v>1.1637303759946142E-2</v>
      </c>
      <c r="I2161" s="3">
        <v>48.481086176012575</v>
      </c>
      <c r="J2161" s="3">
        <v>9.324286485531455E-2</v>
      </c>
      <c r="K2161" s="3">
        <f>1-0.712</f>
        <v>0.28800000000000003</v>
      </c>
      <c r="L2161" s="3">
        <f t="shared" si="128"/>
        <v>2.6853945078330593E-2</v>
      </c>
      <c r="M2161" s="4">
        <f t="shared" si="131"/>
        <v>2.6853945078330593E-2</v>
      </c>
      <c r="N2161" s="3">
        <v>1.2687810866269501E-2</v>
      </c>
      <c r="O2161" s="3">
        <f>1-0.531</f>
        <v>0.46899999999999997</v>
      </c>
      <c r="P2161" s="3">
        <f t="shared" si="129"/>
        <v>5.9505832962803958E-3</v>
      </c>
      <c r="Q2161" s="3">
        <f>P2161</f>
        <v>5.9505832962803958E-3</v>
      </c>
    </row>
    <row r="2162" spans="1:17" x14ac:dyDescent="0.25">
      <c r="A2162" s="3" t="s">
        <v>158</v>
      </c>
      <c r="B2162" s="3" t="s">
        <v>310</v>
      </c>
      <c r="C2162" s="3" t="s">
        <v>9</v>
      </c>
      <c r="D2162" s="3">
        <v>0.56000000000000005</v>
      </c>
      <c r="E2162" s="3">
        <v>0.48</v>
      </c>
      <c r="F2162" s="3" t="s">
        <v>320</v>
      </c>
      <c r="G2162" s="2">
        <v>1710</v>
      </c>
      <c r="H2162" s="3">
        <v>1.2759153422212919</v>
      </c>
      <c r="I2162" s="3">
        <v>5148.3002173932027</v>
      </c>
      <c r="J2162" s="3">
        <v>11.161322428025663</v>
      </c>
      <c r="K2162" s="3">
        <v>1</v>
      </c>
      <c r="L2162" s="3">
        <f t="shared" si="128"/>
        <v>11.161322428025663</v>
      </c>
      <c r="M2162" s="4">
        <f t="shared" si="131"/>
        <v>11.161322428025663</v>
      </c>
      <c r="N2162" s="3">
        <v>1.5842937493174107</v>
      </c>
      <c r="O2162" s="3">
        <v>1</v>
      </c>
      <c r="P2162" s="3">
        <f t="shared" si="129"/>
        <v>1.5842937493174107</v>
      </c>
      <c r="Q2162" s="3">
        <f>P2162</f>
        <v>1.5842937493174107</v>
      </c>
    </row>
    <row r="2163" spans="1:17" x14ac:dyDescent="0.25">
      <c r="A2163" s="3" t="s">
        <v>158</v>
      </c>
      <c r="B2163" s="3" t="s">
        <v>310</v>
      </c>
      <c r="C2163" s="3" t="s">
        <v>9</v>
      </c>
      <c r="D2163" s="3">
        <v>0.56000000000000005</v>
      </c>
      <c r="E2163" s="3">
        <v>0.48</v>
      </c>
      <c r="F2163" s="3" t="s">
        <v>320</v>
      </c>
      <c r="G2163" s="2">
        <v>1710</v>
      </c>
      <c r="H2163" s="3">
        <v>0.46739349958754572</v>
      </c>
      <c r="I2163" s="3">
        <v>1591.3281737158766</v>
      </c>
      <c r="J2163" s="3">
        <v>3.5309164525795311</v>
      </c>
      <c r="K2163" s="3">
        <v>1</v>
      </c>
      <c r="L2163" s="3">
        <f t="shared" si="128"/>
        <v>3.5309164525795311</v>
      </c>
      <c r="M2163" s="4">
        <f t="shared" si="131"/>
        <v>3.5309164525795311</v>
      </c>
      <c r="N2163" s="3">
        <v>0.40701054550892901</v>
      </c>
      <c r="O2163" s="3">
        <v>1</v>
      </c>
      <c r="P2163" s="3">
        <f t="shared" si="129"/>
        <v>0.40701054550892901</v>
      </c>
      <c r="Q2163" s="3">
        <f>P2163</f>
        <v>0.40701054550892901</v>
      </c>
    </row>
    <row r="2164" spans="1:17" x14ac:dyDescent="0.25">
      <c r="A2164" s="3" t="s">
        <v>158</v>
      </c>
      <c r="B2164" s="3" t="s">
        <v>89</v>
      </c>
      <c r="C2164" s="3" t="s">
        <v>9</v>
      </c>
      <c r="D2164" s="3">
        <v>0.56000000000000005</v>
      </c>
      <c r="E2164" s="3">
        <v>0.48</v>
      </c>
      <c r="F2164" s="3" t="s">
        <v>277</v>
      </c>
      <c r="G2164" s="2">
        <v>1710</v>
      </c>
      <c r="H2164" s="3">
        <v>18.859005825576471</v>
      </c>
      <c r="I2164" s="3">
        <v>75304.98363093943</v>
      </c>
      <c r="J2164" s="3">
        <v>164.4065499127328</v>
      </c>
      <c r="K2164" s="3">
        <v>1</v>
      </c>
      <c r="L2164" s="3">
        <f t="shared" si="128"/>
        <v>164.4065499127328</v>
      </c>
      <c r="M2164" s="4">
        <f t="shared" si="131"/>
        <v>164.4065499127328</v>
      </c>
      <c r="N2164" s="3">
        <v>22.42328836769315</v>
      </c>
      <c r="O2164" s="3">
        <v>1</v>
      </c>
      <c r="P2164" s="3">
        <f t="shared" si="129"/>
        <v>22.42328836769315</v>
      </c>
      <c r="Q2164" s="3">
        <f>P2164</f>
        <v>22.42328836769315</v>
      </c>
    </row>
    <row r="2165" spans="1:17" x14ac:dyDescent="0.25">
      <c r="A2165" s="3" t="s">
        <v>158</v>
      </c>
      <c r="B2165" s="3" t="s">
        <v>89</v>
      </c>
      <c r="C2165" s="3" t="s">
        <v>9</v>
      </c>
      <c r="D2165" s="3">
        <v>0.56000000000000005</v>
      </c>
      <c r="E2165" s="3">
        <v>0.48</v>
      </c>
      <c r="F2165" s="3" t="s">
        <v>294</v>
      </c>
      <c r="G2165" s="2">
        <v>1710</v>
      </c>
      <c r="H2165" s="3">
        <v>3.8392313677130053E-3</v>
      </c>
      <c r="I2165" s="3">
        <v>15.787133756115832</v>
      </c>
      <c r="J2165" s="3">
        <v>3.828041861310455E-2</v>
      </c>
      <c r="K2165" s="3">
        <v>1</v>
      </c>
      <c r="L2165" s="3">
        <f t="shared" si="128"/>
        <v>3.828041861310455E-2</v>
      </c>
      <c r="M2165" s="4">
        <f t="shared" si="131"/>
        <v>3.828041861310455E-2</v>
      </c>
      <c r="N2165" s="3">
        <v>5.5860164507371048E-3</v>
      </c>
      <c r="O2165" s="3">
        <v>1</v>
      </c>
      <c r="P2165" s="3">
        <f t="shared" si="129"/>
        <v>5.5860164507371048E-3</v>
      </c>
      <c r="Q2165" s="3">
        <f>P2165</f>
        <v>5.5860164507371048E-3</v>
      </c>
    </row>
    <row r="2166" spans="1:17" x14ac:dyDescent="0.25">
      <c r="A2166" s="3" t="s">
        <v>158</v>
      </c>
      <c r="B2166" s="3" t="s">
        <v>8</v>
      </c>
      <c r="C2166" s="3" t="s">
        <v>9</v>
      </c>
      <c r="D2166" s="3">
        <v>0.56000000000000005</v>
      </c>
      <c r="E2166" s="3">
        <v>0.48</v>
      </c>
      <c r="F2166" s="3" t="s">
        <v>184</v>
      </c>
      <c r="G2166" s="2">
        <v>1710</v>
      </c>
      <c r="H2166" s="3">
        <v>1.3662731667775221</v>
      </c>
      <c r="I2166" s="3">
        <v>5397.2977104806314</v>
      </c>
      <c r="J2166" s="3">
        <v>11.73164249114406</v>
      </c>
      <c r="K2166" s="3">
        <v>1</v>
      </c>
      <c r="L2166" s="3">
        <f t="shared" si="128"/>
        <v>11.73164249114406</v>
      </c>
      <c r="M2166" s="4">
        <f t="shared" si="131"/>
        <v>11.73164249114406</v>
      </c>
      <c r="N2166" s="3">
        <v>1.6128440083988425</v>
      </c>
      <c r="O2166" s="3">
        <v>1</v>
      </c>
      <c r="P2166" s="3">
        <f t="shared" si="129"/>
        <v>1.6128440083988425</v>
      </c>
      <c r="Q2166" s="3">
        <f>P2166</f>
        <v>1.6128440083988425</v>
      </c>
    </row>
    <row r="2167" spans="1:17" x14ac:dyDescent="0.25">
      <c r="A2167" s="3" t="s">
        <v>158</v>
      </c>
      <c r="B2167" s="3" t="s">
        <v>8</v>
      </c>
      <c r="C2167" s="3" t="s">
        <v>9</v>
      </c>
      <c r="D2167" s="3">
        <v>0.56000000000000005</v>
      </c>
      <c r="E2167" s="3">
        <v>0.48</v>
      </c>
      <c r="F2167" s="3" t="s">
        <v>184</v>
      </c>
      <c r="G2167" s="2">
        <v>1710</v>
      </c>
      <c r="H2167" s="3">
        <v>100.22996161169574</v>
      </c>
      <c r="I2167" s="3">
        <v>405874.8908682146</v>
      </c>
      <c r="J2167" s="3">
        <v>818.33021956129585</v>
      </c>
      <c r="K2167" s="3">
        <f>1-0.712</f>
        <v>0.28800000000000003</v>
      </c>
      <c r="L2167" s="3">
        <f t="shared" si="128"/>
        <v>235.67910323365322</v>
      </c>
      <c r="M2167" s="4">
        <f t="shared" si="131"/>
        <v>235.67910323365322</v>
      </c>
      <c r="N2167" s="3">
        <v>111.42040425599427</v>
      </c>
      <c r="O2167" s="3">
        <f>1-0.531</f>
        <v>0.46899999999999997</v>
      </c>
      <c r="P2167" s="3">
        <f t="shared" si="129"/>
        <v>52.256169596061312</v>
      </c>
      <c r="Q2167" s="3">
        <f>P2167</f>
        <v>52.256169596061312</v>
      </c>
    </row>
    <row r="2168" spans="1:17" x14ac:dyDescent="0.25">
      <c r="A2168" s="3" t="s">
        <v>158</v>
      </c>
      <c r="B2168" s="3" t="s">
        <v>351</v>
      </c>
      <c r="C2168" s="3" t="s">
        <v>352</v>
      </c>
      <c r="D2168" s="3">
        <v>0.36</v>
      </c>
      <c r="E2168" s="3">
        <v>0.57999999999999996</v>
      </c>
      <c r="F2168" s="3" t="s">
        <v>283</v>
      </c>
      <c r="G2168" s="2">
        <v>1710</v>
      </c>
      <c r="H2168" s="3">
        <v>1.2939861493926599</v>
      </c>
      <c r="I2168" s="3">
        <v>4982.1058006866315</v>
      </c>
      <c r="J2168" s="3">
        <v>11.100446665447405</v>
      </c>
      <c r="K2168" s="3">
        <v>1</v>
      </c>
      <c r="L2168" s="3">
        <f t="shared" si="128"/>
        <v>11.100446665447405</v>
      </c>
      <c r="M2168" s="4">
        <f t="shared" si="131"/>
        <v>11.100446665447405</v>
      </c>
      <c r="N2168" s="3">
        <v>1.4787866018761016</v>
      </c>
      <c r="O2168" s="3">
        <v>1</v>
      </c>
      <c r="P2168" s="3">
        <f t="shared" si="129"/>
        <v>1.4787866018761016</v>
      </c>
      <c r="Q2168" s="3">
        <f>P2168</f>
        <v>1.4787866018761016</v>
      </c>
    </row>
    <row r="2169" spans="1:17" x14ac:dyDescent="0.25">
      <c r="A2169" s="3" t="s">
        <v>158</v>
      </c>
      <c r="B2169" s="3" t="s">
        <v>89</v>
      </c>
      <c r="C2169" s="3" t="s">
        <v>9</v>
      </c>
      <c r="D2169" s="3">
        <v>0.56000000000000005</v>
      </c>
      <c r="E2169" s="3">
        <v>0.48</v>
      </c>
      <c r="F2169" s="3" t="s">
        <v>283</v>
      </c>
      <c r="G2169" s="2">
        <v>1710</v>
      </c>
      <c r="H2169" s="3">
        <v>0.17611130303213401</v>
      </c>
      <c r="I2169" s="3">
        <v>749.08707955000966</v>
      </c>
      <c r="J2169" s="3">
        <v>1.7556249006929678</v>
      </c>
      <c r="K2169" s="3">
        <v>1</v>
      </c>
      <c r="L2169" s="3">
        <f t="shared" si="128"/>
        <v>1.7556249006929678</v>
      </c>
      <c r="M2169" s="4">
        <f t="shared" si="131"/>
        <v>1.7556249006929678</v>
      </c>
      <c r="N2169" s="3">
        <v>0.22817042388336761</v>
      </c>
      <c r="O2169" s="3">
        <v>1</v>
      </c>
      <c r="P2169" s="3">
        <f t="shared" si="129"/>
        <v>0.22817042388336761</v>
      </c>
      <c r="Q2169" s="3">
        <f>P2169</f>
        <v>0.22817042388336761</v>
      </c>
    </row>
    <row r="2170" spans="1:17" x14ac:dyDescent="0.25">
      <c r="A2170" s="3" t="s">
        <v>158</v>
      </c>
      <c r="B2170" s="3" t="s">
        <v>89</v>
      </c>
      <c r="C2170" s="3" t="s">
        <v>9</v>
      </c>
      <c r="D2170" s="3">
        <v>0.56000000000000005</v>
      </c>
      <c r="E2170" s="3">
        <v>0.48</v>
      </c>
      <c r="F2170" s="3" t="s">
        <v>283</v>
      </c>
      <c r="G2170" s="2">
        <v>1710</v>
      </c>
      <c r="H2170" s="3">
        <v>0.11112770206925689</v>
      </c>
      <c r="I2170" s="3">
        <v>473.37761193321074</v>
      </c>
      <c r="J2170" s="3">
        <v>1.1124979157187866</v>
      </c>
      <c r="K2170" s="3">
        <v>1</v>
      </c>
      <c r="L2170" s="3">
        <f t="shared" si="128"/>
        <v>1.1124979157187866</v>
      </c>
      <c r="M2170" s="4">
        <f t="shared" si="131"/>
        <v>1.1124979157187866</v>
      </c>
      <c r="N2170" s="3">
        <v>0.14446652641110921</v>
      </c>
      <c r="O2170" s="3">
        <v>1</v>
      </c>
      <c r="P2170" s="3">
        <f t="shared" si="129"/>
        <v>0.14446652641110921</v>
      </c>
      <c r="Q2170" s="3">
        <f>P2170</f>
        <v>0.14446652641110921</v>
      </c>
    </row>
    <row r="2171" spans="1:17" x14ac:dyDescent="0.25">
      <c r="A2171" s="3" t="s">
        <v>158</v>
      </c>
      <c r="B2171" s="3" t="s">
        <v>8</v>
      </c>
      <c r="C2171" s="3" t="s">
        <v>9</v>
      </c>
      <c r="D2171" s="3">
        <v>0.56000000000000005</v>
      </c>
      <c r="E2171" s="3">
        <v>0.48</v>
      </c>
      <c r="F2171" s="3" t="s">
        <v>59</v>
      </c>
      <c r="G2171" s="2">
        <v>1710</v>
      </c>
      <c r="H2171" s="3">
        <v>1.0058432008162862E-2</v>
      </c>
      <c r="I2171" s="3">
        <v>37.927514337505372</v>
      </c>
      <c r="J2171" s="3">
        <v>8.6109603688750938E-2</v>
      </c>
      <c r="K2171" s="3">
        <v>1</v>
      </c>
      <c r="L2171" s="3">
        <f t="shared" si="128"/>
        <v>8.6109603688750938E-2</v>
      </c>
      <c r="M2171" s="4">
        <f t="shared" si="131"/>
        <v>8.6109603688750938E-2</v>
      </c>
      <c r="N2171" s="3">
        <v>1.1569723418653328E-2</v>
      </c>
      <c r="O2171" s="3">
        <v>1</v>
      </c>
      <c r="P2171" s="3">
        <f t="shared" si="129"/>
        <v>1.1569723418653328E-2</v>
      </c>
      <c r="Q2171" s="3">
        <f>P2171</f>
        <v>1.1569723418653328E-2</v>
      </c>
    </row>
    <row r="2172" spans="1:17" x14ac:dyDescent="0.25">
      <c r="A2172" s="3" t="s">
        <v>158</v>
      </c>
      <c r="B2172" s="3" t="s">
        <v>8</v>
      </c>
      <c r="C2172" s="3" t="s">
        <v>9</v>
      </c>
      <c r="D2172" s="3">
        <v>0.56000000000000005</v>
      </c>
      <c r="E2172" s="3">
        <v>0.48</v>
      </c>
      <c r="F2172" s="3" t="s">
        <v>59</v>
      </c>
      <c r="G2172" s="2">
        <v>1710</v>
      </c>
      <c r="H2172" s="3">
        <v>4.187281389799371</v>
      </c>
      <c r="I2172" s="3">
        <v>16528.443804329385</v>
      </c>
      <c r="J2172" s="3">
        <v>36.288427810388583</v>
      </c>
      <c r="K2172" s="3">
        <v>1</v>
      </c>
      <c r="L2172" s="3">
        <f t="shared" si="128"/>
        <v>36.288427810388583</v>
      </c>
      <c r="M2172" s="4">
        <f t="shared" si="131"/>
        <v>36.288427810388583</v>
      </c>
      <c r="N2172" s="3">
        <v>5.1815418158558266</v>
      </c>
      <c r="O2172" s="3">
        <v>1</v>
      </c>
      <c r="P2172" s="3">
        <f t="shared" si="129"/>
        <v>5.1815418158558266</v>
      </c>
      <c r="Q2172" s="3">
        <f>P2172</f>
        <v>5.1815418158558266</v>
      </c>
    </row>
    <row r="2173" spans="1:17" x14ac:dyDescent="0.25">
      <c r="A2173" s="3" t="s">
        <v>158</v>
      </c>
      <c r="B2173" s="3" t="s">
        <v>310</v>
      </c>
      <c r="C2173" s="3" t="s">
        <v>9</v>
      </c>
      <c r="D2173" s="3">
        <v>0.56000000000000005</v>
      </c>
      <c r="E2173" s="3">
        <v>0.48</v>
      </c>
      <c r="F2173" s="3" t="s">
        <v>323</v>
      </c>
      <c r="G2173" s="2">
        <v>1710</v>
      </c>
      <c r="H2173" s="3">
        <v>4.459089336980554E-2</v>
      </c>
      <c r="I2173" s="3">
        <v>171.75250567647038</v>
      </c>
      <c r="J2173" s="3">
        <v>0.33001093260085496</v>
      </c>
      <c r="K2173" s="3">
        <v>1</v>
      </c>
      <c r="L2173" s="3">
        <f t="shared" si="128"/>
        <v>0.33001093260085496</v>
      </c>
      <c r="M2173" s="4">
        <f t="shared" si="131"/>
        <v>0.33001093260085496</v>
      </c>
      <c r="N2173" s="3">
        <v>4.4934591929997741E-2</v>
      </c>
      <c r="O2173" s="3">
        <v>1</v>
      </c>
      <c r="P2173" s="3">
        <f t="shared" si="129"/>
        <v>4.4934591929997741E-2</v>
      </c>
      <c r="Q2173" s="3">
        <f>P2173</f>
        <v>4.4934591929997741E-2</v>
      </c>
    </row>
    <row r="2174" spans="1:17" x14ac:dyDescent="0.25">
      <c r="A2174" s="3" t="s">
        <v>158</v>
      </c>
      <c r="B2174" s="3" t="s">
        <v>89</v>
      </c>
      <c r="C2174" s="3" t="s">
        <v>9</v>
      </c>
      <c r="D2174" s="3">
        <v>0.56000000000000005</v>
      </c>
      <c r="E2174" s="3">
        <v>0.48</v>
      </c>
      <c r="F2174" s="3" t="s">
        <v>264</v>
      </c>
      <c r="G2174" s="2">
        <v>1710</v>
      </c>
      <c r="H2174" s="3">
        <v>241.32635114355432</v>
      </c>
      <c r="I2174" s="3">
        <v>1002526.3163363403</v>
      </c>
      <c r="J2174" s="3">
        <v>1985.8221350920426</v>
      </c>
      <c r="K2174" s="3">
        <v>1</v>
      </c>
      <c r="L2174" s="3">
        <f t="shared" si="128"/>
        <v>1985.8221350920426</v>
      </c>
      <c r="M2174" s="4">
        <f t="shared" si="131"/>
        <v>1985.8221350920426</v>
      </c>
      <c r="N2174" s="3">
        <v>268.36696689957455</v>
      </c>
      <c r="O2174" s="3">
        <v>1</v>
      </c>
      <c r="P2174" s="3">
        <f t="shared" si="129"/>
        <v>268.36696689957455</v>
      </c>
      <c r="Q2174" s="3">
        <f>P2174</f>
        <v>268.36696689957455</v>
      </c>
    </row>
    <row r="2175" spans="1:17" x14ac:dyDescent="0.25">
      <c r="A2175" s="3" t="s">
        <v>158</v>
      </c>
      <c r="B2175" s="3" t="s">
        <v>310</v>
      </c>
      <c r="C2175" s="3" t="s">
        <v>9</v>
      </c>
      <c r="D2175" s="3">
        <v>0.56000000000000005</v>
      </c>
      <c r="E2175" s="3">
        <v>0.48</v>
      </c>
      <c r="F2175" s="3" t="s">
        <v>264</v>
      </c>
      <c r="G2175" s="2">
        <v>1710</v>
      </c>
      <c r="H2175" s="3">
        <v>7.5681629426015649</v>
      </c>
      <c r="I2175" s="3">
        <v>29685.790004006689</v>
      </c>
      <c r="J2175" s="3">
        <v>59.577128925836888</v>
      </c>
      <c r="K2175" s="3">
        <v>1</v>
      </c>
      <c r="L2175" s="3">
        <f t="shared" si="128"/>
        <v>59.577128925836888</v>
      </c>
      <c r="M2175" s="4">
        <f t="shared" si="131"/>
        <v>59.577128925836888</v>
      </c>
      <c r="N2175" s="3">
        <v>8.1514943423665454</v>
      </c>
      <c r="O2175" s="3">
        <v>1</v>
      </c>
      <c r="P2175" s="3">
        <f t="shared" si="129"/>
        <v>8.1514943423665454</v>
      </c>
      <c r="Q2175" s="3">
        <f>P2175</f>
        <v>8.1514943423665454</v>
      </c>
    </row>
    <row r="2176" spans="1:17" x14ac:dyDescent="0.25">
      <c r="A2176" s="3" t="s">
        <v>158</v>
      </c>
      <c r="B2176" s="3" t="s">
        <v>8</v>
      </c>
      <c r="C2176" s="3" t="s">
        <v>9</v>
      </c>
      <c r="D2176" s="3">
        <v>0.56000000000000005</v>
      </c>
      <c r="E2176" s="3">
        <v>0.48</v>
      </c>
      <c r="F2176" s="3" t="s">
        <v>250</v>
      </c>
      <c r="G2176" s="2">
        <v>1710</v>
      </c>
      <c r="H2176" s="3">
        <v>1.4624316757800313</v>
      </c>
      <c r="I2176" s="3">
        <v>5936.6841802143608</v>
      </c>
      <c r="J2176" s="3">
        <v>14.126804371723381</v>
      </c>
      <c r="K2176" s="3">
        <f>1-0.712</f>
        <v>0.28800000000000003</v>
      </c>
      <c r="L2176" s="3">
        <f t="shared" si="128"/>
        <v>4.0685196590563342</v>
      </c>
      <c r="M2176" s="4">
        <f t="shared" si="131"/>
        <v>4.0685196590563342</v>
      </c>
      <c r="N2176" s="3">
        <v>2.3462280910292019</v>
      </c>
      <c r="O2176" s="3">
        <f>1-0.531</f>
        <v>0.46899999999999997</v>
      </c>
      <c r="P2176" s="3">
        <f t="shared" si="129"/>
        <v>1.1003809746926956</v>
      </c>
      <c r="Q2176" s="3">
        <f>P2176</f>
        <v>1.1003809746926956</v>
      </c>
    </row>
    <row r="2177" spans="1:17" x14ac:dyDescent="0.25">
      <c r="A2177" s="3" t="s">
        <v>158</v>
      </c>
      <c r="B2177" s="3" t="s">
        <v>8</v>
      </c>
      <c r="C2177" s="3" t="s">
        <v>9</v>
      </c>
      <c r="D2177" s="3">
        <v>0.56000000000000005</v>
      </c>
      <c r="E2177" s="3">
        <v>0.48</v>
      </c>
      <c r="F2177" s="3" t="s">
        <v>250</v>
      </c>
      <c r="G2177" s="2">
        <v>1710</v>
      </c>
      <c r="H2177" s="3">
        <v>0.10551929839238913</v>
      </c>
      <c r="I2177" s="3">
        <v>497.63591267794789</v>
      </c>
      <c r="J2177" s="3">
        <v>1.0477515565778044</v>
      </c>
      <c r="K2177" s="3">
        <v>1</v>
      </c>
      <c r="L2177" s="3">
        <f t="shared" si="128"/>
        <v>1.0477515565778044</v>
      </c>
      <c r="M2177" s="4">
        <f t="shared" si="131"/>
        <v>1.0477515565778044</v>
      </c>
      <c r="N2177" s="3">
        <v>0.14052277831335891</v>
      </c>
      <c r="O2177" s="3">
        <v>1</v>
      </c>
      <c r="P2177" s="3">
        <f t="shared" si="129"/>
        <v>0.14052277831335891</v>
      </c>
      <c r="Q2177" s="3">
        <f>P2177</f>
        <v>0.14052277831335891</v>
      </c>
    </row>
    <row r="2178" spans="1:17" x14ac:dyDescent="0.25">
      <c r="A2178" s="3" t="s">
        <v>158</v>
      </c>
      <c r="B2178" s="3" t="s">
        <v>8</v>
      </c>
      <c r="C2178" s="3" t="s">
        <v>9</v>
      </c>
      <c r="D2178" s="3">
        <v>0.56000000000000005</v>
      </c>
      <c r="E2178" s="3">
        <v>0.48</v>
      </c>
      <c r="F2178" s="3" t="s">
        <v>250</v>
      </c>
      <c r="G2178" s="2">
        <v>1710</v>
      </c>
      <c r="H2178" s="3">
        <v>0.1628039503573544</v>
      </c>
      <c r="I2178" s="3">
        <v>565.71357601306045</v>
      </c>
      <c r="J2178" s="3">
        <v>1.1412012730621883</v>
      </c>
      <c r="K2178" s="3">
        <f>1-0.712</f>
        <v>0.28800000000000003</v>
      </c>
      <c r="L2178" s="3">
        <f t="shared" ref="L2178:L2241" si="132">J2178*K2178</f>
        <v>0.32866596664191028</v>
      </c>
      <c r="M2178" s="4">
        <f t="shared" si="131"/>
        <v>0.32866596664191028</v>
      </c>
      <c r="N2178" s="3">
        <v>0.14720754414342327</v>
      </c>
      <c r="O2178" s="3">
        <f>1-0.531</f>
        <v>0.46899999999999997</v>
      </c>
      <c r="P2178" s="3">
        <f t="shared" ref="P2178:P2241" si="133">N2178*O2178</f>
        <v>6.9040338203265508E-2</v>
      </c>
      <c r="Q2178" s="3">
        <f>P2178</f>
        <v>6.9040338203265508E-2</v>
      </c>
    </row>
    <row r="2179" spans="1:17" x14ac:dyDescent="0.25">
      <c r="A2179" s="3" t="s">
        <v>158</v>
      </c>
      <c r="B2179" s="3" t="s">
        <v>351</v>
      </c>
      <c r="C2179" s="3" t="s">
        <v>352</v>
      </c>
      <c r="D2179" s="3">
        <v>0.36</v>
      </c>
      <c r="E2179" s="3">
        <v>0.57999999999999996</v>
      </c>
      <c r="F2179" s="3" t="s">
        <v>272</v>
      </c>
      <c r="G2179" s="2">
        <v>1710</v>
      </c>
      <c r="H2179" s="3">
        <v>173.11723338875706</v>
      </c>
      <c r="I2179" s="3">
        <v>650694.43818603514</v>
      </c>
      <c r="J2179" s="3">
        <v>1318.194149693441</v>
      </c>
      <c r="K2179" s="3">
        <v>1</v>
      </c>
      <c r="L2179" s="3">
        <f t="shared" si="132"/>
        <v>1318.194149693441</v>
      </c>
      <c r="M2179" s="4">
        <f t="shared" si="131"/>
        <v>1318.194149693441</v>
      </c>
      <c r="N2179" s="3">
        <v>177.21583639621858</v>
      </c>
      <c r="O2179" s="3">
        <v>1</v>
      </c>
      <c r="P2179" s="3">
        <f t="shared" si="133"/>
        <v>177.21583639621858</v>
      </c>
      <c r="Q2179" s="3">
        <f>P2179</f>
        <v>177.21583639621858</v>
      </c>
    </row>
    <row r="2180" spans="1:17" x14ac:dyDescent="0.25">
      <c r="A2180" s="3" t="s">
        <v>158</v>
      </c>
      <c r="B2180" s="3" t="s">
        <v>8</v>
      </c>
      <c r="C2180" s="3" t="s">
        <v>9</v>
      </c>
      <c r="D2180" s="3">
        <v>0.56000000000000005</v>
      </c>
      <c r="E2180" s="3">
        <v>0.48</v>
      </c>
      <c r="F2180" s="3" t="s">
        <v>255</v>
      </c>
      <c r="G2180" s="2">
        <v>1710</v>
      </c>
      <c r="H2180" s="3">
        <v>15.27023136038183</v>
      </c>
      <c r="I2180" s="3">
        <v>55267.595185053498</v>
      </c>
      <c r="J2180" s="3">
        <v>112.19095441594594</v>
      </c>
      <c r="K2180" s="3">
        <v>1</v>
      </c>
      <c r="L2180" s="3">
        <f t="shared" si="132"/>
        <v>112.19095441594594</v>
      </c>
      <c r="M2180" s="4">
        <f t="shared" si="131"/>
        <v>112.19095441594594</v>
      </c>
      <c r="N2180" s="3">
        <v>15.360510512767709</v>
      </c>
      <c r="O2180" s="3">
        <v>1</v>
      </c>
      <c r="P2180" s="3">
        <f t="shared" si="133"/>
        <v>15.360510512767709</v>
      </c>
      <c r="Q2180" s="3">
        <f>P2180</f>
        <v>15.360510512767709</v>
      </c>
    </row>
    <row r="2181" spans="1:17" x14ac:dyDescent="0.25">
      <c r="A2181" s="3" t="s">
        <v>158</v>
      </c>
      <c r="B2181" s="3" t="s">
        <v>8</v>
      </c>
      <c r="C2181" s="3" t="s">
        <v>9</v>
      </c>
      <c r="D2181" s="3">
        <v>0.56000000000000005</v>
      </c>
      <c r="E2181" s="3">
        <v>0.48</v>
      </c>
      <c r="F2181" s="3" t="s">
        <v>163</v>
      </c>
      <c r="G2181" s="2">
        <v>1710</v>
      </c>
      <c r="H2181" s="3">
        <v>3.6854511063076796</v>
      </c>
      <c r="I2181" s="3">
        <v>15458.527843183449</v>
      </c>
      <c r="J2181" s="3">
        <v>31.340115903331295</v>
      </c>
      <c r="K2181" s="3">
        <v>1</v>
      </c>
      <c r="L2181" s="3">
        <f t="shared" si="132"/>
        <v>31.340115903331295</v>
      </c>
      <c r="M2181" s="4">
        <f t="shared" si="131"/>
        <v>31.340115903331295</v>
      </c>
      <c r="N2181" s="3">
        <v>4.0728096272434033</v>
      </c>
      <c r="O2181" s="3">
        <v>1</v>
      </c>
      <c r="P2181" s="3">
        <f t="shared" si="133"/>
        <v>4.0728096272434033</v>
      </c>
      <c r="Q2181" s="3">
        <f>P2181</f>
        <v>4.0728096272434033</v>
      </c>
    </row>
    <row r="2182" spans="1:17" x14ac:dyDescent="0.25">
      <c r="A2182" s="3" t="s">
        <v>158</v>
      </c>
      <c r="B2182" s="3" t="s">
        <v>89</v>
      </c>
      <c r="C2182" s="3" t="s">
        <v>9</v>
      </c>
      <c r="D2182" s="3">
        <v>0.56000000000000005</v>
      </c>
      <c r="E2182" s="3">
        <v>0.48</v>
      </c>
      <c r="F2182" s="3" t="s">
        <v>17</v>
      </c>
      <c r="G2182" s="2">
        <v>2000</v>
      </c>
      <c r="H2182" s="3">
        <v>24.310088236498775</v>
      </c>
      <c r="I2182" s="3">
        <v>98255.780399293377</v>
      </c>
      <c r="J2182" s="3">
        <v>191.39957709242165</v>
      </c>
      <c r="K2182" s="3">
        <v>1</v>
      </c>
      <c r="L2182" s="3">
        <f t="shared" si="132"/>
        <v>191.39957709242165</v>
      </c>
      <c r="M2182" s="4">
        <f t="shared" si="131"/>
        <v>191.39957709242165</v>
      </c>
      <c r="N2182" s="3">
        <v>25.530463750841506</v>
      </c>
      <c r="O2182" s="3">
        <v>1</v>
      </c>
      <c r="P2182" s="3">
        <f t="shared" si="133"/>
        <v>25.530463750841506</v>
      </c>
      <c r="Q2182" s="3">
        <f>P2182</f>
        <v>25.530463750841506</v>
      </c>
    </row>
    <row r="2183" spans="1:17" x14ac:dyDescent="0.25">
      <c r="A2183" s="3" t="s">
        <v>158</v>
      </c>
      <c r="B2183" s="3" t="s">
        <v>310</v>
      </c>
      <c r="C2183" s="3" t="s">
        <v>9</v>
      </c>
      <c r="D2183" s="3">
        <v>0.56000000000000005</v>
      </c>
      <c r="E2183" s="3">
        <v>0.48</v>
      </c>
      <c r="F2183" s="3" t="s">
        <v>17</v>
      </c>
      <c r="G2183" s="2">
        <v>2000</v>
      </c>
      <c r="H2183" s="3">
        <v>2.9032199947931367E-2</v>
      </c>
      <c r="I2183" s="3">
        <v>119.16664058504398</v>
      </c>
      <c r="J2183" s="3">
        <v>0.28012756214726131</v>
      </c>
      <c r="K2183" s="3">
        <v>1</v>
      </c>
      <c r="L2183" s="3">
        <f t="shared" si="132"/>
        <v>0.28012756214726131</v>
      </c>
      <c r="M2183" s="4">
        <f t="shared" si="131"/>
        <v>0.28012756214726131</v>
      </c>
      <c r="N2183" s="3">
        <v>4.0507205900784299E-2</v>
      </c>
      <c r="O2183" s="3">
        <v>1</v>
      </c>
      <c r="P2183" s="3">
        <f t="shared" si="133"/>
        <v>4.0507205900784299E-2</v>
      </c>
      <c r="Q2183" s="3">
        <f>P2183</f>
        <v>4.0507205900784299E-2</v>
      </c>
    </row>
    <row r="2184" spans="1:17" x14ac:dyDescent="0.25">
      <c r="A2184" s="3" t="s">
        <v>158</v>
      </c>
      <c r="B2184" s="3" t="s">
        <v>351</v>
      </c>
      <c r="C2184" s="3" t="s">
        <v>352</v>
      </c>
      <c r="D2184" s="3">
        <v>0.36</v>
      </c>
      <c r="E2184" s="3">
        <v>0.57999999999999996</v>
      </c>
      <c r="F2184" s="3" t="s">
        <v>272</v>
      </c>
      <c r="G2184" s="2">
        <v>3000</v>
      </c>
      <c r="H2184" s="3">
        <v>23.652744296944636</v>
      </c>
      <c r="I2184" s="3">
        <v>89944.814819245759</v>
      </c>
      <c r="J2184" s="3">
        <v>190.45317810081247</v>
      </c>
      <c r="K2184" s="3">
        <v>1</v>
      </c>
      <c r="L2184" s="3">
        <f t="shared" si="132"/>
        <v>190.45317810081247</v>
      </c>
      <c r="M2184" s="3">
        <v>0</v>
      </c>
      <c r="N2184" s="3">
        <v>25.348111191006382</v>
      </c>
      <c r="O2184" s="3">
        <v>1</v>
      </c>
      <c r="P2184" s="3">
        <f t="shared" si="133"/>
        <v>25.348111191006382</v>
      </c>
      <c r="Q2184" s="3">
        <v>0</v>
      </c>
    </row>
    <row r="2185" spans="1:17" x14ac:dyDescent="0.25">
      <c r="A2185" s="3" t="s">
        <v>158</v>
      </c>
      <c r="B2185" s="3" t="s">
        <v>8</v>
      </c>
      <c r="C2185" s="3" t="s">
        <v>9</v>
      </c>
      <c r="D2185" s="3">
        <v>0.56000000000000005</v>
      </c>
      <c r="E2185" s="3">
        <v>0.48</v>
      </c>
      <c r="F2185" s="3" t="s">
        <v>19</v>
      </c>
      <c r="G2185" s="2">
        <v>1720</v>
      </c>
      <c r="H2185" s="3">
        <v>11.603552852326509</v>
      </c>
      <c r="I2185" s="3">
        <v>41408.247585884543</v>
      </c>
      <c r="J2185" s="3">
        <v>85.876141888433963</v>
      </c>
      <c r="K2185" s="3">
        <v>1</v>
      </c>
      <c r="L2185" s="3">
        <f t="shared" si="132"/>
        <v>85.876141888433963</v>
      </c>
      <c r="M2185" s="4">
        <f t="shared" ref="M2185:M2234" si="134">L2185</f>
        <v>85.876141888433963</v>
      </c>
      <c r="N2185" s="3">
        <v>12.032925459393114</v>
      </c>
      <c r="O2185" s="3">
        <v>1</v>
      </c>
      <c r="P2185" s="3">
        <f t="shared" si="133"/>
        <v>12.032925459393114</v>
      </c>
      <c r="Q2185" s="3">
        <f>P2185</f>
        <v>12.032925459393114</v>
      </c>
    </row>
    <row r="2186" spans="1:17" x14ac:dyDescent="0.25">
      <c r="A2186" s="3" t="s">
        <v>158</v>
      </c>
      <c r="B2186" s="3" t="s">
        <v>310</v>
      </c>
      <c r="C2186" s="3" t="s">
        <v>9</v>
      </c>
      <c r="D2186" s="3">
        <v>0.56000000000000005</v>
      </c>
      <c r="E2186" s="3">
        <v>0.48</v>
      </c>
      <c r="F2186" s="3" t="s">
        <v>19</v>
      </c>
      <c r="G2186" s="2">
        <v>1720</v>
      </c>
      <c r="H2186" s="3">
        <v>0.93085606453516734</v>
      </c>
      <c r="I2186" s="3">
        <v>3580.2022394069318</v>
      </c>
      <c r="J2186" s="3">
        <v>8.3378264275780296</v>
      </c>
      <c r="K2186" s="3">
        <v>1</v>
      </c>
      <c r="L2186" s="3">
        <f t="shared" si="132"/>
        <v>8.3378264275780296</v>
      </c>
      <c r="M2186" s="4">
        <f t="shared" si="134"/>
        <v>8.3378264275780296</v>
      </c>
      <c r="N2186" s="3">
        <v>1.1850845095033551</v>
      </c>
      <c r="O2186" s="3">
        <v>1</v>
      </c>
      <c r="P2186" s="3">
        <f t="shared" si="133"/>
        <v>1.1850845095033551</v>
      </c>
      <c r="Q2186" s="3">
        <f>P2186</f>
        <v>1.1850845095033551</v>
      </c>
    </row>
    <row r="2187" spans="1:17" x14ac:dyDescent="0.25">
      <c r="A2187" s="3" t="s">
        <v>158</v>
      </c>
      <c r="B2187" s="3" t="s">
        <v>310</v>
      </c>
      <c r="C2187" s="3" t="s">
        <v>9</v>
      </c>
      <c r="D2187" s="3">
        <v>0.56000000000000005</v>
      </c>
      <c r="E2187" s="3">
        <v>0.48</v>
      </c>
      <c r="F2187" s="3" t="s">
        <v>19</v>
      </c>
      <c r="G2187" s="2">
        <v>1720</v>
      </c>
      <c r="H2187" s="3">
        <v>28.887220855900864</v>
      </c>
      <c r="I2187" s="3">
        <v>112252.80568069388</v>
      </c>
      <c r="J2187" s="3">
        <v>237.66970493979994</v>
      </c>
      <c r="K2187" s="3">
        <v>1</v>
      </c>
      <c r="L2187" s="3">
        <f t="shared" si="132"/>
        <v>237.66970493979994</v>
      </c>
      <c r="M2187" s="4">
        <f t="shared" si="134"/>
        <v>237.66970493979994</v>
      </c>
      <c r="N2187" s="3">
        <v>33.273453175644647</v>
      </c>
      <c r="O2187" s="3">
        <v>1</v>
      </c>
      <c r="P2187" s="3">
        <f t="shared" si="133"/>
        <v>33.273453175644647</v>
      </c>
      <c r="Q2187" s="3">
        <f>P2187</f>
        <v>33.273453175644647</v>
      </c>
    </row>
    <row r="2188" spans="1:17" x14ac:dyDescent="0.25">
      <c r="A2188" s="3" t="s">
        <v>158</v>
      </c>
      <c r="B2188" s="3" t="s">
        <v>8</v>
      </c>
      <c r="C2188" s="3" t="s">
        <v>9</v>
      </c>
      <c r="D2188" s="3">
        <v>0.56000000000000005</v>
      </c>
      <c r="E2188" s="3">
        <v>0.48</v>
      </c>
      <c r="F2188" s="3" t="s">
        <v>19</v>
      </c>
      <c r="G2188" s="2">
        <v>1720</v>
      </c>
      <c r="H2188" s="3">
        <v>13.268743649382873</v>
      </c>
      <c r="I2188" s="3">
        <v>53575.130754946564</v>
      </c>
      <c r="J2188" s="3">
        <v>109.57403786507618</v>
      </c>
      <c r="K2188" s="3">
        <f>1-0.712</f>
        <v>0.28800000000000003</v>
      </c>
      <c r="L2188" s="3">
        <f t="shared" si="132"/>
        <v>31.557322905141945</v>
      </c>
      <c r="M2188" s="4">
        <f t="shared" si="134"/>
        <v>31.557322905141945</v>
      </c>
      <c r="N2188" s="3">
        <v>15.117021871579047</v>
      </c>
      <c r="O2188" s="3">
        <f>1-0.531</f>
        <v>0.46899999999999997</v>
      </c>
      <c r="P2188" s="3">
        <f t="shared" si="133"/>
        <v>7.0898832577705724</v>
      </c>
      <c r="Q2188" s="3">
        <f>P2188</f>
        <v>7.0898832577705724</v>
      </c>
    </row>
    <row r="2189" spans="1:17" x14ac:dyDescent="0.25">
      <c r="A2189" s="3" t="s">
        <v>158</v>
      </c>
      <c r="B2189" s="3" t="s">
        <v>310</v>
      </c>
      <c r="C2189" s="3" t="s">
        <v>9</v>
      </c>
      <c r="D2189" s="3">
        <v>0.56000000000000005</v>
      </c>
      <c r="E2189" s="3">
        <v>0.48</v>
      </c>
      <c r="F2189" s="3" t="s">
        <v>275</v>
      </c>
      <c r="G2189" s="2">
        <v>1720</v>
      </c>
      <c r="H2189" s="3">
        <v>15.828911560660643</v>
      </c>
      <c r="I2189" s="3">
        <v>60565.542351773402</v>
      </c>
      <c r="J2189" s="3">
        <v>127.1821711401755</v>
      </c>
      <c r="K2189" s="3">
        <v>1</v>
      </c>
      <c r="L2189" s="3">
        <f t="shared" si="132"/>
        <v>127.1821711401755</v>
      </c>
      <c r="M2189" s="4">
        <f t="shared" si="134"/>
        <v>127.1821711401755</v>
      </c>
      <c r="N2189" s="3">
        <v>17.317663629714779</v>
      </c>
      <c r="O2189" s="3">
        <v>1</v>
      </c>
      <c r="P2189" s="3">
        <f t="shared" si="133"/>
        <v>17.317663629714779</v>
      </c>
      <c r="Q2189" s="3">
        <f>P2189</f>
        <v>17.317663629714779</v>
      </c>
    </row>
    <row r="2190" spans="1:17" x14ac:dyDescent="0.25">
      <c r="A2190" s="3" t="s">
        <v>158</v>
      </c>
      <c r="B2190" s="3" t="s">
        <v>8</v>
      </c>
      <c r="C2190" s="3" t="s">
        <v>9</v>
      </c>
      <c r="D2190" s="3">
        <v>0.56000000000000005</v>
      </c>
      <c r="E2190" s="3">
        <v>0.48</v>
      </c>
      <c r="F2190" s="3" t="s">
        <v>11</v>
      </c>
      <c r="G2190" s="2">
        <v>1720</v>
      </c>
      <c r="H2190" s="3">
        <v>114.74092544246722</v>
      </c>
      <c r="I2190" s="3">
        <v>444280.78792841505</v>
      </c>
      <c r="J2190" s="3">
        <v>946.14932713001087</v>
      </c>
      <c r="K2190" s="3">
        <v>1</v>
      </c>
      <c r="L2190" s="3">
        <f t="shared" si="132"/>
        <v>946.14932713001087</v>
      </c>
      <c r="M2190" s="4">
        <f t="shared" si="134"/>
        <v>946.14932713001087</v>
      </c>
      <c r="N2190" s="3">
        <v>128.27895142127304</v>
      </c>
      <c r="O2190" s="3">
        <v>1</v>
      </c>
      <c r="P2190" s="3">
        <f t="shared" si="133"/>
        <v>128.27895142127304</v>
      </c>
      <c r="Q2190" s="3">
        <f>P2190</f>
        <v>128.27895142127304</v>
      </c>
    </row>
    <row r="2191" spans="1:17" x14ac:dyDescent="0.25">
      <c r="A2191" s="3" t="s">
        <v>158</v>
      </c>
      <c r="B2191" s="3" t="s">
        <v>8</v>
      </c>
      <c r="C2191" s="3" t="s">
        <v>9</v>
      </c>
      <c r="D2191" s="3">
        <v>0.56000000000000005</v>
      </c>
      <c r="E2191" s="3">
        <v>0.48</v>
      </c>
      <c r="F2191" s="3" t="s">
        <v>11</v>
      </c>
      <c r="G2191" s="2">
        <v>1720</v>
      </c>
      <c r="H2191" s="3">
        <v>2.0025905742630461</v>
      </c>
      <c r="I2191" s="3">
        <v>7575.2570978220601</v>
      </c>
      <c r="J2191" s="3">
        <v>18.776237738046174</v>
      </c>
      <c r="K2191" s="3">
        <v>1</v>
      </c>
      <c r="L2191" s="3">
        <f t="shared" si="132"/>
        <v>18.776237738046174</v>
      </c>
      <c r="M2191" s="4">
        <f t="shared" si="134"/>
        <v>18.776237738046174</v>
      </c>
      <c r="N2191" s="3">
        <v>2.596509772322702</v>
      </c>
      <c r="O2191" s="3">
        <v>1</v>
      </c>
      <c r="P2191" s="3">
        <f t="shared" si="133"/>
        <v>2.596509772322702</v>
      </c>
      <c r="Q2191" s="3">
        <f>P2191</f>
        <v>2.596509772322702</v>
      </c>
    </row>
    <row r="2192" spans="1:17" x14ac:dyDescent="0.25">
      <c r="A2192" s="3" t="s">
        <v>158</v>
      </c>
      <c r="B2192" s="3" t="s">
        <v>8</v>
      </c>
      <c r="C2192" s="3" t="s">
        <v>9</v>
      </c>
      <c r="D2192" s="3">
        <v>0.56000000000000005</v>
      </c>
      <c r="E2192" s="3">
        <v>0.48</v>
      </c>
      <c r="F2192" s="3" t="s">
        <v>183</v>
      </c>
      <c r="G2192" s="2">
        <v>1720</v>
      </c>
      <c r="H2192" s="3">
        <v>6.5045048910471985</v>
      </c>
      <c r="I2192" s="3">
        <v>24615.998366377138</v>
      </c>
      <c r="J2192" s="3">
        <v>57.13690899505287</v>
      </c>
      <c r="K2192" s="3">
        <v>1</v>
      </c>
      <c r="L2192" s="3">
        <f t="shared" si="132"/>
        <v>57.13690899505287</v>
      </c>
      <c r="M2192" s="4">
        <f t="shared" si="134"/>
        <v>57.13690899505287</v>
      </c>
      <c r="N2192" s="3">
        <v>8.0243359810320847</v>
      </c>
      <c r="O2192" s="3">
        <v>1</v>
      </c>
      <c r="P2192" s="3">
        <f t="shared" si="133"/>
        <v>8.0243359810320847</v>
      </c>
      <c r="Q2192" s="3">
        <f>P2192</f>
        <v>8.0243359810320847</v>
      </c>
    </row>
    <row r="2193" spans="1:17" x14ac:dyDescent="0.25">
      <c r="A2193" s="3" t="s">
        <v>158</v>
      </c>
      <c r="B2193" s="3" t="s">
        <v>8</v>
      </c>
      <c r="C2193" s="3" t="s">
        <v>9</v>
      </c>
      <c r="D2193" s="3">
        <v>0.56000000000000005</v>
      </c>
      <c r="E2193" s="3">
        <v>0.48</v>
      </c>
      <c r="F2193" s="3" t="s">
        <v>183</v>
      </c>
      <c r="G2193" s="2">
        <v>1720</v>
      </c>
      <c r="H2193" s="3">
        <v>95.7432530444609</v>
      </c>
      <c r="I2193" s="3">
        <v>391801.90655473899</v>
      </c>
      <c r="J2193" s="3">
        <v>815.55180763732915</v>
      </c>
      <c r="K2193" s="3">
        <v>1</v>
      </c>
      <c r="L2193" s="3">
        <f t="shared" si="132"/>
        <v>815.55180763732915</v>
      </c>
      <c r="M2193" s="4">
        <f t="shared" si="134"/>
        <v>815.55180763732915</v>
      </c>
      <c r="N2193" s="3">
        <v>110.99202329723222</v>
      </c>
      <c r="O2193" s="3">
        <v>1</v>
      </c>
      <c r="P2193" s="3">
        <f t="shared" si="133"/>
        <v>110.99202329723222</v>
      </c>
      <c r="Q2193" s="3">
        <f>P2193</f>
        <v>110.99202329723222</v>
      </c>
    </row>
    <row r="2194" spans="1:17" x14ac:dyDescent="0.25">
      <c r="A2194" s="3" t="s">
        <v>158</v>
      </c>
      <c r="B2194" s="3" t="s">
        <v>8</v>
      </c>
      <c r="C2194" s="3" t="s">
        <v>9</v>
      </c>
      <c r="D2194" s="3">
        <v>0.56000000000000005</v>
      </c>
      <c r="E2194" s="3">
        <v>0.48</v>
      </c>
      <c r="F2194" s="3" t="s">
        <v>183</v>
      </c>
      <c r="G2194" s="2">
        <v>1720</v>
      </c>
      <c r="H2194" s="3">
        <v>183.00080740706161</v>
      </c>
      <c r="I2194" s="3">
        <v>788577.46653919457</v>
      </c>
      <c r="J2194" s="3">
        <v>1616.7066349315949</v>
      </c>
      <c r="K2194" s="3">
        <f>1-0.712</f>
        <v>0.28800000000000003</v>
      </c>
      <c r="L2194" s="3">
        <f t="shared" si="132"/>
        <v>465.61151086029935</v>
      </c>
      <c r="M2194" s="4">
        <f t="shared" si="134"/>
        <v>465.61151086029935</v>
      </c>
      <c r="N2194" s="3">
        <v>220.61183452868931</v>
      </c>
      <c r="O2194" s="3">
        <f>1-0.531</f>
        <v>0.46899999999999997</v>
      </c>
      <c r="P2194" s="3">
        <f t="shared" si="133"/>
        <v>103.46695039395529</v>
      </c>
      <c r="Q2194" s="3">
        <f>P2194</f>
        <v>103.46695039395529</v>
      </c>
    </row>
    <row r="2195" spans="1:17" x14ac:dyDescent="0.25">
      <c r="A2195" s="3" t="s">
        <v>158</v>
      </c>
      <c r="B2195" s="3" t="s">
        <v>310</v>
      </c>
      <c r="C2195" s="3" t="s">
        <v>9</v>
      </c>
      <c r="D2195" s="3">
        <v>0.56000000000000005</v>
      </c>
      <c r="E2195" s="3">
        <v>0.48</v>
      </c>
      <c r="F2195" s="3" t="s">
        <v>320</v>
      </c>
      <c r="G2195" s="2">
        <v>1720</v>
      </c>
      <c r="H2195" s="3">
        <v>24.517850801201938</v>
      </c>
      <c r="I2195" s="3">
        <v>94836.687908548498</v>
      </c>
      <c r="J2195" s="3">
        <v>186.24291599517483</v>
      </c>
      <c r="K2195" s="3">
        <v>1</v>
      </c>
      <c r="L2195" s="3">
        <f t="shared" si="132"/>
        <v>186.24291599517483</v>
      </c>
      <c r="M2195" s="4">
        <f t="shared" si="134"/>
        <v>186.24291599517483</v>
      </c>
      <c r="N2195" s="3">
        <v>25.392852271337727</v>
      </c>
      <c r="O2195" s="3">
        <v>1</v>
      </c>
      <c r="P2195" s="3">
        <f t="shared" si="133"/>
        <v>25.392852271337727</v>
      </c>
      <c r="Q2195" s="3">
        <f>P2195</f>
        <v>25.392852271337727</v>
      </c>
    </row>
    <row r="2196" spans="1:17" x14ac:dyDescent="0.25">
      <c r="A2196" s="3" t="s">
        <v>158</v>
      </c>
      <c r="B2196" s="3" t="s">
        <v>310</v>
      </c>
      <c r="C2196" s="3" t="s">
        <v>9</v>
      </c>
      <c r="D2196" s="3">
        <v>0.56000000000000005</v>
      </c>
      <c r="E2196" s="3">
        <v>0.48</v>
      </c>
      <c r="F2196" s="3" t="s">
        <v>320</v>
      </c>
      <c r="G2196" s="2">
        <v>1720</v>
      </c>
      <c r="H2196" s="3">
        <v>44.166717022702535</v>
      </c>
      <c r="I2196" s="3">
        <v>176474.68301681787</v>
      </c>
      <c r="J2196" s="3">
        <v>368.63922940561775</v>
      </c>
      <c r="K2196" s="3">
        <v>1</v>
      </c>
      <c r="L2196" s="3">
        <f t="shared" si="132"/>
        <v>368.63922940561775</v>
      </c>
      <c r="M2196" s="4">
        <f t="shared" si="134"/>
        <v>368.63922940561775</v>
      </c>
      <c r="N2196" s="3">
        <v>50.304911495395494</v>
      </c>
      <c r="O2196" s="3">
        <v>1</v>
      </c>
      <c r="P2196" s="3">
        <f t="shared" si="133"/>
        <v>50.304911495395494</v>
      </c>
      <c r="Q2196" s="3">
        <f>P2196</f>
        <v>50.304911495395494</v>
      </c>
    </row>
    <row r="2197" spans="1:17" x14ac:dyDescent="0.25">
      <c r="A2197" s="3" t="s">
        <v>158</v>
      </c>
      <c r="B2197" s="3" t="s">
        <v>89</v>
      </c>
      <c r="C2197" s="3" t="s">
        <v>9</v>
      </c>
      <c r="D2197" s="3">
        <v>0.56000000000000005</v>
      </c>
      <c r="E2197" s="3">
        <v>0.48</v>
      </c>
      <c r="F2197" s="3" t="s">
        <v>277</v>
      </c>
      <c r="G2197" s="2">
        <v>1720</v>
      </c>
      <c r="H2197" s="3">
        <v>80.135448748903556</v>
      </c>
      <c r="I2197" s="3">
        <v>325859.42459231283</v>
      </c>
      <c r="J2197" s="3">
        <v>713.06452013223975</v>
      </c>
      <c r="K2197" s="3">
        <v>1</v>
      </c>
      <c r="L2197" s="3">
        <f t="shared" si="132"/>
        <v>713.06452013223975</v>
      </c>
      <c r="M2197" s="4">
        <f t="shared" si="134"/>
        <v>713.06452013223975</v>
      </c>
      <c r="N2197" s="3">
        <v>98.109278793867574</v>
      </c>
      <c r="O2197" s="3">
        <v>1</v>
      </c>
      <c r="P2197" s="3">
        <f t="shared" si="133"/>
        <v>98.109278793867574</v>
      </c>
      <c r="Q2197" s="3">
        <f>P2197</f>
        <v>98.109278793867574</v>
      </c>
    </row>
    <row r="2198" spans="1:17" x14ac:dyDescent="0.25">
      <c r="A2198" s="3" t="s">
        <v>158</v>
      </c>
      <c r="B2198" s="3" t="s">
        <v>89</v>
      </c>
      <c r="C2198" s="3" t="s">
        <v>9</v>
      </c>
      <c r="D2198" s="3">
        <v>0.56000000000000005</v>
      </c>
      <c r="E2198" s="3">
        <v>0.48</v>
      </c>
      <c r="F2198" s="3" t="s">
        <v>294</v>
      </c>
      <c r="G2198" s="2">
        <v>1720</v>
      </c>
      <c r="H2198" s="3">
        <v>4.9622796406529869E-2</v>
      </c>
      <c r="I2198" s="3">
        <v>198.47195803670323</v>
      </c>
      <c r="J2198" s="3">
        <v>0.43134597508731271</v>
      </c>
      <c r="K2198" s="3">
        <v>1</v>
      </c>
      <c r="L2198" s="3">
        <f t="shared" si="132"/>
        <v>0.43134597508731271</v>
      </c>
      <c r="M2198" s="4">
        <f t="shared" si="134"/>
        <v>0.43134597508731271</v>
      </c>
      <c r="N2198" s="3">
        <v>5.8865169407801163E-2</v>
      </c>
      <c r="O2198" s="3">
        <v>1</v>
      </c>
      <c r="P2198" s="3">
        <f t="shared" si="133"/>
        <v>5.8865169407801163E-2</v>
      </c>
      <c r="Q2198" s="3">
        <f>P2198</f>
        <v>5.8865169407801163E-2</v>
      </c>
    </row>
    <row r="2199" spans="1:17" x14ac:dyDescent="0.25">
      <c r="A2199" s="3" t="s">
        <v>158</v>
      </c>
      <c r="B2199" s="3" t="s">
        <v>89</v>
      </c>
      <c r="C2199" s="3" t="s">
        <v>9</v>
      </c>
      <c r="D2199" s="3">
        <v>0.56000000000000005</v>
      </c>
      <c r="E2199" s="3">
        <v>0.48</v>
      </c>
      <c r="F2199" s="3" t="s">
        <v>296</v>
      </c>
      <c r="G2199" s="2">
        <v>1720</v>
      </c>
      <c r="H2199" s="3">
        <v>5.2020097913287695E-3</v>
      </c>
      <c r="I2199" s="3">
        <v>21.298231479782807</v>
      </c>
      <c r="J2199" s="3">
        <v>4.9137526124344799E-2</v>
      </c>
      <c r="K2199" s="3">
        <v>1</v>
      </c>
      <c r="L2199" s="3">
        <f t="shared" si="132"/>
        <v>4.9137526124344799E-2</v>
      </c>
      <c r="M2199" s="4">
        <f t="shared" si="134"/>
        <v>4.9137526124344799E-2</v>
      </c>
      <c r="N2199" s="3">
        <v>6.9306916731472802E-3</v>
      </c>
      <c r="O2199" s="3">
        <v>1</v>
      </c>
      <c r="P2199" s="3">
        <f t="shared" si="133"/>
        <v>6.9306916731472802E-3</v>
      </c>
      <c r="Q2199" s="3">
        <f>P2199</f>
        <v>6.9306916731472802E-3</v>
      </c>
    </row>
    <row r="2200" spans="1:17" x14ac:dyDescent="0.25">
      <c r="A2200" s="3" t="s">
        <v>158</v>
      </c>
      <c r="B2200" s="3" t="s">
        <v>8</v>
      </c>
      <c r="C2200" s="3" t="s">
        <v>9</v>
      </c>
      <c r="D2200" s="3">
        <v>0.56000000000000005</v>
      </c>
      <c r="E2200" s="3">
        <v>0.48</v>
      </c>
      <c r="F2200" s="3" t="s">
        <v>184</v>
      </c>
      <c r="G2200" s="2">
        <v>1720</v>
      </c>
      <c r="H2200" s="3">
        <v>11.624618006820247</v>
      </c>
      <c r="I2200" s="3">
        <v>45810.994137512491</v>
      </c>
      <c r="J2200" s="3">
        <v>97.940201401566512</v>
      </c>
      <c r="K2200" s="3">
        <v>1</v>
      </c>
      <c r="L2200" s="3">
        <f t="shared" si="132"/>
        <v>97.940201401566512</v>
      </c>
      <c r="M2200" s="4">
        <f t="shared" si="134"/>
        <v>97.940201401566512</v>
      </c>
      <c r="N2200" s="3">
        <v>13.344622467871597</v>
      </c>
      <c r="O2200" s="3">
        <v>1</v>
      </c>
      <c r="P2200" s="3">
        <f t="shared" si="133"/>
        <v>13.344622467871597</v>
      </c>
      <c r="Q2200" s="3">
        <f>P2200</f>
        <v>13.344622467871597</v>
      </c>
    </row>
    <row r="2201" spans="1:17" x14ac:dyDescent="0.25">
      <c r="A2201" s="3" t="s">
        <v>158</v>
      </c>
      <c r="B2201" s="3" t="s">
        <v>8</v>
      </c>
      <c r="C2201" s="3" t="s">
        <v>9</v>
      </c>
      <c r="D2201" s="3">
        <v>0.56000000000000005</v>
      </c>
      <c r="E2201" s="3">
        <v>0.48</v>
      </c>
      <c r="F2201" s="3" t="s">
        <v>184</v>
      </c>
      <c r="G2201" s="2">
        <v>1720</v>
      </c>
      <c r="H2201" s="3">
        <v>3.6800118986077375</v>
      </c>
      <c r="I2201" s="3">
        <v>14719.836722567283</v>
      </c>
      <c r="J2201" s="3">
        <v>32.645704466262963</v>
      </c>
      <c r="K2201" s="3">
        <v>1</v>
      </c>
      <c r="L2201" s="3">
        <f t="shared" si="132"/>
        <v>32.645704466262963</v>
      </c>
      <c r="M2201" s="4">
        <f t="shared" si="134"/>
        <v>32.645704466262963</v>
      </c>
      <c r="N2201" s="3">
        <v>4.4226441364678433</v>
      </c>
      <c r="O2201" s="3">
        <v>1</v>
      </c>
      <c r="P2201" s="3">
        <f t="shared" si="133"/>
        <v>4.4226441364678433</v>
      </c>
      <c r="Q2201" s="3">
        <f>P2201</f>
        <v>4.4226441364678433</v>
      </c>
    </row>
    <row r="2202" spans="1:17" x14ac:dyDescent="0.25">
      <c r="A2202" s="3" t="s">
        <v>158</v>
      </c>
      <c r="B2202" s="3" t="s">
        <v>8</v>
      </c>
      <c r="C2202" s="3" t="s">
        <v>9</v>
      </c>
      <c r="D2202" s="3">
        <v>0.56000000000000005</v>
      </c>
      <c r="E2202" s="3">
        <v>0.48</v>
      </c>
      <c r="F2202" s="3" t="s">
        <v>184</v>
      </c>
      <c r="G2202" s="2">
        <v>1720</v>
      </c>
      <c r="H2202" s="3">
        <v>67.15209648764116</v>
      </c>
      <c r="I2202" s="3">
        <v>266379.9744274682</v>
      </c>
      <c r="J2202" s="3">
        <v>543.96988701743066</v>
      </c>
      <c r="K2202" s="3">
        <f>1-0.712</f>
        <v>0.28800000000000003</v>
      </c>
      <c r="L2202" s="3">
        <f t="shared" si="132"/>
        <v>156.66332746102006</v>
      </c>
      <c r="M2202" s="4">
        <f t="shared" si="134"/>
        <v>156.66332746102006</v>
      </c>
      <c r="N2202" s="3">
        <v>74.042169364572587</v>
      </c>
      <c r="O2202" s="3">
        <f>1-0.531</f>
        <v>0.46899999999999997</v>
      </c>
      <c r="P2202" s="3">
        <f t="shared" si="133"/>
        <v>34.72577743198454</v>
      </c>
      <c r="Q2202" s="3">
        <f>P2202</f>
        <v>34.72577743198454</v>
      </c>
    </row>
    <row r="2203" spans="1:17" x14ac:dyDescent="0.25">
      <c r="A2203" s="3" t="s">
        <v>158</v>
      </c>
      <c r="B2203" s="3" t="s">
        <v>351</v>
      </c>
      <c r="C2203" s="3" t="s">
        <v>352</v>
      </c>
      <c r="D2203" s="3">
        <v>0.36</v>
      </c>
      <c r="E2203" s="3">
        <v>0.57999999999999996</v>
      </c>
      <c r="F2203" s="3" t="s">
        <v>283</v>
      </c>
      <c r="G2203" s="2">
        <v>1720</v>
      </c>
      <c r="H2203" s="3">
        <v>4.4402009040067456E-2</v>
      </c>
      <c r="I2203" s="3">
        <v>162.31066141035302</v>
      </c>
      <c r="J2203" s="3">
        <v>0.3820458598308159</v>
      </c>
      <c r="K2203" s="3">
        <v>1</v>
      </c>
      <c r="L2203" s="3">
        <f t="shared" si="132"/>
        <v>0.3820458598308159</v>
      </c>
      <c r="M2203" s="4">
        <f t="shared" si="134"/>
        <v>0.3820458598308159</v>
      </c>
      <c r="N2203" s="3">
        <v>4.8318138938745037E-2</v>
      </c>
      <c r="O2203" s="3">
        <v>1</v>
      </c>
      <c r="P2203" s="3">
        <f t="shared" si="133"/>
        <v>4.8318138938745037E-2</v>
      </c>
      <c r="Q2203" s="3">
        <f>P2203</f>
        <v>4.8318138938745037E-2</v>
      </c>
    </row>
    <row r="2204" spans="1:17" x14ac:dyDescent="0.25">
      <c r="A2204" s="3" t="s">
        <v>158</v>
      </c>
      <c r="B2204" s="3" t="s">
        <v>89</v>
      </c>
      <c r="C2204" s="3" t="s">
        <v>9</v>
      </c>
      <c r="D2204" s="3">
        <v>0.56000000000000005</v>
      </c>
      <c r="E2204" s="3">
        <v>0.48</v>
      </c>
      <c r="F2204" s="3" t="s">
        <v>283</v>
      </c>
      <c r="G2204" s="2">
        <v>1720</v>
      </c>
      <c r="H2204" s="3">
        <v>0.18242887786859957</v>
      </c>
      <c r="I2204" s="3">
        <v>769.52427391789411</v>
      </c>
      <c r="J2204" s="3">
        <v>1.6199301967334105</v>
      </c>
      <c r="K2204" s="3">
        <v>1</v>
      </c>
      <c r="L2204" s="3">
        <f t="shared" si="132"/>
        <v>1.6199301967334105</v>
      </c>
      <c r="M2204" s="4">
        <f t="shared" si="134"/>
        <v>1.6199301967334105</v>
      </c>
      <c r="N2204" s="3">
        <v>0.22263374615433495</v>
      </c>
      <c r="O2204" s="3">
        <v>1</v>
      </c>
      <c r="P2204" s="3">
        <f t="shared" si="133"/>
        <v>0.22263374615433495</v>
      </c>
      <c r="Q2204" s="3">
        <f>P2204</f>
        <v>0.22263374615433495</v>
      </c>
    </row>
    <row r="2205" spans="1:17" x14ac:dyDescent="0.25">
      <c r="A2205" s="3" t="s">
        <v>158</v>
      </c>
      <c r="B2205" s="3" t="s">
        <v>89</v>
      </c>
      <c r="C2205" s="3" t="s">
        <v>9</v>
      </c>
      <c r="D2205" s="3">
        <v>0.56000000000000005</v>
      </c>
      <c r="E2205" s="3">
        <v>0.48</v>
      </c>
      <c r="F2205" s="3" t="s">
        <v>283</v>
      </c>
      <c r="G2205" s="2">
        <v>1720</v>
      </c>
      <c r="H2205" s="3">
        <v>0.10862237914998686</v>
      </c>
      <c r="I2205" s="3">
        <v>441.80856221359033</v>
      </c>
      <c r="J2205" s="3">
        <v>0.97780864300983272</v>
      </c>
      <c r="K2205" s="3">
        <v>1</v>
      </c>
      <c r="L2205" s="3">
        <f t="shared" si="132"/>
        <v>0.97780864300983272</v>
      </c>
      <c r="M2205" s="4">
        <f t="shared" si="134"/>
        <v>0.97780864300983272</v>
      </c>
      <c r="N2205" s="3">
        <v>0.13359787954538591</v>
      </c>
      <c r="O2205" s="3">
        <v>1</v>
      </c>
      <c r="P2205" s="3">
        <f t="shared" si="133"/>
        <v>0.13359787954538591</v>
      </c>
      <c r="Q2205" s="3">
        <f>P2205</f>
        <v>0.13359787954538591</v>
      </c>
    </row>
    <row r="2206" spans="1:17" x14ac:dyDescent="0.25">
      <c r="A2206" s="3" t="s">
        <v>158</v>
      </c>
      <c r="B2206" s="3" t="s">
        <v>8</v>
      </c>
      <c r="C2206" s="3" t="s">
        <v>9</v>
      </c>
      <c r="D2206" s="3">
        <v>0.56000000000000005</v>
      </c>
      <c r="E2206" s="3">
        <v>0.48</v>
      </c>
      <c r="F2206" s="3" t="s">
        <v>59</v>
      </c>
      <c r="G2206" s="2">
        <v>1720</v>
      </c>
      <c r="H2206" s="3">
        <v>9.9303709989709638E-2</v>
      </c>
      <c r="I2206" s="3">
        <v>346.02597501812488</v>
      </c>
      <c r="J2206" s="3">
        <v>0.72524224136240534</v>
      </c>
      <c r="K2206" s="3">
        <v>1</v>
      </c>
      <c r="L2206" s="3">
        <f t="shared" si="132"/>
        <v>0.72524224136240534</v>
      </c>
      <c r="M2206" s="4">
        <f t="shared" si="134"/>
        <v>0.72524224136240534</v>
      </c>
      <c r="N2206" s="3">
        <v>0.10160304691600382</v>
      </c>
      <c r="O2206" s="3">
        <v>1</v>
      </c>
      <c r="P2206" s="3">
        <f t="shared" si="133"/>
        <v>0.10160304691600382</v>
      </c>
      <c r="Q2206" s="3">
        <f>P2206</f>
        <v>0.10160304691600382</v>
      </c>
    </row>
    <row r="2207" spans="1:17" x14ac:dyDescent="0.25">
      <c r="A2207" s="3" t="s">
        <v>158</v>
      </c>
      <c r="B2207" s="3" t="s">
        <v>310</v>
      </c>
      <c r="C2207" s="3" t="s">
        <v>9</v>
      </c>
      <c r="D2207" s="3">
        <v>0.56000000000000005</v>
      </c>
      <c r="E2207" s="3">
        <v>0.48</v>
      </c>
      <c r="F2207" s="3" t="s">
        <v>59</v>
      </c>
      <c r="G2207" s="2">
        <v>1720</v>
      </c>
      <c r="H2207" s="3">
        <v>5.4920436972675539E-3</v>
      </c>
      <c r="I2207" s="3">
        <v>21.1009839044311</v>
      </c>
      <c r="J2207" s="3">
        <v>4.5599989223033648E-2</v>
      </c>
      <c r="K2207" s="3">
        <v>1</v>
      </c>
      <c r="L2207" s="3">
        <f t="shared" si="132"/>
        <v>4.5599989223033648E-2</v>
      </c>
      <c r="M2207" s="4">
        <f t="shared" si="134"/>
        <v>4.5599989223033648E-2</v>
      </c>
      <c r="N2207" s="3">
        <v>6.2714179220776404E-3</v>
      </c>
      <c r="O2207" s="3">
        <v>1</v>
      </c>
      <c r="P2207" s="3">
        <f t="shared" si="133"/>
        <v>6.2714179220776404E-3</v>
      </c>
      <c r="Q2207" s="3">
        <f>P2207</f>
        <v>6.2714179220776404E-3</v>
      </c>
    </row>
    <row r="2208" spans="1:17" x14ac:dyDescent="0.25">
      <c r="A2208" s="3" t="s">
        <v>158</v>
      </c>
      <c r="B2208" s="3" t="s">
        <v>8</v>
      </c>
      <c r="C2208" s="3" t="s">
        <v>9</v>
      </c>
      <c r="D2208" s="3">
        <v>0.56000000000000005</v>
      </c>
      <c r="E2208" s="3">
        <v>0.48</v>
      </c>
      <c r="F2208" s="3" t="s">
        <v>59</v>
      </c>
      <c r="G2208" s="2">
        <v>1720</v>
      </c>
      <c r="H2208" s="3">
        <v>2.7917704452200775E-2</v>
      </c>
      <c r="I2208" s="3">
        <v>111.08225792889131</v>
      </c>
      <c r="J2208" s="3">
        <v>0.26992021993968413</v>
      </c>
      <c r="K2208" s="3">
        <v>1</v>
      </c>
      <c r="L2208" s="3">
        <f t="shared" si="132"/>
        <v>0.26992021993968413</v>
      </c>
      <c r="M2208" s="4">
        <f t="shared" si="134"/>
        <v>0.26992021993968413</v>
      </c>
      <c r="N2208" s="3">
        <v>3.569105798529975E-2</v>
      </c>
      <c r="O2208" s="3">
        <v>1</v>
      </c>
      <c r="P2208" s="3">
        <f t="shared" si="133"/>
        <v>3.569105798529975E-2</v>
      </c>
      <c r="Q2208" s="3">
        <f>P2208</f>
        <v>3.569105798529975E-2</v>
      </c>
    </row>
    <row r="2209" spans="1:17" x14ac:dyDescent="0.25">
      <c r="A2209" s="3" t="s">
        <v>158</v>
      </c>
      <c r="B2209" s="3" t="s">
        <v>8</v>
      </c>
      <c r="C2209" s="3" t="s">
        <v>9</v>
      </c>
      <c r="D2209" s="3">
        <v>0.56000000000000005</v>
      </c>
      <c r="E2209" s="3">
        <v>0.48</v>
      </c>
      <c r="F2209" s="3" t="s">
        <v>59</v>
      </c>
      <c r="G2209" s="2">
        <v>1720</v>
      </c>
      <c r="H2209" s="3">
        <v>3.4381024679310682E-3</v>
      </c>
      <c r="I2209" s="3">
        <v>10.229432383029975</v>
      </c>
      <c r="J2209" s="3">
        <v>2.377583064257216E-2</v>
      </c>
      <c r="K2209" s="3">
        <v>1</v>
      </c>
      <c r="L2209" s="3">
        <f t="shared" si="132"/>
        <v>2.377583064257216E-2</v>
      </c>
      <c r="M2209" s="4">
        <f t="shared" si="134"/>
        <v>2.377583064257216E-2</v>
      </c>
      <c r="N2209" s="3">
        <v>2.7745367496827679E-3</v>
      </c>
      <c r="O2209" s="3">
        <v>1</v>
      </c>
      <c r="P2209" s="3">
        <f t="shared" si="133"/>
        <v>2.7745367496827679E-3</v>
      </c>
      <c r="Q2209" s="3">
        <f>P2209</f>
        <v>2.7745367496827679E-3</v>
      </c>
    </row>
    <row r="2210" spans="1:17" x14ac:dyDescent="0.25">
      <c r="A2210" s="3" t="s">
        <v>158</v>
      </c>
      <c r="B2210" s="3" t="s">
        <v>8</v>
      </c>
      <c r="C2210" s="3" t="s">
        <v>9</v>
      </c>
      <c r="D2210" s="3">
        <v>0.56000000000000005</v>
      </c>
      <c r="E2210" s="3">
        <v>0.48</v>
      </c>
      <c r="F2210" s="3" t="s">
        <v>59</v>
      </c>
      <c r="G2210" s="2">
        <v>1720</v>
      </c>
      <c r="H2210" s="3">
        <v>1.457102335689558E-3</v>
      </c>
      <c r="I2210" s="3">
        <v>5.6959172889383849</v>
      </c>
      <c r="J2210" s="3">
        <v>1.4006986848575856E-2</v>
      </c>
      <c r="K2210" s="3">
        <v>1</v>
      </c>
      <c r="L2210" s="3">
        <f t="shared" si="132"/>
        <v>1.4006986848575856E-2</v>
      </c>
      <c r="M2210" s="4">
        <f t="shared" si="134"/>
        <v>1.4006986848575856E-2</v>
      </c>
      <c r="N2210" s="3">
        <v>1.8628990129906555E-3</v>
      </c>
      <c r="O2210" s="3">
        <v>1</v>
      </c>
      <c r="P2210" s="3">
        <f t="shared" si="133"/>
        <v>1.8628990129906555E-3</v>
      </c>
      <c r="Q2210" s="3">
        <f>P2210</f>
        <v>1.8628990129906555E-3</v>
      </c>
    </row>
    <row r="2211" spans="1:17" x14ac:dyDescent="0.25">
      <c r="A2211" s="3" t="s">
        <v>158</v>
      </c>
      <c r="B2211" s="3" t="s">
        <v>351</v>
      </c>
      <c r="C2211" s="3" t="s">
        <v>352</v>
      </c>
      <c r="D2211" s="3">
        <v>0.36</v>
      </c>
      <c r="E2211" s="3">
        <v>0.57999999999999996</v>
      </c>
      <c r="F2211" s="3" t="s">
        <v>290</v>
      </c>
      <c r="G2211" s="2">
        <v>1720</v>
      </c>
      <c r="H2211" s="3">
        <v>2.357328209337505</v>
      </c>
      <c r="I2211" s="3">
        <v>8997.7185920033171</v>
      </c>
      <c r="J2211" s="3">
        <v>19.479392516800353</v>
      </c>
      <c r="K2211" s="3">
        <v>1</v>
      </c>
      <c r="L2211" s="3">
        <f t="shared" si="132"/>
        <v>19.479392516800353</v>
      </c>
      <c r="M2211" s="4">
        <f t="shared" si="134"/>
        <v>19.479392516800353</v>
      </c>
      <c r="N2211" s="3">
        <v>2.6882564359447629</v>
      </c>
      <c r="O2211" s="3">
        <v>1</v>
      </c>
      <c r="P2211" s="3">
        <f t="shared" si="133"/>
        <v>2.6882564359447629</v>
      </c>
      <c r="Q2211" s="3">
        <f>P2211</f>
        <v>2.6882564359447629</v>
      </c>
    </row>
    <row r="2212" spans="1:17" x14ac:dyDescent="0.25">
      <c r="A2212" s="3" t="s">
        <v>158</v>
      </c>
      <c r="B2212" s="3" t="s">
        <v>310</v>
      </c>
      <c r="C2212" s="3" t="s">
        <v>9</v>
      </c>
      <c r="D2212" s="3">
        <v>0.56000000000000005</v>
      </c>
      <c r="E2212" s="3">
        <v>0.48</v>
      </c>
      <c r="F2212" s="3" t="s">
        <v>323</v>
      </c>
      <c r="G2212" s="2">
        <v>1720</v>
      </c>
      <c r="H2212" s="3">
        <v>0.28850783210855568</v>
      </c>
      <c r="I2212" s="3">
        <v>631.79396269135464</v>
      </c>
      <c r="J2212" s="3">
        <v>1.295867204675591</v>
      </c>
      <c r="K2212" s="3">
        <v>1</v>
      </c>
      <c r="L2212" s="3">
        <f t="shared" si="132"/>
        <v>1.295867204675591</v>
      </c>
      <c r="M2212" s="4">
        <f t="shared" si="134"/>
        <v>1.295867204675591</v>
      </c>
      <c r="N2212" s="3">
        <v>0.17546801177130864</v>
      </c>
      <c r="O2212" s="3">
        <v>1</v>
      </c>
      <c r="P2212" s="3">
        <f t="shared" si="133"/>
        <v>0.17546801177130864</v>
      </c>
      <c r="Q2212" s="3">
        <f>P2212</f>
        <v>0.17546801177130864</v>
      </c>
    </row>
    <row r="2213" spans="1:17" x14ac:dyDescent="0.25">
      <c r="A2213" s="3" t="s">
        <v>158</v>
      </c>
      <c r="B2213" s="3" t="s">
        <v>310</v>
      </c>
      <c r="C2213" s="3" t="s">
        <v>9</v>
      </c>
      <c r="D2213" s="3">
        <v>0.56000000000000005</v>
      </c>
      <c r="E2213" s="3">
        <v>0.48</v>
      </c>
      <c r="F2213" s="3" t="s">
        <v>323</v>
      </c>
      <c r="G2213" s="2">
        <v>1720</v>
      </c>
      <c r="H2213" s="3">
        <v>1.6874389679618798</v>
      </c>
      <c r="I2213" s="3">
        <v>6480.0133083472892</v>
      </c>
      <c r="J2213" s="3">
        <v>13.401660735080991</v>
      </c>
      <c r="K2213" s="3">
        <v>1</v>
      </c>
      <c r="L2213" s="3">
        <f t="shared" si="132"/>
        <v>13.401660735080991</v>
      </c>
      <c r="M2213" s="4">
        <f t="shared" si="134"/>
        <v>13.401660735080991</v>
      </c>
      <c r="N2213" s="3">
        <v>1.8493621643894702</v>
      </c>
      <c r="O2213" s="3">
        <v>1</v>
      </c>
      <c r="P2213" s="3">
        <f t="shared" si="133"/>
        <v>1.8493621643894702</v>
      </c>
      <c r="Q2213" s="3">
        <f>P2213</f>
        <v>1.8493621643894702</v>
      </c>
    </row>
    <row r="2214" spans="1:17" x14ac:dyDescent="0.25">
      <c r="A2214" s="3" t="s">
        <v>158</v>
      </c>
      <c r="B2214" s="3" t="s">
        <v>89</v>
      </c>
      <c r="C2214" s="3" t="s">
        <v>9</v>
      </c>
      <c r="D2214" s="3">
        <v>0.56000000000000005</v>
      </c>
      <c r="E2214" s="3">
        <v>0.48</v>
      </c>
      <c r="F2214" s="3" t="s">
        <v>264</v>
      </c>
      <c r="G2214" s="2">
        <v>1720</v>
      </c>
      <c r="H2214" s="3">
        <v>308.07951871392925</v>
      </c>
      <c r="I2214" s="3">
        <v>1259151.397152819</v>
      </c>
      <c r="J2214" s="3">
        <v>2640.0277403135369</v>
      </c>
      <c r="K2214" s="3">
        <v>1</v>
      </c>
      <c r="L2214" s="3">
        <f t="shared" si="132"/>
        <v>2640.0277403135369</v>
      </c>
      <c r="M2214" s="4">
        <f t="shared" si="134"/>
        <v>2640.0277403135369</v>
      </c>
      <c r="N2214" s="3">
        <v>363.12685149536657</v>
      </c>
      <c r="O2214" s="3">
        <v>1</v>
      </c>
      <c r="P2214" s="3">
        <f t="shared" si="133"/>
        <v>363.12685149536657</v>
      </c>
      <c r="Q2214" s="3">
        <f>P2214</f>
        <v>363.12685149536657</v>
      </c>
    </row>
    <row r="2215" spans="1:17" x14ac:dyDescent="0.25">
      <c r="A2215" s="3" t="s">
        <v>158</v>
      </c>
      <c r="B2215" s="3" t="s">
        <v>310</v>
      </c>
      <c r="C2215" s="3" t="s">
        <v>9</v>
      </c>
      <c r="D2215" s="3">
        <v>0.56000000000000005</v>
      </c>
      <c r="E2215" s="3">
        <v>0.48</v>
      </c>
      <c r="F2215" s="3" t="s">
        <v>264</v>
      </c>
      <c r="G2215" s="2">
        <v>1720</v>
      </c>
      <c r="H2215" s="3">
        <v>92.866511860672318</v>
      </c>
      <c r="I2215" s="3">
        <v>368806.41641302733</v>
      </c>
      <c r="J2215" s="3">
        <v>735.1245652184399</v>
      </c>
      <c r="K2215" s="3">
        <v>1</v>
      </c>
      <c r="L2215" s="3">
        <f t="shared" si="132"/>
        <v>735.1245652184399</v>
      </c>
      <c r="M2215" s="4">
        <f t="shared" si="134"/>
        <v>735.1245652184399</v>
      </c>
      <c r="N2215" s="3">
        <v>99.532990042022391</v>
      </c>
      <c r="O2215" s="3">
        <v>1</v>
      </c>
      <c r="P2215" s="3">
        <f t="shared" si="133"/>
        <v>99.532990042022391</v>
      </c>
      <c r="Q2215" s="3">
        <f>P2215</f>
        <v>99.532990042022391</v>
      </c>
    </row>
    <row r="2216" spans="1:17" x14ac:dyDescent="0.25">
      <c r="A2216" s="3" t="s">
        <v>158</v>
      </c>
      <c r="B2216" s="3" t="s">
        <v>310</v>
      </c>
      <c r="C2216" s="3" t="s">
        <v>9</v>
      </c>
      <c r="D2216" s="3">
        <v>0.56000000000000005</v>
      </c>
      <c r="E2216" s="3">
        <v>0.48</v>
      </c>
      <c r="F2216" s="3" t="s">
        <v>264</v>
      </c>
      <c r="G2216" s="2">
        <v>1720</v>
      </c>
      <c r="H2216" s="3">
        <v>0.68931113650450337</v>
      </c>
      <c r="I2216" s="3">
        <v>2625.1445179413836</v>
      </c>
      <c r="J2216" s="3">
        <v>6.1062328406632265</v>
      </c>
      <c r="K2216" s="3">
        <v>1</v>
      </c>
      <c r="L2216" s="3">
        <f t="shared" si="132"/>
        <v>6.1062328406632265</v>
      </c>
      <c r="M2216" s="4">
        <f t="shared" si="134"/>
        <v>6.1062328406632265</v>
      </c>
      <c r="N2216" s="3">
        <v>0.86229859530010533</v>
      </c>
      <c r="O2216" s="3">
        <v>1</v>
      </c>
      <c r="P2216" s="3">
        <f t="shared" si="133"/>
        <v>0.86229859530010533</v>
      </c>
      <c r="Q2216" s="3">
        <f>P2216</f>
        <v>0.86229859530010533</v>
      </c>
    </row>
    <row r="2217" spans="1:17" x14ac:dyDescent="0.25">
      <c r="A2217" s="3" t="s">
        <v>158</v>
      </c>
      <c r="B2217" s="3" t="s">
        <v>310</v>
      </c>
      <c r="C2217" s="3" t="s">
        <v>9</v>
      </c>
      <c r="D2217" s="3">
        <v>0.56000000000000005</v>
      </c>
      <c r="E2217" s="3">
        <v>0.48</v>
      </c>
      <c r="F2217" s="3" t="s">
        <v>264</v>
      </c>
      <c r="G2217" s="2">
        <v>1720</v>
      </c>
      <c r="H2217" s="3">
        <v>13.974196877442701</v>
      </c>
      <c r="I2217" s="3">
        <v>55957.489001794864</v>
      </c>
      <c r="J2217" s="3">
        <v>126.69615216637241</v>
      </c>
      <c r="K2217" s="3">
        <v>1</v>
      </c>
      <c r="L2217" s="3">
        <f t="shared" si="132"/>
        <v>126.69615216637241</v>
      </c>
      <c r="M2217" s="4">
        <f t="shared" si="134"/>
        <v>126.69615216637241</v>
      </c>
      <c r="N2217" s="3">
        <v>17.335799582607912</v>
      </c>
      <c r="O2217" s="3">
        <v>1</v>
      </c>
      <c r="P2217" s="3">
        <f t="shared" si="133"/>
        <v>17.335799582607912</v>
      </c>
      <c r="Q2217" s="3">
        <f>P2217</f>
        <v>17.335799582607912</v>
      </c>
    </row>
    <row r="2218" spans="1:17" x14ac:dyDescent="0.25">
      <c r="A2218" s="3" t="s">
        <v>158</v>
      </c>
      <c r="B2218" s="3" t="s">
        <v>89</v>
      </c>
      <c r="C2218" s="3" t="s">
        <v>9</v>
      </c>
      <c r="D2218" s="3">
        <v>0.56000000000000005</v>
      </c>
      <c r="E2218" s="3">
        <v>0.48</v>
      </c>
      <c r="F2218" s="3" t="s">
        <v>296</v>
      </c>
      <c r="G2218" s="2">
        <v>1720</v>
      </c>
      <c r="H2218" s="3">
        <v>7.6379383453648404E-3</v>
      </c>
      <c r="I2218" s="3">
        <v>31.429538856629708</v>
      </c>
      <c r="J2218" s="3">
        <v>7.3253700712381242E-2</v>
      </c>
      <c r="K2218" s="3">
        <v>1</v>
      </c>
      <c r="L2218" s="3">
        <f t="shared" si="132"/>
        <v>7.3253700712381242E-2</v>
      </c>
      <c r="M2218" s="4">
        <f t="shared" si="134"/>
        <v>7.3253700712381242E-2</v>
      </c>
      <c r="N2218" s="3">
        <v>1.1892630809365763E-2</v>
      </c>
      <c r="O2218" s="3">
        <v>1</v>
      </c>
      <c r="P2218" s="3">
        <f t="shared" si="133"/>
        <v>1.1892630809365763E-2</v>
      </c>
      <c r="Q2218" s="3">
        <f>P2218</f>
        <v>1.1892630809365763E-2</v>
      </c>
    </row>
    <row r="2219" spans="1:17" x14ac:dyDescent="0.25">
      <c r="A2219" s="3" t="s">
        <v>158</v>
      </c>
      <c r="B2219" s="3" t="s">
        <v>8</v>
      </c>
      <c r="C2219" s="3" t="s">
        <v>9</v>
      </c>
      <c r="D2219" s="3">
        <v>0.56000000000000005</v>
      </c>
      <c r="E2219" s="3">
        <v>0.48</v>
      </c>
      <c r="F2219" s="3" t="s">
        <v>250</v>
      </c>
      <c r="G2219" s="2">
        <v>1720</v>
      </c>
      <c r="H2219" s="3">
        <v>0.30032657660952183</v>
      </c>
      <c r="I2219" s="3">
        <v>951.05171075569524</v>
      </c>
      <c r="J2219" s="3">
        <v>1.9859182238651238</v>
      </c>
      <c r="K2219" s="3">
        <f>1-0.712</f>
        <v>0.28800000000000003</v>
      </c>
      <c r="L2219" s="3">
        <f t="shared" si="132"/>
        <v>0.57194444847315573</v>
      </c>
      <c r="M2219" s="4">
        <f t="shared" si="134"/>
        <v>0.57194444847315573</v>
      </c>
      <c r="N2219" s="3">
        <v>0.26988391341342099</v>
      </c>
      <c r="O2219" s="3">
        <f>1-0.531</f>
        <v>0.46899999999999997</v>
      </c>
      <c r="P2219" s="3">
        <f t="shared" si="133"/>
        <v>0.12657555539089443</v>
      </c>
      <c r="Q2219" s="3">
        <f>P2219</f>
        <v>0.12657555539089443</v>
      </c>
    </row>
    <row r="2220" spans="1:17" x14ac:dyDescent="0.25">
      <c r="A2220" s="3" t="s">
        <v>158</v>
      </c>
      <c r="B2220" s="3" t="s">
        <v>8</v>
      </c>
      <c r="C2220" s="3" t="s">
        <v>9</v>
      </c>
      <c r="D2220" s="3">
        <v>0.56000000000000005</v>
      </c>
      <c r="E2220" s="3">
        <v>0.48</v>
      </c>
      <c r="F2220" s="3" t="s">
        <v>250</v>
      </c>
      <c r="G2220" s="2">
        <v>1720</v>
      </c>
      <c r="H2220" s="3">
        <v>0.49715338656573421</v>
      </c>
      <c r="I2220" s="3">
        <v>2026.7914157577811</v>
      </c>
      <c r="J2220" s="3">
        <v>4.1415223532115926</v>
      </c>
      <c r="K2220" s="3">
        <f>1-0.712</f>
        <v>0.28800000000000003</v>
      </c>
      <c r="L2220" s="3">
        <f t="shared" si="132"/>
        <v>1.1927584377249387</v>
      </c>
      <c r="M2220" s="4">
        <f t="shared" si="134"/>
        <v>1.1927584377249387</v>
      </c>
      <c r="N2220" s="3">
        <v>0.55157271090138649</v>
      </c>
      <c r="O2220" s="3">
        <f>1-0.531</f>
        <v>0.46899999999999997</v>
      </c>
      <c r="P2220" s="3">
        <f t="shared" si="133"/>
        <v>0.25868760141275027</v>
      </c>
      <c r="Q2220" s="3">
        <f>P2220</f>
        <v>0.25868760141275027</v>
      </c>
    </row>
    <row r="2221" spans="1:17" x14ac:dyDescent="0.25">
      <c r="A2221" s="3" t="s">
        <v>158</v>
      </c>
      <c r="B2221" s="3" t="s">
        <v>310</v>
      </c>
      <c r="C2221" s="3" t="s">
        <v>9</v>
      </c>
      <c r="D2221" s="3">
        <v>0.56000000000000005</v>
      </c>
      <c r="E2221" s="3">
        <v>0.48</v>
      </c>
      <c r="F2221" s="3" t="s">
        <v>307</v>
      </c>
      <c r="G2221" s="2">
        <v>1720</v>
      </c>
      <c r="H2221" s="3">
        <v>1.1549709325203608</v>
      </c>
      <c r="I2221" s="3">
        <v>4432.7568443393257</v>
      </c>
      <c r="J2221" s="3">
        <v>10.282330429383709</v>
      </c>
      <c r="K2221" s="3">
        <v>1</v>
      </c>
      <c r="L2221" s="3">
        <f t="shared" si="132"/>
        <v>10.282330429383709</v>
      </c>
      <c r="M2221" s="4">
        <f t="shared" si="134"/>
        <v>10.282330429383709</v>
      </c>
      <c r="N2221" s="3">
        <v>1.4850008712663509</v>
      </c>
      <c r="O2221" s="3">
        <v>1</v>
      </c>
      <c r="P2221" s="3">
        <f t="shared" si="133"/>
        <v>1.4850008712663509</v>
      </c>
      <c r="Q2221" s="3">
        <f>P2221</f>
        <v>1.4850008712663509</v>
      </c>
    </row>
    <row r="2222" spans="1:17" x14ac:dyDescent="0.25">
      <c r="A2222" s="3" t="s">
        <v>158</v>
      </c>
      <c r="B2222" s="3" t="s">
        <v>351</v>
      </c>
      <c r="C2222" s="3" t="s">
        <v>352</v>
      </c>
      <c r="D2222" s="3">
        <v>0.36</v>
      </c>
      <c r="E2222" s="3">
        <v>0.57999999999999996</v>
      </c>
      <c r="F2222" s="3" t="s">
        <v>272</v>
      </c>
      <c r="G2222" s="2">
        <v>1720</v>
      </c>
      <c r="H2222" s="3">
        <v>42.123979624513673</v>
      </c>
      <c r="I2222" s="3">
        <v>159213.72934604264</v>
      </c>
      <c r="J2222" s="3">
        <v>342.77391304174023</v>
      </c>
      <c r="K2222" s="3">
        <v>1</v>
      </c>
      <c r="L2222" s="3">
        <f t="shared" si="132"/>
        <v>342.77391304174023</v>
      </c>
      <c r="M2222" s="4">
        <f t="shared" si="134"/>
        <v>342.77391304174023</v>
      </c>
      <c r="N2222" s="3">
        <v>46.434758442582876</v>
      </c>
      <c r="O2222" s="3">
        <v>1</v>
      </c>
      <c r="P2222" s="3">
        <f t="shared" si="133"/>
        <v>46.434758442582876</v>
      </c>
      <c r="Q2222" s="3">
        <f>P2222</f>
        <v>46.434758442582876</v>
      </c>
    </row>
    <row r="2223" spans="1:17" x14ac:dyDescent="0.25">
      <c r="A2223" s="3" t="s">
        <v>158</v>
      </c>
      <c r="B2223" s="3" t="s">
        <v>351</v>
      </c>
      <c r="C2223" s="3" t="s">
        <v>352</v>
      </c>
      <c r="D2223" s="3">
        <v>0.36</v>
      </c>
      <c r="E2223" s="3">
        <v>0.57999999999999996</v>
      </c>
      <c r="F2223" s="3" t="s">
        <v>360</v>
      </c>
      <c r="G2223" s="2">
        <v>1720</v>
      </c>
      <c r="H2223" s="3">
        <v>0.99114536400566722</v>
      </c>
      <c r="I2223" s="3">
        <v>3917.5116728563676</v>
      </c>
      <c r="J2223" s="3">
        <v>9.1490888246231385</v>
      </c>
      <c r="K2223" s="3">
        <v>1</v>
      </c>
      <c r="L2223" s="3">
        <f t="shared" si="132"/>
        <v>9.1490888246231385</v>
      </c>
      <c r="M2223" s="4">
        <f t="shared" si="134"/>
        <v>9.1490888246231385</v>
      </c>
      <c r="N2223" s="3">
        <v>1.3841423834396336</v>
      </c>
      <c r="O2223" s="3">
        <v>1</v>
      </c>
      <c r="P2223" s="3">
        <f t="shared" si="133"/>
        <v>1.3841423834396336</v>
      </c>
      <c r="Q2223" s="3">
        <f>P2223</f>
        <v>1.3841423834396336</v>
      </c>
    </row>
    <row r="2224" spans="1:17" x14ac:dyDescent="0.25">
      <c r="A2224" s="3" t="s">
        <v>158</v>
      </c>
      <c r="B2224" s="3" t="s">
        <v>8</v>
      </c>
      <c r="C2224" s="3" t="s">
        <v>9</v>
      </c>
      <c r="D2224" s="3">
        <v>0.56000000000000005</v>
      </c>
      <c r="E2224" s="3">
        <v>0.48</v>
      </c>
      <c r="F2224" s="3" t="s">
        <v>255</v>
      </c>
      <c r="G2224" s="2">
        <v>1720</v>
      </c>
      <c r="H2224" s="3">
        <v>7.2070700848819582</v>
      </c>
      <c r="I2224" s="3">
        <v>26393.362316092505</v>
      </c>
      <c r="J2224" s="3">
        <v>56.22251362008668</v>
      </c>
      <c r="K2224" s="3">
        <v>1</v>
      </c>
      <c r="L2224" s="3">
        <f t="shared" si="132"/>
        <v>56.22251362008668</v>
      </c>
      <c r="M2224" s="4">
        <f t="shared" si="134"/>
        <v>56.22251362008668</v>
      </c>
      <c r="N2224" s="3">
        <v>7.8195657699267267</v>
      </c>
      <c r="O2224" s="3">
        <v>1</v>
      </c>
      <c r="P2224" s="3">
        <f t="shared" si="133"/>
        <v>7.8195657699267267</v>
      </c>
      <c r="Q2224" s="3">
        <f>P2224</f>
        <v>7.8195657699267267</v>
      </c>
    </row>
    <row r="2225" spans="1:17" x14ac:dyDescent="0.25">
      <c r="A2225" s="3" t="s">
        <v>158</v>
      </c>
      <c r="B2225" s="3" t="s">
        <v>8</v>
      </c>
      <c r="C2225" s="3" t="s">
        <v>9</v>
      </c>
      <c r="D2225" s="3">
        <v>0.56000000000000005</v>
      </c>
      <c r="E2225" s="3">
        <v>0.48</v>
      </c>
      <c r="F2225" s="3" t="s">
        <v>163</v>
      </c>
      <c r="G2225" s="2">
        <v>1720</v>
      </c>
      <c r="H2225" s="3">
        <v>11.357115555834836</v>
      </c>
      <c r="I2225" s="3">
        <v>46663.922572895404</v>
      </c>
      <c r="J2225" s="3">
        <v>99.89303256309735</v>
      </c>
      <c r="K2225" s="3">
        <v>1</v>
      </c>
      <c r="L2225" s="3">
        <f t="shared" si="132"/>
        <v>99.89303256309735</v>
      </c>
      <c r="M2225" s="4">
        <f t="shared" si="134"/>
        <v>99.89303256309735</v>
      </c>
      <c r="N2225" s="3">
        <v>13.808136848325075</v>
      </c>
      <c r="O2225" s="3">
        <v>1</v>
      </c>
      <c r="P2225" s="3">
        <f t="shared" si="133"/>
        <v>13.808136848325075</v>
      </c>
      <c r="Q2225" s="3">
        <f>P2225</f>
        <v>13.808136848325075</v>
      </c>
    </row>
    <row r="2226" spans="1:17" x14ac:dyDescent="0.25">
      <c r="A2226" s="3" t="s">
        <v>158</v>
      </c>
      <c r="B2226" s="3" t="s">
        <v>8</v>
      </c>
      <c r="C2226" s="3" t="s">
        <v>9</v>
      </c>
      <c r="D2226" s="3">
        <v>0.56000000000000005</v>
      </c>
      <c r="E2226" s="3">
        <v>0.48</v>
      </c>
      <c r="F2226" s="3" t="s">
        <v>163</v>
      </c>
      <c r="G2226" s="2">
        <v>1720</v>
      </c>
      <c r="H2226" s="3">
        <v>1.3979132731453241</v>
      </c>
      <c r="I2226" s="3">
        <v>5772.4876443214434</v>
      </c>
      <c r="J2226" s="3">
        <v>11.680830491291269</v>
      </c>
      <c r="K2226" s="3">
        <f>1-0.712</f>
        <v>0.28800000000000003</v>
      </c>
      <c r="L2226" s="3">
        <f t="shared" si="132"/>
        <v>3.3640791814918858</v>
      </c>
      <c r="M2226" s="4">
        <f t="shared" si="134"/>
        <v>3.3640791814918858</v>
      </c>
      <c r="N2226" s="3">
        <v>1.6067608959546404</v>
      </c>
      <c r="O2226" s="3">
        <f>1-0.531</f>
        <v>0.46899999999999997</v>
      </c>
      <c r="P2226" s="3">
        <f t="shared" si="133"/>
        <v>0.75357086020272634</v>
      </c>
      <c r="Q2226" s="3">
        <f>P2226</f>
        <v>0.75357086020272634</v>
      </c>
    </row>
    <row r="2227" spans="1:17" x14ac:dyDescent="0.25">
      <c r="A2227" s="3" t="s">
        <v>158</v>
      </c>
      <c r="B2227" s="3" t="s">
        <v>8</v>
      </c>
      <c r="C2227" s="3" t="s">
        <v>9</v>
      </c>
      <c r="D2227" s="3">
        <v>0.56000000000000005</v>
      </c>
      <c r="E2227" s="3">
        <v>0.48</v>
      </c>
      <c r="F2227" s="3" t="s">
        <v>163</v>
      </c>
      <c r="G2227" s="2">
        <v>1720</v>
      </c>
      <c r="H2227" s="3">
        <v>0.61466735548837748</v>
      </c>
      <c r="I2227" s="3">
        <v>2439.5775948158584</v>
      </c>
      <c r="J2227" s="3">
        <v>5.4106267430532915</v>
      </c>
      <c r="K2227" s="3">
        <v>1</v>
      </c>
      <c r="L2227" s="3">
        <f t="shared" si="132"/>
        <v>5.4106267430532915</v>
      </c>
      <c r="M2227" s="4">
        <f t="shared" si="134"/>
        <v>5.4106267430532915</v>
      </c>
      <c r="N2227" s="3">
        <v>0.76136524851307963</v>
      </c>
      <c r="O2227" s="3">
        <v>1</v>
      </c>
      <c r="P2227" s="3">
        <f t="shared" si="133"/>
        <v>0.76136524851307963</v>
      </c>
      <c r="Q2227" s="3">
        <f>P2227</f>
        <v>0.76136524851307963</v>
      </c>
    </row>
    <row r="2228" spans="1:17" x14ac:dyDescent="0.25">
      <c r="A2228" s="3" t="s">
        <v>158</v>
      </c>
      <c r="B2228" s="3" t="s">
        <v>8</v>
      </c>
      <c r="C2228" s="3" t="s">
        <v>9</v>
      </c>
      <c r="D2228" s="3">
        <v>0.56000000000000005</v>
      </c>
      <c r="E2228" s="3">
        <v>0.48</v>
      </c>
      <c r="F2228" s="3" t="s">
        <v>260</v>
      </c>
      <c r="G2228" s="2">
        <v>1720</v>
      </c>
      <c r="H2228" s="3">
        <v>1.0851580780499024E-2</v>
      </c>
      <c r="I2228" s="3">
        <v>42.419605724332932</v>
      </c>
      <c r="J2228" s="3">
        <v>0.10431521901773387</v>
      </c>
      <c r="K2228" s="3">
        <v>1</v>
      </c>
      <c r="L2228" s="3">
        <f t="shared" si="132"/>
        <v>0.10431521901773387</v>
      </c>
      <c r="M2228" s="4">
        <f t="shared" si="134"/>
        <v>0.10431521901773387</v>
      </c>
      <c r="N2228" s="3">
        <v>1.3873698936741605E-2</v>
      </c>
      <c r="O2228" s="3">
        <v>1</v>
      </c>
      <c r="P2228" s="3">
        <f t="shared" si="133"/>
        <v>1.3873698936741605E-2</v>
      </c>
      <c r="Q2228" s="3">
        <f>P2228</f>
        <v>1.3873698936741605E-2</v>
      </c>
    </row>
    <row r="2229" spans="1:17" x14ac:dyDescent="0.25">
      <c r="A2229" s="3" t="s">
        <v>158</v>
      </c>
      <c r="B2229" s="3" t="s">
        <v>8</v>
      </c>
      <c r="C2229" s="3" t="s">
        <v>9</v>
      </c>
      <c r="D2229" s="3">
        <v>0.56000000000000005</v>
      </c>
      <c r="E2229" s="3">
        <v>0.48</v>
      </c>
      <c r="F2229" s="3" t="s">
        <v>166</v>
      </c>
      <c r="G2229" s="2">
        <v>1720</v>
      </c>
      <c r="H2229" s="3">
        <v>28.878856035969282</v>
      </c>
      <c r="I2229" s="3">
        <v>112602.49178683896</v>
      </c>
      <c r="J2229" s="3">
        <v>234.21971951841496</v>
      </c>
      <c r="K2229" s="3">
        <v>1</v>
      </c>
      <c r="L2229" s="3">
        <f t="shared" si="132"/>
        <v>234.21971951841496</v>
      </c>
      <c r="M2229" s="4">
        <f t="shared" si="134"/>
        <v>234.21971951841496</v>
      </c>
      <c r="N2229" s="3">
        <v>31.194336250597463</v>
      </c>
      <c r="O2229" s="3">
        <v>1</v>
      </c>
      <c r="P2229" s="3">
        <f t="shared" si="133"/>
        <v>31.194336250597463</v>
      </c>
      <c r="Q2229" s="3">
        <f>P2229</f>
        <v>31.194336250597463</v>
      </c>
    </row>
    <row r="2230" spans="1:17" x14ac:dyDescent="0.25">
      <c r="A2230" s="3" t="s">
        <v>158</v>
      </c>
      <c r="B2230" s="3" t="s">
        <v>310</v>
      </c>
      <c r="C2230" s="3" t="s">
        <v>9</v>
      </c>
      <c r="D2230" s="3">
        <v>0.56000000000000005</v>
      </c>
      <c r="E2230" s="3">
        <v>0.48</v>
      </c>
      <c r="F2230" s="3" t="s">
        <v>17</v>
      </c>
      <c r="G2230" s="2">
        <v>2000</v>
      </c>
      <c r="H2230" s="3">
        <v>0.47526525341876857</v>
      </c>
      <c r="I2230" s="3">
        <v>1083.5080096077861</v>
      </c>
      <c r="J2230" s="3">
        <v>2.3814263421899189</v>
      </c>
      <c r="K2230" s="3">
        <v>1</v>
      </c>
      <c r="L2230" s="3">
        <f t="shared" si="132"/>
        <v>2.3814263421899189</v>
      </c>
      <c r="M2230" s="4">
        <f t="shared" si="134"/>
        <v>2.3814263421899189</v>
      </c>
      <c r="N2230" s="3">
        <v>0.33419331119147294</v>
      </c>
      <c r="O2230" s="3">
        <v>1</v>
      </c>
      <c r="P2230" s="3">
        <f t="shared" si="133"/>
        <v>0.33419331119147294</v>
      </c>
      <c r="Q2230" s="3">
        <f>P2230</f>
        <v>0.33419331119147294</v>
      </c>
    </row>
    <row r="2231" spans="1:17" x14ac:dyDescent="0.25">
      <c r="A2231" s="3" t="s">
        <v>158</v>
      </c>
      <c r="B2231" s="3" t="s">
        <v>89</v>
      </c>
      <c r="C2231" s="3" t="s">
        <v>9</v>
      </c>
      <c r="D2231" s="3">
        <v>0.56000000000000005</v>
      </c>
      <c r="E2231" s="3">
        <v>0.48</v>
      </c>
      <c r="F2231" s="3" t="s">
        <v>17</v>
      </c>
      <c r="G2231" s="2">
        <v>2000</v>
      </c>
      <c r="H2231" s="3">
        <v>9.0924801254779215</v>
      </c>
      <c r="I2231" s="3">
        <v>35231.920107830832</v>
      </c>
      <c r="J2231" s="3">
        <v>70.849343790192478</v>
      </c>
      <c r="K2231" s="3">
        <v>1</v>
      </c>
      <c r="L2231" s="3">
        <f t="shared" si="132"/>
        <v>70.849343790192478</v>
      </c>
      <c r="M2231" s="4">
        <f t="shared" si="134"/>
        <v>70.849343790192478</v>
      </c>
      <c r="N2231" s="3">
        <v>9.2583454030663752</v>
      </c>
      <c r="O2231" s="3">
        <v>1</v>
      </c>
      <c r="P2231" s="3">
        <f t="shared" si="133"/>
        <v>9.2583454030663752</v>
      </c>
      <c r="Q2231" s="3">
        <f>P2231</f>
        <v>9.2583454030663752</v>
      </c>
    </row>
    <row r="2232" spans="1:17" x14ac:dyDescent="0.25">
      <c r="A2232" s="3" t="s">
        <v>158</v>
      </c>
      <c r="B2232" s="3" t="s">
        <v>310</v>
      </c>
      <c r="C2232" s="3" t="s">
        <v>9</v>
      </c>
      <c r="D2232" s="3">
        <v>0.56000000000000005</v>
      </c>
      <c r="E2232" s="3">
        <v>0.48</v>
      </c>
      <c r="F2232" s="3" t="s">
        <v>17</v>
      </c>
      <c r="G2232" s="2">
        <v>2000</v>
      </c>
      <c r="H2232" s="3">
        <v>1.5989513410718508</v>
      </c>
      <c r="I2232" s="3">
        <v>6031.9320860989092</v>
      </c>
      <c r="J2232" s="3">
        <v>12.672657203377863</v>
      </c>
      <c r="K2232" s="3">
        <v>1</v>
      </c>
      <c r="L2232" s="3">
        <f t="shared" si="132"/>
        <v>12.672657203377863</v>
      </c>
      <c r="M2232" s="4">
        <f t="shared" si="134"/>
        <v>12.672657203377863</v>
      </c>
      <c r="N2232" s="3">
        <v>1.7596167181658595</v>
      </c>
      <c r="O2232" s="3">
        <v>1</v>
      </c>
      <c r="P2232" s="3">
        <f t="shared" si="133"/>
        <v>1.7596167181658595</v>
      </c>
      <c r="Q2232" s="3">
        <f>P2232</f>
        <v>1.7596167181658595</v>
      </c>
    </row>
    <row r="2233" spans="1:17" x14ac:dyDescent="0.25">
      <c r="A2233" s="3" t="s">
        <v>158</v>
      </c>
      <c r="B2233" s="3" t="s">
        <v>310</v>
      </c>
      <c r="C2233" s="3" t="s">
        <v>9</v>
      </c>
      <c r="D2233" s="3">
        <v>0.56000000000000005</v>
      </c>
      <c r="E2233" s="3">
        <v>0.48</v>
      </c>
      <c r="F2233" s="3" t="s">
        <v>17</v>
      </c>
      <c r="G2233" s="2">
        <v>2000</v>
      </c>
      <c r="H2233" s="3">
        <v>8.385212882832791</v>
      </c>
      <c r="I2233" s="3">
        <v>30327.517300593667</v>
      </c>
      <c r="J2233" s="3">
        <v>63.748409149549126</v>
      </c>
      <c r="K2233" s="3">
        <v>1</v>
      </c>
      <c r="L2233" s="3">
        <f t="shared" si="132"/>
        <v>63.748409149549126</v>
      </c>
      <c r="M2233" s="4">
        <f t="shared" si="134"/>
        <v>63.748409149549126</v>
      </c>
      <c r="N2233" s="3">
        <v>8.9327237708648912</v>
      </c>
      <c r="O2233" s="3">
        <v>1</v>
      </c>
      <c r="P2233" s="3">
        <f t="shared" si="133"/>
        <v>8.9327237708648912</v>
      </c>
      <c r="Q2233" s="3">
        <f>P2233</f>
        <v>8.9327237708648912</v>
      </c>
    </row>
    <row r="2234" spans="1:17" x14ac:dyDescent="0.25">
      <c r="A2234" s="3" t="s">
        <v>158</v>
      </c>
      <c r="B2234" s="3" t="s">
        <v>310</v>
      </c>
      <c r="C2234" s="3" t="s">
        <v>9</v>
      </c>
      <c r="D2234" s="3">
        <v>0.56000000000000005</v>
      </c>
      <c r="E2234" s="3">
        <v>0.48</v>
      </c>
      <c r="F2234" s="3" t="s">
        <v>17</v>
      </c>
      <c r="G2234" s="2">
        <v>2000</v>
      </c>
      <c r="H2234" s="3">
        <v>2.8489704487073945E-2</v>
      </c>
      <c r="I2234" s="3">
        <v>97.872678017866235</v>
      </c>
      <c r="J2234" s="3">
        <v>0.2627658010595918</v>
      </c>
      <c r="K2234" s="3">
        <v>1</v>
      </c>
      <c r="L2234" s="3">
        <f t="shared" si="132"/>
        <v>0.2627658010595918</v>
      </c>
      <c r="M2234" s="4">
        <f t="shared" si="134"/>
        <v>0.2627658010595918</v>
      </c>
      <c r="N2234" s="3">
        <v>4.0655906191273149E-2</v>
      </c>
      <c r="O2234" s="3">
        <v>1</v>
      </c>
      <c r="P2234" s="3">
        <f t="shared" si="133"/>
        <v>4.0655906191273149E-2</v>
      </c>
      <c r="Q2234" s="3">
        <f>P2234</f>
        <v>4.0655906191273149E-2</v>
      </c>
    </row>
    <row r="2235" spans="1:17" x14ac:dyDescent="0.25">
      <c r="A2235" s="3" t="s">
        <v>158</v>
      </c>
      <c r="B2235" s="3" t="s">
        <v>310</v>
      </c>
      <c r="C2235" s="3" t="s">
        <v>9</v>
      </c>
      <c r="D2235" s="3">
        <v>0.56000000000000005</v>
      </c>
      <c r="E2235" s="3">
        <v>0.48</v>
      </c>
      <c r="F2235" s="3" t="s">
        <v>275</v>
      </c>
      <c r="G2235" s="2">
        <v>3000</v>
      </c>
      <c r="H2235" s="3">
        <v>1.1953311615819331</v>
      </c>
      <c r="I2235" s="3">
        <v>4565.0842367316336</v>
      </c>
      <c r="J2235" s="3">
        <v>9.0214171790405597</v>
      </c>
      <c r="K2235" s="3">
        <v>1</v>
      </c>
      <c r="L2235" s="3">
        <f t="shared" si="132"/>
        <v>9.0214171790405597</v>
      </c>
      <c r="M2235" s="3">
        <v>0</v>
      </c>
      <c r="N2235" s="3">
        <v>1.2508103806505593</v>
      </c>
      <c r="O2235" s="3">
        <v>1</v>
      </c>
      <c r="P2235" s="3">
        <f t="shared" si="133"/>
        <v>1.2508103806505593</v>
      </c>
      <c r="Q2235" s="3">
        <v>0</v>
      </c>
    </row>
    <row r="2236" spans="1:17" x14ac:dyDescent="0.25">
      <c r="A2236" s="3" t="s">
        <v>158</v>
      </c>
      <c r="B2236" s="3" t="s">
        <v>8</v>
      </c>
      <c r="C2236" s="3" t="s">
        <v>9</v>
      </c>
      <c r="D2236" s="3">
        <v>0.56000000000000005</v>
      </c>
      <c r="E2236" s="3">
        <v>0.48</v>
      </c>
      <c r="F2236" s="3" t="s">
        <v>183</v>
      </c>
      <c r="G2236" s="2">
        <v>1730</v>
      </c>
      <c r="H2236" s="3">
        <v>0.1190084822534952</v>
      </c>
      <c r="I2236" s="3">
        <v>512.24162881289431</v>
      </c>
      <c r="J2236" s="3">
        <v>1.1981066860095018</v>
      </c>
      <c r="K2236" s="3">
        <f>1-0.712</f>
        <v>0.28800000000000003</v>
      </c>
      <c r="L2236" s="3">
        <f t="shared" si="132"/>
        <v>0.34505472557073658</v>
      </c>
      <c r="M2236" s="4">
        <f t="shared" ref="M2236:M2267" si="135">L2236</f>
        <v>0.34505472557073658</v>
      </c>
      <c r="N2236" s="3">
        <v>0.15489466024920659</v>
      </c>
      <c r="O2236" s="3">
        <f>1-0.531</f>
        <v>0.46899999999999997</v>
      </c>
      <c r="P2236" s="3">
        <f t="shared" si="133"/>
        <v>7.2645595656877893E-2</v>
      </c>
      <c r="Q2236" s="3">
        <f>P2236</f>
        <v>7.2645595656877893E-2</v>
      </c>
    </row>
    <row r="2237" spans="1:17" x14ac:dyDescent="0.25">
      <c r="A2237" s="3" t="s">
        <v>158</v>
      </c>
      <c r="B2237" s="3" t="s">
        <v>310</v>
      </c>
      <c r="C2237" s="3" t="s">
        <v>9</v>
      </c>
      <c r="D2237" s="3">
        <v>0.56000000000000005</v>
      </c>
      <c r="E2237" s="3">
        <v>0.48</v>
      </c>
      <c r="F2237" s="3" t="s">
        <v>320</v>
      </c>
      <c r="G2237" s="2">
        <v>1730</v>
      </c>
      <c r="H2237" s="3">
        <v>0.3722686769582364</v>
      </c>
      <c r="I2237" s="3">
        <v>1526.3586741077002</v>
      </c>
      <c r="J2237" s="3">
        <v>3.1630324682676187</v>
      </c>
      <c r="K2237" s="3">
        <v>1</v>
      </c>
      <c r="L2237" s="3">
        <f t="shared" si="132"/>
        <v>3.1630324682676187</v>
      </c>
      <c r="M2237" s="4">
        <f t="shared" si="135"/>
        <v>3.1630324682676187</v>
      </c>
      <c r="N2237" s="3">
        <v>0.43817272144614772</v>
      </c>
      <c r="O2237" s="3">
        <v>1</v>
      </c>
      <c r="P2237" s="3">
        <f t="shared" si="133"/>
        <v>0.43817272144614772</v>
      </c>
      <c r="Q2237" s="3">
        <f>P2237</f>
        <v>0.43817272144614772</v>
      </c>
    </row>
    <row r="2238" spans="1:17" x14ac:dyDescent="0.25">
      <c r="A2238" s="3" t="s">
        <v>158</v>
      </c>
      <c r="B2238" s="3" t="s">
        <v>310</v>
      </c>
      <c r="C2238" s="3" t="s">
        <v>9</v>
      </c>
      <c r="D2238" s="3">
        <v>0.56000000000000005</v>
      </c>
      <c r="E2238" s="3">
        <v>0.48</v>
      </c>
      <c r="F2238" s="3" t="s">
        <v>320</v>
      </c>
      <c r="G2238" s="2">
        <v>1730</v>
      </c>
      <c r="H2238" s="3">
        <v>5.7734347163386515</v>
      </c>
      <c r="I2238" s="3">
        <v>23596.256939759161</v>
      </c>
      <c r="J2238" s="3">
        <v>51.507473810787992</v>
      </c>
      <c r="K2238" s="3">
        <v>1</v>
      </c>
      <c r="L2238" s="3">
        <f t="shared" si="132"/>
        <v>51.507473810787992</v>
      </c>
      <c r="M2238" s="4">
        <f t="shared" si="135"/>
        <v>51.507473810787992</v>
      </c>
      <c r="N2238" s="3">
        <v>7.104896783789135</v>
      </c>
      <c r="O2238" s="3">
        <v>1</v>
      </c>
      <c r="P2238" s="3">
        <f t="shared" si="133"/>
        <v>7.104896783789135</v>
      </c>
      <c r="Q2238" s="3">
        <f>P2238</f>
        <v>7.104896783789135</v>
      </c>
    </row>
    <row r="2239" spans="1:17" x14ac:dyDescent="0.25">
      <c r="A2239" s="3" t="s">
        <v>158</v>
      </c>
      <c r="B2239" s="3" t="s">
        <v>351</v>
      </c>
      <c r="C2239" s="3" t="s">
        <v>352</v>
      </c>
      <c r="D2239" s="3">
        <v>0.36</v>
      </c>
      <c r="E2239" s="3">
        <v>0.57999999999999996</v>
      </c>
      <c r="F2239" s="3" t="s">
        <v>272</v>
      </c>
      <c r="G2239" s="2">
        <v>1730</v>
      </c>
      <c r="H2239" s="3">
        <v>0.13229726446222104</v>
      </c>
      <c r="I2239" s="3">
        <v>16.632012654759766</v>
      </c>
      <c r="J2239" s="3">
        <v>3.8948695782319222E-2</v>
      </c>
      <c r="K2239" s="3">
        <v>1</v>
      </c>
      <c r="L2239" s="3">
        <f t="shared" si="132"/>
        <v>3.8948695782319222E-2</v>
      </c>
      <c r="M2239" s="4">
        <f t="shared" si="135"/>
        <v>3.8948695782319222E-2</v>
      </c>
      <c r="N2239" s="3">
        <v>5.0550121437812354E-3</v>
      </c>
      <c r="O2239" s="3">
        <v>1</v>
      </c>
      <c r="P2239" s="3">
        <f t="shared" si="133"/>
        <v>5.0550121437812354E-3</v>
      </c>
      <c r="Q2239" s="3">
        <f>P2239</f>
        <v>5.0550121437812354E-3</v>
      </c>
    </row>
    <row r="2240" spans="1:17" x14ac:dyDescent="0.25">
      <c r="A2240" s="3" t="s">
        <v>158</v>
      </c>
      <c r="B2240" s="3" t="s">
        <v>8</v>
      </c>
      <c r="C2240" s="3" t="s">
        <v>9</v>
      </c>
      <c r="D2240" s="3">
        <v>0.56000000000000005</v>
      </c>
      <c r="E2240" s="3">
        <v>0.48</v>
      </c>
      <c r="F2240" s="3" t="s">
        <v>77</v>
      </c>
      <c r="G2240" s="2">
        <v>1730</v>
      </c>
      <c r="H2240" s="3">
        <v>145.29770190047378</v>
      </c>
      <c r="I2240" s="3">
        <v>543029.25059232314</v>
      </c>
      <c r="J2240" s="3">
        <v>1182.1626544854639</v>
      </c>
      <c r="K2240" s="3">
        <f>1-0.712</f>
        <v>0.28800000000000003</v>
      </c>
      <c r="L2240" s="3">
        <f t="shared" si="132"/>
        <v>340.46284449181366</v>
      </c>
      <c r="M2240" s="4">
        <f t="shared" si="135"/>
        <v>340.46284449181366</v>
      </c>
      <c r="N2240" s="3">
        <v>144.90801178091152</v>
      </c>
      <c r="O2240" s="3">
        <f>1-0.531</f>
        <v>0.46899999999999997</v>
      </c>
      <c r="P2240" s="3">
        <f t="shared" si="133"/>
        <v>67.961857525247495</v>
      </c>
      <c r="Q2240" s="3">
        <f>P2240</f>
        <v>67.961857525247495</v>
      </c>
    </row>
    <row r="2241" spans="1:17" x14ac:dyDescent="0.25">
      <c r="A2241" s="3" t="s">
        <v>158</v>
      </c>
      <c r="B2241" s="3" t="s">
        <v>8</v>
      </c>
      <c r="C2241" s="3" t="s">
        <v>9</v>
      </c>
      <c r="D2241" s="3">
        <v>0.56000000000000005</v>
      </c>
      <c r="E2241" s="3">
        <v>0.48</v>
      </c>
      <c r="F2241" s="3" t="s">
        <v>19</v>
      </c>
      <c r="G2241" s="2">
        <v>1740</v>
      </c>
      <c r="H2241" s="3">
        <v>5.1595725549845629E-3</v>
      </c>
      <c r="I2241" s="3">
        <v>20.926431113040117</v>
      </c>
      <c r="J2241" s="3">
        <v>4.5428231333837346E-2</v>
      </c>
      <c r="K2241" s="3">
        <f>1-0.712</f>
        <v>0.28800000000000003</v>
      </c>
      <c r="L2241" s="3">
        <f t="shared" si="132"/>
        <v>1.3083330624145156E-2</v>
      </c>
      <c r="M2241" s="4">
        <f t="shared" si="135"/>
        <v>1.3083330624145156E-2</v>
      </c>
      <c r="N2241" s="3">
        <v>6.4003469965051244E-3</v>
      </c>
      <c r="O2241" s="3">
        <f>1-0.531</f>
        <v>0.46899999999999997</v>
      </c>
      <c r="P2241" s="3">
        <f t="shared" si="133"/>
        <v>3.0017627413609031E-3</v>
      </c>
      <c r="Q2241" s="3">
        <f>P2241</f>
        <v>3.0017627413609031E-3</v>
      </c>
    </row>
    <row r="2242" spans="1:17" x14ac:dyDescent="0.25">
      <c r="A2242" s="3" t="s">
        <v>158</v>
      </c>
      <c r="B2242" s="3" t="s">
        <v>8</v>
      </c>
      <c r="C2242" s="3" t="s">
        <v>9</v>
      </c>
      <c r="D2242" s="3">
        <v>0.56000000000000005</v>
      </c>
      <c r="E2242" s="3">
        <v>0.48</v>
      </c>
      <c r="F2242" s="3" t="s">
        <v>11</v>
      </c>
      <c r="G2242" s="2">
        <v>1740</v>
      </c>
      <c r="H2242" s="3">
        <v>57.030633090787887</v>
      </c>
      <c r="I2242" s="3">
        <v>224841.20708327138</v>
      </c>
      <c r="J2242" s="3">
        <v>453.61502274075008</v>
      </c>
      <c r="K2242" s="3">
        <v>1</v>
      </c>
      <c r="L2242" s="3">
        <f t="shared" ref="L2242:L2305" si="136">J2242*K2242</f>
        <v>453.61502274075008</v>
      </c>
      <c r="M2242" s="4">
        <f t="shared" si="135"/>
        <v>453.61502274075008</v>
      </c>
      <c r="N2242" s="3">
        <v>61.942616296776336</v>
      </c>
      <c r="O2242" s="3">
        <v>1</v>
      </c>
      <c r="P2242" s="3">
        <f t="shared" ref="P2242:P2305" si="137">N2242*O2242</f>
        <v>61.942616296776336</v>
      </c>
      <c r="Q2242" s="3">
        <f>P2242</f>
        <v>61.942616296776336</v>
      </c>
    </row>
    <row r="2243" spans="1:17" x14ac:dyDescent="0.25">
      <c r="A2243" s="3" t="s">
        <v>158</v>
      </c>
      <c r="B2243" s="3" t="s">
        <v>8</v>
      </c>
      <c r="C2243" s="3" t="s">
        <v>9</v>
      </c>
      <c r="D2243" s="3">
        <v>0.56000000000000005</v>
      </c>
      <c r="E2243" s="3">
        <v>0.48</v>
      </c>
      <c r="F2243" s="3" t="s">
        <v>11</v>
      </c>
      <c r="G2243" s="2">
        <v>1740</v>
      </c>
      <c r="H2243" s="3">
        <v>32.984752281528628</v>
      </c>
      <c r="I2243" s="3">
        <v>130260.05502689957</v>
      </c>
      <c r="J2243" s="3">
        <v>251.81758629090766</v>
      </c>
      <c r="K2243" s="3">
        <v>1</v>
      </c>
      <c r="L2243" s="3">
        <f t="shared" si="136"/>
        <v>251.81758629090766</v>
      </c>
      <c r="M2243" s="4">
        <f t="shared" si="135"/>
        <v>251.81758629090766</v>
      </c>
      <c r="N2243" s="3">
        <v>33.949796252715977</v>
      </c>
      <c r="O2243" s="3">
        <v>1</v>
      </c>
      <c r="P2243" s="3">
        <f t="shared" si="137"/>
        <v>33.949796252715977</v>
      </c>
      <c r="Q2243" s="3">
        <f>P2243</f>
        <v>33.949796252715977</v>
      </c>
    </row>
    <row r="2244" spans="1:17" x14ac:dyDescent="0.25">
      <c r="A2244" s="3" t="s">
        <v>158</v>
      </c>
      <c r="B2244" s="3" t="s">
        <v>8</v>
      </c>
      <c r="C2244" s="3" t="s">
        <v>9</v>
      </c>
      <c r="D2244" s="3">
        <v>0.56000000000000005</v>
      </c>
      <c r="E2244" s="3">
        <v>0.48</v>
      </c>
      <c r="F2244" s="3" t="s">
        <v>183</v>
      </c>
      <c r="G2244" s="2">
        <v>1740</v>
      </c>
      <c r="H2244" s="3">
        <v>72.516198756673845</v>
      </c>
      <c r="I2244" s="3">
        <v>281386.32241267804</v>
      </c>
      <c r="J2244" s="3">
        <v>571.30243748536157</v>
      </c>
      <c r="K2244" s="3">
        <v>1</v>
      </c>
      <c r="L2244" s="3">
        <f t="shared" si="136"/>
        <v>571.30243748536157</v>
      </c>
      <c r="M2244" s="4">
        <f t="shared" si="135"/>
        <v>571.30243748536157</v>
      </c>
      <c r="N2244" s="3">
        <v>77.857229999603121</v>
      </c>
      <c r="O2244" s="3">
        <v>1</v>
      </c>
      <c r="P2244" s="3">
        <f t="shared" si="137"/>
        <v>77.857229999603121</v>
      </c>
      <c r="Q2244" s="3">
        <f>P2244</f>
        <v>77.857229999603121</v>
      </c>
    </row>
    <row r="2245" spans="1:17" x14ac:dyDescent="0.25">
      <c r="A2245" s="3" t="s">
        <v>158</v>
      </c>
      <c r="B2245" s="3" t="s">
        <v>8</v>
      </c>
      <c r="C2245" s="3" t="s">
        <v>9</v>
      </c>
      <c r="D2245" s="3">
        <v>0.56000000000000005</v>
      </c>
      <c r="E2245" s="3">
        <v>0.48</v>
      </c>
      <c r="F2245" s="3" t="s">
        <v>183</v>
      </c>
      <c r="G2245" s="2">
        <v>1740</v>
      </c>
      <c r="H2245" s="3">
        <v>21.188751845442013</v>
      </c>
      <c r="I2245" s="3">
        <v>90276.207813206711</v>
      </c>
      <c r="J2245" s="3">
        <v>178.90388596137151</v>
      </c>
      <c r="K2245" s="3">
        <f>1-0.712</f>
        <v>0.28800000000000003</v>
      </c>
      <c r="L2245" s="3">
        <f t="shared" si="136"/>
        <v>51.524319156875002</v>
      </c>
      <c r="M2245" s="4">
        <f t="shared" si="135"/>
        <v>51.524319156875002</v>
      </c>
      <c r="N2245" s="3">
        <v>24.910833029490064</v>
      </c>
      <c r="O2245" s="3">
        <f>1-0.531</f>
        <v>0.46899999999999997</v>
      </c>
      <c r="P2245" s="3">
        <f t="shared" si="137"/>
        <v>11.68318069083084</v>
      </c>
      <c r="Q2245" s="3">
        <f>P2245</f>
        <v>11.68318069083084</v>
      </c>
    </row>
    <row r="2246" spans="1:17" x14ac:dyDescent="0.25">
      <c r="A2246" s="3" t="s">
        <v>158</v>
      </c>
      <c r="B2246" s="3" t="s">
        <v>310</v>
      </c>
      <c r="C2246" s="3" t="s">
        <v>9</v>
      </c>
      <c r="D2246" s="3">
        <v>0.56000000000000005</v>
      </c>
      <c r="E2246" s="3">
        <v>0.48</v>
      </c>
      <c r="F2246" s="3" t="s">
        <v>320</v>
      </c>
      <c r="G2246" s="2">
        <v>1740</v>
      </c>
      <c r="H2246" s="3">
        <v>2.2975102273934218</v>
      </c>
      <c r="I2246" s="3">
        <v>8999.5293489587293</v>
      </c>
      <c r="J2246" s="3">
        <v>18.18044375842392</v>
      </c>
      <c r="K2246" s="3">
        <v>1</v>
      </c>
      <c r="L2246" s="3">
        <f t="shared" si="136"/>
        <v>18.18044375842392</v>
      </c>
      <c r="M2246" s="4">
        <f t="shared" si="135"/>
        <v>18.18044375842392</v>
      </c>
      <c r="N2246" s="3">
        <v>2.4355116493026383</v>
      </c>
      <c r="O2246" s="3">
        <v>1</v>
      </c>
      <c r="P2246" s="3">
        <f t="shared" si="137"/>
        <v>2.4355116493026383</v>
      </c>
      <c r="Q2246" s="3">
        <f>P2246</f>
        <v>2.4355116493026383</v>
      </c>
    </row>
    <row r="2247" spans="1:17" x14ac:dyDescent="0.25">
      <c r="A2247" s="3" t="s">
        <v>158</v>
      </c>
      <c r="B2247" s="3" t="s">
        <v>89</v>
      </c>
      <c r="C2247" s="3" t="s">
        <v>9</v>
      </c>
      <c r="D2247" s="3">
        <v>0.56000000000000005</v>
      </c>
      <c r="E2247" s="3">
        <v>0.48</v>
      </c>
      <c r="F2247" s="3" t="s">
        <v>277</v>
      </c>
      <c r="G2247" s="2">
        <v>1740</v>
      </c>
      <c r="H2247" s="3">
        <v>13.894088861831651</v>
      </c>
      <c r="I2247" s="3">
        <v>56773.259082114615</v>
      </c>
      <c r="J2247" s="3">
        <v>122.26147925112213</v>
      </c>
      <c r="K2247" s="3">
        <v>1</v>
      </c>
      <c r="L2247" s="3">
        <f t="shared" si="136"/>
        <v>122.26147925112213</v>
      </c>
      <c r="M2247" s="4">
        <f t="shared" si="135"/>
        <v>122.26147925112213</v>
      </c>
      <c r="N2247" s="3">
        <v>17.289858303062655</v>
      </c>
      <c r="O2247" s="3">
        <v>1</v>
      </c>
      <c r="P2247" s="3">
        <f t="shared" si="137"/>
        <v>17.289858303062655</v>
      </c>
      <c r="Q2247" s="3">
        <f>P2247</f>
        <v>17.289858303062655</v>
      </c>
    </row>
    <row r="2248" spans="1:17" x14ac:dyDescent="0.25">
      <c r="A2248" s="3" t="s">
        <v>158</v>
      </c>
      <c r="B2248" s="3" t="s">
        <v>89</v>
      </c>
      <c r="C2248" s="3" t="s">
        <v>9</v>
      </c>
      <c r="D2248" s="3">
        <v>0.56000000000000005</v>
      </c>
      <c r="E2248" s="3">
        <v>0.48</v>
      </c>
      <c r="F2248" s="3" t="s">
        <v>294</v>
      </c>
      <c r="G2248" s="2">
        <v>1740</v>
      </c>
      <c r="H2248" s="3">
        <v>1.739599741590319E-3</v>
      </c>
      <c r="I2248" s="3">
        <v>7.1020034629098845</v>
      </c>
      <c r="J2248" s="3">
        <v>1.6410627292687413E-2</v>
      </c>
      <c r="K2248" s="3">
        <v>1</v>
      </c>
      <c r="L2248" s="3">
        <f t="shared" si="136"/>
        <v>1.6410627292687413E-2</v>
      </c>
      <c r="M2248" s="4">
        <f t="shared" si="135"/>
        <v>1.6410627292687413E-2</v>
      </c>
      <c r="N2248" s="3">
        <v>2.330347623093774E-3</v>
      </c>
      <c r="O2248" s="3">
        <v>1</v>
      </c>
      <c r="P2248" s="3">
        <f t="shared" si="137"/>
        <v>2.330347623093774E-3</v>
      </c>
      <c r="Q2248" s="3">
        <f>P2248</f>
        <v>2.330347623093774E-3</v>
      </c>
    </row>
    <row r="2249" spans="1:17" x14ac:dyDescent="0.25">
      <c r="A2249" s="3" t="s">
        <v>158</v>
      </c>
      <c r="B2249" s="3" t="s">
        <v>8</v>
      </c>
      <c r="C2249" s="3" t="s">
        <v>9</v>
      </c>
      <c r="D2249" s="3">
        <v>0.56000000000000005</v>
      </c>
      <c r="E2249" s="3">
        <v>0.48</v>
      </c>
      <c r="F2249" s="3" t="s">
        <v>184</v>
      </c>
      <c r="G2249" s="2">
        <v>1740</v>
      </c>
      <c r="H2249" s="3">
        <v>15.750424477489299</v>
      </c>
      <c r="I2249" s="3">
        <v>63187.347030173034</v>
      </c>
      <c r="J2249" s="3">
        <v>131.50916682063627</v>
      </c>
      <c r="K2249" s="3">
        <v>1</v>
      </c>
      <c r="L2249" s="3">
        <f t="shared" si="136"/>
        <v>131.50916682063627</v>
      </c>
      <c r="M2249" s="4">
        <f t="shared" si="135"/>
        <v>131.50916682063627</v>
      </c>
      <c r="N2249" s="3">
        <v>18.168590737002088</v>
      </c>
      <c r="O2249" s="3">
        <v>1</v>
      </c>
      <c r="P2249" s="3">
        <f t="shared" si="137"/>
        <v>18.168590737002088</v>
      </c>
      <c r="Q2249" s="3">
        <f>P2249</f>
        <v>18.168590737002088</v>
      </c>
    </row>
    <row r="2250" spans="1:17" x14ac:dyDescent="0.25">
      <c r="A2250" s="3" t="s">
        <v>158</v>
      </c>
      <c r="B2250" s="3" t="s">
        <v>8</v>
      </c>
      <c r="C2250" s="3" t="s">
        <v>9</v>
      </c>
      <c r="D2250" s="3">
        <v>0.56000000000000005</v>
      </c>
      <c r="E2250" s="3">
        <v>0.48</v>
      </c>
      <c r="F2250" s="3" t="s">
        <v>184</v>
      </c>
      <c r="G2250" s="2">
        <v>1740</v>
      </c>
      <c r="H2250" s="3">
        <v>17.553803399634166</v>
      </c>
      <c r="I2250" s="3">
        <v>69692.73215827439</v>
      </c>
      <c r="J2250" s="3">
        <v>140.90779713944028</v>
      </c>
      <c r="K2250" s="3">
        <v>1</v>
      </c>
      <c r="L2250" s="3">
        <f t="shared" si="136"/>
        <v>140.90779713944028</v>
      </c>
      <c r="M2250" s="4">
        <f t="shared" si="135"/>
        <v>140.90779713944028</v>
      </c>
      <c r="N2250" s="3">
        <v>19.319836736564213</v>
      </c>
      <c r="O2250" s="3">
        <v>1</v>
      </c>
      <c r="P2250" s="3">
        <f t="shared" si="137"/>
        <v>19.319836736564213</v>
      </c>
      <c r="Q2250" s="3">
        <f>P2250</f>
        <v>19.319836736564213</v>
      </c>
    </row>
    <row r="2251" spans="1:17" x14ac:dyDescent="0.25">
      <c r="A2251" s="3" t="s">
        <v>158</v>
      </c>
      <c r="B2251" s="3" t="s">
        <v>8</v>
      </c>
      <c r="C2251" s="3" t="s">
        <v>9</v>
      </c>
      <c r="D2251" s="3">
        <v>0.56000000000000005</v>
      </c>
      <c r="E2251" s="3">
        <v>0.48</v>
      </c>
      <c r="F2251" s="3" t="s">
        <v>184</v>
      </c>
      <c r="G2251" s="2">
        <v>1740</v>
      </c>
      <c r="H2251" s="3">
        <v>0.81652908874292485</v>
      </c>
      <c r="I2251" s="3">
        <v>3310.8779875092901</v>
      </c>
      <c r="J2251" s="3">
        <v>7.132415086405631</v>
      </c>
      <c r="K2251" s="3">
        <f>1-0.712</f>
        <v>0.28800000000000003</v>
      </c>
      <c r="L2251" s="3">
        <f t="shared" si="136"/>
        <v>2.0541355448848222</v>
      </c>
      <c r="M2251" s="4">
        <f t="shared" si="135"/>
        <v>2.0541355448848222</v>
      </c>
      <c r="N2251" s="3">
        <v>1.0023092956632653</v>
      </c>
      <c r="O2251" s="3">
        <f>1-0.531</f>
        <v>0.46899999999999997</v>
      </c>
      <c r="P2251" s="3">
        <f t="shared" si="137"/>
        <v>0.47008305966607139</v>
      </c>
      <c r="Q2251" s="3">
        <f>P2251</f>
        <v>0.47008305966607139</v>
      </c>
    </row>
    <row r="2252" spans="1:17" x14ac:dyDescent="0.25">
      <c r="A2252" s="3" t="s">
        <v>158</v>
      </c>
      <c r="B2252" s="3" t="s">
        <v>351</v>
      </c>
      <c r="C2252" s="3" t="s">
        <v>352</v>
      </c>
      <c r="D2252" s="3">
        <v>0.36</v>
      </c>
      <c r="E2252" s="3">
        <v>0.57999999999999996</v>
      </c>
      <c r="F2252" s="3" t="s">
        <v>283</v>
      </c>
      <c r="G2252" s="2">
        <v>1740</v>
      </c>
      <c r="H2252" s="3">
        <v>0.10105116350756402</v>
      </c>
      <c r="I2252" s="3">
        <v>402.26453906862702</v>
      </c>
      <c r="J2252" s="3">
        <v>0.92518688026902374</v>
      </c>
      <c r="K2252" s="3">
        <v>1</v>
      </c>
      <c r="L2252" s="3">
        <f t="shared" si="136"/>
        <v>0.92518688026902374</v>
      </c>
      <c r="M2252" s="4">
        <f t="shared" si="135"/>
        <v>0.92518688026902374</v>
      </c>
      <c r="N2252" s="3">
        <v>0.12398972987004445</v>
      </c>
      <c r="O2252" s="3">
        <v>1</v>
      </c>
      <c r="P2252" s="3">
        <f t="shared" si="137"/>
        <v>0.12398972987004445</v>
      </c>
      <c r="Q2252" s="3">
        <f>P2252</f>
        <v>0.12398972987004445</v>
      </c>
    </row>
    <row r="2253" spans="1:17" x14ac:dyDescent="0.25">
      <c r="A2253" s="3" t="s">
        <v>158</v>
      </c>
      <c r="B2253" s="3" t="s">
        <v>89</v>
      </c>
      <c r="C2253" s="3" t="s">
        <v>9</v>
      </c>
      <c r="D2253" s="3">
        <v>0.56000000000000005</v>
      </c>
      <c r="E2253" s="3">
        <v>0.48</v>
      </c>
      <c r="F2253" s="3" t="s">
        <v>283</v>
      </c>
      <c r="G2253" s="2">
        <v>1740</v>
      </c>
      <c r="H2253" s="3">
        <v>2.5804504708314271E-2</v>
      </c>
      <c r="I2253" s="3">
        <v>107.22215744653685</v>
      </c>
      <c r="J2253" s="3">
        <v>0.24158285404876656</v>
      </c>
      <c r="K2253" s="3">
        <v>1</v>
      </c>
      <c r="L2253" s="3">
        <f t="shared" si="136"/>
        <v>0.24158285404876656</v>
      </c>
      <c r="M2253" s="4">
        <f t="shared" si="135"/>
        <v>0.24158285404876656</v>
      </c>
      <c r="N2253" s="3">
        <v>3.5312371388268066E-2</v>
      </c>
      <c r="O2253" s="3">
        <v>1</v>
      </c>
      <c r="P2253" s="3">
        <f t="shared" si="137"/>
        <v>3.5312371388268066E-2</v>
      </c>
      <c r="Q2253" s="3">
        <f>P2253</f>
        <v>3.5312371388268066E-2</v>
      </c>
    </row>
    <row r="2254" spans="1:17" x14ac:dyDescent="0.25">
      <c r="A2254" s="3" t="s">
        <v>158</v>
      </c>
      <c r="B2254" s="3" t="s">
        <v>310</v>
      </c>
      <c r="C2254" s="3" t="s">
        <v>9</v>
      </c>
      <c r="D2254" s="3">
        <v>0.56000000000000005</v>
      </c>
      <c r="E2254" s="3">
        <v>0.48</v>
      </c>
      <c r="F2254" s="3" t="s">
        <v>283</v>
      </c>
      <c r="G2254" s="2">
        <v>1740</v>
      </c>
      <c r="H2254" s="3">
        <v>1.0045225154630483E-2</v>
      </c>
      <c r="I2254" s="3">
        <v>37.912968618015462</v>
      </c>
      <c r="J2254" s="3">
        <v>8.3278905404697678E-2</v>
      </c>
      <c r="K2254" s="3">
        <v>1</v>
      </c>
      <c r="L2254" s="3">
        <f t="shared" si="136"/>
        <v>8.3278905404697678E-2</v>
      </c>
      <c r="M2254" s="4">
        <f t="shared" si="135"/>
        <v>8.3278905404697678E-2</v>
      </c>
      <c r="N2254" s="3">
        <v>1.1057354481512771E-2</v>
      </c>
      <c r="O2254" s="3">
        <v>1</v>
      </c>
      <c r="P2254" s="3">
        <f t="shared" si="137"/>
        <v>1.1057354481512771E-2</v>
      </c>
      <c r="Q2254" s="3">
        <f>P2254</f>
        <v>1.1057354481512771E-2</v>
      </c>
    </row>
    <row r="2255" spans="1:17" x14ac:dyDescent="0.25">
      <c r="A2255" s="3" t="s">
        <v>158</v>
      </c>
      <c r="B2255" s="3" t="s">
        <v>89</v>
      </c>
      <c r="C2255" s="3" t="s">
        <v>9</v>
      </c>
      <c r="D2255" s="3">
        <v>0.56000000000000005</v>
      </c>
      <c r="E2255" s="3">
        <v>0.48</v>
      </c>
      <c r="F2255" s="3" t="s">
        <v>283</v>
      </c>
      <c r="G2255" s="2">
        <v>1740</v>
      </c>
      <c r="H2255" s="3">
        <v>9.3530031692388451E-4</v>
      </c>
      <c r="I2255" s="3">
        <v>3.8211686655766943</v>
      </c>
      <c r="J2255" s="3">
        <v>8.1005183801066832E-3</v>
      </c>
      <c r="K2255" s="3">
        <v>1</v>
      </c>
      <c r="L2255" s="3">
        <f t="shared" si="136"/>
        <v>8.1005183801066832E-3</v>
      </c>
      <c r="M2255" s="4">
        <f t="shared" si="135"/>
        <v>8.1005183801066832E-3</v>
      </c>
      <c r="N2255" s="3">
        <v>1.0787269102437358E-3</v>
      </c>
      <c r="O2255" s="3">
        <v>1</v>
      </c>
      <c r="P2255" s="3">
        <f t="shared" si="137"/>
        <v>1.0787269102437358E-3</v>
      </c>
      <c r="Q2255" s="3">
        <f>P2255</f>
        <v>1.0787269102437358E-3</v>
      </c>
    </row>
    <row r="2256" spans="1:17" x14ac:dyDescent="0.25">
      <c r="A2256" s="3" t="s">
        <v>158</v>
      </c>
      <c r="B2256" s="3" t="s">
        <v>8</v>
      </c>
      <c r="C2256" s="3" t="s">
        <v>9</v>
      </c>
      <c r="D2256" s="3">
        <v>0.56000000000000005</v>
      </c>
      <c r="E2256" s="3">
        <v>0.48</v>
      </c>
      <c r="F2256" s="3" t="s">
        <v>59</v>
      </c>
      <c r="G2256" s="2">
        <v>1740</v>
      </c>
      <c r="H2256" s="3">
        <v>6.8758660198934641E-4</v>
      </c>
      <c r="I2256" s="3">
        <v>2.7333675331661409</v>
      </c>
      <c r="J2256" s="3">
        <v>5.6618148499747532E-3</v>
      </c>
      <c r="K2256" s="3">
        <v>1</v>
      </c>
      <c r="L2256" s="3">
        <f t="shared" si="136"/>
        <v>5.6618148499747532E-3</v>
      </c>
      <c r="M2256" s="4">
        <f t="shared" si="135"/>
        <v>5.6618148499747532E-3</v>
      </c>
      <c r="N2256" s="3">
        <v>7.6018135761206655E-4</v>
      </c>
      <c r="O2256" s="3">
        <v>1</v>
      </c>
      <c r="P2256" s="3">
        <f t="shared" si="137"/>
        <v>7.6018135761206655E-4</v>
      </c>
      <c r="Q2256" s="3">
        <f>P2256</f>
        <v>7.6018135761206655E-4</v>
      </c>
    </row>
    <row r="2257" spans="1:17" x14ac:dyDescent="0.25">
      <c r="A2257" s="3" t="s">
        <v>158</v>
      </c>
      <c r="B2257" s="3" t="s">
        <v>8</v>
      </c>
      <c r="C2257" s="3" t="s">
        <v>9</v>
      </c>
      <c r="D2257" s="3">
        <v>0.56000000000000005</v>
      </c>
      <c r="E2257" s="3">
        <v>0.48</v>
      </c>
      <c r="F2257" s="3" t="s">
        <v>59</v>
      </c>
      <c r="G2257" s="2">
        <v>1740</v>
      </c>
      <c r="H2257" s="3">
        <v>5.7311526657296613E-3</v>
      </c>
      <c r="I2257" s="3">
        <v>23.459264215339736</v>
      </c>
      <c r="J2257" s="3">
        <v>5.2787024435915375E-2</v>
      </c>
      <c r="K2257" s="3">
        <v>1</v>
      </c>
      <c r="L2257" s="3">
        <f t="shared" si="136"/>
        <v>5.2787024435915375E-2</v>
      </c>
      <c r="M2257" s="4">
        <f t="shared" si="135"/>
        <v>5.2787024435915375E-2</v>
      </c>
      <c r="N2257" s="3">
        <v>7.022456826059122E-3</v>
      </c>
      <c r="O2257" s="3">
        <v>1</v>
      </c>
      <c r="P2257" s="3">
        <f t="shared" si="137"/>
        <v>7.022456826059122E-3</v>
      </c>
      <c r="Q2257" s="3">
        <f>P2257</f>
        <v>7.022456826059122E-3</v>
      </c>
    </row>
    <row r="2258" spans="1:17" x14ac:dyDescent="0.25">
      <c r="A2258" s="3" t="s">
        <v>158</v>
      </c>
      <c r="B2258" s="3" t="s">
        <v>8</v>
      </c>
      <c r="C2258" s="3" t="s">
        <v>9</v>
      </c>
      <c r="D2258" s="3">
        <v>0.56000000000000005</v>
      </c>
      <c r="E2258" s="3">
        <v>0.48</v>
      </c>
      <c r="F2258" s="3" t="s">
        <v>59</v>
      </c>
      <c r="G2258" s="2">
        <v>1740</v>
      </c>
      <c r="H2258" s="3">
        <v>3.7982626154151251E-4</v>
      </c>
      <c r="I2258" s="3">
        <v>1.4973475142448132</v>
      </c>
      <c r="J2258" s="3">
        <v>3.1402867200539188E-3</v>
      </c>
      <c r="K2258" s="3">
        <f>1-0.712</f>
        <v>0.28800000000000003</v>
      </c>
      <c r="L2258" s="3">
        <f t="shared" si="136"/>
        <v>9.0440257537552869E-4</v>
      </c>
      <c r="M2258" s="4">
        <f t="shared" si="135"/>
        <v>9.0440257537552869E-4</v>
      </c>
      <c r="N2258" s="3">
        <v>4.0423001353361422E-4</v>
      </c>
      <c r="O2258" s="3">
        <f>1-0.531</f>
        <v>0.46899999999999997</v>
      </c>
      <c r="P2258" s="3">
        <f t="shared" si="137"/>
        <v>1.8958387634726505E-4</v>
      </c>
      <c r="Q2258" s="3">
        <f>P2258</f>
        <v>1.8958387634726505E-4</v>
      </c>
    </row>
    <row r="2259" spans="1:17" x14ac:dyDescent="0.25">
      <c r="A2259" s="3" t="s">
        <v>158</v>
      </c>
      <c r="B2259" s="3" t="s">
        <v>89</v>
      </c>
      <c r="C2259" s="3" t="s">
        <v>9</v>
      </c>
      <c r="D2259" s="3">
        <v>0.56000000000000005</v>
      </c>
      <c r="E2259" s="3">
        <v>0.48</v>
      </c>
      <c r="F2259" s="3" t="s">
        <v>264</v>
      </c>
      <c r="G2259" s="2">
        <v>1740</v>
      </c>
      <c r="H2259" s="3">
        <v>401.90970342182254</v>
      </c>
      <c r="I2259" s="3">
        <v>1619255.2410946861</v>
      </c>
      <c r="J2259" s="3">
        <v>3247.1881450775572</v>
      </c>
      <c r="K2259" s="3">
        <v>1</v>
      </c>
      <c r="L2259" s="3">
        <f t="shared" si="136"/>
        <v>3247.1881450775572</v>
      </c>
      <c r="M2259" s="4">
        <f t="shared" si="135"/>
        <v>3247.1881450775572</v>
      </c>
      <c r="N2259" s="3">
        <v>441.80823402471407</v>
      </c>
      <c r="O2259" s="3">
        <v>1</v>
      </c>
      <c r="P2259" s="3">
        <f t="shared" si="137"/>
        <v>441.80823402471407</v>
      </c>
      <c r="Q2259" s="3">
        <f>P2259</f>
        <v>441.80823402471407</v>
      </c>
    </row>
    <row r="2260" spans="1:17" x14ac:dyDescent="0.25">
      <c r="A2260" s="3" t="s">
        <v>158</v>
      </c>
      <c r="B2260" s="3" t="s">
        <v>310</v>
      </c>
      <c r="C2260" s="3" t="s">
        <v>9</v>
      </c>
      <c r="D2260" s="3">
        <v>0.56000000000000005</v>
      </c>
      <c r="E2260" s="3">
        <v>0.48</v>
      </c>
      <c r="F2260" s="3" t="s">
        <v>264</v>
      </c>
      <c r="G2260" s="2">
        <v>1740</v>
      </c>
      <c r="H2260" s="3">
        <v>3.1269801228905529</v>
      </c>
      <c r="I2260" s="3">
        <v>12276.704718051653</v>
      </c>
      <c r="J2260" s="3">
        <v>24.924809961947286</v>
      </c>
      <c r="K2260" s="3">
        <v>1</v>
      </c>
      <c r="L2260" s="3">
        <f t="shared" si="136"/>
        <v>24.924809961947286</v>
      </c>
      <c r="M2260" s="4">
        <f t="shared" si="135"/>
        <v>24.924809961947286</v>
      </c>
      <c r="N2260" s="3">
        <v>3.3873279080500867</v>
      </c>
      <c r="O2260" s="3">
        <v>1</v>
      </c>
      <c r="P2260" s="3">
        <f t="shared" si="137"/>
        <v>3.3873279080500867</v>
      </c>
      <c r="Q2260" s="3">
        <f>P2260</f>
        <v>3.3873279080500867</v>
      </c>
    </row>
    <row r="2261" spans="1:17" x14ac:dyDescent="0.25">
      <c r="A2261" s="3" t="s">
        <v>158</v>
      </c>
      <c r="B2261" s="3" t="s">
        <v>310</v>
      </c>
      <c r="C2261" s="3" t="s">
        <v>9</v>
      </c>
      <c r="D2261" s="3">
        <v>0.56000000000000005</v>
      </c>
      <c r="E2261" s="3">
        <v>0.48</v>
      </c>
      <c r="F2261" s="3" t="s">
        <v>264</v>
      </c>
      <c r="G2261" s="2">
        <v>1740</v>
      </c>
      <c r="H2261" s="3">
        <v>18.979777631843579</v>
      </c>
      <c r="I2261" s="3">
        <v>72486.710162802963</v>
      </c>
      <c r="J2261" s="3">
        <v>158.66668949794229</v>
      </c>
      <c r="K2261" s="3">
        <v>1</v>
      </c>
      <c r="L2261" s="3">
        <f t="shared" si="136"/>
        <v>158.66668949794229</v>
      </c>
      <c r="M2261" s="4">
        <f t="shared" si="135"/>
        <v>158.66668949794229</v>
      </c>
      <c r="N2261" s="3">
        <v>21.349887450155634</v>
      </c>
      <c r="O2261" s="3">
        <v>1</v>
      </c>
      <c r="P2261" s="3">
        <f t="shared" si="137"/>
        <v>21.349887450155634</v>
      </c>
      <c r="Q2261" s="3">
        <f>P2261</f>
        <v>21.349887450155634</v>
      </c>
    </row>
    <row r="2262" spans="1:17" x14ac:dyDescent="0.25">
      <c r="A2262" s="3" t="s">
        <v>158</v>
      </c>
      <c r="B2262" s="3" t="s">
        <v>310</v>
      </c>
      <c r="C2262" s="3" t="s">
        <v>9</v>
      </c>
      <c r="D2262" s="3">
        <v>0.56000000000000005</v>
      </c>
      <c r="E2262" s="3">
        <v>0.48</v>
      </c>
      <c r="F2262" s="3" t="s">
        <v>264</v>
      </c>
      <c r="G2262" s="2">
        <v>1740</v>
      </c>
      <c r="H2262" s="3">
        <v>1.1398347236973629</v>
      </c>
      <c r="I2262" s="3">
        <v>4364.4186349996971</v>
      </c>
      <c r="J2262" s="3">
        <v>9.5589275077029683</v>
      </c>
      <c r="K2262" s="3">
        <v>1</v>
      </c>
      <c r="L2262" s="3">
        <f t="shared" si="136"/>
        <v>9.5589275077029683</v>
      </c>
      <c r="M2262" s="4">
        <f t="shared" si="135"/>
        <v>9.5589275077029683</v>
      </c>
      <c r="N2262" s="3">
        <v>1.2704183800247559</v>
      </c>
      <c r="O2262" s="3">
        <v>1</v>
      </c>
      <c r="P2262" s="3">
        <f t="shared" si="137"/>
        <v>1.2704183800247559</v>
      </c>
      <c r="Q2262" s="3">
        <f>P2262</f>
        <v>1.2704183800247559</v>
      </c>
    </row>
    <row r="2263" spans="1:17" x14ac:dyDescent="0.25">
      <c r="A2263" s="3" t="s">
        <v>158</v>
      </c>
      <c r="B2263" s="3" t="s">
        <v>8</v>
      </c>
      <c r="C2263" s="3" t="s">
        <v>9</v>
      </c>
      <c r="D2263" s="3">
        <v>0.56000000000000005</v>
      </c>
      <c r="E2263" s="3">
        <v>0.48</v>
      </c>
      <c r="F2263" s="3" t="s">
        <v>250</v>
      </c>
      <c r="G2263" s="2">
        <v>1740</v>
      </c>
      <c r="H2263" s="3">
        <v>0.27088508859696825</v>
      </c>
      <c r="I2263" s="3">
        <v>1056.782028122851</v>
      </c>
      <c r="J2263" s="3">
        <v>2.2570538097869872</v>
      </c>
      <c r="K2263" s="3">
        <v>1</v>
      </c>
      <c r="L2263" s="3">
        <f t="shared" si="136"/>
        <v>2.2570538097869872</v>
      </c>
      <c r="M2263" s="4">
        <f t="shared" si="135"/>
        <v>2.2570538097869872</v>
      </c>
      <c r="N2263" s="3">
        <v>0.27349083018640302</v>
      </c>
      <c r="O2263" s="3">
        <v>1</v>
      </c>
      <c r="P2263" s="3">
        <f t="shared" si="137"/>
        <v>0.27349083018640302</v>
      </c>
      <c r="Q2263" s="3">
        <f>P2263</f>
        <v>0.27349083018640302</v>
      </c>
    </row>
    <row r="2264" spans="1:17" x14ac:dyDescent="0.25">
      <c r="A2264" s="3" t="s">
        <v>158</v>
      </c>
      <c r="B2264" s="3" t="s">
        <v>351</v>
      </c>
      <c r="C2264" s="3" t="s">
        <v>352</v>
      </c>
      <c r="D2264" s="3">
        <v>0.36</v>
      </c>
      <c r="E2264" s="3">
        <v>0.57999999999999996</v>
      </c>
      <c r="F2264" s="3" t="s">
        <v>272</v>
      </c>
      <c r="G2264" s="2">
        <v>1740</v>
      </c>
      <c r="H2264" s="3">
        <v>1.5629950613952641</v>
      </c>
      <c r="I2264" s="3">
        <v>5922.7974055034101</v>
      </c>
      <c r="J2264" s="3">
        <v>14.506115906099845</v>
      </c>
      <c r="K2264" s="3">
        <v>1</v>
      </c>
      <c r="L2264" s="3">
        <f t="shared" si="136"/>
        <v>14.506115906099845</v>
      </c>
      <c r="M2264" s="4">
        <f t="shared" si="135"/>
        <v>14.506115906099845</v>
      </c>
      <c r="N2264" s="3">
        <v>2.2916382157250714</v>
      </c>
      <c r="O2264" s="3">
        <v>1</v>
      </c>
      <c r="P2264" s="3">
        <f t="shared" si="137"/>
        <v>2.2916382157250714</v>
      </c>
      <c r="Q2264" s="3">
        <f>P2264</f>
        <v>2.2916382157250714</v>
      </c>
    </row>
    <row r="2265" spans="1:17" x14ac:dyDescent="0.25">
      <c r="A2265" s="3" t="s">
        <v>158</v>
      </c>
      <c r="B2265" s="3" t="s">
        <v>8</v>
      </c>
      <c r="C2265" s="3" t="s">
        <v>9</v>
      </c>
      <c r="D2265" s="3">
        <v>0.56000000000000005</v>
      </c>
      <c r="E2265" s="3">
        <v>0.48</v>
      </c>
      <c r="F2265" s="3" t="s">
        <v>163</v>
      </c>
      <c r="G2265" s="2">
        <v>1740</v>
      </c>
      <c r="H2265" s="3">
        <v>4.0640739072090835</v>
      </c>
      <c r="I2265" s="3">
        <v>15776.56282415868</v>
      </c>
      <c r="J2265" s="3">
        <v>31.103015060503331</v>
      </c>
      <c r="K2265" s="3">
        <v>1</v>
      </c>
      <c r="L2265" s="3">
        <f t="shared" si="136"/>
        <v>31.103015060503331</v>
      </c>
      <c r="M2265" s="4">
        <f t="shared" si="135"/>
        <v>31.103015060503331</v>
      </c>
      <c r="N2265" s="3">
        <v>3.9548991382013496</v>
      </c>
      <c r="O2265" s="3">
        <v>1</v>
      </c>
      <c r="P2265" s="3">
        <f t="shared" si="137"/>
        <v>3.9548991382013496</v>
      </c>
      <c r="Q2265" s="3">
        <f>P2265</f>
        <v>3.9548991382013496</v>
      </c>
    </row>
    <row r="2266" spans="1:17" x14ac:dyDescent="0.25">
      <c r="A2266" s="3" t="s">
        <v>158</v>
      </c>
      <c r="B2266" s="3" t="s">
        <v>8</v>
      </c>
      <c r="C2266" s="3" t="s">
        <v>9</v>
      </c>
      <c r="D2266" s="3">
        <v>0.56000000000000005</v>
      </c>
      <c r="E2266" s="3">
        <v>0.48</v>
      </c>
      <c r="F2266" s="3" t="s">
        <v>163</v>
      </c>
      <c r="G2266" s="2">
        <v>1740</v>
      </c>
      <c r="H2266" s="3">
        <v>0.12677650535643423</v>
      </c>
      <c r="I2266" s="3">
        <v>505.76499725546688</v>
      </c>
      <c r="J2266" s="3">
        <v>1.0593542344693816</v>
      </c>
      <c r="K2266" s="3">
        <v>1</v>
      </c>
      <c r="L2266" s="3">
        <f t="shared" si="136"/>
        <v>1.0593542344693816</v>
      </c>
      <c r="M2266" s="4">
        <f t="shared" si="135"/>
        <v>1.0593542344693816</v>
      </c>
      <c r="N2266" s="3">
        <v>0.13944546877629846</v>
      </c>
      <c r="O2266" s="3">
        <v>1</v>
      </c>
      <c r="P2266" s="3">
        <f t="shared" si="137"/>
        <v>0.13944546877629846</v>
      </c>
      <c r="Q2266" s="3">
        <f>P2266</f>
        <v>0.13944546877629846</v>
      </c>
    </row>
    <row r="2267" spans="1:17" x14ac:dyDescent="0.25">
      <c r="A2267" s="3" t="s">
        <v>158</v>
      </c>
      <c r="B2267" s="3" t="s">
        <v>89</v>
      </c>
      <c r="C2267" s="3" t="s">
        <v>9</v>
      </c>
      <c r="D2267" s="3">
        <v>0.56000000000000005</v>
      </c>
      <c r="E2267" s="3">
        <v>0.48</v>
      </c>
      <c r="F2267" s="3" t="s">
        <v>17</v>
      </c>
      <c r="G2267" s="2">
        <v>2000</v>
      </c>
      <c r="H2267" s="3">
        <v>0.61985948104443067</v>
      </c>
      <c r="I2267" s="3">
        <v>2352.423595832232</v>
      </c>
      <c r="J2267" s="3">
        <v>4.7590920424320871</v>
      </c>
      <c r="K2267" s="3">
        <v>1</v>
      </c>
      <c r="L2267" s="3">
        <f t="shared" si="136"/>
        <v>4.7590920424320871</v>
      </c>
      <c r="M2267" s="4">
        <f t="shared" si="135"/>
        <v>4.7590920424320871</v>
      </c>
      <c r="N2267" s="3">
        <v>0.63244870192697733</v>
      </c>
      <c r="O2267" s="3">
        <v>1</v>
      </c>
      <c r="P2267" s="3">
        <f t="shared" si="137"/>
        <v>0.63244870192697733</v>
      </c>
      <c r="Q2267" s="3">
        <f>P2267</f>
        <v>0.63244870192697733</v>
      </c>
    </row>
    <row r="2268" spans="1:17" x14ac:dyDescent="0.25">
      <c r="A2268" s="3" t="s">
        <v>158</v>
      </c>
      <c r="B2268" s="3" t="s">
        <v>89</v>
      </c>
      <c r="C2268" s="3" t="s">
        <v>9</v>
      </c>
      <c r="D2268" s="3">
        <v>0.56000000000000005</v>
      </c>
      <c r="E2268" s="3">
        <v>0.48</v>
      </c>
      <c r="F2268" s="3" t="s">
        <v>264</v>
      </c>
      <c r="G2268" s="2">
        <v>3000</v>
      </c>
      <c r="H2268" s="3">
        <v>2.7874659577887803E-2</v>
      </c>
      <c r="I2268" s="3">
        <v>110.55539562070169</v>
      </c>
      <c r="J2268" s="3">
        <v>0.21503983549132838</v>
      </c>
      <c r="K2268" s="3">
        <v>1</v>
      </c>
      <c r="L2268" s="3">
        <f t="shared" si="136"/>
        <v>0.21503983549132838</v>
      </c>
      <c r="M2268" s="3">
        <v>0</v>
      </c>
      <c r="N2268" s="3">
        <v>2.988074954827117E-2</v>
      </c>
      <c r="O2268" s="3">
        <v>1</v>
      </c>
      <c r="P2268" s="3">
        <f t="shared" si="137"/>
        <v>2.988074954827117E-2</v>
      </c>
      <c r="Q2268" s="3">
        <v>0</v>
      </c>
    </row>
    <row r="2269" spans="1:17" x14ac:dyDescent="0.25">
      <c r="A2269" s="3" t="s">
        <v>158</v>
      </c>
      <c r="B2269" s="3" t="s">
        <v>8</v>
      </c>
      <c r="C2269" s="3" t="s">
        <v>9</v>
      </c>
      <c r="D2269" s="3">
        <v>0.56000000000000005</v>
      </c>
      <c r="E2269" s="3">
        <v>0.48</v>
      </c>
      <c r="F2269" s="3" t="s">
        <v>19</v>
      </c>
      <c r="G2269" s="2">
        <v>1750</v>
      </c>
      <c r="H2269" s="3">
        <v>1.6181709435683775</v>
      </c>
      <c r="I2269" s="3">
        <v>6406.947736055633</v>
      </c>
      <c r="J2269" s="3">
        <v>13.625067370647383</v>
      </c>
      <c r="K2269" s="3">
        <v>1</v>
      </c>
      <c r="L2269" s="3">
        <f t="shared" si="136"/>
        <v>13.625067370647383</v>
      </c>
      <c r="M2269" s="4">
        <f t="shared" ref="M2269:M2332" si="138">L2269</f>
        <v>13.625067370647383</v>
      </c>
      <c r="N2269" s="3">
        <v>1.847494553139621</v>
      </c>
      <c r="O2269" s="3">
        <v>1</v>
      </c>
      <c r="P2269" s="3">
        <f t="shared" si="137"/>
        <v>1.847494553139621</v>
      </c>
      <c r="Q2269" s="3">
        <f>P2269</f>
        <v>1.847494553139621</v>
      </c>
    </row>
    <row r="2270" spans="1:17" x14ac:dyDescent="0.25">
      <c r="A2270" s="3" t="s">
        <v>158</v>
      </c>
      <c r="B2270" s="3" t="s">
        <v>8</v>
      </c>
      <c r="C2270" s="3" t="s">
        <v>9</v>
      </c>
      <c r="D2270" s="3">
        <v>0.56000000000000005</v>
      </c>
      <c r="E2270" s="3">
        <v>0.48</v>
      </c>
      <c r="F2270" s="3" t="s">
        <v>19</v>
      </c>
      <c r="G2270" s="2">
        <v>1750</v>
      </c>
      <c r="H2270" s="3">
        <v>282.54589289854619</v>
      </c>
      <c r="I2270" s="3">
        <v>1011695.9974105568</v>
      </c>
      <c r="J2270" s="3">
        <v>2020.6346366017078</v>
      </c>
      <c r="K2270" s="3">
        <v>1</v>
      </c>
      <c r="L2270" s="3">
        <f t="shared" si="136"/>
        <v>2020.6346366017078</v>
      </c>
      <c r="M2270" s="4">
        <f t="shared" si="138"/>
        <v>2020.6346366017078</v>
      </c>
      <c r="N2270" s="3">
        <v>276.83841978064083</v>
      </c>
      <c r="O2270" s="3">
        <v>1</v>
      </c>
      <c r="P2270" s="3">
        <f t="shared" si="137"/>
        <v>276.83841978064083</v>
      </c>
      <c r="Q2270" s="3">
        <f>P2270</f>
        <v>276.83841978064083</v>
      </c>
    </row>
    <row r="2271" spans="1:17" x14ac:dyDescent="0.25">
      <c r="A2271" s="3" t="s">
        <v>158</v>
      </c>
      <c r="B2271" s="3" t="s">
        <v>310</v>
      </c>
      <c r="C2271" s="3" t="s">
        <v>9</v>
      </c>
      <c r="D2271" s="3">
        <v>0.56000000000000005</v>
      </c>
      <c r="E2271" s="3">
        <v>0.48</v>
      </c>
      <c r="F2271" s="3" t="s">
        <v>19</v>
      </c>
      <c r="G2271" s="2">
        <v>1750</v>
      </c>
      <c r="H2271" s="3">
        <v>118.59729557456015</v>
      </c>
      <c r="I2271" s="3">
        <v>425608.37446032226</v>
      </c>
      <c r="J2271" s="3">
        <v>927.05571417951001</v>
      </c>
      <c r="K2271" s="3">
        <v>1</v>
      </c>
      <c r="L2271" s="3">
        <f t="shared" si="136"/>
        <v>927.05571417951001</v>
      </c>
      <c r="M2271" s="4">
        <f t="shared" si="138"/>
        <v>927.05571417951001</v>
      </c>
      <c r="N2271" s="3">
        <v>122.41005114086552</v>
      </c>
      <c r="O2271" s="3">
        <v>1</v>
      </c>
      <c r="P2271" s="3">
        <f t="shared" si="137"/>
        <v>122.41005114086552</v>
      </c>
      <c r="Q2271" s="3">
        <f>P2271</f>
        <v>122.41005114086552</v>
      </c>
    </row>
    <row r="2272" spans="1:17" x14ac:dyDescent="0.25">
      <c r="A2272" s="3" t="s">
        <v>158</v>
      </c>
      <c r="B2272" s="3" t="s">
        <v>310</v>
      </c>
      <c r="C2272" s="3" t="s">
        <v>9</v>
      </c>
      <c r="D2272" s="3">
        <v>0.56000000000000005</v>
      </c>
      <c r="E2272" s="3">
        <v>0.48</v>
      </c>
      <c r="F2272" s="3" t="s">
        <v>19</v>
      </c>
      <c r="G2272" s="2">
        <v>1750</v>
      </c>
      <c r="H2272" s="3">
        <v>18.090424309378928</v>
      </c>
      <c r="I2272" s="3">
        <v>66415.925257640105</v>
      </c>
      <c r="J2272" s="3">
        <v>138.89175506908876</v>
      </c>
      <c r="K2272" s="3">
        <v>1</v>
      </c>
      <c r="L2272" s="3">
        <f t="shared" si="136"/>
        <v>138.89175506908876</v>
      </c>
      <c r="M2272" s="4">
        <f t="shared" si="138"/>
        <v>138.89175506908876</v>
      </c>
      <c r="N2272" s="3">
        <v>18.901479511860838</v>
      </c>
      <c r="O2272" s="3">
        <v>1</v>
      </c>
      <c r="P2272" s="3">
        <f t="shared" si="137"/>
        <v>18.901479511860838</v>
      </c>
      <c r="Q2272" s="3">
        <f>P2272</f>
        <v>18.901479511860838</v>
      </c>
    </row>
    <row r="2273" spans="1:17" x14ac:dyDescent="0.25">
      <c r="A2273" s="3" t="s">
        <v>158</v>
      </c>
      <c r="B2273" s="3" t="s">
        <v>310</v>
      </c>
      <c r="C2273" s="3" t="s">
        <v>9</v>
      </c>
      <c r="D2273" s="3">
        <v>0.56000000000000005</v>
      </c>
      <c r="E2273" s="3">
        <v>0.48</v>
      </c>
      <c r="F2273" s="3" t="s">
        <v>19</v>
      </c>
      <c r="G2273" s="2">
        <v>1750</v>
      </c>
      <c r="H2273" s="3">
        <v>723.9111865128607</v>
      </c>
      <c r="I2273" s="3">
        <v>2677216.8757639313</v>
      </c>
      <c r="J2273" s="3">
        <v>5731.402370037019</v>
      </c>
      <c r="K2273" s="3">
        <v>1</v>
      </c>
      <c r="L2273" s="3">
        <f t="shared" si="136"/>
        <v>5731.402370037019</v>
      </c>
      <c r="M2273" s="4">
        <f t="shared" si="138"/>
        <v>5731.402370037019</v>
      </c>
      <c r="N2273" s="3">
        <v>760.94874143959964</v>
      </c>
      <c r="O2273" s="3">
        <v>1</v>
      </c>
      <c r="P2273" s="3">
        <f t="shared" si="137"/>
        <v>760.94874143959964</v>
      </c>
      <c r="Q2273" s="3">
        <f>P2273</f>
        <v>760.94874143959964</v>
      </c>
    </row>
    <row r="2274" spans="1:17" x14ac:dyDescent="0.25">
      <c r="A2274" s="3" t="s">
        <v>158</v>
      </c>
      <c r="B2274" s="3" t="s">
        <v>8</v>
      </c>
      <c r="C2274" s="3" t="s">
        <v>9</v>
      </c>
      <c r="D2274" s="3">
        <v>0.56000000000000005</v>
      </c>
      <c r="E2274" s="3">
        <v>0.48</v>
      </c>
      <c r="F2274" s="3" t="s">
        <v>19</v>
      </c>
      <c r="G2274" s="2">
        <v>1750</v>
      </c>
      <c r="H2274" s="3">
        <v>41.959844269952434</v>
      </c>
      <c r="I2274" s="3">
        <v>156908.73954045764</v>
      </c>
      <c r="J2274" s="3">
        <v>342.10833293964475</v>
      </c>
      <c r="K2274" s="3">
        <f>1-0.712</f>
        <v>0.28800000000000003</v>
      </c>
      <c r="L2274" s="3">
        <f t="shared" si="136"/>
        <v>98.527199886617694</v>
      </c>
      <c r="M2274" s="4">
        <f t="shared" si="138"/>
        <v>98.527199886617694</v>
      </c>
      <c r="N2274" s="3">
        <v>44.391901735523234</v>
      </c>
      <c r="O2274" s="3">
        <f>1-0.531</f>
        <v>0.46899999999999997</v>
      </c>
      <c r="P2274" s="3">
        <f t="shared" si="137"/>
        <v>20.819801913960397</v>
      </c>
      <c r="Q2274" s="3">
        <f>P2274</f>
        <v>20.819801913960397</v>
      </c>
    </row>
    <row r="2275" spans="1:17" x14ac:dyDescent="0.25">
      <c r="A2275" s="3" t="s">
        <v>158</v>
      </c>
      <c r="B2275" s="3" t="s">
        <v>310</v>
      </c>
      <c r="C2275" s="3" t="s">
        <v>9</v>
      </c>
      <c r="D2275" s="3">
        <v>0.56000000000000005</v>
      </c>
      <c r="E2275" s="3">
        <v>0.48</v>
      </c>
      <c r="F2275" s="3" t="s">
        <v>275</v>
      </c>
      <c r="G2275" s="2">
        <v>1750</v>
      </c>
      <c r="H2275" s="3">
        <v>10.71436978363821</v>
      </c>
      <c r="I2275" s="3">
        <v>35910.528678754301</v>
      </c>
      <c r="J2275" s="3">
        <v>77.775626329988555</v>
      </c>
      <c r="K2275" s="3">
        <v>1</v>
      </c>
      <c r="L2275" s="3">
        <f t="shared" si="136"/>
        <v>77.775626329988555</v>
      </c>
      <c r="M2275" s="4">
        <f t="shared" si="138"/>
        <v>77.775626329988555</v>
      </c>
      <c r="N2275" s="3">
        <v>10.001928340203698</v>
      </c>
      <c r="O2275" s="3">
        <v>1</v>
      </c>
      <c r="P2275" s="3">
        <f t="shared" si="137"/>
        <v>10.001928340203698</v>
      </c>
      <c r="Q2275" s="3">
        <f>P2275</f>
        <v>10.001928340203698</v>
      </c>
    </row>
    <row r="2276" spans="1:17" x14ac:dyDescent="0.25">
      <c r="A2276" s="3" t="s">
        <v>158</v>
      </c>
      <c r="B2276" s="3" t="s">
        <v>310</v>
      </c>
      <c r="C2276" s="3" t="s">
        <v>9</v>
      </c>
      <c r="D2276" s="3">
        <v>0.56000000000000005</v>
      </c>
      <c r="E2276" s="3">
        <v>0.48</v>
      </c>
      <c r="F2276" s="3" t="s">
        <v>275</v>
      </c>
      <c r="G2276" s="2">
        <v>1750</v>
      </c>
      <c r="H2276" s="3">
        <v>55.569712389874248</v>
      </c>
      <c r="I2276" s="3">
        <v>209075.29530783245</v>
      </c>
      <c r="J2276" s="3">
        <v>461.54957868330342</v>
      </c>
      <c r="K2276" s="3">
        <v>1</v>
      </c>
      <c r="L2276" s="3">
        <f t="shared" si="136"/>
        <v>461.54957868330342</v>
      </c>
      <c r="M2276" s="4">
        <f t="shared" si="138"/>
        <v>461.54957868330342</v>
      </c>
      <c r="N2276" s="3">
        <v>63.172222534126909</v>
      </c>
      <c r="O2276" s="3">
        <v>1</v>
      </c>
      <c r="P2276" s="3">
        <f t="shared" si="137"/>
        <v>63.172222534126909</v>
      </c>
      <c r="Q2276" s="3">
        <f>P2276</f>
        <v>63.172222534126909</v>
      </c>
    </row>
    <row r="2277" spans="1:17" x14ac:dyDescent="0.25">
      <c r="A2277" s="3" t="s">
        <v>158</v>
      </c>
      <c r="B2277" s="3" t="s">
        <v>310</v>
      </c>
      <c r="C2277" s="3" t="s">
        <v>9</v>
      </c>
      <c r="D2277" s="3">
        <v>0.56000000000000005</v>
      </c>
      <c r="E2277" s="3">
        <v>0.48</v>
      </c>
      <c r="F2277" s="3" t="s">
        <v>294</v>
      </c>
      <c r="G2277" s="2">
        <v>1750</v>
      </c>
      <c r="H2277" s="3">
        <v>4.2198688161118367E-2</v>
      </c>
      <c r="I2277" s="3">
        <v>111.88774352415963</v>
      </c>
      <c r="J2277" s="3">
        <v>0.23815856568636251</v>
      </c>
      <c r="K2277" s="3">
        <v>1</v>
      </c>
      <c r="L2277" s="3">
        <f t="shared" si="136"/>
        <v>0.23815856568636251</v>
      </c>
      <c r="M2277" s="4">
        <f t="shared" si="138"/>
        <v>0.23815856568636251</v>
      </c>
      <c r="N2277" s="3">
        <v>2.190527193709307E-2</v>
      </c>
      <c r="O2277" s="3">
        <v>1</v>
      </c>
      <c r="P2277" s="3">
        <f t="shared" si="137"/>
        <v>2.190527193709307E-2</v>
      </c>
      <c r="Q2277" s="3">
        <f>P2277</f>
        <v>2.190527193709307E-2</v>
      </c>
    </row>
    <row r="2278" spans="1:17" x14ac:dyDescent="0.25">
      <c r="A2278" s="3" t="s">
        <v>158</v>
      </c>
      <c r="B2278" s="3" t="s">
        <v>351</v>
      </c>
      <c r="C2278" s="3" t="s">
        <v>352</v>
      </c>
      <c r="D2278" s="3">
        <v>0.36</v>
      </c>
      <c r="E2278" s="3">
        <v>0.57999999999999996</v>
      </c>
      <c r="F2278" s="3" t="s">
        <v>360</v>
      </c>
      <c r="G2278" s="2">
        <v>1750</v>
      </c>
      <c r="H2278" s="3">
        <v>1.2592410149205531</v>
      </c>
      <c r="I2278" s="3">
        <v>5051.7483257713011</v>
      </c>
      <c r="J2278" s="3">
        <v>10.804693277039044</v>
      </c>
      <c r="K2278" s="3">
        <v>1</v>
      </c>
      <c r="L2278" s="3">
        <f t="shared" si="136"/>
        <v>10.804693277039044</v>
      </c>
      <c r="M2278" s="4">
        <f t="shared" si="138"/>
        <v>10.804693277039044</v>
      </c>
      <c r="N2278" s="3">
        <v>1.4454134367469091</v>
      </c>
      <c r="O2278" s="3">
        <v>1</v>
      </c>
      <c r="P2278" s="3">
        <f t="shared" si="137"/>
        <v>1.4454134367469091</v>
      </c>
      <c r="Q2278" s="3">
        <f>P2278</f>
        <v>1.4454134367469091</v>
      </c>
    </row>
    <row r="2279" spans="1:17" x14ac:dyDescent="0.25">
      <c r="A2279" s="3" t="s">
        <v>158</v>
      </c>
      <c r="B2279" s="3" t="s">
        <v>8</v>
      </c>
      <c r="C2279" s="3" t="s">
        <v>9</v>
      </c>
      <c r="D2279" s="3">
        <v>0.56000000000000005</v>
      </c>
      <c r="E2279" s="3">
        <v>0.48</v>
      </c>
      <c r="F2279" s="3" t="s">
        <v>11</v>
      </c>
      <c r="G2279" s="2">
        <v>1750</v>
      </c>
      <c r="H2279" s="3">
        <v>377.23224993092231</v>
      </c>
      <c r="I2279" s="3">
        <v>1467997.5316658162</v>
      </c>
      <c r="J2279" s="3">
        <v>3056.1144181121626</v>
      </c>
      <c r="K2279" s="3">
        <v>1</v>
      </c>
      <c r="L2279" s="3">
        <f t="shared" si="136"/>
        <v>3056.1144181121626</v>
      </c>
      <c r="M2279" s="4">
        <f t="shared" si="138"/>
        <v>3056.1144181121626</v>
      </c>
      <c r="N2279" s="3">
        <v>415.39625064281125</v>
      </c>
      <c r="O2279" s="3">
        <v>1</v>
      </c>
      <c r="P2279" s="3">
        <f t="shared" si="137"/>
        <v>415.39625064281125</v>
      </c>
      <c r="Q2279" s="3">
        <f>P2279</f>
        <v>415.39625064281125</v>
      </c>
    </row>
    <row r="2280" spans="1:17" x14ac:dyDescent="0.25">
      <c r="A2280" s="3" t="s">
        <v>158</v>
      </c>
      <c r="B2280" s="3" t="s">
        <v>8</v>
      </c>
      <c r="C2280" s="3" t="s">
        <v>9</v>
      </c>
      <c r="D2280" s="3">
        <v>0.56000000000000005</v>
      </c>
      <c r="E2280" s="3">
        <v>0.48</v>
      </c>
      <c r="F2280" s="3" t="s">
        <v>11</v>
      </c>
      <c r="G2280" s="2">
        <v>1750</v>
      </c>
      <c r="H2280" s="3">
        <v>21.579796892403479</v>
      </c>
      <c r="I2280" s="3">
        <v>77524.55926125159</v>
      </c>
      <c r="J2280" s="3">
        <v>162.84842768269644</v>
      </c>
      <c r="K2280" s="3">
        <v>1</v>
      </c>
      <c r="L2280" s="3">
        <f t="shared" si="136"/>
        <v>162.84842768269644</v>
      </c>
      <c r="M2280" s="4">
        <f t="shared" si="138"/>
        <v>162.84842768269644</v>
      </c>
      <c r="N2280" s="3">
        <v>22.449787948046424</v>
      </c>
      <c r="O2280" s="3">
        <v>1</v>
      </c>
      <c r="P2280" s="3">
        <f t="shared" si="137"/>
        <v>22.449787948046424</v>
      </c>
      <c r="Q2280" s="3">
        <f>P2280</f>
        <v>22.449787948046424</v>
      </c>
    </row>
    <row r="2281" spans="1:17" x14ac:dyDescent="0.25">
      <c r="A2281" s="3" t="s">
        <v>158</v>
      </c>
      <c r="B2281" s="3" t="s">
        <v>8</v>
      </c>
      <c r="C2281" s="3" t="s">
        <v>9</v>
      </c>
      <c r="D2281" s="3">
        <v>0.56000000000000005</v>
      </c>
      <c r="E2281" s="3">
        <v>0.48</v>
      </c>
      <c r="F2281" s="3" t="s">
        <v>184</v>
      </c>
      <c r="G2281" s="2">
        <v>1750</v>
      </c>
      <c r="H2281" s="3">
        <v>0.10389231396417091</v>
      </c>
      <c r="I2281" s="3">
        <v>406.75820489040075</v>
      </c>
      <c r="J2281" s="3">
        <v>0.97556208347343798</v>
      </c>
      <c r="K2281" s="3">
        <v>1</v>
      </c>
      <c r="L2281" s="3">
        <f t="shared" si="136"/>
        <v>0.97556208347343798</v>
      </c>
      <c r="M2281" s="4">
        <f t="shared" si="138"/>
        <v>0.97556208347343798</v>
      </c>
      <c r="N2281" s="3">
        <v>0.12551194839963981</v>
      </c>
      <c r="O2281" s="3">
        <v>1</v>
      </c>
      <c r="P2281" s="3">
        <f t="shared" si="137"/>
        <v>0.12551194839963981</v>
      </c>
      <c r="Q2281" s="3">
        <f>P2281</f>
        <v>0.12551194839963981</v>
      </c>
    </row>
    <row r="2282" spans="1:17" x14ac:dyDescent="0.25">
      <c r="A2282" s="3" t="s">
        <v>158</v>
      </c>
      <c r="B2282" s="3" t="s">
        <v>8</v>
      </c>
      <c r="C2282" s="3" t="s">
        <v>9</v>
      </c>
      <c r="D2282" s="3">
        <v>0.56000000000000005</v>
      </c>
      <c r="E2282" s="3">
        <v>0.48</v>
      </c>
      <c r="F2282" s="3" t="s">
        <v>183</v>
      </c>
      <c r="G2282" s="2">
        <v>1750</v>
      </c>
      <c r="H2282" s="3">
        <v>1.8526032826707086</v>
      </c>
      <c r="I2282" s="3">
        <v>7092.9854547559507</v>
      </c>
      <c r="J2282" s="3">
        <v>17.143185232570691</v>
      </c>
      <c r="K2282" s="3">
        <v>1</v>
      </c>
      <c r="L2282" s="3">
        <f t="shared" si="136"/>
        <v>17.143185232570691</v>
      </c>
      <c r="M2282" s="4">
        <f t="shared" si="138"/>
        <v>17.143185232570691</v>
      </c>
      <c r="N2282" s="3">
        <v>2.4391683195725942</v>
      </c>
      <c r="O2282" s="3">
        <v>1</v>
      </c>
      <c r="P2282" s="3">
        <f t="shared" si="137"/>
        <v>2.4391683195725942</v>
      </c>
      <c r="Q2282" s="3">
        <f>P2282</f>
        <v>2.4391683195725942</v>
      </c>
    </row>
    <row r="2283" spans="1:17" x14ac:dyDescent="0.25">
      <c r="A2283" s="3" t="s">
        <v>158</v>
      </c>
      <c r="B2283" s="3" t="s">
        <v>8</v>
      </c>
      <c r="C2283" s="3" t="s">
        <v>9</v>
      </c>
      <c r="D2283" s="3">
        <v>0.56000000000000005</v>
      </c>
      <c r="E2283" s="3">
        <v>0.48</v>
      </c>
      <c r="F2283" s="3" t="s">
        <v>183</v>
      </c>
      <c r="G2283" s="2">
        <v>1750</v>
      </c>
      <c r="H2283" s="3">
        <v>280.70313122070223</v>
      </c>
      <c r="I2283" s="3">
        <v>1054546.6880554711</v>
      </c>
      <c r="J2283" s="3">
        <v>2180.0169594957438</v>
      </c>
      <c r="K2283" s="3">
        <v>1</v>
      </c>
      <c r="L2283" s="3">
        <f t="shared" si="136"/>
        <v>2180.0169594957438</v>
      </c>
      <c r="M2283" s="4">
        <f t="shared" si="138"/>
        <v>2180.0169594957438</v>
      </c>
      <c r="N2283" s="3">
        <v>295.7592362342715</v>
      </c>
      <c r="O2283" s="3">
        <v>1</v>
      </c>
      <c r="P2283" s="3">
        <f t="shared" si="137"/>
        <v>295.7592362342715</v>
      </c>
      <c r="Q2283" s="3">
        <f>P2283</f>
        <v>295.7592362342715</v>
      </c>
    </row>
    <row r="2284" spans="1:17" x14ac:dyDescent="0.25">
      <c r="A2284" s="3" t="s">
        <v>158</v>
      </c>
      <c r="B2284" s="3" t="s">
        <v>8</v>
      </c>
      <c r="C2284" s="3" t="s">
        <v>9</v>
      </c>
      <c r="D2284" s="3">
        <v>0.56000000000000005</v>
      </c>
      <c r="E2284" s="3">
        <v>0.48</v>
      </c>
      <c r="F2284" s="3" t="s">
        <v>183</v>
      </c>
      <c r="G2284" s="2">
        <v>1750</v>
      </c>
      <c r="H2284" s="3">
        <v>889.92300953069707</v>
      </c>
      <c r="I2284" s="3">
        <v>3702578.4420861979</v>
      </c>
      <c r="J2284" s="3">
        <v>7560.2754352178918</v>
      </c>
      <c r="K2284" s="3">
        <f>1-0.712</f>
        <v>0.28800000000000003</v>
      </c>
      <c r="L2284" s="3">
        <f t="shared" si="136"/>
        <v>2177.359325342753</v>
      </c>
      <c r="M2284" s="4">
        <f t="shared" si="138"/>
        <v>2177.359325342753</v>
      </c>
      <c r="N2284" s="3">
        <v>1015.3329967573508</v>
      </c>
      <c r="O2284" s="3">
        <f>1-0.531</f>
        <v>0.46899999999999997</v>
      </c>
      <c r="P2284" s="3">
        <f t="shared" si="137"/>
        <v>476.19117547919751</v>
      </c>
      <c r="Q2284" s="3">
        <f>P2284</f>
        <v>476.19117547919751</v>
      </c>
    </row>
    <row r="2285" spans="1:17" x14ac:dyDescent="0.25">
      <c r="A2285" s="3" t="s">
        <v>158</v>
      </c>
      <c r="B2285" s="3" t="s">
        <v>310</v>
      </c>
      <c r="C2285" s="3" t="s">
        <v>9</v>
      </c>
      <c r="D2285" s="3">
        <v>0.56000000000000005</v>
      </c>
      <c r="E2285" s="3">
        <v>0.48</v>
      </c>
      <c r="F2285" s="3" t="s">
        <v>320</v>
      </c>
      <c r="G2285" s="2">
        <v>1750</v>
      </c>
      <c r="H2285" s="3">
        <v>499.39540840457744</v>
      </c>
      <c r="I2285" s="3">
        <v>1922897.1309982825</v>
      </c>
      <c r="J2285" s="3">
        <v>4115.659479412614</v>
      </c>
      <c r="K2285" s="3">
        <v>1</v>
      </c>
      <c r="L2285" s="3">
        <f t="shared" si="136"/>
        <v>4115.659479412614</v>
      </c>
      <c r="M2285" s="4">
        <f t="shared" si="138"/>
        <v>4115.659479412614</v>
      </c>
      <c r="N2285" s="3">
        <v>548.56419404637791</v>
      </c>
      <c r="O2285" s="3">
        <v>1</v>
      </c>
      <c r="P2285" s="3">
        <f t="shared" si="137"/>
        <v>548.56419404637791</v>
      </c>
      <c r="Q2285" s="3">
        <f>P2285</f>
        <v>548.56419404637791</v>
      </c>
    </row>
    <row r="2286" spans="1:17" x14ac:dyDescent="0.25">
      <c r="A2286" s="3" t="s">
        <v>158</v>
      </c>
      <c r="B2286" s="3" t="s">
        <v>310</v>
      </c>
      <c r="C2286" s="3" t="s">
        <v>9</v>
      </c>
      <c r="D2286" s="3">
        <v>0.56000000000000005</v>
      </c>
      <c r="E2286" s="3">
        <v>0.48</v>
      </c>
      <c r="F2286" s="3" t="s">
        <v>320</v>
      </c>
      <c r="G2286" s="2">
        <v>1750</v>
      </c>
      <c r="H2286" s="3">
        <v>453.07985607292903</v>
      </c>
      <c r="I2286" s="3">
        <v>1782266.3427969143</v>
      </c>
      <c r="J2286" s="3">
        <v>3738.432613191098</v>
      </c>
      <c r="K2286" s="3">
        <v>1</v>
      </c>
      <c r="L2286" s="3">
        <f t="shared" si="136"/>
        <v>3738.432613191098</v>
      </c>
      <c r="M2286" s="4">
        <f t="shared" si="138"/>
        <v>3738.432613191098</v>
      </c>
      <c r="N2286" s="3">
        <v>505.87636924042783</v>
      </c>
      <c r="O2286" s="3">
        <v>1</v>
      </c>
      <c r="P2286" s="3">
        <f t="shared" si="137"/>
        <v>505.87636924042783</v>
      </c>
      <c r="Q2286" s="3">
        <f>P2286</f>
        <v>505.87636924042783</v>
      </c>
    </row>
    <row r="2287" spans="1:17" x14ac:dyDescent="0.25">
      <c r="A2287" s="3" t="s">
        <v>158</v>
      </c>
      <c r="B2287" s="3" t="s">
        <v>89</v>
      </c>
      <c r="C2287" s="3" t="s">
        <v>9</v>
      </c>
      <c r="D2287" s="3">
        <v>0.56000000000000005</v>
      </c>
      <c r="E2287" s="3">
        <v>0.48</v>
      </c>
      <c r="F2287" s="3" t="s">
        <v>277</v>
      </c>
      <c r="G2287" s="2">
        <v>1750</v>
      </c>
      <c r="H2287" s="3">
        <v>1505.2363335379034</v>
      </c>
      <c r="I2287" s="3">
        <v>6020466.2427672828</v>
      </c>
      <c r="J2287" s="3">
        <v>12129.03540154959</v>
      </c>
      <c r="K2287" s="3">
        <v>1</v>
      </c>
      <c r="L2287" s="3">
        <f t="shared" si="136"/>
        <v>12129.03540154959</v>
      </c>
      <c r="M2287" s="4">
        <f t="shared" si="138"/>
        <v>12129.03540154959</v>
      </c>
      <c r="N2287" s="3">
        <v>1642.8952030511209</v>
      </c>
      <c r="O2287" s="3">
        <v>1</v>
      </c>
      <c r="P2287" s="3">
        <f t="shared" si="137"/>
        <v>1642.8952030511209</v>
      </c>
      <c r="Q2287" s="3">
        <f>P2287</f>
        <v>1642.8952030511209</v>
      </c>
    </row>
    <row r="2288" spans="1:17" x14ac:dyDescent="0.25">
      <c r="A2288" s="3" t="s">
        <v>158</v>
      </c>
      <c r="B2288" s="3" t="s">
        <v>89</v>
      </c>
      <c r="C2288" s="3" t="s">
        <v>9</v>
      </c>
      <c r="D2288" s="3">
        <v>0.56000000000000005</v>
      </c>
      <c r="E2288" s="3">
        <v>0.48</v>
      </c>
      <c r="F2288" s="3" t="s">
        <v>283</v>
      </c>
      <c r="G2288" s="2">
        <v>1750</v>
      </c>
      <c r="H2288" s="3">
        <v>3.2021256710058656E-3</v>
      </c>
      <c r="I2288" s="3">
        <v>9.9860031175318795</v>
      </c>
      <c r="J2288" s="3">
        <v>2.4385680582191198E-2</v>
      </c>
      <c r="K2288" s="3">
        <v>1</v>
      </c>
      <c r="L2288" s="3">
        <f t="shared" si="136"/>
        <v>2.4385680582191198E-2</v>
      </c>
      <c r="M2288" s="4">
        <f t="shared" si="138"/>
        <v>2.4385680582191198E-2</v>
      </c>
      <c r="N2288" s="3">
        <v>2.7446087299709552E-3</v>
      </c>
      <c r="O2288" s="3">
        <v>1</v>
      </c>
      <c r="P2288" s="3">
        <f t="shared" si="137"/>
        <v>2.7446087299709552E-3</v>
      </c>
      <c r="Q2288" s="3">
        <f>P2288</f>
        <v>2.7446087299709552E-3</v>
      </c>
    </row>
    <row r="2289" spans="1:17" x14ac:dyDescent="0.25">
      <c r="A2289" s="3" t="s">
        <v>158</v>
      </c>
      <c r="B2289" s="3" t="s">
        <v>89</v>
      </c>
      <c r="C2289" s="3" t="s">
        <v>9</v>
      </c>
      <c r="D2289" s="3">
        <v>0.56000000000000005</v>
      </c>
      <c r="E2289" s="3">
        <v>0.48</v>
      </c>
      <c r="F2289" s="3" t="s">
        <v>294</v>
      </c>
      <c r="G2289" s="2">
        <v>1750</v>
      </c>
      <c r="H2289" s="3">
        <v>0.38292990918242958</v>
      </c>
      <c r="I2289" s="3">
        <v>1530.775652444476</v>
      </c>
      <c r="J2289" s="3">
        <v>3.2308080534637118</v>
      </c>
      <c r="K2289" s="3">
        <v>1</v>
      </c>
      <c r="L2289" s="3">
        <f t="shared" si="136"/>
        <v>3.2308080534637118</v>
      </c>
      <c r="M2289" s="4">
        <f t="shared" si="138"/>
        <v>3.2308080534637118</v>
      </c>
      <c r="N2289" s="3">
        <v>0.43121037337852203</v>
      </c>
      <c r="O2289" s="3">
        <v>1</v>
      </c>
      <c r="P2289" s="3">
        <f t="shared" si="137"/>
        <v>0.43121037337852203</v>
      </c>
      <c r="Q2289" s="3">
        <f>P2289</f>
        <v>0.43121037337852203</v>
      </c>
    </row>
    <row r="2290" spans="1:17" x14ac:dyDescent="0.25">
      <c r="A2290" s="3" t="s">
        <v>158</v>
      </c>
      <c r="B2290" s="3" t="s">
        <v>89</v>
      </c>
      <c r="C2290" s="3" t="s">
        <v>9</v>
      </c>
      <c r="D2290" s="3">
        <v>0.56000000000000005</v>
      </c>
      <c r="E2290" s="3">
        <v>0.48</v>
      </c>
      <c r="F2290" s="3" t="s">
        <v>296</v>
      </c>
      <c r="G2290" s="2">
        <v>1750</v>
      </c>
      <c r="H2290" s="3">
        <v>7.8951480786725828E-2</v>
      </c>
      <c r="I2290" s="3">
        <v>292.69085829414502</v>
      </c>
      <c r="J2290" s="3">
        <v>0.62268424616910756</v>
      </c>
      <c r="K2290" s="3">
        <v>1</v>
      </c>
      <c r="L2290" s="3">
        <f t="shared" si="136"/>
        <v>0.62268424616910756</v>
      </c>
      <c r="M2290" s="4">
        <f t="shared" si="138"/>
        <v>0.62268424616910756</v>
      </c>
      <c r="N2290" s="3">
        <v>8.4807707619564937E-2</v>
      </c>
      <c r="O2290" s="3">
        <v>1</v>
      </c>
      <c r="P2290" s="3">
        <f t="shared" si="137"/>
        <v>8.4807707619564937E-2</v>
      </c>
      <c r="Q2290" s="3">
        <f>P2290</f>
        <v>8.4807707619564937E-2</v>
      </c>
    </row>
    <row r="2291" spans="1:17" x14ac:dyDescent="0.25">
      <c r="A2291" s="3" t="s">
        <v>158</v>
      </c>
      <c r="B2291" s="3" t="s">
        <v>89</v>
      </c>
      <c r="C2291" s="3" t="s">
        <v>9</v>
      </c>
      <c r="D2291" s="3">
        <v>0.56000000000000005</v>
      </c>
      <c r="E2291" s="3">
        <v>0.48</v>
      </c>
      <c r="F2291" s="3" t="s">
        <v>296</v>
      </c>
      <c r="G2291" s="2">
        <v>1750</v>
      </c>
      <c r="H2291" s="3">
        <v>6.3282417107833226E-5</v>
      </c>
      <c r="I2291" s="3">
        <v>0.25234249377930001</v>
      </c>
      <c r="J2291" s="3">
        <v>5.4631684929236032E-4</v>
      </c>
      <c r="K2291" s="3">
        <v>1</v>
      </c>
      <c r="L2291" s="3">
        <f t="shared" si="136"/>
        <v>5.4631684929236032E-4</v>
      </c>
      <c r="M2291" s="4">
        <f t="shared" si="138"/>
        <v>5.4631684929236032E-4</v>
      </c>
      <c r="N2291" s="3">
        <v>7.4001990676162197E-5</v>
      </c>
      <c r="O2291" s="3">
        <v>1</v>
      </c>
      <c r="P2291" s="3">
        <f t="shared" si="137"/>
        <v>7.4001990676162197E-5</v>
      </c>
      <c r="Q2291" s="3">
        <f>P2291</f>
        <v>7.4001990676162197E-5</v>
      </c>
    </row>
    <row r="2292" spans="1:17" x14ac:dyDescent="0.25">
      <c r="A2292" s="3" t="s">
        <v>158</v>
      </c>
      <c r="B2292" s="3" t="s">
        <v>8</v>
      </c>
      <c r="C2292" s="3" t="s">
        <v>9</v>
      </c>
      <c r="D2292" s="3">
        <v>0.56000000000000005</v>
      </c>
      <c r="E2292" s="3">
        <v>0.48</v>
      </c>
      <c r="F2292" s="3" t="s">
        <v>184</v>
      </c>
      <c r="G2292" s="2">
        <v>1750</v>
      </c>
      <c r="H2292" s="3">
        <v>70.928546201372171</v>
      </c>
      <c r="I2292" s="3">
        <v>280222.74447354022</v>
      </c>
      <c r="J2292" s="3">
        <v>604.73049256322338</v>
      </c>
      <c r="K2292" s="3">
        <v>1</v>
      </c>
      <c r="L2292" s="3">
        <f t="shared" si="136"/>
        <v>604.73049256322338</v>
      </c>
      <c r="M2292" s="4">
        <f t="shared" si="138"/>
        <v>604.73049256322338</v>
      </c>
      <c r="N2292" s="3">
        <v>81.808390572567731</v>
      </c>
      <c r="O2292" s="3">
        <v>1</v>
      </c>
      <c r="P2292" s="3">
        <f t="shared" si="137"/>
        <v>81.808390572567731</v>
      </c>
      <c r="Q2292" s="3">
        <f>P2292</f>
        <v>81.808390572567731</v>
      </c>
    </row>
    <row r="2293" spans="1:17" x14ac:dyDescent="0.25">
      <c r="A2293" s="3" t="s">
        <v>158</v>
      </c>
      <c r="B2293" s="3" t="s">
        <v>8</v>
      </c>
      <c r="C2293" s="3" t="s">
        <v>9</v>
      </c>
      <c r="D2293" s="3">
        <v>0.56000000000000005</v>
      </c>
      <c r="E2293" s="3">
        <v>0.48</v>
      </c>
      <c r="F2293" s="3" t="s">
        <v>184</v>
      </c>
      <c r="G2293" s="2">
        <v>1750</v>
      </c>
      <c r="H2293" s="3">
        <v>0.19525777188718516</v>
      </c>
      <c r="I2293" s="3">
        <v>781.57215252693823</v>
      </c>
      <c r="J2293" s="3">
        <v>1.9083111290229178</v>
      </c>
      <c r="K2293" s="3">
        <v>1</v>
      </c>
      <c r="L2293" s="3">
        <f t="shared" si="136"/>
        <v>1.9083111290229178</v>
      </c>
      <c r="M2293" s="4">
        <f t="shared" si="138"/>
        <v>1.9083111290229178</v>
      </c>
      <c r="N2293" s="3">
        <v>0.29003002607903261</v>
      </c>
      <c r="O2293" s="3">
        <v>1</v>
      </c>
      <c r="P2293" s="3">
        <f t="shared" si="137"/>
        <v>0.29003002607903261</v>
      </c>
      <c r="Q2293" s="3">
        <f>P2293</f>
        <v>0.29003002607903261</v>
      </c>
    </row>
    <row r="2294" spans="1:17" x14ac:dyDescent="0.25">
      <c r="A2294" s="3" t="s">
        <v>158</v>
      </c>
      <c r="B2294" s="3" t="s">
        <v>8</v>
      </c>
      <c r="C2294" s="3" t="s">
        <v>9</v>
      </c>
      <c r="D2294" s="3">
        <v>0.56000000000000005</v>
      </c>
      <c r="E2294" s="3">
        <v>0.48</v>
      </c>
      <c r="F2294" s="3" t="s">
        <v>184</v>
      </c>
      <c r="G2294" s="2">
        <v>1750</v>
      </c>
      <c r="H2294" s="3">
        <v>54.128788784806879</v>
      </c>
      <c r="I2294" s="3">
        <v>219013.41579701621</v>
      </c>
      <c r="J2294" s="3">
        <v>444.21462738430478</v>
      </c>
      <c r="K2294" s="3">
        <f>1-0.712</f>
        <v>0.28800000000000003</v>
      </c>
      <c r="L2294" s="3">
        <f t="shared" si="136"/>
        <v>127.93381268667979</v>
      </c>
      <c r="M2294" s="4">
        <f t="shared" si="138"/>
        <v>127.93381268667979</v>
      </c>
      <c r="N2294" s="3">
        <v>60.187576136225751</v>
      </c>
      <c r="O2294" s="3">
        <f>1-0.531</f>
        <v>0.46899999999999997</v>
      </c>
      <c r="P2294" s="3">
        <f t="shared" si="137"/>
        <v>28.227973207889875</v>
      </c>
      <c r="Q2294" s="3">
        <f>P2294</f>
        <v>28.227973207889875</v>
      </c>
    </row>
    <row r="2295" spans="1:17" x14ac:dyDescent="0.25">
      <c r="A2295" s="3" t="s">
        <v>158</v>
      </c>
      <c r="B2295" s="3" t="s">
        <v>351</v>
      </c>
      <c r="C2295" s="3" t="s">
        <v>352</v>
      </c>
      <c r="D2295" s="3">
        <v>0.36</v>
      </c>
      <c r="E2295" s="3">
        <v>0.57999999999999996</v>
      </c>
      <c r="F2295" s="3" t="s">
        <v>283</v>
      </c>
      <c r="G2295" s="2">
        <v>1750</v>
      </c>
      <c r="H2295" s="3">
        <v>7.9773238759790326</v>
      </c>
      <c r="I2295" s="3">
        <v>30946.98759315057</v>
      </c>
      <c r="J2295" s="3">
        <v>70.951161958300375</v>
      </c>
      <c r="K2295" s="3">
        <v>1</v>
      </c>
      <c r="L2295" s="3">
        <f t="shared" si="136"/>
        <v>70.951161958300375</v>
      </c>
      <c r="M2295" s="4">
        <f t="shared" si="138"/>
        <v>70.951161958300375</v>
      </c>
      <c r="N2295" s="3">
        <v>9.7600139762664551</v>
      </c>
      <c r="O2295" s="3">
        <v>1</v>
      </c>
      <c r="P2295" s="3">
        <f t="shared" si="137"/>
        <v>9.7600139762664551</v>
      </c>
      <c r="Q2295" s="3">
        <f>P2295</f>
        <v>9.7600139762664551</v>
      </c>
    </row>
    <row r="2296" spans="1:17" x14ac:dyDescent="0.25">
      <c r="A2296" s="3" t="s">
        <v>158</v>
      </c>
      <c r="B2296" s="3" t="s">
        <v>89</v>
      </c>
      <c r="C2296" s="3" t="s">
        <v>9</v>
      </c>
      <c r="D2296" s="3">
        <v>0.56000000000000005</v>
      </c>
      <c r="E2296" s="3">
        <v>0.48</v>
      </c>
      <c r="F2296" s="3" t="s">
        <v>283</v>
      </c>
      <c r="G2296" s="2">
        <v>1750</v>
      </c>
      <c r="H2296" s="3">
        <v>40.690956370083946</v>
      </c>
      <c r="I2296" s="3">
        <v>161816.77217713246</v>
      </c>
      <c r="J2296" s="3">
        <v>347.39994237310736</v>
      </c>
      <c r="K2296" s="3">
        <v>1</v>
      </c>
      <c r="L2296" s="3">
        <f t="shared" si="136"/>
        <v>347.39994237310736</v>
      </c>
      <c r="M2296" s="4">
        <f t="shared" si="138"/>
        <v>347.39994237310736</v>
      </c>
      <c r="N2296" s="3">
        <v>46.770736043384133</v>
      </c>
      <c r="O2296" s="3">
        <v>1</v>
      </c>
      <c r="P2296" s="3">
        <f t="shared" si="137"/>
        <v>46.770736043384133</v>
      </c>
      <c r="Q2296" s="3">
        <f>P2296</f>
        <v>46.770736043384133</v>
      </c>
    </row>
    <row r="2297" spans="1:17" x14ac:dyDescent="0.25">
      <c r="A2297" s="3" t="s">
        <v>158</v>
      </c>
      <c r="B2297" s="3" t="s">
        <v>310</v>
      </c>
      <c r="C2297" s="3" t="s">
        <v>9</v>
      </c>
      <c r="D2297" s="3">
        <v>0.56000000000000005</v>
      </c>
      <c r="E2297" s="3">
        <v>0.48</v>
      </c>
      <c r="F2297" s="3" t="s">
        <v>283</v>
      </c>
      <c r="G2297" s="2">
        <v>1750</v>
      </c>
      <c r="H2297" s="3">
        <v>6.2076784223300239</v>
      </c>
      <c r="I2297" s="3">
        <v>20952.679490473176</v>
      </c>
      <c r="J2297" s="3">
        <v>42.236249110121356</v>
      </c>
      <c r="K2297" s="3">
        <v>1</v>
      </c>
      <c r="L2297" s="3">
        <f t="shared" si="136"/>
        <v>42.236249110121356</v>
      </c>
      <c r="M2297" s="4">
        <f t="shared" si="138"/>
        <v>42.236249110121356</v>
      </c>
      <c r="N2297" s="3">
        <v>5.7517093098768406</v>
      </c>
      <c r="O2297" s="3">
        <v>1</v>
      </c>
      <c r="P2297" s="3">
        <f t="shared" si="137"/>
        <v>5.7517093098768406</v>
      </c>
      <c r="Q2297" s="3">
        <f>P2297</f>
        <v>5.7517093098768406</v>
      </c>
    </row>
    <row r="2298" spans="1:17" x14ac:dyDescent="0.25">
      <c r="A2298" s="3" t="s">
        <v>158</v>
      </c>
      <c r="B2298" s="3" t="s">
        <v>89</v>
      </c>
      <c r="C2298" s="3" t="s">
        <v>9</v>
      </c>
      <c r="D2298" s="3">
        <v>0.56000000000000005</v>
      </c>
      <c r="E2298" s="3">
        <v>0.48</v>
      </c>
      <c r="F2298" s="3" t="s">
        <v>283</v>
      </c>
      <c r="G2298" s="2">
        <v>1750</v>
      </c>
      <c r="H2298" s="3">
        <v>23.982867856710165</v>
      </c>
      <c r="I2298" s="3">
        <v>87418.924086137253</v>
      </c>
      <c r="J2298" s="3">
        <v>195.72609341985162</v>
      </c>
      <c r="K2298" s="3">
        <v>1</v>
      </c>
      <c r="L2298" s="3">
        <f t="shared" si="136"/>
        <v>195.72609341985162</v>
      </c>
      <c r="M2298" s="4">
        <f t="shared" si="138"/>
        <v>195.72609341985162</v>
      </c>
      <c r="N2298" s="3">
        <v>25.435348925333642</v>
      </c>
      <c r="O2298" s="3">
        <v>1</v>
      </c>
      <c r="P2298" s="3">
        <f t="shared" si="137"/>
        <v>25.435348925333642</v>
      </c>
      <c r="Q2298" s="3">
        <f>P2298</f>
        <v>25.435348925333642</v>
      </c>
    </row>
    <row r="2299" spans="1:17" x14ac:dyDescent="0.25">
      <c r="A2299" s="3" t="s">
        <v>158</v>
      </c>
      <c r="B2299" s="3" t="s">
        <v>310</v>
      </c>
      <c r="C2299" s="3" t="s">
        <v>9</v>
      </c>
      <c r="D2299" s="3">
        <v>0.56000000000000005</v>
      </c>
      <c r="E2299" s="3">
        <v>0.48</v>
      </c>
      <c r="F2299" s="3" t="s">
        <v>283</v>
      </c>
      <c r="G2299" s="2">
        <v>1750</v>
      </c>
      <c r="H2299" s="3">
        <v>1.8293806471616915E-2</v>
      </c>
      <c r="I2299" s="3">
        <v>72.26241948802334</v>
      </c>
      <c r="J2299" s="3">
        <v>0.16789981619679634</v>
      </c>
      <c r="K2299" s="3">
        <v>1</v>
      </c>
      <c r="L2299" s="3">
        <f t="shared" si="136"/>
        <v>0.16789981619679634</v>
      </c>
      <c r="M2299" s="4">
        <f t="shared" si="138"/>
        <v>0.16789981619679634</v>
      </c>
      <c r="N2299" s="3">
        <v>2.2367448713129796E-2</v>
      </c>
      <c r="O2299" s="3">
        <v>1</v>
      </c>
      <c r="P2299" s="3">
        <f t="shared" si="137"/>
        <v>2.2367448713129796E-2</v>
      </c>
      <c r="Q2299" s="3">
        <f>P2299</f>
        <v>2.2367448713129796E-2</v>
      </c>
    </row>
    <row r="2300" spans="1:17" x14ac:dyDescent="0.25">
      <c r="A2300" s="3" t="s">
        <v>158</v>
      </c>
      <c r="B2300" s="3" t="s">
        <v>89</v>
      </c>
      <c r="C2300" s="3" t="s">
        <v>9</v>
      </c>
      <c r="D2300" s="3">
        <v>0.56000000000000005</v>
      </c>
      <c r="E2300" s="3">
        <v>0.48</v>
      </c>
      <c r="F2300" s="3" t="s">
        <v>283</v>
      </c>
      <c r="G2300" s="2">
        <v>1750</v>
      </c>
      <c r="H2300" s="3">
        <v>1.6736747440131806E-2</v>
      </c>
      <c r="I2300" s="3">
        <v>66.616577516132224</v>
      </c>
      <c r="J2300" s="3">
        <v>0.15480008480383592</v>
      </c>
      <c r="K2300" s="3">
        <v>1</v>
      </c>
      <c r="L2300" s="3">
        <f t="shared" si="136"/>
        <v>0.15480008480383592</v>
      </c>
      <c r="M2300" s="4">
        <f t="shared" si="138"/>
        <v>0.15480008480383592</v>
      </c>
      <c r="N2300" s="3">
        <v>2.2514644326987465E-2</v>
      </c>
      <c r="O2300" s="3">
        <v>1</v>
      </c>
      <c r="P2300" s="3">
        <f t="shared" si="137"/>
        <v>2.2514644326987465E-2</v>
      </c>
      <c r="Q2300" s="3">
        <f>P2300</f>
        <v>2.2514644326987465E-2</v>
      </c>
    </row>
    <row r="2301" spans="1:17" x14ac:dyDescent="0.25">
      <c r="A2301" s="3" t="s">
        <v>158</v>
      </c>
      <c r="B2301" s="3" t="s">
        <v>310</v>
      </c>
      <c r="C2301" s="3" t="s">
        <v>9</v>
      </c>
      <c r="D2301" s="3">
        <v>0.56000000000000005</v>
      </c>
      <c r="E2301" s="3">
        <v>0.48</v>
      </c>
      <c r="F2301" s="3" t="s">
        <v>283</v>
      </c>
      <c r="G2301" s="2">
        <v>1750</v>
      </c>
      <c r="H2301" s="3">
        <v>2.6157535443744839E-2</v>
      </c>
      <c r="I2301" s="3">
        <v>82.388804280067063</v>
      </c>
      <c r="J2301" s="3">
        <v>0.18191720287161364</v>
      </c>
      <c r="K2301" s="3">
        <v>1</v>
      </c>
      <c r="L2301" s="3">
        <f t="shared" si="136"/>
        <v>0.18191720287161364</v>
      </c>
      <c r="M2301" s="4">
        <f t="shared" si="138"/>
        <v>0.18191720287161364</v>
      </c>
      <c r="N2301" s="3">
        <v>2.3462346356029826E-2</v>
      </c>
      <c r="O2301" s="3">
        <v>1</v>
      </c>
      <c r="P2301" s="3">
        <f t="shared" si="137"/>
        <v>2.3462346356029826E-2</v>
      </c>
      <c r="Q2301" s="3">
        <f>P2301</f>
        <v>2.3462346356029826E-2</v>
      </c>
    </row>
    <row r="2302" spans="1:17" x14ac:dyDescent="0.25">
      <c r="A2302" s="3" t="s">
        <v>158</v>
      </c>
      <c r="B2302" s="3" t="s">
        <v>351</v>
      </c>
      <c r="C2302" s="3" t="s">
        <v>352</v>
      </c>
      <c r="D2302" s="3">
        <v>0.36</v>
      </c>
      <c r="E2302" s="3">
        <v>0.57999999999999996</v>
      </c>
      <c r="F2302" s="3" t="s">
        <v>283</v>
      </c>
      <c r="G2302" s="2">
        <v>1750</v>
      </c>
      <c r="H2302" s="3">
        <v>1.2400123076940311E-2</v>
      </c>
      <c r="I2302" s="3">
        <v>49.79325144853798</v>
      </c>
      <c r="J2302" s="3">
        <v>0.1066030170886992</v>
      </c>
      <c r="K2302" s="3">
        <v>1</v>
      </c>
      <c r="L2302" s="3">
        <f t="shared" si="136"/>
        <v>0.1066030170886992</v>
      </c>
      <c r="M2302" s="4">
        <f t="shared" si="138"/>
        <v>0.1066030170886992</v>
      </c>
      <c r="N2302" s="3">
        <v>1.4619671016889685E-2</v>
      </c>
      <c r="O2302" s="3">
        <v>1</v>
      </c>
      <c r="P2302" s="3">
        <f t="shared" si="137"/>
        <v>1.4619671016889685E-2</v>
      </c>
      <c r="Q2302" s="3">
        <f>P2302</f>
        <v>1.4619671016889685E-2</v>
      </c>
    </row>
    <row r="2303" spans="1:17" x14ac:dyDescent="0.25">
      <c r="A2303" s="3" t="s">
        <v>158</v>
      </c>
      <c r="B2303" s="3" t="s">
        <v>351</v>
      </c>
      <c r="C2303" s="3" t="s">
        <v>352</v>
      </c>
      <c r="D2303" s="3">
        <v>0.36</v>
      </c>
      <c r="E2303" s="3">
        <v>0.57999999999999996</v>
      </c>
      <c r="F2303" s="3" t="s">
        <v>283</v>
      </c>
      <c r="G2303" s="2">
        <v>1750</v>
      </c>
      <c r="H2303" s="3">
        <v>0.20707770926466754</v>
      </c>
      <c r="I2303" s="3">
        <v>620.84780285897057</v>
      </c>
      <c r="J2303" s="3">
        <v>1.4233140519519616</v>
      </c>
      <c r="K2303" s="3">
        <v>1</v>
      </c>
      <c r="L2303" s="3">
        <f t="shared" si="136"/>
        <v>1.4233140519519616</v>
      </c>
      <c r="M2303" s="4">
        <f t="shared" si="138"/>
        <v>1.4233140519519616</v>
      </c>
      <c r="N2303" s="3">
        <v>0.17420078697374014</v>
      </c>
      <c r="O2303" s="3">
        <v>1</v>
      </c>
      <c r="P2303" s="3">
        <f t="shared" si="137"/>
        <v>0.17420078697374014</v>
      </c>
      <c r="Q2303" s="3">
        <f>P2303</f>
        <v>0.17420078697374014</v>
      </c>
    </row>
    <row r="2304" spans="1:17" x14ac:dyDescent="0.25">
      <c r="A2304" s="3" t="s">
        <v>158</v>
      </c>
      <c r="B2304" s="3" t="s">
        <v>8</v>
      </c>
      <c r="C2304" s="3" t="s">
        <v>9</v>
      </c>
      <c r="D2304" s="3">
        <v>0.56000000000000005</v>
      </c>
      <c r="E2304" s="3">
        <v>0.48</v>
      </c>
      <c r="F2304" s="3" t="s">
        <v>59</v>
      </c>
      <c r="G2304" s="2">
        <v>1750</v>
      </c>
      <c r="H2304" s="3">
        <v>0.1742068660087969</v>
      </c>
      <c r="I2304" s="3">
        <v>581.33362648529214</v>
      </c>
      <c r="J2304" s="3">
        <v>1.1707956825844954</v>
      </c>
      <c r="K2304" s="3">
        <v>1</v>
      </c>
      <c r="L2304" s="3">
        <f t="shared" si="136"/>
        <v>1.1707956825844954</v>
      </c>
      <c r="M2304" s="4">
        <f t="shared" si="138"/>
        <v>1.1707956825844954</v>
      </c>
      <c r="N2304" s="3">
        <v>0.1614711609126554</v>
      </c>
      <c r="O2304" s="3">
        <v>1</v>
      </c>
      <c r="P2304" s="3">
        <f t="shared" si="137"/>
        <v>0.1614711609126554</v>
      </c>
      <c r="Q2304" s="3">
        <f>P2304</f>
        <v>0.1614711609126554</v>
      </c>
    </row>
    <row r="2305" spans="1:17" x14ac:dyDescent="0.25">
      <c r="A2305" s="3" t="s">
        <v>158</v>
      </c>
      <c r="B2305" s="3" t="s">
        <v>310</v>
      </c>
      <c r="C2305" s="3" t="s">
        <v>9</v>
      </c>
      <c r="D2305" s="3">
        <v>0.56000000000000005</v>
      </c>
      <c r="E2305" s="3">
        <v>0.48</v>
      </c>
      <c r="F2305" s="3" t="s">
        <v>59</v>
      </c>
      <c r="G2305" s="2">
        <v>1750</v>
      </c>
      <c r="H2305" s="3">
        <v>1.1879058610297732</v>
      </c>
      <c r="I2305" s="3">
        <v>4178.4458784621702</v>
      </c>
      <c r="J2305" s="3">
        <v>8.4648324848664878</v>
      </c>
      <c r="K2305" s="3">
        <v>1</v>
      </c>
      <c r="L2305" s="3">
        <f t="shared" si="136"/>
        <v>8.4648324848664878</v>
      </c>
      <c r="M2305" s="4">
        <f t="shared" si="138"/>
        <v>8.4648324848664878</v>
      </c>
      <c r="N2305" s="3">
        <v>1.0978774977639114</v>
      </c>
      <c r="O2305" s="3">
        <v>1</v>
      </c>
      <c r="P2305" s="3">
        <f t="shared" si="137"/>
        <v>1.0978774977639114</v>
      </c>
      <c r="Q2305" s="3">
        <f>P2305</f>
        <v>1.0978774977639114</v>
      </c>
    </row>
    <row r="2306" spans="1:17" x14ac:dyDescent="0.25">
      <c r="A2306" s="3" t="s">
        <v>158</v>
      </c>
      <c r="B2306" s="3" t="s">
        <v>8</v>
      </c>
      <c r="C2306" s="3" t="s">
        <v>9</v>
      </c>
      <c r="D2306" s="3">
        <v>0.56000000000000005</v>
      </c>
      <c r="E2306" s="3">
        <v>0.48</v>
      </c>
      <c r="F2306" s="3" t="s">
        <v>59</v>
      </c>
      <c r="G2306" s="2">
        <v>1750</v>
      </c>
      <c r="H2306" s="3">
        <v>0.12253784549774682</v>
      </c>
      <c r="I2306" s="3">
        <v>515.50835688219672</v>
      </c>
      <c r="J2306" s="3">
        <v>1.1151734056973739</v>
      </c>
      <c r="K2306" s="3">
        <f>1-0.712</f>
        <v>0.28800000000000003</v>
      </c>
      <c r="L2306" s="3">
        <f t="shared" ref="L2306:L2369" si="139">J2306*K2306</f>
        <v>0.32116994084084372</v>
      </c>
      <c r="M2306" s="4">
        <f t="shared" si="138"/>
        <v>0.32116994084084372</v>
      </c>
      <c r="N2306" s="3">
        <v>0.14837893946970251</v>
      </c>
      <c r="O2306" s="3">
        <f>1-0.531</f>
        <v>0.46899999999999997</v>
      </c>
      <c r="P2306" s="3">
        <f t="shared" ref="P2306:P2369" si="140">N2306*O2306</f>
        <v>6.9589722611290469E-2</v>
      </c>
      <c r="Q2306" s="3">
        <f>P2306</f>
        <v>6.9589722611290469E-2</v>
      </c>
    </row>
    <row r="2307" spans="1:17" x14ac:dyDescent="0.25">
      <c r="A2307" s="3" t="s">
        <v>158</v>
      </c>
      <c r="B2307" s="3" t="s">
        <v>8</v>
      </c>
      <c r="C2307" s="3" t="s">
        <v>9</v>
      </c>
      <c r="D2307" s="3">
        <v>0.56000000000000005</v>
      </c>
      <c r="E2307" s="3">
        <v>0.48</v>
      </c>
      <c r="F2307" s="3" t="s">
        <v>59</v>
      </c>
      <c r="G2307" s="2">
        <v>1750</v>
      </c>
      <c r="H2307" s="3">
        <v>2.3335326778388681</v>
      </c>
      <c r="I2307" s="3">
        <v>8090.6516311055066</v>
      </c>
      <c r="J2307" s="3">
        <v>14.082873062772853</v>
      </c>
      <c r="K2307" s="3">
        <v>1</v>
      </c>
      <c r="L2307" s="3">
        <f t="shared" si="139"/>
        <v>14.082873062772853</v>
      </c>
      <c r="M2307" s="4">
        <f t="shared" si="138"/>
        <v>14.082873062772853</v>
      </c>
      <c r="N2307" s="3">
        <v>1.9018261341801641</v>
      </c>
      <c r="O2307" s="3">
        <v>1</v>
      </c>
      <c r="P2307" s="3">
        <f t="shared" si="140"/>
        <v>1.9018261341801641</v>
      </c>
      <c r="Q2307" s="3">
        <f>P2307</f>
        <v>1.9018261341801641</v>
      </c>
    </row>
    <row r="2308" spans="1:17" x14ac:dyDescent="0.25">
      <c r="A2308" s="3" t="s">
        <v>158</v>
      </c>
      <c r="B2308" s="3" t="s">
        <v>8</v>
      </c>
      <c r="C2308" s="3" t="s">
        <v>9</v>
      </c>
      <c r="D2308" s="3">
        <v>0.56000000000000005</v>
      </c>
      <c r="E2308" s="3">
        <v>0.48</v>
      </c>
      <c r="F2308" s="3" t="s">
        <v>59</v>
      </c>
      <c r="G2308" s="2">
        <v>1750</v>
      </c>
      <c r="H2308" s="3">
        <v>0.47229224470001918</v>
      </c>
      <c r="I2308" s="3">
        <v>2154.2008975328326</v>
      </c>
      <c r="J2308" s="3">
        <v>4.6582733471762268</v>
      </c>
      <c r="K2308" s="3">
        <f>1-0.712</f>
        <v>0.28800000000000003</v>
      </c>
      <c r="L2308" s="3">
        <f t="shared" si="139"/>
        <v>1.3415827239867535</v>
      </c>
      <c r="M2308" s="4">
        <f t="shared" si="138"/>
        <v>1.3415827239867535</v>
      </c>
      <c r="N2308" s="3">
        <v>0.62226004906940102</v>
      </c>
      <c r="O2308" s="3">
        <f>1-0.531</f>
        <v>0.46899999999999997</v>
      </c>
      <c r="P2308" s="3">
        <f t="shared" si="140"/>
        <v>0.29183996301354909</v>
      </c>
      <c r="Q2308" s="3">
        <f>P2308</f>
        <v>0.29183996301354909</v>
      </c>
    </row>
    <row r="2309" spans="1:17" x14ac:dyDescent="0.25">
      <c r="A2309" s="3" t="s">
        <v>158</v>
      </c>
      <c r="B2309" s="3" t="s">
        <v>8</v>
      </c>
      <c r="C2309" s="3" t="s">
        <v>9</v>
      </c>
      <c r="D2309" s="3">
        <v>0.56000000000000005</v>
      </c>
      <c r="E2309" s="3">
        <v>0.48</v>
      </c>
      <c r="F2309" s="3" t="s">
        <v>59</v>
      </c>
      <c r="G2309" s="2">
        <v>1750</v>
      </c>
      <c r="H2309" s="3">
        <v>1.3597302792044824E-2</v>
      </c>
      <c r="I2309" s="3">
        <v>48.08472576273433</v>
      </c>
      <c r="J2309" s="3">
        <v>0.12193620553449831</v>
      </c>
      <c r="K2309" s="3">
        <v>1</v>
      </c>
      <c r="L2309" s="3">
        <f t="shared" si="139"/>
        <v>0.12193620553449831</v>
      </c>
      <c r="M2309" s="4">
        <f t="shared" si="138"/>
        <v>0.12193620553449831</v>
      </c>
      <c r="N2309" s="3">
        <v>2.1604340005231037E-2</v>
      </c>
      <c r="O2309" s="3">
        <v>1</v>
      </c>
      <c r="P2309" s="3">
        <f t="shared" si="140"/>
        <v>2.1604340005231037E-2</v>
      </c>
      <c r="Q2309" s="3">
        <f>P2309</f>
        <v>2.1604340005231037E-2</v>
      </c>
    </row>
    <row r="2310" spans="1:17" x14ac:dyDescent="0.25">
      <c r="A2310" s="3" t="s">
        <v>158</v>
      </c>
      <c r="B2310" s="3" t="s">
        <v>8</v>
      </c>
      <c r="C2310" s="3" t="s">
        <v>9</v>
      </c>
      <c r="D2310" s="3">
        <v>0.56000000000000005</v>
      </c>
      <c r="E2310" s="3">
        <v>0.48</v>
      </c>
      <c r="F2310" s="3" t="s">
        <v>59</v>
      </c>
      <c r="G2310" s="2">
        <v>1750</v>
      </c>
      <c r="H2310" s="3">
        <v>8.5288535078016259E-2</v>
      </c>
      <c r="I2310" s="3">
        <v>333.47842866341472</v>
      </c>
      <c r="J2310" s="3">
        <v>0.74432664709531626</v>
      </c>
      <c r="K2310" s="3">
        <v>1</v>
      </c>
      <c r="L2310" s="3">
        <f t="shared" si="139"/>
        <v>0.74432664709531626</v>
      </c>
      <c r="M2310" s="4">
        <f t="shared" si="138"/>
        <v>0.74432664709531626</v>
      </c>
      <c r="N2310" s="3">
        <v>9.8667185194169615E-2</v>
      </c>
      <c r="O2310" s="3">
        <v>1</v>
      </c>
      <c r="P2310" s="3">
        <f t="shared" si="140"/>
        <v>9.8667185194169615E-2</v>
      </c>
      <c r="Q2310" s="3">
        <f>P2310</f>
        <v>9.8667185194169615E-2</v>
      </c>
    </row>
    <row r="2311" spans="1:17" x14ac:dyDescent="0.25">
      <c r="A2311" s="3" t="s">
        <v>158</v>
      </c>
      <c r="B2311" s="3" t="s">
        <v>8</v>
      </c>
      <c r="C2311" s="3" t="s">
        <v>9</v>
      </c>
      <c r="D2311" s="3">
        <v>0.56000000000000005</v>
      </c>
      <c r="E2311" s="3">
        <v>0.48</v>
      </c>
      <c r="F2311" s="3" t="s">
        <v>59</v>
      </c>
      <c r="G2311" s="2">
        <v>1750</v>
      </c>
      <c r="H2311" s="3">
        <v>5.6638245802827919E-2</v>
      </c>
      <c r="I2311" s="3">
        <v>163.63715106511609</v>
      </c>
      <c r="J2311" s="3">
        <v>0.37148963049492117</v>
      </c>
      <c r="K2311" s="3">
        <v>1</v>
      </c>
      <c r="L2311" s="3">
        <f t="shared" si="139"/>
        <v>0.37148963049492117</v>
      </c>
      <c r="M2311" s="4">
        <f t="shared" si="138"/>
        <v>0.37148963049492117</v>
      </c>
      <c r="N2311" s="3">
        <v>4.4565069367118494E-2</v>
      </c>
      <c r="O2311" s="3">
        <v>1</v>
      </c>
      <c r="P2311" s="3">
        <f t="shared" si="140"/>
        <v>4.4565069367118494E-2</v>
      </c>
      <c r="Q2311" s="3">
        <f>P2311</f>
        <v>4.4565069367118494E-2</v>
      </c>
    </row>
    <row r="2312" spans="1:17" x14ac:dyDescent="0.25">
      <c r="A2312" s="3" t="s">
        <v>158</v>
      </c>
      <c r="B2312" s="3" t="s">
        <v>8</v>
      </c>
      <c r="C2312" s="3" t="s">
        <v>9</v>
      </c>
      <c r="D2312" s="3">
        <v>0.56000000000000005</v>
      </c>
      <c r="E2312" s="3">
        <v>0.48</v>
      </c>
      <c r="F2312" s="3" t="s">
        <v>59</v>
      </c>
      <c r="G2312" s="2">
        <v>1750</v>
      </c>
      <c r="H2312" s="3">
        <v>4.7553937612177938E-3</v>
      </c>
      <c r="I2312" s="3">
        <v>17.113654585091108</v>
      </c>
      <c r="J2312" s="3">
        <v>4.1392875985319606E-2</v>
      </c>
      <c r="K2312" s="3">
        <v>1</v>
      </c>
      <c r="L2312" s="3">
        <f t="shared" si="139"/>
        <v>4.1392875985319606E-2</v>
      </c>
      <c r="M2312" s="4">
        <f t="shared" si="138"/>
        <v>4.1392875985319606E-2</v>
      </c>
      <c r="N2312" s="3">
        <v>6.2740073921305033E-3</v>
      </c>
      <c r="O2312" s="3">
        <v>1</v>
      </c>
      <c r="P2312" s="3">
        <f t="shared" si="140"/>
        <v>6.2740073921305033E-3</v>
      </c>
      <c r="Q2312" s="3">
        <f>P2312</f>
        <v>6.2740073921305033E-3</v>
      </c>
    </row>
    <row r="2313" spans="1:17" x14ac:dyDescent="0.25">
      <c r="A2313" s="3" t="s">
        <v>158</v>
      </c>
      <c r="B2313" s="3" t="s">
        <v>8</v>
      </c>
      <c r="C2313" s="3" t="s">
        <v>9</v>
      </c>
      <c r="D2313" s="3">
        <v>0.56000000000000005</v>
      </c>
      <c r="E2313" s="3">
        <v>0.48</v>
      </c>
      <c r="F2313" s="3" t="s">
        <v>59</v>
      </c>
      <c r="G2313" s="2">
        <v>1750</v>
      </c>
      <c r="H2313" s="3">
        <v>33.138382934130824</v>
      </c>
      <c r="I2313" s="3">
        <v>134065.64235769564</v>
      </c>
      <c r="J2313" s="3">
        <v>272.16668477069794</v>
      </c>
      <c r="K2313" s="3">
        <v>1</v>
      </c>
      <c r="L2313" s="3">
        <f t="shared" si="139"/>
        <v>272.16668477069794</v>
      </c>
      <c r="M2313" s="4">
        <f t="shared" si="138"/>
        <v>272.16668477069794</v>
      </c>
      <c r="N2313" s="3">
        <v>36.108478085014291</v>
      </c>
      <c r="O2313" s="3">
        <v>1</v>
      </c>
      <c r="P2313" s="3">
        <f t="shared" si="140"/>
        <v>36.108478085014291</v>
      </c>
      <c r="Q2313" s="3">
        <f>P2313</f>
        <v>36.108478085014291</v>
      </c>
    </row>
    <row r="2314" spans="1:17" x14ac:dyDescent="0.25">
      <c r="A2314" s="3" t="s">
        <v>158</v>
      </c>
      <c r="B2314" s="3" t="s">
        <v>351</v>
      </c>
      <c r="C2314" s="3" t="s">
        <v>352</v>
      </c>
      <c r="D2314" s="3">
        <v>0.36</v>
      </c>
      <c r="E2314" s="3">
        <v>0.57999999999999996</v>
      </c>
      <c r="F2314" s="3" t="s">
        <v>371</v>
      </c>
      <c r="G2314" s="2">
        <v>1750</v>
      </c>
      <c r="H2314" s="3">
        <v>3.7566088185730256E-4</v>
      </c>
      <c r="I2314" s="3">
        <v>1.1159989708844205</v>
      </c>
      <c r="J2314" s="3">
        <v>2.6628677807066666E-3</v>
      </c>
      <c r="K2314" s="3">
        <v>1</v>
      </c>
      <c r="L2314" s="3">
        <f t="shared" si="139"/>
        <v>2.6628677807066666E-3</v>
      </c>
      <c r="M2314" s="4">
        <f t="shared" si="138"/>
        <v>2.6628677807066666E-3</v>
      </c>
      <c r="N2314" s="3">
        <v>2.9891575125737745E-4</v>
      </c>
      <c r="O2314" s="3">
        <v>1</v>
      </c>
      <c r="P2314" s="3">
        <f t="shared" si="140"/>
        <v>2.9891575125737745E-4</v>
      </c>
      <c r="Q2314" s="3">
        <f>P2314</f>
        <v>2.9891575125737745E-4</v>
      </c>
    </row>
    <row r="2315" spans="1:17" x14ac:dyDescent="0.25">
      <c r="A2315" s="3" t="s">
        <v>158</v>
      </c>
      <c r="B2315" s="3" t="s">
        <v>351</v>
      </c>
      <c r="C2315" s="3" t="s">
        <v>352</v>
      </c>
      <c r="D2315" s="3">
        <v>0.36</v>
      </c>
      <c r="E2315" s="3">
        <v>0.57999999999999996</v>
      </c>
      <c r="F2315" s="3" t="s">
        <v>290</v>
      </c>
      <c r="G2315" s="2">
        <v>1750</v>
      </c>
      <c r="H2315" s="3">
        <v>288.10642256078262</v>
      </c>
      <c r="I2315" s="3">
        <v>1002210.0190288638</v>
      </c>
      <c r="J2315" s="3">
        <v>2254.5969856493753</v>
      </c>
      <c r="K2315" s="3">
        <v>1</v>
      </c>
      <c r="L2315" s="3">
        <f t="shared" si="139"/>
        <v>2254.5969856493753</v>
      </c>
      <c r="M2315" s="4">
        <f t="shared" si="138"/>
        <v>2254.5969856493753</v>
      </c>
      <c r="N2315" s="3">
        <v>300.98243161329549</v>
      </c>
      <c r="O2315" s="3">
        <v>1</v>
      </c>
      <c r="P2315" s="3">
        <f t="shared" si="140"/>
        <v>300.98243161329549</v>
      </c>
      <c r="Q2315" s="3">
        <f>P2315</f>
        <v>300.98243161329549</v>
      </c>
    </row>
    <row r="2316" spans="1:17" x14ac:dyDescent="0.25">
      <c r="A2316" s="3" t="s">
        <v>158</v>
      </c>
      <c r="B2316" s="3" t="s">
        <v>89</v>
      </c>
      <c r="C2316" s="3" t="s">
        <v>9</v>
      </c>
      <c r="D2316" s="3">
        <v>0.56000000000000005</v>
      </c>
      <c r="E2316" s="3">
        <v>0.48</v>
      </c>
      <c r="F2316" s="3" t="s">
        <v>290</v>
      </c>
      <c r="G2316" s="2">
        <v>1750</v>
      </c>
      <c r="H2316" s="3">
        <v>0.10598316535244032</v>
      </c>
      <c r="I2316" s="3">
        <v>358.31086179844965</v>
      </c>
      <c r="J2316" s="3">
        <v>0.81080090187906118</v>
      </c>
      <c r="K2316" s="3">
        <v>1</v>
      </c>
      <c r="L2316" s="3">
        <f t="shared" si="139"/>
        <v>0.81080090187906118</v>
      </c>
      <c r="M2316" s="4">
        <f t="shared" si="138"/>
        <v>0.81080090187906118</v>
      </c>
      <c r="N2316" s="3">
        <v>0.11997763905172526</v>
      </c>
      <c r="O2316" s="3">
        <v>1</v>
      </c>
      <c r="P2316" s="3">
        <f t="shared" si="140"/>
        <v>0.11997763905172526</v>
      </c>
      <c r="Q2316" s="3">
        <f>P2316</f>
        <v>0.11997763905172526</v>
      </c>
    </row>
    <row r="2317" spans="1:17" x14ac:dyDescent="0.25">
      <c r="A2317" s="3" t="s">
        <v>158</v>
      </c>
      <c r="B2317" s="3" t="s">
        <v>351</v>
      </c>
      <c r="C2317" s="3" t="s">
        <v>352</v>
      </c>
      <c r="D2317" s="3">
        <v>0.36</v>
      </c>
      <c r="E2317" s="3">
        <v>0.57999999999999996</v>
      </c>
      <c r="F2317" s="3" t="s">
        <v>290</v>
      </c>
      <c r="G2317" s="2">
        <v>1750</v>
      </c>
      <c r="H2317" s="3">
        <v>3.5754231995761051E-4</v>
      </c>
      <c r="I2317" s="3">
        <v>1.2405747060090975</v>
      </c>
      <c r="J2317" s="3">
        <v>2.8866539457237462E-3</v>
      </c>
      <c r="K2317" s="3">
        <v>1</v>
      </c>
      <c r="L2317" s="3">
        <f t="shared" si="139"/>
        <v>2.8866539457237462E-3</v>
      </c>
      <c r="M2317" s="4">
        <f t="shared" si="138"/>
        <v>2.8866539457237462E-3</v>
      </c>
      <c r="N2317" s="3">
        <v>4.3714541640690267E-4</v>
      </c>
      <c r="O2317" s="3">
        <v>1</v>
      </c>
      <c r="P2317" s="3">
        <f t="shared" si="140"/>
        <v>4.3714541640690267E-4</v>
      </c>
      <c r="Q2317" s="3">
        <f>P2317</f>
        <v>4.3714541640690267E-4</v>
      </c>
    </row>
    <row r="2318" spans="1:17" x14ac:dyDescent="0.25">
      <c r="A2318" s="3" t="s">
        <v>158</v>
      </c>
      <c r="B2318" s="3" t="s">
        <v>310</v>
      </c>
      <c r="C2318" s="3" t="s">
        <v>9</v>
      </c>
      <c r="D2318" s="3">
        <v>0.56000000000000005</v>
      </c>
      <c r="E2318" s="3">
        <v>0.48</v>
      </c>
      <c r="F2318" s="3" t="s">
        <v>323</v>
      </c>
      <c r="G2318" s="2">
        <v>1750</v>
      </c>
      <c r="H2318" s="3">
        <v>15.02095066851764</v>
      </c>
      <c r="I2318" s="3">
        <v>51162.781982070228</v>
      </c>
      <c r="J2318" s="3">
        <v>107.77560920219143</v>
      </c>
      <c r="K2318" s="3">
        <v>1</v>
      </c>
      <c r="L2318" s="3">
        <f t="shared" si="139"/>
        <v>107.77560920219143</v>
      </c>
      <c r="M2318" s="4">
        <f t="shared" si="138"/>
        <v>107.77560920219143</v>
      </c>
      <c r="N2318" s="3">
        <v>14.406248596336269</v>
      </c>
      <c r="O2318" s="3">
        <v>1</v>
      </c>
      <c r="P2318" s="3">
        <f t="shared" si="140"/>
        <v>14.406248596336269</v>
      </c>
      <c r="Q2318" s="3">
        <f>P2318</f>
        <v>14.406248596336269</v>
      </c>
    </row>
    <row r="2319" spans="1:17" x14ac:dyDescent="0.25">
      <c r="A2319" s="3" t="s">
        <v>158</v>
      </c>
      <c r="B2319" s="3" t="s">
        <v>310</v>
      </c>
      <c r="C2319" s="3" t="s">
        <v>9</v>
      </c>
      <c r="D2319" s="3">
        <v>0.56000000000000005</v>
      </c>
      <c r="E2319" s="3">
        <v>0.48</v>
      </c>
      <c r="F2319" s="3" t="s">
        <v>323</v>
      </c>
      <c r="G2319" s="2">
        <v>1750</v>
      </c>
      <c r="H2319" s="3">
        <v>10.429329987589782</v>
      </c>
      <c r="I2319" s="3">
        <v>36121.004016207175</v>
      </c>
      <c r="J2319" s="3">
        <v>85.1529412135055</v>
      </c>
      <c r="K2319" s="3">
        <v>1</v>
      </c>
      <c r="L2319" s="3">
        <f t="shared" si="139"/>
        <v>85.1529412135055</v>
      </c>
      <c r="M2319" s="4">
        <f t="shared" si="138"/>
        <v>85.1529412135055</v>
      </c>
      <c r="N2319" s="3">
        <v>11.646513667004195</v>
      </c>
      <c r="O2319" s="3">
        <v>1</v>
      </c>
      <c r="P2319" s="3">
        <f t="shared" si="140"/>
        <v>11.646513667004195</v>
      </c>
      <c r="Q2319" s="3">
        <f>P2319</f>
        <v>11.646513667004195</v>
      </c>
    </row>
    <row r="2320" spans="1:17" x14ac:dyDescent="0.25">
      <c r="A2320" s="3" t="s">
        <v>158</v>
      </c>
      <c r="B2320" s="3" t="s">
        <v>310</v>
      </c>
      <c r="C2320" s="3" t="s">
        <v>9</v>
      </c>
      <c r="D2320" s="3">
        <v>0.56000000000000005</v>
      </c>
      <c r="E2320" s="3">
        <v>0.48</v>
      </c>
      <c r="F2320" s="3" t="s">
        <v>323</v>
      </c>
      <c r="G2320" s="2">
        <v>1750</v>
      </c>
      <c r="H2320" s="3">
        <v>3.2993469183205365E-2</v>
      </c>
      <c r="I2320" s="3">
        <v>102.21921130840612</v>
      </c>
      <c r="J2320" s="3">
        <v>0.21095996499783148</v>
      </c>
      <c r="K2320" s="3">
        <v>1</v>
      </c>
      <c r="L2320" s="3">
        <f t="shared" si="139"/>
        <v>0.21095996499783148</v>
      </c>
      <c r="M2320" s="4">
        <f t="shared" si="138"/>
        <v>0.21095996499783148</v>
      </c>
      <c r="N2320" s="3">
        <v>2.6083392736822836E-2</v>
      </c>
      <c r="O2320" s="3">
        <v>1</v>
      </c>
      <c r="P2320" s="3">
        <f t="shared" si="140"/>
        <v>2.6083392736822836E-2</v>
      </c>
      <c r="Q2320" s="3">
        <f>P2320</f>
        <v>2.6083392736822836E-2</v>
      </c>
    </row>
    <row r="2321" spans="1:17" x14ac:dyDescent="0.25">
      <c r="A2321" s="3" t="s">
        <v>158</v>
      </c>
      <c r="B2321" s="3" t="s">
        <v>310</v>
      </c>
      <c r="C2321" s="3" t="s">
        <v>9</v>
      </c>
      <c r="D2321" s="3">
        <v>0.56000000000000005</v>
      </c>
      <c r="E2321" s="3">
        <v>0.48</v>
      </c>
      <c r="F2321" s="3" t="s">
        <v>323</v>
      </c>
      <c r="G2321" s="2">
        <v>1750</v>
      </c>
      <c r="H2321" s="3">
        <v>12.469050916028246</v>
      </c>
      <c r="I2321" s="3">
        <v>45150.264877567228</v>
      </c>
      <c r="J2321" s="3">
        <v>108.87328313855123</v>
      </c>
      <c r="K2321" s="3">
        <v>1</v>
      </c>
      <c r="L2321" s="3">
        <f t="shared" si="139"/>
        <v>108.87328313855123</v>
      </c>
      <c r="M2321" s="4">
        <f t="shared" si="138"/>
        <v>108.87328313855123</v>
      </c>
      <c r="N2321" s="3">
        <v>15.021183636583965</v>
      </c>
      <c r="O2321" s="3">
        <v>1</v>
      </c>
      <c r="P2321" s="3">
        <f t="shared" si="140"/>
        <v>15.021183636583965</v>
      </c>
      <c r="Q2321" s="3">
        <f>P2321</f>
        <v>15.021183636583965</v>
      </c>
    </row>
    <row r="2322" spans="1:17" x14ac:dyDescent="0.25">
      <c r="A2322" s="3" t="s">
        <v>158</v>
      </c>
      <c r="B2322" s="3" t="s">
        <v>310</v>
      </c>
      <c r="C2322" s="3" t="s">
        <v>9</v>
      </c>
      <c r="D2322" s="3">
        <v>0.56000000000000005</v>
      </c>
      <c r="E2322" s="3">
        <v>0.48</v>
      </c>
      <c r="F2322" s="3" t="s">
        <v>323</v>
      </c>
      <c r="G2322" s="2">
        <v>1750</v>
      </c>
      <c r="H2322" s="3">
        <v>4.7188683415154607E-2</v>
      </c>
      <c r="I2322" s="3">
        <v>182.19836057138292</v>
      </c>
      <c r="J2322" s="3">
        <v>0.3868088407504518</v>
      </c>
      <c r="K2322" s="3">
        <v>1</v>
      </c>
      <c r="L2322" s="3">
        <f t="shared" si="139"/>
        <v>0.3868088407504518</v>
      </c>
      <c r="M2322" s="4">
        <f t="shared" si="138"/>
        <v>0.3868088407504518</v>
      </c>
      <c r="N2322" s="3">
        <v>5.5270636212015528E-2</v>
      </c>
      <c r="O2322" s="3">
        <v>1</v>
      </c>
      <c r="P2322" s="3">
        <f t="shared" si="140"/>
        <v>5.5270636212015528E-2</v>
      </c>
      <c r="Q2322" s="3">
        <f>P2322</f>
        <v>5.5270636212015528E-2</v>
      </c>
    </row>
    <row r="2323" spans="1:17" x14ac:dyDescent="0.25">
      <c r="A2323" s="3" t="s">
        <v>158</v>
      </c>
      <c r="B2323" s="3" t="s">
        <v>89</v>
      </c>
      <c r="C2323" s="3" t="s">
        <v>9</v>
      </c>
      <c r="D2323" s="3">
        <v>0.56000000000000005</v>
      </c>
      <c r="E2323" s="3">
        <v>0.48</v>
      </c>
      <c r="F2323" s="3" t="s">
        <v>264</v>
      </c>
      <c r="G2323" s="2">
        <v>1750</v>
      </c>
      <c r="H2323" s="3">
        <v>2943.0064660873741</v>
      </c>
      <c r="I2323" s="3">
        <v>11816800.835943103</v>
      </c>
      <c r="J2323" s="3">
        <v>24799.333867338624</v>
      </c>
      <c r="K2323" s="3">
        <v>1</v>
      </c>
      <c r="L2323" s="3">
        <f t="shared" si="139"/>
        <v>24799.333867338624</v>
      </c>
      <c r="M2323" s="4">
        <f t="shared" si="138"/>
        <v>24799.333867338624</v>
      </c>
      <c r="N2323" s="3">
        <v>3324.4535127100212</v>
      </c>
      <c r="O2323" s="3">
        <v>1</v>
      </c>
      <c r="P2323" s="3">
        <f t="shared" si="140"/>
        <v>3324.4535127100212</v>
      </c>
      <c r="Q2323" s="3">
        <f>P2323</f>
        <v>3324.4535127100212</v>
      </c>
    </row>
    <row r="2324" spans="1:17" x14ac:dyDescent="0.25">
      <c r="A2324" s="3" t="s">
        <v>158</v>
      </c>
      <c r="B2324" s="3" t="s">
        <v>310</v>
      </c>
      <c r="C2324" s="3" t="s">
        <v>9</v>
      </c>
      <c r="D2324" s="3">
        <v>0.56000000000000005</v>
      </c>
      <c r="E2324" s="3">
        <v>0.48</v>
      </c>
      <c r="F2324" s="3" t="s">
        <v>264</v>
      </c>
      <c r="G2324" s="2">
        <v>1750</v>
      </c>
      <c r="H2324" s="3">
        <v>437.88721298295064</v>
      </c>
      <c r="I2324" s="3">
        <v>1697341.9408942433</v>
      </c>
      <c r="J2324" s="3">
        <v>3471.7051661025575</v>
      </c>
      <c r="K2324" s="3">
        <v>1</v>
      </c>
      <c r="L2324" s="3">
        <f t="shared" si="139"/>
        <v>3471.7051661025575</v>
      </c>
      <c r="M2324" s="4">
        <f t="shared" si="138"/>
        <v>3471.7051661025575</v>
      </c>
      <c r="N2324" s="3">
        <v>467.02241315283209</v>
      </c>
      <c r="O2324" s="3">
        <v>1</v>
      </c>
      <c r="P2324" s="3">
        <f t="shared" si="140"/>
        <v>467.02241315283209</v>
      </c>
      <c r="Q2324" s="3">
        <f>P2324</f>
        <v>467.02241315283209</v>
      </c>
    </row>
    <row r="2325" spans="1:17" x14ac:dyDescent="0.25">
      <c r="A2325" s="3" t="s">
        <v>158</v>
      </c>
      <c r="B2325" s="3" t="s">
        <v>310</v>
      </c>
      <c r="C2325" s="3" t="s">
        <v>9</v>
      </c>
      <c r="D2325" s="3">
        <v>0.56000000000000005</v>
      </c>
      <c r="E2325" s="3">
        <v>0.48</v>
      </c>
      <c r="F2325" s="3" t="s">
        <v>264</v>
      </c>
      <c r="G2325" s="2">
        <v>1750</v>
      </c>
      <c r="H2325" s="3">
        <v>14.449615079911897</v>
      </c>
      <c r="I2325" s="3">
        <v>54270.330097328369</v>
      </c>
      <c r="J2325" s="3">
        <v>116.53136875396886</v>
      </c>
      <c r="K2325" s="3">
        <v>1</v>
      </c>
      <c r="L2325" s="3">
        <f t="shared" si="139"/>
        <v>116.53136875396886</v>
      </c>
      <c r="M2325" s="4">
        <f t="shared" si="138"/>
        <v>116.53136875396886</v>
      </c>
      <c r="N2325" s="3">
        <v>15.897130453574425</v>
      </c>
      <c r="O2325" s="3">
        <v>1</v>
      </c>
      <c r="P2325" s="3">
        <f t="shared" si="140"/>
        <v>15.897130453574425</v>
      </c>
      <c r="Q2325" s="3">
        <f>P2325</f>
        <v>15.897130453574425</v>
      </c>
    </row>
    <row r="2326" spans="1:17" x14ac:dyDescent="0.25">
      <c r="A2326" s="3" t="s">
        <v>158</v>
      </c>
      <c r="B2326" s="3" t="s">
        <v>310</v>
      </c>
      <c r="C2326" s="3" t="s">
        <v>9</v>
      </c>
      <c r="D2326" s="3">
        <v>0.56000000000000005</v>
      </c>
      <c r="E2326" s="3">
        <v>0.48</v>
      </c>
      <c r="F2326" s="3" t="s">
        <v>264</v>
      </c>
      <c r="G2326" s="2">
        <v>1750</v>
      </c>
      <c r="H2326" s="3">
        <v>259.54702095594916</v>
      </c>
      <c r="I2326" s="3">
        <v>1018172.4230582187</v>
      </c>
      <c r="J2326" s="3">
        <v>2208.968819066527</v>
      </c>
      <c r="K2326" s="3">
        <v>1</v>
      </c>
      <c r="L2326" s="3">
        <f t="shared" si="139"/>
        <v>2208.968819066527</v>
      </c>
      <c r="M2326" s="4">
        <f t="shared" si="138"/>
        <v>2208.968819066527</v>
      </c>
      <c r="N2326" s="3">
        <v>295.62888401519012</v>
      </c>
      <c r="O2326" s="3">
        <v>1</v>
      </c>
      <c r="P2326" s="3">
        <f t="shared" si="140"/>
        <v>295.62888401519012</v>
      </c>
      <c r="Q2326" s="3">
        <f>P2326</f>
        <v>295.62888401519012</v>
      </c>
    </row>
    <row r="2327" spans="1:17" x14ac:dyDescent="0.25">
      <c r="A2327" s="3" t="s">
        <v>158</v>
      </c>
      <c r="B2327" s="3" t="s">
        <v>89</v>
      </c>
      <c r="C2327" s="3" t="s">
        <v>9</v>
      </c>
      <c r="D2327" s="3">
        <v>0.56000000000000005</v>
      </c>
      <c r="E2327" s="3">
        <v>0.48</v>
      </c>
      <c r="F2327" s="3" t="s">
        <v>296</v>
      </c>
      <c r="G2327" s="2">
        <v>1750</v>
      </c>
      <c r="H2327" s="3">
        <v>2.9570051481328959E-6</v>
      </c>
      <c r="I2327" s="3">
        <v>1.1791238187482591E-2</v>
      </c>
      <c r="J2327" s="3">
        <v>2.5527813406945398E-5</v>
      </c>
      <c r="K2327" s="3">
        <v>1</v>
      </c>
      <c r="L2327" s="3">
        <f t="shared" si="139"/>
        <v>2.5527813406945398E-5</v>
      </c>
      <c r="M2327" s="4">
        <f t="shared" si="138"/>
        <v>2.5527813406945398E-5</v>
      </c>
      <c r="N2327" s="3">
        <v>3.4578999570863115E-6</v>
      </c>
      <c r="O2327" s="3">
        <v>1</v>
      </c>
      <c r="P2327" s="3">
        <f t="shared" si="140"/>
        <v>3.4578999570863115E-6</v>
      </c>
      <c r="Q2327" s="3">
        <f>P2327</f>
        <v>3.4578999570863115E-6</v>
      </c>
    </row>
    <row r="2328" spans="1:17" x14ac:dyDescent="0.25">
      <c r="A2328" s="3" t="s">
        <v>158</v>
      </c>
      <c r="B2328" s="3" t="s">
        <v>89</v>
      </c>
      <c r="C2328" s="3" t="s">
        <v>9</v>
      </c>
      <c r="D2328" s="3">
        <v>0.56000000000000005</v>
      </c>
      <c r="E2328" s="3">
        <v>0.48</v>
      </c>
      <c r="F2328" s="3" t="s">
        <v>296</v>
      </c>
      <c r="G2328" s="2">
        <v>1750</v>
      </c>
      <c r="H2328" s="3">
        <v>1.525727966912275</v>
      </c>
      <c r="I2328" s="3">
        <v>6107.2413322942029</v>
      </c>
      <c r="J2328" s="3">
        <v>13.088832039645313</v>
      </c>
      <c r="K2328" s="3">
        <v>1</v>
      </c>
      <c r="L2328" s="3">
        <f t="shared" si="139"/>
        <v>13.088832039645313</v>
      </c>
      <c r="M2328" s="4">
        <f t="shared" si="138"/>
        <v>13.088832039645313</v>
      </c>
      <c r="N2328" s="3">
        <v>1.7266418308427354</v>
      </c>
      <c r="O2328" s="3">
        <v>1</v>
      </c>
      <c r="P2328" s="3">
        <f t="shared" si="140"/>
        <v>1.7266418308427354</v>
      </c>
      <c r="Q2328" s="3">
        <f>P2328</f>
        <v>1.7266418308427354</v>
      </c>
    </row>
    <row r="2329" spans="1:17" x14ac:dyDescent="0.25">
      <c r="A2329" s="3" t="s">
        <v>158</v>
      </c>
      <c r="B2329" s="3" t="s">
        <v>310</v>
      </c>
      <c r="C2329" s="3" t="s">
        <v>9</v>
      </c>
      <c r="D2329" s="3">
        <v>0.56000000000000005</v>
      </c>
      <c r="E2329" s="3">
        <v>0.48</v>
      </c>
      <c r="F2329" s="3" t="s">
        <v>296</v>
      </c>
      <c r="G2329" s="2">
        <v>1750</v>
      </c>
      <c r="H2329" s="3">
        <v>3.5742474720886902E-3</v>
      </c>
      <c r="I2329" s="3">
        <v>12.421399922103136</v>
      </c>
      <c r="J2329" s="3">
        <v>2.5424599410077325E-2</v>
      </c>
      <c r="K2329" s="3">
        <v>1</v>
      </c>
      <c r="L2329" s="3">
        <f t="shared" si="139"/>
        <v>2.5424599410077325E-2</v>
      </c>
      <c r="M2329" s="4">
        <f t="shared" si="138"/>
        <v>2.5424599410077325E-2</v>
      </c>
      <c r="N2329" s="3">
        <v>3.2347473136788486E-3</v>
      </c>
      <c r="O2329" s="3">
        <v>1</v>
      </c>
      <c r="P2329" s="3">
        <f t="shared" si="140"/>
        <v>3.2347473136788486E-3</v>
      </c>
      <c r="Q2329" s="3">
        <f>P2329</f>
        <v>3.2347473136788486E-3</v>
      </c>
    </row>
    <row r="2330" spans="1:17" x14ac:dyDescent="0.25">
      <c r="A2330" s="3" t="s">
        <v>158</v>
      </c>
      <c r="B2330" s="3" t="s">
        <v>89</v>
      </c>
      <c r="C2330" s="3" t="s">
        <v>9</v>
      </c>
      <c r="D2330" s="3">
        <v>0.56000000000000005</v>
      </c>
      <c r="E2330" s="3">
        <v>0.48</v>
      </c>
      <c r="F2330" s="3" t="s">
        <v>296</v>
      </c>
      <c r="G2330" s="2">
        <v>1750</v>
      </c>
      <c r="H2330" s="3">
        <v>0.58237847163307632</v>
      </c>
      <c r="I2330" s="3">
        <v>2359.6665035213227</v>
      </c>
      <c r="J2330" s="3">
        <v>5.380270094870526</v>
      </c>
      <c r="K2330" s="3">
        <v>1</v>
      </c>
      <c r="L2330" s="3">
        <f t="shared" si="139"/>
        <v>5.380270094870526</v>
      </c>
      <c r="M2330" s="4">
        <f t="shared" si="138"/>
        <v>5.380270094870526</v>
      </c>
      <c r="N2330" s="3">
        <v>0.76792698152908634</v>
      </c>
      <c r="O2330" s="3">
        <v>1</v>
      </c>
      <c r="P2330" s="3">
        <f t="shared" si="140"/>
        <v>0.76792698152908634</v>
      </c>
      <c r="Q2330" s="3">
        <f>P2330</f>
        <v>0.76792698152908634</v>
      </c>
    </row>
    <row r="2331" spans="1:17" x14ac:dyDescent="0.25">
      <c r="A2331" s="3" t="s">
        <v>158</v>
      </c>
      <c r="B2331" s="3" t="s">
        <v>8</v>
      </c>
      <c r="C2331" s="3" t="s">
        <v>9</v>
      </c>
      <c r="D2331" s="3">
        <v>0.56000000000000005</v>
      </c>
      <c r="E2331" s="3">
        <v>0.48</v>
      </c>
      <c r="F2331" s="3" t="s">
        <v>250</v>
      </c>
      <c r="G2331" s="2">
        <v>1750</v>
      </c>
      <c r="H2331" s="3">
        <v>18.07731909703681</v>
      </c>
      <c r="I2331" s="3">
        <v>66385.792610704229</v>
      </c>
      <c r="J2331" s="3">
        <v>151.73038080447157</v>
      </c>
      <c r="K2331" s="3">
        <f>1-0.712</f>
        <v>0.28800000000000003</v>
      </c>
      <c r="L2331" s="3">
        <f t="shared" si="139"/>
        <v>43.698349671687815</v>
      </c>
      <c r="M2331" s="4">
        <f t="shared" si="138"/>
        <v>43.698349671687815</v>
      </c>
      <c r="N2331" s="3">
        <v>20.194234671903999</v>
      </c>
      <c r="O2331" s="3">
        <f>1-0.531</f>
        <v>0.46899999999999997</v>
      </c>
      <c r="P2331" s="3">
        <f t="shared" si="140"/>
        <v>9.4710960611229744</v>
      </c>
      <c r="Q2331" s="3">
        <f>P2331</f>
        <v>9.4710960611229744</v>
      </c>
    </row>
    <row r="2332" spans="1:17" x14ac:dyDescent="0.25">
      <c r="A2332" s="3" t="s">
        <v>158</v>
      </c>
      <c r="B2332" s="3" t="s">
        <v>8</v>
      </c>
      <c r="C2332" s="3" t="s">
        <v>9</v>
      </c>
      <c r="D2332" s="3">
        <v>0.56000000000000005</v>
      </c>
      <c r="E2332" s="3">
        <v>0.48</v>
      </c>
      <c r="F2332" s="3" t="s">
        <v>250</v>
      </c>
      <c r="G2332" s="2">
        <v>1750</v>
      </c>
      <c r="H2332" s="3">
        <v>127.5737288666224</v>
      </c>
      <c r="I2332" s="3">
        <v>494798.2064617399</v>
      </c>
      <c r="J2332" s="3">
        <v>1065.8251943935156</v>
      </c>
      <c r="K2332" s="3">
        <f>1-0.712</f>
        <v>0.28800000000000003</v>
      </c>
      <c r="L2332" s="3">
        <f t="shared" si="139"/>
        <v>306.95765598533256</v>
      </c>
      <c r="M2332" s="4">
        <f t="shared" si="138"/>
        <v>306.95765598533256</v>
      </c>
      <c r="N2332" s="3">
        <v>138.46434792342299</v>
      </c>
      <c r="O2332" s="3">
        <f>1-0.531</f>
        <v>0.46899999999999997</v>
      </c>
      <c r="P2332" s="3">
        <f t="shared" si="140"/>
        <v>64.939779176085381</v>
      </c>
      <c r="Q2332" s="3">
        <f>P2332</f>
        <v>64.939779176085381</v>
      </c>
    </row>
    <row r="2333" spans="1:17" x14ac:dyDescent="0.25">
      <c r="A2333" s="3" t="s">
        <v>158</v>
      </c>
      <c r="B2333" s="3" t="s">
        <v>8</v>
      </c>
      <c r="C2333" s="3" t="s">
        <v>9</v>
      </c>
      <c r="D2333" s="3">
        <v>0.56000000000000005</v>
      </c>
      <c r="E2333" s="3">
        <v>0.48</v>
      </c>
      <c r="F2333" s="3" t="s">
        <v>250</v>
      </c>
      <c r="G2333" s="2">
        <v>1750</v>
      </c>
      <c r="H2333" s="3">
        <v>1.4727375913646483E-5</v>
      </c>
      <c r="I2333" s="3">
        <v>4.8713399330011856E-2</v>
      </c>
      <c r="J2333" s="3">
        <v>1.032571275823794E-4</v>
      </c>
      <c r="K2333" s="3">
        <f>1-0.712</f>
        <v>0.28800000000000003</v>
      </c>
      <c r="L2333" s="3">
        <f t="shared" si="139"/>
        <v>2.973805274372527E-5</v>
      </c>
      <c r="M2333" s="4">
        <f t="shared" ref="M2333:M2369" si="141">L2333</f>
        <v>2.973805274372527E-5</v>
      </c>
      <c r="N2333" s="3">
        <v>1.2398295784467866E-5</v>
      </c>
      <c r="O2333" s="3">
        <f>1-0.531</f>
        <v>0.46899999999999997</v>
      </c>
      <c r="P2333" s="3">
        <f t="shared" si="140"/>
        <v>5.8148007229154288E-6</v>
      </c>
      <c r="Q2333" s="3">
        <f>P2333</f>
        <v>5.8148007229154288E-6</v>
      </c>
    </row>
    <row r="2334" spans="1:17" x14ac:dyDescent="0.25">
      <c r="A2334" s="3" t="s">
        <v>158</v>
      </c>
      <c r="B2334" s="3" t="s">
        <v>310</v>
      </c>
      <c r="C2334" s="3" t="s">
        <v>9</v>
      </c>
      <c r="D2334" s="3">
        <v>0.56000000000000005</v>
      </c>
      <c r="E2334" s="3">
        <v>0.48</v>
      </c>
      <c r="F2334" s="3" t="s">
        <v>307</v>
      </c>
      <c r="G2334" s="2">
        <v>1750</v>
      </c>
      <c r="H2334" s="3">
        <v>2.5951110318719044</v>
      </c>
      <c r="I2334" s="3">
        <v>9250.9001505948181</v>
      </c>
      <c r="J2334" s="3">
        <v>20.632071505093382</v>
      </c>
      <c r="K2334" s="3">
        <v>1</v>
      </c>
      <c r="L2334" s="3">
        <f t="shared" si="139"/>
        <v>20.632071505093382</v>
      </c>
      <c r="M2334" s="4">
        <f t="shared" si="141"/>
        <v>20.632071505093382</v>
      </c>
      <c r="N2334" s="3">
        <v>2.5619454305874325</v>
      </c>
      <c r="O2334" s="3">
        <v>1</v>
      </c>
      <c r="P2334" s="3">
        <f t="shared" si="140"/>
        <v>2.5619454305874325</v>
      </c>
      <c r="Q2334" s="3">
        <f>P2334</f>
        <v>2.5619454305874325</v>
      </c>
    </row>
    <row r="2335" spans="1:17" x14ac:dyDescent="0.25">
      <c r="A2335" s="3" t="s">
        <v>158</v>
      </c>
      <c r="B2335" s="3" t="s">
        <v>310</v>
      </c>
      <c r="C2335" s="3" t="s">
        <v>9</v>
      </c>
      <c r="D2335" s="3">
        <v>0.56000000000000005</v>
      </c>
      <c r="E2335" s="3">
        <v>0.48</v>
      </c>
      <c r="F2335" s="3" t="s">
        <v>307</v>
      </c>
      <c r="G2335" s="2">
        <v>1750</v>
      </c>
      <c r="H2335" s="3">
        <v>0.42276680513149312</v>
      </c>
      <c r="I2335" s="3">
        <v>1738.9035321184354</v>
      </c>
      <c r="J2335" s="3">
        <v>3.4724096721118389</v>
      </c>
      <c r="K2335" s="3">
        <v>1</v>
      </c>
      <c r="L2335" s="3">
        <f t="shared" si="139"/>
        <v>3.4724096721118389</v>
      </c>
      <c r="M2335" s="4">
        <f t="shared" si="141"/>
        <v>3.4724096721118389</v>
      </c>
      <c r="N2335" s="3">
        <v>0.47377106876018599</v>
      </c>
      <c r="O2335" s="3">
        <v>1</v>
      </c>
      <c r="P2335" s="3">
        <f t="shared" si="140"/>
        <v>0.47377106876018599</v>
      </c>
      <c r="Q2335" s="3">
        <f>P2335</f>
        <v>0.47377106876018599</v>
      </c>
    </row>
    <row r="2336" spans="1:17" x14ac:dyDescent="0.25">
      <c r="A2336" s="3" t="s">
        <v>158</v>
      </c>
      <c r="B2336" s="3" t="s">
        <v>310</v>
      </c>
      <c r="C2336" s="3" t="s">
        <v>9</v>
      </c>
      <c r="D2336" s="3">
        <v>0.56000000000000005</v>
      </c>
      <c r="E2336" s="3">
        <v>0.48</v>
      </c>
      <c r="F2336" s="3" t="s">
        <v>307</v>
      </c>
      <c r="G2336" s="2">
        <v>1750</v>
      </c>
      <c r="H2336" s="3">
        <v>5.1381656474355816E-2</v>
      </c>
      <c r="I2336" s="3">
        <v>172.65237615465549</v>
      </c>
      <c r="J2336" s="3">
        <v>0.39463537784396019</v>
      </c>
      <c r="K2336" s="3">
        <v>1</v>
      </c>
      <c r="L2336" s="3">
        <f t="shared" si="139"/>
        <v>0.39463537784396019</v>
      </c>
      <c r="M2336" s="4">
        <f t="shared" si="141"/>
        <v>0.39463537784396019</v>
      </c>
      <c r="N2336" s="3">
        <v>4.8271779148483289E-2</v>
      </c>
      <c r="O2336" s="3">
        <v>1</v>
      </c>
      <c r="P2336" s="3">
        <f t="shared" si="140"/>
        <v>4.8271779148483289E-2</v>
      </c>
      <c r="Q2336" s="3">
        <f>P2336</f>
        <v>4.8271779148483289E-2</v>
      </c>
    </row>
    <row r="2337" spans="1:17" x14ac:dyDescent="0.25">
      <c r="A2337" s="3" t="s">
        <v>158</v>
      </c>
      <c r="B2337" s="3" t="s">
        <v>310</v>
      </c>
      <c r="C2337" s="3" t="s">
        <v>9</v>
      </c>
      <c r="D2337" s="3">
        <v>0.56000000000000005</v>
      </c>
      <c r="E2337" s="3">
        <v>0.48</v>
      </c>
      <c r="F2337" s="3" t="s">
        <v>307</v>
      </c>
      <c r="G2337" s="2">
        <v>1750</v>
      </c>
      <c r="H2337" s="3">
        <v>15.370291726473202</v>
      </c>
      <c r="I2337" s="3">
        <v>55598.981114079652</v>
      </c>
      <c r="J2337" s="3">
        <v>115.88758716080203</v>
      </c>
      <c r="K2337" s="3">
        <v>1</v>
      </c>
      <c r="L2337" s="3">
        <f t="shared" si="139"/>
        <v>115.88758716080203</v>
      </c>
      <c r="M2337" s="4">
        <f t="shared" si="141"/>
        <v>115.88758716080203</v>
      </c>
      <c r="N2337" s="3">
        <v>15.13614605979051</v>
      </c>
      <c r="O2337" s="3">
        <v>1</v>
      </c>
      <c r="P2337" s="3">
        <f t="shared" si="140"/>
        <v>15.13614605979051</v>
      </c>
      <c r="Q2337" s="3">
        <f>P2337</f>
        <v>15.13614605979051</v>
      </c>
    </row>
    <row r="2338" spans="1:17" x14ac:dyDescent="0.25">
      <c r="A2338" s="3" t="s">
        <v>158</v>
      </c>
      <c r="B2338" s="3" t="s">
        <v>310</v>
      </c>
      <c r="C2338" s="3" t="s">
        <v>9</v>
      </c>
      <c r="D2338" s="3">
        <v>0.56000000000000005</v>
      </c>
      <c r="E2338" s="3">
        <v>0.48</v>
      </c>
      <c r="F2338" s="3" t="s">
        <v>307</v>
      </c>
      <c r="G2338" s="2">
        <v>1750</v>
      </c>
      <c r="H2338" s="3">
        <v>4.5330045113801251E-3</v>
      </c>
      <c r="I2338" s="3">
        <v>16.34482085539727</v>
      </c>
      <c r="J2338" s="3">
        <v>3.3154493552265782E-2</v>
      </c>
      <c r="K2338" s="3">
        <v>1</v>
      </c>
      <c r="L2338" s="3">
        <f t="shared" si="139"/>
        <v>3.3154493552265782E-2</v>
      </c>
      <c r="M2338" s="4">
        <f t="shared" si="141"/>
        <v>3.3154493552265782E-2</v>
      </c>
      <c r="N2338" s="3">
        <v>4.3410437819993136E-3</v>
      </c>
      <c r="O2338" s="3">
        <v>1</v>
      </c>
      <c r="P2338" s="3">
        <f t="shared" si="140"/>
        <v>4.3410437819993136E-3</v>
      </c>
      <c r="Q2338" s="3">
        <f>P2338</f>
        <v>4.3410437819993136E-3</v>
      </c>
    </row>
    <row r="2339" spans="1:17" x14ac:dyDescent="0.25">
      <c r="A2339" s="3" t="s">
        <v>158</v>
      </c>
      <c r="B2339" s="3" t="s">
        <v>310</v>
      </c>
      <c r="C2339" s="3" t="s">
        <v>9</v>
      </c>
      <c r="D2339" s="3">
        <v>0.56000000000000005</v>
      </c>
      <c r="E2339" s="3">
        <v>0.48</v>
      </c>
      <c r="F2339" s="3" t="s">
        <v>307</v>
      </c>
      <c r="G2339" s="2">
        <v>1750</v>
      </c>
      <c r="H2339" s="3">
        <v>9.7038685002432314E-3</v>
      </c>
      <c r="I2339" s="3">
        <v>38.773379233463615</v>
      </c>
      <c r="J2339" s="3">
        <v>7.3992798910327381E-2</v>
      </c>
      <c r="K2339" s="3">
        <v>1</v>
      </c>
      <c r="L2339" s="3">
        <f t="shared" si="139"/>
        <v>7.3992798910327381E-2</v>
      </c>
      <c r="M2339" s="4">
        <f t="shared" si="141"/>
        <v>7.3992798910327381E-2</v>
      </c>
      <c r="N2339" s="3">
        <v>9.9200696949834199E-3</v>
      </c>
      <c r="O2339" s="3">
        <v>1</v>
      </c>
      <c r="P2339" s="3">
        <f t="shared" si="140"/>
        <v>9.9200696949834199E-3</v>
      </c>
      <c r="Q2339" s="3">
        <f>P2339</f>
        <v>9.9200696949834199E-3</v>
      </c>
    </row>
    <row r="2340" spans="1:17" x14ac:dyDescent="0.25">
      <c r="A2340" s="3" t="s">
        <v>158</v>
      </c>
      <c r="B2340" s="3" t="s">
        <v>89</v>
      </c>
      <c r="C2340" s="3" t="s">
        <v>9</v>
      </c>
      <c r="D2340" s="3">
        <v>0.56000000000000005</v>
      </c>
      <c r="E2340" s="3">
        <v>0.48</v>
      </c>
      <c r="F2340" s="3" t="s">
        <v>272</v>
      </c>
      <c r="G2340" s="2">
        <v>1750</v>
      </c>
      <c r="H2340" s="3">
        <v>3.1735780245523717E-3</v>
      </c>
      <c r="I2340" s="3">
        <v>11.756040842468135</v>
      </c>
      <c r="J2340" s="3">
        <v>2.440444401990953E-2</v>
      </c>
      <c r="K2340" s="3">
        <v>1</v>
      </c>
      <c r="L2340" s="3">
        <f t="shared" si="139"/>
        <v>2.440444401990953E-2</v>
      </c>
      <c r="M2340" s="4">
        <f t="shared" si="141"/>
        <v>2.440444401990953E-2</v>
      </c>
      <c r="N2340" s="3">
        <v>3.3317163362307214E-3</v>
      </c>
      <c r="O2340" s="3">
        <v>1</v>
      </c>
      <c r="P2340" s="3">
        <f t="shared" si="140"/>
        <v>3.3317163362307214E-3</v>
      </c>
      <c r="Q2340" s="3">
        <f>P2340</f>
        <v>3.3317163362307214E-3</v>
      </c>
    </row>
    <row r="2341" spans="1:17" x14ac:dyDescent="0.25">
      <c r="A2341" s="3" t="s">
        <v>158</v>
      </c>
      <c r="B2341" s="3" t="s">
        <v>351</v>
      </c>
      <c r="C2341" s="3" t="s">
        <v>352</v>
      </c>
      <c r="D2341" s="3">
        <v>0.36</v>
      </c>
      <c r="E2341" s="3">
        <v>0.57999999999999996</v>
      </c>
      <c r="F2341" s="3" t="s">
        <v>272</v>
      </c>
      <c r="G2341" s="2">
        <v>1750</v>
      </c>
      <c r="H2341" s="3">
        <v>3270.6205277690201</v>
      </c>
      <c r="I2341" s="3">
        <v>12133821.762150602</v>
      </c>
      <c r="J2341" s="3">
        <v>26704.43039867347</v>
      </c>
      <c r="K2341" s="3">
        <v>1</v>
      </c>
      <c r="L2341" s="3">
        <f t="shared" si="139"/>
        <v>26704.43039867347</v>
      </c>
      <c r="M2341" s="4">
        <f t="shared" si="141"/>
        <v>26704.43039867347</v>
      </c>
      <c r="N2341" s="3">
        <v>3540.6015200148054</v>
      </c>
      <c r="O2341" s="3">
        <v>1</v>
      </c>
      <c r="P2341" s="3">
        <f t="shared" si="140"/>
        <v>3540.6015200148054</v>
      </c>
      <c r="Q2341" s="3">
        <f>P2341</f>
        <v>3540.6015200148054</v>
      </c>
    </row>
    <row r="2342" spans="1:17" x14ac:dyDescent="0.25">
      <c r="A2342" s="3" t="s">
        <v>158</v>
      </c>
      <c r="B2342" s="3" t="s">
        <v>351</v>
      </c>
      <c r="C2342" s="3" t="s">
        <v>352</v>
      </c>
      <c r="D2342" s="3">
        <v>0.36</v>
      </c>
      <c r="E2342" s="3">
        <v>0.57999999999999996</v>
      </c>
      <c r="F2342" s="3" t="s">
        <v>360</v>
      </c>
      <c r="G2342" s="2">
        <v>1750</v>
      </c>
      <c r="H2342" s="3">
        <v>2.564640535307726</v>
      </c>
      <c r="I2342" s="3">
        <v>10137.213047720747</v>
      </c>
      <c r="J2342" s="3">
        <v>23.432096352839885</v>
      </c>
      <c r="K2342" s="3">
        <v>1</v>
      </c>
      <c r="L2342" s="3">
        <f t="shared" si="139"/>
        <v>23.432096352839885</v>
      </c>
      <c r="M2342" s="4">
        <f t="shared" si="141"/>
        <v>23.432096352839885</v>
      </c>
      <c r="N2342" s="3">
        <v>3.390669707868788</v>
      </c>
      <c r="O2342" s="3">
        <v>1</v>
      </c>
      <c r="P2342" s="3">
        <f t="shared" si="140"/>
        <v>3.390669707868788</v>
      </c>
      <c r="Q2342" s="3">
        <f>P2342</f>
        <v>3.390669707868788</v>
      </c>
    </row>
    <row r="2343" spans="1:17" x14ac:dyDescent="0.25">
      <c r="A2343" s="3" t="s">
        <v>158</v>
      </c>
      <c r="B2343" s="3" t="s">
        <v>8</v>
      </c>
      <c r="C2343" s="3" t="s">
        <v>9</v>
      </c>
      <c r="D2343" s="3">
        <v>0.56000000000000005</v>
      </c>
      <c r="E2343" s="3">
        <v>0.48</v>
      </c>
      <c r="F2343" s="3" t="s">
        <v>255</v>
      </c>
      <c r="G2343" s="2">
        <v>1750</v>
      </c>
      <c r="H2343" s="3">
        <v>8.9049288163361471</v>
      </c>
      <c r="I2343" s="3">
        <v>32429.570828948417</v>
      </c>
      <c r="J2343" s="3">
        <v>72.763055902604279</v>
      </c>
      <c r="K2343" s="3">
        <v>1</v>
      </c>
      <c r="L2343" s="3">
        <f t="shared" si="139"/>
        <v>72.763055902604279</v>
      </c>
      <c r="M2343" s="4">
        <f t="shared" si="141"/>
        <v>72.763055902604279</v>
      </c>
      <c r="N2343" s="3">
        <v>10.269975001732805</v>
      </c>
      <c r="O2343" s="3">
        <v>1</v>
      </c>
      <c r="P2343" s="3">
        <f t="shared" si="140"/>
        <v>10.269975001732805</v>
      </c>
      <c r="Q2343" s="3">
        <f>P2343</f>
        <v>10.269975001732805</v>
      </c>
    </row>
    <row r="2344" spans="1:17" x14ac:dyDescent="0.25">
      <c r="A2344" s="3" t="s">
        <v>158</v>
      </c>
      <c r="B2344" s="3" t="s">
        <v>8</v>
      </c>
      <c r="C2344" s="3" t="s">
        <v>9</v>
      </c>
      <c r="D2344" s="3">
        <v>0.36</v>
      </c>
      <c r="E2344" s="3">
        <v>0</v>
      </c>
      <c r="F2344" s="3" t="s">
        <v>163</v>
      </c>
      <c r="G2344" s="2">
        <v>1750</v>
      </c>
      <c r="H2344" s="3">
        <v>1.5903359863064956</v>
      </c>
      <c r="I2344" s="3">
        <v>6032.1440940577068</v>
      </c>
      <c r="J2344" s="3">
        <v>12.978015245864153</v>
      </c>
      <c r="K2344" s="3">
        <v>1</v>
      </c>
      <c r="L2344" s="3">
        <f t="shared" si="139"/>
        <v>12.978015245864153</v>
      </c>
      <c r="M2344" s="4">
        <f t="shared" si="141"/>
        <v>12.978015245864153</v>
      </c>
      <c r="N2344" s="3">
        <v>1.7486857217431075</v>
      </c>
      <c r="O2344" s="3">
        <v>1</v>
      </c>
      <c r="P2344" s="3">
        <f t="shared" si="140"/>
        <v>1.7486857217431075</v>
      </c>
      <c r="Q2344" s="3">
        <f>P2344</f>
        <v>1.7486857217431075</v>
      </c>
    </row>
    <row r="2345" spans="1:17" x14ac:dyDescent="0.25">
      <c r="A2345" s="3" t="s">
        <v>158</v>
      </c>
      <c r="B2345" s="3" t="s">
        <v>8</v>
      </c>
      <c r="C2345" s="3" t="s">
        <v>9</v>
      </c>
      <c r="D2345" s="3">
        <v>0.56000000000000005</v>
      </c>
      <c r="E2345" s="3">
        <v>0.48</v>
      </c>
      <c r="F2345" s="3" t="s">
        <v>163</v>
      </c>
      <c r="G2345" s="2">
        <v>1750</v>
      </c>
      <c r="H2345" s="3">
        <v>725.03406399702942</v>
      </c>
      <c r="I2345" s="3">
        <v>2872485.2483930271</v>
      </c>
      <c r="J2345" s="3">
        <v>5769.6720631947792</v>
      </c>
      <c r="K2345" s="3">
        <v>1</v>
      </c>
      <c r="L2345" s="3">
        <f t="shared" si="139"/>
        <v>5769.6720631947792</v>
      </c>
      <c r="M2345" s="4">
        <f t="shared" si="141"/>
        <v>5769.6720631947792</v>
      </c>
      <c r="N2345" s="3">
        <v>778.47376028120198</v>
      </c>
      <c r="O2345" s="3">
        <v>1</v>
      </c>
      <c r="P2345" s="3">
        <f t="shared" si="140"/>
        <v>778.47376028120198</v>
      </c>
      <c r="Q2345" s="3">
        <f>P2345</f>
        <v>778.47376028120198</v>
      </c>
    </row>
    <row r="2346" spans="1:17" x14ac:dyDescent="0.25">
      <c r="A2346" s="3" t="s">
        <v>158</v>
      </c>
      <c r="B2346" s="3" t="s">
        <v>310</v>
      </c>
      <c r="C2346" s="3" t="s">
        <v>9</v>
      </c>
      <c r="D2346" s="3">
        <v>0.56000000000000005</v>
      </c>
      <c r="E2346" s="3">
        <v>0.48</v>
      </c>
      <c r="F2346" s="3" t="s">
        <v>163</v>
      </c>
      <c r="G2346" s="2">
        <v>1750</v>
      </c>
      <c r="H2346" s="3">
        <v>2.8906426692299609</v>
      </c>
      <c r="I2346" s="3">
        <v>10220.888211289313</v>
      </c>
      <c r="J2346" s="3">
        <v>20.166650442778298</v>
      </c>
      <c r="K2346" s="3">
        <v>1</v>
      </c>
      <c r="L2346" s="3">
        <f t="shared" si="139"/>
        <v>20.166650442778298</v>
      </c>
      <c r="M2346" s="4">
        <f t="shared" si="141"/>
        <v>20.166650442778298</v>
      </c>
      <c r="N2346" s="3">
        <v>2.7281291466597044</v>
      </c>
      <c r="O2346" s="3">
        <v>1</v>
      </c>
      <c r="P2346" s="3">
        <f t="shared" si="140"/>
        <v>2.7281291466597044</v>
      </c>
      <c r="Q2346" s="3">
        <f>P2346</f>
        <v>2.7281291466597044</v>
      </c>
    </row>
    <row r="2347" spans="1:17" x14ac:dyDescent="0.25">
      <c r="A2347" s="3" t="s">
        <v>158</v>
      </c>
      <c r="B2347" s="3" t="s">
        <v>8</v>
      </c>
      <c r="C2347" s="3" t="s">
        <v>9</v>
      </c>
      <c r="D2347" s="3">
        <v>0.56000000000000005</v>
      </c>
      <c r="E2347" s="3">
        <v>0.48</v>
      </c>
      <c r="F2347" s="3" t="s">
        <v>260</v>
      </c>
      <c r="G2347" s="2">
        <v>1750</v>
      </c>
      <c r="H2347" s="3">
        <v>0.44851003309009957</v>
      </c>
      <c r="I2347" s="3">
        <v>1729.2848986476138</v>
      </c>
      <c r="J2347" s="3">
        <v>4.152940864942904</v>
      </c>
      <c r="K2347" s="3">
        <v>1</v>
      </c>
      <c r="L2347" s="3">
        <f t="shared" si="139"/>
        <v>4.152940864942904</v>
      </c>
      <c r="M2347" s="4">
        <f t="shared" si="141"/>
        <v>4.152940864942904</v>
      </c>
      <c r="N2347" s="3">
        <v>0.60525966076483528</v>
      </c>
      <c r="O2347" s="3">
        <v>1</v>
      </c>
      <c r="P2347" s="3">
        <f t="shared" si="140"/>
        <v>0.60525966076483528</v>
      </c>
      <c r="Q2347" s="3">
        <f>P2347</f>
        <v>0.60525966076483528</v>
      </c>
    </row>
    <row r="2348" spans="1:17" x14ac:dyDescent="0.25">
      <c r="A2348" s="3" t="s">
        <v>158</v>
      </c>
      <c r="B2348" s="3" t="s">
        <v>89</v>
      </c>
      <c r="C2348" s="3" t="s">
        <v>9</v>
      </c>
      <c r="D2348" s="3">
        <v>0.56000000000000005</v>
      </c>
      <c r="E2348" s="3">
        <v>0.48</v>
      </c>
      <c r="F2348" s="3" t="s">
        <v>309</v>
      </c>
      <c r="G2348" s="2">
        <v>1750</v>
      </c>
      <c r="H2348" s="3">
        <v>20.71410099645216</v>
      </c>
      <c r="I2348" s="3">
        <v>81375.057977250646</v>
      </c>
      <c r="J2348" s="3">
        <v>177.37129643384</v>
      </c>
      <c r="K2348" s="3">
        <v>1</v>
      </c>
      <c r="L2348" s="3">
        <f t="shared" si="139"/>
        <v>177.37129643384</v>
      </c>
      <c r="M2348" s="4">
        <f t="shared" si="141"/>
        <v>177.37129643384</v>
      </c>
      <c r="N2348" s="3">
        <v>24.63400371800428</v>
      </c>
      <c r="O2348" s="3">
        <v>1</v>
      </c>
      <c r="P2348" s="3">
        <f t="shared" si="140"/>
        <v>24.63400371800428</v>
      </c>
      <c r="Q2348" s="3">
        <f>P2348</f>
        <v>24.63400371800428</v>
      </c>
    </row>
    <row r="2349" spans="1:17" x14ac:dyDescent="0.25">
      <c r="A2349" s="3" t="s">
        <v>158</v>
      </c>
      <c r="B2349" s="3" t="s">
        <v>89</v>
      </c>
      <c r="C2349" s="3" t="s">
        <v>9</v>
      </c>
      <c r="D2349" s="3">
        <v>0.56000000000000005</v>
      </c>
      <c r="E2349" s="3">
        <v>0.48</v>
      </c>
      <c r="F2349" s="3" t="s">
        <v>277</v>
      </c>
      <c r="G2349" s="2">
        <v>1750</v>
      </c>
      <c r="H2349" s="3">
        <v>2.2026264232058502E-3</v>
      </c>
      <c r="I2349" s="3">
        <v>7.4434582118214898</v>
      </c>
      <c r="J2349" s="3">
        <v>1.6466128362348859E-2</v>
      </c>
      <c r="K2349" s="3">
        <v>1</v>
      </c>
      <c r="L2349" s="3">
        <f t="shared" si="139"/>
        <v>1.6466128362348859E-2</v>
      </c>
      <c r="M2349" s="4">
        <f t="shared" si="141"/>
        <v>1.6466128362348859E-2</v>
      </c>
      <c r="N2349" s="3">
        <v>2.1747653725576756E-3</v>
      </c>
      <c r="O2349" s="3">
        <v>1</v>
      </c>
      <c r="P2349" s="3">
        <f t="shared" si="140"/>
        <v>2.1747653725576756E-3</v>
      </c>
      <c r="Q2349" s="3">
        <f>P2349</f>
        <v>2.1747653725576756E-3</v>
      </c>
    </row>
    <row r="2350" spans="1:17" x14ac:dyDescent="0.25">
      <c r="A2350" s="3" t="s">
        <v>158</v>
      </c>
      <c r="B2350" s="3" t="s">
        <v>8</v>
      </c>
      <c r="C2350" s="3" t="s">
        <v>9</v>
      </c>
      <c r="D2350" s="3">
        <v>0.56000000000000005</v>
      </c>
      <c r="E2350" s="3">
        <v>0.48</v>
      </c>
      <c r="F2350" s="3" t="s">
        <v>166</v>
      </c>
      <c r="G2350" s="2">
        <v>1750</v>
      </c>
      <c r="H2350" s="3">
        <v>22.101162930735374</v>
      </c>
      <c r="I2350" s="3">
        <v>83973.203605273156</v>
      </c>
      <c r="J2350" s="3">
        <v>171.42480331704641</v>
      </c>
      <c r="K2350" s="3">
        <v>1</v>
      </c>
      <c r="L2350" s="3">
        <f t="shared" si="139"/>
        <v>171.42480331704641</v>
      </c>
      <c r="M2350" s="4">
        <f t="shared" si="141"/>
        <v>171.42480331704641</v>
      </c>
      <c r="N2350" s="3">
        <v>23.399422650634069</v>
      </c>
      <c r="O2350" s="3">
        <v>1</v>
      </c>
      <c r="P2350" s="3">
        <f t="shared" si="140"/>
        <v>23.399422650634069</v>
      </c>
      <c r="Q2350" s="3">
        <f>P2350</f>
        <v>23.399422650634069</v>
      </c>
    </row>
    <row r="2351" spans="1:17" x14ac:dyDescent="0.25">
      <c r="A2351" s="3" t="s">
        <v>158</v>
      </c>
      <c r="B2351" s="3" t="s">
        <v>8</v>
      </c>
      <c r="C2351" s="3" t="s">
        <v>9</v>
      </c>
      <c r="D2351" s="3">
        <v>0.56000000000000005</v>
      </c>
      <c r="E2351" s="3">
        <v>0.48</v>
      </c>
      <c r="F2351" s="3" t="s">
        <v>193</v>
      </c>
      <c r="G2351" s="2">
        <v>1750</v>
      </c>
      <c r="H2351" s="3">
        <v>1.0125093876699935</v>
      </c>
      <c r="I2351" s="3">
        <v>4071.7226958600932</v>
      </c>
      <c r="J2351" s="3">
        <v>10.659617351023815</v>
      </c>
      <c r="K2351" s="3">
        <v>1</v>
      </c>
      <c r="L2351" s="3">
        <f t="shared" si="139"/>
        <v>10.659617351023815</v>
      </c>
      <c r="M2351" s="4">
        <f t="shared" si="141"/>
        <v>10.659617351023815</v>
      </c>
      <c r="N2351" s="3">
        <v>1.4610368280997619</v>
      </c>
      <c r="O2351" s="3">
        <v>1</v>
      </c>
      <c r="P2351" s="3">
        <f t="shared" si="140"/>
        <v>1.4610368280997619</v>
      </c>
      <c r="Q2351" s="3">
        <f>P2351</f>
        <v>1.4610368280997619</v>
      </c>
    </row>
    <row r="2352" spans="1:17" x14ac:dyDescent="0.25">
      <c r="A2352" s="3" t="s">
        <v>158</v>
      </c>
      <c r="B2352" s="3" t="s">
        <v>8</v>
      </c>
      <c r="C2352" s="3" t="s">
        <v>9</v>
      </c>
      <c r="D2352" s="3">
        <v>0.56000000000000005</v>
      </c>
      <c r="E2352" s="3">
        <v>0.48</v>
      </c>
      <c r="F2352" s="3" t="s">
        <v>193</v>
      </c>
      <c r="G2352" s="2">
        <v>1750</v>
      </c>
      <c r="H2352" s="3">
        <v>0.13266454903508618</v>
      </c>
      <c r="I2352" s="3">
        <v>507.74818867643472</v>
      </c>
      <c r="J2352" s="3">
        <v>1.1879040783247501</v>
      </c>
      <c r="K2352" s="3">
        <v>1</v>
      </c>
      <c r="L2352" s="3">
        <f t="shared" si="139"/>
        <v>1.1879040783247501</v>
      </c>
      <c r="M2352" s="4">
        <f t="shared" si="141"/>
        <v>1.1879040783247501</v>
      </c>
      <c r="N2352" s="3">
        <v>0.16105548765603561</v>
      </c>
      <c r="O2352" s="3">
        <v>1</v>
      </c>
      <c r="P2352" s="3">
        <f t="shared" si="140"/>
        <v>0.16105548765603561</v>
      </c>
      <c r="Q2352" s="3">
        <f>P2352</f>
        <v>0.16105548765603561</v>
      </c>
    </row>
    <row r="2353" spans="1:17" x14ac:dyDescent="0.25">
      <c r="A2353" s="3" t="s">
        <v>158</v>
      </c>
      <c r="B2353" s="3" t="s">
        <v>310</v>
      </c>
      <c r="C2353" s="3" t="s">
        <v>9</v>
      </c>
      <c r="D2353" s="3">
        <v>0.56000000000000005</v>
      </c>
      <c r="E2353" s="3">
        <v>0.48</v>
      </c>
      <c r="F2353" s="3" t="s">
        <v>350</v>
      </c>
      <c r="G2353" s="2">
        <v>1750</v>
      </c>
      <c r="H2353" s="3">
        <v>0.31025596221279517</v>
      </c>
      <c r="I2353" s="3">
        <v>1096.7941901002273</v>
      </c>
      <c r="J2353" s="3">
        <v>2.3840813280559181</v>
      </c>
      <c r="K2353" s="3">
        <v>1</v>
      </c>
      <c r="L2353" s="3">
        <f t="shared" si="139"/>
        <v>2.3840813280559181</v>
      </c>
      <c r="M2353" s="4">
        <f t="shared" si="141"/>
        <v>2.3840813280559181</v>
      </c>
      <c r="N2353" s="3">
        <v>0.31458863947428178</v>
      </c>
      <c r="O2353" s="3">
        <v>1</v>
      </c>
      <c r="P2353" s="3">
        <f t="shared" si="140"/>
        <v>0.31458863947428178</v>
      </c>
      <c r="Q2353" s="3">
        <f>P2353</f>
        <v>0.31458863947428178</v>
      </c>
    </row>
    <row r="2354" spans="1:17" x14ac:dyDescent="0.25">
      <c r="A2354" s="3" t="s">
        <v>158</v>
      </c>
      <c r="B2354" s="3" t="s">
        <v>351</v>
      </c>
      <c r="C2354" s="3" t="s">
        <v>352</v>
      </c>
      <c r="D2354" s="3">
        <v>0.36</v>
      </c>
      <c r="E2354" s="3">
        <v>0.57999999999999996</v>
      </c>
      <c r="F2354" s="3" t="s">
        <v>376</v>
      </c>
      <c r="G2354" s="2">
        <v>1750</v>
      </c>
      <c r="H2354" s="3">
        <v>5.0038900707139033</v>
      </c>
      <c r="I2354" s="3">
        <v>19553.974165240266</v>
      </c>
      <c r="J2354" s="3">
        <v>45.828700654177489</v>
      </c>
      <c r="K2354" s="3">
        <v>1</v>
      </c>
      <c r="L2354" s="3">
        <f t="shared" si="139"/>
        <v>45.828700654177489</v>
      </c>
      <c r="M2354" s="4">
        <f t="shared" si="141"/>
        <v>45.828700654177489</v>
      </c>
      <c r="N2354" s="3">
        <v>6.5391995040505213</v>
      </c>
      <c r="O2354" s="3">
        <v>1</v>
      </c>
      <c r="P2354" s="3">
        <f t="shared" si="140"/>
        <v>6.5391995040505213</v>
      </c>
      <c r="Q2354" s="3">
        <f>P2354</f>
        <v>6.5391995040505213</v>
      </c>
    </row>
    <row r="2355" spans="1:17" x14ac:dyDescent="0.25">
      <c r="A2355" s="3" t="s">
        <v>158</v>
      </c>
      <c r="B2355" s="3" t="s">
        <v>310</v>
      </c>
      <c r="C2355" s="3" t="s">
        <v>9</v>
      </c>
      <c r="D2355" s="3">
        <v>0.56000000000000005</v>
      </c>
      <c r="E2355" s="3">
        <v>0.48</v>
      </c>
      <c r="F2355" s="3" t="s">
        <v>329</v>
      </c>
      <c r="G2355" s="2">
        <v>1750</v>
      </c>
      <c r="H2355" s="3">
        <v>0.34802516414503354</v>
      </c>
      <c r="I2355" s="3">
        <v>1326.9280892321767</v>
      </c>
      <c r="J2355" s="3">
        <v>2.9501441845387983</v>
      </c>
      <c r="K2355" s="3">
        <v>1</v>
      </c>
      <c r="L2355" s="3">
        <f t="shared" si="139"/>
        <v>2.9501441845387983</v>
      </c>
      <c r="M2355" s="4">
        <f t="shared" si="141"/>
        <v>2.9501441845387983</v>
      </c>
      <c r="N2355" s="3">
        <v>0.40792710655850339</v>
      </c>
      <c r="O2355" s="3">
        <v>1</v>
      </c>
      <c r="P2355" s="3">
        <f t="shared" si="140"/>
        <v>0.40792710655850339</v>
      </c>
      <c r="Q2355" s="3">
        <f>P2355</f>
        <v>0.40792710655850339</v>
      </c>
    </row>
    <row r="2356" spans="1:17" x14ac:dyDescent="0.25">
      <c r="A2356" s="3" t="s">
        <v>158</v>
      </c>
      <c r="B2356" s="3" t="s">
        <v>310</v>
      </c>
      <c r="C2356" s="3" t="s">
        <v>9</v>
      </c>
      <c r="D2356" s="3">
        <v>0.56000000000000005</v>
      </c>
      <c r="E2356" s="3">
        <v>0.48</v>
      </c>
      <c r="F2356" s="3" t="s">
        <v>329</v>
      </c>
      <c r="G2356" s="2">
        <v>1750</v>
      </c>
      <c r="H2356" s="3">
        <v>1.4805077010336771E-4</v>
      </c>
      <c r="I2356" s="3">
        <v>0.58368253321613606</v>
      </c>
      <c r="J2356" s="3">
        <v>1.2996426882363463E-3</v>
      </c>
      <c r="K2356" s="3">
        <v>1</v>
      </c>
      <c r="L2356" s="3">
        <f t="shared" si="139"/>
        <v>1.2996426882363463E-3</v>
      </c>
      <c r="M2356" s="4">
        <f t="shared" si="141"/>
        <v>1.2996426882363463E-3</v>
      </c>
      <c r="N2356" s="3">
        <v>1.8085777904283874E-4</v>
      </c>
      <c r="O2356" s="3">
        <v>1</v>
      </c>
      <c r="P2356" s="3">
        <f t="shared" si="140"/>
        <v>1.8085777904283874E-4</v>
      </c>
      <c r="Q2356" s="3">
        <f>P2356</f>
        <v>1.8085777904283874E-4</v>
      </c>
    </row>
    <row r="2357" spans="1:17" x14ac:dyDescent="0.25">
      <c r="A2357" s="3" t="s">
        <v>158</v>
      </c>
      <c r="B2357" s="3" t="s">
        <v>310</v>
      </c>
      <c r="C2357" s="3" t="s">
        <v>9</v>
      </c>
      <c r="D2357" s="3">
        <v>0.56000000000000005</v>
      </c>
      <c r="E2357" s="3">
        <v>0.48</v>
      </c>
      <c r="F2357" s="3" t="s">
        <v>17</v>
      </c>
      <c r="G2357" s="2">
        <v>2000</v>
      </c>
      <c r="H2357" s="3">
        <v>0.71941909026103001</v>
      </c>
      <c r="I2357" s="3">
        <v>2706.1909498992768</v>
      </c>
      <c r="J2357" s="3">
        <v>5.7883459809733058</v>
      </c>
      <c r="K2357" s="3">
        <v>1</v>
      </c>
      <c r="L2357" s="3">
        <f t="shared" si="139"/>
        <v>5.7883459809733058</v>
      </c>
      <c r="M2357" s="4">
        <f t="shared" si="141"/>
        <v>5.7883459809733058</v>
      </c>
      <c r="N2357" s="3">
        <v>0.76832233783545312</v>
      </c>
      <c r="O2357" s="3">
        <v>1</v>
      </c>
      <c r="P2357" s="3">
        <f t="shared" si="140"/>
        <v>0.76832233783545312</v>
      </c>
      <c r="Q2357" s="3">
        <f>P2357</f>
        <v>0.76832233783545312</v>
      </c>
    </row>
    <row r="2358" spans="1:17" x14ac:dyDescent="0.25">
      <c r="A2358" s="3" t="s">
        <v>158</v>
      </c>
      <c r="B2358" s="3" t="s">
        <v>310</v>
      </c>
      <c r="C2358" s="3" t="s">
        <v>9</v>
      </c>
      <c r="D2358" s="3">
        <v>0.56000000000000005</v>
      </c>
      <c r="E2358" s="3">
        <v>0.48</v>
      </c>
      <c r="F2358" s="3" t="s">
        <v>17</v>
      </c>
      <c r="G2358" s="2">
        <v>2000</v>
      </c>
      <c r="H2358" s="3">
        <v>9.2772387791359767E-2</v>
      </c>
      <c r="I2358" s="3">
        <v>289.32075506686016</v>
      </c>
      <c r="J2358" s="3">
        <v>0.65368555263347039</v>
      </c>
      <c r="K2358" s="3">
        <v>1</v>
      </c>
      <c r="L2358" s="3">
        <f t="shared" si="139"/>
        <v>0.65368555263347039</v>
      </c>
      <c r="M2358" s="4">
        <f t="shared" si="141"/>
        <v>0.65368555263347039</v>
      </c>
      <c r="N2358" s="3">
        <v>8.0834599907257165E-2</v>
      </c>
      <c r="O2358" s="3">
        <v>1</v>
      </c>
      <c r="P2358" s="3">
        <f t="shared" si="140"/>
        <v>8.0834599907257165E-2</v>
      </c>
      <c r="Q2358" s="3">
        <f>P2358</f>
        <v>8.0834599907257165E-2</v>
      </c>
    </row>
    <row r="2359" spans="1:17" x14ac:dyDescent="0.25">
      <c r="A2359" s="3" t="s">
        <v>158</v>
      </c>
      <c r="B2359" s="3" t="s">
        <v>310</v>
      </c>
      <c r="C2359" s="3" t="s">
        <v>9</v>
      </c>
      <c r="D2359" s="3">
        <v>0.56000000000000005</v>
      </c>
      <c r="E2359" s="3">
        <v>0.48</v>
      </c>
      <c r="F2359" s="3" t="s">
        <v>17</v>
      </c>
      <c r="G2359" s="2">
        <v>2000</v>
      </c>
      <c r="H2359" s="3">
        <v>0.16357820775211823</v>
      </c>
      <c r="I2359" s="3">
        <v>560.52586018140596</v>
      </c>
      <c r="J2359" s="3">
        <v>1.121900806696901</v>
      </c>
      <c r="K2359" s="3">
        <v>1</v>
      </c>
      <c r="L2359" s="3">
        <f t="shared" si="139"/>
        <v>1.121900806696901</v>
      </c>
      <c r="M2359" s="4">
        <f t="shared" si="141"/>
        <v>1.121900806696901</v>
      </c>
      <c r="N2359" s="3">
        <v>0.15780380138689773</v>
      </c>
      <c r="O2359" s="3">
        <v>1</v>
      </c>
      <c r="P2359" s="3">
        <f t="shared" si="140"/>
        <v>0.15780380138689773</v>
      </c>
      <c r="Q2359" s="3">
        <f>P2359</f>
        <v>0.15780380138689773</v>
      </c>
    </row>
    <row r="2360" spans="1:17" x14ac:dyDescent="0.25">
      <c r="A2360" s="3" t="s">
        <v>158</v>
      </c>
      <c r="B2360" s="3" t="s">
        <v>89</v>
      </c>
      <c r="C2360" s="3" t="s">
        <v>9</v>
      </c>
      <c r="D2360" s="3">
        <v>0.56000000000000005</v>
      </c>
      <c r="E2360" s="3">
        <v>0.48</v>
      </c>
      <c r="F2360" s="3" t="s">
        <v>17</v>
      </c>
      <c r="G2360" s="2">
        <v>2000</v>
      </c>
      <c r="H2360" s="3">
        <v>2.2761846755251063</v>
      </c>
      <c r="I2360" s="3">
        <v>9076.7736674570388</v>
      </c>
      <c r="J2360" s="3">
        <v>21.313807212500745</v>
      </c>
      <c r="K2360" s="3">
        <v>1</v>
      </c>
      <c r="L2360" s="3">
        <f t="shared" si="139"/>
        <v>21.313807212500745</v>
      </c>
      <c r="M2360" s="4">
        <f t="shared" si="141"/>
        <v>21.313807212500745</v>
      </c>
      <c r="N2360" s="3">
        <v>2.8258827581230359</v>
      </c>
      <c r="O2360" s="3">
        <v>1</v>
      </c>
      <c r="P2360" s="3">
        <f t="shared" si="140"/>
        <v>2.8258827581230359</v>
      </c>
      <c r="Q2360" s="3">
        <f>P2360</f>
        <v>2.8258827581230359</v>
      </c>
    </row>
    <row r="2361" spans="1:17" x14ac:dyDescent="0.25">
      <c r="A2361" s="3" t="s">
        <v>158</v>
      </c>
      <c r="B2361" s="3" t="s">
        <v>310</v>
      </c>
      <c r="C2361" s="3" t="s">
        <v>9</v>
      </c>
      <c r="D2361" s="3">
        <v>0.56000000000000005</v>
      </c>
      <c r="E2361" s="3">
        <v>0.48</v>
      </c>
      <c r="F2361" s="3" t="s">
        <v>17</v>
      </c>
      <c r="G2361" s="2">
        <v>2000</v>
      </c>
      <c r="H2361" s="3">
        <v>1.6256824528452396E-5</v>
      </c>
      <c r="I2361" s="3">
        <v>6.1616785938637439E-2</v>
      </c>
      <c r="J2361" s="3">
        <v>1.3341701249782798E-4</v>
      </c>
      <c r="K2361" s="3">
        <v>1</v>
      </c>
      <c r="L2361" s="3">
        <f t="shared" si="139"/>
        <v>1.3341701249782798E-4</v>
      </c>
      <c r="M2361" s="4">
        <f t="shared" si="141"/>
        <v>1.3341701249782798E-4</v>
      </c>
      <c r="N2361" s="3">
        <v>1.8883933024236432E-5</v>
      </c>
      <c r="O2361" s="3">
        <v>1</v>
      </c>
      <c r="P2361" s="3">
        <f t="shared" si="140"/>
        <v>1.8883933024236432E-5</v>
      </c>
      <c r="Q2361" s="3">
        <f>P2361</f>
        <v>1.8883933024236432E-5</v>
      </c>
    </row>
    <row r="2362" spans="1:17" x14ac:dyDescent="0.25">
      <c r="A2362" s="3" t="s">
        <v>158</v>
      </c>
      <c r="B2362" s="3" t="s">
        <v>310</v>
      </c>
      <c r="C2362" s="3" t="s">
        <v>9</v>
      </c>
      <c r="D2362" s="3">
        <v>0.56000000000000005</v>
      </c>
      <c r="E2362" s="3">
        <v>0.48</v>
      </c>
      <c r="F2362" s="3" t="s">
        <v>17</v>
      </c>
      <c r="G2362" s="2">
        <v>2000</v>
      </c>
      <c r="H2362" s="3">
        <v>2.5401651739211646</v>
      </c>
      <c r="I2362" s="3">
        <v>8657.8429189341405</v>
      </c>
      <c r="J2362" s="3">
        <v>21.36567220428671</v>
      </c>
      <c r="K2362" s="3">
        <v>1</v>
      </c>
      <c r="L2362" s="3">
        <f t="shared" si="139"/>
        <v>21.36567220428671</v>
      </c>
      <c r="M2362" s="4">
        <f t="shared" si="141"/>
        <v>21.36567220428671</v>
      </c>
      <c r="N2362" s="3">
        <v>3.0182611665744474</v>
      </c>
      <c r="O2362" s="3">
        <v>1</v>
      </c>
      <c r="P2362" s="3">
        <f t="shared" si="140"/>
        <v>3.0182611665744474</v>
      </c>
      <c r="Q2362" s="3">
        <f>P2362</f>
        <v>3.0182611665744474</v>
      </c>
    </row>
    <row r="2363" spans="1:17" x14ac:dyDescent="0.25">
      <c r="A2363" s="3" t="s">
        <v>158</v>
      </c>
      <c r="B2363" s="3" t="s">
        <v>89</v>
      </c>
      <c r="C2363" s="3" t="s">
        <v>9</v>
      </c>
      <c r="D2363" s="3">
        <v>0.56000000000000005</v>
      </c>
      <c r="E2363" s="3">
        <v>0.48</v>
      </c>
      <c r="F2363" s="3" t="s">
        <v>17</v>
      </c>
      <c r="G2363" s="2">
        <v>2000</v>
      </c>
      <c r="H2363" s="3">
        <v>338.48616609969713</v>
      </c>
      <c r="I2363" s="3">
        <v>1360803.3646004284</v>
      </c>
      <c r="J2363" s="3">
        <v>2954.5020391410376</v>
      </c>
      <c r="K2363" s="3">
        <v>1</v>
      </c>
      <c r="L2363" s="3">
        <f t="shared" si="139"/>
        <v>2954.5020391410376</v>
      </c>
      <c r="M2363" s="4">
        <f t="shared" si="141"/>
        <v>2954.5020391410376</v>
      </c>
      <c r="N2363" s="3">
        <v>389.30857518603966</v>
      </c>
      <c r="O2363" s="3">
        <v>1</v>
      </c>
      <c r="P2363" s="3">
        <f t="shared" si="140"/>
        <v>389.30857518603966</v>
      </c>
      <c r="Q2363" s="3">
        <f>P2363</f>
        <v>389.30857518603966</v>
      </c>
    </row>
    <row r="2364" spans="1:17" x14ac:dyDescent="0.25">
      <c r="A2364" s="3" t="s">
        <v>158</v>
      </c>
      <c r="B2364" s="3" t="s">
        <v>310</v>
      </c>
      <c r="C2364" s="3" t="s">
        <v>9</v>
      </c>
      <c r="D2364" s="3">
        <v>0.56000000000000005</v>
      </c>
      <c r="E2364" s="3">
        <v>0.48</v>
      </c>
      <c r="F2364" s="3" t="s">
        <v>17</v>
      </c>
      <c r="G2364" s="2">
        <v>2000</v>
      </c>
      <c r="H2364" s="3">
        <v>26.673889072588018</v>
      </c>
      <c r="I2364" s="3">
        <v>105042.69130770142</v>
      </c>
      <c r="J2364" s="3">
        <v>232.17196283075458</v>
      </c>
      <c r="K2364" s="3">
        <v>1</v>
      </c>
      <c r="L2364" s="3">
        <f t="shared" si="139"/>
        <v>232.17196283075458</v>
      </c>
      <c r="M2364" s="4">
        <f t="shared" si="141"/>
        <v>232.17196283075458</v>
      </c>
      <c r="N2364" s="3">
        <v>31.214211604755679</v>
      </c>
      <c r="O2364" s="3">
        <v>1</v>
      </c>
      <c r="P2364" s="3">
        <f t="shared" si="140"/>
        <v>31.214211604755679</v>
      </c>
      <c r="Q2364" s="3">
        <f>P2364</f>
        <v>31.214211604755679</v>
      </c>
    </row>
    <row r="2365" spans="1:17" x14ac:dyDescent="0.25">
      <c r="A2365" s="3" t="s">
        <v>158</v>
      </c>
      <c r="B2365" s="3" t="s">
        <v>310</v>
      </c>
      <c r="C2365" s="3" t="s">
        <v>9</v>
      </c>
      <c r="D2365" s="3">
        <v>0.56000000000000005</v>
      </c>
      <c r="E2365" s="3">
        <v>0.48</v>
      </c>
      <c r="F2365" s="3" t="s">
        <v>17</v>
      </c>
      <c r="G2365" s="2">
        <v>2000</v>
      </c>
      <c r="H2365" s="3">
        <v>5.5208305835809011E-2</v>
      </c>
      <c r="I2365" s="3">
        <v>223.38135403602121</v>
      </c>
      <c r="J2365" s="3">
        <v>0.52623090738057676</v>
      </c>
      <c r="K2365" s="3">
        <v>1</v>
      </c>
      <c r="L2365" s="3">
        <f t="shared" si="139"/>
        <v>0.52623090738057676</v>
      </c>
      <c r="M2365" s="4">
        <f t="shared" si="141"/>
        <v>0.52623090738057676</v>
      </c>
      <c r="N2365" s="3">
        <v>7.4190763793946124E-2</v>
      </c>
      <c r="O2365" s="3">
        <v>1</v>
      </c>
      <c r="P2365" s="3">
        <f t="shared" si="140"/>
        <v>7.4190763793946124E-2</v>
      </c>
      <c r="Q2365" s="3">
        <f>P2365</f>
        <v>7.4190763793946124E-2</v>
      </c>
    </row>
    <row r="2366" spans="1:17" x14ac:dyDescent="0.25">
      <c r="A2366" s="3" t="s">
        <v>158</v>
      </c>
      <c r="B2366" s="3" t="s">
        <v>89</v>
      </c>
      <c r="C2366" s="3" t="s">
        <v>9</v>
      </c>
      <c r="D2366" s="3">
        <v>0.56000000000000005</v>
      </c>
      <c r="E2366" s="3">
        <v>0.48</v>
      </c>
      <c r="F2366" s="3" t="s">
        <v>17</v>
      </c>
      <c r="G2366" s="2">
        <v>2000</v>
      </c>
      <c r="H2366" s="3">
        <v>12.998853184330079</v>
      </c>
      <c r="I2366" s="3">
        <v>53457.969711262769</v>
      </c>
      <c r="J2366" s="3">
        <v>114.45182021671005</v>
      </c>
      <c r="K2366" s="3">
        <v>1</v>
      </c>
      <c r="L2366" s="3">
        <f t="shared" si="139"/>
        <v>114.45182021671005</v>
      </c>
      <c r="M2366" s="4">
        <f t="shared" si="141"/>
        <v>114.45182021671005</v>
      </c>
      <c r="N2366" s="3">
        <v>15.275209043729921</v>
      </c>
      <c r="O2366" s="3">
        <v>1</v>
      </c>
      <c r="P2366" s="3">
        <f t="shared" si="140"/>
        <v>15.275209043729921</v>
      </c>
      <c r="Q2366" s="3">
        <f>P2366</f>
        <v>15.275209043729921</v>
      </c>
    </row>
    <row r="2367" spans="1:17" x14ac:dyDescent="0.25">
      <c r="A2367" s="3" t="s">
        <v>158</v>
      </c>
      <c r="B2367" s="3" t="s">
        <v>310</v>
      </c>
      <c r="C2367" s="3" t="s">
        <v>9</v>
      </c>
      <c r="D2367" s="3">
        <v>0.56000000000000005</v>
      </c>
      <c r="E2367" s="3">
        <v>0.48</v>
      </c>
      <c r="F2367" s="3" t="s">
        <v>17</v>
      </c>
      <c r="G2367" s="2">
        <v>2000</v>
      </c>
      <c r="H2367" s="3">
        <v>3.2876191979113454</v>
      </c>
      <c r="I2367" s="3">
        <v>12904.794884129744</v>
      </c>
      <c r="J2367" s="3">
        <v>28.994938176340888</v>
      </c>
      <c r="K2367" s="3">
        <v>1</v>
      </c>
      <c r="L2367" s="3">
        <f t="shared" si="139"/>
        <v>28.994938176340888</v>
      </c>
      <c r="M2367" s="4">
        <f t="shared" si="141"/>
        <v>28.994938176340888</v>
      </c>
      <c r="N2367" s="3">
        <v>3.8750633374305843</v>
      </c>
      <c r="O2367" s="3">
        <v>1</v>
      </c>
      <c r="P2367" s="3">
        <f t="shared" si="140"/>
        <v>3.8750633374305843</v>
      </c>
      <c r="Q2367" s="3">
        <f>P2367</f>
        <v>3.8750633374305843</v>
      </c>
    </row>
    <row r="2368" spans="1:17" x14ac:dyDescent="0.25">
      <c r="A2368" s="3" t="s">
        <v>158</v>
      </c>
      <c r="B2368" s="3" t="s">
        <v>351</v>
      </c>
      <c r="C2368" s="3" t="s">
        <v>352</v>
      </c>
      <c r="D2368" s="3">
        <v>0.36</v>
      </c>
      <c r="E2368" s="3">
        <v>0.57999999999999996</v>
      </c>
      <c r="F2368" s="3" t="s">
        <v>17</v>
      </c>
      <c r="G2368" s="2">
        <v>2000</v>
      </c>
      <c r="H2368" s="3">
        <v>1.0774690005221652E-3</v>
      </c>
      <c r="I2368" s="3">
        <v>3.1482482226282866</v>
      </c>
      <c r="J2368" s="3">
        <v>6.9095223353542188E-3</v>
      </c>
      <c r="K2368" s="3">
        <v>1</v>
      </c>
      <c r="L2368" s="3">
        <f t="shared" si="139"/>
        <v>6.9095223353542188E-3</v>
      </c>
      <c r="M2368" s="4">
        <f t="shared" si="141"/>
        <v>6.9095223353542188E-3</v>
      </c>
      <c r="N2368" s="3">
        <v>8.320457367798806E-4</v>
      </c>
      <c r="O2368" s="3">
        <v>1</v>
      </c>
      <c r="P2368" s="3">
        <f t="shared" si="140"/>
        <v>8.320457367798806E-4</v>
      </c>
      <c r="Q2368" s="3">
        <f>P2368</f>
        <v>8.320457367798806E-4</v>
      </c>
    </row>
    <row r="2369" spans="1:17" x14ac:dyDescent="0.25">
      <c r="A2369" s="3" t="s">
        <v>158</v>
      </c>
      <c r="B2369" s="3" t="s">
        <v>89</v>
      </c>
      <c r="C2369" s="3" t="s">
        <v>9</v>
      </c>
      <c r="D2369" s="3">
        <v>0.56000000000000005</v>
      </c>
      <c r="E2369" s="3">
        <v>0.48</v>
      </c>
      <c r="F2369" s="3" t="s">
        <v>17</v>
      </c>
      <c r="G2369" s="2">
        <v>2000</v>
      </c>
      <c r="H2369" s="3">
        <v>4.6954543051528645</v>
      </c>
      <c r="I2369" s="3">
        <v>18685.649654371773</v>
      </c>
      <c r="J2369" s="3">
        <v>39.410618681561346</v>
      </c>
      <c r="K2369" s="3">
        <v>1</v>
      </c>
      <c r="L2369" s="3">
        <f t="shared" si="139"/>
        <v>39.410618681561346</v>
      </c>
      <c r="M2369" s="4">
        <f t="shared" si="141"/>
        <v>39.410618681561346</v>
      </c>
      <c r="N2369" s="3">
        <v>5.3669295562820984</v>
      </c>
      <c r="O2369" s="3">
        <v>1</v>
      </c>
      <c r="P2369" s="3">
        <f t="shared" si="140"/>
        <v>5.3669295562820984</v>
      </c>
      <c r="Q2369" s="3">
        <f>P2369</f>
        <v>5.3669295562820984</v>
      </c>
    </row>
    <row r="2370" spans="1:17" x14ac:dyDescent="0.25">
      <c r="A2370" s="3" t="s">
        <v>158</v>
      </c>
      <c r="B2370" s="3" t="s">
        <v>310</v>
      </c>
      <c r="C2370" s="3" t="s">
        <v>9</v>
      </c>
      <c r="D2370" s="3">
        <v>0.56000000000000005</v>
      </c>
      <c r="E2370" s="3">
        <v>0.48</v>
      </c>
      <c r="F2370" s="3" t="s">
        <v>275</v>
      </c>
      <c r="G2370" s="2">
        <v>3000</v>
      </c>
      <c r="H2370" s="3">
        <v>156.72045700541543</v>
      </c>
      <c r="I2370" s="3">
        <v>585190.885809773</v>
      </c>
      <c r="J2370" s="3">
        <v>1270.4941262990151</v>
      </c>
      <c r="K2370" s="3">
        <v>1</v>
      </c>
      <c r="L2370" s="3">
        <f t="shared" ref="L2370:L2433" si="142">J2370*K2370</f>
        <v>1270.4941262990151</v>
      </c>
      <c r="M2370" s="3">
        <v>0</v>
      </c>
      <c r="N2370" s="3">
        <v>167.33167440624891</v>
      </c>
      <c r="O2370" s="3">
        <v>1</v>
      </c>
      <c r="P2370" s="3">
        <f t="shared" ref="P2370:P2433" si="143">N2370*O2370</f>
        <v>167.33167440624891</v>
      </c>
      <c r="Q2370" s="3">
        <v>0</v>
      </c>
    </row>
    <row r="2371" spans="1:17" x14ac:dyDescent="0.25">
      <c r="A2371" s="3" t="s">
        <v>158</v>
      </c>
      <c r="B2371" s="3" t="s">
        <v>310</v>
      </c>
      <c r="C2371" s="3" t="s">
        <v>9</v>
      </c>
      <c r="D2371" s="3">
        <v>0.56000000000000005</v>
      </c>
      <c r="E2371" s="3">
        <v>0.48</v>
      </c>
      <c r="F2371" s="3" t="s">
        <v>275</v>
      </c>
      <c r="G2371" s="2">
        <v>3000</v>
      </c>
      <c r="H2371" s="3">
        <v>80.373690564211856</v>
      </c>
      <c r="I2371" s="3">
        <v>298159.45671689097</v>
      </c>
      <c r="J2371" s="3">
        <v>666.85364377015719</v>
      </c>
      <c r="K2371" s="3">
        <v>1</v>
      </c>
      <c r="L2371" s="3">
        <f t="shared" si="142"/>
        <v>666.85364377015719</v>
      </c>
      <c r="M2371" s="3">
        <v>0</v>
      </c>
      <c r="N2371" s="3">
        <v>87.948406482137614</v>
      </c>
      <c r="O2371" s="3">
        <v>1</v>
      </c>
      <c r="P2371" s="3">
        <f t="shared" si="143"/>
        <v>87.948406482137614</v>
      </c>
      <c r="Q2371" s="3">
        <v>0</v>
      </c>
    </row>
    <row r="2372" spans="1:17" x14ac:dyDescent="0.25">
      <c r="A2372" s="3" t="s">
        <v>158</v>
      </c>
      <c r="B2372" s="3" t="s">
        <v>310</v>
      </c>
      <c r="C2372" s="3" t="s">
        <v>9</v>
      </c>
      <c r="D2372" s="3">
        <v>0.56000000000000005</v>
      </c>
      <c r="E2372" s="3">
        <v>0.48</v>
      </c>
      <c r="F2372" s="3" t="s">
        <v>320</v>
      </c>
      <c r="G2372" s="2">
        <v>3000</v>
      </c>
      <c r="H2372" s="3">
        <v>622.97994177437511</v>
      </c>
      <c r="I2372" s="3">
        <v>2407590.7878803513</v>
      </c>
      <c r="J2372" s="3">
        <v>4986.1323030952835</v>
      </c>
      <c r="K2372" s="3">
        <v>1</v>
      </c>
      <c r="L2372" s="3">
        <f t="shared" si="142"/>
        <v>4986.1323030952835</v>
      </c>
      <c r="M2372" s="3">
        <v>0</v>
      </c>
      <c r="N2372" s="3">
        <v>672.84828137331067</v>
      </c>
      <c r="O2372" s="3">
        <v>1</v>
      </c>
      <c r="P2372" s="3">
        <f t="shared" si="143"/>
        <v>672.84828137331067</v>
      </c>
      <c r="Q2372" s="3">
        <v>0</v>
      </c>
    </row>
    <row r="2373" spans="1:17" x14ac:dyDescent="0.25">
      <c r="A2373" s="3" t="s">
        <v>158</v>
      </c>
      <c r="B2373" s="3" t="s">
        <v>310</v>
      </c>
      <c r="C2373" s="3" t="s">
        <v>9</v>
      </c>
      <c r="D2373" s="3">
        <v>0.56000000000000005</v>
      </c>
      <c r="E2373" s="3">
        <v>0.48</v>
      </c>
      <c r="F2373" s="3" t="s">
        <v>320</v>
      </c>
      <c r="G2373" s="2">
        <v>3000</v>
      </c>
      <c r="H2373" s="3">
        <v>283.82467916034841</v>
      </c>
      <c r="I2373" s="3">
        <v>1144922.7018563123</v>
      </c>
      <c r="J2373" s="3">
        <v>2427.8952193978007</v>
      </c>
      <c r="K2373" s="3">
        <v>1</v>
      </c>
      <c r="L2373" s="3">
        <f t="shared" si="142"/>
        <v>2427.8952193978007</v>
      </c>
      <c r="M2373" s="3">
        <v>0</v>
      </c>
      <c r="N2373" s="3">
        <v>325.45396546930834</v>
      </c>
      <c r="O2373" s="3">
        <v>1</v>
      </c>
      <c r="P2373" s="3">
        <f t="shared" si="143"/>
        <v>325.45396546930834</v>
      </c>
      <c r="Q2373" s="3">
        <v>0</v>
      </c>
    </row>
    <row r="2374" spans="1:17" x14ac:dyDescent="0.25">
      <c r="A2374" s="3" t="s">
        <v>158</v>
      </c>
      <c r="B2374" s="3" t="s">
        <v>89</v>
      </c>
      <c r="C2374" s="3" t="s">
        <v>9</v>
      </c>
      <c r="D2374" s="3">
        <v>0.56000000000000005</v>
      </c>
      <c r="E2374" s="3">
        <v>0.48</v>
      </c>
      <c r="F2374" s="3" t="s">
        <v>277</v>
      </c>
      <c r="G2374" s="2">
        <v>3000</v>
      </c>
      <c r="H2374" s="3">
        <v>1098.2704975369252</v>
      </c>
      <c r="I2374" s="3">
        <v>4255472.3834773181</v>
      </c>
      <c r="J2374" s="3">
        <v>9100.1988470222313</v>
      </c>
      <c r="K2374" s="3">
        <v>1</v>
      </c>
      <c r="L2374" s="3">
        <f t="shared" si="142"/>
        <v>9100.1988470222313</v>
      </c>
      <c r="M2374" s="3">
        <v>0</v>
      </c>
      <c r="N2374" s="3">
        <v>1214.6058837092301</v>
      </c>
      <c r="O2374" s="3">
        <v>1</v>
      </c>
      <c r="P2374" s="3">
        <f t="shared" si="143"/>
        <v>1214.6058837092301</v>
      </c>
      <c r="Q2374" s="3">
        <v>0</v>
      </c>
    </row>
    <row r="2375" spans="1:17" x14ac:dyDescent="0.25">
      <c r="A2375" s="3" t="s">
        <v>158</v>
      </c>
      <c r="B2375" s="3" t="s">
        <v>89</v>
      </c>
      <c r="C2375" s="3" t="s">
        <v>9</v>
      </c>
      <c r="D2375" s="3">
        <v>0.56000000000000005</v>
      </c>
      <c r="E2375" s="3">
        <v>0.48</v>
      </c>
      <c r="F2375" s="3" t="s">
        <v>296</v>
      </c>
      <c r="G2375" s="2">
        <v>3000</v>
      </c>
      <c r="H2375" s="3">
        <v>6.9652355839857003E-3</v>
      </c>
      <c r="I2375" s="3">
        <v>14.232557863452602</v>
      </c>
      <c r="J2375" s="3">
        <v>3.1168385006265779E-2</v>
      </c>
      <c r="K2375" s="3">
        <v>1</v>
      </c>
      <c r="L2375" s="3">
        <f t="shared" si="142"/>
        <v>3.1168385006265779E-2</v>
      </c>
      <c r="M2375" s="3">
        <v>0</v>
      </c>
      <c r="N2375" s="3">
        <v>4.2163953889134452E-3</v>
      </c>
      <c r="O2375" s="3">
        <v>1</v>
      </c>
      <c r="P2375" s="3">
        <f t="shared" si="143"/>
        <v>4.2163953889134452E-3</v>
      </c>
      <c r="Q2375" s="3">
        <v>0</v>
      </c>
    </row>
    <row r="2376" spans="1:17" x14ac:dyDescent="0.25">
      <c r="A2376" s="3" t="s">
        <v>158</v>
      </c>
      <c r="B2376" s="3" t="s">
        <v>89</v>
      </c>
      <c r="C2376" s="3" t="s">
        <v>9</v>
      </c>
      <c r="D2376" s="3">
        <v>0.56000000000000005</v>
      </c>
      <c r="E2376" s="3">
        <v>0.48</v>
      </c>
      <c r="F2376" s="3" t="s">
        <v>283</v>
      </c>
      <c r="G2376" s="2">
        <v>3000</v>
      </c>
      <c r="H2376" s="3">
        <v>6.1002341424124443E-5</v>
      </c>
      <c r="I2376" s="3">
        <v>0.21169190360881934</v>
      </c>
      <c r="J2376" s="3">
        <v>4.5530595016056658E-4</v>
      </c>
      <c r="K2376" s="3">
        <v>1</v>
      </c>
      <c r="L2376" s="3">
        <f t="shared" si="142"/>
        <v>4.5530595016056658E-4</v>
      </c>
      <c r="M2376" s="3">
        <v>0</v>
      </c>
      <c r="N2376" s="3">
        <v>5.6621354278435621E-5</v>
      </c>
      <c r="O2376" s="3">
        <v>1</v>
      </c>
      <c r="P2376" s="3">
        <f t="shared" si="143"/>
        <v>5.6621354278435621E-5</v>
      </c>
      <c r="Q2376" s="3">
        <v>0</v>
      </c>
    </row>
    <row r="2377" spans="1:17" x14ac:dyDescent="0.25">
      <c r="A2377" s="3" t="s">
        <v>158</v>
      </c>
      <c r="B2377" s="3" t="s">
        <v>89</v>
      </c>
      <c r="C2377" s="3" t="s">
        <v>9</v>
      </c>
      <c r="D2377" s="3">
        <v>0.56000000000000005</v>
      </c>
      <c r="E2377" s="3">
        <v>0.48</v>
      </c>
      <c r="F2377" s="3" t="s">
        <v>294</v>
      </c>
      <c r="G2377" s="2">
        <v>3000</v>
      </c>
      <c r="H2377" s="3">
        <v>6.4047138243762611E-2</v>
      </c>
      <c r="I2377" s="3">
        <v>233.1040680990445</v>
      </c>
      <c r="J2377" s="3">
        <v>0.52194646989015014</v>
      </c>
      <c r="K2377" s="3">
        <v>1</v>
      </c>
      <c r="L2377" s="3">
        <f t="shared" si="142"/>
        <v>0.52194646989015014</v>
      </c>
      <c r="M2377" s="3">
        <v>0</v>
      </c>
      <c r="N2377" s="3">
        <v>6.4935084012235564E-2</v>
      </c>
      <c r="O2377" s="3">
        <v>1</v>
      </c>
      <c r="P2377" s="3">
        <f t="shared" si="143"/>
        <v>6.4935084012235564E-2</v>
      </c>
      <c r="Q2377" s="3">
        <v>0</v>
      </c>
    </row>
    <row r="2378" spans="1:17" x14ac:dyDescent="0.25">
      <c r="A2378" s="3" t="s">
        <v>158</v>
      </c>
      <c r="B2378" s="3" t="s">
        <v>89</v>
      </c>
      <c r="C2378" s="3" t="s">
        <v>9</v>
      </c>
      <c r="D2378" s="3">
        <v>0.56000000000000005</v>
      </c>
      <c r="E2378" s="3">
        <v>0.48</v>
      </c>
      <c r="F2378" s="3" t="s">
        <v>296</v>
      </c>
      <c r="G2378" s="2">
        <v>3000</v>
      </c>
      <c r="H2378" s="3">
        <v>3.4425636861953934E-2</v>
      </c>
      <c r="I2378" s="3">
        <v>112.9464051425212</v>
      </c>
      <c r="J2378" s="3">
        <v>0.25342990773119672</v>
      </c>
      <c r="K2378" s="3">
        <v>1</v>
      </c>
      <c r="L2378" s="3">
        <f t="shared" si="142"/>
        <v>0.25342990773119672</v>
      </c>
      <c r="M2378" s="3">
        <v>0</v>
      </c>
      <c r="N2378" s="3">
        <v>3.4212255034657219E-2</v>
      </c>
      <c r="O2378" s="3">
        <v>1</v>
      </c>
      <c r="P2378" s="3">
        <f t="shared" si="143"/>
        <v>3.4212255034657219E-2</v>
      </c>
      <c r="Q2378" s="3">
        <v>0</v>
      </c>
    </row>
    <row r="2379" spans="1:17" x14ac:dyDescent="0.25">
      <c r="A2379" s="3" t="s">
        <v>158</v>
      </c>
      <c r="B2379" s="3" t="s">
        <v>89</v>
      </c>
      <c r="C2379" s="3" t="s">
        <v>9</v>
      </c>
      <c r="D2379" s="3">
        <v>0.56000000000000005</v>
      </c>
      <c r="E2379" s="3">
        <v>0.48</v>
      </c>
      <c r="F2379" s="3" t="s">
        <v>296</v>
      </c>
      <c r="G2379" s="2">
        <v>3000</v>
      </c>
      <c r="H2379" s="3">
        <v>0.78768290580676548</v>
      </c>
      <c r="I2379" s="3">
        <v>1698.301293138428</v>
      </c>
      <c r="J2379" s="3">
        <v>3.7111134660612084</v>
      </c>
      <c r="K2379" s="3">
        <v>1</v>
      </c>
      <c r="L2379" s="3">
        <f t="shared" si="142"/>
        <v>3.7111134660612084</v>
      </c>
      <c r="M2379" s="3">
        <v>0</v>
      </c>
      <c r="N2379" s="3">
        <v>0.50125028886162537</v>
      </c>
      <c r="O2379" s="3">
        <v>1</v>
      </c>
      <c r="P2379" s="3">
        <f t="shared" si="143"/>
        <v>0.50125028886162537</v>
      </c>
      <c r="Q2379" s="3">
        <v>0</v>
      </c>
    </row>
    <row r="2380" spans="1:17" x14ac:dyDescent="0.25">
      <c r="A2380" s="3" t="s">
        <v>158</v>
      </c>
      <c r="B2380" s="3" t="s">
        <v>351</v>
      </c>
      <c r="C2380" s="3" t="s">
        <v>352</v>
      </c>
      <c r="D2380" s="3">
        <v>0.36</v>
      </c>
      <c r="E2380" s="3">
        <v>0.57999999999999996</v>
      </c>
      <c r="F2380" s="3" t="s">
        <v>283</v>
      </c>
      <c r="G2380" s="2">
        <v>3000</v>
      </c>
      <c r="H2380" s="3">
        <v>4.8198405202999096E-2</v>
      </c>
      <c r="I2380" s="3">
        <v>150.85437170200811</v>
      </c>
      <c r="J2380" s="3">
        <v>0.31451712012110122</v>
      </c>
      <c r="K2380" s="3">
        <v>1</v>
      </c>
      <c r="L2380" s="3">
        <f t="shared" si="142"/>
        <v>0.31451712012110122</v>
      </c>
      <c r="M2380" s="3">
        <v>0</v>
      </c>
      <c r="N2380" s="3">
        <v>4.2168085934524965E-2</v>
      </c>
      <c r="O2380" s="3">
        <v>1</v>
      </c>
      <c r="P2380" s="3">
        <f t="shared" si="143"/>
        <v>4.2168085934524965E-2</v>
      </c>
      <c r="Q2380" s="3">
        <v>0</v>
      </c>
    </row>
    <row r="2381" spans="1:17" x14ac:dyDescent="0.25">
      <c r="A2381" s="3" t="s">
        <v>158</v>
      </c>
      <c r="B2381" s="3" t="s">
        <v>310</v>
      </c>
      <c r="C2381" s="3" t="s">
        <v>9</v>
      </c>
      <c r="D2381" s="3">
        <v>0.56000000000000005</v>
      </c>
      <c r="E2381" s="3">
        <v>0.48</v>
      </c>
      <c r="F2381" s="3" t="s">
        <v>283</v>
      </c>
      <c r="G2381" s="2">
        <v>3000</v>
      </c>
      <c r="H2381" s="3">
        <v>1.2553365309705871</v>
      </c>
      <c r="I2381" s="3">
        <v>3917.7227095912222</v>
      </c>
      <c r="J2381" s="3">
        <v>8.0895731678437937</v>
      </c>
      <c r="K2381" s="3">
        <v>1</v>
      </c>
      <c r="L2381" s="3">
        <f t="shared" si="142"/>
        <v>8.0895731678437937</v>
      </c>
      <c r="M2381" s="3">
        <v>0</v>
      </c>
      <c r="N2381" s="3">
        <v>1.0924143508702391</v>
      </c>
      <c r="O2381" s="3">
        <v>1</v>
      </c>
      <c r="P2381" s="3">
        <f t="shared" si="143"/>
        <v>1.0924143508702391</v>
      </c>
      <c r="Q2381" s="3">
        <v>0</v>
      </c>
    </row>
    <row r="2382" spans="1:17" x14ac:dyDescent="0.25">
      <c r="A2382" s="3" t="s">
        <v>158</v>
      </c>
      <c r="B2382" s="3" t="s">
        <v>89</v>
      </c>
      <c r="C2382" s="3" t="s">
        <v>9</v>
      </c>
      <c r="D2382" s="3">
        <v>0.56000000000000005</v>
      </c>
      <c r="E2382" s="3">
        <v>0.48</v>
      </c>
      <c r="F2382" s="3" t="s">
        <v>283</v>
      </c>
      <c r="G2382" s="2">
        <v>3000</v>
      </c>
      <c r="H2382" s="3">
        <v>0.91430402417430878</v>
      </c>
      <c r="I2382" s="3">
        <v>2858.8413593073824</v>
      </c>
      <c r="J2382" s="3">
        <v>6.6884688167748374</v>
      </c>
      <c r="K2382" s="3">
        <v>1</v>
      </c>
      <c r="L2382" s="3">
        <f t="shared" si="142"/>
        <v>6.6884688167748374</v>
      </c>
      <c r="M2382" s="3">
        <v>0</v>
      </c>
      <c r="N2382" s="3">
        <v>0.86352865939304768</v>
      </c>
      <c r="O2382" s="3">
        <v>1</v>
      </c>
      <c r="P2382" s="3">
        <f t="shared" si="143"/>
        <v>0.86352865939304768</v>
      </c>
      <c r="Q2382" s="3">
        <v>0</v>
      </c>
    </row>
    <row r="2383" spans="1:17" x14ac:dyDescent="0.25">
      <c r="A2383" s="3" t="s">
        <v>158</v>
      </c>
      <c r="B2383" s="3" t="s">
        <v>89</v>
      </c>
      <c r="C2383" s="3" t="s">
        <v>9</v>
      </c>
      <c r="D2383" s="3">
        <v>0.56000000000000005</v>
      </c>
      <c r="E2383" s="3">
        <v>0.48</v>
      </c>
      <c r="F2383" s="3" t="s">
        <v>264</v>
      </c>
      <c r="G2383" s="2">
        <v>3000</v>
      </c>
      <c r="H2383" s="3">
        <v>103.37754961419405</v>
      </c>
      <c r="I2383" s="3">
        <v>382363.51028138492</v>
      </c>
      <c r="J2383" s="3">
        <v>792.07701890296005</v>
      </c>
      <c r="K2383" s="3">
        <v>1</v>
      </c>
      <c r="L2383" s="3">
        <f t="shared" si="142"/>
        <v>792.07701890296005</v>
      </c>
      <c r="M2383" s="3">
        <v>0</v>
      </c>
      <c r="N2383" s="3">
        <v>105.36739945944264</v>
      </c>
      <c r="O2383" s="3">
        <v>1</v>
      </c>
      <c r="P2383" s="3">
        <f t="shared" si="143"/>
        <v>105.36739945944264</v>
      </c>
      <c r="Q2383" s="3">
        <v>0</v>
      </c>
    </row>
    <row r="2384" spans="1:17" x14ac:dyDescent="0.25">
      <c r="A2384" s="3" t="s">
        <v>158</v>
      </c>
      <c r="B2384" s="3" t="s">
        <v>310</v>
      </c>
      <c r="C2384" s="3" t="s">
        <v>9</v>
      </c>
      <c r="D2384" s="3">
        <v>0.56000000000000005</v>
      </c>
      <c r="E2384" s="3">
        <v>0.48</v>
      </c>
      <c r="F2384" s="3" t="s">
        <v>264</v>
      </c>
      <c r="G2384" s="2">
        <v>3000</v>
      </c>
      <c r="H2384" s="3">
        <v>30.061721792759894</v>
      </c>
      <c r="I2384" s="3">
        <v>115047.10510228023</v>
      </c>
      <c r="J2384" s="3">
        <v>240.01105579910057</v>
      </c>
      <c r="K2384" s="3">
        <v>1</v>
      </c>
      <c r="L2384" s="3">
        <f t="shared" si="142"/>
        <v>240.01105579910057</v>
      </c>
      <c r="M2384" s="3">
        <v>0</v>
      </c>
      <c r="N2384" s="3">
        <v>32.157085496186326</v>
      </c>
      <c r="O2384" s="3">
        <v>1</v>
      </c>
      <c r="P2384" s="3">
        <f t="shared" si="143"/>
        <v>32.157085496186326</v>
      </c>
      <c r="Q2384" s="3">
        <v>0</v>
      </c>
    </row>
    <row r="2385" spans="1:17" x14ac:dyDescent="0.25">
      <c r="A2385" s="3" t="s">
        <v>158</v>
      </c>
      <c r="B2385" s="3" t="s">
        <v>310</v>
      </c>
      <c r="C2385" s="3" t="s">
        <v>9</v>
      </c>
      <c r="D2385" s="3">
        <v>0.56000000000000005</v>
      </c>
      <c r="E2385" s="3">
        <v>0.48</v>
      </c>
      <c r="F2385" s="3" t="s">
        <v>264</v>
      </c>
      <c r="G2385" s="2">
        <v>3000</v>
      </c>
      <c r="H2385" s="3">
        <v>0.23705705254599635</v>
      </c>
      <c r="I2385" s="3">
        <v>893.34451789620744</v>
      </c>
      <c r="J2385" s="3">
        <v>1.8794682899437072</v>
      </c>
      <c r="K2385" s="3">
        <v>1</v>
      </c>
      <c r="L2385" s="3">
        <f t="shared" si="142"/>
        <v>1.8794682899437072</v>
      </c>
      <c r="M2385" s="3">
        <v>0</v>
      </c>
      <c r="N2385" s="3">
        <v>0.26127703664251833</v>
      </c>
      <c r="O2385" s="3">
        <v>1</v>
      </c>
      <c r="P2385" s="3">
        <f t="shared" si="143"/>
        <v>0.26127703664251833</v>
      </c>
      <c r="Q2385" s="3">
        <v>0</v>
      </c>
    </row>
    <row r="2386" spans="1:17" x14ac:dyDescent="0.25">
      <c r="A2386" s="3" t="s">
        <v>158</v>
      </c>
      <c r="B2386" s="3" t="s">
        <v>310</v>
      </c>
      <c r="C2386" s="3" t="s">
        <v>9</v>
      </c>
      <c r="D2386" s="3">
        <v>0.56000000000000005</v>
      </c>
      <c r="E2386" s="3">
        <v>0.48</v>
      </c>
      <c r="F2386" s="3" t="s">
        <v>264</v>
      </c>
      <c r="G2386" s="2">
        <v>3000</v>
      </c>
      <c r="H2386" s="3">
        <v>1189.4068497413248</v>
      </c>
      <c r="I2386" s="3">
        <v>4572364.5260822484</v>
      </c>
      <c r="J2386" s="3">
        <v>10087.136019774634</v>
      </c>
      <c r="K2386" s="3">
        <v>1</v>
      </c>
      <c r="L2386" s="3">
        <f t="shared" si="142"/>
        <v>10087.136019774634</v>
      </c>
      <c r="M2386" s="3">
        <v>0</v>
      </c>
      <c r="N2386" s="3">
        <v>1329.7658638222372</v>
      </c>
      <c r="O2386" s="3">
        <v>1</v>
      </c>
      <c r="P2386" s="3">
        <f t="shared" si="143"/>
        <v>1329.7658638222372</v>
      </c>
      <c r="Q2386" s="3">
        <v>0</v>
      </c>
    </row>
    <row r="2387" spans="1:17" x14ac:dyDescent="0.25">
      <c r="A2387" s="3" t="s">
        <v>158</v>
      </c>
      <c r="B2387" s="3" t="s">
        <v>89</v>
      </c>
      <c r="C2387" s="3" t="s">
        <v>9</v>
      </c>
      <c r="D2387" s="3">
        <v>0.56000000000000005</v>
      </c>
      <c r="E2387" s="3">
        <v>0.48</v>
      </c>
      <c r="F2387" s="3" t="s">
        <v>296</v>
      </c>
      <c r="G2387" s="2">
        <v>3000</v>
      </c>
      <c r="H2387" s="3">
        <v>7.0946080521115712E-7</v>
      </c>
      <c r="I2387" s="3">
        <v>2.8290181855821295E-3</v>
      </c>
      <c r="J2387" s="3">
        <v>6.1247722434325946E-6</v>
      </c>
      <c r="K2387" s="3">
        <v>1</v>
      </c>
      <c r="L2387" s="3">
        <f t="shared" si="142"/>
        <v>6.1247722434325946E-6</v>
      </c>
      <c r="M2387" s="3">
        <v>0</v>
      </c>
      <c r="N2387" s="3">
        <v>8.2963822009004639E-7</v>
      </c>
      <c r="O2387" s="3">
        <v>1</v>
      </c>
      <c r="P2387" s="3">
        <f t="shared" si="143"/>
        <v>8.2963822009004639E-7</v>
      </c>
      <c r="Q2387" s="3">
        <v>0</v>
      </c>
    </row>
    <row r="2388" spans="1:17" x14ac:dyDescent="0.25">
      <c r="A2388" s="3" t="s">
        <v>158</v>
      </c>
      <c r="B2388" s="3" t="s">
        <v>89</v>
      </c>
      <c r="C2388" s="3" t="s">
        <v>9</v>
      </c>
      <c r="D2388" s="3">
        <v>0.56000000000000005</v>
      </c>
      <c r="E2388" s="3">
        <v>0.48</v>
      </c>
      <c r="F2388" s="3" t="s">
        <v>296</v>
      </c>
      <c r="G2388" s="2">
        <v>3000</v>
      </c>
      <c r="H2388" s="3">
        <v>3.7203605017510527E-5</v>
      </c>
      <c r="I2388" s="3">
        <v>0.14654952296312179</v>
      </c>
      <c r="J2388" s="3">
        <v>3.1043177912004957E-4</v>
      </c>
      <c r="K2388" s="3">
        <v>1</v>
      </c>
      <c r="L2388" s="3">
        <f t="shared" si="142"/>
        <v>3.1043177912004957E-4</v>
      </c>
      <c r="M2388" s="3">
        <v>0</v>
      </c>
      <c r="N2388" s="3">
        <v>4.129391531633355E-5</v>
      </c>
      <c r="O2388" s="3">
        <v>1</v>
      </c>
      <c r="P2388" s="3">
        <f t="shared" si="143"/>
        <v>4.129391531633355E-5</v>
      </c>
      <c r="Q2388" s="3">
        <v>0</v>
      </c>
    </row>
    <row r="2389" spans="1:17" x14ac:dyDescent="0.25">
      <c r="A2389" s="3" t="s">
        <v>158</v>
      </c>
      <c r="B2389" s="3" t="s">
        <v>89</v>
      </c>
      <c r="C2389" s="3" t="s">
        <v>9</v>
      </c>
      <c r="D2389" s="3">
        <v>0.56000000000000005</v>
      </c>
      <c r="E2389" s="3">
        <v>0.48</v>
      </c>
      <c r="F2389" s="3" t="s">
        <v>296</v>
      </c>
      <c r="G2389" s="2">
        <v>3000</v>
      </c>
      <c r="H2389" s="3">
        <v>4.733749016930925E-2</v>
      </c>
      <c r="I2389" s="3">
        <v>191.85892516762573</v>
      </c>
      <c r="J2389" s="3">
        <v>0.43295678290630485</v>
      </c>
      <c r="K2389" s="3">
        <v>1</v>
      </c>
      <c r="L2389" s="3">
        <f t="shared" si="142"/>
        <v>0.43295678290630485</v>
      </c>
      <c r="M2389" s="3">
        <v>0</v>
      </c>
      <c r="N2389" s="3">
        <v>6.2109139528634602E-2</v>
      </c>
      <c r="O2389" s="3">
        <v>1</v>
      </c>
      <c r="P2389" s="3">
        <f t="shared" si="143"/>
        <v>6.2109139528634602E-2</v>
      </c>
      <c r="Q2389" s="3">
        <v>0</v>
      </c>
    </row>
    <row r="2390" spans="1:17" x14ac:dyDescent="0.25">
      <c r="A2390" s="3" t="s">
        <v>158</v>
      </c>
      <c r="B2390" s="3" t="s">
        <v>310</v>
      </c>
      <c r="C2390" s="3" t="s">
        <v>9</v>
      </c>
      <c r="D2390" s="3">
        <v>0.56000000000000005</v>
      </c>
      <c r="E2390" s="3">
        <v>0.48</v>
      </c>
      <c r="F2390" s="3" t="s">
        <v>307</v>
      </c>
      <c r="G2390" s="2">
        <v>3000</v>
      </c>
      <c r="H2390" s="3">
        <v>11.27170142041018</v>
      </c>
      <c r="I2390" s="3">
        <v>44405.211150296658</v>
      </c>
      <c r="J2390" s="3">
        <v>100.50192741101525</v>
      </c>
      <c r="K2390" s="3">
        <v>1</v>
      </c>
      <c r="L2390" s="3">
        <f t="shared" si="142"/>
        <v>100.50192741101525</v>
      </c>
      <c r="M2390" s="3">
        <v>0</v>
      </c>
      <c r="N2390" s="3">
        <v>13.022826711382971</v>
      </c>
      <c r="O2390" s="3">
        <v>1</v>
      </c>
      <c r="P2390" s="3">
        <f t="shared" si="143"/>
        <v>13.022826711382971</v>
      </c>
      <c r="Q2390" s="3">
        <v>0</v>
      </c>
    </row>
    <row r="2391" spans="1:17" x14ac:dyDescent="0.25">
      <c r="A2391" s="3" t="s">
        <v>158</v>
      </c>
      <c r="B2391" s="3" t="s">
        <v>310</v>
      </c>
      <c r="C2391" s="3" t="s">
        <v>9</v>
      </c>
      <c r="D2391" s="3">
        <v>0.56000000000000005</v>
      </c>
      <c r="E2391" s="3">
        <v>0.48</v>
      </c>
      <c r="F2391" s="3" t="s">
        <v>307</v>
      </c>
      <c r="G2391" s="2">
        <v>3000</v>
      </c>
      <c r="H2391" s="3">
        <v>1.0207172321649257E-4</v>
      </c>
      <c r="I2391" s="3">
        <v>0.35667113407544199</v>
      </c>
      <c r="J2391" s="3">
        <v>7.5299237812951714E-4</v>
      </c>
      <c r="K2391" s="3">
        <v>1</v>
      </c>
      <c r="L2391" s="3">
        <f t="shared" si="142"/>
        <v>7.5299237812951714E-4</v>
      </c>
      <c r="M2391" s="3">
        <v>0</v>
      </c>
      <c r="N2391" s="3">
        <v>9.9431530648190337E-5</v>
      </c>
      <c r="O2391" s="3">
        <v>1</v>
      </c>
      <c r="P2391" s="3">
        <f t="shared" si="143"/>
        <v>9.9431530648190337E-5</v>
      </c>
      <c r="Q2391" s="3">
        <v>0</v>
      </c>
    </row>
    <row r="2392" spans="1:17" x14ac:dyDescent="0.25">
      <c r="A2392" s="3" t="s">
        <v>158</v>
      </c>
      <c r="B2392" s="3" t="s">
        <v>310</v>
      </c>
      <c r="C2392" s="3" t="s">
        <v>9</v>
      </c>
      <c r="D2392" s="3">
        <v>0.56000000000000005</v>
      </c>
      <c r="E2392" s="3">
        <v>0.48</v>
      </c>
      <c r="F2392" s="3" t="s">
        <v>307</v>
      </c>
      <c r="G2392" s="2">
        <v>3000</v>
      </c>
      <c r="H2392" s="3">
        <v>0.80531734035730651</v>
      </c>
      <c r="I2392" s="3">
        <v>3238.1891994980861</v>
      </c>
      <c r="J2392" s="3">
        <v>6.1605480904172598</v>
      </c>
      <c r="K2392" s="3">
        <v>1</v>
      </c>
      <c r="L2392" s="3">
        <f t="shared" si="142"/>
        <v>6.1605480904172598</v>
      </c>
      <c r="M2392" s="3">
        <v>0</v>
      </c>
      <c r="N2392" s="3">
        <v>0.8319951025811958</v>
      </c>
      <c r="O2392" s="3">
        <v>1</v>
      </c>
      <c r="P2392" s="3">
        <f t="shared" si="143"/>
        <v>0.8319951025811958</v>
      </c>
      <c r="Q2392" s="3">
        <v>0</v>
      </c>
    </row>
    <row r="2393" spans="1:17" x14ac:dyDescent="0.25">
      <c r="A2393" s="3" t="s">
        <v>158</v>
      </c>
      <c r="B2393" s="3" t="s">
        <v>310</v>
      </c>
      <c r="C2393" s="3" t="s">
        <v>9</v>
      </c>
      <c r="D2393" s="3">
        <v>0.56000000000000005</v>
      </c>
      <c r="E2393" s="3">
        <v>0.48</v>
      </c>
      <c r="F2393" s="3" t="s">
        <v>307</v>
      </c>
      <c r="G2393" s="2">
        <v>3000</v>
      </c>
      <c r="H2393" s="3">
        <v>9.7021895596642127E-4</v>
      </c>
      <c r="I2393" s="3">
        <v>3.3418095025105048</v>
      </c>
      <c r="J2393" s="3">
        <v>6.8786542477156896E-3</v>
      </c>
      <c r="K2393" s="3">
        <v>1</v>
      </c>
      <c r="L2393" s="3">
        <f t="shared" si="142"/>
        <v>6.8786542477156896E-3</v>
      </c>
      <c r="M2393" s="3">
        <v>0</v>
      </c>
      <c r="N2393" s="3">
        <v>8.9362886942488619E-4</v>
      </c>
      <c r="O2393" s="3">
        <v>1</v>
      </c>
      <c r="P2393" s="3">
        <f t="shared" si="143"/>
        <v>8.9362886942488619E-4</v>
      </c>
      <c r="Q2393" s="3">
        <v>0</v>
      </c>
    </row>
    <row r="2394" spans="1:17" x14ac:dyDescent="0.25">
      <c r="A2394" s="3" t="s">
        <v>158</v>
      </c>
      <c r="B2394" s="3" t="s">
        <v>351</v>
      </c>
      <c r="C2394" s="3" t="s">
        <v>352</v>
      </c>
      <c r="D2394" s="3">
        <v>0.36</v>
      </c>
      <c r="E2394" s="3">
        <v>0.57999999999999996</v>
      </c>
      <c r="F2394" s="3" t="s">
        <v>272</v>
      </c>
      <c r="G2394" s="2">
        <v>3000</v>
      </c>
      <c r="H2394" s="3">
        <v>1885.0032719093795</v>
      </c>
      <c r="I2394" s="3">
        <v>7269941.1507069888</v>
      </c>
      <c r="J2394" s="3">
        <v>16464.389314082746</v>
      </c>
      <c r="K2394" s="3">
        <v>1</v>
      </c>
      <c r="L2394" s="3">
        <f t="shared" si="142"/>
        <v>16464.389314082746</v>
      </c>
      <c r="M2394" s="3">
        <v>0</v>
      </c>
      <c r="N2394" s="3">
        <v>2148.9073265506358</v>
      </c>
      <c r="O2394" s="3">
        <v>1</v>
      </c>
      <c r="P2394" s="3">
        <f t="shared" si="143"/>
        <v>2148.9073265506358</v>
      </c>
      <c r="Q2394" s="3">
        <v>0</v>
      </c>
    </row>
    <row r="2395" spans="1:17" x14ac:dyDescent="0.25">
      <c r="A2395" s="3" t="s">
        <v>158</v>
      </c>
      <c r="B2395" s="3" t="s">
        <v>89</v>
      </c>
      <c r="C2395" s="3" t="s">
        <v>9</v>
      </c>
      <c r="D2395" s="3">
        <v>0.56000000000000005</v>
      </c>
      <c r="E2395" s="3">
        <v>0.48</v>
      </c>
      <c r="F2395" s="3" t="s">
        <v>309</v>
      </c>
      <c r="G2395" s="2">
        <v>3000</v>
      </c>
      <c r="H2395" s="3">
        <v>1362.9848887415899</v>
      </c>
      <c r="I2395" s="3">
        <v>5252683.9736701688</v>
      </c>
      <c r="J2395" s="3">
        <v>11716.850013191823</v>
      </c>
      <c r="K2395" s="3">
        <v>1</v>
      </c>
      <c r="L2395" s="3">
        <f t="shared" si="142"/>
        <v>11716.850013191823</v>
      </c>
      <c r="M2395" s="3">
        <v>0</v>
      </c>
      <c r="N2395" s="3">
        <v>1544.9847818311339</v>
      </c>
      <c r="O2395" s="3">
        <v>1</v>
      </c>
      <c r="P2395" s="3">
        <f t="shared" si="143"/>
        <v>1544.9847818311339</v>
      </c>
      <c r="Q2395" s="3">
        <v>0</v>
      </c>
    </row>
    <row r="2396" spans="1:17" x14ac:dyDescent="0.25">
      <c r="A2396" s="3" t="s">
        <v>158</v>
      </c>
      <c r="B2396" s="3" t="s">
        <v>89</v>
      </c>
      <c r="C2396" s="3" t="s">
        <v>9</v>
      </c>
      <c r="D2396" s="3">
        <v>0.56000000000000005</v>
      </c>
      <c r="E2396" s="3">
        <v>0.48</v>
      </c>
      <c r="F2396" s="3" t="s">
        <v>277</v>
      </c>
      <c r="G2396" s="2">
        <v>3000</v>
      </c>
      <c r="H2396" s="3">
        <v>0.7098759149583479</v>
      </c>
      <c r="I2396" s="3">
        <v>2728.6515087637999</v>
      </c>
      <c r="J2396" s="3">
        <v>5.9332292098770409</v>
      </c>
      <c r="K2396" s="3">
        <v>1</v>
      </c>
      <c r="L2396" s="3">
        <f t="shared" si="142"/>
        <v>5.9332292098770409</v>
      </c>
      <c r="M2396" s="3">
        <v>0</v>
      </c>
      <c r="N2396" s="3">
        <v>0.78800737631583984</v>
      </c>
      <c r="O2396" s="3">
        <v>1</v>
      </c>
      <c r="P2396" s="3">
        <f t="shared" si="143"/>
        <v>0.78800737631583984</v>
      </c>
      <c r="Q2396" s="3">
        <v>0</v>
      </c>
    </row>
    <row r="2397" spans="1:17" x14ac:dyDescent="0.25">
      <c r="A2397" s="3" t="s">
        <v>158</v>
      </c>
      <c r="B2397" s="3" t="s">
        <v>310</v>
      </c>
      <c r="C2397" s="3" t="s">
        <v>9</v>
      </c>
      <c r="D2397" s="3">
        <v>0.56000000000000005</v>
      </c>
      <c r="E2397" s="3">
        <v>0.48</v>
      </c>
      <c r="F2397" s="3" t="s">
        <v>350</v>
      </c>
      <c r="G2397" s="2">
        <v>3000</v>
      </c>
      <c r="H2397" s="3">
        <v>428.70468964566874</v>
      </c>
      <c r="I2397" s="3">
        <v>1607883.5093057174</v>
      </c>
      <c r="J2397" s="3">
        <v>3619.0649370213341</v>
      </c>
      <c r="K2397" s="3">
        <v>1</v>
      </c>
      <c r="L2397" s="3">
        <f t="shared" si="142"/>
        <v>3619.0649370213341</v>
      </c>
      <c r="M2397" s="3">
        <v>0</v>
      </c>
      <c r="N2397" s="3">
        <v>470.71534529582232</v>
      </c>
      <c r="O2397" s="3">
        <v>1</v>
      </c>
      <c r="P2397" s="3">
        <f t="shared" si="143"/>
        <v>470.71534529582232</v>
      </c>
      <c r="Q2397" s="3">
        <v>0</v>
      </c>
    </row>
    <row r="2398" spans="1:17" x14ac:dyDescent="0.25">
      <c r="A2398" s="3" t="s">
        <v>158</v>
      </c>
      <c r="B2398" s="3" t="s">
        <v>351</v>
      </c>
      <c r="C2398" s="3" t="s">
        <v>352</v>
      </c>
      <c r="D2398" s="3">
        <v>0.36</v>
      </c>
      <c r="E2398" s="3">
        <v>0.57999999999999996</v>
      </c>
      <c r="F2398" s="3" t="s">
        <v>376</v>
      </c>
      <c r="G2398" s="2">
        <v>3000</v>
      </c>
      <c r="H2398" s="3">
        <v>75.326886268894214</v>
      </c>
      <c r="I2398" s="3">
        <v>282898.26733164233</v>
      </c>
      <c r="J2398" s="3">
        <v>637.57862712298675</v>
      </c>
      <c r="K2398" s="3">
        <v>1</v>
      </c>
      <c r="L2398" s="3">
        <f t="shared" si="142"/>
        <v>637.57862712298675</v>
      </c>
      <c r="M2398" s="3">
        <v>0</v>
      </c>
      <c r="N2398" s="3">
        <v>85.203906718265046</v>
      </c>
      <c r="O2398" s="3">
        <v>1</v>
      </c>
      <c r="P2398" s="3">
        <f t="shared" si="143"/>
        <v>85.203906718265046</v>
      </c>
      <c r="Q2398" s="3">
        <v>0</v>
      </c>
    </row>
    <row r="2399" spans="1:17" x14ac:dyDescent="0.25">
      <c r="A2399" s="3" t="s">
        <v>158</v>
      </c>
      <c r="B2399" s="3" t="s">
        <v>8</v>
      </c>
      <c r="C2399" s="3" t="s">
        <v>9</v>
      </c>
      <c r="D2399" s="3">
        <v>0.56000000000000005</v>
      </c>
      <c r="E2399" s="3">
        <v>0.48</v>
      </c>
      <c r="F2399" s="3" t="s">
        <v>19</v>
      </c>
      <c r="G2399" s="2">
        <v>1770</v>
      </c>
      <c r="H2399" s="3">
        <v>3.0824574625851908</v>
      </c>
      <c r="I2399" s="3">
        <v>12298.961542551291</v>
      </c>
      <c r="J2399" s="3">
        <v>25.747765329056111</v>
      </c>
      <c r="K2399" s="3">
        <v>1</v>
      </c>
      <c r="L2399" s="3">
        <f t="shared" si="142"/>
        <v>25.747765329056111</v>
      </c>
      <c r="M2399" s="4">
        <f t="shared" ref="M2399:M2416" si="144">L2399</f>
        <v>25.747765329056111</v>
      </c>
      <c r="N2399" s="3">
        <v>3.4149281686352482</v>
      </c>
      <c r="O2399" s="3">
        <v>1</v>
      </c>
      <c r="P2399" s="3">
        <f t="shared" si="143"/>
        <v>3.4149281686352482</v>
      </c>
      <c r="Q2399" s="3">
        <f>P2399</f>
        <v>3.4149281686352482</v>
      </c>
    </row>
    <row r="2400" spans="1:17" x14ac:dyDescent="0.25">
      <c r="A2400" s="3" t="s">
        <v>158</v>
      </c>
      <c r="B2400" s="3" t="s">
        <v>310</v>
      </c>
      <c r="C2400" s="3" t="s">
        <v>9</v>
      </c>
      <c r="D2400" s="3">
        <v>0.56000000000000005</v>
      </c>
      <c r="E2400" s="3">
        <v>0.48</v>
      </c>
      <c r="F2400" s="3" t="s">
        <v>275</v>
      </c>
      <c r="G2400" s="2">
        <v>1770</v>
      </c>
      <c r="H2400" s="3">
        <v>9.0020394577812599</v>
      </c>
      <c r="I2400" s="3">
        <v>34025.395870634122</v>
      </c>
      <c r="J2400" s="3">
        <v>67.58079644453494</v>
      </c>
      <c r="K2400" s="3">
        <v>1</v>
      </c>
      <c r="L2400" s="3">
        <f t="shared" si="142"/>
        <v>67.58079644453494</v>
      </c>
      <c r="M2400" s="4">
        <f t="shared" si="144"/>
        <v>67.58079644453494</v>
      </c>
      <c r="N2400" s="3">
        <v>9.1861610799813391</v>
      </c>
      <c r="O2400" s="3">
        <v>1</v>
      </c>
      <c r="P2400" s="3">
        <f t="shared" si="143"/>
        <v>9.1861610799813391</v>
      </c>
      <c r="Q2400" s="3">
        <f>P2400</f>
        <v>9.1861610799813391</v>
      </c>
    </row>
    <row r="2401" spans="1:17" x14ac:dyDescent="0.25">
      <c r="A2401" s="3" t="s">
        <v>158</v>
      </c>
      <c r="B2401" s="3" t="s">
        <v>8</v>
      </c>
      <c r="C2401" s="3" t="s">
        <v>9</v>
      </c>
      <c r="D2401" s="3">
        <v>0.56000000000000005</v>
      </c>
      <c r="E2401" s="3">
        <v>0.48</v>
      </c>
      <c r="F2401" s="3" t="s">
        <v>11</v>
      </c>
      <c r="G2401" s="2">
        <v>1770</v>
      </c>
      <c r="H2401" s="3">
        <v>27.737327079298186</v>
      </c>
      <c r="I2401" s="3">
        <v>113884.14160470324</v>
      </c>
      <c r="J2401" s="3">
        <v>225.02776097326213</v>
      </c>
      <c r="K2401" s="3">
        <v>1</v>
      </c>
      <c r="L2401" s="3">
        <f t="shared" si="142"/>
        <v>225.02776097326213</v>
      </c>
      <c r="M2401" s="4">
        <f t="shared" si="144"/>
        <v>225.02776097326213</v>
      </c>
      <c r="N2401" s="3">
        <v>30.531384934668537</v>
      </c>
      <c r="O2401" s="3">
        <v>1</v>
      </c>
      <c r="P2401" s="3">
        <f t="shared" si="143"/>
        <v>30.531384934668537</v>
      </c>
      <c r="Q2401" s="3">
        <f>P2401</f>
        <v>30.531384934668537</v>
      </c>
    </row>
    <row r="2402" spans="1:17" x14ac:dyDescent="0.25">
      <c r="A2402" s="3" t="s">
        <v>158</v>
      </c>
      <c r="B2402" s="3" t="s">
        <v>8</v>
      </c>
      <c r="C2402" s="3" t="s">
        <v>9</v>
      </c>
      <c r="D2402" s="3">
        <v>0.56000000000000005</v>
      </c>
      <c r="E2402" s="3">
        <v>0.48</v>
      </c>
      <c r="F2402" s="3" t="s">
        <v>183</v>
      </c>
      <c r="G2402" s="2">
        <v>1770</v>
      </c>
      <c r="H2402" s="3">
        <v>2.5067499480048618</v>
      </c>
      <c r="I2402" s="3">
        <v>9029.7139981901219</v>
      </c>
      <c r="J2402" s="3">
        <v>20.496875229505616</v>
      </c>
      <c r="K2402" s="3">
        <v>1</v>
      </c>
      <c r="L2402" s="3">
        <f t="shared" si="142"/>
        <v>20.496875229505616</v>
      </c>
      <c r="M2402" s="4">
        <f t="shared" si="144"/>
        <v>20.496875229505616</v>
      </c>
      <c r="N2402" s="3">
        <v>2.8987382177612475</v>
      </c>
      <c r="O2402" s="3">
        <v>1</v>
      </c>
      <c r="P2402" s="3">
        <f t="shared" si="143"/>
        <v>2.8987382177612475</v>
      </c>
      <c r="Q2402" s="3">
        <f>P2402</f>
        <v>2.8987382177612475</v>
      </c>
    </row>
    <row r="2403" spans="1:17" x14ac:dyDescent="0.25">
      <c r="A2403" s="3" t="s">
        <v>158</v>
      </c>
      <c r="B2403" s="3" t="s">
        <v>310</v>
      </c>
      <c r="C2403" s="3" t="s">
        <v>9</v>
      </c>
      <c r="D2403" s="3">
        <v>0.56000000000000005</v>
      </c>
      <c r="E2403" s="3">
        <v>0.48</v>
      </c>
      <c r="F2403" s="3" t="s">
        <v>320</v>
      </c>
      <c r="G2403" s="2">
        <v>1770</v>
      </c>
      <c r="H2403" s="3">
        <v>1.5096130200534701</v>
      </c>
      <c r="I2403" s="3">
        <v>5996.1605765899158</v>
      </c>
      <c r="J2403" s="3">
        <v>12.161746633008409</v>
      </c>
      <c r="K2403" s="3">
        <v>1</v>
      </c>
      <c r="L2403" s="3">
        <f t="shared" si="142"/>
        <v>12.161746633008409</v>
      </c>
      <c r="M2403" s="4">
        <f t="shared" si="144"/>
        <v>12.161746633008409</v>
      </c>
      <c r="N2403" s="3">
        <v>1.6954614658819198</v>
      </c>
      <c r="O2403" s="3">
        <v>1</v>
      </c>
      <c r="P2403" s="3">
        <f t="shared" si="143"/>
        <v>1.6954614658819198</v>
      </c>
      <c r="Q2403" s="3">
        <f>P2403</f>
        <v>1.6954614658819198</v>
      </c>
    </row>
    <row r="2404" spans="1:17" x14ac:dyDescent="0.25">
      <c r="A2404" s="3" t="s">
        <v>158</v>
      </c>
      <c r="B2404" s="3" t="s">
        <v>89</v>
      </c>
      <c r="C2404" s="3" t="s">
        <v>9</v>
      </c>
      <c r="D2404" s="3">
        <v>0.56000000000000005</v>
      </c>
      <c r="E2404" s="3">
        <v>0.48</v>
      </c>
      <c r="F2404" s="3" t="s">
        <v>277</v>
      </c>
      <c r="G2404" s="2">
        <v>1770</v>
      </c>
      <c r="H2404" s="3">
        <v>0.68029951969328972</v>
      </c>
      <c r="I2404" s="3">
        <v>2776.5934254724434</v>
      </c>
      <c r="J2404" s="3">
        <v>6.8236904370197902</v>
      </c>
      <c r="K2404" s="3">
        <v>1</v>
      </c>
      <c r="L2404" s="3">
        <f t="shared" si="142"/>
        <v>6.8236904370197902</v>
      </c>
      <c r="M2404" s="4">
        <f t="shared" si="144"/>
        <v>6.8236904370197902</v>
      </c>
      <c r="N2404" s="3">
        <v>1.058099657660684</v>
      </c>
      <c r="O2404" s="3">
        <v>1</v>
      </c>
      <c r="P2404" s="3">
        <f t="shared" si="143"/>
        <v>1.058099657660684</v>
      </c>
      <c r="Q2404" s="3">
        <f>P2404</f>
        <v>1.058099657660684</v>
      </c>
    </row>
    <row r="2405" spans="1:17" x14ac:dyDescent="0.25">
      <c r="A2405" s="3" t="s">
        <v>158</v>
      </c>
      <c r="B2405" s="3" t="s">
        <v>351</v>
      </c>
      <c r="C2405" s="3" t="s">
        <v>352</v>
      </c>
      <c r="D2405" s="3">
        <v>0.36</v>
      </c>
      <c r="E2405" s="3">
        <v>0.57999999999999996</v>
      </c>
      <c r="F2405" s="3" t="s">
        <v>283</v>
      </c>
      <c r="G2405" s="2">
        <v>1770</v>
      </c>
      <c r="H2405" s="3">
        <v>3.2348818993676247E-2</v>
      </c>
      <c r="I2405" s="3">
        <v>107.9121382452129</v>
      </c>
      <c r="J2405" s="3">
        <v>0.25476050391999372</v>
      </c>
      <c r="K2405" s="3">
        <v>1</v>
      </c>
      <c r="L2405" s="3">
        <f t="shared" si="142"/>
        <v>0.25476050391999372</v>
      </c>
      <c r="M2405" s="4">
        <f t="shared" si="144"/>
        <v>0.25476050391999372</v>
      </c>
      <c r="N2405" s="3">
        <v>2.8758930831490146E-2</v>
      </c>
      <c r="O2405" s="3">
        <v>1</v>
      </c>
      <c r="P2405" s="3">
        <f t="shared" si="143"/>
        <v>2.8758930831490146E-2</v>
      </c>
      <c r="Q2405" s="3">
        <f>P2405</f>
        <v>2.8758930831490146E-2</v>
      </c>
    </row>
    <row r="2406" spans="1:17" x14ac:dyDescent="0.25">
      <c r="A2406" s="3" t="s">
        <v>158</v>
      </c>
      <c r="B2406" s="3" t="s">
        <v>89</v>
      </c>
      <c r="C2406" s="3" t="s">
        <v>9</v>
      </c>
      <c r="D2406" s="3">
        <v>0.56000000000000005</v>
      </c>
      <c r="E2406" s="3">
        <v>0.48</v>
      </c>
      <c r="F2406" s="3" t="s">
        <v>264</v>
      </c>
      <c r="G2406" s="2">
        <v>1770</v>
      </c>
      <c r="H2406" s="3">
        <v>17.718210457766361</v>
      </c>
      <c r="I2406" s="3">
        <v>73096.005378426737</v>
      </c>
      <c r="J2406" s="3">
        <v>147.2621729088581</v>
      </c>
      <c r="K2406" s="3">
        <v>1</v>
      </c>
      <c r="L2406" s="3">
        <f t="shared" si="142"/>
        <v>147.2621729088581</v>
      </c>
      <c r="M2406" s="4">
        <f t="shared" si="144"/>
        <v>147.2621729088581</v>
      </c>
      <c r="N2406" s="3">
        <v>20.356371194513375</v>
      </c>
      <c r="O2406" s="3">
        <v>1</v>
      </c>
      <c r="P2406" s="3">
        <f t="shared" si="143"/>
        <v>20.356371194513375</v>
      </c>
      <c r="Q2406" s="3">
        <f>P2406</f>
        <v>20.356371194513375</v>
      </c>
    </row>
    <row r="2407" spans="1:17" x14ac:dyDescent="0.25">
      <c r="A2407" s="3" t="s">
        <v>158</v>
      </c>
      <c r="B2407" s="3" t="s">
        <v>310</v>
      </c>
      <c r="C2407" s="3" t="s">
        <v>9</v>
      </c>
      <c r="D2407" s="3">
        <v>0.56000000000000005</v>
      </c>
      <c r="E2407" s="3">
        <v>0.48</v>
      </c>
      <c r="F2407" s="3" t="s">
        <v>264</v>
      </c>
      <c r="G2407" s="2">
        <v>1770</v>
      </c>
      <c r="H2407" s="3">
        <v>39.43394775357315</v>
      </c>
      <c r="I2407" s="3">
        <v>156273.36389218862</v>
      </c>
      <c r="J2407" s="3">
        <v>324.99236914159388</v>
      </c>
      <c r="K2407" s="3">
        <v>1</v>
      </c>
      <c r="L2407" s="3">
        <f t="shared" si="142"/>
        <v>324.99236914159388</v>
      </c>
      <c r="M2407" s="4">
        <f t="shared" si="144"/>
        <v>324.99236914159388</v>
      </c>
      <c r="N2407" s="3">
        <v>43.302033026495749</v>
      </c>
      <c r="O2407" s="3">
        <v>1</v>
      </c>
      <c r="P2407" s="3">
        <f t="shared" si="143"/>
        <v>43.302033026495749</v>
      </c>
      <c r="Q2407" s="3">
        <f>P2407</f>
        <v>43.302033026495749</v>
      </c>
    </row>
    <row r="2408" spans="1:17" x14ac:dyDescent="0.25">
      <c r="A2408" s="3" t="s">
        <v>158</v>
      </c>
      <c r="B2408" s="3" t="s">
        <v>310</v>
      </c>
      <c r="C2408" s="3" t="s">
        <v>9</v>
      </c>
      <c r="D2408" s="3">
        <v>0.56000000000000005</v>
      </c>
      <c r="E2408" s="3">
        <v>0.48</v>
      </c>
      <c r="F2408" s="3" t="s">
        <v>264</v>
      </c>
      <c r="G2408" s="2">
        <v>1770</v>
      </c>
      <c r="H2408" s="3">
        <v>1.5781949466220507E-6</v>
      </c>
      <c r="I2408" s="3">
        <v>5.3042768673189781E-3</v>
      </c>
      <c r="J2408" s="3">
        <v>1.2703599676600193E-5</v>
      </c>
      <c r="K2408" s="3">
        <v>1</v>
      </c>
      <c r="L2408" s="3">
        <f t="shared" si="142"/>
        <v>1.2703599676600193E-5</v>
      </c>
      <c r="M2408" s="4">
        <f t="shared" si="144"/>
        <v>1.2703599676600193E-5</v>
      </c>
      <c r="N2408" s="3">
        <v>1.8164482139364283E-6</v>
      </c>
      <c r="O2408" s="3">
        <v>1</v>
      </c>
      <c r="P2408" s="3">
        <f t="shared" si="143"/>
        <v>1.8164482139364283E-6</v>
      </c>
      <c r="Q2408" s="3">
        <f>P2408</f>
        <v>1.8164482139364283E-6</v>
      </c>
    </row>
    <row r="2409" spans="1:17" x14ac:dyDescent="0.25">
      <c r="A2409" s="3" t="s">
        <v>158</v>
      </c>
      <c r="B2409" s="3" t="s">
        <v>310</v>
      </c>
      <c r="C2409" s="3" t="s">
        <v>9</v>
      </c>
      <c r="D2409" s="3">
        <v>0.56000000000000005</v>
      </c>
      <c r="E2409" s="3">
        <v>0.48</v>
      </c>
      <c r="F2409" s="3" t="s">
        <v>307</v>
      </c>
      <c r="G2409" s="2">
        <v>1770</v>
      </c>
      <c r="H2409" s="3">
        <v>0.14747070788776581</v>
      </c>
      <c r="I2409" s="3">
        <v>496.45303001949003</v>
      </c>
      <c r="J2409" s="3">
        <v>1.0908771745745187</v>
      </c>
      <c r="K2409" s="3">
        <v>1</v>
      </c>
      <c r="L2409" s="3">
        <f t="shared" si="142"/>
        <v>1.0908771745745187</v>
      </c>
      <c r="M2409" s="4">
        <f t="shared" si="144"/>
        <v>1.0908771745745187</v>
      </c>
      <c r="N2409" s="3">
        <v>0.13041420931310399</v>
      </c>
      <c r="O2409" s="3">
        <v>1</v>
      </c>
      <c r="P2409" s="3">
        <f t="shared" si="143"/>
        <v>0.13041420931310399</v>
      </c>
      <c r="Q2409" s="3">
        <f>P2409</f>
        <v>0.13041420931310399</v>
      </c>
    </row>
    <row r="2410" spans="1:17" x14ac:dyDescent="0.25">
      <c r="A2410" s="3" t="s">
        <v>158</v>
      </c>
      <c r="B2410" s="3" t="s">
        <v>351</v>
      </c>
      <c r="C2410" s="3" t="s">
        <v>352</v>
      </c>
      <c r="D2410" s="3">
        <v>0.36</v>
      </c>
      <c r="E2410" s="3">
        <v>0.57999999999999996</v>
      </c>
      <c r="F2410" s="3" t="s">
        <v>272</v>
      </c>
      <c r="G2410" s="2">
        <v>1770</v>
      </c>
      <c r="H2410" s="3">
        <v>84.381530721615917</v>
      </c>
      <c r="I2410" s="3">
        <v>328614.8540830274</v>
      </c>
      <c r="J2410" s="3">
        <v>707.50619697671152</v>
      </c>
      <c r="K2410" s="3">
        <v>1</v>
      </c>
      <c r="L2410" s="3">
        <f t="shared" si="142"/>
        <v>707.50619697671152</v>
      </c>
      <c r="M2410" s="4">
        <f t="shared" si="144"/>
        <v>707.50619697671152</v>
      </c>
      <c r="N2410" s="3">
        <v>96.692113852836812</v>
      </c>
      <c r="O2410" s="3">
        <v>1</v>
      </c>
      <c r="P2410" s="3">
        <f t="shared" si="143"/>
        <v>96.692113852836812</v>
      </c>
      <c r="Q2410" s="3">
        <f>P2410</f>
        <v>96.692113852836812</v>
      </c>
    </row>
    <row r="2411" spans="1:17" x14ac:dyDescent="0.25">
      <c r="A2411" s="3" t="s">
        <v>158</v>
      </c>
      <c r="B2411" s="3" t="s">
        <v>310</v>
      </c>
      <c r="C2411" s="3" t="s">
        <v>9</v>
      </c>
      <c r="D2411" s="3">
        <v>0.56000000000000005</v>
      </c>
      <c r="E2411" s="3">
        <v>0.48</v>
      </c>
      <c r="F2411" s="3" t="s">
        <v>17</v>
      </c>
      <c r="G2411" s="2">
        <v>2000</v>
      </c>
      <c r="H2411" s="3">
        <v>0.35306458034888893</v>
      </c>
      <c r="I2411" s="3">
        <v>897.53795481229645</v>
      </c>
      <c r="J2411" s="3">
        <v>2.283020835508307</v>
      </c>
      <c r="K2411" s="3">
        <v>1</v>
      </c>
      <c r="L2411" s="3">
        <f t="shared" si="142"/>
        <v>2.283020835508307</v>
      </c>
      <c r="M2411" s="4">
        <f t="shared" si="144"/>
        <v>2.283020835508307</v>
      </c>
      <c r="N2411" s="3">
        <v>0.2878885597930218</v>
      </c>
      <c r="O2411" s="3">
        <v>1</v>
      </c>
      <c r="P2411" s="3">
        <f t="shared" si="143"/>
        <v>0.2878885597930218</v>
      </c>
      <c r="Q2411" s="3">
        <f>P2411</f>
        <v>0.2878885597930218</v>
      </c>
    </row>
    <row r="2412" spans="1:17" x14ac:dyDescent="0.25">
      <c r="A2412" s="3" t="s">
        <v>158</v>
      </c>
      <c r="B2412" s="3" t="s">
        <v>310</v>
      </c>
      <c r="C2412" s="3" t="s">
        <v>9</v>
      </c>
      <c r="D2412" s="3">
        <v>0.56000000000000005</v>
      </c>
      <c r="E2412" s="3">
        <v>0.48</v>
      </c>
      <c r="F2412" s="3" t="s">
        <v>17</v>
      </c>
      <c r="G2412" s="2">
        <v>2000</v>
      </c>
      <c r="H2412" s="3">
        <v>2.7778638546647021E-3</v>
      </c>
      <c r="I2412" s="3">
        <v>10.620287655436959</v>
      </c>
      <c r="J2412" s="3">
        <v>2.6394016446668497E-2</v>
      </c>
      <c r="K2412" s="3">
        <v>1</v>
      </c>
      <c r="L2412" s="3">
        <f t="shared" si="142"/>
        <v>2.6394016446668497E-2</v>
      </c>
      <c r="M2412" s="4">
        <f t="shared" si="144"/>
        <v>2.6394016446668497E-2</v>
      </c>
      <c r="N2412" s="3">
        <v>3.8043472505247637E-3</v>
      </c>
      <c r="O2412" s="3">
        <v>1</v>
      </c>
      <c r="P2412" s="3">
        <f t="shared" si="143"/>
        <v>3.8043472505247637E-3</v>
      </c>
      <c r="Q2412" s="3">
        <f>P2412</f>
        <v>3.8043472505247637E-3</v>
      </c>
    </row>
    <row r="2413" spans="1:17" x14ac:dyDescent="0.25">
      <c r="A2413" s="3" t="s">
        <v>158</v>
      </c>
      <c r="B2413" s="3" t="s">
        <v>89</v>
      </c>
      <c r="C2413" s="3" t="s">
        <v>9</v>
      </c>
      <c r="D2413" s="3">
        <v>0.56000000000000005</v>
      </c>
      <c r="E2413" s="3">
        <v>0.48</v>
      </c>
      <c r="F2413" s="3" t="s">
        <v>17</v>
      </c>
      <c r="G2413" s="2">
        <v>2000</v>
      </c>
      <c r="H2413" s="3">
        <v>19.39961478772576</v>
      </c>
      <c r="I2413" s="3">
        <v>81311.568139873736</v>
      </c>
      <c r="J2413" s="3">
        <v>165.58352338148501</v>
      </c>
      <c r="K2413" s="3">
        <v>1</v>
      </c>
      <c r="L2413" s="3">
        <f t="shared" si="142"/>
        <v>165.58352338148501</v>
      </c>
      <c r="M2413" s="4">
        <f t="shared" si="144"/>
        <v>165.58352338148501</v>
      </c>
      <c r="N2413" s="3">
        <v>22.510986423808223</v>
      </c>
      <c r="O2413" s="3">
        <v>1</v>
      </c>
      <c r="P2413" s="3">
        <f t="shared" si="143"/>
        <v>22.510986423808223</v>
      </c>
      <c r="Q2413" s="3">
        <f>P2413</f>
        <v>22.510986423808223</v>
      </c>
    </row>
    <row r="2414" spans="1:17" x14ac:dyDescent="0.25">
      <c r="A2414" s="3" t="s">
        <v>158</v>
      </c>
      <c r="B2414" s="3" t="s">
        <v>310</v>
      </c>
      <c r="C2414" s="3" t="s">
        <v>9</v>
      </c>
      <c r="D2414" s="3">
        <v>0.56000000000000005</v>
      </c>
      <c r="E2414" s="3">
        <v>0.48</v>
      </c>
      <c r="F2414" s="3" t="s">
        <v>17</v>
      </c>
      <c r="G2414" s="2">
        <v>2000</v>
      </c>
      <c r="H2414" s="3">
        <v>42.858536838116969</v>
      </c>
      <c r="I2414" s="3">
        <v>166711.84135724677</v>
      </c>
      <c r="J2414" s="3">
        <v>359.00386939009286</v>
      </c>
      <c r="K2414" s="3">
        <v>1</v>
      </c>
      <c r="L2414" s="3">
        <f t="shared" si="142"/>
        <v>359.00386939009286</v>
      </c>
      <c r="M2414" s="4">
        <f t="shared" si="144"/>
        <v>359.00386939009286</v>
      </c>
      <c r="N2414" s="3">
        <v>48.334310260910534</v>
      </c>
      <c r="O2414" s="3">
        <v>1</v>
      </c>
      <c r="P2414" s="3">
        <f t="shared" si="143"/>
        <v>48.334310260910534</v>
      </c>
      <c r="Q2414" s="3">
        <f>P2414</f>
        <v>48.334310260910534</v>
      </c>
    </row>
    <row r="2415" spans="1:17" x14ac:dyDescent="0.25">
      <c r="A2415" s="3" t="s">
        <v>158</v>
      </c>
      <c r="B2415" s="3" t="s">
        <v>310</v>
      </c>
      <c r="C2415" s="3" t="s">
        <v>9</v>
      </c>
      <c r="D2415" s="3">
        <v>0.56000000000000005</v>
      </c>
      <c r="E2415" s="3">
        <v>0.48</v>
      </c>
      <c r="F2415" s="3" t="s">
        <v>17</v>
      </c>
      <c r="G2415" s="2">
        <v>2000</v>
      </c>
      <c r="H2415" s="3">
        <v>3.849243572346174E-2</v>
      </c>
      <c r="I2415" s="3">
        <v>103.44249361719764</v>
      </c>
      <c r="J2415" s="3">
        <v>0.29676453042150219</v>
      </c>
      <c r="K2415" s="3">
        <v>1</v>
      </c>
      <c r="L2415" s="3">
        <f t="shared" si="142"/>
        <v>0.29676453042150219</v>
      </c>
      <c r="M2415" s="4">
        <f t="shared" si="144"/>
        <v>0.29676453042150219</v>
      </c>
      <c r="N2415" s="3">
        <v>4.7056025142561499E-2</v>
      </c>
      <c r="O2415" s="3">
        <v>1</v>
      </c>
      <c r="P2415" s="3">
        <f t="shared" si="143"/>
        <v>4.7056025142561499E-2</v>
      </c>
      <c r="Q2415" s="3">
        <f>P2415</f>
        <v>4.7056025142561499E-2</v>
      </c>
    </row>
    <row r="2416" spans="1:17" x14ac:dyDescent="0.25">
      <c r="A2416" s="3" t="s">
        <v>158</v>
      </c>
      <c r="B2416" s="3" t="s">
        <v>310</v>
      </c>
      <c r="C2416" s="3" t="s">
        <v>9</v>
      </c>
      <c r="D2416" s="3">
        <v>0.56000000000000005</v>
      </c>
      <c r="E2416" s="3">
        <v>0.48</v>
      </c>
      <c r="F2416" s="3" t="s">
        <v>17</v>
      </c>
      <c r="G2416" s="2">
        <v>2000</v>
      </c>
      <c r="H2416" s="3">
        <v>0.13352410117634719</v>
      </c>
      <c r="I2416" s="3">
        <v>452.14857446339869</v>
      </c>
      <c r="J2416" s="3">
        <v>0.99011052026138857</v>
      </c>
      <c r="K2416" s="3">
        <v>1</v>
      </c>
      <c r="L2416" s="3">
        <f t="shared" si="142"/>
        <v>0.99011052026138857</v>
      </c>
      <c r="M2416" s="4">
        <f t="shared" si="144"/>
        <v>0.99011052026138857</v>
      </c>
      <c r="N2416" s="3">
        <v>0.11883982603694915</v>
      </c>
      <c r="O2416" s="3">
        <v>1</v>
      </c>
      <c r="P2416" s="3">
        <f t="shared" si="143"/>
        <v>0.11883982603694915</v>
      </c>
      <c r="Q2416" s="3">
        <f>P2416</f>
        <v>0.11883982603694915</v>
      </c>
    </row>
    <row r="2417" spans="1:17" x14ac:dyDescent="0.25">
      <c r="A2417" s="3" t="s">
        <v>158</v>
      </c>
      <c r="B2417" s="3" t="s">
        <v>351</v>
      </c>
      <c r="C2417" s="3" t="s">
        <v>352</v>
      </c>
      <c r="D2417" s="3">
        <v>0.36</v>
      </c>
      <c r="E2417" s="3">
        <v>0.57999999999999996</v>
      </c>
      <c r="F2417" s="3" t="s">
        <v>272</v>
      </c>
      <c r="G2417" s="2">
        <v>3000</v>
      </c>
      <c r="H2417" s="3">
        <v>2.0947423998360545E-5</v>
      </c>
      <c r="I2417" s="3">
        <v>8.1459102546344572E-2</v>
      </c>
      <c r="J2417" s="3">
        <v>1.704492033030807E-4</v>
      </c>
      <c r="K2417" s="3">
        <v>1</v>
      </c>
      <c r="L2417" s="3">
        <f t="shared" si="142"/>
        <v>1.704492033030807E-4</v>
      </c>
      <c r="M2417" s="3">
        <v>0</v>
      </c>
      <c r="N2417" s="3">
        <v>2.2833831151661344E-5</v>
      </c>
      <c r="O2417" s="3">
        <v>1</v>
      </c>
      <c r="P2417" s="3">
        <f t="shared" si="143"/>
        <v>2.2833831151661344E-5</v>
      </c>
      <c r="Q2417" s="3">
        <v>0</v>
      </c>
    </row>
    <row r="2418" spans="1:17" x14ac:dyDescent="0.25">
      <c r="A2418" s="3" t="s">
        <v>158</v>
      </c>
      <c r="B2418" s="3" t="s">
        <v>8</v>
      </c>
      <c r="C2418" s="3" t="s">
        <v>9</v>
      </c>
      <c r="D2418" s="3">
        <v>0.56000000000000005</v>
      </c>
      <c r="E2418" s="3">
        <v>0.48</v>
      </c>
      <c r="F2418" s="3" t="s">
        <v>19</v>
      </c>
      <c r="G2418" s="2">
        <v>1780</v>
      </c>
      <c r="H2418" s="3">
        <v>1.7811401673971277</v>
      </c>
      <c r="I2418" s="3">
        <v>7124.5684484879694</v>
      </c>
      <c r="J2418" s="3">
        <v>15.510646341244026</v>
      </c>
      <c r="K2418" s="3">
        <v>1</v>
      </c>
      <c r="L2418" s="3">
        <f t="shared" si="142"/>
        <v>15.510646341244026</v>
      </c>
      <c r="M2418" s="4">
        <f t="shared" ref="M2418:M2451" si="145">L2418</f>
        <v>15.510646341244026</v>
      </c>
      <c r="N2418" s="3">
        <v>2.1653204625824434</v>
      </c>
      <c r="O2418" s="3">
        <v>1</v>
      </c>
      <c r="P2418" s="3">
        <f t="shared" si="143"/>
        <v>2.1653204625824434</v>
      </c>
      <c r="Q2418" s="3">
        <f>P2418</f>
        <v>2.1653204625824434</v>
      </c>
    </row>
    <row r="2419" spans="1:17" x14ac:dyDescent="0.25">
      <c r="A2419" s="3" t="s">
        <v>158</v>
      </c>
      <c r="B2419" s="3" t="s">
        <v>310</v>
      </c>
      <c r="C2419" s="3" t="s">
        <v>9</v>
      </c>
      <c r="D2419" s="3">
        <v>0.56000000000000005</v>
      </c>
      <c r="E2419" s="3">
        <v>0.48</v>
      </c>
      <c r="F2419" s="3" t="s">
        <v>19</v>
      </c>
      <c r="G2419" s="2">
        <v>1780</v>
      </c>
      <c r="H2419" s="3">
        <v>2.0566899948966308</v>
      </c>
      <c r="I2419" s="3">
        <v>7937.0939412649441</v>
      </c>
      <c r="J2419" s="3">
        <v>16.330350522591271</v>
      </c>
      <c r="K2419" s="3">
        <v>1</v>
      </c>
      <c r="L2419" s="3">
        <f t="shared" si="142"/>
        <v>16.330350522591271</v>
      </c>
      <c r="M2419" s="4">
        <f t="shared" si="145"/>
        <v>16.330350522591271</v>
      </c>
      <c r="N2419" s="3">
        <v>2.2237035450505509</v>
      </c>
      <c r="O2419" s="3">
        <v>1</v>
      </c>
      <c r="P2419" s="3">
        <f t="shared" si="143"/>
        <v>2.2237035450505509</v>
      </c>
      <c r="Q2419" s="3">
        <f>P2419</f>
        <v>2.2237035450505509</v>
      </c>
    </row>
    <row r="2420" spans="1:17" x14ac:dyDescent="0.25">
      <c r="A2420" s="3" t="s">
        <v>158</v>
      </c>
      <c r="B2420" s="3" t="s">
        <v>8</v>
      </c>
      <c r="C2420" s="3" t="s">
        <v>9</v>
      </c>
      <c r="D2420" s="3">
        <v>0.56000000000000005</v>
      </c>
      <c r="E2420" s="3">
        <v>0.48</v>
      </c>
      <c r="F2420" s="3" t="s">
        <v>19</v>
      </c>
      <c r="G2420" s="2">
        <v>1780</v>
      </c>
      <c r="H2420" s="3">
        <v>2.1942021420293107</v>
      </c>
      <c r="I2420" s="3">
        <v>9073.1225240302847</v>
      </c>
      <c r="J2420" s="3">
        <v>20.540012107934135</v>
      </c>
      <c r="K2420" s="3">
        <f>1-0.712</f>
        <v>0.28800000000000003</v>
      </c>
      <c r="L2420" s="3">
        <f t="shared" si="142"/>
        <v>5.9155234870850313</v>
      </c>
      <c r="M2420" s="4">
        <f t="shared" si="145"/>
        <v>5.9155234870850313</v>
      </c>
      <c r="N2420" s="3">
        <v>2.7411873274676077</v>
      </c>
      <c r="O2420" s="3">
        <f>1-0.531</f>
        <v>0.46899999999999997</v>
      </c>
      <c r="P2420" s="3">
        <f t="shared" si="143"/>
        <v>1.2856168565823078</v>
      </c>
      <c r="Q2420" s="3">
        <f>P2420</f>
        <v>1.2856168565823078</v>
      </c>
    </row>
    <row r="2421" spans="1:17" x14ac:dyDescent="0.25">
      <c r="A2421" s="3" t="s">
        <v>158</v>
      </c>
      <c r="B2421" s="3" t="s">
        <v>8</v>
      </c>
      <c r="C2421" s="3" t="s">
        <v>9</v>
      </c>
      <c r="D2421" s="3">
        <v>0.56000000000000005</v>
      </c>
      <c r="E2421" s="3">
        <v>0.48</v>
      </c>
      <c r="F2421" s="3" t="s">
        <v>11</v>
      </c>
      <c r="G2421" s="2">
        <v>1780</v>
      </c>
      <c r="H2421" s="3">
        <v>8.8805593016842881</v>
      </c>
      <c r="I2421" s="3">
        <v>34213.489711981776</v>
      </c>
      <c r="J2421" s="3">
        <v>70.083612572240355</v>
      </c>
      <c r="K2421" s="3">
        <v>1</v>
      </c>
      <c r="L2421" s="3">
        <f t="shared" si="142"/>
        <v>70.083612572240355</v>
      </c>
      <c r="M2421" s="4">
        <f t="shared" si="145"/>
        <v>70.083612572240355</v>
      </c>
      <c r="N2421" s="3">
        <v>9.5956461286243577</v>
      </c>
      <c r="O2421" s="3">
        <v>1</v>
      </c>
      <c r="P2421" s="3">
        <f t="shared" si="143"/>
        <v>9.5956461286243577</v>
      </c>
      <c r="Q2421" s="3">
        <f>P2421</f>
        <v>9.5956461286243577</v>
      </c>
    </row>
    <row r="2422" spans="1:17" x14ac:dyDescent="0.25">
      <c r="A2422" s="3" t="s">
        <v>158</v>
      </c>
      <c r="B2422" s="3" t="s">
        <v>8</v>
      </c>
      <c r="C2422" s="3" t="s">
        <v>9</v>
      </c>
      <c r="D2422" s="3">
        <v>0.56000000000000005</v>
      </c>
      <c r="E2422" s="3">
        <v>0.48</v>
      </c>
      <c r="F2422" s="3" t="s">
        <v>11</v>
      </c>
      <c r="G2422" s="2">
        <v>1780</v>
      </c>
      <c r="H2422" s="3">
        <v>5.2540786458161435</v>
      </c>
      <c r="I2422" s="3">
        <v>20297.072080653761</v>
      </c>
      <c r="J2422" s="3">
        <v>39.082788647112224</v>
      </c>
      <c r="K2422" s="3">
        <v>1</v>
      </c>
      <c r="L2422" s="3">
        <f t="shared" si="142"/>
        <v>39.082788647112224</v>
      </c>
      <c r="M2422" s="4">
        <f t="shared" si="145"/>
        <v>39.082788647112224</v>
      </c>
      <c r="N2422" s="3">
        <v>5.2830871558741572</v>
      </c>
      <c r="O2422" s="3">
        <v>1</v>
      </c>
      <c r="P2422" s="3">
        <f t="shared" si="143"/>
        <v>5.2830871558741572</v>
      </c>
      <c r="Q2422" s="3">
        <f>P2422</f>
        <v>5.2830871558741572</v>
      </c>
    </row>
    <row r="2423" spans="1:17" x14ac:dyDescent="0.25">
      <c r="A2423" s="3" t="s">
        <v>158</v>
      </c>
      <c r="B2423" s="3" t="s">
        <v>8</v>
      </c>
      <c r="C2423" s="3" t="s">
        <v>9</v>
      </c>
      <c r="D2423" s="3">
        <v>0.56000000000000005</v>
      </c>
      <c r="E2423" s="3">
        <v>0.48</v>
      </c>
      <c r="F2423" s="3" t="s">
        <v>183</v>
      </c>
      <c r="G2423" s="2">
        <v>1780</v>
      </c>
      <c r="H2423" s="3">
        <v>7.6986486954924986</v>
      </c>
      <c r="I2423" s="3">
        <v>30835.920218934079</v>
      </c>
      <c r="J2423" s="3">
        <v>68.80610869979715</v>
      </c>
      <c r="K2423" s="3">
        <v>1</v>
      </c>
      <c r="L2423" s="3">
        <f t="shared" si="142"/>
        <v>68.80610869979715</v>
      </c>
      <c r="M2423" s="4">
        <f t="shared" si="145"/>
        <v>68.80610869979715</v>
      </c>
      <c r="N2423" s="3">
        <v>9.4701148837387379</v>
      </c>
      <c r="O2423" s="3">
        <v>1</v>
      </c>
      <c r="P2423" s="3">
        <f t="shared" si="143"/>
        <v>9.4701148837387379</v>
      </c>
      <c r="Q2423" s="3">
        <f>P2423</f>
        <v>9.4701148837387379</v>
      </c>
    </row>
    <row r="2424" spans="1:17" x14ac:dyDescent="0.25">
      <c r="A2424" s="3" t="s">
        <v>158</v>
      </c>
      <c r="B2424" s="3" t="s">
        <v>8</v>
      </c>
      <c r="C2424" s="3" t="s">
        <v>9</v>
      </c>
      <c r="D2424" s="3">
        <v>0.56000000000000005</v>
      </c>
      <c r="E2424" s="3">
        <v>0.48</v>
      </c>
      <c r="F2424" s="3" t="s">
        <v>183</v>
      </c>
      <c r="G2424" s="2">
        <v>1780</v>
      </c>
      <c r="H2424" s="3">
        <v>8.166375604295979</v>
      </c>
      <c r="I2424" s="3">
        <v>34887.556496112615</v>
      </c>
      <c r="J2424" s="3">
        <v>73.628334613225249</v>
      </c>
      <c r="K2424" s="3">
        <f>1-0.712</f>
        <v>0.28800000000000003</v>
      </c>
      <c r="L2424" s="3">
        <f t="shared" si="142"/>
        <v>21.204960368608873</v>
      </c>
      <c r="M2424" s="4">
        <f t="shared" si="145"/>
        <v>21.204960368608873</v>
      </c>
      <c r="N2424" s="3">
        <v>9.9058591549647144</v>
      </c>
      <c r="O2424" s="3">
        <f>1-0.531</f>
        <v>0.46899999999999997</v>
      </c>
      <c r="P2424" s="3">
        <f t="shared" si="143"/>
        <v>4.6458479436784508</v>
      </c>
      <c r="Q2424" s="3">
        <f>P2424</f>
        <v>4.6458479436784508</v>
      </c>
    </row>
    <row r="2425" spans="1:17" x14ac:dyDescent="0.25">
      <c r="A2425" s="3" t="s">
        <v>158</v>
      </c>
      <c r="B2425" s="3" t="s">
        <v>8</v>
      </c>
      <c r="C2425" s="3" t="s">
        <v>9</v>
      </c>
      <c r="D2425" s="3">
        <v>0.56000000000000005</v>
      </c>
      <c r="E2425" s="3">
        <v>0.48</v>
      </c>
      <c r="F2425" s="3" t="s">
        <v>184</v>
      </c>
      <c r="G2425" s="2">
        <v>1780</v>
      </c>
      <c r="H2425" s="3">
        <v>3.1163541265238965</v>
      </c>
      <c r="I2425" s="3">
        <v>12401.934013942771</v>
      </c>
      <c r="J2425" s="3">
        <v>26.772042560820186</v>
      </c>
      <c r="K2425" s="3">
        <v>1</v>
      </c>
      <c r="L2425" s="3">
        <f t="shared" si="142"/>
        <v>26.772042560820186</v>
      </c>
      <c r="M2425" s="4">
        <f t="shared" si="145"/>
        <v>26.772042560820186</v>
      </c>
      <c r="N2425" s="3">
        <v>3.6375997123702266</v>
      </c>
      <c r="O2425" s="3">
        <v>1</v>
      </c>
      <c r="P2425" s="3">
        <f t="shared" si="143"/>
        <v>3.6375997123702266</v>
      </c>
      <c r="Q2425" s="3">
        <f>P2425</f>
        <v>3.6375997123702266</v>
      </c>
    </row>
    <row r="2426" spans="1:17" x14ac:dyDescent="0.25">
      <c r="A2426" s="3" t="s">
        <v>158</v>
      </c>
      <c r="B2426" s="3" t="s">
        <v>8</v>
      </c>
      <c r="C2426" s="3" t="s">
        <v>9</v>
      </c>
      <c r="D2426" s="3">
        <v>0.56000000000000005</v>
      </c>
      <c r="E2426" s="3">
        <v>0.48</v>
      </c>
      <c r="F2426" s="3" t="s">
        <v>184</v>
      </c>
      <c r="G2426" s="2">
        <v>1780</v>
      </c>
      <c r="H2426" s="3">
        <v>6.0540284949118703</v>
      </c>
      <c r="I2426" s="3">
        <v>24397.275746008032</v>
      </c>
      <c r="J2426" s="3">
        <v>50.237819744953384</v>
      </c>
      <c r="K2426" s="3">
        <f>1-0.712</f>
        <v>0.28800000000000003</v>
      </c>
      <c r="L2426" s="3">
        <f t="shared" si="142"/>
        <v>14.468492086546576</v>
      </c>
      <c r="M2426" s="4">
        <f t="shared" si="145"/>
        <v>14.468492086546576</v>
      </c>
      <c r="N2426" s="3">
        <v>6.4621455005373996</v>
      </c>
      <c r="O2426" s="3">
        <f>1-0.531</f>
        <v>0.46899999999999997</v>
      </c>
      <c r="P2426" s="3">
        <f t="shared" si="143"/>
        <v>3.0307462397520402</v>
      </c>
      <c r="Q2426" s="3">
        <f>P2426</f>
        <v>3.0307462397520402</v>
      </c>
    </row>
    <row r="2427" spans="1:17" x14ac:dyDescent="0.25">
      <c r="A2427" s="3" t="s">
        <v>158</v>
      </c>
      <c r="B2427" s="3" t="s">
        <v>8</v>
      </c>
      <c r="C2427" s="3" t="s">
        <v>9</v>
      </c>
      <c r="D2427" s="3">
        <v>0.56000000000000005</v>
      </c>
      <c r="E2427" s="3">
        <v>0.48</v>
      </c>
      <c r="F2427" s="3" t="s">
        <v>59</v>
      </c>
      <c r="G2427" s="2">
        <v>1780</v>
      </c>
      <c r="H2427" s="3">
        <v>4.5190322841910706E-2</v>
      </c>
      <c r="I2427" s="3">
        <v>185.84212994737368</v>
      </c>
      <c r="J2427" s="3">
        <v>0.43788563227106059</v>
      </c>
      <c r="K2427" s="3">
        <f>1-0.712</f>
        <v>0.28800000000000003</v>
      </c>
      <c r="L2427" s="3">
        <f t="shared" si="142"/>
        <v>0.12611106209406547</v>
      </c>
      <c r="M2427" s="4">
        <f t="shared" si="145"/>
        <v>0.12611106209406547</v>
      </c>
      <c r="N2427" s="3">
        <v>5.7394421857616847E-2</v>
      </c>
      <c r="O2427" s="3">
        <f>1-0.531</f>
        <v>0.46899999999999997</v>
      </c>
      <c r="P2427" s="3">
        <f t="shared" si="143"/>
        <v>2.69179838512223E-2</v>
      </c>
      <c r="Q2427" s="3">
        <f>P2427</f>
        <v>2.69179838512223E-2</v>
      </c>
    </row>
    <row r="2428" spans="1:17" x14ac:dyDescent="0.25">
      <c r="A2428" s="3" t="s">
        <v>158</v>
      </c>
      <c r="B2428" s="3" t="s">
        <v>8</v>
      </c>
      <c r="C2428" s="3" t="s">
        <v>9</v>
      </c>
      <c r="D2428" s="3">
        <v>0.56000000000000005</v>
      </c>
      <c r="E2428" s="3">
        <v>0.48</v>
      </c>
      <c r="F2428" s="3" t="s">
        <v>59</v>
      </c>
      <c r="G2428" s="2">
        <v>1780</v>
      </c>
      <c r="H2428" s="3">
        <v>1.6097556376691607E-4</v>
      </c>
      <c r="I2428" s="3">
        <v>0.64165519456207643</v>
      </c>
      <c r="J2428" s="3">
        <v>1.3391945172168452E-3</v>
      </c>
      <c r="K2428" s="3">
        <v>1</v>
      </c>
      <c r="L2428" s="3">
        <f t="shared" si="142"/>
        <v>1.3391945172168452E-3</v>
      </c>
      <c r="M2428" s="4">
        <f t="shared" si="145"/>
        <v>1.3391945172168452E-3</v>
      </c>
      <c r="N2428" s="3">
        <v>1.88689570481986E-4</v>
      </c>
      <c r="O2428" s="3">
        <v>1</v>
      </c>
      <c r="P2428" s="3">
        <f t="shared" si="143"/>
        <v>1.88689570481986E-4</v>
      </c>
      <c r="Q2428" s="3">
        <f>P2428</f>
        <v>1.88689570481986E-4</v>
      </c>
    </row>
    <row r="2429" spans="1:17" x14ac:dyDescent="0.25">
      <c r="A2429" s="3" t="s">
        <v>158</v>
      </c>
      <c r="B2429" s="3" t="s">
        <v>8</v>
      </c>
      <c r="C2429" s="3" t="s">
        <v>9</v>
      </c>
      <c r="D2429" s="3">
        <v>0.56000000000000005</v>
      </c>
      <c r="E2429" s="3">
        <v>0.48</v>
      </c>
      <c r="F2429" s="3" t="s">
        <v>250</v>
      </c>
      <c r="G2429" s="2">
        <v>1780</v>
      </c>
      <c r="H2429" s="3">
        <v>3.1067040969956331E-2</v>
      </c>
      <c r="I2429" s="3">
        <v>116.71416574560723</v>
      </c>
      <c r="J2429" s="3">
        <v>0.2485791142197615</v>
      </c>
      <c r="K2429" s="3">
        <f>1-0.712</f>
        <v>0.28800000000000003</v>
      </c>
      <c r="L2429" s="3">
        <f t="shared" si="142"/>
        <v>7.1590784895291318E-2</v>
      </c>
      <c r="M2429" s="4">
        <f t="shared" si="145"/>
        <v>7.1590784895291318E-2</v>
      </c>
      <c r="N2429" s="3">
        <v>2.7241127711700605E-2</v>
      </c>
      <c r="O2429" s="3">
        <f>1-0.531</f>
        <v>0.46899999999999997</v>
      </c>
      <c r="P2429" s="3">
        <f t="shared" si="143"/>
        <v>1.2776088896787583E-2</v>
      </c>
      <c r="Q2429" s="3">
        <f>P2429</f>
        <v>1.2776088896787583E-2</v>
      </c>
    </row>
    <row r="2430" spans="1:17" x14ac:dyDescent="0.25">
      <c r="A2430" s="3" t="s">
        <v>158</v>
      </c>
      <c r="B2430" s="3" t="s">
        <v>8</v>
      </c>
      <c r="C2430" s="3" t="s">
        <v>9</v>
      </c>
      <c r="D2430" s="3">
        <v>0.56000000000000005</v>
      </c>
      <c r="E2430" s="3">
        <v>0.48</v>
      </c>
      <c r="F2430" s="3" t="s">
        <v>255</v>
      </c>
      <c r="G2430" s="2">
        <v>1780</v>
      </c>
      <c r="H2430" s="3">
        <v>0.46834335799588994</v>
      </c>
      <c r="I2430" s="3">
        <v>1715.6815892461254</v>
      </c>
      <c r="J2430" s="3">
        <v>3.8711099390049082</v>
      </c>
      <c r="K2430" s="3">
        <v>1</v>
      </c>
      <c r="L2430" s="3">
        <f t="shared" si="142"/>
        <v>3.8711099390049082</v>
      </c>
      <c r="M2430" s="4">
        <f t="shared" si="145"/>
        <v>3.8711099390049082</v>
      </c>
      <c r="N2430" s="3">
        <v>0.54352874601713275</v>
      </c>
      <c r="O2430" s="3">
        <v>1</v>
      </c>
      <c r="P2430" s="3">
        <f t="shared" si="143"/>
        <v>0.54352874601713275</v>
      </c>
      <c r="Q2430" s="3">
        <f>P2430</f>
        <v>0.54352874601713275</v>
      </c>
    </row>
    <row r="2431" spans="1:17" x14ac:dyDescent="0.25">
      <c r="A2431" s="3" t="s">
        <v>158</v>
      </c>
      <c r="B2431" s="3" t="s">
        <v>8</v>
      </c>
      <c r="C2431" s="3" t="s">
        <v>9</v>
      </c>
      <c r="D2431" s="3">
        <v>0.56000000000000005</v>
      </c>
      <c r="E2431" s="3">
        <v>0.48</v>
      </c>
      <c r="F2431" s="3" t="s">
        <v>163</v>
      </c>
      <c r="G2431" s="2">
        <v>1780</v>
      </c>
      <c r="H2431" s="3">
        <v>1.144783926756832</v>
      </c>
      <c r="I2431" s="3">
        <v>4687.8172818412695</v>
      </c>
      <c r="J2431" s="3">
        <v>10.182229056773881</v>
      </c>
      <c r="K2431" s="3">
        <v>1</v>
      </c>
      <c r="L2431" s="3">
        <f t="shared" si="142"/>
        <v>10.182229056773881</v>
      </c>
      <c r="M2431" s="4">
        <f t="shared" si="145"/>
        <v>10.182229056773881</v>
      </c>
      <c r="N2431" s="3">
        <v>1.3861897063036399</v>
      </c>
      <c r="O2431" s="3">
        <v>1</v>
      </c>
      <c r="P2431" s="3">
        <f t="shared" si="143"/>
        <v>1.3861897063036399</v>
      </c>
      <c r="Q2431" s="3">
        <f>P2431</f>
        <v>1.3861897063036399</v>
      </c>
    </row>
    <row r="2432" spans="1:17" x14ac:dyDescent="0.25">
      <c r="A2432" s="3" t="s">
        <v>158</v>
      </c>
      <c r="B2432" s="3" t="s">
        <v>8</v>
      </c>
      <c r="C2432" s="3" t="s">
        <v>9</v>
      </c>
      <c r="D2432" s="3">
        <v>0.56000000000000005</v>
      </c>
      <c r="E2432" s="3">
        <v>0.48</v>
      </c>
      <c r="F2432" s="3" t="s">
        <v>163</v>
      </c>
      <c r="G2432" s="2">
        <v>1780</v>
      </c>
      <c r="H2432" s="3">
        <v>0.11613320910732783</v>
      </c>
      <c r="I2432" s="3">
        <v>499.76154779166995</v>
      </c>
      <c r="J2432" s="3">
        <v>1.129852647821741</v>
      </c>
      <c r="K2432" s="3">
        <v>1</v>
      </c>
      <c r="L2432" s="3">
        <f t="shared" si="142"/>
        <v>1.129852647821741</v>
      </c>
      <c r="M2432" s="4">
        <f t="shared" si="145"/>
        <v>1.129852647821741</v>
      </c>
      <c r="N2432" s="3">
        <v>0.15715053884186908</v>
      </c>
      <c r="O2432" s="3">
        <v>1</v>
      </c>
      <c r="P2432" s="3">
        <f t="shared" si="143"/>
        <v>0.15715053884186908</v>
      </c>
      <c r="Q2432" s="3">
        <f>P2432</f>
        <v>0.15715053884186908</v>
      </c>
    </row>
    <row r="2433" spans="1:17" x14ac:dyDescent="0.25">
      <c r="A2433" s="3" t="s">
        <v>158</v>
      </c>
      <c r="B2433" s="3" t="s">
        <v>8</v>
      </c>
      <c r="C2433" s="3" t="s">
        <v>9</v>
      </c>
      <c r="D2433" s="3">
        <v>0.56000000000000005</v>
      </c>
      <c r="E2433" s="3">
        <v>0.48</v>
      </c>
      <c r="F2433" s="3" t="s">
        <v>166</v>
      </c>
      <c r="G2433" s="2">
        <v>1780</v>
      </c>
      <c r="H2433" s="3">
        <v>15.924235208341919</v>
      </c>
      <c r="I2433" s="3">
        <v>61868.547761444657</v>
      </c>
      <c r="J2433" s="3">
        <v>133.25516871500841</v>
      </c>
      <c r="K2433" s="3">
        <v>1</v>
      </c>
      <c r="L2433" s="3">
        <f t="shared" si="142"/>
        <v>133.25516871500841</v>
      </c>
      <c r="M2433" s="4">
        <f t="shared" si="145"/>
        <v>133.25516871500841</v>
      </c>
      <c r="N2433" s="3">
        <v>18.298037467593918</v>
      </c>
      <c r="O2433" s="3">
        <v>1</v>
      </c>
      <c r="P2433" s="3">
        <f t="shared" si="143"/>
        <v>18.298037467593918</v>
      </c>
      <c r="Q2433" s="3">
        <f>P2433</f>
        <v>18.298037467593918</v>
      </c>
    </row>
    <row r="2434" spans="1:17" x14ac:dyDescent="0.25">
      <c r="A2434" s="3" t="s">
        <v>158</v>
      </c>
      <c r="B2434" s="3" t="s">
        <v>8</v>
      </c>
      <c r="C2434" s="3" t="s">
        <v>9</v>
      </c>
      <c r="D2434" s="3">
        <v>0.56000000000000005</v>
      </c>
      <c r="E2434" s="3">
        <v>0.48</v>
      </c>
      <c r="F2434" s="3" t="s">
        <v>11</v>
      </c>
      <c r="G2434" s="2">
        <v>1800</v>
      </c>
      <c r="H2434" s="3">
        <v>3.2603438873385615</v>
      </c>
      <c r="I2434" s="3">
        <v>12450.259205178136</v>
      </c>
      <c r="J2434" s="3">
        <v>25.255168398687143</v>
      </c>
      <c r="K2434" s="3">
        <v>1</v>
      </c>
      <c r="L2434" s="3">
        <f t="shared" ref="L2434:L2497" si="146">J2434*K2434</f>
        <v>25.255168398687143</v>
      </c>
      <c r="M2434" s="4">
        <f t="shared" si="145"/>
        <v>25.255168398687143</v>
      </c>
      <c r="N2434" s="3">
        <v>3.4204746690398338</v>
      </c>
      <c r="O2434" s="3">
        <v>1</v>
      </c>
      <c r="P2434" s="3">
        <f t="shared" ref="P2434:P2497" si="147">N2434*O2434</f>
        <v>3.4204746690398338</v>
      </c>
      <c r="Q2434" s="3">
        <f>P2434</f>
        <v>3.4204746690398338</v>
      </c>
    </row>
    <row r="2435" spans="1:17" x14ac:dyDescent="0.25">
      <c r="A2435" s="3" t="s">
        <v>158</v>
      </c>
      <c r="B2435" s="3" t="s">
        <v>8</v>
      </c>
      <c r="C2435" s="3" t="s">
        <v>9</v>
      </c>
      <c r="D2435" s="3">
        <v>0.56000000000000005</v>
      </c>
      <c r="E2435" s="3">
        <v>0.48</v>
      </c>
      <c r="F2435" s="3" t="s">
        <v>184</v>
      </c>
      <c r="G2435" s="2">
        <v>1800</v>
      </c>
      <c r="H2435" s="3">
        <v>5.529196338685189E-2</v>
      </c>
      <c r="I2435" s="3">
        <v>216.67180473320593</v>
      </c>
      <c r="J2435" s="3">
        <v>0.47789262710905411</v>
      </c>
      <c r="K2435" s="3">
        <v>1</v>
      </c>
      <c r="L2435" s="3">
        <f t="shared" si="146"/>
        <v>0.47789262710905411</v>
      </c>
      <c r="M2435" s="4">
        <f t="shared" si="145"/>
        <v>0.47789262710905411</v>
      </c>
      <c r="N2435" s="3">
        <v>6.3504432879538025E-2</v>
      </c>
      <c r="O2435" s="3">
        <v>1</v>
      </c>
      <c r="P2435" s="3">
        <f t="shared" si="147"/>
        <v>6.3504432879538025E-2</v>
      </c>
      <c r="Q2435" s="3">
        <f>P2435</f>
        <v>6.3504432879538025E-2</v>
      </c>
    </row>
    <row r="2436" spans="1:17" x14ac:dyDescent="0.25">
      <c r="A2436" s="3" t="s">
        <v>158</v>
      </c>
      <c r="B2436" s="3" t="s">
        <v>8</v>
      </c>
      <c r="C2436" s="3" t="s">
        <v>9</v>
      </c>
      <c r="D2436" s="3">
        <v>0.56000000000000005</v>
      </c>
      <c r="E2436" s="3">
        <v>0.48</v>
      </c>
      <c r="F2436" s="3" t="s">
        <v>184</v>
      </c>
      <c r="G2436" s="2">
        <v>1800</v>
      </c>
      <c r="H2436" s="3">
        <v>0.12465301749665121</v>
      </c>
      <c r="I2436" s="3">
        <v>488.6759960795502</v>
      </c>
      <c r="J2436" s="3">
        <v>1.080612728927564</v>
      </c>
      <c r="K2436" s="3">
        <v>1</v>
      </c>
      <c r="L2436" s="3">
        <f t="shared" si="146"/>
        <v>1.080612728927564</v>
      </c>
      <c r="M2436" s="4">
        <f t="shared" si="145"/>
        <v>1.080612728927564</v>
      </c>
      <c r="N2436" s="3">
        <v>0.14365840709983144</v>
      </c>
      <c r="O2436" s="3">
        <v>1</v>
      </c>
      <c r="P2436" s="3">
        <f t="shared" si="147"/>
        <v>0.14365840709983144</v>
      </c>
      <c r="Q2436" s="3">
        <f>P2436</f>
        <v>0.14365840709983144</v>
      </c>
    </row>
    <row r="2437" spans="1:17" x14ac:dyDescent="0.25">
      <c r="A2437" s="3" t="s">
        <v>158</v>
      </c>
      <c r="B2437" s="3" t="s">
        <v>8</v>
      </c>
      <c r="C2437" s="3" t="s">
        <v>9</v>
      </c>
      <c r="D2437" s="3">
        <v>0.56000000000000005</v>
      </c>
      <c r="E2437" s="3">
        <v>0.48</v>
      </c>
      <c r="F2437" s="3" t="s">
        <v>59</v>
      </c>
      <c r="G2437" s="2">
        <v>1800</v>
      </c>
      <c r="H2437" s="3">
        <v>8.0978932721556179E-2</v>
      </c>
      <c r="I2437" s="3">
        <v>297.76723621342961</v>
      </c>
      <c r="J2437" s="3">
        <v>0.80563619105673445</v>
      </c>
      <c r="K2437" s="3">
        <v>1</v>
      </c>
      <c r="L2437" s="3">
        <f t="shared" si="146"/>
        <v>0.80563619105673445</v>
      </c>
      <c r="M2437" s="4">
        <f t="shared" si="145"/>
        <v>0.80563619105673445</v>
      </c>
      <c r="N2437" s="3">
        <v>0.14889486429897997</v>
      </c>
      <c r="O2437" s="3">
        <v>1</v>
      </c>
      <c r="P2437" s="3">
        <f t="shared" si="147"/>
        <v>0.14889486429897997</v>
      </c>
      <c r="Q2437" s="3">
        <f>P2437</f>
        <v>0.14889486429897997</v>
      </c>
    </row>
    <row r="2438" spans="1:17" x14ac:dyDescent="0.25">
      <c r="A2438" s="3" t="s">
        <v>158</v>
      </c>
      <c r="B2438" s="3" t="s">
        <v>89</v>
      </c>
      <c r="C2438" s="3" t="s">
        <v>9</v>
      </c>
      <c r="D2438" s="3">
        <v>0.56000000000000005</v>
      </c>
      <c r="E2438" s="3">
        <v>0.48</v>
      </c>
      <c r="F2438" s="3" t="s">
        <v>264</v>
      </c>
      <c r="G2438" s="2">
        <v>1800</v>
      </c>
      <c r="H2438" s="3">
        <v>0.15964935189877227</v>
      </c>
      <c r="I2438" s="3">
        <v>639.57615020380456</v>
      </c>
      <c r="J2438" s="3">
        <v>1.365151529147643</v>
      </c>
      <c r="K2438" s="3">
        <v>1</v>
      </c>
      <c r="L2438" s="3">
        <f t="shared" si="146"/>
        <v>1.365151529147643</v>
      </c>
      <c r="M2438" s="4">
        <f t="shared" si="145"/>
        <v>1.365151529147643</v>
      </c>
      <c r="N2438" s="3">
        <v>0.20936492407160892</v>
      </c>
      <c r="O2438" s="3">
        <v>1</v>
      </c>
      <c r="P2438" s="3">
        <f t="shared" si="147"/>
        <v>0.20936492407160892</v>
      </c>
      <c r="Q2438" s="3">
        <f>P2438</f>
        <v>0.20936492407160892</v>
      </c>
    </row>
    <row r="2439" spans="1:17" x14ac:dyDescent="0.25">
      <c r="A2439" s="3" t="s">
        <v>158</v>
      </c>
      <c r="B2439" s="3" t="s">
        <v>8</v>
      </c>
      <c r="C2439" s="3" t="s">
        <v>9</v>
      </c>
      <c r="D2439" s="3">
        <v>0.56000000000000005</v>
      </c>
      <c r="E2439" s="3">
        <v>0.48</v>
      </c>
      <c r="F2439" s="3" t="s">
        <v>255</v>
      </c>
      <c r="G2439" s="2">
        <v>1800</v>
      </c>
      <c r="H2439" s="3">
        <v>0.30988336492908464</v>
      </c>
      <c r="I2439" s="3">
        <v>1135.5279775866586</v>
      </c>
      <c r="J2439" s="3">
        <v>2.9680870754176487</v>
      </c>
      <c r="K2439" s="3">
        <v>1</v>
      </c>
      <c r="L2439" s="3">
        <f t="shared" si="146"/>
        <v>2.9680870754176487</v>
      </c>
      <c r="M2439" s="4">
        <f t="shared" si="145"/>
        <v>2.9680870754176487</v>
      </c>
      <c r="N2439" s="3">
        <v>0.52389815498277237</v>
      </c>
      <c r="O2439" s="3">
        <v>1</v>
      </c>
      <c r="P2439" s="3">
        <f t="shared" si="147"/>
        <v>0.52389815498277237</v>
      </c>
      <c r="Q2439" s="3">
        <f>P2439</f>
        <v>0.52389815498277237</v>
      </c>
    </row>
    <row r="2440" spans="1:17" x14ac:dyDescent="0.25">
      <c r="A2440" s="3" t="s">
        <v>158</v>
      </c>
      <c r="B2440" s="3" t="s">
        <v>8</v>
      </c>
      <c r="C2440" s="3" t="s">
        <v>9</v>
      </c>
      <c r="D2440" s="3">
        <v>0.56000000000000005</v>
      </c>
      <c r="E2440" s="3">
        <v>0.48</v>
      </c>
      <c r="F2440" s="3" t="s">
        <v>19</v>
      </c>
      <c r="G2440" s="2">
        <v>1810</v>
      </c>
      <c r="H2440" s="3">
        <v>8.2079761805308182E-2</v>
      </c>
      <c r="I2440" s="3">
        <v>225.83661601661024</v>
      </c>
      <c r="J2440" s="3">
        <v>0.44309153844721832</v>
      </c>
      <c r="K2440" s="3">
        <v>1</v>
      </c>
      <c r="L2440" s="3">
        <f t="shared" si="146"/>
        <v>0.44309153844721832</v>
      </c>
      <c r="M2440" s="4">
        <f t="shared" si="145"/>
        <v>0.44309153844721832</v>
      </c>
      <c r="N2440" s="3">
        <v>6.0785305825100805E-2</v>
      </c>
      <c r="O2440" s="3">
        <v>1</v>
      </c>
      <c r="P2440" s="3">
        <f t="shared" si="147"/>
        <v>6.0785305825100805E-2</v>
      </c>
      <c r="Q2440" s="3">
        <f>P2440</f>
        <v>6.0785305825100805E-2</v>
      </c>
    </row>
    <row r="2441" spans="1:17" x14ac:dyDescent="0.25">
      <c r="A2441" s="3" t="s">
        <v>158</v>
      </c>
      <c r="B2441" s="3" t="s">
        <v>310</v>
      </c>
      <c r="C2441" s="3" t="s">
        <v>9</v>
      </c>
      <c r="D2441" s="3">
        <v>0.56000000000000005</v>
      </c>
      <c r="E2441" s="3">
        <v>0.48</v>
      </c>
      <c r="F2441" s="3" t="s">
        <v>19</v>
      </c>
      <c r="G2441" s="2">
        <v>1810</v>
      </c>
      <c r="H2441" s="3">
        <v>0.14677843173868388</v>
      </c>
      <c r="I2441" s="3">
        <v>406.50583744772393</v>
      </c>
      <c r="J2441" s="3">
        <v>0.84235361187131819</v>
      </c>
      <c r="K2441" s="3">
        <v>1</v>
      </c>
      <c r="L2441" s="3">
        <f t="shared" si="146"/>
        <v>0.84235361187131819</v>
      </c>
      <c r="M2441" s="4">
        <f t="shared" si="145"/>
        <v>0.84235361187131819</v>
      </c>
      <c r="N2441" s="3">
        <v>0.11043834498611094</v>
      </c>
      <c r="O2441" s="3">
        <v>1</v>
      </c>
      <c r="P2441" s="3">
        <f t="shared" si="147"/>
        <v>0.11043834498611094</v>
      </c>
      <c r="Q2441" s="3">
        <f>P2441</f>
        <v>0.11043834498611094</v>
      </c>
    </row>
    <row r="2442" spans="1:17" x14ac:dyDescent="0.25">
      <c r="A2442" s="3" t="s">
        <v>158</v>
      </c>
      <c r="B2442" s="3" t="s">
        <v>89</v>
      </c>
      <c r="C2442" s="3" t="s">
        <v>9</v>
      </c>
      <c r="D2442" s="3">
        <v>0.56000000000000005</v>
      </c>
      <c r="E2442" s="3">
        <v>0.48</v>
      </c>
      <c r="F2442" s="3" t="s">
        <v>277</v>
      </c>
      <c r="G2442" s="2">
        <v>1810</v>
      </c>
      <c r="H2442" s="3">
        <v>40.073568599140422</v>
      </c>
      <c r="I2442" s="3">
        <v>127640.86421127494</v>
      </c>
      <c r="J2442" s="3">
        <v>275.05247623513469</v>
      </c>
      <c r="K2442" s="3">
        <v>1</v>
      </c>
      <c r="L2442" s="3">
        <f t="shared" si="146"/>
        <v>275.05247623513469</v>
      </c>
      <c r="M2442" s="4">
        <f t="shared" si="145"/>
        <v>275.05247623513469</v>
      </c>
      <c r="N2442" s="3">
        <v>39.833953257793269</v>
      </c>
      <c r="O2442" s="3">
        <v>1</v>
      </c>
      <c r="P2442" s="3">
        <f t="shared" si="147"/>
        <v>39.833953257793269</v>
      </c>
      <c r="Q2442" s="3">
        <f>P2442</f>
        <v>39.833953257793269</v>
      </c>
    </row>
    <row r="2443" spans="1:17" x14ac:dyDescent="0.25">
      <c r="A2443" s="3" t="s">
        <v>158</v>
      </c>
      <c r="B2443" s="3" t="s">
        <v>351</v>
      </c>
      <c r="C2443" s="3" t="s">
        <v>352</v>
      </c>
      <c r="D2443" s="3">
        <v>0.36</v>
      </c>
      <c r="E2443" s="3">
        <v>0.57999999999999996</v>
      </c>
      <c r="F2443" s="3" t="s">
        <v>283</v>
      </c>
      <c r="G2443" s="2">
        <v>1810</v>
      </c>
      <c r="H2443" s="3">
        <v>5.8711983456112889E-3</v>
      </c>
      <c r="I2443" s="3">
        <v>0.52986829596821816</v>
      </c>
      <c r="J2443" s="3">
        <v>1.3346780882652668E-3</v>
      </c>
      <c r="K2443" s="3">
        <v>1</v>
      </c>
      <c r="L2443" s="3">
        <f t="shared" si="146"/>
        <v>1.3346780882652668E-3</v>
      </c>
      <c r="M2443" s="4">
        <f t="shared" si="145"/>
        <v>1.3346780882652668E-3</v>
      </c>
      <c r="N2443" s="3">
        <v>1.5009788469528315E-4</v>
      </c>
      <c r="O2443" s="3">
        <v>1</v>
      </c>
      <c r="P2443" s="3">
        <f t="shared" si="147"/>
        <v>1.5009788469528315E-4</v>
      </c>
      <c r="Q2443" s="3">
        <f>P2443</f>
        <v>1.5009788469528315E-4</v>
      </c>
    </row>
    <row r="2444" spans="1:17" x14ac:dyDescent="0.25">
      <c r="A2444" s="3" t="s">
        <v>158</v>
      </c>
      <c r="B2444" s="3" t="s">
        <v>310</v>
      </c>
      <c r="C2444" s="3" t="s">
        <v>9</v>
      </c>
      <c r="D2444" s="3">
        <v>0.56000000000000005</v>
      </c>
      <c r="E2444" s="3">
        <v>0.48</v>
      </c>
      <c r="F2444" s="3" t="s">
        <v>59</v>
      </c>
      <c r="G2444" s="2">
        <v>1810</v>
      </c>
      <c r="H2444" s="3">
        <v>8.7123899041561547E-5</v>
      </c>
      <c r="I2444" s="3">
        <v>5.5220433891911988E-2</v>
      </c>
      <c r="J2444" s="3">
        <v>1.157079887155023E-4</v>
      </c>
      <c r="K2444" s="3">
        <v>1</v>
      </c>
      <c r="L2444" s="3">
        <f t="shared" si="146"/>
        <v>1.157079887155023E-4</v>
      </c>
      <c r="M2444" s="4">
        <f t="shared" si="145"/>
        <v>1.157079887155023E-4</v>
      </c>
      <c r="N2444" s="3">
        <v>1.4216688468915804E-5</v>
      </c>
      <c r="O2444" s="3">
        <v>1</v>
      </c>
      <c r="P2444" s="3">
        <f t="shared" si="147"/>
        <v>1.4216688468915804E-5</v>
      </c>
      <c r="Q2444" s="3">
        <f>P2444</f>
        <v>1.4216688468915804E-5</v>
      </c>
    </row>
    <row r="2445" spans="1:17" x14ac:dyDescent="0.25">
      <c r="A2445" s="3" t="s">
        <v>158</v>
      </c>
      <c r="B2445" s="3" t="s">
        <v>8</v>
      </c>
      <c r="C2445" s="3" t="s">
        <v>9</v>
      </c>
      <c r="D2445" s="3">
        <v>0.56000000000000005</v>
      </c>
      <c r="E2445" s="3">
        <v>0.48</v>
      </c>
      <c r="F2445" s="3" t="s">
        <v>59</v>
      </c>
      <c r="G2445" s="2">
        <v>1810</v>
      </c>
      <c r="H2445" s="3">
        <v>0.15141254685836367</v>
      </c>
      <c r="I2445" s="3">
        <v>405.17102089614582</v>
      </c>
      <c r="J2445" s="3">
        <v>0.79652905419036835</v>
      </c>
      <c r="K2445" s="3">
        <v>1</v>
      </c>
      <c r="L2445" s="3">
        <f t="shared" si="146"/>
        <v>0.79652905419036835</v>
      </c>
      <c r="M2445" s="4">
        <f t="shared" si="145"/>
        <v>0.79652905419036835</v>
      </c>
      <c r="N2445" s="3">
        <v>0.10928985062899838</v>
      </c>
      <c r="O2445" s="3">
        <v>1</v>
      </c>
      <c r="P2445" s="3">
        <f t="shared" si="147"/>
        <v>0.10928985062899838</v>
      </c>
      <c r="Q2445" s="3">
        <f>P2445</f>
        <v>0.10928985062899838</v>
      </c>
    </row>
    <row r="2446" spans="1:17" x14ac:dyDescent="0.25">
      <c r="A2446" s="3" t="s">
        <v>158</v>
      </c>
      <c r="B2446" s="3" t="s">
        <v>310</v>
      </c>
      <c r="C2446" s="3" t="s">
        <v>9</v>
      </c>
      <c r="D2446" s="3">
        <v>0.56000000000000005</v>
      </c>
      <c r="E2446" s="3">
        <v>0.48</v>
      </c>
      <c r="F2446" s="3" t="s">
        <v>59</v>
      </c>
      <c r="G2446" s="2">
        <v>1810</v>
      </c>
      <c r="H2446" s="3">
        <v>0.52311845209967478</v>
      </c>
      <c r="I2446" s="3">
        <v>1679.5540595158404</v>
      </c>
      <c r="J2446" s="3">
        <v>3.4782632998473351</v>
      </c>
      <c r="K2446" s="3">
        <v>1</v>
      </c>
      <c r="L2446" s="3">
        <f t="shared" si="146"/>
        <v>3.4782632998473351</v>
      </c>
      <c r="M2446" s="4">
        <f t="shared" si="145"/>
        <v>3.4782632998473351</v>
      </c>
      <c r="N2446" s="3">
        <v>0.45650466090237118</v>
      </c>
      <c r="O2446" s="3">
        <v>1</v>
      </c>
      <c r="P2446" s="3">
        <f t="shared" si="147"/>
        <v>0.45650466090237118</v>
      </c>
      <c r="Q2446" s="3">
        <f>P2446</f>
        <v>0.45650466090237118</v>
      </c>
    </row>
    <row r="2447" spans="1:17" x14ac:dyDescent="0.25">
      <c r="A2447" s="3" t="s">
        <v>158</v>
      </c>
      <c r="B2447" s="3" t="s">
        <v>310</v>
      </c>
      <c r="C2447" s="3" t="s">
        <v>9</v>
      </c>
      <c r="D2447" s="3">
        <v>0.56000000000000005</v>
      </c>
      <c r="E2447" s="3">
        <v>0.48</v>
      </c>
      <c r="F2447" s="3" t="s">
        <v>59</v>
      </c>
      <c r="G2447" s="2">
        <v>1810</v>
      </c>
      <c r="H2447" s="3">
        <v>1.4111206877068934E-2</v>
      </c>
      <c r="I2447" s="3">
        <v>8.9438945577786324</v>
      </c>
      <c r="J2447" s="3">
        <v>1.8740889515460126E-2</v>
      </c>
      <c r="K2447" s="3">
        <v>1</v>
      </c>
      <c r="L2447" s="3">
        <f t="shared" si="146"/>
        <v>1.8740889515460126E-2</v>
      </c>
      <c r="M2447" s="4">
        <f t="shared" si="145"/>
        <v>1.8740889515460126E-2</v>
      </c>
      <c r="N2447" s="3">
        <v>2.3026360654039347E-3</v>
      </c>
      <c r="O2447" s="3">
        <v>1</v>
      </c>
      <c r="P2447" s="3">
        <f t="shared" si="147"/>
        <v>2.3026360654039347E-3</v>
      </c>
      <c r="Q2447" s="3">
        <f>P2447</f>
        <v>2.3026360654039347E-3</v>
      </c>
    </row>
    <row r="2448" spans="1:17" x14ac:dyDescent="0.25">
      <c r="A2448" s="3" t="s">
        <v>158</v>
      </c>
      <c r="B2448" s="3" t="s">
        <v>89</v>
      </c>
      <c r="C2448" s="3" t="s">
        <v>9</v>
      </c>
      <c r="D2448" s="3">
        <v>0.56000000000000005</v>
      </c>
      <c r="E2448" s="3">
        <v>0.48</v>
      </c>
      <c r="F2448" s="3" t="s">
        <v>264</v>
      </c>
      <c r="G2448" s="2">
        <v>1810</v>
      </c>
      <c r="H2448" s="3">
        <v>14.443049832126665</v>
      </c>
      <c r="I2448" s="3">
        <v>43231.453676231511</v>
      </c>
      <c r="J2448" s="3">
        <v>88.507304025163734</v>
      </c>
      <c r="K2448" s="3">
        <v>1</v>
      </c>
      <c r="L2448" s="3">
        <f t="shared" si="146"/>
        <v>88.507304025163734</v>
      </c>
      <c r="M2448" s="4">
        <f t="shared" si="145"/>
        <v>88.507304025163734</v>
      </c>
      <c r="N2448" s="3">
        <v>12.281214144091239</v>
      </c>
      <c r="O2448" s="3">
        <v>1</v>
      </c>
      <c r="P2448" s="3">
        <f t="shared" si="147"/>
        <v>12.281214144091239</v>
      </c>
      <c r="Q2448" s="3">
        <f>P2448</f>
        <v>12.281214144091239</v>
      </c>
    </row>
    <row r="2449" spans="1:17" x14ac:dyDescent="0.25">
      <c r="A2449" s="3" t="s">
        <v>158</v>
      </c>
      <c r="B2449" s="3" t="s">
        <v>351</v>
      </c>
      <c r="C2449" s="3" t="s">
        <v>352</v>
      </c>
      <c r="D2449" s="3">
        <v>0.36</v>
      </c>
      <c r="E2449" s="3">
        <v>0.57999999999999996</v>
      </c>
      <c r="F2449" s="3" t="s">
        <v>272</v>
      </c>
      <c r="G2449" s="2">
        <v>1810</v>
      </c>
      <c r="H2449" s="3">
        <v>11.688062036418556</v>
      </c>
      <c r="I2449" s="3">
        <v>28509.771141389392</v>
      </c>
      <c r="J2449" s="3">
        <v>60.425591342019537</v>
      </c>
      <c r="K2449" s="3">
        <v>1</v>
      </c>
      <c r="L2449" s="3">
        <f t="shared" si="146"/>
        <v>60.425591342019537</v>
      </c>
      <c r="M2449" s="4">
        <f t="shared" si="145"/>
        <v>60.425591342019537</v>
      </c>
      <c r="N2449" s="3">
        <v>7.9494480842589947</v>
      </c>
      <c r="O2449" s="3">
        <v>1</v>
      </c>
      <c r="P2449" s="3">
        <f t="shared" si="147"/>
        <v>7.9494480842589947</v>
      </c>
      <c r="Q2449" s="3">
        <f>P2449</f>
        <v>7.9494480842589947</v>
      </c>
    </row>
    <row r="2450" spans="1:17" x14ac:dyDescent="0.25">
      <c r="A2450" s="3" t="s">
        <v>158</v>
      </c>
      <c r="B2450" s="3" t="s">
        <v>89</v>
      </c>
      <c r="C2450" s="3" t="s">
        <v>9</v>
      </c>
      <c r="D2450" s="3">
        <v>0.56000000000000005</v>
      </c>
      <c r="E2450" s="3">
        <v>0.48</v>
      </c>
      <c r="F2450" s="3" t="s">
        <v>309</v>
      </c>
      <c r="G2450" s="2">
        <v>1810</v>
      </c>
      <c r="H2450" s="3">
        <v>13.301925546659652</v>
      </c>
      <c r="I2450" s="3">
        <v>44380.447729134656</v>
      </c>
      <c r="J2450" s="3">
        <v>96.494567417425841</v>
      </c>
      <c r="K2450" s="3">
        <v>1</v>
      </c>
      <c r="L2450" s="3">
        <f t="shared" si="146"/>
        <v>96.494567417425841</v>
      </c>
      <c r="M2450" s="4">
        <f t="shared" si="145"/>
        <v>96.494567417425841</v>
      </c>
      <c r="N2450" s="3">
        <v>14.209573317184031</v>
      </c>
      <c r="O2450" s="3">
        <v>1</v>
      </c>
      <c r="P2450" s="3">
        <f t="shared" si="147"/>
        <v>14.209573317184031</v>
      </c>
      <c r="Q2450" s="3">
        <f>P2450</f>
        <v>14.209573317184031</v>
      </c>
    </row>
    <row r="2451" spans="1:17" x14ac:dyDescent="0.25">
      <c r="A2451" s="3" t="s">
        <v>158</v>
      </c>
      <c r="B2451" s="3" t="s">
        <v>310</v>
      </c>
      <c r="C2451" s="3" t="s">
        <v>9</v>
      </c>
      <c r="D2451" s="3">
        <v>0.56000000000000005</v>
      </c>
      <c r="E2451" s="3">
        <v>0.48</v>
      </c>
      <c r="F2451" s="3" t="s">
        <v>350</v>
      </c>
      <c r="G2451" s="2">
        <v>1810</v>
      </c>
      <c r="H2451" s="3">
        <v>5.6532789139148415E-2</v>
      </c>
      <c r="I2451" s="3">
        <v>142.42247984442642</v>
      </c>
      <c r="J2451" s="3">
        <v>0.28214095200746031</v>
      </c>
      <c r="K2451" s="3">
        <v>1</v>
      </c>
      <c r="L2451" s="3">
        <f t="shared" si="146"/>
        <v>0.28214095200746031</v>
      </c>
      <c r="M2451" s="4">
        <f t="shared" si="145"/>
        <v>0.28214095200746031</v>
      </c>
      <c r="N2451" s="3">
        <v>3.8885688282024135E-2</v>
      </c>
      <c r="O2451" s="3">
        <v>1</v>
      </c>
      <c r="P2451" s="3">
        <f t="shared" si="147"/>
        <v>3.8885688282024135E-2</v>
      </c>
      <c r="Q2451" s="3">
        <f>P2451</f>
        <v>3.8885688282024135E-2</v>
      </c>
    </row>
    <row r="2452" spans="1:17" x14ac:dyDescent="0.25">
      <c r="A2452" s="3" t="s">
        <v>158</v>
      </c>
      <c r="B2452" s="3" t="s">
        <v>351</v>
      </c>
      <c r="C2452" s="3" t="s">
        <v>352</v>
      </c>
      <c r="D2452" s="3">
        <v>0.36</v>
      </c>
      <c r="E2452" s="3">
        <v>0.57999999999999996</v>
      </c>
      <c r="F2452" s="3" t="s">
        <v>272</v>
      </c>
      <c r="G2452" s="2">
        <v>3000</v>
      </c>
      <c r="H2452" s="3">
        <v>18.553806292669851</v>
      </c>
      <c r="I2452" s="3">
        <v>46198.318896888442</v>
      </c>
      <c r="J2452" s="3">
        <v>91.571926748710467</v>
      </c>
      <c r="K2452" s="3">
        <v>1</v>
      </c>
      <c r="L2452" s="3">
        <f t="shared" si="146"/>
        <v>91.571926748710467</v>
      </c>
      <c r="M2452" s="3">
        <v>0</v>
      </c>
      <c r="N2452" s="3">
        <v>12.378387188468679</v>
      </c>
      <c r="O2452" s="3">
        <v>1</v>
      </c>
      <c r="P2452" s="3">
        <f t="shared" si="147"/>
        <v>12.378387188468679</v>
      </c>
      <c r="Q2452" s="3">
        <v>0</v>
      </c>
    </row>
    <row r="2453" spans="1:17" x14ac:dyDescent="0.25">
      <c r="A2453" s="3" t="s">
        <v>158</v>
      </c>
      <c r="B2453" s="3" t="s">
        <v>8</v>
      </c>
      <c r="C2453" s="3" t="s">
        <v>9</v>
      </c>
      <c r="D2453" s="3">
        <v>0.56000000000000005</v>
      </c>
      <c r="E2453" s="3">
        <v>0.48</v>
      </c>
      <c r="F2453" s="3" t="s">
        <v>19</v>
      </c>
      <c r="G2453" s="2">
        <v>1820</v>
      </c>
      <c r="H2453" s="3">
        <v>43.519454321735083</v>
      </c>
      <c r="I2453" s="3">
        <v>155799.28144439915</v>
      </c>
      <c r="J2453" s="3">
        <v>293.01591468694835</v>
      </c>
      <c r="K2453" s="3">
        <v>1</v>
      </c>
      <c r="L2453" s="3">
        <f t="shared" si="146"/>
        <v>293.01591468694835</v>
      </c>
      <c r="M2453" s="4">
        <f t="shared" ref="M2453:M2514" si="148">L2453</f>
        <v>293.01591468694835</v>
      </c>
      <c r="N2453" s="3">
        <v>41.176123082430252</v>
      </c>
      <c r="O2453" s="3">
        <v>1</v>
      </c>
      <c r="P2453" s="3">
        <f t="shared" si="147"/>
        <v>41.176123082430252</v>
      </c>
      <c r="Q2453" s="3">
        <f>P2453</f>
        <v>41.176123082430252</v>
      </c>
    </row>
    <row r="2454" spans="1:17" x14ac:dyDescent="0.25">
      <c r="A2454" s="3" t="s">
        <v>158</v>
      </c>
      <c r="B2454" s="3" t="s">
        <v>310</v>
      </c>
      <c r="C2454" s="3" t="s">
        <v>9</v>
      </c>
      <c r="D2454" s="3">
        <v>0.56000000000000005</v>
      </c>
      <c r="E2454" s="3">
        <v>0.48</v>
      </c>
      <c r="F2454" s="3" t="s">
        <v>19</v>
      </c>
      <c r="G2454" s="2">
        <v>1820</v>
      </c>
      <c r="H2454" s="3">
        <v>88.04430091378984</v>
      </c>
      <c r="I2454" s="3">
        <v>318341.27620151319</v>
      </c>
      <c r="J2454" s="3">
        <v>627.77582818390795</v>
      </c>
      <c r="K2454" s="3">
        <v>1</v>
      </c>
      <c r="L2454" s="3">
        <f t="shared" si="146"/>
        <v>627.77582818390795</v>
      </c>
      <c r="M2454" s="4">
        <f t="shared" si="148"/>
        <v>627.77582818390795</v>
      </c>
      <c r="N2454" s="3">
        <v>89.046144332683809</v>
      </c>
      <c r="O2454" s="3">
        <v>1</v>
      </c>
      <c r="P2454" s="3">
        <f t="shared" si="147"/>
        <v>89.046144332683809</v>
      </c>
      <c r="Q2454" s="3">
        <f>P2454</f>
        <v>89.046144332683809</v>
      </c>
    </row>
    <row r="2455" spans="1:17" x14ac:dyDescent="0.25">
      <c r="A2455" s="3" t="s">
        <v>158</v>
      </c>
      <c r="B2455" s="3" t="s">
        <v>8</v>
      </c>
      <c r="C2455" s="3" t="s">
        <v>9</v>
      </c>
      <c r="D2455" s="3">
        <v>0.56000000000000005</v>
      </c>
      <c r="E2455" s="3">
        <v>0.48</v>
      </c>
      <c r="F2455" s="3" t="s">
        <v>19</v>
      </c>
      <c r="G2455" s="2">
        <v>1820</v>
      </c>
      <c r="H2455" s="3">
        <v>0.54698022272993851</v>
      </c>
      <c r="I2455" s="3">
        <v>2182.03247044613</v>
      </c>
      <c r="J2455" s="3">
        <v>4.7823287907846401</v>
      </c>
      <c r="K2455" s="3">
        <f>1-0.712</f>
        <v>0.28800000000000003</v>
      </c>
      <c r="L2455" s="3">
        <f t="shared" si="146"/>
        <v>1.3773106917459765</v>
      </c>
      <c r="M2455" s="4">
        <f t="shared" si="148"/>
        <v>1.3773106917459765</v>
      </c>
      <c r="N2455" s="3">
        <v>0.681221639933414</v>
      </c>
      <c r="O2455" s="3">
        <f>1-0.531</f>
        <v>0.46899999999999997</v>
      </c>
      <c r="P2455" s="3">
        <f t="shared" si="147"/>
        <v>0.31949294912877113</v>
      </c>
      <c r="Q2455" s="3">
        <f>P2455</f>
        <v>0.31949294912877113</v>
      </c>
    </row>
    <row r="2456" spans="1:17" x14ac:dyDescent="0.25">
      <c r="A2456" s="3" t="s">
        <v>158</v>
      </c>
      <c r="B2456" s="3" t="s">
        <v>8</v>
      </c>
      <c r="C2456" s="3" t="s">
        <v>9</v>
      </c>
      <c r="D2456" s="3">
        <v>0.56000000000000005</v>
      </c>
      <c r="E2456" s="3">
        <v>0.48</v>
      </c>
      <c r="F2456" s="3" t="s">
        <v>11</v>
      </c>
      <c r="G2456" s="2">
        <v>1820</v>
      </c>
      <c r="H2456" s="3">
        <v>4.7757204256261652</v>
      </c>
      <c r="I2456" s="3">
        <v>17318.633278663303</v>
      </c>
      <c r="J2456" s="3">
        <v>36.53442646925938</v>
      </c>
      <c r="K2456" s="3">
        <v>1</v>
      </c>
      <c r="L2456" s="3">
        <f t="shared" si="146"/>
        <v>36.53442646925938</v>
      </c>
      <c r="M2456" s="4">
        <f t="shared" si="148"/>
        <v>36.53442646925938</v>
      </c>
      <c r="N2456" s="3">
        <v>5.0762529550204185</v>
      </c>
      <c r="O2456" s="3">
        <v>1</v>
      </c>
      <c r="P2456" s="3">
        <f t="shared" si="147"/>
        <v>5.0762529550204185</v>
      </c>
      <c r="Q2456" s="3">
        <f>P2456</f>
        <v>5.0762529550204185</v>
      </c>
    </row>
    <row r="2457" spans="1:17" x14ac:dyDescent="0.25">
      <c r="A2457" s="3" t="s">
        <v>158</v>
      </c>
      <c r="B2457" s="3" t="s">
        <v>8</v>
      </c>
      <c r="C2457" s="3" t="s">
        <v>9</v>
      </c>
      <c r="D2457" s="3">
        <v>0.56000000000000005</v>
      </c>
      <c r="E2457" s="3">
        <v>0.48</v>
      </c>
      <c r="F2457" s="3" t="s">
        <v>183</v>
      </c>
      <c r="G2457" s="2">
        <v>1820</v>
      </c>
      <c r="H2457" s="3">
        <v>325.75703167628802</v>
      </c>
      <c r="I2457" s="3">
        <v>1325279.4187774463</v>
      </c>
      <c r="J2457" s="3">
        <v>2558.1990438486182</v>
      </c>
      <c r="K2457" s="3">
        <f>1-0.712</f>
        <v>0.28800000000000003</v>
      </c>
      <c r="L2457" s="3">
        <f t="shared" si="146"/>
        <v>736.76132462840212</v>
      </c>
      <c r="M2457" s="4">
        <f t="shared" si="148"/>
        <v>736.76132462840212</v>
      </c>
      <c r="N2457" s="3">
        <v>359.40199469011026</v>
      </c>
      <c r="O2457" s="3">
        <f>1-0.531</f>
        <v>0.46899999999999997</v>
      </c>
      <c r="P2457" s="3">
        <f t="shared" si="147"/>
        <v>168.55953550966171</v>
      </c>
      <c r="Q2457" s="3">
        <f>P2457</f>
        <v>168.55953550966171</v>
      </c>
    </row>
    <row r="2458" spans="1:17" x14ac:dyDescent="0.25">
      <c r="A2458" s="3" t="s">
        <v>158</v>
      </c>
      <c r="B2458" s="3" t="s">
        <v>310</v>
      </c>
      <c r="C2458" s="3" t="s">
        <v>9</v>
      </c>
      <c r="D2458" s="3">
        <v>0.56000000000000005</v>
      </c>
      <c r="E2458" s="3">
        <v>0.48</v>
      </c>
      <c r="F2458" s="3" t="s">
        <v>320</v>
      </c>
      <c r="G2458" s="2">
        <v>1820</v>
      </c>
      <c r="H2458" s="3">
        <v>0.89940223380901974</v>
      </c>
      <c r="I2458" s="3">
        <v>3048.8958143246373</v>
      </c>
      <c r="J2458" s="3">
        <v>5.4927107287513941</v>
      </c>
      <c r="K2458" s="3">
        <v>1</v>
      </c>
      <c r="L2458" s="3">
        <f t="shared" si="146"/>
        <v>5.4927107287513941</v>
      </c>
      <c r="M2458" s="4">
        <f t="shared" si="148"/>
        <v>5.4927107287513941</v>
      </c>
      <c r="N2458" s="3">
        <v>0.75854606270452185</v>
      </c>
      <c r="O2458" s="3">
        <v>1</v>
      </c>
      <c r="P2458" s="3">
        <f t="shared" si="147"/>
        <v>0.75854606270452185</v>
      </c>
      <c r="Q2458" s="3">
        <f>P2458</f>
        <v>0.75854606270452185</v>
      </c>
    </row>
    <row r="2459" spans="1:17" x14ac:dyDescent="0.25">
      <c r="A2459" s="3" t="s">
        <v>158</v>
      </c>
      <c r="B2459" s="3" t="s">
        <v>89</v>
      </c>
      <c r="C2459" s="3" t="s">
        <v>9</v>
      </c>
      <c r="D2459" s="3">
        <v>0.56000000000000005</v>
      </c>
      <c r="E2459" s="3">
        <v>0.48</v>
      </c>
      <c r="F2459" s="3" t="s">
        <v>277</v>
      </c>
      <c r="G2459" s="2">
        <v>1820</v>
      </c>
      <c r="H2459" s="3">
        <v>143.36223903927586</v>
      </c>
      <c r="I2459" s="3">
        <v>554233.37168520445</v>
      </c>
      <c r="J2459" s="3">
        <v>1139.4913643488305</v>
      </c>
      <c r="K2459" s="3">
        <v>1</v>
      </c>
      <c r="L2459" s="3">
        <f t="shared" si="146"/>
        <v>1139.4913643488305</v>
      </c>
      <c r="M2459" s="4">
        <f t="shared" si="148"/>
        <v>1139.4913643488305</v>
      </c>
      <c r="N2459" s="3">
        <v>161.22387331687787</v>
      </c>
      <c r="O2459" s="3">
        <v>1</v>
      </c>
      <c r="P2459" s="3">
        <f t="shared" si="147"/>
        <v>161.22387331687787</v>
      </c>
      <c r="Q2459" s="3">
        <f>P2459</f>
        <v>161.22387331687787</v>
      </c>
    </row>
    <row r="2460" spans="1:17" x14ac:dyDescent="0.25">
      <c r="A2460" s="3" t="s">
        <v>158</v>
      </c>
      <c r="B2460" s="3" t="s">
        <v>89</v>
      </c>
      <c r="C2460" s="3" t="s">
        <v>9</v>
      </c>
      <c r="D2460" s="3">
        <v>0.56000000000000005</v>
      </c>
      <c r="E2460" s="3">
        <v>0.48</v>
      </c>
      <c r="F2460" s="3" t="s">
        <v>296</v>
      </c>
      <c r="G2460" s="2">
        <v>1820</v>
      </c>
      <c r="H2460" s="3">
        <v>2.2641240346093841</v>
      </c>
      <c r="I2460" s="3">
        <v>8380.9110817578112</v>
      </c>
      <c r="J2460" s="3">
        <v>18.110409522901797</v>
      </c>
      <c r="K2460" s="3">
        <v>1</v>
      </c>
      <c r="L2460" s="3">
        <f t="shared" si="146"/>
        <v>18.110409522901797</v>
      </c>
      <c r="M2460" s="4">
        <f t="shared" si="148"/>
        <v>18.110409522901797</v>
      </c>
      <c r="N2460" s="3">
        <v>2.3803910860140554</v>
      </c>
      <c r="O2460" s="3">
        <v>1</v>
      </c>
      <c r="P2460" s="3">
        <f t="shared" si="147"/>
        <v>2.3803910860140554</v>
      </c>
      <c r="Q2460" s="3">
        <f>P2460</f>
        <v>2.3803910860140554</v>
      </c>
    </row>
    <row r="2461" spans="1:17" x14ac:dyDescent="0.25">
      <c r="A2461" s="3" t="s">
        <v>158</v>
      </c>
      <c r="B2461" s="3" t="s">
        <v>8</v>
      </c>
      <c r="C2461" s="3" t="s">
        <v>9</v>
      </c>
      <c r="D2461" s="3">
        <v>0.56000000000000005</v>
      </c>
      <c r="E2461" s="3">
        <v>0.48</v>
      </c>
      <c r="F2461" s="3" t="s">
        <v>184</v>
      </c>
      <c r="G2461" s="2">
        <v>1820</v>
      </c>
      <c r="H2461" s="3">
        <v>22.0549875887417</v>
      </c>
      <c r="I2461" s="3">
        <v>82568.259509687734</v>
      </c>
      <c r="J2461" s="3">
        <v>158.463160644883</v>
      </c>
      <c r="K2461" s="3">
        <f>1-0.712</f>
        <v>0.28800000000000003</v>
      </c>
      <c r="L2461" s="3">
        <f t="shared" si="146"/>
        <v>45.63739026572631</v>
      </c>
      <c r="M2461" s="4">
        <f t="shared" si="148"/>
        <v>45.63739026572631</v>
      </c>
      <c r="N2461" s="3">
        <v>22.335151610408133</v>
      </c>
      <c r="O2461" s="3">
        <f>1-0.531</f>
        <v>0.46899999999999997</v>
      </c>
      <c r="P2461" s="3">
        <f t="shared" si="147"/>
        <v>10.475186105281413</v>
      </c>
      <c r="Q2461" s="3">
        <f>P2461</f>
        <v>10.475186105281413</v>
      </c>
    </row>
    <row r="2462" spans="1:17" x14ac:dyDescent="0.25">
      <c r="A2462" s="3" t="s">
        <v>158</v>
      </c>
      <c r="B2462" s="3" t="s">
        <v>351</v>
      </c>
      <c r="C2462" s="3" t="s">
        <v>352</v>
      </c>
      <c r="D2462" s="3">
        <v>0.36</v>
      </c>
      <c r="E2462" s="3">
        <v>0.57999999999999996</v>
      </c>
      <c r="F2462" s="3" t="s">
        <v>283</v>
      </c>
      <c r="G2462" s="2">
        <v>1820</v>
      </c>
      <c r="H2462" s="3">
        <v>0.94406866528434563</v>
      </c>
      <c r="I2462" s="3">
        <v>3769.0338760319933</v>
      </c>
      <c r="J2462" s="3">
        <v>8.9866758476291579</v>
      </c>
      <c r="K2462" s="3">
        <v>1</v>
      </c>
      <c r="L2462" s="3">
        <f t="shared" si="146"/>
        <v>8.9866758476291579</v>
      </c>
      <c r="M2462" s="4">
        <f t="shared" si="148"/>
        <v>8.9866758476291579</v>
      </c>
      <c r="N2462" s="3">
        <v>1.363787346617207</v>
      </c>
      <c r="O2462" s="3">
        <v>1</v>
      </c>
      <c r="P2462" s="3">
        <f t="shared" si="147"/>
        <v>1.363787346617207</v>
      </c>
      <c r="Q2462" s="3">
        <f>P2462</f>
        <v>1.363787346617207</v>
      </c>
    </row>
    <row r="2463" spans="1:17" x14ac:dyDescent="0.25">
      <c r="A2463" s="3" t="s">
        <v>158</v>
      </c>
      <c r="B2463" s="3" t="s">
        <v>89</v>
      </c>
      <c r="C2463" s="3" t="s">
        <v>9</v>
      </c>
      <c r="D2463" s="3">
        <v>0.56000000000000005</v>
      </c>
      <c r="E2463" s="3">
        <v>0.48</v>
      </c>
      <c r="F2463" s="3" t="s">
        <v>283</v>
      </c>
      <c r="G2463" s="2">
        <v>1820</v>
      </c>
      <c r="H2463" s="3">
        <v>3.2159607058152502</v>
      </c>
      <c r="I2463" s="3">
        <v>13227.252656517419</v>
      </c>
      <c r="J2463" s="3">
        <v>30.932918004673251</v>
      </c>
      <c r="K2463" s="3">
        <v>1</v>
      </c>
      <c r="L2463" s="3">
        <f t="shared" si="146"/>
        <v>30.932918004673251</v>
      </c>
      <c r="M2463" s="4">
        <f t="shared" si="148"/>
        <v>30.932918004673251</v>
      </c>
      <c r="N2463" s="3">
        <v>4.2614104291667463</v>
      </c>
      <c r="O2463" s="3">
        <v>1</v>
      </c>
      <c r="P2463" s="3">
        <f t="shared" si="147"/>
        <v>4.2614104291667463</v>
      </c>
      <c r="Q2463" s="3">
        <f>P2463</f>
        <v>4.2614104291667463</v>
      </c>
    </row>
    <row r="2464" spans="1:17" x14ac:dyDescent="0.25">
      <c r="A2464" s="3" t="s">
        <v>158</v>
      </c>
      <c r="B2464" s="3" t="s">
        <v>89</v>
      </c>
      <c r="C2464" s="3" t="s">
        <v>9</v>
      </c>
      <c r="D2464" s="3">
        <v>0.56000000000000005</v>
      </c>
      <c r="E2464" s="3">
        <v>0.48</v>
      </c>
      <c r="F2464" s="3" t="s">
        <v>283</v>
      </c>
      <c r="G2464" s="2">
        <v>1820</v>
      </c>
      <c r="H2464" s="3">
        <v>0.43568983241860015</v>
      </c>
      <c r="I2464" s="3">
        <v>1756.8029927708726</v>
      </c>
      <c r="J2464" s="3">
        <v>3.8142390217943429</v>
      </c>
      <c r="K2464" s="3">
        <v>1</v>
      </c>
      <c r="L2464" s="3">
        <f t="shared" si="146"/>
        <v>3.8142390217943429</v>
      </c>
      <c r="M2464" s="4">
        <f t="shared" si="148"/>
        <v>3.8142390217943429</v>
      </c>
      <c r="N2464" s="3">
        <v>0.52209231452377103</v>
      </c>
      <c r="O2464" s="3">
        <v>1</v>
      </c>
      <c r="P2464" s="3">
        <f t="shared" si="147"/>
        <v>0.52209231452377103</v>
      </c>
      <c r="Q2464" s="3">
        <f>P2464</f>
        <v>0.52209231452377103</v>
      </c>
    </row>
    <row r="2465" spans="1:17" x14ac:dyDescent="0.25">
      <c r="A2465" s="3" t="s">
        <v>158</v>
      </c>
      <c r="B2465" s="3" t="s">
        <v>310</v>
      </c>
      <c r="C2465" s="3" t="s">
        <v>9</v>
      </c>
      <c r="D2465" s="3">
        <v>0.56000000000000005</v>
      </c>
      <c r="E2465" s="3">
        <v>0.48</v>
      </c>
      <c r="F2465" s="3" t="s">
        <v>283</v>
      </c>
      <c r="G2465" s="2">
        <v>1820</v>
      </c>
      <c r="H2465" s="3">
        <v>0.95693819505718725</v>
      </c>
      <c r="I2465" s="3">
        <v>3787.8915008370591</v>
      </c>
      <c r="J2465" s="3">
        <v>8.546704613163369</v>
      </c>
      <c r="K2465" s="3">
        <v>1</v>
      </c>
      <c r="L2465" s="3">
        <f t="shared" si="146"/>
        <v>8.546704613163369</v>
      </c>
      <c r="M2465" s="4">
        <f t="shared" si="148"/>
        <v>8.546704613163369</v>
      </c>
      <c r="N2465" s="3">
        <v>1.2228228781599599</v>
      </c>
      <c r="O2465" s="3">
        <v>1</v>
      </c>
      <c r="P2465" s="3">
        <f t="shared" si="147"/>
        <v>1.2228228781599599</v>
      </c>
      <c r="Q2465" s="3">
        <f>P2465</f>
        <v>1.2228228781599599</v>
      </c>
    </row>
    <row r="2466" spans="1:17" x14ac:dyDescent="0.25">
      <c r="A2466" s="3" t="s">
        <v>158</v>
      </c>
      <c r="B2466" s="3" t="s">
        <v>89</v>
      </c>
      <c r="C2466" s="3" t="s">
        <v>9</v>
      </c>
      <c r="D2466" s="3">
        <v>0.56000000000000005</v>
      </c>
      <c r="E2466" s="3">
        <v>0.48</v>
      </c>
      <c r="F2466" s="3" t="s">
        <v>283</v>
      </c>
      <c r="G2466" s="2">
        <v>1820</v>
      </c>
      <c r="H2466" s="3">
        <v>9.5531479861352311E-2</v>
      </c>
      <c r="I2466" s="3">
        <v>385.19332689029068</v>
      </c>
      <c r="J2466" s="3">
        <v>0.76741153093866199</v>
      </c>
      <c r="K2466" s="3">
        <v>1</v>
      </c>
      <c r="L2466" s="3">
        <f t="shared" si="146"/>
        <v>0.76741153093866199</v>
      </c>
      <c r="M2466" s="4">
        <f t="shared" si="148"/>
        <v>0.76741153093866199</v>
      </c>
      <c r="N2466" s="3">
        <v>0.1055814487315965</v>
      </c>
      <c r="O2466" s="3">
        <v>1</v>
      </c>
      <c r="P2466" s="3">
        <f t="shared" si="147"/>
        <v>0.1055814487315965</v>
      </c>
      <c r="Q2466" s="3">
        <f>P2466</f>
        <v>0.1055814487315965</v>
      </c>
    </row>
    <row r="2467" spans="1:17" x14ac:dyDescent="0.25">
      <c r="A2467" s="3" t="s">
        <v>158</v>
      </c>
      <c r="B2467" s="3" t="s">
        <v>8</v>
      </c>
      <c r="C2467" s="3" t="s">
        <v>9</v>
      </c>
      <c r="D2467" s="3">
        <v>0.56000000000000005</v>
      </c>
      <c r="E2467" s="3">
        <v>0.48</v>
      </c>
      <c r="F2467" s="3" t="s">
        <v>59</v>
      </c>
      <c r="G2467" s="2">
        <v>1820</v>
      </c>
      <c r="H2467" s="3">
        <v>0.59762833280291128</v>
      </c>
      <c r="I2467" s="3">
        <v>2134.502813736216</v>
      </c>
      <c r="J2467" s="3">
        <v>4.2013828861494522</v>
      </c>
      <c r="K2467" s="3">
        <v>1</v>
      </c>
      <c r="L2467" s="3">
        <f t="shared" si="146"/>
        <v>4.2013828861494522</v>
      </c>
      <c r="M2467" s="4">
        <f t="shared" si="148"/>
        <v>4.2013828861494522</v>
      </c>
      <c r="N2467" s="3">
        <v>0.57758459351935554</v>
      </c>
      <c r="O2467" s="3">
        <v>1</v>
      </c>
      <c r="P2467" s="3">
        <f t="shared" si="147"/>
        <v>0.57758459351935554</v>
      </c>
      <c r="Q2467" s="3">
        <f>P2467</f>
        <v>0.57758459351935554</v>
      </c>
    </row>
    <row r="2468" spans="1:17" x14ac:dyDescent="0.25">
      <c r="A2468" s="3" t="s">
        <v>158</v>
      </c>
      <c r="B2468" s="3" t="s">
        <v>310</v>
      </c>
      <c r="C2468" s="3" t="s">
        <v>9</v>
      </c>
      <c r="D2468" s="3">
        <v>0.56000000000000005</v>
      </c>
      <c r="E2468" s="3">
        <v>0.48</v>
      </c>
      <c r="F2468" s="3" t="s">
        <v>59</v>
      </c>
      <c r="G2468" s="2">
        <v>1820</v>
      </c>
      <c r="H2468" s="3">
        <v>1.9889951286347161E-3</v>
      </c>
      <c r="I2468" s="3">
        <v>7.5688225906437934</v>
      </c>
      <c r="J2468" s="3">
        <v>1.5486201325533451E-2</v>
      </c>
      <c r="K2468" s="3">
        <v>1</v>
      </c>
      <c r="L2468" s="3">
        <f t="shared" si="146"/>
        <v>1.5486201325533451E-2</v>
      </c>
      <c r="M2468" s="4">
        <f t="shared" si="148"/>
        <v>1.5486201325533451E-2</v>
      </c>
      <c r="N2468" s="3">
        <v>2.1522245087336588E-3</v>
      </c>
      <c r="O2468" s="3">
        <v>1</v>
      </c>
      <c r="P2468" s="3">
        <f t="shared" si="147"/>
        <v>2.1522245087336588E-3</v>
      </c>
      <c r="Q2468" s="3">
        <f>P2468</f>
        <v>2.1522245087336588E-3</v>
      </c>
    </row>
    <row r="2469" spans="1:17" x14ac:dyDescent="0.25">
      <c r="A2469" s="3" t="s">
        <v>158</v>
      </c>
      <c r="B2469" s="3" t="s">
        <v>8</v>
      </c>
      <c r="C2469" s="3" t="s">
        <v>9</v>
      </c>
      <c r="D2469" s="3">
        <v>0.56000000000000005</v>
      </c>
      <c r="E2469" s="3">
        <v>0.48</v>
      </c>
      <c r="F2469" s="3" t="s">
        <v>59</v>
      </c>
      <c r="G2469" s="2">
        <v>1820</v>
      </c>
      <c r="H2469" s="3">
        <v>0.26663227137859247</v>
      </c>
      <c r="I2469" s="3">
        <v>1052.0770026759953</v>
      </c>
      <c r="J2469" s="3">
        <v>2.4165206712841081</v>
      </c>
      <c r="K2469" s="3">
        <v>1</v>
      </c>
      <c r="L2469" s="3">
        <f t="shared" si="146"/>
        <v>2.4165206712841081</v>
      </c>
      <c r="M2469" s="4">
        <f t="shared" si="148"/>
        <v>2.4165206712841081</v>
      </c>
      <c r="N2469" s="3">
        <v>0.31846998467414206</v>
      </c>
      <c r="O2469" s="3">
        <v>1</v>
      </c>
      <c r="P2469" s="3">
        <f t="shared" si="147"/>
        <v>0.31846998467414206</v>
      </c>
      <c r="Q2469" s="3">
        <f>P2469</f>
        <v>0.31846998467414206</v>
      </c>
    </row>
    <row r="2470" spans="1:17" x14ac:dyDescent="0.25">
      <c r="A2470" s="3" t="s">
        <v>158</v>
      </c>
      <c r="B2470" s="3" t="s">
        <v>351</v>
      </c>
      <c r="C2470" s="3" t="s">
        <v>352</v>
      </c>
      <c r="D2470" s="3">
        <v>0.36</v>
      </c>
      <c r="E2470" s="3">
        <v>0.57999999999999996</v>
      </c>
      <c r="F2470" s="3" t="s">
        <v>290</v>
      </c>
      <c r="G2470" s="2">
        <v>1820</v>
      </c>
      <c r="H2470" s="3">
        <v>5.7503717002827193</v>
      </c>
      <c r="I2470" s="3">
        <v>21554.847543299489</v>
      </c>
      <c r="J2470" s="3">
        <v>49.39389922537854</v>
      </c>
      <c r="K2470" s="3">
        <v>1</v>
      </c>
      <c r="L2470" s="3">
        <f t="shared" si="146"/>
        <v>49.39389922537854</v>
      </c>
      <c r="M2470" s="4">
        <f t="shared" si="148"/>
        <v>49.39389922537854</v>
      </c>
      <c r="N2470" s="3">
        <v>7.276052177152299</v>
      </c>
      <c r="O2470" s="3">
        <v>1</v>
      </c>
      <c r="P2470" s="3">
        <f t="shared" si="147"/>
        <v>7.276052177152299</v>
      </c>
      <c r="Q2470" s="3">
        <f>P2470</f>
        <v>7.276052177152299</v>
      </c>
    </row>
    <row r="2471" spans="1:17" x14ac:dyDescent="0.25">
      <c r="A2471" s="3" t="s">
        <v>158</v>
      </c>
      <c r="B2471" s="3" t="s">
        <v>89</v>
      </c>
      <c r="C2471" s="3" t="s">
        <v>9</v>
      </c>
      <c r="D2471" s="3">
        <v>0.56000000000000005</v>
      </c>
      <c r="E2471" s="3">
        <v>0.48</v>
      </c>
      <c r="F2471" s="3" t="s">
        <v>264</v>
      </c>
      <c r="G2471" s="2">
        <v>1820</v>
      </c>
      <c r="H2471" s="3">
        <v>1728.9223418985619</v>
      </c>
      <c r="I2471" s="3">
        <v>6491562.8873801185</v>
      </c>
      <c r="J2471" s="3">
        <v>12671.262813791544</v>
      </c>
      <c r="K2471" s="3">
        <v>1</v>
      </c>
      <c r="L2471" s="3">
        <f t="shared" si="146"/>
        <v>12671.262813791544</v>
      </c>
      <c r="M2471" s="4">
        <f t="shared" si="148"/>
        <v>12671.262813791544</v>
      </c>
      <c r="N2471" s="3">
        <v>1790.0042557919444</v>
      </c>
      <c r="O2471" s="3">
        <v>1</v>
      </c>
      <c r="P2471" s="3">
        <f t="shared" si="147"/>
        <v>1790.0042557919444</v>
      </c>
      <c r="Q2471" s="3">
        <f>P2471</f>
        <v>1790.0042557919444</v>
      </c>
    </row>
    <row r="2472" spans="1:17" x14ac:dyDescent="0.25">
      <c r="A2472" s="3" t="s">
        <v>158</v>
      </c>
      <c r="B2472" s="3" t="s">
        <v>310</v>
      </c>
      <c r="C2472" s="3" t="s">
        <v>9</v>
      </c>
      <c r="D2472" s="3">
        <v>0.56000000000000005</v>
      </c>
      <c r="E2472" s="3">
        <v>0.48</v>
      </c>
      <c r="F2472" s="3" t="s">
        <v>264</v>
      </c>
      <c r="G2472" s="2">
        <v>1820</v>
      </c>
      <c r="H2472" s="3">
        <v>227.0523805256816</v>
      </c>
      <c r="I2472" s="3">
        <v>845221.60348559765</v>
      </c>
      <c r="J2472" s="3">
        <v>1745.2183249361462</v>
      </c>
      <c r="K2472" s="3">
        <v>1</v>
      </c>
      <c r="L2472" s="3">
        <f t="shared" si="146"/>
        <v>1745.2183249361462</v>
      </c>
      <c r="M2472" s="4">
        <f t="shared" si="148"/>
        <v>1745.2183249361462</v>
      </c>
      <c r="N2472" s="3">
        <v>249.17781707735912</v>
      </c>
      <c r="O2472" s="3">
        <v>1</v>
      </c>
      <c r="P2472" s="3">
        <f t="shared" si="147"/>
        <v>249.17781707735912</v>
      </c>
      <c r="Q2472" s="3">
        <f>P2472</f>
        <v>249.17781707735912</v>
      </c>
    </row>
    <row r="2473" spans="1:17" x14ac:dyDescent="0.25">
      <c r="A2473" s="3" t="s">
        <v>158</v>
      </c>
      <c r="B2473" s="3" t="s">
        <v>310</v>
      </c>
      <c r="C2473" s="3" t="s">
        <v>9</v>
      </c>
      <c r="D2473" s="3">
        <v>0.56000000000000005</v>
      </c>
      <c r="E2473" s="3">
        <v>0.48</v>
      </c>
      <c r="F2473" s="3" t="s">
        <v>264</v>
      </c>
      <c r="G2473" s="2">
        <v>1820</v>
      </c>
      <c r="H2473" s="3">
        <v>308.89277023385301</v>
      </c>
      <c r="I2473" s="3">
        <v>1185131.5203682072</v>
      </c>
      <c r="J2473" s="3">
        <v>2259.3002601013222</v>
      </c>
      <c r="K2473" s="3">
        <v>1</v>
      </c>
      <c r="L2473" s="3">
        <f t="shared" si="146"/>
        <v>2259.3002601013222</v>
      </c>
      <c r="M2473" s="4">
        <f t="shared" si="148"/>
        <v>2259.3002601013222</v>
      </c>
      <c r="N2473" s="3">
        <v>314.232082100333</v>
      </c>
      <c r="O2473" s="3">
        <v>1</v>
      </c>
      <c r="P2473" s="3">
        <f t="shared" si="147"/>
        <v>314.232082100333</v>
      </c>
      <c r="Q2473" s="3">
        <f>P2473</f>
        <v>314.232082100333</v>
      </c>
    </row>
    <row r="2474" spans="1:17" x14ac:dyDescent="0.25">
      <c r="A2474" s="3" t="s">
        <v>158</v>
      </c>
      <c r="B2474" s="3" t="s">
        <v>89</v>
      </c>
      <c r="C2474" s="3" t="s">
        <v>9</v>
      </c>
      <c r="D2474" s="3">
        <v>0.56000000000000005</v>
      </c>
      <c r="E2474" s="3">
        <v>0.48</v>
      </c>
      <c r="F2474" s="3" t="s">
        <v>296</v>
      </c>
      <c r="G2474" s="2">
        <v>1820</v>
      </c>
      <c r="H2474" s="3">
        <v>1.156357159589016E-2</v>
      </c>
      <c r="I2474" s="3">
        <v>29.929334159551935</v>
      </c>
      <c r="J2474" s="3">
        <v>7.0738032743747584E-2</v>
      </c>
      <c r="K2474" s="3">
        <v>1</v>
      </c>
      <c r="L2474" s="3">
        <f t="shared" si="146"/>
        <v>7.0738032743747584E-2</v>
      </c>
      <c r="M2474" s="4">
        <f t="shared" si="148"/>
        <v>7.0738032743747584E-2</v>
      </c>
      <c r="N2474" s="3">
        <v>1.0272276147637989E-2</v>
      </c>
      <c r="O2474" s="3">
        <v>1</v>
      </c>
      <c r="P2474" s="3">
        <f t="shared" si="147"/>
        <v>1.0272276147637989E-2</v>
      </c>
      <c r="Q2474" s="3">
        <f>P2474</f>
        <v>1.0272276147637989E-2</v>
      </c>
    </row>
    <row r="2475" spans="1:17" x14ac:dyDescent="0.25">
      <c r="A2475" s="3" t="s">
        <v>158</v>
      </c>
      <c r="B2475" s="3" t="s">
        <v>89</v>
      </c>
      <c r="C2475" s="3" t="s">
        <v>9</v>
      </c>
      <c r="D2475" s="3">
        <v>0.56000000000000005</v>
      </c>
      <c r="E2475" s="3">
        <v>0.48</v>
      </c>
      <c r="F2475" s="3" t="s">
        <v>296</v>
      </c>
      <c r="G2475" s="2">
        <v>1820</v>
      </c>
      <c r="H2475" s="3">
        <v>6.4063106455967374</v>
      </c>
      <c r="I2475" s="3">
        <v>24272.203447590633</v>
      </c>
      <c r="J2475" s="3">
        <v>51.356798465053259</v>
      </c>
      <c r="K2475" s="3">
        <v>1</v>
      </c>
      <c r="L2475" s="3">
        <f t="shared" si="146"/>
        <v>51.356798465053259</v>
      </c>
      <c r="M2475" s="4">
        <f t="shared" si="148"/>
        <v>51.356798465053259</v>
      </c>
      <c r="N2475" s="3">
        <v>7.3286688157451598</v>
      </c>
      <c r="O2475" s="3">
        <v>1</v>
      </c>
      <c r="P2475" s="3">
        <f t="shared" si="147"/>
        <v>7.3286688157451598</v>
      </c>
      <c r="Q2475" s="3">
        <f>P2475</f>
        <v>7.3286688157451598</v>
      </c>
    </row>
    <row r="2476" spans="1:17" x14ac:dyDescent="0.25">
      <c r="A2476" s="3" t="s">
        <v>158</v>
      </c>
      <c r="B2476" s="3" t="s">
        <v>89</v>
      </c>
      <c r="C2476" s="3" t="s">
        <v>9</v>
      </c>
      <c r="D2476" s="3">
        <v>0.56000000000000005</v>
      </c>
      <c r="E2476" s="3">
        <v>0.48</v>
      </c>
      <c r="F2476" s="3" t="s">
        <v>296</v>
      </c>
      <c r="G2476" s="2">
        <v>1820</v>
      </c>
      <c r="H2476" s="3">
        <v>0.2933307056138228</v>
      </c>
      <c r="I2476" s="3">
        <v>741.2167801152184</v>
      </c>
      <c r="J2476" s="3">
        <v>1.798789086860721</v>
      </c>
      <c r="K2476" s="3">
        <v>1</v>
      </c>
      <c r="L2476" s="3">
        <f t="shared" si="146"/>
        <v>1.798789086860721</v>
      </c>
      <c r="M2476" s="4">
        <f t="shared" si="148"/>
        <v>1.798789086860721</v>
      </c>
      <c r="N2476" s="3">
        <v>0.26239992935567713</v>
      </c>
      <c r="O2476" s="3">
        <v>1</v>
      </c>
      <c r="P2476" s="3">
        <f t="shared" si="147"/>
        <v>0.26239992935567713</v>
      </c>
      <c r="Q2476" s="3">
        <f>P2476</f>
        <v>0.26239992935567713</v>
      </c>
    </row>
    <row r="2477" spans="1:17" x14ac:dyDescent="0.25">
      <c r="A2477" s="3" t="s">
        <v>158</v>
      </c>
      <c r="B2477" s="3" t="s">
        <v>89</v>
      </c>
      <c r="C2477" s="3" t="s">
        <v>9</v>
      </c>
      <c r="D2477" s="3">
        <v>0.56000000000000005</v>
      </c>
      <c r="E2477" s="3">
        <v>0.48</v>
      </c>
      <c r="F2477" s="3" t="s">
        <v>296</v>
      </c>
      <c r="G2477" s="2">
        <v>1820</v>
      </c>
      <c r="H2477" s="3">
        <v>0.25228871076977549</v>
      </c>
      <c r="I2477" s="3">
        <v>852.88733249124448</v>
      </c>
      <c r="J2477" s="3">
        <v>1.8976972282617517</v>
      </c>
      <c r="K2477" s="3">
        <v>1</v>
      </c>
      <c r="L2477" s="3">
        <f t="shared" si="146"/>
        <v>1.8976972282617517</v>
      </c>
      <c r="M2477" s="4">
        <f t="shared" si="148"/>
        <v>1.8976972282617517</v>
      </c>
      <c r="N2477" s="3">
        <v>0.24916790638239283</v>
      </c>
      <c r="O2477" s="3">
        <v>1</v>
      </c>
      <c r="P2477" s="3">
        <f t="shared" si="147"/>
        <v>0.24916790638239283</v>
      </c>
      <c r="Q2477" s="3">
        <f>P2477</f>
        <v>0.24916790638239283</v>
      </c>
    </row>
    <row r="2478" spans="1:17" x14ac:dyDescent="0.25">
      <c r="A2478" s="3" t="s">
        <v>158</v>
      </c>
      <c r="B2478" s="3" t="s">
        <v>89</v>
      </c>
      <c r="C2478" s="3" t="s">
        <v>9</v>
      </c>
      <c r="D2478" s="3">
        <v>0.56000000000000005</v>
      </c>
      <c r="E2478" s="3">
        <v>0.48</v>
      </c>
      <c r="F2478" s="3" t="s">
        <v>296</v>
      </c>
      <c r="G2478" s="2">
        <v>1820</v>
      </c>
      <c r="H2478" s="3">
        <v>3.9498736238462763E-2</v>
      </c>
      <c r="I2478" s="3">
        <v>99.801138292145595</v>
      </c>
      <c r="J2478" s="3">
        <v>0.24459585111589424</v>
      </c>
      <c r="K2478" s="3">
        <v>1</v>
      </c>
      <c r="L2478" s="3">
        <f t="shared" si="146"/>
        <v>0.24459585111589424</v>
      </c>
      <c r="M2478" s="4">
        <f t="shared" si="148"/>
        <v>0.24459585111589424</v>
      </c>
      <c r="N2478" s="3">
        <v>3.0734744109162042E-2</v>
      </c>
      <c r="O2478" s="3">
        <v>1</v>
      </c>
      <c r="P2478" s="3">
        <f t="shared" si="147"/>
        <v>3.0734744109162042E-2</v>
      </c>
      <c r="Q2478" s="3">
        <f>P2478</f>
        <v>3.0734744109162042E-2</v>
      </c>
    </row>
    <row r="2479" spans="1:17" x14ac:dyDescent="0.25">
      <c r="A2479" s="3" t="s">
        <v>158</v>
      </c>
      <c r="B2479" s="3" t="s">
        <v>8</v>
      </c>
      <c r="C2479" s="3" t="s">
        <v>9</v>
      </c>
      <c r="D2479" s="3">
        <v>0.56000000000000005</v>
      </c>
      <c r="E2479" s="3">
        <v>0.48</v>
      </c>
      <c r="F2479" s="3" t="s">
        <v>250</v>
      </c>
      <c r="G2479" s="2">
        <v>1820</v>
      </c>
      <c r="H2479" s="3">
        <v>1.9162772984863055</v>
      </c>
      <c r="I2479" s="3">
        <v>7574.6389120007907</v>
      </c>
      <c r="J2479" s="3">
        <v>16.89291208044164</v>
      </c>
      <c r="K2479" s="3">
        <f>1-0.712</f>
        <v>0.28800000000000003</v>
      </c>
      <c r="L2479" s="3">
        <f t="shared" si="146"/>
        <v>4.8651586791671928</v>
      </c>
      <c r="M2479" s="4">
        <f t="shared" si="148"/>
        <v>4.8651586791671928</v>
      </c>
      <c r="N2479" s="3">
        <v>2.3942916814627702</v>
      </c>
      <c r="O2479" s="3">
        <f>1-0.531</f>
        <v>0.46899999999999997</v>
      </c>
      <c r="P2479" s="3">
        <f t="shared" si="147"/>
        <v>1.1229227986060391</v>
      </c>
      <c r="Q2479" s="3">
        <f>P2479</f>
        <v>1.1229227986060391</v>
      </c>
    </row>
    <row r="2480" spans="1:17" x14ac:dyDescent="0.25">
      <c r="A2480" s="3" t="s">
        <v>158</v>
      </c>
      <c r="B2480" s="3" t="s">
        <v>8</v>
      </c>
      <c r="C2480" s="3" t="s">
        <v>9</v>
      </c>
      <c r="D2480" s="3">
        <v>0.56000000000000005</v>
      </c>
      <c r="E2480" s="3">
        <v>0.48</v>
      </c>
      <c r="F2480" s="3" t="s">
        <v>250</v>
      </c>
      <c r="G2480" s="2">
        <v>1820</v>
      </c>
      <c r="H2480" s="3">
        <v>5.4026055095833516E-3</v>
      </c>
      <c r="I2480" s="3">
        <v>19.26367789791</v>
      </c>
      <c r="J2480" s="3">
        <v>4.4725865646775873E-2</v>
      </c>
      <c r="K2480" s="3">
        <f>1-0.712</f>
        <v>0.28800000000000003</v>
      </c>
      <c r="L2480" s="3">
        <f t="shared" si="146"/>
        <v>1.2881049306271453E-2</v>
      </c>
      <c r="M2480" s="4">
        <f t="shared" si="148"/>
        <v>1.2881049306271453E-2</v>
      </c>
      <c r="N2480" s="3">
        <v>5.6652167718135435E-3</v>
      </c>
      <c r="O2480" s="3">
        <f>1-0.531</f>
        <v>0.46899999999999997</v>
      </c>
      <c r="P2480" s="3">
        <f t="shared" si="147"/>
        <v>2.6569866659805516E-3</v>
      </c>
      <c r="Q2480" s="3">
        <f>P2480</f>
        <v>2.6569866659805516E-3</v>
      </c>
    </row>
    <row r="2481" spans="1:17" x14ac:dyDescent="0.25">
      <c r="A2481" s="3" t="s">
        <v>158</v>
      </c>
      <c r="B2481" s="3" t="s">
        <v>8</v>
      </c>
      <c r="C2481" s="3" t="s">
        <v>9</v>
      </c>
      <c r="D2481" s="3">
        <v>0.56000000000000005</v>
      </c>
      <c r="E2481" s="3">
        <v>0.48</v>
      </c>
      <c r="F2481" s="3" t="s">
        <v>250</v>
      </c>
      <c r="G2481" s="2">
        <v>1820</v>
      </c>
      <c r="H2481" s="3">
        <v>4.3789804249753201</v>
      </c>
      <c r="I2481" s="3">
        <v>16294.823155367021</v>
      </c>
      <c r="J2481" s="3">
        <v>34.482515797969235</v>
      </c>
      <c r="K2481" s="3">
        <f>1-0.712</f>
        <v>0.28800000000000003</v>
      </c>
      <c r="L2481" s="3">
        <f t="shared" si="146"/>
        <v>9.9309645498151404</v>
      </c>
      <c r="M2481" s="4">
        <f t="shared" si="148"/>
        <v>9.9309645498151404</v>
      </c>
      <c r="N2481" s="3">
        <v>4.9279766263254992</v>
      </c>
      <c r="O2481" s="3">
        <f>1-0.531</f>
        <v>0.46899999999999997</v>
      </c>
      <c r="P2481" s="3">
        <f t="shared" si="147"/>
        <v>2.3112210377466589</v>
      </c>
      <c r="Q2481" s="3">
        <f>P2481</f>
        <v>2.3112210377466589</v>
      </c>
    </row>
    <row r="2482" spans="1:17" x14ac:dyDescent="0.25">
      <c r="A2482" s="3" t="s">
        <v>158</v>
      </c>
      <c r="B2482" s="3" t="s">
        <v>310</v>
      </c>
      <c r="C2482" s="3" t="s">
        <v>9</v>
      </c>
      <c r="D2482" s="3">
        <v>0.56000000000000005</v>
      </c>
      <c r="E2482" s="3">
        <v>0.48</v>
      </c>
      <c r="F2482" s="3" t="s">
        <v>307</v>
      </c>
      <c r="G2482" s="2">
        <v>1820</v>
      </c>
      <c r="H2482" s="3">
        <v>14.519399117539908</v>
      </c>
      <c r="I2482" s="3">
        <v>54152.447426777951</v>
      </c>
      <c r="J2482" s="3">
        <v>116.15632253372516</v>
      </c>
      <c r="K2482" s="3">
        <v>1</v>
      </c>
      <c r="L2482" s="3">
        <f t="shared" si="146"/>
        <v>116.15632253372516</v>
      </c>
      <c r="M2482" s="4">
        <f t="shared" si="148"/>
        <v>116.15632253372516</v>
      </c>
      <c r="N2482" s="3">
        <v>16.311161540802242</v>
      </c>
      <c r="O2482" s="3">
        <v>1</v>
      </c>
      <c r="P2482" s="3">
        <f t="shared" si="147"/>
        <v>16.311161540802242</v>
      </c>
      <c r="Q2482" s="3">
        <f>P2482</f>
        <v>16.311161540802242</v>
      </c>
    </row>
    <row r="2483" spans="1:17" x14ac:dyDescent="0.25">
      <c r="A2483" s="3" t="s">
        <v>158</v>
      </c>
      <c r="B2483" s="3" t="s">
        <v>351</v>
      </c>
      <c r="C2483" s="3" t="s">
        <v>352</v>
      </c>
      <c r="D2483" s="3">
        <v>0.36</v>
      </c>
      <c r="E2483" s="3">
        <v>0.57999999999999996</v>
      </c>
      <c r="F2483" s="3" t="s">
        <v>272</v>
      </c>
      <c r="G2483" s="2">
        <v>1820</v>
      </c>
      <c r="H2483" s="3">
        <v>427.68805824139253</v>
      </c>
      <c r="I2483" s="3">
        <v>1524983.205992582</v>
      </c>
      <c r="J2483" s="3">
        <v>3217.197051267764</v>
      </c>
      <c r="K2483" s="3">
        <v>1</v>
      </c>
      <c r="L2483" s="3">
        <f t="shared" si="146"/>
        <v>3217.197051267764</v>
      </c>
      <c r="M2483" s="4">
        <f t="shared" si="148"/>
        <v>3217.197051267764</v>
      </c>
      <c r="N2483" s="3">
        <v>470.1098492253376</v>
      </c>
      <c r="O2483" s="3">
        <v>1</v>
      </c>
      <c r="P2483" s="3">
        <f t="shared" si="147"/>
        <v>470.1098492253376</v>
      </c>
      <c r="Q2483" s="3">
        <f>P2483</f>
        <v>470.1098492253376</v>
      </c>
    </row>
    <row r="2484" spans="1:17" x14ac:dyDescent="0.25">
      <c r="A2484" s="3" t="s">
        <v>158</v>
      </c>
      <c r="B2484" s="3" t="s">
        <v>8</v>
      </c>
      <c r="C2484" s="3" t="s">
        <v>9</v>
      </c>
      <c r="D2484" s="3">
        <v>0.56000000000000005</v>
      </c>
      <c r="E2484" s="3">
        <v>0.48</v>
      </c>
      <c r="F2484" s="3" t="s">
        <v>163</v>
      </c>
      <c r="G2484" s="2">
        <v>1820</v>
      </c>
      <c r="H2484" s="3">
        <v>2.4503604798458998</v>
      </c>
      <c r="I2484" s="3">
        <v>8940.2962156444155</v>
      </c>
      <c r="J2484" s="3">
        <v>17.980374212702554</v>
      </c>
      <c r="K2484" s="3">
        <v>1</v>
      </c>
      <c r="L2484" s="3">
        <f t="shared" si="146"/>
        <v>17.980374212702554</v>
      </c>
      <c r="M2484" s="4">
        <f t="shared" si="148"/>
        <v>17.980374212702554</v>
      </c>
      <c r="N2484" s="3">
        <v>2.4142055172331283</v>
      </c>
      <c r="O2484" s="3">
        <v>1</v>
      </c>
      <c r="P2484" s="3">
        <f t="shared" si="147"/>
        <v>2.4142055172331283</v>
      </c>
      <c r="Q2484" s="3">
        <f>P2484</f>
        <v>2.4142055172331283</v>
      </c>
    </row>
    <row r="2485" spans="1:17" x14ac:dyDescent="0.25">
      <c r="A2485" s="3" t="s">
        <v>158</v>
      </c>
      <c r="B2485" s="3" t="s">
        <v>89</v>
      </c>
      <c r="C2485" s="3" t="s">
        <v>9</v>
      </c>
      <c r="D2485" s="3">
        <v>0.56000000000000005</v>
      </c>
      <c r="E2485" s="3">
        <v>0.48</v>
      </c>
      <c r="F2485" s="3" t="s">
        <v>309</v>
      </c>
      <c r="G2485" s="2">
        <v>1820</v>
      </c>
      <c r="H2485" s="3">
        <v>206.61110360149632</v>
      </c>
      <c r="I2485" s="3">
        <v>784401.44596681267</v>
      </c>
      <c r="J2485" s="3">
        <v>1541.1010706437237</v>
      </c>
      <c r="K2485" s="3">
        <v>1</v>
      </c>
      <c r="L2485" s="3">
        <f t="shared" si="146"/>
        <v>1541.1010706437237</v>
      </c>
      <c r="M2485" s="4">
        <f t="shared" si="148"/>
        <v>1541.1010706437237</v>
      </c>
      <c r="N2485" s="3">
        <v>218.66180344711191</v>
      </c>
      <c r="O2485" s="3">
        <v>1</v>
      </c>
      <c r="P2485" s="3">
        <f t="shared" si="147"/>
        <v>218.66180344711191</v>
      </c>
      <c r="Q2485" s="3">
        <f>P2485</f>
        <v>218.66180344711191</v>
      </c>
    </row>
    <row r="2486" spans="1:17" x14ac:dyDescent="0.25">
      <c r="A2486" s="3" t="s">
        <v>158</v>
      </c>
      <c r="B2486" s="3" t="s">
        <v>310</v>
      </c>
      <c r="C2486" s="3" t="s">
        <v>9</v>
      </c>
      <c r="D2486" s="3">
        <v>0.56000000000000005</v>
      </c>
      <c r="E2486" s="3">
        <v>0.48</v>
      </c>
      <c r="F2486" s="3" t="s">
        <v>350</v>
      </c>
      <c r="G2486" s="2">
        <v>1820</v>
      </c>
      <c r="H2486" s="3">
        <v>141.9213184861768</v>
      </c>
      <c r="I2486" s="3">
        <v>504813.62837382039</v>
      </c>
      <c r="J2486" s="3">
        <v>898.28405600760891</v>
      </c>
      <c r="K2486" s="3">
        <v>1</v>
      </c>
      <c r="L2486" s="3">
        <f t="shared" si="146"/>
        <v>898.28405600760891</v>
      </c>
      <c r="M2486" s="4">
        <f t="shared" si="148"/>
        <v>898.28405600760891</v>
      </c>
      <c r="N2486" s="3">
        <v>126.30522327674129</v>
      </c>
      <c r="O2486" s="3">
        <v>1</v>
      </c>
      <c r="P2486" s="3">
        <f t="shared" si="147"/>
        <v>126.30522327674129</v>
      </c>
      <c r="Q2486" s="3">
        <f>P2486</f>
        <v>126.30522327674129</v>
      </c>
    </row>
    <row r="2487" spans="1:17" x14ac:dyDescent="0.25">
      <c r="A2487" s="3" t="s">
        <v>158</v>
      </c>
      <c r="B2487" s="3" t="s">
        <v>89</v>
      </c>
      <c r="C2487" s="3" t="s">
        <v>9</v>
      </c>
      <c r="D2487" s="3">
        <v>0.56000000000000005</v>
      </c>
      <c r="E2487" s="3">
        <v>0.48</v>
      </c>
      <c r="F2487" s="3" t="s">
        <v>17</v>
      </c>
      <c r="G2487" s="2">
        <v>2000</v>
      </c>
      <c r="H2487" s="3">
        <v>9.6511879042790732E-4</v>
      </c>
      <c r="I2487" s="3">
        <v>3.5909206382859757</v>
      </c>
      <c r="J2487" s="3">
        <v>8.0358087901866472E-3</v>
      </c>
      <c r="K2487" s="3">
        <v>1</v>
      </c>
      <c r="L2487" s="3">
        <f t="shared" si="146"/>
        <v>8.0358087901866472E-3</v>
      </c>
      <c r="M2487" s="4">
        <f t="shared" si="148"/>
        <v>8.0358087901866472E-3</v>
      </c>
      <c r="N2487" s="3">
        <v>1.1758574205070226E-3</v>
      </c>
      <c r="O2487" s="3">
        <v>1</v>
      </c>
      <c r="P2487" s="3">
        <f t="shared" si="147"/>
        <v>1.1758574205070226E-3</v>
      </c>
      <c r="Q2487" s="3">
        <f>P2487</f>
        <v>1.1758574205070226E-3</v>
      </c>
    </row>
    <row r="2488" spans="1:17" x14ac:dyDescent="0.25">
      <c r="A2488" s="3" t="s">
        <v>158</v>
      </c>
      <c r="B2488" s="3" t="s">
        <v>310</v>
      </c>
      <c r="C2488" s="3" t="s">
        <v>9</v>
      </c>
      <c r="D2488" s="3">
        <v>0.56000000000000005</v>
      </c>
      <c r="E2488" s="3">
        <v>0.48</v>
      </c>
      <c r="F2488" s="3" t="s">
        <v>17</v>
      </c>
      <c r="G2488" s="2">
        <v>2000</v>
      </c>
      <c r="H2488" s="3">
        <v>1.109529075305976E-3</v>
      </c>
      <c r="I2488" s="3">
        <v>4.0151655382071754</v>
      </c>
      <c r="J2488" s="3">
        <v>8.0569539304553399E-3</v>
      </c>
      <c r="K2488" s="3">
        <v>1</v>
      </c>
      <c r="L2488" s="3">
        <f t="shared" si="146"/>
        <v>8.0569539304553399E-3</v>
      </c>
      <c r="M2488" s="4">
        <f t="shared" si="148"/>
        <v>8.0569539304553399E-3</v>
      </c>
      <c r="N2488" s="3">
        <v>1.0906124007510466E-3</v>
      </c>
      <c r="O2488" s="3">
        <v>1</v>
      </c>
      <c r="P2488" s="3">
        <f t="shared" si="147"/>
        <v>1.0906124007510466E-3</v>
      </c>
      <c r="Q2488" s="3">
        <f>P2488</f>
        <v>1.0906124007510466E-3</v>
      </c>
    </row>
    <row r="2489" spans="1:17" x14ac:dyDescent="0.25">
      <c r="A2489" s="3" t="s">
        <v>158</v>
      </c>
      <c r="B2489" s="3" t="s">
        <v>89</v>
      </c>
      <c r="C2489" s="3" t="s">
        <v>9</v>
      </c>
      <c r="D2489" s="3">
        <v>0.56000000000000005</v>
      </c>
      <c r="E2489" s="3">
        <v>0.48</v>
      </c>
      <c r="F2489" s="3" t="s">
        <v>17</v>
      </c>
      <c r="G2489" s="2">
        <v>2000</v>
      </c>
      <c r="H2489" s="3">
        <v>7.362263880281969E-4</v>
      </c>
      <c r="I2489" s="3">
        <v>2.7425958550290694</v>
      </c>
      <c r="J2489" s="3">
        <v>6.3297916809780487E-3</v>
      </c>
      <c r="K2489" s="3">
        <v>1</v>
      </c>
      <c r="L2489" s="3">
        <f t="shared" si="146"/>
        <v>6.3297916809780487E-3</v>
      </c>
      <c r="M2489" s="4">
        <f t="shared" si="148"/>
        <v>6.3297916809780487E-3</v>
      </c>
      <c r="N2489" s="3">
        <v>9.2420233181884036E-4</v>
      </c>
      <c r="O2489" s="3">
        <v>1</v>
      </c>
      <c r="P2489" s="3">
        <f t="shared" si="147"/>
        <v>9.2420233181884036E-4</v>
      </c>
      <c r="Q2489" s="3">
        <f>P2489</f>
        <v>9.2420233181884036E-4</v>
      </c>
    </row>
    <row r="2490" spans="1:17" x14ac:dyDescent="0.25">
      <c r="A2490" s="3" t="s">
        <v>158</v>
      </c>
      <c r="B2490" s="3" t="s">
        <v>8</v>
      </c>
      <c r="C2490" s="3" t="s">
        <v>9</v>
      </c>
      <c r="D2490" s="3">
        <v>0.56000000000000005</v>
      </c>
      <c r="E2490" s="3">
        <v>0.48</v>
      </c>
      <c r="F2490" s="3" t="s">
        <v>11</v>
      </c>
      <c r="G2490" s="2">
        <v>1830</v>
      </c>
      <c r="H2490" s="3">
        <v>16.206730940742496</v>
      </c>
      <c r="I2490" s="3">
        <v>56248.569440270629</v>
      </c>
      <c r="J2490" s="3">
        <v>102.40606976114796</v>
      </c>
      <c r="K2490" s="3">
        <v>1</v>
      </c>
      <c r="L2490" s="3">
        <f t="shared" si="146"/>
        <v>102.40606976114796</v>
      </c>
      <c r="M2490" s="4">
        <f t="shared" si="148"/>
        <v>102.40606976114796</v>
      </c>
      <c r="N2490" s="3">
        <v>13.554762928442578</v>
      </c>
      <c r="O2490" s="3">
        <v>1</v>
      </c>
      <c r="P2490" s="3">
        <f t="shared" si="147"/>
        <v>13.554762928442578</v>
      </c>
      <c r="Q2490" s="3">
        <f>P2490</f>
        <v>13.554762928442578</v>
      </c>
    </row>
    <row r="2491" spans="1:17" x14ac:dyDescent="0.25">
      <c r="A2491" s="3" t="s">
        <v>158</v>
      </c>
      <c r="B2491" s="3" t="s">
        <v>8</v>
      </c>
      <c r="C2491" s="3" t="s">
        <v>9</v>
      </c>
      <c r="D2491" s="3">
        <v>0.56000000000000005</v>
      </c>
      <c r="E2491" s="3">
        <v>0.48</v>
      </c>
      <c r="F2491" s="3" t="s">
        <v>19</v>
      </c>
      <c r="G2491" s="2">
        <v>1840</v>
      </c>
      <c r="H2491" s="3">
        <v>0.1053567808933521</v>
      </c>
      <c r="I2491" s="3">
        <v>329.86922139119804</v>
      </c>
      <c r="J2491" s="3">
        <v>0.75357625439816389</v>
      </c>
      <c r="K2491" s="3">
        <v>1</v>
      </c>
      <c r="L2491" s="3">
        <f t="shared" si="146"/>
        <v>0.75357625439816389</v>
      </c>
      <c r="M2491" s="4">
        <f t="shared" si="148"/>
        <v>0.75357625439816389</v>
      </c>
      <c r="N2491" s="3">
        <v>0.10051405810265554</v>
      </c>
      <c r="O2491" s="3">
        <v>1</v>
      </c>
      <c r="P2491" s="3">
        <f t="shared" si="147"/>
        <v>0.10051405810265554</v>
      </c>
      <c r="Q2491" s="3">
        <f>P2491</f>
        <v>0.10051405810265554</v>
      </c>
    </row>
    <row r="2492" spans="1:17" x14ac:dyDescent="0.25">
      <c r="A2492" s="3" t="s">
        <v>158</v>
      </c>
      <c r="B2492" s="3" t="s">
        <v>310</v>
      </c>
      <c r="C2492" s="3" t="s">
        <v>9</v>
      </c>
      <c r="D2492" s="3">
        <v>0.56000000000000005</v>
      </c>
      <c r="E2492" s="3">
        <v>0.48</v>
      </c>
      <c r="F2492" s="3" t="s">
        <v>19</v>
      </c>
      <c r="G2492" s="2">
        <v>1840</v>
      </c>
      <c r="H2492" s="3">
        <v>2.5803411596010242</v>
      </c>
      <c r="I2492" s="3">
        <v>8532.2214068174799</v>
      </c>
      <c r="J2492" s="3">
        <v>18.597760121794057</v>
      </c>
      <c r="K2492" s="3">
        <v>1</v>
      </c>
      <c r="L2492" s="3">
        <f t="shared" si="146"/>
        <v>18.597760121794057</v>
      </c>
      <c r="M2492" s="4">
        <f t="shared" si="148"/>
        <v>18.597760121794057</v>
      </c>
      <c r="N2492" s="3">
        <v>2.6219335555969669</v>
      </c>
      <c r="O2492" s="3">
        <v>1</v>
      </c>
      <c r="P2492" s="3">
        <f t="shared" si="147"/>
        <v>2.6219335555969669</v>
      </c>
      <c r="Q2492" s="3">
        <f>P2492</f>
        <v>2.6219335555969669</v>
      </c>
    </row>
    <row r="2493" spans="1:17" x14ac:dyDescent="0.25">
      <c r="A2493" s="3" t="s">
        <v>158</v>
      </c>
      <c r="B2493" s="3" t="s">
        <v>310</v>
      </c>
      <c r="C2493" s="3" t="s">
        <v>9</v>
      </c>
      <c r="D2493" s="3">
        <v>0.56000000000000005</v>
      </c>
      <c r="E2493" s="3">
        <v>0.48</v>
      </c>
      <c r="F2493" s="3" t="s">
        <v>19</v>
      </c>
      <c r="G2493" s="2">
        <v>1840</v>
      </c>
      <c r="H2493" s="3">
        <v>7.3597577657704409</v>
      </c>
      <c r="I2493" s="3">
        <v>22275.323358505371</v>
      </c>
      <c r="J2493" s="3">
        <v>48.441694193582322</v>
      </c>
      <c r="K2493" s="3">
        <v>1</v>
      </c>
      <c r="L2493" s="3">
        <f t="shared" si="146"/>
        <v>48.441694193582322</v>
      </c>
      <c r="M2493" s="4">
        <f t="shared" si="148"/>
        <v>48.441694193582322</v>
      </c>
      <c r="N2493" s="3">
        <v>6.8841596421438664</v>
      </c>
      <c r="O2493" s="3">
        <v>1</v>
      </c>
      <c r="P2493" s="3">
        <f t="shared" si="147"/>
        <v>6.8841596421438664</v>
      </c>
      <c r="Q2493" s="3">
        <f>P2493</f>
        <v>6.8841596421438664</v>
      </c>
    </row>
    <row r="2494" spans="1:17" x14ac:dyDescent="0.25">
      <c r="A2494" s="3" t="s">
        <v>158</v>
      </c>
      <c r="B2494" s="3" t="s">
        <v>351</v>
      </c>
      <c r="C2494" s="3" t="s">
        <v>352</v>
      </c>
      <c r="D2494" s="3">
        <v>0.36</v>
      </c>
      <c r="E2494" s="3">
        <v>0.57999999999999996</v>
      </c>
      <c r="F2494" s="3" t="s">
        <v>360</v>
      </c>
      <c r="G2494" s="2">
        <v>1840</v>
      </c>
      <c r="H2494" s="3">
        <v>14.54182714685234</v>
      </c>
      <c r="I2494" s="3">
        <v>50643.358030676995</v>
      </c>
      <c r="J2494" s="3">
        <v>103.42929843137553</v>
      </c>
      <c r="K2494" s="3">
        <v>1</v>
      </c>
      <c r="L2494" s="3">
        <f t="shared" si="146"/>
        <v>103.42929843137553</v>
      </c>
      <c r="M2494" s="4">
        <f t="shared" si="148"/>
        <v>103.42929843137553</v>
      </c>
      <c r="N2494" s="3">
        <v>14.257290744268227</v>
      </c>
      <c r="O2494" s="3">
        <v>1</v>
      </c>
      <c r="P2494" s="3">
        <f t="shared" si="147"/>
        <v>14.257290744268227</v>
      </c>
      <c r="Q2494" s="3">
        <f>P2494</f>
        <v>14.257290744268227</v>
      </c>
    </row>
    <row r="2495" spans="1:17" x14ac:dyDescent="0.25">
      <c r="A2495" s="3" t="s">
        <v>158</v>
      </c>
      <c r="B2495" s="3" t="s">
        <v>8</v>
      </c>
      <c r="C2495" s="3" t="s">
        <v>9</v>
      </c>
      <c r="D2495" s="3">
        <v>0.56000000000000005</v>
      </c>
      <c r="E2495" s="3">
        <v>0.48</v>
      </c>
      <c r="F2495" s="3" t="s">
        <v>11</v>
      </c>
      <c r="G2495" s="2">
        <v>1840</v>
      </c>
      <c r="H2495" s="3">
        <v>4.5585100314701448</v>
      </c>
      <c r="I2495" s="3">
        <v>15353.437116795254</v>
      </c>
      <c r="J2495" s="3">
        <v>35.319556991163211</v>
      </c>
      <c r="K2495" s="3">
        <v>1</v>
      </c>
      <c r="L2495" s="3">
        <f t="shared" si="146"/>
        <v>35.319556991163211</v>
      </c>
      <c r="M2495" s="4">
        <f t="shared" si="148"/>
        <v>35.319556991163211</v>
      </c>
      <c r="N2495" s="3">
        <v>5.0738570364677527</v>
      </c>
      <c r="O2495" s="3">
        <v>1</v>
      </c>
      <c r="P2495" s="3">
        <f t="shared" si="147"/>
        <v>5.0738570364677527</v>
      </c>
      <c r="Q2495" s="3">
        <f>P2495</f>
        <v>5.0738570364677527</v>
      </c>
    </row>
    <row r="2496" spans="1:17" x14ac:dyDescent="0.25">
      <c r="A2496" s="3" t="s">
        <v>158</v>
      </c>
      <c r="B2496" s="3" t="s">
        <v>8</v>
      </c>
      <c r="C2496" s="3" t="s">
        <v>9</v>
      </c>
      <c r="D2496" s="3">
        <v>0.56000000000000005</v>
      </c>
      <c r="E2496" s="3">
        <v>0.48</v>
      </c>
      <c r="F2496" s="3" t="s">
        <v>11</v>
      </c>
      <c r="G2496" s="2">
        <v>1840</v>
      </c>
      <c r="H2496" s="3">
        <v>0.41063220035780362</v>
      </c>
      <c r="I2496" s="3">
        <v>1339.1778351072603</v>
      </c>
      <c r="J2496" s="3">
        <v>3.341338894276654</v>
      </c>
      <c r="K2496" s="3">
        <v>1</v>
      </c>
      <c r="L2496" s="3">
        <f t="shared" si="146"/>
        <v>3.341338894276654</v>
      </c>
      <c r="M2496" s="4">
        <f t="shared" si="148"/>
        <v>3.341338894276654</v>
      </c>
      <c r="N2496" s="3">
        <v>0.49422440668714018</v>
      </c>
      <c r="O2496" s="3">
        <v>1</v>
      </c>
      <c r="P2496" s="3">
        <f t="shared" si="147"/>
        <v>0.49422440668714018</v>
      </c>
      <c r="Q2496" s="3">
        <f>P2496</f>
        <v>0.49422440668714018</v>
      </c>
    </row>
    <row r="2497" spans="1:17" x14ac:dyDescent="0.25">
      <c r="A2497" s="3" t="s">
        <v>158</v>
      </c>
      <c r="B2497" s="3" t="s">
        <v>8</v>
      </c>
      <c r="C2497" s="3" t="s">
        <v>9</v>
      </c>
      <c r="D2497" s="3">
        <v>0.56000000000000005</v>
      </c>
      <c r="E2497" s="3">
        <v>0.48</v>
      </c>
      <c r="F2497" s="3" t="s">
        <v>183</v>
      </c>
      <c r="G2497" s="2">
        <v>1840</v>
      </c>
      <c r="H2497" s="3">
        <v>3.1665747411569809</v>
      </c>
      <c r="I2497" s="3">
        <v>10691.882248202199</v>
      </c>
      <c r="J2497" s="3">
        <v>23.122829866447603</v>
      </c>
      <c r="K2497" s="3">
        <v>1</v>
      </c>
      <c r="L2497" s="3">
        <f t="shared" si="146"/>
        <v>23.122829866447603</v>
      </c>
      <c r="M2497" s="4">
        <f t="shared" si="148"/>
        <v>23.122829866447603</v>
      </c>
      <c r="N2497" s="3">
        <v>3.201370052742559</v>
      </c>
      <c r="O2497" s="3">
        <v>1</v>
      </c>
      <c r="P2497" s="3">
        <f t="shared" si="147"/>
        <v>3.201370052742559</v>
      </c>
      <c r="Q2497" s="3">
        <f>P2497</f>
        <v>3.201370052742559</v>
      </c>
    </row>
    <row r="2498" spans="1:17" x14ac:dyDescent="0.25">
      <c r="A2498" s="3" t="s">
        <v>158</v>
      </c>
      <c r="B2498" s="3" t="s">
        <v>310</v>
      </c>
      <c r="C2498" s="3" t="s">
        <v>9</v>
      </c>
      <c r="D2498" s="3">
        <v>0.56000000000000005</v>
      </c>
      <c r="E2498" s="3">
        <v>0.48</v>
      </c>
      <c r="F2498" s="3" t="s">
        <v>320</v>
      </c>
      <c r="G2498" s="2">
        <v>1840</v>
      </c>
      <c r="H2498" s="3">
        <v>10.358367373184967</v>
      </c>
      <c r="I2498" s="3">
        <v>36888.608178546951</v>
      </c>
      <c r="J2498" s="3">
        <v>90.835698230612479</v>
      </c>
      <c r="K2498" s="3">
        <v>1</v>
      </c>
      <c r="L2498" s="3">
        <f t="shared" ref="L2498:L2561" si="149">J2498*K2498</f>
        <v>90.835698230612479</v>
      </c>
      <c r="M2498" s="4">
        <f t="shared" si="148"/>
        <v>90.835698230612479</v>
      </c>
      <c r="N2498" s="3">
        <v>13.045870974294267</v>
      </c>
      <c r="O2498" s="3">
        <v>1</v>
      </c>
      <c r="P2498" s="3">
        <f t="shared" ref="P2498:P2561" si="150">N2498*O2498</f>
        <v>13.045870974294267</v>
      </c>
      <c r="Q2498" s="3">
        <f>P2498</f>
        <v>13.045870974294267</v>
      </c>
    </row>
    <row r="2499" spans="1:17" x14ac:dyDescent="0.25">
      <c r="A2499" s="3" t="s">
        <v>158</v>
      </c>
      <c r="B2499" s="3" t="s">
        <v>89</v>
      </c>
      <c r="C2499" s="3" t="s">
        <v>9</v>
      </c>
      <c r="D2499" s="3">
        <v>0.56000000000000005</v>
      </c>
      <c r="E2499" s="3">
        <v>0.48</v>
      </c>
      <c r="F2499" s="3" t="s">
        <v>277</v>
      </c>
      <c r="G2499" s="2">
        <v>1840</v>
      </c>
      <c r="H2499" s="3">
        <v>0.68090720924486869</v>
      </c>
      <c r="I2499" s="3">
        <v>2728.2131372065101</v>
      </c>
      <c r="J2499" s="3">
        <v>5.8352476352380629</v>
      </c>
      <c r="K2499" s="3">
        <v>1</v>
      </c>
      <c r="L2499" s="3">
        <f t="shared" si="149"/>
        <v>5.8352476352380629</v>
      </c>
      <c r="M2499" s="4">
        <f t="shared" si="148"/>
        <v>5.8352476352380629</v>
      </c>
      <c r="N2499" s="3">
        <v>0.82049727608937117</v>
      </c>
      <c r="O2499" s="3">
        <v>1</v>
      </c>
      <c r="P2499" s="3">
        <f t="shared" si="150"/>
        <v>0.82049727608937117</v>
      </c>
      <c r="Q2499" s="3">
        <f>P2499</f>
        <v>0.82049727608937117</v>
      </c>
    </row>
    <row r="2500" spans="1:17" x14ac:dyDescent="0.25">
      <c r="A2500" s="3" t="s">
        <v>158</v>
      </c>
      <c r="B2500" s="3" t="s">
        <v>351</v>
      </c>
      <c r="C2500" s="3" t="s">
        <v>352</v>
      </c>
      <c r="D2500" s="3">
        <v>0.36</v>
      </c>
      <c r="E2500" s="3">
        <v>0.57999999999999996</v>
      </c>
      <c r="F2500" s="3" t="s">
        <v>283</v>
      </c>
      <c r="G2500" s="2">
        <v>1840</v>
      </c>
      <c r="H2500" s="3">
        <v>12.330236844387477</v>
      </c>
      <c r="I2500" s="3">
        <v>46094.52760548253</v>
      </c>
      <c r="J2500" s="3">
        <v>95.798709226130939</v>
      </c>
      <c r="K2500" s="3">
        <v>1</v>
      </c>
      <c r="L2500" s="3">
        <f t="shared" si="149"/>
        <v>95.798709226130939</v>
      </c>
      <c r="M2500" s="4">
        <f t="shared" si="148"/>
        <v>95.798709226130939</v>
      </c>
      <c r="N2500" s="3">
        <v>12.843761961146507</v>
      </c>
      <c r="O2500" s="3">
        <v>1</v>
      </c>
      <c r="P2500" s="3">
        <f t="shared" si="150"/>
        <v>12.843761961146507</v>
      </c>
      <c r="Q2500" s="3">
        <f>P2500</f>
        <v>12.843761961146507</v>
      </c>
    </row>
    <row r="2501" spans="1:17" x14ac:dyDescent="0.25">
      <c r="A2501" s="3" t="s">
        <v>158</v>
      </c>
      <c r="B2501" s="3" t="s">
        <v>89</v>
      </c>
      <c r="C2501" s="3" t="s">
        <v>9</v>
      </c>
      <c r="D2501" s="3">
        <v>0.56000000000000005</v>
      </c>
      <c r="E2501" s="3">
        <v>0.48</v>
      </c>
      <c r="F2501" s="3" t="s">
        <v>283</v>
      </c>
      <c r="G2501" s="2">
        <v>1840</v>
      </c>
      <c r="H2501" s="3">
        <v>3.3590061047736638E-2</v>
      </c>
      <c r="I2501" s="3">
        <v>80.881822024022313</v>
      </c>
      <c r="J2501" s="3">
        <v>0.18210190512041102</v>
      </c>
      <c r="K2501" s="3">
        <v>1</v>
      </c>
      <c r="L2501" s="3">
        <f t="shared" si="149"/>
        <v>0.18210190512041102</v>
      </c>
      <c r="M2501" s="4">
        <f t="shared" si="148"/>
        <v>0.18210190512041102</v>
      </c>
      <c r="N2501" s="3">
        <v>2.4430584349111387E-2</v>
      </c>
      <c r="O2501" s="3">
        <v>1</v>
      </c>
      <c r="P2501" s="3">
        <f t="shared" si="150"/>
        <v>2.4430584349111387E-2</v>
      </c>
      <c r="Q2501" s="3">
        <f>P2501</f>
        <v>2.4430584349111387E-2</v>
      </c>
    </row>
    <row r="2502" spans="1:17" x14ac:dyDescent="0.25">
      <c r="A2502" s="3" t="s">
        <v>158</v>
      </c>
      <c r="B2502" s="3" t="s">
        <v>310</v>
      </c>
      <c r="C2502" s="3" t="s">
        <v>9</v>
      </c>
      <c r="D2502" s="3">
        <v>0.56000000000000005</v>
      </c>
      <c r="E2502" s="3">
        <v>0.48</v>
      </c>
      <c r="F2502" s="3" t="s">
        <v>283</v>
      </c>
      <c r="G2502" s="2">
        <v>1840</v>
      </c>
      <c r="H2502" s="3">
        <v>0.84943417950608979</v>
      </c>
      <c r="I2502" s="3">
        <v>2418.3440170260251</v>
      </c>
      <c r="J2502" s="3">
        <v>5.4375002802160157</v>
      </c>
      <c r="K2502" s="3">
        <v>1</v>
      </c>
      <c r="L2502" s="3">
        <f t="shared" si="149"/>
        <v>5.4375002802160157</v>
      </c>
      <c r="M2502" s="4">
        <f t="shared" si="148"/>
        <v>5.4375002802160157</v>
      </c>
      <c r="N2502" s="3">
        <v>0.76398057750086412</v>
      </c>
      <c r="O2502" s="3">
        <v>1</v>
      </c>
      <c r="P2502" s="3">
        <f t="shared" si="150"/>
        <v>0.76398057750086412</v>
      </c>
      <c r="Q2502" s="3">
        <f>P2502</f>
        <v>0.76398057750086412</v>
      </c>
    </row>
    <row r="2503" spans="1:17" x14ac:dyDescent="0.25">
      <c r="A2503" s="3" t="s">
        <v>158</v>
      </c>
      <c r="B2503" s="3" t="s">
        <v>89</v>
      </c>
      <c r="C2503" s="3" t="s">
        <v>9</v>
      </c>
      <c r="D2503" s="3">
        <v>0.56000000000000005</v>
      </c>
      <c r="E2503" s="3">
        <v>0.48</v>
      </c>
      <c r="F2503" s="3" t="s">
        <v>283</v>
      </c>
      <c r="G2503" s="2">
        <v>1840</v>
      </c>
      <c r="H2503" s="3">
        <v>1.132364294611504</v>
      </c>
      <c r="I2503" s="3">
        <v>3826.2651775454019</v>
      </c>
      <c r="J2503" s="3">
        <v>8.2126843523896333</v>
      </c>
      <c r="K2503" s="3">
        <v>1</v>
      </c>
      <c r="L2503" s="3">
        <f t="shared" si="149"/>
        <v>8.2126843523896333</v>
      </c>
      <c r="M2503" s="4">
        <f t="shared" si="148"/>
        <v>8.2126843523896333</v>
      </c>
      <c r="N2503" s="3">
        <v>1.1376520034591477</v>
      </c>
      <c r="O2503" s="3">
        <v>1</v>
      </c>
      <c r="P2503" s="3">
        <f t="shared" si="150"/>
        <v>1.1376520034591477</v>
      </c>
      <c r="Q2503" s="3">
        <f>P2503</f>
        <v>1.1376520034591477</v>
      </c>
    </row>
    <row r="2504" spans="1:17" x14ac:dyDescent="0.25">
      <c r="A2504" s="3" t="s">
        <v>158</v>
      </c>
      <c r="B2504" s="3" t="s">
        <v>310</v>
      </c>
      <c r="C2504" s="3" t="s">
        <v>9</v>
      </c>
      <c r="D2504" s="3">
        <v>0.56000000000000005</v>
      </c>
      <c r="E2504" s="3">
        <v>0.48</v>
      </c>
      <c r="F2504" s="3" t="s">
        <v>283</v>
      </c>
      <c r="G2504" s="2">
        <v>1840</v>
      </c>
      <c r="H2504" s="3">
        <v>0.12280519912013142</v>
      </c>
      <c r="I2504" s="3">
        <v>407.89784098336855</v>
      </c>
      <c r="J2504" s="3">
        <v>1.1159218462743268</v>
      </c>
      <c r="K2504" s="3">
        <v>1</v>
      </c>
      <c r="L2504" s="3">
        <f t="shared" si="149"/>
        <v>1.1159218462743268</v>
      </c>
      <c r="M2504" s="4">
        <f t="shared" si="148"/>
        <v>1.1159218462743268</v>
      </c>
      <c r="N2504" s="3">
        <v>0.18733910065671056</v>
      </c>
      <c r="O2504" s="3">
        <v>1</v>
      </c>
      <c r="P2504" s="3">
        <f t="shared" si="150"/>
        <v>0.18733910065671056</v>
      </c>
      <c r="Q2504" s="3">
        <f>P2504</f>
        <v>0.18733910065671056</v>
      </c>
    </row>
    <row r="2505" spans="1:17" x14ac:dyDescent="0.25">
      <c r="A2505" s="3" t="s">
        <v>158</v>
      </c>
      <c r="B2505" s="3" t="s">
        <v>351</v>
      </c>
      <c r="C2505" s="3" t="s">
        <v>352</v>
      </c>
      <c r="D2505" s="3">
        <v>0.36</v>
      </c>
      <c r="E2505" s="3">
        <v>0.57999999999999996</v>
      </c>
      <c r="F2505" s="3" t="s">
        <v>283</v>
      </c>
      <c r="G2505" s="2">
        <v>1840</v>
      </c>
      <c r="H2505" s="3">
        <v>4.0017343581423264</v>
      </c>
      <c r="I2505" s="3">
        <v>15728.640533027505</v>
      </c>
      <c r="J2505" s="3">
        <v>32.285188892985886</v>
      </c>
      <c r="K2505" s="3">
        <v>1</v>
      </c>
      <c r="L2505" s="3">
        <f t="shared" si="149"/>
        <v>32.285188892985886</v>
      </c>
      <c r="M2505" s="4">
        <f t="shared" si="148"/>
        <v>32.285188892985886</v>
      </c>
      <c r="N2505" s="3">
        <v>4.3918700282944005</v>
      </c>
      <c r="O2505" s="3">
        <v>1</v>
      </c>
      <c r="P2505" s="3">
        <f t="shared" si="150"/>
        <v>4.3918700282944005</v>
      </c>
      <c r="Q2505" s="3">
        <f>P2505</f>
        <v>4.3918700282944005</v>
      </c>
    </row>
    <row r="2506" spans="1:17" x14ac:dyDescent="0.25">
      <c r="A2506" s="3" t="s">
        <v>158</v>
      </c>
      <c r="B2506" s="3" t="s">
        <v>310</v>
      </c>
      <c r="C2506" s="3" t="s">
        <v>9</v>
      </c>
      <c r="D2506" s="3">
        <v>0.56000000000000005</v>
      </c>
      <c r="E2506" s="3">
        <v>0.48</v>
      </c>
      <c r="F2506" s="3" t="s">
        <v>59</v>
      </c>
      <c r="G2506" s="2">
        <v>1840</v>
      </c>
      <c r="H2506" s="3">
        <v>0.34100941966300874</v>
      </c>
      <c r="I2506" s="3">
        <v>1321.3536665489928</v>
      </c>
      <c r="J2506" s="3">
        <v>3.0146308468854874</v>
      </c>
      <c r="K2506" s="3">
        <v>1</v>
      </c>
      <c r="L2506" s="3">
        <f t="shared" si="149"/>
        <v>3.0146308468854874</v>
      </c>
      <c r="M2506" s="4">
        <f t="shared" si="148"/>
        <v>3.0146308468854874</v>
      </c>
      <c r="N2506" s="3">
        <v>0.41865643737554037</v>
      </c>
      <c r="O2506" s="3">
        <v>1</v>
      </c>
      <c r="P2506" s="3">
        <f t="shared" si="150"/>
        <v>0.41865643737554037</v>
      </c>
      <c r="Q2506" s="3">
        <f>P2506</f>
        <v>0.41865643737554037</v>
      </c>
    </row>
    <row r="2507" spans="1:17" x14ac:dyDescent="0.25">
      <c r="A2507" s="3" t="s">
        <v>158</v>
      </c>
      <c r="B2507" s="3" t="s">
        <v>8</v>
      </c>
      <c r="C2507" s="3" t="s">
        <v>9</v>
      </c>
      <c r="D2507" s="3">
        <v>0.56000000000000005</v>
      </c>
      <c r="E2507" s="3">
        <v>0.48</v>
      </c>
      <c r="F2507" s="3" t="s">
        <v>59</v>
      </c>
      <c r="G2507" s="2">
        <v>1840</v>
      </c>
      <c r="H2507" s="3">
        <v>0.28646855364675577</v>
      </c>
      <c r="I2507" s="3">
        <v>1052.8101540461191</v>
      </c>
      <c r="J2507" s="3">
        <v>2.3131537745854844</v>
      </c>
      <c r="K2507" s="3">
        <v>1</v>
      </c>
      <c r="L2507" s="3">
        <f t="shared" si="149"/>
        <v>2.3131537745854844</v>
      </c>
      <c r="M2507" s="4">
        <f t="shared" si="148"/>
        <v>2.3131537745854844</v>
      </c>
      <c r="N2507" s="3">
        <v>0.31900715759431203</v>
      </c>
      <c r="O2507" s="3">
        <v>1</v>
      </c>
      <c r="P2507" s="3">
        <f t="shared" si="150"/>
        <v>0.31900715759431203</v>
      </c>
      <c r="Q2507" s="3">
        <f>P2507</f>
        <v>0.31900715759431203</v>
      </c>
    </row>
    <row r="2508" spans="1:17" x14ac:dyDescent="0.25">
      <c r="A2508" s="3" t="s">
        <v>158</v>
      </c>
      <c r="B2508" s="3" t="s">
        <v>8</v>
      </c>
      <c r="C2508" s="3" t="s">
        <v>9</v>
      </c>
      <c r="D2508" s="3">
        <v>0.56000000000000005</v>
      </c>
      <c r="E2508" s="3">
        <v>0.48</v>
      </c>
      <c r="F2508" s="3" t="s">
        <v>59</v>
      </c>
      <c r="G2508" s="2">
        <v>1840</v>
      </c>
      <c r="H2508" s="3">
        <v>5.1193760624823711E-2</v>
      </c>
      <c r="I2508" s="3">
        <v>202.08586950841095</v>
      </c>
      <c r="J2508" s="3">
        <v>0.46538406196101134</v>
      </c>
      <c r="K2508" s="3">
        <v>1</v>
      </c>
      <c r="L2508" s="3">
        <f t="shared" si="149"/>
        <v>0.46538406196101134</v>
      </c>
      <c r="M2508" s="4">
        <f t="shared" si="148"/>
        <v>0.46538406196101134</v>
      </c>
      <c r="N2508" s="3">
        <v>6.1712707820274521E-2</v>
      </c>
      <c r="O2508" s="3">
        <v>1</v>
      </c>
      <c r="P2508" s="3">
        <f t="shared" si="150"/>
        <v>6.1712707820274521E-2</v>
      </c>
      <c r="Q2508" s="3">
        <f>P2508</f>
        <v>6.1712707820274521E-2</v>
      </c>
    </row>
    <row r="2509" spans="1:17" x14ac:dyDescent="0.25">
      <c r="A2509" s="3" t="s">
        <v>158</v>
      </c>
      <c r="B2509" s="3" t="s">
        <v>8</v>
      </c>
      <c r="C2509" s="3" t="s">
        <v>9</v>
      </c>
      <c r="D2509" s="3">
        <v>0.56000000000000005</v>
      </c>
      <c r="E2509" s="3">
        <v>0.48</v>
      </c>
      <c r="F2509" s="3" t="s">
        <v>59</v>
      </c>
      <c r="G2509" s="2">
        <v>1840</v>
      </c>
      <c r="H2509" s="3">
        <v>5.5748350370038662E-2</v>
      </c>
      <c r="I2509" s="3">
        <v>220.23390524641366</v>
      </c>
      <c r="J2509" s="3">
        <v>0.51569898524445135</v>
      </c>
      <c r="K2509" s="3">
        <v>1</v>
      </c>
      <c r="L2509" s="3">
        <f t="shared" si="149"/>
        <v>0.51569898524445135</v>
      </c>
      <c r="M2509" s="4">
        <f t="shared" si="148"/>
        <v>0.51569898524445135</v>
      </c>
      <c r="N2509" s="3">
        <v>7.226358254515737E-2</v>
      </c>
      <c r="O2509" s="3">
        <v>1</v>
      </c>
      <c r="P2509" s="3">
        <f t="shared" si="150"/>
        <v>7.226358254515737E-2</v>
      </c>
      <c r="Q2509" s="3">
        <f>P2509</f>
        <v>7.226358254515737E-2</v>
      </c>
    </row>
    <row r="2510" spans="1:17" x14ac:dyDescent="0.25">
      <c r="A2510" s="3" t="s">
        <v>158</v>
      </c>
      <c r="B2510" s="3" t="s">
        <v>89</v>
      </c>
      <c r="C2510" s="3" t="s">
        <v>9</v>
      </c>
      <c r="D2510" s="3">
        <v>0.56000000000000005</v>
      </c>
      <c r="E2510" s="3">
        <v>0.48</v>
      </c>
      <c r="F2510" s="3" t="s">
        <v>264</v>
      </c>
      <c r="G2510" s="2">
        <v>1840</v>
      </c>
      <c r="H2510" s="3">
        <v>0.47031237498986822</v>
      </c>
      <c r="I2510" s="3">
        <v>1867.7377117219994</v>
      </c>
      <c r="J2510" s="3">
        <v>4.0337715915212096</v>
      </c>
      <c r="K2510" s="3">
        <v>1</v>
      </c>
      <c r="L2510" s="3">
        <f t="shared" si="149"/>
        <v>4.0337715915212096</v>
      </c>
      <c r="M2510" s="4">
        <f t="shared" si="148"/>
        <v>4.0337715915212096</v>
      </c>
      <c r="N2510" s="3">
        <v>0.58258907792361958</v>
      </c>
      <c r="O2510" s="3">
        <v>1</v>
      </c>
      <c r="P2510" s="3">
        <f t="shared" si="150"/>
        <v>0.58258907792361958</v>
      </c>
      <c r="Q2510" s="3">
        <f>P2510</f>
        <v>0.58258907792361958</v>
      </c>
    </row>
    <row r="2511" spans="1:17" x14ac:dyDescent="0.25">
      <c r="A2511" s="3" t="s">
        <v>158</v>
      </c>
      <c r="B2511" s="3" t="s">
        <v>310</v>
      </c>
      <c r="C2511" s="3" t="s">
        <v>9</v>
      </c>
      <c r="D2511" s="3">
        <v>0.56000000000000005</v>
      </c>
      <c r="E2511" s="3">
        <v>0.48</v>
      </c>
      <c r="F2511" s="3" t="s">
        <v>264</v>
      </c>
      <c r="G2511" s="2">
        <v>1840</v>
      </c>
      <c r="H2511" s="3">
        <v>2.1062649755271523</v>
      </c>
      <c r="I2511" s="3">
        <v>7450.0915259376025</v>
      </c>
      <c r="J2511" s="3">
        <v>15.583543392358175</v>
      </c>
      <c r="K2511" s="3">
        <v>1</v>
      </c>
      <c r="L2511" s="3">
        <f t="shared" si="149"/>
        <v>15.583543392358175</v>
      </c>
      <c r="M2511" s="4">
        <f t="shared" si="148"/>
        <v>15.583543392358175</v>
      </c>
      <c r="N2511" s="3">
        <v>2.1960046468969163</v>
      </c>
      <c r="O2511" s="3">
        <v>1</v>
      </c>
      <c r="P2511" s="3">
        <f t="shared" si="150"/>
        <v>2.1960046468969163</v>
      </c>
      <c r="Q2511" s="3">
        <f>P2511</f>
        <v>2.1960046468969163</v>
      </c>
    </row>
    <row r="2512" spans="1:17" x14ac:dyDescent="0.25">
      <c r="A2512" s="3" t="s">
        <v>158</v>
      </c>
      <c r="B2512" s="3" t="s">
        <v>351</v>
      </c>
      <c r="C2512" s="3" t="s">
        <v>352</v>
      </c>
      <c r="D2512" s="3">
        <v>0.36</v>
      </c>
      <c r="E2512" s="3">
        <v>0.57999999999999996</v>
      </c>
      <c r="F2512" s="3" t="s">
        <v>272</v>
      </c>
      <c r="G2512" s="2">
        <v>1840</v>
      </c>
      <c r="H2512" s="3">
        <v>21.296290597642599</v>
      </c>
      <c r="I2512" s="3">
        <v>75978.307399710713</v>
      </c>
      <c r="J2512" s="3">
        <v>158.51586086625119</v>
      </c>
      <c r="K2512" s="3">
        <v>1</v>
      </c>
      <c r="L2512" s="3">
        <f t="shared" si="149"/>
        <v>158.51586086625119</v>
      </c>
      <c r="M2512" s="4">
        <f t="shared" si="148"/>
        <v>158.51586086625119</v>
      </c>
      <c r="N2512" s="3">
        <v>22.571835629286504</v>
      </c>
      <c r="O2512" s="3">
        <v>1</v>
      </c>
      <c r="P2512" s="3">
        <f t="shared" si="150"/>
        <v>22.571835629286504</v>
      </c>
      <c r="Q2512" s="3">
        <f>P2512</f>
        <v>22.571835629286504</v>
      </c>
    </row>
    <row r="2513" spans="1:17" x14ac:dyDescent="0.25">
      <c r="A2513" s="3" t="s">
        <v>158</v>
      </c>
      <c r="B2513" s="3" t="s">
        <v>8</v>
      </c>
      <c r="C2513" s="3" t="s">
        <v>9</v>
      </c>
      <c r="D2513" s="3">
        <v>0.56000000000000005</v>
      </c>
      <c r="E2513" s="3">
        <v>0.48</v>
      </c>
      <c r="F2513" s="3" t="s">
        <v>163</v>
      </c>
      <c r="G2513" s="2">
        <v>1840</v>
      </c>
      <c r="H2513" s="3">
        <v>2.2533527994640594</v>
      </c>
      <c r="I2513" s="3">
        <v>6873.6165923888448</v>
      </c>
      <c r="J2513" s="3">
        <v>16.172690871061182</v>
      </c>
      <c r="K2513" s="3">
        <v>1</v>
      </c>
      <c r="L2513" s="3">
        <f t="shared" si="149"/>
        <v>16.172690871061182</v>
      </c>
      <c r="M2513" s="4">
        <f t="shared" si="148"/>
        <v>16.172690871061182</v>
      </c>
      <c r="N2513" s="3">
        <v>2.3341742120501019</v>
      </c>
      <c r="O2513" s="3">
        <v>1</v>
      </c>
      <c r="P2513" s="3">
        <f t="shared" si="150"/>
        <v>2.3341742120501019</v>
      </c>
      <c r="Q2513" s="3">
        <f>P2513</f>
        <v>2.3341742120501019</v>
      </c>
    </row>
    <row r="2514" spans="1:17" x14ac:dyDescent="0.25">
      <c r="A2514" s="3" t="s">
        <v>158</v>
      </c>
      <c r="B2514" s="3" t="s">
        <v>351</v>
      </c>
      <c r="C2514" s="3" t="s">
        <v>352</v>
      </c>
      <c r="D2514" s="3">
        <v>0.36</v>
      </c>
      <c r="E2514" s="3">
        <v>0.57999999999999996</v>
      </c>
      <c r="F2514" s="3" t="s">
        <v>376</v>
      </c>
      <c r="G2514" s="2">
        <v>1840</v>
      </c>
      <c r="H2514" s="3">
        <v>3.9254672251370493</v>
      </c>
      <c r="I2514" s="3">
        <v>13299.884535099611</v>
      </c>
      <c r="J2514" s="3">
        <v>31.372275505616468</v>
      </c>
      <c r="K2514" s="3">
        <v>1</v>
      </c>
      <c r="L2514" s="3">
        <f t="shared" si="149"/>
        <v>31.372275505616468</v>
      </c>
      <c r="M2514" s="4">
        <f t="shared" si="148"/>
        <v>31.372275505616468</v>
      </c>
      <c r="N2514" s="3">
        <v>4.6180062731780103</v>
      </c>
      <c r="O2514" s="3">
        <v>1</v>
      </c>
      <c r="P2514" s="3">
        <f t="shared" si="150"/>
        <v>4.6180062731780103</v>
      </c>
      <c r="Q2514" s="3">
        <f>P2514</f>
        <v>4.6180062731780103</v>
      </c>
    </row>
    <row r="2515" spans="1:17" x14ac:dyDescent="0.25">
      <c r="A2515" s="3" t="s">
        <v>158</v>
      </c>
      <c r="B2515" s="3" t="s">
        <v>310</v>
      </c>
      <c r="C2515" s="3" t="s">
        <v>9</v>
      </c>
      <c r="D2515" s="3">
        <v>0.56000000000000005</v>
      </c>
      <c r="E2515" s="3">
        <v>0.48</v>
      </c>
      <c r="F2515" s="3" t="s">
        <v>320</v>
      </c>
      <c r="G2515" s="2">
        <v>3000</v>
      </c>
      <c r="H2515" s="3">
        <v>0.50041386010463085</v>
      </c>
      <c r="I2515" s="3">
        <v>1304.9397000653601</v>
      </c>
      <c r="J2515" s="3">
        <v>3.1998512651826325</v>
      </c>
      <c r="K2515" s="3">
        <v>1</v>
      </c>
      <c r="L2515" s="3">
        <f t="shared" si="149"/>
        <v>3.1998512651826325</v>
      </c>
      <c r="M2515" s="3">
        <v>0</v>
      </c>
      <c r="N2515" s="3">
        <v>0.44414589114526326</v>
      </c>
      <c r="O2515" s="3">
        <v>1</v>
      </c>
      <c r="P2515" s="3">
        <f t="shared" si="150"/>
        <v>0.44414589114526326</v>
      </c>
      <c r="Q2515" s="3">
        <v>0</v>
      </c>
    </row>
    <row r="2516" spans="1:17" x14ac:dyDescent="0.25">
      <c r="A2516" s="3" t="s">
        <v>158</v>
      </c>
      <c r="B2516" s="3" t="s">
        <v>89</v>
      </c>
      <c r="C2516" s="3" t="s">
        <v>9</v>
      </c>
      <c r="D2516" s="3">
        <v>0.56000000000000005</v>
      </c>
      <c r="E2516" s="3">
        <v>0.48</v>
      </c>
      <c r="F2516" s="3" t="s">
        <v>277</v>
      </c>
      <c r="G2516" s="2">
        <v>3000</v>
      </c>
      <c r="H2516" s="3">
        <v>5.3996609944426385E-2</v>
      </c>
      <c r="I2516" s="3">
        <v>212.87726590944618</v>
      </c>
      <c r="J2516" s="3">
        <v>0.44751120769864405</v>
      </c>
      <c r="K2516" s="3">
        <v>1</v>
      </c>
      <c r="L2516" s="3">
        <f t="shared" si="149"/>
        <v>0.44751120769864405</v>
      </c>
      <c r="M2516" s="3">
        <v>0</v>
      </c>
      <c r="N2516" s="3">
        <v>6.0405144436056338E-2</v>
      </c>
      <c r="O2516" s="3">
        <v>1</v>
      </c>
      <c r="P2516" s="3">
        <f t="shared" si="150"/>
        <v>6.0405144436056338E-2</v>
      </c>
      <c r="Q2516" s="3">
        <v>0</v>
      </c>
    </row>
    <row r="2517" spans="1:17" x14ac:dyDescent="0.25">
      <c r="A2517" s="3" t="s">
        <v>158</v>
      </c>
      <c r="B2517" s="3" t="s">
        <v>310</v>
      </c>
      <c r="C2517" s="3" t="s">
        <v>9</v>
      </c>
      <c r="D2517" s="3">
        <v>0.56000000000000005</v>
      </c>
      <c r="E2517" s="3">
        <v>0.48</v>
      </c>
      <c r="F2517" s="3" t="s">
        <v>283</v>
      </c>
      <c r="G2517" s="2">
        <v>3000</v>
      </c>
      <c r="H2517" s="3">
        <v>8.1399950252273832E-3</v>
      </c>
      <c r="I2517" s="3">
        <v>9.6682363418415509</v>
      </c>
      <c r="J2517" s="3">
        <v>2.2742373806350306E-2</v>
      </c>
      <c r="K2517" s="3">
        <v>1</v>
      </c>
      <c r="L2517" s="3">
        <f t="shared" si="149"/>
        <v>2.2742373806350306E-2</v>
      </c>
      <c r="M2517" s="3">
        <v>0</v>
      </c>
      <c r="N2517" s="3">
        <v>3.2255320476898769E-3</v>
      </c>
      <c r="O2517" s="3">
        <v>1</v>
      </c>
      <c r="P2517" s="3">
        <f t="shared" si="150"/>
        <v>3.2255320476898769E-3</v>
      </c>
      <c r="Q2517" s="3">
        <v>0</v>
      </c>
    </row>
    <row r="2518" spans="1:17" x14ac:dyDescent="0.25">
      <c r="A2518" s="3" t="s">
        <v>158</v>
      </c>
      <c r="B2518" s="3" t="s">
        <v>89</v>
      </c>
      <c r="C2518" s="3" t="s">
        <v>9</v>
      </c>
      <c r="D2518" s="3">
        <v>0.56000000000000005</v>
      </c>
      <c r="E2518" s="3">
        <v>0.48</v>
      </c>
      <c r="F2518" s="3" t="s">
        <v>264</v>
      </c>
      <c r="G2518" s="2">
        <v>3000</v>
      </c>
      <c r="H2518" s="3">
        <v>0.10373533415823111</v>
      </c>
      <c r="I2518" s="3">
        <v>413.05645065223717</v>
      </c>
      <c r="J2518" s="3">
        <v>0.89851950521912505</v>
      </c>
      <c r="K2518" s="3">
        <v>1</v>
      </c>
      <c r="L2518" s="3">
        <f t="shared" si="149"/>
        <v>0.89851950521912505</v>
      </c>
      <c r="M2518" s="3">
        <v>0</v>
      </c>
      <c r="N2518" s="3">
        <v>0.12237228908865072</v>
      </c>
      <c r="O2518" s="3">
        <v>1</v>
      </c>
      <c r="P2518" s="3">
        <f t="shared" si="150"/>
        <v>0.12237228908865072</v>
      </c>
      <c r="Q2518" s="3">
        <v>0</v>
      </c>
    </row>
    <row r="2519" spans="1:17" x14ac:dyDescent="0.25">
      <c r="A2519" s="3" t="s">
        <v>158</v>
      </c>
      <c r="B2519" s="3" t="s">
        <v>310</v>
      </c>
      <c r="C2519" s="3" t="s">
        <v>9</v>
      </c>
      <c r="D2519" s="3">
        <v>0.56000000000000005</v>
      </c>
      <c r="E2519" s="3">
        <v>0.48</v>
      </c>
      <c r="F2519" s="3" t="s">
        <v>264</v>
      </c>
      <c r="G2519" s="2">
        <v>3000</v>
      </c>
      <c r="H2519" s="3">
        <v>1.9468913594443755</v>
      </c>
      <c r="I2519" s="3">
        <v>7001.6592704063505</v>
      </c>
      <c r="J2519" s="3">
        <v>15.32415511440078</v>
      </c>
      <c r="K2519" s="3">
        <v>1</v>
      </c>
      <c r="L2519" s="3">
        <f t="shared" si="149"/>
        <v>15.32415511440078</v>
      </c>
      <c r="M2519" s="3">
        <v>0</v>
      </c>
      <c r="N2519" s="3">
        <v>2.1537283494223711</v>
      </c>
      <c r="O2519" s="3">
        <v>1</v>
      </c>
      <c r="P2519" s="3">
        <f t="shared" si="150"/>
        <v>2.1537283494223711</v>
      </c>
      <c r="Q2519" s="3">
        <v>0</v>
      </c>
    </row>
    <row r="2520" spans="1:17" x14ac:dyDescent="0.25">
      <c r="A2520" s="3" t="s">
        <v>158</v>
      </c>
      <c r="B2520" s="3" t="s">
        <v>8</v>
      </c>
      <c r="C2520" s="3" t="s">
        <v>9</v>
      </c>
      <c r="D2520" s="3">
        <v>0.56000000000000005</v>
      </c>
      <c r="E2520" s="3">
        <v>0.48</v>
      </c>
      <c r="F2520" s="3" t="s">
        <v>19</v>
      </c>
      <c r="G2520" s="2">
        <v>1850</v>
      </c>
      <c r="H2520" s="3">
        <v>22.688605781977873</v>
      </c>
      <c r="I2520" s="3">
        <v>75653.725142924959</v>
      </c>
      <c r="J2520" s="3">
        <v>159.00406239612971</v>
      </c>
      <c r="K2520" s="3">
        <v>1</v>
      </c>
      <c r="L2520" s="3">
        <f t="shared" si="149"/>
        <v>159.00406239612971</v>
      </c>
      <c r="M2520" s="4">
        <f t="shared" ref="M2520:M2573" si="151">L2520</f>
        <v>159.00406239612971</v>
      </c>
      <c r="N2520" s="3">
        <v>20.45648912517343</v>
      </c>
      <c r="O2520" s="3">
        <v>1</v>
      </c>
      <c r="P2520" s="3">
        <f t="shared" si="150"/>
        <v>20.45648912517343</v>
      </c>
      <c r="Q2520" s="3">
        <f>P2520</f>
        <v>20.45648912517343</v>
      </c>
    </row>
    <row r="2521" spans="1:17" x14ac:dyDescent="0.25">
      <c r="A2521" s="3" t="s">
        <v>158</v>
      </c>
      <c r="B2521" s="3" t="s">
        <v>310</v>
      </c>
      <c r="C2521" s="3" t="s">
        <v>9</v>
      </c>
      <c r="D2521" s="3">
        <v>0.56000000000000005</v>
      </c>
      <c r="E2521" s="3">
        <v>0.48</v>
      </c>
      <c r="F2521" s="3" t="s">
        <v>19</v>
      </c>
      <c r="G2521" s="2">
        <v>1850</v>
      </c>
      <c r="H2521" s="3">
        <v>6.5620107636339027</v>
      </c>
      <c r="I2521" s="3">
        <v>23644.728705224057</v>
      </c>
      <c r="J2521" s="3">
        <v>54.195152188964549</v>
      </c>
      <c r="K2521" s="3">
        <v>1</v>
      </c>
      <c r="L2521" s="3">
        <f t="shared" si="149"/>
        <v>54.195152188964549</v>
      </c>
      <c r="M2521" s="4">
        <f t="shared" si="151"/>
        <v>54.195152188964549</v>
      </c>
      <c r="N2521" s="3">
        <v>7.2743020392590507</v>
      </c>
      <c r="O2521" s="3">
        <v>1</v>
      </c>
      <c r="P2521" s="3">
        <f t="shared" si="150"/>
        <v>7.2743020392590507</v>
      </c>
      <c r="Q2521" s="3">
        <f>P2521</f>
        <v>7.2743020392590507</v>
      </c>
    </row>
    <row r="2522" spans="1:17" x14ac:dyDescent="0.25">
      <c r="A2522" s="3" t="s">
        <v>158</v>
      </c>
      <c r="B2522" s="3" t="s">
        <v>310</v>
      </c>
      <c r="C2522" s="3" t="s">
        <v>9</v>
      </c>
      <c r="D2522" s="3">
        <v>0.56000000000000005</v>
      </c>
      <c r="E2522" s="3">
        <v>0.48</v>
      </c>
      <c r="F2522" s="3" t="s">
        <v>19</v>
      </c>
      <c r="G2522" s="2">
        <v>1850</v>
      </c>
      <c r="H2522" s="3">
        <v>20.772305493833827</v>
      </c>
      <c r="I2522" s="3">
        <v>70661.868326800846</v>
      </c>
      <c r="J2522" s="3">
        <v>152.05901829849498</v>
      </c>
      <c r="K2522" s="3">
        <v>1</v>
      </c>
      <c r="L2522" s="3">
        <f t="shared" si="149"/>
        <v>152.05901829849498</v>
      </c>
      <c r="M2522" s="4">
        <f t="shared" si="151"/>
        <v>152.05901829849498</v>
      </c>
      <c r="N2522" s="3">
        <v>20.036278165312577</v>
      </c>
      <c r="O2522" s="3">
        <v>1</v>
      </c>
      <c r="P2522" s="3">
        <f t="shared" si="150"/>
        <v>20.036278165312577</v>
      </c>
      <c r="Q2522" s="3">
        <f>P2522</f>
        <v>20.036278165312577</v>
      </c>
    </row>
    <row r="2523" spans="1:17" x14ac:dyDescent="0.25">
      <c r="A2523" s="3" t="s">
        <v>158</v>
      </c>
      <c r="B2523" s="3" t="s">
        <v>310</v>
      </c>
      <c r="C2523" s="3" t="s">
        <v>9</v>
      </c>
      <c r="D2523" s="3">
        <v>0.56000000000000005</v>
      </c>
      <c r="E2523" s="3">
        <v>0.48</v>
      </c>
      <c r="F2523" s="3" t="s">
        <v>275</v>
      </c>
      <c r="G2523" s="2">
        <v>1850</v>
      </c>
      <c r="H2523" s="3">
        <v>4.2433771443537758</v>
      </c>
      <c r="I2523" s="3">
        <v>15791.564725934784</v>
      </c>
      <c r="J2523" s="3">
        <v>33.495932928780988</v>
      </c>
      <c r="K2523" s="3">
        <v>1</v>
      </c>
      <c r="L2523" s="3">
        <f t="shared" si="149"/>
        <v>33.495932928780988</v>
      </c>
      <c r="M2523" s="4">
        <f t="shared" si="151"/>
        <v>33.495932928780988</v>
      </c>
      <c r="N2523" s="3">
        <v>4.383370000296499</v>
      </c>
      <c r="O2523" s="3">
        <v>1</v>
      </c>
      <c r="P2523" s="3">
        <f t="shared" si="150"/>
        <v>4.383370000296499</v>
      </c>
      <c r="Q2523" s="3">
        <f>P2523</f>
        <v>4.383370000296499</v>
      </c>
    </row>
    <row r="2524" spans="1:17" x14ac:dyDescent="0.25">
      <c r="A2524" s="3" t="s">
        <v>158</v>
      </c>
      <c r="B2524" s="3" t="s">
        <v>8</v>
      </c>
      <c r="C2524" s="3" t="s">
        <v>9</v>
      </c>
      <c r="D2524" s="3">
        <v>0.56000000000000005</v>
      </c>
      <c r="E2524" s="3">
        <v>0.48</v>
      </c>
      <c r="F2524" s="3" t="s">
        <v>11</v>
      </c>
      <c r="G2524" s="2">
        <v>1850</v>
      </c>
      <c r="H2524" s="3">
        <v>7.3501486600869281</v>
      </c>
      <c r="I2524" s="3">
        <v>28681.768949678593</v>
      </c>
      <c r="J2524" s="3">
        <v>63.730224336298818</v>
      </c>
      <c r="K2524" s="3">
        <v>1</v>
      </c>
      <c r="L2524" s="3">
        <f t="shared" si="149"/>
        <v>63.730224336298818</v>
      </c>
      <c r="M2524" s="4">
        <f t="shared" si="151"/>
        <v>63.730224336298818</v>
      </c>
      <c r="N2524" s="3">
        <v>8.7330267922285625</v>
      </c>
      <c r="O2524" s="3">
        <v>1</v>
      </c>
      <c r="P2524" s="3">
        <f t="shared" si="150"/>
        <v>8.7330267922285625</v>
      </c>
      <c r="Q2524" s="3">
        <f>P2524</f>
        <v>8.7330267922285625</v>
      </c>
    </row>
    <row r="2525" spans="1:17" x14ac:dyDescent="0.25">
      <c r="A2525" s="3" t="s">
        <v>158</v>
      </c>
      <c r="B2525" s="3" t="s">
        <v>8</v>
      </c>
      <c r="C2525" s="3" t="s">
        <v>9</v>
      </c>
      <c r="D2525" s="3">
        <v>0.56000000000000005</v>
      </c>
      <c r="E2525" s="3">
        <v>0.48</v>
      </c>
      <c r="F2525" s="3" t="s">
        <v>11</v>
      </c>
      <c r="G2525" s="2">
        <v>1850</v>
      </c>
      <c r="H2525" s="3">
        <v>6.3654028514796046</v>
      </c>
      <c r="I2525" s="3">
        <v>19768.112619866617</v>
      </c>
      <c r="J2525" s="3">
        <v>44.013631052763827</v>
      </c>
      <c r="K2525" s="3">
        <v>1</v>
      </c>
      <c r="L2525" s="3">
        <f t="shared" si="149"/>
        <v>44.013631052763827</v>
      </c>
      <c r="M2525" s="4">
        <f t="shared" si="151"/>
        <v>44.013631052763827</v>
      </c>
      <c r="N2525" s="3">
        <v>5.9871156489525799</v>
      </c>
      <c r="O2525" s="3">
        <v>1</v>
      </c>
      <c r="P2525" s="3">
        <f t="shared" si="150"/>
        <v>5.9871156489525799</v>
      </c>
      <c r="Q2525" s="3">
        <f>P2525</f>
        <v>5.9871156489525799</v>
      </c>
    </row>
    <row r="2526" spans="1:17" x14ac:dyDescent="0.25">
      <c r="A2526" s="3" t="s">
        <v>158</v>
      </c>
      <c r="B2526" s="3" t="s">
        <v>8</v>
      </c>
      <c r="C2526" s="3" t="s">
        <v>9</v>
      </c>
      <c r="D2526" s="3">
        <v>0.56000000000000005</v>
      </c>
      <c r="E2526" s="3">
        <v>0.48</v>
      </c>
      <c r="F2526" s="3" t="s">
        <v>183</v>
      </c>
      <c r="G2526" s="2">
        <v>1850</v>
      </c>
      <c r="H2526" s="3">
        <v>11.20834113150546</v>
      </c>
      <c r="I2526" s="3">
        <v>38472.841107739885</v>
      </c>
      <c r="J2526" s="3">
        <v>76.877161501008118</v>
      </c>
      <c r="K2526" s="3">
        <v>1</v>
      </c>
      <c r="L2526" s="3">
        <f t="shared" si="149"/>
        <v>76.877161501008118</v>
      </c>
      <c r="M2526" s="4">
        <f t="shared" si="151"/>
        <v>76.877161501008118</v>
      </c>
      <c r="N2526" s="3">
        <v>10.520629535708123</v>
      </c>
      <c r="O2526" s="3">
        <v>1</v>
      </c>
      <c r="P2526" s="3">
        <f t="shared" si="150"/>
        <v>10.520629535708123</v>
      </c>
      <c r="Q2526" s="3">
        <f>P2526</f>
        <v>10.520629535708123</v>
      </c>
    </row>
    <row r="2527" spans="1:17" x14ac:dyDescent="0.25">
      <c r="A2527" s="3" t="s">
        <v>158</v>
      </c>
      <c r="B2527" s="3" t="s">
        <v>8</v>
      </c>
      <c r="C2527" s="3" t="s">
        <v>9</v>
      </c>
      <c r="D2527" s="3">
        <v>0.56000000000000005</v>
      </c>
      <c r="E2527" s="3">
        <v>0.48</v>
      </c>
      <c r="F2527" s="3" t="s">
        <v>183</v>
      </c>
      <c r="G2527" s="2">
        <v>1850</v>
      </c>
      <c r="H2527" s="3">
        <v>20.126789250320194</v>
      </c>
      <c r="I2527" s="3">
        <v>89635.854377773954</v>
      </c>
      <c r="J2527" s="3">
        <v>201.54185943738221</v>
      </c>
      <c r="K2527" s="3">
        <f>1-0.712</f>
        <v>0.28800000000000003</v>
      </c>
      <c r="L2527" s="3">
        <f t="shared" si="149"/>
        <v>58.044055517966086</v>
      </c>
      <c r="M2527" s="4">
        <f t="shared" si="151"/>
        <v>58.044055517966086</v>
      </c>
      <c r="N2527" s="3">
        <v>26.768100641620148</v>
      </c>
      <c r="O2527" s="3">
        <f>1-0.531</f>
        <v>0.46899999999999997</v>
      </c>
      <c r="P2527" s="3">
        <f t="shared" si="150"/>
        <v>12.554239200919849</v>
      </c>
      <c r="Q2527" s="3">
        <f>P2527</f>
        <v>12.554239200919849</v>
      </c>
    </row>
    <row r="2528" spans="1:17" x14ac:dyDescent="0.25">
      <c r="A2528" s="3" t="s">
        <v>158</v>
      </c>
      <c r="B2528" s="3" t="s">
        <v>310</v>
      </c>
      <c r="C2528" s="3" t="s">
        <v>9</v>
      </c>
      <c r="D2528" s="3">
        <v>0.56000000000000005</v>
      </c>
      <c r="E2528" s="3">
        <v>0.48</v>
      </c>
      <c r="F2528" s="3" t="s">
        <v>320</v>
      </c>
      <c r="G2528" s="2">
        <v>1850</v>
      </c>
      <c r="H2528" s="3">
        <v>0.50837313492358926</v>
      </c>
      <c r="I2528" s="3">
        <v>2076.2254271252837</v>
      </c>
      <c r="J2528" s="3">
        <v>4.236563869052854</v>
      </c>
      <c r="K2528" s="3">
        <v>1</v>
      </c>
      <c r="L2528" s="3">
        <f t="shared" si="149"/>
        <v>4.236563869052854</v>
      </c>
      <c r="M2528" s="4">
        <f t="shared" si="151"/>
        <v>4.236563869052854</v>
      </c>
      <c r="N2528" s="3">
        <v>0.58921876023070852</v>
      </c>
      <c r="O2528" s="3">
        <v>1</v>
      </c>
      <c r="P2528" s="3">
        <f t="shared" si="150"/>
        <v>0.58921876023070852</v>
      </c>
      <c r="Q2528" s="3">
        <f>P2528</f>
        <v>0.58921876023070852</v>
      </c>
    </row>
    <row r="2529" spans="1:17" x14ac:dyDescent="0.25">
      <c r="A2529" s="3" t="s">
        <v>158</v>
      </c>
      <c r="B2529" s="3" t="s">
        <v>310</v>
      </c>
      <c r="C2529" s="3" t="s">
        <v>9</v>
      </c>
      <c r="D2529" s="3">
        <v>0.56000000000000005</v>
      </c>
      <c r="E2529" s="3">
        <v>0.48</v>
      </c>
      <c r="F2529" s="3" t="s">
        <v>320</v>
      </c>
      <c r="G2529" s="2">
        <v>1850</v>
      </c>
      <c r="H2529" s="3">
        <v>12.590906055438904</v>
      </c>
      <c r="I2529" s="3">
        <v>50864.63122461563</v>
      </c>
      <c r="J2529" s="3">
        <v>116.22786864651505</v>
      </c>
      <c r="K2529" s="3">
        <v>1</v>
      </c>
      <c r="L2529" s="3">
        <f t="shared" si="149"/>
        <v>116.22786864651505</v>
      </c>
      <c r="M2529" s="4">
        <f t="shared" si="151"/>
        <v>116.22786864651505</v>
      </c>
      <c r="N2529" s="3">
        <v>15.528576226416556</v>
      </c>
      <c r="O2529" s="3">
        <v>1</v>
      </c>
      <c r="P2529" s="3">
        <f t="shared" si="150"/>
        <v>15.528576226416556</v>
      </c>
      <c r="Q2529" s="3">
        <f>P2529</f>
        <v>15.528576226416556</v>
      </c>
    </row>
    <row r="2530" spans="1:17" x14ac:dyDescent="0.25">
      <c r="A2530" s="3" t="s">
        <v>158</v>
      </c>
      <c r="B2530" s="3" t="s">
        <v>89</v>
      </c>
      <c r="C2530" s="3" t="s">
        <v>9</v>
      </c>
      <c r="D2530" s="3">
        <v>0.56000000000000005</v>
      </c>
      <c r="E2530" s="3">
        <v>0.48</v>
      </c>
      <c r="F2530" s="3" t="s">
        <v>277</v>
      </c>
      <c r="G2530" s="2">
        <v>1850</v>
      </c>
      <c r="H2530" s="3">
        <v>28.013201212287907</v>
      </c>
      <c r="I2530" s="3">
        <v>105588.67266883233</v>
      </c>
      <c r="J2530" s="3">
        <v>236.06442825192968</v>
      </c>
      <c r="K2530" s="3">
        <v>1</v>
      </c>
      <c r="L2530" s="3">
        <f t="shared" si="149"/>
        <v>236.06442825192968</v>
      </c>
      <c r="M2530" s="4">
        <f t="shared" si="151"/>
        <v>236.06442825192968</v>
      </c>
      <c r="N2530" s="3">
        <v>31.897889671155411</v>
      </c>
      <c r="O2530" s="3">
        <v>1</v>
      </c>
      <c r="P2530" s="3">
        <f t="shared" si="150"/>
        <v>31.897889671155411</v>
      </c>
      <c r="Q2530" s="3">
        <f>P2530</f>
        <v>31.897889671155411</v>
      </c>
    </row>
    <row r="2531" spans="1:17" x14ac:dyDescent="0.25">
      <c r="A2531" s="3" t="s">
        <v>158</v>
      </c>
      <c r="B2531" s="3" t="s">
        <v>89</v>
      </c>
      <c r="C2531" s="3" t="s">
        <v>9</v>
      </c>
      <c r="D2531" s="3">
        <v>0.56000000000000005</v>
      </c>
      <c r="E2531" s="3">
        <v>0.48</v>
      </c>
      <c r="F2531" s="3" t="s">
        <v>294</v>
      </c>
      <c r="G2531" s="2">
        <v>1850</v>
      </c>
      <c r="H2531" s="3">
        <v>0.18962033270828219</v>
      </c>
      <c r="I2531" s="3">
        <v>784.13248731044087</v>
      </c>
      <c r="J2531" s="3">
        <v>1.6502478484809118</v>
      </c>
      <c r="K2531" s="3">
        <v>1</v>
      </c>
      <c r="L2531" s="3">
        <f t="shared" si="149"/>
        <v>1.6502478484809118</v>
      </c>
      <c r="M2531" s="4">
        <f t="shared" si="151"/>
        <v>1.6502478484809118</v>
      </c>
      <c r="N2531" s="3">
        <v>0.22228728180637541</v>
      </c>
      <c r="O2531" s="3">
        <v>1</v>
      </c>
      <c r="P2531" s="3">
        <f t="shared" si="150"/>
        <v>0.22228728180637541</v>
      </c>
      <c r="Q2531" s="3">
        <f>P2531</f>
        <v>0.22228728180637541</v>
      </c>
    </row>
    <row r="2532" spans="1:17" x14ac:dyDescent="0.25">
      <c r="A2532" s="3" t="s">
        <v>158</v>
      </c>
      <c r="B2532" s="3" t="s">
        <v>89</v>
      </c>
      <c r="C2532" s="3" t="s">
        <v>9</v>
      </c>
      <c r="D2532" s="3">
        <v>0.56000000000000005</v>
      </c>
      <c r="E2532" s="3">
        <v>0.48</v>
      </c>
      <c r="F2532" s="3" t="s">
        <v>296</v>
      </c>
      <c r="G2532" s="2">
        <v>1850</v>
      </c>
      <c r="H2532" s="3">
        <v>0.14841656834808764</v>
      </c>
      <c r="I2532" s="3">
        <v>611.32147268550784</v>
      </c>
      <c r="J2532" s="3">
        <v>1.4131196397044581</v>
      </c>
      <c r="K2532" s="3">
        <v>1</v>
      </c>
      <c r="L2532" s="3">
        <f t="shared" si="149"/>
        <v>1.4131196397044581</v>
      </c>
      <c r="M2532" s="4">
        <f t="shared" si="151"/>
        <v>1.4131196397044581</v>
      </c>
      <c r="N2532" s="3">
        <v>0.18690445335636952</v>
      </c>
      <c r="O2532" s="3">
        <v>1</v>
      </c>
      <c r="P2532" s="3">
        <f t="shared" si="150"/>
        <v>0.18690445335636952</v>
      </c>
      <c r="Q2532" s="3">
        <f>P2532</f>
        <v>0.18690445335636952</v>
      </c>
    </row>
    <row r="2533" spans="1:17" x14ac:dyDescent="0.25">
      <c r="A2533" s="3" t="s">
        <v>158</v>
      </c>
      <c r="B2533" s="3" t="s">
        <v>8</v>
      </c>
      <c r="C2533" s="3" t="s">
        <v>9</v>
      </c>
      <c r="D2533" s="3">
        <v>0.56000000000000005</v>
      </c>
      <c r="E2533" s="3">
        <v>0.48</v>
      </c>
      <c r="F2533" s="3" t="s">
        <v>184</v>
      </c>
      <c r="G2533" s="2">
        <v>1850</v>
      </c>
      <c r="H2533" s="3">
        <v>6.8246155635093624</v>
      </c>
      <c r="I2533" s="3">
        <v>24388.150716256056</v>
      </c>
      <c r="J2533" s="3">
        <v>43.218371580385565</v>
      </c>
      <c r="K2533" s="3">
        <f>1-0.712</f>
        <v>0.28800000000000003</v>
      </c>
      <c r="L2533" s="3">
        <f t="shared" si="149"/>
        <v>12.446891015151044</v>
      </c>
      <c r="M2533" s="4">
        <f t="shared" si="151"/>
        <v>12.446891015151044</v>
      </c>
      <c r="N2533" s="3">
        <v>5.8483113251571233</v>
      </c>
      <c r="O2533" s="3">
        <f>1-0.531</f>
        <v>0.46899999999999997</v>
      </c>
      <c r="P2533" s="3">
        <f t="shared" si="150"/>
        <v>2.7428580114986905</v>
      </c>
      <c r="Q2533" s="3">
        <f>P2533</f>
        <v>2.7428580114986905</v>
      </c>
    </row>
    <row r="2534" spans="1:17" x14ac:dyDescent="0.25">
      <c r="A2534" s="3" t="s">
        <v>158</v>
      </c>
      <c r="B2534" s="3" t="s">
        <v>351</v>
      </c>
      <c r="C2534" s="3" t="s">
        <v>352</v>
      </c>
      <c r="D2534" s="3">
        <v>0.36</v>
      </c>
      <c r="E2534" s="3">
        <v>0.57999999999999996</v>
      </c>
      <c r="F2534" s="3" t="s">
        <v>283</v>
      </c>
      <c r="G2534" s="2">
        <v>1850</v>
      </c>
      <c r="H2534" s="3">
        <v>10.259018307967144</v>
      </c>
      <c r="I2534" s="3">
        <v>37761.08247452326</v>
      </c>
      <c r="J2534" s="3">
        <v>81.269716429331737</v>
      </c>
      <c r="K2534" s="3">
        <v>1</v>
      </c>
      <c r="L2534" s="3">
        <f t="shared" si="149"/>
        <v>81.269716429331737</v>
      </c>
      <c r="M2534" s="4">
        <f t="shared" si="151"/>
        <v>81.269716429331737</v>
      </c>
      <c r="N2534" s="3">
        <v>11.038638052913488</v>
      </c>
      <c r="O2534" s="3">
        <v>1</v>
      </c>
      <c r="P2534" s="3">
        <f t="shared" si="150"/>
        <v>11.038638052913488</v>
      </c>
      <c r="Q2534" s="3">
        <f>P2534</f>
        <v>11.038638052913488</v>
      </c>
    </row>
    <row r="2535" spans="1:17" x14ac:dyDescent="0.25">
      <c r="A2535" s="3" t="s">
        <v>158</v>
      </c>
      <c r="B2535" s="3" t="s">
        <v>89</v>
      </c>
      <c r="C2535" s="3" t="s">
        <v>9</v>
      </c>
      <c r="D2535" s="3">
        <v>0.56000000000000005</v>
      </c>
      <c r="E2535" s="3">
        <v>0.48</v>
      </c>
      <c r="F2535" s="3" t="s">
        <v>283</v>
      </c>
      <c r="G2535" s="2">
        <v>1850</v>
      </c>
      <c r="H2535" s="3">
        <v>0.86467274234070535</v>
      </c>
      <c r="I2535" s="3">
        <v>1180.3470231219203</v>
      </c>
      <c r="J2535" s="3">
        <v>2.6566360904848461</v>
      </c>
      <c r="K2535" s="3">
        <v>1</v>
      </c>
      <c r="L2535" s="3">
        <f t="shared" si="149"/>
        <v>2.6566360904848461</v>
      </c>
      <c r="M2535" s="4">
        <f t="shared" si="151"/>
        <v>2.6566360904848461</v>
      </c>
      <c r="N2535" s="3">
        <v>0.35132901836626457</v>
      </c>
      <c r="O2535" s="3">
        <v>1</v>
      </c>
      <c r="P2535" s="3">
        <f t="shared" si="150"/>
        <v>0.35132901836626457</v>
      </c>
      <c r="Q2535" s="3">
        <f>P2535</f>
        <v>0.35132901836626457</v>
      </c>
    </row>
    <row r="2536" spans="1:17" x14ac:dyDescent="0.25">
      <c r="A2536" s="3" t="s">
        <v>158</v>
      </c>
      <c r="B2536" s="3" t="s">
        <v>310</v>
      </c>
      <c r="C2536" s="3" t="s">
        <v>9</v>
      </c>
      <c r="D2536" s="3">
        <v>0.56000000000000005</v>
      </c>
      <c r="E2536" s="3">
        <v>0.48</v>
      </c>
      <c r="F2536" s="3" t="s">
        <v>283</v>
      </c>
      <c r="G2536" s="2">
        <v>1850</v>
      </c>
      <c r="H2536" s="3">
        <v>7.2935717302404273</v>
      </c>
      <c r="I2536" s="3">
        <v>24667.703381157473</v>
      </c>
      <c r="J2536" s="3">
        <v>53.433943888885551</v>
      </c>
      <c r="K2536" s="3">
        <v>1</v>
      </c>
      <c r="L2536" s="3">
        <f t="shared" si="149"/>
        <v>53.433943888885551</v>
      </c>
      <c r="M2536" s="4">
        <f t="shared" si="151"/>
        <v>53.433943888885551</v>
      </c>
      <c r="N2536" s="3">
        <v>7.1170389426550758</v>
      </c>
      <c r="O2536" s="3">
        <v>1</v>
      </c>
      <c r="P2536" s="3">
        <f t="shared" si="150"/>
        <v>7.1170389426550758</v>
      </c>
      <c r="Q2536" s="3">
        <f>P2536</f>
        <v>7.1170389426550758</v>
      </c>
    </row>
    <row r="2537" spans="1:17" x14ac:dyDescent="0.25">
      <c r="A2537" s="3" t="s">
        <v>158</v>
      </c>
      <c r="B2537" s="3" t="s">
        <v>89</v>
      </c>
      <c r="C2537" s="3" t="s">
        <v>9</v>
      </c>
      <c r="D2537" s="3">
        <v>0.56000000000000005</v>
      </c>
      <c r="E2537" s="3">
        <v>0.48</v>
      </c>
      <c r="F2537" s="3" t="s">
        <v>283</v>
      </c>
      <c r="G2537" s="2">
        <v>1850</v>
      </c>
      <c r="H2537" s="3">
        <v>6.5990227447910081</v>
      </c>
      <c r="I2537" s="3">
        <v>26544.659543917838</v>
      </c>
      <c r="J2537" s="3">
        <v>58.035476746264578</v>
      </c>
      <c r="K2537" s="3">
        <v>1</v>
      </c>
      <c r="L2537" s="3">
        <f t="shared" si="149"/>
        <v>58.035476746264578</v>
      </c>
      <c r="M2537" s="4">
        <f t="shared" si="151"/>
        <v>58.035476746264578</v>
      </c>
      <c r="N2537" s="3">
        <v>7.8003181626468079</v>
      </c>
      <c r="O2537" s="3">
        <v>1</v>
      </c>
      <c r="P2537" s="3">
        <f t="shared" si="150"/>
        <v>7.8003181626468079</v>
      </c>
      <c r="Q2537" s="3">
        <f>P2537</f>
        <v>7.8003181626468079</v>
      </c>
    </row>
    <row r="2538" spans="1:17" x14ac:dyDescent="0.25">
      <c r="A2538" s="3" t="s">
        <v>158</v>
      </c>
      <c r="B2538" s="3" t="s">
        <v>310</v>
      </c>
      <c r="C2538" s="3" t="s">
        <v>9</v>
      </c>
      <c r="D2538" s="3">
        <v>0.56000000000000005</v>
      </c>
      <c r="E2538" s="3">
        <v>0.48</v>
      </c>
      <c r="F2538" s="3" t="s">
        <v>283</v>
      </c>
      <c r="G2538" s="2">
        <v>1850</v>
      </c>
      <c r="H2538" s="3">
        <v>5.353407716675627E-3</v>
      </c>
      <c r="I2538" s="3">
        <v>21.548966084144016</v>
      </c>
      <c r="J2538" s="3">
        <v>4.8777581771373292E-2</v>
      </c>
      <c r="K2538" s="3">
        <v>1</v>
      </c>
      <c r="L2538" s="3">
        <f t="shared" si="149"/>
        <v>4.8777581771373292E-2</v>
      </c>
      <c r="M2538" s="4">
        <f t="shared" si="151"/>
        <v>4.8777581771373292E-2</v>
      </c>
      <c r="N2538" s="3">
        <v>6.4814916665256912E-3</v>
      </c>
      <c r="O2538" s="3">
        <v>1</v>
      </c>
      <c r="P2538" s="3">
        <f t="shared" si="150"/>
        <v>6.4814916665256912E-3</v>
      </c>
      <c r="Q2538" s="3">
        <f>P2538</f>
        <v>6.4814916665256912E-3</v>
      </c>
    </row>
    <row r="2539" spans="1:17" x14ac:dyDescent="0.25">
      <c r="A2539" s="3" t="s">
        <v>158</v>
      </c>
      <c r="B2539" s="3" t="s">
        <v>310</v>
      </c>
      <c r="C2539" s="3" t="s">
        <v>9</v>
      </c>
      <c r="D2539" s="3">
        <v>0.56000000000000005</v>
      </c>
      <c r="E2539" s="3">
        <v>0.48</v>
      </c>
      <c r="F2539" s="3" t="s">
        <v>283</v>
      </c>
      <c r="G2539" s="2">
        <v>1850</v>
      </c>
      <c r="H2539" s="3">
        <v>0.52435450618092894</v>
      </c>
      <c r="I2539" s="3">
        <v>2108.1446262917657</v>
      </c>
      <c r="J2539" s="3">
        <v>4.7862641916556843</v>
      </c>
      <c r="K2539" s="3">
        <v>1</v>
      </c>
      <c r="L2539" s="3">
        <f t="shared" si="149"/>
        <v>4.7862641916556843</v>
      </c>
      <c r="M2539" s="4">
        <f t="shared" si="151"/>
        <v>4.7862641916556843</v>
      </c>
      <c r="N2539" s="3">
        <v>0.64548597576137945</v>
      </c>
      <c r="O2539" s="3">
        <v>1</v>
      </c>
      <c r="P2539" s="3">
        <f t="shared" si="150"/>
        <v>0.64548597576137945</v>
      </c>
      <c r="Q2539" s="3">
        <f>P2539</f>
        <v>0.64548597576137945</v>
      </c>
    </row>
    <row r="2540" spans="1:17" x14ac:dyDescent="0.25">
      <c r="A2540" s="3" t="s">
        <v>158</v>
      </c>
      <c r="B2540" s="3" t="s">
        <v>351</v>
      </c>
      <c r="C2540" s="3" t="s">
        <v>352</v>
      </c>
      <c r="D2540" s="3">
        <v>0.36</v>
      </c>
      <c r="E2540" s="3">
        <v>0.57999999999999996</v>
      </c>
      <c r="F2540" s="3" t="s">
        <v>283</v>
      </c>
      <c r="G2540" s="2">
        <v>1850</v>
      </c>
      <c r="H2540" s="3">
        <v>1.0473473554170449</v>
      </c>
      <c r="I2540" s="3">
        <v>3627.3627540062021</v>
      </c>
      <c r="J2540" s="3">
        <v>8.2572899990090534</v>
      </c>
      <c r="K2540" s="3">
        <v>1</v>
      </c>
      <c r="L2540" s="3">
        <f t="shared" si="149"/>
        <v>8.2572899990090534</v>
      </c>
      <c r="M2540" s="4">
        <f t="shared" si="151"/>
        <v>8.2572899990090534</v>
      </c>
      <c r="N2540" s="3">
        <v>1.1043074418311822</v>
      </c>
      <c r="O2540" s="3">
        <v>1</v>
      </c>
      <c r="P2540" s="3">
        <f t="shared" si="150"/>
        <v>1.1043074418311822</v>
      </c>
      <c r="Q2540" s="3">
        <f>P2540</f>
        <v>1.1043074418311822</v>
      </c>
    </row>
    <row r="2541" spans="1:17" x14ac:dyDescent="0.25">
      <c r="A2541" s="3" t="s">
        <v>158</v>
      </c>
      <c r="B2541" s="3" t="s">
        <v>8</v>
      </c>
      <c r="C2541" s="3" t="s">
        <v>9</v>
      </c>
      <c r="D2541" s="3">
        <v>0.56000000000000005</v>
      </c>
      <c r="E2541" s="3">
        <v>0.48</v>
      </c>
      <c r="F2541" s="3" t="s">
        <v>59</v>
      </c>
      <c r="G2541" s="2">
        <v>1850</v>
      </c>
      <c r="H2541" s="3">
        <v>0.25389094922221334</v>
      </c>
      <c r="I2541" s="3">
        <v>971.40666791776766</v>
      </c>
      <c r="J2541" s="3">
        <v>1.9638329168200759</v>
      </c>
      <c r="K2541" s="3">
        <v>1</v>
      </c>
      <c r="L2541" s="3">
        <f t="shared" si="149"/>
        <v>1.9638329168200759</v>
      </c>
      <c r="M2541" s="4">
        <f t="shared" si="151"/>
        <v>1.9638329168200759</v>
      </c>
      <c r="N2541" s="3">
        <v>0.2689206164376966</v>
      </c>
      <c r="O2541" s="3">
        <v>1</v>
      </c>
      <c r="P2541" s="3">
        <f t="shared" si="150"/>
        <v>0.2689206164376966</v>
      </c>
      <c r="Q2541" s="3">
        <f>P2541</f>
        <v>0.2689206164376966</v>
      </c>
    </row>
    <row r="2542" spans="1:17" x14ac:dyDescent="0.25">
      <c r="A2542" s="3" t="s">
        <v>158</v>
      </c>
      <c r="B2542" s="3" t="s">
        <v>310</v>
      </c>
      <c r="C2542" s="3" t="s">
        <v>9</v>
      </c>
      <c r="D2542" s="3">
        <v>0.56000000000000005</v>
      </c>
      <c r="E2542" s="3">
        <v>0.48</v>
      </c>
      <c r="F2542" s="3" t="s">
        <v>59</v>
      </c>
      <c r="G2542" s="2">
        <v>1850</v>
      </c>
      <c r="H2542" s="3">
        <v>0.43906234843313541</v>
      </c>
      <c r="I2542" s="3">
        <v>1558.2529740462928</v>
      </c>
      <c r="J2542" s="3">
        <v>3.2169615102615023</v>
      </c>
      <c r="K2542" s="3">
        <v>1</v>
      </c>
      <c r="L2542" s="3">
        <f t="shared" si="149"/>
        <v>3.2169615102615023</v>
      </c>
      <c r="M2542" s="4">
        <f t="shared" si="151"/>
        <v>3.2169615102615023</v>
      </c>
      <c r="N2542" s="3">
        <v>0.45312105145260984</v>
      </c>
      <c r="O2542" s="3">
        <v>1</v>
      </c>
      <c r="P2542" s="3">
        <f t="shared" si="150"/>
        <v>0.45312105145260984</v>
      </c>
      <c r="Q2542" s="3">
        <f>P2542</f>
        <v>0.45312105145260984</v>
      </c>
    </row>
    <row r="2543" spans="1:17" x14ac:dyDescent="0.25">
      <c r="A2543" s="3" t="s">
        <v>158</v>
      </c>
      <c r="B2543" s="3" t="s">
        <v>8</v>
      </c>
      <c r="C2543" s="3" t="s">
        <v>9</v>
      </c>
      <c r="D2543" s="3">
        <v>0.56000000000000005</v>
      </c>
      <c r="E2543" s="3">
        <v>0.48</v>
      </c>
      <c r="F2543" s="3" t="s">
        <v>59</v>
      </c>
      <c r="G2543" s="2">
        <v>1850</v>
      </c>
      <c r="H2543" s="3">
        <v>0.17900231091354968</v>
      </c>
      <c r="I2543" s="3">
        <v>672.38232373827441</v>
      </c>
      <c r="J2543" s="3">
        <v>1.806213612107741</v>
      </c>
      <c r="K2543" s="3">
        <v>1</v>
      </c>
      <c r="L2543" s="3">
        <f t="shared" si="149"/>
        <v>1.806213612107741</v>
      </c>
      <c r="M2543" s="4">
        <f t="shared" si="151"/>
        <v>1.806213612107741</v>
      </c>
      <c r="N2543" s="3">
        <v>0.24031139752579</v>
      </c>
      <c r="O2543" s="3">
        <v>1</v>
      </c>
      <c r="P2543" s="3">
        <f t="shared" si="150"/>
        <v>0.24031139752579</v>
      </c>
      <c r="Q2543" s="3">
        <f>P2543</f>
        <v>0.24031139752579</v>
      </c>
    </row>
    <row r="2544" spans="1:17" x14ac:dyDescent="0.25">
      <c r="A2544" s="3" t="s">
        <v>158</v>
      </c>
      <c r="B2544" s="3" t="s">
        <v>8</v>
      </c>
      <c r="C2544" s="3" t="s">
        <v>9</v>
      </c>
      <c r="D2544" s="3">
        <v>0.56000000000000005</v>
      </c>
      <c r="E2544" s="3">
        <v>0.48</v>
      </c>
      <c r="F2544" s="3" t="s">
        <v>59</v>
      </c>
      <c r="G2544" s="2">
        <v>1850</v>
      </c>
      <c r="H2544" s="3">
        <v>0.2403532803208803</v>
      </c>
      <c r="I2544" s="3">
        <v>844.75672265148637</v>
      </c>
      <c r="J2544" s="3">
        <v>1.7878047624905598</v>
      </c>
      <c r="K2544" s="3">
        <v>1</v>
      </c>
      <c r="L2544" s="3">
        <f t="shared" si="149"/>
        <v>1.7878047624905598</v>
      </c>
      <c r="M2544" s="4">
        <f t="shared" si="151"/>
        <v>1.7878047624905598</v>
      </c>
      <c r="N2544" s="3">
        <v>0.24038310829713413</v>
      </c>
      <c r="O2544" s="3">
        <v>1</v>
      </c>
      <c r="P2544" s="3">
        <f t="shared" si="150"/>
        <v>0.24038310829713413</v>
      </c>
      <c r="Q2544" s="3">
        <f>P2544</f>
        <v>0.24038310829713413</v>
      </c>
    </row>
    <row r="2545" spans="1:17" x14ac:dyDescent="0.25">
      <c r="A2545" s="3" t="s">
        <v>158</v>
      </c>
      <c r="B2545" s="3" t="s">
        <v>8</v>
      </c>
      <c r="C2545" s="3" t="s">
        <v>9</v>
      </c>
      <c r="D2545" s="3">
        <v>0.56000000000000005</v>
      </c>
      <c r="E2545" s="3">
        <v>0.48</v>
      </c>
      <c r="F2545" s="3" t="s">
        <v>59</v>
      </c>
      <c r="G2545" s="2">
        <v>1850</v>
      </c>
      <c r="H2545" s="3">
        <v>0.69260769582330761</v>
      </c>
      <c r="I2545" s="3">
        <v>2374.1728728950552</v>
      </c>
      <c r="J2545" s="3">
        <v>5.2220293729694838</v>
      </c>
      <c r="K2545" s="3">
        <v>1</v>
      </c>
      <c r="L2545" s="3">
        <f t="shared" si="149"/>
        <v>5.2220293729694838</v>
      </c>
      <c r="M2545" s="4">
        <f t="shared" si="151"/>
        <v>5.2220293729694838</v>
      </c>
      <c r="N2545" s="3">
        <v>0.67754329827228721</v>
      </c>
      <c r="O2545" s="3">
        <v>1</v>
      </c>
      <c r="P2545" s="3">
        <f t="shared" si="150"/>
        <v>0.67754329827228721</v>
      </c>
      <c r="Q2545" s="3">
        <f>P2545</f>
        <v>0.67754329827228721</v>
      </c>
    </row>
    <row r="2546" spans="1:17" x14ac:dyDescent="0.25">
      <c r="A2546" s="3" t="s">
        <v>158</v>
      </c>
      <c r="B2546" s="3" t="s">
        <v>8</v>
      </c>
      <c r="C2546" s="3" t="s">
        <v>9</v>
      </c>
      <c r="D2546" s="3">
        <v>0.56000000000000005</v>
      </c>
      <c r="E2546" s="3">
        <v>0.48</v>
      </c>
      <c r="F2546" s="3" t="s">
        <v>59</v>
      </c>
      <c r="G2546" s="2">
        <v>1850</v>
      </c>
      <c r="H2546" s="3">
        <v>0.88162819547683235</v>
      </c>
      <c r="I2546" s="3">
        <v>3484.5878944636943</v>
      </c>
      <c r="J2546" s="3">
        <v>8.8650923493225893</v>
      </c>
      <c r="K2546" s="3">
        <v>1</v>
      </c>
      <c r="L2546" s="3">
        <f t="shared" si="149"/>
        <v>8.8650923493225893</v>
      </c>
      <c r="M2546" s="4">
        <f t="shared" si="151"/>
        <v>8.8650923493225893</v>
      </c>
      <c r="N2546" s="3">
        <v>1.4889930606195694</v>
      </c>
      <c r="O2546" s="3">
        <v>1</v>
      </c>
      <c r="P2546" s="3">
        <f t="shared" si="150"/>
        <v>1.4889930606195694</v>
      </c>
      <c r="Q2546" s="3">
        <f>P2546</f>
        <v>1.4889930606195694</v>
      </c>
    </row>
    <row r="2547" spans="1:17" x14ac:dyDescent="0.25">
      <c r="A2547" s="3" t="s">
        <v>158</v>
      </c>
      <c r="B2547" s="3" t="s">
        <v>8</v>
      </c>
      <c r="C2547" s="3" t="s">
        <v>9</v>
      </c>
      <c r="D2547" s="3">
        <v>0.56000000000000005</v>
      </c>
      <c r="E2547" s="3">
        <v>0.48</v>
      </c>
      <c r="F2547" s="3" t="s">
        <v>59</v>
      </c>
      <c r="G2547" s="2">
        <v>1850</v>
      </c>
      <c r="H2547" s="3">
        <v>6.1189522669264829E-5</v>
      </c>
      <c r="I2547" s="3">
        <v>0.20088645207418648</v>
      </c>
      <c r="J2547" s="3">
        <v>4.6092698991307156E-4</v>
      </c>
      <c r="K2547" s="3">
        <v>1</v>
      </c>
      <c r="L2547" s="3">
        <f t="shared" si="149"/>
        <v>4.6092698991307156E-4</v>
      </c>
      <c r="M2547" s="4">
        <f t="shared" si="151"/>
        <v>4.6092698991307156E-4</v>
      </c>
      <c r="N2547" s="3">
        <v>6.035722810617178E-5</v>
      </c>
      <c r="O2547" s="3">
        <v>1</v>
      </c>
      <c r="P2547" s="3">
        <f t="shared" si="150"/>
        <v>6.035722810617178E-5</v>
      </c>
      <c r="Q2547" s="3">
        <f>P2547</f>
        <v>6.035722810617178E-5</v>
      </c>
    </row>
    <row r="2548" spans="1:17" x14ac:dyDescent="0.25">
      <c r="A2548" s="3" t="s">
        <v>158</v>
      </c>
      <c r="B2548" s="3" t="s">
        <v>8</v>
      </c>
      <c r="C2548" s="3" t="s">
        <v>9</v>
      </c>
      <c r="D2548" s="3">
        <v>0.56000000000000005</v>
      </c>
      <c r="E2548" s="3">
        <v>0.48</v>
      </c>
      <c r="F2548" s="3" t="s">
        <v>59</v>
      </c>
      <c r="G2548" s="2">
        <v>1850</v>
      </c>
      <c r="H2548" s="3">
        <v>3.6740401131319267E-2</v>
      </c>
      <c r="I2548" s="3">
        <v>142.56292163476243</v>
      </c>
      <c r="J2548" s="3">
        <v>0.31146873961303589</v>
      </c>
      <c r="K2548" s="3">
        <v>1</v>
      </c>
      <c r="L2548" s="3">
        <f t="shared" si="149"/>
        <v>0.31146873961303589</v>
      </c>
      <c r="M2548" s="4">
        <f t="shared" si="151"/>
        <v>0.31146873961303589</v>
      </c>
      <c r="N2548" s="3">
        <v>4.1110674363497759E-2</v>
      </c>
      <c r="O2548" s="3">
        <v>1</v>
      </c>
      <c r="P2548" s="3">
        <f t="shared" si="150"/>
        <v>4.1110674363497759E-2</v>
      </c>
      <c r="Q2548" s="3">
        <f>P2548</f>
        <v>4.1110674363497759E-2</v>
      </c>
    </row>
    <row r="2549" spans="1:17" x14ac:dyDescent="0.25">
      <c r="A2549" s="3" t="s">
        <v>158</v>
      </c>
      <c r="B2549" s="3" t="s">
        <v>310</v>
      </c>
      <c r="C2549" s="3" t="s">
        <v>9</v>
      </c>
      <c r="D2549" s="3">
        <v>0.56000000000000005</v>
      </c>
      <c r="E2549" s="3">
        <v>0.48</v>
      </c>
      <c r="F2549" s="3" t="s">
        <v>59</v>
      </c>
      <c r="G2549" s="2">
        <v>1850</v>
      </c>
      <c r="H2549" s="3">
        <v>8.5921335596199591E-2</v>
      </c>
      <c r="I2549" s="3">
        <v>341.25769536078144</v>
      </c>
      <c r="J2549" s="3">
        <v>0.72802287299246038</v>
      </c>
      <c r="K2549" s="3">
        <v>1</v>
      </c>
      <c r="L2549" s="3">
        <f t="shared" si="149"/>
        <v>0.72802287299246038</v>
      </c>
      <c r="M2549" s="4">
        <f t="shared" si="151"/>
        <v>0.72802287299246038</v>
      </c>
      <c r="N2549" s="3">
        <v>9.6696854170368052E-2</v>
      </c>
      <c r="O2549" s="3">
        <v>1</v>
      </c>
      <c r="P2549" s="3">
        <f t="shared" si="150"/>
        <v>9.6696854170368052E-2</v>
      </c>
      <c r="Q2549" s="3">
        <f>P2549</f>
        <v>9.6696854170368052E-2</v>
      </c>
    </row>
    <row r="2550" spans="1:17" x14ac:dyDescent="0.25">
      <c r="A2550" s="3" t="s">
        <v>158</v>
      </c>
      <c r="B2550" s="3" t="s">
        <v>8</v>
      </c>
      <c r="C2550" s="3" t="s">
        <v>9</v>
      </c>
      <c r="D2550" s="3">
        <v>0.56000000000000005</v>
      </c>
      <c r="E2550" s="3">
        <v>0.48</v>
      </c>
      <c r="F2550" s="3" t="s">
        <v>59</v>
      </c>
      <c r="G2550" s="2">
        <v>1850</v>
      </c>
      <c r="H2550" s="3">
        <v>1.5358472065846453E-3</v>
      </c>
      <c r="I2550" s="3">
        <v>6.3557594059656424</v>
      </c>
      <c r="J2550" s="3">
        <v>1.5275819092018984E-2</v>
      </c>
      <c r="K2550" s="3">
        <f>1-0.712</f>
        <v>0.28800000000000003</v>
      </c>
      <c r="L2550" s="3">
        <f t="shared" si="149"/>
        <v>4.3994358985014678E-3</v>
      </c>
      <c r="M2550" s="4">
        <f t="shared" si="151"/>
        <v>4.3994358985014678E-3</v>
      </c>
      <c r="N2550" s="3">
        <v>1.9014463928292526E-3</v>
      </c>
      <c r="O2550" s="3">
        <f>1-0.531</f>
        <v>0.46899999999999997</v>
      </c>
      <c r="P2550" s="3">
        <f t="shared" si="150"/>
        <v>8.9177835823691948E-4</v>
      </c>
      <c r="Q2550" s="3">
        <f>P2550</f>
        <v>8.9177835823691948E-4</v>
      </c>
    </row>
    <row r="2551" spans="1:17" x14ac:dyDescent="0.25">
      <c r="A2551" s="3" t="s">
        <v>158</v>
      </c>
      <c r="B2551" s="3" t="s">
        <v>351</v>
      </c>
      <c r="C2551" s="3" t="s">
        <v>352</v>
      </c>
      <c r="D2551" s="3">
        <v>0.36</v>
      </c>
      <c r="E2551" s="3">
        <v>0.57999999999999996</v>
      </c>
      <c r="F2551" s="3" t="s">
        <v>290</v>
      </c>
      <c r="G2551" s="2">
        <v>1850</v>
      </c>
      <c r="H2551" s="3">
        <v>4.3804932415749054</v>
      </c>
      <c r="I2551" s="3">
        <v>16805.690203051923</v>
      </c>
      <c r="J2551" s="3">
        <v>38.885094085450802</v>
      </c>
      <c r="K2551" s="3">
        <v>1</v>
      </c>
      <c r="L2551" s="3">
        <f t="shared" si="149"/>
        <v>38.885094085450802</v>
      </c>
      <c r="M2551" s="4">
        <f t="shared" si="151"/>
        <v>38.885094085450802</v>
      </c>
      <c r="N2551" s="3">
        <v>5.0731963370806827</v>
      </c>
      <c r="O2551" s="3">
        <v>1</v>
      </c>
      <c r="P2551" s="3">
        <f t="shared" si="150"/>
        <v>5.0731963370806827</v>
      </c>
      <c r="Q2551" s="3">
        <f>P2551</f>
        <v>5.0731963370806827</v>
      </c>
    </row>
    <row r="2552" spans="1:17" x14ac:dyDescent="0.25">
      <c r="A2552" s="3" t="s">
        <v>158</v>
      </c>
      <c r="B2552" s="3" t="s">
        <v>310</v>
      </c>
      <c r="C2552" s="3" t="s">
        <v>9</v>
      </c>
      <c r="D2552" s="3">
        <v>0.56000000000000005</v>
      </c>
      <c r="E2552" s="3">
        <v>0.48</v>
      </c>
      <c r="F2552" s="3" t="s">
        <v>323</v>
      </c>
      <c r="G2552" s="2">
        <v>1850</v>
      </c>
      <c r="H2552" s="3">
        <v>2.9037442449725129E-2</v>
      </c>
      <c r="I2552" s="3">
        <v>98.239480945555556</v>
      </c>
      <c r="J2552" s="3">
        <v>0.27614379721786436</v>
      </c>
      <c r="K2552" s="3">
        <v>1</v>
      </c>
      <c r="L2552" s="3">
        <f t="shared" si="149"/>
        <v>0.27614379721786436</v>
      </c>
      <c r="M2552" s="4">
        <f t="shared" si="151"/>
        <v>0.27614379721786436</v>
      </c>
      <c r="N2552" s="3">
        <v>4.725208926329004E-2</v>
      </c>
      <c r="O2552" s="3">
        <v>1</v>
      </c>
      <c r="P2552" s="3">
        <f t="shared" si="150"/>
        <v>4.725208926329004E-2</v>
      </c>
      <c r="Q2552" s="3">
        <f>P2552</f>
        <v>4.725208926329004E-2</v>
      </c>
    </row>
    <row r="2553" spans="1:17" x14ac:dyDescent="0.25">
      <c r="A2553" s="3" t="s">
        <v>158</v>
      </c>
      <c r="B2553" s="3" t="s">
        <v>89</v>
      </c>
      <c r="C2553" s="3" t="s">
        <v>9</v>
      </c>
      <c r="D2553" s="3">
        <v>0.56000000000000005</v>
      </c>
      <c r="E2553" s="3">
        <v>0.48</v>
      </c>
      <c r="F2553" s="3" t="s">
        <v>264</v>
      </c>
      <c r="G2553" s="2">
        <v>1850</v>
      </c>
      <c r="H2553" s="3">
        <v>48.002089235249741</v>
      </c>
      <c r="I2553" s="3">
        <v>194777.22417164681</v>
      </c>
      <c r="J2553" s="3">
        <v>387.28084632464947</v>
      </c>
      <c r="K2553" s="3">
        <v>1</v>
      </c>
      <c r="L2553" s="3">
        <f t="shared" si="149"/>
        <v>387.28084632464947</v>
      </c>
      <c r="M2553" s="4">
        <f t="shared" si="151"/>
        <v>387.28084632464947</v>
      </c>
      <c r="N2553" s="3">
        <v>53.032971683115449</v>
      </c>
      <c r="O2553" s="3">
        <v>1</v>
      </c>
      <c r="P2553" s="3">
        <f t="shared" si="150"/>
        <v>53.032971683115449</v>
      </c>
      <c r="Q2553" s="3">
        <f>P2553</f>
        <v>53.032971683115449</v>
      </c>
    </row>
    <row r="2554" spans="1:17" x14ac:dyDescent="0.25">
      <c r="A2554" s="3" t="s">
        <v>158</v>
      </c>
      <c r="B2554" s="3" t="s">
        <v>310</v>
      </c>
      <c r="C2554" s="3" t="s">
        <v>9</v>
      </c>
      <c r="D2554" s="3">
        <v>0.56000000000000005</v>
      </c>
      <c r="E2554" s="3">
        <v>0.48</v>
      </c>
      <c r="F2554" s="3" t="s">
        <v>264</v>
      </c>
      <c r="G2554" s="2">
        <v>1850</v>
      </c>
      <c r="H2554" s="3">
        <v>13.726259164058822</v>
      </c>
      <c r="I2554" s="3">
        <v>49433.904945691662</v>
      </c>
      <c r="J2554" s="3">
        <v>116.76996222981448</v>
      </c>
      <c r="K2554" s="3">
        <v>1</v>
      </c>
      <c r="L2554" s="3">
        <f t="shared" si="149"/>
        <v>116.76996222981448</v>
      </c>
      <c r="M2554" s="4">
        <f t="shared" si="151"/>
        <v>116.76996222981448</v>
      </c>
      <c r="N2554" s="3">
        <v>15.298727029964089</v>
      </c>
      <c r="O2554" s="3">
        <v>1</v>
      </c>
      <c r="P2554" s="3">
        <f t="shared" si="150"/>
        <v>15.298727029964089</v>
      </c>
      <c r="Q2554" s="3">
        <f>P2554</f>
        <v>15.298727029964089</v>
      </c>
    </row>
    <row r="2555" spans="1:17" x14ac:dyDescent="0.25">
      <c r="A2555" s="3" t="s">
        <v>158</v>
      </c>
      <c r="B2555" s="3" t="s">
        <v>310</v>
      </c>
      <c r="C2555" s="3" t="s">
        <v>9</v>
      </c>
      <c r="D2555" s="3">
        <v>0.56000000000000005</v>
      </c>
      <c r="E2555" s="3">
        <v>0.48</v>
      </c>
      <c r="F2555" s="3" t="s">
        <v>264</v>
      </c>
      <c r="G2555" s="2">
        <v>1850</v>
      </c>
      <c r="H2555" s="3">
        <v>16.836769815291188</v>
      </c>
      <c r="I2555" s="3">
        <v>61232.714386028463</v>
      </c>
      <c r="J2555" s="3">
        <v>134.98039719795324</v>
      </c>
      <c r="K2555" s="3">
        <v>1</v>
      </c>
      <c r="L2555" s="3">
        <f t="shared" si="149"/>
        <v>134.98039719795324</v>
      </c>
      <c r="M2555" s="4">
        <f t="shared" si="151"/>
        <v>134.98039719795324</v>
      </c>
      <c r="N2555" s="3">
        <v>17.637223274252772</v>
      </c>
      <c r="O2555" s="3">
        <v>1</v>
      </c>
      <c r="P2555" s="3">
        <f t="shared" si="150"/>
        <v>17.637223274252772</v>
      </c>
      <c r="Q2555" s="3">
        <f>P2555</f>
        <v>17.637223274252772</v>
      </c>
    </row>
    <row r="2556" spans="1:17" x14ac:dyDescent="0.25">
      <c r="A2556" s="3" t="s">
        <v>158</v>
      </c>
      <c r="B2556" s="3" t="s">
        <v>89</v>
      </c>
      <c r="C2556" s="3" t="s">
        <v>9</v>
      </c>
      <c r="D2556" s="3">
        <v>0.56000000000000005</v>
      </c>
      <c r="E2556" s="3">
        <v>0.48</v>
      </c>
      <c r="F2556" s="3" t="s">
        <v>296</v>
      </c>
      <c r="G2556" s="2">
        <v>1850</v>
      </c>
      <c r="H2556" s="3">
        <v>0.97857551279841204</v>
      </c>
      <c r="I2556" s="3">
        <v>3810.1948232817831</v>
      </c>
      <c r="J2556" s="3">
        <v>8.0722079337405184</v>
      </c>
      <c r="K2556" s="3">
        <v>1</v>
      </c>
      <c r="L2556" s="3">
        <f t="shared" si="149"/>
        <v>8.0722079337405184</v>
      </c>
      <c r="M2556" s="4">
        <f t="shared" si="151"/>
        <v>8.0722079337405184</v>
      </c>
      <c r="N2556" s="3">
        <v>1.059671284360818</v>
      </c>
      <c r="O2556" s="3">
        <v>1</v>
      </c>
      <c r="P2556" s="3">
        <f t="shared" si="150"/>
        <v>1.059671284360818</v>
      </c>
      <c r="Q2556" s="3">
        <f>P2556</f>
        <v>1.059671284360818</v>
      </c>
    </row>
    <row r="2557" spans="1:17" x14ac:dyDescent="0.25">
      <c r="A2557" s="3" t="s">
        <v>158</v>
      </c>
      <c r="B2557" s="3" t="s">
        <v>89</v>
      </c>
      <c r="C2557" s="3" t="s">
        <v>9</v>
      </c>
      <c r="D2557" s="3">
        <v>0.56000000000000005</v>
      </c>
      <c r="E2557" s="3">
        <v>0.48</v>
      </c>
      <c r="F2557" s="3" t="s">
        <v>296</v>
      </c>
      <c r="G2557" s="2">
        <v>1850</v>
      </c>
      <c r="H2557" s="3">
        <v>5.3663703847037093E-2</v>
      </c>
      <c r="I2557" s="3">
        <v>220.87100303842516</v>
      </c>
      <c r="J2557" s="3">
        <v>0.51703611814460981</v>
      </c>
      <c r="K2557" s="3">
        <v>1</v>
      </c>
      <c r="L2557" s="3">
        <f t="shared" si="149"/>
        <v>0.51703611814460981</v>
      </c>
      <c r="M2557" s="4">
        <f t="shared" si="151"/>
        <v>0.51703611814460981</v>
      </c>
      <c r="N2557" s="3">
        <v>6.8351153815660329E-2</v>
      </c>
      <c r="O2557" s="3">
        <v>1</v>
      </c>
      <c r="P2557" s="3">
        <f t="shared" si="150"/>
        <v>6.8351153815660329E-2</v>
      </c>
      <c r="Q2557" s="3">
        <f>P2557</f>
        <v>6.8351153815660329E-2</v>
      </c>
    </row>
    <row r="2558" spans="1:17" x14ac:dyDescent="0.25">
      <c r="A2558" s="3" t="s">
        <v>158</v>
      </c>
      <c r="B2558" s="3" t="s">
        <v>8</v>
      </c>
      <c r="C2558" s="3" t="s">
        <v>9</v>
      </c>
      <c r="D2558" s="3">
        <v>0.56000000000000005</v>
      </c>
      <c r="E2558" s="3">
        <v>0.48</v>
      </c>
      <c r="F2558" s="3" t="s">
        <v>250</v>
      </c>
      <c r="G2558" s="2">
        <v>1850</v>
      </c>
      <c r="H2558" s="3">
        <v>0.1637474051589799</v>
      </c>
      <c r="I2558" s="3">
        <v>321.27917703527771</v>
      </c>
      <c r="J2558" s="3">
        <v>0.51176633199419319</v>
      </c>
      <c r="K2558" s="3">
        <f>1-0.712</f>
        <v>0.28800000000000003</v>
      </c>
      <c r="L2558" s="3">
        <f t="shared" si="149"/>
        <v>0.14738870361432765</v>
      </c>
      <c r="M2558" s="4">
        <f t="shared" si="151"/>
        <v>0.14738870361432765</v>
      </c>
      <c r="N2558" s="3">
        <v>7.5608052254992342E-2</v>
      </c>
      <c r="O2558" s="3">
        <f>1-0.531</f>
        <v>0.46899999999999997</v>
      </c>
      <c r="P2558" s="3">
        <f t="shared" si="150"/>
        <v>3.5460176507591409E-2</v>
      </c>
      <c r="Q2558" s="3">
        <f>P2558</f>
        <v>3.5460176507591409E-2</v>
      </c>
    </row>
    <row r="2559" spans="1:17" x14ac:dyDescent="0.25">
      <c r="A2559" s="3" t="s">
        <v>158</v>
      </c>
      <c r="B2559" s="3" t="s">
        <v>8</v>
      </c>
      <c r="C2559" s="3" t="s">
        <v>9</v>
      </c>
      <c r="D2559" s="3">
        <v>0.56000000000000005</v>
      </c>
      <c r="E2559" s="3">
        <v>0.48</v>
      </c>
      <c r="F2559" s="3" t="s">
        <v>250</v>
      </c>
      <c r="G2559" s="2">
        <v>1850</v>
      </c>
      <c r="H2559" s="3">
        <v>0.1654779204854627</v>
      </c>
      <c r="I2559" s="3">
        <v>662.42594871616882</v>
      </c>
      <c r="J2559" s="3">
        <v>1.397008173887077</v>
      </c>
      <c r="K2559" s="3">
        <f>1-0.712</f>
        <v>0.28800000000000003</v>
      </c>
      <c r="L2559" s="3">
        <f t="shared" si="149"/>
        <v>0.40233835407947821</v>
      </c>
      <c r="M2559" s="4">
        <f t="shared" si="151"/>
        <v>0.40233835407947821</v>
      </c>
      <c r="N2559" s="3">
        <v>0.17633411279769079</v>
      </c>
      <c r="O2559" s="3">
        <f>1-0.531</f>
        <v>0.46899999999999997</v>
      </c>
      <c r="P2559" s="3">
        <f t="shared" si="150"/>
        <v>8.2700698902116981E-2</v>
      </c>
      <c r="Q2559" s="3">
        <f>P2559</f>
        <v>8.2700698902116981E-2</v>
      </c>
    </row>
    <row r="2560" spans="1:17" x14ac:dyDescent="0.25">
      <c r="A2560" s="3" t="s">
        <v>158</v>
      </c>
      <c r="B2560" s="3" t="s">
        <v>351</v>
      </c>
      <c r="C2560" s="3" t="s">
        <v>352</v>
      </c>
      <c r="D2560" s="3">
        <v>0.36</v>
      </c>
      <c r="E2560" s="3">
        <v>0.57999999999999996</v>
      </c>
      <c r="F2560" s="3" t="s">
        <v>272</v>
      </c>
      <c r="G2560" s="2">
        <v>1850</v>
      </c>
      <c r="H2560" s="3">
        <v>92.370106703021648</v>
      </c>
      <c r="I2560" s="3">
        <v>361255.7782488626</v>
      </c>
      <c r="J2560" s="3">
        <v>801.99084566635065</v>
      </c>
      <c r="K2560" s="3">
        <v>1</v>
      </c>
      <c r="L2560" s="3">
        <f t="shared" si="149"/>
        <v>801.99084566635065</v>
      </c>
      <c r="M2560" s="4">
        <f t="shared" si="151"/>
        <v>801.99084566635065</v>
      </c>
      <c r="N2560" s="3">
        <v>105.95157195568849</v>
      </c>
      <c r="O2560" s="3">
        <v>1</v>
      </c>
      <c r="P2560" s="3">
        <f t="shared" si="150"/>
        <v>105.95157195568849</v>
      </c>
      <c r="Q2560" s="3">
        <f>P2560</f>
        <v>105.95157195568849</v>
      </c>
    </row>
    <row r="2561" spans="1:17" x14ac:dyDescent="0.25">
      <c r="A2561" s="3" t="s">
        <v>158</v>
      </c>
      <c r="B2561" s="3" t="s">
        <v>8</v>
      </c>
      <c r="C2561" s="3" t="s">
        <v>9</v>
      </c>
      <c r="D2561" s="3">
        <v>0.56000000000000005</v>
      </c>
      <c r="E2561" s="3">
        <v>0.48</v>
      </c>
      <c r="F2561" s="3" t="s">
        <v>255</v>
      </c>
      <c r="G2561" s="2">
        <v>1850</v>
      </c>
      <c r="H2561" s="3">
        <v>3.9836899650471186E-2</v>
      </c>
      <c r="I2561" s="3">
        <v>149.59844979370615</v>
      </c>
      <c r="J2561" s="3">
        <v>0.40789569720056829</v>
      </c>
      <c r="K2561" s="3">
        <v>1</v>
      </c>
      <c r="L2561" s="3">
        <f t="shared" si="149"/>
        <v>0.40789569720056829</v>
      </c>
      <c r="M2561" s="4">
        <f t="shared" si="151"/>
        <v>0.40789569720056829</v>
      </c>
      <c r="N2561" s="3">
        <v>5.4504488296101737E-2</v>
      </c>
      <c r="O2561" s="3">
        <v>1</v>
      </c>
      <c r="P2561" s="3">
        <f t="shared" si="150"/>
        <v>5.4504488296101737E-2</v>
      </c>
      <c r="Q2561" s="3">
        <f>P2561</f>
        <v>5.4504488296101737E-2</v>
      </c>
    </row>
    <row r="2562" spans="1:17" x14ac:dyDescent="0.25">
      <c r="A2562" s="3" t="s">
        <v>158</v>
      </c>
      <c r="B2562" s="3" t="s">
        <v>8</v>
      </c>
      <c r="C2562" s="3" t="s">
        <v>9</v>
      </c>
      <c r="D2562" s="3">
        <v>0.56000000000000005</v>
      </c>
      <c r="E2562" s="3">
        <v>0.48</v>
      </c>
      <c r="F2562" s="3" t="s">
        <v>163</v>
      </c>
      <c r="G2562" s="2">
        <v>1850</v>
      </c>
      <c r="H2562" s="3">
        <v>0.6290422150519217</v>
      </c>
      <c r="I2562" s="3">
        <v>2253.2129044973658</v>
      </c>
      <c r="J2562" s="3">
        <v>5.2294287862231092</v>
      </c>
      <c r="K2562" s="3">
        <v>1</v>
      </c>
      <c r="L2562" s="3">
        <f t="shared" ref="L2562:L2625" si="152">J2562*K2562</f>
        <v>5.2294287862231092</v>
      </c>
      <c r="M2562" s="4">
        <f t="shared" si="151"/>
        <v>5.2294287862231092</v>
      </c>
      <c r="N2562" s="3">
        <v>0.69987006687166498</v>
      </c>
      <c r="O2562" s="3">
        <v>1</v>
      </c>
      <c r="P2562" s="3">
        <f t="shared" ref="P2562:P2625" si="153">N2562*O2562</f>
        <v>0.69987006687166498</v>
      </c>
      <c r="Q2562" s="3">
        <f>P2562</f>
        <v>0.69987006687166498</v>
      </c>
    </row>
    <row r="2563" spans="1:17" x14ac:dyDescent="0.25">
      <c r="A2563" s="3" t="s">
        <v>158</v>
      </c>
      <c r="B2563" s="3" t="s">
        <v>310</v>
      </c>
      <c r="C2563" s="3" t="s">
        <v>9</v>
      </c>
      <c r="D2563" s="3">
        <v>0.56000000000000005</v>
      </c>
      <c r="E2563" s="3">
        <v>0.48</v>
      </c>
      <c r="F2563" s="3" t="s">
        <v>163</v>
      </c>
      <c r="G2563" s="2">
        <v>1850</v>
      </c>
      <c r="H2563" s="3">
        <v>0.1023588944462613</v>
      </c>
      <c r="I2563" s="3">
        <v>227.56199169503535</v>
      </c>
      <c r="J2563" s="3">
        <v>0.45719996048905454</v>
      </c>
      <c r="K2563" s="3">
        <v>1</v>
      </c>
      <c r="L2563" s="3">
        <f t="shared" si="152"/>
        <v>0.45719996048905454</v>
      </c>
      <c r="M2563" s="4">
        <f t="shared" si="151"/>
        <v>0.45719996048905454</v>
      </c>
      <c r="N2563" s="3">
        <v>6.1570725337774045E-2</v>
      </c>
      <c r="O2563" s="3">
        <v>1</v>
      </c>
      <c r="P2563" s="3">
        <f t="shared" si="153"/>
        <v>6.1570725337774045E-2</v>
      </c>
      <c r="Q2563" s="3">
        <f>P2563</f>
        <v>6.1570725337774045E-2</v>
      </c>
    </row>
    <row r="2564" spans="1:17" x14ac:dyDescent="0.25">
      <c r="A2564" s="3" t="s">
        <v>158</v>
      </c>
      <c r="B2564" s="3" t="s">
        <v>8</v>
      </c>
      <c r="C2564" s="3" t="s">
        <v>9</v>
      </c>
      <c r="D2564" s="3">
        <v>0.56000000000000005</v>
      </c>
      <c r="E2564" s="3">
        <v>0.48</v>
      </c>
      <c r="F2564" s="3" t="s">
        <v>260</v>
      </c>
      <c r="G2564" s="2">
        <v>1850</v>
      </c>
      <c r="H2564" s="3">
        <v>1.0945529539255521</v>
      </c>
      <c r="I2564" s="3">
        <v>3551.9795556876365</v>
      </c>
      <c r="J2564" s="3">
        <v>8.0501982441262943</v>
      </c>
      <c r="K2564" s="3">
        <v>1</v>
      </c>
      <c r="L2564" s="3">
        <f t="shared" si="152"/>
        <v>8.0501982441262943</v>
      </c>
      <c r="M2564" s="4">
        <f t="shared" si="151"/>
        <v>8.0501982441262943</v>
      </c>
      <c r="N2564" s="3">
        <v>1.0879354531920862</v>
      </c>
      <c r="O2564" s="3">
        <v>1</v>
      </c>
      <c r="P2564" s="3">
        <f t="shared" si="153"/>
        <v>1.0879354531920862</v>
      </c>
      <c r="Q2564" s="3">
        <f>P2564</f>
        <v>1.0879354531920862</v>
      </c>
    </row>
    <row r="2565" spans="1:17" x14ac:dyDescent="0.25">
      <c r="A2565" s="3" t="s">
        <v>158</v>
      </c>
      <c r="B2565" s="3" t="s">
        <v>8</v>
      </c>
      <c r="C2565" s="3" t="s">
        <v>9</v>
      </c>
      <c r="D2565" s="3">
        <v>0.56000000000000005</v>
      </c>
      <c r="E2565" s="3">
        <v>0.48</v>
      </c>
      <c r="F2565" s="3" t="s">
        <v>166</v>
      </c>
      <c r="G2565" s="2">
        <v>1850</v>
      </c>
      <c r="H2565" s="3">
        <v>2.9356340164217749</v>
      </c>
      <c r="I2565" s="3">
        <v>10087.562968651953</v>
      </c>
      <c r="J2565" s="3">
        <v>22.454640032023995</v>
      </c>
      <c r="K2565" s="3">
        <v>1</v>
      </c>
      <c r="L2565" s="3">
        <f t="shared" si="152"/>
        <v>22.454640032023995</v>
      </c>
      <c r="M2565" s="4">
        <f t="shared" si="151"/>
        <v>22.454640032023995</v>
      </c>
      <c r="N2565" s="3">
        <v>3.2868577673422945</v>
      </c>
      <c r="O2565" s="3">
        <v>1</v>
      </c>
      <c r="P2565" s="3">
        <f t="shared" si="153"/>
        <v>3.2868577673422945</v>
      </c>
      <c r="Q2565" s="3">
        <f>P2565</f>
        <v>3.2868577673422945</v>
      </c>
    </row>
    <row r="2566" spans="1:17" x14ac:dyDescent="0.25">
      <c r="A2566" s="3" t="s">
        <v>158</v>
      </c>
      <c r="B2566" s="3" t="s">
        <v>8</v>
      </c>
      <c r="C2566" s="3" t="s">
        <v>9</v>
      </c>
      <c r="D2566" s="3">
        <v>0.56000000000000005</v>
      </c>
      <c r="E2566" s="3">
        <v>0.48</v>
      </c>
      <c r="F2566" s="3" t="s">
        <v>166</v>
      </c>
      <c r="G2566" s="2">
        <v>1850</v>
      </c>
      <c r="H2566" s="3">
        <v>2.9375524900518864E-2</v>
      </c>
      <c r="I2566" s="3">
        <v>119.94756520847481</v>
      </c>
      <c r="J2566" s="3">
        <v>0.30037608644380542</v>
      </c>
      <c r="K2566" s="3">
        <v>1</v>
      </c>
      <c r="L2566" s="3">
        <f t="shared" si="152"/>
        <v>0.30037608644380542</v>
      </c>
      <c r="M2566" s="4">
        <f t="shared" si="151"/>
        <v>0.30037608644380542</v>
      </c>
      <c r="N2566" s="3">
        <v>4.53683759583106E-2</v>
      </c>
      <c r="O2566" s="3">
        <v>1</v>
      </c>
      <c r="P2566" s="3">
        <f t="shared" si="153"/>
        <v>4.53683759583106E-2</v>
      </c>
      <c r="Q2566" s="3">
        <f>P2566</f>
        <v>4.53683759583106E-2</v>
      </c>
    </row>
    <row r="2567" spans="1:17" x14ac:dyDescent="0.25">
      <c r="A2567" s="3" t="s">
        <v>158</v>
      </c>
      <c r="B2567" s="3" t="s">
        <v>310</v>
      </c>
      <c r="C2567" s="3" t="s">
        <v>9</v>
      </c>
      <c r="D2567" s="3">
        <v>0.56000000000000005</v>
      </c>
      <c r="E2567" s="3">
        <v>0.48</v>
      </c>
      <c r="F2567" s="3" t="s">
        <v>350</v>
      </c>
      <c r="G2567" s="2">
        <v>1850</v>
      </c>
      <c r="H2567" s="3">
        <v>4.6055911688893323</v>
      </c>
      <c r="I2567" s="3">
        <v>17842.333071949422</v>
      </c>
      <c r="J2567" s="3">
        <v>35.217331373511342</v>
      </c>
      <c r="K2567" s="3">
        <v>1</v>
      </c>
      <c r="L2567" s="3">
        <f t="shared" si="152"/>
        <v>35.217331373511342</v>
      </c>
      <c r="M2567" s="4">
        <f t="shared" si="151"/>
        <v>35.217331373511342</v>
      </c>
      <c r="N2567" s="3">
        <v>4.725490382066833</v>
      </c>
      <c r="O2567" s="3">
        <v>1</v>
      </c>
      <c r="P2567" s="3">
        <f t="shared" si="153"/>
        <v>4.725490382066833</v>
      </c>
      <c r="Q2567" s="3">
        <f>P2567</f>
        <v>4.725490382066833</v>
      </c>
    </row>
    <row r="2568" spans="1:17" x14ac:dyDescent="0.25">
      <c r="A2568" s="3" t="s">
        <v>158</v>
      </c>
      <c r="B2568" s="3" t="s">
        <v>310</v>
      </c>
      <c r="C2568" s="3" t="s">
        <v>9</v>
      </c>
      <c r="D2568" s="3">
        <v>0.56000000000000005</v>
      </c>
      <c r="E2568" s="3">
        <v>0.48</v>
      </c>
      <c r="F2568" s="3" t="s">
        <v>329</v>
      </c>
      <c r="G2568" s="2">
        <v>1850</v>
      </c>
      <c r="H2568" s="3">
        <v>4.6818483547642717E-2</v>
      </c>
      <c r="I2568" s="3">
        <v>185.19495022618798</v>
      </c>
      <c r="J2568" s="3">
        <v>0.42350132349113362</v>
      </c>
      <c r="K2568" s="3">
        <v>1</v>
      </c>
      <c r="L2568" s="3">
        <f t="shared" si="152"/>
        <v>0.42350132349113362</v>
      </c>
      <c r="M2568" s="4">
        <f t="shared" si="151"/>
        <v>0.42350132349113362</v>
      </c>
      <c r="N2568" s="3">
        <v>5.8197755923501349E-2</v>
      </c>
      <c r="O2568" s="3">
        <v>1</v>
      </c>
      <c r="P2568" s="3">
        <f t="shared" si="153"/>
        <v>5.8197755923501349E-2</v>
      </c>
      <c r="Q2568" s="3">
        <f>P2568</f>
        <v>5.8197755923501349E-2</v>
      </c>
    </row>
    <row r="2569" spans="1:17" x14ac:dyDescent="0.25">
      <c r="A2569" s="3" t="s">
        <v>158</v>
      </c>
      <c r="B2569" s="3" t="s">
        <v>310</v>
      </c>
      <c r="C2569" s="3" t="s">
        <v>9</v>
      </c>
      <c r="D2569" s="3">
        <v>0.56000000000000005</v>
      </c>
      <c r="E2569" s="3">
        <v>0.48</v>
      </c>
      <c r="F2569" s="3" t="s">
        <v>329</v>
      </c>
      <c r="G2569" s="2">
        <v>1850</v>
      </c>
      <c r="H2569" s="3">
        <v>2.379820049925483E-3</v>
      </c>
      <c r="I2569" s="3">
        <v>7.4314421692005768</v>
      </c>
      <c r="J2569" s="3">
        <v>1.6809288835854072E-2</v>
      </c>
      <c r="K2569" s="3">
        <v>1</v>
      </c>
      <c r="L2569" s="3">
        <f t="shared" si="152"/>
        <v>1.6809288835854072E-2</v>
      </c>
      <c r="M2569" s="4">
        <f t="shared" si="151"/>
        <v>1.6809288835854072E-2</v>
      </c>
      <c r="N2569" s="3">
        <v>2.2488929475259936E-3</v>
      </c>
      <c r="O2569" s="3">
        <v>1</v>
      </c>
      <c r="P2569" s="3">
        <f t="shared" si="153"/>
        <v>2.2488929475259936E-3</v>
      </c>
      <c r="Q2569" s="3">
        <f>P2569</f>
        <v>2.2488929475259936E-3</v>
      </c>
    </row>
    <row r="2570" spans="1:17" x14ac:dyDescent="0.25">
      <c r="A2570" s="3" t="s">
        <v>158</v>
      </c>
      <c r="B2570" s="3" t="s">
        <v>310</v>
      </c>
      <c r="C2570" s="3" t="s">
        <v>9</v>
      </c>
      <c r="D2570" s="3">
        <v>0.56000000000000005</v>
      </c>
      <c r="E2570" s="3">
        <v>0.48</v>
      </c>
      <c r="F2570" s="3" t="s">
        <v>329</v>
      </c>
      <c r="G2570" s="2">
        <v>1850</v>
      </c>
      <c r="H2570" s="3">
        <v>2.7639247639273109E-2</v>
      </c>
      <c r="I2570" s="3">
        <v>86.308824248246552</v>
      </c>
      <c r="J2570" s="3">
        <v>0.19522320470776242</v>
      </c>
      <c r="K2570" s="3">
        <v>1</v>
      </c>
      <c r="L2570" s="3">
        <f t="shared" si="152"/>
        <v>0.19522320470776242</v>
      </c>
      <c r="M2570" s="4">
        <f t="shared" si="151"/>
        <v>0.19522320470776242</v>
      </c>
      <c r="N2570" s="3">
        <v>2.611865930486303E-2</v>
      </c>
      <c r="O2570" s="3">
        <v>1</v>
      </c>
      <c r="P2570" s="3">
        <f t="shared" si="153"/>
        <v>2.611865930486303E-2</v>
      </c>
      <c r="Q2570" s="3">
        <f>P2570</f>
        <v>2.611865930486303E-2</v>
      </c>
    </row>
    <row r="2571" spans="1:17" x14ac:dyDescent="0.25">
      <c r="A2571" s="3" t="s">
        <v>158</v>
      </c>
      <c r="B2571" s="3" t="s">
        <v>310</v>
      </c>
      <c r="C2571" s="3" t="s">
        <v>9</v>
      </c>
      <c r="D2571" s="3">
        <v>0.56000000000000005</v>
      </c>
      <c r="E2571" s="3">
        <v>0.48</v>
      </c>
      <c r="F2571" s="3" t="s">
        <v>17</v>
      </c>
      <c r="G2571" s="2">
        <v>2000</v>
      </c>
      <c r="H2571" s="3">
        <v>2.7225487760106312E-6</v>
      </c>
      <c r="I2571" s="3">
        <v>9.2109275487095785E-3</v>
      </c>
      <c r="J2571" s="3">
        <v>2.5891225042291622E-5</v>
      </c>
      <c r="K2571" s="3">
        <v>1</v>
      </c>
      <c r="L2571" s="3">
        <f t="shared" si="152"/>
        <v>2.5891225042291622E-5</v>
      </c>
      <c r="M2571" s="4">
        <f t="shared" si="151"/>
        <v>2.5891225042291622E-5</v>
      </c>
      <c r="N2571" s="3">
        <v>4.4303529145327058E-6</v>
      </c>
      <c r="O2571" s="3">
        <v>1</v>
      </c>
      <c r="P2571" s="3">
        <f t="shared" si="153"/>
        <v>4.4303529145327058E-6</v>
      </c>
      <c r="Q2571" s="3">
        <f>P2571</f>
        <v>4.4303529145327058E-6</v>
      </c>
    </row>
    <row r="2572" spans="1:17" x14ac:dyDescent="0.25">
      <c r="A2572" s="3" t="s">
        <v>158</v>
      </c>
      <c r="B2572" s="3" t="s">
        <v>310</v>
      </c>
      <c r="C2572" s="3" t="s">
        <v>9</v>
      </c>
      <c r="D2572" s="3">
        <v>0.56000000000000005</v>
      </c>
      <c r="E2572" s="3">
        <v>0.48</v>
      </c>
      <c r="F2572" s="3" t="s">
        <v>17</v>
      </c>
      <c r="G2572" s="2">
        <v>2000</v>
      </c>
      <c r="H2572" s="3">
        <v>6.7567711882236521E-5</v>
      </c>
      <c r="I2572" s="3">
        <v>0.22859509598623762</v>
      </c>
      <c r="J2572" s="3">
        <v>6.4256363351518375E-4</v>
      </c>
      <c r="K2572" s="3">
        <v>1</v>
      </c>
      <c r="L2572" s="3">
        <f t="shared" si="152"/>
        <v>6.4256363351518375E-4</v>
      </c>
      <c r="M2572" s="4">
        <f t="shared" si="151"/>
        <v>6.4256363351518375E-4</v>
      </c>
      <c r="N2572" s="3">
        <v>1.0995167906758701E-4</v>
      </c>
      <c r="O2572" s="3">
        <v>1</v>
      </c>
      <c r="P2572" s="3">
        <f t="shared" si="153"/>
        <v>1.0995167906758701E-4</v>
      </c>
      <c r="Q2572" s="3">
        <f>P2572</f>
        <v>1.0995167906758701E-4</v>
      </c>
    </row>
    <row r="2573" spans="1:17" x14ac:dyDescent="0.25">
      <c r="A2573" s="3" t="s">
        <v>158</v>
      </c>
      <c r="B2573" s="3" t="s">
        <v>310</v>
      </c>
      <c r="C2573" s="3" t="s">
        <v>9</v>
      </c>
      <c r="D2573" s="3">
        <v>0.56000000000000005</v>
      </c>
      <c r="E2573" s="3">
        <v>0.48</v>
      </c>
      <c r="F2573" s="3" t="s">
        <v>17</v>
      </c>
      <c r="G2573" s="2">
        <v>2000</v>
      </c>
      <c r="H2573" s="3">
        <v>3.078257060450703E-4</v>
      </c>
      <c r="I2573" s="3">
        <v>0.98453718128719214</v>
      </c>
      <c r="J2573" s="3">
        <v>2.5885167731751518E-3</v>
      </c>
      <c r="K2573" s="3">
        <v>1</v>
      </c>
      <c r="L2573" s="3">
        <f t="shared" si="152"/>
        <v>2.5885167731751518E-3</v>
      </c>
      <c r="M2573" s="4">
        <f t="shared" si="151"/>
        <v>2.5885167731751518E-3</v>
      </c>
      <c r="N2573" s="3">
        <v>3.6697881522327973E-4</v>
      </c>
      <c r="O2573" s="3">
        <v>1</v>
      </c>
      <c r="P2573" s="3">
        <f t="shared" si="153"/>
        <v>3.6697881522327973E-4</v>
      </c>
      <c r="Q2573" s="3">
        <f>P2573</f>
        <v>3.6697881522327973E-4</v>
      </c>
    </row>
    <row r="2574" spans="1:17" x14ac:dyDescent="0.25">
      <c r="A2574" s="3" t="s">
        <v>158</v>
      </c>
      <c r="B2574" s="3" t="s">
        <v>310</v>
      </c>
      <c r="C2574" s="3" t="s">
        <v>9</v>
      </c>
      <c r="D2574" s="3">
        <v>0.56000000000000005</v>
      </c>
      <c r="E2574" s="3">
        <v>0.48</v>
      </c>
      <c r="F2574" s="3" t="s">
        <v>275</v>
      </c>
      <c r="G2574" s="2">
        <v>3000</v>
      </c>
      <c r="H2574" s="3">
        <v>0.2264647179055693</v>
      </c>
      <c r="I2574" s="3">
        <v>642.08132133465074</v>
      </c>
      <c r="J2574" s="3">
        <v>1.4352171757793533</v>
      </c>
      <c r="K2574" s="3">
        <v>1</v>
      </c>
      <c r="L2574" s="3">
        <f t="shared" si="152"/>
        <v>1.4352171757793533</v>
      </c>
      <c r="M2574" s="3">
        <v>0</v>
      </c>
      <c r="N2574" s="3">
        <v>0.158210622023918</v>
      </c>
      <c r="O2574" s="3">
        <v>1</v>
      </c>
      <c r="P2574" s="3">
        <f t="shared" si="153"/>
        <v>0.158210622023918</v>
      </c>
      <c r="Q2574" s="3">
        <v>0</v>
      </c>
    </row>
    <row r="2575" spans="1:17" x14ac:dyDescent="0.25">
      <c r="A2575" s="3" t="s">
        <v>158</v>
      </c>
      <c r="B2575" s="3" t="s">
        <v>310</v>
      </c>
      <c r="C2575" s="3" t="s">
        <v>9</v>
      </c>
      <c r="D2575" s="3">
        <v>0.56000000000000005</v>
      </c>
      <c r="E2575" s="3">
        <v>0.48</v>
      </c>
      <c r="F2575" s="3" t="s">
        <v>275</v>
      </c>
      <c r="G2575" s="2">
        <v>3000</v>
      </c>
      <c r="H2575" s="3">
        <v>0.22367074290427533</v>
      </c>
      <c r="I2575" s="3">
        <v>732.03999976300179</v>
      </c>
      <c r="J2575" s="3">
        <v>1.9340549309905837</v>
      </c>
      <c r="K2575" s="3">
        <v>1</v>
      </c>
      <c r="L2575" s="3">
        <f t="shared" si="152"/>
        <v>1.9340549309905837</v>
      </c>
      <c r="M2575" s="3">
        <v>0</v>
      </c>
      <c r="N2575" s="3">
        <v>0.24723948234397802</v>
      </c>
      <c r="O2575" s="3">
        <v>1</v>
      </c>
      <c r="P2575" s="3">
        <f t="shared" si="153"/>
        <v>0.24723948234397802</v>
      </c>
      <c r="Q2575" s="3">
        <v>0</v>
      </c>
    </row>
    <row r="2576" spans="1:17" x14ac:dyDescent="0.25">
      <c r="A2576" s="3" t="s">
        <v>158</v>
      </c>
      <c r="B2576" s="3" t="s">
        <v>310</v>
      </c>
      <c r="C2576" s="3" t="s">
        <v>9</v>
      </c>
      <c r="D2576" s="3">
        <v>0.56000000000000005</v>
      </c>
      <c r="E2576" s="3">
        <v>0.48</v>
      </c>
      <c r="F2576" s="3" t="s">
        <v>320</v>
      </c>
      <c r="G2576" s="2">
        <v>3000</v>
      </c>
      <c r="H2576" s="3">
        <v>1.5990244124508295</v>
      </c>
      <c r="I2576" s="3">
        <v>6304.1831473269585</v>
      </c>
      <c r="J2576" s="3">
        <v>14.692456440642394</v>
      </c>
      <c r="K2576" s="3">
        <v>1</v>
      </c>
      <c r="L2576" s="3">
        <f t="shared" si="152"/>
        <v>14.692456440642394</v>
      </c>
      <c r="M2576" s="3">
        <v>0</v>
      </c>
      <c r="N2576" s="3">
        <v>1.9747226545384517</v>
      </c>
      <c r="O2576" s="3">
        <v>1</v>
      </c>
      <c r="P2576" s="3">
        <f t="shared" si="153"/>
        <v>1.9747226545384517</v>
      </c>
      <c r="Q2576" s="3">
        <v>0</v>
      </c>
    </row>
    <row r="2577" spans="1:17" x14ac:dyDescent="0.25">
      <c r="A2577" s="3" t="s">
        <v>158</v>
      </c>
      <c r="B2577" s="3" t="s">
        <v>89</v>
      </c>
      <c r="C2577" s="3" t="s">
        <v>9</v>
      </c>
      <c r="D2577" s="3">
        <v>0.56000000000000005</v>
      </c>
      <c r="E2577" s="3">
        <v>0.48</v>
      </c>
      <c r="F2577" s="3" t="s">
        <v>277</v>
      </c>
      <c r="G2577" s="2">
        <v>3000</v>
      </c>
      <c r="H2577" s="3">
        <v>0.1312873202417813</v>
      </c>
      <c r="I2577" s="3">
        <v>348.31461780902544</v>
      </c>
      <c r="J2577" s="3">
        <v>0.76232056567229456</v>
      </c>
      <c r="K2577" s="3">
        <v>1</v>
      </c>
      <c r="L2577" s="3">
        <f t="shared" si="152"/>
        <v>0.76232056567229456</v>
      </c>
      <c r="M2577" s="3">
        <v>0</v>
      </c>
      <c r="N2577" s="3">
        <v>0.10231656688427898</v>
      </c>
      <c r="O2577" s="3">
        <v>1</v>
      </c>
      <c r="P2577" s="3">
        <f t="shared" si="153"/>
        <v>0.10231656688427898</v>
      </c>
      <c r="Q2577" s="3">
        <v>0</v>
      </c>
    </row>
    <row r="2578" spans="1:17" x14ac:dyDescent="0.25">
      <c r="A2578" s="3" t="s">
        <v>158</v>
      </c>
      <c r="B2578" s="3" t="s">
        <v>310</v>
      </c>
      <c r="C2578" s="3" t="s">
        <v>9</v>
      </c>
      <c r="D2578" s="3">
        <v>0.56000000000000005</v>
      </c>
      <c r="E2578" s="3">
        <v>0.48</v>
      </c>
      <c r="F2578" s="3" t="s">
        <v>264</v>
      </c>
      <c r="G2578" s="2">
        <v>3000</v>
      </c>
      <c r="H2578" s="3">
        <v>5.3571421189628016E-2</v>
      </c>
      <c r="I2578" s="3">
        <v>156.18354296445023</v>
      </c>
      <c r="J2578" s="3">
        <v>0.32439020460091561</v>
      </c>
      <c r="K2578" s="3">
        <v>1</v>
      </c>
      <c r="L2578" s="3">
        <f t="shared" si="152"/>
        <v>0.32439020460091561</v>
      </c>
      <c r="M2578" s="3">
        <v>0</v>
      </c>
      <c r="N2578" s="3">
        <v>4.332161656306914E-2</v>
      </c>
      <c r="O2578" s="3">
        <v>1</v>
      </c>
      <c r="P2578" s="3">
        <f t="shared" si="153"/>
        <v>4.332161656306914E-2</v>
      </c>
      <c r="Q2578" s="3">
        <v>0</v>
      </c>
    </row>
    <row r="2579" spans="1:17" x14ac:dyDescent="0.25">
      <c r="A2579" s="3" t="s">
        <v>158</v>
      </c>
      <c r="B2579" s="3" t="s">
        <v>310</v>
      </c>
      <c r="C2579" s="3" t="s">
        <v>9</v>
      </c>
      <c r="D2579" s="3">
        <v>0.56000000000000005</v>
      </c>
      <c r="E2579" s="3">
        <v>0.48</v>
      </c>
      <c r="F2579" s="3" t="s">
        <v>264</v>
      </c>
      <c r="G2579" s="2">
        <v>3000</v>
      </c>
      <c r="H2579" s="3">
        <v>0.43970531115583816</v>
      </c>
      <c r="I2579" s="3">
        <v>1186.6625910587813</v>
      </c>
      <c r="J2579" s="3">
        <v>2.7199744986931513</v>
      </c>
      <c r="K2579" s="3">
        <v>1</v>
      </c>
      <c r="L2579" s="3">
        <f t="shared" si="152"/>
        <v>2.7199744986931513</v>
      </c>
      <c r="M2579" s="3">
        <v>0</v>
      </c>
      <c r="N2579" s="3">
        <v>0.35520948856817747</v>
      </c>
      <c r="O2579" s="3">
        <v>1</v>
      </c>
      <c r="P2579" s="3">
        <f t="shared" si="153"/>
        <v>0.35520948856817747</v>
      </c>
      <c r="Q2579" s="3">
        <v>0</v>
      </c>
    </row>
    <row r="2580" spans="1:17" x14ac:dyDescent="0.25">
      <c r="A2580" s="3" t="s">
        <v>158</v>
      </c>
      <c r="B2580" s="3" t="s">
        <v>8</v>
      </c>
      <c r="C2580" s="3" t="s">
        <v>9</v>
      </c>
      <c r="D2580" s="3">
        <v>0.56000000000000005</v>
      </c>
      <c r="E2580" s="3">
        <v>0.48</v>
      </c>
      <c r="F2580" s="3" t="s">
        <v>19</v>
      </c>
      <c r="G2580" s="2">
        <v>1860</v>
      </c>
      <c r="H2580" s="3">
        <v>1.9205301673953636</v>
      </c>
      <c r="I2580" s="3">
        <v>6509.4240665445013</v>
      </c>
      <c r="J2580" s="3">
        <v>12.758764023272102</v>
      </c>
      <c r="K2580" s="3">
        <v>1</v>
      </c>
      <c r="L2580" s="3">
        <f t="shared" si="152"/>
        <v>12.758764023272102</v>
      </c>
      <c r="M2580" s="4">
        <f t="shared" ref="M2580:M2604" si="154">L2580</f>
        <v>12.758764023272102</v>
      </c>
      <c r="N2580" s="3">
        <v>1.9441911866767765</v>
      </c>
      <c r="O2580" s="3">
        <v>1</v>
      </c>
      <c r="P2580" s="3">
        <f t="shared" si="153"/>
        <v>1.9441911866767765</v>
      </c>
      <c r="Q2580" s="3">
        <f>P2580</f>
        <v>1.9441911866767765</v>
      </c>
    </row>
    <row r="2581" spans="1:17" x14ac:dyDescent="0.25">
      <c r="A2581" s="3" t="s">
        <v>158</v>
      </c>
      <c r="B2581" s="3" t="s">
        <v>310</v>
      </c>
      <c r="C2581" s="3" t="s">
        <v>9</v>
      </c>
      <c r="D2581" s="3">
        <v>0.56000000000000005</v>
      </c>
      <c r="E2581" s="3">
        <v>0.48</v>
      </c>
      <c r="F2581" s="3" t="s">
        <v>19</v>
      </c>
      <c r="G2581" s="2">
        <v>1860</v>
      </c>
      <c r="H2581" s="3">
        <v>4.1172949741893827</v>
      </c>
      <c r="I2581" s="3">
        <v>14101.926584717143</v>
      </c>
      <c r="J2581" s="3">
        <v>29.912756545984653</v>
      </c>
      <c r="K2581" s="3">
        <v>1</v>
      </c>
      <c r="L2581" s="3">
        <f t="shared" si="152"/>
        <v>29.912756545984653</v>
      </c>
      <c r="M2581" s="4">
        <f t="shared" si="154"/>
        <v>29.912756545984653</v>
      </c>
      <c r="N2581" s="3">
        <v>4.7595267920974127</v>
      </c>
      <c r="O2581" s="3">
        <v>1</v>
      </c>
      <c r="P2581" s="3">
        <f t="shared" si="153"/>
        <v>4.7595267920974127</v>
      </c>
      <c r="Q2581" s="3">
        <f>P2581</f>
        <v>4.7595267920974127</v>
      </c>
    </row>
    <row r="2582" spans="1:17" x14ac:dyDescent="0.25">
      <c r="A2582" s="3" t="s">
        <v>158</v>
      </c>
      <c r="B2582" s="3" t="s">
        <v>8</v>
      </c>
      <c r="C2582" s="3" t="s">
        <v>9</v>
      </c>
      <c r="D2582" s="3">
        <v>0.56000000000000005</v>
      </c>
      <c r="E2582" s="3">
        <v>0.48</v>
      </c>
      <c r="F2582" s="3" t="s">
        <v>19</v>
      </c>
      <c r="G2582" s="2">
        <v>1860</v>
      </c>
      <c r="H2582" s="3">
        <v>0.17853766509677679</v>
      </c>
      <c r="I2582" s="3">
        <v>704.32751456499568</v>
      </c>
      <c r="J2582" s="3">
        <v>1.7152549308585672</v>
      </c>
      <c r="K2582" s="3">
        <f>1-0.712</f>
        <v>0.28800000000000003</v>
      </c>
      <c r="L2582" s="3">
        <f t="shared" si="152"/>
        <v>0.49399342008726738</v>
      </c>
      <c r="M2582" s="4">
        <f t="shared" si="154"/>
        <v>0.49399342008726738</v>
      </c>
      <c r="N2582" s="3">
        <v>0.27849675734012164</v>
      </c>
      <c r="O2582" s="3">
        <f>1-0.531</f>
        <v>0.46899999999999997</v>
      </c>
      <c r="P2582" s="3">
        <f t="shared" si="153"/>
        <v>0.13061497919251705</v>
      </c>
      <c r="Q2582" s="3">
        <f>P2582</f>
        <v>0.13061497919251705</v>
      </c>
    </row>
    <row r="2583" spans="1:17" x14ac:dyDescent="0.25">
      <c r="A2583" s="3" t="s">
        <v>158</v>
      </c>
      <c r="B2583" s="3" t="s">
        <v>8</v>
      </c>
      <c r="C2583" s="3" t="s">
        <v>9</v>
      </c>
      <c r="D2583" s="3">
        <v>0.56000000000000005</v>
      </c>
      <c r="E2583" s="3">
        <v>0.48</v>
      </c>
      <c r="F2583" s="3" t="s">
        <v>11</v>
      </c>
      <c r="G2583" s="2">
        <v>1860</v>
      </c>
      <c r="H2583" s="3">
        <v>1.8927016837898165</v>
      </c>
      <c r="I2583" s="3">
        <v>7378.8337468702512</v>
      </c>
      <c r="J2583" s="3">
        <v>16.96153308673874</v>
      </c>
      <c r="K2583" s="3">
        <v>1</v>
      </c>
      <c r="L2583" s="3">
        <f t="shared" si="152"/>
        <v>16.96153308673874</v>
      </c>
      <c r="M2583" s="4">
        <f t="shared" si="154"/>
        <v>16.96153308673874</v>
      </c>
      <c r="N2583" s="3">
        <v>2.4073890971944554</v>
      </c>
      <c r="O2583" s="3">
        <v>1</v>
      </c>
      <c r="P2583" s="3">
        <f t="shared" si="153"/>
        <v>2.4073890971944554</v>
      </c>
      <c r="Q2583" s="3">
        <f>P2583</f>
        <v>2.4073890971944554</v>
      </c>
    </row>
    <row r="2584" spans="1:17" x14ac:dyDescent="0.25">
      <c r="A2584" s="3" t="s">
        <v>158</v>
      </c>
      <c r="B2584" s="3" t="s">
        <v>8</v>
      </c>
      <c r="C2584" s="3" t="s">
        <v>9</v>
      </c>
      <c r="D2584" s="3">
        <v>0.56000000000000005</v>
      </c>
      <c r="E2584" s="3">
        <v>0.48</v>
      </c>
      <c r="F2584" s="3" t="s">
        <v>11</v>
      </c>
      <c r="G2584" s="2">
        <v>1860</v>
      </c>
      <c r="H2584" s="3">
        <v>0.40769713970634591</v>
      </c>
      <c r="I2584" s="3">
        <v>1505.6084453120545</v>
      </c>
      <c r="J2584" s="3">
        <v>3.4822959485142522</v>
      </c>
      <c r="K2584" s="3">
        <v>1</v>
      </c>
      <c r="L2584" s="3">
        <f t="shared" si="152"/>
        <v>3.4822959485142522</v>
      </c>
      <c r="M2584" s="4">
        <f t="shared" si="154"/>
        <v>3.4822959485142522</v>
      </c>
      <c r="N2584" s="3">
        <v>0.61854493978828373</v>
      </c>
      <c r="O2584" s="3">
        <v>1</v>
      </c>
      <c r="P2584" s="3">
        <f t="shared" si="153"/>
        <v>0.61854493978828373</v>
      </c>
      <c r="Q2584" s="3">
        <f>P2584</f>
        <v>0.61854493978828373</v>
      </c>
    </row>
    <row r="2585" spans="1:17" x14ac:dyDescent="0.25">
      <c r="A2585" s="3" t="s">
        <v>158</v>
      </c>
      <c r="B2585" s="3" t="s">
        <v>8</v>
      </c>
      <c r="C2585" s="3" t="s">
        <v>9</v>
      </c>
      <c r="D2585" s="3">
        <v>0.56000000000000005</v>
      </c>
      <c r="E2585" s="3">
        <v>0.48</v>
      </c>
      <c r="F2585" s="3" t="s">
        <v>183</v>
      </c>
      <c r="G2585" s="2">
        <v>1860</v>
      </c>
      <c r="H2585" s="3">
        <v>1.4650143506496163E-3</v>
      </c>
      <c r="I2585" s="3">
        <v>6.219237641425992</v>
      </c>
      <c r="J2585" s="3">
        <v>1.7402254795479636E-2</v>
      </c>
      <c r="K2585" s="3">
        <v>1</v>
      </c>
      <c r="L2585" s="3">
        <f t="shared" si="152"/>
        <v>1.7402254795479636E-2</v>
      </c>
      <c r="M2585" s="4">
        <f t="shared" si="154"/>
        <v>1.7402254795479636E-2</v>
      </c>
      <c r="N2585" s="3">
        <v>3.2299746349552121E-3</v>
      </c>
      <c r="O2585" s="3">
        <v>1</v>
      </c>
      <c r="P2585" s="3">
        <f t="shared" si="153"/>
        <v>3.2299746349552121E-3</v>
      </c>
      <c r="Q2585" s="3">
        <f>P2585</f>
        <v>3.2299746349552121E-3</v>
      </c>
    </row>
    <row r="2586" spans="1:17" x14ac:dyDescent="0.25">
      <c r="A2586" s="3" t="s">
        <v>158</v>
      </c>
      <c r="B2586" s="3" t="s">
        <v>8</v>
      </c>
      <c r="C2586" s="3" t="s">
        <v>9</v>
      </c>
      <c r="D2586" s="3">
        <v>0.56000000000000005</v>
      </c>
      <c r="E2586" s="3">
        <v>0.48</v>
      </c>
      <c r="F2586" s="3" t="s">
        <v>183</v>
      </c>
      <c r="G2586" s="2">
        <v>1860</v>
      </c>
      <c r="H2586" s="3">
        <v>15.698290310324465</v>
      </c>
      <c r="I2586" s="3">
        <v>68202.239038842803</v>
      </c>
      <c r="J2586" s="3">
        <v>149.1341818745978</v>
      </c>
      <c r="K2586" s="3">
        <f>1-0.712</f>
        <v>0.28800000000000003</v>
      </c>
      <c r="L2586" s="3">
        <f t="shared" si="152"/>
        <v>42.950644379884174</v>
      </c>
      <c r="M2586" s="4">
        <f t="shared" si="154"/>
        <v>42.950644379884174</v>
      </c>
      <c r="N2586" s="3">
        <v>20.216187427760957</v>
      </c>
      <c r="O2586" s="3">
        <f>1-0.531</f>
        <v>0.46899999999999997</v>
      </c>
      <c r="P2586" s="3">
        <f t="shared" si="153"/>
        <v>9.4813919036198886</v>
      </c>
      <c r="Q2586" s="3">
        <f>P2586</f>
        <v>9.4813919036198886</v>
      </c>
    </row>
    <row r="2587" spans="1:17" x14ac:dyDescent="0.25">
      <c r="A2587" s="3" t="s">
        <v>158</v>
      </c>
      <c r="B2587" s="3" t="s">
        <v>310</v>
      </c>
      <c r="C2587" s="3" t="s">
        <v>9</v>
      </c>
      <c r="D2587" s="3">
        <v>0.56000000000000005</v>
      </c>
      <c r="E2587" s="3">
        <v>0.48</v>
      </c>
      <c r="F2587" s="3" t="s">
        <v>320</v>
      </c>
      <c r="G2587" s="2">
        <v>1860</v>
      </c>
      <c r="H2587" s="3">
        <v>1.2816351991136128</v>
      </c>
      <c r="I2587" s="3">
        <v>4999.6448087351082</v>
      </c>
      <c r="J2587" s="3">
        <v>10.567279399315998</v>
      </c>
      <c r="K2587" s="3">
        <v>1</v>
      </c>
      <c r="L2587" s="3">
        <f t="shared" si="152"/>
        <v>10.567279399315998</v>
      </c>
      <c r="M2587" s="4">
        <f t="shared" si="154"/>
        <v>10.567279399315998</v>
      </c>
      <c r="N2587" s="3">
        <v>1.4974369847097448</v>
      </c>
      <c r="O2587" s="3">
        <v>1</v>
      </c>
      <c r="P2587" s="3">
        <f t="shared" si="153"/>
        <v>1.4974369847097448</v>
      </c>
      <c r="Q2587" s="3">
        <f>P2587</f>
        <v>1.4974369847097448</v>
      </c>
    </row>
    <row r="2588" spans="1:17" x14ac:dyDescent="0.25">
      <c r="A2588" s="3" t="s">
        <v>158</v>
      </c>
      <c r="B2588" s="3" t="s">
        <v>310</v>
      </c>
      <c r="C2588" s="3" t="s">
        <v>9</v>
      </c>
      <c r="D2588" s="3">
        <v>0.56000000000000005</v>
      </c>
      <c r="E2588" s="3">
        <v>0.48</v>
      </c>
      <c r="F2588" s="3" t="s">
        <v>320</v>
      </c>
      <c r="G2588" s="2">
        <v>1860</v>
      </c>
      <c r="H2588" s="3">
        <v>0.19186760095768088</v>
      </c>
      <c r="I2588" s="3">
        <v>791.59550166426527</v>
      </c>
      <c r="J2588" s="3">
        <v>1.7263601417779919</v>
      </c>
      <c r="K2588" s="3">
        <v>1</v>
      </c>
      <c r="L2588" s="3">
        <f t="shared" si="152"/>
        <v>1.7263601417779919</v>
      </c>
      <c r="M2588" s="4">
        <f t="shared" si="154"/>
        <v>1.7263601417779919</v>
      </c>
      <c r="N2588" s="3">
        <v>0.2426514228260534</v>
      </c>
      <c r="O2588" s="3">
        <v>1</v>
      </c>
      <c r="P2588" s="3">
        <f t="shared" si="153"/>
        <v>0.2426514228260534</v>
      </c>
      <c r="Q2588" s="3">
        <f>P2588</f>
        <v>0.2426514228260534</v>
      </c>
    </row>
    <row r="2589" spans="1:17" x14ac:dyDescent="0.25">
      <c r="A2589" s="3" t="s">
        <v>158</v>
      </c>
      <c r="B2589" s="3" t="s">
        <v>89</v>
      </c>
      <c r="C2589" s="3" t="s">
        <v>9</v>
      </c>
      <c r="D2589" s="3">
        <v>0.56000000000000005</v>
      </c>
      <c r="E2589" s="3">
        <v>0.48</v>
      </c>
      <c r="F2589" s="3" t="s">
        <v>277</v>
      </c>
      <c r="G2589" s="2">
        <v>1860</v>
      </c>
      <c r="H2589" s="3">
        <v>7.5926853510822845</v>
      </c>
      <c r="I2589" s="3">
        <v>30285.728442753709</v>
      </c>
      <c r="J2589" s="3">
        <v>67.078554537818789</v>
      </c>
      <c r="K2589" s="3">
        <v>1</v>
      </c>
      <c r="L2589" s="3">
        <f t="shared" si="152"/>
        <v>67.078554537818789</v>
      </c>
      <c r="M2589" s="4">
        <f t="shared" si="154"/>
        <v>67.078554537818789</v>
      </c>
      <c r="N2589" s="3">
        <v>9.2107493112359791</v>
      </c>
      <c r="O2589" s="3">
        <v>1</v>
      </c>
      <c r="P2589" s="3">
        <f t="shared" si="153"/>
        <v>9.2107493112359791</v>
      </c>
      <c r="Q2589" s="3">
        <f>P2589</f>
        <v>9.2107493112359791</v>
      </c>
    </row>
    <row r="2590" spans="1:17" x14ac:dyDescent="0.25">
      <c r="A2590" s="3" t="s">
        <v>158</v>
      </c>
      <c r="B2590" s="3" t="s">
        <v>89</v>
      </c>
      <c r="C2590" s="3" t="s">
        <v>9</v>
      </c>
      <c r="D2590" s="3">
        <v>0.56000000000000005</v>
      </c>
      <c r="E2590" s="3">
        <v>0.48</v>
      </c>
      <c r="F2590" s="3" t="s">
        <v>296</v>
      </c>
      <c r="G2590" s="2">
        <v>1860</v>
      </c>
      <c r="H2590" s="3">
        <v>0.48222084729139231</v>
      </c>
      <c r="I2590" s="3">
        <v>1752.6076733562122</v>
      </c>
      <c r="J2590" s="3">
        <v>3.8963779587295169</v>
      </c>
      <c r="K2590" s="3">
        <v>1</v>
      </c>
      <c r="L2590" s="3">
        <f t="shared" si="152"/>
        <v>3.8963779587295169</v>
      </c>
      <c r="M2590" s="4">
        <f t="shared" si="154"/>
        <v>3.8963779587295169</v>
      </c>
      <c r="N2590" s="3">
        <v>0.49215890907867332</v>
      </c>
      <c r="O2590" s="3">
        <v>1</v>
      </c>
      <c r="P2590" s="3">
        <f t="shared" si="153"/>
        <v>0.49215890907867332</v>
      </c>
      <c r="Q2590" s="3">
        <f>P2590</f>
        <v>0.49215890907867332</v>
      </c>
    </row>
    <row r="2591" spans="1:17" x14ac:dyDescent="0.25">
      <c r="A2591" s="3" t="s">
        <v>158</v>
      </c>
      <c r="B2591" s="3" t="s">
        <v>8</v>
      </c>
      <c r="C2591" s="3" t="s">
        <v>9</v>
      </c>
      <c r="D2591" s="3">
        <v>0.56000000000000005</v>
      </c>
      <c r="E2591" s="3">
        <v>0.48</v>
      </c>
      <c r="F2591" s="3" t="s">
        <v>184</v>
      </c>
      <c r="G2591" s="2">
        <v>1860</v>
      </c>
      <c r="H2591" s="3">
        <v>0.25498052316399789</v>
      </c>
      <c r="I2591" s="3">
        <v>1023.0718744687963</v>
      </c>
      <c r="J2591" s="3">
        <v>2.3991517260142716</v>
      </c>
      <c r="K2591" s="3">
        <v>1</v>
      </c>
      <c r="L2591" s="3">
        <f t="shared" si="152"/>
        <v>2.3991517260142716</v>
      </c>
      <c r="M2591" s="4">
        <f t="shared" si="154"/>
        <v>2.3991517260142716</v>
      </c>
      <c r="N2591" s="3">
        <v>0.37609845266170294</v>
      </c>
      <c r="O2591" s="3">
        <v>1</v>
      </c>
      <c r="P2591" s="3">
        <f t="shared" si="153"/>
        <v>0.37609845266170294</v>
      </c>
      <c r="Q2591" s="3">
        <f>P2591</f>
        <v>0.37609845266170294</v>
      </c>
    </row>
    <row r="2592" spans="1:17" x14ac:dyDescent="0.25">
      <c r="A2592" s="3" t="s">
        <v>158</v>
      </c>
      <c r="B2592" s="3" t="s">
        <v>8</v>
      </c>
      <c r="C2592" s="3" t="s">
        <v>9</v>
      </c>
      <c r="D2592" s="3">
        <v>0.56000000000000005</v>
      </c>
      <c r="E2592" s="3">
        <v>0.48</v>
      </c>
      <c r="F2592" s="3" t="s">
        <v>184</v>
      </c>
      <c r="G2592" s="2">
        <v>1860</v>
      </c>
      <c r="H2592" s="3">
        <v>0.86548856331529767</v>
      </c>
      <c r="I2592" s="3">
        <v>3310.9867728553172</v>
      </c>
      <c r="J2592" s="3">
        <v>7.097959696466221</v>
      </c>
      <c r="K2592" s="3">
        <f>1-0.712</f>
        <v>0.28800000000000003</v>
      </c>
      <c r="L2592" s="3">
        <f t="shared" si="152"/>
        <v>2.0442123925822719</v>
      </c>
      <c r="M2592" s="4">
        <f t="shared" si="154"/>
        <v>2.0442123925822719</v>
      </c>
      <c r="N2592" s="3">
        <v>0.85695183432317368</v>
      </c>
      <c r="O2592" s="3">
        <f>1-0.531</f>
        <v>0.46899999999999997</v>
      </c>
      <c r="P2592" s="3">
        <f t="shared" si="153"/>
        <v>0.40191041029756841</v>
      </c>
      <c r="Q2592" s="3">
        <f>P2592</f>
        <v>0.40191041029756841</v>
      </c>
    </row>
    <row r="2593" spans="1:17" x14ac:dyDescent="0.25">
      <c r="A2593" s="3" t="s">
        <v>158</v>
      </c>
      <c r="B2593" s="3" t="s">
        <v>89</v>
      </c>
      <c r="C2593" s="3" t="s">
        <v>9</v>
      </c>
      <c r="D2593" s="3">
        <v>0.56000000000000005</v>
      </c>
      <c r="E2593" s="3">
        <v>0.48</v>
      </c>
      <c r="F2593" s="3" t="s">
        <v>283</v>
      </c>
      <c r="G2593" s="2">
        <v>1860</v>
      </c>
      <c r="H2593" s="3">
        <v>0.98802528866711214</v>
      </c>
      <c r="I2593" s="3">
        <v>4210.9882157586235</v>
      </c>
      <c r="J2593" s="3">
        <v>10.374343716207726</v>
      </c>
      <c r="K2593" s="3">
        <v>1</v>
      </c>
      <c r="L2593" s="3">
        <f t="shared" si="152"/>
        <v>10.374343716207726</v>
      </c>
      <c r="M2593" s="4">
        <f t="shared" si="154"/>
        <v>10.374343716207726</v>
      </c>
      <c r="N2593" s="3">
        <v>1.3637675191289733</v>
      </c>
      <c r="O2593" s="3">
        <v>1</v>
      </c>
      <c r="P2593" s="3">
        <f t="shared" si="153"/>
        <v>1.3637675191289733</v>
      </c>
      <c r="Q2593" s="3">
        <f>P2593</f>
        <v>1.3637675191289733</v>
      </c>
    </row>
    <row r="2594" spans="1:17" x14ac:dyDescent="0.25">
      <c r="A2594" s="3" t="s">
        <v>158</v>
      </c>
      <c r="B2594" s="3" t="s">
        <v>89</v>
      </c>
      <c r="C2594" s="3" t="s">
        <v>9</v>
      </c>
      <c r="D2594" s="3">
        <v>0.56000000000000005</v>
      </c>
      <c r="E2594" s="3">
        <v>0.48</v>
      </c>
      <c r="F2594" s="3" t="s">
        <v>283</v>
      </c>
      <c r="G2594" s="2">
        <v>1860</v>
      </c>
      <c r="H2594" s="3">
        <v>9.5707868787253485E-4</v>
      </c>
      <c r="I2594" s="3">
        <v>4.0644923989334831</v>
      </c>
      <c r="J2594" s="3">
        <v>1.0674432045638307E-2</v>
      </c>
      <c r="K2594" s="3">
        <v>1</v>
      </c>
      <c r="L2594" s="3">
        <f t="shared" si="152"/>
        <v>1.0674432045638307E-2</v>
      </c>
      <c r="M2594" s="4">
        <f t="shared" si="154"/>
        <v>1.0674432045638307E-2</v>
      </c>
      <c r="N2594" s="3">
        <v>1.39335248641633E-3</v>
      </c>
      <c r="O2594" s="3">
        <v>1</v>
      </c>
      <c r="P2594" s="3">
        <f t="shared" si="153"/>
        <v>1.39335248641633E-3</v>
      </c>
      <c r="Q2594" s="3">
        <f>P2594</f>
        <v>1.39335248641633E-3</v>
      </c>
    </row>
    <row r="2595" spans="1:17" x14ac:dyDescent="0.25">
      <c r="A2595" s="3" t="s">
        <v>158</v>
      </c>
      <c r="B2595" s="3" t="s">
        <v>8</v>
      </c>
      <c r="C2595" s="3" t="s">
        <v>9</v>
      </c>
      <c r="D2595" s="3">
        <v>0.56000000000000005</v>
      </c>
      <c r="E2595" s="3">
        <v>0.48</v>
      </c>
      <c r="F2595" s="3" t="s">
        <v>59</v>
      </c>
      <c r="G2595" s="2">
        <v>1860</v>
      </c>
      <c r="H2595" s="3">
        <v>0.18998296585631197</v>
      </c>
      <c r="I2595" s="3">
        <v>696.81545174150142</v>
      </c>
      <c r="J2595" s="3">
        <v>1.7010206846623777</v>
      </c>
      <c r="K2595" s="3">
        <v>1</v>
      </c>
      <c r="L2595" s="3">
        <f t="shared" si="152"/>
        <v>1.7010206846623777</v>
      </c>
      <c r="M2595" s="4">
        <f t="shared" si="154"/>
        <v>1.7010206846623777</v>
      </c>
      <c r="N2595" s="3">
        <v>0.2451035137095855</v>
      </c>
      <c r="O2595" s="3">
        <v>1</v>
      </c>
      <c r="P2595" s="3">
        <f t="shared" si="153"/>
        <v>0.2451035137095855</v>
      </c>
      <c r="Q2595" s="3">
        <f>P2595</f>
        <v>0.2451035137095855</v>
      </c>
    </row>
    <row r="2596" spans="1:17" x14ac:dyDescent="0.25">
      <c r="A2596" s="3" t="s">
        <v>158</v>
      </c>
      <c r="B2596" s="3" t="s">
        <v>8</v>
      </c>
      <c r="C2596" s="3" t="s">
        <v>9</v>
      </c>
      <c r="D2596" s="3">
        <v>0.56000000000000005</v>
      </c>
      <c r="E2596" s="3">
        <v>0.48</v>
      </c>
      <c r="F2596" s="3" t="s">
        <v>59</v>
      </c>
      <c r="G2596" s="2">
        <v>1860</v>
      </c>
      <c r="H2596" s="3">
        <v>0.44550621689396963</v>
      </c>
      <c r="I2596" s="3">
        <v>1829.361586554679</v>
      </c>
      <c r="J2596" s="3">
        <v>4.4951405295659468</v>
      </c>
      <c r="K2596" s="3">
        <f>1-0.712</f>
        <v>0.28800000000000003</v>
      </c>
      <c r="L2596" s="3">
        <f t="shared" si="152"/>
        <v>1.2946004725149929</v>
      </c>
      <c r="M2596" s="4">
        <f t="shared" si="154"/>
        <v>1.2946004725149929</v>
      </c>
      <c r="N2596" s="3">
        <v>0.67625745525808367</v>
      </c>
      <c r="O2596" s="3">
        <f>1-0.531</f>
        <v>0.46899999999999997</v>
      </c>
      <c r="P2596" s="3">
        <f t="shared" si="153"/>
        <v>0.31716474651604121</v>
      </c>
      <c r="Q2596" s="3">
        <f>P2596</f>
        <v>0.31716474651604121</v>
      </c>
    </row>
    <row r="2597" spans="1:17" x14ac:dyDescent="0.25">
      <c r="A2597" s="3" t="s">
        <v>158</v>
      </c>
      <c r="B2597" s="3" t="s">
        <v>8</v>
      </c>
      <c r="C2597" s="3" t="s">
        <v>9</v>
      </c>
      <c r="D2597" s="3">
        <v>0.56000000000000005</v>
      </c>
      <c r="E2597" s="3">
        <v>0.48</v>
      </c>
      <c r="F2597" s="3" t="s">
        <v>59</v>
      </c>
      <c r="G2597" s="2">
        <v>1860</v>
      </c>
      <c r="H2597" s="3">
        <v>0.35910672922861975</v>
      </c>
      <c r="I2597" s="3">
        <v>1638.6220351197239</v>
      </c>
      <c r="J2597" s="3">
        <v>3.5934101055256304</v>
      </c>
      <c r="K2597" s="3">
        <f>1-0.712</f>
        <v>0.28800000000000003</v>
      </c>
      <c r="L2597" s="3">
        <f t="shared" si="152"/>
        <v>1.0349021103913816</v>
      </c>
      <c r="M2597" s="4">
        <f t="shared" si="154"/>
        <v>1.0349021103913816</v>
      </c>
      <c r="N2597" s="3">
        <v>0.47776650961033423</v>
      </c>
      <c r="O2597" s="3">
        <f>1-0.531</f>
        <v>0.46899999999999997</v>
      </c>
      <c r="P2597" s="3">
        <f t="shared" si="153"/>
        <v>0.22407249300724674</v>
      </c>
      <c r="Q2597" s="3">
        <f>P2597</f>
        <v>0.22407249300724674</v>
      </c>
    </row>
    <row r="2598" spans="1:17" x14ac:dyDescent="0.25">
      <c r="A2598" s="3" t="s">
        <v>158</v>
      </c>
      <c r="B2598" s="3" t="s">
        <v>8</v>
      </c>
      <c r="C2598" s="3" t="s">
        <v>9</v>
      </c>
      <c r="D2598" s="3">
        <v>0.56000000000000005</v>
      </c>
      <c r="E2598" s="3">
        <v>0.48</v>
      </c>
      <c r="F2598" s="3" t="s">
        <v>59</v>
      </c>
      <c r="G2598" s="2">
        <v>1860</v>
      </c>
      <c r="H2598" s="3">
        <v>2.97122481680752E-2</v>
      </c>
      <c r="I2598" s="3">
        <v>128.91624887940984</v>
      </c>
      <c r="J2598" s="3">
        <v>0.30264957232173789</v>
      </c>
      <c r="K2598" s="3">
        <f>1-0.712</f>
        <v>0.28800000000000003</v>
      </c>
      <c r="L2598" s="3">
        <f t="shared" si="152"/>
        <v>8.7163076828660521E-2</v>
      </c>
      <c r="M2598" s="4">
        <f t="shared" si="154"/>
        <v>8.7163076828660521E-2</v>
      </c>
      <c r="N2598" s="3">
        <v>3.935600838643976E-2</v>
      </c>
      <c r="O2598" s="3">
        <f>1-0.531</f>
        <v>0.46899999999999997</v>
      </c>
      <c r="P2598" s="3">
        <f t="shared" si="153"/>
        <v>1.8457967933240248E-2</v>
      </c>
      <c r="Q2598" s="3">
        <f>P2598</f>
        <v>1.8457967933240248E-2</v>
      </c>
    </row>
    <row r="2599" spans="1:17" x14ac:dyDescent="0.25">
      <c r="A2599" s="3" t="s">
        <v>158</v>
      </c>
      <c r="B2599" s="3" t="s">
        <v>89</v>
      </c>
      <c r="C2599" s="3" t="s">
        <v>9</v>
      </c>
      <c r="D2599" s="3">
        <v>0.56000000000000005</v>
      </c>
      <c r="E2599" s="3">
        <v>0.48</v>
      </c>
      <c r="F2599" s="3" t="s">
        <v>264</v>
      </c>
      <c r="G2599" s="2">
        <v>1860</v>
      </c>
      <c r="H2599" s="3">
        <v>30.272897158161658</v>
      </c>
      <c r="I2599" s="3">
        <v>123241.77561035131</v>
      </c>
      <c r="J2599" s="3">
        <v>276.18633648762608</v>
      </c>
      <c r="K2599" s="3">
        <v>1</v>
      </c>
      <c r="L2599" s="3">
        <f t="shared" si="152"/>
        <v>276.18633648762608</v>
      </c>
      <c r="M2599" s="4">
        <f t="shared" si="154"/>
        <v>276.18633648762608</v>
      </c>
      <c r="N2599" s="3">
        <v>38.178073353715753</v>
      </c>
      <c r="O2599" s="3">
        <v>1</v>
      </c>
      <c r="P2599" s="3">
        <f t="shared" si="153"/>
        <v>38.178073353715753</v>
      </c>
      <c r="Q2599" s="3">
        <f>P2599</f>
        <v>38.178073353715753</v>
      </c>
    </row>
    <row r="2600" spans="1:17" x14ac:dyDescent="0.25">
      <c r="A2600" s="3" t="s">
        <v>158</v>
      </c>
      <c r="B2600" s="3" t="s">
        <v>310</v>
      </c>
      <c r="C2600" s="3" t="s">
        <v>9</v>
      </c>
      <c r="D2600" s="3">
        <v>0.56000000000000005</v>
      </c>
      <c r="E2600" s="3">
        <v>0.48</v>
      </c>
      <c r="F2600" s="3" t="s">
        <v>264</v>
      </c>
      <c r="G2600" s="2">
        <v>1860</v>
      </c>
      <c r="H2600" s="3">
        <v>49.117676745080544</v>
      </c>
      <c r="I2600" s="3">
        <v>176832.75386331073</v>
      </c>
      <c r="J2600" s="3">
        <v>310.10270108398316</v>
      </c>
      <c r="K2600" s="3">
        <v>1</v>
      </c>
      <c r="L2600" s="3">
        <f t="shared" si="152"/>
        <v>310.10270108398316</v>
      </c>
      <c r="M2600" s="4">
        <f t="shared" si="154"/>
        <v>310.10270108398316</v>
      </c>
      <c r="N2600" s="3">
        <v>41.312261952386365</v>
      </c>
      <c r="O2600" s="3">
        <v>1</v>
      </c>
      <c r="P2600" s="3">
        <f t="shared" si="153"/>
        <v>41.312261952386365</v>
      </c>
      <c r="Q2600" s="3">
        <f>P2600</f>
        <v>41.312261952386365</v>
      </c>
    </row>
    <row r="2601" spans="1:17" x14ac:dyDescent="0.25">
      <c r="A2601" s="3" t="s">
        <v>158</v>
      </c>
      <c r="B2601" s="3" t="s">
        <v>89</v>
      </c>
      <c r="C2601" s="3" t="s">
        <v>9</v>
      </c>
      <c r="D2601" s="3">
        <v>0.56000000000000005</v>
      </c>
      <c r="E2601" s="3">
        <v>0.48</v>
      </c>
      <c r="F2601" s="3" t="s">
        <v>296</v>
      </c>
      <c r="G2601" s="2">
        <v>1860</v>
      </c>
      <c r="H2601" s="3">
        <v>0.61819998135735921</v>
      </c>
      <c r="I2601" s="3">
        <v>2572.7987024632175</v>
      </c>
      <c r="J2601" s="3">
        <v>6.2427683758149399</v>
      </c>
      <c r="K2601" s="3">
        <v>1</v>
      </c>
      <c r="L2601" s="3">
        <f t="shared" si="152"/>
        <v>6.2427683758149399</v>
      </c>
      <c r="M2601" s="4">
        <f t="shared" si="154"/>
        <v>6.2427683758149399</v>
      </c>
      <c r="N2601" s="3">
        <v>0.83272794005792738</v>
      </c>
      <c r="O2601" s="3">
        <v>1</v>
      </c>
      <c r="P2601" s="3">
        <f t="shared" si="153"/>
        <v>0.83272794005792738</v>
      </c>
      <c r="Q2601" s="3">
        <f>P2601</f>
        <v>0.83272794005792738</v>
      </c>
    </row>
    <row r="2602" spans="1:17" x14ac:dyDescent="0.25">
      <c r="A2602" s="3" t="s">
        <v>158</v>
      </c>
      <c r="B2602" s="3" t="s">
        <v>89</v>
      </c>
      <c r="C2602" s="3" t="s">
        <v>9</v>
      </c>
      <c r="D2602" s="3">
        <v>0.56000000000000005</v>
      </c>
      <c r="E2602" s="3">
        <v>0.48</v>
      </c>
      <c r="F2602" s="3" t="s">
        <v>296</v>
      </c>
      <c r="G2602" s="2">
        <v>1860</v>
      </c>
      <c r="H2602" s="3">
        <v>9.5294105641499691E-2</v>
      </c>
      <c r="I2602" s="3">
        <v>386.75077715632813</v>
      </c>
      <c r="J2602" s="3">
        <v>0.85748330394397509</v>
      </c>
      <c r="K2602" s="3">
        <v>1</v>
      </c>
      <c r="L2602" s="3">
        <f t="shared" si="152"/>
        <v>0.85748330394397509</v>
      </c>
      <c r="M2602" s="4">
        <f t="shared" si="154"/>
        <v>0.85748330394397509</v>
      </c>
      <c r="N2602" s="3">
        <v>0.11675865487404283</v>
      </c>
      <c r="O2602" s="3">
        <v>1</v>
      </c>
      <c r="P2602" s="3">
        <f t="shared" si="153"/>
        <v>0.11675865487404283</v>
      </c>
      <c r="Q2602" s="3">
        <f>P2602</f>
        <v>0.11675865487404283</v>
      </c>
    </row>
    <row r="2603" spans="1:17" x14ac:dyDescent="0.25">
      <c r="A2603" s="3" t="s">
        <v>158</v>
      </c>
      <c r="B2603" s="3" t="s">
        <v>8</v>
      </c>
      <c r="C2603" s="3" t="s">
        <v>9</v>
      </c>
      <c r="D2603" s="3">
        <v>0.56000000000000005</v>
      </c>
      <c r="E2603" s="3">
        <v>0.48</v>
      </c>
      <c r="F2603" s="3" t="s">
        <v>250</v>
      </c>
      <c r="G2603" s="2">
        <v>1860</v>
      </c>
      <c r="H2603" s="3">
        <v>6.0378082420923409</v>
      </c>
      <c r="I2603" s="3">
        <v>22147.996796590101</v>
      </c>
      <c r="J2603" s="3">
        <v>50.133845201552973</v>
      </c>
      <c r="K2603" s="3">
        <f>1-0.712</f>
        <v>0.28800000000000003</v>
      </c>
      <c r="L2603" s="3">
        <f t="shared" si="152"/>
        <v>14.438547418047257</v>
      </c>
      <c r="M2603" s="4">
        <f t="shared" si="154"/>
        <v>14.438547418047257</v>
      </c>
      <c r="N2603" s="3">
        <v>6.7300799133304245</v>
      </c>
      <c r="O2603" s="3">
        <f>1-0.531</f>
        <v>0.46899999999999997</v>
      </c>
      <c r="P2603" s="3">
        <f t="shared" si="153"/>
        <v>3.156407479351969</v>
      </c>
      <c r="Q2603" s="3">
        <f>P2603</f>
        <v>3.156407479351969</v>
      </c>
    </row>
    <row r="2604" spans="1:17" x14ac:dyDescent="0.25">
      <c r="A2604" s="3" t="s">
        <v>158</v>
      </c>
      <c r="B2604" s="3" t="s">
        <v>89</v>
      </c>
      <c r="C2604" s="3" t="s">
        <v>9</v>
      </c>
      <c r="D2604" s="3">
        <v>0.56000000000000005</v>
      </c>
      <c r="E2604" s="3">
        <v>0.48</v>
      </c>
      <c r="F2604" s="3" t="s">
        <v>309</v>
      </c>
      <c r="G2604" s="2">
        <v>1860</v>
      </c>
      <c r="H2604" s="3">
        <v>2.9713945986109747</v>
      </c>
      <c r="I2604" s="3">
        <v>12029.769599195612</v>
      </c>
      <c r="J2604" s="3">
        <v>24.67840974739687</v>
      </c>
      <c r="K2604" s="3">
        <v>1</v>
      </c>
      <c r="L2604" s="3">
        <f t="shared" si="152"/>
        <v>24.67840974739687</v>
      </c>
      <c r="M2604" s="4">
        <f t="shared" si="154"/>
        <v>24.67840974739687</v>
      </c>
      <c r="N2604" s="3">
        <v>3.4015407693196078</v>
      </c>
      <c r="O2604" s="3">
        <v>1</v>
      </c>
      <c r="P2604" s="3">
        <f t="shared" si="153"/>
        <v>3.4015407693196078</v>
      </c>
      <c r="Q2604" s="3">
        <f>P2604</f>
        <v>3.4015407693196078</v>
      </c>
    </row>
    <row r="2605" spans="1:17" x14ac:dyDescent="0.25">
      <c r="A2605" s="3" t="s">
        <v>158</v>
      </c>
      <c r="B2605" s="3" t="s">
        <v>89</v>
      </c>
      <c r="C2605" s="3" t="s">
        <v>9</v>
      </c>
      <c r="D2605" s="3">
        <v>0.56000000000000005</v>
      </c>
      <c r="E2605" s="3">
        <v>0.48</v>
      </c>
      <c r="F2605" s="3" t="s">
        <v>277</v>
      </c>
      <c r="G2605" s="2">
        <v>3000</v>
      </c>
      <c r="H2605" s="3">
        <v>7.1899114959873764E-2</v>
      </c>
      <c r="I2605" s="3">
        <v>183.11954059832274</v>
      </c>
      <c r="J2605" s="3">
        <v>0.45442628147973085</v>
      </c>
      <c r="K2605" s="3">
        <v>1</v>
      </c>
      <c r="L2605" s="3">
        <f t="shared" si="152"/>
        <v>0.45442628147973085</v>
      </c>
      <c r="M2605" s="3">
        <v>0</v>
      </c>
      <c r="N2605" s="3">
        <v>7.5655523946856859E-2</v>
      </c>
      <c r="O2605" s="3">
        <v>1</v>
      </c>
      <c r="P2605" s="3">
        <f t="shared" si="153"/>
        <v>7.5655523946856859E-2</v>
      </c>
      <c r="Q2605" s="3">
        <v>0</v>
      </c>
    </row>
    <row r="2606" spans="1:17" x14ac:dyDescent="0.25">
      <c r="A2606" s="3" t="s">
        <v>158</v>
      </c>
      <c r="B2606" s="3" t="s">
        <v>89</v>
      </c>
      <c r="C2606" s="3" t="s">
        <v>9</v>
      </c>
      <c r="D2606" s="3">
        <v>0.56000000000000005</v>
      </c>
      <c r="E2606" s="3">
        <v>0.48</v>
      </c>
      <c r="F2606" s="3" t="s">
        <v>264</v>
      </c>
      <c r="G2606" s="2">
        <v>3000</v>
      </c>
      <c r="H2606" s="3">
        <v>6.9805180940311599E-6</v>
      </c>
      <c r="I2606" s="3">
        <v>1.5180577677205442E-2</v>
      </c>
      <c r="J2606" s="3">
        <v>3.7093772600805027E-5</v>
      </c>
      <c r="K2606" s="3">
        <v>1</v>
      </c>
      <c r="L2606" s="3">
        <f t="shared" si="152"/>
        <v>3.7093772600805027E-5</v>
      </c>
      <c r="M2606" s="3">
        <v>0</v>
      </c>
      <c r="N2606" s="3">
        <v>6.2172739435898989E-6</v>
      </c>
      <c r="O2606" s="3">
        <v>1</v>
      </c>
      <c r="P2606" s="3">
        <f t="shared" si="153"/>
        <v>6.2172739435898989E-6</v>
      </c>
      <c r="Q2606" s="3">
        <v>0</v>
      </c>
    </row>
    <row r="2607" spans="1:17" x14ac:dyDescent="0.25">
      <c r="A2607" s="3" t="s">
        <v>158</v>
      </c>
      <c r="B2607" s="3" t="s">
        <v>89</v>
      </c>
      <c r="C2607" s="3" t="s">
        <v>9</v>
      </c>
      <c r="D2607" s="3">
        <v>0.56000000000000005</v>
      </c>
      <c r="E2607" s="3">
        <v>0.48</v>
      </c>
      <c r="F2607" s="3" t="s">
        <v>277</v>
      </c>
      <c r="G2607" s="2">
        <v>1870</v>
      </c>
      <c r="H2607" s="3">
        <v>0.19867744602167739</v>
      </c>
      <c r="I2607" s="3">
        <v>798.5024966149449</v>
      </c>
      <c r="J2607" s="3">
        <v>1.7742602027943499</v>
      </c>
      <c r="K2607" s="3">
        <v>1</v>
      </c>
      <c r="L2607" s="3">
        <f t="shared" si="152"/>
        <v>1.7742602027943499</v>
      </c>
      <c r="M2607" s="4">
        <f t="shared" ref="M2607:M2670" si="155">L2607</f>
        <v>1.7742602027943499</v>
      </c>
      <c r="N2607" s="3">
        <v>0.23717338107479782</v>
      </c>
      <c r="O2607" s="3">
        <v>1</v>
      </c>
      <c r="P2607" s="3">
        <f t="shared" si="153"/>
        <v>0.23717338107479782</v>
      </c>
      <c r="Q2607" s="3">
        <f>P2607</f>
        <v>0.23717338107479782</v>
      </c>
    </row>
    <row r="2608" spans="1:17" x14ac:dyDescent="0.25">
      <c r="A2608" s="3" t="s">
        <v>158</v>
      </c>
      <c r="B2608" s="3" t="s">
        <v>89</v>
      </c>
      <c r="C2608" s="3" t="s">
        <v>9</v>
      </c>
      <c r="D2608" s="3">
        <v>0.56000000000000005</v>
      </c>
      <c r="E2608" s="3">
        <v>0.48</v>
      </c>
      <c r="F2608" s="3" t="s">
        <v>296</v>
      </c>
      <c r="G2608" s="2">
        <v>1870</v>
      </c>
      <c r="H2608" s="3">
        <v>8.861056734554798E-2</v>
      </c>
      <c r="I2608" s="3">
        <v>336.21302434925866</v>
      </c>
      <c r="J2608" s="3">
        <v>0.7402272137391217</v>
      </c>
      <c r="K2608" s="3">
        <v>1</v>
      </c>
      <c r="L2608" s="3">
        <f t="shared" si="152"/>
        <v>0.7402272137391217</v>
      </c>
      <c r="M2608" s="4">
        <f t="shared" si="155"/>
        <v>0.7402272137391217</v>
      </c>
      <c r="N2608" s="3">
        <v>9.3888333174556721E-2</v>
      </c>
      <c r="O2608" s="3">
        <v>1</v>
      </c>
      <c r="P2608" s="3">
        <f t="shared" si="153"/>
        <v>9.3888333174556721E-2</v>
      </c>
      <c r="Q2608" s="3">
        <f>P2608</f>
        <v>9.3888333174556721E-2</v>
      </c>
    </row>
    <row r="2609" spans="1:17" x14ac:dyDescent="0.25">
      <c r="A2609" s="3" t="s">
        <v>158</v>
      </c>
      <c r="B2609" s="3" t="s">
        <v>89</v>
      </c>
      <c r="C2609" s="3" t="s">
        <v>9</v>
      </c>
      <c r="D2609" s="3">
        <v>0.56000000000000005</v>
      </c>
      <c r="E2609" s="3">
        <v>0.48</v>
      </c>
      <c r="F2609" s="3" t="s">
        <v>296</v>
      </c>
      <c r="G2609" s="2">
        <v>1870</v>
      </c>
      <c r="H2609" s="3">
        <v>8.0872155366321682E-2</v>
      </c>
      <c r="I2609" s="3">
        <v>316.13116567134233</v>
      </c>
      <c r="J2609" s="3">
        <v>0.70095106201778212</v>
      </c>
      <c r="K2609" s="3">
        <v>1</v>
      </c>
      <c r="L2609" s="3">
        <f t="shared" si="152"/>
        <v>0.70095106201778212</v>
      </c>
      <c r="M2609" s="4">
        <f t="shared" si="155"/>
        <v>0.70095106201778212</v>
      </c>
      <c r="N2609" s="3">
        <v>9.1137333289149372E-2</v>
      </c>
      <c r="O2609" s="3">
        <v>1</v>
      </c>
      <c r="P2609" s="3">
        <f t="shared" si="153"/>
        <v>9.1137333289149372E-2</v>
      </c>
      <c r="Q2609" s="3">
        <f>P2609</f>
        <v>9.1137333289149372E-2</v>
      </c>
    </row>
    <row r="2610" spans="1:17" x14ac:dyDescent="0.25">
      <c r="A2610" s="3" t="s">
        <v>158</v>
      </c>
      <c r="B2610" s="3" t="s">
        <v>310</v>
      </c>
      <c r="C2610" s="3" t="s">
        <v>9</v>
      </c>
      <c r="D2610" s="3">
        <v>0.56000000000000005</v>
      </c>
      <c r="E2610" s="3">
        <v>0.48</v>
      </c>
      <c r="F2610" s="3" t="s">
        <v>275</v>
      </c>
      <c r="G2610" s="2">
        <v>1890</v>
      </c>
      <c r="H2610" s="3">
        <v>32.873398748813599</v>
      </c>
      <c r="I2610" s="3">
        <v>115673.28462922927</v>
      </c>
      <c r="J2610" s="3">
        <v>218.77640415838897</v>
      </c>
      <c r="K2610" s="3">
        <v>1</v>
      </c>
      <c r="L2610" s="3">
        <f t="shared" si="152"/>
        <v>218.77640415838897</v>
      </c>
      <c r="M2610" s="4">
        <f t="shared" si="155"/>
        <v>218.77640415838897</v>
      </c>
      <c r="N2610" s="3">
        <v>28.975071805237203</v>
      </c>
      <c r="O2610" s="3">
        <v>1</v>
      </c>
      <c r="P2610" s="3">
        <f t="shared" si="153"/>
        <v>28.975071805237203</v>
      </c>
      <c r="Q2610" s="3">
        <f>P2610</f>
        <v>28.975071805237203</v>
      </c>
    </row>
    <row r="2611" spans="1:17" x14ac:dyDescent="0.25">
      <c r="A2611" s="3" t="s">
        <v>158</v>
      </c>
      <c r="B2611" s="3" t="s">
        <v>8</v>
      </c>
      <c r="C2611" s="3" t="s">
        <v>9</v>
      </c>
      <c r="D2611" s="3">
        <v>0.56000000000000005</v>
      </c>
      <c r="E2611" s="3">
        <v>0.48</v>
      </c>
      <c r="F2611" s="3" t="s">
        <v>183</v>
      </c>
      <c r="G2611" s="2">
        <v>1890</v>
      </c>
      <c r="H2611" s="3">
        <v>11.485486923655996</v>
      </c>
      <c r="I2611" s="3">
        <v>44929.348320160534</v>
      </c>
      <c r="J2611" s="3">
        <v>89.350438298873243</v>
      </c>
      <c r="K2611" s="3">
        <f>1-0.712</f>
        <v>0.28800000000000003</v>
      </c>
      <c r="L2611" s="3">
        <f t="shared" si="152"/>
        <v>25.732926230075496</v>
      </c>
      <c r="M2611" s="4">
        <f t="shared" si="155"/>
        <v>25.732926230075496</v>
      </c>
      <c r="N2611" s="3">
        <v>11.625756061544575</v>
      </c>
      <c r="O2611" s="3">
        <f>1-0.531</f>
        <v>0.46899999999999997</v>
      </c>
      <c r="P2611" s="3">
        <f t="shared" si="153"/>
        <v>5.452479592864405</v>
      </c>
      <c r="Q2611" s="3">
        <f>P2611</f>
        <v>5.452479592864405</v>
      </c>
    </row>
    <row r="2612" spans="1:17" x14ac:dyDescent="0.25">
      <c r="A2612" s="3" t="s">
        <v>158</v>
      </c>
      <c r="B2612" s="3" t="s">
        <v>89</v>
      </c>
      <c r="C2612" s="3" t="s">
        <v>9</v>
      </c>
      <c r="D2612" s="3">
        <v>0.56000000000000005</v>
      </c>
      <c r="E2612" s="3">
        <v>0.48</v>
      </c>
      <c r="F2612" s="3" t="s">
        <v>283</v>
      </c>
      <c r="G2612" s="2">
        <v>1890</v>
      </c>
      <c r="H2612" s="3">
        <v>0.93559968580277941</v>
      </c>
      <c r="I2612" s="3">
        <v>3768.2465228101773</v>
      </c>
      <c r="J2612" s="3">
        <v>8.7574455580456263</v>
      </c>
      <c r="K2612" s="3">
        <v>1</v>
      </c>
      <c r="L2612" s="3">
        <f t="shared" si="152"/>
        <v>8.7574455580456263</v>
      </c>
      <c r="M2612" s="4">
        <f t="shared" si="155"/>
        <v>8.7574455580456263</v>
      </c>
      <c r="N2612" s="3">
        <v>1.1432763182332648</v>
      </c>
      <c r="O2612" s="3">
        <v>1</v>
      </c>
      <c r="P2612" s="3">
        <f t="shared" si="153"/>
        <v>1.1432763182332648</v>
      </c>
      <c r="Q2612" s="3">
        <f>P2612</f>
        <v>1.1432763182332648</v>
      </c>
    </row>
    <row r="2613" spans="1:17" x14ac:dyDescent="0.25">
      <c r="A2613" s="3" t="s">
        <v>158</v>
      </c>
      <c r="B2613" s="3" t="s">
        <v>310</v>
      </c>
      <c r="C2613" s="3" t="s">
        <v>9</v>
      </c>
      <c r="D2613" s="3">
        <v>0.56000000000000005</v>
      </c>
      <c r="E2613" s="3">
        <v>0.48</v>
      </c>
      <c r="F2613" s="3" t="s">
        <v>323</v>
      </c>
      <c r="G2613" s="2">
        <v>1890</v>
      </c>
      <c r="H2613" s="3">
        <v>0.20822512751641925</v>
      </c>
      <c r="I2613" s="3">
        <v>602.00368253917486</v>
      </c>
      <c r="J2613" s="3">
        <v>1.3629278549862056</v>
      </c>
      <c r="K2613" s="3">
        <v>1</v>
      </c>
      <c r="L2613" s="3">
        <f t="shared" si="152"/>
        <v>1.3629278549862056</v>
      </c>
      <c r="M2613" s="4">
        <f t="shared" si="155"/>
        <v>1.3629278549862056</v>
      </c>
      <c r="N2613" s="3">
        <v>0.12617062875657797</v>
      </c>
      <c r="O2613" s="3">
        <v>1</v>
      </c>
      <c r="P2613" s="3">
        <f t="shared" si="153"/>
        <v>0.12617062875657797</v>
      </c>
      <c r="Q2613" s="3">
        <f>P2613</f>
        <v>0.12617062875657797</v>
      </c>
    </row>
    <row r="2614" spans="1:17" x14ac:dyDescent="0.25">
      <c r="A2614" s="3" t="s">
        <v>158</v>
      </c>
      <c r="B2614" s="3" t="s">
        <v>310</v>
      </c>
      <c r="C2614" s="3" t="s">
        <v>9</v>
      </c>
      <c r="D2614" s="3">
        <v>0.56000000000000005</v>
      </c>
      <c r="E2614" s="3">
        <v>0.48</v>
      </c>
      <c r="F2614" s="3" t="s">
        <v>323</v>
      </c>
      <c r="G2614" s="2">
        <v>1890</v>
      </c>
      <c r="H2614" s="3">
        <v>2.2382811847467097</v>
      </c>
      <c r="I2614" s="3">
        <v>7305.1269337546801</v>
      </c>
      <c r="J2614" s="3">
        <v>15.233998018533381</v>
      </c>
      <c r="K2614" s="3">
        <v>1</v>
      </c>
      <c r="L2614" s="3">
        <f t="shared" si="152"/>
        <v>15.233998018533381</v>
      </c>
      <c r="M2614" s="4">
        <f t="shared" si="155"/>
        <v>15.233998018533381</v>
      </c>
      <c r="N2614" s="3">
        <v>2.0564103734405905</v>
      </c>
      <c r="O2614" s="3">
        <v>1</v>
      </c>
      <c r="P2614" s="3">
        <f t="shared" si="153"/>
        <v>2.0564103734405905</v>
      </c>
      <c r="Q2614" s="3">
        <f>P2614</f>
        <v>2.0564103734405905</v>
      </c>
    </row>
    <row r="2615" spans="1:17" x14ac:dyDescent="0.25">
      <c r="A2615" s="3" t="s">
        <v>158</v>
      </c>
      <c r="B2615" s="3" t="s">
        <v>89</v>
      </c>
      <c r="C2615" s="3" t="s">
        <v>9</v>
      </c>
      <c r="D2615" s="3">
        <v>0.56000000000000005</v>
      </c>
      <c r="E2615" s="3">
        <v>0.48</v>
      </c>
      <c r="F2615" s="3" t="s">
        <v>264</v>
      </c>
      <c r="G2615" s="2">
        <v>1890</v>
      </c>
      <c r="H2615" s="3">
        <v>28.253339953589233</v>
      </c>
      <c r="I2615" s="3">
        <v>108826.83616190623</v>
      </c>
      <c r="J2615" s="3">
        <v>249.53707362104396</v>
      </c>
      <c r="K2615" s="3">
        <v>1</v>
      </c>
      <c r="L2615" s="3">
        <f t="shared" si="152"/>
        <v>249.53707362104396</v>
      </c>
      <c r="M2615" s="4">
        <f t="shared" si="155"/>
        <v>249.53707362104396</v>
      </c>
      <c r="N2615" s="3">
        <v>32.824892183869217</v>
      </c>
      <c r="O2615" s="3">
        <v>1</v>
      </c>
      <c r="P2615" s="3">
        <f t="shared" si="153"/>
        <v>32.824892183869217</v>
      </c>
      <c r="Q2615" s="3">
        <f>P2615</f>
        <v>32.824892183869217</v>
      </c>
    </row>
    <row r="2616" spans="1:17" x14ac:dyDescent="0.25">
      <c r="A2616" s="3" t="s">
        <v>158</v>
      </c>
      <c r="B2616" s="3" t="s">
        <v>310</v>
      </c>
      <c r="C2616" s="3" t="s">
        <v>9</v>
      </c>
      <c r="D2616" s="3">
        <v>0.56000000000000005</v>
      </c>
      <c r="E2616" s="3">
        <v>0.48</v>
      </c>
      <c r="F2616" s="3" t="s">
        <v>264</v>
      </c>
      <c r="G2616" s="2">
        <v>1890</v>
      </c>
      <c r="H2616" s="3">
        <v>10.607973048936868</v>
      </c>
      <c r="I2616" s="3">
        <v>38834.660537563388</v>
      </c>
      <c r="J2616" s="3">
        <v>90.710921216048646</v>
      </c>
      <c r="K2616" s="3">
        <v>1</v>
      </c>
      <c r="L2616" s="3">
        <f t="shared" si="152"/>
        <v>90.710921216048646</v>
      </c>
      <c r="M2616" s="4">
        <f t="shared" si="155"/>
        <v>90.710921216048646</v>
      </c>
      <c r="N2616" s="3">
        <v>11.484040028751817</v>
      </c>
      <c r="O2616" s="3">
        <v>1</v>
      </c>
      <c r="P2616" s="3">
        <f t="shared" si="153"/>
        <v>11.484040028751817</v>
      </c>
      <c r="Q2616" s="3">
        <f>P2616</f>
        <v>11.484040028751817</v>
      </c>
    </row>
    <row r="2617" spans="1:17" x14ac:dyDescent="0.25">
      <c r="A2617" s="3" t="s">
        <v>158</v>
      </c>
      <c r="B2617" s="3" t="s">
        <v>310</v>
      </c>
      <c r="C2617" s="3" t="s">
        <v>9</v>
      </c>
      <c r="D2617" s="3">
        <v>0.56000000000000005</v>
      </c>
      <c r="E2617" s="3">
        <v>0.48</v>
      </c>
      <c r="F2617" s="3" t="s">
        <v>264</v>
      </c>
      <c r="G2617" s="2">
        <v>1890</v>
      </c>
      <c r="H2617" s="3">
        <v>33.347873599637666</v>
      </c>
      <c r="I2617" s="3">
        <v>125672.91669028983</v>
      </c>
      <c r="J2617" s="3">
        <v>253.19684778141115</v>
      </c>
      <c r="K2617" s="3">
        <v>1</v>
      </c>
      <c r="L2617" s="3">
        <f t="shared" si="152"/>
        <v>253.19684778141115</v>
      </c>
      <c r="M2617" s="4">
        <f t="shared" si="155"/>
        <v>253.19684778141115</v>
      </c>
      <c r="N2617" s="3">
        <v>34.265983439581859</v>
      </c>
      <c r="O2617" s="3">
        <v>1</v>
      </c>
      <c r="P2617" s="3">
        <f t="shared" si="153"/>
        <v>34.265983439581859</v>
      </c>
      <c r="Q2617" s="3">
        <f>P2617</f>
        <v>34.265983439581859</v>
      </c>
    </row>
    <row r="2618" spans="1:17" x14ac:dyDescent="0.25">
      <c r="A2618" s="3" t="s">
        <v>158</v>
      </c>
      <c r="B2618" s="3" t="s">
        <v>89</v>
      </c>
      <c r="C2618" s="3" t="s">
        <v>9</v>
      </c>
      <c r="D2618" s="3">
        <v>0.56000000000000005</v>
      </c>
      <c r="E2618" s="3">
        <v>0.48</v>
      </c>
      <c r="F2618" s="3" t="s">
        <v>296</v>
      </c>
      <c r="G2618" s="2">
        <v>1890</v>
      </c>
      <c r="H2618" s="3">
        <v>4.8249418642304281E-2</v>
      </c>
      <c r="I2618" s="3">
        <v>195.32084594313551</v>
      </c>
      <c r="J2618" s="3">
        <v>0.4193724857290751</v>
      </c>
      <c r="K2618" s="3">
        <v>1</v>
      </c>
      <c r="L2618" s="3">
        <f t="shared" si="152"/>
        <v>0.4193724857290751</v>
      </c>
      <c r="M2618" s="4">
        <f t="shared" si="155"/>
        <v>0.4193724857290751</v>
      </c>
      <c r="N2618" s="3">
        <v>5.5752814745311172E-2</v>
      </c>
      <c r="O2618" s="3">
        <v>1</v>
      </c>
      <c r="P2618" s="3">
        <f t="shared" si="153"/>
        <v>5.5752814745311172E-2</v>
      </c>
      <c r="Q2618" s="3">
        <f>P2618</f>
        <v>5.5752814745311172E-2</v>
      </c>
    </row>
    <row r="2619" spans="1:17" x14ac:dyDescent="0.25">
      <c r="A2619" s="3" t="s">
        <v>158</v>
      </c>
      <c r="B2619" s="3" t="s">
        <v>8</v>
      </c>
      <c r="C2619" s="3" t="s">
        <v>9</v>
      </c>
      <c r="D2619" s="3">
        <v>0.56000000000000005</v>
      </c>
      <c r="E2619" s="3">
        <v>0.48</v>
      </c>
      <c r="F2619" s="3" t="s">
        <v>250</v>
      </c>
      <c r="G2619" s="2">
        <v>1890</v>
      </c>
      <c r="H2619" s="3">
        <v>0.3680297620064481</v>
      </c>
      <c r="I2619" s="3">
        <v>1564.1471607188016</v>
      </c>
      <c r="J2619" s="3">
        <v>3.1023212422633533</v>
      </c>
      <c r="K2619" s="3">
        <f>1-0.712</f>
        <v>0.28800000000000003</v>
      </c>
      <c r="L2619" s="3">
        <f t="shared" si="152"/>
        <v>0.89346851777184588</v>
      </c>
      <c r="M2619" s="4">
        <f t="shared" si="155"/>
        <v>0.89346851777184588</v>
      </c>
      <c r="N2619" s="3">
        <v>0.41810511704327769</v>
      </c>
      <c r="O2619" s="3">
        <f>1-0.531</f>
        <v>0.46899999999999997</v>
      </c>
      <c r="P2619" s="3">
        <f t="shared" si="153"/>
        <v>0.19609129989329721</v>
      </c>
      <c r="Q2619" s="3">
        <f>P2619</f>
        <v>0.19609129989329721</v>
      </c>
    </row>
    <row r="2620" spans="1:17" x14ac:dyDescent="0.25">
      <c r="A2620" s="3" t="s">
        <v>158</v>
      </c>
      <c r="B2620" s="3" t="s">
        <v>8</v>
      </c>
      <c r="C2620" s="3" t="s">
        <v>9</v>
      </c>
      <c r="D2620" s="3">
        <v>0.56000000000000005</v>
      </c>
      <c r="E2620" s="3">
        <v>0.48</v>
      </c>
      <c r="F2620" s="3" t="s">
        <v>163</v>
      </c>
      <c r="G2620" s="2">
        <v>1890</v>
      </c>
      <c r="H2620" s="3">
        <v>2.4221021305169748</v>
      </c>
      <c r="I2620" s="3">
        <v>8790.7526934919424</v>
      </c>
      <c r="J2620" s="3">
        <v>19.986510926407068</v>
      </c>
      <c r="K2620" s="3">
        <f>1-0.712</f>
        <v>0.28800000000000003</v>
      </c>
      <c r="L2620" s="3">
        <f t="shared" si="152"/>
        <v>5.7561151468052358</v>
      </c>
      <c r="M2620" s="4">
        <f t="shared" si="155"/>
        <v>5.7561151468052358</v>
      </c>
      <c r="N2620" s="3">
        <v>2.5451001158568243</v>
      </c>
      <c r="O2620" s="3">
        <f>1-0.531</f>
        <v>0.46899999999999997</v>
      </c>
      <c r="P2620" s="3">
        <f t="shared" si="153"/>
        <v>1.1936519543368505</v>
      </c>
      <c r="Q2620" s="3">
        <f>P2620</f>
        <v>1.1936519543368505</v>
      </c>
    </row>
    <row r="2621" spans="1:17" x14ac:dyDescent="0.25">
      <c r="A2621" s="3" t="s">
        <v>158</v>
      </c>
      <c r="B2621" s="3" t="s">
        <v>310</v>
      </c>
      <c r="C2621" s="3" t="s">
        <v>9</v>
      </c>
      <c r="D2621" s="3">
        <v>0.56000000000000005</v>
      </c>
      <c r="E2621" s="3">
        <v>0.48</v>
      </c>
      <c r="F2621" s="3" t="s">
        <v>17</v>
      </c>
      <c r="G2621" s="2">
        <v>2000</v>
      </c>
      <c r="H2621" s="3">
        <v>1.702770369393838E-4</v>
      </c>
      <c r="I2621" s="3">
        <v>0.58978304569014217</v>
      </c>
      <c r="J2621" s="3">
        <v>1.4656238943991859E-3</v>
      </c>
      <c r="K2621" s="3">
        <v>1</v>
      </c>
      <c r="L2621" s="3">
        <f t="shared" si="152"/>
        <v>1.4656238943991859E-3</v>
      </c>
      <c r="M2621" s="4">
        <f t="shared" si="155"/>
        <v>1.4656238943991859E-3</v>
      </c>
      <c r="N2621" s="3">
        <v>2.023131213823989E-4</v>
      </c>
      <c r="O2621" s="3">
        <v>1</v>
      </c>
      <c r="P2621" s="3">
        <f t="shared" si="153"/>
        <v>2.023131213823989E-4</v>
      </c>
      <c r="Q2621" s="3">
        <f>P2621</f>
        <v>2.023131213823989E-4</v>
      </c>
    </row>
    <row r="2622" spans="1:17" x14ac:dyDescent="0.25">
      <c r="A2622" s="3" t="s">
        <v>158</v>
      </c>
      <c r="B2622" s="3" t="s">
        <v>310</v>
      </c>
      <c r="C2622" s="3" t="s">
        <v>9</v>
      </c>
      <c r="D2622" s="3">
        <v>0.56000000000000005</v>
      </c>
      <c r="E2622" s="3">
        <v>0.48</v>
      </c>
      <c r="F2622" s="3" t="s">
        <v>17</v>
      </c>
      <c r="G2622" s="2">
        <v>2000</v>
      </c>
      <c r="H2622" s="3">
        <v>7.0719252719460632E-5</v>
      </c>
      <c r="I2622" s="3">
        <v>0.20580420847251096</v>
      </c>
      <c r="J2622" s="3">
        <v>4.673895907212077E-4</v>
      </c>
      <c r="K2622" s="3">
        <v>1</v>
      </c>
      <c r="L2622" s="3">
        <f t="shared" si="152"/>
        <v>4.673895907212077E-4</v>
      </c>
      <c r="M2622" s="4">
        <f t="shared" si="155"/>
        <v>4.673895907212077E-4</v>
      </c>
      <c r="N2622" s="3">
        <v>4.4049302865603342E-5</v>
      </c>
      <c r="O2622" s="3">
        <v>1</v>
      </c>
      <c r="P2622" s="3">
        <f t="shared" si="153"/>
        <v>4.4049302865603342E-5</v>
      </c>
      <c r="Q2622" s="3">
        <f>P2622</f>
        <v>4.4049302865603342E-5</v>
      </c>
    </row>
    <row r="2623" spans="1:17" x14ac:dyDescent="0.25">
      <c r="A2623" s="3" t="s">
        <v>158</v>
      </c>
      <c r="B2623" s="3" t="s">
        <v>89</v>
      </c>
      <c r="C2623" s="3" t="s">
        <v>9</v>
      </c>
      <c r="D2623" s="3">
        <v>0.56000000000000005</v>
      </c>
      <c r="E2623" s="3">
        <v>0.48</v>
      </c>
      <c r="F2623" s="3" t="s">
        <v>17</v>
      </c>
      <c r="G2623" s="2">
        <v>2000</v>
      </c>
      <c r="H2623" s="3">
        <v>11.261844882159817</v>
      </c>
      <c r="I2623" s="3">
        <v>40168.026205675233</v>
      </c>
      <c r="J2623" s="3">
        <v>79.661605612948165</v>
      </c>
      <c r="K2623" s="3">
        <v>1</v>
      </c>
      <c r="L2623" s="3">
        <f t="shared" si="152"/>
        <v>79.661605612948165</v>
      </c>
      <c r="M2623" s="4">
        <f t="shared" si="155"/>
        <v>79.661605612948165</v>
      </c>
      <c r="N2623" s="3">
        <v>10.158369480486197</v>
      </c>
      <c r="O2623" s="3">
        <v>1</v>
      </c>
      <c r="P2623" s="3">
        <f t="shared" si="153"/>
        <v>10.158369480486197</v>
      </c>
      <c r="Q2623" s="3">
        <f>P2623</f>
        <v>10.158369480486197</v>
      </c>
    </row>
    <row r="2624" spans="1:17" x14ac:dyDescent="0.25">
      <c r="A2624" s="3" t="s">
        <v>158</v>
      </c>
      <c r="B2624" s="3" t="s">
        <v>310</v>
      </c>
      <c r="C2624" s="3" t="s">
        <v>9</v>
      </c>
      <c r="D2624" s="3">
        <v>0.56000000000000005</v>
      </c>
      <c r="E2624" s="3">
        <v>0.48</v>
      </c>
      <c r="F2624" s="3" t="s">
        <v>17</v>
      </c>
      <c r="G2624" s="2">
        <v>2000</v>
      </c>
      <c r="H2624" s="3">
        <v>5.2199282230394259E-4</v>
      </c>
      <c r="I2624" s="3">
        <v>1.5773179878682848</v>
      </c>
      <c r="J2624" s="3">
        <v>3.7736140914851621E-3</v>
      </c>
      <c r="K2624" s="3">
        <v>1</v>
      </c>
      <c r="L2624" s="3">
        <f t="shared" si="152"/>
        <v>3.7736140914851621E-3</v>
      </c>
      <c r="M2624" s="4">
        <f t="shared" si="155"/>
        <v>3.7736140914851621E-3</v>
      </c>
      <c r="N2624" s="3">
        <v>4.5148391455285633E-4</v>
      </c>
      <c r="O2624" s="3">
        <v>1</v>
      </c>
      <c r="P2624" s="3">
        <f t="shared" si="153"/>
        <v>4.5148391455285633E-4</v>
      </c>
      <c r="Q2624" s="3">
        <f>P2624</f>
        <v>4.5148391455285633E-4</v>
      </c>
    </row>
    <row r="2625" spans="1:17" x14ac:dyDescent="0.25">
      <c r="A2625" s="3" t="s">
        <v>158</v>
      </c>
      <c r="B2625" s="3" t="s">
        <v>310</v>
      </c>
      <c r="C2625" s="3" t="s">
        <v>9</v>
      </c>
      <c r="D2625" s="3">
        <v>0.56000000000000005</v>
      </c>
      <c r="E2625" s="3">
        <v>0.48</v>
      </c>
      <c r="F2625" s="3" t="s">
        <v>17</v>
      </c>
      <c r="G2625" s="2">
        <v>2000</v>
      </c>
      <c r="H2625" s="3">
        <v>1.1272903836050169E-3</v>
      </c>
      <c r="I2625" s="3">
        <v>3.2484053135151942</v>
      </c>
      <c r="J2625" s="3">
        <v>9.4839061529526664E-3</v>
      </c>
      <c r="K2625" s="3">
        <v>1</v>
      </c>
      <c r="L2625" s="3">
        <f t="shared" si="152"/>
        <v>9.4839061529526664E-3</v>
      </c>
      <c r="M2625" s="4">
        <f t="shared" si="155"/>
        <v>9.4839061529526664E-3</v>
      </c>
      <c r="N2625" s="3">
        <v>1.4668901725903738E-3</v>
      </c>
      <c r="O2625" s="3">
        <v>1</v>
      </c>
      <c r="P2625" s="3">
        <f t="shared" si="153"/>
        <v>1.4668901725903738E-3</v>
      </c>
      <c r="Q2625" s="3">
        <f>P2625</f>
        <v>1.4668901725903738E-3</v>
      </c>
    </row>
    <row r="2626" spans="1:17" x14ac:dyDescent="0.25">
      <c r="A2626" s="3" t="s">
        <v>158</v>
      </c>
      <c r="B2626" s="3" t="s">
        <v>89</v>
      </c>
      <c r="C2626" s="3" t="s">
        <v>9</v>
      </c>
      <c r="D2626" s="3">
        <v>0.56000000000000005</v>
      </c>
      <c r="E2626" s="3">
        <v>0.48</v>
      </c>
      <c r="F2626" s="3" t="s">
        <v>17</v>
      </c>
      <c r="G2626" s="2">
        <v>2000</v>
      </c>
      <c r="H2626" s="3">
        <v>0.14968091294244762</v>
      </c>
      <c r="I2626" s="3">
        <v>495.83509801153872</v>
      </c>
      <c r="J2626" s="3">
        <v>1.1920883655909438</v>
      </c>
      <c r="K2626" s="3">
        <v>1</v>
      </c>
      <c r="L2626" s="3">
        <f t="shared" ref="L2626:L2689" si="156">J2626*K2626</f>
        <v>1.1920883655909438</v>
      </c>
      <c r="M2626" s="4">
        <f t="shared" si="155"/>
        <v>1.1920883655909438</v>
      </c>
      <c r="N2626" s="3">
        <v>0.142491189201811</v>
      </c>
      <c r="O2626" s="3">
        <v>1</v>
      </c>
      <c r="P2626" s="3">
        <f t="shared" ref="P2626:P2689" si="157">N2626*O2626</f>
        <v>0.142491189201811</v>
      </c>
      <c r="Q2626" s="3">
        <f>P2626</f>
        <v>0.142491189201811</v>
      </c>
    </row>
    <row r="2627" spans="1:17" x14ac:dyDescent="0.25">
      <c r="A2627" s="3" t="s">
        <v>158</v>
      </c>
      <c r="B2627" s="3" t="s">
        <v>351</v>
      </c>
      <c r="C2627" s="3" t="s">
        <v>352</v>
      </c>
      <c r="D2627" s="3">
        <v>0.36</v>
      </c>
      <c r="E2627" s="3">
        <v>0.57999999999999996</v>
      </c>
      <c r="F2627" s="3" t="s">
        <v>283</v>
      </c>
      <c r="G2627" s="2">
        <v>1920</v>
      </c>
      <c r="H2627" s="3">
        <v>0.5387795829908244</v>
      </c>
      <c r="I2627" s="3">
        <v>1726.1158864714102</v>
      </c>
      <c r="J2627" s="3">
        <v>4.0994481256828683</v>
      </c>
      <c r="K2627" s="3">
        <v>1</v>
      </c>
      <c r="L2627" s="3">
        <f t="shared" si="156"/>
        <v>4.0994481256828683</v>
      </c>
      <c r="M2627" s="4">
        <f t="shared" si="155"/>
        <v>4.0994481256828683</v>
      </c>
      <c r="N2627" s="3">
        <v>0.68685901034602592</v>
      </c>
      <c r="O2627" s="3">
        <v>1</v>
      </c>
      <c r="P2627" s="3">
        <f t="shared" si="157"/>
        <v>0.68685901034602592</v>
      </c>
      <c r="Q2627" s="3">
        <f>P2627</f>
        <v>0.68685901034602592</v>
      </c>
    </row>
    <row r="2628" spans="1:17" x14ac:dyDescent="0.25">
      <c r="A2628" s="3" t="s">
        <v>158</v>
      </c>
      <c r="B2628" s="3" t="s">
        <v>351</v>
      </c>
      <c r="C2628" s="3" t="s">
        <v>352</v>
      </c>
      <c r="D2628" s="3">
        <v>0.36</v>
      </c>
      <c r="E2628" s="3">
        <v>0.57999999999999996</v>
      </c>
      <c r="F2628" s="3" t="s">
        <v>272</v>
      </c>
      <c r="G2628" s="2">
        <v>1920</v>
      </c>
      <c r="H2628" s="3">
        <v>11.018164659049205</v>
      </c>
      <c r="I2628" s="3">
        <v>25704.399066213537</v>
      </c>
      <c r="J2628" s="3">
        <v>51.448295633458727</v>
      </c>
      <c r="K2628" s="3">
        <v>1</v>
      </c>
      <c r="L2628" s="3">
        <f t="shared" si="156"/>
        <v>51.448295633458727</v>
      </c>
      <c r="M2628" s="4">
        <f t="shared" si="155"/>
        <v>51.448295633458727</v>
      </c>
      <c r="N2628" s="3">
        <v>7.5569180389095143</v>
      </c>
      <c r="O2628" s="3">
        <v>1</v>
      </c>
      <c r="P2628" s="3">
        <f t="shared" si="157"/>
        <v>7.5569180389095143</v>
      </c>
      <c r="Q2628" s="3">
        <f>P2628</f>
        <v>7.5569180389095143</v>
      </c>
    </row>
    <row r="2629" spans="1:17" x14ac:dyDescent="0.25">
      <c r="A2629" s="3" t="s">
        <v>158</v>
      </c>
      <c r="B2629" s="3" t="s">
        <v>8</v>
      </c>
      <c r="C2629" s="3" t="s">
        <v>9</v>
      </c>
      <c r="D2629" s="3">
        <v>0.56000000000000005</v>
      </c>
      <c r="E2629" s="3">
        <v>0.48</v>
      </c>
      <c r="F2629" s="3" t="s">
        <v>184</v>
      </c>
      <c r="G2629" s="2">
        <v>1000</v>
      </c>
      <c r="H2629" s="3">
        <v>0.19951632457250451</v>
      </c>
      <c r="I2629" s="3">
        <v>623.1727676689336</v>
      </c>
      <c r="J2629" s="3">
        <v>1.519228707842831</v>
      </c>
      <c r="K2629" s="3">
        <f>1-0.712</f>
        <v>0.28800000000000003</v>
      </c>
      <c r="L2629" s="3">
        <f t="shared" si="156"/>
        <v>0.43753786785873539</v>
      </c>
      <c r="M2629" s="4">
        <f t="shared" si="155"/>
        <v>0.43753786785873539</v>
      </c>
      <c r="N2629" s="3">
        <v>0.16697085631487685</v>
      </c>
      <c r="O2629" s="3">
        <f>1-0.531</f>
        <v>0.46899999999999997</v>
      </c>
      <c r="P2629" s="3">
        <f t="shared" si="157"/>
        <v>7.8309331611677233E-2</v>
      </c>
      <c r="Q2629" s="3">
        <f>P2629</f>
        <v>7.8309331611677233E-2</v>
      </c>
    </row>
    <row r="2630" spans="1:17" x14ac:dyDescent="0.25">
      <c r="A2630" s="3" t="s">
        <v>158</v>
      </c>
      <c r="B2630" s="3" t="s">
        <v>310</v>
      </c>
      <c r="C2630" s="3" t="s">
        <v>9</v>
      </c>
      <c r="D2630" s="3">
        <v>0.56000000000000005</v>
      </c>
      <c r="E2630" s="3">
        <v>0.48</v>
      </c>
      <c r="F2630" s="3" t="s">
        <v>17</v>
      </c>
      <c r="G2630" s="2">
        <v>2000</v>
      </c>
      <c r="H2630" s="3">
        <v>3111.2847341462011</v>
      </c>
      <c r="I2630" s="3">
        <v>7285089.3035743143</v>
      </c>
      <c r="J2630" s="3">
        <v>24132.865679264596</v>
      </c>
      <c r="K2630" s="3">
        <v>1</v>
      </c>
      <c r="L2630" s="3">
        <f t="shared" si="156"/>
        <v>24132.865679264596</v>
      </c>
      <c r="M2630" s="4">
        <f t="shared" si="155"/>
        <v>24132.865679264596</v>
      </c>
      <c r="N2630" s="3">
        <v>3958.3883656383214</v>
      </c>
      <c r="O2630" s="3">
        <v>1</v>
      </c>
      <c r="P2630" s="3">
        <f t="shared" si="157"/>
        <v>3958.3883656383214</v>
      </c>
      <c r="Q2630" s="3">
        <f>P2630</f>
        <v>3958.3883656383214</v>
      </c>
    </row>
    <row r="2631" spans="1:17" x14ac:dyDescent="0.25">
      <c r="A2631" s="3" t="s">
        <v>158</v>
      </c>
      <c r="B2631" s="3" t="s">
        <v>310</v>
      </c>
      <c r="C2631" s="3" t="s">
        <v>9</v>
      </c>
      <c r="D2631" s="3">
        <v>0.56000000000000005</v>
      </c>
      <c r="E2631" s="3">
        <v>0.48</v>
      </c>
      <c r="F2631" s="3" t="s">
        <v>17</v>
      </c>
      <c r="G2631" s="2">
        <v>2000</v>
      </c>
      <c r="H2631" s="3">
        <v>80.3552525341685</v>
      </c>
      <c r="I2631" s="3">
        <v>200543.80423438441</v>
      </c>
      <c r="J2631" s="3">
        <v>630.81828220954139</v>
      </c>
      <c r="K2631" s="3">
        <v>1</v>
      </c>
      <c r="L2631" s="3">
        <f t="shared" si="156"/>
        <v>630.81828220954139</v>
      </c>
      <c r="M2631" s="4">
        <f t="shared" si="155"/>
        <v>630.81828220954139</v>
      </c>
      <c r="N2631" s="3">
        <v>102.48409859554835</v>
      </c>
      <c r="O2631" s="3">
        <v>1</v>
      </c>
      <c r="P2631" s="3">
        <f t="shared" si="157"/>
        <v>102.48409859554835</v>
      </c>
      <c r="Q2631" s="3">
        <f>P2631</f>
        <v>102.48409859554835</v>
      </c>
    </row>
    <row r="2632" spans="1:17" x14ac:dyDescent="0.25">
      <c r="A2632" s="3" t="s">
        <v>158</v>
      </c>
      <c r="B2632" s="3" t="s">
        <v>89</v>
      </c>
      <c r="C2632" s="3" t="s">
        <v>9</v>
      </c>
      <c r="D2632" s="3">
        <v>0.56000000000000005</v>
      </c>
      <c r="E2632" s="3">
        <v>0.48</v>
      </c>
      <c r="F2632" s="3" t="s">
        <v>17</v>
      </c>
      <c r="G2632" s="2">
        <v>2000</v>
      </c>
      <c r="H2632" s="3">
        <v>3.0402320365840598</v>
      </c>
      <c r="I2632" s="3">
        <v>9656.4354867649909</v>
      </c>
      <c r="J2632" s="3">
        <v>25.424629090334253</v>
      </c>
      <c r="K2632" s="3">
        <v>1</v>
      </c>
      <c r="L2632" s="3">
        <f t="shared" si="156"/>
        <v>25.424629090334253</v>
      </c>
      <c r="M2632" s="4">
        <f t="shared" si="155"/>
        <v>25.424629090334253</v>
      </c>
      <c r="N2632" s="3">
        <v>3.7515074616618698</v>
      </c>
      <c r="O2632" s="3">
        <v>1</v>
      </c>
      <c r="P2632" s="3">
        <f t="shared" si="157"/>
        <v>3.7515074616618698</v>
      </c>
      <c r="Q2632" s="3">
        <f>P2632</f>
        <v>3.7515074616618698</v>
      </c>
    </row>
    <row r="2633" spans="1:17" x14ac:dyDescent="0.25">
      <c r="A2633" s="3" t="s">
        <v>158</v>
      </c>
      <c r="B2633" s="3" t="s">
        <v>310</v>
      </c>
      <c r="C2633" s="3" t="s">
        <v>9</v>
      </c>
      <c r="D2633" s="3">
        <v>0.56000000000000005</v>
      </c>
      <c r="E2633" s="3">
        <v>0.48</v>
      </c>
      <c r="F2633" s="3" t="s">
        <v>17</v>
      </c>
      <c r="G2633" s="2">
        <v>2000</v>
      </c>
      <c r="H2633" s="3">
        <v>91.85803516862596</v>
      </c>
      <c r="I2633" s="3">
        <v>252040.37649147987</v>
      </c>
      <c r="J2633" s="3">
        <v>748.29849201229865</v>
      </c>
      <c r="K2633" s="3">
        <v>1</v>
      </c>
      <c r="L2633" s="3">
        <f t="shared" si="156"/>
        <v>748.29849201229865</v>
      </c>
      <c r="M2633" s="4">
        <f t="shared" si="155"/>
        <v>748.29849201229865</v>
      </c>
      <c r="N2633" s="3">
        <v>117.25985743720629</v>
      </c>
      <c r="O2633" s="3">
        <v>1</v>
      </c>
      <c r="P2633" s="3">
        <f t="shared" si="157"/>
        <v>117.25985743720629</v>
      </c>
      <c r="Q2633" s="3">
        <f>P2633</f>
        <v>117.25985743720629</v>
      </c>
    </row>
    <row r="2634" spans="1:17" x14ac:dyDescent="0.25">
      <c r="A2634" s="3" t="s">
        <v>158</v>
      </c>
      <c r="B2634" s="3" t="s">
        <v>310</v>
      </c>
      <c r="C2634" s="3" t="s">
        <v>9</v>
      </c>
      <c r="D2634" s="3">
        <v>0.56000000000000005</v>
      </c>
      <c r="E2634" s="3">
        <v>0.48</v>
      </c>
      <c r="F2634" s="3" t="s">
        <v>17</v>
      </c>
      <c r="G2634" s="2">
        <v>2000</v>
      </c>
      <c r="H2634" s="3">
        <v>4.8939379179909359</v>
      </c>
      <c r="I2634" s="3">
        <v>13646.678974927116</v>
      </c>
      <c r="J2634" s="3">
        <v>37.9123979500527</v>
      </c>
      <c r="K2634" s="3">
        <v>1</v>
      </c>
      <c r="L2634" s="3">
        <f t="shared" si="156"/>
        <v>37.9123979500527</v>
      </c>
      <c r="M2634" s="4">
        <f t="shared" si="155"/>
        <v>37.9123979500527</v>
      </c>
      <c r="N2634" s="3">
        <v>5.7738445552354607</v>
      </c>
      <c r="O2634" s="3">
        <v>1</v>
      </c>
      <c r="P2634" s="3">
        <f t="shared" si="157"/>
        <v>5.7738445552354607</v>
      </c>
      <c r="Q2634" s="3">
        <f>P2634</f>
        <v>5.7738445552354607</v>
      </c>
    </row>
    <row r="2635" spans="1:17" x14ac:dyDescent="0.25">
      <c r="A2635" s="3" t="s">
        <v>158</v>
      </c>
      <c r="B2635" s="3" t="s">
        <v>89</v>
      </c>
      <c r="C2635" s="3" t="s">
        <v>9</v>
      </c>
      <c r="D2635" s="3">
        <v>0.56000000000000005</v>
      </c>
      <c r="E2635" s="3">
        <v>0.48</v>
      </c>
      <c r="F2635" s="3" t="s">
        <v>17</v>
      </c>
      <c r="G2635" s="2">
        <v>2000</v>
      </c>
      <c r="H2635" s="3">
        <v>3418.6779852948644</v>
      </c>
      <c r="I2635" s="3">
        <v>10264242.611829096</v>
      </c>
      <c r="J2635" s="3">
        <v>30367.080315287072</v>
      </c>
      <c r="K2635" s="3">
        <v>1</v>
      </c>
      <c r="L2635" s="3">
        <f t="shared" si="156"/>
        <v>30367.080315287072</v>
      </c>
      <c r="M2635" s="4">
        <f t="shared" si="155"/>
        <v>30367.080315287072</v>
      </c>
      <c r="N2635" s="3">
        <v>4868.7476345723862</v>
      </c>
      <c r="O2635" s="3">
        <v>1</v>
      </c>
      <c r="P2635" s="3">
        <f t="shared" si="157"/>
        <v>4868.7476345723862</v>
      </c>
      <c r="Q2635" s="3">
        <f>P2635</f>
        <v>4868.7476345723862</v>
      </c>
    </row>
    <row r="2636" spans="1:17" x14ac:dyDescent="0.25">
      <c r="A2636" s="3" t="s">
        <v>158</v>
      </c>
      <c r="B2636" s="3" t="s">
        <v>310</v>
      </c>
      <c r="C2636" s="3" t="s">
        <v>9</v>
      </c>
      <c r="D2636" s="3">
        <v>0.56000000000000005</v>
      </c>
      <c r="E2636" s="3">
        <v>0.48</v>
      </c>
      <c r="F2636" s="3" t="s">
        <v>17</v>
      </c>
      <c r="G2636" s="2">
        <v>2000</v>
      </c>
      <c r="H2636" s="3">
        <v>1569.3572920053277</v>
      </c>
      <c r="I2636" s="3">
        <v>4601189.7003684277</v>
      </c>
      <c r="J2636" s="3">
        <v>14154.882269625417</v>
      </c>
      <c r="K2636" s="3">
        <v>1</v>
      </c>
      <c r="L2636" s="3">
        <f t="shared" si="156"/>
        <v>14154.882269625417</v>
      </c>
      <c r="M2636" s="4">
        <f t="shared" si="155"/>
        <v>14154.882269625417</v>
      </c>
      <c r="N2636" s="3">
        <v>2297.4280055985696</v>
      </c>
      <c r="O2636" s="3">
        <v>1</v>
      </c>
      <c r="P2636" s="3">
        <f t="shared" si="157"/>
        <v>2297.4280055985696</v>
      </c>
      <c r="Q2636" s="3">
        <f>P2636</f>
        <v>2297.4280055985696</v>
      </c>
    </row>
    <row r="2637" spans="1:17" x14ac:dyDescent="0.25">
      <c r="A2637" s="3" t="s">
        <v>158</v>
      </c>
      <c r="B2637" s="3" t="s">
        <v>310</v>
      </c>
      <c r="C2637" s="3" t="s">
        <v>9</v>
      </c>
      <c r="D2637" s="3">
        <v>0.56000000000000005</v>
      </c>
      <c r="E2637" s="3">
        <v>0.48</v>
      </c>
      <c r="F2637" s="3" t="s">
        <v>17</v>
      </c>
      <c r="G2637" s="2">
        <v>2000</v>
      </c>
      <c r="H2637" s="3">
        <v>1333.7133320133935</v>
      </c>
      <c r="I2637" s="3">
        <v>3613402.2069153269</v>
      </c>
      <c r="J2637" s="3">
        <v>11178.493216890225</v>
      </c>
      <c r="K2637" s="3">
        <v>1</v>
      </c>
      <c r="L2637" s="3">
        <f t="shared" si="156"/>
        <v>11178.493216890225</v>
      </c>
      <c r="M2637" s="4">
        <f t="shared" si="155"/>
        <v>11178.493216890225</v>
      </c>
      <c r="N2637" s="3">
        <v>1810.2816635320514</v>
      </c>
      <c r="O2637" s="3">
        <v>1</v>
      </c>
      <c r="P2637" s="3">
        <f t="shared" si="157"/>
        <v>1810.2816635320514</v>
      </c>
      <c r="Q2637" s="3">
        <f>P2637</f>
        <v>1810.2816635320514</v>
      </c>
    </row>
    <row r="2638" spans="1:17" x14ac:dyDescent="0.25">
      <c r="A2638" s="3" t="s">
        <v>158</v>
      </c>
      <c r="B2638" s="3" t="s">
        <v>89</v>
      </c>
      <c r="C2638" s="3" t="s">
        <v>9</v>
      </c>
      <c r="D2638" s="3">
        <v>0.56000000000000005</v>
      </c>
      <c r="E2638" s="3">
        <v>0.48</v>
      </c>
      <c r="F2638" s="3" t="s">
        <v>17</v>
      </c>
      <c r="G2638" s="2">
        <v>2000</v>
      </c>
      <c r="H2638" s="3">
        <v>14.278182285100222</v>
      </c>
      <c r="I2638" s="3">
        <v>43808.484836249394</v>
      </c>
      <c r="J2638" s="3">
        <v>126.70692791492063</v>
      </c>
      <c r="K2638" s="3">
        <v>1</v>
      </c>
      <c r="L2638" s="3">
        <f t="shared" si="156"/>
        <v>126.70692791492063</v>
      </c>
      <c r="M2638" s="4">
        <f t="shared" si="155"/>
        <v>126.70692791492063</v>
      </c>
      <c r="N2638" s="3">
        <v>19.677785007777342</v>
      </c>
      <c r="O2638" s="3">
        <v>1</v>
      </c>
      <c r="P2638" s="3">
        <f t="shared" si="157"/>
        <v>19.677785007777342</v>
      </c>
      <c r="Q2638" s="3">
        <f>P2638</f>
        <v>19.677785007777342</v>
      </c>
    </row>
    <row r="2639" spans="1:17" x14ac:dyDescent="0.25">
      <c r="A2639" s="3" t="s">
        <v>158</v>
      </c>
      <c r="B2639" s="3" t="s">
        <v>89</v>
      </c>
      <c r="C2639" s="3" t="s">
        <v>9</v>
      </c>
      <c r="D2639" s="3">
        <v>0.56000000000000005</v>
      </c>
      <c r="E2639" s="3">
        <v>0.48</v>
      </c>
      <c r="F2639" s="3" t="s">
        <v>17</v>
      </c>
      <c r="G2639" s="2">
        <v>2000</v>
      </c>
      <c r="H2639" s="3">
        <v>0.73948140504876181</v>
      </c>
      <c r="I2639" s="3">
        <v>1949.6007560274527</v>
      </c>
      <c r="J2639" s="3">
        <v>6.0100278519702517</v>
      </c>
      <c r="K2639" s="3">
        <v>1</v>
      </c>
      <c r="L2639" s="3">
        <f t="shared" si="156"/>
        <v>6.0100278519702517</v>
      </c>
      <c r="M2639" s="4">
        <f t="shared" si="155"/>
        <v>6.0100278519702517</v>
      </c>
      <c r="N2639" s="3">
        <v>0.976672767531643</v>
      </c>
      <c r="O2639" s="3">
        <v>1</v>
      </c>
      <c r="P2639" s="3">
        <f t="shared" si="157"/>
        <v>0.976672767531643</v>
      </c>
      <c r="Q2639" s="3">
        <f>P2639</f>
        <v>0.976672767531643</v>
      </c>
    </row>
    <row r="2640" spans="1:17" x14ac:dyDescent="0.25">
      <c r="A2640" s="3" t="s">
        <v>158</v>
      </c>
      <c r="B2640" s="3" t="s">
        <v>310</v>
      </c>
      <c r="C2640" s="3" t="s">
        <v>9</v>
      </c>
      <c r="D2640" s="3">
        <v>0.56000000000000005</v>
      </c>
      <c r="E2640" s="3">
        <v>0.48</v>
      </c>
      <c r="F2640" s="3" t="s">
        <v>17</v>
      </c>
      <c r="G2640" s="2">
        <v>2000</v>
      </c>
      <c r="H2640" s="3">
        <v>44.234836469526037</v>
      </c>
      <c r="I2640" s="3">
        <v>123360.55999715044</v>
      </c>
      <c r="J2640" s="3">
        <v>373.53324866542971</v>
      </c>
      <c r="K2640" s="3">
        <v>1</v>
      </c>
      <c r="L2640" s="3">
        <f t="shared" si="156"/>
        <v>373.53324866542971</v>
      </c>
      <c r="M2640" s="4">
        <f t="shared" si="155"/>
        <v>373.53324866542971</v>
      </c>
      <c r="N2640" s="3">
        <v>59.563578638153942</v>
      </c>
      <c r="O2640" s="3">
        <v>1</v>
      </c>
      <c r="P2640" s="3">
        <f t="shared" si="157"/>
        <v>59.563578638153942</v>
      </c>
      <c r="Q2640" s="3">
        <f>P2640</f>
        <v>59.563578638153942</v>
      </c>
    </row>
    <row r="2641" spans="1:17" x14ac:dyDescent="0.25">
      <c r="A2641" s="3" t="s">
        <v>158</v>
      </c>
      <c r="B2641" s="3" t="s">
        <v>310</v>
      </c>
      <c r="C2641" s="3" t="s">
        <v>9</v>
      </c>
      <c r="D2641" s="3">
        <v>0.56000000000000005</v>
      </c>
      <c r="E2641" s="3">
        <v>0.48</v>
      </c>
      <c r="F2641" s="3" t="s">
        <v>17</v>
      </c>
      <c r="G2641" s="2">
        <v>2000</v>
      </c>
      <c r="H2641" s="3">
        <v>6.0894186908330266</v>
      </c>
      <c r="I2641" s="3">
        <v>13796.994882960131</v>
      </c>
      <c r="J2641" s="3">
        <v>40.088488084805952</v>
      </c>
      <c r="K2641" s="3">
        <v>1</v>
      </c>
      <c r="L2641" s="3">
        <f t="shared" si="156"/>
        <v>40.088488084805952</v>
      </c>
      <c r="M2641" s="4">
        <f t="shared" si="155"/>
        <v>40.088488084805952</v>
      </c>
      <c r="N2641" s="3">
        <v>6.0341207238729435</v>
      </c>
      <c r="O2641" s="3">
        <v>1</v>
      </c>
      <c r="P2641" s="3">
        <f t="shared" si="157"/>
        <v>6.0341207238729435</v>
      </c>
      <c r="Q2641" s="3">
        <f>P2641</f>
        <v>6.0341207238729435</v>
      </c>
    </row>
    <row r="2642" spans="1:17" x14ac:dyDescent="0.25">
      <c r="A2642" s="3" t="s">
        <v>158</v>
      </c>
      <c r="B2642" s="3" t="s">
        <v>8</v>
      </c>
      <c r="C2642" s="3" t="s">
        <v>9</v>
      </c>
      <c r="D2642" s="3">
        <v>0.56000000000000005</v>
      </c>
      <c r="E2642" s="3">
        <v>0.48</v>
      </c>
      <c r="F2642" s="3" t="s">
        <v>17</v>
      </c>
      <c r="G2642" s="2">
        <v>2110</v>
      </c>
      <c r="H2642" s="3">
        <v>4.1088763233593744</v>
      </c>
      <c r="I2642" s="3">
        <v>13546.684772311819</v>
      </c>
      <c r="J2642" s="3">
        <v>36.086043367204283</v>
      </c>
      <c r="K2642" s="3">
        <v>1</v>
      </c>
      <c r="L2642" s="3">
        <f t="shared" si="156"/>
        <v>36.086043367204283</v>
      </c>
      <c r="M2642" s="4">
        <f t="shared" si="155"/>
        <v>36.086043367204283</v>
      </c>
      <c r="N2642" s="3">
        <v>5.4248480143231186</v>
      </c>
      <c r="O2642" s="3">
        <v>1</v>
      </c>
      <c r="P2642" s="3">
        <f t="shared" si="157"/>
        <v>5.4248480143231186</v>
      </c>
      <c r="Q2642" s="3">
        <f>P2642</f>
        <v>5.4248480143231186</v>
      </c>
    </row>
    <row r="2643" spans="1:17" x14ac:dyDescent="0.25">
      <c r="A2643" s="3" t="s">
        <v>158</v>
      </c>
      <c r="B2643" s="3" t="s">
        <v>8</v>
      </c>
      <c r="C2643" s="3" t="s">
        <v>9</v>
      </c>
      <c r="D2643" s="3">
        <v>0.56000000000000005</v>
      </c>
      <c r="E2643" s="3">
        <v>0.48</v>
      </c>
      <c r="F2643" s="3" t="s">
        <v>17</v>
      </c>
      <c r="G2643" s="2">
        <v>2110</v>
      </c>
      <c r="H2643" s="3">
        <v>30.957946617190618</v>
      </c>
      <c r="I2643" s="3">
        <v>102355.46471392499</v>
      </c>
      <c r="J2643" s="3">
        <v>275.95311719461131</v>
      </c>
      <c r="K2643" s="3">
        <v>1</v>
      </c>
      <c r="L2643" s="3">
        <f t="shared" si="156"/>
        <v>275.95311719461131</v>
      </c>
      <c r="M2643" s="4">
        <f t="shared" si="155"/>
        <v>275.95311719461131</v>
      </c>
      <c r="N2643" s="3">
        <v>43.113779910813712</v>
      </c>
      <c r="O2643" s="3">
        <v>1</v>
      </c>
      <c r="P2643" s="3">
        <f t="shared" si="157"/>
        <v>43.113779910813712</v>
      </c>
      <c r="Q2643" s="3">
        <f>P2643</f>
        <v>43.113779910813712</v>
      </c>
    </row>
    <row r="2644" spans="1:17" x14ac:dyDescent="0.25">
      <c r="A2644" s="3" t="s">
        <v>158</v>
      </c>
      <c r="B2644" s="3" t="s">
        <v>310</v>
      </c>
      <c r="C2644" s="3" t="s">
        <v>9</v>
      </c>
      <c r="D2644" s="3">
        <v>0.56000000000000005</v>
      </c>
      <c r="E2644" s="3">
        <v>0.48</v>
      </c>
      <c r="F2644" s="3" t="s">
        <v>17</v>
      </c>
      <c r="G2644" s="2">
        <v>2110</v>
      </c>
      <c r="H2644" s="3">
        <v>5.0981717536259987</v>
      </c>
      <c r="I2644" s="3">
        <v>11429.618293090005</v>
      </c>
      <c r="J2644" s="3">
        <v>33.577094845474939</v>
      </c>
      <c r="K2644" s="3">
        <v>1</v>
      </c>
      <c r="L2644" s="3">
        <f t="shared" si="156"/>
        <v>33.577094845474939</v>
      </c>
      <c r="M2644" s="4">
        <f t="shared" si="155"/>
        <v>33.577094845474939</v>
      </c>
      <c r="N2644" s="3">
        <v>5.2801528037568461</v>
      </c>
      <c r="O2644" s="3">
        <v>1</v>
      </c>
      <c r="P2644" s="3">
        <f t="shared" si="157"/>
        <v>5.2801528037568461</v>
      </c>
      <c r="Q2644" s="3">
        <f>P2644</f>
        <v>5.2801528037568461</v>
      </c>
    </row>
    <row r="2645" spans="1:17" x14ac:dyDescent="0.25">
      <c r="A2645" s="3" t="s">
        <v>158</v>
      </c>
      <c r="B2645" s="3" t="s">
        <v>310</v>
      </c>
      <c r="C2645" s="3" t="s">
        <v>9</v>
      </c>
      <c r="D2645" s="3">
        <v>0.56000000000000005</v>
      </c>
      <c r="E2645" s="3">
        <v>0.48</v>
      </c>
      <c r="F2645" s="3" t="s">
        <v>17</v>
      </c>
      <c r="G2645" s="2">
        <v>2110</v>
      </c>
      <c r="H2645" s="3">
        <v>0.29013904475425217</v>
      </c>
      <c r="I2645" s="3">
        <v>813.81970306584276</v>
      </c>
      <c r="J2645" s="3">
        <v>1.9078743054175793</v>
      </c>
      <c r="K2645" s="3">
        <v>1</v>
      </c>
      <c r="L2645" s="3">
        <f t="shared" si="156"/>
        <v>1.9078743054175793</v>
      </c>
      <c r="M2645" s="4">
        <f t="shared" si="155"/>
        <v>1.9078743054175793</v>
      </c>
      <c r="N2645" s="3">
        <v>0.26971846426229701</v>
      </c>
      <c r="O2645" s="3">
        <v>1</v>
      </c>
      <c r="P2645" s="3">
        <f t="shared" si="157"/>
        <v>0.26971846426229701</v>
      </c>
      <c r="Q2645" s="3">
        <f>P2645</f>
        <v>0.26971846426229701</v>
      </c>
    </row>
    <row r="2646" spans="1:17" x14ac:dyDescent="0.25">
      <c r="A2646" s="3" t="s">
        <v>158</v>
      </c>
      <c r="B2646" s="3" t="s">
        <v>310</v>
      </c>
      <c r="C2646" s="3" t="s">
        <v>9</v>
      </c>
      <c r="D2646" s="3">
        <v>0.56000000000000005</v>
      </c>
      <c r="E2646" s="3">
        <v>0.48</v>
      </c>
      <c r="F2646" s="3" t="s">
        <v>17</v>
      </c>
      <c r="G2646" s="2">
        <v>2110</v>
      </c>
      <c r="H2646" s="3">
        <v>3012.7164888036423</v>
      </c>
      <c r="I2646" s="3">
        <v>7994673.6223961469</v>
      </c>
      <c r="J2646" s="3">
        <v>23049.098696046312</v>
      </c>
      <c r="K2646" s="3">
        <v>1</v>
      </c>
      <c r="L2646" s="3">
        <f t="shared" si="156"/>
        <v>23049.098696046312</v>
      </c>
      <c r="M2646" s="4">
        <f t="shared" si="155"/>
        <v>23049.098696046312</v>
      </c>
      <c r="N2646" s="3">
        <v>3671.039451912714</v>
      </c>
      <c r="O2646" s="3">
        <v>1</v>
      </c>
      <c r="P2646" s="3">
        <f t="shared" si="157"/>
        <v>3671.039451912714</v>
      </c>
      <c r="Q2646" s="3">
        <f>P2646</f>
        <v>3671.039451912714</v>
      </c>
    </row>
    <row r="2647" spans="1:17" x14ac:dyDescent="0.25">
      <c r="A2647" s="3" t="s">
        <v>158</v>
      </c>
      <c r="B2647" s="3" t="s">
        <v>8</v>
      </c>
      <c r="C2647" s="3" t="s">
        <v>9</v>
      </c>
      <c r="D2647" s="3">
        <v>0.56000000000000005</v>
      </c>
      <c r="E2647" s="3">
        <v>0.48</v>
      </c>
      <c r="F2647" s="3" t="s">
        <v>17</v>
      </c>
      <c r="G2647" s="2">
        <v>2110</v>
      </c>
      <c r="H2647" s="3">
        <v>9.9622339624132043E-4</v>
      </c>
      <c r="I2647" s="3">
        <v>3.3656921403027584</v>
      </c>
      <c r="J2647" s="3">
        <v>9.1462969229033041E-3</v>
      </c>
      <c r="K2647" s="3">
        <f>1-0.712</f>
        <v>0.28800000000000003</v>
      </c>
      <c r="L2647" s="3">
        <f t="shared" si="156"/>
        <v>2.6341335137961518E-3</v>
      </c>
      <c r="M2647" s="4">
        <f t="shared" si="155"/>
        <v>2.6341335137961518E-3</v>
      </c>
      <c r="N2647" s="3">
        <v>1.4072749649659609E-3</v>
      </c>
      <c r="O2647" s="3">
        <f>1-0.531</f>
        <v>0.46899999999999997</v>
      </c>
      <c r="P2647" s="3">
        <f t="shared" si="157"/>
        <v>6.6001195856903562E-4</v>
      </c>
      <c r="Q2647" s="3">
        <f>P2647</f>
        <v>6.6001195856903562E-4</v>
      </c>
    </row>
    <row r="2648" spans="1:17" x14ac:dyDescent="0.25">
      <c r="A2648" s="3" t="s">
        <v>158</v>
      </c>
      <c r="B2648" s="3" t="s">
        <v>8</v>
      </c>
      <c r="C2648" s="3" t="s">
        <v>9</v>
      </c>
      <c r="D2648" s="3">
        <v>0.56000000000000005</v>
      </c>
      <c r="E2648" s="3">
        <v>0.48</v>
      </c>
      <c r="F2648" s="3" t="s">
        <v>17</v>
      </c>
      <c r="G2648" s="2">
        <v>2110</v>
      </c>
      <c r="H2648" s="3">
        <v>509.48427179071842</v>
      </c>
      <c r="I2648" s="3">
        <v>1613201.6684722586</v>
      </c>
      <c r="J2648" s="3">
        <v>4782.1114106860841</v>
      </c>
      <c r="K2648" s="3">
        <f>1-0.712</f>
        <v>0.28800000000000003</v>
      </c>
      <c r="L2648" s="3">
        <f t="shared" si="156"/>
        <v>1377.2480862775924</v>
      </c>
      <c r="M2648" s="4">
        <f t="shared" si="155"/>
        <v>1377.2480862775924</v>
      </c>
      <c r="N2648" s="3">
        <v>763.24679302676998</v>
      </c>
      <c r="O2648" s="3">
        <f>1-0.531</f>
        <v>0.46899999999999997</v>
      </c>
      <c r="P2648" s="3">
        <f t="shared" si="157"/>
        <v>357.96274592955513</v>
      </c>
      <c r="Q2648" s="3">
        <f>P2648</f>
        <v>357.96274592955513</v>
      </c>
    </row>
    <row r="2649" spans="1:17" x14ac:dyDescent="0.25">
      <c r="A2649" s="3" t="s">
        <v>158</v>
      </c>
      <c r="B2649" s="3" t="s">
        <v>310</v>
      </c>
      <c r="C2649" s="3" t="s">
        <v>9</v>
      </c>
      <c r="D2649" s="3">
        <v>0.56000000000000005</v>
      </c>
      <c r="E2649" s="3">
        <v>0.48</v>
      </c>
      <c r="F2649" s="3" t="s">
        <v>17</v>
      </c>
      <c r="G2649" s="2">
        <v>2110</v>
      </c>
      <c r="H2649" s="3">
        <v>27.626537462029038</v>
      </c>
      <c r="I2649" s="3">
        <v>68454.370731061164</v>
      </c>
      <c r="J2649" s="3">
        <v>204.29827860688752</v>
      </c>
      <c r="K2649" s="3">
        <v>1</v>
      </c>
      <c r="L2649" s="3">
        <f t="shared" si="156"/>
        <v>204.29827860688752</v>
      </c>
      <c r="M2649" s="4">
        <f t="shared" si="155"/>
        <v>204.29827860688752</v>
      </c>
      <c r="N2649" s="3">
        <v>30.721786356119313</v>
      </c>
      <c r="O2649" s="3">
        <v>1</v>
      </c>
      <c r="P2649" s="3">
        <f t="shared" si="157"/>
        <v>30.721786356119313</v>
      </c>
      <c r="Q2649" s="3">
        <f>P2649</f>
        <v>30.721786356119313</v>
      </c>
    </row>
    <row r="2650" spans="1:17" x14ac:dyDescent="0.25">
      <c r="A2650" s="3" t="s">
        <v>158</v>
      </c>
      <c r="B2650" s="3" t="s">
        <v>310</v>
      </c>
      <c r="C2650" s="3" t="s">
        <v>9</v>
      </c>
      <c r="D2650" s="3">
        <v>0.56000000000000005</v>
      </c>
      <c r="E2650" s="3">
        <v>0.48</v>
      </c>
      <c r="F2650" s="3" t="s">
        <v>17</v>
      </c>
      <c r="G2650" s="2">
        <v>2110</v>
      </c>
      <c r="H2650" s="3">
        <v>9.5604949675217519</v>
      </c>
      <c r="I2650" s="3">
        <v>26221.172006261968</v>
      </c>
      <c r="J2650" s="3">
        <v>74.353371874232224</v>
      </c>
      <c r="K2650" s="3">
        <v>1</v>
      </c>
      <c r="L2650" s="3">
        <f t="shared" si="156"/>
        <v>74.353371874232224</v>
      </c>
      <c r="M2650" s="4">
        <f t="shared" si="155"/>
        <v>74.353371874232224</v>
      </c>
      <c r="N2650" s="3">
        <v>11.517456623629508</v>
      </c>
      <c r="O2650" s="3">
        <v>1</v>
      </c>
      <c r="P2650" s="3">
        <f t="shared" si="157"/>
        <v>11.517456623629508</v>
      </c>
      <c r="Q2650" s="3">
        <f>P2650</f>
        <v>11.517456623629508</v>
      </c>
    </row>
    <row r="2651" spans="1:17" x14ac:dyDescent="0.25">
      <c r="A2651" s="3" t="s">
        <v>158</v>
      </c>
      <c r="B2651" s="3" t="s">
        <v>8</v>
      </c>
      <c r="C2651" s="3" t="s">
        <v>9</v>
      </c>
      <c r="D2651" s="3">
        <v>0.56000000000000005</v>
      </c>
      <c r="E2651" s="3">
        <v>0.48</v>
      </c>
      <c r="F2651" s="3" t="s">
        <v>17</v>
      </c>
      <c r="G2651" s="2">
        <v>2110</v>
      </c>
      <c r="H2651" s="3">
        <v>0.26705781973818798</v>
      </c>
      <c r="I2651" s="3">
        <v>975.07920322716154</v>
      </c>
      <c r="J2651" s="3">
        <v>2.4068134243705028</v>
      </c>
      <c r="K2651" s="3">
        <v>1</v>
      </c>
      <c r="L2651" s="3">
        <f t="shared" si="156"/>
        <v>2.4068134243705028</v>
      </c>
      <c r="M2651" s="4">
        <f t="shared" si="155"/>
        <v>2.4068134243705028</v>
      </c>
      <c r="N2651" s="3">
        <v>0.35949869616271624</v>
      </c>
      <c r="O2651" s="3">
        <v>1</v>
      </c>
      <c r="P2651" s="3">
        <f t="shared" si="157"/>
        <v>0.35949869616271624</v>
      </c>
      <c r="Q2651" s="3">
        <f>P2651</f>
        <v>0.35949869616271624</v>
      </c>
    </row>
    <row r="2652" spans="1:17" x14ac:dyDescent="0.25">
      <c r="A2652" s="3" t="s">
        <v>158</v>
      </c>
      <c r="B2652" s="3" t="s">
        <v>8</v>
      </c>
      <c r="C2652" s="3" t="s">
        <v>9</v>
      </c>
      <c r="D2652" s="3">
        <v>0.56000000000000005</v>
      </c>
      <c r="E2652" s="3">
        <v>0.48</v>
      </c>
      <c r="F2652" s="3" t="s">
        <v>17</v>
      </c>
      <c r="G2652" s="2">
        <v>2110</v>
      </c>
      <c r="H2652" s="3">
        <v>6.2863490622517491</v>
      </c>
      <c r="I2652" s="3">
        <v>19821.716507505134</v>
      </c>
      <c r="J2652" s="3">
        <v>54.5901955385959</v>
      </c>
      <c r="K2652" s="3">
        <v>1</v>
      </c>
      <c r="L2652" s="3">
        <f t="shared" si="156"/>
        <v>54.5901955385959</v>
      </c>
      <c r="M2652" s="4">
        <f t="shared" si="155"/>
        <v>54.5901955385959</v>
      </c>
      <c r="N2652" s="3">
        <v>8.3847163537214762</v>
      </c>
      <c r="O2652" s="3">
        <v>1</v>
      </c>
      <c r="P2652" s="3">
        <f t="shared" si="157"/>
        <v>8.3847163537214762</v>
      </c>
      <c r="Q2652" s="3">
        <f>P2652</f>
        <v>8.3847163537214762</v>
      </c>
    </row>
    <row r="2653" spans="1:17" x14ac:dyDescent="0.25">
      <c r="A2653" s="3" t="s">
        <v>158</v>
      </c>
      <c r="B2653" s="3" t="s">
        <v>8</v>
      </c>
      <c r="C2653" s="3" t="s">
        <v>9</v>
      </c>
      <c r="D2653" s="3">
        <v>0.56000000000000005</v>
      </c>
      <c r="E2653" s="3">
        <v>0.48</v>
      </c>
      <c r="F2653" s="3" t="s">
        <v>17</v>
      </c>
      <c r="G2653" s="2">
        <v>2110</v>
      </c>
      <c r="H2653" s="3">
        <v>2202.7848691578365</v>
      </c>
      <c r="I2653" s="3">
        <v>6938192.4730145922</v>
      </c>
      <c r="J2653" s="3">
        <v>20889.026480231994</v>
      </c>
      <c r="K2653" s="3">
        <f>1-0.712</f>
        <v>0.28800000000000003</v>
      </c>
      <c r="L2653" s="3">
        <f t="shared" si="156"/>
        <v>6016.0396263068151</v>
      </c>
      <c r="M2653" s="4">
        <f t="shared" si="155"/>
        <v>6016.0396263068151</v>
      </c>
      <c r="N2653" s="3">
        <v>3382.6950665247946</v>
      </c>
      <c r="O2653" s="3">
        <f>1-0.531</f>
        <v>0.46899999999999997</v>
      </c>
      <c r="P2653" s="3">
        <f t="shared" si="157"/>
        <v>1586.4839862001286</v>
      </c>
      <c r="Q2653" s="3">
        <f>P2653</f>
        <v>1586.4839862001286</v>
      </c>
    </row>
    <row r="2654" spans="1:17" x14ac:dyDescent="0.25">
      <c r="A2654" s="3" t="s">
        <v>158</v>
      </c>
      <c r="B2654" s="3" t="s">
        <v>8</v>
      </c>
      <c r="C2654" s="3" t="s">
        <v>9</v>
      </c>
      <c r="D2654" s="3">
        <v>0.56000000000000005</v>
      </c>
      <c r="E2654" s="3">
        <v>0.48</v>
      </c>
      <c r="F2654" s="3" t="s">
        <v>17</v>
      </c>
      <c r="G2654" s="2">
        <v>2110</v>
      </c>
      <c r="H2654" s="3">
        <v>0.99676419908527691</v>
      </c>
      <c r="I2654" s="3">
        <v>3328.8790089946478</v>
      </c>
      <c r="J2654" s="3">
        <v>8.9444369461658031</v>
      </c>
      <c r="K2654" s="3">
        <v>1</v>
      </c>
      <c r="L2654" s="3">
        <f t="shared" si="156"/>
        <v>8.9444369461658031</v>
      </c>
      <c r="M2654" s="4">
        <f t="shared" si="155"/>
        <v>8.9444369461658031</v>
      </c>
      <c r="N2654" s="3">
        <v>1.3698146528498489</v>
      </c>
      <c r="O2654" s="3">
        <v>1</v>
      </c>
      <c r="P2654" s="3">
        <f t="shared" si="157"/>
        <v>1.3698146528498489</v>
      </c>
      <c r="Q2654" s="3">
        <f>P2654</f>
        <v>1.3698146528498489</v>
      </c>
    </row>
    <row r="2655" spans="1:17" x14ac:dyDescent="0.25">
      <c r="A2655" s="3" t="s">
        <v>158</v>
      </c>
      <c r="B2655" s="3" t="s">
        <v>8</v>
      </c>
      <c r="C2655" s="3" t="s">
        <v>9</v>
      </c>
      <c r="D2655" s="3">
        <v>0.56000000000000005</v>
      </c>
      <c r="E2655" s="3">
        <v>0.48</v>
      </c>
      <c r="F2655" s="3" t="s">
        <v>17</v>
      </c>
      <c r="G2655" s="2">
        <v>2110</v>
      </c>
      <c r="H2655" s="3">
        <v>4.8873569784652204</v>
      </c>
      <c r="I2655" s="3">
        <v>15647.100371930212</v>
      </c>
      <c r="J2655" s="3">
        <v>39.864629725136624</v>
      </c>
      <c r="K2655" s="3">
        <v>1</v>
      </c>
      <c r="L2655" s="3">
        <f t="shared" si="156"/>
        <v>39.864629725136624</v>
      </c>
      <c r="M2655" s="4">
        <f t="shared" si="155"/>
        <v>39.864629725136624</v>
      </c>
      <c r="N2655" s="3">
        <v>5.9227743659658492</v>
      </c>
      <c r="O2655" s="3">
        <v>1</v>
      </c>
      <c r="P2655" s="3">
        <f t="shared" si="157"/>
        <v>5.9227743659658492</v>
      </c>
      <c r="Q2655" s="3">
        <f>P2655</f>
        <v>5.9227743659658492</v>
      </c>
    </row>
    <row r="2656" spans="1:17" x14ac:dyDescent="0.25">
      <c r="A2656" s="3" t="s">
        <v>158</v>
      </c>
      <c r="B2656" s="3" t="s">
        <v>310</v>
      </c>
      <c r="C2656" s="3" t="s">
        <v>9</v>
      </c>
      <c r="D2656" s="3">
        <v>0.56000000000000005</v>
      </c>
      <c r="E2656" s="3">
        <v>0.48</v>
      </c>
      <c r="F2656" s="3" t="s">
        <v>17</v>
      </c>
      <c r="G2656" s="2">
        <v>2110</v>
      </c>
      <c r="H2656" s="3">
        <v>4968.8944649370314</v>
      </c>
      <c r="I2656" s="3">
        <v>13293527.466543728</v>
      </c>
      <c r="J2656" s="3">
        <v>39420.137936225306</v>
      </c>
      <c r="K2656" s="3">
        <v>1</v>
      </c>
      <c r="L2656" s="3">
        <f t="shared" si="156"/>
        <v>39420.137936225306</v>
      </c>
      <c r="M2656" s="4">
        <f t="shared" si="155"/>
        <v>39420.137936225306</v>
      </c>
      <c r="N2656" s="3">
        <v>6337.3072811582715</v>
      </c>
      <c r="O2656" s="3">
        <v>1</v>
      </c>
      <c r="P2656" s="3">
        <f t="shared" si="157"/>
        <v>6337.3072811582715</v>
      </c>
      <c r="Q2656" s="3">
        <f>P2656</f>
        <v>6337.3072811582715</v>
      </c>
    </row>
    <row r="2657" spans="1:17" x14ac:dyDescent="0.25">
      <c r="A2657" s="3" t="s">
        <v>158</v>
      </c>
      <c r="B2657" s="3" t="s">
        <v>8</v>
      </c>
      <c r="C2657" s="3" t="s">
        <v>9</v>
      </c>
      <c r="D2657" s="3">
        <v>0.56000000000000005</v>
      </c>
      <c r="E2657" s="3">
        <v>0.48</v>
      </c>
      <c r="F2657" s="3" t="s">
        <v>17</v>
      </c>
      <c r="G2657" s="2">
        <v>2110</v>
      </c>
      <c r="H2657" s="3">
        <v>2250.731009330661</v>
      </c>
      <c r="I2657" s="3">
        <v>7094950.3968171021</v>
      </c>
      <c r="J2657" s="3">
        <v>21169.822657073146</v>
      </c>
      <c r="K2657" s="3">
        <f>1-0.712</f>
        <v>0.28800000000000003</v>
      </c>
      <c r="L2657" s="3">
        <f t="shared" si="156"/>
        <v>6096.9089252370668</v>
      </c>
      <c r="M2657" s="4">
        <f t="shared" si="155"/>
        <v>6096.9089252370668</v>
      </c>
      <c r="N2657" s="3">
        <v>3396.213401306904</v>
      </c>
      <c r="O2657" s="3">
        <f>1-0.531</f>
        <v>0.46899999999999997</v>
      </c>
      <c r="P2657" s="3">
        <f t="shared" si="157"/>
        <v>1592.8240852129379</v>
      </c>
      <c r="Q2657" s="3">
        <f>P2657</f>
        <v>1592.8240852129379</v>
      </c>
    </row>
    <row r="2658" spans="1:17" x14ac:dyDescent="0.25">
      <c r="A2658" s="3" t="s">
        <v>158</v>
      </c>
      <c r="B2658" s="3" t="s">
        <v>310</v>
      </c>
      <c r="C2658" s="3" t="s">
        <v>9</v>
      </c>
      <c r="D2658" s="3">
        <v>0.56000000000000005</v>
      </c>
      <c r="E2658" s="3">
        <v>0.48</v>
      </c>
      <c r="F2658" s="3" t="s">
        <v>17</v>
      </c>
      <c r="G2658" s="2">
        <v>2110</v>
      </c>
      <c r="H2658" s="3">
        <v>3.7176058365077432E-2</v>
      </c>
      <c r="I2658" s="3">
        <v>111.24060326851284</v>
      </c>
      <c r="J2658" s="3">
        <v>0.30685410201827767</v>
      </c>
      <c r="K2658" s="3">
        <f>1-0.712</f>
        <v>0.28800000000000003</v>
      </c>
      <c r="L2658" s="3">
        <f t="shared" si="156"/>
        <v>8.8373981381263983E-2</v>
      </c>
      <c r="M2658" s="4">
        <f t="shared" si="155"/>
        <v>8.8373981381263983E-2</v>
      </c>
      <c r="N2658" s="3">
        <v>4.7593595171581717E-2</v>
      </c>
      <c r="O2658" s="3">
        <f>1-0.531</f>
        <v>0.46899999999999997</v>
      </c>
      <c r="P2658" s="3">
        <f t="shared" si="157"/>
        <v>2.2321396135471825E-2</v>
      </c>
      <c r="Q2658" s="3">
        <f>P2658</f>
        <v>2.2321396135471825E-2</v>
      </c>
    </row>
    <row r="2659" spans="1:17" x14ac:dyDescent="0.25">
      <c r="A2659" s="3" t="s">
        <v>158</v>
      </c>
      <c r="B2659" s="3" t="s">
        <v>310</v>
      </c>
      <c r="C2659" s="3" t="s">
        <v>9</v>
      </c>
      <c r="D2659" s="3">
        <v>0.56000000000000005</v>
      </c>
      <c r="E2659" s="3">
        <v>0.48</v>
      </c>
      <c r="F2659" s="3" t="s">
        <v>17</v>
      </c>
      <c r="G2659" s="2">
        <v>2110</v>
      </c>
      <c r="H2659" s="3">
        <v>0.28180106113766429</v>
      </c>
      <c r="I2659" s="3">
        <v>976.80653498505717</v>
      </c>
      <c r="J2659" s="3">
        <v>2.2862571580657001</v>
      </c>
      <c r="K2659" s="3">
        <v>1</v>
      </c>
      <c r="L2659" s="3">
        <f t="shared" si="156"/>
        <v>2.2862571580657001</v>
      </c>
      <c r="M2659" s="4">
        <f t="shared" si="155"/>
        <v>2.2862571580657001</v>
      </c>
      <c r="N2659" s="3">
        <v>0.34053451783178224</v>
      </c>
      <c r="O2659" s="3">
        <v>1</v>
      </c>
      <c r="P2659" s="3">
        <f t="shared" si="157"/>
        <v>0.34053451783178224</v>
      </c>
      <c r="Q2659" s="3">
        <f>P2659</f>
        <v>0.34053451783178224</v>
      </c>
    </row>
    <row r="2660" spans="1:17" x14ac:dyDescent="0.25">
      <c r="A2660" s="3" t="s">
        <v>158</v>
      </c>
      <c r="B2660" s="3" t="s">
        <v>8</v>
      </c>
      <c r="C2660" s="3" t="s">
        <v>9</v>
      </c>
      <c r="D2660" s="3">
        <v>0.56000000000000005</v>
      </c>
      <c r="E2660" s="3">
        <v>0.48</v>
      </c>
      <c r="F2660" s="3" t="s">
        <v>17</v>
      </c>
      <c r="G2660" s="2">
        <v>2110</v>
      </c>
      <c r="H2660" s="3">
        <v>2.1082125967639014</v>
      </c>
      <c r="I2660" s="3">
        <v>5401.741838265044</v>
      </c>
      <c r="J2660" s="3">
        <v>10.035026719928814</v>
      </c>
      <c r="K2660" s="3">
        <v>1</v>
      </c>
      <c r="L2660" s="3">
        <f t="shared" si="156"/>
        <v>10.035026719928814</v>
      </c>
      <c r="M2660" s="4">
        <f t="shared" si="155"/>
        <v>10.035026719928814</v>
      </c>
      <c r="N2660" s="3">
        <v>1.5894341598695152</v>
      </c>
      <c r="O2660" s="3">
        <v>1</v>
      </c>
      <c r="P2660" s="3">
        <f t="shared" si="157"/>
        <v>1.5894341598695152</v>
      </c>
      <c r="Q2660" s="3">
        <f>P2660</f>
        <v>1.5894341598695152</v>
      </c>
    </row>
    <row r="2661" spans="1:17" x14ac:dyDescent="0.25">
      <c r="A2661" s="3" t="s">
        <v>158</v>
      </c>
      <c r="B2661" s="3" t="s">
        <v>8</v>
      </c>
      <c r="C2661" s="3" t="s">
        <v>9</v>
      </c>
      <c r="D2661" s="3">
        <v>0.56000000000000005</v>
      </c>
      <c r="E2661" s="3">
        <v>0.48</v>
      </c>
      <c r="F2661" s="3" t="s">
        <v>17</v>
      </c>
      <c r="G2661" s="2">
        <v>2110</v>
      </c>
      <c r="H2661" s="3">
        <v>245.73896290725179</v>
      </c>
      <c r="I2661" s="3">
        <v>720518.76763246593</v>
      </c>
      <c r="J2661" s="3">
        <v>2128.8452622566138</v>
      </c>
      <c r="K2661" s="3">
        <f>1-0.712</f>
        <v>0.28800000000000003</v>
      </c>
      <c r="L2661" s="3">
        <f t="shared" si="156"/>
        <v>613.10743552990482</v>
      </c>
      <c r="M2661" s="4">
        <f t="shared" si="155"/>
        <v>613.10743552990482</v>
      </c>
      <c r="N2661" s="3">
        <v>347.61885044891505</v>
      </c>
      <c r="O2661" s="3">
        <f>1-0.531</f>
        <v>0.46899999999999997</v>
      </c>
      <c r="P2661" s="3">
        <f t="shared" si="157"/>
        <v>163.03324086054116</v>
      </c>
      <c r="Q2661" s="3">
        <f>P2661</f>
        <v>163.03324086054116</v>
      </c>
    </row>
    <row r="2662" spans="1:17" x14ac:dyDescent="0.25">
      <c r="A2662" s="3" t="s">
        <v>158</v>
      </c>
      <c r="B2662" s="3" t="s">
        <v>351</v>
      </c>
      <c r="C2662" s="3" t="s">
        <v>352</v>
      </c>
      <c r="D2662" s="3">
        <v>0.36</v>
      </c>
      <c r="E2662" s="3">
        <v>0.57999999999999996</v>
      </c>
      <c r="F2662" s="3" t="s">
        <v>17</v>
      </c>
      <c r="G2662" s="2">
        <v>2110</v>
      </c>
      <c r="H2662" s="3">
        <v>5.5518055887347568</v>
      </c>
      <c r="I2662" s="3">
        <v>15653.189528428948</v>
      </c>
      <c r="J2662" s="3">
        <v>44.367773377852934</v>
      </c>
      <c r="K2662" s="3">
        <v>1</v>
      </c>
      <c r="L2662" s="3">
        <f t="shared" si="156"/>
        <v>44.367773377852934</v>
      </c>
      <c r="M2662" s="4">
        <f t="shared" si="155"/>
        <v>44.367773377852934</v>
      </c>
      <c r="N2662" s="3">
        <v>7.2622217228299766</v>
      </c>
      <c r="O2662" s="3">
        <v>1</v>
      </c>
      <c r="P2662" s="3">
        <f t="shared" si="157"/>
        <v>7.2622217228299766</v>
      </c>
      <c r="Q2662" s="3">
        <f>P2662</f>
        <v>7.2622217228299766</v>
      </c>
    </row>
    <row r="2663" spans="1:17" x14ac:dyDescent="0.25">
      <c r="A2663" s="3" t="s">
        <v>158</v>
      </c>
      <c r="B2663" s="3" t="s">
        <v>89</v>
      </c>
      <c r="C2663" s="3" t="s">
        <v>9</v>
      </c>
      <c r="D2663" s="3">
        <v>0.56000000000000005</v>
      </c>
      <c r="E2663" s="3">
        <v>0.48</v>
      </c>
      <c r="F2663" s="3" t="s">
        <v>17</v>
      </c>
      <c r="G2663" s="2">
        <v>2110</v>
      </c>
      <c r="H2663" s="3">
        <v>8.9276904996257668E-4</v>
      </c>
      <c r="I2663" s="3">
        <v>2.8567044857863504</v>
      </c>
      <c r="J2663" s="3">
        <v>7.419738752915116E-3</v>
      </c>
      <c r="K2663" s="3">
        <v>1</v>
      </c>
      <c r="L2663" s="3">
        <f t="shared" si="156"/>
        <v>7.419738752915116E-3</v>
      </c>
      <c r="M2663" s="4">
        <f t="shared" si="155"/>
        <v>7.419738752915116E-3</v>
      </c>
      <c r="N2663" s="3">
        <v>1.0635084218571533E-3</v>
      </c>
      <c r="O2663" s="3">
        <v>1</v>
      </c>
      <c r="P2663" s="3">
        <f t="shared" si="157"/>
        <v>1.0635084218571533E-3</v>
      </c>
      <c r="Q2663" s="3">
        <f>P2663</f>
        <v>1.0635084218571533E-3</v>
      </c>
    </row>
    <row r="2664" spans="1:17" x14ac:dyDescent="0.25">
      <c r="A2664" s="3" t="s">
        <v>158</v>
      </c>
      <c r="B2664" s="3" t="s">
        <v>351</v>
      </c>
      <c r="C2664" s="3" t="s">
        <v>352</v>
      </c>
      <c r="D2664" s="3">
        <v>0.36</v>
      </c>
      <c r="E2664" s="3">
        <v>0.57999999999999996</v>
      </c>
      <c r="F2664" s="3" t="s">
        <v>17</v>
      </c>
      <c r="G2664" s="2">
        <v>2110</v>
      </c>
      <c r="H2664" s="3">
        <v>3.1239580494609633</v>
      </c>
      <c r="I2664" s="3">
        <v>8905.3603987675924</v>
      </c>
      <c r="J2664" s="3">
        <v>25.658111398219258</v>
      </c>
      <c r="K2664" s="3">
        <v>1</v>
      </c>
      <c r="L2664" s="3">
        <f t="shared" si="156"/>
        <v>25.658111398219258</v>
      </c>
      <c r="M2664" s="4">
        <f t="shared" si="155"/>
        <v>25.658111398219258</v>
      </c>
      <c r="N2664" s="3">
        <v>4.1153417819137372</v>
      </c>
      <c r="O2664" s="3">
        <v>1</v>
      </c>
      <c r="P2664" s="3">
        <f t="shared" si="157"/>
        <v>4.1153417819137372</v>
      </c>
      <c r="Q2664" s="3">
        <f>P2664</f>
        <v>4.1153417819137372</v>
      </c>
    </row>
    <row r="2665" spans="1:17" x14ac:dyDescent="0.25">
      <c r="A2665" s="3" t="s">
        <v>158</v>
      </c>
      <c r="B2665" s="3" t="s">
        <v>310</v>
      </c>
      <c r="C2665" s="3" t="s">
        <v>9</v>
      </c>
      <c r="D2665" s="3">
        <v>0.56000000000000005</v>
      </c>
      <c r="E2665" s="3">
        <v>0.48</v>
      </c>
      <c r="F2665" s="3" t="s">
        <v>17</v>
      </c>
      <c r="G2665" s="2">
        <v>2110</v>
      </c>
      <c r="H2665" s="3">
        <v>0.20268942200686532</v>
      </c>
      <c r="I2665" s="3">
        <v>726.75520852719353</v>
      </c>
      <c r="J2665" s="3">
        <v>1.6487554494742462</v>
      </c>
      <c r="K2665" s="3">
        <v>1</v>
      </c>
      <c r="L2665" s="3">
        <f t="shared" si="156"/>
        <v>1.6487554494742462</v>
      </c>
      <c r="M2665" s="4">
        <f t="shared" si="155"/>
        <v>1.6487554494742462</v>
      </c>
      <c r="N2665" s="3">
        <v>0.22049311294859525</v>
      </c>
      <c r="O2665" s="3">
        <v>1</v>
      </c>
      <c r="P2665" s="3">
        <f t="shared" si="157"/>
        <v>0.22049311294859525</v>
      </c>
      <c r="Q2665" s="3">
        <f>P2665</f>
        <v>0.22049311294859525</v>
      </c>
    </row>
    <row r="2666" spans="1:17" x14ac:dyDescent="0.25">
      <c r="A2666" s="3" t="s">
        <v>158</v>
      </c>
      <c r="B2666" s="3" t="s">
        <v>8</v>
      </c>
      <c r="C2666" s="3" t="s">
        <v>9</v>
      </c>
      <c r="D2666" s="3">
        <v>0.56000000000000005</v>
      </c>
      <c r="E2666" s="3">
        <v>0.48</v>
      </c>
      <c r="F2666" s="3" t="s">
        <v>17</v>
      </c>
      <c r="G2666" s="2">
        <v>2110</v>
      </c>
      <c r="H2666" s="3">
        <v>1.0465327196851701</v>
      </c>
      <c r="I2666" s="3">
        <v>4054.9233846828492</v>
      </c>
      <c r="J2666" s="3">
        <v>8.9438736306178175</v>
      </c>
      <c r="K2666" s="3">
        <v>1</v>
      </c>
      <c r="L2666" s="3">
        <f t="shared" si="156"/>
        <v>8.9438736306178175</v>
      </c>
      <c r="M2666" s="4">
        <f t="shared" si="155"/>
        <v>8.9438736306178175</v>
      </c>
      <c r="N2666" s="3">
        <v>1.1767196016039663</v>
      </c>
      <c r="O2666" s="3">
        <v>1</v>
      </c>
      <c r="P2666" s="3">
        <f t="shared" si="157"/>
        <v>1.1767196016039663</v>
      </c>
      <c r="Q2666" s="3">
        <f>P2666</f>
        <v>1.1767196016039663</v>
      </c>
    </row>
    <row r="2667" spans="1:17" x14ac:dyDescent="0.25">
      <c r="A2667" s="3" t="s">
        <v>158</v>
      </c>
      <c r="B2667" s="3" t="s">
        <v>8</v>
      </c>
      <c r="C2667" s="3" t="s">
        <v>9</v>
      </c>
      <c r="D2667" s="3">
        <v>0.56000000000000005</v>
      </c>
      <c r="E2667" s="3">
        <v>0.48</v>
      </c>
      <c r="F2667" s="3" t="s">
        <v>17</v>
      </c>
      <c r="G2667" s="2">
        <v>2110</v>
      </c>
      <c r="H2667" s="3">
        <v>2.1555157409294239</v>
      </c>
      <c r="I2667" s="3">
        <v>5757.6648895193212</v>
      </c>
      <c r="J2667" s="3">
        <v>14.927256175830147</v>
      </c>
      <c r="K2667" s="3">
        <v>1</v>
      </c>
      <c r="L2667" s="3">
        <f t="shared" si="156"/>
        <v>14.927256175830147</v>
      </c>
      <c r="M2667" s="4">
        <f t="shared" si="155"/>
        <v>14.927256175830147</v>
      </c>
      <c r="N2667" s="3">
        <v>2.2818136430588276</v>
      </c>
      <c r="O2667" s="3">
        <v>1</v>
      </c>
      <c r="P2667" s="3">
        <f t="shared" si="157"/>
        <v>2.2818136430588276</v>
      </c>
      <c r="Q2667" s="3">
        <f>P2667</f>
        <v>2.2818136430588276</v>
      </c>
    </row>
    <row r="2668" spans="1:17" x14ac:dyDescent="0.25">
      <c r="A2668" s="3" t="s">
        <v>158</v>
      </c>
      <c r="B2668" s="3" t="s">
        <v>8</v>
      </c>
      <c r="C2668" s="3" t="s">
        <v>9</v>
      </c>
      <c r="D2668" s="3">
        <v>0.56000000000000005</v>
      </c>
      <c r="E2668" s="3">
        <v>0.48</v>
      </c>
      <c r="F2668" s="3" t="s">
        <v>17</v>
      </c>
      <c r="G2668" s="2">
        <v>2110</v>
      </c>
      <c r="H2668" s="3">
        <v>6.9608514147920145E-2</v>
      </c>
      <c r="I2668" s="3">
        <v>271.03935786074544</v>
      </c>
      <c r="J2668" s="3">
        <v>0.57891224990375356</v>
      </c>
      <c r="K2668" s="3">
        <v>1</v>
      </c>
      <c r="L2668" s="3">
        <f t="shared" si="156"/>
        <v>0.57891224990375356</v>
      </c>
      <c r="M2668" s="4">
        <f t="shared" si="155"/>
        <v>0.57891224990375356</v>
      </c>
      <c r="N2668" s="3">
        <v>7.8189688838113419E-2</v>
      </c>
      <c r="O2668" s="3">
        <v>1</v>
      </c>
      <c r="P2668" s="3">
        <f t="shared" si="157"/>
        <v>7.8189688838113419E-2</v>
      </c>
      <c r="Q2668" s="3">
        <f>P2668</f>
        <v>7.8189688838113419E-2</v>
      </c>
    </row>
    <row r="2669" spans="1:17" x14ac:dyDescent="0.25">
      <c r="A2669" s="3" t="s">
        <v>158</v>
      </c>
      <c r="B2669" s="3" t="s">
        <v>8</v>
      </c>
      <c r="C2669" s="3" t="s">
        <v>9</v>
      </c>
      <c r="D2669" s="3">
        <v>0.56000000000000005</v>
      </c>
      <c r="E2669" s="3">
        <v>0.48</v>
      </c>
      <c r="F2669" s="3" t="s">
        <v>17</v>
      </c>
      <c r="G2669" s="2">
        <v>2110</v>
      </c>
      <c r="H2669" s="3">
        <v>0.32585320503472309</v>
      </c>
      <c r="I2669" s="3">
        <v>1246.6135225884677</v>
      </c>
      <c r="J2669" s="3">
        <v>3.2350060023585776</v>
      </c>
      <c r="K2669" s="3">
        <v>1</v>
      </c>
      <c r="L2669" s="3">
        <f t="shared" si="156"/>
        <v>3.2350060023585776</v>
      </c>
      <c r="M2669" s="4">
        <f t="shared" si="155"/>
        <v>3.2350060023585776</v>
      </c>
      <c r="N2669" s="3">
        <v>0.46126168499285025</v>
      </c>
      <c r="O2669" s="3">
        <v>1</v>
      </c>
      <c r="P2669" s="3">
        <f t="shared" si="157"/>
        <v>0.46126168499285025</v>
      </c>
      <c r="Q2669" s="3">
        <f>P2669</f>
        <v>0.46126168499285025</v>
      </c>
    </row>
    <row r="2670" spans="1:17" x14ac:dyDescent="0.25">
      <c r="A2670" s="3" t="s">
        <v>158</v>
      </c>
      <c r="B2670" s="3" t="s">
        <v>8</v>
      </c>
      <c r="C2670" s="3" t="s">
        <v>9</v>
      </c>
      <c r="D2670" s="3">
        <v>0.56000000000000005</v>
      </c>
      <c r="E2670" s="3">
        <v>0.48</v>
      </c>
      <c r="F2670" s="3" t="s">
        <v>17</v>
      </c>
      <c r="G2670" s="2">
        <v>2110</v>
      </c>
      <c r="H2670" s="3">
        <v>1.254103304200856E-2</v>
      </c>
      <c r="I2670" s="3">
        <v>49.399126236291536</v>
      </c>
      <c r="J2670" s="3">
        <v>0.12228467739831703</v>
      </c>
      <c r="K2670" s="3">
        <v>1</v>
      </c>
      <c r="L2670" s="3">
        <f t="shared" si="156"/>
        <v>0.12228467739831703</v>
      </c>
      <c r="M2670" s="4">
        <f t="shared" si="155"/>
        <v>0.12228467739831703</v>
      </c>
      <c r="N2670" s="3">
        <v>1.6289946798922553E-2</v>
      </c>
      <c r="O2670" s="3">
        <v>1</v>
      </c>
      <c r="P2670" s="3">
        <f t="shared" si="157"/>
        <v>1.6289946798922553E-2</v>
      </c>
      <c r="Q2670" s="3">
        <f>P2670</f>
        <v>1.6289946798922553E-2</v>
      </c>
    </row>
    <row r="2671" spans="1:17" x14ac:dyDescent="0.25">
      <c r="A2671" s="3" t="s">
        <v>158</v>
      </c>
      <c r="B2671" s="3" t="s">
        <v>8</v>
      </c>
      <c r="C2671" s="3" t="s">
        <v>9</v>
      </c>
      <c r="D2671" s="3">
        <v>0.56000000000000005</v>
      </c>
      <c r="E2671" s="3">
        <v>0.48</v>
      </c>
      <c r="F2671" s="3" t="s">
        <v>17</v>
      </c>
      <c r="G2671" s="2">
        <v>2110</v>
      </c>
      <c r="H2671" s="3">
        <v>4.2098464659535086E-6</v>
      </c>
      <c r="I2671" s="3">
        <v>1.7405929277527217E-2</v>
      </c>
      <c r="J2671" s="3">
        <v>4.9928765724756694E-5</v>
      </c>
      <c r="K2671" s="3">
        <v>1</v>
      </c>
      <c r="L2671" s="3">
        <f t="shared" si="156"/>
        <v>4.9928765724756694E-5</v>
      </c>
      <c r="M2671" s="4">
        <f t="shared" ref="M2671:M2697" si="158">L2671</f>
        <v>4.9928765724756694E-5</v>
      </c>
      <c r="N2671" s="3">
        <v>6.5366555338285642E-6</v>
      </c>
      <c r="O2671" s="3">
        <v>1</v>
      </c>
      <c r="P2671" s="3">
        <f t="shared" si="157"/>
        <v>6.5366555338285642E-6</v>
      </c>
      <c r="Q2671" s="3">
        <f>P2671</f>
        <v>6.5366555338285642E-6</v>
      </c>
    </row>
    <row r="2672" spans="1:17" x14ac:dyDescent="0.25">
      <c r="A2672" s="3" t="s">
        <v>158</v>
      </c>
      <c r="B2672" s="3" t="s">
        <v>8</v>
      </c>
      <c r="C2672" s="3" t="s">
        <v>9</v>
      </c>
      <c r="D2672" s="3">
        <v>0.56000000000000005</v>
      </c>
      <c r="E2672" s="3">
        <v>0.48</v>
      </c>
      <c r="F2672" s="3" t="s">
        <v>17</v>
      </c>
      <c r="G2672" s="2">
        <v>2110</v>
      </c>
      <c r="H2672" s="3">
        <v>4.5098924006930602E-5</v>
      </c>
      <c r="I2672" s="3">
        <v>0.18646491935173512</v>
      </c>
      <c r="J2672" s="3">
        <v>5.3487309558464778E-4</v>
      </c>
      <c r="K2672" s="3">
        <v>1</v>
      </c>
      <c r="L2672" s="3">
        <f t="shared" si="156"/>
        <v>5.3487309558464778E-4</v>
      </c>
      <c r="M2672" s="4">
        <f t="shared" si="158"/>
        <v>5.3487309558464778E-4</v>
      </c>
      <c r="N2672" s="3">
        <v>7.0025387757899352E-5</v>
      </c>
      <c r="O2672" s="3">
        <v>1</v>
      </c>
      <c r="P2672" s="3">
        <f t="shared" si="157"/>
        <v>7.0025387757899352E-5</v>
      </c>
      <c r="Q2672" s="3">
        <f>P2672</f>
        <v>7.0025387757899352E-5</v>
      </c>
    </row>
    <row r="2673" spans="1:17" x14ac:dyDescent="0.25">
      <c r="A2673" s="3" t="s">
        <v>158</v>
      </c>
      <c r="B2673" s="3" t="s">
        <v>351</v>
      </c>
      <c r="C2673" s="3" t="s">
        <v>352</v>
      </c>
      <c r="D2673" s="3">
        <v>0.36</v>
      </c>
      <c r="E2673" s="3">
        <v>0.57999999999999996</v>
      </c>
      <c r="F2673" s="3" t="s">
        <v>17</v>
      </c>
      <c r="G2673" s="2">
        <v>2110</v>
      </c>
      <c r="H2673" s="3">
        <v>11.291037286736133</v>
      </c>
      <c r="I2673" s="3">
        <v>28551.230022008909</v>
      </c>
      <c r="J2673" s="3">
        <v>87.785518928360659</v>
      </c>
      <c r="K2673" s="3">
        <v>1</v>
      </c>
      <c r="L2673" s="3">
        <f t="shared" si="156"/>
        <v>87.785518928360659</v>
      </c>
      <c r="M2673" s="4">
        <f t="shared" si="158"/>
        <v>87.785518928360659</v>
      </c>
      <c r="N2673" s="3">
        <v>14.106240089841146</v>
      </c>
      <c r="O2673" s="3">
        <v>1</v>
      </c>
      <c r="P2673" s="3">
        <f t="shared" si="157"/>
        <v>14.106240089841146</v>
      </c>
      <c r="Q2673" s="3">
        <f>P2673</f>
        <v>14.106240089841146</v>
      </c>
    </row>
    <row r="2674" spans="1:17" x14ac:dyDescent="0.25">
      <c r="A2674" s="3" t="s">
        <v>158</v>
      </c>
      <c r="B2674" s="3" t="s">
        <v>310</v>
      </c>
      <c r="C2674" s="3" t="s">
        <v>9</v>
      </c>
      <c r="D2674" s="3">
        <v>0.56000000000000005</v>
      </c>
      <c r="E2674" s="3">
        <v>0.48</v>
      </c>
      <c r="F2674" s="3" t="s">
        <v>17</v>
      </c>
      <c r="G2674" s="2">
        <v>2110</v>
      </c>
      <c r="H2674" s="3">
        <v>10.152845822579865</v>
      </c>
      <c r="I2674" s="3">
        <v>29410.886933200443</v>
      </c>
      <c r="J2674" s="3">
        <v>79.3668925966318</v>
      </c>
      <c r="K2674" s="3">
        <v>1</v>
      </c>
      <c r="L2674" s="3">
        <f t="shared" si="156"/>
        <v>79.3668925966318</v>
      </c>
      <c r="M2674" s="4">
        <f t="shared" si="158"/>
        <v>79.3668925966318</v>
      </c>
      <c r="N2674" s="3">
        <v>11.912234675518015</v>
      </c>
      <c r="O2674" s="3">
        <v>1</v>
      </c>
      <c r="P2674" s="3">
        <f t="shared" si="157"/>
        <v>11.912234675518015</v>
      </c>
      <c r="Q2674" s="3">
        <f>P2674</f>
        <v>11.912234675518015</v>
      </c>
    </row>
    <row r="2675" spans="1:17" x14ac:dyDescent="0.25">
      <c r="A2675" s="3" t="s">
        <v>158</v>
      </c>
      <c r="B2675" s="3" t="s">
        <v>310</v>
      </c>
      <c r="C2675" s="3" t="s">
        <v>9</v>
      </c>
      <c r="D2675" s="3">
        <v>0.56000000000000005</v>
      </c>
      <c r="E2675" s="3">
        <v>0.48</v>
      </c>
      <c r="F2675" s="3" t="s">
        <v>17</v>
      </c>
      <c r="G2675" s="2">
        <v>2110</v>
      </c>
      <c r="H2675" s="3">
        <v>0.32857753986613425</v>
      </c>
      <c r="I2675" s="3">
        <v>925.18618937396047</v>
      </c>
      <c r="J2675" s="3">
        <v>2.5004975793357622</v>
      </c>
      <c r="K2675" s="3">
        <v>1</v>
      </c>
      <c r="L2675" s="3">
        <f t="shared" si="156"/>
        <v>2.5004975793357622</v>
      </c>
      <c r="M2675" s="4">
        <f t="shared" si="158"/>
        <v>2.5004975793357622</v>
      </c>
      <c r="N2675" s="3">
        <v>0.37353474155340788</v>
      </c>
      <c r="O2675" s="3">
        <v>1</v>
      </c>
      <c r="P2675" s="3">
        <f t="shared" si="157"/>
        <v>0.37353474155340788</v>
      </c>
      <c r="Q2675" s="3">
        <f>P2675</f>
        <v>0.37353474155340788</v>
      </c>
    </row>
    <row r="2676" spans="1:17" x14ac:dyDescent="0.25">
      <c r="A2676" s="3" t="s">
        <v>158</v>
      </c>
      <c r="B2676" s="3" t="s">
        <v>89</v>
      </c>
      <c r="C2676" s="3" t="s">
        <v>9</v>
      </c>
      <c r="D2676" s="3">
        <v>0.56000000000000005</v>
      </c>
      <c r="E2676" s="3">
        <v>0.48</v>
      </c>
      <c r="F2676" s="3" t="s">
        <v>17</v>
      </c>
      <c r="G2676" s="2">
        <v>2110</v>
      </c>
      <c r="H2676" s="3">
        <v>486.41602892329172</v>
      </c>
      <c r="I2676" s="3">
        <v>1468568.8780953567</v>
      </c>
      <c r="J2676" s="3">
        <v>4102.452913568457</v>
      </c>
      <c r="K2676" s="3">
        <v>1</v>
      </c>
      <c r="L2676" s="3">
        <f t="shared" si="156"/>
        <v>4102.452913568457</v>
      </c>
      <c r="M2676" s="4">
        <f t="shared" si="158"/>
        <v>4102.452913568457</v>
      </c>
      <c r="N2676" s="3">
        <v>645.35205524510218</v>
      </c>
      <c r="O2676" s="3">
        <v>1</v>
      </c>
      <c r="P2676" s="3">
        <f t="shared" si="157"/>
        <v>645.35205524510218</v>
      </c>
      <c r="Q2676" s="3">
        <f>P2676</f>
        <v>645.35205524510218</v>
      </c>
    </row>
    <row r="2677" spans="1:17" x14ac:dyDescent="0.25">
      <c r="A2677" s="3" t="s">
        <v>158</v>
      </c>
      <c r="B2677" s="3" t="s">
        <v>310</v>
      </c>
      <c r="C2677" s="3" t="s">
        <v>9</v>
      </c>
      <c r="D2677" s="3">
        <v>0.56000000000000005</v>
      </c>
      <c r="E2677" s="3">
        <v>0.48</v>
      </c>
      <c r="F2677" s="3" t="s">
        <v>17</v>
      </c>
      <c r="G2677" s="2">
        <v>2110</v>
      </c>
      <c r="H2677" s="3">
        <v>38.1294457935835</v>
      </c>
      <c r="I2677" s="3">
        <v>113605.4791830632</v>
      </c>
      <c r="J2677" s="3">
        <v>316.51072912827522</v>
      </c>
      <c r="K2677" s="3">
        <v>1</v>
      </c>
      <c r="L2677" s="3">
        <f t="shared" si="156"/>
        <v>316.51072912827522</v>
      </c>
      <c r="M2677" s="4">
        <f t="shared" si="158"/>
        <v>316.51072912827522</v>
      </c>
      <c r="N2677" s="3">
        <v>49.004174208409658</v>
      </c>
      <c r="O2677" s="3">
        <v>1</v>
      </c>
      <c r="P2677" s="3">
        <f t="shared" si="157"/>
        <v>49.004174208409658</v>
      </c>
      <c r="Q2677" s="3">
        <f>P2677</f>
        <v>49.004174208409658</v>
      </c>
    </row>
    <row r="2678" spans="1:17" x14ac:dyDescent="0.25">
      <c r="A2678" s="3" t="s">
        <v>158</v>
      </c>
      <c r="B2678" s="3" t="s">
        <v>310</v>
      </c>
      <c r="C2678" s="3" t="s">
        <v>9</v>
      </c>
      <c r="D2678" s="3">
        <v>0.56000000000000005</v>
      </c>
      <c r="E2678" s="3">
        <v>0.48</v>
      </c>
      <c r="F2678" s="3" t="s">
        <v>17</v>
      </c>
      <c r="G2678" s="2">
        <v>2110</v>
      </c>
      <c r="H2678" s="3">
        <v>170.03482285782894</v>
      </c>
      <c r="I2678" s="3">
        <v>462083.56130035006</v>
      </c>
      <c r="J2678" s="3">
        <v>1405.2743352839768</v>
      </c>
      <c r="K2678" s="3">
        <v>1</v>
      </c>
      <c r="L2678" s="3">
        <f t="shared" si="156"/>
        <v>1405.2743352839768</v>
      </c>
      <c r="M2678" s="4">
        <f t="shared" si="158"/>
        <v>1405.2743352839768</v>
      </c>
      <c r="N2678" s="3">
        <v>225.42003082213179</v>
      </c>
      <c r="O2678" s="3">
        <v>1</v>
      </c>
      <c r="P2678" s="3">
        <f t="shared" si="157"/>
        <v>225.42003082213179</v>
      </c>
      <c r="Q2678" s="3">
        <f>P2678</f>
        <v>225.42003082213179</v>
      </c>
    </row>
    <row r="2679" spans="1:17" x14ac:dyDescent="0.25">
      <c r="A2679" s="3" t="s">
        <v>158</v>
      </c>
      <c r="B2679" s="3" t="s">
        <v>89</v>
      </c>
      <c r="C2679" s="3" t="s">
        <v>9</v>
      </c>
      <c r="D2679" s="3">
        <v>0.56000000000000005</v>
      </c>
      <c r="E2679" s="3">
        <v>0.48</v>
      </c>
      <c r="F2679" s="3" t="s">
        <v>17</v>
      </c>
      <c r="G2679" s="2">
        <v>2110</v>
      </c>
      <c r="H2679" s="3">
        <v>6.9212317541394457</v>
      </c>
      <c r="I2679" s="3">
        <v>21123.204086967493</v>
      </c>
      <c r="J2679" s="3">
        <v>59.752432708133703</v>
      </c>
      <c r="K2679" s="3">
        <v>1</v>
      </c>
      <c r="L2679" s="3">
        <f t="shared" si="156"/>
        <v>59.752432708133703</v>
      </c>
      <c r="M2679" s="4">
        <f t="shared" si="158"/>
        <v>59.752432708133703</v>
      </c>
      <c r="N2679" s="3">
        <v>9.2032088871430577</v>
      </c>
      <c r="O2679" s="3">
        <v>1</v>
      </c>
      <c r="P2679" s="3">
        <f t="shared" si="157"/>
        <v>9.2032088871430577</v>
      </c>
      <c r="Q2679" s="3">
        <f>P2679</f>
        <v>9.2032088871430577</v>
      </c>
    </row>
    <row r="2680" spans="1:17" x14ac:dyDescent="0.25">
      <c r="A2680" s="3" t="s">
        <v>158</v>
      </c>
      <c r="B2680" s="3" t="s">
        <v>8</v>
      </c>
      <c r="C2680" s="3" t="s">
        <v>9</v>
      </c>
      <c r="D2680" s="3">
        <v>0.56000000000000005</v>
      </c>
      <c r="E2680" s="3">
        <v>0.48</v>
      </c>
      <c r="F2680" s="3" t="s">
        <v>17</v>
      </c>
      <c r="G2680" s="2">
        <v>2110</v>
      </c>
      <c r="H2680" s="3">
        <v>9.2312398889987837E-2</v>
      </c>
      <c r="I2680" s="3">
        <v>350.90314586496055</v>
      </c>
      <c r="J2680" s="3">
        <v>0.9156458747289643</v>
      </c>
      <c r="K2680" s="3">
        <v>1</v>
      </c>
      <c r="L2680" s="3">
        <f t="shared" si="156"/>
        <v>0.9156458747289643</v>
      </c>
      <c r="M2680" s="4">
        <f t="shared" si="158"/>
        <v>0.9156458747289643</v>
      </c>
      <c r="N2680" s="3">
        <v>0.11232095011037192</v>
      </c>
      <c r="O2680" s="3">
        <v>1</v>
      </c>
      <c r="P2680" s="3">
        <f t="shared" si="157"/>
        <v>0.11232095011037192</v>
      </c>
      <c r="Q2680" s="3">
        <f>P2680</f>
        <v>0.11232095011037192</v>
      </c>
    </row>
    <row r="2681" spans="1:17" x14ac:dyDescent="0.25">
      <c r="A2681" s="3" t="s">
        <v>158</v>
      </c>
      <c r="B2681" s="3" t="s">
        <v>8</v>
      </c>
      <c r="C2681" s="3" t="s">
        <v>9</v>
      </c>
      <c r="D2681" s="3">
        <v>0.56000000000000005</v>
      </c>
      <c r="E2681" s="3">
        <v>0.48</v>
      </c>
      <c r="F2681" s="3" t="s">
        <v>17</v>
      </c>
      <c r="G2681" s="2">
        <v>2110</v>
      </c>
      <c r="H2681" s="3">
        <v>23.627156711284599</v>
      </c>
      <c r="I2681" s="3">
        <v>76316.744620095065</v>
      </c>
      <c r="J2681" s="3">
        <v>219.07202249657345</v>
      </c>
      <c r="K2681" s="3">
        <f>1-0.712</f>
        <v>0.28800000000000003</v>
      </c>
      <c r="L2681" s="3">
        <f t="shared" si="156"/>
        <v>63.092742479013161</v>
      </c>
      <c r="M2681" s="4">
        <f t="shared" si="158"/>
        <v>63.092742479013161</v>
      </c>
      <c r="N2681" s="3">
        <v>34.325828008817474</v>
      </c>
      <c r="O2681" s="3">
        <f>1-0.531</f>
        <v>0.46899999999999997</v>
      </c>
      <c r="P2681" s="3">
        <f t="shared" si="157"/>
        <v>16.098813336135393</v>
      </c>
      <c r="Q2681" s="3">
        <f>P2681</f>
        <v>16.098813336135393</v>
      </c>
    </row>
    <row r="2682" spans="1:17" x14ac:dyDescent="0.25">
      <c r="A2682" s="3" t="s">
        <v>158</v>
      </c>
      <c r="B2682" s="3" t="s">
        <v>8</v>
      </c>
      <c r="C2682" s="3" t="s">
        <v>9</v>
      </c>
      <c r="D2682" s="3">
        <v>0.56000000000000005</v>
      </c>
      <c r="E2682" s="3">
        <v>0.48</v>
      </c>
      <c r="F2682" s="3" t="s">
        <v>17</v>
      </c>
      <c r="G2682" s="2">
        <v>2110</v>
      </c>
      <c r="H2682" s="3">
        <v>2.2109168610399514</v>
      </c>
      <c r="I2682" s="3">
        <v>7759.1576629743722</v>
      </c>
      <c r="J2682" s="3">
        <v>19.630247946756345</v>
      </c>
      <c r="K2682" s="3">
        <f>1-0.712</f>
        <v>0.28800000000000003</v>
      </c>
      <c r="L2682" s="3">
        <f t="shared" si="156"/>
        <v>5.6535114086658282</v>
      </c>
      <c r="M2682" s="4">
        <f t="shared" si="158"/>
        <v>5.6535114086658282</v>
      </c>
      <c r="N2682" s="3">
        <v>2.9806527992193517</v>
      </c>
      <c r="O2682" s="3">
        <f>1-0.531</f>
        <v>0.46899999999999997</v>
      </c>
      <c r="P2682" s="3">
        <f t="shared" si="157"/>
        <v>1.3979261628338759</v>
      </c>
      <c r="Q2682" s="3">
        <f>P2682</f>
        <v>1.3979261628338759</v>
      </c>
    </row>
    <row r="2683" spans="1:17" x14ac:dyDescent="0.25">
      <c r="A2683" s="3" t="s">
        <v>158</v>
      </c>
      <c r="B2683" s="3" t="s">
        <v>310</v>
      </c>
      <c r="C2683" s="3" t="s">
        <v>9</v>
      </c>
      <c r="D2683" s="3">
        <v>0.56000000000000005</v>
      </c>
      <c r="E2683" s="3">
        <v>0.48</v>
      </c>
      <c r="F2683" s="3" t="s">
        <v>17</v>
      </c>
      <c r="G2683" s="2">
        <v>2110</v>
      </c>
      <c r="H2683" s="3">
        <v>3.7188414145748628E-3</v>
      </c>
      <c r="I2683" s="3">
        <v>10.560559376714767</v>
      </c>
      <c r="J2683" s="3">
        <v>3.0334360593446755E-2</v>
      </c>
      <c r="K2683" s="3">
        <v>1</v>
      </c>
      <c r="L2683" s="3">
        <f t="shared" si="156"/>
        <v>3.0334360593446755E-2</v>
      </c>
      <c r="M2683" s="4">
        <f t="shared" si="158"/>
        <v>3.0334360593446755E-2</v>
      </c>
      <c r="N2683" s="3">
        <v>4.453026250853977E-3</v>
      </c>
      <c r="O2683" s="3">
        <v>1</v>
      </c>
      <c r="P2683" s="3">
        <f t="shared" si="157"/>
        <v>4.453026250853977E-3</v>
      </c>
      <c r="Q2683" s="3">
        <f>P2683</f>
        <v>4.453026250853977E-3</v>
      </c>
    </row>
    <row r="2684" spans="1:17" x14ac:dyDescent="0.25">
      <c r="A2684" s="3" t="s">
        <v>158</v>
      </c>
      <c r="B2684" s="3" t="s">
        <v>8</v>
      </c>
      <c r="C2684" s="3" t="s">
        <v>9</v>
      </c>
      <c r="D2684" s="3">
        <v>0.56000000000000005</v>
      </c>
      <c r="E2684" s="3">
        <v>0.48</v>
      </c>
      <c r="F2684" s="3" t="s">
        <v>17</v>
      </c>
      <c r="G2684" s="2">
        <v>2110</v>
      </c>
      <c r="H2684" s="3">
        <v>13.157933161142541</v>
      </c>
      <c r="I2684" s="3">
        <v>40626.470393829099</v>
      </c>
      <c r="J2684" s="3">
        <v>103.87330039749675</v>
      </c>
      <c r="K2684" s="3">
        <f>1-0.712</f>
        <v>0.28800000000000003</v>
      </c>
      <c r="L2684" s="3">
        <f t="shared" si="156"/>
        <v>29.915510514479067</v>
      </c>
      <c r="M2684" s="4">
        <f t="shared" si="158"/>
        <v>29.915510514479067</v>
      </c>
      <c r="N2684" s="3">
        <v>14.592026994143641</v>
      </c>
      <c r="O2684" s="3">
        <f>1-0.531</f>
        <v>0.46899999999999997</v>
      </c>
      <c r="P2684" s="3">
        <f t="shared" si="157"/>
        <v>6.8436606602533674</v>
      </c>
      <c r="Q2684" s="3">
        <f>P2684</f>
        <v>6.8436606602533674</v>
      </c>
    </row>
    <row r="2685" spans="1:17" x14ac:dyDescent="0.25">
      <c r="A2685" s="3" t="s">
        <v>158</v>
      </c>
      <c r="B2685" s="3" t="s">
        <v>310</v>
      </c>
      <c r="C2685" s="3" t="s">
        <v>9</v>
      </c>
      <c r="D2685" s="3">
        <v>0.56000000000000005</v>
      </c>
      <c r="E2685" s="3">
        <v>0.48</v>
      </c>
      <c r="F2685" s="3" t="s">
        <v>17</v>
      </c>
      <c r="G2685" s="2">
        <v>2110</v>
      </c>
      <c r="H2685" s="3">
        <v>3.5156005365296304E-4</v>
      </c>
      <c r="I2685" s="3">
        <v>0.99833771616503808</v>
      </c>
      <c r="J2685" s="3">
        <v>2.8688411990805546E-3</v>
      </c>
      <c r="K2685" s="3">
        <f>1-0.712</f>
        <v>0.28800000000000003</v>
      </c>
      <c r="L2685" s="3">
        <f t="shared" si="156"/>
        <v>8.2622626533519978E-4</v>
      </c>
      <c r="M2685" s="4">
        <f t="shared" si="158"/>
        <v>8.2622626533519978E-4</v>
      </c>
      <c r="N2685" s="3">
        <v>4.2138168988435648E-4</v>
      </c>
      <c r="O2685" s="3">
        <f>1-0.531</f>
        <v>0.46899999999999997</v>
      </c>
      <c r="P2685" s="3">
        <f t="shared" si="157"/>
        <v>1.9762801255576316E-4</v>
      </c>
      <c r="Q2685" s="3">
        <f>P2685</f>
        <v>1.9762801255576316E-4</v>
      </c>
    </row>
    <row r="2686" spans="1:17" x14ac:dyDescent="0.25">
      <c r="A2686" s="3" t="s">
        <v>158</v>
      </c>
      <c r="B2686" s="3" t="s">
        <v>8</v>
      </c>
      <c r="C2686" s="3" t="s">
        <v>9</v>
      </c>
      <c r="D2686" s="3">
        <v>0.56000000000000005</v>
      </c>
      <c r="E2686" s="3">
        <v>0.48</v>
      </c>
      <c r="F2686" s="3" t="s">
        <v>17</v>
      </c>
      <c r="G2686" s="2">
        <v>2110</v>
      </c>
      <c r="H2686" s="3">
        <v>81.22186707325551</v>
      </c>
      <c r="I2686" s="3">
        <v>249360.0362006975</v>
      </c>
      <c r="J2686" s="3">
        <v>745.64161422851964</v>
      </c>
      <c r="K2686" s="3">
        <f>1-0.712</f>
        <v>0.28800000000000003</v>
      </c>
      <c r="L2686" s="3">
        <f t="shared" si="156"/>
        <v>214.74478489781367</v>
      </c>
      <c r="M2686" s="4">
        <f t="shared" si="158"/>
        <v>214.74478489781367</v>
      </c>
      <c r="N2686" s="3">
        <v>120.39759746423142</v>
      </c>
      <c r="O2686" s="3">
        <f>1-0.531</f>
        <v>0.46899999999999997</v>
      </c>
      <c r="P2686" s="3">
        <f t="shared" si="157"/>
        <v>56.466473210724537</v>
      </c>
      <c r="Q2686" s="3">
        <f>P2686</f>
        <v>56.466473210724537</v>
      </c>
    </row>
    <row r="2687" spans="1:17" x14ac:dyDescent="0.25">
      <c r="A2687" s="3" t="s">
        <v>158</v>
      </c>
      <c r="B2687" s="3" t="s">
        <v>8</v>
      </c>
      <c r="C2687" s="3" t="s">
        <v>9</v>
      </c>
      <c r="D2687" s="3">
        <v>0.56000000000000005</v>
      </c>
      <c r="E2687" s="3">
        <v>0.48</v>
      </c>
      <c r="F2687" s="3" t="s">
        <v>17</v>
      </c>
      <c r="G2687" s="2">
        <v>2110</v>
      </c>
      <c r="H2687" s="3">
        <v>1.9315434858285705</v>
      </c>
      <c r="I2687" s="3">
        <v>7055.8134757657317</v>
      </c>
      <c r="J2687" s="3">
        <v>19.78765468160768</v>
      </c>
      <c r="K2687" s="3">
        <v>1</v>
      </c>
      <c r="L2687" s="3">
        <f t="shared" si="156"/>
        <v>19.78765468160768</v>
      </c>
      <c r="M2687" s="4">
        <f t="shared" si="158"/>
        <v>19.78765468160768</v>
      </c>
      <c r="N2687" s="3">
        <v>2.9528925719878978</v>
      </c>
      <c r="O2687" s="3">
        <v>1</v>
      </c>
      <c r="P2687" s="3">
        <f t="shared" si="157"/>
        <v>2.9528925719878978</v>
      </c>
      <c r="Q2687" s="3">
        <f>P2687</f>
        <v>2.9528925719878978</v>
      </c>
    </row>
    <row r="2688" spans="1:17" x14ac:dyDescent="0.25">
      <c r="A2688" s="3" t="s">
        <v>158</v>
      </c>
      <c r="B2688" s="3" t="s">
        <v>89</v>
      </c>
      <c r="C2688" s="3" t="s">
        <v>9</v>
      </c>
      <c r="D2688" s="3">
        <v>0.56000000000000005</v>
      </c>
      <c r="E2688" s="3">
        <v>0.48</v>
      </c>
      <c r="F2688" s="3" t="s">
        <v>17</v>
      </c>
      <c r="G2688" s="2">
        <v>2110</v>
      </c>
      <c r="H2688" s="3">
        <v>0.20875339383813207</v>
      </c>
      <c r="I2688" s="3">
        <v>639.54366435660802</v>
      </c>
      <c r="J2688" s="3">
        <v>1.7405859588857195</v>
      </c>
      <c r="K2688" s="3">
        <v>1</v>
      </c>
      <c r="L2688" s="3">
        <f t="shared" si="156"/>
        <v>1.7405859588857195</v>
      </c>
      <c r="M2688" s="4">
        <f t="shared" si="158"/>
        <v>1.7405859588857195</v>
      </c>
      <c r="N2688" s="3">
        <v>0.26050267428806084</v>
      </c>
      <c r="O2688" s="3">
        <v>1</v>
      </c>
      <c r="P2688" s="3">
        <f t="shared" si="157"/>
        <v>0.26050267428806084</v>
      </c>
      <c r="Q2688" s="3">
        <f>P2688</f>
        <v>0.26050267428806084</v>
      </c>
    </row>
    <row r="2689" spans="1:17" x14ac:dyDescent="0.25">
      <c r="A2689" s="3" t="s">
        <v>158</v>
      </c>
      <c r="B2689" s="3" t="s">
        <v>310</v>
      </c>
      <c r="C2689" s="3" t="s">
        <v>9</v>
      </c>
      <c r="D2689" s="3">
        <v>0.56000000000000005</v>
      </c>
      <c r="E2689" s="3">
        <v>0.48</v>
      </c>
      <c r="F2689" s="3" t="s">
        <v>17</v>
      </c>
      <c r="G2689" s="2">
        <v>2110</v>
      </c>
      <c r="H2689" s="3">
        <v>8.8675178090866211</v>
      </c>
      <c r="I2689" s="3">
        <v>22277.749918971243</v>
      </c>
      <c r="J2689" s="3">
        <v>68.110268610895091</v>
      </c>
      <c r="K2689" s="3">
        <v>1</v>
      </c>
      <c r="L2689" s="3">
        <f t="shared" si="156"/>
        <v>68.110268610895091</v>
      </c>
      <c r="M2689" s="4">
        <f t="shared" si="158"/>
        <v>68.110268610895091</v>
      </c>
      <c r="N2689" s="3">
        <v>10.949002967122842</v>
      </c>
      <c r="O2689" s="3">
        <v>1</v>
      </c>
      <c r="P2689" s="3">
        <f t="shared" si="157"/>
        <v>10.949002967122842</v>
      </c>
      <c r="Q2689" s="3">
        <f>P2689</f>
        <v>10.949002967122842</v>
      </c>
    </row>
    <row r="2690" spans="1:17" x14ac:dyDescent="0.25">
      <c r="A2690" s="3" t="s">
        <v>158</v>
      </c>
      <c r="B2690" s="3" t="s">
        <v>351</v>
      </c>
      <c r="C2690" s="3" t="s">
        <v>352</v>
      </c>
      <c r="D2690" s="3">
        <v>0.36</v>
      </c>
      <c r="E2690" s="3">
        <v>0.57999999999999996</v>
      </c>
      <c r="F2690" s="3" t="s">
        <v>17</v>
      </c>
      <c r="G2690" s="2">
        <v>2110</v>
      </c>
      <c r="H2690" s="3">
        <v>345.6075227051299</v>
      </c>
      <c r="I2690" s="3">
        <v>958083.79731999862</v>
      </c>
      <c r="J2690" s="3">
        <v>2918.3922695544861</v>
      </c>
      <c r="K2690" s="3">
        <v>1</v>
      </c>
      <c r="L2690" s="3">
        <f t="shared" ref="L2690:L2753" si="159">J2690*K2690</f>
        <v>2918.3922695544861</v>
      </c>
      <c r="M2690" s="4">
        <f t="shared" si="158"/>
        <v>2918.3922695544861</v>
      </c>
      <c r="N2690" s="3">
        <v>470.36008083623807</v>
      </c>
      <c r="O2690" s="3">
        <v>1</v>
      </c>
      <c r="P2690" s="3">
        <f t="shared" ref="P2690:P2753" si="160">N2690*O2690</f>
        <v>470.36008083623807</v>
      </c>
      <c r="Q2690" s="3">
        <f>P2690</f>
        <v>470.36008083623807</v>
      </c>
    </row>
    <row r="2691" spans="1:17" x14ac:dyDescent="0.25">
      <c r="A2691" s="3" t="s">
        <v>158</v>
      </c>
      <c r="B2691" s="3" t="s">
        <v>8</v>
      </c>
      <c r="C2691" s="3" t="s">
        <v>9</v>
      </c>
      <c r="D2691" s="3">
        <v>0.56000000000000005</v>
      </c>
      <c r="E2691" s="3">
        <v>0.48</v>
      </c>
      <c r="F2691" s="3" t="s">
        <v>17</v>
      </c>
      <c r="G2691" s="2">
        <v>2110</v>
      </c>
      <c r="H2691" s="3">
        <v>253.92859202321941</v>
      </c>
      <c r="I2691" s="3">
        <v>632898.45774660213</v>
      </c>
      <c r="J2691" s="3">
        <v>1830.0115644853317</v>
      </c>
      <c r="K2691" s="3">
        <v>1</v>
      </c>
      <c r="L2691" s="3">
        <f t="shared" si="159"/>
        <v>1830.0115644853317</v>
      </c>
      <c r="M2691" s="4">
        <f t="shared" si="158"/>
        <v>1830.0115644853317</v>
      </c>
      <c r="N2691" s="3">
        <v>285.22688447001156</v>
      </c>
      <c r="O2691" s="3">
        <v>1</v>
      </c>
      <c r="P2691" s="3">
        <f t="shared" si="160"/>
        <v>285.22688447001156</v>
      </c>
      <c r="Q2691" s="3">
        <f>P2691</f>
        <v>285.22688447001156</v>
      </c>
    </row>
    <row r="2692" spans="1:17" x14ac:dyDescent="0.25">
      <c r="A2692" s="3" t="s">
        <v>158</v>
      </c>
      <c r="B2692" s="3" t="s">
        <v>310</v>
      </c>
      <c r="C2692" s="3" t="s">
        <v>9</v>
      </c>
      <c r="D2692" s="3">
        <v>0.56000000000000005</v>
      </c>
      <c r="E2692" s="3">
        <v>0.48</v>
      </c>
      <c r="F2692" s="3" t="s">
        <v>17</v>
      </c>
      <c r="G2692" s="2">
        <v>2110</v>
      </c>
      <c r="H2692" s="3">
        <v>12.248265978499189</v>
      </c>
      <c r="I2692" s="3">
        <v>30365.038808317768</v>
      </c>
      <c r="J2692" s="3">
        <v>81.255179830564785</v>
      </c>
      <c r="K2692" s="3">
        <v>1</v>
      </c>
      <c r="L2692" s="3">
        <f t="shared" si="159"/>
        <v>81.255179830564785</v>
      </c>
      <c r="M2692" s="4">
        <f t="shared" si="158"/>
        <v>81.255179830564785</v>
      </c>
      <c r="N2692" s="3">
        <v>12.420715419915345</v>
      </c>
      <c r="O2692" s="3">
        <v>1</v>
      </c>
      <c r="P2692" s="3">
        <f t="shared" si="160"/>
        <v>12.420715419915345</v>
      </c>
      <c r="Q2692" s="3">
        <f>P2692</f>
        <v>12.420715419915345</v>
      </c>
    </row>
    <row r="2693" spans="1:17" x14ac:dyDescent="0.25">
      <c r="A2693" s="3" t="s">
        <v>158</v>
      </c>
      <c r="B2693" s="3" t="s">
        <v>8</v>
      </c>
      <c r="C2693" s="3" t="s">
        <v>9</v>
      </c>
      <c r="D2693" s="3">
        <v>0.56000000000000005</v>
      </c>
      <c r="E2693" s="3">
        <v>0.48</v>
      </c>
      <c r="F2693" s="3" t="s">
        <v>17</v>
      </c>
      <c r="G2693" s="2">
        <v>2110</v>
      </c>
      <c r="H2693" s="3">
        <v>5.092606051412246</v>
      </c>
      <c r="I2693" s="3">
        <v>13423.071012912664</v>
      </c>
      <c r="J2693" s="3">
        <v>37.885877110978306</v>
      </c>
      <c r="K2693" s="3">
        <f>1-0.712</f>
        <v>0.28800000000000003</v>
      </c>
      <c r="L2693" s="3">
        <f t="shared" si="159"/>
        <v>10.911132607961754</v>
      </c>
      <c r="M2693" s="4">
        <f t="shared" si="158"/>
        <v>10.911132607961754</v>
      </c>
      <c r="N2693" s="3">
        <v>5.8215742333191303</v>
      </c>
      <c r="O2693" s="3">
        <f>1-0.531</f>
        <v>0.46899999999999997</v>
      </c>
      <c r="P2693" s="3">
        <f t="shared" si="160"/>
        <v>2.7303183154266719</v>
      </c>
      <c r="Q2693" s="3">
        <f>P2693</f>
        <v>2.7303183154266719</v>
      </c>
    </row>
    <row r="2694" spans="1:17" x14ac:dyDescent="0.25">
      <c r="A2694" s="3" t="s">
        <v>158</v>
      </c>
      <c r="B2694" s="3" t="s">
        <v>8</v>
      </c>
      <c r="C2694" s="3" t="s">
        <v>9</v>
      </c>
      <c r="D2694" s="3">
        <v>0.56000000000000005</v>
      </c>
      <c r="E2694" s="3">
        <v>0.48</v>
      </c>
      <c r="F2694" s="3" t="s">
        <v>17</v>
      </c>
      <c r="G2694" s="2">
        <v>2110</v>
      </c>
      <c r="H2694" s="3">
        <v>1.7007581125435776</v>
      </c>
      <c r="I2694" s="3">
        <v>3835.5733932091457</v>
      </c>
      <c r="J2694" s="3">
        <v>10.657786225246706</v>
      </c>
      <c r="K2694" s="3">
        <v>1</v>
      </c>
      <c r="L2694" s="3">
        <f t="shared" si="159"/>
        <v>10.657786225246706</v>
      </c>
      <c r="M2694" s="4">
        <f t="shared" si="158"/>
        <v>10.657786225246706</v>
      </c>
      <c r="N2694" s="3">
        <v>1.4006003409633907</v>
      </c>
      <c r="O2694" s="3">
        <v>1</v>
      </c>
      <c r="P2694" s="3">
        <f t="shared" si="160"/>
        <v>1.4006003409633907</v>
      </c>
      <c r="Q2694" s="3">
        <f>P2694</f>
        <v>1.4006003409633907</v>
      </c>
    </row>
    <row r="2695" spans="1:17" x14ac:dyDescent="0.25">
      <c r="A2695" s="3" t="s">
        <v>158</v>
      </c>
      <c r="B2695" s="3" t="s">
        <v>8</v>
      </c>
      <c r="C2695" s="3" t="s">
        <v>9</v>
      </c>
      <c r="D2695" s="3">
        <v>0.56000000000000005</v>
      </c>
      <c r="E2695" s="3">
        <v>0.48</v>
      </c>
      <c r="F2695" s="3" t="s">
        <v>17</v>
      </c>
      <c r="G2695" s="2">
        <v>2110</v>
      </c>
      <c r="H2695" s="3">
        <v>251.59300561046908</v>
      </c>
      <c r="I2695" s="3">
        <v>737316.97574267595</v>
      </c>
      <c r="J2695" s="3">
        <v>2026.8620918327781</v>
      </c>
      <c r="K2695" s="3">
        <v>1</v>
      </c>
      <c r="L2695" s="3">
        <f t="shared" si="159"/>
        <v>2026.8620918327781</v>
      </c>
      <c r="M2695" s="4">
        <f t="shared" si="158"/>
        <v>2026.8620918327781</v>
      </c>
      <c r="N2695" s="3">
        <v>319.324499053647</v>
      </c>
      <c r="O2695" s="3">
        <v>1</v>
      </c>
      <c r="P2695" s="3">
        <f t="shared" si="160"/>
        <v>319.324499053647</v>
      </c>
      <c r="Q2695" s="3">
        <f>P2695</f>
        <v>319.324499053647</v>
      </c>
    </row>
    <row r="2696" spans="1:17" x14ac:dyDescent="0.25">
      <c r="A2696" s="3" t="s">
        <v>158</v>
      </c>
      <c r="B2696" s="3" t="s">
        <v>8</v>
      </c>
      <c r="C2696" s="3" t="s">
        <v>9</v>
      </c>
      <c r="D2696" s="3">
        <v>0.56000000000000005</v>
      </c>
      <c r="E2696" s="3">
        <v>0.48</v>
      </c>
      <c r="F2696" s="3" t="s">
        <v>17</v>
      </c>
      <c r="G2696" s="2">
        <v>2110</v>
      </c>
      <c r="H2696" s="3">
        <v>0.81535816430776453</v>
      </c>
      <c r="I2696" s="3">
        <v>2897.2704585120873</v>
      </c>
      <c r="J2696" s="3">
        <v>8.2630679926977884</v>
      </c>
      <c r="K2696" s="3">
        <v>1</v>
      </c>
      <c r="L2696" s="3">
        <f t="shared" si="159"/>
        <v>8.2630679926977884</v>
      </c>
      <c r="M2696" s="4">
        <f t="shared" si="158"/>
        <v>8.2630679926977884</v>
      </c>
      <c r="N2696" s="3">
        <v>1.2695323341704521</v>
      </c>
      <c r="O2696" s="3">
        <v>1</v>
      </c>
      <c r="P2696" s="3">
        <f t="shared" si="160"/>
        <v>1.2695323341704521</v>
      </c>
      <c r="Q2696" s="3">
        <f>P2696</f>
        <v>1.2695323341704521</v>
      </c>
    </row>
    <row r="2697" spans="1:17" x14ac:dyDescent="0.25">
      <c r="A2697" s="3" t="s">
        <v>158</v>
      </c>
      <c r="B2697" s="3" t="s">
        <v>310</v>
      </c>
      <c r="C2697" s="3" t="s">
        <v>9</v>
      </c>
      <c r="D2697" s="3">
        <v>0.56000000000000005</v>
      </c>
      <c r="E2697" s="3">
        <v>0.48</v>
      </c>
      <c r="F2697" s="3" t="s">
        <v>17</v>
      </c>
      <c r="G2697" s="2">
        <v>2110</v>
      </c>
      <c r="H2697" s="3">
        <v>5.7102978528408364E-2</v>
      </c>
      <c r="I2697" s="3">
        <v>119.31499566776921</v>
      </c>
      <c r="J2697" s="3">
        <v>0.29096116733696731</v>
      </c>
      <c r="K2697" s="3">
        <v>1</v>
      </c>
      <c r="L2697" s="3">
        <f t="shared" si="159"/>
        <v>0.29096116733696731</v>
      </c>
      <c r="M2697" s="4">
        <f t="shared" si="158"/>
        <v>0.29096116733696731</v>
      </c>
      <c r="N2697" s="3">
        <v>3.7128594647521718E-2</v>
      </c>
      <c r="O2697" s="3">
        <v>1</v>
      </c>
      <c r="P2697" s="3">
        <f t="shared" si="160"/>
        <v>3.7128594647521718E-2</v>
      </c>
      <c r="Q2697" s="3">
        <f>P2697</f>
        <v>3.7128594647521718E-2</v>
      </c>
    </row>
    <row r="2698" spans="1:17" x14ac:dyDescent="0.25">
      <c r="A2698" s="3" t="s">
        <v>158</v>
      </c>
      <c r="B2698" s="3" t="s">
        <v>310</v>
      </c>
      <c r="C2698" s="3" t="s">
        <v>9</v>
      </c>
      <c r="D2698" s="3">
        <v>0.56000000000000005</v>
      </c>
      <c r="E2698" s="3">
        <v>0.48</v>
      </c>
      <c r="F2698" s="3" t="s">
        <v>275</v>
      </c>
      <c r="G2698" s="2">
        <v>3000</v>
      </c>
      <c r="H2698" s="3">
        <v>0.41140774787210843</v>
      </c>
      <c r="I2698" s="3">
        <v>910.7356797056658</v>
      </c>
      <c r="J2698" s="3">
        <v>3.1164949967160549</v>
      </c>
      <c r="K2698" s="3">
        <v>1</v>
      </c>
      <c r="L2698" s="3">
        <f t="shared" si="159"/>
        <v>3.1164949967160549</v>
      </c>
      <c r="M2698" s="3">
        <v>0</v>
      </c>
      <c r="N2698" s="3">
        <v>0.52037297436300733</v>
      </c>
      <c r="O2698" s="3">
        <v>1</v>
      </c>
      <c r="P2698" s="3">
        <f t="shared" si="160"/>
        <v>0.52037297436300733</v>
      </c>
      <c r="Q2698" s="3">
        <v>0</v>
      </c>
    </row>
    <row r="2699" spans="1:17" x14ac:dyDescent="0.25">
      <c r="A2699" s="3" t="s">
        <v>158</v>
      </c>
      <c r="B2699" s="3" t="s">
        <v>310</v>
      </c>
      <c r="C2699" s="3" t="s">
        <v>9</v>
      </c>
      <c r="D2699" s="3">
        <v>0.56000000000000005</v>
      </c>
      <c r="E2699" s="3">
        <v>0.48</v>
      </c>
      <c r="F2699" s="3" t="s">
        <v>183</v>
      </c>
      <c r="G2699" s="2">
        <v>3000</v>
      </c>
      <c r="H2699" s="3">
        <v>72.397170749321546</v>
      </c>
      <c r="I2699" s="3">
        <v>204438.76087028327</v>
      </c>
      <c r="J2699" s="3">
        <v>593.74414798210489</v>
      </c>
      <c r="K2699" s="3">
        <v>1</v>
      </c>
      <c r="L2699" s="3">
        <f t="shared" si="159"/>
        <v>593.74414798210489</v>
      </c>
      <c r="M2699" s="3">
        <v>0</v>
      </c>
      <c r="N2699" s="3">
        <v>96.951539108540857</v>
      </c>
      <c r="O2699" s="3">
        <v>1</v>
      </c>
      <c r="P2699" s="3">
        <f t="shared" si="160"/>
        <v>96.951539108540857</v>
      </c>
      <c r="Q2699" s="3">
        <v>0</v>
      </c>
    </row>
    <row r="2700" spans="1:17" x14ac:dyDescent="0.25">
      <c r="A2700" s="3" t="s">
        <v>158</v>
      </c>
      <c r="B2700" s="3" t="s">
        <v>310</v>
      </c>
      <c r="C2700" s="3" t="s">
        <v>9</v>
      </c>
      <c r="D2700" s="3">
        <v>0.56000000000000005</v>
      </c>
      <c r="E2700" s="3">
        <v>0.48</v>
      </c>
      <c r="F2700" s="3" t="s">
        <v>264</v>
      </c>
      <c r="G2700" s="2">
        <v>3000</v>
      </c>
      <c r="H2700" s="3">
        <v>2.3604413239084805E-2</v>
      </c>
      <c r="I2700" s="3">
        <v>64.962761064361175</v>
      </c>
      <c r="J2700" s="3">
        <v>0.20717071796829661</v>
      </c>
      <c r="K2700" s="3">
        <v>1</v>
      </c>
      <c r="L2700" s="3">
        <f t="shared" si="159"/>
        <v>0.20717071796829661</v>
      </c>
      <c r="M2700" s="3">
        <v>0</v>
      </c>
      <c r="N2700" s="3">
        <v>3.4070356684974004E-2</v>
      </c>
      <c r="O2700" s="3">
        <v>1</v>
      </c>
      <c r="P2700" s="3">
        <f t="shared" si="160"/>
        <v>3.4070356684974004E-2</v>
      </c>
      <c r="Q2700" s="3">
        <v>0</v>
      </c>
    </row>
    <row r="2701" spans="1:17" x14ac:dyDescent="0.25">
      <c r="A2701" s="3" t="s">
        <v>158</v>
      </c>
      <c r="B2701" s="3" t="s">
        <v>310</v>
      </c>
      <c r="C2701" s="3" t="s">
        <v>9</v>
      </c>
      <c r="D2701" s="3">
        <v>0.56000000000000005</v>
      </c>
      <c r="E2701" s="3">
        <v>0.48</v>
      </c>
      <c r="F2701" s="3" t="s">
        <v>264</v>
      </c>
      <c r="G2701" s="2">
        <v>3000</v>
      </c>
      <c r="H2701" s="3">
        <v>1.3142700316772058</v>
      </c>
      <c r="I2701" s="3">
        <v>3176.848776064804</v>
      </c>
      <c r="J2701" s="3">
        <v>10.50946811356067</v>
      </c>
      <c r="K2701" s="3">
        <v>1</v>
      </c>
      <c r="L2701" s="3">
        <f t="shared" si="159"/>
        <v>10.50946811356067</v>
      </c>
      <c r="M2701" s="3">
        <v>0</v>
      </c>
      <c r="N2701" s="3">
        <v>1.7390214055679132</v>
      </c>
      <c r="O2701" s="3">
        <v>1</v>
      </c>
      <c r="P2701" s="3">
        <f t="shared" si="160"/>
        <v>1.7390214055679132</v>
      </c>
      <c r="Q2701" s="3">
        <v>0</v>
      </c>
    </row>
    <row r="2702" spans="1:17" x14ac:dyDescent="0.25">
      <c r="A2702" s="3" t="s">
        <v>158</v>
      </c>
      <c r="B2702" s="3" t="s">
        <v>351</v>
      </c>
      <c r="C2702" s="3" t="s">
        <v>352</v>
      </c>
      <c r="D2702" s="3">
        <v>0.36</v>
      </c>
      <c r="E2702" s="3">
        <v>0.57999999999999996</v>
      </c>
      <c r="F2702" s="3" t="s">
        <v>272</v>
      </c>
      <c r="G2702" s="2">
        <v>3000</v>
      </c>
      <c r="H2702" s="3">
        <v>6.4283881182010817E-4</v>
      </c>
      <c r="I2702" s="3">
        <v>1.991873031173333</v>
      </c>
      <c r="J2702" s="3">
        <v>4.810042805736367E-3</v>
      </c>
      <c r="K2702" s="3">
        <v>1</v>
      </c>
      <c r="L2702" s="3">
        <f t="shared" si="159"/>
        <v>4.810042805736367E-3</v>
      </c>
      <c r="M2702" s="3">
        <v>0</v>
      </c>
      <c r="N2702" s="3">
        <v>6.0112560036381713E-4</v>
      </c>
      <c r="O2702" s="3">
        <v>1</v>
      </c>
      <c r="P2702" s="3">
        <f t="shared" si="160"/>
        <v>6.0112560036381713E-4</v>
      </c>
      <c r="Q2702" s="3">
        <v>0</v>
      </c>
    </row>
    <row r="2703" spans="1:17" x14ac:dyDescent="0.25">
      <c r="A2703" s="3" t="s">
        <v>158</v>
      </c>
      <c r="B2703" s="3" t="s">
        <v>8</v>
      </c>
      <c r="C2703" s="3" t="s">
        <v>9</v>
      </c>
      <c r="D2703" s="3">
        <v>0.56000000000000005</v>
      </c>
      <c r="E2703" s="3">
        <v>0.48</v>
      </c>
      <c r="F2703" s="3" t="s">
        <v>184</v>
      </c>
      <c r="G2703" s="2">
        <v>1000</v>
      </c>
      <c r="H2703" s="3">
        <v>9.0742846470190097E-2</v>
      </c>
      <c r="I2703" s="3">
        <v>265.4831977424497</v>
      </c>
      <c r="J2703" s="3">
        <v>0.68721318477967075</v>
      </c>
      <c r="K2703" s="3">
        <f>1-0.712</f>
        <v>0.28800000000000003</v>
      </c>
      <c r="L2703" s="3">
        <f t="shared" si="159"/>
        <v>0.19791739721654519</v>
      </c>
      <c r="M2703" s="4">
        <f t="shared" ref="M2703:M2723" si="161">L2703</f>
        <v>0.19791739721654519</v>
      </c>
      <c r="N2703" s="3">
        <v>9.5102198554307918E-2</v>
      </c>
      <c r="O2703" s="3">
        <f>1-0.531</f>
        <v>0.46899999999999997</v>
      </c>
      <c r="P2703" s="3">
        <f t="shared" si="160"/>
        <v>4.4602931121970411E-2</v>
      </c>
      <c r="Q2703" s="3">
        <f>P2703</f>
        <v>4.4602931121970411E-2</v>
      </c>
    </row>
    <row r="2704" spans="1:17" x14ac:dyDescent="0.25">
      <c r="A2704" s="3" t="s">
        <v>158</v>
      </c>
      <c r="B2704" s="3" t="s">
        <v>351</v>
      </c>
      <c r="C2704" s="3" t="s">
        <v>352</v>
      </c>
      <c r="D2704" s="3">
        <v>0.36</v>
      </c>
      <c r="E2704" s="3">
        <v>0.57999999999999996</v>
      </c>
      <c r="F2704" s="3" t="s">
        <v>17</v>
      </c>
      <c r="G2704" s="2">
        <v>2000</v>
      </c>
      <c r="H2704" s="3">
        <v>0.13547920283627016</v>
      </c>
      <c r="I2704" s="3">
        <v>451.11014769556755</v>
      </c>
      <c r="J2704" s="3">
        <v>1.2371789140204124</v>
      </c>
      <c r="K2704" s="3">
        <v>1</v>
      </c>
      <c r="L2704" s="3">
        <f t="shared" si="159"/>
        <v>1.2371789140204124</v>
      </c>
      <c r="M2704" s="4">
        <f t="shared" si="161"/>
        <v>1.2371789140204124</v>
      </c>
      <c r="N2704" s="3">
        <v>0.18120782348159245</v>
      </c>
      <c r="O2704" s="3">
        <v>1</v>
      </c>
      <c r="P2704" s="3">
        <f t="shared" si="160"/>
        <v>0.18120782348159245</v>
      </c>
      <c r="Q2704" s="3">
        <f>P2704</f>
        <v>0.18120782348159245</v>
      </c>
    </row>
    <row r="2705" spans="1:17" x14ac:dyDescent="0.25">
      <c r="A2705" s="3" t="s">
        <v>158</v>
      </c>
      <c r="B2705" s="3" t="s">
        <v>310</v>
      </c>
      <c r="C2705" s="3" t="s">
        <v>9</v>
      </c>
      <c r="D2705" s="3">
        <v>0.56000000000000005</v>
      </c>
      <c r="E2705" s="3">
        <v>0.48</v>
      </c>
      <c r="F2705" s="3" t="s">
        <v>17</v>
      </c>
      <c r="G2705" s="2">
        <v>2120</v>
      </c>
      <c r="H2705" s="3">
        <v>208.1352300797318</v>
      </c>
      <c r="I2705" s="3">
        <v>482663.0288020561</v>
      </c>
      <c r="J2705" s="3">
        <v>1542.1568782443112</v>
      </c>
      <c r="K2705" s="3">
        <v>1</v>
      </c>
      <c r="L2705" s="3">
        <f t="shared" si="159"/>
        <v>1542.1568782443112</v>
      </c>
      <c r="M2705" s="4">
        <f t="shared" si="161"/>
        <v>1542.1568782443112</v>
      </c>
      <c r="N2705" s="3">
        <v>247.43281480483509</v>
      </c>
      <c r="O2705" s="3">
        <v>1</v>
      </c>
      <c r="P2705" s="3">
        <f t="shared" si="160"/>
        <v>247.43281480483509</v>
      </c>
      <c r="Q2705" s="3">
        <f>P2705</f>
        <v>247.43281480483509</v>
      </c>
    </row>
    <row r="2706" spans="1:17" x14ac:dyDescent="0.25">
      <c r="A2706" s="3" t="s">
        <v>158</v>
      </c>
      <c r="B2706" s="3" t="s">
        <v>8</v>
      </c>
      <c r="C2706" s="3" t="s">
        <v>9</v>
      </c>
      <c r="D2706" s="3">
        <v>0.56000000000000005</v>
      </c>
      <c r="E2706" s="3">
        <v>0.48</v>
      </c>
      <c r="F2706" s="3" t="s">
        <v>17</v>
      </c>
      <c r="G2706" s="2">
        <v>2120</v>
      </c>
      <c r="H2706" s="3">
        <v>12.368589428826741</v>
      </c>
      <c r="I2706" s="3">
        <v>39386.260080906381</v>
      </c>
      <c r="J2706" s="3">
        <v>115.21714692955234</v>
      </c>
      <c r="K2706" s="3">
        <f>1-0.712</f>
        <v>0.28800000000000003</v>
      </c>
      <c r="L2706" s="3">
        <f t="shared" si="159"/>
        <v>33.182538315711078</v>
      </c>
      <c r="M2706" s="4">
        <f t="shared" si="161"/>
        <v>33.182538315711078</v>
      </c>
      <c r="N2706" s="3">
        <v>18.173181145240843</v>
      </c>
      <c r="O2706" s="3">
        <f>1-0.531</f>
        <v>0.46899999999999997</v>
      </c>
      <c r="P2706" s="3">
        <f t="shared" si="160"/>
        <v>8.5232219571179542</v>
      </c>
      <c r="Q2706" s="3">
        <f>P2706</f>
        <v>8.5232219571179542</v>
      </c>
    </row>
    <row r="2707" spans="1:17" x14ac:dyDescent="0.25">
      <c r="A2707" s="3" t="s">
        <v>158</v>
      </c>
      <c r="B2707" s="3" t="s">
        <v>8</v>
      </c>
      <c r="C2707" s="3" t="s">
        <v>9</v>
      </c>
      <c r="D2707" s="3">
        <v>0.56000000000000005</v>
      </c>
      <c r="E2707" s="3">
        <v>0.48</v>
      </c>
      <c r="F2707" s="3" t="s">
        <v>17</v>
      </c>
      <c r="G2707" s="2">
        <v>2120</v>
      </c>
      <c r="H2707" s="3">
        <v>857.72891323218084</v>
      </c>
      <c r="I2707" s="3">
        <v>2575127.844252598</v>
      </c>
      <c r="J2707" s="3">
        <v>7845.755925263471</v>
      </c>
      <c r="K2707" s="3">
        <f>1-0.712</f>
        <v>0.28800000000000003</v>
      </c>
      <c r="L2707" s="3">
        <f t="shared" si="159"/>
        <v>2259.5777064758799</v>
      </c>
      <c r="M2707" s="4">
        <f t="shared" si="161"/>
        <v>2259.5777064758799</v>
      </c>
      <c r="N2707" s="3">
        <v>1266.0890959242352</v>
      </c>
      <c r="O2707" s="3">
        <f>1-0.531</f>
        <v>0.46899999999999997</v>
      </c>
      <c r="P2707" s="3">
        <f t="shared" si="160"/>
        <v>593.79578598846626</v>
      </c>
      <c r="Q2707" s="3">
        <f>P2707</f>
        <v>593.79578598846626</v>
      </c>
    </row>
    <row r="2708" spans="1:17" x14ac:dyDescent="0.25">
      <c r="A2708" s="3" t="s">
        <v>158</v>
      </c>
      <c r="B2708" s="3" t="s">
        <v>8</v>
      </c>
      <c r="C2708" s="3" t="s">
        <v>9</v>
      </c>
      <c r="D2708" s="3">
        <v>0.56000000000000005</v>
      </c>
      <c r="E2708" s="3">
        <v>0.48</v>
      </c>
      <c r="F2708" s="3" t="s">
        <v>17</v>
      </c>
      <c r="G2708" s="2">
        <v>2120</v>
      </c>
      <c r="H2708" s="3">
        <v>0.43989720017623996</v>
      </c>
      <c r="I2708" s="3">
        <v>1315.9702393584982</v>
      </c>
      <c r="J2708" s="3">
        <v>3.3497819908913393</v>
      </c>
      <c r="K2708" s="3">
        <f>1-0.712</f>
        <v>0.28800000000000003</v>
      </c>
      <c r="L2708" s="3">
        <f t="shared" si="159"/>
        <v>0.96473721337670582</v>
      </c>
      <c r="M2708" s="4">
        <f t="shared" si="161"/>
        <v>0.96473721337670582</v>
      </c>
      <c r="N2708" s="3">
        <v>0.43823333991791397</v>
      </c>
      <c r="O2708" s="3">
        <f>1-0.531</f>
        <v>0.46899999999999997</v>
      </c>
      <c r="P2708" s="3">
        <f t="shared" si="160"/>
        <v>0.20553143642150165</v>
      </c>
      <c r="Q2708" s="3">
        <f>P2708</f>
        <v>0.20553143642150165</v>
      </c>
    </row>
    <row r="2709" spans="1:17" x14ac:dyDescent="0.25">
      <c r="A2709" s="3" t="s">
        <v>158</v>
      </c>
      <c r="B2709" s="3" t="s">
        <v>8</v>
      </c>
      <c r="C2709" s="3" t="s">
        <v>9</v>
      </c>
      <c r="D2709" s="3">
        <v>0.56000000000000005</v>
      </c>
      <c r="E2709" s="3">
        <v>0.48</v>
      </c>
      <c r="F2709" s="3" t="s">
        <v>17</v>
      </c>
      <c r="G2709" s="2">
        <v>2120</v>
      </c>
      <c r="H2709" s="3">
        <v>3.4337493298190204E-4</v>
      </c>
      <c r="I2709" s="3">
        <v>1.0390915291217815</v>
      </c>
      <c r="J2709" s="3">
        <v>2.3357512182976036E-3</v>
      </c>
      <c r="K2709" s="3">
        <v>1</v>
      </c>
      <c r="L2709" s="3">
        <f t="shared" si="159"/>
        <v>2.3357512182976036E-3</v>
      </c>
      <c r="M2709" s="4">
        <f t="shared" si="161"/>
        <v>2.3357512182976036E-3</v>
      </c>
      <c r="N2709" s="3">
        <v>3.469299374916769E-4</v>
      </c>
      <c r="O2709" s="3">
        <v>1</v>
      </c>
      <c r="P2709" s="3">
        <f t="shared" si="160"/>
        <v>3.469299374916769E-4</v>
      </c>
      <c r="Q2709" s="3">
        <f>P2709</f>
        <v>3.469299374916769E-4</v>
      </c>
    </row>
    <row r="2710" spans="1:17" x14ac:dyDescent="0.25">
      <c r="A2710" s="3" t="s">
        <v>158</v>
      </c>
      <c r="B2710" s="3" t="s">
        <v>310</v>
      </c>
      <c r="C2710" s="3" t="s">
        <v>9</v>
      </c>
      <c r="D2710" s="3">
        <v>0.56000000000000005</v>
      </c>
      <c r="E2710" s="3">
        <v>0.48</v>
      </c>
      <c r="F2710" s="3" t="s">
        <v>17</v>
      </c>
      <c r="G2710" s="2">
        <v>2120</v>
      </c>
      <c r="H2710" s="3">
        <v>432.11196481669265</v>
      </c>
      <c r="I2710" s="3">
        <v>1286573.8528594258</v>
      </c>
      <c r="J2710" s="3">
        <v>3115.7638666911098</v>
      </c>
      <c r="K2710" s="3">
        <v>1</v>
      </c>
      <c r="L2710" s="3">
        <f t="shared" si="159"/>
        <v>3115.7638666911098</v>
      </c>
      <c r="M2710" s="4">
        <f t="shared" si="161"/>
        <v>3115.7638666911098</v>
      </c>
      <c r="N2710" s="3">
        <v>477.87894526078514</v>
      </c>
      <c r="O2710" s="3">
        <v>1</v>
      </c>
      <c r="P2710" s="3">
        <f t="shared" si="160"/>
        <v>477.87894526078514</v>
      </c>
      <c r="Q2710" s="3">
        <f>P2710</f>
        <v>477.87894526078514</v>
      </c>
    </row>
    <row r="2711" spans="1:17" x14ac:dyDescent="0.25">
      <c r="A2711" s="3" t="s">
        <v>158</v>
      </c>
      <c r="B2711" s="3" t="s">
        <v>8</v>
      </c>
      <c r="C2711" s="3" t="s">
        <v>9</v>
      </c>
      <c r="D2711" s="3">
        <v>0.56000000000000005</v>
      </c>
      <c r="E2711" s="3">
        <v>0.48</v>
      </c>
      <c r="F2711" s="3" t="s">
        <v>17</v>
      </c>
      <c r="G2711" s="2">
        <v>2120</v>
      </c>
      <c r="H2711" s="3">
        <v>318.42084742570978</v>
      </c>
      <c r="I2711" s="3">
        <v>1008685.5693853773</v>
      </c>
      <c r="J2711" s="3">
        <v>3012.666721776955</v>
      </c>
      <c r="K2711" s="3">
        <f>1-0.712</f>
        <v>0.28800000000000003</v>
      </c>
      <c r="L2711" s="3">
        <f t="shared" si="159"/>
        <v>867.64801587176316</v>
      </c>
      <c r="M2711" s="4">
        <f t="shared" si="161"/>
        <v>867.64801587176316</v>
      </c>
      <c r="N2711" s="3">
        <v>480.53673562405822</v>
      </c>
      <c r="O2711" s="3">
        <f>1-0.531</f>
        <v>0.46899999999999997</v>
      </c>
      <c r="P2711" s="3">
        <f t="shared" si="160"/>
        <v>225.37172900768329</v>
      </c>
      <c r="Q2711" s="3">
        <f>P2711</f>
        <v>225.37172900768329</v>
      </c>
    </row>
    <row r="2712" spans="1:17" x14ac:dyDescent="0.25">
      <c r="A2712" s="3" t="s">
        <v>158</v>
      </c>
      <c r="B2712" s="3" t="s">
        <v>310</v>
      </c>
      <c r="C2712" s="3" t="s">
        <v>9</v>
      </c>
      <c r="D2712" s="3">
        <v>0.56000000000000005</v>
      </c>
      <c r="E2712" s="3">
        <v>0.48</v>
      </c>
      <c r="F2712" s="3" t="s">
        <v>17</v>
      </c>
      <c r="G2712" s="2">
        <v>2120</v>
      </c>
      <c r="H2712" s="3">
        <v>4.0619258572270577E-3</v>
      </c>
      <c r="I2712" s="3">
        <v>14.783835945003071</v>
      </c>
      <c r="J2712" s="3">
        <v>3.1272166674152738E-2</v>
      </c>
      <c r="K2712" s="3">
        <f>1-0.712</f>
        <v>0.28800000000000003</v>
      </c>
      <c r="L2712" s="3">
        <f t="shared" si="159"/>
        <v>9.0063840021559899E-3</v>
      </c>
      <c r="M2712" s="4">
        <f t="shared" si="161"/>
        <v>9.0063840021559899E-3</v>
      </c>
      <c r="N2712" s="3">
        <v>4.4182878640652186E-3</v>
      </c>
      <c r="O2712" s="3">
        <f>1-0.531</f>
        <v>0.46899999999999997</v>
      </c>
      <c r="P2712" s="3">
        <f t="shared" si="160"/>
        <v>2.0721770082465876E-3</v>
      </c>
      <c r="Q2712" s="3">
        <f>P2712</f>
        <v>2.0721770082465876E-3</v>
      </c>
    </row>
    <row r="2713" spans="1:17" x14ac:dyDescent="0.25">
      <c r="A2713" s="3" t="s">
        <v>158</v>
      </c>
      <c r="B2713" s="3" t="s">
        <v>8</v>
      </c>
      <c r="C2713" s="3" t="s">
        <v>9</v>
      </c>
      <c r="D2713" s="3">
        <v>0.56000000000000005</v>
      </c>
      <c r="E2713" s="3">
        <v>0.48</v>
      </c>
      <c r="F2713" s="3" t="s">
        <v>17</v>
      </c>
      <c r="G2713" s="2">
        <v>2120</v>
      </c>
      <c r="H2713" s="3">
        <v>15.89586424575773</v>
      </c>
      <c r="I2713" s="3">
        <v>54642.246978952913</v>
      </c>
      <c r="J2713" s="3">
        <v>154.20030496889177</v>
      </c>
      <c r="K2713" s="3">
        <f>1-0.712</f>
        <v>0.28800000000000003</v>
      </c>
      <c r="L2713" s="3">
        <f t="shared" si="159"/>
        <v>44.409687831040834</v>
      </c>
      <c r="M2713" s="4">
        <f t="shared" si="161"/>
        <v>44.409687831040834</v>
      </c>
      <c r="N2713" s="3">
        <v>24.239629241798735</v>
      </c>
      <c r="O2713" s="3">
        <f>1-0.531</f>
        <v>0.46899999999999997</v>
      </c>
      <c r="P2713" s="3">
        <f t="shared" si="160"/>
        <v>11.368386114403606</v>
      </c>
      <c r="Q2713" s="3">
        <f>P2713</f>
        <v>11.368386114403606</v>
      </c>
    </row>
    <row r="2714" spans="1:17" x14ac:dyDescent="0.25">
      <c r="A2714" s="3" t="s">
        <v>158</v>
      </c>
      <c r="B2714" s="3" t="s">
        <v>351</v>
      </c>
      <c r="C2714" s="3" t="s">
        <v>352</v>
      </c>
      <c r="D2714" s="3">
        <v>0.36</v>
      </c>
      <c r="E2714" s="3">
        <v>0.57999999999999996</v>
      </c>
      <c r="F2714" s="3" t="s">
        <v>17</v>
      </c>
      <c r="G2714" s="2">
        <v>2120</v>
      </c>
      <c r="H2714" s="3">
        <v>0.88060600746885587</v>
      </c>
      <c r="I2714" s="3">
        <v>2643.5617251972544</v>
      </c>
      <c r="J2714" s="3">
        <v>7.509765577398559</v>
      </c>
      <c r="K2714" s="3">
        <v>1</v>
      </c>
      <c r="L2714" s="3">
        <f t="shared" si="159"/>
        <v>7.509765577398559</v>
      </c>
      <c r="M2714" s="4">
        <f t="shared" si="161"/>
        <v>7.509765577398559</v>
      </c>
      <c r="N2714" s="3">
        <v>1.1034871484495625</v>
      </c>
      <c r="O2714" s="3">
        <v>1</v>
      </c>
      <c r="P2714" s="3">
        <f t="shared" si="160"/>
        <v>1.1034871484495625</v>
      </c>
      <c r="Q2714" s="3">
        <f>P2714</f>
        <v>1.1034871484495625</v>
      </c>
    </row>
    <row r="2715" spans="1:17" x14ac:dyDescent="0.25">
      <c r="A2715" s="3" t="s">
        <v>158</v>
      </c>
      <c r="B2715" s="3" t="s">
        <v>351</v>
      </c>
      <c r="C2715" s="3" t="s">
        <v>352</v>
      </c>
      <c r="D2715" s="3">
        <v>0.36</v>
      </c>
      <c r="E2715" s="3">
        <v>0.57999999999999996</v>
      </c>
      <c r="F2715" s="3" t="s">
        <v>17</v>
      </c>
      <c r="G2715" s="2">
        <v>2120</v>
      </c>
      <c r="H2715" s="3">
        <v>4.3791996246355804</v>
      </c>
      <c r="I2715" s="3">
        <v>10221.701770267788</v>
      </c>
      <c r="J2715" s="3">
        <v>32.786974055159988</v>
      </c>
      <c r="K2715" s="3">
        <v>1</v>
      </c>
      <c r="L2715" s="3">
        <f t="shared" si="159"/>
        <v>32.786974055159988</v>
      </c>
      <c r="M2715" s="4">
        <f t="shared" si="161"/>
        <v>32.786974055159988</v>
      </c>
      <c r="N2715" s="3">
        <v>5.3975116248437498</v>
      </c>
      <c r="O2715" s="3">
        <v>1</v>
      </c>
      <c r="P2715" s="3">
        <f t="shared" si="160"/>
        <v>5.3975116248437498</v>
      </c>
      <c r="Q2715" s="3">
        <f>P2715</f>
        <v>5.3975116248437498</v>
      </c>
    </row>
    <row r="2716" spans="1:17" x14ac:dyDescent="0.25">
      <c r="A2716" s="3" t="s">
        <v>158</v>
      </c>
      <c r="B2716" s="3" t="s">
        <v>8</v>
      </c>
      <c r="C2716" s="3" t="s">
        <v>9</v>
      </c>
      <c r="D2716" s="3">
        <v>0.56000000000000005</v>
      </c>
      <c r="E2716" s="3">
        <v>0.48</v>
      </c>
      <c r="F2716" s="3" t="s">
        <v>17</v>
      </c>
      <c r="G2716" s="2">
        <v>2120</v>
      </c>
      <c r="H2716" s="3">
        <v>6.136295581418308E-4</v>
      </c>
      <c r="I2716" s="3">
        <v>1.9925863651408842</v>
      </c>
      <c r="J2716" s="3">
        <v>5.2445249883653778E-3</v>
      </c>
      <c r="K2716" s="3">
        <f>1-0.712</f>
        <v>0.28800000000000003</v>
      </c>
      <c r="L2716" s="3">
        <f t="shared" si="159"/>
        <v>1.5104231966492289E-3</v>
      </c>
      <c r="M2716" s="4">
        <f t="shared" si="161"/>
        <v>1.5104231966492289E-3</v>
      </c>
      <c r="N2716" s="3">
        <v>7.4576993666264075E-4</v>
      </c>
      <c r="O2716" s="3">
        <f>1-0.531</f>
        <v>0.46899999999999997</v>
      </c>
      <c r="P2716" s="3">
        <f t="shared" si="160"/>
        <v>3.497661002947785E-4</v>
      </c>
      <c r="Q2716" s="3">
        <f>P2716</f>
        <v>3.497661002947785E-4</v>
      </c>
    </row>
    <row r="2717" spans="1:17" x14ac:dyDescent="0.25">
      <c r="A2717" s="3" t="s">
        <v>158</v>
      </c>
      <c r="B2717" s="3" t="s">
        <v>8</v>
      </c>
      <c r="C2717" s="3" t="s">
        <v>9</v>
      </c>
      <c r="D2717" s="3">
        <v>0.56000000000000005</v>
      </c>
      <c r="E2717" s="3">
        <v>0.48</v>
      </c>
      <c r="F2717" s="3" t="s">
        <v>17</v>
      </c>
      <c r="G2717" s="2">
        <v>2120</v>
      </c>
      <c r="H2717" s="3">
        <v>0.13907342930218564</v>
      </c>
      <c r="I2717" s="3">
        <v>471.60001258281295</v>
      </c>
      <c r="J2717" s="3">
        <v>1.1534021181024192</v>
      </c>
      <c r="K2717" s="3">
        <f>1-0.712</f>
        <v>0.28800000000000003</v>
      </c>
      <c r="L2717" s="3">
        <f t="shared" si="159"/>
        <v>0.33217981001349678</v>
      </c>
      <c r="M2717" s="4">
        <f t="shared" si="161"/>
        <v>0.33217981001349678</v>
      </c>
      <c r="N2717" s="3">
        <v>0.16193235206513948</v>
      </c>
      <c r="O2717" s="3">
        <f>1-0.531</f>
        <v>0.46899999999999997</v>
      </c>
      <c r="P2717" s="3">
        <f t="shared" si="160"/>
        <v>7.5946273118550414E-2</v>
      </c>
      <c r="Q2717" s="3">
        <f>P2717</f>
        <v>7.5946273118550414E-2</v>
      </c>
    </row>
    <row r="2718" spans="1:17" x14ac:dyDescent="0.25">
      <c r="A2718" s="3" t="s">
        <v>158</v>
      </c>
      <c r="B2718" s="3" t="s">
        <v>8</v>
      </c>
      <c r="C2718" s="3" t="s">
        <v>9</v>
      </c>
      <c r="D2718" s="3">
        <v>0.56000000000000005</v>
      </c>
      <c r="E2718" s="3">
        <v>0.48</v>
      </c>
      <c r="F2718" s="3" t="s">
        <v>17</v>
      </c>
      <c r="G2718" s="2">
        <v>2120</v>
      </c>
      <c r="H2718" s="3">
        <v>6.1990160443541811</v>
      </c>
      <c r="I2718" s="3">
        <v>19416.31168229875</v>
      </c>
      <c r="J2718" s="3">
        <v>52.391774306196957</v>
      </c>
      <c r="K2718" s="3">
        <f>1-0.712</f>
        <v>0.28800000000000003</v>
      </c>
      <c r="L2718" s="3">
        <f t="shared" si="159"/>
        <v>15.088831000184726</v>
      </c>
      <c r="M2718" s="4">
        <f t="shared" si="161"/>
        <v>15.088831000184726</v>
      </c>
      <c r="N2718" s="3">
        <v>7.8652742677983492</v>
      </c>
      <c r="O2718" s="3">
        <f>1-0.531</f>
        <v>0.46899999999999997</v>
      </c>
      <c r="P2718" s="3">
        <f t="shared" si="160"/>
        <v>3.6888136315974256</v>
      </c>
      <c r="Q2718" s="3">
        <f>P2718</f>
        <v>3.6888136315974256</v>
      </c>
    </row>
    <row r="2719" spans="1:17" x14ac:dyDescent="0.25">
      <c r="A2719" s="3" t="s">
        <v>158</v>
      </c>
      <c r="B2719" s="3" t="s">
        <v>8</v>
      </c>
      <c r="C2719" s="3" t="s">
        <v>9</v>
      </c>
      <c r="D2719" s="3">
        <v>0.56000000000000005</v>
      </c>
      <c r="E2719" s="3">
        <v>0.48</v>
      </c>
      <c r="F2719" s="3" t="s">
        <v>17</v>
      </c>
      <c r="G2719" s="2">
        <v>2120</v>
      </c>
      <c r="H2719" s="3">
        <v>7.2572214319027522E-4</v>
      </c>
      <c r="I2719" s="3">
        <v>2.1466225196557174</v>
      </c>
      <c r="J2719" s="3">
        <v>5.777947703880063E-3</v>
      </c>
      <c r="K2719" s="3">
        <f>1-0.712</f>
        <v>0.28800000000000003</v>
      </c>
      <c r="L2719" s="3">
        <f t="shared" si="159"/>
        <v>1.6640489387174584E-3</v>
      </c>
      <c r="M2719" s="4">
        <f t="shared" si="161"/>
        <v>1.6640489387174584E-3</v>
      </c>
      <c r="N2719" s="3">
        <v>7.8120996787231576E-4</v>
      </c>
      <c r="O2719" s="3">
        <f>1-0.531</f>
        <v>0.46899999999999997</v>
      </c>
      <c r="P2719" s="3">
        <f t="shared" si="160"/>
        <v>3.6638747493211607E-4</v>
      </c>
      <c r="Q2719" s="3">
        <f>P2719</f>
        <v>3.6638747493211607E-4</v>
      </c>
    </row>
    <row r="2720" spans="1:17" x14ac:dyDescent="0.25">
      <c r="A2720" s="3" t="s">
        <v>158</v>
      </c>
      <c r="B2720" s="3" t="s">
        <v>351</v>
      </c>
      <c r="C2720" s="3" t="s">
        <v>352</v>
      </c>
      <c r="D2720" s="3">
        <v>0.36</v>
      </c>
      <c r="E2720" s="3">
        <v>0.57999999999999996</v>
      </c>
      <c r="F2720" s="3" t="s">
        <v>17</v>
      </c>
      <c r="G2720" s="2">
        <v>2120</v>
      </c>
      <c r="H2720" s="3">
        <v>379.77339876948292</v>
      </c>
      <c r="I2720" s="3">
        <v>1055806.7001533099</v>
      </c>
      <c r="J2720" s="3">
        <v>3266.3472936280446</v>
      </c>
      <c r="K2720" s="3">
        <v>1</v>
      </c>
      <c r="L2720" s="3">
        <f t="shared" si="159"/>
        <v>3266.3472936280446</v>
      </c>
      <c r="M2720" s="4">
        <f t="shared" si="161"/>
        <v>3266.3472936280446</v>
      </c>
      <c r="N2720" s="3">
        <v>528.29637164911469</v>
      </c>
      <c r="O2720" s="3">
        <v>1</v>
      </c>
      <c r="P2720" s="3">
        <f t="shared" si="160"/>
        <v>528.29637164911469</v>
      </c>
      <c r="Q2720" s="3">
        <f>P2720</f>
        <v>528.29637164911469</v>
      </c>
    </row>
    <row r="2721" spans="1:17" x14ac:dyDescent="0.25">
      <c r="A2721" s="3" t="s">
        <v>158</v>
      </c>
      <c r="B2721" s="3" t="s">
        <v>8</v>
      </c>
      <c r="C2721" s="3" t="s">
        <v>9</v>
      </c>
      <c r="D2721" s="3">
        <v>0.56000000000000005</v>
      </c>
      <c r="E2721" s="3">
        <v>0.48</v>
      </c>
      <c r="F2721" s="3" t="s">
        <v>17</v>
      </c>
      <c r="G2721" s="2">
        <v>2120</v>
      </c>
      <c r="H2721" s="3">
        <v>79.956571328296064</v>
      </c>
      <c r="I2721" s="3">
        <v>196464.91462647959</v>
      </c>
      <c r="J2721" s="3">
        <v>532.97547052204197</v>
      </c>
      <c r="K2721" s="3">
        <v>1</v>
      </c>
      <c r="L2721" s="3">
        <f t="shared" si="159"/>
        <v>532.97547052204197</v>
      </c>
      <c r="M2721" s="4">
        <f t="shared" si="161"/>
        <v>532.97547052204197</v>
      </c>
      <c r="N2721" s="3">
        <v>95.032332144148583</v>
      </c>
      <c r="O2721" s="3">
        <v>1</v>
      </c>
      <c r="P2721" s="3">
        <f t="shared" si="160"/>
        <v>95.032332144148583</v>
      </c>
      <c r="Q2721" s="3">
        <f>P2721</f>
        <v>95.032332144148583</v>
      </c>
    </row>
    <row r="2722" spans="1:17" x14ac:dyDescent="0.25">
      <c r="A2722" s="3" t="s">
        <v>158</v>
      </c>
      <c r="B2722" s="3" t="s">
        <v>8</v>
      </c>
      <c r="C2722" s="3" t="s">
        <v>9</v>
      </c>
      <c r="D2722" s="3">
        <v>0.56000000000000005</v>
      </c>
      <c r="E2722" s="3">
        <v>0.48</v>
      </c>
      <c r="F2722" s="3" t="s">
        <v>17</v>
      </c>
      <c r="G2722" s="2">
        <v>2120</v>
      </c>
      <c r="H2722" s="3">
        <v>2.6900400495699235</v>
      </c>
      <c r="I2722" s="3">
        <v>7015.5709356689813</v>
      </c>
      <c r="J2722" s="3">
        <v>19.82223446691966</v>
      </c>
      <c r="K2722" s="3">
        <v>1</v>
      </c>
      <c r="L2722" s="3">
        <f t="shared" si="159"/>
        <v>19.82223446691966</v>
      </c>
      <c r="M2722" s="4">
        <f t="shared" si="161"/>
        <v>19.82223446691966</v>
      </c>
      <c r="N2722" s="3">
        <v>3.2197606248337389</v>
      </c>
      <c r="O2722" s="3">
        <v>1</v>
      </c>
      <c r="P2722" s="3">
        <f t="shared" si="160"/>
        <v>3.2197606248337389</v>
      </c>
      <c r="Q2722" s="3">
        <f>P2722</f>
        <v>3.2197606248337389</v>
      </c>
    </row>
    <row r="2723" spans="1:17" x14ac:dyDescent="0.25">
      <c r="A2723" s="3" t="s">
        <v>158</v>
      </c>
      <c r="B2723" s="3" t="s">
        <v>8</v>
      </c>
      <c r="C2723" s="3" t="s">
        <v>9</v>
      </c>
      <c r="D2723" s="3">
        <v>0.56000000000000005</v>
      </c>
      <c r="E2723" s="3">
        <v>0.48</v>
      </c>
      <c r="F2723" s="3" t="s">
        <v>17</v>
      </c>
      <c r="G2723" s="2">
        <v>2120</v>
      </c>
      <c r="H2723" s="3">
        <v>39.377122290921335</v>
      </c>
      <c r="I2723" s="3">
        <v>84540.841647423716</v>
      </c>
      <c r="J2723" s="3">
        <v>254.73046910870545</v>
      </c>
      <c r="K2723" s="3">
        <v>1</v>
      </c>
      <c r="L2723" s="3">
        <f t="shared" si="159"/>
        <v>254.73046910870545</v>
      </c>
      <c r="M2723" s="4">
        <f t="shared" si="161"/>
        <v>254.73046910870545</v>
      </c>
      <c r="N2723" s="3">
        <v>45.232849449021494</v>
      </c>
      <c r="O2723" s="3">
        <v>1</v>
      </c>
      <c r="P2723" s="3">
        <f t="shared" si="160"/>
        <v>45.232849449021494</v>
      </c>
      <c r="Q2723" s="3">
        <f>P2723</f>
        <v>45.232849449021494</v>
      </c>
    </row>
    <row r="2724" spans="1:17" x14ac:dyDescent="0.25">
      <c r="A2724" s="3" t="s">
        <v>158</v>
      </c>
      <c r="B2724" s="3" t="s">
        <v>8</v>
      </c>
      <c r="C2724" s="3" t="s">
        <v>9</v>
      </c>
      <c r="D2724" s="3">
        <v>0.56000000000000005</v>
      </c>
      <c r="E2724" s="3">
        <v>0.48</v>
      </c>
      <c r="F2724" s="3" t="s">
        <v>11</v>
      </c>
      <c r="G2724" s="2">
        <v>3000</v>
      </c>
      <c r="H2724" s="3">
        <v>17.567216842472011</v>
      </c>
      <c r="I2724" s="3">
        <v>55744.266952940307</v>
      </c>
      <c r="J2724" s="3">
        <v>167.82077407577592</v>
      </c>
      <c r="K2724" s="3">
        <f>1-0.712</f>
        <v>0.28800000000000003</v>
      </c>
      <c r="L2724" s="3">
        <f t="shared" si="159"/>
        <v>48.332382933823467</v>
      </c>
      <c r="M2724" s="3">
        <v>0</v>
      </c>
      <c r="N2724" s="3">
        <v>27.178781095108604</v>
      </c>
      <c r="O2724" s="3">
        <f>1-0.531</f>
        <v>0.46899999999999997</v>
      </c>
      <c r="P2724" s="3">
        <f t="shared" si="160"/>
        <v>12.746848333605934</v>
      </c>
      <c r="Q2724" s="3">
        <v>0</v>
      </c>
    </row>
    <row r="2725" spans="1:17" x14ac:dyDescent="0.25">
      <c r="A2725" s="3" t="s">
        <v>158</v>
      </c>
      <c r="B2725" s="3" t="s">
        <v>310</v>
      </c>
      <c r="C2725" s="3" t="s">
        <v>9</v>
      </c>
      <c r="D2725" s="3">
        <v>0.56000000000000005</v>
      </c>
      <c r="E2725" s="3">
        <v>0.48</v>
      </c>
      <c r="F2725" s="3" t="s">
        <v>183</v>
      </c>
      <c r="G2725" s="2">
        <v>3000</v>
      </c>
      <c r="H2725" s="3">
        <v>7.4468572786148668</v>
      </c>
      <c r="I2725" s="3">
        <v>20706.062709226579</v>
      </c>
      <c r="J2725" s="3">
        <v>50.016379570864238</v>
      </c>
      <c r="K2725" s="3">
        <v>1</v>
      </c>
      <c r="L2725" s="3">
        <f t="shared" si="159"/>
        <v>50.016379570864238</v>
      </c>
      <c r="M2725" s="3">
        <v>0</v>
      </c>
      <c r="N2725" s="3">
        <v>8.3040534374808139</v>
      </c>
      <c r="O2725" s="3">
        <v>1</v>
      </c>
      <c r="P2725" s="3">
        <f t="shared" si="160"/>
        <v>8.3040534374808139</v>
      </c>
      <c r="Q2725" s="3">
        <v>0</v>
      </c>
    </row>
    <row r="2726" spans="1:17" x14ac:dyDescent="0.25">
      <c r="A2726" s="3" t="s">
        <v>158</v>
      </c>
      <c r="B2726" s="3" t="s">
        <v>310</v>
      </c>
      <c r="C2726" s="3" t="s">
        <v>9</v>
      </c>
      <c r="D2726" s="3">
        <v>0.56000000000000005</v>
      </c>
      <c r="E2726" s="3">
        <v>0.48</v>
      </c>
      <c r="F2726" s="3" t="s">
        <v>17</v>
      </c>
      <c r="G2726" s="2">
        <v>2000</v>
      </c>
      <c r="H2726" s="3">
        <v>50.972434151790608</v>
      </c>
      <c r="I2726" s="3">
        <v>110251.99250321776</v>
      </c>
      <c r="J2726" s="3">
        <v>367.70506350325809</v>
      </c>
      <c r="K2726" s="3">
        <v>1</v>
      </c>
      <c r="L2726" s="3">
        <f t="shared" si="159"/>
        <v>367.70506350325809</v>
      </c>
      <c r="M2726" s="4">
        <f t="shared" ref="M2726:M2782" si="162">L2726</f>
        <v>367.70506350325809</v>
      </c>
      <c r="N2726" s="3">
        <v>60.425069714879236</v>
      </c>
      <c r="O2726" s="3">
        <v>1</v>
      </c>
      <c r="P2726" s="3">
        <f t="shared" si="160"/>
        <v>60.425069714879236</v>
      </c>
      <c r="Q2726" s="3">
        <f>P2726</f>
        <v>60.425069714879236</v>
      </c>
    </row>
    <row r="2727" spans="1:17" x14ac:dyDescent="0.25">
      <c r="A2727" s="3" t="s">
        <v>158</v>
      </c>
      <c r="B2727" s="3" t="s">
        <v>310</v>
      </c>
      <c r="C2727" s="3" t="s">
        <v>9</v>
      </c>
      <c r="D2727" s="3">
        <v>0.56000000000000005</v>
      </c>
      <c r="E2727" s="3">
        <v>0.48</v>
      </c>
      <c r="F2727" s="3" t="s">
        <v>17</v>
      </c>
      <c r="G2727" s="2">
        <v>2000</v>
      </c>
      <c r="H2727" s="3">
        <v>7.1626979924377929</v>
      </c>
      <c r="I2727" s="3">
        <v>20403.373806764474</v>
      </c>
      <c r="J2727" s="3">
        <v>60.588959703857597</v>
      </c>
      <c r="K2727" s="3">
        <v>1</v>
      </c>
      <c r="L2727" s="3">
        <f t="shared" si="159"/>
        <v>60.588959703857597</v>
      </c>
      <c r="M2727" s="4">
        <f t="shared" si="162"/>
        <v>60.588959703857597</v>
      </c>
      <c r="N2727" s="3">
        <v>9.5309414523536855</v>
      </c>
      <c r="O2727" s="3">
        <v>1</v>
      </c>
      <c r="P2727" s="3">
        <f t="shared" si="160"/>
        <v>9.5309414523536855</v>
      </c>
      <c r="Q2727" s="3">
        <f>P2727</f>
        <v>9.5309414523536855</v>
      </c>
    </row>
    <row r="2728" spans="1:17" x14ac:dyDescent="0.25">
      <c r="A2728" s="3" t="s">
        <v>158</v>
      </c>
      <c r="B2728" s="3" t="s">
        <v>310</v>
      </c>
      <c r="C2728" s="3" t="s">
        <v>9</v>
      </c>
      <c r="D2728" s="3">
        <v>0.56000000000000005</v>
      </c>
      <c r="E2728" s="3">
        <v>0.48</v>
      </c>
      <c r="F2728" s="3" t="s">
        <v>17</v>
      </c>
      <c r="G2728" s="2">
        <v>2000</v>
      </c>
      <c r="H2728" s="3">
        <v>1.4629972951701082E-2</v>
      </c>
      <c r="I2728" s="3">
        <v>50.667287969510895</v>
      </c>
      <c r="J2728" s="3">
        <v>0.12474804854341816</v>
      </c>
      <c r="K2728" s="3">
        <v>1</v>
      </c>
      <c r="L2728" s="3">
        <f t="shared" si="159"/>
        <v>0.12474804854341816</v>
      </c>
      <c r="M2728" s="4">
        <f t="shared" si="162"/>
        <v>0.12474804854341816</v>
      </c>
      <c r="N2728" s="3">
        <v>1.7039319578992091E-2</v>
      </c>
      <c r="O2728" s="3">
        <v>1</v>
      </c>
      <c r="P2728" s="3">
        <f t="shared" si="160"/>
        <v>1.7039319578992091E-2</v>
      </c>
      <c r="Q2728" s="3">
        <f>P2728</f>
        <v>1.7039319578992091E-2</v>
      </c>
    </row>
    <row r="2729" spans="1:17" x14ac:dyDescent="0.25">
      <c r="A2729" s="3" t="s">
        <v>158</v>
      </c>
      <c r="B2729" s="3" t="s">
        <v>310</v>
      </c>
      <c r="C2729" s="3" t="s">
        <v>9</v>
      </c>
      <c r="D2729" s="3">
        <v>0.56000000000000005</v>
      </c>
      <c r="E2729" s="3">
        <v>0.48</v>
      </c>
      <c r="F2729" s="3" t="s">
        <v>17</v>
      </c>
      <c r="G2729" s="2">
        <v>2000</v>
      </c>
      <c r="H2729" s="3">
        <v>8.6841276051345326E-2</v>
      </c>
      <c r="I2729" s="3">
        <v>268.09704193187474</v>
      </c>
      <c r="J2729" s="3">
        <v>0.56773066561543839</v>
      </c>
      <c r="K2729" s="3">
        <v>1</v>
      </c>
      <c r="L2729" s="3">
        <f t="shared" si="159"/>
        <v>0.56773066561543839</v>
      </c>
      <c r="M2729" s="4">
        <f t="shared" si="162"/>
        <v>0.56773066561543839</v>
      </c>
      <c r="N2729" s="3">
        <v>7.9607300174860729E-2</v>
      </c>
      <c r="O2729" s="3">
        <v>1</v>
      </c>
      <c r="P2729" s="3">
        <f t="shared" si="160"/>
        <v>7.9607300174860729E-2</v>
      </c>
      <c r="Q2729" s="3">
        <f>P2729</f>
        <v>7.9607300174860729E-2</v>
      </c>
    </row>
    <row r="2730" spans="1:17" x14ac:dyDescent="0.25">
      <c r="A2730" s="3" t="s">
        <v>158</v>
      </c>
      <c r="B2730" s="3" t="s">
        <v>310</v>
      </c>
      <c r="C2730" s="3" t="s">
        <v>9</v>
      </c>
      <c r="D2730" s="3">
        <v>0.56000000000000005</v>
      </c>
      <c r="E2730" s="3">
        <v>0.48</v>
      </c>
      <c r="F2730" s="3" t="s">
        <v>17</v>
      </c>
      <c r="G2730" s="2">
        <v>2000</v>
      </c>
      <c r="H2730" s="3">
        <v>1.0735819244573714</v>
      </c>
      <c r="I2730" s="3">
        <v>2798.7278278564913</v>
      </c>
      <c r="J2730" s="3">
        <v>7.9834268967552164</v>
      </c>
      <c r="K2730" s="3">
        <v>1</v>
      </c>
      <c r="L2730" s="3">
        <f t="shared" si="159"/>
        <v>7.9834268967552164</v>
      </c>
      <c r="M2730" s="4">
        <f t="shared" si="162"/>
        <v>7.9834268967552164</v>
      </c>
      <c r="N2730" s="3">
        <v>1.1580961730154438</v>
      </c>
      <c r="O2730" s="3">
        <v>1</v>
      </c>
      <c r="P2730" s="3">
        <f t="shared" si="160"/>
        <v>1.1580961730154438</v>
      </c>
      <c r="Q2730" s="3">
        <f>P2730</f>
        <v>1.1580961730154438</v>
      </c>
    </row>
    <row r="2731" spans="1:17" x14ac:dyDescent="0.25">
      <c r="A2731" s="3" t="s">
        <v>158</v>
      </c>
      <c r="B2731" s="3" t="s">
        <v>310</v>
      </c>
      <c r="C2731" s="3" t="s">
        <v>9</v>
      </c>
      <c r="D2731" s="3">
        <v>0.56000000000000005</v>
      </c>
      <c r="E2731" s="3">
        <v>0.48</v>
      </c>
      <c r="F2731" s="3" t="s">
        <v>17</v>
      </c>
      <c r="G2731" s="2">
        <v>2000</v>
      </c>
      <c r="H2731" s="3">
        <v>16.412363581598097</v>
      </c>
      <c r="I2731" s="3">
        <v>45106.105801117112</v>
      </c>
      <c r="J2731" s="3">
        <v>129.82543624435934</v>
      </c>
      <c r="K2731" s="3">
        <v>1</v>
      </c>
      <c r="L2731" s="3">
        <f t="shared" si="159"/>
        <v>129.82543624435934</v>
      </c>
      <c r="M2731" s="4">
        <f t="shared" si="162"/>
        <v>129.82543624435934</v>
      </c>
      <c r="N2731" s="3">
        <v>20.221064236410943</v>
      </c>
      <c r="O2731" s="3">
        <v>1</v>
      </c>
      <c r="P2731" s="3">
        <f t="shared" si="160"/>
        <v>20.221064236410943</v>
      </c>
      <c r="Q2731" s="3">
        <f>P2731</f>
        <v>20.221064236410943</v>
      </c>
    </row>
    <row r="2732" spans="1:17" x14ac:dyDescent="0.25">
      <c r="A2732" s="3" t="s">
        <v>158</v>
      </c>
      <c r="B2732" s="3" t="s">
        <v>310</v>
      </c>
      <c r="C2732" s="3" t="s">
        <v>9</v>
      </c>
      <c r="D2732" s="3">
        <v>0.56000000000000005</v>
      </c>
      <c r="E2732" s="3">
        <v>0.48</v>
      </c>
      <c r="F2732" s="3" t="s">
        <v>17</v>
      </c>
      <c r="G2732" s="2">
        <v>2000</v>
      </c>
      <c r="H2732" s="3">
        <v>0.13625516183915531</v>
      </c>
      <c r="I2732" s="3">
        <v>382.90882432785446</v>
      </c>
      <c r="J2732" s="3">
        <v>1.0914784621742613</v>
      </c>
      <c r="K2732" s="3">
        <v>1</v>
      </c>
      <c r="L2732" s="3">
        <f t="shared" si="159"/>
        <v>1.0914784621742613</v>
      </c>
      <c r="M2732" s="4">
        <f t="shared" si="162"/>
        <v>1.0914784621742613</v>
      </c>
      <c r="N2732" s="3">
        <v>0.16155233907235503</v>
      </c>
      <c r="O2732" s="3">
        <v>1</v>
      </c>
      <c r="P2732" s="3">
        <f t="shared" si="160"/>
        <v>0.16155233907235503</v>
      </c>
      <c r="Q2732" s="3">
        <f>P2732</f>
        <v>0.16155233907235503</v>
      </c>
    </row>
    <row r="2733" spans="1:17" x14ac:dyDescent="0.25">
      <c r="A2733" s="3" t="s">
        <v>158</v>
      </c>
      <c r="B2733" s="3" t="s">
        <v>89</v>
      </c>
      <c r="C2733" s="3" t="s">
        <v>9</v>
      </c>
      <c r="D2733" s="3">
        <v>0.56000000000000005</v>
      </c>
      <c r="E2733" s="3">
        <v>0.48</v>
      </c>
      <c r="F2733" s="3" t="s">
        <v>17</v>
      </c>
      <c r="G2733" s="2">
        <v>2000</v>
      </c>
      <c r="H2733" s="3">
        <v>189.21774374921952</v>
      </c>
      <c r="I2733" s="3">
        <v>561172.15638890688</v>
      </c>
      <c r="J2733" s="3">
        <v>1679.0530870669288</v>
      </c>
      <c r="K2733" s="3">
        <v>1</v>
      </c>
      <c r="L2733" s="3">
        <f t="shared" si="159"/>
        <v>1679.0530870669288</v>
      </c>
      <c r="M2733" s="4">
        <f t="shared" si="162"/>
        <v>1679.0530870669288</v>
      </c>
      <c r="N2733" s="3">
        <v>269.22077272805552</v>
      </c>
      <c r="O2733" s="3">
        <v>1</v>
      </c>
      <c r="P2733" s="3">
        <f t="shared" si="160"/>
        <v>269.22077272805552</v>
      </c>
      <c r="Q2733" s="3">
        <f>P2733</f>
        <v>269.22077272805552</v>
      </c>
    </row>
    <row r="2734" spans="1:17" x14ac:dyDescent="0.25">
      <c r="A2734" s="3" t="s">
        <v>158</v>
      </c>
      <c r="B2734" s="3" t="s">
        <v>310</v>
      </c>
      <c r="C2734" s="3" t="s">
        <v>9</v>
      </c>
      <c r="D2734" s="3">
        <v>0.56000000000000005</v>
      </c>
      <c r="E2734" s="3">
        <v>0.48</v>
      </c>
      <c r="F2734" s="3" t="s">
        <v>17</v>
      </c>
      <c r="G2734" s="2">
        <v>2000</v>
      </c>
      <c r="H2734" s="3">
        <v>228.12150888488563</v>
      </c>
      <c r="I2734" s="3">
        <v>641188.05088221666</v>
      </c>
      <c r="J2734" s="3">
        <v>1773.8977844876149</v>
      </c>
      <c r="K2734" s="3">
        <v>1</v>
      </c>
      <c r="L2734" s="3">
        <f t="shared" si="159"/>
        <v>1773.8977844876149</v>
      </c>
      <c r="M2734" s="4">
        <f t="shared" si="162"/>
        <v>1773.8977844876149</v>
      </c>
      <c r="N2734" s="3">
        <v>280.38465571473404</v>
      </c>
      <c r="O2734" s="3">
        <v>1</v>
      </c>
      <c r="P2734" s="3">
        <f t="shared" si="160"/>
        <v>280.38465571473404</v>
      </c>
      <c r="Q2734" s="3">
        <f>P2734</f>
        <v>280.38465571473404</v>
      </c>
    </row>
    <row r="2735" spans="1:17" x14ac:dyDescent="0.25">
      <c r="A2735" s="3" t="s">
        <v>158</v>
      </c>
      <c r="B2735" s="3" t="s">
        <v>310</v>
      </c>
      <c r="C2735" s="3" t="s">
        <v>9</v>
      </c>
      <c r="D2735" s="3">
        <v>0.56000000000000005</v>
      </c>
      <c r="E2735" s="3">
        <v>0.48</v>
      </c>
      <c r="F2735" s="3" t="s">
        <v>17</v>
      </c>
      <c r="G2735" s="2">
        <v>2000</v>
      </c>
      <c r="H2735" s="3">
        <v>200.39881795558028</v>
      </c>
      <c r="I2735" s="3">
        <v>549393.43978477421</v>
      </c>
      <c r="J2735" s="3">
        <v>1639.2957556963286</v>
      </c>
      <c r="K2735" s="3">
        <v>1</v>
      </c>
      <c r="L2735" s="3">
        <f t="shared" si="159"/>
        <v>1639.2957556963286</v>
      </c>
      <c r="M2735" s="4">
        <f t="shared" si="162"/>
        <v>1639.2957556963286</v>
      </c>
      <c r="N2735" s="3">
        <v>261.48941751704814</v>
      </c>
      <c r="O2735" s="3">
        <v>1</v>
      </c>
      <c r="P2735" s="3">
        <f t="shared" si="160"/>
        <v>261.48941751704814</v>
      </c>
      <c r="Q2735" s="3">
        <f>P2735</f>
        <v>261.48941751704814</v>
      </c>
    </row>
    <row r="2736" spans="1:17" x14ac:dyDescent="0.25">
      <c r="A2736" s="3" t="s">
        <v>158</v>
      </c>
      <c r="B2736" s="3" t="s">
        <v>89</v>
      </c>
      <c r="C2736" s="3" t="s">
        <v>9</v>
      </c>
      <c r="D2736" s="3">
        <v>0.56000000000000005</v>
      </c>
      <c r="E2736" s="3">
        <v>0.48</v>
      </c>
      <c r="F2736" s="3" t="s">
        <v>17</v>
      </c>
      <c r="G2736" s="2">
        <v>2000</v>
      </c>
      <c r="H2736" s="3">
        <v>1.9352941484697095</v>
      </c>
      <c r="I2736" s="3">
        <v>5865.6564336150368</v>
      </c>
      <c r="J2736" s="3">
        <v>16.584564182007178</v>
      </c>
      <c r="K2736" s="3">
        <v>1</v>
      </c>
      <c r="L2736" s="3">
        <f t="shared" si="159"/>
        <v>16.584564182007178</v>
      </c>
      <c r="M2736" s="4">
        <f t="shared" si="162"/>
        <v>16.584564182007178</v>
      </c>
      <c r="N2736" s="3">
        <v>2.4895032231486711</v>
      </c>
      <c r="O2736" s="3">
        <v>1</v>
      </c>
      <c r="P2736" s="3">
        <f t="shared" si="160"/>
        <v>2.4895032231486711</v>
      </c>
      <c r="Q2736" s="3">
        <f>P2736</f>
        <v>2.4895032231486711</v>
      </c>
    </row>
    <row r="2737" spans="1:17" x14ac:dyDescent="0.25">
      <c r="A2737" s="3" t="s">
        <v>158</v>
      </c>
      <c r="B2737" s="3" t="s">
        <v>89</v>
      </c>
      <c r="C2737" s="3" t="s">
        <v>9</v>
      </c>
      <c r="D2737" s="3">
        <v>0.56000000000000005</v>
      </c>
      <c r="E2737" s="3">
        <v>0.48</v>
      </c>
      <c r="F2737" s="3" t="s">
        <v>17</v>
      </c>
      <c r="G2737" s="2">
        <v>2000</v>
      </c>
      <c r="H2737" s="3">
        <v>0.35117699762681698</v>
      </c>
      <c r="I2737" s="3">
        <v>1081.2043466039133</v>
      </c>
      <c r="J2737" s="3">
        <v>3.0626687981853529</v>
      </c>
      <c r="K2737" s="3">
        <v>1</v>
      </c>
      <c r="L2737" s="3">
        <f t="shared" si="159"/>
        <v>3.0626687981853529</v>
      </c>
      <c r="M2737" s="4">
        <f t="shared" si="162"/>
        <v>3.0626687981853529</v>
      </c>
      <c r="N2737" s="3">
        <v>0.46201737964127643</v>
      </c>
      <c r="O2737" s="3">
        <v>1</v>
      </c>
      <c r="P2737" s="3">
        <f t="shared" si="160"/>
        <v>0.46201737964127643</v>
      </c>
      <c r="Q2737" s="3">
        <f>P2737</f>
        <v>0.46201737964127643</v>
      </c>
    </row>
    <row r="2738" spans="1:17" x14ac:dyDescent="0.25">
      <c r="A2738" s="3" t="s">
        <v>158</v>
      </c>
      <c r="B2738" s="3" t="s">
        <v>310</v>
      </c>
      <c r="C2738" s="3" t="s">
        <v>9</v>
      </c>
      <c r="D2738" s="3">
        <v>0.56000000000000005</v>
      </c>
      <c r="E2738" s="3">
        <v>0.48</v>
      </c>
      <c r="F2738" s="3" t="s">
        <v>17</v>
      </c>
      <c r="G2738" s="2">
        <v>2000</v>
      </c>
      <c r="H2738" s="3">
        <v>11.782889198003794</v>
      </c>
      <c r="I2738" s="3">
        <v>36013.148148854852</v>
      </c>
      <c r="J2738" s="3">
        <v>100.21544507251441</v>
      </c>
      <c r="K2738" s="3">
        <v>1</v>
      </c>
      <c r="L2738" s="3">
        <f t="shared" si="159"/>
        <v>100.21544507251441</v>
      </c>
      <c r="M2738" s="4">
        <f t="shared" si="162"/>
        <v>100.21544507251441</v>
      </c>
      <c r="N2738" s="3">
        <v>15.453694369327696</v>
      </c>
      <c r="O2738" s="3">
        <v>1</v>
      </c>
      <c r="P2738" s="3">
        <f t="shared" si="160"/>
        <v>15.453694369327696</v>
      </c>
      <c r="Q2738" s="3">
        <f>P2738</f>
        <v>15.453694369327696</v>
      </c>
    </row>
    <row r="2739" spans="1:17" x14ac:dyDescent="0.25">
      <c r="A2739" s="3" t="s">
        <v>158</v>
      </c>
      <c r="B2739" s="3" t="s">
        <v>310</v>
      </c>
      <c r="C2739" s="3" t="s">
        <v>9</v>
      </c>
      <c r="D2739" s="3">
        <v>0.56000000000000005</v>
      </c>
      <c r="E2739" s="3">
        <v>0.48</v>
      </c>
      <c r="F2739" s="3" t="s">
        <v>17</v>
      </c>
      <c r="G2739" s="2">
        <v>2000</v>
      </c>
      <c r="H2739" s="3">
        <v>8.9192146231669794E-2</v>
      </c>
      <c r="I2739" s="3">
        <v>273.10240823705448</v>
      </c>
      <c r="J2739" s="3">
        <v>0.79168371051239506</v>
      </c>
      <c r="K2739" s="3">
        <v>1</v>
      </c>
      <c r="L2739" s="3">
        <f t="shared" si="159"/>
        <v>0.79168371051239506</v>
      </c>
      <c r="M2739" s="4">
        <f t="shared" si="162"/>
        <v>0.79168371051239506</v>
      </c>
      <c r="N2739" s="3">
        <v>0.1210797871425304</v>
      </c>
      <c r="O2739" s="3">
        <v>1</v>
      </c>
      <c r="P2739" s="3">
        <f t="shared" si="160"/>
        <v>0.1210797871425304</v>
      </c>
      <c r="Q2739" s="3">
        <f>P2739</f>
        <v>0.1210797871425304</v>
      </c>
    </row>
    <row r="2740" spans="1:17" x14ac:dyDescent="0.25">
      <c r="A2740" s="3" t="s">
        <v>158</v>
      </c>
      <c r="B2740" s="3" t="s">
        <v>310</v>
      </c>
      <c r="C2740" s="3" t="s">
        <v>9</v>
      </c>
      <c r="D2740" s="3">
        <v>0.56000000000000005</v>
      </c>
      <c r="E2740" s="3">
        <v>0.48</v>
      </c>
      <c r="F2740" s="3" t="s">
        <v>17</v>
      </c>
      <c r="G2740" s="2">
        <v>2000</v>
      </c>
      <c r="H2740" s="3">
        <v>9.1224856537977332E-4</v>
      </c>
      <c r="I2740" s="3">
        <v>3.1331589062950584</v>
      </c>
      <c r="J2740" s="3">
        <v>7.4980963943126148E-3</v>
      </c>
      <c r="K2740" s="3">
        <v>1</v>
      </c>
      <c r="L2740" s="3">
        <f t="shared" si="159"/>
        <v>7.4980963943126148E-3</v>
      </c>
      <c r="M2740" s="4">
        <f t="shared" si="162"/>
        <v>7.4980963943126148E-3</v>
      </c>
      <c r="N2740" s="3">
        <v>9.558429877297085E-4</v>
      </c>
      <c r="O2740" s="3">
        <v>1</v>
      </c>
      <c r="P2740" s="3">
        <f t="shared" si="160"/>
        <v>9.558429877297085E-4</v>
      </c>
      <c r="Q2740" s="3">
        <f>P2740</f>
        <v>9.558429877297085E-4</v>
      </c>
    </row>
    <row r="2741" spans="1:17" x14ac:dyDescent="0.25">
      <c r="A2741" s="3" t="s">
        <v>158</v>
      </c>
      <c r="B2741" s="3" t="s">
        <v>310</v>
      </c>
      <c r="C2741" s="3" t="s">
        <v>9</v>
      </c>
      <c r="D2741" s="3">
        <v>0.56000000000000005</v>
      </c>
      <c r="E2741" s="3">
        <v>0.48</v>
      </c>
      <c r="F2741" s="3" t="s">
        <v>17</v>
      </c>
      <c r="G2741" s="2">
        <v>2000</v>
      </c>
      <c r="H2741" s="3">
        <v>0.89909810291132641</v>
      </c>
      <c r="I2741" s="3">
        <v>1829.5089288901002</v>
      </c>
      <c r="J2741" s="3">
        <v>5.1856980942993172</v>
      </c>
      <c r="K2741" s="3">
        <v>1</v>
      </c>
      <c r="L2741" s="3">
        <f t="shared" si="159"/>
        <v>5.1856980942993172</v>
      </c>
      <c r="M2741" s="4">
        <f t="shared" si="162"/>
        <v>5.1856980942993172</v>
      </c>
      <c r="N2741" s="3">
        <v>0.8782272893859423</v>
      </c>
      <c r="O2741" s="3">
        <v>1</v>
      </c>
      <c r="P2741" s="3">
        <f t="shared" si="160"/>
        <v>0.8782272893859423</v>
      </c>
      <c r="Q2741" s="3">
        <f>P2741</f>
        <v>0.8782272893859423</v>
      </c>
    </row>
    <row r="2742" spans="1:17" x14ac:dyDescent="0.25">
      <c r="A2742" s="3" t="s">
        <v>158</v>
      </c>
      <c r="B2742" s="3" t="s">
        <v>8</v>
      </c>
      <c r="C2742" s="3" t="s">
        <v>9</v>
      </c>
      <c r="D2742" s="3">
        <v>0.56000000000000005</v>
      </c>
      <c r="E2742" s="3">
        <v>0.48</v>
      </c>
      <c r="F2742" s="3" t="s">
        <v>17</v>
      </c>
      <c r="G2742" s="2">
        <v>2130</v>
      </c>
      <c r="H2742" s="3">
        <v>3.9405281220838053</v>
      </c>
      <c r="I2742" s="3">
        <v>11740.948534354031</v>
      </c>
      <c r="J2742" s="3">
        <v>30.140097460933571</v>
      </c>
      <c r="K2742" s="3">
        <v>1</v>
      </c>
      <c r="L2742" s="3">
        <f t="shared" si="159"/>
        <v>30.140097460933571</v>
      </c>
      <c r="M2742" s="4">
        <f t="shared" si="162"/>
        <v>30.140097460933571</v>
      </c>
      <c r="N2742" s="3">
        <v>4.6343654035192339</v>
      </c>
      <c r="O2742" s="3">
        <v>1</v>
      </c>
      <c r="P2742" s="3">
        <f t="shared" si="160"/>
        <v>4.6343654035192339</v>
      </c>
      <c r="Q2742" s="3">
        <f>P2742</f>
        <v>4.6343654035192339</v>
      </c>
    </row>
    <row r="2743" spans="1:17" x14ac:dyDescent="0.25">
      <c r="A2743" s="3" t="s">
        <v>158</v>
      </c>
      <c r="B2743" s="3" t="s">
        <v>8</v>
      </c>
      <c r="C2743" s="3" t="s">
        <v>9</v>
      </c>
      <c r="D2743" s="3">
        <v>0.56000000000000005</v>
      </c>
      <c r="E2743" s="3">
        <v>0.48</v>
      </c>
      <c r="F2743" s="3" t="s">
        <v>17</v>
      </c>
      <c r="G2743" s="2">
        <v>2130</v>
      </c>
      <c r="H2743" s="3">
        <v>0.64214085395750775</v>
      </c>
      <c r="I2743" s="3">
        <v>2307.0843738216417</v>
      </c>
      <c r="J2743" s="3">
        <v>5.6865678010278682</v>
      </c>
      <c r="K2743" s="3">
        <v>1</v>
      </c>
      <c r="L2743" s="3">
        <f t="shared" si="159"/>
        <v>5.6865678010278682</v>
      </c>
      <c r="M2743" s="4">
        <f t="shared" si="162"/>
        <v>5.6865678010278682</v>
      </c>
      <c r="N2743" s="3">
        <v>0.83464550584740149</v>
      </c>
      <c r="O2743" s="3">
        <v>1</v>
      </c>
      <c r="P2743" s="3">
        <f t="shared" si="160"/>
        <v>0.83464550584740149</v>
      </c>
      <c r="Q2743" s="3">
        <f>P2743</f>
        <v>0.83464550584740149</v>
      </c>
    </row>
    <row r="2744" spans="1:17" x14ac:dyDescent="0.25">
      <c r="A2744" s="3" t="s">
        <v>158</v>
      </c>
      <c r="B2744" s="3" t="s">
        <v>310</v>
      </c>
      <c r="C2744" s="3" t="s">
        <v>9</v>
      </c>
      <c r="D2744" s="3">
        <v>0.56000000000000005</v>
      </c>
      <c r="E2744" s="3">
        <v>0.48</v>
      </c>
      <c r="F2744" s="3" t="s">
        <v>17</v>
      </c>
      <c r="G2744" s="2">
        <v>2130</v>
      </c>
      <c r="H2744" s="3">
        <v>1.8334912645037976E-2</v>
      </c>
      <c r="I2744" s="3">
        <v>69.796037013269824</v>
      </c>
      <c r="J2744" s="3">
        <v>0.16121336824530591</v>
      </c>
      <c r="K2744" s="3">
        <v>1</v>
      </c>
      <c r="L2744" s="3">
        <f t="shared" si="159"/>
        <v>0.16121336824530591</v>
      </c>
      <c r="M2744" s="4">
        <f t="shared" si="162"/>
        <v>0.16121336824530591</v>
      </c>
      <c r="N2744" s="3">
        <v>2.348001716034958E-2</v>
      </c>
      <c r="O2744" s="3">
        <v>1</v>
      </c>
      <c r="P2744" s="3">
        <f t="shared" si="160"/>
        <v>2.348001716034958E-2</v>
      </c>
      <c r="Q2744" s="3">
        <f>P2744</f>
        <v>2.348001716034958E-2</v>
      </c>
    </row>
    <row r="2745" spans="1:17" x14ac:dyDescent="0.25">
      <c r="A2745" s="3" t="s">
        <v>158</v>
      </c>
      <c r="B2745" s="3" t="s">
        <v>310</v>
      </c>
      <c r="C2745" s="3" t="s">
        <v>9</v>
      </c>
      <c r="D2745" s="3">
        <v>0.56000000000000005</v>
      </c>
      <c r="E2745" s="3">
        <v>0.48</v>
      </c>
      <c r="F2745" s="3" t="s">
        <v>17</v>
      </c>
      <c r="G2745" s="2">
        <v>2130</v>
      </c>
      <c r="H2745" s="3">
        <v>36.48483504901553</v>
      </c>
      <c r="I2745" s="3">
        <v>89851.889883003532</v>
      </c>
      <c r="J2745" s="3">
        <v>262.62491074530033</v>
      </c>
      <c r="K2745" s="3">
        <v>1</v>
      </c>
      <c r="L2745" s="3">
        <f t="shared" si="159"/>
        <v>262.62491074530033</v>
      </c>
      <c r="M2745" s="4">
        <f t="shared" si="162"/>
        <v>262.62491074530033</v>
      </c>
      <c r="N2745" s="3">
        <v>40.384224910491959</v>
      </c>
      <c r="O2745" s="3">
        <v>1</v>
      </c>
      <c r="P2745" s="3">
        <f t="shared" si="160"/>
        <v>40.384224910491959</v>
      </c>
      <c r="Q2745" s="3">
        <f>P2745</f>
        <v>40.384224910491959</v>
      </c>
    </row>
    <row r="2746" spans="1:17" x14ac:dyDescent="0.25">
      <c r="A2746" s="3" t="s">
        <v>158</v>
      </c>
      <c r="B2746" s="3" t="s">
        <v>8</v>
      </c>
      <c r="C2746" s="3" t="s">
        <v>9</v>
      </c>
      <c r="D2746" s="3">
        <v>0.56000000000000005</v>
      </c>
      <c r="E2746" s="3">
        <v>0.48</v>
      </c>
      <c r="F2746" s="3" t="s">
        <v>17</v>
      </c>
      <c r="G2746" s="2">
        <v>2130</v>
      </c>
      <c r="H2746" s="3">
        <v>0.72212017302179021</v>
      </c>
      <c r="I2746" s="3">
        <v>2769.574729221431</v>
      </c>
      <c r="J2746" s="3">
        <v>6.3784181769777701</v>
      </c>
      <c r="K2746" s="3">
        <f>1-0.712</f>
        <v>0.28800000000000003</v>
      </c>
      <c r="L2746" s="3">
        <f t="shared" si="159"/>
        <v>1.8369844349695981</v>
      </c>
      <c r="M2746" s="4">
        <f t="shared" si="162"/>
        <v>1.8369844349695981</v>
      </c>
      <c r="N2746" s="3">
        <v>0.92311281705969006</v>
      </c>
      <c r="O2746" s="3">
        <f>1-0.531</f>
        <v>0.46899999999999997</v>
      </c>
      <c r="P2746" s="3">
        <f t="shared" si="160"/>
        <v>0.43293991120099462</v>
      </c>
      <c r="Q2746" s="3">
        <f>P2746</f>
        <v>0.43293991120099462</v>
      </c>
    </row>
    <row r="2747" spans="1:17" x14ac:dyDescent="0.25">
      <c r="A2747" s="3" t="s">
        <v>158</v>
      </c>
      <c r="B2747" s="3" t="s">
        <v>310</v>
      </c>
      <c r="C2747" s="3" t="s">
        <v>9</v>
      </c>
      <c r="D2747" s="3">
        <v>0.56000000000000005</v>
      </c>
      <c r="E2747" s="3">
        <v>0.48</v>
      </c>
      <c r="F2747" s="3" t="s">
        <v>17</v>
      </c>
      <c r="G2747" s="2">
        <v>2130</v>
      </c>
      <c r="H2747" s="3">
        <v>0.37550176342827157</v>
      </c>
      <c r="I2747" s="3">
        <v>786.40338478782951</v>
      </c>
      <c r="J2747" s="3">
        <v>2.7788966532798622</v>
      </c>
      <c r="K2747" s="3">
        <v>1</v>
      </c>
      <c r="L2747" s="3">
        <f t="shared" si="159"/>
        <v>2.7788966532798622</v>
      </c>
      <c r="M2747" s="4">
        <f t="shared" si="162"/>
        <v>2.7788966532798622</v>
      </c>
      <c r="N2747" s="3">
        <v>0.46743514869485359</v>
      </c>
      <c r="O2747" s="3">
        <v>1</v>
      </c>
      <c r="P2747" s="3">
        <f t="shared" si="160"/>
        <v>0.46743514869485359</v>
      </c>
      <c r="Q2747" s="3">
        <f>P2747</f>
        <v>0.46743514869485359</v>
      </c>
    </row>
    <row r="2748" spans="1:17" x14ac:dyDescent="0.25">
      <c r="A2748" s="3" t="s">
        <v>158</v>
      </c>
      <c r="B2748" s="3" t="s">
        <v>310</v>
      </c>
      <c r="C2748" s="3" t="s">
        <v>9</v>
      </c>
      <c r="D2748" s="3">
        <v>0.56000000000000005</v>
      </c>
      <c r="E2748" s="3">
        <v>0.48</v>
      </c>
      <c r="F2748" s="3" t="s">
        <v>17</v>
      </c>
      <c r="G2748" s="2">
        <v>2130</v>
      </c>
      <c r="H2748" s="3">
        <v>4.3245293778805441E-2</v>
      </c>
      <c r="I2748" s="3">
        <v>161.62444423116193</v>
      </c>
      <c r="J2748" s="3">
        <v>0.45808278494024124</v>
      </c>
      <c r="K2748" s="3">
        <v>1</v>
      </c>
      <c r="L2748" s="3">
        <f t="shared" si="159"/>
        <v>0.45808278494024124</v>
      </c>
      <c r="M2748" s="4">
        <f t="shared" si="162"/>
        <v>0.45808278494024124</v>
      </c>
      <c r="N2748" s="3">
        <v>7.7405213953924606E-2</v>
      </c>
      <c r="O2748" s="3">
        <v>1</v>
      </c>
      <c r="P2748" s="3">
        <f t="shared" si="160"/>
        <v>7.7405213953924606E-2</v>
      </c>
      <c r="Q2748" s="3">
        <f>P2748</f>
        <v>7.7405213953924606E-2</v>
      </c>
    </row>
    <row r="2749" spans="1:17" x14ac:dyDescent="0.25">
      <c r="A2749" s="3" t="s">
        <v>158</v>
      </c>
      <c r="B2749" s="3" t="s">
        <v>8</v>
      </c>
      <c r="C2749" s="3" t="s">
        <v>9</v>
      </c>
      <c r="D2749" s="3">
        <v>0.56000000000000005</v>
      </c>
      <c r="E2749" s="3">
        <v>0.48</v>
      </c>
      <c r="F2749" s="3" t="s">
        <v>17</v>
      </c>
      <c r="G2749" s="2">
        <v>2130</v>
      </c>
      <c r="H2749" s="3">
        <v>3.8843881987431796</v>
      </c>
      <c r="I2749" s="3">
        <v>14658.163771514543</v>
      </c>
      <c r="J2749" s="3">
        <v>35.059762961871563</v>
      </c>
      <c r="K2749" s="3">
        <v>1</v>
      </c>
      <c r="L2749" s="3">
        <f t="shared" si="159"/>
        <v>35.059762961871563</v>
      </c>
      <c r="M2749" s="4">
        <f t="shared" si="162"/>
        <v>35.059762961871563</v>
      </c>
      <c r="N2749" s="3">
        <v>5.1031655347516702</v>
      </c>
      <c r="O2749" s="3">
        <v>1</v>
      </c>
      <c r="P2749" s="3">
        <f t="shared" si="160"/>
        <v>5.1031655347516702</v>
      </c>
      <c r="Q2749" s="3">
        <f>P2749</f>
        <v>5.1031655347516702</v>
      </c>
    </row>
    <row r="2750" spans="1:17" x14ac:dyDescent="0.25">
      <c r="A2750" s="3" t="s">
        <v>158</v>
      </c>
      <c r="B2750" s="3" t="s">
        <v>8</v>
      </c>
      <c r="C2750" s="3" t="s">
        <v>9</v>
      </c>
      <c r="D2750" s="3">
        <v>0.56000000000000005</v>
      </c>
      <c r="E2750" s="3">
        <v>0.48</v>
      </c>
      <c r="F2750" s="3" t="s">
        <v>17</v>
      </c>
      <c r="G2750" s="2">
        <v>2130</v>
      </c>
      <c r="H2750" s="3">
        <v>3.7113401755570128</v>
      </c>
      <c r="I2750" s="3">
        <v>12532.307616795697</v>
      </c>
      <c r="J2750" s="3">
        <v>28.444302230072413</v>
      </c>
      <c r="K2750" s="3">
        <v>1</v>
      </c>
      <c r="L2750" s="3">
        <f t="shared" si="159"/>
        <v>28.444302230072413</v>
      </c>
      <c r="M2750" s="4">
        <f t="shared" si="162"/>
        <v>28.444302230072413</v>
      </c>
      <c r="N2750" s="3">
        <v>3.8634645865211343</v>
      </c>
      <c r="O2750" s="3">
        <v>1</v>
      </c>
      <c r="P2750" s="3">
        <f t="shared" si="160"/>
        <v>3.8634645865211343</v>
      </c>
      <c r="Q2750" s="3">
        <f>P2750</f>
        <v>3.8634645865211343</v>
      </c>
    </row>
    <row r="2751" spans="1:17" x14ac:dyDescent="0.25">
      <c r="A2751" s="3" t="s">
        <v>158</v>
      </c>
      <c r="B2751" s="3" t="s">
        <v>8</v>
      </c>
      <c r="C2751" s="3" t="s">
        <v>9</v>
      </c>
      <c r="D2751" s="3">
        <v>0.56000000000000005</v>
      </c>
      <c r="E2751" s="3">
        <v>0.48</v>
      </c>
      <c r="F2751" s="3" t="s">
        <v>17</v>
      </c>
      <c r="G2751" s="2">
        <v>2130</v>
      </c>
      <c r="H2751" s="3">
        <v>5.7434678749395376</v>
      </c>
      <c r="I2751" s="3">
        <v>18602.548426723555</v>
      </c>
      <c r="J2751" s="3">
        <v>51.613885328320464</v>
      </c>
      <c r="K2751" s="3">
        <f>1-0.712</f>
        <v>0.28800000000000003</v>
      </c>
      <c r="L2751" s="3">
        <f t="shared" si="159"/>
        <v>14.864798974556296</v>
      </c>
      <c r="M2751" s="4">
        <f t="shared" si="162"/>
        <v>14.864798974556296</v>
      </c>
      <c r="N2751" s="3">
        <v>7.9097608433730784</v>
      </c>
      <c r="O2751" s="3">
        <f>1-0.531</f>
        <v>0.46899999999999997</v>
      </c>
      <c r="P2751" s="3">
        <f t="shared" si="160"/>
        <v>3.7096778355419735</v>
      </c>
      <c r="Q2751" s="3">
        <f>P2751</f>
        <v>3.7096778355419735</v>
      </c>
    </row>
    <row r="2752" spans="1:17" x14ac:dyDescent="0.25">
      <c r="A2752" s="3" t="s">
        <v>158</v>
      </c>
      <c r="B2752" s="3" t="s">
        <v>8</v>
      </c>
      <c r="C2752" s="3" t="s">
        <v>9</v>
      </c>
      <c r="D2752" s="3">
        <v>0.56000000000000005</v>
      </c>
      <c r="E2752" s="3">
        <v>0.48</v>
      </c>
      <c r="F2752" s="3" t="s">
        <v>17</v>
      </c>
      <c r="G2752" s="2">
        <v>2130</v>
      </c>
      <c r="H2752" s="3">
        <v>4.2002011861084529</v>
      </c>
      <c r="I2752" s="3">
        <v>13335.645637815433</v>
      </c>
      <c r="J2752" s="3">
        <v>37.797457162211039</v>
      </c>
      <c r="K2752" s="3">
        <v>1</v>
      </c>
      <c r="L2752" s="3">
        <f t="shared" si="159"/>
        <v>37.797457162211039</v>
      </c>
      <c r="M2752" s="4">
        <f t="shared" si="162"/>
        <v>37.797457162211039</v>
      </c>
      <c r="N2752" s="3">
        <v>5.9589787290969118</v>
      </c>
      <c r="O2752" s="3">
        <v>1</v>
      </c>
      <c r="P2752" s="3">
        <f t="shared" si="160"/>
        <v>5.9589787290969118</v>
      </c>
      <c r="Q2752" s="3">
        <f>P2752</f>
        <v>5.9589787290969118</v>
      </c>
    </row>
    <row r="2753" spans="1:17" x14ac:dyDescent="0.25">
      <c r="A2753" s="3" t="s">
        <v>158</v>
      </c>
      <c r="B2753" s="3" t="s">
        <v>8</v>
      </c>
      <c r="C2753" s="3" t="s">
        <v>9</v>
      </c>
      <c r="D2753" s="3">
        <v>0.56000000000000005</v>
      </c>
      <c r="E2753" s="3">
        <v>0.48</v>
      </c>
      <c r="F2753" s="3" t="s">
        <v>17</v>
      </c>
      <c r="G2753" s="2">
        <v>2130</v>
      </c>
      <c r="H2753" s="3">
        <v>15.106944017455211</v>
      </c>
      <c r="I2753" s="3">
        <v>46094.02240537601</v>
      </c>
      <c r="J2753" s="3">
        <v>102.19006294567089</v>
      </c>
      <c r="K2753" s="3">
        <v>1</v>
      </c>
      <c r="L2753" s="3">
        <f t="shared" si="159"/>
        <v>102.19006294567089</v>
      </c>
      <c r="M2753" s="4">
        <f t="shared" si="162"/>
        <v>102.19006294567089</v>
      </c>
      <c r="N2753" s="3">
        <v>14.733168284148036</v>
      </c>
      <c r="O2753" s="3">
        <v>1</v>
      </c>
      <c r="P2753" s="3">
        <f t="shared" si="160"/>
        <v>14.733168284148036</v>
      </c>
      <c r="Q2753" s="3">
        <f>P2753</f>
        <v>14.733168284148036</v>
      </c>
    </row>
    <row r="2754" spans="1:17" x14ac:dyDescent="0.25">
      <c r="A2754" s="3" t="s">
        <v>158</v>
      </c>
      <c r="B2754" s="3" t="s">
        <v>310</v>
      </c>
      <c r="C2754" s="3" t="s">
        <v>9</v>
      </c>
      <c r="D2754" s="3">
        <v>0.56000000000000005</v>
      </c>
      <c r="E2754" s="3">
        <v>0.48</v>
      </c>
      <c r="F2754" s="3" t="s">
        <v>17</v>
      </c>
      <c r="G2754" s="2">
        <v>2130</v>
      </c>
      <c r="H2754" s="3">
        <v>26.650670352246117</v>
      </c>
      <c r="I2754" s="3">
        <v>64339.728841587603</v>
      </c>
      <c r="J2754" s="3">
        <v>188.98037619325333</v>
      </c>
      <c r="K2754" s="3">
        <v>1</v>
      </c>
      <c r="L2754" s="3">
        <f t="shared" ref="L2754:L2817" si="163">J2754*K2754</f>
        <v>188.98037619325333</v>
      </c>
      <c r="M2754" s="4">
        <f t="shared" si="162"/>
        <v>188.98037619325333</v>
      </c>
      <c r="N2754" s="3">
        <v>28.183680901128362</v>
      </c>
      <c r="O2754" s="3">
        <v>1</v>
      </c>
      <c r="P2754" s="3">
        <f t="shared" ref="P2754:P2817" si="164">N2754*O2754</f>
        <v>28.183680901128362</v>
      </c>
      <c r="Q2754" s="3">
        <f>P2754</f>
        <v>28.183680901128362</v>
      </c>
    </row>
    <row r="2755" spans="1:17" x14ac:dyDescent="0.25">
      <c r="A2755" s="3" t="s">
        <v>158</v>
      </c>
      <c r="B2755" s="3" t="s">
        <v>8</v>
      </c>
      <c r="C2755" s="3" t="s">
        <v>9</v>
      </c>
      <c r="D2755" s="3">
        <v>0.56000000000000005</v>
      </c>
      <c r="E2755" s="3">
        <v>0.48</v>
      </c>
      <c r="F2755" s="3" t="s">
        <v>17</v>
      </c>
      <c r="G2755" s="2">
        <v>2130</v>
      </c>
      <c r="H2755" s="3">
        <v>16.699770147282958</v>
      </c>
      <c r="I2755" s="3">
        <v>59980.112188903797</v>
      </c>
      <c r="J2755" s="3">
        <v>147.8418422632495</v>
      </c>
      <c r="K2755" s="3">
        <f>1-0.712</f>
        <v>0.28800000000000003</v>
      </c>
      <c r="L2755" s="3">
        <f t="shared" si="163"/>
        <v>42.578450571815864</v>
      </c>
      <c r="M2755" s="4">
        <f t="shared" si="162"/>
        <v>42.578450571815864</v>
      </c>
      <c r="N2755" s="3">
        <v>22.777235926344776</v>
      </c>
      <c r="O2755" s="3">
        <f>1-0.531</f>
        <v>0.46899999999999997</v>
      </c>
      <c r="P2755" s="3">
        <f t="shared" si="164"/>
        <v>10.6825236494557</v>
      </c>
      <c r="Q2755" s="3">
        <f>P2755</f>
        <v>10.6825236494557</v>
      </c>
    </row>
    <row r="2756" spans="1:17" x14ac:dyDescent="0.25">
      <c r="A2756" s="3" t="s">
        <v>158</v>
      </c>
      <c r="B2756" s="3" t="s">
        <v>310</v>
      </c>
      <c r="C2756" s="3" t="s">
        <v>9</v>
      </c>
      <c r="D2756" s="3">
        <v>0.56000000000000005</v>
      </c>
      <c r="E2756" s="3">
        <v>0.48</v>
      </c>
      <c r="F2756" s="3" t="s">
        <v>17</v>
      </c>
      <c r="G2756" s="2">
        <v>2130</v>
      </c>
      <c r="H2756" s="3">
        <v>1.0067817350434112E-2</v>
      </c>
      <c r="I2756" s="3">
        <v>29.196424540350446</v>
      </c>
      <c r="J2756" s="3">
        <v>8.1944633674967959E-2</v>
      </c>
      <c r="K2756" s="3">
        <f>1-0.712</f>
        <v>0.28800000000000003</v>
      </c>
      <c r="L2756" s="3">
        <f t="shared" si="163"/>
        <v>2.3600054498390775E-2</v>
      </c>
      <c r="M2756" s="4">
        <f t="shared" si="162"/>
        <v>2.3600054498390775E-2</v>
      </c>
      <c r="N2756" s="3">
        <v>1.2541083619852218E-2</v>
      </c>
      <c r="O2756" s="3">
        <f>1-0.531</f>
        <v>0.46899999999999997</v>
      </c>
      <c r="P2756" s="3">
        <f t="shared" si="164"/>
        <v>5.8817682177106896E-3</v>
      </c>
      <c r="Q2756" s="3">
        <f>P2756</f>
        <v>5.8817682177106896E-3</v>
      </c>
    </row>
    <row r="2757" spans="1:17" x14ac:dyDescent="0.25">
      <c r="A2757" s="3" t="s">
        <v>158</v>
      </c>
      <c r="B2757" s="3" t="s">
        <v>310</v>
      </c>
      <c r="C2757" s="3" t="s">
        <v>9</v>
      </c>
      <c r="D2757" s="3">
        <v>0.56000000000000005</v>
      </c>
      <c r="E2757" s="3">
        <v>0.48</v>
      </c>
      <c r="F2757" s="3" t="s">
        <v>17</v>
      </c>
      <c r="G2757" s="2">
        <v>2130</v>
      </c>
      <c r="H2757" s="3">
        <v>1.1384159403481343E-2</v>
      </c>
      <c r="I2757" s="3">
        <v>43.855033642401636</v>
      </c>
      <c r="J2757" s="3">
        <v>9.8564951392305769E-2</v>
      </c>
      <c r="K2757" s="3">
        <v>1</v>
      </c>
      <c r="L2757" s="3">
        <f t="shared" si="163"/>
        <v>9.8564951392305769E-2</v>
      </c>
      <c r="M2757" s="4">
        <f t="shared" si="162"/>
        <v>9.8564951392305769E-2</v>
      </c>
      <c r="N2757" s="3">
        <v>1.3743612429172349E-2</v>
      </c>
      <c r="O2757" s="3">
        <v>1</v>
      </c>
      <c r="P2757" s="3">
        <f t="shared" si="164"/>
        <v>1.3743612429172349E-2</v>
      </c>
      <c r="Q2757" s="3">
        <f>P2757</f>
        <v>1.3743612429172349E-2</v>
      </c>
    </row>
    <row r="2758" spans="1:17" x14ac:dyDescent="0.25">
      <c r="A2758" s="3" t="s">
        <v>158</v>
      </c>
      <c r="B2758" s="3" t="s">
        <v>310</v>
      </c>
      <c r="C2758" s="3" t="s">
        <v>9</v>
      </c>
      <c r="D2758" s="3">
        <v>0.56000000000000005</v>
      </c>
      <c r="E2758" s="3">
        <v>0.48</v>
      </c>
      <c r="F2758" s="3" t="s">
        <v>17</v>
      </c>
      <c r="G2758" s="2">
        <v>2130</v>
      </c>
      <c r="H2758" s="3">
        <v>4.0187646468501734</v>
      </c>
      <c r="I2758" s="3">
        <v>11382.075488428403</v>
      </c>
      <c r="J2758" s="3">
        <v>24.684584336023359</v>
      </c>
      <c r="K2758" s="3">
        <v>1</v>
      </c>
      <c r="L2758" s="3">
        <f t="shared" si="163"/>
        <v>24.684584336023359</v>
      </c>
      <c r="M2758" s="4">
        <f t="shared" si="162"/>
        <v>24.684584336023359</v>
      </c>
      <c r="N2758" s="3">
        <v>3.5629300750638322</v>
      </c>
      <c r="O2758" s="3">
        <v>1</v>
      </c>
      <c r="P2758" s="3">
        <f t="shared" si="164"/>
        <v>3.5629300750638322</v>
      </c>
      <c r="Q2758" s="3">
        <f>P2758</f>
        <v>3.5629300750638322</v>
      </c>
    </row>
    <row r="2759" spans="1:17" x14ac:dyDescent="0.25">
      <c r="A2759" s="3" t="s">
        <v>158</v>
      </c>
      <c r="B2759" s="3" t="s">
        <v>8</v>
      </c>
      <c r="C2759" s="3" t="s">
        <v>9</v>
      </c>
      <c r="D2759" s="3">
        <v>0.56000000000000005</v>
      </c>
      <c r="E2759" s="3">
        <v>0.48</v>
      </c>
      <c r="F2759" s="3" t="s">
        <v>17</v>
      </c>
      <c r="G2759" s="2">
        <v>2130</v>
      </c>
      <c r="H2759" s="3">
        <v>0.99850337657897303</v>
      </c>
      <c r="I2759" s="3">
        <v>3592.1807812606421</v>
      </c>
      <c r="J2759" s="3">
        <v>9.6499902463055189</v>
      </c>
      <c r="K2759" s="3">
        <v>1</v>
      </c>
      <c r="L2759" s="3">
        <f t="shared" si="163"/>
        <v>9.6499902463055189</v>
      </c>
      <c r="M2759" s="4">
        <f t="shared" si="162"/>
        <v>9.6499902463055189</v>
      </c>
      <c r="N2759" s="3">
        <v>1.4936535666161899</v>
      </c>
      <c r="O2759" s="3">
        <v>1</v>
      </c>
      <c r="P2759" s="3">
        <f t="shared" si="164"/>
        <v>1.4936535666161899</v>
      </c>
      <c r="Q2759" s="3">
        <f>P2759</f>
        <v>1.4936535666161899</v>
      </c>
    </row>
    <row r="2760" spans="1:17" x14ac:dyDescent="0.25">
      <c r="A2760" s="3" t="s">
        <v>158</v>
      </c>
      <c r="B2760" s="3" t="s">
        <v>8</v>
      </c>
      <c r="C2760" s="3" t="s">
        <v>9</v>
      </c>
      <c r="D2760" s="3">
        <v>0.56000000000000005</v>
      </c>
      <c r="E2760" s="3">
        <v>0.48</v>
      </c>
      <c r="F2760" s="3" t="s">
        <v>17</v>
      </c>
      <c r="G2760" s="2">
        <v>2130</v>
      </c>
      <c r="H2760" s="3">
        <v>5.9006554494850203</v>
      </c>
      <c r="I2760" s="3">
        <v>20113.839130747932</v>
      </c>
      <c r="J2760" s="3">
        <v>49.474502279765517</v>
      </c>
      <c r="K2760" s="3">
        <f>1-0.712</f>
        <v>0.28800000000000003</v>
      </c>
      <c r="L2760" s="3">
        <f t="shared" si="163"/>
        <v>14.24865665657247</v>
      </c>
      <c r="M2760" s="4">
        <f t="shared" si="162"/>
        <v>14.24865665657247</v>
      </c>
      <c r="N2760" s="3">
        <v>7.4750196811146337</v>
      </c>
      <c r="O2760" s="3">
        <f>1-0.531</f>
        <v>0.46899999999999997</v>
      </c>
      <c r="P2760" s="3">
        <f t="shared" si="164"/>
        <v>3.5057842304427629</v>
      </c>
      <c r="Q2760" s="3">
        <f>P2760</f>
        <v>3.5057842304427629</v>
      </c>
    </row>
    <row r="2761" spans="1:17" x14ac:dyDescent="0.25">
      <c r="A2761" s="3" t="s">
        <v>158</v>
      </c>
      <c r="B2761" s="3" t="s">
        <v>310</v>
      </c>
      <c r="C2761" s="3" t="s">
        <v>9</v>
      </c>
      <c r="D2761" s="3">
        <v>0.56000000000000005</v>
      </c>
      <c r="E2761" s="3">
        <v>0.48</v>
      </c>
      <c r="F2761" s="3" t="s">
        <v>17</v>
      </c>
      <c r="G2761" s="2">
        <v>2130</v>
      </c>
      <c r="H2761" s="3">
        <v>1.9595504467662655E-3</v>
      </c>
      <c r="I2761" s="3">
        <v>5.8659935304895878</v>
      </c>
      <c r="J2761" s="3">
        <v>1.5494003176089429E-2</v>
      </c>
      <c r="K2761" s="3">
        <v>1</v>
      </c>
      <c r="L2761" s="3">
        <f t="shared" si="163"/>
        <v>1.5494003176089429E-2</v>
      </c>
      <c r="M2761" s="4">
        <f t="shared" si="162"/>
        <v>1.5494003176089429E-2</v>
      </c>
      <c r="N2761" s="3">
        <v>2.0735658267093614E-3</v>
      </c>
      <c r="O2761" s="3">
        <v>1</v>
      </c>
      <c r="P2761" s="3">
        <f t="shared" si="164"/>
        <v>2.0735658267093614E-3</v>
      </c>
      <c r="Q2761" s="3">
        <f>P2761</f>
        <v>2.0735658267093614E-3</v>
      </c>
    </row>
    <row r="2762" spans="1:17" x14ac:dyDescent="0.25">
      <c r="A2762" s="3" t="s">
        <v>158</v>
      </c>
      <c r="B2762" s="3" t="s">
        <v>310</v>
      </c>
      <c r="C2762" s="3" t="s">
        <v>9</v>
      </c>
      <c r="D2762" s="3">
        <v>0.56000000000000005</v>
      </c>
      <c r="E2762" s="3">
        <v>0.48</v>
      </c>
      <c r="F2762" s="3" t="s">
        <v>17</v>
      </c>
      <c r="G2762" s="2">
        <v>2130</v>
      </c>
      <c r="H2762" s="3">
        <v>0.65442509035350116</v>
      </c>
      <c r="I2762" s="3">
        <v>2536.5051836410544</v>
      </c>
      <c r="J2762" s="3">
        <v>6.1176759907572524</v>
      </c>
      <c r="K2762" s="3">
        <v>1</v>
      </c>
      <c r="L2762" s="3">
        <f t="shared" si="163"/>
        <v>6.1176759907572524</v>
      </c>
      <c r="M2762" s="4">
        <f t="shared" si="162"/>
        <v>6.1176759907572524</v>
      </c>
      <c r="N2762" s="3">
        <v>0.86065253364595906</v>
      </c>
      <c r="O2762" s="3">
        <v>1</v>
      </c>
      <c r="P2762" s="3">
        <f t="shared" si="164"/>
        <v>0.86065253364595906</v>
      </c>
      <c r="Q2762" s="3">
        <f>P2762</f>
        <v>0.86065253364595906</v>
      </c>
    </row>
    <row r="2763" spans="1:17" x14ac:dyDescent="0.25">
      <c r="A2763" s="3" t="s">
        <v>158</v>
      </c>
      <c r="B2763" s="3" t="s">
        <v>8</v>
      </c>
      <c r="C2763" s="3" t="s">
        <v>9</v>
      </c>
      <c r="D2763" s="3">
        <v>0.56000000000000005</v>
      </c>
      <c r="E2763" s="3">
        <v>0.48</v>
      </c>
      <c r="F2763" s="3" t="s">
        <v>17</v>
      </c>
      <c r="G2763" s="2">
        <v>2130</v>
      </c>
      <c r="H2763" s="3">
        <v>0.5671085534789756</v>
      </c>
      <c r="I2763" s="3">
        <v>2117.4052677099517</v>
      </c>
      <c r="J2763" s="3">
        <v>5.0775153901881529</v>
      </c>
      <c r="K2763" s="3">
        <v>1</v>
      </c>
      <c r="L2763" s="3">
        <f t="shared" si="163"/>
        <v>5.0775153901881529</v>
      </c>
      <c r="M2763" s="4">
        <f t="shared" si="162"/>
        <v>5.0775153901881529</v>
      </c>
      <c r="N2763" s="3">
        <v>0.6968990229861286</v>
      </c>
      <c r="O2763" s="3">
        <v>1</v>
      </c>
      <c r="P2763" s="3">
        <f t="shared" si="164"/>
        <v>0.6968990229861286</v>
      </c>
      <c r="Q2763" s="3">
        <f>P2763</f>
        <v>0.6968990229861286</v>
      </c>
    </row>
    <row r="2764" spans="1:17" x14ac:dyDescent="0.25">
      <c r="A2764" s="3" t="s">
        <v>158</v>
      </c>
      <c r="B2764" s="3" t="s">
        <v>8</v>
      </c>
      <c r="C2764" s="3" t="s">
        <v>9</v>
      </c>
      <c r="D2764" s="3">
        <v>0.56000000000000005</v>
      </c>
      <c r="E2764" s="3">
        <v>0.48</v>
      </c>
      <c r="F2764" s="3" t="s">
        <v>17</v>
      </c>
      <c r="G2764" s="2">
        <v>2130</v>
      </c>
      <c r="H2764" s="3">
        <v>1.4472116517958256E-2</v>
      </c>
      <c r="I2764" s="3">
        <v>56.377054522444851</v>
      </c>
      <c r="J2764" s="3">
        <v>0.13571179288332147</v>
      </c>
      <c r="K2764" s="3">
        <v>1</v>
      </c>
      <c r="L2764" s="3">
        <f t="shared" si="163"/>
        <v>0.13571179288332147</v>
      </c>
      <c r="M2764" s="4">
        <f t="shared" si="162"/>
        <v>0.13571179288332147</v>
      </c>
      <c r="N2764" s="3">
        <v>1.6302562630444738E-2</v>
      </c>
      <c r="O2764" s="3">
        <v>1</v>
      </c>
      <c r="P2764" s="3">
        <f t="shared" si="164"/>
        <v>1.6302562630444738E-2</v>
      </c>
      <c r="Q2764" s="3">
        <f>P2764</f>
        <v>1.6302562630444738E-2</v>
      </c>
    </row>
    <row r="2765" spans="1:17" x14ac:dyDescent="0.25">
      <c r="A2765" s="3" t="s">
        <v>158</v>
      </c>
      <c r="B2765" s="3" t="s">
        <v>8</v>
      </c>
      <c r="C2765" s="3" t="s">
        <v>9</v>
      </c>
      <c r="D2765" s="3">
        <v>0.56000000000000005</v>
      </c>
      <c r="E2765" s="3">
        <v>0.48</v>
      </c>
      <c r="F2765" s="3" t="s">
        <v>17</v>
      </c>
      <c r="G2765" s="2">
        <v>2130</v>
      </c>
      <c r="H2765" s="3">
        <v>1.0750737146300815</v>
      </c>
      <c r="I2765" s="3">
        <v>3797.0761819492423</v>
      </c>
      <c r="J2765" s="3">
        <v>9.3093910331667367</v>
      </c>
      <c r="K2765" s="3">
        <v>1</v>
      </c>
      <c r="L2765" s="3">
        <f t="shared" si="163"/>
        <v>9.3093910331667367</v>
      </c>
      <c r="M2765" s="4">
        <f t="shared" si="162"/>
        <v>9.3093910331667367</v>
      </c>
      <c r="N2765" s="3">
        <v>1.3435304903109646</v>
      </c>
      <c r="O2765" s="3">
        <v>1</v>
      </c>
      <c r="P2765" s="3">
        <f t="shared" si="164"/>
        <v>1.3435304903109646</v>
      </c>
      <c r="Q2765" s="3">
        <f>P2765</f>
        <v>1.3435304903109646</v>
      </c>
    </row>
    <row r="2766" spans="1:17" x14ac:dyDescent="0.25">
      <c r="A2766" s="3" t="s">
        <v>158</v>
      </c>
      <c r="B2766" s="3" t="s">
        <v>310</v>
      </c>
      <c r="C2766" s="3" t="s">
        <v>9</v>
      </c>
      <c r="D2766" s="3">
        <v>0.56000000000000005</v>
      </c>
      <c r="E2766" s="3">
        <v>0.48</v>
      </c>
      <c r="F2766" s="3" t="s">
        <v>17</v>
      </c>
      <c r="G2766" s="2">
        <v>2130</v>
      </c>
      <c r="H2766" s="3">
        <v>5.2845966983116206</v>
      </c>
      <c r="I2766" s="3">
        <v>12937.76657491522</v>
      </c>
      <c r="J2766" s="3">
        <v>37.878981132347008</v>
      </c>
      <c r="K2766" s="3">
        <v>1</v>
      </c>
      <c r="L2766" s="3">
        <f t="shared" si="163"/>
        <v>37.878981132347008</v>
      </c>
      <c r="M2766" s="4">
        <f t="shared" si="162"/>
        <v>37.878981132347008</v>
      </c>
      <c r="N2766" s="3">
        <v>5.7308174497488915</v>
      </c>
      <c r="O2766" s="3">
        <v>1</v>
      </c>
      <c r="P2766" s="3">
        <f t="shared" si="164"/>
        <v>5.7308174497488915</v>
      </c>
      <c r="Q2766" s="3">
        <f>P2766</f>
        <v>5.7308174497488915</v>
      </c>
    </row>
    <row r="2767" spans="1:17" x14ac:dyDescent="0.25">
      <c r="A2767" s="3" t="s">
        <v>158</v>
      </c>
      <c r="B2767" s="3" t="s">
        <v>310</v>
      </c>
      <c r="C2767" s="3" t="s">
        <v>9</v>
      </c>
      <c r="D2767" s="3">
        <v>0.56000000000000005</v>
      </c>
      <c r="E2767" s="3">
        <v>0.48</v>
      </c>
      <c r="F2767" s="3" t="s">
        <v>17</v>
      </c>
      <c r="G2767" s="2">
        <v>2130</v>
      </c>
      <c r="H2767" s="3">
        <v>1.2713676236704495E-4</v>
      </c>
      <c r="I2767" s="3">
        <v>0.33768031159877354</v>
      </c>
      <c r="J2767" s="3">
        <v>8.0902465657685233E-4</v>
      </c>
      <c r="K2767" s="3">
        <v>1</v>
      </c>
      <c r="L2767" s="3">
        <f t="shared" si="163"/>
        <v>8.0902465657685233E-4</v>
      </c>
      <c r="M2767" s="4">
        <f t="shared" si="162"/>
        <v>8.0902465657685233E-4</v>
      </c>
      <c r="N2767" s="3">
        <v>1.0900241685876179E-4</v>
      </c>
      <c r="O2767" s="3">
        <v>1</v>
      </c>
      <c r="P2767" s="3">
        <f t="shared" si="164"/>
        <v>1.0900241685876179E-4</v>
      </c>
      <c r="Q2767" s="3">
        <f>P2767</f>
        <v>1.0900241685876179E-4</v>
      </c>
    </row>
    <row r="2768" spans="1:17" x14ac:dyDescent="0.25">
      <c r="A2768" s="3" t="s">
        <v>158</v>
      </c>
      <c r="B2768" s="3" t="s">
        <v>89</v>
      </c>
      <c r="C2768" s="3" t="s">
        <v>9</v>
      </c>
      <c r="D2768" s="3">
        <v>0.56000000000000005</v>
      </c>
      <c r="E2768" s="3">
        <v>0.48</v>
      </c>
      <c r="F2768" s="3" t="s">
        <v>17</v>
      </c>
      <c r="G2768" s="2">
        <v>2130</v>
      </c>
      <c r="H2768" s="3">
        <v>16.324790038431363</v>
      </c>
      <c r="I2768" s="3">
        <v>51886.212986614453</v>
      </c>
      <c r="J2768" s="3">
        <v>140.30937806802828</v>
      </c>
      <c r="K2768" s="3">
        <v>1</v>
      </c>
      <c r="L2768" s="3">
        <f t="shared" si="163"/>
        <v>140.30937806802828</v>
      </c>
      <c r="M2768" s="4">
        <f t="shared" si="162"/>
        <v>140.30937806802828</v>
      </c>
      <c r="N2768" s="3">
        <v>21.70550019701243</v>
      </c>
      <c r="O2768" s="3">
        <v>1</v>
      </c>
      <c r="P2768" s="3">
        <f t="shared" si="164"/>
        <v>21.70550019701243</v>
      </c>
      <c r="Q2768" s="3">
        <f>P2768</f>
        <v>21.70550019701243</v>
      </c>
    </row>
    <row r="2769" spans="1:17" x14ac:dyDescent="0.25">
      <c r="A2769" s="3" t="s">
        <v>158</v>
      </c>
      <c r="B2769" s="3" t="s">
        <v>310</v>
      </c>
      <c r="C2769" s="3" t="s">
        <v>9</v>
      </c>
      <c r="D2769" s="3">
        <v>0.56000000000000005</v>
      </c>
      <c r="E2769" s="3">
        <v>0.48</v>
      </c>
      <c r="F2769" s="3" t="s">
        <v>17</v>
      </c>
      <c r="G2769" s="2">
        <v>2130</v>
      </c>
      <c r="H2769" s="3">
        <v>14.853837098167997</v>
      </c>
      <c r="I2769" s="3">
        <v>31517.846408415866</v>
      </c>
      <c r="J2769" s="3">
        <v>88.21340310456651</v>
      </c>
      <c r="K2769" s="3">
        <v>1</v>
      </c>
      <c r="L2769" s="3">
        <f t="shared" si="163"/>
        <v>88.21340310456651</v>
      </c>
      <c r="M2769" s="4">
        <f t="shared" si="162"/>
        <v>88.21340310456651</v>
      </c>
      <c r="N2769" s="3">
        <v>13.566255796581927</v>
      </c>
      <c r="O2769" s="3">
        <v>1</v>
      </c>
      <c r="P2769" s="3">
        <f t="shared" si="164"/>
        <v>13.566255796581927</v>
      </c>
      <c r="Q2769" s="3">
        <f>P2769</f>
        <v>13.566255796581927</v>
      </c>
    </row>
    <row r="2770" spans="1:17" x14ac:dyDescent="0.25">
      <c r="A2770" s="3" t="s">
        <v>158</v>
      </c>
      <c r="B2770" s="3" t="s">
        <v>310</v>
      </c>
      <c r="C2770" s="3" t="s">
        <v>9</v>
      </c>
      <c r="D2770" s="3">
        <v>0.56000000000000005</v>
      </c>
      <c r="E2770" s="3">
        <v>0.48</v>
      </c>
      <c r="F2770" s="3" t="s">
        <v>17</v>
      </c>
      <c r="G2770" s="2">
        <v>2130</v>
      </c>
      <c r="H2770" s="3">
        <v>99.595267986546901</v>
      </c>
      <c r="I2770" s="3">
        <v>236075.76060673618</v>
      </c>
      <c r="J2770" s="3">
        <v>653.68553118293903</v>
      </c>
      <c r="K2770" s="3">
        <v>1</v>
      </c>
      <c r="L2770" s="3">
        <f t="shared" si="163"/>
        <v>653.68553118293903</v>
      </c>
      <c r="M2770" s="4">
        <f t="shared" si="162"/>
        <v>653.68553118293903</v>
      </c>
      <c r="N2770" s="3">
        <v>101.47347532959941</v>
      </c>
      <c r="O2770" s="3">
        <v>1</v>
      </c>
      <c r="P2770" s="3">
        <f t="shared" si="164"/>
        <v>101.47347532959941</v>
      </c>
      <c r="Q2770" s="3">
        <f>P2770</f>
        <v>101.47347532959941</v>
      </c>
    </row>
    <row r="2771" spans="1:17" x14ac:dyDescent="0.25">
      <c r="A2771" s="3" t="s">
        <v>158</v>
      </c>
      <c r="B2771" s="3" t="s">
        <v>89</v>
      </c>
      <c r="C2771" s="3" t="s">
        <v>9</v>
      </c>
      <c r="D2771" s="3">
        <v>0.56000000000000005</v>
      </c>
      <c r="E2771" s="3">
        <v>0.48</v>
      </c>
      <c r="F2771" s="3" t="s">
        <v>17</v>
      </c>
      <c r="G2771" s="2">
        <v>2130</v>
      </c>
      <c r="H2771" s="3">
        <v>5.5607342248099228E-3</v>
      </c>
      <c r="I2771" s="3">
        <v>17.57390174444448</v>
      </c>
      <c r="J2771" s="3">
        <v>4.8844883193958182E-2</v>
      </c>
      <c r="K2771" s="3">
        <v>1</v>
      </c>
      <c r="L2771" s="3">
        <f t="shared" si="163"/>
        <v>4.8844883193958182E-2</v>
      </c>
      <c r="M2771" s="4">
        <f t="shared" si="162"/>
        <v>4.8844883193958182E-2</v>
      </c>
      <c r="N2771" s="3">
        <v>7.3900151426627442E-3</v>
      </c>
      <c r="O2771" s="3">
        <v>1</v>
      </c>
      <c r="P2771" s="3">
        <f t="shared" si="164"/>
        <v>7.3900151426627442E-3</v>
      </c>
      <c r="Q2771" s="3">
        <f>P2771</f>
        <v>7.3900151426627442E-3</v>
      </c>
    </row>
    <row r="2772" spans="1:17" x14ac:dyDescent="0.25">
      <c r="A2772" s="3" t="s">
        <v>158</v>
      </c>
      <c r="B2772" s="3" t="s">
        <v>8</v>
      </c>
      <c r="C2772" s="3" t="s">
        <v>9</v>
      </c>
      <c r="D2772" s="3">
        <v>0.56000000000000005</v>
      </c>
      <c r="E2772" s="3">
        <v>0.48</v>
      </c>
      <c r="F2772" s="3" t="s">
        <v>17</v>
      </c>
      <c r="G2772" s="2">
        <v>2130</v>
      </c>
      <c r="H2772" s="3">
        <v>1.5558522054747745</v>
      </c>
      <c r="I2772" s="3">
        <v>5017.397392656273</v>
      </c>
      <c r="J2772" s="3">
        <v>14.571839566580595</v>
      </c>
      <c r="K2772" s="3">
        <f>1-0.712</f>
        <v>0.28800000000000003</v>
      </c>
      <c r="L2772" s="3">
        <f t="shared" si="163"/>
        <v>4.196689795175212</v>
      </c>
      <c r="M2772" s="4">
        <f t="shared" si="162"/>
        <v>4.196689795175212</v>
      </c>
      <c r="N2772" s="3">
        <v>2.2959813956190489</v>
      </c>
      <c r="O2772" s="3">
        <f>1-0.531</f>
        <v>0.46899999999999997</v>
      </c>
      <c r="P2772" s="3">
        <f t="shared" si="164"/>
        <v>1.0768152745453339</v>
      </c>
      <c r="Q2772" s="3">
        <f>P2772</f>
        <v>1.0768152745453339</v>
      </c>
    </row>
    <row r="2773" spans="1:17" x14ac:dyDescent="0.25">
      <c r="A2773" s="3" t="s">
        <v>158</v>
      </c>
      <c r="B2773" s="3" t="s">
        <v>8</v>
      </c>
      <c r="C2773" s="3" t="s">
        <v>9</v>
      </c>
      <c r="D2773" s="3">
        <v>0.56000000000000005</v>
      </c>
      <c r="E2773" s="3">
        <v>0.48</v>
      </c>
      <c r="F2773" s="3" t="s">
        <v>17</v>
      </c>
      <c r="G2773" s="2">
        <v>2130</v>
      </c>
      <c r="H2773" s="3">
        <v>6.1512051434906621</v>
      </c>
      <c r="I2773" s="3">
        <v>20129.843079048107</v>
      </c>
      <c r="J2773" s="3">
        <v>53.323897074268459</v>
      </c>
      <c r="K2773" s="3">
        <f>1-0.712</f>
        <v>0.28800000000000003</v>
      </c>
      <c r="L2773" s="3">
        <f t="shared" si="163"/>
        <v>15.357282357389318</v>
      </c>
      <c r="M2773" s="4">
        <f t="shared" si="162"/>
        <v>15.357282357389318</v>
      </c>
      <c r="N2773" s="3">
        <v>8.1405668220892959</v>
      </c>
      <c r="O2773" s="3">
        <f>1-0.531</f>
        <v>0.46899999999999997</v>
      </c>
      <c r="P2773" s="3">
        <f t="shared" si="164"/>
        <v>3.8179258395598796</v>
      </c>
      <c r="Q2773" s="3">
        <f>P2773</f>
        <v>3.8179258395598796</v>
      </c>
    </row>
    <row r="2774" spans="1:17" x14ac:dyDescent="0.25">
      <c r="A2774" s="3" t="s">
        <v>158</v>
      </c>
      <c r="B2774" s="3" t="s">
        <v>8</v>
      </c>
      <c r="C2774" s="3" t="s">
        <v>9</v>
      </c>
      <c r="D2774" s="3">
        <v>0.56000000000000005</v>
      </c>
      <c r="E2774" s="3">
        <v>0.48</v>
      </c>
      <c r="F2774" s="3" t="s">
        <v>17</v>
      </c>
      <c r="G2774" s="2">
        <v>2130</v>
      </c>
      <c r="H2774" s="3">
        <v>5.826745143381582</v>
      </c>
      <c r="I2774" s="3">
        <v>19072.719394018251</v>
      </c>
      <c r="J2774" s="3">
        <v>48.639931392864106</v>
      </c>
      <c r="K2774" s="3">
        <f>1-0.712</f>
        <v>0.28800000000000003</v>
      </c>
      <c r="L2774" s="3">
        <f t="shared" si="163"/>
        <v>14.008300241144864</v>
      </c>
      <c r="M2774" s="4">
        <f t="shared" si="162"/>
        <v>14.008300241144864</v>
      </c>
      <c r="N2774" s="3">
        <v>6.9815167710231369</v>
      </c>
      <c r="O2774" s="3">
        <f>1-0.531</f>
        <v>0.46899999999999997</v>
      </c>
      <c r="P2774" s="3">
        <f t="shared" si="164"/>
        <v>3.2743313656098509</v>
      </c>
      <c r="Q2774" s="3">
        <f>P2774</f>
        <v>3.2743313656098509</v>
      </c>
    </row>
    <row r="2775" spans="1:17" x14ac:dyDescent="0.25">
      <c r="A2775" s="3" t="s">
        <v>158</v>
      </c>
      <c r="B2775" s="3" t="s">
        <v>89</v>
      </c>
      <c r="C2775" s="3" t="s">
        <v>9</v>
      </c>
      <c r="D2775" s="3">
        <v>0.56000000000000005</v>
      </c>
      <c r="E2775" s="3">
        <v>0.48</v>
      </c>
      <c r="F2775" s="3" t="s">
        <v>17</v>
      </c>
      <c r="G2775" s="2">
        <v>2130</v>
      </c>
      <c r="H2775" s="3">
        <v>5.2975676570995783E-4</v>
      </c>
      <c r="I2775" s="3">
        <v>1.6268060806103728</v>
      </c>
      <c r="J2775" s="3">
        <v>4.7532482952677719E-3</v>
      </c>
      <c r="K2775" s="3">
        <v>1</v>
      </c>
      <c r="L2775" s="3">
        <f t="shared" si="163"/>
        <v>4.7532482952677719E-3</v>
      </c>
      <c r="M2775" s="4">
        <f t="shared" si="162"/>
        <v>4.7532482952677719E-3</v>
      </c>
      <c r="N2775" s="3">
        <v>7.3916700131950266E-4</v>
      </c>
      <c r="O2775" s="3">
        <v>1</v>
      </c>
      <c r="P2775" s="3">
        <f t="shared" si="164"/>
        <v>7.3916700131950266E-4</v>
      </c>
      <c r="Q2775" s="3">
        <f>P2775</f>
        <v>7.3916700131950266E-4</v>
      </c>
    </row>
    <row r="2776" spans="1:17" x14ac:dyDescent="0.25">
      <c r="A2776" s="3" t="s">
        <v>158</v>
      </c>
      <c r="B2776" s="3" t="s">
        <v>310</v>
      </c>
      <c r="C2776" s="3" t="s">
        <v>9</v>
      </c>
      <c r="D2776" s="3">
        <v>0.56000000000000005</v>
      </c>
      <c r="E2776" s="3">
        <v>0.48</v>
      </c>
      <c r="F2776" s="3" t="s">
        <v>17</v>
      </c>
      <c r="G2776" s="2">
        <v>2130</v>
      </c>
      <c r="H2776" s="3">
        <v>0.15700502615406506</v>
      </c>
      <c r="I2776" s="3">
        <v>484.24878745086977</v>
      </c>
      <c r="J2776" s="3">
        <v>1.2042287640443021</v>
      </c>
      <c r="K2776" s="3">
        <v>1</v>
      </c>
      <c r="L2776" s="3">
        <f t="shared" si="163"/>
        <v>1.2042287640443021</v>
      </c>
      <c r="M2776" s="4">
        <f t="shared" si="162"/>
        <v>1.2042287640443021</v>
      </c>
      <c r="N2776" s="3">
        <v>0.165193550637487</v>
      </c>
      <c r="O2776" s="3">
        <v>1</v>
      </c>
      <c r="P2776" s="3">
        <f t="shared" si="164"/>
        <v>0.165193550637487</v>
      </c>
      <c r="Q2776" s="3">
        <f>P2776</f>
        <v>0.165193550637487</v>
      </c>
    </row>
    <row r="2777" spans="1:17" x14ac:dyDescent="0.25">
      <c r="A2777" s="3" t="s">
        <v>158</v>
      </c>
      <c r="B2777" s="3" t="s">
        <v>310</v>
      </c>
      <c r="C2777" s="3" t="s">
        <v>9</v>
      </c>
      <c r="D2777" s="3">
        <v>0.56000000000000005</v>
      </c>
      <c r="E2777" s="3">
        <v>0.48</v>
      </c>
      <c r="F2777" s="3" t="s">
        <v>17</v>
      </c>
      <c r="G2777" s="2">
        <v>2130</v>
      </c>
      <c r="H2777" s="3">
        <v>1.6720214409779047E-5</v>
      </c>
      <c r="I2777" s="3">
        <v>5.418768349703347E-2</v>
      </c>
      <c r="J2777" s="3">
        <v>1.5395518181076878E-4</v>
      </c>
      <c r="K2777" s="3">
        <v>1</v>
      </c>
      <c r="L2777" s="3">
        <f t="shared" si="163"/>
        <v>1.5395518181076878E-4</v>
      </c>
      <c r="M2777" s="4">
        <f t="shared" si="162"/>
        <v>1.5395518181076878E-4</v>
      </c>
      <c r="N2777" s="3">
        <v>2.3778431500143459E-5</v>
      </c>
      <c r="O2777" s="3">
        <v>1</v>
      </c>
      <c r="P2777" s="3">
        <f t="shared" si="164"/>
        <v>2.3778431500143459E-5</v>
      </c>
      <c r="Q2777" s="3">
        <f>P2777</f>
        <v>2.3778431500143459E-5</v>
      </c>
    </row>
    <row r="2778" spans="1:17" x14ac:dyDescent="0.25">
      <c r="A2778" s="3" t="s">
        <v>158</v>
      </c>
      <c r="B2778" s="3" t="s">
        <v>8</v>
      </c>
      <c r="C2778" s="3" t="s">
        <v>9</v>
      </c>
      <c r="D2778" s="3">
        <v>0.56000000000000005</v>
      </c>
      <c r="E2778" s="3">
        <v>0.48</v>
      </c>
      <c r="F2778" s="3" t="s">
        <v>17</v>
      </c>
      <c r="G2778" s="2">
        <v>2130</v>
      </c>
      <c r="H2778" s="3">
        <v>54.710749960191727</v>
      </c>
      <c r="I2778" s="3">
        <v>138110.25809885986</v>
      </c>
      <c r="J2778" s="3">
        <v>410.15614672383771</v>
      </c>
      <c r="K2778" s="3">
        <v>1</v>
      </c>
      <c r="L2778" s="3">
        <f t="shared" si="163"/>
        <v>410.15614672383771</v>
      </c>
      <c r="M2778" s="4">
        <f t="shared" si="162"/>
        <v>410.15614672383771</v>
      </c>
      <c r="N2778" s="3">
        <v>63.264081832748964</v>
      </c>
      <c r="O2778" s="3">
        <v>1</v>
      </c>
      <c r="P2778" s="3">
        <f t="shared" si="164"/>
        <v>63.264081832748964</v>
      </c>
      <c r="Q2778" s="3">
        <f>P2778</f>
        <v>63.264081832748964</v>
      </c>
    </row>
    <row r="2779" spans="1:17" x14ac:dyDescent="0.25">
      <c r="A2779" s="3" t="s">
        <v>158</v>
      </c>
      <c r="B2779" s="3" t="s">
        <v>310</v>
      </c>
      <c r="C2779" s="3" t="s">
        <v>9</v>
      </c>
      <c r="D2779" s="3">
        <v>0.56000000000000005</v>
      </c>
      <c r="E2779" s="3">
        <v>0.48</v>
      </c>
      <c r="F2779" s="3" t="s">
        <v>17</v>
      </c>
      <c r="G2779" s="2">
        <v>2130</v>
      </c>
      <c r="H2779" s="3">
        <v>5.9208500024294164</v>
      </c>
      <c r="I2779" s="3">
        <v>15632.795153599276</v>
      </c>
      <c r="J2779" s="3">
        <v>46.961287400776385</v>
      </c>
      <c r="K2779" s="3">
        <v>1</v>
      </c>
      <c r="L2779" s="3">
        <f t="shared" si="163"/>
        <v>46.961287400776385</v>
      </c>
      <c r="M2779" s="4">
        <f t="shared" si="162"/>
        <v>46.961287400776385</v>
      </c>
      <c r="N2779" s="3">
        <v>7.647296761729562</v>
      </c>
      <c r="O2779" s="3">
        <v>1</v>
      </c>
      <c r="P2779" s="3">
        <f t="shared" si="164"/>
        <v>7.647296761729562</v>
      </c>
      <c r="Q2779" s="3">
        <f>P2779</f>
        <v>7.647296761729562</v>
      </c>
    </row>
    <row r="2780" spans="1:17" x14ac:dyDescent="0.25">
      <c r="A2780" s="3" t="s">
        <v>158</v>
      </c>
      <c r="B2780" s="3" t="s">
        <v>8</v>
      </c>
      <c r="C2780" s="3" t="s">
        <v>9</v>
      </c>
      <c r="D2780" s="3">
        <v>0.56000000000000005</v>
      </c>
      <c r="E2780" s="3">
        <v>0.48</v>
      </c>
      <c r="F2780" s="3" t="s">
        <v>17</v>
      </c>
      <c r="G2780" s="2">
        <v>2130</v>
      </c>
      <c r="H2780" s="3">
        <v>43.396201609122812</v>
      </c>
      <c r="I2780" s="3">
        <v>125544.66203380917</v>
      </c>
      <c r="J2780" s="3">
        <v>328.83895136853863</v>
      </c>
      <c r="K2780" s="3">
        <v>1</v>
      </c>
      <c r="L2780" s="3">
        <f t="shared" si="163"/>
        <v>328.83895136853863</v>
      </c>
      <c r="M2780" s="4">
        <f t="shared" si="162"/>
        <v>328.83895136853863</v>
      </c>
      <c r="N2780" s="3">
        <v>49.71159895873523</v>
      </c>
      <c r="O2780" s="3">
        <v>1</v>
      </c>
      <c r="P2780" s="3">
        <f t="shared" si="164"/>
        <v>49.71159895873523</v>
      </c>
      <c r="Q2780" s="3">
        <f>P2780</f>
        <v>49.71159895873523</v>
      </c>
    </row>
    <row r="2781" spans="1:17" x14ac:dyDescent="0.25">
      <c r="A2781" s="3" t="s">
        <v>158</v>
      </c>
      <c r="B2781" s="3" t="s">
        <v>8</v>
      </c>
      <c r="C2781" s="3" t="s">
        <v>9</v>
      </c>
      <c r="D2781" s="3">
        <v>0.56000000000000005</v>
      </c>
      <c r="E2781" s="3">
        <v>0.48</v>
      </c>
      <c r="F2781" s="3" t="s">
        <v>17</v>
      </c>
      <c r="G2781" s="2">
        <v>2130</v>
      </c>
      <c r="H2781" s="3">
        <v>3.124052365102431E-2</v>
      </c>
      <c r="I2781" s="3">
        <v>123.58918818617134</v>
      </c>
      <c r="J2781" s="3">
        <v>0.29507800506739346</v>
      </c>
      <c r="K2781" s="3">
        <v>1</v>
      </c>
      <c r="L2781" s="3">
        <f t="shared" si="163"/>
        <v>0.29507800506739346</v>
      </c>
      <c r="M2781" s="4">
        <f t="shared" si="162"/>
        <v>0.29507800506739346</v>
      </c>
      <c r="N2781" s="3">
        <v>3.5453180263111679E-2</v>
      </c>
      <c r="O2781" s="3">
        <v>1</v>
      </c>
      <c r="P2781" s="3">
        <f t="shared" si="164"/>
        <v>3.5453180263111679E-2</v>
      </c>
      <c r="Q2781" s="3">
        <f>P2781</f>
        <v>3.5453180263111679E-2</v>
      </c>
    </row>
    <row r="2782" spans="1:17" x14ac:dyDescent="0.25">
      <c r="A2782" s="3" t="s">
        <v>158</v>
      </c>
      <c r="B2782" s="3" t="s">
        <v>310</v>
      </c>
      <c r="C2782" s="3" t="s">
        <v>9</v>
      </c>
      <c r="D2782" s="3">
        <v>0.56000000000000005</v>
      </c>
      <c r="E2782" s="3">
        <v>0.48</v>
      </c>
      <c r="F2782" s="3" t="s">
        <v>17</v>
      </c>
      <c r="G2782" s="2">
        <v>2130</v>
      </c>
      <c r="H2782" s="3">
        <v>1.2657496205957628E-4</v>
      </c>
      <c r="I2782" s="3">
        <v>0.28282899678431883</v>
      </c>
      <c r="J2782" s="3">
        <v>7.6877485473569396E-4</v>
      </c>
      <c r="K2782" s="3">
        <v>1</v>
      </c>
      <c r="L2782" s="3">
        <f t="shared" si="163"/>
        <v>7.6877485473569396E-4</v>
      </c>
      <c r="M2782" s="4">
        <f t="shared" si="162"/>
        <v>7.6877485473569396E-4</v>
      </c>
      <c r="N2782" s="3">
        <v>1.1096550863593954E-4</v>
      </c>
      <c r="O2782" s="3">
        <v>1</v>
      </c>
      <c r="P2782" s="3">
        <f t="shared" si="164"/>
        <v>1.1096550863593954E-4</v>
      </c>
      <c r="Q2782" s="3">
        <f>P2782</f>
        <v>1.1096550863593954E-4</v>
      </c>
    </row>
    <row r="2783" spans="1:17" x14ac:dyDescent="0.25">
      <c r="A2783" s="3" t="s">
        <v>158</v>
      </c>
      <c r="B2783" s="3" t="s">
        <v>310</v>
      </c>
      <c r="C2783" s="3" t="s">
        <v>9</v>
      </c>
      <c r="D2783" s="3">
        <v>0.56000000000000005</v>
      </c>
      <c r="E2783" s="3">
        <v>0.48</v>
      </c>
      <c r="F2783" s="3" t="s">
        <v>264</v>
      </c>
      <c r="G2783" s="2">
        <v>3000</v>
      </c>
      <c r="H2783" s="3">
        <v>5.8222656227640973E-2</v>
      </c>
      <c r="I2783" s="3">
        <v>137.05358153517915</v>
      </c>
      <c r="J2783" s="3">
        <v>0.41253578663500345</v>
      </c>
      <c r="K2783" s="3">
        <v>1</v>
      </c>
      <c r="L2783" s="3">
        <f t="shared" si="163"/>
        <v>0.41253578663500345</v>
      </c>
      <c r="M2783" s="3">
        <v>0</v>
      </c>
      <c r="N2783" s="3">
        <v>5.8238526691904477E-2</v>
      </c>
      <c r="O2783" s="3">
        <v>1</v>
      </c>
      <c r="P2783" s="3">
        <f t="shared" si="164"/>
        <v>5.8238526691904477E-2</v>
      </c>
      <c r="Q2783" s="3">
        <v>0</v>
      </c>
    </row>
    <row r="2784" spans="1:17" x14ac:dyDescent="0.25">
      <c r="A2784" s="3" t="s">
        <v>158</v>
      </c>
      <c r="B2784" s="3" t="s">
        <v>89</v>
      </c>
      <c r="C2784" s="3" t="s">
        <v>9</v>
      </c>
      <c r="D2784" s="3">
        <v>0.56000000000000005</v>
      </c>
      <c r="E2784" s="3">
        <v>0.48</v>
      </c>
      <c r="F2784" s="3" t="s">
        <v>17</v>
      </c>
      <c r="G2784" s="2">
        <v>2000</v>
      </c>
      <c r="H2784" s="3">
        <v>190.28167489208309</v>
      </c>
      <c r="I2784" s="3">
        <v>574769.66309938882</v>
      </c>
      <c r="J2784" s="3">
        <v>1909.3858105820532</v>
      </c>
      <c r="K2784" s="3">
        <v>1</v>
      </c>
      <c r="L2784" s="3">
        <f t="shared" si="163"/>
        <v>1909.3858105820532</v>
      </c>
      <c r="M2784" s="4">
        <f t="shared" ref="M2784:M2795" si="165">L2784</f>
        <v>1909.3858105820532</v>
      </c>
      <c r="N2784" s="3">
        <v>335.68094281041851</v>
      </c>
      <c r="O2784" s="3">
        <v>1</v>
      </c>
      <c r="P2784" s="3">
        <f t="shared" si="164"/>
        <v>335.68094281041851</v>
      </c>
      <c r="Q2784" s="3">
        <f>P2784</f>
        <v>335.68094281041851</v>
      </c>
    </row>
    <row r="2785" spans="1:17" x14ac:dyDescent="0.25">
      <c r="A2785" s="3" t="s">
        <v>158</v>
      </c>
      <c r="B2785" s="3" t="s">
        <v>89</v>
      </c>
      <c r="C2785" s="3" t="s">
        <v>9</v>
      </c>
      <c r="D2785" s="3">
        <v>0.56000000000000005</v>
      </c>
      <c r="E2785" s="3">
        <v>0.48</v>
      </c>
      <c r="F2785" s="3" t="s">
        <v>17</v>
      </c>
      <c r="G2785" s="2">
        <v>2000</v>
      </c>
      <c r="H2785" s="3">
        <v>0.71230133404161644</v>
      </c>
      <c r="I2785" s="3">
        <v>2087.1252283452668</v>
      </c>
      <c r="J2785" s="3">
        <v>5.4461782703756754</v>
      </c>
      <c r="K2785" s="3">
        <v>1</v>
      </c>
      <c r="L2785" s="3">
        <f t="shared" si="163"/>
        <v>5.4461782703756754</v>
      </c>
      <c r="M2785" s="4">
        <f t="shared" si="165"/>
        <v>5.4461782703756754</v>
      </c>
      <c r="N2785" s="3">
        <v>0.83178902162466217</v>
      </c>
      <c r="O2785" s="3">
        <v>1</v>
      </c>
      <c r="P2785" s="3">
        <f t="shared" si="164"/>
        <v>0.83178902162466217</v>
      </c>
      <c r="Q2785" s="3">
        <f>P2785</f>
        <v>0.83178902162466217</v>
      </c>
    </row>
    <row r="2786" spans="1:17" x14ac:dyDescent="0.25">
      <c r="A2786" s="3" t="s">
        <v>158</v>
      </c>
      <c r="B2786" s="3" t="s">
        <v>310</v>
      </c>
      <c r="C2786" s="3" t="s">
        <v>9</v>
      </c>
      <c r="D2786" s="3">
        <v>0.56000000000000005</v>
      </c>
      <c r="E2786" s="3">
        <v>0.48</v>
      </c>
      <c r="F2786" s="3" t="s">
        <v>17</v>
      </c>
      <c r="G2786" s="2">
        <v>2140</v>
      </c>
      <c r="H2786" s="3">
        <v>2.4089503191985502E-2</v>
      </c>
      <c r="I2786" s="3">
        <v>85.226159575975871</v>
      </c>
      <c r="J2786" s="3">
        <v>0.19998966613000888</v>
      </c>
      <c r="K2786" s="3">
        <v>1</v>
      </c>
      <c r="L2786" s="3">
        <f t="shared" si="163"/>
        <v>0.19998966613000888</v>
      </c>
      <c r="M2786" s="4">
        <f t="shared" si="165"/>
        <v>0.19998966613000888</v>
      </c>
      <c r="N2786" s="3">
        <v>2.7548064150139821E-2</v>
      </c>
      <c r="O2786" s="3">
        <v>1</v>
      </c>
      <c r="P2786" s="3">
        <f t="shared" si="164"/>
        <v>2.7548064150139821E-2</v>
      </c>
      <c r="Q2786" s="3">
        <f>P2786</f>
        <v>2.7548064150139821E-2</v>
      </c>
    </row>
    <row r="2787" spans="1:17" x14ac:dyDescent="0.25">
      <c r="A2787" s="3" t="s">
        <v>158</v>
      </c>
      <c r="B2787" s="3" t="s">
        <v>310</v>
      </c>
      <c r="C2787" s="3" t="s">
        <v>9</v>
      </c>
      <c r="D2787" s="3">
        <v>0.56000000000000005</v>
      </c>
      <c r="E2787" s="3">
        <v>0.48</v>
      </c>
      <c r="F2787" s="3" t="s">
        <v>17</v>
      </c>
      <c r="G2787" s="2">
        <v>2140</v>
      </c>
      <c r="H2787" s="3">
        <v>9.0623923473513252E-2</v>
      </c>
      <c r="I2787" s="3">
        <v>292.36323302895369</v>
      </c>
      <c r="J2787" s="3">
        <v>0.81800794528805998</v>
      </c>
      <c r="K2787" s="3">
        <v>1</v>
      </c>
      <c r="L2787" s="3">
        <f t="shared" si="163"/>
        <v>0.81800794528805998</v>
      </c>
      <c r="M2787" s="4">
        <f t="shared" si="165"/>
        <v>0.81800794528805998</v>
      </c>
      <c r="N2787" s="3">
        <v>0.12614015116286059</v>
      </c>
      <c r="O2787" s="3">
        <v>1</v>
      </c>
      <c r="P2787" s="3">
        <f t="shared" si="164"/>
        <v>0.12614015116286059</v>
      </c>
      <c r="Q2787" s="3">
        <f>P2787</f>
        <v>0.12614015116286059</v>
      </c>
    </row>
    <row r="2788" spans="1:17" x14ac:dyDescent="0.25">
      <c r="A2788" s="3" t="s">
        <v>158</v>
      </c>
      <c r="B2788" s="3" t="s">
        <v>8</v>
      </c>
      <c r="C2788" s="3" t="s">
        <v>9</v>
      </c>
      <c r="D2788" s="3">
        <v>0.56000000000000005</v>
      </c>
      <c r="E2788" s="3">
        <v>0.48</v>
      </c>
      <c r="F2788" s="3" t="s">
        <v>17</v>
      </c>
      <c r="G2788" s="2">
        <v>2140</v>
      </c>
      <c r="H2788" s="3">
        <v>4.333073189253887</v>
      </c>
      <c r="I2788" s="3">
        <v>10980.877675840426</v>
      </c>
      <c r="J2788" s="3">
        <v>38.717129310268575</v>
      </c>
      <c r="K2788" s="3">
        <f>1-0.712</f>
        <v>0.28800000000000003</v>
      </c>
      <c r="L2788" s="3">
        <f t="shared" si="163"/>
        <v>11.150533241357351</v>
      </c>
      <c r="M2788" s="4">
        <f t="shared" si="165"/>
        <v>11.150533241357351</v>
      </c>
      <c r="N2788" s="3">
        <v>6.9486343283591632</v>
      </c>
      <c r="O2788" s="3">
        <f>1-0.531</f>
        <v>0.46899999999999997</v>
      </c>
      <c r="P2788" s="3">
        <f t="shared" si="164"/>
        <v>3.2589095000004473</v>
      </c>
      <c r="Q2788" s="3">
        <f>P2788</f>
        <v>3.2589095000004473</v>
      </c>
    </row>
    <row r="2789" spans="1:17" x14ac:dyDescent="0.25">
      <c r="A2789" s="3" t="s">
        <v>158</v>
      </c>
      <c r="B2789" s="3" t="s">
        <v>351</v>
      </c>
      <c r="C2789" s="3" t="s">
        <v>352</v>
      </c>
      <c r="D2789" s="3">
        <v>0.36</v>
      </c>
      <c r="E2789" s="3">
        <v>0.57999999999999996</v>
      </c>
      <c r="F2789" s="3" t="s">
        <v>17</v>
      </c>
      <c r="G2789" s="2">
        <v>2140</v>
      </c>
      <c r="H2789" s="3">
        <v>0.65909217373848061</v>
      </c>
      <c r="I2789" s="3">
        <v>1410.9107323680555</v>
      </c>
      <c r="J2789" s="3">
        <v>4.8049855341858505</v>
      </c>
      <c r="K2789" s="3">
        <v>1</v>
      </c>
      <c r="L2789" s="3">
        <f t="shared" si="163"/>
        <v>4.8049855341858505</v>
      </c>
      <c r="M2789" s="4">
        <f t="shared" si="165"/>
        <v>4.8049855341858505</v>
      </c>
      <c r="N2789" s="3">
        <v>0.89058639708876697</v>
      </c>
      <c r="O2789" s="3">
        <v>1</v>
      </c>
      <c r="P2789" s="3">
        <f t="shared" si="164"/>
        <v>0.89058639708876697</v>
      </c>
      <c r="Q2789" s="3">
        <f>P2789</f>
        <v>0.89058639708876697</v>
      </c>
    </row>
    <row r="2790" spans="1:17" x14ac:dyDescent="0.25">
      <c r="A2790" s="3" t="s">
        <v>158</v>
      </c>
      <c r="B2790" s="3" t="s">
        <v>351</v>
      </c>
      <c r="C2790" s="3" t="s">
        <v>352</v>
      </c>
      <c r="D2790" s="3">
        <v>0.36</v>
      </c>
      <c r="E2790" s="3">
        <v>0.57999999999999996</v>
      </c>
      <c r="F2790" s="3" t="s">
        <v>17</v>
      </c>
      <c r="G2790" s="2">
        <v>2140</v>
      </c>
      <c r="H2790" s="3">
        <v>146.10303894127694</v>
      </c>
      <c r="I2790" s="3">
        <v>352436.21373366256</v>
      </c>
      <c r="J2790" s="3">
        <v>1243.2729946389336</v>
      </c>
      <c r="K2790" s="3">
        <v>1</v>
      </c>
      <c r="L2790" s="3">
        <f t="shared" si="163"/>
        <v>1243.2729946389336</v>
      </c>
      <c r="M2790" s="4">
        <f t="shared" si="165"/>
        <v>1243.2729946389336</v>
      </c>
      <c r="N2790" s="3">
        <v>225.16375866886389</v>
      </c>
      <c r="O2790" s="3">
        <v>1</v>
      </c>
      <c r="P2790" s="3">
        <f t="shared" si="164"/>
        <v>225.16375866886389</v>
      </c>
      <c r="Q2790" s="3">
        <f>P2790</f>
        <v>225.16375866886389</v>
      </c>
    </row>
    <row r="2791" spans="1:17" x14ac:dyDescent="0.25">
      <c r="A2791" s="3" t="s">
        <v>158</v>
      </c>
      <c r="B2791" s="3" t="s">
        <v>89</v>
      </c>
      <c r="C2791" s="3" t="s">
        <v>9</v>
      </c>
      <c r="D2791" s="3">
        <v>0.56000000000000005</v>
      </c>
      <c r="E2791" s="3">
        <v>0.48</v>
      </c>
      <c r="F2791" s="3" t="s">
        <v>17</v>
      </c>
      <c r="G2791" s="2">
        <v>2140</v>
      </c>
      <c r="H2791" s="3">
        <v>24.193500257802238</v>
      </c>
      <c r="I2791" s="3">
        <v>75439.871013642798</v>
      </c>
      <c r="J2791" s="3">
        <v>233.33668289552128</v>
      </c>
      <c r="K2791" s="3">
        <v>1</v>
      </c>
      <c r="L2791" s="3">
        <f t="shared" si="163"/>
        <v>233.33668289552128</v>
      </c>
      <c r="M2791" s="4">
        <f t="shared" si="165"/>
        <v>233.33668289552128</v>
      </c>
      <c r="N2791" s="3">
        <v>39.265598446181684</v>
      </c>
      <c r="O2791" s="3">
        <v>1</v>
      </c>
      <c r="P2791" s="3">
        <f t="shared" si="164"/>
        <v>39.265598446181684</v>
      </c>
      <c r="Q2791" s="3">
        <f>P2791</f>
        <v>39.265598446181684</v>
      </c>
    </row>
    <row r="2792" spans="1:17" x14ac:dyDescent="0.25">
      <c r="A2792" s="3" t="s">
        <v>158</v>
      </c>
      <c r="B2792" s="3" t="s">
        <v>89</v>
      </c>
      <c r="C2792" s="3" t="s">
        <v>9</v>
      </c>
      <c r="D2792" s="3">
        <v>0.56000000000000005</v>
      </c>
      <c r="E2792" s="3">
        <v>0.48</v>
      </c>
      <c r="F2792" s="3" t="s">
        <v>17</v>
      </c>
      <c r="G2792" s="2">
        <v>2140</v>
      </c>
      <c r="H2792" s="3">
        <v>0.40385464296686874</v>
      </c>
      <c r="I2792" s="3">
        <v>1259.5724443735423</v>
      </c>
      <c r="J2792" s="3">
        <v>3.8452333063391286</v>
      </c>
      <c r="K2792" s="3">
        <v>1</v>
      </c>
      <c r="L2792" s="3">
        <f t="shared" si="163"/>
        <v>3.8452333063391286</v>
      </c>
      <c r="M2792" s="4">
        <f t="shared" si="165"/>
        <v>3.8452333063391286</v>
      </c>
      <c r="N2792" s="3">
        <v>0.63364166101820563</v>
      </c>
      <c r="O2792" s="3">
        <v>1</v>
      </c>
      <c r="P2792" s="3">
        <f t="shared" si="164"/>
        <v>0.63364166101820563</v>
      </c>
      <c r="Q2792" s="3">
        <f>P2792</f>
        <v>0.63364166101820563</v>
      </c>
    </row>
    <row r="2793" spans="1:17" x14ac:dyDescent="0.25">
      <c r="A2793" s="3" t="s">
        <v>158</v>
      </c>
      <c r="B2793" s="3" t="s">
        <v>8</v>
      </c>
      <c r="C2793" s="3" t="s">
        <v>9</v>
      </c>
      <c r="D2793" s="3">
        <v>0.56000000000000005</v>
      </c>
      <c r="E2793" s="3">
        <v>0.48</v>
      </c>
      <c r="F2793" s="3" t="s">
        <v>17</v>
      </c>
      <c r="G2793" s="2">
        <v>2140</v>
      </c>
      <c r="H2793" s="3">
        <v>1.4630470250413365</v>
      </c>
      <c r="I2793" s="3">
        <v>3704.5319714226252</v>
      </c>
      <c r="J2793" s="3">
        <v>12.85819536887483</v>
      </c>
      <c r="K2793" s="3">
        <f>1-0.712</f>
        <v>0.28800000000000003</v>
      </c>
      <c r="L2793" s="3">
        <f t="shared" si="163"/>
        <v>3.7031602662359515</v>
      </c>
      <c r="M2793" s="4">
        <f t="shared" si="165"/>
        <v>3.7031602662359515</v>
      </c>
      <c r="N2793" s="3">
        <v>2.2819527454959143</v>
      </c>
      <c r="O2793" s="3">
        <f>1-0.531</f>
        <v>0.46899999999999997</v>
      </c>
      <c r="P2793" s="3">
        <f t="shared" si="164"/>
        <v>1.0702358376375838</v>
      </c>
      <c r="Q2793" s="3">
        <f>P2793</f>
        <v>1.0702358376375838</v>
      </c>
    </row>
    <row r="2794" spans="1:17" x14ac:dyDescent="0.25">
      <c r="A2794" s="3" t="s">
        <v>158</v>
      </c>
      <c r="B2794" s="3" t="s">
        <v>351</v>
      </c>
      <c r="C2794" s="3" t="s">
        <v>352</v>
      </c>
      <c r="D2794" s="3">
        <v>0.36</v>
      </c>
      <c r="E2794" s="3">
        <v>0.57999999999999996</v>
      </c>
      <c r="F2794" s="3" t="s">
        <v>17</v>
      </c>
      <c r="G2794" s="2">
        <v>2140</v>
      </c>
      <c r="H2794" s="3">
        <v>142.43575119393515</v>
      </c>
      <c r="I2794" s="3">
        <v>405750.5132867209</v>
      </c>
      <c r="J2794" s="3">
        <v>1380.5830260420937</v>
      </c>
      <c r="K2794" s="3">
        <v>1</v>
      </c>
      <c r="L2794" s="3">
        <f t="shared" si="163"/>
        <v>1380.5830260420937</v>
      </c>
      <c r="M2794" s="4">
        <f t="shared" si="165"/>
        <v>1380.5830260420937</v>
      </c>
      <c r="N2794" s="3">
        <v>245.69617223266806</v>
      </c>
      <c r="O2794" s="3">
        <v>1</v>
      </c>
      <c r="P2794" s="3">
        <f t="shared" si="164"/>
        <v>245.69617223266806</v>
      </c>
      <c r="Q2794" s="3">
        <f>P2794</f>
        <v>245.69617223266806</v>
      </c>
    </row>
    <row r="2795" spans="1:17" x14ac:dyDescent="0.25">
      <c r="A2795" s="3" t="s">
        <v>158</v>
      </c>
      <c r="B2795" s="3" t="s">
        <v>351</v>
      </c>
      <c r="C2795" s="3" t="s">
        <v>352</v>
      </c>
      <c r="D2795" s="3">
        <v>0.36</v>
      </c>
      <c r="E2795" s="3">
        <v>0.57999999999999996</v>
      </c>
      <c r="F2795" s="3" t="s">
        <v>17</v>
      </c>
      <c r="G2795" s="2">
        <v>2140</v>
      </c>
      <c r="H2795" s="3">
        <v>1860.6643467263116</v>
      </c>
      <c r="I2795" s="3">
        <v>5144767.8350288821</v>
      </c>
      <c r="J2795" s="3">
        <v>17734.994368960412</v>
      </c>
      <c r="K2795" s="3">
        <v>1</v>
      </c>
      <c r="L2795" s="3">
        <f t="shared" si="163"/>
        <v>17734.994368960412</v>
      </c>
      <c r="M2795" s="4">
        <f t="shared" si="165"/>
        <v>17734.994368960412</v>
      </c>
      <c r="N2795" s="3">
        <v>3168.6665157703164</v>
      </c>
      <c r="O2795" s="3">
        <v>1</v>
      </c>
      <c r="P2795" s="3">
        <f t="shared" si="164"/>
        <v>3168.6665157703164</v>
      </c>
      <c r="Q2795" s="3">
        <f>P2795</f>
        <v>3168.6665157703164</v>
      </c>
    </row>
    <row r="2796" spans="1:17" x14ac:dyDescent="0.25">
      <c r="A2796" s="3" t="s">
        <v>158</v>
      </c>
      <c r="B2796" s="3" t="s">
        <v>89</v>
      </c>
      <c r="C2796" s="3" t="s">
        <v>9</v>
      </c>
      <c r="D2796" s="3">
        <v>0.56000000000000005</v>
      </c>
      <c r="E2796" s="3">
        <v>0.48</v>
      </c>
      <c r="F2796" s="3" t="s">
        <v>264</v>
      </c>
      <c r="G2796" s="2">
        <v>3000</v>
      </c>
      <c r="H2796" s="3">
        <v>0.33709059279042425</v>
      </c>
      <c r="I2796" s="3">
        <v>1032.3673426341488</v>
      </c>
      <c r="J2796" s="3">
        <v>3.4316944799581082</v>
      </c>
      <c r="K2796" s="3">
        <v>1</v>
      </c>
      <c r="L2796" s="3">
        <f t="shared" si="163"/>
        <v>3.4316944799581082</v>
      </c>
      <c r="M2796" s="3">
        <v>0</v>
      </c>
      <c r="N2796" s="3">
        <v>0.60834020842927738</v>
      </c>
      <c r="O2796" s="3">
        <v>1</v>
      </c>
      <c r="P2796" s="3">
        <f t="shared" si="164"/>
        <v>0.60834020842927738</v>
      </c>
      <c r="Q2796" s="3">
        <v>0</v>
      </c>
    </row>
    <row r="2797" spans="1:17" x14ac:dyDescent="0.25">
      <c r="A2797" s="3" t="s">
        <v>158</v>
      </c>
      <c r="B2797" s="3" t="s">
        <v>310</v>
      </c>
      <c r="C2797" s="3" t="s">
        <v>9</v>
      </c>
      <c r="D2797" s="3">
        <v>0.56000000000000005</v>
      </c>
      <c r="E2797" s="3">
        <v>0.48</v>
      </c>
      <c r="F2797" s="3" t="s">
        <v>17</v>
      </c>
      <c r="G2797" s="2">
        <v>2000</v>
      </c>
      <c r="H2797" s="3">
        <v>17.537559372966367</v>
      </c>
      <c r="I2797" s="3">
        <v>37725.083677088965</v>
      </c>
      <c r="J2797" s="3">
        <v>118.34864580324134</v>
      </c>
      <c r="K2797" s="3">
        <v>1</v>
      </c>
      <c r="L2797" s="3">
        <f t="shared" si="163"/>
        <v>118.34864580324134</v>
      </c>
      <c r="M2797" s="4">
        <f t="shared" ref="M2797:M2860" si="166">L2797</f>
        <v>118.34864580324134</v>
      </c>
      <c r="N2797" s="3">
        <v>20.248783383245865</v>
      </c>
      <c r="O2797" s="3">
        <v>1</v>
      </c>
      <c r="P2797" s="3">
        <f t="shared" si="164"/>
        <v>20.248783383245865</v>
      </c>
      <c r="Q2797" s="3">
        <f>P2797</f>
        <v>20.248783383245865</v>
      </c>
    </row>
    <row r="2798" spans="1:17" x14ac:dyDescent="0.25">
      <c r="A2798" s="3" t="s">
        <v>158</v>
      </c>
      <c r="B2798" s="3" t="s">
        <v>89</v>
      </c>
      <c r="C2798" s="3" t="s">
        <v>9</v>
      </c>
      <c r="D2798" s="3">
        <v>0.56000000000000005</v>
      </c>
      <c r="E2798" s="3">
        <v>0.48</v>
      </c>
      <c r="F2798" s="3" t="s">
        <v>17</v>
      </c>
      <c r="G2798" s="2">
        <v>2000</v>
      </c>
      <c r="H2798" s="3">
        <v>0.21702504124659305</v>
      </c>
      <c r="I2798" s="3">
        <v>824.35857241435644</v>
      </c>
      <c r="J2798" s="3">
        <v>2.1264292737619872</v>
      </c>
      <c r="K2798" s="3">
        <v>1</v>
      </c>
      <c r="L2798" s="3">
        <f t="shared" si="163"/>
        <v>2.1264292737619872</v>
      </c>
      <c r="M2798" s="4">
        <f t="shared" si="166"/>
        <v>2.1264292737619872</v>
      </c>
      <c r="N2798" s="3">
        <v>0.29521519971467181</v>
      </c>
      <c r="O2798" s="3">
        <v>1</v>
      </c>
      <c r="P2798" s="3">
        <f t="shared" si="164"/>
        <v>0.29521519971467181</v>
      </c>
      <c r="Q2798" s="3">
        <f>P2798</f>
        <v>0.29521519971467181</v>
      </c>
    </row>
    <row r="2799" spans="1:17" x14ac:dyDescent="0.25">
      <c r="A2799" s="3" t="s">
        <v>158</v>
      </c>
      <c r="B2799" s="3" t="s">
        <v>310</v>
      </c>
      <c r="C2799" s="3" t="s">
        <v>9</v>
      </c>
      <c r="D2799" s="3">
        <v>0.56000000000000005</v>
      </c>
      <c r="E2799" s="3">
        <v>0.48</v>
      </c>
      <c r="F2799" s="3" t="s">
        <v>17</v>
      </c>
      <c r="G2799" s="2">
        <v>2000</v>
      </c>
      <c r="H2799" s="3">
        <v>3.3200500333268161</v>
      </c>
      <c r="I2799" s="3">
        <v>9271.3228101980239</v>
      </c>
      <c r="J2799" s="3">
        <v>29.447584245630679</v>
      </c>
      <c r="K2799" s="3">
        <v>1</v>
      </c>
      <c r="L2799" s="3">
        <f t="shared" si="163"/>
        <v>29.447584245630679</v>
      </c>
      <c r="M2799" s="4">
        <f t="shared" si="166"/>
        <v>29.447584245630679</v>
      </c>
      <c r="N2799" s="3">
        <v>4.9659667326903545</v>
      </c>
      <c r="O2799" s="3">
        <v>1</v>
      </c>
      <c r="P2799" s="3">
        <f t="shared" si="164"/>
        <v>4.9659667326903545</v>
      </c>
      <c r="Q2799" s="3">
        <f>P2799</f>
        <v>4.9659667326903545</v>
      </c>
    </row>
    <row r="2800" spans="1:17" x14ac:dyDescent="0.25">
      <c r="A2800" s="3" t="s">
        <v>158</v>
      </c>
      <c r="B2800" s="3" t="s">
        <v>89</v>
      </c>
      <c r="C2800" s="3" t="s">
        <v>9</v>
      </c>
      <c r="D2800" s="3">
        <v>0.56000000000000005</v>
      </c>
      <c r="E2800" s="3">
        <v>0.48</v>
      </c>
      <c r="F2800" s="3" t="s">
        <v>17</v>
      </c>
      <c r="G2800" s="2">
        <v>2000</v>
      </c>
      <c r="H2800" s="3">
        <v>278.12204228692144</v>
      </c>
      <c r="I2800" s="3">
        <v>841901.90103475249</v>
      </c>
      <c r="J2800" s="3">
        <v>2582.5399550373859</v>
      </c>
      <c r="K2800" s="3">
        <v>1</v>
      </c>
      <c r="L2800" s="3">
        <f t="shared" si="163"/>
        <v>2582.5399550373859</v>
      </c>
      <c r="M2800" s="4">
        <f t="shared" si="166"/>
        <v>2582.5399550373859</v>
      </c>
      <c r="N2800" s="3">
        <v>443.55243795109999</v>
      </c>
      <c r="O2800" s="3">
        <v>1</v>
      </c>
      <c r="P2800" s="3">
        <f t="shared" si="164"/>
        <v>443.55243795109999</v>
      </c>
      <c r="Q2800" s="3">
        <f>P2800</f>
        <v>443.55243795109999</v>
      </c>
    </row>
    <row r="2801" spans="1:17" x14ac:dyDescent="0.25">
      <c r="A2801" s="3" t="s">
        <v>158</v>
      </c>
      <c r="B2801" s="3" t="s">
        <v>310</v>
      </c>
      <c r="C2801" s="3" t="s">
        <v>9</v>
      </c>
      <c r="D2801" s="3">
        <v>0.56000000000000005</v>
      </c>
      <c r="E2801" s="3">
        <v>0.48</v>
      </c>
      <c r="F2801" s="3" t="s">
        <v>17</v>
      </c>
      <c r="G2801" s="2">
        <v>2000</v>
      </c>
      <c r="H2801" s="3">
        <v>0.48084479727784474</v>
      </c>
      <c r="I2801" s="3">
        <v>1843.4471342986062</v>
      </c>
      <c r="J2801" s="3">
        <v>5.2369399416277398</v>
      </c>
      <c r="K2801" s="3">
        <v>1</v>
      </c>
      <c r="L2801" s="3">
        <f t="shared" si="163"/>
        <v>5.2369399416277398</v>
      </c>
      <c r="M2801" s="4">
        <f t="shared" si="166"/>
        <v>5.2369399416277398</v>
      </c>
      <c r="N2801" s="3">
        <v>0.81710832866560767</v>
      </c>
      <c r="O2801" s="3">
        <v>1</v>
      </c>
      <c r="P2801" s="3">
        <f t="shared" si="164"/>
        <v>0.81710832866560767</v>
      </c>
      <c r="Q2801" s="3">
        <f>P2801</f>
        <v>0.81710832866560767</v>
      </c>
    </row>
    <row r="2802" spans="1:17" x14ac:dyDescent="0.25">
      <c r="A2802" s="3" t="s">
        <v>158</v>
      </c>
      <c r="B2802" s="3" t="s">
        <v>310</v>
      </c>
      <c r="C2802" s="3" t="s">
        <v>9</v>
      </c>
      <c r="D2802" s="3">
        <v>0.56000000000000005</v>
      </c>
      <c r="E2802" s="3">
        <v>0.48</v>
      </c>
      <c r="F2802" s="3" t="s">
        <v>17</v>
      </c>
      <c r="G2802" s="2">
        <v>2000</v>
      </c>
      <c r="H2802" s="3">
        <v>49.995977305052328</v>
      </c>
      <c r="I2802" s="3">
        <v>126978.92223973482</v>
      </c>
      <c r="J2802" s="3">
        <v>429.56340039679526</v>
      </c>
      <c r="K2802" s="3">
        <v>1</v>
      </c>
      <c r="L2802" s="3">
        <f t="shared" si="163"/>
        <v>429.56340039679526</v>
      </c>
      <c r="M2802" s="4">
        <f t="shared" si="166"/>
        <v>429.56340039679526</v>
      </c>
      <c r="N2802" s="3">
        <v>75.863734039750611</v>
      </c>
      <c r="O2802" s="3">
        <v>1</v>
      </c>
      <c r="P2802" s="3">
        <f t="shared" si="164"/>
        <v>75.863734039750611</v>
      </c>
      <c r="Q2802" s="3">
        <f>P2802</f>
        <v>75.863734039750611</v>
      </c>
    </row>
    <row r="2803" spans="1:17" x14ac:dyDescent="0.25">
      <c r="A2803" s="3" t="s">
        <v>158</v>
      </c>
      <c r="B2803" s="3" t="s">
        <v>89</v>
      </c>
      <c r="C2803" s="3" t="s">
        <v>9</v>
      </c>
      <c r="D2803" s="3">
        <v>0.56000000000000005</v>
      </c>
      <c r="E2803" s="3">
        <v>0.48</v>
      </c>
      <c r="F2803" s="3" t="s">
        <v>17</v>
      </c>
      <c r="G2803" s="2">
        <v>2000</v>
      </c>
      <c r="H2803" s="3">
        <v>2.6154741281103164</v>
      </c>
      <c r="I2803" s="3">
        <v>8125.1200739919022</v>
      </c>
      <c r="J2803" s="3">
        <v>23.956180267556849</v>
      </c>
      <c r="K2803" s="3">
        <v>1</v>
      </c>
      <c r="L2803" s="3">
        <f t="shared" si="163"/>
        <v>23.956180267556849</v>
      </c>
      <c r="M2803" s="4">
        <f t="shared" si="166"/>
        <v>23.956180267556849</v>
      </c>
      <c r="N2803" s="3">
        <v>3.8598424414820034</v>
      </c>
      <c r="O2803" s="3">
        <v>1</v>
      </c>
      <c r="P2803" s="3">
        <f t="shared" si="164"/>
        <v>3.8598424414820034</v>
      </c>
      <c r="Q2803" s="3">
        <f>P2803</f>
        <v>3.8598424414820034</v>
      </c>
    </row>
    <row r="2804" spans="1:17" x14ac:dyDescent="0.25">
      <c r="A2804" s="3" t="s">
        <v>158</v>
      </c>
      <c r="B2804" s="3" t="s">
        <v>310</v>
      </c>
      <c r="C2804" s="3" t="s">
        <v>9</v>
      </c>
      <c r="D2804" s="3">
        <v>0.56000000000000005</v>
      </c>
      <c r="E2804" s="3">
        <v>0.48</v>
      </c>
      <c r="F2804" s="3" t="s">
        <v>17</v>
      </c>
      <c r="G2804" s="2">
        <v>2000</v>
      </c>
      <c r="H2804" s="3">
        <v>1.0557291912117068</v>
      </c>
      <c r="I2804" s="3">
        <v>3398.8461526354863</v>
      </c>
      <c r="J2804" s="3">
        <v>10.176051007079032</v>
      </c>
      <c r="K2804" s="3">
        <v>1</v>
      </c>
      <c r="L2804" s="3">
        <f t="shared" si="163"/>
        <v>10.176051007079032</v>
      </c>
      <c r="M2804" s="4">
        <f t="shared" si="166"/>
        <v>10.176051007079032</v>
      </c>
      <c r="N2804" s="3">
        <v>1.6749417250808534</v>
      </c>
      <c r="O2804" s="3">
        <v>1</v>
      </c>
      <c r="P2804" s="3">
        <f t="shared" si="164"/>
        <v>1.6749417250808534</v>
      </c>
      <c r="Q2804" s="3">
        <f>P2804</f>
        <v>1.6749417250808534</v>
      </c>
    </row>
    <row r="2805" spans="1:17" x14ac:dyDescent="0.25">
      <c r="A2805" s="3" t="s">
        <v>158</v>
      </c>
      <c r="B2805" s="3" t="s">
        <v>8</v>
      </c>
      <c r="C2805" s="3" t="s">
        <v>9</v>
      </c>
      <c r="D2805" s="3">
        <v>0.56000000000000005</v>
      </c>
      <c r="E2805" s="3">
        <v>0.48</v>
      </c>
      <c r="F2805" s="3" t="s">
        <v>17</v>
      </c>
      <c r="G2805" s="2">
        <v>2150</v>
      </c>
      <c r="H2805" s="3">
        <v>0.25045453633001635</v>
      </c>
      <c r="I2805" s="3">
        <v>976.30975830335547</v>
      </c>
      <c r="J2805" s="3">
        <v>2.4644563673389968</v>
      </c>
      <c r="K2805" s="3">
        <v>1</v>
      </c>
      <c r="L2805" s="3">
        <f t="shared" si="163"/>
        <v>2.4644563673389968</v>
      </c>
      <c r="M2805" s="4">
        <f t="shared" si="166"/>
        <v>2.4644563673389968</v>
      </c>
      <c r="N2805" s="3">
        <v>0.36730972188925348</v>
      </c>
      <c r="O2805" s="3">
        <v>1</v>
      </c>
      <c r="P2805" s="3">
        <f t="shared" si="164"/>
        <v>0.36730972188925348</v>
      </c>
      <c r="Q2805" s="3">
        <f>P2805</f>
        <v>0.36730972188925348</v>
      </c>
    </row>
    <row r="2806" spans="1:17" x14ac:dyDescent="0.25">
      <c r="A2806" s="3" t="s">
        <v>158</v>
      </c>
      <c r="B2806" s="3" t="s">
        <v>310</v>
      </c>
      <c r="C2806" s="3" t="s">
        <v>9</v>
      </c>
      <c r="D2806" s="3">
        <v>0.56000000000000005</v>
      </c>
      <c r="E2806" s="3">
        <v>0.48</v>
      </c>
      <c r="F2806" s="3" t="s">
        <v>17</v>
      </c>
      <c r="G2806" s="2">
        <v>2150</v>
      </c>
      <c r="H2806" s="3">
        <v>3.8536827020387996</v>
      </c>
      <c r="I2806" s="3">
        <v>7638.3763249108979</v>
      </c>
      <c r="J2806" s="3">
        <v>26.645061760489956</v>
      </c>
      <c r="K2806" s="3">
        <v>1</v>
      </c>
      <c r="L2806" s="3">
        <f t="shared" si="163"/>
        <v>26.645061760489956</v>
      </c>
      <c r="M2806" s="4">
        <f t="shared" si="166"/>
        <v>26.645061760489956</v>
      </c>
      <c r="N2806" s="3">
        <v>4.275066598939139</v>
      </c>
      <c r="O2806" s="3">
        <v>1</v>
      </c>
      <c r="P2806" s="3">
        <f t="shared" si="164"/>
        <v>4.275066598939139</v>
      </c>
      <c r="Q2806" s="3">
        <f>P2806</f>
        <v>4.275066598939139</v>
      </c>
    </row>
    <row r="2807" spans="1:17" x14ac:dyDescent="0.25">
      <c r="A2807" s="3" t="s">
        <v>158</v>
      </c>
      <c r="B2807" s="3" t="s">
        <v>310</v>
      </c>
      <c r="C2807" s="3" t="s">
        <v>9</v>
      </c>
      <c r="D2807" s="3">
        <v>0.56000000000000005</v>
      </c>
      <c r="E2807" s="3">
        <v>0.48</v>
      </c>
      <c r="F2807" s="3" t="s">
        <v>17</v>
      </c>
      <c r="G2807" s="2">
        <v>2150</v>
      </c>
      <c r="H2807" s="3">
        <v>28.398360119999563</v>
      </c>
      <c r="I2807" s="3">
        <v>53106.454948037732</v>
      </c>
      <c r="J2807" s="3">
        <v>130.2036658480379</v>
      </c>
      <c r="K2807" s="3">
        <v>1</v>
      </c>
      <c r="L2807" s="3">
        <f t="shared" si="163"/>
        <v>130.2036658480379</v>
      </c>
      <c r="M2807" s="4">
        <f t="shared" si="166"/>
        <v>130.2036658480379</v>
      </c>
      <c r="N2807" s="3">
        <v>19.448336109998031</v>
      </c>
      <c r="O2807" s="3">
        <v>1</v>
      </c>
      <c r="P2807" s="3">
        <f t="shared" si="164"/>
        <v>19.448336109998031</v>
      </c>
      <c r="Q2807" s="3">
        <f>P2807</f>
        <v>19.448336109998031</v>
      </c>
    </row>
    <row r="2808" spans="1:17" x14ac:dyDescent="0.25">
      <c r="A2808" s="3" t="s">
        <v>158</v>
      </c>
      <c r="B2808" s="3" t="s">
        <v>310</v>
      </c>
      <c r="C2808" s="3" t="s">
        <v>9</v>
      </c>
      <c r="D2808" s="3">
        <v>0.56000000000000005</v>
      </c>
      <c r="E2808" s="3">
        <v>0.48</v>
      </c>
      <c r="F2808" s="3" t="s">
        <v>17</v>
      </c>
      <c r="G2808" s="2">
        <v>2150</v>
      </c>
      <c r="H2808" s="3">
        <v>5.0876084736293332E-3</v>
      </c>
      <c r="I2808" s="3">
        <v>9.1223587987156325</v>
      </c>
      <c r="J2808" s="3">
        <v>1.8816449098896331E-2</v>
      </c>
      <c r="K2808" s="3">
        <v>1</v>
      </c>
      <c r="L2808" s="3">
        <f t="shared" si="163"/>
        <v>1.8816449098896331E-2</v>
      </c>
      <c r="M2808" s="4">
        <f t="shared" si="166"/>
        <v>1.8816449098896331E-2</v>
      </c>
      <c r="N2808" s="3">
        <v>2.6042238011446837E-3</v>
      </c>
      <c r="O2808" s="3">
        <v>1</v>
      </c>
      <c r="P2808" s="3">
        <f t="shared" si="164"/>
        <v>2.6042238011446837E-3</v>
      </c>
      <c r="Q2808" s="3">
        <f>P2808</f>
        <v>2.6042238011446837E-3</v>
      </c>
    </row>
    <row r="2809" spans="1:17" x14ac:dyDescent="0.25">
      <c r="A2809" s="3" t="s">
        <v>158</v>
      </c>
      <c r="B2809" s="3" t="s">
        <v>8</v>
      </c>
      <c r="C2809" s="3" t="s">
        <v>9</v>
      </c>
      <c r="D2809" s="3">
        <v>0.56000000000000005</v>
      </c>
      <c r="E2809" s="3">
        <v>0.48</v>
      </c>
      <c r="F2809" s="3" t="s">
        <v>17</v>
      </c>
      <c r="G2809" s="2">
        <v>2150</v>
      </c>
      <c r="H2809" s="3">
        <v>3.5919262102269277E-2</v>
      </c>
      <c r="I2809" s="3">
        <v>89.701911530572062</v>
      </c>
      <c r="J2809" s="3">
        <v>0.29577956170174591</v>
      </c>
      <c r="K2809" s="3">
        <v>1</v>
      </c>
      <c r="L2809" s="3">
        <f t="shared" si="163"/>
        <v>0.29577956170174591</v>
      </c>
      <c r="M2809" s="4">
        <f t="shared" si="166"/>
        <v>0.29577956170174591</v>
      </c>
      <c r="N2809" s="3">
        <v>4.9081634116074059E-2</v>
      </c>
      <c r="O2809" s="3">
        <v>1</v>
      </c>
      <c r="P2809" s="3">
        <f t="shared" si="164"/>
        <v>4.9081634116074059E-2</v>
      </c>
      <c r="Q2809" s="3">
        <f>P2809</f>
        <v>4.9081634116074059E-2</v>
      </c>
    </row>
    <row r="2810" spans="1:17" x14ac:dyDescent="0.25">
      <c r="A2810" s="3" t="s">
        <v>158</v>
      </c>
      <c r="B2810" s="3" t="s">
        <v>8</v>
      </c>
      <c r="C2810" s="3" t="s">
        <v>9</v>
      </c>
      <c r="D2810" s="3">
        <v>0.56000000000000005</v>
      </c>
      <c r="E2810" s="3">
        <v>0.48</v>
      </c>
      <c r="F2810" s="3" t="s">
        <v>17</v>
      </c>
      <c r="G2810" s="2">
        <v>2150</v>
      </c>
      <c r="H2810" s="3">
        <v>15.97505086579101</v>
      </c>
      <c r="I2810" s="3">
        <v>41298.508401719009</v>
      </c>
      <c r="J2810" s="3">
        <v>130.41199283784147</v>
      </c>
      <c r="K2810" s="3">
        <f>1-0.712</f>
        <v>0.28800000000000003</v>
      </c>
      <c r="L2810" s="3">
        <f t="shared" si="163"/>
        <v>37.558653937298345</v>
      </c>
      <c r="M2810" s="4">
        <f t="shared" si="166"/>
        <v>37.558653937298345</v>
      </c>
      <c r="N2810" s="3">
        <v>23.419604444418621</v>
      </c>
      <c r="O2810" s="3">
        <f>1-0.531</f>
        <v>0.46899999999999997</v>
      </c>
      <c r="P2810" s="3">
        <f t="shared" si="164"/>
        <v>10.983794484432332</v>
      </c>
      <c r="Q2810" s="3">
        <f>P2810</f>
        <v>10.983794484432332</v>
      </c>
    </row>
    <row r="2811" spans="1:17" x14ac:dyDescent="0.25">
      <c r="A2811" s="3" t="s">
        <v>158</v>
      </c>
      <c r="B2811" s="3" t="s">
        <v>8</v>
      </c>
      <c r="C2811" s="3" t="s">
        <v>9</v>
      </c>
      <c r="D2811" s="3">
        <v>0.56000000000000005</v>
      </c>
      <c r="E2811" s="3">
        <v>0.48</v>
      </c>
      <c r="F2811" s="3" t="s">
        <v>17</v>
      </c>
      <c r="G2811" s="2">
        <v>2150</v>
      </c>
      <c r="H2811" s="3">
        <v>0.49291994776974235</v>
      </c>
      <c r="I2811" s="3">
        <v>1813.1034390363463</v>
      </c>
      <c r="J2811" s="3">
        <v>4.4777412505308334</v>
      </c>
      <c r="K2811" s="3">
        <f>1-0.712</f>
        <v>0.28800000000000003</v>
      </c>
      <c r="L2811" s="3">
        <f t="shared" si="163"/>
        <v>1.2895894801528802</v>
      </c>
      <c r="M2811" s="4">
        <f t="shared" si="166"/>
        <v>1.2895894801528802</v>
      </c>
      <c r="N2811" s="3">
        <v>0.66054765140213423</v>
      </c>
      <c r="O2811" s="3">
        <f>1-0.531</f>
        <v>0.46899999999999997</v>
      </c>
      <c r="P2811" s="3">
        <f t="shared" si="164"/>
        <v>0.30979684850760092</v>
      </c>
      <c r="Q2811" s="3">
        <f>P2811</f>
        <v>0.30979684850760092</v>
      </c>
    </row>
    <row r="2812" spans="1:17" x14ac:dyDescent="0.25">
      <c r="A2812" s="3" t="s">
        <v>158</v>
      </c>
      <c r="B2812" s="3" t="s">
        <v>8</v>
      </c>
      <c r="C2812" s="3" t="s">
        <v>9</v>
      </c>
      <c r="D2812" s="3">
        <v>0.56000000000000005</v>
      </c>
      <c r="E2812" s="3">
        <v>0.48</v>
      </c>
      <c r="F2812" s="3" t="s">
        <v>17</v>
      </c>
      <c r="G2812" s="2">
        <v>2150</v>
      </c>
      <c r="H2812" s="3">
        <v>7.8896960875647459E-2</v>
      </c>
      <c r="I2812" s="3">
        <v>307.01900444872257</v>
      </c>
      <c r="J2812" s="3">
        <v>0.76445493392510977</v>
      </c>
      <c r="K2812" s="3">
        <v>1</v>
      </c>
      <c r="L2812" s="3">
        <f t="shared" si="163"/>
        <v>0.76445493392510977</v>
      </c>
      <c r="M2812" s="4">
        <f t="shared" si="166"/>
        <v>0.76445493392510977</v>
      </c>
      <c r="N2812" s="3">
        <v>0.11475846691750456</v>
      </c>
      <c r="O2812" s="3">
        <v>1</v>
      </c>
      <c r="P2812" s="3">
        <f t="shared" si="164"/>
        <v>0.11475846691750456</v>
      </c>
      <c r="Q2812" s="3">
        <f>P2812</f>
        <v>0.11475846691750456</v>
      </c>
    </row>
    <row r="2813" spans="1:17" x14ac:dyDescent="0.25">
      <c r="A2813" s="3" t="s">
        <v>158</v>
      </c>
      <c r="B2813" s="3" t="s">
        <v>310</v>
      </c>
      <c r="C2813" s="3" t="s">
        <v>9</v>
      </c>
      <c r="D2813" s="3">
        <v>0.56000000000000005</v>
      </c>
      <c r="E2813" s="3">
        <v>0.48</v>
      </c>
      <c r="F2813" s="3" t="s">
        <v>17</v>
      </c>
      <c r="G2813" s="2">
        <v>2150</v>
      </c>
      <c r="H2813" s="3">
        <v>0.19769795710793808</v>
      </c>
      <c r="I2813" s="3">
        <v>546.80567644598079</v>
      </c>
      <c r="J2813" s="3">
        <v>1.8382520254901147</v>
      </c>
      <c r="K2813" s="3">
        <v>1</v>
      </c>
      <c r="L2813" s="3">
        <f t="shared" si="163"/>
        <v>1.8382520254901147</v>
      </c>
      <c r="M2813" s="4">
        <f t="shared" si="166"/>
        <v>1.8382520254901147</v>
      </c>
      <c r="N2813" s="3">
        <v>0.32380429603565619</v>
      </c>
      <c r="O2813" s="3">
        <v>1</v>
      </c>
      <c r="P2813" s="3">
        <f t="shared" si="164"/>
        <v>0.32380429603565619</v>
      </c>
      <c r="Q2813" s="3">
        <f>P2813</f>
        <v>0.32380429603565619</v>
      </c>
    </row>
    <row r="2814" spans="1:17" x14ac:dyDescent="0.25">
      <c r="A2814" s="3" t="s">
        <v>158</v>
      </c>
      <c r="B2814" s="3" t="s">
        <v>89</v>
      </c>
      <c r="C2814" s="3" t="s">
        <v>9</v>
      </c>
      <c r="D2814" s="3">
        <v>0.56000000000000005</v>
      </c>
      <c r="E2814" s="3">
        <v>0.48</v>
      </c>
      <c r="F2814" s="3" t="s">
        <v>17</v>
      </c>
      <c r="G2814" s="2">
        <v>2150</v>
      </c>
      <c r="H2814" s="3">
        <v>21.850388373358008</v>
      </c>
      <c r="I2814" s="3">
        <v>67224.298587758487</v>
      </c>
      <c r="J2814" s="3">
        <v>193.29779109317568</v>
      </c>
      <c r="K2814" s="3">
        <v>1</v>
      </c>
      <c r="L2814" s="3">
        <f t="shared" si="163"/>
        <v>193.29779109317568</v>
      </c>
      <c r="M2814" s="4">
        <f t="shared" si="166"/>
        <v>193.29779109317568</v>
      </c>
      <c r="N2814" s="3">
        <v>31.411132940793053</v>
      </c>
      <c r="O2814" s="3">
        <v>1</v>
      </c>
      <c r="P2814" s="3">
        <f t="shared" si="164"/>
        <v>31.411132940793053</v>
      </c>
      <c r="Q2814" s="3">
        <f>P2814</f>
        <v>31.411132940793053</v>
      </c>
    </row>
    <row r="2815" spans="1:17" x14ac:dyDescent="0.25">
      <c r="A2815" s="3" t="s">
        <v>158</v>
      </c>
      <c r="B2815" s="3" t="s">
        <v>310</v>
      </c>
      <c r="C2815" s="3" t="s">
        <v>9</v>
      </c>
      <c r="D2815" s="3">
        <v>0.56000000000000005</v>
      </c>
      <c r="E2815" s="3">
        <v>0.48</v>
      </c>
      <c r="F2815" s="3" t="s">
        <v>17</v>
      </c>
      <c r="G2815" s="2">
        <v>2150</v>
      </c>
      <c r="H2815" s="3">
        <v>0.81724477532643025</v>
      </c>
      <c r="I2815" s="3">
        <v>1642.1743998432478</v>
      </c>
      <c r="J2815" s="3">
        <v>5.4154222451445602</v>
      </c>
      <c r="K2815" s="3">
        <v>1</v>
      </c>
      <c r="L2815" s="3">
        <f t="shared" si="163"/>
        <v>5.4154222451445602</v>
      </c>
      <c r="M2815" s="4">
        <f t="shared" si="166"/>
        <v>5.4154222451445602</v>
      </c>
      <c r="N2815" s="3">
        <v>0.81947332144791518</v>
      </c>
      <c r="O2815" s="3">
        <v>1</v>
      </c>
      <c r="P2815" s="3">
        <f t="shared" si="164"/>
        <v>0.81947332144791518</v>
      </c>
      <c r="Q2815" s="3">
        <f>P2815</f>
        <v>0.81947332144791518</v>
      </c>
    </row>
    <row r="2816" spans="1:17" x14ac:dyDescent="0.25">
      <c r="A2816" s="3" t="s">
        <v>158</v>
      </c>
      <c r="B2816" s="3" t="s">
        <v>310</v>
      </c>
      <c r="C2816" s="3" t="s">
        <v>9</v>
      </c>
      <c r="D2816" s="3">
        <v>0.56000000000000005</v>
      </c>
      <c r="E2816" s="3">
        <v>0.48</v>
      </c>
      <c r="F2816" s="3" t="s">
        <v>17</v>
      </c>
      <c r="G2816" s="2">
        <v>2150</v>
      </c>
      <c r="H2816" s="3">
        <v>11.963238012980234</v>
      </c>
      <c r="I2816" s="3">
        <v>33747.867236489816</v>
      </c>
      <c r="J2816" s="3">
        <v>107.61041609818338</v>
      </c>
      <c r="K2816" s="3">
        <v>1</v>
      </c>
      <c r="L2816" s="3">
        <f t="shared" si="163"/>
        <v>107.61041609818338</v>
      </c>
      <c r="M2816" s="4">
        <f t="shared" si="166"/>
        <v>107.61041609818338</v>
      </c>
      <c r="N2816" s="3">
        <v>18.654963992018764</v>
      </c>
      <c r="O2816" s="3">
        <v>1</v>
      </c>
      <c r="P2816" s="3">
        <f t="shared" si="164"/>
        <v>18.654963992018764</v>
      </c>
      <c r="Q2816" s="3">
        <f>P2816</f>
        <v>18.654963992018764</v>
      </c>
    </row>
    <row r="2817" spans="1:17" x14ac:dyDescent="0.25">
      <c r="A2817" s="3" t="s">
        <v>158</v>
      </c>
      <c r="B2817" s="3" t="s">
        <v>89</v>
      </c>
      <c r="C2817" s="3" t="s">
        <v>9</v>
      </c>
      <c r="D2817" s="3">
        <v>0.56000000000000005</v>
      </c>
      <c r="E2817" s="3">
        <v>0.48</v>
      </c>
      <c r="F2817" s="3" t="s">
        <v>17</v>
      </c>
      <c r="G2817" s="2">
        <v>2150</v>
      </c>
      <c r="H2817" s="3">
        <v>1.7645817221133717</v>
      </c>
      <c r="I2817" s="3">
        <v>5037.1161396636089</v>
      </c>
      <c r="J2817" s="3">
        <v>12.478834563634399</v>
      </c>
      <c r="K2817" s="3">
        <v>1</v>
      </c>
      <c r="L2817" s="3">
        <f t="shared" si="163"/>
        <v>12.478834563634399</v>
      </c>
      <c r="M2817" s="4">
        <f t="shared" si="166"/>
        <v>12.478834563634399</v>
      </c>
      <c r="N2817" s="3">
        <v>1.8344460644020655</v>
      </c>
      <c r="O2817" s="3">
        <v>1</v>
      </c>
      <c r="P2817" s="3">
        <f t="shared" si="164"/>
        <v>1.8344460644020655</v>
      </c>
      <c r="Q2817" s="3">
        <f>P2817</f>
        <v>1.8344460644020655</v>
      </c>
    </row>
    <row r="2818" spans="1:17" x14ac:dyDescent="0.25">
      <c r="A2818" s="3" t="s">
        <v>158</v>
      </c>
      <c r="B2818" s="3" t="s">
        <v>8</v>
      </c>
      <c r="C2818" s="3" t="s">
        <v>9</v>
      </c>
      <c r="D2818" s="3">
        <v>0.56000000000000005</v>
      </c>
      <c r="E2818" s="3">
        <v>0.48</v>
      </c>
      <c r="F2818" s="3" t="s">
        <v>17</v>
      </c>
      <c r="G2818" s="2">
        <v>2150</v>
      </c>
      <c r="H2818" s="3">
        <v>0.45143060984230021</v>
      </c>
      <c r="I2818" s="3">
        <v>1376.8464313846418</v>
      </c>
      <c r="J2818" s="3">
        <v>4.3342028294026891</v>
      </c>
      <c r="K2818" s="3">
        <f>1-0.712</f>
        <v>0.28800000000000003</v>
      </c>
      <c r="L2818" s="3">
        <f t="shared" ref="L2818:L2881" si="167">J2818*K2818</f>
        <v>1.2482504148679745</v>
      </c>
      <c r="M2818" s="4">
        <f t="shared" si="166"/>
        <v>1.2482504148679745</v>
      </c>
      <c r="N2818" s="3">
        <v>0.72444373652566618</v>
      </c>
      <c r="O2818" s="3">
        <f>1-0.531</f>
        <v>0.46899999999999997</v>
      </c>
      <c r="P2818" s="3">
        <f t="shared" ref="P2818:P2881" si="168">N2818*O2818</f>
        <v>0.33976411243053745</v>
      </c>
      <c r="Q2818" s="3">
        <f>P2818</f>
        <v>0.33976411243053745</v>
      </c>
    </row>
    <row r="2819" spans="1:17" x14ac:dyDescent="0.25">
      <c r="A2819" s="3" t="s">
        <v>158</v>
      </c>
      <c r="B2819" s="3" t="s">
        <v>310</v>
      </c>
      <c r="C2819" s="3" t="s">
        <v>9</v>
      </c>
      <c r="D2819" s="3">
        <v>0.56000000000000005</v>
      </c>
      <c r="E2819" s="3">
        <v>0.48</v>
      </c>
      <c r="F2819" s="3" t="s">
        <v>17</v>
      </c>
      <c r="G2819" s="2">
        <v>2150</v>
      </c>
      <c r="H2819" s="3">
        <v>1.2815637976504264E-4</v>
      </c>
      <c r="I2819" s="3">
        <v>0.4513342107397128</v>
      </c>
      <c r="J2819" s="3">
        <v>1.264964439898341E-3</v>
      </c>
      <c r="K2819" s="3">
        <v>1</v>
      </c>
      <c r="L2819" s="3">
        <f t="shared" si="167"/>
        <v>1.264964439898341E-3</v>
      </c>
      <c r="M2819" s="4">
        <f t="shared" si="166"/>
        <v>1.264964439898341E-3</v>
      </c>
      <c r="N2819" s="3">
        <v>1.9828437380903937E-4</v>
      </c>
      <c r="O2819" s="3">
        <v>1</v>
      </c>
      <c r="P2819" s="3">
        <f t="shared" si="168"/>
        <v>1.9828437380903937E-4</v>
      </c>
      <c r="Q2819" s="3">
        <f>P2819</f>
        <v>1.9828437380903937E-4</v>
      </c>
    </row>
    <row r="2820" spans="1:17" x14ac:dyDescent="0.25">
      <c r="A2820" s="3" t="s">
        <v>158</v>
      </c>
      <c r="B2820" s="3" t="s">
        <v>89</v>
      </c>
      <c r="C2820" s="3" t="s">
        <v>9</v>
      </c>
      <c r="D2820" s="3">
        <v>0.56000000000000005</v>
      </c>
      <c r="E2820" s="3">
        <v>0.48</v>
      </c>
      <c r="F2820" s="3" t="s">
        <v>17</v>
      </c>
      <c r="G2820" s="2">
        <v>2000</v>
      </c>
      <c r="H2820" s="3">
        <v>180.14166699023411</v>
      </c>
      <c r="I2820" s="3">
        <v>535063.90613469738</v>
      </c>
      <c r="J2820" s="3">
        <v>1817.2168904577491</v>
      </c>
      <c r="K2820" s="3">
        <v>1</v>
      </c>
      <c r="L2820" s="3">
        <f t="shared" si="167"/>
        <v>1817.2168904577491</v>
      </c>
      <c r="M2820" s="4">
        <f t="shared" si="166"/>
        <v>1817.2168904577491</v>
      </c>
      <c r="N2820" s="3">
        <v>322.80422855119707</v>
      </c>
      <c r="O2820" s="3">
        <v>1</v>
      </c>
      <c r="P2820" s="3">
        <f t="shared" si="168"/>
        <v>322.80422855119707</v>
      </c>
      <c r="Q2820" s="3">
        <f>P2820</f>
        <v>322.80422855119707</v>
      </c>
    </row>
    <row r="2821" spans="1:17" x14ac:dyDescent="0.25">
      <c r="A2821" s="3" t="s">
        <v>158</v>
      </c>
      <c r="B2821" s="3" t="s">
        <v>89</v>
      </c>
      <c r="C2821" s="3" t="s">
        <v>9</v>
      </c>
      <c r="D2821" s="3">
        <v>0.56000000000000005</v>
      </c>
      <c r="E2821" s="3">
        <v>0.48</v>
      </c>
      <c r="F2821" s="3" t="s">
        <v>17</v>
      </c>
      <c r="G2821" s="2">
        <v>2000</v>
      </c>
      <c r="H2821" s="3">
        <v>0.89989797076117706</v>
      </c>
      <c r="I2821" s="3">
        <v>2539.4697662671056</v>
      </c>
      <c r="J2821" s="3">
        <v>7.6475517180407451</v>
      </c>
      <c r="K2821" s="3">
        <v>1</v>
      </c>
      <c r="L2821" s="3">
        <f t="shared" si="167"/>
        <v>7.6475517180407451</v>
      </c>
      <c r="M2821" s="4">
        <f t="shared" si="166"/>
        <v>7.6475517180407451</v>
      </c>
      <c r="N2821" s="3">
        <v>1.3542711282871853</v>
      </c>
      <c r="O2821" s="3">
        <v>1</v>
      </c>
      <c r="P2821" s="3">
        <f t="shared" si="168"/>
        <v>1.3542711282871853</v>
      </c>
      <c r="Q2821" s="3">
        <f>P2821</f>
        <v>1.3542711282871853</v>
      </c>
    </row>
    <row r="2822" spans="1:17" x14ac:dyDescent="0.25">
      <c r="A2822" s="3" t="s">
        <v>158</v>
      </c>
      <c r="B2822" s="3" t="s">
        <v>89</v>
      </c>
      <c r="C2822" s="3" t="s">
        <v>9</v>
      </c>
      <c r="D2822" s="3">
        <v>0.56000000000000005</v>
      </c>
      <c r="E2822" s="3">
        <v>0.48</v>
      </c>
      <c r="F2822" s="3" t="s">
        <v>17</v>
      </c>
      <c r="G2822" s="2">
        <v>2160</v>
      </c>
      <c r="H2822" s="3">
        <v>4.9783305993072709E-3</v>
      </c>
      <c r="I2822" s="3">
        <v>12.26784172293767</v>
      </c>
      <c r="J2822" s="3">
        <v>3.2526122104767671E-2</v>
      </c>
      <c r="K2822" s="3">
        <v>1</v>
      </c>
      <c r="L2822" s="3">
        <f t="shared" si="167"/>
        <v>3.2526122104767671E-2</v>
      </c>
      <c r="M2822" s="4">
        <f t="shared" si="166"/>
        <v>3.2526122104767671E-2</v>
      </c>
      <c r="N2822" s="3">
        <v>5.1649183030693779E-3</v>
      </c>
      <c r="O2822" s="3">
        <v>1</v>
      </c>
      <c r="P2822" s="3">
        <f t="shared" si="168"/>
        <v>5.1649183030693779E-3</v>
      </c>
      <c r="Q2822" s="3">
        <f>P2822</f>
        <v>5.1649183030693779E-3</v>
      </c>
    </row>
    <row r="2823" spans="1:17" x14ac:dyDescent="0.25">
      <c r="A2823" s="3" t="s">
        <v>158</v>
      </c>
      <c r="B2823" s="3" t="s">
        <v>89</v>
      </c>
      <c r="C2823" s="3" t="s">
        <v>9</v>
      </c>
      <c r="D2823" s="3">
        <v>0.56000000000000005</v>
      </c>
      <c r="E2823" s="3">
        <v>0.48</v>
      </c>
      <c r="F2823" s="3" t="s">
        <v>17</v>
      </c>
      <c r="G2823" s="2">
        <v>2160</v>
      </c>
      <c r="H2823" s="3">
        <v>1.7030949784441426E-3</v>
      </c>
      <c r="I2823" s="3">
        <v>3.7796937357335079</v>
      </c>
      <c r="J2823" s="3">
        <v>1.0645069814839564E-2</v>
      </c>
      <c r="K2823" s="3">
        <v>1</v>
      </c>
      <c r="L2823" s="3">
        <f t="shared" si="167"/>
        <v>1.0645069814839564E-2</v>
      </c>
      <c r="M2823" s="4">
        <f t="shared" si="166"/>
        <v>1.0645069814839564E-2</v>
      </c>
      <c r="N2823" s="3">
        <v>1.7130234619328456E-3</v>
      </c>
      <c r="O2823" s="3">
        <v>1</v>
      </c>
      <c r="P2823" s="3">
        <f t="shared" si="168"/>
        <v>1.7130234619328456E-3</v>
      </c>
      <c r="Q2823" s="3">
        <f>P2823</f>
        <v>1.7130234619328456E-3</v>
      </c>
    </row>
    <row r="2824" spans="1:17" x14ac:dyDescent="0.25">
      <c r="A2824" s="3" t="s">
        <v>158</v>
      </c>
      <c r="B2824" s="3" t="s">
        <v>89</v>
      </c>
      <c r="C2824" s="3" t="s">
        <v>9</v>
      </c>
      <c r="D2824" s="3">
        <v>0.56000000000000005</v>
      </c>
      <c r="E2824" s="3">
        <v>0.48</v>
      </c>
      <c r="F2824" s="3" t="s">
        <v>17</v>
      </c>
      <c r="G2824" s="2">
        <v>2000</v>
      </c>
      <c r="H2824" s="3">
        <v>0.15454285438767806</v>
      </c>
      <c r="I2824" s="3">
        <v>510.85050963137564</v>
      </c>
      <c r="J2824" s="3">
        <v>1.1863533351473976</v>
      </c>
      <c r="K2824" s="3">
        <v>1</v>
      </c>
      <c r="L2824" s="3">
        <f t="shared" si="167"/>
        <v>1.1863533351473976</v>
      </c>
      <c r="M2824" s="4">
        <f t="shared" si="166"/>
        <v>1.1863533351473976</v>
      </c>
      <c r="N2824" s="3">
        <v>0.1524277427865553</v>
      </c>
      <c r="O2824" s="3">
        <v>1</v>
      </c>
      <c r="P2824" s="3">
        <f t="shared" si="168"/>
        <v>0.1524277427865553</v>
      </c>
      <c r="Q2824" s="3">
        <f>P2824</f>
        <v>0.1524277427865553</v>
      </c>
    </row>
    <row r="2825" spans="1:17" x14ac:dyDescent="0.25">
      <c r="A2825" s="3" t="s">
        <v>158</v>
      </c>
      <c r="B2825" s="3" t="s">
        <v>89</v>
      </c>
      <c r="C2825" s="3" t="s">
        <v>9</v>
      </c>
      <c r="D2825" s="3">
        <v>0.56000000000000005</v>
      </c>
      <c r="E2825" s="3">
        <v>0.48</v>
      </c>
      <c r="F2825" s="3" t="s">
        <v>17</v>
      </c>
      <c r="G2825" s="2">
        <v>2000</v>
      </c>
      <c r="H2825" s="3">
        <v>4.9633661375321294</v>
      </c>
      <c r="I2825" s="3">
        <v>13056.144601025288</v>
      </c>
      <c r="J2825" s="3">
        <v>28.664464943272755</v>
      </c>
      <c r="K2825" s="3">
        <v>1</v>
      </c>
      <c r="L2825" s="3">
        <f t="shared" si="167"/>
        <v>28.664464943272755</v>
      </c>
      <c r="M2825" s="4">
        <f t="shared" si="166"/>
        <v>28.664464943272755</v>
      </c>
      <c r="N2825" s="3">
        <v>3.696875756406846</v>
      </c>
      <c r="O2825" s="3">
        <v>1</v>
      </c>
      <c r="P2825" s="3">
        <f t="shared" si="168"/>
        <v>3.696875756406846</v>
      </c>
      <c r="Q2825" s="3">
        <f>P2825</f>
        <v>3.696875756406846</v>
      </c>
    </row>
    <row r="2826" spans="1:17" x14ac:dyDescent="0.25">
      <c r="A2826" s="3" t="s">
        <v>158</v>
      </c>
      <c r="B2826" s="3" t="s">
        <v>89</v>
      </c>
      <c r="C2826" s="3" t="s">
        <v>9</v>
      </c>
      <c r="D2826" s="3">
        <v>0.56000000000000005</v>
      </c>
      <c r="E2826" s="3">
        <v>0.48</v>
      </c>
      <c r="F2826" s="3" t="s">
        <v>17</v>
      </c>
      <c r="G2826" s="2">
        <v>2200</v>
      </c>
      <c r="H2826" s="3">
        <v>1.159780039959656E-3</v>
      </c>
      <c r="I2826" s="3">
        <v>3.8276228759809152</v>
      </c>
      <c r="J2826" s="3">
        <v>8.9769468674058099E-3</v>
      </c>
      <c r="K2826" s="3">
        <v>1</v>
      </c>
      <c r="L2826" s="3">
        <f t="shared" si="167"/>
        <v>8.9769468674058099E-3</v>
      </c>
      <c r="M2826" s="4">
        <f t="shared" si="166"/>
        <v>8.9769468674058099E-3</v>
      </c>
      <c r="N2826" s="3">
        <v>1.1522838588025547E-3</v>
      </c>
      <c r="O2826" s="3">
        <v>1</v>
      </c>
      <c r="P2826" s="3">
        <f t="shared" si="168"/>
        <v>1.1522838588025547E-3</v>
      </c>
      <c r="Q2826" s="3">
        <f>P2826</f>
        <v>1.1522838588025547E-3</v>
      </c>
    </row>
    <row r="2827" spans="1:17" x14ac:dyDescent="0.25">
      <c r="A2827" s="3" t="s">
        <v>158</v>
      </c>
      <c r="B2827" s="3" t="s">
        <v>89</v>
      </c>
      <c r="C2827" s="3" t="s">
        <v>9</v>
      </c>
      <c r="D2827" s="3">
        <v>0.56000000000000005</v>
      </c>
      <c r="E2827" s="3">
        <v>0.48</v>
      </c>
      <c r="F2827" s="3" t="s">
        <v>17</v>
      </c>
      <c r="G2827" s="2">
        <v>2200</v>
      </c>
      <c r="H2827" s="3">
        <v>0.1659259797103679</v>
      </c>
      <c r="I2827" s="3">
        <v>548.91428786968379</v>
      </c>
      <c r="J2827" s="3">
        <v>1.4351483614690181</v>
      </c>
      <c r="K2827" s="3">
        <v>1</v>
      </c>
      <c r="L2827" s="3">
        <f t="shared" si="167"/>
        <v>1.4351483614690181</v>
      </c>
      <c r="M2827" s="4">
        <f t="shared" si="166"/>
        <v>1.4351483614690181</v>
      </c>
      <c r="N2827" s="3">
        <v>0.18163452835274643</v>
      </c>
      <c r="O2827" s="3">
        <v>1</v>
      </c>
      <c r="P2827" s="3">
        <f t="shared" si="168"/>
        <v>0.18163452835274643</v>
      </c>
      <c r="Q2827" s="3">
        <f>P2827</f>
        <v>0.18163452835274643</v>
      </c>
    </row>
    <row r="2828" spans="1:17" x14ac:dyDescent="0.25">
      <c r="A2828" s="3" t="s">
        <v>158</v>
      </c>
      <c r="B2828" s="3" t="s">
        <v>8</v>
      </c>
      <c r="C2828" s="3" t="s">
        <v>9</v>
      </c>
      <c r="D2828" s="3">
        <v>0.56000000000000005</v>
      </c>
      <c r="E2828" s="3">
        <v>0.48</v>
      </c>
      <c r="F2828" s="3" t="s">
        <v>17</v>
      </c>
      <c r="G2828" s="2">
        <v>2200</v>
      </c>
      <c r="H2828" s="3">
        <v>7.3690717564806084E-4</v>
      </c>
      <c r="I2828" s="3">
        <v>2.9126141203465754</v>
      </c>
      <c r="J2828" s="3">
        <v>6.8091297969712535E-3</v>
      </c>
      <c r="K2828" s="3">
        <v>1</v>
      </c>
      <c r="L2828" s="3">
        <f t="shared" si="167"/>
        <v>6.8091297969712535E-3</v>
      </c>
      <c r="M2828" s="4">
        <f t="shared" si="166"/>
        <v>6.8091297969712535E-3</v>
      </c>
      <c r="N2828" s="3">
        <v>8.9899549830602056E-4</v>
      </c>
      <c r="O2828" s="3">
        <v>1</v>
      </c>
      <c r="P2828" s="3">
        <f t="shared" si="168"/>
        <v>8.9899549830602056E-4</v>
      </c>
      <c r="Q2828" s="3">
        <f>P2828</f>
        <v>8.9899549830602056E-4</v>
      </c>
    </row>
    <row r="2829" spans="1:17" x14ac:dyDescent="0.25">
      <c r="A2829" s="3" t="s">
        <v>158</v>
      </c>
      <c r="B2829" s="3" t="s">
        <v>8</v>
      </c>
      <c r="C2829" s="3" t="s">
        <v>9</v>
      </c>
      <c r="D2829" s="3">
        <v>0.56000000000000005</v>
      </c>
      <c r="E2829" s="3">
        <v>0.48</v>
      </c>
      <c r="F2829" s="3" t="s">
        <v>17</v>
      </c>
      <c r="G2829" s="2">
        <v>2200</v>
      </c>
      <c r="H2829" s="3">
        <v>0.99011603003703463</v>
      </c>
      <c r="I2829" s="3">
        <v>3685.6777582492746</v>
      </c>
      <c r="J2829" s="3">
        <v>9.9370502660385771</v>
      </c>
      <c r="K2829" s="3">
        <v>1</v>
      </c>
      <c r="L2829" s="3">
        <f t="shared" si="167"/>
        <v>9.9370502660385771</v>
      </c>
      <c r="M2829" s="4">
        <f t="shared" si="166"/>
        <v>9.9370502660385771</v>
      </c>
      <c r="N2829" s="3">
        <v>1.4888626552383755</v>
      </c>
      <c r="O2829" s="3">
        <v>1</v>
      </c>
      <c r="P2829" s="3">
        <f t="shared" si="168"/>
        <v>1.4888626552383755</v>
      </c>
      <c r="Q2829" s="3">
        <f>P2829</f>
        <v>1.4888626552383755</v>
      </c>
    </row>
    <row r="2830" spans="1:17" x14ac:dyDescent="0.25">
      <c r="A2830" s="3" t="s">
        <v>158</v>
      </c>
      <c r="B2830" s="3" t="s">
        <v>8</v>
      </c>
      <c r="C2830" s="3" t="s">
        <v>9</v>
      </c>
      <c r="D2830" s="3">
        <v>0.56000000000000005</v>
      </c>
      <c r="E2830" s="3">
        <v>0.48</v>
      </c>
      <c r="F2830" s="3" t="s">
        <v>17</v>
      </c>
      <c r="G2830" s="2">
        <v>2200</v>
      </c>
      <c r="H2830" s="3">
        <v>1.9252162372576704</v>
      </c>
      <c r="I2830" s="3">
        <v>5275.2035274435984</v>
      </c>
      <c r="J2830" s="3">
        <v>9.5675800136406774</v>
      </c>
      <c r="K2830" s="3">
        <v>1</v>
      </c>
      <c r="L2830" s="3">
        <f t="shared" si="167"/>
        <v>9.5675800136406774</v>
      </c>
      <c r="M2830" s="4">
        <f t="shared" si="166"/>
        <v>9.5675800136406774</v>
      </c>
      <c r="N2830" s="3">
        <v>1.1749920207200737</v>
      </c>
      <c r="O2830" s="3">
        <v>1</v>
      </c>
      <c r="P2830" s="3">
        <f t="shared" si="168"/>
        <v>1.1749920207200737</v>
      </c>
      <c r="Q2830" s="3">
        <f>P2830</f>
        <v>1.1749920207200737</v>
      </c>
    </row>
    <row r="2831" spans="1:17" x14ac:dyDescent="0.25">
      <c r="A2831" s="3" t="s">
        <v>158</v>
      </c>
      <c r="B2831" s="3" t="s">
        <v>8</v>
      </c>
      <c r="C2831" s="3" t="s">
        <v>9</v>
      </c>
      <c r="D2831" s="3">
        <v>0.56000000000000005</v>
      </c>
      <c r="E2831" s="3">
        <v>0.48</v>
      </c>
      <c r="F2831" s="3" t="s">
        <v>17</v>
      </c>
      <c r="G2831" s="2">
        <v>2200</v>
      </c>
      <c r="H2831" s="3">
        <v>0.27804165015594956</v>
      </c>
      <c r="I2831" s="3">
        <v>1086.9666030084393</v>
      </c>
      <c r="J2831" s="3">
        <v>2.7820930790778422</v>
      </c>
      <c r="K2831" s="3">
        <v>1</v>
      </c>
      <c r="L2831" s="3">
        <f t="shared" si="167"/>
        <v>2.7820930790778422</v>
      </c>
      <c r="M2831" s="4">
        <f t="shared" si="166"/>
        <v>2.7820930790778422</v>
      </c>
      <c r="N2831" s="3">
        <v>0.41581660462507075</v>
      </c>
      <c r="O2831" s="3">
        <v>1</v>
      </c>
      <c r="P2831" s="3">
        <f t="shared" si="168"/>
        <v>0.41581660462507075</v>
      </c>
      <c r="Q2831" s="3">
        <f>P2831</f>
        <v>0.41581660462507075</v>
      </c>
    </row>
    <row r="2832" spans="1:17" x14ac:dyDescent="0.25">
      <c r="A2832" s="3" t="s">
        <v>158</v>
      </c>
      <c r="B2832" s="3" t="s">
        <v>310</v>
      </c>
      <c r="C2832" s="3" t="s">
        <v>9</v>
      </c>
      <c r="D2832" s="3">
        <v>0.56000000000000005</v>
      </c>
      <c r="E2832" s="3">
        <v>0.48</v>
      </c>
      <c r="F2832" s="3" t="s">
        <v>17</v>
      </c>
      <c r="G2832" s="2">
        <v>2000</v>
      </c>
      <c r="H2832" s="3">
        <v>101.97351999108123</v>
      </c>
      <c r="I2832" s="3">
        <v>283549.53527862299</v>
      </c>
      <c r="J2832" s="3">
        <v>712.67281718385664</v>
      </c>
      <c r="K2832" s="3">
        <v>1</v>
      </c>
      <c r="L2832" s="3">
        <f t="shared" si="167"/>
        <v>712.67281718385664</v>
      </c>
      <c r="M2832" s="4">
        <f t="shared" si="166"/>
        <v>712.67281718385664</v>
      </c>
      <c r="N2832" s="3">
        <v>81.543217332287298</v>
      </c>
      <c r="O2832" s="3">
        <v>1</v>
      </c>
      <c r="P2832" s="3">
        <f t="shared" si="168"/>
        <v>81.543217332287298</v>
      </c>
      <c r="Q2832" s="3">
        <f>P2832</f>
        <v>81.543217332287298</v>
      </c>
    </row>
    <row r="2833" spans="1:17" x14ac:dyDescent="0.25">
      <c r="A2833" s="3" t="s">
        <v>158</v>
      </c>
      <c r="B2833" s="3" t="s">
        <v>310</v>
      </c>
      <c r="C2833" s="3" t="s">
        <v>9</v>
      </c>
      <c r="D2833" s="3">
        <v>0.56000000000000005</v>
      </c>
      <c r="E2833" s="3">
        <v>0.48</v>
      </c>
      <c r="F2833" s="3" t="s">
        <v>17</v>
      </c>
      <c r="G2833" s="2">
        <v>2000</v>
      </c>
      <c r="H2833" s="3">
        <v>71.075845448829782</v>
      </c>
      <c r="I2833" s="3">
        <v>208569.65834962021</v>
      </c>
      <c r="J2833" s="3">
        <v>522.03387460377792</v>
      </c>
      <c r="K2833" s="3">
        <v>1</v>
      </c>
      <c r="L2833" s="3">
        <f t="shared" si="167"/>
        <v>522.03387460377792</v>
      </c>
      <c r="M2833" s="4">
        <f t="shared" si="166"/>
        <v>522.03387460377792</v>
      </c>
      <c r="N2833" s="3">
        <v>59.344697007282235</v>
      </c>
      <c r="O2833" s="3">
        <v>1</v>
      </c>
      <c r="P2833" s="3">
        <f t="shared" si="168"/>
        <v>59.344697007282235</v>
      </c>
      <c r="Q2833" s="3">
        <f>P2833</f>
        <v>59.344697007282235</v>
      </c>
    </row>
    <row r="2834" spans="1:17" x14ac:dyDescent="0.25">
      <c r="A2834" s="3" t="s">
        <v>158</v>
      </c>
      <c r="B2834" s="3" t="s">
        <v>310</v>
      </c>
      <c r="C2834" s="3" t="s">
        <v>9</v>
      </c>
      <c r="D2834" s="3">
        <v>0.56000000000000005</v>
      </c>
      <c r="E2834" s="3">
        <v>0.48</v>
      </c>
      <c r="F2834" s="3" t="s">
        <v>17</v>
      </c>
      <c r="G2834" s="2">
        <v>2000</v>
      </c>
      <c r="H2834" s="3">
        <v>28.778446098747896</v>
      </c>
      <c r="I2834" s="3">
        <v>81958.731892468975</v>
      </c>
      <c r="J2834" s="3">
        <v>162.60580121507175</v>
      </c>
      <c r="K2834" s="3">
        <v>1</v>
      </c>
      <c r="L2834" s="3">
        <f t="shared" si="167"/>
        <v>162.60580121507175</v>
      </c>
      <c r="M2834" s="4">
        <f t="shared" si="166"/>
        <v>162.60580121507175</v>
      </c>
      <c r="N2834" s="3">
        <v>21.030635424616044</v>
      </c>
      <c r="O2834" s="3">
        <v>1</v>
      </c>
      <c r="P2834" s="3">
        <f t="shared" si="168"/>
        <v>21.030635424616044</v>
      </c>
      <c r="Q2834" s="3">
        <f>P2834</f>
        <v>21.030635424616044</v>
      </c>
    </row>
    <row r="2835" spans="1:17" x14ac:dyDescent="0.25">
      <c r="A2835" s="3" t="s">
        <v>158</v>
      </c>
      <c r="B2835" s="3" t="s">
        <v>89</v>
      </c>
      <c r="C2835" s="3" t="s">
        <v>9</v>
      </c>
      <c r="D2835" s="3">
        <v>0.56000000000000005</v>
      </c>
      <c r="E2835" s="3">
        <v>0.48</v>
      </c>
      <c r="F2835" s="3" t="s">
        <v>17</v>
      </c>
      <c r="G2835" s="2">
        <v>2000</v>
      </c>
      <c r="H2835" s="3">
        <v>6.0683357552256556</v>
      </c>
      <c r="I2835" s="3">
        <v>17983.232792840532</v>
      </c>
      <c r="J2835" s="3">
        <v>43.685113480560943</v>
      </c>
      <c r="K2835" s="3">
        <v>1</v>
      </c>
      <c r="L2835" s="3">
        <f t="shared" si="167"/>
        <v>43.685113480560943</v>
      </c>
      <c r="M2835" s="4">
        <f t="shared" si="166"/>
        <v>43.685113480560943</v>
      </c>
      <c r="N2835" s="3">
        <v>5.1723163854939314</v>
      </c>
      <c r="O2835" s="3">
        <v>1</v>
      </c>
      <c r="P2835" s="3">
        <f t="shared" si="168"/>
        <v>5.1723163854939314</v>
      </c>
      <c r="Q2835" s="3">
        <f>P2835</f>
        <v>5.1723163854939314</v>
      </c>
    </row>
    <row r="2836" spans="1:17" x14ac:dyDescent="0.25">
      <c r="A2836" s="3" t="s">
        <v>158</v>
      </c>
      <c r="B2836" s="3" t="s">
        <v>310</v>
      </c>
      <c r="C2836" s="3" t="s">
        <v>9</v>
      </c>
      <c r="D2836" s="3">
        <v>0.56000000000000005</v>
      </c>
      <c r="E2836" s="3">
        <v>0.48</v>
      </c>
      <c r="F2836" s="3" t="s">
        <v>17</v>
      </c>
      <c r="G2836" s="2">
        <v>2000</v>
      </c>
      <c r="H2836" s="3">
        <v>1.4929664827281815E-2</v>
      </c>
      <c r="I2836" s="3">
        <v>48.536617711761728</v>
      </c>
      <c r="J2836" s="3">
        <v>0.11139391196320179</v>
      </c>
      <c r="K2836" s="3">
        <v>1</v>
      </c>
      <c r="L2836" s="3">
        <f t="shared" si="167"/>
        <v>0.11139391196320179</v>
      </c>
      <c r="M2836" s="4">
        <f t="shared" si="166"/>
        <v>0.11139391196320179</v>
      </c>
      <c r="N2836" s="3">
        <v>1.3533848760124057E-2</v>
      </c>
      <c r="O2836" s="3">
        <v>1</v>
      </c>
      <c r="P2836" s="3">
        <f t="shared" si="168"/>
        <v>1.3533848760124057E-2</v>
      </c>
      <c r="Q2836" s="3">
        <f>P2836</f>
        <v>1.3533848760124057E-2</v>
      </c>
    </row>
    <row r="2837" spans="1:17" x14ac:dyDescent="0.25">
      <c r="A2837" s="3" t="s">
        <v>158</v>
      </c>
      <c r="B2837" s="3" t="s">
        <v>310</v>
      </c>
      <c r="C2837" s="3" t="s">
        <v>9</v>
      </c>
      <c r="D2837" s="3">
        <v>0.56000000000000005</v>
      </c>
      <c r="E2837" s="3">
        <v>0.48</v>
      </c>
      <c r="F2837" s="3" t="s">
        <v>17</v>
      </c>
      <c r="G2837" s="2">
        <v>2000</v>
      </c>
      <c r="H2837" s="3">
        <v>96.963363582373859</v>
      </c>
      <c r="I2837" s="3">
        <v>256843.58510736376</v>
      </c>
      <c r="J2837" s="3">
        <v>635.8848639365973</v>
      </c>
      <c r="K2837" s="3">
        <v>1</v>
      </c>
      <c r="L2837" s="3">
        <f t="shared" si="167"/>
        <v>635.8848639365973</v>
      </c>
      <c r="M2837" s="4">
        <f t="shared" si="166"/>
        <v>635.8848639365973</v>
      </c>
      <c r="N2837" s="3">
        <v>72.587722461123917</v>
      </c>
      <c r="O2837" s="3">
        <v>1</v>
      </c>
      <c r="P2837" s="3">
        <f t="shared" si="168"/>
        <v>72.587722461123917</v>
      </c>
      <c r="Q2837" s="3">
        <f>P2837</f>
        <v>72.587722461123917</v>
      </c>
    </row>
    <row r="2838" spans="1:17" x14ac:dyDescent="0.25">
      <c r="A2838" s="3" t="s">
        <v>158</v>
      </c>
      <c r="B2838" s="3" t="s">
        <v>310</v>
      </c>
      <c r="C2838" s="3" t="s">
        <v>9</v>
      </c>
      <c r="D2838" s="3">
        <v>0.56000000000000005</v>
      </c>
      <c r="E2838" s="3">
        <v>0.48</v>
      </c>
      <c r="F2838" s="3" t="s">
        <v>17</v>
      </c>
      <c r="G2838" s="2">
        <v>2000</v>
      </c>
      <c r="H2838" s="3">
        <v>1.3628012556419327</v>
      </c>
      <c r="I2838" s="3">
        <v>3813.1634588988172</v>
      </c>
      <c r="J2838" s="3">
        <v>9.5653941003815355</v>
      </c>
      <c r="K2838" s="3">
        <v>1</v>
      </c>
      <c r="L2838" s="3">
        <f t="shared" si="167"/>
        <v>9.5653941003815355</v>
      </c>
      <c r="M2838" s="4">
        <f t="shared" si="166"/>
        <v>9.5653941003815355</v>
      </c>
      <c r="N2838" s="3">
        <v>1.1018600349279351</v>
      </c>
      <c r="O2838" s="3">
        <v>1</v>
      </c>
      <c r="P2838" s="3">
        <f t="shared" si="168"/>
        <v>1.1018600349279351</v>
      </c>
      <c r="Q2838" s="3">
        <f>P2838</f>
        <v>1.1018600349279351</v>
      </c>
    </row>
    <row r="2839" spans="1:17" x14ac:dyDescent="0.25">
      <c r="A2839" s="3" t="s">
        <v>158</v>
      </c>
      <c r="B2839" s="3" t="s">
        <v>89</v>
      </c>
      <c r="C2839" s="3" t="s">
        <v>9</v>
      </c>
      <c r="D2839" s="3">
        <v>0.56000000000000005</v>
      </c>
      <c r="E2839" s="3">
        <v>0.48</v>
      </c>
      <c r="F2839" s="3" t="s">
        <v>17</v>
      </c>
      <c r="G2839" s="2">
        <v>2000</v>
      </c>
      <c r="H2839" s="3">
        <v>6452.7785049428458</v>
      </c>
      <c r="I2839" s="3">
        <v>18861082.284692731</v>
      </c>
      <c r="J2839" s="3">
        <v>46315.45483928264</v>
      </c>
      <c r="K2839" s="3">
        <v>1</v>
      </c>
      <c r="L2839" s="3">
        <f t="shared" si="167"/>
        <v>46315.45483928264</v>
      </c>
      <c r="M2839" s="4">
        <f t="shared" si="166"/>
        <v>46315.45483928264</v>
      </c>
      <c r="N2839" s="3">
        <v>5347.2615199457568</v>
      </c>
      <c r="O2839" s="3">
        <v>1</v>
      </c>
      <c r="P2839" s="3">
        <f t="shared" si="168"/>
        <v>5347.2615199457568</v>
      </c>
      <c r="Q2839" s="3">
        <f>P2839</f>
        <v>5347.2615199457568</v>
      </c>
    </row>
    <row r="2840" spans="1:17" x14ac:dyDescent="0.25">
      <c r="A2840" s="3" t="s">
        <v>158</v>
      </c>
      <c r="B2840" s="3" t="s">
        <v>310</v>
      </c>
      <c r="C2840" s="3" t="s">
        <v>9</v>
      </c>
      <c r="D2840" s="3">
        <v>0.56000000000000005</v>
      </c>
      <c r="E2840" s="3">
        <v>0.48</v>
      </c>
      <c r="F2840" s="3" t="s">
        <v>17</v>
      </c>
      <c r="G2840" s="2">
        <v>2000</v>
      </c>
      <c r="H2840" s="3">
        <v>4094.0920078588556</v>
      </c>
      <c r="I2840" s="3">
        <v>11857352.839733412</v>
      </c>
      <c r="J2840" s="3">
        <v>29683.493766158761</v>
      </c>
      <c r="K2840" s="3">
        <v>1</v>
      </c>
      <c r="L2840" s="3">
        <f t="shared" si="167"/>
        <v>29683.493766158761</v>
      </c>
      <c r="M2840" s="4">
        <f t="shared" si="166"/>
        <v>29683.493766158761</v>
      </c>
      <c r="N2840" s="3">
        <v>3350.769141588919</v>
      </c>
      <c r="O2840" s="3">
        <v>1</v>
      </c>
      <c r="P2840" s="3">
        <f t="shared" si="168"/>
        <v>3350.769141588919</v>
      </c>
      <c r="Q2840" s="3">
        <f>P2840</f>
        <v>3350.769141588919</v>
      </c>
    </row>
    <row r="2841" spans="1:17" x14ac:dyDescent="0.25">
      <c r="A2841" s="3" t="s">
        <v>158</v>
      </c>
      <c r="B2841" s="3" t="s">
        <v>310</v>
      </c>
      <c r="C2841" s="3" t="s">
        <v>9</v>
      </c>
      <c r="D2841" s="3">
        <v>0.56000000000000005</v>
      </c>
      <c r="E2841" s="3">
        <v>0.48</v>
      </c>
      <c r="F2841" s="3" t="s">
        <v>17</v>
      </c>
      <c r="G2841" s="2">
        <v>2000</v>
      </c>
      <c r="H2841" s="3">
        <v>1678.9253563541151</v>
      </c>
      <c r="I2841" s="3">
        <v>4444464.6328440001</v>
      </c>
      <c r="J2841" s="3">
        <v>11204.204727420498</v>
      </c>
      <c r="K2841" s="3">
        <v>1</v>
      </c>
      <c r="L2841" s="3">
        <f t="shared" si="167"/>
        <v>11204.204727420498</v>
      </c>
      <c r="M2841" s="4">
        <f t="shared" si="166"/>
        <v>11204.204727420498</v>
      </c>
      <c r="N2841" s="3">
        <v>1262.2386211850774</v>
      </c>
      <c r="O2841" s="3">
        <v>1</v>
      </c>
      <c r="P2841" s="3">
        <f t="shared" si="168"/>
        <v>1262.2386211850774</v>
      </c>
      <c r="Q2841" s="3">
        <f>P2841</f>
        <v>1262.2386211850774</v>
      </c>
    </row>
    <row r="2842" spans="1:17" x14ac:dyDescent="0.25">
      <c r="A2842" s="3" t="s">
        <v>158</v>
      </c>
      <c r="B2842" s="3" t="s">
        <v>89</v>
      </c>
      <c r="C2842" s="3" t="s">
        <v>9</v>
      </c>
      <c r="D2842" s="3">
        <v>0.56000000000000005</v>
      </c>
      <c r="E2842" s="3">
        <v>0.48</v>
      </c>
      <c r="F2842" s="3" t="s">
        <v>17</v>
      </c>
      <c r="G2842" s="2">
        <v>2000</v>
      </c>
      <c r="H2842" s="3">
        <v>23.069322173273569</v>
      </c>
      <c r="I2842" s="3">
        <v>68567.938880398768</v>
      </c>
      <c r="J2842" s="3">
        <v>168.79160172188494</v>
      </c>
      <c r="K2842" s="3">
        <v>1</v>
      </c>
      <c r="L2842" s="3">
        <f t="shared" si="167"/>
        <v>168.79160172188494</v>
      </c>
      <c r="M2842" s="4">
        <f t="shared" si="166"/>
        <v>168.79160172188494</v>
      </c>
      <c r="N2842" s="3">
        <v>19.924710839010899</v>
      </c>
      <c r="O2842" s="3">
        <v>1</v>
      </c>
      <c r="P2842" s="3">
        <f t="shared" si="168"/>
        <v>19.924710839010899</v>
      </c>
      <c r="Q2842" s="3">
        <f>P2842</f>
        <v>19.924710839010899</v>
      </c>
    </row>
    <row r="2843" spans="1:17" x14ac:dyDescent="0.25">
      <c r="A2843" s="3" t="s">
        <v>158</v>
      </c>
      <c r="B2843" s="3" t="s">
        <v>310</v>
      </c>
      <c r="C2843" s="3" t="s">
        <v>9</v>
      </c>
      <c r="D2843" s="3">
        <v>0.56000000000000005</v>
      </c>
      <c r="E2843" s="3">
        <v>0.48</v>
      </c>
      <c r="F2843" s="3" t="s">
        <v>17</v>
      </c>
      <c r="G2843" s="2">
        <v>2000</v>
      </c>
      <c r="H2843" s="3">
        <v>0.35417221457726605</v>
      </c>
      <c r="I2843" s="3">
        <v>1041.1968850807109</v>
      </c>
      <c r="J2843" s="3">
        <v>2.5281526342531273</v>
      </c>
      <c r="K2843" s="3">
        <v>1</v>
      </c>
      <c r="L2843" s="3">
        <f t="shared" si="167"/>
        <v>2.5281526342531273</v>
      </c>
      <c r="M2843" s="4">
        <f t="shared" si="166"/>
        <v>2.5281526342531273</v>
      </c>
      <c r="N2843" s="3">
        <v>0.29155646604417651</v>
      </c>
      <c r="O2843" s="3">
        <v>1</v>
      </c>
      <c r="P2843" s="3">
        <f t="shared" si="168"/>
        <v>0.29155646604417651</v>
      </c>
      <c r="Q2843" s="3">
        <f>P2843</f>
        <v>0.29155646604417651</v>
      </c>
    </row>
    <row r="2844" spans="1:17" x14ac:dyDescent="0.25">
      <c r="A2844" s="3" t="s">
        <v>158</v>
      </c>
      <c r="B2844" s="3" t="s">
        <v>310</v>
      </c>
      <c r="C2844" s="3" t="s">
        <v>9</v>
      </c>
      <c r="D2844" s="3">
        <v>0.56000000000000005</v>
      </c>
      <c r="E2844" s="3">
        <v>0.48</v>
      </c>
      <c r="F2844" s="3" t="s">
        <v>17</v>
      </c>
      <c r="G2844" s="2">
        <v>2000</v>
      </c>
      <c r="H2844" s="3">
        <v>142.52461200579967</v>
      </c>
      <c r="I2844" s="3">
        <v>390126.686982446</v>
      </c>
      <c r="J2844" s="3">
        <v>975.17002675713672</v>
      </c>
      <c r="K2844" s="3">
        <v>1</v>
      </c>
      <c r="L2844" s="3">
        <f t="shared" si="167"/>
        <v>975.17002675713672</v>
      </c>
      <c r="M2844" s="4">
        <f t="shared" si="166"/>
        <v>975.17002675713672</v>
      </c>
      <c r="N2844" s="3">
        <v>110.5334010926297</v>
      </c>
      <c r="O2844" s="3">
        <v>1</v>
      </c>
      <c r="P2844" s="3">
        <f t="shared" si="168"/>
        <v>110.5334010926297</v>
      </c>
      <c r="Q2844" s="3">
        <f>P2844</f>
        <v>110.5334010926297</v>
      </c>
    </row>
    <row r="2845" spans="1:17" x14ac:dyDescent="0.25">
      <c r="A2845" s="3" t="s">
        <v>158</v>
      </c>
      <c r="B2845" s="3" t="s">
        <v>310</v>
      </c>
      <c r="C2845" s="3" t="s">
        <v>9</v>
      </c>
      <c r="D2845" s="3">
        <v>0.56000000000000005</v>
      </c>
      <c r="E2845" s="3">
        <v>0.48</v>
      </c>
      <c r="F2845" s="3" t="s">
        <v>17</v>
      </c>
      <c r="G2845" s="2">
        <v>2000</v>
      </c>
      <c r="H2845" s="3">
        <v>0.80912015770841794</v>
      </c>
      <c r="I2845" s="3">
        <v>2556.9289022140879</v>
      </c>
      <c r="J2845" s="3">
        <v>6.6140979280439254</v>
      </c>
      <c r="K2845" s="3">
        <v>1</v>
      </c>
      <c r="L2845" s="3">
        <f t="shared" si="167"/>
        <v>6.6140979280439254</v>
      </c>
      <c r="M2845" s="4">
        <f t="shared" si="166"/>
        <v>6.6140979280439254</v>
      </c>
      <c r="N2845" s="3">
        <v>0.85991730381307341</v>
      </c>
      <c r="O2845" s="3">
        <v>1</v>
      </c>
      <c r="P2845" s="3">
        <f t="shared" si="168"/>
        <v>0.85991730381307341</v>
      </c>
      <c r="Q2845" s="3">
        <f>P2845</f>
        <v>0.85991730381307341</v>
      </c>
    </row>
    <row r="2846" spans="1:17" x14ac:dyDescent="0.25">
      <c r="A2846" s="3" t="s">
        <v>158</v>
      </c>
      <c r="B2846" s="3" t="s">
        <v>310</v>
      </c>
      <c r="C2846" s="3" t="s">
        <v>9</v>
      </c>
      <c r="D2846" s="3">
        <v>0.56000000000000005</v>
      </c>
      <c r="E2846" s="3">
        <v>0.48</v>
      </c>
      <c r="F2846" s="3" t="s">
        <v>17</v>
      </c>
      <c r="G2846" s="2">
        <v>2000</v>
      </c>
      <c r="H2846" s="3">
        <v>4.8402912343706461</v>
      </c>
      <c r="I2846" s="3">
        <v>12050.407195489996</v>
      </c>
      <c r="J2846" s="3">
        <v>29.820524568466549</v>
      </c>
      <c r="K2846" s="3">
        <v>1</v>
      </c>
      <c r="L2846" s="3">
        <f t="shared" si="167"/>
        <v>29.820524568466549</v>
      </c>
      <c r="M2846" s="4">
        <f t="shared" si="166"/>
        <v>29.820524568466549</v>
      </c>
      <c r="N2846" s="3">
        <v>3.3710863590598033</v>
      </c>
      <c r="O2846" s="3">
        <v>1</v>
      </c>
      <c r="P2846" s="3">
        <f t="shared" si="168"/>
        <v>3.3710863590598033</v>
      </c>
      <c r="Q2846" s="3">
        <f>P2846</f>
        <v>3.3710863590598033</v>
      </c>
    </row>
    <row r="2847" spans="1:17" x14ac:dyDescent="0.25">
      <c r="A2847" s="3" t="s">
        <v>158</v>
      </c>
      <c r="B2847" s="3" t="s">
        <v>351</v>
      </c>
      <c r="C2847" s="3" t="s">
        <v>352</v>
      </c>
      <c r="D2847" s="3">
        <v>0.36</v>
      </c>
      <c r="E2847" s="3">
        <v>0.57999999999999996</v>
      </c>
      <c r="F2847" s="3" t="s">
        <v>17</v>
      </c>
      <c r="G2847" s="2">
        <v>2000</v>
      </c>
      <c r="H2847" s="3">
        <v>7.4841848450135169</v>
      </c>
      <c r="I2847" s="3">
        <v>21922.642407762178</v>
      </c>
      <c r="J2847" s="3">
        <v>55.032490569803748</v>
      </c>
      <c r="K2847" s="3">
        <v>1</v>
      </c>
      <c r="L2847" s="3">
        <f t="shared" si="167"/>
        <v>55.032490569803748</v>
      </c>
      <c r="M2847" s="4">
        <f t="shared" si="166"/>
        <v>55.032490569803748</v>
      </c>
      <c r="N2847" s="3">
        <v>6.3463442651974873</v>
      </c>
      <c r="O2847" s="3">
        <v>1</v>
      </c>
      <c r="P2847" s="3">
        <f t="shared" si="168"/>
        <v>6.3463442651974873</v>
      </c>
      <c r="Q2847" s="3">
        <f>P2847</f>
        <v>6.3463442651974873</v>
      </c>
    </row>
    <row r="2848" spans="1:17" x14ac:dyDescent="0.25">
      <c r="A2848" s="3" t="s">
        <v>158</v>
      </c>
      <c r="B2848" s="3" t="s">
        <v>89</v>
      </c>
      <c r="C2848" s="3" t="s">
        <v>9</v>
      </c>
      <c r="D2848" s="3">
        <v>0.56000000000000005</v>
      </c>
      <c r="E2848" s="3">
        <v>0.48</v>
      </c>
      <c r="F2848" s="3" t="s">
        <v>17</v>
      </c>
      <c r="G2848" s="2">
        <v>2000</v>
      </c>
      <c r="H2848" s="3">
        <v>1.1901939669379651E-4</v>
      </c>
      <c r="I2848" s="3">
        <v>0.47627999318386027</v>
      </c>
      <c r="J2848" s="3">
        <v>9.789209641999628E-4</v>
      </c>
      <c r="K2848" s="3">
        <v>1</v>
      </c>
      <c r="L2848" s="3">
        <f t="shared" si="167"/>
        <v>9.789209641999628E-4</v>
      </c>
      <c r="M2848" s="4">
        <f t="shared" si="166"/>
        <v>9.789209641999628E-4</v>
      </c>
      <c r="N2848" s="3">
        <v>1.3375073927110649E-4</v>
      </c>
      <c r="O2848" s="3">
        <v>1</v>
      </c>
      <c r="P2848" s="3">
        <f t="shared" si="168"/>
        <v>1.3375073927110649E-4</v>
      </c>
      <c r="Q2848" s="3">
        <f>P2848</f>
        <v>1.3375073927110649E-4</v>
      </c>
    </row>
    <row r="2849" spans="1:17" x14ac:dyDescent="0.25">
      <c r="A2849" s="3" t="s">
        <v>158</v>
      </c>
      <c r="B2849" s="3" t="s">
        <v>310</v>
      </c>
      <c r="C2849" s="3" t="s">
        <v>9</v>
      </c>
      <c r="D2849" s="3">
        <v>0.56000000000000005</v>
      </c>
      <c r="E2849" s="3">
        <v>0.48</v>
      </c>
      <c r="F2849" s="3" t="s">
        <v>17</v>
      </c>
      <c r="G2849" s="2">
        <v>2210</v>
      </c>
      <c r="H2849" s="3">
        <v>0.67752526881921304</v>
      </c>
      <c r="I2849" s="3">
        <v>2170.1638770797044</v>
      </c>
      <c r="J2849" s="3">
        <v>4.8106633527848928</v>
      </c>
      <c r="K2849" s="3">
        <v>1</v>
      </c>
      <c r="L2849" s="3">
        <f t="shared" si="167"/>
        <v>4.8106633527848928</v>
      </c>
      <c r="M2849" s="4">
        <f t="shared" si="166"/>
        <v>4.8106633527848928</v>
      </c>
      <c r="N2849" s="3">
        <v>0.68195533844493672</v>
      </c>
      <c r="O2849" s="3">
        <v>1</v>
      </c>
      <c r="P2849" s="3">
        <f t="shared" si="168"/>
        <v>0.68195533844493672</v>
      </c>
      <c r="Q2849" s="3">
        <f>P2849</f>
        <v>0.68195533844493672</v>
      </c>
    </row>
    <row r="2850" spans="1:17" x14ac:dyDescent="0.25">
      <c r="A2850" s="3" t="s">
        <v>158</v>
      </c>
      <c r="B2850" s="3" t="s">
        <v>310</v>
      </c>
      <c r="C2850" s="3" t="s">
        <v>9</v>
      </c>
      <c r="D2850" s="3">
        <v>0.56000000000000005</v>
      </c>
      <c r="E2850" s="3">
        <v>0.48</v>
      </c>
      <c r="F2850" s="3" t="s">
        <v>17</v>
      </c>
      <c r="G2850" s="2">
        <v>2210</v>
      </c>
      <c r="H2850" s="3">
        <v>205.94413585092931</v>
      </c>
      <c r="I2850" s="3">
        <v>523662.15868889837</v>
      </c>
      <c r="J2850" s="3">
        <v>1304.883198272232</v>
      </c>
      <c r="K2850" s="3">
        <v>1</v>
      </c>
      <c r="L2850" s="3">
        <f t="shared" si="167"/>
        <v>1304.883198272232</v>
      </c>
      <c r="M2850" s="4">
        <f t="shared" si="166"/>
        <v>1304.883198272232</v>
      </c>
      <c r="N2850" s="3">
        <v>165.94201950812686</v>
      </c>
      <c r="O2850" s="3">
        <v>1</v>
      </c>
      <c r="P2850" s="3">
        <f t="shared" si="168"/>
        <v>165.94201950812686</v>
      </c>
      <c r="Q2850" s="3">
        <f>P2850</f>
        <v>165.94201950812686</v>
      </c>
    </row>
    <row r="2851" spans="1:17" x14ac:dyDescent="0.25">
      <c r="A2851" s="3" t="s">
        <v>158</v>
      </c>
      <c r="B2851" s="3" t="s">
        <v>8</v>
      </c>
      <c r="C2851" s="3" t="s">
        <v>9</v>
      </c>
      <c r="D2851" s="3">
        <v>0.56000000000000005</v>
      </c>
      <c r="E2851" s="3">
        <v>0.48</v>
      </c>
      <c r="F2851" s="3" t="s">
        <v>17</v>
      </c>
      <c r="G2851" s="2">
        <v>2210</v>
      </c>
      <c r="H2851" s="3">
        <v>21.614499949820168</v>
      </c>
      <c r="I2851" s="3">
        <v>67335.666748268122</v>
      </c>
      <c r="J2851" s="3">
        <v>174.16465523985516</v>
      </c>
      <c r="K2851" s="3">
        <f>1-0.712</f>
        <v>0.28800000000000003</v>
      </c>
      <c r="L2851" s="3">
        <f t="shared" si="167"/>
        <v>50.15942070907829</v>
      </c>
      <c r="M2851" s="4">
        <f t="shared" si="166"/>
        <v>50.15942070907829</v>
      </c>
      <c r="N2851" s="3">
        <v>22.30208180190774</v>
      </c>
      <c r="O2851" s="3">
        <f>1-0.531</f>
        <v>0.46899999999999997</v>
      </c>
      <c r="P2851" s="3">
        <f t="shared" si="168"/>
        <v>10.45967636509473</v>
      </c>
      <c r="Q2851" s="3">
        <f>P2851</f>
        <v>10.45967636509473</v>
      </c>
    </row>
    <row r="2852" spans="1:17" x14ac:dyDescent="0.25">
      <c r="A2852" s="3" t="s">
        <v>158</v>
      </c>
      <c r="B2852" s="3" t="s">
        <v>310</v>
      </c>
      <c r="C2852" s="3" t="s">
        <v>9</v>
      </c>
      <c r="D2852" s="3">
        <v>0.56000000000000005</v>
      </c>
      <c r="E2852" s="3">
        <v>0.48</v>
      </c>
      <c r="F2852" s="3" t="s">
        <v>17</v>
      </c>
      <c r="G2852" s="2">
        <v>2210</v>
      </c>
      <c r="H2852" s="3">
        <v>1.9906549126821416</v>
      </c>
      <c r="I2852" s="3">
        <v>5920.8393504449905</v>
      </c>
      <c r="J2852" s="3">
        <v>14.788831655803225</v>
      </c>
      <c r="K2852" s="3">
        <v>1</v>
      </c>
      <c r="L2852" s="3">
        <f t="shared" si="167"/>
        <v>14.788831655803225</v>
      </c>
      <c r="M2852" s="4">
        <f t="shared" si="166"/>
        <v>14.788831655803225</v>
      </c>
      <c r="N2852" s="3">
        <v>1.8225047967660191</v>
      </c>
      <c r="O2852" s="3">
        <v>1</v>
      </c>
      <c r="P2852" s="3">
        <f t="shared" si="168"/>
        <v>1.8225047967660191</v>
      </c>
      <c r="Q2852" s="3">
        <f>P2852</f>
        <v>1.8225047967660191</v>
      </c>
    </row>
    <row r="2853" spans="1:17" x14ac:dyDescent="0.25">
      <c r="A2853" s="3" t="s">
        <v>158</v>
      </c>
      <c r="B2853" s="3" t="s">
        <v>8</v>
      </c>
      <c r="C2853" s="3" t="s">
        <v>9</v>
      </c>
      <c r="D2853" s="3">
        <v>0.56000000000000005</v>
      </c>
      <c r="E2853" s="3">
        <v>0.48</v>
      </c>
      <c r="F2853" s="3" t="s">
        <v>17</v>
      </c>
      <c r="G2853" s="2">
        <v>2210</v>
      </c>
      <c r="H2853" s="3">
        <v>2.5927533107775484E-3</v>
      </c>
      <c r="I2853" s="3">
        <v>8.4241359000481513</v>
      </c>
      <c r="J2853" s="3">
        <v>2.0559760283256741E-2</v>
      </c>
      <c r="K2853" s="3">
        <f>1-0.712</f>
        <v>0.28800000000000003</v>
      </c>
      <c r="L2853" s="3">
        <f t="shared" si="167"/>
        <v>5.9212109615779419E-3</v>
      </c>
      <c r="M2853" s="4">
        <f t="shared" si="166"/>
        <v>5.9212109615779419E-3</v>
      </c>
      <c r="N2853" s="3">
        <v>2.7709967882757506E-3</v>
      </c>
      <c r="O2853" s="3">
        <f>1-0.531</f>
        <v>0.46899999999999997</v>
      </c>
      <c r="P2853" s="3">
        <f t="shared" si="168"/>
        <v>1.299597493701327E-3</v>
      </c>
      <c r="Q2853" s="3">
        <f>P2853</f>
        <v>1.299597493701327E-3</v>
      </c>
    </row>
    <row r="2854" spans="1:17" x14ac:dyDescent="0.25">
      <c r="A2854" s="3" t="s">
        <v>158</v>
      </c>
      <c r="B2854" s="3" t="s">
        <v>8</v>
      </c>
      <c r="C2854" s="3" t="s">
        <v>9</v>
      </c>
      <c r="D2854" s="3">
        <v>0.56000000000000005</v>
      </c>
      <c r="E2854" s="3">
        <v>0.48</v>
      </c>
      <c r="F2854" s="3" t="s">
        <v>17</v>
      </c>
      <c r="G2854" s="2">
        <v>2210</v>
      </c>
      <c r="H2854" s="3">
        <v>2.6059636597193179</v>
      </c>
      <c r="I2854" s="3">
        <v>7988.4745395360596</v>
      </c>
      <c r="J2854" s="3">
        <v>16.893187270484596</v>
      </c>
      <c r="K2854" s="3">
        <v>1</v>
      </c>
      <c r="L2854" s="3">
        <f t="shared" si="167"/>
        <v>16.893187270484596</v>
      </c>
      <c r="M2854" s="4">
        <f t="shared" si="166"/>
        <v>16.893187270484596</v>
      </c>
      <c r="N2854" s="3">
        <v>2.2022765791574845</v>
      </c>
      <c r="O2854" s="3">
        <v>1</v>
      </c>
      <c r="P2854" s="3">
        <f t="shared" si="168"/>
        <v>2.2022765791574845</v>
      </c>
      <c r="Q2854" s="3">
        <f>P2854</f>
        <v>2.2022765791574845</v>
      </c>
    </row>
    <row r="2855" spans="1:17" x14ac:dyDescent="0.25">
      <c r="A2855" s="3" t="s">
        <v>158</v>
      </c>
      <c r="B2855" s="3" t="s">
        <v>310</v>
      </c>
      <c r="C2855" s="3" t="s">
        <v>9</v>
      </c>
      <c r="D2855" s="3">
        <v>0.56000000000000005</v>
      </c>
      <c r="E2855" s="3">
        <v>0.48</v>
      </c>
      <c r="F2855" s="3" t="s">
        <v>17</v>
      </c>
      <c r="G2855" s="2">
        <v>2210</v>
      </c>
      <c r="H2855" s="3">
        <v>774.73807939604012</v>
      </c>
      <c r="I2855" s="3">
        <v>1846465.655901385</v>
      </c>
      <c r="J2855" s="3">
        <v>4945.194613289952</v>
      </c>
      <c r="K2855" s="3">
        <v>1</v>
      </c>
      <c r="L2855" s="3">
        <f t="shared" si="167"/>
        <v>4945.194613289952</v>
      </c>
      <c r="M2855" s="4">
        <f t="shared" si="166"/>
        <v>4945.194613289952</v>
      </c>
      <c r="N2855" s="3">
        <v>607.13531339530232</v>
      </c>
      <c r="O2855" s="3">
        <v>1</v>
      </c>
      <c r="P2855" s="3">
        <f t="shared" si="168"/>
        <v>607.13531339530232</v>
      </c>
      <c r="Q2855" s="3">
        <f>P2855</f>
        <v>607.13531339530232</v>
      </c>
    </row>
    <row r="2856" spans="1:17" x14ac:dyDescent="0.25">
      <c r="A2856" s="3" t="s">
        <v>158</v>
      </c>
      <c r="B2856" s="3" t="s">
        <v>8</v>
      </c>
      <c r="C2856" s="3" t="s">
        <v>9</v>
      </c>
      <c r="D2856" s="3">
        <v>0.56000000000000005</v>
      </c>
      <c r="E2856" s="3">
        <v>0.48</v>
      </c>
      <c r="F2856" s="3" t="s">
        <v>17</v>
      </c>
      <c r="G2856" s="2">
        <v>2210</v>
      </c>
      <c r="H2856" s="3">
        <v>47.607397526394848</v>
      </c>
      <c r="I2856" s="3">
        <v>129042.93327639051</v>
      </c>
      <c r="J2856" s="3">
        <v>326.82230707834015</v>
      </c>
      <c r="K2856" s="3">
        <f>1-0.712</f>
        <v>0.28800000000000003</v>
      </c>
      <c r="L2856" s="3">
        <f t="shared" si="167"/>
        <v>94.124824438561973</v>
      </c>
      <c r="M2856" s="4">
        <f t="shared" si="166"/>
        <v>94.124824438561973</v>
      </c>
      <c r="N2856" s="3">
        <v>37.364071199726837</v>
      </c>
      <c r="O2856" s="3">
        <f>1-0.531</f>
        <v>0.46899999999999997</v>
      </c>
      <c r="P2856" s="3">
        <f t="shared" si="168"/>
        <v>17.523749392671885</v>
      </c>
      <c r="Q2856" s="3">
        <f>P2856</f>
        <v>17.523749392671885</v>
      </c>
    </row>
    <row r="2857" spans="1:17" x14ac:dyDescent="0.25">
      <c r="A2857" s="3" t="s">
        <v>158</v>
      </c>
      <c r="B2857" s="3" t="s">
        <v>310</v>
      </c>
      <c r="C2857" s="3" t="s">
        <v>9</v>
      </c>
      <c r="D2857" s="3">
        <v>0.56000000000000005</v>
      </c>
      <c r="E2857" s="3">
        <v>0.48</v>
      </c>
      <c r="F2857" s="3" t="s">
        <v>17</v>
      </c>
      <c r="G2857" s="2">
        <v>2210</v>
      </c>
      <c r="H2857" s="3">
        <v>2.1704794435293915E-3</v>
      </c>
      <c r="I2857" s="3">
        <v>8.5395884271335678</v>
      </c>
      <c r="J2857" s="3">
        <v>1.7624033545932498E-2</v>
      </c>
      <c r="K2857" s="3">
        <f>1-0.712</f>
        <v>0.28800000000000003</v>
      </c>
      <c r="L2857" s="3">
        <f t="shared" si="167"/>
        <v>5.0757216612285598E-3</v>
      </c>
      <c r="M2857" s="4">
        <f t="shared" si="166"/>
        <v>5.0757216612285598E-3</v>
      </c>
      <c r="N2857" s="3">
        <v>2.4314800328293787E-3</v>
      </c>
      <c r="O2857" s="3">
        <f>1-0.531</f>
        <v>0.46899999999999997</v>
      </c>
      <c r="P2857" s="3">
        <f t="shared" si="168"/>
        <v>1.1403641353969786E-3</v>
      </c>
      <c r="Q2857" s="3">
        <f>P2857</f>
        <v>1.1403641353969786E-3</v>
      </c>
    </row>
    <row r="2858" spans="1:17" x14ac:dyDescent="0.25">
      <c r="A2858" s="3" t="s">
        <v>158</v>
      </c>
      <c r="B2858" s="3" t="s">
        <v>310</v>
      </c>
      <c r="C2858" s="3" t="s">
        <v>9</v>
      </c>
      <c r="D2858" s="3">
        <v>0.56000000000000005</v>
      </c>
      <c r="E2858" s="3">
        <v>0.48</v>
      </c>
      <c r="F2858" s="3" t="s">
        <v>17</v>
      </c>
      <c r="G2858" s="2">
        <v>2210</v>
      </c>
      <c r="H2858" s="3">
        <v>0.67094669262430473</v>
      </c>
      <c r="I2858" s="3">
        <v>2371.0708826674922</v>
      </c>
      <c r="J2858" s="3">
        <v>5.7136129348504863</v>
      </c>
      <c r="K2858" s="3">
        <v>1</v>
      </c>
      <c r="L2858" s="3">
        <f t="shared" si="167"/>
        <v>5.7136129348504863</v>
      </c>
      <c r="M2858" s="4">
        <f t="shared" si="166"/>
        <v>5.7136129348504863</v>
      </c>
      <c r="N2858" s="3">
        <v>0.76135111306709491</v>
      </c>
      <c r="O2858" s="3">
        <v>1</v>
      </c>
      <c r="P2858" s="3">
        <f t="shared" si="168"/>
        <v>0.76135111306709491</v>
      </c>
      <c r="Q2858" s="3">
        <f>P2858</f>
        <v>0.76135111306709491</v>
      </c>
    </row>
    <row r="2859" spans="1:17" x14ac:dyDescent="0.25">
      <c r="A2859" s="3" t="s">
        <v>158</v>
      </c>
      <c r="B2859" s="3" t="s">
        <v>310</v>
      </c>
      <c r="C2859" s="3" t="s">
        <v>9</v>
      </c>
      <c r="D2859" s="3">
        <v>0.56000000000000005</v>
      </c>
      <c r="E2859" s="3">
        <v>0.48</v>
      </c>
      <c r="F2859" s="3" t="s">
        <v>17</v>
      </c>
      <c r="G2859" s="2">
        <v>2210</v>
      </c>
      <c r="H2859" s="3">
        <v>6.9082057497743161E-3</v>
      </c>
      <c r="I2859" s="3">
        <v>15.593430166113889</v>
      </c>
      <c r="J2859" s="3">
        <v>2.5635246563604129E-2</v>
      </c>
      <c r="K2859" s="3">
        <v>1</v>
      </c>
      <c r="L2859" s="3">
        <f t="shared" si="167"/>
        <v>2.5635246563604129E-2</v>
      </c>
      <c r="M2859" s="4">
        <f t="shared" si="166"/>
        <v>2.5635246563604129E-2</v>
      </c>
      <c r="N2859" s="3">
        <v>3.408560347430934E-3</v>
      </c>
      <c r="O2859" s="3">
        <v>1</v>
      </c>
      <c r="P2859" s="3">
        <f t="shared" si="168"/>
        <v>3.408560347430934E-3</v>
      </c>
      <c r="Q2859" s="3">
        <f>P2859</f>
        <v>3.408560347430934E-3</v>
      </c>
    </row>
    <row r="2860" spans="1:17" x14ac:dyDescent="0.25">
      <c r="A2860" s="3" t="s">
        <v>158</v>
      </c>
      <c r="B2860" s="3" t="s">
        <v>8</v>
      </c>
      <c r="C2860" s="3" t="s">
        <v>9</v>
      </c>
      <c r="D2860" s="3">
        <v>0.56000000000000005</v>
      </c>
      <c r="E2860" s="3">
        <v>0.48</v>
      </c>
      <c r="F2860" s="3" t="s">
        <v>17</v>
      </c>
      <c r="G2860" s="2">
        <v>2210</v>
      </c>
      <c r="H2860" s="3">
        <v>5.0814476999478408</v>
      </c>
      <c r="I2860" s="3">
        <v>17058.527537300732</v>
      </c>
      <c r="J2860" s="3">
        <v>40.591647641044311</v>
      </c>
      <c r="K2860" s="3">
        <f>1-0.712</f>
        <v>0.28800000000000003</v>
      </c>
      <c r="L2860" s="3">
        <f t="shared" si="167"/>
        <v>11.690394520620764</v>
      </c>
      <c r="M2860" s="4">
        <f t="shared" si="166"/>
        <v>11.690394520620764</v>
      </c>
      <c r="N2860" s="3">
        <v>4.8438058745751027</v>
      </c>
      <c r="O2860" s="3">
        <f>1-0.531</f>
        <v>0.46899999999999997</v>
      </c>
      <c r="P2860" s="3">
        <f t="shared" si="168"/>
        <v>2.2717449551757229</v>
      </c>
      <c r="Q2860" s="3">
        <f>P2860</f>
        <v>2.2717449551757229</v>
      </c>
    </row>
    <row r="2861" spans="1:17" x14ac:dyDescent="0.25">
      <c r="A2861" s="3" t="s">
        <v>158</v>
      </c>
      <c r="B2861" s="3" t="s">
        <v>351</v>
      </c>
      <c r="C2861" s="3" t="s">
        <v>352</v>
      </c>
      <c r="D2861" s="3">
        <v>0.36</v>
      </c>
      <c r="E2861" s="3">
        <v>0.57999999999999996</v>
      </c>
      <c r="F2861" s="3" t="s">
        <v>17</v>
      </c>
      <c r="G2861" s="2">
        <v>2210</v>
      </c>
      <c r="H2861" s="3">
        <v>6.5697794594624197</v>
      </c>
      <c r="I2861" s="3">
        <v>22179.892494221192</v>
      </c>
      <c r="J2861" s="3">
        <v>54.157350052830409</v>
      </c>
      <c r="K2861" s="3">
        <v>1</v>
      </c>
      <c r="L2861" s="3">
        <f t="shared" si="167"/>
        <v>54.157350052830409</v>
      </c>
      <c r="M2861" s="4">
        <f t="shared" ref="M2861:M2891" si="169">L2861</f>
        <v>54.157350052830409</v>
      </c>
      <c r="N2861" s="3">
        <v>6.5743637129020884</v>
      </c>
      <c r="O2861" s="3">
        <v>1</v>
      </c>
      <c r="P2861" s="3">
        <f t="shared" si="168"/>
        <v>6.5743637129020884</v>
      </c>
      <c r="Q2861" s="3">
        <f>P2861</f>
        <v>6.5743637129020884</v>
      </c>
    </row>
    <row r="2862" spans="1:17" x14ac:dyDescent="0.25">
      <c r="A2862" s="3" t="s">
        <v>158</v>
      </c>
      <c r="B2862" s="3" t="s">
        <v>89</v>
      </c>
      <c r="C2862" s="3" t="s">
        <v>9</v>
      </c>
      <c r="D2862" s="3">
        <v>0.56000000000000005</v>
      </c>
      <c r="E2862" s="3">
        <v>0.48</v>
      </c>
      <c r="F2862" s="3" t="s">
        <v>17</v>
      </c>
      <c r="G2862" s="2">
        <v>2210</v>
      </c>
      <c r="H2862" s="3">
        <v>2.102184222506994</v>
      </c>
      <c r="I2862" s="3">
        <v>7383.2296932296531</v>
      </c>
      <c r="J2862" s="3">
        <v>17.777787192603583</v>
      </c>
      <c r="K2862" s="3">
        <v>1</v>
      </c>
      <c r="L2862" s="3">
        <f t="shared" si="167"/>
        <v>17.777787192603583</v>
      </c>
      <c r="M2862" s="4">
        <f t="shared" si="169"/>
        <v>17.777787192603583</v>
      </c>
      <c r="N2862" s="3">
        <v>2.1851654043795783</v>
      </c>
      <c r="O2862" s="3">
        <v>1</v>
      </c>
      <c r="P2862" s="3">
        <f t="shared" si="168"/>
        <v>2.1851654043795783</v>
      </c>
      <c r="Q2862" s="3">
        <f>P2862</f>
        <v>2.1851654043795783</v>
      </c>
    </row>
    <row r="2863" spans="1:17" x14ac:dyDescent="0.25">
      <c r="A2863" s="3" t="s">
        <v>158</v>
      </c>
      <c r="B2863" s="3" t="s">
        <v>310</v>
      </c>
      <c r="C2863" s="3" t="s">
        <v>9</v>
      </c>
      <c r="D2863" s="3">
        <v>0.56000000000000005</v>
      </c>
      <c r="E2863" s="3">
        <v>0.48</v>
      </c>
      <c r="F2863" s="3" t="s">
        <v>17</v>
      </c>
      <c r="G2863" s="2">
        <v>2210</v>
      </c>
      <c r="H2863" s="3">
        <v>2.1992903623868099</v>
      </c>
      <c r="I2863" s="3">
        <v>7233.9122915787229</v>
      </c>
      <c r="J2863" s="3">
        <v>17.415505998637357</v>
      </c>
      <c r="K2863" s="3">
        <v>1</v>
      </c>
      <c r="L2863" s="3">
        <f t="shared" si="167"/>
        <v>17.415505998637357</v>
      </c>
      <c r="M2863" s="4">
        <f t="shared" si="169"/>
        <v>17.415505998637357</v>
      </c>
      <c r="N2863" s="3">
        <v>2.1475498605735006</v>
      </c>
      <c r="O2863" s="3">
        <v>1</v>
      </c>
      <c r="P2863" s="3">
        <f t="shared" si="168"/>
        <v>2.1475498605735006</v>
      </c>
      <c r="Q2863" s="3">
        <f>P2863</f>
        <v>2.1475498605735006</v>
      </c>
    </row>
    <row r="2864" spans="1:17" x14ac:dyDescent="0.25">
      <c r="A2864" s="3" t="s">
        <v>158</v>
      </c>
      <c r="B2864" s="3" t="s">
        <v>351</v>
      </c>
      <c r="C2864" s="3" t="s">
        <v>352</v>
      </c>
      <c r="D2864" s="3">
        <v>0.36</v>
      </c>
      <c r="E2864" s="3">
        <v>0.57999999999999996</v>
      </c>
      <c r="F2864" s="3" t="s">
        <v>17</v>
      </c>
      <c r="G2864" s="2">
        <v>2210</v>
      </c>
      <c r="H2864" s="3">
        <v>4.2858424595018754</v>
      </c>
      <c r="I2864" s="3">
        <v>11542.779105672627</v>
      </c>
      <c r="J2864" s="3">
        <v>28.783915448105091</v>
      </c>
      <c r="K2864" s="3">
        <v>1</v>
      </c>
      <c r="L2864" s="3">
        <f t="shared" si="167"/>
        <v>28.783915448105091</v>
      </c>
      <c r="M2864" s="4">
        <f t="shared" si="169"/>
        <v>28.783915448105091</v>
      </c>
      <c r="N2864" s="3">
        <v>3.6452666212491343</v>
      </c>
      <c r="O2864" s="3">
        <v>1</v>
      </c>
      <c r="P2864" s="3">
        <f t="shared" si="168"/>
        <v>3.6452666212491343</v>
      </c>
      <c r="Q2864" s="3">
        <f>P2864</f>
        <v>3.6452666212491343</v>
      </c>
    </row>
    <row r="2865" spans="1:17" x14ac:dyDescent="0.25">
      <c r="A2865" s="3" t="s">
        <v>158</v>
      </c>
      <c r="B2865" s="3" t="s">
        <v>89</v>
      </c>
      <c r="C2865" s="3" t="s">
        <v>9</v>
      </c>
      <c r="D2865" s="3">
        <v>0.56000000000000005</v>
      </c>
      <c r="E2865" s="3">
        <v>0.48</v>
      </c>
      <c r="F2865" s="3" t="s">
        <v>17</v>
      </c>
      <c r="G2865" s="2">
        <v>2210</v>
      </c>
      <c r="H2865" s="3">
        <v>0.11255662331849015</v>
      </c>
      <c r="I2865" s="3">
        <v>426.88798572296866</v>
      </c>
      <c r="J2865" s="3">
        <v>1.0151780038629525</v>
      </c>
      <c r="K2865" s="3">
        <v>1</v>
      </c>
      <c r="L2865" s="3">
        <f t="shared" si="167"/>
        <v>1.0151780038629525</v>
      </c>
      <c r="M2865" s="4">
        <f t="shared" si="169"/>
        <v>1.0151780038629525</v>
      </c>
      <c r="N2865" s="3">
        <v>0.12526930022453184</v>
      </c>
      <c r="O2865" s="3">
        <v>1</v>
      </c>
      <c r="P2865" s="3">
        <f t="shared" si="168"/>
        <v>0.12526930022453184</v>
      </c>
      <c r="Q2865" s="3">
        <f>P2865</f>
        <v>0.12526930022453184</v>
      </c>
    </row>
    <row r="2866" spans="1:17" x14ac:dyDescent="0.25">
      <c r="A2866" s="3" t="s">
        <v>158</v>
      </c>
      <c r="B2866" s="3" t="s">
        <v>351</v>
      </c>
      <c r="C2866" s="3" t="s">
        <v>352</v>
      </c>
      <c r="D2866" s="3">
        <v>0.36</v>
      </c>
      <c r="E2866" s="3">
        <v>0.57999999999999996</v>
      </c>
      <c r="F2866" s="3" t="s">
        <v>17</v>
      </c>
      <c r="G2866" s="2">
        <v>2210</v>
      </c>
      <c r="H2866" s="3">
        <v>442.36024398013581</v>
      </c>
      <c r="I2866" s="3">
        <v>1183552.5312967515</v>
      </c>
      <c r="J2866" s="3">
        <v>2965.9333034836641</v>
      </c>
      <c r="K2866" s="3">
        <v>1</v>
      </c>
      <c r="L2866" s="3">
        <f t="shared" si="167"/>
        <v>2965.9333034836641</v>
      </c>
      <c r="M2866" s="4">
        <f t="shared" si="169"/>
        <v>2965.9333034836641</v>
      </c>
      <c r="N2866" s="3">
        <v>345.25659336411451</v>
      </c>
      <c r="O2866" s="3">
        <v>1</v>
      </c>
      <c r="P2866" s="3">
        <f t="shared" si="168"/>
        <v>345.25659336411451</v>
      </c>
      <c r="Q2866" s="3">
        <f>P2866</f>
        <v>345.25659336411451</v>
      </c>
    </row>
    <row r="2867" spans="1:17" x14ac:dyDescent="0.25">
      <c r="A2867" s="3" t="s">
        <v>158</v>
      </c>
      <c r="B2867" s="3" t="s">
        <v>310</v>
      </c>
      <c r="C2867" s="3" t="s">
        <v>9</v>
      </c>
      <c r="D2867" s="3">
        <v>0.56000000000000005</v>
      </c>
      <c r="E2867" s="3">
        <v>0.48</v>
      </c>
      <c r="F2867" s="3" t="s">
        <v>17</v>
      </c>
      <c r="G2867" s="2">
        <v>2210</v>
      </c>
      <c r="H2867" s="3">
        <v>15.258830324677705</v>
      </c>
      <c r="I2867" s="3">
        <v>43177.462288025927</v>
      </c>
      <c r="J2867" s="3">
        <v>106.58435644246707</v>
      </c>
      <c r="K2867" s="3">
        <v>1</v>
      </c>
      <c r="L2867" s="3">
        <f t="shared" si="167"/>
        <v>106.58435644246707</v>
      </c>
      <c r="M2867" s="4">
        <f t="shared" si="169"/>
        <v>106.58435644246707</v>
      </c>
      <c r="N2867" s="3">
        <v>13.091557801236426</v>
      </c>
      <c r="O2867" s="3">
        <v>1</v>
      </c>
      <c r="P2867" s="3">
        <f t="shared" si="168"/>
        <v>13.091557801236426</v>
      </c>
      <c r="Q2867" s="3">
        <f>P2867</f>
        <v>13.091557801236426</v>
      </c>
    </row>
    <row r="2868" spans="1:17" x14ac:dyDescent="0.25">
      <c r="A2868" s="3" t="s">
        <v>158</v>
      </c>
      <c r="B2868" s="3" t="s">
        <v>310</v>
      </c>
      <c r="C2868" s="3" t="s">
        <v>9</v>
      </c>
      <c r="D2868" s="3">
        <v>0.56000000000000005</v>
      </c>
      <c r="E2868" s="3">
        <v>0.48</v>
      </c>
      <c r="F2868" s="3" t="s">
        <v>17</v>
      </c>
      <c r="G2868" s="2">
        <v>2210</v>
      </c>
      <c r="H2868" s="3">
        <v>3.4537333365465206</v>
      </c>
      <c r="I2868" s="3">
        <v>10038.102295540193</v>
      </c>
      <c r="J2868" s="3">
        <v>25.391424641379434</v>
      </c>
      <c r="K2868" s="3">
        <v>1</v>
      </c>
      <c r="L2868" s="3">
        <f t="shared" si="167"/>
        <v>25.391424641379434</v>
      </c>
      <c r="M2868" s="4">
        <f t="shared" si="169"/>
        <v>25.391424641379434</v>
      </c>
      <c r="N2868" s="3">
        <v>3.1956049883036663</v>
      </c>
      <c r="O2868" s="3">
        <v>1</v>
      </c>
      <c r="P2868" s="3">
        <f t="shared" si="168"/>
        <v>3.1956049883036663</v>
      </c>
      <c r="Q2868" s="3">
        <f>P2868</f>
        <v>3.1956049883036663</v>
      </c>
    </row>
    <row r="2869" spans="1:17" x14ac:dyDescent="0.25">
      <c r="A2869" s="3" t="s">
        <v>158</v>
      </c>
      <c r="B2869" s="3" t="s">
        <v>89</v>
      </c>
      <c r="C2869" s="3" t="s">
        <v>9</v>
      </c>
      <c r="D2869" s="3">
        <v>0.56000000000000005</v>
      </c>
      <c r="E2869" s="3">
        <v>0.48</v>
      </c>
      <c r="F2869" s="3" t="s">
        <v>17</v>
      </c>
      <c r="G2869" s="2">
        <v>2210</v>
      </c>
      <c r="H2869" s="3">
        <v>782.06031920850444</v>
      </c>
      <c r="I2869" s="3">
        <v>2333509.3263531639</v>
      </c>
      <c r="J2869" s="3">
        <v>5710.4459506238363</v>
      </c>
      <c r="K2869" s="3">
        <v>1</v>
      </c>
      <c r="L2869" s="3">
        <f t="shared" si="167"/>
        <v>5710.4459506238363</v>
      </c>
      <c r="M2869" s="4">
        <f t="shared" si="169"/>
        <v>5710.4459506238363</v>
      </c>
      <c r="N2869" s="3">
        <v>680.76216271397016</v>
      </c>
      <c r="O2869" s="3">
        <v>1</v>
      </c>
      <c r="P2869" s="3">
        <f t="shared" si="168"/>
        <v>680.76216271397016</v>
      </c>
      <c r="Q2869" s="3">
        <f>P2869</f>
        <v>680.76216271397016</v>
      </c>
    </row>
    <row r="2870" spans="1:17" x14ac:dyDescent="0.25">
      <c r="A2870" s="3" t="s">
        <v>158</v>
      </c>
      <c r="B2870" s="3" t="s">
        <v>310</v>
      </c>
      <c r="C2870" s="3" t="s">
        <v>9</v>
      </c>
      <c r="D2870" s="3">
        <v>0.56000000000000005</v>
      </c>
      <c r="E2870" s="3">
        <v>0.48</v>
      </c>
      <c r="F2870" s="3" t="s">
        <v>17</v>
      </c>
      <c r="G2870" s="2">
        <v>2210</v>
      </c>
      <c r="H2870" s="3">
        <v>321.19807706310917</v>
      </c>
      <c r="I2870" s="3">
        <v>920511.17835837533</v>
      </c>
      <c r="J2870" s="3">
        <v>2285.2879220648824</v>
      </c>
      <c r="K2870" s="3">
        <v>1</v>
      </c>
      <c r="L2870" s="3">
        <f t="shared" si="167"/>
        <v>2285.2879220648824</v>
      </c>
      <c r="M2870" s="4">
        <f t="shared" si="169"/>
        <v>2285.2879220648824</v>
      </c>
      <c r="N2870" s="3">
        <v>261.09863014303039</v>
      </c>
      <c r="O2870" s="3">
        <v>1</v>
      </c>
      <c r="P2870" s="3">
        <f t="shared" si="168"/>
        <v>261.09863014303039</v>
      </c>
      <c r="Q2870" s="3">
        <f>P2870</f>
        <v>261.09863014303039</v>
      </c>
    </row>
    <row r="2871" spans="1:17" x14ac:dyDescent="0.25">
      <c r="A2871" s="3" t="s">
        <v>158</v>
      </c>
      <c r="B2871" s="3" t="s">
        <v>310</v>
      </c>
      <c r="C2871" s="3" t="s">
        <v>9</v>
      </c>
      <c r="D2871" s="3">
        <v>0.56000000000000005</v>
      </c>
      <c r="E2871" s="3">
        <v>0.48</v>
      </c>
      <c r="F2871" s="3" t="s">
        <v>17</v>
      </c>
      <c r="G2871" s="2">
        <v>2210</v>
      </c>
      <c r="H2871" s="3">
        <v>253.96927699042485</v>
      </c>
      <c r="I2871" s="3">
        <v>689474.39903823868</v>
      </c>
      <c r="J2871" s="3">
        <v>1727.7630020922154</v>
      </c>
      <c r="K2871" s="3">
        <v>1</v>
      </c>
      <c r="L2871" s="3">
        <f t="shared" si="167"/>
        <v>1727.7630020922154</v>
      </c>
      <c r="M2871" s="4">
        <f t="shared" si="169"/>
        <v>1727.7630020922154</v>
      </c>
      <c r="N2871" s="3">
        <v>196.37356198050242</v>
      </c>
      <c r="O2871" s="3">
        <v>1</v>
      </c>
      <c r="P2871" s="3">
        <f t="shared" si="168"/>
        <v>196.37356198050242</v>
      </c>
      <c r="Q2871" s="3">
        <f>P2871</f>
        <v>196.37356198050242</v>
      </c>
    </row>
    <row r="2872" spans="1:17" x14ac:dyDescent="0.25">
      <c r="A2872" s="3" t="s">
        <v>158</v>
      </c>
      <c r="B2872" s="3" t="s">
        <v>351</v>
      </c>
      <c r="C2872" s="3" t="s">
        <v>352</v>
      </c>
      <c r="D2872" s="3">
        <v>0.36</v>
      </c>
      <c r="E2872" s="3">
        <v>0.57999999999999996</v>
      </c>
      <c r="F2872" s="3" t="s">
        <v>17</v>
      </c>
      <c r="G2872" s="2">
        <v>2210</v>
      </c>
      <c r="H2872" s="3">
        <v>9.8289879535906465E-3</v>
      </c>
      <c r="I2872" s="3">
        <v>28.95377823097985</v>
      </c>
      <c r="J2872" s="3">
        <v>7.2328804807134772E-2</v>
      </c>
      <c r="K2872" s="3">
        <v>1</v>
      </c>
      <c r="L2872" s="3">
        <f t="shared" si="167"/>
        <v>7.2328804807134772E-2</v>
      </c>
      <c r="M2872" s="4">
        <f t="shared" si="169"/>
        <v>7.2328804807134772E-2</v>
      </c>
      <c r="N2872" s="3">
        <v>8.2513235844322904E-3</v>
      </c>
      <c r="O2872" s="3">
        <v>1</v>
      </c>
      <c r="P2872" s="3">
        <f t="shared" si="168"/>
        <v>8.2513235844322904E-3</v>
      </c>
      <c r="Q2872" s="3">
        <f>P2872</f>
        <v>8.2513235844322904E-3</v>
      </c>
    </row>
    <row r="2873" spans="1:17" x14ac:dyDescent="0.25">
      <c r="A2873" s="3" t="s">
        <v>158</v>
      </c>
      <c r="B2873" s="3" t="s">
        <v>89</v>
      </c>
      <c r="C2873" s="3" t="s">
        <v>9</v>
      </c>
      <c r="D2873" s="3">
        <v>0.56000000000000005</v>
      </c>
      <c r="E2873" s="3">
        <v>0.48</v>
      </c>
      <c r="F2873" s="3" t="s">
        <v>17</v>
      </c>
      <c r="G2873" s="2">
        <v>2210</v>
      </c>
      <c r="H2873" s="3">
        <v>22.839567098848228</v>
      </c>
      <c r="I2873" s="3">
        <v>68171.660500277343</v>
      </c>
      <c r="J2873" s="3">
        <v>166.62717927813091</v>
      </c>
      <c r="K2873" s="3">
        <v>1</v>
      </c>
      <c r="L2873" s="3">
        <f t="shared" si="167"/>
        <v>166.62717927813091</v>
      </c>
      <c r="M2873" s="4">
        <f t="shared" si="169"/>
        <v>166.62717927813091</v>
      </c>
      <c r="N2873" s="3">
        <v>19.86053869147354</v>
      </c>
      <c r="O2873" s="3">
        <v>1</v>
      </c>
      <c r="P2873" s="3">
        <f t="shared" si="168"/>
        <v>19.86053869147354</v>
      </c>
      <c r="Q2873" s="3">
        <f>P2873</f>
        <v>19.86053869147354</v>
      </c>
    </row>
    <row r="2874" spans="1:17" x14ac:dyDescent="0.25">
      <c r="A2874" s="3" t="s">
        <v>158</v>
      </c>
      <c r="B2874" s="3" t="s">
        <v>310</v>
      </c>
      <c r="C2874" s="3" t="s">
        <v>9</v>
      </c>
      <c r="D2874" s="3">
        <v>0.56000000000000005</v>
      </c>
      <c r="E2874" s="3">
        <v>0.48</v>
      </c>
      <c r="F2874" s="3" t="s">
        <v>17</v>
      </c>
      <c r="G2874" s="2">
        <v>2210</v>
      </c>
      <c r="H2874" s="3">
        <v>0.6293974416397482</v>
      </c>
      <c r="I2874" s="3">
        <v>1777.4920889189877</v>
      </c>
      <c r="J2874" s="3">
        <v>4.5140913437542842</v>
      </c>
      <c r="K2874" s="3">
        <v>1</v>
      </c>
      <c r="L2874" s="3">
        <f t="shared" si="167"/>
        <v>4.5140913437542842</v>
      </c>
      <c r="M2874" s="4">
        <f t="shared" si="169"/>
        <v>4.5140913437542842</v>
      </c>
      <c r="N2874" s="3">
        <v>0.52899314430329658</v>
      </c>
      <c r="O2874" s="3">
        <v>1</v>
      </c>
      <c r="P2874" s="3">
        <f t="shared" si="168"/>
        <v>0.52899314430329658</v>
      </c>
      <c r="Q2874" s="3">
        <f>P2874</f>
        <v>0.52899314430329658</v>
      </c>
    </row>
    <row r="2875" spans="1:17" x14ac:dyDescent="0.25">
      <c r="A2875" s="3" t="s">
        <v>158</v>
      </c>
      <c r="B2875" s="3" t="s">
        <v>8</v>
      </c>
      <c r="C2875" s="3" t="s">
        <v>9</v>
      </c>
      <c r="D2875" s="3">
        <v>0.56000000000000005</v>
      </c>
      <c r="E2875" s="3">
        <v>0.48</v>
      </c>
      <c r="F2875" s="3" t="s">
        <v>17</v>
      </c>
      <c r="G2875" s="2">
        <v>2210</v>
      </c>
      <c r="H2875" s="3">
        <v>4.1445228580164528</v>
      </c>
      <c r="I2875" s="3">
        <v>13806.354364909712</v>
      </c>
      <c r="J2875" s="3">
        <v>36.284398689788318</v>
      </c>
      <c r="K2875" s="3">
        <f>1-0.712</f>
        <v>0.28800000000000003</v>
      </c>
      <c r="L2875" s="3">
        <f t="shared" si="167"/>
        <v>10.449906822659036</v>
      </c>
      <c r="M2875" s="4">
        <f t="shared" si="169"/>
        <v>10.449906822659036</v>
      </c>
      <c r="N2875" s="3">
        <v>5.1035990469701353</v>
      </c>
      <c r="O2875" s="3">
        <f>1-0.531</f>
        <v>0.46899999999999997</v>
      </c>
      <c r="P2875" s="3">
        <f t="shared" si="168"/>
        <v>2.3935879530289932</v>
      </c>
      <c r="Q2875" s="3">
        <f>P2875</f>
        <v>2.3935879530289932</v>
      </c>
    </row>
    <row r="2876" spans="1:17" x14ac:dyDescent="0.25">
      <c r="A2876" s="3" t="s">
        <v>158</v>
      </c>
      <c r="B2876" s="3" t="s">
        <v>8</v>
      </c>
      <c r="C2876" s="3" t="s">
        <v>9</v>
      </c>
      <c r="D2876" s="3">
        <v>0.56000000000000005</v>
      </c>
      <c r="E2876" s="3">
        <v>0.48</v>
      </c>
      <c r="F2876" s="3" t="s">
        <v>17</v>
      </c>
      <c r="G2876" s="2">
        <v>2210</v>
      </c>
      <c r="H2876" s="3">
        <v>0.27534476531073365</v>
      </c>
      <c r="I2876" s="3">
        <v>928.41353180296232</v>
      </c>
      <c r="J2876" s="3">
        <v>2.2485016926641945</v>
      </c>
      <c r="K2876" s="3">
        <f>1-0.712</f>
        <v>0.28800000000000003</v>
      </c>
      <c r="L2876" s="3">
        <f t="shared" si="167"/>
        <v>0.64756848748728812</v>
      </c>
      <c r="M2876" s="4">
        <f t="shared" si="169"/>
        <v>0.64756848748728812</v>
      </c>
      <c r="N2876" s="3">
        <v>0.26980788758168539</v>
      </c>
      <c r="O2876" s="3">
        <f>1-0.531</f>
        <v>0.46899999999999997</v>
      </c>
      <c r="P2876" s="3">
        <f t="shared" si="168"/>
        <v>0.12653989927581044</v>
      </c>
      <c r="Q2876" s="3">
        <f>P2876</f>
        <v>0.12653989927581044</v>
      </c>
    </row>
    <row r="2877" spans="1:17" x14ac:dyDescent="0.25">
      <c r="A2877" s="3" t="s">
        <v>158</v>
      </c>
      <c r="B2877" s="3" t="s">
        <v>8</v>
      </c>
      <c r="C2877" s="3" t="s">
        <v>9</v>
      </c>
      <c r="D2877" s="3">
        <v>0.56000000000000005</v>
      </c>
      <c r="E2877" s="3">
        <v>0.48</v>
      </c>
      <c r="F2877" s="3" t="s">
        <v>17</v>
      </c>
      <c r="G2877" s="2">
        <v>2210</v>
      </c>
      <c r="H2877" s="3">
        <v>0.5849187883484519</v>
      </c>
      <c r="I2877" s="3">
        <v>1549.6261092853254</v>
      </c>
      <c r="J2877" s="3">
        <v>3.8916796741039352</v>
      </c>
      <c r="K2877" s="3">
        <f>1-0.712</f>
        <v>0.28800000000000003</v>
      </c>
      <c r="L2877" s="3">
        <f t="shared" si="167"/>
        <v>1.1208037461419336</v>
      </c>
      <c r="M2877" s="4">
        <f t="shared" si="169"/>
        <v>1.1208037461419336</v>
      </c>
      <c r="N2877" s="3">
        <v>0.45728236137531109</v>
      </c>
      <c r="O2877" s="3">
        <f>1-0.531</f>
        <v>0.46899999999999997</v>
      </c>
      <c r="P2877" s="3">
        <f t="shared" si="168"/>
        <v>0.2144654274850209</v>
      </c>
      <c r="Q2877" s="3">
        <f>P2877</f>
        <v>0.2144654274850209</v>
      </c>
    </row>
    <row r="2878" spans="1:17" x14ac:dyDescent="0.25">
      <c r="A2878" s="3" t="s">
        <v>158</v>
      </c>
      <c r="B2878" s="3" t="s">
        <v>8</v>
      </c>
      <c r="C2878" s="3" t="s">
        <v>9</v>
      </c>
      <c r="D2878" s="3">
        <v>0.56000000000000005</v>
      </c>
      <c r="E2878" s="3">
        <v>0.48</v>
      </c>
      <c r="F2878" s="3" t="s">
        <v>17</v>
      </c>
      <c r="G2878" s="2">
        <v>2210</v>
      </c>
      <c r="H2878" s="3">
        <v>3.1790974908485238E-3</v>
      </c>
      <c r="I2878" s="3">
        <v>10.329231551295763</v>
      </c>
      <c r="J2878" s="3">
        <v>2.5209294712788186E-2</v>
      </c>
      <c r="K2878" s="3">
        <f>1-0.712</f>
        <v>0.28800000000000003</v>
      </c>
      <c r="L2878" s="3">
        <f t="shared" si="167"/>
        <v>7.2602768772829984E-3</v>
      </c>
      <c r="M2878" s="4">
        <f t="shared" si="169"/>
        <v>7.2602768772829984E-3</v>
      </c>
      <c r="N2878" s="3">
        <v>3.3976502508504766E-3</v>
      </c>
      <c r="O2878" s="3">
        <f>1-0.531</f>
        <v>0.46899999999999997</v>
      </c>
      <c r="P2878" s="3">
        <f t="shared" si="168"/>
        <v>1.5934979676488735E-3</v>
      </c>
      <c r="Q2878" s="3">
        <f>P2878</f>
        <v>1.5934979676488735E-3</v>
      </c>
    </row>
    <row r="2879" spans="1:17" x14ac:dyDescent="0.25">
      <c r="A2879" s="3" t="s">
        <v>158</v>
      </c>
      <c r="B2879" s="3" t="s">
        <v>89</v>
      </c>
      <c r="C2879" s="3" t="s">
        <v>9</v>
      </c>
      <c r="D2879" s="3">
        <v>0.56000000000000005</v>
      </c>
      <c r="E2879" s="3">
        <v>0.48</v>
      </c>
      <c r="F2879" s="3" t="s">
        <v>17</v>
      </c>
      <c r="G2879" s="2">
        <v>2210</v>
      </c>
      <c r="H2879" s="3">
        <v>0.10321839166963179</v>
      </c>
      <c r="I2879" s="3">
        <v>331.83967923328294</v>
      </c>
      <c r="J2879" s="3">
        <v>0.87251732008566196</v>
      </c>
      <c r="K2879" s="3">
        <v>1</v>
      </c>
      <c r="L2879" s="3">
        <f t="shared" si="167"/>
        <v>0.87251732008566196</v>
      </c>
      <c r="M2879" s="4">
        <f t="shared" si="169"/>
        <v>0.87251732008566196</v>
      </c>
      <c r="N2879" s="3">
        <v>0.12269149093466383</v>
      </c>
      <c r="O2879" s="3">
        <v>1</v>
      </c>
      <c r="P2879" s="3">
        <f t="shared" si="168"/>
        <v>0.12269149093466383</v>
      </c>
      <c r="Q2879" s="3">
        <f>P2879</f>
        <v>0.12269149093466383</v>
      </c>
    </row>
    <row r="2880" spans="1:17" x14ac:dyDescent="0.25">
      <c r="A2880" s="3" t="s">
        <v>158</v>
      </c>
      <c r="B2880" s="3" t="s">
        <v>310</v>
      </c>
      <c r="C2880" s="3" t="s">
        <v>9</v>
      </c>
      <c r="D2880" s="3">
        <v>0.56000000000000005</v>
      </c>
      <c r="E2880" s="3">
        <v>0.48</v>
      </c>
      <c r="F2880" s="3" t="s">
        <v>17</v>
      </c>
      <c r="G2880" s="2">
        <v>2210</v>
      </c>
      <c r="H2880" s="3">
        <v>83.046401315581676</v>
      </c>
      <c r="I2880" s="3">
        <v>241649.71996694617</v>
      </c>
      <c r="J2880" s="3">
        <v>599.26475604236293</v>
      </c>
      <c r="K2880" s="3">
        <v>1</v>
      </c>
      <c r="L2880" s="3">
        <f t="shared" si="167"/>
        <v>599.26475604236293</v>
      </c>
      <c r="M2880" s="4">
        <f t="shared" si="169"/>
        <v>599.26475604236293</v>
      </c>
      <c r="N2880" s="3">
        <v>69.714815442986918</v>
      </c>
      <c r="O2880" s="3">
        <v>1</v>
      </c>
      <c r="P2880" s="3">
        <f t="shared" si="168"/>
        <v>69.714815442986918</v>
      </c>
      <c r="Q2880" s="3">
        <f>P2880</f>
        <v>69.714815442986918</v>
      </c>
    </row>
    <row r="2881" spans="1:17" x14ac:dyDescent="0.25">
      <c r="A2881" s="3" t="s">
        <v>158</v>
      </c>
      <c r="B2881" s="3" t="s">
        <v>310</v>
      </c>
      <c r="C2881" s="3" t="s">
        <v>9</v>
      </c>
      <c r="D2881" s="3">
        <v>0.56000000000000005</v>
      </c>
      <c r="E2881" s="3">
        <v>0.48</v>
      </c>
      <c r="F2881" s="3" t="s">
        <v>17</v>
      </c>
      <c r="G2881" s="2">
        <v>2210</v>
      </c>
      <c r="H2881" s="3">
        <v>4.6213335445820297E-5</v>
      </c>
      <c r="I2881" s="3">
        <v>0.1650537381099994</v>
      </c>
      <c r="J2881" s="3">
        <v>4.0024956465044574E-4</v>
      </c>
      <c r="K2881" s="3">
        <v>1</v>
      </c>
      <c r="L2881" s="3">
        <f t="shared" si="167"/>
        <v>4.0024956465044574E-4</v>
      </c>
      <c r="M2881" s="4">
        <f t="shared" si="169"/>
        <v>4.0024956465044574E-4</v>
      </c>
      <c r="N2881" s="3">
        <v>5.7882293117377964E-5</v>
      </c>
      <c r="O2881" s="3">
        <v>1</v>
      </c>
      <c r="P2881" s="3">
        <f t="shared" si="168"/>
        <v>5.7882293117377964E-5</v>
      </c>
      <c r="Q2881" s="3">
        <f>P2881</f>
        <v>5.7882293117377964E-5</v>
      </c>
    </row>
    <row r="2882" spans="1:17" x14ac:dyDescent="0.25">
      <c r="A2882" s="3" t="s">
        <v>158</v>
      </c>
      <c r="B2882" s="3" t="s">
        <v>310</v>
      </c>
      <c r="C2882" s="3" t="s">
        <v>9</v>
      </c>
      <c r="D2882" s="3">
        <v>0.56000000000000005</v>
      </c>
      <c r="E2882" s="3">
        <v>0.48</v>
      </c>
      <c r="F2882" s="3" t="s">
        <v>17</v>
      </c>
      <c r="G2882" s="2">
        <v>2210</v>
      </c>
      <c r="H2882" s="3">
        <v>2.2030118327949592E-3</v>
      </c>
      <c r="I2882" s="3">
        <v>6.9783014578717779</v>
      </c>
      <c r="J2882" s="3">
        <v>1.7314578768574777E-2</v>
      </c>
      <c r="K2882" s="3">
        <v>1</v>
      </c>
      <c r="L2882" s="3">
        <f t="shared" ref="L2882:L2945" si="170">J2882*K2882</f>
        <v>1.7314578768574777E-2</v>
      </c>
      <c r="M2882" s="4">
        <f t="shared" si="169"/>
        <v>1.7314578768574777E-2</v>
      </c>
      <c r="N2882" s="3">
        <v>2.056671557681646E-3</v>
      </c>
      <c r="O2882" s="3">
        <v>1</v>
      </c>
      <c r="P2882" s="3">
        <f t="shared" ref="P2882:P2945" si="171">N2882*O2882</f>
        <v>2.056671557681646E-3</v>
      </c>
      <c r="Q2882" s="3">
        <f>P2882</f>
        <v>2.056671557681646E-3</v>
      </c>
    </row>
    <row r="2883" spans="1:17" x14ac:dyDescent="0.25">
      <c r="A2883" s="3" t="s">
        <v>158</v>
      </c>
      <c r="B2883" s="3" t="s">
        <v>89</v>
      </c>
      <c r="C2883" s="3" t="s">
        <v>9</v>
      </c>
      <c r="D2883" s="3">
        <v>0.56000000000000005</v>
      </c>
      <c r="E2883" s="3">
        <v>0.48</v>
      </c>
      <c r="F2883" s="3" t="s">
        <v>17</v>
      </c>
      <c r="G2883" s="2">
        <v>2210</v>
      </c>
      <c r="H2883" s="3">
        <v>0.81079896262606299</v>
      </c>
      <c r="I2883" s="3">
        <v>2342.3072897311899</v>
      </c>
      <c r="J2883" s="3">
        <v>5.1766564914654198</v>
      </c>
      <c r="K2883" s="3">
        <v>1</v>
      </c>
      <c r="L2883" s="3">
        <f t="shared" si="170"/>
        <v>5.1766564914654198</v>
      </c>
      <c r="M2883" s="4">
        <f t="shared" si="169"/>
        <v>5.1766564914654198</v>
      </c>
      <c r="N2883" s="3">
        <v>0.59239408119843306</v>
      </c>
      <c r="O2883" s="3">
        <v>1</v>
      </c>
      <c r="P2883" s="3">
        <f t="shared" si="171"/>
        <v>0.59239408119843306</v>
      </c>
      <c r="Q2883" s="3">
        <f>P2883</f>
        <v>0.59239408119843306</v>
      </c>
    </row>
    <row r="2884" spans="1:17" x14ac:dyDescent="0.25">
      <c r="A2884" s="3" t="s">
        <v>158</v>
      </c>
      <c r="B2884" s="3" t="s">
        <v>351</v>
      </c>
      <c r="C2884" s="3" t="s">
        <v>352</v>
      </c>
      <c r="D2884" s="3">
        <v>0.36</v>
      </c>
      <c r="E2884" s="3">
        <v>0.57999999999999996</v>
      </c>
      <c r="F2884" s="3" t="s">
        <v>17</v>
      </c>
      <c r="G2884" s="2">
        <v>2210</v>
      </c>
      <c r="H2884" s="3">
        <v>3211.9770884383256</v>
      </c>
      <c r="I2884" s="3">
        <v>8870729.6612718329</v>
      </c>
      <c r="J2884" s="3">
        <v>22371.576941724124</v>
      </c>
      <c r="K2884" s="3">
        <v>1</v>
      </c>
      <c r="L2884" s="3">
        <f t="shared" si="170"/>
        <v>22371.576941724124</v>
      </c>
      <c r="M2884" s="4">
        <f t="shared" si="169"/>
        <v>22371.576941724124</v>
      </c>
      <c r="N2884" s="3">
        <v>2543.0315645495912</v>
      </c>
      <c r="O2884" s="3">
        <v>1</v>
      </c>
      <c r="P2884" s="3">
        <f t="shared" si="171"/>
        <v>2543.0315645495912</v>
      </c>
      <c r="Q2884" s="3">
        <f>P2884</f>
        <v>2543.0315645495912</v>
      </c>
    </row>
    <row r="2885" spans="1:17" x14ac:dyDescent="0.25">
      <c r="A2885" s="3" t="s">
        <v>158</v>
      </c>
      <c r="B2885" s="3" t="s">
        <v>351</v>
      </c>
      <c r="C2885" s="3" t="s">
        <v>352</v>
      </c>
      <c r="D2885" s="3">
        <v>0.36</v>
      </c>
      <c r="E2885" s="3">
        <v>0.57999999999999996</v>
      </c>
      <c r="F2885" s="3" t="s">
        <v>17</v>
      </c>
      <c r="G2885" s="2">
        <v>2210</v>
      </c>
      <c r="H2885" s="3">
        <v>2.0616448929690291E-3</v>
      </c>
      <c r="I2885" s="3">
        <v>7.8069434447419948</v>
      </c>
      <c r="J2885" s="3">
        <v>1.9034066063526752E-2</v>
      </c>
      <c r="K2885" s="3">
        <v>1</v>
      </c>
      <c r="L2885" s="3">
        <f t="shared" si="170"/>
        <v>1.9034066063526752E-2</v>
      </c>
      <c r="M2885" s="4">
        <f t="shared" si="169"/>
        <v>1.9034066063526752E-2</v>
      </c>
      <c r="N2885" s="3">
        <v>2.4037886810905525E-3</v>
      </c>
      <c r="O2885" s="3">
        <v>1</v>
      </c>
      <c r="P2885" s="3">
        <f t="shared" si="171"/>
        <v>2.4037886810905525E-3</v>
      </c>
      <c r="Q2885" s="3">
        <f>P2885</f>
        <v>2.4037886810905525E-3</v>
      </c>
    </row>
    <row r="2886" spans="1:17" x14ac:dyDescent="0.25">
      <c r="A2886" s="3" t="s">
        <v>158</v>
      </c>
      <c r="B2886" s="3" t="s">
        <v>8</v>
      </c>
      <c r="C2886" s="3" t="s">
        <v>9</v>
      </c>
      <c r="D2886" s="3">
        <v>0.56000000000000005</v>
      </c>
      <c r="E2886" s="3">
        <v>0.48</v>
      </c>
      <c r="F2886" s="3" t="s">
        <v>17</v>
      </c>
      <c r="G2886" s="2">
        <v>2210</v>
      </c>
      <c r="H2886" s="3">
        <v>1.3737592779191548E-2</v>
      </c>
      <c r="I2886" s="3">
        <v>59.219498687930965</v>
      </c>
      <c r="J2886" s="3">
        <v>0.13863794859583908</v>
      </c>
      <c r="K2886" s="3">
        <v>1</v>
      </c>
      <c r="L2886" s="3">
        <f t="shared" si="170"/>
        <v>0.13863794859583908</v>
      </c>
      <c r="M2886" s="4">
        <f t="shared" si="169"/>
        <v>0.13863794859583908</v>
      </c>
      <c r="N2886" s="3">
        <v>1.9992012059529152E-2</v>
      </c>
      <c r="O2886" s="3">
        <v>1</v>
      </c>
      <c r="P2886" s="3">
        <f t="shared" si="171"/>
        <v>1.9992012059529152E-2</v>
      </c>
      <c r="Q2886" s="3">
        <f>P2886</f>
        <v>1.9992012059529152E-2</v>
      </c>
    </row>
    <row r="2887" spans="1:17" x14ac:dyDescent="0.25">
      <c r="A2887" s="3" t="s">
        <v>158</v>
      </c>
      <c r="B2887" s="3" t="s">
        <v>310</v>
      </c>
      <c r="C2887" s="3" t="s">
        <v>9</v>
      </c>
      <c r="D2887" s="3">
        <v>0.56000000000000005</v>
      </c>
      <c r="E2887" s="3">
        <v>0.48</v>
      </c>
      <c r="F2887" s="3" t="s">
        <v>17</v>
      </c>
      <c r="G2887" s="2">
        <v>2210</v>
      </c>
      <c r="H2887" s="3">
        <v>7.2687784019515371</v>
      </c>
      <c r="I2887" s="3">
        <v>17758.335558614592</v>
      </c>
      <c r="J2887" s="3">
        <v>41.528621061839623</v>
      </c>
      <c r="K2887" s="3">
        <v>1</v>
      </c>
      <c r="L2887" s="3">
        <f t="shared" si="170"/>
        <v>41.528621061839623</v>
      </c>
      <c r="M2887" s="4">
        <f t="shared" si="169"/>
        <v>41.528621061839623</v>
      </c>
      <c r="N2887" s="3">
        <v>4.6458983503255995</v>
      </c>
      <c r="O2887" s="3">
        <v>1</v>
      </c>
      <c r="P2887" s="3">
        <f t="shared" si="171"/>
        <v>4.6458983503255995</v>
      </c>
      <c r="Q2887" s="3">
        <f>P2887</f>
        <v>4.6458983503255995</v>
      </c>
    </row>
    <row r="2888" spans="1:17" x14ac:dyDescent="0.25">
      <c r="A2888" s="3" t="s">
        <v>158</v>
      </c>
      <c r="B2888" s="3" t="s">
        <v>8</v>
      </c>
      <c r="C2888" s="3" t="s">
        <v>9</v>
      </c>
      <c r="D2888" s="3">
        <v>0.56000000000000005</v>
      </c>
      <c r="E2888" s="3">
        <v>0.48</v>
      </c>
      <c r="F2888" s="3" t="s">
        <v>17</v>
      </c>
      <c r="G2888" s="2">
        <v>2210</v>
      </c>
      <c r="H2888" s="3">
        <v>0.88711557111688344</v>
      </c>
      <c r="I2888" s="3">
        <v>1767.3794151235827</v>
      </c>
      <c r="J2888" s="3">
        <v>3.8820538650852443</v>
      </c>
      <c r="K2888" s="3">
        <v>1</v>
      </c>
      <c r="L2888" s="3">
        <f t="shared" si="170"/>
        <v>3.8820538650852443</v>
      </c>
      <c r="M2888" s="4">
        <f t="shared" si="169"/>
        <v>3.8820538650852443</v>
      </c>
      <c r="N2888" s="3">
        <v>0.59595132712214804</v>
      </c>
      <c r="O2888" s="3">
        <v>1</v>
      </c>
      <c r="P2888" s="3">
        <f t="shared" si="171"/>
        <v>0.59595132712214804</v>
      </c>
      <c r="Q2888" s="3">
        <f>P2888</f>
        <v>0.59595132712214804</v>
      </c>
    </row>
    <row r="2889" spans="1:17" x14ac:dyDescent="0.25">
      <c r="A2889" s="3" t="s">
        <v>158</v>
      </c>
      <c r="B2889" s="3" t="s">
        <v>89</v>
      </c>
      <c r="C2889" s="3" t="s">
        <v>9</v>
      </c>
      <c r="D2889" s="3">
        <v>0.56000000000000005</v>
      </c>
      <c r="E2889" s="3">
        <v>0.48</v>
      </c>
      <c r="F2889" s="3" t="s">
        <v>17</v>
      </c>
      <c r="G2889" s="2">
        <v>2210</v>
      </c>
      <c r="H2889" s="3">
        <v>20.475951148195747</v>
      </c>
      <c r="I2889" s="3">
        <v>57580.348390705731</v>
      </c>
      <c r="J2889" s="3">
        <v>129.78520166800345</v>
      </c>
      <c r="K2889" s="3">
        <v>1</v>
      </c>
      <c r="L2889" s="3">
        <f t="shared" si="170"/>
        <v>129.78520166800345</v>
      </c>
      <c r="M2889" s="4">
        <f t="shared" si="169"/>
        <v>129.78520166800345</v>
      </c>
      <c r="N2889" s="3">
        <v>15.984838319729882</v>
      </c>
      <c r="O2889" s="3">
        <v>1</v>
      </c>
      <c r="P2889" s="3">
        <f t="shared" si="171"/>
        <v>15.984838319729882</v>
      </c>
      <c r="Q2889" s="3">
        <f>P2889</f>
        <v>15.984838319729882</v>
      </c>
    </row>
    <row r="2890" spans="1:17" x14ac:dyDescent="0.25">
      <c r="A2890" s="3" t="s">
        <v>158</v>
      </c>
      <c r="B2890" s="3" t="s">
        <v>8</v>
      </c>
      <c r="C2890" s="3" t="s">
        <v>9</v>
      </c>
      <c r="D2890" s="3">
        <v>0.56000000000000005</v>
      </c>
      <c r="E2890" s="3">
        <v>0.48</v>
      </c>
      <c r="F2890" s="3" t="s">
        <v>17</v>
      </c>
      <c r="G2890" s="2">
        <v>2210</v>
      </c>
      <c r="H2890" s="3">
        <v>9.9256563061394604E-2</v>
      </c>
      <c r="I2890" s="3">
        <v>175.14715817588569</v>
      </c>
      <c r="J2890" s="3">
        <v>0.52849469528828075</v>
      </c>
      <c r="K2890" s="3">
        <v>1</v>
      </c>
      <c r="L2890" s="3">
        <f t="shared" si="170"/>
        <v>0.52849469528828075</v>
      </c>
      <c r="M2890" s="4">
        <f t="shared" si="169"/>
        <v>0.52849469528828075</v>
      </c>
      <c r="N2890" s="3">
        <v>9.9278798379394115E-2</v>
      </c>
      <c r="O2890" s="3">
        <v>1</v>
      </c>
      <c r="P2890" s="3">
        <f t="shared" si="171"/>
        <v>9.9278798379394115E-2</v>
      </c>
      <c r="Q2890" s="3">
        <f>P2890</f>
        <v>9.9278798379394115E-2</v>
      </c>
    </row>
    <row r="2891" spans="1:17" x14ac:dyDescent="0.25">
      <c r="A2891" s="3" t="s">
        <v>158</v>
      </c>
      <c r="B2891" s="3" t="s">
        <v>310</v>
      </c>
      <c r="C2891" s="3" t="s">
        <v>9</v>
      </c>
      <c r="D2891" s="3">
        <v>0.56000000000000005</v>
      </c>
      <c r="E2891" s="3">
        <v>0.48</v>
      </c>
      <c r="F2891" s="3" t="s">
        <v>17</v>
      </c>
      <c r="G2891" s="2">
        <v>2210</v>
      </c>
      <c r="H2891" s="3">
        <v>2.1118424325747882</v>
      </c>
      <c r="I2891" s="3">
        <v>5191.5433452903771</v>
      </c>
      <c r="J2891" s="3">
        <v>9.0951152629314009</v>
      </c>
      <c r="K2891" s="3">
        <v>1</v>
      </c>
      <c r="L2891" s="3">
        <f t="shared" si="170"/>
        <v>9.0951152629314009</v>
      </c>
      <c r="M2891" s="4">
        <f t="shared" si="169"/>
        <v>9.0951152629314009</v>
      </c>
      <c r="N2891" s="3">
        <v>1.1364888617905757</v>
      </c>
      <c r="O2891" s="3">
        <v>1</v>
      </c>
      <c r="P2891" s="3">
        <f t="shared" si="171"/>
        <v>1.1364888617905757</v>
      </c>
      <c r="Q2891" s="3">
        <f>P2891</f>
        <v>1.1364888617905757</v>
      </c>
    </row>
    <row r="2892" spans="1:17" x14ac:dyDescent="0.25">
      <c r="A2892" s="3" t="s">
        <v>158</v>
      </c>
      <c r="B2892" s="3" t="s">
        <v>8</v>
      </c>
      <c r="C2892" s="3" t="s">
        <v>9</v>
      </c>
      <c r="D2892" s="3">
        <v>0.56000000000000005</v>
      </c>
      <c r="E2892" s="3">
        <v>0.48</v>
      </c>
      <c r="F2892" s="3" t="s">
        <v>184</v>
      </c>
      <c r="G2892" s="2">
        <v>3000</v>
      </c>
      <c r="H2892" s="3">
        <v>19.086782107177626</v>
      </c>
      <c r="I2892" s="3">
        <v>57321.211903178861</v>
      </c>
      <c r="J2892" s="3">
        <v>140.5604481776592</v>
      </c>
      <c r="K2892" s="3">
        <v>1</v>
      </c>
      <c r="L2892" s="3">
        <f t="shared" si="170"/>
        <v>140.5604481776592</v>
      </c>
      <c r="M2892" s="3">
        <v>0</v>
      </c>
      <c r="N2892" s="3">
        <v>16.096708529980909</v>
      </c>
      <c r="O2892" s="3">
        <v>1</v>
      </c>
      <c r="P2892" s="3">
        <f t="shared" si="171"/>
        <v>16.096708529980909</v>
      </c>
      <c r="Q2892" s="3">
        <v>0</v>
      </c>
    </row>
    <row r="2893" spans="1:17" x14ac:dyDescent="0.25">
      <c r="A2893" s="3" t="s">
        <v>158</v>
      </c>
      <c r="B2893" s="3" t="s">
        <v>8</v>
      </c>
      <c r="C2893" s="3" t="s">
        <v>9</v>
      </c>
      <c r="D2893" s="3">
        <v>0.56000000000000005</v>
      </c>
      <c r="E2893" s="3">
        <v>0.48</v>
      </c>
      <c r="F2893" s="3" t="s">
        <v>59</v>
      </c>
      <c r="G2893" s="2">
        <v>3000</v>
      </c>
      <c r="H2893" s="3">
        <v>1.1844184876187944</v>
      </c>
      <c r="I2893" s="3">
        <v>3560.0083384402178</v>
      </c>
      <c r="J2893" s="3">
        <v>8.4846108687264721</v>
      </c>
      <c r="K2893" s="3">
        <v>1</v>
      </c>
      <c r="L2893" s="3">
        <f t="shared" si="170"/>
        <v>8.4846108687264721</v>
      </c>
      <c r="M2893" s="3">
        <v>0</v>
      </c>
      <c r="N2893" s="3">
        <v>0.99219530087710262</v>
      </c>
      <c r="O2893" s="3">
        <v>1</v>
      </c>
      <c r="P2893" s="3">
        <f t="shared" si="171"/>
        <v>0.99219530087710262</v>
      </c>
      <c r="Q2893" s="3">
        <v>0</v>
      </c>
    </row>
    <row r="2894" spans="1:17" x14ac:dyDescent="0.25">
      <c r="A2894" s="3" t="s">
        <v>158</v>
      </c>
      <c r="B2894" s="3" t="s">
        <v>351</v>
      </c>
      <c r="C2894" s="3" t="s">
        <v>352</v>
      </c>
      <c r="D2894" s="3">
        <v>0.36</v>
      </c>
      <c r="E2894" s="3">
        <v>0.57999999999999996</v>
      </c>
      <c r="F2894" s="3" t="s">
        <v>290</v>
      </c>
      <c r="G2894" s="2">
        <v>3000</v>
      </c>
      <c r="H2894" s="3">
        <v>1.9840513354708452E-4</v>
      </c>
      <c r="I2894" s="3">
        <v>0.60074042220853596</v>
      </c>
      <c r="J2894" s="3">
        <v>1.4832206264648368E-3</v>
      </c>
      <c r="K2894" s="3">
        <v>1</v>
      </c>
      <c r="L2894" s="3">
        <f t="shared" si="170"/>
        <v>1.4832206264648368E-3</v>
      </c>
      <c r="M2894" s="3">
        <v>0</v>
      </c>
      <c r="N2894" s="3">
        <v>1.6962967967076419E-4</v>
      </c>
      <c r="O2894" s="3">
        <v>1</v>
      </c>
      <c r="P2894" s="3">
        <f t="shared" si="171"/>
        <v>1.6962967967076419E-4</v>
      </c>
      <c r="Q2894" s="3">
        <v>0</v>
      </c>
    </row>
    <row r="2895" spans="1:17" x14ac:dyDescent="0.25">
      <c r="A2895" s="3" t="s">
        <v>158</v>
      </c>
      <c r="B2895" s="3" t="s">
        <v>89</v>
      </c>
      <c r="C2895" s="3" t="s">
        <v>9</v>
      </c>
      <c r="D2895" s="3">
        <v>0.56000000000000005</v>
      </c>
      <c r="E2895" s="3">
        <v>0.48</v>
      </c>
      <c r="F2895" s="3" t="s">
        <v>264</v>
      </c>
      <c r="G2895" s="2">
        <v>3000</v>
      </c>
      <c r="H2895" s="3">
        <v>82.68339541411693</v>
      </c>
      <c r="I2895" s="3">
        <v>237643.59605920126</v>
      </c>
      <c r="J2895" s="3">
        <v>567.66472338662015</v>
      </c>
      <c r="K2895" s="3">
        <v>1</v>
      </c>
      <c r="L2895" s="3">
        <f t="shared" si="170"/>
        <v>567.66472338662015</v>
      </c>
      <c r="M2895" s="3">
        <v>0</v>
      </c>
      <c r="N2895" s="3">
        <v>66.464275856407056</v>
      </c>
      <c r="O2895" s="3">
        <v>1</v>
      </c>
      <c r="P2895" s="3">
        <f t="shared" si="171"/>
        <v>66.464275856407056</v>
      </c>
      <c r="Q2895" s="3">
        <v>0</v>
      </c>
    </row>
    <row r="2896" spans="1:17" x14ac:dyDescent="0.25">
      <c r="A2896" s="3" t="s">
        <v>158</v>
      </c>
      <c r="B2896" s="3" t="s">
        <v>310</v>
      </c>
      <c r="C2896" s="3" t="s">
        <v>9</v>
      </c>
      <c r="D2896" s="3">
        <v>0.56000000000000005</v>
      </c>
      <c r="E2896" s="3">
        <v>0.48</v>
      </c>
      <c r="F2896" s="3" t="s">
        <v>264</v>
      </c>
      <c r="G2896" s="2">
        <v>3000</v>
      </c>
      <c r="H2896" s="3">
        <v>1.5271410292783938</v>
      </c>
      <c r="I2896" s="3">
        <v>4278.6997929955896</v>
      </c>
      <c r="J2896" s="3">
        <v>10.4277762919343</v>
      </c>
      <c r="K2896" s="3">
        <v>1</v>
      </c>
      <c r="L2896" s="3">
        <f t="shared" si="170"/>
        <v>10.4277762919343</v>
      </c>
      <c r="M2896" s="3">
        <v>0</v>
      </c>
      <c r="N2896" s="3">
        <v>1.2117674175955315</v>
      </c>
      <c r="O2896" s="3">
        <v>1</v>
      </c>
      <c r="P2896" s="3">
        <f t="shared" si="171"/>
        <v>1.2117674175955315</v>
      </c>
      <c r="Q2896" s="3">
        <v>0</v>
      </c>
    </row>
    <row r="2897" spans="1:17" x14ac:dyDescent="0.25">
      <c r="A2897" s="3" t="s">
        <v>158</v>
      </c>
      <c r="B2897" s="3" t="s">
        <v>310</v>
      </c>
      <c r="C2897" s="3" t="s">
        <v>9</v>
      </c>
      <c r="D2897" s="3">
        <v>0.56000000000000005</v>
      </c>
      <c r="E2897" s="3">
        <v>0.48</v>
      </c>
      <c r="F2897" s="3" t="s">
        <v>264</v>
      </c>
      <c r="G2897" s="2">
        <v>3000</v>
      </c>
      <c r="H2897" s="3">
        <v>0.20357713817276996</v>
      </c>
      <c r="I2897" s="3">
        <v>603.30222667843168</v>
      </c>
      <c r="J2897" s="3">
        <v>1.4731447241526081</v>
      </c>
      <c r="K2897" s="3">
        <v>1</v>
      </c>
      <c r="L2897" s="3">
        <f t="shared" si="170"/>
        <v>1.4731447241526081</v>
      </c>
      <c r="M2897" s="3">
        <v>0</v>
      </c>
      <c r="N2897" s="3">
        <v>0.17586116290860199</v>
      </c>
      <c r="O2897" s="3">
        <v>1</v>
      </c>
      <c r="P2897" s="3">
        <f t="shared" si="171"/>
        <v>0.17586116290860199</v>
      </c>
      <c r="Q2897" s="3">
        <v>0</v>
      </c>
    </row>
    <row r="2898" spans="1:17" x14ac:dyDescent="0.25">
      <c r="A2898" s="3" t="s">
        <v>158</v>
      </c>
      <c r="B2898" s="3" t="s">
        <v>89</v>
      </c>
      <c r="C2898" s="3" t="s">
        <v>9</v>
      </c>
      <c r="D2898" s="3">
        <v>0.56000000000000005</v>
      </c>
      <c r="E2898" s="3">
        <v>0.48</v>
      </c>
      <c r="F2898" s="3" t="s">
        <v>296</v>
      </c>
      <c r="G2898" s="2">
        <v>3000</v>
      </c>
      <c r="H2898" s="3">
        <v>1.243042760889052</v>
      </c>
      <c r="I2898" s="3">
        <v>3877.4999802511611</v>
      </c>
      <c r="J2898" s="3">
        <v>9.2709537600533078</v>
      </c>
      <c r="K2898" s="3">
        <v>1</v>
      </c>
      <c r="L2898" s="3">
        <f t="shared" si="170"/>
        <v>9.2709537600533078</v>
      </c>
      <c r="M2898" s="3">
        <v>0</v>
      </c>
      <c r="N2898" s="3">
        <v>1.0892542239603338</v>
      </c>
      <c r="O2898" s="3">
        <v>1</v>
      </c>
      <c r="P2898" s="3">
        <f t="shared" si="171"/>
        <v>1.0892542239603338</v>
      </c>
      <c r="Q2898" s="3">
        <v>0</v>
      </c>
    </row>
    <row r="2899" spans="1:17" x14ac:dyDescent="0.25">
      <c r="A2899" s="3" t="s">
        <v>158</v>
      </c>
      <c r="B2899" s="3" t="s">
        <v>351</v>
      </c>
      <c r="C2899" s="3" t="s">
        <v>352</v>
      </c>
      <c r="D2899" s="3">
        <v>0.36</v>
      </c>
      <c r="E2899" s="3">
        <v>0.57999999999999996</v>
      </c>
      <c r="F2899" s="3" t="s">
        <v>272</v>
      </c>
      <c r="G2899" s="2">
        <v>3000</v>
      </c>
      <c r="H2899" s="3">
        <v>0.48706673308250137</v>
      </c>
      <c r="I2899" s="3">
        <v>1479.7372486663301</v>
      </c>
      <c r="J2899" s="3">
        <v>3.4626689005484508</v>
      </c>
      <c r="K2899" s="3">
        <v>1</v>
      </c>
      <c r="L2899" s="3">
        <f t="shared" si="170"/>
        <v>3.4626689005484508</v>
      </c>
      <c r="M2899" s="3">
        <v>0</v>
      </c>
      <c r="N2899" s="3">
        <v>0.41746366985073113</v>
      </c>
      <c r="O2899" s="3">
        <v>1</v>
      </c>
      <c r="P2899" s="3">
        <f t="shared" si="171"/>
        <v>0.41746366985073113</v>
      </c>
      <c r="Q2899" s="3">
        <v>0</v>
      </c>
    </row>
    <row r="2900" spans="1:17" x14ac:dyDescent="0.25">
      <c r="A2900" s="3" t="s">
        <v>158</v>
      </c>
      <c r="B2900" s="3" t="s">
        <v>89</v>
      </c>
      <c r="C2900" s="3" t="s">
        <v>9</v>
      </c>
      <c r="D2900" s="3">
        <v>0.56000000000000005</v>
      </c>
      <c r="E2900" s="3">
        <v>0.48</v>
      </c>
      <c r="F2900" s="3" t="s">
        <v>17</v>
      </c>
      <c r="G2900" s="2">
        <v>2000</v>
      </c>
      <c r="H2900" s="3">
        <v>0.42687393169585652</v>
      </c>
      <c r="I2900" s="3">
        <v>1647.9509862445166</v>
      </c>
      <c r="J2900" s="3">
        <v>3.812841724890585</v>
      </c>
      <c r="K2900" s="3">
        <v>1</v>
      </c>
      <c r="L2900" s="3">
        <f t="shared" si="170"/>
        <v>3.812841724890585</v>
      </c>
      <c r="M2900" s="4">
        <f t="shared" ref="M2900:M2927" si="172">L2900</f>
        <v>3.812841724890585</v>
      </c>
      <c r="N2900" s="3">
        <v>0.52933244094994236</v>
      </c>
      <c r="O2900" s="3">
        <v>1</v>
      </c>
      <c r="P2900" s="3">
        <f t="shared" si="171"/>
        <v>0.52933244094994236</v>
      </c>
      <c r="Q2900" s="3">
        <f>P2900</f>
        <v>0.52933244094994236</v>
      </c>
    </row>
    <row r="2901" spans="1:17" x14ac:dyDescent="0.25">
      <c r="A2901" s="3" t="s">
        <v>158</v>
      </c>
      <c r="B2901" s="3" t="s">
        <v>351</v>
      </c>
      <c r="C2901" s="3" t="s">
        <v>352</v>
      </c>
      <c r="D2901" s="3">
        <v>0.36</v>
      </c>
      <c r="E2901" s="3">
        <v>0.57999999999999996</v>
      </c>
      <c r="F2901" s="3" t="s">
        <v>17</v>
      </c>
      <c r="G2901" s="2">
        <v>2000</v>
      </c>
      <c r="H2901" s="3">
        <v>1.8255812060887461E-3</v>
      </c>
      <c r="I2901" s="3">
        <v>5.4161791035630618</v>
      </c>
      <c r="J2901" s="3">
        <v>1.1618476197709445E-2</v>
      </c>
      <c r="K2901" s="3">
        <v>1</v>
      </c>
      <c r="L2901" s="3">
        <f t="shared" si="170"/>
        <v>1.1618476197709445E-2</v>
      </c>
      <c r="M2901" s="4">
        <f t="shared" si="172"/>
        <v>1.1618476197709445E-2</v>
      </c>
      <c r="N2901" s="3">
        <v>1.7189958709197372E-3</v>
      </c>
      <c r="O2901" s="3">
        <v>1</v>
      </c>
      <c r="P2901" s="3">
        <f t="shared" si="171"/>
        <v>1.7189958709197372E-3</v>
      </c>
      <c r="Q2901" s="3">
        <f>P2901</f>
        <v>1.7189958709197372E-3</v>
      </c>
    </row>
    <row r="2902" spans="1:17" x14ac:dyDescent="0.25">
      <c r="A2902" s="3" t="s">
        <v>158</v>
      </c>
      <c r="B2902" s="3" t="s">
        <v>89</v>
      </c>
      <c r="C2902" s="3" t="s">
        <v>9</v>
      </c>
      <c r="D2902" s="3">
        <v>0.56000000000000005</v>
      </c>
      <c r="E2902" s="3">
        <v>0.48</v>
      </c>
      <c r="F2902" s="3" t="s">
        <v>17</v>
      </c>
      <c r="G2902" s="2">
        <v>2000</v>
      </c>
      <c r="H2902" s="3">
        <v>0.2360861468786741</v>
      </c>
      <c r="I2902" s="3">
        <v>730.02332109639997</v>
      </c>
      <c r="J2902" s="3">
        <v>1.5485316257359829</v>
      </c>
      <c r="K2902" s="3">
        <v>1</v>
      </c>
      <c r="L2902" s="3">
        <f t="shared" si="170"/>
        <v>1.5485316257359829</v>
      </c>
      <c r="M2902" s="4">
        <f t="shared" si="172"/>
        <v>1.5485316257359829</v>
      </c>
      <c r="N2902" s="3">
        <v>0.23371705267740506</v>
      </c>
      <c r="O2902" s="3">
        <v>1</v>
      </c>
      <c r="P2902" s="3">
        <f t="shared" si="171"/>
        <v>0.23371705267740506</v>
      </c>
      <c r="Q2902" s="3">
        <f>P2902</f>
        <v>0.23371705267740506</v>
      </c>
    </row>
    <row r="2903" spans="1:17" x14ac:dyDescent="0.25">
      <c r="A2903" s="3" t="s">
        <v>158</v>
      </c>
      <c r="B2903" s="3" t="s">
        <v>310</v>
      </c>
      <c r="C2903" s="3" t="s">
        <v>9</v>
      </c>
      <c r="D2903" s="3">
        <v>0.56000000000000005</v>
      </c>
      <c r="E2903" s="3">
        <v>0.48</v>
      </c>
      <c r="F2903" s="3" t="s">
        <v>17</v>
      </c>
      <c r="G2903" s="2">
        <v>2000</v>
      </c>
      <c r="H2903" s="3">
        <v>0.46759975307748791</v>
      </c>
      <c r="I2903" s="3">
        <v>1317.3833479106765</v>
      </c>
      <c r="J2903" s="3">
        <v>2.9439142805765552</v>
      </c>
      <c r="K2903" s="3">
        <v>1</v>
      </c>
      <c r="L2903" s="3">
        <f t="shared" si="170"/>
        <v>2.9439142805765552</v>
      </c>
      <c r="M2903" s="4">
        <f t="shared" si="172"/>
        <v>2.9439142805765552</v>
      </c>
      <c r="N2903" s="3">
        <v>0.50318914687200289</v>
      </c>
      <c r="O2903" s="3">
        <v>1</v>
      </c>
      <c r="P2903" s="3">
        <f t="shared" si="171"/>
        <v>0.50318914687200289</v>
      </c>
      <c r="Q2903" s="3">
        <f>P2903</f>
        <v>0.50318914687200289</v>
      </c>
    </row>
    <row r="2904" spans="1:17" x14ac:dyDescent="0.25">
      <c r="A2904" s="3" t="s">
        <v>158</v>
      </c>
      <c r="B2904" s="3" t="s">
        <v>89</v>
      </c>
      <c r="C2904" s="3" t="s">
        <v>9</v>
      </c>
      <c r="D2904" s="3">
        <v>0.56000000000000005</v>
      </c>
      <c r="E2904" s="3">
        <v>0.48</v>
      </c>
      <c r="F2904" s="3" t="s">
        <v>17</v>
      </c>
      <c r="G2904" s="2">
        <v>2000</v>
      </c>
      <c r="H2904" s="3">
        <v>260.41990899070584</v>
      </c>
      <c r="I2904" s="3">
        <v>730575.5920166875</v>
      </c>
      <c r="J2904" s="3">
        <v>1649.8635281383858</v>
      </c>
      <c r="K2904" s="3">
        <v>1</v>
      </c>
      <c r="L2904" s="3">
        <f t="shared" si="170"/>
        <v>1649.8635281383858</v>
      </c>
      <c r="M2904" s="4">
        <f t="shared" si="172"/>
        <v>1649.8635281383858</v>
      </c>
      <c r="N2904" s="3">
        <v>292.78749200113083</v>
      </c>
      <c r="O2904" s="3">
        <v>1</v>
      </c>
      <c r="P2904" s="3">
        <f t="shared" si="171"/>
        <v>292.78749200113083</v>
      </c>
      <c r="Q2904" s="3">
        <f>P2904</f>
        <v>292.78749200113083</v>
      </c>
    </row>
    <row r="2905" spans="1:17" x14ac:dyDescent="0.25">
      <c r="A2905" s="3" t="s">
        <v>158</v>
      </c>
      <c r="B2905" s="3" t="s">
        <v>310</v>
      </c>
      <c r="C2905" s="3" t="s">
        <v>9</v>
      </c>
      <c r="D2905" s="3">
        <v>0.56000000000000005</v>
      </c>
      <c r="E2905" s="3">
        <v>0.48</v>
      </c>
      <c r="F2905" s="3" t="s">
        <v>17</v>
      </c>
      <c r="G2905" s="2">
        <v>2000</v>
      </c>
      <c r="H2905" s="3">
        <v>169.42716539896406</v>
      </c>
      <c r="I2905" s="3">
        <v>485196.50393449067</v>
      </c>
      <c r="J2905" s="3">
        <v>1082.8050433665196</v>
      </c>
      <c r="K2905" s="3">
        <v>1</v>
      </c>
      <c r="L2905" s="3">
        <f t="shared" si="170"/>
        <v>1082.8050433665196</v>
      </c>
      <c r="M2905" s="4">
        <f t="shared" si="172"/>
        <v>1082.8050433665196</v>
      </c>
      <c r="N2905" s="3">
        <v>194.84625226081229</v>
      </c>
      <c r="O2905" s="3">
        <v>1</v>
      </c>
      <c r="P2905" s="3">
        <f t="shared" si="171"/>
        <v>194.84625226081229</v>
      </c>
      <c r="Q2905" s="3">
        <f>P2905</f>
        <v>194.84625226081229</v>
      </c>
    </row>
    <row r="2906" spans="1:17" x14ac:dyDescent="0.25">
      <c r="A2906" s="3" t="s">
        <v>158</v>
      </c>
      <c r="B2906" s="3" t="s">
        <v>310</v>
      </c>
      <c r="C2906" s="3" t="s">
        <v>9</v>
      </c>
      <c r="D2906" s="3">
        <v>0.56000000000000005</v>
      </c>
      <c r="E2906" s="3">
        <v>0.48</v>
      </c>
      <c r="F2906" s="3" t="s">
        <v>17</v>
      </c>
      <c r="G2906" s="2">
        <v>2000</v>
      </c>
      <c r="H2906" s="3">
        <v>32.630447587897947</v>
      </c>
      <c r="I2906" s="3">
        <v>96585.857569965898</v>
      </c>
      <c r="J2906" s="3">
        <v>220.12241077090329</v>
      </c>
      <c r="K2906" s="3">
        <v>1</v>
      </c>
      <c r="L2906" s="3">
        <f t="shared" si="170"/>
        <v>220.12241077090329</v>
      </c>
      <c r="M2906" s="4">
        <f t="shared" si="172"/>
        <v>220.12241077090329</v>
      </c>
      <c r="N2906" s="3">
        <v>38.543646047329901</v>
      </c>
      <c r="O2906" s="3">
        <v>1</v>
      </c>
      <c r="P2906" s="3">
        <f t="shared" si="171"/>
        <v>38.543646047329901</v>
      </c>
      <c r="Q2906" s="3">
        <f>P2906</f>
        <v>38.543646047329901</v>
      </c>
    </row>
    <row r="2907" spans="1:17" x14ac:dyDescent="0.25">
      <c r="A2907" s="3" t="s">
        <v>158</v>
      </c>
      <c r="B2907" s="3" t="s">
        <v>351</v>
      </c>
      <c r="C2907" s="3" t="s">
        <v>352</v>
      </c>
      <c r="D2907" s="3">
        <v>0.36</v>
      </c>
      <c r="E2907" s="3">
        <v>0.57999999999999996</v>
      </c>
      <c r="F2907" s="3" t="s">
        <v>17</v>
      </c>
      <c r="G2907" s="2">
        <v>2000</v>
      </c>
      <c r="H2907" s="3">
        <v>1.3803284397829126E-2</v>
      </c>
      <c r="I2907" s="3">
        <v>41.007485768089758</v>
      </c>
      <c r="J2907" s="3">
        <v>9.0761098134919976E-2</v>
      </c>
      <c r="K2907" s="3">
        <v>1</v>
      </c>
      <c r="L2907" s="3">
        <f t="shared" si="170"/>
        <v>9.0761098134919976E-2</v>
      </c>
      <c r="M2907" s="4">
        <f t="shared" si="172"/>
        <v>9.0761098134919976E-2</v>
      </c>
      <c r="N2907" s="3">
        <v>1.6514789303121183E-2</v>
      </c>
      <c r="O2907" s="3">
        <v>1</v>
      </c>
      <c r="P2907" s="3">
        <f t="shared" si="171"/>
        <v>1.6514789303121183E-2</v>
      </c>
      <c r="Q2907" s="3">
        <f>P2907</f>
        <v>1.6514789303121183E-2</v>
      </c>
    </row>
    <row r="2908" spans="1:17" x14ac:dyDescent="0.25">
      <c r="A2908" s="3" t="s">
        <v>158</v>
      </c>
      <c r="B2908" s="3" t="s">
        <v>89</v>
      </c>
      <c r="C2908" s="3" t="s">
        <v>9</v>
      </c>
      <c r="D2908" s="3">
        <v>0.56000000000000005</v>
      </c>
      <c r="E2908" s="3">
        <v>0.48</v>
      </c>
      <c r="F2908" s="3" t="s">
        <v>17</v>
      </c>
      <c r="G2908" s="2">
        <v>2000</v>
      </c>
      <c r="H2908" s="3">
        <v>1.4711016777111372</v>
      </c>
      <c r="I2908" s="3">
        <v>4592.9005423077233</v>
      </c>
      <c r="J2908" s="3">
        <v>10.666871041740819</v>
      </c>
      <c r="K2908" s="3">
        <v>1</v>
      </c>
      <c r="L2908" s="3">
        <f t="shared" si="170"/>
        <v>10.666871041740819</v>
      </c>
      <c r="M2908" s="4">
        <f t="shared" si="172"/>
        <v>10.666871041740819</v>
      </c>
      <c r="N2908" s="3">
        <v>1.7783509634986858</v>
      </c>
      <c r="O2908" s="3">
        <v>1</v>
      </c>
      <c r="P2908" s="3">
        <f t="shared" si="171"/>
        <v>1.7783509634986858</v>
      </c>
      <c r="Q2908" s="3">
        <f>P2908</f>
        <v>1.7783509634986858</v>
      </c>
    </row>
    <row r="2909" spans="1:17" x14ac:dyDescent="0.25">
      <c r="A2909" s="3" t="s">
        <v>158</v>
      </c>
      <c r="B2909" s="3" t="s">
        <v>310</v>
      </c>
      <c r="C2909" s="3" t="s">
        <v>9</v>
      </c>
      <c r="D2909" s="3">
        <v>0.56000000000000005</v>
      </c>
      <c r="E2909" s="3">
        <v>0.48</v>
      </c>
      <c r="F2909" s="3" t="s">
        <v>17</v>
      </c>
      <c r="G2909" s="2">
        <v>2000</v>
      </c>
      <c r="H2909" s="3">
        <v>10.832599648672032</v>
      </c>
      <c r="I2909" s="3">
        <v>29520.397308071384</v>
      </c>
      <c r="J2909" s="3">
        <v>67.323429185443047</v>
      </c>
      <c r="K2909" s="3">
        <v>1</v>
      </c>
      <c r="L2909" s="3">
        <f t="shared" si="170"/>
        <v>67.323429185443047</v>
      </c>
      <c r="M2909" s="4">
        <f t="shared" si="172"/>
        <v>67.323429185443047</v>
      </c>
      <c r="N2909" s="3">
        <v>11.133808365340039</v>
      </c>
      <c r="O2909" s="3">
        <v>1</v>
      </c>
      <c r="P2909" s="3">
        <f t="shared" si="171"/>
        <v>11.133808365340039</v>
      </c>
      <c r="Q2909" s="3">
        <f>P2909</f>
        <v>11.133808365340039</v>
      </c>
    </row>
    <row r="2910" spans="1:17" x14ac:dyDescent="0.25">
      <c r="A2910" s="3" t="s">
        <v>158</v>
      </c>
      <c r="B2910" s="3" t="s">
        <v>351</v>
      </c>
      <c r="C2910" s="3" t="s">
        <v>352</v>
      </c>
      <c r="D2910" s="3">
        <v>0.36</v>
      </c>
      <c r="E2910" s="3">
        <v>0.57999999999999996</v>
      </c>
      <c r="F2910" s="3" t="s">
        <v>17</v>
      </c>
      <c r="G2910" s="2">
        <v>2000</v>
      </c>
      <c r="H2910" s="3">
        <v>1.0983615670304117</v>
      </c>
      <c r="I2910" s="3">
        <v>3094.3653503835471</v>
      </c>
      <c r="J2910" s="3">
        <v>6.5783226401520887</v>
      </c>
      <c r="K2910" s="3">
        <v>1</v>
      </c>
      <c r="L2910" s="3">
        <f t="shared" si="170"/>
        <v>6.5783226401520887</v>
      </c>
      <c r="M2910" s="4">
        <f t="shared" si="172"/>
        <v>6.5783226401520887</v>
      </c>
      <c r="N2910" s="3">
        <v>1.0069022116044954</v>
      </c>
      <c r="O2910" s="3">
        <v>1</v>
      </c>
      <c r="P2910" s="3">
        <f t="shared" si="171"/>
        <v>1.0069022116044954</v>
      </c>
      <c r="Q2910" s="3">
        <f>P2910</f>
        <v>1.0069022116044954</v>
      </c>
    </row>
    <row r="2911" spans="1:17" x14ac:dyDescent="0.25">
      <c r="A2911" s="3" t="s">
        <v>158</v>
      </c>
      <c r="B2911" s="3" t="s">
        <v>8</v>
      </c>
      <c r="C2911" s="3" t="s">
        <v>9</v>
      </c>
      <c r="D2911" s="3">
        <v>0.56000000000000005</v>
      </c>
      <c r="E2911" s="3">
        <v>0.48</v>
      </c>
      <c r="F2911" s="3" t="s">
        <v>17</v>
      </c>
      <c r="G2911" s="2">
        <v>2240</v>
      </c>
      <c r="H2911" s="3">
        <v>145.63533854933982</v>
      </c>
      <c r="I2911" s="3">
        <v>339806.49524911679</v>
      </c>
      <c r="J2911" s="3">
        <v>691.71572913366469</v>
      </c>
      <c r="K2911" s="3">
        <v>1</v>
      </c>
      <c r="L2911" s="3">
        <f t="shared" si="170"/>
        <v>691.71572913366469</v>
      </c>
      <c r="M2911" s="4">
        <f t="shared" si="172"/>
        <v>691.71572913366469</v>
      </c>
      <c r="N2911" s="3">
        <v>99.958292205689574</v>
      </c>
      <c r="O2911" s="3">
        <v>1</v>
      </c>
      <c r="P2911" s="3">
        <f t="shared" si="171"/>
        <v>99.958292205689574</v>
      </c>
      <c r="Q2911" s="3">
        <f>P2911</f>
        <v>99.958292205689574</v>
      </c>
    </row>
    <row r="2912" spans="1:17" x14ac:dyDescent="0.25">
      <c r="A2912" s="3" t="s">
        <v>158</v>
      </c>
      <c r="B2912" s="3" t="s">
        <v>8</v>
      </c>
      <c r="C2912" s="3" t="s">
        <v>9</v>
      </c>
      <c r="D2912" s="3">
        <v>0.56000000000000005</v>
      </c>
      <c r="E2912" s="3">
        <v>0.48</v>
      </c>
      <c r="F2912" s="3" t="s">
        <v>17</v>
      </c>
      <c r="G2912" s="2">
        <v>2240</v>
      </c>
      <c r="H2912" s="3">
        <v>31.204384620177201</v>
      </c>
      <c r="I2912" s="3">
        <v>84943.063503968224</v>
      </c>
      <c r="J2912" s="3">
        <v>190.17925003888476</v>
      </c>
      <c r="K2912" s="3">
        <f>1-0.712</f>
        <v>0.28800000000000003</v>
      </c>
      <c r="L2912" s="3">
        <f t="shared" si="170"/>
        <v>54.771624011198817</v>
      </c>
      <c r="M2912" s="4">
        <f t="shared" si="172"/>
        <v>54.771624011198817</v>
      </c>
      <c r="N2912" s="3">
        <v>34.716402659104354</v>
      </c>
      <c r="O2912" s="3">
        <f>1-0.531</f>
        <v>0.46899999999999997</v>
      </c>
      <c r="P2912" s="3">
        <f t="shared" si="171"/>
        <v>16.281992847119941</v>
      </c>
      <c r="Q2912" s="3">
        <f>P2912</f>
        <v>16.281992847119941</v>
      </c>
    </row>
    <row r="2913" spans="1:17" x14ac:dyDescent="0.25">
      <c r="A2913" s="3" t="s">
        <v>158</v>
      </c>
      <c r="B2913" s="3" t="s">
        <v>351</v>
      </c>
      <c r="C2913" s="3" t="s">
        <v>352</v>
      </c>
      <c r="D2913" s="3">
        <v>0.36</v>
      </c>
      <c r="E2913" s="3">
        <v>0.57999999999999996</v>
      </c>
      <c r="F2913" s="3" t="s">
        <v>17</v>
      </c>
      <c r="G2913" s="2">
        <v>2240</v>
      </c>
      <c r="H2913" s="3">
        <v>24.512725347319275</v>
      </c>
      <c r="I2913" s="3">
        <v>69750.196581217198</v>
      </c>
      <c r="J2913" s="3">
        <v>159.35497092267534</v>
      </c>
      <c r="K2913" s="3">
        <v>1</v>
      </c>
      <c r="L2913" s="3">
        <f t="shared" si="170"/>
        <v>159.35497092267534</v>
      </c>
      <c r="M2913" s="4">
        <f t="shared" si="172"/>
        <v>159.35497092267534</v>
      </c>
      <c r="N2913" s="3">
        <v>27.683617015113683</v>
      </c>
      <c r="O2913" s="3">
        <v>1</v>
      </c>
      <c r="P2913" s="3">
        <f t="shared" si="171"/>
        <v>27.683617015113683</v>
      </c>
      <c r="Q2913" s="3">
        <f>P2913</f>
        <v>27.683617015113683</v>
      </c>
    </row>
    <row r="2914" spans="1:17" x14ac:dyDescent="0.25">
      <c r="A2914" s="3" t="s">
        <v>158</v>
      </c>
      <c r="B2914" s="3" t="s">
        <v>89</v>
      </c>
      <c r="C2914" s="3" t="s">
        <v>9</v>
      </c>
      <c r="D2914" s="3">
        <v>0.56000000000000005</v>
      </c>
      <c r="E2914" s="3">
        <v>0.48</v>
      </c>
      <c r="F2914" s="3" t="s">
        <v>17</v>
      </c>
      <c r="G2914" s="2">
        <v>2240</v>
      </c>
      <c r="H2914" s="3">
        <v>0.77999249225843648</v>
      </c>
      <c r="I2914" s="3">
        <v>2557.2764516260918</v>
      </c>
      <c r="J2914" s="3">
        <v>5.6089520452011792</v>
      </c>
      <c r="K2914" s="3">
        <v>1</v>
      </c>
      <c r="L2914" s="3">
        <f t="shared" si="170"/>
        <v>5.6089520452011792</v>
      </c>
      <c r="M2914" s="4">
        <f t="shared" si="172"/>
        <v>5.6089520452011792</v>
      </c>
      <c r="N2914" s="3">
        <v>0.78100466937792568</v>
      </c>
      <c r="O2914" s="3">
        <v>1</v>
      </c>
      <c r="P2914" s="3">
        <f t="shared" si="171"/>
        <v>0.78100466937792568</v>
      </c>
      <c r="Q2914" s="3">
        <f>P2914</f>
        <v>0.78100466937792568</v>
      </c>
    </row>
    <row r="2915" spans="1:17" x14ac:dyDescent="0.25">
      <c r="A2915" s="3" t="s">
        <v>158</v>
      </c>
      <c r="B2915" s="3" t="s">
        <v>351</v>
      </c>
      <c r="C2915" s="3" t="s">
        <v>352</v>
      </c>
      <c r="D2915" s="3">
        <v>0.36</v>
      </c>
      <c r="E2915" s="3">
        <v>0.57999999999999996</v>
      </c>
      <c r="F2915" s="3" t="s">
        <v>17</v>
      </c>
      <c r="G2915" s="2">
        <v>2240</v>
      </c>
      <c r="H2915" s="3">
        <v>14.815720762714989</v>
      </c>
      <c r="I2915" s="3">
        <v>39858.46662901323</v>
      </c>
      <c r="J2915" s="3">
        <v>93.514351207564502</v>
      </c>
      <c r="K2915" s="3">
        <v>1</v>
      </c>
      <c r="L2915" s="3">
        <f t="shared" si="170"/>
        <v>93.514351207564502</v>
      </c>
      <c r="M2915" s="4">
        <f t="shared" si="172"/>
        <v>93.514351207564502</v>
      </c>
      <c r="N2915" s="3">
        <v>15.413057088305628</v>
      </c>
      <c r="O2915" s="3">
        <v>1</v>
      </c>
      <c r="P2915" s="3">
        <f t="shared" si="171"/>
        <v>15.413057088305628</v>
      </c>
      <c r="Q2915" s="3">
        <f>P2915</f>
        <v>15.413057088305628</v>
      </c>
    </row>
    <row r="2916" spans="1:17" x14ac:dyDescent="0.25">
      <c r="A2916" s="3" t="s">
        <v>158</v>
      </c>
      <c r="B2916" s="3" t="s">
        <v>351</v>
      </c>
      <c r="C2916" s="3" t="s">
        <v>352</v>
      </c>
      <c r="D2916" s="3">
        <v>0.36</v>
      </c>
      <c r="E2916" s="3">
        <v>0.57999999999999996</v>
      </c>
      <c r="F2916" s="3" t="s">
        <v>17</v>
      </c>
      <c r="G2916" s="2">
        <v>2240</v>
      </c>
      <c r="H2916" s="3">
        <v>511.26622630419615</v>
      </c>
      <c r="I2916" s="3">
        <v>1376256.1679874801</v>
      </c>
      <c r="J2916" s="3">
        <v>3077.8645114924343</v>
      </c>
      <c r="K2916" s="3">
        <v>1</v>
      </c>
      <c r="L2916" s="3">
        <f t="shared" si="170"/>
        <v>3077.8645114924343</v>
      </c>
      <c r="M2916" s="4">
        <f t="shared" si="172"/>
        <v>3077.8645114924343</v>
      </c>
      <c r="N2916" s="3">
        <v>542.48303808259323</v>
      </c>
      <c r="O2916" s="3">
        <v>1</v>
      </c>
      <c r="P2916" s="3">
        <f t="shared" si="171"/>
        <v>542.48303808259323</v>
      </c>
      <c r="Q2916" s="3">
        <f>P2916</f>
        <v>542.48303808259323</v>
      </c>
    </row>
    <row r="2917" spans="1:17" x14ac:dyDescent="0.25">
      <c r="A2917" s="3" t="s">
        <v>158</v>
      </c>
      <c r="B2917" s="3" t="s">
        <v>89</v>
      </c>
      <c r="C2917" s="3" t="s">
        <v>9</v>
      </c>
      <c r="D2917" s="3">
        <v>0.56000000000000005</v>
      </c>
      <c r="E2917" s="3">
        <v>0.48</v>
      </c>
      <c r="F2917" s="3" t="s">
        <v>17</v>
      </c>
      <c r="G2917" s="2">
        <v>2240</v>
      </c>
      <c r="H2917" s="3">
        <v>2.5885397977948386E-2</v>
      </c>
      <c r="I2917" s="3">
        <v>87.998147529753808</v>
      </c>
      <c r="J2917" s="3">
        <v>0.20778867456323957</v>
      </c>
      <c r="K2917" s="3">
        <v>1</v>
      </c>
      <c r="L2917" s="3">
        <f t="shared" si="170"/>
        <v>0.20778867456323957</v>
      </c>
      <c r="M2917" s="4">
        <f t="shared" si="172"/>
        <v>0.20778867456323957</v>
      </c>
      <c r="N2917" s="3">
        <v>3.2858567315038431E-2</v>
      </c>
      <c r="O2917" s="3">
        <v>1</v>
      </c>
      <c r="P2917" s="3">
        <f t="shared" si="171"/>
        <v>3.2858567315038431E-2</v>
      </c>
      <c r="Q2917" s="3">
        <f>P2917</f>
        <v>3.2858567315038431E-2</v>
      </c>
    </row>
    <row r="2918" spans="1:17" x14ac:dyDescent="0.25">
      <c r="A2918" s="3" t="s">
        <v>158</v>
      </c>
      <c r="B2918" s="3" t="s">
        <v>310</v>
      </c>
      <c r="C2918" s="3" t="s">
        <v>9</v>
      </c>
      <c r="D2918" s="3">
        <v>0.56000000000000005</v>
      </c>
      <c r="E2918" s="3">
        <v>0.48</v>
      </c>
      <c r="F2918" s="3" t="s">
        <v>17</v>
      </c>
      <c r="G2918" s="2">
        <v>2240</v>
      </c>
      <c r="H2918" s="3">
        <v>1.4307882918133352</v>
      </c>
      <c r="I2918" s="3">
        <v>4274.3096472217094</v>
      </c>
      <c r="J2918" s="3">
        <v>10.29583460935018</v>
      </c>
      <c r="K2918" s="3">
        <v>1</v>
      </c>
      <c r="L2918" s="3">
        <f t="shared" si="170"/>
        <v>10.29583460935018</v>
      </c>
      <c r="M2918" s="4">
        <f t="shared" si="172"/>
        <v>10.29583460935018</v>
      </c>
      <c r="N2918" s="3">
        <v>1.6851923232095163</v>
      </c>
      <c r="O2918" s="3">
        <v>1</v>
      </c>
      <c r="P2918" s="3">
        <f t="shared" si="171"/>
        <v>1.6851923232095163</v>
      </c>
      <c r="Q2918" s="3">
        <f>P2918</f>
        <v>1.6851923232095163</v>
      </c>
    </row>
    <row r="2919" spans="1:17" x14ac:dyDescent="0.25">
      <c r="A2919" s="3" t="s">
        <v>158</v>
      </c>
      <c r="B2919" s="3" t="s">
        <v>89</v>
      </c>
      <c r="C2919" s="3" t="s">
        <v>9</v>
      </c>
      <c r="D2919" s="3">
        <v>0.56000000000000005</v>
      </c>
      <c r="E2919" s="3">
        <v>0.48</v>
      </c>
      <c r="F2919" s="3" t="s">
        <v>17</v>
      </c>
      <c r="G2919" s="2">
        <v>2240</v>
      </c>
      <c r="H2919" s="3">
        <v>66.52629570185205</v>
      </c>
      <c r="I2919" s="3">
        <v>201707.5273529267</v>
      </c>
      <c r="J2919" s="3">
        <v>448.09071280104769</v>
      </c>
      <c r="K2919" s="3">
        <v>1</v>
      </c>
      <c r="L2919" s="3">
        <f t="shared" si="170"/>
        <v>448.09071280104769</v>
      </c>
      <c r="M2919" s="4">
        <f t="shared" si="172"/>
        <v>448.09071280104769</v>
      </c>
      <c r="N2919" s="3">
        <v>75.438615567428968</v>
      </c>
      <c r="O2919" s="3">
        <v>1</v>
      </c>
      <c r="P2919" s="3">
        <f t="shared" si="171"/>
        <v>75.438615567428968</v>
      </c>
      <c r="Q2919" s="3">
        <f>P2919</f>
        <v>75.438615567428968</v>
      </c>
    </row>
    <row r="2920" spans="1:17" x14ac:dyDescent="0.25">
      <c r="A2920" s="3" t="s">
        <v>158</v>
      </c>
      <c r="B2920" s="3" t="s">
        <v>310</v>
      </c>
      <c r="C2920" s="3" t="s">
        <v>9</v>
      </c>
      <c r="D2920" s="3">
        <v>0.56000000000000005</v>
      </c>
      <c r="E2920" s="3">
        <v>0.48</v>
      </c>
      <c r="F2920" s="3" t="s">
        <v>17</v>
      </c>
      <c r="G2920" s="2">
        <v>2240</v>
      </c>
      <c r="H2920" s="3">
        <v>0.45720497702802571</v>
      </c>
      <c r="I2920" s="3">
        <v>1309.8557231086011</v>
      </c>
      <c r="J2920" s="3">
        <v>2.9355795289929358</v>
      </c>
      <c r="K2920" s="3">
        <v>1</v>
      </c>
      <c r="L2920" s="3">
        <f t="shared" si="170"/>
        <v>2.9355795289929358</v>
      </c>
      <c r="M2920" s="4">
        <f t="shared" si="172"/>
        <v>2.9355795289929358</v>
      </c>
      <c r="N2920" s="3">
        <v>0.53430149755612033</v>
      </c>
      <c r="O2920" s="3">
        <v>1</v>
      </c>
      <c r="P2920" s="3">
        <f t="shared" si="171"/>
        <v>0.53430149755612033</v>
      </c>
      <c r="Q2920" s="3">
        <f>P2920</f>
        <v>0.53430149755612033</v>
      </c>
    </row>
    <row r="2921" spans="1:17" x14ac:dyDescent="0.25">
      <c r="A2921" s="3" t="s">
        <v>158</v>
      </c>
      <c r="B2921" s="3" t="s">
        <v>310</v>
      </c>
      <c r="C2921" s="3" t="s">
        <v>9</v>
      </c>
      <c r="D2921" s="3">
        <v>0.56000000000000005</v>
      </c>
      <c r="E2921" s="3">
        <v>0.48</v>
      </c>
      <c r="F2921" s="3" t="s">
        <v>17</v>
      </c>
      <c r="G2921" s="2">
        <v>2240</v>
      </c>
      <c r="H2921" s="3">
        <v>20.959194022595899</v>
      </c>
      <c r="I2921" s="3">
        <v>58737.933179586806</v>
      </c>
      <c r="J2921" s="3">
        <v>132.87286118112058</v>
      </c>
      <c r="K2921" s="3">
        <v>1</v>
      </c>
      <c r="L2921" s="3">
        <f t="shared" si="170"/>
        <v>132.87286118112058</v>
      </c>
      <c r="M2921" s="4">
        <f t="shared" si="172"/>
        <v>132.87286118112058</v>
      </c>
      <c r="N2921" s="3">
        <v>23.896834838512259</v>
      </c>
      <c r="O2921" s="3">
        <v>1</v>
      </c>
      <c r="P2921" s="3">
        <f t="shared" si="171"/>
        <v>23.896834838512259</v>
      </c>
      <c r="Q2921" s="3">
        <f>P2921</f>
        <v>23.896834838512259</v>
      </c>
    </row>
    <row r="2922" spans="1:17" x14ac:dyDescent="0.25">
      <c r="A2922" s="3" t="s">
        <v>158</v>
      </c>
      <c r="B2922" s="3" t="s">
        <v>351</v>
      </c>
      <c r="C2922" s="3" t="s">
        <v>352</v>
      </c>
      <c r="D2922" s="3">
        <v>0.36</v>
      </c>
      <c r="E2922" s="3">
        <v>0.57999999999999996</v>
      </c>
      <c r="F2922" s="3" t="s">
        <v>17</v>
      </c>
      <c r="G2922" s="2">
        <v>2240</v>
      </c>
      <c r="H2922" s="3">
        <v>0.35644631294802992</v>
      </c>
      <c r="I2922" s="3">
        <v>1030.022136058602</v>
      </c>
      <c r="J2922" s="3">
        <v>2.2630196322337559</v>
      </c>
      <c r="K2922" s="3">
        <v>1</v>
      </c>
      <c r="L2922" s="3">
        <f t="shared" si="170"/>
        <v>2.2630196322337559</v>
      </c>
      <c r="M2922" s="4">
        <f t="shared" si="172"/>
        <v>2.2630196322337559</v>
      </c>
      <c r="N2922" s="3">
        <v>0.3817044128890249</v>
      </c>
      <c r="O2922" s="3">
        <v>1</v>
      </c>
      <c r="P2922" s="3">
        <f t="shared" si="171"/>
        <v>0.3817044128890249</v>
      </c>
      <c r="Q2922" s="3">
        <f>P2922</f>
        <v>0.3817044128890249</v>
      </c>
    </row>
    <row r="2923" spans="1:17" x14ac:dyDescent="0.25">
      <c r="A2923" s="3" t="s">
        <v>158</v>
      </c>
      <c r="B2923" s="3" t="s">
        <v>89</v>
      </c>
      <c r="C2923" s="3" t="s">
        <v>9</v>
      </c>
      <c r="D2923" s="3">
        <v>0.56000000000000005</v>
      </c>
      <c r="E2923" s="3">
        <v>0.48</v>
      </c>
      <c r="F2923" s="3" t="s">
        <v>17</v>
      </c>
      <c r="G2923" s="2">
        <v>2240</v>
      </c>
      <c r="H2923" s="3">
        <v>1.6035380579457446</v>
      </c>
      <c r="I2923" s="3">
        <v>4792.8086292672333</v>
      </c>
      <c r="J2923" s="3">
        <v>13.111439499520408</v>
      </c>
      <c r="K2923" s="3">
        <v>1</v>
      </c>
      <c r="L2923" s="3">
        <f t="shared" si="170"/>
        <v>13.111439499520408</v>
      </c>
      <c r="M2923" s="4">
        <f t="shared" si="172"/>
        <v>13.111439499520408</v>
      </c>
      <c r="N2923" s="3">
        <v>2.1538296787646147</v>
      </c>
      <c r="O2923" s="3">
        <v>1</v>
      </c>
      <c r="P2923" s="3">
        <f t="shared" si="171"/>
        <v>2.1538296787646147</v>
      </c>
      <c r="Q2923" s="3">
        <f>P2923</f>
        <v>2.1538296787646147</v>
      </c>
    </row>
    <row r="2924" spans="1:17" x14ac:dyDescent="0.25">
      <c r="A2924" s="3" t="s">
        <v>158</v>
      </c>
      <c r="B2924" s="3" t="s">
        <v>8</v>
      </c>
      <c r="C2924" s="3" t="s">
        <v>9</v>
      </c>
      <c r="D2924" s="3">
        <v>0.56000000000000005</v>
      </c>
      <c r="E2924" s="3">
        <v>0.48</v>
      </c>
      <c r="F2924" s="3" t="s">
        <v>17</v>
      </c>
      <c r="G2924" s="2">
        <v>2240</v>
      </c>
      <c r="H2924" s="3">
        <v>1.3535037617194652</v>
      </c>
      <c r="I2924" s="3">
        <v>3546.1100215704073</v>
      </c>
      <c r="J2924" s="3">
        <v>10.306450541080315</v>
      </c>
      <c r="K2924" s="3">
        <f>1-0.712</f>
        <v>0.28800000000000003</v>
      </c>
      <c r="L2924" s="3">
        <f t="shared" si="170"/>
        <v>2.9682577558311309</v>
      </c>
      <c r="M2924" s="4">
        <f t="shared" si="172"/>
        <v>2.9682577558311309</v>
      </c>
      <c r="N2924" s="3">
        <v>1.8289342784399463</v>
      </c>
      <c r="O2924" s="3">
        <f>1-0.531</f>
        <v>0.46899999999999997</v>
      </c>
      <c r="P2924" s="3">
        <f t="shared" si="171"/>
        <v>0.85777017658833477</v>
      </c>
      <c r="Q2924" s="3">
        <f>P2924</f>
        <v>0.85777017658833477</v>
      </c>
    </row>
    <row r="2925" spans="1:17" x14ac:dyDescent="0.25">
      <c r="A2925" s="3" t="s">
        <v>158</v>
      </c>
      <c r="B2925" s="3" t="s">
        <v>310</v>
      </c>
      <c r="C2925" s="3" t="s">
        <v>9</v>
      </c>
      <c r="D2925" s="3">
        <v>0.56000000000000005</v>
      </c>
      <c r="E2925" s="3">
        <v>0.48</v>
      </c>
      <c r="F2925" s="3" t="s">
        <v>17</v>
      </c>
      <c r="G2925" s="2">
        <v>2240</v>
      </c>
      <c r="H2925" s="3">
        <v>1.332052050273526</v>
      </c>
      <c r="I2925" s="3">
        <v>4036.4765099771139</v>
      </c>
      <c r="J2925" s="3">
        <v>9.1200623538786605</v>
      </c>
      <c r="K2925" s="3">
        <v>1</v>
      </c>
      <c r="L2925" s="3">
        <f t="shared" si="170"/>
        <v>9.1200623538786605</v>
      </c>
      <c r="M2925" s="4">
        <f t="shared" si="172"/>
        <v>9.1200623538786605</v>
      </c>
      <c r="N2925" s="3">
        <v>1.5404613704368906</v>
      </c>
      <c r="O2925" s="3">
        <v>1</v>
      </c>
      <c r="P2925" s="3">
        <f t="shared" si="171"/>
        <v>1.5404613704368906</v>
      </c>
      <c r="Q2925" s="3">
        <f>P2925</f>
        <v>1.5404613704368906</v>
      </c>
    </row>
    <row r="2926" spans="1:17" x14ac:dyDescent="0.25">
      <c r="A2926" s="3" t="s">
        <v>158</v>
      </c>
      <c r="B2926" s="3" t="s">
        <v>89</v>
      </c>
      <c r="C2926" s="3" t="s">
        <v>9</v>
      </c>
      <c r="D2926" s="3">
        <v>0.56000000000000005</v>
      </c>
      <c r="E2926" s="3">
        <v>0.48</v>
      </c>
      <c r="F2926" s="3" t="s">
        <v>17</v>
      </c>
      <c r="G2926" s="2">
        <v>2240</v>
      </c>
      <c r="H2926" s="3">
        <v>0.37048937393939374</v>
      </c>
      <c r="I2926" s="3">
        <v>1192.5991786355853</v>
      </c>
      <c r="J2926" s="3">
        <v>2.5028621816871652</v>
      </c>
      <c r="K2926" s="3">
        <v>1</v>
      </c>
      <c r="L2926" s="3">
        <f t="shared" si="170"/>
        <v>2.5028621816871652</v>
      </c>
      <c r="M2926" s="4">
        <f t="shared" si="172"/>
        <v>2.5028621816871652</v>
      </c>
      <c r="N2926" s="3">
        <v>0.3371969055658196</v>
      </c>
      <c r="O2926" s="3">
        <v>1</v>
      </c>
      <c r="P2926" s="3">
        <f t="shared" si="171"/>
        <v>0.3371969055658196</v>
      </c>
      <c r="Q2926" s="3">
        <f>P2926</f>
        <v>0.3371969055658196</v>
      </c>
    </row>
    <row r="2927" spans="1:17" x14ac:dyDescent="0.25">
      <c r="A2927" s="3" t="s">
        <v>158</v>
      </c>
      <c r="B2927" s="3" t="s">
        <v>351</v>
      </c>
      <c r="C2927" s="3" t="s">
        <v>352</v>
      </c>
      <c r="D2927" s="3">
        <v>0.36</v>
      </c>
      <c r="E2927" s="3">
        <v>0.57999999999999996</v>
      </c>
      <c r="F2927" s="3" t="s">
        <v>17</v>
      </c>
      <c r="G2927" s="2">
        <v>2240</v>
      </c>
      <c r="H2927" s="3">
        <v>2770.6281582475549</v>
      </c>
      <c r="I2927" s="3">
        <v>7527610.9125107359</v>
      </c>
      <c r="J2927" s="3">
        <v>16769.447419296863</v>
      </c>
      <c r="K2927" s="3">
        <v>1</v>
      </c>
      <c r="L2927" s="3">
        <f t="shared" si="170"/>
        <v>16769.447419296863</v>
      </c>
      <c r="M2927" s="4">
        <f t="shared" si="172"/>
        <v>16769.447419296863</v>
      </c>
      <c r="N2927" s="3">
        <v>3048.1441559023706</v>
      </c>
      <c r="O2927" s="3">
        <v>1</v>
      </c>
      <c r="P2927" s="3">
        <f t="shared" si="171"/>
        <v>3048.1441559023706</v>
      </c>
      <c r="Q2927" s="3">
        <f>P2927</f>
        <v>3048.1441559023706</v>
      </c>
    </row>
    <row r="2928" spans="1:17" x14ac:dyDescent="0.25">
      <c r="A2928" s="3" t="s">
        <v>158</v>
      </c>
      <c r="B2928" s="3" t="s">
        <v>351</v>
      </c>
      <c r="C2928" s="3" t="s">
        <v>352</v>
      </c>
      <c r="D2928" s="3">
        <v>0.36</v>
      </c>
      <c r="E2928" s="3">
        <v>0.57999999999999996</v>
      </c>
      <c r="F2928" s="3" t="s">
        <v>272</v>
      </c>
      <c r="G2928" s="2">
        <v>3000</v>
      </c>
      <c r="H2928" s="3">
        <v>2.0645096408533183E-3</v>
      </c>
      <c r="I2928" s="3">
        <v>6.352675635940968</v>
      </c>
      <c r="J2928" s="3">
        <v>1.4308049440559538E-2</v>
      </c>
      <c r="K2928" s="3">
        <v>1</v>
      </c>
      <c r="L2928" s="3">
        <f t="shared" si="170"/>
        <v>1.4308049440559538E-2</v>
      </c>
      <c r="M2928" s="3">
        <v>0</v>
      </c>
      <c r="N2928" s="3">
        <v>2.1534681521040069E-3</v>
      </c>
      <c r="O2928" s="3">
        <v>1</v>
      </c>
      <c r="P2928" s="3">
        <f t="shared" si="171"/>
        <v>2.1534681521040069E-3</v>
      </c>
      <c r="Q2928" s="3">
        <v>0</v>
      </c>
    </row>
    <row r="2929" spans="1:17" x14ac:dyDescent="0.25">
      <c r="A2929" s="3" t="s">
        <v>158</v>
      </c>
      <c r="B2929" s="3" t="s">
        <v>310</v>
      </c>
      <c r="C2929" s="3" t="s">
        <v>9</v>
      </c>
      <c r="D2929" s="3">
        <v>0.56000000000000005</v>
      </c>
      <c r="E2929" s="3">
        <v>0.48</v>
      </c>
      <c r="F2929" s="3" t="s">
        <v>17</v>
      </c>
      <c r="G2929" s="2">
        <v>2310</v>
      </c>
      <c r="H2929" s="3">
        <v>2.0744715202721036</v>
      </c>
      <c r="I2929" s="3">
        <v>4089.9482568006906</v>
      </c>
      <c r="J2929" s="3">
        <v>12.907502452788426</v>
      </c>
      <c r="K2929" s="3">
        <v>1</v>
      </c>
      <c r="L2929" s="3">
        <f t="shared" si="170"/>
        <v>12.907502452788426</v>
      </c>
      <c r="M2929" s="4">
        <f t="shared" ref="M2929:M2992" si="173">L2929</f>
        <v>12.907502452788426</v>
      </c>
      <c r="N2929" s="3">
        <v>2.0740329365946679</v>
      </c>
      <c r="O2929" s="3">
        <v>1</v>
      </c>
      <c r="P2929" s="3">
        <f t="shared" si="171"/>
        <v>2.0740329365946679</v>
      </c>
      <c r="Q2929" s="3">
        <f>P2929</f>
        <v>2.0740329365946679</v>
      </c>
    </row>
    <row r="2930" spans="1:17" x14ac:dyDescent="0.25">
      <c r="A2930" s="3" t="s">
        <v>158</v>
      </c>
      <c r="B2930" s="3" t="s">
        <v>89</v>
      </c>
      <c r="C2930" s="3" t="s">
        <v>9</v>
      </c>
      <c r="D2930" s="3">
        <v>0.56000000000000005</v>
      </c>
      <c r="E2930" s="3">
        <v>0.48</v>
      </c>
      <c r="F2930" s="3" t="s">
        <v>17</v>
      </c>
      <c r="G2930" s="2">
        <v>2000</v>
      </c>
      <c r="H2930" s="3">
        <v>11.36222992998476</v>
      </c>
      <c r="I2930" s="3">
        <v>36660.48036195177</v>
      </c>
      <c r="J2930" s="3">
        <v>89.375094745133694</v>
      </c>
      <c r="K2930" s="3">
        <v>1</v>
      </c>
      <c r="L2930" s="3">
        <f t="shared" si="170"/>
        <v>89.375094745133694</v>
      </c>
      <c r="M2930" s="4">
        <f t="shared" si="173"/>
        <v>89.375094745133694</v>
      </c>
      <c r="N2930" s="3">
        <v>13.220881692812757</v>
      </c>
      <c r="O2930" s="3">
        <v>1</v>
      </c>
      <c r="P2930" s="3">
        <f t="shared" si="171"/>
        <v>13.220881692812757</v>
      </c>
      <c r="Q2930" s="3">
        <f>P2930</f>
        <v>13.220881692812757</v>
      </c>
    </row>
    <row r="2931" spans="1:17" x14ac:dyDescent="0.25">
      <c r="A2931" s="3" t="s">
        <v>158</v>
      </c>
      <c r="B2931" s="3" t="s">
        <v>89</v>
      </c>
      <c r="C2931" s="3" t="s">
        <v>9</v>
      </c>
      <c r="D2931" s="3">
        <v>0.56000000000000005</v>
      </c>
      <c r="E2931" s="3">
        <v>0.48</v>
      </c>
      <c r="F2931" s="3" t="s">
        <v>17</v>
      </c>
      <c r="G2931" s="2">
        <v>2000</v>
      </c>
      <c r="H2931" s="3">
        <v>0.10265446809644596</v>
      </c>
      <c r="I2931" s="3">
        <v>390.97278788122145</v>
      </c>
      <c r="J2931" s="3">
        <v>1.1765457709240694</v>
      </c>
      <c r="K2931" s="3">
        <v>1</v>
      </c>
      <c r="L2931" s="3">
        <f t="shared" si="170"/>
        <v>1.1765457709240694</v>
      </c>
      <c r="M2931" s="4">
        <f t="shared" si="173"/>
        <v>1.1765457709240694</v>
      </c>
      <c r="N2931" s="3">
        <v>0.16102999120807668</v>
      </c>
      <c r="O2931" s="3">
        <v>1</v>
      </c>
      <c r="P2931" s="3">
        <f t="shared" si="171"/>
        <v>0.16102999120807668</v>
      </c>
      <c r="Q2931" s="3">
        <f>P2931</f>
        <v>0.16102999120807668</v>
      </c>
    </row>
    <row r="2932" spans="1:17" x14ac:dyDescent="0.25">
      <c r="A2932" s="3" t="s">
        <v>158</v>
      </c>
      <c r="B2932" s="3" t="s">
        <v>8</v>
      </c>
      <c r="C2932" s="3" t="s">
        <v>9</v>
      </c>
      <c r="D2932" s="3">
        <v>0.56000000000000005</v>
      </c>
      <c r="E2932" s="3">
        <v>0.48</v>
      </c>
      <c r="F2932" s="3" t="s">
        <v>17</v>
      </c>
      <c r="G2932" s="2">
        <v>2400</v>
      </c>
      <c r="H2932" s="3">
        <v>0.12468859723417239</v>
      </c>
      <c r="I2932" s="3">
        <v>404.30460932737242</v>
      </c>
      <c r="J2932" s="3">
        <v>1.116086112054691</v>
      </c>
      <c r="K2932" s="3">
        <f>1-0.712</f>
        <v>0.28800000000000003</v>
      </c>
      <c r="L2932" s="3">
        <f t="shared" si="170"/>
        <v>0.32143280027175103</v>
      </c>
      <c r="M2932" s="4">
        <f t="shared" si="173"/>
        <v>0.32143280027175103</v>
      </c>
      <c r="N2932" s="3">
        <v>0.16537257574133796</v>
      </c>
      <c r="O2932" s="3">
        <f>1-0.531</f>
        <v>0.46899999999999997</v>
      </c>
      <c r="P2932" s="3">
        <f t="shared" si="171"/>
        <v>7.7559738022687494E-2</v>
      </c>
      <c r="Q2932" s="3">
        <f>P2932</f>
        <v>7.7559738022687494E-2</v>
      </c>
    </row>
    <row r="2933" spans="1:17" x14ac:dyDescent="0.25">
      <c r="A2933" s="3" t="s">
        <v>158</v>
      </c>
      <c r="B2933" s="3" t="s">
        <v>89</v>
      </c>
      <c r="C2933" s="3" t="s">
        <v>9</v>
      </c>
      <c r="D2933" s="3">
        <v>0.56000000000000005</v>
      </c>
      <c r="E2933" s="3">
        <v>0.48</v>
      </c>
      <c r="F2933" s="3" t="s">
        <v>17</v>
      </c>
      <c r="G2933" s="2">
        <v>2400</v>
      </c>
      <c r="H2933" s="3">
        <v>0.60754630458126391</v>
      </c>
      <c r="I2933" s="3">
        <v>2036.1284245407051</v>
      </c>
      <c r="J2933" s="3">
        <v>5.0727824808307993</v>
      </c>
      <c r="K2933" s="3">
        <v>1</v>
      </c>
      <c r="L2933" s="3">
        <f t="shared" si="170"/>
        <v>5.0727824808307993</v>
      </c>
      <c r="M2933" s="4">
        <f t="shared" si="173"/>
        <v>5.0727824808307993</v>
      </c>
      <c r="N2933" s="3">
        <v>0.75396164105542973</v>
      </c>
      <c r="O2933" s="3">
        <v>1</v>
      </c>
      <c r="P2933" s="3">
        <f t="shared" si="171"/>
        <v>0.75396164105542973</v>
      </c>
      <c r="Q2933" s="3">
        <f>P2933</f>
        <v>0.75396164105542973</v>
      </c>
    </row>
    <row r="2934" spans="1:17" x14ac:dyDescent="0.25">
      <c r="A2934" s="3" t="s">
        <v>158</v>
      </c>
      <c r="B2934" s="3" t="s">
        <v>89</v>
      </c>
      <c r="C2934" s="3" t="s">
        <v>9</v>
      </c>
      <c r="D2934" s="3">
        <v>0.56000000000000005</v>
      </c>
      <c r="E2934" s="3">
        <v>0.48</v>
      </c>
      <c r="F2934" s="3" t="s">
        <v>17</v>
      </c>
      <c r="G2934" s="2">
        <v>2400</v>
      </c>
      <c r="H2934" s="3">
        <v>1.994781096875047E-5</v>
      </c>
      <c r="I2934" s="3">
        <v>7.8313337249756101E-2</v>
      </c>
      <c r="J2934" s="3">
        <v>2.2363985998335398E-4</v>
      </c>
      <c r="K2934" s="3">
        <v>1</v>
      </c>
      <c r="L2934" s="3">
        <f t="shared" si="170"/>
        <v>2.2363985998335398E-4</v>
      </c>
      <c r="M2934" s="4">
        <f t="shared" si="173"/>
        <v>2.2363985998335398E-4</v>
      </c>
      <c r="N2934" s="3">
        <v>3.0894156390545905E-5</v>
      </c>
      <c r="O2934" s="3">
        <v>1</v>
      </c>
      <c r="P2934" s="3">
        <f t="shared" si="171"/>
        <v>3.0894156390545905E-5</v>
      </c>
      <c r="Q2934" s="3">
        <f>P2934</f>
        <v>3.0894156390545905E-5</v>
      </c>
    </row>
    <row r="2935" spans="1:17" x14ac:dyDescent="0.25">
      <c r="A2935" s="3" t="s">
        <v>158</v>
      </c>
      <c r="B2935" s="3" t="s">
        <v>8</v>
      </c>
      <c r="C2935" s="3" t="s">
        <v>9</v>
      </c>
      <c r="D2935" s="3">
        <v>0.56000000000000005</v>
      </c>
      <c r="E2935" s="3">
        <v>0.48</v>
      </c>
      <c r="F2935" s="3" t="s">
        <v>17</v>
      </c>
      <c r="G2935" s="2">
        <v>2400</v>
      </c>
      <c r="H2935" s="3">
        <v>0.18485327676329899</v>
      </c>
      <c r="I2935" s="3">
        <v>599.68788450204534</v>
      </c>
      <c r="J2935" s="3">
        <v>1.6567748305658052</v>
      </c>
      <c r="K2935" s="3">
        <f>1-0.712</f>
        <v>0.28800000000000003</v>
      </c>
      <c r="L2935" s="3">
        <f t="shared" si="170"/>
        <v>0.47715115120295198</v>
      </c>
      <c r="M2935" s="4">
        <f t="shared" si="173"/>
        <v>0.47715115120295198</v>
      </c>
      <c r="N2935" s="3">
        <v>0.24838505722994009</v>
      </c>
      <c r="O2935" s="3">
        <f>1-0.531</f>
        <v>0.46899999999999997</v>
      </c>
      <c r="P2935" s="3">
        <f t="shared" si="171"/>
        <v>0.11649259184084189</v>
      </c>
      <c r="Q2935" s="3">
        <f>P2935</f>
        <v>0.11649259184084189</v>
      </c>
    </row>
    <row r="2936" spans="1:17" x14ac:dyDescent="0.25">
      <c r="A2936" s="3" t="s">
        <v>158</v>
      </c>
      <c r="B2936" s="3" t="s">
        <v>310</v>
      </c>
      <c r="C2936" s="3" t="s">
        <v>9</v>
      </c>
      <c r="D2936" s="3">
        <v>0.56000000000000005</v>
      </c>
      <c r="E2936" s="3">
        <v>0.48</v>
      </c>
      <c r="F2936" s="3" t="s">
        <v>17</v>
      </c>
      <c r="G2936" s="2">
        <v>2000</v>
      </c>
      <c r="H2936" s="3">
        <v>10.856278024100318</v>
      </c>
      <c r="I2936" s="3">
        <v>36156.278007189576</v>
      </c>
      <c r="J2936" s="3">
        <v>75.499863646753468</v>
      </c>
      <c r="K2936" s="3">
        <v>1</v>
      </c>
      <c r="L2936" s="3">
        <f t="shared" si="170"/>
        <v>75.499863646753468</v>
      </c>
      <c r="M2936" s="4">
        <f t="shared" si="173"/>
        <v>75.499863646753468</v>
      </c>
      <c r="N2936" s="3">
        <v>10.894907660985496</v>
      </c>
      <c r="O2936" s="3">
        <v>1</v>
      </c>
      <c r="P2936" s="3">
        <f t="shared" si="171"/>
        <v>10.894907660985496</v>
      </c>
      <c r="Q2936" s="3">
        <f>P2936</f>
        <v>10.894907660985496</v>
      </c>
    </row>
    <row r="2937" spans="1:17" x14ac:dyDescent="0.25">
      <c r="A2937" s="3" t="s">
        <v>158</v>
      </c>
      <c r="B2937" s="3" t="s">
        <v>89</v>
      </c>
      <c r="C2937" s="3" t="s">
        <v>9</v>
      </c>
      <c r="D2937" s="3">
        <v>0.56000000000000005</v>
      </c>
      <c r="E2937" s="3">
        <v>0.48</v>
      </c>
      <c r="F2937" s="3" t="s">
        <v>17</v>
      </c>
      <c r="G2937" s="2">
        <v>2000</v>
      </c>
      <c r="H2937" s="3">
        <v>0.72010014633911379</v>
      </c>
      <c r="I2937" s="3">
        <v>2325.8033579011403</v>
      </c>
      <c r="J2937" s="3">
        <v>6.2698836682303689</v>
      </c>
      <c r="K2937" s="3">
        <v>1</v>
      </c>
      <c r="L2937" s="3">
        <f t="shared" si="170"/>
        <v>6.2698836682303689</v>
      </c>
      <c r="M2937" s="4">
        <f t="shared" si="173"/>
        <v>6.2698836682303689</v>
      </c>
      <c r="N2937" s="3">
        <v>0.93645805469341725</v>
      </c>
      <c r="O2937" s="3">
        <v>1</v>
      </c>
      <c r="P2937" s="3">
        <f t="shared" si="171"/>
        <v>0.93645805469341725</v>
      </c>
      <c r="Q2937" s="3">
        <f>P2937</f>
        <v>0.93645805469341725</v>
      </c>
    </row>
    <row r="2938" spans="1:17" x14ac:dyDescent="0.25">
      <c r="A2938" s="3" t="s">
        <v>158</v>
      </c>
      <c r="B2938" s="3" t="s">
        <v>89</v>
      </c>
      <c r="C2938" s="3" t="s">
        <v>9</v>
      </c>
      <c r="D2938" s="3">
        <v>0.56000000000000005</v>
      </c>
      <c r="E2938" s="3">
        <v>0.48</v>
      </c>
      <c r="F2938" s="3" t="s">
        <v>17</v>
      </c>
      <c r="G2938" s="2">
        <v>2000</v>
      </c>
      <c r="H2938" s="3">
        <v>3.6485130087343773E-4</v>
      </c>
      <c r="I2938" s="3">
        <v>1.1288053568209973</v>
      </c>
      <c r="J2938" s="3">
        <v>2.6112464993423234E-3</v>
      </c>
      <c r="K2938" s="3">
        <v>1</v>
      </c>
      <c r="L2938" s="3">
        <f t="shared" si="170"/>
        <v>2.6112464993423234E-3</v>
      </c>
      <c r="M2938" s="4">
        <f t="shared" si="173"/>
        <v>2.6112464993423234E-3</v>
      </c>
      <c r="N2938" s="3">
        <v>3.261566686063668E-4</v>
      </c>
      <c r="O2938" s="3">
        <v>1</v>
      </c>
      <c r="P2938" s="3">
        <f t="shared" si="171"/>
        <v>3.261566686063668E-4</v>
      </c>
      <c r="Q2938" s="3">
        <f>P2938</f>
        <v>3.261566686063668E-4</v>
      </c>
    </row>
    <row r="2939" spans="1:17" x14ac:dyDescent="0.25">
      <c r="A2939" s="3" t="s">
        <v>158</v>
      </c>
      <c r="B2939" s="3" t="s">
        <v>310</v>
      </c>
      <c r="C2939" s="3" t="s">
        <v>9</v>
      </c>
      <c r="D2939" s="3">
        <v>0.56000000000000005</v>
      </c>
      <c r="E2939" s="3">
        <v>0.48</v>
      </c>
      <c r="F2939" s="3" t="s">
        <v>17</v>
      </c>
      <c r="G2939" s="2">
        <v>2000</v>
      </c>
      <c r="H2939" s="3">
        <v>1.4842773341141211</v>
      </c>
      <c r="I2939" s="3">
        <v>4329.6340942444431</v>
      </c>
      <c r="J2939" s="3">
        <v>11.877320274852277</v>
      </c>
      <c r="K2939" s="3">
        <v>1</v>
      </c>
      <c r="L2939" s="3">
        <f t="shared" si="170"/>
        <v>11.877320274852277</v>
      </c>
      <c r="M2939" s="4">
        <f t="shared" si="173"/>
        <v>11.877320274852277</v>
      </c>
      <c r="N2939" s="3">
        <v>1.7658610099214525</v>
      </c>
      <c r="O2939" s="3">
        <v>1</v>
      </c>
      <c r="P2939" s="3">
        <f t="shared" si="171"/>
        <v>1.7658610099214525</v>
      </c>
      <c r="Q2939" s="3">
        <f>P2939</f>
        <v>1.7658610099214525</v>
      </c>
    </row>
    <row r="2940" spans="1:17" x14ac:dyDescent="0.25">
      <c r="A2940" s="3" t="s">
        <v>158</v>
      </c>
      <c r="B2940" s="3" t="s">
        <v>89</v>
      </c>
      <c r="C2940" s="3" t="s">
        <v>9</v>
      </c>
      <c r="D2940" s="3">
        <v>0.56000000000000005</v>
      </c>
      <c r="E2940" s="3">
        <v>0.48</v>
      </c>
      <c r="F2940" s="3" t="s">
        <v>17</v>
      </c>
      <c r="G2940" s="2">
        <v>2000</v>
      </c>
      <c r="H2940" s="3">
        <v>146.3925132865395</v>
      </c>
      <c r="I2940" s="3">
        <v>451682.44547991647</v>
      </c>
      <c r="J2940" s="3">
        <v>1226.1683625985247</v>
      </c>
      <c r="K2940" s="3">
        <v>1</v>
      </c>
      <c r="L2940" s="3">
        <f t="shared" si="170"/>
        <v>1226.1683625985247</v>
      </c>
      <c r="M2940" s="4">
        <f t="shared" si="173"/>
        <v>1226.1683625985247</v>
      </c>
      <c r="N2940" s="3">
        <v>191.146329392778</v>
      </c>
      <c r="O2940" s="3">
        <v>1</v>
      </c>
      <c r="P2940" s="3">
        <f t="shared" si="171"/>
        <v>191.146329392778</v>
      </c>
      <c r="Q2940" s="3">
        <f>P2940</f>
        <v>191.146329392778</v>
      </c>
    </row>
    <row r="2941" spans="1:17" x14ac:dyDescent="0.25">
      <c r="A2941" s="3" t="s">
        <v>158</v>
      </c>
      <c r="B2941" s="3" t="s">
        <v>310</v>
      </c>
      <c r="C2941" s="3" t="s">
        <v>9</v>
      </c>
      <c r="D2941" s="3">
        <v>0.56000000000000005</v>
      </c>
      <c r="E2941" s="3">
        <v>0.48</v>
      </c>
      <c r="F2941" s="3" t="s">
        <v>17</v>
      </c>
      <c r="G2941" s="2">
        <v>2000</v>
      </c>
      <c r="H2941" s="3">
        <v>31.234490626952169</v>
      </c>
      <c r="I2941" s="3">
        <v>83760.336979788044</v>
      </c>
      <c r="J2941" s="3">
        <v>237.46202810370974</v>
      </c>
      <c r="K2941" s="3">
        <v>1</v>
      </c>
      <c r="L2941" s="3">
        <f t="shared" si="170"/>
        <v>237.46202810370974</v>
      </c>
      <c r="M2941" s="4">
        <f t="shared" si="173"/>
        <v>237.46202810370974</v>
      </c>
      <c r="N2941" s="3">
        <v>37.507617905455049</v>
      </c>
      <c r="O2941" s="3">
        <v>1</v>
      </c>
      <c r="P2941" s="3">
        <f t="shared" si="171"/>
        <v>37.507617905455049</v>
      </c>
      <c r="Q2941" s="3">
        <f>P2941</f>
        <v>37.507617905455049</v>
      </c>
    </row>
    <row r="2942" spans="1:17" x14ac:dyDescent="0.25">
      <c r="A2942" s="3" t="s">
        <v>158</v>
      </c>
      <c r="B2942" s="3" t="s">
        <v>89</v>
      </c>
      <c r="C2942" s="3" t="s">
        <v>9</v>
      </c>
      <c r="D2942" s="3">
        <v>0.56000000000000005</v>
      </c>
      <c r="E2942" s="3">
        <v>0.48</v>
      </c>
      <c r="F2942" s="3" t="s">
        <v>17</v>
      </c>
      <c r="G2942" s="2">
        <v>2000</v>
      </c>
      <c r="H2942" s="3">
        <v>0.4474185738274789</v>
      </c>
      <c r="I2942" s="3">
        <v>1527.3259693908824</v>
      </c>
      <c r="J2942" s="3">
        <v>3.6126697556405651</v>
      </c>
      <c r="K2942" s="3">
        <v>1</v>
      </c>
      <c r="L2942" s="3">
        <f t="shared" si="170"/>
        <v>3.6126697556405651</v>
      </c>
      <c r="M2942" s="4">
        <f t="shared" si="173"/>
        <v>3.6126697556405651</v>
      </c>
      <c r="N2942" s="3">
        <v>0.509292108754406</v>
      </c>
      <c r="O2942" s="3">
        <v>1</v>
      </c>
      <c r="P2942" s="3">
        <f t="shared" si="171"/>
        <v>0.509292108754406</v>
      </c>
      <c r="Q2942" s="3">
        <f>P2942</f>
        <v>0.509292108754406</v>
      </c>
    </row>
    <row r="2943" spans="1:17" x14ac:dyDescent="0.25">
      <c r="A2943" s="3" t="s">
        <v>158</v>
      </c>
      <c r="B2943" s="3" t="s">
        <v>8</v>
      </c>
      <c r="C2943" s="3" t="s">
        <v>9</v>
      </c>
      <c r="D2943" s="3">
        <v>0.56000000000000005</v>
      </c>
      <c r="E2943" s="3">
        <v>0.48</v>
      </c>
      <c r="F2943" s="3" t="s">
        <v>17</v>
      </c>
      <c r="G2943" s="2">
        <v>2410</v>
      </c>
      <c r="H2943" s="3">
        <v>6.5028308136244078E-2</v>
      </c>
      <c r="I2943" s="3">
        <v>206.00281377136869</v>
      </c>
      <c r="J2943" s="3">
        <v>0.52697934141891323</v>
      </c>
      <c r="K2943" s="3">
        <v>1</v>
      </c>
      <c r="L2943" s="3">
        <f t="shared" si="170"/>
        <v>0.52697934141891323</v>
      </c>
      <c r="M2943" s="4">
        <f t="shared" si="173"/>
        <v>0.52697934141891323</v>
      </c>
      <c r="N2943" s="3">
        <v>7.7497499658112839E-2</v>
      </c>
      <c r="O2943" s="3">
        <v>1</v>
      </c>
      <c r="P2943" s="3">
        <f t="shared" si="171"/>
        <v>7.7497499658112839E-2</v>
      </c>
      <c r="Q2943" s="3">
        <f>P2943</f>
        <v>7.7497499658112839E-2</v>
      </c>
    </row>
    <row r="2944" spans="1:17" x14ac:dyDescent="0.25">
      <c r="A2944" s="3" t="s">
        <v>158</v>
      </c>
      <c r="B2944" s="3" t="s">
        <v>310</v>
      </c>
      <c r="C2944" s="3" t="s">
        <v>9</v>
      </c>
      <c r="D2944" s="3">
        <v>0.56000000000000005</v>
      </c>
      <c r="E2944" s="3">
        <v>0.48</v>
      </c>
      <c r="F2944" s="3" t="s">
        <v>17</v>
      </c>
      <c r="G2944" s="2">
        <v>2410</v>
      </c>
      <c r="H2944" s="3">
        <v>8.6192339191646761E-2</v>
      </c>
      <c r="I2944" s="3">
        <v>321.26832998725013</v>
      </c>
      <c r="J2944" s="3">
        <v>0.70428934696526091</v>
      </c>
      <c r="K2944" s="3">
        <v>1</v>
      </c>
      <c r="L2944" s="3">
        <f t="shared" si="170"/>
        <v>0.70428934696526091</v>
      </c>
      <c r="M2944" s="4">
        <f t="shared" si="173"/>
        <v>0.70428934696526091</v>
      </c>
      <c r="N2944" s="3">
        <v>0.10077783015208142</v>
      </c>
      <c r="O2944" s="3">
        <v>1</v>
      </c>
      <c r="P2944" s="3">
        <f t="shared" si="171"/>
        <v>0.10077783015208142</v>
      </c>
      <c r="Q2944" s="3">
        <f>P2944</f>
        <v>0.10077783015208142</v>
      </c>
    </row>
    <row r="2945" spans="1:17" x14ac:dyDescent="0.25">
      <c r="A2945" s="3" t="s">
        <v>158</v>
      </c>
      <c r="B2945" s="3" t="s">
        <v>8</v>
      </c>
      <c r="C2945" s="3" t="s">
        <v>9</v>
      </c>
      <c r="D2945" s="3">
        <v>0.56000000000000005</v>
      </c>
      <c r="E2945" s="3">
        <v>0.48</v>
      </c>
      <c r="F2945" s="3" t="s">
        <v>17</v>
      </c>
      <c r="G2945" s="2">
        <v>2410</v>
      </c>
      <c r="H2945" s="3">
        <v>0.10771805211337968</v>
      </c>
      <c r="I2945" s="3">
        <v>342.43679448156831</v>
      </c>
      <c r="J2945" s="3">
        <v>0.87509705679941407</v>
      </c>
      <c r="K2945" s="3">
        <v>1</v>
      </c>
      <c r="L2945" s="3">
        <f t="shared" si="170"/>
        <v>0.87509705679941407</v>
      </c>
      <c r="M2945" s="4">
        <f t="shared" si="173"/>
        <v>0.87509705679941407</v>
      </c>
      <c r="N2945" s="3">
        <v>0.12866487860555786</v>
      </c>
      <c r="O2945" s="3">
        <v>1</v>
      </c>
      <c r="P2945" s="3">
        <f t="shared" si="171"/>
        <v>0.12866487860555786</v>
      </c>
      <c r="Q2945" s="3">
        <f>P2945</f>
        <v>0.12866487860555786</v>
      </c>
    </row>
    <row r="2946" spans="1:17" x14ac:dyDescent="0.25">
      <c r="A2946" s="3" t="s">
        <v>158</v>
      </c>
      <c r="B2946" s="3" t="s">
        <v>310</v>
      </c>
      <c r="C2946" s="3" t="s">
        <v>9</v>
      </c>
      <c r="D2946" s="3">
        <v>0.56000000000000005</v>
      </c>
      <c r="E2946" s="3">
        <v>0.48</v>
      </c>
      <c r="F2946" s="3" t="s">
        <v>17</v>
      </c>
      <c r="G2946" s="2">
        <v>2410</v>
      </c>
      <c r="H2946" s="3">
        <v>2.7935948390165586</v>
      </c>
      <c r="I2946" s="3">
        <v>6690.0021577397592</v>
      </c>
      <c r="J2946" s="3">
        <v>17.989310434951705</v>
      </c>
      <c r="K2946" s="3">
        <v>1</v>
      </c>
      <c r="L2946" s="3">
        <f t="shared" ref="L2946:L3009" si="174">J2946*K2946</f>
        <v>17.989310434951705</v>
      </c>
      <c r="M2946" s="4">
        <f t="shared" si="173"/>
        <v>17.989310434951705</v>
      </c>
      <c r="N2946" s="3">
        <v>2.5440658517503456</v>
      </c>
      <c r="O2946" s="3">
        <v>1</v>
      </c>
      <c r="P2946" s="3">
        <f t="shared" ref="P2946:P3009" si="175">N2946*O2946</f>
        <v>2.5440658517503456</v>
      </c>
      <c r="Q2946" s="3">
        <f>P2946</f>
        <v>2.5440658517503456</v>
      </c>
    </row>
    <row r="2947" spans="1:17" x14ac:dyDescent="0.25">
      <c r="A2947" s="3" t="s">
        <v>158</v>
      </c>
      <c r="B2947" s="3" t="s">
        <v>8</v>
      </c>
      <c r="C2947" s="3" t="s">
        <v>9</v>
      </c>
      <c r="D2947" s="3">
        <v>0.56000000000000005</v>
      </c>
      <c r="E2947" s="3">
        <v>0.48</v>
      </c>
      <c r="F2947" s="3" t="s">
        <v>17</v>
      </c>
      <c r="G2947" s="2">
        <v>2410</v>
      </c>
      <c r="H2947" s="3">
        <v>9.6685623860557133</v>
      </c>
      <c r="I2947" s="3">
        <v>31392.604177231438</v>
      </c>
      <c r="J2947" s="3">
        <v>83.669925968107862</v>
      </c>
      <c r="K2947" s="3">
        <f>1-0.712</f>
        <v>0.28800000000000003</v>
      </c>
      <c r="L2947" s="3">
        <f t="shared" si="174"/>
        <v>24.096938678815068</v>
      </c>
      <c r="M2947" s="4">
        <f t="shared" si="173"/>
        <v>24.096938678815068</v>
      </c>
      <c r="N2947" s="3">
        <v>12.499062070678105</v>
      </c>
      <c r="O2947" s="3">
        <f>1-0.531</f>
        <v>0.46899999999999997</v>
      </c>
      <c r="P2947" s="3">
        <f t="shared" si="175"/>
        <v>5.8620601111480308</v>
      </c>
      <c r="Q2947" s="3">
        <f>P2947</f>
        <v>5.8620601111480308</v>
      </c>
    </row>
    <row r="2948" spans="1:17" x14ac:dyDescent="0.25">
      <c r="A2948" s="3" t="s">
        <v>158</v>
      </c>
      <c r="B2948" s="3" t="s">
        <v>310</v>
      </c>
      <c r="C2948" s="3" t="s">
        <v>9</v>
      </c>
      <c r="D2948" s="3">
        <v>0.56000000000000005</v>
      </c>
      <c r="E2948" s="3">
        <v>0.48</v>
      </c>
      <c r="F2948" s="3" t="s">
        <v>17</v>
      </c>
      <c r="G2948" s="2">
        <v>2410</v>
      </c>
      <c r="H2948" s="3">
        <v>1.4253237110742426E-2</v>
      </c>
      <c r="I2948" s="3">
        <v>46.484217133209384</v>
      </c>
      <c r="J2948" s="3">
        <v>9.3048835191989476E-2</v>
      </c>
      <c r="K2948" s="3">
        <v>1</v>
      </c>
      <c r="L2948" s="3">
        <f t="shared" si="174"/>
        <v>9.3048835191989476E-2</v>
      </c>
      <c r="M2948" s="4">
        <f t="shared" si="173"/>
        <v>9.3048835191989476E-2</v>
      </c>
      <c r="N2948" s="3">
        <v>1.3089174186511178E-2</v>
      </c>
      <c r="O2948" s="3">
        <v>1</v>
      </c>
      <c r="P2948" s="3">
        <f t="shared" si="175"/>
        <v>1.3089174186511178E-2</v>
      </c>
      <c r="Q2948" s="3">
        <f>P2948</f>
        <v>1.3089174186511178E-2</v>
      </c>
    </row>
    <row r="2949" spans="1:17" x14ac:dyDescent="0.25">
      <c r="A2949" s="3" t="s">
        <v>158</v>
      </c>
      <c r="B2949" s="3" t="s">
        <v>89</v>
      </c>
      <c r="C2949" s="3" t="s">
        <v>9</v>
      </c>
      <c r="D2949" s="3">
        <v>0.56000000000000005</v>
      </c>
      <c r="E2949" s="3">
        <v>0.48</v>
      </c>
      <c r="F2949" s="3" t="s">
        <v>17</v>
      </c>
      <c r="G2949" s="2">
        <v>2410</v>
      </c>
      <c r="H2949" s="3">
        <v>3.8966940867259434E-4</v>
      </c>
      <c r="I2949" s="3">
        <v>1.5180188352760187</v>
      </c>
      <c r="J2949" s="3">
        <v>3.8525211428130932E-3</v>
      </c>
      <c r="K2949" s="3">
        <v>1</v>
      </c>
      <c r="L2949" s="3">
        <f t="shared" si="174"/>
        <v>3.8525211428130932E-3</v>
      </c>
      <c r="M2949" s="4">
        <f t="shared" si="173"/>
        <v>3.8525211428130932E-3</v>
      </c>
      <c r="N2949" s="3">
        <v>5.5239516127976169E-4</v>
      </c>
      <c r="O2949" s="3">
        <v>1</v>
      </c>
      <c r="P2949" s="3">
        <f t="shared" si="175"/>
        <v>5.5239516127976169E-4</v>
      </c>
      <c r="Q2949" s="3">
        <f>P2949</f>
        <v>5.5239516127976169E-4</v>
      </c>
    </row>
    <row r="2950" spans="1:17" x14ac:dyDescent="0.25">
      <c r="A2950" s="3" t="s">
        <v>158</v>
      </c>
      <c r="B2950" s="3" t="s">
        <v>8</v>
      </c>
      <c r="C2950" s="3" t="s">
        <v>9</v>
      </c>
      <c r="D2950" s="3">
        <v>0.56000000000000005</v>
      </c>
      <c r="E2950" s="3">
        <v>0.48</v>
      </c>
      <c r="F2950" s="3" t="s">
        <v>17</v>
      </c>
      <c r="G2950" s="2">
        <v>2410</v>
      </c>
      <c r="H2950" s="3">
        <v>8.0421494220672476E-2</v>
      </c>
      <c r="I2950" s="3">
        <v>241.13998475726453</v>
      </c>
      <c r="J2950" s="3">
        <v>0.65260393688029361</v>
      </c>
      <c r="K2950" s="3">
        <v>1</v>
      </c>
      <c r="L2950" s="3">
        <f t="shared" si="174"/>
        <v>0.65260393688029361</v>
      </c>
      <c r="M2950" s="4">
        <f t="shared" si="173"/>
        <v>0.65260393688029361</v>
      </c>
      <c r="N2950" s="3">
        <v>0.10389560215577441</v>
      </c>
      <c r="O2950" s="3">
        <v>1</v>
      </c>
      <c r="P2950" s="3">
        <f t="shared" si="175"/>
        <v>0.10389560215577441</v>
      </c>
      <c r="Q2950" s="3">
        <f>P2950</f>
        <v>0.10389560215577441</v>
      </c>
    </row>
    <row r="2951" spans="1:17" x14ac:dyDescent="0.25">
      <c r="A2951" s="3" t="s">
        <v>158</v>
      </c>
      <c r="B2951" s="3" t="s">
        <v>8</v>
      </c>
      <c r="C2951" s="3" t="s">
        <v>9</v>
      </c>
      <c r="D2951" s="3">
        <v>0.56000000000000005</v>
      </c>
      <c r="E2951" s="3">
        <v>0.48</v>
      </c>
      <c r="F2951" s="3" t="s">
        <v>17</v>
      </c>
      <c r="G2951" s="2">
        <v>2410</v>
      </c>
      <c r="H2951" s="3">
        <v>1.4237354543107814</v>
      </c>
      <c r="I2951" s="3">
        <v>4501.0573564557826</v>
      </c>
      <c r="J2951" s="3">
        <v>11.977460737288208</v>
      </c>
      <c r="K2951" s="3">
        <v>1</v>
      </c>
      <c r="L2951" s="3">
        <f t="shared" si="174"/>
        <v>11.977460737288208</v>
      </c>
      <c r="M2951" s="4">
        <f t="shared" si="173"/>
        <v>11.977460737288208</v>
      </c>
      <c r="N2951" s="3">
        <v>1.7618004526619768</v>
      </c>
      <c r="O2951" s="3">
        <v>1</v>
      </c>
      <c r="P2951" s="3">
        <f t="shared" si="175"/>
        <v>1.7618004526619768</v>
      </c>
      <c r="Q2951" s="3">
        <f>P2951</f>
        <v>1.7618004526619768</v>
      </c>
    </row>
    <row r="2952" spans="1:17" x14ac:dyDescent="0.25">
      <c r="A2952" s="3" t="s">
        <v>158</v>
      </c>
      <c r="B2952" s="3" t="s">
        <v>310</v>
      </c>
      <c r="C2952" s="3" t="s">
        <v>9</v>
      </c>
      <c r="D2952" s="3">
        <v>0.56000000000000005</v>
      </c>
      <c r="E2952" s="3">
        <v>0.48</v>
      </c>
      <c r="F2952" s="3" t="s">
        <v>17</v>
      </c>
      <c r="G2952" s="2">
        <v>2410</v>
      </c>
      <c r="H2952" s="3">
        <v>0.14250494151409135</v>
      </c>
      <c r="I2952" s="3">
        <v>349.09548756881225</v>
      </c>
      <c r="J2952" s="3">
        <v>0.95260298087949302</v>
      </c>
      <c r="K2952" s="3">
        <v>1</v>
      </c>
      <c r="L2952" s="3">
        <f t="shared" si="174"/>
        <v>0.95260298087949302</v>
      </c>
      <c r="M2952" s="4">
        <f t="shared" si="173"/>
        <v>0.95260298087949302</v>
      </c>
      <c r="N2952" s="3">
        <v>0.12370092285796312</v>
      </c>
      <c r="O2952" s="3">
        <v>1</v>
      </c>
      <c r="P2952" s="3">
        <f t="shared" si="175"/>
        <v>0.12370092285796312</v>
      </c>
      <c r="Q2952" s="3">
        <f>P2952</f>
        <v>0.12370092285796312</v>
      </c>
    </row>
    <row r="2953" spans="1:17" x14ac:dyDescent="0.25">
      <c r="A2953" s="3" t="s">
        <v>158</v>
      </c>
      <c r="B2953" s="3" t="s">
        <v>89</v>
      </c>
      <c r="C2953" s="3" t="s">
        <v>9</v>
      </c>
      <c r="D2953" s="3">
        <v>0.56000000000000005</v>
      </c>
      <c r="E2953" s="3">
        <v>0.48</v>
      </c>
      <c r="F2953" s="3" t="s">
        <v>17</v>
      </c>
      <c r="G2953" s="2">
        <v>2410</v>
      </c>
      <c r="H2953" s="3">
        <v>24.657235586007562</v>
      </c>
      <c r="I2953" s="3">
        <v>76962.524821781335</v>
      </c>
      <c r="J2953" s="3">
        <v>207.77111133417463</v>
      </c>
      <c r="K2953" s="3">
        <v>1</v>
      </c>
      <c r="L2953" s="3">
        <f t="shared" si="174"/>
        <v>207.77111133417463</v>
      </c>
      <c r="M2953" s="4">
        <f t="shared" si="173"/>
        <v>207.77111133417463</v>
      </c>
      <c r="N2953" s="3">
        <v>32.31762708755987</v>
      </c>
      <c r="O2953" s="3">
        <v>1</v>
      </c>
      <c r="P2953" s="3">
        <f t="shared" si="175"/>
        <v>32.31762708755987</v>
      </c>
      <c r="Q2953" s="3">
        <f>P2953</f>
        <v>32.31762708755987</v>
      </c>
    </row>
    <row r="2954" spans="1:17" x14ac:dyDescent="0.25">
      <c r="A2954" s="3" t="s">
        <v>158</v>
      </c>
      <c r="B2954" s="3" t="s">
        <v>310</v>
      </c>
      <c r="C2954" s="3" t="s">
        <v>9</v>
      </c>
      <c r="D2954" s="3">
        <v>0.56000000000000005</v>
      </c>
      <c r="E2954" s="3">
        <v>0.48</v>
      </c>
      <c r="F2954" s="3" t="s">
        <v>17</v>
      </c>
      <c r="G2954" s="2">
        <v>2410</v>
      </c>
      <c r="H2954" s="3">
        <v>4.3973211722507717</v>
      </c>
      <c r="I2954" s="3">
        <v>11301.493331544953</v>
      </c>
      <c r="J2954" s="3">
        <v>28.037090436688764</v>
      </c>
      <c r="K2954" s="3">
        <v>1</v>
      </c>
      <c r="L2954" s="3">
        <f t="shared" si="174"/>
        <v>28.037090436688764</v>
      </c>
      <c r="M2954" s="4">
        <f t="shared" si="173"/>
        <v>28.037090436688764</v>
      </c>
      <c r="N2954" s="3">
        <v>4.5740876960907171</v>
      </c>
      <c r="O2954" s="3">
        <v>1</v>
      </c>
      <c r="P2954" s="3">
        <f t="shared" si="175"/>
        <v>4.5740876960907171</v>
      </c>
      <c r="Q2954" s="3">
        <f>P2954</f>
        <v>4.5740876960907171</v>
      </c>
    </row>
    <row r="2955" spans="1:17" x14ac:dyDescent="0.25">
      <c r="A2955" s="3" t="s">
        <v>158</v>
      </c>
      <c r="B2955" s="3" t="s">
        <v>89</v>
      </c>
      <c r="C2955" s="3" t="s">
        <v>9</v>
      </c>
      <c r="D2955" s="3">
        <v>0.56000000000000005</v>
      </c>
      <c r="E2955" s="3">
        <v>0.48</v>
      </c>
      <c r="F2955" s="3" t="s">
        <v>17</v>
      </c>
      <c r="G2955" s="2">
        <v>2410</v>
      </c>
      <c r="H2955" s="3">
        <v>0.20806571640002328</v>
      </c>
      <c r="I2955" s="3">
        <v>542.25153995334597</v>
      </c>
      <c r="J2955" s="3">
        <v>1.3572830670661755</v>
      </c>
      <c r="K2955" s="3">
        <v>1</v>
      </c>
      <c r="L2955" s="3">
        <f t="shared" si="174"/>
        <v>1.3572830670661755</v>
      </c>
      <c r="M2955" s="4">
        <f t="shared" si="173"/>
        <v>1.3572830670661755</v>
      </c>
      <c r="N2955" s="3">
        <v>0.20352481582745663</v>
      </c>
      <c r="O2955" s="3">
        <v>1</v>
      </c>
      <c r="P2955" s="3">
        <f t="shared" si="175"/>
        <v>0.20352481582745663</v>
      </c>
      <c r="Q2955" s="3">
        <f>P2955</f>
        <v>0.20352481582745663</v>
      </c>
    </row>
    <row r="2956" spans="1:17" x14ac:dyDescent="0.25">
      <c r="A2956" s="3" t="s">
        <v>158</v>
      </c>
      <c r="B2956" s="3" t="s">
        <v>8</v>
      </c>
      <c r="C2956" s="3" t="s">
        <v>9</v>
      </c>
      <c r="D2956" s="3">
        <v>0.56000000000000005</v>
      </c>
      <c r="E2956" s="3">
        <v>0.48</v>
      </c>
      <c r="F2956" s="3" t="s">
        <v>17</v>
      </c>
      <c r="G2956" s="2">
        <v>2410</v>
      </c>
      <c r="H2956" s="3">
        <v>8.679608614176719E-2</v>
      </c>
      <c r="I2956" s="3">
        <v>285.99854655040031</v>
      </c>
      <c r="J2956" s="3">
        <v>0.74123726327660022</v>
      </c>
      <c r="K2956" s="3">
        <f>1-0.712</f>
        <v>0.28800000000000003</v>
      </c>
      <c r="L2956" s="3">
        <f t="shared" si="174"/>
        <v>0.21347633182366088</v>
      </c>
      <c r="M2956" s="4">
        <f t="shared" si="173"/>
        <v>0.21347633182366088</v>
      </c>
      <c r="N2956" s="3">
        <v>0.10448150422698269</v>
      </c>
      <c r="O2956" s="3">
        <f>1-0.531</f>
        <v>0.46899999999999997</v>
      </c>
      <c r="P2956" s="3">
        <f t="shared" si="175"/>
        <v>4.9001825482454874E-2</v>
      </c>
      <c r="Q2956" s="3">
        <f>P2956</f>
        <v>4.9001825482454874E-2</v>
      </c>
    </row>
    <row r="2957" spans="1:17" x14ac:dyDescent="0.25">
      <c r="A2957" s="3" t="s">
        <v>158</v>
      </c>
      <c r="B2957" s="3" t="s">
        <v>8</v>
      </c>
      <c r="C2957" s="3" t="s">
        <v>9</v>
      </c>
      <c r="D2957" s="3">
        <v>0.56000000000000005</v>
      </c>
      <c r="E2957" s="3">
        <v>0.48</v>
      </c>
      <c r="F2957" s="3" t="s">
        <v>17</v>
      </c>
      <c r="G2957" s="2">
        <v>2410</v>
      </c>
      <c r="H2957" s="3">
        <v>26.358526972962895</v>
      </c>
      <c r="I2957" s="3">
        <v>66030.311513117384</v>
      </c>
      <c r="J2957" s="3">
        <v>185.99514972336951</v>
      </c>
      <c r="K2957" s="3">
        <v>1</v>
      </c>
      <c r="L2957" s="3">
        <f t="shared" si="174"/>
        <v>185.99514972336951</v>
      </c>
      <c r="M2957" s="4">
        <f t="shared" si="173"/>
        <v>185.99514972336951</v>
      </c>
      <c r="N2957" s="3">
        <v>29.505233428401592</v>
      </c>
      <c r="O2957" s="3">
        <v>1</v>
      </c>
      <c r="P2957" s="3">
        <f t="shared" si="175"/>
        <v>29.505233428401592</v>
      </c>
      <c r="Q2957" s="3">
        <f>P2957</f>
        <v>29.505233428401592</v>
      </c>
    </row>
    <row r="2958" spans="1:17" x14ac:dyDescent="0.25">
      <c r="A2958" s="3" t="s">
        <v>158</v>
      </c>
      <c r="B2958" s="3" t="s">
        <v>8</v>
      </c>
      <c r="C2958" s="3" t="s">
        <v>9</v>
      </c>
      <c r="D2958" s="3">
        <v>0.56000000000000005</v>
      </c>
      <c r="E2958" s="3">
        <v>0.48</v>
      </c>
      <c r="F2958" s="3" t="s">
        <v>17</v>
      </c>
      <c r="G2958" s="2">
        <v>2410</v>
      </c>
      <c r="H2958" s="3">
        <v>4.2860478322459081E-2</v>
      </c>
      <c r="I2958" s="3">
        <v>138.4912446814169</v>
      </c>
      <c r="J2958" s="3">
        <v>0.3520716742356732</v>
      </c>
      <c r="K2958" s="3">
        <v>1</v>
      </c>
      <c r="L2958" s="3">
        <f t="shared" si="174"/>
        <v>0.3520716742356732</v>
      </c>
      <c r="M2958" s="4">
        <f t="shared" si="173"/>
        <v>0.3520716742356732</v>
      </c>
      <c r="N2958" s="3">
        <v>5.1699166615297928E-2</v>
      </c>
      <c r="O2958" s="3">
        <v>1</v>
      </c>
      <c r="P2958" s="3">
        <f t="shared" si="175"/>
        <v>5.1699166615297928E-2</v>
      </c>
      <c r="Q2958" s="3">
        <f>P2958</f>
        <v>5.1699166615297928E-2</v>
      </c>
    </row>
    <row r="2959" spans="1:17" x14ac:dyDescent="0.25">
      <c r="A2959" s="3" t="s">
        <v>158</v>
      </c>
      <c r="B2959" s="3" t="s">
        <v>310</v>
      </c>
      <c r="C2959" s="3" t="s">
        <v>9</v>
      </c>
      <c r="D2959" s="3">
        <v>0.56000000000000005</v>
      </c>
      <c r="E2959" s="3">
        <v>0.48</v>
      </c>
      <c r="F2959" s="3" t="s">
        <v>17</v>
      </c>
      <c r="G2959" s="2">
        <v>2000</v>
      </c>
      <c r="H2959" s="3">
        <v>3.3202318615519422E-2</v>
      </c>
      <c r="I2959" s="3">
        <v>104.89883339530049</v>
      </c>
      <c r="J2959" s="3">
        <v>0.27256664342199666</v>
      </c>
      <c r="K2959" s="3">
        <v>1</v>
      </c>
      <c r="L2959" s="3">
        <f t="shared" si="174"/>
        <v>0.27256664342199666</v>
      </c>
      <c r="M2959" s="4">
        <f t="shared" si="173"/>
        <v>0.27256664342199666</v>
      </c>
      <c r="N2959" s="3">
        <v>3.6249491650764992E-2</v>
      </c>
      <c r="O2959" s="3">
        <v>1</v>
      </c>
      <c r="P2959" s="3">
        <f t="shared" si="175"/>
        <v>3.6249491650764992E-2</v>
      </c>
      <c r="Q2959" s="3">
        <f>P2959</f>
        <v>3.6249491650764992E-2</v>
      </c>
    </row>
    <row r="2960" spans="1:17" x14ac:dyDescent="0.25">
      <c r="A2960" s="3" t="s">
        <v>158</v>
      </c>
      <c r="B2960" s="3" t="s">
        <v>89</v>
      </c>
      <c r="C2960" s="3" t="s">
        <v>9</v>
      </c>
      <c r="D2960" s="3">
        <v>0.56000000000000005</v>
      </c>
      <c r="E2960" s="3">
        <v>0.48</v>
      </c>
      <c r="F2960" s="3" t="s">
        <v>17</v>
      </c>
      <c r="G2960" s="2">
        <v>2000</v>
      </c>
      <c r="H2960" s="3">
        <v>45.430715384847211</v>
      </c>
      <c r="I2960" s="3">
        <v>141770.89148671905</v>
      </c>
      <c r="J2960" s="3">
        <v>401.05890324630485</v>
      </c>
      <c r="K2960" s="3">
        <v>1</v>
      </c>
      <c r="L2960" s="3">
        <f t="shared" si="174"/>
        <v>401.05890324630485</v>
      </c>
      <c r="M2960" s="4">
        <f t="shared" si="173"/>
        <v>401.05890324630485</v>
      </c>
      <c r="N2960" s="3">
        <v>64.104793032685691</v>
      </c>
      <c r="O2960" s="3">
        <v>1</v>
      </c>
      <c r="P2960" s="3">
        <f t="shared" si="175"/>
        <v>64.104793032685691</v>
      </c>
      <c r="Q2960" s="3">
        <f>P2960</f>
        <v>64.104793032685691</v>
      </c>
    </row>
    <row r="2961" spans="1:17" x14ac:dyDescent="0.25">
      <c r="A2961" s="3" t="s">
        <v>158</v>
      </c>
      <c r="B2961" s="3" t="s">
        <v>310</v>
      </c>
      <c r="C2961" s="3" t="s">
        <v>9</v>
      </c>
      <c r="D2961" s="3">
        <v>0.56000000000000005</v>
      </c>
      <c r="E2961" s="3">
        <v>0.48</v>
      </c>
      <c r="F2961" s="3" t="s">
        <v>17</v>
      </c>
      <c r="G2961" s="2">
        <v>2000</v>
      </c>
      <c r="H2961" s="3">
        <v>6.031915686189639</v>
      </c>
      <c r="I2961" s="3">
        <v>19617.585640104233</v>
      </c>
      <c r="J2961" s="3">
        <v>53.496848712566816</v>
      </c>
      <c r="K2961" s="3">
        <v>1</v>
      </c>
      <c r="L2961" s="3">
        <f t="shared" si="174"/>
        <v>53.496848712566816</v>
      </c>
      <c r="M2961" s="4">
        <f t="shared" si="173"/>
        <v>53.496848712566816</v>
      </c>
      <c r="N2961" s="3">
        <v>8.338395514712829</v>
      </c>
      <c r="O2961" s="3">
        <v>1</v>
      </c>
      <c r="P2961" s="3">
        <f t="shared" si="175"/>
        <v>8.338395514712829</v>
      </c>
      <c r="Q2961" s="3">
        <f>P2961</f>
        <v>8.338395514712829</v>
      </c>
    </row>
    <row r="2962" spans="1:17" x14ac:dyDescent="0.25">
      <c r="A2962" s="3" t="s">
        <v>158</v>
      </c>
      <c r="B2962" s="3" t="s">
        <v>8</v>
      </c>
      <c r="C2962" s="3" t="s">
        <v>9</v>
      </c>
      <c r="D2962" s="3">
        <v>0.56000000000000005</v>
      </c>
      <c r="E2962" s="3">
        <v>0.48</v>
      </c>
      <c r="F2962" s="3" t="s">
        <v>17</v>
      </c>
      <c r="G2962" s="2">
        <v>2420</v>
      </c>
      <c r="H2962" s="3">
        <v>21.075246254250708</v>
      </c>
      <c r="I2962" s="3">
        <v>66580.527504238242</v>
      </c>
      <c r="J2962" s="3">
        <v>193.63646341463374</v>
      </c>
      <c r="K2962" s="3">
        <f>1-0.712</f>
        <v>0.28800000000000003</v>
      </c>
      <c r="L2962" s="3">
        <f t="shared" si="174"/>
        <v>55.767301463414526</v>
      </c>
      <c r="M2962" s="4">
        <f t="shared" si="173"/>
        <v>55.767301463414526</v>
      </c>
      <c r="N2962" s="3">
        <v>32.457711755440201</v>
      </c>
      <c r="O2962" s="3">
        <f>1-0.531</f>
        <v>0.46899999999999997</v>
      </c>
      <c r="P2962" s="3">
        <f t="shared" si="175"/>
        <v>15.222666813301453</v>
      </c>
      <c r="Q2962" s="3">
        <f>P2962</f>
        <v>15.222666813301453</v>
      </c>
    </row>
    <row r="2963" spans="1:17" x14ac:dyDescent="0.25">
      <c r="A2963" s="3" t="s">
        <v>158</v>
      </c>
      <c r="B2963" s="3" t="s">
        <v>8</v>
      </c>
      <c r="C2963" s="3" t="s">
        <v>9</v>
      </c>
      <c r="D2963" s="3">
        <v>0.56000000000000005</v>
      </c>
      <c r="E2963" s="3">
        <v>0.48</v>
      </c>
      <c r="F2963" s="3" t="s">
        <v>17</v>
      </c>
      <c r="G2963" s="2">
        <v>2420</v>
      </c>
      <c r="H2963" s="3">
        <v>2.1393986205979867E-5</v>
      </c>
      <c r="I2963" s="3">
        <v>6.4303517467093146E-2</v>
      </c>
      <c r="J2963" s="3">
        <v>1.8342286245126154E-4</v>
      </c>
      <c r="K2963" s="3">
        <v>1</v>
      </c>
      <c r="L2963" s="3">
        <f t="shared" si="174"/>
        <v>1.8342286245126154E-4</v>
      </c>
      <c r="M2963" s="4">
        <f t="shared" si="173"/>
        <v>1.8342286245126154E-4</v>
      </c>
      <c r="N2963" s="3">
        <v>2.9472889961460038E-5</v>
      </c>
      <c r="O2963" s="3">
        <v>1</v>
      </c>
      <c r="P2963" s="3">
        <f t="shared" si="175"/>
        <v>2.9472889961460038E-5</v>
      </c>
      <c r="Q2963" s="3">
        <f>P2963</f>
        <v>2.9472889961460038E-5</v>
      </c>
    </row>
    <row r="2964" spans="1:17" x14ac:dyDescent="0.25">
      <c r="A2964" s="3" t="s">
        <v>158</v>
      </c>
      <c r="B2964" s="3" t="s">
        <v>310</v>
      </c>
      <c r="C2964" s="3" t="s">
        <v>9</v>
      </c>
      <c r="D2964" s="3">
        <v>0.56000000000000005</v>
      </c>
      <c r="E2964" s="3">
        <v>0.48</v>
      </c>
      <c r="F2964" s="3" t="s">
        <v>17</v>
      </c>
      <c r="G2964" s="2">
        <v>2420</v>
      </c>
      <c r="H2964" s="3">
        <v>2.173199518386614</v>
      </c>
      <c r="I2964" s="3">
        <v>6434.7987558430777</v>
      </c>
      <c r="J2964" s="3">
        <v>18.240859163048516</v>
      </c>
      <c r="K2964" s="3">
        <v>1</v>
      </c>
      <c r="L2964" s="3">
        <f t="shared" si="174"/>
        <v>18.240859163048516</v>
      </c>
      <c r="M2964" s="4">
        <f t="shared" si="173"/>
        <v>18.240859163048516</v>
      </c>
      <c r="N2964" s="3">
        <v>2.8723832258233246</v>
      </c>
      <c r="O2964" s="3">
        <v>1</v>
      </c>
      <c r="P2964" s="3">
        <f t="shared" si="175"/>
        <v>2.8723832258233246</v>
      </c>
      <c r="Q2964" s="3">
        <f>P2964</f>
        <v>2.8723832258233246</v>
      </c>
    </row>
    <row r="2965" spans="1:17" x14ac:dyDescent="0.25">
      <c r="A2965" s="3" t="s">
        <v>158</v>
      </c>
      <c r="B2965" s="3" t="s">
        <v>8</v>
      </c>
      <c r="C2965" s="3" t="s">
        <v>9</v>
      </c>
      <c r="D2965" s="3">
        <v>0.56000000000000005</v>
      </c>
      <c r="E2965" s="3">
        <v>0.48</v>
      </c>
      <c r="F2965" s="3" t="s">
        <v>17</v>
      </c>
      <c r="G2965" s="2">
        <v>2420</v>
      </c>
      <c r="H2965" s="3">
        <v>4.1752608301277316</v>
      </c>
      <c r="I2965" s="3">
        <v>11692.634309063538</v>
      </c>
      <c r="J2965" s="3">
        <v>32.931997058241009</v>
      </c>
      <c r="K2965" s="3">
        <f>1-0.712</f>
        <v>0.28800000000000003</v>
      </c>
      <c r="L2965" s="3">
        <f t="shared" si="174"/>
        <v>9.484415152773412</v>
      </c>
      <c r="M2965" s="4">
        <f t="shared" si="173"/>
        <v>9.484415152773412</v>
      </c>
      <c r="N2965" s="3">
        <v>5.2669416632039292</v>
      </c>
      <c r="O2965" s="3">
        <f>1-0.531</f>
        <v>0.46899999999999997</v>
      </c>
      <c r="P2965" s="3">
        <f t="shared" si="175"/>
        <v>2.4701956400426428</v>
      </c>
      <c r="Q2965" s="3">
        <f>P2965</f>
        <v>2.4701956400426428</v>
      </c>
    </row>
    <row r="2966" spans="1:17" x14ac:dyDescent="0.25">
      <c r="A2966" s="3" t="s">
        <v>158</v>
      </c>
      <c r="B2966" s="3" t="s">
        <v>310</v>
      </c>
      <c r="C2966" s="3" t="s">
        <v>9</v>
      </c>
      <c r="D2966" s="3">
        <v>0.56000000000000005</v>
      </c>
      <c r="E2966" s="3">
        <v>0.48</v>
      </c>
      <c r="F2966" s="3" t="s">
        <v>17</v>
      </c>
      <c r="G2966" s="2">
        <v>2420</v>
      </c>
      <c r="H2966" s="3">
        <v>2.6206181304648047E-3</v>
      </c>
      <c r="I2966" s="3">
        <v>7.7679831524132972</v>
      </c>
      <c r="J2966" s="3">
        <v>2.315311297151678E-2</v>
      </c>
      <c r="K2966" s="3">
        <f>1-0.712</f>
        <v>0.28800000000000003</v>
      </c>
      <c r="L2966" s="3">
        <f t="shared" si="174"/>
        <v>6.6680965357968332E-3</v>
      </c>
      <c r="M2966" s="4">
        <f t="shared" si="173"/>
        <v>6.6680965357968332E-3</v>
      </c>
      <c r="N2966" s="3">
        <v>3.7231223932326428E-3</v>
      </c>
      <c r="O2966" s="3">
        <f>1-0.531</f>
        <v>0.46899999999999997</v>
      </c>
      <c r="P2966" s="3">
        <f t="shared" si="175"/>
        <v>1.7461444024261094E-3</v>
      </c>
      <c r="Q2966" s="3">
        <f>P2966</f>
        <v>1.7461444024261094E-3</v>
      </c>
    </row>
    <row r="2967" spans="1:17" x14ac:dyDescent="0.25">
      <c r="A2967" s="3" t="s">
        <v>158</v>
      </c>
      <c r="B2967" s="3" t="s">
        <v>310</v>
      </c>
      <c r="C2967" s="3" t="s">
        <v>9</v>
      </c>
      <c r="D2967" s="3">
        <v>0.56000000000000005</v>
      </c>
      <c r="E2967" s="3">
        <v>0.48</v>
      </c>
      <c r="F2967" s="3" t="s">
        <v>17</v>
      </c>
      <c r="G2967" s="2">
        <v>2420</v>
      </c>
      <c r="H2967" s="3">
        <v>9.7658656763611199E-2</v>
      </c>
      <c r="I2967" s="3">
        <v>309.38452585248996</v>
      </c>
      <c r="J2967" s="3">
        <v>0.8165688375454041</v>
      </c>
      <c r="K2967" s="3">
        <v>1</v>
      </c>
      <c r="L2967" s="3">
        <f t="shared" si="174"/>
        <v>0.8165688375454041</v>
      </c>
      <c r="M2967" s="4">
        <f t="shared" si="173"/>
        <v>0.8165688375454041</v>
      </c>
      <c r="N2967" s="3">
        <v>0.1134703382527853</v>
      </c>
      <c r="O2967" s="3">
        <v>1</v>
      </c>
      <c r="P2967" s="3">
        <f t="shared" si="175"/>
        <v>0.1134703382527853</v>
      </c>
      <c r="Q2967" s="3">
        <f>P2967</f>
        <v>0.1134703382527853</v>
      </c>
    </row>
    <row r="2968" spans="1:17" x14ac:dyDescent="0.25">
      <c r="A2968" s="3" t="s">
        <v>158</v>
      </c>
      <c r="B2968" s="3" t="s">
        <v>89</v>
      </c>
      <c r="C2968" s="3" t="s">
        <v>9</v>
      </c>
      <c r="D2968" s="3">
        <v>0.56000000000000005</v>
      </c>
      <c r="E2968" s="3">
        <v>0.48</v>
      </c>
      <c r="F2968" s="3" t="s">
        <v>17</v>
      </c>
      <c r="G2968" s="2">
        <v>2420</v>
      </c>
      <c r="H2968" s="3">
        <v>5.5291371491379699</v>
      </c>
      <c r="I2968" s="3">
        <v>17409.85241613472</v>
      </c>
      <c r="J2968" s="3">
        <v>48.188401490535547</v>
      </c>
      <c r="K2968" s="3">
        <v>1</v>
      </c>
      <c r="L2968" s="3">
        <f t="shared" si="174"/>
        <v>48.188401490535547</v>
      </c>
      <c r="M2968" s="4">
        <f t="shared" si="173"/>
        <v>48.188401490535547</v>
      </c>
      <c r="N2968" s="3">
        <v>7.383258354154572</v>
      </c>
      <c r="O2968" s="3">
        <v>1</v>
      </c>
      <c r="P2968" s="3">
        <f t="shared" si="175"/>
        <v>7.383258354154572</v>
      </c>
      <c r="Q2968" s="3">
        <f>P2968</f>
        <v>7.383258354154572</v>
      </c>
    </row>
    <row r="2969" spans="1:17" x14ac:dyDescent="0.25">
      <c r="A2969" s="3" t="s">
        <v>158</v>
      </c>
      <c r="B2969" s="3" t="s">
        <v>310</v>
      </c>
      <c r="C2969" s="3" t="s">
        <v>9</v>
      </c>
      <c r="D2969" s="3">
        <v>0.56000000000000005</v>
      </c>
      <c r="E2969" s="3">
        <v>0.48</v>
      </c>
      <c r="F2969" s="3" t="s">
        <v>17</v>
      </c>
      <c r="G2969" s="2">
        <v>2420</v>
      </c>
      <c r="H2969" s="3">
        <v>3.6437248960180044</v>
      </c>
      <c r="I2969" s="3">
        <v>11676.892460054843</v>
      </c>
      <c r="J2969" s="3">
        <v>30.994697691223539</v>
      </c>
      <c r="K2969" s="3">
        <v>1</v>
      </c>
      <c r="L2969" s="3">
        <f t="shared" si="174"/>
        <v>30.994697691223539</v>
      </c>
      <c r="M2969" s="4">
        <f t="shared" si="173"/>
        <v>30.994697691223539</v>
      </c>
      <c r="N2969" s="3">
        <v>4.874101184825367</v>
      </c>
      <c r="O2969" s="3">
        <v>1</v>
      </c>
      <c r="P2969" s="3">
        <f t="shared" si="175"/>
        <v>4.874101184825367</v>
      </c>
      <c r="Q2969" s="3">
        <f>P2969</f>
        <v>4.874101184825367</v>
      </c>
    </row>
    <row r="2970" spans="1:17" x14ac:dyDescent="0.25">
      <c r="A2970" s="3" t="s">
        <v>158</v>
      </c>
      <c r="B2970" s="3" t="s">
        <v>89</v>
      </c>
      <c r="C2970" s="3" t="s">
        <v>9</v>
      </c>
      <c r="D2970" s="3">
        <v>0.56000000000000005</v>
      </c>
      <c r="E2970" s="3">
        <v>0.48</v>
      </c>
      <c r="F2970" s="3" t="s">
        <v>17</v>
      </c>
      <c r="G2970" s="2">
        <v>2420</v>
      </c>
      <c r="H2970" s="3">
        <v>0.27519395061766339</v>
      </c>
      <c r="I2970" s="3">
        <v>855.95175512699041</v>
      </c>
      <c r="J2970" s="3">
        <v>2.3603754190114441</v>
      </c>
      <c r="K2970" s="3">
        <v>1</v>
      </c>
      <c r="L2970" s="3">
        <f t="shared" si="174"/>
        <v>2.3603754190114441</v>
      </c>
      <c r="M2970" s="4">
        <f t="shared" si="173"/>
        <v>2.3603754190114441</v>
      </c>
      <c r="N2970" s="3">
        <v>0.35706192912942936</v>
      </c>
      <c r="O2970" s="3">
        <v>1</v>
      </c>
      <c r="P2970" s="3">
        <f t="shared" si="175"/>
        <v>0.35706192912942936</v>
      </c>
      <c r="Q2970" s="3">
        <f>P2970</f>
        <v>0.35706192912942936</v>
      </c>
    </row>
    <row r="2971" spans="1:17" x14ac:dyDescent="0.25">
      <c r="A2971" s="3" t="s">
        <v>158</v>
      </c>
      <c r="B2971" s="3" t="s">
        <v>8</v>
      </c>
      <c r="C2971" s="3" t="s">
        <v>9</v>
      </c>
      <c r="D2971" s="3">
        <v>0.56000000000000005</v>
      </c>
      <c r="E2971" s="3">
        <v>0.48</v>
      </c>
      <c r="F2971" s="3" t="s">
        <v>17</v>
      </c>
      <c r="G2971" s="2">
        <v>2420</v>
      </c>
      <c r="H2971" s="3">
        <v>25.344746430927145</v>
      </c>
      <c r="I2971" s="3">
        <v>66555.59086334912</v>
      </c>
      <c r="J2971" s="3">
        <v>183.8401924661764</v>
      </c>
      <c r="K2971" s="3">
        <f>1-0.712</f>
        <v>0.28800000000000003</v>
      </c>
      <c r="L2971" s="3">
        <f t="shared" si="174"/>
        <v>52.945975430258812</v>
      </c>
      <c r="M2971" s="4">
        <f t="shared" si="173"/>
        <v>52.945975430258812</v>
      </c>
      <c r="N2971" s="3">
        <v>29.10088974008001</v>
      </c>
      <c r="O2971" s="3">
        <f>1-0.531</f>
        <v>0.46899999999999997</v>
      </c>
      <c r="P2971" s="3">
        <f t="shared" si="175"/>
        <v>13.648317288097523</v>
      </c>
      <c r="Q2971" s="3">
        <f>P2971</f>
        <v>13.648317288097523</v>
      </c>
    </row>
    <row r="2972" spans="1:17" x14ac:dyDescent="0.25">
      <c r="A2972" s="3" t="s">
        <v>158</v>
      </c>
      <c r="B2972" s="3" t="s">
        <v>8</v>
      </c>
      <c r="C2972" s="3" t="s">
        <v>9</v>
      </c>
      <c r="D2972" s="3">
        <v>0.56000000000000005</v>
      </c>
      <c r="E2972" s="3">
        <v>0.48</v>
      </c>
      <c r="F2972" s="3" t="s">
        <v>17</v>
      </c>
      <c r="G2972" s="2">
        <v>2420</v>
      </c>
      <c r="H2972" s="3">
        <v>3.0764105977681884</v>
      </c>
      <c r="I2972" s="3">
        <v>10115.608573979429</v>
      </c>
      <c r="J2972" s="3">
        <v>29.134672690074229</v>
      </c>
      <c r="K2972" s="3">
        <f>1-0.712</f>
        <v>0.28800000000000003</v>
      </c>
      <c r="L2972" s="3">
        <f t="shared" si="174"/>
        <v>8.3907857347413781</v>
      </c>
      <c r="M2972" s="4">
        <f t="shared" si="173"/>
        <v>8.3907857347413781</v>
      </c>
      <c r="N2972" s="3">
        <v>5.0486060844115297</v>
      </c>
      <c r="O2972" s="3">
        <f>1-0.531</f>
        <v>0.46899999999999997</v>
      </c>
      <c r="P2972" s="3">
        <f t="shared" si="175"/>
        <v>2.3677962535890074</v>
      </c>
      <c r="Q2972" s="3">
        <f>P2972</f>
        <v>2.3677962535890074</v>
      </c>
    </row>
    <row r="2973" spans="1:17" x14ac:dyDescent="0.25">
      <c r="A2973" s="3" t="s">
        <v>158</v>
      </c>
      <c r="B2973" s="3" t="s">
        <v>89</v>
      </c>
      <c r="C2973" s="3" t="s">
        <v>9</v>
      </c>
      <c r="D2973" s="3">
        <v>0.56000000000000005</v>
      </c>
      <c r="E2973" s="3">
        <v>0.48</v>
      </c>
      <c r="F2973" s="3" t="s">
        <v>17</v>
      </c>
      <c r="G2973" s="2">
        <v>2000</v>
      </c>
      <c r="H2973" s="3">
        <v>0.12215309927590591</v>
      </c>
      <c r="I2973" s="3">
        <v>418.56314517216435</v>
      </c>
      <c r="J2973" s="3">
        <v>1.0950309368081532</v>
      </c>
      <c r="K2973" s="3">
        <v>1</v>
      </c>
      <c r="L2973" s="3">
        <f t="shared" si="174"/>
        <v>1.0950309368081532</v>
      </c>
      <c r="M2973" s="4">
        <f t="shared" si="173"/>
        <v>1.0950309368081532</v>
      </c>
      <c r="N2973" s="3">
        <v>0.15607774389454171</v>
      </c>
      <c r="O2973" s="3">
        <v>1</v>
      </c>
      <c r="P2973" s="3">
        <f t="shared" si="175"/>
        <v>0.15607774389454171</v>
      </c>
      <c r="Q2973" s="3">
        <f>P2973</f>
        <v>0.15607774389454171</v>
      </c>
    </row>
    <row r="2974" spans="1:17" x14ac:dyDescent="0.25">
      <c r="A2974" s="3" t="s">
        <v>158</v>
      </c>
      <c r="B2974" s="3" t="s">
        <v>310</v>
      </c>
      <c r="C2974" s="3" t="s">
        <v>9</v>
      </c>
      <c r="D2974" s="3">
        <v>0.56000000000000005</v>
      </c>
      <c r="E2974" s="3">
        <v>0.48</v>
      </c>
      <c r="F2974" s="3" t="s">
        <v>17</v>
      </c>
      <c r="G2974" s="2">
        <v>2000</v>
      </c>
      <c r="H2974" s="3">
        <v>1.241294210358626</v>
      </c>
      <c r="I2974" s="3">
        <v>3533.9839812688101</v>
      </c>
      <c r="J2974" s="3">
        <v>9.759794027938165</v>
      </c>
      <c r="K2974" s="3">
        <v>1</v>
      </c>
      <c r="L2974" s="3">
        <f t="shared" si="174"/>
        <v>9.759794027938165</v>
      </c>
      <c r="M2974" s="4">
        <f t="shared" si="173"/>
        <v>9.759794027938165</v>
      </c>
      <c r="N2974" s="3">
        <v>1.5212755900723005</v>
      </c>
      <c r="O2974" s="3">
        <v>1</v>
      </c>
      <c r="P2974" s="3">
        <f t="shared" si="175"/>
        <v>1.5212755900723005</v>
      </c>
      <c r="Q2974" s="3">
        <f>P2974</f>
        <v>1.5212755900723005</v>
      </c>
    </row>
    <row r="2975" spans="1:17" x14ac:dyDescent="0.25">
      <c r="A2975" s="3" t="s">
        <v>158</v>
      </c>
      <c r="B2975" s="3" t="s">
        <v>89</v>
      </c>
      <c r="C2975" s="3" t="s">
        <v>9</v>
      </c>
      <c r="D2975" s="3">
        <v>0.56000000000000005</v>
      </c>
      <c r="E2975" s="3">
        <v>0.48</v>
      </c>
      <c r="F2975" s="3" t="s">
        <v>17</v>
      </c>
      <c r="G2975" s="2">
        <v>2000</v>
      </c>
      <c r="H2975" s="3">
        <v>92.166684375532782</v>
      </c>
      <c r="I2975" s="3">
        <v>280794.70347447367</v>
      </c>
      <c r="J2975" s="3">
        <v>772.91204723882652</v>
      </c>
      <c r="K2975" s="3">
        <v>1</v>
      </c>
      <c r="L2975" s="3">
        <f t="shared" si="174"/>
        <v>772.91204723882652</v>
      </c>
      <c r="M2975" s="4">
        <f t="shared" si="173"/>
        <v>772.91204723882652</v>
      </c>
      <c r="N2975" s="3">
        <v>122.054498612513</v>
      </c>
      <c r="O2975" s="3">
        <v>1</v>
      </c>
      <c r="P2975" s="3">
        <f t="shared" si="175"/>
        <v>122.054498612513</v>
      </c>
      <c r="Q2975" s="3">
        <f>P2975</f>
        <v>122.054498612513</v>
      </c>
    </row>
    <row r="2976" spans="1:17" x14ac:dyDescent="0.25">
      <c r="A2976" s="3" t="s">
        <v>158</v>
      </c>
      <c r="B2976" s="3" t="s">
        <v>310</v>
      </c>
      <c r="C2976" s="3" t="s">
        <v>9</v>
      </c>
      <c r="D2976" s="3">
        <v>0.56000000000000005</v>
      </c>
      <c r="E2976" s="3">
        <v>0.48</v>
      </c>
      <c r="F2976" s="3" t="s">
        <v>17</v>
      </c>
      <c r="G2976" s="2">
        <v>2000</v>
      </c>
      <c r="H2976" s="3">
        <v>23.038619173943435</v>
      </c>
      <c r="I2976" s="3">
        <v>68509.508034158469</v>
      </c>
      <c r="J2976" s="3">
        <v>194.04713104173695</v>
      </c>
      <c r="K2976" s="3">
        <v>1</v>
      </c>
      <c r="L2976" s="3">
        <f t="shared" si="174"/>
        <v>194.04713104173695</v>
      </c>
      <c r="M2976" s="4">
        <f t="shared" si="173"/>
        <v>194.04713104173695</v>
      </c>
      <c r="N2976" s="3">
        <v>30.534402080522771</v>
      </c>
      <c r="O2976" s="3">
        <v>1</v>
      </c>
      <c r="P2976" s="3">
        <f t="shared" si="175"/>
        <v>30.534402080522771</v>
      </c>
      <c r="Q2976" s="3">
        <f>P2976</f>
        <v>30.534402080522771</v>
      </c>
    </row>
    <row r="2977" spans="1:17" x14ac:dyDescent="0.25">
      <c r="A2977" s="3" t="s">
        <v>158</v>
      </c>
      <c r="B2977" s="3" t="s">
        <v>310</v>
      </c>
      <c r="C2977" s="3" t="s">
        <v>9</v>
      </c>
      <c r="D2977" s="3">
        <v>0.56000000000000005</v>
      </c>
      <c r="E2977" s="3">
        <v>0.48</v>
      </c>
      <c r="F2977" s="3" t="s">
        <v>17</v>
      </c>
      <c r="G2977" s="2">
        <v>2000</v>
      </c>
      <c r="H2977" s="3">
        <v>22.478502657736964</v>
      </c>
      <c r="I2977" s="3">
        <v>67489.294493823269</v>
      </c>
      <c r="J2977" s="3">
        <v>186.9007361505044</v>
      </c>
      <c r="K2977" s="3">
        <v>1</v>
      </c>
      <c r="L2977" s="3">
        <f t="shared" si="174"/>
        <v>186.9007361505044</v>
      </c>
      <c r="M2977" s="4">
        <f t="shared" si="173"/>
        <v>186.9007361505044</v>
      </c>
      <c r="N2977" s="3">
        <v>29.205822219489793</v>
      </c>
      <c r="O2977" s="3">
        <v>1</v>
      </c>
      <c r="P2977" s="3">
        <f t="shared" si="175"/>
        <v>29.205822219489793</v>
      </c>
      <c r="Q2977" s="3">
        <f>P2977</f>
        <v>29.205822219489793</v>
      </c>
    </row>
    <row r="2978" spans="1:17" x14ac:dyDescent="0.25">
      <c r="A2978" s="3" t="s">
        <v>158</v>
      </c>
      <c r="B2978" s="3" t="s">
        <v>89</v>
      </c>
      <c r="C2978" s="3" t="s">
        <v>9</v>
      </c>
      <c r="D2978" s="3">
        <v>0.56000000000000005</v>
      </c>
      <c r="E2978" s="3">
        <v>0.48</v>
      </c>
      <c r="F2978" s="3" t="s">
        <v>17</v>
      </c>
      <c r="G2978" s="2">
        <v>2000</v>
      </c>
      <c r="H2978" s="3">
        <v>0.38097710033751786</v>
      </c>
      <c r="I2978" s="3">
        <v>1223.1432924303863</v>
      </c>
      <c r="J2978" s="3">
        <v>3.311981552489522</v>
      </c>
      <c r="K2978" s="3">
        <v>1</v>
      </c>
      <c r="L2978" s="3">
        <f t="shared" si="174"/>
        <v>3.311981552489522</v>
      </c>
      <c r="M2978" s="4">
        <f t="shared" si="173"/>
        <v>3.311981552489522</v>
      </c>
      <c r="N2978" s="3">
        <v>0.50065108387431201</v>
      </c>
      <c r="O2978" s="3">
        <v>1</v>
      </c>
      <c r="P2978" s="3">
        <f t="shared" si="175"/>
        <v>0.50065108387431201</v>
      </c>
      <c r="Q2978" s="3">
        <f>P2978</f>
        <v>0.50065108387431201</v>
      </c>
    </row>
    <row r="2979" spans="1:17" x14ac:dyDescent="0.25">
      <c r="A2979" s="3" t="s">
        <v>158</v>
      </c>
      <c r="B2979" s="3" t="s">
        <v>310</v>
      </c>
      <c r="C2979" s="3" t="s">
        <v>9</v>
      </c>
      <c r="D2979" s="3">
        <v>0.56000000000000005</v>
      </c>
      <c r="E2979" s="3">
        <v>0.48</v>
      </c>
      <c r="F2979" s="3" t="s">
        <v>17</v>
      </c>
      <c r="G2979" s="2">
        <v>2000</v>
      </c>
      <c r="H2979" s="3">
        <v>3.7822486579331795</v>
      </c>
      <c r="I2979" s="3">
        <v>11763.117957706085</v>
      </c>
      <c r="J2979" s="3">
        <v>31.782253446543216</v>
      </c>
      <c r="K2979" s="3">
        <v>1</v>
      </c>
      <c r="L2979" s="3">
        <f t="shared" si="174"/>
        <v>31.782253446543216</v>
      </c>
      <c r="M2979" s="4">
        <f t="shared" si="173"/>
        <v>31.782253446543216</v>
      </c>
      <c r="N2979" s="3">
        <v>4.8659560058048346</v>
      </c>
      <c r="O2979" s="3">
        <v>1</v>
      </c>
      <c r="P2979" s="3">
        <f t="shared" si="175"/>
        <v>4.8659560058048346</v>
      </c>
      <c r="Q2979" s="3">
        <f>P2979</f>
        <v>4.8659560058048346</v>
      </c>
    </row>
    <row r="2980" spans="1:17" x14ac:dyDescent="0.25">
      <c r="A2980" s="3" t="s">
        <v>158</v>
      </c>
      <c r="B2980" s="3" t="s">
        <v>351</v>
      </c>
      <c r="C2980" s="3" t="s">
        <v>352</v>
      </c>
      <c r="D2980" s="3">
        <v>0.36</v>
      </c>
      <c r="E2980" s="3">
        <v>0.57999999999999996</v>
      </c>
      <c r="F2980" s="3" t="s">
        <v>17</v>
      </c>
      <c r="G2980" s="2">
        <v>2000</v>
      </c>
      <c r="H2980" s="3">
        <v>0.8023033011255627</v>
      </c>
      <c r="I2980" s="3">
        <v>2698.1661465693041</v>
      </c>
      <c r="J2980" s="3">
        <v>7.1108621440401372</v>
      </c>
      <c r="K2980" s="3">
        <v>1</v>
      </c>
      <c r="L2980" s="3">
        <f t="shared" si="174"/>
        <v>7.1108621440401372</v>
      </c>
      <c r="M2980" s="4">
        <f t="shared" si="173"/>
        <v>7.1108621440401372</v>
      </c>
      <c r="N2980" s="3">
        <v>1.0342344942670896</v>
      </c>
      <c r="O2980" s="3">
        <v>1</v>
      </c>
      <c r="P2980" s="3">
        <f t="shared" si="175"/>
        <v>1.0342344942670896</v>
      </c>
      <c r="Q2980" s="3">
        <f>P2980</f>
        <v>1.0342344942670896</v>
      </c>
    </row>
    <row r="2981" spans="1:17" x14ac:dyDescent="0.25">
      <c r="A2981" s="3" t="s">
        <v>158</v>
      </c>
      <c r="B2981" s="3" t="s">
        <v>8</v>
      </c>
      <c r="C2981" s="3" t="s">
        <v>9</v>
      </c>
      <c r="D2981" s="3">
        <v>0.56000000000000005</v>
      </c>
      <c r="E2981" s="3">
        <v>0.48</v>
      </c>
      <c r="F2981" s="3" t="s">
        <v>17</v>
      </c>
      <c r="G2981" s="2">
        <v>2430</v>
      </c>
      <c r="H2981" s="3">
        <v>8.5682126685746485E-2</v>
      </c>
      <c r="I2981" s="3">
        <v>257.80497930499217</v>
      </c>
      <c r="J2981" s="3">
        <v>0.65112160933148377</v>
      </c>
      <c r="K2981" s="3">
        <v>1</v>
      </c>
      <c r="L2981" s="3">
        <f t="shared" si="174"/>
        <v>0.65112160933148377</v>
      </c>
      <c r="M2981" s="4">
        <f t="shared" si="173"/>
        <v>0.65112160933148377</v>
      </c>
      <c r="N2981" s="3">
        <v>9.429369572994023E-2</v>
      </c>
      <c r="O2981" s="3">
        <v>1</v>
      </c>
      <c r="P2981" s="3">
        <f t="shared" si="175"/>
        <v>9.429369572994023E-2</v>
      </c>
      <c r="Q2981" s="3">
        <f>P2981</f>
        <v>9.429369572994023E-2</v>
      </c>
    </row>
    <row r="2982" spans="1:17" x14ac:dyDescent="0.25">
      <c r="A2982" s="3" t="s">
        <v>158</v>
      </c>
      <c r="B2982" s="3" t="s">
        <v>310</v>
      </c>
      <c r="C2982" s="3" t="s">
        <v>9</v>
      </c>
      <c r="D2982" s="3">
        <v>0.56000000000000005</v>
      </c>
      <c r="E2982" s="3">
        <v>0.48</v>
      </c>
      <c r="F2982" s="3" t="s">
        <v>17</v>
      </c>
      <c r="G2982" s="2">
        <v>2430</v>
      </c>
      <c r="H2982" s="3">
        <v>0.37236789167266388</v>
      </c>
      <c r="I2982" s="3">
        <v>1146.6394040584507</v>
      </c>
      <c r="J2982" s="3">
        <v>2.8040392024776417</v>
      </c>
      <c r="K2982" s="3">
        <v>1</v>
      </c>
      <c r="L2982" s="3">
        <f t="shared" si="174"/>
        <v>2.8040392024776417</v>
      </c>
      <c r="M2982" s="4">
        <f t="shared" si="173"/>
        <v>2.8040392024776417</v>
      </c>
      <c r="N2982" s="3">
        <v>0.40383590296093824</v>
      </c>
      <c r="O2982" s="3">
        <v>1</v>
      </c>
      <c r="P2982" s="3">
        <f t="shared" si="175"/>
        <v>0.40383590296093824</v>
      </c>
      <c r="Q2982" s="3">
        <f>P2982</f>
        <v>0.40383590296093824</v>
      </c>
    </row>
    <row r="2983" spans="1:17" x14ac:dyDescent="0.25">
      <c r="A2983" s="3" t="s">
        <v>158</v>
      </c>
      <c r="B2983" s="3" t="s">
        <v>8</v>
      </c>
      <c r="C2983" s="3" t="s">
        <v>9</v>
      </c>
      <c r="D2983" s="3">
        <v>0.56000000000000005</v>
      </c>
      <c r="E2983" s="3">
        <v>0.48</v>
      </c>
      <c r="F2983" s="3" t="s">
        <v>17</v>
      </c>
      <c r="G2983" s="2">
        <v>2430</v>
      </c>
      <c r="H2983" s="3">
        <v>0.2858722737276691</v>
      </c>
      <c r="I2983" s="3">
        <v>1085.2098538831676</v>
      </c>
      <c r="J2983" s="3">
        <v>2.8322995476003192</v>
      </c>
      <c r="K2983" s="3">
        <f>1-0.712</f>
        <v>0.28800000000000003</v>
      </c>
      <c r="L2983" s="3">
        <f t="shared" si="174"/>
        <v>0.81570226970889204</v>
      </c>
      <c r="M2983" s="4">
        <f t="shared" si="173"/>
        <v>0.81570226970889204</v>
      </c>
      <c r="N2983" s="3">
        <v>0.42474249850673257</v>
      </c>
      <c r="O2983" s="3">
        <f>1-0.531</f>
        <v>0.46899999999999997</v>
      </c>
      <c r="P2983" s="3">
        <f t="shared" si="175"/>
        <v>0.19920423179965757</v>
      </c>
      <c r="Q2983" s="3">
        <f>P2983</f>
        <v>0.19920423179965757</v>
      </c>
    </row>
    <row r="2984" spans="1:17" x14ac:dyDescent="0.25">
      <c r="A2984" s="3" t="s">
        <v>158</v>
      </c>
      <c r="B2984" s="3" t="s">
        <v>8</v>
      </c>
      <c r="C2984" s="3" t="s">
        <v>9</v>
      </c>
      <c r="D2984" s="3">
        <v>0.56000000000000005</v>
      </c>
      <c r="E2984" s="3">
        <v>0.48</v>
      </c>
      <c r="F2984" s="3" t="s">
        <v>17</v>
      </c>
      <c r="G2984" s="2">
        <v>2430</v>
      </c>
      <c r="H2984" s="3">
        <v>0.12695733454059593</v>
      </c>
      <c r="I2984" s="3">
        <v>382.82496287230998</v>
      </c>
      <c r="J2984" s="3">
        <v>0.96505819930857173</v>
      </c>
      <c r="K2984" s="3">
        <v>1</v>
      </c>
      <c r="L2984" s="3">
        <f t="shared" si="174"/>
        <v>0.96505819930857173</v>
      </c>
      <c r="M2984" s="4">
        <f t="shared" si="173"/>
        <v>0.96505819930857173</v>
      </c>
      <c r="N2984" s="3">
        <v>0.13961902109145499</v>
      </c>
      <c r="O2984" s="3">
        <v>1</v>
      </c>
      <c r="P2984" s="3">
        <f t="shared" si="175"/>
        <v>0.13961902109145499</v>
      </c>
      <c r="Q2984" s="3">
        <f>P2984</f>
        <v>0.13961902109145499</v>
      </c>
    </row>
    <row r="2985" spans="1:17" x14ac:dyDescent="0.25">
      <c r="A2985" s="3" t="s">
        <v>158</v>
      </c>
      <c r="B2985" s="3" t="s">
        <v>8</v>
      </c>
      <c r="C2985" s="3" t="s">
        <v>9</v>
      </c>
      <c r="D2985" s="3">
        <v>0.56000000000000005</v>
      </c>
      <c r="E2985" s="3">
        <v>0.48</v>
      </c>
      <c r="F2985" s="3" t="s">
        <v>17</v>
      </c>
      <c r="G2985" s="2">
        <v>2430</v>
      </c>
      <c r="H2985" s="3">
        <v>17.975096885679491</v>
      </c>
      <c r="I2985" s="3">
        <v>59610.0307969774</v>
      </c>
      <c r="J2985" s="3">
        <v>159.30680515643641</v>
      </c>
      <c r="K2985" s="3">
        <f>1-0.712</f>
        <v>0.28800000000000003</v>
      </c>
      <c r="L2985" s="3">
        <f t="shared" si="174"/>
        <v>45.880359885053693</v>
      </c>
      <c r="M2985" s="4">
        <f t="shared" si="173"/>
        <v>45.880359885053693</v>
      </c>
      <c r="N2985" s="3">
        <v>24.851571753807622</v>
      </c>
      <c r="O2985" s="3">
        <f>1-0.531</f>
        <v>0.46899999999999997</v>
      </c>
      <c r="P2985" s="3">
        <f t="shared" si="175"/>
        <v>11.655387152535774</v>
      </c>
      <c r="Q2985" s="3">
        <f>P2985</f>
        <v>11.655387152535774</v>
      </c>
    </row>
    <row r="2986" spans="1:17" x14ac:dyDescent="0.25">
      <c r="A2986" s="3" t="s">
        <v>158</v>
      </c>
      <c r="B2986" s="3" t="s">
        <v>89</v>
      </c>
      <c r="C2986" s="3" t="s">
        <v>9</v>
      </c>
      <c r="D2986" s="3">
        <v>0.56000000000000005</v>
      </c>
      <c r="E2986" s="3">
        <v>0.48</v>
      </c>
      <c r="F2986" s="3" t="s">
        <v>17</v>
      </c>
      <c r="G2986" s="2">
        <v>2430</v>
      </c>
      <c r="H2986" s="3">
        <v>9.0894024978008577E-3</v>
      </c>
      <c r="I2986" s="3">
        <v>30.348434901269648</v>
      </c>
      <c r="J2986" s="3">
        <v>7.8138882380407129E-2</v>
      </c>
      <c r="K2986" s="3">
        <v>1</v>
      </c>
      <c r="L2986" s="3">
        <f t="shared" si="174"/>
        <v>7.8138882380407129E-2</v>
      </c>
      <c r="M2986" s="4">
        <f t="shared" si="173"/>
        <v>7.8138882380407129E-2</v>
      </c>
      <c r="N2986" s="3">
        <v>1.0274452647135369E-2</v>
      </c>
      <c r="O2986" s="3">
        <v>1</v>
      </c>
      <c r="P2986" s="3">
        <f t="shared" si="175"/>
        <v>1.0274452647135369E-2</v>
      </c>
      <c r="Q2986" s="3">
        <f>P2986</f>
        <v>1.0274452647135369E-2</v>
      </c>
    </row>
    <row r="2987" spans="1:17" x14ac:dyDescent="0.25">
      <c r="A2987" s="3" t="s">
        <v>158</v>
      </c>
      <c r="B2987" s="3" t="s">
        <v>310</v>
      </c>
      <c r="C2987" s="3" t="s">
        <v>9</v>
      </c>
      <c r="D2987" s="3">
        <v>0.56000000000000005</v>
      </c>
      <c r="E2987" s="3">
        <v>0.48</v>
      </c>
      <c r="F2987" s="3" t="s">
        <v>17</v>
      </c>
      <c r="G2987" s="2">
        <v>2430</v>
      </c>
      <c r="H2987" s="3">
        <v>0.16153358535818954</v>
      </c>
      <c r="I2987" s="3">
        <v>588.59156501320479</v>
      </c>
      <c r="J2987" s="3">
        <v>1.5270283473308039</v>
      </c>
      <c r="K2987" s="3">
        <v>1</v>
      </c>
      <c r="L2987" s="3">
        <f t="shared" si="174"/>
        <v>1.5270283473308039</v>
      </c>
      <c r="M2987" s="4">
        <f t="shared" si="173"/>
        <v>1.5270283473308039</v>
      </c>
      <c r="N2987" s="3">
        <v>0.22055482375048552</v>
      </c>
      <c r="O2987" s="3">
        <v>1</v>
      </c>
      <c r="P2987" s="3">
        <f t="shared" si="175"/>
        <v>0.22055482375048552</v>
      </c>
      <c r="Q2987" s="3">
        <f>P2987</f>
        <v>0.22055482375048552</v>
      </c>
    </row>
    <row r="2988" spans="1:17" x14ac:dyDescent="0.25">
      <c r="A2988" s="3" t="s">
        <v>158</v>
      </c>
      <c r="B2988" s="3" t="s">
        <v>351</v>
      </c>
      <c r="C2988" s="3" t="s">
        <v>352</v>
      </c>
      <c r="D2988" s="3">
        <v>0.36</v>
      </c>
      <c r="E2988" s="3">
        <v>0.57999999999999996</v>
      </c>
      <c r="F2988" s="3" t="s">
        <v>17</v>
      </c>
      <c r="G2988" s="2">
        <v>2430</v>
      </c>
      <c r="H2988" s="3">
        <v>9.5487927046200873</v>
      </c>
      <c r="I2988" s="3">
        <v>22818.903096014208</v>
      </c>
      <c r="J2988" s="3">
        <v>66.037133082187751</v>
      </c>
      <c r="K2988" s="3">
        <v>1</v>
      </c>
      <c r="L2988" s="3">
        <f t="shared" si="174"/>
        <v>66.037133082187751</v>
      </c>
      <c r="M2988" s="4">
        <f t="shared" si="173"/>
        <v>66.037133082187751</v>
      </c>
      <c r="N2988" s="3">
        <v>10.555391286537949</v>
      </c>
      <c r="O2988" s="3">
        <v>1</v>
      </c>
      <c r="P2988" s="3">
        <f t="shared" si="175"/>
        <v>10.555391286537949</v>
      </c>
      <c r="Q2988" s="3">
        <f>P2988</f>
        <v>10.555391286537949</v>
      </c>
    </row>
    <row r="2989" spans="1:17" x14ac:dyDescent="0.25">
      <c r="A2989" s="3" t="s">
        <v>158</v>
      </c>
      <c r="B2989" s="3" t="s">
        <v>310</v>
      </c>
      <c r="C2989" s="3" t="s">
        <v>9</v>
      </c>
      <c r="D2989" s="3">
        <v>0.56000000000000005</v>
      </c>
      <c r="E2989" s="3">
        <v>0.48</v>
      </c>
      <c r="F2989" s="3" t="s">
        <v>17</v>
      </c>
      <c r="G2989" s="2">
        <v>2430</v>
      </c>
      <c r="H2989" s="3">
        <v>5.4540565394469175E-5</v>
      </c>
      <c r="I2989" s="3">
        <v>0.15958260246206649</v>
      </c>
      <c r="J2989" s="3">
        <v>4.5031957590048287E-4</v>
      </c>
      <c r="K2989" s="3">
        <v>1</v>
      </c>
      <c r="L2989" s="3">
        <f t="shared" si="174"/>
        <v>4.5031957590048287E-4</v>
      </c>
      <c r="M2989" s="4">
        <f t="shared" si="173"/>
        <v>4.5031957590048287E-4</v>
      </c>
      <c r="N2989" s="3">
        <v>6.8528378996697583E-5</v>
      </c>
      <c r="O2989" s="3">
        <v>1</v>
      </c>
      <c r="P2989" s="3">
        <f t="shared" si="175"/>
        <v>6.8528378996697583E-5</v>
      </c>
      <c r="Q2989" s="3">
        <f>P2989</f>
        <v>6.8528378996697583E-5</v>
      </c>
    </row>
    <row r="2990" spans="1:17" x14ac:dyDescent="0.25">
      <c r="A2990" s="3" t="s">
        <v>158</v>
      </c>
      <c r="B2990" s="3" t="s">
        <v>89</v>
      </c>
      <c r="C2990" s="3" t="s">
        <v>9</v>
      </c>
      <c r="D2990" s="3">
        <v>0.56000000000000005</v>
      </c>
      <c r="E2990" s="3">
        <v>0.48</v>
      </c>
      <c r="F2990" s="3" t="s">
        <v>17</v>
      </c>
      <c r="G2990" s="2">
        <v>2430</v>
      </c>
      <c r="H2990" s="3">
        <v>49.600165688487799</v>
      </c>
      <c r="I2990" s="3">
        <v>152579.11928185946</v>
      </c>
      <c r="J2990" s="3">
        <v>414.64163483487437</v>
      </c>
      <c r="K2990" s="3">
        <v>1</v>
      </c>
      <c r="L2990" s="3">
        <f t="shared" si="174"/>
        <v>414.64163483487437</v>
      </c>
      <c r="M2990" s="4">
        <f t="shared" si="173"/>
        <v>414.64163483487437</v>
      </c>
      <c r="N2990" s="3">
        <v>64.658864979964733</v>
      </c>
      <c r="O2990" s="3">
        <v>1</v>
      </c>
      <c r="P2990" s="3">
        <f t="shared" si="175"/>
        <v>64.658864979964733</v>
      </c>
      <c r="Q2990" s="3">
        <f>P2990</f>
        <v>64.658864979964733</v>
      </c>
    </row>
    <row r="2991" spans="1:17" x14ac:dyDescent="0.25">
      <c r="A2991" s="3" t="s">
        <v>158</v>
      </c>
      <c r="B2991" s="3" t="s">
        <v>310</v>
      </c>
      <c r="C2991" s="3" t="s">
        <v>9</v>
      </c>
      <c r="D2991" s="3">
        <v>0.56000000000000005</v>
      </c>
      <c r="E2991" s="3">
        <v>0.48</v>
      </c>
      <c r="F2991" s="3" t="s">
        <v>17</v>
      </c>
      <c r="G2991" s="2">
        <v>2430</v>
      </c>
      <c r="H2991" s="3">
        <v>1.3817773940556433</v>
      </c>
      <c r="I2991" s="3">
        <v>4067.6311292105433</v>
      </c>
      <c r="J2991" s="3">
        <v>11.459604488347383</v>
      </c>
      <c r="K2991" s="3">
        <v>1</v>
      </c>
      <c r="L2991" s="3">
        <f t="shared" si="174"/>
        <v>11.459604488347383</v>
      </c>
      <c r="M2991" s="4">
        <f t="shared" si="173"/>
        <v>11.459604488347383</v>
      </c>
      <c r="N2991" s="3">
        <v>1.7663591941335939</v>
      </c>
      <c r="O2991" s="3">
        <v>1</v>
      </c>
      <c r="P2991" s="3">
        <f t="shared" si="175"/>
        <v>1.7663591941335939</v>
      </c>
      <c r="Q2991" s="3">
        <f>P2991</f>
        <v>1.7663591941335939</v>
      </c>
    </row>
    <row r="2992" spans="1:17" x14ac:dyDescent="0.25">
      <c r="A2992" s="3" t="s">
        <v>158</v>
      </c>
      <c r="B2992" s="3" t="s">
        <v>310</v>
      </c>
      <c r="C2992" s="3" t="s">
        <v>9</v>
      </c>
      <c r="D2992" s="3">
        <v>0.56000000000000005</v>
      </c>
      <c r="E2992" s="3">
        <v>0.48</v>
      </c>
      <c r="F2992" s="3" t="s">
        <v>17</v>
      </c>
      <c r="G2992" s="2">
        <v>2430</v>
      </c>
      <c r="H2992" s="3">
        <v>3.9629531789418979</v>
      </c>
      <c r="I2992" s="3">
        <v>12811.35752576941</v>
      </c>
      <c r="J2992" s="3">
        <v>34.666880598702996</v>
      </c>
      <c r="K2992" s="3">
        <v>1</v>
      </c>
      <c r="L2992" s="3">
        <f t="shared" si="174"/>
        <v>34.666880598702996</v>
      </c>
      <c r="M2992" s="4">
        <f t="shared" si="173"/>
        <v>34.666880598702996</v>
      </c>
      <c r="N2992" s="3">
        <v>5.3053089291635018</v>
      </c>
      <c r="O2992" s="3">
        <v>1</v>
      </c>
      <c r="P2992" s="3">
        <f t="shared" si="175"/>
        <v>5.3053089291635018</v>
      </c>
      <c r="Q2992" s="3">
        <f>P2992</f>
        <v>5.3053089291635018</v>
      </c>
    </row>
    <row r="2993" spans="1:17" x14ac:dyDescent="0.25">
      <c r="A2993" s="3" t="s">
        <v>158</v>
      </c>
      <c r="B2993" s="3" t="s">
        <v>89</v>
      </c>
      <c r="C2993" s="3" t="s">
        <v>9</v>
      </c>
      <c r="D2993" s="3">
        <v>0.56000000000000005</v>
      </c>
      <c r="E2993" s="3">
        <v>0.48</v>
      </c>
      <c r="F2993" s="3" t="s">
        <v>17</v>
      </c>
      <c r="G2993" s="2">
        <v>2430</v>
      </c>
      <c r="H2993" s="3">
        <v>0.38102005631631869</v>
      </c>
      <c r="I2993" s="3">
        <v>1108.7974676248136</v>
      </c>
      <c r="J2993" s="3">
        <v>2.7430103997972641</v>
      </c>
      <c r="K2993" s="3">
        <v>1</v>
      </c>
      <c r="L2993" s="3">
        <f t="shared" si="174"/>
        <v>2.7430103997972641</v>
      </c>
      <c r="M2993" s="4">
        <f t="shared" ref="M2993:M3035" si="176">L2993</f>
        <v>2.7430103997972641</v>
      </c>
      <c r="N2993" s="3">
        <v>0.3913432254716207</v>
      </c>
      <c r="O2993" s="3">
        <v>1</v>
      </c>
      <c r="P2993" s="3">
        <f t="shared" si="175"/>
        <v>0.3913432254716207</v>
      </c>
      <c r="Q2993" s="3">
        <f>P2993</f>
        <v>0.3913432254716207</v>
      </c>
    </row>
    <row r="2994" spans="1:17" x14ac:dyDescent="0.25">
      <c r="A2994" s="3" t="s">
        <v>158</v>
      </c>
      <c r="B2994" s="3" t="s">
        <v>8</v>
      </c>
      <c r="C2994" s="3" t="s">
        <v>9</v>
      </c>
      <c r="D2994" s="3">
        <v>0.56000000000000005</v>
      </c>
      <c r="E2994" s="3">
        <v>0.48</v>
      </c>
      <c r="F2994" s="3" t="s">
        <v>17</v>
      </c>
      <c r="G2994" s="2">
        <v>2430</v>
      </c>
      <c r="H2994" s="3">
        <v>0.24682819974647044</v>
      </c>
      <c r="I2994" s="3">
        <v>781.16531047888338</v>
      </c>
      <c r="J2994" s="3">
        <v>2.1671770321475043</v>
      </c>
      <c r="K2994" s="3">
        <f>1-0.712</f>
        <v>0.28800000000000003</v>
      </c>
      <c r="L2994" s="3">
        <f t="shared" si="174"/>
        <v>0.62414698525848133</v>
      </c>
      <c r="M2994" s="4">
        <f t="shared" si="176"/>
        <v>0.62414698525848133</v>
      </c>
      <c r="N2994" s="3">
        <v>0.3336944902368989</v>
      </c>
      <c r="O2994" s="3">
        <f>1-0.531</f>
        <v>0.46899999999999997</v>
      </c>
      <c r="P2994" s="3">
        <f t="shared" si="175"/>
        <v>0.15650271592110557</v>
      </c>
      <c r="Q2994" s="3">
        <f>P2994</f>
        <v>0.15650271592110557</v>
      </c>
    </row>
    <row r="2995" spans="1:17" x14ac:dyDescent="0.25">
      <c r="A2995" s="3" t="s">
        <v>158</v>
      </c>
      <c r="B2995" s="3" t="s">
        <v>310</v>
      </c>
      <c r="C2995" s="3" t="s">
        <v>9</v>
      </c>
      <c r="D2995" s="3">
        <v>0.56000000000000005</v>
      </c>
      <c r="E2995" s="3">
        <v>0.48</v>
      </c>
      <c r="F2995" s="3" t="s">
        <v>17</v>
      </c>
      <c r="G2995" s="2">
        <v>2430</v>
      </c>
      <c r="H2995" s="3">
        <v>5.1369137702276656E-2</v>
      </c>
      <c r="I2995" s="3">
        <v>202.05217465565087</v>
      </c>
      <c r="J2995" s="3">
        <v>0.45319733792283112</v>
      </c>
      <c r="K2995" s="3">
        <v>1</v>
      </c>
      <c r="L2995" s="3">
        <f t="shared" si="174"/>
        <v>0.45319733792283112</v>
      </c>
      <c r="M2995" s="4">
        <f t="shared" si="176"/>
        <v>0.45319733792283112</v>
      </c>
      <c r="N2995" s="3">
        <v>6.1673375163069963E-2</v>
      </c>
      <c r="O2995" s="3">
        <v>1</v>
      </c>
      <c r="P2995" s="3">
        <f t="shared" si="175"/>
        <v>6.1673375163069963E-2</v>
      </c>
      <c r="Q2995" s="3">
        <f>P2995</f>
        <v>6.1673375163069963E-2</v>
      </c>
    </row>
    <row r="2996" spans="1:17" x14ac:dyDescent="0.25">
      <c r="A2996" s="3" t="s">
        <v>158</v>
      </c>
      <c r="B2996" s="3" t="s">
        <v>351</v>
      </c>
      <c r="C2996" s="3" t="s">
        <v>352</v>
      </c>
      <c r="D2996" s="3">
        <v>0.36</v>
      </c>
      <c r="E2996" s="3">
        <v>0.57999999999999996</v>
      </c>
      <c r="F2996" s="3" t="s">
        <v>17</v>
      </c>
      <c r="G2996" s="2">
        <v>2430</v>
      </c>
      <c r="H2996" s="3">
        <v>159.34855810679312</v>
      </c>
      <c r="I2996" s="3">
        <v>449058.7211336912</v>
      </c>
      <c r="J2996" s="3">
        <v>1275.5412689989612</v>
      </c>
      <c r="K2996" s="3">
        <v>1</v>
      </c>
      <c r="L2996" s="3">
        <f t="shared" si="174"/>
        <v>1275.5412689989612</v>
      </c>
      <c r="M2996" s="4">
        <f t="shared" si="176"/>
        <v>1275.5412689989612</v>
      </c>
      <c r="N2996" s="3">
        <v>203.8496724428918</v>
      </c>
      <c r="O2996" s="3">
        <v>1</v>
      </c>
      <c r="P2996" s="3">
        <f t="shared" si="175"/>
        <v>203.8496724428918</v>
      </c>
      <c r="Q2996" s="3">
        <f>P2996</f>
        <v>203.8496724428918</v>
      </c>
    </row>
    <row r="2997" spans="1:17" x14ac:dyDescent="0.25">
      <c r="A2997" s="3" t="s">
        <v>158</v>
      </c>
      <c r="B2997" s="3" t="s">
        <v>8</v>
      </c>
      <c r="C2997" s="3" t="s">
        <v>9</v>
      </c>
      <c r="D2997" s="3">
        <v>0.56000000000000005</v>
      </c>
      <c r="E2997" s="3">
        <v>0.48</v>
      </c>
      <c r="F2997" s="3" t="s">
        <v>17</v>
      </c>
      <c r="G2997" s="2">
        <v>2430</v>
      </c>
      <c r="H2997" s="3">
        <v>0.2106044976677551</v>
      </c>
      <c r="I2997" s="3">
        <v>640.95843990738763</v>
      </c>
      <c r="J2997" s="3">
        <v>1.6671825277489187</v>
      </c>
      <c r="K2997" s="3">
        <v>1</v>
      </c>
      <c r="L2997" s="3">
        <f t="shared" si="174"/>
        <v>1.6671825277489187</v>
      </c>
      <c r="M2997" s="4">
        <f t="shared" si="176"/>
        <v>1.6671825277489187</v>
      </c>
      <c r="N2997" s="3">
        <v>0.21879294995240314</v>
      </c>
      <c r="O2997" s="3">
        <v>1</v>
      </c>
      <c r="P2997" s="3">
        <f t="shared" si="175"/>
        <v>0.21879294995240314</v>
      </c>
      <c r="Q2997" s="3">
        <f>P2997</f>
        <v>0.21879294995240314</v>
      </c>
    </row>
    <row r="2998" spans="1:17" x14ac:dyDescent="0.25">
      <c r="A2998" s="3" t="s">
        <v>158</v>
      </c>
      <c r="B2998" s="3" t="s">
        <v>310</v>
      </c>
      <c r="C2998" s="3" t="s">
        <v>9</v>
      </c>
      <c r="D2998" s="3">
        <v>0.56000000000000005</v>
      </c>
      <c r="E2998" s="3">
        <v>0.48</v>
      </c>
      <c r="F2998" s="3" t="s">
        <v>17</v>
      </c>
      <c r="G2998" s="2">
        <v>2430</v>
      </c>
      <c r="H2998" s="3">
        <v>22.879269318277249</v>
      </c>
      <c r="I2998" s="3">
        <v>58389.067092753619</v>
      </c>
      <c r="J2998" s="3">
        <v>129.46386156143998</v>
      </c>
      <c r="K2998" s="3">
        <v>1</v>
      </c>
      <c r="L2998" s="3">
        <f t="shared" si="174"/>
        <v>129.46386156143998</v>
      </c>
      <c r="M2998" s="4">
        <f t="shared" si="176"/>
        <v>129.46386156143998</v>
      </c>
      <c r="N2998" s="3">
        <v>19.252384509044198</v>
      </c>
      <c r="O2998" s="3">
        <v>1</v>
      </c>
      <c r="P2998" s="3">
        <f t="shared" si="175"/>
        <v>19.252384509044198</v>
      </c>
      <c r="Q2998" s="3">
        <f>P2998</f>
        <v>19.252384509044198</v>
      </c>
    </row>
    <row r="2999" spans="1:17" x14ac:dyDescent="0.25">
      <c r="A2999" s="3" t="s">
        <v>158</v>
      </c>
      <c r="B2999" s="3" t="s">
        <v>8</v>
      </c>
      <c r="C2999" s="3" t="s">
        <v>9</v>
      </c>
      <c r="D2999" s="3">
        <v>0.56000000000000005</v>
      </c>
      <c r="E2999" s="3">
        <v>0.48</v>
      </c>
      <c r="F2999" s="3" t="s">
        <v>17</v>
      </c>
      <c r="G2999" s="2">
        <v>2430</v>
      </c>
      <c r="H2999" s="3">
        <v>0.12333564717228293</v>
      </c>
      <c r="I2999" s="3">
        <v>252.12797651647099</v>
      </c>
      <c r="J2999" s="3">
        <v>0.63397647848407634</v>
      </c>
      <c r="K2999" s="3">
        <v>1</v>
      </c>
      <c r="L2999" s="3">
        <f t="shared" si="174"/>
        <v>0.63397647848407634</v>
      </c>
      <c r="M2999" s="4">
        <f t="shared" si="176"/>
        <v>0.63397647848407634</v>
      </c>
      <c r="N2999" s="3">
        <v>6.1079479818923144E-2</v>
      </c>
      <c r="O2999" s="3">
        <v>1</v>
      </c>
      <c r="P2999" s="3">
        <f t="shared" si="175"/>
        <v>6.1079479818923144E-2</v>
      </c>
      <c r="Q2999" s="3">
        <f>P2999</f>
        <v>6.1079479818923144E-2</v>
      </c>
    </row>
    <row r="3000" spans="1:17" x14ac:dyDescent="0.25">
      <c r="A3000" s="3" t="s">
        <v>158</v>
      </c>
      <c r="B3000" s="3" t="s">
        <v>8</v>
      </c>
      <c r="C3000" s="3" t="s">
        <v>9</v>
      </c>
      <c r="D3000" s="3">
        <v>0.56000000000000005</v>
      </c>
      <c r="E3000" s="3">
        <v>0.48</v>
      </c>
      <c r="F3000" s="3" t="s">
        <v>17</v>
      </c>
      <c r="G3000" s="2">
        <v>2430</v>
      </c>
      <c r="H3000" s="3">
        <v>53.544278988741986</v>
      </c>
      <c r="I3000" s="3">
        <v>128532.85807007275</v>
      </c>
      <c r="J3000" s="3">
        <v>323.55706855857295</v>
      </c>
      <c r="K3000" s="3">
        <v>1</v>
      </c>
      <c r="L3000" s="3">
        <f t="shared" si="174"/>
        <v>323.55706855857295</v>
      </c>
      <c r="M3000" s="4">
        <f t="shared" si="176"/>
        <v>323.55706855857295</v>
      </c>
      <c r="N3000" s="3">
        <v>49.809611562010026</v>
      </c>
      <c r="O3000" s="3">
        <v>1</v>
      </c>
      <c r="P3000" s="3">
        <f t="shared" si="175"/>
        <v>49.809611562010026</v>
      </c>
      <c r="Q3000" s="3">
        <f>P3000</f>
        <v>49.809611562010026</v>
      </c>
    </row>
    <row r="3001" spans="1:17" x14ac:dyDescent="0.25">
      <c r="A3001" s="3" t="s">
        <v>158</v>
      </c>
      <c r="B3001" s="3" t="s">
        <v>8</v>
      </c>
      <c r="C3001" s="3" t="s">
        <v>9</v>
      </c>
      <c r="D3001" s="3">
        <v>0.56000000000000005</v>
      </c>
      <c r="E3001" s="3">
        <v>0.48</v>
      </c>
      <c r="F3001" s="3" t="s">
        <v>17</v>
      </c>
      <c r="G3001" s="2">
        <v>2431</v>
      </c>
      <c r="H3001" s="3">
        <v>7.0834475038540901E-2</v>
      </c>
      <c r="I3001" s="3">
        <v>224.19228208852968</v>
      </c>
      <c r="J3001" s="3">
        <v>0.66868340597750764</v>
      </c>
      <c r="K3001" s="3">
        <f>1-0.712</f>
        <v>0.28800000000000003</v>
      </c>
      <c r="L3001" s="3">
        <f t="shared" si="174"/>
        <v>0.19258082092152223</v>
      </c>
      <c r="M3001" s="4">
        <f t="shared" si="176"/>
        <v>0.19258082092152223</v>
      </c>
      <c r="N3001" s="3">
        <v>0.1075452621397404</v>
      </c>
      <c r="O3001" s="3">
        <f>1-0.531</f>
        <v>0.46899999999999997</v>
      </c>
      <c r="P3001" s="3">
        <f t="shared" si="175"/>
        <v>5.0438727943538243E-2</v>
      </c>
      <c r="Q3001" s="3">
        <f>P3001</f>
        <v>5.0438727943538243E-2</v>
      </c>
    </row>
    <row r="3002" spans="1:17" x14ac:dyDescent="0.25">
      <c r="A3002" s="3" t="s">
        <v>158</v>
      </c>
      <c r="B3002" s="3" t="s">
        <v>8</v>
      </c>
      <c r="C3002" s="3" t="s">
        <v>9</v>
      </c>
      <c r="D3002" s="3">
        <v>0.56000000000000005</v>
      </c>
      <c r="E3002" s="3">
        <v>0.48</v>
      </c>
      <c r="F3002" s="3" t="s">
        <v>17</v>
      </c>
      <c r="G3002" s="2">
        <v>2431</v>
      </c>
      <c r="H3002" s="3">
        <v>0.26454532937567388</v>
      </c>
      <c r="I3002" s="3">
        <v>837.24945332910761</v>
      </c>
      <c r="J3002" s="3">
        <v>2.3703901794647106</v>
      </c>
      <c r="K3002" s="3">
        <f>1-0.712</f>
        <v>0.28800000000000003</v>
      </c>
      <c r="L3002" s="3">
        <f t="shared" si="174"/>
        <v>0.68267237168583672</v>
      </c>
      <c r="M3002" s="4">
        <f t="shared" si="176"/>
        <v>0.68267237168583672</v>
      </c>
      <c r="N3002" s="3">
        <v>0.36990384329404691</v>
      </c>
      <c r="O3002" s="3">
        <f>1-0.531</f>
        <v>0.46899999999999997</v>
      </c>
      <c r="P3002" s="3">
        <f t="shared" si="175"/>
        <v>0.173484902504908</v>
      </c>
      <c r="Q3002" s="3">
        <f>P3002</f>
        <v>0.173484902504908</v>
      </c>
    </row>
    <row r="3003" spans="1:17" x14ac:dyDescent="0.25">
      <c r="A3003" s="3" t="s">
        <v>158</v>
      </c>
      <c r="B3003" s="3" t="s">
        <v>89</v>
      </c>
      <c r="C3003" s="3" t="s">
        <v>9</v>
      </c>
      <c r="D3003" s="3">
        <v>0.56000000000000005</v>
      </c>
      <c r="E3003" s="3">
        <v>0.48</v>
      </c>
      <c r="F3003" s="3" t="s">
        <v>17</v>
      </c>
      <c r="G3003" s="2">
        <v>2000</v>
      </c>
      <c r="H3003" s="3">
        <v>0.132785149203791</v>
      </c>
      <c r="I3003" s="3">
        <v>526.25663522023183</v>
      </c>
      <c r="J3003" s="3">
        <v>1.3008532292077288</v>
      </c>
      <c r="K3003" s="3">
        <v>1</v>
      </c>
      <c r="L3003" s="3">
        <f t="shared" si="174"/>
        <v>1.3008532292077288</v>
      </c>
      <c r="M3003" s="4">
        <f t="shared" si="176"/>
        <v>1.3008532292077288</v>
      </c>
      <c r="N3003" s="3">
        <v>0.19172932443498969</v>
      </c>
      <c r="O3003" s="3">
        <v>1</v>
      </c>
      <c r="P3003" s="3">
        <f t="shared" si="175"/>
        <v>0.19172932443498969</v>
      </c>
      <c r="Q3003" s="3">
        <f>P3003</f>
        <v>0.19172932443498969</v>
      </c>
    </row>
    <row r="3004" spans="1:17" x14ac:dyDescent="0.25">
      <c r="A3004" s="3" t="s">
        <v>158</v>
      </c>
      <c r="B3004" s="3" t="s">
        <v>89</v>
      </c>
      <c r="C3004" s="3" t="s">
        <v>9</v>
      </c>
      <c r="D3004" s="3">
        <v>0.56000000000000005</v>
      </c>
      <c r="E3004" s="3">
        <v>0.48</v>
      </c>
      <c r="F3004" s="3" t="s">
        <v>17</v>
      </c>
      <c r="G3004" s="2">
        <v>2500</v>
      </c>
      <c r="H3004" s="3">
        <v>5.873136307600053E-5</v>
      </c>
      <c r="I3004" s="3">
        <v>0.23356983653252883</v>
      </c>
      <c r="J3004" s="3">
        <v>5.633773174361196E-4</v>
      </c>
      <c r="K3004" s="3">
        <v>1</v>
      </c>
      <c r="L3004" s="3">
        <f t="shared" si="174"/>
        <v>5.633773174361196E-4</v>
      </c>
      <c r="M3004" s="4">
        <f t="shared" si="176"/>
        <v>5.633773174361196E-4</v>
      </c>
      <c r="N3004" s="3">
        <v>8.2497303903464656E-5</v>
      </c>
      <c r="O3004" s="3">
        <v>1</v>
      </c>
      <c r="P3004" s="3">
        <f t="shared" si="175"/>
        <v>8.2497303903464656E-5</v>
      </c>
      <c r="Q3004" s="3">
        <f>P3004</f>
        <v>8.2497303903464656E-5</v>
      </c>
    </row>
    <row r="3005" spans="1:17" x14ac:dyDescent="0.25">
      <c r="A3005" s="3" t="s">
        <v>158</v>
      </c>
      <c r="B3005" s="3" t="s">
        <v>310</v>
      </c>
      <c r="C3005" s="3" t="s">
        <v>9</v>
      </c>
      <c r="D3005" s="3">
        <v>0.56000000000000005</v>
      </c>
      <c r="E3005" s="3">
        <v>0.48</v>
      </c>
      <c r="F3005" s="3" t="s">
        <v>17</v>
      </c>
      <c r="G3005" s="2">
        <v>2000</v>
      </c>
      <c r="H3005" s="3">
        <v>10.223181281284027</v>
      </c>
      <c r="I3005" s="3">
        <v>29756.587995678106</v>
      </c>
      <c r="J3005" s="3">
        <v>80.243697265701357</v>
      </c>
      <c r="K3005" s="3">
        <v>1</v>
      </c>
      <c r="L3005" s="3">
        <f t="shared" si="174"/>
        <v>80.243697265701357</v>
      </c>
      <c r="M3005" s="4">
        <f t="shared" si="176"/>
        <v>80.243697265701357</v>
      </c>
      <c r="N3005" s="3">
        <v>12.014850215291759</v>
      </c>
      <c r="O3005" s="3">
        <v>1</v>
      </c>
      <c r="P3005" s="3">
        <f t="shared" si="175"/>
        <v>12.014850215291759</v>
      </c>
      <c r="Q3005" s="3">
        <f>P3005</f>
        <v>12.014850215291759</v>
      </c>
    </row>
    <row r="3006" spans="1:17" x14ac:dyDescent="0.25">
      <c r="A3006" s="3" t="s">
        <v>158</v>
      </c>
      <c r="B3006" s="3" t="s">
        <v>310</v>
      </c>
      <c r="C3006" s="3" t="s">
        <v>9</v>
      </c>
      <c r="D3006" s="3">
        <v>0.56000000000000005</v>
      </c>
      <c r="E3006" s="3">
        <v>0.48</v>
      </c>
      <c r="F3006" s="3" t="s">
        <v>17</v>
      </c>
      <c r="G3006" s="2">
        <v>2000</v>
      </c>
      <c r="H3006" s="3">
        <v>0.21566950076970162</v>
      </c>
      <c r="I3006" s="3">
        <v>632.90833708201956</v>
      </c>
      <c r="J3006" s="3">
        <v>1.734601684457457</v>
      </c>
      <c r="K3006" s="3">
        <v>1</v>
      </c>
      <c r="L3006" s="3">
        <f t="shared" si="174"/>
        <v>1.734601684457457</v>
      </c>
      <c r="M3006" s="4">
        <f t="shared" si="176"/>
        <v>1.734601684457457</v>
      </c>
      <c r="N3006" s="3">
        <v>0.24845947690479392</v>
      </c>
      <c r="O3006" s="3">
        <v>1</v>
      </c>
      <c r="P3006" s="3">
        <f t="shared" si="175"/>
        <v>0.24845947690479392</v>
      </c>
      <c r="Q3006" s="3">
        <f>P3006</f>
        <v>0.24845947690479392</v>
      </c>
    </row>
    <row r="3007" spans="1:17" x14ac:dyDescent="0.25">
      <c r="A3007" s="3" t="s">
        <v>158</v>
      </c>
      <c r="B3007" s="3" t="s">
        <v>89</v>
      </c>
      <c r="C3007" s="3" t="s">
        <v>9</v>
      </c>
      <c r="D3007" s="3">
        <v>0.56000000000000005</v>
      </c>
      <c r="E3007" s="3">
        <v>0.48</v>
      </c>
      <c r="F3007" s="3" t="s">
        <v>17</v>
      </c>
      <c r="G3007" s="2">
        <v>2000</v>
      </c>
      <c r="H3007" s="3">
        <v>308.23945622308236</v>
      </c>
      <c r="I3007" s="3">
        <v>945191.04368836456</v>
      </c>
      <c r="J3007" s="3">
        <v>2538.6614592274209</v>
      </c>
      <c r="K3007" s="3">
        <v>1</v>
      </c>
      <c r="L3007" s="3">
        <f t="shared" si="174"/>
        <v>2538.6614592274209</v>
      </c>
      <c r="M3007" s="4">
        <f t="shared" si="176"/>
        <v>2538.6614592274209</v>
      </c>
      <c r="N3007" s="3">
        <v>397.40313785884689</v>
      </c>
      <c r="O3007" s="3">
        <v>1</v>
      </c>
      <c r="P3007" s="3">
        <f t="shared" si="175"/>
        <v>397.40313785884689</v>
      </c>
      <c r="Q3007" s="3">
        <f>P3007</f>
        <v>397.40313785884689</v>
      </c>
    </row>
    <row r="3008" spans="1:17" x14ac:dyDescent="0.25">
      <c r="A3008" s="3" t="s">
        <v>158</v>
      </c>
      <c r="B3008" s="3" t="s">
        <v>310</v>
      </c>
      <c r="C3008" s="3" t="s">
        <v>9</v>
      </c>
      <c r="D3008" s="3">
        <v>0.56000000000000005</v>
      </c>
      <c r="E3008" s="3">
        <v>0.48</v>
      </c>
      <c r="F3008" s="3" t="s">
        <v>17</v>
      </c>
      <c r="G3008" s="2">
        <v>2000</v>
      </c>
      <c r="H3008" s="3">
        <v>78.593292771642211</v>
      </c>
      <c r="I3008" s="3">
        <v>241665.04557243281</v>
      </c>
      <c r="J3008" s="3">
        <v>647.6327712852418</v>
      </c>
      <c r="K3008" s="3">
        <v>1</v>
      </c>
      <c r="L3008" s="3">
        <f t="shared" si="174"/>
        <v>647.6327712852418</v>
      </c>
      <c r="M3008" s="4">
        <f t="shared" si="176"/>
        <v>647.6327712852418</v>
      </c>
      <c r="N3008" s="3">
        <v>102.53367944579884</v>
      </c>
      <c r="O3008" s="3">
        <v>1</v>
      </c>
      <c r="P3008" s="3">
        <f t="shared" si="175"/>
        <v>102.53367944579884</v>
      </c>
      <c r="Q3008" s="3">
        <f>P3008</f>
        <v>102.53367944579884</v>
      </c>
    </row>
    <row r="3009" spans="1:17" x14ac:dyDescent="0.25">
      <c r="A3009" s="3" t="s">
        <v>158</v>
      </c>
      <c r="B3009" s="3" t="s">
        <v>310</v>
      </c>
      <c r="C3009" s="3" t="s">
        <v>9</v>
      </c>
      <c r="D3009" s="3">
        <v>0.56000000000000005</v>
      </c>
      <c r="E3009" s="3">
        <v>0.48</v>
      </c>
      <c r="F3009" s="3" t="s">
        <v>17</v>
      </c>
      <c r="G3009" s="2">
        <v>2000</v>
      </c>
      <c r="H3009" s="3">
        <v>109.67989915765291</v>
      </c>
      <c r="I3009" s="3">
        <v>300585.18852703238</v>
      </c>
      <c r="J3009" s="3">
        <v>857.75316684545237</v>
      </c>
      <c r="K3009" s="3">
        <v>1</v>
      </c>
      <c r="L3009" s="3">
        <f t="shared" si="174"/>
        <v>857.75316684545237</v>
      </c>
      <c r="M3009" s="4">
        <f t="shared" si="176"/>
        <v>857.75316684545237</v>
      </c>
      <c r="N3009" s="3">
        <v>136.2978361863756</v>
      </c>
      <c r="O3009" s="3">
        <v>1</v>
      </c>
      <c r="P3009" s="3">
        <f t="shared" si="175"/>
        <v>136.2978361863756</v>
      </c>
      <c r="Q3009" s="3">
        <f>P3009</f>
        <v>136.2978361863756</v>
      </c>
    </row>
    <row r="3010" spans="1:17" x14ac:dyDescent="0.25">
      <c r="A3010" s="3" t="s">
        <v>158</v>
      </c>
      <c r="B3010" s="3" t="s">
        <v>89</v>
      </c>
      <c r="C3010" s="3" t="s">
        <v>9</v>
      </c>
      <c r="D3010" s="3">
        <v>0.56000000000000005</v>
      </c>
      <c r="E3010" s="3">
        <v>0.48</v>
      </c>
      <c r="F3010" s="3" t="s">
        <v>17</v>
      </c>
      <c r="G3010" s="2">
        <v>2000</v>
      </c>
      <c r="H3010" s="3">
        <v>1.5171464514057247</v>
      </c>
      <c r="I3010" s="3">
        <v>4986.8427499646532</v>
      </c>
      <c r="J3010" s="3">
        <v>12.971816097302789</v>
      </c>
      <c r="K3010" s="3">
        <v>1</v>
      </c>
      <c r="L3010" s="3">
        <f t="shared" ref="L3010:L3073" si="177">J3010*K3010</f>
        <v>12.971816097302789</v>
      </c>
      <c r="M3010" s="4">
        <f t="shared" si="176"/>
        <v>12.971816097302789</v>
      </c>
      <c r="N3010" s="3">
        <v>1.9463036733550987</v>
      </c>
      <c r="O3010" s="3">
        <v>1</v>
      </c>
      <c r="P3010" s="3">
        <f t="shared" ref="P3010:P3073" si="178">N3010*O3010</f>
        <v>1.9463036733550987</v>
      </c>
      <c r="Q3010" s="3">
        <f>P3010</f>
        <v>1.9463036733550987</v>
      </c>
    </row>
    <row r="3011" spans="1:17" x14ac:dyDescent="0.25">
      <c r="A3011" s="3" t="s">
        <v>158</v>
      </c>
      <c r="B3011" s="3" t="s">
        <v>310</v>
      </c>
      <c r="C3011" s="3" t="s">
        <v>9</v>
      </c>
      <c r="D3011" s="3">
        <v>0.56000000000000005</v>
      </c>
      <c r="E3011" s="3">
        <v>0.48</v>
      </c>
      <c r="F3011" s="3" t="s">
        <v>17</v>
      </c>
      <c r="G3011" s="2">
        <v>2000</v>
      </c>
      <c r="H3011" s="3">
        <v>3.4036321010729647</v>
      </c>
      <c r="I3011" s="3">
        <v>10273.140924995643</v>
      </c>
      <c r="J3011" s="3">
        <v>30.288564199073239</v>
      </c>
      <c r="K3011" s="3">
        <v>1</v>
      </c>
      <c r="L3011" s="3">
        <f t="shared" si="177"/>
        <v>30.288564199073239</v>
      </c>
      <c r="M3011" s="4">
        <f t="shared" si="176"/>
        <v>30.288564199073239</v>
      </c>
      <c r="N3011" s="3">
        <v>4.8854055980421744</v>
      </c>
      <c r="O3011" s="3">
        <v>1</v>
      </c>
      <c r="P3011" s="3">
        <f t="shared" si="178"/>
        <v>4.8854055980421744</v>
      </c>
      <c r="Q3011" s="3">
        <f>P3011</f>
        <v>4.8854055980421744</v>
      </c>
    </row>
    <row r="3012" spans="1:17" x14ac:dyDescent="0.25">
      <c r="A3012" s="3" t="s">
        <v>158</v>
      </c>
      <c r="B3012" s="3" t="s">
        <v>351</v>
      </c>
      <c r="C3012" s="3" t="s">
        <v>352</v>
      </c>
      <c r="D3012" s="3">
        <v>0.36</v>
      </c>
      <c r="E3012" s="3">
        <v>0.57999999999999996</v>
      </c>
      <c r="F3012" s="3" t="s">
        <v>17</v>
      </c>
      <c r="G3012" s="2">
        <v>2000</v>
      </c>
      <c r="H3012" s="3">
        <v>0.41994179942924997</v>
      </c>
      <c r="I3012" s="3">
        <v>1395.1238561905977</v>
      </c>
      <c r="J3012" s="3">
        <v>3.6705604695200198</v>
      </c>
      <c r="K3012" s="3">
        <v>1</v>
      </c>
      <c r="L3012" s="3">
        <f t="shared" si="177"/>
        <v>3.6705604695200198</v>
      </c>
      <c r="M3012" s="4">
        <f t="shared" si="176"/>
        <v>3.6705604695200198</v>
      </c>
      <c r="N3012" s="3">
        <v>0.52807348015559297</v>
      </c>
      <c r="O3012" s="3">
        <v>1</v>
      </c>
      <c r="P3012" s="3">
        <f t="shared" si="178"/>
        <v>0.52807348015559297</v>
      </c>
      <c r="Q3012" s="3">
        <f>P3012</f>
        <v>0.52807348015559297</v>
      </c>
    </row>
    <row r="3013" spans="1:17" x14ac:dyDescent="0.25">
      <c r="A3013" s="3" t="s">
        <v>158</v>
      </c>
      <c r="B3013" s="3" t="s">
        <v>310</v>
      </c>
      <c r="C3013" s="3" t="s">
        <v>9</v>
      </c>
      <c r="D3013" s="3">
        <v>0.56000000000000005</v>
      </c>
      <c r="E3013" s="3">
        <v>0.48</v>
      </c>
      <c r="F3013" s="3" t="s">
        <v>17</v>
      </c>
      <c r="G3013" s="2">
        <v>2510</v>
      </c>
      <c r="H3013" s="3">
        <v>4.2108266353343318</v>
      </c>
      <c r="I3013" s="3">
        <v>10183.687444835763</v>
      </c>
      <c r="J3013" s="3">
        <v>23.042289603048395</v>
      </c>
      <c r="K3013" s="3">
        <v>1</v>
      </c>
      <c r="L3013" s="3">
        <f t="shared" si="177"/>
        <v>23.042289603048395</v>
      </c>
      <c r="M3013" s="4">
        <f t="shared" si="176"/>
        <v>23.042289603048395</v>
      </c>
      <c r="N3013" s="3">
        <v>3.356106706727374</v>
      </c>
      <c r="O3013" s="3">
        <v>1</v>
      </c>
      <c r="P3013" s="3">
        <f t="shared" si="178"/>
        <v>3.356106706727374</v>
      </c>
      <c r="Q3013" s="3">
        <f>P3013</f>
        <v>3.356106706727374</v>
      </c>
    </row>
    <row r="3014" spans="1:17" x14ac:dyDescent="0.25">
      <c r="A3014" s="3" t="s">
        <v>158</v>
      </c>
      <c r="B3014" s="3" t="s">
        <v>8</v>
      </c>
      <c r="C3014" s="3" t="s">
        <v>9</v>
      </c>
      <c r="D3014" s="3">
        <v>0.56000000000000005</v>
      </c>
      <c r="E3014" s="3">
        <v>0.48</v>
      </c>
      <c r="F3014" s="3" t="s">
        <v>17</v>
      </c>
      <c r="G3014" s="2">
        <v>2510</v>
      </c>
      <c r="H3014" s="3">
        <v>0.79625021457459733</v>
      </c>
      <c r="I3014" s="3">
        <v>2876.8493554341103</v>
      </c>
      <c r="J3014" s="3">
        <v>7.3305821238482007</v>
      </c>
      <c r="K3014" s="3">
        <f>1-0.712</f>
        <v>0.28800000000000003</v>
      </c>
      <c r="L3014" s="3">
        <f t="shared" si="177"/>
        <v>2.1112076516682823</v>
      </c>
      <c r="M3014" s="4">
        <f t="shared" si="176"/>
        <v>2.1112076516682823</v>
      </c>
      <c r="N3014" s="3">
        <v>1.0437199763469596</v>
      </c>
      <c r="O3014" s="3">
        <f>1-0.531</f>
        <v>0.46899999999999997</v>
      </c>
      <c r="P3014" s="3">
        <f t="shared" si="178"/>
        <v>0.48950466890672401</v>
      </c>
      <c r="Q3014" s="3">
        <f>P3014</f>
        <v>0.48950466890672401</v>
      </c>
    </row>
    <row r="3015" spans="1:17" x14ac:dyDescent="0.25">
      <c r="A3015" s="3" t="s">
        <v>158</v>
      </c>
      <c r="B3015" s="3" t="s">
        <v>310</v>
      </c>
      <c r="C3015" s="3" t="s">
        <v>9</v>
      </c>
      <c r="D3015" s="3">
        <v>0.56000000000000005</v>
      </c>
      <c r="E3015" s="3">
        <v>0.48</v>
      </c>
      <c r="F3015" s="3" t="s">
        <v>17</v>
      </c>
      <c r="G3015" s="2">
        <v>2510</v>
      </c>
      <c r="H3015" s="3">
        <v>3.4620548801466686</v>
      </c>
      <c r="I3015" s="3">
        <v>11277.50884853215</v>
      </c>
      <c r="J3015" s="3">
        <v>31.900312197685679</v>
      </c>
      <c r="K3015" s="3">
        <v>1</v>
      </c>
      <c r="L3015" s="3">
        <f t="shared" si="177"/>
        <v>31.900312197685679</v>
      </c>
      <c r="M3015" s="4">
        <f t="shared" si="176"/>
        <v>31.900312197685679</v>
      </c>
      <c r="N3015" s="3">
        <v>4.664933063468836</v>
      </c>
      <c r="O3015" s="3">
        <v>1</v>
      </c>
      <c r="P3015" s="3">
        <f t="shared" si="178"/>
        <v>4.664933063468836</v>
      </c>
      <c r="Q3015" s="3">
        <f>P3015</f>
        <v>4.664933063468836</v>
      </c>
    </row>
    <row r="3016" spans="1:17" x14ac:dyDescent="0.25">
      <c r="A3016" s="3" t="s">
        <v>158</v>
      </c>
      <c r="B3016" s="3" t="s">
        <v>8</v>
      </c>
      <c r="C3016" s="3" t="s">
        <v>9</v>
      </c>
      <c r="D3016" s="3">
        <v>0.56000000000000005</v>
      </c>
      <c r="E3016" s="3">
        <v>0.48</v>
      </c>
      <c r="F3016" s="3" t="s">
        <v>17</v>
      </c>
      <c r="G3016" s="2">
        <v>2510</v>
      </c>
      <c r="H3016" s="3">
        <v>0.71464254182240272</v>
      </c>
      <c r="I3016" s="3">
        <v>2295.1049054867549</v>
      </c>
      <c r="J3016" s="3">
        <v>6.7972121682856184</v>
      </c>
      <c r="K3016" s="3">
        <f>1-0.712</f>
        <v>0.28800000000000003</v>
      </c>
      <c r="L3016" s="3">
        <f t="shared" si="177"/>
        <v>1.9575971044662583</v>
      </c>
      <c r="M3016" s="4">
        <f t="shared" si="176"/>
        <v>1.9575971044662583</v>
      </c>
      <c r="N3016" s="3">
        <v>1.097472478534808</v>
      </c>
      <c r="O3016" s="3">
        <f>1-0.531</f>
        <v>0.46899999999999997</v>
      </c>
      <c r="P3016" s="3">
        <f t="shared" si="178"/>
        <v>0.51471459243282491</v>
      </c>
      <c r="Q3016" s="3">
        <f>P3016</f>
        <v>0.51471459243282491</v>
      </c>
    </row>
    <row r="3017" spans="1:17" x14ac:dyDescent="0.25">
      <c r="A3017" s="3" t="s">
        <v>158</v>
      </c>
      <c r="B3017" s="3" t="s">
        <v>8</v>
      </c>
      <c r="C3017" s="3" t="s">
        <v>9</v>
      </c>
      <c r="D3017" s="3">
        <v>0.56000000000000005</v>
      </c>
      <c r="E3017" s="3">
        <v>0.48</v>
      </c>
      <c r="F3017" s="3" t="s">
        <v>17</v>
      </c>
      <c r="G3017" s="2">
        <v>2510</v>
      </c>
      <c r="H3017" s="3">
        <v>1.4152240071420454</v>
      </c>
      <c r="I3017" s="3">
        <v>4829.3757635941774</v>
      </c>
      <c r="J3017" s="3">
        <v>10.232366682633904</v>
      </c>
      <c r="K3017" s="3">
        <f>1-0.712</f>
        <v>0.28800000000000003</v>
      </c>
      <c r="L3017" s="3">
        <f t="shared" si="177"/>
        <v>2.9469216045985647</v>
      </c>
      <c r="M3017" s="4">
        <f t="shared" si="176"/>
        <v>2.9469216045985647</v>
      </c>
      <c r="N3017" s="3">
        <v>1.3868822110516574</v>
      </c>
      <c r="O3017" s="3">
        <f>1-0.531</f>
        <v>0.46899999999999997</v>
      </c>
      <c r="P3017" s="3">
        <f t="shared" si="178"/>
        <v>0.65044775698322732</v>
      </c>
      <c r="Q3017" s="3">
        <f>P3017</f>
        <v>0.65044775698322732</v>
      </c>
    </row>
    <row r="3018" spans="1:17" x14ac:dyDescent="0.25">
      <c r="A3018" s="3" t="s">
        <v>158</v>
      </c>
      <c r="B3018" s="3" t="s">
        <v>8</v>
      </c>
      <c r="C3018" s="3" t="s">
        <v>9</v>
      </c>
      <c r="D3018" s="3">
        <v>0.56000000000000005</v>
      </c>
      <c r="E3018" s="3">
        <v>0.48</v>
      </c>
      <c r="F3018" s="3" t="s">
        <v>17</v>
      </c>
      <c r="G3018" s="2">
        <v>2510</v>
      </c>
      <c r="H3018" s="3">
        <v>7.8529957394160119E-2</v>
      </c>
      <c r="I3018" s="3">
        <v>319.87729665904089</v>
      </c>
      <c r="J3018" s="3">
        <v>0.95885343585968053</v>
      </c>
      <c r="K3018" s="3">
        <f>1-0.712</f>
        <v>0.28800000000000003</v>
      </c>
      <c r="L3018" s="3">
        <f t="shared" si="177"/>
        <v>0.27614978952758801</v>
      </c>
      <c r="M3018" s="4">
        <f t="shared" si="176"/>
        <v>0.27614978952758801</v>
      </c>
      <c r="N3018" s="3">
        <v>0.12637264620062136</v>
      </c>
      <c r="O3018" s="3">
        <f>1-0.531</f>
        <v>0.46899999999999997</v>
      </c>
      <c r="P3018" s="3">
        <f t="shared" si="178"/>
        <v>5.9268771068091412E-2</v>
      </c>
      <c r="Q3018" s="3">
        <f>P3018</f>
        <v>5.9268771068091412E-2</v>
      </c>
    </row>
    <row r="3019" spans="1:17" x14ac:dyDescent="0.25">
      <c r="A3019" s="3" t="s">
        <v>158</v>
      </c>
      <c r="B3019" s="3" t="s">
        <v>8</v>
      </c>
      <c r="C3019" s="3" t="s">
        <v>9</v>
      </c>
      <c r="D3019" s="3">
        <v>0.56000000000000005</v>
      </c>
      <c r="E3019" s="3">
        <v>0.48</v>
      </c>
      <c r="F3019" s="3" t="s">
        <v>17</v>
      </c>
      <c r="G3019" s="2">
        <v>2510</v>
      </c>
      <c r="H3019" s="3">
        <v>0.27864838945774589</v>
      </c>
      <c r="I3019" s="3">
        <v>712.80929647297239</v>
      </c>
      <c r="J3019" s="3">
        <v>1.6821813316489618</v>
      </c>
      <c r="K3019" s="3">
        <v>1</v>
      </c>
      <c r="L3019" s="3">
        <f t="shared" si="177"/>
        <v>1.6821813316489618</v>
      </c>
      <c r="M3019" s="4">
        <f t="shared" si="176"/>
        <v>1.6821813316489618</v>
      </c>
      <c r="N3019" s="3">
        <v>0.20930650320506999</v>
      </c>
      <c r="O3019" s="3">
        <v>1</v>
      </c>
      <c r="P3019" s="3">
        <f t="shared" si="178"/>
        <v>0.20930650320506999</v>
      </c>
      <c r="Q3019" s="3">
        <f>P3019</f>
        <v>0.20930650320506999</v>
      </c>
    </row>
    <row r="3020" spans="1:17" x14ac:dyDescent="0.25">
      <c r="A3020" s="3" t="s">
        <v>158</v>
      </c>
      <c r="B3020" s="3" t="s">
        <v>8</v>
      </c>
      <c r="C3020" s="3" t="s">
        <v>9</v>
      </c>
      <c r="D3020" s="3">
        <v>0.56000000000000005</v>
      </c>
      <c r="E3020" s="3">
        <v>0.48</v>
      </c>
      <c r="F3020" s="3" t="s">
        <v>17</v>
      </c>
      <c r="G3020" s="2">
        <v>2510</v>
      </c>
      <c r="H3020" s="3">
        <v>1.4635322629255723</v>
      </c>
      <c r="I3020" s="3">
        <v>5631.2414878193122</v>
      </c>
      <c r="J3020" s="3">
        <v>14.448060012417564</v>
      </c>
      <c r="K3020" s="3">
        <v>1</v>
      </c>
      <c r="L3020" s="3">
        <f t="shared" si="177"/>
        <v>14.448060012417564</v>
      </c>
      <c r="M3020" s="4">
        <f t="shared" si="176"/>
        <v>14.448060012417564</v>
      </c>
      <c r="N3020" s="3">
        <v>2.0750352352657351</v>
      </c>
      <c r="O3020" s="3">
        <v>1</v>
      </c>
      <c r="P3020" s="3">
        <f t="shared" si="178"/>
        <v>2.0750352352657351</v>
      </c>
      <c r="Q3020" s="3">
        <f>P3020</f>
        <v>2.0750352352657351</v>
      </c>
    </row>
    <row r="3021" spans="1:17" x14ac:dyDescent="0.25">
      <c r="A3021" s="3" t="s">
        <v>158</v>
      </c>
      <c r="B3021" s="3" t="s">
        <v>310</v>
      </c>
      <c r="C3021" s="3" t="s">
        <v>9</v>
      </c>
      <c r="D3021" s="3">
        <v>0.56000000000000005</v>
      </c>
      <c r="E3021" s="3">
        <v>0.48</v>
      </c>
      <c r="F3021" s="3" t="s">
        <v>17</v>
      </c>
      <c r="G3021" s="2">
        <v>2510</v>
      </c>
      <c r="H3021" s="3">
        <v>2.0636882599945956</v>
      </c>
      <c r="I3021" s="3">
        <v>6074.0568361259329</v>
      </c>
      <c r="J3021" s="3">
        <v>16.38812157952384</v>
      </c>
      <c r="K3021" s="3">
        <v>1</v>
      </c>
      <c r="L3021" s="3">
        <f t="shared" si="177"/>
        <v>16.38812157952384</v>
      </c>
      <c r="M3021" s="4">
        <f t="shared" si="176"/>
        <v>16.38812157952384</v>
      </c>
      <c r="N3021" s="3">
        <v>2.3739321085143286</v>
      </c>
      <c r="O3021" s="3">
        <v>1</v>
      </c>
      <c r="P3021" s="3">
        <f t="shared" si="178"/>
        <v>2.3739321085143286</v>
      </c>
      <c r="Q3021" s="3">
        <f>P3021</f>
        <v>2.3739321085143286</v>
      </c>
    </row>
    <row r="3022" spans="1:17" x14ac:dyDescent="0.25">
      <c r="A3022" s="3" t="s">
        <v>158</v>
      </c>
      <c r="B3022" s="3" t="s">
        <v>310</v>
      </c>
      <c r="C3022" s="3" t="s">
        <v>9</v>
      </c>
      <c r="D3022" s="3">
        <v>0.56000000000000005</v>
      </c>
      <c r="E3022" s="3">
        <v>0.48</v>
      </c>
      <c r="F3022" s="3" t="s">
        <v>17</v>
      </c>
      <c r="G3022" s="2">
        <v>2510</v>
      </c>
      <c r="H3022" s="3">
        <v>1.0016820531163608</v>
      </c>
      <c r="I3022" s="3">
        <v>2973.6422112555147</v>
      </c>
      <c r="J3022" s="3">
        <v>8.2758513203217721</v>
      </c>
      <c r="K3022" s="3">
        <v>1</v>
      </c>
      <c r="L3022" s="3">
        <f t="shared" si="177"/>
        <v>8.2758513203217721</v>
      </c>
      <c r="M3022" s="4">
        <f t="shared" si="176"/>
        <v>8.2758513203217721</v>
      </c>
      <c r="N3022" s="3">
        <v>1.1665905574944817</v>
      </c>
      <c r="O3022" s="3">
        <v>1</v>
      </c>
      <c r="P3022" s="3">
        <f t="shared" si="178"/>
        <v>1.1665905574944817</v>
      </c>
      <c r="Q3022" s="3">
        <f>P3022</f>
        <v>1.1665905574944817</v>
      </c>
    </row>
    <row r="3023" spans="1:17" x14ac:dyDescent="0.25">
      <c r="A3023" s="3" t="s">
        <v>158</v>
      </c>
      <c r="B3023" s="3" t="s">
        <v>89</v>
      </c>
      <c r="C3023" s="3" t="s">
        <v>9</v>
      </c>
      <c r="D3023" s="3">
        <v>0.56000000000000005</v>
      </c>
      <c r="E3023" s="3">
        <v>0.48</v>
      </c>
      <c r="F3023" s="3" t="s">
        <v>17</v>
      </c>
      <c r="G3023" s="2">
        <v>2510</v>
      </c>
      <c r="H3023" s="3">
        <v>17.109585796257168</v>
      </c>
      <c r="I3023" s="3">
        <v>54149.63688772935</v>
      </c>
      <c r="J3023" s="3">
        <v>145.22024318489343</v>
      </c>
      <c r="K3023" s="3">
        <v>1</v>
      </c>
      <c r="L3023" s="3">
        <f t="shared" si="177"/>
        <v>145.22024318489343</v>
      </c>
      <c r="M3023" s="4">
        <f t="shared" si="176"/>
        <v>145.22024318489343</v>
      </c>
      <c r="N3023" s="3">
        <v>22.116574553153676</v>
      </c>
      <c r="O3023" s="3">
        <v>1</v>
      </c>
      <c r="P3023" s="3">
        <f t="shared" si="178"/>
        <v>22.116574553153676</v>
      </c>
      <c r="Q3023" s="3">
        <f>P3023</f>
        <v>22.116574553153676</v>
      </c>
    </row>
    <row r="3024" spans="1:17" x14ac:dyDescent="0.25">
      <c r="A3024" s="3" t="s">
        <v>158</v>
      </c>
      <c r="B3024" s="3" t="s">
        <v>310</v>
      </c>
      <c r="C3024" s="3" t="s">
        <v>9</v>
      </c>
      <c r="D3024" s="3">
        <v>0.56000000000000005</v>
      </c>
      <c r="E3024" s="3">
        <v>0.48</v>
      </c>
      <c r="F3024" s="3" t="s">
        <v>17</v>
      </c>
      <c r="G3024" s="2">
        <v>2510</v>
      </c>
      <c r="H3024" s="3">
        <v>1.4250506050243412</v>
      </c>
      <c r="I3024" s="3">
        <v>4412.4954630213188</v>
      </c>
      <c r="J3024" s="3">
        <v>12.273192318681966</v>
      </c>
      <c r="K3024" s="3">
        <v>1</v>
      </c>
      <c r="L3024" s="3">
        <f t="shared" si="177"/>
        <v>12.273192318681966</v>
      </c>
      <c r="M3024" s="4">
        <f t="shared" si="176"/>
        <v>12.273192318681966</v>
      </c>
      <c r="N3024" s="3">
        <v>1.9419127526182949</v>
      </c>
      <c r="O3024" s="3">
        <v>1</v>
      </c>
      <c r="P3024" s="3">
        <f t="shared" si="178"/>
        <v>1.9419127526182949</v>
      </c>
      <c r="Q3024" s="3">
        <f>P3024</f>
        <v>1.9419127526182949</v>
      </c>
    </row>
    <row r="3025" spans="1:17" x14ac:dyDescent="0.25">
      <c r="A3025" s="3" t="s">
        <v>158</v>
      </c>
      <c r="B3025" s="3" t="s">
        <v>310</v>
      </c>
      <c r="C3025" s="3" t="s">
        <v>9</v>
      </c>
      <c r="D3025" s="3">
        <v>0.56000000000000005</v>
      </c>
      <c r="E3025" s="3">
        <v>0.48</v>
      </c>
      <c r="F3025" s="3" t="s">
        <v>17</v>
      </c>
      <c r="G3025" s="2">
        <v>2510</v>
      </c>
      <c r="H3025" s="3">
        <v>24.611317930904093</v>
      </c>
      <c r="I3025" s="3">
        <v>68835.619987772894</v>
      </c>
      <c r="J3025" s="3">
        <v>191.29134249459068</v>
      </c>
      <c r="K3025" s="3">
        <v>1</v>
      </c>
      <c r="L3025" s="3">
        <f t="shared" si="177"/>
        <v>191.29134249459068</v>
      </c>
      <c r="M3025" s="4">
        <f t="shared" si="176"/>
        <v>191.29134249459068</v>
      </c>
      <c r="N3025" s="3">
        <v>30.022226733752234</v>
      </c>
      <c r="O3025" s="3">
        <v>1</v>
      </c>
      <c r="P3025" s="3">
        <f t="shared" si="178"/>
        <v>30.022226733752234</v>
      </c>
      <c r="Q3025" s="3">
        <f>P3025</f>
        <v>30.022226733752234</v>
      </c>
    </row>
    <row r="3026" spans="1:17" x14ac:dyDescent="0.25">
      <c r="A3026" s="3" t="s">
        <v>158</v>
      </c>
      <c r="B3026" s="3" t="s">
        <v>89</v>
      </c>
      <c r="C3026" s="3" t="s">
        <v>9</v>
      </c>
      <c r="D3026" s="3">
        <v>0.56000000000000005</v>
      </c>
      <c r="E3026" s="3">
        <v>0.48</v>
      </c>
      <c r="F3026" s="3" t="s">
        <v>17</v>
      </c>
      <c r="G3026" s="2">
        <v>2510</v>
      </c>
      <c r="H3026" s="3">
        <v>0.34921507768168025</v>
      </c>
      <c r="I3026" s="3">
        <v>1089.9468005756592</v>
      </c>
      <c r="J3026" s="3">
        <v>2.9258834443353448</v>
      </c>
      <c r="K3026" s="3">
        <v>1</v>
      </c>
      <c r="L3026" s="3">
        <f t="shared" si="177"/>
        <v>2.9258834443353448</v>
      </c>
      <c r="M3026" s="4">
        <f t="shared" si="176"/>
        <v>2.9258834443353448</v>
      </c>
      <c r="N3026" s="3">
        <v>0.44608018577097086</v>
      </c>
      <c r="O3026" s="3">
        <v>1</v>
      </c>
      <c r="P3026" s="3">
        <f t="shared" si="178"/>
        <v>0.44608018577097086</v>
      </c>
      <c r="Q3026" s="3">
        <f>P3026</f>
        <v>0.44608018577097086</v>
      </c>
    </row>
    <row r="3027" spans="1:17" x14ac:dyDescent="0.25">
      <c r="A3027" s="3" t="s">
        <v>158</v>
      </c>
      <c r="B3027" s="3" t="s">
        <v>8</v>
      </c>
      <c r="C3027" s="3" t="s">
        <v>9</v>
      </c>
      <c r="D3027" s="3">
        <v>0.56000000000000005</v>
      </c>
      <c r="E3027" s="3">
        <v>0.48</v>
      </c>
      <c r="F3027" s="3" t="s">
        <v>17</v>
      </c>
      <c r="G3027" s="2">
        <v>2510</v>
      </c>
      <c r="H3027" s="3">
        <v>0.36375245637935211</v>
      </c>
      <c r="I3027" s="3">
        <v>1318.7502417386636</v>
      </c>
      <c r="J3027" s="3">
        <v>3.3420891051252624</v>
      </c>
      <c r="K3027" s="3">
        <f>1-0.712</f>
        <v>0.28800000000000003</v>
      </c>
      <c r="L3027" s="3">
        <f t="shared" si="177"/>
        <v>0.96252166227607572</v>
      </c>
      <c r="M3027" s="4">
        <f t="shared" si="176"/>
        <v>0.96252166227607572</v>
      </c>
      <c r="N3027" s="3">
        <v>0.48255905389709414</v>
      </c>
      <c r="O3027" s="3">
        <f>1-0.531</f>
        <v>0.46899999999999997</v>
      </c>
      <c r="P3027" s="3">
        <f t="shared" si="178"/>
        <v>0.22632019627773714</v>
      </c>
      <c r="Q3027" s="3">
        <f>P3027</f>
        <v>0.22632019627773714</v>
      </c>
    </row>
    <row r="3028" spans="1:17" x14ac:dyDescent="0.25">
      <c r="A3028" s="3" t="s">
        <v>158</v>
      </c>
      <c r="B3028" s="3" t="s">
        <v>8</v>
      </c>
      <c r="C3028" s="3" t="s">
        <v>9</v>
      </c>
      <c r="D3028" s="3">
        <v>0.56000000000000005</v>
      </c>
      <c r="E3028" s="3">
        <v>0.48</v>
      </c>
      <c r="F3028" s="3" t="s">
        <v>17</v>
      </c>
      <c r="G3028" s="2">
        <v>2510</v>
      </c>
      <c r="H3028" s="3">
        <v>0.61444366229817637</v>
      </c>
      <c r="I3028" s="3">
        <v>2305.2600828892737</v>
      </c>
      <c r="J3028" s="3">
        <v>5.3865321144815281</v>
      </c>
      <c r="K3028" s="3">
        <f>1-0.712</f>
        <v>0.28800000000000003</v>
      </c>
      <c r="L3028" s="3">
        <f t="shared" si="177"/>
        <v>1.5513212489706802</v>
      </c>
      <c r="M3028" s="4">
        <f t="shared" si="176"/>
        <v>1.5513212489706802</v>
      </c>
      <c r="N3028" s="3">
        <v>0.7843985100886901</v>
      </c>
      <c r="O3028" s="3">
        <f>1-0.531</f>
        <v>0.46899999999999997</v>
      </c>
      <c r="P3028" s="3">
        <f t="shared" si="178"/>
        <v>0.36788290123159562</v>
      </c>
      <c r="Q3028" s="3">
        <f>P3028</f>
        <v>0.36788290123159562</v>
      </c>
    </row>
    <row r="3029" spans="1:17" x14ac:dyDescent="0.25">
      <c r="A3029" s="3" t="s">
        <v>158</v>
      </c>
      <c r="B3029" s="3" t="s">
        <v>8</v>
      </c>
      <c r="C3029" s="3" t="s">
        <v>9</v>
      </c>
      <c r="D3029" s="3">
        <v>0.56000000000000005</v>
      </c>
      <c r="E3029" s="3">
        <v>0.48</v>
      </c>
      <c r="F3029" s="3" t="s">
        <v>17</v>
      </c>
      <c r="G3029" s="2">
        <v>2510</v>
      </c>
      <c r="H3029" s="3">
        <v>1.0063404022840898</v>
      </c>
      <c r="I3029" s="3">
        <v>3241.5634227645651</v>
      </c>
      <c r="J3029" s="3">
        <v>9.5073246808037517</v>
      </c>
      <c r="K3029" s="3">
        <f>1-0.712</f>
        <v>0.28800000000000003</v>
      </c>
      <c r="L3029" s="3">
        <f t="shared" si="177"/>
        <v>2.738109508071481</v>
      </c>
      <c r="M3029" s="4">
        <f t="shared" si="176"/>
        <v>2.738109508071481</v>
      </c>
      <c r="N3029" s="3">
        <v>1.5321020913898149</v>
      </c>
      <c r="O3029" s="3">
        <f>1-0.531</f>
        <v>0.46899999999999997</v>
      </c>
      <c r="P3029" s="3">
        <f t="shared" si="178"/>
        <v>0.71855588086182309</v>
      </c>
      <c r="Q3029" s="3">
        <f>P3029</f>
        <v>0.71855588086182309</v>
      </c>
    </row>
    <row r="3030" spans="1:17" x14ac:dyDescent="0.25">
      <c r="A3030" s="3" t="s">
        <v>158</v>
      </c>
      <c r="B3030" s="3" t="s">
        <v>310</v>
      </c>
      <c r="C3030" s="3" t="s">
        <v>9</v>
      </c>
      <c r="D3030" s="3">
        <v>0.56000000000000005</v>
      </c>
      <c r="E3030" s="3">
        <v>0.48</v>
      </c>
      <c r="F3030" s="3" t="s">
        <v>17</v>
      </c>
      <c r="G3030" s="2">
        <v>2510</v>
      </c>
      <c r="H3030" s="3">
        <v>2.5259209162859197</v>
      </c>
      <c r="I3030" s="3">
        <v>7787.8447573542999</v>
      </c>
      <c r="J3030" s="3">
        <v>23.144074605116607</v>
      </c>
      <c r="K3030" s="3">
        <v>1</v>
      </c>
      <c r="L3030" s="3">
        <f t="shared" si="177"/>
        <v>23.144074605116607</v>
      </c>
      <c r="M3030" s="4">
        <f t="shared" si="176"/>
        <v>23.144074605116607</v>
      </c>
      <c r="N3030" s="3">
        <v>3.7752696192931641</v>
      </c>
      <c r="O3030" s="3">
        <v>1</v>
      </c>
      <c r="P3030" s="3">
        <f t="shared" si="178"/>
        <v>3.7752696192931641</v>
      </c>
      <c r="Q3030" s="3">
        <f>P3030</f>
        <v>3.7752696192931641</v>
      </c>
    </row>
    <row r="3031" spans="1:17" x14ac:dyDescent="0.25">
      <c r="A3031" s="3" t="s">
        <v>158</v>
      </c>
      <c r="B3031" s="3" t="s">
        <v>351</v>
      </c>
      <c r="C3031" s="3" t="s">
        <v>352</v>
      </c>
      <c r="D3031" s="3">
        <v>0.36</v>
      </c>
      <c r="E3031" s="3">
        <v>0.57999999999999996</v>
      </c>
      <c r="F3031" s="3" t="s">
        <v>17</v>
      </c>
      <c r="G3031" s="2">
        <v>2510</v>
      </c>
      <c r="H3031" s="3">
        <v>60.749738892925322</v>
      </c>
      <c r="I3031" s="3">
        <v>167524.29598555688</v>
      </c>
      <c r="J3031" s="3">
        <v>468.4187345742755</v>
      </c>
      <c r="K3031" s="3">
        <v>1</v>
      </c>
      <c r="L3031" s="3">
        <f t="shared" si="177"/>
        <v>468.4187345742755</v>
      </c>
      <c r="M3031" s="4">
        <f t="shared" si="176"/>
        <v>468.4187345742755</v>
      </c>
      <c r="N3031" s="3">
        <v>74.707018489655354</v>
      </c>
      <c r="O3031" s="3">
        <v>1</v>
      </c>
      <c r="P3031" s="3">
        <f t="shared" si="178"/>
        <v>74.707018489655354</v>
      </c>
      <c r="Q3031" s="3">
        <f>P3031</f>
        <v>74.707018489655354</v>
      </c>
    </row>
    <row r="3032" spans="1:17" x14ac:dyDescent="0.25">
      <c r="A3032" s="3" t="s">
        <v>158</v>
      </c>
      <c r="B3032" s="3" t="s">
        <v>8</v>
      </c>
      <c r="C3032" s="3" t="s">
        <v>9</v>
      </c>
      <c r="D3032" s="3">
        <v>0.56000000000000005</v>
      </c>
      <c r="E3032" s="3">
        <v>0.48</v>
      </c>
      <c r="F3032" s="3" t="s">
        <v>17</v>
      </c>
      <c r="G3032" s="2">
        <v>2510</v>
      </c>
      <c r="H3032" s="3">
        <v>68.132917199821719</v>
      </c>
      <c r="I3032" s="3">
        <v>190763.89987176334</v>
      </c>
      <c r="J3032" s="3">
        <v>484.18994615464578</v>
      </c>
      <c r="K3032" s="3">
        <v>1</v>
      </c>
      <c r="L3032" s="3">
        <f t="shared" si="177"/>
        <v>484.18994615464578</v>
      </c>
      <c r="M3032" s="4">
        <f t="shared" si="176"/>
        <v>484.18994615464578</v>
      </c>
      <c r="N3032" s="3">
        <v>72.271405079214858</v>
      </c>
      <c r="O3032" s="3">
        <v>1</v>
      </c>
      <c r="P3032" s="3">
        <f t="shared" si="178"/>
        <v>72.271405079214858</v>
      </c>
      <c r="Q3032" s="3">
        <f>P3032</f>
        <v>72.271405079214858</v>
      </c>
    </row>
    <row r="3033" spans="1:17" x14ac:dyDescent="0.25">
      <c r="A3033" s="3" t="s">
        <v>158</v>
      </c>
      <c r="B3033" s="3" t="s">
        <v>310</v>
      </c>
      <c r="C3033" s="3" t="s">
        <v>9</v>
      </c>
      <c r="D3033" s="3">
        <v>0.56000000000000005</v>
      </c>
      <c r="E3033" s="3">
        <v>0.48</v>
      </c>
      <c r="F3033" s="3" t="s">
        <v>17</v>
      </c>
      <c r="G3033" s="2">
        <v>2510</v>
      </c>
      <c r="H3033" s="3">
        <v>0.14077019658137177</v>
      </c>
      <c r="I3033" s="3">
        <v>411.57596992322732</v>
      </c>
      <c r="J3033" s="3">
        <v>0.87073608771245392</v>
      </c>
      <c r="K3033" s="3">
        <v>1</v>
      </c>
      <c r="L3033" s="3">
        <f t="shared" si="177"/>
        <v>0.87073608771245392</v>
      </c>
      <c r="M3033" s="4">
        <f t="shared" si="176"/>
        <v>0.87073608771245392</v>
      </c>
      <c r="N3033" s="3">
        <v>0.12413529384148608</v>
      </c>
      <c r="O3033" s="3">
        <v>1</v>
      </c>
      <c r="P3033" s="3">
        <f t="shared" si="178"/>
        <v>0.12413529384148608</v>
      </c>
      <c r="Q3033" s="3">
        <f>P3033</f>
        <v>0.12413529384148608</v>
      </c>
    </row>
    <row r="3034" spans="1:17" x14ac:dyDescent="0.25">
      <c r="A3034" s="3" t="s">
        <v>158</v>
      </c>
      <c r="B3034" s="3" t="s">
        <v>8</v>
      </c>
      <c r="C3034" s="3" t="s">
        <v>9</v>
      </c>
      <c r="D3034" s="3">
        <v>0.56000000000000005</v>
      </c>
      <c r="E3034" s="3">
        <v>0.48</v>
      </c>
      <c r="F3034" s="3" t="s">
        <v>17</v>
      </c>
      <c r="G3034" s="2">
        <v>2510</v>
      </c>
      <c r="H3034" s="3">
        <v>0.12299535456472868</v>
      </c>
      <c r="I3034" s="3">
        <v>340.06002804422411</v>
      </c>
      <c r="J3034" s="3">
        <v>0.75030277994502159</v>
      </c>
      <c r="K3034" s="3">
        <v>1</v>
      </c>
      <c r="L3034" s="3">
        <f t="shared" si="177"/>
        <v>0.75030277994502159</v>
      </c>
      <c r="M3034" s="4">
        <f t="shared" si="176"/>
        <v>0.75030277994502159</v>
      </c>
      <c r="N3034" s="3">
        <v>0.10519054160911845</v>
      </c>
      <c r="O3034" s="3">
        <v>1</v>
      </c>
      <c r="P3034" s="3">
        <f t="shared" si="178"/>
        <v>0.10519054160911845</v>
      </c>
      <c r="Q3034" s="3">
        <f>P3034</f>
        <v>0.10519054160911845</v>
      </c>
    </row>
    <row r="3035" spans="1:17" x14ac:dyDescent="0.25">
      <c r="A3035" s="3" t="s">
        <v>158</v>
      </c>
      <c r="B3035" s="3" t="s">
        <v>8</v>
      </c>
      <c r="C3035" s="3" t="s">
        <v>9</v>
      </c>
      <c r="D3035" s="3">
        <v>0.56000000000000005</v>
      </c>
      <c r="E3035" s="3">
        <v>0.48</v>
      </c>
      <c r="F3035" s="3" t="s">
        <v>17</v>
      </c>
      <c r="G3035" s="2">
        <v>2510</v>
      </c>
      <c r="H3035" s="3">
        <v>18.424372664381732</v>
      </c>
      <c r="I3035" s="3">
        <v>55687.174399807758</v>
      </c>
      <c r="J3035" s="3">
        <v>146.38765464916602</v>
      </c>
      <c r="K3035" s="3">
        <v>1</v>
      </c>
      <c r="L3035" s="3">
        <f t="shared" si="177"/>
        <v>146.38765464916602</v>
      </c>
      <c r="M3035" s="4">
        <f t="shared" si="176"/>
        <v>146.38765464916602</v>
      </c>
      <c r="N3035" s="3">
        <v>22.229653378018043</v>
      </c>
      <c r="O3035" s="3">
        <v>1</v>
      </c>
      <c r="P3035" s="3">
        <f t="shared" si="178"/>
        <v>22.229653378018043</v>
      </c>
      <c r="Q3035" s="3">
        <f>P3035</f>
        <v>22.229653378018043</v>
      </c>
    </row>
    <row r="3036" spans="1:17" x14ac:dyDescent="0.25">
      <c r="A3036" s="3" t="s">
        <v>158</v>
      </c>
      <c r="B3036" s="3" t="s">
        <v>310</v>
      </c>
      <c r="C3036" s="3" t="s">
        <v>9</v>
      </c>
      <c r="D3036" s="3">
        <v>0.56000000000000005</v>
      </c>
      <c r="E3036" s="3">
        <v>0.48</v>
      </c>
      <c r="F3036" s="3" t="s">
        <v>264</v>
      </c>
      <c r="G3036" s="2">
        <v>3000</v>
      </c>
      <c r="H3036" s="3">
        <v>6.1292317905718013E-3</v>
      </c>
      <c r="I3036" s="3">
        <v>11.880233026168169</v>
      </c>
      <c r="J3036" s="3">
        <v>1.343400991080404E-2</v>
      </c>
      <c r="K3036" s="3">
        <v>1</v>
      </c>
      <c r="L3036" s="3">
        <f t="shared" si="177"/>
        <v>1.343400991080404E-2</v>
      </c>
      <c r="M3036" s="3">
        <v>0</v>
      </c>
      <c r="N3036" s="3">
        <v>2.2129925680138308E-3</v>
      </c>
      <c r="O3036" s="3">
        <v>1</v>
      </c>
      <c r="P3036" s="3">
        <f t="shared" si="178"/>
        <v>2.2129925680138308E-3</v>
      </c>
      <c r="Q3036" s="3">
        <v>0</v>
      </c>
    </row>
    <row r="3037" spans="1:17" x14ac:dyDescent="0.25">
      <c r="A3037" s="3" t="s">
        <v>158</v>
      </c>
      <c r="B3037" s="3" t="s">
        <v>310</v>
      </c>
      <c r="C3037" s="3" t="s">
        <v>9</v>
      </c>
      <c r="D3037" s="3">
        <v>0.56000000000000005</v>
      </c>
      <c r="E3037" s="3">
        <v>0.48</v>
      </c>
      <c r="F3037" s="3" t="s">
        <v>17</v>
      </c>
      <c r="G3037" s="2">
        <v>2000</v>
      </c>
      <c r="H3037" s="3">
        <v>21.936829522010513</v>
      </c>
      <c r="I3037" s="3">
        <v>81868.900335840372</v>
      </c>
      <c r="J3037" s="3">
        <v>168.88511774431046</v>
      </c>
      <c r="K3037" s="3">
        <v>1</v>
      </c>
      <c r="L3037" s="3">
        <f t="shared" si="177"/>
        <v>168.88511774431046</v>
      </c>
      <c r="M3037" s="4">
        <f t="shared" ref="M3037:M3061" si="179">L3037</f>
        <v>168.88511774431046</v>
      </c>
      <c r="N3037" s="3">
        <v>23.871588071014429</v>
      </c>
      <c r="O3037" s="3">
        <v>1</v>
      </c>
      <c r="P3037" s="3">
        <f t="shared" si="178"/>
        <v>23.871588071014429</v>
      </c>
      <c r="Q3037" s="3">
        <f>P3037</f>
        <v>23.871588071014429</v>
      </c>
    </row>
    <row r="3038" spans="1:17" x14ac:dyDescent="0.25">
      <c r="A3038" s="3" t="s">
        <v>158</v>
      </c>
      <c r="B3038" s="3" t="s">
        <v>310</v>
      </c>
      <c r="C3038" s="3" t="s">
        <v>9</v>
      </c>
      <c r="D3038" s="3">
        <v>0.56000000000000005</v>
      </c>
      <c r="E3038" s="3">
        <v>0.48</v>
      </c>
      <c r="F3038" s="3" t="s">
        <v>17</v>
      </c>
      <c r="G3038" s="2">
        <v>2000</v>
      </c>
      <c r="H3038" s="3">
        <v>8.4802154790118536</v>
      </c>
      <c r="I3038" s="3">
        <v>31446.128161513167</v>
      </c>
      <c r="J3038" s="3">
        <v>65.223748700313692</v>
      </c>
      <c r="K3038" s="3">
        <v>1</v>
      </c>
      <c r="L3038" s="3">
        <f t="shared" si="177"/>
        <v>65.223748700313692</v>
      </c>
      <c r="M3038" s="4">
        <f t="shared" si="179"/>
        <v>65.223748700313692</v>
      </c>
      <c r="N3038" s="3">
        <v>9.238965171473323</v>
      </c>
      <c r="O3038" s="3">
        <v>1</v>
      </c>
      <c r="P3038" s="3">
        <f t="shared" si="178"/>
        <v>9.238965171473323</v>
      </c>
      <c r="Q3038" s="3">
        <f>P3038</f>
        <v>9.238965171473323</v>
      </c>
    </row>
    <row r="3039" spans="1:17" x14ac:dyDescent="0.25">
      <c r="A3039" s="3" t="s">
        <v>158</v>
      </c>
      <c r="B3039" s="3" t="s">
        <v>310</v>
      </c>
      <c r="C3039" s="3" t="s">
        <v>9</v>
      </c>
      <c r="D3039" s="3">
        <v>0.56000000000000005</v>
      </c>
      <c r="E3039" s="3">
        <v>0.48</v>
      </c>
      <c r="F3039" s="3" t="s">
        <v>17</v>
      </c>
      <c r="G3039" s="2">
        <v>2000</v>
      </c>
      <c r="H3039" s="3">
        <v>0.13295240247711154</v>
      </c>
      <c r="I3039" s="3">
        <v>549.67602321532536</v>
      </c>
      <c r="J3039" s="3">
        <v>1.3426902004217354</v>
      </c>
      <c r="K3039" s="3">
        <v>1</v>
      </c>
      <c r="L3039" s="3">
        <f t="shared" si="177"/>
        <v>1.3426902004217354</v>
      </c>
      <c r="M3039" s="4">
        <f t="shared" si="179"/>
        <v>1.3426902004217354</v>
      </c>
      <c r="N3039" s="3">
        <v>0.19661950250536653</v>
      </c>
      <c r="O3039" s="3">
        <v>1</v>
      </c>
      <c r="P3039" s="3">
        <f t="shared" si="178"/>
        <v>0.19661950250536653</v>
      </c>
      <c r="Q3039" s="3">
        <f>P3039</f>
        <v>0.19661950250536653</v>
      </c>
    </row>
    <row r="3040" spans="1:17" x14ac:dyDescent="0.25">
      <c r="A3040" s="3" t="s">
        <v>158</v>
      </c>
      <c r="B3040" s="3" t="s">
        <v>310</v>
      </c>
      <c r="C3040" s="3" t="s">
        <v>9</v>
      </c>
      <c r="D3040" s="3">
        <v>0.56000000000000005</v>
      </c>
      <c r="E3040" s="3">
        <v>0.48</v>
      </c>
      <c r="F3040" s="3" t="s">
        <v>17</v>
      </c>
      <c r="G3040" s="2">
        <v>2000</v>
      </c>
      <c r="H3040" s="3">
        <v>2.3826237429767643</v>
      </c>
      <c r="I3040" s="3">
        <v>8282.7844476736791</v>
      </c>
      <c r="J3040" s="3">
        <v>18.345084275913941</v>
      </c>
      <c r="K3040" s="3">
        <v>1</v>
      </c>
      <c r="L3040" s="3">
        <f t="shared" si="177"/>
        <v>18.345084275913941</v>
      </c>
      <c r="M3040" s="4">
        <f t="shared" si="179"/>
        <v>18.345084275913941</v>
      </c>
      <c r="N3040" s="3">
        <v>2.5028664316597036</v>
      </c>
      <c r="O3040" s="3">
        <v>1</v>
      </c>
      <c r="P3040" s="3">
        <f t="shared" si="178"/>
        <v>2.5028664316597036</v>
      </c>
      <c r="Q3040" s="3">
        <f>P3040</f>
        <v>2.5028664316597036</v>
      </c>
    </row>
    <row r="3041" spans="1:17" x14ac:dyDescent="0.25">
      <c r="A3041" s="3" t="s">
        <v>158</v>
      </c>
      <c r="B3041" s="3" t="s">
        <v>89</v>
      </c>
      <c r="C3041" s="3" t="s">
        <v>9</v>
      </c>
      <c r="D3041" s="3">
        <v>0.56000000000000005</v>
      </c>
      <c r="E3041" s="3">
        <v>0.48</v>
      </c>
      <c r="F3041" s="3" t="s">
        <v>17</v>
      </c>
      <c r="G3041" s="2">
        <v>2000</v>
      </c>
      <c r="H3041" s="3">
        <v>30.82012960430885</v>
      </c>
      <c r="I3041" s="3">
        <v>123997.03125647618</v>
      </c>
      <c r="J3041" s="3">
        <v>262.86562473291428</v>
      </c>
      <c r="K3041" s="3">
        <v>1</v>
      </c>
      <c r="L3041" s="3">
        <f t="shared" si="177"/>
        <v>262.86562473291428</v>
      </c>
      <c r="M3041" s="4">
        <f t="shared" si="179"/>
        <v>262.86562473291428</v>
      </c>
      <c r="N3041" s="3">
        <v>37.97021948423987</v>
      </c>
      <c r="O3041" s="3">
        <v>1</v>
      </c>
      <c r="P3041" s="3">
        <f t="shared" si="178"/>
        <v>37.97021948423987</v>
      </c>
      <c r="Q3041" s="3">
        <f>P3041</f>
        <v>37.97021948423987</v>
      </c>
    </row>
    <row r="3042" spans="1:17" x14ac:dyDescent="0.25">
      <c r="A3042" s="3" t="s">
        <v>158</v>
      </c>
      <c r="B3042" s="3" t="s">
        <v>310</v>
      </c>
      <c r="C3042" s="3" t="s">
        <v>9</v>
      </c>
      <c r="D3042" s="3">
        <v>0.56000000000000005</v>
      </c>
      <c r="E3042" s="3">
        <v>0.48</v>
      </c>
      <c r="F3042" s="3" t="s">
        <v>17</v>
      </c>
      <c r="G3042" s="2">
        <v>2000</v>
      </c>
      <c r="H3042" s="3">
        <v>68.66567399423856</v>
      </c>
      <c r="I3042" s="3">
        <v>259111.92677197422</v>
      </c>
      <c r="J3042" s="3">
        <v>544.49726144006149</v>
      </c>
      <c r="K3042" s="3">
        <v>1</v>
      </c>
      <c r="L3042" s="3">
        <f t="shared" si="177"/>
        <v>544.49726144006149</v>
      </c>
      <c r="M3042" s="4">
        <f t="shared" si="179"/>
        <v>544.49726144006149</v>
      </c>
      <c r="N3042" s="3">
        <v>78.911579451996232</v>
      </c>
      <c r="O3042" s="3">
        <v>1</v>
      </c>
      <c r="P3042" s="3">
        <f t="shared" si="178"/>
        <v>78.911579451996232</v>
      </c>
      <c r="Q3042" s="3">
        <f>P3042</f>
        <v>78.911579451996232</v>
      </c>
    </row>
    <row r="3043" spans="1:17" x14ac:dyDescent="0.25">
      <c r="A3043" s="3" t="s">
        <v>158</v>
      </c>
      <c r="B3043" s="3" t="s">
        <v>89</v>
      </c>
      <c r="C3043" s="3" t="s">
        <v>9</v>
      </c>
      <c r="D3043" s="3">
        <v>0.56000000000000005</v>
      </c>
      <c r="E3043" s="3">
        <v>0.48</v>
      </c>
      <c r="F3043" s="3" t="s">
        <v>17</v>
      </c>
      <c r="G3043" s="2">
        <v>2000</v>
      </c>
      <c r="H3043" s="3">
        <v>0.14811285951490386</v>
      </c>
      <c r="I3043" s="3">
        <v>616.74486304012748</v>
      </c>
      <c r="J3043" s="3">
        <v>1.472141360379742</v>
      </c>
      <c r="K3043" s="3">
        <v>1</v>
      </c>
      <c r="L3043" s="3">
        <f t="shared" si="177"/>
        <v>1.472141360379742</v>
      </c>
      <c r="M3043" s="4">
        <f t="shared" si="179"/>
        <v>1.472141360379742</v>
      </c>
      <c r="N3043" s="3">
        <v>0.21762055763938065</v>
      </c>
      <c r="O3043" s="3">
        <v>1</v>
      </c>
      <c r="P3043" s="3">
        <f t="shared" si="178"/>
        <v>0.21762055763938065</v>
      </c>
      <c r="Q3043" s="3">
        <f>P3043</f>
        <v>0.21762055763938065</v>
      </c>
    </row>
    <row r="3044" spans="1:17" x14ac:dyDescent="0.25">
      <c r="A3044" s="3" t="s">
        <v>158</v>
      </c>
      <c r="B3044" s="3" t="s">
        <v>310</v>
      </c>
      <c r="C3044" s="3" t="s">
        <v>9</v>
      </c>
      <c r="D3044" s="3">
        <v>0.56000000000000005</v>
      </c>
      <c r="E3044" s="3">
        <v>0.48</v>
      </c>
      <c r="F3044" s="3" t="s">
        <v>17</v>
      </c>
      <c r="G3044" s="2">
        <v>2000</v>
      </c>
      <c r="H3044" s="3">
        <v>4.0514666630120594E-3</v>
      </c>
      <c r="I3044" s="3">
        <v>13.964165097525614</v>
      </c>
      <c r="J3044" s="3">
        <v>3.0338061828083029E-2</v>
      </c>
      <c r="K3044" s="3">
        <v>1</v>
      </c>
      <c r="L3044" s="3">
        <f t="shared" si="177"/>
        <v>3.0338061828083029E-2</v>
      </c>
      <c r="M3044" s="4">
        <f t="shared" si="179"/>
        <v>3.0338061828083029E-2</v>
      </c>
      <c r="N3044" s="3">
        <v>3.9651344220354512E-3</v>
      </c>
      <c r="O3044" s="3">
        <v>1</v>
      </c>
      <c r="P3044" s="3">
        <f t="shared" si="178"/>
        <v>3.9651344220354512E-3</v>
      </c>
      <c r="Q3044" s="3">
        <f>P3044</f>
        <v>3.9651344220354512E-3</v>
      </c>
    </row>
    <row r="3045" spans="1:17" x14ac:dyDescent="0.25">
      <c r="A3045" s="3" t="s">
        <v>158</v>
      </c>
      <c r="B3045" s="3" t="s">
        <v>310</v>
      </c>
      <c r="C3045" s="3" t="s">
        <v>9</v>
      </c>
      <c r="D3045" s="3">
        <v>0.56000000000000005</v>
      </c>
      <c r="E3045" s="3">
        <v>0.48</v>
      </c>
      <c r="F3045" s="3" t="s">
        <v>17</v>
      </c>
      <c r="G3045" s="2">
        <v>2000</v>
      </c>
      <c r="H3045" s="3">
        <v>2.8273885303629607</v>
      </c>
      <c r="I3045" s="3">
        <v>10483.606949773051</v>
      </c>
      <c r="J3045" s="3">
        <v>21.721887975731949</v>
      </c>
      <c r="K3045" s="3">
        <v>1</v>
      </c>
      <c r="L3045" s="3">
        <f t="shared" si="177"/>
        <v>21.721887975731949</v>
      </c>
      <c r="M3045" s="4">
        <f t="shared" si="179"/>
        <v>21.721887975731949</v>
      </c>
      <c r="N3045" s="3">
        <v>3.0359175003770114</v>
      </c>
      <c r="O3045" s="3">
        <v>1</v>
      </c>
      <c r="P3045" s="3">
        <f t="shared" si="178"/>
        <v>3.0359175003770114</v>
      </c>
      <c r="Q3045" s="3">
        <f>P3045</f>
        <v>3.0359175003770114</v>
      </c>
    </row>
    <row r="3046" spans="1:17" x14ac:dyDescent="0.25">
      <c r="A3046" s="3" t="s">
        <v>158</v>
      </c>
      <c r="B3046" s="3" t="s">
        <v>310</v>
      </c>
      <c r="C3046" s="3" t="s">
        <v>9</v>
      </c>
      <c r="D3046" s="3">
        <v>0.56000000000000005</v>
      </c>
      <c r="E3046" s="3">
        <v>0.48</v>
      </c>
      <c r="F3046" s="3" t="s">
        <v>17</v>
      </c>
      <c r="G3046" s="2">
        <v>2000</v>
      </c>
      <c r="H3046" s="3">
        <v>0.57139960237492904</v>
      </c>
      <c r="I3046" s="3">
        <v>2007.7696309819105</v>
      </c>
      <c r="J3046" s="3">
        <v>4.2259231145730798</v>
      </c>
      <c r="K3046" s="3">
        <v>1</v>
      </c>
      <c r="L3046" s="3">
        <f t="shared" si="177"/>
        <v>4.2259231145730798</v>
      </c>
      <c r="M3046" s="4">
        <f t="shared" si="179"/>
        <v>4.2259231145730798</v>
      </c>
      <c r="N3046" s="3">
        <v>0.56729990048056322</v>
      </c>
      <c r="O3046" s="3">
        <v>1</v>
      </c>
      <c r="P3046" s="3">
        <f t="shared" si="178"/>
        <v>0.56729990048056322</v>
      </c>
      <c r="Q3046" s="3">
        <f>P3046</f>
        <v>0.56729990048056322</v>
      </c>
    </row>
    <row r="3047" spans="1:17" x14ac:dyDescent="0.25">
      <c r="A3047" s="3" t="s">
        <v>158</v>
      </c>
      <c r="B3047" s="3" t="s">
        <v>310</v>
      </c>
      <c r="C3047" s="3" t="s">
        <v>9</v>
      </c>
      <c r="D3047" s="3">
        <v>0.56000000000000005</v>
      </c>
      <c r="E3047" s="3">
        <v>0.48</v>
      </c>
      <c r="F3047" s="3" t="s">
        <v>17</v>
      </c>
      <c r="G3047" s="2">
        <v>2540</v>
      </c>
      <c r="H3047" s="3">
        <v>2.0345837217792964</v>
      </c>
      <c r="I3047" s="3">
        <v>7386.5316106944074</v>
      </c>
      <c r="J3047" s="3">
        <v>16.01563047097569</v>
      </c>
      <c r="K3047" s="3">
        <v>1</v>
      </c>
      <c r="L3047" s="3">
        <f t="shared" si="177"/>
        <v>16.01563047097569</v>
      </c>
      <c r="M3047" s="4">
        <f t="shared" si="179"/>
        <v>16.01563047097569</v>
      </c>
      <c r="N3047" s="3">
        <v>2.2978563992744423</v>
      </c>
      <c r="O3047" s="3">
        <v>1</v>
      </c>
      <c r="P3047" s="3">
        <f t="shared" si="178"/>
        <v>2.2978563992744423</v>
      </c>
      <c r="Q3047" s="3">
        <f>P3047</f>
        <v>2.2978563992744423</v>
      </c>
    </row>
    <row r="3048" spans="1:17" x14ac:dyDescent="0.25">
      <c r="A3048" s="3" t="s">
        <v>158</v>
      </c>
      <c r="B3048" s="3" t="s">
        <v>310</v>
      </c>
      <c r="C3048" s="3" t="s">
        <v>9</v>
      </c>
      <c r="D3048" s="3">
        <v>0.56000000000000005</v>
      </c>
      <c r="E3048" s="3">
        <v>0.48</v>
      </c>
      <c r="F3048" s="3" t="s">
        <v>17</v>
      </c>
      <c r="G3048" s="2">
        <v>2540</v>
      </c>
      <c r="H3048" s="3">
        <v>37.727325625505436</v>
      </c>
      <c r="I3048" s="3">
        <v>138643.54496446578</v>
      </c>
      <c r="J3048" s="3">
        <v>289.33798377114226</v>
      </c>
      <c r="K3048" s="3">
        <v>1</v>
      </c>
      <c r="L3048" s="3">
        <f t="shared" si="177"/>
        <v>289.33798377114226</v>
      </c>
      <c r="M3048" s="4">
        <f t="shared" si="179"/>
        <v>289.33798377114226</v>
      </c>
      <c r="N3048" s="3">
        <v>42.484573339617093</v>
      </c>
      <c r="O3048" s="3">
        <v>1</v>
      </c>
      <c r="P3048" s="3">
        <f t="shared" si="178"/>
        <v>42.484573339617093</v>
      </c>
      <c r="Q3048" s="3">
        <f>P3048</f>
        <v>42.484573339617093</v>
      </c>
    </row>
    <row r="3049" spans="1:17" x14ac:dyDescent="0.25">
      <c r="A3049" s="3" t="s">
        <v>158</v>
      </c>
      <c r="B3049" s="3" t="s">
        <v>8</v>
      </c>
      <c r="C3049" s="3" t="s">
        <v>9</v>
      </c>
      <c r="D3049" s="3">
        <v>0.56000000000000005</v>
      </c>
      <c r="E3049" s="3">
        <v>0.48</v>
      </c>
      <c r="F3049" s="3" t="s">
        <v>17</v>
      </c>
      <c r="G3049" s="2">
        <v>2540</v>
      </c>
      <c r="H3049" s="3">
        <v>4.6768362913354258</v>
      </c>
      <c r="I3049" s="3">
        <v>19600.113769839532</v>
      </c>
      <c r="J3049" s="3">
        <v>37.800649652425328</v>
      </c>
      <c r="K3049" s="3">
        <f>1-0.712</f>
        <v>0.28800000000000003</v>
      </c>
      <c r="L3049" s="3">
        <f t="shared" si="177"/>
        <v>10.886587099898495</v>
      </c>
      <c r="M3049" s="4">
        <f t="shared" si="179"/>
        <v>10.886587099898495</v>
      </c>
      <c r="N3049" s="3">
        <v>5.3173251996096509</v>
      </c>
      <c r="O3049" s="3">
        <f>1-0.531</f>
        <v>0.46899999999999997</v>
      </c>
      <c r="P3049" s="3">
        <f t="shared" si="178"/>
        <v>2.493825518616926</v>
      </c>
      <c r="Q3049" s="3">
        <f>P3049</f>
        <v>2.493825518616926</v>
      </c>
    </row>
    <row r="3050" spans="1:17" x14ac:dyDescent="0.25">
      <c r="A3050" s="3" t="s">
        <v>158</v>
      </c>
      <c r="B3050" s="3" t="s">
        <v>310</v>
      </c>
      <c r="C3050" s="3" t="s">
        <v>9</v>
      </c>
      <c r="D3050" s="3">
        <v>0.56000000000000005</v>
      </c>
      <c r="E3050" s="3">
        <v>0.48</v>
      </c>
      <c r="F3050" s="3" t="s">
        <v>17</v>
      </c>
      <c r="G3050" s="2">
        <v>2540</v>
      </c>
      <c r="H3050" s="3">
        <v>3.5079270900634152E-3</v>
      </c>
      <c r="I3050" s="3">
        <v>10.211622996994063</v>
      </c>
      <c r="J3050" s="3">
        <v>2.190948537222159E-2</v>
      </c>
      <c r="K3050" s="3">
        <v>1</v>
      </c>
      <c r="L3050" s="3">
        <f t="shared" si="177"/>
        <v>2.190948537222159E-2</v>
      </c>
      <c r="M3050" s="4">
        <f t="shared" si="179"/>
        <v>2.190948537222159E-2</v>
      </c>
      <c r="N3050" s="3">
        <v>2.6561003811044043E-3</v>
      </c>
      <c r="O3050" s="3">
        <v>1</v>
      </c>
      <c r="P3050" s="3">
        <f t="shared" si="178"/>
        <v>2.6561003811044043E-3</v>
      </c>
      <c r="Q3050" s="3">
        <f>P3050</f>
        <v>2.6561003811044043E-3</v>
      </c>
    </row>
    <row r="3051" spans="1:17" x14ac:dyDescent="0.25">
      <c r="A3051" s="3" t="s">
        <v>158</v>
      </c>
      <c r="B3051" s="3" t="s">
        <v>310</v>
      </c>
      <c r="C3051" s="3" t="s">
        <v>9</v>
      </c>
      <c r="D3051" s="3">
        <v>0.56000000000000005</v>
      </c>
      <c r="E3051" s="3">
        <v>0.48</v>
      </c>
      <c r="F3051" s="3" t="s">
        <v>17</v>
      </c>
      <c r="G3051" s="2">
        <v>2540</v>
      </c>
      <c r="H3051" s="3">
        <v>6.5990566261570988E-2</v>
      </c>
      <c r="I3051" s="3">
        <v>254.05104424909987</v>
      </c>
      <c r="J3051" s="3">
        <v>0.57445119299746594</v>
      </c>
      <c r="K3051" s="3">
        <v>1</v>
      </c>
      <c r="L3051" s="3">
        <f t="shared" si="177"/>
        <v>0.57445119299746594</v>
      </c>
      <c r="M3051" s="4">
        <f t="shared" si="179"/>
        <v>0.57445119299746594</v>
      </c>
      <c r="N3051" s="3">
        <v>8.3342174256658685E-2</v>
      </c>
      <c r="O3051" s="3">
        <v>1</v>
      </c>
      <c r="P3051" s="3">
        <f t="shared" si="178"/>
        <v>8.3342174256658685E-2</v>
      </c>
      <c r="Q3051" s="3">
        <f>P3051</f>
        <v>8.3342174256658685E-2</v>
      </c>
    </row>
    <row r="3052" spans="1:17" x14ac:dyDescent="0.25">
      <c r="A3052" s="3" t="s">
        <v>158</v>
      </c>
      <c r="B3052" s="3" t="s">
        <v>310</v>
      </c>
      <c r="C3052" s="3" t="s">
        <v>9</v>
      </c>
      <c r="D3052" s="3">
        <v>0.56000000000000005</v>
      </c>
      <c r="E3052" s="3">
        <v>0.48</v>
      </c>
      <c r="F3052" s="3" t="s">
        <v>17</v>
      </c>
      <c r="G3052" s="2">
        <v>2540</v>
      </c>
      <c r="H3052" s="3">
        <v>4.0533667585045549E-2</v>
      </c>
      <c r="I3052" s="3">
        <v>160.12296338762542</v>
      </c>
      <c r="J3052" s="3">
        <v>0.38477184969603428</v>
      </c>
      <c r="K3052" s="3">
        <v>1</v>
      </c>
      <c r="L3052" s="3">
        <f t="shared" si="177"/>
        <v>0.38477184969603428</v>
      </c>
      <c r="M3052" s="4">
        <f t="shared" si="179"/>
        <v>0.38477184969603428</v>
      </c>
      <c r="N3052" s="3">
        <v>5.4768747220669309E-2</v>
      </c>
      <c r="O3052" s="3">
        <v>1</v>
      </c>
      <c r="P3052" s="3">
        <f t="shared" si="178"/>
        <v>5.4768747220669309E-2</v>
      </c>
      <c r="Q3052" s="3">
        <f>P3052</f>
        <v>5.4768747220669309E-2</v>
      </c>
    </row>
    <row r="3053" spans="1:17" x14ac:dyDescent="0.25">
      <c r="A3053" s="3" t="s">
        <v>158</v>
      </c>
      <c r="B3053" s="3" t="s">
        <v>310</v>
      </c>
      <c r="C3053" s="3" t="s">
        <v>9</v>
      </c>
      <c r="D3053" s="3">
        <v>0.56000000000000005</v>
      </c>
      <c r="E3053" s="3">
        <v>0.48</v>
      </c>
      <c r="F3053" s="3" t="s">
        <v>17</v>
      </c>
      <c r="G3053" s="2">
        <v>2540</v>
      </c>
      <c r="H3053" s="3">
        <v>0.15836494920261526</v>
      </c>
      <c r="I3053" s="3">
        <v>541.59835010656082</v>
      </c>
      <c r="J3053" s="3">
        <v>1.2078962018440562</v>
      </c>
      <c r="K3053" s="3">
        <v>1</v>
      </c>
      <c r="L3053" s="3">
        <f t="shared" si="177"/>
        <v>1.2078962018440562</v>
      </c>
      <c r="M3053" s="4">
        <f t="shared" si="179"/>
        <v>1.2078962018440562</v>
      </c>
      <c r="N3053" s="3">
        <v>0.16736279645680974</v>
      </c>
      <c r="O3053" s="3">
        <v>1</v>
      </c>
      <c r="P3053" s="3">
        <f t="shared" si="178"/>
        <v>0.16736279645680974</v>
      </c>
      <c r="Q3053" s="3">
        <f>P3053</f>
        <v>0.16736279645680974</v>
      </c>
    </row>
    <row r="3054" spans="1:17" x14ac:dyDescent="0.25">
      <c r="A3054" s="3" t="s">
        <v>158</v>
      </c>
      <c r="B3054" s="3" t="s">
        <v>310</v>
      </c>
      <c r="C3054" s="3" t="s">
        <v>9</v>
      </c>
      <c r="D3054" s="3">
        <v>0.56000000000000005</v>
      </c>
      <c r="E3054" s="3">
        <v>0.48</v>
      </c>
      <c r="F3054" s="3" t="s">
        <v>17</v>
      </c>
      <c r="G3054" s="2">
        <v>2540</v>
      </c>
      <c r="H3054" s="3">
        <v>0.25786586350008267</v>
      </c>
      <c r="I3054" s="3">
        <v>936.53247294149355</v>
      </c>
      <c r="J3054" s="3">
        <v>1.9554451919390332</v>
      </c>
      <c r="K3054" s="3">
        <v>1</v>
      </c>
      <c r="L3054" s="3">
        <f t="shared" si="177"/>
        <v>1.9554451919390332</v>
      </c>
      <c r="M3054" s="4">
        <f t="shared" si="179"/>
        <v>1.9554451919390332</v>
      </c>
      <c r="N3054" s="3">
        <v>0.27373395851261895</v>
      </c>
      <c r="O3054" s="3">
        <v>1</v>
      </c>
      <c r="P3054" s="3">
        <f t="shared" si="178"/>
        <v>0.27373395851261895</v>
      </c>
      <c r="Q3054" s="3">
        <f>P3054</f>
        <v>0.27373395851261895</v>
      </c>
    </row>
    <row r="3055" spans="1:17" x14ac:dyDescent="0.25">
      <c r="A3055" s="3" t="s">
        <v>158</v>
      </c>
      <c r="B3055" s="3" t="s">
        <v>310</v>
      </c>
      <c r="C3055" s="3" t="s">
        <v>9</v>
      </c>
      <c r="D3055" s="3">
        <v>0.56000000000000005</v>
      </c>
      <c r="E3055" s="3">
        <v>0.48</v>
      </c>
      <c r="F3055" s="3" t="s">
        <v>17</v>
      </c>
      <c r="G3055" s="2">
        <v>2540</v>
      </c>
      <c r="H3055" s="3">
        <v>9.5059970013678108E-3</v>
      </c>
      <c r="I3055" s="3">
        <v>23.836437658169281</v>
      </c>
      <c r="J3055" s="3">
        <v>5.2143893177953135E-2</v>
      </c>
      <c r="K3055" s="3">
        <v>1</v>
      </c>
      <c r="L3055" s="3">
        <f t="shared" si="177"/>
        <v>5.2143893177953135E-2</v>
      </c>
      <c r="M3055" s="4">
        <f t="shared" si="179"/>
        <v>5.2143893177953135E-2</v>
      </c>
      <c r="N3055" s="3">
        <v>6.0835415642804206E-3</v>
      </c>
      <c r="O3055" s="3">
        <v>1</v>
      </c>
      <c r="P3055" s="3">
        <f t="shared" si="178"/>
        <v>6.0835415642804206E-3</v>
      </c>
      <c r="Q3055" s="3">
        <f>P3055</f>
        <v>6.0835415642804206E-3</v>
      </c>
    </row>
    <row r="3056" spans="1:17" x14ac:dyDescent="0.25">
      <c r="A3056" s="3" t="s">
        <v>158</v>
      </c>
      <c r="B3056" s="3" t="s">
        <v>89</v>
      </c>
      <c r="C3056" s="3" t="s">
        <v>9</v>
      </c>
      <c r="D3056" s="3">
        <v>0.56000000000000005</v>
      </c>
      <c r="E3056" s="3">
        <v>0.48</v>
      </c>
      <c r="F3056" s="3" t="s">
        <v>17</v>
      </c>
      <c r="G3056" s="2">
        <v>2540</v>
      </c>
      <c r="H3056" s="3">
        <v>1.6135919860059715</v>
      </c>
      <c r="I3056" s="3">
        <v>6380.4572607161872</v>
      </c>
      <c r="J3056" s="3">
        <v>14.068613834937265</v>
      </c>
      <c r="K3056" s="3">
        <v>1</v>
      </c>
      <c r="L3056" s="3">
        <f t="shared" si="177"/>
        <v>14.068613834937265</v>
      </c>
      <c r="M3056" s="4">
        <f t="shared" si="179"/>
        <v>14.068613834937265</v>
      </c>
      <c r="N3056" s="3">
        <v>2.0470293063590774</v>
      </c>
      <c r="O3056" s="3">
        <v>1</v>
      </c>
      <c r="P3056" s="3">
        <f t="shared" si="178"/>
        <v>2.0470293063590774</v>
      </c>
      <c r="Q3056" s="3">
        <f>P3056</f>
        <v>2.0470293063590774</v>
      </c>
    </row>
    <row r="3057" spans="1:17" x14ac:dyDescent="0.25">
      <c r="A3057" s="3" t="s">
        <v>158</v>
      </c>
      <c r="B3057" s="3" t="s">
        <v>310</v>
      </c>
      <c r="C3057" s="3" t="s">
        <v>9</v>
      </c>
      <c r="D3057" s="3">
        <v>0.56000000000000005</v>
      </c>
      <c r="E3057" s="3">
        <v>0.48</v>
      </c>
      <c r="F3057" s="3" t="s">
        <v>17</v>
      </c>
      <c r="G3057" s="2">
        <v>2540</v>
      </c>
      <c r="H3057" s="3">
        <v>2.5381196232074146</v>
      </c>
      <c r="I3057" s="3">
        <v>9046.0150443599759</v>
      </c>
      <c r="J3057" s="3">
        <v>19.325535621520714</v>
      </c>
      <c r="K3057" s="3">
        <v>1</v>
      </c>
      <c r="L3057" s="3">
        <f t="shared" si="177"/>
        <v>19.325535621520714</v>
      </c>
      <c r="M3057" s="4">
        <f t="shared" si="179"/>
        <v>19.325535621520714</v>
      </c>
      <c r="N3057" s="3">
        <v>2.7060100090293351</v>
      </c>
      <c r="O3057" s="3">
        <v>1</v>
      </c>
      <c r="P3057" s="3">
        <f t="shared" si="178"/>
        <v>2.7060100090293351</v>
      </c>
      <c r="Q3057" s="3">
        <f>P3057</f>
        <v>2.7060100090293351</v>
      </c>
    </row>
    <row r="3058" spans="1:17" x14ac:dyDescent="0.25">
      <c r="A3058" s="3" t="s">
        <v>158</v>
      </c>
      <c r="B3058" s="3" t="s">
        <v>8</v>
      </c>
      <c r="C3058" s="3" t="s">
        <v>9</v>
      </c>
      <c r="D3058" s="3">
        <v>0.56000000000000005</v>
      </c>
      <c r="E3058" s="3">
        <v>0.48</v>
      </c>
      <c r="F3058" s="3" t="s">
        <v>17</v>
      </c>
      <c r="G3058" s="2">
        <v>2540</v>
      </c>
      <c r="H3058" s="3">
        <v>5.1717951563436303E-2</v>
      </c>
      <c r="I3058" s="3">
        <v>216.19884934171324</v>
      </c>
      <c r="J3058" s="3">
        <v>0.41978709773477618</v>
      </c>
      <c r="K3058" s="3">
        <f>1-0.712</f>
        <v>0.28800000000000003</v>
      </c>
      <c r="L3058" s="3">
        <f t="shared" si="177"/>
        <v>0.12089868414761555</v>
      </c>
      <c r="M3058" s="4">
        <f t="shared" si="179"/>
        <v>0.12089868414761555</v>
      </c>
      <c r="N3058" s="3">
        <v>5.8506450904996843E-2</v>
      </c>
      <c r="O3058" s="3">
        <f>1-0.531</f>
        <v>0.46899999999999997</v>
      </c>
      <c r="P3058" s="3">
        <f t="shared" si="178"/>
        <v>2.7439525474443519E-2</v>
      </c>
      <c r="Q3058" s="3">
        <f>P3058</f>
        <v>2.7439525474443519E-2</v>
      </c>
    </row>
    <row r="3059" spans="1:17" x14ac:dyDescent="0.25">
      <c r="A3059" s="3" t="s">
        <v>158</v>
      </c>
      <c r="B3059" s="3" t="s">
        <v>351</v>
      </c>
      <c r="C3059" s="3" t="s">
        <v>352</v>
      </c>
      <c r="D3059" s="3">
        <v>0.36</v>
      </c>
      <c r="E3059" s="3">
        <v>0.57999999999999996</v>
      </c>
      <c r="F3059" s="3" t="s">
        <v>17</v>
      </c>
      <c r="G3059" s="2">
        <v>2540</v>
      </c>
      <c r="H3059" s="3">
        <v>0.33474844307154861</v>
      </c>
      <c r="I3059" s="3">
        <v>1126.8422041242166</v>
      </c>
      <c r="J3059" s="3">
        <v>2.3521126106565737</v>
      </c>
      <c r="K3059" s="3">
        <v>1</v>
      </c>
      <c r="L3059" s="3">
        <f t="shared" si="177"/>
        <v>2.3521126106565737</v>
      </c>
      <c r="M3059" s="4">
        <f t="shared" si="179"/>
        <v>2.3521126106565737</v>
      </c>
      <c r="N3059" s="3">
        <v>0.30497267760580854</v>
      </c>
      <c r="O3059" s="3">
        <v>1</v>
      </c>
      <c r="P3059" s="3">
        <f t="shared" si="178"/>
        <v>0.30497267760580854</v>
      </c>
      <c r="Q3059" s="3">
        <f>P3059</f>
        <v>0.30497267760580854</v>
      </c>
    </row>
    <row r="3060" spans="1:17" x14ac:dyDescent="0.25">
      <c r="A3060" s="3" t="s">
        <v>158</v>
      </c>
      <c r="B3060" s="3" t="s">
        <v>310</v>
      </c>
      <c r="C3060" s="3" t="s">
        <v>9</v>
      </c>
      <c r="D3060" s="3">
        <v>0.56000000000000005</v>
      </c>
      <c r="E3060" s="3">
        <v>0.48</v>
      </c>
      <c r="F3060" s="3" t="s">
        <v>17</v>
      </c>
      <c r="G3060" s="2">
        <v>2540</v>
      </c>
      <c r="H3060" s="3">
        <v>1.2362895203647936E-4</v>
      </c>
      <c r="I3060" s="3">
        <v>0.31274367874332143</v>
      </c>
      <c r="J3060" s="3">
        <v>6.9996609575878079E-4</v>
      </c>
      <c r="K3060" s="3">
        <v>1</v>
      </c>
      <c r="L3060" s="3">
        <f t="shared" si="177"/>
        <v>6.9996609575878079E-4</v>
      </c>
      <c r="M3060" s="4">
        <f t="shared" si="179"/>
        <v>6.9996609575878079E-4</v>
      </c>
      <c r="N3060" s="3">
        <v>5.8881028187480542E-5</v>
      </c>
      <c r="O3060" s="3">
        <v>1</v>
      </c>
      <c r="P3060" s="3">
        <f t="shared" si="178"/>
        <v>5.8881028187480542E-5</v>
      </c>
      <c r="Q3060" s="3">
        <f>P3060</f>
        <v>5.8881028187480542E-5</v>
      </c>
    </row>
    <row r="3061" spans="1:17" x14ac:dyDescent="0.25">
      <c r="A3061" s="3" t="s">
        <v>158</v>
      </c>
      <c r="B3061" s="3" t="s">
        <v>310</v>
      </c>
      <c r="C3061" s="3" t="s">
        <v>9</v>
      </c>
      <c r="D3061" s="3">
        <v>0.56000000000000005</v>
      </c>
      <c r="E3061" s="3">
        <v>0.48</v>
      </c>
      <c r="F3061" s="3" t="s">
        <v>17</v>
      </c>
      <c r="G3061" s="2">
        <v>2540</v>
      </c>
      <c r="H3061" s="3">
        <v>9.5850085421940641E-6</v>
      </c>
      <c r="I3061" s="3">
        <v>2.9763210549512791E-2</v>
      </c>
      <c r="J3061" s="3">
        <v>6.4851106806677942E-5</v>
      </c>
      <c r="K3061" s="3">
        <v>1</v>
      </c>
      <c r="L3061" s="3">
        <f t="shared" si="177"/>
        <v>6.4851106806677942E-5</v>
      </c>
      <c r="M3061" s="4">
        <f t="shared" si="179"/>
        <v>6.4851106806677942E-5</v>
      </c>
      <c r="N3061" s="3">
        <v>7.8123600685832469E-6</v>
      </c>
      <c r="O3061" s="3">
        <v>1</v>
      </c>
      <c r="P3061" s="3">
        <f t="shared" si="178"/>
        <v>7.8123600685832469E-6</v>
      </c>
      <c r="Q3061" s="3">
        <f>P3061</f>
        <v>7.8123600685832469E-6</v>
      </c>
    </row>
    <row r="3062" spans="1:17" x14ac:dyDescent="0.25">
      <c r="A3062" s="3" t="s">
        <v>158</v>
      </c>
      <c r="B3062" s="3" t="s">
        <v>351</v>
      </c>
      <c r="C3062" s="3" t="s">
        <v>352</v>
      </c>
      <c r="D3062" s="3">
        <v>0.36</v>
      </c>
      <c r="E3062" s="3">
        <v>0.57999999999999996</v>
      </c>
      <c r="F3062" s="3" t="s">
        <v>272</v>
      </c>
      <c r="G3062" s="2">
        <v>3000</v>
      </c>
      <c r="H3062" s="3">
        <v>1.7583199267308898</v>
      </c>
      <c r="I3062" s="3">
        <v>6275.3869970124069</v>
      </c>
      <c r="J3062" s="3">
        <v>12.659245850466677</v>
      </c>
      <c r="K3062" s="3">
        <v>1</v>
      </c>
      <c r="L3062" s="3">
        <f t="shared" si="177"/>
        <v>12.659245850466677</v>
      </c>
      <c r="M3062" s="3">
        <v>0</v>
      </c>
      <c r="N3062" s="3">
        <v>1.7660803244585666</v>
      </c>
      <c r="O3062" s="3">
        <v>1</v>
      </c>
      <c r="P3062" s="3">
        <f t="shared" si="178"/>
        <v>1.7660803244585666</v>
      </c>
      <c r="Q3062" s="3">
        <v>0</v>
      </c>
    </row>
    <row r="3063" spans="1:17" x14ac:dyDescent="0.25">
      <c r="A3063" s="3" t="s">
        <v>158</v>
      </c>
      <c r="B3063" s="3" t="s">
        <v>310</v>
      </c>
      <c r="C3063" s="3" t="s">
        <v>9</v>
      </c>
      <c r="D3063" s="3">
        <v>0.56000000000000005</v>
      </c>
      <c r="E3063" s="3">
        <v>0.48</v>
      </c>
      <c r="F3063" s="3" t="s">
        <v>17</v>
      </c>
      <c r="G3063" s="2">
        <v>2000</v>
      </c>
      <c r="H3063" s="3">
        <v>108.26130243501697</v>
      </c>
      <c r="I3063" s="3">
        <v>325966.0731373381</v>
      </c>
      <c r="J3063" s="3">
        <v>628.84838620722041</v>
      </c>
      <c r="K3063" s="3">
        <v>1</v>
      </c>
      <c r="L3063" s="3">
        <f t="shared" si="177"/>
        <v>628.84838620722041</v>
      </c>
      <c r="M3063" s="4">
        <f t="shared" ref="M3063:M3071" si="180">L3063</f>
        <v>628.84838620722041</v>
      </c>
      <c r="N3063" s="3">
        <v>83.305848324163861</v>
      </c>
      <c r="O3063" s="3">
        <v>1</v>
      </c>
      <c r="P3063" s="3">
        <f t="shared" si="178"/>
        <v>83.305848324163861</v>
      </c>
      <c r="Q3063" s="3">
        <f>P3063</f>
        <v>83.305848324163861</v>
      </c>
    </row>
    <row r="3064" spans="1:17" x14ac:dyDescent="0.25">
      <c r="A3064" s="3" t="s">
        <v>158</v>
      </c>
      <c r="B3064" s="3" t="s">
        <v>89</v>
      </c>
      <c r="C3064" s="3" t="s">
        <v>9</v>
      </c>
      <c r="D3064" s="3">
        <v>0.56000000000000005</v>
      </c>
      <c r="E3064" s="3">
        <v>0.48</v>
      </c>
      <c r="F3064" s="3" t="s">
        <v>17</v>
      </c>
      <c r="G3064" s="2">
        <v>2000</v>
      </c>
      <c r="H3064" s="3">
        <v>2.1573029672287096</v>
      </c>
      <c r="I3064" s="3">
        <v>6902.9889028432517</v>
      </c>
      <c r="J3064" s="3">
        <v>16.248152895868003</v>
      </c>
      <c r="K3064" s="3">
        <v>1</v>
      </c>
      <c r="L3064" s="3">
        <f t="shared" si="177"/>
        <v>16.248152895868003</v>
      </c>
      <c r="M3064" s="4">
        <f t="shared" si="180"/>
        <v>16.248152895868003</v>
      </c>
      <c r="N3064" s="3">
        <v>1.8898315639356777</v>
      </c>
      <c r="O3064" s="3">
        <v>1</v>
      </c>
      <c r="P3064" s="3">
        <f t="shared" si="178"/>
        <v>1.8898315639356777</v>
      </c>
      <c r="Q3064" s="3">
        <f>P3064</f>
        <v>1.8898315639356777</v>
      </c>
    </row>
    <row r="3065" spans="1:17" x14ac:dyDescent="0.25">
      <c r="A3065" s="3" t="s">
        <v>158</v>
      </c>
      <c r="B3065" s="3" t="s">
        <v>310</v>
      </c>
      <c r="C3065" s="3" t="s">
        <v>9</v>
      </c>
      <c r="D3065" s="3">
        <v>0.56000000000000005</v>
      </c>
      <c r="E3065" s="3">
        <v>0.48</v>
      </c>
      <c r="F3065" s="3" t="s">
        <v>17</v>
      </c>
      <c r="G3065" s="2">
        <v>2000</v>
      </c>
      <c r="H3065" s="3">
        <v>0.2672138095311874</v>
      </c>
      <c r="I3065" s="3">
        <v>562.30355061815249</v>
      </c>
      <c r="J3065" s="3">
        <v>1.4397452339352033</v>
      </c>
      <c r="K3065" s="3">
        <v>1</v>
      </c>
      <c r="L3065" s="3">
        <f t="shared" si="177"/>
        <v>1.4397452339352033</v>
      </c>
      <c r="M3065" s="4">
        <f t="shared" si="180"/>
        <v>1.4397452339352033</v>
      </c>
      <c r="N3065" s="3">
        <v>0.14839117025498641</v>
      </c>
      <c r="O3065" s="3">
        <v>1</v>
      </c>
      <c r="P3065" s="3">
        <f t="shared" si="178"/>
        <v>0.14839117025498641</v>
      </c>
      <c r="Q3065" s="3">
        <f>P3065</f>
        <v>0.14839117025498641</v>
      </c>
    </row>
    <row r="3066" spans="1:17" x14ac:dyDescent="0.25">
      <c r="A3066" s="3" t="s">
        <v>158</v>
      </c>
      <c r="B3066" s="3" t="s">
        <v>89</v>
      </c>
      <c r="C3066" s="3" t="s">
        <v>9</v>
      </c>
      <c r="D3066" s="3">
        <v>0.56000000000000005</v>
      </c>
      <c r="E3066" s="3">
        <v>0.48</v>
      </c>
      <c r="F3066" s="3" t="s">
        <v>17</v>
      </c>
      <c r="G3066" s="2">
        <v>2000</v>
      </c>
      <c r="H3066" s="3">
        <v>1232.5235489892598</v>
      </c>
      <c r="I3066" s="3">
        <v>3746578.2950089029</v>
      </c>
      <c r="J3066" s="3">
        <v>8960.7543146190474</v>
      </c>
      <c r="K3066" s="3">
        <v>1</v>
      </c>
      <c r="L3066" s="3">
        <f t="shared" si="177"/>
        <v>8960.7543146190474</v>
      </c>
      <c r="M3066" s="4">
        <f t="shared" si="180"/>
        <v>8960.7543146190474</v>
      </c>
      <c r="N3066" s="3">
        <v>1005.4564598112473</v>
      </c>
      <c r="O3066" s="3">
        <v>1</v>
      </c>
      <c r="P3066" s="3">
        <f t="shared" si="178"/>
        <v>1005.4564598112473</v>
      </c>
      <c r="Q3066" s="3">
        <f>P3066</f>
        <v>1005.4564598112473</v>
      </c>
    </row>
    <row r="3067" spans="1:17" x14ac:dyDescent="0.25">
      <c r="A3067" s="3" t="s">
        <v>158</v>
      </c>
      <c r="B3067" s="3" t="s">
        <v>310</v>
      </c>
      <c r="C3067" s="3" t="s">
        <v>9</v>
      </c>
      <c r="D3067" s="3">
        <v>0.56000000000000005</v>
      </c>
      <c r="E3067" s="3">
        <v>0.48</v>
      </c>
      <c r="F3067" s="3" t="s">
        <v>17</v>
      </c>
      <c r="G3067" s="2">
        <v>2000</v>
      </c>
      <c r="H3067" s="3">
        <v>28.094245555230632</v>
      </c>
      <c r="I3067" s="3">
        <v>82859.11814156569</v>
      </c>
      <c r="J3067" s="3">
        <v>199.54640636250716</v>
      </c>
      <c r="K3067" s="3">
        <v>1</v>
      </c>
      <c r="L3067" s="3">
        <f t="shared" si="177"/>
        <v>199.54640636250716</v>
      </c>
      <c r="M3067" s="4">
        <f t="shared" si="180"/>
        <v>199.54640636250716</v>
      </c>
      <c r="N3067" s="3">
        <v>22.057144347023872</v>
      </c>
      <c r="O3067" s="3">
        <v>1</v>
      </c>
      <c r="P3067" s="3">
        <f t="shared" si="178"/>
        <v>22.057144347023872</v>
      </c>
      <c r="Q3067" s="3">
        <f>P3067</f>
        <v>22.057144347023872</v>
      </c>
    </row>
    <row r="3068" spans="1:17" x14ac:dyDescent="0.25">
      <c r="A3068" s="3" t="s">
        <v>158</v>
      </c>
      <c r="B3068" s="3" t="s">
        <v>310</v>
      </c>
      <c r="C3068" s="3" t="s">
        <v>9</v>
      </c>
      <c r="D3068" s="3">
        <v>0.56000000000000005</v>
      </c>
      <c r="E3068" s="3">
        <v>0.48</v>
      </c>
      <c r="F3068" s="3" t="s">
        <v>17</v>
      </c>
      <c r="G3068" s="2">
        <v>2000</v>
      </c>
      <c r="H3068" s="3">
        <v>9.2606497772157805</v>
      </c>
      <c r="I3068" s="3">
        <v>24972.190801418081</v>
      </c>
      <c r="J3068" s="3">
        <v>61.676410556420336</v>
      </c>
      <c r="K3068" s="3">
        <v>1</v>
      </c>
      <c r="L3068" s="3">
        <f t="shared" si="177"/>
        <v>61.676410556420336</v>
      </c>
      <c r="M3068" s="4">
        <f t="shared" si="180"/>
        <v>61.676410556420336</v>
      </c>
      <c r="N3068" s="3">
        <v>7.0316125899630313</v>
      </c>
      <c r="O3068" s="3">
        <v>1</v>
      </c>
      <c r="P3068" s="3">
        <f t="shared" si="178"/>
        <v>7.0316125899630313</v>
      </c>
      <c r="Q3068" s="3">
        <f>P3068</f>
        <v>7.0316125899630313</v>
      </c>
    </row>
    <row r="3069" spans="1:17" x14ac:dyDescent="0.25">
      <c r="A3069" s="3" t="s">
        <v>158</v>
      </c>
      <c r="B3069" s="3" t="s">
        <v>89</v>
      </c>
      <c r="C3069" s="3" t="s">
        <v>9</v>
      </c>
      <c r="D3069" s="3">
        <v>0.56000000000000005</v>
      </c>
      <c r="E3069" s="3">
        <v>0.48</v>
      </c>
      <c r="F3069" s="3" t="s">
        <v>17</v>
      </c>
      <c r="G3069" s="2">
        <v>2000</v>
      </c>
      <c r="H3069" s="3">
        <v>5.0115624396373422</v>
      </c>
      <c r="I3069" s="3">
        <v>15325.327734599714</v>
      </c>
      <c r="J3069" s="3">
        <v>38.656037412797147</v>
      </c>
      <c r="K3069" s="3">
        <v>1</v>
      </c>
      <c r="L3069" s="3">
        <f t="shared" si="177"/>
        <v>38.656037412797147</v>
      </c>
      <c r="M3069" s="4">
        <f t="shared" si="180"/>
        <v>38.656037412797147</v>
      </c>
      <c r="N3069" s="3">
        <v>4.9984634439333986</v>
      </c>
      <c r="O3069" s="3">
        <v>1</v>
      </c>
      <c r="P3069" s="3">
        <f t="shared" si="178"/>
        <v>4.9984634439333986</v>
      </c>
      <c r="Q3069" s="3">
        <f>P3069</f>
        <v>4.9984634439333986</v>
      </c>
    </row>
    <row r="3070" spans="1:17" x14ac:dyDescent="0.25">
      <c r="A3070" s="3" t="s">
        <v>158</v>
      </c>
      <c r="B3070" s="3" t="s">
        <v>310</v>
      </c>
      <c r="C3070" s="3" t="s">
        <v>9</v>
      </c>
      <c r="D3070" s="3">
        <v>0.56000000000000005</v>
      </c>
      <c r="E3070" s="3">
        <v>0.48</v>
      </c>
      <c r="F3070" s="3" t="s">
        <v>17</v>
      </c>
      <c r="G3070" s="2">
        <v>2000</v>
      </c>
      <c r="H3070" s="3">
        <v>2.5712112657763124</v>
      </c>
      <c r="I3070" s="3">
        <v>7719.5704807256516</v>
      </c>
      <c r="J3070" s="3">
        <v>19.933847462708133</v>
      </c>
      <c r="K3070" s="3">
        <v>1</v>
      </c>
      <c r="L3070" s="3">
        <f t="shared" si="177"/>
        <v>19.933847462708133</v>
      </c>
      <c r="M3070" s="4">
        <f t="shared" si="180"/>
        <v>19.933847462708133</v>
      </c>
      <c r="N3070" s="3">
        <v>2.506452324598655</v>
      </c>
      <c r="O3070" s="3">
        <v>1</v>
      </c>
      <c r="P3070" s="3">
        <f t="shared" si="178"/>
        <v>2.506452324598655</v>
      </c>
      <c r="Q3070" s="3">
        <f>P3070</f>
        <v>2.506452324598655</v>
      </c>
    </row>
    <row r="3071" spans="1:17" x14ac:dyDescent="0.25">
      <c r="A3071" s="3" t="s">
        <v>158</v>
      </c>
      <c r="B3071" s="3" t="s">
        <v>310</v>
      </c>
      <c r="C3071" s="3" t="s">
        <v>9</v>
      </c>
      <c r="D3071" s="3">
        <v>0.56000000000000005</v>
      </c>
      <c r="E3071" s="3">
        <v>0.48</v>
      </c>
      <c r="F3071" s="3" t="s">
        <v>17</v>
      </c>
      <c r="G3071" s="2">
        <v>2000</v>
      </c>
      <c r="H3071" s="3">
        <v>1.0387837255876942E-3</v>
      </c>
      <c r="I3071" s="3">
        <v>3.1698148851151804</v>
      </c>
      <c r="J3071" s="3">
        <v>8.9211005454222572E-3</v>
      </c>
      <c r="K3071" s="3">
        <v>1</v>
      </c>
      <c r="L3071" s="3">
        <f t="shared" si="177"/>
        <v>8.9211005454222572E-3</v>
      </c>
      <c r="M3071" s="4">
        <f t="shared" si="180"/>
        <v>8.9211005454222572E-3</v>
      </c>
      <c r="N3071" s="3">
        <v>1.3060877717898324E-3</v>
      </c>
      <c r="O3071" s="3">
        <v>1</v>
      </c>
      <c r="P3071" s="3">
        <f t="shared" si="178"/>
        <v>1.3060877717898324E-3</v>
      </c>
      <c r="Q3071" s="3">
        <f>P3071</f>
        <v>1.3060877717898324E-3</v>
      </c>
    </row>
    <row r="3072" spans="1:17" x14ac:dyDescent="0.25">
      <c r="A3072" s="3" t="s">
        <v>158</v>
      </c>
      <c r="B3072" s="3" t="s">
        <v>310</v>
      </c>
      <c r="C3072" s="3" t="s">
        <v>9</v>
      </c>
      <c r="D3072" s="3">
        <v>0.56000000000000005</v>
      </c>
      <c r="E3072" s="3">
        <v>0.48</v>
      </c>
      <c r="F3072" s="3" t="s">
        <v>320</v>
      </c>
      <c r="G3072" s="2">
        <v>3000</v>
      </c>
      <c r="H3072" s="3">
        <v>11.500128531470505</v>
      </c>
      <c r="I3072" s="3">
        <v>26537.936446226289</v>
      </c>
      <c r="J3072" s="3">
        <v>59.801636985506143</v>
      </c>
      <c r="K3072" s="3">
        <v>1</v>
      </c>
      <c r="L3072" s="3">
        <f t="shared" si="177"/>
        <v>59.801636985506143</v>
      </c>
      <c r="M3072" s="3">
        <v>0</v>
      </c>
      <c r="N3072" s="3">
        <v>6.3492112163817804</v>
      </c>
      <c r="O3072" s="3">
        <v>1</v>
      </c>
      <c r="P3072" s="3">
        <f t="shared" si="178"/>
        <v>6.3492112163817804</v>
      </c>
      <c r="Q3072" s="3">
        <v>0</v>
      </c>
    </row>
    <row r="3073" spans="1:17" x14ac:dyDescent="0.25">
      <c r="A3073" s="3" t="s">
        <v>158</v>
      </c>
      <c r="B3073" s="3" t="s">
        <v>89</v>
      </c>
      <c r="C3073" s="3" t="s">
        <v>9</v>
      </c>
      <c r="D3073" s="3">
        <v>0.56000000000000005</v>
      </c>
      <c r="E3073" s="3">
        <v>0.48</v>
      </c>
      <c r="F3073" s="3" t="s">
        <v>277</v>
      </c>
      <c r="G3073" s="2">
        <v>3000</v>
      </c>
      <c r="H3073" s="3">
        <v>2.1051141042350237E-2</v>
      </c>
      <c r="I3073" s="3">
        <v>73.157588867444261</v>
      </c>
      <c r="J3073" s="3">
        <v>0.15865565937770076</v>
      </c>
      <c r="K3073" s="3">
        <v>1</v>
      </c>
      <c r="L3073" s="3">
        <f t="shared" si="177"/>
        <v>0.15865565937770076</v>
      </c>
      <c r="M3073" s="3">
        <v>0</v>
      </c>
      <c r="N3073" s="3">
        <v>2.1901433150877822E-2</v>
      </c>
      <c r="O3073" s="3">
        <v>1</v>
      </c>
      <c r="P3073" s="3">
        <f t="shared" si="178"/>
        <v>2.1901433150877822E-2</v>
      </c>
      <c r="Q3073" s="3">
        <v>0</v>
      </c>
    </row>
    <row r="3074" spans="1:17" x14ac:dyDescent="0.25">
      <c r="A3074" s="3" t="s">
        <v>158</v>
      </c>
      <c r="B3074" s="3" t="s">
        <v>351</v>
      </c>
      <c r="C3074" s="3" t="s">
        <v>352</v>
      </c>
      <c r="D3074" s="3">
        <v>0.36</v>
      </c>
      <c r="E3074" s="3">
        <v>0.57999999999999996</v>
      </c>
      <c r="F3074" s="3" t="s">
        <v>272</v>
      </c>
      <c r="G3074" s="2">
        <v>3000</v>
      </c>
      <c r="H3074" s="3">
        <v>4.0400183812504382</v>
      </c>
      <c r="I3074" s="3">
        <v>11085.662234132435</v>
      </c>
      <c r="J3074" s="3">
        <v>23.288113407836896</v>
      </c>
      <c r="K3074" s="3">
        <v>1</v>
      </c>
      <c r="L3074" s="3">
        <f t="shared" ref="L3074:L3137" si="181">J3074*K3074</f>
        <v>23.288113407836896</v>
      </c>
      <c r="M3074" s="3">
        <v>0</v>
      </c>
      <c r="N3074" s="3">
        <v>2.924201111471123</v>
      </c>
      <c r="O3074" s="3">
        <v>1</v>
      </c>
      <c r="P3074" s="3">
        <f t="shared" ref="P3074:P3137" si="182">N3074*O3074</f>
        <v>2.924201111471123</v>
      </c>
      <c r="Q3074" s="3">
        <v>0</v>
      </c>
    </row>
    <row r="3075" spans="1:17" x14ac:dyDescent="0.25">
      <c r="A3075" s="3" t="s">
        <v>158</v>
      </c>
      <c r="B3075" s="3" t="s">
        <v>8</v>
      </c>
      <c r="C3075" s="3" t="s">
        <v>9</v>
      </c>
      <c r="D3075" s="3">
        <v>0.56000000000000005</v>
      </c>
      <c r="E3075" s="3">
        <v>0.48</v>
      </c>
      <c r="F3075" s="3" t="s">
        <v>19</v>
      </c>
      <c r="G3075" s="2">
        <v>3100</v>
      </c>
      <c r="H3075" s="3">
        <v>6.9325042221741775</v>
      </c>
      <c r="I3075" s="3">
        <v>20666.244757767872</v>
      </c>
      <c r="J3075" s="3">
        <v>47.994371574182182</v>
      </c>
      <c r="K3075" s="3">
        <v>1</v>
      </c>
      <c r="L3075" s="3">
        <f t="shared" si="181"/>
        <v>47.994371574182182</v>
      </c>
      <c r="M3075" s="3">
        <v>0</v>
      </c>
      <c r="N3075" s="3">
        <v>6.6682135368141662</v>
      </c>
      <c r="O3075" s="3">
        <v>1</v>
      </c>
      <c r="P3075" s="3">
        <f t="shared" si="182"/>
        <v>6.6682135368141662</v>
      </c>
      <c r="Q3075" s="3">
        <v>0</v>
      </c>
    </row>
    <row r="3076" spans="1:17" x14ac:dyDescent="0.25">
      <c r="A3076" s="3" t="s">
        <v>158</v>
      </c>
      <c r="B3076" s="3" t="s">
        <v>8</v>
      </c>
      <c r="C3076" s="3" t="s">
        <v>9</v>
      </c>
      <c r="D3076" s="3">
        <v>0.56000000000000005</v>
      </c>
      <c r="E3076" s="3">
        <v>0.48</v>
      </c>
      <c r="F3076" s="3" t="s">
        <v>19</v>
      </c>
      <c r="G3076" s="2">
        <v>3100</v>
      </c>
      <c r="H3076" s="3">
        <v>8.8152237782644356</v>
      </c>
      <c r="I3076" s="3">
        <v>25419.769451046493</v>
      </c>
      <c r="J3076" s="3">
        <v>56.58140793649568</v>
      </c>
      <c r="K3076" s="3">
        <v>1</v>
      </c>
      <c r="L3076" s="3">
        <f t="shared" si="181"/>
        <v>56.58140793649568</v>
      </c>
      <c r="M3076" s="3">
        <v>0</v>
      </c>
      <c r="N3076" s="3">
        <v>7.6042309334321807</v>
      </c>
      <c r="O3076" s="3">
        <v>1</v>
      </c>
      <c r="P3076" s="3">
        <f t="shared" si="182"/>
        <v>7.6042309334321807</v>
      </c>
      <c r="Q3076" s="3">
        <v>0</v>
      </c>
    </row>
    <row r="3077" spans="1:17" x14ac:dyDescent="0.25">
      <c r="A3077" s="3" t="s">
        <v>158</v>
      </c>
      <c r="B3077" s="3" t="s">
        <v>310</v>
      </c>
      <c r="C3077" s="3" t="s">
        <v>9</v>
      </c>
      <c r="D3077" s="3">
        <v>0.56000000000000005</v>
      </c>
      <c r="E3077" s="3">
        <v>0.48</v>
      </c>
      <c r="F3077" s="3" t="s">
        <v>19</v>
      </c>
      <c r="G3077" s="2">
        <v>3100</v>
      </c>
      <c r="H3077" s="3">
        <v>63.053845585333043</v>
      </c>
      <c r="I3077" s="3">
        <v>127016.20494268341</v>
      </c>
      <c r="J3077" s="3">
        <v>314.66473408967261</v>
      </c>
      <c r="K3077" s="3">
        <v>1</v>
      </c>
      <c r="L3077" s="3">
        <f t="shared" si="181"/>
        <v>314.66473408967261</v>
      </c>
      <c r="M3077" s="3">
        <v>0</v>
      </c>
      <c r="N3077" s="3">
        <v>32.477141427630698</v>
      </c>
      <c r="O3077" s="3">
        <v>1</v>
      </c>
      <c r="P3077" s="3">
        <f t="shared" si="182"/>
        <v>32.477141427630698</v>
      </c>
      <c r="Q3077" s="3">
        <v>0</v>
      </c>
    </row>
    <row r="3078" spans="1:17" x14ac:dyDescent="0.25">
      <c r="A3078" s="3" t="s">
        <v>158</v>
      </c>
      <c r="B3078" s="3" t="s">
        <v>310</v>
      </c>
      <c r="C3078" s="3" t="s">
        <v>9</v>
      </c>
      <c r="D3078" s="3">
        <v>0.56000000000000005</v>
      </c>
      <c r="E3078" s="3">
        <v>0.48</v>
      </c>
      <c r="F3078" s="3" t="s">
        <v>19</v>
      </c>
      <c r="G3078" s="2">
        <v>3100</v>
      </c>
      <c r="H3078" s="3">
        <v>7.7982179250645975</v>
      </c>
      <c r="I3078" s="3">
        <v>19148.434859620047</v>
      </c>
      <c r="J3078" s="3">
        <v>40.698834502641446</v>
      </c>
      <c r="K3078" s="3">
        <v>1</v>
      </c>
      <c r="L3078" s="3">
        <f t="shared" si="181"/>
        <v>40.698834502641446</v>
      </c>
      <c r="M3078" s="3">
        <v>0</v>
      </c>
      <c r="N3078" s="3">
        <v>5.8617976752030012</v>
      </c>
      <c r="O3078" s="3">
        <v>1</v>
      </c>
      <c r="P3078" s="3">
        <f t="shared" si="182"/>
        <v>5.8617976752030012</v>
      </c>
      <c r="Q3078" s="3">
        <v>0</v>
      </c>
    </row>
    <row r="3079" spans="1:17" x14ac:dyDescent="0.25">
      <c r="A3079" s="3" t="s">
        <v>158</v>
      </c>
      <c r="B3079" s="3" t="s">
        <v>310</v>
      </c>
      <c r="C3079" s="3" t="s">
        <v>9</v>
      </c>
      <c r="D3079" s="3">
        <v>0.56000000000000005</v>
      </c>
      <c r="E3079" s="3">
        <v>0.48</v>
      </c>
      <c r="F3079" s="3" t="s">
        <v>19</v>
      </c>
      <c r="G3079" s="2">
        <v>3100</v>
      </c>
      <c r="H3079" s="3">
        <v>170.94739697495214</v>
      </c>
      <c r="I3079" s="3">
        <v>362384.14337271225</v>
      </c>
      <c r="J3079" s="3">
        <v>881.02520892949133</v>
      </c>
      <c r="K3079" s="3">
        <v>1</v>
      </c>
      <c r="L3079" s="3">
        <f t="shared" si="181"/>
        <v>881.02520892949133</v>
      </c>
      <c r="M3079" s="3">
        <v>0</v>
      </c>
      <c r="N3079" s="3">
        <v>95.456627754795804</v>
      </c>
      <c r="O3079" s="3">
        <v>1</v>
      </c>
      <c r="P3079" s="3">
        <f t="shared" si="182"/>
        <v>95.456627754795804</v>
      </c>
      <c r="Q3079" s="3">
        <v>0</v>
      </c>
    </row>
    <row r="3080" spans="1:17" x14ac:dyDescent="0.25">
      <c r="A3080" s="3" t="s">
        <v>158</v>
      </c>
      <c r="B3080" s="3" t="s">
        <v>8</v>
      </c>
      <c r="C3080" s="3" t="s">
        <v>9</v>
      </c>
      <c r="D3080" s="3">
        <v>0.56000000000000005</v>
      </c>
      <c r="E3080" s="3">
        <v>0.48</v>
      </c>
      <c r="F3080" s="3" t="s">
        <v>19</v>
      </c>
      <c r="G3080" s="2">
        <v>3100</v>
      </c>
      <c r="H3080" s="3">
        <v>11.811427482241992</v>
      </c>
      <c r="I3080" s="3">
        <v>37906.678397742086</v>
      </c>
      <c r="J3080" s="3">
        <v>79.537399115045474</v>
      </c>
      <c r="K3080" s="3">
        <f>1-0.712</f>
        <v>0.28800000000000003</v>
      </c>
      <c r="L3080" s="3">
        <f t="shared" si="181"/>
        <v>22.906770945133101</v>
      </c>
      <c r="M3080" s="3">
        <v>0</v>
      </c>
      <c r="N3080" s="3">
        <v>10.581976271839322</v>
      </c>
      <c r="O3080" s="3">
        <f>1-0.531</f>
        <v>0.46899999999999997</v>
      </c>
      <c r="P3080" s="3">
        <f t="shared" si="182"/>
        <v>4.9629468714926412</v>
      </c>
      <c r="Q3080" s="3">
        <v>0</v>
      </c>
    </row>
    <row r="3081" spans="1:17" x14ac:dyDescent="0.25">
      <c r="A3081" s="3" t="s">
        <v>158</v>
      </c>
      <c r="B3081" s="3" t="s">
        <v>310</v>
      </c>
      <c r="C3081" s="3" t="s">
        <v>9</v>
      </c>
      <c r="D3081" s="3">
        <v>0.56000000000000005</v>
      </c>
      <c r="E3081" s="3">
        <v>0.48</v>
      </c>
      <c r="F3081" s="3" t="s">
        <v>19</v>
      </c>
      <c r="G3081" s="2">
        <v>3100</v>
      </c>
      <c r="H3081" s="3">
        <v>6.2823217862931158E-2</v>
      </c>
      <c r="I3081" s="3">
        <v>156.60015630232397</v>
      </c>
      <c r="J3081" s="3">
        <v>0.36122974828433246</v>
      </c>
      <c r="K3081" s="3">
        <f>1-0.712</f>
        <v>0.28800000000000003</v>
      </c>
      <c r="L3081" s="3">
        <f t="shared" si="181"/>
        <v>0.10403416750588776</v>
      </c>
      <c r="M3081" s="3">
        <v>0</v>
      </c>
      <c r="N3081" s="3">
        <v>3.8729780979202398E-2</v>
      </c>
      <c r="O3081" s="3">
        <f>1-0.531</f>
        <v>0.46899999999999997</v>
      </c>
      <c r="P3081" s="3">
        <f t="shared" si="182"/>
        <v>1.8164267279245923E-2</v>
      </c>
      <c r="Q3081" s="3">
        <v>0</v>
      </c>
    </row>
    <row r="3082" spans="1:17" x14ac:dyDescent="0.25">
      <c r="A3082" s="3" t="s">
        <v>158</v>
      </c>
      <c r="B3082" s="3" t="s">
        <v>310</v>
      </c>
      <c r="C3082" s="3" t="s">
        <v>9</v>
      </c>
      <c r="D3082" s="3">
        <v>0.56000000000000005</v>
      </c>
      <c r="E3082" s="3">
        <v>0.48</v>
      </c>
      <c r="F3082" s="3" t="s">
        <v>275</v>
      </c>
      <c r="G3082" s="2">
        <v>3100</v>
      </c>
      <c r="H3082" s="3">
        <v>0.1235129889370548</v>
      </c>
      <c r="I3082" s="3">
        <v>327.7729969502019</v>
      </c>
      <c r="J3082" s="3">
        <v>0.74538337828154622</v>
      </c>
      <c r="K3082" s="3">
        <v>1</v>
      </c>
      <c r="L3082" s="3">
        <f t="shared" si="181"/>
        <v>0.74538337828154622</v>
      </c>
      <c r="M3082" s="3">
        <v>0</v>
      </c>
      <c r="N3082" s="3">
        <v>6.628091370082595E-2</v>
      </c>
      <c r="O3082" s="3">
        <v>1</v>
      </c>
      <c r="P3082" s="3">
        <f t="shared" si="182"/>
        <v>6.628091370082595E-2</v>
      </c>
      <c r="Q3082" s="3">
        <v>0</v>
      </c>
    </row>
    <row r="3083" spans="1:17" x14ac:dyDescent="0.25">
      <c r="A3083" s="3" t="s">
        <v>158</v>
      </c>
      <c r="B3083" s="3" t="s">
        <v>310</v>
      </c>
      <c r="C3083" s="3" t="s">
        <v>9</v>
      </c>
      <c r="D3083" s="3">
        <v>0.56000000000000005</v>
      </c>
      <c r="E3083" s="3">
        <v>0.48</v>
      </c>
      <c r="F3083" s="3" t="s">
        <v>275</v>
      </c>
      <c r="G3083" s="2">
        <v>3100</v>
      </c>
      <c r="H3083" s="3">
        <v>5.3607086474824133</v>
      </c>
      <c r="I3083" s="3">
        <v>14887.31800355562</v>
      </c>
      <c r="J3083" s="3">
        <v>35.786595337838392</v>
      </c>
      <c r="K3083" s="3">
        <v>1</v>
      </c>
      <c r="L3083" s="3">
        <f t="shared" si="181"/>
        <v>35.786595337838392</v>
      </c>
      <c r="M3083" s="3">
        <v>0</v>
      </c>
      <c r="N3083" s="3">
        <v>3.9579129946462768</v>
      </c>
      <c r="O3083" s="3">
        <v>1</v>
      </c>
      <c r="P3083" s="3">
        <f t="shared" si="182"/>
        <v>3.9579129946462768</v>
      </c>
      <c r="Q3083" s="3">
        <v>0</v>
      </c>
    </row>
    <row r="3084" spans="1:17" x14ac:dyDescent="0.25">
      <c r="A3084" s="3" t="s">
        <v>158</v>
      </c>
      <c r="B3084" s="3" t="s">
        <v>351</v>
      </c>
      <c r="C3084" s="3" t="s">
        <v>352</v>
      </c>
      <c r="D3084" s="3">
        <v>0.36</v>
      </c>
      <c r="E3084" s="3">
        <v>0.57999999999999996</v>
      </c>
      <c r="F3084" s="3" t="s">
        <v>360</v>
      </c>
      <c r="G3084" s="2">
        <v>3100</v>
      </c>
      <c r="H3084" s="3">
        <v>4.0113042520816755</v>
      </c>
      <c r="I3084" s="3">
        <v>12092.393795803939</v>
      </c>
      <c r="J3084" s="3">
        <v>25.453801237784322</v>
      </c>
      <c r="K3084" s="3">
        <v>1</v>
      </c>
      <c r="L3084" s="3">
        <f t="shared" si="181"/>
        <v>25.453801237784322</v>
      </c>
      <c r="M3084" s="3">
        <v>0</v>
      </c>
      <c r="N3084" s="3">
        <v>3.4206513039046298</v>
      </c>
      <c r="O3084" s="3">
        <v>1</v>
      </c>
      <c r="P3084" s="3">
        <f t="shared" si="182"/>
        <v>3.4206513039046298</v>
      </c>
      <c r="Q3084" s="3">
        <v>0</v>
      </c>
    </row>
    <row r="3085" spans="1:17" x14ac:dyDescent="0.25">
      <c r="A3085" s="3" t="s">
        <v>158</v>
      </c>
      <c r="B3085" s="3" t="s">
        <v>8</v>
      </c>
      <c r="C3085" s="3" t="s">
        <v>9</v>
      </c>
      <c r="D3085" s="3">
        <v>0.56000000000000005</v>
      </c>
      <c r="E3085" s="3">
        <v>0.48</v>
      </c>
      <c r="F3085" s="3" t="s">
        <v>11</v>
      </c>
      <c r="G3085" s="2">
        <v>3100</v>
      </c>
      <c r="H3085" s="3">
        <v>63.568183770874242</v>
      </c>
      <c r="I3085" s="3">
        <v>198251.57391738208</v>
      </c>
      <c r="J3085" s="3">
        <v>436.26655133036672</v>
      </c>
      <c r="K3085" s="3">
        <v>1</v>
      </c>
      <c r="L3085" s="3">
        <f t="shared" si="181"/>
        <v>436.26655133036672</v>
      </c>
      <c r="M3085" s="3">
        <v>0</v>
      </c>
      <c r="N3085" s="3">
        <v>53.257142015417863</v>
      </c>
      <c r="O3085" s="3">
        <v>1</v>
      </c>
      <c r="P3085" s="3">
        <f t="shared" si="182"/>
        <v>53.257142015417863</v>
      </c>
      <c r="Q3085" s="3">
        <v>0</v>
      </c>
    </row>
    <row r="3086" spans="1:17" x14ac:dyDescent="0.25">
      <c r="A3086" s="3" t="s">
        <v>158</v>
      </c>
      <c r="B3086" s="3" t="s">
        <v>8</v>
      </c>
      <c r="C3086" s="3" t="s">
        <v>9</v>
      </c>
      <c r="D3086" s="3">
        <v>0.56000000000000005</v>
      </c>
      <c r="E3086" s="3">
        <v>0.48</v>
      </c>
      <c r="F3086" s="3" t="s">
        <v>11</v>
      </c>
      <c r="G3086" s="2">
        <v>3100</v>
      </c>
      <c r="H3086" s="3">
        <v>35.387886063648025</v>
      </c>
      <c r="I3086" s="3">
        <v>113901.78253261498</v>
      </c>
      <c r="J3086" s="3">
        <v>217.01752791085036</v>
      </c>
      <c r="K3086" s="3">
        <v>1</v>
      </c>
      <c r="L3086" s="3">
        <f t="shared" si="181"/>
        <v>217.01752791085036</v>
      </c>
      <c r="M3086" s="3">
        <v>0</v>
      </c>
      <c r="N3086" s="3">
        <v>28.299721297635724</v>
      </c>
      <c r="O3086" s="3">
        <v>1</v>
      </c>
      <c r="P3086" s="3">
        <f t="shared" si="182"/>
        <v>28.299721297635724</v>
      </c>
      <c r="Q3086" s="3">
        <v>0</v>
      </c>
    </row>
    <row r="3087" spans="1:17" x14ac:dyDescent="0.25">
      <c r="A3087" s="3" t="s">
        <v>158</v>
      </c>
      <c r="B3087" s="3" t="s">
        <v>8</v>
      </c>
      <c r="C3087" s="3" t="s">
        <v>9</v>
      </c>
      <c r="D3087" s="3">
        <v>0.56000000000000005</v>
      </c>
      <c r="E3087" s="3">
        <v>0.48</v>
      </c>
      <c r="F3087" s="3" t="s">
        <v>11</v>
      </c>
      <c r="G3087" s="2">
        <v>3100</v>
      </c>
      <c r="H3087" s="3">
        <v>0.19452581191690119</v>
      </c>
      <c r="I3087" s="3">
        <v>662.02685989453698</v>
      </c>
      <c r="J3087" s="3">
        <v>1.4075531298531199</v>
      </c>
      <c r="K3087" s="3">
        <f>1-0.712</f>
        <v>0.28800000000000003</v>
      </c>
      <c r="L3087" s="3">
        <f t="shared" si="181"/>
        <v>0.40537530139769856</v>
      </c>
      <c r="M3087" s="3">
        <v>0</v>
      </c>
      <c r="N3087" s="3">
        <v>0.16392823402555817</v>
      </c>
      <c r="O3087" s="3">
        <f>1-0.531</f>
        <v>0.46899999999999997</v>
      </c>
      <c r="P3087" s="3">
        <f t="shared" si="182"/>
        <v>7.6882341757986777E-2</v>
      </c>
      <c r="Q3087" s="3">
        <v>0</v>
      </c>
    </row>
    <row r="3088" spans="1:17" x14ac:dyDescent="0.25">
      <c r="A3088" s="3" t="s">
        <v>158</v>
      </c>
      <c r="B3088" s="3" t="s">
        <v>8</v>
      </c>
      <c r="C3088" s="3" t="s">
        <v>9</v>
      </c>
      <c r="D3088" s="3">
        <v>0.56000000000000005</v>
      </c>
      <c r="E3088" s="3">
        <v>0.48</v>
      </c>
      <c r="F3088" s="3" t="s">
        <v>183</v>
      </c>
      <c r="G3088" s="2">
        <v>3100</v>
      </c>
      <c r="H3088" s="3">
        <v>64.085606762043909</v>
      </c>
      <c r="I3088" s="3">
        <v>220731.91811461869</v>
      </c>
      <c r="J3088" s="3">
        <v>476.36847489779115</v>
      </c>
      <c r="K3088" s="3">
        <v>1</v>
      </c>
      <c r="L3088" s="3">
        <f t="shared" si="181"/>
        <v>476.36847489779115</v>
      </c>
      <c r="M3088" s="3">
        <v>0</v>
      </c>
      <c r="N3088" s="3">
        <v>59.854184050847074</v>
      </c>
      <c r="O3088" s="3">
        <v>1</v>
      </c>
      <c r="P3088" s="3">
        <f t="shared" si="182"/>
        <v>59.854184050847074</v>
      </c>
      <c r="Q3088" s="3">
        <v>0</v>
      </c>
    </row>
    <row r="3089" spans="1:17" x14ac:dyDescent="0.25">
      <c r="A3089" s="3" t="s">
        <v>158</v>
      </c>
      <c r="B3089" s="3" t="s">
        <v>310</v>
      </c>
      <c r="C3089" s="3" t="s">
        <v>9</v>
      </c>
      <c r="D3089" s="3">
        <v>0.56000000000000005</v>
      </c>
      <c r="E3089" s="3">
        <v>0.48</v>
      </c>
      <c r="F3089" s="3" t="s">
        <v>183</v>
      </c>
      <c r="G3089" s="2">
        <v>3100</v>
      </c>
      <c r="H3089" s="3">
        <v>50.157237701119676</v>
      </c>
      <c r="I3089" s="3">
        <v>111089.08702347302</v>
      </c>
      <c r="J3089" s="3">
        <v>239.18721323073473</v>
      </c>
      <c r="K3089" s="3">
        <v>1</v>
      </c>
      <c r="L3089" s="3">
        <f t="shared" si="181"/>
        <v>239.18721323073473</v>
      </c>
      <c r="M3089" s="3">
        <v>0</v>
      </c>
      <c r="N3089" s="3">
        <v>26.967859184769075</v>
      </c>
      <c r="O3089" s="3">
        <v>1</v>
      </c>
      <c r="P3089" s="3">
        <f t="shared" si="182"/>
        <v>26.967859184769075</v>
      </c>
      <c r="Q3089" s="3">
        <v>0</v>
      </c>
    </row>
    <row r="3090" spans="1:17" x14ac:dyDescent="0.25">
      <c r="A3090" s="3" t="s">
        <v>158</v>
      </c>
      <c r="B3090" s="3" t="s">
        <v>8</v>
      </c>
      <c r="C3090" s="3" t="s">
        <v>9</v>
      </c>
      <c r="D3090" s="3">
        <v>0.56000000000000005</v>
      </c>
      <c r="E3090" s="3">
        <v>0.48</v>
      </c>
      <c r="F3090" s="3" t="s">
        <v>183</v>
      </c>
      <c r="G3090" s="2">
        <v>3100</v>
      </c>
      <c r="H3090" s="3">
        <v>990.1231342555169</v>
      </c>
      <c r="I3090" s="3">
        <v>3250006.8162632566</v>
      </c>
      <c r="J3090" s="3">
        <v>7582.0169941712393</v>
      </c>
      <c r="K3090" s="3">
        <f>1-0.712</f>
        <v>0.28800000000000003</v>
      </c>
      <c r="L3090" s="3">
        <f t="shared" si="181"/>
        <v>2183.6208943213173</v>
      </c>
      <c r="M3090" s="3">
        <v>0</v>
      </c>
      <c r="N3090" s="3">
        <v>860.41786495027998</v>
      </c>
      <c r="O3090" s="3">
        <f>1-0.531</f>
        <v>0.46899999999999997</v>
      </c>
      <c r="P3090" s="3">
        <f t="shared" si="182"/>
        <v>403.53597866168127</v>
      </c>
      <c r="Q3090" s="3">
        <v>0</v>
      </c>
    </row>
    <row r="3091" spans="1:17" x14ac:dyDescent="0.25">
      <c r="A3091" s="3" t="s">
        <v>158</v>
      </c>
      <c r="B3091" s="3" t="s">
        <v>310</v>
      </c>
      <c r="C3091" s="3" t="s">
        <v>9</v>
      </c>
      <c r="D3091" s="3">
        <v>0.56000000000000005</v>
      </c>
      <c r="E3091" s="3">
        <v>0.48</v>
      </c>
      <c r="F3091" s="3" t="s">
        <v>183</v>
      </c>
      <c r="G3091" s="2">
        <v>3100</v>
      </c>
      <c r="H3091" s="3">
        <v>2.5998897210845048E-3</v>
      </c>
      <c r="I3091" s="3">
        <v>6.3944208473318662</v>
      </c>
      <c r="J3091" s="3">
        <v>1.3624975854215836E-2</v>
      </c>
      <c r="K3091" s="3">
        <f>1-0.712</f>
        <v>0.28800000000000003</v>
      </c>
      <c r="L3091" s="3">
        <f t="shared" si="181"/>
        <v>3.923993046014161E-3</v>
      </c>
      <c r="M3091" s="3">
        <v>0</v>
      </c>
      <c r="N3091" s="3">
        <v>1.6321776730518016E-3</v>
      </c>
      <c r="O3091" s="3">
        <f>1-0.531</f>
        <v>0.46899999999999997</v>
      </c>
      <c r="P3091" s="3">
        <f t="shared" si="182"/>
        <v>7.6549132866129488E-4</v>
      </c>
      <c r="Q3091" s="3">
        <v>0</v>
      </c>
    </row>
    <row r="3092" spans="1:17" x14ac:dyDescent="0.25">
      <c r="A3092" s="3" t="s">
        <v>158</v>
      </c>
      <c r="B3092" s="3" t="s">
        <v>310</v>
      </c>
      <c r="C3092" s="3" t="s">
        <v>9</v>
      </c>
      <c r="D3092" s="3">
        <v>0.56000000000000005</v>
      </c>
      <c r="E3092" s="3">
        <v>0.48</v>
      </c>
      <c r="F3092" s="3" t="s">
        <v>320</v>
      </c>
      <c r="G3092" s="2">
        <v>3100</v>
      </c>
      <c r="H3092" s="3">
        <v>12.500310615424162</v>
      </c>
      <c r="I3092" s="3">
        <v>39810.094366304613</v>
      </c>
      <c r="J3092" s="3">
        <v>81.157437277820506</v>
      </c>
      <c r="K3092" s="3">
        <v>1</v>
      </c>
      <c r="L3092" s="3">
        <f t="shared" si="181"/>
        <v>81.157437277820506</v>
      </c>
      <c r="M3092" s="3">
        <v>0</v>
      </c>
      <c r="N3092" s="3">
        <v>10.537669680409207</v>
      </c>
      <c r="O3092" s="3">
        <v>1</v>
      </c>
      <c r="P3092" s="3">
        <f t="shared" si="182"/>
        <v>10.537669680409207</v>
      </c>
      <c r="Q3092" s="3">
        <v>0</v>
      </c>
    </row>
    <row r="3093" spans="1:17" x14ac:dyDescent="0.25">
      <c r="A3093" s="3" t="s">
        <v>158</v>
      </c>
      <c r="B3093" s="3" t="s">
        <v>310</v>
      </c>
      <c r="C3093" s="3" t="s">
        <v>9</v>
      </c>
      <c r="D3093" s="3">
        <v>0.56000000000000005</v>
      </c>
      <c r="E3093" s="3">
        <v>0.48</v>
      </c>
      <c r="F3093" s="3" t="s">
        <v>320</v>
      </c>
      <c r="G3093" s="2">
        <v>3100</v>
      </c>
      <c r="H3093" s="3">
        <v>49.687401306279838</v>
      </c>
      <c r="I3093" s="3">
        <v>152553.41360852204</v>
      </c>
      <c r="J3093" s="3">
        <v>324.25928893390744</v>
      </c>
      <c r="K3093" s="3">
        <v>1</v>
      </c>
      <c r="L3093" s="3">
        <f t="shared" si="181"/>
        <v>324.25928893390744</v>
      </c>
      <c r="M3093" s="3">
        <v>0</v>
      </c>
      <c r="N3093" s="3">
        <v>42.471397762308527</v>
      </c>
      <c r="O3093" s="3">
        <v>1</v>
      </c>
      <c r="P3093" s="3">
        <f t="shared" si="182"/>
        <v>42.471397762308527</v>
      </c>
      <c r="Q3093" s="3">
        <v>0</v>
      </c>
    </row>
    <row r="3094" spans="1:17" x14ac:dyDescent="0.25">
      <c r="A3094" s="3" t="s">
        <v>158</v>
      </c>
      <c r="B3094" s="3" t="s">
        <v>89</v>
      </c>
      <c r="C3094" s="3" t="s">
        <v>9</v>
      </c>
      <c r="D3094" s="3">
        <v>0.56000000000000005</v>
      </c>
      <c r="E3094" s="3">
        <v>0.48</v>
      </c>
      <c r="F3094" s="3" t="s">
        <v>277</v>
      </c>
      <c r="G3094" s="2">
        <v>3100</v>
      </c>
      <c r="H3094" s="3">
        <v>63.517654570705098</v>
      </c>
      <c r="I3094" s="3">
        <v>174821.99347174188</v>
      </c>
      <c r="J3094" s="3">
        <v>403.7615113813082</v>
      </c>
      <c r="K3094" s="3">
        <v>1</v>
      </c>
      <c r="L3094" s="3">
        <f t="shared" si="181"/>
        <v>403.7615113813082</v>
      </c>
      <c r="M3094" s="3">
        <v>0</v>
      </c>
      <c r="N3094" s="3">
        <v>50.848079568516418</v>
      </c>
      <c r="O3094" s="3">
        <v>1</v>
      </c>
      <c r="P3094" s="3">
        <f t="shared" si="182"/>
        <v>50.848079568516418</v>
      </c>
      <c r="Q3094" s="3">
        <v>0</v>
      </c>
    </row>
    <row r="3095" spans="1:17" x14ac:dyDescent="0.25">
      <c r="A3095" s="3" t="s">
        <v>158</v>
      </c>
      <c r="B3095" s="3" t="s">
        <v>8</v>
      </c>
      <c r="C3095" s="3" t="s">
        <v>9</v>
      </c>
      <c r="D3095" s="3">
        <v>0.56000000000000005</v>
      </c>
      <c r="E3095" s="3">
        <v>0.48</v>
      </c>
      <c r="F3095" s="3" t="s">
        <v>184</v>
      </c>
      <c r="G3095" s="2">
        <v>3100</v>
      </c>
      <c r="H3095" s="3">
        <v>0.83850966177458819</v>
      </c>
      <c r="I3095" s="3">
        <v>2951.5997306686754</v>
      </c>
      <c r="J3095" s="3">
        <v>7.4088189038758401</v>
      </c>
      <c r="K3095" s="3">
        <v>1</v>
      </c>
      <c r="L3095" s="3">
        <f t="shared" si="181"/>
        <v>7.4088189038758401</v>
      </c>
      <c r="M3095" s="3">
        <v>0</v>
      </c>
      <c r="N3095" s="3">
        <v>1.0473582570137974</v>
      </c>
      <c r="O3095" s="3">
        <v>1</v>
      </c>
      <c r="P3095" s="3">
        <f t="shared" si="182"/>
        <v>1.0473582570137974</v>
      </c>
      <c r="Q3095" s="3">
        <v>0</v>
      </c>
    </row>
    <row r="3096" spans="1:17" x14ac:dyDescent="0.25">
      <c r="A3096" s="3" t="s">
        <v>158</v>
      </c>
      <c r="B3096" s="3" t="s">
        <v>8</v>
      </c>
      <c r="C3096" s="3" t="s">
        <v>9</v>
      </c>
      <c r="D3096" s="3">
        <v>0.56000000000000005</v>
      </c>
      <c r="E3096" s="3">
        <v>0.48</v>
      </c>
      <c r="F3096" s="3" t="s">
        <v>184</v>
      </c>
      <c r="G3096" s="2">
        <v>3100</v>
      </c>
      <c r="H3096" s="3">
        <v>1.5195000684139306</v>
      </c>
      <c r="I3096" s="3">
        <v>4663.1117196015502</v>
      </c>
      <c r="J3096" s="3">
        <v>7.7387408593922444</v>
      </c>
      <c r="K3096" s="3">
        <v>1</v>
      </c>
      <c r="L3096" s="3">
        <f t="shared" si="181"/>
        <v>7.7387408593922444</v>
      </c>
      <c r="M3096" s="3">
        <v>0</v>
      </c>
      <c r="N3096" s="3">
        <v>0.99084250522051198</v>
      </c>
      <c r="O3096" s="3">
        <v>1</v>
      </c>
      <c r="P3096" s="3">
        <f t="shared" si="182"/>
        <v>0.99084250522051198</v>
      </c>
      <c r="Q3096" s="3">
        <v>0</v>
      </c>
    </row>
    <row r="3097" spans="1:17" x14ac:dyDescent="0.25">
      <c r="A3097" s="3" t="s">
        <v>158</v>
      </c>
      <c r="B3097" s="3" t="s">
        <v>8</v>
      </c>
      <c r="C3097" s="3" t="s">
        <v>9</v>
      </c>
      <c r="D3097" s="3">
        <v>0.56000000000000005</v>
      </c>
      <c r="E3097" s="3">
        <v>0.48</v>
      </c>
      <c r="F3097" s="3" t="s">
        <v>184</v>
      </c>
      <c r="G3097" s="2">
        <v>3100</v>
      </c>
      <c r="H3097" s="3">
        <v>46.025593048225112</v>
      </c>
      <c r="I3097" s="3">
        <v>156294.57497188722</v>
      </c>
      <c r="J3097" s="3">
        <v>340.57227843567688</v>
      </c>
      <c r="K3097" s="3">
        <f>1-0.712</f>
        <v>0.28800000000000003</v>
      </c>
      <c r="L3097" s="3">
        <f t="shared" si="181"/>
        <v>98.08481618947495</v>
      </c>
      <c r="M3097" s="3">
        <v>0</v>
      </c>
      <c r="N3097" s="3">
        <v>40.128759333499062</v>
      </c>
      <c r="O3097" s="3">
        <f>1-0.531</f>
        <v>0.46899999999999997</v>
      </c>
      <c r="P3097" s="3">
        <f t="shared" si="182"/>
        <v>18.820388127411057</v>
      </c>
      <c r="Q3097" s="3">
        <v>0</v>
      </c>
    </row>
    <row r="3098" spans="1:17" x14ac:dyDescent="0.25">
      <c r="A3098" s="3" t="s">
        <v>158</v>
      </c>
      <c r="B3098" s="3" t="s">
        <v>351</v>
      </c>
      <c r="C3098" s="3" t="s">
        <v>352</v>
      </c>
      <c r="D3098" s="3">
        <v>0.36</v>
      </c>
      <c r="E3098" s="3">
        <v>0.57999999999999996</v>
      </c>
      <c r="F3098" s="3" t="s">
        <v>283</v>
      </c>
      <c r="G3098" s="2">
        <v>3100</v>
      </c>
      <c r="H3098" s="3">
        <v>27.812477364104506</v>
      </c>
      <c r="I3098" s="3">
        <v>79660.564444290721</v>
      </c>
      <c r="J3098" s="3">
        <v>190.97238217433676</v>
      </c>
      <c r="K3098" s="3">
        <v>1</v>
      </c>
      <c r="L3098" s="3">
        <f t="shared" si="181"/>
        <v>190.97238217433676</v>
      </c>
      <c r="M3098" s="3">
        <v>0</v>
      </c>
      <c r="N3098" s="3">
        <v>22.242714996258936</v>
      </c>
      <c r="O3098" s="3">
        <v>1</v>
      </c>
      <c r="P3098" s="3">
        <f t="shared" si="182"/>
        <v>22.242714996258936</v>
      </c>
      <c r="Q3098" s="3">
        <v>0</v>
      </c>
    </row>
    <row r="3099" spans="1:17" x14ac:dyDescent="0.25">
      <c r="A3099" s="3" t="s">
        <v>158</v>
      </c>
      <c r="B3099" s="3" t="s">
        <v>89</v>
      </c>
      <c r="C3099" s="3" t="s">
        <v>9</v>
      </c>
      <c r="D3099" s="3">
        <v>0.56000000000000005</v>
      </c>
      <c r="E3099" s="3">
        <v>0.48</v>
      </c>
      <c r="F3099" s="3" t="s">
        <v>283</v>
      </c>
      <c r="G3099" s="2">
        <v>3100</v>
      </c>
      <c r="H3099" s="3">
        <v>6.1066384237484153</v>
      </c>
      <c r="I3099" s="3">
        <v>20393.703432254239</v>
      </c>
      <c r="J3099" s="3">
        <v>48.579574694026668</v>
      </c>
      <c r="K3099" s="3">
        <v>1</v>
      </c>
      <c r="L3099" s="3">
        <f t="shared" si="181"/>
        <v>48.579574694026668</v>
      </c>
      <c r="M3099" s="3">
        <v>0</v>
      </c>
      <c r="N3099" s="3">
        <v>5.9014265138965127</v>
      </c>
      <c r="O3099" s="3">
        <v>1</v>
      </c>
      <c r="P3099" s="3">
        <f t="shared" si="182"/>
        <v>5.9014265138965127</v>
      </c>
      <c r="Q3099" s="3">
        <v>0</v>
      </c>
    </row>
    <row r="3100" spans="1:17" x14ac:dyDescent="0.25">
      <c r="A3100" s="3" t="s">
        <v>158</v>
      </c>
      <c r="B3100" s="3" t="s">
        <v>310</v>
      </c>
      <c r="C3100" s="3" t="s">
        <v>9</v>
      </c>
      <c r="D3100" s="3">
        <v>0.56000000000000005</v>
      </c>
      <c r="E3100" s="3">
        <v>0.48</v>
      </c>
      <c r="F3100" s="3" t="s">
        <v>283</v>
      </c>
      <c r="G3100" s="2">
        <v>3100</v>
      </c>
      <c r="H3100" s="3">
        <v>0.24026128058114651</v>
      </c>
      <c r="I3100" s="3">
        <v>883.0298407784901</v>
      </c>
      <c r="J3100" s="3">
        <v>2.0233618866737593</v>
      </c>
      <c r="K3100" s="3">
        <v>1</v>
      </c>
      <c r="L3100" s="3">
        <f t="shared" si="181"/>
        <v>2.0233618866737593</v>
      </c>
      <c r="M3100" s="3">
        <v>0</v>
      </c>
      <c r="N3100" s="3">
        <v>0.25804241222924351</v>
      </c>
      <c r="O3100" s="3">
        <v>1</v>
      </c>
      <c r="P3100" s="3">
        <f t="shared" si="182"/>
        <v>0.25804241222924351</v>
      </c>
      <c r="Q3100" s="3">
        <v>0</v>
      </c>
    </row>
    <row r="3101" spans="1:17" x14ac:dyDescent="0.25">
      <c r="A3101" s="3" t="s">
        <v>158</v>
      </c>
      <c r="B3101" s="3" t="s">
        <v>310</v>
      </c>
      <c r="C3101" s="3" t="s">
        <v>9</v>
      </c>
      <c r="D3101" s="3">
        <v>0.56000000000000005</v>
      </c>
      <c r="E3101" s="3">
        <v>0.48</v>
      </c>
      <c r="F3101" s="3" t="s">
        <v>283</v>
      </c>
      <c r="G3101" s="2">
        <v>3100</v>
      </c>
      <c r="H3101" s="3">
        <v>5.5120360886183715</v>
      </c>
      <c r="I3101" s="3">
        <v>18183.208354931758</v>
      </c>
      <c r="J3101" s="3">
        <v>43.145885590289843</v>
      </c>
      <c r="K3101" s="3">
        <v>1</v>
      </c>
      <c r="L3101" s="3">
        <f t="shared" si="181"/>
        <v>43.145885590289843</v>
      </c>
      <c r="M3101" s="3">
        <v>0</v>
      </c>
      <c r="N3101" s="3">
        <v>5.5230611385338326</v>
      </c>
      <c r="O3101" s="3">
        <v>1</v>
      </c>
      <c r="P3101" s="3">
        <f t="shared" si="182"/>
        <v>5.5230611385338326</v>
      </c>
      <c r="Q3101" s="3">
        <v>0</v>
      </c>
    </row>
    <row r="3102" spans="1:17" x14ac:dyDescent="0.25">
      <c r="A3102" s="3" t="s">
        <v>158</v>
      </c>
      <c r="B3102" s="3" t="s">
        <v>89</v>
      </c>
      <c r="C3102" s="3" t="s">
        <v>9</v>
      </c>
      <c r="D3102" s="3">
        <v>0.56000000000000005</v>
      </c>
      <c r="E3102" s="3">
        <v>0.48</v>
      </c>
      <c r="F3102" s="3" t="s">
        <v>283</v>
      </c>
      <c r="G3102" s="2">
        <v>3100</v>
      </c>
      <c r="H3102" s="3">
        <v>0.15588075122194364</v>
      </c>
      <c r="I3102" s="3">
        <v>607.78887807574392</v>
      </c>
      <c r="J3102" s="3">
        <v>1.6570173730412323</v>
      </c>
      <c r="K3102" s="3">
        <v>1</v>
      </c>
      <c r="L3102" s="3">
        <f t="shared" si="181"/>
        <v>1.6570173730412323</v>
      </c>
      <c r="M3102" s="3">
        <v>0</v>
      </c>
      <c r="N3102" s="3">
        <v>0.21867527792041683</v>
      </c>
      <c r="O3102" s="3">
        <v>1</v>
      </c>
      <c r="P3102" s="3">
        <f t="shared" si="182"/>
        <v>0.21867527792041683</v>
      </c>
      <c r="Q3102" s="3">
        <v>0</v>
      </c>
    </row>
    <row r="3103" spans="1:17" x14ac:dyDescent="0.25">
      <c r="A3103" s="3" t="s">
        <v>158</v>
      </c>
      <c r="B3103" s="3" t="s">
        <v>310</v>
      </c>
      <c r="C3103" s="3" t="s">
        <v>9</v>
      </c>
      <c r="D3103" s="3">
        <v>0.56000000000000005</v>
      </c>
      <c r="E3103" s="3">
        <v>0.48</v>
      </c>
      <c r="F3103" s="3" t="s">
        <v>283</v>
      </c>
      <c r="G3103" s="2">
        <v>3100</v>
      </c>
      <c r="H3103" s="3">
        <v>1.0175986314994298E-2</v>
      </c>
      <c r="I3103" s="3">
        <v>32.051739567775115</v>
      </c>
      <c r="J3103" s="3">
        <v>7.387041929038031E-2</v>
      </c>
      <c r="K3103" s="3">
        <v>1</v>
      </c>
      <c r="L3103" s="3">
        <f t="shared" si="181"/>
        <v>7.387041929038031E-2</v>
      </c>
      <c r="M3103" s="3">
        <v>0</v>
      </c>
      <c r="N3103" s="3">
        <v>8.1014046894280836E-3</v>
      </c>
      <c r="O3103" s="3">
        <v>1</v>
      </c>
      <c r="P3103" s="3">
        <f t="shared" si="182"/>
        <v>8.1014046894280836E-3</v>
      </c>
      <c r="Q3103" s="3">
        <v>0</v>
      </c>
    </row>
    <row r="3104" spans="1:17" x14ac:dyDescent="0.25">
      <c r="A3104" s="3" t="s">
        <v>158</v>
      </c>
      <c r="B3104" s="3" t="s">
        <v>351</v>
      </c>
      <c r="C3104" s="3" t="s">
        <v>352</v>
      </c>
      <c r="D3104" s="3">
        <v>0.36</v>
      </c>
      <c r="E3104" s="3">
        <v>0.57999999999999996</v>
      </c>
      <c r="F3104" s="3" t="s">
        <v>283</v>
      </c>
      <c r="G3104" s="2">
        <v>3100</v>
      </c>
      <c r="H3104" s="3">
        <v>0.94532211366577845</v>
      </c>
      <c r="I3104" s="3">
        <v>3141.1642040114057</v>
      </c>
      <c r="J3104" s="3">
        <v>6.8172277446793883</v>
      </c>
      <c r="K3104" s="3">
        <v>1</v>
      </c>
      <c r="L3104" s="3">
        <f t="shared" si="181"/>
        <v>6.8172277446793883</v>
      </c>
      <c r="M3104" s="3">
        <v>0</v>
      </c>
      <c r="N3104" s="3">
        <v>0.90608957965384529</v>
      </c>
      <c r="O3104" s="3">
        <v>1</v>
      </c>
      <c r="P3104" s="3">
        <f t="shared" si="182"/>
        <v>0.90608957965384529</v>
      </c>
      <c r="Q3104" s="3">
        <v>0</v>
      </c>
    </row>
    <row r="3105" spans="1:17" x14ac:dyDescent="0.25">
      <c r="A3105" s="3" t="s">
        <v>158</v>
      </c>
      <c r="B3105" s="3" t="s">
        <v>351</v>
      </c>
      <c r="C3105" s="3" t="s">
        <v>352</v>
      </c>
      <c r="D3105" s="3">
        <v>0.36</v>
      </c>
      <c r="E3105" s="3">
        <v>0.57999999999999996</v>
      </c>
      <c r="F3105" s="3" t="s">
        <v>283</v>
      </c>
      <c r="G3105" s="2">
        <v>3100</v>
      </c>
      <c r="H3105" s="3">
        <v>31.011793162088981</v>
      </c>
      <c r="I3105" s="3">
        <v>83022.166423120856</v>
      </c>
      <c r="J3105" s="3">
        <v>200.37672378431989</v>
      </c>
      <c r="K3105" s="3">
        <v>1</v>
      </c>
      <c r="L3105" s="3">
        <f t="shared" si="181"/>
        <v>200.37672378431989</v>
      </c>
      <c r="M3105" s="3">
        <v>0</v>
      </c>
      <c r="N3105" s="3">
        <v>23.109276902048354</v>
      </c>
      <c r="O3105" s="3">
        <v>1</v>
      </c>
      <c r="P3105" s="3">
        <f t="shared" si="182"/>
        <v>23.109276902048354</v>
      </c>
      <c r="Q3105" s="3">
        <v>0</v>
      </c>
    </row>
    <row r="3106" spans="1:17" x14ac:dyDescent="0.25">
      <c r="A3106" s="3" t="s">
        <v>158</v>
      </c>
      <c r="B3106" s="3" t="s">
        <v>89</v>
      </c>
      <c r="C3106" s="3" t="s">
        <v>9</v>
      </c>
      <c r="D3106" s="3">
        <v>0.56000000000000005</v>
      </c>
      <c r="E3106" s="3">
        <v>0.48</v>
      </c>
      <c r="F3106" s="3" t="s">
        <v>283</v>
      </c>
      <c r="G3106" s="2">
        <v>3100</v>
      </c>
      <c r="H3106" s="3">
        <v>9.002175529196009E-2</v>
      </c>
      <c r="I3106" s="3">
        <v>352.68452325866986</v>
      </c>
      <c r="J3106" s="3">
        <v>0.84808896861234762</v>
      </c>
      <c r="K3106" s="3">
        <v>1</v>
      </c>
      <c r="L3106" s="3">
        <f t="shared" si="181"/>
        <v>0.84808896861234762</v>
      </c>
      <c r="M3106" s="3">
        <v>0</v>
      </c>
      <c r="N3106" s="3">
        <v>0.10542539387737587</v>
      </c>
      <c r="O3106" s="3">
        <v>1</v>
      </c>
      <c r="P3106" s="3">
        <f t="shared" si="182"/>
        <v>0.10542539387737587</v>
      </c>
      <c r="Q3106" s="3">
        <v>0</v>
      </c>
    </row>
    <row r="3107" spans="1:17" x14ac:dyDescent="0.25">
      <c r="A3107" s="3" t="s">
        <v>158</v>
      </c>
      <c r="B3107" s="3" t="s">
        <v>8</v>
      </c>
      <c r="C3107" s="3" t="s">
        <v>9</v>
      </c>
      <c r="D3107" s="3">
        <v>0.56000000000000005</v>
      </c>
      <c r="E3107" s="3">
        <v>0.48</v>
      </c>
      <c r="F3107" s="3" t="s">
        <v>59</v>
      </c>
      <c r="G3107" s="2">
        <v>3100</v>
      </c>
      <c r="H3107" s="3">
        <v>0.32643410811277473</v>
      </c>
      <c r="I3107" s="3">
        <v>1101.0302096205112</v>
      </c>
      <c r="J3107" s="3">
        <v>2.6082232930568914</v>
      </c>
      <c r="K3107" s="3">
        <v>1</v>
      </c>
      <c r="L3107" s="3">
        <f t="shared" si="181"/>
        <v>2.6082232930568914</v>
      </c>
      <c r="M3107" s="3">
        <v>0</v>
      </c>
      <c r="N3107" s="3">
        <v>0.39462190968616884</v>
      </c>
      <c r="O3107" s="3">
        <v>1</v>
      </c>
      <c r="P3107" s="3">
        <f t="shared" si="182"/>
        <v>0.39462190968616884</v>
      </c>
      <c r="Q3107" s="3">
        <v>0</v>
      </c>
    </row>
    <row r="3108" spans="1:17" x14ac:dyDescent="0.25">
      <c r="A3108" s="3" t="s">
        <v>158</v>
      </c>
      <c r="B3108" s="3" t="s">
        <v>310</v>
      </c>
      <c r="C3108" s="3" t="s">
        <v>9</v>
      </c>
      <c r="D3108" s="3">
        <v>0.56000000000000005</v>
      </c>
      <c r="E3108" s="3">
        <v>0.48</v>
      </c>
      <c r="F3108" s="3" t="s">
        <v>59</v>
      </c>
      <c r="G3108" s="2">
        <v>3100</v>
      </c>
      <c r="H3108" s="3">
        <v>2.0969109179126071</v>
      </c>
      <c r="I3108" s="3">
        <v>5873.2760382896295</v>
      </c>
      <c r="J3108" s="3">
        <v>13.26638412144038</v>
      </c>
      <c r="K3108" s="3">
        <v>1</v>
      </c>
      <c r="L3108" s="3">
        <f t="shared" si="181"/>
        <v>13.26638412144038</v>
      </c>
      <c r="M3108" s="3">
        <v>0</v>
      </c>
      <c r="N3108" s="3">
        <v>1.7185700356172136</v>
      </c>
      <c r="O3108" s="3">
        <v>1</v>
      </c>
      <c r="P3108" s="3">
        <f t="shared" si="182"/>
        <v>1.7185700356172136</v>
      </c>
      <c r="Q3108" s="3">
        <v>0</v>
      </c>
    </row>
    <row r="3109" spans="1:17" x14ac:dyDescent="0.25">
      <c r="A3109" s="3" t="s">
        <v>158</v>
      </c>
      <c r="B3109" s="3" t="s">
        <v>8</v>
      </c>
      <c r="C3109" s="3" t="s">
        <v>9</v>
      </c>
      <c r="D3109" s="3">
        <v>0.56000000000000005</v>
      </c>
      <c r="E3109" s="3">
        <v>0.48</v>
      </c>
      <c r="F3109" s="3" t="s">
        <v>59</v>
      </c>
      <c r="G3109" s="2">
        <v>3100</v>
      </c>
      <c r="H3109" s="3">
        <v>1.2065099279253094E-3</v>
      </c>
      <c r="I3109" s="3">
        <v>4.8027724381189172</v>
      </c>
      <c r="J3109" s="3">
        <v>1.1289026098076598E-2</v>
      </c>
      <c r="K3109" s="3">
        <v>1</v>
      </c>
      <c r="L3109" s="3">
        <f t="shared" si="181"/>
        <v>1.1289026098076598E-2</v>
      </c>
      <c r="M3109" s="3">
        <v>0</v>
      </c>
      <c r="N3109" s="3">
        <v>1.4753983642148247E-3</v>
      </c>
      <c r="O3109" s="3">
        <v>1</v>
      </c>
      <c r="P3109" s="3">
        <f t="shared" si="182"/>
        <v>1.4753983642148247E-3</v>
      </c>
      <c r="Q3109" s="3">
        <v>0</v>
      </c>
    </row>
    <row r="3110" spans="1:17" x14ac:dyDescent="0.25">
      <c r="A3110" s="3" t="s">
        <v>158</v>
      </c>
      <c r="B3110" s="3" t="s">
        <v>8</v>
      </c>
      <c r="C3110" s="3" t="s">
        <v>9</v>
      </c>
      <c r="D3110" s="3">
        <v>0.56000000000000005</v>
      </c>
      <c r="E3110" s="3">
        <v>0.48</v>
      </c>
      <c r="F3110" s="3" t="s">
        <v>59</v>
      </c>
      <c r="G3110" s="2">
        <v>3100</v>
      </c>
      <c r="H3110" s="3">
        <v>6.2061171734674084E-2</v>
      </c>
      <c r="I3110" s="3">
        <v>259.99309474578126</v>
      </c>
      <c r="J3110" s="3">
        <v>0.54841757628040899</v>
      </c>
      <c r="K3110" s="3">
        <f>1-0.712</f>
        <v>0.28800000000000003</v>
      </c>
      <c r="L3110" s="3">
        <f t="shared" si="181"/>
        <v>0.1579442619687578</v>
      </c>
      <c r="M3110" s="3">
        <v>0</v>
      </c>
      <c r="N3110" s="3">
        <v>7.1967037154745783E-2</v>
      </c>
      <c r="O3110" s="3">
        <f>1-0.531</f>
        <v>0.46899999999999997</v>
      </c>
      <c r="P3110" s="3">
        <f t="shared" si="182"/>
        <v>3.3752540425575774E-2</v>
      </c>
      <c r="Q3110" s="3">
        <v>0</v>
      </c>
    </row>
    <row r="3111" spans="1:17" x14ac:dyDescent="0.25">
      <c r="A3111" s="3" t="s">
        <v>158</v>
      </c>
      <c r="B3111" s="3" t="s">
        <v>8</v>
      </c>
      <c r="C3111" s="3" t="s">
        <v>9</v>
      </c>
      <c r="D3111" s="3">
        <v>0.56000000000000005</v>
      </c>
      <c r="E3111" s="3">
        <v>0.48</v>
      </c>
      <c r="F3111" s="3" t="s">
        <v>59</v>
      </c>
      <c r="G3111" s="2">
        <v>3100</v>
      </c>
      <c r="H3111" s="3">
        <v>6.9509190454517205</v>
      </c>
      <c r="I3111" s="3">
        <v>22975.783142960077</v>
      </c>
      <c r="J3111" s="3">
        <v>50.674231266030318</v>
      </c>
      <c r="K3111" s="3">
        <v>1</v>
      </c>
      <c r="L3111" s="3">
        <f t="shared" si="181"/>
        <v>50.674231266030318</v>
      </c>
      <c r="M3111" s="3">
        <v>0</v>
      </c>
      <c r="N3111" s="3">
        <v>6.5749413937340933</v>
      </c>
      <c r="O3111" s="3">
        <v>1</v>
      </c>
      <c r="P3111" s="3">
        <f t="shared" si="182"/>
        <v>6.5749413937340933</v>
      </c>
      <c r="Q3111" s="3">
        <v>0</v>
      </c>
    </row>
    <row r="3112" spans="1:17" x14ac:dyDescent="0.25">
      <c r="A3112" s="3" t="s">
        <v>158</v>
      </c>
      <c r="B3112" s="3" t="s">
        <v>8</v>
      </c>
      <c r="C3112" s="3" t="s">
        <v>9</v>
      </c>
      <c r="D3112" s="3">
        <v>0.56000000000000005</v>
      </c>
      <c r="E3112" s="3">
        <v>0.48</v>
      </c>
      <c r="F3112" s="3" t="s">
        <v>59</v>
      </c>
      <c r="G3112" s="2">
        <v>3100</v>
      </c>
      <c r="H3112" s="3">
        <v>0.14665727815434731</v>
      </c>
      <c r="I3112" s="3">
        <v>468.03192594316272</v>
      </c>
      <c r="J3112" s="3">
        <v>0.97647106972792641</v>
      </c>
      <c r="K3112" s="3">
        <f>1-0.712</f>
        <v>0.28800000000000003</v>
      </c>
      <c r="L3112" s="3">
        <f t="shared" si="181"/>
        <v>0.28122366808164284</v>
      </c>
      <c r="M3112" s="3">
        <v>0</v>
      </c>
      <c r="N3112" s="3">
        <v>0.12030799771844661</v>
      </c>
      <c r="O3112" s="3">
        <f>1-0.531</f>
        <v>0.46899999999999997</v>
      </c>
      <c r="P3112" s="3">
        <f t="shared" si="182"/>
        <v>5.6424450929951457E-2</v>
      </c>
      <c r="Q3112" s="3">
        <v>0</v>
      </c>
    </row>
    <row r="3113" spans="1:17" x14ac:dyDescent="0.25">
      <c r="A3113" s="3" t="s">
        <v>158</v>
      </c>
      <c r="B3113" s="3" t="s">
        <v>8</v>
      </c>
      <c r="C3113" s="3" t="s">
        <v>9</v>
      </c>
      <c r="D3113" s="3">
        <v>0.56000000000000005</v>
      </c>
      <c r="E3113" s="3">
        <v>0.48</v>
      </c>
      <c r="F3113" s="3" t="s">
        <v>59</v>
      </c>
      <c r="G3113" s="2">
        <v>3100</v>
      </c>
      <c r="H3113" s="3">
        <v>0.40519459197760566</v>
      </c>
      <c r="I3113" s="3">
        <v>1393.29010100346</v>
      </c>
      <c r="J3113" s="3">
        <v>2.9630385639406134</v>
      </c>
      <c r="K3113" s="3">
        <v>1</v>
      </c>
      <c r="L3113" s="3">
        <f t="shared" si="181"/>
        <v>2.9630385639406134</v>
      </c>
      <c r="M3113" s="3">
        <v>0</v>
      </c>
      <c r="N3113" s="3">
        <v>0.39885679743469216</v>
      </c>
      <c r="O3113" s="3">
        <v>1</v>
      </c>
      <c r="P3113" s="3">
        <f t="shared" si="182"/>
        <v>0.39885679743469216</v>
      </c>
      <c r="Q3113" s="3">
        <v>0</v>
      </c>
    </row>
    <row r="3114" spans="1:17" x14ac:dyDescent="0.25">
      <c r="A3114" s="3" t="s">
        <v>158</v>
      </c>
      <c r="B3114" s="3" t="s">
        <v>8</v>
      </c>
      <c r="C3114" s="3" t="s">
        <v>9</v>
      </c>
      <c r="D3114" s="3">
        <v>0.56000000000000005</v>
      </c>
      <c r="E3114" s="3">
        <v>0.48</v>
      </c>
      <c r="F3114" s="3" t="s">
        <v>59</v>
      </c>
      <c r="G3114" s="2">
        <v>3100</v>
      </c>
      <c r="H3114" s="3">
        <v>0.34574806646211986</v>
      </c>
      <c r="I3114" s="3">
        <v>1199.6719930689019</v>
      </c>
      <c r="J3114" s="3">
        <v>2.6092911632608953</v>
      </c>
      <c r="K3114" s="3">
        <v>1</v>
      </c>
      <c r="L3114" s="3">
        <f t="shared" si="181"/>
        <v>2.6092911632608953</v>
      </c>
      <c r="M3114" s="3">
        <v>0</v>
      </c>
      <c r="N3114" s="3">
        <v>0.33925162330775954</v>
      </c>
      <c r="O3114" s="3">
        <v>1</v>
      </c>
      <c r="P3114" s="3">
        <f t="shared" si="182"/>
        <v>0.33925162330775954</v>
      </c>
      <c r="Q3114" s="3">
        <v>0</v>
      </c>
    </row>
    <row r="3115" spans="1:17" x14ac:dyDescent="0.25">
      <c r="A3115" s="3" t="s">
        <v>158</v>
      </c>
      <c r="B3115" s="3" t="s">
        <v>8</v>
      </c>
      <c r="C3115" s="3" t="s">
        <v>9</v>
      </c>
      <c r="D3115" s="3">
        <v>0.56000000000000005</v>
      </c>
      <c r="E3115" s="3">
        <v>0.48</v>
      </c>
      <c r="F3115" s="3" t="s">
        <v>59</v>
      </c>
      <c r="G3115" s="2">
        <v>3100</v>
      </c>
      <c r="H3115" s="3">
        <v>1.2494587572714024</v>
      </c>
      <c r="I3115" s="3">
        <v>3980.1981468392046</v>
      </c>
      <c r="J3115" s="3">
        <v>8.900524962268257</v>
      </c>
      <c r="K3115" s="3">
        <v>1</v>
      </c>
      <c r="L3115" s="3">
        <f t="shared" si="181"/>
        <v>8.900524962268257</v>
      </c>
      <c r="M3115" s="3">
        <v>0</v>
      </c>
      <c r="N3115" s="3">
        <v>1.4940760000429401</v>
      </c>
      <c r="O3115" s="3">
        <v>1</v>
      </c>
      <c r="P3115" s="3">
        <f t="shared" si="182"/>
        <v>1.4940760000429401</v>
      </c>
      <c r="Q3115" s="3">
        <v>0</v>
      </c>
    </row>
    <row r="3116" spans="1:17" x14ac:dyDescent="0.25">
      <c r="A3116" s="3" t="s">
        <v>158</v>
      </c>
      <c r="B3116" s="3" t="s">
        <v>8</v>
      </c>
      <c r="C3116" s="3" t="s">
        <v>9</v>
      </c>
      <c r="D3116" s="3">
        <v>0.56000000000000005</v>
      </c>
      <c r="E3116" s="3">
        <v>0.48</v>
      </c>
      <c r="F3116" s="3" t="s">
        <v>59</v>
      </c>
      <c r="G3116" s="2">
        <v>3100</v>
      </c>
      <c r="H3116" s="3">
        <v>2.9595630692686421</v>
      </c>
      <c r="I3116" s="3">
        <v>9316.5554213905907</v>
      </c>
      <c r="J3116" s="3">
        <v>21.117677222577758</v>
      </c>
      <c r="K3116" s="3">
        <v>1</v>
      </c>
      <c r="L3116" s="3">
        <f t="shared" si="181"/>
        <v>21.117677222577758</v>
      </c>
      <c r="M3116" s="3">
        <v>0</v>
      </c>
      <c r="N3116" s="3">
        <v>2.818209334579683</v>
      </c>
      <c r="O3116" s="3">
        <v>1</v>
      </c>
      <c r="P3116" s="3">
        <f t="shared" si="182"/>
        <v>2.818209334579683</v>
      </c>
      <c r="Q3116" s="3">
        <v>0</v>
      </c>
    </row>
    <row r="3117" spans="1:17" x14ac:dyDescent="0.25">
      <c r="A3117" s="3" t="s">
        <v>158</v>
      </c>
      <c r="B3117" s="3" t="s">
        <v>310</v>
      </c>
      <c r="C3117" s="3" t="s">
        <v>9</v>
      </c>
      <c r="D3117" s="3">
        <v>0.56000000000000005</v>
      </c>
      <c r="E3117" s="3">
        <v>0.48</v>
      </c>
      <c r="F3117" s="3" t="s">
        <v>59</v>
      </c>
      <c r="G3117" s="2">
        <v>3100</v>
      </c>
      <c r="H3117" s="3">
        <v>8.458324106048834E-2</v>
      </c>
      <c r="I3117" s="3">
        <v>298.92367528244768</v>
      </c>
      <c r="J3117" s="3">
        <v>0.72828172969010296</v>
      </c>
      <c r="K3117" s="3">
        <v>1</v>
      </c>
      <c r="L3117" s="3">
        <f t="shared" si="181"/>
        <v>0.72828172969010296</v>
      </c>
      <c r="M3117" s="3">
        <v>0</v>
      </c>
      <c r="N3117" s="3">
        <v>9.1167434921677504E-2</v>
      </c>
      <c r="O3117" s="3">
        <v>1</v>
      </c>
      <c r="P3117" s="3">
        <f t="shared" si="182"/>
        <v>9.1167434921677504E-2</v>
      </c>
      <c r="Q3117" s="3">
        <v>0</v>
      </c>
    </row>
    <row r="3118" spans="1:17" x14ac:dyDescent="0.25">
      <c r="A3118" s="3" t="s">
        <v>158</v>
      </c>
      <c r="B3118" s="3" t="s">
        <v>8</v>
      </c>
      <c r="C3118" s="3" t="s">
        <v>9</v>
      </c>
      <c r="D3118" s="3">
        <v>0.56000000000000005</v>
      </c>
      <c r="E3118" s="3">
        <v>0.48</v>
      </c>
      <c r="F3118" s="3" t="s">
        <v>59</v>
      </c>
      <c r="G3118" s="2">
        <v>3100</v>
      </c>
      <c r="H3118" s="3">
        <v>0.21172381148511371</v>
      </c>
      <c r="I3118" s="3">
        <v>812.23834919429828</v>
      </c>
      <c r="J3118" s="3">
        <v>1.8983159319910352</v>
      </c>
      <c r="K3118" s="3">
        <v>1</v>
      </c>
      <c r="L3118" s="3">
        <f t="shared" si="181"/>
        <v>1.8983159319910352</v>
      </c>
      <c r="M3118" s="3">
        <v>0</v>
      </c>
      <c r="N3118" s="3">
        <v>0.22377414832075809</v>
      </c>
      <c r="O3118" s="3">
        <v>1</v>
      </c>
      <c r="P3118" s="3">
        <f t="shared" si="182"/>
        <v>0.22377414832075809</v>
      </c>
      <c r="Q3118" s="3">
        <v>0</v>
      </c>
    </row>
    <row r="3119" spans="1:17" x14ac:dyDescent="0.25">
      <c r="A3119" s="3" t="s">
        <v>158</v>
      </c>
      <c r="B3119" s="3" t="s">
        <v>8</v>
      </c>
      <c r="C3119" s="3" t="s">
        <v>9</v>
      </c>
      <c r="D3119" s="3">
        <v>0.56000000000000005</v>
      </c>
      <c r="E3119" s="3">
        <v>0.48</v>
      </c>
      <c r="F3119" s="3" t="s">
        <v>59</v>
      </c>
      <c r="G3119" s="2">
        <v>3100</v>
      </c>
      <c r="H3119" s="3">
        <v>0.11299320348535849</v>
      </c>
      <c r="I3119" s="3">
        <v>416.50526039103306</v>
      </c>
      <c r="J3119" s="3">
        <v>0.98383571089367283</v>
      </c>
      <c r="K3119" s="3">
        <f>1-0.712</f>
        <v>0.28800000000000003</v>
      </c>
      <c r="L3119" s="3">
        <f t="shared" si="181"/>
        <v>0.28334468473737778</v>
      </c>
      <c r="M3119" s="3">
        <v>0</v>
      </c>
      <c r="N3119" s="3">
        <v>0.12598508978388101</v>
      </c>
      <c r="O3119" s="3">
        <f>1-0.531</f>
        <v>0.46899999999999997</v>
      </c>
      <c r="P3119" s="3">
        <f t="shared" si="182"/>
        <v>5.9087007108640191E-2</v>
      </c>
      <c r="Q3119" s="3">
        <v>0</v>
      </c>
    </row>
    <row r="3120" spans="1:17" x14ac:dyDescent="0.25">
      <c r="A3120" s="3" t="s">
        <v>158</v>
      </c>
      <c r="B3120" s="3" t="s">
        <v>351</v>
      </c>
      <c r="C3120" s="3" t="s">
        <v>352</v>
      </c>
      <c r="D3120" s="3">
        <v>0.36</v>
      </c>
      <c r="E3120" s="3">
        <v>0.57999999999999996</v>
      </c>
      <c r="F3120" s="3" t="s">
        <v>290</v>
      </c>
      <c r="G3120" s="2">
        <v>3100</v>
      </c>
      <c r="H3120" s="3">
        <v>421.92156540929057</v>
      </c>
      <c r="I3120" s="3">
        <v>1145154.6120071504</v>
      </c>
      <c r="J3120" s="3">
        <v>2738.5803128602074</v>
      </c>
      <c r="K3120" s="3">
        <v>1</v>
      </c>
      <c r="L3120" s="3">
        <f t="shared" si="181"/>
        <v>2738.5803128602074</v>
      </c>
      <c r="M3120" s="3">
        <v>0</v>
      </c>
      <c r="N3120" s="3">
        <v>310.99046521253655</v>
      </c>
      <c r="O3120" s="3">
        <v>1</v>
      </c>
      <c r="P3120" s="3">
        <f t="shared" si="182"/>
        <v>310.99046521253655</v>
      </c>
      <c r="Q3120" s="3">
        <v>0</v>
      </c>
    </row>
    <row r="3121" spans="1:17" x14ac:dyDescent="0.25">
      <c r="A3121" s="3" t="s">
        <v>158</v>
      </c>
      <c r="B3121" s="3" t="s">
        <v>310</v>
      </c>
      <c r="C3121" s="3" t="s">
        <v>9</v>
      </c>
      <c r="D3121" s="3">
        <v>0.56000000000000005</v>
      </c>
      <c r="E3121" s="3">
        <v>0.48</v>
      </c>
      <c r="F3121" s="3" t="s">
        <v>323</v>
      </c>
      <c r="G3121" s="2">
        <v>3100</v>
      </c>
      <c r="H3121" s="3">
        <v>2.5701085939340347</v>
      </c>
      <c r="I3121" s="3">
        <v>6901.3407615612223</v>
      </c>
      <c r="J3121" s="3">
        <v>16.182999861148993</v>
      </c>
      <c r="K3121" s="3">
        <v>1</v>
      </c>
      <c r="L3121" s="3">
        <f t="shared" si="181"/>
        <v>16.182999861148993</v>
      </c>
      <c r="M3121" s="3">
        <v>0</v>
      </c>
      <c r="N3121" s="3">
        <v>1.9240001212751849</v>
      </c>
      <c r="O3121" s="3">
        <v>1</v>
      </c>
      <c r="P3121" s="3">
        <f t="shared" si="182"/>
        <v>1.9240001212751849</v>
      </c>
      <c r="Q3121" s="3">
        <v>0</v>
      </c>
    </row>
    <row r="3122" spans="1:17" x14ac:dyDescent="0.25">
      <c r="A3122" s="3" t="s">
        <v>158</v>
      </c>
      <c r="B3122" s="3" t="s">
        <v>310</v>
      </c>
      <c r="C3122" s="3" t="s">
        <v>9</v>
      </c>
      <c r="D3122" s="3">
        <v>0.56000000000000005</v>
      </c>
      <c r="E3122" s="3">
        <v>0.48</v>
      </c>
      <c r="F3122" s="3" t="s">
        <v>323</v>
      </c>
      <c r="G3122" s="2">
        <v>3100</v>
      </c>
      <c r="H3122" s="3">
        <v>0.58012174588960785</v>
      </c>
      <c r="I3122" s="3">
        <v>1935.8764434090485</v>
      </c>
      <c r="J3122" s="3">
        <v>4.4897733763664824</v>
      </c>
      <c r="K3122" s="3">
        <v>1</v>
      </c>
      <c r="L3122" s="3">
        <f t="shared" si="181"/>
        <v>4.4897733763664824</v>
      </c>
      <c r="M3122" s="3">
        <v>0</v>
      </c>
      <c r="N3122" s="3">
        <v>0.56567913399036285</v>
      </c>
      <c r="O3122" s="3">
        <v>1</v>
      </c>
      <c r="P3122" s="3">
        <f t="shared" si="182"/>
        <v>0.56567913399036285</v>
      </c>
      <c r="Q3122" s="3">
        <v>0</v>
      </c>
    </row>
    <row r="3123" spans="1:17" x14ac:dyDescent="0.25">
      <c r="A3123" s="3" t="s">
        <v>158</v>
      </c>
      <c r="B3123" s="3" t="s">
        <v>89</v>
      </c>
      <c r="C3123" s="3" t="s">
        <v>9</v>
      </c>
      <c r="D3123" s="3">
        <v>0.56000000000000005</v>
      </c>
      <c r="E3123" s="3">
        <v>0.48</v>
      </c>
      <c r="F3123" s="3" t="s">
        <v>264</v>
      </c>
      <c r="G3123" s="2">
        <v>3100</v>
      </c>
      <c r="H3123" s="3">
        <v>977.72596961664601</v>
      </c>
      <c r="I3123" s="3">
        <v>2840141.581002919</v>
      </c>
      <c r="J3123" s="3">
        <v>6606.3749349527325</v>
      </c>
      <c r="K3123" s="3">
        <v>1</v>
      </c>
      <c r="L3123" s="3">
        <f t="shared" si="181"/>
        <v>6606.3749349527325</v>
      </c>
      <c r="M3123" s="3">
        <v>0</v>
      </c>
      <c r="N3123" s="3">
        <v>769.71668773541148</v>
      </c>
      <c r="O3123" s="3">
        <v>1</v>
      </c>
      <c r="P3123" s="3">
        <f t="shared" si="182"/>
        <v>769.71668773541148</v>
      </c>
      <c r="Q3123" s="3">
        <v>0</v>
      </c>
    </row>
    <row r="3124" spans="1:17" x14ac:dyDescent="0.25">
      <c r="A3124" s="3" t="s">
        <v>158</v>
      </c>
      <c r="B3124" s="3" t="s">
        <v>310</v>
      </c>
      <c r="C3124" s="3" t="s">
        <v>9</v>
      </c>
      <c r="D3124" s="3">
        <v>0.56000000000000005</v>
      </c>
      <c r="E3124" s="3">
        <v>0.48</v>
      </c>
      <c r="F3124" s="3" t="s">
        <v>264</v>
      </c>
      <c r="G3124" s="2">
        <v>3100</v>
      </c>
      <c r="H3124" s="3">
        <v>446.41879689503463</v>
      </c>
      <c r="I3124" s="3">
        <v>1095477.1722432086</v>
      </c>
      <c r="J3124" s="3">
        <v>2623.8957558024022</v>
      </c>
      <c r="K3124" s="3">
        <v>1</v>
      </c>
      <c r="L3124" s="3">
        <f t="shared" si="181"/>
        <v>2623.8957558024022</v>
      </c>
      <c r="M3124" s="3">
        <v>0</v>
      </c>
      <c r="N3124" s="3">
        <v>282.7014315505283</v>
      </c>
      <c r="O3124" s="3">
        <v>1</v>
      </c>
      <c r="P3124" s="3">
        <f t="shared" si="182"/>
        <v>282.7014315505283</v>
      </c>
      <c r="Q3124" s="3">
        <v>0</v>
      </c>
    </row>
    <row r="3125" spans="1:17" x14ac:dyDescent="0.25">
      <c r="A3125" s="3" t="s">
        <v>158</v>
      </c>
      <c r="B3125" s="3" t="s">
        <v>310</v>
      </c>
      <c r="C3125" s="3" t="s">
        <v>9</v>
      </c>
      <c r="D3125" s="3">
        <v>0.56000000000000005</v>
      </c>
      <c r="E3125" s="3">
        <v>0.48</v>
      </c>
      <c r="F3125" s="3" t="s">
        <v>264</v>
      </c>
      <c r="G3125" s="2">
        <v>3100</v>
      </c>
      <c r="H3125" s="3">
        <v>172.05252847054027</v>
      </c>
      <c r="I3125" s="3">
        <v>478223.37032086123</v>
      </c>
      <c r="J3125" s="3">
        <v>1086.5401788586507</v>
      </c>
      <c r="K3125" s="3">
        <v>1</v>
      </c>
      <c r="L3125" s="3">
        <f t="shared" si="181"/>
        <v>1086.5401788586507</v>
      </c>
      <c r="M3125" s="3">
        <v>0</v>
      </c>
      <c r="N3125" s="3">
        <v>127.03049615975939</v>
      </c>
      <c r="O3125" s="3">
        <v>1</v>
      </c>
      <c r="P3125" s="3">
        <f t="shared" si="182"/>
        <v>127.03049615975939</v>
      </c>
      <c r="Q3125" s="3">
        <v>0</v>
      </c>
    </row>
    <row r="3126" spans="1:17" x14ac:dyDescent="0.25">
      <c r="A3126" s="3" t="s">
        <v>158</v>
      </c>
      <c r="B3126" s="3" t="s">
        <v>351</v>
      </c>
      <c r="C3126" s="3" t="s">
        <v>352</v>
      </c>
      <c r="D3126" s="3">
        <v>0.36</v>
      </c>
      <c r="E3126" s="3">
        <v>0.57999999999999996</v>
      </c>
      <c r="F3126" s="3" t="s">
        <v>264</v>
      </c>
      <c r="G3126" s="2">
        <v>3100</v>
      </c>
      <c r="H3126" s="3">
        <v>1.3321213122613603E-3</v>
      </c>
      <c r="I3126" s="3">
        <v>4.5781153613382592</v>
      </c>
      <c r="J3126" s="3">
        <v>9.3323066759347859E-3</v>
      </c>
      <c r="K3126" s="3">
        <v>1</v>
      </c>
      <c r="L3126" s="3">
        <f t="shared" si="181"/>
        <v>9.3323066759347859E-3</v>
      </c>
      <c r="M3126" s="3">
        <v>0</v>
      </c>
      <c r="N3126" s="3">
        <v>1.2396603278651802E-3</v>
      </c>
      <c r="O3126" s="3">
        <v>1</v>
      </c>
      <c r="P3126" s="3">
        <f t="shared" si="182"/>
        <v>1.2396603278651802E-3</v>
      </c>
      <c r="Q3126" s="3">
        <v>0</v>
      </c>
    </row>
    <row r="3127" spans="1:17" x14ac:dyDescent="0.25">
      <c r="A3127" s="3" t="s">
        <v>158</v>
      </c>
      <c r="B3127" s="3" t="s">
        <v>89</v>
      </c>
      <c r="C3127" s="3" t="s">
        <v>9</v>
      </c>
      <c r="D3127" s="3">
        <v>0.56000000000000005</v>
      </c>
      <c r="E3127" s="3">
        <v>0.48</v>
      </c>
      <c r="F3127" s="3" t="s">
        <v>296</v>
      </c>
      <c r="G3127" s="2">
        <v>3100</v>
      </c>
      <c r="H3127" s="3">
        <v>6.4136454007204264</v>
      </c>
      <c r="I3127" s="3">
        <v>18802.335323064879</v>
      </c>
      <c r="J3127" s="3">
        <v>44.706498107631155</v>
      </c>
      <c r="K3127" s="3">
        <v>1</v>
      </c>
      <c r="L3127" s="3">
        <f t="shared" si="181"/>
        <v>44.706498107631155</v>
      </c>
      <c r="M3127" s="3">
        <v>0</v>
      </c>
      <c r="N3127" s="3">
        <v>5.4304273538805186</v>
      </c>
      <c r="O3127" s="3">
        <v>1</v>
      </c>
      <c r="P3127" s="3">
        <f t="shared" si="182"/>
        <v>5.4304273538805186</v>
      </c>
      <c r="Q3127" s="3">
        <v>0</v>
      </c>
    </row>
    <row r="3128" spans="1:17" x14ac:dyDescent="0.25">
      <c r="A3128" s="3" t="s">
        <v>158</v>
      </c>
      <c r="B3128" s="3" t="s">
        <v>89</v>
      </c>
      <c r="C3128" s="3" t="s">
        <v>9</v>
      </c>
      <c r="D3128" s="3">
        <v>0.56000000000000005</v>
      </c>
      <c r="E3128" s="3">
        <v>0.48</v>
      </c>
      <c r="F3128" s="3" t="s">
        <v>296</v>
      </c>
      <c r="G3128" s="2">
        <v>3100</v>
      </c>
      <c r="H3128" s="3">
        <v>0.36959853221379763</v>
      </c>
      <c r="I3128" s="3">
        <v>1010.6637224424193</v>
      </c>
      <c r="J3128" s="3">
        <v>2.5201905774699216</v>
      </c>
      <c r="K3128" s="3">
        <v>1</v>
      </c>
      <c r="L3128" s="3">
        <f t="shared" si="181"/>
        <v>2.5201905774699216</v>
      </c>
      <c r="M3128" s="3">
        <v>0</v>
      </c>
      <c r="N3128" s="3">
        <v>0.32637552846330287</v>
      </c>
      <c r="O3128" s="3">
        <v>1</v>
      </c>
      <c r="P3128" s="3">
        <f t="shared" si="182"/>
        <v>0.32637552846330287</v>
      </c>
      <c r="Q3128" s="3">
        <v>0</v>
      </c>
    </row>
    <row r="3129" spans="1:17" x14ac:dyDescent="0.25">
      <c r="A3129" s="3" t="s">
        <v>158</v>
      </c>
      <c r="B3129" s="3" t="s">
        <v>8</v>
      </c>
      <c r="C3129" s="3" t="s">
        <v>9</v>
      </c>
      <c r="D3129" s="3">
        <v>0.56000000000000005</v>
      </c>
      <c r="E3129" s="3">
        <v>0.48</v>
      </c>
      <c r="F3129" s="3" t="s">
        <v>250</v>
      </c>
      <c r="G3129" s="2">
        <v>3100</v>
      </c>
      <c r="H3129" s="3">
        <v>7.967486570349297E-2</v>
      </c>
      <c r="I3129" s="3">
        <v>152.17038246137824</v>
      </c>
      <c r="J3129" s="3">
        <v>4.7579717735749878E-2</v>
      </c>
      <c r="K3129" s="3">
        <f>1-0.712</f>
        <v>0.28800000000000003</v>
      </c>
      <c r="L3129" s="3">
        <f t="shared" si="181"/>
        <v>1.3702958707895967E-2</v>
      </c>
      <c r="M3129" s="3">
        <v>0</v>
      </c>
      <c r="N3129" s="3">
        <v>6.2630909901060655E-3</v>
      </c>
      <c r="O3129" s="3">
        <f>1-0.531</f>
        <v>0.46899999999999997</v>
      </c>
      <c r="P3129" s="3">
        <f t="shared" si="182"/>
        <v>2.9373896743597446E-3</v>
      </c>
      <c r="Q3129" s="3">
        <v>0</v>
      </c>
    </row>
    <row r="3130" spans="1:17" x14ac:dyDescent="0.25">
      <c r="A3130" s="3" t="s">
        <v>158</v>
      </c>
      <c r="B3130" s="3" t="s">
        <v>8</v>
      </c>
      <c r="C3130" s="3" t="s">
        <v>9</v>
      </c>
      <c r="D3130" s="3">
        <v>0.56000000000000005</v>
      </c>
      <c r="E3130" s="3">
        <v>0.48</v>
      </c>
      <c r="F3130" s="3" t="s">
        <v>250</v>
      </c>
      <c r="G3130" s="2">
        <v>3100</v>
      </c>
      <c r="H3130" s="3">
        <v>3.8098330861744141</v>
      </c>
      <c r="I3130" s="3">
        <v>13000.228238210733</v>
      </c>
      <c r="J3130" s="3">
        <v>28.875954066000993</v>
      </c>
      <c r="K3130" s="3">
        <f>1-0.712</f>
        <v>0.28800000000000003</v>
      </c>
      <c r="L3130" s="3">
        <f t="shared" si="181"/>
        <v>8.3162747710082865</v>
      </c>
      <c r="M3130" s="3">
        <v>0</v>
      </c>
      <c r="N3130" s="3">
        <v>4.5398244771466585</v>
      </c>
      <c r="O3130" s="3">
        <f>1-0.531</f>
        <v>0.46899999999999997</v>
      </c>
      <c r="P3130" s="3">
        <f t="shared" si="182"/>
        <v>2.1291776797817827</v>
      </c>
      <c r="Q3130" s="3">
        <v>0</v>
      </c>
    </row>
    <row r="3131" spans="1:17" x14ac:dyDescent="0.25">
      <c r="A3131" s="3" t="s">
        <v>158</v>
      </c>
      <c r="B3131" s="3" t="s">
        <v>8</v>
      </c>
      <c r="C3131" s="3" t="s">
        <v>9</v>
      </c>
      <c r="D3131" s="3">
        <v>0.56000000000000005</v>
      </c>
      <c r="E3131" s="3">
        <v>0.48</v>
      </c>
      <c r="F3131" s="3" t="s">
        <v>250</v>
      </c>
      <c r="G3131" s="2">
        <v>3100</v>
      </c>
      <c r="H3131" s="3">
        <v>24.710028669123968</v>
      </c>
      <c r="I3131" s="3">
        <v>78380.264731637479</v>
      </c>
      <c r="J3131" s="3">
        <v>180.10254272002865</v>
      </c>
      <c r="K3131" s="3">
        <v>1</v>
      </c>
      <c r="L3131" s="3">
        <f t="shared" si="181"/>
        <v>180.10254272002865</v>
      </c>
      <c r="M3131" s="3">
        <v>0</v>
      </c>
      <c r="N3131" s="3">
        <v>22.030540057179913</v>
      </c>
      <c r="O3131" s="3">
        <v>1</v>
      </c>
      <c r="P3131" s="3">
        <f t="shared" si="182"/>
        <v>22.030540057179913</v>
      </c>
      <c r="Q3131" s="3">
        <v>0</v>
      </c>
    </row>
    <row r="3132" spans="1:17" x14ac:dyDescent="0.25">
      <c r="A3132" s="3" t="s">
        <v>158</v>
      </c>
      <c r="B3132" s="3" t="s">
        <v>8</v>
      </c>
      <c r="C3132" s="3" t="s">
        <v>9</v>
      </c>
      <c r="D3132" s="3">
        <v>0.56000000000000005</v>
      </c>
      <c r="E3132" s="3">
        <v>0.48</v>
      </c>
      <c r="F3132" s="3" t="s">
        <v>250</v>
      </c>
      <c r="G3132" s="2">
        <v>3100</v>
      </c>
      <c r="H3132" s="3">
        <v>50.72114838845301</v>
      </c>
      <c r="I3132" s="3">
        <v>139179.31232142373</v>
      </c>
      <c r="J3132" s="3">
        <v>321.22396116230561</v>
      </c>
      <c r="K3132" s="3">
        <f>1-0.712</f>
        <v>0.28800000000000003</v>
      </c>
      <c r="L3132" s="3">
        <f t="shared" si="181"/>
        <v>92.51250081474403</v>
      </c>
      <c r="M3132" s="3">
        <v>0</v>
      </c>
      <c r="N3132" s="3">
        <v>38.448836034640976</v>
      </c>
      <c r="O3132" s="3">
        <f>1-0.531</f>
        <v>0.46899999999999997</v>
      </c>
      <c r="P3132" s="3">
        <f t="shared" si="182"/>
        <v>18.032504100246616</v>
      </c>
      <c r="Q3132" s="3">
        <v>0</v>
      </c>
    </row>
    <row r="3133" spans="1:17" x14ac:dyDescent="0.25">
      <c r="A3133" s="3" t="s">
        <v>158</v>
      </c>
      <c r="B3133" s="3" t="s">
        <v>8</v>
      </c>
      <c r="C3133" s="3" t="s">
        <v>9</v>
      </c>
      <c r="D3133" s="3">
        <v>0.56000000000000005</v>
      </c>
      <c r="E3133" s="3">
        <v>0.48</v>
      </c>
      <c r="F3133" s="3" t="s">
        <v>250</v>
      </c>
      <c r="G3133" s="2">
        <v>3100</v>
      </c>
      <c r="H3133" s="3">
        <v>3.5732335425427519E-3</v>
      </c>
      <c r="I3133" s="3">
        <v>11.778984973827365</v>
      </c>
      <c r="J3133" s="3">
        <v>2.7063839838037534E-2</v>
      </c>
      <c r="K3133" s="3">
        <f>1-0.712</f>
        <v>0.28800000000000003</v>
      </c>
      <c r="L3133" s="3">
        <f t="shared" si="181"/>
        <v>7.7943858733548112E-3</v>
      </c>
      <c r="M3133" s="3">
        <v>0</v>
      </c>
      <c r="N3133" s="3">
        <v>3.3399618997355571E-3</v>
      </c>
      <c r="O3133" s="3">
        <f>1-0.531</f>
        <v>0.46899999999999997</v>
      </c>
      <c r="P3133" s="3">
        <f t="shared" si="182"/>
        <v>1.5664421309759763E-3</v>
      </c>
      <c r="Q3133" s="3">
        <v>0</v>
      </c>
    </row>
    <row r="3134" spans="1:17" x14ac:dyDescent="0.25">
      <c r="A3134" s="3" t="s">
        <v>158</v>
      </c>
      <c r="B3134" s="3" t="s">
        <v>351</v>
      </c>
      <c r="C3134" s="3" t="s">
        <v>352</v>
      </c>
      <c r="D3134" s="3">
        <v>0.36</v>
      </c>
      <c r="E3134" s="3">
        <v>0.57999999999999996</v>
      </c>
      <c r="F3134" s="3" t="s">
        <v>372</v>
      </c>
      <c r="G3134" s="2">
        <v>3100</v>
      </c>
      <c r="H3134" s="3">
        <v>6.6910896914055664</v>
      </c>
      <c r="I3134" s="3">
        <v>19497.395766092228</v>
      </c>
      <c r="J3134" s="3">
        <v>50.806145690211672</v>
      </c>
      <c r="K3134" s="3">
        <v>1</v>
      </c>
      <c r="L3134" s="3">
        <f t="shared" si="181"/>
        <v>50.806145690211672</v>
      </c>
      <c r="M3134" s="3">
        <v>0</v>
      </c>
      <c r="N3134" s="3">
        <v>7.2892706993762539</v>
      </c>
      <c r="O3134" s="3">
        <v>1</v>
      </c>
      <c r="P3134" s="3">
        <f t="shared" si="182"/>
        <v>7.2892706993762539</v>
      </c>
      <c r="Q3134" s="3">
        <v>0</v>
      </c>
    </row>
    <row r="3135" spans="1:17" x14ac:dyDescent="0.25">
      <c r="A3135" s="3" t="s">
        <v>158</v>
      </c>
      <c r="B3135" s="3" t="s">
        <v>310</v>
      </c>
      <c r="C3135" s="3" t="s">
        <v>9</v>
      </c>
      <c r="D3135" s="3">
        <v>0.56000000000000005</v>
      </c>
      <c r="E3135" s="3">
        <v>0.48</v>
      </c>
      <c r="F3135" s="3" t="s">
        <v>307</v>
      </c>
      <c r="G3135" s="2">
        <v>3100</v>
      </c>
      <c r="H3135" s="3">
        <v>6.0492863790267322</v>
      </c>
      <c r="I3135" s="3">
        <v>16898.769570242926</v>
      </c>
      <c r="J3135" s="3">
        <v>38.627595889107468</v>
      </c>
      <c r="K3135" s="3">
        <v>1</v>
      </c>
      <c r="L3135" s="3">
        <f t="shared" si="181"/>
        <v>38.627595889107468</v>
      </c>
      <c r="M3135" s="3">
        <v>0</v>
      </c>
      <c r="N3135" s="3">
        <v>4.3079741993219178</v>
      </c>
      <c r="O3135" s="3">
        <v>1</v>
      </c>
      <c r="P3135" s="3">
        <f t="shared" si="182"/>
        <v>4.3079741993219178</v>
      </c>
      <c r="Q3135" s="3">
        <v>0</v>
      </c>
    </row>
    <row r="3136" spans="1:17" x14ac:dyDescent="0.25">
      <c r="A3136" s="3" t="s">
        <v>158</v>
      </c>
      <c r="B3136" s="3" t="s">
        <v>310</v>
      </c>
      <c r="C3136" s="3" t="s">
        <v>9</v>
      </c>
      <c r="D3136" s="3">
        <v>0.56000000000000005</v>
      </c>
      <c r="E3136" s="3">
        <v>0.48</v>
      </c>
      <c r="F3136" s="3" t="s">
        <v>307</v>
      </c>
      <c r="G3136" s="2">
        <v>3100</v>
      </c>
      <c r="H3136" s="3">
        <v>2.5509321920073322</v>
      </c>
      <c r="I3136" s="3">
        <v>7854.7673019821968</v>
      </c>
      <c r="J3136" s="3">
        <v>20.361346649548498</v>
      </c>
      <c r="K3136" s="3">
        <v>1</v>
      </c>
      <c r="L3136" s="3">
        <f t="shared" si="181"/>
        <v>20.361346649548498</v>
      </c>
      <c r="M3136" s="3">
        <v>0</v>
      </c>
      <c r="N3136" s="3">
        <v>2.6356418020174646</v>
      </c>
      <c r="O3136" s="3">
        <v>1</v>
      </c>
      <c r="P3136" s="3">
        <f t="shared" si="182"/>
        <v>2.6356418020174646</v>
      </c>
      <c r="Q3136" s="3">
        <v>0</v>
      </c>
    </row>
    <row r="3137" spans="1:17" x14ac:dyDescent="0.25">
      <c r="A3137" s="3" t="s">
        <v>158</v>
      </c>
      <c r="B3137" s="3" t="s">
        <v>351</v>
      </c>
      <c r="C3137" s="3" t="s">
        <v>352</v>
      </c>
      <c r="D3137" s="3">
        <v>0.36</v>
      </c>
      <c r="E3137" s="3">
        <v>0.57999999999999996</v>
      </c>
      <c r="F3137" s="3" t="s">
        <v>272</v>
      </c>
      <c r="G3137" s="2">
        <v>3100</v>
      </c>
      <c r="H3137" s="3">
        <v>2196.0961273081011</v>
      </c>
      <c r="I3137" s="3">
        <v>6063973.4306621589</v>
      </c>
      <c r="J3137" s="3">
        <v>14571.731228342787</v>
      </c>
      <c r="K3137" s="3">
        <v>1</v>
      </c>
      <c r="L3137" s="3">
        <f t="shared" si="181"/>
        <v>14571.731228342787</v>
      </c>
      <c r="M3137" s="3">
        <v>0</v>
      </c>
      <c r="N3137" s="3">
        <v>1639.8262770408705</v>
      </c>
      <c r="O3137" s="3">
        <v>1</v>
      </c>
      <c r="P3137" s="3">
        <f t="shared" si="182"/>
        <v>1639.8262770408705</v>
      </c>
      <c r="Q3137" s="3">
        <v>0</v>
      </c>
    </row>
    <row r="3138" spans="1:17" x14ac:dyDescent="0.25">
      <c r="A3138" s="3" t="s">
        <v>158</v>
      </c>
      <c r="B3138" s="3" t="s">
        <v>351</v>
      </c>
      <c r="C3138" s="3" t="s">
        <v>352</v>
      </c>
      <c r="D3138" s="3">
        <v>0.36</v>
      </c>
      <c r="E3138" s="3">
        <v>0.57999999999999996</v>
      </c>
      <c r="F3138" s="3" t="s">
        <v>290</v>
      </c>
      <c r="G3138" s="2">
        <v>3100</v>
      </c>
      <c r="H3138" s="3">
        <v>3.5058823540271747E-2</v>
      </c>
      <c r="I3138" s="3">
        <v>131.10424613826589</v>
      </c>
      <c r="J3138" s="3">
        <v>0.31128900550013938</v>
      </c>
      <c r="K3138" s="3">
        <v>1</v>
      </c>
      <c r="L3138" s="3">
        <f t="shared" ref="L3138:L3201" si="183">J3138*K3138</f>
        <v>0.31128900550013938</v>
      </c>
      <c r="M3138" s="3">
        <v>0</v>
      </c>
      <c r="N3138" s="3">
        <v>3.9164744806857582E-2</v>
      </c>
      <c r="O3138" s="3">
        <v>1</v>
      </c>
      <c r="P3138" s="3">
        <f t="shared" ref="P3138:P3201" si="184">N3138*O3138</f>
        <v>3.9164744806857582E-2</v>
      </c>
      <c r="Q3138" s="3">
        <v>0</v>
      </c>
    </row>
    <row r="3139" spans="1:17" x14ac:dyDescent="0.25">
      <c r="A3139" s="3" t="s">
        <v>158</v>
      </c>
      <c r="B3139" s="3" t="s">
        <v>8</v>
      </c>
      <c r="C3139" s="3" t="s">
        <v>9</v>
      </c>
      <c r="D3139" s="3">
        <v>0.56000000000000005</v>
      </c>
      <c r="E3139" s="3">
        <v>0.48</v>
      </c>
      <c r="F3139" s="3" t="s">
        <v>255</v>
      </c>
      <c r="G3139" s="2">
        <v>3100</v>
      </c>
      <c r="H3139" s="3">
        <v>0.83781089273898324</v>
      </c>
      <c r="I3139" s="3">
        <v>2936.2876323414253</v>
      </c>
      <c r="J3139" s="3">
        <v>7.3589676636484045</v>
      </c>
      <c r="K3139" s="3">
        <v>1</v>
      </c>
      <c r="L3139" s="3">
        <f t="shared" si="183"/>
        <v>7.3589676636484045</v>
      </c>
      <c r="M3139" s="3">
        <v>0</v>
      </c>
      <c r="N3139" s="3">
        <v>1.0529219364973177</v>
      </c>
      <c r="O3139" s="3">
        <v>1</v>
      </c>
      <c r="P3139" s="3">
        <f t="shared" si="184"/>
        <v>1.0529219364973177</v>
      </c>
      <c r="Q3139" s="3">
        <v>0</v>
      </c>
    </row>
    <row r="3140" spans="1:17" x14ac:dyDescent="0.25">
      <c r="A3140" s="3" t="s">
        <v>158</v>
      </c>
      <c r="B3140" s="3" t="s">
        <v>8</v>
      </c>
      <c r="C3140" s="3" t="s">
        <v>9</v>
      </c>
      <c r="D3140" s="3">
        <v>0.56000000000000005</v>
      </c>
      <c r="E3140" s="3">
        <v>0.48</v>
      </c>
      <c r="F3140" s="3" t="s">
        <v>163</v>
      </c>
      <c r="G3140" s="2">
        <v>3100</v>
      </c>
      <c r="H3140" s="3">
        <v>78.252809966778273</v>
      </c>
      <c r="I3140" s="3">
        <v>195808.29877940955</v>
      </c>
      <c r="J3140" s="3">
        <v>436.53826581439597</v>
      </c>
      <c r="K3140" s="3">
        <v>1</v>
      </c>
      <c r="L3140" s="3">
        <f t="shared" si="183"/>
        <v>436.53826581439597</v>
      </c>
      <c r="M3140" s="3">
        <v>0</v>
      </c>
      <c r="N3140" s="3">
        <v>53.18681069017417</v>
      </c>
      <c r="O3140" s="3">
        <v>1</v>
      </c>
      <c r="P3140" s="3">
        <f t="shared" si="184"/>
        <v>53.18681069017417</v>
      </c>
      <c r="Q3140" s="3">
        <v>0</v>
      </c>
    </row>
    <row r="3141" spans="1:17" x14ac:dyDescent="0.25">
      <c r="A3141" s="3" t="s">
        <v>158</v>
      </c>
      <c r="B3141" s="3" t="s">
        <v>310</v>
      </c>
      <c r="C3141" s="3" t="s">
        <v>9</v>
      </c>
      <c r="D3141" s="3">
        <v>0.56000000000000005</v>
      </c>
      <c r="E3141" s="3">
        <v>0.48</v>
      </c>
      <c r="F3141" s="3" t="s">
        <v>163</v>
      </c>
      <c r="G3141" s="2">
        <v>3100</v>
      </c>
      <c r="H3141" s="3">
        <v>26.475686561012651</v>
      </c>
      <c r="I3141" s="3">
        <v>68834.820377143798</v>
      </c>
      <c r="J3141" s="3">
        <v>159.28001868688548</v>
      </c>
      <c r="K3141" s="3">
        <v>1</v>
      </c>
      <c r="L3141" s="3">
        <f t="shared" si="183"/>
        <v>159.28001868688548</v>
      </c>
      <c r="M3141" s="3">
        <v>0</v>
      </c>
      <c r="N3141" s="3">
        <v>18.896950272742153</v>
      </c>
      <c r="O3141" s="3">
        <v>1</v>
      </c>
      <c r="P3141" s="3">
        <f t="shared" si="184"/>
        <v>18.896950272742153</v>
      </c>
      <c r="Q3141" s="3">
        <v>0</v>
      </c>
    </row>
    <row r="3142" spans="1:17" x14ac:dyDescent="0.25">
      <c r="A3142" s="3" t="s">
        <v>158</v>
      </c>
      <c r="B3142" s="3" t="s">
        <v>8</v>
      </c>
      <c r="C3142" s="3" t="s">
        <v>9</v>
      </c>
      <c r="D3142" s="3">
        <v>0.56000000000000005</v>
      </c>
      <c r="E3142" s="3">
        <v>0.48</v>
      </c>
      <c r="F3142" s="3" t="s">
        <v>163</v>
      </c>
      <c r="G3142" s="2">
        <v>3100</v>
      </c>
      <c r="H3142" s="3">
        <v>1.0508395988611181E-3</v>
      </c>
      <c r="I3142" s="3">
        <v>2.5845367915668636</v>
      </c>
      <c r="J3142" s="3">
        <v>5.5070274885214146E-3</v>
      </c>
      <c r="K3142" s="3">
        <f>1-0.712</f>
        <v>0.28800000000000003</v>
      </c>
      <c r="L3142" s="3">
        <f t="shared" si="183"/>
        <v>1.5860239166941676E-3</v>
      </c>
      <c r="M3142" s="3">
        <v>0</v>
      </c>
      <c r="N3142" s="3">
        <v>6.597037240888751E-4</v>
      </c>
      <c r="O3142" s="3">
        <f>1-0.531</f>
        <v>0.46899999999999997</v>
      </c>
      <c r="P3142" s="3">
        <f t="shared" si="184"/>
        <v>3.0940104659768242E-4</v>
      </c>
      <c r="Q3142" s="3">
        <v>0</v>
      </c>
    </row>
    <row r="3143" spans="1:17" x14ac:dyDescent="0.25">
      <c r="A3143" s="3" t="s">
        <v>158</v>
      </c>
      <c r="B3143" s="3" t="s">
        <v>8</v>
      </c>
      <c r="C3143" s="3" t="s">
        <v>9</v>
      </c>
      <c r="D3143" s="3">
        <v>0.56000000000000005</v>
      </c>
      <c r="E3143" s="3">
        <v>0.48</v>
      </c>
      <c r="F3143" s="3" t="s">
        <v>163</v>
      </c>
      <c r="G3143" s="2">
        <v>3100</v>
      </c>
      <c r="H3143" s="3">
        <v>1.8217502668873156</v>
      </c>
      <c r="I3143" s="3">
        <v>3977.9904044510977</v>
      </c>
      <c r="J3143" s="3">
        <v>9.4905738507257436</v>
      </c>
      <c r="K3143" s="3">
        <v>1</v>
      </c>
      <c r="L3143" s="3">
        <f t="shared" si="183"/>
        <v>9.4905738507257436</v>
      </c>
      <c r="M3143" s="3">
        <v>0</v>
      </c>
      <c r="N3143" s="3">
        <v>0.99069387619626692</v>
      </c>
      <c r="O3143" s="3">
        <v>1</v>
      </c>
      <c r="P3143" s="3">
        <f t="shared" si="184"/>
        <v>0.99069387619626692</v>
      </c>
      <c r="Q3143" s="3">
        <v>0</v>
      </c>
    </row>
    <row r="3144" spans="1:17" x14ac:dyDescent="0.25">
      <c r="A3144" s="3" t="s">
        <v>158</v>
      </c>
      <c r="B3144" s="3" t="s">
        <v>8</v>
      </c>
      <c r="C3144" s="3" t="s">
        <v>9</v>
      </c>
      <c r="D3144" s="3">
        <v>0.56000000000000005</v>
      </c>
      <c r="E3144" s="3">
        <v>0.48</v>
      </c>
      <c r="F3144" s="3" t="s">
        <v>183</v>
      </c>
      <c r="G3144" s="2">
        <v>3100</v>
      </c>
      <c r="H3144" s="3">
        <v>2.3337539889232373</v>
      </c>
      <c r="I3144" s="3">
        <v>6134.3234761897356</v>
      </c>
      <c r="J3144" s="3">
        <v>15.081288065861719</v>
      </c>
      <c r="K3144" s="3">
        <f>1-0.712</f>
        <v>0.28800000000000003</v>
      </c>
      <c r="L3144" s="3">
        <f t="shared" si="183"/>
        <v>4.3434109629681759</v>
      </c>
      <c r="M3144" s="3">
        <v>0</v>
      </c>
      <c r="N3144" s="3">
        <v>1.6518679305027948</v>
      </c>
      <c r="O3144" s="3">
        <f>1-0.531</f>
        <v>0.46899999999999997</v>
      </c>
      <c r="P3144" s="3">
        <f t="shared" si="184"/>
        <v>0.77472605940581074</v>
      </c>
      <c r="Q3144" s="3">
        <v>0</v>
      </c>
    </row>
    <row r="3145" spans="1:17" x14ac:dyDescent="0.25">
      <c r="A3145" s="3" t="s">
        <v>158</v>
      </c>
      <c r="B3145" s="3" t="s">
        <v>8</v>
      </c>
      <c r="C3145" s="3" t="s">
        <v>9</v>
      </c>
      <c r="D3145" s="3">
        <v>0.56000000000000005</v>
      </c>
      <c r="E3145" s="3">
        <v>0.48</v>
      </c>
      <c r="F3145" s="3" t="s">
        <v>163</v>
      </c>
      <c r="G3145" s="2">
        <v>3100</v>
      </c>
      <c r="H3145" s="3">
        <v>1.3398622306516981</v>
      </c>
      <c r="I3145" s="3">
        <v>3531.2430539635807</v>
      </c>
      <c r="J3145" s="3">
        <v>8.4314715003299501</v>
      </c>
      <c r="K3145" s="3">
        <v>1</v>
      </c>
      <c r="L3145" s="3">
        <f t="shared" si="183"/>
        <v>8.4314715003299501</v>
      </c>
      <c r="M3145" s="3">
        <v>0</v>
      </c>
      <c r="N3145" s="3">
        <v>0.88166088482559846</v>
      </c>
      <c r="O3145" s="3">
        <v>1</v>
      </c>
      <c r="P3145" s="3">
        <f t="shared" si="184"/>
        <v>0.88166088482559846</v>
      </c>
      <c r="Q3145" s="3">
        <v>0</v>
      </c>
    </row>
    <row r="3146" spans="1:17" x14ac:dyDescent="0.25">
      <c r="A3146" s="3" t="s">
        <v>158</v>
      </c>
      <c r="B3146" s="3" t="s">
        <v>89</v>
      </c>
      <c r="C3146" s="3" t="s">
        <v>9</v>
      </c>
      <c r="D3146" s="3">
        <v>0.56000000000000005</v>
      </c>
      <c r="E3146" s="3">
        <v>0.48</v>
      </c>
      <c r="F3146" s="3" t="s">
        <v>309</v>
      </c>
      <c r="G3146" s="2">
        <v>3100</v>
      </c>
      <c r="H3146" s="3">
        <v>4.262649979936735</v>
      </c>
      <c r="I3146" s="3">
        <v>12208.487001209458</v>
      </c>
      <c r="J3146" s="3">
        <v>25.544111442886656</v>
      </c>
      <c r="K3146" s="3">
        <v>1</v>
      </c>
      <c r="L3146" s="3">
        <f t="shared" si="183"/>
        <v>25.544111442886656</v>
      </c>
      <c r="M3146" s="3">
        <v>0</v>
      </c>
      <c r="N3146" s="3">
        <v>3.4848096204929981</v>
      </c>
      <c r="O3146" s="3">
        <v>1</v>
      </c>
      <c r="P3146" s="3">
        <f t="shared" si="184"/>
        <v>3.4848096204929981</v>
      </c>
      <c r="Q3146" s="3">
        <v>0</v>
      </c>
    </row>
    <row r="3147" spans="1:17" x14ac:dyDescent="0.25">
      <c r="A3147" s="3" t="s">
        <v>158</v>
      </c>
      <c r="B3147" s="3" t="s">
        <v>8</v>
      </c>
      <c r="C3147" s="3" t="s">
        <v>9</v>
      </c>
      <c r="D3147" s="3">
        <v>0.56000000000000005</v>
      </c>
      <c r="E3147" s="3">
        <v>0.48</v>
      </c>
      <c r="F3147" s="3" t="s">
        <v>166</v>
      </c>
      <c r="G3147" s="2">
        <v>3100</v>
      </c>
      <c r="H3147" s="3">
        <v>43.048834602600479</v>
      </c>
      <c r="I3147" s="3">
        <v>101808.33140982733</v>
      </c>
      <c r="J3147" s="3">
        <v>228.62152748711566</v>
      </c>
      <c r="K3147" s="3">
        <v>1</v>
      </c>
      <c r="L3147" s="3">
        <f t="shared" si="183"/>
        <v>228.62152748711566</v>
      </c>
      <c r="M3147" s="3">
        <v>0</v>
      </c>
      <c r="N3147" s="3">
        <v>28.147919844999976</v>
      </c>
      <c r="O3147" s="3">
        <v>1</v>
      </c>
      <c r="P3147" s="3">
        <f t="shared" si="184"/>
        <v>28.147919844999976</v>
      </c>
      <c r="Q3147" s="3">
        <v>0</v>
      </c>
    </row>
    <row r="3148" spans="1:17" x14ac:dyDescent="0.25">
      <c r="A3148" s="3" t="s">
        <v>158</v>
      </c>
      <c r="B3148" s="3" t="s">
        <v>8</v>
      </c>
      <c r="C3148" s="3" t="s">
        <v>9</v>
      </c>
      <c r="D3148" s="3">
        <v>0.56000000000000005</v>
      </c>
      <c r="E3148" s="3">
        <v>0.48</v>
      </c>
      <c r="F3148" s="3" t="s">
        <v>166</v>
      </c>
      <c r="G3148" s="2">
        <v>3100</v>
      </c>
      <c r="H3148" s="3">
        <v>5.9191164775638265E-3</v>
      </c>
      <c r="I3148" s="3">
        <v>17.076680453873287</v>
      </c>
      <c r="J3148" s="3">
        <v>4.264958536333642E-2</v>
      </c>
      <c r="K3148" s="3">
        <v>1</v>
      </c>
      <c r="L3148" s="3">
        <f t="shared" si="183"/>
        <v>4.264958536333642E-2</v>
      </c>
      <c r="M3148" s="3">
        <v>0</v>
      </c>
      <c r="N3148" s="3">
        <v>6.6493976172358193E-3</v>
      </c>
      <c r="O3148" s="3">
        <v>1</v>
      </c>
      <c r="P3148" s="3">
        <f t="shared" si="184"/>
        <v>6.6493976172358193E-3</v>
      </c>
      <c r="Q3148" s="3">
        <v>0</v>
      </c>
    </row>
    <row r="3149" spans="1:17" x14ac:dyDescent="0.25">
      <c r="A3149" s="3" t="s">
        <v>158</v>
      </c>
      <c r="B3149" s="3" t="s">
        <v>8</v>
      </c>
      <c r="C3149" s="3" t="s">
        <v>9</v>
      </c>
      <c r="D3149" s="3">
        <v>0.56000000000000005</v>
      </c>
      <c r="E3149" s="3">
        <v>0.48</v>
      </c>
      <c r="F3149" s="3" t="s">
        <v>193</v>
      </c>
      <c r="G3149" s="2">
        <v>3100</v>
      </c>
      <c r="H3149" s="3">
        <v>1.0206652041572579E-2</v>
      </c>
      <c r="I3149" s="3">
        <v>41.107744288455791</v>
      </c>
      <c r="J3149" s="3">
        <v>0.12479596186612921</v>
      </c>
      <c r="K3149" s="3">
        <v>1</v>
      </c>
      <c r="L3149" s="3">
        <f t="shared" si="183"/>
        <v>0.12479596186612921</v>
      </c>
      <c r="M3149" s="3">
        <v>0</v>
      </c>
      <c r="N3149" s="3">
        <v>1.6512787290728047E-2</v>
      </c>
      <c r="O3149" s="3">
        <v>1</v>
      </c>
      <c r="P3149" s="3">
        <f t="shared" si="184"/>
        <v>1.6512787290728047E-2</v>
      </c>
      <c r="Q3149" s="3">
        <v>0</v>
      </c>
    </row>
    <row r="3150" spans="1:17" x14ac:dyDescent="0.25">
      <c r="A3150" s="3" t="s">
        <v>158</v>
      </c>
      <c r="B3150" s="3" t="s">
        <v>351</v>
      </c>
      <c r="C3150" s="3" t="s">
        <v>352</v>
      </c>
      <c r="D3150" s="3">
        <v>0.36</v>
      </c>
      <c r="E3150" s="3">
        <v>0.57999999999999996</v>
      </c>
      <c r="F3150" s="3" t="s">
        <v>376</v>
      </c>
      <c r="G3150" s="2">
        <v>3100</v>
      </c>
      <c r="H3150" s="3">
        <v>22.274845563703199</v>
      </c>
      <c r="I3150" s="3">
        <v>59893.267907140107</v>
      </c>
      <c r="J3150" s="3">
        <v>146.41964213030616</v>
      </c>
      <c r="K3150" s="3">
        <v>1</v>
      </c>
      <c r="L3150" s="3">
        <f t="shared" si="183"/>
        <v>146.41964213030616</v>
      </c>
      <c r="M3150" s="3">
        <v>0</v>
      </c>
      <c r="N3150" s="3">
        <v>17.683502573516705</v>
      </c>
      <c r="O3150" s="3">
        <v>1</v>
      </c>
      <c r="P3150" s="3">
        <f t="shared" si="184"/>
        <v>17.683502573516705</v>
      </c>
      <c r="Q3150" s="3">
        <v>0</v>
      </c>
    </row>
    <row r="3151" spans="1:17" x14ac:dyDescent="0.25">
      <c r="A3151" s="3" t="s">
        <v>158</v>
      </c>
      <c r="B3151" s="3" t="s">
        <v>8</v>
      </c>
      <c r="C3151" s="3" t="s">
        <v>9</v>
      </c>
      <c r="D3151" s="3">
        <v>0.56000000000000005</v>
      </c>
      <c r="E3151" s="3">
        <v>0.48</v>
      </c>
      <c r="F3151" s="3" t="s">
        <v>77</v>
      </c>
      <c r="G3151" s="2">
        <v>3100</v>
      </c>
      <c r="H3151" s="3">
        <v>27.221162736519059</v>
      </c>
      <c r="I3151" s="3">
        <v>92335.983297314815</v>
      </c>
      <c r="J3151" s="3">
        <v>214.70059176531862</v>
      </c>
      <c r="K3151" s="3">
        <f>1-0.712</f>
        <v>0.28800000000000003</v>
      </c>
      <c r="L3151" s="3">
        <f t="shared" si="183"/>
        <v>61.833770428411768</v>
      </c>
      <c r="M3151" s="3">
        <v>0</v>
      </c>
      <c r="N3151" s="3">
        <v>23.569682470973262</v>
      </c>
      <c r="O3151" s="3">
        <f>1-0.531</f>
        <v>0.46899999999999997</v>
      </c>
      <c r="P3151" s="3">
        <f t="shared" si="184"/>
        <v>11.05418107888646</v>
      </c>
      <c r="Q3151" s="3">
        <v>0</v>
      </c>
    </row>
    <row r="3152" spans="1:17" x14ac:dyDescent="0.25">
      <c r="A3152" s="3" t="s">
        <v>158</v>
      </c>
      <c r="B3152" s="3" t="s">
        <v>8</v>
      </c>
      <c r="C3152" s="3" t="s">
        <v>9</v>
      </c>
      <c r="D3152" s="3">
        <v>0.56000000000000005</v>
      </c>
      <c r="E3152" s="3">
        <v>0.48</v>
      </c>
      <c r="F3152" s="3" t="s">
        <v>184</v>
      </c>
      <c r="G3152" s="2">
        <v>1000</v>
      </c>
      <c r="H3152" s="3">
        <v>4.6212728761393373</v>
      </c>
      <c r="I3152" s="3">
        <v>12114.406568667455</v>
      </c>
      <c r="J3152" s="3">
        <v>25.086918546675037</v>
      </c>
      <c r="K3152" s="3">
        <f>1-0.712</f>
        <v>0.28800000000000003</v>
      </c>
      <c r="L3152" s="3">
        <f t="shared" si="183"/>
        <v>7.2250325414424115</v>
      </c>
      <c r="M3152" s="4">
        <f t="shared" ref="M3152:M3166" si="185">L3152</f>
        <v>7.2250325414424115</v>
      </c>
      <c r="N3152" s="3">
        <v>3.0009690853264779</v>
      </c>
      <c r="O3152" s="3">
        <f>1-0.531</f>
        <v>0.46899999999999997</v>
      </c>
      <c r="P3152" s="3">
        <f t="shared" si="184"/>
        <v>1.4074545010181181</v>
      </c>
      <c r="Q3152" s="3">
        <f>P3152</f>
        <v>1.4074545010181181</v>
      </c>
    </row>
    <row r="3153" spans="1:17" x14ac:dyDescent="0.25">
      <c r="A3153" s="3" t="s">
        <v>158</v>
      </c>
      <c r="B3153" s="3" t="s">
        <v>310</v>
      </c>
      <c r="C3153" s="3" t="s">
        <v>9</v>
      </c>
      <c r="D3153" s="3">
        <v>0.56000000000000005</v>
      </c>
      <c r="E3153" s="3">
        <v>0.48</v>
      </c>
      <c r="F3153" s="3" t="s">
        <v>17</v>
      </c>
      <c r="G3153" s="2">
        <v>2000</v>
      </c>
      <c r="H3153" s="3">
        <v>28.253883477546903</v>
      </c>
      <c r="I3153" s="3">
        <v>63118.262577962494</v>
      </c>
      <c r="J3153" s="3">
        <v>138.43716224907496</v>
      </c>
      <c r="K3153" s="3">
        <v>1</v>
      </c>
      <c r="L3153" s="3">
        <f t="shared" si="183"/>
        <v>138.43716224907496</v>
      </c>
      <c r="M3153" s="4">
        <f t="shared" si="185"/>
        <v>138.43716224907496</v>
      </c>
      <c r="N3153" s="3">
        <v>17.372890195832749</v>
      </c>
      <c r="O3153" s="3">
        <v>1</v>
      </c>
      <c r="P3153" s="3">
        <f t="shared" si="184"/>
        <v>17.372890195832749</v>
      </c>
      <c r="Q3153" s="3">
        <f>P3153</f>
        <v>17.372890195832749</v>
      </c>
    </row>
    <row r="3154" spans="1:17" x14ac:dyDescent="0.25">
      <c r="A3154" s="3" t="s">
        <v>158</v>
      </c>
      <c r="B3154" s="3" t="s">
        <v>310</v>
      </c>
      <c r="C3154" s="3" t="s">
        <v>9</v>
      </c>
      <c r="D3154" s="3">
        <v>0.56000000000000005</v>
      </c>
      <c r="E3154" s="3">
        <v>0.48</v>
      </c>
      <c r="F3154" s="3" t="s">
        <v>17</v>
      </c>
      <c r="G3154" s="2">
        <v>2000</v>
      </c>
      <c r="H3154" s="3">
        <v>2.556038662832627E-3</v>
      </c>
      <c r="I3154" s="3">
        <v>6.0942728380853826</v>
      </c>
      <c r="J3154" s="3">
        <v>1.5845801965922408E-2</v>
      </c>
      <c r="K3154" s="3">
        <v>1</v>
      </c>
      <c r="L3154" s="3">
        <f t="shared" si="183"/>
        <v>1.5845801965922408E-2</v>
      </c>
      <c r="M3154" s="4">
        <f t="shared" si="185"/>
        <v>1.5845801965922408E-2</v>
      </c>
      <c r="N3154" s="3">
        <v>2.2984802506270719E-3</v>
      </c>
      <c r="O3154" s="3">
        <v>1</v>
      </c>
      <c r="P3154" s="3">
        <f t="shared" si="184"/>
        <v>2.2984802506270719E-3</v>
      </c>
      <c r="Q3154" s="3">
        <f>P3154</f>
        <v>2.2984802506270719E-3</v>
      </c>
    </row>
    <row r="3155" spans="1:17" x14ac:dyDescent="0.25">
      <c r="A3155" s="3" t="s">
        <v>158</v>
      </c>
      <c r="B3155" s="3" t="s">
        <v>310</v>
      </c>
      <c r="C3155" s="3" t="s">
        <v>9</v>
      </c>
      <c r="D3155" s="3">
        <v>0.56000000000000005</v>
      </c>
      <c r="E3155" s="3">
        <v>0.48</v>
      </c>
      <c r="F3155" s="3" t="s">
        <v>17</v>
      </c>
      <c r="G3155" s="2">
        <v>2000</v>
      </c>
      <c r="H3155" s="3">
        <v>3.1856942025489256E-2</v>
      </c>
      <c r="I3155" s="3">
        <v>117.13916179217053</v>
      </c>
      <c r="J3155" s="3">
        <v>0.23263571604001604</v>
      </c>
      <c r="K3155" s="3">
        <v>1</v>
      </c>
      <c r="L3155" s="3">
        <f t="shared" si="183"/>
        <v>0.23263571604001604</v>
      </c>
      <c r="M3155" s="4">
        <f t="shared" si="185"/>
        <v>0.23263571604001604</v>
      </c>
      <c r="N3155" s="3">
        <v>3.1987600051744121E-2</v>
      </c>
      <c r="O3155" s="3">
        <v>1</v>
      </c>
      <c r="P3155" s="3">
        <f t="shared" si="184"/>
        <v>3.1987600051744121E-2</v>
      </c>
      <c r="Q3155" s="3">
        <f>P3155</f>
        <v>3.1987600051744121E-2</v>
      </c>
    </row>
    <row r="3156" spans="1:17" x14ac:dyDescent="0.25">
      <c r="A3156" s="3" t="s">
        <v>158</v>
      </c>
      <c r="B3156" s="3" t="s">
        <v>89</v>
      </c>
      <c r="C3156" s="3" t="s">
        <v>9</v>
      </c>
      <c r="D3156" s="3">
        <v>0.56000000000000005</v>
      </c>
      <c r="E3156" s="3">
        <v>0.48</v>
      </c>
      <c r="F3156" s="3" t="s">
        <v>17</v>
      </c>
      <c r="G3156" s="2">
        <v>2000</v>
      </c>
      <c r="H3156" s="3">
        <v>5.6649156041870173E-5</v>
      </c>
      <c r="I3156" s="3">
        <v>0.22145890739696744</v>
      </c>
      <c r="J3156" s="3">
        <v>5.3147267244972802E-4</v>
      </c>
      <c r="K3156" s="3">
        <v>1</v>
      </c>
      <c r="L3156" s="3">
        <f t="shared" si="183"/>
        <v>5.3147267244972802E-4</v>
      </c>
      <c r="M3156" s="4">
        <f t="shared" si="185"/>
        <v>5.3147267244972802E-4</v>
      </c>
      <c r="N3156" s="3">
        <v>6.8523186384122946E-5</v>
      </c>
      <c r="O3156" s="3">
        <v>1</v>
      </c>
      <c r="P3156" s="3">
        <f t="shared" si="184"/>
        <v>6.8523186384122946E-5</v>
      </c>
      <c r="Q3156" s="3">
        <f>P3156</f>
        <v>6.8523186384122946E-5</v>
      </c>
    </row>
    <row r="3157" spans="1:17" x14ac:dyDescent="0.25">
      <c r="A3157" s="3" t="s">
        <v>158</v>
      </c>
      <c r="B3157" s="3" t="s">
        <v>310</v>
      </c>
      <c r="C3157" s="3" t="s">
        <v>9</v>
      </c>
      <c r="D3157" s="3">
        <v>0.56000000000000005</v>
      </c>
      <c r="E3157" s="3">
        <v>0.48</v>
      </c>
      <c r="F3157" s="3" t="s">
        <v>17</v>
      </c>
      <c r="G3157" s="2">
        <v>2000</v>
      </c>
      <c r="H3157" s="3">
        <v>2.844572473014338E-5</v>
      </c>
      <c r="I3157" s="3">
        <v>7.4680219455347752E-2</v>
      </c>
      <c r="J3157" s="3">
        <v>1.7351675217667549E-4</v>
      </c>
      <c r="K3157" s="3">
        <v>1</v>
      </c>
      <c r="L3157" s="3">
        <f t="shared" si="183"/>
        <v>1.7351675217667549E-4</v>
      </c>
      <c r="M3157" s="4">
        <f t="shared" si="185"/>
        <v>1.7351675217667549E-4</v>
      </c>
      <c r="N3157" s="3">
        <v>2.0384380958177676E-5</v>
      </c>
      <c r="O3157" s="3">
        <v>1</v>
      </c>
      <c r="P3157" s="3">
        <f t="shared" si="184"/>
        <v>2.0384380958177676E-5</v>
      </c>
      <c r="Q3157" s="3">
        <f>P3157</f>
        <v>2.0384380958177676E-5</v>
      </c>
    </row>
    <row r="3158" spans="1:17" x14ac:dyDescent="0.25">
      <c r="A3158" s="3" t="s">
        <v>158</v>
      </c>
      <c r="B3158" s="3" t="s">
        <v>310</v>
      </c>
      <c r="C3158" s="3" t="s">
        <v>9</v>
      </c>
      <c r="D3158" s="3">
        <v>0.56000000000000005</v>
      </c>
      <c r="E3158" s="3">
        <v>0.48</v>
      </c>
      <c r="F3158" s="3" t="s">
        <v>17</v>
      </c>
      <c r="G3158" s="2">
        <v>2000</v>
      </c>
      <c r="H3158" s="3">
        <v>0.40872247657876093</v>
      </c>
      <c r="I3158" s="3">
        <v>1442.4972984315575</v>
      </c>
      <c r="J3158" s="3">
        <v>3.1797664477171494</v>
      </c>
      <c r="K3158" s="3">
        <v>1</v>
      </c>
      <c r="L3158" s="3">
        <f t="shared" si="183"/>
        <v>3.1797664477171494</v>
      </c>
      <c r="M3158" s="4">
        <f t="shared" si="185"/>
        <v>3.1797664477171494</v>
      </c>
      <c r="N3158" s="3">
        <v>0.41530698471261529</v>
      </c>
      <c r="O3158" s="3">
        <v>1</v>
      </c>
      <c r="P3158" s="3">
        <f t="shared" si="184"/>
        <v>0.41530698471261529</v>
      </c>
      <c r="Q3158" s="3">
        <f>P3158</f>
        <v>0.41530698471261529</v>
      </c>
    </row>
    <row r="3159" spans="1:17" x14ac:dyDescent="0.25">
      <c r="A3159" s="3" t="s">
        <v>158</v>
      </c>
      <c r="B3159" s="3" t="s">
        <v>310</v>
      </c>
      <c r="C3159" s="3" t="s">
        <v>9</v>
      </c>
      <c r="D3159" s="3">
        <v>0.56000000000000005</v>
      </c>
      <c r="E3159" s="3">
        <v>0.48</v>
      </c>
      <c r="F3159" s="3" t="s">
        <v>17</v>
      </c>
      <c r="G3159" s="2">
        <v>2000</v>
      </c>
      <c r="H3159" s="3">
        <v>0.25074115653448603</v>
      </c>
      <c r="I3159" s="3">
        <v>811.55656748017554</v>
      </c>
      <c r="J3159" s="3">
        <v>2.1261412721062074</v>
      </c>
      <c r="K3159" s="3">
        <v>1</v>
      </c>
      <c r="L3159" s="3">
        <f t="shared" si="183"/>
        <v>2.1261412721062074</v>
      </c>
      <c r="M3159" s="4">
        <f t="shared" si="185"/>
        <v>2.1261412721062074</v>
      </c>
      <c r="N3159" s="3">
        <v>0.3100304905312587</v>
      </c>
      <c r="O3159" s="3">
        <v>1</v>
      </c>
      <c r="P3159" s="3">
        <f t="shared" si="184"/>
        <v>0.3100304905312587</v>
      </c>
      <c r="Q3159" s="3">
        <f>P3159</f>
        <v>0.3100304905312587</v>
      </c>
    </row>
    <row r="3160" spans="1:17" x14ac:dyDescent="0.25">
      <c r="A3160" s="3" t="s">
        <v>158</v>
      </c>
      <c r="B3160" s="3" t="s">
        <v>89</v>
      </c>
      <c r="C3160" s="3" t="s">
        <v>9</v>
      </c>
      <c r="D3160" s="3">
        <v>0.56000000000000005</v>
      </c>
      <c r="E3160" s="3">
        <v>0.48</v>
      </c>
      <c r="F3160" s="3" t="s">
        <v>17</v>
      </c>
      <c r="G3160" s="2">
        <v>2000</v>
      </c>
      <c r="H3160" s="3">
        <v>36.862054440340295</v>
      </c>
      <c r="I3160" s="3">
        <v>110507.28013539566</v>
      </c>
      <c r="J3160" s="3">
        <v>241.17637799774334</v>
      </c>
      <c r="K3160" s="3">
        <v>1</v>
      </c>
      <c r="L3160" s="3">
        <f t="shared" si="183"/>
        <v>241.17637799774334</v>
      </c>
      <c r="M3160" s="4">
        <f t="shared" si="185"/>
        <v>241.17637799774334</v>
      </c>
      <c r="N3160" s="3">
        <v>31.505550913794391</v>
      </c>
      <c r="O3160" s="3">
        <v>1</v>
      </c>
      <c r="P3160" s="3">
        <f t="shared" si="184"/>
        <v>31.505550913794391</v>
      </c>
      <c r="Q3160" s="3">
        <f>P3160</f>
        <v>31.505550913794391</v>
      </c>
    </row>
    <row r="3161" spans="1:17" x14ac:dyDescent="0.25">
      <c r="A3161" s="3" t="s">
        <v>158</v>
      </c>
      <c r="B3161" s="3" t="s">
        <v>310</v>
      </c>
      <c r="C3161" s="3" t="s">
        <v>9</v>
      </c>
      <c r="D3161" s="3">
        <v>0.56000000000000005</v>
      </c>
      <c r="E3161" s="3">
        <v>0.48</v>
      </c>
      <c r="F3161" s="3" t="s">
        <v>17</v>
      </c>
      <c r="G3161" s="2">
        <v>2000</v>
      </c>
      <c r="H3161" s="3">
        <v>9.6944204762328354</v>
      </c>
      <c r="I3161" s="3">
        <v>26717.700888880692</v>
      </c>
      <c r="J3161" s="3">
        <v>60.120596542583641</v>
      </c>
      <c r="K3161" s="3">
        <v>1</v>
      </c>
      <c r="L3161" s="3">
        <f t="shared" si="183"/>
        <v>60.120596542583641</v>
      </c>
      <c r="M3161" s="4">
        <f t="shared" si="185"/>
        <v>60.120596542583641</v>
      </c>
      <c r="N3161" s="3">
        <v>7.8529300622225424</v>
      </c>
      <c r="O3161" s="3">
        <v>1</v>
      </c>
      <c r="P3161" s="3">
        <f t="shared" si="184"/>
        <v>7.8529300622225424</v>
      </c>
      <c r="Q3161" s="3">
        <f>P3161</f>
        <v>7.8529300622225424</v>
      </c>
    </row>
    <row r="3162" spans="1:17" x14ac:dyDescent="0.25">
      <c r="A3162" s="3" t="s">
        <v>158</v>
      </c>
      <c r="B3162" s="3" t="s">
        <v>310</v>
      </c>
      <c r="C3162" s="3" t="s">
        <v>9</v>
      </c>
      <c r="D3162" s="3">
        <v>0.56000000000000005</v>
      </c>
      <c r="E3162" s="3">
        <v>0.48</v>
      </c>
      <c r="F3162" s="3" t="s">
        <v>17</v>
      </c>
      <c r="G3162" s="2">
        <v>2000</v>
      </c>
      <c r="H3162" s="3">
        <v>0.36633293292470831</v>
      </c>
      <c r="I3162" s="3">
        <v>1171.8941055477992</v>
      </c>
      <c r="J3162" s="3">
        <v>2.889885925168775</v>
      </c>
      <c r="K3162" s="3">
        <v>1</v>
      </c>
      <c r="L3162" s="3">
        <f t="shared" si="183"/>
        <v>2.889885925168775</v>
      </c>
      <c r="M3162" s="4">
        <f t="shared" si="185"/>
        <v>2.889885925168775</v>
      </c>
      <c r="N3162" s="3">
        <v>0.39582306689405944</v>
      </c>
      <c r="O3162" s="3">
        <v>1</v>
      </c>
      <c r="P3162" s="3">
        <f t="shared" si="184"/>
        <v>0.39582306689405944</v>
      </c>
      <c r="Q3162" s="3">
        <f>P3162</f>
        <v>0.39582306689405944</v>
      </c>
    </row>
    <row r="3163" spans="1:17" x14ac:dyDescent="0.25">
      <c r="A3163" s="3" t="s">
        <v>158</v>
      </c>
      <c r="B3163" s="3" t="s">
        <v>89</v>
      </c>
      <c r="C3163" s="3" t="s">
        <v>9</v>
      </c>
      <c r="D3163" s="3">
        <v>0.56000000000000005</v>
      </c>
      <c r="E3163" s="3">
        <v>0.48</v>
      </c>
      <c r="F3163" s="3" t="s">
        <v>17</v>
      </c>
      <c r="G3163" s="2">
        <v>2000</v>
      </c>
      <c r="H3163" s="3">
        <v>0.56717661168174605</v>
      </c>
      <c r="I3163" s="3">
        <v>1748.0114887099808</v>
      </c>
      <c r="J3163" s="3">
        <v>3.9006958019395963</v>
      </c>
      <c r="K3163" s="3">
        <v>1</v>
      </c>
      <c r="L3163" s="3">
        <f t="shared" si="183"/>
        <v>3.9006958019395963</v>
      </c>
      <c r="M3163" s="4">
        <f t="shared" si="185"/>
        <v>3.9006958019395963</v>
      </c>
      <c r="N3163" s="3">
        <v>0.47833539188142699</v>
      </c>
      <c r="O3163" s="3">
        <v>1</v>
      </c>
      <c r="P3163" s="3">
        <f t="shared" si="184"/>
        <v>0.47833539188142699</v>
      </c>
      <c r="Q3163" s="3">
        <f>P3163</f>
        <v>0.47833539188142699</v>
      </c>
    </row>
    <row r="3164" spans="1:17" x14ac:dyDescent="0.25">
      <c r="A3164" s="3" t="s">
        <v>158</v>
      </c>
      <c r="B3164" s="3" t="s">
        <v>89</v>
      </c>
      <c r="C3164" s="3" t="s">
        <v>9</v>
      </c>
      <c r="D3164" s="3">
        <v>0.56000000000000005</v>
      </c>
      <c r="E3164" s="3">
        <v>0.48</v>
      </c>
      <c r="F3164" s="3" t="s">
        <v>17</v>
      </c>
      <c r="G3164" s="2">
        <v>2000</v>
      </c>
      <c r="H3164" s="3">
        <v>1.2480867941816016E-5</v>
      </c>
      <c r="I3164" s="3">
        <v>2.739987856637869E-2</v>
      </c>
      <c r="J3164" s="3">
        <v>6.4563089330109091E-5</v>
      </c>
      <c r="K3164" s="3">
        <v>1</v>
      </c>
      <c r="L3164" s="3">
        <f t="shared" si="183"/>
        <v>6.4563089330109091E-5</v>
      </c>
      <c r="M3164" s="4">
        <f t="shared" si="185"/>
        <v>6.4563089330109091E-5</v>
      </c>
      <c r="N3164" s="3">
        <v>8.8868082939090651E-6</v>
      </c>
      <c r="O3164" s="3">
        <v>1</v>
      </c>
      <c r="P3164" s="3">
        <f t="shared" si="184"/>
        <v>8.8868082939090651E-6</v>
      </c>
      <c r="Q3164" s="3">
        <f>P3164</f>
        <v>8.8868082939090651E-6</v>
      </c>
    </row>
    <row r="3165" spans="1:17" x14ac:dyDescent="0.25">
      <c r="A3165" s="3" t="s">
        <v>158</v>
      </c>
      <c r="B3165" s="3" t="s">
        <v>310</v>
      </c>
      <c r="C3165" s="3" t="s">
        <v>9</v>
      </c>
      <c r="D3165" s="3">
        <v>0.56000000000000005</v>
      </c>
      <c r="E3165" s="3">
        <v>0.48</v>
      </c>
      <c r="F3165" s="3" t="s">
        <v>17</v>
      </c>
      <c r="G3165" s="2">
        <v>2000</v>
      </c>
      <c r="H3165" s="3">
        <v>8.0988170641252137E-5</v>
      </c>
      <c r="I3165" s="3">
        <v>0.18351930892216797</v>
      </c>
      <c r="J3165" s="3">
        <v>4.2466013569761047E-4</v>
      </c>
      <c r="K3165" s="3">
        <v>1</v>
      </c>
      <c r="L3165" s="3">
        <f t="shared" si="183"/>
        <v>4.2466013569761047E-4</v>
      </c>
      <c r="M3165" s="4">
        <f t="shared" si="185"/>
        <v>4.2466013569761047E-4</v>
      </c>
      <c r="N3165" s="3">
        <v>5.7498179410331912E-5</v>
      </c>
      <c r="O3165" s="3">
        <v>1</v>
      </c>
      <c r="P3165" s="3">
        <f t="shared" si="184"/>
        <v>5.7498179410331912E-5</v>
      </c>
      <c r="Q3165" s="3">
        <f>P3165</f>
        <v>5.7498179410331912E-5</v>
      </c>
    </row>
    <row r="3166" spans="1:17" x14ac:dyDescent="0.25">
      <c r="A3166" s="3" t="s">
        <v>158</v>
      </c>
      <c r="B3166" s="3" t="s">
        <v>310</v>
      </c>
      <c r="C3166" s="3" t="s">
        <v>9</v>
      </c>
      <c r="D3166" s="3">
        <v>0.56000000000000005</v>
      </c>
      <c r="E3166" s="3">
        <v>0.48</v>
      </c>
      <c r="F3166" s="3" t="s">
        <v>17</v>
      </c>
      <c r="G3166" s="2">
        <v>2000</v>
      </c>
      <c r="H3166" s="3">
        <v>7.0418056836643581E-2</v>
      </c>
      <c r="I3166" s="3">
        <v>194.90556542346656</v>
      </c>
      <c r="J3166" s="3">
        <v>0.39794169497918397</v>
      </c>
      <c r="K3166" s="3">
        <v>1</v>
      </c>
      <c r="L3166" s="3">
        <f t="shared" si="183"/>
        <v>0.39794169497918397</v>
      </c>
      <c r="M3166" s="4">
        <f t="shared" si="185"/>
        <v>0.39794169497918397</v>
      </c>
      <c r="N3166" s="3">
        <v>5.1718067587547337E-2</v>
      </c>
      <c r="O3166" s="3">
        <v>1</v>
      </c>
      <c r="P3166" s="3">
        <f t="shared" si="184"/>
        <v>5.1718067587547337E-2</v>
      </c>
      <c r="Q3166" s="3">
        <f>P3166</f>
        <v>5.1718067587547337E-2</v>
      </c>
    </row>
    <row r="3167" spans="1:17" x14ac:dyDescent="0.25">
      <c r="A3167" s="3" t="s">
        <v>158</v>
      </c>
      <c r="B3167" s="3" t="s">
        <v>310</v>
      </c>
      <c r="C3167" s="3" t="s">
        <v>9</v>
      </c>
      <c r="D3167" s="3">
        <v>0.56000000000000005</v>
      </c>
      <c r="E3167" s="3">
        <v>0.48</v>
      </c>
      <c r="F3167" s="3" t="s">
        <v>320</v>
      </c>
      <c r="G3167" s="2">
        <v>3000</v>
      </c>
      <c r="H3167" s="3">
        <v>3.121347251869128E-3</v>
      </c>
      <c r="I3167" s="3">
        <v>11.312855010106235</v>
      </c>
      <c r="J3167" s="3">
        <v>2.3936507637336436E-2</v>
      </c>
      <c r="K3167" s="3">
        <v>1</v>
      </c>
      <c r="L3167" s="3">
        <f t="shared" si="183"/>
        <v>2.3936507637336436E-2</v>
      </c>
      <c r="M3167" s="3">
        <v>0</v>
      </c>
      <c r="N3167" s="3">
        <v>3.1605774703150403E-3</v>
      </c>
      <c r="O3167" s="3">
        <v>1</v>
      </c>
      <c r="P3167" s="3">
        <f t="shared" si="184"/>
        <v>3.1605774703150403E-3</v>
      </c>
      <c r="Q3167" s="3">
        <v>0</v>
      </c>
    </row>
    <row r="3168" spans="1:17" x14ac:dyDescent="0.25">
      <c r="A3168" s="3" t="s">
        <v>158</v>
      </c>
      <c r="B3168" s="3" t="s">
        <v>310</v>
      </c>
      <c r="C3168" s="3" t="s">
        <v>9</v>
      </c>
      <c r="D3168" s="3">
        <v>0.56000000000000005</v>
      </c>
      <c r="E3168" s="3">
        <v>0.48</v>
      </c>
      <c r="F3168" s="3" t="s">
        <v>320</v>
      </c>
      <c r="G3168" s="2">
        <v>3000</v>
      </c>
      <c r="H3168" s="3">
        <v>25.561895117288518</v>
      </c>
      <c r="I3168" s="3">
        <v>64448.312196036735</v>
      </c>
      <c r="J3168" s="3">
        <v>123.36873493560906</v>
      </c>
      <c r="K3168" s="3">
        <v>1</v>
      </c>
      <c r="L3168" s="3">
        <f t="shared" si="183"/>
        <v>123.36873493560906</v>
      </c>
      <c r="M3168" s="3">
        <v>0</v>
      </c>
      <c r="N3168" s="3">
        <v>14.919659855748574</v>
      </c>
      <c r="O3168" s="3">
        <v>1</v>
      </c>
      <c r="P3168" s="3">
        <f t="shared" si="184"/>
        <v>14.919659855748574</v>
      </c>
      <c r="Q3168" s="3">
        <v>0</v>
      </c>
    </row>
    <row r="3169" spans="1:17" x14ac:dyDescent="0.25">
      <c r="A3169" s="3" t="s">
        <v>158</v>
      </c>
      <c r="B3169" s="3" t="s">
        <v>89</v>
      </c>
      <c r="C3169" s="3" t="s">
        <v>9</v>
      </c>
      <c r="D3169" s="3">
        <v>0.56000000000000005</v>
      </c>
      <c r="E3169" s="3">
        <v>0.48</v>
      </c>
      <c r="F3169" s="3" t="s">
        <v>277</v>
      </c>
      <c r="G3169" s="2">
        <v>3000</v>
      </c>
      <c r="H3169" s="3">
        <v>7.7397010995076503E-3</v>
      </c>
      <c r="I3169" s="3">
        <v>19.532418683363527</v>
      </c>
      <c r="J3169" s="3">
        <v>3.9945761263470825E-2</v>
      </c>
      <c r="K3169" s="3">
        <v>1</v>
      </c>
      <c r="L3169" s="3">
        <f t="shared" si="183"/>
        <v>3.9945761263470825E-2</v>
      </c>
      <c r="M3169" s="3">
        <v>0</v>
      </c>
      <c r="N3169" s="3">
        <v>5.6670368942481593E-3</v>
      </c>
      <c r="O3169" s="3">
        <v>1</v>
      </c>
      <c r="P3169" s="3">
        <f t="shared" si="184"/>
        <v>5.6670368942481593E-3</v>
      </c>
      <c r="Q3169" s="3">
        <v>0</v>
      </c>
    </row>
    <row r="3170" spans="1:17" x14ac:dyDescent="0.25">
      <c r="A3170" s="3" t="s">
        <v>158</v>
      </c>
      <c r="B3170" s="3" t="s">
        <v>89</v>
      </c>
      <c r="C3170" s="3" t="s">
        <v>9</v>
      </c>
      <c r="D3170" s="3">
        <v>0.56000000000000005</v>
      </c>
      <c r="E3170" s="3">
        <v>0.48</v>
      </c>
      <c r="F3170" s="3" t="s">
        <v>264</v>
      </c>
      <c r="G3170" s="2">
        <v>3000</v>
      </c>
      <c r="H3170" s="3">
        <v>8.2683278769406249E-3</v>
      </c>
      <c r="I3170" s="3">
        <v>16.896147539014908</v>
      </c>
      <c r="J3170" s="3">
        <v>3.6879670376442394E-2</v>
      </c>
      <c r="K3170" s="3">
        <v>1</v>
      </c>
      <c r="L3170" s="3">
        <f t="shared" si="183"/>
        <v>3.6879670376442394E-2</v>
      </c>
      <c r="M3170" s="3">
        <v>0</v>
      </c>
      <c r="N3170" s="3">
        <v>4.8888090440747309E-3</v>
      </c>
      <c r="O3170" s="3">
        <v>1</v>
      </c>
      <c r="P3170" s="3">
        <f t="shared" si="184"/>
        <v>4.8888090440747309E-3</v>
      </c>
      <c r="Q3170" s="3">
        <v>0</v>
      </c>
    </row>
    <row r="3171" spans="1:17" x14ac:dyDescent="0.25">
      <c r="A3171" s="3" t="s">
        <v>158</v>
      </c>
      <c r="B3171" s="3" t="s">
        <v>310</v>
      </c>
      <c r="C3171" s="3" t="s">
        <v>9</v>
      </c>
      <c r="D3171" s="3">
        <v>0.56000000000000005</v>
      </c>
      <c r="E3171" s="3">
        <v>0.48</v>
      </c>
      <c r="F3171" s="3" t="s">
        <v>264</v>
      </c>
      <c r="G3171" s="2">
        <v>3000</v>
      </c>
      <c r="H3171" s="3">
        <v>7.1086417563048145E-3</v>
      </c>
      <c r="I3171" s="3">
        <v>25.738294830838662</v>
      </c>
      <c r="J3171" s="3">
        <v>5.4326233775491596E-2</v>
      </c>
      <c r="K3171" s="3">
        <v>1</v>
      </c>
      <c r="L3171" s="3">
        <f t="shared" si="183"/>
        <v>5.4326233775491596E-2</v>
      </c>
      <c r="M3171" s="3">
        <v>0</v>
      </c>
      <c r="N3171" s="3">
        <v>7.2426719072849876E-3</v>
      </c>
      <c r="O3171" s="3">
        <v>1</v>
      </c>
      <c r="P3171" s="3">
        <f t="shared" si="184"/>
        <v>7.2426719072849876E-3</v>
      </c>
      <c r="Q3171" s="3">
        <v>0</v>
      </c>
    </row>
    <row r="3172" spans="1:17" x14ac:dyDescent="0.25">
      <c r="A3172" s="3" t="s">
        <v>158</v>
      </c>
      <c r="B3172" s="3" t="s">
        <v>351</v>
      </c>
      <c r="C3172" s="3" t="s">
        <v>352</v>
      </c>
      <c r="D3172" s="3">
        <v>0.36</v>
      </c>
      <c r="E3172" s="3">
        <v>0.57999999999999996</v>
      </c>
      <c r="F3172" s="3" t="s">
        <v>272</v>
      </c>
      <c r="G3172" s="2">
        <v>3000</v>
      </c>
      <c r="H3172" s="3">
        <v>2.0813605679464275E-2</v>
      </c>
      <c r="I3172" s="3">
        <v>60.772409880386569</v>
      </c>
      <c r="J3172" s="3">
        <v>0.13242379912427427</v>
      </c>
      <c r="K3172" s="3">
        <v>1</v>
      </c>
      <c r="L3172" s="3">
        <f t="shared" si="183"/>
        <v>0.13242379912427427</v>
      </c>
      <c r="M3172" s="3">
        <v>0</v>
      </c>
      <c r="N3172" s="3">
        <v>1.6769789328200769E-2</v>
      </c>
      <c r="O3172" s="3">
        <v>1</v>
      </c>
      <c r="P3172" s="3">
        <f t="shared" si="184"/>
        <v>1.6769789328200769E-2</v>
      </c>
      <c r="Q3172" s="3">
        <v>0</v>
      </c>
    </row>
    <row r="3173" spans="1:17" x14ac:dyDescent="0.25">
      <c r="A3173" s="3" t="s">
        <v>158</v>
      </c>
      <c r="B3173" s="3" t="s">
        <v>89</v>
      </c>
      <c r="C3173" s="3" t="s">
        <v>9</v>
      </c>
      <c r="D3173" s="3">
        <v>0.56000000000000005</v>
      </c>
      <c r="E3173" s="3">
        <v>0.48</v>
      </c>
      <c r="F3173" s="3" t="s">
        <v>309</v>
      </c>
      <c r="G3173" s="2">
        <v>3000</v>
      </c>
      <c r="H3173" s="3">
        <v>2.9036682007491016E-2</v>
      </c>
      <c r="I3173" s="3">
        <v>84.242308437179716</v>
      </c>
      <c r="J3173" s="3">
        <v>0.18246709151874166</v>
      </c>
      <c r="K3173" s="3">
        <v>1</v>
      </c>
      <c r="L3173" s="3">
        <f t="shared" si="183"/>
        <v>0.18246709151874166</v>
      </c>
      <c r="M3173" s="3">
        <v>0</v>
      </c>
      <c r="N3173" s="3">
        <v>2.5542498991241308E-2</v>
      </c>
      <c r="O3173" s="3">
        <v>1</v>
      </c>
      <c r="P3173" s="3">
        <f t="shared" si="184"/>
        <v>2.5542498991241308E-2</v>
      </c>
      <c r="Q3173" s="3">
        <v>0</v>
      </c>
    </row>
    <row r="3174" spans="1:17" x14ac:dyDescent="0.25">
      <c r="A3174" s="3" t="s">
        <v>158</v>
      </c>
      <c r="B3174" s="3" t="s">
        <v>8</v>
      </c>
      <c r="C3174" s="3" t="s">
        <v>9</v>
      </c>
      <c r="D3174" s="3">
        <v>0.56000000000000005</v>
      </c>
      <c r="E3174" s="3">
        <v>0.48</v>
      </c>
      <c r="F3174" s="3" t="s">
        <v>19</v>
      </c>
      <c r="G3174" s="2">
        <v>3200</v>
      </c>
      <c r="H3174" s="3">
        <v>12.806152718992262</v>
      </c>
      <c r="I3174" s="3">
        <v>39663.493072542879</v>
      </c>
      <c r="J3174" s="3">
        <v>84.412863698299248</v>
      </c>
      <c r="K3174" s="3">
        <v>1</v>
      </c>
      <c r="L3174" s="3">
        <f t="shared" si="183"/>
        <v>84.412863698299248</v>
      </c>
      <c r="M3174" s="3">
        <v>0</v>
      </c>
      <c r="N3174" s="3">
        <v>11.620190122712394</v>
      </c>
      <c r="O3174" s="3">
        <v>1</v>
      </c>
      <c r="P3174" s="3">
        <f t="shared" si="184"/>
        <v>11.620190122712394</v>
      </c>
      <c r="Q3174" s="3">
        <v>0</v>
      </c>
    </row>
    <row r="3175" spans="1:17" x14ac:dyDescent="0.25">
      <c r="A3175" s="3" t="s">
        <v>158</v>
      </c>
      <c r="B3175" s="3" t="s">
        <v>8</v>
      </c>
      <c r="C3175" s="3" t="s">
        <v>9</v>
      </c>
      <c r="D3175" s="3">
        <v>0.56000000000000005</v>
      </c>
      <c r="E3175" s="3">
        <v>0.48</v>
      </c>
      <c r="F3175" s="3" t="s">
        <v>19</v>
      </c>
      <c r="G3175" s="2">
        <v>3200</v>
      </c>
      <c r="H3175" s="3">
        <v>143.24231122315609</v>
      </c>
      <c r="I3175" s="3">
        <v>377410.84507202916</v>
      </c>
      <c r="J3175" s="3">
        <v>757.15101467089471</v>
      </c>
      <c r="K3175" s="3">
        <v>1</v>
      </c>
      <c r="L3175" s="3">
        <f t="shared" si="183"/>
        <v>757.15101467089471</v>
      </c>
      <c r="M3175" s="3">
        <v>0</v>
      </c>
      <c r="N3175" s="3">
        <v>105.22193475873959</v>
      </c>
      <c r="O3175" s="3">
        <v>1</v>
      </c>
      <c r="P3175" s="3">
        <f t="shared" si="184"/>
        <v>105.22193475873959</v>
      </c>
      <c r="Q3175" s="3">
        <v>0</v>
      </c>
    </row>
    <row r="3176" spans="1:17" x14ac:dyDescent="0.25">
      <c r="A3176" s="3" t="s">
        <v>158</v>
      </c>
      <c r="B3176" s="3" t="s">
        <v>310</v>
      </c>
      <c r="C3176" s="3" t="s">
        <v>9</v>
      </c>
      <c r="D3176" s="3">
        <v>0.56000000000000005</v>
      </c>
      <c r="E3176" s="3">
        <v>0.48</v>
      </c>
      <c r="F3176" s="3" t="s">
        <v>19</v>
      </c>
      <c r="G3176" s="2">
        <v>3200</v>
      </c>
      <c r="H3176" s="3">
        <v>147.6439950093075</v>
      </c>
      <c r="I3176" s="3">
        <v>286614.30551073456</v>
      </c>
      <c r="J3176" s="3">
        <v>587.14277744230185</v>
      </c>
      <c r="K3176" s="3">
        <v>1</v>
      </c>
      <c r="L3176" s="3">
        <f t="shared" si="183"/>
        <v>587.14277744230185</v>
      </c>
      <c r="M3176" s="3">
        <v>0</v>
      </c>
      <c r="N3176" s="3">
        <v>73.271101431582409</v>
      </c>
      <c r="O3176" s="3">
        <v>1</v>
      </c>
      <c r="P3176" s="3">
        <f t="shared" si="184"/>
        <v>73.271101431582409</v>
      </c>
      <c r="Q3176" s="3">
        <v>0</v>
      </c>
    </row>
    <row r="3177" spans="1:17" x14ac:dyDescent="0.25">
      <c r="A3177" s="3" t="s">
        <v>158</v>
      </c>
      <c r="B3177" s="3" t="s">
        <v>310</v>
      </c>
      <c r="C3177" s="3" t="s">
        <v>9</v>
      </c>
      <c r="D3177" s="3">
        <v>0.56000000000000005</v>
      </c>
      <c r="E3177" s="3">
        <v>0.48</v>
      </c>
      <c r="F3177" s="3" t="s">
        <v>19</v>
      </c>
      <c r="G3177" s="2">
        <v>3200</v>
      </c>
      <c r="H3177" s="3">
        <v>24.417443508394918</v>
      </c>
      <c r="I3177" s="3">
        <v>48704.839141582685</v>
      </c>
      <c r="J3177" s="3">
        <v>101.97879353644772</v>
      </c>
      <c r="K3177" s="3">
        <v>1</v>
      </c>
      <c r="L3177" s="3">
        <f t="shared" si="183"/>
        <v>101.97879353644772</v>
      </c>
      <c r="M3177" s="3">
        <v>0</v>
      </c>
      <c r="N3177" s="3">
        <v>12.591517927707267</v>
      </c>
      <c r="O3177" s="3">
        <v>1</v>
      </c>
      <c r="P3177" s="3">
        <f t="shared" si="184"/>
        <v>12.591517927707267</v>
      </c>
      <c r="Q3177" s="3">
        <v>0</v>
      </c>
    </row>
    <row r="3178" spans="1:17" x14ac:dyDescent="0.25">
      <c r="A3178" s="3" t="s">
        <v>158</v>
      </c>
      <c r="B3178" s="3" t="s">
        <v>310</v>
      </c>
      <c r="C3178" s="3" t="s">
        <v>9</v>
      </c>
      <c r="D3178" s="3">
        <v>0.56000000000000005</v>
      </c>
      <c r="E3178" s="3">
        <v>0.48</v>
      </c>
      <c r="F3178" s="3" t="s">
        <v>19</v>
      </c>
      <c r="G3178" s="2">
        <v>3200</v>
      </c>
      <c r="H3178" s="3">
        <v>54.227519690233237</v>
      </c>
      <c r="I3178" s="3">
        <v>128091.53642115751</v>
      </c>
      <c r="J3178" s="3">
        <v>279.81403509260423</v>
      </c>
      <c r="K3178" s="3">
        <v>1</v>
      </c>
      <c r="L3178" s="3">
        <f t="shared" si="183"/>
        <v>279.81403509260423</v>
      </c>
      <c r="M3178" s="3">
        <v>0</v>
      </c>
      <c r="N3178" s="3">
        <v>36.755736977099453</v>
      </c>
      <c r="O3178" s="3">
        <v>1</v>
      </c>
      <c r="P3178" s="3">
        <f t="shared" si="184"/>
        <v>36.755736977099453</v>
      </c>
      <c r="Q3178" s="3">
        <v>0</v>
      </c>
    </row>
    <row r="3179" spans="1:17" x14ac:dyDescent="0.25">
      <c r="A3179" s="3" t="s">
        <v>158</v>
      </c>
      <c r="B3179" s="3" t="s">
        <v>310</v>
      </c>
      <c r="C3179" s="3" t="s">
        <v>9</v>
      </c>
      <c r="D3179" s="3">
        <v>0.56000000000000005</v>
      </c>
      <c r="E3179" s="3">
        <v>0.48</v>
      </c>
      <c r="F3179" s="3" t="s">
        <v>19</v>
      </c>
      <c r="G3179" s="2">
        <v>3200</v>
      </c>
      <c r="H3179" s="3">
        <v>3948.3405281853943</v>
      </c>
      <c r="I3179" s="3">
        <v>8641142.6095824242</v>
      </c>
      <c r="J3179" s="3">
        <v>18166.84251116433</v>
      </c>
      <c r="K3179" s="3">
        <v>1</v>
      </c>
      <c r="L3179" s="3">
        <f t="shared" si="183"/>
        <v>18166.84251116433</v>
      </c>
      <c r="M3179" s="3">
        <v>0</v>
      </c>
      <c r="N3179" s="3">
        <v>2216.1056284100614</v>
      </c>
      <c r="O3179" s="3">
        <v>1</v>
      </c>
      <c r="P3179" s="3">
        <f t="shared" si="184"/>
        <v>2216.1056284100614</v>
      </c>
      <c r="Q3179" s="3">
        <v>0</v>
      </c>
    </row>
    <row r="3180" spans="1:17" x14ac:dyDescent="0.25">
      <c r="A3180" s="3" t="s">
        <v>158</v>
      </c>
      <c r="B3180" s="3" t="s">
        <v>8</v>
      </c>
      <c r="C3180" s="3" t="s">
        <v>9</v>
      </c>
      <c r="D3180" s="3">
        <v>0.56000000000000005</v>
      </c>
      <c r="E3180" s="3">
        <v>0.48</v>
      </c>
      <c r="F3180" s="3" t="s">
        <v>19</v>
      </c>
      <c r="G3180" s="2">
        <v>3200</v>
      </c>
      <c r="H3180" s="3">
        <v>124.64505315037171</v>
      </c>
      <c r="I3180" s="3">
        <v>399985.95977989188</v>
      </c>
      <c r="J3180" s="3">
        <v>836.99202236667827</v>
      </c>
      <c r="K3180" s="3">
        <f>1-0.712</f>
        <v>0.28800000000000003</v>
      </c>
      <c r="L3180" s="3">
        <f t="shared" si="183"/>
        <v>241.05370244160338</v>
      </c>
      <c r="M3180" s="3">
        <v>0</v>
      </c>
      <c r="N3180" s="3">
        <v>106.01987646329319</v>
      </c>
      <c r="O3180" s="3">
        <f>1-0.531</f>
        <v>0.46899999999999997</v>
      </c>
      <c r="P3180" s="3">
        <f t="shared" si="184"/>
        <v>49.723322061284499</v>
      </c>
      <c r="Q3180" s="3">
        <v>0</v>
      </c>
    </row>
    <row r="3181" spans="1:17" x14ac:dyDescent="0.25">
      <c r="A3181" s="3" t="s">
        <v>158</v>
      </c>
      <c r="B3181" s="3" t="s">
        <v>310</v>
      </c>
      <c r="C3181" s="3" t="s">
        <v>9</v>
      </c>
      <c r="D3181" s="3">
        <v>0.56000000000000005</v>
      </c>
      <c r="E3181" s="3">
        <v>0.48</v>
      </c>
      <c r="F3181" s="3" t="s">
        <v>275</v>
      </c>
      <c r="G3181" s="2">
        <v>3200</v>
      </c>
      <c r="H3181" s="3">
        <v>2664.0835407934374</v>
      </c>
      <c r="I3181" s="3">
        <v>5680715.3561666897</v>
      </c>
      <c r="J3181" s="3">
        <v>12156.757371978729</v>
      </c>
      <c r="K3181" s="3">
        <v>1</v>
      </c>
      <c r="L3181" s="3">
        <f t="shared" si="183"/>
        <v>12156.757371978729</v>
      </c>
      <c r="M3181" s="3">
        <v>0</v>
      </c>
      <c r="N3181" s="3">
        <v>1437.6362624880755</v>
      </c>
      <c r="O3181" s="3">
        <v>1</v>
      </c>
      <c r="P3181" s="3">
        <f t="shared" si="184"/>
        <v>1437.6362624880755</v>
      </c>
      <c r="Q3181" s="3">
        <v>0</v>
      </c>
    </row>
    <row r="3182" spans="1:17" x14ac:dyDescent="0.25">
      <c r="A3182" s="3" t="s">
        <v>158</v>
      </c>
      <c r="B3182" s="3" t="s">
        <v>310</v>
      </c>
      <c r="C3182" s="3" t="s">
        <v>9</v>
      </c>
      <c r="D3182" s="3">
        <v>0.56000000000000005</v>
      </c>
      <c r="E3182" s="3">
        <v>0.48</v>
      </c>
      <c r="F3182" s="3" t="s">
        <v>275</v>
      </c>
      <c r="G3182" s="2">
        <v>3200</v>
      </c>
      <c r="H3182" s="3">
        <v>56.339377916752369</v>
      </c>
      <c r="I3182" s="3">
        <v>139257.68993779123</v>
      </c>
      <c r="J3182" s="3">
        <v>305.51238840383968</v>
      </c>
      <c r="K3182" s="3">
        <v>1</v>
      </c>
      <c r="L3182" s="3">
        <f t="shared" si="183"/>
        <v>305.51238840383968</v>
      </c>
      <c r="M3182" s="3">
        <v>0</v>
      </c>
      <c r="N3182" s="3">
        <v>38.449414577992876</v>
      </c>
      <c r="O3182" s="3">
        <v>1</v>
      </c>
      <c r="P3182" s="3">
        <f t="shared" si="184"/>
        <v>38.449414577992876</v>
      </c>
      <c r="Q3182" s="3">
        <v>0</v>
      </c>
    </row>
    <row r="3183" spans="1:17" x14ac:dyDescent="0.25">
      <c r="A3183" s="3" t="s">
        <v>158</v>
      </c>
      <c r="B3183" s="3" t="s">
        <v>351</v>
      </c>
      <c r="C3183" s="3" t="s">
        <v>352</v>
      </c>
      <c r="D3183" s="3">
        <v>0.36</v>
      </c>
      <c r="E3183" s="3">
        <v>0.57999999999999996</v>
      </c>
      <c r="F3183" s="3" t="s">
        <v>360</v>
      </c>
      <c r="G3183" s="2">
        <v>3200</v>
      </c>
      <c r="H3183" s="3">
        <v>10.54316373990406</v>
      </c>
      <c r="I3183" s="3">
        <v>29204.319831610232</v>
      </c>
      <c r="J3183" s="3">
        <v>59.593793751157797</v>
      </c>
      <c r="K3183" s="3">
        <v>1</v>
      </c>
      <c r="L3183" s="3">
        <f t="shared" si="183"/>
        <v>59.593793751157797</v>
      </c>
      <c r="M3183" s="3">
        <v>0</v>
      </c>
      <c r="N3183" s="3">
        <v>8.1445239984148721</v>
      </c>
      <c r="O3183" s="3">
        <v>1</v>
      </c>
      <c r="P3183" s="3">
        <f t="shared" si="184"/>
        <v>8.1445239984148721</v>
      </c>
      <c r="Q3183" s="3">
        <v>0</v>
      </c>
    </row>
    <row r="3184" spans="1:17" x14ac:dyDescent="0.25">
      <c r="A3184" s="3" t="s">
        <v>158</v>
      </c>
      <c r="B3184" s="3" t="s">
        <v>8</v>
      </c>
      <c r="C3184" s="3" t="s">
        <v>9</v>
      </c>
      <c r="D3184" s="3">
        <v>0.56000000000000005</v>
      </c>
      <c r="E3184" s="3">
        <v>0.48</v>
      </c>
      <c r="F3184" s="3" t="s">
        <v>11</v>
      </c>
      <c r="G3184" s="2">
        <v>3200</v>
      </c>
      <c r="H3184" s="3">
        <v>341.15574482011101</v>
      </c>
      <c r="I3184" s="3">
        <v>1059167.2363055046</v>
      </c>
      <c r="J3184" s="3">
        <v>2163.269446236538</v>
      </c>
      <c r="K3184" s="3">
        <v>1</v>
      </c>
      <c r="L3184" s="3">
        <f t="shared" si="183"/>
        <v>2163.269446236538</v>
      </c>
      <c r="M3184" s="3">
        <v>0</v>
      </c>
      <c r="N3184" s="3">
        <v>271.92370551548322</v>
      </c>
      <c r="O3184" s="3">
        <v>1</v>
      </c>
      <c r="P3184" s="3">
        <f t="shared" si="184"/>
        <v>271.92370551548322</v>
      </c>
      <c r="Q3184" s="3">
        <v>0</v>
      </c>
    </row>
    <row r="3185" spans="1:17" x14ac:dyDescent="0.25">
      <c r="A3185" s="3" t="s">
        <v>158</v>
      </c>
      <c r="B3185" s="3" t="s">
        <v>8</v>
      </c>
      <c r="C3185" s="3" t="s">
        <v>9</v>
      </c>
      <c r="D3185" s="3">
        <v>0.56000000000000005</v>
      </c>
      <c r="E3185" s="3">
        <v>0.48</v>
      </c>
      <c r="F3185" s="3" t="s">
        <v>11</v>
      </c>
      <c r="G3185" s="2">
        <v>3200</v>
      </c>
      <c r="H3185" s="3">
        <v>24.038888256663274</v>
      </c>
      <c r="I3185" s="3">
        <v>83450.560697285706</v>
      </c>
      <c r="J3185" s="3">
        <v>166.9981238810046</v>
      </c>
      <c r="K3185" s="3">
        <v>1</v>
      </c>
      <c r="L3185" s="3">
        <f t="shared" si="183"/>
        <v>166.9981238810046</v>
      </c>
      <c r="M3185" s="3">
        <v>0</v>
      </c>
      <c r="N3185" s="3">
        <v>22.422441619490893</v>
      </c>
      <c r="O3185" s="3">
        <v>1</v>
      </c>
      <c r="P3185" s="3">
        <f t="shared" si="184"/>
        <v>22.422441619490893</v>
      </c>
      <c r="Q3185" s="3">
        <v>0</v>
      </c>
    </row>
    <row r="3186" spans="1:17" x14ac:dyDescent="0.25">
      <c r="A3186" s="3" t="s">
        <v>158</v>
      </c>
      <c r="B3186" s="3" t="s">
        <v>8</v>
      </c>
      <c r="C3186" s="3" t="s">
        <v>9</v>
      </c>
      <c r="D3186" s="3">
        <v>0.56000000000000005</v>
      </c>
      <c r="E3186" s="3">
        <v>0.48</v>
      </c>
      <c r="F3186" s="3" t="s">
        <v>11</v>
      </c>
      <c r="G3186" s="2">
        <v>3200</v>
      </c>
      <c r="H3186" s="3">
        <v>7.900194199431688</v>
      </c>
      <c r="I3186" s="3">
        <v>27769.895789979844</v>
      </c>
      <c r="J3186" s="3">
        <v>54.827682668889189</v>
      </c>
      <c r="K3186" s="3">
        <f>1-0.712</f>
        <v>0.28800000000000003</v>
      </c>
      <c r="L3186" s="3">
        <f t="shared" si="183"/>
        <v>15.790372608640089</v>
      </c>
      <c r="M3186" s="3">
        <v>0</v>
      </c>
      <c r="N3186" s="3">
        <v>7.5453347368528201</v>
      </c>
      <c r="O3186" s="3">
        <f>1-0.531</f>
        <v>0.46899999999999997</v>
      </c>
      <c r="P3186" s="3">
        <f t="shared" si="184"/>
        <v>3.5387619915839723</v>
      </c>
      <c r="Q3186" s="3">
        <v>0</v>
      </c>
    </row>
    <row r="3187" spans="1:17" x14ac:dyDescent="0.25">
      <c r="A3187" s="3" t="s">
        <v>158</v>
      </c>
      <c r="B3187" s="3" t="s">
        <v>8</v>
      </c>
      <c r="C3187" s="3" t="s">
        <v>9</v>
      </c>
      <c r="D3187" s="3">
        <v>0.56000000000000005</v>
      </c>
      <c r="E3187" s="3">
        <v>0.48</v>
      </c>
      <c r="F3187" s="3" t="s">
        <v>184</v>
      </c>
      <c r="G3187" s="2">
        <v>3200</v>
      </c>
      <c r="H3187" s="3">
        <v>0.20888915875385233</v>
      </c>
      <c r="I3187" s="3">
        <v>614.59608473125945</v>
      </c>
      <c r="J3187" s="3">
        <v>1.3190840524614134</v>
      </c>
      <c r="K3187" s="3">
        <v>1</v>
      </c>
      <c r="L3187" s="3">
        <f t="shared" si="183"/>
        <v>1.3190840524614134</v>
      </c>
      <c r="M3187" s="3">
        <v>0</v>
      </c>
      <c r="N3187" s="3">
        <v>0.16405291576604827</v>
      </c>
      <c r="O3187" s="3">
        <v>1</v>
      </c>
      <c r="P3187" s="3">
        <f t="shared" si="184"/>
        <v>0.16405291576604827</v>
      </c>
      <c r="Q3187" s="3">
        <v>0</v>
      </c>
    </row>
    <row r="3188" spans="1:17" x14ac:dyDescent="0.25">
      <c r="A3188" s="3" t="s">
        <v>158</v>
      </c>
      <c r="B3188" s="3" t="s">
        <v>8</v>
      </c>
      <c r="C3188" s="3" t="s">
        <v>9</v>
      </c>
      <c r="D3188" s="3">
        <v>0.56000000000000005</v>
      </c>
      <c r="E3188" s="3">
        <v>0.48</v>
      </c>
      <c r="F3188" s="3" t="s">
        <v>184</v>
      </c>
      <c r="G3188" s="2">
        <v>3200</v>
      </c>
      <c r="H3188" s="3">
        <v>3.7984419763002451E-3</v>
      </c>
      <c r="I3188" s="3">
        <v>14.970155515088539</v>
      </c>
      <c r="J3188" s="3">
        <v>3.9991308245744241E-2</v>
      </c>
      <c r="K3188" s="3">
        <f>1-0.712</f>
        <v>0.28800000000000003</v>
      </c>
      <c r="L3188" s="3">
        <f t="shared" si="183"/>
        <v>1.1517496774774342E-2</v>
      </c>
      <c r="M3188" s="3">
        <v>0</v>
      </c>
      <c r="N3188" s="3">
        <v>7.0654680534333889E-3</v>
      </c>
      <c r="O3188" s="3">
        <f>1-0.531</f>
        <v>0.46899999999999997</v>
      </c>
      <c r="P3188" s="3">
        <f t="shared" si="184"/>
        <v>3.3137045170602594E-3</v>
      </c>
      <c r="Q3188" s="3">
        <v>0</v>
      </c>
    </row>
    <row r="3189" spans="1:17" x14ac:dyDescent="0.25">
      <c r="A3189" s="3" t="s">
        <v>158</v>
      </c>
      <c r="B3189" s="3" t="s">
        <v>8</v>
      </c>
      <c r="C3189" s="3" t="s">
        <v>9</v>
      </c>
      <c r="D3189" s="3">
        <v>0.56000000000000005</v>
      </c>
      <c r="E3189" s="3">
        <v>0.48</v>
      </c>
      <c r="F3189" s="3" t="s">
        <v>183</v>
      </c>
      <c r="G3189" s="2">
        <v>3200</v>
      </c>
      <c r="H3189" s="3">
        <v>3.63433462837135</v>
      </c>
      <c r="I3189" s="3">
        <v>12231.960081955582</v>
      </c>
      <c r="J3189" s="3">
        <v>28.313315801751642</v>
      </c>
      <c r="K3189" s="3">
        <v>1</v>
      </c>
      <c r="L3189" s="3">
        <f t="shared" si="183"/>
        <v>28.313315801751642</v>
      </c>
      <c r="M3189" s="3">
        <v>0</v>
      </c>
      <c r="N3189" s="3">
        <v>3.983523705936407</v>
      </c>
      <c r="O3189" s="3">
        <v>1</v>
      </c>
      <c r="P3189" s="3">
        <f t="shared" si="184"/>
        <v>3.983523705936407</v>
      </c>
      <c r="Q3189" s="3">
        <v>0</v>
      </c>
    </row>
    <row r="3190" spans="1:17" x14ac:dyDescent="0.25">
      <c r="A3190" s="3" t="s">
        <v>158</v>
      </c>
      <c r="B3190" s="3" t="s">
        <v>8</v>
      </c>
      <c r="C3190" s="3" t="s">
        <v>9</v>
      </c>
      <c r="D3190" s="3">
        <v>0.56000000000000005</v>
      </c>
      <c r="E3190" s="3">
        <v>0.48</v>
      </c>
      <c r="F3190" s="3" t="s">
        <v>183</v>
      </c>
      <c r="G3190" s="2">
        <v>3200</v>
      </c>
      <c r="H3190" s="3">
        <v>97.622525120325349</v>
      </c>
      <c r="I3190" s="3">
        <v>304501.94009641808</v>
      </c>
      <c r="J3190" s="3">
        <v>649.9137093424348</v>
      </c>
      <c r="K3190" s="3">
        <v>1</v>
      </c>
      <c r="L3190" s="3">
        <f t="shared" si="183"/>
        <v>649.9137093424348</v>
      </c>
      <c r="M3190" s="3">
        <v>0</v>
      </c>
      <c r="N3190" s="3">
        <v>86.662475892347558</v>
      </c>
      <c r="O3190" s="3">
        <v>1</v>
      </c>
      <c r="P3190" s="3">
        <f t="shared" si="184"/>
        <v>86.662475892347558</v>
      </c>
      <c r="Q3190" s="3">
        <v>0</v>
      </c>
    </row>
    <row r="3191" spans="1:17" x14ac:dyDescent="0.25">
      <c r="A3191" s="3" t="s">
        <v>158</v>
      </c>
      <c r="B3191" s="3" t="s">
        <v>310</v>
      </c>
      <c r="C3191" s="3" t="s">
        <v>9</v>
      </c>
      <c r="D3191" s="3">
        <v>0.56000000000000005</v>
      </c>
      <c r="E3191" s="3">
        <v>0.48</v>
      </c>
      <c r="F3191" s="3" t="s">
        <v>183</v>
      </c>
      <c r="G3191" s="2">
        <v>3200</v>
      </c>
      <c r="H3191" s="3">
        <v>450.86291327340228</v>
      </c>
      <c r="I3191" s="3">
        <v>1015115.4642148281</v>
      </c>
      <c r="J3191" s="3">
        <v>2174.7926734121506</v>
      </c>
      <c r="K3191" s="3">
        <v>1</v>
      </c>
      <c r="L3191" s="3">
        <f t="shared" si="183"/>
        <v>2174.7926734121506</v>
      </c>
      <c r="M3191" s="3">
        <v>0</v>
      </c>
      <c r="N3191" s="3">
        <v>264.30770719394008</v>
      </c>
      <c r="O3191" s="3">
        <v>1</v>
      </c>
      <c r="P3191" s="3">
        <f t="shared" si="184"/>
        <v>264.30770719394008</v>
      </c>
      <c r="Q3191" s="3">
        <v>0</v>
      </c>
    </row>
    <row r="3192" spans="1:17" x14ac:dyDescent="0.25">
      <c r="A3192" s="3" t="s">
        <v>158</v>
      </c>
      <c r="B3192" s="3" t="s">
        <v>8</v>
      </c>
      <c r="C3192" s="3" t="s">
        <v>9</v>
      </c>
      <c r="D3192" s="3">
        <v>0.56000000000000005</v>
      </c>
      <c r="E3192" s="3">
        <v>0.48</v>
      </c>
      <c r="F3192" s="3" t="s">
        <v>183</v>
      </c>
      <c r="G3192" s="2">
        <v>3200</v>
      </c>
      <c r="H3192" s="3">
        <v>2819.6260731180237</v>
      </c>
      <c r="I3192" s="3">
        <v>8940051.7319693193</v>
      </c>
      <c r="J3192" s="3">
        <v>18500.647376980349</v>
      </c>
      <c r="K3192" s="3">
        <f>1-0.712</f>
        <v>0.28800000000000003</v>
      </c>
      <c r="L3192" s="3">
        <f t="shared" si="183"/>
        <v>5328.1864445703413</v>
      </c>
      <c r="M3192" s="3">
        <v>0</v>
      </c>
      <c r="N3192" s="3">
        <v>2330.213649763145</v>
      </c>
      <c r="O3192" s="3">
        <f>1-0.531</f>
        <v>0.46899999999999997</v>
      </c>
      <c r="P3192" s="3">
        <f t="shared" si="184"/>
        <v>1092.8702017389148</v>
      </c>
      <c r="Q3192" s="3">
        <v>0</v>
      </c>
    </row>
    <row r="3193" spans="1:17" x14ac:dyDescent="0.25">
      <c r="A3193" s="3" t="s">
        <v>158</v>
      </c>
      <c r="B3193" s="3" t="s">
        <v>310</v>
      </c>
      <c r="C3193" s="3" t="s">
        <v>9</v>
      </c>
      <c r="D3193" s="3">
        <v>0.56000000000000005</v>
      </c>
      <c r="E3193" s="3">
        <v>0.48</v>
      </c>
      <c r="F3193" s="3" t="s">
        <v>183</v>
      </c>
      <c r="G3193" s="2">
        <v>3200</v>
      </c>
      <c r="H3193" s="3">
        <v>6.3702381264520727E-2</v>
      </c>
      <c r="I3193" s="3">
        <v>156.45300825499271</v>
      </c>
      <c r="J3193" s="3">
        <v>0.32982341779990565</v>
      </c>
      <c r="K3193" s="3">
        <f>1-0.712</f>
        <v>0.28800000000000003</v>
      </c>
      <c r="L3193" s="3">
        <f t="shared" si="183"/>
        <v>9.4989144326372843E-2</v>
      </c>
      <c r="M3193" s="3">
        <v>0</v>
      </c>
      <c r="N3193" s="3">
        <v>4.0031757849856395E-2</v>
      </c>
      <c r="O3193" s="3">
        <f>1-0.531</f>
        <v>0.46899999999999997</v>
      </c>
      <c r="P3193" s="3">
        <f t="shared" si="184"/>
        <v>1.8774894431582648E-2</v>
      </c>
      <c r="Q3193" s="3">
        <v>0</v>
      </c>
    </row>
    <row r="3194" spans="1:17" x14ac:dyDescent="0.25">
      <c r="A3194" s="3" t="s">
        <v>158</v>
      </c>
      <c r="B3194" s="3" t="s">
        <v>310</v>
      </c>
      <c r="C3194" s="3" t="s">
        <v>9</v>
      </c>
      <c r="D3194" s="3">
        <v>0.56000000000000005</v>
      </c>
      <c r="E3194" s="3">
        <v>0.48</v>
      </c>
      <c r="F3194" s="3" t="s">
        <v>320</v>
      </c>
      <c r="G3194" s="2">
        <v>3200</v>
      </c>
      <c r="H3194" s="3">
        <v>0.99812916385898864</v>
      </c>
      <c r="I3194" s="3">
        <v>3269.3006586583097</v>
      </c>
      <c r="J3194" s="3">
        <v>6.8813773208521054</v>
      </c>
      <c r="K3194" s="3">
        <v>1</v>
      </c>
      <c r="L3194" s="3">
        <f t="shared" si="183"/>
        <v>6.8813773208521054</v>
      </c>
      <c r="M3194" s="3">
        <v>0</v>
      </c>
      <c r="N3194" s="3">
        <v>0.90190219961359719</v>
      </c>
      <c r="O3194" s="3">
        <v>1</v>
      </c>
      <c r="P3194" s="3">
        <f t="shared" si="184"/>
        <v>0.90190219961359719</v>
      </c>
      <c r="Q3194" s="3">
        <v>0</v>
      </c>
    </row>
    <row r="3195" spans="1:17" x14ac:dyDescent="0.25">
      <c r="A3195" s="3" t="s">
        <v>158</v>
      </c>
      <c r="B3195" s="3" t="s">
        <v>310</v>
      </c>
      <c r="C3195" s="3" t="s">
        <v>9</v>
      </c>
      <c r="D3195" s="3">
        <v>0.56000000000000005</v>
      </c>
      <c r="E3195" s="3">
        <v>0.48</v>
      </c>
      <c r="F3195" s="3" t="s">
        <v>320</v>
      </c>
      <c r="G3195" s="2">
        <v>3200</v>
      </c>
      <c r="H3195" s="3">
        <v>83.24130581602688</v>
      </c>
      <c r="I3195" s="3">
        <v>261029.00725983054</v>
      </c>
      <c r="J3195" s="3">
        <v>534.04219540381075</v>
      </c>
      <c r="K3195" s="3">
        <v>1</v>
      </c>
      <c r="L3195" s="3">
        <f t="shared" si="183"/>
        <v>534.04219540381075</v>
      </c>
      <c r="M3195" s="3">
        <v>0</v>
      </c>
      <c r="N3195" s="3">
        <v>70.927409374923116</v>
      </c>
      <c r="O3195" s="3">
        <v>1</v>
      </c>
      <c r="P3195" s="3">
        <f t="shared" si="184"/>
        <v>70.927409374923116</v>
      </c>
      <c r="Q3195" s="3">
        <v>0</v>
      </c>
    </row>
    <row r="3196" spans="1:17" x14ac:dyDescent="0.25">
      <c r="A3196" s="3" t="s">
        <v>158</v>
      </c>
      <c r="B3196" s="3" t="s">
        <v>89</v>
      </c>
      <c r="C3196" s="3" t="s">
        <v>9</v>
      </c>
      <c r="D3196" s="3">
        <v>0.56000000000000005</v>
      </c>
      <c r="E3196" s="3">
        <v>0.48</v>
      </c>
      <c r="F3196" s="3" t="s">
        <v>277</v>
      </c>
      <c r="G3196" s="2">
        <v>3200</v>
      </c>
      <c r="H3196" s="3">
        <v>27.66399037703723</v>
      </c>
      <c r="I3196" s="3">
        <v>77458.665493104141</v>
      </c>
      <c r="J3196" s="3">
        <v>161.57904100257113</v>
      </c>
      <c r="K3196" s="3">
        <v>1</v>
      </c>
      <c r="L3196" s="3">
        <f t="shared" si="183"/>
        <v>161.57904100257113</v>
      </c>
      <c r="M3196" s="3">
        <v>0</v>
      </c>
      <c r="N3196" s="3">
        <v>22.150599141691053</v>
      </c>
      <c r="O3196" s="3">
        <v>1</v>
      </c>
      <c r="P3196" s="3">
        <f t="shared" si="184"/>
        <v>22.150599141691053</v>
      </c>
      <c r="Q3196" s="3">
        <v>0</v>
      </c>
    </row>
    <row r="3197" spans="1:17" x14ac:dyDescent="0.25">
      <c r="A3197" s="3" t="s">
        <v>158</v>
      </c>
      <c r="B3197" s="3" t="s">
        <v>8</v>
      </c>
      <c r="C3197" s="3" t="s">
        <v>9</v>
      </c>
      <c r="D3197" s="3">
        <v>0.56000000000000005</v>
      </c>
      <c r="E3197" s="3">
        <v>0.48</v>
      </c>
      <c r="F3197" s="3" t="s">
        <v>184</v>
      </c>
      <c r="G3197" s="2">
        <v>3200</v>
      </c>
      <c r="H3197" s="3">
        <v>86.282144056185899</v>
      </c>
      <c r="I3197" s="3">
        <v>253383.5333331885</v>
      </c>
      <c r="J3197" s="3">
        <v>532.6367521749371</v>
      </c>
      <c r="K3197" s="3">
        <v>1</v>
      </c>
      <c r="L3197" s="3">
        <f t="shared" si="183"/>
        <v>532.6367521749371</v>
      </c>
      <c r="M3197" s="3">
        <v>0</v>
      </c>
      <c r="N3197" s="3">
        <v>66.319648099150783</v>
      </c>
      <c r="O3197" s="3">
        <v>1</v>
      </c>
      <c r="P3197" s="3">
        <f t="shared" si="184"/>
        <v>66.319648099150783</v>
      </c>
      <c r="Q3197" s="3">
        <v>0</v>
      </c>
    </row>
    <row r="3198" spans="1:17" x14ac:dyDescent="0.25">
      <c r="A3198" s="3" t="s">
        <v>158</v>
      </c>
      <c r="B3198" s="3" t="s">
        <v>8</v>
      </c>
      <c r="C3198" s="3" t="s">
        <v>9</v>
      </c>
      <c r="D3198" s="3">
        <v>0.56000000000000005</v>
      </c>
      <c r="E3198" s="3">
        <v>0.48</v>
      </c>
      <c r="F3198" s="3" t="s">
        <v>184</v>
      </c>
      <c r="G3198" s="2">
        <v>3200</v>
      </c>
      <c r="H3198" s="3">
        <v>1.3571039705135564</v>
      </c>
      <c r="I3198" s="3">
        <v>4724.2237370220773</v>
      </c>
      <c r="J3198" s="3">
        <v>9.7675363663306864</v>
      </c>
      <c r="K3198" s="3">
        <v>1</v>
      </c>
      <c r="L3198" s="3">
        <f t="shared" si="183"/>
        <v>9.7675363663306864</v>
      </c>
      <c r="M3198" s="3">
        <v>0</v>
      </c>
      <c r="N3198" s="3">
        <v>1.4718186805037954</v>
      </c>
      <c r="O3198" s="3">
        <v>1</v>
      </c>
      <c r="P3198" s="3">
        <f t="shared" si="184"/>
        <v>1.4718186805037954</v>
      </c>
      <c r="Q3198" s="3">
        <v>0</v>
      </c>
    </row>
    <row r="3199" spans="1:17" x14ac:dyDescent="0.25">
      <c r="A3199" s="3" t="s">
        <v>158</v>
      </c>
      <c r="B3199" s="3" t="s">
        <v>8</v>
      </c>
      <c r="C3199" s="3" t="s">
        <v>9</v>
      </c>
      <c r="D3199" s="3">
        <v>0.56000000000000005</v>
      </c>
      <c r="E3199" s="3">
        <v>0.48</v>
      </c>
      <c r="F3199" s="3" t="s">
        <v>184</v>
      </c>
      <c r="G3199" s="2">
        <v>3200</v>
      </c>
      <c r="H3199" s="3">
        <v>39.861630159467346</v>
      </c>
      <c r="I3199" s="3">
        <v>130600.2218951696</v>
      </c>
      <c r="J3199" s="3">
        <v>261.07017421344824</v>
      </c>
      <c r="K3199" s="3">
        <f>1-0.712</f>
        <v>0.28800000000000003</v>
      </c>
      <c r="L3199" s="3">
        <f t="shared" si="183"/>
        <v>75.188210173473095</v>
      </c>
      <c r="M3199" s="3">
        <v>0</v>
      </c>
      <c r="N3199" s="3">
        <v>33.162591743654907</v>
      </c>
      <c r="O3199" s="3">
        <f>1-0.531</f>
        <v>0.46899999999999997</v>
      </c>
      <c r="P3199" s="3">
        <f t="shared" si="184"/>
        <v>15.55325552777415</v>
      </c>
      <c r="Q3199" s="3">
        <v>0</v>
      </c>
    </row>
    <row r="3200" spans="1:17" x14ac:dyDescent="0.25">
      <c r="A3200" s="3" t="s">
        <v>158</v>
      </c>
      <c r="B3200" s="3" t="s">
        <v>351</v>
      </c>
      <c r="C3200" s="3" t="s">
        <v>352</v>
      </c>
      <c r="D3200" s="3">
        <v>0.36</v>
      </c>
      <c r="E3200" s="3">
        <v>0.57999999999999996</v>
      </c>
      <c r="F3200" s="3" t="s">
        <v>283</v>
      </c>
      <c r="G3200" s="2">
        <v>3200</v>
      </c>
      <c r="H3200" s="3">
        <v>4.8537307920134376</v>
      </c>
      <c r="I3200" s="3">
        <v>14702.917850776363</v>
      </c>
      <c r="J3200" s="3">
        <v>32.643225675878845</v>
      </c>
      <c r="K3200" s="3">
        <v>1</v>
      </c>
      <c r="L3200" s="3">
        <f t="shared" si="183"/>
        <v>32.643225675878845</v>
      </c>
      <c r="M3200" s="3">
        <v>0</v>
      </c>
      <c r="N3200" s="3">
        <v>4.1392057771656114</v>
      </c>
      <c r="O3200" s="3">
        <v>1</v>
      </c>
      <c r="P3200" s="3">
        <f t="shared" si="184"/>
        <v>4.1392057771656114</v>
      </c>
      <c r="Q3200" s="3">
        <v>0</v>
      </c>
    </row>
    <row r="3201" spans="1:17" x14ac:dyDescent="0.25">
      <c r="A3201" s="3" t="s">
        <v>158</v>
      </c>
      <c r="B3201" s="3" t="s">
        <v>89</v>
      </c>
      <c r="C3201" s="3" t="s">
        <v>9</v>
      </c>
      <c r="D3201" s="3">
        <v>0.56000000000000005</v>
      </c>
      <c r="E3201" s="3">
        <v>0.48</v>
      </c>
      <c r="F3201" s="3" t="s">
        <v>283</v>
      </c>
      <c r="G3201" s="2">
        <v>3200</v>
      </c>
      <c r="H3201" s="3">
        <v>9.1043343350253405</v>
      </c>
      <c r="I3201" s="3">
        <v>29852.240339083648</v>
      </c>
      <c r="J3201" s="3">
        <v>66.012456961926077</v>
      </c>
      <c r="K3201" s="3">
        <v>1</v>
      </c>
      <c r="L3201" s="3">
        <f t="shared" si="183"/>
        <v>66.012456961926077</v>
      </c>
      <c r="M3201" s="3">
        <v>0</v>
      </c>
      <c r="N3201" s="3">
        <v>8.4940215462913038</v>
      </c>
      <c r="O3201" s="3">
        <v>1</v>
      </c>
      <c r="P3201" s="3">
        <f t="shared" si="184"/>
        <v>8.4940215462913038</v>
      </c>
      <c r="Q3201" s="3">
        <v>0</v>
      </c>
    </row>
    <row r="3202" spans="1:17" x14ac:dyDescent="0.25">
      <c r="A3202" s="3" t="s">
        <v>158</v>
      </c>
      <c r="B3202" s="3" t="s">
        <v>310</v>
      </c>
      <c r="C3202" s="3" t="s">
        <v>9</v>
      </c>
      <c r="D3202" s="3">
        <v>0.56000000000000005</v>
      </c>
      <c r="E3202" s="3">
        <v>0.48</v>
      </c>
      <c r="F3202" s="3" t="s">
        <v>283</v>
      </c>
      <c r="G3202" s="2">
        <v>3200</v>
      </c>
      <c r="H3202" s="3">
        <v>6.2457559839234769</v>
      </c>
      <c r="I3202" s="3">
        <v>16506.421857364214</v>
      </c>
      <c r="J3202" s="3">
        <v>36.964132969187126</v>
      </c>
      <c r="K3202" s="3">
        <v>1</v>
      </c>
      <c r="L3202" s="3">
        <f t="shared" ref="L3202:L3265" si="186">J3202*K3202</f>
        <v>36.964132969187126</v>
      </c>
      <c r="M3202" s="3">
        <v>0</v>
      </c>
      <c r="N3202" s="3">
        <v>4.5531365520950544</v>
      </c>
      <c r="O3202" s="3">
        <v>1</v>
      </c>
      <c r="P3202" s="3">
        <f t="shared" ref="P3202:P3265" si="187">N3202*O3202</f>
        <v>4.5531365520950544</v>
      </c>
      <c r="Q3202" s="3">
        <v>0</v>
      </c>
    </row>
    <row r="3203" spans="1:17" x14ac:dyDescent="0.25">
      <c r="A3203" s="3" t="s">
        <v>158</v>
      </c>
      <c r="B3203" s="3" t="s">
        <v>310</v>
      </c>
      <c r="C3203" s="3" t="s">
        <v>9</v>
      </c>
      <c r="D3203" s="3">
        <v>0.56000000000000005</v>
      </c>
      <c r="E3203" s="3">
        <v>0.48</v>
      </c>
      <c r="F3203" s="3" t="s">
        <v>283</v>
      </c>
      <c r="G3203" s="2">
        <v>3200</v>
      </c>
      <c r="H3203" s="3">
        <v>1.9888657614776364</v>
      </c>
      <c r="I3203" s="3">
        <v>4282.2260655241034</v>
      </c>
      <c r="J3203" s="3">
        <v>9.2402569846212419</v>
      </c>
      <c r="K3203" s="3">
        <v>1</v>
      </c>
      <c r="L3203" s="3">
        <f t="shared" si="186"/>
        <v>9.2402569846212419</v>
      </c>
      <c r="M3203" s="3">
        <v>0</v>
      </c>
      <c r="N3203" s="3">
        <v>1.2313663268074051</v>
      </c>
      <c r="O3203" s="3">
        <v>1</v>
      </c>
      <c r="P3203" s="3">
        <f t="shared" si="187"/>
        <v>1.2313663268074051</v>
      </c>
      <c r="Q3203" s="3">
        <v>0</v>
      </c>
    </row>
    <row r="3204" spans="1:17" x14ac:dyDescent="0.25">
      <c r="A3204" s="3" t="s">
        <v>158</v>
      </c>
      <c r="B3204" s="3" t="s">
        <v>310</v>
      </c>
      <c r="C3204" s="3" t="s">
        <v>9</v>
      </c>
      <c r="D3204" s="3">
        <v>0.56000000000000005</v>
      </c>
      <c r="E3204" s="3">
        <v>0.48</v>
      </c>
      <c r="F3204" s="3" t="s">
        <v>283</v>
      </c>
      <c r="G3204" s="2">
        <v>3200</v>
      </c>
      <c r="H3204" s="3">
        <v>12.219873613301504</v>
      </c>
      <c r="I3204" s="3">
        <v>34875.373228213</v>
      </c>
      <c r="J3204" s="3">
        <v>75.286571544393126</v>
      </c>
      <c r="K3204" s="3">
        <v>1</v>
      </c>
      <c r="L3204" s="3">
        <f t="shared" si="186"/>
        <v>75.286571544393126</v>
      </c>
      <c r="M3204" s="3">
        <v>0</v>
      </c>
      <c r="N3204" s="3">
        <v>9.7343171186528359</v>
      </c>
      <c r="O3204" s="3">
        <v>1</v>
      </c>
      <c r="P3204" s="3">
        <f t="shared" si="187"/>
        <v>9.7343171186528359</v>
      </c>
      <c r="Q3204" s="3">
        <v>0</v>
      </c>
    </row>
    <row r="3205" spans="1:17" x14ac:dyDescent="0.25">
      <c r="A3205" s="3" t="s">
        <v>158</v>
      </c>
      <c r="B3205" s="3" t="s">
        <v>89</v>
      </c>
      <c r="C3205" s="3" t="s">
        <v>9</v>
      </c>
      <c r="D3205" s="3">
        <v>0.56000000000000005</v>
      </c>
      <c r="E3205" s="3">
        <v>0.48</v>
      </c>
      <c r="F3205" s="3" t="s">
        <v>283</v>
      </c>
      <c r="G3205" s="2">
        <v>3200</v>
      </c>
      <c r="H3205" s="3">
        <v>0.48041237519706093</v>
      </c>
      <c r="I3205" s="3">
        <v>1566.6894068242193</v>
      </c>
      <c r="J3205" s="3">
        <v>3.5521637887479987</v>
      </c>
      <c r="K3205" s="3">
        <v>1</v>
      </c>
      <c r="L3205" s="3">
        <f t="shared" si="186"/>
        <v>3.5521637887479987</v>
      </c>
      <c r="M3205" s="3">
        <v>0</v>
      </c>
      <c r="N3205" s="3">
        <v>0.51862453700788613</v>
      </c>
      <c r="O3205" s="3">
        <v>1</v>
      </c>
      <c r="P3205" s="3">
        <f t="shared" si="187"/>
        <v>0.51862453700788613</v>
      </c>
      <c r="Q3205" s="3">
        <v>0</v>
      </c>
    </row>
    <row r="3206" spans="1:17" x14ac:dyDescent="0.25">
      <c r="A3206" s="3" t="s">
        <v>158</v>
      </c>
      <c r="B3206" s="3" t="s">
        <v>310</v>
      </c>
      <c r="C3206" s="3" t="s">
        <v>9</v>
      </c>
      <c r="D3206" s="3">
        <v>0.56000000000000005</v>
      </c>
      <c r="E3206" s="3">
        <v>0.48</v>
      </c>
      <c r="F3206" s="3" t="s">
        <v>283</v>
      </c>
      <c r="G3206" s="2">
        <v>3200</v>
      </c>
      <c r="H3206" s="3">
        <v>0.10018691510599213</v>
      </c>
      <c r="I3206" s="3">
        <v>342.52965644512443</v>
      </c>
      <c r="J3206" s="3">
        <v>0.73003950192744604</v>
      </c>
      <c r="K3206" s="3">
        <v>1</v>
      </c>
      <c r="L3206" s="3">
        <f t="shared" si="186"/>
        <v>0.73003950192744604</v>
      </c>
      <c r="M3206" s="3">
        <v>0</v>
      </c>
      <c r="N3206" s="3">
        <v>9.6180472244686455E-2</v>
      </c>
      <c r="O3206" s="3">
        <v>1</v>
      </c>
      <c r="P3206" s="3">
        <f t="shared" si="187"/>
        <v>9.6180472244686455E-2</v>
      </c>
      <c r="Q3206" s="3">
        <v>0</v>
      </c>
    </row>
    <row r="3207" spans="1:17" x14ac:dyDescent="0.25">
      <c r="A3207" s="3" t="s">
        <v>158</v>
      </c>
      <c r="B3207" s="3" t="s">
        <v>89</v>
      </c>
      <c r="C3207" s="3" t="s">
        <v>9</v>
      </c>
      <c r="D3207" s="3">
        <v>0.56000000000000005</v>
      </c>
      <c r="E3207" s="3">
        <v>0.48</v>
      </c>
      <c r="F3207" s="3" t="s">
        <v>283</v>
      </c>
      <c r="G3207" s="2">
        <v>3200</v>
      </c>
      <c r="H3207" s="3">
        <v>0.87113651575729167</v>
      </c>
      <c r="I3207" s="3">
        <v>2959.2473071485952</v>
      </c>
      <c r="J3207" s="3">
        <v>6.0150827968629823</v>
      </c>
      <c r="K3207" s="3">
        <v>1</v>
      </c>
      <c r="L3207" s="3">
        <f t="shared" si="186"/>
        <v>6.0150827968629823</v>
      </c>
      <c r="M3207" s="3">
        <v>0</v>
      </c>
      <c r="N3207" s="3">
        <v>0.83326758543419333</v>
      </c>
      <c r="O3207" s="3">
        <v>1</v>
      </c>
      <c r="P3207" s="3">
        <f t="shared" si="187"/>
        <v>0.83326758543419333</v>
      </c>
      <c r="Q3207" s="3">
        <v>0</v>
      </c>
    </row>
    <row r="3208" spans="1:17" x14ac:dyDescent="0.25">
      <c r="A3208" s="3" t="s">
        <v>158</v>
      </c>
      <c r="B3208" s="3" t="s">
        <v>310</v>
      </c>
      <c r="C3208" s="3" t="s">
        <v>9</v>
      </c>
      <c r="D3208" s="3">
        <v>0.56000000000000005</v>
      </c>
      <c r="E3208" s="3">
        <v>0.48</v>
      </c>
      <c r="F3208" s="3" t="s">
        <v>283</v>
      </c>
      <c r="G3208" s="2">
        <v>3200</v>
      </c>
      <c r="H3208" s="3">
        <v>16.017843110643408</v>
      </c>
      <c r="I3208" s="3">
        <v>45149.542437036012</v>
      </c>
      <c r="J3208" s="3">
        <v>99.311182167329648</v>
      </c>
      <c r="K3208" s="3">
        <v>1</v>
      </c>
      <c r="L3208" s="3">
        <f t="shared" si="186"/>
        <v>99.311182167329648</v>
      </c>
      <c r="M3208" s="3">
        <v>0</v>
      </c>
      <c r="N3208" s="3">
        <v>12.332625808920543</v>
      </c>
      <c r="O3208" s="3">
        <v>1</v>
      </c>
      <c r="P3208" s="3">
        <f t="shared" si="187"/>
        <v>12.332625808920543</v>
      </c>
      <c r="Q3208" s="3">
        <v>0</v>
      </c>
    </row>
    <row r="3209" spans="1:17" x14ac:dyDescent="0.25">
      <c r="A3209" s="3" t="s">
        <v>158</v>
      </c>
      <c r="B3209" s="3" t="s">
        <v>351</v>
      </c>
      <c r="C3209" s="3" t="s">
        <v>352</v>
      </c>
      <c r="D3209" s="3">
        <v>0.36</v>
      </c>
      <c r="E3209" s="3">
        <v>0.57999999999999996</v>
      </c>
      <c r="F3209" s="3" t="s">
        <v>283</v>
      </c>
      <c r="G3209" s="2">
        <v>3200</v>
      </c>
      <c r="H3209" s="3">
        <v>0.3330244360448063</v>
      </c>
      <c r="I3209" s="3">
        <v>1124.8682992354375</v>
      </c>
      <c r="J3209" s="3">
        <v>2.4604257020843572</v>
      </c>
      <c r="K3209" s="3">
        <v>1</v>
      </c>
      <c r="L3209" s="3">
        <f t="shared" si="186"/>
        <v>2.4604257020843572</v>
      </c>
      <c r="M3209" s="3">
        <v>0</v>
      </c>
      <c r="N3209" s="3">
        <v>0.32754160164489082</v>
      </c>
      <c r="O3209" s="3">
        <v>1</v>
      </c>
      <c r="P3209" s="3">
        <f t="shared" si="187"/>
        <v>0.32754160164489082</v>
      </c>
      <c r="Q3209" s="3">
        <v>0</v>
      </c>
    </row>
    <row r="3210" spans="1:17" x14ac:dyDescent="0.25">
      <c r="A3210" s="3" t="s">
        <v>158</v>
      </c>
      <c r="B3210" s="3" t="s">
        <v>310</v>
      </c>
      <c r="C3210" s="3" t="s">
        <v>9</v>
      </c>
      <c r="D3210" s="3">
        <v>0.56000000000000005</v>
      </c>
      <c r="E3210" s="3">
        <v>0.48</v>
      </c>
      <c r="F3210" s="3" t="s">
        <v>283</v>
      </c>
      <c r="G3210" s="2">
        <v>3200</v>
      </c>
      <c r="H3210" s="3">
        <v>0.15633615486152735</v>
      </c>
      <c r="I3210" s="3">
        <v>382.5541801605824</v>
      </c>
      <c r="J3210" s="3">
        <v>0.69548781310212726</v>
      </c>
      <c r="K3210" s="3">
        <v>1</v>
      </c>
      <c r="L3210" s="3">
        <f t="shared" si="186"/>
        <v>0.69548781310212726</v>
      </c>
      <c r="M3210" s="3">
        <v>0</v>
      </c>
      <c r="N3210" s="3">
        <v>8.4465642277680858E-2</v>
      </c>
      <c r="O3210" s="3">
        <v>1</v>
      </c>
      <c r="P3210" s="3">
        <f t="shared" si="187"/>
        <v>8.4465642277680858E-2</v>
      </c>
      <c r="Q3210" s="3">
        <v>0</v>
      </c>
    </row>
    <row r="3211" spans="1:17" x14ac:dyDescent="0.25">
      <c r="A3211" s="3" t="s">
        <v>158</v>
      </c>
      <c r="B3211" s="3" t="s">
        <v>310</v>
      </c>
      <c r="C3211" s="3" t="s">
        <v>9</v>
      </c>
      <c r="D3211" s="3">
        <v>0.56000000000000005</v>
      </c>
      <c r="E3211" s="3">
        <v>0.48</v>
      </c>
      <c r="F3211" s="3" t="s">
        <v>283</v>
      </c>
      <c r="G3211" s="2">
        <v>3200</v>
      </c>
      <c r="H3211" s="3">
        <v>0.28237551842499392</v>
      </c>
      <c r="I3211" s="3">
        <v>922.80021567644405</v>
      </c>
      <c r="J3211" s="3">
        <v>2.074542665547976</v>
      </c>
      <c r="K3211" s="3">
        <v>1</v>
      </c>
      <c r="L3211" s="3">
        <f t="shared" si="186"/>
        <v>2.074542665547976</v>
      </c>
      <c r="M3211" s="3">
        <v>0</v>
      </c>
      <c r="N3211" s="3">
        <v>0.26102368502247397</v>
      </c>
      <c r="O3211" s="3">
        <v>1</v>
      </c>
      <c r="P3211" s="3">
        <f t="shared" si="187"/>
        <v>0.26102368502247397</v>
      </c>
      <c r="Q3211" s="3">
        <v>0</v>
      </c>
    </row>
    <row r="3212" spans="1:17" x14ac:dyDescent="0.25">
      <c r="A3212" s="3" t="s">
        <v>158</v>
      </c>
      <c r="B3212" s="3" t="s">
        <v>351</v>
      </c>
      <c r="C3212" s="3" t="s">
        <v>352</v>
      </c>
      <c r="D3212" s="3">
        <v>0.36</v>
      </c>
      <c r="E3212" s="3">
        <v>0.57999999999999996</v>
      </c>
      <c r="F3212" s="3" t="s">
        <v>283</v>
      </c>
      <c r="G3212" s="2">
        <v>3200</v>
      </c>
      <c r="H3212" s="3">
        <v>0.74959541657529016</v>
      </c>
      <c r="I3212" s="3">
        <v>2055.5665925361682</v>
      </c>
      <c r="J3212" s="3">
        <v>4.3246175548940409</v>
      </c>
      <c r="K3212" s="3">
        <v>1</v>
      </c>
      <c r="L3212" s="3">
        <f t="shared" si="186"/>
        <v>4.3246175548940409</v>
      </c>
      <c r="M3212" s="3">
        <v>0</v>
      </c>
      <c r="N3212" s="3">
        <v>0.53406660733943623</v>
      </c>
      <c r="O3212" s="3">
        <v>1</v>
      </c>
      <c r="P3212" s="3">
        <f t="shared" si="187"/>
        <v>0.53406660733943623</v>
      </c>
      <c r="Q3212" s="3">
        <v>0</v>
      </c>
    </row>
    <row r="3213" spans="1:17" x14ac:dyDescent="0.25">
      <c r="A3213" s="3" t="s">
        <v>158</v>
      </c>
      <c r="B3213" s="3" t="s">
        <v>89</v>
      </c>
      <c r="C3213" s="3" t="s">
        <v>9</v>
      </c>
      <c r="D3213" s="3">
        <v>0.56000000000000005</v>
      </c>
      <c r="E3213" s="3">
        <v>0.48</v>
      </c>
      <c r="F3213" s="3" t="s">
        <v>283</v>
      </c>
      <c r="G3213" s="2">
        <v>3200</v>
      </c>
      <c r="H3213" s="3">
        <v>7.1484810100352833E-2</v>
      </c>
      <c r="I3213" s="3">
        <v>274.14881864959449</v>
      </c>
      <c r="J3213" s="3">
        <v>0.63993799976650612</v>
      </c>
      <c r="K3213" s="3">
        <v>1</v>
      </c>
      <c r="L3213" s="3">
        <f t="shared" si="186"/>
        <v>0.63993799976650612</v>
      </c>
      <c r="M3213" s="3">
        <v>0</v>
      </c>
      <c r="N3213" s="3">
        <v>8.1845191005302118E-2</v>
      </c>
      <c r="O3213" s="3">
        <v>1</v>
      </c>
      <c r="P3213" s="3">
        <f t="shared" si="187"/>
        <v>8.1845191005302118E-2</v>
      </c>
      <c r="Q3213" s="3">
        <v>0</v>
      </c>
    </row>
    <row r="3214" spans="1:17" x14ac:dyDescent="0.25">
      <c r="A3214" s="3" t="s">
        <v>158</v>
      </c>
      <c r="B3214" s="3" t="s">
        <v>8</v>
      </c>
      <c r="C3214" s="3" t="s">
        <v>9</v>
      </c>
      <c r="D3214" s="3">
        <v>0.56000000000000005</v>
      </c>
      <c r="E3214" s="3">
        <v>0.48</v>
      </c>
      <c r="F3214" s="3" t="s">
        <v>59</v>
      </c>
      <c r="G3214" s="2">
        <v>3200</v>
      </c>
      <c r="H3214" s="3">
        <v>0.12128518199462177</v>
      </c>
      <c r="I3214" s="3">
        <v>413.98208147539037</v>
      </c>
      <c r="J3214" s="3">
        <v>1.0449015053843989</v>
      </c>
      <c r="K3214" s="3">
        <v>1</v>
      </c>
      <c r="L3214" s="3">
        <f t="shared" si="186"/>
        <v>1.0449015053843989</v>
      </c>
      <c r="M3214" s="3">
        <v>0</v>
      </c>
      <c r="N3214" s="3">
        <v>0.170256921084286</v>
      </c>
      <c r="O3214" s="3">
        <v>1</v>
      </c>
      <c r="P3214" s="3">
        <f t="shared" si="187"/>
        <v>0.170256921084286</v>
      </c>
      <c r="Q3214" s="3">
        <v>0</v>
      </c>
    </row>
    <row r="3215" spans="1:17" x14ac:dyDescent="0.25">
      <c r="A3215" s="3" t="s">
        <v>158</v>
      </c>
      <c r="B3215" s="3" t="s">
        <v>8</v>
      </c>
      <c r="C3215" s="3" t="s">
        <v>9</v>
      </c>
      <c r="D3215" s="3">
        <v>0.56000000000000005</v>
      </c>
      <c r="E3215" s="3">
        <v>0.48</v>
      </c>
      <c r="F3215" s="3" t="s">
        <v>59</v>
      </c>
      <c r="G3215" s="2">
        <v>3200</v>
      </c>
      <c r="H3215" s="3">
        <v>11.986205715000034</v>
      </c>
      <c r="I3215" s="3">
        <v>36062.909017265396</v>
      </c>
      <c r="J3215" s="3">
        <v>73.548177039392669</v>
      </c>
      <c r="K3215" s="3">
        <v>1</v>
      </c>
      <c r="L3215" s="3">
        <f t="shared" si="186"/>
        <v>73.548177039392669</v>
      </c>
      <c r="M3215" s="3">
        <v>0</v>
      </c>
      <c r="N3215" s="3">
        <v>10.234995544483603</v>
      </c>
      <c r="O3215" s="3">
        <v>1</v>
      </c>
      <c r="P3215" s="3">
        <f t="shared" si="187"/>
        <v>10.234995544483603</v>
      </c>
      <c r="Q3215" s="3">
        <v>0</v>
      </c>
    </row>
    <row r="3216" spans="1:17" x14ac:dyDescent="0.25">
      <c r="A3216" s="3" t="s">
        <v>158</v>
      </c>
      <c r="B3216" s="3" t="s">
        <v>310</v>
      </c>
      <c r="C3216" s="3" t="s">
        <v>9</v>
      </c>
      <c r="D3216" s="3">
        <v>0.56000000000000005</v>
      </c>
      <c r="E3216" s="3">
        <v>0.48</v>
      </c>
      <c r="F3216" s="3" t="s">
        <v>59</v>
      </c>
      <c r="G3216" s="2">
        <v>3200</v>
      </c>
      <c r="H3216" s="3">
        <v>74.529091375234458</v>
      </c>
      <c r="I3216" s="3">
        <v>196265.17228943825</v>
      </c>
      <c r="J3216" s="3">
        <v>424.81152444364307</v>
      </c>
      <c r="K3216" s="3">
        <v>1</v>
      </c>
      <c r="L3216" s="3">
        <f t="shared" si="186"/>
        <v>424.81152444364307</v>
      </c>
      <c r="M3216" s="3">
        <v>0</v>
      </c>
      <c r="N3216" s="3">
        <v>53.752936865951455</v>
      </c>
      <c r="O3216" s="3">
        <v>1</v>
      </c>
      <c r="P3216" s="3">
        <f t="shared" si="187"/>
        <v>53.752936865951455</v>
      </c>
      <c r="Q3216" s="3">
        <v>0</v>
      </c>
    </row>
    <row r="3217" spans="1:17" x14ac:dyDescent="0.25">
      <c r="A3217" s="3" t="s">
        <v>158</v>
      </c>
      <c r="B3217" s="3" t="s">
        <v>8</v>
      </c>
      <c r="C3217" s="3" t="s">
        <v>9</v>
      </c>
      <c r="D3217" s="3">
        <v>0.56000000000000005</v>
      </c>
      <c r="E3217" s="3">
        <v>0.48</v>
      </c>
      <c r="F3217" s="3" t="s">
        <v>59</v>
      </c>
      <c r="G3217" s="2">
        <v>3200</v>
      </c>
      <c r="H3217" s="3">
        <v>1.9820164308854009</v>
      </c>
      <c r="I3217" s="3">
        <v>6819.5675258358278</v>
      </c>
      <c r="J3217" s="3">
        <v>14.652617736913349</v>
      </c>
      <c r="K3217" s="3">
        <f>1-0.712</f>
        <v>0.28800000000000003</v>
      </c>
      <c r="L3217" s="3">
        <f t="shared" si="186"/>
        <v>4.2199539082310453</v>
      </c>
      <c r="M3217" s="3">
        <v>0</v>
      </c>
      <c r="N3217" s="3">
        <v>1.8696454004549126</v>
      </c>
      <c r="O3217" s="3">
        <f>1-0.531</f>
        <v>0.46899999999999997</v>
      </c>
      <c r="P3217" s="3">
        <f t="shared" si="187"/>
        <v>0.87686369281335397</v>
      </c>
      <c r="Q3217" s="3">
        <v>0</v>
      </c>
    </row>
    <row r="3218" spans="1:17" x14ac:dyDescent="0.25">
      <c r="A3218" s="3" t="s">
        <v>158</v>
      </c>
      <c r="B3218" s="3" t="s">
        <v>8</v>
      </c>
      <c r="C3218" s="3" t="s">
        <v>9</v>
      </c>
      <c r="D3218" s="3">
        <v>0.56000000000000005</v>
      </c>
      <c r="E3218" s="3">
        <v>0.48</v>
      </c>
      <c r="F3218" s="3" t="s">
        <v>59</v>
      </c>
      <c r="G3218" s="2">
        <v>3200</v>
      </c>
      <c r="H3218" s="3">
        <v>10.524501314960572</v>
      </c>
      <c r="I3218" s="3">
        <v>33464.718014561382</v>
      </c>
      <c r="J3218" s="3">
        <v>73.841692182327918</v>
      </c>
      <c r="K3218" s="3">
        <v>1</v>
      </c>
      <c r="L3218" s="3">
        <f t="shared" si="186"/>
        <v>73.841692182327918</v>
      </c>
      <c r="M3218" s="3">
        <v>0</v>
      </c>
      <c r="N3218" s="3">
        <v>9.3110436789103872</v>
      </c>
      <c r="O3218" s="3">
        <v>1</v>
      </c>
      <c r="P3218" s="3">
        <f t="shared" si="187"/>
        <v>9.3110436789103872</v>
      </c>
      <c r="Q3218" s="3">
        <v>0</v>
      </c>
    </row>
    <row r="3219" spans="1:17" x14ac:dyDescent="0.25">
      <c r="A3219" s="3" t="s">
        <v>158</v>
      </c>
      <c r="B3219" s="3" t="s">
        <v>8</v>
      </c>
      <c r="C3219" s="3" t="s">
        <v>9</v>
      </c>
      <c r="D3219" s="3">
        <v>0.56000000000000005</v>
      </c>
      <c r="E3219" s="3">
        <v>0.48</v>
      </c>
      <c r="F3219" s="3" t="s">
        <v>59</v>
      </c>
      <c r="G3219" s="2">
        <v>3200</v>
      </c>
      <c r="H3219" s="3">
        <v>3.9297585516004112</v>
      </c>
      <c r="I3219" s="3">
        <v>14407.647477938746</v>
      </c>
      <c r="J3219" s="3">
        <v>31.794288811128794</v>
      </c>
      <c r="K3219" s="3">
        <f>1-0.712</f>
        <v>0.28800000000000003</v>
      </c>
      <c r="L3219" s="3">
        <f t="shared" si="186"/>
        <v>9.1567551776050937</v>
      </c>
      <c r="M3219" s="3">
        <v>0</v>
      </c>
      <c r="N3219" s="3">
        <v>3.8716009735699664</v>
      </c>
      <c r="O3219" s="3">
        <f>1-0.531</f>
        <v>0.46899999999999997</v>
      </c>
      <c r="P3219" s="3">
        <f t="shared" si="187"/>
        <v>1.8157808566043141</v>
      </c>
      <c r="Q3219" s="3">
        <v>0</v>
      </c>
    </row>
    <row r="3220" spans="1:17" x14ac:dyDescent="0.25">
      <c r="A3220" s="3" t="s">
        <v>158</v>
      </c>
      <c r="B3220" s="3" t="s">
        <v>8</v>
      </c>
      <c r="C3220" s="3" t="s">
        <v>9</v>
      </c>
      <c r="D3220" s="3">
        <v>0.56000000000000005</v>
      </c>
      <c r="E3220" s="3">
        <v>0.48</v>
      </c>
      <c r="F3220" s="3" t="s">
        <v>59</v>
      </c>
      <c r="G3220" s="2">
        <v>3200</v>
      </c>
      <c r="H3220" s="3">
        <v>4.887839656896432</v>
      </c>
      <c r="I3220" s="3">
        <v>15981.83804164166</v>
      </c>
      <c r="J3220" s="3">
        <v>34.021462306478426</v>
      </c>
      <c r="K3220" s="3">
        <v>1</v>
      </c>
      <c r="L3220" s="3">
        <f t="shared" si="186"/>
        <v>34.021462306478426</v>
      </c>
      <c r="M3220" s="3">
        <v>0</v>
      </c>
      <c r="N3220" s="3">
        <v>4.4909259449443475</v>
      </c>
      <c r="O3220" s="3">
        <v>1</v>
      </c>
      <c r="P3220" s="3">
        <f t="shared" si="187"/>
        <v>4.4909259449443475</v>
      </c>
      <c r="Q3220" s="3">
        <v>0</v>
      </c>
    </row>
    <row r="3221" spans="1:17" x14ac:dyDescent="0.25">
      <c r="A3221" s="3" t="s">
        <v>158</v>
      </c>
      <c r="B3221" s="3" t="s">
        <v>310</v>
      </c>
      <c r="C3221" s="3" t="s">
        <v>9</v>
      </c>
      <c r="D3221" s="3">
        <v>0.56000000000000005</v>
      </c>
      <c r="E3221" s="3">
        <v>0.48</v>
      </c>
      <c r="F3221" s="3" t="s">
        <v>59</v>
      </c>
      <c r="G3221" s="2">
        <v>3200</v>
      </c>
      <c r="H3221" s="3">
        <v>8.3200914947875404</v>
      </c>
      <c r="I3221" s="3">
        <v>21343.670395425546</v>
      </c>
      <c r="J3221" s="3">
        <v>46.766131061020275</v>
      </c>
      <c r="K3221" s="3">
        <v>1</v>
      </c>
      <c r="L3221" s="3">
        <f t="shared" si="186"/>
        <v>46.766131061020275</v>
      </c>
      <c r="M3221" s="3">
        <v>0</v>
      </c>
      <c r="N3221" s="3">
        <v>5.6905728486629723</v>
      </c>
      <c r="O3221" s="3">
        <v>1</v>
      </c>
      <c r="P3221" s="3">
        <f t="shared" si="187"/>
        <v>5.6905728486629723</v>
      </c>
      <c r="Q3221" s="3">
        <v>0</v>
      </c>
    </row>
    <row r="3222" spans="1:17" x14ac:dyDescent="0.25">
      <c r="A3222" s="3" t="s">
        <v>158</v>
      </c>
      <c r="B3222" s="3" t="s">
        <v>8</v>
      </c>
      <c r="C3222" s="3" t="s">
        <v>9</v>
      </c>
      <c r="D3222" s="3">
        <v>0.56000000000000005</v>
      </c>
      <c r="E3222" s="3">
        <v>0.48</v>
      </c>
      <c r="F3222" s="3" t="s">
        <v>59</v>
      </c>
      <c r="G3222" s="2">
        <v>3200</v>
      </c>
      <c r="H3222" s="3">
        <v>0.1577892842355002</v>
      </c>
      <c r="I3222" s="3">
        <v>566.73296578586246</v>
      </c>
      <c r="J3222" s="3">
        <v>1.5220633866105719</v>
      </c>
      <c r="K3222" s="3">
        <v>1</v>
      </c>
      <c r="L3222" s="3">
        <f t="shared" si="186"/>
        <v>1.5220633866105719</v>
      </c>
      <c r="M3222" s="3">
        <v>0</v>
      </c>
      <c r="N3222" s="3">
        <v>0.27885684617396711</v>
      </c>
      <c r="O3222" s="3">
        <v>1</v>
      </c>
      <c r="P3222" s="3">
        <f t="shared" si="187"/>
        <v>0.27885684617396711</v>
      </c>
      <c r="Q3222" s="3">
        <v>0</v>
      </c>
    </row>
    <row r="3223" spans="1:17" x14ac:dyDescent="0.25">
      <c r="A3223" s="3" t="s">
        <v>158</v>
      </c>
      <c r="B3223" s="3" t="s">
        <v>8</v>
      </c>
      <c r="C3223" s="3" t="s">
        <v>9</v>
      </c>
      <c r="D3223" s="3">
        <v>0.56000000000000005</v>
      </c>
      <c r="E3223" s="3">
        <v>0.48</v>
      </c>
      <c r="F3223" s="3" t="s">
        <v>59</v>
      </c>
      <c r="G3223" s="2">
        <v>3200</v>
      </c>
      <c r="H3223" s="3">
        <v>1.11596547509678E-2</v>
      </c>
      <c r="I3223" s="3">
        <v>41.501189961904565</v>
      </c>
      <c r="J3223" s="3">
        <v>8.1540657551420495E-2</v>
      </c>
      <c r="K3223" s="3">
        <v>1</v>
      </c>
      <c r="L3223" s="3">
        <f t="shared" si="186"/>
        <v>8.1540657551420495E-2</v>
      </c>
      <c r="M3223" s="3">
        <v>0</v>
      </c>
      <c r="N3223" s="3">
        <v>1.0693988952894045E-2</v>
      </c>
      <c r="O3223" s="3">
        <v>1</v>
      </c>
      <c r="P3223" s="3">
        <f t="shared" si="187"/>
        <v>1.0693988952894045E-2</v>
      </c>
      <c r="Q3223" s="3">
        <v>0</v>
      </c>
    </row>
    <row r="3224" spans="1:17" x14ac:dyDescent="0.25">
      <c r="A3224" s="3" t="s">
        <v>158</v>
      </c>
      <c r="B3224" s="3" t="s">
        <v>8</v>
      </c>
      <c r="C3224" s="3" t="s">
        <v>9</v>
      </c>
      <c r="D3224" s="3">
        <v>0.56000000000000005</v>
      </c>
      <c r="E3224" s="3">
        <v>0.48</v>
      </c>
      <c r="F3224" s="3" t="s">
        <v>59</v>
      </c>
      <c r="G3224" s="2">
        <v>3200</v>
      </c>
      <c r="H3224" s="3">
        <v>2.9502343753958299E-2</v>
      </c>
      <c r="I3224" s="3">
        <v>101.71377144333279</v>
      </c>
      <c r="J3224" s="3">
        <v>0.20781364253135917</v>
      </c>
      <c r="K3224" s="3">
        <v>1</v>
      </c>
      <c r="L3224" s="3">
        <f t="shared" si="186"/>
        <v>0.20781364253135917</v>
      </c>
      <c r="M3224" s="3">
        <v>0</v>
      </c>
      <c r="N3224" s="3">
        <v>2.7278184956252907E-2</v>
      </c>
      <c r="O3224" s="3">
        <v>1</v>
      </c>
      <c r="P3224" s="3">
        <f t="shared" si="187"/>
        <v>2.7278184956252907E-2</v>
      </c>
      <c r="Q3224" s="3">
        <v>0</v>
      </c>
    </row>
    <row r="3225" spans="1:17" x14ac:dyDescent="0.25">
      <c r="A3225" s="3" t="s">
        <v>158</v>
      </c>
      <c r="B3225" s="3" t="s">
        <v>8</v>
      </c>
      <c r="C3225" s="3" t="s">
        <v>9</v>
      </c>
      <c r="D3225" s="3">
        <v>0.56000000000000005</v>
      </c>
      <c r="E3225" s="3">
        <v>0.48</v>
      </c>
      <c r="F3225" s="3" t="s">
        <v>59</v>
      </c>
      <c r="G3225" s="2">
        <v>3200</v>
      </c>
      <c r="H3225" s="3">
        <v>8.3860647642291344</v>
      </c>
      <c r="I3225" s="3">
        <v>22393.350316656393</v>
      </c>
      <c r="J3225" s="3">
        <v>49.835005774698963</v>
      </c>
      <c r="K3225" s="3">
        <v>1</v>
      </c>
      <c r="L3225" s="3">
        <f t="shared" si="186"/>
        <v>49.835005774698963</v>
      </c>
      <c r="M3225" s="3">
        <v>0</v>
      </c>
      <c r="N3225" s="3">
        <v>6.5182529300369385</v>
      </c>
      <c r="O3225" s="3">
        <v>1</v>
      </c>
      <c r="P3225" s="3">
        <f t="shared" si="187"/>
        <v>6.5182529300369385</v>
      </c>
      <c r="Q3225" s="3">
        <v>0</v>
      </c>
    </row>
    <row r="3226" spans="1:17" x14ac:dyDescent="0.25">
      <c r="A3226" s="3" t="s">
        <v>158</v>
      </c>
      <c r="B3226" s="3" t="s">
        <v>8</v>
      </c>
      <c r="C3226" s="3" t="s">
        <v>9</v>
      </c>
      <c r="D3226" s="3">
        <v>0.56000000000000005</v>
      </c>
      <c r="E3226" s="3">
        <v>0.48</v>
      </c>
      <c r="F3226" s="3" t="s">
        <v>59</v>
      </c>
      <c r="G3226" s="2">
        <v>3200</v>
      </c>
      <c r="H3226" s="3">
        <v>7.125416153470935</v>
      </c>
      <c r="I3226" s="3">
        <v>21088.86030627435</v>
      </c>
      <c r="J3226" s="3">
        <v>46.702592991441229</v>
      </c>
      <c r="K3226" s="3">
        <v>1</v>
      </c>
      <c r="L3226" s="3">
        <f t="shared" si="186"/>
        <v>46.702592991441229</v>
      </c>
      <c r="M3226" s="3">
        <v>0</v>
      </c>
      <c r="N3226" s="3">
        <v>5.8351537740940556</v>
      </c>
      <c r="O3226" s="3">
        <v>1</v>
      </c>
      <c r="P3226" s="3">
        <f t="shared" si="187"/>
        <v>5.8351537740940556</v>
      </c>
      <c r="Q3226" s="3">
        <v>0</v>
      </c>
    </row>
    <row r="3227" spans="1:17" x14ac:dyDescent="0.25">
      <c r="A3227" s="3" t="s">
        <v>158</v>
      </c>
      <c r="B3227" s="3" t="s">
        <v>310</v>
      </c>
      <c r="C3227" s="3" t="s">
        <v>9</v>
      </c>
      <c r="D3227" s="3">
        <v>0.56000000000000005</v>
      </c>
      <c r="E3227" s="3">
        <v>0.48</v>
      </c>
      <c r="F3227" s="3" t="s">
        <v>59</v>
      </c>
      <c r="G3227" s="2">
        <v>3200</v>
      </c>
      <c r="H3227" s="3">
        <v>2.5988124423616052</v>
      </c>
      <c r="I3227" s="3">
        <v>7657.5120604521871</v>
      </c>
      <c r="J3227" s="3">
        <v>16.768707200380618</v>
      </c>
      <c r="K3227" s="3">
        <v>1</v>
      </c>
      <c r="L3227" s="3">
        <f t="shared" si="186"/>
        <v>16.768707200380618</v>
      </c>
      <c r="M3227" s="3">
        <v>0</v>
      </c>
      <c r="N3227" s="3">
        <v>2.1296703396338876</v>
      </c>
      <c r="O3227" s="3">
        <v>1</v>
      </c>
      <c r="P3227" s="3">
        <f t="shared" si="187"/>
        <v>2.1296703396338876</v>
      </c>
      <c r="Q3227" s="3">
        <v>0</v>
      </c>
    </row>
    <row r="3228" spans="1:17" x14ac:dyDescent="0.25">
      <c r="A3228" s="3" t="s">
        <v>158</v>
      </c>
      <c r="B3228" s="3" t="s">
        <v>8</v>
      </c>
      <c r="C3228" s="3" t="s">
        <v>9</v>
      </c>
      <c r="D3228" s="3">
        <v>0.56000000000000005</v>
      </c>
      <c r="E3228" s="3">
        <v>0.48</v>
      </c>
      <c r="F3228" s="3" t="s">
        <v>59</v>
      </c>
      <c r="G3228" s="2">
        <v>3200</v>
      </c>
      <c r="H3228" s="3">
        <v>1.0558493796472168E-4</v>
      </c>
      <c r="I3228" s="3">
        <v>0.18407936237353592</v>
      </c>
      <c r="J3228" s="3">
        <v>4.2907787565621381E-4</v>
      </c>
      <c r="K3228" s="3">
        <v>1</v>
      </c>
      <c r="L3228" s="3">
        <f t="shared" si="186"/>
        <v>4.2907787565621381E-4</v>
      </c>
      <c r="M3228" s="3">
        <v>0</v>
      </c>
      <c r="N3228" s="3">
        <v>5.4410312055430855E-5</v>
      </c>
      <c r="O3228" s="3">
        <v>1</v>
      </c>
      <c r="P3228" s="3">
        <f t="shared" si="187"/>
        <v>5.4410312055430855E-5</v>
      </c>
      <c r="Q3228" s="3">
        <v>0</v>
      </c>
    </row>
    <row r="3229" spans="1:17" x14ac:dyDescent="0.25">
      <c r="A3229" s="3" t="s">
        <v>158</v>
      </c>
      <c r="B3229" s="3" t="s">
        <v>8</v>
      </c>
      <c r="C3229" s="3" t="s">
        <v>9</v>
      </c>
      <c r="D3229" s="3">
        <v>0.56000000000000005</v>
      </c>
      <c r="E3229" s="3">
        <v>0.48</v>
      </c>
      <c r="F3229" s="3" t="s">
        <v>59</v>
      </c>
      <c r="G3229" s="2">
        <v>3200</v>
      </c>
      <c r="H3229" s="3">
        <v>0.10907812451058352</v>
      </c>
      <c r="I3229" s="3">
        <v>387.06848876958765</v>
      </c>
      <c r="J3229" s="3">
        <v>0.83056301209996675</v>
      </c>
      <c r="K3229" s="3">
        <f>1-0.712</f>
        <v>0.28800000000000003</v>
      </c>
      <c r="L3229" s="3">
        <f t="shared" si="186"/>
        <v>0.23920214748479046</v>
      </c>
      <c r="M3229" s="3">
        <v>0</v>
      </c>
      <c r="N3229" s="3">
        <v>0.10616108574696154</v>
      </c>
      <c r="O3229" s="3">
        <f>1-0.531</f>
        <v>0.46899999999999997</v>
      </c>
      <c r="P3229" s="3">
        <f t="shared" si="187"/>
        <v>4.9789549215324955E-2</v>
      </c>
      <c r="Q3229" s="3">
        <v>0</v>
      </c>
    </row>
    <row r="3230" spans="1:17" x14ac:dyDescent="0.25">
      <c r="A3230" s="3" t="s">
        <v>158</v>
      </c>
      <c r="B3230" s="3" t="s">
        <v>8</v>
      </c>
      <c r="C3230" s="3" t="s">
        <v>9</v>
      </c>
      <c r="D3230" s="3">
        <v>0.56000000000000005</v>
      </c>
      <c r="E3230" s="3">
        <v>0.48</v>
      </c>
      <c r="F3230" s="3" t="s">
        <v>59</v>
      </c>
      <c r="G3230" s="2">
        <v>3200</v>
      </c>
      <c r="H3230" s="3">
        <v>0.13872048848619842</v>
      </c>
      <c r="I3230" s="3">
        <v>539.1239042479026</v>
      </c>
      <c r="J3230" s="3">
        <v>1.2506588661625679</v>
      </c>
      <c r="K3230" s="3">
        <f>1-0.712</f>
        <v>0.28800000000000003</v>
      </c>
      <c r="L3230" s="3">
        <f t="shared" si="186"/>
        <v>0.36018975345481963</v>
      </c>
      <c r="M3230" s="3">
        <v>0</v>
      </c>
      <c r="N3230" s="3">
        <v>0.17427937293627471</v>
      </c>
      <c r="O3230" s="3">
        <f>1-0.531</f>
        <v>0.46899999999999997</v>
      </c>
      <c r="P3230" s="3">
        <f t="shared" si="187"/>
        <v>8.1737025907112834E-2</v>
      </c>
      <c r="Q3230" s="3">
        <v>0</v>
      </c>
    </row>
    <row r="3231" spans="1:17" x14ac:dyDescent="0.25">
      <c r="A3231" s="3" t="s">
        <v>158</v>
      </c>
      <c r="B3231" s="3" t="s">
        <v>351</v>
      </c>
      <c r="C3231" s="3" t="s">
        <v>352</v>
      </c>
      <c r="D3231" s="3">
        <v>0.36</v>
      </c>
      <c r="E3231" s="3">
        <v>0.57999999999999996</v>
      </c>
      <c r="F3231" s="3" t="s">
        <v>290</v>
      </c>
      <c r="G3231" s="2">
        <v>3200</v>
      </c>
      <c r="H3231" s="3">
        <v>26.278991609618512</v>
      </c>
      <c r="I3231" s="3">
        <v>63690.485530161175</v>
      </c>
      <c r="J3231" s="3">
        <v>134.4019428392771</v>
      </c>
      <c r="K3231" s="3">
        <v>1</v>
      </c>
      <c r="L3231" s="3">
        <f t="shared" si="186"/>
        <v>134.4019428392771</v>
      </c>
      <c r="M3231" s="3">
        <v>0</v>
      </c>
      <c r="N3231" s="3">
        <v>16.506463148134895</v>
      </c>
      <c r="O3231" s="3">
        <v>1</v>
      </c>
      <c r="P3231" s="3">
        <f t="shared" si="187"/>
        <v>16.506463148134895</v>
      </c>
      <c r="Q3231" s="3">
        <v>0</v>
      </c>
    </row>
    <row r="3232" spans="1:17" x14ac:dyDescent="0.25">
      <c r="A3232" s="3" t="s">
        <v>158</v>
      </c>
      <c r="B3232" s="3" t="s">
        <v>310</v>
      </c>
      <c r="C3232" s="3" t="s">
        <v>9</v>
      </c>
      <c r="D3232" s="3">
        <v>0.56000000000000005</v>
      </c>
      <c r="E3232" s="3">
        <v>0.48</v>
      </c>
      <c r="F3232" s="3" t="s">
        <v>323</v>
      </c>
      <c r="G3232" s="2">
        <v>3200</v>
      </c>
      <c r="H3232" s="3">
        <v>19.780204053229646</v>
      </c>
      <c r="I3232" s="3">
        <v>45200.138800822046</v>
      </c>
      <c r="J3232" s="3">
        <v>104.93772601813012</v>
      </c>
      <c r="K3232" s="3">
        <v>1</v>
      </c>
      <c r="L3232" s="3">
        <f t="shared" si="186"/>
        <v>104.93772601813012</v>
      </c>
      <c r="M3232" s="3">
        <v>0</v>
      </c>
      <c r="N3232" s="3">
        <v>13.982288376991065</v>
      </c>
      <c r="O3232" s="3">
        <v>1</v>
      </c>
      <c r="P3232" s="3">
        <f t="shared" si="187"/>
        <v>13.982288376991065</v>
      </c>
      <c r="Q3232" s="3">
        <v>0</v>
      </c>
    </row>
    <row r="3233" spans="1:17" x14ac:dyDescent="0.25">
      <c r="A3233" s="3" t="s">
        <v>158</v>
      </c>
      <c r="B3233" s="3" t="s">
        <v>310</v>
      </c>
      <c r="C3233" s="3" t="s">
        <v>9</v>
      </c>
      <c r="D3233" s="3">
        <v>0.56000000000000005</v>
      </c>
      <c r="E3233" s="3">
        <v>0.48</v>
      </c>
      <c r="F3233" s="3" t="s">
        <v>323</v>
      </c>
      <c r="G3233" s="2">
        <v>3200</v>
      </c>
      <c r="H3233" s="3">
        <v>1.4516148872359187</v>
      </c>
      <c r="I3233" s="3">
        <v>4131.0147547854094</v>
      </c>
      <c r="J3233" s="3">
        <v>9.0799407974956914</v>
      </c>
      <c r="K3233" s="3">
        <v>1</v>
      </c>
      <c r="L3233" s="3">
        <f t="shared" si="186"/>
        <v>9.0799407974956914</v>
      </c>
      <c r="M3233" s="3">
        <v>0</v>
      </c>
      <c r="N3233" s="3">
        <v>1.169623563942507</v>
      </c>
      <c r="O3233" s="3">
        <v>1</v>
      </c>
      <c r="P3233" s="3">
        <f t="shared" si="187"/>
        <v>1.169623563942507</v>
      </c>
      <c r="Q3233" s="3">
        <v>0</v>
      </c>
    </row>
    <row r="3234" spans="1:17" x14ac:dyDescent="0.25">
      <c r="A3234" s="3" t="s">
        <v>158</v>
      </c>
      <c r="B3234" s="3" t="s">
        <v>89</v>
      </c>
      <c r="C3234" s="3" t="s">
        <v>9</v>
      </c>
      <c r="D3234" s="3">
        <v>0.56000000000000005</v>
      </c>
      <c r="E3234" s="3">
        <v>0.48</v>
      </c>
      <c r="F3234" s="3" t="s">
        <v>264</v>
      </c>
      <c r="G3234" s="2">
        <v>3200</v>
      </c>
      <c r="H3234" s="3">
        <v>953.26657252022892</v>
      </c>
      <c r="I3234" s="3">
        <v>2634416.6293665823</v>
      </c>
      <c r="J3234" s="3">
        <v>5461.6060956351885</v>
      </c>
      <c r="K3234" s="3">
        <v>1</v>
      </c>
      <c r="L3234" s="3">
        <f t="shared" si="186"/>
        <v>5461.6060956351885</v>
      </c>
      <c r="M3234" s="3">
        <v>0</v>
      </c>
      <c r="N3234" s="3">
        <v>702.68161858277676</v>
      </c>
      <c r="O3234" s="3">
        <v>1</v>
      </c>
      <c r="P3234" s="3">
        <f t="shared" si="187"/>
        <v>702.68161858277676</v>
      </c>
      <c r="Q3234" s="3">
        <v>0</v>
      </c>
    </row>
    <row r="3235" spans="1:17" x14ac:dyDescent="0.25">
      <c r="A3235" s="3" t="s">
        <v>158</v>
      </c>
      <c r="B3235" s="3" t="s">
        <v>310</v>
      </c>
      <c r="C3235" s="3" t="s">
        <v>9</v>
      </c>
      <c r="D3235" s="3">
        <v>0.56000000000000005</v>
      </c>
      <c r="E3235" s="3">
        <v>0.48</v>
      </c>
      <c r="F3235" s="3" t="s">
        <v>264</v>
      </c>
      <c r="G3235" s="2">
        <v>3200</v>
      </c>
      <c r="H3235" s="3">
        <v>1897.4132213779742</v>
      </c>
      <c r="I3235" s="3">
        <v>3583864.4237673231</v>
      </c>
      <c r="J3235" s="3">
        <v>7621.1114745503701</v>
      </c>
      <c r="K3235" s="3">
        <v>1</v>
      </c>
      <c r="L3235" s="3">
        <f t="shared" si="186"/>
        <v>7621.1114745503701</v>
      </c>
      <c r="M3235" s="3">
        <v>0</v>
      </c>
      <c r="N3235" s="3">
        <v>896.74471981296608</v>
      </c>
      <c r="O3235" s="3">
        <v>1</v>
      </c>
      <c r="P3235" s="3">
        <f t="shared" si="187"/>
        <v>896.74471981296608</v>
      </c>
      <c r="Q3235" s="3">
        <v>0</v>
      </c>
    </row>
    <row r="3236" spans="1:17" x14ac:dyDescent="0.25">
      <c r="A3236" s="3" t="s">
        <v>158</v>
      </c>
      <c r="B3236" s="3" t="s">
        <v>310</v>
      </c>
      <c r="C3236" s="3" t="s">
        <v>9</v>
      </c>
      <c r="D3236" s="3">
        <v>0.56000000000000005</v>
      </c>
      <c r="E3236" s="3">
        <v>0.48</v>
      </c>
      <c r="F3236" s="3" t="s">
        <v>264</v>
      </c>
      <c r="G3236" s="2">
        <v>3200</v>
      </c>
      <c r="H3236" s="3">
        <v>10.915868299264165</v>
      </c>
      <c r="I3236" s="3">
        <v>33200.002321640895</v>
      </c>
      <c r="J3236" s="3">
        <v>68.222339535392408</v>
      </c>
      <c r="K3236" s="3">
        <v>1</v>
      </c>
      <c r="L3236" s="3">
        <f t="shared" si="186"/>
        <v>68.222339535392408</v>
      </c>
      <c r="M3236" s="3">
        <v>0</v>
      </c>
      <c r="N3236" s="3">
        <v>9.3713823521780135</v>
      </c>
      <c r="O3236" s="3">
        <v>1</v>
      </c>
      <c r="P3236" s="3">
        <f t="shared" si="187"/>
        <v>9.3713823521780135</v>
      </c>
      <c r="Q3236" s="3">
        <v>0</v>
      </c>
    </row>
    <row r="3237" spans="1:17" x14ac:dyDescent="0.25">
      <c r="A3237" s="3" t="s">
        <v>158</v>
      </c>
      <c r="B3237" s="3" t="s">
        <v>310</v>
      </c>
      <c r="C3237" s="3" t="s">
        <v>9</v>
      </c>
      <c r="D3237" s="3">
        <v>0.56000000000000005</v>
      </c>
      <c r="E3237" s="3">
        <v>0.48</v>
      </c>
      <c r="F3237" s="3" t="s">
        <v>264</v>
      </c>
      <c r="G3237" s="2">
        <v>3200</v>
      </c>
      <c r="H3237" s="3">
        <v>2482.477273621465</v>
      </c>
      <c r="I3237" s="3">
        <v>4842790.0801506173</v>
      </c>
      <c r="J3237" s="3">
        <v>10348.483442914496</v>
      </c>
      <c r="K3237" s="3">
        <v>1</v>
      </c>
      <c r="L3237" s="3">
        <f t="shared" si="186"/>
        <v>10348.483442914496</v>
      </c>
      <c r="M3237" s="3">
        <v>0</v>
      </c>
      <c r="N3237" s="3">
        <v>1223.5039874002227</v>
      </c>
      <c r="O3237" s="3">
        <v>1</v>
      </c>
      <c r="P3237" s="3">
        <f t="shared" si="187"/>
        <v>1223.5039874002227</v>
      </c>
      <c r="Q3237" s="3">
        <v>0</v>
      </c>
    </row>
    <row r="3238" spans="1:17" x14ac:dyDescent="0.25">
      <c r="A3238" s="3" t="s">
        <v>158</v>
      </c>
      <c r="B3238" s="3" t="s">
        <v>89</v>
      </c>
      <c r="C3238" s="3" t="s">
        <v>9</v>
      </c>
      <c r="D3238" s="3">
        <v>0.56000000000000005</v>
      </c>
      <c r="E3238" s="3">
        <v>0.48</v>
      </c>
      <c r="F3238" s="3" t="s">
        <v>296</v>
      </c>
      <c r="G3238" s="2">
        <v>3200</v>
      </c>
      <c r="H3238" s="3">
        <v>3.7739857938658017</v>
      </c>
      <c r="I3238" s="3">
        <v>11126.98581401135</v>
      </c>
      <c r="J3238" s="3">
        <v>25.136916812377645</v>
      </c>
      <c r="K3238" s="3">
        <v>1</v>
      </c>
      <c r="L3238" s="3">
        <f t="shared" si="186"/>
        <v>25.136916812377645</v>
      </c>
      <c r="M3238" s="3">
        <v>0</v>
      </c>
      <c r="N3238" s="3">
        <v>3.3695358428411315</v>
      </c>
      <c r="O3238" s="3">
        <v>1</v>
      </c>
      <c r="P3238" s="3">
        <f t="shared" si="187"/>
        <v>3.3695358428411315</v>
      </c>
      <c r="Q3238" s="3">
        <v>0</v>
      </c>
    </row>
    <row r="3239" spans="1:17" x14ac:dyDescent="0.25">
      <c r="A3239" s="3" t="s">
        <v>158</v>
      </c>
      <c r="B3239" s="3" t="s">
        <v>310</v>
      </c>
      <c r="C3239" s="3" t="s">
        <v>9</v>
      </c>
      <c r="D3239" s="3">
        <v>0.56000000000000005</v>
      </c>
      <c r="E3239" s="3">
        <v>0.48</v>
      </c>
      <c r="F3239" s="3" t="s">
        <v>296</v>
      </c>
      <c r="G3239" s="2">
        <v>3200</v>
      </c>
      <c r="H3239" s="3">
        <v>1.0563198028495788E-2</v>
      </c>
      <c r="I3239" s="3">
        <v>23.343529321915149</v>
      </c>
      <c r="J3239" s="3">
        <v>5.0990953204447145E-2</v>
      </c>
      <c r="K3239" s="3">
        <v>1</v>
      </c>
      <c r="L3239" s="3">
        <f t="shared" si="186"/>
        <v>5.0990953204447145E-2</v>
      </c>
      <c r="M3239" s="3">
        <v>0</v>
      </c>
      <c r="N3239" s="3">
        <v>4.8218204994338572E-3</v>
      </c>
      <c r="O3239" s="3">
        <v>1</v>
      </c>
      <c r="P3239" s="3">
        <f t="shared" si="187"/>
        <v>4.8218204994338572E-3</v>
      </c>
      <c r="Q3239" s="3">
        <v>0</v>
      </c>
    </row>
    <row r="3240" spans="1:17" x14ac:dyDescent="0.25">
      <c r="A3240" s="3" t="s">
        <v>158</v>
      </c>
      <c r="B3240" s="3" t="s">
        <v>89</v>
      </c>
      <c r="C3240" s="3" t="s">
        <v>9</v>
      </c>
      <c r="D3240" s="3">
        <v>0.56000000000000005</v>
      </c>
      <c r="E3240" s="3">
        <v>0.48</v>
      </c>
      <c r="F3240" s="3" t="s">
        <v>296</v>
      </c>
      <c r="G3240" s="2">
        <v>3200</v>
      </c>
      <c r="H3240" s="3">
        <v>0.46081580473301703</v>
      </c>
      <c r="I3240" s="3">
        <v>1371.8182584374588</v>
      </c>
      <c r="J3240" s="3">
        <v>2.7993438686074468</v>
      </c>
      <c r="K3240" s="3">
        <v>1</v>
      </c>
      <c r="L3240" s="3">
        <f t="shared" si="186"/>
        <v>2.7993438686074468</v>
      </c>
      <c r="M3240" s="3">
        <v>0</v>
      </c>
      <c r="N3240" s="3">
        <v>0.37741045403817269</v>
      </c>
      <c r="O3240" s="3">
        <v>1</v>
      </c>
      <c r="P3240" s="3">
        <f t="shared" si="187"/>
        <v>0.37741045403817269</v>
      </c>
      <c r="Q3240" s="3">
        <v>0</v>
      </c>
    </row>
    <row r="3241" spans="1:17" x14ac:dyDescent="0.25">
      <c r="A3241" s="3" t="s">
        <v>158</v>
      </c>
      <c r="B3241" s="3" t="s">
        <v>8</v>
      </c>
      <c r="C3241" s="3" t="s">
        <v>9</v>
      </c>
      <c r="D3241" s="3">
        <v>0.56000000000000005</v>
      </c>
      <c r="E3241" s="3">
        <v>0.48</v>
      </c>
      <c r="F3241" s="3" t="s">
        <v>250</v>
      </c>
      <c r="G3241" s="2">
        <v>3200</v>
      </c>
      <c r="H3241" s="3">
        <v>16.676951982426942</v>
      </c>
      <c r="I3241" s="3">
        <v>52955.145124761308</v>
      </c>
      <c r="J3241" s="3">
        <v>116.27211092919138</v>
      </c>
      <c r="K3241" s="3">
        <f>1-0.712</f>
        <v>0.28800000000000003</v>
      </c>
      <c r="L3241" s="3">
        <f t="shared" si="186"/>
        <v>33.486367947607121</v>
      </c>
      <c r="M3241" s="3">
        <v>0</v>
      </c>
      <c r="N3241" s="3">
        <v>15.516807283826459</v>
      </c>
      <c r="O3241" s="3">
        <f>1-0.531</f>
        <v>0.46899999999999997</v>
      </c>
      <c r="P3241" s="3">
        <f t="shared" si="187"/>
        <v>7.2773826161146093</v>
      </c>
      <c r="Q3241" s="3">
        <v>0</v>
      </c>
    </row>
    <row r="3242" spans="1:17" x14ac:dyDescent="0.25">
      <c r="A3242" s="3" t="s">
        <v>158</v>
      </c>
      <c r="B3242" s="3" t="s">
        <v>8</v>
      </c>
      <c r="C3242" s="3" t="s">
        <v>9</v>
      </c>
      <c r="D3242" s="3">
        <v>0.56000000000000005</v>
      </c>
      <c r="E3242" s="3">
        <v>0.48</v>
      </c>
      <c r="F3242" s="3" t="s">
        <v>250</v>
      </c>
      <c r="G3242" s="2">
        <v>3200</v>
      </c>
      <c r="H3242" s="3">
        <v>4.8369874337416565</v>
      </c>
      <c r="I3242" s="3">
        <v>17288.569469512444</v>
      </c>
      <c r="J3242" s="3">
        <v>38.491758647216336</v>
      </c>
      <c r="K3242" s="3">
        <f>1-0.712</f>
        <v>0.28800000000000003</v>
      </c>
      <c r="L3242" s="3">
        <f t="shared" si="186"/>
        <v>11.085626490398306</v>
      </c>
      <c r="M3242" s="3">
        <v>0</v>
      </c>
      <c r="N3242" s="3">
        <v>5.2037236081002423</v>
      </c>
      <c r="O3242" s="3">
        <f>1-0.531</f>
        <v>0.46899999999999997</v>
      </c>
      <c r="P3242" s="3">
        <f t="shared" si="187"/>
        <v>2.4405463721990133</v>
      </c>
      <c r="Q3242" s="3">
        <v>0</v>
      </c>
    </row>
    <row r="3243" spans="1:17" x14ac:dyDescent="0.25">
      <c r="A3243" s="3" t="s">
        <v>158</v>
      </c>
      <c r="B3243" s="3" t="s">
        <v>8</v>
      </c>
      <c r="C3243" s="3" t="s">
        <v>9</v>
      </c>
      <c r="D3243" s="3">
        <v>0.56000000000000005</v>
      </c>
      <c r="E3243" s="3">
        <v>0.48</v>
      </c>
      <c r="F3243" s="3" t="s">
        <v>250</v>
      </c>
      <c r="G3243" s="2">
        <v>3200</v>
      </c>
      <c r="H3243" s="3">
        <v>121.69273932292406</v>
      </c>
      <c r="I3243" s="3">
        <v>386661.03516706772</v>
      </c>
      <c r="J3243" s="3">
        <v>816.63831186336802</v>
      </c>
      <c r="K3243" s="3">
        <f>1-0.712</f>
        <v>0.28800000000000003</v>
      </c>
      <c r="L3243" s="3">
        <f t="shared" si="186"/>
        <v>235.19183381665002</v>
      </c>
      <c r="M3243" s="3">
        <v>0</v>
      </c>
      <c r="N3243" s="3">
        <v>104.02967976830523</v>
      </c>
      <c r="O3243" s="3">
        <f>1-0.531</f>
        <v>0.46899999999999997</v>
      </c>
      <c r="P3243" s="3">
        <f t="shared" si="187"/>
        <v>48.789919811335146</v>
      </c>
      <c r="Q3243" s="3">
        <v>0</v>
      </c>
    </row>
    <row r="3244" spans="1:17" x14ac:dyDescent="0.25">
      <c r="A3244" s="3" t="s">
        <v>158</v>
      </c>
      <c r="B3244" s="3" t="s">
        <v>8</v>
      </c>
      <c r="C3244" s="3" t="s">
        <v>9</v>
      </c>
      <c r="D3244" s="3">
        <v>0.56000000000000005</v>
      </c>
      <c r="E3244" s="3">
        <v>0.48</v>
      </c>
      <c r="F3244" s="3" t="s">
        <v>250</v>
      </c>
      <c r="G3244" s="2">
        <v>3200</v>
      </c>
      <c r="H3244" s="3">
        <v>0.2961799832097507</v>
      </c>
      <c r="I3244" s="3">
        <v>943.47224448055715</v>
      </c>
      <c r="J3244" s="3">
        <v>2.3567180049219512</v>
      </c>
      <c r="K3244" s="3">
        <f>1-0.712</f>
        <v>0.28800000000000003</v>
      </c>
      <c r="L3244" s="3">
        <f t="shared" si="186"/>
        <v>0.67873478541752197</v>
      </c>
      <c r="M3244" s="3">
        <v>0</v>
      </c>
      <c r="N3244" s="3">
        <v>0.3394545288532102</v>
      </c>
      <c r="O3244" s="3">
        <f>1-0.531</f>
        <v>0.46899999999999997</v>
      </c>
      <c r="P3244" s="3">
        <f t="shared" si="187"/>
        <v>0.15920417403215559</v>
      </c>
      <c r="Q3244" s="3">
        <v>0</v>
      </c>
    </row>
    <row r="3245" spans="1:17" x14ac:dyDescent="0.25">
      <c r="A3245" s="3" t="s">
        <v>158</v>
      </c>
      <c r="B3245" s="3" t="s">
        <v>89</v>
      </c>
      <c r="C3245" s="3" t="s">
        <v>9</v>
      </c>
      <c r="D3245" s="3">
        <v>0.56000000000000005</v>
      </c>
      <c r="E3245" s="3">
        <v>0.48</v>
      </c>
      <c r="F3245" s="3" t="s">
        <v>307</v>
      </c>
      <c r="G3245" s="2">
        <v>3200</v>
      </c>
      <c r="H3245" s="3">
        <v>3.1030315239375943</v>
      </c>
      <c r="I3245" s="3">
        <v>7243.1831073806143</v>
      </c>
      <c r="J3245" s="3">
        <v>15.834623346991906</v>
      </c>
      <c r="K3245" s="3">
        <v>1</v>
      </c>
      <c r="L3245" s="3">
        <f t="shared" si="186"/>
        <v>15.834623346991906</v>
      </c>
      <c r="M3245" s="3">
        <v>0</v>
      </c>
      <c r="N3245" s="3">
        <v>1.9287726626116912</v>
      </c>
      <c r="O3245" s="3">
        <v>1</v>
      </c>
      <c r="P3245" s="3">
        <f t="shared" si="187"/>
        <v>1.9287726626116912</v>
      </c>
      <c r="Q3245" s="3">
        <v>0</v>
      </c>
    </row>
    <row r="3246" spans="1:17" x14ac:dyDescent="0.25">
      <c r="A3246" s="3" t="s">
        <v>158</v>
      </c>
      <c r="B3246" s="3" t="s">
        <v>310</v>
      </c>
      <c r="C3246" s="3" t="s">
        <v>9</v>
      </c>
      <c r="D3246" s="3">
        <v>0.56000000000000005</v>
      </c>
      <c r="E3246" s="3">
        <v>0.48</v>
      </c>
      <c r="F3246" s="3" t="s">
        <v>307</v>
      </c>
      <c r="G3246" s="2">
        <v>3200</v>
      </c>
      <c r="H3246" s="3">
        <v>42.201890003180218</v>
      </c>
      <c r="I3246" s="3">
        <v>116021.47228187909</v>
      </c>
      <c r="J3246" s="3">
        <v>256.746254009236</v>
      </c>
      <c r="K3246" s="3">
        <v>1</v>
      </c>
      <c r="L3246" s="3">
        <f t="shared" si="186"/>
        <v>256.746254009236</v>
      </c>
      <c r="M3246" s="3">
        <v>0</v>
      </c>
      <c r="N3246" s="3">
        <v>31.689062749570756</v>
      </c>
      <c r="O3246" s="3">
        <v>1</v>
      </c>
      <c r="P3246" s="3">
        <f t="shared" si="187"/>
        <v>31.689062749570756</v>
      </c>
      <c r="Q3246" s="3">
        <v>0</v>
      </c>
    </row>
    <row r="3247" spans="1:17" x14ac:dyDescent="0.25">
      <c r="A3247" s="3" t="s">
        <v>158</v>
      </c>
      <c r="B3247" s="3" t="s">
        <v>310</v>
      </c>
      <c r="C3247" s="3" t="s">
        <v>9</v>
      </c>
      <c r="D3247" s="3">
        <v>0.56000000000000005</v>
      </c>
      <c r="E3247" s="3">
        <v>0.48</v>
      </c>
      <c r="F3247" s="3" t="s">
        <v>307</v>
      </c>
      <c r="G3247" s="2">
        <v>3200</v>
      </c>
      <c r="H3247" s="3">
        <v>0.29459247409933265</v>
      </c>
      <c r="I3247" s="3">
        <v>987.81302259799543</v>
      </c>
      <c r="J3247" s="3">
        <v>2.1542608194917214</v>
      </c>
      <c r="K3247" s="3">
        <v>1</v>
      </c>
      <c r="L3247" s="3">
        <f t="shared" si="186"/>
        <v>2.1542608194917214</v>
      </c>
      <c r="M3247" s="3">
        <v>0</v>
      </c>
      <c r="N3247" s="3">
        <v>0.28811701800624373</v>
      </c>
      <c r="O3247" s="3">
        <v>1</v>
      </c>
      <c r="P3247" s="3">
        <f t="shared" si="187"/>
        <v>0.28811701800624373</v>
      </c>
      <c r="Q3247" s="3">
        <v>0</v>
      </c>
    </row>
    <row r="3248" spans="1:17" x14ac:dyDescent="0.25">
      <c r="A3248" s="3" t="s">
        <v>158</v>
      </c>
      <c r="B3248" s="3" t="s">
        <v>310</v>
      </c>
      <c r="C3248" s="3" t="s">
        <v>9</v>
      </c>
      <c r="D3248" s="3">
        <v>0.56000000000000005</v>
      </c>
      <c r="E3248" s="3">
        <v>0.48</v>
      </c>
      <c r="F3248" s="3" t="s">
        <v>307</v>
      </c>
      <c r="G3248" s="2">
        <v>3200</v>
      </c>
      <c r="H3248" s="3">
        <v>0.36394644150704525</v>
      </c>
      <c r="I3248" s="3">
        <v>1278.3515281929397</v>
      </c>
      <c r="J3248" s="3">
        <v>2.6543689899288156</v>
      </c>
      <c r="K3248" s="3">
        <v>1</v>
      </c>
      <c r="L3248" s="3">
        <f t="shared" si="186"/>
        <v>2.6543689899288156</v>
      </c>
      <c r="M3248" s="3">
        <v>0</v>
      </c>
      <c r="N3248" s="3">
        <v>0.34851575796836765</v>
      </c>
      <c r="O3248" s="3">
        <v>1</v>
      </c>
      <c r="P3248" s="3">
        <f t="shared" si="187"/>
        <v>0.34851575796836765</v>
      </c>
      <c r="Q3248" s="3">
        <v>0</v>
      </c>
    </row>
    <row r="3249" spans="1:17" x14ac:dyDescent="0.25">
      <c r="A3249" s="3" t="s">
        <v>158</v>
      </c>
      <c r="B3249" s="3" t="s">
        <v>89</v>
      </c>
      <c r="C3249" s="3" t="s">
        <v>9</v>
      </c>
      <c r="D3249" s="3">
        <v>0.56000000000000005</v>
      </c>
      <c r="E3249" s="3">
        <v>0.48</v>
      </c>
      <c r="F3249" s="3" t="s">
        <v>272</v>
      </c>
      <c r="G3249" s="2">
        <v>3200</v>
      </c>
      <c r="H3249" s="3">
        <v>0.25721811454774934</v>
      </c>
      <c r="I3249" s="3">
        <v>744.33116368973265</v>
      </c>
      <c r="J3249" s="3">
        <v>1.5992451693139105</v>
      </c>
      <c r="K3249" s="3">
        <v>1</v>
      </c>
      <c r="L3249" s="3">
        <f t="shared" si="186"/>
        <v>1.5992451693139105</v>
      </c>
      <c r="M3249" s="3">
        <v>0</v>
      </c>
      <c r="N3249" s="3">
        <v>0.18475032638356503</v>
      </c>
      <c r="O3249" s="3">
        <v>1</v>
      </c>
      <c r="P3249" s="3">
        <f t="shared" si="187"/>
        <v>0.18475032638356503</v>
      </c>
      <c r="Q3249" s="3">
        <v>0</v>
      </c>
    </row>
    <row r="3250" spans="1:17" x14ac:dyDescent="0.25">
      <c r="A3250" s="3" t="s">
        <v>158</v>
      </c>
      <c r="B3250" s="3" t="s">
        <v>351</v>
      </c>
      <c r="C3250" s="3" t="s">
        <v>352</v>
      </c>
      <c r="D3250" s="3">
        <v>0.36</v>
      </c>
      <c r="E3250" s="3">
        <v>0.57999999999999996</v>
      </c>
      <c r="F3250" s="3" t="s">
        <v>272</v>
      </c>
      <c r="G3250" s="2">
        <v>3200</v>
      </c>
      <c r="H3250" s="3">
        <v>356.80339975282914</v>
      </c>
      <c r="I3250" s="3">
        <v>904342.1579010667</v>
      </c>
      <c r="J3250" s="3">
        <v>1886.727786535208</v>
      </c>
      <c r="K3250" s="3">
        <v>1</v>
      </c>
      <c r="L3250" s="3">
        <f t="shared" si="186"/>
        <v>1886.727786535208</v>
      </c>
      <c r="M3250" s="3">
        <v>0</v>
      </c>
      <c r="N3250" s="3">
        <v>241.05793919418855</v>
      </c>
      <c r="O3250" s="3">
        <v>1</v>
      </c>
      <c r="P3250" s="3">
        <f t="shared" si="187"/>
        <v>241.05793919418855</v>
      </c>
      <c r="Q3250" s="3">
        <v>0</v>
      </c>
    </row>
    <row r="3251" spans="1:17" x14ac:dyDescent="0.25">
      <c r="A3251" s="3" t="s">
        <v>158</v>
      </c>
      <c r="B3251" s="3" t="s">
        <v>8</v>
      </c>
      <c r="C3251" s="3" t="s">
        <v>9</v>
      </c>
      <c r="D3251" s="3">
        <v>0.56000000000000005</v>
      </c>
      <c r="E3251" s="3">
        <v>0.48</v>
      </c>
      <c r="F3251" s="3" t="s">
        <v>255</v>
      </c>
      <c r="G3251" s="2">
        <v>3200</v>
      </c>
      <c r="H3251" s="3">
        <v>2.3198759652747737E-2</v>
      </c>
      <c r="I3251" s="3">
        <v>83.720083865318699</v>
      </c>
      <c r="J3251" s="3">
        <v>0.23088761733072657</v>
      </c>
      <c r="K3251" s="3">
        <v>1</v>
      </c>
      <c r="L3251" s="3">
        <f t="shared" si="186"/>
        <v>0.23088761733072657</v>
      </c>
      <c r="M3251" s="3">
        <v>0</v>
      </c>
      <c r="N3251" s="3">
        <v>4.2998630892547858E-2</v>
      </c>
      <c r="O3251" s="3">
        <v>1</v>
      </c>
      <c r="P3251" s="3">
        <f t="shared" si="187"/>
        <v>4.2998630892547858E-2</v>
      </c>
      <c r="Q3251" s="3">
        <v>0</v>
      </c>
    </row>
    <row r="3252" spans="1:17" x14ac:dyDescent="0.25">
      <c r="A3252" s="3" t="s">
        <v>158</v>
      </c>
      <c r="B3252" s="3" t="s">
        <v>8</v>
      </c>
      <c r="C3252" s="3" t="s">
        <v>9</v>
      </c>
      <c r="D3252" s="3">
        <v>0.36</v>
      </c>
      <c r="E3252" s="3">
        <v>0</v>
      </c>
      <c r="F3252" s="3" t="s">
        <v>163</v>
      </c>
      <c r="G3252" s="2">
        <v>3200</v>
      </c>
      <c r="H3252" s="3">
        <v>3.4899653881552659</v>
      </c>
      <c r="I3252" s="3">
        <v>9815.6828038256572</v>
      </c>
      <c r="J3252" s="3">
        <v>21.418227103729539</v>
      </c>
      <c r="K3252" s="3">
        <v>1</v>
      </c>
      <c r="L3252" s="3">
        <f t="shared" si="186"/>
        <v>21.418227103729539</v>
      </c>
      <c r="M3252" s="3">
        <v>0</v>
      </c>
      <c r="N3252" s="3">
        <v>2.9300088657002452</v>
      </c>
      <c r="O3252" s="3">
        <v>1</v>
      </c>
      <c r="P3252" s="3">
        <f t="shared" si="187"/>
        <v>2.9300088657002452</v>
      </c>
      <c r="Q3252" s="3">
        <v>0</v>
      </c>
    </row>
    <row r="3253" spans="1:17" x14ac:dyDescent="0.25">
      <c r="A3253" s="3" t="s">
        <v>158</v>
      </c>
      <c r="B3253" s="3" t="s">
        <v>8</v>
      </c>
      <c r="C3253" s="3" t="s">
        <v>9</v>
      </c>
      <c r="D3253" s="3">
        <v>0.56000000000000005</v>
      </c>
      <c r="E3253" s="3">
        <v>0.48</v>
      </c>
      <c r="F3253" s="3" t="s">
        <v>163</v>
      </c>
      <c r="G3253" s="2">
        <v>3200</v>
      </c>
      <c r="H3253" s="3">
        <v>2088.2670339597189</v>
      </c>
      <c r="I3253" s="3">
        <v>5085874.3746560747</v>
      </c>
      <c r="J3253" s="3">
        <v>10665.900328921376</v>
      </c>
      <c r="K3253" s="3">
        <v>1</v>
      </c>
      <c r="L3253" s="3">
        <f t="shared" si="186"/>
        <v>10665.900328921376</v>
      </c>
      <c r="M3253" s="3">
        <v>0</v>
      </c>
      <c r="N3253" s="3">
        <v>1295.4290024412992</v>
      </c>
      <c r="O3253" s="3">
        <v>1</v>
      </c>
      <c r="P3253" s="3">
        <f t="shared" si="187"/>
        <v>1295.4290024412992</v>
      </c>
      <c r="Q3253" s="3">
        <v>0</v>
      </c>
    </row>
    <row r="3254" spans="1:17" x14ac:dyDescent="0.25">
      <c r="A3254" s="3" t="s">
        <v>158</v>
      </c>
      <c r="B3254" s="3" t="s">
        <v>310</v>
      </c>
      <c r="C3254" s="3" t="s">
        <v>9</v>
      </c>
      <c r="D3254" s="3">
        <v>0.56000000000000005</v>
      </c>
      <c r="E3254" s="3">
        <v>0.48</v>
      </c>
      <c r="F3254" s="3" t="s">
        <v>163</v>
      </c>
      <c r="G3254" s="2">
        <v>3200</v>
      </c>
      <c r="H3254" s="3">
        <v>456.73930037083437</v>
      </c>
      <c r="I3254" s="3">
        <v>1068346.9982809932</v>
      </c>
      <c r="J3254" s="3">
        <v>2249.4395754254647</v>
      </c>
      <c r="K3254" s="3">
        <v>1</v>
      </c>
      <c r="L3254" s="3">
        <f t="shared" si="186"/>
        <v>2249.4395754254647</v>
      </c>
      <c r="M3254" s="3">
        <v>0</v>
      </c>
      <c r="N3254" s="3">
        <v>275.54803664034847</v>
      </c>
      <c r="O3254" s="3">
        <v>1</v>
      </c>
      <c r="P3254" s="3">
        <f t="shared" si="187"/>
        <v>275.54803664034847</v>
      </c>
      <c r="Q3254" s="3">
        <v>0</v>
      </c>
    </row>
    <row r="3255" spans="1:17" x14ac:dyDescent="0.25">
      <c r="A3255" s="3" t="s">
        <v>158</v>
      </c>
      <c r="B3255" s="3" t="s">
        <v>8</v>
      </c>
      <c r="C3255" s="3" t="s">
        <v>9</v>
      </c>
      <c r="D3255" s="3">
        <v>0.56000000000000005</v>
      </c>
      <c r="E3255" s="3">
        <v>0.48</v>
      </c>
      <c r="F3255" s="3" t="s">
        <v>163</v>
      </c>
      <c r="G3255" s="2">
        <v>3200</v>
      </c>
      <c r="H3255" s="3">
        <v>73.539405705693184</v>
      </c>
      <c r="I3255" s="3">
        <v>194022.09918320508</v>
      </c>
      <c r="J3255" s="3">
        <v>416.6900153743486</v>
      </c>
      <c r="K3255" s="3">
        <f>1-0.712</f>
        <v>0.28800000000000003</v>
      </c>
      <c r="L3255" s="3">
        <f t="shared" si="186"/>
        <v>120.00672442781242</v>
      </c>
      <c r="M3255" s="3">
        <v>0</v>
      </c>
      <c r="N3255" s="3">
        <v>52.500424923027502</v>
      </c>
      <c r="O3255" s="3">
        <f>1-0.531</f>
        <v>0.46899999999999997</v>
      </c>
      <c r="P3255" s="3">
        <f t="shared" si="187"/>
        <v>24.622699288899899</v>
      </c>
      <c r="Q3255" s="3">
        <v>0</v>
      </c>
    </row>
    <row r="3256" spans="1:17" x14ac:dyDescent="0.25">
      <c r="A3256" s="3" t="s">
        <v>158</v>
      </c>
      <c r="B3256" s="3" t="s">
        <v>8</v>
      </c>
      <c r="C3256" s="3" t="s">
        <v>9</v>
      </c>
      <c r="D3256" s="3">
        <v>0.56000000000000005</v>
      </c>
      <c r="E3256" s="3">
        <v>0.48</v>
      </c>
      <c r="F3256" s="3" t="s">
        <v>163</v>
      </c>
      <c r="G3256" s="2">
        <v>3200</v>
      </c>
      <c r="H3256" s="3">
        <v>1.7289676005741816</v>
      </c>
      <c r="I3256" s="3">
        <v>5208.0610327900604</v>
      </c>
      <c r="J3256" s="3">
        <v>11.410725637137778</v>
      </c>
      <c r="K3256" s="3">
        <v>1</v>
      </c>
      <c r="L3256" s="3">
        <f t="shared" si="186"/>
        <v>11.410725637137778</v>
      </c>
      <c r="M3256" s="3">
        <v>0</v>
      </c>
      <c r="N3256" s="3">
        <v>1.5754317074987274</v>
      </c>
      <c r="O3256" s="3">
        <v>1</v>
      </c>
      <c r="P3256" s="3">
        <f t="shared" si="187"/>
        <v>1.5754317074987274</v>
      </c>
      <c r="Q3256" s="3">
        <v>0</v>
      </c>
    </row>
    <row r="3257" spans="1:17" x14ac:dyDescent="0.25">
      <c r="A3257" s="3" t="s">
        <v>158</v>
      </c>
      <c r="B3257" s="3" t="s">
        <v>310</v>
      </c>
      <c r="C3257" s="3" t="s">
        <v>9</v>
      </c>
      <c r="D3257" s="3">
        <v>0.56000000000000005</v>
      </c>
      <c r="E3257" s="3">
        <v>0.48</v>
      </c>
      <c r="F3257" s="3" t="s">
        <v>163</v>
      </c>
      <c r="G3257" s="2">
        <v>3200</v>
      </c>
      <c r="H3257" s="3">
        <v>9.5756024661170225E-2</v>
      </c>
      <c r="I3257" s="3">
        <v>241.26814978114112</v>
      </c>
      <c r="J3257" s="3">
        <v>0.49279548087979108</v>
      </c>
      <c r="K3257" s="3">
        <v>1</v>
      </c>
      <c r="L3257" s="3">
        <f t="shared" si="186"/>
        <v>0.49279548087979108</v>
      </c>
      <c r="M3257" s="3">
        <v>0</v>
      </c>
      <c r="N3257" s="3">
        <v>5.2572880786671543E-2</v>
      </c>
      <c r="O3257" s="3">
        <v>1</v>
      </c>
      <c r="P3257" s="3">
        <f t="shared" si="187"/>
        <v>5.2572880786671543E-2</v>
      </c>
      <c r="Q3257" s="3">
        <v>0</v>
      </c>
    </row>
    <row r="3258" spans="1:17" x14ac:dyDescent="0.25">
      <c r="A3258" s="3" t="s">
        <v>158</v>
      </c>
      <c r="B3258" s="3" t="s">
        <v>8</v>
      </c>
      <c r="C3258" s="3" t="s">
        <v>9</v>
      </c>
      <c r="D3258" s="3">
        <v>0.56000000000000005</v>
      </c>
      <c r="E3258" s="3">
        <v>0.48</v>
      </c>
      <c r="F3258" s="3" t="s">
        <v>183</v>
      </c>
      <c r="G3258" s="2">
        <v>3200</v>
      </c>
      <c r="H3258" s="3">
        <v>0.97584015711753491</v>
      </c>
      <c r="I3258" s="3">
        <v>2823.2555422242885</v>
      </c>
      <c r="J3258" s="3">
        <v>6.6197839784721211</v>
      </c>
      <c r="K3258" s="3">
        <f>1-0.712</f>
        <v>0.28800000000000003</v>
      </c>
      <c r="L3258" s="3">
        <f t="shared" si="186"/>
        <v>1.9064977857999712</v>
      </c>
      <c r="M3258" s="3">
        <v>0</v>
      </c>
      <c r="N3258" s="3">
        <v>0.82123111664884962</v>
      </c>
      <c r="O3258" s="3">
        <f>1-0.531</f>
        <v>0.46899999999999997</v>
      </c>
      <c r="P3258" s="3">
        <f t="shared" si="187"/>
        <v>0.38515739370831042</v>
      </c>
      <c r="Q3258" s="3">
        <v>0</v>
      </c>
    </row>
    <row r="3259" spans="1:17" x14ac:dyDescent="0.25">
      <c r="A3259" s="3" t="s">
        <v>158</v>
      </c>
      <c r="B3259" s="3" t="s">
        <v>8</v>
      </c>
      <c r="C3259" s="3" t="s">
        <v>9</v>
      </c>
      <c r="D3259" s="3">
        <v>0.36</v>
      </c>
      <c r="E3259" s="3">
        <v>0</v>
      </c>
      <c r="F3259" s="3" t="s">
        <v>163</v>
      </c>
      <c r="G3259" s="2">
        <v>3200</v>
      </c>
      <c r="H3259" s="3">
        <v>0.25938312867015834</v>
      </c>
      <c r="I3259" s="3">
        <v>590.27910614435098</v>
      </c>
      <c r="J3259" s="3">
        <v>1.2115169206936116</v>
      </c>
      <c r="K3259" s="3">
        <v>1</v>
      </c>
      <c r="L3259" s="3">
        <f t="shared" si="186"/>
        <v>1.2115169206936116</v>
      </c>
      <c r="M3259" s="3">
        <v>0</v>
      </c>
      <c r="N3259" s="3">
        <v>0.22223127590384673</v>
      </c>
      <c r="O3259" s="3">
        <v>1</v>
      </c>
      <c r="P3259" s="3">
        <f t="shared" si="187"/>
        <v>0.22223127590384673</v>
      </c>
      <c r="Q3259" s="3">
        <v>0</v>
      </c>
    </row>
    <row r="3260" spans="1:17" x14ac:dyDescent="0.25">
      <c r="A3260" s="3" t="s">
        <v>158</v>
      </c>
      <c r="B3260" s="3" t="s">
        <v>8</v>
      </c>
      <c r="C3260" s="3" t="s">
        <v>9</v>
      </c>
      <c r="D3260" s="3">
        <v>0.56000000000000005</v>
      </c>
      <c r="E3260" s="3">
        <v>0.48</v>
      </c>
      <c r="F3260" s="3" t="s">
        <v>163</v>
      </c>
      <c r="G3260" s="2">
        <v>3200</v>
      </c>
      <c r="H3260" s="3">
        <v>1.2170867895266297</v>
      </c>
      <c r="I3260" s="3">
        <v>2333.9345660399563</v>
      </c>
      <c r="J3260" s="3">
        <v>5.0331941499685691</v>
      </c>
      <c r="K3260" s="3">
        <v>1</v>
      </c>
      <c r="L3260" s="3">
        <f t="shared" si="186"/>
        <v>5.0331941499685691</v>
      </c>
      <c r="M3260" s="3">
        <v>0</v>
      </c>
      <c r="N3260" s="3">
        <v>0.64234553251265669</v>
      </c>
      <c r="O3260" s="3">
        <v>1</v>
      </c>
      <c r="P3260" s="3">
        <f t="shared" si="187"/>
        <v>0.64234553251265669</v>
      </c>
      <c r="Q3260" s="3">
        <v>0</v>
      </c>
    </row>
    <row r="3261" spans="1:17" x14ac:dyDescent="0.25">
      <c r="A3261" s="3" t="s">
        <v>158</v>
      </c>
      <c r="B3261" s="3" t="s">
        <v>89</v>
      </c>
      <c r="C3261" s="3" t="s">
        <v>9</v>
      </c>
      <c r="D3261" s="3">
        <v>0.56000000000000005</v>
      </c>
      <c r="E3261" s="3">
        <v>0.48</v>
      </c>
      <c r="F3261" s="3" t="s">
        <v>309</v>
      </c>
      <c r="G3261" s="2">
        <v>3200</v>
      </c>
      <c r="H3261" s="3">
        <v>12.920243336601992</v>
      </c>
      <c r="I3261" s="3">
        <v>31967.086255861053</v>
      </c>
      <c r="J3261" s="3">
        <v>69.768478694217038</v>
      </c>
      <c r="K3261" s="3">
        <v>1</v>
      </c>
      <c r="L3261" s="3">
        <f t="shared" si="186"/>
        <v>69.768478694217038</v>
      </c>
      <c r="M3261" s="3">
        <v>0</v>
      </c>
      <c r="N3261" s="3">
        <v>9.1251392740294168</v>
      </c>
      <c r="O3261" s="3">
        <v>1</v>
      </c>
      <c r="P3261" s="3">
        <f t="shared" si="187"/>
        <v>9.1251392740294168</v>
      </c>
      <c r="Q3261" s="3">
        <v>0</v>
      </c>
    </row>
    <row r="3262" spans="1:17" x14ac:dyDescent="0.25">
      <c r="A3262" s="3" t="s">
        <v>158</v>
      </c>
      <c r="B3262" s="3" t="s">
        <v>89</v>
      </c>
      <c r="C3262" s="3" t="s">
        <v>9</v>
      </c>
      <c r="D3262" s="3">
        <v>0.56000000000000005</v>
      </c>
      <c r="E3262" s="3">
        <v>0.48</v>
      </c>
      <c r="F3262" s="3" t="s">
        <v>277</v>
      </c>
      <c r="G3262" s="2">
        <v>3200</v>
      </c>
      <c r="H3262" s="3">
        <v>4.7410182772527988E-2</v>
      </c>
      <c r="I3262" s="3">
        <v>124.60385002327659</v>
      </c>
      <c r="J3262" s="3">
        <v>0.29795129335870985</v>
      </c>
      <c r="K3262" s="3">
        <v>1</v>
      </c>
      <c r="L3262" s="3">
        <f t="shared" si="186"/>
        <v>0.29795129335870985</v>
      </c>
      <c r="M3262" s="3">
        <v>0</v>
      </c>
      <c r="N3262" s="3">
        <v>4.2003807461809303E-2</v>
      </c>
      <c r="O3262" s="3">
        <v>1</v>
      </c>
      <c r="P3262" s="3">
        <f t="shared" si="187"/>
        <v>4.2003807461809303E-2</v>
      </c>
      <c r="Q3262" s="3">
        <v>0</v>
      </c>
    </row>
    <row r="3263" spans="1:17" x14ac:dyDescent="0.25">
      <c r="A3263" s="3" t="s">
        <v>158</v>
      </c>
      <c r="B3263" s="3" t="s">
        <v>8</v>
      </c>
      <c r="C3263" s="3" t="s">
        <v>9</v>
      </c>
      <c r="D3263" s="3">
        <v>0.36</v>
      </c>
      <c r="E3263" s="3">
        <v>0</v>
      </c>
      <c r="F3263" s="3" t="s">
        <v>166</v>
      </c>
      <c r="G3263" s="2">
        <v>3200</v>
      </c>
      <c r="H3263" s="3">
        <v>8.2460401757625448E-3</v>
      </c>
      <c r="I3263" s="3">
        <v>17.412365307702771</v>
      </c>
      <c r="J3263" s="3">
        <v>3.3934576099518617E-2</v>
      </c>
      <c r="K3263" s="3">
        <v>1</v>
      </c>
      <c r="L3263" s="3">
        <f t="shared" si="186"/>
        <v>3.3934576099518617E-2</v>
      </c>
      <c r="M3263" s="3">
        <v>0</v>
      </c>
      <c r="N3263" s="3">
        <v>6.9435002059754823E-3</v>
      </c>
      <c r="O3263" s="3">
        <v>1</v>
      </c>
      <c r="P3263" s="3">
        <f t="shared" si="187"/>
        <v>6.9435002059754823E-3</v>
      </c>
      <c r="Q3263" s="3">
        <v>0</v>
      </c>
    </row>
    <row r="3264" spans="1:17" x14ac:dyDescent="0.25">
      <c r="A3264" s="3" t="s">
        <v>158</v>
      </c>
      <c r="B3264" s="3" t="s">
        <v>8</v>
      </c>
      <c r="C3264" s="3" t="s">
        <v>9</v>
      </c>
      <c r="D3264" s="3">
        <v>0.56000000000000005</v>
      </c>
      <c r="E3264" s="3">
        <v>0.48</v>
      </c>
      <c r="F3264" s="3" t="s">
        <v>166</v>
      </c>
      <c r="G3264" s="2">
        <v>3200</v>
      </c>
      <c r="H3264" s="3">
        <v>1174.2911461624785</v>
      </c>
      <c r="I3264" s="3">
        <v>2576777.3955353675</v>
      </c>
      <c r="J3264" s="3">
        <v>5398.2890050973283</v>
      </c>
      <c r="K3264" s="3">
        <v>1</v>
      </c>
      <c r="L3264" s="3">
        <f t="shared" si="186"/>
        <v>5398.2890050973283</v>
      </c>
      <c r="M3264" s="3">
        <v>0</v>
      </c>
      <c r="N3264" s="3">
        <v>661.6830288048584</v>
      </c>
      <c r="O3264" s="3">
        <v>1</v>
      </c>
      <c r="P3264" s="3">
        <f t="shared" si="187"/>
        <v>661.6830288048584</v>
      </c>
      <c r="Q3264" s="3">
        <v>0</v>
      </c>
    </row>
    <row r="3265" spans="1:17" x14ac:dyDescent="0.25">
      <c r="A3265" s="3" t="s">
        <v>158</v>
      </c>
      <c r="B3265" s="3" t="s">
        <v>8</v>
      </c>
      <c r="C3265" s="3" t="s">
        <v>9</v>
      </c>
      <c r="D3265" s="3">
        <v>0.56000000000000005</v>
      </c>
      <c r="E3265" s="3">
        <v>0.48</v>
      </c>
      <c r="F3265" s="3" t="s">
        <v>166</v>
      </c>
      <c r="G3265" s="2">
        <v>3200</v>
      </c>
      <c r="H3265" s="3">
        <v>0.56491462104977086</v>
      </c>
      <c r="I3265" s="3">
        <v>2068.0849983717994</v>
      </c>
      <c r="J3265" s="3">
        <v>4.5798236867291973</v>
      </c>
      <c r="K3265" s="3">
        <f>1-0.712</f>
        <v>0.28800000000000003</v>
      </c>
      <c r="L3265" s="3">
        <f t="shared" si="186"/>
        <v>1.318989221778009</v>
      </c>
      <c r="M3265" s="3">
        <v>0</v>
      </c>
      <c r="N3265" s="3">
        <v>0.57187052307562258</v>
      </c>
      <c r="O3265" s="3">
        <f>1-0.531</f>
        <v>0.46899999999999997</v>
      </c>
      <c r="P3265" s="3">
        <f t="shared" si="187"/>
        <v>0.26820727532246696</v>
      </c>
      <c r="Q3265" s="3">
        <v>0</v>
      </c>
    </row>
    <row r="3266" spans="1:17" x14ac:dyDescent="0.25">
      <c r="A3266" s="3" t="s">
        <v>158</v>
      </c>
      <c r="B3266" s="3" t="s">
        <v>8</v>
      </c>
      <c r="C3266" s="3" t="s">
        <v>9</v>
      </c>
      <c r="D3266" s="3">
        <v>0.56000000000000005</v>
      </c>
      <c r="E3266" s="3">
        <v>0.48</v>
      </c>
      <c r="F3266" s="3" t="s">
        <v>183</v>
      </c>
      <c r="G3266" s="2">
        <v>3200</v>
      </c>
      <c r="H3266" s="3">
        <v>3.8897866363662341E-4</v>
      </c>
      <c r="I3266" s="3">
        <v>1.6785099028269601</v>
      </c>
      <c r="J3266" s="3">
        <v>4.3448059808394463E-3</v>
      </c>
      <c r="K3266" s="3">
        <f>1-0.712</f>
        <v>0.28800000000000003</v>
      </c>
      <c r="L3266" s="3">
        <f t="shared" ref="L3266:L3329" si="188">J3266*K3266</f>
        <v>1.2513041224817606E-3</v>
      </c>
      <c r="M3266" s="3">
        <v>0</v>
      </c>
      <c r="N3266" s="3">
        <v>5.6940124504538717E-4</v>
      </c>
      <c r="O3266" s="3">
        <f>1-0.531</f>
        <v>0.46899999999999997</v>
      </c>
      <c r="P3266" s="3">
        <f t="shared" ref="P3266:P3329" si="189">N3266*O3266</f>
        <v>2.6704918392628658E-4</v>
      </c>
      <c r="Q3266" s="3">
        <v>0</v>
      </c>
    </row>
    <row r="3267" spans="1:17" x14ac:dyDescent="0.25">
      <c r="A3267" s="3" t="s">
        <v>158</v>
      </c>
      <c r="B3267" s="3" t="s">
        <v>310</v>
      </c>
      <c r="C3267" s="3" t="s">
        <v>9</v>
      </c>
      <c r="D3267" s="3">
        <v>0.56000000000000005</v>
      </c>
      <c r="E3267" s="3">
        <v>0.48</v>
      </c>
      <c r="F3267" s="3" t="s">
        <v>329</v>
      </c>
      <c r="G3267" s="2">
        <v>3200</v>
      </c>
      <c r="H3267" s="3">
        <v>4.6708344438533216E-2</v>
      </c>
      <c r="I3267" s="3">
        <v>109.50876922505476</v>
      </c>
      <c r="J3267" s="3">
        <v>0.21651235117401532</v>
      </c>
      <c r="K3267" s="3">
        <v>1</v>
      </c>
      <c r="L3267" s="3">
        <f t="shared" si="188"/>
        <v>0.21651235117401532</v>
      </c>
      <c r="M3267" s="3">
        <v>0</v>
      </c>
      <c r="N3267" s="3">
        <v>2.4854736710561591E-2</v>
      </c>
      <c r="O3267" s="3">
        <v>1</v>
      </c>
      <c r="P3267" s="3">
        <f t="shared" si="189"/>
        <v>2.4854736710561591E-2</v>
      </c>
      <c r="Q3267" s="3">
        <v>0</v>
      </c>
    </row>
    <row r="3268" spans="1:17" x14ac:dyDescent="0.25">
      <c r="A3268" s="3" t="s">
        <v>158</v>
      </c>
      <c r="B3268" s="3" t="s">
        <v>310</v>
      </c>
      <c r="C3268" s="3" t="s">
        <v>9</v>
      </c>
      <c r="D3268" s="3">
        <v>0.56000000000000005</v>
      </c>
      <c r="E3268" s="3">
        <v>0.48</v>
      </c>
      <c r="F3268" s="3" t="s">
        <v>329</v>
      </c>
      <c r="G3268" s="2">
        <v>3200</v>
      </c>
      <c r="H3268" s="3">
        <v>98.302426919389973</v>
      </c>
      <c r="I3268" s="3">
        <v>215388.46594217588</v>
      </c>
      <c r="J3268" s="3">
        <v>459.62767208823266</v>
      </c>
      <c r="K3268" s="3">
        <v>1</v>
      </c>
      <c r="L3268" s="3">
        <f t="shared" si="188"/>
        <v>459.62767208823266</v>
      </c>
      <c r="M3268" s="3">
        <v>0</v>
      </c>
      <c r="N3268" s="3">
        <v>54.183588679561929</v>
      </c>
      <c r="O3268" s="3">
        <v>1</v>
      </c>
      <c r="P3268" s="3">
        <f t="shared" si="189"/>
        <v>54.183588679561929</v>
      </c>
      <c r="Q3268" s="3">
        <v>0</v>
      </c>
    </row>
    <row r="3269" spans="1:17" x14ac:dyDescent="0.25">
      <c r="A3269" s="3" t="s">
        <v>158</v>
      </c>
      <c r="B3269" s="3" t="s">
        <v>310</v>
      </c>
      <c r="C3269" s="3" t="s">
        <v>9</v>
      </c>
      <c r="D3269" s="3">
        <v>0.56000000000000005</v>
      </c>
      <c r="E3269" s="3">
        <v>0.48</v>
      </c>
      <c r="F3269" s="3" t="s">
        <v>19</v>
      </c>
      <c r="G3269" s="2">
        <v>3210</v>
      </c>
      <c r="H3269" s="3">
        <v>185.62949984930756</v>
      </c>
      <c r="I3269" s="3">
        <v>329474.84865568223</v>
      </c>
      <c r="J3269" s="3">
        <v>840.90479881041665</v>
      </c>
      <c r="K3269" s="3">
        <v>1</v>
      </c>
      <c r="L3269" s="3">
        <f t="shared" si="188"/>
        <v>840.90479881041665</v>
      </c>
      <c r="M3269" s="3">
        <v>0</v>
      </c>
      <c r="N3269" s="3">
        <v>92.050565887394157</v>
      </c>
      <c r="O3269" s="3">
        <v>1</v>
      </c>
      <c r="P3269" s="3">
        <f t="shared" si="189"/>
        <v>92.050565887394157</v>
      </c>
      <c r="Q3269" s="3">
        <v>0</v>
      </c>
    </row>
    <row r="3270" spans="1:17" x14ac:dyDescent="0.25">
      <c r="A3270" s="3" t="s">
        <v>158</v>
      </c>
      <c r="B3270" s="3" t="s">
        <v>8</v>
      </c>
      <c r="C3270" s="3" t="s">
        <v>9</v>
      </c>
      <c r="D3270" s="3">
        <v>0.56000000000000005</v>
      </c>
      <c r="E3270" s="3">
        <v>0.48</v>
      </c>
      <c r="F3270" s="3" t="s">
        <v>19</v>
      </c>
      <c r="G3270" s="2">
        <v>3210</v>
      </c>
      <c r="H3270" s="3">
        <v>1.3171090411006776</v>
      </c>
      <c r="I3270" s="3">
        <v>4784.9581668946257</v>
      </c>
      <c r="J3270" s="3">
        <v>10.300547720873841</v>
      </c>
      <c r="K3270" s="3">
        <f>1-0.712</f>
        <v>0.28800000000000003</v>
      </c>
      <c r="L3270" s="3">
        <f t="shared" si="188"/>
        <v>2.9665577436116664</v>
      </c>
      <c r="M3270" s="3">
        <v>0</v>
      </c>
      <c r="N3270" s="3">
        <v>1.4513390458540101</v>
      </c>
      <c r="O3270" s="3">
        <f>1-0.531</f>
        <v>0.46899999999999997</v>
      </c>
      <c r="P3270" s="3">
        <f t="shared" si="189"/>
        <v>0.68067801250553073</v>
      </c>
      <c r="Q3270" s="3">
        <v>0</v>
      </c>
    </row>
    <row r="3271" spans="1:17" x14ac:dyDescent="0.25">
      <c r="A3271" s="3" t="s">
        <v>158</v>
      </c>
      <c r="B3271" s="3" t="s">
        <v>8</v>
      </c>
      <c r="C3271" s="3" t="s">
        <v>9</v>
      </c>
      <c r="D3271" s="3">
        <v>0.56000000000000005</v>
      </c>
      <c r="E3271" s="3">
        <v>0.48</v>
      </c>
      <c r="F3271" s="3" t="s">
        <v>11</v>
      </c>
      <c r="G3271" s="2">
        <v>3210</v>
      </c>
      <c r="H3271" s="3">
        <v>25.169514505589085</v>
      </c>
      <c r="I3271" s="3">
        <v>66146.314293832198</v>
      </c>
      <c r="J3271" s="3">
        <v>145.72072278264801</v>
      </c>
      <c r="K3271" s="3">
        <v>1</v>
      </c>
      <c r="L3271" s="3">
        <f t="shared" si="188"/>
        <v>145.72072278264801</v>
      </c>
      <c r="M3271" s="3">
        <v>0</v>
      </c>
      <c r="N3271" s="3">
        <v>15.953385618360189</v>
      </c>
      <c r="O3271" s="3">
        <v>1</v>
      </c>
      <c r="P3271" s="3">
        <f t="shared" si="189"/>
        <v>15.953385618360189</v>
      </c>
      <c r="Q3271" s="3">
        <v>0</v>
      </c>
    </row>
    <row r="3272" spans="1:17" x14ac:dyDescent="0.25">
      <c r="A3272" s="3" t="s">
        <v>158</v>
      </c>
      <c r="B3272" s="3" t="s">
        <v>8</v>
      </c>
      <c r="C3272" s="3" t="s">
        <v>9</v>
      </c>
      <c r="D3272" s="3">
        <v>0.56000000000000005</v>
      </c>
      <c r="E3272" s="3">
        <v>0.48</v>
      </c>
      <c r="F3272" s="3" t="s">
        <v>11</v>
      </c>
      <c r="G3272" s="2">
        <v>3210</v>
      </c>
      <c r="H3272" s="3">
        <v>2.9295309625766279</v>
      </c>
      <c r="I3272" s="3">
        <v>9477.9269173319863</v>
      </c>
      <c r="J3272" s="3">
        <v>23.433272208264654</v>
      </c>
      <c r="K3272" s="3">
        <f>1-0.712</f>
        <v>0.28800000000000003</v>
      </c>
      <c r="L3272" s="3">
        <f t="shared" si="188"/>
        <v>6.7487823959802213</v>
      </c>
      <c r="M3272" s="3">
        <v>0</v>
      </c>
      <c r="N3272" s="3">
        <v>2.909628420877262</v>
      </c>
      <c r="O3272" s="3">
        <f>1-0.531</f>
        <v>0.46899999999999997</v>
      </c>
      <c r="P3272" s="3">
        <f t="shared" si="189"/>
        <v>1.3646157293914358</v>
      </c>
      <c r="Q3272" s="3">
        <v>0</v>
      </c>
    </row>
    <row r="3273" spans="1:17" x14ac:dyDescent="0.25">
      <c r="A3273" s="3" t="s">
        <v>158</v>
      </c>
      <c r="B3273" s="3" t="s">
        <v>8</v>
      </c>
      <c r="C3273" s="3" t="s">
        <v>9</v>
      </c>
      <c r="D3273" s="3">
        <v>0.56000000000000005</v>
      </c>
      <c r="E3273" s="3">
        <v>0.48</v>
      </c>
      <c r="F3273" s="3" t="s">
        <v>183</v>
      </c>
      <c r="G3273" s="2">
        <v>3210</v>
      </c>
      <c r="H3273" s="3">
        <v>8.5384312949004212E-2</v>
      </c>
      <c r="I3273" s="3">
        <v>303.70554142415511</v>
      </c>
      <c r="J3273" s="3">
        <v>0.69771641723394928</v>
      </c>
      <c r="K3273" s="3">
        <v>1</v>
      </c>
      <c r="L3273" s="3">
        <f t="shared" si="188"/>
        <v>0.69771641723394928</v>
      </c>
      <c r="M3273" s="3">
        <v>0</v>
      </c>
      <c r="N3273" s="3">
        <v>0.10621645165652457</v>
      </c>
      <c r="O3273" s="3">
        <v>1</v>
      </c>
      <c r="P3273" s="3">
        <f t="shared" si="189"/>
        <v>0.10621645165652457</v>
      </c>
      <c r="Q3273" s="3">
        <v>0</v>
      </c>
    </row>
    <row r="3274" spans="1:17" x14ac:dyDescent="0.25">
      <c r="A3274" s="3" t="s">
        <v>158</v>
      </c>
      <c r="B3274" s="3" t="s">
        <v>310</v>
      </c>
      <c r="C3274" s="3" t="s">
        <v>9</v>
      </c>
      <c r="D3274" s="3">
        <v>0.56000000000000005</v>
      </c>
      <c r="E3274" s="3">
        <v>0.48</v>
      </c>
      <c r="F3274" s="3" t="s">
        <v>183</v>
      </c>
      <c r="G3274" s="2">
        <v>3210</v>
      </c>
      <c r="H3274" s="3">
        <v>50.980198553512103</v>
      </c>
      <c r="I3274" s="3">
        <v>157006.40811549284</v>
      </c>
      <c r="J3274" s="3">
        <v>381.1803290827055</v>
      </c>
      <c r="K3274" s="3">
        <v>1</v>
      </c>
      <c r="L3274" s="3">
        <f t="shared" si="188"/>
        <v>381.1803290827055</v>
      </c>
      <c r="M3274" s="3">
        <v>0</v>
      </c>
      <c r="N3274" s="3">
        <v>44.981059507962705</v>
      </c>
      <c r="O3274" s="3">
        <v>1</v>
      </c>
      <c r="P3274" s="3">
        <f t="shared" si="189"/>
        <v>44.981059507962705</v>
      </c>
      <c r="Q3274" s="3">
        <v>0</v>
      </c>
    </row>
    <row r="3275" spans="1:17" x14ac:dyDescent="0.25">
      <c r="A3275" s="3" t="s">
        <v>158</v>
      </c>
      <c r="B3275" s="3" t="s">
        <v>8</v>
      </c>
      <c r="C3275" s="3" t="s">
        <v>9</v>
      </c>
      <c r="D3275" s="3">
        <v>0.56000000000000005</v>
      </c>
      <c r="E3275" s="3">
        <v>0.48</v>
      </c>
      <c r="F3275" s="3" t="s">
        <v>183</v>
      </c>
      <c r="G3275" s="2">
        <v>3210</v>
      </c>
      <c r="H3275" s="3">
        <v>0.89956229076399963</v>
      </c>
      <c r="I3275" s="3">
        <v>2708.6741961832113</v>
      </c>
      <c r="J3275" s="3">
        <v>7.1582880415674346</v>
      </c>
      <c r="K3275" s="3">
        <f>1-0.712</f>
        <v>0.28800000000000003</v>
      </c>
      <c r="L3275" s="3">
        <f t="shared" si="188"/>
        <v>2.0615869559714213</v>
      </c>
      <c r="M3275" s="3">
        <v>0</v>
      </c>
      <c r="N3275" s="3">
        <v>0.97694446869198281</v>
      </c>
      <c r="O3275" s="3">
        <f>1-0.531</f>
        <v>0.46899999999999997</v>
      </c>
      <c r="P3275" s="3">
        <f t="shared" si="189"/>
        <v>0.4581869558165399</v>
      </c>
      <c r="Q3275" s="3">
        <v>0</v>
      </c>
    </row>
    <row r="3276" spans="1:17" x14ac:dyDescent="0.25">
      <c r="A3276" s="3" t="s">
        <v>158</v>
      </c>
      <c r="B3276" s="3" t="s">
        <v>8</v>
      </c>
      <c r="C3276" s="3" t="s">
        <v>9</v>
      </c>
      <c r="D3276" s="3">
        <v>0.56000000000000005</v>
      </c>
      <c r="E3276" s="3">
        <v>0.48</v>
      </c>
      <c r="F3276" s="3" t="s">
        <v>184</v>
      </c>
      <c r="G3276" s="2">
        <v>3210</v>
      </c>
      <c r="H3276" s="3">
        <v>30.978295162213044</v>
      </c>
      <c r="I3276" s="3">
        <v>82417.704107555473</v>
      </c>
      <c r="J3276" s="3">
        <v>205.30645393787469</v>
      </c>
      <c r="K3276" s="3">
        <f>1-0.712</f>
        <v>0.28800000000000003</v>
      </c>
      <c r="L3276" s="3">
        <f t="shared" si="188"/>
        <v>59.128258734107916</v>
      </c>
      <c r="M3276" s="3">
        <v>0</v>
      </c>
      <c r="N3276" s="3">
        <v>24.323804322481028</v>
      </c>
      <c r="O3276" s="3">
        <f>1-0.531</f>
        <v>0.46899999999999997</v>
      </c>
      <c r="P3276" s="3">
        <f t="shared" si="189"/>
        <v>11.407864227243602</v>
      </c>
      <c r="Q3276" s="3">
        <v>0</v>
      </c>
    </row>
    <row r="3277" spans="1:17" x14ac:dyDescent="0.25">
      <c r="A3277" s="3" t="s">
        <v>158</v>
      </c>
      <c r="B3277" s="3" t="s">
        <v>351</v>
      </c>
      <c r="C3277" s="3" t="s">
        <v>352</v>
      </c>
      <c r="D3277" s="3">
        <v>0.36</v>
      </c>
      <c r="E3277" s="3">
        <v>0.57999999999999996</v>
      </c>
      <c r="F3277" s="3" t="s">
        <v>290</v>
      </c>
      <c r="G3277" s="2">
        <v>3210</v>
      </c>
      <c r="H3277" s="3">
        <v>11.364527130642619</v>
      </c>
      <c r="I3277" s="3">
        <v>29129.217784426557</v>
      </c>
      <c r="J3277" s="3">
        <v>68.667217582912102</v>
      </c>
      <c r="K3277" s="3">
        <v>1</v>
      </c>
      <c r="L3277" s="3">
        <f t="shared" si="188"/>
        <v>68.667217582912102</v>
      </c>
      <c r="M3277" s="3">
        <v>0</v>
      </c>
      <c r="N3277" s="3">
        <v>7.6897270592763558</v>
      </c>
      <c r="O3277" s="3">
        <v>1</v>
      </c>
      <c r="P3277" s="3">
        <f t="shared" si="189"/>
        <v>7.6897270592763558</v>
      </c>
      <c r="Q3277" s="3">
        <v>0</v>
      </c>
    </row>
    <row r="3278" spans="1:17" x14ac:dyDescent="0.25">
      <c r="A3278" s="3" t="s">
        <v>158</v>
      </c>
      <c r="B3278" s="3" t="s">
        <v>351</v>
      </c>
      <c r="C3278" s="3" t="s">
        <v>352</v>
      </c>
      <c r="D3278" s="3">
        <v>0.36</v>
      </c>
      <c r="E3278" s="3">
        <v>0.57999999999999996</v>
      </c>
      <c r="F3278" s="3" t="s">
        <v>272</v>
      </c>
      <c r="G3278" s="2">
        <v>3210</v>
      </c>
      <c r="H3278" s="3">
        <v>192.93389323668367</v>
      </c>
      <c r="I3278" s="3">
        <v>471876.86707769328</v>
      </c>
      <c r="J3278" s="3">
        <v>1144.0423750937891</v>
      </c>
      <c r="K3278" s="3">
        <v>1</v>
      </c>
      <c r="L3278" s="3">
        <f t="shared" si="188"/>
        <v>1144.0423750937891</v>
      </c>
      <c r="M3278" s="3">
        <v>0</v>
      </c>
      <c r="N3278" s="3">
        <v>123.96463885066416</v>
      </c>
      <c r="O3278" s="3">
        <v>1</v>
      </c>
      <c r="P3278" s="3">
        <f t="shared" si="189"/>
        <v>123.96463885066416</v>
      </c>
      <c r="Q3278" s="3">
        <v>0</v>
      </c>
    </row>
    <row r="3279" spans="1:17" x14ac:dyDescent="0.25">
      <c r="A3279" s="3" t="s">
        <v>158</v>
      </c>
      <c r="B3279" s="3" t="s">
        <v>8</v>
      </c>
      <c r="C3279" s="3" t="s">
        <v>9</v>
      </c>
      <c r="D3279" s="3">
        <v>0.56000000000000005</v>
      </c>
      <c r="E3279" s="3">
        <v>0.48</v>
      </c>
      <c r="F3279" s="3" t="s">
        <v>163</v>
      </c>
      <c r="G3279" s="2">
        <v>3210</v>
      </c>
      <c r="H3279" s="3">
        <v>1.860358231088743</v>
      </c>
      <c r="I3279" s="3">
        <v>4859.7918516069694</v>
      </c>
      <c r="J3279" s="3">
        <v>11.853546625194191</v>
      </c>
      <c r="K3279" s="3">
        <v>1</v>
      </c>
      <c r="L3279" s="3">
        <f t="shared" si="188"/>
        <v>11.853546625194191</v>
      </c>
      <c r="M3279" s="3">
        <v>0</v>
      </c>
      <c r="N3279" s="3">
        <v>1.4642366053964795</v>
      </c>
      <c r="O3279" s="3">
        <v>1</v>
      </c>
      <c r="P3279" s="3">
        <f t="shared" si="189"/>
        <v>1.4642366053964795</v>
      </c>
      <c r="Q3279" s="3">
        <v>0</v>
      </c>
    </row>
    <row r="3280" spans="1:17" x14ac:dyDescent="0.25">
      <c r="A3280" s="3" t="s">
        <v>158</v>
      </c>
      <c r="B3280" s="3" t="s">
        <v>310</v>
      </c>
      <c r="C3280" s="3" t="s">
        <v>9</v>
      </c>
      <c r="D3280" s="3">
        <v>0.56000000000000005</v>
      </c>
      <c r="E3280" s="3">
        <v>0.48</v>
      </c>
      <c r="F3280" s="3" t="s">
        <v>19</v>
      </c>
      <c r="G3280" s="2">
        <v>3211</v>
      </c>
      <c r="H3280" s="3">
        <v>170.79205858718163</v>
      </c>
      <c r="I3280" s="3">
        <v>342485.40980614506</v>
      </c>
      <c r="J3280" s="3">
        <v>880.39980348023028</v>
      </c>
      <c r="K3280" s="3">
        <v>1</v>
      </c>
      <c r="L3280" s="3">
        <f t="shared" si="188"/>
        <v>880.39980348023028</v>
      </c>
      <c r="M3280" s="3">
        <v>0</v>
      </c>
      <c r="N3280" s="3">
        <v>91.29799864767827</v>
      </c>
      <c r="O3280" s="3">
        <v>1</v>
      </c>
      <c r="P3280" s="3">
        <f t="shared" si="189"/>
        <v>91.29799864767827</v>
      </c>
      <c r="Q3280" s="3">
        <v>0</v>
      </c>
    </row>
    <row r="3281" spans="1:17" x14ac:dyDescent="0.25">
      <c r="A3281" s="3" t="s">
        <v>158</v>
      </c>
      <c r="B3281" s="3" t="s">
        <v>310</v>
      </c>
      <c r="C3281" s="3" t="s">
        <v>9</v>
      </c>
      <c r="D3281" s="3">
        <v>0.56000000000000005</v>
      </c>
      <c r="E3281" s="3">
        <v>0.48</v>
      </c>
      <c r="F3281" s="3" t="s">
        <v>183</v>
      </c>
      <c r="G3281" s="2">
        <v>3211</v>
      </c>
      <c r="H3281" s="3">
        <v>0.1236395607950274</v>
      </c>
      <c r="I3281" s="3">
        <v>266.57576189495683</v>
      </c>
      <c r="J3281" s="3">
        <v>0.63593210698610181</v>
      </c>
      <c r="K3281" s="3">
        <v>1</v>
      </c>
      <c r="L3281" s="3">
        <f t="shared" si="188"/>
        <v>0.63593210698610181</v>
      </c>
      <c r="M3281" s="3">
        <v>0</v>
      </c>
      <c r="N3281" s="3">
        <v>8.0531852972714812E-2</v>
      </c>
      <c r="O3281" s="3">
        <v>1</v>
      </c>
      <c r="P3281" s="3">
        <f t="shared" si="189"/>
        <v>8.0531852972714812E-2</v>
      </c>
      <c r="Q3281" s="3">
        <v>0</v>
      </c>
    </row>
    <row r="3282" spans="1:17" x14ac:dyDescent="0.25">
      <c r="A3282" s="3" t="s">
        <v>158</v>
      </c>
      <c r="B3282" s="3" t="s">
        <v>8</v>
      </c>
      <c r="C3282" s="3" t="s">
        <v>9</v>
      </c>
      <c r="D3282" s="3">
        <v>0.56000000000000005</v>
      </c>
      <c r="E3282" s="3">
        <v>0.48</v>
      </c>
      <c r="F3282" s="3" t="s">
        <v>163</v>
      </c>
      <c r="G3282" s="2">
        <v>3211</v>
      </c>
      <c r="H3282" s="3">
        <v>6.6942552446743714E-2</v>
      </c>
      <c r="I3282" s="3">
        <v>169.32451009968057</v>
      </c>
      <c r="J3282" s="3">
        <v>0.42298692920150149</v>
      </c>
      <c r="K3282" s="3">
        <v>1</v>
      </c>
      <c r="L3282" s="3">
        <f t="shared" si="188"/>
        <v>0.42298692920150149</v>
      </c>
      <c r="M3282" s="3">
        <v>0</v>
      </c>
      <c r="N3282" s="3">
        <v>6.1345591592558549E-2</v>
      </c>
      <c r="O3282" s="3">
        <v>1</v>
      </c>
      <c r="P3282" s="3">
        <f t="shared" si="189"/>
        <v>6.1345591592558549E-2</v>
      </c>
      <c r="Q3282" s="3">
        <v>0</v>
      </c>
    </row>
    <row r="3283" spans="1:17" x14ac:dyDescent="0.25">
      <c r="A3283" s="3" t="s">
        <v>158</v>
      </c>
      <c r="B3283" s="3" t="s">
        <v>8</v>
      </c>
      <c r="C3283" s="3" t="s">
        <v>9</v>
      </c>
      <c r="D3283" s="3">
        <v>0.56000000000000005</v>
      </c>
      <c r="E3283" s="3">
        <v>0.48</v>
      </c>
      <c r="F3283" s="3" t="s">
        <v>166</v>
      </c>
      <c r="G3283" s="2">
        <v>3211</v>
      </c>
      <c r="H3283" s="3">
        <v>12.36112955255272</v>
      </c>
      <c r="I3283" s="3">
        <v>26449.175190319816</v>
      </c>
      <c r="J3283" s="3">
        <v>61.363026529704676</v>
      </c>
      <c r="K3283" s="3">
        <v>1</v>
      </c>
      <c r="L3283" s="3">
        <f t="shared" si="188"/>
        <v>61.363026529704676</v>
      </c>
      <c r="M3283" s="3">
        <v>0</v>
      </c>
      <c r="N3283" s="3">
        <v>6.7613293401346599</v>
      </c>
      <c r="O3283" s="3">
        <v>1</v>
      </c>
      <c r="P3283" s="3">
        <f t="shared" si="189"/>
        <v>6.7613293401346599</v>
      </c>
      <c r="Q3283" s="3">
        <v>0</v>
      </c>
    </row>
    <row r="3284" spans="1:17" x14ac:dyDescent="0.25">
      <c r="A3284" s="3" t="s">
        <v>158</v>
      </c>
      <c r="B3284" s="3" t="s">
        <v>310</v>
      </c>
      <c r="C3284" s="3" t="s">
        <v>9</v>
      </c>
      <c r="D3284" s="3">
        <v>0.56000000000000005</v>
      </c>
      <c r="E3284" s="3">
        <v>0.48</v>
      </c>
      <c r="F3284" s="3" t="s">
        <v>19</v>
      </c>
      <c r="G3284" s="2">
        <v>3212</v>
      </c>
      <c r="H3284" s="3">
        <v>32.00565411800158</v>
      </c>
      <c r="I3284" s="3">
        <v>73984.823542224534</v>
      </c>
      <c r="J3284" s="3">
        <v>163.13610918793634</v>
      </c>
      <c r="K3284" s="3">
        <v>1</v>
      </c>
      <c r="L3284" s="3">
        <f t="shared" si="188"/>
        <v>163.13610918793634</v>
      </c>
      <c r="M3284" s="3">
        <v>0</v>
      </c>
      <c r="N3284" s="3">
        <v>19.153562283196852</v>
      </c>
      <c r="O3284" s="3">
        <v>1</v>
      </c>
      <c r="P3284" s="3">
        <f t="shared" si="189"/>
        <v>19.153562283196852</v>
      </c>
      <c r="Q3284" s="3">
        <v>0</v>
      </c>
    </row>
    <row r="3285" spans="1:17" x14ac:dyDescent="0.25">
      <c r="A3285" s="3" t="s">
        <v>158</v>
      </c>
      <c r="B3285" s="3" t="s">
        <v>8</v>
      </c>
      <c r="C3285" s="3" t="s">
        <v>9</v>
      </c>
      <c r="D3285" s="3">
        <v>0.56000000000000005</v>
      </c>
      <c r="E3285" s="3">
        <v>0.48</v>
      </c>
      <c r="F3285" s="3" t="s">
        <v>11</v>
      </c>
      <c r="G3285" s="2">
        <v>3212</v>
      </c>
      <c r="H3285" s="3">
        <v>3.5694001477185076</v>
      </c>
      <c r="I3285" s="3">
        <v>10419.453790620129</v>
      </c>
      <c r="J3285" s="3">
        <v>23.373838487685774</v>
      </c>
      <c r="K3285" s="3">
        <v>1</v>
      </c>
      <c r="L3285" s="3">
        <f t="shared" si="188"/>
        <v>23.373838487685774</v>
      </c>
      <c r="M3285" s="3">
        <v>0</v>
      </c>
      <c r="N3285" s="3">
        <v>2.6138945087886163</v>
      </c>
      <c r="O3285" s="3">
        <v>1</v>
      </c>
      <c r="P3285" s="3">
        <f t="shared" si="189"/>
        <v>2.6138945087886163</v>
      </c>
      <c r="Q3285" s="3">
        <v>0</v>
      </c>
    </row>
    <row r="3286" spans="1:17" x14ac:dyDescent="0.25">
      <c r="A3286" s="3" t="s">
        <v>158</v>
      </c>
      <c r="B3286" s="3" t="s">
        <v>310</v>
      </c>
      <c r="C3286" s="3" t="s">
        <v>9</v>
      </c>
      <c r="D3286" s="3">
        <v>0.56000000000000005</v>
      </c>
      <c r="E3286" s="3">
        <v>0.48</v>
      </c>
      <c r="F3286" s="3" t="s">
        <v>183</v>
      </c>
      <c r="G3286" s="2">
        <v>3212</v>
      </c>
      <c r="H3286" s="3">
        <v>110.69221990884316</v>
      </c>
      <c r="I3286" s="3">
        <v>333102.38836780901</v>
      </c>
      <c r="J3286" s="3">
        <v>762.35994035773956</v>
      </c>
      <c r="K3286" s="3">
        <v>1</v>
      </c>
      <c r="L3286" s="3">
        <f t="shared" si="188"/>
        <v>762.35994035773956</v>
      </c>
      <c r="M3286" s="3">
        <v>0</v>
      </c>
      <c r="N3286" s="3">
        <v>84.865303643173178</v>
      </c>
      <c r="O3286" s="3">
        <v>1</v>
      </c>
      <c r="P3286" s="3">
        <f t="shared" si="189"/>
        <v>84.865303643173178</v>
      </c>
      <c r="Q3286" s="3">
        <v>0</v>
      </c>
    </row>
    <row r="3287" spans="1:17" x14ac:dyDescent="0.25">
      <c r="A3287" s="3" t="s">
        <v>158</v>
      </c>
      <c r="B3287" s="3" t="s">
        <v>8</v>
      </c>
      <c r="C3287" s="3" t="s">
        <v>9</v>
      </c>
      <c r="D3287" s="3">
        <v>0.56000000000000005</v>
      </c>
      <c r="E3287" s="3">
        <v>0.48</v>
      </c>
      <c r="F3287" s="3" t="s">
        <v>183</v>
      </c>
      <c r="G3287" s="2">
        <v>3212</v>
      </c>
      <c r="H3287" s="3">
        <v>17.220391561616815</v>
      </c>
      <c r="I3287" s="3">
        <v>54807.80222837317</v>
      </c>
      <c r="J3287" s="3">
        <v>125.99411167873809</v>
      </c>
      <c r="K3287" s="3">
        <f>1-0.712</f>
        <v>0.28800000000000003</v>
      </c>
      <c r="L3287" s="3">
        <f t="shared" si="188"/>
        <v>36.286304163476572</v>
      </c>
      <c r="M3287" s="3">
        <v>0</v>
      </c>
      <c r="N3287" s="3">
        <v>13.638439771042208</v>
      </c>
      <c r="O3287" s="3">
        <f>1-0.531</f>
        <v>0.46899999999999997</v>
      </c>
      <c r="P3287" s="3">
        <f t="shared" si="189"/>
        <v>6.3964282526187954</v>
      </c>
      <c r="Q3287" s="3">
        <v>0</v>
      </c>
    </row>
    <row r="3288" spans="1:17" x14ac:dyDescent="0.25">
      <c r="A3288" s="3" t="s">
        <v>158</v>
      </c>
      <c r="B3288" s="3" t="s">
        <v>8</v>
      </c>
      <c r="C3288" s="3" t="s">
        <v>9</v>
      </c>
      <c r="D3288" s="3">
        <v>0.56000000000000005</v>
      </c>
      <c r="E3288" s="3">
        <v>0.48</v>
      </c>
      <c r="F3288" s="3" t="s">
        <v>184</v>
      </c>
      <c r="G3288" s="2">
        <v>3212</v>
      </c>
      <c r="H3288" s="3">
        <v>21.261503554154519</v>
      </c>
      <c r="I3288" s="3">
        <v>72643.617294245691</v>
      </c>
      <c r="J3288" s="3">
        <v>167.92453550634372</v>
      </c>
      <c r="K3288" s="3">
        <f>1-0.712</f>
        <v>0.28800000000000003</v>
      </c>
      <c r="L3288" s="3">
        <f t="shared" si="188"/>
        <v>48.362266225826993</v>
      </c>
      <c r="M3288" s="3">
        <v>0</v>
      </c>
      <c r="N3288" s="3">
        <v>18.929491147850548</v>
      </c>
      <c r="O3288" s="3">
        <f>1-0.531</f>
        <v>0.46899999999999997</v>
      </c>
      <c r="P3288" s="3">
        <f t="shared" si="189"/>
        <v>8.8779313483419067</v>
      </c>
      <c r="Q3288" s="3">
        <v>0</v>
      </c>
    </row>
    <row r="3289" spans="1:17" x14ac:dyDescent="0.25">
      <c r="A3289" s="3" t="s">
        <v>158</v>
      </c>
      <c r="B3289" s="3" t="s">
        <v>8</v>
      </c>
      <c r="C3289" s="3" t="s">
        <v>9</v>
      </c>
      <c r="D3289" s="3">
        <v>0.56000000000000005</v>
      </c>
      <c r="E3289" s="3">
        <v>0.48</v>
      </c>
      <c r="F3289" s="3" t="s">
        <v>59</v>
      </c>
      <c r="G3289" s="2">
        <v>3212</v>
      </c>
      <c r="H3289" s="3">
        <v>1.6841915413021328E-2</v>
      </c>
      <c r="I3289" s="3">
        <v>57.911240684062456</v>
      </c>
      <c r="J3289" s="3">
        <v>0.1250984594126342</v>
      </c>
      <c r="K3289" s="3">
        <f>1-0.712</f>
        <v>0.28800000000000003</v>
      </c>
      <c r="L3289" s="3">
        <f t="shared" si="188"/>
        <v>3.6028356310838651E-2</v>
      </c>
      <c r="M3289" s="3">
        <v>0</v>
      </c>
      <c r="N3289" s="3">
        <v>1.5207916482150991E-2</v>
      </c>
      <c r="O3289" s="3">
        <f>1-0.531</f>
        <v>0.46899999999999997</v>
      </c>
      <c r="P3289" s="3">
        <f t="shared" si="189"/>
        <v>7.1325128301288144E-3</v>
      </c>
      <c r="Q3289" s="3">
        <v>0</v>
      </c>
    </row>
    <row r="3290" spans="1:17" x14ac:dyDescent="0.25">
      <c r="A3290" s="3" t="s">
        <v>158</v>
      </c>
      <c r="B3290" s="3" t="s">
        <v>8</v>
      </c>
      <c r="C3290" s="3" t="s">
        <v>9</v>
      </c>
      <c r="D3290" s="3">
        <v>0.56000000000000005</v>
      </c>
      <c r="E3290" s="3">
        <v>0.48</v>
      </c>
      <c r="F3290" s="3" t="s">
        <v>163</v>
      </c>
      <c r="G3290" s="2">
        <v>3212</v>
      </c>
      <c r="H3290" s="3">
        <v>25.681148003891021</v>
      </c>
      <c r="I3290" s="3">
        <v>63703.562083708013</v>
      </c>
      <c r="J3290" s="3">
        <v>127.9843799435581</v>
      </c>
      <c r="K3290" s="3">
        <v>1</v>
      </c>
      <c r="L3290" s="3">
        <f t="shared" si="188"/>
        <v>127.9843799435581</v>
      </c>
      <c r="M3290" s="3">
        <v>0</v>
      </c>
      <c r="N3290" s="3">
        <v>16.753670400022873</v>
      </c>
      <c r="O3290" s="3">
        <v>1</v>
      </c>
      <c r="P3290" s="3">
        <f t="shared" si="189"/>
        <v>16.753670400022873</v>
      </c>
      <c r="Q3290" s="3">
        <v>0</v>
      </c>
    </row>
    <row r="3291" spans="1:17" x14ac:dyDescent="0.25">
      <c r="A3291" s="3" t="s">
        <v>158</v>
      </c>
      <c r="B3291" s="3" t="s">
        <v>310</v>
      </c>
      <c r="C3291" s="3" t="s">
        <v>9</v>
      </c>
      <c r="D3291" s="3">
        <v>0.56000000000000005</v>
      </c>
      <c r="E3291" s="3">
        <v>0.48</v>
      </c>
      <c r="F3291" s="3" t="s">
        <v>163</v>
      </c>
      <c r="G3291" s="2">
        <v>3212</v>
      </c>
      <c r="H3291" s="3">
        <v>5.6196118610182422E-2</v>
      </c>
      <c r="I3291" s="3">
        <v>203.72244732306933</v>
      </c>
      <c r="J3291" s="3">
        <v>0.40072199009929427</v>
      </c>
      <c r="K3291" s="3">
        <v>1</v>
      </c>
      <c r="L3291" s="3">
        <f t="shared" si="188"/>
        <v>0.40072199009929427</v>
      </c>
      <c r="M3291" s="3">
        <v>0</v>
      </c>
      <c r="N3291" s="3">
        <v>5.3252977306842281E-2</v>
      </c>
      <c r="O3291" s="3">
        <v>1</v>
      </c>
      <c r="P3291" s="3">
        <f t="shared" si="189"/>
        <v>5.3252977306842281E-2</v>
      </c>
      <c r="Q3291" s="3">
        <v>0</v>
      </c>
    </row>
    <row r="3292" spans="1:17" x14ac:dyDescent="0.25">
      <c r="A3292" s="3" t="s">
        <v>158</v>
      </c>
      <c r="B3292" s="3" t="s">
        <v>8</v>
      </c>
      <c r="C3292" s="3" t="s">
        <v>9</v>
      </c>
      <c r="D3292" s="3">
        <v>0.56000000000000005</v>
      </c>
      <c r="E3292" s="3">
        <v>0.48</v>
      </c>
      <c r="F3292" s="3" t="s">
        <v>166</v>
      </c>
      <c r="G3292" s="2">
        <v>3212</v>
      </c>
      <c r="H3292" s="3">
        <v>10.707481231752675</v>
      </c>
      <c r="I3292" s="3">
        <v>35352.524492947821</v>
      </c>
      <c r="J3292" s="3">
        <v>82.716392264268038</v>
      </c>
      <c r="K3292" s="3">
        <v>1</v>
      </c>
      <c r="L3292" s="3">
        <f t="shared" si="188"/>
        <v>82.716392264268038</v>
      </c>
      <c r="M3292" s="3">
        <v>0</v>
      </c>
      <c r="N3292" s="3">
        <v>9.3144123059082968</v>
      </c>
      <c r="O3292" s="3">
        <v>1</v>
      </c>
      <c r="P3292" s="3">
        <f t="shared" si="189"/>
        <v>9.3144123059082968</v>
      </c>
      <c r="Q3292" s="3">
        <v>0</v>
      </c>
    </row>
    <row r="3293" spans="1:17" x14ac:dyDescent="0.25">
      <c r="A3293" s="3" t="s">
        <v>158</v>
      </c>
      <c r="B3293" s="3" t="s">
        <v>351</v>
      </c>
      <c r="C3293" s="3" t="s">
        <v>352</v>
      </c>
      <c r="D3293" s="3">
        <v>0.36</v>
      </c>
      <c r="E3293" s="3">
        <v>0.57999999999999996</v>
      </c>
      <c r="F3293" s="3" t="s">
        <v>272</v>
      </c>
      <c r="G3293" s="2">
        <v>3000</v>
      </c>
      <c r="H3293" s="3">
        <v>1.1915256090046322</v>
      </c>
      <c r="I3293" s="3">
        <v>3086.1518507649407</v>
      </c>
      <c r="J3293" s="3">
        <v>6.1849057735130746</v>
      </c>
      <c r="K3293" s="3">
        <v>1</v>
      </c>
      <c r="L3293" s="3">
        <f t="shared" si="188"/>
        <v>6.1849057735130746</v>
      </c>
      <c r="M3293" s="3">
        <v>0</v>
      </c>
      <c r="N3293" s="3">
        <v>0.84944552126164707</v>
      </c>
      <c r="O3293" s="3">
        <v>1</v>
      </c>
      <c r="P3293" s="3">
        <f t="shared" si="189"/>
        <v>0.84944552126164707</v>
      </c>
      <c r="Q3293" s="3">
        <v>0</v>
      </c>
    </row>
    <row r="3294" spans="1:17" x14ac:dyDescent="0.25">
      <c r="A3294" s="3" t="s">
        <v>158</v>
      </c>
      <c r="B3294" s="3" t="s">
        <v>351</v>
      </c>
      <c r="C3294" s="3" t="s">
        <v>352</v>
      </c>
      <c r="D3294" s="3">
        <v>0.36</v>
      </c>
      <c r="E3294" s="3">
        <v>0.57999999999999996</v>
      </c>
      <c r="F3294" s="3" t="s">
        <v>283</v>
      </c>
      <c r="G3294" s="2">
        <v>3220</v>
      </c>
      <c r="H3294" s="3">
        <v>15.470829533966821</v>
      </c>
      <c r="I3294" s="3">
        <v>42526.549371961934</v>
      </c>
      <c r="J3294" s="3">
        <v>94.50969816812875</v>
      </c>
      <c r="K3294" s="3">
        <v>1</v>
      </c>
      <c r="L3294" s="3">
        <f t="shared" si="188"/>
        <v>94.50969816812875</v>
      </c>
      <c r="M3294" s="3">
        <v>0</v>
      </c>
      <c r="N3294" s="3">
        <v>14.465415378170535</v>
      </c>
      <c r="O3294" s="3">
        <v>1</v>
      </c>
      <c r="P3294" s="3">
        <f t="shared" si="189"/>
        <v>14.465415378170535</v>
      </c>
      <c r="Q3294" s="3">
        <v>0</v>
      </c>
    </row>
    <row r="3295" spans="1:17" x14ac:dyDescent="0.25">
      <c r="A3295" s="3" t="s">
        <v>158</v>
      </c>
      <c r="B3295" s="3" t="s">
        <v>351</v>
      </c>
      <c r="C3295" s="3" t="s">
        <v>352</v>
      </c>
      <c r="D3295" s="3">
        <v>0.36</v>
      </c>
      <c r="E3295" s="3">
        <v>0.57999999999999996</v>
      </c>
      <c r="F3295" s="3" t="s">
        <v>272</v>
      </c>
      <c r="G3295" s="2">
        <v>3220</v>
      </c>
      <c r="H3295" s="3">
        <v>109.66743926334857</v>
      </c>
      <c r="I3295" s="3">
        <v>285453.05582114629</v>
      </c>
      <c r="J3295" s="3">
        <v>592.18569618187155</v>
      </c>
      <c r="K3295" s="3">
        <v>1</v>
      </c>
      <c r="L3295" s="3">
        <f t="shared" si="188"/>
        <v>592.18569618187155</v>
      </c>
      <c r="M3295" s="3">
        <v>0</v>
      </c>
      <c r="N3295" s="3">
        <v>83.441634757956848</v>
      </c>
      <c r="O3295" s="3">
        <v>1</v>
      </c>
      <c r="P3295" s="3">
        <f t="shared" si="189"/>
        <v>83.441634757956848</v>
      </c>
      <c r="Q3295" s="3">
        <v>0</v>
      </c>
    </row>
    <row r="3296" spans="1:17" x14ac:dyDescent="0.25">
      <c r="A3296" s="3" t="s">
        <v>158</v>
      </c>
      <c r="B3296" s="3" t="s">
        <v>8</v>
      </c>
      <c r="C3296" s="3" t="s">
        <v>9</v>
      </c>
      <c r="D3296" s="3">
        <v>0.56000000000000005</v>
      </c>
      <c r="E3296" s="3">
        <v>0.48</v>
      </c>
      <c r="F3296" s="3" t="s">
        <v>184</v>
      </c>
      <c r="G3296" s="2">
        <v>1000</v>
      </c>
      <c r="H3296" s="3">
        <v>78.16119171261829</v>
      </c>
      <c r="I3296" s="3">
        <v>228080.92236298561</v>
      </c>
      <c r="J3296" s="3">
        <v>526.42392497725132</v>
      </c>
      <c r="K3296" s="3">
        <f>1-0.712</f>
        <v>0.28800000000000003</v>
      </c>
      <c r="L3296" s="3">
        <f t="shared" si="188"/>
        <v>151.61009039344839</v>
      </c>
      <c r="M3296" s="4">
        <f t="shared" ref="M3296:M3320" si="190">L3296</f>
        <v>151.61009039344839</v>
      </c>
      <c r="N3296" s="3">
        <v>58.003385940636555</v>
      </c>
      <c r="O3296" s="3">
        <f>1-0.531</f>
        <v>0.46899999999999997</v>
      </c>
      <c r="P3296" s="3">
        <f t="shared" si="189"/>
        <v>27.203588006158544</v>
      </c>
      <c r="Q3296" s="3">
        <f>P3296</f>
        <v>27.203588006158544</v>
      </c>
    </row>
    <row r="3297" spans="1:17" x14ac:dyDescent="0.25">
      <c r="A3297" s="3" t="s">
        <v>158</v>
      </c>
      <c r="B3297" s="3" t="s">
        <v>8</v>
      </c>
      <c r="C3297" s="3" t="s">
        <v>9</v>
      </c>
      <c r="D3297" s="3">
        <v>0.56000000000000005</v>
      </c>
      <c r="E3297" s="3">
        <v>0.48</v>
      </c>
      <c r="F3297" s="3" t="s">
        <v>250</v>
      </c>
      <c r="G3297" s="2">
        <v>1000</v>
      </c>
      <c r="H3297" s="3">
        <v>0.12984313736157166</v>
      </c>
      <c r="I3297" s="3">
        <v>376.86478256062946</v>
      </c>
      <c r="J3297" s="3">
        <v>0.9138912042632672</v>
      </c>
      <c r="K3297" s="3">
        <f>1-0.712</f>
        <v>0.28800000000000003</v>
      </c>
      <c r="L3297" s="3">
        <f t="shared" si="188"/>
        <v>0.26320066682782101</v>
      </c>
      <c r="M3297" s="4">
        <f t="shared" si="190"/>
        <v>0.26320066682782101</v>
      </c>
      <c r="N3297" s="3">
        <v>0.10209223076452982</v>
      </c>
      <c r="O3297" s="3">
        <f>1-0.531</f>
        <v>0.46899999999999997</v>
      </c>
      <c r="P3297" s="3">
        <f t="shared" si="189"/>
        <v>4.7881256228564484E-2</v>
      </c>
      <c r="Q3297" s="3">
        <f>P3297</f>
        <v>4.7881256228564484E-2</v>
      </c>
    </row>
    <row r="3298" spans="1:17" x14ac:dyDescent="0.25">
      <c r="A3298" s="3" t="s">
        <v>158</v>
      </c>
      <c r="B3298" s="3" t="s">
        <v>310</v>
      </c>
      <c r="C3298" s="3" t="s">
        <v>9</v>
      </c>
      <c r="D3298" s="3">
        <v>0.56000000000000005</v>
      </c>
      <c r="E3298" s="3">
        <v>0.48</v>
      </c>
      <c r="F3298" s="3" t="s">
        <v>17</v>
      </c>
      <c r="G3298" s="2">
        <v>2000</v>
      </c>
      <c r="H3298" s="3">
        <v>1260.8948065764444</v>
      </c>
      <c r="I3298" s="3">
        <v>3661980.0578599316</v>
      </c>
      <c r="J3298" s="3">
        <v>8763.8514193378487</v>
      </c>
      <c r="K3298" s="3">
        <v>1</v>
      </c>
      <c r="L3298" s="3">
        <f t="shared" si="188"/>
        <v>8763.8514193378487</v>
      </c>
      <c r="M3298" s="4">
        <f t="shared" si="190"/>
        <v>8763.8514193378487</v>
      </c>
      <c r="N3298" s="3">
        <v>962.20249163469657</v>
      </c>
      <c r="O3298" s="3">
        <v>1</v>
      </c>
      <c r="P3298" s="3">
        <f t="shared" si="189"/>
        <v>962.20249163469657</v>
      </c>
      <c r="Q3298" s="3">
        <f>P3298</f>
        <v>962.20249163469657</v>
      </c>
    </row>
    <row r="3299" spans="1:17" x14ac:dyDescent="0.25">
      <c r="A3299" s="3" t="s">
        <v>158</v>
      </c>
      <c r="B3299" s="3" t="s">
        <v>310</v>
      </c>
      <c r="C3299" s="3" t="s">
        <v>9</v>
      </c>
      <c r="D3299" s="3">
        <v>0.56000000000000005</v>
      </c>
      <c r="E3299" s="3">
        <v>0.48</v>
      </c>
      <c r="F3299" s="3" t="s">
        <v>17</v>
      </c>
      <c r="G3299" s="2">
        <v>2000</v>
      </c>
      <c r="H3299" s="3">
        <v>13.153955954076025</v>
      </c>
      <c r="I3299" s="3">
        <v>32322.757545623143</v>
      </c>
      <c r="J3299" s="3">
        <v>80.954651689129278</v>
      </c>
      <c r="K3299" s="3">
        <v>1</v>
      </c>
      <c r="L3299" s="3">
        <f t="shared" si="188"/>
        <v>80.954651689129278</v>
      </c>
      <c r="M3299" s="4">
        <f t="shared" si="190"/>
        <v>80.954651689129278</v>
      </c>
      <c r="N3299" s="3">
        <v>9.1541410496482598</v>
      </c>
      <c r="O3299" s="3">
        <v>1</v>
      </c>
      <c r="P3299" s="3">
        <f t="shared" si="189"/>
        <v>9.1541410496482598</v>
      </c>
      <c r="Q3299" s="3">
        <f>P3299</f>
        <v>9.1541410496482598</v>
      </c>
    </row>
    <row r="3300" spans="1:17" x14ac:dyDescent="0.25">
      <c r="A3300" s="3" t="s">
        <v>158</v>
      </c>
      <c r="B3300" s="3" t="s">
        <v>310</v>
      </c>
      <c r="C3300" s="3" t="s">
        <v>9</v>
      </c>
      <c r="D3300" s="3">
        <v>0.56000000000000005</v>
      </c>
      <c r="E3300" s="3">
        <v>0.48</v>
      </c>
      <c r="F3300" s="3" t="s">
        <v>17</v>
      </c>
      <c r="G3300" s="2">
        <v>2000</v>
      </c>
      <c r="H3300" s="3">
        <v>110.02550307444088</v>
      </c>
      <c r="I3300" s="3">
        <v>330602.93434642209</v>
      </c>
      <c r="J3300" s="3">
        <v>790.69315083060667</v>
      </c>
      <c r="K3300" s="3">
        <v>1</v>
      </c>
      <c r="L3300" s="3">
        <f t="shared" si="188"/>
        <v>790.69315083060667</v>
      </c>
      <c r="M3300" s="4">
        <f t="shared" si="190"/>
        <v>790.69315083060667</v>
      </c>
      <c r="N3300" s="3">
        <v>86.61020572084125</v>
      </c>
      <c r="O3300" s="3">
        <v>1</v>
      </c>
      <c r="P3300" s="3">
        <f t="shared" si="189"/>
        <v>86.61020572084125</v>
      </c>
      <c r="Q3300" s="3">
        <f>P3300</f>
        <v>86.61020572084125</v>
      </c>
    </row>
    <row r="3301" spans="1:17" x14ac:dyDescent="0.25">
      <c r="A3301" s="3" t="s">
        <v>158</v>
      </c>
      <c r="B3301" s="3" t="s">
        <v>310</v>
      </c>
      <c r="C3301" s="3" t="s">
        <v>9</v>
      </c>
      <c r="D3301" s="3">
        <v>0.56000000000000005</v>
      </c>
      <c r="E3301" s="3">
        <v>0.48</v>
      </c>
      <c r="F3301" s="3" t="s">
        <v>17</v>
      </c>
      <c r="G3301" s="2">
        <v>2000</v>
      </c>
      <c r="H3301" s="3">
        <v>1.3229493308217259</v>
      </c>
      <c r="I3301" s="3">
        <v>4236.8496558306679</v>
      </c>
      <c r="J3301" s="3">
        <v>8.3859042590155504</v>
      </c>
      <c r="K3301" s="3">
        <v>1</v>
      </c>
      <c r="L3301" s="3">
        <f t="shared" si="188"/>
        <v>8.3859042590155504</v>
      </c>
      <c r="M3301" s="4">
        <f t="shared" si="190"/>
        <v>8.3859042590155504</v>
      </c>
      <c r="N3301" s="3">
        <v>1.142663000447218</v>
      </c>
      <c r="O3301" s="3">
        <v>1</v>
      </c>
      <c r="P3301" s="3">
        <f t="shared" si="189"/>
        <v>1.142663000447218</v>
      </c>
      <c r="Q3301" s="3">
        <f>P3301</f>
        <v>1.142663000447218</v>
      </c>
    </row>
    <row r="3302" spans="1:17" x14ac:dyDescent="0.25">
      <c r="A3302" s="3" t="s">
        <v>158</v>
      </c>
      <c r="B3302" s="3" t="s">
        <v>89</v>
      </c>
      <c r="C3302" s="3" t="s">
        <v>9</v>
      </c>
      <c r="D3302" s="3">
        <v>0.56000000000000005</v>
      </c>
      <c r="E3302" s="3">
        <v>0.48</v>
      </c>
      <c r="F3302" s="3" t="s">
        <v>17</v>
      </c>
      <c r="G3302" s="2">
        <v>2000</v>
      </c>
      <c r="H3302" s="3">
        <v>26.575310831083403</v>
      </c>
      <c r="I3302" s="3">
        <v>75663.512625268544</v>
      </c>
      <c r="J3302" s="3">
        <v>182.72078208367881</v>
      </c>
      <c r="K3302" s="3">
        <v>1</v>
      </c>
      <c r="L3302" s="3">
        <f t="shared" si="188"/>
        <v>182.72078208367881</v>
      </c>
      <c r="M3302" s="4">
        <f t="shared" si="190"/>
        <v>182.72078208367881</v>
      </c>
      <c r="N3302" s="3">
        <v>19.650040112284</v>
      </c>
      <c r="O3302" s="3">
        <v>1</v>
      </c>
      <c r="P3302" s="3">
        <f t="shared" si="189"/>
        <v>19.650040112284</v>
      </c>
      <c r="Q3302" s="3">
        <f>P3302</f>
        <v>19.650040112284</v>
      </c>
    </row>
    <row r="3303" spans="1:17" x14ac:dyDescent="0.25">
      <c r="A3303" s="3" t="s">
        <v>158</v>
      </c>
      <c r="B3303" s="3" t="s">
        <v>89</v>
      </c>
      <c r="C3303" s="3" t="s">
        <v>9</v>
      </c>
      <c r="D3303" s="3">
        <v>0.56000000000000005</v>
      </c>
      <c r="E3303" s="3">
        <v>0.48</v>
      </c>
      <c r="F3303" s="3" t="s">
        <v>17</v>
      </c>
      <c r="G3303" s="2">
        <v>2000</v>
      </c>
      <c r="H3303" s="3">
        <v>2.0242820856716345E-4</v>
      </c>
      <c r="I3303" s="3">
        <v>0.5474950094093014</v>
      </c>
      <c r="J3303" s="3">
        <v>1.4212003360354877E-3</v>
      </c>
      <c r="K3303" s="3">
        <v>1</v>
      </c>
      <c r="L3303" s="3">
        <f t="shared" si="188"/>
        <v>1.4212003360354877E-3</v>
      </c>
      <c r="M3303" s="4">
        <f t="shared" si="190"/>
        <v>1.4212003360354877E-3</v>
      </c>
      <c r="N3303" s="3">
        <v>1.7715607058280656E-4</v>
      </c>
      <c r="O3303" s="3">
        <v>1</v>
      </c>
      <c r="P3303" s="3">
        <f t="shared" si="189"/>
        <v>1.7715607058280656E-4</v>
      </c>
      <c r="Q3303" s="3">
        <f>P3303</f>
        <v>1.7715607058280656E-4</v>
      </c>
    </row>
    <row r="3304" spans="1:17" x14ac:dyDescent="0.25">
      <c r="A3304" s="3" t="s">
        <v>158</v>
      </c>
      <c r="B3304" s="3" t="s">
        <v>310</v>
      </c>
      <c r="C3304" s="3" t="s">
        <v>9</v>
      </c>
      <c r="D3304" s="3">
        <v>0.56000000000000005</v>
      </c>
      <c r="E3304" s="3">
        <v>0.48</v>
      </c>
      <c r="F3304" s="3" t="s">
        <v>17</v>
      </c>
      <c r="G3304" s="2">
        <v>2000</v>
      </c>
      <c r="H3304" s="3">
        <v>2.2504789044069965E-3</v>
      </c>
      <c r="I3304" s="3">
        <v>8.2413989645976109</v>
      </c>
      <c r="J3304" s="3">
        <v>1.9727898335222205E-2</v>
      </c>
      <c r="K3304" s="3">
        <v>1</v>
      </c>
      <c r="L3304" s="3">
        <f t="shared" si="188"/>
        <v>1.9727898335222205E-2</v>
      </c>
      <c r="M3304" s="4">
        <f t="shared" si="190"/>
        <v>1.9727898335222205E-2</v>
      </c>
      <c r="N3304" s="3">
        <v>2.4970365335587304E-3</v>
      </c>
      <c r="O3304" s="3">
        <v>1</v>
      </c>
      <c r="P3304" s="3">
        <f t="shared" si="189"/>
        <v>2.4970365335587304E-3</v>
      </c>
      <c r="Q3304" s="3">
        <f>P3304</f>
        <v>2.4970365335587304E-3</v>
      </c>
    </row>
    <row r="3305" spans="1:17" x14ac:dyDescent="0.25">
      <c r="A3305" s="3" t="s">
        <v>158</v>
      </c>
      <c r="B3305" s="3" t="s">
        <v>310</v>
      </c>
      <c r="C3305" s="3" t="s">
        <v>9</v>
      </c>
      <c r="D3305" s="3">
        <v>0.56000000000000005</v>
      </c>
      <c r="E3305" s="3">
        <v>0.48</v>
      </c>
      <c r="F3305" s="3" t="s">
        <v>17</v>
      </c>
      <c r="G3305" s="2">
        <v>2000</v>
      </c>
      <c r="H3305" s="3">
        <v>1.2707356788873463E-3</v>
      </c>
      <c r="I3305" s="3">
        <v>4.4358235274787265</v>
      </c>
      <c r="J3305" s="3">
        <v>9.6388018183083766E-3</v>
      </c>
      <c r="K3305" s="3">
        <v>1</v>
      </c>
      <c r="L3305" s="3">
        <f t="shared" si="188"/>
        <v>9.6388018183083766E-3</v>
      </c>
      <c r="M3305" s="4">
        <f t="shared" si="190"/>
        <v>9.6388018183083766E-3</v>
      </c>
      <c r="N3305" s="3">
        <v>1.2523120960886071E-3</v>
      </c>
      <c r="O3305" s="3">
        <v>1</v>
      </c>
      <c r="P3305" s="3">
        <f t="shared" si="189"/>
        <v>1.2523120960886071E-3</v>
      </c>
      <c r="Q3305" s="3">
        <f>P3305</f>
        <v>1.2523120960886071E-3</v>
      </c>
    </row>
    <row r="3306" spans="1:17" x14ac:dyDescent="0.25">
      <c r="A3306" s="3" t="s">
        <v>158</v>
      </c>
      <c r="B3306" s="3" t="s">
        <v>89</v>
      </c>
      <c r="C3306" s="3" t="s">
        <v>9</v>
      </c>
      <c r="D3306" s="3">
        <v>0.56000000000000005</v>
      </c>
      <c r="E3306" s="3">
        <v>0.48</v>
      </c>
      <c r="F3306" s="3" t="s">
        <v>17</v>
      </c>
      <c r="G3306" s="2">
        <v>2000</v>
      </c>
      <c r="H3306" s="3">
        <v>8.0837076353763029E-6</v>
      </c>
      <c r="I3306" s="3">
        <v>2.5010003965842728E-2</v>
      </c>
      <c r="J3306" s="3">
        <v>5.7855222700454189E-5</v>
      </c>
      <c r="K3306" s="3">
        <v>1</v>
      </c>
      <c r="L3306" s="3">
        <f t="shared" si="188"/>
        <v>5.7855222700454189E-5</v>
      </c>
      <c r="M3306" s="4">
        <f t="shared" si="190"/>
        <v>5.7855222700454189E-5</v>
      </c>
      <c r="N3306" s="3">
        <v>7.2263827647877022E-6</v>
      </c>
      <c r="O3306" s="3">
        <v>1</v>
      </c>
      <c r="P3306" s="3">
        <f t="shared" si="189"/>
        <v>7.2263827647877022E-6</v>
      </c>
      <c r="Q3306" s="3">
        <f>P3306</f>
        <v>7.2263827647877022E-6</v>
      </c>
    </row>
    <row r="3307" spans="1:17" x14ac:dyDescent="0.25">
      <c r="A3307" s="3" t="s">
        <v>158</v>
      </c>
      <c r="B3307" s="3" t="s">
        <v>310</v>
      </c>
      <c r="C3307" s="3" t="s">
        <v>9</v>
      </c>
      <c r="D3307" s="3">
        <v>0.56000000000000005</v>
      </c>
      <c r="E3307" s="3">
        <v>0.48</v>
      </c>
      <c r="F3307" s="3" t="s">
        <v>17</v>
      </c>
      <c r="G3307" s="2">
        <v>2000</v>
      </c>
      <c r="H3307" s="3">
        <v>14.85717651685707</v>
      </c>
      <c r="I3307" s="3">
        <v>38442.907697738054</v>
      </c>
      <c r="J3307" s="3">
        <v>94.535316567972544</v>
      </c>
      <c r="K3307" s="3">
        <v>1</v>
      </c>
      <c r="L3307" s="3">
        <f t="shared" si="188"/>
        <v>94.535316567972544</v>
      </c>
      <c r="M3307" s="4">
        <f t="shared" si="190"/>
        <v>94.535316567972544</v>
      </c>
      <c r="N3307" s="3">
        <v>10.904613984544413</v>
      </c>
      <c r="O3307" s="3">
        <v>1</v>
      </c>
      <c r="P3307" s="3">
        <f t="shared" si="189"/>
        <v>10.904613984544413</v>
      </c>
      <c r="Q3307" s="3">
        <f>P3307</f>
        <v>10.904613984544413</v>
      </c>
    </row>
    <row r="3308" spans="1:17" x14ac:dyDescent="0.25">
      <c r="A3308" s="3" t="s">
        <v>158</v>
      </c>
      <c r="B3308" s="3" t="s">
        <v>310</v>
      </c>
      <c r="C3308" s="3" t="s">
        <v>9</v>
      </c>
      <c r="D3308" s="3">
        <v>0.56000000000000005</v>
      </c>
      <c r="E3308" s="3">
        <v>0.48</v>
      </c>
      <c r="F3308" s="3" t="s">
        <v>17</v>
      </c>
      <c r="G3308" s="2">
        <v>2000</v>
      </c>
      <c r="H3308" s="3">
        <v>0.87484801167198223</v>
      </c>
      <c r="I3308" s="3">
        <v>2299.4508470899477</v>
      </c>
      <c r="J3308" s="3">
        <v>6.0372360796093893</v>
      </c>
      <c r="K3308" s="3">
        <v>1</v>
      </c>
      <c r="L3308" s="3">
        <f t="shared" si="188"/>
        <v>6.0372360796093893</v>
      </c>
      <c r="M3308" s="4">
        <f t="shared" si="190"/>
        <v>6.0372360796093893</v>
      </c>
      <c r="N3308" s="3">
        <v>0.77397152862609853</v>
      </c>
      <c r="O3308" s="3">
        <v>1</v>
      </c>
      <c r="P3308" s="3">
        <f t="shared" si="189"/>
        <v>0.77397152862609853</v>
      </c>
      <c r="Q3308" s="3">
        <f>P3308</f>
        <v>0.77397152862609853</v>
      </c>
    </row>
    <row r="3309" spans="1:17" x14ac:dyDescent="0.25">
      <c r="A3309" s="3" t="s">
        <v>158</v>
      </c>
      <c r="B3309" s="3" t="s">
        <v>89</v>
      </c>
      <c r="C3309" s="3" t="s">
        <v>9</v>
      </c>
      <c r="D3309" s="3">
        <v>0.56000000000000005</v>
      </c>
      <c r="E3309" s="3">
        <v>0.48</v>
      </c>
      <c r="F3309" s="3" t="s">
        <v>17</v>
      </c>
      <c r="G3309" s="2">
        <v>2000</v>
      </c>
      <c r="H3309" s="3">
        <v>1203.8461182244889</v>
      </c>
      <c r="I3309" s="3">
        <v>3628521.2641761792</v>
      </c>
      <c r="J3309" s="3">
        <v>8624.2437958859791</v>
      </c>
      <c r="K3309" s="3">
        <v>1</v>
      </c>
      <c r="L3309" s="3">
        <f t="shared" si="188"/>
        <v>8624.2437958859791</v>
      </c>
      <c r="M3309" s="4">
        <f t="shared" si="190"/>
        <v>8624.2437958859791</v>
      </c>
      <c r="N3309" s="3">
        <v>977.46199545811521</v>
      </c>
      <c r="O3309" s="3">
        <v>1</v>
      </c>
      <c r="P3309" s="3">
        <f t="shared" si="189"/>
        <v>977.46199545811521</v>
      </c>
      <c r="Q3309" s="3">
        <f>P3309</f>
        <v>977.46199545811521</v>
      </c>
    </row>
    <row r="3310" spans="1:17" x14ac:dyDescent="0.25">
      <c r="A3310" s="3" t="s">
        <v>158</v>
      </c>
      <c r="B3310" s="3" t="s">
        <v>310</v>
      </c>
      <c r="C3310" s="3" t="s">
        <v>9</v>
      </c>
      <c r="D3310" s="3">
        <v>0.56000000000000005</v>
      </c>
      <c r="E3310" s="3">
        <v>0.48</v>
      </c>
      <c r="F3310" s="3" t="s">
        <v>17</v>
      </c>
      <c r="G3310" s="2">
        <v>2000</v>
      </c>
      <c r="H3310" s="3">
        <v>1.070209792259204</v>
      </c>
      <c r="I3310" s="3">
        <v>2144.7106494599916</v>
      </c>
      <c r="J3310" s="3">
        <v>5.4579203746478111</v>
      </c>
      <c r="K3310" s="3">
        <v>1</v>
      </c>
      <c r="L3310" s="3">
        <f t="shared" si="188"/>
        <v>5.4579203746478111</v>
      </c>
      <c r="M3310" s="4">
        <f t="shared" si="190"/>
        <v>5.4579203746478111</v>
      </c>
      <c r="N3310" s="3">
        <v>0.55870844597271319</v>
      </c>
      <c r="O3310" s="3">
        <v>1</v>
      </c>
      <c r="P3310" s="3">
        <f t="shared" si="189"/>
        <v>0.55870844597271319</v>
      </c>
      <c r="Q3310" s="3">
        <f>P3310</f>
        <v>0.55870844597271319</v>
      </c>
    </row>
    <row r="3311" spans="1:17" x14ac:dyDescent="0.25">
      <c r="A3311" s="3" t="s">
        <v>158</v>
      </c>
      <c r="B3311" s="3" t="s">
        <v>310</v>
      </c>
      <c r="C3311" s="3" t="s">
        <v>9</v>
      </c>
      <c r="D3311" s="3">
        <v>0.56000000000000005</v>
      </c>
      <c r="E3311" s="3">
        <v>0.48</v>
      </c>
      <c r="F3311" s="3" t="s">
        <v>17</v>
      </c>
      <c r="G3311" s="2">
        <v>2000</v>
      </c>
      <c r="H3311" s="3">
        <v>3939.5702451350498</v>
      </c>
      <c r="I3311" s="3">
        <v>10636798.97142262</v>
      </c>
      <c r="J3311" s="3">
        <v>25700.697989768523</v>
      </c>
      <c r="K3311" s="3">
        <v>1</v>
      </c>
      <c r="L3311" s="3">
        <f t="shared" si="188"/>
        <v>25700.697989768523</v>
      </c>
      <c r="M3311" s="4">
        <f t="shared" si="190"/>
        <v>25700.697989768523</v>
      </c>
      <c r="N3311" s="3">
        <v>2795.5895172887413</v>
      </c>
      <c r="O3311" s="3">
        <v>1</v>
      </c>
      <c r="P3311" s="3">
        <f t="shared" si="189"/>
        <v>2795.5895172887413</v>
      </c>
      <c r="Q3311" s="3">
        <f>P3311</f>
        <v>2795.5895172887413</v>
      </c>
    </row>
    <row r="3312" spans="1:17" x14ac:dyDescent="0.25">
      <c r="A3312" s="3" t="s">
        <v>158</v>
      </c>
      <c r="B3312" s="3" t="s">
        <v>310</v>
      </c>
      <c r="C3312" s="3" t="s">
        <v>9</v>
      </c>
      <c r="D3312" s="3">
        <v>0.56000000000000005</v>
      </c>
      <c r="E3312" s="3">
        <v>0.48</v>
      </c>
      <c r="F3312" s="3" t="s">
        <v>17</v>
      </c>
      <c r="G3312" s="2">
        <v>2000</v>
      </c>
      <c r="H3312" s="3">
        <v>217.21798935308399</v>
      </c>
      <c r="I3312" s="3">
        <v>529415.7586576537</v>
      </c>
      <c r="J3312" s="3">
        <v>1299.0476079260609</v>
      </c>
      <c r="K3312" s="3">
        <v>1</v>
      </c>
      <c r="L3312" s="3">
        <f t="shared" si="188"/>
        <v>1299.0476079260609</v>
      </c>
      <c r="M3312" s="4">
        <f t="shared" si="190"/>
        <v>1299.0476079260609</v>
      </c>
      <c r="N3312" s="3">
        <v>145.27161754267917</v>
      </c>
      <c r="O3312" s="3">
        <v>1</v>
      </c>
      <c r="P3312" s="3">
        <f t="shared" si="189"/>
        <v>145.27161754267917</v>
      </c>
      <c r="Q3312" s="3">
        <f>P3312</f>
        <v>145.27161754267917</v>
      </c>
    </row>
    <row r="3313" spans="1:17" x14ac:dyDescent="0.25">
      <c r="A3313" s="3" t="s">
        <v>158</v>
      </c>
      <c r="B3313" s="3" t="s">
        <v>89</v>
      </c>
      <c r="C3313" s="3" t="s">
        <v>9</v>
      </c>
      <c r="D3313" s="3">
        <v>0.56000000000000005</v>
      </c>
      <c r="E3313" s="3">
        <v>0.48</v>
      </c>
      <c r="F3313" s="3" t="s">
        <v>17</v>
      </c>
      <c r="G3313" s="2">
        <v>2000</v>
      </c>
      <c r="H3313" s="3">
        <v>5.6961442098156585</v>
      </c>
      <c r="I3313" s="3">
        <v>17761.117602014067</v>
      </c>
      <c r="J3313" s="3">
        <v>43.40570723032554</v>
      </c>
      <c r="K3313" s="3">
        <v>1</v>
      </c>
      <c r="L3313" s="3">
        <f t="shared" si="188"/>
        <v>43.40570723032554</v>
      </c>
      <c r="M3313" s="4">
        <f t="shared" si="190"/>
        <v>43.40570723032554</v>
      </c>
      <c r="N3313" s="3">
        <v>5.3726343312284994</v>
      </c>
      <c r="O3313" s="3">
        <v>1</v>
      </c>
      <c r="P3313" s="3">
        <f t="shared" si="189"/>
        <v>5.3726343312284994</v>
      </c>
      <c r="Q3313" s="3">
        <f>P3313</f>
        <v>5.3726343312284994</v>
      </c>
    </row>
    <row r="3314" spans="1:17" x14ac:dyDescent="0.25">
      <c r="A3314" s="3" t="s">
        <v>158</v>
      </c>
      <c r="B3314" s="3" t="s">
        <v>89</v>
      </c>
      <c r="C3314" s="3" t="s">
        <v>9</v>
      </c>
      <c r="D3314" s="3">
        <v>0.56000000000000005</v>
      </c>
      <c r="E3314" s="3">
        <v>0.48</v>
      </c>
      <c r="F3314" s="3" t="s">
        <v>17</v>
      </c>
      <c r="G3314" s="2">
        <v>2000</v>
      </c>
      <c r="H3314" s="3">
        <v>0.42462858831299455</v>
      </c>
      <c r="I3314" s="3">
        <v>1274.160214494977</v>
      </c>
      <c r="J3314" s="3">
        <v>3.0627351143602271</v>
      </c>
      <c r="K3314" s="3">
        <v>1</v>
      </c>
      <c r="L3314" s="3">
        <f t="shared" si="188"/>
        <v>3.0627351143602271</v>
      </c>
      <c r="M3314" s="4">
        <f t="shared" si="190"/>
        <v>3.0627351143602271</v>
      </c>
      <c r="N3314" s="3">
        <v>0.34053465718308862</v>
      </c>
      <c r="O3314" s="3">
        <v>1</v>
      </c>
      <c r="P3314" s="3">
        <f t="shared" si="189"/>
        <v>0.34053465718308862</v>
      </c>
      <c r="Q3314" s="3">
        <f>P3314</f>
        <v>0.34053465718308862</v>
      </c>
    </row>
    <row r="3315" spans="1:17" x14ac:dyDescent="0.25">
      <c r="A3315" s="3" t="s">
        <v>158</v>
      </c>
      <c r="B3315" s="3" t="s">
        <v>310</v>
      </c>
      <c r="C3315" s="3" t="s">
        <v>9</v>
      </c>
      <c r="D3315" s="3">
        <v>0.56000000000000005</v>
      </c>
      <c r="E3315" s="3">
        <v>0.48</v>
      </c>
      <c r="F3315" s="3" t="s">
        <v>17</v>
      </c>
      <c r="G3315" s="2">
        <v>2000</v>
      </c>
      <c r="H3315" s="3">
        <v>43.129326544576791</v>
      </c>
      <c r="I3315" s="3">
        <v>123351.59276793269</v>
      </c>
      <c r="J3315" s="3">
        <v>294.2020905397606</v>
      </c>
      <c r="K3315" s="3">
        <v>1</v>
      </c>
      <c r="L3315" s="3">
        <f t="shared" si="188"/>
        <v>294.2020905397606</v>
      </c>
      <c r="M3315" s="4">
        <f t="shared" si="190"/>
        <v>294.2020905397606</v>
      </c>
      <c r="N3315" s="3">
        <v>33.561135527487998</v>
      </c>
      <c r="O3315" s="3">
        <v>1</v>
      </c>
      <c r="P3315" s="3">
        <f t="shared" si="189"/>
        <v>33.561135527487998</v>
      </c>
      <c r="Q3315" s="3">
        <f>P3315</f>
        <v>33.561135527487998</v>
      </c>
    </row>
    <row r="3316" spans="1:17" x14ac:dyDescent="0.25">
      <c r="A3316" s="3" t="s">
        <v>158</v>
      </c>
      <c r="B3316" s="3" t="s">
        <v>310</v>
      </c>
      <c r="C3316" s="3" t="s">
        <v>9</v>
      </c>
      <c r="D3316" s="3">
        <v>0.56000000000000005</v>
      </c>
      <c r="E3316" s="3">
        <v>0.48</v>
      </c>
      <c r="F3316" s="3" t="s">
        <v>17</v>
      </c>
      <c r="G3316" s="2">
        <v>2000</v>
      </c>
      <c r="H3316" s="3">
        <v>6.4704506239092784E-3</v>
      </c>
      <c r="I3316" s="3">
        <v>25.709160688881767</v>
      </c>
      <c r="J3316" s="3">
        <v>6.8927650203659291E-2</v>
      </c>
      <c r="K3316" s="3">
        <v>1</v>
      </c>
      <c r="L3316" s="3">
        <f t="shared" si="188"/>
        <v>6.8927650203659291E-2</v>
      </c>
      <c r="M3316" s="4">
        <f t="shared" si="190"/>
        <v>6.8927650203659291E-2</v>
      </c>
      <c r="N3316" s="3">
        <v>1.0135053216401235E-2</v>
      </c>
      <c r="O3316" s="3">
        <v>1</v>
      </c>
      <c r="P3316" s="3">
        <f t="shared" si="189"/>
        <v>1.0135053216401235E-2</v>
      </c>
      <c r="Q3316" s="3">
        <f>P3316</f>
        <v>1.0135053216401235E-2</v>
      </c>
    </row>
    <row r="3317" spans="1:17" x14ac:dyDescent="0.25">
      <c r="A3317" s="3" t="s">
        <v>158</v>
      </c>
      <c r="B3317" s="3" t="s">
        <v>310</v>
      </c>
      <c r="C3317" s="3" t="s">
        <v>9</v>
      </c>
      <c r="D3317" s="3">
        <v>0.56000000000000005</v>
      </c>
      <c r="E3317" s="3">
        <v>0.48</v>
      </c>
      <c r="F3317" s="3" t="s">
        <v>17</v>
      </c>
      <c r="G3317" s="2">
        <v>2000</v>
      </c>
      <c r="H3317" s="3">
        <v>3.9606035738920271</v>
      </c>
      <c r="I3317" s="3">
        <v>12130.533089593586</v>
      </c>
      <c r="J3317" s="3">
        <v>29.053681082824756</v>
      </c>
      <c r="K3317" s="3">
        <v>1</v>
      </c>
      <c r="L3317" s="3">
        <f t="shared" si="188"/>
        <v>29.053681082824756</v>
      </c>
      <c r="M3317" s="4">
        <f t="shared" si="190"/>
        <v>29.053681082824756</v>
      </c>
      <c r="N3317" s="3">
        <v>3.2275879891544963</v>
      </c>
      <c r="O3317" s="3">
        <v>1</v>
      </c>
      <c r="P3317" s="3">
        <f t="shared" si="189"/>
        <v>3.2275879891544963</v>
      </c>
      <c r="Q3317" s="3">
        <f>P3317</f>
        <v>3.2275879891544963</v>
      </c>
    </row>
    <row r="3318" spans="1:17" x14ac:dyDescent="0.25">
      <c r="A3318" s="3" t="s">
        <v>158</v>
      </c>
      <c r="B3318" s="3" t="s">
        <v>310</v>
      </c>
      <c r="C3318" s="3" t="s">
        <v>9</v>
      </c>
      <c r="D3318" s="3">
        <v>0.56000000000000005</v>
      </c>
      <c r="E3318" s="3">
        <v>0.48</v>
      </c>
      <c r="F3318" s="3" t="s">
        <v>17</v>
      </c>
      <c r="G3318" s="2">
        <v>2000</v>
      </c>
      <c r="H3318" s="3">
        <v>0.12454122799642355</v>
      </c>
      <c r="I3318" s="3">
        <v>495.43242167048402</v>
      </c>
      <c r="J3318" s="3">
        <v>1.328100917853634</v>
      </c>
      <c r="K3318" s="3">
        <v>1</v>
      </c>
      <c r="L3318" s="3">
        <f t="shared" si="188"/>
        <v>1.328100917853634</v>
      </c>
      <c r="M3318" s="4">
        <f t="shared" si="190"/>
        <v>1.328100917853634</v>
      </c>
      <c r="N3318" s="3">
        <v>0.19561100955063754</v>
      </c>
      <c r="O3318" s="3">
        <v>1</v>
      </c>
      <c r="P3318" s="3">
        <f t="shared" si="189"/>
        <v>0.19561100955063754</v>
      </c>
      <c r="Q3318" s="3">
        <f>P3318</f>
        <v>0.19561100955063754</v>
      </c>
    </row>
    <row r="3319" spans="1:17" x14ac:dyDescent="0.25">
      <c r="A3319" s="3" t="s">
        <v>158</v>
      </c>
      <c r="B3319" s="3" t="s">
        <v>310</v>
      </c>
      <c r="C3319" s="3" t="s">
        <v>9</v>
      </c>
      <c r="D3319" s="3">
        <v>0.56000000000000005</v>
      </c>
      <c r="E3319" s="3">
        <v>0.48</v>
      </c>
      <c r="F3319" s="3" t="s">
        <v>17</v>
      </c>
      <c r="G3319" s="2">
        <v>2000</v>
      </c>
      <c r="H3319" s="3">
        <v>2.0390888648991478E-2</v>
      </c>
      <c r="I3319" s="3">
        <v>59.06566865057659</v>
      </c>
      <c r="J3319" s="3">
        <v>0.13498361333904321</v>
      </c>
      <c r="K3319" s="3">
        <v>1</v>
      </c>
      <c r="L3319" s="3">
        <f t="shared" si="188"/>
        <v>0.13498361333904321</v>
      </c>
      <c r="M3319" s="4">
        <f t="shared" si="190"/>
        <v>0.13498361333904321</v>
      </c>
      <c r="N3319" s="3">
        <v>1.4913157218173465E-2</v>
      </c>
      <c r="O3319" s="3">
        <v>1</v>
      </c>
      <c r="P3319" s="3">
        <f t="shared" si="189"/>
        <v>1.4913157218173465E-2</v>
      </c>
      <c r="Q3319" s="3">
        <f>P3319</f>
        <v>1.4913157218173465E-2</v>
      </c>
    </row>
    <row r="3320" spans="1:17" x14ac:dyDescent="0.25">
      <c r="A3320" s="3" t="s">
        <v>158</v>
      </c>
      <c r="B3320" s="3" t="s">
        <v>310</v>
      </c>
      <c r="C3320" s="3" t="s">
        <v>9</v>
      </c>
      <c r="D3320" s="3">
        <v>0.56000000000000005</v>
      </c>
      <c r="E3320" s="3">
        <v>0.48</v>
      </c>
      <c r="F3320" s="3" t="s">
        <v>17</v>
      </c>
      <c r="G3320" s="2">
        <v>2000</v>
      </c>
      <c r="H3320" s="3">
        <v>69.920672879495669</v>
      </c>
      <c r="I3320" s="3">
        <v>202382.70821757393</v>
      </c>
      <c r="J3320" s="3">
        <v>485.15461154140507</v>
      </c>
      <c r="K3320" s="3">
        <v>1</v>
      </c>
      <c r="L3320" s="3">
        <f t="shared" si="188"/>
        <v>485.15461154140507</v>
      </c>
      <c r="M3320" s="4">
        <f t="shared" si="190"/>
        <v>485.15461154140507</v>
      </c>
      <c r="N3320" s="3">
        <v>53.102007331459028</v>
      </c>
      <c r="O3320" s="3">
        <v>1</v>
      </c>
      <c r="P3320" s="3">
        <f t="shared" si="189"/>
        <v>53.102007331459028</v>
      </c>
      <c r="Q3320" s="3">
        <f>P3320</f>
        <v>53.102007331459028</v>
      </c>
    </row>
    <row r="3321" spans="1:17" x14ac:dyDescent="0.25">
      <c r="A3321" s="3" t="s">
        <v>158</v>
      </c>
      <c r="B3321" s="3" t="s">
        <v>310</v>
      </c>
      <c r="C3321" s="3" t="s">
        <v>9</v>
      </c>
      <c r="D3321" s="3">
        <v>0.56000000000000005</v>
      </c>
      <c r="E3321" s="3">
        <v>0.48</v>
      </c>
      <c r="F3321" s="3" t="s">
        <v>320</v>
      </c>
      <c r="G3321" s="2">
        <v>3000</v>
      </c>
      <c r="H3321" s="3">
        <v>8.0138458249203529E-3</v>
      </c>
      <c r="I3321" s="3">
        <v>17.502787434181265</v>
      </c>
      <c r="J3321" s="3">
        <v>2.0556450425777067E-2</v>
      </c>
      <c r="K3321" s="3">
        <v>1</v>
      </c>
      <c r="L3321" s="3">
        <f t="shared" si="188"/>
        <v>2.0556450425777067E-2</v>
      </c>
      <c r="M3321" s="3">
        <v>0</v>
      </c>
      <c r="N3321" s="3">
        <v>2.1877921326494813E-3</v>
      </c>
      <c r="O3321" s="3">
        <v>1</v>
      </c>
      <c r="P3321" s="3">
        <f t="shared" si="189"/>
        <v>2.1877921326494813E-3</v>
      </c>
      <c r="Q3321" s="3">
        <v>0</v>
      </c>
    </row>
    <row r="3322" spans="1:17" x14ac:dyDescent="0.25">
      <c r="A3322" s="3" t="s">
        <v>158</v>
      </c>
      <c r="B3322" s="3" t="s">
        <v>310</v>
      </c>
      <c r="C3322" s="3" t="s">
        <v>9</v>
      </c>
      <c r="D3322" s="3">
        <v>0.56000000000000005</v>
      </c>
      <c r="E3322" s="3">
        <v>0.48</v>
      </c>
      <c r="F3322" s="3" t="s">
        <v>320</v>
      </c>
      <c r="G3322" s="2">
        <v>3000</v>
      </c>
      <c r="H3322" s="3">
        <v>5.5095723595731059</v>
      </c>
      <c r="I3322" s="3">
        <v>14720.194004193097</v>
      </c>
      <c r="J3322" s="3">
        <v>30.948197896085883</v>
      </c>
      <c r="K3322" s="3">
        <v>1</v>
      </c>
      <c r="L3322" s="3">
        <f t="shared" si="188"/>
        <v>30.948197896085883</v>
      </c>
      <c r="M3322" s="3">
        <v>0</v>
      </c>
      <c r="N3322" s="3">
        <v>3.9415368310957342</v>
      </c>
      <c r="O3322" s="3">
        <v>1</v>
      </c>
      <c r="P3322" s="3">
        <f t="shared" si="189"/>
        <v>3.9415368310957342</v>
      </c>
      <c r="Q3322" s="3">
        <v>0</v>
      </c>
    </row>
    <row r="3323" spans="1:17" x14ac:dyDescent="0.25">
      <c r="A3323" s="3" t="s">
        <v>158</v>
      </c>
      <c r="B3323" s="3" t="s">
        <v>89</v>
      </c>
      <c r="C3323" s="3" t="s">
        <v>9</v>
      </c>
      <c r="D3323" s="3">
        <v>0.56000000000000005</v>
      </c>
      <c r="E3323" s="3">
        <v>0.48</v>
      </c>
      <c r="F3323" s="3" t="s">
        <v>264</v>
      </c>
      <c r="G3323" s="2">
        <v>3000</v>
      </c>
      <c r="H3323" s="3">
        <v>11.144755344859808</v>
      </c>
      <c r="I3323" s="3">
        <v>24818.090672986302</v>
      </c>
      <c r="J3323" s="3">
        <v>51.15921365733761</v>
      </c>
      <c r="K3323" s="3">
        <v>1</v>
      </c>
      <c r="L3323" s="3">
        <f t="shared" si="188"/>
        <v>51.15921365733761</v>
      </c>
      <c r="M3323" s="3">
        <v>0</v>
      </c>
      <c r="N3323" s="3">
        <v>5.2593373529020999</v>
      </c>
      <c r="O3323" s="3">
        <v>1</v>
      </c>
      <c r="P3323" s="3">
        <f t="shared" si="189"/>
        <v>5.2593373529020999</v>
      </c>
      <c r="Q3323" s="3">
        <v>0</v>
      </c>
    </row>
    <row r="3324" spans="1:17" x14ac:dyDescent="0.25">
      <c r="A3324" s="3" t="s">
        <v>158</v>
      </c>
      <c r="B3324" s="3" t="s">
        <v>310</v>
      </c>
      <c r="C3324" s="3" t="s">
        <v>9</v>
      </c>
      <c r="D3324" s="3">
        <v>0.56000000000000005</v>
      </c>
      <c r="E3324" s="3">
        <v>0.48</v>
      </c>
      <c r="F3324" s="3" t="s">
        <v>264</v>
      </c>
      <c r="G3324" s="2">
        <v>3000</v>
      </c>
      <c r="H3324" s="3">
        <v>3.0432516701753395E-2</v>
      </c>
      <c r="I3324" s="3">
        <v>63.590389725035742</v>
      </c>
      <c r="J3324" s="3">
        <v>9.6946027272190455E-2</v>
      </c>
      <c r="K3324" s="3">
        <v>1</v>
      </c>
      <c r="L3324" s="3">
        <f t="shared" si="188"/>
        <v>9.6946027272190455E-2</v>
      </c>
      <c r="M3324" s="3">
        <v>0</v>
      </c>
      <c r="N3324" s="3">
        <v>1.0609188641260002E-2</v>
      </c>
      <c r="O3324" s="3">
        <v>1</v>
      </c>
      <c r="P3324" s="3">
        <f t="shared" si="189"/>
        <v>1.0609188641260002E-2</v>
      </c>
      <c r="Q3324" s="3">
        <v>0</v>
      </c>
    </row>
    <row r="3325" spans="1:17" x14ac:dyDescent="0.25">
      <c r="A3325" s="3" t="s">
        <v>158</v>
      </c>
      <c r="B3325" s="3" t="s">
        <v>310</v>
      </c>
      <c r="C3325" s="3" t="s">
        <v>9</v>
      </c>
      <c r="D3325" s="3">
        <v>0.56000000000000005</v>
      </c>
      <c r="E3325" s="3">
        <v>0.48</v>
      </c>
      <c r="F3325" s="3" t="s">
        <v>264</v>
      </c>
      <c r="G3325" s="2">
        <v>3000</v>
      </c>
      <c r="H3325" s="3">
        <v>0.12674113313350949</v>
      </c>
      <c r="I3325" s="3">
        <v>344.24063561095176</v>
      </c>
      <c r="J3325" s="3">
        <v>0.82850602772831494</v>
      </c>
      <c r="K3325" s="3">
        <v>1</v>
      </c>
      <c r="L3325" s="3">
        <f t="shared" si="188"/>
        <v>0.82850602772831494</v>
      </c>
      <c r="M3325" s="3">
        <v>0</v>
      </c>
      <c r="N3325" s="3">
        <v>9.0360209622879786E-2</v>
      </c>
      <c r="O3325" s="3">
        <v>1</v>
      </c>
      <c r="P3325" s="3">
        <f t="shared" si="189"/>
        <v>9.0360209622879786E-2</v>
      </c>
      <c r="Q3325" s="3">
        <v>0</v>
      </c>
    </row>
    <row r="3326" spans="1:17" x14ac:dyDescent="0.25">
      <c r="A3326" s="3" t="s">
        <v>158</v>
      </c>
      <c r="B3326" s="3" t="s">
        <v>351</v>
      </c>
      <c r="C3326" s="3" t="s">
        <v>352</v>
      </c>
      <c r="D3326" s="3">
        <v>0.36</v>
      </c>
      <c r="E3326" s="3">
        <v>0.57999999999999996</v>
      </c>
      <c r="F3326" s="3" t="s">
        <v>272</v>
      </c>
      <c r="G3326" s="2">
        <v>3000</v>
      </c>
      <c r="H3326" s="3">
        <v>0.31408559045707796</v>
      </c>
      <c r="I3326" s="3">
        <v>951.64153407953199</v>
      </c>
      <c r="J3326" s="3">
        <v>2.1439787498406249</v>
      </c>
      <c r="K3326" s="3">
        <v>1</v>
      </c>
      <c r="L3326" s="3">
        <f t="shared" si="188"/>
        <v>2.1439787498406249</v>
      </c>
      <c r="M3326" s="3">
        <v>0</v>
      </c>
      <c r="N3326" s="3">
        <v>0.25751162779219094</v>
      </c>
      <c r="O3326" s="3">
        <v>1</v>
      </c>
      <c r="P3326" s="3">
        <f t="shared" si="189"/>
        <v>0.25751162779219094</v>
      </c>
      <c r="Q3326" s="3">
        <v>0</v>
      </c>
    </row>
    <row r="3327" spans="1:17" x14ac:dyDescent="0.25">
      <c r="A3327" s="3" t="s">
        <v>158</v>
      </c>
      <c r="B3327" s="3" t="s">
        <v>89</v>
      </c>
      <c r="C3327" s="3" t="s">
        <v>9</v>
      </c>
      <c r="D3327" s="3">
        <v>0.56000000000000005</v>
      </c>
      <c r="E3327" s="3">
        <v>0.48</v>
      </c>
      <c r="F3327" s="3" t="s">
        <v>17</v>
      </c>
      <c r="G3327" s="2">
        <v>3300</v>
      </c>
      <c r="H3327" s="3">
        <v>1.214908981323659E-5</v>
      </c>
      <c r="I3327" s="3">
        <v>3.7308090167697365E-2</v>
      </c>
      <c r="J3327" s="3">
        <v>1.0900783941179294E-4</v>
      </c>
      <c r="K3327" s="3">
        <v>1</v>
      </c>
      <c r="L3327" s="3">
        <f t="shared" si="188"/>
        <v>1.0900783941179294E-4</v>
      </c>
      <c r="M3327" s="3">
        <f t="shared" ref="M3327:M3390" si="191">L3327</f>
        <v>1.0900783941179294E-4</v>
      </c>
      <c r="N3327" s="3">
        <v>1.6951565071522049E-5</v>
      </c>
      <c r="O3327" s="3">
        <v>1</v>
      </c>
      <c r="P3327" s="3">
        <f t="shared" si="189"/>
        <v>1.6951565071522049E-5</v>
      </c>
      <c r="Q3327" s="3">
        <f>P3327</f>
        <v>1.6951565071522049E-5</v>
      </c>
    </row>
    <row r="3328" spans="1:17" x14ac:dyDescent="0.25">
      <c r="A3328" s="3" t="s">
        <v>158</v>
      </c>
      <c r="B3328" s="3" t="s">
        <v>310</v>
      </c>
      <c r="C3328" s="3" t="s">
        <v>9</v>
      </c>
      <c r="D3328" s="3">
        <v>0.56000000000000005</v>
      </c>
      <c r="E3328" s="3">
        <v>0.48</v>
      </c>
      <c r="F3328" s="3" t="s">
        <v>17</v>
      </c>
      <c r="G3328" s="2">
        <v>3300</v>
      </c>
      <c r="H3328" s="3">
        <v>9.9451952167332983E-5</v>
      </c>
      <c r="I3328" s="3">
        <v>0.32537012107987701</v>
      </c>
      <c r="J3328" s="3">
        <v>8.0583404476707835E-4</v>
      </c>
      <c r="K3328" s="3">
        <v>1</v>
      </c>
      <c r="L3328" s="3">
        <f t="shared" si="188"/>
        <v>8.0583404476707835E-4</v>
      </c>
      <c r="M3328" s="3">
        <f t="shared" si="191"/>
        <v>8.0583404476707835E-4</v>
      </c>
      <c r="N3328" s="3">
        <v>9.8436071022746743E-5</v>
      </c>
      <c r="O3328" s="3">
        <v>1</v>
      </c>
      <c r="P3328" s="3">
        <f t="shared" si="189"/>
        <v>9.8436071022746743E-5</v>
      </c>
      <c r="Q3328" s="3">
        <f>P3328</f>
        <v>9.8436071022746743E-5</v>
      </c>
    </row>
    <row r="3329" spans="1:17" x14ac:dyDescent="0.25">
      <c r="A3329" s="3" t="s">
        <v>158</v>
      </c>
      <c r="B3329" s="3" t="s">
        <v>8</v>
      </c>
      <c r="C3329" s="3" t="s">
        <v>9</v>
      </c>
      <c r="D3329" s="3">
        <v>0.56000000000000005</v>
      </c>
      <c r="E3329" s="3">
        <v>0.48</v>
      </c>
      <c r="F3329" s="3" t="s">
        <v>17</v>
      </c>
      <c r="G3329" s="2">
        <v>3300</v>
      </c>
      <c r="H3329" s="3">
        <v>5.5617406130441032E-4</v>
      </c>
      <c r="I3329" s="3">
        <v>2.0996521948033013</v>
      </c>
      <c r="J3329" s="3">
        <v>4.8396525799687014E-3</v>
      </c>
      <c r="K3329" s="3">
        <v>1</v>
      </c>
      <c r="L3329" s="3">
        <f t="shared" si="188"/>
        <v>4.8396525799687014E-3</v>
      </c>
      <c r="M3329" s="3">
        <f t="shared" si="191"/>
        <v>4.8396525799687014E-3</v>
      </c>
      <c r="N3329" s="3">
        <v>6.142246210158541E-4</v>
      </c>
      <c r="O3329" s="3">
        <v>1</v>
      </c>
      <c r="P3329" s="3">
        <f t="shared" si="189"/>
        <v>6.142246210158541E-4</v>
      </c>
      <c r="Q3329" s="3">
        <f>P3329</f>
        <v>6.142246210158541E-4</v>
      </c>
    </row>
    <row r="3330" spans="1:17" x14ac:dyDescent="0.25">
      <c r="A3330" s="3" t="s">
        <v>158</v>
      </c>
      <c r="B3330" s="3" t="s">
        <v>310</v>
      </c>
      <c r="C3330" s="3" t="s">
        <v>9</v>
      </c>
      <c r="D3330" s="3">
        <v>0.56000000000000005</v>
      </c>
      <c r="E3330" s="3">
        <v>0.48</v>
      </c>
      <c r="F3330" s="3" t="s">
        <v>17</v>
      </c>
      <c r="G3330" s="2">
        <v>3300</v>
      </c>
      <c r="H3330" s="3">
        <v>3.4012259013673596E-3</v>
      </c>
      <c r="I3330" s="3">
        <v>8.4104734068305707</v>
      </c>
      <c r="J3330" s="3">
        <v>1.6872411871157449E-2</v>
      </c>
      <c r="K3330" s="3">
        <f>1-0.712</f>
        <v>0.28800000000000003</v>
      </c>
      <c r="L3330" s="3">
        <f t="shared" ref="L3330:L3393" si="192">J3330*K3330</f>
        <v>4.8592546188933458E-3</v>
      </c>
      <c r="M3330" s="3">
        <f t="shared" si="191"/>
        <v>4.8592546188933458E-3</v>
      </c>
      <c r="N3330" s="3">
        <v>2.2393242827459074E-3</v>
      </c>
      <c r="O3330" s="3">
        <f>1-0.531</f>
        <v>0.46899999999999997</v>
      </c>
      <c r="P3330" s="3">
        <f t="shared" ref="P3330:P3393" si="193">N3330*O3330</f>
        <v>1.0502430886078305E-3</v>
      </c>
      <c r="Q3330" s="3">
        <f>P3330</f>
        <v>1.0502430886078305E-3</v>
      </c>
    </row>
    <row r="3331" spans="1:17" x14ac:dyDescent="0.25">
      <c r="A3331" s="3" t="s">
        <v>158</v>
      </c>
      <c r="B3331" s="3" t="s">
        <v>8</v>
      </c>
      <c r="C3331" s="3" t="s">
        <v>9</v>
      </c>
      <c r="D3331" s="3">
        <v>0.56000000000000005</v>
      </c>
      <c r="E3331" s="3">
        <v>0.48</v>
      </c>
      <c r="F3331" s="3" t="s">
        <v>17</v>
      </c>
      <c r="G3331" s="2">
        <v>3300</v>
      </c>
      <c r="H3331" s="3">
        <v>2.793623817926064E-3</v>
      </c>
      <c r="I3331" s="3">
        <v>9.0563078536945074</v>
      </c>
      <c r="J3331" s="3">
        <v>1.9524720974614936E-2</v>
      </c>
      <c r="K3331" s="3">
        <f>1-0.712</f>
        <v>0.28800000000000003</v>
      </c>
      <c r="L3331" s="3">
        <f t="shared" si="192"/>
        <v>5.6231196406891027E-3</v>
      </c>
      <c r="M3331" s="3">
        <f t="shared" si="191"/>
        <v>5.6231196406891027E-3</v>
      </c>
      <c r="N3331" s="3">
        <v>2.3031998984924273E-3</v>
      </c>
      <c r="O3331" s="3">
        <f>1-0.531</f>
        <v>0.46899999999999997</v>
      </c>
      <c r="P3331" s="3">
        <f t="shared" si="193"/>
        <v>1.0802007523929484E-3</v>
      </c>
      <c r="Q3331" s="3">
        <f>P3331</f>
        <v>1.0802007523929484E-3</v>
      </c>
    </row>
    <row r="3332" spans="1:17" x14ac:dyDescent="0.25">
      <c r="A3332" s="3" t="s">
        <v>158</v>
      </c>
      <c r="B3332" s="3" t="s">
        <v>310</v>
      </c>
      <c r="C3332" s="3" t="s">
        <v>9</v>
      </c>
      <c r="D3332" s="3">
        <v>0.56000000000000005</v>
      </c>
      <c r="E3332" s="3">
        <v>0.48</v>
      </c>
      <c r="F3332" s="3" t="s">
        <v>17</v>
      </c>
      <c r="G3332" s="2">
        <v>3300</v>
      </c>
      <c r="H3332" s="3">
        <v>2.120821769164517E-3</v>
      </c>
      <c r="I3332" s="3">
        <v>4.2492513053776406</v>
      </c>
      <c r="J3332" s="3">
        <v>1.0813741267214018E-2</v>
      </c>
      <c r="K3332" s="3">
        <v>1</v>
      </c>
      <c r="L3332" s="3">
        <f t="shared" si="192"/>
        <v>1.0813741267214018E-2</v>
      </c>
      <c r="M3332" s="3">
        <f t="shared" si="191"/>
        <v>1.0813741267214018E-2</v>
      </c>
      <c r="N3332" s="3">
        <v>1.1069505803286044E-3</v>
      </c>
      <c r="O3332" s="3">
        <v>1</v>
      </c>
      <c r="P3332" s="3">
        <f t="shared" si="193"/>
        <v>1.1069505803286044E-3</v>
      </c>
      <c r="Q3332" s="3">
        <f>P3332</f>
        <v>1.1069505803286044E-3</v>
      </c>
    </row>
    <row r="3333" spans="1:17" x14ac:dyDescent="0.25">
      <c r="A3333" s="3" t="s">
        <v>158</v>
      </c>
      <c r="B3333" s="3" t="s">
        <v>8</v>
      </c>
      <c r="C3333" s="3" t="s">
        <v>9</v>
      </c>
      <c r="D3333" s="3">
        <v>0.56000000000000005</v>
      </c>
      <c r="E3333" s="3">
        <v>0.48</v>
      </c>
      <c r="F3333" s="3" t="s">
        <v>17</v>
      </c>
      <c r="G3333" s="2">
        <v>3300</v>
      </c>
      <c r="H3333" s="3">
        <v>7.1751283837751395E-3</v>
      </c>
      <c r="I3333" s="3">
        <v>21.258127015391125</v>
      </c>
      <c r="J3333" s="3">
        <v>5.5098056949300908E-2</v>
      </c>
      <c r="K3333" s="3">
        <f>1-0.712</f>
        <v>0.28800000000000003</v>
      </c>
      <c r="L3333" s="3">
        <f t="shared" si="192"/>
        <v>1.5868240401398663E-2</v>
      </c>
      <c r="M3333" s="3">
        <f t="shared" si="191"/>
        <v>1.5868240401398663E-2</v>
      </c>
      <c r="N3333" s="3">
        <v>7.0029279017241736E-3</v>
      </c>
      <c r="O3333" s="3">
        <f>1-0.531</f>
        <v>0.46899999999999997</v>
      </c>
      <c r="P3333" s="3">
        <f t="shared" si="193"/>
        <v>3.2843731859086372E-3</v>
      </c>
      <c r="Q3333" s="3">
        <f>P3333</f>
        <v>3.2843731859086372E-3</v>
      </c>
    </row>
    <row r="3334" spans="1:17" x14ac:dyDescent="0.25">
      <c r="A3334" s="3" t="s">
        <v>158</v>
      </c>
      <c r="B3334" s="3" t="s">
        <v>8</v>
      </c>
      <c r="C3334" s="3" t="s">
        <v>9</v>
      </c>
      <c r="D3334" s="3">
        <v>0.56000000000000005</v>
      </c>
      <c r="E3334" s="3">
        <v>0.48</v>
      </c>
      <c r="F3334" s="3" t="s">
        <v>17</v>
      </c>
      <c r="G3334" s="2">
        <v>3300</v>
      </c>
      <c r="H3334" s="3">
        <v>8.2097222422111565E-3</v>
      </c>
      <c r="I3334" s="3">
        <v>22.765675123884634</v>
      </c>
      <c r="J3334" s="3">
        <v>6.433548895389532E-2</v>
      </c>
      <c r="K3334" s="3">
        <f>1-0.712</f>
        <v>0.28800000000000003</v>
      </c>
      <c r="L3334" s="3">
        <f t="shared" si="192"/>
        <v>1.8528620818721853E-2</v>
      </c>
      <c r="M3334" s="3">
        <f t="shared" si="191"/>
        <v>1.8528620818721853E-2</v>
      </c>
      <c r="N3334" s="3">
        <v>9.3445486843550009E-3</v>
      </c>
      <c r="O3334" s="3">
        <f>1-0.531</f>
        <v>0.46899999999999997</v>
      </c>
      <c r="P3334" s="3">
        <f t="shared" si="193"/>
        <v>4.382593332962495E-3</v>
      </c>
      <c r="Q3334" s="3">
        <f>P3334</f>
        <v>4.382593332962495E-3</v>
      </c>
    </row>
    <row r="3335" spans="1:17" x14ac:dyDescent="0.25">
      <c r="A3335" s="3" t="s">
        <v>158</v>
      </c>
      <c r="B3335" s="3" t="s">
        <v>8</v>
      </c>
      <c r="C3335" s="3" t="s">
        <v>9</v>
      </c>
      <c r="D3335" s="3">
        <v>0.56000000000000005</v>
      </c>
      <c r="E3335" s="3">
        <v>0.48</v>
      </c>
      <c r="F3335" s="3" t="s">
        <v>17</v>
      </c>
      <c r="G3335" s="2">
        <v>3300</v>
      </c>
      <c r="H3335" s="3">
        <v>7.8837062378734352E-3</v>
      </c>
      <c r="I3335" s="3">
        <v>30.830085657057083</v>
      </c>
      <c r="J3335" s="3">
        <v>7.5088620112564897E-2</v>
      </c>
      <c r="K3335" s="3">
        <f>1-0.712</f>
        <v>0.28800000000000003</v>
      </c>
      <c r="L3335" s="3">
        <f t="shared" si="192"/>
        <v>2.1625522592418692E-2</v>
      </c>
      <c r="M3335" s="3">
        <f t="shared" si="191"/>
        <v>2.1625522592418692E-2</v>
      </c>
      <c r="N3335" s="3">
        <v>1.0402767057693033E-2</v>
      </c>
      <c r="O3335" s="3">
        <f>1-0.531</f>
        <v>0.46899999999999997</v>
      </c>
      <c r="P3335" s="3">
        <f t="shared" si="193"/>
        <v>4.8788977500580323E-3</v>
      </c>
      <c r="Q3335" s="3">
        <f>P3335</f>
        <v>4.8788977500580323E-3</v>
      </c>
    </row>
    <row r="3336" spans="1:17" x14ac:dyDescent="0.25">
      <c r="A3336" s="3" t="s">
        <v>158</v>
      </c>
      <c r="B3336" s="3" t="s">
        <v>8</v>
      </c>
      <c r="C3336" s="3" t="s">
        <v>9</v>
      </c>
      <c r="D3336" s="3">
        <v>0.56000000000000005</v>
      </c>
      <c r="E3336" s="3">
        <v>0.48</v>
      </c>
      <c r="F3336" s="3" t="s">
        <v>17</v>
      </c>
      <c r="G3336" s="2">
        <v>3300</v>
      </c>
      <c r="H3336" s="3">
        <v>4.6906232825549132E-3</v>
      </c>
      <c r="I3336" s="3">
        <v>19.393737463815366</v>
      </c>
      <c r="J3336" s="3">
        <v>5.5630777243732284E-2</v>
      </c>
      <c r="K3336" s="3">
        <v>1</v>
      </c>
      <c r="L3336" s="3">
        <f t="shared" si="192"/>
        <v>5.5630777243732284E-2</v>
      </c>
      <c r="M3336" s="3">
        <f t="shared" si="191"/>
        <v>5.5630777243732284E-2</v>
      </c>
      <c r="N3336" s="3">
        <v>7.2831607720100283E-3</v>
      </c>
      <c r="O3336" s="3">
        <v>1</v>
      </c>
      <c r="P3336" s="3">
        <f t="shared" si="193"/>
        <v>7.2831607720100283E-3</v>
      </c>
      <c r="Q3336" s="3">
        <f>P3336</f>
        <v>7.2831607720100283E-3</v>
      </c>
    </row>
    <row r="3337" spans="1:17" x14ac:dyDescent="0.25">
      <c r="A3337" s="3" t="s">
        <v>158</v>
      </c>
      <c r="B3337" s="3" t="s">
        <v>8</v>
      </c>
      <c r="C3337" s="3" t="s">
        <v>9</v>
      </c>
      <c r="D3337" s="3">
        <v>0.56000000000000005</v>
      </c>
      <c r="E3337" s="3">
        <v>0.48</v>
      </c>
      <c r="F3337" s="3" t="s">
        <v>17</v>
      </c>
      <c r="G3337" s="2">
        <v>3300</v>
      </c>
      <c r="H3337" s="3">
        <v>8.1939181873758697E-3</v>
      </c>
      <c r="I3337" s="3">
        <v>27.62483143677477</v>
      </c>
      <c r="J3337" s="3">
        <v>5.8821244605459649E-2</v>
      </c>
      <c r="K3337" s="3">
        <v>1</v>
      </c>
      <c r="L3337" s="3">
        <f t="shared" si="192"/>
        <v>5.8821244605459649E-2</v>
      </c>
      <c r="M3337" s="3">
        <f t="shared" si="191"/>
        <v>5.8821244605459649E-2</v>
      </c>
      <c r="N3337" s="3">
        <v>8.4034388285021168E-3</v>
      </c>
      <c r="O3337" s="3">
        <v>1</v>
      </c>
      <c r="P3337" s="3">
        <f t="shared" si="193"/>
        <v>8.4034388285021168E-3</v>
      </c>
      <c r="Q3337" s="3">
        <f>P3337</f>
        <v>8.4034388285021168E-3</v>
      </c>
    </row>
    <row r="3338" spans="1:17" x14ac:dyDescent="0.25">
      <c r="A3338" s="3" t="s">
        <v>158</v>
      </c>
      <c r="B3338" s="3" t="s">
        <v>8</v>
      </c>
      <c r="C3338" s="3" t="s">
        <v>9</v>
      </c>
      <c r="D3338" s="3">
        <v>0.56000000000000005</v>
      </c>
      <c r="E3338" s="3">
        <v>0.48</v>
      </c>
      <c r="F3338" s="3" t="s">
        <v>17</v>
      </c>
      <c r="G3338" s="2">
        <v>3300</v>
      </c>
      <c r="H3338" s="3">
        <v>7.619702037354634E-3</v>
      </c>
      <c r="I3338" s="3">
        <v>28.91559797907378</v>
      </c>
      <c r="J3338" s="3">
        <v>6.6631356248417761E-2</v>
      </c>
      <c r="K3338" s="3">
        <v>1</v>
      </c>
      <c r="L3338" s="3">
        <f t="shared" si="192"/>
        <v>6.6631356248417761E-2</v>
      </c>
      <c r="M3338" s="3">
        <f t="shared" si="191"/>
        <v>6.6631356248417761E-2</v>
      </c>
      <c r="N3338" s="3">
        <v>8.3728336383450119E-3</v>
      </c>
      <c r="O3338" s="3">
        <v>1</v>
      </c>
      <c r="P3338" s="3">
        <f t="shared" si="193"/>
        <v>8.3728336383450119E-3</v>
      </c>
      <c r="Q3338" s="3">
        <f>P3338</f>
        <v>8.3728336383450119E-3</v>
      </c>
    </row>
    <row r="3339" spans="1:17" x14ac:dyDescent="0.25">
      <c r="A3339" s="3" t="s">
        <v>158</v>
      </c>
      <c r="B3339" s="3" t="s">
        <v>310</v>
      </c>
      <c r="C3339" s="3" t="s">
        <v>9</v>
      </c>
      <c r="D3339" s="3">
        <v>0.56000000000000005</v>
      </c>
      <c r="E3339" s="3">
        <v>0.48</v>
      </c>
      <c r="F3339" s="3" t="s">
        <v>17</v>
      </c>
      <c r="G3339" s="2">
        <v>3300</v>
      </c>
      <c r="H3339" s="3">
        <v>2.8121950602150534E-2</v>
      </c>
      <c r="I3339" s="3">
        <v>70.01397227155735</v>
      </c>
      <c r="J3339" s="3">
        <v>0.14258639307289345</v>
      </c>
      <c r="K3339" s="3">
        <f>1-0.712</f>
        <v>0.28800000000000003</v>
      </c>
      <c r="L3339" s="3">
        <f t="shared" si="192"/>
        <v>4.1064881204993318E-2</v>
      </c>
      <c r="M3339" s="3">
        <f t="shared" si="191"/>
        <v>4.1064881204993318E-2</v>
      </c>
      <c r="N3339" s="3">
        <v>1.8750950533598452E-2</v>
      </c>
      <c r="O3339" s="3">
        <f>1-0.531</f>
        <v>0.46899999999999997</v>
      </c>
      <c r="P3339" s="3">
        <f t="shared" si="193"/>
        <v>8.7941958002576738E-3</v>
      </c>
      <c r="Q3339" s="3">
        <f>P3339</f>
        <v>8.7941958002576738E-3</v>
      </c>
    </row>
    <row r="3340" spans="1:17" x14ac:dyDescent="0.25">
      <c r="A3340" s="3" t="s">
        <v>158</v>
      </c>
      <c r="B3340" s="3" t="s">
        <v>8</v>
      </c>
      <c r="C3340" s="3" t="s">
        <v>9</v>
      </c>
      <c r="D3340" s="3">
        <v>0.56000000000000005</v>
      </c>
      <c r="E3340" s="3">
        <v>0.48</v>
      </c>
      <c r="F3340" s="3" t="s">
        <v>17</v>
      </c>
      <c r="G3340" s="2">
        <v>3300</v>
      </c>
      <c r="H3340" s="3">
        <v>7.2601106076880181E-3</v>
      </c>
      <c r="I3340" s="3">
        <v>30.017477550887556</v>
      </c>
      <c r="J3340" s="3">
        <v>8.6104888764624868E-2</v>
      </c>
      <c r="K3340" s="3">
        <v>1</v>
      </c>
      <c r="L3340" s="3">
        <f t="shared" si="192"/>
        <v>8.6104888764624868E-2</v>
      </c>
      <c r="M3340" s="3">
        <f t="shared" si="191"/>
        <v>8.6104888764624868E-2</v>
      </c>
      <c r="N3340" s="3">
        <v>1.1272820176163505E-2</v>
      </c>
      <c r="O3340" s="3">
        <v>1</v>
      </c>
      <c r="P3340" s="3">
        <f t="shared" si="193"/>
        <v>1.1272820176163505E-2</v>
      </c>
      <c r="Q3340" s="3">
        <f>P3340</f>
        <v>1.1272820176163505E-2</v>
      </c>
    </row>
    <row r="3341" spans="1:17" x14ac:dyDescent="0.25">
      <c r="A3341" s="3" t="s">
        <v>158</v>
      </c>
      <c r="B3341" s="3" t="s">
        <v>8</v>
      </c>
      <c r="C3341" s="3" t="s">
        <v>9</v>
      </c>
      <c r="D3341" s="3">
        <v>0.56000000000000005</v>
      </c>
      <c r="E3341" s="3">
        <v>0.48</v>
      </c>
      <c r="F3341" s="3" t="s">
        <v>17</v>
      </c>
      <c r="G3341" s="2">
        <v>3300</v>
      </c>
      <c r="H3341" s="3">
        <v>1.5685556069777559E-2</v>
      </c>
      <c r="I3341" s="3">
        <v>54.157117796469009</v>
      </c>
      <c r="J3341" s="3">
        <v>0.11263214301042955</v>
      </c>
      <c r="K3341" s="3">
        <v>1</v>
      </c>
      <c r="L3341" s="3">
        <f t="shared" si="192"/>
        <v>0.11263214301042955</v>
      </c>
      <c r="M3341" s="3">
        <f t="shared" si="191"/>
        <v>0.11263214301042955</v>
      </c>
      <c r="N3341" s="3">
        <v>1.3670851286073472E-2</v>
      </c>
      <c r="O3341" s="3">
        <v>1</v>
      </c>
      <c r="P3341" s="3">
        <f t="shared" si="193"/>
        <v>1.3670851286073472E-2</v>
      </c>
      <c r="Q3341" s="3">
        <f>P3341</f>
        <v>1.3670851286073472E-2</v>
      </c>
    </row>
    <row r="3342" spans="1:17" x14ac:dyDescent="0.25">
      <c r="A3342" s="3" t="s">
        <v>158</v>
      </c>
      <c r="B3342" s="3" t="s">
        <v>310</v>
      </c>
      <c r="C3342" s="3" t="s">
        <v>9</v>
      </c>
      <c r="D3342" s="3">
        <v>0.56000000000000005</v>
      </c>
      <c r="E3342" s="3">
        <v>0.48</v>
      </c>
      <c r="F3342" s="3" t="s">
        <v>17</v>
      </c>
      <c r="G3342" s="2">
        <v>3300</v>
      </c>
      <c r="H3342" s="3">
        <v>1.6567602312727921E-2</v>
      </c>
      <c r="I3342" s="3">
        <v>59.195647218095232</v>
      </c>
      <c r="J3342" s="3">
        <v>0.1297954090402017</v>
      </c>
      <c r="K3342" s="3">
        <v>1</v>
      </c>
      <c r="L3342" s="3">
        <f t="shared" si="192"/>
        <v>0.1297954090402017</v>
      </c>
      <c r="M3342" s="3">
        <f t="shared" si="191"/>
        <v>0.1297954090402017</v>
      </c>
      <c r="N3342" s="3">
        <v>1.7338162440362022E-2</v>
      </c>
      <c r="O3342" s="3">
        <v>1</v>
      </c>
      <c r="P3342" s="3">
        <f t="shared" si="193"/>
        <v>1.7338162440362022E-2</v>
      </c>
      <c r="Q3342" s="3">
        <f>P3342</f>
        <v>1.7338162440362022E-2</v>
      </c>
    </row>
    <row r="3343" spans="1:17" x14ac:dyDescent="0.25">
      <c r="A3343" s="3" t="s">
        <v>158</v>
      </c>
      <c r="B3343" s="3" t="s">
        <v>8</v>
      </c>
      <c r="C3343" s="3" t="s">
        <v>9</v>
      </c>
      <c r="D3343" s="3">
        <v>0.56000000000000005</v>
      </c>
      <c r="E3343" s="3">
        <v>0.48</v>
      </c>
      <c r="F3343" s="3" t="s">
        <v>17</v>
      </c>
      <c r="G3343" s="2">
        <v>3300</v>
      </c>
      <c r="H3343" s="3">
        <v>1.5764339046889723E-2</v>
      </c>
      <c r="I3343" s="3">
        <v>62.021367600931406</v>
      </c>
      <c r="J3343" s="3">
        <v>0.13472760151488331</v>
      </c>
      <c r="K3343" s="3">
        <v>1</v>
      </c>
      <c r="L3343" s="3">
        <f t="shared" si="192"/>
        <v>0.13472760151488331</v>
      </c>
      <c r="M3343" s="3">
        <f t="shared" si="191"/>
        <v>0.13472760151488331</v>
      </c>
      <c r="N3343" s="3">
        <v>1.7054834873566207E-2</v>
      </c>
      <c r="O3343" s="3">
        <v>1</v>
      </c>
      <c r="P3343" s="3">
        <f t="shared" si="193"/>
        <v>1.7054834873566207E-2</v>
      </c>
      <c r="Q3343" s="3">
        <f>P3343</f>
        <v>1.7054834873566207E-2</v>
      </c>
    </row>
    <row r="3344" spans="1:17" x14ac:dyDescent="0.25">
      <c r="A3344" s="3" t="s">
        <v>158</v>
      </c>
      <c r="B3344" s="3" t="s">
        <v>8</v>
      </c>
      <c r="C3344" s="3" t="s">
        <v>9</v>
      </c>
      <c r="D3344" s="3">
        <v>0.56000000000000005</v>
      </c>
      <c r="E3344" s="3">
        <v>0.48</v>
      </c>
      <c r="F3344" s="3" t="s">
        <v>17</v>
      </c>
      <c r="G3344" s="2">
        <v>3300</v>
      </c>
      <c r="H3344" s="3">
        <v>1.7311613321801089E-2</v>
      </c>
      <c r="I3344" s="3">
        <v>69.05604539938777</v>
      </c>
      <c r="J3344" s="3">
        <v>0.13906963649192766</v>
      </c>
      <c r="K3344" s="3">
        <v>1</v>
      </c>
      <c r="L3344" s="3">
        <f t="shared" si="192"/>
        <v>0.13906963649192766</v>
      </c>
      <c r="M3344" s="3">
        <f t="shared" si="191"/>
        <v>0.13906963649192766</v>
      </c>
      <c r="N3344" s="3">
        <v>1.7790071002429096E-2</v>
      </c>
      <c r="O3344" s="3">
        <v>1</v>
      </c>
      <c r="P3344" s="3">
        <f t="shared" si="193"/>
        <v>1.7790071002429096E-2</v>
      </c>
      <c r="Q3344" s="3">
        <f>P3344</f>
        <v>1.7790071002429096E-2</v>
      </c>
    </row>
    <row r="3345" spans="1:17" x14ac:dyDescent="0.25">
      <c r="A3345" s="3" t="s">
        <v>158</v>
      </c>
      <c r="B3345" s="3" t="s">
        <v>8</v>
      </c>
      <c r="C3345" s="3" t="s">
        <v>9</v>
      </c>
      <c r="D3345" s="3">
        <v>0.56000000000000005</v>
      </c>
      <c r="E3345" s="3">
        <v>0.48</v>
      </c>
      <c r="F3345" s="3" t="s">
        <v>17</v>
      </c>
      <c r="G3345" s="2">
        <v>3300</v>
      </c>
      <c r="H3345" s="3">
        <v>2.865516294950118E-2</v>
      </c>
      <c r="I3345" s="3">
        <v>69.754294750291976</v>
      </c>
      <c r="J3345" s="3">
        <v>0.14968768787163275</v>
      </c>
      <c r="K3345" s="3">
        <v>1</v>
      </c>
      <c r="L3345" s="3">
        <f t="shared" si="192"/>
        <v>0.14968768787163275</v>
      </c>
      <c r="M3345" s="3">
        <f t="shared" si="191"/>
        <v>0.14968768787163275</v>
      </c>
      <c r="N3345" s="3">
        <v>1.8329080281346246E-2</v>
      </c>
      <c r="O3345" s="3">
        <v>1</v>
      </c>
      <c r="P3345" s="3">
        <f t="shared" si="193"/>
        <v>1.8329080281346246E-2</v>
      </c>
      <c r="Q3345" s="3">
        <f>P3345</f>
        <v>1.8329080281346246E-2</v>
      </c>
    </row>
    <row r="3346" spans="1:17" x14ac:dyDescent="0.25">
      <c r="A3346" s="3" t="s">
        <v>158</v>
      </c>
      <c r="B3346" s="3" t="s">
        <v>310</v>
      </c>
      <c r="C3346" s="3" t="s">
        <v>9</v>
      </c>
      <c r="D3346" s="3">
        <v>0.56000000000000005</v>
      </c>
      <c r="E3346" s="3">
        <v>0.48</v>
      </c>
      <c r="F3346" s="3" t="s">
        <v>17</v>
      </c>
      <c r="G3346" s="2">
        <v>3300</v>
      </c>
      <c r="H3346" s="3">
        <v>3.2157175909328609E-2</v>
      </c>
      <c r="I3346" s="3">
        <v>66.0804490730699</v>
      </c>
      <c r="J3346" s="3">
        <v>0.15906350779986445</v>
      </c>
      <c r="K3346" s="3">
        <v>1</v>
      </c>
      <c r="L3346" s="3">
        <f t="shared" si="192"/>
        <v>0.15906350779986445</v>
      </c>
      <c r="M3346" s="3">
        <f t="shared" si="191"/>
        <v>0.15906350779986445</v>
      </c>
      <c r="N3346" s="3">
        <v>1.7028605756403106E-2</v>
      </c>
      <c r="O3346" s="3">
        <v>1</v>
      </c>
      <c r="P3346" s="3">
        <f t="shared" si="193"/>
        <v>1.7028605756403106E-2</v>
      </c>
      <c r="Q3346" s="3">
        <f>P3346</f>
        <v>1.7028605756403106E-2</v>
      </c>
    </row>
    <row r="3347" spans="1:17" x14ac:dyDescent="0.25">
      <c r="A3347" s="3" t="s">
        <v>158</v>
      </c>
      <c r="B3347" s="3" t="s">
        <v>8</v>
      </c>
      <c r="C3347" s="3" t="s">
        <v>9</v>
      </c>
      <c r="D3347" s="3">
        <v>0.56000000000000005</v>
      </c>
      <c r="E3347" s="3">
        <v>0.48</v>
      </c>
      <c r="F3347" s="3" t="s">
        <v>17</v>
      </c>
      <c r="G3347" s="2">
        <v>3300</v>
      </c>
      <c r="H3347" s="3">
        <v>8.08274518236448E-2</v>
      </c>
      <c r="I3347" s="3">
        <v>296.75613017289527</v>
      </c>
      <c r="J3347" s="3">
        <v>0.6435878732890592</v>
      </c>
      <c r="K3347" s="3">
        <f>1-0.712</f>
        <v>0.28800000000000003</v>
      </c>
      <c r="L3347" s="3">
        <f t="shared" si="192"/>
        <v>0.18535330750724907</v>
      </c>
      <c r="M3347" s="3">
        <f t="shared" si="191"/>
        <v>0.18535330750724907</v>
      </c>
      <c r="N3347" s="3">
        <v>7.9666755657587796E-2</v>
      </c>
      <c r="O3347" s="3">
        <f>1-0.531</f>
        <v>0.46899999999999997</v>
      </c>
      <c r="P3347" s="3">
        <f t="shared" si="193"/>
        <v>3.7363708403408677E-2</v>
      </c>
      <c r="Q3347" s="3">
        <f>P3347</f>
        <v>3.7363708403408677E-2</v>
      </c>
    </row>
    <row r="3348" spans="1:17" x14ac:dyDescent="0.25">
      <c r="A3348" s="3" t="s">
        <v>158</v>
      </c>
      <c r="B3348" s="3" t="s">
        <v>8</v>
      </c>
      <c r="C3348" s="3" t="s">
        <v>9</v>
      </c>
      <c r="D3348" s="3">
        <v>0.56000000000000005</v>
      </c>
      <c r="E3348" s="3">
        <v>0.48</v>
      </c>
      <c r="F3348" s="3" t="s">
        <v>17</v>
      </c>
      <c r="G3348" s="2">
        <v>3300</v>
      </c>
      <c r="H3348" s="3">
        <v>9.088106346982297E-2</v>
      </c>
      <c r="I3348" s="3">
        <v>321.82343359810955</v>
      </c>
      <c r="J3348" s="3">
        <v>0.68597913897686769</v>
      </c>
      <c r="K3348" s="3">
        <f>1-0.712</f>
        <v>0.28800000000000003</v>
      </c>
      <c r="L3348" s="3">
        <f t="shared" si="192"/>
        <v>0.19756199202533792</v>
      </c>
      <c r="M3348" s="3">
        <f t="shared" si="191"/>
        <v>0.19756199202533792</v>
      </c>
      <c r="N3348" s="3">
        <v>9.1846852245868998E-2</v>
      </c>
      <c r="O3348" s="3">
        <f>1-0.531</f>
        <v>0.46899999999999997</v>
      </c>
      <c r="P3348" s="3">
        <f t="shared" si="193"/>
        <v>4.3076173703312556E-2</v>
      </c>
      <c r="Q3348" s="3">
        <f>P3348</f>
        <v>4.3076173703312556E-2</v>
      </c>
    </row>
    <row r="3349" spans="1:17" x14ac:dyDescent="0.25">
      <c r="A3349" s="3" t="s">
        <v>158</v>
      </c>
      <c r="B3349" s="3" t="s">
        <v>8</v>
      </c>
      <c r="C3349" s="3" t="s">
        <v>9</v>
      </c>
      <c r="D3349" s="3">
        <v>0.56000000000000005</v>
      </c>
      <c r="E3349" s="3">
        <v>0.48</v>
      </c>
      <c r="F3349" s="3" t="s">
        <v>17</v>
      </c>
      <c r="G3349" s="2">
        <v>3300</v>
      </c>
      <c r="H3349" s="3">
        <v>0.10645945224121105</v>
      </c>
      <c r="I3349" s="3">
        <v>393.90275097808495</v>
      </c>
      <c r="J3349" s="3">
        <v>0.86517622170099406</v>
      </c>
      <c r="K3349" s="3">
        <f>1-0.712</f>
        <v>0.28800000000000003</v>
      </c>
      <c r="L3349" s="3">
        <f t="shared" si="192"/>
        <v>0.24917075184988632</v>
      </c>
      <c r="M3349" s="3">
        <f t="shared" si="191"/>
        <v>0.24917075184988632</v>
      </c>
      <c r="N3349" s="3">
        <v>0.10739196041736526</v>
      </c>
      <c r="O3349" s="3">
        <f>1-0.531</f>
        <v>0.46899999999999997</v>
      </c>
      <c r="P3349" s="3">
        <f t="shared" si="193"/>
        <v>5.0366829435744304E-2</v>
      </c>
      <c r="Q3349" s="3">
        <f>P3349</f>
        <v>5.0366829435744304E-2</v>
      </c>
    </row>
    <row r="3350" spans="1:17" x14ac:dyDescent="0.25">
      <c r="A3350" s="3" t="s">
        <v>158</v>
      </c>
      <c r="B3350" s="3" t="s">
        <v>8</v>
      </c>
      <c r="C3350" s="3" t="s">
        <v>9</v>
      </c>
      <c r="D3350" s="3">
        <v>0.56000000000000005</v>
      </c>
      <c r="E3350" s="3">
        <v>0.48</v>
      </c>
      <c r="F3350" s="3" t="s">
        <v>17</v>
      </c>
      <c r="G3350" s="2">
        <v>3300</v>
      </c>
      <c r="H3350" s="3">
        <v>0.11161120983537595</v>
      </c>
      <c r="I3350" s="3">
        <v>301.17942923417968</v>
      </c>
      <c r="J3350" s="3">
        <v>0.59442827345963567</v>
      </c>
      <c r="K3350" s="3">
        <v>1</v>
      </c>
      <c r="L3350" s="3">
        <f t="shared" si="192"/>
        <v>0.59442827345963567</v>
      </c>
      <c r="M3350" s="3">
        <f t="shared" si="191"/>
        <v>0.59442827345963567</v>
      </c>
      <c r="N3350" s="3">
        <v>8.08841326500577E-2</v>
      </c>
      <c r="O3350" s="3">
        <v>1</v>
      </c>
      <c r="P3350" s="3">
        <f t="shared" si="193"/>
        <v>8.08841326500577E-2</v>
      </c>
      <c r="Q3350" s="3">
        <f>P3350</f>
        <v>8.08841326500577E-2</v>
      </c>
    </row>
    <row r="3351" spans="1:17" x14ac:dyDescent="0.25">
      <c r="A3351" s="3" t="s">
        <v>158</v>
      </c>
      <c r="B3351" s="3" t="s">
        <v>8</v>
      </c>
      <c r="C3351" s="3" t="s">
        <v>9</v>
      </c>
      <c r="D3351" s="3">
        <v>0.56000000000000005</v>
      </c>
      <c r="E3351" s="3">
        <v>0.48</v>
      </c>
      <c r="F3351" s="3" t="s">
        <v>17</v>
      </c>
      <c r="G3351" s="2">
        <v>3300</v>
      </c>
      <c r="H3351" s="3">
        <v>0.15022230134359682</v>
      </c>
      <c r="I3351" s="3">
        <v>555.84057803663541</v>
      </c>
      <c r="J3351" s="3">
        <v>1.2810156463193807</v>
      </c>
      <c r="K3351" s="3">
        <f>1-0.712</f>
        <v>0.28800000000000003</v>
      </c>
      <c r="L3351" s="3">
        <f t="shared" si="192"/>
        <v>0.36893250613998169</v>
      </c>
      <c r="M3351" s="3">
        <f t="shared" si="191"/>
        <v>0.36893250613998169</v>
      </c>
      <c r="N3351" s="3">
        <v>0.15902859090103613</v>
      </c>
      <c r="O3351" s="3">
        <f>1-0.531</f>
        <v>0.46899999999999997</v>
      </c>
      <c r="P3351" s="3">
        <f t="shared" si="193"/>
        <v>7.4584409132585947E-2</v>
      </c>
      <c r="Q3351" s="3">
        <f>P3351</f>
        <v>7.4584409132585947E-2</v>
      </c>
    </row>
    <row r="3352" spans="1:17" x14ac:dyDescent="0.25">
      <c r="A3352" s="3" t="s">
        <v>158</v>
      </c>
      <c r="B3352" s="3" t="s">
        <v>89</v>
      </c>
      <c r="C3352" s="3" t="s">
        <v>9</v>
      </c>
      <c r="D3352" s="3">
        <v>0.56000000000000005</v>
      </c>
      <c r="E3352" s="3">
        <v>0.48</v>
      </c>
      <c r="F3352" s="3" t="s">
        <v>17</v>
      </c>
      <c r="G3352" s="2">
        <v>3300</v>
      </c>
      <c r="H3352" s="3">
        <v>0.10790989165238862</v>
      </c>
      <c r="I3352" s="3">
        <v>373.48271957571649</v>
      </c>
      <c r="J3352" s="3">
        <v>0.86914363713597564</v>
      </c>
      <c r="K3352" s="3">
        <v>1</v>
      </c>
      <c r="L3352" s="3">
        <f t="shared" si="192"/>
        <v>0.86914363713597564</v>
      </c>
      <c r="M3352" s="3">
        <f t="shared" si="191"/>
        <v>0.86914363713597564</v>
      </c>
      <c r="N3352" s="3">
        <v>0.11094188577078846</v>
      </c>
      <c r="O3352" s="3">
        <v>1</v>
      </c>
      <c r="P3352" s="3">
        <f t="shared" si="193"/>
        <v>0.11094188577078846</v>
      </c>
      <c r="Q3352" s="3">
        <f>P3352</f>
        <v>0.11094188577078846</v>
      </c>
    </row>
    <row r="3353" spans="1:17" x14ac:dyDescent="0.25">
      <c r="A3353" s="3" t="s">
        <v>158</v>
      </c>
      <c r="B3353" s="3" t="s">
        <v>310</v>
      </c>
      <c r="C3353" s="3" t="s">
        <v>9</v>
      </c>
      <c r="D3353" s="3">
        <v>0.56000000000000005</v>
      </c>
      <c r="E3353" s="3">
        <v>0.48</v>
      </c>
      <c r="F3353" s="3" t="s">
        <v>17</v>
      </c>
      <c r="G3353" s="2">
        <v>3300</v>
      </c>
      <c r="H3353" s="3">
        <v>0.22252558605219783</v>
      </c>
      <c r="I3353" s="3">
        <v>540.81322760260991</v>
      </c>
      <c r="J3353" s="3">
        <v>1.0961436301260337</v>
      </c>
      <c r="K3353" s="3">
        <v>1</v>
      </c>
      <c r="L3353" s="3">
        <f t="shared" si="192"/>
        <v>1.0961436301260337</v>
      </c>
      <c r="M3353" s="3">
        <f t="shared" si="191"/>
        <v>1.0961436301260337</v>
      </c>
      <c r="N3353" s="3">
        <v>0.14441753844285529</v>
      </c>
      <c r="O3353" s="3">
        <v>1</v>
      </c>
      <c r="P3353" s="3">
        <f t="shared" si="193"/>
        <v>0.14441753844285529</v>
      </c>
      <c r="Q3353" s="3">
        <f>P3353</f>
        <v>0.14441753844285529</v>
      </c>
    </row>
    <row r="3354" spans="1:17" x14ac:dyDescent="0.25">
      <c r="A3354" s="3" t="s">
        <v>158</v>
      </c>
      <c r="B3354" s="3" t="s">
        <v>8</v>
      </c>
      <c r="C3354" s="3" t="s">
        <v>9</v>
      </c>
      <c r="D3354" s="3">
        <v>0.56000000000000005</v>
      </c>
      <c r="E3354" s="3">
        <v>0.48</v>
      </c>
      <c r="F3354" s="3" t="s">
        <v>17</v>
      </c>
      <c r="G3354" s="2">
        <v>3300</v>
      </c>
      <c r="H3354" s="3">
        <v>0.55074803345493584</v>
      </c>
      <c r="I3354" s="3">
        <v>1525.0438025771743</v>
      </c>
      <c r="J3354" s="3">
        <v>3.6391132151313426</v>
      </c>
      <c r="K3354" s="3">
        <f>1-0.712</f>
        <v>0.28800000000000003</v>
      </c>
      <c r="L3354" s="3">
        <f t="shared" si="192"/>
        <v>1.0480646059578267</v>
      </c>
      <c r="M3354" s="3">
        <f t="shared" si="191"/>
        <v>1.0480646059578267</v>
      </c>
      <c r="N3354" s="3">
        <v>0.42492465827002412</v>
      </c>
      <c r="O3354" s="3">
        <f>1-0.531</f>
        <v>0.46899999999999997</v>
      </c>
      <c r="P3354" s="3">
        <f t="shared" si="193"/>
        <v>0.19928966472864129</v>
      </c>
      <c r="Q3354" s="3">
        <f>P3354</f>
        <v>0.19928966472864129</v>
      </c>
    </row>
    <row r="3355" spans="1:17" x14ac:dyDescent="0.25">
      <c r="A3355" s="3" t="s">
        <v>158</v>
      </c>
      <c r="B3355" s="3" t="s">
        <v>8</v>
      </c>
      <c r="C3355" s="3" t="s">
        <v>9</v>
      </c>
      <c r="D3355" s="3">
        <v>0.56000000000000005</v>
      </c>
      <c r="E3355" s="3">
        <v>0.48</v>
      </c>
      <c r="F3355" s="3" t="s">
        <v>17</v>
      </c>
      <c r="G3355" s="2">
        <v>3300</v>
      </c>
      <c r="H3355" s="3">
        <v>0.25334697132959805</v>
      </c>
      <c r="I3355" s="3">
        <v>770.39238398024054</v>
      </c>
      <c r="J3355" s="3">
        <v>1.8355828186965824</v>
      </c>
      <c r="K3355" s="3">
        <v>1</v>
      </c>
      <c r="L3355" s="3">
        <f t="shared" si="192"/>
        <v>1.8355828186965824</v>
      </c>
      <c r="M3355" s="3">
        <f t="shared" si="191"/>
        <v>1.8355828186965824</v>
      </c>
      <c r="N3355" s="3">
        <v>0.20523427704858507</v>
      </c>
      <c r="O3355" s="3">
        <v>1</v>
      </c>
      <c r="P3355" s="3">
        <f t="shared" si="193"/>
        <v>0.20523427704858507</v>
      </c>
      <c r="Q3355" s="3">
        <f>P3355</f>
        <v>0.20523427704858507</v>
      </c>
    </row>
    <row r="3356" spans="1:17" x14ac:dyDescent="0.25">
      <c r="A3356" s="3" t="s">
        <v>158</v>
      </c>
      <c r="B3356" s="3" t="s">
        <v>310</v>
      </c>
      <c r="C3356" s="3" t="s">
        <v>9</v>
      </c>
      <c r="D3356" s="3">
        <v>0.56000000000000005</v>
      </c>
      <c r="E3356" s="3">
        <v>0.48</v>
      </c>
      <c r="F3356" s="3" t="s">
        <v>17</v>
      </c>
      <c r="G3356" s="2">
        <v>3300</v>
      </c>
      <c r="H3356" s="3">
        <v>0.37559647925218559</v>
      </c>
      <c r="I3356" s="3">
        <v>1196.6217996444509</v>
      </c>
      <c r="J3356" s="3">
        <v>2.8696599830068839</v>
      </c>
      <c r="K3356" s="3">
        <v>1</v>
      </c>
      <c r="L3356" s="3">
        <f t="shared" si="192"/>
        <v>2.8696599830068839</v>
      </c>
      <c r="M3356" s="3">
        <f t="shared" si="191"/>
        <v>2.8696599830068839</v>
      </c>
      <c r="N3356" s="3">
        <v>0.33895597734741229</v>
      </c>
      <c r="O3356" s="3">
        <v>1</v>
      </c>
      <c r="P3356" s="3">
        <f t="shared" si="193"/>
        <v>0.33895597734741229</v>
      </c>
      <c r="Q3356" s="3">
        <f>P3356</f>
        <v>0.33895597734741229</v>
      </c>
    </row>
    <row r="3357" spans="1:17" x14ac:dyDescent="0.25">
      <c r="A3357" s="3" t="s">
        <v>158</v>
      </c>
      <c r="B3357" s="3" t="s">
        <v>310</v>
      </c>
      <c r="C3357" s="3" t="s">
        <v>9</v>
      </c>
      <c r="D3357" s="3">
        <v>0.56000000000000005</v>
      </c>
      <c r="E3357" s="3">
        <v>0.48</v>
      </c>
      <c r="F3357" s="3" t="s">
        <v>17</v>
      </c>
      <c r="G3357" s="2">
        <v>3300</v>
      </c>
      <c r="H3357" s="3">
        <v>0.37590429483419335</v>
      </c>
      <c r="I3357" s="3">
        <v>1267.6980078798797</v>
      </c>
      <c r="J3357" s="3">
        <v>2.9993244755432973</v>
      </c>
      <c r="K3357" s="3">
        <v>1</v>
      </c>
      <c r="L3357" s="3">
        <f t="shared" si="192"/>
        <v>2.9993244755432973</v>
      </c>
      <c r="M3357" s="3">
        <f t="shared" si="191"/>
        <v>2.9993244755432973</v>
      </c>
      <c r="N3357" s="3">
        <v>0.37919938879917381</v>
      </c>
      <c r="O3357" s="3">
        <v>1</v>
      </c>
      <c r="P3357" s="3">
        <f t="shared" si="193"/>
        <v>0.37919938879917381</v>
      </c>
      <c r="Q3357" s="3">
        <f>P3357</f>
        <v>0.37919938879917381</v>
      </c>
    </row>
    <row r="3358" spans="1:17" x14ac:dyDescent="0.25">
      <c r="A3358" s="3" t="s">
        <v>158</v>
      </c>
      <c r="B3358" s="3" t="s">
        <v>351</v>
      </c>
      <c r="C3358" s="3" t="s">
        <v>352</v>
      </c>
      <c r="D3358" s="3">
        <v>0.36</v>
      </c>
      <c r="E3358" s="3">
        <v>0.57999999999999996</v>
      </c>
      <c r="F3358" s="3" t="s">
        <v>17</v>
      </c>
      <c r="G3358" s="2">
        <v>3300</v>
      </c>
      <c r="H3358" s="3">
        <v>0.35126531196035232</v>
      </c>
      <c r="I3358" s="3">
        <v>1278.9022771508589</v>
      </c>
      <c r="J3358" s="3">
        <v>3.3583167102417302</v>
      </c>
      <c r="K3358" s="3">
        <v>1</v>
      </c>
      <c r="L3358" s="3">
        <f t="shared" si="192"/>
        <v>3.3583167102417302</v>
      </c>
      <c r="M3358" s="3">
        <f t="shared" si="191"/>
        <v>3.3583167102417302</v>
      </c>
      <c r="N3358" s="3">
        <v>0.59533309715909632</v>
      </c>
      <c r="O3358" s="3">
        <v>1</v>
      </c>
      <c r="P3358" s="3">
        <f t="shared" si="193"/>
        <v>0.59533309715909632</v>
      </c>
      <c r="Q3358" s="3">
        <f>P3358</f>
        <v>0.59533309715909632</v>
      </c>
    </row>
    <row r="3359" spans="1:17" x14ac:dyDescent="0.25">
      <c r="A3359" s="3" t="s">
        <v>158</v>
      </c>
      <c r="B3359" s="3" t="s">
        <v>8</v>
      </c>
      <c r="C3359" s="3" t="s">
        <v>9</v>
      </c>
      <c r="D3359" s="3">
        <v>0.56000000000000005</v>
      </c>
      <c r="E3359" s="3">
        <v>0.48</v>
      </c>
      <c r="F3359" s="3" t="s">
        <v>17</v>
      </c>
      <c r="G3359" s="2">
        <v>3300</v>
      </c>
      <c r="H3359" s="3">
        <v>0.35875182298004199</v>
      </c>
      <c r="I3359" s="3">
        <v>1346.8834496746165</v>
      </c>
      <c r="J3359" s="3">
        <v>3.4530474831313378</v>
      </c>
      <c r="K3359" s="3">
        <v>1</v>
      </c>
      <c r="L3359" s="3">
        <f t="shared" si="192"/>
        <v>3.4530474831313378</v>
      </c>
      <c r="M3359" s="3">
        <f t="shared" si="191"/>
        <v>3.4530474831313378</v>
      </c>
      <c r="N3359" s="3">
        <v>0.41725619637265077</v>
      </c>
      <c r="O3359" s="3">
        <v>1</v>
      </c>
      <c r="P3359" s="3">
        <f t="shared" si="193"/>
        <v>0.41725619637265077</v>
      </c>
      <c r="Q3359" s="3">
        <f>P3359</f>
        <v>0.41725619637265077</v>
      </c>
    </row>
    <row r="3360" spans="1:17" x14ac:dyDescent="0.25">
      <c r="A3360" s="3" t="s">
        <v>158</v>
      </c>
      <c r="B3360" s="3" t="s">
        <v>310</v>
      </c>
      <c r="C3360" s="3" t="s">
        <v>9</v>
      </c>
      <c r="D3360" s="3">
        <v>0.56000000000000005</v>
      </c>
      <c r="E3360" s="3">
        <v>0.48</v>
      </c>
      <c r="F3360" s="3" t="s">
        <v>17</v>
      </c>
      <c r="G3360" s="2">
        <v>3300</v>
      </c>
      <c r="H3360" s="3">
        <v>0.48152257507979113</v>
      </c>
      <c r="I3360" s="3">
        <v>1511.8376584706689</v>
      </c>
      <c r="J3360" s="3">
        <v>3.7128409039485968</v>
      </c>
      <c r="K3360" s="3">
        <v>1</v>
      </c>
      <c r="L3360" s="3">
        <f t="shared" si="192"/>
        <v>3.7128409039485968</v>
      </c>
      <c r="M3360" s="3">
        <f t="shared" si="191"/>
        <v>3.7128409039485968</v>
      </c>
      <c r="N3360" s="3">
        <v>0.42806951564379803</v>
      </c>
      <c r="O3360" s="3">
        <v>1</v>
      </c>
      <c r="P3360" s="3">
        <f t="shared" si="193"/>
        <v>0.42806951564379803</v>
      </c>
      <c r="Q3360" s="3">
        <f>P3360</f>
        <v>0.42806951564379803</v>
      </c>
    </row>
    <row r="3361" spans="1:17" x14ac:dyDescent="0.25">
      <c r="A3361" s="3" t="s">
        <v>158</v>
      </c>
      <c r="B3361" s="3" t="s">
        <v>351</v>
      </c>
      <c r="C3361" s="3" t="s">
        <v>352</v>
      </c>
      <c r="D3361" s="3">
        <v>0.36</v>
      </c>
      <c r="E3361" s="3">
        <v>0.57999999999999996</v>
      </c>
      <c r="F3361" s="3" t="s">
        <v>17</v>
      </c>
      <c r="G3361" s="2">
        <v>3300</v>
      </c>
      <c r="H3361" s="3">
        <v>0.64812035786444522</v>
      </c>
      <c r="I3361" s="3">
        <v>1936.0621079493185</v>
      </c>
      <c r="J3361" s="3">
        <v>4.5500363933749934</v>
      </c>
      <c r="K3361" s="3">
        <v>1</v>
      </c>
      <c r="L3361" s="3">
        <f t="shared" si="192"/>
        <v>4.5500363933749934</v>
      </c>
      <c r="M3361" s="3">
        <f t="shared" si="191"/>
        <v>4.5500363933749934</v>
      </c>
      <c r="N3361" s="3">
        <v>0.50920989216835211</v>
      </c>
      <c r="O3361" s="3">
        <v>1</v>
      </c>
      <c r="P3361" s="3">
        <f t="shared" si="193"/>
        <v>0.50920989216835211</v>
      </c>
      <c r="Q3361" s="3">
        <f>P3361</f>
        <v>0.50920989216835211</v>
      </c>
    </row>
    <row r="3362" spans="1:17" x14ac:dyDescent="0.25">
      <c r="A3362" s="3" t="s">
        <v>158</v>
      </c>
      <c r="B3362" s="3" t="s">
        <v>310</v>
      </c>
      <c r="C3362" s="3" t="s">
        <v>9</v>
      </c>
      <c r="D3362" s="3">
        <v>0.56000000000000005</v>
      </c>
      <c r="E3362" s="3">
        <v>0.48</v>
      </c>
      <c r="F3362" s="3" t="s">
        <v>17</v>
      </c>
      <c r="G3362" s="2">
        <v>3300</v>
      </c>
      <c r="H3362" s="3">
        <v>1.1698830022911284</v>
      </c>
      <c r="I3362" s="3">
        <v>2999.1825581068556</v>
      </c>
      <c r="J3362" s="3">
        <v>7.9353525934246605</v>
      </c>
      <c r="K3362" s="3">
        <v>1</v>
      </c>
      <c r="L3362" s="3">
        <f t="shared" si="192"/>
        <v>7.9353525934246605</v>
      </c>
      <c r="M3362" s="3">
        <f t="shared" si="191"/>
        <v>7.9353525934246605</v>
      </c>
      <c r="N3362" s="3">
        <v>1.1371189183290271</v>
      </c>
      <c r="O3362" s="3">
        <v>1</v>
      </c>
      <c r="P3362" s="3">
        <f t="shared" si="193"/>
        <v>1.1371189183290271</v>
      </c>
      <c r="Q3362" s="3">
        <f>P3362</f>
        <v>1.1371189183290271</v>
      </c>
    </row>
    <row r="3363" spans="1:17" x14ac:dyDescent="0.25">
      <c r="A3363" s="3" t="s">
        <v>158</v>
      </c>
      <c r="B3363" s="3" t="s">
        <v>8</v>
      </c>
      <c r="C3363" s="3" t="s">
        <v>9</v>
      </c>
      <c r="D3363" s="3">
        <v>0.56000000000000005</v>
      </c>
      <c r="E3363" s="3">
        <v>0.48</v>
      </c>
      <c r="F3363" s="3" t="s">
        <v>17</v>
      </c>
      <c r="G3363" s="2">
        <v>3300</v>
      </c>
      <c r="H3363" s="3">
        <v>1.4268759271359366</v>
      </c>
      <c r="I3363" s="3">
        <v>4761.7555426349372</v>
      </c>
      <c r="J3363" s="3">
        <v>9.0644228442789263</v>
      </c>
      <c r="K3363" s="3">
        <v>1</v>
      </c>
      <c r="L3363" s="3">
        <f t="shared" si="192"/>
        <v>9.0644228442789263</v>
      </c>
      <c r="M3363" s="3">
        <f t="shared" si="191"/>
        <v>9.0644228442789263</v>
      </c>
      <c r="N3363" s="3">
        <v>1.1049738132495233</v>
      </c>
      <c r="O3363" s="3">
        <v>1</v>
      </c>
      <c r="P3363" s="3">
        <f t="shared" si="193"/>
        <v>1.1049738132495233</v>
      </c>
      <c r="Q3363" s="3">
        <f>P3363</f>
        <v>1.1049738132495233</v>
      </c>
    </row>
    <row r="3364" spans="1:17" x14ac:dyDescent="0.25">
      <c r="A3364" s="3" t="s">
        <v>158</v>
      </c>
      <c r="B3364" s="3" t="s">
        <v>310</v>
      </c>
      <c r="C3364" s="3" t="s">
        <v>9</v>
      </c>
      <c r="D3364" s="3">
        <v>0.56000000000000005</v>
      </c>
      <c r="E3364" s="3">
        <v>0.48</v>
      </c>
      <c r="F3364" s="3" t="s">
        <v>17</v>
      </c>
      <c r="G3364" s="2">
        <v>3300</v>
      </c>
      <c r="H3364" s="3">
        <v>1.423583672520762</v>
      </c>
      <c r="I3364" s="3">
        <v>4476.4518878616864</v>
      </c>
      <c r="J3364" s="3">
        <v>9.5295652295034277</v>
      </c>
      <c r="K3364" s="3">
        <v>1</v>
      </c>
      <c r="L3364" s="3">
        <f t="shared" si="192"/>
        <v>9.5295652295034277</v>
      </c>
      <c r="M3364" s="3">
        <f t="shared" si="191"/>
        <v>9.5295652295034277</v>
      </c>
      <c r="N3364" s="3">
        <v>1.1691872638264709</v>
      </c>
      <c r="O3364" s="3">
        <v>1</v>
      </c>
      <c r="P3364" s="3">
        <f t="shared" si="193"/>
        <v>1.1691872638264709</v>
      </c>
      <c r="Q3364" s="3">
        <f>P3364</f>
        <v>1.1691872638264709</v>
      </c>
    </row>
    <row r="3365" spans="1:17" x14ac:dyDescent="0.25">
      <c r="A3365" s="3" t="s">
        <v>158</v>
      </c>
      <c r="B3365" s="3" t="s">
        <v>8</v>
      </c>
      <c r="C3365" s="3" t="s">
        <v>9</v>
      </c>
      <c r="D3365" s="3">
        <v>0.56000000000000005</v>
      </c>
      <c r="E3365" s="3">
        <v>0.48</v>
      </c>
      <c r="F3365" s="3" t="s">
        <v>17</v>
      </c>
      <c r="G3365" s="2">
        <v>3300</v>
      </c>
      <c r="H3365" s="3">
        <v>1.926525018959317</v>
      </c>
      <c r="I3365" s="3">
        <v>5475.4571119097918</v>
      </c>
      <c r="J3365" s="3">
        <v>12.524121767023274</v>
      </c>
      <c r="K3365" s="3">
        <v>1</v>
      </c>
      <c r="L3365" s="3">
        <f t="shared" si="192"/>
        <v>12.524121767023274</v>
      </c>
      <c r="M3365" s="3">
        <f t="shared" si="191"/>
        <v>12.524121767023274</v>
      </c>
      <c r="N3365" s="3">
        <v>1.6156008905268615</v>
      </c>
      <c r="O3365" s="3">
        <v>1</v>
      </c>
      <c r="P3365" s="3">
        <f t="shared" si="193"/>
        <v>1.6156008905268615</v>
      </c>
      <c r="Q3365" s="3">
        <f>P3365</f>
        <v>1.6156008905268615</v>
      </c>
    </row>
    <row r="3366" spans="1:17" x14ac:dyDescent="0.25">
      <c r="A3366" s="3" t="s">
        <v>158</v>
      </c>
      <c r="B3366" s="3" t="s">
        <v>8</v>
      </c>
      <c r="C3366" s="3" t="s">
        <v>9</v>
      </c>
      <c r="D3366" s="3">
        <v>0.56000000000000005</v>
      </c>
      <c r="E3366" s="3">
        <v>0.48</v>
      </c>
      <c r="F3366" s="3" t="s">
        <v>17</v>
      </c>
      <c r="G3366" s="2">
        <v>3300</v>
      </c>
      <c r="H3366" s="3">
        <v>2.4131516201021794</v>
      </c>
      <c r="I3366" s="3">
        <v>6290.4940601153157</v>
      </c>
      <c r="J3366" s="3">
        <v>12.712272215918453</v>
      </c>
      <c r="K3366" s="3">
        <v>1</v>
      </c>
      <c r="L3366" s="3">
        <f t="shared" si="192"/>
        <v>12.712272215918453</v>
      </c>
      <c r="M3366" s="3">
        <f t="shared" si="191"/>
        <v>12.712272215918453</v>
      </c>
      <c r="N3366" s="3">
        <v>1.6884388348868917</v>
      </c>
      <c r="O3366" s="3">
        <v>1</v>
      </c>
      <c r="P3366" s="3">
        <f t="shared" si="193"/>
        <v>1.6884388348868917</v>
      </c>
      <c r="Q3366" s="3">
        <f>P3366</f>
        <v>1.6884388348868917</v>
      </c>
    </row>
    <row r="3367" spans="1:17" x14ac:dyDescent="0.25">
      <c r="A3367" s="3" t="s">
        <v>158</v>
      </c>
      <c r="B3367" s="3" t="s">
        <v>310</v>
      </c>
      <c r="C3367" s="3" t="s">
        <v>9</v>
      </c>
      <c r="D3367" s="3">
        <v>0.56000000000000005</v>
      </c>
      <c r="E3367" s="3">
        <v>0.48</v>
      </c>
      <c r="F3367" s="3" t="s">
        <v>17</v>
      </c>
      <c r="G3367" s="2">
        <v>3300</v>
      </c>
      <c r="H3367" s="3">
        <v>2.1257108094927388</v>
      </c>
      <c r="I3367" s="3">
        <v>6685.7076143797376</v>
      </c>
      <c r="J3367" s="3">
        <v>15.352881169582854</v>
      </c>
      <c r="K3367" s="3">
        <v>1</v>
      </c>
      <c r="L3367" s="3">
        <f t="shared" si="192"/>
        <v>15.352881169582854</v>
      </c>
      <c r="M3367" s="3">
        <f t="shared" si="191"/>
        <v>15.352881169582854</v>
      </c>
      <c r="N3367" s="3">
        <v>2.1729516488445286</v>
      </c>
      <c r="O3367" s="3">
        <v>1</v>
      </c>
      <c r="P3367" s="3">
        <f t="shared" si="193"/>
        <v>2.1729516488445286</v>
      </c>
      <c r="Q3367" s="3">
        <f>P3367</f>
        <v>2.1729516488445286</v>
      </c>
    </row>
    <row r="3368" spans="1:17" x14ac:dyDescent="0.25">
      <c r="A3368" s="3" t="s">
        <v>158</v>
      </c>
      <c r="B3368" s="3" t="s">
        <v>8</v>
      </c>
      <c r="C3368" s="3" t="s">
        <v>9</v>
      </c>
      <c r="D3368" s="3">
        <v>0.56000000000000005</v>
      </c>
      <c r="E3368" s="3">
        <v>0.48</v>
      </c>
      <c r="F3368" s="3" t="s">
        <v>17</v>
      </c>
      <c r="G3368" s="2">
        <v>3300</v>
      </c>
      <c r="H3368" s="3">
        <v>2.4447364616224787</v>
      </c>
      <c r="I3368" s="3">
        <v>8159.3434095645225</v>
      </c>
      <c r="J3368" s="3">
        <v>20.371643169202386</v>
      </c>
      <c r="K3368" s="3">
        <v>1</v>
      </c>
      <c r="L3368" s="3">
        <f t="shared" si="192"/>
        <v>20.371643169202386</v>
      </c>
      <c r="M3368" s="3">
        <f t="shared" si="191"/>
        <v>20.371643169202386</v>
      </c>
      <c r="N3368" s="3">
        <v>2.5757865088157308</v>
      </c>
      <c r="O3368" s="3">
        <v>1</v>
      </c>
      <c r="P3368" s="3">
        <f t="shared" si="193"/>
        <v>2.5757865088157308</v>
      </c>
      <c r="Q3368" s="3">
        <f>P3368</f>
        <v>2.5757865088157308</v>
      </c>
    </row>
    <row r="3369" spans="1:17" x14ac:dyDescent="0.25">
      <c r="A3369" s="3" t="s">
        <v>158</v>
      </c>
      <c r="B3369" s="3" t="s">
        <v>310</v>
      </c>
      <c r="C3369" s="3" t="s">
        <v>9</v>
      </c>
      <c r="D3369" s="3">
        <v>0.56000000000000005</v>
      </c>
      <c r="E3369" s="3">
        <v>0.48</v>
      </c>
      <c r="F3369" s="3" t="s">
        <v>17</v>
      </c>
      <c r="G3369" s="2">
        <v>3300</v>
      </c>
      <c r="H3369" s="3">
        <v>3.5838986025404691</v>
      </c>
      <c r="I3369" s="3">
        <v>9724.2253191277814</v>
      </c>
      <c r="J3369" s="3">
        <v>24.060413977148198</v>
      </c>
      <c r="K3369" s="3">
        <v>1</v>
      </c>
      <c r="L3369" s="3">
        <f t="shared" si="192"/>
        <v>24.060413977148198</v>
      </c>
      <c r="M3369" s="3">
        <f t="shared" si="191"/>
        <v>24.060413977148198</v>
      </c>
      <c r="N3369" s="3">
        <v>2.8089515222612933</v>
      </c>
      <c r="O3369" s="3">
        <v>1</v>
      </c>
      <c r="P3369" s="3">
        <f t="shared" si="193"/>
        <v>2.8089515222612933</v>
      </c>
      <c r="Q3369" s="3">
        <f>P3369</f>
        <v>2.8089515222612933</v>
      </c>
    </row>
    <row r="3370" spans="1:17" x14ac:dyDescent="0.25">
      <c r="A3370" s="3" t="s">
        <v>158</v>
      </c>
      <c r="B3370" s="3" t="s">
        <v>89</v>
      </c>
      <c r="C3370" s="3" t="s">
        <v>9</v>
      </c>
      <c r="D3370" s="3">
        <v>0.56000000000000005</v>
      </c>
      <c r="E3370" s="3">
        <v>0.48</v>
      </c>
      <c r="F3370" s="3" t="s">
        <v>17</v>
      </c>
      <c r="G3370" s="2">
        <v>3300</v>
      </c>
      <c r="H3370" s="3">
        <v>3.5157124619973095</v>
      </c>
      <c r="I3370" s="3">
        <v>11320.099233621922</v>
      </c>
      <c r="J3370" s="3">
        <v>26.713416468731772</v>
      </c>
      <c r="K3370" s="3">
        <v>1</v>
      </c>
      <c r="L3370" s="3">
        <f t="shared" si="192"/>
        <v>26.713416468731772</v>
      </c>
      <c r="M3370" s="3">
        <f t="shared" si="191"/>
        <v>26.713416468731772</v>
      </c>
      <c r="N3370" s="3">
        <v>3.2652325264338162</v>
      </c>
      <c r="O3370" s="3">
        <v>1</v>
      </c>
      <c r="P3370" s="3">
        <f t="shared" si="193"/>
        <v>3.2652325264338162</v>
      </c>
      <c r="Q3370" s="3">
        <f>P3370</f>
        <v>3.2652325264338162</v>
      </c>
    </row>
    <row r="3371" spans="1:17" x14ac:dyDescent="0.25">
      <c r="A3371" s="3" t="s">
        <v>158</v>
      </c>
      <c r="B3371" s="3" t="s">
        <v>8</v>
      </c>
      <c r="C3371" s="3" t="s">
        <v>9</v>
      </c>
      <c r="D3371" s="3">
        <v>0.56000000000000005</v>
      </c>
      <c r="E3371" s="3">
        <v>0.48</v>
      </c>
      <c r="F3371" s="3" t="s">
        <v>17</v>
      </c>
      <c r="G3371" s="2">
        <v>3300</v>
      </c>
      <c r="H3371" s="3">
        <v>8.7185524437027677</v>
      </c>
      <c r="I3371" s="3">
        <v>25462.515979738608</v>
      </c>
      <c r="J3371" s="3">
        <v>60.487567013322824</v>
      </c>
      <c r="K3371" s="3">
        <f>1-0.712</f>
        <v>0.28800000000000003</v>
      </c>
      <c r="L3371" s="3">
        <f t="shared" si="192"/>
        <v>17.420419299836976</v>
      </c>
      <c r="M3371" s="3">
        <f t="shared" si="191"/>
        <v>17.420419299836976</v>
      </c>
      <c r="N3371" s="3">
        <v>10.650819055696704</v>
      </c>
      <c r="O3371" s="3">
        <f>1-0.531</f>
        <v>0.46899999999999997</v>
      </c>
      <c r="P3371" s="3">
        <f t="shared" si="193"/>
        <v>4.9952341371217539</v>
      </c>
      <c r="Q3371" s="3">
        <f>P3371</f>
        <v>4.9952341371217539</v>
      </c>
    </row>
    <row r="3372" spans="1:17" x14ac:dyDescent="0.25">
      <c r="A3372" s="3" t="s">
        <v>158</v>
      </c>
      <c r="B3372" s="3" t="s">
        <v>8</v>
      </c>
      <c r="C3372" s="3" t="s">
        <v>9</v>
      </c>
      <c r="D3372" s="3">
        <v>0.56000000000000005</v>
      </c>
      <c r="E3372" s="3">
        <v>0.48</v>
      </c>
      <c r="F3372" s="3" t="s">
        <v>17</v>
      </c>
      <c r="G3372" s="2">
        <v>3300</v>
      </c>
      <c r="H3372" s="3">
        <v>8.3072435614310969</v>
      </c>
      <c r="I3372" s="3">
        <v>27240.026564039163</v>
      </c>
      <c r="J3372" s="3">
        <v>65.070373465329126</v>
      </c>
      <c r="K3372" s="3">
        <f>1-0.712</f>
        <v>0.28800000000000003</v>
      </c>
      <c r="L3372" s="3">
        <f t="shared" si="192"/>
        <v>18.740267558014789</v>
      </c>
      <c r="M3372" s="3">
        <f t="shared" si="191"/>
        <v>18.740267558014789</v>
      </c>
      <c r="N3372" s="3">
        <v>8.02335994799917</v>
      </c>
      <c r="O3372" s="3">
        <f>1-0.531</f>
        <v>0.46899999999999997</v>
      </c>
      <c r="P3372" s="3">
        <f t="shared" si="193"/>
        <v>3.7629558156116105</v>
      </c>
      <c r="Q3372" s="3">
        <f>P3372</f>
        <v>3.7629558156116105</v>
      </c>
    </row>
    <row r="3373" spans="1:17" x14ac:dyDescent="0.25">
      <c r="A3373" s="3" t="s">
        <v>158</v>
      </c>
      <c r="B3373" s="3" t="s">
        <v>8</v>
      </c>
      <c r="C3373" s="3" t="s">
        <v>9</v>
      </c>
      <c r="D3373" s="3">
        <v>0.56000000000000005</v>
      </c>
      <c r="E3373" s="3">
        <v>0.48</v>
      </c>
      <c r="F3373" s="3" t="s">
        <v>17</v>
      </c>
      <c r="G3373" s="2">
        <v>3300</v>
      </c>
      <c r="H3373" s="3">
        <v>10.693222783031613</v>
      </c>
      <c r="I3373" s="3">
        <v>30006.944737175134</v>
      </c>
      <c r="J3373" s="3">
        <v>75.710472391371127</v>
      </c>
      <c r="K3373" s="3">
        <f>1-0.712</f>
        <v>0.28800000000000003</v>
      </c>
      <c r="L3373" s="3">
        <f t="shared" si="192"/>
        <v>21.804616048714887</v>
      </c>
      <c r="M3373" s="3">
        <f t="shared" si="191"/>
        <v>21.804616048714887</v>
      </c>
      <c r="N3373" s="3">
        <v>9.2078457823133331</v>
      </c>
      <c r="O3373" s="3">
        <f>1-0.531</f>
        <v>0.46899999999999997</v>
      </c>
      <c r="P3373" s="3">
        <f t="shared" si="193"/>
        <v>4.318479671904953</v>
      </c>
      <c r="Q3373" s="3">
        <f>P3373</f>
        <v>4.318479671904953</v>
      </c>
    </row>
    <row r="3374" spans="1:17" x14ac:dyDescent="0.25">
      <c r="A3374" s="3" t="s">
        <v>158</v>
      </c>
      <c r="B3374" s="3" t="s">
        <v>351</v>
      </c>
      <c r="C3374" s="3" t="s">
        <v>352</v>
      </c>
      <c r="D3374" s="3">
        <v>0.36</v>
      </c>
      <c r="E3374" s="3">
        <v>0.57999999999999996</v>
      </c>
      <c r="F3374" s="3" t="s">
        <v>17</v>
      </c>
      <c r="G3374" s="2">
        <v>3300</v>
      </c>
      <c r="H3374" s="3">
        <v>7.3555357347453647</v>
      </c>
      <c r="I3374" s="3">
        <v>20307.099198114065</v>
      </c>
      <c r="J3374" s="3">
        <v>45.015135880432389</v>
      </c>
      <c r="K3374" s="3">
        <v>1</v>
      </c>
      <c r="L3374" s="3">
        <f t="shared" si="192"/>
        <v>45.015135880432389</v>
      </c>
      <c r="M3374" s="3">
        <f t="shared" si="191"/>
        <v>45.015135880432389</v>
      </c>
      <c r="N3374" s="3">
        <v>6.9390734870897575</v>
      </c>
      <c r="O3374" s="3">
        <v>1</v>
      </c>
      <c r="P3374" s="3">
        <f t="shared" si="193"/>
        <v>6.9390734870897575</v>
      </c>
      <c r="Q3374" s="3">
        <f>P3374</f>
        <v>6.9390734870897575</v>
      </c>
    </row>
    <row r="3375" spans="1:17" x14ac:dyDescent="0.25">
      <c r="A3375" s="3" t="s">
        <v>158</v>
      </c>
      <c r="B3375" s="3" t="s">
        <v>310</v>
      </c>
      <c r="C3375" s="3" t="s">
        <v>9</v>
      </c>
      <c r="D3375" s="3">
        <v>0.56000000000000005</v>
      </c>
      <c r="E3375" s="3">
        <v>0.48</v>
      </c>
      <c r="F3375" s="3" t="s">
        <v>17</v>
      </c>
      <c r="G3375" s="2">
        <v>3300</v>
      </c>
      <c r="H3375" s="3">
        <v>8.4638050884498828</v>
      </c>
      <c r="I3375" s="3">
        <v>20644.438632984067</v>
      </c>
      <c r="J3375" s="3">
        <v>50.488642436643197</v>
      </c>
      <c r="K3375" s="3">
        <v>1</v>
      </c>
      <c r="L3375" s="3">
        <f t="shared" si="192"/>
        <v>50.488642436643197</v>
      </c>
      <c r="M3375" s="3">
        <f t="shared" si="191"/>
        <v>50.488642436643197</v>
      </c>
      <c r="N3375" s="3">
        <v>5.7713993642490911</v>
      </c>
      <c r="O3375" s="3">
        <v>1</v>
      </c>
      <c r="P3375" s="3">
        <f t="shared" si="193"/>
        <v>5.7713993642490911</v>
      </c>
      <c r="Q3375" s="3">
        <f>P3375</f>
        <v>5.7713993642490911</v>
      </c>
    </row>
    <row r="3376" spans="1:17" x14ac:dyDescent="0.25">
      <c r="A3376" s="3" t="s">
        <v>158</v>
      </c>
      <c r="B3376" s="3" t="s">
        <v>310</v>
      </c>
      <c r="C3376" s="3" t="s">
        <v>9</v>
      </c>
      <c r="D3376" s="3">
        <v>0.56000000000000005</v>
      </c>
      <c r="E3376" s="3">
        <v>0.48</v>
      </c>
      <c r="F3376" s="3" t="s">
        <v>17</v>
      </c>
      <c r="G3376" s="2">
        <v>3300</v>
      </c>
      <c r="H3376" s="3">
        <v>7.9401960733956995</v>
      </c>
      <c r="I3376" s="3">
        <v>22461.429762806067</v>
      </c>
      <c r="J3376" s="3">
        <v>54.671318891190765</v>
      </c>
      <c r="K3376" s="3">
        <v>1</v>
      </c>
      <c r="L3376" s="3">
        <f t="shared" si="192"/>
        <v>54.671318891190765</v>
      </c>
      <c r="M3376" s="3">
        <f t="shared" si="191"/>
        <v>54.671318891190765</v>
      </c>
      <c r="N3376" s="3">
        <v>6.3366250591953346</v>
      </c>
      <c r="O3376" s="3">
        <v>1</v>
      </c>
      <c r="P3376" s="3">
        <f t="shared" si="193"/>
        <v>6.3366250591953346</v>
      </c>
      <c r="Q3376" s="3">
        <f>P3376</f>
        <v>6.3366250591953346</v>
      </c>
    </row>
    <row r="3377" spans="1:17" x14ac:dyDescent="0.25">
      <c r="A3377" s="3" t="s">
        <v>158</v>
      </c>
      <c r="B3377" s="3" t="s">
        <v>8</v>
      </c>
      <c r="C3377" s="3" t="s">
        <v>9</v>
      </c>
      <c r="D3377" s="3">
        <v>0.56000000000000005</v>
      </c>
      <c r="E3377" s="3">
        <v>0.48</v>
      </c>
      <c r="F3377" s="3" t="s">
        <v>17</v>
      </c>
      <c r="G3377" s="2">
        <v>3300</v>
      </c>
      <c r="H3377" s="3">
        <v>16.630431572044213</v>
      </c>
      <c r="I3377" s="3">
        <v>55208.492110197847</v>
      </c>
      <c r="J3377" s="3">
        <v>125.32526449076492</v>
      </c>
      <c r="K3377" s="3">
        <f>1-0.712</f>
        <v>0.28800000000000003</v>
      </c>
      <c r="L3377" s="3">
        <f t="shared" si="192"/>
        <v>36.093676173340299</v>
      </c>
      <c r="M3377" s="3">
        <f t="shared" si="191"/>
        <v>36.093676173340299</v>
      </c>
      <c r="N3377" s="3">
        <v>15.033842302819254</v>
      </c>
      <c r="O3377" s="3">
        <f>1-0.531</f>
        <v>0.46899999999999997</v>
      </c>
      <c r="P3377" s="3">
        <f t="shared" si="193"/>
        <v>7.05087204002223</v>
      </c>
      <c r="Q3377" s="3">
        <f>P3377</f>
        <v>7.05087204002223</v>
      </c>
    </row>
    <row r="3378" spans="1:17" x14ac:dyDescent="0.25">
      <c r="A3378" s="3" t="s">
        <v>158</v>
      </c>
      <c r="B3378" s="3" t="s">
        <v>8</v>
      </c>
      <c r="C3378" s="3" t="s">
        <v>9</v>
      </c>
      <c r="D3378" s="3">
        <v>0.56000000000000005</v>
      </c>
      <c r="E3378" s="3">
        <v>0.48</v>
      </c>
      <c r="F3378" s="3" t="s">
        <v>17</v>
      </c>
      <c r="G3378" s="2">
        <v>3300</v>
      </c>
      <c r="H3378" s="3">
        <v>9.0272778952698012</v>
      </c>
      <c r="I3378" s="3">
        <v>26996.334036609038</v>
      </c>
      <c r="J3378" s="3">
        <v>61.688931284896782</v>
      </c>
      <c r="K3378" s="3">
        <v>1</v>
      </c>
      <c r="L3378" s="3">
        <f t="shared" si="192"/>
        <v>61.688931284896782</v>
      </c>
      <c r="M3378" s="3">
        <f t="shared" si="191"/>
        <v>61.688931284896782</v>
      </c>
      <c r="N3378" s="3">
        <v>8.2494458380403728</v>
      </c>
      <c r="O3378" s="3">
        <v>1</v>
      </c>
      <c r="P3378" s="3">
        <f t="shared" si="193"/>
        <v>8.2494458380403728</v>
      </c>
      <c r="Q3378" s="3">
        <f>P3378</f>
        <v>8.2494458380403728</v>
      </c>
    </row>
    <row r="3379" spans="1:17" x14ac:dyDescent="0.25">
      <c r="A3379" s="3" t="s">
        <v>158</v>
      </c>
      <c r="B3379" s="3" t="s">
        <v>8</v>
      </c>
      <c r="C3379" s="3" t="s">
        <v>9</v>
      </c>
      <c r="D3379" s="3">
        <v>0.56000000000000005</v>
      </c>
      <c r="E3379" s="3">
        <v>0.48</v>
      </c>
      <c r="F3379" s="3" t="s">
        <v>17</v>
      </c>
      <c r="G3379" s="2">
        <v>3300</v>
      </c>
      <c r="H3379" s="3">
        <v>24.74629819243421</v>
      </c>
      <c r="I3379" s="3">
        <v>64129.770909655184</v>
      </c>
      <c r="J3379" s="3">
        <v>142.54942450794545</v>
      </c>
      <c r="K3379" s="3">
        <f>1-0.712</f>
        <v>0.28800000000000003</v>
      </c>
      <c r="L3379" s="3">
        <f t="shared" si="192"/>
        <v>41.054234258288297</v>
      </c>
      <c r="M3379" s="3">
        <f t="shared" si="191"/>
        <v>41.054234258288297</v>
      </c>
      <c r="N3379" s="3">
        <v>17.716005587229997</v>
      </c>
      <c r="O3379" s="3">
        <f>1-0.531</f>
        <v>0.46899999999999997</v>
      </c>
      <c r="P3379" s="3">
        <f t="shared" si="193"/>
        <v>8.3088066204108681</v>
      </c>
      <c r="Q3379" s="3">
        <f>P3379</f>
        <v>8.3088066204108681</v>
      </c>
    </row>
    <row r="3380" spans="1:17" x14ac:dyDescent="0.25">
      <c r="A3380" s="3" t="s">
        <v>158</v>
      </c>
      <c r="B3380" s="3" t="s">
        <v>8</v>
      </c>
      <c r="C3380" s="3" t="s">
        <v>9</v>
      </c>
      <c r="D3380" s="3">
        <v>0.56000000000000005</v>
      </c>
      <c r="E3380" s="3">
        <v>0.48</v>
      </c>
      <c r="F3380" s="3" t="s">
        <v>17</v>
      </c>
      <c r="G3380" s="2">
        <v>3300</v>
      </c>
      <c r="H3380" s="3">
        <v>22.698836848876766</v>
      </c>
      <c r="I3380" s="3">
        <v>69863.93201409321</v>
      </c>
      <c r="J3380" s="3">
        <v>168.2058954903963</v>
      </c>
      <c r="K3380" s="3">
        <f>1-0.712</f>
        <v>0.28800000000000003</v>
      </c>
      <c r="L3380" s="3">
        <f t="shared" si="192"/>
        <v>48.443297901234139</v>
      </c>
      <c r="M3380" s="3">
        <f t="shared" si="191"/>
        <v>48.443297901234139</v>
      </c>
      <c r="N3380" s="3">
        <v>19.913526667765602</v>
      </c>
      <c r="O3380" s="3">
        <f>1-0.531</f>
        <v>0.46899999999999997</v>
      </c>
      <c r="P3380" s="3">
        <f t="shared" si="193"/>
        <v>9.3394440071820668</v>
      </c>
      <c r="Q3380" s="3">
        <f>P3380</f>
        <v>9.3394440071820668</v>
      </c>
    </row>
    <row r="3381" spans="1:17" x14ac:dyDescent="0.25">
      <c r="A3381" s="3" t="s">
        <v>158</v>
      </c>
      <c r="B3381" s="3" t="s">
        <v>89</v>
      </c>
      <c r="C3381" s="3" t="s">
        <v>9</v>
      </c>
      <c r="D3381" s="3">
        <v>0.56000000000000005</v>
      </c>
      <c r="E3381" s="3">
        <v>0.48</v>
      </c>
      <c r="F3381" s="3" t="s">
        <v>17</v>
      </c>
      <c r="G3381" s="2">
        <v>3300</v>
      </c>
      <c r="H3381" s="3">
        <v>11.132197366385714</v>
      </c>
      <c r="I3381" s="3">
        <v>34277.033069720121</v>
      </c>
      <c r="J3381" s="3">
        <v>84.168461180750199</v>
      </c>
      <c r="K3381" s="3">
        <v>1</v>
      </c>
      <c r="L3381" s="3">
        <f t="shared" si="192"/>
        <v>84.168461180750199</v>
      </c>
      <c r="M3381" s="3">
        <f t="shared" si="191"/>
        <v>84.168461180750199</v>
      </c>
      <c r="N3381" s="3">
        <v>10.84203817562136</v>
      </c>
      <c r="O3381" s="3">
        <v>1</v>
      </c>
      <c r="P3381" s="3">
        <f t="shared" si="193"/>
        <v>10.84203817562136</v>
      </c>
      <c r="Q3381" s="3">
        <f>P3381</f>
        <v>10.84203817562136</v>
      </c>
    </row>
    <row r="3382" spans="1:17" x14ac:dyDescent="0.25">
      <c r="A3382" s="3" t="s">
        <v>158</v>
      </c>
      <c r="B3382" s="3" t="s">
        <v>310</v>
      </c>
      <c r="C3382" s="3" t="s">
        <v>9</v>
      </c>
      <c r="D3382" s="3">
        <v>0.56000000000000005</v>
      </c>
      <c r="E3382" s="3">
        <v>0.48</v>
      </c>
      <c r="F3382" s="3" t="s">
        <v>17</v>
      </c>
      <c r="G3382" s="2">
        <v>3300</v>
      </c>
      <c r="H3382" s="3">
        <v>14.643035130893871</v>
      </c>
      <c r="I3382" s="3">
        <v>40152.749598255483</v>
      </c>
      <c r="J3382" s="3">
        <v>95.894299734179569</v>
      </c>
      <c r="K3382" s="3">
        <v>1</v>
      </c>
      <c r="L3382" s="3">
        <f t="shared" si="192"/>
        <v>95.894299734179569</v>
      </c>
      <c r="M3382" s="3">
        <f t="shared" si="191"/>
        <v>95.894299734179569</v>
      </c>
      <c r="N3382" s="3">
        <v>10.829161677573479</v>
      </c>
      <c r="O3382" s="3">
        <v>1</v>
      </c>
      <c r="P3382" s="3">
        <f t="shared" si="193"/>
        <v>10.829161677573479</v>
      </c>
      <c r="Q3382" s="3">
        <f>P3382</f>
        <v>10.829161677573479</v>
      </c>
    </row>
    <row r="3383" spans="1:17" x14ac:dyDescent="0.25">
      <c r="A3383" s="3" t="s">
        <v>158</v>
      </c>
      <c r="B3383" s="3" t="s">
        <v>8</v>
      </c>
      <c r="C3383" s="3" t="s">
        <v>9</v>
      </c>
      <c r="D3383" s="3">
        <v>0.56000000000000005</v>
      </c>
      <c r="E3383" s="3">
        <v>0.48</v>
      </c>
      <c r="F3383" s="3" t="s">
        <v>17</v>
      </c>
      <c r="G3383" s="2">
        <v>3300</v>
      </c>
      <c r="H3383" s="3">
        <v>16.171703724224013</v>
      </c>
      <c r="I3383" s="3">
        <v>45766.754288627933</v>
      </c>
      <c r="J3383" s="3">
        <v>103.82032843638446</v>
      </c>
      <c r="K3383" s="3">
        <v>1</v>
      </c>
      <c r="L3383" s="3">
        <f t="shared" si="192"/>
        <v>103.82032843638446</v>
      </c>
      <c r="M3383" s="3">
        <f t="shared" si="191"/>
        <v>103.82032843638446</v>
      </c>
      <c r="N3383" s="3">
        <v>12.362686952469931</v>
      </c>
      <c r="O3383" s="3">
        <v>1</v>
      </c>
      <c r="P3383" s="3">
        <f t="shared" si="193"/>
        <v>12.362686952469931</v>
      </c>
      <c r="Q3383" s="3">
        <f>P3383</f>
        <v>12.362686952469931</v>
      </c>
    </row>
    <row r="3384" spans="1:17" x14ac:dyDescent="0.25">
      <c r="A3384" s="3" t="s">
        <v>158</v>
      </c>
      <c r="B3384" s="3" t="s">
        <v>310</v>
      </c>
      <c r="C3384" s="3" t="s">
        <v>9</v>
      </c>
      <c r="D3384" s="3">
        <v>0.56000000000000005</v>
      </c>
      <c r="E3384" s="3">
        <v>0.48</v>
      </c>
      <c r="F3384" s="3" t="s">
        <v>17</v>
      </c>
      <c r="G3384" s="2">
        <v>3300</v>
      </c>
      <c r="H3384" s="3">
        <v>19.120686354991658</v>
      </c>
      <c r="I3384" s="3">
        <v>45693.933630077372</v>
      </c>
      <c r="J3384" s="3">
        <v>111.59448582294182</v>
      </c>
      <c r="K3384" s="3">
        <v>1</v>
      </c>
      <c r="L3384" s="3">
        <f t="shared" si="192"/>
        <v>111.59448582294182</v>
      </c>
      <c r="M3384" s="3">
        <f t="shared" si="191"/>
        <v>111.59448582294182</v>
      </c>
      <c r="N3384" s="3">
        <v>11.859325562589552</v>
      </c>
      <c r="O3384" s="3">
        <v>1</v>
      </c>
      <c r="P3384" s="3">
        <f t="shared" si="193"/>
        <v>11.859325562589552</v>
      </c>
      <c r="Q3384" s="3">
        <f>P3384</f>
        <v>11.859325562589552</v>
      </c>
    </row>
    <row r="3385" spans="1:17" x14ac:dyDescent="0.25">
      <c r="A3385" s="3" t="s">
        <v>158</v>
      </c>
      <c r="B3385" s="3" t="s">
        <v>310</v>
      </c>
      <c r="C3385" s="3" t="s">
        <v>9</v>
      </c>
      <c r="D3385" s="3">
        <v>0.56000000000000005</v>
      </c>
      <c r="E3385" s="3">
        <v>0.48</v>
      </c>
      <c r="F3385" s="3" t="s">
        <v>17</v>
      </c>
      <c r="G3385" s="2">
        <v>3300</v>
      </c>
      <c r="H3385" s="3">
        <v>17.072458298020432</v>
      </c>
      <c r="I3385" s="3">
        <v>47609.21329384682</v>
      </c>
      <c r="J3385" s="3">
        <v>121.03404013338843</v>
      </c>
      <c r="K3385" s="3">
        <v>1</v>
      </c>
      <c r="L3385" s="3">
        <f t="shared" si="192"/>
        <v>121.03404013338843</v>
      </c>
      <c r="M3385" s="3">
        <f t="shared" si="191"/>
        <v>121.03404013338843</v>
      </c>
      <c r="N3385" s="3">
        <v>15.086475295123973</v>
      </c>
      <c r="O3385" s="3">
        <v>1</v>
      </c>
      <c r="P3385" s="3">
        <f t="shared" si="193"/>
        <v>15.086475295123973</v>
      </c>
      <c r="Q3385" s="3">
        <f>P3385</f>
        <v>15.086475295123973</v>
      </c>
    </row>
    <row r="3386" spans="1:17" x14ac:dyDescent="0.25">
      <c r="A3386" s="3" t="s">
        <v>158</v>
      </c>
      <c r="B3386" s="3" t="s">
        <v>310</v>
      </c>
      <c r="C3386" s="3" t="s">
        <v>9</v>
      </c>
      <c r="D3386" s="3">
        <v>0.56000000000000005</v>
      </c>
      <c r="E3386" s="3">
        <v>0.48</v>
      </c>
      <c r="F3386" s="3" t="s">
        <v>17</v>
      </c>
      <c r="G3386" s="2">
        <v>3300</v>
      </c>
      <c r="H3386" s="3">
        <v>25.141497722525607</v>
      </c>
      <c r="I3386" s="3">
        <v>47698.833545207439</v>
      </c>
      <c r="J3386" s="3">
        <v>122.18201426934438</v>
      </c>
      <c r="K3386" s="3">
        <v>1</v>
      </c>
      <c r="L3386" s="3">
        <f t="shared" si="192"/>
        <v>122.18201426934438</v>
      </c>
      <c r="M3386" s="3">
        <f t="shared" si="191"/>
        <v>122.18201426934438</v>
      </c>
      <c r="N3386" s="3">
        <v>12.019039460424512</v>
      </c>
      <c r="O3386" s="3">
        <v>1</v>
      </c>
      <c r="P3386" s="3">
        <f t="shared" si="193"/>
        <v>12.019039460424512</v>
      </c>
      <c r="Q3386" s="3">
        <f>P3386</f>
        <v>12.019039460424512</v>
      </c>
    </row>
    <row r="3387" spans="1:17" x14ac:dyDescent="0.25">
      <c r="A3387" s="3" t="s">
        <v>158</v>
      </c>
      <c r="B3387" s="3" t="s">
        <v>8</v>
      </c>
      <c r="C3387" s="3" t="s">
        <v>9</v>
      </c>
      <c r="D3387" s="3">
        <v>0.56000000000000005</v>
      </c>
      <c r="E3387" s="3">
        <v>0.48</v>
      </c>
      <c r="F3387" s="3" t="s">
        <v>17</v>
      </c>
      <c r="G3387" s="2">
        <v>3300</v>
      </c>
      <c r="H3387" s="3">
        <v>55.636636947320426</v>
      </c>
      <c r="I3387" s="3">
        <v>153395.26759850403</v>
      </c>
      <c r="J3387" s="3">
        <v>351.5958728466922</v>
      </c>
      <c r="K3387" s="3">
        <f>1-0.712</f>
        <v>0.28800000000000003</v>
      </c>
      <c r="L3387" s="3">
        <f t="shared" si="192"/>
        <v>101.25961137984737</v>
      </c>
      <c r="M3387" s="3">
        <f t="shared" si="191"/>
        <v>101.25961137984737</v>
      </c>
      <c r="N3387" s="3">
        <v>41.565940793325709</v>
      </c>
      <c r="O3387" s="3">
        <f>1-0.531</f>
        <v>0.46899999999999997</v>
      </c>
      <c r="P3387" s="3">
        <f t="shared" si="193"/>
        <v>19.494426232069756</v>
      </c>
      <c r="Q3387" s="3">
        <f>P3387</f>
        <v>19.494426232069756</v>
      </c>
    </row>
    <row r="3388" spans="1:17" x14ac:dyDescent="0.25">
      <c r="A3388" s="3" t="s">
        <v>158</v>
      </c>
      <c r="B3388" s="3" t="s">
        <v>8</v>
      </c>
      <c r="C3388" s="3" t="s">
        <v>9</v>
      </c>
      <c r="D3388" s="3">
        <v>0.56000000000000005</v>
      </c>
      <c r="E3388" s="3">
        <v>0.48</v>
      </c>
      <c r="F3388" s="3" t="s">
        <v>17</v>
      </c>
      <c r="G3388" s="2">
        <v>3300</v>
      </c>
      <c r="H3388" s="3">
        <v>27.606148911920695</v>
      </c>
      <c r="I3388" s="3">
        <v>88015.036849592187</v>
      </c>
      <c r="J3388" s="3">
        <v>199.42750558382701</v>
      </c>
      <c r="K3388" s="3">
        <v>1</v>
      </c>
      <c r="L3388" s="3">
        <f t="shared" si="192"/>
        <v>199.42750558382701</v>
      </c>
      <c r="M3388" s="3">
        <f t="shared" si="191"/>
        <v>199.42750558382701</v>
      </c>
      <c r="N3388" s="3">
        <v>22.544754545673239</v>
      </c>
      <c r="O3388" s="3">
        <v>1</v>
      </c>
      <c r="P3388" s="3">
        <f t="shared" si="193"/>
        <v>22.544754545673239</v>
      </c>
      <c r="Q3388" s="3">
        <f>P3388</f>
        <v>22.544754545673239</v>
      </c>
    </row>
    <row r="3389" spans="1:17" x14ac:dyDescent="0.25">
      <c r="A3389" s="3" t="s">
        <v>158</v>
      </c>
      <c r="B3389" s="3" t="s">
        <v>351</v>
      </c>
      <c r="C3389" s="3" t="s">
        <v>352</v>
      </c>
      <c r="D3389" s="3">
        <v>0.36</v>
      </c>
      <c r="E3389" s="3">
        <v>0.57999999999999996</v>
      </c>
      <c r="F3389" s="3" t="s">
        <v>17</v>
      </c>
      <c r="G3389" s="2">
        <v>3300</v>
      </c>
      <c r="H3389" s="3">
        <v>35.963383368765179</v>
      </c>
      <c r="I3389" s="3">
        <v>91720.083448469319</v>
      </c>
      <c r="J3389" s="3">
        <v>228.25810325822772</v>
      </c>
      <c r="K3389" s="3">
        <v>1</v>
      </c>
      <c r="L3389" s="3">
        <f t="shared" si="192"/>
        <v>228.25810325822772</v>
      </c>
      <c r="M3389" s="3">
        <f t="shared" si="191"/>
        <v>228.25810325822772</v>
      </c>
      <c r="N3389" s="3">
        <v>28.030288229810552</v>
      </c>
      <c r="O3389" s="3">
        <v>1</v>
      </c>
      <c r="P3389" s="3">
        <f t="shared" si="193"/>
        <v>28.030288229810552</v>
      </c>
      <c r="Q3389" s="3">
        <f>P3389</f>
        <v>28.030288229810552</v>
      </c>
    </row>
    <row r="3390" spans="1:17" x14ac:dyDescent="0.25">
      <c r="A3390" s="3" t="s">
        <v>158</v>
      </c>
      <c r="B3390" s="3" t="s">
        <v>8</v>
      </c>
      <c r="C3390" s="3" t="s">
        <v>9</v>
      </c>
      <c r="D3390" s="3">
        <v>0.56000000000000005</v>
      </c>
      <c r="E3390" s="3">
        <v>0.48</v>
      </c>
      <c r="F3390" s="3" t="s">
        <v>17</v>
      </c>
      <c r="G3390" s="2">
        <v>3300</v>
      </c>
      <c r="H3390" s="3">
        <v>81.905408665257553</v>
      </c>
      <c r="I3390" s="3">
        <v>280552.02055729332</v>
      </c>
      <c r="J3390" s="3">
        <v>586.49758987092309</v>
      </c>
      <c r="K3390" s="3">
        <f>1-0.712</f>
        <v>0.28800000000000003</v>
      </c>
      <c r="L3390" s="3">
        <f t="shared" si="192"/>
        <v>168.91130588282587</v>
      </c>
      <c r="M3390" s="3">
        <f t="shared" si="191"/>
        <v>168.91130588282587</v>
      </c>
      <c r="N3390" s="3">
        <v>72.555689812296421</v>
      </c>
      <c r="O3390" s="3">
        <f>1-0.531</f>
        <v>0.46899999999999997</v>
      </c>
      <c r="P3390" s="3">
        <f t="shared" si="193"/>
        <v>34.028618521967019</v>
      </c>
      <c r="Q3390" s="3">
        <f>P3390</f>
        <v>34.028618521967019</v>
      </c>
    </row>
    <row r="3391" spans="1:17" x14ac:dyDescent="0.25">
      <c r="A3391" s="3" t="s">
        <v>158</v>
      </c>
      <c r="B3391" s="3" t="s">
        <v>310</v>
      </c>
      <c r="C3391" s="3" t="s">
        <v>9</v>
      </c>
      <c r="D3391" s="3">
        <v>0.56000000000000005</v>
      </c>
      <c r="E3391" s="3">
        <v>0.48</v>
      </c>
      <c r="F3391" s="3" t="s">
        <v>17</v>
      </c>
      <c r="G3391" s="2">
        <v>3300</v>
      </c>
      <c r="H3391" s="3">
        <v>46.734592336600905</v>
      </c>
      <c r="I3391" s="3">
        <v>136112.88412813359</v>
      </c>
      <c r="J3391" s="3">
        <v>308.96163053548554</v>
      </c>
      <c r="K3391" s="3">
        <v>1</v>
      </c>
      <c r="L3391" s="3">
        <f t="shared" si="192"/>
        <v>308.96163053548554</v>
      </c>
      <c r="M3391" s="3">
        <f t="shared" ref="M3391:M3426" si="194">L3391</f>
        <v>308.96163053548554</v>
      </c>
      <c r="N3391" s="3">
        <v>38.564523769211391</v>
      </c>
      <c r="O3391" s="3">
        <v>1</v>
      </c>
      <c r="P3391" s="3">
        <f t="shared" si="193"/>
        <v>38.564523769211391</v>
      </c>
      <c r="Q3391" s="3">
        <f>P3391</f>
        <v>38.564523769211391</v>
      </c>
    </row>
    <row r="3392" spans="1:17" x14ac:dyDescent="0.25">
      <c r="A3392" s="3" t="s">
        <v>158</v>
      </c>
      <c r="B3392" s="3" t="s">
        <v>310</v>
      </c>
      <c r="C3392" s="3" t="s">
        <v>9</v>
      </c>
      <c r="D3392" s="3">
        <v>0.56000000000000005</v>
      </c>
      <c r="E3392" s="3">
        <v>0.48</v>
      </c>
      <c r="F3392" s="3" t="s">
        <v>17</v>
      </c>
      <c r="G3392" s="2">
        <v>3300</v>
      </c>
      <c r="H3392" s="3">
        <v>50.837697948970259</v>
      </c>
      <c r="I3392" s="3">
        <v>153884.2231712956</v>
      </c>
      <c r="J3392" s="3">
        <v>363.66285267926679</v>
      </c>
      <c r="K3392" s="3">
        <v>1</v>
      </c>
      <c r="L3392" s="3">
        <f t="shared" si="192"/>
        <v>363.66285267926679</v>
      </c>
      <c r="M3392" s="3">
        <f t="shared" si="194"/>
        <v>363.66285267926679</v>
      </c>
      <c r="N3392" s="3">
        <v>40.478639649791482</v>
      </c>
      <c r="O3392" s="3">
        <v>1</v>
      </c>
      <c r="P3392" s="3">
        <f t="shared" si="193"/>
        <v>40.478639649791482</v>
      </c>
      <c r="Q3392" s="3">
        <f>P3392</f>
        <v>40.478639649791482</v>
      </c>
    </row>
    <row r="3393" spans="1:17" x14ac:dyDescent="0.25">
      <c r="A3393" s="3" t="s">
        <v>158</v>
      </c>
      <c r="B3393" s="3" t="s">
        <v>8</v>
      </c>
      <c r="C3393" s="3" t="s">
        <v>9</v>
      </c>
      <c r="D3393" s="3">
        <v>0.56000000000000005</v>
      </c>
      <c r="E3393" s="3">
        <v>0.48</v>
      </c>
      <c r="F3393" s="3" t="s">
        <v>17</v>
      </c>
      <c r="G3393" s="2">
        <v>3300</v>
      </c>
      <c r="H3393" s="3">
        <v>72.704316355960628</v>
      </c>
      <c r="I3393" s="3">
        <v>186608.67039865901</v>
      </c>
      <c r="J3393" s="3">
        <v>378.20968019931291</v>
      </c>
      <c r="K3393" s="3">
        <v>1</v>
      </c>
      <c r="L3393" s="3">
        <f t="shared" si="192"/>
        <v>378.20968019931291</v>
      </c>
      <c r="M3393" s="3">
        <f t="shared" si="194"/>
        <v>378.20968019931291</v>
      </c>
      <c r="N3393" s="3">
        <v>51.210904751427741</v>
      </c>
      <c r="O3393" s="3">
        <v>1</v>
      </c>
      <c r="P3393" s="3">
        <f t="shared" si="193"/>
        <v>51.210904751427741</v>
      </c>
      <c r="Q3393" s="3">
        <f>P3393</f>
        <v>51.210904751427741</v>
      </c>
    </row>
    <row r="3394" spans="1:17" x14ac:dyDescent="0.25">
      <c r="A3394" s="3" t="s">
        <v>158</v>
      </c>
      <c r="B3394" s="3" t="s">
        <v>8</v>
      </c>
      <c r="C3394" s="3" t="s">
        <v>9</v>
      </c>
      <c r="D3394" s="3">
        <v>0.56000000000000005</v>
      </c>
      <c r="E3394" s="3">
        <v>0.48</v>
      </c>
      <c r="F3394" s="3" t="s">
        <v>17</v>
      </c>
      <c r="G3394" s="2">
        <v>3300</v>
      </c>
      <c r="H3394" s="3">
        <v>48.350078437618066</v>
      </c>
      <c r="I3394" s="3">
        <v>182793.21188175984</v>
      </c>
      <c r="J3394" s="3">
        <v>417.60493588329444</v>
      </c>
      <c r="K3394" s="3">
        <v>1</v>
      </c>
      <c r="L3394" s="3">
        <f t="shared" ref="L3394:L3457" si="195">J3394*K3394</f>
        <v>417.60493588329444</v>
      </c>
      <c r="M3394" s="3">
        <f t="shared" si="194"/>
        <v>417.60493588329444</v>
      </c>
      <c r="N3394" s="3">
        <v>48.347753930368789</v>
      </c>
      <c r="O3394" s="3">
        <v>1</v>
      </c>
      <c r="P3394" s="3">
        <f t="shared" ref="P3394:P3457" si="196">N3394*O3394</f>
        <v>48.347753930368789</v>
      </c>
      <c r="Q3394" s="3">
        <f>P3394</f>
        <v>48.347753930368789</v>
      </c>
    </row>
    <row r="3395" spans="1:17" x14ac:dyDescent="0.25">
      <c r="A3395" s="3" t="s">
        <v>158</v>
      </c>
      <c r="B3395" s="3" t="s">
        <v>8</v>
      </c>
      <c r="C3395" s="3" t="s">
        <v>9</v>
      </c>
      <c r="D3395" s="3">
        <v>0.56000000000000005</v>
      </c>
      <c r="E3395" s="3">
        <v>0.48</v>
      </c>
      <c r="F3395" s="3" t="s">
        <v>17</v>
      </c>
      <c r="G3395" s="2">
        <v>3300</v>
      </c>
      <c r="H3395" s="3">
        <v>60.804118569710333</v>
      </c>
      <c r="I3395" s="3">
        <v>200486.92474924732</v>
      </c>
      <c r="J3395" s="3">
        <v>443.13941895547578</v>
      </c>
      <c r="K3395" s="3">
        <v>1</v>
      </c>
      <c r="L3395" s="3">
        <f t="shared" si="195"/>
        <v>443.13941895547578</v>
      </c>
      <c r="M3395" s="3">
        <f t="shared" si="194"/>
        <v>443.13941895547578</v>
      </c>
      <c r="N3395" s="3">
        <v>52.852059941533739</v>
      </c>
      <c r="O3395" s="3">
        <v>1</v>
      </c>
      <c r="P3395" s="3">
        <f t="shared" si="196"/>
        <v>52.852059941533739</v>
      </c>
      <c r="Q3395" s="3">
        <f>P3395</f>
        <v>52.852059941533739</v>
      </c>
    </row>
    <row r="3396" spans="1:17" x14ac:dyDescent="0.25">
      <c r="A3396" s="3" t="s">
        <v>158</v>
      </c>
      <c r="B3396" s="3" t="s">
        <v>310</v>
      </c>
      <c r="C3396" s="3" t="s">
        <v>9</v>
      </c>
      <c r="D3396" s="3">
        <v>0.56000000000000005</v>
      </c>
      <c r="E3396" s="3">
        <v>0.48</v>
      </c>
      <c r="F3396" s="3" t="s">
        <v>17</v>
      </c>
      <c r="G3396" s="2">
        <v>3300</v>
      </c>
      <c r="H3396" s="3">
        <v>75.807874469689409</v>
      </c>
      <c r="I3396" s="3">
        <v>181393.05517895246</v>
      </c>
      <c r="J3396" s="3">
        <v>445.19352340590683</v>
      </c>
      <c r="K3396" s="3">
        <v>1</v>
      </c>
      <c r="L3396" s="3">
        <f t="shared" si="195"/>
        <v>445.19352340590683</v>
      </c>
      <c r="M3396" s="3">
        <f t="shared" si="194"/>
        <v>445.19352340590683</v>
      </c>
      <c r="N3396" s="3">
        <v>46.414286282985117</v>
      </c>
      <c r="O3396" s="3">
        <v>1</v>
      </c>
      <c r="P3396" s="3">
        <f t="shared" si="196"/>
        <v>46.414286282985117</v>
      </c>
      <c r="Q3396" s="3">
        <f>P3396</f>
        <v>46.414286282985117</v>
      </c>
    </row>
    <row r="3397" spans="1:17" x14ac:dyDescent="0.25">
      <c r="A3397" s="3" t="s">
        <v>158</v>
      </c>
      <c r="B3397" s="3" t="s">
        <v>8</v>
      </c>
      <c r="C3397" s="3" t="s">
        <v>9</v>
      </c>
      <c r="D3397" s="3">
        <v>0.56000000000000005</v>
      </c>
      <c r="E3397" s="3">
        <v>0.48</v>
      </c>
      <c r="F3397" s="3" t="s">
        <v>17</v>
      </c>
      <c r="G3397" s="2">
        <v>3300</v>
      </c>
      <c r="H3397" s="3">
        <v>204.60477601800963</v>
      </c>
      <c r="I3397" s="3">
        <v>668523.71927236498</v>
      </c>
      <c r="J3397" s="3">
        <v>1573.6388953453552</v>
      </c>
      <c r="K3397" s="3">
        <f>1-0.712</f>
        <v>0.28800000000000003</v>
      </c>
      <c r="L3397" s="3">
        <f t="shared" si="195"/>
        <v>453.20800185946234</v>
      </c>
      <c r="M3397" s="3">
        <f t="shared" si="194"/>
        <v>453.20800185946234</v>
      </c>
      <c r="N3397" s="3">
        <v>179.35067854675648</v>
      </c>
      <c r="O3397" s="3">
        <f>1-0.531</f>
        <v>0.46899999999999997</v>
      </c>
      <c r="P3397" s="3">
        <f t="shared" si="196"/>
        <v>84.11546823842879</v>
      </c>
      <c r="Q3397" s="3">
        <f>P3397</f>
        <v>84.11546823842879</v>
      </c>
    </row>
    <row r="3398" spans="1:17" x14ac:dyDescent="0.25">
      <c r="A3398" s="3" t="s">
        <v>158</v>
      </c>
      <c r="B3398" s="3" t="s">
        <v>310</v>
      </c>
      <c r="C3398" s="3" t="s">
        <v>9</v>
      </c>
      <c r="D3398" s="3">
        <v>0.56000000000000005</v>
      </c>
      <c r="E3398" s="3">
        <v>0.48</v>
      </c>
      <c r="F3398" s="3" t="s">
        <v>17</v>
      </c>
      <c r="G3398" s="2">
        <v>3300</v>
      </c>
      <c r="H3398" s="3">
        <v>189.82726774152326</v>
      </c>
      <c r="I3398" s="3">
        <v>356748.65918304364</v>
      </c>
      <c r="J3398" s="3">
        <v>864.47713257253179</v>
      </c>
      <c r="K3398" s="3">
        <v>1</v>
      </c>
      <c r="L3398" s="3">
        <f t="shared" si="195"/>
        <v>864.47713257253179</v>
      </c>
      <c r="M3398" s="3">
        <f t="shared" si="194"/>
        <v>864.47713257253179</v>
      </c>
      <c r="N3398" s="3">
        <v>91.163418567212673</v>
      </c>
      <c r="O3398" s="3">
        <v>1</v>
      </c>
      <c r="P3398" s="3">
        <f t="shared" si="196"/>
        <v>91.163418567212673</v>
      </c>
      <c r="Q3398" s="3">
        <f>P3398</f>
        <v>91.163418567212673</v>
      </c>
    </row>
    <row r="3399" spans="1:17" x14ac:dyDescent="0.25">
      <c r="A3399" s="3" t="s">
        <v>158</v>
      </c>
      <c r="B3399" s="3" t="s">
        <v>8</v>
      </c>
      <c r="C3399" s="3" t="s">
        <v>9</v>
      </c>
      <c r="D3399" s="3">
        <v>0.56000000000000005</v>
      </c>
      <c r="E3399" s="3">
        <v>0.48</v>
      </c>
      <c r="F3399" s="3" t="s">
        <v>17</v>
      </c>
      <c r="G3399" s="2">
        <v>3300</v>
      </c>
      <c r="H3399" s="3">
        <v>153.62142818188585</v>
      </c>
      <c r="I3399" s="3">
        <v>392119.54901052348</v>
      </c>
      <c r="J3399" s="3">
        <v>890.20875617805734</v>
      </c>
      <c r="K3399" s="3">
        <v>1</v>
      </c>
      <c r="L3399" s="3">
        <f t="shared" si="195"/>
        <v>890.20875617805734</v>
      </c>
      <c r="M3399" s="3">
        <f t="shared" si="194"/>
        <v>890.20875617805734</v>
      </c>
      <c r="N3399" s="3">
        <v>100.50206540708123</v>
      </c>
      <c r="O3399" s="3">
        <v>1</v>
      </c>
      <c r="P3399" s="3">
        <f t="shared" si="196"/>
        <v>100.50206540708123</v>
      </c>
      <c r="Q3399" s="3">
        <f>P3399</f>
        <v>100.50206540708123</v>
      </c>
    </row>
    <row r="3400" spans="1:17" x14ac:dyDescent="0.25">
      <c r="A3400" s="3" t="s">
        <v>158</v>
      </c>
      <c r="B3400" s="3" t="s">
        <v>89</v>
      </c>
      <c r="C3400" s="3" t="s">
        <v>9</v>
      </c>
      <c r="D3400" s="3">
        <v>0.56000000000000005</v>
      </c>
      <c r="E3400" s="3">
        <v>0.48</v>
      </c>
      <c r="F3400" s="3" t="s">
        <v>17</v>
      </c>
      <c r="G3400" s="2">
        <v>3300</v>
      </c>
      <c r="H3400" s="3">
        <v>141.44997304991804</v>
      </c>
      <c r="I3400" s="3">
        <v>390528.6231190011</v>
      </c>
      <c r="J3400" s="3">
        <v>924.90121219187813</v>
      </c>
      <c r="K3400" s="3">
        <v>1</v>
      </c>
      <c r="L3400" s="3">
        <f t="shared" si="195"/>
        <v>924.90121219187813</v>
      </c>
      <c r="M3400" s="3">
        <f t="shared" si="194"/>
        <v>924.90121219187813</v>
      </c>
      <c r="N3400" s="3">
        <v>97.879504932487805</v>
      </c>
      <c r="O3400" s="3">
        <v>1</v>
      </c>
      <c r="P3400" s="3">
        <f t="shared" si="196"/>
        <v>97.879504932487805</v>
      </c>
      <c r="Q3400" s="3">
        <f>P3400</f>
        <v>97.879504932487805</v>
      </c>
    </row>
    <row r="3401" spans="1:17" x14ac:dyDescent="0.25">
      <c r="A3401" s="3" t="s">
        <v>158</v>
      </c>
      <c r="B3401" s="3" t="s">
        <v>310</v>
      </c>
      <c r="C3401" s="3" t="s">
        <v>9</v>
      </c>
      <c r="D3401" s="3">
        <v>0.56000000000000005</v>
      </c>
      <c r="E3401" s="3">
        <v>0.48</v>
      </c>
      <c r="F3401" s="3" t="s">
        <v>17</v>
      </c>
      <c r="G3401" s="2">
        <v>3300</v>
      </c>
      <c r="H3401" s="3">
        <v>179.65864337104651</v>
      </c>
      <c r="I3401" s="3">
        <v>470352.70510507614</v>
      </c>
      <c r="J3401" s="3">
        <v>1027.7625648564517</v>
      </c>
      <c r="K3401" s="3">
        <v>1</v>
      </c>
      <c r="L3401" s="3">
        <f t="shared" si="195"/>
        <v>1027.7625648564517</v>
      </c>
      <c r="M3401" s="3">
        <f t="shared" si="194"/>
        <v>1027.7625648564517</v>
      </c>
      <c r="N3401" s="3">
        <v>125.76473331784049</v>
      </c>
      <c r="O3401" s="3">
        <v>1</v>
      </c>
      <c r="P3401" s="3">
        <f t="shared" si="196"/>
        <v>125.76473331784049</v>
      </c>
      <c r="Q3401" s="3">
        <f>P3401</f>
        <v>125.76473331784049</v>
      </c>
    </row>
    <row r="3402" spans="1:17" x14ac:dyDescent="0.25">
      <c r="A3402" s="3" t="s">
        <v>158</v>
      </c>
      <c r="B3402" s="3" t="s">
        <v>8</v>
      </c>
      <c r="C3402" s="3" t="s">
        <v>9</v>
      </c>
      <c r="D3402" s="3">
        <v>0.56000000000000005</v>
      </c>
      <c r="E3402" s="3">
        <v>0.48</v>
      </c>
      <c r="F3402" s="3" t="s">
        <v>17</v>
      </c>
      <c r="G3402" s="2">
        <v>3300</v>
      </c>
      <c r="H3402" s="3">
        <v>216.34100369670097</v>
      </c>
      <c r="I3402" s="3">
        <v>485064.56788611307</v>
      </c>
      <c r="J3402" s="3">
        <v>1075.0474369416299</v>
      </c>
      <c r="K3402" s="3">
        <v>1</v>
      </c>
      <c r="L3402" s="3">
        <f t="shared" si="195"/>
        <v>1075.0474369416299</v>
      </c>
      <c r="M3402" s="3">
        <f t="shared" si="194"/>
        <v>1075.0474369416299</v>
      </c>
      <c r="N3402" s="3">
        <v>130.40765945589416</v>
      </c>
      <c r="O3402" s="3">
        <v>1</v>
      </c>
      <c r="P3402" s="3">
        <f t="shared" si="196"/>
        <v>130.40765945589416</v>
      </c>
      <c r="Q3402" s="3">
        <f>P3402</f>
        <v>130.40765945589416</v>
      </c>
    </row>
    <row r="3403" spans="1:17" x14ac:dyDescent="0.25">
      <c r="A3403" s="3" t="s">
        <v>158</v>
      </c>
      <c r="B3403" s="3" t="s">
        <v>351</v>
      </c>
      <c r="C3403" s="3" t="s">
        <v>352</v>
      </c>
      <c r="D3403" s="3">
        <v>0.36</v>
      </c>
      <c r="E3403" s="3">
        <v>0.57999999999999996</v>
      </c>
      <c r="F3403" s="3" t="s">
        <v>17</v>
      </c>
      <c r="G3403" s="2">
        <v>3300</v>
      </c>
      <c r="H3403" s="3">
        <v>208.69952655392615</v>
      </c>
      <c r="I3403" s="3">
        <v>564434.73806346138</v>
      </c>
      <c r="J3403" s="3">
        <v>1333.4644515687078</v>
      </c>
      <c r="K3403" s="3">
        <v>1</v>
      </c>
      <c r="L3403" s="3">
        <f t="shared" si="195"/>
        <v>1333.4644515687078</v>
      </c>
      <c r="M3403" s="3">
        <f t="shared" si="194"/>
        <v>1333.4644515687078</v>
      </c>
      <c r="N3403" s="3">
        <v>160.50680044962553</v>
      </c>
      <c r="O3403" s="3">
        <v>1</v>
      </c>
      <c r="P3403" s="3">
        <f t="shared" si="196"/>
        <v>160.50680044962553</v>
      </c>
      <c r="Q3403" s="3">
        <f>P3403</f>
        <v>160.50680044962553</v>
      </c>
    </row>
    <row r="3404" spans="1:17" x14ac:dyDescent="0.25">
      <c r="A3404" s="3" t="s">
        <v>158</v>
      </c>
      <c r="B3404" s="3" t="s">
        <v>310</v>
      </c>
      <c r="C3404" s="3" t="s">
        <v>9</v>
      </c>
      <c r="D3404" s="3">
        <v>0.56000000000000005</v>
      </c>
      <c r="E3404" s="3">
        <v>0.48</v>
      </c>
      <c r="F3404" s="3" t="s">
        <v>17</v>
      </c>
      <c r="G3404" s="2">
        <v>3300</v>
      </c>
      <c r="H3404" s="3">
        <v>241.86580867470224</v>
      </c>
      <c r="I3404" s="3">
        <v>568766.95599775389</v>
      </c>
      <c r="J3404" s="3">
        <v>1349.2945451153598</v>
      </c>
      <c r="K3404" s="3">
        <v>1</v>
      </c>
      <c r="L3404" s="3">
        <f t="shared" si="195"/>
        <v>1349.2945451153598</v>
      </c>
      <c r="M3404" s="3">
        <f t="shared" si="194"/>
        <v>1349.2945451153598</v>
      </c>
      <c r="N3404" s="3">
        <v>153.90368552794666</v>
      </c>
      <c r="O3404" s="3">
        <v>1</v>
      </c>
      <c r="P3404" s="3">
        <f t="shared" si="196"/>
        <v>153.90368552794666</v>
      </c>
      <c r="Q3404" s="3">
        <f>P3404</f>
        <v>153.90368552794666</v>
      </c>
    </row>
    <row r="3405" spans="1:17" x14ac:dyDescent="0.25">
      <c r="A3405" s="3" t="s">
        <v>158</v>
      </c>
      <c r="B3405" s="3" t="s">
        <v>310</v>
      </c>
      <c r="C3405" s="3" t="s">
        <v>9</v>
      </c>
      <c r="D3405" s="3">
        <v>0.56000000000000005</v>
      </c>
      <c r="E3405" s="3">
        <v>0.48</v>
      </c>
      <c r="F3405" s="3" t="s">
        <v>17</v>
      </c>
      <c r="G3405" s="2">
        <v>3300</v>
      </c>
      <c r="H3405" s="3">
        <v>238.9622609816428</v>
      </c>
      <c r="I3405" s="3">
        <v>583105.6252750752</v>
      </c>
      <c r="J3405" s="3">
        <v>1384.4779438173698</v>
      </c>
      <c r="K3405" s="3">
        <v>1</v>
      </c>
      <c r="L3405" s="3">
        <f t="shared" si="195"/>
        <v>1384.4779438173698</v>
      </c>
      <c r="M3405" s="3">
        <f t="shared" si="194"/>
        <v>1384.4779438173698</v>
      </c>
      <c r="N3405" s="3">
        <v>172.39812099121937</v>
      </c>
      <c r="O3405" s="3">
        <v>1</v>
      </c>
      <c r="P3405" s="3">
        <f t="shared" si="196"/>
        <v>172.39812099121937</v>
      </c>
      <c r="Q3405" s="3">
        <f>P3405</f>
        <v>172.39812099121937</v>
      </c>
    </row>
    <row r="3406" spans="1:17" x14ac:dyDescent="0.25">
      <c r="A3406" s="3" t="s">
        <v>158</v>
      </c>
      <c r="B3406" s="3" t="s">
        <v>8</v>
      </c>
      <c r="C3406" s="3" t="s">
        <v>9</v>
      </c>
      <c r="D3406" s="3">
        <v>0.56000000000000005</v>
      </c>
      <c r="E3406" s="3">
        <v>0.48</v>
      </c>
      <c r="F3406" s="3" t="s">
        <v>17</v>
      </c>
      <c r="G3406" s="2">
        <v>3300</v>
      </c>
      <c r="H3406" s="3">
        <v>450.43562159792413</v>
      </c>
      <c r="I3406" s="3">
        <v>1071559.2207520902</v>
      </c>
      <c r="J3406" s="3">
        <v>2456.9431357556937</v>
      </c>
      <c r="K3406" s="3">
        <v>1</v>
      </c>
      <c r="L3406" s="3">
        <f t="shared" si="195"/>
        <v>2456.9431357556937</v>
      </c>
      <c r="M3406" s="3">
        <f t="shared" si="194"/>
        <v>2456.9431357556937</v>
      </c>
      <c r="N3406" s="3">
        <v>284.36978300732528</v>
      </c>
      <c r="O3406" s="3">
        <v>1</v>
      </c>
      <c r="P3406" s="3">
        <f t="shared" si="196"/>
        <v>284.36978300732528</v>
      </c>
      <c r="Q3406" s="3">
        <f>P3406</f>
        <v>284.36978300732528</v>
      </c>
    </row>
    <row r="3407" spans="1:17" x14ac:dyDescent="0.25">
      <c r="A3407" s="3" t="s">
        <v>158</v>
      </c>
      <c r="B3407" s="3" t="s">
        <v>8</v>
      </c>
      <c r="C3407" s="3" t="s">
        <v>9</v>
      </c>
      <c r="D3407" s="3">
        <v>0.56000000000000005</v>
      </c>
      <c r="E3407" s="3">
        <v>0.48</v>
      </c>
      <c r="F3407" s="3" t="s">
        <v>17</v>
      </c>
      <c r="G3407" s="2">
        <v>3300</v>
      </c>
      <c r="H3407" s="3">
        <v>1120.7481082380111</v>
      </c>
      <c r="I3407" s="3">
        <v>3668048.6659412384</v>
      </c>
      <c r="J3407" s="3">
        <v>8528.3335233591752</v>
      </c>
      <c r="K3407" s="3">
        <f>1-0.712</f>
        <v>0.28800000000000003</v>
      </c>
      <c r="L3407" s="3">
        <f t="shared" si="195"/>
        <v>2456.1600547274429</v>
      </c>
      <c r="M3407" s="3">
        <f t="shared" si="194"/>
        <v>2456.1600547274429</v>
      </c>
      <c r="N3407" s="3">
        <v>968.34523797635313</v>
      </c>
      <c r="O3407" s="3">
        <f>1-0.531</f>
        <v>0.46899999999999997</v>
      </c>
      <c r="P3407" s="3">
        <f t="shared" si="196"/>
        <v>454.15391661090962</v>
      </c>
      <c r="Q3407" s="3">
        <f>P3407</f>
        <v>454.15391661090962</v>
      </c>
    </row>
    <row r="3408" spans="1:17" x14ac:dyDescent="0.25">
      <c r="A3408" s="3" t="s">
        <v>158</v>
      </c>
      <c r="B3408" s="3" t="s">
        <v>310</v>
      </c>
      <c r="C3408" s="3" t="s">
        <v>9</v>
      </c>
      <c r="D3408" s="3">
        <v>0.56000000000000005</v>
      </c>
      <c r="E3408" s="3">
        <v>0.48</v>
      </c>
      <c r="F3408" s="3" t="s">
        <v>17</v>
      </c>
      <c r="G3408" s="2">
        <v>3300</v>
      </c>
      <c r="H3408" s="3">
        <v>895.09551172598265</v>
      </c>
      <c r="I3408" s="3">
        <v>1980544.6163258473</v>
      </c>
      <c r="J3408" s="3">
        <v>4822.1233126894113</v>
      </c>
      <c r="K3408" s="3">
        <v>1</v>
      </c>
      <c r="L3408" s="3">
        <f t="shared" si="195"/>
        <v>4822.1233126894113</v>
      </c>
      <c r="M3408" s="3">
        <f t="shared" si="194"/>
        <v>4822.1233126894113</v>
      </c>
      <c r="N3408" s="3">
        <v>501.16202325195519</v>
      </c>
      <c r="O3408" s="3">
        <v>1</v>
      </c>
      <c r="P3408" s="3">
        <f t="shared" si="196"/>
        <v>501.16202325195519</v>
      </c>
      <c r="Q3408" s="3">
        <f>P3408</f>
        <v>501.16202325195519</v>
      </c>
    </row>
    <row r="3409" spans="1:17" x14ac:dyDescent="0.25">
      <c r="A3409" s="3" t="s">
        <v>158</v>
      </c>
      <c r="B3409" s="3" t="s">
        <v>310</v>
      </c>
      <c r="C3409" s="3" t="s">
        <v>9</v>
      </c>
      <c r="D3409" s="3">
        <v>0.56000000000000005</v>
      </c>
      <c r="E3409" s="3">
        <v>0.48</v>
      </c>
      <c r="F3409" s="3" t="s">
        <v>17</v>
      </c>
      <c r="G3409" s="2">
        <v>3300</v>
      </c>
      <c r="H3409" s="3">
        <v>1000.9203740445179</v>
      </c>
      <c r="I3409" s="3">
        <v>2378893.8325194572</v>
      </c>
      <c r="J3409" s="3">
        <v>5894.0932266244299</v>
      </c>
      <c r="K3409" s="3">
        <v>1</v>
      </c>
      <c r="L3409" s="3">
        <f t="shared" si="195"/>
        <v>5894.0932266244299</v>
      </c>
      <c r="M3409" s="3">
        <f t="shared" si="194"/>
        <v>5894.0932266244299</v>
      </c>
      <c r="N3409" s="3">
        <v>614.6037795848539</v>
      </c>
      <c r="O3409" s="3">
        <v>1</v>
      </c>
      <c r="P3409" s="3">
        <f t="shared" si="196"/>
        <v>614.6037795848539</v>
      </c>
      <c r="Q3409" s="3">
        <f>P3409</f>
        <v>614.6037795848539</v>
      </c>
    </row>
    <row r="3410" spans="1:17" x14ac:dyDescent="0.25">
      <c r="A3410" s="3" t="s">
        <v>158</v>
      </c>
      <c r="B3410" s="3" t="s">
        <v>89</v>
      </c>
      <c r="C3410" s="3" t="s">
        <v>9</v>
      </c>
      <c r="D3410" s="3">
        <v>0.56000000000000005</v>
      </c>
      <c r="E3410" s="3">
        <v>0.48</v>
      </c>
      <c r="F3410" s="3" t="s">
        <v>17</v>
      </c>
      <c r="G3410" s="2">
        <v>3300</v>
      </c>
      <c r="H3410" s="3">
        <v>1236.2327677045462</v>
      </c>
      <c r="I3410" s="3">
        <v>3565105.3727114666</v>
      </c>
      <c r="J3410" s="3">
        <v>8121.028023660032</v>
      </c>
      <c r="K3410" s="3">
        <v>1</v>
      </c>
      <c r="L3410" s="3">
        <f t="shared" si="195"/>
        <v>8121.028023660032</v>
      </c>
      <c r="M3410" s="3">
        <f t="shared" si="194"/>
        <v>8121.028023660032</v>
      </c>
      <c r="N3410" s="3">
        <v>948.41133399474859</v>
      </c>
      <c r="O3410" s="3">
        <v>1</v>
      </c>
      <c r="P3410" s="3">
        <f t="shared" si="196"/>
        <v>948.41133399474859</v>
      </c>
      <c r="Q3410" s="3">
        <f>P3410</f>
        <v>948.41133399474859</v>
      </c>
    </row>
    <row r="3411" spans="1:17" x14ac:dyDescent="0.25">
      <c r="A3411" s="3" t="s">
        <v>158</v>
      </c>
      <c r="B3411" s="3" t="s">
        <v>310</v>
      </c>
      <c r="C3411" s="3" t="s">
        <v>9</v>
      </c>
      <c r="D3411" s="3">
        <v>0.56000000000000005</v>
      </c>
      <c r="E3411" s="3">
        <v>0.48</v>
      </c>
      <c r="F3411" s="3" t="s">
        <v>17</v>
      </c>
      <c r="G3411" s="2">
        <v>3300</v>
      </c>
      <c r="H3411" s="3">
        <v>1590.2504791302272</v>
      </c>
      <c r="I3411" s="3">
        <v>3623125.719338018</v>
      </c>
      <c r="J3411" s="3">
        <v>8777.2385623595019</v>
      </c>
      <c r="K3411" s="3">
        <v>1</v>
      </c>
      <c r="L3411" s="3">
        <f t="shared" si="195"/>
        <v>8777.2385623595019</v>
      </c>
      <c r="M3411" s="3">
        <f t="shared" si="194"/>
        <v>8777.2385623595019</v>
      </c>
      <c r="N3411" s="3">
        <v>935.72656580087221</v>
      </c>
      <c r="O3411" s="3">
        <v>1</v>
      </c>
      <c r="P3411" s="3">
        <f t="shared" si="196"/>
        <v>935.72656580087221</v>
      </c>
      <c r="Q3411" s="3">
        <f>P3411</f>
        <v>935.72656580087221</v>
      </c>
    </row>
    <row r="3412" spans="1:17" x14ac:dyDescent="0.25">
      <c r="A3412" s="3" t="s">
        <v>158</v>
      </c>
      <c r="B3412" s="3" t="s">
        <v>8</v>
      </c>
      <c r="C3412" s="3" t="s">
        <v>9</v>
      </c>
      <c r="D3412" s="3">
        <v>0.56000000000000005</v>
      </c>
      <c r="E3412" s="3">
        <v>0.48</v>
      </c>
      <c r="F3412" s="3" t="s">
        <v>184</v>
      </c>
      <c r="G3412" s="2">
        <v>1000</v>
      </c>
      <c r="H3412" s="3">
        <v>95.104621173441842</v>
      </c>
      <c r="I3412" s="3">
        <v>290164.82757628069</v>
      </c>
      <c r="J3412" s="3">
        <v>640.06617215822769</v>
      </c>
      <c r="K3412" s="3">
        <f>1-0.712</f>
        <v>0.28800000000000003</v>
      </c>
      <c r="L3412" s="3">
        <f t="shared" si="195"/>
        <v>184.33905758156959</v>
      </c>
      <c r="M3412" s="4">
        <f t="shared" si="194"/>
        <v>184.33905758156959</v>
      </c>
      <c r="N3412" s="3">
        <v>53.595083601685047</v>
      </c>
      <c r="O3412" s="3">
        <f>1-0.531</f>
        <v>0.46899999999999997</v>
      </c>
      <c r="P3412" s="3">
        <f t="shared" si="196"/>
        <v>25.136094209190286</v>
      </c>
      <c r="Q3412" s="3">
        <f>P3412</f>
        <v>25.136094209190286</v>
      </c>
    </row>
    <row r="3413" spans="1:17" x14ac:dyDescent="0.25">
      <c r="A3413" s="3" t="s">
        <v>158</v>
      </c>
      <c r="B3413" s="3" t="s">
        <v>8</v>
      </c>
      <c r="C3413" s="3" t="s">
        <v>9</v>
      </c>
      <c r="D3413" s="3">
        <v>0.56000000000000005</v>
      </c>
      <c r="E3413" s="3">
        <v>0.48</v>
      </c>
      <c r="F3413" s="3" t="s">
        <v>250</v>
      </c>
      <c r="G3413" s="2">
        <v>1000</v>
      </c>
      <c r="H3413" s="3">
        <v>2.6751106107781319E-2</v>
      </c>
      <c r="I3413" s="3">
        <v>87.741944256038167</v>
      </c>
      <c r="J3413" s="3">
        <v>0.20326446282010541</v>
      </c>
      <c r="K3413" s="3">
        <f>1-0.712</f>
        <v>0.28800000000000003</v>
      </c>
      <c r="L3413" s="3">
        <f t="shared" si="195"/>
        <v>5.8540165292190367E-2</v>
      </c>
      <c r="M3413" s="4">
        <f t="shared" si="194"/>
        <v>5.8540165292190367E-2</v>
      </c>
      <c r="N3413" s="3">
        <v>2.0676991911090209E-2</v>
      </c>
      <c r="O3413" s="3">
        <f>1-0.531</f>
        <v>0.46899999999999997</v>
      </c>
      <c r="P3413" s="3">
        <f t="shared" si="196"/>
        <v>9.6975092063013076E-3</v>
      </c>
      <c r="Q3413" s="3">
        <f>P3413</f>
        <v>9.6975092063013076E-3</v>
      </c>
    </row>
    <row r="3414" spans="1:17" x14ac:dyDescent="0.25">
      <c r="A3414" s="3" t="s">
        <v>158</v>
      </c>
      <c r="B3414" s="3" t="s">
        <v>310</v>
      </c>
      <c r="C3414" s="3" t="s">
        <v>9</v>
      </c>
      <c r="D3414" s="3">
        <v>0.56000000000000005</v>
      </c>
      <c r="E3414" s="3">
        <v>0.48</v>
      </c>
      <c r="F3414" s="3" t="s">
        <v>17</v>
      </c>
      <c r="G3414" s="2">
        <v>2000</v>
      </c>
      <c r="H3414" s="3">
        <v>6.9849113784912857</v>
      </c>
      <c r="I3414" s="3">
        <v>14786.152328528697</v>
      </c>
      <c r="J3414" s="3">
        <v>35.774856271815892</v>
      </c>
      <c r="K3414" s="3">
        <v>1</v>
      </c>
      <c r="L3414" s="3">
        <f t="shared" si="195"/>
        <v>35.774856271815892</v>
      </c>
      <c r="M3414" s="4">
        <f t="shared" si="194"/>
        <v>35.774856271815892</v>
      </c>
      <c r="N3414" s="3">
        <v>2.7650582274206257</v>
      </c>
      <c r="O3414" s="3">
        <v>1</v>
      </c>
      <c r="P3414" s="3">
        <f t="shared" si="196"/>
        <v>2.7650582274206257</v>
      </c>
      <c r="Q3414" s="3">
        <f>P3414</f>
        <v>2.7650582274206257</v>
      </c>
    </row>
    <row r="3415" spans="1:17" x14ac:dyDescent="0.25">
      <c r="A3415" s="3" t="s">
        <v>158</v>
      </c>
      <c r="B3415" s="3" t="s">
        <v>310</v>
      </c>
      <c r="C3415" s="3" t="s">
        <v>9</v>
      </c>
      <c r="D3415" s="3">
        <v>0.56000000000000005</v>
      </c>
      <c r="E3415" s="3">
        <v>0.48</v>
      </c>
      <c r="F3415" s="3" t="s">
        <v>17</v>
      </c>
      <c r="G3415" s="2">
        <v>2000</v>
      </c>
      <c r="H3415" s="3">
        <v>9.1045489918867902E-3</v>
      </c>
      <c r="I3415" s="3">
        <v>27.304550030059751</v>
      </c>
      <c r="J3415" s="3">
        <v>6.4051504854738789E-2</v>
      </c>
      <c r="K3415" s="3">
        <v>1</v>
      </c>
      <c r="L3415" s="3">
        <f t="shared" si="195"/>
        <v>6.4051504854738789E-2</v>
      </c>
      <c r="M3415" s="4">
        <f t="shared" si="194"/>
        <v>6.4051504854738789E-2</v>
      </c>
      <c r="N3415" s="3">
        <v>6.5098000009009976E-3</v>
      </c>
      <c r="O3415" s="3">
        <v>1</v>
      </c>
      <c r="P3415" s="3">
        <f t="shared" si="196"/>
        <v>6.5098000009009976E-3</v>
      </c>
      <c r="Q3415" s="3">
        <f>P3415</f>
        <v>6.5098000009009976E-3</v>
      </c>
    </row>
    <row r="3416" spans="1:17" x14ac:dyDescent="0.25">
      <c r="A3416" s="3" t="s">
        <v>158</v>
      </c>
      <c r="B3416" s="3" t="s">
        <v>310</v>
      </c>
      <c r="C3416" s="3" t="s">
        <v>9</v>
      </c>
      <c r="D3416" s="3">
        <v>0.56000000000000005</v>
      </c>
      <c r="E3416" s="3">
        <v>0.48</v>
      </c>
      <c r="F3416" s="3" t="s">
        <v>17</v>
      </c>
      <c r="G3416" s="2">
        <v>2000</v>
      </c>
      <c r="H3416" s="3">
        <v>2.7385913914517008</v>
      </c>
      <c r="I3416" s="3">
        <v>8570.8632949026287</v>
      </c>
      <c r="J3416" s="3">
        <v>18.777979246955788</v>
      </c>
      <c r="K3416" s="3">
        <v>1</v>
      </c>
      <c r="L3416" s="3">
        <f t="shared" si="195"/>
        <v>18.777979246955788</v>
      </c>
      <c r="M3416" s="4">
        <f t="shared" si="194"/>
        <v>18.777979246955788</v>
      </c>
      <c r="N3416" s="3">
        <v>1.8772986434948551</v>
      </c>
      <c r="O3416" s="3">
        <v>1</v>
      </c>
      <c r="P3416" s="3">
        <f t="shared" si="196"/>
        <v>1.8772986434948551</v>
      </c>
      <c r="Q3416" s="3">
        <f>P3416</f>
        <v>1.8772986434948551</v>
      </c>
    </row>
    <row r="3417" spans="1:17" x14ac:dyDescent="0.25">
      <c r="A3417" s="3" t="s">
        <v>158</v>
      </c>
      <c r="B3417" s="3" t="s">
        <v>89</v>
      </c>
      <c r="C3417" s="3" t="s">
        <v>9</v>
      </c>
      <c r="D3417" s="3">
        <v>0.56000000000000005</v>
      </c>
      <c r="E3417" s="3">
        <v>0.48</v>
      </c>
      <c r="F3417" s="3" t="s">
        <v>17</v>
      </c>
      <c r="G3417" s="2">
        <v>2000</v>
      </c>
      <c r="H3417" s="3">
        <v>0.32874874523251207</v>
      </c>
      <c r="I3417" s="3">
        <v>1297.4882712350659</v>
      </c>
      <c r="J3417" s="3">
        <v>3.0607851427155865</v>
      </c>
      <c r="K3417" s="3">
        <v>1</v>
      </c>
      <c r="L3417" s="3">
        <f t="shared" si="195"/>
        <v>3.0607851427155865</v>
      </c>
      <c r="M3417" s="4">
        <f t="shared" si="194"/>
        <v>3.0607851427155865</v>
      </c>
      <c r="N3417" s="3">
        <v>0.43424791680415187</v>
      </c>
      <c r="O3417" s="3">
        <v>1</v>
      </c>
      <c r="P3417" s="3">
        <f t="shared" si="196"/>
        <v>0.43424791680415187</v>
      </c>
      <c r="Q3417" s="3">
        <f>P3417</f>
        <v>0.43424791680415187</v>
      </c>
    </row>
    <row r="3418" spans="1:17" x14ac:dyDescent="0.25">
      <c r="A3418" s="3" t="s">
        <v>158</v>
      </c>
      <c r="B3418" s="3" t="s">
        <v>310</v>
      </c>
      <c r="C3418" s="3" t="s">
        <v>9</v>
      </c>
      <c r="D3418" s="3">
        <v>0.56000000000000005</v>
      </c>
      <c r="E3418" s="3">
        <v>0.48</v>
      </c>
      <c r="F3418" s="3" t="s">
        <v>17</v>
      </c>
      <c r="G3418" s="2">
        <v>2000</v>
      </c>
      <c r="H3418" s="3">
        <v>4.2345593863003517</v>
      </c>
      <c r="I3418" s="3">
        <v>10525.054096014328</v>
      </c>
      <c r="J3418" s="3">
        <v>25.627909069033965</v>
      </c>
      <c r="K3418" s="3">
        <v>1</v>
      </c>
      <c r="L3418" s="3">
        <f t="shared" si="195"/>
        <v>25.627909069033965</v>
      </c>
      <c r="M3418" s="4">
        <f t="shared" si="194"/>
        <v>25.627909069033965</v>
      </c>
      <c r="N3418" s="3">
        <v>2.8117784453766395</v>
      </c>
      <c r="O3418" s="3">
        <v>1</v>
      </c>
      <c r="P3418" s="3">
        <f t="shared" si="196"/>
        <v>2.8117784453766395</v>
      </c>
      <c r="Q3418" s="3">
        <f>P3418</f>
        <v>2.8117784453766395</v>
      </c>
    </row>
    <row r="3419" spans="1:17" x14ac:dyDescent="0.25">
      <c r="A3419" s="3" t="s">
        <v>158</v>
      </c>
      <c r="B3419" s="3" t="s">
        <v>310</v>
      </c>
      <c r="C3419" s="3" t="s">
        <v>9</v>
      </c>
      <c r="D3419" s="3">
        <v>0.56000000000000005</v>
      </c>
      <c r="E3419" s="3">
        <v>0.48</v>
      </c>
      <c r="F3419" s="3" t="s">
        <v>17</v>
      </c>
      <c r="G3419" s="2">
        <v>2000</v>
      </c>
      <c r="H3419" s="3">
        <v>1.1516612701913627E-2</v>
      </c>
      <c r="I3419" s="3">
        <v>32.876893061177803</v>
      </c>
      <c r="J3419" s="3">
        <v>7.9131411439332569E-2</v>
      </c>
      <c r="K3419" s="3">
        <v>1</v>
      </c>
      <c r="L3419" s="3">
        <f t="shared" si="195"/>
        <v>7.9131411439332569E-2</v>
      </c>
      <c r="M3419" s="4">
        <f t="shared" si="194"/>
        <v>7.9131411439332569E-2</v>
      </c>
      <c r="N3419" s="3">
        <v>8.874794764173858E-3</v>
      </c>
      <c r="O3419" s="3">
        <v>1</v>
      </c>
      <c r="P3419" s="3">
        <f t="shared" si="196"/>
        <v>8.874794764173858E-3</v>
      </c>
      <c r="Q3419" s="3">
        <f>P3419</f>
        <v>8.874794764173858E-3</v>
      </c>
    </row>
    <row r="3420" spans="1:17" x14ac:dyDescent="0.25">
      <c r="A3420" s="3" t="s">
        <v>158</v>
      </c>
      <c r="B3420" s="3" t="s">
        <v>89</v>
      </c>
      <c r="C3420" s="3" t="s">
        <v>9</v>
      </c>
      <c r="D3420" s="3">
        <v>0.56000000000000005</v>
      </c>
      <c r="E3420" s="3">
        <v>0.48</v>
      </c>
      <c r="F3420" s="3" t="s">
        <v>17</v>
      </c>
      <c r="G3420" s="2">
        <v>2000</v>
      </c>
      <c r="H3420" s="3">
        <v>33.238744134833034</v>
      </c>
      <c r="I3420" s="3">
        <v>105171.10008369116</v>
      </c>
      <c r="J3420" s="3">
        <v>232.75608250524473</v>
      </c>
      <c r="K3420" s="3">
        <v>1</v>
      </c>
      <c r="L3420" s="3">
        <f t="shared" si="195"/>
        <v>232.75608250524473</v>
      </c>
      <c r="M3420" s="4">
        <f t="shared" si="194"/>
        <v>232.75608250524473</v>
      </c>
      <c r="N3420" s="3">
        <v>22.490851992352269</v>
      </c>
      <c r="O3420" s="3">
        <v>1</v>
      </c>
      <c r="P3420" s="3">
        <f t="shared" si="196"/>
        <v>22.490851992352269</v>
      </c>
      <c r="Q3420" s="3">
        <f>P3420</f>
        <v>22.490851992352269</v>
      </c>
    </row>
    <row r="3421" spans="1:17" x14ac:dyDescent="0.25">
      <c r="A3421" s="3" t="s">
        <v>158</v>
      </c>
      <c r="B3421" s="3" t="s">
        <v>310</v>
      </c>
      <c r="C3421" s="3" t="s">
        <v>9</v>
      </c>
      <c r="D3421" s="3">
        <v>0.56000000000000005</v>
      </c>
      <c r="E3421" s="3">
        <v>0.48</v>
      </c>
      <c r="F3421" s="3" t="s">
        <v>17</v>
      </c>
      <c r="G3421" s="2">
        <v>2000</v>
      </c>
      <c r="H3421" s="3">
        <v>1.2069642705303273E-2</v>
      </c>
      <c r="I3421" s="3">
        <v>32.162684860557818</v>
      </c>
      <c r="J3421" s="3">
        <v>7.7099236174957078E-2</v>
      </c>
      <c r="K3421" s="3">
        <v>1</v>
      </c>
      <c r="L3421" s="3">
        <f t="shared" si="195"/>
        <v>7.7099236174957078E-2</v>
      </c>
      <c r="M3421" s="4">
        <f t="shared" si="194"/>
        <v>7.7099236174957078E-2</v>
      </c>
      <c r="N3421" s="3">
        <v>8.0923751650821777E-3</v>
      </c>
      <c r="O3421" s="3">
        <v>1</v>
      </c>
      <c r="P3421" s="3">
        <f t="shared" si="196"/>
        <v>8.0923751650821777E-3</v>
      </c>
      <c r="Q3421" s="3">
        <f>P3421</f>
        <v>8.0923751650821777E-3</v>
      </c>
    </row>
    <row r="3422" spans="1:17" x14ac:dyDescent="0.25">
      <c r="A3422" s="3" t="s">
        <v>158</v>
      </c>
      <c r="B3422" s="3" t="s">
        <v>310</v>
      </c>
      <c r="C3422" s="3" t="s">
        <v>9</v>
      </c>
      <c r="D3422" s="3">
        <v>0.56000000000000005</v>
      </c>
      <c r="E3422" s="3">
        <v>0.48</v>
      </c>
      <c r="F3422" s="3" t="s">
        <v>17</v>
      </c>
      <c r="G3422" s="2">
        <v>2000</v>
      </c>
      <c r="H3422" s="3">
        <v>0.89762971018929871</v>
      </c>
      <c r="I3422" s="3">
        <v>1878.5609453795673</v>
      </c>
      <c r="J3422" s="3">
        <v>4.3315659771185668</v>
      </c>
      <c r="K3422" s="3">
        <v>1</v>
      </c>
      <c r="L3422" s="3">
        <f t="shared" si="195"/>
        <v>4.3315659771185668</v>
      </c>
      <c r="M3422" s="4">
        <f t="shared" si="194"/>
        <v>4.3315659771185668</v>
      </c>
      <c r="N3422" s="3">
        <v>0.34841804907537566</v>
      </c>
      <c r="O3422" s="3">
        <v>1</v>
      </c>
      <c r="P3422" s="3">
        <f t="shared" si="196"/>
        <v>0.34841804907537566</v>
      </c>
      <c r="Q3422" s="3">
        <f>P3422</f>
        <v>0.34841804907537566</v>
      </c>
    </row>
    <row r="3423" spans="1:17" x14ac:dyDescent="0.25">
      <c r="A3423" s="3" t="s">
        <v>158</v>
      </c>
      <c r="B3423" s="3" t="s">
        <v>89</v>
      </c>
      <c r="C3423" s="3" t="s">
        <v>9</v>
      </c>
      <c r="D3423" s="3">
        <v>0.56000000000000005</v>
      </c>
      <c r="E3423" s="3">
        <v>0.48</v>
      </c>
      <c r="F3423" s="3" t="s">
        <v>17</v>
      </c>
      <c r="G3423" s="2">
        <v>2000</v>
      </c>
      <c r="H3423" s="3">
        <v>1.9585569138449121E-2</v>
      </c>
      <c r="I3423" s="3">
        <v>60.737217415000316</v>
      </c>
      <c r="J3423" s="3">
        <v>0.14079868022220379</v>
      </c>
      <c r="K3423" s="3">
        <v>1</v>
      </c>
      <c r="L3423" s="3">
        <f t="shared" si="195"/>
        <v>0.14079868022220379</v>
      </c>
      <c r="M3423" s="4">
        <f t="shared" si="194"/>
        <v>0.14079868022220379</v>
      </c>
      <c r="N3423" s="3">
        <v>1.3791248963556718E-2</v>
      </c>
      <c r="O3423" s="3">
        <v>1</v>
      </c>
      <c r="P3423" s="3">
        <f t="shared" si="196"/>
        <v>1.3791248963556718E-2</v>
      </c>
      <c r="Q3423" s="3">
        <f>P3423</f>
        <v>1.3791248963556718E-2</v>
      </c>
    </row>
    <row r="3424" spans="1:17" x14ac:dyDescent="0.25">
      <c r="A3424" s="3" t="s">
        <v>158</v>
      </c>
      <c r="B3424" s="3" t="s">
        <v>310</v>
      </c>
      <c r="C3424" s="3" t="s">
        <v>9</v>
      </c>
      <c r="D3424" s="3">
        <v>0.56000000000000005</v>
      </c>
      <c r="E3424" s="3">
        <v>0.48</v>
      </c>
      <c r="F3424" s="3" t="s">
        <v>17</v>
      </c>
      <c r="G3424" s="2">
        <v>2000</v>
      </c>
      <c r="H3424" s="3">
        <v>2.2727846219487257E-4</v>
      </c>
      <c r="I3424" s="3">
        <v>0.678621630431121</v>
      </c>
      <c r="J3424" s="3">
        <v>1.5908392808776657E-3</v>
      </c>
      <c r="K3424" s="3">
        <v>1</v>
      </c>
      <c r="L3424" s="3">
        <f t="shared" si="195"/>
        <v>1.5908392808776657E-3</v>
      </c>
      <c r="M3424" s="4">
        <f t="shared" si="194"/>
        <v>1.5908392808776657E-3</v>
      </c>
      <c r="N3424" s="3">
        <v>1.6014484807630447E-4</v>
      </c>
      <c r="O3424" s="3">
        <v>1</v>
      </c>
      <c r="P3424" s="3">
        <f t="shared" si="196"/>
        <v>1.6014484807630447E-4</v>
      </c>
      <c r="Q3424" s="3">
        <f>P3424</f>
        <v>1.6014484807630447E-4</v>
      </c>
    </row>
    <row r="3425" spans="1:17" x14ac:dyDescent="0.25">
      <c r="A3425" s="3" t="s">
        <v>158</v>
      </c>
      <c r="B3425" s="3" t="s">
        <v>310</v>
      </c>
      <c r="C3425" s="3" t="s">
        <v>9</v>
      </c>
      <c r="D3425" s="3">
        <v>0.56000000000000005</v>
      </c>
      <c r="E3425" s="3">
        <v>0.48</v>
      </c>
      <c r="F3425" s="3" t="s">
        <v>17</v>
      </c>
      <c r="G3425" s="2">
        <v>2000</v>
      </c>
      <c r="H3425" s="3">
        <v>1.3153701025852994E-5</v>
      </c>
      <c r="I3425" s="3">
        <v>4.632228884342815E-2</v>
      </c>
      <c r="J3425" s="3">
        <v>9.6961905446981507E-5</v>
      </c>
      <c r="K3425" s="3">
        <v>1</v>
      </c>
      <c r="L3425" s="3">
        <f t="shared" si="195"/>
        <v>9.6961905446981507E-5</v>
      </c>
      <c r="M3425" s="4">
        <f t="shared" si="194"/>
        <v>9.6961905446981507E-5</v>
      </c>
      <c r="N3425" s="3">
        <v>1.2934079607135051E-5</v>
      </c>
      <c r="O3425" s="3">
        <v>1</v>
      </c>
      <c r="P3425" s="3">
        <f t="shared" si="196"/>
        <v>1.2934079607135051E-5</v>
      </c>
      <c r="Q3425" s="3">
        <f>P3425</f>
        <v>1.2934079607135051E-5</v>
      </c>
    </row>
    <row r="3426" spans="1:17" x14ac:dyDescent="0.25">
      <c r="A3426" s="3" t="s">
        <v>158</v>
      </c>
      <c r="B3426" s="3" t="s">
        <v>310</v>
      </c>
      <c r="C3426" s="3" t="s">
        <v>9</v>
      </c>
      <c r="D3426" s="3">
        <v>0.56000000000000005</v>
      </c>
      <c r="E3426" s="3">
        <v>0.48</v>
      </c>
      <c r="F3426" s="3" t="s">
        <v>17</v>
      </c>
      <c r="G3426" s="2">
        <v>2000</v>
      </c>
      <c r="H3426" s="3">
        <v>1.184856370045489E-4</v>
      </c>
      <c r="I3426" s="3">
        <v>0.41726095874726438</v>
      </c>
      <c r="J3426" s="3">
        <v>8.7341145351260056E-4</v>
      </c>
      <c r="K3426" s="3">
        <v>1</v>
      </c>
      <c r="L3426" s="3">
        <f t="shared" si="195"/>
        <v>8.7341145351260056E-4</v>
      </c>
      <c r="M3426" s="4">
        <f t="shared" si="194"/>
        <v>8.7341145351260056E-4</v>
      </c>
      <c r="N3426" s="3">
        <v>1.1650733571539139E-4</v>
      </c>
      <c r="O3426" s="3">
        <v>1</v>
      </c>
      <c r="P3426" s="3">
        <f t="shared" si="196"/>
        <v>1.1650733571539139E-4</v>
      </c>
      <c r="Q3426" s="3">
        <f>P3426</f>
        <v>1.1650733571539139E-4</v>
      </c>
    </row>
    <row r="3427" spans="1:17" x14ac:dyDescent="0.25">
      <c r="A3427" s="3" t="s">
        <v>158</v>
      </c>
      <c r="B3427" s="3" t="s">
        <v>310</v>
      </c>
      <c r="C3427" s="3" t="s">
        <v>9</v>
      </c>
      <c r="D3427" s="3">
        <v>0.56000000000000005</v>
      </c>
      <c r="E3427" s="3">
        <v>0.48</v>
      </c>
      <c r="F3427" s="3" t="s">
        <v>320</v>
      </c>
      <c r="G3427" s="2">
        <v>3000</v>
      </c>
      <c r="H3427" s="3">
        <v>3.5993339511708182E-2</v>
      </c>
      <c r="I3427" s="3">
        <v>124.28535494952069</v>
      </c>
      <c r="J3427" s="3">
        <v>0.26847617125135925</v>
      </c>
      <c r="K3427" s="3">
        <v>1</v>
      </c>
      <c r="L3427" s="3">
        <f t="shared" si="195"/>
        <v>0.26847617125135925</v>
      </c>
      <c r="M3427" s="3">
        <v>0</v>
      </c>
      <c r="N3427" s="3">
        <v>3.5607097094842985E-2</v>
      </c>
      <c r="O3427" s="3">
        <v>1</v>
      </c>
      <c r="P3427" s="3">
        <f t="shared" si="196"/>
        <v>3.5607097094842985E-2</v>
      </c>
      <c r="Q3427" s="3">
        <v>0</v>
      </c>
    </row>
    <row r="3428" spans="1:17" x14ac:dyDescent="0.25">
      <c r="A3428" s="3" t="s">
        <v>158</v>
      </c>
      <c r="B3428" s="3" t="s">
        <v>310</v>
      </c>
      <c r="C3428" s="3" t="s">
        <v>9</v>
      </c>
      <c r="D3428" s="3">
        <v>0.56000000000000005</v>
      </c>
      <c r="E3428" s="3">
        <v>0.48</v>
      </c>
      <c r="F3428" s="3" t="s">
        <v>320</v>
      </c>
      <c r="G3428" s="2">
        <v>3000</v>
      </c>
      <c r="H3428" s="3">
        <v>5.0159472068304352</v>
      </c>
      <c r="I3428" s="3">
        <v>13971.06683499578</v>
      </c>
      <c r="J3428" s="3">
        <v>31.483857770271442</v>
      </c>
      <c r="K3428" s="3">
        <v>1</v>
      </c>
      <c r="L3428" s="3">
        <f t="shared" si="195"/>
        <v>31.483857770271442</v>
      </c>
      <c r="M3428" s="3">
        <v>0</v>
      </c>
      <c r="N3428" s="3">
        <v>2.8387320626107599</v>
      </c>
      <c r="O3428" s="3">
        <v>1</v>
      </c>
      <c r="P3428" s="3">
        <f t="shared" si="196"/>
        <v>2.8387320626107599</v>
      </c>
      <c r="Q3428" s="3">
        <v>0</v>
      </c>
    </row>
    <row r="3429" spans="1:17" x14ac:dyDescent="0.25">
      <c r="A3429" s="3" t="s">
        <v>158</v>
      </c>
      <c r="B3429" s="3" t="s">
        <v>89</v>
      </c>
      <c r="C3429" s="3" t="s">
        <v>9</v>
      </c>
      <c r="D3429" s="3">
        <v>0.56000000000000005</v>
      </c>
      <c r="E3429" s="3">
        <v>0.48</v>
      </c>
      <c r="F3429" s="3" t="s">
        <v>277</v>
      </c>
      <c r="G3429" s="2">
        <v>3000</v>
      </c>
      <c r="H3429" s="3">
        <v>3.6633114404994891E-3</v>
      </c>
      <c r="I3429" s="3">
        <v>13.011293727947709</v>
      </c>
      <c r="J3429" s="3">
        <v>2.7167057422216437E-2</v>
      </c>
      <c r="K3429" s="3">
        <v>1</v>
      </c>
      <c r="L3429" s="3">
        <f t="shared" si="195"/>
        <v>2.7167057422216437E-2</v>
      </c>
      <c r="M3429" s="3">
        <v>0</v>
      </c>
      <c r="N3429" s="3">
        <v>3.0535149156287553E-3</v>
      </c>
      <c r="O3429" s="3">
        <v>1</v>
      </c>
      <c r="P3429" s="3">
        <f t="shared" si="196"/>
        <v>3.0535149156287553E-3</v>
      </c>
      <c r="Q3429" s="3">
        <v>0</v>
      </c>
    </row>
    <row r="3430" spans="1:17" x14ac:dyDescent="0.25">
      <c r="A3430" s="3" t="s">
        <v>158</v>
      </c>
      <c r="B3430" s="3" t="s">
        <v>310</v>
      </c>
      <c r="C3430" s="3" t="s">
        <v>9</v>
      </c>
      <c r="D3430" s="3">
        <v>0.56000000000000005</v>
      </c>
      <c r="E3430" s="3">
        <v>0.48</v>
      </c>
      <c r="F3430" s="3" t="s">
        <v>264</v>
      </c>
      <c r="G3430" s="2">
        <v>3000</v>
      </c>
      <c r="H3430" s="3">
        <v>4.9585817952571405E-5</v>
      </c>
      <c r="I3430" s="3">
        <v>0.15184976739489187</v>
      </c>
      <c r="J3430" s="3">
        <v>3.1337837071863147E-4</v>
      </c>
      <c r="K3430" s="3">
        <v>1</v>
      </c>
      <c r="L3430" s="3">
        <f t="shared" si="195"/>
        <v>3.1337837071863147E-4</v>
      </c>
      <c r="M3430" s="3">
        <v>0</v>
      </c>
      <c r="N3430" s="3">
        <v>4.1176516266614488E-5</v>
      </c>
      <c r="O3430" s="3">
        <v>1</v>
      </c>
      <c r="P3430" s="3">
        <f t="shared" si="196"/>
        <v>4.1176516266614488E-5</v>
      </c>
      <c r="Q3430" s="3">
        <v>0</v>
      </c>
    </row>
    <row r="3431" spans="1:17" x14ac:dyDescent="0.25">
      <c r="A3431" s="3" t="s">
        <v>158</v>
      </c>
      <c r="B3431" s="3" t="s">
        <v>351</v>
      </c>
      <c r="C3431" s="3" t="s">
        <v>352</v>
      </c>
      <c r="D3431" s="3">
        <v>0.36</v>
      </c>
      <c r="E3431" s="3">
        <v>0.57999999999999996</v>
      </c>
      <c r="F3431" s="3" t="s">
        <v>272</v>
      </c>
      <c r="G3431" s="2">
        <v>3000</v>
      </c>
      <c r="H3431" s="3">
        <v>30.434436114497647</v>
      </c>
      <c r="I3431" s="3">
        <v>96110.570866746988</v>
      </c>
      <c r="J3431" s="3">
        <v>216.01487180299029</v>
      </c>
      <c r="K3431" s="3">
        <v>1</v>
      </c>
      <c r="L3431" s="3">
        <f t="shared" si="195"/>
        <v>216.01487180299029</v>
      </c>
      <c r="M3431" s="3">
        <v>0</v>
      </c>
      <c r="N3431" s="3">
        <v>24.932397093374792</v>
      </c>
      <c r="O3431" s="3">
        <v>1</v>
      </c>
      <c r="P3431" s="3">
        <f t="shared" si="196"/>
        <v>24.932397093374792</v>
      </c>
      <c r="Q3431" s="3">
        <v>0</v>
      </c>
    </row>
    <row r="3432" spans="1:17" x14ac:dyDescent="0.25">
      <c r="A3432" s="3" t="s">
        <v>158</v>
      </c>
      <c r="B3432" s="3" t="s">
        <v>8</v>
      </c>
      <c r="C3432" s="3" t="s">
        <v>9</v>
      </c>
      <c r="D3432" s="3">
        <v>0.56000000000000005</v>
      </c>
      <c r="E3432" s="3">
        <v>0.48</v>
      </c>
      <c r="F3432" s="3" t="s">
        <v>19</v>
      </c>
      <c r="G3432" s="2">
        <v>4110</v>
      </c>
      <c r="H3432" s="3">
        <v>48.161021337045412</v>
      </c>
      <c r="I3432" s="3">
        <v>143534.68114203788</v>
      </c>
      <c r="J3432" s="3">
        <v>312.95301721284761</v>
      </c>
      <c r="K3432" s="3">
        <v>1</v>
      </c>
      <c r="L3432" s="3">
        <f t="shared" si="195"/>
        <v>312.95301721284761</v>
      </c>
      <c r="M3432" s="3">
        <v>0</v>
      </c>
      <c r="N3432" s="3">
        <v>31.525281109058319</v>
      </c>
      <c r="O3432" s="3">
        <v>1</v>
      </c>
      <c r="P3432" s="3">
        <f t="shared" si="196"/>
        <v>31.525281109058319</v>
      </c>
      <c r="Q3432" s="3">
        <v>0</v>
      </c>
    </row>
    <row r="3433" spans="1:17" x14ac:dyDescent="0.25">
      <c r="A3433" s="3" t="s">
        <v>158</v>
      </c>
      <c r="B3433" s="3" t="s">
        <v>8</v>
      </c>
      <c r="C3433" s="3" t="s">
        <v>9</v>
      </c>
      <c r="D3433" s="3">
        <v>0.56000000000000005</v>
      </c>
      <c r="E3433" s="3">
        <v>0.48</v>
      </c>
      <c r="F3433" s="3" t="s">
        <v>19</v>
      </c>
      <c r="G3433" s="2">
        <v>4110</v>
      </c>
      <c r="H3433" s="3">
        <v>12.071140432745825</v>
      </c>
      <c r="I3433" s="3">
        <v>36926.862562033944</v>
      </c>
      <c r="J3433" s="3">
        <v>83.612001538325998</v>
      </c>
      <c r="K3433" s="3">
        <v>1</v>
      </c>
      <c r="L3433" s="3">
        <f t="shared" si="195"/>
        <v>83.612001538325998</v>
      </c>
      <c r="M3433" s="3">
        <v>0</v>
      </c>
      <c r="N3433" s="3">
        <v>8.2002432387311046</v>
      </c>
      <c r="O3433" s="3">
        <v>1</v>
      </c>
      <c r="P3433" s="3">
        <f t="shared" si="196"/>
        <v>8.2002432387311046</v>
      </c>
      <c r="Q3433" s="3">
        <v>0</v>
      </c>
    </row>
    <row r="3434" spans="1:17" x14ac:dyDescent="0.25">
      <c r="A3434" s="3" t="s">
        <v>158</v>
      </c>
      <c r="B3434" s="3" t="s">
        <v>310</v>
      </c>
      <c r="C3434" s="3" t="s">
        <v>9</v>
      </c>
      <c r="D3434" s="3">
        <v>0.56000000000000005</v>
      </c>
      <c r="E3434" s="3">
        <v>0.48</v>
      </c>
      <c r="F3434" s="3" t="s">
        <v>19</v>
      </c>
      <c r="G3434" s="2">
        <v>4110</v>
      </c>
      <c r="H3434" s="3">
        <v>390.3551996007252</v>
      </c>
      <c r="I3434" s="3">
        <v>726243.71863959893</v>
      </c>
      <c r="J3434" s="3">
        <v>1684.4485084359922</v>
      </c>
      <c r="K3434" s="3">
        <v>1</v>
      </c>
      <c r="L3434" s="3">
        <f t="shared" si="195"/>
        <v>1684.4485084359922</v>
      </c>
      <c r="M3434" s="3">
        <v>0</v>
      </c>
      <c r="N3434" s="3">
        <v>101.25013093143276</v>
      </c>
      <c r="O3434" s="3">
        <v>1</v>
      </c>
      <c r="P3434" s="3">
        <f t="shared" si="196"/>
        <v>101.25013093143276</v>
      </c>
      <c r="Q3434" s="3">
        <v>0</v>
      </c>
    </row>
    <row r="3435" spans="1:17" x14ac:dyDescent="0.25">
      <c r="A3435" s="3" t="s">
        <v>158</v>
      </c>
      <c r="B3435" s="3" t="s">
        <v>310</v>
      </c>
      <c r="C3435" s="3" t="s">
        <v>9</v>
      </c>
      <c r="D3435" s="3">
        <v>0.56000000000000005</v>
      </c>
      <c r="E3435" s="3">
        <v>0.48</v>
      </c>
      <c r="F3435" s="3" t="s">
        <v>19</v>
      </c>
      <c r="G3435" s="2">
        <v>4110</v>
      </c>
      <c r="H3435" s="3">
        <v>44.924991956368181</v>
      </c>
      <c r="I3435" s="3">
        <v>90382.527509136838</v>
      </c>
      <c r="J3435" s="3">
        <v>209.21592802016386</v>
      </c>
      <c r="K3435" s="3">
        <v>1</v>
      </c>
      <c r="L3435" s="3">
        <f t="shared" si="195"/>
        <v>209.21592802016386</v>
      </c>
      <c r="M3435" s="3">
        <v>0</v>
      </c>
      <c r="N3435" s="3">
        <v>13.652136725760222</v>
      </c>
      <c r="O3435" s="3">
        <v>1</v>
      </c>
      <c r="P3435" s="3">
        <f t="shared" si="196"/>
        <v>13.652136725760222</v>
      </c>
      <c r="Q3435" s="3">
        <v>0</v>
      </c>
    </row>
    <row r="3436" spans="1:17" x14ac:dyDescent="0.25">
      <c r="A3436" s="3" t="s">
        <v>158</v>
      </c>
      <c r="B3436" s="3" t="s">
        <v>310</v>
      </c>
      <c r="C3436" s="3" t="s">
        <v>9</v>
      </c>
      <c r="D3436" s="3">
        <v>0.56000000000000005</v>
      </c>
      <c r="E3436" s="3">
        <v>0.48</v>
      </c>
      <c r="F3436" s="3" t="s">
        <v>19</v>
      </c>
      <c r="G3436" s="2">
        <v>4110</v>
      </c>
      <c r="H3436" s="3">
        <v>42.436632915321283</v>
      </c>
      <c r="I3436" s="3">
        <v>101139.48938989738</v>
      </c>
      <c r="J3436" s="3">
        <v>233.37954957511965</v>
      </c>
      <c r="K3436" s="3">
        <v>1</v>
      </c>
      <c r="L3436" s="3">
        <f t="shared" si="195"/>
        <v>233.37954957511965</v>
      </c>
      <c r="M3436" s="3">
        <v>0</v>
      </c>
      <c r="N3436" s="3">
        <v>18.634819887822534</v>
      </c>
      <c r="O3436" s="3">
        <v>1</v>
      </c>
      <c r="P3436" s="3">
        <f t="shared" si="196"/>
        <v>18.634819887822534</v>
      </c>
      <c r="Q3436" s="3">
        <v>0</v>
      </c>
    </row>
    <row r="3437" spans="1:17" x14ac:dyDescent="0.25">
      <c r="A3437" s="3" t="s">
        <v>158</v>
      </c>
      <c r="B3437" s="3" t="s">
        <v>310</v>
      </c>
      <c r="C3437" s="3" t="s">
        <v>9</v>
      </c>
      <c r="D3437" s="3">
        <v>0.56000000000000005</v>
      </c>
      <c r="E3437" s="3">
        <v>0.48</v>
      </c>
      <c r="F3437" s="3" t="s">
        <v>19</v>
      </c>
      <c r="G3437" s="2">
        <v>4110</v>
      </c>
      <c r="H3437" s="3">
        <v>5574.8791371760872</v>
      </c>
      <c r="I3437" s="3">
        <v>11318770.614696382</v>
      </c>
      <c r="J3437" s="3">
        <v>25645.281030231818</v>
      </c>
      <c r="K3437" s="3">
        <v>1</v>
      </c>
      <c r="L3437" s="3">
        <f t="shared" si="195"/>
        <v>25645.281030231818</v>
      </c>
      <c r="M3437" s="3">
        <v>0</v>
      </c>
      <c r="N3437" s="3">
        <v>1840.5513935131601</v>
      </c>
      <c r="O3437" s="3">
        <v>1</v>
      </c>
      <c r="P3437" s="3">
        <f t="shared" si="196"/>
        <v>1840.5513935131601</v>
      </c>
      <c r="Q3437" s="3">
        <v>0</v>
      </c>
    </row>
    <row r="3438" spans="1:17" x14ac:dyDescent="0.25">
      <c r="A3438" s="3" t="s">
        <v>158</v>
      </c>
      <c r="B3438" s="3" t="s">
        <v>8</v>
      </c>
      <c r="C3438" s="3" t="s">
        <v>9</v>
      </c>
      <c r="D3438" s="3">
        <v>0.56000000000000005</v>
      </c>
      <c r="E3438" s="3">
        <v>0.48</v>
      </c>
      <c r="F3438" s="3" t="s">
        <v>19</v>
      </c>
      <c r="G3438" s="2">
        <v>4110</v>
      </c>
      <c r="H3438" s="3">
        <v>2.8114309812348078E-4</v>
      </c>
      <c r="I3438" s="3">
        <v>0.94982824055795867</v>
      </c>
      <c r="J3438" s="3">
        <v>2.5811662955960218E-3</v>
      </c>
      <c r="K3438" s="3">
        <f>1-0.712</f>
        <v>0.28800000000000003</v>
      </c>
      <c r="L3438" s="3">
        <f t="shared" si="195"/>
        <v>7.4337589313165436E-4</v>
      </c>
      <c r="M3438" s="3">
        <v>0</v>
      </c>
      <c r="N3438" s="3">
        <v>3.9714550476819383E-4</v>
      </c>
      <c r="O3438" s="3">
        <f>1-0.531</f>
        <v>0.46899999999999997</v>
      </c>
      <c r="P3438" s="3">
        <f t="shared" si="196"/>
        <v>1.8626124173628288E-4</v>
      </c>
      <c r="Q3438" s="3">
        <v>0</v>
      </c>
    </row>
    <row r="3439" spans="1:17" x14ac:dyDescent="0.25">
      <c r="A3439" s="3" t="s">
        <v>158</v>
      </c>
      <c r="B3439" s="3" t="s">
        <v>8</v>
      </c>
      <c r="C3439" s="3" t="s">
        <v>9</v>
      </c>
      <c r="D3439" s="3">
        <v>0.56000000000000005</v>
      </c>
      <c r="E3439" s="3">
        <v>0.48</v>
      </c>
      <c r="F3439" s="3" t="s">
        <v>19</v>
      </c>
      <c r="G3439" s="2">
        <v>4110</v>
      </c>
      <c r="H3439" s="3">
        <v>43.653550534667453</v>
      </c>
      <c r="I3439" s="3">
        <v>144197.46377240997</v>
      </c>
      <c r="J3439" s="3">
        <v>315.68221210641656</v>
      </c>
      <c r="K3439" s="3">
        <f>1-0.712</f>
        <v>0.28800000000000003</v>
      </c>
      <c r="L3439" s="3">
        <f t="shared" si="195"/>
        <v>90.916477086647973</v>
      </c>
      <c r="M3439" s="3">
        <v>0</v>
      </c>
      <c r="N3439" s="3">
        <v>33.352728814694757</v>
      </c>
      <c r="O3439" s="3">
        <f>1-0.531</f>
        <v>0.46899999999999997</v>
      </c>
      <c r="P3439" s="3">
        <f t="shared" si="196"/>
        <v>15.642429814091839</v>
      </c>
      <c r="Q3439" s="3">
        <v>0</v>
      </c>
    </row>
    <row r="3440" spans="1:17" x14ac:dyDescent="0.25">
      <c r="A3440" s="3" t="s">
        <v>158</v>
      </c>
      <c r="B3440" s="3" t="s">
        <v>310</v>
      </c>
      <c r="C3440" s="3" t="s">
        <v>9</v>
      </c>
      <c r="D3440" s="3">
        <v>0.56000000000000005</v>
      </c>
      <c r="E3440" s="3">
        <v>0.48</v>
      </c>
      <c r="F3440" s="3" t="s">
        <v>19</v>
      </c>
      <c r="G3440" s="2">
        <v>4110</v>
      </c>
      <c r="H3440" s="3">
        <v>5.6973922748411357E-4</v>
      </c>
      <c r="I3440" s="3">
        <v>1.4459510583136173</v>
      </c>
      <c r="J3440" s="3">
        <v>3.1079769261748761E-3</v>
      </c>
      <c r="K3440" s="3">
        <f>1-0.712</f>
        <v>0.28800000000000003</v>
      </c>
      <c r="L3440" s="3">
        <f t="shared" si="195"/>
        <v>8.9509735473836441E-4</v>
      </c>
      <c r="M3440" s="3">
        <v>0</v>
      </c>
      <c r="N3440" s="3">
        <v>3.069232113155077E-4</v>
      </c>
      <c r="O3440" s="3">
        <f>1-0.531</f>
        <v>0.46899999999999997</v>
      </c>
      <c r="P3440" s="3">
        <f t="shared" si="196"/>
        <v>1.4394698610697309E-4</v>
      </c>
      <c r="Q3440" s="3">
        <v>0</v>
      </c>
    </row>
    <row r="3441" spans="1:17" x14ac:dyDescent="0.25">
      <c r="A3441" s="3" t="s">
        <v>158</v>
      </c>
      <c r="B3441" s="3" t="s">
        <v>89</v>
      </c>
      <c r="C3441" s="3" t="s">
        <v>9</v>
      </c>
      <c r="D3441" s="3">
        <v>0.56000000000000005</v>
      </c>
      <c r="E3441" s="3">
        <v>0.48</v>
      </c>
      <c r="F3441" s="3" t="s">
        <v>275</v>
      </c>
      <c r="G3441" s="2">
        <v>4110</v>
      </c>
      <c r="H3441" s="3">
        <v>9.4502242224656904E-2</v>
      </c>
      <c r="I3441" s="3">
        <v>240.46249477846197</v>
      </c>
      <c r="J3441" s="3">
        <v>0.5432699218511462</v>
      </c>
      <c r="K3441" s="3">
        <v>1</v>
      </c>
      <c r="L3441" s="3">
        <f t="shared" si="195"/>
        <v>0.5432699218511462</v>
      </c>
      <c r="M3441" s="3">
        <v>0</v>
      </c>
      <c r="N3441" s="3">
        <v>3.7874204455135729E-2</v>
      </c>
      <c r="O3441" s="3">
        <v>1</v>
      </c>
      <c r="P3441" s="3">
        <f t="shared" si="196"/>
        <v>3.7874204455135729E-2</v>
      </c>
      <c r="Q3441" s="3">
        <v>0</v>
      </c>
    </row>
    <row r="3442" spans="1:17" x14ac:dyDescent="0.25">
      <c r="A3442" s="3" t="s">
        <v>158</v>
      </c>
      <c r="B3442" s="3" t="s">
        <v>310</v>
      </c>
      <c r="C3442" s="3" t="s">
        <v>9</v>
      </c>
      <c r="D3442" s="3">
        <v>0.56000000000000005</v>
      </c>
      <c r="E3442" s="3">
        <v>0.48</v>
      </c>
      <c r="F3442" s="3" t="s">
        <v>275</v>
      </c>
      <c r="G3442" s="2">
        <v>4110</v>
      </c>
      <c r="H3442" s="3">
        <v>2196.4844484394293</v>
      </c>
      <c r="I3442" s="3">
        <v>4676190.1530697448</v>
      </c>
      <c r="J3442" s="3">
        <v>10801.919237874981</v>
      </c>
      <c r="K3442" s="3">
        <v>1</v>
      </c>
      <c r="L3442" s="3">
        <f t="shared" si="195"/>
        <v>10801.919237874981</v>
      </c>
      <c r="M3442" s="3">
        <v>0</v>
      </c>
      <c r="N3442" s="3">
        <v>718.54659766122916</v>
      </c>
      <c r="O3442" s="3">
        <v>1</v>
      </c>
      <c r="P3442" s="3">
        <f t="shared" si="196"/>
        <v>718.54659766122916</v>
      </c>
      <c r="Q3442" s="3">
        <v>0</v>
      </c>
    </row>
    <row r="3443" spans="1:17" x14ac:dyDescent="0.25">
      <c r="A3443" s="3" t="s">
        <v>158</v>
      </c>
      <c r="B3443" s="3" t="s">
        <v>310</v>
      </c>
      <c r="C3443" s="3" t="s">
        <v>9</v>
      </c>
      <c r="D3443" s="3">
        <v>0.56000000000000005</v>
      </c>
      <c r="E3443" s="3">
        <v>0.48</v>
      </c>
      <c r="F3443" s="3" t="s">
        <v>275</v>
      </c>
      <c r="G3443" s="2">
        <v>4110</v>
      </c>
      <c r="H3443" s="3">
        <v>72.602577348607966</v>
      </c>
      <c r="I3443" s="3">
        <v>179864.95033321268</v>
      </c>
      <c r="J3443" s="3">
        <v>409.63886129863363</v>
      </c>
      <c r="K3443" s="3">
        <v>1</v>
      </c>
      <c r="L3443" s="3">
        <f t="shared" si="195"/>
        <v>409.63886129863363</v>
      </c>
      <c r="M3443" s="3">
        <v>0</v>
      </c>
      <c r="N3443" s="3">
        <v>33.657804264560177</v>
      </c>
      <c r="O3443" s="3">
        <v>1</v>
      </c>
      <c r="P3443" s="3">
        <f t="shared" si="196"/>
        <v>33.657804264560177</v>
      </c>
      <c r="Q3443" s="3">
        <v>0</v>
      </c>
    </row>
    <row r="3444" spans="1:17" x14ac:dyDescent="0.25">
      <c r="A3444" s="3" t="s">
        <v>158</v>
      </c>
      <c r="B3444" s="3" t="s">
        <v>8</v>
      </c>
      <c r="C3444" s="3" t="s">
        <v>9</v>
      </c>
      <c r="D3444" s="3">
        <v>0.56000000000000005</v>
      </c>
      <c r="E3444" s="3">
        <v>0.48</v>
      </c>
      <c r="F3444" s="3" t="s">
        <v>11</v>
      </c>
      <c r="G3444" s="2">
        <v>4110</v>
      </c>
      <c r="H3444" s="3">
        <v>534.54721772405935</v>
      </c>
      <c r="I3444" s="3">
        <v>1516221.2273682288</v>
      </c>
      <c r="J3444" s="3">
        <v>3241.7042297193834</v>
      </c>
      <c r="K3444" s="3">
        <v>1</v>
      </c>
      <c r="L3444" s="3">
        <f t="shared" si="195"/>
        <v>3241.7042297193834</v>
      </c>
      <c r="M3444" s="3">
        <v>0</v>
      </c>
      <c r="N3444" s="3">
        <v>288.9037652662152</v>
      </c>
      <c r="O3444" s="3">
        <v>1</v>
      </c>
      <c r="P3444" s="3">
        <f t="shared" si="196"/>
        <v>288.9037652662152</v>
      </c>
      <c r="Q3444" s="3">
        <v>0</v>
      </c>
    </row>
    <row r="3445" spans="1:17" x14ac:dyDescent="0.25">
      <c r="A3445" s="3" t="s">
        <v>158</v>
      </c>
      <c r="B3445" s="3" t="s">
        <v>8</v>
      </c>
      <c r="C3445" s="3" t="s">
        <v>9</v>
      </c>
      <c r="D3445" s="3">
        <v>0.56000000000000005</v>
      </c>
      <c r="E3445" s="3">
        <v>0.48</v>
      </c>
      <c r="F3445" s="3" t="s">
        <v>11</v>
      </c>
      <c r="G3445" s="2">
        <v>4110</v>
      </c>
      <c r="H3445" s="3">
        <v>41.013391246753535</v>
      </c>
      <c r="I3445" s="3">
        <v>131914.66654047286</v>
      </c>
      <c r="J3445" s="3">
        <v>277.81359383388764</v>
      </c>
      <c r="K3445" s="3">
        <v>1</v>
      </c>
      <c r="L3445" s="3">
        <f t="shared" si="195"/>
        <v>277.81359383388764</v>
      </c>
      <c r="M3445" s="3">
        <v>0</v>
      </c>
      <c r="N3445" s="3">
        <v>26.99614626801684</v>
      </c>
      <c r="O3445" s="3">
        <v>1</v>
      </c>
      <c r="P3445" s="3">
        <f t="shared" si="196"/>
        <v>26.99614626801684</v>
      </c>
      <c r="Q3445" s="3">
        <v>0</v>
      </c>
    </row>
    <row r="3446" spans="1:17" x14ac:dyDescent="0.25">
      <c r="A3446" s="3" t="s">
        <v>158</v>
      </c>
      <c r="B3446" s="3" t="s">
        <v>8</v>
      </c>
      <c r="C3446" s="3" t="s">
        <v>9</v>
      </c>
      <c r="D3446" s="3">
        <v>0.56000000000000005</v>
      </c>
      <c r="E3446" s="3">
        <v>0.48</v>
      </c>
      <c r="F3446" s="3" t="s">
        <v>11</v>
      </c>
      <c r="G3446" s="2">
        <v>4110</v>
      </c>
      <c r="H3446" s="3">
        <v>43.597476680751043</v>
      </c>
      <c r="I3446" s="3">
        <v>141661.05580860903</v>
      </c>
      <c r="J3446" s="3">
        <v>312.83942503857594</v>
      </c>
      <c r="K3446" s="3">
        <f>1-0.712</f>
        <v>0.28800000000000003</v>
      </c>
      <c r="L3446" s="3">
        <f t="shared" si="195"/>
        <v>90.097754411109875</v>
      </c>
      <c r="M3446" s="3">
        <v>0</v>
      </c>
      <c r="N3446" s="3">
        <v>31.824650758304198</v>
      </c>
      <c r="O3446" s="3">
        <f>1-0.531</f>
        <v>0.46899999999999997</v>
      </c>
      <c r="P3446" s="3">
        <f t="shared" si="196"/>
        <v>14.925761205644669</v>
      </c>
      <c r="Q3446" s="3">
        <v>0</v>
      </c>
    </row>
    <row r="3447" spans="1:17" x14ac:dyDescent="0.25">
      <c r="A3447" s="3" t="s">
        <v>158</v>
      </c>
      <c r="B3447" s="3" t="s">
        <v>8</v>
      </c>
      <c r="C3447" s="3" t="s">
        <v>9</v>
      </c>
      <c r="D3447" s="3">
        <v>0.56000000000000005</v>
      </c>
      <c r="E3447" s="3">
        <v>0.48</v>
      </c>
      <c r="F3447" s="3" t="s">
        <v>184</v>
      </c>
      <c r="G3447" s="2">
        <v>4110</v>
      </c>
      <c r="H3447" s="3">
        <v>0.33612434474869229</v>
      </c>
      <c r="I3447" s="3">
        <v>1223.6094009781018</v>
      </c>
      <c r="J3447" s="3">
        <v>2.8535689975638592</v>
      </c>
      <c r="K3447" s="3">
        <v>1</v>
      </c>
      <c r="L3447" s="3">
        <f t="shared" si="195"/>
        <v>2.8535689975638592</v>
      </c>
      <c r="M3447" s="3">
        <v>0</v>
      </c>
      <c r="N3447" s="3">
        <v>0.34422768873705911</v>
      </c>
      <c r="O3447" s="3">
        <v>1</v>
      </c>
      <c r="P3447" s="3">
        <f t="shared" si="196"/>
        <v>0.34422768873705911</v>
      </c>
      <c r="Q3447" s="3">
        <v>0</v>
      </c>
    </row>
    <row r="3448" spans="1:17" x14ac:dyDescent="0.25">
      <c r="A3448" s="3" t="s">
        <v>158</v>
      </c>
      <c r="B3448" s="3" t="s">
        <v>8</v>
      </c>
      <c r="C3448" s="3" t="s">
        <v>9</v>
      </c>
      <c r="D3448" s="3">
        <v>0.56000000000000005</v>
      </c>
      <c r="E3448" s="3">
        <v>0.48</v>
      </c>
      <c r="F3448" s="3" t="s">
        <v>11</v>
      </c>
      <c r="G3448" s="2">
        <v>4110</v>
      </c>
      <c r="H3448" s="3">
        <v>0.56194211060582688</v>
      </c>
      <c r="I3448" s="3">
        <v>1806.3061302815263</v>
      </c>
      <c r="J3448" s="3">
        <v>3.8509308746138897</v>
      </c>
      <c r="K3448" s="3">
        <v>1</v>
      </c>
      <c r="L3448" s="3">
        <f t="shared" si="195"/>
        <v>3.8509308746138897</v>
      </c>
      <c r="M3448" s="3">
        <v>0</v>
      </c>
      <c r="N3448" s="3">
        <v>0.43466558512982201</v>
      </c>
      <c r="O3448" s="3">
        <v>1</v>
      </c>
      <c r="P3448" s="3">
        <f t="shared" si="196"/>
        <v>0.43466558512982201</v>
      </c>
      <c r="Q3448" s="3">
        <v>0</v>
      </c>
    </row>
    <row r="3449" spans="1:17" x14ac:dyDescent="0.25">
      <c r="A3449" s="3" t="s">
        <v>158</v>
      </c>
      <c r="B3449" s="3" t="s">
        <v>8</v>
      </c>
      <c r="C3449" s="3" t="s">
        <v>9</v>
      </c>
      <c r="D3449" s="3">
        <v>0.56000000000000005</v>
      </c>
      <c r="E3449" s="3">
        <v>0.48</v>
      </c>
      <c r="F3449" s="3" t="s">
        <v>183</v>
      </c>
      <c r="G3449" s="2">
        <v>4110</v>
      </c>
      <c r="H3449" s="3">
        <v>2.0908345075792161</v>
      </c>
      <c r="I3449" s="3">
        <v>7481.8356518510864</v>
      </c>
      <c r="J3449" s="3">
        <v>19.649962632063875</v>
      </c>
      <c r="K3449" s="3">
        <v>1</v>
      </c>
      <c r="L3449" s="3">
        <f t="shared" si="195"/>
        <v>19.649962632063875</v>
      </c>
      <c r="M3449" s="3">
        <v>0</v>
      </c>
      <c r="N3449" s="3">
        <v>2.4043828845529069</v>
      </c>
      <c r="O3449" s="3">
        <v>1</v>
      </c>
      <c r="P3449" s="3">
        <f t="shared" si="196"/>
        <v>2.4043828845529069</v>
      </c>
      <c r="Q3449" s="3">
        <v>0</v>
      </c>
    </row>
    <row r="3450" spans="1:17" x14ac:dyDescent="0.25">
      <c r="A3450" s="3" t="s">
        <v>158</v>
      </c>
      <c r="B3450" s="3" t="s">
        <v>8</v>
      </c>
      <c r="C3450" s="3" t="s">
        <v>9</v>
      </c>
      <c r="D3450" s="3">
        <v>0.56000000000000005</v>
      </c>
      <c r="E3450" s="3">
        <v>0.48</v>
      </c>
      <c r="F3450" s="3" t="s">
        <v>183</v>
      </c>
      <c r="G3450" s="2">
        <v>4110</v>
      </c>
      <c r="H3450" s="3">
        <v>301.55972398444709</v>
      </c>
      <c r="I3450" s="3">
        <v>1026139.6414574832</v>
      </c>
      <c r="J3450" s="3">
        <v>2280.523168279899</v>
      </c>
      <c r="K3450" s="3">
        <v>1</v>
      </c>
      <c r="L3450" s="3">
        <f t="shared" si="195"/>
        <v>2280.523168279899</v>
      </c>
      <c r="M3450" s="3">
        <v>0</v>
      </c>
      <c r="N3450" s="3">
        <v>236.10205679959887</v>
      </c>
      <c r="O3450" s="3">
        <v>1</v>
      </c>
      <c r="P3450" s="3">
        <f t="shared" si="196"/>
        <v>236.10205679959887</v>
      </c>
      <c r="Q3450" s="3">
        <v>0</v>
      </c>
    </row>
    <row r="3451" spans="1:17" x14ac:dyDescent="0.25">
      <c r="A3451" s="3" t="s">
        <v>158</v>
      </c>
      <c r="B3451" s="3" t="s">
        <v>310</v>
      </c>
      <c r="C3451" s="3" t="s">
        <v>9</v>
      </c>
      <c r="D3451" s="3">
        <v>0.56000000000000005</v>
      </c>
      <c r="E3451" s="3">
        <v>0.48</v>
      </c>
      <c r="F3451" s="3" t="s">
        <v>183</v>
      </c>
      <c r="G3451" s="2">
        <v>4110</v>
      </c>
      <c r="H3451" s="3">
        <v>633.23173938956654</v>
      </c>
      <c r="I3451" s="3">
        <v>1518806.4013362445</v>
      </c>
      <c r="J3451" s="3">
        <v>3498.0026764397803</v>
      </c>
      <c r="K3451" s="3">
        <v>1</v>
      </c>
      <c r="L3451" s="3">
        <f t="shared" si="195"/>
        <v>3498.0026764397803</v>
      </c>
      <c r="M3451" s="3">
        <v>0</v>
      </c>
      <c r="N3451" s="3">
        <v>264.62381830007371</v>
      </c>
      <c r="O3451" s="3">
        <v>1</v>
      </c>
      <c r="P3451" s="3">
        <f t="shared" si="196"/>
        <v>264.62381830007371</v>
      </c>
      <c r="Q3451" s="3">
        <v>0</v>
      </c>
    </row>
    <row r="3452" spans="1:17" x14ac:dyDescent="0.25">
      <c r="A3452" s="3" t="s">
        <v>158</v>
      </c>
      <c r="B3452" s="3" t="s">
        <v>8</v>
      </c>
      <c r="C3452" s="3" t="s">
        <v>9</v>
      </c>
      <c r="D3452" s="3">
        <v>0.56000000000000005</v>
      </c>
      <c r="E3452" s="3">
        <v>0.48</v>
      </c>
      <c r="F3452" s="3" t="s">
        <v>183</v>
      </c>
      <c r="G3452" s="2">
        <v>4110</v>
      </c>
      <c r="H3452" s="3">
        <v>998.92506047484642</v>
      </c>
      <c r="I3452" s="3">
        <v>3266694.4890390667</v>
      </c>
      <c r="J3452" s="3">
        <v>7116.7720939653182</v>
      </c>
      <c r="K3452" s="3">
        <f>1-0.712</f>
        <v>0.28800000000000003</v>
      </c>
      <c r="L3452" s="3">
        <f t="shared" si="195"/>
        <v>2049.6303630620118</v>
      </c>
      <c r="M3452" s="3">
        <v>0</v>
      </c>
      <c r="N3452" s="3">
        <v>683.33733142636902</v>
      </c>
      <c r="O3452" s="3">
        <f>1-0.531</f>
        <v>0.46899999999999997</v>
      </c>
      <c r="P3452" s="3">
        <f t="shared" si="196"/>
        <v>320.48520843896705</v>
      </c>
      <c r="Q3452" s="3">
        <v>0</v>
      </c>
    </row>
    <row r="3453" spans="1:17" x14ac:dyDescent="0.25">
      <c r="A3453" s="3" t="s">
        <v>158</v>
      </c>
      <c r="B3453" s="3" t="s">
        <v>310</v>
      </c>
      <c r="C3453" s="3" t="s">
        <v>9</v>
      </c>
      <c r="D3453" s="3">
        <v>0.56000000000000005</v>
      </c>
      <c r="E3453" s="3">
        <v>0.48</v>
      </c>
      <c r="F3453" s="3" t="s">
        <v>183</v>
      </c>
      <c r="G3453" s="2">
        <v>4110</v>
      </c>
      <c r="H3453" s="3">
        <v>6.3721519114793299E-4</v>
      </c>
      <c r="I3453" s="3">
        <v>1.7265524565666028</v>
      </c>
      <c r="J3453" s="3">
        <v>4.1847200650181994E-3</v>
      </c>
      <c r="K3453" s="3">
        <f>1-0.712</f>
        <v>0.28800000000000003</v>
      </c>
      <c r="L3453" s="3">
        <f t="shared" si="195"/>
        <v>1.2051993787252416E-3</v>
      </c>
      <c r="M3453" s="3">
        <v>0</v>
      </c>
      <c r="N3453" s="3">
        <v>4.5271872434855164E-4</v>
      </c>
      <c r="O3453" s="3">
        <f>1-0.531</f>
        <v>0.46899999999999997</v>
      </c>
      <c r="P3453" s="3">
        <f t="shared" si="196"/>
        <v>2.1232508171947071E-4</v>
      </c>
      <c r="Q3453" s="3">
        <v>0</v>
      </c>
    </row>
    <row r="3454" spans="1:17" x14ac:dyDescent="0.25">
      <c r="A3454" s="3" t="s">
        <v>158</v>
      </c>
      <c r="B3454" s="3" t="s">
        <v>310</v>
      </c>
      <c r="C3454" s="3" t="s">
        <v>9</v>
      </c>
      <c r="D3454" s="3">
        <v>0.56000000000000005</v>
      </c>
      <c r="E3454" s="3">
        <v>0.48</v>
      </c>
      <c r="F3454" s="3" t="s">
        <v>320</v>
      </c>
      <c r="G3454" s="2">
        <v>4110</v>
      </c>
      <c r="H3454" s="3">
        <v>6.1349770989824624</v>
      </c>
      <c r="I3454" s="3">
        <v>19005.428356303517</v>
      </c>
      <c r="J3454" s="3">
        <v>40.867955290311023</v>
      </c>
      <c r="K3454" s="3">
        <v>1</v>
      </c>
      <c r="L3454" s="3">
        <f t="shared" si="195"/>
        <v>40.867955290311023</v>
      </c>
      <c r="M3454" s="3">
        <v>0</v>
      </c>
      <c r="N3454" s="3">
        <v>4.2375563451735907</v>
      </c>
      <c r="O3454" s="3">
        <v>1</v>
      </c>
      <c r="P3454" s="3">
        <f t="shared" si="196"/>
        <v>4.2375563451735907</v>
      </c>
      <c r="Q3454" s="3">
        <v>0</v>
      </c>
    </row>
    <row r="3455" spans="1:17" x14ac:dyDescent="0.25">
      <c r="A3455" s="3" t="s">
        <v>158</v>
      </c>
      <c r="B3455" s="3" t="s">
        <v>310</v>
      </c>
      <c r="C3455" s="3" t="s">
        <v>9</v>
      </c>
      <c r="D3455" s="3">
        <v>0.56000000000000005</v>
      </c>
      <c r="E3455" s="3">
        <v>0.48</v>
      </c>
      <c r="F3455" s="3" t="s">
        <v>320</v>
      </c>
      <c r="G3455" s="2">
        <v>4110</v>
      </c>
      <c r="H3455" s="3">
        <v>57.022493870738693</v>
      </c>
      <c r="I3455" s="3">
        <v>177390.53066035348</v>
      </c>
      <c r="J3455" s="3">
        <v>390.3274682770429</v>
      </c>
      <c r="K3455" s="3">
        <v>1</v>
      </c>
      <c r="L3455" s="3">
        <f t="shared" si="195"/>
        <v>390.3274682770429</v>
      </c>
      <c r="M3455" s="3">
        <v>0</v>
      </c>
      <c r="N3455" s="3">
        <v>40.055914146655965</v>
      </c>
      <c r="O3455" s="3">
        <v>1</v>
      </c>
      <c r="P3455" s="3">
        <f t="shared" si="196"/>
        <v>40.055914146655965</v>
      </c>
      <c r="Q3455" s="3">
        <v>0</v>
      </c>
    </row>
    <row r="3456" spans="1:17" x14ac:dyDescent="0.25">
      <c r="A3456" s="3" t="s">
        <v>158</v>
      </c>
      <c r="B3456" s="3" t="s">
        <v>89</v>
      </c>
      <c r="C3456" s="3" t="s">
        <v>9</v>
      </c>
      <c r="D3456" s="3">
        <v>0.56000000000000005</v>
      </c>
      <c r="E3456" s="3">
        <v>0.48</v>
      </c>
      <c r="F3456" s="3" t="s">
        <v>277</v>
      </c>
      <c r="G3456" s="2">
        <v>4110</v>
      </c>
      <c r="H3456" s="3">
        <v>74.885429554182821</v>
      </c>
      <c r="I3456" s="3">
        <v>215090.42613935561</v>
      </c>
      <c r="J3456" s="3">
        <v>483.91242605277637</v>
      </c>
      <c r="K3456" s="3">
        <v>1</v>
      </c>
      <c r="L3456" s="3">
        <f t="shared" si="195"/>
        <v>483.91242605277637</v>
      </c>
      <c r="M3456" s="3">
        <v>0</v>
      </c>
      <c r="N3456" s="3">
        <v>43.158779661499594</v>
      </c>
      <c r="O3456" s="3">
        <v>1</v>
      </c>
      <c r="P3456" s="3">
        <f t="shared" si="196"/>
        <v>43.158779661499594</v>
      </c>
      <c r="Q3456" s="3">
        <v>0</v>
      </c>
    </row>
    <row r="3457" spans="1:17" x14ac:dyDescent="0.25">
      <c r="A3457" s="3" t="s">
        <v>158</v>
      </c>
      <c r="B3457" s="3" t="s">
        <v>8</v>
      </c>
      <c r="C3457" s="3" t="s">
        <v>9</v>
      </c>
      <c r="D3457" s="3">
        <v>0.56000000000000005</v>
      </c>
      <c r="E3457" s="3">
        <v>0.48</v>
      </c>
      <c r="F3457" s="3" t="s">
        <v>184</v>
      </c>
      <c r="G3457" s="2">
        <v>4110</v>
      </c>
      <c r="H3457" s="3">
        <v>19.206996118352457</v>
      </c>
      <c r="I3457" s="3">
        <v>59898.344890239779</v>
      </c>
      <c r="J3457" s="3">
        <v>136.19369658645229</v>
      </c>
      <c r="K3457" s="3">
        <v>1</v>
      </c>
      <c r="L3457" s="3">
        <f t="shared" si="195"/>
        <v>136.19369658645229</v>
      </c>
      <c r="M3457" s="3">
        <v>0</v>
      </c>
      <c r="N3457" s="3">
        <v>13.851187383265051</v>
      </c>
      <c r="O3457" s="3">
        <v>1</v>
      </c>
      <c r="P3457" s="3">
        <f t="shared" si="196"/>
        <v>13.851187383265051</v>
      </c>
      <c r="Q3457" s="3">
        <v>0</v>
      </c>
    </row>
    <row r="3458" spans="1:17" x14ac:dyDescent="0.25">
      <c r="A3458" s="3" t="s">
        <v>158</v>
      </c>
      <c r="B3458" s="3" t="s">
        <v>8</v>
      </c>
      <c r="C3458" s="3" t="s">
        <v>9</v>
      </c>
      <c r="D3458" s="3">
        <v>0.56000000000000005</v>
      </c>
      <c r="E3458" s="3">
        <v>0.48</v>
      </c>
      <c r="F3458" s="3" t="s">
        <v>184</v>
      </c>
      <c r="G3458" s="2">
        <v>4110</v>
      </c>
      <c r="H3458" s="3">
        <v>7.736840117685297</v>
      </c>
      <c r="I3458" s="3">
        <v>26394.260241936583</v>
      </c>
      <c r="J3458" s="3">
        <v>59.58200555863317</v>
      </c>
      <c r="K3458" s="3">
        <v>1</v>
      </c>
      <c r="L3458" s="3">
        <f t="shared" ref="L3458:L3521" si="197">J3458*K3458</f>
        <v>59.58200555863317</v>
      </c>
      <c r="M3458" s="3">
        <v>0</v>
      </c>
      <c r="N3458" s="3">
        <v>6.2075324092322877</v>
      </c>
      <c r="O3458" s="3">
        <v>1</v>
      </c>
      <c r="P3458" s="3">
        <f t="shared" ref="P3458:P3521" si="198">N3458*O3458</f>
        <v>6.2075324092322877</v>
      </c>
      <c r="Q3458" s="3">
        <v>0</v>
      </c>
    </row>
    <row r="3459" spans="1:17" x14ac:dyDescent="0.25">
      <c r="A3459" s="3" t="s">
        <v>158</v>
      </c>
      <c r="B3459" s="3" t="s">
        <v>8</v>
      </c>
      <c r="C3459" s="3" t="s">
        <v>9</v>
      </c>
      <c r="D3459" s="3">
        <v>0.56000000000000005</v>
      </c>
      <c r="E3459" s="3">
        <v>0.48</v>
      </c>
      <c r="F3459" s="3" t="s">
        <v>184</v>
      </c>
      <c r="G3459" s="2">
        <v>4110</v>
      </c>
      <c r="H3459" s="3">
        <v>2.3813374177275509E-2</v>
      </c>
      <c r="I3459" s="3">
        <v>81.40519066881653</v>
      </c>
      <c r="J3459" s="3">
        <v>0.15846764022186399</v>
      </c>
      <c r="K3459" s="3">
        <f>1-0.712</f>
        <v>0.28800000000000003</v>
      </c>
      <c r="L3459" s="3">
        <f t="shared" si="197"/>
        <v>4.5638680383896832E-2</v>
      </c>
      <c r="M3459" s="3">
        <v>0</v>
      </c>
      <c r="N3459" s="3">
        <v>1.9910433451004229E-2</v>
      </c>
      <c r="O3459" s="3">
        <f>1-0.531</f>
        <v>0.46899999999999997</v>
      </c>
      <c r="P3459" s="3">
        <f t="shared" si="198"/>
        <v>9.3379932885209824E-3</v>
      </c>
      <c r="Q3459" s="3">
        <v>0</v>
      </c>
    </row>
    <row r="3460" spans="1:17" x14ac:dyDescent="0.25">
      <c r="A3460" s="3" t="s">
        <v>158</v>
      </c>
      <c r="B3460" s="3" t="s">
        <v>8</v>
      </c>
      <c r="C3460" s="3" t="s">
        <v>9</v>
      </c>
      <c r="D3460" s="3">
        <v>0.56000000000000005</v>
      </c>
      <c r="E3460" s="3">
        <v>0.48</v>
      </c>
      <c r="F3460" s="3" t="s">
        <v>184</v>
      </c>
      <c r="G3460" s="2">
        <v>4110</v>
      </c>
      <c r="H3460" s="3">
        <v>219.85215536347141</v>
      </c>
      <c r="I3460" s="3">
        <v>712718.9211093107</v>
      </c>
      <c r="J3460" s="3">
        <v>1484.2037418881034</v>
      </c>
      <c r="K3460" s="3">
        <f>1-0.712</f>
        <v>0.28800000000000003</v>
      </c>
      <c r="L3460" s="3">
        <f t="shared" si="197"/>
        <v>427.45067766377383</v>
      </c>
      <c r="M3460" s="3">
        <v>0</v>
      </c>
      <c r="N3460" s="3">
        <v>141.21350635039047</v>
      </c>
      <c r="O3460" s="3">
        <f>1-0.531</f>
        <v>0.46899999999999997</v>
      </c>
      <c r="P3460" s="3">
        <f t="shared" si="198"/>
        <v>66.229134478333123</v>
      </c>
      <c r="Q3460" s="3">
        <v>0</v>
      </c>
    </row>
    <row r="3461" spans="1:17" x14ac:dyDescent="0.25">
      <c r="A3461" s="3" t="s">
        <v>158</v>
      </c>
      <c r="B3461" s="3" t="s">
        <v>351</v>
      </c>
      <c r="C3461" s="3" t="s">
        <v>352</v>
      </c>
      <c r="D3461" s="3">
        <v>0.36</v>
      </c>
      <c r="E3461" s="3">
        <v>0.57999999999999996</v>
      </c>
      <c r="F3461" s="3" t="s">
        <v>283</v>
      </c>
      <c r="G3461" s="2">
        <v>4110</v>
      </c>
      <c r="H3461" s="3">
        <v>27.30286725348347</v>
      </c>
      <c r="I3461" s="3">
        <v>80094.76405602938</v>
      </c>
      <c r="J3461" s="3">
        <v>187.48519039849634</v>
      </c>
      <c r="K3461" s="3">
        <v>1</v>
      </c>
      <c r="L3461" s="3">
        <f t="shared" si="197"/>
        <v>187.48519039849634</v>
      </c>
      <c r="M3461" s="3">
        <v>0</v>
      </c>
      <c r="N3461" s="3">
        <v>19.909650595826911</v>
      </c>
      <c r="O3461" s="3">
        <v>1</v>
      </c>
      <c r="P3461" s="3">
        <f t="shared" si="198"/>
        <v>19.909650595826911</v>
      </c>
      <c r="Q3461" s="3">
        <v>0</v>
      </c>
    </row>
    <row r="3462" spans="1:17" x14ac:dyDescent="0.25">
      <c r="A3462" s="3" t="s">
        <v>158</v>
      </c>
      <c r="B3462" s="3" t="s">
        <v>310</v>
      </c>
      <c r="C3462" s="3" t="s">
        <v>9</v>
      </c>
      <c r="D3462" s="3">
        <v>0.56000000000000005</v>
      </c>
      <c r="E3462" s="3">
        <v>0.48</v>
      </c>
      <c r="F3462" s="3" t="s">
        <v>59</v>
      </c>
      <c r="G3462" s="2">
        <v>4110</v>
      </c>
      <c r="H3462" s="3">
        <v>6.1798079298647897E-2</v>
      </c>
      <c r="I3462" s="3">
        <v>168.07723479645904</v>
      </c>
      <c r="J3462" s="3">
        <v>0.39201545391588116</v>
      </c>
      <c r="K3462" s="3">
        <v>1</v>
      </c>
      <c r="L3462" s="3">
        <f t="shared" si="197"/>
        <v>0.39201545391588116</v>
      </c>
      <c r="M3462" s="3">
        <v>0</v>
      </c>
      <c r="N3462" s="3">
        <v>4.0769991827526358E-2</v>
      </c>
      <c r="O3462" s="3">
        <v>1</v>
      </c>
      <c r="P3462" s="3">
        <f t="shared" si="198"/>
        <v>4.0769991827526358E-2</v>
      </c>
      <c r="Q3462" s="3">
        <v>0</v>
      </c>
    </row>
    <row r="3463" spans="1:17" x14ac:dyDescent="0.25">
      <c r="A3463" s="3" t="s">
        <v>158</v>
      </c>
      <c r="B3463" s="3" t="s">
        <v>89</v>
      </c>
      <c r="C3463" s="3" t="s">
        <v>9</v>
      </c>
      <c r="D3463" s="3">
        <v>0.56000000000000005</v>
      </c>
      <c r="E3463" s="3">
        <v>0.48</v>
      </c>
      <c r="F3463" s="3" t="s">
        <v>283</v>
      </c>
      <c r="G3463" s="2">
        <v>4110</v>
      </c>
      <c r="H3463" s="3">
        <v>25.71911922540362</v>
      </c>
      <c r="I3463" s="3">
        <v>86536.505828214737</v>
      </c>
      <c r="J3463" s="3">
        <v>197.71529791871652</v>
      </c>
      <c r="K3463" s="3">
        <v>1</v>
      </c>
      <c r="L3463" s="3">
        <f t="shared" si="197"/>
        <v>197.71529791871652</v>
      </c>
      <c r="M3463" s="3">
        <v>0</v>
      </c>
      <c r="N3463" s="3">
        <v>20.912772518037254</v>
      </c>
      <c r="O3463" s="3">
        <v>1</v>
      </c>
      <c r="P3463" s="3">
        <f t="shared" si="198"/>
        <v>20.912772518037254</v>
      </c>
      <c r="Q3463" s="3">
        <v>0</v>
      </c>
    </row>
    <row r="3464" spans="1:17" x14ac:dyDescent="0.25">
      <c r="A3464" s="3" t="s">
        <v>158</v>
      </c>
      <c r="B3464" s="3" t="s">
        <v>310</v>
      </c>
      <c r="C3464" s="3" t="s">
        <v>9</v>
      </c>
      <c r="D3464" s="3">
        <v>0.56000000000000005</v>
      </c>
      <c r="E3464" s="3">
        <v>0.48</v>
      </c>
      <c r="F3464" s="3" t="s">
        <v>283</v>
      </c>
      <c r="G3464" s="2">
        <v>4110</v>
      </c>
      <c r="H3464" s="3">
        <v>48.908794811015035</v>
      </c>
      <c r="I3464" s="3">
        <v>104572.75421407032</v>
      </c>
      <c r="J3464" s="3">
        <v>237.06004440015607</v>
      </c>
      <c r="K3464" s="3">
        <v>1</v>
      </c>
      <c r="L3464" s="3">
        <f t="shared" si="197"/>
        <v>237.06004440015607</v>
      </c>
      <c r="M3464" s="3">
        <v>0</v>
      </c>
      <c r="N3464" s="3">
        <v>19.894209178681589</v>
      </c>
      <c r="O3464" s="3">
        <v>1</v>
      </c>
      <c r="P3464" s="3">
        <f t="shared" si="198"/>
        <v>19.894209178681589</v>
      </c>
      <c r="Q3464" s="3">
        <v>0</v>
      </c>
    </row>
    <row r="3465" spans="1:17" x14ac:dyDescent="0.25">
      <c r="A3465" s="3" t="s">
        <v>158</v>
      </c>
      <c r="B3465" s="3" t="s">
        <v>310</v>
      </c>
      <c r="C3465" s="3" t="s">
        <v>9</v>
      </c>
      <c r="D3465" s="3">
        <v>0.56000000000000005</v>
      </c>
      <c r="E3465" s="3">
        <v>0.48</v>
      </c>
      <c r="F3465" s="3" t="s">
        <v>283</v>
      </c>
      <c r="G3465" s="2">
        <v>4110</v>
      </c>
      <c r="H3465" s="3">
        <v>7.1526275381525064</v>
      </c>
      <c r="I3465" s="3">
        <v>17295.063495005539</v>
      </c>
      <c r="J3465" s="3">
        <v>41.27203077293175</v>
      </c>
      <c r="K3465" s="3">
        <v>1</v>
      </c>
      <c r="L3465" s="3">
        <f t="shared" si="197"/>
        <v>41.27203077293175</v>
      </c>
      <c r="M3465" s="3">
        <v>0</v>
      </c>
      <c r="N3465" s="3">
        <v>3.8317843643559883</v>
      </c>
      <c r="O3465" s="3">
        <v>1</v>
      </c>
      <c r="P3465" s="3">
        <f t="shared" si="198"/>
        <v>3.8317843643559883</v>
      </c>
      <c r="Q3465" s="3">
        <v>0</v>
      </c>
    </row>
    <row r="3466" spans="1:17" x14ac:dyDescent="0.25">
      <c r="A3466" s="3" t="s">
        <v>158</v>
      </c>
      <c r="B3466" s="3" t="s">
        <v>310</v>
      </c>
      <c r="C3466" s="3" t="s">
        <v>9</v>
      </c>
      <c r="D3466" s="3">
        <v>0.56000000000000005</v>
      </c>
      <c r="E3466" s="3">
        <v>0.48</v>
      </c>
      <c r="F3466" s="3" t="s">
        <v>283</v>
      </c>
      <c r="G3466" s="2">
        <v>4110</v>
      </c>
      <c r="H3466" s="3">
        <v>100.51346723420937</v>
      </c>
      <c r="I3466" s="3">
        <v>253012.40071962029</v>
      </c>
      <c r="J3466" s="3">
        <v>587.61811487511011</v>
      </c>
      <c r="K3466" s="3">
        <v>1</v>
      </c>
      <c r="L3466" s="3">
        <f t="shared" si="197"/>
        <v>587.61811487511011</v>
      </c>
      <c r="M3466" s="3">
        <v>0</v>
      </c>
      <c r="N3466" s="3">
        <v>50.639291531616216</v>
      </c>
      <c r="O3466" s="3">
        <v>1</v>
      </c>
      <c r="P3466" s="3">
        <f t="shared" si="198"/>
        <v>50.639291531616216</v>
      </c>
      <c r="Q3466" s="3">
        <v>0</v>
      </c>
    </row>
    <row r="3467" spans="1:17" x14ac:dyDescent="0.25">
      <c r="A3467" s="3" t="s">
        <v>158</v>
      </c>
      <c r="B3467" s="3" t="s">
        <v>310</v>
      </c>
      <c r="C3467" s="3" t="s">
        <v>9</v>
      </c>
      <c r="D3467" s="3">
        <v>0.56000000000000005</v>
      </c>
      <c r="E3467" s="3">
        <v>0.48</v>
      </c>
      <c r="F3467" s="3" t="s">
        <v>283</v>
      </c>
      <c r="G3467" s="2">
        <v>4110</v>
      </c>
      <c r="H3467" s="3">
        <v>0.21581162773684867</v>
      </c>
      <c r="I3467" s="3">
        <v>548.47053552739931</v>
      </c>
      <c r="J3467" s="3">
        <v>1.2653241207941106</v>
      </c>
      <c r="K3467" s="3">
        <v>1</v>
      </c>
      <c r="L3467" s="3">
        <f t="shared" si="197"/>
        <v>1.2653241207941106</v>
      </c>
      <c r="M3467" s="3">
        <v>0</v>
      </c>
      <c r="N3467" s="3">
        <v>0.11805920605024167</v>
      </c>
      <c r="O3467" s="3">
        <v>1</v>
      </c>
      <c r="P3467" s="3">
        <f t="shared" si="198"/>
        <v>0.11805920605024167</v>
      </c>
      <c r="Q3467" s="3">
        <v>0</v>
      </c>
    </row>
    <row r="3468" spans="1:17" x14ac:dyDescent="0.25">
      <c r="A3468" s="3" t="s">
        <v>158</v>
      </c>
      <c r="B3468" s="3" t="s">
        <v>310</v>
      </c>
      <c r="C3468" s="3" t="s">
        <v>9</v>
      </c>
      <c r="D3468" s="3">
        <v>0.56000000000000005</v>
      </c>
      <c r="E3468" s="3">
        <v>0.48</v>
      </c>
      <c r="F3468" s="3" t="s">
        <v>283</v>
      </c>
      <c r="G3468" s="2">
        <v>4110</v>
      </c>
      <c r="H3468" s="3">
        <v>1.015465895048633</v>
      </c>
      <c r="I3468" s="3">
        <v>2958.9285132216241</v>
      </c>
      <c r="J3468" s="3">
        <v>6.8447199100571368</v>
      </c>
      <c r="K3468" s="3">
        <v>1</v>
      </c>
      <c r="L3468" s="3">
        <f t="shared" si="197"/>
        <v>6.8447199100571368</v>
      </c>
      <c r="M3468" s="3">
        <v>0</v>
      </c>
      <c r="N3468" s="3">
        <v>0.70313531872837454</v>
      </c>
      <c r="O3468" s="3">
        <v>1</v>
      </c>
      <c r="P3468" s="3">
        <f t="shared" si="198"/>
        <v>0.70313531872837454</v>
      </c>
      <c r="Q3468" s="3">
        <v>0</v>
      </c>
    </row>
    <row r="3469" spans="1:17" x14ac:dyDescent="0.25">
      <c r="A3469" s="3" t="s">
        <v>158</v>
      </c>
      <c r="B3469" s="3" t="s">
        <v>351</v>
      </c>
      <c r="C3469" s="3" t="s">
        <v>352</v>
      </c>
      <c r="D3469" s="3">
        <v>0.36</v>
      </c>
      <c r="E3469" s="3">
        <v>0.57999999999999996</v>
      </c>
      <c r="F3469" s="3" t="s">
        <v>283</v>
      </c>
      <c r="G3469" s="2">
        <v>4110</v>
      </c>
      <c r="H3469" s="3">
        <v>1.6931695098367208</v>
      </c>
      <c r="I3469" s="3">
        <v>5527.5019396298258</v>
      </c>
      <c r="J3469" s="3">
        <v>12.592928576027981</v>
      </c>
      <c r="K3469" s="3">
        <v>1</v>
      </c>
      <c r="L3469" s="3">
        <f t="shared" si="197"/>
        <v>12.592928576027981</v>
      </c>
      <c r="M3469" s="3">
        <v>0</v>
      </c>
      <c r="N3469" s="3">
        <v>1.4151646547670251</v>
      </c>
      <c r="O3469" s="3">
        <v>1</v>
      </c>
      <c r="P3469" s="3">
        <f t="shared" si="198"/>
        <v>1.4151646547670251</v>
      </c>
      <c r="Q3469" s="3">
        <v>0</v>
      </c>
    </row>
    <row r="3470" spans="1:17" x14ac:dyDescent="0.25">
      <c r="A3470" s="3" t="s">
        <v>158</v>
      </c>
      <c r="B3470" s="3" t="s">
        <v>89</v>
      </c>
      <c r="C3470" s="3" t="s">
        <v>9</v>
      </c>
      <c r="D3470" s="3">
        <v>0.56000000000000005</v>
      </c>
      <c r="E3470" s="3">
        <v>0.48</v>
      </c>
      <c r="F3470" s="3" t="s">
        <v>283</v>
      </c>
      <c r="G3470" s="2">
        <v>4110</v>
      </c>
      <c r="H3470" s="3">
        <v>0.7639226614504997</v>
      </c>
      <c r="I3470" s="3">
        <v>2538.2090094921286</v>
      </c>
      <c r="J3470" s="3">
        <v>5.8622394725638367</v>
      </c>
      <c r="K3470" s="3">
        <v>1</v>
      </c>
      <c r="L3470" s="3">
        <f t="shared" si="197"/>
        <v>5.8622394725638367</v>
      </c>
      <c r="M3470" s="3">
        <v>0</v>
      </c>
      <c r="N3470" s="3">
        <v>0.59267070044986181</v>
      </c>
      <c r="O3470" s="3">
        <v>1</v>
      </c>
      <c r="P3470" s="3">
        <f t="shared" si="198"/>
        <v>0.59267070044986181</v>
      </c>
      <c r="Q3470" s="3">
        <v>0</v>
      </c>
    </row>
    <row r="3471" spans="1:17" x14ac:dyDescent="0.25">
      <c r="A3471" s="3" t="s">
        <v>158</v>
      </c>
      <c r="B3471" s="3" t="s">
        <v>310</v>
      </c>
      <c r="C3471" s="3" t="s">
        <v>9</v>
      </c>
      <c r="D3471" s="3">
        <v>0.56000000000000005</v>
      </c>
      <c r="E3471" s="3">
        <v>0.48</v>
      </c>
      <c r="F3471" s="3" t="s">
        <v>283</v>
      </c>
      <c r="G3471" s="2">
        <v>4110</v>
      </c>
      <c r="H3471" s="3">
        <v>4.2586001291094176E-4</v>
      </c>
      <c r="I3471" s="3">
        <v>1.6631686554502423</v>
      </c>
      <c r="J3471" s="3">
        <v>3.6397087689617504E-3</v>
      </c>
      <c r="K3471" s="3">
        <v>1</v>
      </c>
      <c r="L3471" s="3">
        <f t="shared" si="197"/>
        <v>3.6397087689617504E-3</v>
      </c>
      <c r="M3471" s="3">
        <v>0</v>
      </c>
      <c r="N3471" s="3">
        <v>4.7084746125582806E-4</v>
      </c>
      <c r="O3471" s="3">
        <v>1</v>
      </c>
      <c r="P3471" s="3">
        <f t="shared" si="198"/>
        <v>4.7084746125582806E-4</v>
      </c>
      <c r="Q3471" s="3">
        <v>0</v>
      </c>
    </row>
    <row r="3472" spans="1:17" x14ac:dyDescent="0.25">
      <c r="A3472" s="3" t="s">
        <v>158</v>
      </c>
      <c r="B3472" s="3" t="s">
        <v>8</v>
      </c>
      <c r="C3472" s="3" t="s">
        <v>9</v>
      </c>
      <c r="D3472" s="3">
        <v>0.56000000000000005</v>
      </c>
      <c r="E3472" s="3">
        <v>0.48</v>
      </c>
      <c r="F3472" s="3" t="s">
        <v>59</v>
      </c>
      <c r="G3472" s="2">
        <v>4110</v>
      </c>
      <c r="H3472" s="3">
        <v>2.0584766948774185</v>
      </c>
      <c r="I3472" s="3">
        <v>4775.3605107279245</v>
      </c>
      <c r="J3472" s="3">
        <v>7.9745817149785667</v>
      </c>
      <c r="K3472" s="3">
        <v>1</v>
      </c>
      <c r="L3472" s="3">
        <f t="shared" si="197"/>
        <v>7.9745817149785667</v>
      </c>
      <c r="M3472" s="3">
        <v>0</v>
      </c>
      <c r="N3472" s="3">
        <v>0.72766212480184078</v>
      </c>
      <c r="O3472" s="3">
        <v>1</v>
      </c>
      <c r="P3472" s="3">
        <f t="shared" si="198"/>
        <v>0.72766212480184078</v>
      </c>
      <c r="Q3472" s="3">
        <v>0</v>
      </c>
    </row>
    <row r="3473" spans="1:17" x14ac:dyDescent="0.25">
      <c r="A3473" s="3" t="s">
        <v>158</v>
      </c>
      <c r="B3473" s="3" t="s">
        <v>310</v>
      </c>
      <c r="C3473" s="3" t="s">
        <v>9</v>
      </c>
      <c r="D3473" s="3">
        <v>0.56000000000000005</v>
      </c>
      <c r="E3473" s="3">
        <v>0.48</v>
      </c>
      <c r="F3473" s="3" t="s">
        <v>59</v>
      </c>
      <c r="G3473" s="2">
        <v>4110</v>
      </c>
      <c r="H3473" s="3">
        <v>13.650071285404346</v>
      </c>
      <c r="I3473" s="3">
        <v>31441.848826109774</v>
      </c>
      <c r="J3473" s="3">
        <v>73.986226171750218</v>
      </c>
      <c r="K3473" s="3">
        <v>1</v>
      </c>
      <c r="L3473" s="3">
        <f t="shared" si="197"/>
        <v>73.986226171750218</v>
      </c>
      <c r="M3473" s="3">
        <v>0</v>
      </c>
      <c r="N3473" s="3">
        <v>6.6848559802837917</v>
      </c>
      <c r="O3473" s="3">
        <v>1</v>
      </c>
      <c r="P3473" s="3">
        <f t="shared" si="198"/>
        <v>6.6848559802837917</v>
      </c>
      <c r="Q3473" s="3">
        <v>0</v>
      </c>
    </row>
    <row r="3474" spans="1:17" x14ac:dyDescent="0.25">
      <c r="A3474" s="3" t="s">
        <v>158</v>
      </c>
      <c r="B3474" s="3" t="s">
        <v>8</v>
      </c>
      <c r="C3474" s="3" t="s">
        <v>9</v>
      </c>
      <c r="D3474" s="3">
        <v>0.56000000000000005</v>
      </c>
      <c r="E3474" s="3">
        <v>0.48</v>
      </c>
      <c r="F3474" s="3" t="s">
        <v>59</v>
      </c>
      <c r="G3474" s="2">
        <v>4110</v>
      </c>
      <c r="H3474" s="3">
        <v>2.5561911360321665</v>
      </c>
      <c r="I3474" s="3">
        <v>9088.9529877721488</v>
      </c>
      <c r="J3474" s="3">
        <v>20.177850787957016</v>
      </c>
      <c r="K3474" s="3">
        <f>1-0.712</f>
        <v>0.28800000000000003</v>
      </c>
      <c r="L3474" s="3">
        <f t="shared" si="197"/>
        <v>5.8112210269316211</v>
      </c>
      <c r="M3474" s="3">
        <v>0</v>
      </c>
      <c r="N3474" s="3">
        <v>2.2589497785154244</v>
      </c>
      <c r="O3474" s="3">
        <f>1-0.531</f>
        <v>0.46899999999999997</v>
      </c>
      <c r="P3474" s="3">
        <f t="shared" si="198"/>
        <v>1.059447446123734</v>
      </c>
      <c r="Q3474" s="3">
        <v>0</v>
      </c>
    </row>
    <row r="3475" spans="1:17" x14ac:dyDescent="0.25">
      <c r="A3475" s="3" t="s">
        <v>158</v>
      </c>
      <c r="B3475" s="3" t="s">
        <v>8</v>
      </c>
      <c r="C3475" s="3" t="s">
        <v>9</v>
      </c>
      <c r="D3475" s="3">
        <v>0.56000000000000005</v>
      </c>
      <c r="E3475" s="3">
        <v>0.48</v>
      </c>
      <c r="F3475" s="3" t="s">
        <v>59</v>
      </c>
      <c r="G3475" s="2">
        <v>4110</v>
      </c>
      <c r="H3475" s="3">
        <v>0.73513373879717381</v>
      </c>
      <c r="I3475" s="3">
        <v>2603.2295536537213</v>
      </c>
      <c r="J3475" s="3">
        <v>5.8121304652776091</v>
      </c>
      <c r="K3475" s="3">
        <f>1-0.712</f>
        <v>0.28800000000000003</v>
      </c>
      <c r="L3475" s="3">
        <f t="shared" si="197"/>
        <v>1.6738935739999516</v>
      </c>
      <c r="M3475" s="3">
        <v>0</v>
      </c>
      <c r="N3475" s="3">
        <v>0.61237437408438966</v>
      </c>
      <c r="O3475" s="3">
        <f>1-0.531</f>
        <v>0.46899999999999997</v>
      </c>
      <c r="P3475" s="3">
        <f t="shared" si="198"/>
        <v>0.28720358144557873</v>
      </c>
      <c r="Q3475" s="3">
        <v>0</v>
      </c>
    </row>
    <row r="3476" spans="1:17" x14ac:dyDescent="0.25">
      <c r="A3476" s="3" t="s">
        <v>158</v>
      </c>
      <c r="B3476" s="3" t="s">
        <v>8</v>
      </c>
      <c r="C3476" s="3" t="s">
        <v>9</v>
      </c>
      <c r="D3476" s="3">
        <v>0.56000000000000005</v>
      </c>
      <c r="E3476" s="3">
        <v>0.48</v>
      </c>
      <c r="F3476" s="3" t="s">
        <v>59</v>
      </c>
      <c r="G3476" s="2">
        <v>4110</v>
      </c>
      <c r="H3476" s="3">
        <v>4.3833257298532722</v>
      </c>
      <c r="I3476" s="3">
        <v>18148.114326707302</v>
      </c>
      <c r="J3476" s="3">
        <v>39.708455671177532</v>
      </c>
      <c r="K3476" s="3">
        <v>1</v>
      </c>
      <c r="L3476" s="3">
        <f t="shared" si="197"/>
        <v>39.708455671177532</v>
      </c>
      <c r="M3476" s="3">
        <v>0</v>
      </c>
      <c r="N3476" s="3">
        <v>4.4549705053873918</v>
      </c>
      <c r="O3476" s="3">
        <v>1</v>
      </c>
      <c r="P3476" s="3">
        <f t="shared" si="198"/>
        <v>4.4549705053873918</v>
      </c>
      <c r="Q3476" s="3">
        <v>0</v>
      </c>
    </row>
    <row r="3477" spans="1:17" x14ac:dyDescent="0.25">
      <c r="A3477" s="3" t="s">
        <v>158</v>
      </c>
      <c r="B3477" s="3" t="s">
        <v>310</v>
      </c>
      <c r="C3477" s="3" t="s">
        <v>9</v>
      </c>
      <c r="D3477" s="3">
        <v>0.56000000000000005</v>
      </c>
      <c r="E3477" s="3">
        <v>0.48</v>
      </c>
      <c r="F3477" s="3" t="s">
        <v>59</v>
      </c>
      <c r="G3477" s="2">
        <v>4110</v>
      </c>
      <c r="H3477" s="3">
        <v>4.7772838274618872</v>
      </c>
      <c r="I3477" s="3">
        <v>10590.543815441608</v>
      </c>
      <c r="J3477" s="3">
        <v>25.456725019279638</v>
      </c>
      <c r="K3477" s="3">
        <v>1</v>
      </c>
      <c r="L3477" s="3">
        <f t="shared" si="197"/>
        <v>25.456725019279638</v>
      </c>
      <c r="M3477" s="3">
        <v>0</v>
      </c>
      <c r="N3477" s="3">
        <v>2.0374680174686906</v>
      </c>
      <c r="O3477" s="3">
        <v>1</v>
      </c>
      <c r="P3477" s="3">
        <f t="shared" si="198"/>
        <v>2.0374680174686906</v>
      </c>
      <c r="Q3477" s="3">
        <v>0</v>
      </c>
    </row>
    <row r="3478" spans="1:17" x14ac:dyDescent="0.25">
      <c r="A3478" s="3" t="s">
        <v>158</v>
      </c>
      <c r="B3478" s="3" t="s">
        <v>8</v>
      </c>
      <c r="C3478" s="3" t="s">
        <v>9</v>
      </c>
      <c r="D3478" s="3">
        <v>0.56000000000000005</v>
      </c>
      <c r="E3478" s="3">
        <v>0.48</v>
      </c>
      <c r="F3478" s="3" t="s">
        <v>59</v>
      </c>
      <c r="G3478" s="2">
        <v>4110</v>
      </c>
      <c r="H3478" s="3">
        <v>1.6066054652925894</v>
      </c>
      <c r="I3478" s="3">
        <v>6111.241571577476</v>
      </c>
      <c r="J3478" s="3">
        <v>13.665364193889189</v>
      </c>
      <c r="K3478" s="3">
        <f>1-0.712</f>
        <v>0.28800000000000003</v>
      </c>
      <c r="L3478" s="3">
        <f t="shared" si="197"/>
        <v>3.935624887840087</v>
      </c>
      <c r="M3478" s="3">
        <v>0</v>
      </c>
      <c r="N3478" s="3">
        <v>1.4736672768668759</v>
      </c>
      <c r="O3478" s="3">
        <f>1-0.531</f>
        <v>0.46899999999999997</v>
      </c>
      <c r="P3478" s="3">
        <f t="shared" si="198"/>
        <v>0.6911499528505648</v>
      </c>
      <c r="Q3478" s="3">
        <v>0</v>
      </c>
    </row>
    <row r="3479" spans="1:17" x14ac:dyDescent="0.25">
      <c r="A3479" s="3" t="s">
        <v>158</v>
      </c>
      <c r="B3479" s="3" t="s">
        <v>8</v>
      </c>
      <c r="C3479" s="3" t="s">
        <v>9</v>
      </c>
      <c r="D3479" s="3">
        <v>0.56000000000000005</v>
      </c>
      <c r="E3479" s="3">
        <v>0.48</v>
      </c>
      <c r="F3479" s="3" t="s">
        <v>59</v>
      </c>
      <c r="G3479" s="2">
        <v>4110</v>
      </c>
      <c r="H3479" s="3">
        <v>1.8700758933587587</v>
      </c>
      <c r="I3479" s="3">
        <v>6219.0271526307024</v>
      </c>
      <c r="J3479" s="3">
        <v>14.20028346422221</v>
      </c>
      <c r="K3479" s="3">
        <v>1</v>
      </c>
      <c r="L3479" s="3">
        <f t="shared" si="197"/>
        <v>14.20028346422221</v>
      </c>
      <c r="M3479" s="3">
        <v>0</v>
      </c>
      <c r="N3479" s="3">
        <v>1.6376995067629312</v>
      </c>
      <c r="O3479" s="3">
        <v>1</v>
      </c>
      <c r="P3479" s="3">
        <f t="shared" si="198"/>
        <v>1.6376995067629312</v>
      </c>
      <c r="Q3479" s="3">
        <v>0</v>
      </c>
    </row>
    <row r="3480" spans="1:17" x14ac:dyDescent="0.25">
      <c r="A3480" s="3" t="s">
        <v>158</v>
      </c>
      <c r="B3480" s="3" t="s">
        <v>8</v>
      </c>
      <c r="C3480" s="3" t="s">
        <v>9</v>
      </c>
      <c r="D3480" s="3">
        <v>0.56000000000000005</v>
      </c>
      <c r="E3480" s="3">
        <v>0.48</v>
      </c>
      <c r="F3480" s="3" t="s">
        <v>59</v>
      </c>
      <c r="G3480" s="2">
        <v>4110</v>
      </c>
      <c r="H3480" s="3">
        <v>0.10419135553413862</v>
      </c>
      <c r="I3480" s="3">
        <v>328.16133980922064</v>
      </c>
      <c r="J3480" s="3">
        <v>0.65941592123985204</v>
      </c>
      <c r="K3480" s="3">
        <v>1</v>
      </c>
      <c r="L3480" s="3">
        <f t="shared" si="197"/>
        <v>0.65941592123985204</v>
      </c>
      <c r="M3480" s="3">
        <v>0</v>
      </c>
      <c r="N3480" s="3">
        <v>6.5297055745250271E-2</v>
      </c>
      <c r="O3480" s="3">
        <v>1</v>
      </c>
      <c r="P3480" s="3">
        <f t="shared" si="198"/>
        <v>6.5297055745250271E-2</v>
      </c>
      <c r="Q3480" s="3">
        <v>0</v>
      </c>
    </row>
    <row r="3481" spans="1:17" x14ac:dyDescent="0.25">
      <c r="A3481" s="3" t="s">
        <v>158</v>
      </c>
      <c r="B3481" s="3" t="s">
        <v>8</v>
      </c>
      <c r="C3481" s="3" t="s">
        <v>9</v>
      </c>
      <c r="D3481" s="3">
        <v>0.56000000000000005</v>
      </c>
      <c r="E3481" s="3">
        <v>0.48</v>
      </c>
      <c r="F3481" s="3" t="s">
        <v>59</v>
      </c>
      <c r="G3481" s="2">
        <v>4110</v>
      </c>
      <c r="H3481" s="3">
        <v>13.667889697755271</v>
      </c>
      <c r="I3481" s="3">
        <v>41218.25654860022</v>
      </c>
      <c r="J3481" s="3">
        <v>95.20200027608638</v>
      </c>
      <c r="K3481" s="3">
        <v>1</v>
      </c>
      <c r="L3481" s="3">
        <f t="shared" si="197"/>
        <v>95.20200027608638</v>
      </c>
      <c r="M3481" s="3">
        <v>0</v>
      </c>
      <c r="N3481" s="3">
        <v>9.2235312536853904</v>
      </c>
      <c r="O3481" s="3">
        <v>1</v>
      </c>
      <c r="P3481" s="3">
        <f t="shared" si="198"/>
        <v>9.2235312536853904</v>
      </c>
      <c r="Q3481" s="3">
        <v>0</v>
      </c>
    </row>
    <row r="3482" spans="1:17" x14ac:dyDescent="0.25">
      <c r="A3482" s="3" t="s">
        <v>158</v>
      </c>
      <c r="B3482" s="3" t="s">
        <v>8</v>
      </c>
      <c r="C3482" s="3" t="s">
        <v>9</v>
      </c>
      <c r="D3482" s="3">
        <v>0.56000000000000005</v>
      </c>
      <c r="E3482" s="3">
        <v>0.48</v>
      </c>
      <c r="F3482" s="3" t="s">
        <v>59</v>
      </c>
      <c r="G3482" s="2">
        <v>4110</v>
      </c>
      <c r="H3482" s="3">
        <v>0.24609963532177292</v>
      </c>
      <c r="I3482" s="3">
        <v>870.81761229337258</v>
      </c>
      <c r="J3482" s="3">
        <v>1.8979966768792673</v>
      </c>
      <c r="K3482" s="3">
        <v>1</v>
      </c>
      <c r="L3482" s="3">
        <f t="shared" si="197"/>
        <v>1.8979966768792673</v>
      </c>
      <c r="M3482" s="3">
        <v>0</v>
      </c>
      <c r="N3482" s="3">
        <v>0.24203598283874828</v>
      </c>
      <c r="O3482" s="3">
        <v>1</v>
      </c>
      <c r="P3482" s="3">
        <f t="shared" si="198"/>
        <v>0.24203598283874828</v>
      </c>
      <c r="Q3482" s="3">
        <v>0</v>
      </c>
    </row>
    <row r="3483" spans="1:17" x14ac:dyDescent="0.25">
      <c r="A3483" s="3" t="s">
        <v>158</v>
      </c>
      <c r="B3483" s="3" t="s">
        <v>8</v>
      </c>
      <c r="C3483" s="3" t="s">
        <v>9</v>
      </c>
      <c r="D3483" s="3">
        <v>0.56000000000000005</v>
      </c>
      <c r="E3483" s="3">
        <v>0.48</v>
      </c>
      <c r="F3483" s="3" t="s">
        <v>59</v>
      </c>
      <c r="G3483" s="2">
        <v>4110</v>
      </c>
      <c r="H3483" s="3">
        <v>22.134522040276618</v>
      </c>
      <c r="I3483" s="3">
        <v>66614.313656502956</v>
      </c>
      <c r="J3483" s="3">
        <v>154.81545386901237</v>
      </c>
      <c r="K3483" s="3">
        <v>1</v>
      </c>
      <c r="L3483" s="3">
        <f t="shared" si="197"/>
        <v>154.81545386901237</v>
      </c>
      <c r="M3483" s="3">
        <v>0</v>
      </c>
      <c r="N3483" s="3">
        <v>15.229061691068276</v>
      </c>
      <c r="O3483" s="3">
        <v>1</v>
      </c>
      <c r="P3483" s="3">
        <f t="shared" si="198"/>
        <v>15.229061691068276</v>
      </c>
      <c r="Q3483" s="3">
        <v>0</v>
      </c>
    </row>
    <row r="3484" spans="1:17" x14ac:dyDescent="0.25">
      <c r="A3484" s="3" t="s">
        <v>158</v>
      </c>
      <c r="B3484" s="3" t="s">
        <v>8</v>
      </c>
      <c r="C3484" s="3" t="s">
        <v>9</v>
      </c>
      <c r="D3484" s="3">
        <v>0.56000000000000005</v>
      </c>
      <c r="E3484" s="3">
        <v>0.48</v>
      </c>
      <c r="F3484" s="3" t="s">
        <v>59</v>
      </c>
      <c r="G3484" s="2">
        <v>4110</v>
      </c>
      <c r="H3484" s="3">
        <v>0.15247844011036837</v>
      </c>
      <c r="I3484" s="3">
        <v>464.68814979527554</v>
      </c>
      <c r="J3484" s="3">
        <v>1.1010186471561396</v>
      </c>
      <c r="K3484" s="3">
        <v>1</v>
      </c>
      <c r="L3484" s="3">
        <f t="shared" si="197"/>
        <v>1.1010186471561396</v>
      </c>
      <c r="M3484" s="3">
        <v>0</v>
      </c>
      <c r="N3484" s="3">
        <v>0.11126896833063026</v>
      </c>
      <c r="O3484" s="3">
        <v>1</v>
      </c>
      <c r="P3484" s="3">
        <f t="shared" si="198"/>
        <v>0.11126896833063026</v>
      </c>
      <c r="Q3484" s="3">
        <v>0</v>
      </c>
    </row>
    <row r="3485" spans="1:17" x14ac:dyDescent="0.25">
      <c r="A3485" s="3" t="s">
        <v>158</v>
      </c>
      <c r="B3485" s="3" t="s">
        <v>8</v>
      </c>
      <c r="C3485" s="3" t="s">
        <v>9</v>
      </c>
      <c r="D3485" s="3">
        <v>0.56000000000000005</v>
      </c>
      <c r="E3485" s="3">
        <v>0.48</v>
      </c>
      <c r="F3485" s="3" t="s">
        <v>59</v>
      </c>
      <c r="G3485" s="2">
        <v>4110</v>
      </c>
      <c r="H3485" s="3">
        <v>1.5354426081640061E-3</v>
      </c>
      <c r="I3485" s="3">
        <v>6.3484038345686846</v>
      </c>
      <c r="J3485" s="3">
        <v>1.8210344459549426E-2</v>
      </c>
      <c r="K3485" s="3">
        <v>1</v>
      </c>
      <c r="L3485" s="3">
        <f t="shared" si="197"/>
        <v>1.8210344459549426E-2</v>
      </c>
      <c r="M3485" s="3">
        <v>0</v>
      </c>
      <c r="N3485" s="3">
        <v>2.3840915583742514E-3</v>
      </c>
      <c r="O3485" s="3">
        <v>1</v>
      </c>
      <c r="P3485" s="3">
        <f t="shared" si="198"/>
        <v>2.3840915583742514E-3</v>
      </c>
      <c r="Q3485" s="3">
        <v>0</v>
      </c>
    </row>
    <row r="3486" spans="1:17" x14ac:dyDescent="0.25">
      <c r="A3486" s="3" t="s">
        <v>158</v>
      </c>
      <c r="B3486" s="3" t="s">
        <v>8</v>
      </c>
      <c r="C3486" s="3" t="s">
        <v>9</v>
      </c>
      <c r="D3486" s="3">
        <v>0.56000000000000005</v>
      </c>
      <c r="E3486" s="3">
        <v>0.48</v>
      </c>
      <c r="F3486" s="3" t="s">
        <v>59</v>
      </c>
      <c r="G3486" s="2">
        <v>4110</v>
      </c>
      <c r="H3486" s="3">
        <v>5.6223840225453493E-2</v>
      </c>
      <c r="I3486" s="3">
        <v>207.81056141422911</v>
      </c>
      <c r="J3486" s="3">
        <v>0.44474255519515854</v>
      </c>
      <c r="K3486" s="3">
        <f>1-0.712</f>
        <v>0.28800000000000003</v>
      </c>
      <c r="L3486" s="3">
        <f t="shared" si="197"/>
        <v>0.12808585589620566</v>
      </c>
      <c r="M3486" s="3">
        <v>0</v>
      </c>
      <c r="N3486" s="3">
        <v>5.4613193139310581E-2</v>
      </c>
      <c r="O3486" s="3">
        <f>1-0.531</f>
        <v>0.46899999999999997</v>
      </c>
      <c r="P3486" s="3">
        <f t="shared" si="198"/>
        <v>2.5613587582336662E-2</v>
      </c>
      <c r="Q3486" s="3">
        <v>0</v>
      </c>
    </row>
    <row r="3487" spans="1:17" x14ac:dyDescent="0.25">
      <c r="A3487" s="3" t="s">
        <v>158</v>
      </c>
      <c r="B3487" s="3" t="s">
        <v>8</v>
      </c>
      <c r="C3487" s="3" t="s">
        <v>9</v>
      </c>
      <c r="D3487" s="3">
        <v>0.56000000000000005</v>
      </c>
      <c r="E3487" s="3">
        <v>0.48</v>
      </c>
      <c r="F3487" s="3" t="s">
        <v>59</v>
      </c>
      <c r="G3487" s="2">
        <v>4110</v>
      </c>
      <c r="H3487" s="3">
        <v>4.1435607480788991E-2</v>
      </c>
      <c r="I3487" s="3">
        <v>170.00131491389533</v>
      </c>
      <c r="J3487" s="3">
        <v>0.45222772407436235</v>
      </c>
      <c r="K3487" s="3">
        <v>1</v>
      </c>
      <c r="L3487" s="3">
        <f t="shared" si="197"/>
        <v>0.45222772407436235</v>
      </c>
      <c r="M3487" s="3">
        <v>0</v>
      </c>
      <c r="N3487" s="3">
        <v>5.7860798283847499E-2</v>
      </c>
      <c r="O3487" s="3">
        <v>1</v>
      </c>
      <c r="P3487" s="3">
        <f t="shared" si="198"/>
        <v>5.7860798283847499E-2</v>
      </c>
      <c r="Q3487" s="3">
        <v>0</v>
      </c>
    </row>
    <row r="3488" spans="1:17" x14ac:dyDescent="0.25">
      <c r="A3488" s="3" t="s">
        <v>158</v>
      </c>
      <c r="B3488" s="3" t="s">
        <v>8</v>
      </c>
      <c r="C3488" s="3" t="s">
        <v>9</v>
      </c>
      <c r="D3488" s="3">
        <v>0.56000000000000005</v>
      </c>
      <c r="E3488" s="3">
        <v>0.48</v>
      </c>
      <c r="F3488" s="3" t="s">
        <v>59</v>
      </c>
      <c r="G3488" s="2">
        <v>4110</v>
      </c>
      <c r="H3488" s="3">
        <v>1.2244475977035629E-3</v>
      </c>
      <c r="I3488" s="3">
        <v>5.062571393524455</v>
      </c>
      <c r="J3488" s="3">
        <v>1.4521944622542277E-2</v>
      </c>
      <c r="K3488" s="3">
        <v>1</v>
      </c>
      <c r="L3488" s="3">
        <f t="shared" si="197"/>
        <v>1.4521944622542277E-2</v>
      </c>
      <c r="M3488" s="3">
        <v>0</v>
      </c>
      <c r="N3488" s="3">
        <v>1.9012076165108426E-3</v>
      </c>
      <c r="O3488" s="3">
        <v>1</v>
      </c>
      <c r="P3488" s="3">
        <f t="shared" si="198"/>
        <v>1.9012076165108426E-3</v>
      </c>
      <c r="Q3488" s="3">
        <v>0</v>
      </c>
    </row>
    <row r="3489" spans="1:17" x14ac:dyDescent="0.25">
      <c r="A3489" s="3" t="s">
        <v>158</v>
      </c>
      <c r="B3489" s="3" t="s">
        <v>8</v>
      </c>
      <c r="C3489" s="3" t="s">
        <v>9</v>
      </c>
      <c r="D3489" s="3">
        <v>0.56000000000000005</v>
      </c>
      <c r="E3489" s="3">
        <v>0.48</v>
      </c>
      <c r="F3489" s="3" t="s">
        <v>59</v>
      </c>
      <c r="G3489" s="2">
        <v>4110</v>
      </c>
      <c r="H3489" s="3">
        <v>6.9821861837092688E-3</v>
      </c>
      <c r="I3489" s="3">
        <v>28.868377956069924</v>
      </c>
      <c r="J3489" s="3">
        <v>8.2808705978329344E-2</v>
      </c>
      <c r="K3489" s="3">
        <v>1</v>
      </c>
      <c r="L3489" s="3">
        <f t="shared" si="197"/>
        <v>8.2808705978329344E-2</v>
      </c>
      <c r="M3489" s="3">
        <v>0</v>
      </c>
      <c r="N3489" s="3">
        <v>1.0841285145449422E-2</v>
      </c>
      <c r="O3489" s="3">
        <v>1</v>
      </c>
      <c r="P3489" s="3">
        <f t="shared" si="198"/>
        <v>1.0841285145449422E-2</v>
      </c>
      <c r="Q3489" s="3">
        <v>0</v>
      </c>
    </row>
    <row r="3490" spans="1:17" x14ac:dyDescent="0.25">
      <c r="A3490" s="3" t="s">
        <v>158</v>
      </c>
      <c r="B3490" s="3" t="s">
        <v>310</v>
      </c>
      <c r="C3490" s="3" t="s">
        <v>9</v>
      </c>
      <c r="D3490" s="3">
        <v>0.56000000000000005</v>
      </c>
      <c r="E3490" s="3">
        <v>0.48</v>
      </c>
      <c r="F3490" s="3" t="s">
        <v>59</v>
      </c>
      <c r="G3490" s="2">
        <v>4110</v>
      </c>
      <c r="H3490" s="3">
        <v>7.4018874954540591E-3</v>
      </c>
      <c r="I3490" s="3">
        <v>17.566579693396214</v>
      </c>
      <c r="J3490" s="3">
        <v>4.1012215315868253E-2</v>
      </c>
      <c r="K3490" s="3">
        <v>1</v>
      </c>
      <c r="L3490" s="3">
        <f t="shared" si="197"/>
        <v>4.1012215315868253E-2</v>
      </c>
      <c r="M3490" s="3">
        <v>0</v>
      </c>
      <c r="N3490" s="3">
        <v>3.6735308061555932E-3</v>
      </c>
      <c r="O3490" s="3">
        <v>1</v>
      </c>
      <c r="P3490" s="3">
        <f t="shared" si="198"/>
        <v>3.6735308061555932E-3</v>
      </c>
      <c r="Q3490" s="3">
        <v>0</v>
      </c>
    </row>
    <row r="3491" spans="1:17" x14ac:dyDescent="0.25">
      <c r="A3491" s="3" t="s">
        <v>158</v>
      </c>
      <c r="B3491" s="3" t="s">
        <v>351</v>
      </c>
      <c r="C3491" s="3" t="s">
        <v>352</v>
      </c>
      <c r="D3491" s="3">
        <v>0.36</v>
      </c>
      <c r="E3491" s="3">
        <v>0.57999999999999996</v>
      </c>
      <c r="F3491" s="3" t="s">
        <v>371</v>
      </c>
      <c r="G3491" s="2">
        <v>4110</v>
      </c>
      <c r="H3491" s="3">
        <v>0.78399273342807363</v>
      </c>
      <c r="I3491" s="3">
        <v>2285.7038482289931</v>
      </c>
      <c r="J3491" s="3">
        <v>5.3538600680783439</v>
      </c>
      <c r="K3491" s="3">
        <v>1</v>
      </c>
      <c r="L3491" s="3">
        <f t="shared" si="197"/>
        <v>5.3538600680783439</v>
      </c>
      <c r="M3491" s="3">
        <v>0</v>
      </c>
      <c r="N3491" s="3">
        <v>0.50363842267670411</v>
      </c>
      <c r="O3491" s="3">
        <v>1</v>
      </c>
      <c r="P3491" s="3">
        <f t="shared" si="198"/>
        <v>0.50363842267670411</v>
      </c>
      <c r="Q3491" s="3">
        <v>0</v>
      </c>
    </row>
    <row r="3492" spans="1:17" x14ac:dyDescent="0.25">
      <c r="A3492" s="3" t="s">
        <v>158</v>
      </c>
      <c r="B3492" s="3" t="s">
        <v>351</v>
      </c>
      <c r="C3492" s="3" t="s">
        <v>352</v>
      </c>
      <c r="D3492" s="3">
        <v>0.36</v>
      </c>
      <c r="E3492" s="3">
        <v>0.57999999999999996</v>
      </c>
      <c r="F3492" s="3" t="s">
        <v>290</v>
      </c>
      <c r="G3492" s="2">
        <v>4110</v>
      </c>
      <c r="H3492" s="3">
        <v>20.140761265433415</v>
      </c>
      <c r="I3492" s="3">
        <v>55279.627631735239</v>
      </c>
      <c r="J3492" s="3">
        <v>129.48669012221484</v>
      </c>
      <c r="K3492" s="3">
        <v>1</v>
      </c>
      <c r="L3492" s="3">
        <f t="shared" si="197"/>
        <v>129.48669012221484</v>
      </c>
      <c r="M3492" s="3">
        <v>0</v>
      </c>
      <c r="N3492" s="3">
        <v>13.855811727744168</v>
      </c>
      <c r="O3492" s="3">
        <v>1</v>
      </c>
      <c r="P3492" s="3">
        <f t="shared" si="198"/>
        <v>13.855811727744168</v>
      </c>
      <c r="Q3492" s="3">
        <v>0</v>
      </c>
    </row>
    <row r="3493" spans="1:17" x14ac:dyDescent="0.25">
      <c r="A3493" s="3" t="s">
        <v>158</v>
      </c>
      <c r="B3493" s="3" t="s">
        <v>310</v>
      </c>
      <c r="C3493" s="3" t="s">
        <v>9</v>
      </c>
      <c r="D3493" s="3">
        <v>0.56000000000000005</v>
      </c>
      <c r="E3493" s="3">
        <v>0.48</v>
      </c>
      <c r="F3493" s="3" t="s">
        <v>323</v>
      </c>
      <c r="G3493" s="2">
        <v>4110</v>
      </c>
      <c r="H3493" s="3">
        <v>113.96321543802931</v>
      </c>
      <c r="I3493" s="3">
        <v>327165.32669775304</v>
      </c>
      <c r="J3493" s="3">
        <v>777.86950841829071</v>
      </c>
      <c r="K3493" s="3">
        <v>1</v>
      </c>
      <c r="L3493" s="3">
        <f t="shared" si="197"/>
        <v>777.86950841829071</v>
      </c>
      <c r="M3493" s="3">
        <v>0</v>
      </c>
      <c r="N3493" s="3">
        <v>84.434409624436014</v>
      </c>
      <c r="O3493" s="3">
        <v>1</v>
      </c>
      <c r="P3493" s="3">
        <f t="shared" si="198"/>
        <v>84.434409624436014</v>
      </c>
      <c r="Q3493" s="3">
        <v>0</v>
      </c>
    </row>
    <row r="3494" spans="1:17" x14ac:dyDescent="0.25">
      <c r="A3494" s="3" t="s">
        <v>158</v>
      </c>
      <c r="B3494" s="3" t="s">
        <v>310</v>
      </c>
      <c r="C3494" s="3" t="s">
        <v>9</v>
      </c>
      <c r="D3494" s="3">
        <v>0.56000000000000005</v>
      </c>
      <c r="E3494" s="3">
        <v>0.48</v>
      </c>
      <c r="F3494" s="3" t="s">
        <v>323</v>
      </c>
      <c r="G3494" s="2">
        <v>4110</v>
      </c>
      <c r="H3494" s="3">
        <v>3.3561309756365194</v>
      </c>
      <c r="I3494" s="3">
        <v>9410.4568789098939</v>
      </c>
      <c r="J3494" s="3">
        <v>22.603884789192449</v>
      </c>
      <c r="K3494" s="3">
        <v>1</v>
      </c>
      <c r="L3494" s="3">
        <f t="shared" si="197"/>
        <v>22.603884789192449</v>
      </c>
      <c r="M3494" s="3">
        <v>0</v>
      </c>
      <c r="N3494" s="3">
        <v>2.4527844511117038</v>
      </c>
      <c r="O3494" s="3">
        <v>1</v>
      </c>
      <c r="P3494" s="3">
        <f t="shared" si="198"/>
        <v>2.4527844511117038</v>
      </c>
      <c r="Q3494" s="3">
        <v>0</v>
      </c>
    </row>
    <row r="3495" spans="1:17" x14ac:dyDescent="0.25">
      <c r="A3495" s="3" t="s">
        <v>158</v>
      </c>
      <c r="B3495" s="3" t="s">
        <v>89</v>
      </c>
      <c r="C3495" s="3" t="s">
        <v>9</v>
      </c>
      <c r="D3495" s="3">
        <v>0.56000000000000005</v>
      </c>
      <c r="E3495" s="3">
        <v>0.48</v>
      </c>
      <c r="F3495" s="3" t="s">
        <v>264</v>
      </c>
      <c r="G3495" s="2">
        <v>4110</v>
      </c>
      <c r="H3495" s="3">
        <v>1351.2641665762819</v>
      </c>
      <c r="I3495" s="3">
        <v>3899351.6714186976</v>
      </c>
      <c r="J3495" s="3">
        <v>8538.1142856840306</v>
      </c>
      <c r="K3495" s="3">
        <v>1</v>
      </c>
      <c r="L3495" s="3">
        <f t="shared" si="197"/>
        <v>8538.1142856840306</v>
      </c>
      <c r="M3495" s="3">
        <v>0</v>
      </c>
      <c r="N3495" s="3">
        <v>770.40872674074035</v>
      </c>
      <c r="O3495" s="3">
        <v>1</v>
      </c>
      <c r="P3495" s="3">
        <f t="shared" si="198"/>
        <v>770.40872674074035</v>
      </c>
      <c r="Q3495" s="3">
        <v>0</v>
      </c>
    </row>
    <row r="3496" spans="1:17" x14ac:dyDescent="0.25">
      <c r="A3496" s="3" t="s">
        <v>158</v>
      </c>
      <c r="B3496" s="3" t="s">
        <v>310</v>
      </c>
      <c r="C3496" s="3" t="s">
        <v>9</v>
      </c>
      <c r="D3496" s="3">
        <v>0.56000000000000005</v>
      </c>
      <c r="E3496" s="3">
        <v>0.48</v>
      </c>
      <c r="F3496" s="3" t="s">
        <v>264</v>
      </c>
      <c r="G3496" s="2">
        <v>4110</v>
      </c>
      <c r="H3496" s="3">
        <v>1357.10845115129</v>
      </c>
      <c r="I3496" s="3">
        <v>2983952.2036106102</v>
      </c>
      <c r="J3496" s="3">
        <v>6780.4864033745907</v>
      </c>
      <c r="K3496" s="3">
        <v>1</v>
      </c>
      <c r="L3496" s="3">
        <f t="shared" si="197"/>
        <v>6780.4864033745907</v>
      </c>
      <c r="M3496" s="3">
        <v>0</v>
      </c>
      <c r="N3496" s="3">
        <v>496.91329936248707</v>
      </c>
      <c r="O3496" s="3">
        <v>1</v>
      </c>
      <c r="P3496" s="3">
        <f t="shared" si="198"/>
        <v>496.91329936248707</v>
      </c>
      <c r="Q3496" s="3">
        <v>0</v>
      </c>
    </row>
    <row r="3497" spans="1:17" x14ac:dyDescent="0.25">
      <c r="A3497" s="3" t="s">
        <v>158</v>
      </c>
      <c r="B3497" s="3" t="s">
        <v>310</v>
      </c>
      <c r="C3497" s="3" t="s">
        <v>9</v>
      </c>
      <c r="D3497" s="3">
        <v>0.56000000000000005</v>
      </c>
      <c r="E3497" s="3">
        <v>0.48</v>
      </c>
      <c r="F3497" s="3" t="s">
        <v>264</v>
      </c>
      <c r="G3497" s="2">
        <v>4110</v>
      </c>
      <c r="H3497" s="3">
        <v>1792.3421715975203</v>
      </c>
      <c r="I3497" s="3">
        <v>4375706.3731884025</v>
      </c>
      <c r="J3497" s="3">
        <v>10006.594051169075</v>
      </c>
      <c r="K3497" s="3">
        <v>1</v>
      </c>
      <c r="L3497" s="3">
        <f t="shared" si="197"/>
        <v>10006.594051169075</v>
      </c>
      <c r="M3497" s="3">
        <v>0</v>
      </c>
      <c r="N3497" s="3">
        <v>801.00776213576762</v>
      </c>
      <c r="O3497" s="3">
        <v>1</v>
      </c>
      <c r="P3497" s="3">
        <f t="shared" si="198"/>
        <v>801.00776213576762</v>
      </c>
      <c r="Q3497" s="3">
        <v>0</v>
      </c>
    </row>
    <row r="3498" spans="1:17" x14ac:dyDescent="0.25">
      <c r="A3498" s="3" t="s">
        <v>158</v>
      </c>
      <c r="B3498" s="3" t="s">
        <v>351</v>
      </c>
      <c r="C3498" s="3" t="s">
        <v>352</v>
      </c>
      <c r="D3498" s="3">
        <v>0.36</v>
      </c>
      <c r="E3498" s="3">
        <v>0.57999999999999996</v>
      </c>
      <c r="F3498" s="3" t="s">
        <v>264</v>
      </c>
      <c r="G3498" s="2">
        <v>4110</v>
      </c>
      <c r="H3498" s="3">
        <v>7.7216355459638217E-2</v>
      </c>
      <c r="I3498" s="3">
        <v>239.34682992711282</v>
      </c>
      <c r="J3498" s="3">
        <v>0.52128413326690726</v>
      </c>
      <c r="K3498" s="3">
        <v>1</v>
      </c>
      <c r="L3498" s="3">
        <f t="shared" si="197"/>
        <v>0.52128413326690726</v>
      </c>
      <c r="M3498" s="3">
        <v>0</v>
      </c>
      <c r="N3498" s="3">
        <v>6.2966054407122968E-2</v>
      </c>
      <c r="O3498" s="3">
        <v>1</v>
      </c>
      <c r="P3498" s="3">
        <f t="shared" si="198"/>
        <v>6.2966054407122968E-2</v>
      </c>
      <c r="Q3498" s="3">
        <v>0</v>
      </c>
    </row>
    <row r="3499" spans="1:17" x14ac:dyDescent="0.25">
      <c r="A3499" s="3" t="s">
        <v>158</v>
      </c>
      <c r="B3499" s="3" t="s">
        <v>89</v>
      </c>
      <c r="C3499" s="3" t="s">
        <v>9</v>
      </c>
      <c r="D3499" s="3">
        <v>0.56000000000000005</v>
      </c>
      <c r="E3499" s="3">
        <v>0.48</v>
      </c>
      <c r="F3499" s="3" t="s">
        <v>296</v>
      </c>
      <c r="G3499" s="2">
        <v>4110</v>
      </c>
      <c r="H3499" s="3">
        <v>14.582306985793796</v>
      </c>
      <c r="I3499" s="3">
        <v>37143.103305453187</v>
      </c>
      <c r="J3499" s="3">
        <v>85.450005289240238</v>
      </c>
      <c r="K3499" s="3">
        <v>1</v>
      </c>
      <c r="L3499" s="3">
        <f t="shared" si="197"/>
        <v>85.450005289240238</v>
      </c>
      <c r="M3499" s="3">
        <v>0</v>
      </c>
      <c r="N3499" s="3">
        <v>7.9409844890155004</v>
      </c>
      <c r="O3499" s="3">
        <v>1</v>
      </c>
      <c r="P3499" s="3">
        <f t="shared" si="198"/>
        <v>7.9409844890155004</v>
      </c>
      <c r="Q3499" s="3">
        <v>0</v>
      </c>
    </row>
    <row r="3500" spans="1:17" x14ac:dyDescent="0.25">
      <c r="A3500" s="3" t="s">
        <v>158</v>
      </c>
      <c r="B3500" s="3" t="s">
        <v>310</v>
      </c>
      <c r="C3500" s="3" t="s">
        <v>9</v>
      </c>
      <c r="D3500" s="3">
        <v>0.56000000000000005</v>
      </c>
      <c r="E3500" s="3">
        <v>0.48</v>
      </c>
      <c r="F3500" s="3" t="s">
        <v>296</v>
      </c>
      <c r="G3500" s="2">
        <v>4110</v>
      </c>
      <c r="H3500" s="3">
        <v>2.6474902010010521</v>
      </c>
      <c r="I3500" s="3">
        <v>7044.0370444391474</v>
      </c>
      <c r="J3500" s="3">
        <v>16.583212688132068</v>
      </c>
      <c r="K3500" s="3">
        <v>1</v>
      </c>
      <c r="L3500" s="3">
        <f t="shared" si="197"/>
        <v>16.583212688132068</v>
      </c>
      <c r="M3500" s="3">
        <v>0</v>
      </c>
      <c r="N3500" s="3">
        <v>1.5123641712312035</v>
      </c>
      <c r="O3500" s="3">
        <v>1</v>
      </c>
      <c r="P3500" s="3">
        <f t="shared" si="198"/>
        <v>1.5123641712312035</v>
      </c>
      <c r="Q3500" s="3">
        <v>0</v>
      </c>
    </row>
    <row r="3501" spans="1:17" x14ac:dyDescent="0.25">
      <c r="A3501" s="3" t="s">
        <v>158</v>
      </c>
      <c r="B3501" s="3" t="s">
        <v>8</v>
      </c>
      <c r="C3501" s="3" t="s">
        <v>9</v>
      </c>
      <c r="D3501" s="3">
        <v>0.56000000000000005</v>
      </c>
      <c r="E3501" s="3">
        <v>0.48</v>
      </c>
      <c r="F3501" s="3" t="s">
        <v>250</v>
      </c>
      <c r="G3501" s="2">
        <v>4110</v>
      </c>
      <c r="H3501" s="3">
        <v>1.5447300420320265</v>
      </c>
      <c r="I3501" s="3">
        <v>5247.6921390661591</v>
      </c>
      <c r="J3501" s="3">
        <v>10.719038159272305</v>
      </c>
      <c r="K3501" s="3">
        <v>1</v>
      </c>
      <c r="L3501" s="3">
        <f t="shared" si="197"/>
        <v>10.719038159272305</v>
      </c>
      <c r="M3501" s="3">
        <v>0</v>
      </c>
      <c r="N3501" s="3">
        <v>1.1797585688943586</v>
      </c>
      <c r="O3501" s="3">
        <v>1</v>
      </c>
      <c r="P3501" s="3">
        <f t="shared" si="198"/>
        <v>1.1797585688943586</v>
      </c>
      <c r="Q3501" s="3">
        <v>0</v>
      </c>
    </row>
    <row r="3502" spans="1:17" x14ac:dyDescent="0.25">
      <c r="A3502" s="3" t="s">
        <v>158</v>
      </c>
      <c r="B3502" s="3" t="s">
        <v>8</v>
      </c>
      <c r="C3502" s="3" t="s">
        <v>9</v>
      </c>
      <c r="D3502" s="3">
        <v>0.56000000000000005</v>
      </c>
      <c r="E3502" s="3">
        <v>0.48</v>
      </c>
      <c r="F3502" s="3" t="s">
        <v>250</v>
      </c>
      <c r="G3502" s="2">
        <v>4110</v>
      </c>
      <c r="H3502" s="3">
        <v>19.117748676268121</v>
      </c>
      <c r="I3502" s="3">
        <v>65852.051565800677</v>
      </c>
      <c r="J3502" s="3">
        <v>147.08604892966648</v>
      </c>
      <c r="K3502" s="3">
        <f>1-0.712</f>
        <v>0.28800000000000003</v>
      </c>
      <c r="L3502" s="3">
        <f t="shared" si="197"/>
        <v>42.36078209174395</v>
      </c>
      <c r="M3502" s="3">
        <v>0</v>
      </c>
      <c r="N3502" s="3">
        <v>16.179132433057791</v>
      </c>
      <c r="O3502" s="3">
        <f>1-0.531</f>
        <v>0.46899999999999997</v>
      </c>
      <c r="P3502" s="3">
        <f t="shared" si="198"/>
        <v>7.5880131111041038</v>
      </c>
      <c r="Q3502" s="3">
        <v>0</v>
      </c>
    </row>
    <row r="3503" spans="1:17" x14ac:dyDescent="0.25">
      <c r="A3503" s="3" t="s">
        <v>158</v>
      </c>
      <c r="B3503" s="3" t="s">
        <v>8</v>
      </c>
      <c r="C3503" s="3" t="s">
        <v>9</v>
      </c>
      <c r="D3503" s="3">
        <v>0.56000000000000005</v>
      </c>
      <c r="E3503" s="3">
        <v>0.48</v>
      </c>
      <c r="F3503" s="3" t="s">
        <v>250</v>
      </c>
      <c r="G3503" s="2">
        <v>4110</v>
      </c>
      <c r="H3503" s="3">
        <v>5.4052596739569623</v>
      </c>
      <c r="I3503" s="3">
        <v>18486.710217703057</v>
      </c>
      <c r="J3503" s="3">
        <v>39.814485764001276</v>
      </c>
      <c r="K3503" s="3">
        <f>1-0.712</f>
        <v>0.28800000000000003</v>
      </c>
      <c r="L3503" s="3">
        <f t="shared" si="197"/>
        <v>11.466571900032369</v>
      </c>
      <c r="M3503" s="3">
        <v>0</v>
      </c>
      <c r="N3503" s="3">
        <v>3.748919889078989</v>
      </c>
      <c r="O3503" s="3">
        <f>1-0.531</f>
        <v>0.46899999999999997</v>
      </c>
      <c r="P3503" s="3">
        <f t="shared" si="198"/>
        <v>1.7582434279780457</v>
      </c>
      <c r="Q3503" s="3">
        <v>0</v>
      </c>
    </row>
    <row r="3504" spans="1:17" x14ac:dyDescent="0.25">
      <c r="A3504" s="3" t="s">
        <v>158</v>
      </c>
      <c r="B3504" s="3" t="s">
        <v>8</v>
      </c>
      <c r="C3504" s="3" t="s">
        <v>9</v>
      </c>
      <c r="D3504" s="3">
        <v>0.56000000000000005</v>
      </c>
      <c r="E3504" s="3">
        <v>0.48</v>
      </c>
      <c r="F3504" s="3" t="s">
        <v>250</v>
      </c>
      <c r="G3504" s="2">
        <v>4110</v>
      </c>
      <c r="H3504" s="3">
        <v>2.8940582198573628</v>
      </c>
      <c r="I3504" s="3">
        <v>10968.126746261572</v>
      </c>
      <c r="J3504" s="3">
        <v>23.593672181369012</v>
      </c>
      <c r="K3504" s="3">
        <v>1</v>
      </c>
      <c r="L3504" s="3">
        <f t="shared" si="197"/>
        <v>23.593672181369012</v>
      </c>
      <c r="M3504" s="3">
        <v>0</v>
      </c>
      <c r="N3504" s="3">
        <v>2.7429332280650489</v>
      </c>
      <c r="O3504" s="3">
        <v>1</v>
      </c>
      <c r="P3504" s="3">
        <f t="shared" si="198"/>
        <v>2.7429332280650489</v>
      </c>
      <c r="Q3504" s="3">
        <v>0</v>
      </c>
    </row>
    <row r="3505" spans="1:17" x14ac:dyDescent="0.25">
      <c r="A3505" s="3" t="s">
        <v>158</v>
      </c>
      <c r="B3505" s="3" t="s">
        <v>8</v>
      </c>
      <c r="C3505" s="3" t="s">
        <v>9</v>
      </c>
      <c r="D3505" s="3">
        <v>0.56000000000000005</v>
      </c>
      <c r="E3505" s="3">
        <v>0.48</v>
      </c>
      <c r="F3505" s="3" t="s">
        <v>250</v>
      </c>
      <c r="G3505" s="2">
        <v>4110</v>
      </c>
      <c r="H3505" s="3">
        <v>22.420145963841914</v>
      </c>
      <c r="I3505" s="3">
        <v>74967.341214453947</v>
      </c>
      <c r="J3505" s="3">
        <v>166.62884913419805</v>
      </c>
      <c r="K3505" s="3">
        <f>1-0.712</f>
        <v>0.28800000000000003</v>
      </c>
      <c r="L3505" s="3">
        <f t="shared" si="197"/>
        <v>47.989108550649043</v>
      </c>
      <c r="M3505" s="3">
        <v>0</v>
      </c>
      <c r="N3505" s="3">
        <v>18.483388987720325</v>
      </c>
      <c r="O3505" s="3">
        <f>1-0.531</f>
        <v>0.46899999999999997</v>
      </c>
      <c r="P3505" s="3">
        <f t="shared" si="198"/>
        <v>8.6687094352408316</v>
      </c>
      <c r="Q3505" s="3">
        <v>0</v>
      </c>
    </row>
    <row r="3506" spans="1:17" x14ac:dyDescent="0.25">
      <c r="A3506" s="3" t="s">
        <v>158</v>
      </c>
      <c r="B3506" s="3" t="s">
        <v>8</v>
      </c>
      <c r="C3506" s="3" t="s">
        <v>9</v>
      </c>
      <c r="D3506" s="3">
        <v>0.56000000000000005</v>
      </c>
      <c r="E3506" s="3">
        <v>0.48</v>
      </c>
      <c r="F3506" s="3" t="s">
        <v>250</v>
      </c>
      <c r="G3506" s="2">
        <v>4110</v>
      </c>
      <c r="H3506" s="3">
        <v>1.0286678709052093</v>
      </c>
      <c r="I3506" s="3">
        <v>3818.5868403043405</v>
      </c>
      <c r="J3506" s="3">
        <v>8.4623784904819956</v>
      </c>
      <c r="K3506" s="3">
        <f>1-0.712</f>
        <v>0.28800000000000003</v>
      </c>
      <c r="L3506" s="3">
        <f t="shared" si="197"/>
        <v>2.437165005258815</v>
      </c>
      <c r="M3506" s="3">
        <v>0</v>
      </c>
      <c r="N3506" s="3">
        <v>0.94283084312438714</v>
      </c>
      <c r="O3506" s="3">
        <f>1-0.531</f>
        <v>0.46899999999999997</v>
      </c>
      <c r="P3506" s="3">
        <f t="shared" si="198"/>
        <v>0.44218766542533755</v>
      </c>
      <c r="Q3506" s="3">
        <v>0</v>
      </c>
    </row>
    <row r="3507" spans="1:17" x14ac:dyDescent="0.25">
      <c r="A3507" s="3" t="s">
        <v>158</v>
      </c>
      <c r="B3507" s="3" t="s">
        <v>8</v>
      </c>
      <c r="C3507" s="3" t="s">
        <v>9</v>
      </c>
      <c r="D3507" s="3">
        <v>0.56000000000000005</v>
      </c>
      <c r="E3507" s="3">
        <v>0.48</v>
      </c>
      <c r="F3507" s="3" t="s">
        <v>250</v>
      </c>
      <c r="G3507" s="2">
        <v>4110</v>
      </c>
      <c r="H3507" s="3">
        <v>10.846269604471779</v>
      </c>
      <c r="I3507" s="3">
        <v>36645.490923623031</v>
      </c>
      <c r="J3507" s="3">
        <v>79.984502131938498</v>
      </c>
      <c r="K3507" s="3">
        <f>1-0.712</f>
        <v>0.28800000000000003</v>
      </c>
      <c r="L3507" s="3">
        <f t="shared" si="197"/>
        <v>23.035536613998289</v>
      </c>
      <c r="M3507" s="3">
        <v>0</v>
      </c>
      <c r="N3507" s="3">
        <v>7.770988791207512</v>
      </c>
      <c r="O3507" s="3">
        <f>1-0.531</f>
        <v>0.46899999999999997</v>
      </c>
      <c r="P3507" s="3">
        <f t="shared" si="198"/>
        <v>3.6445937430763231</v>
      </c>
      <c r="Q3507" s="3">
        <v>0</v>
      </c>
    </row>
    <row r="3508" spans="1:17" x14ac:dyDescent="0.25">
      <c r="A3508" s="3" t="s">
        <v>158</v>
      </c>
      <c r="B3508" s="3" t="s">
        <v>310</v>
      </c>
      <c r="C3508" s="3" t="s">
        <v>9</v>
      </c>
      <c r="D3508" s="3">
        <v>0.56000000000000005</v>
      </c>
      <c r="E3508" s="3">
        <v>0.48</v>
      </c>
      <c r="F3508" s="3" t="s">
        <v>307</v>
      </c>
      <c r="G3508" s="2">
        <v>4110</v>
      </c>
      <c r="H3508" s="3">
        <v>2.1129977201644223</v>
      </c>
      <c r="I3508" s="3">
        <v>7273.7531548019742</v>
      </c>
      <c r="J3508" s="3">
        <v>17.049091938068429</v>
      </c>
      <c r="K3508" s="3">
        <v>1</v>
      </c>
      <c r="L3508" s="3">
        <f t="shared" si="197"/>
        <v>17.049091938068429</v>
      </c>
      <c r="M3508" s="3">
        <v>0</v>
      </c>
      <c r="N3508" s="3">
        <v>1.9064865343249524</v>
      </c>
      <c r="O3508" s="3">
        <v>1</v>
      </c>
      <c r="P3508" s="3">
        <f t="shared" si="198"/>
        <v>1.9064865343249524</v>
      </c>
      <c r="Q3508" s="3">
        <v>0</v>
      </c>
    </row>
    <row r="3509" spans="1:17" x14ac:dyDescent="0.25">
      <c r="A3509" s="3" t="s">
        <v>158</v>
      </c>
      <c r="B3509" s="3" t="s">
        <v>310</v>
      </c>
      <c r="C3509" s="3" t="s">
        <v>9</v>
      </c>
      <c r="D3509" s="3">
        <v>0.56000000000000005</v>
      </c>
      <c r="E3509" s="3">
        <v>0.48</v>
      </c>
      <c r="F3509" s="3" t="s">
        <v>307</v>
      </c>
      <c r="G3509" s="2">
        <v>4110</v>
      </c>
      <c r="H3509" s="3">
        <v>1.2965865438680428</v>
      </c>
      <c r="I3509" s="3">
        <v>4117.1475445684009</v>
      </c>
      <c r="J3509" s="3">
        <v>9.3954453047391535</v>
      </c>
      <c r="K3509" s="3">
        <v>1</v>
      </c>
      <c r="L3509" s="3">
        <f t="shared" si="197"/>
        <v>9.3954453047391535</v>
      </c>
      <c r="M3509" s="3">
        <v>0</v>
      </c>
      <c r="N3509" s="3">
        <v>0.90869568527542666</v>
      </c>
      <c r="O3509" s="3">
        <v>1</v>
      </c>
      <c r="P3509" s="3">
        <f t="shared" si="198"/>
        <v>0.90869568527542666</v>
      </c>
      <c r="Q3509" s="3">
        <v>0</v>
      </c>
    </row>
    <row r="3510" spans="1:17" x14ac:dyDescent="0.25">
      <c r="A3510" s="3" t="s">
        <v>158</v>
      </c>
      <c r="B3510" s="3" t="s">
        <v>310</v>
      </c>
      <c r="C3510" s="3" t="s">
        <v>9</v>
      </c>
      <c r="D3510" s="3">
        <v>0.56000000000000005</v>
      </c>
      <c r="E3510" s="3">
        <v>0.48</v>
      </c>
      <c r="F3510" s="3" t="s">
        <v>307</v>
      </c>
      <c r="G3510" s="2">
        <v>4110</v>
      </c>
      <c r="H3510" s="3">
        <v>0.38065206638066751</v>
      </c>
      <c r="I3510" s="3">
        <v>1132.1812803274972</v>
      </c>
      <c r="J3510" s="3">
        <v>2.5703241205670317</v>
      </c>
      <c r="K3510" s="3">
        <v>1</v>
      </c>
      <c r="L3510" s="3">
        <f t="shared" si="197"/>
        <v>2.5703241205670317</v>
      </c>
      <c r="M3510" s="3">
        <v>0</v>
      </c>
      <c r="N3510" s="3">
        <v>0.2391387930489125</v>
      </c>
      <c r="O3510" s="3">
        <v>1</v>
      </c>
      <c r="P3510" s="3">
        <f t="shared" si="198"/>
        <v>0.2391387930489125</v>
      </c>
      <c r="Q3510" s="3">
        <v>0</v>
      </c>
    </row>
    <row r="3511" spans="1:17" x14ac:dyDescent="0.25">
      <c r="A3511" s="3" t="s">
        <v>158</v>
      </c>
      <c r="B3511" s="3" t="s">
        <v>310</v>
      </c>
      <c r="C3511" s="3" t="s">
        <v>9</v>
      </c>
      <c r="D3511" s="3">
        <v>0.56000000000000005</v>
      </c>
      <c r="E3511" s="3">
        <v>0.48</v>
      </c>
      <c r="F3511" s="3" t="s">
        <v>307</v>
      </c>
      <c r="G3511" s="2">
        <v>4110</v>
      </c>
      <c r="H3511" s="3">
        <v>0.33035344801628536</v>
      </c>
      <c r="I3511" s="3">
        <v>1069.9022025393901</v>
      </c>
      <c r="J3511" s="3">
        <v>2.4311750502960732</v>
      </c>
      <c r="K3511" s="3">
        <v>1</v>
      </c>
      <c r="L3511" s="3">
        <f t="shared" si="197"/>
        <v>2.4311750502960732</v>
      </c>
      <c r="M3511" s="3">
        <v>0</v>
      </c>
      <c r="N3511" s="3">
        <v>0.23727277534666619</v>
      </c>
      <c r="O3511" s="3">
        <v>1</v>
      </c>
      <c r="P3511" s="3">
        <f t="shared" si="198"/>
        <v>0.23727277534666619</v>
      </c>
      <c r="Q3511" s="3">
        <v>0</v>
      </c>
    </row>
    <row r="3512" spans="1:17" x14ac:dyDescent="0.25">
      <c r="A3512" s="3" t="s">
        <v>158</v>
      </c>
      <c r="B3512" s="3" t="s">
        <v>89</v>
      </c>
      <c r="C3512" s="3" t="s">
        <v>9</v>
      </c>
      <c r="D3512" s="3">
        <v>0.56000000000000005</v>
      </c>
      <c r="E3512" s="3">
        <v>0.48</v>
      </c>
      <c r="F3512" s="3" t="s">
        <v>272</v>
      </c>
      <c r="G3512" s="2">
        <v>4110</v>
      </c>
      <c r="H3512" s="3">
        <v>1.3131149827784518E-4</v>
      </c>
      <c r="I3512" s="3">
        <v>0.4156929718073451</v>
      </c>
      <c r="J3512" s="3">
        <v>8.6216728587628526E-4</v>
      </c>
      <c r="K3512" s="3">
        <v>1</v>
      </c>
      <c r="L3512" s="3">
        <f t="shared" si="197"/>
        <v>8.6216728587628526E-4</v>
      </c>
      <c r="M3512" s="3">
        <v>0</v>
      </c>
      <c r="N3512" s="3">
        <v>9.826691420880913E-5</v>
      </c>
      <c r="O3512" s="3">
        <v>1</v>
      </c>
      <c r="P3512" s="3">
        <f t="shared" si="198"/>
        <v>9.826691420880913E-5</v>
      </c>
      <c r="Q3512" s="3">
        <v>0</v>
      </c>
    </row>
    <row r="3513" spans="1:17" x14ac:dyDescent="0.25">
      <c r="A3513" s="3" t="s">
        <v>158</v>
      </c>
      <c r="B3513" s="3" t="s">
        <v>351</v>
      </c>
      <c r="C3513" s="3" t="s">
        <v>352</v>
      </c>
      <c r="D3513" s="3">
        <v>0.36</v>
      </c>
      <c r="E3513" s="3">
        <v>0.57999999999999996</v>
      </c>
      <c r="F3513" s="3" t="s">
        <v>272</v>
      </c>
      <c r="G3513" s="2">
        <v>4110</v>
      </c>
      <c r="H3513" s="3">
        <v>1243.8593264837632</v>
      </c>
      <c r="I3513" s="3">
        <v>3105816.6798738898</v>
      </c>
      <c r="J3513" s="3">
        <v>7205.7056177170489</v>
      </c>
      <c r="K3513" s="3">
        <v>1</v>
      </c>
      <c r="L3513" s="3">
        <f t="shared" si="197"/>
        <v>7205.7056177170489</v>
      </c>
      <c r="M3513" s="3">
        <v>0</v>
      </c>
      <c r="N3513" s="3">
        <v>631.27493252883187</v>
      </c>
      <c r="O3513" s="3">
        <v>1</v>
      </c>
      <c r="P3513" s="3">
        <f t="shared" si="198"/>
        <v>631.27493252883187</v>
      </c>
      <c r="Q3513" s="3">
        <v>0</v>
      </c>
    </row>
    <row r="3514" spans="1:17" x14ac:dyDescent="0.25">
      <c r="A3514" s="3" t="s">
        <v>158</v>
      </c>
      <c r="B3514" s="3" t="s">
        <v>8</v>
      </c>
      <c r="C3514" s="3" t="s">
        <v>9</v>
      </c>
      <c r="D3514" s="3">
        <v>0.56000000000000005</v>
      </c>
      <c r="E3514" s="3">
        <v>0.48</v>
      </c>
      <c r="F3514" s="3" t="s">
        <v>163</v>
      </c>
      <c r="G3514" s="2">
        <v>4110</v>
      </c>
      <c r="H3514" s="3">
        <v>2283.2067756133101</v>
      </c>
      <c r="I3514" s="3">
        <v>5146117.9451253964</v>
      </c>
      <c r="J3514" s="3">
        <v>11858.694991246108</v>
      </c>
      <c r="K3514" s="3">
        <v>1</v>
      </c>
      <c r="L3514" s="3">
        <f t="shared" si="197"/>
        <v>11858.694991246108</v>
      </c>
      <c r="M3514" s="3">
        <v>0</v>
      </c>
      <c r="N3514" s="3">
        <v>862.34909193298574</v>
      </c>
      <c r="O3514" s="3">
        <v>1</v>
      </c>
      <c r="P3514" s="3">
        <f t="shared" si="198"/>
        <v>862.34909193298574</v>
      </c>
      <c r="Q3514" s="3">
        <v>0</v>
      </c>
    </row>
    <row r="3515" spans="1:17" x14ac:dyDescent="0.25">
      <c r="A3515" s="3" t="s">
        <v>158</v>
      </c>
      <c r="B3515" s="3" t="s">
        <v>310</v>
      </c>
      <c r="C3515" s="3" t="s">
        <v>9</v>
      </c>
      <c r="D3515" s="3">
        <v>0.56000000000000005</v>
      </c>
      <c r="E3515" s="3">
        <v>0.48</v>
      </c>
      <c r="F3515" s="3" t="s">
        <v>163</v>
      </c>
      <c r="G3515" s="2">
        <v>4110</v>
      </c>
      <c r="H3515" s="3">
        <v>514.22672267700409</v>
      </c>
      <c r="I3515" s="3">
        <v>1108444.0892324322</v>
      </c>
      <c r="J3515" s="3">
        <v>2552.3475164386914</v>
      </c>
      <c r="K3515" s="3">
        <v>1</v>
      </c>
      <c r="L3515" s="3">
        <f t="shared" si="197"/>
        <v>2552.3475164386914</v>
      </c>
      <c r="M3515" s="3">
        <v>0</v>
      </c>
      <c r="N3515" s="3">
        <v>173.83132149815731</v>
      </c>
      <c r="O3515" s="3">
        <v>1</v>
      </c>
      <c r="P3515" s="3">
        <f t="shared" si="198"/>
        <v>173.83132149815731</v>
      </c>
      <c r="Q3515" s="3">
        <v>0</v>
      </c>
    </row>
    <row r="3516" spans="1:17" x14ac:dyDescent="0.25">
      <c r="A3516" s="3" t="s">
        <v>158</v>
      </c>
      <c r="B3516" s="3" t="s">
        <v>8</v>
      </c>
      <c r="C3516" s="3" t="s">
        <v>9</v>
      </c>
      <c r="D3516" s="3">
        <v>0.56000000000000005</v>
      </c>
      <c r="E3516" s="3">
        <v>0.48</v>
      </c>
      <c r="F3516" s="3" t="s">
        <v>163</v>
      </c>
      <c r="G3516" s="2">
        <v>4110</v>
      </c>
      <c r="H3516" s="3">
        <v>2.9981631346670641</v>
      </c>
      <c r="I3516" s="3">
        <v>9043.5835527327854</v>
      </c>
      <c r="J3516" s="3">
        <v>20.277257243756953</v>
      </c>
      <c r="K3516" s="3">
        <f>1-0.712</f>
        <v>0.28800000000000003</v>
      </c>
      <c r="L3516" s="3">
        <f t="shared" si="197"/>
        <v>5.8398500862020031</v>
      </c>
      <c r="M3516" s="3">
        <v>0</v>
      </c>
      <c r="N3516" s="3">
        <v>2.1446627557311615</v>
      </c>
      <c r="O3516" s="3">
        <f>1-0.531</f>
        <v>0.46899999999999997</v>
      </c>
      <c r="P3516" s="3">
        <f t="shared" si="198"/>
        <v>1.0058468324379146</v>
      </c>
      <c r="Q3516" s="3">
        <v>0</v>
      </c>
    </row>
    <row r="3517" spans="1:17" x14ac:dyDescent="0.25">
      <c r="A3517" s="3" t="s">
        <v>158</v>
      </c>
      <c r="B3517" s="3" t="s">
        <v>8</v>
      </c>
      <c r="C3517" s="3" t="s">
        <v>9</v>
      </c>
      <c r="D3517" s="3">
        <v>0.56000000000000005</v>
      </c>
      <c r="E3517" s="3">
        <v>0.48</v>
      </c>
      <c r="F3517" s="3" t="s">
        <v>163</v>
      </c>
      <c r="G3517" s="2">
        <v>4110</v>
      </c>
      <c r="H3517" s="3">
        <v>3.7203459766912181</v>
      </c>
      <c r="I3517" s="3">
        <v>9370.3979965144354</v>
      </c>
      <c r="J3517" s="3">
        <v>21.921860478256633</v>
      </c>
      <c r="K3517" s="3">
        <v>1</v>
      </c>
      <c r="L3517" s="3">
        <f t="shared" si="197"/>
        <v>21.921860478256633</v>
      </c>
      <c r="M3517" s="3">
        <v>0</v>
      </c>
      <c r="N3517" s="3">
        <v>1.7858571148122295</v>
      </c>
      <c r="O3517" s="3">
        <v>1</v>
      </c>
      <c r="P3517" s="3">
        <f t="shared" si="198"/>
        <v>1.7858571148122295</v>
      </c>
      <c r="Q3517" s="3">
        <v>0</v>
      </c>
    </row>
    <row r="3518" spans="1:17" x14ac:dyDescent="0.25">
      <c r="A3518" s="3" t="s">
        <v>158</v>
      </c>
      <c r="B3518" s="3" t="s">
        <v>8</v>
      </c>
      <c r="C3518" s="3" t="s">
        <v>9</v>
      </c>
      <c r="D3518" s="3">
        <v>0.56000000000000005</v>
      </c>
      <c r="E3518" s="3">
        <v>0.48</v>
      </c>
      <c r="F3518" s="3" t="s">
        <v>183</v>
      </c>
      <c r="G3518" s="2">
        <v>4110</v>
      </c>
      <c r="H3518" s="3">
        <v>5.0161430987537545E-2</v>
      </c>
      <c r="I3518" s="3">
        <v>132.0345100146036</v>
      </c>
      <c r="J3518" s="3">
        <v>0.30923658270896387</v>
      </c>
      <c r="K3518" s="3">
        <f>1-0.712</f>
        <v>0.28800000000000003</v>
      </c>
      <c r="L3518" s="3">
        <f t="shared" si="197"/>
        <v>8.9060135820181602E-2</v>
      </c>
      <c r="M3518" s="3">
        <v>0</v>
      </c>
      <c r="N3518" s="3">
        <v>2.8222691338650081E-2</v>
      </c>
      <c r="O3518" s="3">
        <f>1-0.531</f>
        <v>0.46899999999999997</v>
      </c>
      <c r="P3518" s="3">
        <f t="shared" si="198"/>
        <v>1.3236442237826888E-2</v>
      </c>
      <c r="Q3518" s="3">
        <v>0</v>
      </c>
    </row>
    <row r="3519" spans="1:17" x14ac:dyDescent="0.25">
      <c r="A3519" s="3" t="s">
        <v>158</v>
      </c>
      <c r="B3519" s="3" t="s">
        <v>8</v>
      </c>
      <c r="C3519" s="3" t="s">
        <v>9</v>
      </c>
      <c r="D3519" s="3">
        <v>0.56000000000000005</v>
      </c>
      <c r="E3519" s="3">
        <v>0.48</v>
      </c>
      <c r="F3519" s="3" t="s">
        <v>163</v>
      </c>
      <c r="G3519" s="2">
        <v>4110</v>
      </c>
      <c r="H3519" s="3">
        <v>3.595965806098032</v>
      </c>
      <c r="I3519" s="3">
        <v>8017.9144023533754</v>
      </c>
      <c r="J3519" s="3">
        <v>20.41843171891632</v>
      </c>
      <c r="K3519" s="3">
        <v>1</v>
      </c>
      <c r="L3519" s="3">
        <f t="shared" si="197"/>
        <v>20.41843171891632</v>
      </c>
      <c r="M3519" s="3">
        <v>0</v>
      </c>
      <c r="N3519" s="3">
        <v>1.9843467504769192</v>
      </c>
      <c r="O3519" s="3">
        <v>1</v>
      </c>
      <c r="P3519" s="3">
        <f t="shared" si="198"/>
        <v>1.9843467504769192</v>
      </c>
      <c r="Q3519" s="3">
        <v>0</v>
      </c>
    </row>
    <row r="3520" spans="1:17" x14ac:dyDescent="0.25">
      <c r="A3520" s="3" t="s">
        <v>158</v>
      </c>
      <c r="B3520" s="3" t="s">
        <v>8</v>
      </c>
      <c r="C3520" s="3" t="s">
        <v>9</v>
      </c>
      <c r="D3520" s="3">
        <v>0.56000000000000005</v>
      </c>
      <c r="E3520" s="3">
        <v>0.48</v>
      </c>
      <c r="F3520" s="3" t="s">
        <v>166</v>
      </c>
      <c r="G3520" s="2">
        <v>4110</v>
      </c>
      <c r="H3520" s="3">
        <v>648.07709312520456</v>
      </c>
      <c r="I3520" s="3">
        <v>1518132.1037967671</v>
      </c>
      <c r="J3520" s="3">
        <v>3449.2868927383715</v>
      </c>
      <c r="K3520" s="3">
        <v>1</v>
      </c>
      <c r="L3520" s="3">
        <f t="shared" si="197"/>
        <v>3449.2868927383715</v>
      </c>
      <c r="M3520" s="3">
        <v>0</v>
      </c>
      <c r="N3520" s="3">
        <v>274.29480499371232</v>
      </c>
      <c r="O3520" s="3">
        <v>1</v>
      </c>
      <c r="P3520" s="3">
        <f t="shared" si="198"/>
        <v>274.29480499371232</v>
      </c>
      <c r="Q3520" s="3">
        <v>0</v>
      </c>
    </row>
    <row r="3521" spans="1:17" x14ac:dyDescent="0.25">
      <c r="A3521" s="3" t="s">
        <v>158</v>
      </c>
      <c r="B3521" s="3" t="s">
        <v>8</v>
      </c>
      <c r="C3521" s="3" t="s">
        <v>9</v>
      </c>
      <c r="D3521" s="3">
        <v>0.56000000000000005</v>
      </c>
      <c r="E3521" s="3">
        <v>0.48</v>
      </c>
      <c r="F3521" s="3" t="s">
        <v>166</v>
      </c>
      <c r="G3521" s="2">
        <v>4110</v>
      </c>
      <c r="H3521" s="3">
        <v>1.1600106653538222</v>
      </c>
      <c r="I3521" s="3">
        <v>4488.3915611734765</v>
      </c>
      <c r="J3521" s="3">
        <v>10.359176336791522</v>
      </c>
      <c r="K3521" s="3">
        <v>1</v>
      </c>
      <c r="L3521" s="3">
        <f t="shared" si="197"/>
        <v>10.359176336791522</v>
      </c>
      <c r="M3521" s="3">
        <v>0</v>
      </c>
      <c r="N3521" s="3">
        <v>1.2114567318147744</v>
      </c>
      <c r="O3521" s="3">
        <v>1</v>
      </c>
      <c r="P3521" s="3">
        <f t="shared" si="198"/>
        <v>1.2114567318147744</v>
      </c>
      <c r="Q3521" s="3">
        <v>0</v>
      </c>
    </row>
    <row r="3522" spans="1:17" x14ac:dyDescent="0.25">
      <c r="A3522" s="3" t="s">
        <v>158</v>
      </c>
      <c r="B3522" s="3" t="s">
        <v>8</v>
      </c>
      <c r="C3522" s="3" t="s">
        <v>9</v>
      </c>
      <c r="D3522" s="3">
        <v>0.56000000000000005</v>
      </c>
      <c r="E3522" s="3">
        <v>0.48</v>
      </c>
      <c r="F3522" s="3" t="s">
        <v>77</v>
      </c>
      <c r="G3522" s="2">
        <v>4110</v>
      </c>
      <c r="H3522" s="3">
        <v>262.44411277079183</v>
      </c>
      <c r="I3522" s="3">
        <v>900531.5833846184</v>
      </c>
      <c r="J3522" s="3">
        <v>1973.2006144304814</v>
      </c>
      <c r="K3522" s="3">
        <f>1-0.712</f>
        <v>0.28800000000000003</v>
      </c>
      <c r="L3522" s="3">
        <f t="shared" ref="L3522:L3585" si="199">J3522*K3522</f>
        <v>568.28177695597867</v>
      </c>
      <c r="M3522" s="3">
        <v>0</v>
      </c>
      <c r="N3522" s="3">
        <v>181.23515081823101</v>
      </c>
      <c r="O3522" s="3">
        <f>1-0.531</f>
        <v>0.46899999999999997</v>
      </c>
      <c r="P3522" s="3">
        <f t="shared" ref="P3522:P3585" si="200">N3522*O3522</f>
        <v>84.999285733750341</v>
      </c>
      <c r="Q3522" s="3">
        <v>0</v>
      </c>
    </row>
    <row r="3523" spans="1:17" x14ac:dyDescent="0.25">
      <c r="A3523" s="3" t="s">
        <v>158</v>
      </c>
      <c r="B3523" s="3" t="s">
        <v>310</v>
      </c>
      <c r="C3523" s="3" t="s">
        <v>9</v>
      </c>
      <c r="D3523" s="3">
        <v>0.56000000000000005</v>
      </c>
      <c r="E3523" s="3">
        <v>0.48</v>
      </c>
      <c r="F3523" s="3" t="s">
        <v>329</v>
      </c>
      <c r="G3523" s="2">
        <v>4110</v>
      </c>
      <c r="H3523" s="3">
        <v>1.1585728543814171</v>
      </c>
      <c r="I3523" s="3">
        <v>2777.6412138074834</v>
      </c>
      <c r="J3523" s="3">
        <v>6.2826410213258974</v>
      </c>
      <c r="K3523" s="3">
        <v>1</v>
      </c>
      <c r="L3523" s="3">
        <f t="shared" si="199"/>
        <v>6.2826410213258974</v>
      </c>
      <c r="M3523" s="3">
        <v>0</v>
      </c>
      <c r="N3523" s="3">
        <v>0.49077232542825938</v>
      </c>
      <c r="O3523" s="3">
        <v>1</v>
      </c>
      <c r="P3523" s="3">
        <f t="shared" si="200"/>
        <v>0.49077232542825938</v>
      </c>
      <c r="Q3523" s="3">
        <v>0</v>
      </c>
    </row>
    <row r="3524" spans="1:17" x14ac:dyDescent="0.25">
      <c r="A3524" s="3" t="s">
        <v>158</v>
      </c>
      <c r="B3524" s="3" t="s">
        <v>310</v>
      </c>
      <c r="C3524" s="3" t="s">
        <v>9</v>
      </c>
      <c r="D3524" s="3">
        <v>0.56000000000000005</v>
      </c>
      <c r="E3524" s="3">
        <v>0.48</v>
      </c>
      <c r="F3524" s="3" t="s">
        <v>329</v>
      </c>
      <c r="G3524" s="2">
        <v>4110</v>
      </c>
      <c r="H3524" s="3">
        <v>4.1532933836258196E-2</v>
      </c>
      <c r="I3524" s="3">
        <v>100.50881599981224</v>
      </c>
      <c r="J3524" s="3">
        <v>0.24634489827587289</v>
      </c>
      <c r="K3524" s="3">
        <v>1</v>
      </c>
      <c r="L3524" s="3">
        <f t="shared" si="199"/>
        <v>0.24634489827587289</v>
      </c>
      <c r="M3524" s="3">
        <v>0</v>
      </c>
      <c r="N3524" s="3">
        <v>2.1026018854523324E-2</v>
      </c>
      <c r="O3524" s="3">
        <v>1</v>
      </c>
      <c r="P3524" s="3">
        <f t="shared" si="200"/>
        <v>2.1026018854523324E-2</v>
      </c>
      <c r="Q3524" s="3">
        <v>0</v>
      </c>
    </row>
    <row r="3525" spans="1:17" x14ac:dyDescent="0.25">
      <c r="A3525" s="3" t="s">
        <v>158</v>
      </c>
      <c r="B3525" s="3" t="s">
        <v>310</v>
      </c>
      <c r="C3525" s="3" t="s">
        <v>9</v>
      </c>
      <c r="D3525" s="3">
        <v>0.56000000000000005</v>
      </c>
      <c r="E3525" s="3">
        <v>0.48</v>
      </c>
      <c r="F3525" s="3" t="s">
        <v>329</v>
      </c>
      <c r="G3525" s="2">
        <v>4110</v>
      </c>
      <c r="H3525" s="3">
        <v>31.119797344376586</v>
      </c>
      <c r="I3525" s="3">
        <v>72884.524638752453</v>
      </c>
      <c r="J3525" s="3">
        <v>167.75281401836233</v>
      </c>
      <c r="K3525" s="3">
        <v>1</v>
      </c>
      <c r="L3525" s="3">
        <f t="shared" si="199"/>
        <v>167.75281401836233</v>
      </c>
      <c r="M3525" s="3">
        <v>0</v>
      </c>
      <c r="N3525" s="3">
        <v>13.271425649658624</v>
      </c>
      <c r="O3525" s="3">
        <v>1</v>
      </c>
      <c r="P3525" s="3">
        <f t="shared" si="200"/>
        <v>13.271425649658624</v>
      </c>
      <c r="Q3525" s="3">
        <v>0</v>
      </c>
    </row>
    <row r="3526" spans="1:17" x14ac:dyDescent="0.25">
      <c r="A3526" s="3" t="s">
        <v>158</v>
      </c>
      <c r="B3526" s="3" t="s">
        <v>310</v>
      </c>
      <c r="C3526" s="3" t="s">
        <v>9</v>
      </c>
      <c r="D3526" s="3">
        <v>0.56000000000000005</v>
      </c>
      <c r="E3526" s="3">
        <v>0.48</v>
      </c>
      <c r="F3526" s="3" t="s">
        <v>329</v>
      </c>
      <c r="G3526" s="2">
        <v>4110</v>
      </c>
      <c r="H3526" s="3">
        <v>1.7113756523313324</v>
      </c>
      <c r="I3526" s="3">
        <v>4517.8673842016642</v>
      </c>
      <c r="J3526" s="3">
        <v>10.413332140435754</v>
      </c>
      <c r="K3526" s="3">
        <v>1</v>
      </c>
      <c r="L3526" s="3">
        <f t="shared" si="199"/>
        <v>10.413332140435754</v>
      </c>
      <c r="M3526" s="3">
        <v>0</v>
      </c>
      <c r="N3526" s="3">
        <v>1.0643593606088264</v>
      </c>
      <c r="O3526" s="3">
        <v>1</v>
      </c>
      <c r="P3526" s="3">
        <f t="shared" si="200"/>
        <v>1.0643593606088264</v>
      </c>
      <c r="Q3526" s="3">
        <v>0</v>
      </c>
    </row>
    <row r="3527" spans="1:17" x14ac:dyDescent="0.25">
      <c r="A3527" s="3" t="s">
        <v>158</v>
      </c>
      <c r="B3527" s="3" t="s">
        <v>310</v>
      </c>
      <c r="C3527" s="3" t="s">
        <v>9</v>
      </c>
      <c r="D3527" s="3">
        <v>0.56000000000000005</v>
      </c>
      <c r="E3527" s="3">
        <v>0.48</v>
      </c>
      <c r="F3527" s="3" t="s">
        <v>19</v>
      </c>
      <c r="G3527" s="2">
        <v>4111</v>
      </c>
      <c r="H3527" s="3">
        <v>42.826715602380233</v>
      </c>
      <c r="I3527" s="3">
        <v>94453.542522515228</v>
      </c>
      <c r="J3527" s="3">
        <v>198.27699207548628</v>
      </c>
      <c r="K3527" s="3">
        <v>1</v>
      </c>
      <c r="L3527" s="3">
        <f t="shared" si="199"/>
        <v>198.27699207548628</v>
      </c>
      <c r="M3527" s="3">
        <v>0</v>
      </c>
      <c r="N3527" s="3">
        <v>22.975816339151113</v>
      </c>
      <c r="O3527" s="3">
        <v>1</v>
      </c>
      <c r="P3527" s="3">
        <f t="shared" si="200"/>
        <v>22.975816339151113</v>
      </c>
      <c r="Q3527" s="3">
        <v>0</v>
      </c>
    </row>
    <row r="3528" spans="1:17" x14ac:dyDescent="0.25">
      <c r="A3528" s="3" t="s">
        <v>158</v>
      </c>
      <c r="B3528" s="3" t="s">
        <v>8</v>
      </c>
      <c r="C3528" s="3" t="s">
        <v>9</v>
      </c>
      <c r="D3528" s="3">
        <v>0.56000000000000005</v>
      </c>
      <c r="E3528" s="3">
        <v>0.48</v>
      </c>
      <c r="F3528" s="3" t="s">
        <v>19</v>
      </c>
      <c r="G3528" s="2">
        <v>4111</v>
      </c>
      <c r="H3528" s="3">
        <v>0.39341840005173667</v>
      </c>
      <c r="I3528" s="3">
        <v>1377.5924691179516</v>
      </c>
      <c r="J3528" s="3">
        <v>2.8126119645283651</v>
      </c>
      <c r="K3528" s="3">
        <f>1-0.712</f>
        <v>0.28800000000000003</v>
      </c>
      <c r="L3528" s="3">
        <f t="shared" si="199"/>
        <v>0.81003224578416921</v>
      </c>
      <c r="M3528" s="3">
        <v>0</v>
      </c>
      <c r="N3528" s="3">
        <v>0.3793938028731797</v>
      </c>
      <c r="O3528" s="3">
        <f>1-0.531</f>
        <v>0.46899999999999997</v>
      </c>
      <c r="P3528" s="3">
        <f t="shared" si="200"/>
        <v>0.17793569354752126</v>
      </c>
      <c r="Q3528" s="3">
        <v>0</v>
      </c>
    </row>
    <row r="3529" spans="1:17" x14ac:dyDescent="0.25">
      <c r="A3529" s="3" t="s">
        <v>158</v>
      </c>
      <c r="B3529" s="3" t="s">
        <v>8</v>
      </c>
      <c r="C3529" s="3" t="s">
        <v>9</v>
      </c>
      <c r="D3529" s="3">
        <v>0.56000000000000005</v>
      </c>
      <c r="E3529" s="3">
        <v>0.48</v>
      </c>
      <c r="F3529" s="3" t="s">
        <v>183</v>
      </c>
      <c r="G3529" s="2">
        <v>4111</v>
      </c>
      <c r="H3529" s="3">
        <v>1.3271433490687956</v>
      </c>
      <c r="I3529" s="3">
        <v>4621.5361247741403</v>
      </c>
      <c r="J3529" s="3">
        <v>11.593403859635828</v>
      </c>
      <c r="K3529" s="3">
        <v>1</v>
      </c>
      <c r="L3529" s="3">
        <f t="shared" si="199"/>
        <v>11.593403859635828</v>
      </c>
      <c r="M3529" s="3">
        <v>0</v>
      </c>
      <c r="N3529" s="3">
        <v>1.8501620586192218</v>
      </c>
      <c r="O3529" s="3">
        <v>1</v>
      </c>
      <c r="P3529" s="3">
        <f t="shared" si="200"/>
        <v>1.8501620586192218</v>
      </c>
      <c r="Q3529" s="3">
        <v>0</v>
      </c>
    </row>
    <row r="3530" spans="1:17" x14ac:dyDescent="0.25">
      <c r="A3530" s="3" t="s">
        <v>158</v>
      </c>
      <c r="B3530" s="3" t="s">
        <v>8</v>
      </c>
      <c r="C3530" s="3" t="s">
        <v>9</v>
      </c>
      <c r="D3530" s="3">
        <v>0.56000000000000005</v>
      </c>
      <c r="E3530" s="3">
        <v>0.48</v>
      </c>
      <c r="F3530" s="3" t="s">
        <v>183</v>
      </c>
      <c r="G3530" s="2">
        <v>4111</v>
      </c>
      <c r="H3530" s="3">
        <v>1.0155140122509119</v>
      </c>
      <c r="I3530" s="3">
        <v>3326.6582122659765</v>
      </c>
      <c r="J3530" s="3">
        <v>6.6355665716449312</v>
      </c>
      <c r="K3530" s="3">
        <f>1-0.712</f>
        <v>0.28800000000000003</v>
      </c>
      <c r="L3530" s="3">
        <f t="shared" si="199"/>
        <v>1.9110431726337405</v>
      </c>
      <c r="M3530" s="3">
        <v>0</v>
      </c>
      <c r="N3530" s="3">
        <v>0.85323437938421609</v>
      </c>
      <c r="O3530" s="3">
        <f>1-0.531</f>
        <v>0.46899999999999997</v>
      </c>
      <c r="P3530" s="3">
        <f t="shared" si="200"/>
        <v>0.40016692393119735</v>
      </c>
      <c r="Q3530" s="3">
        <v>0</v>
      </c>
    </row>
    <row r="3531" spans="1:17" x14ac:dyDescent="0.25">
      <c r="A3531" s="3" t="s">
        <v>158</v>
      </c>
      <c r="B3531" s="3" t="s">
        <v>8</v>
      </c>
      <c r="C3531" s="3" t="s">
        <v>9</v>
      </c>
      <c r="D3531" s="3">
        <v>0.56000000000000005</v>
      </c>
      <c r="E3531" s="3">
        <v>0.48</v>
      </c>
      <c r="F3531" s="3" t="s">
        <v>184</v>
      </c>
      <c r="G3531" s="2">
        <v>4111</v>
      </c>
      <c r="H3531" s="3">
        <v>7.3980267432749852E-2</v>
      </c>
      <c r="I3531" s="3">
        <v>261.60150974088202</v>
      </c>
      <c r="J3531" s="3">
        <v>0.56826080475319962</v>
      </c>
      <c r="K3531" s="3">
        <f>1-0.712</f>
        <v>0.28800000000000003</v>
      </c>
      <c r="L3531" s="3">
        <f t="shared" si="199"/>
        <v>0.16365911176892151</v>
      </c>
      <c r="M3531" s="3">
        <v>0</v>
      </c>
      <c r="N3531" s="3">
        <v>7.370459498878669E-2</v>
      </c>
      <c r="O3531" s="3">
        <f>1-0.531</f>
        <v>0.46899999999999997</v>
      </c>
      <c r="P3531" s="3">
        <f t="shared" si="200"/>
        <v>3.4567455049740958E-2</v>
      </c>
      <c r="Q3531" s="3">
        <v>0</v>
      </c>
    </row>
    <row r="3532" spans="1:17" x14ac:dyDescent="0.25">
      <c r="A3532" s="3" t="s">
        <v>158</v>
      </c>
      <c r="B3532" s="3" t="s">
        <v>8</v>
      </c>
      <c r="C3532" s="3" t="s">
        <v>9</v>
      </c>
      <c r="D3532" s="3">
        <v>0.56000000000000005</v>
      </c>
      <c r="E3532" s="3">
        <v>0.48</v>
      </c>
      <c r="F3532" s="3" t="s">
        <v>163</v>
      </c>
      <c r="G3532" s="2">
        <v>4111</v>
      </c>
      <c r="H3532" s="3">
        <v>16.186298619122088</v>
      </c>
      <c r="I3532" s="3">
        <v>37570.963642556009</v>
      </c>
      <c r="J3532" s="3">
        <v>80.43180434387817</v>
      </c>
      <c r="K3532" s="3">
        <v>1</v>
      </c>
      <c r="L3532" s="3">
        <f t="shared" si="199"/>
        <v>80.43180434387817</v>
      </c>
      <c r="M3532" s="3">
        <v>0</v>
      </c>
      <c r="N3532" s="3">
        <v>9.1618264962405505</v>
      </c>
      <c r="O3532" s="3">
        <v>1</v>
      </c>
      <c r="P3532" s="3">
        <f t="shared" si="200"/>
        <v>9.1618264962405505</v>
      </c>
      <c r="Q3532" s="3">
        <v>0</v>
      </c>
    </row>
    <row r="3533" spans="1:17" x14ac:dyDescent="0.25">
      <c r="A3533" s="3" t="s">
        <v>158</v>
      </c>
      <c r="B3533" s="3" t="s">
        <v>8</v>
      </c>
      <c r="C3533" s="3" t="s">
        <v>9</v>
      </c>
      <c r="D3533" s="3">
        <v>0.56000000000000005</v>
      </c>
      <c r="E3533" s="3">
        <v>0.48</v>
      </c>
      <c r="F3533" s="3" t="s">
        <v>166</v>
      </c>
      <c r="G3533" s="2">
        <v>4111</v>
      </c>
      <c r="H3533" s="3">
        <v>57.103148786802436</v>
      </c>
      <c r="I3533" s="3">
        <v>156548.16560777213</v>
      </c>
      <c r="J3533" s="3">
        <v>311.31183625821529</v>
      </c>
      <c r="K3533" s="3">
        <v>1</v>
      </c>
      <c r="L3533" s="3">
        <f t="shared" si="199"/>
        <v>311.31183625821529</v>
      </c>
      <c r="M3533" s="3">
        <v>0</v>
      </c>
      <c r="N3533" s="3">
        <v>37.545941285610809</v>
      </c>
      <c r="O3533" s="3">
        <v>1</v>
      </c>
      <c r="P3533" s="3">
        <f t="shared" si="200"/>
        <v>37.545941285610809</v>
      </c>
      <c r="Q3533" s="3">
        <v>0</v>
      </c>
    </row>
    <row r="3534" spans="1:17" x14ac:dyDescent="0.25">
      <c r="A3534" s="3" t="s">
        <v>158</v>
      </c>
      <c r="B3534" s="3" t="s">
        <v>310</v>
      </c>
      <c r="C3534" s="3" t="s">
        <v>9</v>
      </c>
      <c r="D3534" s="3">
        <v>0.56000000000000005</v>
      </c>
      <c r="E3534" s="3">
        <v>0.48</v>
      </c>
      <c r="F3534" s="3" t="s">
        <v>19</v>
      </c>
      <c r="G3534" s="2">
        <v>4112</v>
      </c>
      <c r="H3534" s="3">
        <v>0.56469821259835562</v>
      </c>
      <c r="I3534" s="3">
        <v>1378.9485999557146</v>
      </c>
      <c r="J3534" s="3">
        <v>3.0693590764456506</v>
      </c>
      <c r="K3534" s="3">
        <v>1</v>
      </c>
      <c r="L3534" s="3">
        <f t="shared" si="199"/>
        <v>3.0693590764456506</v>
      </c>
      <c r="M3534" s="3">
        <v>0</v>
      </c>
      <c r="N3534" s="3">
        <v>0.30822837636522732</v>
      </c>
      <c r="O3534" s="3">
        <v>1</v>
      </c>
      <c r="P3534" s="3">
        <f t="shared" si="200"/>
        <v>0.30822837636522732</v>
      </c>
      <c r="Q3534" s="3">
        <v>0</v>
      </c>
    </row>
    <row r="3535" spans="1:17" x14ac:dyDescent="0.25">
      <c r="A3535" s="3" t="s">
        <v>158</v>
      </c>
      <c r="B3535" s="3" t="s">
        <v>310</v>
      </c>
      <c r="C3535" s="3" t="s">
        <v>9</v>
      </c>
      <c r="D3535" s="3">
        <v>0.56000000000000005</v>
      </c>
      <c r="E3535" s="3">
        <v>0.48</v>
      </c>
      <c r="F3535" s="3" t="s">
        <v>19</v>
      </c>
      <c r="G3535" s="2">
        <v>4112</v>
      </c>
      <c r="H3535" s="3">
        <v>95.101260411793888</v>
      </c>
      <c r="I3535" s="3">
        <v>203163.29750130131</v>
      </c>
      <c r="J3535" s="3">
        <v>412.72103532243148</v>
      </c>
      <c r="K3535" s="3">
        <v>1</v>
      </c>
      <c r="L3535" s="3">
        <f t="shared" si="199"/>
        <v>412.72103532243148</v>
      </c>
      <c r="M3535" s="3">
        <v>0</v>
      </c>
      <c r="N3535" s="3">
        <v>47.085137936892572</v>
      </c>
      <c r="O3535" s="3">
        <v>1</v>
      </c>
      <c r="P3535" s="3">
        <f t="shared" si="200"/>
        <v>47.085137936892572</v>
      </c>
      <c r="Q3535" s="3">
        <v>0</v>
      </c>
    </row>
    <row r="3536" spans="1:17" x14ac:dyDescent="0.25">
      <c r="A3536" s="3" t="s">
        <v>158</v>
      </c>
      <c r="B3536" s="3" t="s">
        <v>8</v>
      </c>
      <c r="C3536" s="3" t="s">
        <v>9</v>
      </c>
      <c r="D3536" s="3">
        <v>0.56000000000000005</v>
      </c>
      <c r="E3536" s="3">
        <v>0.48</v>
      </c>
      <c r="F3536" s="3" t="s">
        <v>19</v>
      </c>
      <c r="G3536" s="2">
        <v>4112</v>
      </c>
      <c r="H3536" s="3">
        <v>0.25030545962699235</v>
      </c>
      <c r="I3536" s="3">
        <v>1016.927569495957</v>
      </c>
      <c r="J3536" s="3">
        <v>2.3321392480792187</v>
      </c>
      <c r="K3536" s="3">
        <f>1-0.712</f>
        <v>0.28800000000000003</v>
      </c>
      <c r="L3536" s="3">
        <f t="shared" si="199"/>
        <v>0.67165610344681503</v>
      </c>
      <c r="M3536" s="3">
        <v>0</v>
      </c>
      <c r="N3536" s="3">
        <v>0.33177228887229676</v>
      </c>
      <c r="O3536" s="3">
        <f>1-0.531</f>
        <v>0.46899999999999997</v>
      </c>
      <c r="P3536" s="3">
        <f t="shared" si="200"/>
        <v>0.15560120348110718</v>
      </c>
      <c r="Q3536" s="3">
        <v>0</v>
      </c>
    </row>
    <row r="3537" spans="1:17" x14ac:dyDescent="0.25">
      <c r="A3537" s="3" t="s">
        <v>158</v>
      </c>
      <c r="B3537" s="3" t="s">
        <v>8</v>
      </c>
      <c r="C3537" s="3" t="s">
        <v>9</v>
      </c>
      <c r="D3537" s="3">
        <v>0.56000000000000005</v>
      </c>
      <c r="E3537" s="3">
        <v>0.48</v>
      </c>
      <c r="F3537" s="3" t="s">
        <v>11</v>
      </c>
      <c r="G3537" s="2">
        <v>4112</v>
      </c>
      <c r="H3537" s="3">
        <v>10.445423712284297</v>
      </c>
      <c r="I3537" s="3">
        <v>33281.911292219847</v>
      </c>
      <c r="J3537" s="3">
        <v>68.379159912269273</v>
      </c>
      <c r="K3537" s="3">
        <v>1</v>
      </c>
      <c r="L3537" s="3">
        <f t="shared" si="199"/>
        <v>68.379159912269273</v>
      </c>
      <c r="M3537" s="3">
        <v>0</v>
      </c>
      <c r="N3537" s="3">
        <v>7.941685003264257</v>
      </c>
      <c r="O3537" s="3">
        <v>1</v>
      </c>
      <c r="P3537" s="3">
        <f t="shared" si="200"/>
        <v>7.941685003264257</v>
      </c>
      <c r="Q3537" s="3">
        <v>0</v>
      </c>
    </row>
    <row r="3538" spans="1:17" x14ac:dyDescent="0.25">
      <c r="A3538" s="3" t="s">
        <v>158</v>
      </c>
      <c r="B3538" s="3" t="s">
        <v>8</v>
      </c>
      <c r="C3538" s="3" t="s">
        <v>9</v>
      </c>
      <c r="D3538" s="3">
        <v>0.56000000000000005</v>
      </c>
      <c r="E3538" s="3">
        <v>0.48</v>
      </c>
      <c r="F3538" s="3" t="s">
        <v>183</v>
      </c>
      <c r="G3538" s="2">
        <v>4112</v>
      </c>
      <c r="H3538" s="3">
        <v>2.3985891957099081</v>
      </c>
      <c r="I3538" s="3">
        <v>9120.0953047616276</v>
      </c>
      <c r="J3538" s="3">
        <v>19.654902002092864</v>
      </c>
      <c r="K3538" s="3">
        <v>1</v>
      </c>
      <c r="L3538" s="3">
        <f t="shared" si="199"/>
        <v>19.654902002092864</v>
      </c>
      <c r="M3538" s="3">
        <v>0</v>
      </c>
      <c r="N3538" s="3">
        <v>2.6149046088178629</v>
      </c>
      <c r="O3538" s="3">
        <v>1</v>
      </c>
      <c r="P3538" s="3">
        <f t="shared" si="200"/>
        <v>2.6149046088178629</v>
      </c>
      <c r="Q3538" s="3">
        <v>0</v>
      </c>
    </row>
    <row r="3539" spans="1:17" x14ac:dyDescent="0.25">
      <c r="A3539" s="3" t="s">
        <v>158</v>
      </c>
      <c r="B3539" s="3" t="s">
        <v>310</v>
      </c>
      <c r="C3539" s="3" t="s">
        <v>9</v>
      </c>
      <c r="D3539" s="3">
        <v>0.56000000000000005</v>
      </c>
      <c r="E3539" s="3">
        <v>0.48</v>
      </c>
      <c r="F3539" s="3" t="s">
        <v>183</v>
      </c>
      <c r="G3539" s="2">
        <v>4112</v>
      </c>
      <c r="H3539" s="3">
        <v>258.54606475615964</v>
      </c>
      <c r="I3539" s="3">
        <v>520155.33556972991</v>
      </c>
      <c r="J3539" s="3">
        <v>1069.4442544840956</v>
      </c>
      <c r="K3539" s="3">
        <v>1</v>
      </c>
      <c r="L3539" s="3">
        <f t="shared" si="199"/>
        <v>1069.4442544840956</v>
      </c>
      <c r="M3539" s="3">
        <v>0</v>
      </c>
      <c r="N3539" s="3">
        <v>115.78569408518293</v>
      </c>
      <c r="O3539" s="3">
        <v>1</v>
      </c>
      <c r="P3539" s="3">
        <f t="shared" si="200"/>
        <v>115.78569408518293</v>
      </c>
      <c r="Q3539" s="3">
        <v>0</v>
      </c>
    </row>
    <row r="3540" spans="1:17" x14ac:dyDescent="0.25">
      <c r="A3540" s="3" t="s">
        <v>158</v>
      </c>
      <c r="B3540" s="3" t="s">
        <v>8</v>
      </c>
      <c r="C3540" s="3" t="s">
        <v>9</v>
      </c>
      <c r="D3540" s="3">
        <v>0.56000000000000005</v>
      </c>
      <c r="E3540" s="3">
        <v>0.48</v>
      </c>
      <c r="F3540" s="3" t="s">
        <v>183</v>
      </c>
      <c r="G3540" s="2">
        <v>4112</v>
      </c>
      <c r="H3540" s="3">
        <v>11.728618996476655</v>
      </c>
      <c r="I3540" s="3">
        <v>39756.303712387082</v>
      </c>
      <c r="J3540" s="3">
        <v>85.398295724800917</v>
      </c>
      <c r="K3540" s="3">
        <f>1-0.712</f>
        <v>0.28800000000000003</v>
      </c>
      <c r="L3540" s="3">
        <f t="shared" si="199"/>
        <v>24.594709168742668</v>
      </c>
      <c r="M3540" s="3">
        <v>0</v>
      </c>
      <c r="N3540" s="3">
        <v>10.796223192724623</v>
      </c>
      <c r="O3540" s="3">
        <f>1-0.531</f>
        <v>0.46899999999999997</v>
      </c>
      <c r="P3540" s="3">
        <f t="shared" si="200"/>
        <v>5.0634286773878481</v>
      </c>
      <c r="Q3540" s="3">
        <v>0</v>
      </c>
    </row>
    <row r="3541" spans="1:17" x14ac:dyDescent="0.25">
      <c r="A3541" s="3" t="s">
        <v>158</v>
      </c>
      <c r="B3541" s="3" t="s">
        <v>8</v>
      </c>
      <c r="C3541" s="3" t="s">
        <v>9</v>
      </c>
      <c r="D3541" s="3">
        <v>0.56000000000000005</v>
      </c>
      <c r="E3541" s="3">
        <v>0.48</v>
      </c>
      <c r="F3541" s="3" t="s">
        <v>184</v>
      </c>
      <c r="G3541" s="2">
        <v>4112</v>
      </c>
      <c r="H3541" s="3">
        <v>14.381414087401645</v>
      </c>
      <c r="I3541" s="3">
        <v>47235.579607435677</v>
      </c>
      <c r="J3541" s="3">
        <v>97.655527409312285</v>
      </c>
      <c r="K3541" s="3">
        <f>1-0.712</f>
        <v>0.28800000000000003</v>
      </c>
      <c r="L3541" s="3">
        <f t="shared" si="199"/>
        <v>28.124791893881941</v>
      </c>
      <c r="M3541" s="3">
        <v>0</v>
      </c>
      <c r="N3541" s="3">
        <v>11.354177662396882</v>
      </c>
      <c r="O3541" s="3">
        <f>1-0.531</f>
        <v>0.46899999999999997</v>
      </c>
      <c r="P3541" s="3">
        <f t="shared" si="200"/>
        <v>5.3251093236641376</v>
      </c>
      <c r="Q3541" s="3">
        <v>0</v>
      </c>
    </row>
    <row r="3542" spans="1:17" x14ac:dyDescent="0.25">
      <c r="A3542" s="3" t="s">
        <v>158</v>
      </c>
      <c r="B3542" s="3" t="s">
        <v>310</v>
      </c>
      <c r="C3542" s="3" t="s">
        <v>9</v>
      </c>
      <c r="D3542" s="3">
        <v>0.56000000000000005</v>
      </c>
      <c r="E3542" s="3">
        <v>0.48</v>
      </c>
      <c r="F3542" s="3" t="s">
        <v>59</v>
      </c>
      <c r="G3542" s="2">
        <v>4112</v>
      </c>
      <c r="H3542" s="3">
        <v>0.23105613510241596</v>
      </c>
      <c r="I3542" s="3">
        <v>447.06703576809815</v>
      </c>
      <c r="J3542" s="3">
        <v>0.88231592023763672</v>
      </c>
      <c r="K3542" s="3">
        <v>1</v>
      </c>
      <c r="L3542" s="3">
        <f t="shared" si="199"/>
        <v>0.88231592023763672</v>
      </c>
      <c r="M3542" s="3">
        <v>0</v>
      </c>
      <c r="N3542" s="3">
        <v>8.9095675946211358E-2</v>
      </c>
      <c r="O3542" s="3">
        <v>1</v>
      </c>
      <c r="P3542" s="3">
        <f t="shared" si="200"/>
        <v>8.9095675946211358E-2</v>
      </c>
      <c r="Q3542" s="3">
        <v>0</v>
      </c>
    </row>
    <row r="3543" spans="1:17" x14ac:dyDescent="0.25">
      <c r="A3543" s="3" t="s">
        <v>158</v>
      </c>
      <c r="B3543" s="3" t="s">
        <v>8</v>
      </c>
      <c r="C3543" s="3" t="s">
        <v>9</v>
      </c>
      <c r="D3543" s="3">
        <v>0.56000000000000005</v>
      </c>
      <c r="E3543" s="3">
        <v>0.48</v>
      </c>
      <c r="F3543" s="3" t="s">
        <v>59</v>
      </c>
      <c r="G3543" s="2">
        <v>4112</v>
      </c>
      <c r="H3543" s="3">
        <v>3.3642628520563815E-2</v>
      </c>
      <c r="I3543" s="3">
        <v>122.41310211087142</v>
      </c>
      <c r="J3543" s="3">
        <v>0.25865444110693081</v>
      </c>
      <c r="K3543" s="3">
        <f>1-0.712</f>
        <v>0.28800000000000003</v>
      </c>
      <c r="L3543" s="3">
        <f t="shared" si="199"/>
        <v>7.4492479038796078E-2</v>
      </c>
      <c r="M3543" s="3">
        <v>0</v>
      </c>
      <c r="N3543" s="3">
        <v>3.1955051611136404E-2</v>
      </c>
      <c r="O3543" s="3">
        <f>1-0.531</f>
        <v>0.46899999999999997</v>
      </c>
      <c r="P3543" s="3">
        <f t="shared" si="200"/>
        <v>1.4986919205622973E-2</v>
      </c>
      <c r="Q3543" s="3">
        <v>0</v>
      </c>
    </row>
    <row r="3544" spans="1:17" x14ac:dyDescent="0.25">
      <c r="A3544" s="3" t="s">
        <v>158</v>
      </c>
      <c r="B3544" s="3" t="s">
        <v>310</v>
      </c>
      <c r="C3544" s="3" t="s">
        <v>9</v>
      </c>
      <c r="D3544" s="3">
        <v>0.56000000000000005</v>
      </c>
      <c r="E3544" s="3">
        <v>0.48</v>
      </c>
      <c r="F3544" s="3" t="s">
        <v>59</v>
      </c>
      <c r="G3544" s="2">
        <v>4112</v>
      </c>
      <c r="H3544" s="3">
        <v>0.86471974740388546</v>
      </c>
      <c r="I3544" s="3">
        <v>1691.3653975910256</v>
      </c>
      <c r="J3544" s="3">
        <v>3.3789008208424622</v>
      </c>
      <c r="K3544" s="3">
        <v>1</v>
      </c>
      <c r="L3544" s="3">
        <f t="shared" si="199"/>
        <v>3.3789008208424622</v>
      </c>
      <c r="M3544" s="3">
        <v>0</v>
      </c>
      <c r="N3544" s="3">
        <v>0.34632938264485075</v>
      </c>
      <c r="O3544" s="3">
        <v>1</v>
      </c>
      <c r="P3544" s="3">
        <f t="shared" si="200"/>
        <v>0.34632938264485075</v>
      </c>
      <c r="Q3544" s="3">
        <v>0</v>
      </c>
    </row>
    <row r="3545" spans="1:17" x14ac:dyDescent="0.25">
      <c r="A3545" s="3" t="s">
        <v>158</v>
      </c>
      <c r="B3545" s="3" t="s">
        <v>8</v>
      </c>
      <c r="C3545" s="3" t="s">
        <v>9</v>
      </c>
      <c r="D3545" s="3">
        <v>0.56000000000000005</v>
      </c>
      <c r="E3545" s="3">
        <v>0.48</v>
      </c>
      <c r="F3545" s="3" t="s">
        <v>250</v>
      </c>
      <c r="G3545" s="2">
        <v>4112</v>
      </c>
      <c r="H3545" s="3">
        <v>7.3429757899083391E-3</v>
      </c>
      <c r="I3545" s="3">
        <v>27.346065877668636</v>
      </c>
      <c r="J3545" s="3">
        <v>5.7625300670184003E-2</v>
      </c>
      <c r="K3545" s="3">
        <f>1-0.712</f>
        <v>0.28800000000000003</v>
      </c>
      <c r="L3545" s="3">
        <f t="shared" si="199"/>
        <v>1.6596086593012996E-2</v>
      </c>
      <c r="M3545" s="3">
        <v>0</v>
      </c>
      <c r="N3545" s="3">
        <v>7.6646861107212885E-3</v>
      </c>
      <c r="O3545" s="3">
        <f>1-0.531</f>
        <v>0.46899999999999997</v>
      </c>
      <c r="P3545" s="3">
        <f t="shared" si="200"/>
        <v>3.594737785928284E-3</v>
      </c>
      <c r="Q3545" s="3">
        <v>0</v>
      </c>
    </row>
    <row r="3546" spans="1:17" x14ac:dyDescent="0.25">
      <c r="A3546" s="3" t="s">
        <v>158</v>
      </c>
      <c r="B3546" s="3" t="s">
        <v>8</v>
      </c>
      <c r="C3546" s="3" t="s">
        <v>9</v>
      </c>
      <c r="D3546" s="3">
        <v>0.56000000000000005</v>
      </c>
      <c r="E3546" s="3">
        <v>0.48</v>
      </c>
      <c r="F3546" s="3" t="s">
        <v>163</v>
      </c>
      <c r="G3546" s="2">
        <v>4112</v>
      </c>
      <c r="H3546" s="3">
        <v>21.059750100811492</v>
      </c>
      <c r="I3546" s="3">
        <v>52633.090856220821</v>
      </c>
      <c r="J3546" s="3">
        <v>108.86765440113524</v>
      </c>
      <c r="K3546" s="3">
        <v>1</v>
      </c>
      <c r="L3546" s="3">
        <f t="shared" si="199"/>
        <v>108.86765440113524</v>
      </c>
      <c r="M3546" s="3">
        <v>0</v>
      </c>
      <c r="N3546" s="3">
        <v>13.492617196237633</v>
      </c>
      <c r="O3546" s="3">
        <v>1</v>
      </c>
      <c r="P3546" s="3">
        <f t="shared" si="200"/>
        <v>13.492617196237633</v>
      </c>
      <c r="Q3546" s="3">
        <v>0</v>
      </c>
    </row>
    <row r="3547" spans="1:17" x14ac:dyDescent="0.25">
      <c r="A3547" s="3" t="s">
        <v>158</v>
      </c>
      <c r="B3547" s="3" t="s">
        <v>310</v>
      </c>
      <c r="C3547" s="3" t="s">
        <v>9</v>
      </c>
      <c r="D3547" s="3">
        <v>0.56000000000000005</v>
      </c>
      <c r="E3547" s="3">
        <v>0.48</v>
      </c>
      <c r="F3547" s="3" t="s">
        <v>163</v>
      </c>
      <c r="G3547" s="2">
        <v>4112</v>
      </c>
      <c r="H3547" s="3">
        <v>3.8702180095361471E-2</v>
      </c>
      <c r="I3547" s="3">
        <v>84.976196845311463</v>
      </c>
      <c r="J3547" s="3">
        <v>0.13701887601842785</v>
      </c>
      <c r="K3547" s="3">
        <v>1</v>
      </c>
      <c r="L3547" s="3">
        <f t="shared" si="199"/>
        <v>0.13701887601842785</v>
      </c>
      <c r="M3547" s="3">
        <v>0</v>
      </c>
      <c r="N3547" s="3">
        <v>1.3969494094325619E-2</v>
      </c>
      <c r="O3547" s="3">
        <v>1</v>
      </c>
      <c r="P3547" s="3">
        <f t="shared" si="200"/>
        <v>1.3969494094325619E-2</v>
      </c>
      <c r="Q3547" s="3">
        <v>0</v>
      </c>
    </row>
    <row r="3548" spans="1:17" x14ac:dyDescent="0.25">
      <c r="A3548" s="3" t="s">
        <v>158</v>
      </c>
      <c r="B3548" s="3" t="s">
        <v>8</v>
      </c>
      <c r="C3548" s="3" t="s">
        <v>9</v>
      </c>
      <c r="D3548" s="3">
        <v>0.56000000000000005</v>
      </c>
      <c r="E3548" s="3">
        <v>0.48</v>
      </c>
      <c r="F3548" s="3" t="s">
        <v>166</v>
      </c>
      <c r="G3548" s="2">
        <v>4112</v>
      </c>
      <c r="H3548" s="3">
        <v>32.519043592187778</v>
      </c>
      <c r="I3548" s="3">
        <v>76344.316379418029</v>
      </c>
      <c r="J3548" s="3">
        <v>155.53624149517375</v>
      </c>
      <c r="K3548" s="3">
        <v>1</v>
      </c>
      <c r="L3548" s="3">
        <f t="shared" si="199"/>
        <v>155.53624149517375</v>
      </c>
      <c r="M3548" s="3">
        <v>0</v>
      </c>
      <c r="N3548" s="3">
        <v>18.885426116574639</v>
      </c>
      <c r="O3548" s="3">
        <v>1</v>
      </c>
      <c r="P3548" s="3">
        <f t="shared" si="200"/>
        <v>18.885426116574639</v>
      </c>
      <c r="Q3548" s="3">
        <v>0</v>
      </c>
    </row>
    <row r="3549" spans="1:17" x14ac:dyDescent="0.25">
      <c r="A3549" s="3" t="s">
        <v>158</v>
      </c>
      <c r="B3549" s="3" t="s">
        <v>310</v>
      </c>
      <c r="C3549" s="3" t="s">
        <v>9</v>
      </c>
      <c r="D3549" s="3">
        <v>0.56000000000000005</v>
      </c>
      <c r="E3549" s="3">
        <v>0.48</v>
      </c>
      <c r="F3549" s="3" t="s">
        <v>19</v>
      </c>
      <c r="G3549" s="2">
        <v>4113</v>
      </c>
      <c r="H3549" s="3">
        <v>41.080053889982317</v>
      </c>
      <c r="I3549" s="3">
        <v>92039.472983156549</v>
      </c>
      <c r="J3549" s="3">
        <v>190.05164265041697</v>
      </c>
      <c r="K3549" s="3">
        <v>1</v>
      </c>
      <c r="L3549" s="3">
        <f t="shared" si="199"/>
        <v>190.05164265041697</v>
      </c>
      <c r="M3549" s="3">
        <v>0</v>
      </c>
      <c r="N3549" s="3">
        <v>21.27985189435168</v>
      </c>
      <c r="O3549" s="3">
        <v>1</v>
      </c>
      <c r="P3549" s="3">
        <f t="shared" si="200"/>
        <v>21.27985189435168</v>
      </c>
      <c r="Q3549" s="3">
        <v>0</v>
      </c>
    </row>
    <row r="3550" spans="1:17" x14ac:dyDescent="0.25">
      <c r="A3550" s="3" t="s">
        <v>158</v>
      </c>
      <c r="B3550" s="3" t="s">
        <v>8</v>
      </c>
      <c r="C3550" s="3" t="s">
        <v>9</v>
      </c>
      <c r="D3550" s="3">
        <v>0.56000000000000005</v>
      </c>
      <c r="E3550" s="3">
        <v>0.48</v>
      </c>
      <c r="F3550" s="3" t="s">
        <v>19</v>
      </c>
      <c r="G3550" s="2">
        <v>4113</v>
      </c>
      <c r="H3550" s="3">
        <v>9.9529752227130834E-3</v>
      </c>
      <c r="I3550" s="3">
        <v>32.310872124939166</v>
      </c>
      <c r="J3550" s="3">
        <v>6.932713344330392E-2</v>
      </c>
      <c r="K3550" s="3">
        <f>1-0.712</f>
        <v>0.28800000000000003</v>
      </c>
      <c r="L3550" s="3">
        <f t="shared" si="199"/>
        <v>1.9966214431671531E-2</v>
      </c>
      <c r="M3550" s="3">
        <v>0</v>
      </c>
      <c r="N3550" s="3">
        <v>8.8184860778882154E-3</v>
      </c>
      <c r="O3550" s="3">
        <f>1-0.531</f>
        <v>0.46899999999999997</v>
      </c>
      <c r="P3550" s="3">
        <f t="shared" si="200"/>
        <v>4.1358699705295729E-3</v>
      </c>
      <c r="Q3550" s="3">
        <v>0</v>
      </c>
    </row>
    <row r="3551" spans="1:17" x14ac:dyDescent="0.25">
      <c r="A3551" s="3" t="s">
        <v>158</v>
      </c>
      <c r="B3551" s="3" t="s">
        <v>8</v>
      </c>
      <c r="C3551" s="3" t="s">
        <v>9</v>
      </c>
      <c r="D3551" s="3">
        <v>0.56000000000000005</v>
      </c>
      <c r="E3551" s="3">
        <v>0.48</v>
      </c>
      <c r="F3551" s="3" t="s">
        <v>163</v>
      </c>
      <c r="G3551" s="2">
        <v>4113</v>
      </c>
      <c r="H3551" s="3">
        <v>7.5587333793518932</v>
      </c>
      <c r="I3551" s="3">
        <v>15476.46579724746</v>
      </c>
      <c r="J3551" s="3">
        <v>35.970183729875032</v>
      </c>
      <c r="K3551" s="3">
        <v>1</v>
      </c>
      <c r="L3551" s="3">
        <f t="shared" si="199"/>
        <v>35.970183729875032</v>
      </c>
      <c r="M3551" s="3">
        <v>0</v>
      </c>
      <c r="N3551" s="3">
        <v>3.344409616938103</v>
      </c>
      <c r="O3551" s="3">
        <v>1</v>
      </c>
      <c r="P3551" s="3">
        <f t="shared" si="200"/>
        <v>3.344409616938103</v>
      </c>
      <c r="Q3551" s="3">
        <v>0</v>
      </c>
    </row>
    <row r="3552" spans="1:17" x14ac:dyDescent="0.25">
      <c r="A3552" s="3" t="s">
        <v>158</v>
      </c>
      <c r="B3552" s="3" t="s">
        <v>8</v>
      </c>
      <c r="C3552" s="3" t="s">
        <v>9</v>
      </c>
      <c r="D3552" s="3">
        <v>0.56000000000000005</v>
      </c>
      <c r="E3552" s="3">
        <v>0.48</v>
      </c>
      <c r="F3552" s="3" t="s">
        <v>166</v>
      </c>
      <c r="G3552" s="2">
        <v>4113</v>
      </c>
      <c r="H3552" s="3">
        <v>22.791847579161011</v>
      </c>
      <c r="I3552" s="3">
        <v>52584.192695696373</v>
      </c>
      <c r="J3552" s="3">
        <v>123.33146046259982</v>
      </c>
      <c r="K3552" s="3">
        <v>1</v>
      </c>
      <c r="L3552" s="3">
        <f t="shared" si="199"/>
        <v>123.33146046259982</v>
      </c>
      <c r="M3552" s="3">
        <v>0</v>
      </c>
      <c r="N3552" s="3">
        <v>9.3906912542334862</v>
      </c>
      <c r="O3552" s="3">
        <v>1</v>
      </c>
      <c r="P3552" s="3">
        <f t="shared" si="200"/>
        <v>9.3906912542334862</v>
      </c>
      <c r="Q3552" s="3">
        <v>0</v>
      </c>
    </row>
    <row r="3553" spans="1:17" x14ac:dyDescent="0.25">
      <c r="A3553" s="3" t="s">
        <v>158</v>
      </c>
      <c r="B3553" s="3" t="s">
        <v>8</v>
      </c>
      <c r="C3553" s="3" t="s">
        <v>9</v>
      </c>
      <c r="D3553" s="3">
        <v>0.56000000000000005</v>
      </c>
      <c r="E3553" s="3">
        <v>0.48</v>
      </c>
      <c r="F3553" s="3" t="s">
        <v>11</v>
      </c>
      <c r="G3553" s="2">
        <v>4120</v>
      </c>
      <c r="H3553" s="3">
        <v>1.1926047301204772</v>
      </c>
      <c r="I3553" s="3">
        <v>4096.8751851883026</v>
      </c>
      <c r="J3553" s="3">
        <v>8.6990400233754741</v>
      </c>
      <c r="K3553" s="3">
        <v>1</v>
      </c>
      <c r="L3553" s="3">
        <f t="shared" si="199"/>
        <v>8.6990400233754741</v>
      </c>
      <c r="M3553" s="3">
        <v>0</v>
      </c>
      <c r="N3553" s="3">
        <v>3.3896690273411254</v>
      </c>
      <c r="O3553" s="3">
        <v>1</v>
      </c>
      <c r="P3553" s="3">
        <f t="shared" si="200"/>
        <v>3.3896690273411254</v>
      </c>
      <c r="Q3553" s="3">
        <v>0</v>
      </c>
    </row>
    <row r="3554" spans="1:17" x14ac:dyDescent="0.25">
      <c r="A3554" s="3" t="s">
        <v>158</v>
      </c>
      <c r="B3554" s="3" t="s">
        <v>310</v>
      </c>
      <c r="C3554" s="3" t="s">
        <v>9</v>
      </c>
      <c r="D3554" s="3">
        <v>0.56000000000000005</v>
      </c>
      <c r="E3554" s="3">
        <v>0.48</v>
      </c>
      <c r="F3554" s="3" t="s">
        <v>320</v>
      </c>
      <c r="G3554" s="2">
        <v>4120</v>
      </c>
      <c r="H3554" s="3">
        <v>0.32720034135320808</v>
      </c>
      <c r="I3554" s="3">
        <v>1174.4437527350135</v>
      </c>
      <c r="J3554" s="3">
        <v>2.2830002321418403</v>
      </c>
      <c r="K3554" s="3">
        <v>1</v>
      </c>
      <c r="L3554" s="3">
        <f t="shared" si="199"/>
        <v>2.2830002321418403</v>
      </c>
      <c r="M3554" s="3">
        <v>0</v>
      </c>
      <c r="N3554" s="3">
        <v>0.52712921356485931</v>
      </c>
      <c r="O3554" s="3">
        <v>1</v>
      </c>
      <c r="P3554" s="3">
        <f t="shared" si="200"/>
        <v>0.52712921356485931</v>
      </c>
      <c r="Q3554" s="3">
        <v>0</v>
      </c>
    </row>
    <row r="3555" spans="1:17" x14ac:dyDescent="0.25">
      <c r="A3555" s="3" t="s">
        <v>158</v>
      </c>
      <c r="B3555" s="3" t="s">
        <v>310</v>
      </c>
      <c r="C3555" s="3" t="s">
        <v>9</v>
      </c>
      <c r="D3555" s="3">
        <v>0.56000000000000005</v>
      </c>
      <c r="E3555" s="3">
        <v>0.48</v>
      </c>
      <c r="F3555" s="3" t="s">
        <v>264</v>
      </c>
      <c r="G3555" s="2">
        <v>4120</v>
      </c>
      <c r="H3555" s="3">
        <v>0.71870036275584781</v>
      </c>
      <c r="I3555" s="3">
        <v>2413.7939555540761</v>
      </c>
      <c r="J3555" s="3">
        <v>4.6514448823302041</v>
      </c>
      <c r="K3555" s="3">
        <v>1</v>
      </c>
      <c r="L3555" s="3">
        <f t="shared" si="199"/>
        <v>4.6514448823302041</v>
      </c>
      <c r="M3555" s="3">
        <v>0</v>
      </c>
      <c r="N3555" s="3">
        <v>1.3907374062629325</v>
      </c>
      <c r="O3555" s="3">
        <v>1</v>
      </c>
      <c r="P3555" s="3">
        <f t="shared" si="200"/>
        <v>1.3907374062629325</v>
      </c>
      <c r="Q3555" s="3">
        <v>0</v>
      </c>
    </row>
    <row r="3556" spans="1:17" x14ac:dyDescent="0.25">
      <c r="A3556" s="3" t="s">
        <v>158</v>
      </c>
      <c r="B3556" s="3" t="s">
        <v>89</v>
      </c>
      <c r="C3556" s="3" t="s">
        <v>9</v>
      </c>
      <c r="D3556" s="3">
        <v>0.56000000000000005</v>
      </c>
      <c r="E3556" s="3">
        <v>0.48</v>
      </c>
      <c r="F3556" s="3" t="s">
        <v>17</v>
      </c>
      <c r="G3556" s="2">
        <v>2000</v>
      </c>
      <c r="H3556" s="3">
        <v>6.32940579233887E-4</v>
      </c>
      <c r="I3556" s="3">
        <v>1.9945121200271076</v>
      </c>
      <c r="J3556" s="3">
        <v>4.1013706572807168E-3</v>
      </c>
      <c r="K3556" s="3">
        <v>1</v>
      </c>
      <c r="L3556" s="3">
        <f t="shared" si="199"/>
        <v>4.1013706572807168E-3</v>
      </c>
      <c r="M3556" s="4">
        <f>L3556</f>
        <v>4.1013706572807168E-3</v>
      </c>
      <c r="N3556" s="3">
        <v>5.6421557326111346E-4</v>
      </c>
      <c r="O3556" s="3">
        <v>1</v>
      </c>
      <c r="P3556" s="3">
        <f t="shared" si="200"/>
        <v>5.6421557326111346E-4</v>
      </c>
      <c r="Q3556" s="3">
        <f>P3556</f>
        <v>5.6421557326111346E-4</v>
      </c>
    </row>
    <row r="3557" spans="1:17" x14ac:dyDescent="0.25">
      <c r="A3557" s="3" t="s">
        <v>158</v>
      </c>
      <c r="B3557" s="3" t="s">
        <v>310</v>
      </c>
      <c r="C3557" s="3" t="s">
        <v>9</v>
      </c>
      <c r="D3557" s="3">
        <v>0.56000000000000005</v>
      </c>
      <c r="E3557" s="3">
        <v>0.48</v>
      </c>
      <c r="F3557" s="3" t="s">
        <v>320</v>
      </c>
      <c r="G3557" s="2">
        <v>3000</v>
      </c>
      <c r="H3557" s="3">
        <v>5.2435882977028064E-3</v>
      </c>
      <c r="I3557" s="3">
        <v>19.950718669109825</v>
      </c>
      <c r="J3557" s="3">
        <v>4.7285379335117395E-2</v>
      </c>
      <c r="K3557" s="3">
        <v>1</v>
      </c>
      <c r="L3557" s="3">
        <f t="shared" si="199"/>
        <v>4.7285379335117395E-2</v>
      </c>
      <c r="M3557" s="3">
        <v>0</v>
      </c>
      <c r="N3557" s="3">
        <v>6.98975513596396E-3</v>
      </c>
      <c r="O3557" s="3">
        <v>1</v>
      </c>
      <c r="P3557" s="3">
        <f t="shared" si="200"/>
        <v>6.98975513596396E-3</v>
      </c>
      <c r="Q3557" s="3">
        <v>0</v>
      </c>
    </row>
    <row r="3558" spans="1:17" x14ac:dyDescent="0.25">
      <c r="A3558" s="3" t="s">
        <v>158</v>
      </c>
      <c r="B3558" s="3" t="s">
        <v>8</v>
      </c>
      <c r="C3558" s="3" t="s">
        <v>9</v>
      </c>
      <c r="D3558" s="3">
        <v>0.56000000000000005</v>
      </c>
      <c r="E3558" s="3">
        <v>0.48</v>
      </c>
      <c r="F3558" s="3" t="s">
        <v>19</v>
      </c>
      <c r="G3558" s="2">
        <v>4130</v>
      </c>
      <c r="H3558" s="3">
        <v>0.34354757849872336</v>
      </c>
      <c r="I3558" s="3">
        <v>1052.0346451471717</v>
      </c>
      <c r="J3558" s="3">
        <v>2.3945090472029156</v>
      </c>
      <c r="K3558" s="3">
        <v>1</v>
      </c>
      <c r="L3558" s="3">
        <f t="shared" si="199"/>
        <v>2.3945090472029156</v>
      </c>
      <c r="M3558" s="3">
        <v>0</v>
      </c>
      <c r="N3558" s="3">
        <v>0.33426933180392804</v>
      </c>
      <c r="O3558" s="3">
        <v>1</v>
      </c>
      <c r="P3558" s="3">
        <f t="shared" si="200"/>
        <v>0.33426933180392804</v>
      </c>
      <c r="Q3558" s="3">
        <v>0</v>
      </c>
    </row>
    <row r="3559" spans="1:17" x14ac:dyDescent="0.25">
      <c r="A3559" s="3" t="s">
        <v>158</v>
      </c>
      <c r="B3559" s="3" t="s">
        <v>310</v>
      </c>
      <c r="C3559" s="3" t="s">
        <v>9</v>
      </c>
      <c r="D3559" s="3">
        <v>0.56000000000000005</v>
      </c>
      <c r="E3559" s="3">
        <v>0.48</v>
      </c>
      <c r="F3559" s="3" t="s">
        <v>19</v>
      </c>
      <c r="G3559" s="2">
        <v>4130</v>
      </c>
      <c r="H3559" s="3">
        <v>20.597642324825436</v>
      </c>
      <c r="I3559" s="3">
        <v>55308.904045907031</v>
      </c>
      <c r="J3559" s="3">
        <v>121.06505755728836</v>
      </c>
      <c r="K3559" s="3">
        <v>1</v>
      </c>
      <c r="L3559" s="3">
        <f t="shared" si="199"/>
        <v>121.06505755728836</v>
      </c>
      <c r="M3559" s="3">
        <v>0</v>
      </c>
      <c r="N3559" s="3">
        <v>16.92846336789184</v>
      </c>
      <c r="O3559" s="3">
        <v>1</v>
      </c>
      <c r="P3559" s="3">
        <f t="shared" si="200"/>
        <v>16.92846336789184</v>
      </c>
      <c r="Q3559" s="3">
        <v>0</v>
      </c>
    </row>
    <row r="3560" spans="1:17" x14ac:dyDescent="0.25">
      <c r="A3560" s="3" t="s">
        <v>158</v>
      </c>
      <c r="B3560" s="3" t="s">
        <v>310</v>
      </c>
      <c r="C3560" s="3" t="s">
        <v>9</v>
      </c>
      <c r="D3560" s="3">
        <v>0.56000000000000005</v>
      </c>
      <c r="E3560" s="3">
        <v>0.48</v>
      </c>
      <c r="F3560" s="3" t="s">
        <v>19</v>
      </c>
      <c r="G3560" s="2">
        <v>4130</v>
      </c>
      <c r="H3560" s="3">
        <v>53.41301072471795</v>
      </c>
      <c r="I3560" s="3">
        <v>150744.92228459145</v>
      </c>
      <c r="J3560" s="3">
        <v>326.45568457079634</v>
      </c>
      <c r="K3560" s="3">
        <v>1</v>
      </c>
      <c r="L3560" s="3">
        <f t="shared" si="199"/>
        <v>326.45568457079634</v>
      </c>
      <c r="M3560" s="3">
        <v>0</v>
      </c>
      <c r="N3560" s="3">
        <v>44.448262948198959</v>
      </c>
      <c r="O3560" s="3">
        <v>1</v>
      </c>
      <c r="P3560" s="3">
        <f t="shared" si="200"/>
        <v>44.448262948198959</v>
      </c>
      <c r="Q3560" s="3">
        <v>0</v>
      </c>
    </row>
    <row r="3561" spans="1:17" x14ac:dyDescent="0.25">
      <c r="A3561" s="3" t="s">
        <v>158</v>
      </c>
      <c r="B3561" s="3" t="s">
        <v>8</v>
      </c>
      <c r="C3561" s="3" t="s">
        <v>9</v>
      </c>
      <c r="D3561" s="3">
        <v>0.56000000000000005</v>
      </c>
      <c r="E3561" s="3">
        <v>0.48</v>
      </c>
      <c r="F3561" s="3" t="s">
        <v>183</v>
      </c>
      <c r="G3561" s="2">
        <v>4130</v>
      </c>
      <c r="H3561" s="3">
        <v>114.60917296205491</v>
      </c>
      <c r="I3561" s="3">
        <v>321742.26720885816</v>
      </c>
      <c r="J3561" s="3">
        <v>649.14087313354219</v>
      </c>
      <c r="K3561" s="3">
        <v>1</v>
      </c>
      <c r="L3561" s="3">
        <f t="shared" si="199"/>
        <v>649.14087313354219</v>
      </c>
      <c r="M3561" s="3">
        <v>0</v>
      </c>
      <c r="N3561" s="3">
        <v>89.742256910603629</v>
      </c>
      <c r="O3561" s="3">
        <v>1</v>
      </c>
      <c r="P3561" s="3">
        <f t="shared" si="200"/>
        <v>89.742256910603629</v>
      </c>
      <c r="Q3561" s="3">
        <v>0</v>
      </c>
    </row>
    <row r="3562" spans="1:17" x14ac:dyDescent="0.25">
      <c r="A3562" s="3" t="s">
        <v>158</v>
      </c>
      <c r="B3562" s="3" t="s">
        <v>310</v>
      </c>
      <c r="C3562" s="3" t="s">
        <v>9</v>
      </c>
      <c r="D3562" s="3">
        <v>0.56000000000000005</v>
      </c>
      <c r="E3562" s="3">
        <v>0.48</v>
      </c>
      <c r="F3562" s="3" t="s">
        <v>320</v>
      </c>
      <c r="G3562" s="2">
        <v>4130</v>
      </c>
      <c r="H3562" s="3">
        <v>7.2817748144603307</v>
      </c>
      <c r="I3562" s="3">
        <v>22802.17295769924</v>
      </c>
      <c r="J3562" s="3">
        <v>47.459460544202692</v>
      </c>
      <c r="K3562" s="3">
        <v>1</v>
      </c>
      <c r="L3562" s="3">
        <f t="shared" si="199"/>
        <v>47.459460544202692</v>
      </c>
      <c r="M3562" s="3">
        <v>0</v>
      </c>
      <c r="N3562" s="3">
        <v>6.4319018350298141</v>
      </c>
      <c r="O3562" s="3">
        <v>1</v>
      </c>
      <c r="P3562" s="3">
        <f t="shared" si="200"/>
        <v>6.4319018350298141</v>
      </c>
      <c r="Q3562" s="3">
        <v>0</v>
      </c>
    </row>
    <row r="3563" spans="1:17" x14ac:dyDescent="0.25">
      <c r="A3563" s="3" t="s">
        <v>158</v>
      </c>
      <c r="B3563" s="3" t="s">
        <v>310</v>
      </c>
      <c r="C3563" s="3" t="s">
        <v>9</v>
      </c>
      <c r="D3563" s="3">
        <v>0.56000000000000005</v>
      </c>
      <c r="E3563" s="3">
        <v>0.48</v>
      </c>
      <c r="F3563" s="3" t="s">
        <v>320</v>
      </c>
      <c r="G3563" s="2">
        <v>4130</v>
      </c>
      <c r="H3563" s="3">
        <v>2.4125555898545915E-2</v>
      </c>
      <c r="I3563" s="3">
        <v>85.910853320077194</v>
      </c>
      <c r="J3563" s="3">
        <v>0.18340129188730311</v>
      </c>
      <c r="K3563" s="3">
        <v>1</v>
      </c>
      <c r="L3563" s="3">
        <f t="shared" si="199"/>
        <v>0.18340129188730311</v>
      </c>
      <c r="M3563" s="3">
        <v>0</v>
      </c>
      <c r="N3563" s="3">
        <v>2.5001382911663469E-2</v>
      </c>
      <c r="O3563" s="3">
        <v>1</v>
      </c>
      <c r="P3563" s="3">
        <f t="shared" si="200"/>
        <v>2.5001382911663469E-2</v>
      </c>
      <c r="Q3563" s="3">
        <v>0</v>
      </c>
    </row>
    <row r="3564" spans="1:17" x14ac:dyDescent="0.25">
      <c r="A3564" s="3" t="s">
        <v>158</v>
      </c>
      <c r="B3564" s="3" t="s">
        <v>310</v>
      </c>
      <c r="C3564" s="3" t="s">
        <v>9</v>
      </c>
      <c r="D3564" s="3">
        <v>0.56000000000000005</v>
      </c>
      <c r="E3564" s="3">
        <v>0.48</v>
      </c>
      <c r="F3564" s="3" t="s">
        <v>320</v>
      </c>
      <c r="G3564" s="2">
        <v>4130</v>
      </c>
      <c r="H3564" s="3">
        <v>2.5878420852843691</v>
      </c>
      <c r="I3564" s="3">
        <v>8695.2642336663484</v>
      </c>
      <c r="J3564" s="3">
        <v>18.937985119346525</v>
      </c>
      <c r="K3564" s="3">
        <v>1</v>
      </c>
      <c r="L3564" s="3">
        <f t="shared" si="199"/>
        <v>18.937985119346525</v>
      </c>
      <c r="M3564" s="3">
        <v>0</v>
      </c>
      <c r="N3564" s="3">
        <v>2.5174119409404527</v>
      </c>
      <c r="O3564" s="3">
        <v>1</v>
      </c>
      <c r="P3564" s="3">
        <f t="shared" si="200"/>
        <v>2.5174119409404527</v>
      </c>
      <c r="Q3564" s="3">
        <v>0</v>
      </c>
    </row>
    <row r="3565" spans="1:17" x14ac:dyDescent="0.25">
      <c r="A3565" s="3" t="s">
        <v>158</v>
      </c>
      <c r="B3565" s="3" t="s">
        <v>351</v>
      </c>
      <c r="C3565" s="3" t="s">
        <v>352</v>
      </c>
      <c r="D3565" s="3">
        <v>0.36</v>
      </c>
      <c r="E3565" s="3">
        <v>0.57999999999999996</v>
      </c>
      <c r="F3565" s="3" t="s">
        <v>283</v>
      </c>
      <c r="G3565" s="2">
        <v>4130</v>
      </c>
      <c r="H3565" s="3">
        <v>2.461643134153344</v>
      </c>
      <c r="I3565" s="3">
        <v>8281.8140127682709</v>
      </c>
      <c r="J3565" s="3">
        <v>18.229570703846104</v>
      </c>
      <c r="K3565" s="3">
        <v>1</v>
      </c>
      <c r="L3565" s="3">
        <f t="shared" si="199"/>
        <v>18.229570703846104</v>
      </c>
      <c r="M3565" s="3">
        <v>0</v>
      </c>
      <c r="N3565" s="3">
        <v>2.4334212009977616</v>
      </c>
      <c r="O3565" s="3">
        <v>1</v>
      </c>
      <c r="P3565" s="3">
        <f t="shared" si="200"/>
        <v>2.4334212009977616</v>
      </c>
      <c r="Q3565" s="3">
        <v>0</v>
      </c>
    </row>
    <row r="3566" spans="1:17" x14ac:dyDescent="0.25">
      <c r="A3566" s="3" t="s">
        <v>158</v>
      </c>
      <c r="B3566" s="3" t="s">
        <v>89</v>
      </c>
      <c r="C3566" s="3" t="s">
        <v>9</v>
      </c>
      <c r="D3566" s="3">
        <v>0.56000000000000005</v>
      </c>
      <c r="E3566" s="3">
        <v>0.48</v>
      </c>
      <c r="F3566" s="3" t="s">
        <v>283</v>
      </c>
      <c r="G3566" s="2">
        <v>4130</v>
      </c>
      <c r="H3566" s="3">
        <v>0.95367516815549491</v>
      </c>
      <c r="I3566" s="3">
        <v>2907.0836187367231</v>
      </c>
      <c r="J3566" s="3">
        <v>5.1151096829755156</v>
      </c>
      <c r="K3566" s="3">
        <v>1</v>
      </c>
      <c r="L3566" s="3">
        <f t="shared" si="199"/>
        <v>5.1151096829755156</v>
      </c>
      <c r="M3566" s="3">
        <v>0</v>
      </c>
      <c r="N3566" s="3">
        <v>0.70989984692451769</v>
      </c>
      <c r="O3566" s="3">
        <v>1</v>
      </c>
      <c r="P3566" s="3">
        <f t="shared" si="200"/>
        <v>0.70989984692451769</v>
      </c>
      <c r="Q3566" s="3">
        <v>0</v>
      </c>
    </row>
    <row r="3567" spans="1:17" x14ac:dyDescent="0.25">
      <c r="A3567" s="3" t="s">
        <v>158</v>
      </c>
      <c r="B3567" s="3" t="s">
        <v>310</v>
      </c>
      <c r="C3567" s="3" t="s">
        <v>9</v>
      </c>
      <c r="D3567" s="3">
        <v>0.56000000000000005</v>
      </c>
      <c r="E3567" s="3">
        <v>0.48</v>
      </c>
      <c r="F3567" s="3" t="s">
        <v>283</v>
      </c>
      <c r="G3567" s="2">
        <v>4130</v>
      </c>
      <c r="H3567" s="3">
        <v>0.38606357476989533</v>
      </c>
      <c r="I3567" s="3">
        <v>1325.4354123599114</v>
      </c>
      <c r="J3567" s="3">
        <v>2.9394570795274881</v>
      </c>
      <c r="K3567" s="3">
        <v>1</v>
      </c>
      <c r="L3567" s="3">
        <f t="shared" si="199"/>
        <v>2.9394570795274881</v>
      </c>
      <c r="M3567" s="3">
        <v>0</v>
      </c>
      <c r="N3567" s="3">
        <v>0.39285579016893418</v>
      </c>
      <c r="O3567" s="3">
        <v>1</v>
      </c>
      <c r="P3567" s="3">
        <f t="shared" si="200"/>
        <v>0.39285579016893418</v>
      </c>
      <c r="Q3567" s="3">
        <v>0</v>
      </c>
    </row>
    <row r="3568" spans="1:17" x14ac:dyDescent="0.25">
      <c r="A3568" s="3" t="s">
        <v>158</v>
      </c>
      <c r="B3568" s="3" t="s">
        <v>310</v>
      </c>
      <c r="C3568" s="3" t="s">
        <v>9</v>
      </c>
      <c r="D3568" s="3">
        <v>0.56000000000000005</v>
      </c>
      <c r="E3568" s="3">
        <v>0.48</v>
      </c>
      <c r="F3568" s="3" t="s">
        <v>283</v>
      </c>
      <c r="G3568" s="2">
        <v>4130</v>
      </c>
      <c r="H3568" s="3">
        <v>5.3404982425736186E-2</v>
      </c>
      <c r="I3568" s="3">
        <v>162.70545365206056</v>
      </c>
      <c r="J3568" s="3">
        <v>0.32455194131219106</v>
      </c>
      <c r="K3568" s="3">
        <v>1</v>
      </c>
      <c r="L3568" s="3">
        <f t="shared" si="199"/>
        <v>0.32455194131219106</v>
      </c>
      <c r="M3568" s="3">
        <v>0</v>
      </c>
      <c r="N3568" s="3">
        <v>4.4530593973669909E-2</v>
      </c>
      <c r="O3568" s="3">
        <v>1</v>
      </c>
      <c r="P3568" s="3">
        <f t="shared" si="200"/>
        <v>4.4530593973669909E-2</v>
      </c>
      <c r="Q3568" s="3">
        <v>0</v>
      </c>
    </row>
    <row r="3569" spans="1:17" x14ac:dyDescent="0.25">
      <c r="A3569" s="3" t="s">
        <v>158</v>
      </c>
      <c r="B3569" s="3" t="s">
        <v>310</v>
      </c>
      <c r="C3569" s="3" t="s">
        <v>9</v>
      </c>
      <c r="D3569" s="3">
        <v>0.56000000000000005</v>
      </c>
      <c r="E3569" s="3">
        <v>0.48</v>
      </c>
      <c r="F3569" s="3" t="s">
        <v>283</v>
      </c>
      <c r="G3569" s="2">
        <v>4130</v>
      </c>
      <c r="H3569" s="3">
        <v>1.5810306334367436E-3</v>
      </c>
      <c r="I3569" s="3">
        <v>5.6300336213980939</v>
      </c>
      <c r="J3569" s="3">
        <v>1.2018917280292637E-2</v>
      </c>
      <c r="K3569" s="3">
        <v>1</v>
      </c>
      <c r="L3569" s="3">
        <f t="shared" si="199"/>
        <v>1.2018917280292637E-2</v>
      </c>
      <c r="M3569" s="3">
        <v>0</v>
      </c>
      <c r="N3569" s="3">
        <v>1.6384265891259409E-3</v>
      </c>
      <c r="O3569" s="3">
        <v>1</v>
      </c>
      <c r="P3569" s="3">
        <f t="shared" si="200"/>
        <v>1.6384265891259409E-3</v>
      </c>
      <c r="Q3569" s="3">
        <v>0</v>
      </c>
    </row>
    <row r="3570" spans="1:17" x14ac:dyDescent="0.25">
      <c r="A3570" s="3" t="s">
        <v>158</v>
      </c>
      <c r="B3570" s="3" t="s">
        <v>310</v>
      </c>
      <c r="C3570" s="3" t="s">
        <v>9</v>
      </c>
      <c r="D3570" s="3">
        <v>0.56000000000000005</v>
      </c>
      <c r="E3570" s="3">
        <v>0.48</v>
      </c>
      <c r="F3570" s="3" t="s">
        <v>283</v>
      </c>
      <c r="G3570" s="2">
        <v>4130</v>
      </c>
      <c r="H3570" s="3">
        <v>0.53154328794516448</v>
      </c>
      <c r="I3570" s="3">
        <v>1783.0614296600345</v>
      </c>
      <c r="J3570" s="3">
        <v>3.7984264103473113</v>
      </c>
      <c r="K3570" s="3">
        <v>1</v>
      </c>
      <c r="L3570" s="3">
        <f t="shared" si="199"/>
        <v>3.7984264103473113</v>
      </c>
      <c r="M3570" s="3">
        <v>0</v>
      </c>
      <c r="N3570" s="3">
        <v>0.511815352918083</v>
      </c>
      <c r="O3570" s="3">
        <v>1</v>
      </c>
      <c r="P3570" s="3">
        <f t="shared" si="200"/>
        <v>0.511815352918083</v>
      </c>
      <c r="Q3570" s="3">
        <v>0</v>
      </c>
    </row>
    <row r="3571" spans="1:17" x14ac:dyDescent="0.25">
      <c r="A3571" s="3" t="s">
        <v>158</v>
      </c>
      <c r="B3571" s="3" t="s">
        <v>8</v>
      </c>
      <c r="C3571" s="3" t="s">
        <v>9</v>
      </c>
      <c r="D3571" s="3">
        <v>0.56000000000000005</v>
      </c>
      <c r="E3571" s="3">
        <v>0.48</v>
      </c>
      <c r="F3571" s="3" t="s">
        <v>59</v>
      </c>
      <c r="G3571" s="2">
        <v>4130</v>
      </c>
      <c r="H3571" s="3">
        <v>8.9931476961248001E-3</v>
      </c>
      <c r="I3571" s="3">
        <v>30.387278939908406</v>
      </c>
      <c r="J3571" s="3">
        <v>6.6848236196394073E-2</v>
      </c>
      <c r="K3571" s="3">
        <v>1</v>
      </c>
      <c r="L3571" s="3">
        <f t="shared" si="199"/>
        <v>6.6848236196394073E-2</v>
      </c>
      <c r="M3571" s="3">
        <v>0</v>
      </c>
      <c r="N3571" s="3">
        <v>9.411298524348936E-3</v>
      </c>
      <c r="O3571" s="3">
        <v>1</v>
      </c>
      <c r="P3571" s="3">
        <f t="shared" si="200"/>
        <v>9.411298524348936E-3</v>
      </c>
      <c r="Q3571" s="3">
        <v>0</v>
      </c>
    </row>
    <row r="3572" spans="1:17" x14ac:dyDescent="0.25">
      <c r="A3572" s="3" t="s">
        <v>158</v>
      </c>
      <c r="B3572" s="3" t="s">
        <v>89</v>
      </c>
      <c r="C3572" s="3" t="s">
        <v>9</v>
      </c>
      <c r="D3572" s="3">
        <v>0.56000000000000005</v>
      </c>
      <c r="E3572" s="3">
        <v>0.48</v>
      </c>
      <c r="F3572" s="3" t="s">
        <v>264</v>
      </c>
      <c r="G3572" s="2">
        <v>4130</v>
      </c>
      <c r="H3572" s="3">
        <v>88.917371052926413</v>
      </c>
      <c r="I3572" s="3">
        <v>256569.20520216823</v>
      </c>
      <c r="J3572" s="3">
        <v>527.23158722031087</v>
      </c>
      <c r="K3572" s="3">
        <v>1</v>
      </c>
      <c r="L3572" s="3">
        <f t="shared" si="199"/>
        <v>527.23158722031087</v>
      </c>
      <c r="M3572" s="3">
        <v>0</v>
      </c>
      <c r="N3572" s="3">
        <v>70.071325046073554</v>
      </c>
      <c r="O3572" s="3">
        <v>1</v>
      </c>
      <c r="P3572" s="3">
        <f t="shared" si="200"/>
        <v>70.071325046073554</v>
      </c>
      <c r="Q3572" s="3">
        <v>0</v>
      </c>
    </row>
    <row r="3573" spans="1:17" x14ac:dyDescent="0.25">
      <c r="A3573" s="3" t="s">
        <v>158</v>
      </c>
      <c r="B3573" s="3" t="s">
        <v>310</v>
      </c>
      <c r="C3573" s="3" t="s">
        <v>9</v>
      </c>
      <c r="D3573" s="3">
        <v>0.56000000000000005</v>
      </c>
      <c r="E3573" s="3">
        <v>0.48</v>
      </c>
      <c r="F3573" s="3" t="s">
        <v>264</v>
      </c>
      <c r="G3573" s="2">
        <v>4130</v>
      </c>
      <c r="H3573" s="3">
        <v>10.460802811731318</v>
      </c>
      <c r="I3573" s="3">
        <v>33092.057390718503</v>
      </c>
      <c r="J3573" s="3">
        <v>71.127300350795295</v>
      </c>
      <c r="K3573" s="3">
        <v>1</v>
      </c>
      <c r="L3573" s="3">
        <f t="shared" si="199"/>
        <v>71.127300350795295</v>
      </c>
      <c r="M3573" s="3">
        <v>0</v>
      </c>
      <c r="N3573" s="3">
        <v>9.5272170489329486</v>
      </c>
      <c r="O3573" s="3">
        <v>1</v>
      </c>
      <c r="P3573" s="3">
        <f t="shared" si="200"/>
        <v>9.5272170489329486</v>
      </c>
      <c r="Q3573" s="3">
        <v>0</v>
      </c>
    </row>
    <row r="3574" spans="1:17" x14ac:dyDescent="0.25">
      <c r="A3574" s="3" t="s">
        <v>158</v>
      </c>
      <c r="B3574" s="3" t="s">
        <v>310</v>
      </c>
      <c r="C3574" s="3" t="s">
        <v>9</v>
      </c>
      <c r="D3574" s="3">
        <v>0.56000000000000005</v>
      </c>
      <c r="E3574" s="3">
        <v>0.48</v>
      </c>
      <c r="F3574" s="3" t="s">
        <v>264</v>
      </c>
      <c r="G3574" s="2">
        <v>4130</v>
      </c>
      <c r="H3574" s="3">
        <v>18.684959313880789</v>
      </c>
      <c r="I3574" s="3">
        <v>58597.709892836014</v>
      </c>
      <c r="J3574" s="3">
        <v>125.32985039027663</v>
      </c>
      <c r="K3574" s="3">
        <v>1</v>
      </c>
      <c r="L3574" s="3">
        <f t="shared" si="199"/>
        <v>125.32985039027663</v>
      </c>
      <c r="M3574" s="3">
        <v>0</v>
      </c>
      <c r="N3574" s="3">
        <v>17.262334749752451</v>
      </c>
      <c r="O3574" s="3">
        <v>1</v>
      </c>
      <c r="P3574" s="3">
        <f t="shared" si="200"/>
        <v>17.262334749752451</v>
      </c>
      <c r="Q3574" s="3">
        <v>0</v>
      </c>
    </row>
    <row r="3575" spans="1:17" x14ac:dyDescent="0.25">
      <c r="A3575" s="3" t="s">
        <v>158</v>
      </c>
      <c r="B3575" s="3" t="s">
        <v>310</v>
      </c>
      <c r="C3575" s="3" t="s">
        <v>9</v>
      </c>
      <c r="D3575" s="3">
        <v>0.56000000000000005</v>
      </c>
      <c r="E3575" s="3">
        <v>0.48</v>
      </c>
      <c r="F3575" s="3" t="s">
        <v>264</v>
      </c>
      <c r="G3575" s="2">
        <v>4130</v>
      </c>
      <c r="H3575" s="3">
        <v>28.601005511519926</v>
      </c>
      <c r="I3575" s="3">
        <v>86177.884726285512</v>
      </c>
      <c r="J3575" s="3">
        <v>178.31640534810958</v>
      </c>
      <c r="K3575" s="3">
        <v>1</v>
      </c>
      <c r="L3575" s="3">
        <f t="shared" si="199"/>
        <v>178.31640534810958</v>
      </c>
      <c r="M3575" s="3">
        <v>0</v>
      </c>
      <c r="N3575" s="3">
        <v>24.939501620591578</v>
      </c>
      <c r="O3575" s="3">
        <v>1</v>
      </c>
      <c r="P3575" s="3">
        <f t="shared" si="200"/>
        <v>24.939501620591578</v>
      </c>
      <c r="Q3575" s="3">
        <v>0</v>
      </c>
    </row>
    <row r="3576" spans="1:17" x14ac:dyDescent="0.25">
      <c r="A3576" s="3" t="s">
        <v>158</v>
      </c>
      <c r="B3576" s="3" t="s">
        <v>89</v>
      </c>
      <c r="C3576" s="3" t="s">
        <v>9</v>
      </c>
      <c r="D3576" s="3">
        <v>0.56000000000000005</v>
      </c>
      <c r="E3576" s="3">
        <v>0.48</v>
      </c>
      <c r="F3576" s="3" t="s">
        <v>296</v>
      </c>
      <c r="G3576" s="2">
        <v>4130</v>
      </c>
      <c r="H3576" s="3">
        <v>2.4397149717440694E-2</v>
      </c>
      <c r="I3576" s="3">
        <v>90.944963356546495</v>
      </c>
      <c r="J3576" s="3">
        <v>0.23359593332838646</v>
      </c>
      <c r="K3576" s="3">
        <v>1</v>
      </c>
      <c r="L3576" s="3">
        <f t="shared" si="199"/>
        <v>0.23359593332838646</v>
      </c>
      <c r="M3576" s="3">
        <v>0</v>
      </c>
      <c r="N3576" s="3">
        <v>3.9141179613631692E-2</v>
      </c>
      <c r="O3576" s="3">
        <v>1</v>
      </c>
      <c r="P3576" s="3">
        <f t="shared" si="200"/>
        <v>3.9141179613631692E-2</v>
      </c>
      <c r="Q3576" s="3">
        <v>0</v>
      </c>
    </row>
    <row r="3577" spans="1:17" x14ac:dyDescent="0.25">
      <c r="A3577" s="3" t="s">
        <v>158</v>
      </c>
      <c r="B3577" s="3" t="s">
        <v>351</v>
      </c>
      <c r="C3577" s="3" t="s">
        <v>352</v>
      </c>
      <c r="D3577" s="3">
        <v>0.36</v>
      </c>
      <c r="E3577" s="3">
        <v>0.57999999999999996</v>
      </c>
      <c r="F3577" s="3" t="s">
        <v>272</v>
      </c>
      <c r="G3577" s="2">
        <v>4130</v>
      </c>
      <c r="H3577" s="3">
        <v>70.892371322678386</v>
      </c>
      <c r="I3577" s="3">
        <v>183294.94458918989</v>
      </c>
      <c r="J3577" s="3">
        <v>377.9684862142214</v>
      </c>
      <c r="K3577" s="3">
        <v>1</v>
      </c>
      <c r="L3577" s="3">
        <f t="shared" si="199"/>
        <v>377.9684862142214</v>
      </c>
      <c r="M3577" s="3">
        <v>0</v>
      </c>
      <c r="N3577" s="3">
        <v>49.20821632774377</v>
      </c>
      <c r="O3577" s="3">
        <v>1</v>
      </c>
      <c r="P3577" s="3">
        <f t="shared" si="200"/>
        <v>49.20821632774377</v>
      </c>
      <c r="Q3577" s="3">
        <v>0</v>
      </c>
    </row>
    <row r="3578" spans="1:17" x14ac:dyDescent="0.25">
      <c r="A3578" s="3" t="s">
        <v>158</v>
      </c>
      <c r="B3578" s="3" t="s">
        <v>8</v>
      </c>
      <c r="C3578" s="3" t="s">
        <v>9</v>
      </c>
      <c r="D3578" s="3">
        <v>0.56000000000000005</v>
      </c>
      <c r="E3578" s="3">
        <v>0.48</v>
      </c>
      <c r="F3578" s="3" t="s">
        <v>163</v>
      </c>
      <c r="G3578" s="2">
        <v>4130</v>
      </c>
      <c r="H3578" s="3">
        <v>6.1312185970286226</v>
      </c>
      <c r="I3578" s="3">
        <v>17967.292733203823</v>
      </c>
      <c r="J3578" s="3">
        <v>38.721843290078674</v>
      </c>
      <c r="K3578" s="3">
        <v>1</v>
      </c>
      <c r="L3578" s="3">
        <f t="shared" si="199"/>
        <v>38.721843290078674</v>
      </c>
      <c r="M3578" s="3">
        <v>0</v>
      </c>
      <c r="N3578" s="3">
        <v>5.3823567843704394</v>
      </c>
      <c r="O3578" s="3">
        <v>1</v>
      </c>
      <c r="P3578" s="3">
        <f t="shared" si="200"/>
        <v>5.3823567843704394</v>
      </c>
      <c r="Q3578" s="3">
        <v>0</v>
      </c>
    </row>
    <row r="3579" spans="1:17" x14ac:dyDescent="0.25">
      <c r="A3579" s="3" t="s">
        <v>158</v>
      </c>
      <c r="B3579" s="3" t="s">
        <v>310</v>
      </c>
      <c r="C3579" s="3" t="s">
        <v>9</v>
      </c>
      <c r="D3579" s="3">
        <v>0.56000000000000005</v>
      </c>
      <c r="E3579" s="3">
        <v>0.48</v>
      </c>
      <c r="F3579" s="3" t="s">
        <v>163</v>
      </c>
      <c r="G3579" s="2">
        <v>4130</v>
      </c>
      <c r="H3579" s="3">
        <v>8.1563737259595097</v>
      </c>
      <c r="I3579" s="3">
        <v>21932.550074776642</v>
      </c>
      <c r="J3579" s="3">
        <v>43.788926340917413</v>
      </c>
      <c r="K3579" s="3">
        <v>1</v>
      </c>
      <c r="L3579" s="3">
        <f t="shared" si="199"/>
        <v>43.788926340917413</v>
      </c>
      <c r="M3579" s="3">
        <v>0</v>
      </c>
      <c r="N3579" s="3">
        <v>5.8831854802226999</v>
      </c>
      <c r="O3579" s="3">
        <v>1</v>
      </c>
      <c r="P3579" s="3">
        <f t="shared" si="200"/>
        <v>5.8831854802226999</v>
      </c>
      <c r="Q3579" s="3">
        <v>0</v>
      </c>
    </row>
    <row r="3580" spans="1:17" x14ac:dyDescent="0.25">
      <c r="A3580" s="3" t="s">
        <v>158</v>
      </c>
      <c r="B3580" s="3" t="s">
        <v>8</v>
      </c>
      <c r="C3580" s="3" t="s">
        <v>9</v>
      </c>
      <c r="D3580" s="3">
        <v>0.56000000000000005</v>
      </c>
      <c r="E3580" s="3">
        <v>0.48</v>
      </c>
      <c r="F3580" s="3" t="s">
        <v>163</v>
      </c>
      <c r="G3580" s="2">
        <v>4130</v>
      </c>
      <c r="H3580" s="3">
        <v>2.2433178650072019E-4</v>
      </c>
      <c r="I3580" s="3">
        <v>0.45564705661428662</v>
      </c>
      <c r="J3580" s="3">
        <v>9.6703677354643286E-4</v>
      </c>
      <c r="K3580" s="3">
        <v>1</v>
      </c>
      <c r="L3580" s="3">
        <f t="shared" si="199"/>
        <v>9.6703677354643286E-4</v>
      </c>
      <c r="M3580" s="3">
        <v>0</v>
      </c>
      <c r="N3580" s="3">
        <v>1.3821376400033003E-4</v>
      </c>
      <c r="O3580" s="3">
        <v>1</v>
      </c>
      <c r="P3580" s="3">
        <f t="shared" si="200"/>
        <v>1.3821376400033003E-4</v>
      </c>
      <c r="Q3580" s="3">
        <v>0</v>
      </c>
    </row>
    <row r="3581" spans="1:17" x14ac:dyDescent="0.25">
      <c r="A3581" s="3" t="s">
        <v>158</v>
      </c>
      <c r="B3581" s="3" t="s">
        <v>8</v>
      </c>
      <c r="C3581" s="3" t="s">
        <v>9</v>
      </c>
      <c r="D3581" s="3">
        <v>0.56000000000000005</v>
      </c>
      <c r="E3581" s="3">
        <v>0.48</v>
      </c>
      <c r="F3581" s="3" t="s">
        <v>166</v>
      </c>
      <c r="G3581" s="2">
        <v>4130</v>
      </c>
      <c r="H3581" s="3">
        <v>152.50692065363077</v>
      </c>
      <c r="I3581" s="3">
        <v>353203.80722542218</v>
      </c>
      <c r="J3581" s="3">
        <v>713.17011459241712</v>
      </c>
      <c r="K3581" s="3">
        <v>1</v>
      </c>
      <c r="L3581" s="3">
        <f t="shared" si="199"/>
        <v>713.17011459241712</v>
      </c>
      <c r="M3581" s="3">
        <v>0</v>
      </c>
      <c r="N3581" s="3">
        <v>94.252535994859258</v>
      </c>
      <c r="O3581" s="3">
        <v>1</v>
      </c>
      <c r="P3581" s="3">
        <f t="shared" si="200"/>
        <v>94.252535994859258</v>
      </c>
      <c r="Q3581" s="3">
        <v>0</v>
      </c>
    </row>
    <row r="3582" spans="1:17" x14ac:dyDescent="0.25">
      <c r="A3582" s="3" t="s">
        <v>158</v>
      </c>
      <c r="B3582" s="3" t="s">
        <v>8</v>
      </c>
      <c r="C3582" s="3" t="s">
        <v>9</v>
      </c>
      <c r="D3582" s="3">
        <v>0.56000000000000005</v>
      </c>
      <c r="E3582" s="3">
        <v>0.48</v>
      </c>
      <c r="F3582" s="3" t="s">
        <v>166</v>
      </c>
      <c r="G3582" s="2">
        <v>4130</v>
      </c>
      <c r="H3582" s="3">
        <v>0.95295166483423654</v>
      </c>
      <c r="I3582" s="3">
        <v>2458.6248845263622</v>
      </c>
      <c r="J3582" s="3">
        <v>4.9459091042955619</v>
      </c>
      <c r="K3582" s="3">
        <v>1</v>
      </c>
      <c r="L3582" s="3">
        <f t="shared" si="199"/>
        <v>4.9459091042955619</v>
      </c>
      <c r="M3582" s="3">
        <v>0</v>
      </c>
      <c r="N3582" s="3">
        <v>0.6765576263380767</v>
      </c>
      <c r="O3582" s="3">
        <v>1</v>
      </c>
      <c r="P3582" s="3">
        <f t="shared" si="200"/>
        <v>0.6765576263380767</v>
      </c>
      <c r="Q3582" s="3">
        <v>0</v>
      </c>
    </row>
    <row r="3583" spans="1:17" x14ac:dyDescent="0.25">
      <c r="A3583" s="3" t="s">
        <v>158</v>
      </c>
      <c r="B3583" s="3" t="s">
        <v>8</v>
      </c>
      <c r="C3583" s="3" t="s">
        <v>9</v>
      </c>
      <c r="D3583" s="3">
        <v>0.56000000000000005</v>
      </c>
      <c r="E3583" s="3">
        <v>0.48</v>
      </c>
      <c r="F3583" s="3" t="s">
        <v>193</v>
      </c>
      <c r="G3583" s="2">
        <v>3000</v>
      </c>
      <c r="H3583" s="3">
        <v>1.0028878982015452</v>
      </c>
      <c r="I3583" s="3">
        <v>3590.0171100384355</v>
      </c>
      <c r="J3583" s="3">
        <v>8.1379389081663085</v>
      </c>
      <c r="K3583" s="3">
        <v>1</v>
      </c>
      <c r="L3583" s="3">
        <f t="shared" si="199"/>
        <v>8.1379389081663085</v>
      </c>
      <c r="M3583" s="3">
        <v>0</v>
      </c>
      <c r="N3583" s="3">
        <v>2.2983932982578801</v>
      </c>
      <c r="O3583" s="3">
        <v>1</v>
      </c>
      <c r="P3583" s="3">
        <f t="shared" si="200"/>
        <v>2.2983932982578801</v>
      </c>
      <c r="Q3583" s="3">
        <v>0</v>
      </c>
    </row>
    <row r="3584" spans="1:17" x14ac:dyDescent="0.25">
      <c r="A3584" s="3" t="s">
        <v>158</v>
      </c>
      <c r="B3584" s="3" t="s">
        <v>8</v>
      </c>
      <c r="C3584" s="3" t="s">
        <v>9</v>
      </c>
      <c r="D3584" s="3">
        <v>0.56000000000000005</v>
      </c>
      <c r="E3584" s="3">
        <v>0.48</v>
      </c>
      <c r="F3584" s="3" t="s">
        <v>193</v>
      </c>
      <c r="G3584" s="2">
        <v>3000</v>
      </c>
      <c r="H3584" s="3">
        <v>7.3128920239934813E-3</v>
      </c>
      <c r="I3584" s="3">
        <v>28.585822288001907</v>
      </c>
      <c r="J3584" s="3">
        <v>6.0916476722246454E-2</v>
      </c>
      <c r="K3584" s="3">
        <v>1</v>
      </c>
      <c r="L3584" s="3">
        <f t="shared" si="199"/>
        <v>6.0916476722246454E-2</v>
      </c>
      <c r="M3584" s="3">
        <v>0</v>
      </c>
      <c r="N3584" s="3">
        <v>9.1710372785117848E-3</v>
      </c>
      <c r="O3584" s="3">
        <v>1</v>
      </c>
      <c r="P3584" s="3">
        <f t="shared" si="200"/>
        <v>9.1710372785117848E-3</v>
      </c>
      <c r="Q3584" s="3">
        <v>0</v>
      </c>
    </row>
    <row r="3585" spans="1:17" x14ac:dyDescent="0.25">
      <c r="A3585" s="3" t="s">
        <v>158</v>
      </c>
      <c r="B3585" s="3" t="s">
        <v>8</v>
      </c>
      <c r="C3585" s="3" t="s">
        <v>9</v>
      </c>
      <c r="D3585" s="3">
        <v>0.56000000000000005</v>
      </c>
      <c r="E3585" s="3">
        <v>0.48</v>
      </c>
      <c r="F3585" s="3" t="s">
        <v>19</v>
      </c>
      <c r="G3585" s="2">
        <v>4140</v>
      </c>
      <c r="H3585" s="3">
        <v>1.3833340579691922</v>
      </c>
      <c r="I3585" s="3">
        <v>4299.5451715232593</v>
      </c>
      <c r="J3585" s="3">
        <v>9.0161980346089976</v>
      </c>
      <c r="K3585" s="3">
        <v>1</v>
      </c>
      <c r="L3585" s="3">
        <f t="shared" si="199"/>
        <v>9.0161980346089976</v>
      </c>
      <c r="M3585" s="3">
        <v>0</v>
      </c>
      <c r="N3585" s="3">
        <v>2.1540247296601751</v>
      </c>
      <c r="O3585" s="3">
        <v>1</v>
      </c>
      <c r="P3585" s="3">
        <f t="shared" si="200"/>
        <v>2.1540247296601751</v>
      </c>
      <c r="Q3585" s="3">
        <v>0</v>
      </c>
    </row>
    <row r="3586" spans="1:17" x14ac:dyDescent="0.25">
      <c r="A3586" s="3" t="s">
        <v>158</v>
      </c>
      <c r="B3586" s="3" t="s">
        <v>8</v>
      </c>
      <c r="C3586" s="3" t="s">
        <v>9</v>
      </c>
      <c r="D3586" s="3">
        <v>0.56000000000000005</v>
      </c>
      <c r="E3586" s="3">
        <v>0.48</v>
      </c>
      <c r="F3586" s="3" t="s">
        <v>19</v>
      </c>
      <c r="G3586" s="2">
        <v>4140</v>
      </c>
      <c r="H3586" s="3">
        <v>3.1341544899570257</v>
      </c>
      <c r="I3586" s="3">
        <v>9520.4904037047563</v>
      </c>
      <c r="J3586" s="3">
        <v>18.934811576974319</v>
      </c>
      <c r="K3586" s="3">
        <f>1-0.712</f>
        <v>0.28800000000000003</v>
      </c>
      <c r="L3586" s="3">
        <f t="shared" ref="L3586:L3649" si="201">J3586*K3586</f>
        <v>5.4532257341686048</v>
      </c>
      <c r="M3586" s="3">
        <v>0</v>
      </c>
      <c r="N3586" s="3">
        <v>8.9433943184217082</v>
      </c>
      <c r="O3586" s="3">
        <f>1-0.531</f>
        <v>0.46899999999999997</v>
      </c>
      <c r="P3586" s="3">
        <f t="shared" ref="P3586:P3649" si="202">N3586*O3586</f>
        <v>4.1944519353397807</v>
      </c>
      <c r="Q3586" s="3">
        <v>0</v>
      </c>
    </row>
    <row r="3587" spans="1:17" x14ac:dyDescent="0.25">
      <c r="A3587" s="3" t="s">
        <v>158</v>
      </c>
      <c r="B3587" s="3" t="s">
        <v>310</v>
      </c>
      <c r="C3587" s="3" t="s">
        <v>9</v>
      </c>
      <c r="D3587" s="3">
        <v>0.56000000000000005</v>
      </c>
      <c r="E3587" s="3">
        <v>0.48</v>
      </c>
      <c r="F3587" s="3" t="s">
        <v>183</v>
      </c>
      <c r="G3587" s="2">
        <v>4140</v>
      </c>
      <c r="H3587" s="3">
        <v>24.599980612110837</v>
      </c>
      <c r="I3587" s="3">
        <v>55046.92205423765</v>
      </c>
      <c r="J3587" s="3">
        <v>105.87012540330204</v>
      </c>
      <c r="K3587" s="3">
        <v>1</v>
      </c>
      <c r="L3587" s="3">
        <f t="shared" si="201"/>
        <v>105.87012540330204</v>
      </c>
      <c r="M3587" s="3">
        <v>0</v>
      </c>
      <c r="N3587" s="3">
        <v>72.192512607311173</v>
      </c>
      <c r="O3587" s="3">
        <v>1</v>
      </c>
      <c r="P3587" s="3">
        <f t="shared" si="202"/>
        <v>72.192512607311173</v>
      </c>
      <c r="Q3587" s="3">
        <v>0</v>
      </c>
    </row>
    <row r="3588" spans="1:17" x14ac:dyDescent="0.25">
      <c r="A3588" s="3" t="s">
        <v>158</v>
      </c>
      <c r="B3588" s="3" t="s">
        <v>8</v>
      </c>
      <c r="C3588" s="3" t="s">
        <v>9</v>
      </c>
      <c r="D3588" s="3">
        <v>0.56000000000000005</v>
      </c>
      <c r="E3588" s="3">
        <v>0.48</v>
      </c>
      <c r="F3588" s="3" t="s">
        <v>183</v>
      </c>
      <c r="G3588" s="2">
        <v>4140</v>
      </c>
      <c r="H3588" s="3">
        <v>4.5491730510428041E-2</v>
      </c>
      <c r="I3588" s="3">
        <v>211.05195034555049</v>
      </c>
      <c r="J3588" s="3">
        <v>0.51419036021801634</v>
      </c>
      <c r="K3588" s="3">
        <f>1-0.712</f>
        <v>0.28800000000000003</v>
      </c>
      <c r="L3588" s="3">
        <f t="shared" si="201"/>
        <v>0.14808682374278873</v>
      </c>
      <c r="M3588" s="3">
        <v>0</v>
      </c>
      <c r="N3588" s="3">
        <v>8.299178908266823E-2</v>
      </c>
      <c r="O3588" s="3">
        <f>1-0.531</f>
        <v>0.46899999999999997</v>
      </c>
      <c r="P3588" s="3">
        <f t="shared" si="202"/>
        <v>3.8923149079771395E-2</v>
      </c>
      <c r="Q3588" s="3">
        <v>0</v>
      </c>
    </row>
    <row r="3589" spans="1:17" x14ac:dyDescent="0.25">
      <c r="A3589" s="3" t="s">
        <v>158</v>
      </c>
      <c r="B3589" s="3" t="s">
        <v>8</v>
      </c>
      <c r="C3589" s="3" t="s">
        <v>9</v>
      </c>
      <c r="D3589" s="3">
        <v>0.56000000000000005</v>
      </c>
      <c r="E3589" s="3">
        <v>0.48</v>
      </c>
      <c r="F3589" s="3" t="s">
        <v>184</v>
      </c>
      <c r="G3589" s="2">
        <v>4140</v>
      </c>
      <c r="H3589" s="3">
        <v>1.268638641951216E-5</v>
      </c>
      <c r="I3589" s="3">
        <v>3.5733691947352465E-2</v>
      </c>
      <c r="J3589" s="3">
        <v>7.7271449448491553E-5</v>
      </c>
      <c r="K3589" s="3">
        <v>1</v>
      </c>
      <c r="L3589" s="3">
        <f t="shared" si="201"/>
        <v>7.7271449448491553E-5</v>
      </c>
      <c r="M3589" s="3">
        <v>0</v>
      </c>
      <c r="N3589" s="3">
        <v>2.3876619908016822E-5</v>
      </c>
      <c r="O3589" s="3">
        <v>1</v>
      </c>
      <c r="P3589" s="3">
        <f t="shared" si="202"/>
        <v>2.3876619908016822E-5</v>
      </c>
      <c r="Q3589" s="3">
        <v>0</v>
      </c>
    </row>
    <row r="3590" spans="1:17" x14ac:dyDescent="0.25">
      <c r="A3590" s="3" t="s">
        <v>158</v>
      </c>
      <c r="B3590" s="3" t="s">
        <v>8</v>
      </c>
      <c r="C3590" s="3" t="s">
        <v>9</v>
      </c>
      <c r="D3590" s="3">
        <v>0.56000000000000005</v>
      </c>
      <c r="E3590" s="3">
        <v>0.48</v>
      </c>
      <c r="F3590" s="3" t="s">
        <v>184</v>
      </c>
      <c r="G3590" s="2">
        <v>4140</v>
      </c>
      <c r="H3590" s="3">
        <v>8.0317151076669155</v>
      </c>
      <c r="I3590" s="3">
        <v>25319.633563537162</v>
      </c>
      <c r="J3590" s="3">
        <v>55.404662856122776</v>
      </c>
      <c r="K3590" s="3">
        <f>1-0.712</f>
        <v>0.28800000000000003</v>
      </c>
      <c r="L3590" s="3">
        <f t="shared" si="201"/>
        <v>15.956542902563362</v>
      </c>
      <c r="M3590" s="3">
        <v>0</v>
      </c>
      <c r="N3590" s="3">
        <v>15.696402226695888</v>
      </c>
      <c r="O3590" s="3">
        <f>1-0.531</f>
        <v>0.46899999999999997</v>
      </c>
      <c r="P3590" s="3">
        <f t="shared" si="202"/>
        <v>7.3616126443203713</v>
      </c>
      <c r="Q3590" s="3">
        <v>0</v>
      </c>
    </row>
    <row r="3591" spans="1:17" x14ac:dyDescent="0.25">
      <c r="A3591" s="3" t="s">
        <v>158</v>
      </c>
      <c r="B3591" s="3" t="s">
        <v>8</v>
      </c>
      <c r="C3591" s="3" t="s">
        <v>9</v>
      </c>
      <c r="D3591" s="3">
        <v>0.56000000000000005</v>
      </c>
      <c r="E3591" s="3">
        <v>0.48</v>
      </c>
      <c r="F3591" s="3" t="s">
        <v>59</v>
      </c>
      <c r="G3591" s="2">
        <v>4140</v>
      </c>
      <c r="H3591" s="3">
        <v>0.47519779555385128</v>
      </c>
      <c r="I3591" s="3">
        <v>1339.6137065214216</v>
      </c>
      <c r="J3591" s="3">
        <v>2.8419151834352356</v>
      </c>
      <c r="K3591" s="3">
        <v>1</v>
      </c>
      <c r="L3591" s="3">
        <f t="shared" si="201"/>
        <v>2.8419151834352356</v>
      </c>
      <c r="M3591" s="3">
        <v>0</v>
      </c>
      <c r="N3591" s="3">
        <v>1.1053198957973918</v>
      </c>
      <c r="O3591" s="3">
        <v>1</v>
      </c>
      <c r="P3591" s="3">
        <f t="shared" si="202"/>
        <v>1.1053198957973918</v>
      </c>
      <c r="Q3591" s="3">
        <v>0</v>
      </c>
    </row>
    <row r="3592" spans="1:17" x14ac:dyDescent="0.25">
      <c r="A3592" s="3" t="s">
        <v>158</v>
      </c>
      <c r="B3592" s="3" t="s">
        <v>8</v>
      </c>
      <c r="C3592" s="3" t="s">
        <v>9</v>
      </c>
      <c r="D3592" s="3">
        <v>0.56000000000000005</v>
      </c>
      <c r="E3592" s="3">
        <v>0.48</v>
      </c>
      <c r="F3592" s="3" t="s">
        <v>250</v>
      </c>
      <c r="G3592" s="2">
        <v>4140</v>
      </c>
      <c r="H3592" s="3">
        <v>2.0640554327006799E-2</v>
      </c>
      <c r="I3592" s="3">
        <v>76.75194216483996</v>
      </c>
      <c r="J3592" s="3">
        <v>0.18232433095154513</v>
      </c>
      <c r="K3592" s="3">
        <f>1-0.712</f>
        <v>0.28800000000000003</v>
      </c>
      <c r="L3592" s="3">
        <f t="shared" si="201"/>
        <v>5.2509407314044999E-2</v>
      </c>
      <c r="M3592" s="3">
        <v>0</v>
      </c>
      <c r="N3592" s="3">
        <v>2.9573562390104169E-2</v>
      </c>
      <c r="O3592" s="3">
        <f>1-0.531</f>
        <v>0.46899999999999997</v>
      </c>
      <c r="P3592" s="3">
        <f t="shared" si="202"/>
        <v>1.3870000760958854E-2</v>
      </c>
      <c r="Q3592" s="3">
        <v>0</v>
      </c>
    </row>
    <row r="3593" spans="1:17" x14ac:dyDescent="0.25">
      <c r="A3593" s="3" t="s">
        <v>158</v>
      </c>
      <c r="B3593" s="3" t="s">
        <v>8</v>
      </c>
      <c r="C3593" s="3" t="s">
        <v>9</v>
      </c>
      <c r="D3593" s="3">
        <v>0.56000000000000005</v>
      </c>
      <c r="E3593" s="3">
        <v>0.48</v>
      </c>
      <c r="F3593" s="3" t="s">
        <v>250</v>
      </c>
      <c r="G3593" s="2">
        <v>4140</v>
      </c>
      <c r="H3593" s="3">
        <v>3.0405184866980308</v>
      </c>
      <c r="I3593" s="3">
        <v>8924.7904112069573</v>
      </c>
      <c r="J3593" s="3">
        <v>21.626086131441699</v>
      </c>
      <c r="K3593" s="3">
        <f>1-0.712</f>
        <v>0.28800000000000003</v>
      </c>
      <c r="L3593" s="3">
        <f t="shared" si="201"/>
        <v>6.22831280585521</v>
      </c>
      <c r="M3593" s="3">
        <v>0</v>
      </c>
      <c r="N3593" s="3">
        <v>7.1539351212619771</v>
      </c>
      <c r="O3593" s="3">
        <f>1-0.531</f>
        <v>0.46899999999999997</v>
      </c>
      <c r="P3593" s="3">
        <f t="shared" si="202"/>
        <v>3.3551955718718669</v>
      </c>
      <c r="Q3593" s="3">
        <v>0</v>
      </c>
    </row>
    <row r="3594" spans="1:17" x14ac:dyDescent="0.25">
      <c r="A3594" s="3" t="s">
        <v>158</v>
      </c>
      <c r="B3594" s="3" t="s">
        <v>8</v>
      </c>
      <c r="C3594" s="3" t="s">
        <v>9</v>
      </c>
      <c r="D3594" s="3">
        <v>0.56000000000000005</v>
      </c>
      <c r="E3594" s="3">
        <v>0.48</v>
      </c>
      <c r="F3594" s="3" t="s">
        <v>163</v>
      </c>
      <c r="G3594" s="2">
        <v>4140</v>
      </c>
      <c r="H3594" s="3">
        <v>21.316838600056172</v>
      </c>
      <c r="I3594" s="3">
        <v>53941.42201030592</v>
      </c>
      <c r="J3594" s="3">
        <v>111.72632183517892</v>
      </c>
      <c r="K3594" s="3">
        <v>1</v>
      </c>
      <c r="L3594" s="3">
        <f t="shared" si="201"/>
        <v>111.72632183517892</v>
      </c>
      <c r="M3594" s="3">
        <v>0</v>
      </c>
      <c r="N3594" s="3">
        <v>55.85830298286708</v>
      </c>
      <c r="O3594" s="3">
        <v>1</v>
      </c>
      <c r="P3594" s="3">
        <f t="shared" si="202"/>
        <v>55.85830298286708</v>
      </c>
      <c r="Q3594" s="3">
        <v>0</v>
      </c>
    </row>
    <row r="3595" spans="1:17" x14ac:dyDescent="0.25">
      <c r="A3595" s="3" t="s">
        <v>158</v>
      </c>
      <c r="B3595" s="3" t="s">
        <v>8</v>
      </c>
      <c r="C3595" s="3" t="s">
        <v>9</v>
      </c>
      <c r="D3595" s="3">
        <v>0.56000000000000005</v>
      </c>
      <c r="E3595" s="3">
        <v>0.48</v>
      </c>
      <c r="F3595" s="3" t="s">
        <v>163</v>
      </c>
      <c r="G3595" s="2">
        <v>4140</v>
      </c>
      <c r="H3595" s="3">
        <v>0.93580394066547323</v>
      </c>
      <c r="I3595" s="3">
        <v>2168.0025604109451</v>
      </c>
      <c r="J3595" s="3">
        <v>4.327097304492546</v>
      </c>
      <c r="K3595" s="3">
        <v>1</v>
      </c>
      <c r="L3595" s="3">
        <f t="shared" si="201"/>
        <v>4.327097304492546</v>
      </c>
      <c r="M3595" s="3">
        <v>0</v>
      </c>
      <c r="N3595" s="3">
        <v>1.9810686351020816</v>
      </c>
      <c r="O3595" s="3">
        <v>1</v>
      </c>
      <c r="P3595" s="3">
        <f t="shared" si="202"/>
        <v>1.9810686351020816</v>
      </c>
      <c r="Q3595" s="3">
        <v>0</v>
      </c>
    </row>
    <row r="3596" spans="1:17" x14ac:dyDescent="0.25">
      <c r="A3596" s="3" t="s">
        <v>158</v>
      </c>
      <c r="B3596" s="3" t="s">
        <v>8</v>
      </c>
      <c r="C3596" s="3" t="s">
        <v>9</v>
      </c>
      <c r="D3596" s="3">
        <v>0.36</v>
      </c>
      <c r="E3596" s="3">
        <v>0</v>
      </c>
      <c r="F3596" s="3" t="s">
        <v>166</v>
      </c>
      <c r="G3596" s="2">
        <v>4140</v>
      </c>
      <c r="H3596" s="3">
        <v>3.0898193282445332</v>
      </c>
      <c r="I3596" s="3">
        <v>6614.7803571257864</v>
      </c>
      <c r="J3596" s="3">
        <v>12.807238547038393</v>
      </c>
      <c r="K3596" s="3">
        <v>1</v>
      </c>
      <c r="L3596" s="3">
        <f t="shared" si="201"/>
        <v>12.807238547038393</v>
      </c>
      <c r="M3596" s="3">
        <v>0</v>
      </c>
      <c r="N3596" s="3">
        <v>7.770370604888206</v>
      </c>
      <c r="O3596" s="3">
        <v>1</v>
      </c>
      <c r="P3596" s="3">
        <f t="shared" si="202"/>
        <v>7.770370604888206</v>
      </c>
      <c r="Q3596" s="3">
        <v>0</v>
      </c>
    </row>
    <row r="3597" spans="1:17" x14ac:dyDescent="0.25">
      <c r="A3597" s="3" t="s">
        <v>158</v>
      </c>
      <c r="B3597" s="3" t="s">
        <v>8</v>
      </c>
      <c r="C3597" s="3" t="s">
        <v>9</v>
      </c>
      <c r="D3597" s="3">
        <v>0.56000000000000005</v>
      </c>
      <c r="E3597" s="3">
        <v>0.48</v>
      </c>
      <c r="F3597" s="3" t="s">
        <v>166</v>
      </c>
      <c r="G3597" s="2">
        <v>4140</v>
      </c>
      <c r="H3597" s="3">
        <v>43.044770728975394</v>
      </c>
      <c r="I3597" s="3">
        <v>97857.705413509728</v>
      </c>
      <c r="J3597" s="3">
        <v>183.44140241440587</v>
      </c>
      <c r="K3597" s="3">
        <v>1</v>
      </c>
      <c r="L3597" s="3">
        <f t="shared" si="201"/>
        <v>183.44140241440587</v>
      </c>
      <c r="M3597" s="3">
        <v>0</v>
      </c>
      <c r="N3597" s="3">
        <v>127.44230090522328</v>
      </c>
      <c r="O3597" s="3">
        <v>1</v>
      </c>
      <c r="P3597" s="3">
        <f t="shared" si="202"/>
        <v>127.44230090522328</v>
      </c>
      <c r="Q3597" s="3">
        <v>0</v>
      </c>
    </row>
    <row r="3598" spans="1:17" x14ac:dyDescent="0.25">
      <c r="A3598" s="3" t="s">
        <v>158</v>
      </c>
      <c r="B3598" s="3" t="s">
        <v>310</v>
      </c>
      <c r="C3598" s="3" t="s">
        <v>9</v>
      </c>
      <c r="D3598" s="3">
        <v>0.56000000000000005</v>
      </c>
      <c r="E3598" s="3">
        <v>0.48</v>
      </c>
      <c r="F3598" s="3" t="s">
        <v>17</v>
      </c>
      <c r="G3598" s="2">
        <v>2000</v>
      </c>
      <c r="H3598" s="3">
        <v>2.928006544875713E-3</v>
      </c>
      <c r="I3598" s="3">
        <v>9.1077955540908633</v>
      </c>
      <c r="J3598" s="3">
        <v>2.047517127595936E-2</v>
      </c>
      <c r="K3598" s="3">
        <v>1</v>
      </c>
      <c r="L3598" s="3">
        <f t="shared" si="201"/>
        <v>2.047517127595936E-2</v>
      </c>
      <c r="M3598" s="4">
        <f t="shared" ref="M3598:M3605" si="203">L3598</f>
        <v>2.047517127595936E-2</v>
      </c>
      <c r="N3598" s="3">
        <v>2.3736068906241004E-3</v>
      </c>
      <c r="O3598" s="3">
        <v>1</v>
      </c>
      <c r="P3598" s="3">
        <f t="shared" si="202"/>
        <v>2.3736068906241004E-3</v>
      </c>
      <c r="Q3598" s="3">
        <f>P3598</f>
        <v>2.3736068906241004E-3</v>
      </c>
    </row>
    <row r="3599" spans="1:17" x14ac:dyDescent="0.25">
      <c r="A3599" s="3" t="s">
        <v>158</v>
      </c>
      <c r="B3599" s="3" t="s">
        <v>310</v>
      </c>
      <c r="C3599" s="3" t="s">
        <v>9</v>
      </c>
      <c r="D3599" s="3">
        <v>0.56000000000000005</v>
      </c>
      <c r="E3599" s="3">
        <v>0.48</v>
      </c>
      <c r="F3599" s="3" t="s">
        <v>17</v>
      </c>
      <c r="G3599" s="2">
        <v>2000</v>
      </c>
      <c r="H3599" s="3">
        <v>1.2568402702196092E-3</v>
      </c>
      <c r="I3599" s="3">
        <v>4.1245525928098559</v>
      </c>
      <c r="J3599" s="3">
        <v>8.3073645280551354E-3</v>
      </c>
      <c r="K3599" s="3">
        <v>1</v>
      </c>
      <c r="L3599" s="3">
        <f t="shared" si="201"/>
        <v>8.3073645280551354E-3</v>
      </c>
      <c r="M3599" s="4">
        <f t="shared" si="203"/>
        <v>8.3073645280551354E-3</v>
      </c>
      <c r="N3599" s="3">
        <v>1.1669082794680064E-3</v>
      </c>
      <c r="O3599" s="3">
        <v>1</v>
      </c>
      <c r="P3599" s="3">
        <f t="shared" si="202"/>
        <v>1.1669082794680064E-3</v>
      </c>
      <c r="Q3599" s="3">
        <f>P3599</f>
        <v>1.1669082794680064E-3</v>
      </c>
    </row>
    <row r="3600" spans="1:17" x14ac:dyDescent="0.25">
      <c r="A3600" s="3" t="s">
        <v>158</v>
      </c>
      <c r="B3600" s="3" t="s">
        <v>89</v>
      </c>
      <c r="C3600" s="3" t="s">
        <v>9</v>
      </c>
      <c r="D3600" s="3">
        <v>0.56000000000000005</v>
      </c>
      <c r="E3600" s="3">
        <v>0.48</v>
      </c>
      <c r="F3600" s="3" t="s">
        <v>17</v>
      </c>
      <c r="G3600" s="2">
        <v>2000</v>
      </c>
      <c r="H3600" s="3">
        <v>1.568686672925513E-4</v>
      </c>
      <c r="I3600" s="3">
        <v>0.41169016551787585</v>
      </c>
      <c r="J3600" s="3">
        <v>8.3533859492374561E-4</v>
      </c>
      <c r="K3600" s="3">
        <v>1</v>
      </c>
      <c r="L3600" s="3">
        <f t="shared" si="201"/>
        <v>8.3533859492374561E-4</v>
      </c>
      <c r="M3600" s="4">
        <f t="shared" si="203"/>
        <v>8.3533859492374561E-4</v>
      </c>
      <c r="N3600" s="3">
        <v>9.1435699407642243E-5</v>
      </c>
      <c r="O3600" s="3">
        <v>1</v>
      </c>
      <c r="P3600" s="3">
        <f t="shared" si="202"/>
        <v>9.1435699407642243E-5</v>
      </c>
      <c r="Q3600" s="3">
        <f>P3600</f>
        <v>9.1435699407642243E-5</v>
      </c>
    </row>
    <row r="3601" spans="1:17" x14ac:dyDescent="0.25">
      <c r="A3601" s="3" t="s">
        <v>158</v>
      </c>
      <c r="B3601" s="3" t="s">
        <v>89</v>
      </c>
      <c r="C3601" s="3" t="s">
        <v>9</v>
      </c>
      <c r="D3601" s="3">
        <v>0.56000000000000005</v>
      </c>
      <c r="E3601" s="3">
        <v>0.48</v>
      </c>
      <c r="F3601" s="3" t="s">
        <v>17</v>
      </c>
      <c r="G3601" s="2">
        <v>2000</v>
      </c>
      <c r="H3601" s="3">
        <v>43.562827913228041</v>
      </c>
      <c r="I3601" s="3">
        <v>127821.75677079886</v>
      </c>
      <c r="J3601" s="3">
        <v>268.52676406467134</v>
      </c>
      <c r="K3601" s="3">
        <v>1</v>
      </c>
      <c r="L3601" s="3">
        <f t="shared" si="201"/>
        <v>268.52676406467134</v>
      </c>
      <c r="M3601" s="4">
        <f t="shared" si="203"/>
        <v>268.52676406467134</v>
      </c>
      <c r="N3601" s="3">
        <v>31.496898689553735</v>
      </c>
      <c r="O3601" s="3">
        <v>1</v>
      </c>
      <c r="P3601" s="3">
        <f t="shared" si="202"/>
        <v>31.496898689553735</v>
      </c>
      <c r="Q3601" s="3">
        <f>P3601</f>
        <v>31.496898689553735</v>
      </c>
    </row>
    <row r="3602" spans="1:17" x14ac:dyDescent="0.25">
      <c r="A3602" s="3" t="s">
        <v>158</v>
      </c>
      <c r="B3602" s="3" t="s">
        <v>310</v>
      </c>
      <c r="C3602" s="3" t="s">
        <v>9</v>
      </c>
      <c r="D3602" s="3">
        <v>0.56000000000000005</v>
      </c>
      <c r="E3602" s="3">
        <v>0.48</v>
      </c>
      <c r="F3602" s="3" t="s">
        <v>17</v>
      </c>
      <c r="G3602" s="2">
        <v>2000</v>
      </c>
      <c r="H3602" s="3">
        <v>0.69448148308840374</v>
      </c>
      <c r="I3602" s="3">
        <v>2074.3438254183729</v>
      </c>
      <c r="J3602" s="3">
        <v>4.4383250392457967</v>
      </c>
      <c r="K3602" s="3">
        <v>1</v>
      </c>
      <c r="L3602" s="3">
        <f t="shared" si="201"/>
        <v>4.4383250392457967</v>
      </c>
      <c r="M3602" s="4">
        <f t="shared" si="203"/>
        <v>4.4383250392457967</v>
      </c>
      <c r="N3602" s="3">
        <v>0.48753119631377462</v>
      </c>
      <c r="O3602" s="3">
        <v>1</v>
      </c>
      <c r="P3602" s="3">
        <f t="shared" si="202"/>
        <v>0.48753119631377462</v>
      </c>
      <c r="Q3602" s="3">
        <f>P3602</f>
        <v>0.48753119631377462</v>
      </c>
    </row>
    <row r="3603" spans="1:17" x14ac:dyDescent="0.25">
      <c r="A3603" s="3" t="s">
        <v>158</v>
      </c>
      <c r="B3603" s="3" t="s">
        <v>89</v>
      </c>
      <c r="C3603" s="3" t="s">
        <v>9</v>
      </c>
      <c r="D3603" s="3">
        <v>0.56000000000000005</v>
      </c>
      <c r="E3603" s="3">
        <v>0.48</v>
      </c>
      <c r="F3603" s="3" t="s">
        <v>17</v>
      </c>
      <c r="G3603" s="2">
        <v>2000</v>
      </c>
      <c r="H3603" s="3">
        <v>0.43091683275391335</v>
      </c>
      <c r="I3603" s="3">
        <v>1302.6407733250587</v>
      </c>
      <c r="J3603" s="3">
        <v>2.9985554665489631</v>
      </c>
      <c r="K3603" s="3">
        <v>1</v>
      </c>
      <c r="L3603" s="3">
        <f t="shared" si="201"/>
        <v>2.9985554665489631</v>
      </c>
      <c r="M3603" s="4">
        <f t="shared" si="203"/>
        <v>2.9985554665489631</v>
      </c>
      <c r="N3603" s="3">
        <v>0.34619730500403068</v>
      </c>
      <c r="O3603" s="3">
        <v>1</v>
      </c>
      <c r="P3603" s="3">
        <f t="shared" si="202"/>
        <v>0.34619730500403068</v>
      </c>
      <c r="Q3603" s="3">
        <f>P3603</f>
        <v>0.34619730500403068</v>
      </c>
    </row>
    <row r="3604" spans="1:17" x14ac:dyDescent="0.25">
      <c r="A3604" s="3" t="s">
        <v>158</v>
      </c>
      <c r="B3604" s="3" t="s">
        <v>310</v>
      </c>
      <c r="C3604" s="3" t="s">
        <v>9</v>
      </c>
      <c r="D3604" s="3">
        <v>0.56000000000000005</v>
      </c>
      <c r="E3604" s="3">
        <v>0.48</v>
      </c>
      <c r="F3604" s="3" t="s">
        <v>17</v>
      </c>
      <c r="G3604" s="2">
        <v>2000</v>
      </c>
      <c r="H3604" s="3">
        <v>2.7463073969077135E-4</v>
      </c>
      <c r="I3604" s="3">
        <v>0.83315276020021667</v>
      </c>
      <c r="J3604" s="3">
        <v>1.9828714940458292E-3</v>
      </c>
      <c r="K3604" s="3">
        <v>1</v>
      </c>
      <c r="L3604" s="3">
        <f t="shared" si="201"/>
        <v>1.9828714940458292E-3</v>
      </c>
      <c r="M3604" s="4">
        <f t="shared" si="203"/>
        <v>1.9828714940458292E-3</v>
      </c>
      <c r="N3604" s="3">
        <v>2.5094316039422145E-4</v>
      </c>
      <c r="O3604" s="3">
        <v>1</v>
      </c>
      <c r="P3604" s="3">
        <f t="shared" si="202"/>
        <v>2.5094316039422145E-4</v>
      </c>
      <c r="Q3604" s="3">
        <f>P3604</f>
        <v>2.5094316039422145E-4</v>
      </c>
    </row>
    <row r="3605" spans="1:17" x14ac:dyDescent="0.25">
      <c r="A3605" s="3" t="s">
        <v>158</v>
      </c>
      <c r="B3605" s="3" t="s">
        <v>310</v>
      </c>
      <c r="C3605" s="3" t="s">
        <v>9</v>
      </c>
      <c r="D3605" s="3">
        <v>0.56000000000000005</v>
      </c>
      <c r="E3605" s="3">
        <v>0.48</v>
      </c>
      <c r="F3605" s="3" t="s">
        <v>17</v>
      </c>
      <c r="G3605" s="2">
        <v>2000</v>
      </c>
      <c r="H3605" s="3">
        <v>5.3536830099282508E-5</v>
      </c>
      <c r="I3605" s="3">
        <v>0.18387466136550371</v>
      </c>
      <c r="J3605" s="3">
        <v>4.4003830530908267E-4</v>
      </c>
      <c r="K3605" s="3">
        <v>1</v>
      </c>
      <c r="L3605" s="3">
        <f t="shared" si="201"/>
        <v>4.4003830530908267E-4</v>
      </c>
      <c r="M3605" s="4">
        <f t="shared" si="203"/>
        <v>4.4003830530908267E-4</v>
      </c>
      <c r="N3605" s="3">
        <v>5.6095241557735434E-5</v>
      </c>
      <c r="O3605" s="3">
        <v>1</v>
      </c>
      <c r="P3605" s="3">
        <f t="shared" si="202"/>
        <v>5.6095241557735434E-5</v>
      </c>
      <c r="Q3605" s="3">
        <f>P3605</f>
        <v>5.6095241557735434E-5</v>
      </c>
    </row>
    <row r="3606" spans="1:17" x14ac:dyDescent="0.25">
      <c r="A3606" s="3" t="s">
        <v>158</v>
      </c>
      <c r="B3606" s="3" t="s">
        <v>310</v>
      </c>
      <c r="C3606" s="3" t="s">
        <v>9</v>
      </c>
      <c r="D3606" s="3">
        <v>0.56000000000000005</v>
      </c>
      <c r="E3606" s="3">
        <v>0.48</v>
      </c>
      <c r="F3606" s="3" t="s">
        <v>320</v>
      </c>
      <c r="G3606" s="2">
        <v>3000</v>
      </c>
      <c r="H3606" s="3">
        <v>20.079123161252973</v>
      </c>
      <c r="I3606" s="3">
        <v>48825.529883025221</v>
      </c>
      <c r="J3606" s="3">
        <v>98.669830402960358</v>
      </c>
      <c r="K3606" s="3">
        <v>1</v>
      </c>
      <c r="L3606" s="3">
        <f t="shared" si="201"/>
        <v>98.669830402960358</v>
      </c>
      <c r="M3606" s="3">
        <v>0</v>
      </c>
      <c r="N3606" s="3">
        <v>10.643131745813147</v>
      </c>
      <c r="O3606" s="3">
        <v>1</v>
      </c>
      <c r="P3606" s="3">
        <f t="shared" si="202"/>
        <v>10.643131745813147</v>
      </c>
      <c r="Q3606" s="3">
        <v>0</v>
      </c>
    </row>
    <row r="3607" spans="1:17" x14ac:dyDescent="0.25">
      <c r="A3607" s="3" t="s">
        <v>158</v>
      </c>
      <c r="B3607" s="3" t="s">
        <v>351</v>
      </c>
      <c r="C3607" s="3" t="s">
        <v>352</v>
      </c>
      <c r="D3607" s="3">
        <v>0.36</v>
      </c>
      <c r="E3607" s="3">
        <v>0.57999999999999996</v>
      </c>
      <c r="F3607" s="3" t="s">
        <v>272</v>
      </c>
      <c r="G3607" s="2">
        <v>3000</v>
      </c>
      <c r="H3607" s="3">
        <v>5.397265118367554</v>
      </c>
      <c r="I3607" s="3">
        <v>12603.675167449812</v>
      </c>
      <c r="J3607" s="3">
        <v>27.081462392065546</v>
      </c>
      <c r="K3607" s="3">
        <v>1</v>
      </c>
      <c r="L3607" s="3">
        <f t="shared" si="201"/>
        <v>27.081462392065546</v>
      </c>
      <c r="M3607" s="3">
        <v>0</v>
      </c>
      <c r="N3607" s="3">
        <v>3.6609837806516166</v>
      </c>
      <c r="O3607" s="3">
        <v>1</v>
      </c>
      <c r="P3607" s="3">
        <f t="shared" si="202"/>
        <v>3.6609837806516166</v>
      </c>
      <c r="Q3607" s="3">
        <v>0</v>
      </c>
    </row>
    <row r="3608" spans="1:17" x14ac:dyDescent="0.25">
      <c r="A3608" s="3" t="s">
        <v>158</v>
      </c>
      <c r="B3608" s="3" t="s">
        <v>351</v>
      </c>
      <c r="C3608" s="3" t="s">
        <v>352</v>
      </c>
      <c r="D3608" s="3">
        <v>0.36</v>
      </c>
      <c r="E3608" s="3">
        <v>0.57999999999999996</v>
      </c>
      <c r="F3608" s="3" t="s">
        <v>376</v>
      </c>
      <c r="G3608" s="2">
        <v>3000</v>
      </c>
      <c r="H3608" s="3">
        <v>2.4523722402856881E-2</v>
      </c>
      <c r="I3608" s="3">
        <v>84.859506479428092</v>
      </c>
      <c r="J3608" s="3">
        <v>0.1850267140261472</v>
      </c>
      <c r="K3608" s="3">
        <v>1</v>
      </c>
      <c r="L3608" s="3">
        <f t="shared" si="201"/>
        <v>0.1850267140261472</v>
      </c>
      <c r="M3608" s="3">
        <v>0</v>
      </c>
      <c r="N3608" s="3">
        <v>2.5600996493019498E-2</v>
      </c>
      <c r="O3608" s="3">
        <v>1</v>
      </c>
      <c r="P3608" s="3">
        <f t="shared" si="202"/>
        <v>2.5600996493019498E-2</v>
      </c>
      <c r="Q3608" s="3">
        <v>0</v>
      </c>
    </row>
    <row r="3609" spans="1:17" x14ac:dyDescent="0.25">
      <c r="A3609" s="3" t="s">
        <v>158</v>
      </c>
      <c r="B3609" s="3" t="s">
        <v>8</v>
      </c>
      <c r="C3609" s="3" t="s">
        <v>9</v>
      </c>
      <c r="D3609" s="3">
        <v>0.56000000000000005</v>
      </c>
      <c r="E3609" s="3">
        <v>0.48</v>
      </c>
      <c r="F3609" s="3" t="s">
        <v>19</v>
      </c>
      <c r="G3609" s="2">
        <v>4200</v>
      </c>
      <c r="H3609" s="3">
        <v>14.041075325998328</v>
      </c>
      <c r="I3609" s="3">
        <v>44876.894667522545</v>
      </c>
      <c r="J3609" s="3">
        <v>97.956008190261372</v>
      </c>
      <c r="K3609" s="3">
        <v>1</v>
      </c>
      <c r="L3609" s="3">
        <f t="shared" si="201"/>
        <v>97.956008190261372</v>
      </c>
      <c r="M3609" s="3">
        <v>0</v>
      </c>
      <c r="N3609" s="3">
        <v>12.362577885568669</v>
      </c>
      <c r="O3609" s="3">
        <v>1</v>
      </c>
      <c r="P3609" s="3">
        <f t="shared" si="202"/>
        <v>12.362577885568669</v>
      </c>
      <c r="Q3609" s="3">
        <v>0</v>
      </c>
    </row>
    <row r="3610" spans="1:17" x14ac:dyDescent="0.25">
      <c r="A3610" s="3" t="s">
        <v>158</v>
      </c>
      <c r="B3610" s="3" t="s">
        <v>8</v>
      </c>
      <c r="C3610" s="3" t="s">
        <v>9</v>
      </c>
      <c r="D3610" s="3">
        <v>0.56000000000000005</v>
      </c>
      <c r="E3610" s="3">
        <v>0.48</v>
      </c>
      <c r="F3610" s="3" t="s">
        <v>19</v>
      </c>
      <c r="G3610" s="2">
        <v>4200</v>
      </c>
      <c r="H3610" s="3">
        <v>152.48544948841021</v>
      </c>
      <c r="I3610" s="3">
        <v>380406.81399353483</v>
      </c>
      <c r="J3610" s="3">
        <v>762.32884681319422</v>
      </c>
      <c r="K3610" s="3">
        <v>1</v>
      </c>
      <c r="L3610" s="3">
        <f t="shared" si="201"/>
        <v>762.32884681319422</v>
      </c>
      <c r="M3610" s="3">
        <v>0</v>
      </c>
      <c r="N3610" s="3">
        <v>103.7770827664183</v>
      </c>
      <c r="O3610" s="3">
        <v>1</v>
      </c>
      <c r="P3610" s="3">
        <f t="shared" si="202"/>
        <v>103.7770827664183</v>
      </c>
      <c r="Q3610" s="3">
        <v>0</v>
      </c>
    </row>
    <row r="3611" spans="1:17" x14ac:dyDescent="0.25">
      <c r="A3611" s="3" t="s">
        <v>158</v>
      </c>
      <c r="B3611" s="3" t="s">
        <v>310</v>
      </c>
      <c r="C3611" s="3" t="s">
        <v>9</v>
      </c>
      <c r="D3611" s="3">
        <v>0.56000000000000005</v>
      </c>
      <c r="E3611" s="3">
        <v>0.48</v>
      </c>
      <c r="F3611" s="3" t="s">
        <v>19</v>
      </c>
      <c r="G3611" s="2">
        <v>4200</v>
      </c>
      <c r="H3611" s="3">
        <v>11.876156198651827</v>
      </c>
      <c r="I3611" s="3">
        <v>16331.720009764649</v>
      </c>
      <c r="J3611" s="3">
        <v>34.094428241087044</v>
      </c>
      <c r="K3611" s="3">
        <v>1</v>
      </c>
      <c r="L3611" s="3">
        <f t="shared" si="201"/>
        <v>34.094428241087044</v>
      </c>
      <c r="M3611" s="3">
        <v>0</v>
      </c>
      <c r="N3611" s="3">
        <v>4.0232788653894005</v>
      </c>
      <c r="O3611" s="3">
        <v>1</v>
      </c>
      <c r="P3611" s="3">
        <f t="shared" si="202"/>
        <v>4.0232788653894005</v>
      </c>
      <c r="Q3611" s="3">
        <v>0</v>
      </c>
    </row>
    <row r="3612" spans="1:17" x14ac:dyDescent="0.25">
      <c r="A3612" s="3" t="s">
        <v>158</v>
      </c>
      <c r="B3612" s="3" t="s">
        <v>310</v>
      </c>
      <c r="C3612" s="3" t="s">
        <v>9</v>
      </c>
      <c r="D3612" s="3">
        <v>0.56000000000000005</v>
      </c>
      <c r="E3612" s="3">
        <v>0.48</v>
      </c>
      <c r="F3612" s="3" t="s">
        <v>19</v>
      </c>
      <c r="G3612" s="2">
        <v>4200</v>
      </c>
      <c r="H3612" s="3">
        <v>1.3478812152553417</v>
      </c>
      <c r="I3612" s="3">
        <v>3002.4800433082178</v>
      </c>
      <c r="J3612" s="3">
        <v>6.3524042802915472</v>
      </c>
      <c r="K3612" s="3">
        <v>1</v>
      </c>
      <c r="L3612" s="3">
        <f t="shared" si="201"/>
        <v>6.3524042802915472</v>
      </c>
      <c r="M3612" s="3">
        <v>0</v>
      </c>
      <c r="N3612" s="3">
        <v>0.79580931607974459</v>
      </c>
      <c r="O3612" s="3">
        <v>1</v>
      </c>
      <c r="P3612" s="3">
        <f t="shared" si="202"/>
        <v>0.79580931607974459</v>
      </c>
      <c r="Q3612" s="3">
        <v>0</v>
      </c>
    </row>
    <row r="3613" spans="1:17" x14ac:dyDescent="0.25">
      <c r="A3613" s="3" t="s">
        <v>158</v>
      </c>
      <c r="B3613" s="3" t="s">
        <v>310</v>
      </c>
      <c r="C3613" s="3" t="s">
        <v>9</v>
      </c>
      <c r="D3613" s="3">
        <v>0.56000000000000005</v>
      </c>
      <c r="E3613" s="3">
        <v>0.48</v>
      </c>
      <c r="F3613" s="3" t="s">
        <v>19</v>
      </c>
      <c r="G3613" s="2">
        <v>4200</v>
      </c>
      <c r="H3613" s="3">
        <v>210.85134726098332</v>
      </c>
      <c r="I3613" s="3">
        <v>506177.14407273469</v>
      </c>
      <c r="J3613" s="3">
        <v>1071.804906426084</v>
      </c>
      <c r="K3613" s="3">
        <v>1</v>
      </c>
      <c r="L3613" s="3">
        <f t="shared" si="201"/>
        <v>1071.804906426084</v>
      </c>
      <c r="M3613" s="3">
        <v>0</v>
      </c>
      <c r="N3613" s="3">
        <v>124.83115756372133</v>
      </c>
      <c r="O3613" s="3">
        <v>1</v>
      </c>
      <c r="P3613" s="3">
        <f t="shared" si="202"/>
        <v>124.83115756372133</v>
      </c>
      <c r="Q3613" s="3">
        <v>0</v>
      </c>
    </row>
    <row r="3614" spans="1:17" x14ac:dyDescent="0.25">
      <c r="A3614" s="3" t="s">
        <v>158</v>
      </c>
      <c r="B3614" s="3" t="s">
        <v>8</v>
      </c>
      <c r="C3614" s="3" t="s">
        <v>9</v>
      </c>
      <c r="D3614" s="3">
        <v>0.56000000000000005</v>
      </c>
      <c r="E3614" s="3">
        <v>0.48</v>
      </c>
      <c r="F3614" s="3" t="s">
        <v>19</v>
      </c>
      <c r="G3614" s="2">
        <v>4200</v>
      </c>
      <c r="H3614" s="3">
        <v>0.35307746570642767</v>
      </c>
      <c r="I3614" s="3">
        <v>1199.5851353543192</v>
      </c>
      <c r="J3614" s="3">
        <v>2.2932202222138049</v>
      </c>
      <c r="K3614" s="3">
        <f>1-0.712</f>
        <v>0.28800000000000003</v>
      </c>
      <c r="L3614" s="3">
        <f t="shared" si="201"/>
        <v>0.66044742399757594</v>
      </c>
      <c r="M3614" s="3">
        <v>0</v>
      </c>
      <c r="N3614" s="3">
        <v>0.29709787622959383</v>
      </c>
      <c r="O3614" s="3">
        <f>1-0.531</f>
        <v>0.46899999999999997</v>
      </c>
      <c r="P3614" s="3">
        <f t="shared" si="202"/>
        <v>0.1393389039516795</v>
      </c>
      <c r="Q3614" s="3">
        <v>0</v>
      </c>
    </row>
    <row r="3615" spans="1:17" x14ac:dyDescent="0.25">
      <c r="A3615" s="3" t="s">
        <v>158</v>
      </c>
      <c r="B3615" s="3" t="s">
        <v>8</v>
      </c>
      <c r="C3615" s="3" t="s">
        <v>9</v>
      </c>
      <c r="D3615" s="3">
        <v>0.56000000000000005</v>
      </c>
      <c r="E3615" s="3">
        <v>0.48</v>
      </c>
      <c r="F3615" s="3" t="s">
        <v>19</v>
      </c>
      <c r="G3615" s="2">
        <v>4200</v>
      </c>
      <c r="H3615" s="3">
        <v>16.806146647560876</v>
      </c>
      <c r="I3615" s="3">
        <v>55372.144036181773</v>
      </c>
      <c r="J3615" s="3">
        <v>111.11648630237735</v>
      </c>
      <c r="K3615" s="3">
        <f>1-0.712</f>
        <v>0.28800000000000003</v>
      </c>
      <c r="L3615" s="3">
        <f t="shared" si="201"/>
        <v>32.001548055084683</v>
      </c>
      <c r="M3615" s="3">
        <v>0</v>
      </c>
      <c r="N3615" s="3">
        <v>14.511565066482531</v>
      </c>
      <c r="O3615" s="3">
        <f>1-0.531</f>
        <v>0.46899999999999997</v>
      </c>
      <c r="P3615" s="3">
        <f t="shared" si="202"/>
        <v>6.8059240161803061</v>
      </c>
      <c r="Q3615" s="3">
        <v>0</v>
      </c>
    </row>
    <row r="3616" spans="1:17" x14ac:dyDescent="0.25">
      <c r="A3616" s="3" t="s">
        <v>158</v>
      </c>
      <c r="B3616" s="3" t="s">
        <v>310</v>
      </c>
      <c r="C3616" s="3" t="s">
        <v>9</v>
      </c>
      <c r="D3616" s="3">
        <v>0.56000000000000005</v>
      </c>
      <c r="E3616" s="3">
        <v>0.48</v>
      </c>
      <c r="F3616" s="3" t="s">
        <v>275</v>
      </c>
      <c r="G3616" s="2">
        <v>4200</v>
      </c>
      <c r="H3616" s="3">
        <v>30.863719701563504</v>
      </c>
      <c r="I3616" s="3">
        <v>75895.195852227407</v>
      </c>
      <c r="J3616" s="3">
        <v>187.95841921864513</v>
      </c>
      <c r="K3616" s="3">
        <v>1</v>
      </c>
      <c r="L3616" s="3">
        <f t="shared" si="201"/>
        <v>187.95841921864513</v>
      </c>
      <c r="M3616" s="3">
        <v>0</v>
      </c>
      <c r="N3616" s="3">
        <v>24.502298535067464</v>
      </c>
      <c r="O3616" s="3">
        <v>1</v>
      </c>
      <c r="P3616" s="3">
        <f t="shared" si="202"/>
        <v>24.502298535067464</v>
      </c>
      <c r="Q3616" s="3">
        <v>0</v>
      </c>
    </row>
    <row r="3617" spans="1:17" x14ac:dyDescent="0.25">
      <c r="A3617" s="3" t="s">
        <v>158</v>
      </c>
      <c r="B3617" s="3" t="s">
        <v>310</v>
      </c>
      <c r="C3617" s="3" t="s">
        <v>9</v>
      </c>
      <c r="D3617" s="3">
        <v>0.56000000000000005</v>
      </c>
      <c r="E3617" s="3">
        <v>0.48</v>
      </c>
      <c r="F3617" s="3" t="s">
        <v>275</v>
      </c>
      <c r="G3617" s="2">
        <v>4200</v>
      </c>
      <c r="H3617" s="3">
        <v>6.0430976161833705</v>
      </c>
      <c r="I3617" s="3">
        <v>15755.337021250611</v>
      </c>
      <c r="J3617" s="3">
        <v>34.252756525110669</v>
      </c>
      <c r="K3617" s="3">
        <v>1</v>
      </c>
      <c r="L3617" s="3">
        <f t="shared" si="201"/>
        <v>34.252756525110669</v>
      </c>
      <c r="M3617" s="3">
        <v>0</v>
      </c>
      <c r="N3617" s="3">
        <v>4.1906171953031439</v>
      </c>
      <c r="O3617" s="3">
        <v>1</v>
      </c>
      <c r="P3617" s="3">
        <f t="shared" si="202"/>
        <v>4.1906171953031439</v>
      </c>
      <c r="Q3617" s="3">
        <v>0</v>
      </c>
    </row>
    <row r="3618" spans="1:17" x14ac:dyDescent="0.25">
      <c r="A3618" s="3" t="s">
        <v>158</v>
      </c>
      <c r="B3618" s="3" t="s">
        <v>351</v>
      </c>
      <c r="C3618" s="3" t="s">
        <v>352</v>
      </c>
      <c r="D3618" s="3">
        <v>0.36</v>
      </c>
      <c r="E3618" s="3">
        <v>0.57999999999999996</v>
      </c>
      <c r="F3618" s="3" t="s">
        <v>360</v>
      </c>
      <c r="G3618" s="2">
        <v>4200</v>
      </c>
      <c r="H3618" s="3">
        <v>13.031999326115915</v>
      </c>
      <c r="I3618" s="3">
        <v>37397.355556515453</v>
      </c>
      <c r="J3618" s="3">
        <v>76.687600427116237</v>
      </c>
      <c r="K3618" s="3">
        <v>1</v>
      </c>
      <c r="L3618" s="3">
        <f t="shared" si="201"/>
        <v>76.687600427116237</v>
      </c>
      <c r="M3618" s="3">
        <v>0</v>
      </c>
      <c r="N3618" s="3">
        <v>10.498071103342667</v>
      </c>
      <c r="O3618" s="3">
        <v>1</v>
      </c>
      <c r="P3618" s="3">
        <f t="shared" si="202"/>
        <v>10.498071103342667</v>
      </c>
      <c r="Q3618" s="3">
        <v>0</v>
      </c>
    </row>
    <row r="3619" spans="1:17" x14ac:dyDescent="0.25">
      <c r="A3619" s="3" t="s">
        <v>158</v>
      </c>
      <c r="B3619" s="3" t="s">
        <v>8</v>
      </c>
      <c r="C3619" s="3" t="s">
        <v>9</v>
      </c>
      <c r="D3619" s="3">
        <v>0.56000000000000005</v>
      </c>
      <c r="E3619" s="3">
        <v>0.48</v>
      </c>
      <c r="F3619" s="3" t="s">
        <v>11</v>
      </c>
      <c r="G3619" s="2">
        <v>4200</v>
      </c>
      <c r="H3619" s="3">
        <v>3.6445596012501014</v>
      </c>
      <c r="I3619" s="3">
        <v>11742.639705581007</v>
      </c>
      <c r="J3619" s="3">
        <v>24.328789499116162</v>
      </c>
      <c r="K3619" s="3">
        <v>1</v>
      </c>
      <c r="L3619" s="3">
        <f t="shared" si="201"/>
        <v>24.328789499116162</v>
      </c>
      <c r="M3619" s="3">
        <v>0</v>
      </c>
      <c r="N3619" s="3">
        <v>2.9343951673067128</v>
      </c>
      <c r="O3619" s="3">
        <v>1</v>
      </c>
      <c r="P3619" s="3">
        <f t="shared" si="202"/>
        <v>2.9343951673067128</v>
      </c>
      <c r="Q3619" s="3">
        <v>0</v>
      </c>
    </row>
    <row r="3620" spans="1:17" x14ac:dyDescent="0.25">
      <c r="A3620" s="3" t="s">
        <v>158</v>
      </c>
      <c r="B3620" s="3" t="s">
        <v>8</v>
      </c>
      <c r="C3620" s="3" t="s">
        <v>9</v>
      </c>
      <c r="D3620" s="3">
        <v>0.56000000000000005</v>
      </c>
      <c r="E3620" s="3">
        <v>0.48</v>
      </c>
      <c r="F3620" s="3" t="s">
        <v>11</v>
      </c>
      <c r="G3620" s="2">
        <v>4200</v>
      </c>
      <c r="H3620" s="3">
        <v>0.6766330667090994</v>
      </c>
      <c r="I3620" s="3">
        <v>1730.7599999279294</v>
      </c>
      <c r="J3620" s="3">
        <v>4.1061919001285343</v>
      </c>
      <c r="K3620" s="3">
        <f>1-0.712</f>
        <v>0.28800000000000003</v>
      </c>
      <c r="L3620" s="3">
        <f t="shared" si="201"/>
        <v>1.182583267237018</v>
      </c>
      <c r="M3620" s="3">
        <v>0</v>
      </c>
      <c r="N3620" s="3">
        <v>1.6351485529337098</v>
      </c>
      <c r="O3620" s="3">
        <f>1-0.531</f>
        <v>0.46899999999999997</v>
      </c>
      <c r="P3620" s="3">
        <f t="shared" si="202"/>
        <v>0.76688467132590987</v>
      </c>
      <c r="Q3620" s="3">
        <v>0</v>
      </c>
    </row>
    <row r="3621" spans="1:17" x14ac:dyDescent="0.25">
      <c r="A3621" s="3" t="s">
        <v>158</v>
      </c>
      <c r="B3621" s="3" t="s">
        <v>8</v>
      </c>
      <c r="C3621" s="3" t="s">
        <v>9</v>
      </c>
      <c r="D3621" s="3">
        <v>0.56000000000000005</v>
      </c>
      <c r="E3621" s="3">
        <v>0.48</v>
      </c>
      <c r="F3621" s="3" t="s">
        <v>183</v>
      </c>
      <c r="G3621" s="2">
        <v>4200</v>
      </c>
      <c r="H3621" s="3">
        <v>7.1435595407127392</v>
      </c>
      <c r="I3621" s="3">
        <v>18555.654846777306</v>
      </c>
      <c r="J3621" s="3">
        <v>40.518600715866739</v>
      </c>
      <c r="K3621" s="3">
        <v>1</v>
      </c>
      <c r="L3621" s="3">
        <f t="shared" si="201"/>
        <v>40.518600715866739</v>
      </c>
      <c r="M3621" s="3">
        <v>0</v>
      </c>
      <c r="N3621" s="3">
        <v>6.219482821356487</v>
      </c>
      <c r="O3621" s="3">
        <v>1</v>
      </c>
      <c r="P3621" s="3">
        <f t="shared" si="202"/>
        <v>6.219482821356487</v>
      </c>
      <c r="Q3621" s="3">
        <v>0</v>
      </c>
    </row>
    <row r="3622" spans="1:17" x14ac:dyDescent="0.25">
      <c r="A3622" s="3" t="s">
        <v>158</v>
      </c>
      <c r="B3622" s="3" t="s">
        <v>310</v>
      </c>
      <c r="C3622" s="3" t="s">
        <v>9</v>
      </c>
      <c r="D3622" s="3">
        <v>0.56000000000000005</v>
      </c>
      <c r="E3622" s="3">
        <v>0.48</v>
      </c>
      <c r="F3622" s="3" t="s">
        <v>183</v>
      </c>
      <c r="G3622" s="2">
        <v>4200</v>
      </c>
      <c r="H3622" s="3">
        <v>0.59793300638840075</v>
      </c>
      <c r="I3622" s="3">
        <v>1668.1668095397979</v>
      </c>
      <c r="J3622" s="3">
        <v>3.3905266672799383</v>
      </c>
      <c r="K3622" s="3">
        <v>1</v>
      </c>
      <c r="L3622" s="3">
        <f t="shared" si="201"/>
        <v>3.3905266672799383</v>
      </c>
      <c r="M3622" s="3">
        <v>0</v>
      </c>
      <c r="N3622" s="3">
        <v>0.45295816054791521</v>
      </c>
      <c r="O3622" s="3">
        <v>1</v>
      </c>
      <c r="P3622" s="3">
        <f t="shared" si="202"/>
        <v>0.45295816054791521</v>
      </c>
      <c r="Q3622" s="3">
        <v>0</v>
      </c>
    </row>
    <row r="3623" spans="1:17" x14ac:dyDescent="0.25">
      <c r="A3623" s="3" t="s">
        <v>158</v>
      </c>
      <c r="B3623" s="3" t="s">
        <v>8</v>
      </c>
      <c r="C3623" s="3" t="s">
        <v>9</v>
      </c>
      <c r="D3623" s="3">
        <v>0.56000000000000005</v>
      </c>
      <c r="E3623" s="3">
        <v>0.48</v>
      </c>
      <c r="F3623" s="3" t="s">
        <v>183</v>
      </c>
      <c r="G3623" s="2">
        <v>4200</v>
      </c>
      <c r="H3623" s="3">
        <v>25.839705046649986</v>
      </c>
      <c r="I3623" s="3">
        <v>85876.142997254661</v>
      </c>
      <c r="J3623" s="3">
        <v>177.43546300770984</v>
      </c>
      <c r="K3623" s="3">
        <f>1-0.712</f>
        <v>0.28800000000000003</v>
      </c>
      <c r="L3623" s="3">
        <f t="shared" si="201"/>
        <v>51.10141334622044</v>
      </c>
      <c r="M3623" s="3">
        <v>0</v>
      </c>
      <c r="N3623" s="3">
        <v>20.53973932993016</v>
      </c>
      <c r="O3623" s="3">
        <f>1-0.531</f>
        <v>0.46899999999999997</v>
      </c>
      <c r="P3623" s="3">
        <f t="shared" si="202"/>
        <v>9.633137745737244</v>
      </c>
      <c r="Q3623" s="3">
        <v>0</v>
      </c>
    </row>
    <row r="3624" spans="1:17" x14ac:dyDescent="0.25">
      <c r="A3624" s="3" t="s">
        <v>158</v>
      </c>
      <c r="B3624" s="3" t="s">
        <v>310</v>
      </c>
      <c r="C3624" s="3" t="s">
        <v>9</v>
      </c>
      <c r="D3624" s="3">
        <v>0.56000000000000005</v>
      </c>
      <c r="E3624" s="3">
        <v>0.48</v>
      </c>
      <c r="F3624" s="3" t="s">
        <v>320</v>
      </c>
      <c r="G3624" s="2">
        <v>4200</v>
      </c>
      <c r="H3624" s="3">
        <v>20.733901171298239</v>
      </c>
      <c r="I3624" s="3">
        <v>64939.102032173731</v>
      </c>
      <c r="J3624" s="3">
        <v>136.0236316474851</v>
      </c>
      <c r="K3624" s="3">
        <v>1</v>
      </c>
      <c r="L3624" s="3">
        <f t="shared" si="201"/>
        <v>136.0236316474851</v>
      </c>
      <c r="M3624" s="3">
        <v>0</v>
      </c>
      <c r="N3624" s="3">
        <v>16.038064456560193</v>
      </c>
      <c r="O3624" s="3">
        <v>1</v>
      </c>
      <c r="P3624" s="3">
        <f t="shared" si="202"/>
        <v>16.038064456560193</v>
      </c>
      <c r="Q3624" s="3">
        <v>0</v>
      </c>
    </row>
    <row r="3625" spans="1:17" x14ac:dyDescent="0.25">
      <c r="A3625" s="3" t="s">
        <v>158</v>
      </c>
      <c r="B3625" s="3" t="s">
        <v>310</v>
      </c>
      <c r="C3625" s="3" t="s">
        <v>9</v>
      </c>
      <c r="D3625" s="3">
        <v>0.56000000000000005</v>
      </c>
      <c r="E3625" s="3">
        <v>0.48</v>
      </c>
      <c r="F3625" s="3" t="s">
        <v>320</v>
      </c>
      <c r="G3625" s="2">
        <v>4200</v>
      </c>
      <c r="H3625" s="3">
        <v>22.551857767519806</v>
      </c>
      <c r="I3625" s="3">
        <v>67570.4948485778</v>
      </c>
      <c r="J3625" s="3">
        <v>120.47200766642567</v>
      </c>
      <c r="K3625" s="3">
        <v>1</v>
      </c>
      <c r="L3625" s="3">
        <f t="shared" si="201"/>
        <v>120.47200766642567</v>
      </c>
      <c r="M3625" s="3">
        <v>0</v>
      </c>
      <c r="N3625" s="3">
        <v>15.5706026972489</v>
      </c>
      <c r="O3625" s="3">
        <v>1</v>
      </c>
      <c r="P3625" s="3">
        <f t="shared" si="202"/>
        <v>15.5706026972489</v>
      </c>
      <c r="Q3625" s="3">
        <v>0</v>
      </c>
    </row>
    <row r="3626" spans="1:17" x14ac:dyDescent="0.25">
      <c r="A3626" s="3" t="s">
        <v>158</v>
      </c>
      <c r="B3626" s="3" t="s">
        <v>89</v>
      </c>
      <c r="C3626" s="3" t="s">
        <v>9</v>
      </c>
      <c r="D3626" s="3">
        <v>0.56000000000000005</v>
      </c>
      <c r="E3626" s="3">
        <v>0.48</v>
      </c>
      <c r="F3626" s="3" t="s">
        <v>277</v>
      </c>
      <c r="G3626" s="2">
        <v>4200</v>
      </c>
      <c r="H3626" s="3">
        <v>23.259537929766804</v>
      </c>
      <c r="I3626" s="3">
        <v>60878.438544647295</v>
      </c>
      <c r="J3626" s="3">
        <v>126.09771432908103</v>
      </c>
      <c r="K3626" s="3">
        <v>1</v>
      </c>
      <c r="L3626" s="3">
        <f t="shared" si="201"/>
        <v>126.09771432908103</v>
      </c>
      <c r="M3626" s="3">
        <v>0</v>
      </c>
      <c r="N3626" s="3">
        <v>13.881841066012226</v>
      </c>
      <c r="O3626" s="3">
        <v>1</v>
      </c>
      <c r="P3626" s="3">
        <f t="shared" si="202"/>
        <v>13.881841066012226</v>
      </c>
      <c r="Q3626" s="3">
        <v>0</v>
      </c>
    </row>
    <row r="3627" spans="1:17" x14ac:dyDescent="0.25">
      <c r="A3627" s="3" t="s">
        <v>158</v>
      </c>
      <c r="B3627" s="3" t="s">
        <v>8</v>
      </c>
      <c r="C3627" s="3" t="s">
        <v>9</v>
      </c>
      <c r="D3627" s="3">
        <v>0.56000000000000005</v>
      </c>
      <c r="E3627" s="3">
        <v>0.48</v>
      </c>
      <c r="F3627" s="3" t="s">
        <v>184</v>
      </c>
      <c r="G3627" s="2">
        <v>4200</v>
      </c>
      <c r="H3627" s="3">
        <v>8.9878962692073952</v>
      </c>
      <c r="I3627" s="3">
        <v>30183.523726546158</v>
      </c>
      <c r="J3627" s="3">
        <v>62.72920384305268</v>
      </c>
      <c r="K3627" s="3">
        <f>1-0.712</f>
        <v>0.28800000000000003</v>
      </c>
      <c r="L3627" s="3">
        <f t="shared" si="201"/>
        <v>18.066010706799172</v>
      </c>
      <c r="M3627" s="3">
        <v>0</v>
      </c>
      <c r="N3627" s="3">
        <v>7.4781308392427244</v>
      </c>
      <c r="O3627" s="3">
        <f>1-0.531</f>
        <v>0.46899999999999997</v>
      </c>
      <c r="P3627" s="3">
        <f t="shared" si="202"/>
        <v>3.5072433636048377</v>
      </c>
      <c r="Q3627" s="3">
        <v>0</v>
      </c>
    </row>
    <row r="3628" spans="1:17" x14ac:dyDescent="0.25">
      <c r="A3628" s="3" t="s">
        <v>158</v>
      </c>
      <c r="B3628" s="3" t="s">
        <v>351</v>
      </c>
      <c r="C3628" s="3" t="s">
        <v>352</v>
      </c>
      <c r="D3628" s="3">
        <v>0.36</v>
      </c>
      <c r="E3628" s="3">
        <v>0.57999999999999996</v>
      </c>
      <c r="F3628" s="3" t="s">
        <v>283</v>
      </c>
      <c r="G3628" s="2">
        <v>4200</v>
      </c>
      <c r="H3628" s="3">
        <v>27.595355586770211</v>
      </c>
      <c r="I3628" s="3">
        <v>74543.523994502306</v>
      </c>
      <c r="J3628" s="3">
        <v>154.19368920394112</v>
      </c>
      <c r="K3628" s="3">
        <v>1</v>
      </c>
      <c r="L3628" s="3">
        <f t="shared" si="201"/>
        <v>154.19368920394112</v>
      </c>
      <c r="M3628" s="3">
        <v>0</v>
      </c>
      <c r="N3628" s="3">
        <v>20.61320833632146</v>
      </c>
      <c r="O3628" s="3">
        <v>1</v>
      </c>
      <c r="P3628" s="3">
        <f t="shared" si="202"/>
        <v>20.61320833632146</v>
      </c>
      <c r="Q3628" s="3">
        <v>0</v>
      </c>
    </row>
    <row r="3629" spans="1:17" x14ac:dyDescent="0.25">
      <c r="A3629" s="3" t="s">
        <v>158</v>
      </c>
      <c r="B3629" s="3" t="s">
        <v>89</v>
      </c>
      <c r="C3629" s="3" t="s">
        <v>9</v>
      </c>
      <c r="D3629" s="3">
        <v>0.56000000000000005</v>
      </c>
      <c r="E3629" s="3">
        <v>0.48</v>
      </c>
      <c r="F3629" s="3" t="s">
        <v>283</v>
      </c>
      <c r="G3629" s="2">
        <v>4200</v>
      </c>
      <c r="H3629" s="3">
        <v>5.9239158912353727</v>
      </c>
      <c r="I3629" s="3">
        <v>20119.186665140267</v>
      </c>
      <c r="J3629" s="3">
        <v>42.78405460720181</v>
      </c>
      <c r="K3629" s="3">
        <v>1</v>
      </c>
      <c r="L3629" s="3">
        <f t="shared" si="201"/>
        <v>42.78405460720181</v>
      </c>
      <c r="M3629" s="3">
        <v>0</v>
      </c>
      <c r="N3629" s="3">
        <v>5.8822218436202407</v>
      </c>
      <c r="O3629" s="3">
        <v>1</v>
      </c>
      <c r="P3629" s="3">
        <f t="shared" si="202"/>
        <v>5.8822218436202407</v>
      </c>
      <c r="Q3629" s="3">
        <v>0</v>
      </c>
    </row>
    <row r="3630" spans="1:17" x14ac:dyDescent="0.25">
      <c r="A3630" s="3" t="s">
        <v>158</v>
      </c>
      <c r="B3630" s="3" t="s">
        <v>310</v>
      </c>
      <c r="C3630" s="3" t="s">
        <v>9</v>
      </c>
      <c r="D3630" s="3">
        <v>0.56000000000000005</v>
      </c>
      <c r="E3630" s="3">
        <v>0.48</v>
      </c>
      <c r="F3630" s="3" t="s">
        <v>283</v>
      </c>
      <c r="G3630" s="2">
        <v>4200</v>
      </c>
      <c r="H3630" s="3">
        <v>36.478832416996632</v>
      </c>
      <c r="I3630" s="3">
        <v>103858.28653497261</v>
      </c>
      <c r="J3630" s="3">
        <v>211.99874344253544</v>
      </c>
      <c r="K3630" s="3">
        <v>1</v>
      </c>
      <c r="L3630" s="3">
        <f t="shared" si="201"/>
        <v>211.99874344253544</v>
      </c>
      <c r="M3630" s="3">
        <v>0</v>
      </c>
      <c r="N3630" s="3">
        <v>28.520261365248047</v>
      </c>
      <c r="O3630" s="3">
        <v>1</v>
      </c>
      <c r="P3630" s="3">
        <f t="shared" si="202"/>
        <v>28.520261365248047</v>
      </c>
      <c r="Q3630" s="3">
        <v>0</v>
      </c>
    </row>
    <row r="3631" spans="1:17" x14ac:dyDescent="0.25">
      <c r="A3631" s="3" t="s">
        <v>158</v>
      </c>
      <c r="B3631" s="3" t="s">
        <v>351</v>
      </c>
      <c r="C3631" s="3" t="s">
        <v>352</v>
      </c>
      <c r="D3631" s="3">
        <v>0.36</v>
      </c>
      <c r="E3631" s="3">
        <v>0.57999999999999996</v>
      </c>
      <c r="F3631" s="3" t="s">
        <v>283</v>
      </c>
      <c r="G3631" s="2">
        <v>4200</v>
      </c>
      <c r="H3631" s="3">
        <v>0.60514677647849502</v>
      </c>
      <c r="I3631" s="3">
        <v>1991.6850227971458</v>
      </c>
      <c r="J3631" s="3">
        <v>4.3871527197165481</v>
      </c>
      <c r="K3631" s="3">
        <v>1</v>
      </c>
      <c r="L3631" s="3">
        <f t="shared" si="201"/>
        <v>4.3871527197165481</v>
      </c>
      <c r="M3631" s="3">
        <v>0</v>
      </c>
      <c r="N3631" s="3">
        <v>0.58397140677994863</v>
      </c>
      <c r="O3631" s="3">
        <v>1</v>
      </c>
      <c r="P3631" s="3">
        <f t="shared" si="202"/>
        <v>0.58397140677994863</v>
      </c>
      <c r="Q3631" s="3">
        <v>0</v>
      </c>
    </row>
    <row r="3632" spans="1:17" x14ac:dyDescent="0.25">
      <c r="A3632" s="3" t="s">
        <v>158</v>
      </c>
      <c r="B3632" s="3" t="s">
        <v>310</v>
      </c>
      <c r="C3632" s="3" t="s">
        <v>9</v>
      </c>
      <c r="D3632" s="3">
        <v>0.56000000000000005</v>
      </c>
      <c r="E3632" s="3">
        <v>0.48</v>
      </c>
      <c r="F3632" s="3" t="s">
        <v>283</v>
      </c>
      <c r="G3632" s="2">
        <v>4200</v>
      </c>
      <c r="H3632" s="3">
        <v>7.465957984524608</v>
      </c>
      <c r="I3632" s="3">
        <v>20222.886094384947</v>
      </c>
      <c r="J3632" s="3">
        <v>42.722619539961599</v>
      </c>
      <c r="K3632" s="3">
        <v>1</v>
      </c>
      <c r="L3632" s="3">
        <f t="shared" si="201"/>
        <v>42.722619539961599</v>
      </c>
      <c r="M3632" s="3">
        <v>0</v>
      </c>
      <c r="N3632" s="3">
        <v>6.1747451595820158</v>
      </c>
      <c r="O3632" s="3">
        <v>1</v>
      </c>
      <c r="P3632" s="3">
        <f t="shared" si="202"/>
        <v>6.1747451595820158</v>
      </c>
      <c r="Q3632" s="3">
        <v>0</v>
      </c>
    </row>
    <row r="3633" spans="1:17" x14ac:dyDescent="0.25">
      <c r="A3633" s="3" t="s">
        <v>158</v>
      </c>
      <c r="B3633" s="3" t="s">
        <v>89</v>
      </c>
      <c r="C3633" s="3" t="s">
        <v>9</v>
      </c>
      <c r="D3633" s="3">
        <v>0.56000000000000005</v>
      </c>
      <c r="E3633" s="3">
        <v>0.48</v>
      </c>
      <c r="F3633" s="3" t="s">
        <v>283</v>
      </c>
      <c r="G3633" s="2">
        <v>4200</v>
      </c>
      <c r="H3633" s="3">
        <v>7.5327153558388922</v>
      </c>
      <c r="I3633" s="3">
        <v>23087.92156798135</v>
      </c>
      <c r="J3633" s="3">
        <v>47.49686320504204</v>
      </c>
      <c r="K3633" s="3">
        <v>1</v>
      </c>
      <c r="L3633" s="3">
        <f t="shared" si="201"/>
        <v>47.49686320504204</v>
      </c>
      <c r="M3633" s="3">
        <v>0</v>
      </c>
      <c r="N3633" s="3">
        <v>6.7428249163774501</v>
      </c>
      <c r="O3633" s="3">
        <v>1</v>
      </c>
      <c r="P3633" s="3">
        <f t="shared" si="202"/>
        <v>6.7428249163774501</v>
      </c>
      <c r="Q3633" s="3">
        <v>0</v>
      </c>
    </row>
    <row r="3634" spans="1:17" x14ac:dyDescent="0.25">
      <c r="A3634" s="3" t="s">
        <v>158</v>
      </c>
      <c r="B3634" s="3" t="s">
        <v>351</v>
      </c>
      <c r="C3634" s="3" t="s">
        <v>352</v>
      </c>
      <c r="D3634" s="3">
        <v>0.36</v>
      </c>
      <c r="E3634" s="3">
        <v>0.57999999999999996</v>
      </c>
      <c r="F3634" s="3" t="s">
        <v>283</v>
      </c>
      <c r="G3634" s="2">
        <v>4200</v>
      </c>
      <c r="H3634" s="3">
        <v>0.25799001253748094</v>
      </c>
      <c r="I3634" s="3">
        <v>679.70867015245062</v>
      </c>
      <c r="J3634" s="3">
        <v>1.4611367907898209</v>
      </c>
      <c r="K3634" s="3">
        <v>1</v>
      </c>
      <c r="L3634" s="3">
        <f t="shared" si="201"/>
        <v>1.4611367907898209</v>
      </c>
      <c r="M3634" s="3">
        <v>0</v>
      </c>
      <c r="N3634" s="3">
        <v>0.17869460623656638</v>
      </c>
      <c r="O3634" s="3">
        <v>1</v>
      </c>
      <c r="P3634" s="3">
        <f t="shared" si="202"/>
        <v>0.17869460623656638</v>
      </c>
      <c r="Q3634" s="3">
        <v>0</v>
      </c>
    </row>
    <row r="3635" spans="1:17" x14ac:dyDescent="0.25">
      <c r="A3635" s="3" t="s">
        <v>158</v>
      </c>
      <c r="B3635" s="3" t="s">
        <v>8</v>
      </c>
      <c r="C3635" s="3" t="s">
        <v>9</v>
      </c>
      <c r="D3635" s="3">
        <v>0.56000000000000005</v>
      </c>
      <c r="E3635" s="3">
        <v>0.48</v>
      </c>
      <c r="F3635" s="3" t="s">
        <v>59</v>
      </c>
      <c r="G3635" s="2">
        <v>4200</v>
      </c>
      <c r="H3635" s="3">
        <v>0.29397709753395812</v>
      </c>
      <c r="I3635" s="3">
        <v>892.94640228327694</v>
      </c>
      <c r="J3635" s="3">
        <v>1.8345660302872864</v>
      </c>
      <c r="K3635" s="3">
        <v>1</v>
      </c>
      <c r="L3635" s="3">
        <f t="shared" si="201"/>
        <v>1.8345660302872864</v>
      </c>
      <c r="M3635" s="3">
        <v>0</v>
      </c>
      <c r="N3635" s="3">
        <v>0.2170353888397098</v>
      </c>
      <c r="O3635" s="3">
        <v>1</v>
      </c>
      <c r="P3635" s="3">
        <f t="shared" si="202"/>
        <v>0.2170353888397098</v>
      </c>
      <c r="Q3635" s="3">
        <v>0</v>
      </c>
    </row>
    <row r="3636" spans="1:17" x14ac:dyDescent="0.25">
      <c r="A3636" s="3" t="s">
        <v>158</v>
      </c>
      <c r="B3636" s="3" t="s">
        <v>8</v>
      </c>
      <c r="C3636" s="3" t="s">
        <v>9</v>
      </c>
      <c r="D3636" s="3">
        <v>0.56000000000000005</v>
      </c>
      <c r="E3636" s="3">
        <v>0.48</v>
      </c>
      <c r="F3636" s="3" t="s">
        <v>59</v>
      </c>
      <c r="G3636" s="2">
        <v>4200</v>
      </c>
      <c r="H3636" s="3">
        <v>1.1612049688125308</v>
      </c>
      <c r="I3636" s="3">
        <v>3265.1293917587977</v>
      </c>
      <c r="J3636" s="3">
        <v>6.6913351426544372</v>
      </c>
      <c r="K3636" s="3">
        <v>1</v>
      </c>
      <c r="L3636" s="3">
        <f t="shared" si="201"/>
        <v>6.6913351426544372</v>
      </c>
      <c r="M3636" s="3">
        <v>0</v>
      </c>
      <c r="N3636" s="3">
        <v>0.93279853354586328</v>
      </c>
      <c r="O3636" s="3">
        <v>1</v>
      </c>
      <c r="P3636" s="3">
        <f t="shared" si="202"/>
        <v>0.93279853354586328</v>
      </c>
      <c r="Q3636" s="3">
        <v>0</v>
      </c>
    </row>
    <row r="3637" spans="1:17" x14ac:dyDescent="0.25">
      <c r="A3637" s="3" t="s">
        <v>158</v>
      </c>
      <c r="B3637" s="3" t="s">
        <v>310</v>
      </c>
      <c r="C3637" s="3" t="s">
        <v>9</v>
      </c>
      <c r="D3637" s="3">
        <v>0.56000000000000005</v>
      </c>
      <c r="E3637" s="3">
        <v>0.48</v>
      </c>
      <c r="F3637" s="3" t="s">
        <v>59</v>
      </c>
      <c r="G3637" s="2">
        <v>4200</v>
      </c>
      <c r="H3637" s="3">
        <v>0.13036698777451375</v>
      </c>
      <c r="I3637" s="3">
        <v>380.95975563183902</v>
      </c>
      <c r="J3637" s="3">
        <v>0.83698342840659057</v>
      </c>
      <c r="K3637" s="3">
        <v>1</v>
      </c>
      <c r="L3637" s="3">
        <f t="shared" si="201"/>
        <v>0.83698342840659057</v>
      </c>
      <c r="M3637" s="3">
        <v>0</v>
      </c>
      <c r="N3637" s="3">
        <v>0.11067348850350581</v>
      </c>
      <c r="O3637" s="3">
        <v>1</v>
      </c>
      <c r="P3637" s="3">
        <f t="shared" si="202"/>
        <v>0.11067348850350581</v>
      </c>
      <c r="Q3637" s="3">
        <v>0</v>
      </c>
    </row>
    <row r="3638" spans="1:17" x14ac:dyDescent="0.25">
      <c r="A3638" s="3" t="s">
        <v>158</v>
      </c>
      <c r="B3638" s="3" t="s">
        <v>310</v>
      </c>
      <c r="C3638" s="3" t="s">
        <v>9</v>
      </c>
      <c r="D3638" s="3">
        <v>0.56000000000000005</v>
      </c>
      <c r="E3638" s="3">
        <v>0.48</v>
      </c>
      <c r="F3638" s="3" t="s">
        <v>59</v>
      </c>
      <c r="G3638" s="2">
        <v>4200</v>
      </c>
      <c r="H3638" s="3">
        <v>11.355662517952053</v>
      </c>
      <c r="I3638" s="3">
        <v>31506.886698535578</v>
      </c>
      <c r="J3638" s="3">
        <v>63.746974725689789</v>
      </c>
      <c r="K3638" s="3">
        <v>1</v>
      </c>
      <c r="L3638" s="3">
        <f t="shared" si="201"/>
        <v>63.746974725689789</v>
      </c>
      <c r="M3638" s="3">
        <v>0</v>
      </c>
      <c r="N3638" s="3">
        <v>7.7860176077598036</v>
      </c>
      <c r="O3638" s="3">
        <v>1</v>
      </c>
      <c r="P3638" s="3">
        <f t="shared" si="202"/>
        <v>7.7860176077598036</v>
      </c>
      <c r="Q3638" s="3">
        <v>0</v>
      </c>
    </row>
    <row r="3639" spans="1:17" x14ac:dyDescent="0.25">
      <c r="A3639" s="3" t="s">
        <v>158</v>
      </c>
      <c r="B3639" s="3" t="s">
        <v>8</v>
      </c>
      <c r="C3639" s="3" t="s">
        <v>9</v>
      </c>
      <c r="D3639" s="3">
        <v>0.56000000000000005</v>
      </c>
      <c r="E3639" s="3">
        <v>0.48</v>
      </c>
      <c r="F3639" s="3" t="s">
        <v>59</v>
      </c>
      <c r="G3639" s="2">
        <v>4200</v>
      </c>
      <c r="H3639" s="3">
        <v>0.2992584077788697</v>
      </c>
      <c r="I3639" s="3">
        <v>916.82676309558337</v>
      </c>
      <c r="J3639" s="3">
        <v>2.0402955327432593</v>
      </c>
      <c r="K3639" s="3">
        <v>1</v>
      </c>
      <c r="L3639" s="3">
        <f t="shared" si="201"/>
        <v>2.0402955327432593</v>
      </c>
      <c r="M3639" s="3">
        <v>0</v>
      </c>
      <c r="N3639" s="3">
        <v>0.28574868315252239</v>
      </c>
      <c r="O3639" s="3">
        <v>1</v>
      </c>
      <c r="P3639" s="3">
        <f t="shared" si="202"/>
        <v>0.28574868315252239</v>
      </c>
      <c r="Q3639" s="3">
        <v>0</v>
      </c>
    </row>
    <row r="3640" spans="1:17" x14ac:dyDescent="0.25">
      <c r="A3640" s="3" t="s">
        <v>158</v>
      </c>
      <c r="B3640" s="3" t="s">
        <v>8</v>
      </c>
      <c r="C3640" s="3" t="s">
        <v>9</v>
      </c>
      <c r="D3640" s="3">
        <v>0.56000000000000005</v>
      </c>
      <c r="E3640" s="3">
        <v>0.48</v>
      </c>
      <c r="F3640" s="3" t="s">
        <v>59</v>
      </c>
      <c r="G3640" s="2">
        <v>4200</v>
      </c>
      <c r="H3640" s="3">
        <v>1.2702021774591932</v>
      </c>
      <c r="I3640" s="3">
        <v>4123.324928087658</v>
      </c>
      <c r="J3640" s="3">
        <v>9.6338484773177644</v>
      </c>
      <c r="K3640" s="3">
        <v>1</v>
      </c>
      <c r="L3640" s="3">
        <f t="shared" si="201"/>
        <v>9.6338484773177644</v>
      </c>
      <c r="M3640" s="3">
        <v>0</v>
      </c>
      <c r="N3640" s="3">
        <v>1.2611837714932366</v>
      </c>
      <c r="O3640" s="3">
        <v>1</v>
      </c>
      <c r="P3640" s="3">
        <f t="shared" si="202"/>
        <v>1.2611837714932366</v>
      </c>
      <c r="Q3640" s="3">
        <v>0</v>
      </c>
    </row>
    <row r="3641" spans="1:17" x14ac:dyDescent="0.25">
      <c r="A3641" s="3" t="s">
        <v>158</v>
      </c>
      <c r="B3641" s="3" t="s">
        <v>351</v>
      </c>
      <c r="C3641" s="3" t="s">
        <v>352</v>
      </c>
      <c r="D3641" s="3">
        <v>0.36</v>
      </c>
      <c r="E3641" s="3">
        <v>0.57999999999999996</v>
      </c>
      <c r="F3641" s="3" t="s">
        <v>290</v>
      </c>
      <c r="G3641" s="2">
        <v>4200</v>
      </c>
      <c r="H3641" s="3">
        <v>18.605887244023204</v>
      </c>
      <c r="I3641" s="3">
        <v>50630.092671121733</v>
      </c>
      <c r="J3641" s="3">
        <v>108.86569705648324</v>
      </c>
      <c r="K3641" s="3">
        <v>1</v>
      </c>
      <c r="L3641" s="3">
        <f t="shared" si="201"/>
        <v>108.86569705648324</v>
      </c>
      <c r="M3641" s="3">
        <v>0</v>
      </c>
      <c r="N3641" s="3">
        <v>13.352933022726802</v>
      </c>
      <c r="O3641" s="3">
        <v>1</v>
      </c>
      <c r="P3641" s="3">
        <f t="shared" si="202"/>
        <v>13.352933022726802</v>
      </c>
      <c r="Q3641" s="3">
        <v>0</v>
      </c>
    </row>
    <row r="3642" spans="1:17" x14ac:dyDescent="0.25">
      <c r="A3642" s="3" t="s">
        <v>158</v>
      </c>
      <c r="B3642" s="3" t="s">
        <v>310</v>
      </c>
      <c r="C3642" s="3" t="s">
        <v>9</v>
      </c>
      <c r="D3642" s="3">
        <v>0.56000000000000005</v>
      </c>
      <c r="E3642" s="3">
        <v>0.48</v>
      </c>
      <c r="F3642" s="3" t="s">
        <v>323</v>
      </c>
      <c r="G3642" s="2">
        <v>4200</v>
      </c>
      <c r="H3642" s="3">
        <v>0.10649648757925045</v>
      </c>
      <c r="I3642" s="3">
        <v>260.83791862398266</v>
      </c>
      <c r="J3642" s="3">
        <v>0.57242401554483657</v>
      </c>
      <c r="K3642" s="3">
        <v>1</v>
      </c>
      <c r="L3642" s="3">
        <f t="shared" si="201"/>
        <v>0.57242401554483657</v>
      </c>
      <c r="M3642" s="3">
        <v>0</v>
      </c>
      <c r="N3642" s="3">
        <v>5.4331779228566322E-2</v>
      </c>
      <c r="O3642" s="3">
        <v>1</v>
      </c>
      <c r="P3642" s="3">
        <f t="shared" si="202"/>
        <v>5.4331779228566322E-2</v>
      </c>
      <c r="Q3642" s="3">
        <v>0</v>
      </c>
    </row>
    <row r="3643" spans="1:17" x14ac:dyDescent="0.25">
      <c r="A3643" s="3" t="s">
        <v>158</v>
      </c>
      <c r="B3643" s="3" t="s">
        <v>310</v>
      </c>
      <c r="C3643" s="3" t="s">
        <v>9</v>
      </c>
      <c r="D3643" s="3">
        <v>0.56000000000000005</v>
      </c>
      <c r="E3643" s="3">
        <v>0.48</v>
      </c>
      <c r="F3643" s="3" t="s">
        <v>323</v>
      </c>
      <c r="G3643" s="2">
        <v>4200</v>
      </c>
      <c r="H3643" s="3">
        <v>0.63155868515709157</v>
      </c>
      <c r="I3643" s="3">
        <v>1640.411050907597</v>
      </c>
      <c r="J3643" s="3">
        <v>3.9374115512576564</v>
      </c>
      <c r="K3643" s="3">
        <v>1</v>
      </c>
      <c r="L3643" s="3">
        <f t="shared" si="201"/>
        <v>3.9374115512576564</v>
      </c>
      <c r="M3643" s="3">
        <v>0</v>
      </c>
      <c r="N3643" s="3">
        <v>0.52748559459175115</v>
      </c>
      <c r="O3643" s="3">
        <v>1</v>
      </c>
      <c r="P3643" s="3">
        <f t="shared" si="202"/>
        <v>0.52748559459175115</v>
      </c>
      <c r="Q3643" s="3">
        <v>0</v>
      </c>
    </row>
    <row r="3644" spans="1:17" x14ac:dyDescent="0.25">
      <c r="A3644" s="3" t="s">
        <v>158</v>
      </c>
      <c r="B3644" s="3" t="s">
        <v>89</v>
      </c>
      <c r="C3644" s="3" t="s">
        <v>9</v>
      </c>
      <c r="D3644" s="3">
        <v>0.56000000000000005</v>
      </c>
      <c r="E3644" s="3">
        <v>0.48</v>
      </c>
      <c r="F3644" s="3" t="s">
        <v>264</v>
      </c>
      <c r="G3644" s="2">
        <v>4200</v>
      </c>
      <c r="H3644" s="3">
        <v>650.93751636795946</v>
      </c>
      <c r="I3644" s="3">
        <v>1875322.7638588648</v>
      </c>
      <c r="J3644" s="3">
        <v>3853.2367768955355</v>
      </c>
      <c r="K3644" s="3">
        <v>1</v>
      </c>
      <c r="L3644" s="3">
        <f t="shared" si="201"/>
        <v>3853.2367768955355</v>
      </c>
      <c r="M3644" s="3">
        <v>0</v>
      </c>
      <c r="N3644" s="3">
        <v>461.47004474593228</v>
      </c>
      <c r="O3644" s="3">
        <v>1</v>
      </c>
      <c r="P3644" s="3">
        <f t="shared" si="202"/>
        <v>461.47004474593228</v>
      </c>
      <c r="Q3644" s="3">
        <v>0</v>
      </c>
    </row>
    <row r="3645" spans="1:17" x14ac:dyDescent="0.25">
      <c r="A3645" s="3" t="s">
        <v>158</v>
      </c>
      <c r="B3645" s="3" t="s">
        <v>310</v>
      </c>
      <c r="C3645" s="3" t="s">
        <v>9</v>
      </c>
      <c r="D3645" s="3">
        <v>0.56000000000000005</v>
      </c>
      <c r="E3645" s="3">
        <v>0.48</v>
      </c>
      <c r="F3645" s="3" t="s">
        <v>264</v>
      </c>
      <c r="G3645" s="2">
        <v>4200</v>
      </c>
      <c r="H3645" s="3">
        <v>146.66226669558574</v>
      </c>
      <c r="I3645" s="3">
        <v>427652.3035976839</v>
      </c>
      <c r="J3645" s="3">
        <v>883.22765057952734</v>
      </c>
      <c r="K3645" s="3">
        <v>1</v>
      </c>
      <c r="L3645" s="3">
        <f t="shared" si="201"/>
        <v>883.22765057952734</v>
      </c>
      <c r="M3645" s="3">
        <v>0</v>
      </c>
      <c r="N3645" s="3">
        <v>101.15413627500486</v>
      </c>
      <c r="O3645" s="3">
        <v>1</v>
      </c>
      <c r="P3645" s="3">
        <f t="shared" si="202"/>
        <v>101.15413627500486</v>
      </c>
      <c r="Q3645" s="3">
        <v>0</v>
      </c>
    </row>
    <row r="3646" spans="1:17" x14ac:dyDescent="0.25">
      <c r="A3646" s="3" t="s">
        <v>158</v>
      </c>
      <c r="B3646" s="3" t="s">
        <v>310</v>
      </c>
      <c r="C3646" s="3" t="s">
        <v>9</v>
      </c>
      <c r="D3646" s="3">
        <v>0.56000000000000005</v>
      </c>
      <c r="E3646" s="3">
        <v>0.48</v>
      </c>
      <c r="F3646" s="3" t="s">
        <v>264</v>
      </c>
      <c r="G3646" s="2">
        <v>4200</v>
      </c>
      <c r="H3646" s="3">
        <v>4.2241259686085257</v>
      </c>
      <c r="I3646" s="3">
        <v>13479.212610562307</v>
      </c>
      <c r="J3646" s="3">
        <v>28.647740534432572</v>
      </c>
      <c r="K3646" s="3">
        <v>1</v>
      </c>
      <c r="L3646" s="3">
        <f t="shared" si="201"/>
        <v>28.647740534432572</v>
      </c>
      <c r="M3646" s="3">
        <v>0</v>
      </c>
      <c r="N3646" s="3">
        <v>4.0281719313608377</v>
      </c>
      <c r="O3646" s="3">
        <v>1</v>
      </c>
      <c r="P3646" s="3">
        <f t="shared" si="202"/>
        <v>4.0281719313608377</v>
      </c>
      <c r="Q3646" s="3">
        <v>0</v>
      </c>
    </row>
    <row r="3647" spans="1:17" x14ac:dyDescent="0.25">
      <c r="A3647" s="3" t="s">
        <v>158</v>
      </c>
      <c r="B3647" s="3" t="s">
        <v>310</v>
      </c>
      <c r="C3647" s="3" t="s">
        <v>9</v>
      </c>
      <c r="D3647" s="3">
        <v>0.56000000000000005</v>
      </c>
      <c r="E3647" s="3">
        <v>0.48</v>
      </c>
      <c r="F3647" s="3" t="s">
        <v>264</v>
      </c>
      <c r="G3647" s="2">
        <v>4200</v>
      </c>
      <c r="H3647" s="3">
        <v>140.66502069145233</v>
      </c>
      <c r="I3647" s="3">
        <v>428725.46444931708</v>
      </c>
      <c r="J3647" s="3">
        <v>881.77999395012762</v>
      </c>
      <c r="K3647" s="3">
        <v>1</v>
      </c>
      <c r="L3647" s="3">
        <f t="shared" si="201"/>
        <v>881.77999395012762</v>
      </c>
      <c r="M3647" s="3">
        <v>0</v>
      </c>
      <c r="N3647" s="3">
        <v>116.5326591735322</v>
      </c>
      <c r="O3647" s="3">
        <v>1</v>
      </c>
      <c r="P3647" s="3">
        <f t="shared" si="202"/>
        <v>116.5326591735322</v>
      </c>
      <c r="Q3647" s="3">
        <v>0</v>
      </c>
    </row>
    <row r="3648" spans="1:17" x14ac:dyDescent="0.25">
      <c r="A3648" s="3" t="s">
        <v>158</v>
      </c>
      <c r="B3648" s="3" t="s">
        <v>351</v>
      </c>
      <c r="C3648" s="3" t="s">
        <v>352</v>
      </c>
      <c r="D3648" s="3">
        <v>0.36</v>
      </c>
      <c r="E3648" s="3">
        <v>0.57999999999999996</v>
      </c>
      <c r="F3648" s="3" t="s">
        <v>264</v>
      </c>
      <c r="G3648" s="2">
        <v>4200</v>
      </c>
      <c r="H3648" s="3">
        <v>3.3381795328681031E-3</v>
      </c>
      <c r="I3648" s="3">
        <v>9.8567061125786424</v>
      </c>
      <c r="J3648" s="3">
        <v>1.9935686320271942E-2</v>
      </c>
      <c r="K3648" s="3">
        <v>1</v>
      </c>
      <c r="L3648" s="3">
        <f t="shared" si="201"/>
        <v>1.9935686320271942E-2</v>
      </c>
      <c r="M3648" s="3">
        <v>0</v>
      </c>
      <c r="N3648" s="3">
        <v>2.4316683034440621E-3</v>
      </c>
      <c r="O3648" s="3">
        <v>1</v>
      </c>
      <c r="P3648" s="3">
        <f t="shared" si="202"/>
        <v>2.4316683034440621E-3</v>
      </c>
      <c r="Q3648" s="3">
        <v>0</v>
      </c>
    </row>
    <row r="3649" spans="1:17" x14ac:dyDescent="0.25">
      <c r="A3649" s="3" t="s">
        <v>158</v>
      </c>
      <c r="B3649" s="3" t="s">
        <v>89</v>
      </c>
      <c r="C3649" s="3" t="s">
        <v>9</v>
      </c>
      <c r="D3649" s="3">
        <v>0.56000000000000005</v>
      </c>
      <c r="E3649" s="3">
        <v>0.48</v>
      </c>
      <c r="F3649" s="3" t="s">
        <v>296</v>
      </c>
      <c r="G3649" s="2">
        <v>4200</v>
      </c>
      <c r="H3649" s="3">
        <v>2.8696047005437979</v>
      </c>
      <c r="I3649" s="3">
        <v>9512.6223765373434</v>
      </c>
      <c r="J3649" s="3">
        <v>21.97217174409516</v>
      </c>
      <c r="K3649" s="3">
        <v>1</v>
      </c>
      <c r="L3649" s="3">
        <f t="shared" si="201"/>
        <v>21.97217174409516</v>
      </c>
      <c r="M3649" s="3">
        <v>0</v>
      </c>
      <c r="N3649" s="3">
        <v>2.8941680172032318</v>
      </c>
      <c r="O3649" s="3">
        <v>1</v>
      </c>
      <c r="P3649" s="3">
        <f t="shared" si="202"/>
        <v>2.8941680172032318</v>
      </c>
      <c r="Q3649" s="3">
        <v>0</v>
      </c>
    </row>
    <row r="3650" spans="1:17" x14ac:dyDescent="0.25">
      <c r="A3650" s="3" t="s">
        <v>158</v>
      </c>
      <c r="B3650" s="3" t="s">
        <v>89</v>
      </c>
      <c r="C3650" s="3" t="s">
        <v>9</v>
      </c>
      <c r="D3650" s="3">
        <v>0.56000000000000005</v>
      </c>
      <c r="E3650" s="3">
        <v>0.48</v>
      </c>
      <c r="F3650" s="3" t="s">
        <v>296</v>
      </c>
      <c r="G3650" s="2">
        <v>4200</v>
      </c>
      <c r="H3650" s="3">
        <v>5.4999476909596612E-2</v>
      </c>
      <c r="I3650" s="3">
        <v>168.04134148555104</v>
      </c>
      <c r="J3650" s="3">
        <v>0.36219701651981318</v>
      </c>
      <c r="K3650" s="3">
        <v>1</v>
      </c>
      <c r="L3650" s="3">
        <f t="shared" ref="L3650:L3713" si="204">J3650*K3650</f>
        <v>0.36219701651981318</v>
      </c>
      <c r="M3650" s="3">
        <v>0</v>
      </c>
      <c r="N3650" s="3">
        <v>4.5193796829730883E-2</v>
      </c>
      <c r="O3650" s="3">
        <v>1</v>
      </c>
      <c r="P3650" s="3">
        <f t="shared" ref="P3650:P3713" si="205">N3650*O3650</f>
        <v>4.5193796829730883E-2</v>
      </c>
      <c r="Q3650" s="3">
        <v>0</v>
      </c>
    </row>
    <row r="3651" spans="1:17" x14ac:dyDescent="0.25">
      <c r="A3651" s="3" t="s">
        <v>158</v>
      </c>
      <c r="B3651" s="3" t="s">
        <v>8</v>
      </c>
      <c r="C3651" s="3" t="s">
        <v>9</v>
      </c>
      <c r="D3651" s="3">
        <v>0.56000000000000005</v>
      </c>
      <c r="E3651" s="3">
        <v>0.48</v>
      </c>
      <c r="F3651" s="3" t="s">
        <v>250</v>
      </c>
      <c r="G3651" s="2">
        <v>4200</v>
      </c>
      <c r="H3651" s="3">
        <v>0.94301720120499488</v>
      </c>
      <c r="I3651" s="3">
        <v>3580.9074707458135</v>
      </c>
      <c r="J3651" s="3">
        <v>8.4748219866692676</v>
      </c>
      <c r="K3651" s="3">
        <f>1-0.712</f>
        <v>0.28800000000000003</v>
      </c>
      <c r="L3651" s="3">
        <f t="shared" si="204"/>
        <v>2.4407487321607495</v>
      </c>
      <c r="M3651" s="3">
        <v>0</v>
      </c>
      <c r="N3651" s="3">
        <v>1.1831260776641137</v>
      </c>
      <c r="O3651" s="3">
        <f>1-0.531</f>
        <v>0.46899999999999997</v>
      </c>
      <c r="P3651" s="3">
        <f t="shared" si="205"/>
        <v>0.55488613042446933</v>
      </c>
      <c r="Q3651" s="3">
        <v>0</v>
      </c>
    </row>
    <row r="3652" spans="1:17" x14ac:dyDescent="0.25">
      <c r="A3652" s="3" t="s">
        <v>158</v>
      </c>
      <c r="B3652" s="3" t="s">
        <v>8</v>
      </c>
      <c r="C3652" s="3" t="s">
        <v>9</v>
      </c>
      <c r="D3652" s="3">
        <v>0.56000000000000005</v>
      </c>
      <c r="E3652" s="3">
        <v>0.48</v>
      </c>
      <c r="F3652" s="3" t="s">
        <v>250</v>
      </c>
      <c r="G3652" s="2">
        <v>4200</v>
      </c>
      <c r="H3652" s="3">
        <v>5.6629198796161379E-2</v>
      </c>
      <c r="I3652" s="3">
        <v>170.00379967548199</v>
      </c>
      <c r="J3652" s="3">
        <v>0.3763988475370228</v>
      </c>
      <c r="K3652" s="3">
        <f>1-0.712</f>
        <v>0.28800000000000003</v>
      </c>
      <c r="L3652" s="3">
        <f t="shared" si="204"/>
        <v>0.10840286809066257</v>
      </c>
      <c r="M3652" s="3">
        <v>0</v>
      </c>
      <c r="N3652" s="3">
        <v>4.6670079702786332E-2</v>
      </c>
      <c r="O3652" s="3">
        <f>1-0.531</f>
        <v>0.46899999999999997</v>
      </c>
      <c r="P3652" s="3">
        <f t="shared" si="205"/>
        <v>2.1888267380606789E-2</v>
      </c>
      <c r="Q3652" s="3">
        <v>0</v>
      </c>
    </row>
    <row r="3653" spans="1:17" x14ac:dyDescent="0.25">
      <c r="A3653" s="3" t="s">
        <v>158</v>
      </c>
      <c r="B3653" s="3" t="s">
        <v>310</v>
      </c>
      <c r="C3653" s="3" t="s">
        <v>9</v>
      </c>
      <c r="D3653" s="3">
        <v>0.56000000000000005</v>
      </c>
      <c r="E3653" s="3">
        <v>0.48</v>
      </c>
      <c r="F3653" s="3" t="s">
        <v>307</v>
      </c>
      <c r="G3653" s="2">
        <v>4200</v>
      </c>
      <c r="H3653" s="3">
        <v>6.4733135449833767</v>
      </c>
      <c r="I3653" s="3">
        <v>19554.267028479724</v>
      </c>
      <c r="J3653" s="3">
        <v>43.231696449527128</v>
      </c>
      <c r="K3653" s="3">
        <v>1</v>
      </c>
      <c r="L3653" s="3">
        <f t="shared" si="204"/>
        <v>43.231696449527128</v>
      </c>
      <c r="M3653" s="3">
        <v>0</v>
      </c>
      <c r="N3653" s="3">
        <v>5.3365501673174434</v>
      </c>
      <c r="O3653" s="3">
        <v>1</v>
      </c>
      <c r="P3653" s="3">
        <f t="shared" si="205"/>
        <v>5.3365501673174434</v>
      </c>
      <c r="Q3653" s="3">
        <v>0</v>
      </c>
    </row>
    <row r="3654" spans="1:17" x14ac:dyDescent="0.25">
      <c r="A3654" s="3" t="s">
        <v>158</v>
      </c>
      <c r="B3654" s="3" t="s">
        <v>310</v>
      </c>
      <c r="C3654" s="3" t="s">
        <v>9</v>
      </c>
      <c r="D3654" s="3">
        <v>0.56000000000000005</v>
      </c>
      <c r="E3654" s="3">
        <v>0.48</v>
      </c>
      <c r="F3654" s="3" t="s">
        <v>307</v>
      </c>
      <c r="G3654" s="2">
        <v>4200</v>
      </c>
      <c r="H3654" s="3">
        <v>0.9713185084880126</v>
      </c>
      <c r="I3654" s="3">
        <v>3052.2168610742174</v>
      </c>
      <c r="J3654" s="3">
        <v>6.5806236719846494</v>
      </c>
      <c r="K3654" s="3">
        <v>1</v>
      </c>
      <c r="L3654" s="3">
        <f t="shared" si="204"/>
        <v>6.5806236719846494</v>
      </c>
      <c r="M3654" s="3">
        <v>0</v>
      </c>
      <c r="N3654" s="3">
        <v>0.77122909415678143</v>
      </c>
      <c r="O3654" s="3">
        <v>1</v>
      </c>
      <c r="P3654" s="3">
        <f t="shared" si="205"/>
        <v>0.77122909415678143</v>
      </c>
      <c r="Q3654" s="3">
        <v>0</v>
      </c>
    </row>
    <row r="3655" spans="1:17" x14ac:dyDescent="0.25">
      <c r="A3655" s="3" t="s">
        <v>158</v>
      </c>
      <c r="B3655" s="3" t="s">
        <v>351</v>
      </c>
      <c r="C3655" s="3" t="s">
        <v>352</v>
      </c>
      <c r="D3655" s="3">
        <v>0.36</v>
      </c>
      <c r="E3655" s="3">
        <v>0.57999999999999996</v>
      </c>
      <c r="F3655" s="3" t="s">
        <v>272</v>
      </c>
      <c r="G3655" s="2">
        <v>4200</v>
      </c>
      <c r="H3655" s="3">
        <v>573.82693036243779</v>
      </c>
      <c r="I3655" s="3">
        <v>1422402.6460194304</v>
      </c>
      <c r="J3655" s="3">
        <v>2917.9877562757556</v>
      </c>
      <c r="K3655" s="3">
        <v>1</v>
      </c>
      <c r="L3655" s="3">
        <f t="shared" si="204"/>
        <v>2917.9877562757556</v>
      </c>
      <c r="M3655" s="3">
        <v>0</v>
      </c>
      <c r="N3655" s="3">
        <v>379.2426948505655</v>
      </c>
      <c r="O3655" s="3">
        <v>1</v>
      </c>
      <c r="P3655" s="3">
        <f t="shared" si="205"/>
        <v>379.2426948505655</v>
      </c>
      <c r="Q3655" s="3">
        <v>0</v>
      </c>
    </row>
    <row r="3656" spans="1:17" x14ac:dyDescent="0.25">
      <c r="A3656" s="3" t="s">
        <v>158</v>
      </c>
      <c r="B3656" s="3" t="s">
        <v>8</v>
      </c>
      <c r="C3656" s="3" t="s">
        <v>9</v>
      </c>
      <c r="D3656" s="3">
        <v>0.56000000000000005</v>
      </c>
      <c r="E3656" s="3">
        <v>0.48</v>
      </c>
      <c r="F3656" s="3" t="s">
        <v>163</v>
      </c>
      <c r="G3656" s="2">
        <v>4200</v>
      </c>
      <c r="H3656" s="3">
        <v>3.1625398597905634</v>
      </c>
      <c r="I3656" s="3">
        <v>7951.1885262949709</v>
      </c>
      <c r="J3656" s="3">
        <v>17.200379302950463</v>
      </c>
      <c r="K3656" s="3">
        <v>1</v>
      </c>
      <c r="L3656" s="3">
        <f t="shared" si="204"/>
        <v>17.200379302950463</v>
      </c>
      <c r="M3656" s="3">
        <v>0</v>
      </c>
      <c r="N3656" s="3">
        <v>1.9864272081179317</v>
      </c>
      <c r="O3656" s="3">
        <v>1</v>
      </c>
      <c r="P3656" s="3">
        <f t="shared" si="205"/>
        <v>1.9864272081179317</v>
      </c>
      <c r="Q3656" s="3">
        <v>0</v>
      </c>
    </row>
    <row r="3657" spans="1:17" x14ac:dyDescent="0.25">
      <c r="A3657" s="3" t="s">
        <v>158</v>
      </c>
      <c r="B3657" s="3" t="s">
        <v>310</v>
      </c>
      <c r="C3657" s="3" t="s">
        <v>9</v>
      </c>
      <c r="D3657" s="3">
        <v>0.56000000000000005</v>
      </c>
      <c r="E3657" s="3">
        <v>0.48</v>
      </c>
      <c r="F3657" s="3" t="s">
        <v>163</v>
      </c>
      <c r="G3657" s="2">
        <v>4200</v>
      </c>
      <c r="H3657" s="3">
        <v>9.5769908868547766</v>
      </c>
      <c r="I3657" s="3">
        <v>24000.835924664214</v>
      </c>
      <c r="J3657" s="3">
        <v>51.796371286667423</v>
      </c>
      <c r="K3657" s="3">
        <v>1</v>
      </c>
      <c r="L3657" s="3">
        <f t="shared" si="204"/>
        <v>51.796371286667423</v>
      </c>
      <c r="M3657" s="3">
        <v>0</v>
      </c>
      <c r="N3657" s="3">
        <v>5.285733081501891</v>
      </c>
      <c r="O3657" s="3">
        <v>1</v>
      </c>
      <c r="P3657" s="3">
        <f t="shared" si="205"/>
        <v>5.285733081501891</v>
      </c>
      <c r="Q3657" s="3">
        <v>0</v>
      </c>
    </row>
    <row r="3658" spans="1:17" x14ac:dyDescent="0.25">
      <c r="A3658" s="3" t="s">
        <v>158</v>
      </c>
      <c r="B3658" s="3" t="s">
        <v>89</v>
      </c>
      <c r="C3658" s="3" t="s">
        <v>9</v>
      </c>
      <c r="D3658" s="3">
        <v>0.56000000000000005</v>
      </c>
      <c r="E3658" s="3">
        <v>0.48</v>
      </c>
      <c r="F3658" s="3" t="s">
        <v>309</v>
      </c>
      <c r="G3658" s="2">
        <v>4200</v>
      </c>
      <c r="H3658" s="3">
        <v>40.722965515639657</v>
      </c>
      <c r="I3658" s="3">
        <v>123663.6167039401</v>
      </c>
      <c r="J3658" s="3">
        <v>252.73055253466597</v>
      </c>
      <c r="K3658" s="3">
        <v>1</v>
      </c>
      <c r="L3658" s="3">
        <f t="shared" si="204"/>
        <v>252.73055253466597</v>
      </c>
      <c r="M3658" s="3">
        <v>0</v>
      </c>
      <c r="N3658" s="3">
        <v>34.485907441368347</v>
      </c>
      <c r="O3658" s="3">
        <v>1</v>
      </c>
      <c r="P3658" s="3">
        <f t="shared" si="205"/>
        <v>34.485907441368347</v>
      </c>
      <c r="Q3658" s="3">
        <v>0</v>
      </c>
    </row>
    <row r="3659" spans="1:17" x14ac:dyDescent="0.25">
      <c r="A3659" s="3" t="s">
        <v>158</v>
      </c>
      <c r="B3659" s="3" t="s">
        <v>8</v>
      </c>
      <c r="C3659" s="3" t="s">
        <v>9</v>
      </c>
      <c r="D3659" s="3">
        <v>0.56000000000000005</v>
      </c>
      <c r="E3659" s="3">
        <v>0.48</v>
      </c>
      <c r="F3659" s="3" t="s">
        <v>166</v>
      </c>
      <c r="G3659" s="2">
        <v>4200</v>
      </c>
      <c r="H3659" s="3">
        <v>15.122718038342185</v>
      </c>
      <c r="I3659" s="3">
        <v>40695.969027505344</v>
      </c>
      <c r="J3659" s="3">
        <v>82.99698420264977</v>
      </c>
      <c r="K3659" s="3">
        <v>1</v>
      </c>
      <c r="L3659" s="3">
        <f t="shared" si="204"/>
        <v>82.99698420264977</v>
      </c>
      <c r="M3659" s="3">
        <v>0</v>
      </c>
      <c r="N3659" s="3">
        <v>9.8032883614146797</v>
      </c>
      <c r="O3659" s="3">
        <v>1</v>
      </c>
      <c r="P3659" s="3">
        <f t="shared" si="205"/>
        <v>9.8032883614146797</v>
      </c>
      <c r="Q3659" s="3">
        <v>0</v>
      </c>
    </row>
    <row r="3660" spans="1:17" x14ac:dyDescent="0.25">
      <c r="A3660" s="3" t="s">
        <v>158</v>
      </c>
      <c r="B3660" s="3" t="s">
        <v>310</v>
      </c>
      <c r="C3660" s="3" t="s">
        <v>9</v>
      </c>
      <c r="D3660" s="3">
        <v>0.56000000000000005</v>
      </c>
      <c r="E3660" s="3">
        <v>0.48</v>
      </c>
      <c r="F3660" s="3" t="s">
        <v>350</v>
      </c>
      <c r="G3660" s="2">
        <v>4200</v>
      </c>
      <c r="H3660" s="3">
        <v>38.30673548649154</v>
      </c>
      <c r="I3660" s="3">
        <v>99337.521717659576</v>
      </c>
      <c r="J3660" s="3">
        <v>190.06163062311657</v>
      </c>
      <c r="K3660" s="3">
        <v>1</v>
      </c>
      <c r="L3660" s="3">
        <f t="shared" si="204"/>
        <v>190.06163062311657</v>
      </c>
      <c r="M3660" s="3">
        <v>0</v>
      </c>
      <c r="N3660" s="3">
        <v>26.077174035567793</v>
      </c>
      <c r="O3660" s="3">
        <v>1</v>
      </c>
      <c r="P3660" s="3">
        <f t="shared" si="205"/>
        <v>26.077174035567793</v>
      </c>
      <c r="Q3660" s="3">
        <v>0</v>
      </c>
    </row>
    <row r="3661" spans="1:17" x14ac:dyDescent="0.25">
      <c r="A3661" s="3" t="s">
        <v>158</v>
      </c>
      <c r="B3661" s="3" t="s">
        <v>351</v>
      </c>
      <c r="C3661" s="3" t="s">
        <v>352</v>
      </c>
      <c r="D3661" s="3">
        <v>0.36</v>
      </c>
      <c r="E3661" s="3">
        <v>0.57999999999999996</v>
      </c>
      <c r="F3661" s="3" t="s">
        <v>376</v>
      </c>
      <c r="G3661" s="2">
        <v>4200</v>
      </c>
      <c r="H3661" s="3">
        <v>47.371658551347878</v>
      </c>
      <c r="I3661" s="3">
        <v>132354.62591438822</v>
      </c>
      <c r="J3661" s="3">
        <v>274.30804582772839</v>
      </c>
      <c r="K3661" s="3">
        <v>1</v>
      </c>
      <c r="L3661" s="3">
        <f t="shared" si="204"/>
        <v>274.30804582772839</v>
      </c>
      <c r="M3661" s="3">
        <v>0</v>
      </c>
      <c r="N3661" s="3">
        <v>37.681777562659704</v>
      </c>
      <c r="O3661" s="3">
        <v>1</v>
      </c>
      <c r="P3661" s="3">
        <f t="shared" si="205"/>
        <v>37.681777562659704</v>
      </c>
      <c r="Q3661" s="3">
        <v>0</v>
      </c>
    </row>
    <row r="3662" spans="1:17" x14ac:dyDescent="0.25">
      <c r="A3662" s="3" t="s">
        <v>158</v>
      </c>
      <c r="B3662" s="3" t="s">
        <v>8</v>
      </c>
      <c r="C3662" s="3" t="s">
        <v>9</v>
      </c>
      <c r="D3662" s="3">
        <v>0.56000000000000005</v>
      </c>
      <c r="E3662" s="3">
        <v>0.48</v>
      </c>
      <c r="F3662" s="3" t="s">
        <v>19</v>
      </c>
      <c r="G3662" s="2">
        <v>4210</v>
      </c>
      <c r="H3662" s="3">
        <v>1.2779373539681529</v>
      </c>
      <c r="I3662" s="3">
        <v>4452.9260822148017</v>
      </c>
      <c r="J3662" s="3">
        <v>9.4414032842627496</v>
      </c>
      <c r="K3662" s="3">
        <v>1</v>
      </c>
      <c r="L3662" s="3">
        <f t="shared" si="204"/>
        <v>9.4414032842627496</v>
      </c>
      <c r="M3662" s="3">
        <v>0</v>
      </c>
      <c r="N3662" s="3">
        <v>1.3952187931304003</v>
      </c>
      <c r="O3662" s="3">
        <v>1</v>
      </c>
      <c r="P3662" s="3">
        <f t="shared" si="205"/>
        <v>1.3952187931304003</v>
      </c>
      <c r="Q3662" s="3">
        <v>0</v>
      </c>
    </row>
    <row r="3663" spans="1:17" x14ac:dyDescent="0.25">
      <c r="A3663" s="3" t="s">
        <v>158</v>
      </c>
      <c r="B3663" s="3" t="s">
        <v>310</v>
      </c>
      <c r="C3663" s="3" t="s">
        <v>9</v>
      </c>
      <c r="D3663" s="3">
        <v>0.56000000000000005</v>
      </c>
      <c r="E3663" s="3">
        <v>0.48</v>
      </c>
      <c r="F3663" s="3" t="s">
        <v>19</v>
      </c>
      <c r="G3663" s="2">
        <v>4210</v>
      </c>
      <c r="H3663" s="3">
        <v>104.09624642880109</v>
      </c>
      <c r="I3663" s="3">
        <v>174956.56587697795</v>
      </c>
      <c r="J3663" s="3">
        <v>348.57700330362144</v>
      </c>
      <c r="K3663" s="3">
        <v>1</v>
      </c>
      <c r="L3663" s="3">
        <f t="shared" si="204"/>
        <v>348.57700330362144</v>
      </c>
      <c r="M3663" s="3">
        <v>0</v>
      </c>
      <c r="N3663" s="3">
        <v>65.343420213046656</v>
      </c>
      <c r="O3663" s="3">
        <v>1</v>
      </c>
      <c r="P3663" s="3">
        <f t="shared" si="205"/>
        <v>65.343420213046656</v>
      </c>
      <c r="Q3663" s="3">
        <v>0</v>
      </c>
    </row>
    <row r="3664" spans="1:17" x14ac:dyDescent="0.25">
      <c r="A3664" s="3" t="s">
        <v>158</v>
      </c>
      <c r="B3664" s="3" t="s">
        <v>310</v>
      </c>
      <c r="C3664" s="3" t="s">
        <v>9</v>
      </c>
      <c r="D3664" s="3">
        <v>0.56000000000000005</v>
      </c>
      <c r="E3664" s="3">
        <v>0.48</v>
      </c>
      <c r="F3664" s="3" t="s">
        <v>59</v>
      </c>
      <c r="G3664" s="2">
        <v>4210</v>
      </c>
      <c r="H3664" s="3">
        <v>0.1633687469928225</v>
      </c>
      <c r="I3664" s="3">
        <v>535.17072216110012</v>
      </c>
      <c r="J3664" s="3">
        <v>1.1179521714878091</v>
      </c>
      <c r="K3664" s="3">
        <v>1</v>
      </c>
      <c r="L3664" s="3">
        <f t="shared" si="204"/>
        <v>1.1179521714878091</v>
      </c>
      <c r="M3664" s="3">
        <v>0</v>
      </c>
      <c r="N3664" s="3">
        <v>0.1729663373171075</v>
      </c>
      <c r="O3664" s="3">
        <v>1</v>
      </c>
      <c r="P3664" s="3">
        <f t="shared" si="205"/>
        <v>0.1729663373171075</v>
      </c>
      <c r="Q3664" s="3">
        <v>0</v>
      </c>
    </row>
    <row r="3665" spans="1:17" x14ac:dyDescent="0.25">
      <c r="A3665" s="3" t="s">
        <v>158</v>
      </c>
      <c r="B3665" s="3" t="s">
        <v>8</v>
      </c>
      <c r="C3665" s="3" t="s">
        <v>9</v>
      </c>
      <c r="D3665" s="3">
        <v>0.56000000000000005</v>
      </c>
      <c r="E3665" s="3">
        <v>0.48</v>
      </c>
      <c r="F3665" s="3" t="s">
        <v>59</v>
      </c>
      <c r="G3665" s="2">
        <v>4210</v>
      </c>
      <c r="H3665" s="3">
        <v>3.4912296673197986E-2</v>
      </c>
      <c r="I3665" s="3">
        <v>114.46626902524652</v>
      </c>
      <c r="J3665" s="3">
        <v>0.25044016407417108</v>
      </c>
      <c r="K3665" s="3">
        <v>1</v>
      </c>
      <c r="L3665" s="3">
        <f t="shared" si="204"/>
        <v>0.25044016407417108</v>
      </c>
      <c r="M3665" s="3">
        <v>0</v>
      </c>
      <c r="N3665" s="3">
        <v>3.7319508135459631E-2</v>
      </c>
      <c r="O3665" s="3">
        <v>1</v>
      </c>
      <c r="P3665" s="3">
        <f t="shared" si="205"/>
        <v>3.7319508135459631E-2</v>
      </c>
      <c r="Q3665" s="3">
        <v>0</v>
      </c>
    </row>
    <row r="3666" spans="1:17" x14ac:dyDescent="0.25">
      <c r="A3666" s="3" t="s">
        <v>158</v>
      </c>
      <c r="B3666" s="3" t="s">
        <v>310</v>
      </c>
      <c r="C3666" s="3" t="s">
        <v>9</v>
      </c>
      <c r="D3666" s="3">
        <v>0.56000000000000005</v>
      </c>
      <c r="E3666" s="3">
        <v>0.48</v>
      </c>
      <c r="F3666" s="3" t="s">
        <v>59</v>
      </c>
      <c r="G3666" s="2">
        <v>4210</v>
      </c>
      <c r="H3666" s="3">
        <v>0.43038573839035738</v>
      </c>
      <c r="I3666" s="3">
        <v>1422.6869714441198</v>
      </c>
      <c r="J3666" s="3">
        <v>3.1069780696425031</v>
      </c>
      <c r="K3666" s="3">
        <v>1</v>
      </c>
      <c r="L3666" s="3">
        <f t="shared" si="204"/>
        <v>3.1069780696425031</v>
      </c>
      <c r="M3666" s="3">
        <v>0</v>
      </c>
      <c r="N3666" s="3">
        <v>0.4547902737336173</v>
      </c>
      <c r="O3666" s="3">
        <v>1</v>
      </c>
      <c r="P3666" s="3">
        <f t="shared" si="205"/>
        <v>0.4547902737336173</v>
      </c>
      <c r="Q3666" s="3">
        <v>0</v>
      </c>
    </row>
    <row r="3667" spans="1:17" x14ac:dyDescent="0.25">
      <c r="A3667" s="3" t="s">
        <v>158</v>
      </c>
      <c r="B3667" s="3" t="s">
        <v>89</v>
      </c>
      <c r="C3667" s="3" t="s">
        <v>9</v>
      </c>
      <c r="D3667" s="3">
        <v>0.56000000000000005</v>
      </c>
      <c r="E3667" s="3">
        <v>0.48</v>
      </c>
      <c r="F3667" s="3" t="s">
        <v>264</v>
      </c>
      <c r="G3667" s="2">
        <v>4210</v>
      </c>
      <c r="H3667" s="3">
        <v>2.5009327473928535</v>
      </c>
      <c r="I3667" s="3">
        <v>6420.0889366017145</v>
      </c>
      <c r="J3667" s="3">
        <v>13.033644015923663</v>
      </c>
      <c r="K3667" s="3">
        <v>1</v>
      </c>
      <c r="L3667" s="3">
        <f t="shared" si="204"/>
        <v>13.033644015923663</v>
      </c>
      <c r="M3667" s="3">
        <v>0</v>
      </c>
      <c r="N3667" s="3">
        <v>2.1421799644426769</v>
      </c>
      <c r="O3667" s="3">
        <v>1</v>
      </c>
      <c r="P3667" s="3">
        <f t="shared" si="205"/>
        <v>2.1421799644426769</v>
      </c>
      <c r="Q3667" s="3">
        <v>0</v>
      </c>
    </row>
    <row r="3668" spans="1:17" x14ac:dyDescent="0.25">
      <c r="A3668" s="3" t="s">
        <v>158</v>
      </c>
      <c r="B3668" s="3" t="s">
        <v>310</v>
      </c>
      <c r="C3668" s="3" t="s">
        <v>9</v>
      </c>
      <c r="D3668" s="3">
        <v>0.56000000000000005</v>
      </c>
      <c r="E3668" s="3">
        <v>0.48</v>
      </c>
      <c r="F3668" s="3" t="s">
        <v>264</v>
      </c>
      <c r="G3668" s="2">
        <v>4210</v>
      </c>
      <c r="H3668" s="3">
        <v>0.73801111029803801</v>
      </c>
      <c r="I3668" s="3">
        <v>1355.243677948014</v>
      </c>
      <c r="J3668" s="3">
        <v>2.9029693909073817</v>
      </c>
      <c r="K3668" s="3">
        <v>1</v>
      </c>
      <c r="L3668" s="3">
        <f t="shared" si="204"/>
        <v>2.9029693909073817</v>
      </c>
      <c r="M3668" s="3">
        <v>0</v>
      </c>
      <c r="N3668" s="3">
        <v>0.35160219234613543</v>
      </c>
      <c r="O3668" s="3">
        <v>1</v>
      </c>
      <c r="P3668" s="3">
        <f t="shared" si="205"/>
        <v>0.35160219234613543</v>
      </c>
      <c r="Q3668" s="3">
        <v>0</v>
      </c>
    </row>
    <row r="3669" spans="1:17" x14ac:dyDescent="0.25">
      <c r="A3669" s="3" t="s">
        <v>158</v>
      </c>
      <c r="B3669" s="3" t="s">
        <v>89</v>
      </c>
      <c r="C3669" s="3" t="s">
        <v>9</v>
      </c>
      <c r="D3669" s="3">
        <v>0.56000000000000005</v>
      </c>
      <c r="E3669" s="3">
        <v>0.48</v>
      </c>
      <c r="F3669" s="3" t="s">
        <v>296</v>
      </c>
      <c r="G3669" s="2">
        <v>4210</v>
      </c>
      <c r="H3669" s="3">
        <v>6.3212627474731997E-2</v>
      </c>
      <c r="I3669" s="3">
        <v>163.60152074982915</v>
      </c>
      <c r="J3669" s="3">
        <v>0.32958177886112594</v>
      </c>
      <c r="K3669" s="3">
        <v>1</v>
      </c>
      <c r="L3669" s="3">
        <f t="shared" si="204"/>
        <v>0.32958177886112594</v>
      </c>
      <c r="M3669" s="3">
        <v>0</v>
      </c>
      <c r="N3669" s="3">
        <v>5.548601135431161E-2</v>
      </c>
      <c r="O3669" s="3">
        <v>1</v>
      </c>
      <c r="P3669" s="3">
        <f t="shared" si="205"/>
        <v>5.548601135431161E-2</v>
      </c>
      <c r="Q3669" s="3">
        <v>0</v>
      </c>
    </row>
    <row r="3670" spans="1:17" x14ac:dyDescent="0.25">
      <c r="A3670" s="3" t="s">
        <v>158</v>
      </c>
      <c r="B3670" s="3" t="s">
        <v>8</v>
      </c>
      <c r="C3670" s="3" t="s">
        <v>9</v>
      </c>
      <c r="D3670" s="3">
        <v>0.56000000000000005</v>
      </c>
      <c r="E3670" s="3">
        <v>0.48</v>
      </c>
      <c r="F3670" s="3" t="s">
        <v>163</v>
      </c>
      <c r="G3670" s="2">
        <v>4210</v>
      </c>
      <c r="H3670" s="3">
        <v>8.0794729384050594</v>
      </c>
      <c r="I3670" s="3">
        <v>24067.9932888601</v>
      </c>
      <c r="J3670" s="3">
        <v>52.451262306427196</v>
      </c>
      <c r="K3670" s="3">
        <v>1</v>
      </c>
      <c r="L3670" s="3">
        <f t="shared" si="204"/>
        <v>52.451262306427196</v>
      </c>
      <c r="M3670" s="3">
        <v>0</v>
      </c>
      <c r="N3670" s="3">
        <v>8.5133732745007595</v>
      </c>
      <c r="O3670" s="3">
        <v>1</v>
      </c>
      <c r="P3670" s="3">
        <f t="shared" si="205"/>
        <v>8.5133732745007595</v>
      </c>
      <c r="Q3670" s="3">
        <v>0</v>
      </c>
    </row>
    <row r="3671" spans="1:17" x14ac:dyDescent="0.25">
      <c r="A3671" s="3" t="s">
        <v>158</v>
      </c>
      <c r="B3671" s="3" t="s">
        <v>310</v>
      </c>
      <c r="C3671" s="3" t="s">
        <v>9</v>
      </c>
      <c r="D3671" s="3">
        <v>0.56000000000000005</v>
      </c>
      <c r="E3671" s="3">
        <v>0.48</v>
      </c>
      <c r="F3671" s="3" t="s">
        <v>163</v>
      </c>
      <c r="G3671" s="2">
        <v>4210</v>
      </c>
      <c r="H3671" s="3">
        <v>21.818621745022579</v>
      </c>
      <c r="I3671" s="3">
        <v>60796.476056045896</v>
      </c>
      <c r="J3671" s="3">
        <v>123.97478190115505</v>
      </c>
      <c r="K3671" s="3">
        <v>1</v>
      </c>
      <c r="L3671" s="3">
        <f t="shared" si="204"/>
        <v>123.97478190115505</v>
      </c>
      <c r="M3671" s="3">
        <v>0</v>
      </c>
      <c r="N3671" s="3">
        <v>20.691628946177701</v>
      </c>
      <c r="O3671" s="3">
        <v>1</v>
      </c>
      <c r="P3671" s="3">
        <f t="shared" si="205"/>
        <v>20.691628946177701</v>
      </c>
      <c r="Q3671" s="3">
        <v>0</v>
      </c>
    </row>
    <row r="3672" spans="1:17" x14ac:dyDescent="0.25">
      <c r="A3672" s="3" t="s">
        <v>158</v>
      </c>
      <c r="B3672" s="3" t="s">
        <v>8</v>
      </c>
      <c r="C3672" s="3" t="s">
        <v>9</v>
      </c>
      <c r="D3672" s="3">
        <v>0.56000000000000005</v>
      </c>
      <c r="E3672" s="3">
        <v>0.48</v>
      </c>
      <c r="F3672" s="3" t="s">
        <v>166</v>
      </c>
      <c r="G3672" s="2">
        <v>4210</v>
      </c>
      <c r="H3672" s="3">
        <v>34.325522663963895</v>
      </c>
      <c r="I3672" s="3">
        <v>68974.363144934498</v>
      </c>
      <c r="J3672" s="3">
        <v>142.54713363831618</v>
      </c>
      <c r="K3672" s="3">
        <v>1</v>
      </c>
      <c r="L3672" s="3">
        <f t="shared" si="204"/>
        <v>142.54713363831618</v>
      </c>
      <c r="M3672" s="3">
        <v>0</v>
      </c>
      <c r="N3672" s="3">
        <v>25.384321936115775</v>
      </c>
      <c r="O3672" s="3">
        <v>1</v>
      </c>
      <c r="P3672" s="3">
        <f t="shared" si="205"/>
        <v>25.384321936115775</v>
      </c>
      <c r="Q3672" s="3">
        <v>0</v>
      </c>
    </row>
    <row r="3673" spans="1:17" x14ac:dyDescent="0.25">
      <c r="A3673" s="3" t="s">
        <v>158</v>
      </c>
      <c r="B3673" s="3" t="s">
        <v>351</v>
      </c>
      <c r="C3673" s="3" t="s">
        <v>352</v>
      </c>
      <c r="D3673" s="3">
        <v>0.36</v>
      </c>
      <c r="E3673" s="3">
        <v>0.57999999999999996</v>
      </c>
      <c r="F3673" s="3" t="s">
        <v>360</v>
      </c>
      <c r="G3673" s="2">
        <v>4220</v>
      </c>
      <c r="H3673" s="3">
        <v>5.5904905848093795</v>
      </c>
      <c r="I3673" s="3">
        <v>15811.8123232732</v>
      </c>
      <c r="J3673" s="3">
        <v>33.20924359518952</v>
      </c>
      <c r="K3673" s="3">
        <v>1</v>
      </c>
      <c r="L3673" s="3">
        <f t="shared" si="204"/>
        <v>33.20924359518952</v>
      </c>
      <c r="M3673" s="3">
        <v>0</v>
      </c>
      <c r="N3673" s="3">
        <v>4.9190416140767006</v>
      </c>
      <c r="O3673" s="3">
        <v>1</v>
      </c>
      <c r="P3673" s="3">
        <f t="shared" si="205"/>
        <v>4.9190416140767006</v>
      </c>
      <c r="Q3673" s="3">
        <v>0</v>
      </c>
    </row>
    <row r="3674" spans="1:17" x14ac:dyDescent="0.25">
      <c r="A3674" s="3" t="s">
        <v>158</v>
      </c>
      <c r="B3674" s="3" t="s">
        <v>351</v>
      </c>
      <c r="C3674" s="3" t="s">
        <v>352</v>
      </c>
      <c r="D3674" s="3">
        <v>0.36</v>
      </c>
      <c r="E3674" s="3">
        <v>0.57999999999999996</v>
      </c>
      <c r="F3674" s="3" t="s">
        <v>283</v>
      </c>
      <c r="G3674" s="2">
        <v>4220</v>
      </c>
      <c r="H3674" s="3">
        <v>8.8885987349780642</v>
      </c>
      <c r="I3674" s="3">
        <v>22567.139992051005</v>
      </c>
      <c r="J3674" s="3">
        <v>50.589244682934648</v>
      </c>
      <c r="K3674" s="3">
        <v>1</v>
      </c>
      <c r="L3674" s="3">
        <f t="shared" si="204"/>
        <v>50.589244682934648</v>
      </c>
      <c r="M3674" s="3">
        <v>0</v>
      </c>
      <c r="N3674" s="3">
        <v>8.2903492087792205</v>
      </c>
      <c r="O3674" s="3">
        <v>1</v>
      </c>
      <c r="P3674" s="3">
        <f t="shared" si="205"/>
        <v>8.2903492087792205</v>
      </c>
      <c r="Q3674" s="3">
        <v>0</v>
      </c>
    </row>
    <row r="3675" spans="1:17" x14ac:dyDescent="0.25">
      <c r="A3675" s="3" t="s">
        <v>158</v>
      </c>
      <c r="B3675" s="3" t="s">
        <v>351</v>
      </c>
      <c r="C3675" s="3" t="s">
        <v>352</v>
      </c>
      <c r="D3675" s="3">
        <v>0.36</v>
      </c>
      <c r="E3675" s="3">
        <v>0.57999999999999996</v>
      </c>
      <c r="F3675" s="3" t="s">
        <v>283</v>
      </c>
      <c r="G3675" s="2">
        <v>4220</v>
      </c>
      <c r="H3675" s="3">
        <v>6.694197531288574</v>
      </c>
      <c r="I3675" s="3">
        <v>17089.782580231913</v>
      </c>
      <c r="J3675" s="3">
        <v>38.812059366754212</v>
      </c>
      <c r="K3675" s="3">
        <v>1</v>
      </c>
      <c r="L3675" s="3">
        <f t="shared" si="204"/>
        <v>38.812059366754212</v>
      </c>
      <c r="M3675" s="3">
        <v>0</v>
      </c>
      <c r="N3675" s="3">
        <v>6.8647809361353946</v>
      </c>
      <c r="O3675" s="3">
        <v>1</v>
      </c>
      <c r="P3675" s="3">
        <f t="shared" si="205"/>
        <v>6.8647809361353946</v>
      </c>
      <c r="Q3675" s="3">
        <v>0</v>
      </c>
    </row>
    <row r="3676" spans="1:17" x14ac:dyDescent="0.25">
      <c r="A3676" s="3" t="s">
        <v>158</v>
      </c>
      <c r="B3676" s="3" t="s">
        <v>351</v>
      </c>
      <c r="C3676" s="3" t="s">
        <v>352</v>
      </c>
      <c r="D3676" s="3">
        <v>0.36</v>
      </c>
      <c r="E3676" s="3">
        <v>0.57999999999999996</v>
      </c>
      <c r="F3676" s="3" t="s">
        <v>290</v>
      </c>
      <c r="G3676" s="2">
        <v>4220</v>
      </c>
      <c r="H3676" s="3">
        <v>38.106016042148752</v>
      </c>
      <c r="I3676" s="3">
        <v>87638.859090271697</v>
      </c>
      <c r="J3676" s="3">
        <v>192.87011321389303</v>
      </c>
      <c r="K3676" s="3">
        <v>1</v>
      </c>
      <c r="L3676" s="3">
        <f t="shared" si="204"/>
        <v>192.87011321389303</v>
      </c>
      <c r="M3676" s="3">
        <v>0</v>
      </c>
      <c r="N3676" s="3">
        <v>31.77179070180533</v>
      </c>
      <c r="O3676" s="3">
        <v>1</v>
      </c>
      <c r="P3676" s="3">
        <f t="shared" si="205"/>
        <v>31.77179070180533</v>
      </c>
      <c r="Q3676" s="3">
        <v>0</v>
      </c>
    </row>
    <row r="3677" spans="1:17" x14ac:dyDescent="0.25">
      <c r="A3677" s="3" t="s">
        <v>158</v>
      </c>
      <c r="B3677" s="3" t="s">
        <v>351</v>
      </c>
      <c r="C3677" s="3" t="s">
        <v>352</v>
      </c>
      <c r="D3677" s="3">
        <v>0.36</v>
      </c>
      <c r="E3677" s="3">
        <v>0.57999999999999996</v>
      </c>
      <c r="F3677" s="3" t="s">
        <v>272</v>
      </c>
      <c r="G3677" s="2">
        <v>4220</v>
      </c>
      <c r="H3677" s="3">
        <v>166.73469848718022</v>
      </c>
      <c r="I3677" s="3">
        <v>393116.74699832493</v>
      </c>
      <c r="J3677" s="3">
        <v>872.91869864959233</v>
      </c>
      <c r="K3677" s="3">
        <v>1</v>
      </c>
      <c r="L3677" s="3">
        <f t="shared" si="204"/>
        <v>872.91869864959233</v>
      </c>
      <c r="M3677" s="3">
        <v>0</v>
      </c>
      <c r="N3677" s="3">
        <v>150.8157691399027</v>
      </c>
      <c r="O3677" s="3">
        <v>1</v>
      </c>
      <c r="P3677" s="3">
        <f t="shared" si="205"/>
        <v>150.8157691399027</v>
      </c>
      <c r="Q3677" s="3">
        <v>0</v>
      </c>
    </row>
    <row r="3678" spans="1:17" x14ac:dyDescent="0.25">
      <c r="A3678" s="3" t="s">
        <v>158</v>
      </c>
      <c r="B3678" s="3" t="s">
        <v>351</v>
      </c>
      <c r="C3678" s="3" t="s">
        <v>352</v>
      </c>
      <c r="D3678" s="3">
        <v>0.36</v>
      </c>
      <c r="E3678" s="3">
        <v>0.57999999999999996</v>
      </c>
      <c r="F3678" s="3" t="s">
        <v>376</v>
      </c>
      <c r="G3678" s="2">
        <v>4220</v>
      </c>
      <c r="H3678" s="3">
        <v>1.9247956155800603</v>
      </c>
      <c r="I3678" s="3">
        <v>6353.273123029403</v>
      </c>
      <c r="J3678" s="3">
        <v>16.187845999999652</v>
      </c>
      <c r="K3678" s="3">
        <v>1</v>
      </c>
      <c r="L3678" s="3">
        <f t="shared" si="204"/>
        <v>16.187845999999652</v>
      </c>
      <c r="M3678" s="3">
        <v>0</v>
      </c>
      <c r="N3678" s="3">
        <v>2.7369538132171174</v>
      </c>
      <c r="O3678" s="3">
        <v>1</v>
      </c>
      <c r="P3678" s="3">
        <f t="shared" si="205"/>
        <v>2.7369538132171174</v>
      </c>
      <c r="Q3678" s="3">
        <v>0</v>
      </c>
    </row>
    <row r="3679" spans="1:17" x14ac:dyDescent="0.25">
      <c r="A3679" s="3" t="s">
        <v>158</v>
      </c>
      <c r="B3679" s="3" t="s">
        <v>310</v>
      </c>
      <c r="C3679" s="3" t="s">
        <v>9</v>
      </c>
      <c r="D3679" s="3">
        <v>0.56000000000000005</v>
      </c>
      <c r="E3679" s="3">
        <v>0.48</v>
      </c>
      <c r="F3679" s="3" t="s">
        <v>19</v>
      </c>
      <c r="G3679" s="2">
        <v>4260</v>
      </c>
      <c r="H3679" s="3">
        <v>0.40234121021881858</v>
      </c>
      <c r="I3679" s="3">
        <v>1151.3866205278487</v>
      </c>
      <c r="J3679" s="3">
        <v>2.413837394955014</v>
      </c>
      <c r="K3679" s="3">
        <v>1</v>
      </c>
      <c r="L3679" s="3">
        <f t="shared" si="204"/>
        <v>2.413837394955014</v>
      </c>
      <c r="M3679" s="3">
        <v>0</v>
      </c>
      <c r="N3679" s="3">
        <v>0.5266788834552758</v>
      </c>
      <c r="O3679" s="3">
        <v>1</v>
      </c>
      <c r="P3679" s="3">
        <f t="shared" si="205"/>
        <v>0.5266788834552758</v>
      </c>
      <c r="Q3679" s="3">
        <v>0</v>
      </c>
    </row>
    <row r="3680" spans="1:17" x14ac:dyDescent="0.25">
      <c r="A3680" s="3" t="s">
        <v>158</v>
      </c>
      <c r="B3680" s="3" t="s">
        <v>310</v>
      </c>
      <c r="C3680" s="3" t="s">
        <v>9</v>
      </c>
      <c r="D3680" s="3">
        <v>0.56000000000000005</v>
      </c>
      <c r="E3680" s="3">
        <v>0.48</v>
      </c>
      <c r="F3680" s="3" t="s">
        <v>59</v>
      </c>
      <c r="G3680" s="2">
        <v>4260</v>
      </c>
      <c r="H3680" s="3">
        <v>3.5629142794704736E-3</v>
      </c>
      <c r="I3680" s="3">
        <v>10.710315622054344</v>
      </c>
      <c r="J3680" s="3">
        <v>2.274110061192532E-2</v>
      </c>
      <c r="K3680" s="3">
        <v>1</v>
      </c>
      <c r="L3680" s="3">
        <f t="shared" si="204"/>
        <v>2.274110061192532E-2</v>
      </c>
      <c r="M3680" s="3">
        <v>0</v>
      </c>
      <c r="N3680" s="3">
        <v>2.6925842111198131E-3</v>
      </c>
      <c r="O3680" s="3">
        <v>1</v>
      </c>
      <c r="P3680" s="3">
        <f t="shared" si="205"/>
        <v>2.6925842111198131E-3</v>
      </c>
      <c r="Q3680" s="3">
        <v>0</v>
      </c>
    </row>
    <row r="3681" spans="1:17" x14ac:dyDescent="0.25">
      <c r="A3681" s="3" t="s">
        <v>158</v>
      </c>
      <c r="B3681" s="3" t="s">
        <v>310</v>
      </c>
      <c r="C3681" s="3" t="s">
        <v>9</v>
      </c>
      <c r="D3681" s="3">
        <v>0.56000000000000005</v>
      </c>
      <c r="E3681" s="3">
        <v>0.48</v>
      </c>
      <c r="F3681" s="3" t="s">
        <v>19</v>
      </c>
      <c r="G3681" s="2">
        <v>4270</v>
      </c>
      <c r="H3681" s="3">
        <v>1.3849163623691734</v>
      </c>
      <c r="I3681" s="3">
        <v>3784.8634239039529</v>
      </c>
      <c r="J3681" s="3">
        <v>7.4485929395781714</v>
      </c>
      <c r="K3681" s="3">
        <v>1</v>
      </c>
      <c r="L3681" s="3">
        <f t="shared" si="204"/>
        <v>7.4485929395781714</v>
      </c>
      <c r="M3681" s="3">
        <v>0</v>
      </c>
      <c r="N3681" s="3">
        <v>3.1293002622907458</v>
      </c>
      <c r="O3681" s="3">
        <v>1</v>
      </c>
      <c r="P3681" s="3">
        <f t="shared" si="205"/>
        <v>3.1293002622907458</v>
      </c>
      <c r="Q3681" s="3">
        <v>0</v>
      </c>
    </row>
    <row r="3682" spans="1:17" x14ac:dyDescent="0.25">
      <c r="A3682" s="3" t="s">
        <v>158</v>
      </c>
      <c r="B3682" s="3" t="s">
        <v>310</v>
      </c>
      <c r="C3682" s="3" t="s">
        <v>9</v>
      </c>
      <c r="D3682" s="3">
        <v>0.56000000000000005</v>
      </c>
      <c r="E3682" s="3">
        <v>0.48</v>
      </c>
      <c r="F3682" s="3" t="s">
        <v>19</v>
      </c>
      <c r="G3682" s="2">
        <v>4271</v>
      </c>
      <c r="H3682" s="3">
        <v>1.5689283611505619E-2</v>
      </c>
      <c r="I3682" s="3">
        <v>52.950976202413742</v>
      </c>
      <c r="J3682" s="3">
        <v>0.1265043586362827</v>
      </c>
      <c r="K3682" s="3">
        <v>1</v>
      </c>
      <c r="L3682" s="3">
        <f t="shared" si="204"/>
        <v>0.1265043586362827</v>
      </c>
      <c r="M3682" s="3">
        <v>0</v>
      </c>
      <c r="N3682" s="3">
        <v>1.8355203502070361E-2</v>
      </c>
      <c r="O3682" s="3">
        <v>1</v>
      </c>
      <c r="P3682" s="3">
        <f t="shared" si="205"/>
        <v>1.8355203502070361E-2</v>
      </c>
      <c r="Q3682" s="3">
        <v>0</v>
      </c>
    </row>
    <row r="3683" spans="1:17" x14ac:dyDescent="0.25">
      <c r="A3683" s="3" t="s">
        <v>158</v>
      </c>
      <c r="B3683" s="3" t="s">
        <v>310</v>
      </c>
      <c r="C3683" s="3" t="s">
        <v>9</v>
      </c>
      <c r="D3683" s="3">
        <v>0.56000000000000005</v>
      </c>
      <c r="E3683" s="3">
        <v>0.48</v>
      </c>
      <c r="F3683" s="3" t="s">
        <v>19</v>
      </c>
      <c r="G3683" s="2">
        <v>4271</v>
      </c>
      <c r="H3683" s="3">
        <v>39.727160555585463</v>
      </c>
      <c r="I3683" s="3">
        <v>77192.874280875869</v>
      </c>
      <c r="J3683" s="3">
        <v>137.48792960809647</v>
      </c>
      <c r="K3683" s="3">
        <v>1</v>
      </c>
      <c r="L3683" s="3">
        <f t="shared" si="204"/>
        <v>137.48792960809647</v>
      </c>
      <c r="M3683" s="3">
        <v>0</v>
      </c>
      <c r="N3683" s="3">
        <v>78.631794346741046</v>
      </c>
      <c r="O3683" s="3">
        <v>1</v>
      </c>
      <c r="P3683" s="3">
        <f t="shared" si="205"/>
        <v>78.631794346741046</v>
      </c>
      <c r="Q3683" s="3">
        <v>0</v>
      </c>
    </row>
    <row r="3684" spans="1:17" x14ac:dyDescent="0.25">
      <c r="A3684" s="3" t="s">
        <v>158</v>
      </c>
      <c r="B3684" s="3" t="s">
        <v>8</v>
      </c>
      <c r="C3684" s="3" t="s">
        <v>9</v>
      </c>
      <c r="D3684" s="3">
        <v>0.56000000000000005</v>
      </c>
      <c r="E3684" s="3">
        <v>0.48</v>
      </c>
      <c r="F3684" s="3" t="s">
        <v>11</v>
      </c>
      <c r="G3684" s="2">
        <v>4271</v>
      </c>
      <c r="H3684" s="3">
        <v>9.5361234669815893</v>
      </c>
      <c r="I3684" s="3">
        <v>24268.397006290616</v>
      </c>
      <c r="J3684" s="3">
        <v>50.816966990352924</v>
      </c>
      <c r="K3684" s="3">
        <f>1-0.712</f>
        <v>0.28800000000000003</v>
      </c>
      <c r="L3684" s="3">
        <f t="shared" si="204"/>
        <v>14.635286493221644</v>
      </c>
      <c r="M3684" s="3">
        <v>0</v>
      </c>
      <c r="N3684" s="3">
        <v>30.603341116915608</v>
      </c>
      <c r="O3684" s="3">
        <f>1-0.531</f>
        <v>0.46899999999999997</v>
      </c>
      <c r="P3684" s="3">
        <f t="shared" si="205"/>
        <v>14.352966983833419</v>
      </c>
      <c r="Q3684" s="3">
        <v>0</v>
      </c>
    </row>
    <row r="3685" spans="1:17" x14ac:dyDescent="0.25">
      <c r="A3685" s="3" t="s">
        <v>158</v>
      </c>
      <c r="B3685" s="3" t="s">
        <v>8</v>
      </c>
      <c r="C3685" s="3" t="s">
        <v>9</v>
      </c>
      <c r="D3685" s="3">
        <v>0.56000000000000005</v>
      </c>
      <c r="E3685" s="3">
        <v>0.48</v>
      </c>
      <c r="F3685" s="3" t="s">
        <v>163</v>
      </c>
      <c r="G3685" s="2">
        <v>4271</v>
      </c>
      <c r="H3685" s="3">
        <v>8.8445689011168955</v>
      </c>
      <c r="I3685" s="3">
        <v>22645.027964154931</v>
      </c>
      <c r="J3685" s="3">
        <v>48.596258732306033</v>
      </c>
      <c r="K3685" s="3">
        <v>1</v>
      </c>
      <c r="L3685" s="3">
        <f t="shared" si="204"/>
        <v>48.596258732306033</v>
      </c>
      <c r="M3685" s="3">
        <v>0</v>
      </c>
      <c r="N3685" s="3">
        <v>21.860930381542552</v>
      </c>
      <c r="O3685" s="3">
        <v>1</v>
      </c>
      <c r="P3685" s="3">
        <f t="shared" si="205"/>
        <v>21.860930381542552</v>
      </c>
      <c r="Q3685" s="3">
        <v>0</v>
      </c>
    </row>
    <row r="3686" spans="1:17" x14ac:dyDescent="0.25">
      <c r="A3686" s="3" t="s">
        <v>158</v>
      </c>
      <c r="B3686" s="3" t="s">
        <v>8</v>
      </c>
      <c r="C3686" s="3" t="s">
        <v>9</v>
      </c>
      <c r="D3686" s="3">
        <v>0.36</v>
      </c>
      <c r="E3686" s="3">
        <v>0</v>
      </c>
      <c r="F3686" s="3" t="s">
        <v>163</v>
      </c>
      <c r="G3686" s="2">
        <v>4271</v>
      </c>
      <c r="H3686" s="3">
        <v>0.22146239699355688</v>
      </c>
      <c r="I3686" s="3">
        <v>410.51186750534498</v>
      </c>
      <c r="J3686" s="3">
        <v>0.85254977915955821</v>
      </c>
      <c r="K3686" s="3">
        <v>1</v>
      </c>
      <c r="L3686" s="3">
        <f t="shared" si="204"/>
        <v>0.85254977915955821</v>
      </c>
      <c r="M3686" s="3">
        <v>0</v>
      </c>
      <c r="N3686" s="3">
        <v>0.39004944286102322</v>
      </c>
      <c r="O3686" s="3">
        <v>1</v>
      </c>
      <c r="P3686" s="3">
        <f t="shared" si="205"/>
        <v>0.39004944286102322</v>
      </c>
      <c r="Q3686" s="3">
        <v>0</v>
      </c>
    </row>
    <row r="3687" spans="1:17" x14ac:dyDescent="0.25">
      <c r="A3687" s="3" t="s">
        <v>158</v>
      </c>
      <c r="B3687" s="3" t="s">
        <v>8</v>
      </c>
      <c r="C3687" s="3" t="s">
        <v>9</v>
      </c>
      <c r="D3687" s="3">
        <v>0.56000000000000005</v>
      </c>
      <c r="E3687" s="3">
        <v>0.48</v>
      </c>
      <c r="F3687" s="3" t="s">
        <v>163</v>
      </c>
      <c r="G3687" s="2">
        <v>4271</v>
      </c>
      <c r="H3687" s="3">
        <v>7.2883709204669328E-2</v>
      </c>
      <c r="I3687" s="3">
        <v>140.81390415580171</v>
      </c>
      <c r="J3687" s="3">
        <v>0.40107125891111123</v>
      </c>
      <c r="K3687" s="3">
        <v>1</v>
      </c>
      <c r="L3687" s="3">
        <f t="shared" si="204"/>
        <v>0.40107125891111123</v>
      </c>
      <c r="M3687" s="3">
        <v>0</v>
      </c>
      <c r="N3687" s="3">
        <v>0.10166756174240094</v>
      </c>
      <c r="O3687" s="3">
        <v>1</v>
      </c>
      <c r="P3687" s="3">
        <f t="shared" si="205"/>
        <v>0.10166756174240094</v>
      </c>
      <c r="Q3687" s="3">
        <v>0</v>
      </c>
    </row>
    <row r="3688" spans="1:17" x14ac:dyDescent="0.25">
      <c r="A3688" s="3" t="s">
        <v>158</v>
      </c>
      <c r="B3688" s="3" t="s">
        <v>8</v>
      </c>
      <c r="C3688" s="3" t="s">
        <v>9</v>
      </c>
      <c r="D3688" s="3">
        <v>0.36</v>
      </c>
      <c r="E3688" s="3">
        <v>0</v>
      </c>
      <c r="F3688" s="3" t="s">
        <v>166</v>
      </c>
      <c r="G3688" s="2">
        <v>4271</v>
      </c>
      <c r="H3688" s="3">
        <v>2.4048132826444819</v>
      </c>
      <c r="I3688" s="3">
        <v>5067.9755490193174</v>
      </c>
      <c r="J3688" s="3">
        <v>9.7717689176133291</v>
      </c>
      <c r="K3688" s="3">
        <v>1</v>
      </c>
      <c r="L3688" s="3">
        <f t="shared" si="204"/>
        <v>9.7717689176133291</v>
      </c>
      <c r="M3688" s="3">
        <v>0</v>
      </c>
      <c r="N3688" s="3">
        <v>4.8377678721058919</v>
      </c>
      <c r="O3688" s="3">
        <v>1</v>
      </c>
      <c r="P3688" s="3">
        <f t="shared" si="205"/>
        <v>4.8377678721058919</v>
      </c>
      <c r="Q3688" s="3">
        <v>0</v>
      </c>
    </row>
    <row r="3689" spans="1:17" x14ac:dyDescent="0.25">
      <c r="A3689" s="3" t="s">
        <v>158</v>
      </c>
      <c r="B3689" s="3" t="s">
        <v>8</v>
      </c>
      <c r="C3689" s="3" t="s">
        <v>9</v>
      </c>
      <c r="D3689" s="3">
        <v>0.56000000000000005</v>
      </c>
      <c r="E3689" s="3">
        <v>0.48</v>
      </c>
      <c r="F3689" s="3" t="s">
        <v>166</v>
      </c>
      <c r="G3689" s="2">
        <v>4271</v>
      </c>
      <c r="H3689" s="3">
        <v>5.5377990745428072</v>
      </c>
      <c r="I3689" s="3">
        <v>12492.581543600698</v>
      </c>
      <c r="J3689" s="3">
        <v>25.087377315250812</v>
      </c>
      <c r="K3689" s="3">
        <v>1</v>
      </c>
      <c r="L3689" s="3">
        <f t="shared" si="204"/>
        <v>25.087377315250812</v>
      </c>
      <c r="M3689" s="3">
        <v>0</v>
      </c>
      <c r="N3689" s="3">
        <v>11.324338240391254</v>
      </c>
      <c r="O3689" s="3">
        <v>1</v>
      </c>
      <c r="P3689" s="3">
        <f t="shared" si="205"/>
        <v>11.324338240391254</v>
      </c>
      <c r="Q3689" s="3">
        <v>0</v>
      </c>
    </row>
    <row r="3690" spans="1:17" x14ac:dyDescent="0.25">
      <c r="A3690" s="3" t="s">
        <v>158</v>
      </c>
      <c r="B3690" s="3" t="s">
        <v>310</v>
      </c>
      <c r="C3690" s="3" t="s">
        <v>9</v>
      </c>
      <c r="D3690" s="3">
        <v>0.56000000000000005</v>
      </c>
      <c r="E3690" s="3">
        <v>0.48</v>
      </c>
      <c r="F3690" s="3" t="s">
        <v>19</v>
      </c>
      <c r="G3690" s="2">
        <v>4272</v>
      </c>
      <c r="H3690" s="3">
        <v>70.407680331322766</v>
      </c>
      <c r="I3690" s="3">
        <v>186541.46222391544</v>
      </c>
      <c r="J3690" s="3">
        <v>356.78625621457905</v>
      </c>
      <c r="K3690" s="3">
        <v>1</v>
      </c>
      <c r="L3690" s="3">
        <f t="shared" si="204"/>
        <v>356.78625621457905</v>
      </c>
      <c r="M3690" s="3">
        <v>0</v>
      </c>
      <c r="N3690" s="3">
        <v>156.32828645734398</v>
      </c>
      <c r="O3690" s="3">
        <v>1</v>
      </c>
      <c r="P3690" s="3">
        <f t="shared" si="205"/>
        <v>156.32828645734398</v>
      </c>
      <c r="Q3690" s="3">
        <v>0</v>
      </c>
    </row>
    <row r="3691" spans="1:17" x14ac:dyDescent="0.25">
      <c r="A3691" s="3" t="s">
        <v>158</v>
      </c>
      <c r="B3691" s="3" t="s">
        <v>310</v>
      </c>
      <c r="C3691" s="3" t="s">
        <v>9</v>
      </c>
      <c r="D3691" s="3">
        <v>0.56000000000000005</v>
      </c>
      <c r="E3691" s="3">
        <v>0.48</v>
      </c>
      <c r="F3691" s="3" t="s">
        <v>183</v>
      </c>
      <c r="G3691" s="2">
        <v>4272</v>
      </c>
      <c r="H3691" s="3">
        <v>36.211815067015898</v>
      </c>
      <c r="I3691" s="3">
        <v>89120.439616531308</v>
      </c>
      <c r="J3691" s="3">
        <v>192.3501888586718</v>
      </c>
      <c r="K3691" s="3">
        <v>1</v>
      </c>
      <c r="L3691" s="3">
        <f t="shared" si="204"/>
        <v>192.3501888586718</v>
      </c>
      <c r="M3691" s="3">
        <v>0</v>
      </c>
      <c r="N3691" s="3">
        <v>95.686183773361165</v>
      </c>
      <c r="O3691" s="3">
        <v>1</v>
      </c>
      <c r="P3691" s="3">
        <f t="shared" si="205"/>
        <v>95.686183773361165</v>
      </c>
      <c r="Q3691" s="3">
        <v>0</v>
      </c>
    </row>
    <row r="3692" spans="1:17" x14ac:dyDescent="0.25">
      <c r="A3692" s="3" t="s">
        <v>158</v>
      </c>
      <c r="B3692" s="3" t="s">
        <v>8</v>
      </c>
      <c r="C3692" s="3" t="s">
        <v>9</v>
      </c>
      <c r="D3692" s="3">
        <v>0.56000000000000005</v>
      </c>
      <c r="E3692" s="3">
        <v>0.48</v>
      </c>
      <c r="F3692" s="3" t="s">
        <v>183</v>
      </c>
      <c r="G3692" s="2">
        <v>4272</v>
      </c>
      <c r="H3692" s="3">
        <v>39.418355602357813</v>
      </c>
      <c r="I3692" s="3">
        <v>125490.24445300609</v>
      </c>
      <c r="J3692" s="3">
        <v>250.41284934012992</v>
      </c>
      <c r="K3692" s="3">
        <f>1-0.712</f>
        <v>0.28800000000000003</v>
      </c>
      <c r="L3692" s="3">
        <f t="shared" si="204"/>
        <v>72.118900609957421</v>
      </c>
      <c r="M3692" s="3">
        <v>0</v>
      </c>
      <c r="N3692" s="3">
        <v>124.59863394072858</v>
      </c>
      <c r="O3692" s="3">
        <f>1-0.531</f>
        <v>0.46899999999999997</v>
      </c>
      <c r="P3692" s="3">
        <f t="shared" si="205"/>
        <v>58.436759318201702</v>
      </c>
      <c r="Q3692" s="3">
        <v>0</v>
      </c>
    </row>
    <row r="3693" spans="1:17" x14ac:dyDescent="0.25">
      <c r="A3693" s="3" t="s">
        <v>158</v>
      </c>
      <c r="B3693" s="3" t="s">
        <v>310</v>
      </c>
      <c r="C3693" s="3" t="s">
        <v>9</v>
      </c>
      <c r="D3693" s="3">
        <v>0.56000000000000005</v>
      </c>
      <c r="E3693" s="3">
        <v>0.48</v>
      </c>
      <c r="F3693" s="3" t="s">
        <v>163</v>
      </c>
      <c r="G3693" s="2">
        <v>4272</v>
      </c>
      <c r="H3693" s="3">
        <v>0.49470320212241875</v>
      </c>
      <c r="I3693" s="3">
        <v>1265.3858990101266</v>
      </c>
      <c r="J3693" s="3">
        <v>2.5062801491221123</v>
      </c>
      <c r="K3693" s="3">
        <v>1</v>
      </c>
      <c r="L3693" s="3">
        <f t="shared" si="204"/>
        <v>2.5062801491221123</v>
      </c>
      <c r="M3693" s="3">
        <v>0</v>
      </c>
      <c r="N3693" s="3">
        <v>0.71353251344024382</v>
      </c>
      <c r="O3693" s="3">
        <v>1</v>
      </c>
      <c r="P3693" s="3">
        <f t="shared" si="205"/>
        <v>0.71353251344024382</v>
      </c>
      <c r="Q3693" s="3">
        <v>0</v>
      </c>
    </row>
    <row r="3694" spans="1:17" x14ac:dyDescent="0.25">
      <c r="A3694" s="3" t="s">
        <v>158</v>
      </c>
      <c r="B3694" s="3" t="s">
        <v>8</v>
      </c>
      <c r="C3694" s="3" t="s">
        <v>9</v>
      </c>
      <c r="D3694" s="3">
        <v>0.56000000000000005</v>
      </c>
      <c r="E3694" s="3">
        <v>0.48</v>
      </c>
      <c r="F3694" s="3" t="s">
        <v>166</v>
      </c>
      <c r="G3694" s="2">
        <v>4272</v>
      </c>
      <c r="H3694" s="3">
        <v>1.2776727596094197</v>
      </c>
      <c r="I3694" s="3">
        <v>3905.6075354507643</v>
      </c>
      <c r="J3694" s="3">
        <v>9.7262485985084339</v>
      </c>
      <c r="K3694" s="3">
        <v>1</v>
      </c>
      <c r="L3694" s="3">
        <f t="shared" si="204"/>
        <v>9.7262485985084339</v>
      </c>
      <c r="M3694" s="3">
        <v>0</v>
      </c>
      <c r="N3694" s="3">
        <v>3.194906924598182</v>
      </c>
      <c r="O3694" s="3">
        <v>1</v>
      </c>
      <c r="P3694" s="3">
        <f t="shared" si="205"/>
        <v>3.194906924598182</v>
      </c>
      <c r="Q3694" s="3">
        <v>0</v>
      </c>
    </row>
    <row r="3695" spans="1:17" x14ac:dyDescent="0.25">
      <c r="A3695" s="3" t="s">
        <v>158</v>
      </c>
      <c r="B3695" s="3" t="s">
        <v>8</v>
      </c>
      <c r="C3695" s="3" t="s">
        <v>9</v>
      </c>
      <c r="D3695" s="3">
        <v>0.56000000000000005</v>
      </c>
      <c r="E3695" s="3">
        <v>0.48</v>
      </c>
      <c r="F3695" s="3" t="s">
        <v>11</v>
      </c>
      <c r="G3695" s="2">
        <v>4275</v>
      </c>
      <c r="H3695" s="3">
        <v>12.323610660181876</v>
      </c>
      <c r="I3695" s="3">
        <v>39296.4669577026</v>
      </c>
      <c r="J3695" s="3">
        <v>90.270925924025619</v>
      </c>
      <c r="K3695" s="3">
        <f>1-0.712</f>
        <v>0.28800000000000003</v>
      </c>
      <c r="L3695" s="3">
        <f t="shared" si="204"/>
        <v>25.99802666611938</v>
      </c>
      <c r="M3695" s="3">
        <v>0</v>
      </c>
      <c r="N3695" s="3">
        <v>36.409436075950822</v>
      </c>
      <c r="O3695" s="3">
        <f>1-0.531</f>
        <v>0.46899999999999997</v>
      </c>
      <c r="P3695" s="3">
        <f t="shared" si="205"/>
        <v>17.076025519620934</v>
      </c>
      <c r="Q3695" s="3">
        <v>0</v>
      </c>
    </row>
    <row r="3696" spans="1:17" x14ac:dyDescent="0.25">
      <c r="A3696" s="3" t="s">
        <v>158</v>
      </c>
      <c r="B3696" s="3" t="s">
        <v>8</v>
      </c>
      <c r="C3696" s="3" t="s">
        <v>9</v>
      </c>
      <c r="D3696" s="3">
        <v>0.56000000000000005</v>
      </c>
      <c r="E3696" s="3">
        <v>0.48</v>
      </c>
      <c r="F3696" s="3" t="s">
        <v>250</v>
      </c>
      <c r="G3696" s="2">
        <v>4275</v>
      </c>
      <c r="H3696" s="3">
        <v>1.8188720991440286E-2</v>
      </c>
      <c r="I3696" s="3">
        <v>58.944563612575877</v>
      </c>
      <c r="J3696" s="3">
        <v>0.13124432958373011</v>
      </c>
      <c r="K3696" s="3">
        <f>1-0.712</f>
        <v>0.28800000000000003</v>
      </c>
      <c r="L3696" s="3">
        <f t="shared" si="204"/>
        <v>3.7798366920114276E-2</v>
      </c>
      <c r="M3696" s="3">
        <v>0</v>
      </c>
      <c r="N3696" s="3">
        <v>5.7990225734126315E-2</v>
      </c>
      <c r="O3696" s="3">
        <f>1-0.531</f>
        <v>0.46899999999999997</v>
      </c>
      <c r="P3696" s="3">
        <f t="shared" si="205"/>
        <v>2.7197415869305241E-2</v>
      </c>
      <c r="Q3696" s="3">
        <v>0</v>
      </c>
    </row>
    <row r="3697" spans="1:17" x14ac:dyDescent="0.25">
      <c r="A3697" s="3" t="s">
        <v>158</v>
      </c>
      <c r="B3697" s="3" t="s">
        <v>310</v>
      </c>
      <c r="C3697" s="3" t="s">
        <v>9</v>
      </c>
      <c r="D3697" s="3">
        <v>0.56000000000000005</v>
      </c>
      <c r="E3697" s="3">
        <v>0.48</v>
      </c>
      <c r="F3697" s="3" t="s">
        <v>17</v>
      </c>
      <c r="G3697" s="2">
        <v>2000</v>
      </c>
      <c r="H3697" s="3">
        <v>2.5550680482895093E-9</v>
      </c>
      <c r="I3697" s="3">
        <v>8.1271216622082097E-6</v>
      </c>
      <c r="J3697" s="3">
        <v>2.184876612945422E-8</v>
      </c>
      <c r="K3697" s="3">
        <v>1</v>
      </c>
      <c r="L3697" s="3">
        <f t="shared" si="204"/>
        <v>2.184876612945422E-8</v>
      </c>
      <c r="M3697" s="4">
        <f>L3697</f>
        <v>2.184876612945422E-8</v>
      </c>
      <c r="N3697" s="3">
        <v>3.1187883353321245E-9</v>
      </c>
      <c r="O3697" s="3">
        <v>1</v>
      </c>
      <c r="P3697" s="3">
        <f t="shared" si="205"/>
        <v>3.1187883353321245E-9</v>
      </c>
      <c r="Q3697" s="3">
        <f>P3697</f>
        <v>3.1187883353321245E-9</v>
      </c>
    </row>
    <row r="3698" spans="1:17" x14ac:dyDescent="0.25">
      <c r="A3698" s="3" t="s">
        <v>158</v>
      </c>
      <c r="B3698" s="3" t="s">
        <v>310</v>
      </c>
      <c r="C3698" s="3" t="s">
        <v>9</v>
      </c>
      <c r="D3698" s="3">
        <v>0.56000000000000005</v>
      </c>
      <c r="E3698" s="3">
        <v>0.48</v>
      </c>
      <c r="F3698" s="3" t="s">
        <v>17</v>
      </c>
      <c r="G3698" s="2">
        <v>2000</v>
      </c>
      <c r="H3698" s="3">
        <v>4.5747588173095333E-4</v>
      </c>
      <c r="I3698" s="3">
        <v>1.2431223528283402</v>
      </c>
      <c r="J3698" s="3">
        <v>3.5346200991972234E-3</v>
      </c>
      <c r="K3698" s="3">
        <v>1</v>
      </c>
      <c r="L3698" s="3">
        <f t="shared" si="204"/>
        <v>3.5346200991972234E-3</v>
      </c>
      <c r="M3698" s="4">
        <f>L3698</f>
        <v>3.5346200991972234E-3</v>
      </c>
      <c r="N3698" s="3">
        <v>5.0728466869638222E-4</v>
      </c>
      <c r="O3698" s="3">
        <v>1</v>
      </c>
      <c r="P3698" s="3">
        <f t="shared" si="205"/>
        <v>5.0728466869638222E-4</v>
      </c>
      <c r="Q3698" s="3">
        <f>P3698</f>
        <v>5.0728466869638222E-4</v>
      </c>
    </row>
    <row r="3699" spans="1:17" x14ac:dyDescent="0.25">
      <c r="A3699" s="3" t="s">
        <v>158</v>
      </c>
      <c r="B3699" s="3" t="s">
        <v>89</v>
      </c>
      <c r="C3699" s="3" t="s">
        <v>9</v>
      </c>
      <c r="D3699" s="3">
        <v>0.56000000000000005</v>
      </c>
      <c r="E3699" s="3">
        <v>0.48</v>
      </c>
      <c r="F3699" s="3" t="s">
        <v>309</v>
      </c>
      <c r="G3699" s="2">
        <v>3000</v>
      </c>
      <c r="H3699" s="3">
        <v>1.1603922326023072E-2</v>
      </c>
      <c r="I3699" s="3">
        <v>36.369096432439903</v>
      </c>
      <c r="J3699" s="3">
        <v>6.9361457814694744E-2</v>
      </c>
      <c r="K3699" s="3">
        <v>1</v>
      </c>
      <c r="L3699" s="3">
        <f t="shared" si="204"/>
        <v>6.9361457814694744E-2</v>
      </c>
      <c r="M3699" s="3">
        <v>0</v>
      </c>
      <c r="N3699" s="3">
        <v>8.6400442722884378E-3</v>
      </c>
      <c r="O3699" s="3">
        <v>1</v>
      </c>
      <c r="P3699" s="3">
        <f t="shared" si="205"/>
        <v>8.6400442722884378E-3</v>
      </c>
      <c r="Q3699" s="3">
        <v>0</v>
      </c>
    </row>
    <row r="3700" spans="1:17" x14ac:dyDescent="0.25">
      <c r="A3700" s="3" t="s">
        <v>158</v>
      </c>
      <c r="B3700" s="3" t="s">
        <v>8</v>
      </c>
      <c r="C3700" s="3" t="s">
        <v>9</v>
      </c>
      <c r="D3700" s="3">
        <v>0.56000000000000005</v>
      </c>
      <c r="E3700" s="3">
        <v>0.48</v>
      </c>
      <c r="F3700" s="3" t="s">
        <v>19</v>
      </c>
      <c r="G3700" s="2">
        <v>4280</v>
      </c>
      <c r="H3700" s="3">
        <v>4.0005729479315006E-3</v>
      </c>
      <c r="I3700" s="3">
        <v>9.7457109153750405</v>
      </c>
      <c r="J3700" s="3">
        <v>2.4128072947708624E-2</v>
      </c>
      <c r="K3700" s="3">
        <v>1</v>
      </c>
      <c r="L3700" s="3">
        <f t="shared" si="204"/>
        <v>2.4128072947708624E-2</v>
      </c>
      <c r="M3700" s="3">
        <v>0</v>
      </c>
      <c r="N3700" s="3">
        <v>2.0632255900376387E-3</v>
      </c>
      <c r="O3700" s="3">
        <v>1</v>
      </c>
      <c r="P3700" s="3">
        <f t="shared" si="205"/>
        <v>2.0632255900376387E-3</v>
      </c>
      <c r="Q3700" s="3">
        <v>0</v>
      </c>
    </row>
    <row r="3701" spans="1:17" x14ac:dyDescent="0.25">
      <c r="A3701" s="3" t="s">
        <v>158</v>
      </c>
      <c r="B3701" s="3" t="s">
        <v>310</v>
      </c>
      <c r="C3701" s="3" t="s">
        <v>9</v>
      </c>
      <c r="D3701" s="3">
        <v>0.56000000000000005</v>
      </c>
      <c r="E3701" s="3">
        <v>0.48</v>
      </c>
      <c r="F3701" s="3" t="s">
        <v>19</v>
      </c>
      <c r="G3701" s="2">
        <v>4280</v>
      </c>
      <c r="H3701" s="3">
        <v>69.823475541608829</v>
      </c>
      <c r="I3701" s="3">
        <v>94558.688976779071</v>
      </c>
      <c r="J3701" s="3">
        <v>226.22335425938783</v>
      </c>
      <c r="K3701" s="3">
        <v>1</v>
      </c>
      <c r="L3701" s="3">
        <f t="shared" si="204"/>
        <v>226.22335425938783</v>
      </c>
      <c r="M3701" s="3">
        <v>0</v>
      </c>
      <c r="N3701" s="3">
        <v>7.9077126619888602</v>
      </c>
      <c r="O3701" s="3">
        <v>1</v>
      </c>
      <c r="P3701" s="3">
        <f t="shared" si="205"/>
        <v>7.9077126619888602</v>
      </c>
      <c r="Q3701" s="3">
        <v>0</v>
      </c>
    </row>
    <row r="3702" spans="1:17" x14ac:dyDescent="0.25">
      <c r="A3702" s="3" t="s">
        <v>158</v>
      </c>
      <c r="B3702" s="3" t="s">
        <v>8</v>
      </c>
      <c r="C3702" s="3" t="s">
        <v>9</v>
      </c>
      <c r="D3702" s="3">
        <v>0.56000000000000005</v>
      </c>
      <c r="E3702" s="3">
        <v>0.48</v>
      </c>
      <c r="F3702" s="3" t="s">
        <v>19</v>
      </c>
      <c r="G3702" s="2">
        <v>4280</v>
      </c>
      <c r="H3702" s="3">
        <v>5.6835753459523106</v>
      </c>
      <c r="I3702" s="3">
        <v>16852.020002913076</v>
      </c>
      <c r="J3702" s="3">
        <v>37.448615598194166</v>
      </c>
      <c r="K3702" s="3">
        <f>1-0.712</f>
        <v>0.28800000000000003</v>
      </c>
      <c r="L3702" s="3">
        <f t="shared" si="204"/>
        <v>10.785201292279922</v>
      </c>
      <c r="M3702" s="3">
        <v>0</v>
      </c>
      <c r="N3702" s="3">
        <v>3.8030472695831321</v>
      </c>
      <c r="O3702" s="3">
        <f>1-0.531</f>
        <v>0.46899999999999997</v>
      </c>
      <c r="P3702" s="3">
        <f t="shared" si="205"/>
        <v>1.7836291694344888</v>
      </c>
      <c r="Q3702" s="3">
        <v>0</v>
      </c>
    </row>
    <row r="3703" spans="1:17" x14ac:dyDescent="0.25">
      <c r="A3703" s="3" t="s">
        <v>158</v>
      </c>
      <c r="B3703" s="3" t="s">
        <v>8</v>
      </c>
      <c r="C3703" s="3" t="s">
        <v>9</v>
      </c>
      <c r="D3703" s="3">
        <v>0.56000000000000005</v>
      </c>
      <c r="E3703" s="3">
        <v>0.48</v>
      </c>
      <c r="F3703" s="3" t="s">
        <v>11</v>
      </c>
      <c r="G3703" s="2">
        <v>4280</v>
      </c>
      <c r="H3703" s="3">
        <v>5.0393306645263749</v>
      </c>
      <c r="I3703" s="3">
        <v>15495.217349811959</v>
      </c>
      <c r="J3703" s="3">
        <v>33.89709514013137</v>
      </c>
      <c r="K3703" s="3">
        <v>1</v>
      </c>
      <c r="L3703" s="3">
        <f t="shared" si="204"/>
        <v>33.89709514013137</v>
      </c>
      <c r="M3703" s="3">
        <v>0</v>
      </c>
      <c r="N3703" s="3">
        <v>2.8512608959512074</v>
      </c>
      <c r="O3703" s="3">
        <v>1</v>
      </c>
      <c r="P3703" s="3">
        <f t="shared" si="205"/>
        <v>2.8512608959512074</v>
      </c>
      <c r="Q3703" s="3">
        <v>0</v>
      </c>
    </row>
    <row r="3704" spans="1:17" x14ac:dyDescent="0.25">
      <c r="A3704" s="3" t="s">
        <v>158</v>
      </c>
      <c r="B3704" s="3" t="s">
        <v>8</v>
      </c>
      <c r="C3704" s="3" t="s">
        <v>9</v>
      </c>
      <c r="D3704" s="3">
        <v>0.56000000000000005</v>
      </c>
      <c r="E3704" s="3">
        <v>0.48</v>
      </c>
      <c r="F3704" s="3" t="s">
        <v>11</v>
      </c>
      <c r="G3704" s="2">
        <v>4280</v>
      </c>
      <c r="H3704" s="3">
        <v>89.464223008732887</v>
      </c>
      <c r="I3704" s="3">
        <v>252904.88018925334</v>
      </c>
      <c r="J3704" s="3">
        <v>583.60515044546491</v>
      </c>
      <c r="K3704" s="3">
        <f>1-0.712</f>
        <v>0.28800000000000003</v>
      </c>
      <c r="L3704" s="3">
        <f t="shared" si="204"/>
        <v>168.07828332829391</v>
      </c>
      <c r="M3704" s="3">
        <v>0</v>
      </c>
      <c r="N3704" s="3">
        <v>51.28492332734622</v>
      </c>
      <c r="O3704" s="3">
        <f>1-0.531</f>
        <v>0.46899999999999997</v>
      </c>
      <c r="P3704" s="3">
        <f t="shared" si="205"/>
        <v>24.052629040525375</v>
      </c>
      <c r="Q3704" s="3">
        <v>0</v>
      </c>
    </row>
    <row r="3705" spans="1:17" x14ac:dyDescent="0.25">
      <c r="A3705" s="3" t="s">
        <v>158</v>
      </c>
      <c r="B3705" s="3" t="s">
        <v>8</v>
      </c>
      <c r="C3705" s="3" t="s">
        <v>9</v>
      </c>
      <c r="D3705" s="3">
        <v>0.56000000000000005</v>
      </c>
      <c r="E3705" s="3">
        <v>0.48</v>
      </c>
      <c r="F3705" s="3" t="s">
        <v>183</v>
      </c>
      <c r="G3705" s="2">
        <v>4280</v>
      </c>
      <c r="H3705" s="3">
        <v>379.80806979780931</v>
      </c>
      <c r="I3705" s="3">
        <v>1207088.8629348811</v>
      </c>
      <c r="J3705" s="3">
        <v>2648.5693411593452</v>
      </c>
      <c r="K3705" s="3">
        <f>1-0.712</f>
        <v>0.28800000000000003</v>
      </c>
      <c r="L3705" s="3">
        <f t="shared" si="204"/>
        <v>762.78797025389156</v>
      </c>
      <c r="M3705" s="3">
        <v>0</v>
      </c>
      <c r="N3705" s="3">
        <v>244.55746310714878</v>
      </c>
      <c r="O3705" s="3">
        <f>1-0.531</f>
        <v>0.46899999999999997</v>
      </c>
      <c r="P3705" s="3">
        <f t="shared" si="205"/>
        <v>114.69745019725276</v>
      </c>
      <c r="Q3705" s="3">
        <v>0</v>
      </c>
    </row>
    <row r="3706" spans="1:17" x14ac:dyDescent="0.25">
      <c r="A3706" s="3" t="s">
        <v>158</v>
      </c>
      <c r="B3706" s="3" t="s">
        <v>8</v>
      </c>
      <c r="C3706" s="3" t="s">
        <v>9</v>
      </c>
      <c r="D3706" s="3">
        <v>0.56000000000000005</v>
      </c>
      <c r="E3706" s="3">
        <v>0.48</v>
      </c>
      <c r="F3706" s="3" t="s">
        <v>184</v>
      </c>
      <c r="G3706" s="2">
        <v>4280</v>
      </c>
      <c r="H3706" s="3">
        <v>9.0389824846012683</v>
      </c>
      <c r="I3706" s="3">
        <v>25713.864952120006</v>
      </c>
      <c r="J3706" s="3">
        <v>63.139711234885631</v>
      </c>
      <c r="K3706" s="3">
        <f>1-0.712</f>
        <v>0.28800000000000003</v>
      </c>
      <c r="L3706" s="3">
        <f t="shared" si="204"/>
        <v>18.184236835647063</v>
      </c>
      <c r="M3706" s="3">
        <v>0</v>
      </c>
      <c r="N3706" s="3">
        <v>7.218905868744935</v>
      </c>
      <c r="O3706" s="3">
        <f>1-0.531</f>
        <v>0.46899999999999997</v>
      </c>
      <c r="P3706" s="3">
        <f t="shared" si="205"/>
        <v>3.3856668524413744</v>
      </c>
      <c r="Q3706" s="3">
        <v>0</v>
      </c>
    </row>
    <row r="3707" spans="1:17" x14ac:dyDescent="0.25">
      <c r="A3707" s="3" t="s">
        <v>158</v>
      </c>
      <c r="B3707" s="3" t="s">
        <v>351</v>
      </c>
      <c r="C3707" s="3" t="s">
        <v>352</v>
      </c>
      <c r="D3707" s="3">
        <v>0.36</v>
      </c>
      <c r="E3707" s="3">
        <v>0.57999999999999996</v>
      </c>
      <c r="F3707" s="3" t="s">
        <v>283</v>
      </c>
      <c r="G3707" s="2">
        <v>4280</v>
      </c>
      <c r="H3707" s="3">
        <v>1.2470765811730287</v>
      </c>
      <c r="I3707" s="3">
        <v>3970.9765122846343</v>
      </c>
      <c r="J3707" s="3">
        <v>8.9457733542185291</v>
      </c>
      <c r="K3707" s="3">
        <v>1</v>
      </c>
      <c r="L3707" s="3">
        <f t="shared" si="204"/>
        <v>8.9457733542185291</v>
      </c>
      <c r="M3707" s="3">
        <v>0</v>
      </c>
      <c r="N3707" s="3">
        <v>0.93061920919578978</v>
      </c>
      <c r="O3707" s="3">
        <v>1</v>
      </c>
      <c r="P3707" s="3">
        <f t="shared" si="205"/>
        <v>0.93061920919578978</v>
      </c>
      <c r="Q3707" s="3">
        <v>0</v>
      </c>
    </row>
    <row r="3708" spans="1:17" x14ac:dyDescent="0.25">
      <c r="A3708" s="3" t="s">
        <v>158</v>
      </c>
      <c r="B3708" s="3" t="s">
        <v>8</v>
      </c>
      <c r="C3708" s="3" t="s">
        <v>9</v>
      </c>
      <c r="D3708" s="3">
        <v>0.56000000000000005</v>
      </c>
      <c r="E3708" s="3">
        <v>0.48</v>
      </c>
      <c r="F3708" s="3" t="s">
        <v>59</v>
      </c>
      <c r="G3708" s="2">
        <v>4280</v>
      </c>
      <c r="H3708" s="3">
        <v>0.7838811957902585</v>
      </c>
      <c r="I3708" s="3">
        <v>2327.6220197760058</v>
      </c>
      <c r="J3708" s="3">
        <v>5.1101825138073984</v>
      </c>
      <c r="K3708" s="3">
        <v>1</v>
      </c>
      <c r="L3708" s="3">
        <f t="shared" si="204"/>
        <v>5.1101825138073984</v>
      </c>
      <c r="M3708" s="3">
        <v>0</v>
      </c>
      <c r="N3708" s="3">
        <v>1.4810912387679778</v>
      </c>
      <c r="O3708" s="3">
        <v>1</v>
      </c>
      <c r="P3708" s="3">
        <f t="shared" si="205"/>
        <v>1.4810912387679778</v>
      </c>
      <c r="Q3708" s="3">
        <v>0</v>
      </c>
    </row>
    <row r="3709" spans="1:17" x14ac:dyDescent="0.25">
      <c r="A3709" s="3" t="s">
        <v>158</v>
      </c>
      <c r="B3709" s="3" t="s">
        <v>351</v>
      </c>
      <c r="C3709" s="3" t="s">
        <v>352</v>
      </c>
      <c r="D3709" s="3">
        <v>0.36</v>
      </c>
      <c r="E3709" s="3">
        <v>0.57999999999999996</v>
      </c>
      <c r="F3709" s="3" t="s">
        <v>290</v>
      </c>
      <c r="G3709" s="2">
        <v>4280</v>
      </c>
      <c r="H3709" s="3">
        <v>1.5369066432500182</v>
      </c>
      <c r="I3709" s="3">
        <v>4447.0778289106329</v>
      </c>
      <c r="J3709" s="3">
        <v>10.764176366656462</v>
      </c>
      <c r="K3709" s="3">
        <v>1</v>
      </c>
      <c r="L3709" s="3">
        <f t="shared" si="204"/>
        <v>10.764176366656462</v>
      </c>
      <c r="M3709" s="3">
        <v>0</v>
      </c>
      <c r="N3709" s="3">
        <v>1.3989611249661404</v>
      </c>
      <c r="O3709" s="3">
        <v>1</v>
      </c>
      <c r="P3709" s="3">
        <f t="shared" si="205"/>
        <v>1.3989611249661404</v>
      </c>
      <c r="Q3709" s="3">
        <v>0</v>
      </c>
    </row>
    <row r="3710" spans="1:17" x14ac:dyDescent="0.25">
      <c r="A3710" s="3" t="s">
        <v>158</v>
      </c>
      <c r="B3710" s="3" t="s">
        <v>310</v>
      </c>
      <c r="C3710" s="3" t="s">
        <v>9</v>
      </c>
      <c r="D3710" s="3">
        <v>0.56000000000000005</v>
      </c>
      <c r="E3710" s="3">
        <v>0.48</v>
      </c>
      <c r="F3710" s="3" t="s">
        <v>323</v>
      </c>
      <c r="G3710" s="2">
        <v>4280</v>
      </c>
      <c r="H3710" s="3">
        <v>6.730925306977594E-3</v>
      </c>
      <c r="I3710" s="3">
        <v>21.409625041361991</v>
      </c>
      <c r="J3710" s="3">
        <v>5.7557141370629686E-2</v>
      </c>
      <c r="K3710" s="3">
        <v>1</v>
      </c>
      <c r="L3710" s="3">
        <f t="shared" si="204"/>
        <v>5.7557141370629686E-2</v>
      </c>
      <c r="M3710" s="3">
        <v>0</v>
      </c>
      <c r="N3710" s="3">
        <v>8.2159578283822286E-3</v>
      </c>
      <c r="O3710" s="3">
        <v>1</v>
      </c>
      <c r="P3710" s="3">
        <f t="shared" si="205"/>
        <v>8.2159578283822286E-3</v>
      </c>
      <c r="Q3710" s="3">
        <v>0</v>
      </c>
    </row>
    <row r="3711" spans="1:17" x14ac:dyDescent="0.25">
      <c r="A3711" s="3" t="s">
        <v>158</v>
      </c>
      <c r="B3711" s="3" t="s">
        <v>89</v>
      </c>
      <c r="C3711" s="3" t="s">
        <v>9</v>
      </c>
      <c r="D3711" s="3">
        <v>0.56000000000000005</v>
      </c>
      <c r="E3711" s="3">
        <v>0.48</v>
      </c>
      <c r="F3711" s="3" t="s">
        <v>264</v>
      </c>
      <c r="G3711" s="2">
        <v>4280</v>
      </c>
      <c r="H3711" s="3">
        <v>9.1585084244736965</v>
      </c>
      <c r="I3711" s="3">
        <v>25921.422775551557</v>
      </c>
      <c r="J3711" s="3">
        <v>51.976465317509714</v>
      </c>
      <c r="K3711" s="3">
        <v>1</v>
      </c>
      <c r="L3711" s="3">
        <f t="shared" si="204"/>
        <v>51.976465317509714</v>
      </c>
      <c r="M3711" s="3">
        <v>0</v>
      </c>
      <c r="N3711" s="3">
        <v>4.7755326490355143</v>
      </c>
      <c r="O3711" s="3">
        <v>1</v>
      </c>
      <c r="P3711" s="3">
        <f t="shared" si="205"/>
        <v>4.7755326490355143</v>
      </c>
      <c r="Q3711" s="3">
        <v>0</v>
      </c>
    </row>
    <row r="3712" spans="1:17" x14ac:dyDescent="0.25">
      <c r="A3712" s="3" t="s">
        <v>158</v>
      </c>
      <c r="B3712" s="3" t="s">
        <v>310</v>
      </c>
      <c r="C3712" s="3" t="s">
        <v>9</v>
      </c>
      <c r="D3712" s="3">
        <v>0.56000000000000005</v>
      </c>
      <c r="E3712" s="3">
        <v>0.48</v>
      </c>
      <c r="F3712" s="3" t="s">
        <v>264</v>
      </c>
      <c r="G3712" s="2">
        <v>4280</v>
      </c>
      <c r="H3712" s="3">
        <v>16.165930562946592</v>
      </c>
      <c r="I3712" s="3">
        <v>46838.655785354582</v>
      </c>
      <c r="J3712" s="3">
        <v>116.64543735493058</v>
      </c>
      <c r="K3712" s="3">
        <v>1</v>
      </c>
      <c r="L3712" s="3">
        <f t="shared" si="204"/>
        <v>116.64543735493058</v>
      </c>
      <c r="M3712" s="3">
        <v>0</v>
      </c>
      <c r="N3712" s="3">
        <v>13.971782417379215</v>
      </c>
      <c r="O3712" s="3">
        <v>1</v>
      </c>
      <c r="P3712" s="3">
        <f t="shared" si="205"/>
        <v>13.971782417379215</v>
      </c>
      <c r="Q3712" s="3">
        <v>0</v>
      </c>
    </row>
    <row r="3713" spans="1:17" x14ac:dyDescent="0.25">
      <c r="A3713" s="3" t="s">
        <v>158</v>
      </c>
      <c r="B3713" s="3" t="s">
        <v>89</v>
      </c>
      <c r="C3713" s="3" t="s">
        <v>9</v>
      </c>
      <c r="D3713" s="3">
        <v>0.56000000000000005</v>
      </c>
      <c r="E3713" s="3">
        <v>0.48</v>
      </c>
      <c r="F3713" s="3" t="s">
        <v>296</v>
      </c>
      <c r="G3713" s="2">
        <v>4280</v>
      </c>
      <c r="H3713" s="3">
        <v>6.6788908682839931E-2</v>
      </c>
      <c r="I3713" s="3">
        <v>226.09457466224876</v>
      </c>
      <c r="J3713" s="3">
        <v>0.4592165377916152</v>
      </c>
      <c r="K3713" s="3">
        <v>1</v>
      </c>
      <c r="L3713" s="3">
        <f t="shared" si="204"/>
        <v>0.4592165377916152</v>
      </c>
      <c r="M3713" s="3">
        <v>0</v>
      </c>
      <c r="N3713" s="3">
        <v>5.5047677429432847E-2</v>
      </c>
      <c r="O3713" s="3">
        <v>1</v>
      </c>
      <c r="P3713" s="3">
        <f t="shared" si="205"/>
        <v>5.5047677429432847E-2</v>
      </c>
      <c r="Q3713" s="3">
        <v>0</v>
      </c>
    </row>
    <row r="3714" spans="1:17" x14ac:dyDescent="0.25">
      <c r="A3714" s="3" t="s">
        <v>158</v>
      </c>
      <c r="B3714" s="3" t="s">
        <v>8</v>
      </c>
      <c r="C3714" s="3" t="s">
        <v>9</v>
      </c>
      <c r="D3714" s="3">
        <v>0.56000000000000005</v>
      </c>
      <c r="E3714" s="3">
        <v>0.48</v>
      </c>
      <c r="F3714" s="3" t="s">
        <v>250</v>
      </c>
      <c r="G3714" s="2">
        <v>4280</v>
      </c>
      <c r="H3714" s="3">
        <v>16.371755366393895</v>
      </c>
      <c r="I3714" s="3">
        <v>53509.190890903876</v>
      </c>
      <c r="J3714" s="3">
        <v>122.33740203778129</v>
      </c>
      <c r="K3714" s="3">
        <f>1-0.712</f>
        <v>0.28800000000000003</v>
      </c>
      <c r="L3714" s="3">
        <f t="shared" ref="L3714:L3777" si="206">J3714*K3714</f>
        <v>35.233171786881016</v>
      </c>
      <c r="M3714" s="3">
        <v>0</v>
      </c>
      <c r="N3714" s="3">
        <v>13.206596193102056</v>
      </c>
      <c r="O3714" s="3">
        <f>1-0.531</f>
        <v>0.46899999999999997</v>
      </c>
      <c r="P3714" s="3">
        <f t="shared" ref="P3714:P3777" si="207">N3714*O3714</f>
        <v>6.193893614564864</v>
      </c>
      <c r="Q3714" s="3">
        <v>0</v>
      </c>
    </row>
    <row r="3715" spans="1:17" x14ac:dyDescent="0.25">
      <c r="A3715" s="3" t="s">
        <v>158</v>
      </c>
      <c r="B3715" s="3" t="s">
        <v>8</v>
      </c>
      <c r="C3715" s="3" t="s">
        <v>9</v>
      </c>
      <c r="D3715" s="3">
        <v>0.56000000000000005</v>
      </c>
      <c r="E3715" s="3">
        <v>0.48</v>
      </c>
      <c r="F3715" s="3" t="s">
        <v>250</v>
      </c>
      <c r="G3715" s="2">
        <v>4280</v>
      </c>
      <c r="H3715" s="3">
        <v>3.67400999702742</v>
      </c>
      <c r="I3715" s="3">
        <v>11459.437846519661</v>
      </c>
      <c r="J3715" s="3">
        <v>25.912951308818069</v>
      </c>
      <c r="K3715" s="3">
        <f>1-0.712</f>
        <v>0.28800000000000003</v>
      </c>
      <c r="L3715" s="3">
        <f t="shared" si="206"/>
        <v>7.4629299769396047</v>
      </c>
      <c r="M3715" s="3">
        <v>0</v>
      </c>
      <c r="N3715" s="3">
        <v>2.3796539641845822</v>
      </c>
      <c r="O3715" s="3">
        <f>1-0.531</f>
        <v>0.46899999999999997</v>
      </c>
      <c r="P3715" s="3">
        <f t="shared" si="207"/>
        <v>1.116057709202569</v>
      </c>
      <c r="Q3715" s="3">
        <v>0</v>
      </c>
    </row>
    <row r="3716" spans="1:17" x14ac:dyDescent="0.25">
      <c r="A3716" s="3" t="s">
        <v>158</v>
      </c>
      <c r="B3716" s="3" t="s">
        <v>8</v>
      </c>
      <c r="C3716" s="3" t="s">
        <v>9</v>
      </c>
      <c r="D3716" s="3">
        <v>0.56000000000000005</v>
      </c>
      <c r="E3716" s="3">
        <v>0.48</v>
      </c>
      <c r="F3716" s="3" t="s">
        <v>250</v>
      </c>
      <c r="G3716" s="2">
        <v>4280</v>
      </c>
      <c r="H3716" s="3">
        <v>0.70556179131593688</v>
      </c>
      <c r="I3716" s="3">
        <v>1762.8033979195952</v>
      </c>
      <c r="J3716" s="3">
        <v>5.0653389028692883</v>
      </c>
      <c r="K3716" s="3">
        <f>1-0.712</f>
        <v>0.28800000000000003</v>
      </c>
      <c r="L3716" s="3">
        <f t="shared" si="206"/>
        <v>1.4588176040263552</v>
      </c>
      <c r="M3716" s="3">
        <v>0</v>
      </c>
      <c r="N3716" s="3">
        <v>0.70544062206156977</v>
      </c>
      <c r="O3716" s="3">
        <f>1-0.531</f>
        <v>0.46899999999999997</v>
      </c>
      <c r="P3716" s="3">
        <f t="shared" si="207"/>
        <v>0.3308516517468762</v>
      </c>
      <c r="Q3716" s="3">
        <v>0</v>
      </c>
    </row>
    <row r="3717" spans="1:17" x14ac:dyDescent="0.25">
      <c r="A3717" s="3" t="s">
        <v>158</v>
      </c>
      <c r="B3717" s="3" t="s">
        <v>351</v>
      </c>
      <c r="C3717" s="3" t="s">
        <v>352</v>
      </c>
      <c r="D3717" s="3">
        <v>0.36</v>
      </c>
      <c r="E3717" s="3">
        <v>0.57999999999999996</v>
      </c>
      <c r="F3717" s="3" t="s">
        <v>272</v>
      </c>
      <c r="G3717" s="2">
        <v>4280</v>
      </c>
      <c r="H3717" s="3">
        <v>22.569354670757807</v>
      </c>
      <c r="I3717" s="3">
        <v>56127.416223313368</v>
      </c>
      <c r="J3717" s="3">
        <v>123.98008469356181</v>
      </c>
      <c r="K3717" s="3">
        <v>1</v>
      </c>
      <c r="L3717" s="3">
        <f t="shared" si="206"/>
        <v>123.98008469356181</v>
      </c>
      <c r="M3717" s="3">
        <v>0</v>
      </c>
      <c r="N3717" s="3">
        <v>11.884194856516707</v>
      </c>
      <c r="O3717" s="3">
        <v>1</v>
      </c>
      <c r="P3717" s="3">
        <f t="shared" si="207"/>
        <v>11.884194856516707</v>
      </c>
      <c r="Q3717" s="3">
        <v>0</v>
      </c>
    </row>
    <row r="3718" spans="1:17" x14ac:dyDescent="0.25">
      <c r="A3718" s="3" t="s">
        <v>158</v>
      </c>
      <c r="B3718" s="3" t="s">
        <v>8</v>
      </c>
      <c r="C3718" s="3" t="s">
        <v>9</v>
      </c>
      <c r="D3718" s="3">
        <v>0.56000000000000005</v>
      </c>
      <c r="E3718" s="3">
        <v>0.48</v>
      </c>
      <c r="F3718" s="3" t="s">
        <v>163</v>
      </c>
      <c r="G3718" s="2">
        <v>4280</v>
      </c>
      <c r="H3718" s="3">
        <v>0.69442489470019819</v>
      </c>
      <c r="I3718" s="3">
        <v>1575.2484207031573</v>
      </c>
      <c r="J3718" s="3">
        <v>4.73384471830542</v>
      </c>
      <c r="K3718" s="3">
        <v>1</v>
      </c>
      <c r="L3718" s="3">
        <f t="shared" si="206"/>
        <v>4.73384471830542</v>
      </c>
      <c r="M3718" s="3">
        <v>0</v>
      </c>
      <c r="N3718" s="3">
        <v>0.64451990521237845</v>
      </c>
      <c r="O3718" s="3">
        <v>1</v>
      </c>
      <c r="P3718" s="3">
        <f t="shared" si="207"/>
        <v>0.64451990521237845</v>
      </c>
      <c r="Q3718" s="3">
        <v>0</v>
      </c>
    </row>
    <row r="3719" spans="1:17" x14ac:dyDescent="0.25">
      <c r="A3719" s="3" t="s">
        <v>158</v>
      </c>
      <c r="B3719" s="3" t="s">
        <v>310</v>
      </c>
      <c r="C3719" s="3" t="s">
        <v>9</v>
      </c>
      <c r="D3719" s="3">
        <v>0.56000000000000005</v>
      </c>
      <c r="E3719" s="3">
        <v>0.48</v>
      </c>
      <c r="F3719" s="3" t="s">
        <v>163</v>
      </c>
      <c r="G3719" s="2">
        <v>4280</v>
      </c>
      <c r="H3719" s="3">
        <v>1.546783538130527E-2</v>
      </c>
      <c r="I3719" s="3">
        <v>38.41230746338163</v>
      </c>
      <c r="J3719" s="3">
        <v>8.3988816798731492E-2</v>
      </c>
      <c r="K3719" s="3">
        <v>1</v>
      </c>
      <c r="L3719" s="3">
        <f t="shared" si="206"/>
        <v>8.3988816798731492E-2</v>
      </c>
      <c r="M3719" s="3">
        <v>0</v>
      </c>
      <c r="N3719" s="3">
        <v>9.6754309398575915E-3</v>
      </c>
      <c r="O3719" s="3">
        <v>1</v>
      </c>
      <c r="P3719" s="3">
        <f t="shared" si="207"/>
        <v>9.6754309398575915E-3</v>
      </c>
      <c r="Q3719" s="3">
        <v>0</v>
      </c>
    </row>
    <row r="3720" spans="1:17" x14ac:dyDescent="0.25">
      <c r="A3720" s="3" t="s">
        <v>158</v>
      </c>
      <c r="B3720" s="3" t="s">
        <v>89</v>
      </c>
      <c r="C3720" s="3" t="s">
        <v>9</v>
      </c>
      <c r="D3720" s="3">
        <v>0.56000000000000005</v>
      </c>
      <c r="E3720" s="3">
        <v>0.48</v>
      </c>
      <c r="F3720" s="3" t="s">
        <v>309</v>
      </c>
      <c r="G3720" s="2">
        <v>4280</v>
      </c>
      <c r="H3720" s="3">
        <v>1.13583165407193</v>
      </c>
      <c r="I3720" s="3">
        <v>3381.3940962576271</v>
      </c>
      <c r="J3720" s="3">
        <v>6.5792657773619796</v>
      </c>
      <c r="K3720" s="3">
        <v>1</v>
      </c>
      <c r="L3720" s="3">
        <f t="shared" si="206"/>
        <v>6.5792657773619796</v>
      </c>
      <c r="M3720" s="3">
        <v>0</v>
      </c>
      <c r="N3720" s="3">
        <v>0.84644682635188451</v>
      </c>
      <c r="O3720" s="3">
        <v>1</v>
      </c>
      <c r="P3720" s="3">
        <f t="shared" si="207"/>
        <v>0.84644682635188451</v>
      </c>
      <c r="Q3720" s="3">
        <v>0</v>
      </c>
    </row>
    <row r="3721" spans="1:17" x14ac:dyDescent="0.25">
      <c r="A3721" s="3" t="s">
        <v>158</v>
      </c>
      <c r="B3721" s="3" t="s">
        <v>8</v>
      </c>
      <c r="C3721" s="3" t="s">
        <v>9</v>
      </c>
      <c r="D3721" s="3">
        <v>0.56000000000000005</v>
      </c>
      <c r="E3721" s="3">
        <v>0.48</v>
      </c>
      <c r="F3721" s="3" t="s">
        <v>166</v>
      </c>
      <c r="G3721" s="2">
        <v>4280</v>
      </c>
      <c r="H3721" s="3">
        <v>26.633983423199865</v>
      </c>
      <c r="I3721" s="3">
        <v>42451.663136653493</v>
      </c>
      <c r="J3721" s="3">
        <v>100.16006959940131</v>
      </c>
      <c r="K3721" s="3">
        <v>1</v>
      </c>
      <c r="L3721" s="3">
        <f t="shared" si="206"/>
        <v>100.16006959940131</v>
      </c>
      <c r="M3721" s="3">
        <v>0</v>
      </c>
      <c r="N3721" s="3">
        <v>7.2959254645258929</v>
      </c>
      <c r="O3721" s="3">
        <v>1</v>
      </c>
      <c r="P3721" s="3">
        <f t="shared" si="207"/>
        <v>7.2959254645258929</v>
      </c>
      <c r="Q3721" s="3">
        <v>0</v>
      </c>
    </row>
    <row r="3722" spans="1:17" x14ac:dyDescent="0.25">
      <c r="A3722" s="3" t="s">
        <v>158</v>
      </c>
      <c r="B3722" s="3" t="s">
        <v>310</v>
      </c>
      <c r="C3722" s="3" t="s">
        <v>9</v>
      </c>
      <c r="D3722" s="3">
        <v>0.56000000000000005</v>
      </c>
      <c r="E3722" s="3">
        <v>0.48</v>
      </c>
      <c r="F3722" s="3" t="s">
        <v>19</v>
      </c>
      <c r="G3722" s="2">
        <v>4321</v>
      </c>
      <c r="H3722" s="3">
        <v>8.6465608152068878</v>
      </c>
      <c r="I3722" s="3">
        <v>21989.428043673397</v>
      </c>
      <c r="J3722" s="3">
        <v>44.579048696187321</v>
      </c>
      <c r="K3722" s="3">
        <v>1</v>
      </c>
      <c r="L3722" s="3">
        <f t="shared" si="206"/>
        <v>44.579048696187321</v>
      </c>
      <c r="M3722" s="3">
        <v>0</v>
      </c>
      <c r="N3722" s="3">
        <v>6.8263806133942637</v>
      </c>
      <c r="O3722" s="3">
        <v>1</v>
      </c>
      <c r="P3722" s="3">
        <f t="shared" si="207"/>
        <v>6.8263806133942637</v>
      </c>
      <c r="Q3722" s="3">
        <v>0</v>
      </c>
    </row>
    <row r="3723" spans="1:17" x14ac:dyDescent="0.25">
      <c r="A3723" s="3" t="s">
        <v>158</v>
      </c>
      <c r="B3723" s="3" t="s">
        <v>310</v>
      </c>
      <c r="C3723" s="3" t="s">
        <v>9</v>
      </c>
      <c r="D3723" s="3">
        <v>0.56000000000000005</v>
      </c>
      <c r="E3723" s="3">
        <v>0.48</v>
      </c>
      <c r="F3723" s="3" t="s">
        <v>183</v>
      </c>
      <c r="G3723" s="2">
        <v>4321</v>
      </c>
      <c r="H3723" s="3">
        <v>9.8363445653964252</v>
      </c>
      <c r="I3723" s="3">
        <v>20836.814087512434</v>
      </c>
      <c r="J3723" s="3">
        <v>42.272620541113227</v>
      </c>
      <c r="K3723" s="3">
        <v>1</v>
      </c>
      <c r="L3723" s="3">
        <f t="shared" si="206"/>
        <v>42.272620541113227</v>
      </c>
      <c r="M3723" s="3">
        <v>0</v>
      </c>
      <c r="N3723" s="3">
        <v>6.9036024476564961</v>
      </c>
      <c r="O3723" s="3">
        <v>1</v>
      </c>
      <c r="P3723" s="3">
        <f t="shared" si="207"/>
        <v>6.9036024476564961</v>
      </c>
      <c r="Q3723" s="3">
        <v>0</v>
      </c>
    </row>
    <row r="3724" spans="1:17" x14ac:dyDescent="0.25">
      <c r="A3724" s="3" t="s">
        <v>158</v>
      </c>
      <c r="B3724" s="3" t="s">
        <v>8</v>
      </c>
      <c r="C3724" s="3" t="s">
        <v>9</v>
      </c>
      <c r="D3724" s="3">
        <v>0.56000000000000005</v>
      </c>
      <c r="E3724" s="3">
        <v>0.48</v>
      </c>
      <c r="F3724" s="3" t="s">
        <v>163</v>
      </c>
      <c r="G3724" s="2">
        <v>4321</v>
      </c>
      <c r="H3724" s="3">
        <v>2.0544558591456719</v>
      </c>
      <c r="I3724" s="3">
        <v>5676.5630042958528</v>
      </c>
      <c r="J3724" s="3">
        <v>11.862423241409125</v>
      </c>
      <c r="K3724" s="3">
        <v>1</v>
      </c>
      <c r="L3724" s="3">
        <f t="shared" si="206"/>
        <v>11.862423241409125</v>
      </c>
      <c r="M3724" s="3">
        <v>0</v>
      </c>
      <c r="N3724" s="3">
        <v>1.9433500975780467</v>
      </c>
      <c r="O3724" s="3">
        <v>1</v>
      </c>
      <c r="P3724" s="3">
        <f t="shared" si="207"/>
        <v>1.9433500975780467</v>
      </c>
      <c r="Q3724" s="3">
        <v>0</v>
      </c>
    </row>
    <row r="3725" spans="1:17" x14ac:dyDescent="0.25">
      <c r="A3725" s="3" t="s">
        <v>158</v>
      </c>
      <c r="B3725" s="3" t="s">
        <v>8</v>
      </c>
      <c r="C3725" s="3" t="s">
        <v>9</v>
      </c>
      <c r="D3725" s="3">
        <v>0.56000000000000005</v>
      </c>
      <c r="E3725" s="3">
        <v>0.48</v>
      </c>
      <c r="F3725" s="3" t="s">
        <v>163</v>
      </c>
      <c r="G3725" s="2">
        <v>4321</v>
      </c>
      <c r="H3725" s="3">
        <v>8.9226958440061215E-3</v>
      </c>
      <c r="I3725" s="3">
        <v>22.70479080818432</v>
      </c>
      <c r="J3725" s="3">
        <v>4.8083579810818573E-2</v>
      </c>
      <c r="K3725" s="3">
        <v>1</v>
      </c>
      <c r="L3725" s="3">
        <f t="shared" si="206"/>
        <v>4.8083579810818573E-2</v>
      </c>
      <c r="M3725" s="3">
        <v>0</v>
      </c>
      <c r="N3725" s="3">
        <v>7.1279186782416994E-3</v>
      </c>
      <c r="O3725" s="3">
        <v>1</v>
      </c>
      <c r="P3725" s="3">
        <f t="shared" si="207"/>
        <v>7.1279186782416994E-3</v>
      </c>
      <c r="Q3725" s="3">
        <v>0</v>
      </c>
    </row>
    <row r="3726" spans="1:17" x14ac:dyDescent="0.25">
      <c r="A3726" s="3" t="s">
        <v>158</v>
      </c>
      <c r="B3726" s="3" t="s">
        <v>8</v>
      </c>
      <c r="C3726" s="3" t="s">
        <v>9</v>
      </c>
      <c r="D3726" s="3">
        <v>0.56000000000000005</v>
      </c>
      <c r="E3726" s="3">
        <v>0.48</v>
      </c>
      <c r="F3726" s="3" t="s">
        <v>166</v>
      </c>
      <c r="G3726" s="2">
        <v>4321</v>
      </c>
      <c r="H3726" s="3">
        <v>12.749317910476305</v>
      </c>
      <c r="I3726" s="3">
        <v>27741.532092811271</v>
      </c>
      <c r="J3726" s="3">
        <v>55.909156825997513</v>
      </c>
      <c r="K3726" s="3">
        <v>1</v>
      </c>
      <c r="L3726" s="3">
        <f t="shared" si="206"/>
        <v>55.909156825997513</v>
      </c>
      <c r="M3726" s="3">
        <v>0</v>
      </c>
      <c r="N3726" s="3">
        <v>9.5724988438722178</v>
      </c>
      <c r="O3726" s="3">
        <v>1</v>
      </c>
      <c r="P3726" s="3">
        <f t="shared" si="207"/>
        <v>9.5724988438722178</v>
      </c>
      <c r="Q3726" s="3">
        <v>0</v>
      </c>
    </row>
    <row r="3727" spans="1:17" x14ac:dyDescent="0.25">
      <c r="A3727" s="3" t="s">
        <v>158</v>
      </c>
      <c r="B3727" s="3" t="s">
        <v>310</v>
      </c>
      <c r="C3727" s="3" t="s">
        <v>9</v>
      </c>
      <c r="D3727" s="3">
        <v>0.56000000000000005</v>
      </c>
      <c r="E3727" s="3">
        <v>0.48</v>
      </c>
      <c r="F3727" s="3" t="s">
        <v>183</v>
      </c>
      <c r="G3727" s="2">
        <v>4322</v>
      </c>
      <c r="H3727" s="3">
        <v>5.859938023139418</v>
      </c>
      <c r="I3727" s="3">
        <v>16475.066138964077</v>
      </c>
      <c r="J3727" s="3">
        <v>34.589732721149673</v>
      </c>
      <c r="K3727" s="3">
        <v>1</v>
      </c>
      <c r="L3727" s="3">
        <f t="shared" si="206"/>
        <v>34.589732721149673</v>
      </c>
      <c r="M3727" s="3">
        <v>0</v>
      </c>
      <c r="N3727" s="3">
        <v>5.6224538185374211</v>
      </c>
      <c r="O3727" s="3">
        <v>1</v>
      </c>
      <c r="P3727" s="3">
        <f t="shared" si="207"/>
        <v>5.6224538185374211</v>
      </c>
      <c r="Q3727" s="3">
        <v>0</v>
      </c>
    </row>
    <row r="3728" spans="1:17" x14ac:dyDescent="0.25">
      <c r="A3728" s="3" t="s">
        <v>158</v>
      </c>
      <c r="B3728" s="3" t="s">
        <v>310</v>
      </c>
      <c r="C3728" s="3" t="s">
        <v>9</v>
      </c>
      <c r="D3728" s="3">
        <v>0.56000000000000005</v>
      </c>
      <c r="E3728" s="3">
        <v>0.48</v>
      </c>
      <c r="F3728" s="3" t="s">
        <v>17</v>
      </c>
      <c r="G3728" s="2">
        <v>2000</v>
      </c>
      <c r="H3728" s="3">
        <v>6.8073311383018897E-3</v>
      </c>
      <c r="I3728" s="3">
        <v>20.838281544571664</v>
      </c>
      <c r="J3728" s="3">
        <v>4.3720294590967969E-2</v>
      </c>
      <c r="K3728" s="3">
        <v>1</v>
      </c>
      <c r="L3728" s="3">
        <f t="shared" si="206"/>
        <v>4.3720294590967969E-2</v>
      </c>
      <c r="M3728" s="4">
        <f t="shared" ref="M3728:M3739" si="208">L3728</f>
        <v>4.3720294590967969E-2</v>
      </c>
      <c r="N3728" s="3">
        <v>5.4566923555740424E-3</v>
      </c>
      <c r="O3728" s="3">
        <v>1</v>
      </c>
      <c r="P3728" s="3">
        <f t="shared" si="207"/>
        <v>5.4566923555740424E-3</v>
      </c>
      <c r="Q3728" s="3">
        <f>P3728</f>
        <v>5.4566923555740424E-3</v>
      </c>
    </row>
    <row r="3729" spans="1:17" x14ac:dyDescent="0.25">
      <c r="A3729" s="3" t="s">
        <v>158</v>
      </c>
      <c r="B3729" s="3" t="s">
        <v>310</v>
      </c>
      <c r="C3729" s="3" t="s">
        <v>9</v>
      </c>
      <c r="D3729" s="3">
        <v>0.56000000000000005</v>
      </c>
      <c r="E3729" s="3">
        <v>0.48</v>
      </c>
      <c r="F3729" s="3" t="s">
        <v>17</v>
      </c>
      <c r="G3729" s="2">
        <v>2000</v>
      </c>
      <c r="H3729" s="3">
        <v>7.8972516421955074E-4</v>
      </c>
      <c r="I3729" s="3">
        <v>2.5612263616964093</v>
      </c>
      <c r="J3729" s="3">
        <v>5.8461438373755585E-3</v>
      </c>
      <c r="K3729" s="3">
        <v>1</v>
      </c>
      <c r="L3729" s="3">
        <f t="shared" si="206"/>
        <v>5.8461438373755585E-3</v>
      </c>
      <c r="M3729" s="4">
        <f t="shared" si="208"/>
        <v>5.8461438373755585E-3</v>
      </c>
      <c r="N3729" s="3">
        <v>6.9848311455376867E-4</v>
      </c>
      <c r="O3729" s="3">
        <v>1</v>
      </c>
      <c r="P3729" s="3">
        <f t="shared" si="207"/>
        <v>6.9848311455376867E-4</v>
      </c>
      <c r="Q3729" s="3">
        <f>P3729</f>
        <v>6.9848311455376867E-4</v>
      </c>
    </row>
    <row r="3730" spans="1:17" x14ac:dyDescent="0.25">
      <c r="A3730" s="3" t="s">
        <v>158</v>
      </c>
      <c r="B3730" s="3" t="s">
        <v>310</v>
      </c>
      <c r="C3730" s="3" t="s">
        <v>9</v>
      </c>
      <c r="D3730" s="3">
        <v>0.56000000000000005</v>
      </c>
      <c r="E3730" s="3">
        <v>0.48</v>
      </c>
      <c r="F3730" s="3" t="s">
        <v>17</v>
      </c>
      <c r="G3730" s="2">
        <v>2000</v>
      </c>
      <c r="H3730" s="3">
        <v>1.0197884808996052</v>
      </c>
      <c r="I3730" s="3">
        <v>3541.2135282155386</v>
      </c>
      <c r="J3730" s="3">
        <v>7.7312499021385817</v>
      </c>
      <c r="K3730" s="3">
        <v>1</v>
      </c>
      <c r="L3730" s="3">
        <f t="shared" si="206"/>
        <v>7.7312499021385817</v>
      </c>
      <c r="M3730" s="4">
        <f t="shared" si="208"/>
        <v>7.7312499021385817</v>
      </c>
      <c r="N3730" s="3">
        <v>1.0461665607613331</v>
      </c>
      <c r="O3730" s="3">
        <v>1</v>
      </c>
      <c r="P3730" s="3">
        <f t="shared" si="207"/>
        <v>1.0461665607613331</v>
      </c>
      <c r="Q3730" s="3">
        <f>P3730</f>
        <v>1.0461665607613331</v>
      </c>
    </row>
    <row r="3731" spans="1:17" x14ac:dyDescent="0.25">
      <c r="A3731" s="3" t="s">
        <v>158</v>
      </c>
      <c r="B3731" s="3" t="s">
        <v>310</v>
      </c>
      <c r="C3731" s="3" t="s">
        <v>9</v>
      </c>
      <c r="D3731" s="3">
        <v>0.56000000000000005</v>
      </c>
      <c r="E3731" s="3">
        <v>0.48</v>
      </c>
      <c r="F3731" s="3" t="s">
        <v>17</v>
      </c>
      <c r="G3731" s="2">
        <v>2000</v>
      </c>
      <c r="H3731" s="3">
        <v>1.1911474463286745E-4</v>
      </c>
      <c r="I3731" s="3">
        <v>0.27367977060123694</v>
      </c>
      <c r="J3731" s="3">
        <v>5.4373117429390298E-4</v>
      </c>
      <c r="K3731" s="3">
        <v>1</v>
      </c>
      <c r="L3731" s="3">
        <f t="shared" si="206"/>
        <v>5.4373117429390298E-4</v>
      </c>
      <c r="M3731" s="4">
        <f t="shared" si="208"/>
        <v>5.4373117429390298E-4</v>
      </c>
      <c r="N3731" s="3">
        <v>5.6344628783930388E-5</v>
      </c>
      <c r="O3731" s="3">
        <v>1</v>
      </c>
      <c r="P3731" s="3">
        <f t="shared" si="207"/>
        <v>5.6344628783930388E-5</v>
      </c>
      <c r="Q3731" s="3">
        <f>P3731</f>
        <v>5.6344628783930388E-5</v>
      </c>
    </row>
    <row r="3732" spans="1:17" x14ac:dyDescent="0.25">
      <c r="A3732" s="3" t="s">
        <v>158</v>
      </c>
      <c r="B3732" s="3" t="s">
        <v>310</v>
      </c>
      <c r="C3732" s="3" t="s">
        <v>9</v>
      </c>
      <c r="D3732" s="3">
        <v>0.56000000000000005</v>
      </c>
      <c r="E3732" s="3">
        <v>0.48</v>
      </c>
      <c r="F3732" s="3" t="s">
        <v>17</v>
      </c>
      <c r="G3732" s="2">
        <v>2000</v>
      </c>
      <c r="H3732" s="3">
        <v>21.295658733977476</v>
      </c>
      <c r="I3732" s="3">
        <v>38022.230592238993</v>
      </c>
      <c r="J3732" s="3">
        <v>79.660007374252658</v>
      </c>
      <c r="K3732" s="3">
        <v>1</v>
      </c>
      <c r="L3732" s="3">
        <f t="shared" si="206"/>
        <v>79.660007374252658</v>
      </c>
      <c r="M3732" s="4">
        <f t="shared" si="208"/>
        <v>79.660007374252658</v>
      </c>
      <c r="N3732" s="3">
        <v>8.4865833079605792</v>
      </c>
      <c r="O3732" s="3">
        <v>1</v>
      </c>
      <c r="P3732" s="3">
        <f t="shared" si="207"/>
        <v>8.4865833079605792</v>
      </c>
      <c r="Q3732" s="3">
        <f>P3732</f>
        <v>8.4865833079605792</v>
      </c>
    </row>
    <row r="3733" spans="1:17" x14ac:dyDescent="0.25">
      <c r="A3733" s="3" t="s">
        <v>158</v>
      </c>
      <c r="B3733" s="3" t="s">
        <v>89</v>
      </c>
      <c r="C3733" s="3" t="s">
        <v>9</v>
      </c>
      <c r="D3733" s="3">
        <v>0.56000000000000005</v>
      </c>
      <c r="E3733" s="3">
        <v>0.48</v>
      </c>
      <c r="F3733" s="3" t="s">
        <v>17</v>
      </c>
      <c r="G3733" s="2">
        <v>2000</v>
      </c>
      <c r="H3733" s="3">
        <v>46.160195967253649</v>
      </c>
      <c r="I3733" s="3">
        <v>143511.83547073533</v>
      </c>
      <c r="J3733" s="3">
        <v>305.71980631637086</v>
      </c>
      <c r="K3733" s="3">
        <v>1</v>
      </c>
      <c r="L3733" s="3">
        <f t="shared" si="206"/>
        <v>305.71980631637086</v>
      </c>
      <c r="M3733" s="4">
        <f t="shared" si="208"/>
        <v>305.71980631637086</v>
      </c>
      <c r="N3733" s="3">
        <v>36.069862246351512</v>
      </c>
      <c r="O3733" s="3">
        <v>1</v>
      </c>
      <c r="P3733" s="3">
        <f t="shared" si="207"/>
        <v>36.069862246351512</v>
      </c>
      <c r="Q3733" s="3">
        <f>P3733</f>
        <v>36.069862246351512</v>
      </c>
    </row>
    <row r="3734" spans="1:17" x14ac:dyDescent="0.25">
      <c r="A3734" s="3" t="s">
        <v>158</v>
      </c>
      <c r="B3734" s="3" t="s">
        <v>310</v>
      </c>
      <c r="C3734" s="3" t="s">
        <v>9</v>
      </c>
      <c r="D3734" s="3">
        <v>0.56000000000000005</v>
      </c>
      <c r="E3734" s="3">
        <v>0.48</v>
      </c>
      <c r="F3734" s="3" t="s">
        <v>17</v>
      </c>
      <c r="G3734" s="2">
        <v>2000</v>
      </c>
      <c r="H3734" s="3">
        <v>0.79221144449637082</v>
      </c>
      <c r="I3734" s="3">
        <v>2189.8141376337844</v>
      </c>
      <c r="J3734" s="3">
        <v>5.0444262862282034</v>
      </c>
      <c r="K3734" s="3">
        <v>1</v>
      </c>
      <c r="L3734" s="3">
        <f t="shared" si="206"/>
        <v>5.0444262862282034</v>
      </c>
      <c r="M3734" s="4">
        <f t="shared" si="208"/>
        <v>5.0444262862282034</v>
      </c>
      <c r="N3734" s="3">
        <v>0.56787920243057433</v>
      </c>
      <c r="O3734" s="3">
        <v>1</v>
      </c>
      <c r="P3734" s="3">
        <f t="shared" si="207"/>
        <v>0.56787920243057433</v>
      </c>
      <c r="Q3734" s="3">
        <f>P3734</f>
        <v>0.56787920243057433</v>
      </c>
    </row>
    <row r="3735" spans="1:17" x14ac:dyDescent="0.25">
      <c r="A3735" s="3" t="s">
        <v>158</v>
      </c>
      <c r="B3735" s="3" t="s">
        <v>310</v>
      </c>
      <c r="C3735" s="3" t="s">
        <v>9</v>
      </c>
      <c r="D3735" s="3">
        <v>0.56000000000000005</v>
      </c>
      <c r="E3735" s="3">
        <v>0.48</v>
      </c>
      <c r="F3735" s="3" t="s">
        <v>17</v>
      </c>
      <c r="G3735" s="2">
        <v>2000</v>
      </c>
      <c r="H3735" s="3">
        <v>5.4241855253698983</v>
      </c>
      <c r="I3735" s="3">
        <v>12463.065302219045</v>
      </c>
      <c r="J3735" s="3">
        <v>26.049834303008872</v>
      </c>
      <c r="K3735" s="3">
        <v>1</v>
      </c>
      <c r="L3735" s="3">
        <f t="shared" si="206"/>
        <v>26.049834303008872</v>
      </c>
      <c r="M3735" s="4">
        <f t="shared" si="208"/>
        <v>26.049834303008872</v>
      </c>
      <c r="N3735" s="3">
        <v>3.090493258437891</v>
      </c>
      <c r="O3735" s="3">
        <v>1</v>
      </c>
      <c r="P3735" s="3">
        <f t="shared" si="207"/>
        <v>3.090493258437891</v>
      </c>
      <c r="Q3735" s="3">
        <f>P3735</f>
        <v>3.090493258437891</v>
      </c>
    </row>
    <row r="3736" spans="1:17" x14ac:dyDescent="0.25">
      <c r="A3736" s="3" t="s">
        <v>158</v>
      </c>
      <c r="B3736" s="3" t="s">
        <v>351</v>
      </c>
      <c r="C3736" s="3" t="s">
        <v>352</v>
      </c>
      <c r="D3736" s="3">
        <v>0.36</v>
      </c>
      <c r="E3736" s="3">
        <v>0.57999999999999996</v>
      </c>
      <c r="F3736" s="3" t="s">
        <v>17</v>
      </c>
      <c r="G3736" s="2">
        <v>2000</v>
      </c>
      <c r="H3736" s="3">
        <v>3.7752640733150922E-3</v>
      </c>
      <c r="I3736" s="3">
        <v>11.125285551405513</v>
      </c>
      <c r="J3736" s="3">
        <v>2.2504696964965036E-2</v>
      </c>
      <c r="K3736" s="3">
        <v>1</v>
      </c>
      <c r="L3736" s="3">
        <f t="shared" si="206"/>
        <v>2.2504696964965036E-2</v>
      </c>
      <c r="M3736" s="4">
        <f t="shared" si="208"/>
        <v>2.2504696964965036E-2</v>
      </c>
      <c r="N3736" s="3">
        <v>2.5840293508550931E-3</v>
      </c>
      <c r="O3736" s="3">
        <v>1</v>
      </c>
      <c r="P3736" s="3">
        <f t="shared" si="207"/>
        <v>2.5840293508550931E-3</v>
      </c>
      <c r="Q3736" s="3">
        <f>P3736</f>
        <v>2.5840293508550931E-3</v>
      </c>
    </row>
    <row r="3737" spans="1:17" x14ac:dyDescent="0.25">
      <c r="A3737" s="3" t="s">
        <v>158</v>
      </c>
      <c r="B3737" s="3" t="s">
        <v>89</v>
      </c>
      <c r="C3737" s="3" t="s">
        <v>9</v>
      </c>
      <c r="D3737" s="3">
        <v>0.56000000000000005</v>
      </c>
      <c r="E3737" s="3">
        <v>0.48</v>
      </c>
      <c r="F3737" s="3" t="s">
        <v>17</v>
      </c>
      <c r="G3737" s="2">
        <v>2000</v>
      </c>
      <c r="H3737" s="3">
        <v>0.76305641651537448</v>
      </c>
      <c r="I3737" s="3">
        <v>2399.2276262247451</v>
      </c>
      <c r="J3737" s="3">
        <v>5.1152454869232793</v>
      </c>
      <c r="K3737" s="3">
        <v>1</v>
      </c>
      <c r="L3737" s="3">
        <f t="shared" si="206"/>
        <v>5.1152454869232793</v>
      </c>
      <c r="M3737" s="4">
        <f t="shared" si="208"/>
        <v>5.1152454869232793</v>
      </c>
      <c r="N3737" s="3">
        <v>0.60747901701105622</v>
      </c>
      <c r="O3737" s="3">
        <v>1</v>
      </c>
      <c r="P3737" s="3">
        <f t="shared" si="207"/>
        <v>0.60747901701105622</v>
      </c>
      <c r="Q3737" s="3">
        <f>P3737</f>
        <v>0.60747901701105622</v>
      </c>
    </row>
    <row r="3738" spans="1:17" x14ac:dyDescent="0.25">
      <c r="A3738" s="3" t="s">
        <v>158</v>
      </c>
      <c r="B3738" s="3" t="s">
        <v>310</v>
      </c>
      <c r="C3738" s="3" t="s">
        <v>9</v>
      </c>
      <c r="D3738" s="3">
        <v>0.56000000000000005</v>
      </c>
      <c r="E3738" s="3">
        <v>0.48</v>
      </c>
      <c r="F3738" s="3" t="s">
        <v>17</v>
      </c>
      <c r="G3738" s="2">
        <v>2000</v>
      </c>
      <c r="H3738" s="3">
        <v>0.10367605950549771</v>
      </c>
      <c r="I3738" s="3">
        <v>229.0773963437457</v>
      </c>
      <c r="J3738" s="3">
        <v>0.52518388084255763</v>
      </c>
      <c r="K3738" s="3">
        <v>1</v>
      </c>
      <c r="L3738" s="3">
        <f t="shared" si="206"/>
        <v>0.52518388084255763</v>
      </c>
      <c r="M3738" s="4">
        <f t="shared" si="208"/>
        <v>0.52518388084255763</v>
      </c>
      <c r="N3738" s="3">
        <v>5.8987229112608439E-2</v>
      </c>
      <c r="O3738" s="3">
        <v>1</v>
      </c>
      <c r="P3738" s="3">
        <f t="shared" si="207"/>
        <v>5.8987229112608439E-2</v>
      </c>
      <c r="Q3738" s="3">
        <f>P3738</f>
        <v>5.8987229112608439E-2</v>
      </c>
    </row>
    <row r="3739" spans="1:17" x14ac:dyDescent="0.25">
      <c r="A3739" s="3" t="s">
        <v>158</v>
      </c>
      <c r="B3739" s="3" t="s">
        <v>351</v>
      </c>
      <c r="C3739" s="3" t="s">
        <v>352</v>
      </c>
      <c r="D3739" s="3">
        <v>0.36</v>
      </c>
      <c r="E3739" s="3">
        <v>0.57999999999999996</v>
      </c>
      <c r="F3739" s="3" t="s">
        <v>17</v>
      </c>
      <c r="G3739" s="2">
        <v>2000</v>
      </c>
      <c r="H3739" s="3">
        <v>9.0667943763611814E-3</v>
      </c>
      <c r="I3739" s="3">
        <v>23.491694033794211</v>
      </c>
      <c r="J3739" s="3">
        <v>5.2555387035774517E-2</v>
      </c>
      <c r="K3739" s="3">
        <v>1</v>
      </c>
      <c r="L3739" s="3">
        <f t="shared" si="206"/>
        <v>5.2555387035774517E-2</v>
      </c>
      <c r="M3739" s="4">
        <f t="shared" si="208"/>
        <v>5.2555387035774517E-2</v>
      </c>
      <c r="N3739" s="3">
        <v>6.8808063679794522E-3</v>
      </c>
      <c r="O3739" s="3">
        <v>1</v>
      </c>
      <c r="P3739" s="3">
        <f t="shared" si="207"/>
        <v>6.8808063679794522E-3</v>
      </c>
      <c r="Q3739" s="3">
        <f>P3739</f>
        <v>6.8808063679794522E-3</v>
      </c>
    </row>
    <row r="3740" spans="1:17" x14ac:dyDescent="0.25">
      <c r="A3740" s="3" t="s">
        <v>158</v>
      </c>
      <c r="B3740" s="3" t="s">
        <v>310</v>
      </c>
      <c r="C3740" s="3" t="s">
        <v>9</v>
      </c>
      <c r="D3740" s="3">
        <v>0.56000000000000005</v>
      </c>
      <c r="E3740" s="3">
        <v>0.48</v>
      </c>
      <c r="F3740" s="3" t="s">
        <v>320</v>
      </c>
      <c r="G3740" s="2">
        <v>3000</v>
      </c>
      <c r="H3740" s="3">
        <v>20.73447646204901</v>
      </c>
      <c r="I3740" s="3">
        <v>49270.172022642546</v>
      </c>
      <c r="J3740" s="3">
        <v>91.400614697276509</v>
      </c>
      <c r="K3740" s="3">
        <v>1</v>
      </c>
      <c r="L3740" s="3">
        <f t="shared" si="206"/>
        <v>91.400614697276509</v>
      </c>
      <c r="M3740" s="3">
        <v>0</v>
      </c>
      <c r="N3740" s="3">
        <v>9.7063988607791725</v>
      </c>
      <c r="O3740" s="3">
        <v>1</v>
      </c>
      <c r="P3740" s="3">
        <f t="shared" si="207"/>
        <v>9.7063988607791725</v>
      </c>
      <c r="Q3740" s="3">
        <v>0</v>
      </c>
    </row>
    <row r="3741" spans="1:17" x14ac:dyDescent="0.25">
      <c r="A3741" s="3" t="s">
        <v>158</v>
      </c>
      <c r="B3741" s="3" t="s">
        <v>89</v>
      </c>
      <c r="C3741" s="3" t="s">
        <v>9</v>
      </c>
      <c r="D3741" s="3">
        <v>0.56000000000000005</v>
      </c>
      <c r="E3741" s="3">
        <v>0.48</v>
      </c>
      <c r="F3741" s="3" t="s">
        <v>277</v>
      </c>
      <c r="G3741" s="2">
        <v>3000</v>
      </c>
      <c r="H3741" s="3">
        <v>7.8010950915263333E-2</v>
      </c>
      <c r="I3741" s="3">
        <v>191.87835688907819</v>
      </c>
      <c r="J3741" s="3">
        <v>0.40542836606340915</v>
      </c>
      <c r="K3741" s="3">
        <v>1</v>
      </c>
      <c r="L3741" s="3">
        <f t="shared" si="206"/>
        <v>0.40542836606340915</v>
      </c>
      <c r="M3741" s="3">
        <v>0</v>
      </c>
      <c r="N3741" s="3">
        <v>5.3430736584238102E-2</v>
      </c>
      <c r="O3741" s="3">
        <v>1</v>
      </c>
      <c r="P3741" s="3">
        <f t="shared" si="207"/>
        <v>5.3430736584238102E-2</v>
      </c>
      <c r="Q3741" s="3">
        <v>0</v>
      </c>
    </row>
    <row r="3742" spans="1:17" x14ac:dyDescent="0.25">
      <c r="A3742" s="3" t="s">
        <v>158</v>
      </c>
      <c r="B3742" s="3" t="s">
        <v>89</v>
      </c>
      <c r="C3742" s="3" t="s">
        <v>9</v>
      </c>
      <c r="D3742" s="3">
        <v>0.56000000000000005</v>
      </c>
      <c r="E3742" s="3">
        <v>0.48</v>
      </c>
      <c r="F3742" s="3" t="s">
        <v>264</v>
      </c>
      <c r="G3742" s="2">
        <v>3000</v>
      </c>
      <c r="H3742" s="3">
        <v>1.2241841003536821E-5</v>
      </c>
      <c r="I3742" s="3">
        <v>4.8851379504992853E-2</v>
      </c>
      <c r="J3742" s="3">
        <v>1.1359968158201788E-4</v>
      </c>
      <c r="K3742" s="3">
        <v>1</v>
      </c>
      <c r="L3742" s="3">
        <f t="shared" si="206"/>
        <v>1.1359968158201788E-4</v>
      </c>
      <c r="M3742" s="3">
        <v>0</v>
      </c>
      <c r="N3742" s="3">
        <v>1.6157920002981717E-5</v>
      </c>
      <c r="O3742" s="3">
        <v>1</v>
      </c>
      <c r="P3742" s="3">
        <f t="shared" si="207"/>
        <v>1.6157920002981717E-5</v>
      </c>
      <c r="Q3742" s="3">
        <v>0</v>
      </c>
    </row>
    <row r="3743" spans="1:17" x14ac:dyDescent="0.25">
      <c r="A3743" s="3" t="s">
        <v>158</v>
      </c>
      <c r="B3743" s="3" t="s">
        <v>351</v>
      </c>
      <c r="C3743" s="3" t="s">
        <v>352</v>
      </c>
      <c r="D3743" s="3">
        <v>0.36</v>
      </c>
      <c r="E3743" s="3">
        <v>0.57999999999999996</v>
      </c>
      <c r="F3743" s="3" t="s">
        <v>272</v>
      </c>
      <c r="G3743" s="2">
        <v>3000</v>
      </c>
      <c r="H3743" s="3">
        <v>2.011177206616205</v>
      </c>
      <c r="I3743" s="3">
        <v>4839.3257979377922</v>
      </c>
      <c r="J3743" s="3">
        <v>9.8294947312657985</v>
      </c>
      <c r="K3743" s="3">
        <v>1</v>
      </c>
      <c r="L3743" s="3">
        <f t="shared" si="206"/>
        <v>9.8294947312657985</v>
      </c>
      <c r="M3743" s="3">
        <v>0</v>
      </c>
      <c r="N3743" s="3">
        <v>1.2732864553899992</v>
      </c>
      <c r="O3743" s="3">
        <v>1</v>
      </c>
      <c r="P3743" s="3">
        <f t="shared" si="207"/>
        <v>1.2732864553899992</v>
      </c>
      <c r="Q3743" s="3">
        <v>0</v>
      </c>
    </row>
    <row r="3744" spans="1:17" x14ac:dyDescent="0.25">
      <c r="A3744" s="3" t="s">
        <v>158</v>
      </c>
      <c r="B3744" s="3" t="s">
        <v>8</v>
      </c>
      <c r="C3744" s="3" t="s">
        <v>9</v>
      </c>
      <c r="D3744" s="3">
        <v>0.56000000000000005</v>
      </c>
      <c r="E3744" s="3">
        <v>0.48</v>
      </c>
      <c r="F3744" s="3" t="s">
        <v>193</v>
      </c>
      <c r="G3744" s="2">
        <v>3000</v>
      </c>
      <c r="H3744" s="3">
        <v>9.3657171497204372E-2</v>
      </c>
      <c r="I3744" s="3">
        <v>343.31034894137605</v>
      </c>
      <c r="J3744" s="3">
        <v>0.80676430222573814</v>
      </c>
      <c r="K3744" s="3">
        <v>1</v>
      </c>
      <c r="L3744" s="3">
        <f t="shared" si="206"/>
        <v>0.80676430222573814</v>
      </c>
      <c r="M3744" s="3">
        <v>0</v>
      </c>
      <c r="N3744" s="3">
        <v>0.11373429553716512</v>
      </c>
      <c r="O3744" s="3">
        <v>1</v>
      </c>
      <c r="P3744" s="3">
        <f t="shared" si="207"/>
        <v>0.11373429553716512</v>
      </c>
      <c r="Q3744" s="3">
        <v>0</v>
      </c>
    </row>
    <row r="3745" spans="1:17" x14ac:dyDescent="0.25">
      <c r="A3745" s="3" t="s">
        <v>158</v>
      </c>
      <c r="B3745" s="3" t="s">
        <v>8</v>
      </c>
      <c r="C3745" s="3" t="s">
        <v>9</v>
      </c>
      <c r="D3745" s="3">
        <v>0.56000000000000005</v>
      </c>
      <c r="E3745" s="3">
        <v>0.48</v>
      </c>
      <c r="F3745" s="3" t="s">
        <v>19</v>
      </c>
      <c r="G3745" s="2">
        <v>4340</v>
      </c>
      <c r="H3745" s="3">
        <v>22.779765923391722</v>
      </c>
      <c r="I3745" s="3">
        <v>72795.546676472135</v>
      </c>
      <c r="J3745" s="3">
        <v>150.83754658985208</v>
      </c>
      <c r="K3745" s="3">
        <v>1</v>
      </c>
      <c r="L3745" s="3">
        <f t="shared" si="206"/>
        <v>150.83754658985208</v>
      </c>
      <c r="M3745" s="3">
        <v>0</v>
      </c>
      <c r="N3745" s="3">
        <v>18.933522391453899</v>
      </c>
      <c r="O3745" s="3">
        <v>1</v>
      </c>
      <c r="P3745" s="3">
        <f t="shared" si="207"/>
        <v>18.933522391453899</v>
      </c>
      <c r="Q3745" s="3">
        <v>0</v>
      </c>
    </row>
    <row r="3746" spans="1:17" x14ac:dyDescent="0.25">
      <c r="A3746" s="3" t="s">
        <v>158</v>
      </c>
      <c r="B3746" s="3" t="s">
        <v>8</v>
      </c>
      <c r="C3746" s="3" t="s">
        <v>9</v>
      </c>
      <c r="D3746" s="3">
        <v>0.56000000000000005</v>
      </c>
      <c r="E3746" s="3">
        <v>0.48</v>
      </c>
      <c r="F3746" s="3" t="s">
        <v>19</v>
      </c>
      <c r="G3746" s="2">
        <v>4340</v>
      </c>
      <c r="H3746" s="3">
        <v>4.7544439365195101</v>
      </c>
      <c r="I3746" s="3">
        <v>15720.333470292217</v>
      </c>
      <c r="J3746" s="3">
        <v>33.365297407401719</v>
      </c>
      <c r="K3746" s="3">
        <v>1</v>
      </c>
      <c r="L3746" s="3">
        <f t="shared" si="206"/>
        <v>33.365297407401719</v>
      </c>
      <c r="M3746" s="3">
        <v>0</v>
      </c>
      <c r="N3746" s="3">
        <v>4.5233430302514561</v>
      </c>
      <c r="O3746" s="3">
        <v>1</v>
      </c>
      <c r="P3746" s="3">
        <f t="shared" si="207"/>
        <v>4.5233430302514561</v>
      </c>
      <c r="Q3746" s="3">
        <v>0</v>
      </c>
    </row>
    <row r="3747" spans="1:17" x14ac:dyDescent="0.25">
      <c r="A3747" s="3" t="s">
        <v>158</v>
      </c>
      <c r="B3747" s="3" t="s">
        <v>310</v>
      </c>
      <c r="C3747" s="3" t="s">
        <v>9</v>
      </c>
      <c r="D3747" s="3">
        <v>0.56000000000000005</v>
      </c>
      <c r="E3747" s="3">
        <v>0.48</v>
      </c>
      <c r="F3747" s="3" t="s">
        <v>19</v>
      </c>
      <c r="G3747" s="2">
        <v>4340</v>
      </c>
      <c r="H3747" s="3">
        <v>37.432576681842185</v>
      </c>
      <c r="I3747" s="3">
        <v>64752.517613097618</v>
      </c>
      <c r="J3747" s="3">
        <v>133.41882608550142</v>
      </c>
      <c r="K3747" s="3">
        <v>1</v>
      </c>
      <c r="L3747" s="3">
        <f t="shared" si="206"/>
        <v>133.41882608550142</v>
      </c>
      <c r="M3747" s="3">
        <v>0</v>
      </c>
      <c r="N3747" s="3">
        <v>16.000181856154093</v>
      </c>
      <c r="O3747" s="3">
        <v>1</v>
      </c>
      <c r="P3747" s="3">
        <f t="shared" si="207"/>
        <v>16.000181856154093</v>
      </c>
      <c r="Q3747" s="3">
        <v>0</v>
      </c>
    </row>
    <row r="3748" spans="1:17" x14ac:dyDescent="0.25">
      <c r="A3748" s="3" t="s">
        <v>158</v>
      </c>
      <c r="B3748" s="3" t="s">
        <v>310</v>
      </c>
      <c r="C3748" s="3" t="s">
        <v>9</v>
      </c>
      <c r="D3748" s="3">
        <v>0.56000000000000005</v>
      </c>
      <c r="E3748" s="3">
        <v>0.48</v>
      </c>
      <c r="F3748" s="3" t="s">
        <v>19</v>
      </c>
      <c r="G3748" s="2">
        <v>4340</v>
      </c>
      <c r="H3748" s="3">
        <v>7.7879296451103093</v>
      </c>
      <c r="I3748" s="3">
        <v>12887.216190140858</v>
      </c>
      <c r="J3748" s="3">
        <v>26.003387158769428</v>
      </c>
      <c r="K3748" s="3">
        <v>1</v>
      </c>
      <c r="L3748" s="3">
        <f t="shared" si="206"/>
        <v>26.003387158769428</v>
      </c>
      <c r="M3748" s="3">
        <v>0</v>
      </c>
      <c r="N3748" s="3">
        <v>3.2503201605127892</v>
      </c>
      <c r="O3748" s="3">
        <v>1</v>
      </c>
      <c r="P3748" s="3">
        <f t="shared" si="207"/>
        <v>3.2503201605127892</v>
      </c>
      <c r="Q3748" s="3">
        <v>0</v>
      </c>
    </row>
    <row r="3749" spans="1:17" x14ac:dyDescent="0.25">
      <c r="A3749" s="3" t="s">
        <v>158</v>
      </c>
      <c r="B3749" s="3" t="s">
        <v>310</v>
      </c>
      <c r="C3749" s="3" t="s">
        <v>9</v>
      </c>
      <c r="D3749" s="3">
        <v>0.56000000000000005</v>
      </c>
      <c r="E3749" s="3">
        <v>0.48</v>
      </c>
      <c r="F3749" s="3" t="s">
        <v>19</v>
      </c>
      <c r="G3749" s="2">
        <v>4340</v>
      </c>
      <c r="H3749" s="3">
        <v>25.120424093854417</v>
      </c>
      <c r="I3749" s="3">
        <v>65220.795070541491</v>
      </c>
      <c r="J3749" s="3">
        <v>141.67026825499084</v>
      </c>
      <c r="K3749" s="3">
        <v>1</v>
      </c>
      <c r="L3749" s="3">
        <f t="shared" si="206"/>
        <v>141.67026825499084</v>
      </c>
      <c r="M3749" s="3">
        <v>0</v>
      </c>
      <c r="N3749" s="3">
        <v>19.633073356084793</v>
      </c>
      <c r="O3749" s="3">
        <v>1</v>
      </c>
      <c r="P3749" s="3">
        <f t="shared" si="207"/>
        <v>19.633073356084793</v>
      </c>
      <c r="Q3749" s="3">
        <v>0</v>
      </c>
    </row>
    <row r="3750" spans="1:17" x14ac:dyDescent="0.25">
      <c r="A3750" s="3" t="s">
        <v>158</v>
      </c>
      <c r="B3750" s="3" t="s">
        <v>310</v>
      </c>
      <c r="C3750" s="3" t="s">
        <v>9</v>
      </c>
      <c r="D3750" s="3">
        <v>0.56000000000000005</v>
      </c>
      <c r="E3750" s="3">
        <v>0.48</v>
      </c>
      <c r="F3750" s="3" t="s">
        <v>19</v>
      </c>
      <c r="G3750" s="2">
        <v>4340</v>
      </c>
      <c r="H3750" s="3">
        <v>415.51130323350827</v>
      </c>
      <c r="I3750" s="3">
        <v>1003552.5359987422</v>
      </c>
      <c r="J3750" s="3">
        <v>2059.6833535312462</v>
      </c>
      <c r="K3750" s="3">
        <v>1</v>
      </c>
      <c r="L3750" s="3">
        <f t="shared" si="206"/>
        <v>2059.6833535312462</v>
      </c>
      <c r="M3750" s="3">
        <v>0</v>
      </c>
      <c r="N3750" s="3">
        <v>261.11703140147682</v>
      </c>
      <c r="O3750" s="3">
        <v>1</v>
      </c>
      <c r="P3750" s="3">
        <f t="shared" si="207"/>
        <v>261.11703140147682</v>
      </c>
      <c r="Q3750" s="3">
        <v>0</v>
      </c>
    </row>
    <row r="3751" spans="1:17" x14ac:dyDescent="0.25">
      <c r="A3751" s="3" t="s">
        <v>158</v>
      </c>
      <c r="B3751" s="3" t="s">
        <v>8</v>
      </c>
      <c r="C3751" s="3" t="s">
        <v>9</v>
      </c>
      <c r="D3751" s="3">
        <v>0.56000000000000005</v>
      </c>
      <c r="E3751" s="3">
        <v>0.48</v>
      </c>
      <c r="F3751" s="3" t="s">
        <v>19</v>
      </c>
      <c r="G3751" s="2">
        <v>4340</v>
      </c>
      <c r="H3751" s="3">
        <v>1.3111795465553466</v>
      </c>
      <c r="I3751" s="3">
        <v>4746.4234446500504</v>
      </c>
      <c r="J3751" s="3">
        <v>10.589600287026048</v>
      </c>
      <c r="K3751" s="3">
        <f>1-0.712</f>
        <v>0.28800000000000003</v>
      </c>
      <c r="L3751" s="3">
        <f t="shared" si="206"/>
        <v>3.0498048826635022</v>
      </c>
      <c r="M3751" s="3">
        <v>0</v>
      </c>
      <c r="N3751" s="3">
        <v>1.3430929595081735</v>
      </c>
      <c r="O3751" s="3">
        <f>1-0.531</f>
        <v>0.46899999999999997</v>
      </c>
      <c r="P3751" s="3">
        <f t="shared" si="207"/>
        <v>0.62991059800933336</v>
      </c>
      <c r="Q3751" s="3">
        <v>0</v>
      </c>
    </row>
    <row r="3752" spans="1:17" x14ac:dyDescent="0.25">
      <c r="A3752" s="3" t="s">
        <v>158</v>
      </c>
      <c r="B3752" s="3" t="s">
        <v>8</v>
      </c>
      <c r="C3752" s="3" t="s">
        <v>9</v>
      </c>
      <c r="D3752" s="3">
        <v>0.56000000000000005</v>
      </c>
      <c r="E3752" s="3">
        <v>0.48</v>
      </c>
      <c r="F3752" s="3" t="s">
        <v>19</v>
      </c>
      <c r="G3752" s="2">
        <v>4340</v>
      </c>
      <c r="H3752" s="3">
        <v>45.139943852948036</v>
      </c>
      <c r="I3752" s="3">
        <v>142458.1329458254</v>
      </c>
      <c r="J3752" s="3">
        <v>296.86983844196772</v>
      </c>
      <c r="K3752" s="3">
        <f>1-0.712</f>
        <v>0.28800000000000003</v>
      </c>
      <c r="L3752" s="3">
        <f t="shared" si="206"/>
        <v>85.498513471286714</v>
      </c>
      <c r="M3752" s="3">
        <v>0</v>
      </c>
      <c r="N3752" s="3">
        <v>35.363103367590334</v>
      </c>
      <c r="O3752" s="3">
        <f>1-0.531</f>
        <v>0.46899999999999997</v>
      </c>
      <c r="P3752" s="3">
        <f t="shared" si="207"/>
        <v>16.585295479399864</v>
      </c>
      <c r="Q3752" s="3">
        <v>0</v>
      </c>
    </row>
    <row r="3753" spans="1:17" x14ac:dyDescent="0.25">
      <c r="A3753" s="3" t="s">
        <v>158</v>
      </c>
      <c r="B3753" s="3" t="s">
        <v>310</v>
      </c>
      <c r="C3753" s="3" t="s">
        <v>9</v>
      </c>
      <c r="D3753" s="3">
        <v>0.56000000000000005</v>
      </c>
      <c r="E3753" s="3">
        <v>0.48</v>
      </c>
      <c r="F3753" s="3" t="s">
        <v>275</v>
      </c>
      <c r="G3753" s="2">
        <v>4340</v>
      </c>
      <c r="H3753" s="3">
        <v>544.39317239167588</v>
      </c>
      <c r="I3753" s="3">
        <v>1304979.3009313447</v>
      </c>
      <c r="J3753" s="3">
        <v>2689.6977646986229</v>
      </c>
      <c r="K3753" s="3">
        <v>1</v>
      </c>
      <c r="L3753" s="3">
        <f t="shared" si="206"/>
        <v>2689.6977646986229</v>
      </c>
      <c r="M3753" s="3">
        <v>0</v>
      </c>
      <c r="N3753" s="3">
        <v>293.24285950721173</v>
      </c>
      <c r="O3753" s="3">
        <v>1</v>
      </c>
      <c r="P3753" s="3">
        <f t="shared" si="207"/>
        <v>293.24285950721173</v>
      </c>
      <c r="Q3753" s="3">
        <v>0</v>
      </c>
    </row>
    <row r="3754" spans="1:17" x14ac:dyDescent="0.25">
      <c r="A3754" s="3" t="s">
        <v>158</v>
      </c>
      <c r="B3754" s="3" t="s">
        <v>310</v>
      </c>
      <c r="C3754" s="3" t="s">
        <v>9</v>
      </c>
      <c r="D3754" s="3">
        <v>0.56000000000000005</v>
      </c>
      <c r="E3754" s="3">
        <v>0.48</v>
      </c>
      <c r="F3754" s="3" t="s">
        <v>275</v>
      </c>
      <c r="G3754" s="2">
        <v>4340</v>
      </c>
      <c r="H3754" s="3">
        <v>69.651908791865978</v>
      </c>
      <c r="I3754" s="3">
        <v>186538.18255562487</v>
      </c>
      <c r="J3754" s="3">
        <v>385.40903534185657</v>
      </c>
      <c r="K3754" s="3">
        <v>1</v>
      </c>
      <c r="L3754" s="3">
        <f t="shared" si="206"/>
        <v>385.40903534185657</v>
      </c>
      <c r="M3754" s="3">
        <v>0</v>
      </c>
      <c r="N3754" s="3">
        <v>44.023472422293899</v>
      </c>
      <c r="O3754" s="3">
        <v>1</v>
      </c>
      <c r="P3754" s="3">
        <f t="shared" si="207"/>
        <v>44.023472422293899</v>
      </c>
      <c r="Q3754" s="3">
        <v>0</v>
      </c>
    </row>
    <row r="3755" spans="1:17" x14ac:dyDescent="0.25">
      <c r="A3755" s="3" t="s">
        <v>158</v>
      </c>
      <c r="B3755" s="3" t="s">
        <v>8</v>
      </c>
      <c r="C3755" s="3" t="s">
        <v>9</v>
      </c>
      <c r="D3755" s="3">
        <v>0.56000000000000005</v>
      </c>
      <c r="E3755" s="3">
        <v>0.48</v>
      </c>
      <c r="F3755" s="3" t="s">
        <v>11</v>
      </c>
      <c r="G3755" s="2">
        <v>4340</v>
      </c>
      <c r="H3755" s="3">
        <v>96.174169294097268</v>
      </c>
      <c r="I3755" s="3">
        <v>318154.16372200928</v>
      </c>
      <c r="J3755" s="3">
        <v>646.43797884029595</v>
      </c>
      <c r="K3755" s="3">
        <v>1</v>
      </c>
      <c r="L3755" s="3">
        <f t="shared" si="206"/>
        <v>646.43797884029595</v>
      </c>
      <c r="M3755" s="3">
        <v>0</v>
      </c>
      <c r="N3755" s="3">
        <v>83.976041393698722</v>
      </c>
      <c r="O3755" s="3">
        <v>1</v>
      </c>
      <c r="P3755" s="3">
        <f t="shared" si="207"/>
        <v>83.976041393698722</v>
      </c>
      <c r="Q3755" s="3">
        <v>0</v>
      </c>
    </row>
    <row r="3756" spans="1:17" x14ac:dyDescent="0.25">
      <c r="A3756" s="3" t="s">
        <v>158</v>
      </c>
      <c r="B3756" s="3" t="s">
        <v>8</v>
      </c>
      <c r="C3756" s="3" t="s">
        <v>9</v>
      </c>
      <c r="D3756" s="3">
        <v>0.56000000000000005</v>
      </c>
      <c r="E3756" s="3">
        <v>0.48</v>
      </c>
      <c r="F3756" s="3" t="s">
        <v>11</v>
      </c>
      <c r="G3756" s="2">
        <v>4340</v>
      </c>
      <c r="H3756" s="3">
        <v>3.3062688727871503</v>
      </c>
      <c r="I3756" s="3">
        <v>10808.649614634842</v>
      </c>
      <c r="J3756" s="3">
        <v>22.61654395102391</v>
      </c>
      <c r="K3756" s="3">
        <v>1</v>
      </c>
      <c r="L3756" s="3">
        <f t="shared" si="206"/>
        <v>22.61654395102391</v>
      </c>
      <c r="M3756" s="3">
        <v>0</v>
      </c>
      <c r="N3756" s="3">
        <v>2.6480640095102599</v>
      </c>
      <c r="O3756" s="3">
        <v>1</v>
      </c>
      <c r="P3756" s="3">
        <f t="shared" si="207"/>
        <v>2.6480640095102599</v>
      </c>
      <c r="Q3756" s="3">
        <v>0</v>
      </c>
    </row>
    <row r="3757" spans="1:17" x14ac:dyDescent="0.25">
      <c r="A3757" s="3" t="s">
        <v>158</v>
      </c>
      <c r="B3757" s="3" t="s">
        <v>8</v>
      </c>
      <c r="C3757" s="3" t="s">
        <v>9</v>
      </c>
      <c r="D3757" s="3">
        <v>0.56000000000000005</v>
      </c>
      <c r="E3757" s="3">
        <v>0.48</v>
      </c>
      <c r="F3757" s="3" t="s">
        <v>11</v>
      </c>
      <c r="G3757" s="2">
        <v>4340</v>
      </c>
      <c r="H3757" s="3">
        <v>4.0109253879913824</v>
      </c>
      <c r="I3757" s="3">
        <v>12735.419406966234</v>
      </c>
      <c r="J3757" s="3">
        <v>31.76562460691585</v>
      </c>
      <c r="K3757" s="3">
        <f>1-0.712</f>
        <v>0.28800000000000003</v>
      </c>
      <c r="L3757" s="3">
        <f t="shared" si="206"/>
        <v>9.1484998867917664</v>
      </c>
      <c r="M3757" s="3">
        <v>0</v>
      </c>
      <c r="N3757" s="3">
        <v>4.4789917322235722</v>
      </c>
      <c r="O3757" s="3">
        <f>1-0.531</f>
        <v>0.46899999999999997</v>
      </c>
      <c r="P3757" s="3">
        <f t="shared" si="207"/>
        <v>2.1006471224128553</v>
      </c>
      <c r="Q3757" s="3">
        <v>0</v>
      </c>
    </row>
    <row r="3758" spans="1:17" x14ac:dyDescent="0.25">
      <c r="A3758" s="3" t="s">
        <v>158</v>
      </c>
      <c r="B3758" s="3" t="s">
        <v>8</v>
      </c>
      <c r="C3758" s="3" t="s">
        <v>9</v>
      </c>
      <c r="D3758" s="3">
        <v>0.56000000000000005</v>
      </c>
      <c r="E3758" s="3">
        <v>0.48</v>
      </c>
      <c r="F3758" s="3" t="s">
        <v>183</v>
      </c>
      <c r="G3758" s="2">
        <v>4340</v>
      </c>
      <c r="H3758" s="3">
        <v>0.71668606711794081</v>
      </c>
      <c r="I3758" s="3">
        <v>1904.9859537595687</v>
      </c>
      <c r="J3758" s="3">
        <v>3.1609124025296866</v>
      </c>
      <c r="K3758" s="3">
        <v>1</v>
      </c>
      <c r="L3758" s="3">
        <f t="shared" si="206"/>
        <v>3.1609124025296866</v>
      </c>
      <c r="M3758" s="3">
        <v>0</v>
      </c>
      <c r="N3758" s="3">
        <v>0.46898336100073507</v>
      </c>
      <c r="O3758" s="3">
        <v>1</v>
      </c>
      <c r="P3758" s="3">
        <f t="shared" si="207"/>
        <v>0.46898336100073507</v>
      </c>
      <c r="Q3758" s="3">
        <v>0</v>
      </c>
    </row>
    <row r="3759" spans="1:17" x14ac:dyDescent="0.25">
      <c r="A3759" s="3" t="s">
        <v>158</v>
      </c>
      <c r="B3759" s="3" t="s">
        <v>8</v>
      </c>
      <c r="C3759" s="3" t="s">
        <v>9</v>
      </c>
      <c r="D3759" s="3">
        <v>0.56000000000000005</v>
      </c>
      <c r="E3759" s="3">
        <v>0.48</v>
      </c>
      <c r="F3759" s="3" t="s">
        <v>183</v>
      </c>
      <c r="G3759" s="2">
        <v>4340</v>
      </c>
      <c r="H3759" s="3">
        <v>103.63416381633036</v>
      </c>
      <c r="I3759" s="3">
        <v>318113.40788094274</v>
      </c>
      <c r="J3759" s="3">
        <v>668.87830510801314</v>
      </c>
      <c r="K3759" s="3">
        <v>1</v>
      </c>
      <c r="L3759" s="3">
        <f t="shared" si="206"/>
        <v>668.87830510801314</v>
      </c>
      <c r="M3759" s="3">
        <v>0</v>
      </c>
      <c r="N3759" s="3">
        <v>91.03283088595208</v>
      </c>
      <c r="O3759" s="3">
        <v>1</v>
      </c>
      <c r="P3759" s="3">
        <f t="shared" si="207"/>
        <v>91.03283088595208</v>
      </c>
      <c r="Q3759" s="3">
        <v>0</v>
      </c>
    </row>
    <row r="3760" spans="1:17" x14ac:dyDescent="0.25">
      <c r="A3760" s="3" t="s">
        <v>158</v>
      </c>
      <c r="B3760" s="3" t="s">
        <v>310</v>
      </c>
      <c r="C3760" s="3" t="s">
        <v>9</v>
      </c>
      <c r="D3760" s="3">
        <v>0.56000000000000005</v>
      </c>
      <c r="E3760" s="3">
        <v>0.48</v>
      </c>
      <c r="F3760" s="3" t="s">
        <v>183</v>
      </c>
      <c r="G3760" s="2">
        <v>4340</v>
      </c>
      <c r="H3760" s="3">
        <v>17.748979069870988</v>
      </c>
      <c r="I3760" s="3">
        <v>36788.421099556399</v>
      </c>
      <c r="J3760" s="3">
        <v>75.818571124844439</v>
      </c>
      <c r="K3760" s="3">
        <v>1</v>
      </c>
      <c r="L3760" s="3">
        <f t="shared" si="206"/>
        <v>75.818571124844439</v>
      </c>
      <c r="M3760" s="3">
        <v>0</v>
      </c>
      <c r="N3760" s="3">
        <v>9.3820324800199497</v>
      </c>
      <c r="O3760" s="3">
        <v>1</v>
      </c>
      <c r="P3760" s="3">
        <f t="shared" si="207"/>
        <v>9.3820324800199497</v>
      </c>
      <c r="Q3760" s="3">
        <v>0</v>
      </c>
    </row>
    <row r="3761" spans="1:17" x14ac:dyDescent="0.25">
      <c r="A3761" s="3" t="s">
        <v>158</v>
      </c>
      <c r="B3761" s="3" t="s">
        <v>8</v>
      </c>
      <c r="C3761" s="3" t="s">
        <v>9</v>
      </c>
      <c r="D3761" s="3">
        <v>0.56000000000000005</v>
      </c>
      <c r="E3761" s="3">
        <v>0.48</v>
      </c>
      <c r="F3761" s="3" t="s">
        <v>183</v>
      </c>
      <c r="G3761" s="2">
        <v>4340</v>
      </c>
      <c r="H3761" s="3">
        <v>225.80484126387964</v>
      </c>
      <c r="I3761" s="3">
        <v>774903.10551751428</v>
      </c>
      <c r="J3761" s="3">
        <v>1595.728540898732</v>
      </c>
      <c r="K3761" s="3">
        <f>1-0.712</f>
        <v>0.28800000000000003</v>
      </c>
      <c r="L3761" s="3">
        <f t="shared" si="206"/>
        <v>459.56981977883487</v>
      </c>
      <c r="M3761" s="3">
        <v>0</v>
      </c>
      <c r="N3761" s="3">
        <v>196.93455739934117</v>
      </c>
      <c r="O3761" s="3">
        <f>1-0.531</f>
        <v>0.46899999999999997</v>
      </c>
      <c r="P3761" s="3">
        <f t="shared" si="207"/>
        <v>92.362307420291003</v>
      </c>
      <c r="Q3761" s="3">
        <v>0</v>
      </c>
    </row>
    <row r="3762" spans="1:17" x14ac:dyDescent="0.25">
      <c r="A3762" s="3" t="s">
        <v>158</v>
      </c>
      <c r="B3762" s="3" t="s">
        <v>310</v>
      </c>
      <c r="C3762" s="3" t="s">
        <v>9</v>
      </c>
      <c r="D3762" s="3">
        <v>0.56000000000000005</v>
      </c>
      <c r="E3762" s="3">
        <v>0.48</v>
      </c>
      <c r="F3762" s="3" t="s">
        <v>320</v>
      </c>
      <c r="G3762" s="2">
        <v>4340</v>
      </c>
      <c r="H3762" s="3">
        <v>3.0700261760087013</v>
      </c>
      <c r="I3762" s="3">
        <v>10704.358723002844</v>
      </c>
      <c r="J3762" s="3">
        <v>24.32754012012952</v>
      </c>
      <c r="K3762" s="3">
        <v>1</v>
      </c>
      <c r="L3762" s="3">
        <f t="shared" si="206"/>
        <v>24.32754012012952</v>
      </c>
      <c r="M3762" s="3">
        <v>0</v>
      </c>
      <c r="N3762" s="3">
        <v>3.1733142613981427</v>
      </c>
      <c r="O3762" s="3">
        <v>1</v>
      </c>
      <c r="P3762" s="3">
        <f t="shared" si="207"/>
        <v>3.1733142613981427</v>
      </c>
      <c r="Q3762" s="3">
        <v>0</v>
      </c>
    </row>
    <row r="3763" spans="1:17" x14ac:dyDescent="0.25">
      <c r="A3763" s="3" t="s">
        <v>158</v>
      </c>
      <c r="B3763" s="3" t="s">
        <v>310</v>
      </c>
      <c r="C3763" s="3" t="s">
        <v>9</v>
      </c>
      <c r="D3763" s="3">
        <v>0.56000000000000005</v>
      </c>
      <c r="E3763" s="3">
        <v>0.48</v>
      </c>
      <c r="F3763" s="3" t="s">
        <v>320</v>
      </c>
      <c r="G3763" s="2">
        <v>4340</v>
      </c>
      <c r="H3763" s="3">
        <v>39.955458726772008</v>
      </c>
      <c r="I3763" s="3">
        <v>116562.54701205104</v>
      </c>
      <c r="J3763" s="3">
        <v>248.78643444797075</v>
      </c>
      <c r="K3763" s="3">
        <v>1</v>
      </c>
      <c r="L3763" s="3">
        <f t="shared" si="206"/>
        <v>248.78643444797075</v>
      </c>
      <c r="M3763" s="3">
        <v>0</v>
      </c>
      <c r="N3763" s="3">
        <v>34.477178795662411</v>
      </c>
      <c r="O3763" s="3">
        <v>1</v>
      </c>
      <c r="P3763" s="3">
        <f t="shared" si="207"/>
        <v>34.477178795662411</v>
      </c>
      <c r="Q3763" s="3">
        <v>0</v>
      </c>
    </row>
    <row r="3764" spans="1:17" x14ac:dyDescent="0.25">
      <c r="A3764" s="3" t="s">
        <v>158</v>
      </c>
      <c r="B3764" s="3" t="s">
        <v>89</v>
      </c>
      <c r="C3764" s="3" t="s">
        <v>9</v>
      </c>
      <c r="D3764" s="3">
        <v>0.56000000000000005</v>
      </c>
      <c r="E3764" s="3">
        <v>0.48</v>
      </c>
      <c r="F3764" s="3" t="s">
        <v>277</v>
      </c>
      <c r="G3764" s="2">
        <v>4340</v>
      </c>
      <c r="H3764" s="3">
        <v>120.93789594158865</v>
      </c>
      <c r="I3764" s="3">
        <v>338550.19425706437</v>
      </c>
      <c r="J3764" s="3">
        <v>696.48702885489388</v>
      </c>
      <c r="K3764" s="3">
        <v>1</v>
      </c>
      <c r="L3764" s="3">
        <f t="shared" si="206"/>
        <v>696.48702885489388</v>
      </c>
      <c r="M3764" s="3">
        <v>0</v>
      </c>
      <c r="N3764" s="3">
        <v>82.757451473154831</v>
      </c>
      <c r="O3764" s="3">
        <v>1</v>
      </c>
      <c r="P3764" s="3">
        <f t="shared" si="207"/>
        <v>82.757451473154831</v>
      </c>
      <c r="Q3764" s="3">
        <v>0</v>
      </c>
    </row>
    <row r="3765" spans="1:17" x14ac:dyDescent="0.25">
      <c r="A3765" s="3" t="s">
        <v>158</v>
      </c>
      <c r="B3765" s="3" t="s">
        <v>8</v>
      </c>
      <c r="C3765" s="3" t="s">
        <v>9</v>
      </c>
      <c r="D3765" s="3">
        <v>0.56000000000000005</v>
      </c>
      <c r="E3765" s="3">
        <v>0.48</v>
      </c>
      <c r="F3765" s="3" t="s">
        <v>184</v>
      </c>
      <c r="G3765" s="2">
        <v>4340</v>
      </c>
      <c r="H3765" s="3">
        <v>90.531491325949901</v>
      </c>
      <c r="I3765" s="3">
        <v>288608.44906310248</v>
      </c>
      <c r="J3765" s="3">
        <v>598.2231206990183</v>
      </c>
      <c r="K3765" s="3">
        <v>1</v>
      </c>
      <c r="L3765" s="3">
        <f t="shared" si="206"/>
        <v>598.2231206990183</v>
      </c>
      <c r="M3765" s="3">
        <v>0</v>
      </c>
      <c r="N3765" s="3">
        <v>73.305668431423967</v>
      </c>
      <c r="O3765" s="3">
        <v>1</v>
      </c>
      <c r="P3765" s="3">
        <f t="shared" si="207"/>
        <v>73.305668431423967</v>
      </c>
      <c r="Q3765" s="3">
        <v>0</v>
      </c>
    </row>
    <row r="3766" spans="1:17" x14ac:dyDescent="0.25">
      <c r="A3766" s="3" t="s">
        <v>158</v>
      </c>
      <c r="B3766" s="3" t="s">
        <v>8</v>
      </c>
      <c r="C3766" s="3" t="s">
        <v>9</v>
      </c>
      <c r="D3766" s="3">
        <v>0.56000000000000005</v>
      </c>
      <c r="E3766" s="3">
        <v>0.48</v>
      </c>
      <c r="F3766" s="3" t="s">
        <v>184</v>
      </c>
      <c r="G3766" s="2">
        <v>4340</v>
      </c>
      <c r="H3766" s="3">
        <v>2.471159164198641</v>
      </c>
      <c r="I3766" s="3">
        <v>8522.0177124768943</v>
      </c>
      <c r="J3766" s="3">
        <v>18.672328350470814</v>
      </c>
      <c r="K3766" s="3">
        <v>1</v>
      </c>
      <c r="L3766" s="3">
        <f t="shared" si="206"/>
        <v>18.672328350470814</v>
      </c>
      <c r="M3766" s="3">
        <v>0</v>
      </c>
      <c r="N3766" s="3">
        <v>2.3393272626849346</v>
      </c>
      <c r="O3766" s="3">
        <v>1</v>
      </c>
      <c r="P3766" s="3">
        <f t="shared" si="207"/>
        <v>2.3393272626849346</v>
      </c>
      <c r="Q3766" s="3">
        <v>0</v>
      </c>
    </row>
    <row r="3767" spans="1:17" x14ac:dyDescent="0.25">
      <c r="A3767" s="3" t="s">
        <v>158</v>
      </c>
      <c r="B3767" s="3" t="s">
        <v>8</v>
      </c>
      <c r="C3767" s="3" t="s">
        <v>9</v>
      </c>
      <c r="D3767" s="3">
        <v>0.56000000000000005</v>
      </c>
      <c r="E3767" s="3">
        <v>0.48</v>
      </c>
      <c r="F3767" s="3" t="s">
        <v>184</v>
      </c>
      <c r="G3767" s="2">
        <v>4340</v>
      </c>
      <c r="H3767" s="3">
        <v>25.175966481778207</v>
      </c>
      <c r="I3767" s="3">
        <v>84503.034647221721</v>
      </c>
      <c r="J3767" s="3">
        <v>171.84026096171434</v>
      </c>
      <c r="K3767" s="3">
        <f>1-0.712</f>
        <v>0.28800000000000003</v>
      </c>
      <c r="L3767" s="3">
        <f t="shared" si="206"/>
        <v>49.489995156973734</v>
      </c>
      <c r="M3767" s="3">
        <v>0</v>
      </c>
      <c r="N3767" s="3">
        <v>20.590399821525544</v>
      </c>
      <c r="O3767" s="3">
        <f>1-0.531</f>
        <v>0.46899999999999997</v>
      </c>
      <c r="P3767" s="3">
        <f t="shared" si="207"/>
        <v>9.65689751629548</v>
      </c>
      <c r="Q3767" s="3">
        <v>0</v>
      </c>
    </row>
    <row r="3768" spans="1:17" x14ac:dyDescent="0.25">
      <c r="A3768" s="3" t="s">
        <v>158</v>
      </c>
      <c r="B3768" s="3" t="s">
        <v>351</v>
      </c>
      <c r="C3768" s="3" t="s">
        <v>352</v>
      </c>
      <c r="D3768" s="3">
        <v>0.36</v>
      </c>
      <c r="E3768" s="3">
        <v>0.57999999999999996</v>
      </c>
      <c r="F3768" s="3" t="s">
        <v>283</v>
      </c>
      <c r="G3768" s="2">
        <v>4340</v>
      </c>
      <c r="H3768" s="3">
        <v>3.9940060788552376</v>
      </c>
      <c r="I3768" s="3">
        <v>11784.270095879161</v>
      </c>
      <c r="J3768" s="3">
        <v>26.33684609549114</v>
      </c>
      <c r="K3768" s="3">
        <v>1</v>
      </c>
      <c r="L3768" s="3">
        <f t="shared" si="206"/>
        <v>26.33684609549114</v>
      </c>
      <c r="M3768" s="3">
        <v>0</v>
      </c>
      <c r="N3768" s="3">
        <v>3.3946271252784177</v>
      </c>
      <c r="O3768" s="3">
        <v>1</v>
      </c>
      <c r="P3768" s="3">
        <f t="shared" si="207"/>
        <v>3.3946271252784177</v>
      </c>
      <c r="Q3768" s="3">
        <v>0</v>
      </c>
    </row>
    <row r="3769" spans="1:17" x14ac:dyDescent="0.25">
      <c r="A3769" s="3" t="s">
        <v>158</v>
      </c>
      <c r="B3769" s="3" t="s">
        <v>89</v>
      </c>
      <c r="C3769" s="3" t="s">
        <v>9</v>
      </c>
      <c r="D3769" s="3">
        <v>0.56000000000000005</v>
      </c>
      <c r="E3769" s="3">
        <v>0.48</v>
      </c>
      <c r="F3769" s="3" t="s">
        <v>283</v>
      </c>
      <c r="G3769" s="2">
        <v>4340</v>
      </c>
      <c r="H3769" s="3">
        <v>18.483964402942391</v>
      </c>
      <c r="I3769" s="3">
        <v>60591.535982254572</v>
      </c>
      <c r="J3769" s="3">
        <v>131.54335732009852</v>
      </c>
      <c r="K3769" s="3">
        <v>1</v>
      </c>
      <c r="L3769" s="3">
        <f t="shared" si="206"/>
        <v>131.54335732009852</v>
      </c>
      <c r="M3769" s="3">
        <v>0</v>
      </c>
      <c r="N3769" s="3">
        <v>16.910241769338381</v>
      </c>
      <c r="O3769" s="3">
        <v>1</v>
      </c>
      <c r="P3769" s="3">
        <f t="shared" si="207"/>
        <v>16.910241769338381</v>
      </c>
      <c r="Q3769" s="3">
        <v>0</v>
      </c>
    </row>
    <row r="3770" spans="1:17" x14ac:dyDescent="0.25">
      <c r="A3770" s="3" t="s">
        <v>158</v>
      </c>
      <c r="B3770" s="3" t="s">
        <v>310</v>
      </c>
      <c r="C3770" s="3" t="s">
        <v>9</v>
      </c>
      <c r="D3770" s="3">
        <v>0.56000000000000005</v>
      </c>
      <c r="E3770" s="3">
        <v>0.48</v>
      </c>
      <c r="F3770" s="3" t="s">
        <v>283</v>
      </c>
      <c r="G3770" s="2">
        <v>4340</v>
      </c>
      <c r="H3770" s="3">
        <v>0.24856987520663792</v>
      </c>
      <c r="I3770" s="3">
        <v>366.48666689615038</v>
      </c>
      <c r="J3770" s="3">
        <v>7.8014911472082379E-2</v>
      </c>
      <c r="K3770" s="3">
        <v>1</v>
      </c>
      <c r="L3770" s="3">
        <f t="shared" si="206"/>
        <v>7.8014911472082379E-2</v>
      </c>
      <c r="M3770" s="3">
        <v>0</v>
      </c>
      <c r="N3770" s="3">
        <v>5.9236300942934316E-3</v>
      </c>
      <c r="O3770" s="3">
        <v>1</v>
      </c>
      <c r="P3770" s="3">
        <f t="shared" si="207"/>
        <v>5.9236300942934316E-3</v>
      </c>
      <c r="Q3770" s="3">
        <v>0</v>
      </c>
    </row>
    <row r="3771" spans="1:17" x14ac:dyDescent="0.25">
      <c r="A3771" s="3" t="s">
        <v>158</v>
      </c>
      <c r="B3771" s="3" t="s">
        <v>310</v>
      </c>
      <c r="C3771" s="3" t="s">
        <v>9</v>
      </c>
      <c r="D3771" s="3">
        <v>0.56000000000000005</v>
      </c>
      <c r="E3771" s="3">
        <v>0.48</v>
      </c>
      <c r="F3771" s="3" t="s">
        <v>283</v>
      </c>
      <c r="G3771" s="2">
        <v>4340</v>
      </c>
      <c r="H3771" s="3">
        <v>1.632455036976342</v>
      </c>
      <c r="I3771" s="3">
        <v>5732.5943958569269</v>
      </c>
      <c r="J3771" s="3">
        <v>13.184785284373728</v>
      </c>
      <c r="K3771" s="3">
        <v>1</v>
      </c>
      <c r="L3771" s="3">
        <f t="shared" si="206"/>
        <v>13.184785284373728</v>
      </c>
      <c r="M3771" s="3">
        <v>0</v>
      </c>
      <c r="N3771" s="3">
        <v>1.7455855628956181</v>
      </c>
      <c r="O3771" s="3">
        <v>1</v>
      </c>
      <c r="P3771" s="3">
        <f t="shared" si="207"/>
        <v>1.7455855628956181</v>
      </c>
      <c r="Q3771" s="3">
        <v>0</v>
      </c>
    </row>
    <row r="3772" spans="1:17" x14ac:dyDescent="0.25">
      <c r="A3772" s="3" t="s">
        <v>158</v>
      </c>
      <c r="B3772" s="3" t="s">
        <v>89</v>
      </c>
      <c r="C3772" s="3" t="s">
        <v>9</v>
      </c>
      <c r="D3772" s="3">
        <v>0.56000000000000005</v>
      </c>
      <c r="E3772" s="3">
        <v>0.48</v>
      </c>
      <c r="F3772" s="3" t="s">
        <v>283</v>
      </c>
      <c r="G3772" s="2">
        <v>4340</v>
      </c>
      <c r="H3772" s="3">
        <v>1.6747338319255983E-2</v>
      </c>
      <c r="I3772" s="3">
        <v>57.4855977869653</v>
      </c>
      <c r="J3772" s="3">
        <v>0.12939456325090651</v>
      </c>
      <c r="K3772" s="3">
        <v>1</v>
      </c>
      <c r="L3772" s="3">
        <f t="shared" si="206"/>
        <v>0.12939456325090651</v>
      </c>
      <c r="M3772" s="3">
        <v>0</v>
      </c>
      <c r="N3772" s="3">
        <v>1.6359032114525461E-2</v>
      </c>
      <c r="O3772" s="3">
        <v>1</v>
      </c>
      <c r="P3772" s="3">
        <f t="shared" si="207"/>
        <v>1.6359032114525461E-2</v>
      </c>
      <c r="Q3772" s="3">
        <v>0</v>
      </c>
    </row>
    <row r="3773" spans="1:17" x14ac:dyDescent="0.25">
      <c r="A3773" s="3" t="s">
        <v>158</v>
      </c>
      <c r="B3773" s="3" t="s">
        <v>310</v>
      </c>
      <c r="C3773" s="3" t="s">
        <v>9</v>
      </c>
      <c r="D3773" s="3">
        <v>0.56000000000000005</v>
      </c>
      <c r="E3773" s="3">
        <v>0.48</v>
      </c>
      <c r="F3773" s="3" t="s">
        <v>283</v>
      </c>
      <c r="G3773" s="2">
        <v>4340</v>
      </c>
      <c r="H3773" s="3">
        <v>2.6727859964546643</v>
      </c>
      <c r="I3773" s="3">
        <v>8285.8369036283948</v>
      </c>
      <c r="J3773" s="3">
        <v>18.170809132076471</v>
      </c>
      <c r="K3773" s="3">
        <v>1</v>
      </c>
      <c r="L3773" s="3">
        <f t="shared" si="206"/>
        <v>18.170809132076471</v>
      </c>
      <c r="M3773" s="3">
        <v>0</v>
      </c>
      <c r="N3773" s="3">
        <v>2.1907264332022947</v>
      </c>
      <c r="O3773" s="3">
        <v>1</v>
      </c>
      <c r="P3773" s="3">
        <f t="shared" si="207"/>
        <v>2.1907264332022947</v>
      </c>
      <c r="Q3773" s="3">
        <v>0</v>
      </c>
    </row>
    <row r="3774" spans="1:17" x14ac:dyDescent="0.25">
      <c r="A3774" s="3" t="s">
        <v>158</v>
      </c>
      <c r="B3774" s="3" t="s">
        <v>351</v>
      </c>
      <c r="C3774" s="3" t="s">
        <v>352</v>
      </c>
      <c r="D3774" s="3">
        <v>0.36</v>
      </c>
      <c r="E3774" s="3">
        <v>0.57999999999999996</v>
      </c>
      <c r="F3774" s="3" t="s">
        <v>283</v>
      </c>
      <c r="G3774" s="2">
        <v>4340</v>
      </c>
      <c r="H3774" s="3">
        <v>3.9712810593110941</v>
      </c>
      <c r="I3774" s="3">
        <v>12129.18807046256</v>
      </c>
      <c r="J3774" s="3">
        <v>27.740697348742422</v>
      </c>
      <c r="K3774" s="3">
        <v>1</v>
      </c>
      <c r="L3774" s="3">
        <f t="shared" si="206"/>
        <v>27.740697348742422</v>
      </c>
      <c r="M3774" s="3">
        <v>0</v>
      </c>
      <c r="N3774" s="3">
        <v>3.790112395193816</v>
      </c>
      <c r="O3774" s="3">
        <v>1</v>
      </c>
      <c r="P3774" s="3">
        <f t="shared" si="207"/>
        <v>3.790112395193816</v>
      </c>
      <c r="Q3774" s="3">
        <v>0</v>
      </c>
    </row>
    <row r="3775" spans="1:17" x14ac:dyDescent="0.25">
      <c r="A3775" s="3" t="s">
        <v>158</v>
      </c>
      <c r="B3775" s="3" t="s">
        <v>89</v>
      </c>
      <c r="C3775" s="3" t="s">
        <v>9</v>
      </c>
      <c r="D3775" s="3">
        <v>0.56000000000000005</v>
      </c>
      <c r="E3775" s="3">
        <v>0.48</v>
      </c>
      <c r="F3775" s="3" t="s">
        <v>283</v>
      </c>
      <c r="G3775" s="2">
        <v>4340</v>
      </c>
      <c r="H3775" s="3">
        <v>4.7739957069745473E-2</v>
      </c>
      <c r="I3775" s="3">
        <v>184.2907070462318</v>
      </c>
      <c r="J3775" s="3">
        <v>0.46177930096470349</v>
      </c>
      <c r="K3775" s="3">
        <v>1</v>
      </c>
      <c r="L3775" s="3">
        <f t="shared" si="206"/>
        <v>0.46177930096470349</v>
      </c>
      <c r="M3775" s="3">
        <v>0</v>
      </c>
      <c r="N3775" s="3">
        <v>5.9908367546837711E-2</v>
      </c>
      <c r="O3775" s="3">
        <v>1</v>
      </c>
      <c r="P3775" s="3">
        <f t="shared" si="207"/>
        <v>5.9908367546837711E-2</v>
      </c>
      <c r="Q3775" s="3">
        <v>0</v>
      </c>
    </row>
    <row r="3776" spans="1:17" x14ac:dyDescent="0.25">
      <c r="A3776" s="3" t="s">
        <v>158</v>
      </c>
      <c r="B3776" s="3" t="s">
        <v>8</v>
      </c>
      <c r="C3776" s="3" t="s">
        <v>9</v>
      </c>
      <c r="D3776" s="3">
        <v>0.56000000000000005</v>
      </c>
      <c r="E3776" s="3">
        <v>0.48</v>
      </c>
      <c r="F3776" s="3" t="s">
        <v>59</v>
      </c>
      <c r="G3776" s="2">
        <v>4340</v>
      </c>
      <c r="H3776" s="3">
        <v>4.3880342663439736E-3</v>
      </c>
      <c r="I3776" s="3">
        <v>15.899438143882968</v>
      </c>
      <c r="J3776" s="3">
        <v>3.5287642386573649E-2</v>
      </c>
      <c r="K3776" s="3">
        <v>1</v>
      </c>
      <c r="L3776" s="3">
        <f t="shared" si="206"/>
        <v>3.5287642386573649E-2</v>
      </c>
      <c r="M3776" s="3">
        <v>0</v>
      </c>
      <c r="N3776" s="3">
        <v>4.4271683231893472E-3</v>
      </c>
      <c r="O3776" s="3">
        <v>1</v>
      </c>
      <c r="P3776" s="3">
        <f t="shared" si="207"/>
        <v>4.4271683231893472E-3</v>
      </c>
      <c r="Q3776" s="3">
        <v>0</v>
      </c>
    </row>
    <row r="3777" spans="1:17" x14ac:dyDescent="0.25">
      <c r="A3777" s="3" t="s">
        <v>158</v>
      </c>
      <c r="B3777" s="3" t="s">
        <v>310</v>
      </c>
      <c r="C3777" s="3" t="s">
        <v>9</v>
      </c>
      <c r="D3777" s="3">
        <v>0.56000000000000005</v>
      </c>
      <c r="E3777" s="3">
        <v>0.48</v>
      </c>
      <c r="F3777" s="3" t="s">
        <v>59</v>
      </c>
      <c r="G3777" s="2">
        <v>4340</v>
      </c>
      <c r="H3777" s="3">
        <v>5.2351480309946019E-2</v>
      </c>
      <c r="I3777" s="3">
        <v>155.3529106779425</v>
      </c>
      <c r="J3777" s="3">
        <v>0.38332902413172626</v>
      </c>
      <c r="K3777" s="3">
        <v>1</v>
      </c>
      <c r="L3777" s="3">
        <f t="shared" si="206"/>
        <v>0.38332902413172626</v>
      </c>
      <c r="M3777" s="3">
        <v>0</v>
      </c>
      <c r="N3777" s="3">
        <v>5.1013427400710007E-2</v>
      </c>
      <c r="O3777" s="3">
        <v>1</v>
      </c>
      <c r="P3777" s="3">
        <f t="shared" si="207"/>
        <v>5.1013427400710007E-2</v>
      </c>
      <c r="Q3777" s="3">
        <v>0</v>
      </c>
    </row>
    <row r="3778" spans="1:17" x14ac:dyDescent="0.25">
      <c r="A3778" s="3" t="s">
        <v>158</v>
      </c>
      <c r="B3778" s="3" t="s">
        <v>310</v>
      </c>
      <c r="C3778" s="3" t="s">
        <v>9</v>
      </c>
      <c r="D3778" s="3">
        <v>0.56000000000000005</v>
      </c>
      <c r="E3778" s="3">
        <v>0.48</v>
      </c>
      <c r="F3778" s="3" t="s">
        <v>59</v>
      </c>
      <c r="G3778" s="2">
        <v>4340</v>
      </c>
      <c r="H3778" s="3">
        <v>4.6857312513362004</v>
      </c>
      <c r="I3778" s="3">
        <v>10154.816694183384</v>
      </c>
      <c r="J3778" s="3">
        <v>21.555580567218517</v>
      </c>
      <c r="K3778" s="3">
        <v>1</v>
      </c>
      <c r="L3778" s="3">
        <f t="shared" ref="L3778:L3841" si="209">J3778*K3778</f>
        <v>21.555580567218517</v>
      </c>
      <c r="M3778" s="3">
        <v>0</v>
      </c>
      <c r="N3778" s="3">
        <v>2.6185409957049663</v>
      </c>
      <c r="O3778" s="3">
        <v>1</v>
      </c>
      <c r="P3778" s="3">
        <f t="shared" ref="P3778:P3841" si="210">N3778*O3778</f>
        <v>2.6185409957049663</v>
      </c>
      <c r="Q3778" s="3">
        <v>0</v>
      </c>
    </row>
    <row r="3779" spans="1:17" x14ac:dyDescent="0.25">
      <c r="A3779" s="3" t="s">
        <v>158</v>
      </c>
      <c r="B3779" s="3" t="s">
        <v>8</v>
      </c>
      <c r="C3779" s="3" t="s">
        <v>9</v>
      </c>
      <c r="D3779" s="3">
        <v>0.56000000000000005</v>
      </c>
      <c r="E3779" s="3">
        <v>0.48</v>
      </c>
      <c r="F3779" s="3" t="s">
        <v>59</v>
      </c>
      <c r="G3779" s="2">
        <v>4340</v>
      </c>
      <c r="H3779" s="3">
        <v>3.7178084022689347E-3</v>
      </c>
      <c r="I3779" s="3">
        <v>13.929398160809516</v>
      </c>
      <c r="J3779" s="3">
        <v>3.1816916844087509E-2</v>
      </c>
      <c r="K3779" s="3">
        <f>1-0.712</f>
        <v>0.28800000000000003</v>
      </c>
      <c r="L3779" s="3">
        <f t="shared" si="209"/>
        <v>9.1632720510972029E-3</v>
      </c>
      <c r="M3779" s="3">
        <v>0</v>
      </c>
      <c r="N3779" s="3">
        <v>4.0428096510729964E-3</v>
      </c>
      <c r="O3779" s="3">
        <f>1-0.531</f>
        <v>0.46899999999999997</v>
      </c>
      <c r="P3779" s="3">
        <f t="shared" si="210"/>
        <v>1.8960777263532353E-3</v>
      </c>
      <c r="Q3779" s="3">
        <v>0</v>
      </c>
    </row>
    <row r="3780" spans="1:17" x14ac:dyDescent="0.25">
      <c r="A3780" s="3" t="s">
        <v>158</v>
      </c>
      <c r="B3780" s="3" t="s">
        <v>8</v>
      </c>
      <c r="C3780" s="3" t="s">
        <v>9</v>
      </c>
      <c r="D3780" s="3">
        <v>0.56000000000000005</v>
      </c>
      <c r="E3780" s="3">
        <v>0.48</v>
      </c>
      <c r="F3780" s="3" t="s">
        <v>59</v>
      </c>
      <c r="G3780" s="2">
        <v>4340</v>
      </c>
      <c r="H3780" s="3">
        <v>2.0318388307824331</v>
      </c>
      <c r="I3780" s="3">
        <v>7336.48528909181</v>
      </c>
      <c r="J3780" s="3">
        <v>15.61287608312613</v>
      </c>
      <c r="K3780" s="3">
        <f>1-0.712</f>
        <v>0.28800000000000003</v>
      </c>
      <c r="L3780" s="3">
        <f t="shared" si="209"/>
        <v>4.4965083119403255</v>
      </c>
      <c r="M3780" s="3">
        <v>0</v>
      </c>
      <c r="N3780" s="3">
        <v>1.9921521035977989</v>
      </c>
      <c r="O3780" s="3">
        <f>1-0.531</f>
        <v>0.46899999999999997</v>
      </c>
      <c r="P3780" s="3">
        <f t="shared" si="210"/>
        <v>0.93431933658736765</v>
      </c>
      <c r="Q3780" s="3">
        <v>0</v>
      </c>
    </row>
    <row r="3781" spans="1:17" x14ac:dyDescent="0.25">
      <c r="A3781" s="3" t="s">
        <v>158</v>
      </c>
      <c r="B3781" s="3" t="s">
        <v>8</v>
      </c>
      <c r="C3781" s="3" t="s">
        <v>9</v>
      </c>
      <c r="D3781" s="3">
        <v>0.56000000000000005</v>
      </c>
      <c r="E3781" s="3">
        <v>0.48</v>
      </c>
      <c r="F3781" s="3" t="s">
        <v>59</v>
      </c>
      <c r="G3781" s="2">
        <v>4340</v>
      </c>
      <c r="H3781" s="3">
        <v>0.52690282627889962</v>
      </c>
      <c r="I3781" s="3">
        <v>1764.3424259436949</v>
      </c>
      <c r="J3781" s="3">
        <v>3.502897676981406</v>
      </c>
      <c r="K3781" s="3">
        <f>1-0.712</f>
        <v>0.28800000000000003</v>
      </c>
      <c r="L3781" s="3">
        <f t="shared" si="209"/>
        <v>1.008834530970645</v>
      </c>
      <c r="M3781" s="3">
        <v>0</v>
      </c>
      <c r="N3781" s="3">
        <v>0.42588769701959989</v>
      </c>
      <c r="O3781" s="3">
        <f>1-0.531</f>
        <v>0.46899999999999997</v>
      </c>
      <c r="P3781" s="3">
        <f t="shared" si="210"/>
        <v>0.19974132990219234</v>
      </c>
      <c r="Q3781" s="3">
        <v>0</v>
      </c>
    </row>
    <row r="3782" spans="1:17" x14ac:dyDescent="0.25">
      <c r="A3782" s="3" t="s">
        <v>158</v>
      </c>
      <c r="B3782" s="3" t="s">
        <v>8</v>
      </c>
      <c r="C3782" s="3" t="s">
        <v>9</v>
      </c>
      <c r="D3782" s="3">
        <v>0.56000000000000005</v>
      </c>
      <c r="E3782" s="3">
        <v>0.48</v>
      </c>
      <c r="F3782" s="3" t="s">
        <v>59</v>
      </c>
      <c r="G3782" s="2">
        <v>4340</v>
      </c>
      <c r="H3782" s="3">
        <v>0.4492837762123626</v>
      </c>
      <c r="I3782" s="3">
        <v>1590.6065023312008</v>
      </c>
      <c r="J3782" s="3">
        <v>3.8340664300570166</v>
      </c>
      <c r="K3782" s="3">
        <v>1</v>
      </c>
      <c r="L3782" s="3">
        <f t="shared" si="209"/>
        <v>3.8340664300570166</v>
      </c>
      <c r="M3782" s="3">
        <v>0</v>
      </c>
      <c r="N3782" s="3">
        <v>0.55201785271411363</v>
      </c>
      <c r="O3782" s="3">
        <v>1</v>
      </c>
      <c r="P3782" s="3">
        <f t="shared" si="210"/>
        <v>0.55201785271411363</v>
      </c>
      <c r="Q3782" s="3">
        <v>0</v>
      </c>
    </row>
    <row r="3783" spans="1:17" x14ac:dyDescent="0.25">
      <c r="A3783" s="3" t="s">
        <v>158</v>
      </c>
      <c r="B3783" s="3" t="s">
        <v>310</v>
      </c>
      <c r="C3783" s="3" t="s">
        <v>9</v>
      </c>
      <c r="D3783" s="3">
        <v>0.56000000000000005</v>
      </c>
      <c r="E3783" s="3">
        <v>0.48</v>
      </c>
      <c r="F3783" s="3" t="s">
        <v>59</v>
      </c>
      <c r="G3783" s="2">
        <v>4340</v>
      </c>
      <c r="H3783" s="3">
        <v>0.76116701767541661</v>
      </c>
      <c r="I3783" s="3">
        <v>2044.0287036428194</v>
      </c>
      <c r="J3783" s="3">
        <v>4.3373372493000462</v>
      </c>
      <c r="K3783" s="3">
        <v>1</v>
      </c>
      <c r="L3783" s="3">
        <f t="shared" si="209"/>
        <v>4.3373372493000462</v>
      </c>
      <c r="M3783" s="3">
        <v>0</v>
      </c>
      <c r="N3783" s="3">
        <v>0.8117554242857854</v>
      </c>
      <c r="O3783" s="3">
        <v>1</v>
      </c>
      <c r="P3783" s="3">
        <f t="shared" si="210"/>
        <v>0.8117554242857854</v>
      </c>
      <c r="Q3783" s="3">
        <v>0</v>
      </c>
    </row>
    <row r="3784" spans="1:17" x14ac:dyDescent="0.25">
      <c r="A3784" s="3" t="s">
        <v>158</v>
      </c>
      <c r="B3784" s="3" t="s">
        <v>8</v>
      </c>
      <c r="C3784" s="3" t="s">
        <v>9</v>
      </c>
      <c r="D3784" s="3">
        <v>0.56000000000000005</v>
      </c>
      <c r="E3784" s="3">
        <v>0.48</v>
      </c>
      <c r="F3784" s="3" t="s">
        <v>59</v>
      </c>
      <c r="G3784" s="2">
        <v>4340</v>
      </c>
      <c r="H3784" s="3">
        <v>0.12019072622071625</v>
      </c>
      <c r="I3784" s="3">
        <v>476.9318240501193</v>
      </c>
      <c r="J3784" s="3">
        <v>1.0802292274456491</v>
      </c>
      <c r="K3784" s="3">
        <v>1</v>
      </c>
      <c r="L3784" s="3">
        <f t="shared" si="209"/>
        <v>1.0802292274456491</v>
      </c>
      <c r="M3784" s="3">
        <v>0</v>
      </c>
      <c r="N3784" s="3">
        <v>0.14322029655232316</v>
      </c>
      <c r="O3784" s="3">
        <v>1</v>
      </c>
      <c r="P3784" s="3">
        <f t="shared" si="210"/>
        <v>0.14322029655232316</v>
      </c>
      <c r="Q3784" s="3">
        <v>0</v>
      </c>
    </row>
    <row r="3785" spans="1:17" x14ac:dyDescent="0.25">
      <c r="A3785" s="3" t="s">
        <v>158</v>
      </c>
      <c r="B3785" s="3" t="s">
        <v>8</v>
      </c>
      <c r="C3785" s="3" t="s">
        <v>9</v>
      </c>
      <c r="D3785" s="3">
        <v>0.36</v>
      </c>
      <c r="E3785" s="3">
        <v>0</v>
      </c>
      <c r="F3785" s="3" t="s">
        <v>59</v>
      </c>
      <c r="G3785" s="2">
        <v>4340</v>
      </c>
      <c r="H3785" s="3">
        <v>7.3781264459656468E-3</v>
      </c>
      <c r="I3785" s="3">
        <v>17.921907678451266</v>
      </c>
      <c r="J3785" s="3">
        <v>3.9408527373252344E-2</v>
      </c>
      <c r="K3785" s="3">
        <v>1</v>
      </c>
      <c r="L3785" s="3">
        <f t="shared" si="209"/>
        <v>3.9408527373252344E-2</v>
      </c>
      <c r="M3785" s="3">
        <v>0</v>
      </c>
      <c r="N3785" s="3">
        <v>1.3617745061806776E-2</v>
      </c>
      <c r="O3785" s="3">
        <v>1</v>
      </c>
      <c r="P3785" s="3">
        <f t="shared" si="210"/>
        <v>1.3617745061806776E-2</v>
      </c>
      <c r="Q3785" s="3">
        <v>0</v>
      </c>
    </row>
    <row r="3786" spans="1:17" x14ac:dyDescent="0.25">
      <c r="A3786" s="3" t="s">
        <v>158</v>
      </c>
      <c r="B3786" s="3" t="s">
        <v>8</v>
      </c>
      <c r="C3786" s="3" t="s">
        <v>9</v>
      </c>
      <c r="D3786" s="3">
        <v>0.56000000000000005</v>
      </c>
      <c r="E3786" s="3">
        <v>0.48</v>
      </c>
      <c r="F3786" s="3" t="s">
        <v>59</v>
      </c>
      <c r="G3786" s="2">
        <v>4340</v>
      </c>
      <c r="H3786" s="3">
        <v>3.9330401235991475</v>
      </c>
      <c r="I3786" s="3">
        <v>10131.40982287782</v>
      </c>
      <c r="J3786" s="3">
        <v>21.580486216856638</v>
      </c>
      <c r="K3786" s="3">
        <v>1</v>
      </c>
      <c r="L3786" s="3">
        <f t="shared" si="209"/>
        <v>21.580486216856638</v>
      </c>
      <c r="M3786" s="3">
        <v>0</v>
      </c>
      <c r="N3786" s="3">
        <v>2.9900993515698175</v>
      </c>
      <c r="O3786" s="3">
        <v>1</v>
      </c>
      <c r="P3786" s="3">
        <f t="shared" si="210"/>
        <v>2.9900993515698175</v>
      </c>
      <c r="Q3786" s="3">
        <v>0</v>
      </c>
    </row>
    <row r="3787" spans="1:17" x14ac:dyDescent="0.25">
      <c r="A3787" s="3" t="s">
        <v>158</v>
      </c>
      <c r="B3787" s="3" t="s">
        <v>8</v>
      </c>
      <c r="C3787" s="3" t="s">
        <v>9</v>
      </c>
      <c r="D3787" s="3">
        <v>0.56000000000000005</v>
      </c>
      <c r="E3787" s="3">
        <v>0.48</v>
      </c>
      <c r="F3787" s="3" t="s">
        <v>59</v>
      </c>
      <c r="G3787" s="2">
        <v>4340</v>
      </c>
      <c r="H3787" s="3">
        <v>1.529899366384154</v>
      </c>
      <c r="I3787" s="3">
        <v>5136.300796034544</v>
      </c>
      <c r="J3787" s="3">
        <v>11.343114190440774</v>
      </c>
      <c r="K3787" s="3">
        <v>1</v>
      </c>
      <c r="L3787" s="3">
        <f t="shared" si="209"/>
        <v>11.343114190440774</v>
      </c>
      <c r="M3787" s="3">
        <v>0</v>
      </c>
      <c r="N3787" s="3">
        <v>1.426426074740212</v>
      </c>
      <c r="O3787" s="3">
        <v>1</v>
      </c>
      <c r="P3787" s="3">
        <f t="shared" si="210"/>
        <v>1.426426074740212</v>
      </c>
      <c r="Q3787" s="3">
        <v>0</v>
      </c>
    </row>
    <row r="3788" spans="1:17" x14ac:dyDescent="0.25">
      <c r="A3788" s="3" t="s">
        <v>158</v>
      </c>
      <c r="B3788" s="3" t="s">
        <v>310</v>
      </c>
      <c r="C3788" s="3" t="s">
        <v>9</v>
      </c>
      <c r="D3788" s="3">
        <v>0.56000000000000005</v>
      </c>
      <c r="E3788" s="3">
        <v>0.48</v>
      </c>
      <c r="F3788" s="3" t="s">
        <v>59</v>
      </c>
      <c r="G3788" s="2">
        <v>4340</v>
      </c>
      <c r="H3788" s="3">
        <v>1.0344981975280028E-2</v>
      </c>
      <c r="I3788" s="3">
        <v>37.747593117548739</v>
      </c>
      <c r="J3788" s="3">
        <v>8.388443209486135E-2</v>
      </c>
      <c r="K3788" s="3">
        <v>1</v>
      </c>
      <c r="L3788" s="3">
        <f t="shared" si="209"/>
        <v>8.388443209486135E-2</v>
      </c>
      <c r="M3788" s="3">
        <v>0</v>
      </c>
      <c r="N3788" s="3">
        <v>1.1110518000772826E-2</v>
      </c>
      <c r="O3788" s="3">
        <v>1</v>
      </c>
      <c r="P3788" s="3">
        <f t="shared" si="210"/>
        <v>1.1110518000772826E-2</v>
      </c>
      <c r="Q3788" s="3">
        <v>0</v>
      </c>
    </row>
    <row r="3789" spans="1:17" x14ac:dyDescent="0.25">
      <c r="A3789" s="3" t="s">
        <v>158</v>
      </c>
      <c r="B3789" s="3" t="s">
        <v>8</v>
      </c>
      <c r="C3789" s="3" t="s">
        <v>9</v>
      </c>
      <c r="D3789" s="3">
        <v>0.56000000000000005</v>
      </c>
      <c r="E3789" s="3">
        <v>0.48</v>
      </c>
      <c r="F3789" s="3" t="s">
        <v>59</v>
      </c>
      <c r="G3789" s="2">
        <v>4340</v>
      </c>
      <c r="H3789" s="3">
        <v>7.7570235341334851E-2</v>
      </c>
      <c r="I3789" s="3">
        <v>297.45061886309446</v>
      </c>
      <c r="J3789" s="3">
        <v>0.66119054901000518</v>
      </c>
      <c r="K3789" s="3">
        <f>1-0.712</f>
        <v>0.28800000000000003</v>
      </c>
      <c r="L3789" s="3">
        <f t="shared" si="209"/>
        <v>0.19042287811488151</v>
      </c>
      <c r="M3789" s="3">
        <v>0</v>
      </c>
      <c r="N3789" s="3">
        <v>8.4257795360405716E-2</v>
      </c>
      <c r="O3789" s="3">
        <f>1-0.531</f>
        <v>0.46899999999999997</v>
      </c>
      <c r="P3789" s="3">
        <f t="shared" si="210"/>
        <v>3.9516906024030275E-2</v>
      </c>
      <c r="Q3789" s="3">
        <v>0</v>
      </c>
    </row>
    <row r="3790" spans="1:17" x14ac:dyDescent="0.25">
      <c r="A3790" s="3" t="s">
        <v>158</v>
      </c>
      <c r="B3790" s="3" t="s">
        <v>351</v>
      </c>
      <c r="C3790" s="3" t="s">
        <v>352</v>
      </c>
      <c r="D3790" s="3">
        <v>0.36</v>
      </c>
      <c r="E3790" s="3">
        <v>0.57999999999999996</v>
      </c>
      <c r="F3790" s="3" t="s">
        <v>290</v>
      </c>
      <c r="G3790" s="2">
        <v>4340</v>
      </c>
      <c r="H3790" s="3">
        <v>74.652896019817803</v>
      </c>
      <c r="I3790" s="3">
        <v>200002.49708654886</v>
      </c>
      <c r="J3790" s="3">
        <v>435.06933294710274</v>
      </c>
      <c r="K3790" s="3">
        <v>1</v>
      </c>
      <c r="L3790" s="3">
        <f t="shared" si="209"/>
        <v>435.06933294710274</v>
      </c>
      <c r="M3790" s="3">
        <v>0</v>
      </c>
      <c r="N3790" s="3">
        <v>56.858536183408546</v>
      </c>
      <c r="O3790" s="3">
        <v>1</v>
      </c>
      <c r="P3790" s="3">
        <f t="shared" si="210"/>
        <v>56.858536183408546</v>
      </c>
      <c r="Q3790" s="3">
        <v>0</v>
      </c>
    </row>
    <row r="3791" spans="1:17" x14ac:dyDescent="0.25">
      <c r="A3791" s="3" t="s">
        <v>158</v>
      </c>
      <c r="B3791" s="3" t="s">
        <v>89</v>
      </c>
      <c r="C3791" s="3" t="s">
        <v>9</v>
      </c>
      <c r="D3791" s="3">
        <v>0.56000000000000005</v>
      </c>
      <c r="E3791" s="3">
        <v>0.48</v>
      </c>
      <c r="F3791" s="3" t="s">
        <v>290</v>
      </c>
      <c r="G3791" s="2">
        <v>4340</v>
      </c>
      <c r="H3791" s="3">
        <v>0.73568448686632515</v>
      </c>
      <c r="I3791" s="3">
        <v>2471.5963811102774</v>
      </c>
      <c r="J3791" s="3">
        <v>5.6406331577524123</v>
      </c>
      <c r="K3791" s="3">
        <v>1</v>
      </c>
      <c r="L3791" s="3">
        <f t="shared" si="209"/>
        <v>5.6406331577524123</v>
      </c>
      <c r="M3791" s="3">
        <v>0</v>
      </c>
      <c r="N3791" s="3">
        <v>0.85525471907750217</v>
      </c>
      <c r="O3791" s="3">
        <v>1</v>
      </c>
      <c r="P3791" s="3">
        <f t="shared" si="210"/>
        <v>0.85525471907750217</v>
      </c>
      <c r="Q3791" s="3">
        <v>0</v>
      </c>
    </row>
    <row r="3792" spans="1:17" x14ac:dyDescent="0.25">
      <c r="A3792" s="3" t="s">
        <v>158</v>
      </c>
      <c r="B3792" s="3" t="s">
        <v>351</v>
      </c>
      <c r="C3792" s="3" t="s">
        <v>352</v>
      </c>
      <c r="D3792" s="3">
        <v>0.36</v>
      </c>
      <c r="E3792" s="3">
        <v>0.57999999999999996</v>
      </c>
      <c r="F3792" s="3" t="s">
        <v>290</v>
      </c>
      <c r="G3792" s="2">
        <v>4340</v>
      </c>
      <c r="H3792" s="3">
        <v>7.0772827737420943E-5</v>
      </c>
      <c r="I3792" s="3">
        <v>0.22386061665677684</v>
      </c>
      <c r="J3792" s="3">
        <v>4.6805268191722532E-4</v>
      </c>
      <c r="K3792" s="3">
        <v>1</v>
      </c>
      <c r="L3792" s="3">
        <f t="shared" si="209"/>
        <v>4.6805268191722532E-4</v>
      </c>
      <c r="M3792" s="3">
        <v>0</v>
      </c>
      <c r="N3792" s="3">
        <v>6.441399354140363E-5</v>
      </c>
      <c r="O3792" s="3">
        <v>1</v>
      </c>
      <c r="P3792" s="3">
        <f t="shared" si="210"/>
        <v>6.441399354140363E-5</v>
      </c>
      <c r="Q3792" s="3">
        <v>0</v>
      </c>
    </row>
    <row r="3793" spans="1:17" x14ac:dyDescent="0.25">
      <c r="A3793" s="3" t="s">
        <v>158</v>
      </c>
      <c r="B3793" s="3" t="s">
        <v>310</v>
      </c>
      <c r="C3793" s="3" t="s">
        <v>9</v>
      </c>
      <c r="D3793" s="3">
        <v>0.56000000000000005</v>
      </c>
      <c r="E3793" s="3">
        <v>0.48</v>
      </c>
      <c r="F3793" s="3" t="s">
        <v>323</v>
      </c>
      <c r="G3793" s="2">
        <v>4340</v>
      </c>
      <c r="H3793" s="3">
        <v>4.8587126751797518</v>
      </c>
      <c r="I3793" s="3">
        <v>8320.357063684869</v>
      </c>
      <c r="J3793" s="3">
        <v>16.361904818737727</v>
      </c>
      <c r="K3793" s="3">
        <v>1</v>
      </c>
      <c r="L3793" s="3">
        <f t="shared" si="209"/>
        <v>16.361904818737727</v>
      </c>
      <c r="M3793" s="3">
        <v>0</v>
      </c>
      <c r="N3793" s="3">
        <v>2.2002835470182114</v>
      </c>
      <c r="O3793" s="3">
        <v>1</v>
      </c>
      <c r="P3793" s="3">
        <f t="shared" si="210"/>
        <v>2.2002835470182114</v>
      </c>
      <c r="Q3793" s="3">
        <v>0</v>
      </c>
    </row>
    <row r="3794" spans="1:17" x14ac:dyDescent="0.25">
      <c r="A3794" s="3" t="s">
        <v>158</v>
      </c>
      <c r="B3794" s="3" t="s">
        <v>310</v>
      </c>
      <c r="C3794" s="3" t="s">
        <v>9</v>
      </c>
      <c r="D3794" s="3">
        <v>0.56000000000000005</v>
      </c>
      <c r="E3794" s="3">
        <v>0.48</v>
      </c>
      <c r="F3794" s="3" t="s">
        <v>323</v>
      </c>
      <c r="G3794" s="2">
        <v>4340</v>
      </c>
      <c r="H3794" s="3">
        <v>0.1722014249085016</v>
      </c>
      <c r="I3794" s="3">
        <v>380.62470487169776</v>
      </c>
      <c r="J3794" s="3">
        <v>0.78437727177721539</v>
      </c>
      <c r="K3794" s="3">
        <v>1</v>
      </c>
      <c r="L3794" s="3">
        <f t="shared" si="209"/>
        <v>0.78437727177721539</v>
      </c>
      <c r="M3794" s="3">
        <v>0</v>
      </c>
      <c r="N3794" s="3">
        <v>7.6963131965758325E-2</v>
      </c>
      <c r="O3794" s="3">
        <v>1</v>
      </c>
      <c r="P3794" s="3">
        <f t="shared" si="210"/>
        <v>7.6963131965758325E-2</v>
      </c>
      <c r="Q3794" s="3">
        <v>0</v>
      </c>
    </row>
    <row r="3795" spans="1:17" x14ac:dyDescent="0.25">
      <c r="A3795" s="3" t="s">
        <v>158</v>
      </c>
      <c r="B3795" s="3" t="s">
        <v>310</v>
      </c>
      <c r="C3795" s="3" t="s">
        <v>9</v>
      </c>
      <c r="D3795" s="3">
        <v>0.56000000000000005</v>
      </c>
      <c r="E3795" s="3">
        <v>0.48</v>
      </c>
      <c r="F3795" s="3" t="s">
        <v>323</v>
      </c>
      <c r="G3795" s="2">
        <v>4340</v>
      </c>
      <c r="H3795" s="3">
        <v>77.258553357033051</v>
      </c>
      <c r="I3795" s="3">
        <v>170869.46392835444</v>
      </c>
      <c r="J3795" s="3">
        <v>370.01156329234317</v>
      </c>
      <c r="K3795" s="3">
        <v>1</v>
      </c>
      <c r="L3795" s="3">
        <f t="shared" si="209"/>
        <v>370.01156329234317</v>
      </c>
      <c r="M3795" s="3">
        <v>0</v>
      </c>
      <c r="N3795" s="3">
        <v>45.145288612793181</v>
      </c>
      <c r="O3795" s="3">
        <v>1</v>
      </c>
      <c r="P3795" s="3">
        <f t="shared" si="210"/>
        <v>45.145288612793181</v>
      </c>
      <c r="Q3795" s="3">
        <v>0</v>
      </c>
    </row>
    <row r="3796" spans="1:17" x14ac:dyDescent="0.25">
      <c r="A3796" s="3" t="s">
        <v>158</v>
      </c>
      <c r="B3796" s="3" t="s">
        <v>310</v>
      </c>
      <c r="C3796" s="3" t="s">
        <v>9</v>
      </c>
      <c r="D3796" s="3">
        <v>0.56000000000000005</v>
      </c>
      <c r="E3796" s="3">
        <v>0.48</v>
      </c>
      <c r="F3796" s="3" t="s">
        <v>323</v>
      </c>
      <c r="G3796" s="2">
        <v>4340</v>
      </c>
      <c r="H3796" s="3">
        <v>4.6445833835416508</v>
      </c>
      <c r="I3796" s="3">
        <v>12820.964771204288</v>
      </c>
      <c r="J3796" s="3">
        <v>29.530781856767277</v>
      </c>
      <c r="K3796" s="3">
        <v>1</v>
      </c>
      <c r="L3796" s="3">
        <f t="shared" si="209"/>
        <v>29.530781856767277</v>
      </c>
      <c r="M3796" s="3">
        <v>0</v>
      </c>
      <c r="N3796" s="3">
        <v>3.7707003006546875</v>
      </c>
      <c r="O3796" s="3">
        <v>1</v>
      </c>
      <c r="P3796" s="3">
        <f t="shared" si="210"/>
        <v>3.7707003006546875</v>
      </c>
      <c r="Q3796" s="3">
        <v>0</v>
      </c>
    </row>
    <row r="3797" spans="1:17" x14ac:dyDescent="0.25">
      <c r="A3797" s="3" t="s">
        <v>158</v>
      </c>
      <c r="B3797" s="3" t="s">
        <v>89</v>
      </c>
      <c r="C3797" s="3" t="s">
        <v>9</v>
      </c>
      <c r="D3797" s="3">
        <v>0.56000000000000005</v>
      </c>
      <c r="E3797" s="3">
        <v>0.48</v>
      </c>
      <c r="F3797" s="3" t="s">
        <v>264</v>
      </c>
      <c r="G3797" s="2">
        <v>4340</v>
      </c>
      <c r="H3797" s="3">
        <v>1733.5056150371231</v>
      </c>
      <c r="I3797" s="3">
        <v>4985130.0144330272</v>
      </c>
      <c r="J3797" s="3">
        <v>10418.112670663819</v>
      </c>
      <c r="K3797" s="3">
        <v>1</v>
      </c>
      <c r="L3797" s="3">
        <f t="shared" si="209"/>
        <v>10418.112670663819</v>
      </c>
      <c r="M3797" s="3">
        <v>0</v>
      </c>
      <c r="N3797" s="3">
        <v>1294.7715861640652</v>
      </c>
      <c r="O3797" s="3">
        <v>1</v>
      </c>
      <c r="P3797" s="3">
        <f t="shared" si="210"/>
        <v>1294.7715861640652</v>
      </c>
      <c r="Q3797" s="3">
        <v>0</v>
      </c>
    </row>
    <row r="3798" spans="1:17" x14ac:dyDescent="0.25">
      <c r="A3798" s="3" t="s">
        <v>158</v>
      </c>
      <c r="B3798" s="3" t="s">
        <v>310</v>
      </c>
      <c r="C3798" s="3" t="s">
        <v>9</v>
      </c>
      <c r="D3798" s="3">
        <v>0.56000000000000005</v>
      </c>
      <c r="E3798" s="3">
        <v>0.48</v>
      </c>
      <c r="F3798" s="3" t="s">
        <v>264</v>
      </c>
      <c r="G3798" s="2">
        <v>4340</v>
      </c>
      <c r="H3798" s="3">
        <v>231.9613333161997</v>
      </c>
      <c r="I3798" s="3">
        <v>609412.83883241052</v>
      </c>
      <c r="J3798" s="3">
        <v>1267.7784986331978</v>
      </c>
      <c r="K3798" s="3">
        <v>1</v>
      </c>
      <c r="L3798" s="3">
        <f t="shared" si="209"/>
        <v>1267.7784986331978</v>
      </c>
      <c r="M3798" s="3">
        <v>0</v>
      </c>
      <c r="N3798" s="3">
        <v>147.83930452895274</v>
      </c>
      <c r="O3798" s="3">
        <v>1</v>
      </c>
      <c r="P3798" s="3">
        <f t="shared" si="210"/>
        <v>147.83930452895274</v>
      </c>
      <c r="Q3798" s="3">
        <v>0</v>
      </c>
    </row>
    <row r="3799" spans="1:17" x14ac:dyDescent="0.25">
      <c r="A3799" s="3" t="s">
        <v>158</v>
      </c>
      <c r="B3799" s="3" t="s">
        <v>310</v>
      </c>
      <c r="C3799" s="3" t="s">
        <v>9</v>
      </c>
      <c r="D3799" s="3">
        <v>0.56000000000000005</v>
      </c>
      <c r="E3799" s="3">
        <v>0.48</v>
      </c>
      <c r="F3799" s="3" t="s">
        <v>264</v>
      </c>
      <c r="G3799" s="2">
        <v>4340</v>
      </c>
      <c r="H3799" s="3">
        <v>0.29910234668506197</v>
      </c>
      <c r="I3799" s="3">
        <v>1122.4846108351533</v>
      </c>
      <c r="J3799" s="3">
        <v>2.566193548158922</v>
      </c>
      <c r="K3799" s="3">
        <v>1</v>
      </c>
      <c r="L3799" s="3">
        <f t="shared" si="209"/>
        <v>2.566193548158922</v>
      </c>
      <c r="M3799" s="3">
        <v>0</v>
      </c>
      <c r="N3799" s="3">
        <v>0.35865450067090698</v>
      </c>
      <c r="O3799" s="3">
        <v>1</v>
      </c>
      <c r="P3799" s="3">
        <f t="shared" si="210"/>
        <v>0.35865450067090698</v>
      </c>
      <c r="Q3799" s="3">
        <v>0</v>
      </c>
    </row>
    <row r="3800" spans="1:17" x14ac:dyDescent="0.25">
      <c r="A3800" s="3" t="s">
        <v>158</v>
      </c>
      <c r="B3800" s="3" t="s">
        <v>310</v>
      </c>
      <c r="C3800" s="3" t="s">
        <v>9</v>
      </c>
      <c r="D3800" s="3">
        <v>0.56000000000000005</v>
      </c>
      <c r="E3800" s="3">
        <v>0.48</v>
      </c>
      <c r="F3800" s="3" t="s">
        <v>264</v>
      </c>
      <c r="G3800" s="2">
        <v>4340</v>
      </c>
      <c r="H3800" s="3">
        <v>476.90939364947843</v>
      </c>
      <c r="I3800" s="3">
        <v>1175196.9812870324</v>
      </c>
      <c r="J3800" s="3">
        <v>2478.0579374670042</v>
      </c>
      <c r="K3800" s="3">
        <v>1</v>
      </c>
      <c r="L3800" s="3">
        <f t="shared" si="209"/>
        <v>2478.0579374670042</v>
      </c>
      <c r="M3800" s="3">
        <v>0</v>
      </c>
      <c r="N3800" s="3">
        <v>288.50884595988663</v>
      </c>
      <c r="O3800" s="3">
        <v>1</v>
      </c>
      <c r="P3800" s="3">
        <f t="shared" si="210"/>
        <v>288.50884595988663</v>
      </c>
      <c r="Q3800" s="3">
        <v>0</v>
      </c>
    </row>
    <row r="3801" spans="1:17" x14ac:dyDescent="0.25">
      <c r="A3801" s="3" t="s">
        <v>158</v>
      </c>
      <c r="B3801" s="3" t="s">
        <v>351</v>
      </c>
      <c r="C3801" s="3" t="s">
        <v>352</v>
      </c>
      <c r="D3801" s="3">
        <v>0.36</v>
      </c>
      <c r="E3801" s="3">
        <v>0.57999999999999996</v>
      </c>
      <c r="F3801" s="3" t="s">
        <v>264</v>
      </c>
      <c r="G3801" s="2">
        <v>4340</v>
      </c>
      <c r="H3801" s="3">
        <v>0.22456113351893955</v>
      </c>
      <c r="I3801" s="3">
        <v>695.18435176898038</v>
      </c>
      <c r="J3801" s="3">
        <v>1.5669887981345914</v>
      </c>
      <c r="K3801" s="3">
        <v>1</v>
      </c>
      <c r="L3801" s="3">
        <f t="shared" si="209"/>
        <v>1.5669887981345914</v>
      </c>
      <c r="M3801" s="3">
        <v>0</v>
      </c>
      <c r="N3801" s="3">
        <v>0.24920975421003327</v>
      </c>
      <c r="O3801" s="3">
        <v>1</v>
      </c>
      <c r="P3801" s="3">
        <f t="shared" si="210"/>
        <v>0.24920975421003327</v>
      </c>
      <c r="Q3801" s="3">
        <v>0</v>
      </c>
    </row>
    <row r="3802" spans="1:17" x14ac:dyDescent="0.25">
      <c r="A3802" s="3" t="s">
        <v>158</v>
      </c>
      <c r="B3802" s="3" t="s">
        <v>89</v>
      </c>
      <c r="C3802" s="3" t="s">
        <v>9</v>
      </c>
      <c r="D3802" s="3">
        <v>0.56000000000000005</v>
      </c>
      <c r="E3802" s="3">
        <v>0.48</v>
      </c>
      <c r="F3802" s="3" t="s">
        <v>296</v>
      </c>
      <c r="G3802" s="2">
        <v>4340</v>
      </c>
      <c r="H3802" s="3">
        <v>41.501269872554019</v>
      </c>
      <c r="I3802" s="3">
        <v>126458.46096291512</v>
      </c>
      <c r="J3802" s="3">
        <v>278.7287678119755</v>
      </c>
      <c r="K3802" s="3">
        <v>1</v>
      </c>
      <c r="L3802" s="3">
        <f t="shared" si="209"/>
        <v>278.7287678119755</v>
      </c>
      <c r="M3802" s="3">
        <v>0</v>
      </c>
      <c r="N3802" s="3">
        <v>35.133466601533279</v>
      </c>
      <c r="O3802" s="3">
        <v>1</v>
      </c>
      <c r="P3802" s="3">
        <f t="shared" si="210"/>
        <v>35.133466601533279</v>
      </c>
      <c r="Q3802" s="3">
        <v>0</v>
      </c>
    </row>
    <row r="3803" spans="1:17" x14ac:dyDescent="0.25">
      <c r="A3803" s="3" t="s">
        <v>158</v>
      </c>
      <c r="B3803" s="3" t="s">
        <v>89</v>
      </c>
      <c r="C3803" s="3" t="s">
        <v>9</v>
      </c>
      <c r="D3803" s="3">
        <v>0.56000000000000005</v>
      </c>
      <c r="E3803" s="3">
        <v>0.48</v>
      </c>
      <c r="F3803" s="3" t="s">
        <v>296</v>
      </c>
      <c r="G3803" s="2">
        <v>4340</v>
      </c>
      <c r="H3803" s="3">
        <v>1.7200245530007097E-2</v>
      </c>
      <c r="I3803" s="3">
        <v>68.444151775910882</v>
      </c>
      <c r="J3803" s="3">
        <v>0.15092141845320342</v>
      </c>
      <c r="K3803" s="3">
        <v>1</v>
      </c>
      <c r="L3803" s="3">
        <f t="shared" si="209"/>
        <v>0.15092141845320342</v>
      </c>
      <c r="M3803" s="3">
        <v>0</v>
      </c>
      <c r="N3803" s="3">
        <v>2.0350367511136058E-2</v>
      </c>
      <c r="O3803" s="3">
        <v>1</v>
      </c>
      <c r="P3803" s="3">
        <f t="shared" si="210"/>
        <v>2.0350367511136058E-2</v>
      </c>
      <c r="Q3803" s="3">
        <v>0</v>
      </c>
    </row>
    <row r="3804" spans="1:17" x14ac:dyDescent="0.25">
      <c r="A3804" s="3" t="s">
        <v>158</v>
      </c>
      <c r="B3804" s="3" t="s">
        <v>89</v>
      </c>
      <c r="C3804" s="3" t="s">
        <v>9</v>
      </c>
      <c r="D3804" s="3">
        <v>0.56000000000000005</v>
      </c>
      <c r="E3804" s="3">
        <v>0.48</v>
      </c>
      <c r="F3804" s="3" t="s">
        <v>307</v>
      </c>
      <c r="G3804" s="2">
        <v>4340</v>
      </c>
      <c r="H3804" s="3">
        <v>3.1082544586911589E-2</v>
      </c>
      <c r="I3804" s="3">
        <v>101.72781088960694</v>
      </c>
      <c r="J3804" s="3">
        <v>0.22241335184058059</v>
      </c>
      <c r="K3804" s="3">
        <v>1</v>
      </c>
      <c r="L3804" s="3">
        <f t="shared" si="209"/>
        <v>0.22241335184058059</v>
      </c>
      <c r="M3804" s="3">
        <v>0</v>
      </c>
      <c r="N3804" s="3">
        <v>3.0015869796362411E-2</v>
      </c>
      <c r="O3804" s="3">
        <v>1</v>
      </c>
      <c r="P3804" s="3">
        <f t="shared" si="210"/>
        <v>3.0015869796362411E-2</v>
      </c>
      <c r="Q3804" s="3">
        <v>0</v>
      </c>
    </row>
    <row r="3805" spans="1:17" x14ac:dyDescent="0.25">
      <c r="A3805" s="3" t="s">
        <v>158</v>
      </c>
      <c r="B3805" s="3" t="s">
        <v>8</v>
      </c>
      <c r="C3805" s="3" t="s">
        <v>9</v>
      </c>
      <c r="D3805" s="3">
        <v>0.56000000000000005</v>
      </c>
      <c r="E3805" s="3">
        <v>0.48</v>
      </c>
      <c r="F3805" s="3" t="s">
        <v>250</v>
      </c>
      <c r="G3805" s="2">
        <v>4340</v>
      </c>
      <c r="H3805" s="3">
        <v>21.319438035136436</v>
      </c>
      <c r="I3805" s="3">
        <v>71815.370737449819</v>
      </c>
      <c r="J3805" s="3">
        <v>156.77861837294162</v>
      </c>
      <c r="K3805" s="3">
        <f>1-0.712</f>
        <v>0.28800000000000003</v>
      </c>
      <c r="L3805" s="3">
        <f t="shared" si="209"/>
        <v>45.152242091407196</v>
      </c>
      <c r="M3805" s="3">
        <v>0</v>
      </c>
      <c r="N3805" s="3">
        <v>19.926620588203193</v>
      </c>
      <c r="O3805" s="3">
        <f>1-0.531</f>
        <v>0.46899999999999997</v>
      </c>
      <c r="P3805" s="3">
        <f t="shared" si="210"/>
        <v>9.3455850558672964</v>
      </c>
      <c r="Q3805" s="3">
        <v>0</v>
      </c>
    </row>
    <row r="3806" spans="1:17" x14ac:dyDescent="0.25">
      <c r="A3806" s="3" t="s">
        <v>158</v>
      </c>
      <c r="B3806" s="3" t="s">
        <v>8</v>
      </c>
      <c r="C3806" s="3" t="s">
        <v>9</v>
      </c>
      <c r="D3806" s="3">
        <v>0.56000000000000005</v>
      </c>
      <c r="E3806" s="3">
        <v>0.48</v>
      </c>
      <c r="F3806" s="3" t="s">
        <v>250</v>
      </c>
      <c r="G3806" s="2">
        <v>4340</v>
      </c>
      <c r="H3806" s="3">
        <v>2.0997134236417052</v>
      </c>
      <c r="I3806" s="3">
        <v>6703.1047614141953</v>
      </c>
      <c r="J3806" s="3">
        <v>13.619124581952775</v>
      </c>
      <c r="K3806" s="3">
        <f>1-0.712</f>
        <v>0.28800000000000003</v>
      </c>
      <c r="L3806" s="3">
        <f t="shared" si="209"/>
        <v>3.9223078796023998</v>
      </c>
      <c r="M3806" s="3">
        <v>0</v>
      </c>
      <c r="N3806" s="3">
        <v>1.652764858976929</v>
      </c>
      <c r="O3806" s="3">
        <f>1-0.531</f>
        <v>0.46899999999999997</v>
      </c>
      <c r="P3806" s="3">
        <f t="shared" si="210"/>
        <v>0.77514671886017972</v>
      </c>
      <c r="Q3806" s="3">
        <v>0</v>
      </c>
    </row>
    <row r="3807" spans="1:17" x14ac:dyDescent="0.25">
      <c r="A3807" s="3" t="s">
        <v>158</v>
      </c>
      <c r="B3807" s="3" t="s">
        <v>8</v>
      </c>
      <c r="C3807" s="3" t="s">
        <v>9</v>
      </c>
      <c r="D3807" s="3">
        <v>0.56000000000000005</v>
      </c>
      <c r="E3807" s="3">
        <v>0.48</v>
      </c>
      <c r="F3807" s="3" t="s">
        <v>250</v>
      </c>
      <c r="G3807" s="2">
        <v>4340</v>
      </c>
      <c r="H3807" s="3">
        <v>1.5986913326008163</v>
      </c>
      <c r="I3807" s="3">
        <v>6211.2757551907007</v>
      </c>
      <c r="J3807" s="3">
        <v>14.762926579128287</v>
      </c>
      <c r="K3807" s="3">
        <v>1</v>
      </c>
      <c r="L3807" s="3">
        <f t="shared" si="209"/>
        <v>14.762926579128287</v>
      </c>
      <c r="M3807" s="3">
        <v>0</v>
      </c>
      <c r="N3807" s="3">
        <v>2.1027949123942569</v>
      </c>
      <c r="O3807" s="3">
        <v>1</v>
      </c>
      <c r="P3807" s="3">
        <f t="shared" si="210"/>
        <v>2.1027949123942569</v>
      </c>
      <c r="Q3807" s="3">
        <v>0</v>
      </c>
    </row>
    <row r="3808" spans="1:17" x14ac:dyDescent="0.25">
      <c r="A3808" s="3" t="s">
        <v>158</v>
      </c>
      <c r="B3808" s="3" t="s">
        <v>8</v>
      </c>
      <c r="C3808" s="3" t="s">
        <v>9</v>
      </c>
      <c r="D3808" s="3">
        <v>0.56000000000000005</v>
      </c>
      <c r="E3808" s="3">
        <v>0.48</v>
      </c>
      <c r="F3808" s="3" t="s">
        <v>250</v>
      </c>
      <c r="G3808" s="2">
        <v>4340</v>
      </c>
      <c r="H3808" s="3">
        <v>26.643000926303973</v>
      </c>
      <c r="I3808" s="3">
        <v>88683.446665291223</v>
      </c>
      <c r="J3808" s="3">
        <v>197.31056276489096</v>
      </c>
      <c r="K3808" s="3">
        <f>1-0.712</f>
        <v>0.28800000000000003</v>
      </c>
      <c r="L3808" s="3">
        <f t="shared" si="209"/>
        <v>56.825442076288603</v>
      </c>
      <c r="M3808" s="3">
        <v>0</v>
      </c>
      <c r="N3808" s="3">
        <v>25.647853779060942</v>
      </c>
      <c r="O3808" s="3">
        <f>1-0.531</f>
        <v>0.46899999999999997</v>
      </c>
      <c r="P3808" s="3">
        <f t="shared" si="210"/>
        <v>12.02884342237958</v>
      </c>
      <c r="Q3808" s="3">
        <v>0</v>
      </c>
    </row>
    <row r="3809" spans="1:17" x14ac:dyDescent="0.25">
      <c r="A3809" s="3" t="s">
        <v>158</v>
      </c>
      <c r="B3809" s="3" t="s">
        <v>8</v>
      </c>
      <c r="C3809" s="3" t="s">
        <v>9</v>
      </c>
      <c r="D3809" s="3">
        <v>0.56000000000000005</v>
      </c>
      <c r="E3809" s="3">
        <v>0.48</v>
      </c>
      <c r="F3809" s="3" t="s">
        <v>250</v>
      </c>
      <c r="G3809" s="2">
        <v>4340</v>
      </c>
      <c r="H3809" s="3">
        <v>3.9773140534414182</v>
      </c>
      <c r="I3809" s="3">
        <v>12698.30102425975</v>
      </c>
      <c r="J3809" s="3">
        <v>30.497023357319218</v>
      </c>
      <c r="K3809" s="3">
        <f>1-0.712</f>
        <v>0.28800000000000003</v>
      </c>
      <c r="L3809" s="3">
        <f t="shared" si="209"/>
        <v>8.7831427269079363</v>
      </c>
      <c r="M3809" s="3">
        <v>0</v>
      </c>
      <c r="N3809" s="3">
        <v>4.0781746038636912</v>
      </c>
      <c r="O3809" s="3">
        <f>1-0.531</f>
        <v>0.46899999999999997</v>
      </c>
      <c r="P3809" s="3">
        <f t="shared" si="210"/>
        <v>1.9126638892120711</v>
      </c>
      <c r="Q3809" s="3">
        <v>0</v>
      </c>
    </row>
    <row r="3810" spans="1:17" x14ac:dyDescent="0.25">
      <c r="A3810" s="3" t="s">
        <v>158</v>
      </c>
      <c r="B3810" s="3" t="s">
        <v>89</v>
      </c>
      <c r="C3810" s="3" t="s">
        <v>9</v>
      </c>
      <c r="D3810" s="3">
        <v>0.56000000000000005</v>
      </c>
      <c r="E3810" s="3">
        <v>0.48</v>
      </c>
      <c r="F3810" s="3" t="s">
        <v>307</v>
      </c>
      <c r="G3810" s="2">
        <v>4340</v>
      </c>
      <c r="H3810" s="3">
        <v>5.1410262610368518E-2</v>
      </c>
      <c r="I3810" s="3">
        <v>168.25692819289998</v>
      </c>
      <c r="J3810" s="3">
        <v>0.36786977958655809</v>
      </c>
      <c r="K3810" s="3">
        <v>1</v>
      </c>
      <c r="L3810" s="3">
        <f t="shared" si="209"/>
        <v>0.36786977958655809</v>
      </c>
      <c r="M3810" s="3">
        <v>0</v>
      </c>
      <c r="N3810" s="3">
        <v>4.9645991639931761E-2</v>
      </c>
      <c r="O3810" s="3">
        <v>1</v>
      </c>
      <c r="P3810" s="3">
        <f t="shared" si="210"/>
        <v>4.9645991639931761E-2</v>
      </c>
      <c r="Q3810" s="3">
        <v>0</v>
      </c>
    </row>
    <row r="3811" spans="1:17" x14ac:dyDescent="0.25">
      <c r="A3811" s="3" t="s">
        <v>158</v>
      </c>
      <c r="B3811" s="3" t="s">
        <v>310</v>
      </c>
      <c r="C3811" s="3" t="s">
        <v>9</v>
      </c>
      <c r="D3811" s="3">
        <v>0.56000000000000005</v>
      </c>
      <c r="E3811" s="3">
        <v>0.48</v>
      </c>
      <c r="F3811" s="3" t="s">
        <v>307</v>
      </c>
      <c r="G3811" s="2">
        <v>4340</v>
      </c>
      <c r="H3811" s="3">
        <v>7.3941745881001708</v>
      </c>
      <c r="I3811" s="3">
        <v>20466.857824858456</v>
      </c>
      <c r="J3811" s="3">
        <v>46.16544709311944</v>
      </c>
      <c r="K3811" s="3">
        <v>1</v>
      </c>
      <c r="L3811" s="3">
        <f t="shared" si="209"/>
        <v>46.16544709311944</v>
      </c>
      <c r="M3811" s="3">
        <v>0</v>
      </c>
      <c r="N3811" s="3">
        <v>5.5325337265083148</v>
      </c>
      <c r="O3811" s="3">
        <v>1</v>
      </c>
      <c r="P3811" s="3">
        <f t="shared" si="210"/>
        <v>5.5325337265083148</v>
      </c>
      <c r="Q3811" s="3">
        <v>0</v>
      </c>
    </row>
    <row r="3812" spans="1:17" x14ac:dyDescent="0.25">
      <c r="A3812" s="3" t="s">
        <v>158</v>
      </c>
      <c r="B3812" s="3" t="s">
        <v>310</v>
      </c>
      <c r="C3812" s="3" t="s">
        <v>9</v>
      </c>
      <c r="D3812" s="3">
        <v>0.56000000000000005</v>
      </c>
      <c r="E3812" s="3">
        <v>0.48</v>
      </c>
      <c r="F3812" s="3" t="s">
        <v>307</v>
      </c>
      <c r="G3812" s="2">
        <v>4340</v>
      </c>
      <c r="H3812" s="3">
        <v>0.71325602078987671</v>
      </c>
      <c r="I3812" s="3">
        <v>2320.2682199199439</v>
      </c>
      <c r="J3812" s="3">
        <v>4.9524981445021634</v>
      </c>
      <c r="K3812" s="3">
        <v>1</v>
      </c>
      <c r="L3812" s="3">
        <f t="shared" si="209"/>
        <v>4.9524981445021634</v>
      </c>
      <c r="M3812" s="3">
        <v>0</v>
      </c>
      <c r="N3812" s="3">
        <v>0.61984306940209888</v>
      </c>
      <c r="O3812" s="3">
        <v>1</v>
      </c>
      <c r="P3812" s="3">
        <f t="shared" si="210"/>
        <v>0.61984306940209888</v>
      </c>
      <c r="Q3812" s="3">
        <v>0</v>
      </c>
    </row>
    <row r="3813" spans="1:17" x14ac:dyDescent="0.25">
      <c r="A3813" s="3" t="s">
        <v>158</v>
      </c>
      <c r="B3813" s="3" t="s">
        <v>89</v>
      </c>
      <c r="C3813" s="3" t="s">
        <v>9</v>
      </c>
      <c r="D3813" s="3">
        <v>0.56000000000000005</v>
      </c>
      <c r="E3813" s="3">
        <v>0.48</v>
      </c>
      <c r="F3813" s="3" t="s">
        <v>272</v>
      </c>
      <c r="G3813" s="2">
        <v>4340</v>
      </c>
      <c r="H3813" s="3">
        <v>3.1411375901998467E-2</v>
      </c>
      <c r="I3813" s="3">
        <v>91.803043113715745</v>
      </c>
      <c r="J3813" s="3">
        <v>0.20149846153676471</v>
      </c>
      <c r="K3813" s="3">
        <v>1</v>
      </c>
      <c r="L3813" s="3">
        <f t="shared" si="209"/>
        <v>0.20149846153676471</v>
      </c>
      <c r="M3813" s="3">
        <v>0</v>
      </c>
      <c r="N3813" s="3">
        <v>2.3350787347841951E-2</v>
      </c>
      <c r="O3813" s="3">
        <v>1</v>
      </c>
      <c r="P3813" s="3">
        <f t="shared" si="210"/>
        <v>2.3350787347841951E-2</v>
      </c>
      <c r="Q3813" s="3">
        <v>0</v>
      </c>
    </row>
    <row r="3814" spans="1:17" x14ac:dyDescent="0.25">
      <c r="A3814" s="3" t="s">
        <v>158</v>
      </c>
      <c r="B3814" s="3" t="s">
        <v>351</v>
      </c>
      <c r="C3814" s="3" t="s">
        <v>352</v>
      </c>
      <c r="D3814" s="3">
        <v>0.36</v>
      </c>
      <c r="E3814" s="3">
        <v>0.57999999999999996</v>
      </c>
      <c r="F3814" s="3" t="s">
        <v>272</v>
      </c>
      <c r="G3814" s="2">
        <v>4340</v>
      </c>
      <c r="H3814" s="3">
        <v>406.32592728972247</v>
      </c>
      <c r="I3814" s="3">
        <v>1023894.6765247647</v>
      </c>
      <c r="J3814" s="3">
        <v>2157.5023674686358</v>
      </c>
      <c r="K3814" s="3">
        <v>1</v>
      </c>
      <c r="L3814" s="3">
        <f t="shared" si="209"/>
        <v>2157.5023674686358</v>
      </c>
      <c r="M3814" s="3">
        <v>0</v>
      </c>
      <c r="N3814" s="3">
        <v>275.39387417520311</v>
      </c>
      <c r="O3814" s="3">
        <v>1</v>
      </c>
      <c r="P3814" s="3">
        <f t="shared" si="210"/>
        <v>275.39387417520311</v>
      </c>
      <c r="Q3814" s="3">
        <v>0</v>
      </c>
    </row>
    <row r="3815" spans="1:17" x14ac:dyDescent="0.25">
      <c r="A3815" s="3" t="s">
        <v>158</v>
      </c>
      <c r="B3815" s="3" t="s">
        <v>8</v>
      </c>
      <c r="C3815" s="3" t="s">
        <v>9</v>
      </c>
      <c r="D3815" s="3">
        <v>0.36</v>
      </c>
      <c r="E3815" s="3">
        <v>0</v>
      </c>
      <c r="F3815" s="3" t="s">
        <v>163</v>
      </c>
      <c r="G3815" s="2">
        <v>4340</v>
      </c>
      <c r="H3815" s="3">
        <v>3.622861686037941</v>
      </c>
      <c r="I3815" s="3">
        <v>10352.799950129373</v>
      </c>
      <c r="J3815" s="3">
        <v>22.315248412341557</v>
      </c>
      <c r="K3815" s="3">
        <v>1</v>
      </c>
      <c r="L3815" s="3">
        <f t="shared" si="209"/>
        <v>22.315248412341557</v>
      </c>
      <c r="M3815" s="3">
        <v>0</v>
      </c>
      <c r="N3815" s="3">
        <v>3.1505234721413466</v>
      </c>
      <c r="O3815" s="3">
        <v>1</v>
      </c>
      <c r="P3815" s="3">
        <f t="shared" si="210"/>
        <v>3.1505234721413466</v>
      </c>
      <c r="Q3815" s="3">
        <v>0</v>
      </c>
    </row>
    <row r="3816" spans="1:17" x14ac:dyDescent="0.25">
      <c r="A3816" s="3" t="s">
        <v>158</v>
      </c>
      <c r="B3816" s="3" t="s">
        <v>8</v>
      </c>
      <c r="C3816" s="3" t="s">
        <v>9</v>
      </c>
      <c r="D3816" s="3">
        <v>0.56000000000000005</v>
      </c>
      <c r="E3816" s="3">
        <v>0.48</v>
      </c>
      <c r="F3816" s="3" t="s">
        <v>163</v>
      </c>
      <c r="G3816" s="2">
        <v>4340</v>
      </c>
      <c r="H3816" s="3">
        <v>254.24169407232836</v>
      </c>
      <c r="I3816" s="3">
        <v>594332.42432762298</v>
      </c>
      <c r="J3816" s="3">
        <v>1220.8154198927425</v>
      </c>
      <c r="K3816" s="3">
        <v>1</v>
      </c>
      <c r="L3816" s="3">
        <f t="shared" si="209"/>
        <v>1220.8154198927425</v>
      </c>
      <c r="M3816" s="3">
        <v>0</v>
      </c>
      <c r="N3816" s="3">
        <v>141.35889819318766</v>
      </c>
      <c r="O3816" s="3">
        <v>1</v>
      </c>
      <c r="P3816" s="3">
        <f t="shared" si="210"/>
        <v>141.35889819318766</v>
      </c>
      <c r="Q3816" s="3">
        <v>0</v>
      </c>
    </row>
    <row r="3817" spans="1:17" x14ac:dyDescent="0.25">
      <c r="A3817" s="3" t="s">
        <v>158</v>
      </c>
      <c r="B3817" s="3" t="s">
        <v>310</v>
      </c>
      <c r="C3817" s="3" t="s">
        <v>9</v>
      </c>
      <c r="D3817" s="3">
        <v>0.56000000000000005</v>
      </c>
      <c r="E3817" s="3">
        <v>0.48</v>
      </c>
      <c r="F3817" s="3" t="s">
        <v>163</v>
      </c>
      <c r="G3817" s="2">
        <v>4340</v>
      </c>
      <c r="H3817" s="3">
        <v>110.52949653101847</v>
      </c>
      <c r="I3817" s="3">
        <v>275549.84529690153</v>
      </c>
      <c r="J3817" s="3">
        <v>565.27847609769458</v>
      </c>
      <c r="K3817" s="3">
        <v>1</v>
      </c>
      <c r="L3817" s="3">
        <f t="shared" si="209"/>
        <v>565.27847609769458</v>
      </c>
      <c r="M3817" s="3">
        <v>0</v>
      </c>
      <c r="N3817" s="3">
        <v>65.620019662237368</v>
      </c>
      <c r="O3817" s="3">
        <v>1</v>
      </c>
      <c r="P3817" s="3">
        <f t="shared" si="210"/>
        <v>65.620019662237368</v>
      </c>
      <c r="Q3817" s="3">
        <v>0</v>
      </c>
    </row>
    <row r="3818" spans="1:17" x14ac:dyDescent="0.25">
      <c r="A3818" s="3" t="s">
        <v>158</v>
      </c>
      <c r="B3818" s="3" t="s">
        <v>8</v>
      </c>
      <c r="C3818" s="3" t="s">
        <v>9</v>
      </c>
      <c r="D3818" s="3">
        <v>0.56000000000000005</v>
      </c>
      <c r="E3818" s="3">
        <v>0.48</v>
      </c>
      <c r="F3818" s="3" t="s">
        <v>163</v>
      </c>
      <c r="G3818" s="2">
        <v>4340</v>
      </c>
      <c r="H3818" s="3">
        <v>0.51260463924017419</v>
      </c>
      <c r="I3818" s="3">
        <v>1089.209656901681</v>
      </c>
      <c r="J3818" s="3">
        <v>2.3704721016651042</v>
      </c>
      <c r="K3818" s="3">
        <v>1</v>
      </c>
      <c r="L3818" s="3">
        <f t="shared" si="209"/>
        <v>2.3704721016651042</v>
      </c>
      <c r="M3818" s="3">
        <v>0</v>
      </c>
      <c r="N3818" s="3">
        <v>0.24143637600598689</v>
      </c>
      <c r="O3818" s="3">
        <v>1</v>
      </c>
      <c r="P3818" s="3">
        <f t="shared" si="210"/>
        <v>0.24143637600598689</v>
      </c>
      <c r="Q3818" s="3">
        <v>0</v>
      </c>
    </row>
    <row r="3819" spans="1:17" x14ac:dyDescent="0.25">
      <c r="A3819" s="3" t="s">
        <v>158</v>
      </c>
      <c r="B3819" s="3" t="s">
        <v>8</v>
      </c>
      <c r="C3819" s="3" t="s">
        <v>9</v>
      </c>
      <c r="D3819" s="3">
        <v>0.36</v>
      </c>
      <c r="E3819" s="3">
        <v>0</v>
      </c>
      <c r="F3819" s="3" t="s">
        <v>163</v>
      </c>
      <c r="G3819" s="2">
        <v>4340</v>
      </c>
      <c r="H3819" s="3">
        <v>0.15430095530527013</v>
      </c>
      <c r="I3819" s="3">
        <v>352.17139465203775</v>
      </c>
      <c r="J3819" s="3">
        <v>0.70480610349542783</v>
      </c>
      <c r="K3819" s="3">
        <v>1</v>
      </c>
      <c r="L3819" s="3">
        <f t="shared" si="209"/>
        <v>0.70480610349542783</v>
      </c>
      <c r="M3819" s="3">
        <v>0</v>
      </c>
      <c r="N3819" s="3">
        <v>0.36770216459327759</v>
      </c>
      <c r="O3819" s="3">
        <v>1</v>
      </c>
      <c r="P3819" s="3">
        <f t="shared" si="210"/>
        <v>0.36770216459327759</v>
      </c>
      <c r="Q3819" s="3">
        <v>0</v>
      </c>
    </row>
    <row r="3820" spans="1:17" x14ac:dyDescent="0.25">
      <c r="A3820" s="3" t="s">
        <v>158</v>
      </c>
      <c r="B3820" s="3" t="s">
        <v>89</v>
      </c>
      <c r="C3820" s="3" t="s">
        <v>9</v>
      </c>
      <c r="D3820" s="3">
        <v>0.56000000000000005</v>
      </c>
      <c r="E3820" s="3">
        <v>0.48</v>
      </c>
      <c r="F3820" s="3" t="s">
        <v>309</v>
      </c>
      <c r="G3820" s="2">
        <v>4340</v>
      </c>
      <c r="H3820" s="3">
        <v>11.816334438313582</v>
      </c>
      <c r="I3820" s="3">
        <v>35127.529873905245</v>
      </c>
      <c r="J3820" s="3">
        <v>73.313594723627133</v>
      </c>
      <c r="K3820" s="3">
        <v>1</v>
      </c>
      <c r="L3820" s="3">
        <f t="shared" si="209"/>
        <v>73.313594723627133</v>
      </c>
      <c r="M3820" s="3">
        <v>0</v>
      </c>
      <c r="N3820" s="3">
        <v>9.4020000012970737</v>
      </c>
      <c r="O3820" s="3">
        <v>1</v>
      </c>
      <c r="P3820" s="3">
        <f t="shared" si="210"/>
        <v>9.4020000012970737</v>
      </c>
      <c r="Q3820" s="3">
        <v>0</v>
      </c>
    </row>
    <row r="3821" spans="1:17" x14ac:dyDescent="0.25">
      <c r="A3821" s="3" t="s">
        <v>158</v>
      </c>
      <c r="B3821" s="3" t="s">
        <v>8</v>
      </c>
      <c r="C3821" s="3" t="s">
        <v>9</v>
      </c>
      <c r="D3821" s="3">
        <v>0.36</v>
      </c>
      <c r="E3821" s="3">
        <v>0</v>
      </c>
      <c r="F3821" s="3" t="s">
        <v>166</v>
      </c>
      <c r="G3821" s="2">
        <v>4340</v>
      </c>
      <c r="H3821" s="3">
        <v>1.8946660271961657</v>
      </c>
      <c r="I3821" s="3">
        <v>3982.0813757042165</v>
      </c>
      <c r="J3821" s="3">
        <v>7.6816378002272101</v>
      </c>
      <c r="K3821" s="3">
        <v>1</v>
      </c>
      <c r="L3821" s="3">
        <f t="shared" si="209"/>
        <v>7.6816378002272101</v>
      </c>
      <c r="M3821" s="3">
        <v>0</v>
      </c>
      <c r="N3821" s="3">
        <v>2.9440515472673634</v>
      </c>
      <c r="O3821" s="3">
        <v>1</v>
      </c>
      <c r="P3821" s="3">
        <f t="shared" si="210"/>
        <v>2.9440515472673634</v>
      </c>
      <c r="Q3821" s="3">
        <v>0</v>
      </c>
    </row>
    <row r="3822" spans="1:17" x14ac:dyDescent="0.25">
      <c r="A3822" s="3" t="s">
        <v>158</v>
      </c>
      <c r="B3822" s="3" t="s">
        <v>8</v>
      </c>
      <c r="C3822" s="3" t="s">
        <v>9</v>
      </c>
      <c r="D3822" s="3">
        <v>0.56000000000000005</v>
      </c>
      <c r="E3822" s="3">
        <v>0.48</v>
      </c>
      <c r="F3822" s="3" t="s">
        <v>166</v>
      </c>
      <c r="G3822" s="2">
        <v>4340</v>
      </c>
      <c r="H3822" s="3">
        <v>257.28275558738125</v>
      </c>
      <c r="I3822" s="3">
        <v>563760.41144223697</v>
      </c>
      <c r="J3822" s="3">
        <v>1170.4667147341761</v>
      </c>
      <c r="K3822" s="3">
        <v>1</v>
      </c>
      <c r="L3822" s="3">
        <f t="shared" si="209"/>
        <v>1170.4667147341761</v>
      </c>
      <c r="M3822" s="3">
        <v>0</v>
      </c>
      <c r="N3822" s="3">
        <v>139.17894544699783</v>
      </c>
      <c r="O3822" s="3">
        <v>1</v>
      </c>
      <c r="P3822" s="3">
        <f t="shared" si="210"/>
        <v>139.17894544699783</v>
      </c>
      <c r="Q3822" s="3">
        <v>0</v>
      </c>
    </row>
    <row r="3823" spans="1:17" x14ac:dyDescent="0.25">
      <c r="A3823" s="3" t="s">
        <v>158</v>
      </c>
      <c r="B3823" s="3" t="s">
        <v>8</v>
      </c>
      <c r="C3823" s="3" t="s">
        <v>9</v>
      </c>
      <c r="D3823" s="3">
        <v>0.56000000000000005</v>
      </c>
      <c r="E3823" s="3">
        <v>0.48</v>
      </c>
      <c r="F3823" s="3" t="s">
        <v>166</v>
      </c>
      <c r="G3823" s="2">
        <v>4340</v>
      </c>
      <c r="H3823" s="3">
        <v>0.67880961972957365</v>
      </c>
      <c r="I3823" s="3">
        <v>1882.4105079670248</v>
      </c>
      <c r="J3823" s="3">
        <v>4.2502747087577459</v>
      </c>
      <c r="K3823" s="3">
        <v>1</v>
      </c>
      <c r="L3823" s="3">
        <f t="shared" si="209"/>
        <v>4.2502747087577459</v>
      </c>
      <c r="M3823" s="3">
        <v>0</v>
      </c>
      <c r="N3823" s="3">
        <v>0.60178186728850624</v>
      </c>
      <c r="O3823" s="3">
        <v>1</v>
      </c>
      <c r="P3823" s="3">
        <f t="shared" si="210"/>
        <v>0.60178186728850624</v>
      </c>
      <c r="Q3823" s="3">
        <v>0</v>
      </c>
    </row>
    <row r="3824" spans="1:17" x14ac:dyDescent="0.25">
      <c r="A3824" s="3" t="s">
        <v>158</v>
      </c>
      <c r="B3824" s="3" t="s">
        <v>8</v>
      </c>
      <c r="C3824" s="3" t="s">
        <v>9</v>
      </c>
      <c r="D3824" s="3">
        <v>0.56000000000000005</v>
      </c>
      <c r="E3824" s="3">
        <v>0.48</v>
      </c>
      <c r="F3824" s="3" t="s">
        <v>193</v>
      </c>
      <c r="G3824" s="2">
        <v>4340</v>
      </c>
      <c r="H3824" s="3">
        <v>2.711359092855123</v>
      </c>
      <c r="I3824" s="3">
        <v>9492.2240337806052</v>
      </c>
      <c r="J3824" s="3">
        <v>22.197349536041212</v>
      </c>
      <c r="K3824" s="3">
        <v>1</v>
      </c>
      <c r="L3824" s="3">
        <f t="shared" si="209"/>
        <v>22.197349536041212</v>
      </c>
      <c r="M3824" s="3">
        <v>0</v>
      </c>
      <c r="N3824" s="3">
        <v>2.8782452602675979</v>
      </c>
      <c r="O3824" s="3">
        <v>1</v>
      </c>
      <c r="P3824" s="3">
        <f t="shared" si="210"/>
        <v>2.8782452602675979</v>
      </c>
      <c r="Q3824" s="3">
        <v>0</v>
      </c>
    </row>
    <row r="3825" spans="1:17" x14ac:dyDescent="0.25">
      <c r="A3825" s="3" t="s">
        <v>158</v>
      </c>
      <c r="B3825" s="3" t="s">
        <v>310</v>
      </c>
      <c r="C3825" s="3" t="s">
        <v>9</v>
      </c>
      <c r="D3825" s="3">
        <v>0.56000000000000005</v>
      </c>
      <c r="E3825" s="3">
        <v>0.48</v>
      </c>
      <c r="F3825" s="3" t="s">
        <v>350</v>
      </c>
      <c r="G3825" s="2">
        <v>4340</v>
      </c>
      <c r="H3825" s="3">
        <v>4.084410810087677</v>
      </c>
      <c r="I3825" s="3">
        <v>9390.8607938994937</v>
      </c>
      <c r="J3825" s="3">
        <v>19.581871260871608</v>
      </c>
      <c r="K3825" s="3">
        <v>1</v>
      </c>
      <c r="L3825" s="3">
        <f t="shared" si="209"/>
        <v>19.581871260871608</v>
      </c>
      <c r="M3825" s="3">
        <v>0</v>
      </c>
      <c r="N3825" s="3">
        <v>2.5739675831346815</v>
      </c>
      <c r="O3825" s="3">
        <v>1</v>
      </c>
      <c r="P3825" s="3">
        <f t="shared" si="210"/>
        <v>2.5739675831346815</v>
      </c>
      <c r="Q3825" s="3">
        <v>0</v>
      </c>
    </row>
    <row r="3826" spans="1:17" x14ac:dyDescent="0.25">
      <c r="A3826" s="3" t="s">
        <v>158</v>
      </c>
      <c r="B3826" s="3" t="s">
        <v>351</v>
      </c>
      <c r="C3826" s="3" t="s">
        <v>352</v>
      </c>
      <c r="D3826" s="3">
        <v>0.36</v>
      </c>
      <c r="E3826" s="3">
        <v>0.57999999999999996</v>
      </c>
      <c r="F3826" s="3" t="s">
        <v>376</v>
      </c>
      <c r="G3826" s="2">
        <v>4340</v>
      </c>
      <c r="H3826" s="3">
        <v>2.5507263382755307</v>
      </c>
      <c r="I3826" s="3">
        <v>8384.8900751200526</v>
      </c>
      <c r="J3826" s="3">
        <v>22.337955729029673</v>
      </c>
      <c r="K3826" s="3">
        <v>1</v>
      </c>
      <c r="L3826" s="3">
        <f t="shared" si="209"/>
        <v>22.337955729029673</v>
      </c>
      <c r="M3826" s="3">
        <v>0</v>
      </c>
      <c r="N3826" s="3">
        <v>3.8848797605301493</v>
      </c>
      <c r="O3826" s="3">
        <v>1</v>
      </c>
      <c r="P3826" s="3">
        <f t="shared" si="210"/>
        <v>3.8848797605301493</v>
      </c>
      <c r="Q3826" s="3">
        <v>0</v>
      </c>
    </row>
    <row r="3827" spans="1:17" x14ac:dyDescent="0.25">
      <c r="A3827" s="3" t="s">
        <v>158</v>
      </c>
      <c r="B3827" s="3" t="s">
        <v>8</v>
      </c>
      <c r="C3827" s="3" t="s">
        <v>9</v>
      </c>
      <c r="D3827" s="3">
        <v>0.56000000000000005</v>
      </c>
      <c r="E3827" s="3">
        <v>0.48</v>
      </c>
      <c r="F3827" s="3" t="s">
        <v>77</v>
      </c>
      <c r="G3827" s="2">
        <v>4340</v>
      </c>
      <c r="H3827" s="3">
        <v>4.1568173706424449</v>
      </c>
      <c r="I3827" s="3">
        <v>14198.633746940452</v>
      </c>
      <c r="J3827" s="3">
        <v>29.073088446668418</v>
      </c>
      <c r="K3827" s="3">
        <f>1-0.712</f>
        <v>0.28800000000000003</v>
      </c>
      <c r="L3827" s="3">
        <f t="shared" si="209"/>
        <v>8.3730494726405063</v>
      </c>
      <c r="M3827" s="3">
        <v>0</v>
      </c>
      <c r="N3827" s="3">
        <v>3.3963232610606866</v>
      </c>
      <c r="O3827" s="3">
        <f>1-0.531</f>
        <v>0.46899999999999997</v>
      </c>
      <c r="P3827" s="3">
        <f t="shared" si="210"/>
        <v>1.5928756094374619</v>
      </c>
      <c r="Q3827" s="3">
        <v>0</v>
      </c>
    </row>
    <row r="3828" spans="1:17" x14ac:dyDescent="0.25">
      <c r="A3828" s="3" t="s">
        <v>158</v>
      </c>
      <c r="B3828" s="3" t="s">
        <v>310</v>
      </c>
      <c r="C3828" s="3" t="s">
        <v>9</v>
      </c>
      <c r="D3828" s="3">
        <v>0.56000000000000005</v>
      </c>
      <c r="E3828" s="3">
        <v>0.48</v>
      </c>
      <c r="F3828" s="3" t="s">
        <v>329</v>
      </c>
      <c r="G3828" s="2">
        <v>4340</v>
      </c>
      <c r="H3828" s="3">
        <v>0.20110793936970817</v>
      </c>
      <c r="I3828" s="3">
        <v>570.64689909293259</v>
      </c>
      <c r="J3828" s="3">
        <v>1.1523848386950264</v>
      </c>
      <c r="K3828" s="3">
        <v>1</v>
      </c>
      <c r="L3828" s="3">
        <f t="shared" si="209"/>
        <v>1.1523848386950264</v>
      </c>
      <c r="M3828" s="3">
        <v>0</v>
      </c>
      <c r="N3828" s="3">
        <v>0.13023424584841864</v>
      </c>
      <c r="O3828" s="3">
        <v>1</v>
      </c>
      <c r="P3828" s="3">
        <f t="shared" si="210"/>
        <v>0.13023424584841864</v>
      </c>
      <c r="Q3828" s="3">
        <v>0</v>
      </c>
    </row>
    <row r="3829" spans="1:17" x14ac:dyDescent="0.25">
      <c r="A3829" s="3" t="s">
        <v>158</v>
      </c>
      <c r="B3829" s="3" t="s">
        <v>310</v>
      </c>
      <c r="C3829" s="3" t="s">
        <v>9</v>
      </c>
      <c r="D3829" s="3">
        <v>0.56000000000000005</v>
      </c>
      <c r="E3829" s="3">
        <v>0.48</v>
      </c>
      <c r="F3829" s="3" t="s">
        <v>329</v>
      </c>
      <c r="G3829" s="2">
        <v>4340</v>
      </c>
      <c r="H3829" s="3">
        <v>26.168084255562434</v>
      </c>
      <c r="I3829" s="3">
        <v>73600.156488248685</v>
      </c>
      <c r="J3829" s="3">
        <v>156.8566042555442</v>
      </c>
      <c r="K3829" s="3">
        <v>1</v>
      </c>
      <c r="L3829" s="3">
        <f t="shared" si="209"/>
        <v>156.8566042555442</v>
      </c>
      <c r="M3829" s="3">
        <v>0</v>
      </c>
      <c r="N3829" s="3">
        <v>18.528702898340352</v>
      </c>
      <c r="O3829" s="3">
        <v>1</v>
      </c>
      <c r="P3829" s="3">
        <f t="shared" si="210"/>
        <v>18.528702898340352</v>
      </c>
      <c r="Q3829" s="3">
        <v>0</v>
      </c>
    </row>
    <row r="3830" spans="1:17" x14ac:dyDescent="0.25">
      <c r="A3830" s="3" t="s">
        <v>158</v>
      </c>
      <c r="B3830" s="3" t="s">
        <v>310</v>
      </c>
      <c r="C3830" s="3" t="s">
        <v>9</v>
      </c>
      <c r="D3830" s="3">
        <v>0.56000000000000005</v>
      </c>
      <c r="E3830" s="3">
        <v>0.48</v>
      </c>
      <c r="F3830" s="3" t="s">
        <v>329</v>
      </c>
      <c r="G3830" s="2">
        <v>4340</v>
      </c>
      <c r="H3830" s="3">
        <v>9.744013639770073E-2</v>
      </c>
      <c r="I3830" s="3">
        <v>213.57586472543284</v>
      </c>
      <c r="J3830" s="3">
        <v>0.46454690511735131</v>
      </c>
      <c r="K3830" s="3">
        <v>1</v>
      </c>
      <c r="L3830" s="3">
        <f t="shared" si="209"/>
        <v>0.46454690511735131</v>
      </c>
      <c r="M3830" s="3">
        <v>0</v>
      </c>
      <c r="N3830" s="3">
        <v>3.7026652087532898E-2</v>
      </c>
      <c r="O3830" s="3">
        <v>1</v>
      </c>
      <c r="P3830" s="3">
        <f t="shared" si="210"/>
        <v>3.7026652087532898E-2</v>
      </c>
      <c r="Q3830" s="3">
        <v>0</v>
      </c>
    </row>
    <row r="3831" spans="1:17" x14ac:dyDescent="0.25">
      <c r="A3831" s="3" t="s">
        <v>158</v>
      </c>
      <c r="B3831" s="3" t="s">
        <v>89</v>
      </c>
      <c r="C3831" s="3" t="s">
        <v>9</v>
      </c>
      <c r="D3831" s="3">
        <v>0.56000000000000005</v>
      </c>
      <c r="E3831" s="3">
        <v>0.48</v>
      </c>
      <c r="F3831" s="3" t="s">
        <v>17</v>
      </c>
      <c r="G3831" s="2">
        <v>2000</v>
      </c>
      <c r="H3831" s="3">
        <v>0.32830753374788629</v>
      </c>
      <c r="I3831" s="3">
        <v>1302.5511572000087</v>
      </c>
      <c r="J3831" s="3">
        <v>3.0057267921303032</v>
      </c>
      <c r="K3831" s="3">
        <v>1</v>
      </c>
      <c r="L3831" s="3">
        <f t="shared" si="209"/>
        <v>3.0057267921303032</v>
      </c>
      <c r="M3831" s="4">
        <f>L3831</f>
        <v>3.0057267921303032</v>
      </c>
      <c r="N3831" s="3">
        <v>0.42721778302581886</v>
      </c>
      <c r="O3831" s="3">
        <v>1</v>
      </c>
      <c r="P3831" s="3">
        <f t="shared" si="210"/>
        <v>0.42721778302581886</v>
      </c>
      <c r="Q3831" s="3">
        <f>P3831</f>
        <v>0.42721778302581886</v>
      </c>
    </row>
    <row r="3832" spans="1:17" x14ac:dyDescent="0.25">
      <c r="A3832" s="3" t="s">
        <v>158</v>
      </c>
      <c r="B3832" s="3" t="s">
        <v>89</v>
      </c>
      <c r="C3832" s="3" t="s">
        <v>9</v>
      </c>
      <c r="D3832" s="3">
        <v>0.56000000000000005</v>
      </c>
      <c r="E3832" s="3">
        <v>0.48</v>
      </c>
      <c r="F3832" s="3" t="s">
        <v>17</v>
      </c>
      <c r="G3832" s="2">
        <v>2000</v>
      </c>
      <c r="H3832" s="3">
        <v>3.5082538913553361</v>
      </c>
      <c r="I3832" s="3">
        <v>11778.473619798006</v>
      </c>
      <c r="J3832" s="3">
        <v>23.396817053823728</v>
      </c>
      <c r="K3832" s="3">
        <v>1</v>
      </c>
      <c r="L3832" s="3">
        <f t="shared" si="209"/>
        <v>23.396817053823728</v>
      </c>
      <c r="M3832" s="4">
        <f>L3832</f>
        <v>23.396817053823728</v>
      </c>
      <c r="N3832" s="3">
        <v>3.3009541657431365</v>
      </c>
      <c r="O3832" s="3">
        <v>1</v>
      </c>
      <c r="P3832" s="3">
        <f t="shared" si="210"/>
        <v>3.3009541657431365</v>
      </c>
      <c r="Q3832" s="3">
        <f>P3832</f>
        <v>3.3009541657431365</v>
      </c>
    </row>
    <row r="3833" spans="1:17" x14ac:dyDescent="0.25">
      <c r="A3833" s="3" t="s">
        <v>158</v>
      </c>
      <c r="B3833" s="3" t="s">
        <v>310</v>
      </c>
      <c r="C3833" s="3" t="s">
        <v>9</v>
      </c>
      <c r="D3833" s="3">
        <v>0.56000000000000005</v>
      </c>
      <c r="E3833" s="3">
        <v>0.48</v>
      </c>
      <c r="F3833" s="3" t="s">
        <v>17</v>
      </c>
      <c r="G3833" s="2">
        <v>2000</v>
      </c>
      <c r="H3833" s="3">
        <v>9.9187129227671178E-5</v>
      </c>
      <c r="I3833" s="3">
        <v>0.26607676553484233</v>
      </c>
      <c r="J3833" s="3">
        <v>6.2484756322532553E-4</v>
      </c>
      <c r="K3833" s="3">
        <v>1</v>
      </c>
      <c r="L3833" s="3">
        <f t="shared" si="209"/>
        <v>6.2484756322532553E-4</v>
      </c>
      <c r="M3833" s="4">
        <f>L3833</f>
        <v>6.2484756322532553E-4</v>
      </c>
      <c r="N3833" s="3">
        <v>7.7564085603337073E-5</v>
      </c>
      <c r="O3833" s="3">
        <v>1</v>
      </c>
      <c r="P3833" s="3">
        <f t="shared" si="210"/>
        <v>7.7564085603337073E-5</v>
      </c>
      <c r="Q3833" s="3">
        <f>P3833</f>
        <v>7.7564085603337073E-5</v>
      </c>
    </row>
    <row r="3834" spans="1:17" x14ac:dyDescent="0.25">
      <c r="A3834" s="3" t="s">
        <v>158</v>
      </c>
      <c r="B3834" s="3" t="s">
        <v>310</v>
      </c>
      <c r="C3834" s="3" t="s">
        <v>9</v>
      </c>
      <c r="D3834" s="3">
        <v>0.56000000000000005</v>
      </c>
      <c r="E3834" s="3">
        <v>0.48</v>
      </c>
      <c r="F3834" s="3" t="s">
        <v>17</v>
      </c>
      <c r="G3834" s="2">
        <v>2000</v>
      </c>
      <c r="H3834" s="3">
        <v>2.3068567232347875E-2</v>
      </c>
      <c r="I3834" s="3">
        <v>70.439031239208688</v>
      </c>
      <c r="J3834" s="3">
        <v>0.14792267249420732</v>
      </c>
      <c r="K3834" s="3">
        <v>1</v>
      </c>
      <c r="L3834" s="3">
        <f t="shared" si="209"/>
        <v>0.14792267249420732</v>
      </c>
      <c r="M3834" s="4">
        <f>L3834</f>
        <v>0.14792267249420732</v>
      </c>
      <c r="N3834" s="3">
        <v>2.5546602589588505E-2</v>
      </c>
      <c r="O3834" s="3">
        <v>1</v>
      </c>
      <c r="P3834" s="3">
        <f t="shared" si="210"/>
        <v>2.5546602589588505E-2</v>
      </c>
      <c r="Q3834" s="3">
        <f>P3834</f>
        <v>2.5546602589588505E-2</v>
      </c>
    </row>
    <row r="3835" spans="1:17" x14ac:dyDescent="0.25">
      <c r="A3835" s="3" t="s">
        <v>158</v>
      </c>
      <c r="B3835" s="3" t="s">
        <v>89</v>
      </c>
      <c r="C3835" s="3" t="s">
        <v>9</v>
      </c>
      <c r="D3835" s="3">
        <v>0.56000000000000005</v>
      </c>
      <c r="E3835" s="3">
        <v>0.48</v>
      </c>
      <c r="F3835" s="3" t="s">
        <v>277</v>
      </c>
      <c r="G3835" s="2">
        <v>3000</v>
      </c>
      <c r="H3835" s="3">
        <v>3.3126648286300651E-2</v>
      </c>
      <c r="I3835" s="3">
        <v>76.722203956638282</v>
      </c>
      <c r="J3835" s="3">
        <v>0.15643087939229475</v>
      </c>
      <c r="K3835" s="3">
        <v>1</v>
      </c>
      <c r="L3835" s="3">
        <f t="shared" si="209"/>
        <v>0.15643087939229475</v>
      </c>
      <c r="M3835" s="3">
        <v>0</v>
      </c>
      <c r="N3835" s="3">
        <v>2.3290152638083463E-2</v>
      </c>
      <c r="O3835" s="3">
        <v>1</v>
      </c>
      <c r="P3835" s="3">
        <f t="shared" si="210"/>
        <v>2.3290152638083463E-2</v>
      </c>
      <c r="Q3835" s="3">
        <v>0</v>
      </c>
    </row>
    <row r="3836" spans="1:17" x14ac:dyDescent="0.25">
      <c r="A3836" s="3" t="s">
        <v>158</v>
      </c>
      <c r="B3836" s="3" t="s">
        <v>89</v>
      </c>
      <c r="C3836" s="3" t="s">
        <v>9</v>
      </c>
      <c r="D3836" s="3">
        <v>0.56000000000000005</v>
      </c>
      <c r="E3836" s="3">
        <v>0.48</v>
      </c>
      <c r="F3836" s="3" t="s">
        <v>309</v>
      </c>
      <c r="G3836" s="2">
        <v>3000</v>
      </c>
      <c r="H3836" s="3">
        <v>4.5932871045014041E-2</v>
      </c>
      <c r="I3836" s="3">
        <v>94.975423860509466</v>
      </c>
      <c r="J3836" s="3">
        <v>0.20269142895529196</v>
      </c>
      <c r="K3836" s="3">
        <v>1</v>
      </c>
      <c r="L3836" s="3">
        <f t="shared" si="209"/>
        <v>0.20269142895529196</v>
      </c>
      <c r="M3836" s="3">
        <v>0</v>
      </c>
      <c r="N3836" s="3">
        <v>2.8370641019524447E-2</v>
      </c>
      <c r="O3836" s="3">
        <v>1</v>
      </c>
      <c r="P3836" s="3">
        <f t="shared" si="210"/>
        <v>2.8370641019524447E-2</v>
      </c>
      <c r="Q3836" s="3">
        <v>0</v>
      </c>
    </row>
    <row r="3837" spans="1:17" x14ac:dyDescent="0.25">
      <c r="A3837" s="3" t="s">
        <v>158</v>
      </c>
      <c r="B3837" s="3" t="s">
        <v>8</v>
      </c>
      <c r="C3837" s="3" t="s">
        <v>9</v>
      </c>
      <c r="D3837" s="3">
        <v>0.56000000000000005</v>
      </c>
      <c r="E3837" s="3">
        <v>0.48</v>
      </c>
      <c r="F3837" s="3" t="s">
        <v>19</v>
      </c>
      <c r="G3837" s="2">
        <v>4370</v>
      </c>
      <c r="H3837" s="3">
        <v>37.739825088798696</v>
      </c>
      <c r="I3837" s="3">
        <v>87319.2084941262</v>
      </c>
      <c r="J3837" s="3">
        <v>173.85509152787566</v>
      </c>
      <c r="K3837" s="3">
        <v>1</v>
      </c>
      <c r="L3837" s="3">
        <f t="shared" si="209"/>
        <v>173.85509152787566</v>
      </c>
      <c r="M3837" s="3">
        <v>0</v>
      </c>
      <c r="N3837" s="3">
        <v>29.142235723812185</v>
      </c>
      <c r="O3837" s="3">
        <v>1</v>
      </c>
      <c r="P3837" s="3">
        <f t="shared" si="210"/>
        <v>29.142235723812185</v>
      </c>
      <c r="Q3837" s="3">
        <v>0</v>
      </c>
    </row>
    <row r="3838" spans="1:17" x14ac:dyDescent="0.25">
      <c r="A3838" s="3" t="s">
        <v>158</v>
      </c>
      <c r="B3838" s="3" t="s">
        <v>310</v>
      </c>
      <c r="C3838" s="3" t="s">
        <v>9</v>
      </c>
      <c r="D3838" s="3">
        <v>0.56000000000000005</v>
      </c>
      <c r="E3838" s="3">
        <v>0.48</v>
      </c>
      <c r="F3838" s="3" t="s">
        <v>19</v>
      </c>
      <c r="G3838" s="2">
        <v>4370</v>
      </c>
      <c r="H3838" s="3">
        <v>60.267389805299956</v>
      </c>
      <c r="I3838" s="3">
        <v>137918.97062358577</v>
      </c>
      <c r="J3838" s="3">
        <v>273.00523120775341</v>
      </c>
      <c r="K3838" s="3">
        <v>1</v>
      </c>
      <c r="L3838" s="3">
        <f t="shared" si="209"/>
        <v>273.00523120775341</v>
      </c>
      <c r="M3838" s="3">
        <v>0</v>
      </c>
      <c r="N3838" s="3">
        <v>45.488380367905215</v>
      </c>
      <c r="O3838" s="3">
        <v>1</v>
      </c>
      <c r="P3838" s="3">
        <f t="shared" si="210"/>
        <v>45.488380367905215</v>
      </c>
      <c r="Q3838" s="3">
        <v>0</v>
      </c>
    </row>
    <row r="3839" spans="1:17" x14ac:dyDescent="0.25">
      <c r="A3839" s="3" t="s">
        <v>158</v>
      </c>
      <c r="B3839" s="3" t="s">
        <v>310</v>
      </c>
      <c r="C3839" s="3" t="s">
        <v>9</v>
      </c>
      <c r="D3839" s="3">
        <v>0.56000000000000005</v>
      </c>
      <c r="E3839" s="3">
        <v>0.48</v>
      </c>
      <c r="F3839" s="3" t="s">
        <v>275</v>
      </c>
      <c r="G3839" s="2">
        <v>4370</v>
      </c>
      <c r="H3839" s="3">
        <v>1.2852778548369375</v>
      </c>
      <c r="I3839" s="3">
        <v>3505.2408351329286</v>
      </c>
      <c r="J3839" s="3">
        <v>6.4119030564434194</v>
      </c>
      <c r="K3839" s="3">
        <v>1</v>
      </c>
      <c r="L3839" s="3">
        <f t="shared" si="209"/>
        <v>6.4119030564434194</v>
      </c>
      <c r="M3839" s="3">
        <v>0</v>
      </c>
      <c r="N3839" s="3">
        <v>0.99685490435951984</v>
      </c>
      <c r="O3839" s="3">
        <v>1</v>
      </c>
      <c r="P3839" s="3">
        <f t="shared" si="210"/>
        <v>0.99685490435951984</v>
      </c>
      <c r="Q3839" s="3">
        <v>0</v>
      </c>
    </row>
    <row r="3840" spans="1:17" x14ac:dyDescent="0.25">
      <c r="A3840" s="3" t="s">
        <v>158</v>
      </c>
      <c r="B3840" s="3" t="s">
        <v>89</v>
      </c>
      <c r="C3840" s="3" t="s">
        <v>9</v>
      </c>
      <c r="D3840" s="3">
        <v>0.56000000000000005</v>
      </c>
      <c r="E3840" s="3">
        <v>0.48</v>
      </c>
      <c r="F3840" s="3" t="s">
        <v>277</v>
      </c>
      <c r="G3840" s="2">
        <v>4370</v>
      </c>
      <c r="H3840" s="3">
        <v>2.02586025647871</v>
      </c>
      <c r="I3840" s="3">
        <v>5521.1296047494643</v>
      </c>
      <c r="J3840" s="3">
        <v>11.499607462939915</v>
      </c>
      <c r="K3840" s="3">
        <v>1</v>
      </c>
      <c r="L3840" s="3">
        <f t="shared" si="209"/>
        <v>11.499607462939915</v>
      </c>
      <c r="M3840" s="3">
        <v>0</v>
      </c>
      <c r="N3840" s="3">
        <v>1.7076527411796396</v>
      </c>
      <c r="O3840" s="3">
        <v>1</v>
      </c>
      <c r="P3840" s="3">
        <f t="shared" si="210"/>
        <v>1.7076527411796396</v>
      </c>
      <c r="Q3840" s="3">
        <v>0</v>
      </c>
    </row>
    <row r="3841" spans="1:17" x14ac:dyDescent="0.25">
      <c r="A3841" s="3" t="s">
        <v>158</v>
      </c>
      <c r="B3841" s="3" t="s">
        <v>351</v>
      </c>
      <c r="C3841" s="3" t="s">
        <v>352</v>
      </c>
      <c r="D3841" s="3">
        <v>0.36</v>
      </c>
      <c r="E3841" s="3">
        <v>0.57999999999999996</v>
      </c>
      <c r="F3841" s="3" t="s">
        <v>283</v>
      </c>
      <c r="G3841" s="2">
        <v>4370</v>
      </c>
      <c r="H3841" s="3">
        <v>0.96417117127600949</v>
      </c>
      <c r="I3841" s="3">
        <v>3066.9688715113866</v>
      </c>
      <c r="J3841" s="3">
        <v>7.6002769772488259</v>
      </c>
      <c r="K3841" s="3">
        <v>1</v>
      </c>
      <c r="L3841" s="3">
        <f t="shared" si="209"/>
        <v>7.6002769772488259</v>
      </c>
      <c r="M3841" s="3">
        <v>0</v>
      </c>
      <c r="N3841" s="3">
        <v>1.3277636421601042</v>
      </c>
      <c r="O3841" s="3">
        <v>1</v>
      </c>
      <c r="P3841" s="3">
        <f t="shared" si="210"/>
        <v>1.3277636421601042</v>
      </c>
      <c r="Q3841" s="3">
        <v>0</v>
      </c>
    </row>
    <row r="3842" spans="1:17" x14ac:dyDescent="0.25">
      <c r="A3842" s="3" t="s">
        <v>158</v>
      </c>
      <c r="B3842" s="3" t="s">
        <v>89</v>
      </c>
      <c r="C3842" s="3" t="s">
        <v>9</v>
      </c>
      <c r="D3842" s="3">
        <v>0.56000000000000005</v>
      </c>
      <c r="E3842" s="3">
        <v>0.48</v>
      </c>
      <c r="F3842" s="3" t="s">
        <v>283</v>
      </c>
      <c r="G3842" s="2">
        <v>4370</v>
      </c>
      <c r="H3842" s="3">
        <v>3.177014271760413E-2</v>
      </c>
      <c r="I3842" s="3">
        <v>124.49053572013199</v>
      </c>
      <c r="J3842" s="3">
        <v>0.27721434610575513</v>
      </c>
      <c r="K3842" s="3">
        <v>1</v>
      </c>
      <c r="L3842" s="3">
        <f t="shared" ref="L3842:L3905" si="211">J3842*K3842</f>
        <v>0.27721434610575513</v>
      </c>
      <c r="M3842" s="3">
        <v>0</v>
      </c>
      <c r="N3842" s="3">
        <v>3.6570100868421912E-2</v>
      </c>
      <c r="O3842" s="3">
        <v>1</v>
      </c>
      <c r="P3842" s="3">
        <f t="shared" ref="P3842:P3905" si="212">N3842*O3842</f>
        <v>3.6570100868421912E-2</v>
      </c>
      <c r="Q3842" s="3">
        <v>0</v>
      </c>
    </row>
    <row r="3843" spans="1:17" x14ac:dyDescent="0.25">
      <c r="A3843" s="3" t="s">
        <v>158</v>
      </c>
      <c r="B3843" s="3" t="s">
        <v>310</v>
      </c>
      <c r="C3843" s="3" t="s">
        <v>9</v>
      </c>
      <c r="D3843" s="3">
        <v>0.56000000000000005</v>
      </c>
      <c r="E3843" s="3">
        <v>0.48</v>
      </c>
      <c r="F3843" s="3" t="s">
        <v>283</v>
      </c>
      <c r="G3843" s="2">
        <v>4370</v>
      </c>
      <c r="H3843" s="3">
        <v>2.4885609712449783</v>
      </c>
      <c r="I3843" s="3">
        <v>7281.9045819961766</v>
      </c>
      <c r="J3843" s="3">
        <v>15.09783092770212</v>
      </c>
      <c r="K3843" s="3">
        <v>1</v>
      </c>
      <c r="L3843" s="3">
        <f t="shared" si="211"/>
        <v>15.09783092770212</v>
      </c>
      <c r="M3843" s="3">
        <v>0</v>
      </c>
      <c r="N3843" s="3">
        <v>2.2552974361619951</v>
      </c>
      <c r="O3843" s="3">
        <v>1</v>
      </c>
      <c r="P3843" s="3">
        <f t="shared" si="212"/>
        <v>2.2552974361619951</v>
      </c>
      <c r="Q3843" s="3">
        <v>0</v>
      </c>
    </row>
    <row r="3844" spans="1:17" x14ac:dyDescent="0.25">
      <c r="A3844" s="3" t="s">
        <v>158</v>
      </c>
      <c r="B3844" s="3" t="s">
        <v>89</v>
      </c>
      <c r="C3844" s="3" t="s">
        <v>9</v>
      </c>
      <c r="D3844" s="3">
        <v>0.56000000000000005</v>
      </c>
      <c r="E3844" s="3">
        <v>0.48</v>
      </c>
      <c r="F3844" s="3" t="s">
        <v>283</v>
      </c>
      <c r="G3844" s="2">
        <v>4370</v>
      </c>
      <c r="H3844" s="3">
        <v>6.9291567609503476E-3</v>
      </c>
      <c r="I3844" s="3">
        <v>29.081592622530327</v>
      </c>
      <c r="J3844" s="3">
        <v>6.7843872199376154E-2</v>
      </c>
      <c r="K3844" s="3">
        <v>1</v>
      </c>
      <c r="L3844" s="3">
        <f t="shared" si="211"/>
        <v>6.7843872199376154E-2</v>
      </c>
      <c r="M3844" s="3">
        <v>0</v>
      </c>
      <c r="N3844" s="3">
        <v>8.8949974322745425E-3</v>
      </c>
      <c r="O3844" s="3">
        <v>1</v>
      </c>
      <c r="P3844" s="3">
        <f t="shared" si="212"/>
        <v>8.8949974322745425E-3</v>
      </c>
      <c r="Q3844" s="3">
        <v>0</v>
      </c>
    </row>
    <row r="3845" spans="1:17" x14ac:dyDescent="0.25">
      <c r="A3845" s="3" t="s">
        <v>158</v>
      </c>
      <c r="B3845" s="3" t="s">
        <v>310</v>
      </c>
      <c r="C3845" s="3" t="s">
        <v>9</v>
      </c>
      <c r="D3845" s="3">
        <v>0.56000000000000005</v>
      </c>
      <c r="E3845" s="3">
        <v>0.48</v>
      </c>
      <c r="F3845" s="3" t="s">
        <v>323</v>
      </c>
      <c r="G3845" s="2">
        <v>4370</v>
      </c>
      <c r="H3845" s="3">
        <v>0.46036035985848972</v>
      </c>
      <c r="I3845" s="3">
        <v>1219.9031519342502</v>
      </c>
      <c r="J3845" s="3">
        <v>2.7092444280068371</v>
      </c>
      <c r="K3845" s="3">
        <v>1</v>
      </c>
      <c r="L3845" s="3">
        <f t="shared" si="211"/>
        <v>2.7092444280068371</v>
      </c>
      <c r="M3845" s="3">
        <v>0</v>
      </c>
      <c r="N3845" s="3">
        <v>0.31549685646228037</v>
      </c>
      <c r="O3845" s="3">
        <v>1</v>
      </c>
      <c r="P3845" s="3">
        <f t="shared" si="212"/>
        <v>0.31549685646228037</v>
      </c>
      <c r="Q3845" s="3">
        <v>0</v>
      </c>
    </row>
    <row r="3846" spans="1:17" x14ac:dyDescent="0.25">
      <c r="A3846" s="3" t="s">
        <v>158</v>
      </c>
      <c r="B3846" s="3" t="s">
        <v>89</v>
      </c>
      <c r="C3846" s="3" t="s">
        <v>9</v>
      </c>
      <c r="D3846" s="3">
        <v>0.56000000000000005</v>
      </c>
      <c r="E3846" s="3">
        <v>0.48</v>
      </c>
      <c r="F3846" s="3" t="s">
        <v>264</v>
      </c>
      <c r="G3846" s="2">
        <v>4370</v>
      </c>
      <c r="H3846" s="3">
        <v>82.38031302139504</v>
      </c>
      <c r="I3846" s="3">
        <v>199114.01007294285</v>
      </c>
      <c r="J3846" s="3">
        <v>402.06117718170646</v>
      </c>
      <c r="K3846" s="3">
        <v>1</v>
      </c>
      <c r="L3846" s="3">
        <f t="shared" si="211"/>
        <v>402.06117718170646</v>
      </c>
      <c r="M3846" s="3">
        <v>0</v>
      </c>
      <c r="N3846" s="3">
        <v>65.474262654174424</v>
      </c>
      <c r="O3846" s="3">
        <v>1</v>
      </c>
      <c r="P3846" s="3">
        <f t="shared" si="212"/>
        <v>65.474262654174424</v>
      </c>
      <c r="Q3846" s="3">
        <v>0</v>
      </c>
    </row>
    <row r="3847" spans="1:17" x14ac:dyDescent="0.25">
      <c r="A3847" s="3" t="s">
        <v>158</v>
      </c>
      <c r="B3847" s="3" t="s">
        <v>310</v>
      </c>
      <c r="C3847" s="3" t="s">
        <v>9</v>
      </c>
      <c r="D3847" s="3">
        <v>0.56000000000000005</v>
      </c>
      <c r="E3847" s="3">
        <v>0.48</v>
      </c>
      <c r="F3847" s="3" t="s">
        <v>264</v>
      </c>
      <c r="G3847" s="2">
        <v>4370</v>
      </c>
      <c r="H3847" s="3">
        <v>1.0142896189447517</v>
      </c>
      <c r="I3847" s="3">
        <v>3344.4872258196024</v>
      </c>
      <c r="J3847" s="3">
        <v>7.3552370620884648</v>
      </c>
      <c r="K3847" s="3">
        <v>1</v>
      </c>
      <c r="L3847" s="3">
        <f t="shared" si="211"/>
        <v>7.3552370620884648</v>
      </c>
      <c r="M3847" s="3">
        <v>0</v>
      </c>
      <c r="N3847" s="3">
        <v>1.0630072006889193</v>
      </c>
      <c r="O3847" s="3">
        <v>1</v>
      </c>
      <c r="P3847" s="3">
        <f t="shared" si="212"/>
        <v>1.0630072006889193</v>
      </c>
      <c r="Q3847" s="3">
        <v>0</v>
      </c>
    </row>
    <row r="3848" spans="1:17" x14ac:dyDescent="0.25">
      <c r="A3848" s="3" t="s">
        <v>158</v>
      </c>
      <c r="B3848" s="3" t="s">
        <v>310</v>
      </c>
      <c r="C3848" s="3" t="s">
        <v>9</v>
      </c>
      <c r="D3848" s="3">
        <v>0.56000000000000005</v>
      </c>
      <c r="E3848" s="3">
        <v>0.48</v>
      </c>
      <c r="F3848" s="3" t="s">
        <v>264</v>
      </c>
      <c r="G3848" s="2">
        <v>4370</v>
      </c>
      <c r="H3848" s="3">
        <v>37.847993950761882</v>
      </c>
      <c r="I3848" s="3">
        <v>109914.4604220278</v>
      </c>
      <c r="J3848" s="3">
        <v>234.2446601181872</v>
      </c>
      <c r="K3848" s="3">
        <v>1</v>
      </c>
      <c r="L3848" s="3">
        <f t="shared" si="211"/>
        <v>234.2446601181872</v>
      </c>
      <c r="M3848" s="3">
        <v>0</v>
      </c>
      <c r="N3848" s="3">
        <v>35.611504207999999</v>
      </c>
      <c r="O3848" s="3">
        <v>1</v>
      </c>
      <c r="P3848" s="3">
        <f t="shared" si="212"/>
        <v>35.611504207999999</v>
      </c>
      <c r="Q3848" s="3">
        <v>0</v>
      </c>
    </row>
    <row r="3849" spans="1:17" x14ac:dyDescent="0.25">
      <c r="A3849" s="3" t="s">
        <v>158</v>
      </c>
      <c r="B3849" s="3" t="s">
        <v>89</v>
      </c>
      <c r="C3849" s="3" t="s">
        <v>9</v>
      </c>
      <c r="D3849" s="3">
        <v>0.56000000000000005</v>
      </c>
      <c r="E3849" s="3">
        <v>0.48</v>
      </c>
      <c r="F3849" s="3" t="s">
        <v>296</v>
      </c>
      <c r="G3849" s="2">
        <v>4370</v>
      </c>
      <c r="H3849" s="3">
        <v>0.44942601200568777</v>
      </c>
      <c r="I3849" s="3">
        <v>1408.5170462347751</v>
      </c>
      <c r="J3849" s="3">
        <v>3.2157930801185275</v>
      </c>
      <c r="K3849" s="3">
        <v>1</v>
      </c>
      <c r="L3849" s="3">
        <f t="shared" si="211"/>
        <v>3.2157930801185275</v>
      </c>
      <c r="M3849" s="3">
        <v>0</v>
      </c>
      <c r="N3849" s="3">
        <v>0.48640134633494903</v>
      </c>
      <c r="O3849" s="3">
        <v>1</v>
      </c>
      <c r="P3849" s="3">
        <f t="shared" si="212"/>
        <v>0.48640134633494903</v>
      </c>
      <c r="Q3849" s="3">
        <v>0</v>
      </c>
    </row>
    <row r="3850" spans="1:17" x14ac:dyDescent="0.25">
      <c r="A3850" s="3" t="s">
        <v>158</v>
      </c>
      <c r="B3850" s="3" t="s">
        <v>89</v>
      </c>
      <c r="C3850" s="3" t="s">
        <v>9</v>
      </c>
      <c r="D3850" s="3">
        <v>0.56000000000000005</v>
      </c>
      <c r="E3850" s="3">
        <v>0.48</v>
      </c>
      <c r="F3850" s="3" t="s">
        <v>307</v>
      </c>
      <c r="G3850" s="2">
        <v>4370</v>
      </c>
      <c r="H3850" s="3">
        <v>1.1003714982445099E-2</v>
      </c>
      <c r="I3850" s="3">
        <v>36.013262482012678</v>
      </c>
      <c r="J3850" s="3">
        <v>7.8737862825252178E-2</v>
      </c>
      <c r="K3850" s="3">
        <v>1</v>
      </c>
      <c r="L3850" s="3">
        <f t="shared" si="211"/>
        <v>7.8737862825252178E-2</v>
      </c>
      <c r="M3850" s="3">
        <v>0</v>
      </c>
      <c r="N3850" s="3">
        <v>1.0626095146934432E-2</v>
      </c>
      <c r="O3850" s="3">
        <v>1</v>
      </c>
      <c r="P3850" s="3">
        <f t="shared" si="212"/>
        <v>1.0626095146934432E-2</v>
      </c>
      <c r="Q3850" s="3">
        <v>0</v>
      </c>
    </row>
    <row r="3851" spans="1:17" x14ac:dyDescent="0.25">
      <c r="A3851" s="3" t="s">
        <v>158</v>
      </c>
      <c r="B3851" s="3" t="s">
        <v>89</v>
      </c>
      <c r="C3851" s="3" t="s">
        <v>9</v>
      </c>
      <c r="D3851" s="3">
        <v>0.56000000000000005</v>
      </c>
      <c r="E3851" s="3">
        <v>0.48</v>
      </c>
      <c r="F3851" s="3" t="s">
        <v>307</v>
      </c>
      <c r="G3851" s="2">
        <v>4370</v>
      </c>
      <c r="H3851" s="3">
        <v>1.6480381264960091E-2</v>
      </c>
      <c r="I3851" s="3">
        <v>53.937447239002346</v>
      </c>
      <c r="J3851" s="3">
        <v>0.11792653675767438</v>
      </c>
      <c r="K3851" s="3">
        <v>1</v>
      </c>
      <c r="L3851" s="3">
        <f t="shared" si="211"/>
        <v>0.11792653675767438</v>
      </c>
      <c r="M3851" s="3">
        <v>0</v>
      </c>
      <c r="N3851" s="3">
        <v>1.5914816010647738E-2</v>
      </c>
      <c r="O3851" s="3">
        <v>1</v>
      </c>
      <c r="P3851" s="3">
        <f t="shared" si="212"/>
        <v>1.5914816010647738E-2</v>
      </c>
      <c r="Q3851" s="3">
        <v>0</v>
      </c>
    </row>
    <row r="3852" spans="1:17" x14ac:dyDescent="0.25">
      <c r="A3852" s="3" t="s">
        <v>158</v>
      </c>
      <c r="B3852" s="3" t="s">
        <v>310</v>
      </c>
      <c r="C3852" s="3" t="s">
        <v>9</v>
      </c>
      <c r="D3852" s="3">
        <v>0.56000000000000005</v>
      </c>
      <c r="E3852" s="3">
        <v>0.48</v>
      </c>
      <c r="F3852" s="3" t="s">
        <v>307</v>
      </c>
      <c r="G3852" s="2">
        <v>4370</v>
      </c>
      <c r="H3852" s="3">
        <v>0.46349603349459934</v>
      </c>
      <c r="I3852" s="3">
        <v>1487.5209160440224</v>
      </c>
      <c r="J3852" s="3">
        <v>3.042213046507166</v>
      </c>
      <c r="K3852" s="3">
        <v>1</v>
      </c>
      <c r="L3852" s="3">
        <f t="shared" si="211"/>
        <v>3.042213046507166</v>
      </c>
      <c r="M3852" s="3">
        <v>0</v>
      </c>
      <c r="N3852" s="3">
        <v>0.47035059496011911</v>
      </c>
      <c r="O3852" s="3">
        <v>1</v>
      </c>
      <c r="P3852" s="3">
        <f t="shared" si="212"/>
        <v>0.47035059496011911</v>
      </c>
      <c r="Q3852" s="3">
        <v>0</v>
      </c>
    </row>
    <row r="3853" spans="1:17" x14ac:dyDescent="0.25">
      <c r="A3853" s="3" t="s">
        <v>158</v>
      </c>
      <c r="B3853" s="3" t="s">
        <v>351</v>
      </c>
      <c r="C3853" s="3" t="s">
        <v>352</v>
      </c>
      <c r="D3853" s="3">
        <v>0.36</v>
      </c>
      <c r="E3853" s="3">
        <v>0.57999999999999996</v>
      </c>
      <c r="F3853" s="3" t="s">
        <v>272</v>
      </c>
      <c r="G3853" s="2">
        <v>4370</v>
      </c>
      <c r="H3853" s="3">
        <v>77.730403781407873</v>
      </c>
      <c r="I3853" s="3">
        <v>165177.62491730388</v>
      </c>
      <c r="J3853" s="3">
        <v>336.22893438994993</v>
      </c>
      <c r="K3853" s="3">
        <v>1</v>
      </c>
      <c r="L3853" s="3">
        <f t="shared" si="211"/>
        <v>336.22893438994993</v>
      </c>
      <c r="M3853" s="3">
        <v>0</v>
      </c>
      <c r="N3853" s="3">
        <v>58.816467137888608</v>
      </c>
      <c r="O3853" s="3">
        <v>1</v>
      </c>
      <c r="P3853" s="3">
        <f t="shared" si="212"/>
        <v>58.816467137888608</v>
      </c>
      <c r="Q3853" s="3">
        <v>0</v>
      </c>
    </row>
    <row r="3854" spans="1:17" x14ac:dyDescent="0.25">
      <c r="A3854" s="3" t="s">
        <v>158</v>
      </c>
      <c r="B3854" s="3" t="s">
        <v>89</v>
      </c>
      <c r="C3854" s="3" t="s">
        <v>9</v>
      </c>
      <c r="D3854" s="3">
        <v>0.56000000000000005</v>
      </c>
      <c r="E3854" s="3">
        <v>0.48</v>
      </c>
      <c r="F3854" s="3" t="s">
        <v>309</v>
      </c>
      <c r="G3854" s="2">
        <v>4370</v>
      </c>
      <c r="H3854" s="3">
        <v>8.8540941650375569</v>
      </c>
      <c r="I3854" s="3">
        <v>21137.73949564969</v>
      </c>
      <c r="J3854" s="3">
        <v>42.463230998673929</v>
      </c>
      <c r="K3854" s="3">
        <v>1</v>
      </c>
      <c r="L3854" s="3">
        <f t="shared" si="211"/>
        <v>42.463230998673929</v>
      </c>
      <c r="M3854" s="3">
        <v>0</v>
      </c>
      <c r="N3854" s="3">
        <v>6.7151460289382294</v>
      </c>
      <c r="O3854" s="3">
        <v>1</v>
      </c>
      <c r="P3854" s="3">
        <f t="shared" si="212"/>
        <v>6.7151460289382294</v>
      </c>
      <c r="Q3854" s="3">
        <v>0</v>
      </c>
    </row>
    <row r="3855" spans="1:17" x14ac:dyDescent="0.25">
      <c r="A3855" s="3" t="s">
        <v>158</v>
      </c>
      <c r="B3855" s="3" t="s">
        <v>310</v>
      </c>
      <c r="C3855" s="3" t="s">
        <v>9</v>
      </c>
      <c r="D3855" s="3">
        <v>0.56000000000000005</v>
      </c>
      <c r="E3855" s="3">
        <v>0.48</v>
      </c>
      <c r="F3855" s="3" t="s">
        <v>19</v>
      </c>
      <c r="G3855" s="2">
        <v>4410</v>
      </c>
      <c r="H3855" s="3">
        <v>212.27969305686747</v>
      </c>
      <c r="I3855" s="3">
        <v>501211.12029811169</v>
      </c>
      <c r="J3855" s="3">
        <v>1003.3647992238996</v>
      </c>
      <c r="K3855" s="3">
        <v>1</v>
      </c>
      <c r="L3855" s="3">
        <f t="shared" si="211"/>
        <v>1003.3647992238996</v>
      </c>
      <c r="M3855" s="3">
        <v>0</v>
      </c>
      <c r="N3855" s="3">
        <v>167.44809310240061</v>
      </c>
      <c r="O3855" s="3">
        <v>1</v>
      </c>
      <c r="P3855" s="3">
        <f t="shared" si="212"/>
        <v>167.44809310240061</v>
      </c>
      <c r="Q3855" s="3">
        <v>0</v>
      </c>
    </row>
    <row r="3856" spans="1:17" x14ac:dyDescent="0.25">
      <c r="A3856" s="3" t="s">
        <v>158</v>
      </c>
      <c r="B3856" s="3" t="s">
        <v>310</v>
      </c>
      <c r="C3856" s="3" t="s">
        <v>9</v>
      </c>
      <c r="D3856" s="3">
        <v>0.56000000000000005</v>
      </c>
      <c r="E3856" s="3">
        <v>0.48</v>
      </c>
      <c r="F3856" s="3" t="s">
        <v>183</v>
      </c>
      <c r="G3856" s="2">
        <v>4410</v>
      </c>
      <c r="H3856" s="3">
        <v>0.56637372352721305</v>
      </c>
      <c r="I3856" s="3">
        <v>1441.7784081185628</v>
      </c>
      <c r="J3856" s="3">
        <v>2.9477335796985247</v>
      </c>
      <c r="K3856" s="3">
        <v>1</v>
      </c>
      <c r="L3856" s="3">
        <f t="shared" si="211"/>
        <v>2.9477335796985247</v>
      </c>
      <c r="M3856" s="3">
        <v>0</v>
      </c>
      <c r="N3856" s="3">
        <v>0.40129926535362914</v>
      </c>
      <c r="O3856" s="3">
        <v>1</v>
      </c>
      <c r="P3856" s="3">
        <f t="shared" si="212"/>
        <v>0.40129926535362914</v>
      </c>
      <c r="Q3856" s="3">
        <v>0</v>
      </c>
    </row>
    <row r="3857" spans="1:17" x14ac:dyDescent="0.25">
      <c r="A3857" s="3" t="s">
        <v>158</v>
      </c>
      <c r="B3857" s="3" t="s">
        <v>8</v>
      </c>
      <c r="C3857" s="3" t="s">
        <v>9</v>
      </c>
      <c r="D3857" s="3">
        <v>0.56000000000000005</v>
      </c>
      <c r="E3857" s="3">
        <v>0.48</v>
      </c>
      <c r="F3857" s="3" t="s">
        <v>184</v>
      </c>
      <c r="G3857" s="2">
        <v>4410</v>
      </c>
      <c r="H3857" s="3">
        <v>0.19001290428006501</v>
      </c>
      <c r="I3857" s="3">
        <v>695.60722180998357</v>
      </c>
      <c r="J3857" s="3">
        <v>1.4793200273863996</v>
      </c>
      <c r="K3857" s="3">
        <f>1-0.712</f>
        <v>0.28800000000000003</v>
      </c>
      <c r="L3857" s="3">
        <f t="shared" si="211"/>
        <v>0.42604416788728311</v>
      </c>
      <c r="M3857" s="3">
        <v>0</v>
      </c>
      <c r="N3857" s="3">
        <v>0.22240532527354595</v>
      </c>
      <c r="O3857" s="3">
        <f>1-0.531</f>
        <v>0.46899999999999997</v>
      </c>
      <c r="P3857" s="3">
        <f t="shared" si="212"/>
        <v>0.10430809755329304</v>
      </c>
      <c r="Q3857" s="3">
        <v>0</v>
      </c>
    </row>
    <row r="3858" spans="1:17" x14ac:dyDescent="0.25">
      <c r="A3858" s="3" t="s">
        <v>158</v>
      </c>
      <c r="B3858" s="3" t="s">
        <v>89</v>
      </c>
      <c r="C3858" s="3" t="s">
        <v>9</v>
      </c>
      <c r="D3858" s="3">
        <v>0.56000000000000005</v>
      </c>
      <c r="E3858" s="3">
        <v>0.48</v>
      </c>
      <c r="F3858" s="3" t="s">
        <v>264</v>
      </c>
      <c r="G3858" s="2">
        <v>4410</v>
      </c>
      <c r="H3858" s="3">
        <v>2.1922341286453855</v>
      </c>
      <c r="I3858" s="3">
        <v>7909.2240671645313</v>
      </c>
      <c r="J3858" s="3">
        <v>16.325828982363085</v>
      </c>
      <c r="K3858" s="3">
        <v>1</v>
      </c>
      <c r="L3858" s="3">
        <f t="shared" si="211"/>
        <v>16.325828982363085</v>
      </c>
      <c r="M3858" s="3">
        <v>0</v>
      </c>
      <c r="N3858" s="3">
        <v>2.4984603159536607</v>
      </c>
      <c r="O3858" s="3">
        <v>1</v>
      </c>
      <c r="P3858" s="3">
        <f t="shared" si="212"/>
        <v>2.4984603159536607</v>
      </c>
      <c r="Q3858" s="3">
        <v>0</v>
      </c>
    </row>
    <row r="3859" spans="1:17" x14ac:dyDescent="0.25">
      <c r="A3859" s="3" t="s">
        <v>158</v>
      </c>
      <c r="B3859" s="3" t="s">
        <v>310</v>
      </c>
      <c r="C3859" s="3" t="s">
        <v>9</v>
      </c>
      <c r="D3859" s="3">
        <v>0.56000000000000005</v>
      </c>
      <c r="E3859" s="3">
        <v>0.48</v>
      </c>
      <c r="F3859" s="3" t="s">
        <v>264</v>
      </c>
      <c r="G3859" s="2">
        <v>4410</v>
      </c>
      <c r="H3859" s="3">
        <v>2.5589734372869555</v>
      </c>
      <c r="I3859" s="3">
        <v>4740.223600973939</v>
      </c>
      <c r="J3859" s="3">
        <v>9.5946114310681914</v>
      </c>
      <c r="K3859" s="3">
        <v>1</v>
      </c>
      <c r="L3859" s="3">
        <f t="shared" si="211"/>
        <v>9.5946114310681914</v>
      </c>
      <c r="M3859" s="3">
        <v>0</v>
      </c>
      <c r="N3859" s="3">
        <v>1.538278035588232</v>
      </c>
      <c r="O3859" s="3">
        <v>1</v>
      </c>
      <c r="P3859" s="3">
        <f t="shared" si="212"/>
        <v>1.538278035588232</v>
      </c>
      <c r="Q3859" s="3">
        <v>0</v>
      </c>
    </row>
    <row r="3860" spans="1:17" x14ac:dyDescent="0.25">
      <c r="A3860" s="3" t="s">
        <v>158</v>
      </c>
      <c r="B3860" s="3" t="s">
        <v>8</v>
      </c>
      <c r="C3860" s="3" t="s">
        <v>9</v>
      </c>
      <c r="D3860" s="3">
        <v>0.56000000000000005</v>
      </c>
      <c r="E3860" s="3">
        <v>0.48</v>
      </c>
      <c r="F3860" s="3" t="s">
        <v>250</v>
      </c>
      <c r="G3860" s="2">
        <v>4410</v>
      </c>
      <c r="H3860" s="3">
        <v>1.2039901859869395</v>
      </c>
      <c r="I3860" s="3">
        <v>4097.513357498523</v>
      </c>
      <c r="J3860" s="3">
        <v>8.4107988428378206</v>
      </c>
      <c r="K3860" s="3">
        <f>1-0.712</f>
        <v>0.28800000000000003</v>
      </c>
      <c r="L3860" s="3">
        <f t="shared" si="211"/>
        <v>2.4223100667372925</v>
      </c>
      <c r="M3860" s="3">
        <v>0</v>
      </c>
      <c r="N3860" s="3">
        <v>1.1882613163213935</v>
      </c>
      <c r="O3860" s="3">
        <f>1-0.531</f>
        <v>0.46899999999999997</v>
      </c>
      <c r="P3860" s="3">
        <f t="shared" si="212"/>
        <v>0.55729455735473354</v>
      </c>
      <c r="Q3860" s="3">
        <v>0</v>
      </c>
    </row>
    <row r="3861" spans="1:17" x14ac:dyDescent="0.25">
      <c r="A3861" s="3" t="s">
        <v>158</v>
      </c>
      <c r="B3861" s="3" t="s">
        <v>8</v>
      </c>
      <c r="C3861" s="3" t="s">
        <v>9</v>
      </c>
      <c r="D3861" s="3">
        <v>0.56000000000000005</v>
      </c>
      <c r="E3861" s="3">
        <v>0.48</v>
      </c>
      <c r="F3861" s="3" t="s">
        <v>163</v>
      </c>
      <c r="G3861" s="2">
        <v>4410</v>
      </c>
      <c r="H3861" s="3">
        <v>4.3507589091077827</v>
      </c>
      <c r="I3861" s="3">
        <v>9664.6137223622227</v>
      </c>
      <c r="J3861" s="3">
        <v>20.089417156083023</v>
      </c>
      <c r="K3861" s="3">
        <v>1</v>
      </c>
      <c r="L3861" s="3">
        <f t="shared" si="211"/>
        <v>20.089417156083023</v>
      </c>
      <c r="M3861" s="3">
        <v>0</v>
      </c>
      <c r="N3861" s="3">
        <v>3.0452675997996077</v>
      </c>
      <c r="O3861" s="3">
        <v>1</v>
      </c>
      <c r="P3861" s="3">
        <f t="shared" si="212"/>
        <v>3.0452675997996077</v>
      </c>
      <c r="Q3861" s="3">
        <v>0</v>
      </c>
    </row>
    <row r="3862" spans="1:17" x14ac:dyDescent="0.25">
      <c r="A3862" s="3" t="s">
        <v>158</v>
      </c>
      <c r="B3862" s="3" t="s">
        <v>310</v>
      </c>
      <c r="C3862" s="3" t="s">
        <v>9</v>
      </c>
      <c r="D3862" s="3">
        <v>0.56000000000000005</v>
      </c>
      <c r="E3862" s="3">
        <v>0.48</v>
      </c>
      <c r="F3862" s="3" t="s">
        <v>264</v>
      </c>
      <c r="G3862" s="2">
        <v>4430</v>
      </c>
      <c r="H3862" s="3">
        <v>1.1625114634144111</v>
      </c>
      <c r="I3862" s="3">
        <v>2373.4669534291183</v>
      </c>
      <c r="J3862" s="3">
        <v>5.2534559202709747</v>
      </c>
      <c r="K3862" s="3">
        <v>1</v>
      </c>
      <c r="L3862" s="3">
        <f t="shared" si="211"/>
        <v>5.2534559202709747</v>
      </c>
      <c r="M3862" s="3">
        <v>0</v>
      </c>
      <c r="N3862" s="3">
        <v>0.85598643997422164</v>
      </c>
      <c r="O3862" s="3">
        <v>1</v>
      </c>
      <c r="P3862" s="3">
        <f t="shared" si="212"/>
        <v>0.85598643997422164</v>
      </c>
      <c r="Q3862" s="3">
        <v>0</v>
      </c>
    </row>
    <row r="3863" spans="1:17" x14ac:dyDescent="0.25">
      <c r="A3863" s="3" t="s">
        <v>158</v>
      </c>
      <c r="B3863" s="3" t="s">
        <v>8</v>
      </c>
      <c r="C3863" s="3" t="s">
        <v>9</v>
      </c>
      <c r="D3863" s="3">
        <v>0.56000000000000005</v>
      </c>
      <c r="E3863" s="3">
        <v>0.48</v>
      </c>
      <c r="F3863" s="3" t="s">
        <v>163</v>
      </c>
      <c r="G3863" s="2">
        <v>4430</v>
      </c>
      <c r="H3863" s="3">
        <v>53.990278557885972</v>
      </c>
      <c r="I3863" s="3">
        <v>115573.02134737768</v>
      </c>
      <c r="J3863" s="3">
        <v>265.185573367769</v>
      </c>
      <c r="K3863" s="3">
        <v>1</v>
      </c>
      <c r="L3863" s="3">
        <f t="shared" si="211"/>
        <v>265.185573367769</v>
      </c>
      <c r="M3863" s="3">
        <v>0</v>
      </c>
      <c r="N3863" s="3">
        <v>47.378127329515458</v>
      </c>
      <c r="O3863" s="3">
        <v>1</v>
      </c>
      <c r="P3863" s="3">
        <f t="shared" si="212"/>
        <v>47.378127329515458</v>
      </c>
      <c r="Q3863" s="3">
        <v>0</v>
      </c>
    </row>
    <row r="3864" spans="1:17" x14ac:dyDescent="0.25">
      <c r="A3864" s="3" t="s">
        <v>158</v>
      </c>
      <c r="B3864" s="3" t="s">
        <v>310</v>
      </c>
      <c r="C3864" s="3" t="s">
        <v>9</v>
      </c>
      <c r="D3864" s="3">
        <v>0.56000000000000005</v>
      </c>
      <c r="E3864" s="3">
        <v>0.48</v>
      </c>
      <c r="F3864" s="3" t="s">
        <v>17</v>
      </c>
      <c r="G3864" s="2">
        <v>2000</v>
      </c>
      <c r="H3864" s="3">
        <v>2.9507929281233157E-2</v>
      </c>
      <c r="I3864" s="3">
        <v>52.712173022343933</v>
      </c>
      <c r="J3864" s="3">
        <v>0.12763437003488351</v>
      </c>
      <c r="K3864" s="3">
        <v>1</v>
      </c>
      <c r="L3864" s="3">
        <f t="shared" si="211"/>
        <v>0.12763437003488351</v>
      </c>
      <c r="M3864" s="4">
        <f t="shared" ref="M3864:M3869" si="213">L3864</f>
        <v>0.12763437003488351</v>
      </c>
      <c r="N3864" s="3">
        <v>1.2902323680647277E-2</v>
      </c>
      <c r="O3864" s="3">
        <v>1</v>
      </c>
      <c r="P3864" s="3">
        <f t="shared" si="212"/>
        <v>1.2902323680647277E-2</v>
      </c>
      <c r="Q3864" s="3">
        <f>P3864</f>
        <v>1.2902323680647277E-2</v>
      </c>
    </row>
    <row r="3865" spans="1:17" x14ac:dyDescent="0.25">
      <c r="A3865" s="3" t="s">
        <v>158</v>
      </c>
      <c r="B3865" s="3" t="s">
        <v>310</v>
      </c>
      <c r="C3865" s="3" t="s">
        <v>9</v>
      </c>
      <c r="D3865" s="3">
        <v>0.56000000000000005</v>
      </c>
      <c r="E3865" s="3">
        <v>0.48</v>
      </c>
      <c r="F3865" s="3" t="s">
        <v>17</v>
      </c>
      <c r="G3865" s="2">
        <v>2000</v>
      </c>
      <c r="H3865" s="3">
        <v>1.5817881799361128E-2</v>
      </c>
      <c r="I3865" s="3">
        <v>41.958203772836782</v>
      </c>
      <c r="J3865" s="3">
        <v>0.10995840305657131</v>
      </c>
      <c r="K3865" s="3">
        <v>1</v>
      </c>
      <c r="L3865" s="3">
        <f t="shared" si="211"/>
        <v>0.10995840305657131</v>
      </c>
      <c r="M3865" s="4">
        <f t="shared" si="213"/>
        <v>0.10995840305657131</v>
      </c>
      <c r="N3865" s="3">
        <v>1.4381902935246806E-2</v>
      </c>
      <c r="O3865" s="3">
        <v>1</v>
      </c>
      <c r="P3865" s="3">
        <f t="shared" si="212"/>
        <v>1.4381902935246806E-2</v>
      </c>
      <c r="Q3865" s="3">
        <f>P3865</f>
        <v>1.4381902935246806E-2</v>
      </c>
    </row>
    <row r="3866" spans="1:17" x14ac:dyDescent="0.25">
      <c r="A3866" s="3" t="s">
        <v>158</v>
      </c>
      <c r="B3866" s="3" t="s">
        <v>89</v>
      </c>
      <c r="C3866" s="3" t="s">
        <v>9</v>
      </c>
      <c r="D3866" s="3">
        <v>0.56000000000000005</v>
      </c>
      <c r="E3866" s="3">
        <v>0.48</v>
      </c>
      <c r="F3866" s="3" t="s">
        <v>17</v>
      </c>
      <c r="G3866" s="2">
        <v>2000</v>
      </c>
      <c r="H3866" s="3">
        <v>0.2521736691318528</v>
      </c>
      <c r="I3866" s="3">
        <v>505.02959314798983</v>
      </c>
      <c r="J3866" s="3">
        <v>1.2485886545974216</v>
      </c>
      <c r="K3866" s="3">
        <v>1</v>
      </c>
      <c r="L3866" s="3">
        <f t="shared" si="211"/>
        <v>1.2485886545974216</v>
      </c>
      <c r="M3866" s="4">
        <f t="shared" si="213"/>
        <v>1.2485886545974216</v>
      </c>
      <c r="N3866" s="3">
        <v>0.1438707029291813</v>
      </c>
      <c r="O3866" s="3">
        <v>1</v>
      </c>
      <c r="P3866" s="3">
        <f t="shared" si="212"/>
        <v>0.1438707029291813</v>
      </c>
      <c r="Q3866" s="3">
        <f>P3866</f>
        <v>0.1438707029291813</v>
      </c>
    </row>
    <row r="3867" spans="1:17" x14ac:dyDescent="0.25">
      <c r="A3867" s="3" t="s">
        <v>158</v>
      </c>
      <c r="B3867" s="3" t="s">
        <v>310</v>
      </c>
      <c r="C3867" s="3" t="s">
        <v>9</v>
      </c>
      <c r="D3867" s="3">
        <v>0.56000000000000005</v>
      </c>
      <c r="E3867" s="3">
        <v>0.48</v>
      </c>
      <c r="F3867" s="3" t="s">
        <v>17</v>
      </c>
      <c r="G3867" s="2">
        <v>2000</v>
      </c>
      <c r="H3867" s="3">
        <v>1.5423957450506363E-2</v>
      </c>
      <c r="I3867" s="3">
        <v>32.342887645283383</v>
      </c>
      <c r="J3867" s="3">
        <v>7.8609645238223794E-2</v>
      </c>
      <c r="K3867" s="3">
        <v>1</v>
      </c>
      <c r="L3867" s="3">
        <f t="shared" si="211"/>
        <v>7.8609645238223794E-2</v>
      </c>
      <c r="M3867" s="4">
        <f t="shared" si="213"/>
        <v>7.8609645238223794E-2</v>
      </c>
      <c r="N3867" s="3">
        <v>8.8443494088314353E-3</v>
      </c>
      <c r="O3867" s="3">
        <v>1</v>
      </c>
      <c r="P3867" s="3">
        <f t="shared" si="212"/>
        <v>8.8443494088314353E-3</v>
      </c>
      <c r="Q3867" s="3">
        <f>P3867</f>
        <v>8.8443494088314353E-3</v>
      </c>
    </row>
    <row r="3868" spans="1:17" x14ac:dyDescent="0.25">
      <c r="A3868" s="3" t="s">
        <v>158</v>
      </c>
      <c r="B3868" s="3" t="s">
        <v>89</v>
      </c>
      <c r="C3868" s="3" t="s">
        <v>9</v>
      </c>
      <c r="D3868" s="3">
        <v>0.56000000000000005</v>
      </c>
      <c r="E3868" s="3">
        <v>0.48</v>
      </c>
      <c r="F3868" s="3" t="s">
        <v>17</v>
      </c>
      <c r="G3868" s="2">
        <v>2000</v>
      </c>
      <c r="H3868" s="3">
        <v>8.3208948088037263E-2</v>
      </c>
      <c r="I3868" s="3">
        <v>171.61390575790034</v>
      </c>
      <c r="J3868" s="3">
        <v>0.4214577155004971</v>
      </c>
      <c r="K3868" s="3">
        <v>1</v>
      </c>
      <c r="L3868" s="3">
        <f t="shared" si="211"/>
        <v>0.4214577155004971</v>
      </c>
      <c r="M3868" s="4">
        <f t="shared" si="213"/>
        <v>0.4214577155004971</v>
      </c>
      <c r="N3868" s="3">
        <v>4.8414923494346965E-2</v>
      </c>
      <c r="O3868" s="3">
        <v>1</v>
      </c>
      <c r="P3868" s="3">
        <f t="shared" si="212"/>
        <v>4.8414923494346965E-2</v>
      </c>
      <c r="Q3868" s="3">
        <f>P3868</f>
        <v>4.8414923494346965E-2</v>
      </c>
    </row>
    <row r="3869" spans="1:17" x14ac:dyDescent="0.25">
      <c r="A3869" s="3" t="s">
        <v>158</v>
      </c>
      <c r="B3869" s="3" t="s">
        <v>310</v>
      </c>
      <c r="C3869" s="3" t="s">
        <v>9</v>
      </c>
      <c r="D3869" s="3">
        <v>0.56000000000000005</v>
      </c>
      <c r="E3869" s="3">
        <v>0.48</v>
      </c>
      <c r="F3869" s="3" t="s">
        <v>17</v>
      </c>
      <c r="G3869" s="2">
        <v>2000</v>
      </c>
      <c r="H3869" s="3">
        <v>14.559324119097953</v>
      </c>
      <c r="I3869" s="3">
        <v>27247.358326646536</v>
      </c>
      <c r="J3869" s="3">
        <v>68.314695995599692</v>
      </c>
      <c r="K3869" s="3">
        <v>1</v>
      </c>
      <c r="L3869" s="3">
        <f t="shared" si="211"/>
        <v>68.314695995599692</v>
      </c>
      <c r="M3869" s="4">
        <f t="shared" si="213"/>
        <v>68.314695995599692</v>
      </c>
      <c r="N3869" s="3">
        <v>7.8330267879927025</v>
      </c>
      <c r="O3869" s="3">
        <v>1</v>
      </c>
      <c r="P3869" s="3">
        <f t="shared" si="212"/>
        <v>7.8330267879927025</v>
      </c>
      <c r="Q3869" s="3">
        <f>P3869</f>
        <v>7.8330267879927025</v>
      </c>
    </row>
    <row r="3870" spans="1:17" x14ac:dyDescent="0.25">
      <c r="A3870" s="3" t="s">
        <v>158</v>
      </c>
      <c r="B3870" s="3" t="s">
        <v>89</v>
      </c>
      <c r="C3870" s="3" t="s">
        <v>9</v>
      </c>
      <c r="D3870" s="3">
        <v>0.56000000000000005</v>
      </c>
      <c r="E3870" s="3">
        <v>0.48</v>
      </c>
      <c r="F3870" s="3" t="s">
        <v>277</v>
      </c>
      <c r="G3870" s="2">
        <v>3000</v>
      </c>
      <c r="H3870" s="3">
        <v>2.6672180676654122E-3</v>
      </c>
      <c r="I3870" s="3">
        <v>6.7344610830577665</v>
      </c>
      <c r="J3870" s="3">
        <v>1.5029287422797093E-2</v>
      </c>
      <c r="K3870" s="3">
        <v>1</v>
      </c>
      <c r="L3870" s="3">
        <f t="shared" si="211"/>
        <v>1.5029287422797093E-2</v>
      </c>
      <c r="M3870" s="3">
        <v>0</v>
      </c>
      <c r="N3870" s="3">
        <v>2.0530042822866244E-3</v>
      </c>
      <c r="O3870" s="3">
        <v>1</v>
      </c>
      <c r="P3870" s="3">
        <f t="shared" si="212"/>
        <v>2.0530042822866244E-3</v>
      </c>
      <c r="Q3870" s="3">
        <v>0</v>
      </c>
    </row>
    <row r="3871" spans="1:17" x14ac:dyDescent="0.25">
      <c r="A3871" s="3" t="s">
        <v>158</v>
      </c>
      <c r="B3871" s="3" t="s">
        <v>310</v>
      </c>
      <c r="C3871" s="3" t="s">
        <v>9</v>
      </c>
      <c r="D3871" s="3">
        <v>0.56000000000000005</v>
      </c>
      <c r="E3871" s="3">
        <v>0.48</v>
      </c>
      <c r="F3871" s="3" t="s">
        <v>264</v>
      </c>
      <c r="G3871" s="2">
        <v>3000</v>
      </c>
      <c r="H3871" s="3">
        <v>2.564731275671893E-4</v>
      </c>
      <c r="I3871" s="3">
        <v>0.62556538796900585</v>
      </c>
      <c r="J3871" s="3">
        <v>1.3795794525563857E-3</v>
      </c>
      <c r="K3871" s="3">
        <v>1</v>
      </c>
      <c r="L3871" s="3">
        <f t="shared" si="211"/>
        <v>1.3795794525563857E-3</v>
      </c>
      <c r="M3871" s="3">
        <v>0</v>
      </c>
      <c r="N3871" s="3">
        <v>1.8953197370670901E-4</v>
      </c>
      <c r="O3871" s="3">
        <v>1</v>
      </c>
      <c r="P3871" s="3">
        <f t="shared" si="212"/>
        <v>1.8953197370670901E-4</v>
      </c>
      <c r="Q3871" s="3">
        <v>0</v>
      </c>
    </row>
    <row r="3872" spans="1:17" x14ac:dyDescent="0.25">
      <c r="A3872" s="3" t="s">
        <v>158</v>
      </c>
      <c r="B3872" s="3" t="s">
        <v>351</v>
      </c>
      <c r="C3872" s="3" t="s">
        <v>352</v>
      </c>
      <c r="D3872" s="3">
        <v>0.36</v>
      </c>
      <c r="E3872" s="3">
        <v>0.57999999999999996</v>
      </c>
      <c r="F3872" s="3" t="s">
        <v>272</v>
      </c>
      <c r="G3872" s="2">
        <v>3000</v>
      </c>
      <c r="H3872" s="3">
        <v>6.2474820992160145E-5</v>
      </c>
      <c r="I3872" s="3">
        <v>4.8927878525777846E-2</v>
      </c>
      <c r="J3872" s="3">
        <v>1.2397604189405591E-4</v>
      </c>
      <c r="K3872" s="3">
        <v>1</v>
      </c>
      <c r="L3872" s="3">
        <f t="shared" si="211"/>
        <v>1.2397604189405591E-4</v>
      </c>
      <c r="M3872" s="3">
        <v>0</v>
      </c>
      <c r="N3872" s="3">
        <v>1.4572408044895448E-5</v>
      </c>
      <c r="O3872" s="3">
        <v>1</v>
      </c>
      <c r="P3872" s="3">
        <f t="shared" si="212"/>
        <v>1.4572408044895448E-5</v>
      </c>
      <c r="Q3872" s="3">
        <v>0</v>
      </c>
    </row>
    <row r="3873" spans="1:17" x14ac:dyDescent="0.25">
      <c r="A3873" s="3" t="s">
        <v>158</v>
      </c>
      <c r="B3873" s="3" t="s">
        <v>8</v>
      </c>
      <c r="C3873" s="3" t="s">
        <v>9</v>
      </c>
      <c r="D3873" s="3">
        <v>0.56000000000000005</v>
      </c>
      <c r="E3873" s="3">
        <v>0.48</v>
      </c>
      <c r="F3873" s="3" t="s">
        <v>19</v>
      </c>
      <c r="G3873" s="2">
        <v>5100</v>
      </c>
      <c r="H3873" s="3">
        <v>16.237596565652279</v>
      </c>
      <c r="I3873" s="3">
        <v>31943.884752358899</v>
      </c>
      <c r="J3873" s="3">
        <v>79.082378228800636</v>
      </c>
      <c r="K3873" s="3">
        <v>1</v>
      </c>
      <c r="L3873" s="3">
        <f t="shared" si="211"/>
        <v>79.082378228800636</v>
      </c>
      <c r="M3873" s="3">
        <v>0</v>
      </c>
      <c r="N3873" s="3">
        <v>11.153934197412067</v>
      </c>
      <c r="O3873" s="3">
        <v>1</v>
      </c>
      <c r="P3873" s="3">
        <f t="shared" si="212"/>
        <v>11.153934197412067</v>
      </c>
      <c r="Q3873" s="3">
        <v>0</v>
      </c>
    </row>
    <row r="3874" spans="1:17" x14ac:dyDescent="0.25">
      <c r="A3874" s="3" t="s">
        <v>158</v>
      </c>
      <c r="B3874" s="3" t="s">
        <v>310</v>
      </c>
      <c r="C3874" s="3" t="s">
        <v>9</v>
      </c>
      <c r="D3874" s="3">
        <v>0.56000000000000005</v>
      </c>
      <c r="E3874" s="3">
        <v>0.48</v>
      </c>
      <c r="F3874" s="3" t="s">
        <v>19</v>
      </c>
      <c r="G3874" s="2">
        <v>5100</v>
      </c>
      <c r="H3874" s="3">
        <v>100.44679332642602</v>
      </c>
      <c r="I3874" s="3">
        <v>42954.601060328023</v>
      </c>
      <c r="J3874" s="3">
        <v>101.39846357199519</v>
      </c>
      <c r="K3874" s="3">
        <v>1</v>
      </c>
      <c r="L3874" s="3">
        <f t="shared" si="211"/>
        <v>101.39846357199519</v>
      </c>
      <c r="M3874" s="3">
        <v>0</v>
      </c>
      <c r="N3874" s="3">
        <v>12.58689648103802</v>
      </c>
      <c r="O3874" s="3">
        <v>1</v>
      </c>
      <c r="P3874" s="3">
        <f t="shared" si="212"/>
        <v>12.58689648103802</v>
      </c>
      <c r="Q3874" s="3">
        <v>0</v>
      </c>
    </row>
    <row r="3875" spans="1:17" x14ac:dyDescent="0.25">
      <c r="A3875" s="3" t="s">
        <v>158</v>
      </c>
      <c r="B3875" s="3" t="s">
        <v>310</v>
      </c>
      <c r="C3875" s="3" t="s">
        <v>9</v>
      </c>
      <c r="D3875" s="3">
        <v>0.56000000000000005</v>
      </c>
      <c r="E3875" s="3">
        <v>0.48</v>
      </c>
      <c r="F3875" s="3" t="s">
        <v>19</v>
      </c>
      <c r="G3875" s="2">
        <v>5100</v>
      </c>
      <c r="H3875" s="3">
        <v>41.591230002116575</v>
      </c>
      <c r="I3875" s="3">
        <v>12059.837756250523</v>
      </c>
      <c r="J3875" s="3">
        <v>29.937774358905841</v>
      </c>
      <c r="K3875" s="3">
        <v>1</v>
      </c>
      <c r="L3875" s="3">
        <f t="shared" si="211"/>
        <v>29.937774358905841</v>
      </c>
      <c r="M3875" s="3">
        <v>0</v>
      </c>
      <c r="N3875" s="3">
        <v>3.1057211994125722</v>
      </c>
      <c r="O3875" s="3">
        <v>1</v>
      </c>
      <c r="P3875" s="3">
        <f t="shared" si="212"/>
        <v>3.1057211994125722</v>
      </c>
      <c r="Q3875" s="3">
        <v>0</v>
      </c>
    </row>
    <row r="3876" spans="1:17" x14ac:dyDescent="0.25">
      <c r="A3876" s="3" t="s">
        <v>158</v>
      </c>
      <c r="B3876" s="3" t="s">
        <v>310</v>
      </c>
      <c r="C3876" s="3" t="s">
        <v>9</v>
      </c>
      <c r="D3876" s="3">
        <v>0.56000000000000005</v>
      </c>
      <c r="E3876" s="3">
        <v>0.48</v>
      </c>
      <c r="F3876" s="3" t="s">
        <v>19</v>
      </c>
      <c r="G3876" s="2">
        <v>5100</v>
      </c>
      <c r="H3876" s="3">
        <v>159.24398737352675</v>
      </c>
      <c r="I3876" s="3">
        <v>24970.45712153137</v>
      </c>
      <c r="J3876" s="3">
        <v>62.090777549008614</v>
      </c>
      <c r="K3876" s="3">
        <v>1</v>
      </c>
      <c r="L3876" s="3">
        <f t="shared" si="211"/>
        <v>62.090777549008614</v>
      </c>
      <c r="M3876" s="3">
        <v>0</v>
      </c>
      <c r="N3876" s="3">
        <v>9.2255034405737852</v>
      </c>
      <c r="O3876" s="3">
        <v>1</v>
      </c>
      <c r="P3876" s="3">
        <f t="shared" si="212"/>
        <v>9.2255034405737852</v>
      </c>
      <c r="Q3876" s="3">
        <v>0</v>
      </c>
    </row>
    <row r="3877" spans="1:17" x14ac:dyDescent="0.25">
      <c r="A3877" s="3" t="s">
        <v>158</v>
      </c>
      <c r="B3877" s="3" t="s">
        <v>310</v>
      </c>
      <c r="C3877" s="3" t="s">
        <v>9</v>
      </c>
      <c r="D3877" s="3">
        <v>0.56000000000000005</v>
      </c>
      <c r="E3877" s="3">
        <v>0.48</v>
      </c>
      <c r="F3877" s="3" t="s">
        <v>19</v>
      </c>
      <c r="G3877" s="2">
        <v>5100</v>
      </c>
      <c r="H3877" s="3">
        <v>263.980713003971</v>
      </c>
      <c r="I3877" s="3">
        <v>230380.12755075417</v>
      </c>
      <c r="J3877" s="3">
        <v>477.10904149556507</v>
      </c>
      <c r="K3877" s="3">
        <v>1</v>
      </c>
      <c r="L3877" s="3">
        <f t="shared" si="211"/>
        <v>477.10904149556507</v>
      </c>
      <c r="M3877" s="3">
        <v>0</v>
      </c>
      <c r="N3877" s="3">
        <v>60.969255752200269</v>
      </c>
      <c r="O3877" s="3">
        <v>1</v>
      </c>
      <c r="P3877" s="3">
        <f t="shared" si="212"/>
        <v>60.969255752200269</v>
      </c>
      <c r="Q3877" s="3">
        <v>0</v>
      </c>
    </row>
    <row r="3878" spans="1:17" x14ac:dyDescent="0.25">
      <c r="A3878" s="3" t="s">
        <v>158</v>
      </c>
      <c r="B3878" s="3" t="s">
        <v>8</v>
      </c>
      <c r="C3878" s="3" t="s">
        <v>9</v>
      </c>
      <c r="D3878" s="3">
        <v>0.56000000000000005</v>
      </c>
      <c r="E3878" s="3">
        <v>0.48</v>
      </c>
      <c r="F3878" s="3" t="s">
        <v>19</v>
      </c>
      <c r="G3878" s="2">
        <v>5100</v>
      </c>
      <c r="H3878" s="3">
        <v>4.6990266004012327</v>
      </c>
      <c r="I3878" s="3">
        <v>8112.3282364593997</v>
      </c>
      <c r="J3878" s="3">
        <v>18.482867160957937</v>
      </c>
      <c r="K3878" s="3">
        <f>1-0.712</f>
        <v>0.28800000000000003</v>
      </c>
      <c r="L3878" s="3">
        <f t="shared" si="211"/>
        <v>5.3230657423558867</v>
      </c>
      <c r="M3878" s="3">
        <v>0</v>
      </c>
      <c r="N3878" s="3">
        <v>1.9600216953766745</v>
      </c>
      <c r="O3878" s="3">
        <f>1-0.531</f>
        <v>0.46899999999999997</v>
      </c>
      <c r="P3878" s="3">
        <f t="shared" si="212"/>
        <v>0.9192501751316603</v>
      </c>
      <c r="Q3878" s="3">
        <v>0</v>
      </c>
    </row>
    <row r="3879" spans="1:17" x14ac:dyDescent="0.25">
      <c r="A3879" s="3" t="s">
        <v>158</v>
      </c>
      <c r="B3879" s="3" t="s">
        <v>310</v>
      </c>
      <c r="C3879" s="3" t="s">
        <v>9</v>
      </c>
      <c r="D3879" s="3">
        <v>0.56000000000000005</v>
      </c>
      <c r="E3879" s="3">
        <v>0.48</v>
      </c>
      <c r="F3879" s="3" t="s">
        <v>275</v>
      </c>
      <c r="G3879" s="2">
        <v>5100</v>
      </c>
      <c r="H3879" s="3">
        <v>0.12162612798400642</v>
      </c>
      <c r="I3879" s="3">
        <v>215.49159142573475</v>
      </c>
      <c r="J3879" s="3">
        <v>0.44560360489312639</v>
      </c>
      <c r="K3879" s="3">
        <v>1</v>
      </c>
      <c r="L3879" s="3">
        <f t="shared" si="211"/>
        <v>0.44560360489312639</v>
      </c>
      <c r="M3879" s="3">
        <v>0</v>
      </c>
      <c r="N3879" s="3">
        <v>4.5411710221804243E-2</v>
      </c>
      <c r="O3879" s="3">
        <v>1</v>
      </c>
      <c r="P3879" s="3">
        <f t="shared" si="212"/>
        <v>4.5411710221804243E-2</v>
      </c>
      <c r="Q3879" s="3">
        <v>0</v>
      </c>
    </row>
    <row r="3880" spans="1:17" x14ac:dyDescent="0.25">
      <c r="A3880" s="3" t="s">
        <v>158</v>
      </c>
      <c r="B3880" s="3" t="s">
        <v>8</v>
      </c>
      <c r="C3880" s="3" t="s">
        <v>9</v>
      </c>
      <c r="D3880" s="3">
        <v>0.56000000000000005</v>
      </c>
      <c r="E3880" s="3">
        <v>0.48</v>
      </c>
      <c r="F3880" s="3" t="s">
        <v>11</v>
      </c>
      <c r="G3880" s="2">
        <v>5100</v>
      </c>
      <c r="H3880" s="3">
        <v>41.836230145828509</v>
      </c>
      <c r="I3880" s="3">
        <v>49804.902972459538</v>
      </c>
      <c r="J3880" s="3">
        <v>115.19448365983492</v>
      </c>
      <c r="K3880" s="3">
        <v>1</v>
      </c>
      <c r="L3880" s="3">
        <f t="shared" si="211"/>
        <v>115.19448365983492</v>
      </c>
      <c r="M3880" s="3">
        <v>0</v>
      </c>
      <c r="N3880" s="3">
        <v>15.669301928175946</v>
      </c>
      <c r="O3880" s="3">
        <v>1</v>
      </c>
      <c r="P3880" s="3">
        <f t="shared" si="212"/>
        <v>15.669301928175946</v>
      </c>
      <c r="Q3880" s="3">
        <v>0</v>
      </c>
    </row>
    <row r="3881" spans="1:17" x14ac:dyDescent="0.25">
      <c r="A3881" s="3" t="s">
        <v>158</v>
      </c>
      <c r="B3881" s="3" t="s">
        <v>8</v>
      </c>
      <c r="C3881" s="3" t="s">
        <v>9</v>
      </c>
      <c r="D3881" s="3">
        <v>0.56000000000000005</v>
      </c>
      <c r="E3881" s="3">
        <v>0.48</v>
      </c>
      <c r="F3881" s="3" t="s">
        <v>11</v>
      </c>
      <c r="G3881" s="2">
        <v>5100</v>
      </c>
      <c r="H3881" s="3">
        <v>1.069164724408333E-2</v>
      </c>
      <c r="I3881" s="3">
        <v>19.531382277241939</v>
      </c>
      <c r="J3881" s="3">
        <v>5.4753808670419443E-2</v>
      </c>
      <c r="K3881" s="3">
        <f>1-0.712</f>
        <v>0.28800000000000003</v>
      </c>
      <c r="L3881" s="3">
        <f t="shared" si="211"/>
        <v>1.5769096897080802E-2</v>
      </c>
      <c r="M3881" s="3">
        <v>0</v>
      </c>
      <c r="N3881" s="3">
        <v>7.6483805617431821E-3</v>
      </c>
      <c r="O3881" s="3">
        <f>1-0.531</f>
        <v>0.46899999999999997</v>
      </c>
      <c r="P3881" s="3">
        <f t="shared" si="212"/>
        <v>3.587090483457552E-3</v>
      </c>
      <c r="Q3881" s="3">
        <v>0</v>
      </c>
    </row>
    <row r="3882" spans="1:17" x14ac:dyDescent="0.25">
      <c r="A3882" s="3" t="s">
        <v>158</v>
      </c>
      <c r="B3882" s="3" t="s">
        <v>8</v>
      </c>
      <c r="C3882" s="3" t="s">
        <v>9</v>
      </c>
      <c r="D3882" s="3">
        <v>0.56000000000000005</v>
      </c>
      <c r="E3882" s="3">
        <v>0.48</v>
      </c>
      <c r="F3882" s="3" t="s">
        <v>183</v>
      </c>
      <c r="G3882" s="2">
        <v>5100</v>
      </c>
      <c r="H3882" s="3">
        <v>55.289345986900777</v>
      </c>
      <c r="I3882" s="3">
        <v>68569.106284226917</v>
      </c>
      <c r="J3882" s="3">
        <v>172.27774386305981</v>
      </c>
      <c r="K3882" s="3">
        <v>1</v>
      </c>
      <c r="L3882" s="3">
        <f t="shared" si="211"/>
        <v>172.27774386305981</v>
      </c>
      <c r="M3882" s="3">
        <v>0</v>
      </c>
      <c r="N3882" s="3">
        <v>22.041865752009979</v>
      </c>
      <c r="O3882" s="3">
        <v>1</v>
      </c>
      <c r="P3882" s="3">
        <f t="shared" si="212"/>
        <v>22.041865752009979</v>
      </c>
      <c r="Q3882" s="3">
        <v>0</v>
      </c>
    </row>
    <row r="3883" spans="1:17" x14ac:dyDescent="0.25">
      <c r="A3883" s="3" t="s">
        <v>158</v>
      </c>
      <c r="B3883" s="3" t="s">
        <v>310</v>
      </c>
      <c r="C3883" s="3" t="s">
        <v>9</v>
      </c>
      <c r="D3883" s="3">
        <v>0.56000000000000005</v>
      </c>
      <c r="E3883" s="3">
        <v>0.48</v>
      </c>
      <c r="F3883" s="3" t="s">
        <v>183</v>
      </c>
      <c r="G3883" s="2">
        <v>5100</v>
      </c>
      <c r="H3883" s="3">
        <v>24.371087292740462</v>
      </c>
      <c r="I3883" s="3">
        <v>24442.1642355847</v>
      </c>
      <c r="J3883" s="3">
        <v>49.575951402884399</v>
      </c>
      <c r="K3883" s="3">
        <v>1</v>
      </c>
      <c r="L3883" s="3">
        <f t="shared" si="211"/>
        <v>49.575951402884399</v>
      </c>
      <c r="M3883" s="3">
        <v>0</v>
      </c>
      <c r="N3883" s="3">
        <v>6.4068275695853991</v>
      </c>
      <c r="O3883" s="3">
        <v>1</v>
      </c>
      <c r="P3883" s="3">
        <f t="shared" si="212"/>
        <v>6.4068275695853991</v>
      </c>
      <c r="Q3883" s="3">
        <v>0</v>
      </c>
    </row>
    <row r="3884" spans="1:17" x14ac:dyDescent="0.25">
      <c r="A3884" s="3" t="s">
        <v>158</v>
      </c>
      <c r="B3884" s="3" t="s">
        <v>8</v>
      </c>
      <c r="C3884" s="3" t="s">
        <v>9</v>
      </c>
      <c r="D3884" s="3">
        <v>0.56000000000000005</v>
      </c>
      <c r="E3884" s="3">
        <v>0.48</v>
      </c>
      <c r="F3884" s="3" t="s">
        <v>183</v>
      </c>
      <c r="G3884" s="2">
        <v>5100</v>
      </c>
      <c r="H3884" s="3">
        <v>12.802364368853173</v>
      </c>
      <c r="I3884" s="3">
        <v>29916.720482325025</v>
      </c>
      <c r="J3884" s="3">
        <v>69.422863235033702</v>
      </c>
      <c r="K3884" s="3">
        <f>1-0.712</f>
        <v>0.28800000000000003</v>
      </c>
      <c r="L3884" s="3">
        <f t="shared" si="211"/>
        <v>19.993784611689708</v>
      </c>
      <c r="M3884" s="3">
        <v>0</v>
      </c>
      <c r="N3884" s="3">
        <v>9.8462962328370587</v>
      </c>
      <c r="O3884" s="3">
        <f>1-0.531</f>
        <v>0.46899999999999997</v>
      </c>
      <c r="P3884" s="3">
        <f t="shared" si="212"/>
        <v>4.6179129332005804</v>
      </c>
      <c r="Q3884" s="3">
        <v>0</v>
      </c>
    </row>
    <row r="3885" spans="1:17" x14ac:dyDescent="0.25">
      <c r="A3885" s="3" t="s">
        <v>158</v>
      </c>
      <c r="B3885" s="3" t="s">
        <v>310</v>
      </c>
      <c r="C3885" s="3" t="s">
        <v>9</v>
      </c>
      <c r="D3885" s="3">
        <v>0.56000000000000005</v>
      </c>
      <c r="E3885" s="3">
        <v>0.48</v>
      </c>
      <c r="F3885" s="3" t="s">
        <v>320</v>
      </c>
      <c r="G3885" s="2">
        <v>5100</v>
      </c>
      <c r="H3885" s="3">
        <v>8.3055330546031545</v>
      </c>
      <c r="I3885" s="3">
        <v>17695.649373113236</v>
      </c>
      <c r="J3885" s="3">
        <v>40.196978851117656</v>
      </c>
      <c r="K3885" s="3">
        <v>1</v>
      </c>
      <c r="L3885" s="3">
        <f t="shared" si="211"/>
        <v>40.196978851117656</v>
      </c>
      <c r="M3885" s="3">
        <v>0</v>
      </c>
      <c r="N3885" s="3">
        <v>5.0456261214991827</v>
      </c>
      <c r="O3885" s="3">
        <v>1</v>
      </c>
      <c r="P3885" s="3">
        <f t="shared" si="212"/>
        <v>5.0456261214991827</v>
      </c>
      <c r="Q3885" s="3">
        <v>0</v>
      </c>
    </row>
    <row r="3886" spans="1:17" x14ac:dyDescent="0.25">
      <c r="A3886" s="3" t="s">
        <v>158</v>
      </c>
      <c r="B3886" s="3" t="s">
        <v>310</v>
      </c>
      <c r="C3886" s="3" t="s">
        <v>9</v>
      </c>
      <c r="D3886" s="3">
        <v>0.56000000000000005</v>
      </c>
      <c r="E3886" s="3">
        <v>0.48</v>
      </c>
      <c r="F3886" s="3" t="s">
        <v>320</v>
      </c>
      <c r="G3886" s="2">
        <v>5100</v>
      </c>
      <c r="H3886" s="3">
        <v>67.020025834244123</v>
      </c>
      <c r="I3886" s="3">
        <v>143875.56440824209</v>
      </c>
      <c r="J3886" s="3">
        <v>348.97093602714159</v>
      </c>
      <c r="K3886" s="3">
        <v>1</v>
      </c>
      <c r="L3886" s="3">
        <f t="shared" si="211"/>
        <v>348.97093602714159</v>
      </c>
      <c r="M3886" s="3">
        <v>0</v>
      </c>
      <c r="N3886" s="3">
        <v>50.447451915758123</v>
      </c>
      <c r="O3886" s="3">
        <v>1</v>
      </c>
      <c r="P3886" s="3">
        <f t="shared" si="212"/>
        <v>50.447451915758123</v>
      </c>
      <c r="Q3886" s="3">
        <v>0</v>
      </c>
    </row>
    <row r="3887" spans="1:17" x14ac:dyDescent="0.25">
      <c r="A3887" s="3" t="s">
        <v>158</v>
      </c>
      <c r="B3887" s="3" t="s">
        <v>89</v>
      </c>
      <c r="C3887" s="3" t="s">
        <v>9</v>
      </c>
      <c r="D3887" s="3">
        <v>0.56000000000000005</v>
      </c>
      <c r="E3887" s="3">
        <v>0.48</v>
      </c>
      <c r="F3887" s="3" t="s">
        <v>277</v>
      </c>
      <c r="G3887" s="2">
        <v>5100</v>
      </c>
      <c r="H3887" s="3">
        <v>4.9791586440433493</v>
      </c>
      <c r="I3887" s="3">
        <v>11247.87132277403</v>
      </c>
      <c r="J3887" s="3">
        <v>27.54948646004776</v>
      </c>
      <c r="K3887" s="3">
        <v>1</v>
      </c>
      <c r="L3887" s="3">
        <f t="shared" si="211"/>
        <v>27.54948646004776</v>
      </c>
      <c r="M3887" s="3">
        <v>0</v>
      </c>
      <c r="N3887" s="3">
        <v>3.373233622401874</v>
      </c>
      <c r="O3887" s="3">
        <v>1</v>
      </c>
      <c r="P3887" s="3">
        <f t="shared" si="212"/>
        <v>3.373233622401874</v>
      </c>
      <c r="Q3887" s="3">
        <v>0</v>
      </c>
    </row>
    <row r="3888" spans="1:17" x14ac:dyDescent="0.25">
      <c r="A3888" s="3" t="s">
        <v>158</v>
      </c>
      <c r="B3888" s="3" t="s">
        <v>8</v>
      </c>
      <c r="C3888" s="3" t="s">
        <v>9</v>
      </c>
      <c r="D3888" s="3">
        <v>0.56000000000000005</v>
      </c>
      <c r="E3888" s="3">
        <v>0.48</v>
      </c>
      <c r="F3888" s="3" t="s">
        <v>184</v>
      </c>
      <c r="G3888" s="2">
        <v>5100</v>
      </c>
      <c r="H3888" s="3">
        <v>6.7344496061372688E-2</v>
      </c>
      <c r="I3888" s="3">
        <v>194.5132370204449</v>
      </c>
      <c r="J3888" s="3">
        <v>0.42581908142289204</v>
      </c>
      <c r="K3888" s="3">
        <f>1-0.712</f>
        <v>0.28800000000000003</v>
      </c>
      <c r="L3888" s="3">
        <f t="shared" si="211"/>
        <v>0.12263589544979292</v>
      </c>
      <c r="M3888" s="3">
        <v>0</v>
      </c>
      <c r="N3888" s="3">
        <v>6.5497846669913262E-2</v>
      </c>
      <c r="O3888" s="3">
        <f>1-0.531</f>
        <v>0.46899999999999997</v>
      </c>
      <c r="P3888" s="3">
        <f t="shared" si="212"/>
        <v>3.0718490088189318E-2</v>
      </c>
      <c r="Q3888" s="3">
        <v>0</v>
      </c>
    </row>
    <row r="3889" spans="1:17" x14ac:dyDescent="0.25">
      <c r="A3889" s="3" t="s">
        <v>158</v>
      </c>
      <c r="B3889" s="3" t="s">
        <v>89</v>
      </c>
      <c r="C3889" s="3" t="s">
        <v>9</v>
      </c>
      <c r="D3889" s="3">
        <v>0.56000000000000005</v>
      </c>
      <c r="E3889" s="3">
        <v>0.48</v>
      </c>
      <c r="F3889" s="3" t="s">
        <v>283</v>
      </c>
      <c r="G3889" s="2">
        <v>5100</v>
      </c>
      <c r="H3889" s="3">
        <v>0.62611507637437325</v>
      </c>
      <c r="I3889" s="3">
        <v>1601.1476260257323</v>
      </c>
      <c r="J3889" s="3">
        <v>4.0223636204402498</v>
      </c>
      <c r="K3889" s="3">
        <v>1</v>
      </c>
      <c r="L3889" s="3">
        <f t="shared" si="211"/>
        <v>4.0223636204402498</v>
      </c>
      <c r="M3889" s="3">
        <v>0</v>
      </c>
      <c r="N3889" s="3">
        <v>0.57016954812752862</v>
      </c>
      <c r="O3889" s="3">
        <v>1</v>
      </c>
      <c r="P3889" s="3">
        <f t="shared" si="212"/>
        <v>0.57016954812752862</v>
      </c>
      <c r="Q3889" s="3">
        <v>0</v>
      </c>
    </row>
    <row r="3890" spans="1:17" x14ac:dyDescent="0.25">
      <c r="A3890" s="3" t="s">
        <v>158</v>
      </c>
      <c r="B3890" s="3" t="s">
        <v>310</v>
      </c>
      <c r="C3890" s="3" t="s">
        <v>9</v>
      </c>
      <c r="D3890" s="3">
        <v>0.56000000000000005</v>
      </c>
      <c r="E3890" s="3">
        <v>0.48</v>
      </c>
      <c r="F3890" s="3" t="s">
        <v>283</v>
      </c>
      <c r="G3890" s="2">
        <v>5100</v>
      </c>
      <c r="H3890" s="3">
        <v>2.2613209767359295</v>
      </c>
      <c r="I3890" s="3">
        <v>1096.8460382761025</v>
      </c>
      <c r="J3890" s="3">
        <v>2.3005516418220417</v>
      </c>
      <c r="K3890" s="3">
        <v>1</v>
      </c>
      <c r="L3890" s="3">
        <f t="shared" si="211"/>
        <v>2.3005516418220417</v>
      </c>
      <c r="M3890" s="3">
        <v>0</v>
      </c>
      <c r="N3890" s="3">
        <v>0.31096915827881288</v>
      </c>
      <c r="O3890" s="3">
        <v>1</v>
      </c>
      <c r="P3890" s="3">
        <f t="shared" si="212"/>
        <v>0.31096915827881288</v>
      </c>
      <c r="Q3890" s="3">
        <v>0</v>
      </c>
    </row>
    <row r="3891" spans="1:17" x14ac:dyDescent="0.25">
      <c r="A3891" s="3" t="s">
        <v>158</v>
      </c>
      <c r="B3891" s="3" t="s">
        <v>89</v>
      </c>
      <c r="C3891" s="3" t="s">
        <v>9</v>
      </c>
      <c r="D3891" s="3">
        <v>0.56000000000000005</v>
      </c>
      <c r="E3891" s="3">
        <v>0.48</v>
      </c>
      <c r="F3891" s="3" t="s">
        <v>283</v>
      </c>
      <c r="G3891" s="2">
        <v>5100</v>
      </c>
      <c r="H3891" s="3">
        <v>0.17162154189674214</v>
      </c>
      <c r="I3891" s="3">
        <v>454.04881407617785</v>
      </c>
      <c r="J3891" s="3">
        <v>1.1597478831343229</v>
      </c>
      <c r="K3891" s="3">
        <v>1</v>
      </c>
      <c r="L3891" s="3">
        <f t="shared" si="211"/>
        <v>1.1597478831343229</v>
      </c>
      <c r="M3891" s="3">
        <v>0</v>
      </c>
      <c r="N3891" s="3">
        <v>0.15120229844019004</v>
      </c>
      <c r="O3891" s="3">
        <v>1</v>
      </c>
      <c r="P3891" s="3">
        <f t="shared" si="212"/>
        <v>0.15120229844019004</v>
      </c>
      <c r="Q3891" s="3">
        <v>0</v>
      </c>
    </row>
    <row r="3892" spans="1:17" x14ac:dyDescent="0.25">
      <c r="A3892" s="3" t="s">
        <v>158</v>
      </c>
      <c r="B3892" s="3" t="s">
        <v>89</v>
      </c>
      <c r="C3892" s="3" t="s">
        <v>9</v>
      </c>
      <c r="D3892" s="3">
        <v>0.56000000000000005</v>
      </c>
      <c r="E3892" s="3">
        <v>0.48</v>
      </c>
      <c r="F3892" s="3" t="s">
        <v>283</v>
      </c>
      <c r="G3892" s="2">
        <v>5100</v>
      </c>
      <c r="H3892" s="3">
        <v>0.1472558690998344</v>
      </c>
      <c r="I3892" s="3">
        <v>303.71816557686674</v>
      </c>
      <c r="J3892" s="3">
        <v>0.77206816874153616</v>
      </c>
      <c r="K3892" s="3">
        <v>1</v>
      </c>
      <c r="L3892" s="3">
        <f t="shared" si="211"/>
        <v>0.77206816874153616</v>
      </c>
      <c r="M3892" s="3">
        <v>0</v>
      </c>
      <c r="N3892" s="3">
        <v>0.10885635692213971</v>
      </c>
      <c r="O3892" s="3">
        <v>1</v>
      </c>
      <c r="P3892" s="3">
        <f t="shared" si="212"/>
        <v>0.10885635692213971</v>
      </c>
      <c r="Q3892" s="3">
        <v>0</v>
      </c>
    </row>
    <row r="3893" spans="1:17" x14ac:dyDescent="0.25">
      <c r="A3893" s="3" t="s">
        <v>158</v>
      </c>
      <c r="B3893" s="3" t="s">
        <v>89</v>
      </c>
      <c r="C3893" s="3" t="s">
        <v>9</v>
      </c>
      <c r="D3893" s="3">
        <v>0.56000000000000005</v>
      </c>
      <c r="E3893" s="3">
        <v>0.48</v>
      </c>
      <c r="F3893" s="3" t="s">
        <v>283</v>
      </c>
      <c r="G3893" s="2">
        <v>5100</v>
      </c>
      <c r="H3893" s="3">
        <v>0.13124837431316483</v>
      </c>
      <c r="I3893" s="3">
        <v>309.45547756407069</v>
      </c>
      <c r="J3893" s="3">
        <v>0.7850756641305553</v>
      </c>
      <c r="K3893" s="3">
        <v>1</v>
      </c>
      <c r="L3893" s="3">
        <f t="shared" si="211"/>
        <v>0.7850756641305553</v>
      </c>
      <c r="M3893" s="3">
        <v>0</v>
      </c>
      <c r="N3893" s="3">
        <v>9.5093374588149454E-2</v>
      </c>
      <c r="O3893" s="3">
        <v>1</v>
      </c>
      <c r="P3893" s="3">
        <f t="shared" si="212"/>
        <v>9.5093374588149454E-2</v>
      </c>
      <c r="Q3893" s="3">
        <v>0</v>
      </c>
    </row>
    <row r="3894" spans="1:17" x14ac:dyDescent="0.25">
      <c r="A3894" s="3" t="s">
        <v>158</v>
      </c>
      <c r="B3894" s="3" t="s">
        <v>310</v>
      </c>
      <c r="C3894" s="3" t="s">
        <v>9</v>
      </c>
      <c r="D3894" s="3">
        <v>0.56000000000000005</v>
      </c>
      <c r="E3894" s="3">
        <v>0.48</v>
      </c>
      <c r="F3894" s="3" t="s">
        <v>59</v>
      </c>
      <c r="G3894" s="2">
        <v>5100</v>
      </c>
      <c r="H3894" s="3">
        <v>2.9498530105405094</v>
      </c>
      <c r="I3894" s="3">
        <v>2200.757904863523</v>
      </c>
      <c r="J3894" s="3">
        <v>4.754707340539893</v>
      </c>
      <c r="K3894" s="3">
        <v>1</v>
      </c>
      <c r="L3894" s="3">
        <f t="shared" si="211"/>
        <v>4.754707340539893</v>
      </c>
      <c r="M3894" s="3">
        <v>0</v>
      </c>
      <c r="N3894" s="3">
        <v>0.57950358898755172</v>
      </c>
      <c r="O3894" s="3">
        <v>1</v>
      </c>
      <c r="P3894" s="3">
        <f t="shared" si="212"/>
        <v>0.57950358898755172</v>
      </c>
      <c r="Q3894" s="3">
        <v>0</v>
      </c>
    </row>
    <row r="3895" spans="1:17" x14ac:dyDescent="0.25">
      <c r="A3895" s="3" t="s">
        <v>158</v>
      </c>
      <c r="B3895" s="3" t="s">
        <v>8</v>
      </c>
      <c r="C3895" s="3" t="s">
        <v>9</v>
      </c>
      <c r="D3895" s="3">
        <v>0.56000000000000005</v>
      </c>
      <c r="E3895" s="3">
        <v>0.48</v>
      </c>
      <c r="F3895" s="3" t="s">
        <v>59</v>
      </c>
      <c r="G3895" s="2">
        <v>5100</v>
      </c>
      <c r="H3895" s="3">
        <v>3.3418714793040413E-2</v>
      </c>
      <c r="I3895" s="3">
        <v>93.19711539940343</v>
      </c>
      <c r="J3895" s="3">
        <v>0.21938682109845231</v>
      </c>
      <c r="K3895" s="3">
        <v>1</v>
      </c>
      <c r="L3895" s="3">
        <f t="shared" si="211"/>
        <v>0.21938682109845231</v>
      </c>
      <c r="M3895" s="3">
        <v>0</v>
      </c>
      <c r="N3895" s="3">
        <v>2.9128681311068473E-2</v>
      </c>
      <c r="O3895" s="3">
        <v>1</v>
      </c>
      <c r="P3895" s="3">
        <f t="shared" si="212"/>
        <v>2.9128681311068473E-2</v>
      </c>
      <c r="Q3895" s="3">
        <v>0</v>
      </c>
    </row>
    <row r="3896" spans="1:17" x14ac:dyDescent="0.25">
      <c r="A3896" s="3" t="s">
        <v>158</v>
      </c>
      <c r="B3896" s="3" t="s">
        <v>310</v>
      </c>
      <c r="C3896" s="3" t="s">
        <v>9</v>
      </c>
      <c r="D3896" s="3">
        <v>0.56000000000000005</v>
      </c>
      <c r="E3896" s="3">
        <v>0.48</v>
      </c>
      <c r="F3896" s="3" t="s">
        <v>59</v>
      </c>
      <c r="G3896" s="2">
        <v>5100</v>
      </c>
      <c r="H3896" s="3">
        <v>8.623654537460489E-3</v>
      </c>
      <c r="I3896" s="3">
        <v>10.543530683537043</v>
      </c>
      <c r="J3896" s="3">
        <v>2.4798475703458011E-2</v>
      </c>
      <c r="K3896" s="3">
        <v>1</v>
      </c>
      <c r="L3896" s="3">
        <f t="shared" si="211"/>
        <v>2.4798475703458011E-2</v>
      </c>
      <c r="M3896" s="3">
        <v>0</v>
      </c>
      <c r="N3896" s="3">
        <v>2.9185852459317992E-3</v>
      </c>
      <c r="O3896" s="3">
        <v>1</v>
      </c>
      <c r="P3896" s="3">
        <f t="shared" si="212"/>
        <v>2.9185852459317992E-3</v>
      </c>
      <c r="Q3896" s="3">
        <v>0</v>
      </c>
    </row>
    <row r="3897" spans="1:17" x14ac:dyDescent="0.25">
      <c r="A3897" s="3" t="s">
        <v>158</v>
      </c>
      <c r="B3897" s="3" t="s">
        <v>8</v>
      </c>
      <c r="C3897" s="3" t="s">
        <v>9</v>
      </c>
      <c r="D3897" s="3">
        <v>0.56000000000000005</v>
      </c>
      <c r="E3897" s="3">
        <v>0.48</v>
      </c>
      <c r="F3897" s="3" t="s">
        <v>59</v>
      </c>
      <c r="G3897" s="2">
        <v>5100</v>
      </c>
      <c r="H3897" s="3">
        <v>2.607962270216535E-2</v>
      </c>
      <c r="I3897" s="3">
        <v>79.714043364572959</v>
      </c>
      <c r="J3897" s="3">
        <v>0.18904660966610748</v>
      </c>
      <c r="K3897" s="3">
        <v>1</v>
      </c>
      <c r="L3897" s="3">
        <f t="shared" si="211"/>
        <v>0.18904660966610748</v>
      </c>
      <c r="M3897" s="3">
        <v>0</v>
      </c>
      <c r="N3897" s="3">
        <v>2.4682786229591934E-2</v>
      </c>
      <c r="O3897" s="3">
        <v>1</v>
      </c>
      <c r="P3897" s="3">
        <f t="shared" si="212"/>
        <v>2.4682786229591934E-2</v>
      </c>
      <c r="Q3897" s="3">
        <v>0</v>
      </c>
    </row>
    <row r="3898" spans="1:17" x14ac:dyDescent="0.25">
      <c r="A3898" s="3" t="s">
        <v>158</v>
      </c>
      <c r="B3898" s="3" t="s">
        <v>8</v>
      </c>
      <c r="C3898" s="3" t="s">
        <v>9</v>
      </c>
      <c r="D3898" s="3">
        <v>0.36</v>
      </c>
      <c r="E3898" s="3">
        <v>0</v>
      </c>
      <c r="F3898" s="3" t="s">
        <v>59</v>
      </c>
      <c r="G3898" s="2">
        <v>5100</v>
      </c>
      <c r="H3898" s="3">
        <v>1.5431283886216949E-4</v>
      </c>
      <c r="I3898" s="3">
        <v>0.22744214357504444</v>
      </c>
      <c r="J3898" s="3">
        <v>5.4787563620134483E-4</v>
      </c>
      <c r="K3898" s="3">
        <v>1</v>
      </c>
      <c r="L3898" s="3">
        <f t="shared" si="211"/>
        <v>5.4787563620134483E-4</v>
      </c>
      <c r="M3898" s="3">
        <v>0</v>
      </c>
      <c r="N3898" s="3">
        <v>7.0696613580602114E-5</v>
      </c>
      <c r="O3898" s="3">
        <v>1</v>
      </c>
      <c r="P3898" s="3">
        <f t="shared" si="212"/>
        <v>7.0696613580602114E-5</v>
      </c>
      <c r="Q3898" s="3">
        <v>0</v>
      </c>
    </row>
    <row r="3899" spans="1:17" x14ac:dyDescent="0.25">
      <c r="A3899" s="3" t="s">
        <v>158</v>
      </c>
      <c r="B3899" s="3" t="s">
        <v>8</v>
      </c>
      <c r="C3899" s="3" t="s">
        <v>9</v>
      </c>
      <c r="D3899" s="3">
        <v>0.36</v>
      </c>
      <c r="E3899" s="3">
        <v>0</v>
      </c>
      <c r="F3899" s="3" t="s">
        <v>59</v>
      </c>
      <c r="G3899" s="2">
        <v>5100</v>
      </c>
      <c r="H3899" s="3">
        <v>5.3617779574315169E-2</v>
      </c>
      <c r="I3899" s="3">
        <v>116.59349100674096</v>
      </c>
      <c r="J3899" s="3">
        <v>0.27433865217391812</v>
      </c>
      <c r="K3899" s="3">
        <v>1</v>
      </c>
      <c r="L3899" s="3">
        <f t="shared" si="211"/>
        <v>0.27433865217391812</v>
      </c>
      <c r="M3899" s="3">
        <v>0</v>
      </c>
      <c r="N3899" s="3">
        <v>3.4730776744234117E-2</v>
      </c>
      <c r="O3899" s="3">
        <v>1</v>
      </c>
      <c r="P3899" s="3">
        <f t="shared" si="212"/>
        <v>3.4730776744234117E-2</v>
      </c>
      <c r="Q3899" s="3">
        <v>0</v>
      </c>
    </row>
    <row r="3900" spans="1:17" x14ac:dyDescent="0.25">
      <c r="A3900" s="3" t="s">
        <v>158</v>
      </c>
      <c r="B3900" s="3" t="s">
        <v>8</v>
      </c>
      <c r="C3900" s="3" t="s">
        <v>9</v>
      </c>
      <c r="D3900" s="3">
        <v>0.56000000000000005</v>
      </c>
      <c r="E3900" s="3">
        <v>0.48</v>
      </c>
      <c r="F3900" s="3" t="s">
        <v>59</v>
      </c>
      <c r="G3900" s="2">
        <v>5100</v>
      </c>
      <c r="H3900" s="3">
        <v>3.1669712866480619E-2</v>
      </c>
      <c r="I3900" s="3">
        <v>55.213751728135179</v>
      </c>
      <c r="J3900" s="3">
        <v>0.1286999204747559</v>
      </c>
      <c r="K3900" s="3">
        <v>1</v>
      </c>
      <c r="L3900" s="3">
        <f t="shared" si="211"/>
        <v>0.1286999204747559</v>
      </c>
      <c r="M3900" s="3">
        <v>0</v>
      </c>
      <c r="N3900" s="3">
        <v>1.6320120965992748E-2</v>
      </c>
      <c r="O3900" s="3">
        <v>1</v>
      </c>
      <c r="P3900" s="3">
        <f t="shared" si="212"/>
        <v>1.6320120965992748E-2</v>
      </c>
      <c r="Q3900" s="3">
        <v>0</v>
      </c>
    </row>
    <row r="3901" spans="1:17" x14ac:dyDescent="0.25">
      <c r="A3901" s="3" t="s">
        <v>158</v>
      </c>
      <c r="B3901" s="3" t="s">
        <v>8</v>
      </c>
      <c r="C3901" s="3" t="s">
        <v>9</v>
      </c>
      <c r="D3901" s="3">
        <v>0.36</v>
      </c>
      <c r="E3901" s="3">
        <v>0</v>
      </c>
      <c r="F3901" s="3" t="s">
        <v>59</v>
      </c>
      <c r="G3901" s="2">
        <v>5100</v>
      </c>
      <c r="H3901" s="3">
        <v>2.2572999233880169E-2</v>
      </c>
      <c r="I3901" s="3">
        <v>35.771515389883376</v>
      </c>
      <c r="J3901" s="3">
        <v>8.4907871609991414E-2</v>
      </c>
      <c r="K3901" s="3">
        <v>1</v>
      </c>
      <c r="L3901" s="3">
        <f t="shared" si="211"/>
        <v>8.4907871609991414E-2</v>
      </c>
      <c r="M3901" s="3">
        <v>0</v>
      </c>
      <c r="N3901" s="3">
        <v>1.0872214314454572E-2</v>
      </c>
      <c r="O3901" s="3">
        <v>1</v>
      </c>
      <c r="P3901" s="3">
        <f t="shared" si="212"/>
        <v>1.0872214314454572E-2</v>
      </c>
      <c r="Q3901" s="3">
        <v>0</v>
      </c>
    </row>
    <row r="3902" spans="1:17" x14ac:dyDescent="0.25">
      <c r="A3902" s="3" t="s">
        <v>158</v>
      </c>
      <c r="B3902" s="3" t="s">
        <v>8</v>
      </c>
      <c r="C3902" s="3" t="s">
        <v>9</v>
      </c>
      <c r="D3902" s="3">
        <v>0.56000000000000005</v>
      </c>
      <c r="E3902" s="3">
        <v>0.48</v>
      </c>
      <c r="F3902" s="3" t="s">
        <v>59</v>
      </c>
      <c r="G3902" s="2">
        <v>5100</v>
      </c>
      <c r="H3902" s="3">
        <v>5.927745704198336E-2</v>
      </c>
      <c r="I3902" s="3">
        <v>103.34576792628134</v>
      </c>
      <c r="J3902" s="3">
        <v>0.24089274315219963</v>
      </c>
      <c r="K3902" s="3">
        <v>1</v>
      </c>
      <c r="L3902" s="3">
        <f t="shared" si="211"/>
        <v>0.24089274315219963</v>
      </c>
      <c r="M3902" s="3">
        <v>0</v>
      </c>
      <c r="N3902" s="3">
        <v>3.0547017384092719E-2</v>
      </c>
      <c r="O3902" s="3">
        <v>1</v>
      </c>
      <c r="P3902" s="3">
        <f t="shared" si="212"/>
        <v>3.0547017384092719E-2</v>
      </c>
      <c r="Q3902" s="3">
        <v>0</v>
      </c>
    </row>
    <row r="3903" spans="1:17" x14ac:dyDescent="0.25">
      <c r="A3903" s="3" t="s">
        <v>158</v>
      </c>
      <c r="B3903" s="3" t="s">
        <v>8</v>
      </c>
      <c r="C3903" s="3" t="s">
        <v>9</v>
      </c>
      <c r="D3903" s="3">
        <v>0.56000000000000005</v>
      </c>
      <c r="E3903" s="3">
        <v>0.48</v>
      </c>
      <c r="F3903" s="3" t="s">
        <v>59</v>
      </c>
      <c r="G3903" s="2">
        <v>5100</v>
      </c>
      <c r="H3903" s="3">
        <v>0.57407592072657943</v>
      </c>
      <c r="I3903" s="3">
        <v>135.48860641364078</v>
      </c>
      <c r="J3903" s="3">
        <v>0.34319392925500136</v>
      </c>
      <c r="K3903" s="3">
        <f>1-0.712</f>
        <v>0.28800000000000003</v>
      </c>
      <c r="L3903" s="3">
        <f t="shared" si="211"/>
        <v>9.88398516254404E-2</v>
      </c>
      <c r="M3903" s="3">
        <v>0</v>
      </c>
      <c r="N3903" s="3">
        <v>4.2436291844921141E-2</v>
      </c>
      <c r="O3903" s="3">
        <f>1-0.531</f>
        <v>0.46899999999999997</v>
      </c>
      <c r="P3903" s="3">
        <f t="shared" si="212"/>
        <v>1.9902620875268014E-2</v>
      </c>
      <c r="Q3903" s="3">
        <v>0</v>
      </c>
    </row>
    <row r="3904" spans="1:17" x14ac:dyDescent="0.25">
      <c r="A3904" s="3" t="s">
        <v>158</v>
      </c>
      <c r="B3904" s="3" t="s">
        <v>310</v>
      </c>
      <c r="C3904" s="3" t="s">
        <v>9</v>
      </c>
      <c r="D3904" s="3">
        <v>0.56000000000000005</v>
      </c>
      <c r="E3904" s="3">
        <v>0.48</v>
      </c>
      <c r="F3904" s="3" t="s">
        <v>323</v>
      </c>
      <c r="G3904" s="2">
        <v>5100</v>
      </c>
      <c r="H3904" s="3">
        <v>0.11859299192475575</v>
      </c>
      <c r="I3904" s="3">
        <v>215.37534845736218</v>
      </c>
      <c r="J3904" s="3">
        <v>0.42412732542855913</v>
      </c>
      <c r="K3904" s="3">
        <v>1</v>
      </c>
      <c r="L3904" s="3">
        <f t="shared" si="211"/>
        <v>0.42412732542855913</v>
      </c>
      <c r="M3904" s="3">
        <v>0</v>
      </c>
      <c r="N3904" s="3">
        <v>5.707436486361965E-2</v>
      </c>
      <c r="O3904" s="3">
        <v>1</v>
      </c>
      <c r="P3904" s="3">
        <f t="shared" si="212"/>
        <v>5.707436486361965E-2</v>
      </c>
      <c r="Q3904" s="3">
        <v>0</v>
      </c>
    </row>
    <row r="3905" spans="1:17" x14ac:dyDescent="0.25">
      <c r="A3905" s="3" t="s">
        <v>158</v>
      </c>
      <c r="B3905" s="3" t="s">
        <v>310</v>
      </c>
      <c r="C3905" s="3" t="s">
        <v>9</v>
      </c>
      <c r="D3905" s="3">
        <v>0.56000000000000005</v>
      </c>
      <c r="E3905" s="3">
        <v>0.48</v>
      </c>
      <c r="F3905" s="3" t="s">
        <v>323</v>
      </c>
      <c r="G3905" s="2">
        <v>5100</v>
      </c>
      <c r="H3905" s="3">
        <v>49.582295412102582</v>
      </c>
      <c r="I3905" s="3">
        <v>76740.256740095414</v>
      </c>
      <c r="J3905" s="3">
        <v>166.27921327322494</v>
      </c>
      <c r="K3905" s="3">
        <v>1</v>
      </c>
      <c r="L3905" s="3">
        <f t="shared" si="211"/>
        <v>166.27921327322494</v>
      </c>
      <c r="M3905" s="3">
        <v>0</v>
      </c>
      <c r="N3905" s="3">
        <v>20.337037815404194</v>
      </c>
      <c r="O3905" s="3">
        <v>1</v>
      </c>
      <c r="P3905" s="3">
        <f t="shared" si="212"/>
        <v>20.337037815404194</v>
      </c>
      <c r="Q3905" s="3">
        <v>0</v>
      </c>
    </row>
    <row r="3906" spans="1:17" x14ac:dyDescent="0.25">
      <c r="A3906" s="3" t="s">
        <v>158</v>
      </c>
      <c r="B3906" s="3" t="s">
        <v>310</v>
      </c>
      <c r="C3906" s="3" t="s">
        <v>9</v>
      </c>
      <c r="D3906" s="3">
        <v>0.56000000000000005</v>
      </c>
      <c r="E3906" s="3">
        <v>0.48</v>
      </c>
      <c r="F3906" s="3" t="s">
        <v>323</v>
      </c>
      <c r="G3906" s="2">
        <v>5100</v>
      </c>
      <c r="H3906" s="3">
        <v>0.11645323547711808</v>
      </c>
      <c r="I3906" s="3">
        <v>260.53456987023065</v>
      </c>
      <c r="J3906" s="3">
        <v>0.56906993575483023</v>
      </c>
      <c r="K3906" s="3">
        <v>1</v>
      </c>
      <c r="L3906" s="3">
        <f t="shared" ref="L3906:L3969" si="214">J3906*K3906</f>
        <v>0.56906993575483023</v>
      </c>
      <c r="M3906" s="3">
        <v>0</v>
      </c>
      <c r="N3906" s="3">
        <v>6.7906514295854717E-2</v>
      </c>
      <c r="O3906" s="3">
        <v>1</v>
      </c>
      <c r="P3906" s="3">
        <f t="shared" ref="P3906:P3969" si="215">N3906*O3906</f>
        <v>6.7906514295854717E-2</v>
      </c>
      <c r="Q3906" s="3">
        <v>0</v>
      </c>
    </row>
    <row r="3907" spans="1:17" x14ac:dyDescent="0.25">
      <c r="A3907" s="3" t="s">
        <v>158</v>
      </c>
      <c r="B3907" s="3" t="s">
        <v>89</v>
      </c>
      <c r="C3907" s="3" t="s">
        <v>9</v>
      </c>
      <c r="D3907" s="3">
        <v>0.56000000000000005</v>
      </c>
      <c r="E3907" s="3">
        <v>0.48</v>
      </c>
      <c r="F3907" s="3" t="s">
        <v>264</v>
      </c>
      <c r="G3907" s="2">
        <v>5100</v>
      </c>
      <c r="H3907" s="3">
        <v>81.769978355656548</v>
      </c>
      <c r="I3907" s="3">
        <v>183959.9163312017</v>
      </c>
      <c r="J3907" s="3">
        <v>438.98647211992039</v>
      </c>
      <c r="K3907" s="3">
        <v>1</v>
      </c>
      <c r="L3907" s="3">
        <f t="shared" si="214"/>
        <v>438.98647211992039</v>
      </c>
      <c r="M3907" s="3">
        <v>0</v>
      </c>
      <c r="N3907" s="3">
        <v>57.853506646451812</v>
      </c>
      <c r="O3907" s="3">
        <v>1</v>
      </c>
      <c r="P3907" s="3">
        <f t="shared" si="215"/>
        <v>57.853506646451812</v>
      </c>
      <c r="Q3907" s="3">
        <v>0</v>
      </c>
    </row>
    <row r="3908" spans="1:17" x14ac:dyDescent="0.25">
      <c r="A3908" s="3" t="s">
        <v>158</v>
      </c>
      <c r="B3908" s="3" t="s">
        <v>310</v>
      </c>
      <c r="C3908" s="3" t="s">
        <v>9</v>
      </c>
      <c r="D3908" s="3">
        <v>0.56000000000000005</v>
      </c>
      <c r="E3908" s="3">
        <v>0.48</v>
      </c>
      <c r="F3908" s="3" t="s">
        <v>264</v>
      </c>
      <c r="G3908" s="2">
        <v>5100</v>
      </c>
      <c r="H3908" s="3">
        <v>189.53015841918744</v>
      </c>
      <c r="I3908" s="3">
        <v>154129.37278463878</v>
      </c>
      <c r="J3908" s="3">
        <v>369.74765579976668</v>
      </c>
      <c r="K3908" s="3">
        <v>1</v>
      </c>
      <c r="L3908" s="3">
        <f t="shared" si="214"/>
        <v>369.74765579976668</v>
      </c>
      <c r="M3908" s="3">
        <v>0</v>
      </c>
      <c r="N3908" s="3">
        <v>41.933891916058933</v>
      </c>
      <c r="O3908" s="3">
        <v>1</v>
      </c>
      <c r="P3908" s="3">
        <f t="shared" si="215"/>
        <v>41.933891916058933</v>
      </c>
      <c r="Q3908" s="3">
        <v>0</v>
      </c>
    </row>
    <row r="3909" spans="1:17" x14ac:dyDescent="0.25">
      <c r="A3909" s="3" t="s">
        <v>158</v>
      </c>
      <c r="B3909" s="3" t="s">
        <v>310</v>
      </c>
      <c r="C3909" s="3" t="s">
        <v>9</v>
      </c>
      <c r="D3909" s="3">
        <v>0.56000000000000005</v>
      </c>
      <c r="E3909" s="3">
        <v>0.48</v>
      </c>
      <c r="F3909" s="3" t="s">
        <v>264</v>
      </c>
      <c r="G3909" s="2">
        <v>5100</v>
      </c>
      <c r="H3909" s="3">
        <v>132.56524434058645</v>
      </c>
      <c r="I3909" s="3">
        <v>17715.855632545979</v>
      </c>
      <c r="J3909" s="3">
        <v>44.158819387140049</v>
      </c>
      <c r="K3909" s="3">
        <v>1</v>
      </c>
      <c r="L3909" s="3">
        <f t="shared" si="214"/>
        <v>44.158819387140049</v>
      </c>
      <c r="M3909" s="3">
        <v>0</v>
      </c>
      <c r="N3909" s="3">
        <v>6.5269928876873786</v>
      </c>
      <c r="O3909" s="3">
        <v>1</v>
      </c>
      <c r="P3909" s="3">
        <f t="shared" si="215"/>
        <v>6.5269928876873786</v>
      </c>
      <c r="Q3909" s="3">
        <v>0</v>
      </c>
    </row>
    <row r="3910" spans="1:17" x14ac:dyDescent="0.25">
      <c r="A3910" s="3" t="s">
        <v>158</v>
      </c>
      <c r="B3910" s="3" t="s">
        <v>310</v>
      </c>
      <c r="C3910" s="3" t="s">
        <v>9</v>
      </c>
      <c r="D3910" s="3">
        <v>0.56000000000000005</v>
      </c>
      <c r="E3910" s="3">
        <v>0.48</v>
      </c>
      <c r="F3910" s="3" t="s">
        <v>264</v>
      </c>
      <c r="G3910" s="2">
        <v>5100</v>
      </c>
      <c r="H3910" s="3">
        <v>9.8979443354879759</v>
      </c>
      <c r="I3910" s="3">
        <v>14693.751014148294</v>
      </c>
      <c r="J3910" s="3">
        <v>30.249272067826414</v>
      </c>
      <c r="K3910" s="3">
        <v>1</v>
      </c>
      <c r="L3910" s="3">
        <f t="shared" si="214"/>
        <v>30.249272067826414</v>
      </c>
      <c r="M3910" s="3">
        <v>0</v>
      </c>
      <c r="N3910" s="3">
        <v>3.3758104621362515</v>
      </c>
      <c r="O3910" s="3">
        <v>1</v>
      </c>
      <c r="P3910" s="3">
        <f t="shared" si="215"/>
        <v>3.3758104621362515</v>
      </c>
      <c r="Q3910" s="3">
        <v>0</v>
      </c>
    </row>
    <row r="3911" spans="1:17" x14ac:dyDescent="0.25">
      <c r="A3911" s="3" t="s">
        <v>158</v>
      </c>
      <c r="B3911" s="3" t="s">
        <v>89</v>
      </c>
      <c r="C3911" s="3" t="s">
        <v>9</v>
      </c>
      <c r="D3911" s="3">
        <v>0.56000000000000005</v>
      </c>
      <c r="E3911" s="3">
        <v>0.48</v>
      </c>
      <c r="F3911" s="3" t="s">
        <v>296</v>
      </c>
      <c r="G3911" s="2">
        <v>5100</v>
      </c>
      <c r="H3911" s="3">
        <v>140.31463690630829</v>
      </c>
      <c r="I3911" s="3">
        <v>315850.0248205862</v>
      </c>
      <c r="J3911" s="3">
        <v>756.26788439153836</v>
      </c>
      <c r="K3911" s="3">
        <v>1</v>
      </c>
      <c r="L3911" s="3">
        <f t="shared" si="214"/>
        <v>756.26788439153836</v>
      </c>
      <c r="M3911" s="3">
        <v>0</v>
      </c>
      <c r="N3911" s="3">
        <v>100.11163537581598</v>
      </c>
      <c r="O3911" s="3">
        <v>1</v>
      </c>
      <c r="P3911" s="3">
        <f t="shared" si="215"/>
        <v>100.11163537581598</v>
      </c>
      <c r="Q3911" s="3">
        <v>0</v>
      </c>
    </row>
    <row r="3912" spans="1:17" x14ac:dyDescent="0.25">
      <c r="A3912" s="3" t="s">
        <v>158</v>
      </c>
      <c r="B3912" s="3" t="s">
        <v>89</v>
      </c>
      <c r="C3912" s="3" t="s">
        <v>9</v>
      </c>
      <c r="D3912" s="3">
        <v>0.56000000000000005</v>
      </c>
      <c r="E3912" s="3">
        <v>0.48</v>
      </c>
      <c r="F3912" s="3" t="s">
        <v>296</v>
      </c>
      <c r="G3912" s="2">
        <v>5100</v>
      </c>
      <c r="H3912" s="3">
        <v>11.203459122139302</v>
      </c>
      <c r="I3912" s="3">
        <v>27644.014636070482</v>
      </c>
      <c r="J3912" s="3">
        <v>69.337110331088908</v>
      </c>
      <c r="K3912" s="3">
        <v>1</v>
      </c>
      <c r="L3912" s="3">
        <f t="shared" si="214"/>
        <v>69.337110331088908</v>
      </c>
      <c r="M3912" s="3">
        <v>0</v>
      </c>
      <c r="N3912" s="3">
        <v>9.282978723976532</v>
      </c>
      <c r="O3912" s="3">
        <v>1</v>
      </c>
      <c r="P3912" s="3">
        <f t="shared" si="215"/>
        <v>9.282978723976532</v>
      </c>
      <c r="Q3912" s="3">
        <v>0</v>
      </c>
    </row>
    <row r="3913" spans="1:17" x14ac:dyDescent="0.25">
      <c r="A3913" s="3" t="s">
        <v>158</v>
      </c>
      <c r="B3913" s="3" t="s">
        <v>8</v>
      </c>
      <c r="C3913" s="3" t="s">
        <v>9</v>
      </c>
      <c r="D3913" s="3">
        <v>0.56000000000000005</v>
      </c>
      <c r="E3913" s="3">
        <v>0.48</v>
      </c>
      <c r="F3913" s="3" t="s">
        <v>250</v>
      </c>
      <c r="G3913" s="2">
        <v>5100</v>
      </c>
      <c r="H3913" s="3">
        <v>0.16251034876401804</v>
      </c>
      <c r="I3913" s="3">
        <v>472.30988226238384</v>
      </c>
      <c r="J3913" s="3">
        <v>1.0241042179036486</v>
      </c>
      <c r="K3913" s="3">
        <f>1-0.712</f>
        <v>0.28800000000000003</v>
      </c>
      <c r="L3913" s="3">
        <f t="shared" si="214"/>
        <v>0.29494201475625081</v>
      </c>
      <c r="M3913" s="3">
        <v>0</v>
      </c>
      <c r="N3913" s="3">
        <v>0.11549340729517332</v>
      </c>
      <c r="O3913" s="3">
        <f>1-0.531</f>
        <v>0.46899999999999997</v>
      </c>
      <c r="P3913" s="3">
        <f t="shared" si="215"/>
        <v>5.4166408021436283E-2</v>
      </c>
      <c r="Q3913" s="3">
        <v>0</v>
      </c>
    </row>
    <row r="3914" spans="1:17" x14ac:dyDescent="0.25">
      <c r="A3914" s="3" t="s">
        <v>158</v>
      </c>
      <c r="B3914" s="3" t="s">
        <v>8</v>
      </c>
      <c r="C3914" s="3" t="s">
        <v>9</v>
      </c>
      <c r="D3914" s="3">
        <v>0.56000000000000005</v>
      </c>
      <c r="E3914" s="3">
        <v>0.48</v>
      </c>
      <c r="F3914" s="3" t="s">
        <v>250</v>
      </c>
      <c r="G3914" s="2">
        <v>5100</v>
      </c>
      <c r="H3914" s="3">
        <v>7.7190414931922051</v>
      </c>
      <c r="I3914" s="3">
        <v>18309.654096675986</v>
      </c>
      <c r="J3914" s="3">
        <v>37.595698170490785</v>
      </c>
      <c r="K3914" s="3">
        <f>1-0.712</f>
        <v>0.28800000000000003</v>
      </c>
      <c r="L3914" s="3">
        <f t="shared" si="214"/>
        <v>10.827561073101347</v>
      </c>
      <c r="M3914" s="3">
        <v>0</v>
      </c>
      <c r="N3914" s="3">
        <v>5.6318499150376571</v>
      </c>
      <c r="O3914" s="3">
        <f>1-0.531</f>
        <v>0.46899999999999997</v>
      </c>
      <c r="P3914" s="3">
        <f t="shared" si="215"/>
        <v>2.6413376101526609</v>
      </c>
      <c r="Q3914" s="3">
        <v>0</v>
      </c>
    </row>
    <row r="3915" spans="1:17" x14ac:dyDescent="0.25">
      <c r="A3915" s="3" t="s">
        <v>158</v>
      </c>
      <c r="B3915" s="3" t="s">
        <v>8</v>
      </c>
      <c r="C3915" s="3" t="s">
        <v>9</v>
      </c>
      <c r="D3915" s="3">
        <v>0.56000000000000005</v>
      </c>
      <c r="E3915" s="3">
        <v>0.48</v>
      </c>
      <c r="F3915" s="3" t="s">
        <v>250</v>
      </c>
      <c r="G3915" s="2">
        <v>5100</v>
      </c>
      <c r="H3915" s="3">
        <v>7.9383572977260597</v>
      </c>
      <c r="I3915" s="3">
        <v>21143.822029595576</v>
      </c>
      <c r="J3915" s="3">
        <v>48.985429838120652</v>
      </c>
      <c r="K3915" s="3">
        <v>1</v>
      </c>
      <c r="L3915" s="3">
        <f t="shared" si="214"/>
        <v>48.985429838120652</v>
      </c>
      <c r="M3915" s="3">
        <v>0</v>
      </c>
      <c r="N3915" s="3">
        <v>6.7455873020880599</v>
      </c>
      <c r="O3915" s="3">
        <v>1</v>
      </c>
      <c r="P3915" s="3">
        <f t="shared" si="215"/>
        <v>6.7455873020880599</v>
      </c>
      <c r="Q3915" s="3">
        <v>0</v>
      </c>
    </row>
    <row r="3916" spans="1:17" x14ac:dyDescent="0.25">
      <c r="A3916" s="3" t="s">
        <v>158</v>
      </c>
      <c r="B3916" s="3" t="s">
        <v>8</v>
      </c>
      <c r="C3916" s="3" t="s">
        <v>9</v>
      </c>
      <c r="D3916" s="3">
        <v>0.56000000000000005</v>
      </c>
      <c r="E3916" s="3">
        <v>0.48</v>
      </c>
      <c r="F3916" s="3" t="s">
        <v>250</v>
      </c>
      <c r="G3916" s="2">
        <v>5100</v>
      </c>
      <c r="H3916" s="3">
        <v>237.18846150890448</v>
      </c>
      <c r="I3916" s="3">
        <v>528516.69517957745</v>
      </c>
      <c r="J3916" s="3">
        <v>1228.7808373436603</v>
      </c>
      <c r="K3916" s="3">
        <f>1-0.712</f>
        <v>0.28800000000000003</v>
      </c>
      <c r="L3916" s="3">
        <f t="shared" si="214"/>
        <v>353.88888115497423</v>
      </c>
      <c r="M3916" s="3">
        <v>0</v>
      </c>
      <c r="N3916" s="3">
        <v>165.64741078893979</v>
      </c>
      <c r="O3916" s="3">
        <f>1-0.531</f>
        <v>0.46899999999999997</v>
      </c>
      <c r="P3916" s="3">
        <f t="shared" si="215"/>
        <v>77.688635660012764</v>
      </c>
      <c r="Q3916" s="3">
        <v>0</v>
      </c>
    </row>
    <row r="3917" spans="1:17" x14ac:dyDescent="0.25">
      <c r="A3917" s="3" t="s">
        <v>158</v>
      </c>
      <c r="B3917" s="3" t="s">
        <v>8</v>
      </c>
      <c r="C3917" s="3" t="s">
        <v>9</v>
      </c>
      <c r="D3917" s="3">
        <v>0.56000000000000005</v>
      </c>
      <c r="E3917" s="3">
        <v>0.48</v>
      </c>
      <c r="F3917" s="3" t="s">
        <v>250</v>
      </c>
      <c r="G3917" s="2">
        <v>5100</v>
      </c>
      <c r="H3917" s="3">
        <v>2.6630045848777755</v>
      </c>
      <c r="I3917" s="3">
        <v>5451.2280640191684</v>
      </c>
      <c r="J3917" s="3">
        <v>16.028367508930565</v>
      </c>
      <c r="K3917" s="3">
        <f>1-0.712</f>
        <v>0.28800000000000003</v>
      </c>
      <c r="L3917" s="3">
        <f t="shared" si="214"/>
        <v>4.6161698425720035</v>
      </c>
      <c r="M3917" s="3">
        <v>0</v>
      </c>
      <c r="N3917" s="3">
        <v>2.4648395466803339</v>
      </c>
      <c r="O3917" s="3">
        <f>1-0.531</f>
        <v>0.46899999999999997</v>
      </c>
      <c r="P3917" s="3">
        <f t="shared" si="215"/>
        <v>1.1560097473930766</v>
      </c>
      <c r="Q3917" s="3">
        <v>0</v>
      </c>
    </row>
    <row r="3918" spans="1:17" x14ac:dyDescent="0.25">
      <c r="A3918" s="3" t="s">
        <v>158</v>
      </c>
      <c r="B3918" s="3" t="s">
        <v>8</v>
      </c>
      <c r="C3918" s="3" t="s">
        <v>9</v>
      </c>
      <c r="D3918" s="3">
        <v>0.56000000000000005</v>
      </c>
      <c r="E3918" s="3">
        <v>0.48</v>
      </c>
      <c r="F3918" s="3" t="s">
        <v>250</v>
      </c>
      <c r="G3918" s="2">
        <v>5100</v>
      </c>
      <c r="H3918" s="3">
        <v>1.8055954599924389</v>
      </c>
      <c r="I3918" s="3">
        <v>4168.0666730999683</v>
      </c>
      <c r="J3918" s="3">
        <v>8.6628546747196502</v>
      </c>
      <c r="K3918" s="3">
        <f>1-0.712</f>
        <v>0.28800000000000003</v>
      </c>
      <c r="L3918" s="3">
        <f t="shared" si="214"/>
        <v>2.4949021463192596</v>
      </c>
      <c r="M3918" s="3">
        <v>0</v>
      </c>
      <c r="N3918" s="3">
        <v>0.98133696843399754</v>
      </c>
      <c r="O3918" s="3">
        <f>1-0.531</f>
        <v>0.46899999999999997</v>
      </c>
      <c r="P3918" s="3">
        <f t="shared" si="215"/>
        <v>0.4602470381955448</v>
      </c>
      <c r="Q3918" s="3">
        <v>0</v>
      </c>
    </row>
    <row r="3919" spans="1:17" x14ac:dyDescent="0.25">
      <c r="A3919" s="3" t="s">
        <v>158</v>
      </c>
      <c r="B3919" s="3" t="s">
        <v>310</v>
      </c>
      <c r="C3919" s="3" t="s">
        <v>9</v>
      </c>
      <c r="D3919" s="3">
        <v>0.56000000000000005</v>
      </c>
      <c r="E3919" s="3">
        <v>0.48</v>
      </c>
      <c r="F3919" s="3" t="s">
        <v>307</v>
      </c>
      <c r="G3919" s="2">
        <v>5100</v>
      </c>
      <c r="H3919" s="3">
        <v>15.925135298293034</v>
      </c>
      <c r="I3919" s="3">
        <v>35133.254177630202</v>
      </c>
      <c r="J3919" s="3">
        <v>96.247078656961165</v>
      </c>
      <c r="K3919" s="3">
        <v>1</v>
      </c>
      <c r="L3919" s="3">
        <f t="shared" si="214"/>
        <v>96.247078656961165</v>
      </c>
      <c r="M3919" s="3">
        <v>0</v>
      </c>
      <c r="N3919" s="3">
        <v>13.45965696217494</v>
      </c>
      <c r="O3919" s="3">
        <v>1</v>
      </c>
      <c r="P3919" s="3">
        <f t="shared" si="215"/>
        <v>13.45965696217494</v>
      </c>
      <c r="Q3919" s="3">
        <v>0</v>
      </c>
    </row>
    <row r="3920" spans="1:17" x14ac:dyDescent="0.25">
      <c r="A3920" s="3" t="s">
        <v>158</v>
      </c>
      <c r="B3920" s="3" t="s">
        <v>310</v>
      </c>
      <c r="C3920" s="3" t="s">
        <v>9</v>
      </c>
      <c r="D3920" s="3">
        <v>0.56000000000000005</v>
      </c>
      <c r="E3920" s="3">
        <v>0.48</v>
      </c>
      <c r="F3920" s="3" t="s">
        <v>307</v>
      </c>
      <c r="G3920" s="2">
        <v>5100</v>
      </c>
      <c r="H3920" s="3">
        <v>2.2038194034371279</v>
      </c>
      <c r="I3920" s="3">
        <v>5998.3633566384706</v>
      </c>
      <c r="J3920" s="3">
        <v>13.271790474150537</v>
      </c>
      <c r="K3920" s="3">
        <v>1</v>
      </c>
      <c r="L3920" s="3">
        <f t="shared" si="214"/>
        <v>13.271790474150537</v>
      </c>
      <c r="M3920" s="3">
        <v>0</v>
      </c>
      <c r="N3920" s="3">
        <v>1.6716370545977186</v>
      </c>
      <c r="O3920" s="3">
        <v>1</v>
      </c>
      <c r="P3920" s="3">
        <f t="shared" si="215"/>
        <v>1.6716370545977186</v>
      </c>
      <c r="Q3920" s="3">
        <v>0</v>
      </c>
    </row>
    <row r="3921" spans="1:17" x14ac:dyDescent="0.25">
      <c r="A3921" s="3" t="s">
        <v>158</v>
      </c>
      <c r="B3921" s="3" t="s">
        <v>351</v>
      </c>
      <c r="C3921" s="3" t="s">
        <v>352</v>
      </c>
      <c r="D3921" s="3">
        <v>0.36</v>
      </c>
      <c r="E3921" s="3">
        <v>0.57999999999999996</v>
      </c>
      <c r="F3921" s="3" t="s">
        <v>272</v>
      </c>
      <c r="G3921" s="2">
        <v>5100</v>
      </c>
      <c r="H3921" s="3">
        <v>66.398785357378472</v>
      </c>
      <c r="I3921" s="3">
        <v>63940.37011972761</v>
      </c>
      <c r="J3921" s="3">
        <v>169.77709228937528</v>
      </c>
      <c r="K3921" s="3">
        <v>1</v>
      </c>
      <c r="L3921" s="3">
        <f t="shared" si="214"/>
        <v>169.77709228937528</v>
      </c>
      <c r="M3921" s="3">
        <v>0</v>
      </c>
      <c r="N3921" s="3">
        <v>23.115944685502161</v>
      </c>
      <c r="O3921" s="3">
        <v>1</v>
      </c>
      <c r="P3921" s="3">
        <f t="shared" si="215"/>
        <v>23.115944685502161</v>
      </c>
      <c r="Q3921" s="3">
        <v>0</v>
      </c>
    </row>
    <row r="3922" spans="1:17" x14ac:dyDescent="0.25">
      <c r="A3922" s="3" t="s">
        <v>158</v>
      </c>
      <c r="B3922" s="3" t="s">
        <v>8</v>
      </c>
      <c r="C3922" s="3" t="s">
        <v>9</v>
      </c>
      <c r="D3922" s="3">
        <v>0.36</v>
      </c>
      <c r="E3922" s="3">
        <v>0</v>
      </c>
      <c r="F3922" s="3" t="s">
        <v>163</v>
      </c>
      <c r="G3922" s="2">
        <v>5100</v>
      </c>
      <c r="H3922" s="3">
        <v>3.1164451760799929</v>
      </c>
      <c r="I3922" s="3">
        <v>7769.5468670527443</v>
      </c>
      <c r="J3922" s="3">
        <v>19.957681597772812</v>
      </c>
      <c r="K3922" s="3">
        <v>1</v>
      </c>
      <c r="L3922" s="3">
        <f t="shared" si="214"/>
        <v>19.957681597772812</v>
      </c>
      <c r="M3922" s="3">
        <v>0</v>
      </c>
      <c r="N3922" s="3">
        <v>3.048019441006248</v>
      </c>
      <c r="O3922" s="3">
        <v>1</v>
      </c>
      <c r="P3922" s="3">
        <f t="shared" si="215"/>
        <v>3.048019441006248</v>
      </c>
      <c r="Q3922" s="3">
        <v>0</v>
      </c>
    </row>
    <row r="3923" spans="1:17" x14ac:dyDescent="0.25">
      <c r="A3923" s="3" t="s">
        <v>158</v>
      </c>
      <c r="B3923" s="3" t="s">
        <v>8</v>
      </c>
      <c r="C3923" s="3" t="s">
        <v>9</v>
      </c>
      <c r="D3923" s="3">
        <v>0.56000000000000005</v>
      </c>
      <c r="E3923" s="3">
        <v>0.48</v>
      </c>
      <c r="F3923" s="3" t="s">
        <v>163</v>
      </c>
      <c r="G3923" s="2">
        <v>5100</v>
      </c>
      <c r="H3923" s="3">
        <v>0.17139135757364185</v>
      </c>
      <c r="I3923" s="3">
        <v>321.97542980458041</v>
      </c>
      <c r="J3923" s="3">
        <v>0.65628195266845868</v>
      </c>
      <c r="K3923" s="3">
        <v>1</v>
      </c>
      <c r="L3923" s="3">
        <f t="shared" si="214"/>
        <v>0.65628195266845868</v>
      </c>
      <c r="M3923" s="3">
        <v>0</v>
      </c>
      <c r="N3923" s="3">
        <v>0.34490235485430681</v>
      </c>
      <c r="O3923" s="3">
        <v>1</v>
      </c>
      <c r="P3923" s="3">
        <f t="shared" si="215"/>
        <v>0.34490235485430681</v>
      </c>
      <c r="Q3923" s="3">
        <v>0</v>
      </c>
    </row>
    <row r="3924" spans="1:17" x14ac:dyDescent="0.25">
      <c r="A3924" s="3" t="s">
        <v>158</v>
      </c>
      <c r="B3924" s="3" t="s">
        <v>8</v>
      </c>
      <c r="C3924" s="3" t="s">
        <v>9</v>
      </c>
      <c r="D3924" s="3">
        <v>0.36</v>
      </c>
      <c r="E3924" s="3">
        <v>0</v>
      </c>
      <c r="F3924" s="3" t="s">
        <v>163</v>
      </c>
      <c r="G3924" s="2">
        <v>5100</v>
      </c>
      <c r="H3924" s="3">
        <v>0.41458789639073745</v>
      </c>
      <c r="I3924" s="3">
        <v>486.09363837026706</v>
      </c>
      <c r="J3924" s="3">
        <v>1.2092256998627975</v>
      </c>
      <c r="K3924" s="3">
        <v>1</v>
      </c>
      <c r="L3924" s="3">
        <f t="shared" si="214"/>
        <v>1.2092256998627975</v>
      </c>
      <c r="M3924" s="3">
        <v>0</v>
      </c>
      <c r="N3924" s="3">
        <v>0.19026752192366092</v>
      </c>
      <c r="O3924" s="3">
        <v>1</v>
      </c>
      <c r="P3924" s="3">
        <f t="shared" si="215"/>
        <v>0.19026752192366092</v>
      </c>
      <c r="Q3924" s="3">
        <v>0</v>
      </c>
    </row>
    <row r="3925" spans="1:17" x14ac:dyDescent="0.25">
      <c r="A3925" s="3" t="s">
        <v>158</v>
      </c>
      <c r="B3925" s="3" t="s">
        <v>8</v>
      </c>
      <c r="C3925" s="3" t="s">
        <v>9</v>
      </c>
      <c r="D3925" s="3">
        <v>0.56000000000000005</v>
      </c>
      <c r="E3925" s="3">
        <v>0.48</v>
      </c>
      <c r="F3925" s="3" t="s">
        <v>163</v>
      </c>
      <c r="G3925" s="2">
        <v>5100</v>
      </c>
      <c r="H3925" s="3">
        <v>0.18880860493982382</v>
      </c>
      <c r="I3925" s="3">
        <v>246.21451077364023</v>
      </c>
      <c r="J3925" s="3">
        <v>0.59340673659848697</v>
      </c>
      <c r="K3925" s="3">
        <v>1</v>
      </c>
      <c r="L3925" s="3">
        <f t="shared" si="214"/>
        <v>0.59340673659848697</v>
      </c>
      <c r="M3925" s="3">
        <v>0</v>
      </c>
      <c r="N3925" s="3">
        <v>7.0385860371258588E-2</v>
      </c>
      <c r="O3925" s="3">
        <v>1</v>
      </c>
      <c r="P3925" s="3">
        <f t="shared" si="215"/>
        <v>7.0385860371258588E-2</v>
      </c>
      <c r="Q3925" s="3">
        <v>0</v>
      </c>
    </row>
    <row r="3926" spans="1:17" x14ac:dyDescent="0.25">
      <c r="A3926" s="3" t="s">
        <v>158</v>
      </c>
      <c r="B3926" s="3" t="s">
        <v>8</v>
      </c>
      <c r="C3926" s="3" t="s">
        <v>9</v>
      </c>
      <c r="D3926" s="3">
        <v>0.36</v>
      </c>
      <c r="E3926" s="3">
        <v>0</v>
      </c>
      <c r="F3926" s="3" t="s">
        <v>166</v>
      </c>
      <c r="G3926" s="2">
        <v>5100</v>
      </c>
      <c r="H3926" s="3">
        <v>1.1033989875413903</v>
      </c>
      <c r="I3926" s="3">
        <v>1627.2308225848576</v>
      </c>
      <c r="J3926" s="3">
        <v>3.6432689354568688</v>
      </c>
      <c r="K3926" s="3">
        <v>1</v>
      </c>
      <c r="L3926" s="3">
        <f t="shared" si="214"/>
        <v>3.6432689354568688</v>
      </c>
      <c r="M3926" s="3">
        <v>0</v>
      </c>
      <c r="N3926" s="3">
        <v>0.94324794528060996</v>
      </c>
      <c r="O3926" s="3">
        <v>1</v>
      </c>
      <c r="P3926" s="3">
        <f t="shared" si="215"/>
        <v>0.94324794528060996</v>
      </c>
      <c r="Q3926" s="3">
        <v>0</v>
      </c>
    </row>
    <row r="3927" spans="1:17" x14ac:dyDescent="0.25">
      <c r="A3927" s="3" t="s">
        <v>158</v>
      </c>
      <c r="B3927" s="3" t="s">
        <v>8</v>
      </c>
      <c r="C3927" s="3" t="s">
        <v>9</v>
      </c>
      <c r="D3927" s="3">
        <v>0.56000000000000005</v>
      </c>
      <c r="E3927" s="3">
        <v>0.48</v>
      </c>
      <c r="F3927" s="3" t="s">
        <v>166</v>
      </c>
      <c r="G3927" s="2">
        <v>5100</v>
      </c>
      <c r="H3927" s="3">
        <v>5.4690611685953038E-2</v>
      </c>
      <c r="I3927" s="3">
        <v>91.016746039709759</v>
      </c>
      <c r="J3927" s="3">
        <v>0.21034561784544809</v>
      </c>
      <c r="K3927" s="3">
        <v>1</v>
      </c>
      <c r="L3927" s="3">
        <f t="shared" si="214"/>
        <v>0.21034561784544809</v>
      </c>
      <c r="M3927" s="3">
        <v>0</v>
      </c>
      <c r="N3927" s="3">
        <v>2.5835000917267099E-2</v>
      </c>
      <c r="O3927" s="3">
        <v>1</v>
      </c>
      <c r="P3927" s="3">
        <f t="shared" si="215"/>
        <v>2.5835000917267099E-2</v>
      </c>
      <c r="Q3927" s="3">
        <v>0</v>
      </c>
    </row>
    <row r="3928" spans="1:17" x14ac:dyDescent="0.25">
      <c r="A3928" s="3" t="s">
        <v>158</v>
      </c>
      <c r="B3928" s="3" t="s">
        <v>351</v>
      </c>
      <c r="C3928" s="3" t="s">
        <v>352</v>
      </c>
      <c r="D3928" s="3">
        <v>0.36</v>
      </c>
      <c r="E3928" s="3">
        <v>0.57999999999999996</v>
      </c>
      <c r="F3928" s="3" t="s">
        <v>272</v>
      </c>
      <c r="G3928" s="2">
        <v>3000</v>
      </c>
      <c r="H3928" s="3">
        <v>1.0068370303200227</v>
      </c>
      <c r="I3928" s="3">
        <v>2796.9911668442437</v>
      </c>
      <c r="J3928" s="3">
        <v>5.6151441973701512</v>
      </c>
      <c r="K3928" s="3">
        <v>1</v>
      </c>
      <c r="L3928" s="3">
        <f t="shared" si="214"/>
        <v>5.6151441973701512</v>
      </c>
      <c r="M3928" s="3">
        <v>0</v>
      </c>
      <c r="N3928" s="3">
        <v>0.75333762112100089</v>
      </c>
      <c r="O3928" s="3">
        <v>1</v>
      </c>
      <c r="P3928" s="3">
        <f t="shared" si="215"/>
        <v>0.75333762112100089</v>
      </c>
      <c r="Q3928" s="3">
        <v>0</v>
      </c>
    </row>
    <row r="3929" spans="1:17" x14ac:dyDescent="0.25">
      <c r="A3929" s="3" t="s">
        <v>158</v>
      </c>
      <c r="B3929" s="3" t="s">
        <v>351</v>
      </c>
      <c r="C3929" s="3" t="s">
        <v>352</v>
      </c>
      <c r="D3929" s="3">
        <v>0.36</v>
      </c>
      <c r="E3929" s="3">
        <v>0.57999999999999996</v>
      </c>
      <c r="F3929" s="3" t="s">
        <v>360</v>
      </c>
      <c r="G3929" s="2">
        <v>5120</v>
      </c>
      <c r="H3929" s="3">
        <v>0.25879752913589404</v>
      </c>
      <c r="I3929" s="3">
        <v>411.82936545549904</v>
      </c>
      <c r="J3929" s="3">
        <v>0.8810385198352455</v>
      </c>
      <c r="K3929" s="3">
        <v>1</v>
      </c>
      <c r="L3929" s="3">
        <f t="shared" si="214"/>
        <v>0.8810385198352455</v>
      </c>
      <c r="M3929" s="3">
        <v>0</v>
      </c>
      <c r="N3929" s="3">
        <v>0.12206429027849476</v>
      </c>
      <c r="O3929" s="3">
        <v>1</v>
      </c>
      <c r="P3929" s="3">
        <f t="shared" si="215"/>
        <v>0.12206429027849476</v>
      </c>
      <c r="Q3929" s="3">
        <v>0</v>
      </c>
    </row>
    <row r="3930" spans="1:17" x14ac:dyDescent="0.25">
      <c r="A3930" s="3" t="s">
        <v>158</v>
      </c>
      <c r="B3930" s="3" t="s">
        <v>351</v>
      </c>
      <c r="C3930" s="3" t="s">
        <v>352</v>
      </c>
      <c r="D3930" s="3">
        <v>0.36</v>
      </c>
      <c r="E3930" s="3">
        <v>0.57999999999999996</v>
      </c>
      <c r="F3930" s="3" t="s">
        <v>283</v>
      </c>
      <c r="G3930" s="2">
        <v>5120</v>
      </c>
      <c r="H3930" s="3">
        <v>1.3665675637131787</v>
      </c>
      <c r="I3930" s="3">
        <v>778.73094735709083</v>
      </c>
      <c r="J3930" s="3">
        <v>2.2800342164549918</v>
      </c>
      <c r="K3930" s="3">
        <v>1</v>
      </c>
      <c r="L3930" s="3">
        <f t="shared" si="214"/>
        <v>2.2800342164549918</v>
      </c>
      <c r="M3930" s="3">
        <v>0</v>
      </c>
      <c r="N3930" s="3">
        <v>0.30507081361818184</v>
      </c>
      <c r="O3930" s="3">
        <v>1</v>
      </c>
      <c r="P3930" s="3">
        <f t="shared" si="215"/>
        <v>0.30507081361818184</v>
      </c>
      <c r="Q3930" s="3">
        <v>0</v>
      </c>
    </row>
    <row r="3931" spans="1:17" x14ac:dyDescent="0.25">
      <c r="A3931" s="3" t="s">
        <v>158</v>
      </c>
      <c r="B3931" s="3" t="s">
        <v>351</v>
      </c>
      <c r="C3931" s="3" t="s">
        <v>352</v>
      </c>
      <c r="D3931" s="3">
        <v>0.36</v>
      </c>
      <c r="E3931" s="3">
        <v>0.57999999999999996</v>
      </c>
      <c r="F3931" s="3" t="s">
        <v>283</v>
      </c>
      <c r="G3931" s="2">
        <v>5120</v>
      </c>
      <c r="H3931" s="3">
        <v>0.78816022781805728</v>
      </c>
      <c r="I3931" s="3">
        <v>1402.8251363525656</v>
      </c>
      <c r="J3931" s="3">
        <v>3.2617466764803553</v>
      </c>
      <c r="K3931" s="3">
        <v>1</v>
      </c>
      <c r="L3931" s="3">
        <f t="shared" si="214"/>
        <v>3.2617466764803553</v>
      </c>
      <c r="M3931" s="3">
        <v>0</v>
      </c>
      <c r="N3931" s="3">
        <v>0.4329466442144983</v>
      </c>
      <c r="O3931" s="3">
        <v>1</v>
      </c>
      <c r="P3931" s="3">
        <f t="shared" si="215"/>
        <v>0.4329466442144983</v>
      </c>
      <c r="Q3931" s="3">
        <v>0</v>
      </c>
    </row>
    <row r="3932" spans="1:17" x14ac:dyDescent="0.25">
      <c r="A3932" s="3" t="s">
        <v>158</v>
      </c>
      <c r="B3932" s="3" t="s">
        <v>351</v>
      </c>
      <c r="C3932" s="3" t="s">
        <v>352</v>
      </c>
      <c r="D3932" s="3">
        <v>0.36</v>
      </c>
      <c r="E3932" s="3">
        <v>0.57999999999999996</v>
      </c>
      <c r="F3932" s="3" t="s">
        <v>371</v>
      </c>
      <c r="G3932" s="2">
        <v>5120</v>
      </c>
      <c r="H3932" s="3">
        <v>0.8348736323186503</v>
      </c>
      <c r="I3932" s="3">
        <v>1627.4495624560266</v>
      </c>
      <c r="J3932" s="3">
        <v>3.8727325824194772</v>
      </c>
      <c r="K3932" s="3">
        <v>1</v>
      </c>
      <c r="L3932" s="3">
        <f t="shared" si="214"/>
        <v>3.8727325824194772</v>
      </c>
      <c r="M3932" s="3">
        <v>0</v>
      </c>
      <c r="N3932" s="3">
        <v>0.46362264756252836</v>
      </c>
      <c r="O3932" s="3">
        <v>1</v>
      </c>
      <c r="P3932" s="3">
        <f t="shared" si="215"/>
        <v>0.46362264756252836</v>
      </c>
      <c r="Q3932" s="3">
        <v>0</v>
      </c>
    </row>
    <row r="3933" spans="1:17" x14ac:dyDescent="0.25">
      <c r="A3933" s="3" t="s">
        <v>158</v>
      </c>
      <c r="B3933" s="3" t="s">
        <v>351</v>
      </c>
      <c r="C3933" s="3" t="s">
        <v>352</v>
      </c>
      <c r="D3933" s="3">
        <v>0.36</v>
      </c>
      <c r="E3933" s="3">
        <v>0.57999999999999996</v>
      </c>
      <c r="F3933" s="3" t="s">
        <v>290</v>
      </c>
      <c r="G3933" s="2">
        <v>5120</v>
      </c>
      <c r="H3933" s="3">
        <v>94.992940621785493</v>
      </c>
      <c r="I3933" s="3">
        <v>138954.17606289499</v>
      </c>
      <c r="J3933" s="3">
        <v>353.71935708330017</v>
      </c>
      <c r="K3933" s="3">
        <v>1</v>
      </c>
      <c r="L3933" s="3">
        <f t="shared" si="214"/>
        <v>353.71935708330017</v>
      </c>
      <c r="M3933" s="3">
        <v>0</v>
      </c>
      <c r="N3933" s="3">
        <v>51.483342935296243</v>
      </c>
      <c r="O3933" s="3">
        <v>1</v>
      </c>
      <c r="P3933" s="3">
        <f t="shared" si="215"/>
        <v>51.483342935296243</v>
      </c>
      <c r="Q3933" s="3">
        <v>0</v>
      </c>
    </row>
    <row r="3934" spans="1:17" x14ac:dyDescent="0.25">
      <c r="A3934" s="3" t="s">
        <v>158</v>
      </c>
      <c r="B3934" s="3" t="s">
        <v>351</v>
      </c>
      <c r="C3934" s="3" t="s">
        <v>352</v>
      </c>
      <c r="D3934" s="3">
        <v>0.36</v>
      </c>
      <c r="E3934" s="3">
        <v>0.57999999999999996</v>
      </c>
      <c r="F3934" s="3" t="s">
        <v>372</v>
      </c>
      <c r="G3934" s="2">
        <v>5120</v>
      </c>
      <c r="H3934" s="3">
        <v>4.900981012986084</v>
      </c>
      <c r="I3934" s="3">
        <v>7166.4201575091556</v>
      </c>
      <c r="J3934" s="3">
        <v>24.144307421809703</v>
      </c>
      <c r="K3934" s="3">
        <v>1</v>
      </c>
      <c r="L3934" s="3">
        <f t="shared" si="214"/>
        <v>24.144307421809703</v>
      </c>
      <c r="M3934" s="3">
        <v>0</v>
      </c>
      <c r="N3934" s="3">
        <v>4.285426275642183</v>
      </c>
      <c r="O3934" s="3">
        <v>1</v>
      </c>
      <c r="P3934" s="3">
        <f t="shared" si="215"/>
        <v>4.285426275642183</v>
      </c>
      <c r="Q3934" s="3">
        <v>0</v>
      </c>
    </row>
    <row r="3935" spans="1:17" x14ac:dyDescent="0.25">
      <c r="A3935" s="3" t="s">
        <v>158</v>
      </c>
      <c r="B3935" s="3" t="s">
        <v>351</v>
      </c>
      <c r="C3935" s="3" t="s">
        <v>352</v>
      </c>
      <c r="D3935" s="3">
        <v>0.36</v>
      </c>
      <c r="E3935" s="3">
        <v>0.57999999999999996</v>
      </c>
      <c r="F3935" s="3" t="s">
        <v>272</v>
      </c>
      <c r="G3935" s="2">
        <v>5120</v>
      </c>
      <c r="H3935" s="3">
        <v>100.91919148353382</v>
      </c>
      <c r="I3935" s="3">
        <v>162540.11719805049</v>
      </c>
      <c r="J3935" s="3">
        <v>441.96395442817561</v>
      </c>
      <c r="K3935" s="3">
        <v>1</v>
      </c>
      <c r="L3935" s="3">
        <f t="shared" si="214"/>
        <v>441.96395442817561</v>
      </c>
      <c r="M3935" s="3">
        <v>0</v>
      </c>
      <c r="N3935" s="3">
        <v>73.449080481514983</v>
      </c>
      <c r="O3935" s="3">
        <v>1</v>
      </c>
      <c r="P3935" s="3">
        <f t="shared" si="215"/>
        <v>73.449080481514983</v>
      </c>
      <c r="Q3935" s="3">
        <v>0</v>
      </c>
    </row>
    <row r="3936" spans="1:17" x14ac:dyDescent="0.25">
      <c r="A3936" s="3" t="s">
        <v>158</v>
      </c>
      <c r="B3936" s="3" t="s">
        <v>351</v>
      </c>
      <c r="C3936" s="3" t="s">
        <v>352</v>
      </c>
      <c r="D3936" s="3">
        <v>0.36</v>
      </c>
      <c r="E3936" s="3">
        <v>0.57999999999999996</v>
      </c>
      <c r="F3936" s="3" t="s">
        <v>376</v>
      </c>
      <c r="G3936" s="2">
        <v>5120</v>
      </c>
      <c r="H3936" s="3">
        <v>4.6159562411593367</v>
      </c>
      <c r="I3936" s="3">
        <v>9535.0042702751925</v>
      </c>
      <c r="J3936" s="3">
        <v>28.069898614612157</v>
      </c>
      <c r="K3936" s="3">
        <v>1</v>
      </c>
      <c r="L3936" s="3">
        <f t="shared" si="214"/>
        <v>28.069898614612157</v>
      </c>
      <c r="M3936" s="3">
        <v>0</v>
      </c>
      <c r="N3936" s="3">
        <v>5.3785159950213011</v>
      </c>
      <c r="O3936" s="3">
        <v>1</v>
      </c>
      <c r="P3936" s="3">
        <f t="shared" si="215"/>
        <v>5.3785159950213011</v>
      </c>
      <c r="Q3936" s="3">
        <v>0</v>
      </c>
    </row>
    <row r="3937" spans="1:17" x14ac:dyDescent="0.25">
      <c r="A3937" s="3" t="s">
        <v>158</v>
      </c>
      <c r="B3937" s="3" t="s">
        <v>89</v>
      </c>
      <c r="C3937" s="3" t="s">
        <v>9</v>
      </c>
      <c r="D3937" s="3">
        <v>0.56000000000000005</v>
      </c>
      <c r="E3937" s="3">
        <v>0.48</v>
      </c>
      <c r="F3937" s="3" t="s">
        <v>17</v>
      </c>
      <c r="G3937" s="2">
        <v>2000</v>
      </c>
      <c r="H3937" s="3">
        <v>1.4873509112315083E-3</v>
      </c>
      <c r="I3937" s="3">
        <v>2.8992824563311421</v>
      </c>
      <c r="J3937" s="3">
        <v>5.7036784564749631E-3</v>
      </c>
      <c r="K3937" s="3">
        <v>1</v>
      </c>
      <c r="L3937" s="3">
        <f t="shared" si="214"/>
        <v>5.7036784564749631E-3</v>
      </c>
      <c r="M3937" s="4">
        <f>L3937</f>
        <v>5.7036784564749631E-3</v>
      </c>
      <c r="N3937" s="3">
        <v>1.0019138547676422E-3</v>
      </c>
      <c r="O3937" s="3">
        <v>1</v>
      </c>
      <c r="P3937" s="3">
        <f t="shared" si="215"/>
        <v>1.0019138547676422E-3</v>
      </c>
      <c r="Q3937" s="3">
        <f>P3937</f>
        <v>1.0019138547676422E-3</v>
      </c>
    </row>
    <row r="3938" spans="1:17" x14ac:dyDescent="0.25">
      <c r="A3938" s="3" t="s">
        <v>158</v>
      </c>
      <c r="B3938" s="3" t="s">
        <v>310</v>
      </c>
      <c r="C3938" s="3" t="s">
        <v>9</v>
      </c>
      <c r="D3938" s="3">
        <v>0.56000000000000005</v>
      </c>
      <c r="E3938" s="3">
        <v>0.48</v>
      </c>
      <c r="F3938" s="3" t="s">
        <v>19</v>
      </c>
      <c r="G3938" s="2">
        <v>5200</v>
      </c>
      <c r="H3938" s="3">
        <v>74.12205715628933</v>
      </c>
      <c r="I3938" s="3">
        <v>61842.471055803398</v>
      </c>
      <c r="J3938" s="3">
        <v>9.2369356342619167</v>
      </c>
      <c r="K3938" s="3">
        <v>1</v>
      </c>
      <c r="L3938" s="3">
        <f t="shared" si="214"/>
        <v>9.2369356342619167</v>
      </c>
      <c r="M3938" s="3">
        <v>0</v>
      </c>
      <c r="N3938" s="3">
        <v>0.58977352576183983</v>
      </c>
      <c r="O3938" s="3">
        <v>1</v>
      </c>
      <c r="P3938" s="3">
        <f t="shared" si="215"/>
        <v>0.58977352576183983</v>
      </c>
      <c r="Q3938" s="3">
        <v>0</v>
      </c>
    </row>
    <row r="3939" spans="1:17" x14ac:dyDescent="0.25">
      <c r="A3939" s="3" t="s">
        <v>158</v>
      </c>
      <c r="B3939" s="3" t="s">
        <v>310</v>
      </c>
      <c r="C3939" s="3" t="s">
        <v>9</v>
      </c>
      <c r="D3939" s="3">
        <v>0.56000000000000005</v>
      </c>
      <c r="E3939" s="3">
        <v>0.48</v>
      </c>
      <c r="F3939" s="3" t="s">
        <v>275</v>
      </c>
      <c r="G3939" s="2">
        <v>5200</v>
      </c>
      <c r="H3939" s="3">
        <v>21.191205731815455</v>
      </c>
      <c r="I3939" s="3">
        <v>21876.123591937328</v>
      </c>
      <c r="J3939" s="3">
        <v>6.6085284472968109</v>
      </c>
      <c r="K3939" s="3">
        <v>1</v>
      </c>
      <c r="L3939" s="3">
        <f t="shared" si="214"/>
        <v>6.6085284472968109</v>
      </c>
      <c r="M3939" s="3">
        <v>0</v>
      </c>
      <c r="N3939" s="3">
        <v>0.33383834450884026</v>
      </c>
      <c r="O3939" s="3">
        <v>1</v>
      </c>
      <c r="P3939" s="3">
        <f t="shared" si="215"/>
        <v>0.33383834450884026</v>
      </c>
      <c r="Q3939" s="3">
        <v>0</v>
      </c>
    </row>
    <row r="3940" spans="1:17" x14ac:dyDescent="0.25">
      <c r="A3940" s="3" t="s">
        <v>158</v>
      </c>
      <c r="B3940" s="3" t="s">
        <v>310</v>
      </c>
      <c r="C3940" s="3" t="s">
        <v>9</v>
      </c>
      <c r="D3940" s="3">
        <v>0.56000000000000005</v>
      </c>
      <c r="E3940" s="3">
        <v>0.48</v>
      </c>
      <c r="F3940" s="3" t="s">
        <v>183</v>
      </c>
      <c r="G3940" s="2">
        <v>5200</v>
      </c>
      <c r="H3940" s="3">
        <v>0.79558100268183518</v>
      </c>
      <c r="I3940" s="3">
        <v>701.0348233965243</v>
      </c>
      <c r="J3940" s="3">
        <v>3.0408908144005084E-4</v>
      </c>
      <c r="K3940" s="3">
        <v>1</v>
      </c>
      <c r="L3940" s="3">
        <f t="shared" si="214"/>
        <v>3.0408908144005084E-4</v>
      </c>
      <c r="M3940" s="3">
        <v>0</v>
      </c>
      <c r="N3940" s="3">
        <v>1.2058883102629655E-5</v>
      </c>
      <c r="O3940" s="3">
        <v>1</v>
      </c>
      <c r="P3940" s="3">
        <f t="shared" si="215"/>
        <v>1.2058883102629655E-5</v>
      </c>
      <c r="Q3940" s="3">
        <v>0</v>
      </c>
    </row>
    <row r="3941" spans="1:17" x14ac:dyDescent="0.25">
      <c r="A3941" s="3" t="s">
        <v>158</v>
      </c>
      <c r="B3941" s="3" t="s">
        <v>8</v>
      </c>
      <c r="C3941" s="3" t="s">
        <v>9</v>
      </c>
      <c r="D3941" s="3">
        <v>0.56000000000000005</v>
      </c>
      <c r="E3941" s="3">
        <v>0.48</v>
      </c>
      <c r="F3941" s="3" t="s">
        <v>183</v>
      </c>
      <c r="G3941" s="2">
        <v>5200</v>
      </c>
      <c r="H3941" s="3">
        <v>2.0143222921850255</v>
      </c>
      <c r="I3941" s="3">
        <v>6890.1998291397613</v>
      </c>
      <c r="J3941" s="3">
        <v>8.1955546972359006</v>
      </c>
      <c r="K3941" s="3">
        <f>1-0.712</f>
        <v>0.28800000000000003</v>
      </c>
      <c r="L3941" s="3">
        <f t="shared" si="214"/>
        <v>2.3603197528039397</v>
      </c>
      <c r="M3941" s="3">
        <v>0</v>
      </c>
      <c r="N3941" s="3">
        <v>1.2291824656679478</v>
      </c>
      <c r="O3941" s="3">
        <f>1-0.531</f>
        <v>0.46899999999999997</v>
      </c>
      <c r="P3941" s="3">
        <f t="shared" si="215"/>
        <v>0.5764865763982675</v>
      </c>
      <c r="Q3941" s="3">
        <v>0</v>
      </c>
    </row>
    <row r="3942" spans="1:17" x14ac:dyDescent="0.25">
      <c r="A3942" s="3" t="s">
        <v>158</v>
      </c>
      <c r="B3942" s="3" t="s">
        <v>310</v>
      </c>
      <c r="C3942" s="3" t="s">
        <v>9</v>
      </c>
      <c r="D3942" s="3">
        <v>0.56000000000000005</v>
      </c>
      <c r="E3942" s="3">
        <v>0.48</v>
      </c>
      <c r="F3942" s="3" t="s">
        <v>320</v>
      </c>
      <c r="G3942" s="2">
        <v>5200</v>
      </c>
      <c r="H3942" s="3">
        <v>1.2261358181930853</v>
      </c>
      <c r="I3942" s="3">
        <v>1752.661958400816</v>
      </c>
      <c r="J3942" s="3">
        <v>0.4374354604612774</v>
      </c>
      <c r="K3942" s="3">
        <v>1</v>
      </c>
      <c r="L3942" s="3">
        <f t="shared" si="214"/>
        <v>0.4374354604612774</v>
      </c>
      <c r="M3942" s="3">
        <v>0</v>
      </c>
      <c r="N3942" s="3">
        <v>4.8208101977501916E-2</v>
      </c>
      <c r="O3942" s="3">
        <v>1</v>
      </c>
      <c r="P3942" s="3">
        <f t="shared" si="215"/>
        <v>4.8208101977501916E-2</v>
      </c>
      <c r="Q3942" s="3">
        <v>0</v>
      </c>
    </row>
    <row r="3943" spans="1:17" x14ac:dyDescent="0.25">
      <c r="A3943" s="3" t="s">
        <v>158</v>
      </c>
      <c r="B3943" s="3" t="s">
        <v>89</v>
      </c>
      <c r="C3943" s="3" t="s">
        <v>9</v>
      </c>
      <c r="D3943" s="3">
        <v>0.56000000000000005</v>
      </c>
      <c r="E3943" s="3">
        <v>0.48</v>
      </c>
      <c r="F3943" s="3" t="s">
        <v>277</v>
      </c>
      <c r="G3943" s="2">
        <v>5200</v>
      </c>
      <c r="H3943" s="3">
        <v>5.6407696247366926E-2</v>
      </c>
      <c r="I3943" s="3">
        <v>150.30100109417728</v>
      </c>
      <c r="J3943" s="3">
        <v>0.29633250291869151</v>
      </c>
      <c r="K3943" s="3">
        <v>1</v>
      </c>
      <c r="L3943" s="3">
        <f t="shared" si="214"/>
        <v>0.29633250291869151</v>
      </c>
      <c r="M3943" s="3">
        <v>0</v>
      </c>
      <c r="N3943" s="3">
        <v>3.7675974743891547E-2</v>
      </c>
      <c r="O3943" s="3">
        <v>1</v>
      </c>
      <c r="P3943" s="3">
        <f t="shared" si="215"/>
        <v>3.7675974743891547E-2</v>
      </c>
      <c r="Q3943" s="3">
        <v>0</v>
      </c>
    </row>
    <row r="3944" spans="1:17" x14ac:dyDescent="0.25">
      <c r="A3944" s="3" t="s">
        <v>158</v>
      </c>
      <c r="B3944" s="3" t="s">
        <v>8</v>
      </c>
      <c r="C3944" s="3" t="s">
        <v>9</v>
      </c>
      <c r="D3944" s="3">
        <v>0.56000000000000005</v>
      </c>
      <c r="E3944" s="3">
        <v>0.48</v>
      </c>
      <c r="F3944" s="3" t="s">
        <v>184</v>
      </c>
      <c r="G3944" s="2">
        <v>5200</v>
      </c>
      <c r="H3944" s="3">
        <v>1.1167294631224174</v>
      </c>
      <c r="I3944" s="3">
        <v>1678.7148965862771</v>
      </c>
      <c r="J3944" s="3">
        <v>5.2234692081868511E-2</v>
      </c>
      <c r="K3944" s="3">
        <v>1</v>
      </c>
      <c r="L3944" s="3">
        <f t="shared" si="214"/>
        <v>5.2234692081868511E-2</v>
      </c>
      <c r="M3944" s="3">
        <v>0</v>
      </c>
      <c r="N3944" s="3">
        <v>2.5186606909653286E-3</v>
      </c>
      <c r="O3944" s="3">
        <v>1</v>
      </c>
      <c r="P3944" s="3">
        <f t="shared" si="215"/>
        <v>2.5186606909653286E-3</v>
      </c>
      <c r="Q3944" s="3">
        <v>0</v>
      </c>
    </row>
    <row r="3945" spans="1:17" x14ac:dyDescent="0.25">
      <c r="A3945" s="3" t="s">
        <v>158</v>
      </c>
      <c r="B3945" s="3" t="s">
        <v>89</v>
      </c>
      <c r="C3945" s="3" t="s">
        <v>9</v>
      </c>
      <c r="D3945" s="3">
        <v>0.56000000000000005</v>
      </c>
      <c r="E3945" s="3">
        <v>0.48</v>
      </c>
      <c r="F3945" s="3" t="s">
        <v>264</v>
      </c>
      <c r="G3945" s="2">
        <v>5200</v>
      </c>
      <c r="H3945" s="3">
        <v>6.5179645834349875</v>
      </c>
      <c r="I3945" s="3">
        <v>10268.179796618651</v>
      </c>
      <c r="J3945" s="3">
        <v>9.1169706687346999</v>
      </c>
      <c r="K3945" s="3">
        <v>1</v>
      </c>
      <c r="L3945" s="3">
        <f t="shared" si="214"/>
        <v>9.1169706687346999</v>
      </c>
      <c r="M3945" s="3">
        <v>0</v>
      </c>
      <c r="N3945" s="3">
        <v>1.2783816175604388</v>
      </c>
      <c r="O3945" s="3">
        <v>1</v>
      </c>
      <c r="P3945" s="3">
        <f t="shared" si="215"/>
        <v>1.2783816175604388</v>
      </c>
      <c r="Q3945" s="3">
        <v>0</v>
      </c>
    </row>
    <row r="3946" spans="1:17" x14ac:dyDescent="0.25">
      <c r="A3946" s="3" t="s">
        <v>158</v>
      </c>
      <c r="B3946" s="3" t="s">
        <v>89</v>
      </c>
      <c r="C3946" s="3" t="s">
        <v>9</v>
      </c>
      <c r="D3946" s="3">
        <v>0.56000000000000005</v>
      </c>
      <c r="E3946" s="3">
        <v>0.48</v>
      </c>
      <c r="F3946" s="3" t="s">
        <v>272</v>
      </c>
      <c r="G3946" s="2">
        <v>5200</v>
      </c>
      <c r="H3946" s="3">
        <v>6.1674379368988259E-4</v>
      </c>
      <c r="I3946" s="3">
        <v>1.2306977694150112</v>
      </c>
      <c r="J3946" s="3">
        <v>1.5263429431321776E-3</v>
      </c>
      <c r="K3946" s="3">
        <v>1</v>
      </c>
      <c r="L3946" s="3">
        <f t="shared" si="214"/>
        <v>1.5263429431321776E-3</v>
      </c>
      <c r="M3946" s="3">
        <v>0</v>
      </c>
      <c r="N3946" s="3">
        <v>1.2573189666019777E-4</v>
      </c>
      <c r="O3946" s="3">
        <v>1</v>
      </c>
      <c r="P3946" s="3">
        <f t="shared" si="215"/>
        <v>1.2573189666019777E-4</v>
      </c>
      <c r="Q3946" s="3">
        <v>0</v>
      </c>
    </row>
    <row r="3947" spans="1:17" x14ac:dyDescent="0.25">
      <c r="A3947" s="3" t="s">
        <v>158</v>
      </c>
      <c r="B3947" s="3" t="s">
        <v>351</v>
      </c>
      <c r="C3947" s="3" t="s">
        <v>352</v>
      </c>
      <c r="D3947" s="3">
        <v>0.36</v>
      </c>
      <c r="E3947" s="3">
        <v>0.57999999999999996</v>
      </c>
      <c r="F3947" s="3" t="s">
        <v>272</v>
      </c>
      <c r="G3947" s="2">
        <v>5200</v>
      </c>
      <c r="H3947" s="3">
        <v>7.3469742424254303E-2</v>
      </c>
      <c r="I3947" s="3">
        <v>145.65323351330863</v>
      </c>
      <c r="J3947" s="3">
        <v>0.17455093088674925</v>
      </c>
      <c r="K3947" s="3">
        <v>1</v>
      </c>
      <c r="L3947" s="3">
        <f t="shared" si="214"/>
        <v>0.17455093088674925</v>
      </c>
      <c r="M3947" s="3">
        <v>0</v>
      </c>
      <c r="N3947" s="3">
        <v>1.5275287338340108E-2</v>
      </c>
      <c r="O3947" s="3">
        <v>1</v>
      </c>
      <c r="P3947" s="3">
        <f t="shared" si="215"/>
        <v>1.5275287338340108E-2</v>
      </c>
      <c r="Q3947" s="3">
        <v>0</v>
      </c>
    </row>
    <row r="3948" spans="1:17" x14ac:dyDescent="0.25">
      <c r="A3948" s="3" t="s">
        <v>158</v>
      </c>
      <c r="B3948" s="3" t="s">
        <v>8</v>
      </c>
      <c r="C3948" s="3" t="s">
        <v>9</v>
      </c>
      <c r="D3948" s="3">
        <v>0.56000000000000005</v>
      </c>
      <c r="E3948" s="3">
        <v>0.48</v>
      </c>
      <c r="F3948" s="3" t="s">
        <v>163</v>
      </c>
      <c r="G3948" s="2">
        <v>5200</v>
      </c>
      <c r="H3948" s="3">
        <v>4.9066166187195552</v>
      </c>
      <c r="I3948" s="3">
        <v>6784.1832347745585</v>
      </c>
      <c r="J3948" s="3">
        <v>3.1483122026991492</v>
      </c>
      <c r="K3948" s="3">
        <v>1</v>
      </c>
      <c r="L3948" s="3">
        <f t="shared" si="214"/>
        <v>3.1483122026991492</v>
      </c>
      <c r="M3948" s="3">
        <v>0</v>
      </c>
      <c r="N3948" s="3">
        <v>0.17233572373824163</v>
      </c>
      <c r="O3948" s="3">
        <v>1</v>
      </c>
      <c r="P3948" s="3">
        <f t="shared" si="215"/>
        <v>0.17233572373824163</v>
      </c>
      <c r="Q3948" s="3">
        <v>0</v>
      </c>
    </row>
    <row r="3949" spans="1:17" x14ac:dyDescent="0.25">
      <c r="A3949" s="3" t="s">
        <v>158</v>
      </c>
      <c r="B3949" s="3" t="s">
        <v>310</v>
      </c>
      <c r="C3949" s="3" t="s">
        <v>9</v>
      </c>
      <c r="D3949" s="3">
        <v>0.56000000000000005</v>
      </c>
      <c r="E3949" s="3">
        <v>0.48</v>
      </c>
      <c r="F3949" s="3" t="s">
        <v>163</v>
      </c>
      <c r="G3949" s="2">
        <v>5200</v>
      </c>
      <c r="H3949" s="3">
        <v>0.5135612783020953</v>
      </c>
      <c r="I3949" s="3">
        <v>1001.4131397995908</v>
      </c>
      <c r="J3949" s="3">
        <v>0.61181419848207941</v>
      </c>
      <c r="K3949" s="3">
        <v>1</v>
      </c>
      <c r="L3949" s="3">
        <f t="shared" si="214"/>
        <v>0.61181419848207941</v>
      </c>
      <c r="M3949" s="3">
        <v>0</v>
      </c>
      <c r="N3949" s="3">
        <v>4.2909352163529008E-2</v>
      </c>
      <c r="O3949" s="3">
        <v>1</v>
      </c>
      <c r="P3949" s="3">
        <f t="shared" si="215"/>
        <v>4.2909352163529008E-2</v>
      </c>
      <c r="Q3949" s="3">
        <v>0</v>
      </c>
    </row>
    <row r="3950" spans="1:17" x14ac:dyDescent="0.25">
      <c r="A3950" s="3" t="s">
        <v>158</v>
      </c>
      <c r="B3950" s="3" t="s">
        <v>8</v>
      </c>
      <c r="C3950" s="3" t="s">
        <v>9</v>
      </c>
      <c r="D3950" s="3">
        <v>0.56000000000000005</v>
      </c>
      <c r="E3950" s="3">
        <v>0.48</v>
      </c>
      <c r="F3950" s="3" t="s">
        <v>163</v>
      </c>
      <c r="G3950" s="2">
        <v>5200</v>
      </c>
      <c r="H3950" s="3">
        <v>0.48532013888174408</v>
      </c>
      <c r="I3950" s="3">
        <v>639.43009868138483</v>
      </c>
      <c r="J3950" s="3">
        <v>4.7151942124106852E-3</v>
      </c>
      <c r="K3950" s="3">
        <v>1</v>
      </c>
      <c r="L3950" s="3">
        <f t="shared" si="214"/>
        <v>4.7151942124106852E-3</v>
      </c>
      <c r="M3950" s="3">
        <v>0</v>
      </c>
      <c r="N3950" s="3">
        <v>4.5565866907358013E-4</v>
      </c>
      <c r="O3950" s="3">
        <v>1</v>
      </c>
      <c r="P3950" s="3">
        <f t="shared" si="215"/>
        <v>4.5565866907358013E-4</v>
      </c>
      <c r="Q3950" s="3">
        <v>0</v>
      </c>
    </row>
    <row r="3951" spans="1:17" x14ac:dyDescent="0.25">
      <c r="A3951" s="3" t="s">
        <v>158</v>
      </c>
      <c r="B3951" s="3" t="s">
        <v>8</v>
      </c>
      <c r="C3951" s="3" t="s">
        <v>9</v>
      </c>
      <c r="D3951" s="3">
        <v>0.56000000000000005</v>
      </c>
      <c r="E3951" s="3">
        <v>0.48</v>
      </c>
      <c r="F3951" s="3" t="s">
        <v>166</v>
      </c>
      <c r="G3951" s="2">
        <v>5200</v>
      </c>
      <c r="H3951" s="3">
        <v>46.204982651300874</v>
      </c>
      <c r="I3951" s="3">
        <v>49342.828589337681</v>
      </c>
      <c r="J3951" s="3">
        <v>18.339951407499441</v>
      </c>
      <c r="K3951" s="3">
        <v>1</v>
      </c>
      <c r="L3951" s="3">
        <f t="shared" si="214"/>
        <v>18.339951407499441</v>
      </c>
      <c r="M3951" s="3">
        <v>0</v>
      </c>
      <c r="N3951" s="3">
        <v>5.4714355765277345</v>
      </c>
      <c r="O3951" s="3">
        <v>1</v>
      </c>
      <c r="P3951" s="3">
        <f t="shared" si="215"/>
        <v>5.4714355765277345</v>
      </c>
      <c r="Q3951" s="3">
        <v>0</v>
      </c>
    </row>
    <row r="3952" spans="1:17" x14ac:dyDescent="0.25">
      <c r="A3952" s="3" t="s">
        <v>158</v>
      </c>
      <c r="B3952" s="3" t="s">
        <v>310</v>
      </c>
      <c r="C3952" s="3" t="s">
        <v>9</v>
      </c>
      <c r="D3952" s="3">
        <v>0.56000000000000005</v>
      </c>
      <c r="E3952" s="3">
        <v>0.48</v>
      </c>
      <c r="F3952" s="3" t="s">
        <v>19</v>
      </c>
      <c r="G3952" s="2">
        <v>5201</v>
      </c>
      <c r="H3952" s="3">
        <v>2.6990878323964616</v>
      </c>
      <c r="I3952" s="3">
        <v>4024.0917988288375</v>
      </c>
      <c r="J3952" s="3">
        <v>1.1696658636348944</v>
      </c>
      <c r="K3952" s="3">
        <v>1</v>
      </c>
      <c r="L3952" s="3">
        <f t="shared" si="214"/>
        <v>1.1696658636348944</v>
      </c>
      <c r="M3952" s="3">
        <v>0</v>
      </c>
      <c r="N3952" s="3">
        <v>0.11604010752666197</v>
      </c>
      <c r="O3952" s="3">
        <v>1</v>
      </c>
      <c r="P3952" s="3">
        <f t="shared" si="215"/>
        <v>0.11604010752666197</v>
      </c>
      <c r="Q3952" s="3">
        <v>0</v>
      </c>
    </row>
    <row r="3953" spans="1:17" x14ac:dyDescent="0.25">
      <c r="A3953" s="3" t="s">
        <v>158</v>
      </c>
      <c r="B3953" s="3" t="s">
        <v>310</v>
      </c>
      <c r="C3953" s="3" t="s">
        <v>9</v>
      </c>
      <c r="D3953" s="3">
        <v>0.56000000000000005</v>
      </c>
      <c r="E3953" s="3">
        <v>0.48</v>
      </c>
      <c r="F3953" s="3" t="s">
        <v>183</v>
      </c>
      <c r="G3953" s="2">
        <v>5201</v>
      </c>
      <c r="H3953" s="3">
        <v>0.47305272752858313</v>
      </c>
      <c r="I3953" s="3">
        <v>666.99243890534058</v>
      </c>
      <c r="J3953" s="3">
        <v>0.45436750203852549</v>
      </c>
      <c r="K3953" s="3">
        <v>1</v>
      </c>
      <c r="L3953" s="3">
        <f t="shared" si="214"/>
        <v>0.45436750203852549</v>
      </c>
      <c r="M3953" s="3">
        <v>0</v>
      </c>
      <c r="N3953" s="3">
        <v>3.9880771568863702E-2</v>
      </c>
      <c r="O3953" s="3">
        <v>1</v>
      </c>
      <c r="P3953" s="3">
        <f t="shared" si="215"/>
        <v>3.9880771568863702E-2</v>
      </c>
      <c r="Q3953" s="3">
        <v>0</v>
      </c>
    </row>
    <row r="3954" spans="1:17" x14ac:dyDescent="0.25">
      <c r="A3954" s="3" t="s">
        <v>158</v>
      </c>
      <c r="B3954" s="3" t="s">
        <v>8</v>
      </c>
      <c r="C3954" s="3" t="s">
        <v>9</v>
      </c>
      <c r="D3954" s="3">
        <v>0.56000000000000005</v>
      </c>
      <c r="E3954" s="3">
        <v>0.48</v>
      </c>
      <c r="F3954" s="3" t="s">
        <v>163</v>
      </c>
      <c r="G3954" s="2">
        <v>5201</v>
      </c>
      <c r="H3954" s="3">
        <v>0.81085744076993083</v>
      </c>
      <c r="I3954" s="3">
        <v>1013.0004102191809</v>
      </c>
      <c r="J3954" s="3">
        <v>0.45541379916443875</v>
      </c>
      <c r="K3954" s="3">
        <v>1</v>
      </c>
      <c r="L3954" s="3">
        <f t="shared" si="214"/>
        <v>0.45541379916443875</v>
      </c>
      <c r="M3954" s="3">
        <v>0</v>
      </c>
      <c r="N3954" s="3">
        <v>7.385402755883945E-2</v>
      </c>
      <c r="O3954" s="3">
        <v>1</v>
      </c>
      <c r="P3954" s="3">
        <f t="shared" si="215"/>
        <v>7.385402755883945E-2</v>
      </c>
      <c r="Q3954" s="3">
        <v>0</v>
      </c>
    </row>
    <row r="3955" spans="1:17" x14ac:dyDescent="0.25">
      <c r="A3955" s="3" t="s">
        <v>158</v>
      </c>
      <c r="B3955" s="3" t="s">
        <v>310</v>
      </c>
      <c r="C3955" s="3" t="s">
        <v>9</v>
      </c>
      <c r="D3955" s="3">
        <v>0.56000000000000005</v>
      </c>
      <c r="E3955" s="3">
        <v>0.48</v>
      </c>
      <c r="F3955" s="3" t="s">
        <v>163</v>
      </c>
      <c r="G3955" s="2">
        <v>5201</v>
      </c>
      <c r="H3955" s="3">
        <v>2.6167098117253054</v>
      </c>
      <c r="I3955" s="3">
        <v>4257.4429553729915</v>
      </c>
      <c r="J3955" s="3">
        <v>2.289473461862805</v>
      </c>
      <c r="K3955" s="3">
        <v>1</v>
      </c>
      <c r="L3955" s="3">
        <f t="shared" si="214"/>
        <v>2.289473461862805</v>
      </c>
      <c r="M3955" s="3">
        <v>0</v>
      </c>
      <c r="N3955" s="3">
        <v>0.1748324108084944</v>
      </c>
      <c r="O3955" s="3">
        <v>1</v>
      </c>
      <c r="P3955" s="3">
        <f t="shared" si="215"/>
        <v>0.1748324108084944</v>
      </c>
      <c r="Q3955" s="3">
        <v>0</v>
      </c>
    </row>
    <row r="3956" spans="1:17" x14ac:dyDescent="0.25">
      <c r="A3956" s="3" t="s">
        <v>158</v>
      </c>
      <c r="B3956" s="3" t="s">
        <v>8</v>
      </c>
      <c r="C3956" s="3" t="s">
        <v>9</v>
      </c>
      <c r="D3956" s="3">
        <v>0.56000000000000005</v>
      </c>
      <c r="E3956" s="3">
        <v>0.48</v>
      </c>
      <c r="F3956" s="3" t="s">
        <v>184</v>
      </c>
      <c r="G3956" s="2">
        <v>1000</v>
      </c>
      <c r="H3956" s="3">
        <v>5.0888115439652356E-5</v>
      </c>
      <c r="I3956" s="3">
        <v>0.12845588026009822</v>
      </c>
      <c r="J3956" s="3">
        <v>1.8860535656505859E-4</v>
      </c>
      <c r="K3956" s="3">
        <f>1-0.712</f>
        <v>0.28800000000000003</v>
      </c>
      <c r="L3956" s="3">
        <f t="shared" si="214"/>
        <v>5.4318342690736882E-5</v>
      </c>
      <c r="M3956" s="4">
        <f t="shared" ref="M3956:M3964" si="216">L3956</f>
        <v>5.4318342690736882E-5</v>
      </c>
      <c r="N3956" s="3">
        <v>9.4182246148743299E-6</v>
      </c>
      <c r="O3956" s="3">
        <f>1-0.531</f>
        <v>0.46899999999999997</v>
      </c>
      <c r="P3956" s="3">
        <f t="shared" si="215"/>
        <v>4.4171473443760608E-6</v>
      </c>
      <c r="Q3956" s="3">
        <f>P3956</f>
        <v>4.4171473443760608E-6</v>
      </c>
    </row>
    <row r="3957" spans="1:17" x14ac:dyDescent="0.25">
      <c r="A3957" s="3" t="s">
        <v>158</v>
      </c>
      <c r="B3957" s="3" t="s">
        <v>310</v>
      </c>
      <c r="C3957" s="3" t="s">
        <v>9</v>
      </c>
      <c r="D3957" s="3">
        <v>0.56000000000000005</v>
      </c>
      <c r="E3957" s="3">
        <v>0.48</v>
      </c>
      <c r="F3957" s="3" t="s">
        <v>17</v>
      </c>
      <c r="G3957" s="2">
        <v>2000</v>
      </c>
      <c r="H3957" s="3">
        <v>4.9912153833452729E-4</v>
      </c>
      <c r="I3957" s="3">
        <v>0.92118233978992214</v>
      </c>
      <c r="J3957" s="3">
        <v>2.5242298264574262E-3</v>
      </c>
      <c r="K3957" s="3">
        <v>1</v>
      </c>
      <c r="L3957" s="3">
        <f t="shared" si="214"/>
        <v>2.5242298264574262E-3</v>
      </c>
      <c r="M3957" s="4">
        <f t="shared" si="216"/>
        <v>2.5242298264574262E-3</v>
      </c>
      <c r="N3957" s="3">
        <v>4.428246358175815E-4</v>
      </c>
      <c r="O3957" s="3">
        <v>1</v>
      </c>
      <c r="P3957" s="3">
        <f t="shared" si="215"/>
        <v>4.428246358175815E-4</v>
      </c>
      <c r="Q3957" s="3">
        <f>P3957</f>
        <v>4.428246358175815E-4</v>
      </c>
    </row>
    <row r="3958" spans="1:17" x14ac:dyDescent="0.25">
      <c r="A3958" s="3" t="s">
        <v>158</v>
      </c>
      <c r="B3958" s="3" t="s">
        <v>310</v>
      </c>
      <c r="C3958" s="3" t="s">
        <v>9</v>
      </c>
      <c r="D3958" s="3">
        <v>0.56000000000000005</v>
      </c>
      <c r="E3958" s="3">
        <v>0.48</v>
      </c>
      <c r="F3958" s="3" t="s">
        <v>17</v>
      </c>
      <c r="G3958" s="2">
        <v>2000</v>
      </c>
      <c r="H3958" s="3">
        <v>1.3659474085397372</v>
      </c>
      <c r="I3958" s="3">
        <v>2341.9525681293417</v>
      </c>
      <c r="J3958" s="3">
        <v>1.0131092586997652</v>
      </c>
      <c r="K3958" s="3">
        <v>1</v>
      </c>
      <c r="L3958" s="3">
        <f t="shared" si="214"/>
        <v>1.0131092586997652</v>
      </c>
      <c r="M3958" s="4">
        <f t="shared" si="216"/>
        <v>1.0131092586997652</v>
      </c>
      <c r="N3958" s="3">
        <v>0.12206664658618152</v>
      </c>
      <c r="O3958" s="3">
        <v>1</v>
      </c>
      <c r="P3958" s="3">
        <f t="shared" si="215"/>
        <v>0.12206664658618152</v>
      </c>
      <c r="Q3958" s="3">
        <f>P3958</f>
        <v>0.12206664658618152</v>
      </c>
    </row>
    <row r="3959" spans="1:17" x14ac:dyDescent="0.25">
      <c r="A3959" s="3" t="s">
        <v>158</v>
      </c>
      <c r="B3959" s="3" t="s">
        <v>310</v>
      </c>
      <c r="C3959" s="3" t="s">
        <v>9</v>
      </c>
      <c r="D3959" s="3">
        <v>0.56000000000000005</v>
      </c>
      <c r="E3959" s="3">
        <v>0.48</v>
      </c>
      <c r="F3959" s="3" t="s">
        <v>17</v>
      </c>
      <c r="G3959" s="2">
        <v>2000</v>
      </c>
      <c r="H3959" s="3">
        <v>6.5081838014397717E-6</v>
      </c>
      <c r="I3959" s="3">
        <v>1.384229715750933E-2</v>
      </c>
      <c r="J3959" s="3">
        <v>3.2805977193605502E-5</v>
      </c>
      <c r="K3959" s="3">
        <v>1</v>
      </c>
      <c r="L3959" s="3">
        <f t="shared" si="214"/>
        <v>3.2805977193605502E-5</v>
      </c>
      <c r="M3959" s="4">
        <f t="shared" si="216"/>
        <v>3.2805977193605502E-5</v>
      </c>
      <c r="N3959" s="3">
        <v>2.8143390362787137E-6</v>
      </c>
      <c r="O3959" s="3">
        <v>1</v>
      </c>
      <c r="P3959" s="3">
        <f t="shared" si="215"/>
        <v>2.8143390362787137E-6</v>
      </c>
      <c r="Q3959" s="3">
        <f>P3959</f>
        <v>2.8143390362787137E-6</v>
      </c>
    </row>
    <row r="3960" spans="1:17" x14ac:dyDescent="0.25">
      <c r="A3960" s="3" t="s">
        <v>158</v>
      </c>
      <c r="B3960" s="3" t="s">
        <v>89</v>
      </c>
      <c r="C3960" s="3" t="s">
        <v>9</v>
      </c>
      <c r="D3960" s="3">
        <v>0.56000000000000005</v>
      </c>
      <c r="E3960" s="3">
        <v>0.48</v>
      </c>
      <c r="F3960" s="3" t="s">
        <v>17</v>
      </c>
      <c r="G3960" s="2">
        <v>2000</v>
      </c>
      <c r="H3960" s="3">
        <v>11.918058925337562</v>
      </c>
      <c r="I3960" s="3">
        <v>22938.68021867119</v>
      </c>
      <c r="J3960" s="3">
        <v>18.793397371612851</v>
      </c>
      <c r="K3960" s="3">
        <v>1</v>
      </c>
      <c r="L3960" s="3">
        <f t="shared" si="214"/>
        <v>18.793397371612851</v>
      </c>
      <c r="M3960" s="4">
        <f t="shared" si="216"/>
        <v>18.793397371612851</v>
      </c>
      <c r="N3960" s="3">
        <v>2.3991209756822149</v>
      </c>
      <c r="O3960" s="3">
        <v>1</v>
      </c>
      <c r="P3960" s="3">
        <f t="shared" si="215"/>
        <v>2.3991209756822149</v>
      </c>
      <c r="Q3960" s="3">
        <f>P3960</f>
        <v>2.3991209756822149</v>
      </c>
    </row>
    <row r="3961" spans="1:17" x14ac:dyDescent="0.25">
      <c r="A3961" s="3" t="s">
        <v>158</v>
      </c>
      <c r="B3961" s="3" t="s">
        <v>310</v>
      </c>
      <c r="C3961" s="3" t="s">
        <v>9</v>
      </c>
      <c r="D3961" s="3">
        <v>0.56000000000000005</v>
      </c>
      <c r="E3961" s="3">
        <v>0.48</v>
      </c>
      <c r="F3961" s="3" t="s">
        <v>17</v>
      </c>
      <c r="G3961" s="2">
        <v>2000</v>
      </c>
      <c r="H3961" s="3">
        <v>1.5411196927146429</v>
      </c>
      <c r="I3961" s="3">
        <v>3211.216140111856</v>
      </c>
      <c r="J3961" s="3">
        <v>3.8256003434851893</v>
      </c>
      <c r="K3961" s="3">
        <v>1</v>
      </c>
      <c r="L3961" s="3">
        <f t="shared" si="214"/>
        <v>3.8256003434851893</v>
      </c>
      <c r="M3961" s="4">
        <f t="shared" si="216"/>
        <v>3.8256003434851893</v>
      </c>
      <c r="N3961" s="3">
        <v>0.75475477200392749</v>
      </c>
      <c r="O3961" s="3">
        <v>1</v>
      </c>
      <c r="P3961" s="3">
        <f t="shared" si="215"/>
        <v>0.75475477200392749</v>
      </c>
      <c r="Q3961" s="3">
        <f>P3961</f>
        <v>0.75475477200392749</v>
      </c>
    </row>
    <row r="3962" spans="1:17" x14ac:dyDescent="0.25">
      <c r="A3962" s="3" t="s">
        <v>158</v>
      </c>
      <c r="B3962" s="3" t="s">
        <v>310</v>
      </c>
      <c r="C3962" s="3" t="s">
        <v>9</v>
      </c>
      <c r="D3962" s="3">
        <v>0.56000000000000005</v>
      </c>
      <c r="E3962" s="3">
        <v>0.48</v>
      </c>
      <c r="F3962" s="3" t="s">
        <v>17</v>
      </c>
      <c r="G3962" s="2">
        <v>2000</v>
      </c>
      <c r="H3962" s="3">
        <v>6.9851217290959932E-3</v>
      </c>
      <c r="I3962" s="3">
        <v>10.620400522395297</v>
      </c>
      <c r="J3962" s="3">
        <v>1.0668588305810241E-2</v>
      </c>
      <c r="K3962" s="3">
        <v>1</v>
      </c>
      <c r="L3962" s="3">
        <f t="shared" si="214"/>
        <v>1.0668588305810241E-2</v>
      </c>
      <c r="M3962" s="4">
        <f t="shared" si="216"/>
        <v>1.0668588305810241E-2</v>
      </c>
      <c r="N3962" s="3">
        <v>1.9820594181592264E-3</v>
      </c>
      <c r="O3962" s="3">
        <v>1</v>
      </c>
      <c r="P3962" s="3">
        <f t="shared" si="215"/>
        <v>1.9820594181592264E-3</v>
      </c>
      <c r="Q3962" s="3">
        <f>P3962</f>
        <v>1.9820594181592264E-3</v>
      </c>
    </row>
    <row r="3963" spans="1:17" x14ac:dyDescent="0.25">
      <c r="A3963" s="3" t="s">
        <v>158</v>
      </c>
      <c r="B3963" s="3" t="s">
        <v>310</v>
      </c>
      <c r="C3963" s="3" t="s">
        <v>9</v>
      </c>
      <c r="D3963" s="3">
        <v>0.56000000000000005</v>
      </c>
      <c r="E3963" s="3">
        <v>0.48</v>
      </c>
      <c r="F3963" s="3" t="s">
        <v>17</v>
      </c>
      <c r="G3963" s="2">
        <v>2000</v>
      </c>
      <c r="H3963" s="3">
        <v>7.8279029626192559E-5</v>
      </c>
      <c r="I3963" s="3">
        <v>0.22290478795497848</v>
      </c>
      <c r="J3963" s="3">
        <v>5.5538636644515997E-4</v>
      </c>
      <c r="K3963" s="3">
        <v>1</v>
      </c>
      <c r="L3963" s="3">
        <f t="shared" si="214"/>
        <v>5.5538636644515997E-4</v>
      </c>
      <c r="M3963" s="4">
        <f t="shared" si="216"/>
        <v>5.5538636644515997E-4</v>
      </c>
      <c r="N3963" s="3">
        <v>6.2484147640802789E-5</v>
      </c>
      <c r="O3963" s="3">
        <v>1</v>
      </c>
      <c r="P3963" s="3">
        <f t="shared" si="215"/>
        <v>6.2484147640802789E-5</v>
      </c>
      <c r="Q3963" s="3">
        <f>P3963</f>
        <v>6.2484147640802789E-5</v>
      </c>
    </row>
    <row r="3964" spans="1:17" x14ac:dyDescent="0.25">
      <c r="A3964" s="3" t="s">
        <v>158</v>
      </c>
      <c r="B3964" s="3" t="s">
        <v>351</v>
      </c>
      <c r="C3964" s="3" t="s">
        <v>352</v>
      </c>
      <c r="D3964" s="3">
        <v>0.36</v>
      </c>
      <c r="E3964" s="3">
        <v>0.57999999999999996</v>
      </c>
      <c r="F3964" s="3" t="s">
        <v>17</v>
      </c>
      <c r="G3964" s="2">
        <v>2000</v>
      </c>
      <c r="H3964" s="3">
        <v>13.102723835081983</v>
      </c>
      <c r="I3964" s="3">
        <v>15145.076768794061</v>
      </c>
      <c r="J3964" s="3">
        <v>4.4103934663581636</v>
      </c>
      <c r="K3964" s="3">
        <v>1</v>
      </c>
      <c r="L3964" s="3">
        <f t="shared" si="214"/>
        <v>4.4103934663581636</v>
      </c>
      <c r="M3964" s="4">
        <f t="shared" si="216"/>
        <v>4.4103934663581636</v>
      </c>
      <c r="N3964" s="3">
        <v>0.39320334796231238</v>
      </c>
      <c r="O3964" s="3">
        <v>1</v>
      </c>
      <c r="P3964" s="3">
        <f t="shared" si="215"/>
        <v>0.39320334796231238</v>
      </c>
      <c r="Q3964" s="3">
        <f>P3964</f>
        <v>0.39320334796231238</v>
      </c>
    </row>
    <row r="3965" spans="1:17" x14ac:dyDescent="0.25">
      <c r="A3965" s="3" t="s">
        <v>158</v>
      </c>
      <c r="B3965" s="3" t="s">
        <v>310</v>
      </c>
      <c r="C3965" s="3" t="s">
        <v>9</v>
      </c>
      <c r="D3965" s="3">
        <v>0.56000000000000005</v>
      </c>
      <c r="E3965" s="3">
        <v>0.48</v>
      </c>
      <c r="F3965" s="3" t="s">
        <v>320</v>
      </c>
      <c r="G3965" s="2">
        <v>3000</v>
      </c>
      <c r="H3965" s="3">
        <v>25.070289631966677</v>
      </c>
      <c r="I3965" s="3">
        <v>23004.540665872981</v>
      </c>
      <c r="J3965" s="3">
        <v>0.83547372849619062</v>
      </c>
      <c r="K3965" s="3">
        <v>1</v>
      </c>
      <c r="L3965" s="3">
        <f t="shared" si="214"/>
        <v>0.83547372849619062</v>
      </c>
      <c r="M3965" s="3">
        <v>0</v>
      </c>
      <c r="N3965" s="3">
        <v>3.720787679678747E-2</v>
      </c>
      <c r="O3965" s="3">
        <v>1</v>
      </c>
      <c r="P3965" s="3">
        <f t="shared" si="215"/>
        <v>3.720787679678747E-2</v>
      </c>
      <c r="Q3965" s="3">
        <v>0</v>
      </c>
    </row>
    <row r="3966" spans="1:17" x14ac:dyDescent="0.25">
      <c r="A3966" s="3" t="s">
        <v>158</v>
      </c>
      <c r="B3966" s="3" t="s">
        <v>310</v>
      </c>
      <c r="C3966" s="3" t="s">
        <v>9</v>
      </c>
      <c r="D3966" s="3">
        <v>0.56000000000000005</v>
      </c>
      <c r="E3966" s="3">
        <v>0.48</v>
      </c>
      <c r="F3966" s="3" t="s">
        <v>307</v>
      </c>
      <c r="G3966" s="2">
        <v>3000</v>
      </c>
      <c r="H3966" s="3">
        <v>5.4171747644887729E-3</v>
      </c>
      <c r="I3966" s="3">
        <v>11.89384029418391</v>
      </c>
      <c r="J3966" s="3">
        <v>2.2311135846096192E-3</v>
      </c>
      <c r="K3966" s="3">
        <v>1</v>
      </c>
      <c r="L3966" s="3">
        <f t="shared" si="214"/>
        <v>2.2311135846096192E-3</v>
      </c>
      <c r="M3966" s="3">
        <v>0</v>
      </c>
      <c r="N3966" s="3">
        <v>3.133251920941393E-4</v>
      </c>
      <c r="O3966" s="3">
        <v>1</v>
      </c>
      <c r="P3966" s="3">
        <f t="shared" si="215"/>
        <v>3.133251920941393E-4</v>
      </c>
      <c r="Q3966" s="3">
        <v>0</v>
      </c>
    </row>
    <row r="3967" spans="1:17" x14ac:dyDescent="0.25">
      <c r="A3967" s="3" t="s">
        <v>158</v>
      </c>
      <c r="B3967" s="3" t="s">
        <v>8</v>
      </c>
      <c r="C3967" s="3" t="s">
        <v>9</v>
      </c>
      <c r="D3967" s="3">
        <v>0.56000000000000005</v>
      </c>
      <c r="E3967" s="3">
        <v>0.48</v>
      </c>
      <c r="F3967" s="3" t="s">
        <v>19</v>
      </c>
      <c r="G3967" s="2">
        <v>5300</v>
      </c>
      <c r="H3967" s="3">
        <v>28.697072686524095</v>
      </c>
      <c r="I3967" s="3">
        <v>34316.326775839465</v>
      </c>
      <c r="J3967" s="3">
        <v>9.7675729214333096</v>
      </c>
      <c r="K3967" s="3">
        <v>1</v>
      </c>
      <c r="L3967" s="3">
        <f t="shared" si="214"/>
        <v>9.7675729214333096</v>
      </c>
      <c r="M3967" s="3">
        <v>0</v>
      </c>
      <c r="N3967" s="3">
        <v>1.2449494122222577</v>
      </c>
      <c r="O3967" s="3">
        <v>1</v>
      </c>
      <c r="P3967" s="3">
        <f t="shared" si="215"/>
        <v>1.2449494122222577</v>
      </c>
      <c r="Q3967" s="3">
        <v>0</v>
      </c>
    </row>
    <row r="3968" spans="1:17" x14ac:dyDescent="0.25">
      <c r="A3968" s="3" t="s">
        <v>158</v>
      </c>
      <c r="B3968" s="3" t="s">
        <v>8</v>
      </c>
      <c r="C3968" s="3" t="s">
        <v>9</v>
      </c>
      <c r="D3968" s="3">
        <v>0.56000000000000005</v>
      </c>
      <c r="E3968" s="3">
        <v>0.48</v>
      </c>
      <c r="F3968" s="3" t="s">
        <v>19</v>
      </c>
      <c r="G3968" s="2">
        <v>5300</v>
      </c>
      <c r="H3968" s="3">
        <v>17.331567401172137</v>
      </c>
      <c r="I3968" s="3">
        <v>33518.086175160803</v>
      </c>
      <c r="J3968" s="3">
        <v>28.826114157545106</v>
      </c>
      <c r="K3968" s="3">
        <v>1</v>
      </c>
      <c r="L3968" s="3">
        <f t="shared" si="214"/>
        <v>28.826114157545106</v>
      </c>
      <c r="M3968" s="3">
        <v>0</v>
      </c>
      <c r="N3968" s="3">
        <v>4.083707525105515</v>
      </c>
      <c r="O3968" s="3">
        <v>1</v>
      </c>
      <c r="P3968" s="3">
        <f t="shared" si="215"/>
        <v>4.083707525105515</v>
      </c>
      <c r="Q3968" s="3">
        <v>0</v>
      </c>
    </row>
    <row r="3969" spans="1:17" x14ac:dyDescent="0.25">
      <c r="A3969" s="3" t="s">
        <v>158</v>
      </c>
      <c r="B3969" s="3" t="s">
        <v>310</v>
      </c>
      <c r="C3969" s="3" t="s">
        <v>9</v>
      </c>
      <c r="D3969" s="3">
        <v>0.56000000000000005</v>
      </c>
      <c r="E3969" s="3">
        <v>0.48</v>
      </c>
      <c r="F3969" s="3" t="s">
        <v>19</v>
      </c>
      <c r="G3969" s="2">
        <v>5300</v>
      </c>
      <c r="H3969" s="3">
        <v>0.23623912159260141</v>
      </c>
      <c r="I3969" s="3">
        <v>742.44595307604561</v>
      </c>
      <c r="J3969" s="3">
        <v>1.2814470112016112</v>
      </c>
      <c r="K3969" s="3">
        <v>1</v>
      </c>
      <c r="L3969" s="3">
        <f t="shared" si="214"/>
        <v>1.2814470112016112</v>
      </c>
      <c r="M3969" s="3">
        <v>0</v>
      </c>
      <c r="N3969" s="3">
        <v>0.18169743864053928</v>
      </c>
      <c r="O3969" s="3">
        <v>1</v>
      </c>
      <c r="P3969" s="3">
        <f t="shared" si="215"/>
        <v>0.18169743864053928</v>
      </c>
      <c r="Q3969" s="3">
        <v>0</v>
      </c>
    </row>
    <row r="3970" spans="1:17" x14ac:dyDescent="0.25">
      <c r="A3970" s="3" t="s">
        <v>158</v>
      </c>
      <c r="B3970" s="3" t="s">
        <v>310</v>
      </c>
      <c r="C3970" s="3" t="s">
        <v>9</v>
      </c>
      <c r="D3970" s="3">
        <v>0.56000000000000005</v>
      </c>
      <c r="E3970" s="3">
        <v>0.48</v>
      </c>
      <c r="F3970" s="3" t="s">
        <v>19</v>
      </c>
      <c r="G3970" s="2">
        <v>5300</v>
      </c>
      <c r="H3970" s="3">
        <v>3.6110197215864908</v>
      </c>
      <c r="I3970" s="3">
        <v>3323.4738375170673</v>
      </c>
      <c r="J3970" s="3">
        <v>2.2340000993543021</v>
      </c>
      <c r="K3970" s="3">
        <v>1</v>
      </c>
      <c r="L3970" s="3">
        <f t="shared" ref="L3970:L4033" si="217">J3970*K3970</f>
        <v>2.2340000993543021</v>
      </c>
      <c r="M3970" s="3">
        <v>0</v>
      </c>
      <c r="N3970" s="3">
        <v>0.33885622045997227</v>
      </c>
      <c r="O3970" s="3">
        <v>1</v>
      </c>
      <c r="P3970" s="3">
        <f t="shared" ref="P3970:P4033" si="218">N3970*O3970</f>
        <v>0.33885622045997227</v>
      </c>
      <c r="Q3970" s="3">
        <v>0</v>
      </c>
    </row>
    <row r="3971" spans="1:17" x14ac:dyDescent="0.25">
      <c r="A3971" s="3" t="s">
        <v>158</v>
      </c>
      <c r="B3971" s="3" t="s">
        <v>310</v>
      </c>
      <c r="C3971" s="3" t="s">
        <v>9</v>
      </c>
      <c r="D3971" s="3">
        <v>0.56000000000000005</v>
      </c>
      <c r="E3971" s="3">
        <v>0.48</v>
      </c>
      <c r="F3971" s="3" t="s">
        <v>19</v>
      </c>
      <c r="G3971" s="2">
        <v>5300</v>
      </c>
      <c r="H3971" s="3">
        <v>98.587159987348329</v>
      </c>
      <c r="I3971" s="3">
        <v>151728.96566991237</v>
      </c>
      <c r="J3971" s="3">
        <v>132.7138960658913</v>
      </c>
      <c r="K3971" s="3">
        <v>1</v>
      </c>
      <c r="L3971" s="3">
        <f t="shared" si="217"/>
        <v>132.7138960658913</v>
      </c>
      <c r="M3971" s="3">
        <v>0</v>
      </c>
      <c r="N3971" s="3">
        <v>19.837769559517142</v>
      </c>
      <c r="O3971" s="3">
        <v>1</v>
      </c>
      <c r="P3971" s="3">
        <f t="shared" si="218"/>
        <v>19.837769559517142</v>
      </c>
      <c r="Q3971" s="3">
        <v>0</v>
      </c>
    </row>
    <row r="3972" spans="1:17" x14ac:dyDescent="0.25">
      <c r="A3972" s="3" t="s">
        <v>158</v>
      </c>
      <c r="B3972" s="3" t="s">
        <v>8</v>
      </c>
      <c r="C3972" s="3" t="s">
        <v>9</v>
      </c>
      <c r="D3972" s="3">
        <v>0.56000000000000005</v>
      </c>
      <c r="E3972" s="3">
        <v>0.48</v>
      </c>
      <c r="F3972" s="3" t="s">
        <v>19</v>
      </c>
      <c r="G3972" s="2">
        <v>5300</v>
      </c>
      <c r="H3972" s="3">
        <v>43.560055582694474</v>
      </c>
      <c r="I3972" s="3">
        <v>53860.371363946411</v>
      </c>
      <c r="J3972" s="3">
        <v>26.228257238409157</v>
      </c>
      <c r="K3972" s="3">
        <f>1-0.712</f>
        <v>0.28800000000000003</v>
      </c>
      <c r="L3972" s="3">
        <f t="shared" si="217"/>
        <v>7.5537380846618376</v>
      </c>
      <c r="M3972" s="3">
        <v>0</v>
      </c>
      <c r="N3972" s="3">
        <v>3.6412002369911383</v>
      </c>
      <c r="O3972" s="3">
        <f>1-0.531</f>
        <v>0.46899999999999997</v>
      </c>
      <c r="P3972" s="3">
        <f t="shared" si="218"/>
        <v>1.7077229111488437</v>
      </c>
      <c r="Q3972" s="3">
        <v>0</v>
      </c>
    </row>
    <row r="3973" spans="1:17" x14ac:dyDescent="0.25">
      <c r="A3973" s="3" t="s">
        <v>158</v>
      </c>
      <c r="B3973" s="3" t="s">
        <v>310</v>
      </c>
      <c r="C3973" s="3" t="s">
        <v>9</v>
      </c>
      <c r="D3973" s="3">
        <v>0.56000000000000005</v>
      </c>
      <c r="E3973" s="3">
        <v>0.48</v>
      </c>
      <c r="F3973" s="3" t="s">
        <v>275</v>
      </c>
      <c r="G3973" s="2">
        <v>5300</v>
      </c>
      <c r="H3973" s="3">
        <v>108.53433564766928</v>
      </c>
      <c r="I3973" s="3">
        <v>97432.277090366581</v>
      </c>
      <c r="J3973" s="3">
        <v>18.584144060000845</v>
      </c>
      <c r="K3973" s="3">
        <v>1</v>
      </c>
      <c r="L3973" s="3">
        <f t="shared" si="217"/>
        <v>18.584144060000845</v>
      </c>
      <c r="M3973" s="3">
        <v>0</v>
      </c>
      <c r="N3973" s="3">
        <v>1.8527094943911011</v>
      </c>
      <c r="O3973" s="3">
        <v>1</v>
      </c>
      <c r="P3973" s="3">
        <f t="shared" si="218"/>
        <v>1.8527094943911011</v>
      </c>
      <c r="Q3973" s="3">
        <v>0</v>
      </c>
    </row>
    <row r="3974" spans="1:17" x14ac:dyDescent="0.25">
      <c r="A3974" s="3" t="s">
        <v>158</v>
      </c>
      <c r="B3974" s="3" t="s">
        <v>310</v>
      </c>
      <c r="C3974" s="3" t="s">
        <v>9</v>
      </c>
      <c r="D3974" s="3">
        <v>0.56000000000000005</v>
      </c>
      <c r="E3974" s="3">
        <v>0.48</v>
      </c>
      <c r="F3974" s="3" t="s">
        <v>275</v>
      </c>
      <c r="G3974" s="2">
        <v>5300</v>
      </c>
      <c r="H3974" s="3">
        <v>3.0758565018085005</v>
      </c>
      <c r="I3974" s="3">
        <v>5908.0597932163082</v>
      </c>
      <c r="J3974" s="3">
        <v>5.705973682310856</v>
      </c>
      <c r="K3974" s="3">
        <v>1</v>
      </c>
      <c r="L3974" s="3">
        <f t="shared" si="217"/>
        <v>5.705973682310856</v>
      </c>
      <c r="M3974" s="3">
        <v>0</v>
      </c>
      <c r="N3974" s="3">
        <v>0.80255543259602791</v>
      </c>
      <c r="O3974" s="3">
        <v>1</v>
      </c>
      <c r="P3974" s="3">
        <f t="shared" si="218"/>
        <v>0.80255543259602791</v>
      </c>
      <c r="Q3974" s="3">
        <v>0</v>
      </c>
    </row>
    <row r="3975" spans="1:17" x14ac:dyDescent="0.25">
      <c r="A3975" s="3" t="s">
        <v>158</v>
      </c>
      <c r="B3975" s="3" t="s">
        <v>8</v>
      </c>
      <c r="C3975" s="3" t="s">
        <v>9</v>
      </c>
      <c r="D3975" s="3">
        <v>0.56000000000000005</v>
      </c>
      <c r="E3975" s="3">
        <v>0.48</v>
      </c>
      <c r="F3975" s="3" t="s">
        <v>11</v>
      </c>
      <c r="G3975" s="2">
        <v>5300</v>
      </c>
      <c r="H3975" s="3">
        <v>100.22861478443977</v>
      </c>
      <c r="I3975" s="3">
        <v>134139.24072417748</v>
      </c>
      <c r="J3975" s="3">
        <v>82.456594308212772</v>
      </c>
      <c r="K3975" s="3">
        <v>1</v>
      </c>
      <c r="L3975" s="3">
        <f t="shared" si="217"/>
        <v>82.456594308212772</v>
      </c>
      <c r="M3975" s="3">
        <v>0</v>
      </c>
      <c r="N3975" s="3">
        <v>11.682474564197506</v>
      </c>
      <c r="O3975" s="3">
        <v>1</v>
      </c>
      <c r="P3975" s="3">
        <f t="shared" si="218"/>
        <v>11.682474564197506</v>
      </c>
      <c r="Q3975" s="3">
        <v>0</v>
      </c>
    </row>
    <row r="3976" spans="1:17" x14ac:dyDescent="0.25">
      <c r="A3976" s="3" t="s">
        <v>158</v>
      </c>
      <c r="B3976" s="3" t="s">
        <v>8</v>
      </c>
      <c r="C3976" s="3" t="s">
        <v>9</v>
      </c>
      <c r="D3976" s="3">
        <v>0.56000000000000005</v>
      </c>
      <c r="E3976" s="3">
        <v>0.48</v>
      </c>
      <c r="F3976" s="3" t="s">
        <v>11</v>
      </c>
      <c r="G3976" s="2">
        <v>5300</v>
      </c>
      <c r="H3976" s="3">
        <v>60.311595663864068</v>
      </c>
      <c r="I3976" s="3">
        <v>106802.2136963932</v>
      </c>
      <c r="J3976" s="3">
        <v>61.938944530503775</v>
      </c>
      <c r="K3976" s="3">
        <v>1</v>
      </c>
      <c r="L3976" s="3">
        <f t="shared" si="217"/>
        <v>61.938944530503775</v>
      </c>
      <c r="M3976" s="3">
        <v>0</v>
      </c>
      <c r="N3976" s="3">
        <v>10.913482042074646</v>
      </c>
      <c r="O3976" s="3">
        <v>1</v>
      </c>
      <c r="P3976" s="3">
        <f t="shared" si="218"/>
        <v>10.913482042074646</v>
      </c>
      <c r="Q3976" s="3">
        <v>0</v>
      </c>
    </row>
    <row r="3977" spans="1:17" x14ac:dyDescent="0.25">
      <c r="A3977" s="3" t="s">
        <v>158</v>
      </c>
      <c r="B3977" s="3" t="s">
        <v>8</v>
      </c>
      <c r="C3977" s="3" t="s">
        <v>9</v>
      </c>
      <c r="D3977" s="3">
        <v>0.56000000000000005</v>
      </c>
      <c r="E3977" s="3">
        <v>0.48</v>
      </c>
      <c r="F3977" s="3" t="s">
        <v>11</v>
      </c>
      <c r="G3977" s="2">
        <v>5300</v>
      </c>
      <c r="H3977" s="3">
        <v>0.77852295400091998</v>
      </c>
      <c r="I3977" s="3">
        <v>1676.8465114647606</v>
      </c>
      <c r="J3977" s="3">
        <v>3.5302953051013293</v>
      </c>
      <c r="K3977" s="3">
        <f>1-0.712</f>
        <v>0.28800000000000003</v>
      </c>
      <c r="L3977" s="3">
        <f t="shared" si="217"/>
        <v>1.0167250478691829</v>
      </c>
      <c r="M3977" s="3">
        <v>0</v>
      </c>
      <c r="N3977" s="3">
        <v>0.59298637061430082</v>
      </c>
      <c r="O3977" s="3">
        <f>1-0.531</f>
        <v>0.46899999999999997</v>
      </c>
      <c r="P3977" s="3">
        <f t="shared" si="218"/>
        <v>0.27811060781810709</v>
      </c>
      <c r="Q3977" s="3">
        <v>0</v>
      </c>
    </row>
    <row r="3978" spans="1:17" x14ac:dyDescent="0.25">
      <c r="A3978" s="3" t="s">
        <v>158</v>
      </c>
      <c r="B3978" s="3" t="s">
        <v>8</v>
      </c>
      <c r="C3978" s="3" t="s">
        <v>9</v>
      </c>
      <c r="D3978" s="3">
        <v>0.56000000000000005</v>
      </c>
      <c r="E3978" s="3">
        <v>0.48</v>
      </c>
      <c r="F3978" s="3" t="s">
        <v>183</v>
      </c>
      <c r="G3978" s="2">
        <v>5300</v>
      </c>
      <c r="H3978" s="3">
        <v>0.64905074236608606</v>
      </c>
      <c r="I3978" s="3">
        <v>1396.805906565839</v>
      </c>
      <c r="J3978" s="3">
        <v>0.90459752408566596</v>
      </c>
      <c r="K3978" s="3">
        <v>1</v>
      </c>
      <c r="L3978" s="3">
        <f t="shared" si="217"/>
        <v>0.90459752408566596</v>
      </c>
      <c r="M3978" s="3">
        <v>0</v>
      </c>
      <c r="N3978" s="3">
        <v>0.10708445187737574</v>
      </c>
      <c r="O3978" s="3">
        <v>1</v>
      </c>
      <c r="P3978" s="3">
        <f t="shared" si="218"/>
        <v>0.10708445187737574</v>
      </c>
      <c r="Q3978" s="3">
        <v>0</v>
      </c>
    </row>
    <row r="3979" spans="1:17" x14ac:dyDescent="0.25">
      <c r="A3979" s="3" t="s">
        <v>158</v>
      </c>
      <c r="B3979" s="3" t="s">
        <v>8</v>
      </c>
      <c r="C3979" s="3" t="s">
        <v>9</v>
      </c>
      <c r="D3979" s="3">
        <v>0.56000000000000005</v>
      </c>
      <c r="E3979" s="3">
        <v>0.48</v>
      </c>
      <c r="F3979" s="3" t="s">
        <v>183</v>
      </c>
      <c r="G3979" s="2">
        <v>5300</v>
      </c>
      <c r="H3979" s="3">
        <v>60.697315041138026</v>
      </c>
      <c r="I3979" s="3">
        <v>77471.798952482073</v>
      </c>
      <c r="J3979" s="3">
        <v>45.740933466378038</v>
      </c>
      <c r="K3979" s="3">
        <v>1</v>
      </c>
      <c r="L3979" s="3">
        <f t="shared" si="217"/>
        <v>45.740933466378038</v>
      </c>
      <c r="M3979" s="3">
        <v>0</v>
      </c>
      <c r="N3979" s="3">
        <v>5.8613674808865284</v>
      </c>
      <c r="O3979" s="3">
        <v>1</v>
      </c>
      <c r="P3979" s="3">
        <f t="shared" si="218"/>
        <v>5.8613674808865284</v>
      </c>
      <c r="Q3979" s="3">
        <v>0</v>
      </c>
    </row>
    <row r="3980" spans="1:17" x14ac:dyDescent="0.25">
      <c r="A3980" s="3" t="s">
        <v>158</v>
      </c>
      <c r="B3980" s="3" t="s">
        <v>310</v>
      </c>
      <c r="C3980" s="3" t="s">
        <v>9</v>
      </c>
      <c r="D3980" s="3">
        <v>0.56000000000000005</v>
      </c>
      <c r="E3980" s="3">
        <v>0.48</v>
      </c>
      <c r="F3980" s="3" t="s">
        <v>183</v>
      </c>
      <c r="G3980" s="2">
        <v>5300</v>
      </c>
      <c r="H3980" s="3">
        <v>270.40753374850965</v>
      </c>
      <c r="I3980" s="3">
        <v>256503.03580509609</v>
      </c>
      <c r="J3980" s="3">
        <v>63.918914669174008</v>
      </c>
      <c r="K3980" s="3">
        <v>1</v>
      </c>
      <c r="L3980" s="3">
        <f t="shared" si="217"/>
        <v>63.918914669174008</v>
      </c>
      <c r="M3980" s="3">
        <v>0</v>
      </c>
      <c r="N3980" s="3">
        <v>10.540312268005989</v>
      </c>
      <c r="O3980" s="3">
        <v>1</v>
      </c>
      <c r="P3980" s="3">
        <f t="shared" si="218"/>
        <v>10.540312268005989</v>
      </c>
      <c r="Q3980" s="3">
        <v>0</v>
      </c>
    </row>
    <row r="3981" spans="1:17" x14ac:dyDescent="0.25">
      <c r="A3981" s="3" t="s">
        <v>158</v>
      </c>
      <c r="B3981" s="3" t="s">
        <v>8</v>
      </c>
      <c r="C3981" s="3" t="s">
        <v>9</v>
      </c>
      <c r="D3981" s="3">
        <v>0.56000000000000005</v>
      </c>
      <c r="E3981" s="3">
        <v>0.48</v>
      </c>
      <c r="F3981" s="3" t="s">
        <v>183</v>
      </c>
      <c r="G3981" s="2">
        <v>5300</v>
      </c>
      <c r="H3981" s="3">
        <v>266.0744859708546</v>
      </c>
      <c r="I3981" s="3">
        <v>429471.74603860686</v>
      </c>
      <c r="J3981" s="3">
        <v>243.75039439271259</v>
      </c>
      <c r="K3981" s="3">
        <f>1-0.712</f>
        <v>0.28800000000000003</v>
      </c>
      <c r="L3981" s="3">
        <f t="shared" si="217"/>
        <v>70.200113585101235</v>
      </c>
      <c r="M3981" s="3">
        <v>0</v>
      </c>
      <c r="N3981" s="3">
        <v>35.896499024890709</v>
      </c>
      <c r="O3981" s="3">
        <f>1-0.531</f>
        <v>0.46899999999999997</v>
      </c>
      <c r="P3981" s="3">
        <f t="shared" si="218"/>
        <v>16.835458042673743</v>
      </c>
      <c r="Q3981" s="3">
        <v>0</v>
      </c>
    </row>
    <row r="3982" spans="1:17" x14ac:dyDescent="0.25">
      <c r="A3982" s="3" t="s">
        <v>158</v>
      </c>
      <c r="B3982" s="3" t="s">
        <v>310</v>
      </c>
      <c r="C3982" s="3" t="s">
        <v>9</v>
      </c>
      <c r="D3982" s="3">
        <v>0.56000000000000005</v>
      </c>
      <c r="E3982" s="3">
        <v>0.48</v>
      </c>
      <c r="F3982" s="3" t="s">
        <v>320</v>
      </c>
      <c r="G3982" s="2">
        <v>5300</v>
      </c>
      <c r="H3982" s="3">
        <v>19.624138438423007</v>
      </c>
      <c r="I3982" s="3">
        <v>33496.755841830323</v>
      </c>
      <c r="J3982" s="3">
        <v>23.270318818425785</v>
      </c>
      <c r="K3982" s="3">
        <v>1</v>
      </c>
      <c r="L3982" s="3">
        <f t="shared" si="217"/>
        <v>23.270318818425785</v>
      </c>
      <c r="M3982" s="3">
        <v>0</v>
      </c>
      <c r="N3982" s="3">
        <v>3.1732085516449442</v>
      </c>
      <c r="O3982" s="3">
        <v>1</v>
      </c>
      <c r="P3982" s="3">
        <f t="shared" si="218"/>
        <v>3.1732085516449442</v>
      </c>
      <c r="Q3982" s="3">
        <v>0</v>
      </c>
    </row>
    <row r="3983" spans="1:17" x14ac:dyDescent="0.25">
      <c r="A3983" s="3" t="s">
        <v>158</v>
      </c>
      <c r="B3983" s="3" t="s">
        <v>310</v>
      </c>
      <c r="C3983" s="3" t="s">
        <v>9</v>
      </c>
      <c r="D3983" s="3">
        <v>0.56000000000000005</v>
      </c>
      <c r="E3983" s="3">
        <v>0.48</v>
      </c>
      <c r="F3983" s="3" t="s">
        <v>320</v>
      </c>
      <c r="G3983" s="2">
        <v>5300</v>
      </c>
      <c r="H3983" s="3">
        <v>58.310972693722491</v>
      </c>
      <c r="I3983" s="3">
        <v>87735.144326345355</v>
      </c>
      <c r="J3983" s="3">
        <v>48.43427127183277</v>
      </c>
      <c r="K3983" s="3">
        <v>1</v>
      </c>
      <c r="L3983" s="3">
        <f t="shared" si="217"/>
        <v>48.43427127183277</v>
      </c>
      <c r="M3983" s="3">
        <v>0</v>
      </c>
      <c r="N3983" s="3">
        <v>6.7265490290710428</v>
      </c>
      <c r="O3983" s="3">
        <v>1</v>
      </c>
      <c r="P3983" s="3">
        <f t="shared" si="218"/>
        <v>6.7265490290710428</v>
      </c>
      <c r="Q3983" s="3">
        <v>0</v>
      </c>
    </row>
    <row r="3984" spans="1:17" x14ac:dyDescent="0.25">
      <c r="A3984" s="3" t="s">
        <v>158</v>
      </c>
      <c r="B3984" s="3" t="s">
        <v>89</v>
      </c>
      <c r="C3984" s="3" t="s">
        <v>9</v>
      </c>
      <c r="D3984" s="3">
        <v>0.56000000000000005</v>
      </c>
      <c r="E3984" s="3">
        <v>0.48</v>
      </c>
      <c r="F3984" s="3" t="s">
        <v>277</v>
      </c>
      <c r="G3984" s="2">
        <v>5300</v>
      </c>
      <c r="H3984" s="3">
        <v>15.371687441491156</v>
      </c>
      <c r="I3984" s="3">
        <v>29887.391097136329</v>
      </c>
      <c r="J3984" s="3">
        <v>22.91337861070831</v>
      </c>
      <c r="K3984" s="3">
        <v>1</v>
      </c>
      <c r="L3984" s="3">
        <f t="shared" si="217"/>
        <v>22.91337861070831</v>
      </c>
      <c r="M3984" s="3">
        <v>0</v>
      </c>
      <c r="N3984" s="3">
        <v>3.1402351067283236</v>
      </c>
      <c r="O3984" s="3">
        <v>1</v>
      </c>
      <c r="P3984" s="3">
        <f t="shared" si="218"/>
        <v>3.1402351067283236</v>
      </c>
      <c r="Q3984" s="3">
        <v>0</v>
      </c>
    </row>
    <row r="3985" spans="1:17" x14ac:dyDescent="0.25">
      <c r="A3985" s="3" t="s">
        <v>158</v>
      </c>
      <c r="B3985" s="3" t="s">
        <v>8</v>
      </c>
      <c r="C3985" s="3" t="s">
        <v>9</v>
      </c>
      <c r="D3985" s="3">
        <v>0.56000000000000005</v>
      </c>
      <c r="E3985" s="3">
        <v>0.48</v>
      </c>
      <c r="F3985" s="3" t="s">
        <v>184</v>
      </c>
      <c r="G3985" s="2">
        <v>5300</v>
      </c>
      <c r="H3985" s="3">
        <v>38.779201661109404</v>
      </c>
      <c r="I3985" s="3">
        <v>63253.112121464052</v>
      </c>
      <c r="J3985" s="3">
        <v>35.142906129184993</v>
      </c>
      <c r="K3985" s="3">
        <v>1</v>
      </c>
      <c r="L3985" s="3">
        <f t="shared" si="217"/>
        <v>35.142906129184993</v>
      </c>
      <c r="M3985" s="3">
        <v>0</v>
      </c>
      <c r="N3985" s="3">
        <v>5.4559696418804977</v>
      </c>
      <c r="O3985" s="3">
        <v>1</v>
      </c>
      <c r="P3985" s="3">
        <f t="shared" si="218"/>
        <v>5.4559696418804977</v>
      </c>
      <c r="Q3985" s="3">
        <v>0</v>
      </c>
    </row>
    <row r="3986" spans="1:17" x14ac:dyDescent="0.25">
      <c r="A3986" s="3" t="s">
        <v>158</v>
      </c>
      <c r="B3986" s="3" t="s">
        <v>8</v>
      </c>
      <c r="C3986" s="3" t="s">
        <v>9</v>
      </c>
      <c r="D3986" s="3">
        <v>0.56000000000000005</v>
      </c>
      <c r="E3986" s="3">
        <v>0.48</v>
      </c>
      <c r="F3986" s="3" t="s">
        <v>184</v>
      </c>
      <c r="G3986" s="2">
        <v>5300</v>
      </c>
      <c r="H3986" s="3">
        <v>9.0076063525037391</v>
      </c>
      <c r="I3986" s="3">
        <v>19775.360161031957</v>
      </c>
      <c r="J3986" s="3">
        <v>17.150840269390468</v>
      </c>
      <c r="K3986" s="3">
        <v>1</v>
      </c>
      <c r="L3986" s="3">
        <f t="shared" si="217"/>
        <v>17.150840269390468</v>
      </c>
      <c r="M3986" s="3">
        <v>0</v>
      </c>
      <c r="N3986" s="3">
        <v>2.6189828625881209</v>
      </c>
      <c r="O3986" s="3">
        <v>1</v>
      </c>
      <c r="P3986" s="3">
        <f t="shared" si="218"/>
        <v>2.6189828625881209</v>
      </c>
      <c r="Q3986" s="3">
        <v>0</v>
      </c>
    </row>
    <row r="3987" spans="1:17" x14ac:dyDescent="0.25">
      <c r="A3987" s="3" t="s">
        <v>158</v>
      </c>
      <c r="B3987" s="3" t="s">
        <v>8</v>
      </c>
      <c r="C3987" s="3" t="s">
        <v>9</v>
      </c>
      <c r="D3987" s="3">
        <v>0.56000000000000005</v>
      </c>
      <c r="E3987" s="3">
        <v>0.48</v>
      </c>
      <c r="F3987" s="3" t="s">
        <v>184</v>
      </c>
      <c r="G3987" s="2">
        <v>5300</v>
      </c>
      <c r="H3987" s="3">
        <v>185.58650456708335</v>
      </c>
      <c r="I3987" s="3">
        <v>271288.54781008145</v>
      </c>
      <c r="J3987" s="3">
        <v>118.56871949799871</v>
      </c>
      <c r="K3987" s="3">
        <f>1-0.712</f>
        <v>0.28800000000000003</v>
      </c>
      <c r="L3987" s="3">
        <f t="shared" si="217"/>
        <v>34.147791215423631</v>
      </c>
      <c r="M3987" s="3">
        <v>0</v>
      </c>
      <c r="N3987" s="3">
        <v>16.721556427031942</v>
      </c>
      <c r="O3987" s="3">
        <f>1-0.531</f>
        <v>0.46899999999999997</v>
      </c>
      <c r="P3987" s="3">
        <f t="shared" si="218"/>
        <v>7.8424099642779801</v>
      </c>
      <c r="Q3987" s="3">
        <v>0</v>
      </c>
    </row>
    <row r="3988" spans="1:17" x14ac:dyDescent="0.25">
      <c r="A3988" s="3" t="s">
        <v>158</v>
      </c>
      <c r="B3988" s="3" t="s">
        <v>310</v>
      </c>
      <c r="C3988" s="3" t="s">
        <v>9</v>
      </c>
      <c r="D3988" s="3">
        <v>0.56000000000000005</v>
      </c>
      <c r="E3988" s="3">
        <v>0.48</v>
      </c>
      <c r="F3988" s="3" t="s">
        <v>283</v>
      </c>
      <c r="G3988" s="2">
        <v>5300</v>
      </c>
      <c r="H3988" s="3">
        <v>50.310744803666012</v>
      </c>
      <c r="I3988" s="3">
        <v>44234.511397275637</v>
      </c>
      <c r="J3988" s="3">
        <v>5.1089445796045672</v>
      </c>
      <c r="K3988" s="3">
        <v>1</v>
      </c>
      <c r="L3988" s="3">
        <f t="shared" si="217"/>
        <v>5.1089445796045672</v>
      </c>
      <c r="M3988" s="3">
        <v>0</v>
      </c>
      <c r="N3988" s="3">
        <v>0.15039796363298982</v>
      </c>
      <c r="O3988" s="3">
        <v>1</v>
      </c>
      <c r="P3988" s="3">
        <f t="shared" si="218"/>
        <v>0.15039796363298982</v>
      </c>
      <c r="Q3988" s="3">
        <v>0</v>
      </c>
    </row>
    <row r="3989" spans="1:17" x14ac:dyDescent="0.25">
      <c r="A3989" s="3" t="s">
        <v>158</v>
      </c>
      <c r="B3989" s="3" t="s">
        <v>89</v>
      </c>
      <c r="C3989" s="3" t="s">
        <v>9</v>
      </c>
      <c r="D3989" s="3">
        <v>0.56000000000000005</v>
      </c>
      <c r="E3989" s="3">
        <v>0.48</v>
      </c>
      <c r="F3989" s="3" t="s">
        <v>283</v>
      </c>
      <c r="G3989" s="2">
        <v>5300</v>
      </c>
      <c r="H3989" s="3">
        <v>0.53041658742155384</v>
      </c>
      <c r="I3989" s="3">
        <v>1214.9904040856102</v>
      </c>
      <c r="J3989" s="3">
        <v>1.5192211683367658</v>
      </c>
      <c r="K3989" s="3">
        <v>1</v>
      </c>
      <c r="L3989" s="3">
        <f t="shared" si="217"/>
        <v>1.5192211683367658</v>
      </c>
      <c r="M3989" s="3">
        <v>0</v>
      </c>
      <c r="N3989" s="3">
        <v>0.17322316265161974</v>
      </c>
      <c r="O3989" s="3">
        <v>1</v>
      </c>
      <c r="P3989" s="3">
        <f t="shared" si="218"/>
        <v>0.17322316265161974</v>
      </c>
      <c r="Q3989" s="3">
        <v>0</v>
      </c>
    </row>
    <row r="3990" spans="1:17" x14ac:dyDescent="0.25">
      <c r="A3990" s="3" t="s">
        <v>158</v>
      </c>
      <c r="B3990" s="3" t="s">
        <v>310</v>
      </c>
      <c r="C3990" s="3" t="s">
        <v>9</v>
      </c>
      <c r="D3990" s="3">
        <v>0.56000000000000005</v>
      </c>
      <c r="E3990" s="3">
        <v>0.48</v>
      </c>
      <c r="F3990" s="3" t="s">
        <v>283</v>
      </c>
      <c r="G3990" s="2">
        <v>5300</v>
      </c>
      <c r="H3990" s="3">
        <v>11.050264991103429</v>
      </c>
      <c r="I3990" s="3">
        <v>10075.701172297602</v>
      </c>
      <c r="J3990" s="3">
        <v>2.2323543930571335</v>
      </c>
      <c r="K3990" s="3">
        <v>1</v>
      </c>
      <c r="L3990" s="3">
        <f t="shared" si="217"/>
        <v>2.2323543930571335</v>
      </c>
      <c r="M3990" s="3">
        <v>0</v>
      </c>
      <c r="N3990" s="3">
        <v>0.22595762488223903</v>
      </c>
      <c r="O3990" s="3">
        <v>1</v>
      </c>
      <c r="P3990" s="3">
        <f t="shared" si="218"/>
        <v>0.22595762488223903</v>
      </c>
      <c r="Q3990" s="3">
        <v>0</v>
      </c>
    </row>
    <row r="3991" spans="1:17" x14ac:dyDescent="0.25">
      <c r="A3991" s="3" t="s">
        <v>158</v>
      </c>
      <c r="B3991" s="3" t="s">
        <v>310</v>
      </c>
      <c r="C3991" s="3" t="s">
        <v>9</v>
      </c>
      <c r="D3991" s="3">
        <v>0.56000000000000005</v>
      </c>
      <c r="E3991" s="3">
        <v>0.48</v>
      </c>
      <c r="F3991" s="3" t="s">
        <v>283</v>
      </c>
      <c r="G3991" s="2">
        <v>5300</v>
      </c>
      <c r="H3991" s="3">
        <v>0.18124395083196568</v>
      </c>
      <c r="I3991" s="3">
        <v>357.80525179554201</v>
      </c>
      <c r="J3991" s="3">
        <v>0.32765067428230643</v>
      </c>
      <c r="K3991" s="3">
        <v>1</v>
      </c>
      <c r="L3991" s="3">
        <f t="shared" si="217"/>
        <v>0.32765067428230643</v>
      </c>
      <c r="M3991" s="3">
        <v>0</v>
      </c>
      <c r="N3991" s="3">
        <v>3.3939975648947823E-2</v>
      </c>
      <c r="O3991" s="3">
        <v>1</v>
      </c>
      <c r="P3991" s="3">
        <f t="shared" si="218"/>
        <v>3.3939975648947823E-2</v>
      </c>
      <c r="Q3991" s="3">
        <v>0</v>
      </c>
    </row>
    <row r="3992" spans="1:17" x14ac:dyDescent="0.25">
      <c r="A3992" s="3" t="s">
        <v>158</v>
      </c>
      <c r="B3992" s="3" t="s">
        <v>8</v>
      </c>
      <c r="C3992" s="3" t="s">
        <v>9</v>
      </c>
      <c r="D3992" s="3">
        <v>0.56000000000000005</v>
      </c>
      <c r="E3992" s="3">
        <v>0.48</v>
      </c>
      <c r="F3992" s="3" t="s">
        <v>59</v>
      </c>
      <c r="G3992" s="2">
        <v>5300</v>
      </c>
      <c r="H3992" s="3">
        <v>0.50194387422461462</v>
      </c>
      <c r="I3992" s="3">
        <v>841.47138414861649</v>
      </c>
      <c r="J3992" s="3">
        <v>1.1943360613677463</v>
      </c>
      <c r="K3992" s="3">
        <v>1</v>
      </c>
      <c r="L3992" s="3">
        <f t="shared" si="217"/>
        <v>1.1943360613677463</v>
      </c>
      <c r="M3992" s="3">
        <v>0</v>
      </c>
      <c r="N3992" s="3">
        <v>0.10957517170629091</v>
      </c>
      <c r="O3992" s="3">
        <v>1</v>
      </c>
      <c r="P3992" s="3">
        <f t="shared" si="218"/>
        <v>0.10957517170629091</v>
      </c>
      <c r="Q3992" s="3">
        <v>0</v>
      </c>
    </row>
    <row r="3993" spans="1:17" x14ac:dyDescent="0.25">
      <c r="A3993" s="3" t="s">
        <v>158</v>
      </c>
      <c r="B3993" s="3" t="s">
        <v>310</v>
      </c>
      <c r="C3993" s="3" t="s">
        <v>9</v>
      </c>
      <c r="D3993" s="3">
        <v>0.56000000000000005</v>
      </c>
      <c r="E3993" s="3">
        <v>0.48</v>
      </c>
      <c r="F3993" s="3" t="s">
        <v>59</v>
      </c>
      <c r="G3993" s="2">
        <v>5300</v>
      </c>
      <c r="H3993" s="3">
        <v>4.924234223588642</v>
      </c>
      <c r="I3993" s="3">
        <v>4982.5029382462253</v>
      </c>
      <c r="J3993" s="3">
        <v>1.2710961377415504</v>
      </c>
      <c r="K3993" s="3">
        <v>1</v>
      </c>
      <c r="L3993" s="3">
        <f t="shared" si="217"/>
        <v>1.2710961377415504</v>
      </c>
      <c r="M3993" s="3">
        <v>0</v>
      </c>
      <c r="N3993" s="3">
        <v>5.8225910014676634E-2</v>
      </c>
      <c r="O3993" s="3">
        <v>1</v>
      </c>
      <c r="P3993" s="3">
        <f t="shared" si="218"/>
        <v>5.8225910014676634E-2</v>
      </c>
      <c r="Q3993" s="3">
        <v>0</v>
      </c>
    </row>
    <row r="3994" spans="1:17" x14ac:dyDescent="0.25">
      <c r="A3994" s="3" t="s">
        <v>158</v>
      </c>
      <c r="B3994" s="3" t="s">
        <v>8</v>
      </c>
      <c r="C3994" s="3" t="s">
        <v>9</v>
      </c>
      <c r="D3994" s="3">
        <v>0.56000000000000005</v>
      </c>
      <c r="E3994" s="3">
        <v>0.48</v>
      </c>
      <c r="F3994" s="3" t="s">
        <v>59</v>
      </c>
      <c r="G3994" s="2">
        <v>5300</v>
      </c>
      <c r="H3994" s="3">
        <v>0.36394826002351183</v>
      </c>
      <c r="I3994" s="3">
        <v>992.80626228995789</v>
      </c>
      <c r="J3994" s="3">
        <v>1.0905445083609129</v>
      </c>
      <c r="K3994" s="3">
        <v>1</v>
      </c>
      <c r="L3994" s="3">
        <f t="shared" si="217"/>
        <v>1.0905445083609129</v>
      </c>
      <c r="M3994" s="3">
        <v>0</v>
      </c>
      <c r="N3994" s="3">
        <v>0.17171276796497822</v>
      </c>
      <c r="O3994" s="3">
        <v>1</v>
      </c>
      <c r="P3994" s="3">
        <f t="shared" si="218"/>
        <v>0.17171276796497822</v>
      </c>
      <c r="Q3994" s="3">
        <v>0</v>
      </c>
    </row>
    <row r="3995" spans="1:17" x14ac:dyDescent="0.25">
      <c r="A3995" s="3" t="s">
        <v>158</v>
      </c>
      <c r="B3995" s="3" t="s">
        <v>8</v>
      </c>
      <c r="C3995" s="3" t="s">
        <v>9</v>
      </c>
      <c r="D3995" s="3">
        <v>0.56000000000000005</v>
      </c>
      <c r="E3995" s="3">
        <v>0.48</v>
      </c>
      <c r="F3995" s="3" t="s">
        <v>59</v>
      </c>
      <c r="G3995" s="2">
        <v>5300</v>
      </c>
      <c r="H3995" s="3">
        <v>3.8990762765708804</v>
      </c>
      <c r="I3995" s="3">
        <v>5121.4304086820011</v>
      </c>
      <c r="J3995" s="3">
        <v>1.2066537922556704</v>
      </c>
      <c r="K3995" s="3">
        <f>1-0.712</f>
        <v>0.28800000000000003</v>
      </c>
      <c r="L3995" s="3">
        <f t="shared" si="217"/>
        <v>0.34751629216963309</v>
      </c>
      <c r="M3995" s="3">
        <v>0</v>
      </c>
      <c r="N3995" s="3">
        <v>0.14579366914759931</v>
      </c>
      <c r="O3995" s="3">
        <f>1-0.531</f>
        <v>0.46899999999999997</v>
      </c>
      <c r="P3995" s="3">
        <f t="shared" si="218"/>
        <v>6.8377230830224067E-2</v>
      </c>
      <c r="Q3995" s="3">
        <v>0</v>
      </c>
    </row>
    <row r="3996" spans="1:17" x14ac:dyDescent="0.25">
      <c r="A3996" s="3" t="s">
        <v>158</v>
      </c>
      <c r="B3996" s="3" t="s">
        <v>8</v>
      </c>
      <c r="C3996" s="3" t="s">
        <v>9</v>
      </c>
      <c r="D3996" s="3">
        <v>0.56000000000000005</v>
      </c>
      <c r="E3996" s="3">
        <v>0.48</v>
      </c>
      <c r="F3996" s="3" t="s">
        <v>59</v>
      </c>
      <c r="G3996" s="2">
        <v>5300</v>
      </c>
      <c r="H3996" s="3">
        <v>3.4389849580572691</v>
      </c>
      <c r="I3996" s="3">
        <v>4773.5638501254771</v>
      </c>
      <c r="J3996" s="3">
        <v>5.710715983970287</v>
      </c>
      <c r="K3996" s="3">
        <v>1</v>
      </c>
      <c r="L3996" s="3">
        <f t="shared" si="217"/>
        <v>5.710715983970287</v>
      </c>
      <c r="M3996" s="3">
        <v>0</v>
      </c>
      <c r="N3996" s="3">
        <v>0.77998499897167151</v>
      </c>
      <c r="O3996" s="3">
        <v>1</v>
      </c>
      <c r="P3996" s="3">
        <f t="shared" si="218"/>
        <v>0.77998499897167151</v>
      </c>
      <c r="Q3996" s="3">
        <v>0</v>
      </c>
    </row>
    <row r="3997" spans="1:17" x14ac:dyDescent="0.25">
      <c r="A3997" s="3" t="s">
        <v>158</v>
      </c>
      <c r="B3997" s="3" t="s">
        <v>310</v>
      </c>
      <c r="C3997" s="3" t="s">
        <v>9</v>
      </c>
      <c r="D3997" s="3">
        <v>0.56000000000000005</v>
      </c>
      <c r="E3997" s="3">
        <v>0.48</v>
      </c>
      <c r="F3997" s="3" t="s">
        <v>59</v>
      </c>
      <c r="G3997" s="2">
        <v>5300</v>
      </c>
      <c r="H3997" s="3">
        <v>0.19235961900287279</v>
      </c>
      <c r="I3997" s="3">
        <v>220.05355288961249</v>
      </c>
      <c r="J3997" s="3">
        <v>8.445060920739822E-2</v>
      </c>
      <c r="K3997" s="3">
        <v>1</v>
      </c>
      <c r="L3997" s="3">
        <f t="shared" si="217"/>
        <v>8.445060920739822E-2</v>
      </c>
      <c r="M3997" s="3">
        <v>0</v>
      </c>
      <c r="N3997" s="3">
        <v>2.4078409841742439E-3</v>
      </c>
      <c r="O3997" s="3">
        <v>1</v>
      </c>
      <c r="P3997" s="3">
        <f t="shared" si="218"/>
        <v>2.4078409841742439E-3</v>
      </c>
      <c r="Q3997" s="3">
        <v>0</v>
      </c>
    </row>
    <row r="3998" spans="1:17" x14ac:dyDescent="0.25">
      <c r="A3998" s="3" t="s">
        <v>158</v>
      </c>
      <c r="B3998" s="3" t="s">
        <v>8</v>
      </c>
      <c r="C3998" s="3" t="s">
        <v>9</v>
      </c>
      <c r="D3998" s="3">
        <v>0.56000000000000005</v>
      </c>
      <c r="E3998" s="3">
        <v>0.48</v>
      </c>
      <c r="F3998" s="3" t="s">
        <v>59</v>
      </c>
      <c r="G3998" s="2">
        <v>5300</v>
      </c>
      <c r="H3998" s="3">
        <v>3.4777205313052022</v>
      </c>
      <c r="I3998" s="3">
        <v>6714.6635611325182</v>
      </c>
      <c r="J3998" s="3">
        <v>4.6642207089790073</v>
      </c>
      <c r="K3998" s="3">
        <f>1-0.712</f>
        <v>0.28800000000000003</v>
      </c>
      <c r="L3998" s="3">
        <f t="shared" si="217"/>
        <v>1.3432955641859543</v>
      </c>
      <c r="M3998" s="3">
        <v>0</v>
      </c>
      <c r="N3998" s="3">
        <v>0.58573897304549893</v>
      </c>
      <c r="O3998" s="3">
        <f>1-0.531</f>
        <v>0.46899999999999997</v>
      </c>
      <c r="P3998" s="3">
        <f t="shared" si="218"/>
        <v>0.27471157835833898</v>
      </c>
      <c r="Q3998" s="3">
        <v>0</v>
      </c>
    </row>
    <row r="3999" spans="1:17" x14ac:dyDescent="0.25">
      <c r="A3999" s="3" t="s">
        <v>158</v>
      </c>
      <c r="B3999" s="3" t="s">
        <v>8</v>
      </c>
      <c r="C3999" s="3" t="s">
        <v>9</v>
      </c>
      <c r="D3999" s="3">
        <v>0.56000000000000005</v>
      </c>
      <c r="E3999" s="3">
        <v>0.48</v>
      </c>
      <c r="F3999" s="3" t="s">
        <v>59</v>
      </c>
      <c r="G3999" s="2">
        <v>5300</v>
      </c>
      <c r="H3999" s="3">
        <v>0.48546416119905639</v>
      </c>
      <c r="I3999" s="3">
        <v>1270.2295821115399</v>
      </c>
      <c r="J3999" s="3">
        <v>1.6271848251573222</v>
      </c>
      <c r="K3999" s="3">
        <v>1</v>
      </c>
      <c r="L3999" s="3">
        <f t="shared" si="217"/>
        <v>1.6271848251573222</v>
      </c>
      <c r="M3999" s="3">
        <v>0</v>
      </c>
      <c r="N3999" s="3">
        <v>0.19914038652963639</v>
      </c>
      <c r="O3999" s="3">
        <v>1</v>
      </c>
      <c r="P3999" s="3">
        <f t="shared" si="218"/>
        <v>0.19914038652963639</v>
      </c>
      <c r="Q3999" s="3">
        <v>0</v>
      </c>
    </row>
    <row r="4000" spans="1:17" x14ac:dyDescent="0.25">
      <c r="A4000" s="3" t="s">
        <v>158</v>
      </c>
      <c r="B4000" s="3" t="s">
        <v>8</v>
      </c>
      <c r="C4000" s="3" t="s">
        <v>9</v>
      </c>
      <c r="D4000" s="3">
        <v>0.56000000000000005</v>
      </c>
      <c r="E4000" s="3">
        <v>0.48</v>
      </c>
      <c r="F4000" s="3" t="s">
        <v>59</v>
      </c>
      <c r="G4000" s="2">
        <v>5300</v>
      </c>
      <c r="H4000" s="3">
        <v>2.432594688140665E-2</v>
      </c>
      <c r="I4000" s="3">
        <v>66.486931054144208</v>
      </c>
      <c r="J4000" s="3">
        <v>8.4443858059089522E-2</v>
      </c>
      <c r="K4000" s="3">
        <v>1</v>
      </c>
      <c r="L4000" s="3">
        <f t="shared" si="217"/>
        <v>8.4443858059089522E-2</v>
      </c>
      <c r="M4000" s="3">
        <v>0</v>
      </c>
      <c r="N4000" s="3">
        <v>8.5549011007573141E-3</v>
      </c>
      <c r="O4000" s="3">
        <v>1</v>
      </c>
      <c r="P4000" s="3">
        <f t="shared" si="218"/>
        <v>8.5549011007573141E-3</v>
      </c>
      <c r="Q4000" s="3">
        <v>0</v>
      </c>
    </row>
    <row r="4001" spans="1:17" x14ac:dyDescent="0.25">
      <c r="A4001" s="3" t="s">
        <v>158</v>
      </c>
      <c r="B4001" s="3" t="s">
        <v>351</v>
      </c>
      <c r="C4001" s="3" t="s">
        <v>352</v>
      </c>
      <c r="D4001" s="3">
        <v>0.36</v>
      </c>
      <c r="E4001" s="3">
        <v>0.57999999999999996</v>
      </c>
      <c r="F4001" s="3" t="s">
        <v>290</v>
      </c>
      <c r="G4001" s="2">
        <v>5300</v>
      </c>
      <c r="H4001" s="3">
        <v>10.627240483041195</v>
      </c>
      <c r="I4001" s="3">
        <v>12390.172893025772</v>
      </c>
      <c r="J4001" s="3">
        <v>4.0318350721055021</v>
      </c>
      <c r="K4001" s="3">
        <v>1</v>
      </c>
      <c r="L4001" s="3">
        <f t="shared" si="217"/>
        <v>4.0318350721055021</v>
      </c>
      <c r="M4001" s="3">
        <v>0</v>
      </c>
      <c r="N4001" s="3">
        <v>0.49242650384121195</v>
      </c>
      <c r="O4001" s="3">
        <v>1</v>
      </c>
      <c r="P4001" s="3">
        <f t="shared" si="218"/>
        <v>0.49242650384121195</v>
      </c>
      <c r="Q4001" s="3">
        <v>0</v>
      </c>
    </row>
    <row r="4002" spans="1:17" x14ac:dyDescent="0.25">
      <c r="A4002" s="3" t="s">
        <v>158</v>
      </c>
      <c r="B4002" s="3" t="s">
        <v>89</v>
      </c>
      <c r="C4002" s="3" t="s">
        <v>9</v>
      </c>
      <c r="D4002" s="3">
        <v>0.56000000000000005</v>
      </c>
      <c r="E4002" s="3">
        <v>0.48</v>
      </c>
      <c r="F4002" s="3" t="s">
        <v>264</v>
      </c>
      <c r="G4002" s="2">
        <v>5300</v>
      </c>
      <c r="H4002" s="3">
        <v>807.7148530466485</v>
      </c>
      <c r="I4002" s="3">
        <v>1197346.6050228281</v>
      </c>
      <c r="J4002" s="3">
        <v>717.95785021096447</v>
      </c>
      <c r="K4002" s="3">
        <v>1</v>
      </c>
      <c r="L4002" s="3">
        <f t="shared" si="217"/>
        <v>717.95785021096447</v>
      </c>
      <c r="M4002" s="3">
        <v>0</v>
      </c>
      <c r="N4002" s="3">
        <v>105.51537498451636</v>
      </c>
      <c r="O4002" s="3">
        <v>1</v>
      </c>
      <c r="P4002" s="3">
        <f t="shared" si="218"/>
        <v>105.51537498451636</v>
      </c>
      <c r="Q4002" s="3">
        <v>0</v>
      </c>
    </row>
    <row r="4003" spans="1:17" x14ac:dyDescent="0.25">
      <c r="A4003" s="3" t="s">
        <v>158</v>
      </c>
      <c r="B4003" s="3" t="s">
        <v>310</v>
      </c>
      <c r="C4003" s="3" t="s">
        <v>9</v>
      </c>
      <c r="D4003" s="3">
        <v>0.56000000000000005</v>
      </c>
      <c r="E4003" s="3">
        <v>0.48</v>
      </c>
      <c r="F4003" s="3" t="s">
        <v>264</v>
      </c>
      <c r="G4003" s="2">
        <v>5300</v>
      </c>
      <c r="H4003" s="3">
        <v>174.11718565456087</v>
      </c>
      <c r="I4003" s="3">
        <v>227759.28224941727</v>
      </c>
      <c r="J4003" s="3">
        <v>100.41736416885199</v>
      </c>
      <c r="K4003" s="3">
        <v>1</v>
      </c>
      <c r="L4003" s="3">
        <f t="shared" si="217"/>
        <v>100.41736416885199</v>
      </c>
      <c r="M4003" s="3">
        <v>0</v>
      </c>
      <c r="N4003" s="3">
        <v>13.074081753958559</v>
      </c>
      <c r="O4003" s="3">
        <v>1</v>
      </c>
      <c r="P4003" s="3">
        <f t="shared" si="218"/>
        <v>13.074081753958559</v>
      </c>
      <c r="Q4003" s="3">
        <v>0</v>
      </c>
    </row>
    <row r="4004" spans="1:17" x14ac:dyDescent="0.25">
      <c r="A4004" s="3" t="s">
        <v>158</v>
      </c>
      <c r="B4004" s="3" t="s">
        <v>310</v>
      </c>
      <c r="C4004" s="3" t="s">
        <v>9</v>
      </c>
      <c r="D4004" s="3">
        <v>0.56000000000000005</v>
      </c>
      <c r="E4004" s="3">
        <v>0.48</v>
      </c>
      <c r="F4004" s="3" t="s">
        <v>264</v>
      </c>
      <c r="G4004" s="2">
        <v>5300</v>
      </c>
      <c r="H4004" s="3">
        <v>107.48477537091568</v>
      </c>
      <c r="I4004" s="3">
        <v>166929.69665561963</v>
      </c>
      <c r="J4004" s="3">
        <v>101.18427443110738</v>
      </c>
      <c r="K4004" s="3">
        <v>1</v>
      </c>
      <c r="L4004" s="3">
        <f t="shared" si="217"/>
        <v>101.18427443110738</v>
      </c>
      <c r="M4004" s="3">
        <v>0</v>
      </c>
      <c r="N4004" s="3">
        <v>15.086854961310053</v>
      </c>
      <c r="O4004" s="3">
        <v>1</v>
      </c>
      <c r="P4004" s="3">
        <f t="shared" si="218"/>
        <v>15.086854961310053</v>
      </c>
      <c r="Q4004" s="3">
        <v>0</v>
      </c>
    </row>
    <row r="4005" spans="1:17" x14ac:dyDescent="0.25">
      <c r="A4005" s="3" t="s">
        <v>158</v>
      </c>
      <c r="B4005" s="3" t="s">
        <v>89</v>
      </c>
      <c r="C4005" s="3" t="s">
        <v>9</v>
      </c>
      <c r="D4005" s="3">
        <v>0.56000000000000005</v>
      </c>
      <c r="E4005" s="3">
        <v>0.48</v>
      </c>
      <c r="F4005" s="3" t="s">
        <v>296</v>
      </c>
      <c r="G4005" s="2">
        <v>5300</v>
      </c>
      <c r="H4005" s="3">
        <v>0.64603892457691647</v>
      </c>
      <c r="I4005" s="3">
        <v>2084.2714152054991</v>
      </c>
      <c r="J4005" s="3">
        <v>3.4159513629478977</v>
      </c>
      <c r="K4005" s="3">
        <v>1</v>
      </c>
      <c r="L4005" s="3">
        <f t="shared" si="217"/>
        <v>3.4159513629478977</v>
      </c>
      <c r="M4005" s="3">
        <v>0</v>
      </c>
      <c r="N4005" s="3">
        <v>0.44533422837602377</v>
      </c>
      <c r="O4005" s="3">
        <v>1</v>
      </c>
      <c r="P4005" s="3">
        <f t="shared" si="218"/>
        <v>0.44533422837602377</v>
      </c>
      <c r="Q4005" s="3">
        <v>0</v>
      </c>
    </row>
    <row r="4006" spans="1:17" x14ac:dyDescent="0.25">
      <c r="A4006" s="3" t="s">
        <v>158</v>
      </c>
      <c r="B4006" s="3" t="s">
        <v>8</v>
      </c>
      <c r="C4006" s="3" t="s">
        <v>9</v>
      </c>
      <c r="D4006" s="3">
        <v>0.56000000000000005</v>
      </c>
      <c r="E4006" s="3">
        <v>0.48</v>
      </c>
      <c r="F4006" s="3" t="s">
        <v>250</v>
      </c>
      <c r="G4006" s="2">
        <v>5300</v>
      </c>
      <c r="H4006" s="3">
        <v>7.9001904403930263</v>
      </c>
      <c r="I4006" s="3">
        <v>20775.960857270391</v>
      </c>
      <c r="J4006" s="3">
        <v>16.78394429378584</v>
      </c>
      <c r="K4006" s="3">
        <f>1-0.712</f>
        <v>0.28800000000000003</v>
      </c>
      <c r="L4006" s="3">
        <f t="shared" si="217"/>
        <v>4.8337759566103227</v>
      </c>
      <c r="M4006" s="3">
        <v>0</v>
      </c>
      <c r="N4006" s="3">
        <v>2.8499429519325843</v>
      </c>
      <c r="O4006" s="3">
        <f>1-0.531</f>
        <v>0.46899999999999997</v>
      </c>
      <c r="P4006" s="3">
        <f t="shared" si="218"/>
        <v>1.3366232444563819</v>
      </c>
      <c r="Q4006" s="3">
        <v>0</v>
      </c>
    </row>
    <row r="4007" spans="1:17" x14ac:dyDescent="0.25">
      <c r="A4007" s="3" t="s">
        <v>158</v>
      </c>
      <c r="B4007" s="3" t="s">
        <v>8</v>
      </c>
      <c r="C4007" s="3" t="s">
        <v>9</v>
      </c>
      <c r="D4007" s="3">
        <v>0.56000000000000005</v>
      </c>
      <c r="E4007" s="3">
        <v>0.48</v>
      </c>
      <c r="F4007" s="3" t="s">
        <v>250</v>
      </c>
      <c r="G4007" s="2">
        <v>5300</v>
      </c>
      <c r="H4007" s="3">
        <v>3.8866958330539756</v>
      </c>
      <c r="I4007" s="3">
        <v>9181.1561989966085</v>
      </c>
      <c r="J4007" s="3">
        <v>6.7601217469324446</v>
      </c>
      <c r="K4007" s="3">
        <f>1-0.712</f>
        <v>0.28800000000000003</v>
      </c>
      <c r="L4007" s="3">
        <f t="shared" si="217"/>
        <v>1.9469150631165442</v>
      </c>
      <c r="M4007" s="3">
        <v>0</v>
      </c>
      <c r="N4007" s="3">
        <v>0.81662170804482026</v>
      </c>
      <c r="O4007" s="3">
        <f>1-0.531</f>
        <v>0.46899999999999997</v>
      </c>
      <c r="P4007" s="3">
        <f t="shared" si="218"/>
        <v>0.38299558107302067</v>
      </c>
      <c r="Q4007" s="3">
        <v>0</v>
      </c>
    </row>
    <row r="4008" spans="1:17" x14ac:dyDescent="0.25">
      <c r="A4008" s="3" t="s">
        <v>158</v>
      </c>
      <c r="B4008" s="3" t="s">
        <v>8</v>
      </c>
      <c r="C4008" s="3" t="s">
        <v>9</v>
      </c>
      <c r="D4008" s="3">
        <v>0.56000000000000005</v>
      </c>
      <c r="E4008" s="3">
        <v>0.48</v>
      </c>
      <c r="F4008" s="3" t="s">
        <v>250</v>
      </c>
      <c r="G4008" s="2">
        <v>5300</v>
      </c>
      <c r="H4008" s="3">
        <v>3.5776900478569761E-2</v>
      </c>
      <c r="I4008" s="3">
        <v>135.53093280689816</v>
      </c>
      <c r="J4008" s="3">
        <v>0.29060200225851068</v>
      </c>
      <c r="K4008" s="3">
        <v>1</v>
      </c>
      <c r="L4008" s="3">
        <f t="shared" si="217"/>
        <v>0.29060200225851068</v>
      </c>
      <c r="M4008" s="3">
        <v>0</v>
      </c>
      <c r="N4008" s="3">
        <v>3.3855886676596184E-2</v>
      </c>
      <c r="O4008" s="3">
        <v>1</v>
      </c>
      <c r="P4008" s="3">
        <f t="shared" si="218"/>
        <v>3.3855886676596184E-2</v>
      </c>
      <c r="Q4008" s="3">
        <v>0</v>
      </c>
    </row>
    <row r="4009" spans="1:17" x14ac:dyDescent="0.25">
      <c r="A4009" s="3" t="s">
        <v>158</v>
      </c>
      <c r="B4009" s="3" t="s">
        <v>8</v>
      </c>
      <c r="C4009" s="3" t="s">
        <v>9</v>
      </c>
      <c r="D4009" s="3">
        <v>0.56000000000000005</v>
      </c>
      <c r="E4009" s="3">
        <v>0.48</v>
      </c>
      <c r="F4009" s="3" t="s">
        <v>250</v>
      </c>
      <c r="G4009" s="2">
        <v>5300</v>
      </c>
      <c r="H4009" s="3">
        <v>9.27229167707622</v>
      </c>
      <c r="I4009" s="3">
        <v>16584.247151146443</v>
      </c>
      <c r="J4009" s="3">
        <v>8.5780529364132931</v>
      </c>
      <c r="K4009" s="3">
        <f>1-0.712</f>
        <v>0.28800000000000003</v>
      </c>
      <c r="L4009" s="3">
        <f t="shared" si="217"/>
        <v>2.4704792456870286</v>
      </c>
      <c r="M4009" s="3">
        <v>0</v>
      </c>
      <c r="N4009" s="3">
        <v>1.2328402505929663</v>
      </c>
      <c r="O4009" s="3">
        <f>1-0.531</f>
        <v>0.46899999999999997</v>
      </c>
      <c r="P4009" s="3">
        <f t="shared" si="218"/>
        <v>0.57820207752810115</v>
      </c>
      <c r="Q4009" s="3">
        <v>0</v>
      </c>
    </row>
    <row r="4010" spans="1:17" x14ac:dyDescent="0.25">
      <c r="A4010" s="3" t="s">
        <v>158</v>
      </c>
      <c r="B4010" s="3" t="s">
        <v>310</v>
      </c>
      <c r="C4010" s="3" t="s">
        <v>9</v>
      </c>
      <c r="D4010" s="3">
        <v>0.56000000000000005</v>
      </c>
      <c r="E4010" s="3">
        <v>0.48</v>
      </c>
      <c r="F4010" s="3" t="s">
        <v>307</v>
      </c>
      <c r="G4010" s="2">
        <v>5300</v>
      </c>
      <c r="H4010" s="3">
        <v>5.3769538257550355E-2</v>
      </c>
      <c r="I4010" s="3">
        <v>138.94091789634135</v>
      </c>
      <c r="J4010" s="3">
        <v>0.30281172658212585</v>
      </c>
      <c r="K4010" s="3">
        <v>1</v>
      </c>
      <c r="L4010" s="3">
        <f t="shared" si="217"/>
        <v>0.30281172658212585</v>
      </c>
      <c r="M4010" s="3">
        <v>0</v>
      </c>
      <c r="N4010" s="3">
        <v>3.2909864857204811E-2</v>
      </c>
      <c r="O4010" s="3">
        <v>1</v>
      </c>
      <c r="P4010" s="3">
        <f t="shared" si="218"/>
        <v>3.2909864857204811E-2</v>
      </c>
      <c r="Q4010" s="3">
        <v>0</v>
      </c>
    </row>
    <row r="4011" spans="1:17" x14ac:dyDescent="0.25">
      <c r="A4011" s="3" t="s">
        <v>158</v>
      </c>
      <c r="B4011" s="3" t="s">
        <v>310</v>
      </c>
      <c r="C4011" s="3" t="s">
        <v>9</v>
      </c>
      <c r="D4011" s="3">
        <v>0.56000000000000005</v>
      </c>
      <c r="E4011" s="3">
        <v>0.48</v>
      </c>
      <c r="F4011" s="3" t="s">
        <v>307</v>
      </c>
      <c r="G4011" s="2">
        <v>5300</v>
      </c>
      <c r="H4011" s="3">
        <v>0.35375771491613628</v>
      </c>
      <c r="I4011" s="3">
        <v>870.26727707531234</v>
      </c>
      <c r="J4011" s="3">
        <v>0.80571247825207182</v>
      </c>
      <c r="K4011" s="3">
        <v>1</v>
      </c>
      <c r="L4011" s="3">
        <f t="shared" si="217"/>
        <v>0.80571247825207182</v>
      </c>
      <c r="M4011" s="3">
        <v>0</v>
      </c>
      <c r="N4011" s="3">
        <v>0.11008299135554619</v>
      </c>
      <c r="O4011" s="3">
        <v>1</v>
      </c>
      <c r="P4011" s="3">
        <f t="shared" si="218"/>
        <v>0.11008299135554619</v>
      </c>
      <c r="Q4011" s="3">
        <v>0</v>
      </c>
    </row>
    <row r="4012" spans="1:17" x14ac:dyDescent="0.25">
      <c r="A4012" s="3" t="s">
        <v>158</v>
      </c>
      <c r="B4012" s="3" t="s">
        <v>351</v>
      </c>
      <c r="C4012" s="3" t="s">
        <v>352</v>
      </c>
      <c r="D4012" s="3">
        <v>0.36</v>
      </c>
      <c r="E4012" s="3">
        <v>0.57999999999999996</v>
      </c>
      <c r="F4012" s="3" t="s">
        <v>272</v>
      </c>
      <c r="G4012" s="2">
        <v>5300</v>
      </c>
      <c r="H4012" s="3">
        <v>251.50938985539381</v>
      </c>
      <c r="I4012" s="3">
        <v>341562.56617146084</v>
      </c>
      <c r="J4012" s="3">
        <v>196.65995929857274</v>
      </c>
      <c r="K4012" s="3">
        <v>1</v>
      </c>
      <c r="L4012" s="3">
        <f t="shared" si="217"/>
        <v>196.65995929857274</v>
      </c>
      <c r="M4012" s="3">
        <v>0</v>
      </c>
      <c r="N4012" s="3">
        <v>32.022600179439827</v>
      </c>
      <c r="O4012" s="3">
        <v>1</v>
      </c>
      <c r="P4012" s="3">
        <f t="shared" si="218"/>
        <v>32.022600179439827</v>
      </c>
      <c r="Q4012" s="3">
        <v>0</v>
      </c>
    </row>
    <row r="4013" spans="1:17" x14ac:dyDescent="0.25">
      <c r="A4013" s="3" t="s">
        <v>158</v>
      </c>
      <c r="B4013" s="3" t="s">
        <v>8</v>
      </c>
      <c r="C4013" s="3" t="s">
        <v>9</v>
      </c>
      <c r="D4013" s="3">
        <v>0.56000000000000005</v>
      </c>
      <c r="E4013" s="3">
        <v>0.48</v>
      </c>
      <c r="F4013" s="3" t="s">
        <v>163</v>
      </c>
      <c r="G4013" s="2">
        <v>5300</v>
      </c>
      <c r="H4013" s="3">
        <v>133.98495631537011</v>
      </c>
      <c r="I4013" s="3">
        <v>155327.88359130474</v>
      </c>
      <c r="J4013" s="3">
        <v>59.385124964749487</v>
      </c>
      <c r="K4013" s="3">
        <v>1</v>
      </c>
      <c r="L4013" s="3">
        <f t="shared" si="217"/>
        <v>59.385124964749487</v>
      </c>
      <c r="M4013" s="3">
        <v>0</v>
      </c>
      <c r="N4013" s="3">
        <v>8.2121189462736908</v>
      </c>
      <c r="O4013" s="3">
        <v>1</v>
      </c>
      <c r="P4013" s="3">
        <f t="shared" si="218"/>
        <v>8.2121189462736908</v>
      </c>
      <c r="Q4013" s="3">
        <v>0</v>
      </c>
    </row>
    <row r="4014" spans="1:17" x14ac:dyDescent="0.25">
      <c r="A4014" s="3" t="s">
        <v>158</v>
      </c>
      <c r="B4014" s="3" t="s">
        <v>310</v>
      </c>
      <c r="C4014" s="3" t="s">
        <v>9</v>
      </c>
      <c r="D4014" s="3">
        <v>0.56000000000000005</v>
      </c>
      <c r="E4014" s="3">
        <v>0.48</v>
      </c>
      <c r="F4014" s="3" t="s">
        <v>163</v>
      </c>
      <c r="G4014" s="2">
        <v>5300</v>
      </c>
      <c r="H4014" s="3">
        <v>29.20035046814905</v>
      </c>
      <c r="I4014" s="3">
        <v>43183.367708920749</v>
      </c>
      <c r="J4014" s="3">
        <v>14.302785138729122</v>
      </c>
      <c r="K4014" s="3">
        <v>1</v>
      </c>
      <c r="L4014" s="3">
        <f t="shared" si="217"/>
        <v>14.302785138729122</v>
      </c>
      <c r="M4014" s="3">
        <v>0</v>
      </c>
      <c r="N4014" s="3">
        <v>1.7411738415222306</v>
      </c>
      <c r="O4014" s="3">
        <v>1</v>
      </c>
      <c r="P4014" s="3">
        <f t="shared" si="218"/>
        <v>1.7411738415222306</v>
      </c>
      <c r="Q4014" s="3">
        <v>0</v>
      </c>
    </row>
    <row r="4015" spans="1:17" x14ac:dyDescent="0.25">
      <c r="A4015" s="3" t="s">
        <v>158</v>
      </c>
      <c r="B4015" s="3" t="s">
        <v>89</v>
      </c>
      <c r="C4015" s="3" t="s">
        <v>9</v>
      </c>
      <c r="D4015" s="3">
        <v>0.56000000000000005</v>
      </c>
      <c r="E4015" s="3">
        <v>0.48</v>
      </c>
      <c r="F4015" s="3" t="s">
        <v>309</v>
      </c>
      <c r="G4015" s="2">
        <v>5300</v>
      </c>
      <c r="H4015" s="3">
        <v>45.332704065827798</v>
      </c>
      <c r="I4015" s="3">
        <v>92205.064500207955</v>
      </c>
      <c r="J4015" s="3">
        <v>60.054581174857972</v>
      </c>
      <c r="K4015" s="3">
        <v>1</v>
      </c>
      <c r="L4015" s="3">
        <f t="shared" si="217"/>
        <v>60.054581174857972</v>
      </c>
      <c r="M4015" s="3">
        <v>0</v>
      </c>
      <c r="N4015" s="3">
        <v>9.1753815748312668</v>
      </c>
      <c r="O4015" s="3">
        <v>1</v>
      </c>
      <c r="P4015" s="3">
        <f t="shared" si="218"/>
        <v>9.1753815748312668</v>
      </c>
      <c r="Q4015" s="3">
        <v>0</v>
      </c>
    </row>
    <row r="4016" spans="1:17" x14ac:dyDescent="0.25">
      <c r="A4016" s="3" t="s">
        <v>158</v>
      </c>
      <c r="B4016" s="3" t="s">
        <v>8</v>
      </c>
      <c r="C4016" s="3" t="s">
        <v>9</v>
      </c>
      <c r="D4016" s="3">
        <v>0.56000000000000005</v>
      </c>
      <c r="E4016" s="3">
        <v>0.48</v>
      </c>
      <c r="F4016" s="3" t="s">
        <v>166</v>
      </c>
      <c r="G4016" s="2">
        <v>5300</v>
      </c>
      <c r="H4016" s="3">
        <v>68.984901885936281</v>
      </c>
      <c r="I4016" s="3">
        <v>80274.081076740418</v>
      </c>
      <c r="J4016" s="3">
        <v>35.843432507762778</v>
      </c>
      <c r="K4016" s="3">
        <v>1</v>
      </c>
      <c r="L4016" s="3">
        <f t="shared" si="217"/>
        <v>35.843432507762778</v>
      </c>
      <c r="M4016" s="3">
        <v>0</v>
      </c>
      <c r="N4016" s="3">
        <v>4.9350575564736872</v>
      </c>
      <c r="O4016" s="3">
        <v>1</v>
      </c>
      <c r="P4016" s="3">
        <f t="shared" si="218"/>
        <v>4.9350575564736872</v>
      </c>
      <c r="Q4016" s="3">
        <v>0</v>
      </c>
    </row>
    <row r="4017" spans="1:17" x14ac:dyDescent="0.25">
      <c r="A4017" s="3" t="s">
        <v>158</v>
      </c>
      <c r="B4017" s="3" t="s">
        <v>8</v>
      </c>
      <c r="C4017" s="3" t="s">
        <v>9</v>
      </c>
      <c r="D4017" s="3">
        <v>0.56000000000000005</v>
      </c>
      <c r="E4017" s="3">
        <v>0.48</v>
      </c>
      <c r="F4017" s="3" t="s">
        <v>166</v>
      </c>
      <c r="G4017" s="2">
        <v>5300</v>
      </c>
      <c r="H4017" s="3">
        <v>1.0742790139408452E-2</v>
      </c>
      <c r="I4017" s="3">
        <v>39.413398875349429</v>
      </c>
      <c r="J4017" s="3">
        <v>7.3644216666899492E-2</v>
      </c>
      <c r="K4017" s="3">
        <v>1</v>
      </c>
      <c r="L4017" s="3">
        <f t="shared" si="217"/>
        <v>7.3644216666899492E-2</v>
      </c>
      <c r="M4017" s="3">
        <v>0</v>
      </c>
      <c r="N4017" s="3">
        <v>9.0482076570980903E-3</v>
      </c>
      <c r="O4017" s="3">
        <v>1</v>
      </c>
      <c r="P4017" s="3">
        <f t="shared" si="218"/>
        <v>9.0482076570980903E-3</v>
      </c>
      <c r="Q4017" s="3">
        <v>0</v>
      </c>
    </row>
    <row r="4018" spans="1:17" x14ac:dyDescent="0.25">
      <c r="A4018" s="3" t="s">
        <v>158</v>
      </c>
      <c r="B4018" s="3" t="s">
        <v>310</v>
      </c>
      <c r="C4018" s="3" t="s">
        <v>9</v>
      </c>
      <c r="D4018" s="3">
        <v>0.56000000000000005</v>
      </c>
      <c r="E4018" s="3">
        <v>0.48</v>
      </c>
      <c r="F4018" s="3" t="s">
        <v>350</v>
      </c>
      <c r="G4018" s="2">
        <v>5300</v>
      </c>
      <c r="H4018" s="3">
        <v>61.259755397613695</v>
      </c>
      <c r="I4018" s="3">
        <v>102706.18503207037</v>
      </c>
      <c r="J4018" s="3">
        <v>60.505570531868244</v>
      </c>
      <c r="K4018" s="3">
        <v>1</v>
      </c>
      <c r="L4018" s="3">
        <f t="shared" si="217"/>
        <v>60.505570531868244</v>
      </c>
      <c r="M4018" s="3">
        <v>0</v>
      </c>
      <c r="N4018" s="3">
        <v>8.5352063181807569</v>
      </c>
      <c r="O4018" s="3">
        <v>1</v>
      </c>
      <c r="P4018" s="3">
        <f t="shared" si="218"/>
        <v>8.5352063181807569</v>
      </c>
      <c r="Q4018" s="3">
        <v>0</v>
      </c>
    </row>
    <row r="4019" spans="1:17" x14ac:dyDescent="0.25">
      <c r="A4019" s="3" t="s">
        <v>158</v>
      </c>
      <c r="B4019" s="3" t="s">
        <v>310</v>
      </c>
      <c r="C4019" s="3" t="s">
        <v>9</v>
      </c>
      <c r="D4019" s="3">
        <v>0.56000000000000005</v>
      </c>
      <c r="E4019" s="3">
        <v>0.48</v>
      </c>
      <c r="F4019" s="3" t="s">
        <v>329</v>
      </c>
      <c r="G4019" s="2">
        <v>5300</v>
      </c>
      <c r="H4019" s="3">
        <v>9.3526283873800631E-4</v>
      </c>
      <c r="I4019" s="3">
        <v>1.8844816637158419</v>
      </c>
      <c r="J4019" s="3">
        <v>1.8966159692894548E-3</v>
      </c>
      <c r="K4019" s="3">
        <v>1</v>
      </c>
      <c r="L4019" s="3">
        <f t="shared" si="217"/>
        <v>1.8966159692894548E-3</v>
      </c>
      <c r="M4019" s="3">
        <v>0</v>
      </c>
      <c r="N4019" s="3">
        <v>2.0010635083963154E-4</v>
      </c>
      <c r="O4019" s="3">
        <v>1</v>
      </c>
      <c r="P4019" s="3">
        <f t="shared" si="218"/>
        <v>2.0010635083963154E-4</v>
      </c>
      <c r="Q4019" s="3">
        <v>0</v>
      </c>
    </row>
    <row r="4020" spans="1:17" x14ac:dyDescent="0.25">
      <c r="A4020" s="3" t="s">
        <v>158</v>
      </c>
      <c r="B4020" s="3" t="s">
        <v>310</v>
      </c>
      <c r="C4020" s="3" t="s">
        <v>9</v>
      </c>
      <c r="D4020" s="3">
        <v>0.56000000000000005</v>
      </c>
      <c r="E4020" s="3">
        <v>0.48</v>
      </c>
      <c r="F4020" s="3" t="s">
        <v>329</v>
      </c>
      <c r="G4020" s="2">
        <v>5300</v>
      </c>
      <c r="H4020" s="3">
        <v>1.2333573917158615E-2</v>
      </c>
      <c r="I4020" s="3">
        <v>24.851189347297712</v>
      </c>
      <c r="J4020" s="3">
        <v>2.5011207845335639E-2</v>
      </c>
      <c r="K4020" s="3">
        <v>1</v>
      </c>
      <c r="L4020" s="3">
        <f t="shared" si="217"/>
        <v>2.5011207845335639E-2</v>
      </c>
      <c r="M4020" s="3">
        <v>0</v>
      </c>
      <c r="N4020" s="3">
        <v>2.6388586899311552E-3</v>
      </c>
      <c r="O4020" s="3">
        <v>1</v>
      </c>
      <c r="P4020" s="3">
        <f t="shared" si="218"/>
        <v>2.6388586899311552E-3</v>
      </c>
      <c r="Q4020" s="3">
        <v>0</v>
      </c>
    </row>
    <row r="4021" spans="1:17" x14ac:dyDescent="0.25">
      <c r="A4021" s="3" t="s">
        <v>158</v>
      </c>
      <c r="B4021" s="3" t="s">
        <v>310</v>
      </c>
      <c r="C4021" s="3" t="s">
        <v>9</v>
      </c>
      <c r="D4021" s="3">
        <v>0.56000000000000005</v>
      </c>
      <c r="E4021" s="3">
        <v>0.48</v>
      </c>
      <c r="F4021" s="3" t="s">
        <v>320</v>
      </c>
      <c r="G4021" s="2">
        <v>3000</v>
      </c>
      <c r="H4021" s="3">
        <v>0.12629090978319346</v>
      </c>
      <c r="I4021" s="3">
        <v>287.91196045861972</v>
      </c>
      <c r="J4021" s="3">
        <v>0.67304380067004077</v>
      </c>
      <c r="K4021" s="3">
        <v>1</v>
      </c>
      <c r="L4021" s="3">
        <f t="shared" si="217"/>
        <v>0.67304380067004077</v>
      </c>
      <c r="M4021" s="3">
        <v>0</v>
      </c>
      <c r="N4021" s="3">
        <v>8.9197225785613704E-2</v>
      </c>
      <c r="O4021" s="3">
        <v>1</v>
      </c>
      <c r="P4021" s="3">
        <f t="shared" si="218"/>
        <v>8.9197225785613704E-2</v>
      </c>
      <c r="Q4021" s="3">
        <v>0</v>
      </c>
    </row>
    <row r="4022" spans="1:17" x14ac:dyDescent="0.25">
      <c r="A4022" s="3" t="s">
        <v>158</v>
      </c>
      <c r="B4022" s="3" t="s">
        <v>89</v>
      </c>
      <c r="C4022" s="3" t="s">
        <v>9</v>
      </c>
      <c r="D4022" s="3">
        <v>0.56000000000000005</v>
      </c>
      <c r="E4022" s="3">
        <v>0.48</v>
      </c>
      <c r="F4022" s="3" t="s">
        <v>277</v>
      </c>
      <c r="G4022" s="2">
        <v>3000</v>
      </c>
      <c r="H4022" s="3">
        <v>1.0816668006878554</v>
      </c>
      <c r="I4022" s="3">
        <v>2301.6113191893664</v>
      </c>
      <c r="J4022" s="3">
        <v>5.6232406391822538</v>
      </c>
      <c r="K4022" s="3">
        <v>1</v>
      </c>
      <c r="L4022" s="3">
        <f t="shared" si="217"/>
        <v>5.6232406391822538</v>
      </c>
      <c r="M4022" s="3">
        <v>0</v>
      </c>
      <c r="N4022" s="3">
        <v>0.8261940607396846</v>
      </c>
      <c r="O4022" s="3">
        <v>1</v>
      </c>
      <c r="P4022" s="3">
        <f t="shared" si="218"/>
        <v>0.8261940607396846</v>
      </c>
      <c r="Q4022" s="3">
        <v>0</v>
      </c>
    </row>
    <row r="4023" spans="1:17" x14ac:dyDescent="0.25">
      <c r="A4023" s="3" t="s">
        <v>158</v>
      </c>
      <c r="B4023" s="3" t="s">
        <v>89</v>
      </c>
      <c r="C4023" s="3" t="s">
        <v>9</v>
      </c>
      <c r="D4023" s="3">
        <v>0.56000000000000005</v>
      </c>
      <c r="E4023" s="3">
        <v>0.48</v>
      </c>
      <c r="F4023" s="3" t="s">
        <v>283</v>
      </c>
      <c r="G4023" s="2">
        <v>3000</v>
      </c>
      <c r="H4023" s="3">
        <v>2.2546599303295189E-5</v>
      </c>
      <c r="I4023" s="3">
        <v>3.0813862336195579E-3</v>
      </c>
      <c r="J4023" s="3">
        <v>9.3399811925899236E-6</v>
      </c>
      <c r="K4023" s="3">
        <v>1</v>
      </c>
      <c r="L4023" s="3">
        <f t="shared" si="217"/>
        <v>9.3399811925899236E-6</v>
      </c>
      <c r="M4023" s="3">
        <v>0</v>
      </c>
      <c r="N4023" s="3">
        <v>1.3560205861392909E-6</v>
      </c>
      <c r="O4023" s="3">
        <v>1</v>
      </c>
      <c r="P4023" s="3">
        <f t="shared" si="218"/>
        <v>1.3560205861392909E-6</v>
      </c>
      <c r="Q4023" s="3">
        <v>0</v>
      </c>
    </row>
    <row r="4024" spans="1:17" x14ac:dyDescent="0.25">
      <c r="A4024" s="3" t="s">
        <v>158</v>
      </c>
      <c r="B4024" s="3" t="s">
        <v>89</v>
      </c>
      <c r="C4024" s="3" t="s">
        <v>9</v>
      </c>
      <c r="D4024" s="3">
        <v>0.56000000000000005</v>
      </c>
      <c r="E4024" s="3">
        <v>0.48</v>
      </c>
      <c r="F4024" s="3" t="s">
        <v>264</v>
      </c>
      <c r="G4024" s="2">
        <v>3000</v>
      </c>
      <c r="H4024" s="3">
        <v>3.5590753408652736E-5</v>
      </c>
      <c r="I4024" s="3">
        <v>0.10978648377787997</v>
      </c>
      <c r="J4024" s="3">
        <v>2.6554119200605027E-4</v>
      </c>
      <c r="K4024" s="3">
        <v>1</v>
      </c>
      <c r="L4024" s="3">
        <f t="shared" si="217"/>
        <v>2.6554119200605027E-4</v>
      </c>
      <c r="M4024" s="3">
        <v>0</v>
      </c>
      <c r="N4024" s="3">
        <v>3.6357141818498383E-5</v>
      </c>
      <c r="O4024" s="3">
        <v>1</v>
      </c>
      <c r="P4024" s="3">
        <f t="shared" si="218"/>
        <v>3.6357141818498383E-5</v>
      </c>
      <c r="Q4024" s="3">
        <v>0</v>
      </c>
    </row>
    <row r="4025" spans="1:17" x14ac:dyDescent="0.25">
      <c r="A4025" s="3" t="s">
        <v>158</v>
      </c>
      <c r="B4025" s="3" t="s">
        <v>89</v>
      </c>
      <c r="C4025" s="3" t="s">
        <v>9</v>
      </c>
      <c r="D4025" s="3">
        <v>0.56000000000000005</v>
      </c>
      <c r="E4025" s="3">
        <v>0.48</v>
      </c>
      <c r="F4025" s="3" t="s">
        <v>296</v>
      </c>
      <c r="G4025" s="2">
        <v>3000</v>
      </c>
      <c r="H4025" s="3">
        <v>7.4047097344613712E-7</v>
      </c>
      <c r="I4025" s="3">
        <v>3.0011780784871913E-3</v>
      </c>
      <c r="J4025" s="3">
        <v>8.979143861162227E-6</v>
      </c>
      <c r="K4025" s="3">
        <v>1</v>
      </c>
      <c r="L4025" s="3">
        <f t="shared" si="217"/>
        <v>8.979143861162227E-6</v>
      </c>
      <c r="M4025" s="3">
        <v>0</v>
      </c>
      <c r="N4025" s="3">
        <v>1.423033651179868E-6</v>
      </c>
      <c r="O4025" s="3">
        <v>1</v>
      </c>
      <c r="P4025" s="3">
        <f t="shared" si="218"/>
        <v>1.423033651179868E-6</v>
      </c>
      <c r="Q4025" s="3">
        <v>0</v>
      </c>
    </row>
    <row r="4026" spans="1:17" x14ac:dyDescent="0.25">
      <c r="A4026" s="3" t="s">
        <v>158</v>
      </c>
      <c r="B4026" s="3" t="s">
        <v>89</v>
      </c>
      <c r="C4026" s="3" t="s">
        <v>9</v>
      </c>
      <c r="D4026" s="3">
        <v>0.56000000000000005</v>
      </c>
      <c r="E4026" s="3">
        <v>0.48</v>
      </c>
      <c r="F4026" s="3" t="s">
        <v>309</v>
      </c>
      <c r="G4026" s="2">
        <v>3000</v>
      </c>
      <c r="H4026" s="3">
        <v>0.78596914046958499</v>
      </c>
      <c r="I4026" s="3">
        <v>1460.5956320777871</v>
      </c>
      <c r="J4026" s="3">
        <v>3.2883793567928987</v>
      </c>
      <c r="K4026" s="3">
        <v>1</v>
      </c>
      <c r="L4026" s="3">
        <f t="shared" si="217"/>
        <v>3.2883793567928987</v>
      </c>
      <c r="M4026" s="3">
        <v>0</v>
      </c>
      <c r="N4026" s="3">
        <v>0.45922625075818602</v>
      </c>
      <c r="O4026" s="3">
        <v>1</v>
      </c>
      <c r="P4026" s="3">
        <f t="shared" si="218"/>
        <v>0.45922625075818602</v>
      </c>
      <c r="Q4026" s="3">
        <v>0</v>
      </c>
    </row>
    <row r="4027" spans="1:17" x14ac:dyDescent="0.25">
      <c r="A4027" s="3" t="s">
        <v>158</v>
      </c>
      <c r="B4027" s="3" t="s">
        <v>89</v>
      </c>
      <c r="C4027" s="3" t="s">
        <v>9</v>
      </c>
      <c r="D4027" s="3">
        <v>0.56000000000000005</v>
      </c>
      <c r="E4027" s="3">
        <v>0.48</v>
      </c>
      <c r="F4027" s="3" t="s">
        <v>277</v>
      </c>
      <c r="G4027" s="2">
        <v>3000</v>
      </c>
      <c r="H4027" s="3">
        <v>2.6857331436172901E-4</v>
      </c>
      <c r="I4027" s="3">
        <v>0.745290178945193</v>
      </c>
      <c r="J4027" s="3">
        <v>1.7464349536818382E-3</v>
      </c>
      <c r="K4027" s="3">
        <v>1</v>
      </c>
      <c r="L4027" s="3">
        <f t="shared" si="217"/>
        <v>1.7464349536818382E-3</v>
      </c>
      <c r="M4027" s="3">
        <v>0</v>
      </c>
      <c r="N4027" s="3">
        <v>2.4918444107080272E-4</v>
      </c>
      <c r="O4027" s="3">
        <v>1</v>
      </c>
      <c r="P4027" s="3">
        <f t="shared" si="218"/>
        <v>2.4918444107080272E-4</v>
      </c>
      <c r="Q4027" s="3">
        <v>0</v>
      </c>
    </row>
    <row r="4028" spans="1:17" x14ac:dyDescent="0.25">
      <c r="A4028" s="3" t="s">
        <v>158</v>
      </c>
      <c r="B4028" s="3" t="s">
        <v>310</v>
      </c>
      <c r="C4028" s="3" t="s">
        <v>9</v>
      </c>
      <c r="D4028" s="3">
        <v>0.56000000000000005</v>
      </c>
      <c r="E4028" s="3">
        <v>0.48</v>
      </c>
      <c r="F4028" s="3" t="s">
        <v>350</v>
      </c>
      <c r="G4028" s="2">
        <v>3000</v>
      </c>
      <c r="H4028" s="3">
        <v>3.9929788262623377E-5</v>
      </c>
      <c r="I4028" s="3">
        <v>1.6742611033932946E-3</v>
      </c>
      <c r="J4028" s="3">
        <v>5.2652386294384762E-6</v>
      </c>
      <c r="K4028" s="3">
        <v>1</v>
      </c>
      <c r="L4028" s="3">
        <f t="shared" si="217"/>
        <v>5.2652386294384762E-6</v>
      </c>
      <c r="M4028" s="3">
        <v>0</v>
      </c>
      <c r="N4028" s="3">
        <v>4.3429473368238035E-7</v>
      </c>
      <c r="O4028" s="3">
        <v>1</v>
      </c>
      <c r="P4028" s="3">
        <f t="shared" si="218"/>
        <v>4.3429473368238035E-7</v>
      </c>
      <c r="Q4028" s="3">
        <v>0</v>
      </c>
    </row>
    <row r="4029" spans="1:17" x14ac:dyDescent="0.25">
      <c r="A4029" s="3" t="s">
        <v>158</v>
      </c>
      <c r="B4029" s="3" t="s">
        <v>8</v>
      </c>
      <c r="C4029" s="3" t="s">
        <v>9</v>
      </c>
      <c r="D4029" s="3">
        <v>0.56000000000000005</v>
      </c>
      <c r="E4029" s="3">
        <v>0.48</v>
      </c>
      <c r="F4029" s="3" t="s">
        <v>19</v>
      </c>
      <c r="G4029" s="2">
        <v>5400</v>
      </c>
      <c r="H4029" s="3">
        <v>7103.297940063454</v>
      </c>
      <c r="I4029" s="3">
        <v>249449.90276944698</v>
      </c>
      <c r="J4029" s="3">
        <v>610.61081618169021</v>
      </c>
      <c r="K4029" s="3">
        <v>1</v>
      </c>
      <c r="L4029" s="3">
        <f t="shared" si="217"/>
        <v>610.61081618169021</v>
      </c>
      <c r="M4029" s="3">
        <v>0</v>
      </c>
      <c r="N4029" s="3">
        <v>82.259797026504344</v>
      </c>
      <c r="O4029" s="3">
        <v>1</v>
      </c>
      <c r="P4029" s="3">
        <f t="shared" si="218"/>
        <v>82.259797026504344</v>
      </c>
      <c r="Q4029" s="3">
        <v>0</v>
      </c>
    </row>
    <row r="4030" spans="1:17" x14ac:dyDescent="0.25">
      <c r="A4030" s="3" t="s">
        <v>158</v>
      </c>
      <c r="B4030" s="3" t="s">
        <v>310</v>
      </c>
      <c r="C4030" s="3" t="s">
        <v>9</v>
      </c>
      <c r="D4030" s="3">
        <v>0.56000000000000005</v>
      </c>
      <c r="E4030" s="3">
        <v>0.48</v>
      </c>
      <c r="F4030" s="3" t="s">
        <v>19</v>
      </c>
      <c r="G4030" s="2">
        <v>5400</v>
      </c>
      <c r="H4030" s="3">
        <v>0.13852132399727299</v>
      </c>
      <c r="I4030" s="3">
        <v>0</v>
      </c>
      <c r="J4030" s="3">
        <v>0</v>
      </c>
      <c r="K4030" s="3">
        <v>1</v>
      </c>
      <c r="L4030" s="3">
        <f t="shared" si="217"/>
        <v>0</v>
      </c>
      <c r="M4030" s="3">
        <v>0</v>
      </c>
      <c r="N4030" s="3">
        <v>0</v>
      </c>
      <c r="O4030" s="3">
        <v>1</v>
      </c>
      <c r="P4030" s="3">
        <f t="shared" si="218"/>
        <v>0</v>
      </c>
      <c r="Q4030" s="3">
        <v>0</v>
      </c>
    </row>
    <row r="4031" spans="1:17" x14ac:dyDescent="0.25">
      <c r="A4031" s="3" t="s">
        <v>158</v>
      </c>
      <c r="B4031" s="3" t="s">
        <v>310</v>
      </c>
      <c r="C4031" s="3" t="s">
        <v>9</v>
      </c>
      <c r="D4031" s="3">
        <v>0.56000000000000005</v>
      </c>
      <c r="E4031" s="3">
        <v>0.48</v>
      </c>
      <c r="F4031" s="3" t="s">
        <v>19</v>
      </c>
      <c r="G4031" s="2">
        <v>5400</v>
      </c>
      <c r="H4031" s="3">
        <v>5512.8751694465673</v>
      </c>
      <c r="I4031" s="3">
        <v>252670.23604160253</v>
      </c>
      <c r="J4031" s="3">
        <v>605.83256369905757</v>
      </c>
      <c r="K4031" s="3">
        <v>1</v>
      </c>
      <c r="L4031" s="3">
        <f t="shared" si="217"/>
        <v>605.83256369905757</v>
      </c>
      <c r="M4031" s="3">
        <v>0</v>
      </c>
      <c r="N4031" s="3">
        <v>78.994801835111289</v>
      </c>
      <c r="O4031" s="3">
        <v>1</v>
      </c>
      <c r="P4031" s="3">
        <f t="shared" si="218"/>
        <v>78.994801835111289</v>
      </c>
      <c r="Q4031" s="3">
        <v>0</v>
      </c>
    </row>
    <row r="4032" spans="1:17" x14ac:dyDescent="0.25">
      <c r="A4032" s="3" t="s">
        <v>158</v>
      </c>
      <c r="B4032" s="3" t="s">
        <v>8</v>
      </c>
      <c r="C4032" s="3" t="s">
        <v>9</v>
      </c>
      <c r="D4032" s="3">
        <v>0.56000000000000005</v>
      </c>
      <c r="E4032" s="3">
        <v>0.48</v>
      </c>
      <c r="F4032" s="3" t="s">
        <v>11</v>
      </c>
      <c r="G4032" s="2">
        <v>5400</v>
      </c>
      <c r="H4032" s="3">
        <v>3.3316751667955922</v>
      </c>
      <c r="I4032" s="3">
        <v>5554.8778419773435</v>
      </c>
      <c r="J4032" s="3">
        <v>13.158992044784512</v>
      </c>
      <c r="K4032" s="3">
        <v>1</v>
      </c>
      <c r="L4032" s="3">
        <f t="shared" si="217"/>
        <v>13.158992044784512</v>
      </c>
      <c r="M4032" s="3">
        <v>0</v>
      </c>
      <c r="N4032" s="3">
        <v>1.7977838834782496</v>
      </c>
      <c r="O4032" s="3">
        <v>1</v>
      </c>
      <c r="P4032" s="3">
        <f t="shared" si="218"/>
        <v>1.7977838834782496</v>
      </c>
      <c r="Q4032" s="3">
        <v>0</v>
      </c>
    </row>
    <row r="4033" spans="1:17" x14ac:dyDescent="0.25">
      <c r="A4033" s="3" t="s">
        <v>158</v>
      </c>
      <c r="B4033" s="3" t="s">
        <v>8</v>
      </c>
      <c r="C4033" s="3" t="s">
        <v>9</v>
      </c>
      <c r="D4033" s="3">
        <v>0.56000000000000005</v>
      </c>
      <c r="E4033" s="3">
        <v>0.48</v>
      </c>
      <c r="F4033" s="3" t="s">
        <v>11</v>
      </c>
      <c r="G4033" s="2">
        <v>5400</v>
      </c>
      <c r="H4033" s="3">
        <v>557.23091466213816</v>
      </c>
      <c r="I4033" s="3">
        <v>23120.891851159649</v>
      </c>
      <c r="J4033" s="3">
        <v>57.169266105520457</v>
      </c>
      <c r="K4033" s="3">
        <v>1</v>
      </c>
      <c r="L4033" s="3">
        <f t="shared" si="217"/>
        <v>57.169266105520457</v>
      </c>
      <c r="M4033" s="3">
        <v>0</v>
      </c>
      <c r="N4033" s="3">
        <v>8.3784478913893015</v>
      </c>
      <c r="O4033" s="3">
        <v>1</v>
      </c>
      <c r="P4033" s="3">
        <f t="shared" si="218"/>
        <v>8.3784478913893015</v>
      </c>
      <c r="Q4033" s="3">
        <v>0</v>
      </c>
    </row>
    <row r="4034" spans="1:17" x14ac:dyDescent="0.25">
      <c r="A4034" s="3" t="s">
        <v>158</v>
      </c>
      <c r="B4034" s="3" t="s">
        <v>8</v>
      </c>
      <c r="C4034" s="3" t="s">
        <v>9</v>
      </c>
      <c r="D4034" s="3">
        <v>0.56000000000000005</v>
      </c>
      <c r="E4034" s="3">
        <v>0.48</v>
      </c>
      <c r="F4034" s="3" t="s">
        <v>11</v>
      </c>
      <c r="G4034" s="2">
        <v>5400</v>
      </c>
      <c r="H4034" s="3">
        <v>1.5513918303795877</v>
      </c>
      <c r="I4034" s="3">
        <v>2.7302670777208018</v>
      </c>
      <c r="J4034" s="3">
        <v>6.9848158142924773E-3</v>
      </c>
      <c r="K4034" s="3">
        <v>1</v>
      </c>
      <c r="L4034" s="3">
        <f t="shared" ref="L4034:L4097" si="219">J4034*K4034</f>
        <v>6.9848158142924773E-3</v>
      </c>
      <c r="M4034" s="3">
        <v>0</v>
      </c>
      <c r="N4034" s="3">
        <v>1.0333632873812434E-3</v>
      </c>
      <c r="O4034" s="3">
        <v>1</v>
      </c>
      <c r="P4034" s="3">
        <f t="shared" ref="P4034:P4097" si="220">N4034*O4034</f>
        <v>1.0333632873812434E-3</v>
      </c>
      <c r="Q4034" s="3">
        <v>0</v>
      </c>
    </row>
    <row r="4035" spans="1:17" x14ac:dyDescent="0.25">
      <c r="A4035" s="3" t="s">
        <v>158</v>
      </c>
      <c r="B4035" s="3" t="s">
        <v>8</v>
      </c>
      <c r="C4035" s="3" t="s">
        <v>9</v>
      </c>
      <c r="D4035" s="3">
        <v>0.56000000000000005</v>
      </c>
      <c r="E4035" s="3">
        <v>0.48</v>
      </c>
      <c r="F4035" s="3" t="s">
        <v>183</v>
      </c>
      <c r="G4035" s="2">
        <v>5400</v>
      </c>
      <c r="H4035" s="3">
        <v>1837.7962284595528</v>
      </c>
      <c r="I4035" s="3">
        <v>51109.55305380073</v>
      </c>
      <c r="J4035" s="3">
        <v>122.22992700302572</v>
      </c>
      <c r="K4035" s="3">
        <v>1</v>
      </c>
      <c r="L4035" s="3">
        <f t="shared" si="219"/>
        <v>122.22992700302572</v>
      </c>
      <c r="M4035" s="3">
        <v>0</v>
      </c>
      <c r="N4035" s="3">
        <v>17.561709532169608</v>
      </c>
      <c r="O4035" s="3">
        <v>1</v>
      </c>
      <c r="P4035" s="3">
        <f t="shared" si="220"/>
        <v>17.561709532169608</v>
      </c>
      <c r="Q4035" s="3">
        <v>0</v>
      </c>
    </row>
    <row r="4036" spans="1:17" x14ac:dyDescent="0.25">
      <c r="A4036" s="3" t="s">
        <v>158</v>
      </c>
      <c r="B4036" s="3" t="s">
        <v>310</v>
      </c>
      <c r="C4036" s="3" t="s">
        <v>9</v>
      </c>
      <c r="D4036" s="3">
        <v>0.56000000000000005</v>
      </c>
      <c r="E4036" s="3">
        <v>0.48</v>
      </c>
      <c r="F4036" s="3" t="s">
        <v>320</v>
      </c>
      <c r="G4036" s="2">
        <v>5400</v>
      </c>
      <c r="H4036" s="3">
        <v>433.67153148966275</v>
      </c>
      <c r="I4036" s="3">
        <v>27637.605815146482</v>
      </c>
      <c r="J4036" s="3">
        <v>67.575764650259742</v>
      </c>
      <c r="K4036" s="3">
        <v>1</v>
      </c>
      <c r="L4036" s="3">
        <f t="shared" si="219"/>
        <v>67.575764650259742</v>
      </c>
      <c r="M4036" s="3">
        <v>0</v>
      </c>
      <c r="N4036" s="3">
        <v>9.4488777905493233</v>
      </c>
      <c r="O4036" s="3">
        <v>1</v>
      </c>
      <c r="P4036" s="3">
        <f t="shared" si="220"/>
        <v>9.4488777905493233</v>
      </c>
      <c r="Q4036" s="3">
        <v>0</v>
      </c>
    </row>
    <row r="4037" spans="1:17" x14ac:dyDescent="0.25">
      <c r="A4037" s="3" t="s">
        <v>158</v>
      </c>
      <c r="B4037" s="3" t="s">
        <v>89</v>
      </c>
      <c r="C4037" s="3" t="s">
        <v>9</v>
      </c>
      <c r="D4037" s="3">
        <v>0.56000000000000005</v>
      </c>
      <c r="E4037" s="3">
        <v>0.48</v>
      </c>
      <c r="F4037" s="3" t="s">
        <v>277</v>
      </c>
      <c r="G4037" s="2">
        <v>5400</v>
      </c>
      <c r="H4037" s="3">
        <v>1104.4822150826838</v>
      </c>
      <c r="I4037" s="3">
        <v>331566.59349010891</v>
      </c>
      <c r="J4037" s="3">
        <v>805.68143752842923</v>
      </c>
      <c r="K4037" s="3">
        <v>1</v>
      </c>
      <c r="L4037" s="3">
        <f t="shared" si="219"/>
        <v>805.68143752842923</v>
      </c>
      <c r="M4037" s="3">
        <v>0</v>
      </c>
      <c r="N4037" s="3">
        <v>114.92366785324026</v>
      </c>
      <c r="O4037" s="3">
        <v>1</v>
      </c>
      <c r="P4037" s="3">
        <f t="shared" si="220"/>
        <v>114.92366785324026</v>
      </c>
      <c r="Q4037" s="3">
        <v>0</v>
      </c>
    </row>
    <row r="4038" spans="1:17" x14ac:dyDescent="0.25">
      <c r="A4038" s="3" t="s">
        <v>158</v>
      </c>
      <c r="B4038" s="3" t="s">
        <v>310</v>
      </c>
      <c r="C4038" s="3" t="s">
        <v>9</v>
      </c>
      <c r="D4038" s="3">
        <v>0.56000000000000005</v>
      </c>
      <c r="E4038" s="3">
        <v>0.48</v>
      </c>
      <c r="F4038" s="3" t="s">
        <v>59</v>
      </c>
      <c r="G4038" s="2">
        <v>5400</v>
      </c>
      <c r="H4038" s="3">
        <v>6.1093328841704451E-2</v>
      </c>
      <c r="I4038" s="3">
        <v>0.72452993889221573</v>
      </c>
      <c r="J4038" s="3">
        <v>1.5181681143157954E-3</v>
      </c>
      <c r="K4038" s="3">
        <v>1</v>
      </c>
      <c r="L4038" s="3">
        <f t="shared" si="219"/>
        <v>1.5181681143157954E-3</v>
      </c>
      <c r="M4038" s="3">
        <v>0</v>
      </c>
      <c r="N4038" s="3">
        <v>1.8653269635286068E-4</v>
      </c>
      <c r="O4038" s="3">
        <v>1</v>
      </c>
      <c r="P4038" s="3">
        <f t="shared" si="220"/>
        <v>1.8653269635286068E-4</v>
      </c>
      <c r="Q4038" s="3">
        <v>0</v>
      </c>
    </row>
    <row r="4039" spans="1:17" x14ac:dyDescent="0.25">
      <c r="A4039" s="3" t="s">
        <v>158</v>
      </c>
      <c r="B4039" s="3" t="s">
        <v>89</v>
      </c>
      <c r="C4039" s="3" t="s">
        <v>9</v>
      </c>
      <c r="D4039" s="3">
        <v>0.56000000000000005</v>
      </c>
      <c r="E4039" s="3">
        <v>0.48</v>
      </c>
      <c r="F4039" s="3" t="s">
        <v>283</v>
      </c>
      <c r="G4039" s="2">
        <v>5400</v>
      </c>
      <c r="H4039" s="3">
        <v>8.2203801314190645</v>
      </c>
      <c r="I4039" s="3">
        <v>10357.423312624123</v>
      </c>
      <c r="J4039" s="3">
        <v>23.98227229270514</v>
      </c>
      <c r="K4039" s="3">
        <v>1</v>
      </c>
      <c r="L4039" s="3">
        <f t="shared" si="219"/>
        <v>23.98227229270514</v>
      </c>
      <c r="M4039" s="3">
        <v>0</v>
      </c>
      <c r="N4039" s="3">
        <v>3.5931360603582441</v>
      </c>
      <c r="O4039" s="3">
        <v>1</v>
      </c>
      <c r="P4039" s="3">
        <f t="shared" si="220"/>
        <v>3.5931360603582441</v>
      </c>
      <c r="Q4039" s="3">
        <v>0</v>
      </c>
    </row>
    <row r="4040" spans="1:17" x14ac:dyDescent="0.25">
      <c r="A4040" s="3" t="s">
        <v>158</v>
      </c>
      <c r="B4040" s="3" t="s">
        <v>310</v>
      </c>
      <c r="C4040" s="3" t="s">
        <v>9</v>
      </c>
      <c r="D4040" s="3">
        <v>0.56000000000000005</v>
      </c>
      <c r="E4040" s="3">
        <v>0.48</v>
      </c>
      <c r="F4040" s="3" t="s">
        <v>283</v>
      </c>
      <c r="G4040" s="2">
        <v>5400</v>
      </c>
      <c r="H4040" s="3">
        <v>0.67803307350534059</v>
      </c>
      <c r="I4040" s="3">
        <v>75.655060120898682</v>
      </c>
      <c r="J4040" s="3">
        <v>0.19123167594302304</v>
      </c>
      <c r="K4040" s="3">
        <v>1</v>
      </c>
      <c r="L4040" s="3">
        <f t="shared" si="219"/>
        <v>0.19123167594302304</v>
      </c>
      <c r="M4040" s="3">
        <v>0</v>
      </c>
      <c r="N4040" s="3">
        <v>2.4381646203163215E-2</v>
      </c>
      <c r="O4040" s="3">
        <v>1</v>
      </c>
      <c r="P4040" s="3">
        <f t="shared" si="220"/>
        <v>2.4381646203163215E-2</v>
      </c>
      <c r="Q4040" s="3">
        <v>0</v>
      </c>
    </row>
    <row r="4041" spans="1:17" x14ac:dyDescent="0.25">
      <c r="A4041" s="3" t="s">
        <v>158</v>
      </c>
      <c r="B4041" s="3" t="s">
        <v>310</v>
      </c>
      <c r="C4041" s="3" t="s">
        <v>9</v>
      </c>
      <c r="D4041" s="3">
        <v>0.56000000000000005</v>
      </c>
      <c r="E4041" s="3">
        <v>0.48</v>
      </c>
      <c r="F4041" s="3" t="s">
        <v>283</v>
      </c>
      <c r="G4041" s="2">
        <v>5400</v>
      </c>
      <c r="H4041" s="3">
        <v>26.723991419995414</v>
      </c>
      <c r="I4041" s="3">
        <v>18759.36277004661</v>
      </c>
      <c r="J4041" s="3">
        <v>43.139507684247562</v>
      </c>
      <c r="K4041" s="3">
        <v>1</v>
      </c>
      <c r="L4041" s="3">
        <f t="shared" si="219"/>
        <v>43.139507684247562</v>
      </c>
      <c r="M4041" s="3">
        <v>0</v>
      </c>
      <c r="N4041" s="3">
        <v>5.7998273207082107</v>
      </c>
      <c r="O4041" s="3">
        <v>1</v>
      </c>
      <c r="P4041" s="3">
        <f t="shared" si="220"/>
        <v>5.7998273207082107</v>
      </c>
      <c r="Q4041" s="3">
        <v>0</v>
      </c>
    </row>
    <row r="4042" spans="1:17" x14ac:dyDescent="0.25">
      <c r="A4042" s="3" t="s">
        <v>158</v>
      </c>
      <c r="B4042" s="3" t="s">
        <v>89</v>
      </c>
      <c r="C4042" s="3" t="s">
        <v>9</v>
      </c>
      <c r="D4042" s="3">
        <v>0.56000000000000005</v>
      </c>
      <c r="E4042" s="3">
        <v>0.48</v>
      </c>
      <c r="F4042" s="3" t="s">
        <v>283</v>
      </c>
      <c r="G4042" s="2">
        <v>5400</v>
      </c>
      <c r="H4042" s="3">
        <v>36.283024672969148</v>
      </c>
      <c r="I4042" s="3">
        <v>8200.4649129926656</v>
      </c>
      <c r="J4042" s="3">
        <v>19.550955906730554</v>
      </c>
      <c r="K4042" s="3">
        <v>1</v>
      </c>
      <c r="L4042" s="3">
        <f t="shared" si="219"/>
        <v>19.550955906730554</v>
      </c>
      <c r="M4042" s="3">
        <v>0</v>
      </c>
      <c r="N4042" s="3">
        <v>2.4244615730168739</v>
      </c>
      <c r="O4042" s="3">
        <v>1</v>
      </c>
      <c r="P4042" s="3">
        <f t="shared" si="220"/>
        <v>2.4244615730168739</v>
      </c>
      <c r="Q4042" s="3">
        <v>0</v>
      </c>
    </row>
    <row r="4043" spans="1:17" x14ac:dyDescent="0.25">
      <c r="A4043" s="3" t="s">
        <v>158</v>
      </c>
      <c r="B4043" s="3" t="s">
        <v>310</v>
      </c>
      <c r="C4043" s="3" t="s">
        <v>9</v>
      </c>
      <c r="D4043" s="3">
        <v>0.56000000000000005</v>
      </c>
      <c r="E4043" s="3">
        <v>0.48</v>
      </c>
      <c r="F4043" s="3" t="s">
        <v>283</v>
      </c>
      <c r="G4043" s="2">
        <v>5400</v>
      </c>
      <c r="H4043" s="3">
        <v>0.16647909399857258</v>
      </c>
      <c r="I4043" s="3">
        <v>451.32072741541856</v>
      </c>
      <c r="J4043" s="3">
        <v>1.1037069476879415</v>
      </c>
      <c r="K4043" s="3">
        <v>1</v>
      </c>
      <c r="L4043" s="3">
        <f t="shared" si="219"/>
        <v>1.1037069476879415</v>
      </c>
      <c r="M4043" s="3">
        <v>0</v>
      </c>
      <c r="N4043" s="3">
        <v>0.15629859174330157</v>
      </c>
      <c r="O4043" s="3">
        <v>1</v>
      </c>
      <c r="P4043" s="3">
        <f t="shared" si="220"/>
        <v>0.15629859174330157</v>
      </c>
      <c r="Q4043" s="3">
        <v>0</v>
      </c>
    </row>
    <row r="4044" spans="1:17" x14ac:dyDescent="0.25">
      <c r="A4044" s="3" t="s">
        <v>158</v>
      </c>
      <c r="B4044" s="3" t="s">
        <v>310</v>
      </c>
      <c r="C4044" s="3" t="s">
        <v>9</v>
      </c>
      <c r="D4044" s="3">
        <v>0.56000000000000005</v>
      </c>
      <c r="E4044" s="3">
        <v>0.48</v>
      </c>
      <c r="F4044" s="3" t="s">
        <v>283</v>
      </c>
      <c r="G4044" s="2">
        <v>5400</v>
      </c>
      <c r="H4044" s="3">
        <v>1.886331001550436</v>
      </c>
      <c r="I4044" s="3">
        <v>269.40273612918043</v>
      </c>
      <c r="J4044" s="3">
        <v>0.66945738275066657</v>
      </c>
      <c r="K4044" s="3">
        <v>1</v>
      </c>
      <c r="L4044" s="3">
        <f t="shared" si="219"/>
        <v>0.66945738275066657</v>
      </c>
      <c r="M4044" s="3">
        <v>0</v>
      </c>
      <c r="N4044" s="3">
        <v>8.8961447764789425E-2</v>
      </c>
      <c r="O4044" s="3">
        <v>1</v>
      </c>
      <c r="P4044" s="3">
        <f t="shared" si="220"/>
        <v>8.8961447764789425E-2</v>
      </c>
      <c r="Q4044" s="3">
        <v>0</v>
      </c>
    </row>
    <row r="4045" spans="1:17" x14ac:dyDescent="0.25">
      <c r="A4045" s="3" t="s">
        <v>158</v>
      </c>
      <c r="B4045" s="3" t="s">
        <v>89</v>
      </c>
      <c r="C4045" s="3" t="s">
        <v>9</v>
      </c>
      <c r="D4045" s="3">
        <v>0.56000000000000005</v>
      </c>
      <c r="E4045" s="3">
        <v>0.48</v>
      </c>
      <c r="F4045" s="3" t="s">
        <v>283</v>
      </c>
      <c r="G4045" s="2">
        <v>5400</v>
      </c>
      <c r="H4045" s="3">
        <v>5.7447467487967453E-2</v>
      </c>
      <c r="I4045" s="3">
        <v>139.81037574585383</v>
      </c>
      <c r="J4045" s="3">
        <v>0.37428369406167283</v>
      </c>
      <c r="K4045" s="3">
        <v>1</v>
      </c>
      <c r="L4045" s="3">
        <f t="shared" si="219"/>
        <v>0.37428369406167283</v>
      </c>
      <c r="M4045" s="3">
        <v>0</v>
      </c>
      <c r="N4045" s="3">
        <v>5.2907056841742003E-2</v>
      </c>
      <c r="O4045" s="3">
        <v>1</v>
      </c>
      <c r="P4045" s="3">
        <f t="shared" si="220"/>
        <v>5.2907056841742003E-2</v>
      </c>
      <c r="Q4045" s="3">
        <v>0</v>
      </c>
    </row>
    <row r="4046" spans="1:17" x14ac:dyDescent="0.25">
      <c r="A4046" s="3" t="s">
        <v>158</v>
      </c>
      <c r="B4046" s="3" t="s">
        <v>310</v>
      </c>
      <c r="C4046" s="3" t="s">
        <v>9</v>
      </c>
      <c r="D4046" s="3">
        <v>0.56000000000000005</v>
      </c>
      <c r="E4046" s="3">
        <v>0.48</v>
      </c>
      <c r="F4046" s="3" t="s">
        <v>59</v>
      </c>
      <c r="G4046" s="2">
        <v>5400</v>
      </c>
      <c r="H4046" s="3">
        <v>0.12215513649774845</v>
      </c>
      <c r="I4046" s="3">
        <v>0</v>
      </c>
      <c r="J4046" s="3">
        <v>0</v>
      </c>
      <c r="K4046" s="3">
        <v>1</v>
      </c>
      <c r="L4046" s="3">
        <f t="shared" si="219"/>
        <v>0</v>
      </c>
      <c r="M4046" s="3">
        <v>0</v>
      </c>
      <c r="N4046" s="3">
        <v>0</v>
      </c>
      <c r="O4046" s="3">
        <v>1</v>
      </c>
      <c r="P4046" s="3">
        <f t="shared" si="220"/>
        <v>0</v>
      </c>
      <c r="Q4046" s="3">
        <v>0</v>
      </c>
    </row>
    <row r="4047" spans="1:17" x14ac:dyDescent="0.25">
      <c r="A4047" s="3" t="s">
        <v>158</v>
      </c>
      <c r="B4047" s="3" t="s">
        <v>310</v>
      </c>
      <c r="C4047" s="3" t="s">
        <v>9</v>
      </c>
      <c r="D4047" s="3">
        <v>0.56000000000000005</v>
      </c>
      <c r="E4047" s="3">
        <v>0.48</v>
      </c>
      <c r="F4047" s="3" t="s">
        <v>59</v>
      </c>
      <c r="G4047" s="2">
        <v>5400</v>
      </c>
      <c r="H4047" s="3">
        <v>0.76227594480939198</v>
      </c>
      <c r="I4047" s="3">
        <v>141.21654222038285</v>
      </c>
      <c r="J4047" s="3">
        <v>0.31723061300791577</v>
      </c>
      <c r="K4047" s="3">
        <v>1</v>
      </c>
      <c r="L4047" s="3">
        <f t="shared" si="219"/>
        <v>0.31723061300791577</v>
      </c>
      <c r="M4047" s="3">
        <v>0</v>
      </c>
      <c r="N4047" s="3">
        <v>4.1785566178071318E-2</v>
      </c>
      <c r="O4047" s="3">
        <v>1</v>
      </c>
      <c r="P4047" s="3">
        <f t="shared" si="220"/>
        <v>4.1785566178071318E-2</v>
      </c>
      <c r="Q4047" s="3">
        <v>0</v>
      </c>
    </row>
    <row r="4048" spans="1:17" x14ac:dyDescent="0.25">
      <c r="A4048" s="3" t="s">
        <v>158</v>
      </c>
      <c r="B4048" s="3" t="s">
        <v>310</v>
      </c>
      <c r="C4048" s="3" t="s">
        <v>9</v>
      </c>
      <c r="D4048" s="3">
        <v>0.56000000000000005</v>
      </c>
      <c r="E4048" s="3">
        <v>0.48</v>
      </c>
      <c r="F4048" s="3" t="s">
        <v>283</v>
      </c>
      <c r="G4048" s="2">
        <v>5400</v>
      </c>
      <c r="H4048" s="3">
        <v>1.064939906315036E-3</v>
      </c>
      <c r="I4048" s="3">
        <v>0</v>
      </c>
      <c r="J4048" s="3">
        <v>0</v>
      </c>
      <c r="K4048" s="3">
        <v>1</v>
      </c>
      <c r="L4048" s="3">
        <f t="shared" si="219"/>
        <v>0</v>
      </c>
      <c r="M4048" s="3">
        <v>0</v>
      </c>
      <c r="N4048" s="3">
        <v>0</v>
      </c>
      <c r="O4048" s="3">
        <v>1</v>
      </c>
      <c r="P4048" s="3">
        <f t="shared" si="220"/>
        <v>0</v>
      </c>
      <c r="Q4048" s="3">
        <v>0</v>
      </c>
    </row>
    <row r="4049" spans="1:17" x14ac:dyDescent="0.25">
      <c r="A4049" s="3" t="s">
        <v>158</v>
      </c>
      <c r="B4049" s="3" t="s">
        <v>310</v>
      </c>
      <c r="C4049" s="3" t="s">
        <v>9</v>
      </c>
      <c r="D4049" s="3">
        <v>0.56000000000000005</v>
      </c>
      <c r="E4049" s="3">
        <v>0.48</v>
      </c>
      <c r="F4049" s="3" t="s">
        <v>283</v>
      </c>
      <c r="G4049" s="2">
        <v>5400</v>
      </c>
      <c r="H4049" s="3">
        <v>7.8457141942154195E-4</v>
      </c>
      <c r="I4049" s="3">
        <v>0</v>
      </c>
      <c r="J4049" s="3">
        <v>0</v>
      </c>
      <c r="K4049" s="3">
        <v>1</v>
      </c>
      <c r="L4049" s="3">
        <f t="shared" si="219"/>
        <v>0</v>
      </c>
      <c r="M4049" s="3">
        <v>0</v>
      </c>
      <c r="N4049" s="3">
        <v>0</v>
      </c>
      <c r="O4049" s="3">
        <v>1</v>
      </c>
      <c r="P4049" s="3">
        <f t="shared" si="220"/>
        <v>0</v>
      </c>
      <c r="Q4049" s="3">
        <v>0</v>
      </c>
    </row>
    <row r="4050" spans="1:17" x14ac:dyDescent="0.25">
      <c r="A4050" s="3" t="s">
        <v>158</v>
      </c>
      <c r="B4050" s="3" t="s">
        <v>8</v>
      </c>
      <c r="C4050" s="3" t="s">
        <v>9</v>
      </c>
      <c r="D4050" s="3">
        <v>0.56000000000000005</v>
      </c>
      <c r="E4050" s="3">
        <v>0.48</v>
      </c>
      <c r="F4050" s="3" t="s">
        <v>59</v>
      </c>
      <c r="G4050" s="2">
        <v>5400</v>
      </c>
      <c r="H4050" s="3">
        <v>2.9370634922146607E-3</v>
      </c>
      <c r="I4050" s="3">
        <v>6.2137098866655949</v>
      </c>
      <c r="J4050" s="3">
        <v>1.387956121300887E-2</v>
      </c>
      <c r="K4050" s="3">
        <v>1</v>
      </c>
      <c r="L4050" s="3">
        <f t="shared" si="219"/>
        <v>1.387956121300887E-2</v>
      </c>
      <c r="M4050" s="3">
        <v>0</v>
      </c>
      <c r="N4050" s="3">
        <v>1.8272489704813045E-3</v>
      </c>
      <c r="O4050" s="3">
        <v>1</v>
      </c>
      <c r="P4050" s="3">
        <f t="shared" si="220"/>
        <v>1.8272489704813045E-3</v>
      </c>
      <c r="Q4050" s="3">
        <v>0</v>
      </c>
    </row>
    <row r="4051" spans="1:17" x14ac:dyDescent="0.25">
      <c r="A4051" s="3" t="s">
        <v>158</v>
      </c>
      <c r="B4051" s="3" t="s">
        <v>310</v>
      </c>
      <c r="C4051" s="3" t="s">
        <v>9</v>
      </c>
      <c r="D4051" s="3">
        <v>0.56000000000000005</v>
      </c>
      <c r="E4051" s="3">
        <v>0.48</v>
      </c>
      <c r="F4051" s="3" t="s">
        <v>59</v>
      </c>
      <c r="G4051" s="2">
        <v>5400</v>
      </c>
      <c r="H4051" s="3">
        <v>0.1195663756402229</v>
      </c>
      <c r="I4051" s="3">
        <v>53.611146963623895</v>
      </c>
      <c r="J4051" s="3">
        <v>0.11233591536122833</v>
      </c>
      <c r="K4051" s="3">
        <v>1</v>
      </c>
      <c r="L4051" s="3">
        <f t="shared" si="219"/>
        <v>0.11233591536122833</v>
      </c>
      <c r="M4051" s="3">
        <v>0</v>
      </c>
      <c r="N4051" s="3">
        <v>1.3802372077245415E-2</v>
      </c>
      <c r="O4051" s="3">
        <v>1</v>
      </c>
      <c r="P4051" s="3">
        <f t="shared" si="220"/>
        <v>1.3802372077245415E-2</v>
      </c>
      <c r="Q4051" s="3">
        <v>0</v>
      </c>
    </row>
    <row r="4052" spans="1:17" x14ac:dyDescent="0.25">
      <c r="A4052" s="3" t="s">
        <v>158</v>
      </c>
      <c r="B4052" s="3" t="s">
        <v>89</v>
      </c>
      <c r="C4052" s="3" t="s">
        <v>9</v>
      </c>
      <c r="D4052" s="3">
        <v>0.56000000000000005</v>
      </c>
      <c r="E4052" s="3">
        <v>0.48</v>
      </c>
      <c r="F4052" s="3" t="s">
        <v>264</v>
      </c>
      <c r="G4052" s="2">
        <v>5400</v>
      </c>
      <c r="H4052" s="3">
        <v>6080.9565466555341</v>
      </c>
      <c r="I4052" s="3">
        <v>624477.91641349753</v>
      </c>
      <c r="J4052" s="3">
        <v>1500.8268821911572</v>
      </c>
      <c r="K4052" s="3">
        <v>1</v>
      </c>
      <c r="L4052" s="3">
        <f t="shared" si="219"/>
        <v>1500.8268821911572</v>
      </c>
      <c r="M4052" s="3">
        <v>0</v>
      </c>
      <c r="N4052" s="3">
        <v>200.8698366485666</v>
      </c>
      <c r="O4052" s="3">
        <v>1</v>
      </c>
      <c r="P4052" s="3">
        <f t="shared" si="220"/>
        <v>200.8698366485666</v>
      </c>
      <c r="Q4052" s="3">
        <v>0</v>
      </c>
    </row>
    <row r="4053" spans="1:17" x14ac:dyDescent="0.25">
      <c r="A4053" s="3" t="s">
        <v>158</v>
      </c>
      <c r="B4053" s="3" t="s">
        <v>310</v>
      </c>
      <c r="C4053" s="3" t="s">
        <v>9</v>
      </c>
      <c r="D4053" s="3">
        <v>0.56000000000000005</v>
      </c>
      <c r="E4053" s="3">
        <v>0.48</v>
      </c>
      <c r="F4053" s="3" t="s">
        <v>264</v>
      </c>
      <c r="G4053" s="2">
        <v>5400</v>
      </c>
      <c r="H4053" s="3">
        <v>1.9615151521643247E-2</v>
      </c>
      <c r="I4053" s="3">
        <v>0</v>
      </c>
      <c r="J4053" s="3">
        <v>0</v>
      </c>
      <c r="K4053" s="3">
        <v>1</v>
      </c>
      <c r="L4053" s="3">
        <f t="shared" si="219"/>
        <v>0</v>
      </c>
      <c r="M4053" s="3">
        <v>0</v>
      </c>
      <c r="N4053" s="3">
        <v>0</v>
      </c>
      <c r="O4053" s="3">
        <v>1</v>
      </c>
      <c r="P4053" s="3">
        <f t="shared" si="220"/>
        <v>0</v>
      </c>
      <c r="Q4053" s="3">
        <v>0</v>
      </c>
    </row>
    <row r="4054" spans="1:17" x14ac:dyDescent="0.25">
      <c r="A4054" s="3" t="s">
        <v>158</v>
      </c>
      <c r="B4054" s="3" t="s">
        <v>310</v>
      </c>
      <c r="C4054" s="3" t="s">
        <v>9</v>
      </c>
      <c r="D4054" s="3">
        <v>0.56000000000000005</v>
      </c>
      <c r="E4054" s="3">
        <v>0.48</v>
      </c>
      <c r="F4054" s="3" t="s">
        <v>264</v>
      </c>
      <c r="G4054" s="2">
        <v>5400</v>
      </c>
      <c r="H4054" s="3">
        <v>6626.7329722958948</v>
      </c>
      <c r="I4054" s="3">
        <v>379274.93424952036</v>
      </c>
      <c r="J4054" s="3">
        <v>925.6542437736997</v>
      </c>
      <c r="K4054" s="3">
        <v>1</v>
      </c>
      <c r="L4054" s="3">
        <f t="shared" si="219"/>
        <v>925.6542437736997</v>
      </c>
      <c r="M4054" s="3">
        <v>0</v>
      </c>
      <c r="N4054" s="3">
        <v>120.50104476219241</v>
      </c>
      <c r="O4054" s="3">
        <v>1</v>
      </c>
      <c r="P4054" s="3">
        <f t="shared" si="220"/>
        <v>120.50104476219241</v>
      </c>
      <c r="Q4054" s="3">
        <v>0</v>
      </c>
    </row>
    <row r="4055" spans="1:17" x14ac:dyDescent="0.25">
      <c r="A4055" s="3" t="s">
        <v>158</v>
      </c>
      <c r="B4055" s="3" t="s">
        <v>351</v>
      </c>
      <c r="C4055" s="3" t="s">
        <v>352</v>
      </c>
      <c r="D4055" s="3">
        <v>0.36</v>
      </c>
      <c r="E4055" s="3">
        <v>0.57999999999999996</v>
      </c>
      <c r="F4055" s="3" t="s">
        <v>264</v>
      </c>
      <c r="G4055" s="2">
        <v>5400</v>
      </c>
      <c r="H4055" s="3">
        <v>1.0265608079106071E-2</v>
      </c>
      <c r="I4055" s="3">
        <v>0.32671016871311648</v>
      </c>
      <c r="J4055" s="3">
        <v>8.6304166693071177E-4</v>
      </c>
      <c r="K4055" s="3">
        <v>1</v>
      </c>
      <c r="L4055" s="3">
        <f t="shared" si="219"/>
        <v>8.6304166693071177E-4</v>
      </c>
      <c r="M4055" s="3">
        <v>0</v>
      </c>
      <c r="N4055" s="3">
        <v>8.142793640310678E-5</v>
      </c>
      <c r="O4055" s="3">
        <v>1</v>
      </c>
      <c r="P4055" s="3">
        <f t="shared" si="220"/>
        <v>8.142793640310678E-5</v>
      </c>
      <c r="Q4055" s="3">
        <v>0</v>
      </c>
    </row>
    <row r="4056" spans="1:17" x14ac:dyDescent="0.25">
      <c r="A4056" s="3" t="s">
        <v>158</v>
      </c>
      <c r="B4056" s="3" t="s">
        <v>89</v>
      </c>
      <c r="C4056" s="3" t="s">
        <v>9</v>
      </c>
      <c r="D4056" s="3">
        <v>0.56000000000000005</v>
      </c>
      <c r="E4056" s="3">
        <v>0.48</v>
      </c>
      <c r="F4056" s="3" t="s">
        <v>296</v>
      </c>
      <c r="G4056" s="2">
        <v>5400</v>
      </c>
      <c r="H4056" s="3">
        <v>6.0786874976913718E-6</v>
      </c>
      <c r="I4056" s="3">
        <v>1.7677086145681373E-3</v>
      </c>
      <c r="J4056" s="3">
        <v>5.096953519634604E-6</v>
      </c>
      <c r="K4056" s="3">
        <v>1</v>
      </c>
      <c r="L4056" s="3">
        <f t="shared" si="219"/>
        <v>5.096953519634604E-6</v>
      </c>
      <c r="M4056" s="3">
        <v>0</v>
      </c>
      <c r="N4056" s="3">
        <v>4.1591566448347309E-7</v>
      </c>
      <c r="O4056" s="3">
        <v>1</v>
      </c>
      <c r="P4056" s="3">
        <f t="shared" si="220"/>
        <v>4.1591566448347309E-7</v>
      </c>
      <c r="Q4056" s="3">
        <v>0</v>
      </c>
    </row>
    <row r="4057" spans="1:17" x14ac:dyDescent="0.25">
      <c r="A4057" s="3" t="s">
        <v>158</v>
      </c>
      <c r="B4057" s="3" t="s">
        <v>89</v>
      </c>
      <c r="C4057" s="3" t="s">
        <v>9</v>
      </c>
      <c r="D4057" s="3">
        <v>0.56000000000000005</v>
      </c>
      <c r="E4057" s="3">
        <v>0.48</v>
      </c>
      <c r="F4057" s="3" t="s">
        <v>296</v>
      </c>
      <c r="G4057" s="2">
        <v>5400</v>
      </c>
      <c r="H4057" s="3">
        <v>7.2776070142965485</v>
      </c>
      <c r="I4057" s="3">
        <v>5907.4362364093513</v>
      </c>
      <c r="J4057" s="3">
        <v>17.612232890360374</v>
      </c>
      <c r="K4057" s="3">
        <v>1</v>
      </c>
      <c r="L4057" s="3">
        <f t="shared" si="219"/>
        <v>17.612232890360374</v>
      </c>
      <c r="M4057" s="3">
        <v>0</v>
      </c>
      <c r="N4057" s="3">
        <v>2.5965414366293365</v>
      </c>
      <c r="O4057" s="3">
        <v>1</v>
      </c>
      <c r="P4057" s="3">
        <f t="shared" si="220"/>
        <v>2.5965414366293365</v>
      </c>
      <c r="Q4057" s="3">
        <v>0</v>
      </c>
    </row>
    <row r="4058" spans="1:17" x14ac:dyDescent="0.25">
      <c r="A4058" s="3" t="s">
        <v>158</v>
      </c>
      <c r="B4058" s="3" t="s">
        <v>89</v>
      </c>
      <c r="C4058" s="3" t="s">
        <v>9</v>
      </c>
      <c r="D4058" s="3">
        <v>0.56000000000000005</v>
      </c>
      <c r="E4058" s="3">
        <v>0.48</v>
      </c>
      <c r="F4058" s="3" t="s">
        <v>272</v>
      </c>
      <c r="G4058" s="2">
        <v>5400</v>
      </c>
      <c r="H4058" s="3">
        <v>0.10042678828671044</v>
      </c>
      <c r="I4058" s="3">
        <v>2.0205800797520146</v>
      </c>
      <c r="J4058" s="3">
        <v>4.5906907426081145E-3</v>
      </c>
      <c r="K4058" s="3">
        <v>1</v>
      </c>
      <c r="L4058" s="3">
        <f t="shared" si="219"/>
        <v>4.5906907426081145E-3</v>
      </c>
      <c r="M4058" s="3">
        <v>0</v>
      </c>
      <c r="N4058" s="3">
        <v>5.3322736533423991E-4</v>
      </c>
      <c r="O4058" s="3">
        <v>1</v>
      </c>
      <c r="P4058" s="3">
        <f t="shared" si="220"/>
        <v>5.3322736533423991E-4</v>
      </c>
      <c r="Q4058" s="3">
        <v>0</v>
      </c>
    </row>
    <row r="4059" spans="1:17" x14ac:dyDescent="0.25">
      <c r="A4059" s="3" t="s">
        <v>158</v>
      </c>
      <c r="B4059" s="3" t="s">
        <v>351</v>
      </c>
      <c r="C4059" s="3" t="s">
        <v>352</v>
      </c>
      <c r="D4059" s="3">
        <v>0.36</v>
      </c>
      <c r="E4059" s="3">
        <v>0.57999999999999996</v>
      </c>
      <c r="F4059" s="3" t="s">
        <v>272</v>
      </c>
      <c r="G4059" s="2">
        <v>5400</v>
      </c>
      <c r="H4059" s="3">
        <v>331.35631886203254</v>
      </c>
      <c r="I4059" s="3">
        <v>6942.1395596037273</v>
      </c>
      <c r="J4059" s="3">
        <v>16.50906500403191</v>
      </c>
      <c r="K4059" s="3">
        <v>1</v>
      </c>
      <c r="L4059" s="3">
        <f t="shared" si="219"/>
        <v>16.50906500403191</v>
      </c>
      <c r="M4059" s="3">
        <v>0</v>
      </c>
      <c r="N4059" s="3">
        <v>2.0229597662491523</v>
      </c>
      <c r="O4059" s="3">
        <v>1</v>
      </c>
      <c r="P4059" s="3">
        <f t="shared" si="220"/>
        <v>2.0229597662491523</v>
      </c>
      <c r="Q4059" s="3">
        <v>0</v>
      </c>
    </row>
    <row r="4060" spans="1:17" x14ac:dyDescent="0.25">
      <c r="A4060" s="3" t="s">
        <v>158</v>
      </c>
      <c r="B4060" s="3" t="s">
        <v>8</v>
      </c>
      <c r="C4060" s="3" t="s">
        <v>9</v>
      </c>
      <c r="D4060" s="3">
        <v>0.56000000000000005</v>
      </c>
      <c r="E4060" s="3">
        <v>0.48</v>
      </c>
      <c r="F4060" s="3" t="s">
        <v>255</v>
      </c>
      <c r="G4060" s="2">
        <v>5400</v>
      </c>
      <c r="H4060" s="3">
        <v>6.4088465753605197</v>
      </c>
      <c r="I4060" s="3">
        <v>11706.895748171177</v>
      </c>
      <c r="J4060" s="3">
        <v>30.179210001060845</v>
      </c>
      <c r="K4060" s="3">
        <v>1</v>
      </c>
      <c r="L4060" s="3">
        <f t="shared" si="219"/>
        <v>30.179210001060845</v>
      </c>
      <c r="M4060" s="3">
        <v>0</v>
      </c>
      <c r="N4060" s="3">
        <v>4.4724600175971281</v>
      </c>
      <c r="O4060" s="3">
        <v>1</v>
      </c>
      <c r="P4060" s="3">
        <f t="shared" si="220"/>
        <v>4.4724600175971281</v>
      </c>
      <c r="Q4060" s="3">
        <v>0</v>
      </c>
    </row>
    <row r="4061" spans="1:17" x14ac:dyDescent="0.25">
      <c r="A4061" s="3" t="s">
        <v>158</v>
      </c>
      <c r="B4061" s="3" t="s">
        <v>8</v>
      </c>
      <c r="C4061" s="3" t="s">
        <v>9</v>
      </c>
      <c r="D4061" s="3">
        <v>0.56000000000000005</v>
      </c>
      <c r="E4061" s="3">
        <v>0.48</v>
      </c>
      <c r="F4061" s="3" t="s">
        <v>163</v>
      </c>
      <c r="G4061" s="2">
        <v>5400</v>
      </c>
      <c r="H4061" s="3">
        <v>1212.5598481310722</v>
      </c>
      <c r="I4061" s="3">
        <v>65781.357485788292</v>
      </c>
      <c r="J4061" s="3">
        <v>154.00290133653479</v>
      </c>
      <c r="K4061" s="3">
        <v>1</v>
      </c>
      <c r="L4061" s="3">
        <f t="shared" si="219"/>
        <v>154.00290133653479</v>
      </c>
      <c r="M4061" s="3">
        <v>0</v>
      </c>
      <c r="N4061" s="3">
        <v>21.510971917380523</v>
      </c>
      <c r="O4061" s="3">
        <v>1</v>
      </c>
      <c r="P4061" s="3">
        <f t="shared" si="220"/>
        <v>21.510971917380523</v>
      </c>
      <c r="Q4061" s="3">
        <v>0</v>
      </c>
    </row>
    <row r="4062" spans="1:17" x14ac:dyDescent="0.25">
      <c r="A4062" s="3" t="s">
        <v>158</v>
      </c>
      <c r="B4062" s="3" t="s">
        <v>310</v>
      </c>
      <c r="C4062" s="3" t="s">
        <v>9</v>
      </c>
      <c r="D4062" s="3">
        <v>0.56000000000000005</v>
      </c>
      <c r="E4062" s="3">
        <v>0.48</v>
      </c>
      <c r="F4062" s="3" t="s">
        <v>163</v>
      </c>
      <c r="G4062" s="2">
        <v>5400</v>
      </c>
      <c r="H4062" s="3">
        <v>697.6913433440377</v>
      </c>
      <c r="I4062" s="3">
        <v>39979.061881969501</v>
      </c>
      <c r="J4062" s="3">
        <v>89.666834747348176</v>
      </c>
      <c r="K4062" s="3">
        <v>1</v>
      </c>
      <c r="L4062" s="3">
        <f t="shared" si="219"/>
        <v>89.666834747348176</v>
      </c>
      <c r="M4062" s="3">
        <v>0</v>
      </c>
      <c r="N4062" s="3">
        <v>12.072697744172389</v>
      </c>
      <c r="O4062" s="3">
        <v>1</v>
      </c>
      <c r="P4062" s="3">
        <f t="shared" si="220"/>
        <v>12.072697744172389</v>
      </c>
      <c r="Q4062" s="3">
        <v>0</v>
      </c>
    </row>
    <row r="4063" spans="1:17" x14ac:dyDescent="0.25">
      <c r="A4063" s="3" t="s">
        <v>158</v>
      </c>
      <c r="B4063" s="3" t="s">
        <v>8</v>
      </c>
      <c r="C4063" s="3" t="s">
        <v>9</v>
      </c>
      <c r="D4063" s="3">
        <v>0.56000000000000005</v>
      </c>
      <c r="E4063" s="3">
        <v>0.48</v>
      </c>
      <c r="F4063" s="3" t="s">
        <v>163</v>
      </c>
      <c r="G4063" s="2">
        <v>5400</v>
      </c>
      <c r="H4063" s="3">
        <v>5.9183939275536348</v>
      </c>
      <c r="I4063" s="3">
        <v>255.84637629187728</v>
      </c>
      <c r="J4063" s="3">
        <v>0.62400699214477118</v>
      </c>
      <c r="K4063" s="3">
        <v>1</v>
      </c>
      <c r="L4063" s="3">
        <f t="shared" si="219"/>
        <v>0.62400699214477118</v>
      </c>
      <c r="M4063" s="3">
        <v>0</v>
      </c>
      <c r="N4063" s="3">
        <v>6.2954157949491565E-2</v>
      </c>
      <c r="O4063" s="3">
        <v>1</v>
      </c>
      <c r="P4063" s="3">
        <f t="shared" si="220"/>
        <v>6.2954157949491565E-2</v>
      </c>
      <c r="Q4063" s="3">
        <v>0</v>
      </c>
    </row>
    <row r="4064" spans="1:17" x14ac:dyDescent="0.25">
      <c r="A4064" s="3" t="s">
        <v>158</v>
      </c>
      <c r="B4064" s="3" t="s">
        <v>8</v>
      </c>
      <c r="C4064" s="3" t="s">
        <v>9</v>
      </c>
      <c r="D4064" s="3">
        <v>0.56000000000000005</v>
      </c>
      <c r="E4064" s="3">
        <v>0.48</v>
      </c>
      <c r="F4064" s="3" t="s">
        <v>260</v>
      </c>
      <c r="G4064" s="2">
        <v>5400</v>
      </c>
      <c r="H4064" s="3">
        <v>0.13600399057607457</v>
      </c>
      <c r="I4064" s="3">
        <v>197.99336830596329</v>
      </c>
      <c r="J4064" s="3">
        <v>0.49071391107482509</v>
      </c>
      <c r="K4064" s="3">
        <v>1</v>
      </c>
      <c r="L4064" s="3">
        <f t="shared" si="219"/>
        <v>0.49071391107482509</v>
      </c>
      <c r="M4064" s="3">
        <v>0</v>
      </c>
      <c r="N4064" s="3">
        <v>7.0831855133584781E-2</v>
      </c>
      <c r="O4064" s="3">
        <v>1</v>
      </c>
      <c r="P4064" s="3">
        <f t="shared" si="220"/>
        <v>7.0831855133584781E-2</v>
      </c>
      <c r="Q4064" s="3">
        <v>0</v>
      </c>
    </row>
    <row r="4065" spans="1:17" x14ac:dyDescent="0.25">
      <c r="A4065" s="3" t="s">
        <v>158</v>
      </c>
      <c r="B4065" s="3" t="s">
        <v>89</v>
      </c>
      <c r="C4065" s="3" t="s">
        <v>9</v>
      </c>
      <c r="D4065" s="3">
        <v>0.56000000000000005</v>
      </c>
      <c r="E4065" s="3">
        <v>0.48</v>
      </c>
      <c r="F4065" s="3" t="s">
        <v>309</v>
      </c>
      <c r="G4065" s="2">
        <v>5400</v>
      </c>
      <c r="H4065" s="3">
        <v>1070.8785318478554</v>
      </c>
      <c r="I4065" s="3">
        <v>356923.50138354825</v>
      </c>
      <c r="J4065" s="3">
        <v>821.9716633953874</v>
      </c>
      <c r="K4065" s="3">
        <v>1</v>
      </c>
      <c r="L4065" s="3">
        <f t="shared" si="219"/>
        <v>821.9716633953874</v>
      </c>
      <c r="M4065" s="3">
        <v>0</v>
      </c>
      <c r="N4065" s="3">
        <v>110.21124688086783</v>
      </c>
      <c r="O4065" s="3">
        <v>1</v>
      </c>
      <c r="P4065" s="3">
        <f t="shared" si="220"/>
        <v>110.21124688086783</v>
      </c>
      <c r="Q4065" s="3">
        <v>0</v>
      </c>
    </row>
    <row r="4066" spans="1:17" x14ac:dyDescent="0.25">
      <c r="A4066" s="3" t="s">
        <v>158</v>
      </c>
      <c r="B4066" s="3" t="s">
        <v>89</v>
      </c>
      <c r="C4066" s="3" t="s">
        <v>9</v>
      </c>
      <c r="D4066" s="3">
        <v>0.56000000000000005</v>
      </c>
      <c r="E4066" s="3">
        <v>0.48</v>
      </c>
      <c r="F4066" s="3" t="s">
        <v>277</v>
      </c>
      <c r="G4066" s="2">
        <v>5400</v>
      </c>
      <c r="H4066" s="3">
        <v>3.7764146961017402</v>
      </c>
      <c r="I4066" s="3">
        <v>5779.5359060458823</v>
      </c>
      <c r="J4066" s="3">
        <v>13.143436931196147</v>
      </c>
      <c r="K4066" s="3">
        <v>1</v>
      </c>
      <c r="L4066" s="3">
        <f t="shared" si="219"/>
        <v>13.143436931196147</v>
      </c>
      <c r="M4066" s="3">
        <v>0</v>
      </c>
      <c r="N4066" s="3">
        <v>1.8280203121644407</v>
      </c>
      <c r="O4066" s="3">
        <v>1</v>
      </c>
      <c r="P4066" s="3">
        <f t="shared" si="220"/>
        <v>1.8280203121644407</v>
      </c>
      <c r="Q4066" s="3">
        <v>0</v>
      </c>
    </row>
    <row r="4067" spans="1:17" x14ac:dyDescent="0.25">
      <c r="A4067" s="3" t="s">
        <v>158</v>
      </c>
      <c r="B4067" s="3" t="s">
        <v>8</v>
      </c>
      <c r="C4067" s="3" t="s">
        <v>9</v>
      </c>
      <c r="D4067" s="3">
        <v>0.56000000000000005</v>
      </c>
      <c r="E4067" s="3">
        <v>0.48</v>
      </c>
      <c r="F4067" s="3" t="s">
        <v>166</v>
      </c>
      <c r="G4067" s="2">
        <v>5400</v>
      </c>
      <c r="H4067" s="3">
        <v>1454.6242177342106</v>
      </c>
      <c r="I4067" s="3">
        <v>33356.909893341122</v>
      </c>
      <c r="J4067" s="3">
        <v>75.907211820948589</v>
      </c>
      <c r="K4067" s="3">
        <v>1</v>
      </c>
      <c r="L4067" s="3">
        <f t="shared" si="219"/>
        <v>75.907211820948589</v>
      </c>
      <c r="M4067" s="3">
        <v>0</v>
      </c>
      <c r="N4067" s="3">
        <v>10.287561659198909</v>
      </c>
      <c r="O4067" s="3">
        <v>1</v>
      </c>
      <c r="P4067" s="3">
        <f t="shared" si="220"/>
        <v>10.287561659198909</v>
      </c>
      <c r="Q4067" s="3">
        <v>0</v>
      </c>
    </row>
    <row r="4068" spans="1:17" x14ac:dyDescent="0.25">
      <c r="A4068" s="3" t="s">
        <v>158</v>
      </c>
      <c r="B4068" s="3" t="s">
        <v>8</v>
      </c>
      <c r="C4068" s="3" t="s">
        <v>9</v>
      </c>
      <c r="D4068" s="3">
        <v>0.56000000000000005</v>
      </c>
      <c r="E4068" s="3">
        <v>0.48</v>
      </c>
      <c r="F4068" s="3" t="s">
        <v>166</v>
      </c>
      <c r="G4068" s="2">
        <v>5400</v>
      </c>
      <c r="H4068" s="3">
        <v>0.4817381509631336</v>
      </c>
      <c r="I4068" s="3">
        <v>6.1719336173126482</v>
      </c>
      <c r="J4068" s="3">
        <v>1.6689755193945246E-2</v>
      </c>
      <c r="K4068" s="3">
        <v>1</v>
      </c>
      <c r="L4068" s="3">
        <f t="shared" si="219"/>
        <v>1.6689755193945246E-2</v>
      </c>
      <c r="M4068" s="3">
        <v>0</v>
      </c>
      <c r="N4068" s="3">
        <v>2.3967175647015698E-3</v>
      </c>
      <c r="O4068" s="3">
        <v>1</v>
      </c>
      <c r="P4068" s="3">
        <f t="shared" si="220"/>
        <v>2.3967175647015698E-3</v>
      </c>
      <c r="Q4068" s="3">
        <v>0</v>
      </c>
    </row>
    <row r="4069" spans="1:17" x14ac:dyDescent="0.25">
      <c r="A4069" s="3" t="s">
        <v>158</v>
      </c>
      <c r="B4069" s="3" t="s">
        <v>310</v>
      </c>
      <c r="C4069" s="3" t="s">
        <v>9</v>
      </c>
      <c r="D4069" s="3">
        <v>0.56000000000000005</v>
      </c>
      <c r="E4069" s="3">
        <v>0.48</v>
      </c>
      <c r="F4069" s="3" t="s">
        <v>350</v>
      </c>
      <c r="G4069" s="2">
        <v>5400</v>
      </c>
      <c r="H4069" s="3">
        <v>392.7461930944217</v>
      </c>
      <c r="I4069" s="3">
        <v>78441.890996711387</v>
      </c>
      <c r="J4069" s="3">
        <v>189.07334695006872</v>
      </c>
      <c r="K4069" s="3">
        <v>1</v>
      </c>
      <c r="L4069" s="3">
        <f t="shared" si="219"/>
        <v>189.07334695006872</v>
      </c>
      <c r="M4069" s="3">
        <v>0</v>
      </c>
      <c r="N4069" s="3">
        <v>21.695189402358036</v>
      </c>
      <c r="O4069" s="3">
        <v>1</v>
      </c>
      <c r="P4069" s="3">
        <f t="shared" si="220"/>
        <v>21.695189402358036</v>
      </c>
      <c r="Q4069" s="3">
        <v>0</v>
      </c>
    </row>
    <row r="4070" spans="1:17" x14ac:dyDescent="0.25">
      <c r="A4070" s="3" t="s">
        <v>158</v>
      </c>
      <c r="B4070" s="3" t="s">
        <v>351</v>
      </c>
      <c r="C4070" s="3" t="s">
        <v>352</v>
      </c>
      <c r="D4070" s="3">
        <v>0.36</v>
      </c>
      <c r="E4070" s="3">
        <v>0.57999999999999996</v>
      </c>
      <c r="F4070" s="3" t="s">
        <v>272</v>
      </c>
      <c r="G4070" s="2">
        <v>3000</v>
      </c>
      <c r="H4070" s="3">
        <v>0.18773213477172357</v>
      </c>
      <c r="I4070" s="3">
        <v>304.49674557846686</v>
      </c>
      <c r="J4070" s="3">
        <v>0.65772994109487581</v>
      </c>
      <c r="K4070" s="3">
        <v>1</v>
      </c>
      <c r="L4070" s="3">
        <f t="shared" si="219"/>
        <v>0.65772994109487581</v>
      </c>
      <c r="M4070" s="3">
        <v>0</v>
      </c>
      <c r="N4070" s="3">
        <v>7.9391306476805604E-2</v>
      </c>
      <c r="O4070" s="3">
        <v>1</v>
      </c>
      <c r="P4070" s="3">
        <f t="shared" si="220"/>
        <v>7.9391306476805604E-2</v>
      </c>
      <c r="Q4070" s="3">
        <v>0</v>
      </c>
    </row>
    <row r="4071" spans="1:17" x14ac:dyDescent="0.25">
      <c r="A4071" s="3" t="s">
        <v>158</v>
      </c>
      <c r="B4071" s="3" t="s">
        <v>351</v>
      </c>
      <c r="C4071" s="3" t="s">
        <v>352</v>
      </c>
      <c r="D4071" s="3">
        <v>0.36</v>
      </c>
      <c r="E4071" s="3">
        <v>0.57999999999999996</v>
      </c>
      <c r="F4071" s="3" t="s">
        <v>360</v>
      </c>
      <c r="G4071" s="2">
        <v>5410</v>
      </c>
      <c r="H4071" s="3">
        <v>0.29894258550302449</v>
      </c>
      <c r="I4071" s="3">
        <v>475.46339287558732</v>
      </c>
      <c r="J4071" s="3">
        <v>0.96705446070870382</v>
      </c>
      <c r="K4071" s="3">
        <v>1</v>
      </c>
      <c r="L4071" s="3">
        <f t="shared" si="219"/>
        <v>0.96705446070870382</v>
      </c>
      <c r="M4071" s="3">
        <v>0</v>
      </c>
      <c r="N4071" s="3">
        <v>0.13378037088495665</v>
      </c>
      <c r="O4071" s="3">
        <v>1</v>
      </c>
      <c r="P4071" s="3">
        <f t="shared" si="220"/>
        <v>0.13378037088495665</v>
      </c>
      <c r="Q4071" s="3">
        <v>0</v>
      </c>
    </row>
    <row r="4072" spans="1:17" x14ac:dyDescent="0.25">
      <c r="A4072" s="3" t="s">
        <v>158</v>
      </c>
      <c r="B4072" s="3" t="s">
        <v>351</v>
      </c>
      <c r="C4072" s="3" t="s">
        <v>352</v>
      </c>
      <c r="D4072" s="3">
        <v>0.36</v>
      </c>
      <c r="E4072" s="3">
        <v>0.57999999999999996</v>
      </c>
      <c r="F4072" s="3" t="s">
        <v>283</v>
      </c>
      <c r="G4072" s="2">
        <v>5410</v>
      </c>
      <c r="H4072" s="3">
        <v>22.310392174418357</v>
      </c>
      <c r="I4072" s="3">
        <v>7031.3040551336444</v>
      </c>
      <c r="J4072" s="3">
        <v>14.949585408826369</v>
      </c>
      <c r="K4072" s="3">
        <v>1</v>
      </c>
      <c r="L4072" s="3">
        <f t="shared" si="219"/>
        <v>14.949585408826369</v>
      </c>
      <c r="M4072" s="3">
        <v>0</v>
      </c>
      <c r="N4072" s="3">
        <v>1.9910201496087856</v>
      </c>
      <c r="O4072" s="3">
        <v>1</v>
      </c>
      <c r="P4072" s="3">
        <f t="shared" si="220"/>
        <v>1.9910201496087856</v>
      </c>
      <c r="Q4072" s="3">
        <v>0</v>
      </c>
    </row>
    <row r="4073" spans="1:17" x14ac:dyDescent="0.25">
      <c r="A4073" s="3" t="s">
        <v>158</v>
      </c>
      <c r="B4073" s="3" t="s">
        <v>351</v>
      </c>
      <c r="C4073" s="3" t="s">
        <v>352</v>
      </c>
      <c r="D4073" s="3">
        <v>0.36</v>
      </c>
      <c r="E4073" s="3">
        <v>0.57999999999999996</v>
      </c>
      <c r="F4073" s="3" t="s">
        <v>283</v>
      </c>
      <c r="G4073" s="2">
        <v>5410</v>
      </c>
      <c r="H4073" s="3">
        <v>1.7956738811217281E-2</v>
      </c>
      <c r="I4073" s="3">
        <v>25.54549132550985</v>
      </c>
      <c r="J4073" s="3">
        <v>5.3444284299333109E-2</v>
      </c>
      <c r="K4073" s="3">
        <v>1</v>
      </c>
      <c r="L4073" s="3">
        <f t="shared" si="219"/>
        <v>5.3444284299333109E-2</v>
      </c>
      <c r="M4073" s="3">
        <v>0</v>
      </c>
      <c r="N4073" s="3">
        <v>7.1378366557307161E-3</v>
      </c>
      <c r="O4073" s="3">
        <v>1</v>
      </c>
      <c r="P4073" s="3">
        <f t="shared" si="220"/>
        <v>7.1378366557307161E-3</v>
      </c>
      <c r="Q4073" s="3">
        <v>0</v>
      </c>
    </row>
    <row r="4074" spans="1:17" x14ac:dyDescent="0.25">
      <c r="A4074" s="3" t="s">
        <v>158</v>
      </c>
      <c r="B4074" s="3" t="s">
        <v>89</v>
      </c>
      <c r="C4074" s="3" t="s">
        <v>9</v>
      </c>
      <c r="D4074" s="3">
        <v>0.56000000000000005</v>
      </c>
      <c r="E4074" s="3">
        <v>0.48</v>
      </c>
      <c r="F4074" s="3" t="s">
        <v>264</v>
      </c>
      <c r="G4074" s="2">
        <v>5410</v>
      </c>
      <c r="H4074" s="3">
        <v>0.45219363104094423</v>
      </c>
      <c r="I4074" s="3">
        <v>29.747007217812886</v>
      </c>
      <c r="J4074" s="3">
        <v>8.2347988932110691E-2</v>
      </c>
      <c r="K4074" s="3">
        <v>1</v>
      </c>
      <c r="L4074" s="3">
        <f t="shared" si="219"/>
        <v>8.2347988932110691E-2</v>
      </c>
      <c r="M4074" s="3">
        <v>0</v>
      </c>
      <c r="N4074" s="3">
        <v>7.1201103444982275E-3</v>
      </c>
      <c r="O4074" s="3">
        <v>1</v>
      </c>
      <c r="P4074" s="3">
        <f t="shared" si="220"/>
        <v>7.1201103444982275E-3</v>
      </c>
      <c r="Q4074" s="3">
        <v>0</v>
      </c>
    </row>
    <row r="4075" spans="1:17" x14ac:dyDescent="0.25">
      <c r="A4075" s="3" t="s">
        <v>158</v>
      </c>
      <c r="B4075" s="3" t="s">
        <v>351</v>
      </c>
      <c r="C4075" s="3" t="s">
        <v>352</v>
      </c>
      <c r="D4075" s="3">
        <v>0.36</v>
      </c>
      <c r="E4075" s="3">
        <v>0.57999999999999996</v>
      </c>
      <c r="F4075" s="3" t="s">
        <v>264</v>
      </c>
      <c r="G4075" s="2">
        <v>5410</v>
      </c>
      <c r="H4075" s="3">
        <v>3.1780150198297281E-2</v>
      </c>
      <c r="I4075" s="3">
        <v>2.8638635328260302</v>
      </c>
      <c r="J4075" s="3">
        <v>7.8186232284293208E-3</v>
      </c>
      <c r="K4075" s="3">
        <v>1</v>
      </c>
      <c r="L4075" s="3">
        <f t="shared" si="219"/>
        <v>7.8186232284293208E-3</v>
      </c>
      <c r="M4075" s="3">
        <v>0</v>
      </c>
      <c r="N4075" s="3">
        <v>6.8946196377017439E-4</v>
      </c>
      <c r="O4075" s="3">
        <v>1</v>
      </c>
      <c r="P4075" s="3">
        <f t="shared" si="220"/>
        <v>6.8946196377017439E-4</v>
      </c>
      <c r="Q4075" s="3">
        <v>0</v>
      </c>
    </row>
    <row r="4076" spans="1:17" x14ac:dyDescent="0.25">
      <c r="A4076" s="3" t="s">
        <v>158</v>
      </c>
      <c r="B4076" s="3" t="s">
        <v>89</v>
      </c>
      <c r="C4076" s="3" t="s">
        <v>9</v>
      </c>
      <c r="D4076" s="3">
        <v>0.56000000000000005</v>
      </c>
      <c r="E4076" s="3">
        <v>0.48</v>
      </c>
      <c r="F4076" s="3" t="s">
        <v>272</v>
      </c>
      <c r="G4076" s="2">
        <v>5410</v>
      </c>
      <c r="H4076" s="3">
        <v>1.0218315575229373E-3</v>
      </c>
      <c r="I4076" s="3">
        <v>0.17286049072418821</v>
      </c>
      <c r="J4076" s="3">
        <v>4.9324147566352143E-4</v>
      </c>
      <c r="K4076" s="3">
        <v>1</v>
      </c>
      <c r="L4076" s="3">
        <f t="shared" si="219"/>
        <v>4.9324147566352143E-4</v>
      </c>
      <c r="M4076" s="3">
        <v>0</v>
      </c>
      <c r="N4076" s="3">
        <v>4.0839442635544029E-5</v>
      </c>
      <c r="O4076" s="3">
        <v>1</v>
      </c>
      <c r="P4076" s="3">
        <f t="shared" si="220"/>
        <v>4.0839442635544029E-5</v>
      </c>
      <c r="Q4076" s="3">
        <v>0</v>
      </c>
    </row>
    <row r="4077" spans="1:17" x14ac:dyDescent="0.25">
      <c r="A4077" s="3" t="s">
        <v>158</v>
      </c>
      <c r="B4077" s="3" t="s">
        <v>351</v>
      </c>
      <c r="C4077" s="3" t="s">
        <v>352</v>
      </c>
      <c r="D4077" s="3">
        <v>0.36</v>
      </c>
      <c r="E4077" s="3">
        <v>0.57999999999999996</v>
      </c>
      <c r="F4077" s="3" t="s">
        <v>272</v>
      </c>
      <c r="G4077" s="2">
        <v>5410</v>
      </c>
      <c r="H4077" s="3">
        <v>4655.3602323980049</v>
      </c>
      <c r="I4077" s="3">
        <v>434229.27104353072</v>
      </c>
      <c r="J4077" s="3">
        <v>1117.2198540280617</v>
      </c>
      <c r="K4077" s="3">
        <v>1</v>
      </c>
      <c r="L4077" s="3">
        <f t="shared" si="219"/>
        <v>1117.2198540280617</v>
      </c>
      <c r="M4077" s="3">
        <v>0</v>
      </c>
      <c r="N4077" s="3">
        <v>137.52555708081275</v>
      </c>
      <c r="O4077" s="3">
        <v>1</v>
      </c>
      <c r="P4077" s="3">
        <f t="shared" si="220"/>
        <v>137.52555708081275</v>
      </c>
      <c r="Q4077" s="3">
        <v>0</v>
      </c>
    </row>
    <row r="4078" spans="1:17" x14ac:dyDescent="0.25">
      <c r="A4078" s="3" t="s">
        <v>158</v>
      </c>
      <c r="B4078" s="3" t="s">
        <v>351</v>
      </c>
      <c r="C4078" s="3" t="s">
        <v>352</v>
      </c>
      <c r="D4078" s="3">
        <v>0.36</v>
      </c>
      <c r="E4078" s="3">
        <v>0.57999999999999996</v>
      </c>
      <c r="F4078" s="3" t="s">
        <v>376</v>
      </c>
      <c r="G4078" s="2">
        <v>5410</v>
      </c>
      <c r="H4078" s="3">
        <v>0.91503806451362546</v>
      </c>
      <c r="I4078" s="3">
        <v>1193.2993290176291</v>
      </c>
      <c r="J4078" s="3">
        <v>3.4944230389996447</v>
      </c>
      <c r="K4078" s="3">
        <v>1</v>
      </c>
      <c r="L4078" s="3">
        <f t="shared" si="219"/>
        <v>3.4944230389996447</v>
      </c>
      <c r="M4078" s="3">
        <v>0</v>
      </c>
      <c r="N4078" s="3">
        <v>0.66472883284205631</v>
      </c>
      <c r="O4078" s="3">
        <v>1</v>
      </c>
      <c r="P4078" s="3">
        <f t="shared" si="220"/>
        <v>0.66472883284205631</v>
      </c>
      <c r="Q4078" s="3">
        <v>0</v>
      </c>
    </row>
    <row r="4079" spans="1:17" x14ac:dyDescent="0.25">
      <c r="A4079" s="3" t="s">
        <v>158</v>
      </c>
      <c r="B4079" s="3" t="s">
        <v>351</v>
      </c>
      <c r="C4079" s="3" t="s">
        <v>352</v>
      </c>
      <c r="D4079" s="3">
        <v>0.36</v>
      </c>
      <c r="E4079" s="3">
        <v>0.57999999999999996</v>
      </c>
      <c r="F4079" s="3" t="s">
        <v>272</v>
      </c>
      <c r="G4079" s="2">
        <v>5420</v>
      </c>
      <c r="H4079" s="3">
        <v>8.9082447952010142</v>
      </c>
      <c r="I4079" s="3">
        <v>7601.4311465793953</v>
      </c>
      <c r="J4079" s="3">
        <v>21.253730715778808</v>
      </c>
      <c r="K4079" s="3">
        <v>1</v>
      </c>
      <c r="L4079" s="3">
        <f t="shared" si="219"/>
        <v>21.253730715778808</v>
      </c>
      <c r="M4079" s="3">
        <v>0</v>
      </c>
      <c r="N4079" s="3">
        <v>1.8117690299619187</v>
      </c>
      <c r="O4079" s="3">
        <v>1</v>
      </c>
      <c r="P4079" s="3">
        <f t="shared" si="220"/>
        <v>1.8117690299619187</v>
      </c>
      <c r="Q4079" s="3">
        <v>0</v>
      </c>
    </row>
    <row r="4080" spans="1:17" x14ac:dyDescent="0.25">
      <c r="A4080" s="3" t="s">
        <v>158</v>
      </c>
      <c r="B4080" s="3" t="s">
        <v>89</v>
      </c>
      <c r="C4080" s="3" t="s">
        <v>9</v>
      </c>
      <c r="D4080" s="3">
        <v>0.56000000000000005</v>
      </c>
      <c r="E4080" s="3">
        <v>0.48</v>
      </c>
      <c r="F4080" s="3" t="s">
        <v>277</v>
      </c>
      <c r="G4080" s="2">
        <v>3000</v>
      </c>
      <c r="H4080" s="3">
        <v>3.0911017875480052E-2</v>
      </c>
      <c r="I4080" s="3">
        <v>82.842284427341284</v>
      </c>
      <c r="J4080" s="3">
        <v>0.18680675684942516</v>
      </c>
      <c r="K4080" s="3">
        <v>1</v>
      </c>
      <c r="L4080" s="3">
        <f t="shared" si="219"/>
        <v>0.18680675684942516</v>
      </c>
      <c r="M4080" s="3">
        <v>0</v>
      </c>
      <c r="N4080" s="3">
        <v>2.5620844021342532E-2</v>
      </c>
      <c r="O4080" s="3">
        <v>1</v>
      </c>
      <c r="P4080" s="3">
        <f t="shared" si="220"/>
        <v>2.5620844021342532E-2</v>
      </c>
      <c r="Q4080" s="3">
        <v>0</v>
      </c>
    </row>
    <row r="4081" spans="1:17" x14ac:dyDescent="0.25">
      <c r="A4081" s="3" t="s">
        <v>158</v>
      </c>
      <c r="B4081" s="3" t="s">
        <v>8</v>
      </c>
      <c r="C4081" s="3" t="s">
        <v>9</v>
      </c>
      <c r="D4081" s="3">
        <v>0.56000000000000005</v>
      </c>
      <c r="E4081" s="3">
        <v>0.48</v>
      </c>
      <c r="F4081" s="3" t="s">
        <v>19</v>
      </c>
      <c r="G4081" s="2">
        <v>5430</v>
      </c>
      <c r="H4081" s="3">
        <v>16.487152823525591</v>
      </c>
      <c r="I4081" s="3">
        <v>12656.183723671973</v>
      </c>
      <c r="J4081" s="3">
        <v>32.408220691124882</v>
      </c>
      <c r="K4081" s="3">
        <v>1</v>
      </c>
      <c r="L4081" s="3">
        <f t="shared" si="219"/>
        <v>32.408220691124882</v>
      </c>
      <c r="M4081" s="3">
        <v>0</v>
      </c>
      <c r="N4081" s="3">
        <v>2.9913287916997269</v>
      </c>
      <c r="O4081" s="3">
        <v>1</v>
      </c>
      <c r="P4081" s="3">
        <f t="shared" si="220"/>
        <v>2.9913287916997269</v>
      </c>
      <c r="Q4081" s="3">
        <v>0</v>
      </c>
    </row>
    <row r="4082" spans="1:17" x14ac:dyDescent="0.25">
      <c r="A4082" s="3" t="s">
        <v>158</v>
      </c>
      <c r="B4082" s="3" t="s">
        <v>310</v>
      </c>
      <c r="C4082" s="3" t="s">
        <v>9</v>
      </c>
      <c r="D4082" s="3">
        <v>0.56000000000000005</v>
      </c>
      <c r="E4082" s="3">
        <v>0.48</v>
      </c>
      <c r="F4082" s="3" t="s">
        <v>19</v>
      </c>
      <c r="G4082" s="2">
        <v>5430</v>
      </c>
      <c r="H4082" s="3">
        <v>10.96618933817982</v>
      </c>
      <c r="I4082" s="3">
        <v>13169.530399930252</v>
      </c>
      <c r="J4082" s="3">
        <v>33.882806127969204</v>
      </c>
      <c r="K4082" s="3">
        <v>1</v>
      </c>
      <c r="L4082" s="3">
        <f t="shared" si="219"/>
        <v>33.882806127969204</v>
      </c>
      <c r="M4082" s="3">
        <v>0</v>
      </c>
      <c r="N4082" s="3">
        <v>3.2093553701909427</v>
      </c>
      <c r="O4082" s="3">
        <v>1</v>
      </c>
      <c r="P4082" s="3">
        <f t="shared" si="220"/>
        <v>3.2093553701909427</v>
      </c>
      <c r="Q4082" s="3">
        <v>0</v>
      </c>
    </row>
    <row r="4083" spans="1:17" x14ac:dyDescent="0.25">
      <c r="A4083" s="3" t="s">
        <v>158</v>
      </c>
      <c r="B4083" s="3" t="s">
        <v>89</v>
      </c>
      <c r="C4083" s="3" t="s">
        <v>9</v>
      </c>
      <c r="D4083" s="3">
        <v>0.56000000000000005</v>
      </c>
      <c r="E4083" s="3">
        <v>0.48</v>
      </c>
      <c r="F4083" s="3" t="s">
        <v>277</v>
      </c>
      <c r="G4083" s="2">
        <v>5430</v>
      </c>
      <c r="H4083" s="3">
        <v>2.5269737574462963</v>
      </c>
      <c r="I4083" s="3">
        <v>3703.337565869947</v>
      </c>
      <c r="J4083" s="3">
        <v>8.9781334258883856</v>
      </c>
      <c r="K4083" s="3">
        <v>1</v>
      </c>
      <c r="L4083" s="3">
        <f t="shared" si="219"/>
        <v>8.9781334258883856</v>
      </c>
      <c r="M4083" s="3">
        <v>0</v>
      </c>
      <c r="N4083" s="3">
        <v>1.063482621245688</v>
      </c>
      <c r="O4083" s="3">
        <v>1</v>
      </c>
      <c r="P4083" s="3">
        <f t="shared" si="220"/>
        <v>1.063482621245688</v>
      </c>
      <c r="Q4083" s="3">
        <v>0</v>
      </c>
    </row>
    <row r="4084" spans="1:17" x14ac:dyDescent="0.25">
      <c r="A4084" s="3" t="s">
        <v>158</v>
      </c>
      <c r="B4084" s="3" t="s">
        <v>89</v>
      </c>
      <c r="C4084" s="3" t="s">
        <v>9</v>
      </c>
      <c r="D4084" s="3">
        <v>0.56000000000000005</v>
      </c>
      <c r="E4084" s="3">
        <v>0.48</v>
      </c>
      <c r="F4084" s="3" t="s">
        <v>283</v>
      </c>
      <c r="G4084" s="2">
        <v>5430</v>
      </c>
      <c r="H4084" s="3">
        <v>1.4804251164398297</v>
      </c>
      <c r="I4084" s="3">
        <v>2162.2407849277965</v>
      </c>
      <c r="J4084" s="3">
        <v>5.3720856299747313</v>
      </c>
      <c r="K4084" s="3">
        <v>1</v>
      </c>
      <c r="L4084" s="3">
        <f t="shared" si="219"/>
        <v>5.3720856299747313</v>
      </c>
      <c r="M4084" s="3">
        <v>0</v>
      </c>
      <c r="N4084" s="3">
        <v>0.5980245201316855</v>
      </c>
      <c r="O4084" s="3">
        <v>1</v>
      </c>
      <c r="P4084" s="3">
        <f t="shared" si="220"/>
        <v>0.5980245201316855</v>
      </c>
      <c r="Q4084" s="3">
        <v>0</v>
      </c>
    </row>
    <row r="4085" spans="1:17" x14ac:dyDescent="0.25">
      <c r="A4085" s="3" t="s">
        <v>158</v>
      </c>
      <c r="B4085" s="3" t="s">
        <v>89</v>
      </c>
      <c r="C4085" s="3" t="s">
        <v>9</v>
      </c>
      <c r="D4085" s="3">
        <v>0.56000000000000005</v>
      </c>
      <c r="E4085" s="3">
        <v>0.48</v>
      </c>
      <c r="F4085" s="3" t="s">
        <v>264</v>
      </c>
      <c r="G4085" s="2">
        <v>5430</v>
      </c>
      <c r="H4085" s="3">
        <v>56.706046369832919</v>
      </c>
      <c r="I4085" s="3">
        <v>47709.902575811357</v>
      </c>
      <c r="J4085" s="3">
        <v>121.77411167358927</v>
      </c>
      <c r="K4085" s="3">
        <v>1</v>
      </c>
      <c r="L4085" s="3">
        <f t="shared" si="219"/>
        <v>121.77411167358927</v>
      </c>
      <c r="M4085" s="3">
        <v>0</v>
      </c>
      <c r="N4085" s="3">
        <v>12.921537347439029</v>
      </c>
      <c r="O4085" s="3">
        <v>1</v>
      </c>
      <c r="P4085" s="3">
        <f t="shared" si="220"/>
        <v>12.921537347439029</v>
      </c>
      <c r="Q4085" s="3">
        <v>0</v>
      </c>
    </row>
    <row r="4086" spans="1:17" x14ac:dyDescent="0.25">
      <c r="A4086" s="3" t="s">
        <v>158</v>
      </c>
      <c r="B4086" s="3" t="s">
        <v>310</v>
      </c>
      <c r="C4086" s="3" t="s">
        <v>9</v>
      </c>
      <c r="D4086" s="3">
        <v>0.56000000000000005</v>
      </c>
      <c r="E4086" s="3">
        <v>0.48</v>
      </c>
      <c r="F4086" s="3" t="s">
        <v>264</v>
      </c>
      <c r="G4086" s="2">
        <v>5430</v>
      </c>
      <c r="H4086" s="3">
        <v>26.521603247186274</v>
      </c>
      <c r="I4086" s="3">
        <v>24309.383881452672</v>
      </c>
      <c r="J4086" s="3">
        <v>61.978605253658806</v>
      </c>
      <c r="K4086" s="3">
        <v>1</v>
      </c>
      <c r="L4086" s="3">
        <f t="shared" si="219"/>
        <v>61.978605253658806</v>
      </c>
      <c r="M4086" s="3">
        <v>0</v>
      </c>
      <c r="N4086" s="3">
        <v>6.1083898302413315</v>
      </c>
      <c r="O4086" s="3">
        <v>1</v>
      </c>
      <c r="P4086" s="3">
        <f t="shared" si="220"/>
        <v>6.1083898302413315</v>
      </c>
      <c r="Q4086" s="3">
        <v>0</v>
      </c>
    </row>
    <row r="4087" spans="1:17" x14ac:dyDescent="0.25">
      <c r="A4087" s="3" t="s">
        <v>158</v>
      </c>
      <c r="B4087" s="3" t="s">
        <v>351</v>
      </c>
      <c r="C4087" s="3" t="s">
        <v>352</v>
      </c>
      <c r="D4087" s="3">
        <v>0.36</v>
      </c>
      <c r="E4087" s="3">
        <v>0.57999999999999996</v>
      </c>
      <c r="F4087" s="3" t="s">
        <v>272</v>
      </c>
      <c r="G4087" s="2">
        <v>5430</v>
      </c>
      <c r="H4087" s="3">
        <v>15.148944564830016</v>
      </c>
      <c r="I4087" s="3">
        <v>11792.54524384447</v>
      </c>
      <c r="J4087" s="3">
        <v>31.587634586478242</v>
      </c>
      <c r="K4087" s="3">
        <v>1</v>
      </c>
      <c r="L4087" s="3">
        <f t="shared" si="219"/>
        <v>31.587634586478242</v>
      </c>
      <c r="M4087" s="3">
        <v>0</v>
      </c>
      <c r="N4087" s="3">
        <v>2.8258025088899785</v>
      </c>
      <c r="O4087" s="3">
        <v>1</v>
      </c>
      <c r="P4087" s="3">
        <f t="shared" si="220"/>
        <v>2.8258025088899785</v>
      </c>
      <c r="Q4087" s="3">
        <v>0</v>
      </c>
    </row>
    <row r="4088" spans="1:17" x14ac:dyDescent="0.25">
      <c r="A4088" s="3" t="s">
        <v>158</v>
      </c>
      <c r="B4088" s="3" t="s">
        <v>89</v>
      </c>
      <c r="C4088" s="3" t="s">
        <v>9</v>
      </c>
      <c r="D4088" s="3">
        <v>0.56000000000000005</v>
      </c>
      <c r="E4088" s="3">
        <v>0.48</v>
      </c>
      <c r="F4088" s="3" t="s">
        <v>309</v>
      </c>
      <c r="G4088" s="2">
        <v>5430</v>
      </c>
      <c r="H4088" s="3">
        <v>40.241576221770735</v>
      </c>
      <c r="I4088" s="3">
        <v>41433.482954049119</v>
      </c>
      <c r="J4088" s="3">
        <v>105.41734665643212</v>
      </c>
      <c r="K4088" s="3">
        <v>1</v>
      </c>
      <c r="L4088" s="3">
        <f t="shared" si="219"/>
        <v>105.41734665643212</v>
      </c>
      <c r="M4088" s="3">
        <v>0</v>
      </c>
      <c r="N4088" s="3">
        <v>10.428132034345143</v>
      </c>
      <c r="O4088" s="3">
        <v>1</v>
      </c>
      <c r="P4088" s="3">
        <f t="shared" si="220"/>
        <v>10.428132034345143</v>
      </c>
      <c r="Q4088" s="3">
        <v>0</v>
      </c>
    </row>
    <row r="4089" spans="1:17" x14ac:dyDescent="0.25">
      <c r="A4089" s="3" t="s">
        <v>158</v>
      </c>
      <c r="B4089" s="3" t="s">
        <v>351</v>
      </c>
      <c r="C4089" s="3" t="s">
        <v>352</v>
      </c>
      <c r="D4089" s="3">
        <v>0.36</v>
      </c>
      <c r="E4089" s="3">
        <v>0.57999999999999996</v>
      </c>
      <c r="F4089" s="3" t="s">
        <v>272</v>
      </c>
      <c r="G4089" s="2">
        <v>3000</v>
      </c>
      <c r="H4089" s="3">
        <v>2.0004912875370953E-2</v>
      </c>
      <c r="I4089" s="3">
        <v>45.697132740881244</v>
      </c>
      <c r="J4089" s="3">
        <v>7.723661244174046E-2</v>
      </c>
      <c r="K4089" s="3">
        <v>1</v>
      </c>
      <c r="L4089" s="3">
        <f t="shared" si="219"/>
        <v>7.723661244174046E-2</v>
      </c>
      <c r="M4089" s="3">
        <v>0</v>
      </c>
      <c r="N4089" s="3">
        <v>1.0281119444883774E-2</v>
      </c>
      <c r="O4089" s="3">
        <v>1</v>
      </c>
      <c r="P4089" s="3">
        <f t="shared" si="220"/>
        <v>1.0281119444883774E-2</v>
      </c>
      <c r="Q4089" s="3">
        <v>0</v>
      </c>
    </row>
    <row r="4090" spans="1:17" x14ac:dyDescent="0.25">
      <c r="A4090" s="3" t="s">
        <v>158</v>
      </c>
      <c r="B4090" s="3" t="s">
        <v>351</v>
      </c>
      <c r="C4090" s="3" t="s">
        <v>352</v>
      </c>
      <c r="D4090" s="3">
        <v>0.36</v>
      </c>
      <c r="E4090" s="3">
        <v>0.57999999999999996</v>
      </c>
      <c r="F4090" s="3" t="s">
        <v>272</v>
      </c>
      <c r="G4090" s="2">
        <v>5710</v>
      </c>
      <c r="H4090" s="3">
        <v>2.9710926164793294</v>
      </c>
      <c r="I4090" s="3">
        <v>1687.6697906627116</v>
      </c>
      <c r="J4090" s="3">
        <v>4.8692588069344449E-2</v>
      </c>
      <c r="K4090" s="3">
        <v>1</v>
      </c>
      <c r="L4090" s="3">
        <f t="shared" si="219"/>
        <v>4.8692588069344449E-2</v>
      </c>
      <c r="M4090" s="3">
        <v>0</v>
      </c>
      <c r="N4090" s="3">
        <v>6.4605349394303247E-3</v>
      </c>
      <c r="O4090" s="3">
        <v>1</v>
      </c>
      <c r="P4090" s="3">
        <f t="shared" si="220"/>
        <v>6.4605349394303247E-3</v>
      </c>
      <c r="Q4090" s="3">
        <v>0</v>
      </c>
    </row>
    <row r="4091" spans="1:17" x14ac:dyDescent="0.25">
      <c r="A4091" s="3" t="s">
        <v>158</v>
      </c>
      <c r="B4091" s="3" t="s">
        <v>310</v>
      </c>
      <c r="C4091" s="3" t="s">
        <v>9</v>
      </c>
      <c r="D4091" s="3">
        <v>0.56000000000000005</v>
      </c>
      <c r="E4091" s="3">
        <v>0.48</v>
      </c>
      <c r="F4091" s="3" t="s">
        <v>320</v>
      </c>
      <c r="G4091" s="2">
        <v>3000</v>
      </c>
      <c r="H4091" s="3">
        <v>8.2206157033815532E-3</v>
      </c>
      <c r="I4091" s="3">
        <v>26.113010246796705</v>
      </c>
      <c r="J4091" s="3">
        <v>5.3522522440426337E-2</v>
      </c>
      <c r="K4091" s="3">
        <v>1</v>
      </c>
      <c r="L4091" s="3">
        <f t="shared" si="219"/>
        <v>5.3522522440426337E-2</v>
      </c>
      <c r="M4091" s="3">
        <v>0</v>
      </c>
      <c r="N4091" s="3">
        <v>7.062354616935787E-3</v>
      </c>
      <c r="O4091" s="3">
        <v>1</v>
      </c>
      <c r="P4091" s="3">
        <f t="shared" si="220"/>
        <v>7.062354616935787E-3</v>
      </c>
      <c r="Q4091" s="3">
        <v>0</v>
      </c>
    </row>
    <row r="4092" spans="1:17" x14ac:dyDescent="0.25">
      <c r="A4092" s="3" t="s">
        <v>158</v>
      </c>
      <c r="B4092" s="3" t="s">
        <v>310</v>
      </c>
      <c r="C4092" s="3" t="s">
        <v>9</v>
      </c>
      <c r="D4092" s="3">
        <v>0.56000000000000005</v>
      </c>
      <c r="E4092" s="3">
        <v>0.48</v>
      </c>
      <c r="F4092" s="3" t="s">
        <v>320</v>
      </c>
      <c r="G4092" s="2">
        <v>6110</v>
      </c>
      <c r="H4092" s="3">
        <v>5.228266686187906E-2</v>
      </c>
      <c r="I4092" s="3">
        <v>165.16518935091671</v>
      </c>
      <c r="J4092" s="3">
        <v>0.33873810028031726</v>
      </c>
      <c r="K4092" s="3">
        <v>1</v>
      </c>
      <c r="L4092" s="3">
        <f t="shared" si="219"/>
        <v>0.33873810028031726</v>
      </c>
      <c r="M4092" s="3">
        <v>0</v>
      </c>
      <c r="N4092" s="3">
        <v>4.4653666259939009E-2</v>
      </c>
      <c r="O4092" s="3">
        <v>1</v>
      </c>
      <c r="P4092" s="3">
        <f t="shared" si="220"/>
        <v>4.4653666259939009E-2</v>
      </c>
      <c r="Q4092" s="3">
        <v>0</v>
      </c>
    </row>
    <row r="4093" spans="1:17" x14ac:dyDescent="0.25">
      <c r="A4093" s="3" t="s">
        <v>158</v>
      </c>
      <c r="B4093" s="3" t="s">
        <v>8</v>
      </c>
      <c r="C4093" s="3" t="s">
        <v>9</v>
      </c>
      <c r="D4093" s="3">
        <v>0.56000000000000005</v>
      </c>
      <c r="E4093" s="3">
        <v>0.48</v>
      </c>
      <c r="F4093" s="3" t="s">
        <v>59</v>
      </c>
      <c r="G4093" s="2">
        <v>6110</v>
      </c>
      <c r="H4093" s="3">
        <v>8.1961962628012391E-2</v>
      </c>
      <c r="I4093" s="3">
        <v>172.08979992090875</v>
      </c>
      <c r="J4093" s="3">
        <v>0.41685721201947706</v>
      </c>
      <c r="K4093" s="3">
        <v>1</v>
      </c>
      <c r="L4093" s="3">
        <f t="shared" si="219"/>
        <v>0.41685721201947706</v>
      </c>
      <c r="M4093" s="3">
        <v>0</v>
      </c>
      <c r="N4093" s="3">
        <v>3.4479145239962712E-2</v>
      </c>
      <c r="O4093" s="3">
        <v>1</v>
      </c>
      <c r="P4093" s="3">
        <f t="shared" si="220"/>
        <v>3.4479145239962712E-2</v>
      </c>
      <c r="Q4093" s="3">
        <v>0</v>
      </c>
    </row>
    <row r="4094" spans="1:17" x14ac:dyDescent="0.25">
      <c r="A4094" s="3" t="s">
        <v>158</v>
      </c>
      <c r="B4094" s="3" t="s">
        <v>310</v>
      </c>
      <c r="C4094" s="3" t="s">
        <v>9</v>
      </c>
      <c r="D4094" s="3">
        <v>0.56000000000000005</v>
      </c>
      <c r="E4094" s="3">
        <v>0.48</v>
      </c>
      <c r="F4094" s="3" t="s">
        <v>264</v>
      </c>
      <c r="G4094" s="2">
        <v>6110</v>
      </c>
      <c r="H4094" s="3">
        <v>4.7193275301247413</v>
      </c>
      <c r="I4094" s="3">
        <v>12830.855198634483</v>
      </c>
      <c r="J4094" s="3">
        <v>27.012051653590007</v>
      </c>
      <c r="K4094" s="3">
        <v>1</v>
      </c>
      <c r="L4094" s="3">
        <f t="shared" si="219"/>
        <v>27.012051653590007</v>
      </c>
      <c r="M4094" s="3">
        <v>0</v>
      </c>
      <c r="N4094" s="3">
        <v>3.4494310224393314</v>
      </c>
      <c r="O4094" s="3">
        <v>1</v>
      </c>
      <c r="P4094" s="3">
        <f t="shared" si="220"/>
        <v>3.4494310224393314</v>
      </c>
      <c r="Q4094" s="3">
        <v>0</v>
      </c>
    </row>
    <row r="4095" spans="1:17" x14ac:dyDescent="0.25">
      <c r="A4095" s="3" t="s">
        <v>158</v>
      </c>
      <c r="B4095" s="3" t="s">
        <v>8</v>
      </c>
      <c r="C4095" s="3" t="s">
        <v>9</v>
      </c>
      <c r="D4095" s="3">
        <v>0.56000000000000005</v>
      </c>
      <c r="E4095" s="3">
        <v>0.48</v>
      </c>
      <c r="F4095" s="3" t="s">
        <v>166</v>
      </c>
      <c r="G4095" s="2">
        <v>6110</v>
      </c>
      <c r="H4095" s="3">
        <v>0.38279298846028531</v>
      </c>
      <c r="I4095" s="3">
        <v>1133.0836461606764</v>
      </c>
      <c r="J4095" s="3">
        <v>2.7331278020265062</v>
      </c>
      <c r="K4095" s="3">
        <v>1</v>
      </c>
      <c r="L4095" s="3">
        <f t="shared" si="219"/>
        <v>2.7331278020265062</v>
      </c>
      <c r="M4095" s="3">
        <v>0</v>
      </c>
      <c r="N4095" s="3">
        <v>0.33946987982885607</v>
      </c>
      <c r="O4095" s="3">
        <v>1</v>
      </c>
      <c r="P4095" s="3">
        <f t="shared" si="220"/>
        <v>0.33946987982885607</v>
      </c>
      <c r="Q4095" s="3">
        <v>0</v>
      </c>
    </row>
    <row r="4096" spans="1:17" x14ac:dyDescent="0.25">
      <c r="A4096" s="3" t="s">
        <v>158</v>
      </c>
      <c r="B4096" s="3" t="s">
        <v>310</v>
      </c>
      <c r="C4096" s="3" t="s">
        <v>9</v>
      </c>
      <c r="D4096" s="3">
        <v>0.56000000000000005</v>
      </c>
      <c r="E4096" s="3">
        <v>0.48</v>
      </c>
      <c r="F4096" s="3" t="s">
        <v>17</v>
      </c>
      <c r="G4096" s="2">
        <v>2000</v>
      </c>
      <c r="H4096" s="3">
        <v>1.8981499789352532E-3</v>
      </c>
      <c r="I4096" s="3">
        <v>6.8477489583603557</v>
      </c>
      <c r="J4096" s="3">
        <v>1.5931127288800837E-2</v>
      </c>
      <c r="K4096" s="3">
        <v>1</v>
      </c>
      <c r="L4096" s="3">
        <f t="shared" si="219"/>
        <v>1.5931127288800837E-2</v>
      </c>
      <c r="M4096" s="4">
        <f>L4096</f>
        <v>1.5931127288800837E-2</v>
      </c>
      <c r="N4096" s="3">
        <v>2.021009921407415E-3</v>
      </c>
      <c r="O4096" s="3">
        <v>1</v>
      </c>
      <c r="P4096" s="3">
        <f t="shared" si="220"/>
        <v>2.021009921407415E-3</v>
      </c>
      <c r="Q4096" s="3">
        <f>P4096</f>
        <v>2.021009921407415E-3</v>
      </c>
    </row>
    <row r="4097" spans="1:17" x14ac:dyDescent="0.25">
      <c r="A4097" s="3" t="s">
        <v>158</v>
      </c>
      <c r="B4097" s="3" t="s">
        <v>89</v>
      </c>
      <c r="C4097" s="3" t="s">
        <v>9</v>
      </c>
      <c r="D4097" s="3">
        <v>0.56000000000000005</v>
      </c>
      <c r="E4097" s="3">
        <v>0.48</v>
      </c>
      <c r="F4097" s="3" t="s">
        <v>277</v>
      </c>
      <c r="G4097" s="2">
        <v>3000</v>
      </c>
      <c r="H4097" s="3">
        <v>8.1395978858620016E-2</v>
      </c>
      <c r="I4097" s="3">
        <v>231.76285769165028</v>
      </c>
      <c r="J4097" s="3">
        <v>0.55153875312314127</v>
      </c>
      <c r="K4097" s="3">
        <v>1</v>
      </c>
      <c r="L4097" s="3">
        <f t="shared" si="219"/>
        <v>0.55153875312314127</v>
      </c>
      <c r="M4097" s="3">
        <v>0</v>
      </c>
      <c r="N4097" s="3">
        <v>7.1224455965411368E-2</v>
      </c>
      <c r="O4097" s="3">
        <v>1</v>
      </c>
      <c r="P4097" s="3">
        <f t="shared" si="220"/>
        <v>7.1224455965411368E-2</v>
      </c>
      <c r="Q4097" s="3">
        <v>0</v>
      </c>
    </row>
    <row r="4098" spans="1:17" x14ac:dyDescent="0.25">
      <c r="A4098" s="3" t="s">
        <v>158</v>
      </c>
      <c r="B4098" s="3" t="s">
        <v>89</v>
      </c>
      <c r="C4098" s="3" t="s">
        <v>9</v>
      </c>
      <c r="D4098" s="3">
        <v>0.56000000000000005</v>
      </c>
      <c r="E4098" s="3">
        <v>0.48</v>
      </c>
      <c r="F4098" s="3" t="s">
        <v>283</v>
      </c>
      <c r="G4098" s="2">
        <v>3000</v>
      </c>
      <c r="H4098" s="3">
        <v>2.6734700486433532E-5</v>
      </c>
      <c r="I4098" s="3">
        <v>8.0126134944209504E-2</v>
      </c>
      <c r="J4098" s="3">
        <v>1.9391607821555952E-4</v>
      </c>
      <c r="K4098" s="3">
        <v>1</v>
      </c>
      <c r="L4098" s="3">
        <f t="shared" ref="L4098:L4161" si="221">J4098*K4098</f>
        <v>1.9391607821555952E-4</v>
      </c>
      <c r="M4098" s="3">
        <v>0</v>
      </c>
      <c r="N4098" s="3">
        <v>2.1274743391593915E-5</v>
      </c>
      <c r="O4098" s="3">
        <v>1</v>
      </c>
      <c r="P4098" s="3">
        <f t="shared" ref="P4098:P4161" si="222">N4098*O4098</f>
        <v>2.1274743391593915E-5</v>
      </c>
      <c r="Q4098" s="3">
        <v>0</v>
      </c>
    </row>
    <row r="4099" spans="1:17" x14ac:dyDescent="0.25">
      <c r="A4099" s="3" t="s">
        <v>158</v>
      </c>
      <c r="B4099" s="3" t="s">
        <v>89</v>
      </c>
      <c r="C4099" s="3" t="s">
        <v>9</v>
      </c>
      <c r="D4099" s="3">
        <v>0.56000000000000005</v>
      </c>
      <c r="E4099" s="3">
        <v>0.48</v>
      </c>
      <c r="F4099" s="3" t="s">
        <v>264</v>
      </c>
      <c r="G4099" s="2">
        <v>3000</v>
      </c>
      <c r="H4099" s="3">
        <v>8.7327213977740524E-6</v>
      </c>
      <c r="I4099" s="3">
        <v>3.3133286010072427E-2</v>
      </c>
      <c r="J4099" s="3">
        <v>7.1590220810066016E-5</v>
      </c>
      <c r="K4099" s="3">
        <v>1</v>
      </c>
      <c r="L4099" s="3">
        <f t="shared" si="221"/>
        <v>7.1590220810066016E-5</v>
      </c>
      <c r="M4099" s="3">
        <v>0</v>
      </c>
      <c r="N4099" s="3">
        <v>1.0332587405931273E-5</v>
      </c>
      <c r="O4099" s="3">
        <v>1</v>
      </c>
      <c r="P4099" s="3">
        <f t="shared" si="222"/>
        <v>1.0332587405931273E-5</v>
      </c>
      <c r="Q4099" s="3">
        <v>0</v>
      </c>
    </row>
    <row r="4100" spans="1:17" x14ac:dyDescent="0.25">
      <c r="A4100" s="3" t="s">
        <v>158</v>
      </c>
      <c r="B4100" s="3" t="s">
        <v>351</v>
      </c>
      <c r="C4100" s="3" t="s">
        <v>352</v>
      </c>
      <c r="D4100" s="3">
        <v>0.36</v>
      </c>
      <c r="E4100" s="3">
        <v>0.57999999999999996</v>
      </c>
      <c r="F4100" s="3" t="s">
        <v>272</v>
      </c>
      <c r="G4100" s="2">
        <v>3000</v>
      </c>
      <c r="H4100" s="3">
        <v>9.3011488662928645</v>
      </c>
      <c r="I4100" s="3">
        <v>23847.445109645592</v>
      </c>
      <c r="J4100" s="3">
        <v>58.541194243048011</v>
      </c>
      <c r="K4100" s="3">
        <v>1</v>
      </c>
      <c r="L4100" s="3">
        <f t="shared" si="221"/>
        <v>58.541194243048011</v>
      </c>
      <c r="M4100" s="3">
        <v>0</v>
      </c>
      <c r="N4100" s="3">
        <v>6.0039877244270379</v>
      </c>
      <c r="O4100" s="3">
        <v>1</v>
      </c>
      <c r="P4100" s="3">
        <f t="shared" si="222"/>
        <v>6.0039877244270379</v>
      </c>
      <c r="Q4100" s="3">
        <v>0</v>
      </c>
    </row>
    <row r="4101" spans="1:17" x14ac:dyDescent="0.25">
      <c r="A4101" s="3" t="s">
        <v>158</v>
      </c>
      <c r="B4101" s="3" t="s">
        <v>89</v>
      </c>
      <c r="C4101" s="3" t="s">
        <v>9</v>
      </c>
      <c r="D4101" s="3">
        <v>0.56000000000000005</v>
      </c>
      <c r="E4101" s="3">
        <v>0.48</v>
      </c>
      <c r="F4101" s="3" t="s">
        <v>309</v>
      </c>
      <c r="G4101" s="2">
        <v>3000</v>
      </c>
      <c r="H4101" s="3">
        <v>0.18068869353708858</v>
      </c>
      <c r="I4101" s="3">
        <v>429.82970332552048</v>
      </c>
      <c r="J4101" s="3">
        <v>0.95420703593874256</v>
      </c>
      <c r="K4101" s="3">
        <v>1</v>
      </c>
      <c r="L4101" s="3">
        <f t="shared" si="221"/>
        <v>0.95420703593874256</v>
      </c>
      <c r="M4101" s="3">
        <v>0</v>
      </c>
      <c r="N4101" s="3">
        <v>0.1277123308302493</v>
      </c>
      <c r="O4101" s="3">
        <v>1</v>
      </c>
      <c r="P4101" s="3">
        <f t="shared" si="222"/>
        <v>0.1277123308302493</v>
      </c>
      <c r="Q4101" s="3">
        <v>0</v>
      </c>
    </row>
    <row r="4102" spans="1:17" x14ac:dyDescent="0.25">
      <c r="A4102" s="3" t="s">
        <v>158</v>
      </c>
      <c r="B4102" s="3" t="s">
        <v>310</v>
      </c>
      <c r="C4102" s="3" t="s">
        <v>9</v>
      </c>
      <c r="D4102" s="3">
        <v>0.56000000000000005</v>
      </c>
      <c r="E4102" s="3">
        <v>0.48</v>
      </c>
      <c r="F4102" s="3" t="s">
        <v>350</v>
      </c>
      <c r="G4102" s="2">
        <v>3000</v>
      </c>
      <c r="H4102" s="3">
        <v>8.6124575895979841E-2</v>
      </c>
      <c r="I4102" s="3">
        <v>243.72781140487328</v>
      </c>
      <c r="J4102" s="3">
        <v>0.46019663270695704</v>
      </c>
      <c r="K4102" s="3">
        <v>1</v>
      </c>
      <c r="L4102" s="3">
        <f t="shared" si="221"/>
        <v>0.46019663270695704</v>
      </c>
      <c r="M4102" s="3">
        <v>0</v>
      </c>
      <c r="N4102" s="3">
        <v>5.7929809817825174E-2</v>
      </c>
      <c r="O4102" s="3">
        <v>1</v>
      </c>
      <c r="P4102" s="3">
        <f t="shared" si="222"/>
        <v>5.7929809817825174E-2</v>
      </c>
      <c r="Q4102" s="3">
        <v>0</v>
      </c>
    </row>
    <row r="4103" spans="1:17" x14ac:dyDescent="0.25">
      <c r="A4103" s="3" t="s">
        <v>158</v>
      </c>
      <c r="B4103" s="3" t="s">
        <v>351</v>
      </c>
      <c r="C4103" s="3" t="s">
        <v>352</v>
      </c>
      <c r="D4103" s="3">
        <v>0.36</v>
      </c>
      <c r="E4103" s="3">
        <v>0.57999999999999996</v>
      </c>
      <c r="F4103" s="3" t="s">
        <v>376</v>
      </c>
      <c r="G4103" s="2">
        <v>3000</v>
      </c>
      <c r="H4103" s="3">
        <v>3.4289485325363315E-5</v>
      </c>
      <c r="I4103" s="3">
        <v>7.0869202481954829E-2</v>
      </c>
      <c r="J4103" s="3">
        <v>1.5667331246478874E-4</v>
      </c>
      <c r="K4103" s="3">
        <v>1</v>
      </c>
      <c r="L4103" s="3">
        <f t="shared" si="221"/>
        <v>1.5667331246478874E-4</v>
      </c>
      <c r="M4103" s="3">
        <v>0</v>
      </c>
      <c r="N4103" s="3">
        <v>1.9920778925279578E-5</v>
      </c>
      <c r="O4103" s="3">
        <v>1</v>
      </c>
      <c r="P4103" s="3">
        <f t="shared" si="222"/>
        <v>1.9920778925279578E-5</v>
      </c>
      <c r="Q4103" s="3">
        <v>0</v>
      </c>
    </row>
    <row r="4104" spans="1:17" x14ac:dyDescent="0.25">
      <c r="A4104" s="3" t="s">
        <v>158</v>
      </c>
      <c r="B4104" s="3" t="s">
        <v>8</v>
      </c>
      <c r="C4104" s="3" t="s">
        <v>9</v>
      </c>
      <c r="D4104" s="3">
        <v>0.56000000000000005</v>
      </c>
      <c r="E4104" s="3">
        <v>0.48</v>
      </c>
      <c r="F4104" s="3" t="s">
        <v>19</v>
      </c>
      <c r="G4104" s="2">
        <v>6120</v>
      </c>
      <c r="H4104" s="3">
        <v>390.20822249396718</v>
      </c>
      <c r="I4104" s="3">
        <v>850656.32896090799</v>
      </c>
      <c r="J4104" s="3">
        <v>2116.9287078311741</v>
      </c>
      <c r="K4104" s="3">
        <v>1</v>
      </c>
      <c r="L4104" s="3">
        <f t="shared" si="221"/>
        <v>2116.9287078311741</v>
      </c>
      <c r="M4104" s="3">
        <v>0</v>
      </c>
      <c r="N4104" s="3">
        <v>208.52328570421324</v>
      </c>
      <c r="O4104" s="3">
        <v>1</v>
      </c>
      <c r="P4104" s="3">
        <f t="shared" si="222"/>
        <v>208.52328570421324</v>
      </c>
      <c r="Q4104" s="3">
        <v>0</v>
      </c>
    </row>
    <row r="4105" spans="1:17" x14ac:dyDescent="0.25">
      <c r="A4105" s="3" t="s">
        <v>158</v>
      </c>
      <c r="B4105" s="3" t="s">
        <v>310</v>
      </c>
      <c r="C4105" s="3" t="s">
        <v>9</v>
      </c>
      <c r="D4105" s="3">
        <v>0.56000000000000005</v>
      </c>
      <c r="E4105" s="3">
        <v>0.48</v>
      </c>
      <c r="F4105" s="3" t="s">
        <v>19</v>
      </c>
      <c r="G4105" s="2">
        <v>6120</v>
      </c>
      <c r="H4105" s="3">
        <v>334.57786827562904</v>
      </c>
      <c r="I4105" s="3">
        <v>775778.59691184142</v>
      </c>
      <c r="J4105" s="3">
        <v>1939.8488685225418</v>
      </c>
      <c r="K4105" s="3">
        <v>1</v>
      </c>
      <c r="L4105" s="3">
        <f t="shared" si="221"/>
        <v>1939.8488685225418</v>
      </c>
      <c r="M4105" s="3">
        <v>0</v>
      </c>
      <c r="N4105" s="3">
        <v>193.53499707974132</v>
      </c>
      <c r="O4105" s="3">
        <v>1</v>
      </c>
      <c r="P4105" s="3">
        <f t="shared" si="222"/>
        <v>193.53499707974132</v>
      </c>
      <c r="Q4105" s="3">
        <v>0</v>
      </c>
    </row>
    <row r="4106" spans="1:17" x14ac:dyDescent="0.25">
      <c r="A4106" s="3" t="s">
        <v>158</v>
      </c>
      <c r="B4106" s="3" t="s">
        <v>351</v>
      </c>
      <c r="C4106" s="3" t="s">
        <v>352</v>
      </c>
      <c r="D4106" s="3">
        <v>0.36</v>
      </c>
      <c r="E4106" s="3">
        <v>0.57999999999999996</v>
      </c>
      <c r="F4106" s="3" t="s">
        <v>360</v>
      </c>
      <c r="G4106" s="2">
        <v>6120</v>
      </c>
      <c r="H4106" s="3">
        <v>0.30834911442102814</v>
      </c>
      <c r="I4106" s="3">
        <v>1123.6626714004724</v>
      </c>
      <c r="J4106" s="3">
        <v>2.4340251189882709</v>
      </c>
      <c r="K4106" s="3">
        <v>1</v>
      </c>
      <c r="L4106" s="3">
        <f t="shared" si="221"/>
        <v>2.4340251189882709</v>
      </c>
      <c r="M4106" s="3">
        <v>0</v>
      </c>
      <c r="N4106" s="3">
        <v>0.3184481064673787</v>
      </c>
      <c r="O4106" s="3">
        <v>1</v>
      </c>
      <c r="P4106" s="3">
        <f t="shared" si="222"/>
        <v>0.3184481064673787</v>
      </c>
      <c r="Q4106" s="3">
        <v>0</v>
      </c>
    </row>
    <row r="4107" spans="1:17" x14ac:dyDescent="0.25">
      <c r="A4107" s="3" t="s">
        <v>158</v>
      </c>
      <c r="B4107" s="3" t="s">
        <v>8</v>
      </c>
      <c r="C4107" s="3" t="s">
        <v>9</v>
      </c>
      <c r="D4107" s="3">
        <v>0.56000000000000005</v>
      </c>
      <c r="E4107" s="3">
        <v>0.48</v>
      </c>
      <c r="F4107" s="3" t="s">
        <v>11</v>
      </c>
      <c r="G4107" s="2">
        <v>6120</v>
      </c>
      <c r="H4107" s="3">
        <v>0.57078792097731601</v>
      </c>
      <c r="I4107" s="3">
        <v>1441.0196979232671</v>
      </c>
      <c r="J4107" s="3">
        <v>3.2824925285875159</v>
      </c>
      <c r="K4107" s="3">
        <v>1</v>
      </c>
      <c r="L4107" s="3">
        <f t="shared" si="221"/>
        <v>3.2824925285875159</v>
      </c>
      <c r="M4107" s="3">
        <v>0</v>
      </c>
      <c r="N4107" s="3">
        <v>0.40486495842388104</v>
      </c>
      <c r="O4107" s="3">
        <v>1</v>
      </c>
      <c r="P4107" s="3">
        <f t="shared" si="222"/>
        <v>0.40486495842388104</v>
      </c>
      <c r="Q4107" s="3">
        <v>0</v>
      </c>
    </row>
    <row r="4108" spans="1:17" x14ac:dyDescent="0.25">
      <c r="A4108" s="3" t="s">
        <v>158</v>
      </c>
      <c r="B4108" s="3" t="s">
        <v>8</v>
      </c>
      <c r="C4108" s="3" t="s">
        <v>9</v>
      </c>
      <c r="D4108" s="3">
        <v>0.56000000000000005</v>
      </c>
      <c r="E4108" s="3">
        <v>0.48</v>
      </c>
      <c r="F4108" s="3" t="s">
        <v>183</v>
      </c>
      <c r="G4108" s="2">
        <v>6120</v>
      </c>
      <c r="H4108" s="3">
        <v>4.6215202170085824E-2</v>
      </c>
      <c r="I4108" s="3">
        <v>118.76475848579108</v>
      </c>
      <c r="J4108" s="3">
        <v>0.2561277679149046</v>
      </c>
      <c r="K4108" s="3">
        <v>1</v>
      </c>
      <c r="L4108" s="3">
        <f t="shared" si="221"/>
        <v>0.2561277679149046</v>
      </c>
      <c r="M4108" s="3">
        <v>0</v>
      </c>
      <c r="N4108" s="3">
        <v>3.3584999599083502E-2</v>
      </c>
      <c r="O4108" s="3">
        <v>1</v>
      </c>
      <c r="P4108" s="3">
        <f t="shared" si="222"/>
        <v>3.3584999599083502E-2</v>
      </c>
      <c r="Q4108" s="3">
        <v>0</v>
      </c>
    </row>
    <row r="4109" spans="1:17" x14ac:dyDescent="0.25">
      <c r="A4109" s="3" t="s">
        <v>158</v>
      </c>
      <c r="B4109" s="3" t="s">
        <v>310</v>
      </c>
      <c r="C4109" s="3" t="s">
        <v>9</v>
      </c>
      <c r="D4109" s="3">
        <v>0.56000000000000005</v>
      </c>
      <c r="E4109" s="3">
        <v>0.48</v>
      </c>
      <c r="F4109" s="3" t="s">
        <v>320</v>
      </c>
      <c r="G4109" s="2">
        <v>6120</v>
      </c>
      <c r="H4109" s="3">
        <v>0.41481256926899451</v>
      </c>
      <c r="I4109" s="3">
        <v>984.3966121680013</v>
      </c>
      <c r="J4109" s="3">
        <v>2.6185398953603825</v>
      </c>
      <c r="K4109" s="3">
        <v>1</v>
      </c>
      <c r="L4109" s="3">
        <f t="shared" si="221"/>
        <v>2.6185398953603825</v>
      </c>
      <c r="M4109" s="3">
        <v>0</v>
      </c>
      <c r="N4109" s="3">
        <v>0.33742026742713882</v>
      </c>
      <c r="O4109" s="3">
        <v>1</v>
      </c>
      <c r="P4109" s="3">
        <f t="shared" si="222"/>
        <v>0.33742026742713882</v>
      </c>
      <c r="Q4109" s="3">
        <v>0</v>
      </c>
    </row>
    <row r="4110" spans="1:17" x14ac:dyDescent="0.25">
      <c r="A4110" s="3" t="s">
        <v>158</v>
      </c>
      <c r="B4110" s="3" t="s">
        <v>89</v>
      </c>
      <c r="C4110" s="3" t="s">
        <v>9</v>
      </c>
      <c r="D4110" s="3">
        <v>0.56000000000000005</v>
      </c>
      <c r="E4110" s="3">
        <v>0.48</v>
      </c>
      <c r="F4110" s="3" t="s">
        <v>277</v>
      </c>
      <c r="G4110" s="2">
        <v>6120</v>
      </c>
      <c r="H4110" s="3">
        <v>45.829030140794536</v>
      </c>
      <c r="I4110" s="3">
        <v>110529.06266437723</v>
      </c>
      <c r="J4110" s="3">
        <v>270.53456883253256</v>
      </c>
      <c r="K4110" s="3">
        <v>1</v>
      </c>
      <c r="L4110" s="3">
        <f t="shared" si="221"/>
        <v>270.53456883253256</v>
      </c>
      <c r="M4110" s="3">
        <v>0</v>
      </c>
      <c r="N4110" s="3">
        <v>29.682087033366152</v>
      </c>
      <c r="O4110" s="3">
        <v>1</v>
      </c>
      <c r="P4110" s="3">
        <f t="shared" si="222"/>
        <v>29.682087033366152</v>
      </c>
      <c r="Q4110" s="3">
        <v>0</v>
      </c>
    </row>
    <row r="4111" spans="1:17" x14ac:dyDescent="0.25">
      <c r="A4111" s="3" t="s">
        <v>158</v>
      </c>
      <c r="B4111" s="3" t="s">
        <v>351</v>
      </c>
      <c r="C4111" s="3" t="s">
        <v>352</v>
      </c>
      <c r="D4111" s="3">
        <v>0.36</v>
      </c>
      <c r="E4111" s="3">
        <v>0.57999999999999996</v>
      </c>
      <c r="F4111" s="3" t="s">
        <v>283</v>
      </c>
      <c r="G4111" s="2">
        <v>6120</v>
      </c>
      <c r="H4111" s="3">
        <v>2.7885181258106555</v>
      </c>
      <c r="I4111" s="3">
        <v>10316.983499162532</v>
      </c>
      <c r="J4111" s="3">
        <v>22.381169908627712</v>
      </c>
      <c r="K4111" s="3">
        <v>1</v>
      </c>
      <c r="L4111" s="3">
        <f t="shared" si="221"/>
        <v>22.381169908627712</v>
      </c>
      <c r="M4111" s="3">
        <v>0</v>
      </c>
      <c r="N4111" s="3">
        <v>2.8570690168266211</v>
      </c>
      <c r="O4111" s="3">
        <v>1</v>
      </c>
      <c r="P4111" s="3">
        <f t="shared" si="222"/>
        <v>2.8570690168266211</v>
      </c>
      <c r="Q4111" s="3">
        <v>0</v>
      </c>
    </row>
    <row r="4112" spans="1:17" x14ac:dyDescent="0.25">
      <c r="A4112" s="3" t="s">
        <v>158</v>
      </c>
      <c r="B4112" s="3" t="s">
        <v>89</v>
      </c>
      <c r="C4112" s="3" t="s">
        <v>9</v>
      </c>
      <c r="D4112" s="3">
        <v>0.56000000000000005</v>
      </c>
      <c r="E4112" s="3">
        <v>0.48</v>
      </c>
      <c r="F4112" s="3" t="s">
        <v>283</v>
      </c>
      <c r="G4112" s="2">
        <v>6120</v>
      </c>
      <c r="H4112" s="3">
        <v>7.1269748113935112</v>
      </c>
      <c r="I4112" s="3">
        <v>20221.743491408797</v>
      </c>
      <c r="J4112" s="3">
        <v>47.920914196152872</v>
      </c>
      <c r="K4112" s="3">
        <v>1</v>
      </c>
      <c r="L4112" s="3">
        <f t="shared" si="221"/>
        <v>47.920914196152872</v>
      </c>
      <c r="M4112" s="3">
        <v>0</v>
      </c>
      <c r="N4112" s="3">
        <v>5.5003543179278616</v>
      </c>
      <c r="O4112" s="3">
        <v>1</v>
      </c>
      <c r="P4112" s="3">
        <f t="shared" si="222"/>
        <v>5.5003543179278616</v>
      </c>
      <c r="Q4112" s="3">
        <v>0</v>
      </c>
    </row>
    <row r="4113" spans="1:17" x14ac:dyDescent="0.25">
      <c r="A4113" s="3" t="s">
        <v>158</v>
      </c>
      <c r="B4113" s="3" t="s">
        <v>310</v>
      </c>
      <c r="C4113" s="3" t="s">
        <v>9</v>
      </c>
      <c r="D4113" s="3">
        <v>0.56000000000000005</v>
      </c>
      <c r="E4113" s="3">
        <v>0.48</v>
      </c>
      <c r="F4113" s="3" t="s">
        <v>283</v>
      </c>
      <c r="G4113" s="2">
        <v>6120</v>
      </c>
      <c r="H4113" s="3">
        <v>4.6033675479256591</v>
      </c>
      <c r="I4113" s="3">
        <v>14189.173746834695</v>
      </c>
      <c r="J4113" s="3">
        <v>33.109945507407076</v>
      </c>
      <c r="K4113" s="3">
        <v>1</v>
      </c>
      <c r="L4113" s="3">
        <f t="shared" si="221"/>
        <v>33.109945507407076</v>
      </c>
      <c r="M4113" s="3">
        <v>0</v>
      </c>
      <c r="N4113" s="3">
        <v>4.1335115372218656</v>
      </c>
      <c r="O4113" s="3">
        <v>1</v>
      </c>
      <c r="P4113" s="3">
        <f t="shared" si="222"/>
        <v>4.1335115372218656</v>
      </c>
      <c r="Q4113" s="3">
        <v>0</v>
      </c>
    </row>
    <row r="4114" spans="1:17" x14ac:dyDescent="0.25">
      <c r="A4114" s="3" t="s">
        <v>158</v>
      </c>
      <c r="B4114" s="3" t="s">
        <v>89</v>
      </c>
      <c r="C4114" s="3" t="s">
        <v>9</v>
      </c>
      <c r="D4114" s="3">
        <v>0.56000000000000005</v>
      </c>
      <c r="E4114" s="3">
        <v>0.48</v>
      </c>
      <c r="F4114" s="3" t="s">
        <v>283</v>
      </c>
      <c r="G4114" s="2">
        <v>6120</v>
      </c>
      <c r="H4114" s="3">
        <v>14.791266166867185</v>
      </c>
      <c r="I4114" s="3">
        <v>39768.474537556227</v>
      </c>
      <c r="J4114" s="3">
        <v>95.06057885021589</v>
      </c>
      <c r="K4114" s="3">
        <v>1</v>
      </c>
      <c r="L4114" s="3">
        <f t="shared" si="221"/>
        <v>95.06057885021589</v>
      </c>
      <c r="M4114" s="3">
        <v>0</v>
      </c>
      <c r="N4114" s="3">
        <v>10.529054800587799</v>
      </c>
      <c r="O4114" s="3">
        <v>1</v>
      </c>
      <c r="P4114" s="3">
        <f t="shared" si="222"/>
        <v>10.529054800587799</v>
      </c>
      <c r="Q4114" s="3">
        <v>0</v>
      </c>
    </row>
    <row r="4115" spans="1:17" x14ac:dyDescent="0.25">
      <c r="A4115" s="3" t="s">
        <v>158</v>
      </c>
      <c r="B4115" s="3" t="s">
        <v>310</v>
      </c>
      <c r="C4115" s="3" t="s">
        <v>9</v>
      </c>
      <c r="D4115" s="3">
        <v>0.56000000000000005</v>
      </c>
      <c r="E4115" s="3">
        <v>0.48</v>
      </c>
      <c r="F4115" s="3" t="s">
        <v>283</v>
      </c>
      <c r="G4115" s="2">
        <v>6120</v>
      </c>
      <c r="H4115" s="3">
        <v>0.50855663806054452</v>
      </c>
      <c r="I4115" s="3">
        <v>1602.1576778555414</v>
      </c>
      <c r="J4115" s="3">
        <v>3.9328392994049031</v>
      </c>
      <c r="K4115" s="3">
        <v>1</v>
      </c>
      <c r="L4115" s="3">
        <f t="shared" si="221"/>
        <v>3.9328392994049031</v>
      </c>
      <c r="M4115" s="3">
        <v>0</v>
      </c>
      <c r="N4115" s="3">
        <v>0.52709030447607685</v>
      </c>
      <c r="O4115" s="3">
        <v>1</v>
      </c>
      <c r="P4115" s="3">
        <f t="shared" si="222"/>
        <v>0.52709030447607685</v>
      </c>
      <c r="Q4115" s="3">
        <v>0</v>
      </c>
    </row>
    <row r="4116" spans="1:17" x14ac:dyDescent="0.25">
      <c r="A4116" s="3" t="s">
        <v>158</v>
      </c>
      <c r="B4116" s="3" t="s">
        <v>89</v>
      </c>
      <c r="C4116" s="3" t="s">
        <v>9</v>
      </c>
      <c r="D4116" s="3">
        <v>0.56000000000000005</v>
      </c>
      <c r="E4116" s="3">
        <v>0.48</v>
      </c>
      <c r="F4116" s="3" t="s">
        <v>283</v>
      </c>
      <c r="G4116" s="2">
        <v>6120</v>
      </c>
      <c r="H4116" s="3">
        <v>8.1119751944711913E-3</v>
      </c>
      <c r="I4116" s="3">
        <v>31.758948459450806</v>
      </c>
      <c r="J4116" s="3">
        <v>9.0304794968779897E-2</v>
      </c>
      <c r="K4116" s="3">
        <v>1</v>
      </c>
      <c r="L4116" s="3">
        <f t="shared" si="221"/>
        <v>9.0304794968779897E-2</v>
      </c>
      <c r="M4116" s="3">
        <v>0</v>
      </c>
      <c r="N4116" s="3">
        <v>1.6857494897707742E-2</v>
      </c>
      <c r="O4116" s="3">
        <v>1</v>
      </c>
      <c r="P4116" s="3">
        <f t="shared" si="222"/>
        <v>1.6857494897707742E-2</v>
      </c>
      <c r="Q4116" s="3">
        <v>0</v>
      </c>
    </row>
    <row r="4117" spans="1:17" x14ac:dyDescent="0.25">
      <c r="A4117" s="3" t="s">
        <v>158</v>
      </c>
      <c r="B4117" s="3" t="s">
        <v>89</v>
      </c>
      <c r="C4117" s="3" t="s">
        <v>9</v>
      </c>
      <c r="D4117" s="3">
        <v>0.56000000000000005</v>
      </c>
      <c r="E4117" s="3">
        <v>0.48</v>
      </c>
      <c r="F4117" s="3" t="s">
        <v>283</v>
      </c>
      <c r="G4117" s="2">
        <v>6120</v>
      </c>
      <c r="H4117" s="3">
        <v>3.3821268591370683E-2</v>
      </c>
      <c r="I4117" s="3">
        <v>79.524705959786758</v>
      </c>
      <c r="J4117" s="3">
        <v>0.2052936631422646</v>
      </c>
      <c r="K4117" s="3">
        <v>1</v>
      </c>
      <c r="L4117" s="3">
        <f t="shared" si="221"/>
        <v>0.2052936631422646</v>
      </c>
      <c r="M4117" s="3">
        <v>0</v>
      </c>
      <c r="N4117" s="3">
        <v>2.5960191385937095E-2</v>
      </c>
      <c r="O4117" s="3">
        <v>1</v>
      </c>
      <c r="P4117" s="3">
        <f t="shared" si="222"/>
        <v>2.5960191385937095E-2</v>
      </c>
      <c r="Q4117" s="3">
        <v>0</v>
      </c>
    </row>
    <row r="4118" spans="1:17" x14ac:dyDescent="0.25">
      <c r="A4118" s="3" t="s">
        <v>158</v>
      </c>
      <c r="B4118" s="3" t="s">
        <v>310</v>
      </c>
      <c r="C4118" s="3" t="s">
        <v>9</v>
      </c>
      <c r="D4118" s="3">
        <v>0.56000000000000005</v>
      </c>
      <c r="E4118" s="3">
        <v>0.48</v>
      </c>
      <c r="F4118" s="3" t="s">
        <v>59</v>
      </c>
      <c r="G4118" s="2">
        <v>6120</v>
      </c>
      <c r="H4118" s="3">
        <v>0.16452043322086754</v>
      </c>
      <c r="I4118" s="3">
        <v>465.50008344006335</v>
      </c>
      <c r="J4118" s="3">
        <v>1.0104572182478224</v>
      </c>
      <c r="K4118" s="3">
        <v>1</v>
      </c>
      <c r="L4118" s="3">
        <f t="shared" si="221"/>
        <v>1.0104572182478224</v>
      </c>
      <c r="M4118" s="3">
        <v>0</v>
      </c>
      <c r="N4118" s="3">
        <v>0.11973429831151185</v>
      </c>
      <c r="O4118" s="3">
        <v>1</v>
      </c>
      <c r="P4118" s="3">
        <f t="shared" si="222"/>
        <v>0.11973429831151185</v>
      </c>
      <c r="Q4118" s="3">
        <v>0</v>
      </c>
    </row>
    <row r="4119" spans="1:17" x14ac:dyDescent="0.25">
      <c r="A4119" s="3" t="s">
        <v>158</v>
      </c>
      <c r="B4119" s="3" t="s">
        <v>8</v>
      </c>
      <c r="C4119" s="3" t="s">
        <v>9</v>
      </c>
      <c r="D4119" s="3">
        <v>0.56000000000000005</v>
      </c>
      <c r="E4119" s="3">
        <v>0.48</v>
      </c>
      <c r="F4119" s="3" t="s">
        <v>59</v>
      </c>
      <c r="G4119" s="2">
        <v>6120</v>
      </c>
      <c r="H4119" s="3">
        <v>0.22732324934869855</v>
      </c>
      <c r="I4119" s="3">
        <v>750.42720016873875</v>
      </c>
      <c r="J4119" s="3">
        <v>1.6978662227993213</v>
      </c>
      <c r="K4119" s="3">
        <v>1</v>
      </c>
      <c r="L4119" s="3">
        <f t="shared" si="221"/>
        <v>1.6978662227993213</v>
      </c>
      <c r="M4119" s="3">
        <v>0</v>
      </c>
      <c r="N4119" s="3">
        <v>0.21817832665567599</v>
      </c>
      <c r="O4119" s="3">
        <v>1</v>
      </c>
      <c r="P4119" s="3">
        <f t="shared" si="222"/>
        <v>0.21817832665567599</v>
      </c>
      <c r="Q4119" s="3">
        <v>0</v>
      </c>
    </row>
    <row r="4120" spans="1:17" x14ac:dyDescent="0.25">
      <c r="A4120" s="3" t="s">
        <v>158</v>
      </c>
      <c r="B4120" s="3" t="s">
        <v>8</v>
      </c>
      <c r="C4120" s="3" t="s">
        <v>9</v>
      </c>
      <c r="D4120" s="3">
        <v>0.56000000000000005</v>
      </c>
      <c r="E4120" s="3">
        <v>0.48</v>
      </c>
      <c r="F4120" s="3" t="s">
        <v>59</v>
      </c>
      <c r="G4120" s="2">
        <v>6120</v>
      </c>
      <c r="H4120" s="3">
        <v>0.1191635653680416</v>
      </c>
      <c r="I4120" s="3">
        <v>273.89339835606154</v>
      </c>
      <c r="J4120" s="3">
        <v>0.6751717978261117</v>
      </c>
      <c r="K4120" s="3">
        <v>1</v>
      </c>
      <c r="L4120" s="3">
        <f t="shared" si="221"/>
        <v>0.6751717978261117</v>
      </c>
      <c r="M4120" s="3">
        <v>0</v>
      </c>
      <c r="N4120" s="3">
        <v>7.5859180762862272E-2</v>
      </c>
      <c r="O4120" s="3">
        <v>1</v>
      </c>
      <c r="P4120" s="3">
        <f t="shared" si="222"/>
        <v>7.5859180762862272E-2</v>
      </c>
      <c r="Q4120" s="3">
        <v>0</v>
      </c>
    </row>
    <row r="4121" spans="1:17" x14ac:dyDescent="0.25">
      <c r="A4121" s="3" t="s">
        <v>158</v>
      </c>
      <c r="B4121" s="3" t="s">
        <v>8</v>
      </c>
      <c r="C4121" s="3" t="s">
        <v>9</v>
      </c>
      <c r="D4121" s="3">
        <v>0.56000000000000005</v>
      </c>
      <c r="E4121" s="3">
        <v>0.48</v>
      </c>
      <c r="F4121" s="3" t="s">
        <v>59</v>
      </c>
      <c r="G4121" s="2">
        <v>6120</v>
      </c>
      <c r="H4121" s="3">
        <v>5.4974902233322796E-3</v>
      </c>
      <c r="I4121" s="3">
        <v>3.3413078540679657</v>
      </c>
      <c r="J4121" s="3">
        <v>9.255543198436007E-3</v>
      </c>
      <c r="K4121" s="3">
        <v>1</v>
      </c>
      <c r="L4121" s="3">
        <f t="shared" si="221"/>
        <v>9.255543198436007E-3</v>
      </c>
      <c r="M4121" s="3">
        <v>0</v>
      </c>
      <c r="N4121" s="3">
        <v>8.0773434800584349E-4</v>
      </c>
      <c r="O4121" s="3">
        <v>1</v>
      </c>
      <c r="P4121" s="3">
        <f t="shared" si="222"/>
        <v>8.0773434800584349E-4</v>
      </c>
      <c r="Q4121" s="3">
        <v>0</v>
      </c>
    </row>
    <row r="4122" spans="1:17" x14ac:dyDescent="0.25">
      <c r="A4122" s="3" t="s">
        <v>158</v>
      </c>
      <c r="B4122" s="3" t="s">
        <v>89</v>
      </c>
      <c r="C4122" s="3" t="s">
        <v>9</v>
      </c>
      <c r="D4122" s="3">
        <v>0.56000000000000005</v>
      </c>
      <c r="E4122" s="3">
        <v>0.48</v>
      </c>
      <c r="F4122" s="3" t="s">
        <v>264</v>
      </c>
      <c r="G4122" s="2">
        <v>6120</v>
      </c>
      <c r="H4122" s="3">
        <v>937.10502028067685</v>
      </c>
      <c r="I4122" s="3">
        <v>2287447.6157304454</v>
      </c>
      <c r="J4122" s="3">
        <v>5643.0673981658583</v>
      </c>
      <c r="K4122" s="3">
        <v>1</v>
      </c>
      <c r="L4122" s="3">
        <f t="shared" si="221"/>
        <v>5643.0673981658583</v>
      </c>
      <c r="M4122" s="3">
        <v>0</v>
      </c>
      <c r="N4122" s="3">
        <v>586.87699363215677</v>
      </c>
      <c r="O4122" s="3">
        <v>1</v>
      </c>
      <c r="P4122" s="3">
        <f t="shared" si="222"/>
        <v>586.87699363215677</v>
      </c>
      <c r="Q4122" s="3">
        <v>0</v>
      </c>
    </row>
    <row r="4123" spans="1:17" x14ac:dyDescent="0.25">
      <c r="A4123" s="3" t="s">
        <v>158</v>
      </c>
      <c r="B4123" s="3" t="s">
        <v>310</v>
      </c>
      <c r="C4123" s="3" t="s">
        <v>9</v>
      </c>
      <c r="D4123" s="3">
        <v>0.56000000000000005</v>
      </c>
      <c r="E4123" s="3">
        <v>0.48</v>
      </c>
      <c r="F4123" s="3" t="s">
        <v>264</v>
      </c>
      <c r="G4123" s="2">
        <v>6120</v>
      </c>
      <c r="H4123" s="3">
        <v>226.71794579376427</v>
      </c>
      <c r="I4123" s="3">
        <v>576041.1385716506</v>
      </c>
      <c r="J4123" s="3">
        <v>1397.3135271665358</v>
      </c>
      <c r="K4123" s="3">
        <v>1</v>
      </c>
      <c r="L4123" s="3">
        <f t="shared" si="221"/>
        <v>1397.3135271665358</v>
      </c>
      <c r="M4123" s="3">
        <v>0</v>
      </c>
      <c r="N4123" s="3">
        <v>149.6559281398012</v>
      </c>
      <c r="O4123" s="3">
        <v>1</v>
      </c>
      <c r="P4123" s="3">
        <f t="shared" si="222"/>
        <v>149.6559281398012</v>
      </c>
      <c r="Q4123" s="3">
        <v>0</v>
      </c>
    </row>
    <row r="4124" spans="1:17" x14ac:dyDescent="0.25">
      <c r="A4124" s="3" t="s">
        <v>158</v>
      </c>
      <c r="B4124" s="3" t="s">
        <v>351</v>
      </c>
      <c r="C4124" s="3" t="s">
        <v>352</v>
      </c>
      <c r="D4124" s="3">
        <v>0.36</v>
      </c>
      <c r="E4124" s="3">
        <v>0.57999999999999996</v>
      </c>
      <c r="F4124" s="3" t="s">
        <v>264</v>
      </c>
      <c r="G4124" s="2">
        <v>6120</v>
      </c>
      <c r="H4124" s="3">
        <v>2.4932535348760429E-2</v>
      </c>
      <c r="I4124" s="3">
        <v>55.586334182953031</v>
      </c>
      <c r="J4124" s="3">
        <v>0.14230649593244651</v>
      </c>
      <c r="K4124" s="3">
        <v>1</v>
      </c>
      <c r="L4124" s="3">
        <f t="shared" si="221"/>
        <v>0.14230649593244651</v>
      </c>
      <c r="M4124" s="3">
        <v>0</v>
      </c>
      <c r="N4124" s="3">
        <v>1.3721695802668167E-2</v>
      </c>
      <c r="O4124" s="3">
        <v>1</v>
      </c>
      <c r="P4124" s="3">
        <f t="shared" si="222"/>
        <v>1.3721695802668167E-2</v>
      </c>
      <c r="Q4124" s="3">
        <v>0</v>
      </c>
    </row>
    <row r="4125" spans="1:17" x14ac:dyDescent="0.25">
      <c r="A4125" s="3" t="s">
        <v>158</v>
      </c>
      <c r="B4125" s="3" t="s">
        <v>89</v>
      </c>
      <c r="C4125" s="3" t="s">
        <v>9</v>
      </c>
      <c r="D4125" s="3">
        <v>0.56000000000000005</v>
      </c>
      <c r="E4125" s="3">
        <v>0.48</v>
      </c>
      <c r="F4125" s="3" t="s">
        <v>296</v>
      </c>
      <c r="G4125" s="2">
        <v>6120</v>
      </c>
      <c r="H4125" s="3">
        <v>2.6765879317727503E-2</v>
      </c>
      <c r="I4125" s="3">
        <v>51.3315537854795</v>
      </c>
      <c r="J4125" s="3">
        <v>0.12999197727856668</v>
      </c>
      <c r="K4125" s="3">
        <v>1</v>
      </c>
      <c r="L4125" s="3">
        <f t="shared" si="221"/>
        <v>0.12999197727856668</v>
      </c>
      <c r="M4125" s="3">
        <v>0</v>
      </c>
      <c r="N4125" s="3">
        <v>1.27272424945585E-2</v>
      </c>
      <c r="O4125" s="3">
        <v>1</v>
      </c>
      <c r="P4125" s="3">
        <f t="shared" si="222"/>
        <v>1.27272424945585E-2</v>
      </c>
      <c r="Q4125" s="3">
        <v>0</v>
      </c>
    </row>
    <row r="4126" spans="1:17" x14ac:dyDescent="0.25">
      <c r="A4126" s="3" t="s">
        <v>158</v>
      </c>
      <c r="B4126" s="3" t="s">
        <v>89</v>
      </c>
      <c r="C4126" s="3" t="s">
        <v>9</v>
      </c>
      <c r="D4126" s="3">
        <v>0.56000000000000005</v>
      </c>
      <c r="E4126" s="3">
        <v>0.48</v>
      </c>
      <c r="F4126" s="3" t="s">
        <v>296</v>
      </c>
      <c r="G4126" s="2">
        <v>6120</v>
      </c>
      <c r="H4126" s="3">
        <v>0.39463785992954981</v>
      </c>
      <c r="I4126" s="3">
        <v>533.66388668179104</v>
      </c>
      <c r="J4126" s="3">
        <v>1.491516828605266</v>
      </c>
      <c r="K4126" s="3">
        <v>1</v>
      </c>
      <c r="L4126" s="3">
        <f t="shared" si="221"/>
        <v>1.491516828605266</v>
      </c>
      <c r="M4126" s="3">
        <v>0</v>
      </c>
      <c r="N4126" s="3">
        <v>0.20598582261124904</v>
      </c>
      <c r="O4126" s="3">
        <v>1</v>
      </c>
      <c r="P4126" s="3">
        <f t="shared" si="222"/>
        <v>0.20598582261124904</v>
      </c>
      <c r="Q4126" s="3">
        <v>0</v>
      </c>
    </row>
    <row r="4127" spans="1:17" x14ac:dyDescent="0.25">
      <c r="A4127" s="3" t="s">
        <v>158</v>
      </c>
      <c r="B4127" s="3" t="s">
        <v>89</v>
      </c>
      <c r="C4127" s="3" t="s">
        <v>9</v>
      </c>
      <c r="D4127" s="3">
        <v>0.56000000000000005</v>
      </c>
      <c r="E4127" s="3">
        <v>0.48</v>
      </c>
      <c r="F4127" s="3" t="s">
        <v>272</v>
      </c>
      <c r="G4127" s="2">
        <v>6120</v>
      </c>
      <c r="H4127" s="3">
        <v>5.9352393525299888E-3</v>
      </c>
      <c r="I4127" s="3">
        <v>14.71821227269383</v>
      </c>
      <c r="J4127" s="3">
        <v>3.3524683641017898E-2</v>
      </c>
      <c r="K4127" s="3">
        <v>1</v>
      </c>
      <c r="L4127" s="3">
        <f t="shared" si="221"/>
        <v>3.3524683641017898E-2</v>
      </c>
      <c r="M4127" s="3">
        <v>0</v>
      </c>
      <c r="N4127" s="3">
        <v>3.8801911034029553E-3</v>
      </c>
      <c r="O4127" s="3">
        <v>1</v>
      </c>
      <c r="P4127" s="3">
        <f t="shared" si="222"/>
        <v>3.8801911034029553E-3</v>
      </c>
      <c r="Q4127" s="3">
        <v>0</v>
      </c>
    </row>
    <row r="4128" spans="1:17" x14ac:dyDescent="0.25">
      <c r="A4128" s="3" t="s">
        <v>158</v>
      </c>
      <c r="B4128" s="3" t="s">
        <v>351</v>
      </c>
      <c r="C4128" s="3" t="s">
        <v>352</v>
      </c>
      <c r="D4128" s="3">
        <v>0.36</v>
      </c>
      <c r="E4128" s="3">
        <v>0.57999999999999996</v>
      </c>
      <c r="F4128" s="3" t="s">
        <v>272</v>
      </c>
      <c r="G4128" s="2">
        <v>6120</v>
      </c>
      <c r="H4128" s="3">
        <v>1300.0024379366414</v>
      </c>
      <c r="I4128" s="3">
        <v>2656816.6094202227</v>
      </c>
      <c r="J4128" s="3">
        <v>7079.2756709691357</v>
      </c>
      <c r="K4128" s="3">
        <v>1</v>
      </c>
      <c r="L4128" s="3">
        <f t="shared" si="221"/>
        <v>7079.2756709691357</v>
      </c>
      <c r="M4128" s="3">
        <v>0</v>
      </c>
      <c r="N4128" s="3">
        <v>657.61763530182589</v>
      </c>
      <c r="O4128" s="3">
        <v>1</v>
      </c>
      <c r="P4128" s="3">
        <f t="shared" si="222"/>
        <v>657.61763530182589</v>
      </c>
      <c r="Q4128" s="3">
        <v>0</v>
      </c>
    </row>
    <row r="4129" spans="1:17" x14ac:dyDescent="0.25">
      <c r="A4129" s="3" t="s">
        <v>158</v>
      </c>
      <c r="B4129" s="3" t="s">
        <v>8</v>
      </c>
      <c r="C4129" s="3" t="s">
        <v>9</v>
      </c>
      <c r="D4129" s="3">
        <v>0.56000000000000005</v>
      </c>
      <c r="E4129" s="3">
        <v>0.48</v>
      </c>
      <c r="F4129" s="3" t="s">
        <v>163</v>
      </c>
      <c r="G4129" s="2">
        <v>6120</v>
      </c>
      <c r="H4129" s="3">
        <v>3.3456591671385287</v>
      </c>
      <c r="I4129" s="3">
        <v>6465.3001152392699</v>
      </c>
      <c r="J4129" s="3">
        <v>15.761510681659006</v>
      </c>
      <c r="K4129" s="3">
        <v>1</v>
      </c>
      <c r="L4129" s="3">
        <f t="shared" si="221"/>
        <v>15.761510681659006</v>
      </c>
      <c r="M4129" s="3">
        <v>0</v>
      </c>
      <c r="N4129" s="3">
        <v>1.7389919411365016</v>
      </c>
      <c r="O4129" s="3">
        <v>1</v>
      </c>
      <c r="P4129" s="3">
        <f t="shared" si="222"/>
        <v>1.7389919411365016</v>
      </c>
      <c r="Q4129" s="3">
        <v>0</v>
      </c>
    </row>
    <row r="4130" spans="1:17" x14ac:dyDescent="0.25">
      <c r="A4130" s="3" t="s">
        <v>158</v>
      </c>
      <c r="B4130" s="3" t="s">
        <v>310</v>
      </c>
      <c r="C4130" s="3" t="s">
        <v>9</v>
      </c>
      <c r="D4130" s="3">
        <v>0.56000000000000005</v>
      </c>
      <c r="E4130" s="3">
        <v>0.48</v>
      </c>
      <c r="F4130" s="3" t="s">
        <v>163</v>
      </c>
      <c r="G4130" s="2">
        <v>6120</v>
      </c>
      <c r="H4130" s="3">
        <v>5.9637096187697329</v>
      </c>
      <c r="I4130" s="3">
        <v>12454.344659747521</v>
      </c>
      <c r="J4130" s="3">
        <v>24.785960294520251</v>
      </c>
      <c r="K4130" s="3">
        <v>1</v>
      </c>
      <c r="L4130" s="3">
        <f t="shared" si="221"/>
        <v>24.785960294520251</v>
      </c>
      <c r="M4130" s="3">
        <v>0</v>
      </c>
      <c r="N4130" s="3">
        <v>2.9872869833187456</v>
      </c>
      <c r="O4130" s="3">
        <v>1</v>
      </c>
      <c r="P4130" s="3">
        <f t="shared" si="222"/>
        <v>2.9872869833187456</v>
      </c>
      <c r="Q4130" s="3">
        <v>0</v>
      </c>
    </row>
    <row r="4131" spans="1:17" x14ac:dyDescent="0.25">
      <c r="A4131" s="3" t="s">
        <v>158</v>
      </c>
      <c r="B4131" s="3" t="s">
        <v>8</v>
      </c>
      <c r="C4131" s="3" t="s">
        <v>9</v>
      </c>
      <c r="D4131" s="3">
        <v>0.56000000000000005</v>
      </c>
      <c r="E4131" s="3">
        <v>0.48</v>
      </c>
      <c r="F4131" s="3" t="s">
        <v>163</v>
      </c>
      <c r="G4131" s="2">
        <v>6120</v>
      </c>
      <c r="H4131" s="3">
        <v>7.8515625152230359E-2</v>
      </c>
      <c r="I4131" s="3">
        <v>50.989444153732947</v>
      </c>
      <c r="J4131" s="3">
        <v>0.1390392384296181</v>
      </c>
      <c r="K4131" s="3">
        <v>1</v>
      </c>
      <c r="L4131" s="3">
        <f t="shared" si="221"/>
        <v>0.1390392384296181</v>
      </c>
      <c r="M4131" s="3">
        <v>0</v>
      </c>
      <c r="N4131" s="3">
        <v>1.2596448439532788E-2</v>
      </c>
      <c r="O4131" s="3">
        <v>1</v>
      </c>
      <c r="P4131" s="3">
        <f t="shared" si="222"/>
        <v>1.2596448439532788E-2</v>
      </c>
      <c r="Q4131" s="3">
        <v>0</v>
      </c>
    </row>
    <row r="4132" spans="1:17" x14ac:dyDescent="0.25">
      <c r="A4132" s="3" t="s">
        <v>158</v>
      </c>
      <c r="B4132" s="3" t="s">
        <v>89</v>
      </c>
      <c r="C4132" s="3" t="s">
        <v>9</v>
      </c>
      <c r="D4132" s="3">
        <v>0.56000000000000005</v>
      </c>
      <c r="E4132" s="3">
        <v>0.48</v>
      </c>
      <c r="F4132" s="3" t="s">
        <v>309</v>
      </c>
      <c r="G4132" s="2">
        <v>6120</v>
      </c>
      <c r="H4132" s="3">
        <v>253.68431870321285</v>
      </c>
      <c r="I4132" s="3">
        <v>600644.7976324975</v>
      </c>
      <c r="J4132" s="3">
        <v>1500.1525459280326</v>
      </c>
      <c r="K4132" s="3">
        <v>1</v>
      </c>
      <c r="L4132" s="3">
        <f t="shared" si="221"/>
        <v>1500.1525459280326</v>
      </c>
      <c r="M4132" s="3">
        <v>0</v>
      </c>
      <c r="N4132" s="3">
        <v>154.49429470105719</v>
      </c>
      <c r="O4132" s="3">
        <v>1</v>
      </c>
      <c r="P4132" s="3">
        <f t="shared" si="222"/>
        <v>154.49429470105719</v>
      </c>
      <c r="Q4132" s="3">
        <v>0</v>
      </c>
    </row>
    <row r="4133" spans="1:17" x14ac:dyDescent="0.25">
      <c r="A4133" s="3" t="s">
        <v>158</v>
      </c>
      <c r="B4133" s="3" t="s">
        <v>310</v>
      </c>
      <c r="C4133" s="3" t="s">
        <v>9</v>
      </c>
      <c r="D4133" s="3">
        <v>0.56000000000000005</v>
      </c>
      <c r="E4133" s="3">
        <v>0.48</v>
      </c>
      <c r="F4133" s="3" t="s">
        <v>350</v>
      </c>
      <c r="G4133" s="2">
        <v>6120</v>
      </c>
      <c r="H4133" s="3">
        <v>36.663783798144301</v>
      </c>
      <c r="I4133" s="3">
        <v>79184.491850738661</v>
      </c>
      <c r="J4133" s="3">
        <v>183.66388170766044</v>
      </c>
      <c r="K4133" s="3">
        <v>1</v>
      </c>
      <c r="L4133" s="3">
        <f t="shared" si="221"/>
        <v>183.66388170766044</v>
      </c>
      <c r="M4133" s="3">
        <v>0</v>
      </c>
      <c r="N4133" s="3">
        <v>21.933887520067266</v>
      </c>
      <c r="O4133" s="3">
        <v>1</v>
      </c>
      <c r="P4133" s="3">
        <f t="shared" si="222"/>
        <v>21.933887520067266</v>
      </c>
      <c r="Q4133" s="3">
        <v>0</v>
      </c>
    </row>
    <row r="4134" spans="1:17" x14ac:dyDescent="0.25">
      <c r="A4134" s="3" t="s">
        <v>158</v>
      </c>
      <c r="B4134" s="3" t="s">
        <v>351</v>
      </c>
      <c r="C4134" s="3" t="s">
        <v>352</v>
      </c>
      <c r="D4134" s="3">
        <v>0.36</v>
      </c>
      <c r="E4134" s="3">
        <v>0.57999999999999996</v>
      </c>
      <c r="F4134" s="3" t="s">
        <v>376</v>
      </c>
      <c r="G4134" s="2">
        <v>6120</v>
      </c>
      <c r="H4134" s="3">
        <v>1.8432891009790994E-2</v>
      </c>
      <c r="I4134" s="3">
        <v>33.395143462210939</v>
      </c>
      <c r="J4134" s="3">
        <v>8.0491763458034646E-2</v>
      </c>
      <c r="K4134" s="3">
        <v>1</v>
      </c>
      <c r="L4134" s="3">
        <f t="shared" si="221"/>
        <v>8.0491763458034646E-2</v>
      </c>
      <c r="M4134" s="3">
        <v>0</v>
      </c>
      <c r="N4134" s="3">
        <v>1.1894379309089802E-2</v>
      </c>
      <c r="O4134" s="3">
        <v>1</v>
      </c>
      <c r="P4134" s="3">
        <f t="shared" si="222"/>
        <v>1.1894379309089802E-2</v>
      </c>
      <c r="Q4134" s="3">
        <v>0</v>
      </c>
    </row>
    <row r="4135" spans="1:17" x14ac:dyDescent="0.25">
      <c r="A4135" s="3" t="s">
        <v>158</v>
      </c>
      <c r="B4135" s="3" t="s">
        <v>310</v>
      </c>
      <c r="C4135" s="3" t="s">
        <v>9</v>
      </c>
      <c r="D4135" s="3">
        <v>0.56000000000000005</v>
      </c>
      <c r="E4135" s="3">
        <v>0.48</v>
      </c>
      <c r="F4135" s="3" t="s">
        <v>19</v>
      </c>
      <c r="G4135" s="2">
        <v>6151</v>
      </c>
      <c r="H4135" s="3">
        <v>7.7588131993333009</v>
      </c>
      <c r="I4135" s="3">
        <v>16278.085930314641</v>
      </c>
      <c r="J4135" s="3">
        <v>34.76766775809805</v>
      </c>
      <c r="K4135" s="3">
        <v>1</v>
      </c>
      <c r="L4135" s="3">
        <f t="shared" si="221"/>
        <v>34.76766775809805</v>
      </c>
      <c r="M4135" s="3">
        <v>0</v>
      </c>
      <c r="N4135" s="3">
        <v>3.2010702364638814</v>
      </c>
      <c r="O4135" s="3">
        <v>1</v>
      </c>
      <c r="P4135" s="3">
        <f t="shared" si="222"/>
        <v>3.2010702364638814</v>
      </c>
      <c r="Q4135" s="3">
        <v>0</v>
      </c>
    </row>
    <row r="4136" spans="1:17" x14ac:dyDescent="0.25">
      <c r="A4136" s="3" t="s">
        <v>158</v>
      </c>
      <c r="B4136" s="3" t="s">
        <v>310</v>
      </c>
      <c r="C4136" s="3" t="s">
        <v>9</v>
      </c>
      <c r="D4136" s="3">
        <v>0.56000000000000005</v>
      </c>
      <c r="E4136" s="3">
        <v>0.48</v>
      </c>
      <c r="F4136" s="3" t="s">
        <v>183</v>
      </c>
      <c r="G4136" s="2">
        <v>6151</v>
      </c>
      <c r="H4136" s="3">
        <v>5.6751810072050413</v>
      </c>
      <c r="I4136" s="3">
        <v>12981.053401343132</v>
      </c>
      <c r="J4136" s="3">
        <v>33.661220656898685</v>
      </c>
      <c r="K4136" s="3">
        <v>1</v>
      </c>
      <c r="L4136" s="3">
        <f t="shared" si="221"/>
        <v>33.661220656898685</v>
      </c>
      <c r="M4136" s="3">
        <v>0</v>
      </c>
      <c r="N4136" s="3">
        <v>3.1898619817118763</v>
      </c>
      <c r="O4136" s="3">
        <v>1</v>
      </c>
      <c r="P4136" s="3">
        <f t="shared" si="222"/>
        <v>3.1898619817118763</v>
      </c>
      <c r="Q4136" s="3">
        <v>0</v>
      </c>
    </row>
    <row r="4137" spans="1:17" x14ac:dyDescent="0.25">
      <c r="A4137" s="3" t="s">
        <v>158</v>
      </c>
      <c r="B4137" s="3" t="s">
        <v>310</v>
      </c>
      <c r="C4137" s="3" t="s">
        <v>9</v>
      </c>
      <c r="D4137" s="3">
        <v>0.56000000000000005</v>
      </c>
      <c r="E4137" s="3">
        <v>0.48</v>
      </c>
      <c r="F4137" s="3" t="s">
        <v>19</v>
      </c>
      <c r="G4137" s="2">
        <v>6152</v>
      </c>
      <c r="H4137" s="3">
        <v>19.425021862752804</v>
      </c>
      <c r="I4137" s="3">
        <v>47741.498394065253</v>
      </c>
      <c r="J4137" s="3">
        <v>122.46600116676402</v>
      </c>
      <c r="K4137" s="3">
        <v>1</v>
      </c>
      <c r="L4137" s="3">
        <f t="shared" si="221"/>
        <v>122.46600116676402</v>
      </c>
      <c r="M4137" s="3">
        <v>0</v>
      </c>
      <c r="N4137" s="3">
        <v>13.465784031178798</v>
      </c>
      <c r="O4137" s="3">
        <v>1</v>
      </c>
      <c r="P4137" s="3">
        <f t="shared" si="222"/>
        <v>13.465784031178798</v>
      </c>
      <c r="Q4137" s="3">
        <v>0</v>
      </c>
    </row>
    <row r="4138" spans="1:17" x14ac:dyDescent="0.25">
      <c r="A4138" s="3" t="s">
        <v>158</v>
      </c>
      <c r="B4138" s="3" t="s">
        <v>310</v>
      </c>
      <c r="C4138" s="3" t="s">
        <v>9</v>
      </c>
      <c r="D4138" s="3">
        <v>0.56000000000000005</v>
      </c>
      <c r="E4138" s="3">
        <v>0.48</v>
      </c>
      <c r="F4138" s="3" t="s">
        <v>183</v>
      </c>
      <c r="G4138" s="2">
        <v>6152</v>
      </c>
      <c r="H4138" s="3">
        <v>55.146905999237475</v>
      </c>
      <c r="I4138" s="3">
        <v>102358.06472837307</v>
      </c>
      <c r="J4138" s="3">
        <v>276.6387267503049</v>
      </c>
      <c r="K4138" s="3">
        <v>1</v>
      </c>
      <c r="L4138" s="3">
        <f t="shared" si="221"/>
        <v>276.6387267503049</v>
      </c>
      <c r="M4138" s="3">
        <v>0</v>
      </c>
      <c r="N4138" s="3">
        <v>22.806662064159497</v>
      </c>
      <c r="O4138" s="3">
        <v>1</v>
      </c>
      <c r="P4138" s="3">
        <f t="shared" si="222"/>
        <v>22.806662064159497</v>
      </c>
      <c r="Q4138" s="3">
        <v>0</v>
      </c>
    </row>
    <row r="4139" spans="1:17" x14ac:dyDescent="0.25">
      <c r="A4139" s="3" t="s">
        <v>158</v>
      </c>
      <c r="B4139" s="3" t="s">
        <v>8</v>
      </c>
      <c r="C4139" s="3" t="s">
        <v>9</v>
      </c>
      <c r="D4139" s="3">
        <v>0.56000000000000005</v>
      </c>
      <c r="E4139" s="3">
        <v>0.48</v>
      </c>
      <c r="F4139" s="3" t="s">
        <v>163</v>
      </c>
      <c r="G4139" s="2">
        <v>6152</v>
      </c>
      <c r="H4139" s="3">
        <v>1.3604619914837337</v>
      </c>
      <c r="I4139" s="3">
        <v>2625.5233683993374</v>
      </c>
      <c r="J4139" s="3">
        <v>7.0332545410903826</v>
      </c>
      <c r="K4139" s="3">
        <v>1</v>
      </c>
      <c r="L4139" s="3">
        <f t="shared" si="221"/>
        <v>7.0332545410903826</v>
      </c>
      <c r="M4139" s="3">
        <v>0</v>
      </c>
      <c r="N4139" s="3">
        <v>0.53068274418197792</v>
      </c>
      <c r="O4139" s="3">
        <v>1</v>
      </c>
      <c r="P4139" s="3">
        <f t="shared" si="222"/>
        <v>0.53068274418197792</v>
      </c>
      <c r="Q4139" s="3">
        <v>0</v>
      </c>
    </row>
    <row r="4140" spans="1:17" x14ac:dyDescent="0.25">
      <c r="A4140" s="3" t="s">
        <v>158</v>
      </c>
      <c r="B4140" s="3" t="s">
        <v>310</v>
      </c>
      <c r="C4140" s="3" t="s">
        <v>9</v>
      </c>
      <c r="D4140" s="3">
        <v>0.56000000000000005</v>
      </c>
      <c r="E4140" s="3">
        <v>0.48</v>
      </c>
      <c r="F4140" s="3" t="s">
        <v>163</v>
      </c>
      <c r="G4140" s="2">
        <v>6152</v>
      </c>
      <c r="H4140" s="3">
        <v>9.9774733802188112E-2</v>
      </c>
      <c r="I4140" s="3">
        <v>247.46674945975636</v>
      </c>
      <c r="J4140" s="3">
        <v>0.64051746734355397</v>
      </c>
      <c r="K4140" s="3">
        <v>1</v>
      </c>
      <c r="L4140" s="3">
        <f t="shared" si="221"/>
        <v>0.64051746734355397</v>
      </c>
      <c r="M4140" s="3">
        <v>0</v>
      </c>
      <c r="N4140" s="3">
        <v>6.085383390843252E-2</v>
      </c>
      <c r="O4140" s="3">
        <v>1</v>
      </c>
      <c r="P4140" s="3">
        <f t="shared" si="222"/>
        <v>6.085383390843252E-2</v>
      </c>
      <c r="Q4140" s="3">
        <v>0</v>
      </c>
    </row>
    <row r="4141" spans="1:17" x14ac:dyDescent="0.25">
      <c r="A4141" s="3" t="s">
        <v>158</v>
      </c>
      <c r="B4141" s="3" t="s">
        <v>8</v>
      </c>
      <c r="C4141" s="3" t="s">
        <v>9</v>
      </c>
      <c r="D4141" s="3">
        <v>0.56000000000000005</v>
      </c>
      <c r="E4141" s="3">
        <v>0.48</v>
      </c>
      <c r="F4141" s="3" t="s">
        <v>166</v>
      </c>
      <c r="G4141" s="2">
        <v>6152</v>
      </c>
      <c r="H4141" s="3">
        <v>5.6688074408813796</v>
      </c>
      <c r="I4141" s="3">
        <v>12789.463052955714</v>
      </c>
      <c r="J4141" s="3">
        <v>33.531505954319982</v>
      </c>
      <c r="K4141" s="3">
        <v>1</v>
      </c>
      <c r="L4141" s="3">
        <f t="shared" si="221"/>
        <v>33.531505954319982</v>
      </c>
      <c r="M4141" s="3">
        <v>0</v>
      </c>
      <c r="N4141" s="3">
        <v>5.0717079473837865</v>
      </c>
      <c r="O4141" s="3">
        <v>1</v>
      </c>
      <c r="P4141" s="3">
        <f t="shared" si="222"/>
        <v>5.0717079473837865</v>
      </c>
      <c r="Q4141" s="3">
        <v>0</v>
      </c>
    </row>
    <row r="4142" spans="1:17" x14ac:dyDescent="0.25">
      <c r="A4142" s="3" t="s">
        <v>158</v>
      </c>
      <c r="B4142" s="3" t="s">
        <v>310</v>
      </c>
      <c r="C4142" s="3" t="s">
        <v>9</v>
      </c>
      <c r="D4142" s="3">
        <v>0.56000000000000005</v>
      </c>
      <c r="E4142" s="3">
        <v>0.48</v>
      </c>
      <c r="F4142" s="3" t="s">
        <v>19</v>
      </c>
      <c r="G4142" s="2">
        <v>6153</v>
      </c>
      <c r="H4142" s="3">
        <v>28.226411355422719</v>
      </c>
      <c r="I4142" s="3">
        <v>73191.142566362105</v>
      </c>
      <c r="J4142" s="3">
        <v>154.52513684110835</v>
      </c>
      <c r="K4142" s="3">
        <v>1</v>
      </c>
      <c r="L4142" s="3">
        <f t="shared" si="221"/>
        <v>154.52513684110835</v>
      </c>
      <c r="M4142" s="3">
        <v>0</v>
      </c>
      <c r="N4142" s="3">
        <v>16.247896334419131</v>
      </c>
      <c r="O4142" s="3">
        <v>1</v>
      </c>
      <c r="P4142" s="3">
        <f t="shared" si="222"/>
        <v>16.247896334419131</v>
      </c>
      <c r="Q4142" s="3">
        <v>0</v>
      </c>
    </row>
    <row r="4143" spans="1:17" x14ac:dyDescent="0.25">
      <c r="A4143" s="3" t="s">
        <v>158</v>
      </c>
      <c r="B4143" s="3" t="s">
        <v>8</v>
      </c>
      <c r="C4143" s="3" t="s">
        <v>9</v>
      </c>
      <c r="D4143" s="3">
        <v>0.56000000000000005</v>
      </c>
      <c r="E4143" s="3">
        <v>0.48</v>
      </c>
      <c r="F4143" s="3" t="s">
        <v>19</v>
      </c>
      <c r="G4143" s="2">
        <v>6153</v>
      </c>
      <c r="H4143" s="3">
        <v>5.0254714005948777</v>
      </c>
      <c r="I4143" s="3">
        <v>14959.288117637032</v>
      </c>
      <c r="J4143" s="3">
        <v>35.979541549472913</v>
      </c>
      <c r="K4143" s="3">
        <f>1-0.712</f>
        <v>0.28800000000000003</v>
      </c>
      <c r="L4143" s="3">
        <f t="shared" si="221"/>
        <v>10.3621079662482</v>
      </c>
      <c r="M4143" s="3">
        <v>0</v>
      </c>
      <c r="N4143" s="3">
        <v>4.1953364186147946</v>
      </c>
      <c r="O4143" s="3">
        <f>1-0.531</f>
        <v>0.46899999999999997</v>
      </c>
      <c r="P4143" s="3">
        <f t="shared" si="222"/>
        <v>1.9676127803303385</v>
      </c>
      <c r="Q4143" s="3">
        <v>0</v>
      </c>
    </row>
    <row r="4144" spans="1:17" x14ac:dyDescent="0.25">
      <c r="A4144" s="3" t="s">
        <v>158</v>
      </c>
      <c r="B4144" s="3" t="s">
        <v>8</v>
      </c>
      <c r="C4144" s="3" t="s">
        <v>9</v>
      </c>
      <c r="D4144" s="3">
        <v>0.56000000000000005</v>
      </c>
      <c r="E4144" s="3">
        <v>0.48</v>
      </c>
      <c r="F4144" s="3" t="s">
        <v>11</v>
      </c>
      <c r="G4144" s="2">
        <v>6153</v>
      </c>
      <c r="H4144" s="3">
        <v>26.436319215859935</v>
      </c>
      <c r="I4144" s="3">
        <v>86814.500157985982</v>
      </c>
      <c r="J4144" s="3">
        <v>218.94194314989161</v>
      </c>
      <c r="K4144" s="3">
        <f>1-0.712</f>
        <v>0.28800000000000003</v>
      </c>
      <c r="L4144" s="3">
        <f t="shared" si="221"/>
        <v>63.055279627168794</v>
      </c>
      <c r="M4144" s="3">
        <v>0</v>
      </c>
      <c r="N4144" s="3">
        <v>24.58039575667112</v>
      </c>
      <c r="O4144" s="3">
        <f>1-0.531</f>
        <v>0.46899999999999997</v>
      </c>
      <c r="P4144" s="3">
        <f t="shared" si="222"/>
        <v>11.528205609878755</v>
      </c>
      <c r="Q4144" s="3">
        <v>0</v>
      </c>
    </row>
    <row r="4145" spans="1:17" x14ac:dyDescent="0.25">
      <c r="A4145" s="3" t="s">
        <v>158</v>
      </c>
      <c r="B4145" s="3" t="s">
        <v>310</v>
      </c>
      <c r="C4145" s="3" t="s">
        <v>9</v>
      </c>
      <c r="D4145" s="3">
        <v>0.56000000000000005</v>
      </c>
      <c r="E4145" s="3">
        <v>0.48</v>
      </c>
      <c r="F4145" s="3" t="s">
        <v>183</v>
      </c>
      <c r="G4145" s="2">
        <v>6153</v>
      </c>
      <c r="H4145" s="3">
        <v>82.449318135049495</v>
      </c>
      <c r="I4145" s="3">
        <v>180305.11601185106</v>
      </c>
      <c r="J4145" s="3">
        <v>476.12518321062294</v>
      </c>
      <c r="K4145" s="3">
        <v>1</v>
      </c>
      <c r="L4145" s="3">
        <f t="shared" si="221"/>
        <v>476.12518321062294</v>
      </c>
      <c r="M4145" s="3">
        <v>0</v>
      </c>
      <c r="N4145" s="3">
        <v>45.728081234544639</v>
      </c>
      <c r="O4145" s="3">
        <v>1</v>
      </c>
      <c r="P4145" s="3">
        <f t="shared" si="222"/>
        <v>45.728081234544639</v>
      </c>
      <c r="Q4145" s="3">
        <v>0</v>
      </c>
    </row>
    <row r="4146" spans="1:17" x14ac:dyDescent="0.25">
      <c r="A4146" s="3" t="s">
        <v>158</v>
      </c>
      <c r="B4146" s="3" t="s">
        <v>8</v>
      </c>
      <c r="C4146" s="3" t="s">
        <v>9</v>
      </c>
      <c r="D4146" s="3">
        <v>0.56000000000000005</v>
      </c>
      <c r="E4146" s="3">
        <v>0.48</v>
      </c>
      <c r="F4146" s="3" t="s">
        <v>184</v>
      </c>
      <c r="G4146" s="2">
        <v>6153</v>
      </c>
      <c r="H4146" s="3">
        <v>18.602226517028772</v>
      </c>
      <c r="I4146" s="3">
        <v>60258.176560223837</v>
      </c>
      <c r="J4146" s="3">
        <v>145.93595206574665</v>
      </c>
      <c r="K4146" s="3">
        <f>1-0.712</f>
        <v>0.28800000000000003</v>
      </c>
      <c r="L4146" s="3">
        <f t="shared" si="221"/>
        <v>42.029554194935038</v>
      </c>
      <c r="M4146" s="3">
        <v>0</v>
      </c>
      <c r="N4146" s="3">
        <v>15.639167767627995</v>
      </c>
      <c r="O4146" s="3">
        <f>1-0.531</f>
        <v>0.46899999999999997</v>
      </c>
      <c r="P4146" s="3">
        <f t="shared" si="222"/>
        <v>7.3347696830175293</v>
      </c>
      <c r="Q4146" s="3">
        <v>0</v>
      </c>
    </row>
    <row r="4147" spans="1:17" x14ac:dyDescent="0.25">
      <c r="A4147" s="3" t="s">
        <v>158</v>
      </c>
      <c r="B4147" s="3" t="s">
        <v>8</v>
      </c>
      <c r="C4147" s="3" t="s">
        <v>9</v>
      </c>
      <c r="D4147" s="3">
        <v>0.56000000000000005</v>
      </c>
      <c r="E4147" s="3">
        <v>0.48</v>
      </c>
      <c r="F4147" s="3" t="s">
        <v>163</v>
      </c>
      <c r="G4147" s="2">
        <v>6153</v>
      </c>
      <c r="H4147" s="3">
        <v>4.5642546691417376</v>
      </c>
      <c r="I4147" s="3">
        <v>8379.2605140841606</v>
      </c>
      <c r="J4147" s="3">
        <v>22.767254082676821</v>
      </c>
      <c r="K4147" s="3">
        <v>1</v>
      </c>
      <c r="L4147" s="3">
        <f t="shared" si="221"/>
        <v>22.767254082676821</v>
      </c>
      <c r="M4147" s="3">
        <v>0</v>
      </c>
      <c r="N4147" s="3">
        <v>1.6739906120135493</v>
      </c>
      <c r="O4147" s="3">
        <v>1</v>
      </c>
      <c r="P4147" s="3">
        <f t="shared" si="222"/>
        <v>1.6739906120135493</v>
      </c>
      <c r="Q4147" s="3">
        <v>0</v>
      </c>
    </row>
    <row r="4148" spans="1:17" x14ac:dyDescent="0.25">
      <c r="A4148" s="3" t="s">
        <v>158</v>
      </c>
      <c r="B4148" s="3" t="s">
        <v>310</v>
      </c>
      <c r="C4148" s="3" t="s">
        <v>9</v>
      </c>
      <c r="D4148" s="3">
        <v>0.56000000000000005</v>
      </c>
      <c r="E4148" s="3">
        <v>0.48</v>
      </c>
      <c r="F4148" s="3" t="s">
        <v>163</v>
      </c>
      <c r="G4148" s="2">
        <v>6153</v>
      </c>
      <c r="H4148" s="3">
        <v>6.4038133788488594</v>
      </c>
      <c r="I4148" s="3">
        <v>13749.071805779018</v>
      </c>
      <c r="J4148" s="3">
        <v>35.612852880672961</v>
      </c>
      <c r="K4148" s="3">
        <v>1</v>
      </c>
      <c r="L4148" s="3">
        <f t="shared" si="221"/>
        <v>35.612852880672961</v>
      </c>
      <c r="M4148" s="3">
        <v>0</v>
      </c>
      <c r="N4148" s="3">
        <v>3.0973230000515817</v>
      </c>
      <c r="O4148" s="3">
        <v>1</v>
      </c>
      <c r="P4148" s="3">
        <f t="shared" si="222"/>
        <v>3.0973230000515817</v>
      </c>
      <c r="Q4148" s="3">
        <v>0</v>
      </c>
    </row>
    <row r="4149" spans="1:17" x14ac:dyDescent="0.25">
      <c r="A4149" s="3" t="s">
        <v>158</v>
      </c>
      <c r="B4149" s="3" t="s">
        <v>8</v>
      </c>
      <c r="C4149" s="3" t="s">
        <v>9</v>
      </c>
      <c r="D4149" s="3">
        <v>0.56000000000000005</v>
      </c>
      <c r="E4149" s="3">
        <v>0.48</v>
      </c>
      <c r="F4149" s="3" t="s">
        <v>163</v>
      </c>
      <c r="G4149" s="2">
        <v>6153</v>
      </c>
      <c r="H4149" s="3">
        <v>0.11382933923573432</v>
      </c>
      <c r="I4149" s="3">
        <v>200.48034915518417</v>
      </c>
      <c r="J4149" s="3">
        <v>0.53066264193371704</v>
      </c>
      <c r="K4149" s="3">
        <v>1</v>
      </c>
      <c r="L4149" s="3">
        <f t="shared" si="221"/>
        <v>0.53066264193371704</v>
      </c>
      <c r="M4149" s="3">
        <v>0</v>
      </c>
      <c r="N4149" s="3">
        <v>3.5889150058301379E-2</v>
      </c>
      <c r="O4149" s="3">
        <v>1</v>
      </c>
      <c r="P4149" s="3">
        <f t="shared" si="222"/>
        <v>3.5889150058301379E-2</v>
      </c>
      <c r="Q4149" s="3">
        <v>0</v>
      </c>
    </row>
    <row r="4150" spans="1:17" x14ac:dyDescent="0.25">
      <c r="A4150" s="3" t="s">
        <v>158</v>
      </c>
      <c r="B4150" s="3" t="s">
        <v>8</v>
      </c>
      <c r="C4150" s="3" t="s">
        <v>9</v>
      </c>
      <c r="D4150" s="3">
        <v>0.56000000000000005</v>
      </c>
      <c r="E4150" s="3">
        <v>0.48</v>
      </c>
      <c r="F4150" s="3" t="s">
        <v>166</v>
      </c>
      <c r="G4150" s="2">
        <v>6153</v>
      </c>
      <c r="H4150" s="3">
        <v>30.078365979416365</v>
      </c>
      <c r="I4150" s="3">
        <v>75415.838648368008</v>
      </c>
      <c r="J4150" s="3">
        <v>167.30490844623736</v>
      </c>
      <c r="K4150" s="3">
        <v>1</v>
      </c>
      <c r="L4150" s="3">
        <f t="shared" si="221"/>
        <v>167.30490844623736</v>
      </c>
      <c r="M4150" s="3">
        <v>0</v>
      </c>
      <c r="N4150" s="3">
        <v>17.007283375531031</v>
      </c>
      <c r="O4150" s="3">
        <v>1</v>
      </c>
      <c r="P4150" s="3">
        <f t="shared" si="222"/>
        <v>17.007283375531031</v>
      </c>
      <c r="Q4150" s="3">
        <v>0</v>
      </c>
    </row>
    <row r="4151" spans="1:17" x14ac:dyDescent="0.25">
      <c r="A4151" s="3" t="s">
        <v>158</v>
      </c>
      <c r="B4151" s="3" t="s">
        <v>310</v>
      </c>
      <c r="C4151" s="3" t="s">
        <v>9</v>
      </c>
      <c r="D4151" s="3">
        <v>0.56000000000000005</v>
      </c>
      <c r="E4151" s="3">
        <v>0.48</v>
      </c>
      <c r="F4151" s="3" t="s">
        <v>17</v>
      </c>
      <c r="G4151" s="2">
        <v>2000</v>
      </c>
      <c r="H4151" s="3">
        <v>1.0493594289993996E-2</v>
      </c>
      <c r="I4151" s="3">
        <v>23.795544794491253</v>
      </c>
      <c r="J4151" s="3">
        <v>6.0591626164103463E-2</v>
      </c>
      <c r="K4151" s="3">
        <v>1</v>
      </c>
      <c r="L4151" s="3">
        <f t="shared" si="221"/>
        <v>6.0591626164103463E-2</v>
      </c>
      <c r="M4151" s="4">
        <f t="shared" ref="M4151:M4157" si="223">L4151</f>
        <v>6.0591626164103463E-2</v>
      </c>
      <c r="N4151" s="3">
        <v>5.0691102555809452E-3</v>
      </c>
      <c r="O4151" s="3">
        <v>1</v>
      </c>
      <c r="P4151" s="3">
        <f t="shared" si="222"/>
        <v>5.0691102555809452E-3</v>
      </c>
      <c r="Q4151" s="3">
        <f>P4151</f>
        <v>5.0691102555809452E-3</v>
      </c>
    </row>
    <row r="4152" spans="1:17" x14ac:dyDescent="0.25">
      <c r="A4152" s="3" t="s">
        <v>158</v>
      </c>
      <c r="B4152" s="3" t="s">
        <v>310</v>
      </c>
      <c r="C4152" s="3" t="s">
        <v>9</v>
      </c>
      <c r="D4152" s="3">
        <v>0.56000000000000005</v>
      </c>
      <c r="E4152" s="3">
        <v>0.48</v>
      </c>
      <c r="F4152" s="3" t="s">
        <v>17</v>
      </c>
      <c r="G4152" s="2">
        <v>2000</v>
      </c>
      <c r="H4152" s="3">
        <v>7.5232221614555561E-2</v>
      </c>
      <c r="I4152" s="3">
        <v>223.22822615526118</v>
      </c>
      <c r="J4152" s="3">
        <v>0.55798030748356064</v>
      </c>
      <c r="K4152" s="3">
        <v>1</v>
      </c>
      <c r="L4152" s="3">
        <f t="shared" si="221"/>
        <v>0.55798030748356064</v>
      </c>
      <c r="M4152" s="4">
        <f t="shared" si="223"/>
        <v>0.55798030748356064</v>
      </c>
      <c r="N4152" s="3">
        <v>5.8272832128702157E-2</v>
      </c>
      <c r="O4152" s="3">
        <v>1</v>
      </c>
      <c r="P4152" s="3">
        <f t="shared" si="222"/>
        <v>5.8272832128702157E-2</v>
      </c>
      <c r="Q4152" s="3">
        <f>P4152</f>
        <v>5.8272832128702157E-2</v>
      </c>
    </row>
    <row r="4153" spans="1:17" x14ac:dyDescent="0.25">
      <c r="A4153" s="3" t="s">
        <v>158</v>
      </c>
      <c r="B4153" s="3" t="s">
        <v>89</v>
      </c>
      <c r="C4153" s="3" t="s">
        <v>9</v>
      </c>
      <c r="D4153" s="3">
        <v>0.56000000000000005</v>
      </c>
      <c r="E4153" s="3">
        <v>0.48</v>
      </c>
      <c r="F4153" s="3" t="s">
        <v>17</v>
      </c>
      <c r="G4153" s="2">
        <v>2000</v>
      </c>
      <c r="H4153" s="3">
        <v>0.40881588611778175</v>
      </c>
      <c r="I4153" s="3">
        <v>1170.5574974923609</v>
      </c>
      <c r="J4153" s="3">
        <v>2.9896236077219442</v>
      </c>
      <c r="K4153" s="3">
        <v>1</v>
      </c>
      <c r="L4153" s="3">
        <f t="shared" si="221"/>
        <v>2.9896236077219442</v>
      </c>
      <c r="M4153" s="4">
        <f t="shared" si="223"/>
        <v>2.9896236077219442</v>
      </c>
      <c r="N4153" s="3">
        <v>0.34254311403715032</v>
      </c>
      <c r="O4153" s="3">
        <v>1</v>
      </c>
      <c r="P4153" s="3">
        <f t="shared" si="222"/>
        <v>0.34254311403715032</v>
      </c>
      <c r="Q4153" s="3">
        <f>P4153</f>
        <v>0.34254311403715032</v>
      </c>
    </row>
    <row r="4154" spans="1:17" x14ac:dyDescent="0.25">
      <c r="A4154" s="3" t="s">
        <v>158</v>
      </c>
      <c r="B4154" s="3" t="s">
        <v>310</v>
      </c>
      <c r="C4154" s="3" t="s">
        <v>9</v>
      </c>
      <c r="D4154" s="3">
        <v>0.56000000000000005</v>
      </c>
      <c r="E4154" s="3">
        <v>0.48</v>
      </c>
      <c r="F4154" s="3" t="s">
        <v>17</v>
      </c>
      <c r="G4154" s="2">
        <v>2000</v>
      </c>
      <c r="H4154" s="3">
        <v>2.0049109503009414E-2</v>
      </c>
      <c r="I4154" s="3">
        <v>56.331476124506629</v>
      </c>
      <c r="J4154" s="3">
        <v>0.14238854640233436</v>
      </c>
      <c r="K4154" s="3">
        <v>1</v>
      </c>
      <c r="L4154" s="3">
        <f t="shared" si="221"/>
        <v>0.14238854640233436</v>
      </c>
      <c r="M4154" s="4">
        <f t="shared" si="223"/>
        <v>0.14238854640233436</v>
      </c>
      <c r="N4154" s="3">
        <v>1.5181441434909371E-2</v>
      </c>
      <c r="O4154" s="3">
        <v>1</v>
      </c>
      <c r="P4154" s="3">
        <f t="shared" si="222"/>
        <v>1.5181441434909371E-2</v>
      </c>
      <c r="Q4154" s="3">
        <f>P4154</f>
        <v>1.5181441434909371E-2</v>
      </c>
    </row>
    <row r="4155" spans="1:17" x14ac:dyDescent="0.25">
      <c r="A4155" s="3" t="s">
        <v>158</v>
      </c>
      <c r="B4155" s="3" t="s">
        <v>310</v>
      </c>
      <c r="C4155" s="3" t="s">
        <v>9</v>
      </c>
      <c r="D4155" s="3">
        <v>0.56000000000000005</v>
      </c>
      <c r="E4155" s="3">
        <v>0.48</v>
      </c>
      <c r="F4155" s="3" t="s">
        <v>17</v>
      </c>
      <c r="G4155" s="2">
        <v>2000</v>
      </c>
      <c r="H4155" s="3">
        <v>5.1760052491125161E-5</v>
      </c>
      <c r="I4155" s="3">
        <v>0.15758555873224978</v>
      </c>
      <c r="J4155" s="3">
        <v>3.5941641124071188E-4</v>
      </c>
      <c r="K4155" s="3">
        <v>1</v>
      </c>
      <c r="L4155" s="3">
        <f t="shared" si="221"/>
        <v>3.5941641124071188E-4</v>
      </c>
      <c r="M4155" s="4">
        <f t="shared" si="223"/>
        <v>3.5941641124071188E-4</v>
      </c>
      <c r="N4155" s="3">
        <v>4.0025589695376884E-5</v>
      </c>
      <c r="O4155" s="3">
        <v>1</v>
      </c>
      <c r="P4155" s="3">
        <f t="shared" si="222"/>
        <v>4.0025589695376884E-5</v>
      </c>
      <c r="Q4155" s="3">
        <f>P4155</f>
        <v>4.0025589695376884E-5</v>
      </c>
    </row>
    <row r="4156" spans="1:17" x14ac:dyDescent="0.25">
      <c r="A4156" s="3" t="s">
        <v>158</v>
      </c>
      <c r="B4156" s="3" t="s">
        <v>310</v>
      </c>
      <c r="C4156" s="3" t="s">
        <v>9</v>
      </c>
      <c r="D4156" s="3">
        <v>0.56000000000000005</v>
      </c>
      <c r="E4156" s="3">
        <v>0.48</v>
      </c>
      <c r="F4156" s="3" t="s">
        <v>17</v>
      </c>
      <c r="G4156" s="2">
        <v>2000</v>
      </c>
      <c r="H4156" s="3">
        <v>0.21902622120423337</v>
      </c>
      <c r="I4156" s="3">
        <v>645.73392552317944</v>
      </c>
      <c r="J4156" s="3">
        <v>1.6204268355378035</v>
      </c>
      <c r="K4156" s="3">
        <v>1</v>
      </c>
      <c r="L4156" s="3">
        <f t="shared" si="221"/>
        <v>1.6204268355378035</v>
      </c>
      <c r="M4156" s="4">
        <f t="shared" si="223"/>
        <v>1.6204268355378035</v>
      </c>
      <c r="N4156" s="3">
        <v>0.17152548485682814</v>
      </c>
      <c r="O4156" s="3">
        <v>1</v>
      </c>
      <c r="P4156" s="3">
        <f t="shared" si="222"/>
        <v>0.17152548485682814</v>
      </c>
      <c r="Q4156" s="3">
        <f>P4156</f>
        <v>0.17152548485682814</v>
      </c>
    </row>
    <row r="4157" spans="1:17" x14ac:dyDescent="0.25">
      <c r="A4157" s="3" t="s">
        <v>158</v>
      </c>
      <c r="B4157" s="3" t="s">
        <v>310</v>
      </c>
      <c r="C4157" s="3" t="s">
        <v>9</v>
      </c>
      <c r="D4157" s="3">
        <v>0.56000000000000005</v>
      </c>
      <c r="E4157" s="3">
        <v>0.48</v>
      </c>
      <c r="F4157" s="3" t="s">
        <v>17</v>
      </c>
      <c r="G4157" s="2">
        <v>2000</v>
      </c>
      <c r="H4157" s="3">
        <v>0.4933509376586328</v>
      </c>
      <c r="I4157" s="3">
        <v>1488.8041504403077</v>
      </c>
      <c r="J4157" s="3">
        <v>3.726815120105754</v>
      </c>
      <c r="K4157" s="3">
        <v>1</v>
      </c>
      <c r="L4157" s="3">
        <f t="shared" si="221"/>
        <v>3.726815120105754</v>
      </c>
      <c r="M4157" s="4">
        <f t="shared" si="223"/>
        <v>3.726815120105754</v>
      </c>
      <c r="N4157" s="3">
        <v>0.38449349341612199</v>
      </c>
      <c r="O4157" s="3">
        <v>1</v>
      </c>
      <c r="P4157" s="3">
        <f t="shared" si="222"/>
        <v>0.38449349341612199</v>
      </c>
      <c r="Q4157" s="3">
        <f>P4157</f>
        <v>0.38449349341612199</v>
      </c>
    </row>
    <row r="4158" spans="1:17" x14ac:dyDescent="0.25">
      <c r="A4158" s="3" t="s">
        <v>158</v>
      </c>
      <c r="B4158" s="3" t="s">
        <v>310</v>
      </c>
      <c r="C4158" s="3" t="s">
        <v>9</v>
      </c>
      <c r="D4158" s="3">
        <v>0.56000000000000005</v>
      </c>
      <c r="E4158" s="3">
        <v>0.48</v>
      </c>
      <c r="F4158" s="3" t="s">
        <v>320</v>
      </c>
      <c r="G4158" s="2">
        <v>3000</v>
      </c>
      <c r="H4158" s="3">
        <v>5.0664097447998074E-2</v>
      </c>
      <c r="I4158" s="3">
        <v>160.52588529755454</v>
      </c>
      <c r="J4158" s="3">
        <v>0.36443643458622188</v>
      </c>
      <c r="K4158" s="3">
        <v>1</v>
      </c>
      <c r="L4158" s="3">
        <f t="shared" si="221"/>
        <v>0.36443643458622188</v>
      </c>
      <c r="M4158" s="3">
        <v>0</v>
      </c>
      <c r="N4158" s="3">
        <v>4.5675638011307626E-2</v>
      </c>
      <c r="O4158" s="3">
        <v>1</v>
      </c>
      <c r="P4158" s="3">
        <f t="shared" si="222"/>
        <v>4.5675638011307626E-2</v>
      </c>
      <c r="Q4158" s="3">
        <v>0</v>
      </c>
    </row>
    <row r="4159" spans="1:17" x14ac:dyDescent="0.25">
      <c r="A4159" s="3" t="s">
        <v>158</v>
      </c>
      <c r="B4159" s="3" t="s">
        <v>310</v>
      </c>
      <c r="C4159" s="3" t="s">
        <v>9</v>
      </c>
      <c r="D4159" s="3">
        <v>0.56000000000000005</v>
      </c>
      <c r="E4159" s="3">
        <v>0.48</v>
      </c>
      <c r="F4159" s="3" t="s">
        <v>320</v>
      </c>
      <c r="G4159" s="2">
        <v>3000</v>
      </c>
      <c r="H4159" s="3">
        <v>13.605367811321248</v>
      </c>
      <c r="I4159" s="3">
        <v>35097.715514555312</v>
      </c>
      <c r="J4159" s="3">
        <v>87.754746710865774</v>
      </c>
      <c r="K4159" s="3">
        <v>1</v>
      </c>
      <c r="L4159" s="3">
        <f t="shared" si="221"/>
        <v>87.754746710865774</v>
      </c>
      <c r="M4159" s="3">
        <v>0</v>
      </c>
      <c r="N4159" s="3">
        <v>8.6060835674770964</v>
      </c>
      <c r="O4159" s="3">
        <v>1</v>
      </c>
      <c r="P4159" s="3">
        <f t="shared" si="222"/>
        <v>8.6060835674770964</v>
      </c>
      <c r="Q4159" s="3">
        <v>0</v>
      </c>
    </row>
    <row r="4160" spans="1:17" x14ac:dyDescent="0.25">
      <c r="A4160" s="3" t="s">
        <v>158</v>
      </c>
      <c r="B4160" s="3" t="s">
        <v>310</v>
      </c>
      <c r="C4160" s="3" t="s">
        <v>9</v>
      </c>
      <c r="D4160" s="3">
        <v>0.56000000000000005</v>
      </c>
      <c r="E4160" s="3">
        <v>0.48</v>
      </c>
      <c r="F4160" s="3" t="s">
        <v>264</v>
      </c>
      <c r="G4160" s="2">
        <v>3000</v>
      </c>
      <c r="H4160" s="3">
        <v>2.3167476047579922E-2</v>
      </c>
      <c r="I4160" s="3">
        <v>56.849609608734141</v>
      </c>
      <c r="J4160" s="3">
        <v>0.13495980831352911</v>
      </c>
      <c r="K4160" s="3">
        <v>1</v>
      </c>
      <c r="L4160" s="3">
        <f t="shared" si="221"/>
        <v>0.13495980831352911</v>
      </c>
      <c r="M4160" s="3">
        <v>0</v>
      </c>
      <c r="N4160" s="3">
        <v>1.6227123324813967E-2</v>
      </c>
      <c r="O4160" s="3">
        <v>1</v>
      </c>
      <c r="P4160" s="3">
        <f t="shared" si="222"/>
        <v>1.6227123324813967E-2</v>
      </c>
      <c r="Q4160" s="3">
        <v>0</v>
      </c>
    </row>
    <row r="4161" spans="1:17" x14ac:dyDescent="0.25">
      <c r="A4161" s="3" t="s">
        <v>158</v>
      </c>
      <c r="B4161" s="3" t="s">
        <v>8</v>
      </c>
      <c r="C4161" s="3" t="s">
        <v>9</v>
      </c>
      <c r="D4161" s="3">
        <v>0.56000000000000005</v>
      </c>
      <c r="E4161" s="3">
        <v>0.48</v>
      </c>
      <c r="F4161" s="3" t="s">
        <v>193</v>
      </c>
      <c r="G4161" s="2">
        <v>3000</v>
      </c>
      <c r="H4161" s="3">
        <v>9.1925729071838678</v>
      </c>
      <c r="I4161" s="3">
        <v>29969.041703350293</v>
      </c>
      <c r="J4161" s="3">
        <v>73.81966428595608</v>
      </c>
      <c r="K4161" s="3">
        <v>1</v>
      </c>
      <c r="L4161" s="3">
        <f t="shared" si="221"/>
        <v>73.81966428595608</v>
      </c>
      <c r="M4161" s="3">
        <v>0</v>
      </c>
      <c r="N4161" s="3">
        <v>8.3518802475319767</v>
      </c>
      <c r="O4161" s="3">
        <v>1</v>
      </c>
      <c r="P4161" s="3">
        <f t="shared" si="222"/>
        <v>8.3518802475319767</v>
      </c>
      <c r="Q4161" s="3">
        <v>0</v>
      </c>
    </row>
    <row r="4162" spans="1:17" x14ac:dyDescent="0.25">
      <c r="A4162" s="3" t="s">
        <v>158</v>
      </c>
      <c r="B4162" s="3" t="s">
        <v>8</v>
      </c>
      <c r="C4162" s="3" t="s">
        <v>9</v>
      </c>
      <c r="D4162" s="3">
        <v>0.56000000000000005</v>
      </c>
      <c r="E4162" s="3">
        <v>0.48</v>
      </c>
      <c r="F4162" s="3" t="s">
        <v>193</v>
      </c>
      <c r="G4162" s="2">
        <v>3000</v>
      </c>
      <c r="H4162" s="3">
        <v>5.3262365538411065E-2</v>
      </c>
      <c r="I4162" s="3">
        <v>195.58914782239438</v>
      </c>
      <c r="J4162" s="3">
        <v>0.44524080909633484</v>
      </c>
      <c r="K4162" s="3">
        <v>1</v>
      </c>
      <c r="L4162" s="3">
        <f t="shared" ref="L4162:L4225" si="224">J4162*K4162</f>
        <v>0.44524080909633484</v>
      </c>
      <c r="M4162" s="3">
        <v>0</v>
      </c>
      <c r="N4162" s="3">
        <v>5.5296827990889905E-2</v>
      </c>
      <c r="O4162" s="3">
        <v>1</v>
      </c>
      <c r="P4162" s="3">
        <f t="shared" ref="P4162:P4225" si="225">N4162*O4162</f>
        <v>5.5296827990889905E-2</v>
      </c>
      <c r="Q4162" s="3">
        <v>0</v>
      </c>
    </row>
    <row r="4163" spans="1:17" x14ac:dyDescent="0.25">
      <c r="A4163" s="3" t="s">
        <v>158</v>
      </c>
      <c r="B4163" s="3" t="s">
        <v>351</v>
      </c>
      <c r="C4163" s="3" t="s">
        <v>352</v>
      </c>
      <c r="D4163" s="3">
        <v>0.36</v>
      </c>
      <c r="E4163" s="3">
        <v>0.57999999999999996</v>
      </c>
      <c r="F4163" s="3" t="s">
        <v>376</v>
      </c>
      <c r="G4163" s="2">
        <v>3000</v>
      </c>
      <c r="H4163" s="3">
        <v>5.1159316341582222E-3</v>
      </c>
      <c r="I4163" s="3">
        <v>17.528007417782867</v>
      </c>
      <c r="J4163" s="3">
        <v>4.2447955928184067E-2</v>
      </c>
      <c r="K4163" s="3">
        <v>1</v>
      </c>
      <c r="L4163" s="3">
        <f t="shared" si="224"/>
        <v>4.2447955928184067E-2</v>
      </c>
      <c r="M4163" s="3">
        <v>0</v>
      </c>
      <c r="N4163" s="3">
        <v>5.6374368712231657E-3</v>
      </c>
      <c r="O4163" s="3">
        <v>1</v>
      </c>
      <c r="P4163" s="3">
        <f t="shared" si="225"/>
        <v>5.6374368712231657E-3</v>
      </c>
      <c r="Q4163" s="3">
        <v>0</v>
      </c>
    </row>
    <row r="4164" spans="1:17" x14ac:dyDescent="0.25">
      <c r="A4164" s="3" t="s">
        <v>158</v>
      </c>
      <c r="B4164" s="3" t="s">
        <v>8</v>
      </c>
      <c r="C4164" s="3" t="s">
        <v>9</v>
      </c>
      <c r="D4164" s="3">
        <v>0.56000000000000005</v>
      </c>
      <c r="E4164" s="3">
        <v>0.48</v>
      </c>
      <c r="F4164" s="3" t="s">
        <v>19</v>
      </c>
      <c r="G4164" s="2">
        <v>6170</v>
      </c>
      <c r="H4164" s="3">
        <v>27.565605777333641</v>
      </c>
      <c r="I4164" s="3">
        <v>62109.662005569662</v>
      </c>
      <c r="J4164" s="3">
        <v>156.40986017412681</v>
      </c>
      <c r="K4164" s="3">
        <v>1</v>
      </c>
      <c r="L4164" s="3">
        <f t="shared" si="224"/>
        <v>156.40986017412681</v>
      </c>
      <c r="M4164" s="3">
        <v>0</v>
      </c>
      <c r="N4164" s="3">
        <v>15.035214402972937</v>
      </c>
      <c r="O4164" s="3">
        <v>1</v>
      </c>
      <c r="P4164" s="3">
        <f t="shared" si="225"/>
        <v>15.035214402972937</v>
      </c>
      <c r="Q4164" s="3">
        <v>0</v>
      </c>
    </row>
    <row r="4165" spans="1:17" x14ac:dyDescent="0.25">
      <c r="A4165" s="3" t="s">
        <v>158</v>
      </c>
      <c r="B4165" s="3" t="s">
        <v>310</v>
      </c>
      <c r="C4165" s="3" t="s">
        <v>9</v>
      </c>
      <c r="D4165" s="3">
        <v>0.56000000000000005</v>
      </c>
      <c r="E4165" s="3">
        <v>0.48</v>
      </c>
      <c r="F4165" s="3" t="s">
        <v>19</v>
      </c>
      <c r="G4165" s="2">
        <v>6170</v>
      </c>
      <c r="H4165" s="3">
        <v>16.554080058555602</v>
      </c>
      <c r="I4165" s="3">
        <v>22741.769275248163</v>
      </c>
      <c r="J4165" s="3">
        <v>65.607951037616061</v>
      </c>
      <c r="K4165" s="3">
        <v>1</v>
      </c>
      <c r="L4165" s="3">
        <f t="shared" si="224"/>
        <v>65.607951037616061</v>
      </c>
      <c r="M4165" s="3">
        <v>0</v>
      </c>
      <c r="N4165" s="3">
        <v>5.3075964533822004</v>
      </c>
      <c r="O4165" s="3">
        <v>1</v>
      </c>
      <c r="P4165" s="3">
        <f t="shared" si="225"/>
        <v>5.3075964533822004</v>
      </c>
      <c r="Q4165" s="3">
        <v>0</v>
      </c>
    </row>
    <row r="4166" spans="1:17" x14ac:dyDescent="0.25">
      <c r="A4166" s="3" t="s">
        <v>158</v>
      </c>
      <c r="B4166" s="3" t="s">
        <v>310</v>
      </c>
      <c r="C4166" s="3" t="s">
        <v>9</v>
      </c>
      <c r="D4166" s="3">
        <v>0.56000000000000005</v>
      </c>
      <c r="E4166" s="3">
        <v>0.48</v>
      </c>
      <c r="F4166" s="3" t="s">
        <v>19</v>
      </c>
      <c r="G4166" s="2">
        <v>6170</v>
      </c>
      <c r="H4166" s="3">
        <v>441.05838187864742</v>
      </c>
      <c r="I4166" s="3">
        <v>801582.19256745162</v>
      </c>
      <c r="J4166" s="3">
        <v>2182.8563738094908</v>
      </c>
      <c r="K4166" s="3">
        <v>1</v>
      </c>
      <c r="L4166" s="3">
        <f t="shared" si="224"/>
        <v>2182.8563738094908</v>
      </c>
      <c r="M4166" s="3">
        <v>0</v>
      </c>
      <c r="N4166" s="3">
        <v>190.93493924240428</v>
      </c>
      <c r="O4166" s="3">
        <v>1</v>
      </c>
      <c r="P4166" s="3">
        <f t="shared" si="225"/>
        <v>190.93493924240428</v>
      </c>
      <c r="Q4166" s="3">
        <v>0</v>
      </c>
    </row>
    <row r="4167" spans="1:17" x14ac:dyDescent="0.25">
      <c r="A4167" s="3" t="s">
        <v>158</v>
      </c>
      <c r="B4167" s="3" t="s">
        <v>310</v>
      </c>
      <c r="C4167" s="3" t="s">
        <v>9</v>
      </c>
      <c r="D4167" s="3">
        <v>0.56000000000000005</v>
      </c>
      <c r="E4167" s="3">
        <v>0.48</v>
      </c>
      <c r="F4167" s="3" t="s">
        <v>275</v>
      </c>
      <c r="G4167" s="2">
        <v>6170</v>
      </c>
      <c r="H4167" s="3">
        <v>629.88317431879136</v>
      </c>
      <c r="I4167" s="3">
        <v>1215014.4006612634</v>
      </c>
      <c r="J4167" s="3">
        <v>3312.2041864661337</v>
      </c>
      <c r="K4167" s="3">
        <v>1</v>
      </c>
      <c r="L4167" s="3">
        <f t="shared" si="224"/>
        <v>3312.2041864661337</v>
      </c>
      <c r="M4167" s="3">
        <v>0</v>
      </c>
      <c r="N4167" s="3">
        <v>291.57937238111339</v>
      </c>
      <c r="O4167" s="3">
        <v>1</v>
      </c>
      <c r="P4167" s="3">
        <f t="shared" si="225"/>
        <v>291.57937238111339</v>
      </c>
      <c r="Q4167" s="3">
        <v>0</v>
      </c>
    </row>
    <row r="4168" spans="1:17" x14ac:dyDescent="0.25">
      <c r="A4168" s="3" t="s">
        <v>158</v>
      </c>
      <c r="B4168" s="3" t="s">
        <v>8</v>
      </c>
      <c r="C4168" s="3" t="s">
        <v>9</v>
      </c>
      <c r="D4168" s="3">
        <v>0.56000000000000005</v>
      </c>
      <c r="E4168" s="3">
        <v>0.48</v>
      </c>
      <c r="F4168" s="3" t="s">
        <v>11</v>
      </c>
      <c r="G4168" s="2">
        <v>6170</v>
      </c>
      <c r="H4168" s="3">
        <v>40.626670077080256</v>
      </c>
      <c r="I4168" s="3">
        <v>127277.28160856756</v>
      </c>
      <c r="J4168" s="3">
        <v>298.60553238987404</v>
      </c>
      <c r="K4168" s="3">
        <v>1</v>
      </c>
      <c r="L4168" s="3">
        <f t="shared" si="224"/>
        <v>298.60553238987404</v>
      </c>
      <c r="M4168" s="3">
        <v>0</v>
      </c>
      <c r="N4168" s="3">
        <v>35.336325836629449</v>
      </c>
      <c r="O4168" s="3">
        <v>1</v>
      </c>
      <c r="P4168" s="3">
        <f t="shared" si="225"/>
        <v>35.336325836629449</v>
      </c>
      <c r="Q4168" s="3">
        <v>0</v>
      </c>
    </row>
    <row r="4169" spans="1:17" x14ac:dyDescent="0.25">
      <c r="A4169" s="3" t="s">
        <v>158</v>
      </c>
      <c r="B4169" s="3" t="s">
        <v>8</v>
      </c>
      <c r="C4169" s="3" t="s">
        <v>9</v>
      </c>
      <c r="D4169" s="3">
        <v>0.56000000000000005</v>
      </c>
      <c r="E4169" s="3">
        <v>0.48</v>
      </c>
      <c r="F4169" s="3" t="s">
        <v>184</v>
      </c>
      <c r="G4169" s="2">
        <v>6170</v>
      </c>
      <c r="H4169" s="3">
        <v>3.6167982117413885E-2</v>
      </c>
      <c r="I4169" s="3">
        <v>142.07731872043917</v>
      </c>
      <c r="J4169" s="3">
        <v>0.34354136861052464</v>
      </c>
      <c r="K4169" s="3">
        <v>1</v>
      </c>
      <c r="L4169" s="3">
        <f t="shared" si="224"/>
        <v>0.34354136861052464</v>
      </c>
      <c r="M4169" s="3">
        <v>0</v>
      </c>
      <c r="N4169" s="3">
        <v>4.4813010305172735E-2</v>
      </c>
      <c r="O4169" s="3">
        <v>1</v>
      </c>
      <c r="P4169" s="3">
        <f t="shared" si="225"/>
        <v>4.4813010305172735E-2</v>
      </c>
      <c r="Q4169" s="3">
        <v>0</v>
      </c>
    </row>
    <row r="4170" spans="1:17" x14ac:dyDescent="0.25">
      <c r="A4170" s="3" t="s">
        <v>158</v>
      </c>
      <c r="B4170" s="3" t="s">
        <v>8</v>
      </c>
      <c r="C4170" s="3" t="s">
        <v>9</v>
      </c>
      <c r="D4170" s="3">
        <v>0.56000000000000005</v>
      </c>
      <c r="E4170" s="3">
        <v>0.48</v>
      </c>
      <c r="F4170" s="3" t="s">
        <v>183</v>
      </c>
      <c r="G4170" s="2">
        <v>6170</v>
      </c>
      <c r="H4170" s="3">
        <v>145.27678037383794</v>
      </c>
      <c r="I4170" s="3">
        <v>375734.7580475735</v>
      </c>
      <c r="J4170" s="3">
        <v>906.93224353295489</v>
      </c>
      <c r="K4170" s="3">
        <v>1</v>
      </c>
      <c r="L4170" s="3">
        <f t="shared" si="224"/>
        <v>906.93224353295489</v>
      </c>
      <c r="M4170" s="3">
        <v>0</v>
      </c>
      <c r="N4170" s="3">
        <v>101.35323246516916</v>
      </c>
      <c r="O4170" s="3">
        <v>1</v>
      </c>
      <c r="P4170" s="3">
        <f t="shared" si="225"/>
        <v>101.35323246516916</v>
      </c>
      <c r="Q4170" s="3">
        <v>0</v>
      </c>
    </row>
    <row r="4171" spans="1:17" x14ac:dyDescent="0.25">
      <c r="A4171" s="3" t="s">
        <v>158</v>
      </c>
      <c r="B4171" s="3" t="s">
        <v>310</v>
      </c>
      <c r="C4171" s="3" t="s">
        <v>9</v>
      </c>
      <c r="D4171" s="3">
        <v>0.56000000000000005</v>
      </c>
      <c r="E4171" s="3">
        <v>0.48</v>
      </c>
      <c r="F4171" s="3" t="s">
        <v>183</v>
      </c>
      <c r="G4171" s="2">
        <v>6170</v>
      </c>
      <c r="H4171" s="3">
        <v>84.116920037895895</v>
      </c>
      <c r="I4171" s="3">
        <v>177407.28020517627</v>
      </c>
      <c r="J4171" s="3">
        <v>476.44660638493099</v>
      </c>
      <c r="K4171" s="3">
        <v>1</v>
      </c>
      <c r="L4171" s="3">
        <f t="shared" si="224"/>
        <v>476.44660638493099</v>
      </c>
      <c r="M4171" s="3">
        <v>0</v>
      </c>
      <c r="N4171" s="3">
        <v>43.502486943145733</v>
      </c>
      <c r="O4171" s="3">
        <v>1</v>
      </c>
      <c r="P4171" s="3">
        <f t="shared" si="225"/>
        <v>43.502486943145733</v>
      </c>
      <c r="Q4171" s="3">
        <v>0</v>
      </c>
    </row>
    <row r="4172" spans="1:17" x14ac:dyDescent="0.25">
      <c r="A4172" s="3" t="s">
        <v>158</v>
      </c>
      <c r="B4172" s="3" t="s">
        <v>8</v>
      </c>
      <c r="C4172" s="3" t="s">
        <v>9</v>
      </c>
      <c r="D4172" s="3">
        <v>0.56000000000000005</v>
      </c>
      <c r="E4172" s="3">
        <v>0.48</v>
      </c>
      <c r="F4172" s="3" t="s">
        <v>183</v>
      </c>
      <c r="G4172" s="2">
        <v>6170</v>
      </c>
      <c r="H4172" s="3">
        <v>111.46618820564773</v>
      </c>
      <c r="I4172" s="3">
        <v>409884.75305659667</v>
      </c>
      <c r="J4172" s="3">
        <v>967.00411819072065</v>
      </c>
      <c r="K4172" s="3">
        <f>1-0.712</f>
        <v>0.28800000000000003</v>
      </c>
      <c r="L4172" s="3">
        <f t="shared" si="224"/>
        <v>278.49718603892757</v>
      </c>
      <c r="M4172" s="3">
        <v>0</v>
      </c>
      <c r="N4172" s="3">
        <v>107.74667292800545</v>
      </c>
      <c r="O4172" s="3">
        <f>1-0.531</f>
        <v>0.46899999999999997</v>
      </c>
      <c r="P4172" s="3">
        <f t="shared" si="225"/>
        <v>50.533189603234554</v>
      </c>
      <c r="Q4172" s="3">
        <v>0</v>
      </c>
    </row>
    <row r="4173" spans="1:17" x14ac:dyDescent="0.25">
      <c r="A4173" s="3" t="s">
        <v>158</v>
      </c>
      <c r="B4173" s="3" t="s">
        <v>310</v>
      </c>
      <c r="C4173" s="3" t="s">
        <v>9</v>
      </c>
      <c r="D4173" s="3">
        <v>0.56000000000000005</v>
      </c>
      <c r="E4173" s="3">
        <v>0.48</v>
      </c>
      <c r="F4173" s="3" t="s">
        <v>320</v>
      </c>
      <c r="G4173" s="2">
        <v>6170</v>
      </c>
      <c r="H4173" s="3">
        <v>27.993105849878834</v>
      </c>
      <c r="I4173" s="3">
        <v>81302.367149254918</v>
      </c>
      <c r="J4173" s="3">
        <v>192.92050296662902</v>
      </c>
      <c r="K4173" s="3">
        <v>1</v>
      </c>
      <c r="L4173" s="3">
        <f t="shared" si="224"/>
        <v>192.92050296662902</v>
      </c>
      <c r="M4173" s="3">
        <v>0</v>
      </c>
      <c r="N4173" s="3">
        <v>21.379638560563315</v>
      </c>
      <c r="O4173" s="3">
        <v>1</v>
      </c>
      <c r="P4173" s="3">
        <f t="shared" si="225"/>
        <v>21.379638560563315</v>
      </c>
      <c r="Q4173" s="3">
        <v>0</v>
      </c>
    </row>
    <row r="4174" spans="1:17" x14ac:dyDescent="0.25">
      <c r="A4174" s="3" t="s">
        <v>158</v>
      </c>
      <c r="B4174" s="3" t="s">
        <v>310</v>
      </c>
      <c r="C4174" s="3" t="s">
        <v>9</v>
      </c>
      <c r="D4174" s="3">
        <v>0.56000000000000005</v>
      </c>
      <c r="E4174" s="3">
        <v>0.48</v>
      </c>
      <c r="F4174" s="3" t="s">
        <v>320</v>
      </c>
      <c r="G4174" s="2">
        <v>6170</v>
      </c>
      <c r="H4174" s="3">
        <v>15.260887497462237</v>
      </c>
      <c r="I4174" s="3">
        <v>46664.416881280602</v>
      </c>
      <c r="J4174" s="3">
        <v>101.79188584886698</v>
      </c>
      <c r="K4174" s="3">
        <v>1</v>
      </c>
      <c r="L4174" s="3">
        <f t="shared" si="224"/>
        <v>101.79188584886698</v>
      </c>
      <c r="M4174" s="3">
        <v>0</v>
      </c>
      <c r="N4174" s="3">
        <v>11.86540072498587</v>
      </c>
      <c r="O4174" s="3">
        <v>1</v>
      </c>
      <c r="P4174" s="3">
        <f t="shared" si="225"/>
        <v>11.86540072498587</v>
      </c>
      <c r="Q4174" s="3">
        <v>0</v>
      </c>
    </row>
    <row r="4175" spans="1:17" x14ac:dyDescent="0.25">
      <c r="A4175" s="3" t="s">
        <v>158</v>
      </c>
      <c r="B4175" s="3" t="s">
        <v>89</v>
      </c>
      <c r="C4175" s="3" t="s">
        <v>9</v>
      </c>
      <c r="D4175" s="3">
        <v>0.56000000000000005</v>
      </c>
      <c r="E4175" s="3">
        <v>0.48</v>
      </c>
      <c r="F4175" s="3" t="s">
        <v>277</v>
      </c>
      <c r="G4175" s="2">
        <v>6170</v>
      </c>
      <c r="H4175" s="3">
        <v>5.4475575728897017</v>
      </c>
      <c r="I4175" s="3">
        <v>12715.99452090643</v>
      </c>
      <c r="J4175" s="3">
        <v>32.639628392030218</v>
      </c>
      <c r="K4175" s="3">
        <v>1</v>
      </c>
      <c r="L4175" s="3">
        <f t="shared" si="224"/>
        <v>32.639628392030218</v>
      </c>
      <c r="M4175" s="3">
        <v>0</v>
      </c>
      <c r="N4175" s="3">
        <v>3.2701004765337953</v>
      </c>
      <c r="O4175" s="3">
        <v>1</v>
      </c>
      <c r="P4175" s="3">
        <f t="shared" si="225"/>
        <v>3.2701004765337953</v>
      </c>
      <c r="Q4175" s="3">
        <v>0</v>
      </c>
    </row>
    <row r="4176" spans="1:17" x14ac:dyDescent="0.25">
      <c r="A4176" s="3" t="s">
        <v>158</v>
      </c>
      <c r="B4176" s="3" t="s">
        <v>8</v>
      </c>
      <c r="C4176" s="3" t="s">
        <v>9</v>
      </c>
      <c r="D4176" s="3">
        <v>0.56000000000000005</v>
      </c>
      <c r="E4176" s="3">
        <v>0.48</v>
      </c>
      <c r="F4176" s="3" t="s">
        <v>184</v>
      </c>
      <c r="G4176" s="2">
        <v>6170</v>
      </c>
      <c r="H4176" s="3">
        <v>5.2900435711016129</v>
      </c>
      <c r="I4176" s="3">
        <v>16534.786654326468</v>
      </c>
      <c r="J4176" s="3">
        <v>35.28187542053201</v>
      </c>
      <c r="K4176" s="3">
        <v>1</v>
      </c>
      <c r="L4176" s="3">
        <f t="shared" si="224"/>
        <v>35.28187542053201</v>
      </c>
      <c r="M4176" s="3">
        <v>0</v>
      </c>
      <c r="N4176" s="3">
        <v>4.3830411897083188</v>
      </c>
      <c r="O4176" s="3">
        <v>1</v>
      </c>
      <c r="P4176" s="3">
        <f t="shared" si="225"/>
        <v>4.3830411897083188</v>
      </c>
      <c r="Q4176" s="3">
        <v>0</v>
      </c>
    </row>
    <row r="4177" spans="1:17" x14ac:dyDescent="0.25">
      <c r="A4177" s="3" t="s">
        <v>158</v>
      </c>
      <c r="B4177" s="3" t="s">
        <v>8</v>
      </c>
      <c r="C4177" s="3" t="s">
        <v>9</v>
      </c>
      <c r="D4177" s="3">
        <v>0.56000000000000005</v>
      </c>
      <c r="E4177" s="3">
        <v>0.48</v>
      </c>
      <c r="F4177" s="3" t="s">
        <v>184</v>
      </c>
      <c r="G4177" s="2">
        <v>6170</v>
      </c>
      <c r="H4177" s="3">
        <v>1.0187504798479485</v>
      </c>
      <c r="I4177" s="3">
        <v>3305.5331537624643</v>
      </c>
      <c r="J4177" s="3">
        <v>7.6855421050803638</v>
      </c>
      <c r="K4177" s="3">
        <v>1</v>
      </c>
      <c r="L4177" s="3">
        <f t="shared" si="224"/>
        <v>7.6855421050803638</v>
      </c>
      <c r="M4177" s="3">
        <v>0</v>
      </c>
      <c r="N4177" s="3">
        <v>0.83881197186496914</v>
      </c>
      <c r="O4177" s="3">
        <v>1</v>
      </c>
      <c r="P4177" s="3">
        <f t="shared" si="225"/>
        <v>0.83881197186496914</v>
      </c>
      <c r="Q4177" s="3">
        <v>0</v>
      </c>
    </row>
    <row r="4178" spans="1:17" x14ac:dyDescent="0.25">
      <c r="A4178" s="3" t="s">
        <v>158</v>
      </c>
      <c r="B4178" s="3" t="s">
        <v>8</v>
      </c>
      <c r="C4178" s="3" t="s">
        <v>9</v>
      </c>
      <c r="D4178" s="3">
        <v>0.56000000000000005</v>
      </c>
      <c r="E4178" s="3">
        <v>0.48</v>
      </c>
      <c r="F4178" s="3" t="s">
        <v>184</v>
      </c>
      <c r="G4178" s="2">
        <v>6170</v>
      </c>
      <c r="H4178" s="3">
        <v>9.5624104175642696E-2</v>
      </c>
      <c r="I4178" s="3">
        <v>398.98496633562104</v>
      </c>
      <c r="J4178" s="3">
        <v>0.77807607360072073</v>
      </c>
      <c r="K4178" s="3">
        <f>1-0.712</f>
        <v>0.28800000000000003</v>
      </c>
      <c r="L4178" s="3">
        <f t="shared" si="224"/>
        <v>0.2240859091970076</v>
      </c>
      <c r="M4178" s="3">
        <v>0</v>
      </c>
      <c r="N4178" s="3">
        <v>0.10194589039427304</v>
      </c>
      <c r="O4178" s="3">
        <f>1-0.531</f>
        <v>0.46899999999999997</v>
      </c>
      <c r="P4178" s="3">
        <f t="shared" si="225"/>
        <v>4.7812622594914055E-2</v>
      </c>
      <c r="Q4178" s="3">
        <v>0</v>
      </c>
    </row>
    <row r="4179" spans="1:17" x14ac:dyDescent="0.25">
      <c r="A4179" s="3" t="s">
        <v>158</v>
      </c>
      <c r="B4179" s="3" t="s">
        <v>351</v>
      </c>
      <c r="C4179" s="3" t="s">
        <v>352</v>
      </c>
      <c r="D4179" s="3">
        <v>0.36</v>
      </c>
      <c r="E4179" s="3">
        <v>0.57999999999999996</v>
      </c>
      <c r="F4179" s="3" t="s">
        <v>283</v>
      </c>
      <c r="G4179" s="2">
        <v>6170</v>
      </c>
      <c r="H4179" s="3">
        <v>0.16569982519137644</v>
      </c>
      <c r="I4179" s="3">
        <v>535.67441775636985</v>
      </c>
      <c r="J4179" s="3">
        <v>1.3565721972720377</v>
      </c>
      <c r="K4179" s="3">
        <v>1</v>
      </c>
      <c r="L4179" s="3">
        <f t="shared" si="224"/>
        <v>1.3565721972720377</v>
      </c>
      <c r="M4179" s="3">
        <v>0</v>
      </c>
      <c r="N4179" s="3">
        <v>0.17693597014362211</v>
      </c>
      <c r="O4179" s="3">
        <v>1</v>
      </c>
      <c r="P4179" s="3">
        <f t="shared" si="225"/>
        <v>0.17693597014362211</v>
      </c>
      <c r="Q4179" s="3">
        <v>0</v>
      </c>
    </row>
    <row r="4180" spans="1:17" x14ac:dyDescent="0.25">
      <c r="A4180" s="3" t="s">
        <v>158</v>
      </c>
      <c r="B4180" s="3" t="s">
        <v>89</v>
      </c>
      <c r="C4180" s="3" t="s">
        <v>9</v>
      </c>
      <c r="D4180" s="3">
        <v>0.56000000000000005</v>
      </c>
      <c r="E4180" s="3">
        <v>0.48</v>
      </c>
      <c r="F4180" s="3" t="s">
        <v>283</v>
      </c>
      <c r="G4180" s="2">
        <v>6170</v>
      </c>
      <c r="H4180" s="3">
        <v>5.9471010254090135</v>
      </c>
      <c r="I4180" s="3">
        <v>19703.672639767206</v>
      </c>
      <c r="J4180" s="3">
        <v>46.771424159116044</v>
      </c>
      <c r="K4180" s="3">
        <v>1</v>
      </c>
      <c r="L4180" s="3">
        <f t="shared" si="224"/>
        <v>46.771424159116044</v>
      </c>
      <c r="M4180" s="3">
        <v>0</v>
      </c>
      <c r="N4180" s="3">
        <v>5.4540531602775735</v>
      </c>
      <c r="O4180" s="3">
        <v>1</v>
      </c>
      <c r="P4180" s="3">
        <f t="shared" si="225"/>
        <v>5.4540531602775735</v>
      </c>
      <c r="Q4180" s="3">
        <v>0</v>
      </c>
    </row>
    <row r="4181" spans="1:17" x14ac:dyDescent="0.25">
      <c r="A4181" s="3" t="s">
        <v>158</v>
      </c>
      <c r="B4181" s="3" t="s">
        <v>310</v>
      </c>
      <c r="C4181" s="3" t="s">
        <v>9</v>
      </c>
      <c r="D4181" s="3">
        <v>0.56000000000000005</v>
      </c>
      <c r="E4181" s="3">
        <v>0.48</v>
      </c>
      <c r="F4181" s="3" t="s">
        <v>283</v>
      </c>
      <c r="G4181" s="2">
        <v>6170</v>
      </c>
      <c r="H4181" s="3">
        <v>1.7283046929577959</v>
      </c>
      <c r="I4181" s="3">
        <v>3953.085907700829</v>
      </c>
      <c r="J4181" s="3">
        <v>8.7320858336081741</v>
      </c>
      <c r="K4181" s="3">
        <v>1</v>
      </c>
      <c r="L4181" s="3">
        <f t="shared" si="224"/>
        <v>8.7320858336081741</v>
      </c>
      <c r="M4181" s="3">
        <v>0</v>
      </c>
      <c r="N4181" s="3">
        <v>0.86130691167778317</v>
      </c>
      <c r="O4181" s="3">
        <v>1</v>
      </c>
      <c r="P4181" s="3">
        <f t="shared" si="225"/>
        <v>0.86130691167778317</v>
      </c>
      <c r="Q4181" s="3">
        <v>0</v>
      </c>
    </row>
    <row r="4182" spans="1:17" x14ac:dyDescent="0.25">
      <c r="A4182" s="3" t="s">
        <v>158</v>
      </c>
      <c r="B4182" s="3" t="s">
        <v>310</v>
      </c>
      <c r="C4182" s="3" t="s">
        <v>9</v>
      </c>
      <c r="D4182" s="3">
        <v>0.56000000000000005</v>
      </c>
      <c r="E4182" s="3">
        <v>0.48</v>
      </c>
      <c r="F4182" s="3" t="s">
        <v>283</v>
      </c>
      <c r="G4182" s="2">
        <v>6170</v>
      </c>
      <c r="H4182" s="3">
        <v>0.62299900214053261</v>
      </c>
      <c r="I4182" s="3">
        <v>1973.4662127646905</v>
      </c>
      <c r="J4182" s="3">
        <v>4.7509037126566502</v>
      </c>
      <c r="K4182" s="3">
        <v>1</v>
      </c>
      <c r="L4182" s="3">
        <f t="shared" si="224"/>
        <v>4.7509037126566502</v>
      </c>
      <c r="M4182" s="3">
        <v>0</v>
      </c>
      <c r="N4182" s="3">
        <v>0.49832515902476349</v>
      </c>
      <c r="O4182" s="3">
        <v>1</v>
      </c>
      <c r="P4182" s="3">
        <f t="shared" si="225"/>
        <v>0.49832515902476349</v>
      </c>
      <c r="Q4182" s="3">
        <v>0</v>
      </c>
    </row>
    <row r="4183" spans="1:17" x14ac:dyDescent="0.25">
      <c r="A4183" s="3" t="s">
        <v>158</v>
      </c>
      <c r="B4183" s="3" t="s">
        <v>89</v>
      </c>
      <c r="C4183" s="3" t="s">
        <v>9</v>
      </c>
      <c r="D4183" s="3">
        <v>0.56000000000000005</v>
      </c>
      <c r="E4183" s="3">
        <v>0.48</v>
      </c>
      <c r="F4183" s="3" t="s">
        <v>283</v>
      </c>
      <c r="G4183" s="2">
        <v>6170</v>
      </c>
      <c r="H4183" s="3">
        <v>8.1375897600863403E-2</v>
      </c>
      <c r="I4183" s="3">
        <v>200.4636284284914</v>
      </c>
      <c r="J4183" s="3">
        <v>0.48793602886271314</v>
      </c>
      <c r="K4183" s="3">
        <v>1</v>
      </c>
      <c r="L4183" s="3">
        <f t="shared" si="224"/>
        <v>0.48793602886271314</v>
      </c>
      <c r="M4183" s="3">
        <v>0</v>
      </c>
      <c r="N4183" s="3">
        <v>5.6177921532939802E-2</v>
      </c>
      <c r="O4183" s="3">
        <v>1</v>
      </c>
      <c r="P4183" s="3">
        <f t="shared" si="225"/>
        <v>5.6177921532939802E-2</v>
      </c>
      <c r="Q4183" s="3">
        <v>0</v>
      </c>
    </row>
    <row r="4184" spans="1:17" x14ac:dyDescent="0.25">
      <c r="A4184" s="3" t="s">
        <v>158</v>
      </c>
      <c r="B4184" s="3" t="s">
        <v>310</v>
      </c>
      <c r="C4184" s="3" t="s">
        <v>9</v>
      </c>
      <c r="D4184" s="3">
        <v>0.56000000000000005</v>
      </c>
      <c r="E4184" s="3">
        <v>0.48</v>
      </c>
      <c r="F4184" s="3" t="s">
        <v>283</v>
      </c>
      <c r="G4184" s="2">
        <v>6170</v>
      </c>
      <c r="H4184" s="3">
        <v>7.5373350718408583</v>
      </c>
      <c r="I4184" s="3">
        <v>20338.297898494133</v>
      </c>
      <c r="J4184" s="3">
        <v>51.318440347592002</v>
      </c>
      <c r="K4184" s="3">
        <v>1</v>
      </c>
      <c r="L4184" s="3">
        <f t="shared" si="224"/>
        <v>51.318440347592002</v>
      </c>
      <c r="M4184" s="3">
        <v>0</v>
      </c>
      <c r="N4184" s="3">
        <v>5.5913067692438618</v>
      </c>
      <c r="O4184" s="3">
        <v>1</v>
      </c>
      <c r="P4184" s="3">
        <f t="shared" si="225"/>
        <v>5.5913067692438618</v>
      </c>
      <c r="Q4184" s="3">
        <v>0</v>
      </c>
    </row>
    <row r="4185" spans="1:17" x14ac:dyDescent="0.25">
      <c r="A4185" s="3" t="s">
        <v>158</v>
      </c>
      <c r="B4185" s="3" t="s">
        <v>310</v>
      </c>
      <c r="C4185" s="3" t="s">
        <v>9</v>
      </c>
      <c r="D4185" s="3">
        <v>0.56000000000000005</v>
      </c>
      <c r="E4185" s="3">
        <v>0.48</v>
      </c>
      <c r="F4185" s="3" t="s">
        <v>283</v>
      </c>
      <c r="G4185" s="2">
        <v>6170</v>
      </c>
      <c r="H4185" s="3">
        <v>0.38956034069335133</v>
      </c>
      <c r="I4185" s="3">
        <v>1241.3872553734479</v>
      </c>
      <c r="J4185" s="3">
        <v>3.0112809573640105</v>
      </c>
      <c r="K4185" s="3">
        <v>1</v>
      </c>
      <c r="L4185" s="3">
        <f t="shared" si="224"/>
        <v>3.0112809573640105</v>
      </c>
      <c r="M4185" s="3">
        <v>0</v>
      </c>
      <c r="N4185" s="3">
        <v>0.34571881813034588</v>
      </c>
      <c r="O4185" s="3">
        <v>1</v>
      </c>
      <c r="P4185" s="3">
        <f t="shared" si="225"/>
        <v>0.34571881813034588</v>
      </c>
      <c r="Q4185" s="3">
        <v>0</v>
      </c>
    </row>
    <row r="4186" spans="1:17" x14ac:dyDescent="0.25">
      <c r="A4186" s="3" t="s">
        <v>158</v>
      </c>
      <c r="B4186" s="3" t="s">
        <v>351</v>
      </c>
      <c r="C4186" s="3" t="s">
        <v>352</v>
      </c>
      <c r="D4186" s="3">
        <v>0.36</v>
      </c>
      <c r="E4186" s="3">
        <v>0.57999999999999996</v>
      </c>
      <c r="F4186" s="3" t="s">
        <v>283</v>
      </c>
      <c r="G4186" s="2">
        <v>6170</v>
      </c>
      <c r="H4186" s="3">
        <v>4.6109027041320666E-2</v>
      </c>
      <c r="I4186" s="3">
        <v>120.02915952965924</v>
      </c>
      <c r="J4186" s="3">
        <v>0.28394020481283744</v>
      </c>
      <c r="K4186" s="3">
        <v>1</v>
      </c>
      <c r="L4186" s="3">
        <f t="shared" si="224"/>
        <v>0.28394020481283744</v>
      </c>
      <c r="M4186" s="3">
        <v>0</v>
      </c>
      <c r="N4186" s="3">
        <v>3.1230198435239949E-2</v>
      </c>
      <c r="O4186" s="3">
        <v>1</v>
      </c>
      <c r="P4186" s="3">
        <f t="shared" si="225"/>
        <v>3.1230198435239949E-2</v>
      </c>
      <c r="Q4186" s="3">
        <v>0</v>
      </c>
    </row>
    <row r="4187" spans="1:17" x14ac:dyDescent="0.25">
      <c r="A4187" s="3" t="s">
        <v>158</v>
      </c>
      <c r="B4187" s="3" t="s">
        <v>89</v>
      </c>
      <c r="C4187" s="3" t="s">
        <v>9</v>
      </c>
      <c r="D4187" s="3">
        <v>0.56000000000000005</v>
      </c>
      <c r="E4187" s="3">
        <v>0.48</v>
      </c>
      <c r="F4187" s="3" t="s">
        <v>283</v>
      </c>
      <c r="G4187" s="2">
        <v>6170</v>
      </c>
      <c r="H4187" s="3">
        <v>1.2832696687114384E-2</v>
      </c>
      <c r="I4187" s="3">
        <v>33.880070370776799</v>
      </c>
      <c r="J4187" s="3">
        <v>8.7101414045707495E-2</v>
      </c>
      <c r="K4187" s="3">
        <v>1</v>
      </c>
      <c r="L4187" s="3">
        <f t="shared" si="224"/>
        <v>8.7101414045707495E-2</v>
      </c>
      <c r="M4187" s="3">
        <v>0</v>
      </c>
      <c r="N4187" s="3">
        <v>9.4056965997890551E-3</v>
      </c>
      <c r="O4187" s="3">
        <v>1</v>
      </c>
      <c r="P4187" s="3">
        <f t="shared" si="225"/>
        <v>9.4056965997890551E-3</v>
      </c>
      <c r="Q4187" s="3">
        <v>0</v>
      </c>
    </row>
    <row r="4188" spans="1:17" x14ac:dyDescent="0.25">
      <c r="A4188" s="3" t="s">
        <v>158</v>
      </c>
      <c r="B4188" s="3" t="s">
        <v>89</v>
      </c>
      <c r="C4188" s="3" t="s">
        <v>9</v>
      </c>
      <c r="D4188" s="3">
        <v>0.56000000000000005</v>
      </c>
      <c r="E4188" s="3">
        <v>0.48</v>
      </c>
      <c r="F4188" s="3" t="s">
        <v>283</v>
      </c>
      <c r="G4188" s="2">
        <v>6170</v>
      </c>
      <c r="H4188" s="3">
        <v>2.4859236742005825E-2</v>
      </c>
      <c r="I4188" s="3">
        <v>58.158469447609356</v>
      </c>
      <c r="J4188" s="3">
        <v>0.14592308778803431</v>
      </c>
      <c r="K4188" s="3">
        <v>1</v>
      </c>
      <c r="L4188" s="3">
        <f t="shared" si="224"/>
        <v>0.14592308778803431</v>
      </c>
      <c r="M4188" s="3">
        <v>0</v>
      </c>
      <c r="N4188" s="3">
        <v>1.7033282712850772E-2</v>
      </c>
      <c r="O4188" s="3">
        <v>1</v>
      </c>
      <c r="P4188" s="3">
        <f t="shared" si="225"/>
        <v>1.7033282712850772E-2</v>
      </c>
      <c r="Q4188" s="3">
        <v>0</v>
      </c>
    </row>
    <row r="4189" spans="1:17" x14ac:dyDescent="0.25">
      <c r="A4189" s="3" t="s">
        <v>158</v>
      </c>
      <c r="B4189" s="3" t="s">
        <v>310</v>
      </c>
      <c r="C4189" s="3" t="s">
        <v>9</v>
      </c>
      <c r="D4189" s="3">
        <v>0.56000000000000005</v>
      </c>
      <c r="E4189" s="3">
        <v>0.48</v>
      </c>
      <c r="F4189" s="3" t="s">
        <v>59</v>
      </c>
      <c r="G4189" s="2">
        <v>6170</v>
      </c>
      <c r="H4189" s="3">
        <v>1.2006146121441392</v>
      </c>
      <c r="I4189" s="3">
        <v>2719.7934504987793</v>
      </c>
      <c r="J4189" s="3">
        <v>7.14895975495096</v>
      </c>
      <c r="K4189" s="3">
        <v>1</v>
      </c>
      <c r="L4189" s="3">
        <f t="shared" si="224"/>
        <v>7.14895975495096</v>
      </c>
      <c r="M4189" s="3">
        <v>0</v>
      </c>
      <c r="N4189" s="3">
        <v>0.75627068625805072</v>
      </c>
      <c r="O4189" s="3">
        <v>1</v>
      </c>
      <c r="P4189" s="3">
        <f t="shared" si="225"/>
        <v>0.75627068625805072</v>
      </c>
      <c r="Q4189" s="3">
        <v>0</v>
      </c>
    </row>
    <row r="4190" spans="1:17" x14ac:dyDescent="0.25">
      <c r="A4190" s="3" t="s">
        <v>158</v>
      </c>
      <c r="B4190" s="3" t="s">
        <v>8</v>
      </c>
      <c r="C4190" s="3" t="s">
        <v>9</v>
      </c>
      <c r="D4190" s="3">
        <v>0.56000000000000005</v>
      </c>
      <c r="E4190" s="3">
        <v>0.48</v>
      </c>
      <c r="F4190" s="3" t="s">
        <v>59</v>
      </c>
      <c r="G4190" s="2">
        <v>6170</v>
      </c>
      <c r="H4190" s="3">
        <v>0.1597979789063734</v>
      </c>
      <c r="I4190" s="3">
        <v>634.86558161018024</v>
      </c>
      <c r="J4190" s="3">
        <v>1.4824832946094615</v>
      </c>
      <c r="K4190" s="3">
        <v>1</v>
      </c>
      <c r="L4190" s="3">
        <f t="shared" si="224"/>
        <v>1.4824832946094615</v>
      </c>
      <c r="M4190" s="3">
        <v>0</v>
      </c>
      <c r="N4190" s="3">
        <v>0.19328971788184346</v>
      </c>
      <c r="O4190" s="3">
        <v>1</v>
      </c>
      <c r="P4190" s="3">
        <f t="shared" si="225"/>
        <v>0.19328971788184346</v>
      </c>
      <c r="Q4190" s="3">
        <v>0</v>
      </c>
    </row>
    <row r="4191" spans="1:17" x14ac:dyDescent="0.25">
      <c r="A4191" s="3" t="s">
        <v>158</v>
      </c>
      <c r="B4191" s="3" t="s">
        <v>310</v>
      </c>
      <c r="C4191" s="3" t="s">
        <v>9</v>
      </c>
      <c r="D4191" s="3">
        <v>0.56000000000000005</v>
      </c>
      <c r="E4191" s="3">
        <v>0.48</v>
      </c>
      <c r="F4191" s="3" t="s">
        <v>59</v>
      </c>
      <c r="G4191" s="2">
        <v>6170</v>
      </c>
      <c r="H4191" s="3">
        <v>2.1421360210814755</v>
      </c>
      <c r="I4191" s="3">
        <v>5751.3203157800535</v>
      </c>
      <c r="J4191" s="3">
        <v>14.506958890155669</v>
      </c>
      <c r="K4191" s="3">
        <v>1</v>
      </c>
      <c r="L4191" s="3">
        <f t="shared" si="224"/>
        <v>14.506958890155669</v>
      </c>
      <c r="M4191" s="3">
        <v>0</v>
      </c>
      <c r="N4191" s="3">
        <v>1.4953601035427224</v>
      </c>
      <c r="O4191" s="3">
        <v>1</v>
      </c>
      <c r="P4191" s="3">
        <f t="shared" si="225"/>
        <v>1.4953601035427224</v>
      </c>
      <c r="Q4191" s="3">
        <v>0</v>
      </c>
    </row>
    <row r="4192" spans="1:17" x14ac:dyDescent="0.25">
      <c r="A4192" s="3" t="s">
        <v>158</v>
      </c>
      <c r="B4192" s="3" t="s">
        <v>8</v>
      </c>
      <c r="C4192" s="3" t="s">
        <v>9</v>
      </c>
      <c r="D4192" s="3">
        <v>0.56000000000000005</v>
      </c>
      <c r="E4192" s="3">
        <v>0.48</v>
      </c>
      <c r="F4192" s="3" t="s">
        <v>59</v>
      </c>
      <c r="G4192" s="2">
        <v>6170</v>
      </c>
      <c r="H4192" s="3">
        <v>0.69403090133974321</v>
      </c>
      <c r="I4192" s="3">
        <v>2690.1468798181786</v>
      </c>
      <c r="J4192" s="3">
        <v>6.4398021041584119</v>
      </c>
      <c r="K4192" s="3">
        <f>1-0.712</f>
        <v>0.28800000000000003</v>
      </c>
      <c r="L4192" s="3">
        <f t="shared" si="224"/>
        <v>1.8546630059976228</v>
      </c>
      <c r="M4192" s="3">
        <v>0</v>
      </c>
      <c r="N4192" s="3">
        <v>0.74725928812214415</v>
      </c>
      <c r="O4192" s="3">
        <f>1-0.531</f>
        <v>0.46899999999999997</v>
      </c>
      <c r="P4192" s="3">
        <f t="shared" si="225"/>
        <v>0.35046460612928559</v>
      </c>
      <c r="Q4192" s="3">
        <v>0</v>
      </c>
    </row>
    <row r="4193" spans="1:17" x14ac:dyDescent="0.25">
      <c r="A4193" s="3" t="s">
        <v>158</v>
      </c>
      <c r="B4193" s="3" t="s">
        <v>8</v>
      </c>
      <c r="C4193" s="3" t="s">
        <v>9</v>
      </c>
      <c r="D4193" s="3">
        <v>0.56000000000000005</v>
      </c>
      <c r="E4193" s="3">
        <v>0.48</v>
      </c>
      <c r="F4193" s="3" t="s">
        <v>59</v>
      </c>
      <c r="G4193" s="2">
        <v>6170</v>
      </c>
      <c r="H4193" s="3">
        <v>0.17789661559673384</v>
      </c>
      <c r="I4193" s="3">
        <v>647.16462373233958</v>
      </c>
      <c r="J4193" s="3">
        <v>1.653341952748838</v>
      </c>
      <c r="K4193" s="3">
        <v>1</v>
      </c>
      <c r="L4193" s="3">
        <f t="shared" si="224"/>
        <v>1.653341952748838</v>
      </c>
      <c r="M4193" s="3">
        <v>0</v>
      </c>
      <c r="N4193" s="3">
        <v>0.21622352090156077</v>
      </c>
      <c r="O4193" s="3">
        <v>1</v>
      </c>
      <c r="P4193" s="3">
        <f t="shared" si="225"/>
        <v>0.21622352090156077</v>
      </c>
      <c r="Q4193" s="3">
        <v>0</v>
      </c>
    </row>
    <row r="4194" spans="1:17" x14ac:dyDescent="0.25">
      <c r="A4194" s="3" t="s">
        <v>158</v>
      </c>
      <c r="B4194" s="3" t="s">
        <v>8</v>
      </c>
      <c r="C4194" s="3" t="s">
        <v>9</v>
      </c>
      <c r="D4194" s="3">
        <v>0.56000000000000005</v>
      </c>
      <c r="E4194" s="3">
        <v>0.48</v>
      </c>
      <c r="F4194" s="3" t="s">
        <v>59</v>
      </c>
      <c r="G4194" s="2">
        <v>6170</v>
      </c>
      <c r="H4194" s="3">
        <v>0.97267300225307896</v>
      </c>
      <c r="I4194" s="3">
        <v>3274.6537218745675</v>
      </c>
      <c r="J4194" s="3">
        <v>8.0507215334677156</v>
      </c>
      <c r="K4194" s="3">
        <v>1</v>
      </c>
      <c r="L4194" s="3">
        <f t="shared" si="224"/>
        <v>8.0507215334677156</v>
      </c>
      <c r="M4194" s="3">
        <v>0</v>
      </c>
      <c r="N4194" s="3">
        <v>0.94663984618104569</v>
      </c>
      <c r="O4194" s="3">
        <v>1</v>
      </c>
      <c r="P4194" s="3">
        <f t="shared" si="225"/>
        <v>0.94663984618104569</v>
      </c>
      <c r="Q4194" s="3">
        <v>0</v>
      </c>
    </row>
    <row r="4195" spans="1:17" x14ac:dyDescent="0.25">
      <c r="A4195" s="3" t="s">
        <v>158</v>
      </c>
      <c r="B4195" s="3" t="s">
        <v>8</v>
      </c>
      <c r="C4195" s="3" t="s">
        <v>9</v>
      </c>
      <c r="D4195" s="3">
        <v>0.36</v>
      </c>
      <c r="E4195" s="3">
        <v>0</v>
      </c>
      <c r="F4195" s="3" t="s">
        <v>59</v>
      </c>
      <c r="G4195" s="2">
        <v>6170</v>
      </c>
      <c r="H4195" s="3">
        <v>3.0901071042942138E-2</v>
      </c>
      <c r="I4195" s="3">
        <v>106.64804802536368</v>
      </c>
      <c r="J4195" s="3">
        <v>0.25092608801416422</v>
      </c>
      <c r="K4195" s="3">
        <v>1</v>
      </c>
      <c r="L4195" s="3">
        <f t="shared" si="224"/>
        <v>0.25092608801416422</v>
      </c>
      <c r="M4195" s="3">
        <v>0</v>
      </c>
      <c r="N4195" s="3">
        <v>3.1599616921177791E-2</v>
      </c>
      <c r="O4195" s="3">
        <v>1</v>
      </c>
      <c r="P4195" s="3">
        <f t="shared" si="225"/>
        <v>3.1599616921177791E-2</v>
      </c>
      <c r="Q4195" s="3">
        <v>0</v>
      </c>
    </row>
    <row r="4196" spans="1:17" x14ac:dyDescent="0.25">
      <c r="A4196" s="3" t="s">
        <v>158</v>
      </c>
      <c r="B4196" s="3" t="s">
        <v>8</v>
      </c>
      <c r="C4196" s="3" t="s">
        <v>9</v>
      </c>
      <c r="D4196" s="3">
        <v>0.56000000000000005</v>
      </c>
      <c r="E4196" s="3">
        <v>0.48</v>
      </c>
      <c r="F4196" s="3" t="s">
        <v>59</v>
      </c>
      <c r="G4196" s="2">
        <v>6170</v>
      </c>
      <c r="H4196" s="3">
        <v>0.9050187332198365</v>
      </c>
      <c r="I4196" s="3">
        <v>2670.9049060371231</v>
      </c>
      <c r="J4196" s="3">
        <v>6.6157167226426292</v>
      </c>
      <c r="K4196" s="3">
        <v>1</v>
      </c>
      <c r="L4196" s="3">
        <f t="shared" si="224"/>
        <v>6.6157167226426292</v>
      </c>
      <c r="M4196" s="3">
        <v>0</v>
      </c>
      <c r="N4196" s="3">
        <v>0.72603545355051402</v>
      </c>
      <c r="O4196" s="3">
        <v>1</v>
      </c>
      <c r="P4196" s="3">
        <f t="shared" si="225"/>
        <v>0.72603545355051402</v>
      </c>
      <c r="Q4196" s="3">
        <v>0</v>
      </c>
    </row>
    <row r="4197" spans="1:17" x14ac:dyDescent="0.25">
      <c r="A4197" s="3" t="s">
        <v>158</v>
      </c>
      <c r="B4197" s="3" t="s">
        <v>8</v>
      </c>
      <c r="C4197" s="3" t="s">
        <v>9</v>
      </c>
      <c r="D4197" s="3">
        <v>0.56000000000000005</v>
      </c>
      <c r="E4197" s="3">
        <v>0.48</v>
      </c>
      <c r="F4197" s="3" t="s">
        <v>59</v>
      </c>
      <c r="G4197" s="2">
        <v>6170</v>
      </c>
      <c r="H4197" s="3">
        <v>6.8308142277711649E-3</v>
      </c>
      <c r="I4197" s="3">
        <v>28.267793562033358</v>
      </c>
      <c r="J4197" s="3">
        <v>6.794053597731399E-2</v>
      </c>
      <c r="K4197" s="3">
        <f>1-0.712</f>
        <v>0.28800000000000003</v>
      </c>
      <c r="L4197" s="3">
        <f t="shared" si="224"/>
        <v>1.9566874361466431E-2</v>
      </c>
      <c r="M4197" s="3">
        <v>0</v>
      </c>
      <c r="N4197" s="3">
        <v>8.4568484532815645E-3</v>
      </c>
      <c r="O4197" s="3">
        <f>1-0.531</f>
        <v>0.46899999999999997</v>
      </c>
      <c r="P4197" s="3">
        <f t="shared" si="225"/>
        <v>3.9662619245890533E-3</v>
      </c>
      <c r="Q4197" s="3">
        <v>0</v>
      </c>
    </row>
    <row r="4198" spans="1:17" x14ac:dyDescent="0.25">
      <c r="A4198" s="3" t="s">
        <v>158</v>
      </c>
      <c r="B4198" s="3" t="s">
        <v>351</v>
      </c>
      <c r="C4198" s="3" t="s">
        <v>352</v>
      </c>
      <c r="D4198" s="3">
        <v>0.36</v>
      </c>
      <c r="E4198" s="3">
        <v>0.57999999999999996</v>
      </c>
      <c r="F4198" s="3" t="s">
        <v>290</v>
      </c>
      <c r="G4198" s="2">
        <v>6170</v>
      </c>
      <c r="H4198" s="3">
        <v>7.5094339727663373</v>
      </c>
      <c r="I4198" s="3">
        <v>19601.279943154757</v>
      </c>
      <c r="J4198" s="3">
        <v>49.254710305109214</v>
      </c>
      <c r="K4198" s="3">
        <v>1</v>
      </c>
      <c r="L4198" s="3">
        <f t="shared" si="224"/>
        <v>49.254710305109214</v>
      </c>
      <c r="M4198" s="3">
        <v>0</v>
      </c>
      <c r="N4198" s="3">
        <v>5.0842975171278688</v>
      </c>
      <c r="O4198" s="3">
        <v>1</v>
      </c>
      <c r="P4198" s="3">
        <f t="shared" si="225"/>
        <v>5.0842975171278688</v>
      </c>
      <c r="Q4198" s="3">
        <v>0</v>
      </c>
    </row>
    <row r="4199" spans="1:17" x14ac:dyDescent="0.25">
      <c r="A4199" s="3" t="s">
        <v>158</v>
      </c>
      <c r="B4199" s="3" t="s">
        <v>89</v>
      </c>
      <c r="C4199" s="3" t="s">
        <v>9</v>
      </c>
      <c r="D4199" s="3">
        <v>0.56000000000000005</v>
      </c>
      <c r="E4199" s="3">
        <v>0.48</v>
      </c>
      <c r="F4199" s="3" t="s">
        <v>264</v>
      </c>
      <c r="G4199" s="2">
        <v>6170</v>
      </c>
      <c r="H4199" s="3">
        <v>232.6695178932184</v>
      </c>
      <c r="I4199" s="3">
        <v>606086.39570686081</v>
      </c>
      <c r="J4199" s="3">
        <v>1455.7861632258762</v>
      </c>
      <c r="K4199" s="3">
        <v>1</v>
      </c>
      <c r="L4199" s="3">
        <f t="shared" si="224"/>
        <v>1455.7861632258762</v>
      </c>
      <c r="M4199" s="3">
        <v>0</v>
      </c>
      <c r="N4199" s="3">
        <v>153.23936304656311</v>
      </c>
      <c r="O4199" s="3">
        <v>1</v>
      </c>
      <c r="P4199" s="3">
        <f t="shared" si="225"/>
        <v>153.23936304656311</v>
      </c>
      <c r="Q4199" s="3">
        <v>0</v>
      </c>
    </row>
    <row r="4200" spans="1:17" x14ac:dyDescent="0.25">
      <c r="A4200" s="3" t="s">
        <v>158</v>
      </c>
      <c r="B4200" s="3" t="s">
        <v>310</v>
      </c>
      <c r="C4200" s="3" t="s">
        <v>9</v>
      </c>
      <c r="D4200" s="3">
        <v>0.56000000000000005</v>
      </c>
      <c r="E4200" s="3">
        <v>0.48</v>
      </c>
      <c r="F4200" s="3" t="s">
        <v>264</v>
      </c>
      <c r="G4200" s="2">
        <v>6170</v>
      </c>
      <c r="H4200" s="3">
        <v>405.22149669114549</v>
      </c>
      <c r="I4200" s="3">
        <v>868395.01551059703</v>
      </c>
      <c r="J4200" s="3">
        <v>2243.9850772460327</v>
      </c>
      <c r="K4200" s="3">
        <v>1</v>
      </c>
      <c r="L4200" s="3">
        <f t="shared" si="224"/>
        <v>2243.9850772460327</v>
      </c>
      <c r="M4200" s="3">
        <v>0</v>
      </c>
      <c r="N4200" s="3">
        <v>214.57907328029972</v>
      </c>
      <c r="O4200" s="3">
        <v>1</v>
      </c>
      <c r="P4200" s="3">
        <f t="shared" si="225"/>
        <v>214.57907328029972</v>
      </c>
      <c r="Q4200" s="3">
        <v>0</v>
      </c>
    </row>
    <row r="4201" spans="1:17" x14ac:dyDescent="0.25">
      <c r="A4201" s="3" t="s">
        <v>158</v>
      </c>
      <c r="B4201" s="3" t="s">
        <v>310</v>
      </c>
      <c r="C4201" s="3" t="s">
        <v>9</v>
      </c>
      <c r="D4201" s="3">
        <v>0.56000000000000005</v>
      </c>
      <c r="E4201" s="3">
        <v>0.48</v>
      </c>
      <c r="F4201" s="3" t="s">
        <v>264</v>
      </c>
      <c r="G4201" s="2">
        <v>6170</v>
      </c>
      <c r="H4201" s="3">
        <v>15.595422105418463</v>
      </c>
      <c r="I4201" s="3">
        <v>46632.140182411917</v>
      </c>
      <c r="J4201" s="3">
        <v>115.13920094980882</v>
      </c>
      <c r="K4201" s="3">
        <v>1</v>
      </c>
      <c r="L4201" s="3">
        <f t="shared" si="224"/>
        <v>115.13920094980882</v>
      </c>
      <c r="M4201" s="3">
        <v>0</v>
      </c>
      <c r="N4201" s="3">
        <v>12.202539026781279</v>
      </c>
      <c r="O4201" s="3">
        <v>1</v>
      </c>
      <c r="P4201" s="3">
        <f t="shared" si="225"/>
        <v>12.202539026781279</v>
      </c>
      <c r="Q4201" s="3">
        <v>0</v>
      </c>
    </row>
    <row r="4202" spans="1:17" x14ac:dyDescent="0.25">
      <c r="A4202" s="3" t="s">
        <v>158</v>
      </c>
      <c r="B4202" s="3" t="s">
        <v>89</v>
      </c>
      <c r="C4202" s="3" t="s">
        <v>9</v>
      </c>
      <c r="D4202" s="3">
        <v>0.56000000000000005</v>
      </c>
      <c r="E4202" s="3">
        <v>0.48</v>
      </c>
      <c r="F4202" s="3" t="s">
        <v>296</v>
      </c>
      <c r="G4202" s="2">
        <v>6170</v>
      </c>
      <c r="H4202" s="3">
        <v>1.6443117675426144</v>
      </c>
      <c r="I4202" s="3">
        <v>2978.6658681818767</v>
      </c>
      <c r="J4202" s="3">
        <v>8.1737064936147803</v>
      </c>
      <c r="K4202" s="3">
        <v>1</v>
      </c>
      <c r="L4202" s="3">
        <f t="shared" si="224"/>
        <v>8.1737064936147803</v>
      </c>
      <c r="M4202" s="3">
        <v>0</v>
      </c>
      <c r="N4202" s="3">
        <v>0.70634951413008495</v>
      </c>
      <c r="O4202" s="3">
        <v>1</v>
      </c>
      <c r="P4202" s="3">
        <f t="shared" si="225"/>
        <v>0.70634951413008495</v>
      </c>
      <c r="Q4202" s="3">
        <v>0</v>
      </c>
    </row>
    <row r="4203" spans="1:17" x14ac:dyDescent="0.25">
      <c r="A4203" s="3" t="s">
        <v>158</v>
      </c>
      <c r="B4203" s="3" t="s">
        <v>89</v>
      </c>
      <c r="C4203" s="3" t="s">
        <v>9</v>
      </c>
      <c r="D4203" s="3">
        <v>0.56000000000000005</v>
      </c>
      <c r="E4203" s="3">
        <v>0.48</v>
      </c>
      <c r="F4203" s="3" t="s">
        <v>296</v>
      </c>
      <c r="G4203" s="2">
        <v>6170</v>
      </c>
      <c r="H4203" s="3">
        <v>0.38756679510770048</v>
      </c>
      <c r="I4203" s="3">
        <v>761.91559130229086</v>
      </c>
      <c r="J4203" s="3">
        <v>1.9579660251094739</v>
      </c>
      <c r="K4203" s="3">
        <v>1</v>
      </c>
      <c r="L4203" s="3">
        <f t="shared" si="224"/>
        <v>1.9579660251094739</v>
      </c>
      <c r="M4203" s="3">
        <v>0</v>
      </c>
      <c r="N4203" s="3">
        <v>0.20078187460803607</v>
      </c>
      <c r="O4203" s="3">
        <v>1</v>
      </c>
      <c r="P4203" s="3">
        <f t="shared" si="225"/>
        <v>0.20078187460803607</v>
      </c>
      <c r="Q4203" s="3">
        <v>0</v>
      </c>
    </row>
    <row r="4204" spans="1:17" x14ac:dyDescent="0.25">
      <c r="A4204" s="3" t="s">
        <v>158</v>
      </c>
      <c r="B4204" s="3" t="s">
        <v>8</v>
      </c>
      <c r="C4204" s="3" t="s">
        <v>9</v>
      </c>
      <c r="D4204" s="3">
        <v>0.56000000000000005</v>
      </c>
      <c r="E4204" s="3">
        <v>0.48</v>
      </c>
      <c r="F4204" s="3" t="s">
        <v>250</v>
      </c>
      <c r="G4204" s="2">
        <v>6170</v>
      </c>
      <c r="H4204" s="3">
        <v>3.3949523125992163E-2</v>
      </c>
      <c r="I4204" s="3">
        <v>142.13302997750409</v>
      </c>
      <c r="J4204" s="3">
        <v>0.30419265254402506</v>
      </c>
      <c r="K4204" s="3">
        <f>1-0.712</f>
        <v>0.28800000000000003</v>
      </c>
      <c r="L4204" s="3">
        <f t="shared" si="224"/>
        <v>8.7607483932679225E-2</v>
      </c>
      <c r="M4204" s="3">
        <v>0</v>
      </c>
      <c r="N4204" s="3">
        <v>3.9526514559655779E-2</v>
      </c>
      <c r="O4204" s="3">
        <f>1-0.531</f>
        <v>0.46899999999999997</v>
      </c>
      <c r="P4204" s="3">
        <f t="shared" si="225"/>
        <v>1.8537935328478559E-2</v>
      </c>
      <c r="Q4204" s="3">
        <v>0</v>
      </c>
    </row>
    <row r="4205" spans="1:17" x14ac:dyDescent="0.25">
      <c r="A4205" s="3" t="s">
        <v>158</v>
      </c>
      <c r="B4205" s="3" t="s">
        <v>8</v>
      </c>
      <c r="C4205" s="3" t="s">
        <v>9</v>
      </c>
      <c r="D4205" s="3">
        <v>0.56000000000000005</v>
      </c>
      <c r="E4205" s="3">
        <v>0.48</v>
      </c>
      <c r="F4205" s="3" t="s">
        <v>250</v>
      </c>
      <c r="G4205" s="2">
        <v>6170</v>
      </c>
      <c r="H4205" s="3">
        <v>0.4850444942290722</v>
      </c>
      <c r="I4205" s="3">
        <v>950.94144300438768</v>
      </c>
      <c r="J4205" s="3">
        <v>2.3082657611817021</v>
      </c>
      <c r="K4205" s="3">
        <v>1</v>
      </c>
      <c r="L4205" s="3">
        <f t="shared" si="224"/>
        <v>2.3082657611817021</v>
      </c>
      <c r="M4205" s="3">
        <v>0</v>
      </c>
      <c r="N4205" s="3">
        <v>0.27227629221345651</v>
      </c>
      <c r="O4205" s="3">
        <v>1</v>
      </c>
      <c r="P4205" s="3">
        <f t="shared" si="225"/>
        <v>0.27227629221345651</v>
      </c>
      <c r="Q4205" s="3">
        <v>0</v>
      </c>
    </row>
    <row r="4206" spans="1:17" x14ac:dyDescent="0.25">
      <c r="A4206" s="3" t="s">
        <v>158</v>
      </c>
      <c r="B4206" s="3" t="s">
        <v>8</v>
      </c>
      <c r="C4206" s="3" t="s">
        <v>9</v>
      </c>
      <c r="D4206" s="3">
        <v>0.56000000000000005</v>
      </c>
      <c r="E4206" s="3">
        <v>0.48</v>
      </c>
      <c r="F4206" s="3" t="s">
        <v>250</v>
      </c>
      <c r="G4206" s="2">
        <v>6170</v>
      </c>
      <c r="H4206" s="3">
        <v>2.3741283407776685</v>
      </c>
      <c r="I4206" s="3">
        <v>8947.0762500071596</v>
      </c>
      <c r="J4206" s="3">
        <v>20.893234849850799</v>
      </c>
      <c r="K4206" s="3">
        <f>1-0.712</f>
        <v>0.28800000000000003</v>
      </c>
      <c r="L4206" s="3">
        <f t="shared" si="224"/>
        <v>6.017251636757031</v>
      </c>
      <c r="M4206" s="3">
        <v>0</v>
      </c>
      <c r="N4206" s="3">
        <v>2.3774434851528139</v>
      </c>
      <c r="O4206" s="3">
        <f>1-0.531</f>
        <v>0.46899999999999997</v>
      </c>
      <c r="P4206" s="3">
        <f t="shared" si="225"/>
        <v>1.1150209945366696</v>
      </c>
      <c r="Q4206" s="3">
        <v>0</v>
      </c>
    </row>
    <row r="4207" spans="1:17" x14ac:dyDescent="0.25">
      <c r="A4207" s="3" t="s">
        <v>158</v>
      </c>
      <c r="B4207" s="3" t="s">
        <v>310</v>
      </c>
      <c r="C4207" s="3" t="s">
        <v>9</v>
      </c>
      <c r="D4207" s="3">
        <v>0.56000000000000005</v>
      </c>
      <c r="E4207" s="3">
        <v>0.48</v>
      </c>
      <c r="F4207" s="3" t="s">
        <v>307</v>
      </c>
      <c r="G4207" s="2">
        <v>6170</v>
      </c>
      <c r="H4207" s="3">
        <v>16.900481317689003</v>
      </c>
      <c r="I4207" s="3">
        <v>50798.341139613723</v>
      </c>
      <c r="J4207" s="3">
        <v>124.93773366126329</v>
      </c>
      <c r="K4207" s="3">
        <v>1</v>
      </c>
      <c r="L4207" s="3">
        <f t="shared" si="224"/>
        <v>124.93773366126329</v>
      </c>
      <c r="M4207" s="3">
        <v>0</v>
      </c>
      <c r="N4207" s="3">
        <v>13.360928140865958</v>
      </c>
      <c r="O4207" s="3">
        <v>1</v>
      </c>
      <c r="P4207" s="3">
        <f t="shared" si="225"/>
        <v>13.360928140865958</v>
      </c>
      <c r="Q4207" s="3">
        <v>0</v>
      </c>
    </row>
    <row r="4208" spans="1:17" x14ac:dyDescent="0.25">
      <c r="A4208" s="3" t="s">
        <v>158</v>
      </c>
      <c r="B4208" s="3" t="s">
        <v>310</v>
      </c>
      <c r="C4208" s="3" t="s">
        <v>9</v>
      </c>
      <c r="D4208" s="3">
        <v>0.56000000000000005</v>
      </c>
      <c r="E4208" s="3">
        <v>0.48</v>
      </c>
      <c r="F4208" s="3" t="s">
        <v>307</v>
      </c>
      <c r="G4208" s="2">
        <v>6170</v>
      </c>
      <c r="H4208" s="3">
        <v>8.2631316570230567E-2</v>
      </c>
      <c r="I4208" s="3">
        <v>231.69608242588572</v>
      </c>
      <c r="J4208" s="3">
        <v>0.513833454769695</v>
      </c>
      <c r="K4208" s="3">
        <v>1</v>
      </c>
      <c r="L4208" s="3">
        <f t="shared" si="224"/>
        <v>0.513833454769695</v>
      </c>
      <c r="M4208" s="3">
        <v>0</v>
      </c>
      <c r="N4208" s="3">
        <v>5.2978715820533442E-2</v>
      </c>
      <c r="O4208" s="3">
        <v>1</v>
      </c>
      <c r="P4208" s="3">
        <f t="shared" si="225"/>
        <v>5.2978715820533442E-2</v>
      </c>
      <c r="Q4208" s="3">
        <v>0</v>
      </c>
    </row>
    <row r="4209" spans="1:17" x14ac:dyDescent="0.25">
      <c r="A4209" s="3" t="s">
        <v>158</v>
      </c>
      <c r="B4209" s="3" t="s">
        <v>310</v>
      </c>
      <c r="C4209" s="3" t="s">
        <v>9</v>
      </c>
      <c r="D4209" s="3">
        <v>0.56000000000000005</v>
      </c>
      <c r="E4209" s="3">
        <v>0.48</v>
      </c>
      <c r="F4209" s="3" t="s">
        <v>307</v>
      </c>
      <c r="G4209" s="2">
        <v>6170</v>
      </c>
      <c r="H4209" s="3">
        <v>7.1952944361642839</v>
      </c>
      <c r="I4209" s="3">
        <v>22662.505379623493</v>
      </c>
      <c r="J4209" s="3">
        <v>52.375227430558397</v>
      </c>
      <c r="K4209" s="3">
        <v>1</v>
      </c>
      <c r="L4209" s="3">
        <f t="shared" si="224"/>
        <v>52.375227430558397</v>
      </c>
      <c r="M4209" s="3">
        <v>0</v>
      </c>
      <c r="N4209" s="3">
        <v>6.0309810291344279</v>
      </c>
      <c r="O4209" s="3">
        <v>1</v>
      </c>
      <c r="P4209" s="3">
        <f t="shared" si="225"/>
        <v>6.0309810291344279</v>
      </c>
      <c r="Q4209" s="3">
        <v>0</v>
      </c>
    </row>
    <row r="4210" spans="1:17" x14ac:dyDescent="0.25">
      <c r="A4210" s="3" t="s">
        <v>158</v>
      </c>
      <c r="B4210" s="3" t="s">
        <v>310</v>
      </c>
      <c r="C4210" s="3" t="s">
        <v>9</v>
      </c>
      <c r="D4210" s="3">
        <v>0.56000000000000005</v>
      </c>
      <c r="E4210" s="3">
        <v>0.48</v>
      </c>
      <c r="F4210" s="3" t="s">
        <v>307</v>
      </c>
      <c r="G4210" s="2">
        <v>6170</v>
      </c>
      <c r="H4210" s="3">
        <v>6.1363871027512513E-2</v>
      </c>
      <c r="I4210" s="3">
        <v>172.06265078538979</v>
      </c>
      <c r="J4210" s="3">
        <v>0.38158402071074565</v>
      </c>
      <c r="K4210" s="3">
        <v>1</v>
      </c>
      <c r="L4210" s="3">
        <f t="shared" si="224"/>
        <v>0.38158402071074565</v>
      </c>
      <c r="M4210" s="3">
        <v>0</v>
      </c>
      <c r="N4210" s="3">
        <v>3.9343136060559634E-2</v>
      </c>
      <c r="O4210" s="3">
        <v>1</v>
      </c>
      <c r="P4210" s="3">
        <f t="shared" si="225"/>
        <v>3.9343136060559634E-2</v>
      </c>
      <c r="Q4210" s="3">
        <v>0</v>
      </c>
    </row>
    <row r="4211" spans="1:17" x14ac:dyDescent="0.25">
      <c r="A4211" s="3" t="s">
        <v>158</v>
      </c>
      <c r="B4211" s="3" t="s">
        <v>89</v>
      </c>
      <c r="C4211" s="3" t="s">
        <v>9</v>
      </c>
      <c r="D4211" s="3">
        <v>0.56000000000000005</v>
      </c>
      <c r="E4211" s="3">
        <v>0.48</v>
      </c>
      <c r="F4211" s="3" t="s">
        <v>272</v>
      </c>
      <c r="G4211" s="2">
        <v>6170</v>
      </c>
      <c r="H4211" s="3">
        <v>0.12503041569781836</v>
      </c>
      <c r="I4211" s="3">
        <v>273.39291209210865</v>
      </c>
      <c r="J4211" s="3">
        <v>0.72198288046547843</v>
      </c>
      <c r="K4211" s="3">
        <v>1</v>
      </c>
      <c r="L4211" s="3">
        <f t="shared" si="224"/>
        <v>0.72198288046547843</v>
      </c>
      <c r="M4211" s="3">
        <v>0</v>
      </c>
      <c r="N4211" s="3">
        <v>6.8723903620627066E-2</v>
      </c>
      <c r="O4211" s="3">
        <v>1</v>
      </c>
      <c r="P4211" s="3">
        <f t="shared" si="225"/>
        <v>6.8723903620627066E-2</v>
      </c>
      <c r="Q4211" s="3">
        <v>0</v>
      </c>
    </row>
    <row r="4212" spans="1:17" x14ac:dyDescent="0.25">
      <c r="A4212" s="3" t="s">
        <v>158</v>
      </c>
      <c r="B4212" s="3" t="s">
        <v>351</v>
      </c>
      <c r="C4212" s="3" t="s">
        <v>352</v>
      </c>
      <c r="D4212" s="3">
        <v>0.36</v>
      </c>
      <c r="E4212" s="3">
        <v>0.57999999999999996</v>
      </c>
      <c r="F4212" s="3" t="s">
        <v>272</v>
      </c>
      <c r="G4212" s="2">
        <v>6170</v>
      </c>
      <c r="H4212" s="3">
        <v>102.29524990652706</v>
      </c>
      <c r="I4212" s="3">
        <v>260375.3446118577</v>
      </c>
      <c r="J4212" s="3">
        <v>653.92972521074842</v>
      </c>
      <c r="K4212" s="3">
        <v>1</v>
      </c>
      <c r="L4212" s="3">
        <f t="shared" si="224"/>
        <v>653.92972521074842</v>
      </c>
      <c r="M4212" s="3">
        <v>0</v>
      </c>
      <c r="N4212" s="3">
        <v>66.876449882419578</v>
      </c>
      <c r="O4212" s="3">
        <v>1</v>
      </c>
      <c r="P4212" s="3">
        <f t="shared" si="225"/>
        <v>66.876449882419578</v>
      </c>
      <c r="Q4212" s="3">
        <v>0</v>
      </c>
    </row>
    <row r="4213" spans="1:17" x14ac:dyDescent="0.25">
      <c r="A4213" s="3" t="s">
        <v>158</v>
      </c>
      <c r="B4213" s="3" t="s">
        <v>8</v>
      </c>
      <c r="C4213" s="3" t="s">
        <v>9</v>
      </c>
      <c r="D4213" s="3">
        <v>0.36</v>
      </c>
      <c r="E4213" s="3">
        <v>0</v>
      </c>
      <c r="F4213" s="3" t="s">
        <v>163</v>
      </c>
      <c r="G4213" s="2">
        <v>6170</v>
      </c>
      <c r="H4213" s="3">
        <v>4.1172211929052285</v>
      </c>
      <c r="I4213" s="3">
        <v>9679.320496165823</v>
      </c>
      <c r="J4213" s="3">
        <v>25.583971140035953</v>
      </c>
      <c r="K4213" s="3">
        <v>1</v>
      </c>
      <c r="L4213" s="3">
        <f t="shared" si="224"/>
        <v>25.583971140035953</v>
      </c>
      <c r="M4213" s="3">
        <v>0</v>
      </c>
      <c r="N4213" s="3">
        <v>2.8954863532442285</v>
      </c>
      <c r="O4213" s="3">
        <v>1</v>
      </c>
      <c r="P4213" s="3">
        <f t="shared" si="225"/>
        <v>2.8954863532442285</v>
      </c>
      <c r="Q4213" s="3">
        <v>0</v>
      </c>
    </row>
    <row r="4214" spans="1:17" x14ac:dyDescent="0.25">
      <c r="A4214" s="3" t="s">
        <v>158</v>
      </c>
      <c r="B4214" s="3" t="s">
        <v>8</v>
      </c>
      <c r="C4214" s="3" t="s">
        <v>9</v>
      </c>
      <c r="D4214" s="3">
        <v>0.56000000000000005</v>
      </c>
      <c r="E4214" s="3">
        <v>0.48</v>
      </c>
      <c r="F4214" s="3" t="s">
        <v>163</v>
      </c>
      <c r="G4214" s="2">
        <v>6170</v>
      </c>
      <c r="H4214" s="3">
        <v>136.95703411670362</v>
      </c>
      <c r="I4214" s="3">
        <v>310990.96211881068</v>
      </c>
      <c r="J4214" s="3">
        <v>816.96998809996251</v>
      </c>
      <c r="K4214" s="3">
        <v>1</v>
      </c>
      <c r="L4214" s="3">
        <f t="shared" si="224"/>
        <v>816.96998809996251</v>
      </c>
      <c r="M4214" s="3">
        <v>0</v>
      </c>
      <c r="N4214" s="3">
        <v>78.392736125519903</v>
      </c>
      <c r="O4214" s="3">
        <v>1</v>
      </c>
      <c r="P4214" s="3">
        <f t="shared" si="225"/>
        <v>78.392736125519903</v>
      </c>
      <c r="Q4214" s="3">
        <v>0</v>
      </c>
    </row>
    <row r="4215" spans="1:17" x14ac:dyDescent="0.25">
      <c r="A4215" s="3" t="s">
        <v>158</v>
      </c>
      <c r="B4215" s="3" t="s">
        <v>310</v>
      </c>
      <c r="C4215" s="3" t="s">
        <v>9</v>
      </c>
      <c r="D4215" s="3">
        <v>0.56000000000000005</v>
      </c>
      <c r="E4215" s="3">
        <v>0.48</v>
      </c>
      <c r="F4215" s="3" t="s">
        <v>163</v>
      </c>
      <c r="G4215" s="2">
        <v>6170</v>
      </c>
      <c r="H4215" s="3">
        <v>22.417269629422446</v>
      </c>
      <c r="I4215" s="3">
        <v>51342.880498026207</v>
      </c>
      <c r="J4215" s="3">
        <v>135.33630733764693</v>
      </c>
      <c r="K4215" s="3">
        <v>1</v>
      </c>
      <c r="L4215" s="3">
        <f t="shared" si="224"/>
        <v>135.33630733764693</v>
      </c>
      <c r="M4215" s="3">
        <v>0</v>
      </c>
      <c r="N4215" s="3">
        <v>12.49717734249889</v>
      </c>
      <c r="O4215" s="3">
        <v>1</v>
      </c>
      <c r="P4215" s="3">
        <f t="shared" si="225"/>
        <v>12.49717734249889</v>
      </c>
      <c r="Q4215" s="3">
        <v>0</v>
      </c>
    </row>
    <row r="4216" spans="1:17" x14ac:dyDescent="0.25">
      <c r="A4216" s="3" t="s">
        <v>158</v>
      </c>
      <c r="B4216" s="3" t="s">
        <v>8</v>
      </c>
      <c r="C4216" s="3" t="s">
        <v>9</v>
      </c>
      <c r="D4216" s="3">
        <v>0.56000000000000005</v>
      </c>
      <c r="E4216" s="3">
        <v>0.48</v>
      </c>
      <c r="F4216" s="3" t="s">
        <v>163</v>
      </c>
      <c r="G4216" s="2">
        <v>6170</v>
      </c>
      <c r="H4216" s="3">
        <v>1.0013138584789887</v>
      </c>
      <c r="I4216" s="3">
        <v>2215.150662452621</v>
      </c>
      <c r="J4216" s="3">
        <v>5.7548667366247823</v>
      </c>
      <c r="K4216" s="3">
        <v>1</v>
      </c>
      <c r="L4216" s="3">
        <f t="shared" si="224"/>
        <v>5.7548667366247823</v>
      </c>
      <c r="M4216" s="3">
        <v>0</v>
      </c>
      <c r="N4216" s="3">
        <v>0.53439048580627113</v>
      </c>
      <c r="O4216" s="3">
        <v>1</v>
      </c>
      <c r="P4216" s="3">
        <f t="shared" si="225"/>
        <v>0.53439048580627113</v>
      </c>
      <c r="Q4216" s="3">
        <v>0</v>
      </c>
    </row>
    <row r="4217" spans="1:17" x14ac:dyDescent="0.25">
      <c r="A4217" s="3" t="s">
        <v>158</v>
      </c>
      <c r="B4217" s="3" t="s">
        <v>8</v>
      </c>
      <c r="C4217" s="3" t="s">
        <v>9</v>
      </c>
      <c r="D4217" s="3">
        <v>0.56000000000000005</v>
      </c>
      <c r="E4217" s="3">
        <v>0.48</v>
      </c>
      <c r="F4217" s="3" t="s">
        <v>183</v>
      </c>
      <c r="G4217" s="2">
        <v>6170</v>
      </c>
      <c r="H4217" s="3">
        <v>1.6749400867722093E-2</v>
      </c>
      <c r="I4217" s="3">
        <v>70.670876554721104</v>
      </c>
      <c r="J4217" s="3">
        <v>0.17601925644715563</v>
      </c>
      <c r="K4217" s="3">
        <f>1-0.712</f>
        <v>0.28800000000000003</v>
      </c>
      <c r="L4217" s="3">
        <f t="shared" si="224"/>
        <v>5.0693545856780826E-2</v>
      </c>
      <c r="M4217" s="3">
        <v>0</v>
      </c>
      <c r="N4217" s="3">
        <v>2.558095914475669E-2</v>
      </c>
      <c r="O4217" s="3">
        <f>1-0.531</f>
        <v>0.46899999999999997</v>
      </c>
      <c r="P4217" s="3">
        <f t="shared" si="225"/>
        <v>1.1997469838890888E-2</v>
      </c>
      <c r="Q4217" s="3">
        <v>0</v>
      </c>
    </row>
    <row r="4218" spans="1:17" x14ac:dyDescent="0.25">
      <c r="A4218" s="3" t="s">
        <v>158</v>
      </c>
      <c r="B4218" s="3" t="s">
        <v>8</v>
      </c>
      <c r="C4218" s="3" t="s">
        <v>9</v>
      </c>
      <c r="D4218" s="3">
        <v>0.36</v>
      </c>
      <c r="E4218" s="3">
        <v>0</v>
      </c>
      <c r="F4218" s="3" t="s">
        <v>163</v>
      </c>
      <c r="G4218" s="2">
        <v>6170</v>
      </c>
      <c r="H4218" s="3">
        <v>0.15507842961878329</v>
      </c>
      <c r="I4218" s="3">
        <v>260.65269933807832</v>
      </c>
      <c r="J4218" s="3">
        <v>0.65515856008390039</v>
      </c>
      <c r="K4218" s="3">
        <v>1</v>
      </c>
      <c r="L4218" s="3">
        <f t="shared" si="224"/>
        <v>0.65515856008390039</v>
      </c>
      <c r="M4218" s="3">
        <v>0</v>
      </c>
      <c r="N4218" s="3">
        <v>7.5428146215470782E-2</v>
      </c>
      <c r="O4218" s="3">
        <v>1</v>
      </c>
      <c r="P4218" s="3">
        <f t="shared" si="225"/>
        <v>7.5428146215470782E-2</v>
      </c>
      <c r="Q4218" s="3">
        <v>0</v>
      </c>
    </row>
    <row r="4219" spans="1:17" x14ac:dyDescent="0.25">
      <c r="A4219" s="3" t="s">
        <v>158</v>
      </c>
      <c r="B4219" s="3" t="s">
        <v>8</v>
      </c>
      <c r="C4219" s="3" t="s">
        <v>9</v>
      </c>
      <c r="D4219" s="3">
        <v>0.56000000000000005</v>
      </c>
      <c r="E4219" s="3">
        <v>0.48</v>
      </c>
      <c r="F4219" s="3" t="s">
        <v>163</v>
      </c>
      <c r="G4219" s="2">
        <v>6170</v>
      </c>
      <c r="H4219" s="3">
        <v>0.52088490943269927</v>
      </c>
      <c r="I4219" s="3">
        <v>1256.5802004450322</v>
      </c>
      <c r="J4219" s="3">
        <v>2.9981144754627116</v>
      </c>
      <c r="K4219" s="3">
        <v>1</v>
      </c>
      <c r="L4219" s="3">
        <f t="shared" si="224"/>
        <v>2.9981144754627116</v>
      </c>
      <c r="M4219" s="3">
        <v>0</v>
      </c>
      <c r="N4219" s="3">
        <v>0.3254524149051099</v>
      </c>
      <c r="O4219" s="3">
        <v>1</v>
      </c>
      <c r="P4219" s="3">
        <f t="shared" si="225"/>
        <v>0.3254524149051099</v>
      </c>
      <c r="Q4219" s="3">
        <v>0</v>
      </c>
    </row>
    <row r="4220" spans="1:17" x14ac:dyDescent="0.25">
      <c r="A4220" s="3" t="s">
        <v>158</v>
      </c>
      <c r="B4220" s="3" t="s">
        <v>89</v>
      </c>
      <c r="C4220" s="3" t="s">
        <v>9</v>
      </c>
      <c r="D4220" s="3">
        <v>0.56000000000000005</v>
      </c>
      <c r="E4220" s="3">
        <v>0.48</v>
      </c>
      <c r="F4220" s="3" t="s">
        <v>309</v>
      </c>
      <c r="G4220" s="2">
        <v>6170</v>
      </c>
      <c r="H4220" s="3">
        <v>0.66232074850514766</v>
      </c>
      <c r="I4220" s="3">
        <v>2073.5027735164331</v>
      </c>
      <c r="J4220" s="3">
        <v>4.5544740383040336</v>
      </c>
      <c r="K4220" s="3">
        <v>1</v>
      </c>
      <c r="L4220" s="3">
        <f t="shared" si="224"/>
        <v>4.5544740383040336</v>
      </c>
      <c r="M4220" s="3">
        <v>0</v>
      </c>
      <c r="N4220" s="3">
        <v>0.53403349907900755</v>
      </c>
      <c r="O4220" s="3">
        <v>1</v>
      </c>
      <c r="P4220" s="3">
        <f t="shared" si="225"/>
        <v>0.53403349907900755</v>
      </c>
      <c r="Q4220" s="3">
        <v>0</v>
      </c>
    </row>
    <row r="4221" spans="1:17" x14ac:dyDescent="0.25">
      <c r="A4221" s="3" t="s">
        <v>158</v>
      </c>
      <c r="B4221" s="3" t="s">
        <v>8</v>
      </c>
      <c r="C4221" s="3" t="s">
        <v>9</v>
      </c>
      <c r="D4221" s="3">
        <v>0.36</v>
      </c>
      <c r="E4221" s="3">
        <v>0</v>
      </c>
      <c r="F4221" s="3" t="s">
        <v>166</v>
      </c>
      <c r="G4221" s="2">
        <v>6170</v>
      </c>
      <c r="H4221" s="3">
        <v>0.481954254870118</v>
      </c>
      <c r="I4221" s="3">
        <v>748.11854634025735</v>
      </c>
      <c r="J4221" s="3">
        <v>1.893352348296379</v>
      </c>
      <c r="K4221" s="3">
        <v>1</v>
      </c>
      <c r="L4221" s="3">
        <f t="shared" si="224"/>
        <v>1.893352348296379</v>
      </c>
      <c r="M4221" s="3">
        <v>0</v>
      </c>
      <c r="N4221" s="3">
        <v>0.18458928392985988</v>
      </c>
      <c r="O4221" s="3">
        <v>1</v>
      </c>
      <c r="P4221" s="3">
        <f t="shared" si="225"/>
        <v>0.18458928392985988</v>
      </c>
      <c r="Q4221" s="3">
        <v>0</v>
      </c>
    </row>
    <row r="4222" spans="1:17" x14ac:dyDescent="0.25">
      <c r="A4222" s="3" t="s">
        <v>158</v>
      </c>
      <c r="B4222" s="3" t="s">
        <v>8</v>
      </c>
      <c r="C4222" s="3" t="s">
        <v>9</v>
      </c>
      <c r="D4222" s="3">
        <v>0.56000000000000005</v>
      </c>
      <c r="E4222" s="3">
        <v>0.48</v>
      </c>
      <c r="F4222" s="3" t="s">
        <v>166</v>
      </c>
      <c r="G4222" s="2">
        <v>6170</v>
      </c>
      <c r="H4222" s="3">
        <v>83.292220673523815</v>
      </c>
      <c r="I4222" s="3">
        <v>201715.43315217993</v>
      </c>
      <c r="J4222" s="3">
        <v>472.40977019112159</v>
      </c>
      <c r="K4222" s="3">
        <v>1</v>
      </c>
      <c r="L4222" s="3">
        <f t="shared" si="224"/>
        <v>472.40977019112159</v>
      </c>
      <c r="M4222" s="3">
        <v>0</v>
      </c>
      <c r="N4222" s="3">
        <v>51.589541305363014</v>
      </c>
      <c r="O4222" s="3">
        <v>1</v>
      </c>
      <c r="P4222" s="3">
        <f t="shared" si="225"/>
        <v>51.589541305363014</v>
      </c>
      <c r="Q4222" s="3">
        <v>0</v>
      </c>
    </row>
    <row r="4223" spans="1:17" x14ac:dyDescent="0.25">
      <c r="A4223" s="3" t="s">
        <v>158</v>
      </c>
      <c r="B4223" s="3" t="s">
        <v>8</v>
      </c>
      <c r="C4223" s="3" t="s">
        <v>9</v>
      </c>
      <c r="D4223" s="3">
        <v>0.56000000000000005</v>
      </c>
      <c r="E4223" s="3">
        <v>0.48</v>
      </c>
      <c r="F4223" s="3" t="s">
        <v>166</v>
      </c>
      <c r="G4223" s="2">
        <v>6170</v>
      </c>
      <c r="H4223" s="3">
        <v>1.3457210916206588</v>
      </c>
      <c r="I4223" s="3">
        <v>2875.0698963041632</v>
      </c>
      <c r="J4223" s="3">
        <v>6.415115654788841</v>
      </c>
      <c r="K4223" s="3">
        <v>1</v>
      </c>
      <c r="L4223" s="3">
        <f t="shared" si="224"/>
        <v>6.415115654788841</v>
      </c>
      <c r="M4223" s="3">
        <v>0</v>
      </c>
      <c r="N4223" s="3">
        <v>0.68367826493259176</v>
      </c>
      <c r="O4223" s="3">
        <v>1</v>
      </c>
      <c r="P4223" s="3">
        <f t="shared" si="225"/>
        <v>0.68367826493259176</v>
      </c>
      <c r="Q4223" s="3">
        <v>0</v>
      </c>
    </row>
    <row r="4224" spans="1:17" x14ac:dyDescent="0.25">
      <c r="A4224" s="3" t="s">
        <v>158</v>
      </c>
      <c r="B4224" s="3" t="s">
        <v>8</v>
      </c>
      <c r="C4224" s="3" t="s">
        <v>9</v>
      </c>
      <c r="D4224" s="3">
        <v>0.56000000000000005</v>
      </c>
      <c r="E4224" s="3">
        <v>0.48</v>
      </c>
      <c r="F4224" s="3" t="s">
        <v>193</v>
      </c>
      <c r="G4224" s="2">
        <v>6170</v>
      </c>
      <c r="H4224" s="3">
        <v>0.14246847129325571</v>
      </c>
      <c r="I4224" s="3">
        <v>522.02002284203979</v>
      </c>
      <c r="J4224" s="3">
        <v>1.290051214144724</v>
      </c>
      <c r="K4224" s="3">
        <v>1</v>
      </c>
      <c r="L4224" s="3">
        <f t="shared" si="224"/>
        <v>1.290051214144724</v>
      </c>
      <c r="M4224" s="3">
        <v>0</v>
      </c>
      <c r="N4224" s="3">
        <v>0.21032422259510516</v>
      </c>
      <c r="O4224" s="3">
        <v>1</v>
      </c>
      <c r="P4224" s="3">
        <f t="shared" si="225"/>
        <v>0.21032422259510516</v>
      </c>
      <c r="Q4224" s="3">
        <v>0</v>
      </c>
    </row>
    <row r="4225" spans="1:17" x14ac:dyDescent="0.25">
      <c r="A4225" s="3" t="s">
        <v>158</v>
      </c>
      <c r="B4225" s="3" t="s">
        <v>351</v>
      </c>
      <c r="C4225" s="3" t="s">
        <v>352</v>
      </c>
      <c r="D4225" s="3">
        <v>0.36</v>
      </c>
      <c r="E4225" s="3">
        <v>0.57999999999999996</v>
      </c>
      <c r="F4225" s="3" t="s">
        <v>376</v>
      </c>
      <c r="G4225" s="2">
        <v>6170</v>
      </c>
      <c r="H4225" s="3">
        <v>21.500238490783826</v>
      </c>
      <c r="I4225" s="3">
        <v>62554.41034636955</v>
      </c>
      <c r="J4225" s="3">
        <v>159.49866307295287</v>
      </c>
      <c r="K4225" s="3">
        <v>1</v>
      </c>
      <c r="L4225" s="3">
        <f t="shared" si="224"/>
        <v>159.49866307295287</v>
      </c>
      <c r="M4225" s="3">
        <v>0</v>
      </c>
      <c r="N4225" s="3">
        <v>20.174033402766955</v>
      </c>
      <c r="O4225" s="3">
        <v>1</v>
      </c>
      <c r="P4225" s="3">
        <f t="shared" si="225"/>
        <v>20.174033402766955</v>
      </c>
      <c r="Q4225" s="3">
        <v>0</v>
      </c>
    </row>
    <row r="4226" spans="1:17" x14ac:dyDescent="0.25">
      <c r="A4226" s="3" t="s">
        <v>158</v>
      </c>
      <c r="B4226" s="3" t="s">
        <v>310</v>
      </c>
      <c r="C4226" s="3" t="s">
        <v>9</v>
      </c>
      <c r="D4226" s="3">
        <v>0.56000000000000005</v>
      </c>
      <c r="E4226" s="3">
        <v>0.48</v>
      </c>
      <c r="F4226" s="3" t="s">
        <v>329</v>
      </c>
      <c r="G4226" s="2">
        <v>6170</v>
      </c>
      <c r="H4226" s="3">
        <v>0.189394588847281</v>
      </c>
      <c r="I4226" s="3">
        <v>459.41088159641578</v>
      </c>
      <c r="J4226" s="3">
        <v>1.1205509192862981</v>
      </c>
      <c r="K4226" s="3">
        <v>1</v>
      </c>
      <c r="L4226" s="3">
        <f t="shared" ref="L4226:L4289" si="226">J4226*K4226</f>
        <v>1.1205509192862981</v>
      </c>
      <c r="M4226" s="3">
        <v>0</v>
      </c>
      <c r="N4226" s="3">
        <v>0.10139765004298582</v>
      </c>
      <c r="O4226" s="3">
        <v>1</v>
      </c>
      <c r="P4226" s="3">
        <f t="shared" ref="P4226:P4289" si="227">N4226*O4226</f>
        <v>0.10139765004298582</v>
      </c>
      <c r="Q4226" s="3">
        <v>0</v>
      </c>
    </row>
    <row r="4227" spans="1:17" x14ac:dyDescent="0.25">
      <c r="A4227" s="3" t="s">
        <v>158</v>
      </c>
      <c r="B4227" s="3" t="s">
        <v>310</v>
      </c>
      <c r="C4227" s="3" t="s">
        <v>9</v>
      </c>
      <c r="D4227" s="3">
        <v>0.56000000000000005</v>
      </c>
      <c r="E4227" s="3">
        <v>0.48</v>
      </c>
      <c r="F4227" s="3" t="s">
        <v>329</v>
      </c>
      <c r="G4227" s="2">
        <v>6170</v>
      </c>
      <c r="H4227" s="3">
        <v>12.198451397450549</v>
      </c>
      <c r="I4227" s="3">
        <v>28141.864570300571</v>
      </c>
      <c r="J4227" s="3">
        <v>72.461128484846611</v>
      </c>
      <c r="K4227" s="3">
        <v>1</v>
      </c>
      <c r="L4227" s="3">
        <f t="shared" si="226"/>
        <v>72.461128484846611</v>
      </c>
      <c r="M4227" s="3">
        <v>0</v>
      </c>
      <c r="N4227" s="3">
        <v>6.9302003705969994</v>
      </c>
      <c r="O4227" s="3">
        <v>1</v>
      </c>
      <c r="P4227" s="3">
        <f t="shared" si="227"/>
        <v>6.9302003705969994</v>
      </c>
      <c r="Q4227" s="3">
        <v>0</v>
      </c>
    </row>
    <row r="4228" spans="1:17" x14ac:dyDescent="0.25">
      <c r="A4228" s="3" t="s">
        <v>158</v>
      </c>
      <c r="B4228" s="3" t="s">
        <v>351</v>
      </c>
      <c r="C4228" s="3" t="s">
        <v>352</v>
      </c>
      <c r="D4228" s="3">
        <v>0.36</v>
      </c>
      <c r="E4228" s="3">
        <v>0.57999999999999996</v>
      </c>
      <c r="F4228" s="3" t="s">
        <v>272</v>
      </c>
      <c r="G4228" s="2">
        <v>3000</v>
      </c>
      <c r="H4228" s="3">
        <v>4.810354695129579</v>
      </c>
      <c r="I4228" s="3">
        <v>12979.755172536514</v>
      </c>
      <c r="J4228" s="3">
        <v>26.461376634275684</v>
      </c>
      <c r="K4228" s="3">
        <v>1</v>
      </c>
      <c r="L4228" s="3">
        <f t="shared" si="226"/>
        <v>26.461376634275684</v>
      </c>
      <c r="M4228" s="3">
        <v>0</v>
      </c>
      <c r="N4228" s="3">
        <v>2.8221608707552148</v>
      </c>
      <c r="O4228" s="3">
        <v>1</v>
      </c>
      <c r="P4228" s="3">
        <f t="shared" si="227"/>
        <v>2.8221608707552148</v>
      </c>
      <c r="Q4228" s="3">
        <v>0</v>
      </c>
    </row>
    <row r="4229" spans="1:17" x14ac:dyDescent="0.25">
      <c r="A4229" s="3" t="s">
        <v>158</v>
      </c>
      <c r="B4229" s="3" t="s">
        <v>351</v>
      </c>
      <c r="C4229" s="3" t="s">
        <v>352</v>
      </c>
      <c r="D4229" s="3">
        <v>0.36</v>
      </c>
      <c r="E4229" s="3">
        <v>0.57999999999999996</v>
      </c>
      <c r="F4229" s="3" t="s">
        <v>283</v>
      </c>
      <c r="G4229" s="2">
        <v>6172</v>
      </c>
      <c r="H4229" s="3">
        <v>1.9497844937996933</v>
      </c>
      <c r="I4229" s="3">
        <v>6734.1253019921078</v>
      </c>
      <c r="J4229" s="3">
        <v>14.859854455267929</v>
      </c>
      <c r="K4229" s="3">
        <v>1</v>
      </c>
      <c r="L4229" s="3">
        <f t="shared" si="226"/>
        <v>14.859854455267929</v>
      </c>
      <c r="M4229" s="3">
        <v>0</v>
      </c>
      <c r="N4229" s="3">
        <v>1.8509212279155911</v>
      </c>
      <c r="O4229" s="3">
        <v>1</v>
      </c>
      <c r="P4229" s="3">
        <f t="shared" si="227"/>
        <v>1.8509212279155911</v>
      </c>
      <c r="Q4229" s="3">
        <v>0</v>
      </c>
    </row>
    <row r="4230" spans="1:17" x14ac:dyDescent="0.25">
      <c r="A4230" s="3" t="s">
        <v>158</v>
      </c>
      <c r="B4230" s="3" t="s">
        <v>351</v>
      </c>
      <c r="C4230" s="3" t="s">
        <v>352</v>
      </c>
      <c r="D4230" s="3">
        <v>0.36</v>
      </c>
      <c r="E4230" s="3">
        <v>0.57999999999999996</v>
      </c>
      <c r="F4230" s="3" t="s">
        <v>371</v>
      </c>
      <c r="G4230" s="2">
        <v>6172</v>
      </c>
      <c r="H4230" s="3">
        <v>38.228238851393016</v>
      </c>
      <c r="I4230" s="3">
        <v>120079.90626258995</v>
      </c>
      <c r="J4230" s="3">
        <v>274.36837931224642</v>
      </c>
      <c r="K4230" s="3">
        <v>1</v>
      </c>
      <c r="L4230" s="3">
        <f t="shared" si="226"/>
        <v>274.36837931224642</v>
      </c>
      <c r="M4230" s="3">
        <v>0</v>
      </c>
      <c r="N4230" s="3">
        <v>34.14009100350448</v>
      </c>
      <c r="O4230" s="3">
        <v>1</v>
      </c>
      <c r="P4230" s="3">
        <f t="shared" si="227"/>
        <v>34.14009100350448</v>
      </c>
      <c r="Q4230" s="3">
        <v>0</v>
      </c>
    </row>
    <row r="4231" spans="1:17" x14ac:dyDescent="0.25">
      <c r="A4231" s="3" t="s">
        <v>158</v>
      </c>
      <c r="B4231" s="3" t="s">
        <v>89</v>
      </c>
      <c r="C4231" s="3" t="s">
        <v>9</v>
      </c>
      <c r="D4231" s="3">
        <v>0.56000000000000005</v>
      </c>
      <c r="E4231" s="3">
        <v>0.48</v>
      </c>
      <c r="F4231" s="3" t="s">
        <v>264</v>
      </c>
      <c r="G4231" s="2">
        <v>6172</v>
      </c>
      <c r="H4231" s="3">
        <v>1.4311254324486506</v>
      </c>
      <c r="I4231" s="3">
        <v>4254.489333125568</v>
      </c>
      <c r="J4231" s="3">
        <v>8.6861911357273431</v>
      </c>
      <c r="K4231" s="3">
        <v>1</v>
      </c>
      <c r="L4231" s="3">
        <f t="shared" si="226"/>
        <v>8.6861911357273431</v>
      </c>
      <c r="M4231" s="3">
        <v>0</v>
      </c>
      <c r="N4231" s="3">
        <v>1.0196506519808124</v>
      </c>
      <c r="O4231" s="3">
        <v>1</v>
      </c>
      <c r="P4231" s="3">
        <f t="shared" si="227"/>
        <v>1.0196506519808124</v>
      </c>
      <c r="Q4231" s="3">
        <v>0</v>
      </c>
    </row>
    <row r="4232" spans="1:17" x14ac:dyDescent="0.25">
      <c r="A4232" s="3" t="s">
        <v>158</v>
      </c>
      <c r="B4232" s="3" t="s">
        <v>351</v>
      </c>
      <c r="C4232" s="3" t="s">
        <v>352</v>
      </c>
      <c r="D4232" s="3">
        <v>0.36</v>
      </c>
      <c r="E4232" s="3">
        <v>0.57999999999999996</v>
      </c>
      <c r="F4232" s="3" t="s">
        <v>264</v>
      </c>
      <c r="G4232" s="2">
        <v>6172</v>
      </c>
      <c r="H4232" s="3">
        <v>1.3370801976300183E-3</v>
      </c>
      <c r="I4232" s="3">
        <v>3.2748544420367991</v>
      </c>
      <c r="J4232" s="3">
        <v>6.2257669260553112E-3</v>
      </c>
      <c r="K4232" s="3">
        <v>1</v>
      </c>
      <c r="L4232" s="3">
        <f t="shared" si="226"/>
        <v>6.2257669260553112E-3</v>
      </c>
      <c r="M4232" s="3">
        <v>0</v>
      </c>
      <c r="N4232" s="3">
        <v>5.4658101489257814E-4</v>
      </c>
      <c r="O4232" s="3">
        <v>1</v>
      </c>
      <c r="P4232" s="3">
        <f t="shared" si="227"/>
        <v>5.4658101489257814E-4</v>
      </c>
      <c r="Q4232" s="3">
        <v>0</v>
      </c>
    </row>
    <row r="4233" spans="1:17" x14ac:dyDescent="0.25">
      <c r="A4233" s="3" t="s">
        <v>158</v>
      </c>
      <c r="B4233" s="3" t="s">
        <v>89</v>
      </c>
      <c r="C4233" s="3" t="s">
        <v>9</v>
      </c>
      <c r="D4233" s="3">
        <v>0.56000000000000005</v>
      </c>
      <c r="E4233" s="3">
        <v>0.48</v>
      </c>
      <c r="F4233" s="3" t="s">
        <v>272</v>
      </c>
      <c r="G4233" s="2">
        <v>6172</v>
      </c>
      <c r="H4233" s="3">
        <v>1.6445680694620243E-4</v>
      </c>
      <c r="I4233" s="3">
        <v>0.37521726387441934</v>
      </c>
      <c r="J4233" s="3">
        <v>6.2239528708272606E-4</v>
      </c>
      <c r="K4233" s="3">
        <v>1</v>
      </c>
      <c r="L4233" s="3">
        <f t="shared" si="226"/>
        <v>6.2239528708272606E-4</v>
      </c>
      <c r="M4233" s="3">
        <v>0</v>
      </c>
      <c r="N4233" s="3">
        <v>5.0751277487811892E-5</v>
      </c>
      <c r="O4233" s="3">
        <v>1</v>
      </c>
      <c r="P4233" s="3">
        <f t="shared" si="227"/>
        <v>5.0751277487811892E-5</v>
      </c>
      <c r="Q4233" s="3">
        <v>0</v>
      </c>
    </row>
    <row r="4234" spans="1:17" x14ac:dyDescent="0.25">
      <c r="A4234" s="3" t="s">
        <v>158</v>
      </c>
      <c r="B4234" s="3" t="s">
        <v>351</v>
      </c>
      <c r="C4234" s="3" t="s">
        <v>352</v>
      </c>
      <c r="D4234" s="3">
        <v>0.36</v>
      </c>
      <c r="E4234" s="3">
        <v>0.57999999999999996</v>
      </c>
      <c r="F4234" s="3" t="s">
        <v>272</v>
      </c>
      <c r="G4234" s="2">
        <v>6172</v>
      </c>
      <c r="H4234" s="3">
        <v>293.06143273748302</v>
      </c>
      <c r="I4234" s="3">
        <v>704973.39341103577</v>
      </c>
      <c r="J4234" s="3">
        <v>1387.7485522625036</v>
      </c>
      <c r="K4234" s="3">
        <v>1</v>
      </c>
      <c r="L4234" s="3">
        <f t="shared" si="226"/>
        <v>1387.7485522625036</v>
      </c>
      <c r="M4234" s="3">
        <v>0</v>
      </c>
      <c r="N4234" s="3">
        <v>132.25777124539223</v>
      </c>
      <c r="O4234" s="3">
        <v>1</v>
      </c>
      <c r="P4234" s="3">
        <f t="shared" si="227"/>
        <v>132.25777124539223</v>
      </c>
      <c r="Q4234" s="3">
        <v>0</v>
      </c>
    </row>
    <row r="4235" spans="1:17" x14ac:dyDescent="0.25">
      <c r="A4235" s="3" t="s">
        <v>158</v>
      </c>
      <c r="B4235" s="3" t="s">
        <v>351</v>
      </c>
      <c r="C4235" s="3" t="s">
        <v>352</v>
      </c>
      <c r="D4235" s="3">
        <v>0.36</v>
      </c>
      <c r="E4235" s="3">
        <v>0.57999999999999996</v>
      </c>
      <c r="F4235" s="3" t="s">
        <v>376</v>
      </c>
      <c r="G4235" s="2">
        <v>6172</v>
      </c>
      <c r="H4235" s="3">
        <v>3.8685480686740075</v>
      </c>
      <c r="I4235" s="3">
        <v>11542.550950476436</v>
      </c>
      <c r="J4235" s="3">
        <v>26.331353223386767</v>
      </c>
      <c r="K4235" s="3">
        <v>1</v>
      </c>
      <c r="L4235" s="3">
        <f t="shared" si="226"/>
        <v>26.331353223386767</v>
      </c>
      <c r="M4235" s="3">
        <v>0</v>
      </c>
      <c r="N4235" s="3">
        <v>3.4276563430862064</v>
      </c>
      <c r="O4235" s="3">
        <v>1</v>
      </c>
      <c r="P4235" s="3">
        <f t="shared" si="227"/>
        <v>3.4276563430862064</v>
      </c>
      <c r="Q4235" s="3">
        <v>0</v>
      </c>
    </row>
    <row r="4236" spans="1:17" x14ac:dyDescent="0.25">
      <c r="A4236" s="3" t="s">
        <v>158</v>
      </c>
      <c r="B4236" s="3" t="s">
        <v>310</v>
      </c>
      <c r="C4236" s="3" t="s">
        <v>9</v>
      </c>
      <c r="D4236" s="3">
        <v>0.56000000000000005</v>
      </c>
      <c r="E4236" s="3">
        <v>0.48</v>
      </c>
      <c r="F4236" s="3" t="s">
        <v>17</v>
      </c>
      <c r="G4236" s="2">
        <v>2000</v>
      </c>
      <c r="H4236" s="3">
        <v>4.9800304443740255E-5</v>
      </c>
      <c r="I4236" s="3">
        <v>0.13372787181964221</v>
      </c>
      <c r="J4236" s="3">
        <v>3.0270906048221913E-4</v>
      </c>
      <c r="K4236" s="3">
        <v>1</v>
      </c>
      <c r="L4236" s="3">
        <f t="shared" si="226"/>
        <v>3.0270906048221913E-4</v>
      </c>
      <c r="M4236" s="4">
        <f>L4236</f>
        <v>3.0270906048221913E-4</v>
      </c>
      <c r="N4236" s="3">
        <v>3.0477272666315765E-5</v>
      </c>
      <c r="O4236" s="3">
        <v>1</v>
      </c>
      <c r="P4236" s="3">
        <f t="shared" si="227"/>
        <v>3.0477272666315765E-5</v>
      </c>
      <c r="Q4236" s="3">
        <f>P4236</f>
        <v>3.0477272666315765E-5</v>
      </c>
    </row>
    <row r="4237" spans="1:17" x14ac:dyDescent="0.25">
      <c r="A4237" s="3" t="s">
        <v>158</v>
      </c>
      <c r="B4237" s="3" t="s">
        <v>310</v>
      </c>
      <c r="C4237" s="3" t="s">
        <v>9</v>
      </c>
      <c r="D4237" s="3">
        <v>0.56000000000000005</v>
      </c>
      <c r="E4237" s="3">
        <v>0.48</v>
      </c>
      <c r="F4237" s="3" t="s">
        <v>17</v>
      </c>
      <c r="G4237" s="2">
        <v>2000</v>
      </c>
      <c r="H4237" s="3">
        <v>6.0245046334441723E-4</v>
      </c>
      <c r="I4237" s="3">
        <v>1.9022000291065817</v>
      </c>
      <c r="J4237" s="3">
        <v>4.1790462001904567E-3</v>
      </c>
      <c r="K4237" s="3">
        <v>1</v>
      </c>
      <c r="L4237" s="3">
        <f t="shared" si="226"/>
        <v>4.1790462001904567E-3</v>
      </c>
      <c r="M4237" s="4">
        <f>L4237</f>
        <v>4.1790462001904567E-3</v>
      </c>
      <c r="N4237" s="3">
        <v>4.6350593809107624E-4</v>
      </c>
      <c r="O4237" s="3">
        <v>1</v>
      </c>
      <c r="P4237" s="3">
        <f t="shared" si="227"/>
        <v>4.6350593809107624E-4</v>
      </c>
      <c r="Q4237" s="3">
        <f>P4237</f>
        <v>4.6350593809107624E-4</v>
      </c>
    </row>
    <row r="4238" spans="1:17" x14ac:dyDescent="0.25">
      <c r="A4238" s="3" t="s">
        <v>158</v>
      </c>
      <c r="B4238" s="3" t="s">
        <v>310</v>
      </c>
      <c r="C4238" s="3" t="s">
        <v>9</v>
      </c>
      <c r="D4238" s="3">
        <v>0.56000000000000005</v>
      </c>
      <c r="E4238" s="3">
        <v>0.48</v>
      </c>
      <c r="F4238" s="3" t="s">
        <v>17</v>
      </c>
      <c r="G4238" s="2">
        <v>2000</v>
      </c>
      <c r="H4238" s="3">
        <v>5.0200336991667997E-5</v>
      </c>
      <c r="I4238" s="3">
        <v>0.13529220764150643</v>
      </c>
      <c r="J4238" s="3">
        <v>3.5605382018772964E-4</v>
      </c>
      <c r="K4238" s="3">
        <v>1</v>
      </c>
      <c r="L4238" s="3">
        <f t="shared" si="226"/>
        <v>3.5605382018772964E-4</v>
      </c>
      <c r="M4238" s="4">
        <f>L4238</f>
        <v>3.5605382018772964E-4</v>
      </c>
      <c r="N4238" s="3">
        <v>4.7085404933599876E-5</v>
      </c>
      <c r="O4238" s="3">
        <v>1</v>
      </c>
      <c r="P4238" s="3">
        <f t="shared" si="227"/>
        <v>4.7085404933599876E-5</v>
      </c>
      <c r="Q4238" s="3">
        <f>P4238</f>
        <v>4.7085404933599876E-5</v>
      </c>
    </row>
    <row r="4239" spans="1:17" x14ac:dyDescent="0.25">
      <c r="A4239" s="3" t="s">
        <v>158</v>
      </c>
      <c r="B4239" s="3" t="s">
        <v>8</v>
      </c>
      <c r="C4239" s="3" t="s">
        <v>9</v>
      </c>
      <c r="D4239" s="3">
        <v>0.56000000000000005</v>
      </c>
      <c r="E4239" s="3">
        <v>0.48</v>
      </c>
      <c r="F4239" s="3" t="s">
        <v>19</v>
      </c>
      <c r="G4239" s="2">
        <v>6181</v>
      </c>
      <c r="H4239" s="3">
        <v>117.04665474586078</v>
      </c>
      <c r="I4239" s="3">
        <v>242316.77518237109</v>
      </c>
      <c r="J4239" s="3">
        <v>529.71712297680983</v>
      </c>
      <c r="K4239" s="3">
        <v>1</v>
      </c>
      <c r="L4239" s="3">
        <f t="shared" si="226"/>
        <v>529.71712297680983</v>
      </c>
      <c r="M4239" s="3">
        <v>0</v>
      </c>
      <c r="N4239" s="3">
        <v>42.848719546213424</v>
      </c>
      <c r="O4239" s="3">
        <v>1</v>
      </c>
      <c r="P4239" s="3">
        <f t="shared" si="227"/>
        <v>42.848719546213424</v>
      </c>
      <c r="Q4239" s="3">
        <v>0</v>
      </c>
    </row>
    <row r="4240" spans="1:17" x14ac:dyDescent="0.25">
      <c r="A4240" s="3" t="s">
        <v>158</v>
      </c>
      <c r="B4240" s="3" t="s">
        <v>310</v>
      </c>
      <c r="C4240" s="3" t="s">
        <v>9</v>
      </c>
      <c r="D4240" s="3">
        <v>0.56000000000000005</v>
      </c>
      <c r="E4240" s="3">
        <v>0.48</v>
      </c>
      <c r="F4240" s="3" t="s">
        <v>19</v>
      </c>
      <c r="G4240" s="2">
        <v>6181</v>
      </c>
      <c r="H4240" s="3">
        <v>136.43541107165953</v>
      </c>
      <c r="I4240" s="3">
        <v>271404.14215903741</v>
      </c>
      <c r="J4240" s="3">
        <v>594.23805751629948</v>
      </c>
      <c r="K4240" s="3">
        <v>1</v>
      </c>
      <c r="L4240" s="3">
        <f t="shared" si="226"/>
        <v>594.23805751629948</v>
      </c>
      <c r="M4240" s="3">
        <v>0</v>
      </c>
      <c r="N4240" s="3">
        <v>44.406941962034132</v>
      </c>
      <c r="O4240" s="3">
        <v>1</v>
      </c>
      <c r="P4240" s="3">
        <f t="shared" si="227"/>
        <v>44.406941962034132</v>
      </c>
      <c r="Q4240" s="3">
        <v>0</v>
      </c>
    </row>
    <row r="4241" spans="1:17" x14ac:dyDescent="0.25">
      <c r="A4241" s="3" t="s">
        <v>158</v>
      </c>
      <c r="B4241" s="3" t="s">
        <v>310</v>
      </c>
      <c r="C4241" s="3" t="s">
        <v>9</v>
      </c>
      <c r="D4241" s="3">
        <v>0.56000000000000005</v>
      </c>
      <c r="E4241" s="3">
        <v>0.48</v>
      </c>
      <c r="F4241" s="3" t="s">
        <v>275</v>
      </c>
      <c r="G4241" s="2">
        <v>6181</v>
      </c>
      <c r="H4241" s="3">
        <v>4.7746102711868765</v>
      </c>
      <c r="I4241" s="3">
        <v>9339.338496085913</v>
      </c>
      <c r="J4241" s="3">
        <v>25.040648350392694</v>
      </c>
      <c r="K4241" s="3">
        <v>1</v>
      </c>
      <c r="L4241" s="3">
        <f t="shared" si="226"/>
        <v>25.040648350392694</v>
      </c>
      <c r="M4241" s="3">
        <v>0</v>
      </c>
      <c r="N4241" s="3">
        <v>2.7801629273286594</v>
      </c>
      <c r="O4241" s="3">
        <v>1</v>
      </c>
      <c r="P4241" s="3">
        <f t="shared" si="227"/>
        <v>2.7801629273286594</v>
      </c>
      <c r="Q4241" s="3">
        <v>0</v>
      </c>
    </row>
    <row r="4242" spans="1:17" x14ac:dyDescent="0.25">
      <c r="A4242" s="3" t="s">
        <v>158</v>
      </c>
      <c r="B4242" s="3" t="s">
        <v>8</v>
      </c>
      <c r="C4242" s="3" t="s">
        <v>9</v>
      </c>
      <c r="D4242" s="3">
        <v>0.56000000000000005</v>
      </c>
      <c r="E4242" s="3">
        <v>0.48</v>
      </c>
      <c r="F4242" s="3" t="s">
        <v>11</v>
      </c>
      <c r="G4242" s="2">
        <v>6181</v>
      </c>
      <c r="H4242" s="3">
        <v>1.751737925962811</v>
      </c>
      <c r="I4242" s="3">
        <v>5691.7880498515815</v>
      </c>
      <c r="J4242" s="3">
        <v>12.033018009189199</v>
      </c>
      <c r="K4242" s="3">
        <v>1</v>
      </c>
      <c r="L4242" s="3">
        <f t="shared" si="226"/>
        <v>12.033018009189199</v>
      </c>
      <c r="M4242" s="3">
        <v>0</v>
      </c>
      <c r="N4242" s="3">
        <v>1.2005888162864531</v>
      </c>
      <c r="O4242" s="3">
        <v>1</v>
      </c>
      <c r="P4242" s="3">
        <f t="shared" si="227"/>
        <v>1.2005888162864531</v>
      </c>
      <c r="Q4242" s="3">
        <v>0</v>
      </c>
    </row>
    <row r="4243" spans="1:17" x14ac:dyDescent="0.25">
      <c r="A4243" s="3" t="s">
        <v>158</v>
      </c>
      <c r="B4243" s="3" t="s">
        <v>8</v>
      </c>
      <c r="C4243" s="3" t="s">
        <v>9</v>
      </c>
      <c r="D4243" s="3">
        <v>0.56000000000000005</v>
      </c>
      <c r="E4243" s="3">
        <v>0.48</v>
      </c>
      <c r="F4243" s="3" t="s">
        <v>183</v>
      </c>
      <c r="G4243" s="2">
        <v>6181</v>
      </c>
      <c r="H4243" s="3">
        <v>204.198408135579</v>
      </c>
      <c r="I4243" s="3">
        <v>647868.2682511959</v>
      </c>
      <c r="J4243" s="3">
        <v>1379.9049215016357</v>
      </c>
      <c r="K4243" s="3">
        <f>1-0.712</f>
        <v>0.28800000000000003</v>
      </c>
      <c r="L4243" s="3">
        <f t="shared" si="226"/>
        <v>397.41261739247113</v>
      </c>
      <c r="M4243" s="3">
        <v>0</v>
      </c>
      <c r="N4243" s="3">
        <v>126.60640352256111</v>
      </c>
      <c r="O4243" s="3">
        <f>1-0.531</f>
        <v>0.46899999999999997</v>
      </c>
      <c r="P4243" s="3">
        <f t="shared" si="227"/>
        <v>59.378403252081156</v>
      </c>
      <c r="Q4243" s="3">
        <v>0</v>
      </c>
    </row>
    <row r="4244" spans="1:17" x14ac:dyDescent="0.25">
      <c r="A4244" s="3" t="s">
        <v>158</v>
      </c>
      <c r="B4244" s="3" t="s">
        <v>89</v>
      </c>
      <c r="C4244" s="3" t="s">
        <v>9</v>
      </c>
      <c r="D4244" s="3">
        <v>0.56000000000000005</v>
      </c>
      <c r="E4244" s="3">
        <v>0.48</v>
      </c>
      <c r="F4244" s="3" t="s">
        <v>283</v>
      </c>
      <c r="G4244" s="2">
        <v>6181</v>
      </c>
      <c r="H4244" s="3">
        <v>1.1595356449087215</v>
      </c>
      <c r="I4244" s="3">
        <v>3297.5623855490658</v>
      </c>
      <c r="J4244" s="3">
        <v>7.0009573324449024</v>
      </c>
      <c r="K4244" s="3">
        <v>1</v>
      </c>
      <c r="L4244" s="3">
        <f t="shared" si="226"/>
        <v>7.0009573324449024</v>
      </c>
      <c r="M4244" s="3">
        <v>0</v>
      </c>
      <c r="N4244" s="3">
        <v>0.63281603315535184</v>
      </c>
      <c r="O4244" s="3">
        <v>1</v>
      </c>
      <c r="P4244" s="3">
        <f t="shared" si="227"/>
        <v>0.63281603315535184</v>
      </c>
      <c r="Q4244" s="3">
        <v>0</v>
      </c>
    </row>
    <row r="4245" spans="1:17" x14ac:dyDescent="0.25">
      <c r="A4245" s="3" t="s">
        <v>158</v>
      </c>
      <c r="B4245" s="3" t="s">
        <v>310</v>
      </c>
      <c r="C4245" s="3" t="s">
        <v>9</v>
      </c>
      <c r="D4245" s="3">
        <v>0.56000000000000005</v>
      </c>
      <c r="E4245" s="3">
        <v>0.48</v>
      </c>
      <c r="F4245" s="3" t="s">
        <v>59</v>
      </c>
      <c r="G4245" s="2">
        <v>6181</v>
      </c>
      <c r="H4245" s="3">
        <v>1.5582266891770309</v>
      </c>
      <c r="I4245" s="3">
        <v>4770.3606146236025</v>
      </c>
      <c r="J4245" s="3">
        <v>10.043599170117561</v>
      </c>
      <c r="K4245" s="3">
        <v>1</v>
      </c>
      <c r="L4245" s="3">
        <f t="shared" si="226"/>
        <v>10.043599170117561</v>
      </c>
      <c r="M4245" s="3">
        <v>0</v>
      </c>
      <c r="N4245" s="3">
        <v>1.0364452699731328</v>
      </c>
      <c r="O4245" s="3">
        <v>1</v>
      </c>
      <c r="P4245" s="3">
        <f t="shared" si="227"/>
        <v>1.0364452699731328</v>
      </c>
      <c r="Q4245" s="3">
        <v>0</v>
      </c>
    </row>
    <row r="4246" spans="1:17" x14ac:dyDescent="0.25">
      <c r="A4246" s="3" t="s">
        <v>158</v>
      </c>
      <c r="B4246" s="3" t="s">
        <v>310</v>
      </c>
      <c r="C4246" s="3" t="s">
        <v>9</v>
      </c>
      <c r="D4246" s="3">
        <v>0.56000000000000005</v>
      </c>
      <c r="E4246" s="3">
        <v>0.48</v>
      </c>
      <c r="F4246" s="3" t="s">
        <v>323</v>
      </c>
      <c r="G4246" s="2">
        <v>6181</v>
      </c>
      <c r="H4246" s="3">
        <v>0.70986994126643443</v>
      </c>
      <c r="I4246" s="3">
        <v>1901.8883861331142</v>
      </c>
      <c r="J4246" s="3">
        <v>4.3930109810349922</v>
      </c>
      <c r="K4246" s="3">
        <v>1</v>
      </c>
      <c r="L4246" s="3">
        <f t="shared" si="226"/>
        <v>4.3930109810349922</v>
      </c>
      <c r="M4246" s="3">
        <v>0</v>
      </c>
      <c r="N4246" s="3">
        <v>0.43964670761935132</v>
      </c>
      <c r="O4246" s="3">
        <v>1</v>
      </c>
      <c r="P4246" s="3">
        <f t="shared" si="227"/>
        <v>0.43964670761935132</v>
      </c>
      <c r="Q4246" s="3">
        <v>0</v>
      </c>
    </row>
    <row r="4247" spans="1:17" x14ac:dyDescent="0.25">
      <c r="A4247" s="3" t="s">
        <v>158</v>
      </c>
      <c r="B4247" s="3" t="s">
        <v>89</v>
      </c>
      <c r="C4247" s="3" t="s">
        <v>9</v>
      </c>
      <c r="D4247" s="3">
        <v>0.56000000000000005</v>
      </c>
      <c r="E4247" s="3">
        <v>0.48</v>
      </c>
      <c r="F4247" s="3" t="s">
        <v>264</v>
      </c>
      <c r="G4247" s="2">
        <v>6181</v>
      </c>
      <c r="H4247" s="3">
        <v>23.010644283051029</v>
      </c>
      <c r="I4247" s="3">
        <v>64744.642696970797</v>
      </c>
      <c r="J4247" s="3">
        <v>135.67570449106427</v>
      </c>
      <c r="K4247" s="3">
        <v>1</v>
      </c>
      <c r="L4247" s="3">
        <f t="shared" si="226"/>
        <v>135.67570449106427</v>
      </c>
      <c r="M4247" s="3">
        <v>0</v>
      </c>
      <c r="N4247" s="3">
        <v>12.915861762109381</v>
      </c>
      <c r="O4247" s="3">
        <v>1</v>
      </c>
      <c r="P4247" s="3">
        <f t="shared" si="227"/>
        <v>12.915861762109381</v>
      </c>
      <c r="Q4247" s="3">
        <v>0</v>
      </c>
    </row>
    <row r="4248" spans="1:17" x14ac:dyDescent="0.25">
      <c r="A4248" s="3" t="s">
        <v>158</v>
      </c>
      <c r="B4248" s="3" t="s">
        <v>310</v>
      </c>
      <c r="C4248" s="3" t="s">
        <v>9</v>
      </c>
      <c r="D4248" s="3">
        <v>0.56000000000000005</v>
      </c>
      <c r="E4248" s="3">
        <v>0.48</v>
      </c>
      <c r="F4248" s="3" t="s">
        <v>264</v>
      </c>
      <c r="G4248" s="2">
        <v>6181</v>
      </c>
      <c r="H4248" s="3">
        <v>0.8221245283169909</v>
      </c>
      <c r="I4248" s="3">
        <v>2437.4625520585523</v>
      </c>
      <c r="J4248" s="3">
        <v>5.4907615304586974</v>
      </c>
      <c r="K4248" s="3">
        <v>1</v>
      </c>
      <c r="L4248" s="3">
        <f t="shared" si="226"/>
        <v>5.4907615304586974</v>
      </c>
      <c r="M4248" s="3">
        <v>0</v>
      </c>
      <c r="N4248" s="3">
        <v>0.5610641485722927</v>
      </c>
      <c r="O4248" s="3">
        <v>1</v>
      </c>
      <c r="P4248" s="3">
        <f t="shared" si="227"/>
        <v>0.5610641485722927</v>
      </c>
      <c r="Q4248" s="3">
        <v>0</v>
      </c>
    </row>
    <row r="4249" spans="1:17" x14ac:dyDescent="0.25">
      <c r="A4249" s="3" t="s">
        <v>158</v>
      </c>
      <c r="B4249" s="3" t="s">
        <v>310</v>
      </c>
      <c r="C4249" s="3" t="s">
        <v>9</v>
      </c>
      <c r="D4249" s="3">
        <v>0.56000000000000005</v>
      </c>
      <c r="E4249" s="3">
        <v>0.48</v>
      </c>
      <c r="F4249" s="3" t="s">
        <v>264</v>
      </c>
      <c r="G4249" s="2">
        <v>6181</v>
      </c>
      <c r="H4249" s="3">
        <v>10.348768120503113</v>
      </c>
      <c r="I4249" s="3">
        <v>23138.488525615187</v>
      </c>
      <c r="J4249" s="3">
        <v>50.79389215681455</v>
      </c>
      <c r="K4249" s="3">
        <v>1</v>
      </c>
      <c r="L4249" s="3">
        <f t="shared" si="226"/>
        <v>50.79389215681455</v>
      </c>
      <c r="M4249" s="3">
        <v>0</v>
      </c>
      <c r="N4249" s="3">
        <v>5.6670022533397075</v>
      </c>
      <c r="O4249" s="3">
        <v>1</v>
      </c>
      <c r="P4249" s="3">
        <f t="shared" si="227"/>
        <v>5.6670022533397075</v>
      </c>
      <c r="Q4249" s="3">
        <v>0</v>
      </c>
    </row>
    <row r="4250" spans="1:17" x14ac:dyDescent="0.25">
      <c r="A4250" s="3" t="s">
        <v>158</v>
      </c>
      <c r="B4250" s="3" t="s">
        <v>8</v>
      </c>
      <c r="C4250" s="3" t="s">
        <v>9</v>
      </c>
      <c r="D4250" s="3">
        <v>0.56000000000000005</v>
      </c>
      <c r="E4250" s="3">
        <v>0.48</v>
      </c>
      <c r="F4250" s="3" t="s">
        <v>163</v>
      </c>
      <c r="G4250" s="2">
        <v>6181</v>
      </c>
      <c r="H4250" s="3">
        <v>265.17914478453469</v>
      </c>
      <c r="I4250" s="3">
        <v>589445.39656759414</v>
      </c>
      <c r="J4250" s="3">
        <v>1284.9169742247259</v>
      </c>
      <c r="K4250" s="3">
        <v>1</v>
      </c>
      <c r="L4250" s="3">
        <f t="shared" si="226"/>
        <v>1284.9169742247259</v>
      </c>
      <c r="M4250" s="3">
        <v>0</v>
      </c>
      <c r="N4250" s="3">
        <v>97.646841039029013</v>
      </c>
      <c r="O4250" s="3">
        <v>1</v>
      </c>
      <c r="P4250" s="3">
        <f t="shared" si="227"/>
        <v>97.646841039029013</v>
      </c>
      <c r="Q4250" s="3">
        <v>0</v>
      </c>
    </row>
    <row r="4251" spans="1:17" x14ac:dyDescent="0.25">
      <c r="A4251" s="3" t="s">
        <v>158</v>
      </c>
      <c r="B4251" s="3" t="s">
        <v>310</v>
      </c>
      <c r="C4251" s="3" t="s">
        <v>9</v>
      </c>
      <c r="D4251" s="3">
        <v>0.56000000000000005</v>
      </c>
      <c r="E4251" s="3">
        <v>0.48</v>
      </c>
      <c r="F4251" s="3" t="s">
        <v>163</v>
      </c>
      <c r="G4251" s="2">
        <v>6181</v>
      </c>
      <c r="H4251" s="3">
        <v>5.641235909184533</v>
      </c>
      <c r="I4251" s="3">
        <v>14975.078043251846</v>
      </c>
      <c r="J4251" s="3">
        <v>31.221895504069451</v>
      </c>
      <c r="K4251" s="3">
        <v>1</v>
      </c>
      <c r="L4251" s="3">
        <f t="shared" si="226"/>
        <v>31.221895504069451</v>
      </c>
      <c r="M4251" s="3">
        <v>0</v>
      </c>
      <c r="N4251" s="3">
        <v>3.0013458046205388</v>
      </c>
      <c r="O4251" s="3">
        <v>1</v>
      </c>
      <c r="P4251" s="3">
        <f t="shared" si="227"/>
        <v>3.0013458046205388</v>
      </c>
      <c r="Q4251" s="3">
        <v>0</v>
      </c>
    </row>
    <row r="4252" spans="1:17" x14ac:dyDescent="0.25">
      <c r="A4252" s="3" t="s">
        <v>158</v>
      </c>
      <c r="B4252" s="3" t="s">
        <v>8</v>
      </c>
      <c r="C4252" s="3" t="s">
        <v>9</v>
      </c>
      <c r="D4252" s="3">
        <v>0.56000000000000005</v>
      </c>
      <c r="E4252" s="3">
        <v>0.48</v>
      </c>
      <c r="F4252" s="3" t="s">
        <v>183</v>
      </c>
      <c r="G4252" s="2">
        <v>6182</v>
      </c>
      <c r="H4252" s="3">
        <v>16.132948565006355</v>
      </c>
      <c r="I4252" s="3">
        <v>51881.623193056024</v>
      </c>
      <c r="J4252" s="3">
        <v>110.79704261148061</v>
      </c>
      <c r="K4252" s="3">
        <f>1-0.712</f>
        <v>0.28800000000000003</v>
      </c>
      <c r="L4252" s="3">
        <f t="shared" si="226"/>
        <v>31.909548272106417</v>
      </c>
      <c r="M4252" s="3">
        <v>0</v>
      </c>
      <c r="N4252" s="3">
        <v>10.354375082277356</v>
      </c>
      <c r="O4252" s="3">
        <f>1-0.531</f>
        <v>0.46899999999999997</v>
      </c>
      <c r="P4252" s="3">
        <f t="shared" si="227"/>
        <v>4.8562019135880794</v>
      </c>
      <c r="Q4252" s="3">
        <v>0</v>
      </c>
    </row>
    <row r="4253" spans="1:17" x14ac:dyDescent="0.25">
      <c r="A4253" s="3" t="s">
        <v>158</v>
      </c>
      <c r="B4253" s="3" t="s">
        <v>310</v>
      </c>
      <c r="C4253" s="3" t="s">
        <v>9</v>
      </c>
      <c r="D4253" s="3">
        <v>0.56000000000000005</v>
      </c>
      <c r="E4253" s="3">
        <v>0.48</v>
      </c>
      <c r="F4253" s="3" t="s">
        <v>264</v>
      </c>
      <c r="G4253" s="2">
        <v>6182</v>
      </c>
      <c r="H4253" s="3">
        <v>20.297339710441996</v>
      </c>
      <c r="I4253" s="3">
        <v>51031.468512204294</v>
      </c>
      <c r="J4253" s="3">
        <v>108.95804042469624</v>
      </c>
      <c r="K4253" s="3">
        <v>1</v>
      </c>
      <c r="L4253" s="3">
        <f t="shared" si="226"/>
        <v>108.95804042469624</v>
      </c>
      <c r="M4253" s="3">
        <v>0</v>
      </c>
      <c r="N4253" s="3">
        <v>8.9984739049766844</v>
      </c>
      <c r="O4253" s="3">
        <v>1</v>
      </c>
      <c r="P4253" s="3">
        <f t="shared" si="227"/>
        <v>8.9984739049766844</v>
      </c>
      <c r="Q4253" s="3">
        <v>0</v>
      </c>
    </row>
    <row r="4254" spans="1:17" x14ac:dyDescent="0.25">
      <c r="A4254" s="3" t="s">
        <v>158</v>
      </c>
      <c r="B4254" s="3" t="s">
        <v>89</v>
      </c>
      <c r="C4254" s="3" t="s">
        <v>9</v>
      </c>
      <c r="D4254" s="3">
        <v>0.56000000000000005</v>
      </c>
      <c r="E4254" s="3">
        <v>0.48</v>
      </c>
      <c r="F4254" s="3" t="s">
        <v>17</v>
      </c>
      <c r="G4254" s="2">
        <v>2000</v>
      </c>
      <c r="H4254" s="3">
        <v>2.2107766788334634E-5</v>
      </c>
      <c r="I4254" s="3">
        <v>6.2712466833128089E-2</v>
      </c>
      <c r="J4254" s="3">
        <v>1.2417424566999258E-4</v>
      </c>
      <c r="K4254" s="3">
        <v>1</v>
      </c>
      <c r="L4254" s="3">
        <f t="shared" si="226"/>
        <v>1.2417424566999258E-4</v>
      </c>
      <c r="M4254" s="4">
        <f>L4254</f>
        <v>1.2417424566999258E-4</v>
      </c>
      <c r="N4254" s="3">
        <v>1.5490182003498287E-5</v>
      </c>
      <c r="O4254" s="3">
        <v>1</v>
      </c>
      <c r="P4254" s="3">
        <f t="shared" si="227"/>
        <v>1.5490182003498287E-5</v>
      </c>
      <c r="Q4254" s="3">
        <f>P4254</f>
        <v>1.5490182003498287E-5</v>
      </c>
    </row>
    <row r="4255" spans="1:17" x14ac:dyDescent="0.25">
      <c r="A4255" s="3" t="s">
        <v>158</v>
      </c>
      <c r="B4255" s="3" t="s">
        <v>8</v>
      </c>
      <c r="C4255" s="3" t="s">
        <v>9</v>
      </c>
      <c r="D4255" s="3">
        <v>0.56000000000000005</v>
      </c>
      <c r="E4255" s="3">
        <v>0.48</v>
      </c>
      <c r="F4255" s="3" t="s">
        <v>19</v>
      </c>
      <c r="G4255" s="2">
        <v>6210</v>
      </c>
      <c r="H4255" s="3">
        <v>0.52742550305347713</v>
      </c>
      <c r="I4255" s="3">
        <v>1279.035032053753</v>
      </c>
      <c r="J4255" s="3">
        <v>3.1497942645366499</v>
      </c>
      <c r="K4255" s="3">
        <v>1</v>
      </c>
      <c r="L4255" s="3">
        <f t="shared" si="226"/>
        <v>3.1497942645366499</v>
      </c>
      <c r="M4255" s="3">
        <v>0</v>
      </c>
      <c r="N4255" s="3">
        <v>0.28563181084840211</v>
      </c>
      <c r="O4255" s="3">
        <v>1</v>
      </c>
      <c r="P4255" s="3">
        <f t="shared" si="227"/>
        <v>0.28563181084840211</v>
      </c>
      <c r="Q4255" s="3">
        <v>0</v>
      </c>
    </row>
    <row r="4256" spans="1:17" x14ac:dyDescent="0.25">
      <c r="A4256" s="3" t="s">
        <v>158</v>
      </c>
      <c r="B4256" s="3" t="s">
        <v>310</v>
      </c>
      <c r="C4256" s="3" t="s">
        <v>9</v>
      </c>
      <c r="D4256" s="3">
        <v>0.56000000000000005</v>
      </c>
      <c r="E4256" s="3">
        <v>0.48</v>
      </c>
      <c r="F4256" s="3" t="s">
        <v>19</v>
      </c>
      <c r="G4256" s="2">
        <v>6210</v>
      </c>
      <c r="H4256" s="3">
        <v>3.0792526721607243</v>
      </c>
      <c r="I4256" s="3">
        <v>6140.8744067437519</v>
      </c>
      <c r="J4256" s="3">
        <v>15.808865621715768</v>
      </c>
      <c r="K4256" s="3">
        <v>1</v>
      </c>
      <c r="L4256" s="3">
        <f t="shared" si="226"/>
        <v>15.808865621715768</v>
      </c>
      <c r="M4256" s="3">
        <v>0</v>
      </c>
      <c r="N4256" s="3">
        <v>1.3855391804659987</v>
      </c>
      <c r="O4256" s="3">
        <v>1</v>
      </c>
      <c r="P4256" s="3">
        <f t="shared" si="227"/>
        <v>1.3855391804659987</v>
      </c>
      <c r="Q4256" s="3">
        <v>0</v>
      </c>
    </row>
    <row r="4257" spans="1:17" x14ac:dyDescent="0.25">
      <c r="A4257" s="3" t="s">
        <v>158</v>
      </c>
      <c r="B4257" s="3" t="s">
        <v>310</v>
      </c>
      <c r="C4257" s="3" t="s">
        <v>9</v>
      </c>
      <c r="D4257" s="3">
        <v>0.56000000000000005</v>
      </c>
      <c r="E4257" s="3">
        <v>0.48</v>
      </c>
      <c r="F4257" s="3" t="s">
        <v>19</v>
      </c>
      <c r="G4257" s="2">
        <v>6210</v>
      </c>
      <c r="H4257" s="3">
        <v>976.60049390729273</v>
      </c>
      <c r="I4257" s="3">
        <v>1806059.908961941</v>
      </c>
      <c r="J4257" s="3">
        <v>4904.3647018793281</v>
      </c>
      <c r="K4257" s="3">
        <v>1</v>
      </c>
      <c r="L4257" s="3">
        <f t="shared" si="226"/>
        <v>4904.3647018793281</v>
      </c>
      <c r="M4257" s="3">
        <v>0</v>
      </c>
      <c r="N4257" s="3">
        <v>424.5424080105293</v>
      </c>
      <c r="O4257" s="3">
        <v>1</v>
      </c>
      <c r="P4257" s="3">
        <f t="shared" si="227"/>
        <v>424.5424080105293</v>
      </c>
      <c r="Q4257" s="3">
        <v>0</v>
      </c>
    </row>
    <row r="4258" spans="1:17" x14ac:dyDescent="0.25">
      <c r="A4258" s="3" t="s">
        <v>158</v>
      </c>
      <c r="B4258" s="3" t="s">
        <v>310</v>
      </c>
      <c r="C4258" s="3" t="s">
        <v>9</v>
      </c>
      <c r="D4258" s="3">
        <v>0.56000000000000005</v>
      </c>
      <c r="E4258" s="3">
        <v>0.48</v>
      </c>
      <c r="F4258" s="3" t="s">
        <v>275</v>
      </c>
      <c r="G4258" s="2">
        <v>6210</v>
      </c>
      <c r="H4258" s="3">
        <v>9.1083850778994488</v>
      </c>
      <c r="I4258" s="3">
        <v>24558.050108852287</v>
      </c>
      <c r="J4258" s="3">
        <v>61.710354992478223</v>
      </c>
      <c r="K4258" s="3">
        <v>1</v>
      </c>
      <c r="L4258" s="3">
        <f t="shared" si="226"/>
        <v>61.710354992478223</v>
      </c>
      <c r="M4258" s="3">
        <v>0</v>
      </c>
      <c r="N4258" s="3">
        <v>6.1549060618087426</v>
      </c>
      <c r="O4258" s="3">
        <v>1</v>
      </c>
      <c r="P4258" s="3">
        <f t="shared" si="227"/>
        <v>6.1549060618087426</v>
      </c>
      <c r="Q4258" s="3">
        <v>0</v>
      </c>
    </row>
    <row r="4259" spans="1:17" x14ac:dyDescent="0.25">
      <c r="A4259" s="3" t="s">
        <v>158</v>
      </c>
      <c r="B4259" s="3" t="s">
        <v>8</v>
      </c>
      <c r="C4259" s="3" t="s">
        <v>9</v>
      </c>
      <c r="D4259" s="3">
        <v>0.56000000000000005</v>
      </c>
      <c r="E4259" s="3">
        <v>0.48</v>
      </c>
      <c r="F4259" s="3" t="s">
        <v>183</v>
      </c>
      <c r="G4259" s="2">
        <v>6210</v>
      </c>
      <c r="H4259" s="3">
        <v>0.50638348586584547</v>
      </c>
      <c r="I4259" s="3">
        <v>2227.7895869113499</v>
      </c>
      <c r="J4259" s="3">
        <v>5.0879101202545192</v>
      </c>
      <c r="K4259" s="3">
        <v>1</v>
      </c>
      <c r="L4259" s="3">
        <f t="shared" si="226"/>
        <v>5.0879101202545192</v>
      </c>
      <c r="M4259" s="3">
        <v>0</v>
      </c>
      <c r="N4259" s="3">
        <v>0.58311420788183754</v>
      </c>
      <c r="O4259" s="3">
        <v>1</v>
      </c>
      <c r="P4259" s="3">
        <f t="shared" si="227"/>
        <v>0.58311420788183754</v>
      </c>
      <c r="Q4259" s="3">
        <v>0</v>
      </c>
    </row>
    <row r="4260" spans="1:17" x14ac:dyDescent="0.25">
      <c r="A4260" s="3" t="s">
        <v>158</v>
      </c>
      <c r="B4260" s="3" t="s">
        <v>310</v>
      </c>
      <c r="C4260" s="3" t="s">
        <v>9</v>
      </c>
      <c r="D4260" s="3">
        <v>0.56000000000000005</v>
      </c>
      <c r="E4260" s="3">
        <v>0.48</v>
      </c>
      <c r="F4260" s="3" t="s">
        <v>183</v>
      </c>
      <c r="G4260" s="2">
        <v>6210</v>
      </c>
      <c r="H4260" s="3">
        <v>175.92711985521592</v>
      </c>
      <c r="I4260" s="3">
        <v>378481.41996890464</v>
      </c>
      <c r="J4260" s="3">
        <v>995.71270036284932</v>
      </c>
      <c r="K4260" s="3">
        <v>1</v>
      </c>
      <c r="L4260" s="3">
        <f t="shared" si="226"/>
        <v>995.71270036284932</v>
      </c>
      <c r="M4260" s="3">
        <v>0</v>
      </c>
      <c r="N4260" s="3">
        <v>87.710054776966615</v>
      </c>
      <c r="O4260" s="3">
        <v>1</v>
      </c>
      <c r="P4260" s="3">
        <f t="shared" si="227"/>
        <v>87.710054776966615</v>
      </c>
      <c r="Q4260" s="3">
        <v>0</v>
      </c>
    </row>
    <row r="4261" spans="1:17" x14ac:dyDescent="0.25">
      <c r="A4261" s="3" t="s">
        <v>158</v>
      </c>
      <c r="B4261" s="3" t="s">
        <v>8</v>
      </c>
      <c r="C4261" s="3" t="s">
        <v>9</v>
      </c>
      <c r="D4261" s="3">
        <v>0.56000000000000005</v>
      </c>
      <c r="E4261" s="3">
        <v>0.48</v>
      </c>
      <c r="F4261" s="3" t="s">
        <v>183</v>
      </c>
      <c r="G4261" s="2">
        <v>6210</v>
      </c>
      <c r="H4261" s="3">
        <v>14.324132036755573</v>
      </c>
      <c r="I4261" s="3">
        <v>58773.444908256235</v>
      </c>
      <c r="J4261" s="3">
        <v>121.92812487216517</v>
      </c>
      <c r="K4261" s="3">
        <f>1-0.712</f>
        <v>0.28800000000000003</v>
      </c>
      <c r="L4261" s="3">
        <f t="shared" si="226"/>
        <v>35.115299963183574</v>
      </c>
      <c r="M4261" s="3">
        <v>0</v>
      </c>
      <c r="N4261" s="3">
        <v>14.968994753104939</v>
      </c>
      <c r="O4261" s="3">
        <f>1-0.531</f>
        <v>0.46899999999999997</v>
      </c>
      <c r="P4261" s="3">
        <f t="shared" si="227"/>
        <v>7.0204585392062162</v>
      </c>
      <c r="Q4261" s="3">
        <v>0</v>
      </c>
    </row>
    <row r="4262" spans="1:17" x14ac:dyDescent="0.25">
      <c r="A4262" s="3" t="s">
        <v>158</v>
      </c>
      <c r="B4262" s="3" t="s">
        <v>310</v>
      </c>
      <c r="C4262" s="3" t="s">
        <v>9</v>
      </c>
      <c r="D4262" s="3">
        <v>0.56000000000000005</v>
      </c>
      <c r="E4262" s="3">
        <v>0.48</v>
      </c>
      <c r="F4262" s="3" t="s">
        <v>59</v>
      </c>
      <c r="G4262" s="2">
        <v>6210</v>
      </c>
      <c r="H4262" s="3">
        <v>0.39907114604886607</v>
      </c>
      <c r="I4262" s="3">
        <v>935.76679695046914</v>
      </c>
      <c r="J4262" s="3">
        <v>2.3995055787694284</v>
      </c>
      <c r="K4262" s="3">
        <v>1</v>
      </c>
      <c r="L4262" s="3">
        <f t="shared" si="226"/>
        <v>2.3995055787694284</v>
      </c>
      <c r="M4262" s="3">
        <v>0</v>
      </c>
      <c r="N4262" s="3">
        <v>0.25106918450325522</v>
      </c>
      <c r="O4262" s="3">
        <v>1</v>
      </c>
      <c r="P4262" s="3">
        <f t="shared" si="227"/>
        <v>0.25106918450325522</v>
      </c>
      <c r="Q4262" s="3">
        <v>0</v>
      </c>
    </row>
    <row r="4263" spans="1:17" x14ac:dyDescent="0.25">
      <c r="A4263" s="3" t="s">
        <v>158</v>
      </c>
      <c r="B4263" s="3" t="s">
        <v>310</v>
      </c>
      <c r="C4263" s="3" t="s">
        <v>9</v>
      </c>
      <c r="D4263" s="3">
        <v>0.56000000000000005</v>
      </c>
      <c r="E4263" s="3">
        <v>0.48</v>
      </c>
      <c r="F4263" s="3" t="s">
        <v>59</v>
      </c>
      <c r="G4263" s="2">
        <v>6210</v>
      </c>
      <c r="H4263" s="3">
        <v>0.25777992288533219</v>
      </c>
      <c r="I4263" s="3">
        <v>609.51248680997026</v>
      </c>
      <c r="J4263" s="3">
        <v>1.5477445047869081</v>
      </c>
      <c r="K4263" s="3">
        <v>1</v>
      </c>
      <c r="L4263" s="3">
        <f t="shared" si="226"/>
        <v>1.5477445047869081</v>
      </c>
      <c r="M4263" s="3">
        <v>0</v>
      </c>
      <c r="N4263" s="3">
        <v>0.16129157656880383</v>
      </c>
      <c r="O4263" s="3">
        <v>1</v>
      </c>
      <c r="P4263" s="3">
        <f t="shared" si="227"/>
        <v>0.16129157656880383</v>
      </c>
      <c r="Q4263" s="3">
        <v>0</v>
      </c>
    </row>
    <row r="4264" spans="1:17" x14ac:dyDescent="0.25">
      <c r="A4264" s="3" t="s">
        <v>158</v>
      </c>
      <c r="B4264" s="3" t="s">
        <v>8</v>
      </c>
      <c r="C4264" s="3" t="s">
        <v>9</v>
      </c>
      <c r="D4264" s="3">
        <v>0.56000000000000005</v>
      </c>
      <c r="E4264" s="3">
        <v>0.48</v>
      </c>
      <c r="F4264" s="3" t="s">
        <v>59</v>
      </c>
      <c r="G4264" s="2">
        <v>6210</v>
      </c>
      <c r="H4264" s="3">
        <v>2.1558666946950278</v>
      </c>
      <c r="I4264" s="3">
        <v>6271.8176320265566</v>
      </c>
      <c r="J4264" s="3">
        <v>15.808882749255552</v>
      </c>
      <c r="K4264" s="3">
        <v>1</v>
      </c>
      <c r="L4264" s="3">
        <f t="shared" si="226"/>
        <v>15.808882749255552</v>
      </c>
      <c r="M4264" s="3">
        <v>0</v>
      </c>
      <c r="N4264" s="3">
        <v>1.6943005929963981</v>
      </c>
      <c r="O4264" s="3">
        <v>1</v>
      </c>
      <c r="P4264" s="3">
        <f t="shared" si="227"/>
        <v>1.6943005929963981</v>
      </c>
      <c r="Q4264" s="3">
        <v>0</v>
      </c>
    </row>
    <row r="4265" spans="1:17" x14ac:dyDescent="0.25">
      <c r="A4265" s="3" t="s">
        <v>158</v>
      </c>
      <c r="B4265" s="3" t="s">
        <v>89</v>
      </c>
      <c r="C4265" s="3" t="s">
        <v>9</v>
      </c>
      <c r="D4265" s="3">
        <v>0.56000000000000005</v>
      </c>
      <c r="E4265" s="3">
        <v>0.48</v>
      </c>
      <c r="F4265" s="3" t="s">
        <v>264</v>
      </c>
      <c r="G4265" s="2">
        <v>6210</v>
      </c>
      <c r="H4265" s="3">
        <v>2.0261206382354398</v>
      </c>
      <c r="I4265" s="3">
        <v>6050.4773468514768</v>
      </c>
      <c r="J4265" s="3">
        <v>11.633949035836553</v>
      </c>
      <c r="K4265" s="3">
        <v>1</v>
      </c>
      <c r="L4265" s="3">
        <f t="shared" si="226"/>
        <v>11.633949035836553</v>
      </c>
      <c r="M4265" s="3">
        <v>0</v>
      </c>
      <c r="N4265" s="3">
        <v>1.4089035237646681</v>
      </c>
      <c r="O4265" s="3">
        <v>1</v>
      </c>
      <c r="P4265" s="3">
        <f t="shared" si="227"/>
        <v>1.4089035237646681</v>
      </c>
      <c r="Q4265" s="3">
        <v>0</v>
      </c>
    </row>
    <row r="4266" spans="1:17" x14ac:dyDescent="0.25">
      <c r="A4266" s="3" t="s">
        <v>158</v>
      </c>
      <c r="B4266" s="3" t="s">
        <v>310</v>
      </c>
      <c r="C4266" s="3" t="s">
        <v>9</v>
      </c>
      <c r="D4266" s="3">
        <v>0.56000000000000005</v>
      </c>
      <c r="E4266" s="3">
        <v>0.48</v>
      </c>
      <c r="F4266" s="3" t="s">
        <v>264</v>
      </c>
      <c r="G4266" s="2">
        <v>6210</v>
      </c>
      <c r="H4266" s="3">
        <v>66.291881652640342</v>
      </c>
      <c r="I4266" s="3">
        <v>117372.1415067065</v>
      </c>
      <c r="J4266" s="3">
        <v>317.34840381474572</v>
      </c>
      <c r="K4266" s="3">
        <v>1</v>
      </c>
      <c r="L4266" s="3">
        <f t="shared" si="226"/>
        <v>317.34840381474572</v>
      </c>
      <c r="M4266" s="3">
        <v>0</v>
      </c>
      <c r="N4266" s="3">
        <v>27.215323818847818</v>
      </c>
      <c r="O4266" s="3">
        <v>1</v>
      </c>
      <c r="P4266" s="3">
        <f t="shared" si="227"/>
        <v>27.215323818847818</v>
      </c>
      <c r="Q4266" s="3">
        <v>0</v>
      </c>
    </row>
    <row r="4267" spans="1:17" x14ac:dyDescent="0.25">
      <c r="A4267" s="3" t="s">
        <v>158</v>
      </c>
      <c r="B4267" s="3" t="s">
        <v>310</v>
      </c>
      <c r="C4267" s="3" t="s">
        <v>9</v>
      </c>
      <c r="D4267" s="3">
        <v>0.56000000000000005</v>
      </c>
      <c r="E4267" s="3">
        <v>0.48</v>
      </c>
      <c r="F4267" s="3" t="s">
        <v>264</v>
      </c>
      <c r="G4267" s="2">
        <v>6210</v>
      </c>
      <c r="H4267" s="3">
        <v>6.8828438582403342</v>
      </c>
      <c r="I4267" s="3">
        <v>10495.889907548008</v>
      </c>
      <c r="J4267" s="3">
        <v>30.009972852357727</v>
      </c>
      <c r="K4267" s="3">
        <v>1</v>
      </c>
      <c r="L4267" s="3">
        <f t="shared" si="226"/>
        <v>30.009972852357727</v>
      </c>
      <c r="M4267" s="3">
        <v>0</v>
      </c>
      <c r="N4267" s="3">
        <v>2.4435138577365958</v>
      </c>
      <c r="O4267" s="3">
        <v>1</v>
      </c>
      <c r="P4267" s="3">
        <f t="shared" si="227"/>
        <v>2.4435138577365958</v>
      </c>
      <c r="Q4267" s="3">
        <v>0</v>
      </c>
    </row>
    <row r="4268" spans="1:17" x14ac:dyDescent="0.25">
      <c r="A4268" s="3" t="s">
        <v>158</v>
      </c>
      <c r="B4268" s="3" t="s">
        <v>8</v>
      </c>
      <c r="C4268" s="3" t="s">
        <v>9</v>
      </c>
      <c r="D4268" s="3">
        <v>0.56000000000000005</v>
      </c>
      <c r="E4268" s="3">
        <v>0.48</v>
      </c>
      <c r="F4268" s="3" t="s">
        <v>163</v>
      </c>
      <c r="G4268" s="2">
        <v>6210</v>
      </c>
      <c r="H4268" s="3">
        <v>236.40529010762091</v>
      </c>
      <c r="I4268" s="3">
        <v>503270.31547797692</v>
      </c>
      <c r="J4268" s="3">
        <v>1323.6315792816572</v>
      </c>
      <c r="K4268" s="3">
        <v>1</v>
      </c>
      <c r="L4268" s="3">
        <f t="shared" si="226"/>
        <v>1323.6315792816572</v>
      </c>
      <c r="M4268" s="3">
        <v>0</v>
      </c>
      <c r="N4268" s="3">
        <v>117.62301887236842</v>
      </c>
      <c r="O4268" s="3">
        <v>1</v>
      </c>
      <c r="P4268" s="3">
        <f t="shared" si="227"/>
        <v>117.62301887236842</v>
      </c>
      <c r="Q4268" s="3">
        <v>0</v>
      </c>
    </row>
    <row r="4269" spans="1:17" x14ac:dyDescent="0.25">
      <c r="A4269" s="3" t="s">
        <v>158</v>
      </c>
      <c r="B4269" s="3" t="s">
        <v>310</v>
      </c>
      <c r="C4269" s="3" t="s">
        <v>9</v>
      </c>
      <c r="D4269" s="3">
        <v>0.56000000000000005</v>
      </c>
      <c r="E4269" s="3">
        <v>0.48</v>
      </c>
      <c r="F4269" s="3" t="s">
        <v>163</v>
      </c>
      <c r="G4269" s="2">
        <v>6210</v>
      </c>
      <c r="H4269" s="3">
        <v>548.90713794264286</v>
      </c>
      <c r="I4269" s="3">
        <v>1158248.8656683823</v>
      </c>
      <c r="J4269" s="3">
        <v>3090.1692942822679</v>
      </c>
      <c r="K4269" s="3">
        <v>1</v>
      </c>
      <c r="L4269" s="3">
        <f t="shared" si="226"/>
        <v>3090.1692942822679</v>
      </c>
      <c r="M4269" s="3">
        <v>0</v>
      </c>
      <c r="N4269" s="3">
        <v>276.27791106054224</v>
      </c>
      <c r="O4269" s="3">
        <v>1</v>
      </c>
      <c r="P4269" s="3">
        <f t="shared" si="227"/>
        <v>276.27791106054224</v>
      </c>
      <c r="Q4269" s="3">
        <v>0</v>
      </c>
    </row>
    <row r="4270" spans="1:17" x14ac:dyDescent="0.25">
      <c r="A4270" s="3" t="s">
        <v>158</v>
      </c>
      <c r="B4270" s="3" t="s">
        <v>8</v>
      </c>
      <c r="C4270" s="3" t="s">
        <v>9</v>
      </c>
      <c r="D4270" s="3">
        <v>0.56000000000000005</v>
      </c>
      <c r="E4270" s="3">
        <v>0.48</v>
      </c>
      <c r="F4270" s="3" t="s">
        <v>163</v>
      </c>
      <c r="G4270" s="2">
        <v>6210</v>
      </c>
      <c r="H4270" s="3">
        <v>0.1575129382809447</v>
      </c>
      <c r="I4270" s="3">
        <v>389.57137690098125</v>
      </c>
      <c r="J4270" s="3">
        <v>0.93802811472435166</v>
      </c>
      <c r="K4270" s="3">
        <v>1</v>
      </c>
      <c r="L4270" s="3">
        <f t="shared" si="226"/>
        <v>0.93802811472435166</v>
      </c>
      <c r="M4270" s="3">
        <v>0</v>
      </c>
      <c r="N4270" s="3">
        <v>8.5628579574559216E-2</v>
      </c>
      <c r="O4270" s="3">
        <v>1</v>
      </c>
      <c r="P4270" s="3">
        <f t="shared" si="227"/>
        <v>8.5628579574559216E-2</v>
      </c>
      <c r="Q4270" s="3">
        <v>0</v>
      </c>
    </row>
    <row r="4271" spans="1:17" x14ac:dyDescent="0.25">
      <c r="A4271" s="3" t="s">
        <v>158</v>
      </c>
      <c r="B4271" s="3" t="s">
        <v>310</v>
      </c>
      <c r="C4271" s="3" t="s">
        <v>9</v>
      </c>
      <c r="D4271" s="3">
        <v>0.56000000000000005</v>
      </c>
      <c r="E4271" s="3">
        <v>0.48</v>
      </c>
      <c r="F4271" s="3" t="s">
        <v>329</v>
      </c>
      <c r="G4271" s="2">
        <v>6210</v>
      </c>
      <c r="H4271" s="3">
        <v>9.9733388037610365E-2</v>
      </c>
      <c r="I4271" s="3">
        <v>274.28129341867168</v>
      </c>
      <c r="J4271" s="3">
        <v>0.64938864166700505</v>
      </c>
      <c r="K4271" s="3">
        <v>1</v>
      </c>
      <c r="L4271" s="3">
        <f t="shared" si="226"/>
        <v>0.64938864166700505</v>
      </c>
      <c r="M4271" s="3">
        <v>0</v>
      </c>
      <c r="N4271" s="3">
        <v>6.8302356048125651E-2</v>
      </c>
      <c r="O4271" s="3">
        <v>1</v>
      </c>
      <c r="P4271" s="3">
        <f t="shared" si="227"/>
        <v>6.8302356048125651E-2</v>
      </c>
      <c r="Q4271" s="3">
        <v>0</v>
      </c>
    </row>
    <row r="4272" spans="1:17" x14ac:dyDescent="0.25">
      <c r="A4272" s="3" t="s">
        <v>158</v>
      </c>
      <c r="B4272" s="3" t="s">
        <v>310</v>
      </c>
      <c r="C4272" s="3" t="s">
        <v>9</v>
      </c>
      <c r="D4272" s="3">
        <v>0.56000000000000005</v>
      </c>
      <c r="E4272" s="3">
        <v>0.48</v>
      </c>
      <c r="F4272" s="3" t="s">
        <v>264</v>
      </c>
      <c r="G4272" s="2">
        <v>6220</v>
      </c>
      <c r="H4272" s="3">
        <v>8.7329331494513767</v>
      </c>
      <c r="I4272" s="3">
        <v>22911.240568284327</v>
      </c>
      <c r="J4272" s="3">
        <v>56.7852354899969</v>
      </c>
      <c r="K4272" s="3">
        <v>1</v>
      </c>
      <c r="L4272" s="3">
        <f t="shared" si="226"/>
        <v>56.7852354899969</v>
      </c>
      <c r="M4272" s="3">
        <v>0</v>
      </c>
      <c r="N4272" s="3">
        <v>5.3582277532727023</v>
      </c>
      <c r="O4272" s="3">
        <v>1</v>
      </c>
      <c r="P4272" s="3">
        <f t="shared" si="227"/>
        <v>5.3582277532727023</v>
      </c>
      <c r="Q4272" s="3">
        <v>0</v>
      </c>
    </row>
    <row r="4273" spans="1:17" x14ac:dyDescent="0.25">
      <c r="A4273" s="3" t="s">
        <v>158</v>
      </c>
      <c r="B4273" s="3" t="s">
        <v>8</v>
      </c>
      <c r="C4273" s="3" t="s">
        <v>9</v>
      </c>
      <c r="D4273" s="3">
        <v>0.56000000000000005</v>
      </c>
      <c r="E4273" s="3">
        <v>0.48</v>
      </c>
      <c r="F4273" s="3" t="s">
        <v>184</v>
      </c>
      <c r="G4273" s="2">
        <v>1000</v>
      </c>
      <c r="H4273" s="3">
        <v>97.438393293534389</v>
      </c>
      <c r="I4273" s="3">
        <v>283875.97136488365</v>
      </c>
      <c r="J4273" s="3">
        <v>591.67653970605897</v>
      </c>
      <c r="K4273" s="3">
        <f>1-0.712</f>
        <v>0.28800000000000003</v>
      </c>
      <c r="L4273" s="3">
        <f t="shared" si="226"/>
        <v>170.40284343534501</v>
      </c>
      <c r="M4273" s="4">
        <f>L4273</f>
        <v>170.40284343534501</v>
      </c>
      <c r="N4273" s="3">
        <v>66.768841988468736</v>
      </c>
      <c r="O4273" s="3">
        <f>1-0.531</f>
        <v>0.46899999999999997</v>
      </c>
      <c r="P4273" s="3">
        <f t="shared" si="227"/>
        <v>31.314586892591837</v>
      </c>
      <c r="Q4273" s="3">
        <f>P4273</f>
        <v>31.314586892591837</v>
      </c>
    </row>
    <row r="4274" spans="1:17" x14ac:dyDescent="0.25">
      <c r="A4274" s="3" t="s">
        <v>158</v>
      </c>
      <c r="B4274" s="3" t="s">
        <v>310</v>
      </c>
      <c r="C4274" s="3" t="s">
        <v>9</v>
      </c>
      <c r="D4274" s="3">
        <v>0.56000000000000005</v>
      </c>
      <c r="E4274" s="3">
        <v>0.48</v>
      </c>
      <c r="F4274" s="3" t="s">
        <v>17</v>
      </c>
      <c r="G4274" s="2">
        <v>2000</v>
      </c>
      <c r="H4274" s="3">
        <v>2.0586178128530443</v>
      </c>
      <c r="I4274" s="3">
        <v>4267.4066376453729</v>
      </c>
      <c r="J4274" s="3">
        <v>9.4933939165902927</v>
      </c>
      <c r="K4274" s="3">
        <v>1</v>
      </c>
      <c r="L4274" s="3">
        <f t="shared" si="226"/>
        <v>9.4933939165902927</v>
      </c>
      <c r="M4274" s="4">
        <f>L4274</f>
        <v>9.4933939165902927</v>
      </c>
      <c r="N4274" s="3">
        <v>0.97636906600336837</v>
      </c>
      <c r="O4274" s="3">
        <v>1</v>
      </c>
      <c r="P4274" s="3">
        <f t="shared" si="227"/>
        <v>0.97636906600336837</v>
      </c>
      <c r="Q4274" s="3">
        <f>P4274</f>
        <v>0.97636906600336837</v>
      </c>
    </row>
    <row r="4275" spans="1:17" x14ac:dyDescent="0.25">
      <c r="A4275" s="3" t="s">
        <v>158</v>
      </c>
      <c r="B4275" s="3" t="s">
        <v>310</v>
      </c>
      <c r="C4275" s="3" t="s">
        <v>9</v>
      </c>
      <c r="D4275" s="3">
        <v>0.56000000000000005</v>
      </c>
      <c r="E4275" s="3">
        <v>0.48</v>
      </c>
      <c r="F4275" s="3" t="s">
        <v>17</v>
      </c>
      <c r="G4275" s="2">
        <v>2000</v>
      </c>
      <c r="H4275" s="3">
        <v>3.2560431399007425E-2</v>
      </c>
      <c r="I4275" s="3">
        <v>76.585754176490653</v>
      </c>
      <c r="J4275" s="3">
        <v>0.17293958858610739</v>
      </c>
      <c r="K4275" s="3">
        <v>1</v>
      </c>
      <c r="L4275" s="3">
        <f t="shared" si="226"/>
        <v>0.17293958858610739</v>
      </c>
      <c r="M4275" s="4">
        <f>L4275</f>
        <v>0.17293958858610739</v>
      </c>
      <c r="N4275" s="3">
        <v>1.85010857924627E-2</v>
      </c>
      <c r="O4275" s="3">
        <v>1</v>
      </c>
      <c r="P4275" s="3">
        <f t="shared" si="227"/>
        <v>1.85010857924627E-2</v>
      </c>
      <c r="Q4275" s="3">
        <f>P4275</f>
        <v>1.85010857924627E-2</v>
      </c>
    </row>
    <row r="4276" spans="1:17" x14ac:dyDescent="0.25">
      <c r="A4276" s="3" t="s">
        <v>158</v>
      </c>
      <c r="B4276" s="3" t="s">
        <v>310</v>
      </c>
      <c r="C4276" s="3" t="s">
        <v>9</v>
      </c>
      <c r="D4276" s="3">
        <v>0.56000000000000005</v>
      </c>
      <c r="E4276" s="3">
        <v>0.48</v>
      </c>
      <c r="F4276" s="3" t="s">
        <v>17</v>
      </c>
      <c r="G4276" s="2">
        <v>2000</v>
      </c>
      <c r="H4276" s="3">
        <v>2.2245273101686018E-3</v>
      </c>
      <c r="I4276" s="3">
        <v>5.6396846182981895</v>
      </c>
      <c r="J4276" s="3">
        <v>1.2462941289016656E-2</v>
      </c>
      <c r="K4276" s="3">
        <v>1</v>
      </c>
      <c r="L4276" s="3">
        <f t="shared" si="226"/>
        <v>1.2462941289016656E-2</v>
      </c>
      <c r="M4276" s="4">
        <f>L4276</f>
        <v>1.2462941289016656E-2</v>
      </c>
      <c r="N4276" s="3">
        <v>1.3600319889724274E-3</v>
      </c>
      <c r="O4276" s="3">
        <v>1</v>
      </c>
      <c r="P4276" s="3">
        <f t="shared" si="227"/>
        <v>1.3600319889724274E-3</v>
      </c>
      <c r="Q4276" s="3">
        <f>P4276</f>
        <v>1.3600319889724274E-3</v>
      </c>
    </row>
    <row r="4277" spans="1:17" x14ac:dyDescent="0.25">
      <c r="A4277" s="3" t="s">
        <v>158</v>
      </c>
      <c r="B4277" s="3" t="s">
        <v>310</v>
      </c>
      <c r="C4277" s="3" t="s">
        <v>9</v>
      </c>
      <c r="D4277" s="3">
        <v>0.56000000000000005</v>
      </c>
      <c r="E4277" s="3">
        <v>0.48</v>
      </c>
      <c r="F4277" s="3" t="s">
        <v>17</v>
      </c>
      <c r="G4277" s="2">
        <v>2000</v>
      </c>
      <c r="H4277" s="3">
        <v>1.3302116029949948E-3</v>
      </c>
      <c r="I4277" s="3">
        <v>3.3861337757330539</v>
      </c>
      <c r="J4277" s="3">
        <v>9.2802540346578755E-3</v>
      </c>
      <c r="K4277" s="3">
        <v>1</v>
      </c>
      <c r="L4277" s="3">
        <f t="shared" si="226"/>
        <v>9.2802540346578755E-3</v>
      </c>
      <c r="M4277" s="4">
        <f>L4277</f>
        <v>9.2802540346578755E-3</v>
      </c>
      <c r="N4277" s="3">
        <v>1.3093727187189165E-3</v>
      </c>
      <c r="O4277" s="3">
        <v>1</v>
      </c>
      <c r="P4277" s="3">
        <f t="shared" si="227"/>
        <v>1.3093727187189165E-3</v>
      </c>
      <c r="Q4277" s="3">
        <f>P4277</f>
        <v>1.3093727187189165E-3</v>
      </c>
    </row>
    <row r="4278" spans="1:17" x14ac:dyDescent="0.25">
      <c r="A4278" s="3" t="s">
        <v>158</v>
      </c>
      <c r="B4278" s="3" t="s">
        <v>310</v>
      </c>
      <c r="C4278" s="3" t="s">
        <v>9</v>
      </c>
      <c r="D4278" s="3">
        <v>0.56000000000000005</v>
      </c>
      <c r="E4278" s="3">
        <v>0.48</v>
      </c>
      <c r="F4278" s="3" t="s">
        <v>19</v>
      </c>
      <c r="G4278" s="2">
        <v>6250</v>
      </c>
      <c r="H4278" s="3">
        <v>12.68827663216083</v>
      </c>
      <c r="I4278" s="3">
        <v>24765.36070092758</v>
      </c>
      <c r="J4278" s="3">
        <v>54.585668104717435</v>
      </c>
      <c r="K4278" s="3">
        <v>1</v>
      </c>
      <c r="L4278" s="3">
        <f t="shared" si="226"/>
        <v>54.585668104717435</v>
      </c>
      <c r="M4278" s="3">
        <v>0</v>
      </c>
      <c r="N4278" s="3">
        <v>5.4400616733959444</v>
      </c>
      <c r="O4278" s="3">
        <v>1</v>
      </c>
      <c r="P4278" s="3">
        <f t="shared" si="227"/>
        <v>5.4400616733959444</v>
      </c>
      <c r="Q4278" s="3">
        <v>0</v>
      </c>
    </row>
    <row r="4279" spans="1:17" x14ac:dyDescent="0.25">
      <c r="A4279" s="3" t="s">
        <v>158</v>
      </c>
      <c r="B4279" s="3" t="s">
        <v>310</v>
      </c>
      <c r="C4279" s="3" t="s">
        <v>9</v>
      </c>
      <c r="D4279" s="3">
        <v>0.56000000000000005</v>
      </c>
      <c r="E4279" s="3">
        <v>0.48</v>
      </c>
      <c r="F4279" s="3" t="s">
        <v>19</v>
      </c>
      <c r="G4279" s="2">
        <v>6250</v>
      </c>
      <c r="H4279" s="3">
        <v>1.5144472513304099</v>
      </c>
      <c r="I4279" s="3">
        <v>3139.5809013017279</v>
      </c>
      <c r="J4279" s="3">
        <v>6.5814372069324554</v>
      </c>
      <c r="K4279" s="3">
        <v>1</v>
      </c>
      <c r="L4279" s="3">
        <f t="shared" si="226"/>
        <v>6.5814372069324554</v>
      </c>
      <c r="M4279" s="3">
        <v>0</v>
      </c>
      <c r="N4279" s="3">
        <v>0.72177829526185544</v>
      </c>
      <c r="O4279" s="3">
        <v>1</v>
      </c>
      <c r="P4279" s="3">
        <f t="shared" si="227"/>
        <v>0.72177829526185544</v>
      </c>
      <c r="Q4279" s="3">
        <v>0</v>
      </c>
    </row>
    <row r="4280" spans="1:17" x14ac:dyDescent="0.25">
      <c r="A4280" s="3" t="s">
        <v>158</v>
      </c>
      <c r="B4280" s="3" t="s">
        <v>310</v>
      </c>
      <c r="C4280" s="3" t="s">
        <v>9</v>
      </c>
      <c r="D4280" s="3">
        <v>0.56000000000000005</v>
      </c>
      <c r="E4280" s="3">
        <v>0.48</v>
      </c>
      <c r="F4280" s="3" t="s">
        <v>19</v>
      </c>
      <c r="G4280" s="2">
        <v>6250</v>
      </c>
      <c r="H4280" s="3">
        <v>934.02728125586441</v>
      </c>
      <c r="I4280" s="3">
        <v>1817183.0578888552</v>
      </c>
      <c r="J4280" s="3">
        <v>3791.0549971016562</v>
      </c>
      <c r="K4280" s="3">
        <v>1</v>
      </c>
      <c r="L4280" s="3">
        <f t="shared" si="226"/>
        <v>3791.0549971016562</v>
      </c>
      <c r="M4280" s="3">
        <v>0</v>
      </c>
      <c r="N4280" s="3">
        <v>377.49811919676569</v>
      </c>
      <c r="O4280" s="3">
        <v>1</v>
      </c>
      <c r="P4280" s="3">
        <f t="shared" si="227"/>
        <v>377.49811919676569</v>
      </c>
      <c r="Q4280" s="3">
        <v>0</v>
      </c>
    </row>
    <row r="4281" spans="1:17" x14ac:dyDescent="0.25">
      <c r="A4281" s="3" t="s">
        <v>158</v>
      </c>
      <c r="B4281" s="3" t="s">
        <v>8</v>
      </c>
      <c r="C4281" s="3" t="s">
        <v>9</v>
      </c>
      <c r="D4281" s="3">
        <v>0.56000000000000005</v>
      </c>
      <c r="E4281" s="3">
        <v>0.48</v>
      </c>
      <c r="F4281" s="3" t="s">
        <v>19</v>
      </c>
      <c r="G4281" s="2">
        <v>6250</v>
      </c>
      <c r="H4281" s="3">
        <v>0.46976540860072513</v>
      </c>
      <c r="I4281" s="3">
        <v>1467.5810472321286</v>
      </c>
      <c r="J4281" s="3">
        <v>3.0085442796132544</v>
      </c>
      <c r="K4281" s="3">
        <f>1-0.712</f>
        <v>0.28800000000000003</v>
      </c>
      <c r="L4281" s="3">
        <f t="shared" si="226"/>
        <v>0.86646075252861743</v>
      </c>
      <c r="M4281" s="3">
        <v>0</v>
      </c>
      <c r="N4281" s="3">
        <v>0.36429035125704678</v>
      </c>
      <c r="O4281" s="3">
        <f>1-0.531</f>
        <v>0.46899999999999997</v>
      </c>
      <c r="P4281" s="3">
        <f t="shared" si="227"/>
        <v>0.17085217473955494</v>
      </c>
      <c r="Q4281" s="3">
        <v>0</v>
      </c>
    </row>
    <row r="4282" spans="1:17" x14ac:dyDescent="0.25">
      <c r="A4282" s="3" t="s">
        <v>158</v>
      </c>
      <c r="B4282" s="3" t="s">
        <v>310</v>
      </c>
      <c r="C4282" s="3" t="s">
        <v>9</v>
      </c>
      <c r="D4282" s="3">
        <v>0.56000000000000005</v>
      </c>
      <c r="E4282" s="3">
        <v>0.48</v>
      </c>
      <c r="F4282" s="3" t="s">
        <v>275</v>
      </c>
      <c r="G4282" s="2">
        <v>6250</v>
      </c>
      <c r="H4282" s="3">
        <v>280.35098628116151</v>
      </c>
      <c r="I4282" s="3">
        <v>626177.251586686</v>
      </c>
      <c r="J4282" s="3">
        <v>1295.770730172542</v>
      </c>
      <c r="K4282" s="3">
        <v>1</v>
      </c>
      <c r="L4282" s="3">
        <f t="shared" si="226"/>
        <v>1295.770730172542</v>
      </c>
      <c r="M4282" s="3">
        <v>0</v>
      </c>
      <c r="N4282" s="3">
        <v>132.3575960437739</v>
      </c>
      <c r="O4282" s="3">
        <v>1</v>
      </c>
      <c r="P4282" s="3">
        <f t="shared" si="227"/>
        <v>132.3575960437739</v>
      </c>
      <c r="Q4282" s="3">
        <v>0</v>
      </c>
    </row>
    <row r="4283" spans="1:17" x14ac:dyDescent="0.25">
      <c r="A4283" s="3" t="s">
        <v>158</v>
      </c>
      <c r="B4283" s="3" t="s">
        <v>310</v>
      </c>
      <c r="C4283" s="3" t="s">
        <v>9</v>
      </c>
      <c r="D4283" s="3">
        <v>0.56000000000000005</v>
      </c>
      <c r="E4283" s="3">
        <v>0.48</v>
      </c>
      <c r="F4283" s="3" t="s">
        <v>275</v>
      </c>
      <c r="G4283" s="2">
        <v>6250</v>
      </c>
      <c r="H4283" s="3">
        <v>7.6301969820094806</v>
      </c>
      <c r="I4283" s="3">
        <v>17262.603408056311</v>
      </c>
      <c r="J4283" s="3">
        <v>37.166098631275702</v>
      </c>
      <c r="K4283" s="3">
        <v>1</v>
      </c>
      <c r="L4283" s="3">
        <f t="shared" si="226"/>
        <v>37.166098631275702</v>
      </c>
      <c r="M4283" s="3">
        <v>0</v>
      </c>
      <c r="N4283" s="3">
        <v>4.1387142773148842</v>
      </c>
      <c r="O4283" s="3">
        <v>1</v>
      </c>
      <c r="P4283" s="3">
        <f t="shared" si="227"/>
        <v>4.1387142773148842</v>
      </c>
      <c r="Q4283" s="3">
        <v>0</v>
      </c>
    </row>
    <row r="4284" spans="1:17" x14ac:dyDescent="0.25">
      <c r="A4284" s="3" t="s">
        <v>158</v>
      </c>
      <c r="B4284" s="3" t="s">
        <v>8</v>
      </c>
      <c r="C4284" s="3" t="s">
        <v>9</v>
      </c>
      <c r="D4284" s="3">
        <v>0.56000000000000005</v>
      </c>
      <c r="E4284" s="3">
        <v>0.48</v>
      </c>
      <c r="F4284" s="3" t="s">
        <v>11</v>
      </c>
      <c r="G4284" s="2">
        <v>6250</v>
      </c>
      <c r="H4284" s="3">
        <v>44.36540325328383</v>
      </c>
      <c r="I4284" s="3">
        <v>108039.36402979586</v>
      </c>
      <c r="J4284" s="3">
        <v>223.30822831573553</v>
      </c>
      <c r="K4284" s="3">
        <v>1</v>
      </c>
      <c r="L4284" s="3">
        <f t="shared" si="226"/>
        <v>223.30822831573553</v>
      </c>
      <c r="M4284" s="3">
        <v>0</v>
      </c>
      <c r="N4284" s="3">
        <v>23.326143018095841</v>
      </c>
      <c r="O4284" s="3">
        <v>1</v>
      </c>
      <c r="P4284" s="3">
        <f t="shared" si="227"/>
        <v>23.326143018095841</v>
      </c>
      <c r="Q4284" s="3">
        <v>0</v>
      </c>
    </row>
    <row r="4285" spans="1:17" x14ac:dyDescent="0.25">
      <c r="A4285" s="3" t="s">
        <v>158</v>
      </c>
      <c r="B4285" s="3" t="s">
        <v>8</v>
      </c>
      <c r="C4285" s="3" t="s">
        <v>9</v>
      </c>
      <c r="D4285" s="3">
        <v>0.56000000000000005</v>
      </c>
      <c r="E4285" s="3">
        <v>0.48</v>
      </c>
      <c r="F4285" s="3" t="s">
        <v>184</v>
      </c>
      <c r="G4285" s="2">
        <v>6250</v>
      </c>
      <c r="H4285" s="3">
        <v>2.6606529935952108E-2</v>
      </c>
      <c r="I4285" s="3">
        <v>73.960178604457838</v>
      </c>
      <c r="J4285" s="3">
        <v>0.20363244122533261</v>
      </c>
      <c r="K4285" s="3">
        <f>1-0.712</f>
        <v>0.28800000000000003</v>
      </c>
      <c r="L4285" s="3">
        <f t="shared" si="226"/>
        <v>5.8646143072895798E-2</v>
      </c>
      <c r="M4285" s="3">
        <v>0</v>
      </c>
      <c r="N4285" s="3">
        <v>3.042550812290418E-2</v>
      </c>
      <c r="O4285" s="3">
        <f>1-0.531</f>
        <v>0.46899999999999997</v>
      </c>
      <c r="P4285" s="3">
        <f t="shared" si="227"/>
        <v>1.4269563309642059E-2</v>
      </c>
      <c r="Q4285" s="3">
        <v>0</v>
      </c>
    </row>
    <row r="4286" spans="1:17" x14ac:dyDescent="0.25">
      <c r="A4286" s="3" t="s">
        <v>158</v>
      </c>
      <c r="B4286" s="3" t="s">
        <v>8</v>
      </c>
      <c r="C4286" s="3" t="s">
        <v>9</v>
      </c>
      <c r="D4286" s="3">
        <v>0.56000000000000005</v>
      </c>
      <c r="E4286" s="3">
        <v>0.48</v>
      </c>
      <c r="F4286" s="3" t="s">
        <v>183</v>
      </c>
      <c r="G4286" s="2">
        <v>6250</v>
      </c>
      <c r="H4286" s="3">
        <v>6.8817459497976765</v>
      </c>
      <c r="I4286" s="3">
        <v>22702.900806595437</v>
      </c>
      <c r="J4286" s="3">
        <v>47.828107464018849</v>
      </c>
      <c r="K4286" s="3">
        <v>1</v>
      </c>
      <c r="L4286" s="3">
        <f t="shared" si="226"/>
        <v>47.828107464018849</v>
      </c>
      <c r="M4286" s="3">
        <v>0</v>
      </c>
      <c r="N4286" s="3">
        <v>5.996057040558239</v>
      </c>
      <c r="O4286" s="3">
        <v>1</v>
      </c>
      <c r="P4286" s="3">
        <f t="shared" si="227"/>
        <v>5.996057040558239</v>
      </c>
      <c r="Q4286" s="3">
        <v>0</v>
      </c>
    </row>
    <row r="4287" spans="1:17" x14ac:dyDescent="0.25">
      <c r="A4287" s="3" t="s">
        <v>158</v>
      </c>
      <c r="B4287" s="3" t="s">
        <v>310</v>
      </c>
      <c r="C4287" s="3" t="s">
        <v>9</v>
      </c>
      <c r="D4287" s="3">
        <v>0.56000000000000005</v>
      </c>
      <c r="E4287" s="3">
        <v>0.48</v>
      </c>
      <c r="F4287" s="3" t="s">
        <v>183</v>
      </c>
      <c r="G4287" s="2">
        <v>6250</v>
      </c>
      <c r="H4287" s="3">
        <v>4.056302630599748</v>
      </c>
      <c r="I4287" s="3">
        <v>8408.4733879049782</v>
      </c>
      <c r="J4287" s="3">
        <v>19.444003941260885</v>
      </c>
      <c r="K4287" s="3">
        <v>1</v>
      </c>
      <c r="L4287" s="3">
        <f t="shared" si="226"/>
        <v>19.444003941260885</v>
      </c>
      <c r="M4287" s="3">
        <v>0</v>
      </c>
      <c r="N4287" s="3">
        <v>2.2125788347402517</v>
      </c>
      <c r="O4287" s="3">
        <v>1</v>
      </c>
      <c r="P4287" s="3">
        <f t="shared" si="227"/>
        <v>2.2125788347402517</v>
      </c>
      <c r="Q4287" s="3">
        <v>0</v>
      </c>
    </row>
    <row r="4288" spans="1:17" x14ac:dyDescent="0.25">
      <c r="A4288" s="3" t="s">
        <v>158</v>
      </c>
      <c r="B4288" s="3" t="s">
        <v>8</v>
      </c>
      <c r="C4288" s="3" t="s">
        <v>9</v>
      </c>
      <c r="D4288" s="3">
        <v>0.56000000000000005</v>
      </c>
      <c r="E4288" s="3">
        <v>0.48</v>
      </c>
      <c r="F4288" s="3" t="s">
        <v>183</v>
      </c>
      <c r="G4288" s="2">
        <v>6250</v>
      </c>
      <c r="H4288" s="3">
        <v>68.044551471012596</v>
      </c>
      <c r="I4288" s="3">
        <v>211255.62905415572</v>
      </c>
      <c r="J4288" s="3">
        <v>389.52327498660389</v>
      </c>
      <c r="K4288" s="3">
        <f>1-0.712</f>
        <v>0.28800000000000003</v>
      </c>
      <c r="L4288" s="3">
        <f t="shared" si="226"/>
        <v>112.18270319614193</v>
      </c>
      <c r="M4288" s="3">
        <v>0</v>
      </c>
      <c r="N4288" s="3">
        <v>49.700934411785994</v>
      </c>
      <c r="O4288" s="3">
        <f>1-0.531</f>
        <v>0.46899999999999997</v>
      </c>
      <c r="P4288" s="3">
        <f t="shared" si="227"/>
        <v>23.309738239127629</v>
      </c>
      <c r="Q4288" s="3">
        <v>0</v>
      </c>
    </row>
    <row r="4289" spans="1:17" x14ac:dyDescent="0.25">
      <c r="A4289" s="3" t="s">
        <v>158</v>
      </c>
      <c r="B4289" s="3" t="s">
        <v>310</v>
      </c>
      <c r="C4289" s="3" t="s">
        <v>9</v>
      </c>
      <c r="D4289" s="3">
        <v>0.56000000000000005</v>
      </c>
      <c r="E4289" s="3">
        <v>0.48</v>
      </c>
      <c r="F4289" s="3" t="s">
        <v>320</v>
      </c>
      <c r="G4289" s="2">
        <v>6250</v>
      </c>
      <c r="H4289" s="3">
        <v>1.472890116579505E-2</v>
      </c>
      <c r="I4289" s="3">
        <v>56.490095291082497</v>
      </c>
      <c r="J4289" s="3">
        <v>0.11064669181386239</v>
      </c>
      <c r="K4289" s="3">
        <v>1</v>
      </c>
      <c r="L4289" s="3">
        <f t="shared" si="226"/>
        <v>0.11064669181386239</v>
      </c>
      <c r="M4289" s="3">
        <v>0</v>
      </c>
      <c r="N4289" s="3">
        <v>1.5486858834374048E-2</v>
      </c>
      <c r="O4289" s="3">
        <v>1</v>
      </c>
      <c r="P4289" s="3">
        <f t="shared" si="227"/>
        <v>1.5486858834374048E-2</v>
      </c>
      <c r="Q4289" s="3">
        <v>0</v>
      </c>
    </row>
    <row r="4290" spans="1:17" x14ac:dyDescent="0.25">
      <c r="A4290" s="3" t="s">
        <v>158</v>
      </c>
      <c r="B4290" s="3" t="s">
        <v>89</v>
      </c>
      <c r="C4290" s="3" t="s">
        <v>9</v>
      </c>
      <c r="D4290" s="3">
        <v>0.56000000000000005</v>
      </c>
      <c r="E4290" s="3">
        <v>0.48</v>
      </c>
      <c r="F4290" s="3" t="s">
        <v>277</v>
      </c>
      <c r="G4290" s="2">
        <v>6250</v>
      </c>
      <c r="H4290" s="3">
        <v>2.8287875783457199</v>
      </c>
      <c r="I4290" s="3">
        <v>7252.6472321207993</v>
      </c>
      <c r="J4290" s="3">
        <v>15.643265549098887</v>
      </c>
      <c r="K4290" s="3">
        <v>1</v>
      </c>
      <c r="L4290" s="3">
        <f t="shared" ref="L4290:L4353" si="228">J4290*K4290</f>
        <v>15.643265549098887</v>
      </c>
      <c r="M4290" s="3">
        <v>0</v>
      </c>
      <c r="N4290" s="3">
        <v>1.7403723565313423</v>
      </c>
      <c r="O4290" s="3">
        <v>1</v>
      </c>
      <c r="P4290" s="3">
        <f t="shared" ref="P4290:P4353" si="229">N4290*O4290</f>
        <v>1.7403723565313423</v>
      </c>
      <c r="Q4290" s="3">
        <v>0</v>
      </c>
    </row>
    <row r="4291" spans="1:17" x14ac:dyDescent="0.25">
      <c r="A4291" s="3" t="s">
        <v>158</v>
      </c>
      <c r="B4291" s="3" t="s">
        <v>8</v>
      </c>
      <c r="C4291" s="3" t="s">
        <v>9</v>
      </c>
      <c r="D4291" s="3">
        <v>0.56000000000000005</v>
      </c>
      <c r="E4291" s="3">
        <v>0.48</v>
      </c>
      <c r="F4291" s="3" t="s">
        <v>184</v>
      </c>
      <c r="G4291" s="2">
        <v>6250</v>
      </c>
      <c r="H4291" s="3">
        <v>46.589927952592681</v>
      </c>
      <c r="I4291" s="3">
        <v>139073.88509034962</v>
      </c>
      <c r="J4291" s="3">
        <v>267.5593762370209</v>
      </c>
      <c r="K4291" s="3">
        <f>1-0.712</f>
        <v>0.28800000000000003</v>
      </c>
      <c r="L4291" s="3">
        <f t="shared" si="228"/>
        <v>77.057100356262026</v>
      </c>
      <c r="M4291" s="3">
        <v>0</v>
      </c>
      <c r="N4291" s="3">
        <v>31.631027647662865</v>
      </c>
      <c r="O4291" s="3">
        <f>1-0.531</f>
        <v>0.46899999999999997</v>
      </c>
      <c r="P4291" s="3">
        <f t="shared" si="229"/>
        <v>14.834951966753883</v>
      </c>
      <c r="Q4291" s="3">
        <v>0</v>
      </c>
    </row>
    <row r="4292" spans="1:17" x14ac:dyDescent="0.25">
      <c r="A4292" s="3" t="s">
        <v>158</v>
      </c>
      <c r="B4292" s="3" t="s">
        <v>310</v>
      </c>
      <c r="C4292" s="3" t="s">
        <v>9</v>
      </c>
      <c r="D4292" s="3">
        <v>0.56000000000000005</v>
      </c>
      <c r="E4292" s="3">
        <v>0.48</v>
      </c>
      <c r="F4292" s="3" t="s">
        <v>283</v>
      </c>
      <c r="G4292" s="2">
        <v>6250</v>
      </c>
      <c r="H4292" s="3">
        <v>7.2482338808745608</v>
      </c>
      <c r="I4292" s="3">
        <v>15570.26916997939</v>
      </c>
      <c r="J4292" s="3">
        <v>34.415300713687643</v>
      </c>
      <c r="K4292" s="3">
        <v>1</v>
      </c>
      <c r="L4292" s="3">
        <f t="shared" si="228"/>
        <v>34.415300713687643</v>
      </c>
      <c r="M4292" s="3">
        <v>0</v>
      </c>
      <c r="N4292" s="3">
        <v>3.6553285975223639</v>
      </c>
      <c r="O4292" s="3">
        <v>1</v>
      </c>
      <c r="P4292" s="3">
        <f t="shared" si="229"/>
        <v>3.6553285975223639</v>
      </c>
      <c r="Q4292" s="3">
        <v>0</v>
      </c>
    </row>
    <row r="4293" spans="1:17" x14ac:dyDescent="0.25">
      <c r="A4293" s="3" t="s">
        <v>158</v>
      </c>
      <c r="B4293" s="3" t="s">
        <v>310</v>
      </c>
      <c r="C4293" s="3" t="s">
        <v>9</v>
      </c>
      <c r="D4293" s="3">
        <v>0.56000000000000005</v>
      </c>
      <c r="E4293" s="3">
        <v>0.48</v>
      </c>
      <c r="F4293" s="3" t="s">
        <v>283</v>
      </c>
      <c r="G4293" s="2">
        <v>6250</v>
      </c>
      <c r="H4293" s="3">
        <v>4.0638583853295399E-2</v>
      </c>
      <c r="I4293" s="3">
        <v>122.80007940395787</v>
      </c>
      <c r="J4293" s="3">
        <v>0.28915114347153237</v>
      </c>
      <c r="K4293" s="3">
        <v>1</v>
      </c>
      <c r="L4293" s="3">
        <f t="shared" si="228"/>
        <v>0.28915114347153237</v>
      </c>
      <c r="M4293" s="3">
        <v>0</v>
      </c>
      <c r="N4293" s="3">
        <v>3.361871975972798E-2</v>
      </c>
      <c r="O4293" s="3">
        <v>1</v>
      </c>
      <c r="P4293" s="3">
        <f t="shared" si="229"/>
        <v>3.361871975972798E-2</v>
      </c>
      <c r="Q4293" s="3">
        <v>0</v>
      </c>
    </row>
    <row r="4294" spans="1:17" x14ac:dyDescent="0.25">
      <c r="A4294" s="3" t="s">
        <v>158</v>
      </c>
      <c r="B4294" s="3" t="s">
        <v>310</v>
      </c>
      <c r="C4294" s="3" t="s">
        <v>9</v>
      </c>
      <c r="D4294" s="3">
        <v>0.56000000000000005</v>
      </c>
      <c r="E4294" s="3">
        <v>0.48</v>
      </c>
      <c r="F4294" s="3" t="s">
        <v>283</v>
      </c>
      <c r="G4294" s="2">
        <v>6250</v>
      </c>
      <c r="H4294" s="3">
        <v>6.4972240138798903E-2</v>
      </c>
      <c r="I4294" s="3">
        <v>185.49093597529338</v>
      </c>
      <c r="J4294" s="3">
        <v>0.40496766553069219</v>
      </c>
      <c r="K4294" s="3">
        <v>1</v>
      </c>
      <c r="L4294" s="3">
        <f t="shared" si="228"/>
        <v>0.40496766553069219</v>
      </c>
      <c r="M4294" s="3">
        <v>0</v>
      </c>
      <c r="N4294" s="3">
        <v>4.8607424766253071E-2</v>
      </c>
      <c r="O4294" s="3">
        <v>1</v>
      </c>
      <c r="P4294" s="3">
        <f t="shared" si="229"/>
        <v>4.8607424766253071E-2</v>
      </c>
      <c r="Q4294" s="3">
        <v>0</v>
      </c>
    </row>
    <row r="4295" spans="1:17" x14ac:dyDescent="0.25">
      <c r="A4295" s="3" t="s">
        <v>158</v>
      </c>
      <c r="B4295" s="3" t="s">
        <v>310</v>
      </c>
      <c r="C4295" s="3" t="s">
        <v>9</v>
      </c>
      <c r="D4295" s="3">
        <v>0.56000000000000005</v>
      </c>
      <c r="E4295" s="3">
        <v>0.48</v>
      </c>
      <c r="F4295" s="3" t="s">
        <v>59</v>
      </c>
      <c r="G4295" s="2">
        <v>6250</v>
      </c>
      <c r="H4295" s="3">
        <v>1.1312989915788469</v>
      </c>
      <c r="I4295" s="3">
        <v>3253.174053986219</v>
      </c>
      <c r="J4295" s="3">
        <v>7.2526281110116368</v>
      </c>
      <c r="K4295" s="3">
        <v>1</v>
      </c>
      <c r="L4295" s="3">
        <f t="shared" si="228"/>
        <v>7.2526281110116368</v>
      </c>
      <c r="M4295" s="3">
        <v>0</v>
      </c>
      <c r="N4295" s="3">
        <v>0.8694950654612692</v>
      </c>
      <c r="O4295" s="3">
        <v>1</v>
      </c>
      <c r="P4295" s="3">
        <f t="shared" si="229"/>
        <v>0.8694950654612692</v>
      </c>
      <c r="Q4295" s="3">
        <v>0</v>
      </c>
    </row>
    <row r="4296" spans="1:17" x14ac:dyDescent="0.25">
      <c r="A4296" s="3" t="s">
        <v>158</v>
      </c>
      <c r="B4296" s="3" t="s">
        <v>310</v>
      </c>
      <c r="C4296" s="3" t="s">
        <v>9</v>
      </c>
      <c r="D4296" s="3">
        <v>0.56000000000000005</v>
      </c>
      <c r="E4296" s="3">
        <v>0.48</v>
      </c>
      <c r="F4296" s="3" t="s">
        <v>323</v>
      </c>
      <c r="G4296" s="2">
        <v>6250</v>
      </c>
      <c r="H4296" s="3">
        <v>0.7013699573848251</v>
      </c>
      <c r="I4296" s="3">
        <v>1977.6663412167975</v>
      </c>
      <c r="J4296" s="3">
        <v>4.5649867086265017</v>
      </c>
      <c r="K4296" s="3">
        <v>1</v>
      </c>
      <c r="L4296" s="3">
        <f t="shared" si="228"/>
        <v>4.5649867086265017</v>
      </c>
      <c r="M4296" s="3">
        <v>0</v>
      </c>
      <c r="N4296" s="3">
        <v>0.59248414197131305</v>
      </c>
      <c r="O4296" s="3">
        <v>1</v>
      </c>
      <c r="P4296" s="3">
        <f t="shared" si="229"/>
        <v>0.59248414197131305</v>
      </c>
      <c r="Q4296" s="3">
        <v>0</v>
      </c>
    </row>
    <row r="4297" spans="1:17" x14ac:dyDescent="0.25">
      <c r="A4297" s="3" t="s">
        <v>158</v>
      </c>
      <c r="B4297" s="3" t="s">
        <v>310</v>
      </c>
      <c r="C4297" s="3" t="s">
        <v>9</v>
      </c>
      <c r="D4297" s="3">
        <v>0.56000000000000005</v>
      </c>
      <c r="E4297" s="3">
        <v>0.48</v>
      </c>
      <c r="F4297" s="3" t="s">
        <v>323</v>
      </c>
      <c r="G4297" s="2">
        <v>6250</v>
      </c>
      <c r="H4297" s="3">
        <v>0.15720605627003056</v>
      </c>
      <c r="I4297" s="3">
        <v>315.14011459654233</v>
      </c>
      <c r="J4297" s="3">
        <v>0.66283279171628851</v>
      </c>
      <c r="K4297" s="3">
        <v>1</v>
      </c>
      <c r="L4297" s="3">
        <f t="shared" si="228"/>
        <v>0.66283279171628851</v>
      </c>
      <c r="M4297" s="3">
        <v>0</v>
      </c>
      <c r="N4297" s="3">
        <v>6.2118601113339757E-2</v>
      </c>
      <c r="O4297" s="3">
        <v>1</v>
      </c>
      <c r="P4297" s="3">
        <f t="shared" si="229"/>
        <v>6.2118601113339757E-2</v>
      </c>
      <c r="Q4297" s="3">
        <v>0</v>
      </c>
    </row>
    <row r="4298" spans="1:17" x14ac:dyDescent="0.25">
      <c r="A4298" s="3" t="s">
        <v>158</v>
      </c>
      <c r="B4298" s="3" t="s">
        <v>89</v>
      </c>
      <c r="C4298" s="3" t="s">
        <v>9</v>
      </c>
      <c r="D4298" s="3">
        <v>0.56000000000000005</v>
      </c>
      <c r="E4298" s="3">
        <v>0.48</v>
      </c>
      <c r="F4298" s="3" t="s">
        <v>264</v>
      </c>
      <c r="G4298" s="2">
        <v>6250</v>
      </c>
      <c r="H4298" s="3">
        <v>0.6095352963609455</v>
      </c>
      <c r="I4298" s="3">
        <v>2188.2622935656264</v>
      </c>
      <c r="J4298" s="3">
        <v>5.4490329252880576</v>
      </c>
      <c r="K4298" s="3">
        <v>1</v>
      </c>
      <c r="L4298" s="3">
        <f t="shared" si="228"/>
        <v>5.4490329252880576</v>
      </c>
      <c r="M4298" s="3">
        <v>0</v>
      </c>
      <c r="N4298" s="3">
        <v>0.76933696654200823</v>
      </c>
      <c r="O4298" s="3">
        <v>1</v>
      </c>
      <c r="P4298" s="3">
        <f t="shared" si="229"/>
        <v>0.76933696654200823</v>
      </c>
      <c r="Q4298" s="3">
        <v>0</v>
      </c>
    </row>
    <row r="4299" spans="1:17" x14ac:dyDescent="0.25">
      <c r="A4299" s="3" t="s">
        <v>158</v>
      </c>
      <c r="B4299" s="3" t="s">
        <v>310</v>
      </c>
      <c r="C4299" s="3" t="s">
        <v>9</v>
      </c>
      <c r="D4299" s="3">
        <v>0.56000000000000005</v>
      </c>
      <c r="E4299" s="3">
        <v>0.48</v>
      </c>
      <c r="F4299" s="3" t="s">
        <v>264</v>
      </c>
      <c r="G4299" s="2">
        <v>6250</v>
      </c>
      <c r="H4299" s="3">
        <v>476.3673038790364</v>
      </c>
      <c r="I4299" s="3">
        <v>876887.13145335345</v>
      </c>
      <c r="J4299" s="3">
        <v>1815.6002509671769</v>
      </c>
      <c r="K4299" s="3">
        <v>1</v>
      </c>
      <c r="L4299" s="3">
        <f t="shared" si="228"/>
        <v>1815.6002509671769</v>
      </c>
      <c r="M4299" s="3">
        <v>0</v>
      </c>
      <c r="N4299" s="3">
        <v>181.04734396044645</v>
      </c>
      <c r="O4299" s="3">
        <v>1</v>
      </c>
      <c r="P4299" s="3">
        <f t="shared" si="229"/>
        <v>181.04734396044645</v>
      </c>
      <c r="Q4299" s="3">
        <v>0</v>
      </c>
    </row>
    <row r="4300" spans="1:17" x14ac:dyDescent="0.25">
      <c r="A4300" s="3" t="s">
        <v>158</v>
      </c>
      <c r="B4300" s="3" t="s">
        <v>310</v>
      </c>
      <c r="C4300" s="3" t="s">
        <v>9</v>
      </c>
      <c r="D4300" s="3">
        <v>0.56000000000000005</v>
      </c>
      <c r="E4300" s="3">
        <v>0.48</v>
      </c>
      <c r="F4300" s="3" t="s">
        <v>264</v>
      </c>
      <c r="G4300" s="2">
        <v>6250</v>
      </c>
      <c r="H4300" s="3">
        <v>505.50550995098746</v>
      </c>
      <c r="I4300" s="3">
        <v>1022638.1397144854</v>
      </c>
      <c r="J4300" s="3">
        <v>2126.1707799675883</v>
      </c>
      <c r="K4300" s="3">
        <v>1</v>
      </c>
      <c r="L4300" s="3">
        <f t="shared" si="228"/>
        <v>2126.1707799675883</v>
      </c>
      <c r="M4300" s="3">
        <v>0</v>
      </c>
      <c r="N4300" s="3">
        <v>223.87287183829665</v>
      </c>
      <c r="O4300" s="3">
        <v>1</v>
      </c>
      <c r="P4300" s="3">
        <f t="shared" si="229"/>
        <v>223.87287183829665</v>
      </c>
      <c r="Q4300" s="3">
        <v>0</v>
      </c>
    </row>
    <row r="4301" spans="1:17" x14ac:dyDescent="0.25">
      <c r="A4301" s="3" t="s">
        <v>158</v>
      </c>
      <c r="B4301" s="3" t="s">
        <v>8</v>
      </c>
      <c r="C4301" s="3" t="s">
        <v>9</v>
      </c>
      <c r="D4301" s="3">
        <v>0.56000000000000005</v>
      </c>
      <c r="E4301" s="3">
        <v>0.48</v>
      </c>
      <c r="F4301" s="3" t="s">
        <v>250</v>
      </c>
      <c r="G4301" s="2">
        <v>6250</v>
      </c>
      <c r="H4301" s="3">
        <v>9.4445495216323851E-4</v>
      </c>
      <c r="I4301" s="3">
        <v>2.71928635301864</v>
      </c>
      <c r="J4301" s="3">
        <v>5.8011567415926996E-3</v>
      </c>
      <c r="K4301" s="3">
        <f>1-0.712</f>
        <v>0.28800000000000003</v>
      </c>
      <c r="L4301" s="3">
        <f t="shared" si="228"/>
        <v>1.6707331415786978E-3</v>
      </c>
      <c r="M4301" s="3">
        <v>0</v>
      </c>
      <c r="N4301" s="3">
        <v>6.4535705175487452E-4</v>
      </c>
      <c r="O4301" s="3">
        <f>1-0.531</f>
        <v>0.46899999999999997</v>
      </c>
      <c r="P4301" s="3">
        <f t="shared" si="229"/>
        <v>3.0267245727303615E-4</v>
      </c>
      <c r="Q4301" s="3">
        <v>0</v>
      </c>
    </row>
    <row r="4302" spans="1:17" x14ac:dyDescent="0.25">
      <c r="A4302" s="3" t="s">
        <v>158</v>
      </c>
      <c r="B4302" s="3" t="s">
        <v>8</v>
      </c>
      <c r="C4302" s="3" t="s">
        <v>9</v>
      </c>
      <c r="D4302" s="3">
        <v>0.56000000000000005</v>
      </c>
      <c r="E4302" s="3">
        <v>0.48</v>
      </c>
      <c r="F4302" s="3" t="s">
        <v>250</v>
      </c>
      <c r="G4302" s="2">
        <v>6250</v>
      </c>
      <c r="H4302" s="3">
        <v>0.24048230338968513</v>
      </c>
      <c r="I4302" s="3">
        <v>984.67146068395959</v>
      </c>
      <c r="J4302" s="3">
        <v>2.1268075450914572</v>
      </c>
      <c r="K4302" s="3">
        <f>1-0.712</f>
        <v>0.28800000000000003</v>
      </c>
      <c r="L4302" s="3">
        <f t="shared" si="228"/>
        <v>0.61252057298633977</v>
      </c>
      <c r="M4302" s="3">
        <v>0</v>
      </c>
      <c r="N4302" s="3">
        <v>0.2965309233733649</v>
      </c>
      <c r="O4302" s="3">
        <f>1-0.531</f>
        <v>0.46899999999999997</v>
      </c>
      <c r="P4302" s="3">
        <f t="shared" si="229"/>
        <v>0.13907300306210812</v>
      </c>
      <c r="Q4302" s="3">
        <v>0</v>
      </c>
    </row>
    <row r="4303" spans="1:17" x14ac:dyDescent="0.25">
      <c r="A4303" s="3" t="s">
        <v>158</v>
      </c>
      <c r="B4303" s="3" t="s">
        <v>351</v>
      </c>
      <c r="C4303" s="3" t="s">
        <v>352</v>
      </c>
      <c r="D4303" s="3">
        <v>0.36</v>
      </c>
      <c r="E4303" s="3">
        <v>0.57999999999999996</v>
      </c>
      <c r="F4303" s="3" t="s">
        <v>272</v>
      </c>
      <c r="G4303" s="2">
        <v>6250</v>
      </c>
      <c r="H4303" s="3">
        <v>35.838906339837614</v>
      </c>
      <c r="I4303" s="3">
        <v>89571.160098817927</v>
      </c>
      <c r="J4303" s="3">
        <v>190.11748828299741</v>
      </c>
      <c r="K4303" s="3">
        <v>1</v>
      </c>
      <c r="L4303" s="3">
        <f t="shared" si="228"/>
        <v>190.11748828299741</v>
      </c>
      <c r="M4303" s="3">
        <v>0</v>
      </c>
      <c r="N4303" s="3">
        <v>22.117727780666261</v>
      </c>
      <c r="O4303" s="3">
        <v>1</v>
      </c>
      <c r="P4303" s="3">
        <f t="shared" si="229"/>
        <v>22.117727780666261</v>
      </c>
      <c r="Q4303" s="3">
        <v>0</v>
      </c>
    </row>
    <row r="4304" spans="1:17" x14ac:dyDescent="0.25">
      <c r="A4304" s="3" t="s">
        <v>158</v>
      </c>
      <c r="B4304" s="3" t="s">
        <v>8</v>
      </c>
      <c r="C4304" s="3" t="s">
        <v>9</v>
      </c>
      <c r="D4304" s="3">
        <v>0.56000000000000005</v>
      </c>
      <c r="E4304" s="3">
        <v>0.48</v>
      </c>
      <c r="F4304" s="3" t="s">
        <v>163</v>
      </c>
      <c r="G4304" s="2">
        <v>6250</v>
      </c>
      <c r="H4304" s="3">
        <v>335.59750914271183</v>
      </c>
      <c r="I4304" s="3">
        <v>775142.91235214227</v>
      </c>
      <c r="J4304" s="3">
        <v>1622.2880589001713</v>
      </c>
      <c r="K4304" s="3">
        <v>1</v>
      </c>
      <c r="L4304" s="3">
        <f t="shared" si="228"/>
        <v>1622.2880589001713</v>
      </c>
      <c r="M4304" s="3">
        <v>0</v>
      </c>
      <c r="N4304" s="3">
        <v>169.82371546004131</v>
      </c>
      <c r="O4304" s="3">
        <v>1</v>
      </c>
      <c r="P4304" s="3">
        <f t="shared" si="229"/>
        <v>169.82371546004131</v>
      </c>
      <c r="Q4304" s="3">
        <v>0</v>
      </c>
    </row>
    <row r="4305" spans="1:17" x14ac:dyDescent="0.25">
      <c r="A4305" s="3" t="s">
        <v>158</v>
      </c>
      <c r="B4305" s="3" t="s">
        <v>310</v>
      </c>
      <c r="C4305" s="3" t="s">
        <v>9</v>
      </c>
      <c r="D4305" s="3">
        <v>0.56000000000000005</v>
      </c>
      <c r="E4305" s="3">
        <v>0.48</v>
      </c>
      <c r="F4305" s="3" t="s">
        <v>163</v>
      </c>
      <c r="G4305" s="2">
        <v>6250</v>
      </c>
      <c r="H4305" s="3">
        <v>69.188990558419221</v>
      </c>
      <c r="I4305" s="3">
        <v>137157.6281239973</v>
      </c>
      <c r="J4305" s="3">
        <v>291.8949194141527</v>
      </c>
      <c r="K4305" s="3">
        <v>1</v>
      </c>
      <c r="L4305" s="3">
        <f t="shared" si="228"/>
        <v>291.8949194141527</v>
      </c>
      <c r="M4305" s="3">
        <v>0</v>
      </c>
      <c r="N4305" s="3">
        <v>28.848742641251206</v>
      </c>
      <c r="O4305" s="3">
        <v>1</v>
      </c>
      <c r="P4305" s="3">
        <f t="shared" si="229"/>
        <v>28.848742641251206</v>
      </c>
      <c r="Q4305" s="3">
        <v>0</v>
      </c>
    </row>
    <row r="4306" spans="1:17" x14ac:dyDescent="0.25">
      <c r="A4306" s="3" t="s">
        <v>158</v>
      </c>
      <c r="B4306" s="3" t="s">
        <v>8</v>
      </c>
      <c r="C4306" s="3" t="s">
        <v>9</v>
      </c>
      <c r="D4306" s="3">
        <v>0.56000000000000005</v>
      </c>
      <c r="E4306" s="3">
        <v>0.48</v>
      </c>
      <c r="F4306" s="3" t="s">
        <v>163</v>
      </c>
      <c r="G4306" s="2">
        <v>6250</v>
      </c>
      <c r="H4306" s="3">
        <v>2.7145501859719099</v>
      </c>
      <c r="I4306" s="3">
        <v>7099.6403767803849</v>
      </c>
      <c r="J4306" s="3">
        <v>15.286337041893473</v>
      </c>
      <c r="K4306" s="3">
        <f>1-0.712</f>
        <v>0.28800000000000003</v>
      </c>
      <c r="L4306" s="3">
        <f t="shared" si="228"/>
        <v>4.4024650680653208</v>
      </c>
      <c r="M4306" s="3">
        <v>0</v>
      </c>
      <c r="N4306" s="3">
        <v>1.7313351564280604</v>
      </c>
      <c r="O4306" s="3">
        <f>1-0.531</f>
        <v>0.46899999999999997</v>
      </c>
      <c r="P4306" s="3">
        <f t="shared" si="229"/>
        <v>0.81199618836476029</v>
      </c>
      <c r="Q4306" s="3">
        <v>0</v>
      </c>
    </row>
    <row r="4307" spans="1:17" x14ac:dyDescent="0.25">
      <c r="A4307" s="3" t="s">
        <v>158</v>
      </c>
      <c r="B4307" s="3" t="s">
        <v>8</v>
      </c>
      <c r="C4307" s="3" t="s">
        <v>9</v>
      </c>
      <c r="D4307" s="3">
        <v>0.56000000000000005</v>
      </c>
      <c r="E4307" s="3">
        <v>0.48</v>
      </c>
      <c r="F4307" s="3" t="s">
        <v>163</v>
      </c>
      <c r="G4307" s="2">
        <v>6250</v>
      </c>
      <c r="H4307" s="3">
        <v>0.25894763030696955</v>
      </c>
      <c r="I4307" s="3">
        <v>694.76816752470768</v>
      </c>
      <c r="J4307" s="3">
        <v>1.5238931020360418</v>
      </c>
      <c r="K4307" s="3">
        <v>1</v>
      </c>
      <c r="L4307" s="3">
        <f t="shared" si="228"/>
        <v>1.5238931020360418</v>
      </c>
      <c r="M4307" s="3">
        <v>0</v>
      </c>
      <c r="N4307" s="3">
        <v>0.17660793589176263</v>
      </c>
      <c r="O4307" s="3">
        <v>1</v>
      </c>
      <c r="P4307" s="3">
        <f t="shared" si="229"/>
        <v>0.17660793589176263</v>
      </c>
      <c r="Q4307" s="3">
        <v>0</v>
      </c>
    </row>
    <row r="4308" spans="1:17" x14ac:dyDescent="0.25">
      <c r="A4308" s="3" t="s">
        <v>158</v>
      </c>
      <c r="B4308" s="3" t="s">
        <v>8</v>
      </c>
      <c r="C4308" s="3" t="s">
        <v>9</v>
      </c>
      <c r="D4308" s="3">
        <v>0.56000000000000005</v>
      </c>
      <c r="E4308" s="3">
        <v>0.48</v>
      </c>
      <c r="F4308" s="3" t="s">
        <v>163</v>
      </c>
      <c r="G4308" s="2">
        <v>6250</v>
      </c>
      <c r="H4308" s="3">
        <v>0.20577873904151639</v>
      </c>
      <c r="I4308" s="3">
        <v>534.10365623992266</v>
      </c>
      <c r="J4308" s="3">
        <v>1.1928429051736027</v>
      </c>
      <c r="K4308" s="3">
        <v>1</v>
      </c>
      <c r="L4308" s="3">
        <f t="shared" si="228"/>
        <v>1.1928429051736027</v>
      </c>
      <c r="M4308" s="3">
        <v>0</v>
      </c>
      <c r="N4308" s="3">
        <v>0.1459559589749361</v>
      </c>
      <c r="O4308" s="3">
        <v>1</v>
      </c>
      <c r="P4308" s="3">
        <f t="shared" si="229"/>
        <v>0.1459559589749361</v>
      </c>
      <c r="Q4308" s="3">
        <v>0</v>
      </c>
    </row>
    <row r="4309" spans="1:17" x14ac:dyDescent="0.25">
      <c r="A4309" s="3" t="s">
        <v>158</v>
      </c>
      <c r="B4309" s="3" t="s">
        <v>8</v>
      </c>
      <c r="C4309" s="3" t="s">
        <v>9</v>
      </c>
      <c r="D4309" s="3">
        <v>0.56000000000000005</v>
      </c>
      <c r="E4309" s="3">
        <v>0.48</v>
      </c>
      <c r="F4309" s="3" t="s">
        <v>166</v>
      </c>
      <c r="G4309" s="2">
        <v>6250</v>
      </c>
      <c r="H4309" s="3">
        <v>58.681730300235103</v>
      </c>
      <c r="I4309" s="3">
        <v>144931.97213076439</v>
      </c>
      <c r="J4309" s="3">
        <v>307.71662436669897</v>
      </c>
      <c r="K4309" s="3">
        <v>1</v>
      </c>
      <c r="L4309" s="3">
        <f t="shared" si="228"/>
        <v>307.71662436669897</v>
      </c>
      <c r="M4309" s="3">
        <v>0</v>
      </c>
      <c r="N4309" s="3">
        <v>33.087231271248704</v>
      </c>
      <c r="O4309" s="3">
        <v>1</v>
      </c>
      <c r="P4309" s="3">
        <f t="shared" si="229"/>
        <v>33.087231271248704</v>
      </c>
      <c r="Q4309" s="3">
        <v>0</v>
      </c>
    </row>
    <row r="4310" spans="1:17" x14ac:dyDescent="0.25">
      <c r="A4310" s="3" t="s">
        <v>158</v>
      </c>
      <c r="B4310" s="3" t="s">
        <v>8</v>
      </c>
      <c r="C4310" s="3" t="s">
        <v>9</v>
      </c>
      <c r="D4310" s="3">
        <v>0.56000000000000005</v>
      </c>
      <c r="E4310" s="3">
        <v>0.48</v>
      </c>
      <c r="F4310" s="3" t="s">
        <v>77</v>
      </c>
      <c r="G4310" s="2">
        <v>6250</v>
      </c>
      <c r="H4310" s="3">
        <v>3.1704059791929975</v>
      </c>
      <c r="I4310" s="3">
        <v>11173.651226560032</v>
      </c>
      <c r="J4310" s="3">
        <v>24.360735427217961</v>
      </c>
      <c r="K4310" s="3">
        <f>1-0.712</f>
        <v>0.28800000000000003</v>
      </c>
      <c r="L4310" s="3">
        <f t="shared" si="228"/>
        <v>7.0158918030387731</v>
      </c>
      <c r="M4310" s="3">
        <v>0</v>
      </c>
      <c r="N4310" s="3">
        <v>2.0757176873684497</v>
      </c>
      <c r="O4310" s="3">
        <f>1-0.531</f>
        <v>0.46899999999999997</v>
      </c>
      <c r="P4310" s="3">
        <f t="shared" si="229"/>
        <v>0.9735115953758029</v>
      </c>
      <c r="Q4310" s="3">
        <v>0</v>
      </c>
    </row>
    <row r="4311" spans="1:17" x14ac:dyDescent="0.25">
      <c r="A4311" s="3" t="s">
        <v>158</v>
      </c>
      <c r="B4311" s="3" t="s">
        <v>310</v>
      </c>
      <c r="C4311" s="3" t="s">
        <v>9</v>
      </c>
      <c r="D4311" s="3">
        <v>0.56000000000000005</v>
      </c>
      <c r="E4311" s="3">
        <v>0.48</v>
      </c>
      <c r="F4311" s="3" t="s">
        <v>329</v>
      </c>
      <c r="G4311" s="2">
        <v>6250</v>
      </c>
      <c r="H4311" s="3">
        <v>1.8397959367942255E-2</v>
      </c>
      <c r="I4311" s="3">
        <v>52.524812072119545</v>
      </c>
      <c r="J4311" s="3">
        <v>0.11467326107038328</v>
      </c>
      <c r="K4311" s="3">
        <v>1</v>
      </c>
      <c r="L4311" s="3">
        <f t="shared" si="228"/>
        <v>0.11467326107038328</v>
      </c>
      <c r="M4311" s="3">
        <v>0</v>
      </c>
      <c r="N4311" s="3">
        <v>1.3763992497709933E-2</v>
      </c>
      <c r="O4311" s="3">
        <v>1</v>
      </c>
      <c r="P4311" s="3">
        <f t="shared" si="229"/>
        <v>1.3763992497709933E-2</v>
      </c>
      <c r="Q4311" s="3">
        <v>0</v>
      </c>
    </row>
    <row r="4312" spans="1:17" x14ac:dyDescent="0.25">
      <c r="A4312" s="3" t="s">
        <v>158</v>
      </c>
      <c r="B4312" s="3" t="s">
        <v>310</v>
      </c>
      <c r="C4312" s="3" t="s">
        <v>9</v>
      </c>
      <c r="D4312" s="3">
        <v>0.56000000000000005</v>
      </c>
      <c r="E4312" s="3">
        <v>0.48</v>
      </c>
      <c r="F4312" s="3" t="s">
        <v>329</v>
      </c>
      <c r="G4312" s="2">
        <v>6250</v>
      </c>
      <c r="H4312" s="3">
        <v>2.7592251745453535</v>
      </c>
      <c r="I4312" s="3">
        <v>6081.9115509725752</v>
      </c>
      <c r="J4312" s="3">
        <v>12.744580752607938</v>
      </c>
      <c r="K4312" s="3">
        <v>1</v>
      </c>
      <c r="L4312" s="3">
        <f t="shared" si="228"/>
        <v>12.744580752607938</v>
      </c>
      <c r="M4312" s="3">
        <v>0</v>
      </c>
      <c r="N4312" s="3">
        <v>1.3139904886459584</v>
      </c>
      <c r="O4312" s="3">
        <v>1</v>
      </c>
      <c r="P4312" s="3">
        <f t="shared" si="229"/>
        <v>1.3139904886459584</v>
      </c>
      <c r="Q4312" s="3">
        <v>0</v>
      </c>
    </row>
    <row r="4313" spans="1:17" x14ac:dyDescent="0.25">
      <c r="A4313" s="3" t="s">
        <v>158</v>
      </c>
      <c r="B4313" s="3" t="s">
        <v>310</v>
      </c>
      <c r="C4313" s="3" t="s">
        <v>9</v>
      </c>
      <c r="D4313" s="3">
        <v>0.56000000000000005</v>
      </c>
      <c r="E4313" s="3">
        <v>0.48</v>
      </c>
      <c r="F4313" s="3" t="s">
        <v>17</v>
      </c>
      <c r="G4313" s="2">
        <v>2000</v>
      </c>
      <c r="H4313" s="3">
        <v>1.589581052733136</v>
      </c>
      <c r="I4313" s="3">
        <v>3524.3849103172724</v>
      </c>
      <c r="J4313" s="3">
        <v>9.5618063219478238</v>
      </c>
      <c r="K4313" s="3">
        <v>1</v>
      </c>
      <c r="L4313" s="3">
        <f t="shared" si="228"/>
        <v>9.5618063219478238</v>
      </c>
      <c r="M4313" s="4">
        <f>L4313</f>
        <v>9.5618063219478238</v>
      </c>
      <c r="N4313" s="3">
        <v>1.0021068724156978</v>
      </c>
      <c r="O4313" s="3">
        <v>1</v>
      </c>
      <c r="P4313" s="3">
        <f t="shared" si="229"/>
        <v>1.0021068724156978</v>
      </c>
      <c r="Q4313" s="3">
        <f>P4313</f>
        <v>1.0021068724156978</v>
      </c>
    </row>
    <row r="4314" spans="1:17" x14ac:dyDescent="0.25">
      <c r="A4314" s="3" t="s">
        <v>158</v>
      </c>
      <c r="B4314" s="3" t="s">
        <v>310</v>
      </c>
      <c r="C4314" s="3" t="s">
        <v>9</v>
      </c>
      <c r="D4314" s="3">
        <v>0.56000000000000005</v>
      </c>
      <c r="E4314" s="3">
        <v>0.48</v>
      </c>
      <c r="F4314" s="3" t="s">
        <v>17</v>
      </c>
      <c r="G4314" s="2">
        <v>2000</v>
      </c>
      <c r="H4314" s="3">
        <v>0.21479723670575884</v>
      </c>
      <c r="I4314" s="3">
        <v>593.2235654480105</v>
      </c>
      <c r="J4314" s="3">
        <v>1.3191321321447105</v>
      </c>
      <c r="K4314" s="3">
        <v>1</v>
      </c>
      <c r="L4314" s="3">
        <f t="shared" si="228"/>
        <v>1.3191321321447105</v>
      </c>
      <c r="M4314" s="4">
        <f>L4314</f>
        <v>1.3191321321447105</v>
      </c>
      <c r="N4314" s="3">
        <v>0.1511612121736613</v>
      </c>
      <c r="O4314" s="3">
        <v>1</v>
      </c>
      <c r="P4314" s="3">
        <f t="shared" si="229"/>
        <v>0.1511612121736613</v>
      </c>
      <c r="Q4314" s="3">
        <f>P4314</f>
        <v>0.1511612121736613</v>
      </c>
    </row>
    <row r="4315" spans="1:17" x14ac:dyDescent="0.25">
      <c r="A4315" s="3" t="s">
        <v>158</v>
      </c>
      <c r="B4315" s="3" t="s">
        <v>89</v>
      </c>
      <c r="C4315" s="3" t="s">
        <v>9</v>
      </c>
      <c r="D4315" s="3">
        <v>0.56000000000000005</v>
      </c>
      <c r="E4315" s="3">
        <v>0.48</v>
      </c>
      <c r="F4315" s="3" t="s">
        <v>17</v>
      </c>
      <c r="G4315" s="2">
        <v>2000</v>
      </c>
      <c r="H4315" s="3">
        <v>8.0064125753079697E-4</v>
      </c>
      <c r="I4315" s="3">
        <v>2.5532568988334754</v>
      </c>
      <c r="J4315" s="3">
        <v>5.7388347590074376E-3</v>
      </c>
      <c r="K4315" s="3">
        <v>1</v>
      </c>
      <c r="L4315" s="3">
        <f t="shared" si="228"/>
        <v>5.7388347590074376E-3</v>
      </c>
      <c r="M4315" s="4">
        <f>L4315</f>
        <v>5.7388347590074376E-3</v>
      </c>
      <c r="N4315" s="3">
        <v>7.5466387553505432E-4</v>
      </c>
      <c r="O4315" s="3">
        <v>1</v>
      </c>
      <c r="P4315" s="3">
        <f t="shared" si="229"/>
        <v>7.5466387553505432E-4</v>
      </c>
      <c r="Q4315" s="3">
        <f>P4315</f>
        <v>7.5466387553505432E-4</v>
      </c>
    </row>
    <row r="4316" spans="1:17" x14ac:dyDescent="0.25">
      <c r="A4316" s="3" t="s">
        <v>158</v>
      </c>
      <c r="B4316" s="3" t="s">
        <v>310</v>
      </c>
      <c r="C4316" s="3" t="s">
        <v>9</v>
      </c>
      <c r="D4316" s="3">
        <v>0.56000000000000005</v>
      </c>
      <c r="E4316" s="3">
        <v>0.48</v>
      </c>
      <c r="F4316" s="3" t="s">
        <v>17</v>
      </c>
      <c r="G4316" s="2">
        <v>2000</v>
      </c>
      <c r="H4316" s="3">
        <v>0.69204036821153025</v>
      </c>
      <c r="I4316" s="3">
        <v>2259.4223930665162</v>
      </c>
      <c r="J4316" s="3">
        <v>5.8660310060795675</v>
      </c>
      <c r="K4316" s="3">
        <v>1</v>
      </c>
      <c r="L4316" s="3">
        <f t="shared" si="228"/>
        <v>5.8660310060795675</v>
      </c>
      <c r="M4316" s="4">
        <f>L4316</f>
        <v>5.8660310060795675</v>
      </c>
      <c r="N4316" s="3">
        <v>0.78753599907899585</v>
      </c>
      <c r="O4316" s="3">
        <v>1</v>
      </c>
      <c r="P4316" s="3">
        <f t="shared" si="229"/>
        <v>0.78753599907899585</v>
      </c>
      <c r="Q4316" s="3">
        <f>P4316</f>
        <v>0.78753599907899585</v>
      </c>
    </row>
    <row r="4317" spans="1:17" x14ac:dyDescent="0.25">
      <c r="A4317" s="3" t="s">
        <v>158</v>
      </c>
      <c r="B4317" s="3" t="s">
        <v>8</v>
      </c>
      <c r="C4317" s="3" t="s">
        <v>9</v>
      </c>
      <c r="D4317" s="3">
        <v>0.56000000000000005</v>
      </c>
      <c r="E4317" s="3">
        <v>0.48</v>
      </c>
      <c r="F4317" s="3" t="s">
        <v>19</v>
      </c>
      <c r="G4317" s="2">
        <v>6300</v>
      </c>
      <c r="H4317" s="3">
        <v>0.22187391857006589</v>
      </c>
      <c r="I4317" s="3">
        <v>555.28593781758934</v>
      </c>
      <c r="J4317" s="3">
        <v>1.404883324439141</v>
      </c>
      <c r="K4317" s="3">
        <v>1</v>
      </c>
      <c r="L4317" s="3">
        <f t="shared" si="228"/>
        <v>1.404883324439141</v>
      </c>
      <c r="M4317" s="3">
        <v>0</v>
      </c>
      <c r="N4317" s="3">
        <v>0.12184978491422002</v>
      </c>
      <c r="O4317" s="3">
        <v>1</v>
      </c>
      <c r="P4317" s="3">
        <f t="shared" si="229"/>
        <v>0.12184978491422002</v>
      </c>
      <c r="Q4317" s="3">
        <v>0</v>
      </c>
    </row>
    <row r="4318" spans="1:17" x14ac:dyDescent="0.25">
      <c r="A4318" s="3" t="s">
        <v>158</v>
      </c>
      <c r="B4318" s="3" t="s">
        <v>310</v>
      </c>
      <c r="C4318" s="3" t="s">
        <v>9</v>
      </c>
      <c r="D4318" s="3">
        <v>0.56000000000000005</v>
      </c>
      <c r="E4318" s="3">
        <v>0.48</v>
      </c>
      <c r="F4318" s="3" t="s">
        <v>19</v>
      </c>
      <c r="G4318" s="2">
        <v>6300</v>
      </c>
      <c r="H4318" s="3">
        <v>1.3647362509815035</v>
      </c>
      <c r="I4318" s="3">
        <v>2688.1700927648353</v>
      </c>
      <c r="J4318" s="3">
        <v>6.8966642504800966</v>
      </c>
      <c r="K4318" s="3">
        <v>1</v>
      </c>
      <c r="L4318" s="3">
        <f t="shared" si="228"/>
        <v>6.8966642504800966</v>
      </c>
      <c r="M4318" s="3">
        <v>0</v>
      </c>
      <c r="N4318" s="3">
        <v>0.67656851880272129</v>
      </c>
      <c r="O4318" s="3">
        <v>1</v>
      </c>
      <c r="P4318" s="3">
        <f t="shared" si="229"/>
        <v>0.67656851880272129</v>
      </c>
      <c r="Q4318" s="3">
        <v>0</v>
      </c>
    </row>
    <row r="4319" spans="1:17" x14ac:dyDescent="0.25">
      <c r="A4319" s="3" t="s">
        <v>158</v>
      </c>
      <c r="B4319" s="3" t="s">
        <v>310</v>
      </c>
      <c r="C4319" s="3" t="s">
        <v>9</v>
      </c>
      <c r="D4319" s="3">
        <v>0.56000000000000005</v>
      </c>
      <c r="E4319" s="3">
        <v>0.48</v>
      </c>
      <c r="F4319" s="3" t="s">
        <v>19</v>
      </c>
      <c r="G4319" s="2">
        <v>6300</v>
      </c>
      <c r="H4319" s="3">
        <v>291.10534560174926</v>
      </c>
      <c r="I4319" s="3">
        <v>578462.39330018661</v>
      </c>
      <c r="J4319" s="3">
        <v>1525.0673632572079</v>
      </c>
      <c r="K4319" s="3">
        <v>1</v>
      </c>
      <c r="L4319" s="3">
        <f t="shared" si="228"/>
        <v>1525.0673632572079</v>
      </c>
      <c r="M4319" s="3">
        <v>0</v>
      </c>
      <c r="N4319" s="3">
        <v>137.26552553241899</v>
      </c>
      <c r="O4319" s="3">
        <v>1</v>
      </c>
      <c r="P4319" s="3">
        <f t="shared" si="229"/>
        <v>137.26552553241899</v>
      </c>
      <c r="Q4319" s="3">
        <v>0</v>
      </c>
    </row>
    <row r="4320" spans="1:17" x14ac:dyDescent="0.25">
      <c r="A4320" s="3" t="s">
        <v>158</v>
      </c>
      <c r="B4320" s="3" t="s">
        <v>310</v>
      </c>
      <c r="C4320" s="3" t="s">
        <v>9</v>
      </c>
      <c r="D4320" s="3">
        <v>0.56000000000000005</v>
      </c>
      <c r="E4320" s="3">
        <v>0.48</v>
      </c>
      <c r="F4320" s="3" t="s">
        <v>275</v>
      </c>
      <c r="G4320" s="2">
        <v>6300</v>
      </c>
      <c r="H4320" s="3">
        <v>132.82043276535558</v>
      </c>
      <c r="I4320" s="3">
        <v>305980.72731236211</v>
      </c>
      <c r="J4320" s="3">
        <v>782.51583528494393</v>
      </c>
      <c r="K4320" s="3">
        <v>1</v>
      </c>
      <c r="L4320" s="3">
        <f t="shared" si="228"/>
        <v>782.51583528494393</v>
      </c>
      <c r="M4320" s="3">
        <v>0</v>
      </c>
      <c r="N4320" s="3">
        <v>74.148114520043421</v>
      </c>
      <c r="O4320" s="3">
        <v>1</v>
      </c>
      <c r="P4320" s="3">
        <f t="shared" si="229"/>
        <v>74.148114520043421</v>
      </c>
      <c r="Q4320" s="3">
        <v>0</v>
      </c>
    </row>
    <row r="4321" spans="1:17" x14ac:dyDescent="0.25">
      <c r="A4321" s="3" t="s">
        <v>158</v>
      </c>
      <c r="B4321" s="3" t="s">
        <v>8</v>
      </c>
      <c r="C4321" s="3" t="s">
        <v>9</v>
      </c>
      <c r="D4321" s="3">
        <v>0.56000000000000005</v>
      </c>
      <c r="E4321" s="3">
        <v>0.48</v>
      </c>
      <c r="F4321" s="3" t="s">
        <v>11</v>
      </c>
      <c r="G4321" s="2">
        <v>6300</v>
      </c>
      <c r="H4321" s="3">
        <v>2.4834862420295556</v>
      </c>
      <c r="I4321" s="3">
        <v>7527.7203298920613</v>
      </c>
      <c r="J4321" s="3">
        <v>13.558771412162722</v>
      </c>
      <c r="K4321" s="3">
        <v>1</v>
      </c>
      <c r="L4321" s="3">
        <f t="shared" si="228"/>
        <v>13.558771412162722</v>
      </c>
      <c r="M4321" s="3">
        <v>0</v>
      </c>
      <c r="N4321" s="3">
        <v>1.8064821122517769</v>
      </c>
      <c r="O4321" s="3">
        <v>1</v>
      </c>
      <c r="P4321" s="3">
        <f t="shared" si="229"/>
        <v>1.8064821122517769</v>
      </c>
      <c r="Q4321" s="3">
        <v>0</v>
      </c>
    </row>
    <row r="4322" spans="1:17" x14ac:dyDescent="0.25">
      <c r="A4322" s="3" t="s">
        <v>158</v>
      </c>
      <c r="B4322" s="3" t="s">
        <v>8</v>
      </c>
      <c r="C4322" s="3" t="s">
        <v>9</v>
      </c>
      <c r="D4322" s="3">
        <v>0.56000000000000005</v>
      </c>
      <c r="E4322" s="3">
        <v>0.48</v>
      </c>
      <c r="F4322" s="3" t="s">
        <v>11</v>
      </c>
      <c r="G4322" s="2">
        <v>6300</v>
      </c>
      <c r="H4322" s="3">
        <v>0.32934059323873144</v>
      </c>
      <c r="I4322" s="3">
        <v>1054.2288696778644</v>
      </c>
      <c r="J4322" s="3">
        <v>3.0207825460757753</v>
      </c>
      <c r="K4322" s="3">
        <f>1-0.712</f>
        <v>0.28800000000000003</v>
      </c>
      <c r="L4322" s="3">
        <f t="shared" si="228"/>
        <v>0.86998537326982339</v>
      </c>
      <c r="M4322" s="3">
        <v>0</v>
      </c>
      <c r="N4322" s="3">
        <v>0.44764641286977008</v>
      </c>
      <c r="O4322" s="3">
        <f>1-0.531</f>
        <v>0.46899999999999997</v>
      </c>
      <c r="P4322" s="3">
        <f t="shared" si="229"/>
        <v>0.20994616763592217</v>
      </c>
      <c r="Q4322" s="3">
        <v>0</v>
      </c>
    </row>
    <row r="4323" spans="1:17" x14ac:dyDescent="0.25">
      <c r="A4323" s="3" t="s">
        <v>158</v>
      </c>
      <c r="B4323" s="3" t="s">
        <v>8</v>
      </c>
      <c r="C4323" s="3" t="s">
        <v>9</v>
      </c>
      <c r="D4323" s="3">
        <v>0.56000000000000005</v>
      </c>
      <c r="E4323" s="3">
        <v>0.48</v>
      </c>
      <c r="F4323" s="3" t="s">
        <v>183</v>
      </c>
      <c r="G4323" s="2">
        <v>6300</v>
      </c>
      <c r="H4323" s="3">
        <v>44.591420273692854</v>
      </c>
      <c r="I4323" s="3">
        <v>174234.9285411415</v>
      </c>
      <c r="J4323" s="3">
        <v>358.07158940871631</v>
      </c>
      <c r="K4323" s="3">
        <v>1</v>
      </c>
      <c r="L4323" s="3">
        <f t="shared" si="228"/>
        <v>358.07158940871631</v>
      </c>
      <c r="M4323" s="3">
        <v>0</v>
      </c>
      <c r="N4323" s="3">
        <v>42.883612450433418</v>
      </c>
      <c r="O4323" s="3">
        <v>1</v>
      </c>
      <c r="P4323" s="3">
        <f t="shared" si="229"/>
        <v>42.883612450433418</v>
      </c>
      <c r="Q4323" s="3">
        <v>0</v>
      </c>
    </row>
    <row r="4324" spans="1:17" x14ac:dyDescent="0.25">
      <c r="A4324" s="3" t="s">
        <v>158</v>
      </c>
      <c r="B4324" s="3" t="s">
        <v>310</v>
      </c>
      <c r="C4324" s="3" t="s">
        <v>9</v>
      </c>
      <c r="D4324" s="3">
        <v>0.56000000000000005</v>
      </c>
      <c r="E4324" s="3">
        <v>0.48</v>
      </c>
      <c r="F4324" s="3" t="s">
        <v>183</v>
      </c>
      <c r="G4324" s="2">
        <v>6300</v>
      </c>
      <c r="H4324" s="3">
        <v>12.113996940869871</v>
      </c>
      <c r="I4324" s="3">
        <v>27278.143093398896</v>
      </c>
      <c r="J4324" s="3">
        <v>70.942324753946423</v>
      </c>
      <c r="K4324" s="3">
        <v>1</v>
      </c>
      <c r="L4324" s="3">
        <f t="shared" si="228"/>
        <v>70.942324753946423</v>
      </c>
      <c r="M4324" s="3">
        <v>0</v>
      </c>
      <c r="N4324" s="3">
        <v>6.7691612593013124</v>
      </c>
      <c r="O4324" s="3">
        <v>1</v>
      </c>
      <c r="P4324" s="3">
        <f t="shared" si="229"/>
        <v>6.7691612593013124</v>
      </c>
      <c r="Q4324" s="3">
        <v>0</v>
      </c>
    </row>
    <row r="4325" spans="1:17" x14ac:dyDescent="0.25">
      <c r="A4325" s="3" t="s">
        <v>158</v>
      </c>
      <c r="B4325" s="3" t="s">
        <v>8</v>
      </c>
      <c r="C4325" s="3" t="s">
        <v>9</v>
      </c>
      <c r="D4325" s="3">
        <v>0.56000000000000005</v>
      </c>
      <c r="E4325" s="3">
        <v>0.48</v>
      </c>
      <c r="F4325" s="3" t="s">
        <v>183</v>
      </c>
      <c r="G4325" s="2">
        <v>6300</v>
      </c>
      <c r="H4325" s="3">
        <v>46.783342387490421</v>
      </c>
      <c r="I4325" s="3">
        <v>145366.75067918957</v>
      </c>
      <c r="J4325" s="3">
        <v>355.79407763391993</v>
      </c>
      <c r="K4325" s="3">
        <f>1-0.712</f>
        <v>0.28800000000000003</v>
      </c>
      <c r="L4325" s="3">
        <f t="shared" si="228"/>
        <v>102.46869435856895</v>
      </c>
      <c r="M4325" s="3">
        <v>0</v>
      </c>
      <c r="N4325" s="3">
        <v>38.158048195775656</v>
      </c>
      <c r="O4325" s="3">
        <f>1-0.531</f>
        <v>0.46899999999999997</v>
      </c>
      <c r="P4325" s="3">
        <f t="shared" si="229"/>
        <v>17.89612460381878</v>
      </c>
      <c r="Q4325" s="3">
        <v>0</v>
      </c>
    </row>
    <row r="4326" spans="1:17" x14ac:dyDescent="0.25">
      <c r="A4326" s="3" t="s">
        <v>158</v>
      </c>
      <c r="B4326" s="3" t="s">
        <v>310</v>
      </c>
      <c r="C4326" s="3" t="s">
        <v>9</v>
      </c>
      <c r="D4326" s="3">
        <v>0.56000000000000005</v>
      </c>
      <c r="E4326" s="3">
        <v>0.48</v>
      </c>
      <c r="F4326" s="3" t="s">
        <v>320</v>
      </c>
      <c r="G4326" s="2">
        <v>6300</v>
      </c>
      <c r="H4326" s="3">
        <v>6.5957382628452854E-2</v>
      </c>
      <c r="I4326" s="3">
        <v>251.90779392312979</v>
      </c>
      <c r="J4326" s="3">
        <v>0.51239434068518142</v>
      </c>
      <c r="K4326" s="3">
        <v>1</v>
      </c>
      <c r="L4326" s="3">
        <f t="shared" si="228"/>
        <v>0.51239434068518142</v>
      </c>
      <c r="M4326" s="3">
        <v>0</v>
      </c>
      <c r="N4326" s="3">
        <v>6.7880036343624814E-2</v>
      </c>
      <c r="O4326" s="3">
        <v>1</v>
      </c>
      <c r="P4326" s="3">
        <f t="shared" si="229"/>
        <v>6.7880036343624814E-2</v>
      </c>
      <c r="Q4326" s="3">
        <v>0</v>
      </c>
    </row>
    <row r="4327" spans="1:17" x14ac:dyDescent="0.25">
      <c r="A4327" s="3" t="s">
        <v>158</v>
      </c>
      <c r="B4327" s="3" t="s">
        <v>351</v>
      </c>
      <c r="C4327" s="3" t="s">
        <v>352</v>
      </c>
      <c r="D4327" s="3">
        <v>0.36</v>
      </c>
      <c r="E4327" s="3">
        <v>0.57999999999999996</v>
      </c>
      <c r="F4327" s="3" t="s">
        <v>283</v>
      </c>
      <c r="G4327" s="2">
        <v>6300</v>
      </c>
      <c r="H4327" s="3">
        <v>3.9181831520715953</v>
      </c>
      <c r="I4327" s="3">
        <v>11871.053202877752</v>
      </c>
      <c r="J4327" s="3">
        <v>29.198016224498449</v>
      </c>
      <c r="K4327" s="3">
        <v>1</v>
      </c>
      <c r="L4327" s="3">
        <f t="shared" si="228"/>
        <v>29.198016224498449</v>
      </c>
      <c r="M4327" s="3">
        <v>0</v>
      </c>
      <c r="N4327" s="3">
        <v>3.1419720594489888</v>
      </c>
      <c r="O4327" s="3">
        <v>1</v>
      </c>
      <c r="P4327" s="3">
        <f t="shared" si="229"/>
        <v>3.1419720594489888</v>
      </c>
      <c r="Q4327" s="3">
        <v>0</v>
      </c>
    </row>
    <row r="4328" spans="1:17" x14ac:dyDescent="0.25">
      <c r="A4328" s="3" t="s">
        <v>158</v>
      </c>
      <c r="B4328" s="3" t="s">
        <v>310</v>
      </c>
      <c r="C4328" s="3" t="s">
        <v>9</v>
      </c>
      <c r="D4328" s="3">
        <v>0.56000000000000005</v>
      </c>
      <c r="E4328" s="3">
        <v>0.48</v>
      </c>
      <c r="F4328" s="3" t="s">
        <v>283</v>
      </c>
      <c r="G4328" s="2">
        <v>6300</v>
      </c>
      <c r="H4328" s="3">
        <v>2.6495133569105458</v>
      </c>
      <c r="I4328" s="3">
        <v>7819.8133634888345</v>
      </c>
      <c r="J4328" s="3">
        <v>19.165782727129425</v>
      </c>
      <c r="K4328" s="3">
        <v>1</v>
      </c>
      <c r="L4328" s="3">
        <f t="shared" si="228"/>
        <v>19.165782727129425</v>
      </c>
      <c r="M4328" s="3">
        <v>0</v>
      </c>
      <c r="N4328" s="3">
        <v>2.212420561328631</v>
      </c>
      <c r="O4328" s="3">
        <v>1</v>
      </c>
      <c r="P4328" s="3">
        <f t="shared" si="229"/>
        <v>2.212420561328631</v>
      </c>
      <c r="Q4328" s="3">
        <v>0</v>
      </c>
    </row>
    <row r="4329" spans="1:17" x14ac:dyDescent="0.25">
      <c r="A4329" s="3" t="s">
        <v>158</v>
      </c>
      <c r="B4329" s="3" t="s">
        <v>310</v>
      </c>
      <c r="C4329" s="3" t="s">
        <v>9</v>
      </c>
      <c r="D4329" s="3">
        <v>0.56000000000000005</v>
      </c>
      <c r="E4329" s="3">
        <v>0.48</v>
      </c>
      <c r="F4329" s="3" t="s">
        <v>283</v>
      </c>
      <c r="G4329" s="2">
        <v>6300</v>
      </c>
      <c r="H4329" s="3">
        <v>5.0187492876479647</v>
      </c>
      <c r="I4329" s="3">
        <v>14942.308581242227</v>
      </c>
      <c r="J4329" s="3">
        <v>37.013003189836446</v>
      </c>
      <c r="K4329" s="3">
        <v>1</v>
      </c>
      <c r="L4329" s="3">
        <f t="shared" si="228"/>
        <v>37.013003189836446</v>
      </c>
      <c r="M4329" s="3">
        <v>0</v>
      </c>
      <c r="N4329" s="3">
        <v>4.1045615487955898</v>
      </c>
      <c r="O4329" s="3">
        <v>1</v>
      </c>
      <c r="P4329" s="3">
        <f t="shared" si="229"/>
        <v>4.1045615487955898</v>
      </c>
      <c r="Q4329" s="3">
        <v>0</v>
      </c>
    </row>
    <row r="4330" spans="1:17" x14ac:dyDescent="0.25">
      <c r="A4330" s="3" t="s">
        <v>158</v>
      </c>
      <c r="B4330" s="3" t="s">
        <v>310</v>
      </c>
      <c r="C4330" s="3" t="s">
        <v>9</v>
      </c>
      <c r="D4330" s="3">
        <v>0.56000000000000005</v>
      </c>
      <c r="E4330" s="3">
        <v>0.48</v>
      </c>
      <c r="F4330" s="3" t="s">
        <v>59</v>
      </c>
      <c r="G4330" s="2">
        <v>6300</v>
      </c>
      <c r="H4330" s="3">
        <v>3.7006415190209396</v>
      </c>
      <c r="I4330" s="3">
        <v>9846.2709546758288</v>
      </c>
      <c r="J4330" s="3">
        <v>24.176765886975158</v>
      </c>
      <c r="K4330" s="3">
        <v>1</v>
      </c>
      <c r="L4330" s="3">
        <f t="shared" si="228"/>
        <v>24.176765886975158</v>
      </c>
      <c r="M4330" s="3">
        <v>0</v>
      </c>
      <c r="N4330" s="3">
        <v>2.3826834439179181</v>
      </c>
      <c r="O4330" s="3">
        <v>1</v>
      </c>
      <c r="P4330" s="3">
        <f t="shared" si="229"/>
        <v>2.3826834439179181</v>
      </c>
      <c r="Q4330" s="3">
        <v>0</v>
      </c>
    </row>
    <row r="4331" spans="1:17" x14ac:dyDescent="0.25">
      <c r="A4331" s="3" t="s">
        <v>158</v>
      </c>
      <c r="B4331" s="3" t="s">
        <v>8</v>
      </c>
      <c r="C4331" s="3" t="s">
        <v>9</v>
      </c>
      <c r="D4331" s="3">
        <v>0.56000000000000005</v>
      </c>
      <c r="E4331" s="3">
        <v>0.48</v>
      </c>
      <c r="F4331" s="3" t="s">
        <v>59</v>
      </c>
      <c r="G4331" s="2">
        <v>6300</v>
      </c>
      <c r="H4331" s="3">
        <v>0.4554983646678793</v>
      </c>
      <c r="I4331" s="3">
        <v>1881.6406213174018</v>
      </c>
      <c r="J4331" s="3">
        <v>4.5940288921022763</v>
      </c>
      <c r="K4331" s="3">
        <v>1</v>
      </c>
      <c r="L4331" s="3">
        <f t="shared" si="228"/>
        <v>4.5940288921022763</v>
      </c>
      <c r="M4331" s="3">
        <v>0</v>
      </c>
      <c r="N4331" s="3">
        <v>0.56955164533079017</v>
      </c>
      <c r="O4331" s="3">
        <v>1</v>
      </c>
      <c r="P4331" s="3">
        <f t="shared" si="229"/>
        <v>0.56955164533079017</v>
      </c>
      <c r="Q4331" s="3">
        <v>0</v>
      </c>
    </row>
    <row r="4332" spans="1:17" x14ac:dyDescent="0.25">
      <c r="A4332" s="3" t="s">
        <v>158</v>
      </c>
      <c r="B4332" s="3" t="s">
        <v>310</v>
      </c>
      <c r="C4332" s="3" t="s">
        <v>9</v>
      </c>
      <c r="D4332" s="3">
        <v>0.56000000000000005</v>
      </c>
      <c r="E4332" s="3">
        <v>0.48</v>
      </c>
      <c r="F4332" s="3" t="s">
        <v>59</v>
      </c>
      <c r="G4332" s="2">
        <v>6300</v>
      </c>
      <c r="H4332" s="3">
        <v>0.38508397044841203</v>
      </c>
      <c r="I4332" s="3">
        <v>1174.5790229292465</v>
      </c>
      <c r="J4332" s="3">
        <v>2.765099903572231</v>
      </c>
      <c r="K4332" s="3">
        <v>1</v>
      </c>
      <c r="L4332" s="3">
        <f t="shared" si="228"/>
        <v>2.765099903572231</v>
      </c>
      <c r="M4332" s="3">
        <v>0</v>
      </c>
      <c r="N4332" s="3">
        <v>0.32204282712267412</v>
      </c>
      <c r="O4332" s="3">
        <v>1</v>
      </c>
      <c r="P4332" s="3">
        <f t="shared" si="229"/>
        <v>0.32204282712267412</v>
      </c>
      <c r="Q4332" s="3">
        <v>0</v>
      </c>
    </row>
    <row r="4333" spans="1:17" x14ac:dyDescent="0.25">
      <c r="A4333" s="3" t="s">
        <v>158</v>
      </c>
      <c r="B4333" s="3" t="s">
        <v>8</v>
      </c>
      <c r="C4333" s="3" t="s">
        <v>9</v>
      </c>
      <c r="D4333" s="3">
        <v>0.56000000000000005</v>
      </c>
      <c r="E4333" s="3">
        <v>0.48</v>
      </c>
      <c r="F4333" s="3" t="s">
        <v>59</v>
      </c>
      <c r="G4333" s="2">
        <v>6300</v>
      </c>
      <c r="H4333" s="3">
        <v>0.8128892455594674</v>
      </c>
      <c r="I4333" s="3">
        <v>3156.8406325949459</v>
      </c>
      <c r="J4333" s="3">
        <v>7.516310553823204</v>
      </c>
      <c r="K4333" s="3">
        <f>1-0.712</f>
        <v>0.28800000000000003</v>
      </c>
      <c r="L4333" s="3">
        <f t="shared" si="228"/>
        <v>2.164697439501083</v>
      </c>
      <c r="M4333" s="3">
        <v>0</v>
      </c>
      <c r="N4333" s="3">
        <v>0.86610037290708008</v>
      </c>
      <c r="O4333" s="3">
        <f>1-0.531</f>
        <v>0.46899999999999997</v>
      </c>
      <c r="P4333" s="3">
        <f t="shared" si="229"/>
        <v>0.40620107489342056</v>
      </c>
      <c r="Q4333" s="3">
        <v>0</v>
      </c>
    </row>
    <row r="4334" spans="1:17" x14ac:dyDescent="0.25">
      <c r="A4334" s="3" t="s">
        <v>158</v>
      </c>
      <c r="B4334" s="3" t="s">
        <v>8</v>
      </c>
      <c r="C4334" s="3" t="s">
        <v>9</v>
      </c>
      <c r="D4334" s="3">
        <v>0.56000000000000005</v>
      </c>
      <c r="E4334" s="3">
        <v>0.48</v>
      </c>
      <c r="F4334" s="3" t="s">
        <v>59</v>
      </c>
      <c r="G4334" s="2">
        <v>6300</v>
      </c>
      <c r="H4334" s="3">
        <v>1.14833422246274</v>
      </c>
      <c r="I4334" s="3">
        <v>3140.9866824466826</v>
      </c>
      <c r="J4334" s="3">
        <v>7.7190376221191102</v>
      </c>
      <c r="K4334" s="3">
        <v>1</v>
      </c>
      <c r="L4334" s="3">
        <f t="shared" si="228"/>
        <v>7.7190376221191102</v>
      </c>
      <c r="M4334" s="3">
        <v>0</v>
      </c>
      <c r="N4334" s="3">
        <v>0.84357116427121981</v>
      </c>
      <c r="O4334" s="3">
        <v>1</v>
      </c>
      <c r="P4334" s="3">
        <f t="shared" si="229"/>
        <v>0.84357116427121981</v>
      </c>
      <c r="Q4334" s="3">
        <v>0</v>
      </c>
    </row>
    <row r="4335" spans="1:17" x14ac:dyDescent="0.25">
      <c r="A4335" s="3" t="s">
        <v>158</v>
      </c>
      <c r="B4335" s="3" t="s">
        <v>8</v>
      </c>
      <c r="C4335" s="3" t="s">
        <v>9</v>
      </c>
      <c r="D4335" s="3">
        <v>0.56000000000000005</v>
      </c>
      <c r="E4335" s="3">
        <v>0.48</v>
      </c>
      <c r="F4335" s="3" t="s">
        <v>59</v>
      </c>
      <c r="G4335" s="2">
        <v>6300</v>
      </c>
      <c r="H4335" s="3">
        <v>0.10073170122603022</v>
      </c>
      <c r="I4335" s="3">
        <v>398.54063530333866</v>
      </c>
      <c r="J4335" s="3">
        <v>0.95815193359074535</v>
      </c>
      <c r="K4335" s="3">
        <v>1</v>
      </c>
      <c r="L4335" s="3">
        <f t="shared" si="228"/>
        <v>0.95815193359074535</v>
      </c>
      <c r="M4335" s="3">
        <v>0</v>
      </c>
      <c r="N4335" s="3">
        <v>0.10823883242427297</v>
      </c>
      <c r="O4335" s="3">
        <v>1</v>
      </c>
      <c r="P4335" s="3">
        <f t="shared" si="229"/>
        <v>0.10823883242427297</v>
      </c>
      <c r="Q4335" s="3">
        <v>0</v>
      </c>
    </row>
    <row r="4336" spans="1:17" x14ac:dyDescent="0.25">
      <c r="A4336" s="3" t="s">
        <v>158</v>
      </c>
      <c r="B4336" s="3" t="s">
        <v>351</v>
      </c>
      <c r="C4336" s="3" t="s">
        <v>352</v>
      </c>
      <c r="D4336" s="3">
        <v>0.36</v>
      </c>
      <c r="E4336" s="3">
        <v>0.57999999999999996</v>
      </c>
      <c r="F4336" s="3" t="s">
        <v>290</v>
      </c>
      <c r="G4336" s="2">
        <v>6300</v>
      </c>
      <c r="H4336" s="3">
        <v>1.9813106865735228</v>
      </c>
      <c r="I4336" s="3">
        <v>6248.8227156665298</v>
      </c>
      <c r="J4336" s="3">
        <v>14.724676667605904</v>
      </c>
      <c r="K4336" s="3">
        <v>1</v>
      </c>
      <c r="L4336" s="3">
        <f t="shared" si="228"/>
        <v>14.724676667605904</v>
      </c>
      <c r="M4336" s="3">
        <v>0</v>
      </c>
      <c r="N4336" s="3">
        <v>1.8790429627934053</v>
      </c>
      <c r="O4336" s="3">
        <v>1</v>
      </c>
      <c r="P4336" s="3">
        <f t="shared" si="229"/>
        <v>1.8790429627934053</v>
      </c>
      <c r="Q4336" s="3">
        <v>0</v>
      </c>
    </row>
    <row r="4337" spans="1:17" x14ac:dyDescent="0.25">
      <c r="A4337" s="3" t="s">
        <v>158</v>
      </c>
      <c r="B4337" s="3" t="s">
        <v>310</v>
      </c>
      <c r="C4337" s="3" t="s">
        <v>9</v>
      </c>
      <c r="D4337" s="3">
        <v>0.56000000000000005</v>
      </c>
      <c r="E4337" s="3">
        <v>0.48</v>
      </c>
      <c r="F4337" s="3" t="s">
        <v>323</v>
      </c>
      <c r="G4337" s="2">
        <v>6300</v>
      </c>
      <c r="H4337" s="3">
        <v>1.7140882623275018E-2</v>
      </c>
      <c r="I4337" s="3">
        <v>41.911636433999689</v>
      </c>
      <c r="J4337" s="3">
        <v>0.10627163012358606</v>
      </c>
      <c r="K4337" s="3">
        <v>1</v>
      </c>
      <c r="L4337" s="3">
        <f t="shared" si="228"/>
        <v>0.10627163012358606</v>
      </c>
      <c r="M4337" s="3">
        <v>0</v>
      </c>
      <c r="N4337" s="3">
        <v>1.2476842998687948E-2</v>
      </c>
      <c r="O4337" s="3">
        <v>1</v>
      </c>
      <c r="P4337" s="3">
        <f t="shared" si="229"/>
        <v>1.2476842998687948E-2</v>
      </c>
      <c r="Q4337" s="3">
        <v>0</v>
      </c>
    </row>
    <row r="4338" spans="1:17" x14ac:dyDescent="0.25">
      <c r="A4338" s="3" t="s">
        <v>158</v>
      </c>
      <c r="B4338" s="3" t="s">
        <v>89</v>
      </c>
      <c r="C4338" s="3" t="s">
        <v>9</v>
      </c>
      <c r="D4338" s="3">
        <v>0.56000000000000005</v>
      </c>
      <c r="E4338" s="3">
        <v>0.48</v>
      </c>
      <c r="F4338" s="3" t="s">
        <v>264</v>
      </c>
      <c r="G4338" s="2">
        <v>6300</v>
      </c>
      <c r="H4338" s="3">
        <v>45.316207255400769</v>
      </c>
      <c r="I4338" s="3">
        <v>126072.94181964578</v>
      </c>
      <c r="J4338" s="3">
        <v>293.24300559563898</v>
      </c>
      <c r="K4338" s="3">
        <v>1</v>
      </c>
      <c r="L4338" s="3">
        <f t="shared" si="228"/>
        <v>293.24300559563898</v>
      </c>
      <c r="M4338" s="3">
        <v>0</v>
      </c>
      <c r="N4338" s="3">
        <v>31.258635491270852</v>
      </c>
      <c r="O4338" s="3">
        <v>1</v>
      </c>
      <c r="P4338" s="3">
        <f t="shared" si="229"/>
        <v>31.258635491270852</v>
      </c>
      <c r="Q4338" s="3">
        <v>0</v>
      </c>
    </row>
    <row r="4339" spans="1:17" x14ac:dyDescent="0.25">
      <c r="A4339" s="3" t="s">
        <v>158</v>
      </c>
      <c r="B4339" s="3" t="s">
        <v>310</v>
      </c>
      <c r="C4339" s="3" t="s">
        <v>9</v>
      </c>
      <c r="D4339" s="3">
        <v>0.56000000000000005</v>
      </c>
      <c r="E4339" s="3">
        <v>0.48</v>
      </c>
      <c r="F4339" s="3" t="s">
        <v>264</v>
      </c>
      <c r="G4339" s="2">
        <v>6300</v>
      </c>
      <c r="H4339" s="3">
        <v>377.27773484289582</v>
      </c>
      <c r="I4339" s="3">
        <v>583157.08952217165</v>
      </c>
      <c r="J4339" s="3">
        <v>1675.8576559059732</v>
      </c>
      <c r="K4339" s="3">
        <v>1</v>
      </c>
      <c r="L4339" s="3">
        <f t="shared" si="228"/>
        <v>1675.8576559059732</v>
      </c>
      <c r="M4339" s="3">
        <v>0</v>
      </c>
      <c r="N4339" s="3">
        <v>135.8006220462708</v>
      </c>
      <c r="O4339" s="3">
        <v>1</v>
      </c>
      <c r="P4339" s="3">
        <f t="shared" si="229"/>
        <v>135.8006220462708</v>
      </c>
      <c r="Q4339" s="3">
        <v>0</v>
      </c>
    </row>
    <row r="4340" spans="1:17" x14ac:dyDescent="0.25">
      <c r="A4340" s="3" t="s">
        <v>158</v>
      </c>
      <c r="B4340" s="3" t="s">
        <v>310</v>
      </c>
      <c r="C4340" s="3" t="s">
        <v>9</v>
      </c>
      <c r="D4340" s="3">
        <v>0.56000000000000005</v>
      </c>
      <c r="E4340" s="3">
        <v>0.48</v>
      </c>
      <c r="F4340" s="3" t="s">
        <v>264</v>
      </c>
      <c r="G4340" s="2">
        <v>6300</v>
      </c>
      <c r="H4340" s="3">
        <v>234.83212727623066</v>
      </c>
      <c r="I4340" s="3">
        <v>425355.470615834</v>
      </c>
      <c r="J4340" s="3">
        <v>1143.2979391767635</v>
      </c>
      <c r="K4340" s="3">
        <v>1</v>
      </c>
      <c r="L4340" s="3">
        <f t="shared" si="228"/>
        <v>1143.2979391767635</v>
      </c>
      <c r="M4340" s="3">
        <v>0</v>
      </c>
      <c r="N4340" s="3">
        <v>102.946997421701</v>
      </c>
      <c r="O4340" s="3">
        <v>1</v>
      </c>
      <c r="P4340" s="3">
        <f t="shared" si="229"/>
        <v>102.946997421701</v>
      </c>
      <c r="Q4340" s="3">
        <v>0</v>
      </c>
    </row>
    <row r="4341" spans="1:17" x14ac:dyDescent="0.25">
      <c r="A4341" s="3" t="s">
        <v>158</v>
      </c>
      <c r="B4341" s="3" t="s">
        <v>89</v>
      </c>
      <c r="C4341" s="3" t="s">
        <v>9</v>
      </c>
      <c r="D4341" s="3">
        <v>0.56000000000000005</v>
      </c>
      <c r="E4341" s="3">
        <v>0.48</v>
      </c>
      <c r="F4341" s="3" t="s">
        <v>296</v>
      </c>
      <c r="G4341" s="2">
        <v>6300</v>
      </c>
      <c r="H4341" s="3">
        <v>9.2471811758013153E-2</v>
      </c>
      <c r="I4341" s="3">
        <v>355.68766706424304</v>
      </c>
      <c r="J4341" s="3">
        <v>0.82602811482952931</v>
      </c>
      <c r="K4341" s="3">
        <v>1</v>
      </c>
      <c r="L4341" s="3">
        <f t="shared" si="228"/>
        <v>0.82602811482952931</v>
      </c>
      <c r="M4341" s="3">
        <v>0</v>
      </c>
      <c r="N4341" s="3">
        <v>0.11511923709912909</v>
      </c>
      <c r="O4341" s="3">
        <v>1</v>
      </c>
      <c r="P4341" s="3">
        <f t="shared" si="229"/>
        <v>0.11511923709912909</v>
      </c>
      <c r="Q4341" s="3">
        <v>0</v>
      </c>
    </row>
    <row r="4342" spans="1:17" x14ac:dyDescent="0.25">
      <c r="A4342" s="3" t="s">
        <v>158</v>
      </c>
      <c r="B4342" s="3" t="s">
        <v>8</v>
      </c>
      <c r="C4342" s="3" t="s">
        <v>9</v>
      </c>
      <c r="D4342" s="3">
        <v>0.56000000000000005</v>
      </c>
      <c r="E4342" s="3">
        <v>0.48</v>
      </c>
      <c r="F4342" s="3" t="s">
        <v>250</v>
      </c>
      <c r="G4342" s="2">
        <v>6300</v>
      </c>
      <c r="H4342" s="3">
        <v>10.543128785854661</v>
      </c>
      <c r="I4342" s="3">
        <v>33945.307196415619</v>
      </c>
      <c r="J4342" s="3">
        <v>83.932580659702367</v>
      </c>
      <c r="K4342" s="3">
        <v>1</v>
      </c>
      <c r="L4342" s="3">
        <f t="shared" si="228"/>
        <v>83.932580659702367</v>
      </c>
      <c r="M4342" s="3">
        <v>0</v>
      </c>
      <c r="N4342" s="3">
        <v>10.358120926389672</v>
      </c>
      <c r="O4342" s="3">
        <v>1</v>
      </c>
      <c r="P4342" s="3">
        <f t="shared" si="229"/>
        <v>10.358120926389672</v>
      </c>
      <c r="Q4342" s="3">
        <v>0</v>
      </c>
    </row>
    <row r="4343" spans="1:17" x14ac:dyDescent="0.25">
      <c r="A4343" s="3" t="s">
        <v>158</v>
      </c>
      <c r="B4343" s="3" t="s">
        <v>8</v>
      </c>
      <c r="C4343" s="3" t="s">
        <v>9</v>
      </c>
      <c r="D4343" s="3">
        <v>0.56000000000000005</v>
      </c>
      <c r="E4343" s="3">
        <v>0.48</v>
      </c>
      <c r="F4343" s="3" t="s">
        <v>250</v>
      </c>
      <c r="G4343" s="2">
        <v>6300</v>
      </c>
      <c r="H4343" s="3">
        <v>6.2823199347708565</v>
      </c>
      <c r="I4343" s="3">
        <v>13082.356771940724</v>
      </c>
      <c r="J4343" s="3">
        <v>34.146457663008761</v>
      </c>
      <c r="K4343" s="3">
        <f>1-0.712</f>
        <v>0.28800000000000003</v>
      </c>
      <c r="L4343" s="3">
        <f t="shared" si="228"/>
        <v>9.8341798069465245</v>
      </c>
      <c r="M4343" s="3">
        <v>0</v>
      </c>
      <c r="N4343" s="3">
        <v>4.0471832883419143</v>
      </c>
      <c r="O4343" s="3">
        <f>1-0.531</f>
        <v>0.46899999999999997</v>
      </c>
      <c r="P4343" s="3">
        <f t="shared" si="229"/>
        <v>1.8981289622323576</v>
      </c>
      <c r="Q4343" s="3">
        <v>0</v>
      </c>
    </row>
    <row r="4344" spans="1:17" x14ac:dyDescent="0.25">
      <c r="A4344" s="3" t="s">
        <v>158</v>
      </c>
      <c r="B4344" s="3" t="s">
        <v>8</v>
      </c>
      <c r="C4344" s="3" t="s">
        <v>9</v>
      </c>
      <c r="D4344" s="3">
        <v>0.56000000000000005</v>
      </c>
      <c r="E4344" s="3">
        <v>0.48</v>
      </c>
      <c r="F4344" s="3" t="s">
        <v>250</v>
      </c>
      <c r="G4344" s="2">
        <v>6300</v>
      </c>
      <c r="H4344" s="3">
        <v>0.51770400058924171</v>
      </c>
      <c r="I4344" s="3">
        <v>1656.7286600632262</v>
      </c>
      <c r="J4344" s="3">
        <v>4.7220788846929507</v>
      </c>
      <c r="K4344" s="3">
        <f>1-0.712</f>
        <v>0.28800000000000003</v>
      </c>
      <c r="L4344" s="3">
        <f t="shared" si="228"/>
        <v>1.35995871879157</v>
      </c>
      <c r="M4344" s="3">
        <v>0</v>
      </c>
      <c r="N4344" s="3">
        <v>0.69898095151129791</v>
      </c>
      <c r="O4344" s="3">
        <f>1-0.531</f>
        <v>0.46899999999999997</v>
      </c>
      <c r="P4344" s="3">
        <f t="shared" si="229"/>
        <v>0.32782206625879873</v>
      </c>
      <c r="Q4344" s="3">
        <v>0</v>
      </c>
    </row>
    <row r="4345" spans="1:17" x14ac:dyDescent="0.25">
      <c r="A4345" s="3" t="s">
        <v>158</v>
      </c>
      <c r="B4345" s="3" t="s">
        <v>351</v>
      </c>
      <c r="C4345" s="3" t="s">
        <v>352</v>
      </c>
      <c r="D4345" s="3">
        <v>0.36</v>
      </c>
      <c r="E4345" s="3">
        <v>0.57999999999999996</v>
      </c>
      <c r="F4345" s="3" t="s">
        <v>272</v>
      </c>
      <c r="G4345" s="2">
        <v>6300</v>
      </c>
      <c r="H4345" s="3">
        <v>0.86642250772337681</v>
      </c>
      <c r="I4345" s="3">
        <v>2924.6313759501004</v>
      </c>
      <c r="J4345" s="3">
        <v>7.0324272382631676</v>
      </c>
      <c r="K4345" s="3">
        <v>1</v>
      </c>
      <c r="L4345" s="3">
        <f t="shared" si="228"/>
        <v>7.0324272382631676</v>
      </c>
      <c r="M4345" s="3">
        <v>0</v>
      </c>
      <c r="N4345" s="3">
        <v>0.96338443761128922</v>
      </c>
      <c r="O4345" s="3">
        <v>1</v>
      </c>
      <c r="P4345" s="3">
        <f t="shared" si="229"/>
        <v>0.96338443761128922</v>
      </c>
      <c r="Q4345" s="3">
        <v>0</v>
      </c>
    </row>
    <row r="4346" spans="1:17" x14ac:dyDescent="0.25">
      <c r="A4346" s="3" t="s">
        <v>158</v>
      </c>
      <c r="B4346" s="3" t="s">
        <v>8</v>
      </c>
      <c r="C4346" s="3" t="s">
        <v>9</v>
      </c>
      <c r="D4346" s="3">
        <v>0.36</v>
      </c>
      <c r="E4346" s="3">
        <v>0</v>
      </c>
      <c r="F4346" s="3" t="s">
        <v>163</v>
      </c>
      <c r="G4346" s="2">
        <v>6300</v>
      </c>
      <c r="H4346" s="3">
        <v>4.2908313637876203</v>
      </c>
      <c r="I4346" s="3">
        <v>10500.53343447117</v>
      </c>
      <c r="J4346" s="3">
        <v>27.094471296311436</v>
      </c>
      <c r="K4346" s="3">
        <v>1</v>
      </c>
      <c r="L4346" s="3">
        <f t="shared" si="228"/>
        <v>27.094471296311436</v>
      </c>
      <c r="M4346" s="3">
        <v>0</v>
      </c>
      <c r="N4346" s="3">
        <v>2.9392167797526003</v>
      </c>
      <c r="O4346" s="3">
        <v>1</v>
      </c>
      <c r="P4346" s="3">
        <f t="shared" si="229"/>
        <v>2.9392167797526003</v>
      </c>
      <c r="Q4346" s="3">
        <v>0</v>
      </c>
    </row>
    <row r="4347" spans="1:17" x14ac:dyDescent="0.25">
      <c r="A4347" s="3" t="s">
        <v>158</v>
      </c>
      <c r="B4347" s="3" t="s">
        <v>8</v>
      </c>
      <c r="C4347" s="3" t="s">
        <v>9</v>
      </c>
      <c r="D4347" s="3">
        <v>0.56000000000000005</v>
      </c>
      <c r="E4347" s="3">
        <v>0.48</v>
      </c>
      <c r="F4347" s="3" t="s">
        <v>163</v>
      </c>
      <c r="G4347" s="2">
        <v>6300</v>
      </c>
      <c r="H4347" s="3">
        <v>128.61080394353425</v>
      </c>
      <c r="I4347" s="3">
        <v>291791.38744061696</v>
      </c>
      <c r="J4347" s="3">
        <v>748.10366589444686</v>
      </c>
      <c r="K4347" s="3">
        <v>1</v>
      </c>
      <c r="L4347" s="3">
        <f t="shared" si="228"/>
        <v>748.10366589444686</v>
      </c>
      <c r="M4347" s="3">
        <v>0</v>
      </c>
      <c r="N4347" s="3">
        <v>70.93032810558833</v>
      </c>
      <c r="O4347" s="3">
        <v>1</v>
      </c>
      <c r="P4347" s="3">
        <f t="shared" si="229"/>
        <v>70.93032810558833</v>
      </c>
      <c r="Q4347" s="3">
        <v>0</v>
      </c>
    </row>
    <row r="4348" spans="1:17" x14ac:dyDescent="0.25">
      <c r="A4348" s="3" t="s">
        <v>158</v>
      </c>
      <c r="B4348" s="3" t="s">
        <v>310</v>
      </c>
      <c r="C4348" s="3" t="s">
        <v>9</v>
      </c>
      <c r="D4348" s="3">
        <v>0.56000000000000005</v>
      </c>
      <c r="E4348" s="3">
        <v>0.48</v>
      </c>
      <c r="F4348" s="3" t="s">
        <v>163</v>
      </c>
      <c r="G4348" s="2">
        <v>6300</v>
      </c>
      <c r="H4348" s="3">
        <v>42.643876312035083</v>
      </c>
      <c r="I4348" s="3">
        <v>97194.924137752183</v>
      </c>
      <c r="J4348" s="3">
        <v>246.89293215419559</v>
      </c>
      <c r="K4348" s="3">
        <v>1</v>
      </c>
      <c r="L4348" s="3">
        <f t="shared" si="228"/>
        <v>246.89293215419559</v>
      </c>
      <c r="M4348" s="3">
        <v>0</v>
      </c>
      <c r="N4348" s="3">
        <v>22.485068187046338</v>
      </c>
      <c r="O4348" s="3">
        <v>1</v>
      </c>
      <c r="P4348" s="3">
        <f t="shared" si="229"/>
        <v>22.485068187046338</v>
      </c>
      <c r="Q4348" s="3">
        <v>0</v>
      </c>
    </row>
    <row r="4349" spans="1:17" x14ac:dyDescent="0.25">
      <c r="A4349" s="3" t="s">
        <v>158</v>
      </c>
      <c r="B4349" s="3" t="s">
        <v>8</v>
      </c>
      <c r="C4349" s="3" t="s">
        <v>9</v>
      </c>
      <c r="D4349" s="3">
        <v>0.56000000000000005</v>
      </c>
      <c r="E4349" s="3">
        <v>0.48</v>
      </c>
      <c r="F4349" s="3" t="s">
        <v>163</v>
      </c>
      <c r="G4349" s="2">
        <v>6300</v>
      </c>
      <c r="H4349" s="3">
        <v>0.12091862259340504</v>
      </c>
      <c r="I4349" s="3">
        <v>309.50007497138358</v>
      </c>
      <c r="J4349" s="3">
        <v>0.79230384614040217</v>
      </c>
      <c r="K4349" s="3">
        <v>1</v>
      </c>
      <c r="L4349" s="3">
        <f t="shared" si="228"/>
        <v>0.79230384614040217</v>
      </c>
      <c r="M4349" s="3">
        <v>0</v>
      </c>
      <c r="N4349" s="3">
        <v>7.3101291404739116E-2</v>
      </c>
      <c r="O4349" s="3">
        <v>1</v>
      </c>
      <c r="P4349" s="3">
        <f t="shared" si="229"/>
        <v>7.3101291404739116E-2</v>
      </c>
      <c r="Q4349" s="3">
        <v>0</v>
      </c>
    </row>
    <row r="4350" spans="1:17" x14ac:dyDescent="0.25">
      <c r="A4350" s="3" t="s">
        <v>158</v>
      </c>
      <c r="B4350" s="3" t="s">
        <v>8</v>
      </c>
      <c r="C4350" s="3" t="s">
        <v>9</v>
      </c>
      <c r="D4350" s="3">
        <v>0.56000000000000005</v>
      </c>
      <c r="E4350" s="3">
        <v>0.48</v>
      </c>
      <c r="F4350" s="3" t="s">
        <v>163</v>
      </c>
      <c r="G4350" s="2">
        <v>6300</v>
      </c>
      <c r="H4350" s="3">
        <v>1.1049535380058698E-3</v>
      </c>
      <c r="I4350" s="3">
        <v>2.2595547557994622</v>
      </c>
      <c r="J4350" s="3">
        <v>6.1463268710918919E-3</v>
      </c>
      <c r="K4350" s="3">
        <v>1</v>
      </c>
      <c r="L4350" s="3">
        <f t="shared" si="228"/>
        <v>6.1463268710918919E-3</v>
      </c>
      <c r="M4350" s="3">
        <v>0</v>
      </c>
      <c r="N4350" s="3">
        <v>5.5411819025334328E-4</v>
      </c>
      <c r="O4350" s="3">
        <v>1</v>
      </c>
      <c r="P4350" s="3">
        <f t="shared" si="229"/>
        <v>5.5411819025334328E-4</v>
      </c>
      <c r="Q4350" s="3">
        <v>0</v>
      </c>
    </row>
    <row r="4351" spans="1:17" x14ac:dyDescent="0.25">
      <c r="A4351" s="3" t="s">
        <v>158</v>
      </c>
      <c r="B4351" s="3" t="s">
        <v>8</v>
      </c>
      <c r="C4351" s="3" t="s">
        <v>9</v>
      </c>
      <c r="D4351" s="3">
        <v>0.56000000000000005</v>
      </c>
      <c r="E4351" s="3">
        <v>0.48</v>
      </c>
      <c r="F4351" s="3" t="s">
        <v>166</v>
      </c>
      <c r="G4351" s="2">
        <v>6300</v>
      </c>
      <c r="H4351" s="3">
        <v>80.156495032420437</v>
      </c>
      <c r="I4351" s="3">
        <v>192607.98344885968</v>
      </c>
      <c r="J4351" s="3">
        <v>500.54896105925934</v>
      </c>
      <c r="K4351" s="3">
        <v>1</v>
      </c>
      <c r="L4351" s="3">
        <f t="shared" si="228"/>
        <v>500.54896105925934</v>
      </c>
      <c r="M4351" s="3">
        <v>0</v>
      </c>
      <c r="N4351" s="3">
        <v>50.680774940299187</v>
      </c>
      <c r="O4351" s="3">
        <v>1</v>
      </c>
      <c r="P4351" s="3">
        <f t="shared" si="229"/>
        <v>50.680774940299187</v>
      </c>
      <c r="Q4351" s="3">
        <v>0</v>
      </c>
    </row>
    <row r="4352" spans="1:17" x14ac:dyDescent="0.25">
      <c r="A4352" s="3" t="s">
        <v>158</v>
      </c>
      <c r="B4352" s="3" t="s">
        <v>310</v>
      </c>
      <c r="C4352" s="3" t="s">
        <v>9</v>
      </c>
      <c r="D4352" s="3">
        <v>0.56000000000000005</v>
      </c>
      <c r="E4352" s="3">
        <v>0.48</v>
      </c>
      <c r="F4352" s="3" t="s">
        <v>329</v>
      </c>
      <c r="G4352" s="2">
        <v>6300</v>
      </c>
      <c r="H4352" s="3">
        <v>4.3664060083556677</v>
      </c>
      <c r="I4352" s="3">
        <v>10710.178575238113</v>
      </c>
      <c r="J4352" s="3">
        <v>27.121460425556283</v>
      </c>
      <c r="K4352" s="3">
        <v>1</v>
      </c>
      <c r="L4352" s="3">
        <f t="shared" si="228"/>
        <v>27.121460425556283</v>
      </c>
      <c r="M4352" s="3">
        <v>0</v>
      </c>
      <c r="N4352" s="3">
        <v>2.6417623259382759</v>
      </c>
      <c r="O4352" s="3">
        <v>1</v>
      </c>
      <c r="P4352" s="3">
        <f t="shared" si="229"/>
        <v>2.6417623259382759</v>
      </c>
      <c r="Q4352" s="3">
        <v>0</v>
      </c>
    </row>
    <row r="4353" spans="1:17" x14ac:dyDescent="0.25">
      <c r="A4353" s="3" t="s">
        <v>158</v>
      </c>
      <c r="B4353" s="3" t="s">
        <v>310</v>
      </c>
      <c r="C4353" s="3" t="s">
        <v>9</v>
      </c>
      <c r="D4353" s="3">
        <v>0.56000000000000005</v>
      </c>
      <c r="E4353" s="3">
        <v>0.48</v>
      </c>
      <c r="F4353" s="3" t="s">
        <v>17</v>
      </c>
      <c r="G4353" s="2">
        <v>2000</v>
      </c>
      <c r="H4353" s="3">
        <v>8.3254039379026933E-3</v>
      </c>
      <c r="I4353" s="3">
        <v>20.59291611657456</v>
      </c>
      <c r="J4353" s="3">
        <v>5.3032998706682877E-2</v>
      </c>
      <c r="K4353" s="3">
        <v>1</v>
      </c>
      <c r="L4353" s="3">
        <f t="shared" si="228"/>
        <v>5.3032998706682877E-2</v>
      </c>
      <c r="M4353" s="4">
        <f t="shared" ref="M4353:M4359" si="230">L4353</f>
        <v>5.3032998706682877E-2</v>
      </c>
      <c r="N4353" s="3">
        <v>4.9916116852674816E-3</v>
      </c>
      <c r="O4353" s="3">
        <v>1</v>
      </c>
      <c r="P4353" s="3">
        <f t="shared" si="229"/>
        <v>4.9916116852674816E-3</v>
      </c>
      <c r="Q4353" s="3">
        <f>P4353</f>
        <v>4.9916116852674816E-3</v>
      </c>
    </row>
    <row r="4354" spans="1:17" x14ac:dyDescent="0.25">
      <c r="A4354" s="3" t="s">
        <v>158</v>
      </c>
      <c r="B4354" s="3" t="s">
        <v>310</v>
      </c>
      <c r="C4354" s="3" t="s">
        <v>9</v>
      </c>
      <c r="D4354" s="3">
        <v>0.56000000000000005</v>
      </c>
      <c r="E4354" s="3">
        <v>0.48</v>
      </c>
      <c r="F4354" s="3" t="s">
        <v>17</v>
      </c>
      <c r="G4354" s="2">
        <v>2000</v>
      </c>
      <c r="H4354" s="3">
        <v>1.5419594090834889E-5</v>
      </c>
      <c r="I4354" s="3">
        <v>5.0975594993213122E-2</v>
      </c>
      <c r="J4354" s="3">
        <v>1.310492928994989E-4</v>
      </c>
      <c r="K4354" s="3">
        <v>1</v>
      </c>
      <c r="L4354" s="3">
        <f t="shared" ref="L4354:L4417" si="231">J4354*K4354</f>
        <v>1.310492928994989E-4</v>
      </c>
      <c r="M4354" s="4">
        <f t="shared" si="230"/>
        <v>1.310492928994989E-4</v>
      </c>
      <c r="N4354" s="3">
        <v>1.8829424177732641E-5</v>
      </c>
      <c r="O4354" s="3">
        <v>1</v>
      </c>
      <c r="P4354" s="3">
        <f t="shared" ref="P4354:P4417" si="232">N4354*O4354</f>
        <v>1.8829424177732641E-5</v>
      </c>
      <c r="Q4354" s="3">
        <f>P4354</f>
        <v>1.8829424177732641E-5</v>
      </c>
    </row>
    <row r="4355" spans="1:17" x14ac:dyDescent="0.25">
      <c r="A4355" s="3" t="s">
        <v>158</v>
      </c>
      <c r="B4355" s="3" t="s">
        <v>310</v>
      </c>
      <c r="C4355" s="3" t="s">
        <v>9</v>
      </c>
      <c r="D4355" s="3">
        <v>0.56000000000000005</v>
      </c>
      <c r="E4355" s="3">
        <v>0.48</v>
      </c>
      <c r="F4355" s="3" t="s">
        <v>17</v>
      </c>
      <c r="G4355" s="2">
        <v>2000</v>
      </c>
      <c r="H4355" s="3">
        <v>0.85953767447479479</v>
      </c>
      <c r="I4355" s="3">
        <v>2310.398500223851</v>
      </c>
      <c r="J4355" s="3">
        <v>5.7936475439379418</v>
      </c>
      <c r="K4355" s="3">
        <v>1</v>
      </c>
      <c r="L4355" s="3">
        <f t="shared" si="231"/>
        <v>5.7936475439379418</v>
      </c>
      <c r="M4355" s="4">
        <f t="shared" si="230"/>
        <v>5.7936475439379418</v>
      </c>
      <c r="N4355" s="3">
        <v>0.62079385315241742</v>
      </c>
      <c r="O4355" s="3">
        <v>1</v>
      </c>
      <c r="P4355" s="3">
        <f t="shared" si="232"/>
        <v>0.62079385315241742</v>
      </c>
      <c r="Q4355" s="3">
        <f>P4355</f>
        <v>0.62079385315241742</v>
      </c>
    </row>
    <row r="4356" spans="1:17" x14ac:dyDescent="0.25">
      <c r="A4356" s="3" t="s">
        <v>158</v>
      </c>
      <c r="B4356" s="3" t="s">
        <v>89</v>
      </c>
      <c r="C4356" s="3" t="s">
        <v>9</v>
      </c>
      <c r="D4356" s="3">
        <v>0.56000000000000005</v>
      </c>
      <c r="E4356" s="3">
        <v>0.48</v>
      </c>
      <c r="F4356" s="3" t="s">
        <v>17</v>
      </c>
      <c r="G4356" s="2">
        <v>2000</v>
      </c>
      <c r="H4356" s="3">
        <v>5.0917751158166773</v>
      </c>
      <c r="I4356" s="3">
        <v>14910.528024645646</v>
      </c>
      <c r="J4356" s="3">
        <v>38.67630046659626</v>
      </c>
      <c r="K4356" s="3">
        <v>1</v>
      </c>
      <c r="L4356" s="3">
        <f t="shared" si="231"/>
        <v>38.67630046659626</v>
      </c>
      <c r="M4356" s="4">
        <f t="shared" si="230"/>
        <v>38.67630046659626</v>
      </c>
      <c r="N4356" s="3">
        <v>4.2212927576880066</v>
      </c>
      <c r="O4356" s="3">
        <v>1</v>
      </c>
      <c r="P4356" s="3">
        <f t="shared" si="232"/>
        <v>4.2212927576880066</v>
      </c>
      <c r="Q4356" s="3">
        <f>P4356</f>
        <v>4.2212927576880066</v>
      </c>
    </row>
    <row r="4357" spans="1:17" x14ac:dyDescent="0.25">
      <c r="A4357" s="3" t="s">
        <v>158</v>
      </c>
      <c r="B4357" s="3" t="s">
        <v>310</v>
      </c>
      <c r="C4357" s="3" t="s">
        <v>9</v>
      </c>
      <c r="D4357" s="3">
        <v>0.56000000000000005</v>
      </c>
      <c r="E4357" s="3">
        <v>0.48</v>
      </c>
      <c r="F4357" s="3" t="s">
        <v>17</v>
      </c>
      <c r="G4357" s="2">
        <v>2000</v>
      </c>
      <c r="H4357" s="3">
        <v>0.90659877751068374</v>
      </c>
      <c r="I4357" s="3">
        <v>2684.6835667722098</v>
      </c>
      <c r="J4357" s="3">
        <v>6.6081392858279147</v>
      </c>
      <c r="K4357" s="3">
        <v>1</v>
      </c>
      <c r="L4357" s="3">
        <f t="shared" si="231"/>
        <v>6.6081392858279147</v>
      </c>
      <c r="M4357" s="4">
        <f t="shared" si="230"/>
        <v>6.6081392858279147</v>
      </c>
      <c r="N4357" s="3">
        <v>0.66969288952996819</v>
      </c>
      <c r="O4357" s="3">
        <v>1</v>
      </c>
      <c r="P4357" s="3">
        <f t="shared" si="232"/>
        <v>0.66969288952996819</v>
      </c>
      <c r="Q4357" s="3">
        <f>P4357</f>
        <v>0.66969288952996819</v>
      </c>
    </row>
    <row r="4358" spans="1:17" x14ac:dyDescent="0.25">
      <c r="A4358" s="3" t="s">
        <v>158</v>
      </c>
      <c r="B4358" s="3" t="s">
        <v>310</v>
      </c>
      <c r="C4358" s="3" t="s">
        <v>9</v>
      </c>
      <c r="D4358" s="3">
        <v>0.56000000000000005</v>
      </c>
      <c r="E4358" s="3">
        <v>0.48</v>
      </c>
      <c r="F4358" s="3" t="s">
        <v>17</v>
      </c>
      <c r="G4358" s="2">
        <v>2000</v>
      </c>
      <c r="H4358" s="3">
        <v>2.257060425911626</v>
      </c>
      <c r="I4358" s="3">
        <v>6287.1604190424587</v>
      </c>
      <c r="J4358" s="3">
        <v>15.633567120485528</v>
      </c>
      <c r="K4358" s="3">
        <v>1</v>
      </c>
      <c r="L4358" s="3">
        <f t="shared" si="231"/>
        <v>15.633567120485528</v>
      </c>
      <c r="M4358" s="4">
        <f t="shared" si="230"/>
        <v>15.633567120485528</v>
      </c>
      <c r="N4358" s="3">
        <v>1.6459793051947365</v>
      </c>
      <c r="O4358" s="3">
        <v>1</v>
      </c>
      <c r="P4358" s="3">
        <f t="shared" si="232"/>
        <v>1.6459793051947365</v>
      </c>
      <c r="Q4358" s="3">
        <f>P4358</f>
        <v>1.6459793051947365</v>
      </c>
    </row>
    <row r="4359" spans="1:17" x14ac:dyDescent="0.25">
      <c r="A4359" s="3" t="s">
        <v>158</v>
      </c>
      <c r="B4359" s="3" t="s">
        <v>310</v>
      </c>
      <c r="C4359" s="3" t="s">
        <v>9</v>
      </c>
      <c r="D4359" s="3">
        <v>0.56000000000000005</v>
      </c>
      <c r="E4359" s="3">
        <v>0.48</v>
      </c>
      <c r="F4359" s="3" t="s">
        <v>17</v>
      </c>
      <c r="G4359" s="2">
        <v>2000</v>
      </c>
      <c r="H4359" s="3">
        <v>8.934151602759681E-2</v>
      </c>
      <c r="I4359" s="3">
        <v>253.3558520990085</v>
      </c>
      <c r="J4359" s="3">
        <v>0.63987767194317613</v>
      </c>
      <c r="K4359" s="3">
        <v>1</v>
      </c>
      <c r="L4359" s="3">
        <f t="shared" si="231"/>
        <v>0.63987767194317613</v>
      </c>
      <c r="M4359" s="4">
        <f t="shared" si="230"/>
        <v>0.63987767194317613</v>
      </c>
      <c r="N4359" s="3">
        <v>7.1100434495044662E-2</v>
      </c>
      <c r="O4359" s="3">
        <v>1</v>
      </c>
      <c r="P4359" s="3">
        <f t="shared" si="232"/>
        <v>7.1100434495044662E-2</v>
      </c>
      <c r="Q4359" s="3">
        <f>P4359</f>
        <v>7.1100434495044662E-2</v>
      </c>
    </row>
    <row r="4360" spans="1:17" x14ac:dyDescent="0.25">
      <c r="A4360" s="3" t="s">
        <v>158</v>
      </c>
      <c r="B4360" s="3" t="s">
        <v>310</v>
      </c>
      <c r="C4360" s="3" t="s">
        <v>9</v>
      </c>
      <c r="D4360" s="3">
        <v>0.56000000000000005</v>
      </c>
      <c r="E4360" s="3">
        <v>0.48</v>
      </c>
      <c r="F4360" s="3" t="s">
        <v>320</v>
      </c>
      <c r="G4360" s="2">
        <v>3000</v>
      </c>
      <c r="H4360" s="3">
        <v>2.0919652001775222</v>
      </c>
      <c r="I4360" s="3">
        <v>4602.5414535187756</v>
      </c>
      <c r="J4360" s="3">
        <v>8.45301917218044</v>
      </c>
      <c r="K4360" s="3">
        <v>1</v>
      </c>
      <c r="L4360" s="3">
        <f t="shared" si="231"/>
        <v>8.45301917218044</v>
      </c>
      <c r="M4360" s="3">
        <v>0</v>
      </c>
      <c r="N4360" s="3">
        <v>0.7082130177907523</v>
      </c>
      <c r="O4360" s="3">
        <v>1</v>
      </c>
      <c r="P4360" s="3">
        <f t="shared" si="232"/>
        <v>0.7082130177907523</v>
      </c>
      <c r="Q4360" s="3">
        <v>0</v>
      </c>
    </row>
    <row r="4361" spans="1:17" x14ac:dyDescent="0.25">
      <c r="A4361" s="3" t="s">
        <v>158</v>
      </c>
      <c r="B4361" s="3" t="s">
        <v>351</v>
      </c>
      <c r="C4361" s="3" t="s">
        <v>352</v>
      </c>
      <c r="D4361" s="3">
        <v>0.36</v>
      </c>
      <c r="E4361" s="3">
        <v>0.57999999999999996</v>
      </c>
      <c r="F4361" s="3" t="s">
        <v>272</v>
      </c>
      <c r="G4361" s="2">
        <v>3000</v>
      </c>
      <c r="H4361" s="3">
        <v>4.6829896309075716</v>
      </c>
      <c r="I4361" s="3">
        <v>14282.323354111009</v>
      </c>
      <c r="J4361" s="3">
        <v>34.41816490105105</v>
      </c>
      <c r="K4361" s="3">
        <v>1</v>
      </c>
      <c r="L4361" s="3">
        <f t="shared" si="231"/>
        <v>34.41816490105105</v>
      </c>
      <c r="M4361" s="3">
        <v>0</v>
      </c>
      <c r="N4361" s="3">
        <v>4.0265188388594959</v>
      </c>
      <c r="O4361" s="3">
        <v>1</v>
      </c>
      <c r="P4361" s="3">
        <f t="shared" si="232"/>
        <v>4.0265188388594959</v>
      </c>
      <c r="Q4361" s="3">
        <v>0</v>
      </c>
    </row>
    <row r="4362" spans="1:17" x14ac:dyDescent="0.25">
      <c r="A4362" s="3" t="s">
        <v>158</v>
      </c>
      <c r="B4362" s="3" t="s">
        <v>8</v>
      </c>
      <c r="C4362" s="3" t="s">
        <v>9</v>
      </c>
      <c r="D4362" s="3">
        <v>0.56000000000000005</v>
      </c>
      <c r="E4362" s="3">
        <v>0.48</v>
      </c>
      <c r="F4362" s="3" t="s">
        <v>19</v>
      </c>
      <c r="G4362" s="2">
        <v>6410</v>
      </c>
      <c r="H4362" s="3">
        <v>8.2709924684534304</v>
      </c>
      <c r="I4362" s="3">
        <v>27091.58522088013</v>
      </c>
      <c r="J4362" s="3">
        <v>64.0521986078586</v>
      </c>
      <c r="K4362" s="3">
        <v>1</v>
      </c>
      <c r="L4362" s="3">
        <f t="shared" si="231"/>
        <v>64.0521986078586</v>
      </c>
      <c r="M4362" s="3">
        <v>0</v>
      </c>
      <c r="N4362" s="3">
        <v>6.8236773122021885</v>
      </c>
      <c r="O4362" s="3">
        <v>1</v>
      </c>
      <c r="P4362" s="3">
        <f t="shared" si="232"/>
        <v>6.8236773122021885</v>
      </c>
      <c r="Q4362" s="3">
        <v>0</v>
      </c>
    </row>
    <row r="4363" spans="1:17" x14ac:dyDescent="0.25">
      <c r="A4363" s="3" t="s">
        <v>158</v>
      </c>
      <c r="B4363" s="3" t="s">
        <v>310</v>
      </c>
      <c r="C4363" s="3" t="s">
        <v>9</v>
      </c>
      <c r="D4363" s="3">
        <v>0.56000000000000005</v>
      </c>
      <c r="E4363" s="3">
        <v>0.48</v>
      </c>
      <c r="F4363" s="3" t="s">
        <v>19</v>
      </c>
      <c r="G4363" s="2">
        <v>6410</v>
      </c>
      <c r="H4363" s="3">
        <v>30.228006248385153</v>
      </c>
      <c r="I4363" s="3">
        <v>56925.492882917941</v>
      </c>
      <c r="J4363" s="3">
        <v>147.0836635805739</v>
      </c>
      <c r="K4363" s="3">
        <v>1</v>
      </c>
      <c r="L4363" s="3">
        <f t="shared" si="231"/>
        <v>147.0836635805739</v>
      </c>
      <c r="M4363" s="3">
        <v>0</v>
      </c>
      <c r="N4363" s="3">
        <v>12.934217047601148</v>
      </c>
      <c r="O4363" s="3">
        <v>1</v>
      </c>
      <c r="P4363" s="3">
        <f t="shared" si="232"/>
        <v>12.934217047601148</v>
      </c>
      <c r="Q4363" s="3">
        <v>0</v>
      </c>
    </row>
    <row r="4364" spans="1:17" x14ac:dyDescent="0.25">
      <c r="A4364" s="3" t="s">
        <v>158</v>
      </c>
      <c r="B4364" s="3" t="s">
        <v>310</v>
      </c>
      <c r="C4364" s="3" t="s">
        <v>9</v>
      </c>
      <c r="D4364" s="3">
        <v>0.56000000000000005</v>
      </c>
      <c r="E4364" s="3">
        <v>0.48</v>
      </c>
      <c r="F4364" s="3" t="s">
        <v>19</v>
      </c>
      <c r="G4364" s="2">
        <v>6410</v>
      </c>
      <c r="H4364" s="3">
        <v>8.1375528731342026</v>
      </c>
      <c r="I4364" s="3">
        <v>15922.223819185745</v>
      </c>
      <c r="J4364" s="3">
        <v>40.881440491249997</v>
      </c>
      <c r="K4364" s="3">
        <v>1</v>
      </c>
      <c r="L4364" s="3">
        <f t="shared" si="231"/>
        <v>40.881440491249997</v>
      </c>
      <c r="M4364" s="3">
        <v>0</v>
      </c>
      <c r="N4364" s="3">
        <v>4.0426350862010256</v>
      </c>
      <c r="O4364" s="3">
        <v>1</v>
      </c>
      <c r="P4364" s="3">
        <f t="shared" si="232"/>
        <v>4.0426350862010256</v>
      </c>
      <c r="Q4364" s="3">
        <v>0</v>
      </c>
    </row>
    <row r="4365" spans="1:17" x14ac:dyDescent="0.25">
      <c r="A4365" s="3" t="s">
        <v>158</v>
      </c>
      <c r="B4365" s="3" t="s">
        <v>310</v>
      </c>
      <c r="C4365" s="3" t="s">
        <v>9</v>
      </c>
      <c r="D4365" s="3">
        <v>0.56000000000000005</v>
      </c>
      <c r="E4365" s="3">
        <v>0.48</v>
      </c>
      <c r="F4365" s="3" t="s">
        <v>19</v>
      </c>
      <c r="G4365" s="2">
        <v>6410</v>
      </c>
      <c r="H4365" s="3">
        <v>16.561179091214346</v>
      </c>
      <c r="I4365" s="3">
        <v>39186.913682383914</v>
      </c>
      <c r="J4365" s="3">
        <v>96.69218680660984</v>
      </c>
      <c r="K4365" s="3">
        <v>1</v>
      </c>
      <c r="L4365" s="3">
        <f t="shared" si="231"/>
        <v>96.69218680660984</v>
      </c>
      <c r="M4365" s="3">
        <v>0</v>
      </c>
      <c r="N4365" s="3">
        <v>9.7070584886827866</v>
      </c>
      <c r="O4365" s="3">
        <v>1</v>
      </c>
      <c r="P4365" s="3">
        <f t="shared" si="232"/>
        <v>9.7070584886827866</v>
      </c>
      <c r="Q4365" s="3">
        <v>0</v>
      </c>
    </row>
    <row r="4366" spans="1:17" x14ac:dyDescent="0.25">
      <c r="A4366" s="3" t="s">
        <v>158</v>
      </c>
      <c r="B4366" s="3" t="s">
        <v>310</v>
      </c>
      <c r="C4366" s="3" t="s">
        <v>9</v>
      </c>
      <c r="D4366" s="3">
        <v>0.56000000000000005</v>
      </c>
      <c r="E4366" s="3">
        <v>0.48</v>
      </c>
      <c r="F4366" s="3" t="s">
        <v>19</v>
      </c>
      <c r="G4366" s="2">
        <v>6410</v>
      </c>
      <c r="H4366" s="3">
        <v>2385.8317076533035</v>
      </c>
      <c r="I4366" s="3">
        <v>5106383.2880092906</v>
      </c>
      <c r="J4366" s="3">
        <v>13195.561166560583</v>
      </c>
      <c r="K4366" s="3">
        <v>1</v>
      </c>
      <c r="L4366" s="3">
        <f t="shared" si="231"/>
        <v>13195.561166560583</v>
      </c>
      <c r="M4366" s="3">
        <v>0</v>
      </c>
      <c r="N4366" s="3">
        <v>1239.407971602333</v>
      </c>
      <c r="O4366" s="3">
        <v>1</v>
      </c>
      <c r="P4366" s="3">
        <f t="shared" si="232"/>
        <v>1239.407971602333</v>
      </c>
      <c r="Q4366" s="3">
        <v>0</v>
      </c>
    </row>
    <row r="4367" spans="1:17" x14ac:dyDescent="0.25">
      <c r="A4367" s="3" t="s">
        <v>158</v>
      </c>
      <c r="B4367" s="3" t="s">
        <v>8</v>
      </c>
      <c r="C4367" s="3" t="s">
        <v>9</v>
      </c>
      <c r="D4367" s="3">
        <v>0.56000000000000005</v>
      </c>
      <c r="E4367" s="3">
        <v>0.48</v>
      </c>
      <c r="F4367" s="3" t="s">
        <v>19</v>
      </c>
      <c r="G4367" s="2">
        <v>6410</v>
      </c>
      <c r="H4367" s="3">
        <v>237.59065758932749</v>
      </c>
      <c r="I4367" s="3">
        <v>641206.90935641096</v>
      </c>
      <c r="J4367" s="3">
        <v>1605.1598707863827</v>
      </c>
      <c r="K4367" s="3">
        <f>1-0.712</f>
        <v>0.28800000000000003</v>
      </c>
      <c r="L4367" s="3">
        <f t="shared" si="231"/>
        <v>462.28604278647828</v>
      </c>
      <c r="M4367" s="3">
        <v>0</v>
      </c>
      <c r="N4367" s="3">
        <v>158.29085916525349</v>
      </c>
      <c r="O4367" s="3">
        <f>1-0.531</f>
        <v>0.46899999999999997</v>
      </c>
      <c r="P4367" s="3">
        <f t="shared" si="232"/>
        <v>74.238412948503878</v>
      </c>
      <c r="Q4367" s="3">
        <v>0</v>
      </c>
    </row>
    <row r="4368" spans="1:17" x14ac:dyDescent="0.25">
      <c r="A4368" s="3" t="s">
        <v>158</v>
      </c>
      <c r="B4368" s="3" t="s">
        <v>310</v>
      </c>
      <c r="C4368" s="3" t="s">
        <v>9</v>
      </c>
      <c r="D4368" s="3">
        <v>0.56000000000000005</v>
      </c>
      <c r="E4368" s="3">
        <v>0.48</v>
      </c>
      <c r="F4368" s="3" t="s">
        <v>275</v>
      </c>
      <c r="G4368" s="2">
        <v>6410</v>
      </c>
      <c r="H4368" s="3">
        <v>933.17454635051638</v>
      </c>
      <c r="I4368" s="3">
        <v>2022195.6713564522</v>
      </c>
      <c r="J4368" s="3">
        <v>5239.0415357942202</v>
      </c>
      <c r="K4368" s="3">
        <v>1</v>
      </c>
      <c r="L4368" s="3">
        <f t="shared" si="231"/>
        <v>5239.0415357942202</v>
      </c>
      <c r="M4368" s="3">
        <v>0</v>
      </c>
      <c r="N4368" s="3">
        <v>498.36475427291543</v>
      </c>
      <c r="O4368" s="3">
        <v>1</v>
      </c>
      <c r="P4368" s="3">
        <f t="shared" si="232"/>
        <v>498.36475427291543</v>
      </c>
      <c r="Q4368" s="3">
        <v>0</v>
      </c>
    </row>
    <row r="4369" spans="1:17" x14ac:dyDescent="0.25">
      <c r="A4369" s="3" t="s">
        <v>158</v>
      </c>
      <c r="B4369" s="3" t="s">
        <v>310</v>
      </c>
      <c r="C4369" s="3" t="s">
        <v>9</v>
      </c>
      <c r="D4369" s="3">
        <v>0.56000000000000005</v>
      </c>
      <c r="E4369" s="3">
        <v>0.48</v>
      </c>
      <c r="F4369" s="3" t="s">
        <v>275</v>
      </c>
      <c r="G4369" s="2">
        <v>6410</v>
      </c>
      <c r="H4369" s="3">
        <v>4.3817867409484705</v>
      </c>
      <c r="I4369" s="3">
        <v>11029.255482354431</v>
      </c>
      <c r="J4369" s="3">
        <v>20.334598844998958</v>
      </c>
      <c r="K4369" s="3">
        <v>1</v>
      </c>
      <c r="L4369" s="3">
        <f t="shared" si="231"/>
        <v>20.334598844998958</v>
      </c>
      <c r="M4369" s="3">
        <v>0</v>
      </c>
      <c r="N4369" s="3">
        <v>2.5062529941886882</v>
      </c>
      <c r="O4369" s="3">
        <v>1</v>
      </c>
      <c r="P4369" s="3">
        <f t="shared" si="232"/>
        <v>2.5062529941886882</v>
      </c>
      <c r="Q4369" s="3">
        <v>0</v>
      </c>
    </row>
    <row r="4370" spans="1:17" x14ac:dyDescent="0.25">
      <c r="A4370" s="3" t="s">
        <v>158</v>
      </c>
      <c r="B4370" s="3" t="s">
        <v>8</v>
      </c>
      <c r="C4370" s="3" t="s">
        <v>9</v>
      </c>
      <c r="D4370" s="3">
        <v>0.56000000000000005</v>
      </c>
      <c r="E4370" s="3">
        <v>0.48</v>
      </c>
      <c r="F4370" s="3" t="s">
        <v>11</v>
      </c>
      <c r="G4370" s="2">
        <v>6410</v>
      </c>
      <c r="H4370" s="3">
        <v>43.41773192466195</v>
      </c>
      <c r="I4370" s="3">
        <v>123686.24994327212</v>
      </c>
      <c r="J4370" s="3">
        <v>275.76138392245446</v>
      </c>
      <c r="K4370" s="3">
        <v>1</v>
      </c>
      <c r="L4370" s="3">
        <f t="shared" si="231"/>
        <v>275.76138392245446</v>
      </c>
      <c r="M4370" s="3">
        <v>0</v>
      </c>
      <c r="N4370" s="3">
        <v>29.017256025884063</v>
      </c>
      <c r="O4370" s="3">
        <v>1</v>
      </c>
      <c r="P4370" s="3">
        <f t="shared" si="232"/>
        <v>29.017256025884063</v>
      </c>
      <c r="Q4370" s="3">
        <v>0</v>
      </c>
    </row>
    <row r="4371" spans="1:17" x14ac:dyDescent="0.25">
      <c r="A4371" s="3" t="s">
        <v>158</v>
      </c>
      <c r="B4371" s="3" t="s">
        <v>8</v>
      </c>
      <c r="C4371" s="3" t="s">
        <v>9</v>
      </c>
      <c r="D4371" s="3">
        <v>0.56000000000000005</v>
      </c>
      <c r="E4371" s="3">
        <v>0.48</v>
      </c>
      <c r="F4371" s="3" t="s">
        <v>11</v>
      </c>
      <c r="G4371" s="2">
        <v>6410</v>
      </c>
      <c r="H4371" s="3">
        <v>12.731778036141002</v>
      </c>
      <c r="I4371" s="3">
        <v>42699.120833075845</v>
      </c>
      <c r="J4371" s="3">
        <v>87.315521136471133</v>
      </c>
      <c r="K4371" s="3">
        <v>1</v>
      </c>
      <c r="L4371" s="3">
        <f t="shared" si="231"/>
        <v>87.315521136471133</v>
      </c>
      <c r="M4371" s="3">
        <v>0</v>
      </c>
      <c r="N4371" s="3">
        <v>10.603532206839359</v>
      </c>
      <c r="O4371" s="3">
        <v>1</v>
      </c>
      <c r="P4371" s="3">
        <f t="shared" si="232"/>
        <v>10.603532206839359</v>
      </c>
      <c r="Q4371" s="3">
        <v>0</v>
      </c>
    </row>
    <row r="4372" spans="1:17" x14ac:dyDescent="0.25">
      <c r="A4372" s="3" t="s">
        <v>158</v>
      </c>
      <c r="B4372" s="3" t="s">
        <v>8</v>
      </c>
      <c r="C4372" s="3" t="s">
        <v>9</v>
      </c>
      <c r="D4372" s="3">
        <v>0.56000000000000005</v>
      </c>
      <c r="E4372" s="3">
        <v>0.48</v>
      </c>
      <c r="F4372" s="3" t="s">
        <v>11</v>
      </c>
      <c r="G4372" s="2">
        <v>6410</v>
      </c>
      <c r="H4372" s="3">
        <v>5.482331698020281</v>
      </c>
      <c r="I4372" s="3">
        <v>15753.668330937131</v>
      </c>
      <c r="J4372" s="3">
        <v>38.815184660401144</v>
      </c>
      <c r="K4372" s="3">
        <f>1-0.712</f>
        <v>0.28800000000000003</v>
      </c>
      <c r="L4372" s="3">
        <f t="shared" si="231"/>
        <v>11.178773182195531</v>
      </c>
      <c r="M4372" s="3">
        <v>0</v>
      </c>
      <c r="N4372" s="3">
        <v>4.1543286577584384</v>
      </c>
      <c r="O4372" s="3">
        <f>1-0.531</f>
        <v>0.46899999999999997</v>
      </c>
      <c r="P4372" s="3">
        <f t="shared" si="232"/>
        <v>1.9483801404887076</v>
      </c>
      <c r="Q4372" s="3">
        <v>0</v>
      </c>
    </row>
    <row r="4373" spans="1:17" x14ac:dyDescent="0.25">
      <c r="A4373" s="3" t="s">
        <v>158</v>
      </c>
      <c r="B4373" s="3" t="s">
        <v>8</v>
      </c>
      <c r="C4373" s="3" t="s">
        <v>9</v>
      </c>
      <c r="D4373" s="3">
        <v>0.56000000000000005</v>
      </c>
      <c r="E4373" s="3">
        <v>0.48</v>
      </c>
      <c r="F4373" s="3" t="s">
        <v>184</v>
      </c>
      <c r="G4373" s="2">
        <v>6410</v>
      </c>
      <c r="H4373" s="3">
        <v>6.1419571762227323E-4</v>
      </c>
      <c r="I4373" s="3">
        <v>2.0348090011273383</v>
      </c>
      <c r="J4373" s="3">
        <v>4.8698852404988119E-3</v>
      </c>
      <c r="K4373" s="3">
        <v>1</v>
      </c>
      <c r="L4373" s="3">
        <f t="shared" si="231"/>
        <v>4.8698852404988119E-3</v>
      </c>
      <c r="M4373" s="3">
        <v>0</v>
      </c>
      <c r="N4373" s="3">
        <v>5.2379539170011946E-4</v>
      </c>
      <c r="O4373" s="3">
        <v>1</v>
      </c>
      <c r="P4373" s="3">
        <f t="shared" si="232"/>
        <v>5.2379539170011946E-4</v>
      </c>
      <c r="Q4373" s="3">
        <v>0</v>
      </c>
    </row>
    <row r="4374" spans="1:17" x14ac:dyDescent="0.25">
      <c r="A4374" s="3" t="s">
        <v>158</v>
      </c>
      <c r="B4374" s="3" t="s">
        <v>8</v>
      </c>
      <c r="C4374" s="3" t="s">
        <v>9</v>
      </c>
      <c r="D4374" s="3">
        <v>0.56000000000000005</v>
      </c>
      <c r="E4374" s="3">
        <v>0.48</v>
      </c>
      <c r="F4374" s="3" t="s">
        <v>183</v>
      </c>
      <c r="G4374" s="2">
        <v>6410</v>
      </c>
      <c r="H4374" s="3">
        <v>7.7247759428956559</v>
      </c>
      <c r="I4374" s="3">
        <v>22417.048066736606</v>
      </c>
      <c r="J4374" s="3">
        <v>51.846640690165245</v>
      </c>
      <c r="K4374" s="3">
        <v>1</v>
      </c>
      <c r="L4374" s="3">
        <f t="shared" si="231"/>
        <v>51.846640690165245</v>
      </c>
      <c r="M4374" s="3">
        <v>0</v>
      </c>
      <c r="N4374" s="3">
        <v>6.5056800181574994</v>
      </c>
      <c r="O4374" s="3">
        <v>1</v>
      </c>
      <c r="P4374" s="3">
        <f t="shared" si="232"/>
        <v>6.5056800181574994</v>
      </c>
      <c r="Q4374" s="3">
        <v>0</v>
      </c>
    </row>
    <row r="4375" spans="1:17" x14ac:dyDescent="0.25">
      <c r="A4375" s="3" t="s">
        <v>158</v>
      </c>
      <c r="B4375" s="3" t="s">
        <v>310</v>
      </c>
      <c r="C4375" s="3" t="s">
        <v>9</v>
      </c>
      <c r="D4375" s="3">
        <v>0.56000000000000005</v>
      </c>
      <c r="E4375" s="3">
        <v>0.48</v>
      </c>
      <c r="F4375" s="3" t="s">
        <v>183</v>
      </c>
      <c r="G4375" s="2">
        <v>6410</v>
      </c>
      <c r="H4375" s="3">
        <v>97.260467360827533</v>
      </c>
      <c r="I4375" s="3">
        <v>215506.92003171504</v>
      </c>
      <c r="J4375" s="3">
        <v>555.42103878536568</v>
      </c>
      <c r="K4375" s="3">
        <v>1</v>
      </c>
      <c r="L4375" s="3">
        <f t="shared" si="231"/>
        <v>555.42103878536568</v>
      </c>
      <c r="M4375" s="3">
        <v>0</v>
      </c>
      <c r="N4375" s="3">
        <v>53.387274006771563</v>
      </c>
      <c r="O4375" s="3">
        <v>1</v>
      </c>
      <c r="P4375" s="3">
        <f t="shared" si="232"/>
        <v>53.387274006771563</v>
      </c>
      <c r="Q4375" s="3">
        <v>0</v>
      </c>
    </row>
    <row r="4376" spans="1:17" x14ac:dyDescent="0.25">
      <c r="A4376" s="3" t="s">
        <v>158</v>
      </c>
      <c r="B4376" s="3" t="s">
        <v>8</v>
      </c>
      <c r="C4376" s="3" t="s">
        <v>9</v>
      </c>
      <c r="D4376" s="3">
        <v>0.56000000000000005</v>
      </c>
      <c r="E4376" s="3">
        <v>0.48</v>
      </c>
      <c r="F4376" s="3" t="s">
        <v>183</v>
      </c>
      <c r="G4376" s="2">
        <v>6410</v>
      </c>
      <c r="H4376" s="3">
        <v>131.07688932899217</v>
      </c>
      <c r="I4376" s="3">
        <v>434692.93668272067</v>
      </c>
      <c r="J4376" s="3">
        <v>967.76929100114785</v>
      </c>
      <c r="K4376" s="3">
        <f>1-0.712</f>
        <v>0.28800000000000003</v>
      </c>
      <c r="L4376" s="3">
        <f t="shared" si="231"/>
        <v>278.71755580833059</v>
      </c>
      <c r="M4376" s="3">
        <v>0</v>
      </c>
      <c r="N4376" s="3">
        <v>108.41764152907979</v>
      </c>
      <c r="O4376" s="3">
        <f>1-0.531</f>
        <v>0.46899999999999997</v>
      </c>
      <c r="P4376" s="3">
        <f t="shared" si="232"/>
        <v>50.847873877138419</v>
      </c>
      <c r="Q4376" s="3">
        <v>0</v>
      </c>
    </row>
    <row r="4377" spans="1:17" x14ac:dyDescent="0.25">
      <c r="A4377" s="3" t="s">
        <v>158</v>
      </c>
      <c r="B4377" s="3" t="s">
        <v>310</v>
      </c>
      <c r="C4377" s="3" t="s">
        <v>9</v>
      </c>
      <c r="D4377" s="3">
        <v>0.56000000000000005</v>
      </c>
      <c r="E4377" s="3">
        <v>0.48</v>
      </c>
      <c r="F4377" s="3" t="s">
        <v>320</v>
      </c>
      <c r="G4377" s="2">
        <v>6410</v>
      </c>
      <c r="H4377" s="3">
        <v>2.0157177233048356</v>
      </c>
      <c r="I4377" s="3">
        <v>6765.7209282191443</v>
      </c>
      <c r="J4377" s="3">
        <v>15.957167244730723</v>
      </c>
      <c r="K4377" s="3">
        <v>1</v>
      </c>
      <c r="L4377" s="3">
        <f t="shared" si="231"/>
        <v>15.957167244730723</v>
      </c>
      <c r="M4377" s="3">
        <v>0</v>
      </c>
      <c r="N4377" s="3">
        <v>1.8716413718355933</v>
      </c>
      <c r="O4377" s="3">
        <v>1</v>
      </c>
      <c r="P4377" s="3">
        <f t="shared" si="232"/>
        <v>1.8716413718355933</v>
      </c>
      <c r="Q4377" s="3">
        <v>0</v>
      </c>
    </row>
    <row r="4378" spans="1:17" x14ac:dyDescent="0.25">
      <c r="A4378" s="3" t="s">
        <v>158</v>
      </c>
      <c r="B4378" s="3" t="s">
        <v>310</v>
      </c>
      <c r="C4378" s="3" t="s">
        <v>9</v>
      </c>
      <c r="D4378" s="3">
        <v>0.56000000000000005</v>
      </c>
      <c r="E4378" s="3">
        <v>0.48</v>
      </c>
      <c r="F4378" s="3" t="s">
        <v>320</v>
      </c>
      <c r="G4378" s="2">
        <v>6410</v>
      </c>
      <c r="H4378" s="3">
        <v>7.270953797034359</v>
      </c>
      <c r="I4378" s="3">
        <v>25487.242775454128</v>
      </c>
      <c r="J4378" s="3">
        <v>50.902796580544219</v>
      </c>
      <c r="K4378" s="3">
        <v>1</v>
      </c>
      <c r="L4378" s="3">
        <f t="shared" si="231"/>
        <v>50.902796580544219</v>
      </c>
      <c r="M4378" s="3">
        <v>0</v>
      </c>
      <c r="N4378" s="3">
        <v>6.6132128521065194</v>
      </c>
      <c r="O4378" s="3">
        <v>1</v>
      </c>
      <c r="P4378" s="3">
        <f t="shared" si="232"/>
        <v>6.6132128521065194</v>
      </c>
      <c r="Q4378" s="3">
        <v>0</v>
      </c>
    </row>
    <row r="4379" spans="1:17" x14ac:dyDescent="0.25">
      <c r="A4379" s="3" t="s">
        <v>158</v>
      </c>
      <c r="B4379" s="3" t="s">
        <v>8</v>
      </c>
      <c r="C4379" s="3" t="s">
        <v>9</v>
      </c>
      <c r="D4379" s="3">
        <v>0.56000000000000005</v>
      </c>
      <c r="E4379" s="3">
        <v>0.48</v>
      </c>
      <c r="F4379" s="3" t="s">
        <v>184</v>
      </c>
      <c r="G4379" s="2">
        <v>6410</v>
      </c>
      <c r="H4379" s="3">
        <v>1.0934863382433575</v>
      </c>
      <c r="I4379" s="3">
        <v>3917.8306338828579</v>
      </c>
      <c r="J4379" s="3">
        <v>8.0378590373840204</v>
      </c>
      <c r="K4379" s="3">
        <v>1</v>
      </c>
      <c r="L4379" s="3">
        <f t="shared" si="231"/>
        <v>8.0378590373840204</v>
      </c>
      <c r="M4379" s="3">
        <v>0</v>
      </c>
      <c r="N4379" s="3">
        <v>1.0718220540255805</v>
      </c>
      <c r="O4379" s="3">
        <v>1</v>
      </c>
      <c r="P4379" s="3">
        <f t="shared" si="232"/>
        <v>1.0718220540255805</v>
      </c>
      <c r="Q4379" s="3">
        <v>0</v>
      </c>
    </row>
    <row r="4380" spans="1:17" x14ac:dyDescent="0.25">
      <c r="A4380" s="3" t="s">
        <v>158</v>
      </c>
      <c r="B4380" s="3" t="s">
        <v>8</v>
      </c>
      <c r="C4380" s="3" t="s">
        <v>9</v>
      </c>
      <c r="D4380" s="3">
        <v>0.56000000000000005</v>
      </c>
      <c r="E4380" s="3">
        <v>0.48</v>
      </c>
      <c r="F4380" s="3" t="s">
        <v>184</v>
      </c>
      <c r="G4380" s="2">
        <v>6410</v>
      </c>
      <c r="H4380" s="3">
        <v>5.3451876937000353</v>
      </c>
      <c r="I4380" s="3">
        <v>17785.316516941206</v>
      </c>
      <c r="J4380" s="3">
        <v>41.641471031435522</v>
      </c>
      <c r="K4380" s="3">
        <v>1</v>
      </c>
      <c r="L4380" s="3">
        <f t="shared" si="231"/>
        <v>41.641471031435522</v>
      </c>
      <c r="M4380" s="3">
        <v>0</v>
      </c>
      <c r="N4380" s="3">
        <v>4.5490223800209595</v>
      </c>
      <c r="O4380" s="3">
        <v>1</v>
      </c>
      <c r="P4380" s="3">
        <f t="shared" si="232"/>
        <v>4.5490223800209595</v>
      </c>
      <c r="Q4380" s="3">
        <v>0</v>
      </c>
    </row>
    <row r="4381" spans="1:17" x14ac:dyDescent="0.25">
      <c r="A4381" s="3" t="s">
        <v>158</v>
      </c>
      <c r="B4381" s="3" t="s">
        <v>8</v>
      </c>
      <c r="C4381" s="3" t="s">
        <v>9</v>
      </c>
      <c r="D4381" s="3">
        <v>0.56000000000000005</v>
      </c>
      <c r="E4381" s="3">
        <v>0.48</v>
      </c>
      <c r="F4381" s="3" t="s">
        <v>184</v>
      </c>
      <c r="G4381" s="2">
        <v>6410</v>
      </c>
      <c r="H4381" s="3">
        <v>47.73532506165968</v>
      </c>
      <c r="I4381" s="3">
        <v>153234.85277663253</v>
      </c>
      <c r="J4381" s="3">
        <v>285.83714953929012</v>
      </c>
      <c r="K4381" s="3">
        <f>1-0.712</f>
        <v>0.28800000000000003</v>
      </c>
      <c r="L4381" s="3">
        <f t="shared" si="231"/>
        <v>82.321099067315572</v>
      </c>
      <c r="M4381" s="3">
        <v>0</v>
      </c>
      <c r="N4381" s="3">
        <v>34.674692772617377</v>
      </c>
      <c r="O4381" s="3">
        <f>1-0.531</f>
        <v>0.46899999999999997</v>
      </c>
      <c r="P4381" s="3">
        <f t="shared" si="232"/>
        <v>16.262430910357548</v>
      </c>
      <c r="Q4381" s="3">
        <v>0</v>
      </c>
    </row>
    <row r="4382" spans="1:17" x14ac:dyDescent="0.25">
      <c r="A4382" s="3" t="s">
        <v>158</v>
      </c>
      <c r="B4382" s="3" t="s">
        <v>351</v>
      </c>
      <c r="C4382" s="3" t="s">
        <v>352</v>
      </c>
      <c r="D4382" s="3">
        <v>0.36</v>
      </c>
      <c r="E4382" s="3">
        <v>0.57999999999999996</v>
      </c>
      <c r="F4382" s="3" t="s">
        <v>283</v>
      </c>
      <c r="G4382" s="2">
        <v>6410</v>
      </c>
      <c r="H4382" s="3">
        <v>0.55677734759109698</v>
      </c>
      <c r="I4382" s="3">
        <v>1570.9762415589103</v>
      </c>
      <c r="J4382" s="3">
        <v>3.7607489549342445</v>
      </c>
      <c r="K4382" s="3">
        <v>1</v>
      </c>
      <c r="L4382" s="3">
        <f t="shared" si="231"/>
        <v>3.7607489549342445</v>
      </c>
      <c r="M4382" s="3">
        <v>0</v>
      </c>
      <c r="N4382" s="3">
        <v>0.58603548285203322</v>
      </c>
      <c r="O4382" s="3">
        <v>1</v>
      </c>
      <c r="P4382" s="3">
        <f t="shared" si="232"/>
        <v>0.58603548285203322</v>
      </c>
      <c r="Q4382" s="3">
        <v>0</v>
      </c>
    </row>
    <row r="4383" spans="1:17" x14ac:dyDescent="0.25">
      <c r="A4383" s="3" t="s">
        <v>158</v>
      </c>
      <c r="B4383" s="3" t="s">
        <v>89</v>
      </c>
      <c r="C4383" s="3" t="s">
        <v>9</v>
      </c>
      <c r="D4383" s="3">
        <v>0.56000000000000005</v>
      </c>
      <c r="E4383" s="3">
        <v>0.48</v>
      </c>
      <c r="F4383" s="3" t="s">
        <v>283</v>
      </c>
      <c r="G4383" s="2">
        <v>6410</v>
      </c>
      <c r="H4383" s="3">
        <v>1.7947840744926389</v>
      </c>
      <c r="I4383" s="3">
        <v>6419.0264896826238</v>
      </c>
      <c r="J4383" s="3">
        <v>15.175359602498343</v>
      </c>
      <c r="K4383" s="3">
        <v>1</v>
      </c>
      <c r="L4383" s="3">
        <f t="shared" si="231"/>
        <v>15.175359602498343</v>
      </c>
      <c r="M4383" s="3">
        <v>0</v>
      </c>
      <c r="N4383" s="3">
        <v>1.8410379866105135</v>
      </c>
      <c r="O4383" s="3">
        <v>1</v>
      </c>
      <c r="P4383" s="3">
        <f t="shared" si="232"/>
        <v>1.8410379866105135</v>
      </c>
      <c r="Q4383" s="3">
        <v>0</v>
      </c>
    </row>
    <row r="4384" spans="1:17" x14ac:dyDescent="0.25">
      <c r="A4384" s="3" t="s">
        <v>158</v>
      </c>
      <c r="B4384" s="3" t="s">
        <v>310</v>
      </c>
      <c r="C4384" s="3" t="s">
        <v>9</v>
      </c>
      <c r="D4384" s="3">
        <v>0.56000000000000005</v>
      </c>
      <c r="E4384" s="3">
        <v>0.48</v>
      </c>
      <c r="F4384" s="3" t="s">
        <v>283</v>
      </c>
      <c r="G4384" s="2">
        <v>6410</v>
      </c>
      <c r="H4384" s="3">
        <v>0.91386300801273834</v>
      </c>
      <c r="I4384" s="3">
        <v>1761.2968322556219</v>
      </c>
      <c r="J4384" s="3">
        <v>4.2548971833146387</v>
      </c>
      <c r="K4384" s="3">
        <v>1</v>
      </c>
      <c r="L4384" s="3">
        <f t="shared" si="231"/>
        <v>4.2548971833146387</v>
      </c>
      <c r="M4384" s="3">
        <v>0</v>
      </c>
      <c r="N4384" s="3">
        <v>0.37795998264882447</v>
      </c>
      <c r="O4384" s="3">
        <v>1</v>
      </c>
      <c r="P4384" s="3">
        <f t="shared" si="232"/>
        <v>0.37795998264882447</v>
      </c>
      <c r="Q4384" s="3">
        <v>0</v>
      </c>
    </row>
    <row r="4385" spans="1:17" x14ac:dyDescent="0.25">
      <c r="A4385" s="3" t="s">
        <v>158</v>
      </c>
      <c r="B4385" s="3" t="s">
        <v>310</v>
      </c>
      <c r="C4385" s="3" t="s">
        <v>9</v>
      </c>
      <c r="D4385" s="3">
        <v>0.56000000000000005</v>
      </c>
      <c r="E4385" s="3">
        <v>0.48</v>
      </c>
      <c r="F4385" s="3" t="s">
        <v>283</v>
      </c>
      <c r="G4385" s="2">
        <v>6410</v>
      </c>
      <c r="H4385" s="3">
        <v>0.14577843002600072</v>
      </c>
      <c r="I4385" s="3">
        <v>443.24510705070168</v>
      </c>
      <c r="J4385" s="3">
        <v>1.1056011792170894</v>
      </c>
      <c r="K4385" s="3">
        <v>1</v>
      </c>
      <c r="L4385" s="3">
        <f t="shared" si="231"/>
        <v>1.1056011792170894</v>
      </c>
      <c r="M4385" s="3">
        <v>0</v>
      </c>
      <c r="N4385" s="3">
        <v>0.11468706957816188</v>
      </c>
      <c r="O4385" s="3">
        <v>1</v>
      </c>
      <c r="P4385" s="3">
        <f t="shared" si="232"/>
        <v>0.11468706957816188</v>
      </c>
      <c r="Q4385" s="3">
        <v>0</v>
      </c>
    </row>
    <row r="4386" spans="1:17" x14ac:dyDescent="0.25">
      <c r="A4386" s="3" t="s">
        <v>158</v>
      </c>
      <c r="B4386" s="3" t="s">
        <v>310</v>
      </c>
      <c r="C4386" s="3" t="s">
        <v>9</v>
      </c>
      <c r="D4386" s="3">
        <v>0.56000000000000005</v>
      </c>
      <c r="E4386" s="3">
        <v>0.48</v>
      </c>
      <c r="F4386" s="3" t="s">
        <v>283</v>
      </c>
      <c r="G4386" s="2">
        <v>6410</v>
      </c>
      <c r="H4386" s="3">
        <v>23.802612944164718</v>
      </c>
      <c r="I4386" s="3">
        <v>58353.914845257779</v>
      </c>
      <c r="J4386" s="3">
        <v>148.69330630827778</v>
      </c>
      <c r="K4386" s="3">
        <v>1</v>
      </c>
      <c r="L4386" s="3">
        <f t="shared" si="231"/>
        <v>148.69330630827778</v>
      </c>
      <c r="M4386" s="3">
        <v>0</v>
      </c>
      <c r="N4386" s="3">
        <v>14.344273837619516</v>
      </c>
      <c r="O4386" s="3">
        <v>1</v>
      </c>
      <c r="P4386" s="3">
        <f t="shared" si="232"/>
        <v>14.344273837619516</v>
      </c>
      <c r="Q4386" s="3">
        <v>0</v>
      </c>
    </row>
    <row r="4387" spans="1:17" x14ac:dyDescent="0.25">
      <c r="A4387" s="3" t="s">
        <v>158</v>
      </c>
      <c r="B4387" s="3" t="s">
        <v>310</v>
      </c>
      <c r="C4387" s="3" t="s">
        <v>9</v>
      </c>
      <c r="D4387" s="3">
        <v>0.56000000000000005</v>
      </c>
      <c r="E4387" s="3">
        <v>0.48</v>
      </c>
      <c r="F4387" s="3" t="s">
        <v>283</v>
      </c>
      <c r="G4387" s="2">
        <v>6410</v>
      </c>
      <c r="H4387" s="3">
        <v>1.5149474538627987</v>
      </c>
      <c r="I4387" s="3">
        <v>3789.7207629159643</v>
      </c>
      <c r="J4387" s="3">
        <v>9.6319102271390005</v>
      </c>
      <c r="K4387" s="3">
        <v>1</v>
      </c>
      <c r="L4387" s="3">
        <f t="shared" si="231"/>
        <v>9.6319102271390005</v>
      </c>
      <c r="M4387" s="3">
        <v>0</v>
      </c>
      <c r="N4387" s="3">
        <v>0.92555460001418688</v>
      </c>
      <c r="O4387" s="3">
        <v>1</v>
      </c>
      <c r="P4387" s="3">
        <f t="shared" si="232"/>
        <v>0.92555460001418688</v>
      </c>
      <c r="Q4387" s="3">
        <v>0</v>
      </c>
    </row>
    <row r="4388" spans="1:17" x14ac:dyDescent="0.25">
      <c r="A4388" s="3" t="s">
        <v>158</v>
      </c>
      <c r="B4388" s="3" t="s">
        <v>310</v>
      </c>
      <c r="C4388" s="3" t="s">
        <v>9</v>
      </c>
      <c r="D4388" s="3">
        <v>0.56000000000000005</v>
      </c>
      <c r="E4388" s="3">
        <v>0.48</v>
      </c>
      <c r="F4388" s="3" t="s">
        <v>59</v>
      </c>
      <c r="G4388" s="2">
        <v>6410</v>
      </c>
      <c r="H4388" s="3">
        <v>2.8330356743833152</v>
      </c>
      <c r="I4388" s="3">
        <v>5765.4239652556862</v>
      </c>
      <c r="J4388" s="3">
        <v>12.551654144050932</v>
      </c>
      <c r="K4388" s="3">
        <v>1</v>
      </c>
      <c r="L4388" s="3">
        <f t="shared" si="231"/>
        <v>12.551654144050932</v>
      </c>
      <c r="M4388" s="3">
        <v>0</v>
      </c>
      <c r="N4388" s="3">
        <v>1.2424353750459398</v>
      </c>
      <c r="O4388" s="3">
        <v>1</v>
      </c>
      <c r="P4388" s="3">
        <f t="shared" si="232"/>
        <v>1.2424353750459398</v>
      </c>
      <c r="Q4388" s="3">
        <v>0</v>
      </c>
    </row>
    <row r="4389" spans="1:17" x14ac:dyDescent="0.25">
      <c r="A4389" s="3" t="s">
        <v>158</v>
      </c>
      <c r="B4389" s="3" t="s">
        <v>8</v>
      </c>
      <c r="C4389" s="3" t="s">
        <v>9</v>
      </c>
      <c r="D4389" s="3">
        <v>0.56000000000000005</v>
      </c>
      <c r="E4389" s="3">
        <v>0.48</v>
      </c>
      <c r="F4389" s="3" t="s">
        <v>59</v>
      </c>
      <c r="G4389" s="2">
        <v>6410</v>
      </c>
      <c r="H4389" s="3">
        <v>4.2414862781399911</v>
      </c>
      <c r="I4389" s="3">
        <v>13129.161455710724</v>
      </c>
      <c r="J4389" s="3">
        <v>27.578831732764268</v>
      </c>
      <c r="K4389" s="3">
        <v>1</v>
      </c>
      <c r="L4389" s="3">
        <f t="shared" si="231"/>
        <v>27.578831732764268</v>
      </c>
      <c r="M4389" s="3">
        <v>0</v>
      </c>
      <c r="N4389" s="3">
        <v>3.3222482386865186</v>
      </c>
      <c r="O4389" s="3">
        <v>1</v>
      </c>
      <c r="P4389" s="3">
        <f t="shared" si="232"/>
        <v>3.3222482386865186</v>
      </c>
      <c r="Q4389" s="3">
        <v>0</v>
      </c>
    </row>
    <row r="4390" spans="1:17" x14ac:dyDescent="0.25">
      <c r="A4390" s="3" t="s">
        <v>158</v>
      </c>
      <c r="B4390" s="3" t="s">
        <v>310</v>
      </c>
      <c r="C4390" s="3" t="s">
        <v>9</v>
      </c>
      <c r="D4390" s="3">
        <v>0.56000000000000005</v>
      </c>
      <c r="E4390" s="3">
        <v>0.48</v>
      </c>
      <c r="F4390" s="3" t="s">
        <v>59</v>
      </c>
      <c r="G4390" s="2">
        <v>6410</v>
      </c>
      <c r="H4390" s="3">
        <v>1.0176905536580649</v>
      </c>
      <c r="I4390" s="3">
        <v>1808.6305825426705</v>
      </c>
      <c r="J4390" s="3">
        <v>2.6648048309922716</v>
      </c>
      <c r="K4390" s="3">
        <v>1</v>
      </c>
      <c r="L4390" s="3">
        <f t="shared" si="231"/>
        <v>2.6648048309922716</v>
      </c>
      <c r="M4390" s="3">
        <v>0</v>
      </c>
      <c r="N4390" s="3">
        <v>0.2581954774390729</v>
      </c>
      <c r="O4390" s="3">
        <v>1</v>
      </c>
      <c r="P4390" s="3">
        <f t="shared" si="232"/>
        <v>0.2581954774390729</v>
      </c>
      <c r="Q4390" s="3">
        <v>0</v>
      </c>
    </row>
    <row r="4391" spans="1:17" x14ac:dyDescent="0.25">
      <c r="A4391" s="3" t="s">
        <v>158</v>
      </c>
      <c r="B4391" s="3" t="s">
        <v>8</v>
      </c>
      <c r="C4391" s="3" t="s">
        <v>9</v>
      </c>
      <c r="D4391" s="3">
        <v>0.56000000000000005</v>
      </c>
      <c r="E4391" s="3">
        <v>0.48</v>
      </c>
      <c r="F4391" s="3" t="s">
        <v>59</v>
      </c>
      <c r="G4391" s="2">
        <v>6410</v>
      </c>
      <c r="H4391" s="3">
        <v>0.44888291839949013</v>
      </c>
      <c r="I4391" s="3">
        <v>1428.2478932137324</v>
      </c>
      <c r="J4391" s="3">
        <v>2.8803653760742431</v>
      </c>
      <c r="K4391" s="3">
        <v>1</v>
      </c>
      <c r="L4391" s="3">
        <f t="shared" si="231"/>
        <v>2.8803653760742431</v>
      </c>
      <c r="M4391" s="3">
        <v>0</v>
      </c>
      <c r="N4391" s="3">
        <v>0.3640937819365454</v>
      </c>
      <c r="O4391" s="3">
        <v>1</v>
      </c>
      <c r="P4391" s="3">
        <f t="shared" si="232"/>
        <v>0.3640937819365454</v>
      </c>
      <c r="Q4391" s="3">
        <v>0</v>
      </c>
    </row>
    <row r="4392" spans="1:17" x14ac:dyDescent="0.25">
      <c r="A4392" s="3" t="s">
        <v>158</v>
      </c>
      <c r="B4392" s="3" t="s">
        <v>8</v>
      </c>
      <c r="C4392" s="3" t="s">
        <v>9</v>
      </c>
      <c r="D4392" s="3">
        <v>0.56000000000000005</v>
      </c>
      <c r="E4392" s="3">
        <v>0.48</v>
      </c>
      <c r="F4392" s="3" t="s">
        <v>59</v>
      </c>
      <c r="G4392" s="2">
        <v>6410</v>
      </c>
      <c r="H4392" s="3">
        <v>2.1505470483962199</v>
      </c>
      <c r="I4392" s="3">
        <v>5936.160929136815</v>
      </c>
      <c r="J4392" s="3">
        <v>11.202825729435615</v>
      </c>
      <c r="K4392" s="3">
        <v>1</v>
      </c>
      <c r="L4392" s="3">
        <f t="shared" si="231"/>
        <v>11.202825729435615</v>
      </c>
      <c r="M4392" s="3">
        <v>0</v>
      </c>
      <c r="N4392" s="3">
        <v>1.380410381610041</v>
      </c>
      <c r="O4392" s="3">
        <v>1</v>
      </c>
      <c r="P4392" s="3">
        <f t="shared" si="232"/>
        <v>1.380410381610041</v>
      </c>
      <c r="Q4392" s="3">
        <v>0</v>
      </c>
    </row>
    <row r="4393" spans="1:17" x14ac:dyDescent="0.25">
      <c r="A4393" s="3" t="s">
        <v>158</v>
      </c>
      <c r="B4393" s="3" t="s">
        <v>8</v>
      </c>
      <c r="C4393" s="3" t="s">
        <v>9</v>
      </c>
      <c r="D4393" s="3">
        <v>0.56000000000000005</v>
      </c>
      <c r="E4393" s="3">
        <v>0.48</v>
      </c>
      <c r="F4393" s="3" t="s">
        <v>59</v>
      </c>
      <c r="G4393" s="2">
        <v>6410</v>
      </c>
      <c r="H4393" s="3">
        <v>0.3263793007974275</v>
      </c>
      <c r="I4393" s="3">
        <v>992.44619005693164</v>
      </c>
      <c r="J4393" s="3">
        <v>2.3969202685183393</v>
      </c>
      <c r="K4393" s="3">
        <v>1</v>
      </c>
      <c r="L4393" s="3">
        <f t="shared" si="231"/>
        <v>2.3969202685183393</v>
      </c>
      <c r="M4393" s="3">
        <v>0</v>
      </c>
      <c r="N4393" s="3">
        <v>0.28614982656589549</v>
      </c>
      <c r="O4393" s="3">
        <v>1</v>
      </c>
      <c r="P4393" s="3">
        <f t="shared" si="232"/>
        <v>0.28614982656589549</v>
      </c>
      <c r="Q4393" s="3">
        <v>0</v>
      </c>
    </row>
    <row r="4394" spans="1:17" x14ac:dyDescent="0.25">
      <c r="A4394" s="3" t="s">
        <v>158</v>
      </c>
      <c r="B4394" s="3" t="s">
        <v>8</v>
      </c>
      <c r="C4394" s="3" t="s">
        <v>9</v>
      </c>
      <c r="D4394" s="3">
        <v>0.56000000000000005</v>
      </c>
      <c r="E4394" s="3">
        <v>0.48</v>
      </c>
      <c r="F4394" s="3" t="s">
        <v>59</v>
      </c>
      <c r="G4394" s="2">
        <v>6410</v>
      </c>
      <c r="H4394" s="3">
        <v>6.4140368200033464</v>
      </c>
      <c r="I4394" s="3">
        <v>18862.52071095752</v>
      </c>
      <c r="J4394" s="3">
        <v>46.903672106634254</v>
      </c>
      <c r="K4394" s="3">
        <v>1</v>
      </c>
      <c r="L4394" s="3">
        <f t="shared" si="231"/>
        <v>46.903672106634254</v>
      </c>
      <c r="M4394" s="3">
        <v>0</v>
      </c>
      <c r="N4394" s="3">
        <v>5.0499429437656351</v>
      </c>
      <c r="O4394" s="3">
        <v>1</v>
      </c>
      <c r="P4394" s="3">
        <f t="shared" si="232"/>
        <v>5.0499429437656351</v>
      </c>
      <c r="Q4394" s="3">
        <v>0</v>
      </c>
    </row>
    <row r="4395" spans="1:17" x14ac:dyDescent="0.25">
      <c r="A4395" s="3" t="s">
        <v>158</v>
      </c>
      <c r="B4395" s="3" t="s">
        <v>310</v>
      </c>
      <c r="C4395" s="3" t="s">
        <v>9</v>
      </c>
      <c r="D4395" s="3">
        <v>0.56000000000000005</v>
      </c>
      <c r="E4395" s="3">
        <v>0.48</v>
      </c>
      <c r="F4395" s="3" t="s">
        <v>59</v>
      </c>
      <c r="G4395" s="2">
        <v>6410</v>
      </c>
      <c r="H4395" s="3">
        <v>0.11845959436392009</v>
      </c>
      <c r="I4395" s="3">
        <v>386.90447219529119</v>
      </c>
      <c r="J4395" s="3">
        <v>0.89377022723486577</v>
      </c>
      <c r="K4395" s="3">
        <v>1</v>
      </c>
      <c r="L4395" s="3">
        <f t="shared" si="231"/>
        <v>0.89377022723486577</v>
      </c>
      <c r="M4395" s="3">
        <v>0</v>
      </c>
      <c r="N4395" s="3">
        <v>0.1073341154627495</v>
      </c>
      <c r="O4395" s="3">
        <v>1</v>
      </c>
      <c r="P4395" s="3">
        <f t="shared" si="232"/>
        <v>0.1073341154627495</v>
      </c>
      <c r="Q4395" s="3">
        <v>0</v>
      </c>
    </row>
    <row r="4396" spans="1:17" x14ac:dyDescent="0.25">
      <c r="A4396" s="3" t="s">
        <v>158</v>
      </c>
      <c r="B4396" s="3" t="s">
        <v>351</v>
      </c>
      <c r="C4396" s="3" t="s">
        <v>352</v>
      </c>
      <c r="D4396" s="3">
        <v>0.36</v>
      </c>
      <c r="E4396" s="3">
        <v>0.57999999999999996</v>
      </c>
      <c r="F4396" s="3" t="s">
        <v>290</v>
      </c>
      <c r="G4396" s="2">
        <v>6410</v>
      </c>
      <c r="H4396" s="3">
        <v>0.90540856191460373</v>
      </c>
      <c r="I4396" s="3">
        <v>2582.7551795671211</v>
      </c>
      <c r="J4396" s="3">
        <v>5.9726217485978497</v>
      </c>
      <c r="K4396" s="3">
        <v>1</v>
      </c>
      <c r="L4396" s="3">
        <f t="shared" si="231"/>
        <v>5.9726217485978497</v>
      </c>
      <c r="M4396" s="3">
        <v>0</v>
      </c>
      <c r="N4396" s="3">
        <v>0.69369580738555037</v>
      </c>
      <c r="O4396" s="3">
        <v>1</v>
      </c>
      <c r="P4396" s="3">
        <f t="shared" si="232"/>
        <v>0.69369580738555037</v>
      </c>
      <c r="Q4396" s="3">
        <v>0</v>
      </c>
    </row>
    <row r="4397" spans="1:17" x14ac:dyDescent="0.25">
      <c r="A4397" s="3" t="s">
        <v>158</v>
      </c>
      <c r="B4397" s="3" t="s">
        <v>310</v>
      </c>
      <c r="C4397" s="3" t="s">
        <v>9</v>
      </c>
      <c r="D4397" s="3">
        <v>0.56000000000000005</v>
      </c>
      <c r="E4397" s="3">
        <v>0.48</v>
      </c>
      <c r="F4397" s="3" t="s">
        <v>323</v>
      </c>
      <c r="G4397" s="2">
        <v>6410</v>
      </c>
      <c r="H4397" s="3">
        <v>0.38862233122307244</v>
      </c>
      <c r="I4397" s="3">
        <v>1045.3199200676363</v>
      </c>
      <c r="J4397" s="3">
        <v>2.5595243627672621</v>
      </c>
      <c r="K4397" s="3">
        <v>1</v>
      </c>
      <c r="L4397" s="3">
        <f t="shared" si="231"/>
        <v>2.5595243627672621</v>
      </c>
      <c r="M4397" s="3">
        <v>0</v>
      </c>
      <c r="N4397" s="3">
        <v>0.24976980187022471</v>
      </c>
      <c r="O4397" s="3">
        <v>1</v>
      </c>
      <c r="P4397" s="3">
        <f t="shared" si="232"/>
        <v>0.24976980187022471</v>
      </c>
      <c r="Q4397" s="3">
        <v>0</v>
      </c>
    </row>
    <row r="4398" spans="1:17" x14ac:dyDescent="0.25">
      <c r="A4398" s="3" t="s">
        <v>158</v>
      </c>
      <c r="B4398" s="3" t="s">
        <v>89</v>
      </c>
      <c r="C4398" s="3" t="s">
        <v>9</v>
      </c>
      <c r="D4398" s="3">
        <v>0.56000000000000005</v>
      </c>
      <c r="E4398" s="3">
        <v>0.48</v>
      </c>
      <c r="F4398" s="3" t="s">
        <v>264</v>
      </c>
      <c r="G4398" s="2">
        <v>6410</v>
      </c>
      <c r="H4398" s="3">
        <v>108.16125834669883</v>
      </c>
      <c r="I4398" s="3">
        <v>310383.62703658576</v>
      </c>
      <c r="J4398" s="3">
        <v>704.50708134597483</v>
      </c>
      <c r="K4398" s="3">
        <v>1</v>
      </c>
      <c r="L4398" s="3">
        <f t="shared" si="231"/>
        <v>704.50708134597483</v>
      </c>
      <c r="M4398" s="3">
        <v>0</v>
      </c>
      <c r="N4398" s="3">
        <v>78.555029578449307</v>
      </c>
      <c r="O4398" s="3">
        <v>1</v>
      </c>
      <c r="P4398" s="3">
        <f t="shared" si="232"/>
        <v>78.555029578449307</v>
      </c>
      <c r="Q4398" s="3">
        <v>0</v>
      </c>
    </row>
    <row r="4399" spans="1:17" x14ac:dyDescent="0.25">
      <c r="A4399" s="3" t="s">
        <v>158</v>
      </c>
      <c r="B4399" s="3" t="s">
        <v>310</v>
      </c>
      <c r="C4399" s="3" t="s">
        <v>9</v>
      </c>
      <c r="D4399" s="3">
        <v>0.56000000000000005</v>
      </c>
      <c r="E4399" s="3">
        <v>0.48</v>
      </c>
      <c r="F4399" s="3" t="s">
        <v>264</v>
      </c>
      <c r="G4399" s="2">
        <v>6410</v>
      </c>
      <c r="H4399" s="3">
        <v>519.16499411936445</v>
      </c>
      <c r="I4399" s="3">
        <v>1116117.9688097355</v>
      </c>
      <c r="J4399" s="3">
        <v>2876.0900441450476</v>
      </c>
      <c r="K4399" s="3">
        <v>1</v>
      </c>
      <c r="L4399" s="3">
        <f t="shared" si="231"/>
        <v>2876.0900441450476</v>
      </c>
      <c r="M4399" s="3">
        <v>0</v>
      </c>
      <c r="N4399" s="3">
        <v>269.88966870684419</v>
      </c>
      <c r="O4399" s="3">
        <v>1</v>
      </c>
      <c r="P4399" s="3">
        <f t="shared" si="232"/>
        <v>269.88966870684419</v>
      </c>
      <c r="Q4399" s="3">
        <v>0</v>
      </c>
    </row>
    <row r="4400" spans="1:17" x14ac:dyDescent="0.25">
      <c r="A4400" s="3" t="s">
        <v>158</v>
      </c>
      <c r="B4400" s="3" t="s">
        <v>310</v>
      </c>
      <c r="C4400" s="3" t="s">
        <v>9</v>
      </c>
      <c r="D4400" s="3">
        <v>0.56000000000000005</v>
      </c>
      <c r="E4400" s="3">
        <v>0.48</v>
      </c>
      <c r="F4400" s="3" t="s">
        <v>264</v>
      </c>
      <c r="G4400" s="2">
        <v>6410</v>
      </c>
      <c r="H4400" s="3">
        <v>198.00957437361674</v>
      </c>
      <c r="I4400" s="3">
        <v>437112.66188737733</v>
      </c>
      <c r="J4400" s="3">
        <v>1126.0062172954267</v>
      </c>
      <c r="K4400" s="3">
        <v>1</v>
      </c>
      <c r="L4400" s="3">
        <f t="shared" si="231"/>
        <v>1126.0062172954267</v>
      </c>
      <c r="M4400" s="3">
        <v>0</v>
      </c>
      <c r="N4400" s="3">
        <v>112.22269153782918</v>
      </c>
      <c r="O4400" s="3">
        <v>1</v>
      </c>
      <c r="P4400" s="3">
        <f t="shared" si="232"/>
        <v>112.22269153782918</v>
      </c>
      <c r="Q4400" s="3">
        <v>0</v>
      </c>
    </row>
    <row r="4401" spans="1:17" x14ac:dyDescent="0.25">
      <c r="A4401" s="3" t="s">
        <v>158</v>
      </c>
      <c r="B4401" s="3" t="s">
        <v>8</v>
      </c>
      <c r="C4401" s="3" t="s">
        <v>9</v>
      </c>
      <c r="D4401" s="3">
        <v>0.56000000000000005</v>
      </c>
      <c r="E4401" s="3">
        <v>0.48</v>
      </c>
      <c r="F4401" s="3" t="s">
        <v>250</v>
      </c>
      <c r="G4401" s="2">
        <v>6410</v>
      </c>
      <c r="H4401" s="3">
        <v>1.1214874941644761</v>
      </c>
      <c r="I4401" s="3">
        <v>3209.7268452432409</v>
      </c>
      <c r="J4401" s="3">
        <v>7.7791564833363234</v>
      </c>
      <c r="K4401" s="3">
        <f>1-0.712</f>
        <v>0.28800000000000003</v>
      </c>
      <c r="L4401" s="3">
        <f t="shared" si="231"/>
        <v>2.2403970672008615</v>
      </c>
      <c r="M4401" s="3">
        <v>0</v>
      </c>
      <c r="N4401" s="3">
        <v>0.79386138734994682</v>
      </c>
      <c r="O4401" s="3">
        <f>1-0.531</f>
        <v>0.46899999999999997</v>
      </c>
      <c r="P4401" s="3">
        <f t="shared" si="232"/>
        <v>0.37232099066712504</v>
      </c>
      <c r="Q4401" s="3">
        <v>0</v>
      </c>
    </row>
    <row r="4402" spans="1:17" x14ac:dyDescent="0.25">
      <c r="A4402" s="3" t="s">
        <v>158</v>
      </c>
      <c r="B4402" s="3" t="s">
        <v>8</v>
      </c>
      <c r="C4402" s="3" t="s">
        <v>9</v>
      </c>
      <c r="D4402" s="3">
        <v>0.56000000000000005</v>
      </c>
      <c r="E4402" s="3">
        <v>0.48</v>
      </c>
      <c r="F4402" s="3" t="s">
        <v>250</v>
      </c>
      <c r="G4402" s="2">
        <v>6410</v>
      </c>
      <c r="H4402" s="3">
        <v>5.5725493509227109</v>
      </c>
      <c r="I4402" s="3">
        <v>18870.574536568649</v>
      </c>
      <c r="J4402" s="3">
        <v>43.701970464794982</v>
      </c>
      <c r="K4402" s="3">
        <f>1-0.712</f>
        <v>0.28800000000000003</v>
      </c>
      <c r="L4402" s="3">
        <f t="shared" si="231"/>
        <v>12.586167493860957</v>
      </c>
      <c r="M4402" s="3">
        <v>0</v>
      </c>
      <c r="N4402" s="3">
        <v>5.6074503295194695</v>
      </c>
      <c r="O4402" s="3">
        <f>1-0.531</f>
        <v>0.46899999999999997</v>
      </c>
      <c r="P4402" s="3">
        <f t="shared" si="232"/>
        <v>2.6298942045446312</v>
      </c>
      <c r="Q4402" s="3">
        <v>0</v>
      </c>
    </row>
    <row r="4403" spans="1:17" x14ac:dyDescent="0.25">
      <c r="A4403" s="3" t="s">
        <v>158</v>
      </c>
      <c r="B4403" s="3" t="s">
        <v>8</v>
      </c>
      <c r="C4403" s="3" t="s">
        <v>9</v>
      </c>
      <c r="D4403" s="3">
        <v>0.56000000000000005</v>
      </c>
      <c r="E4403" s="3">
        <v>0.48</v>
      </c>
      <c r="F4403" s="3" t="s">
        <v>250</v>
      </c>
      <c r="G4403" s="2">
        <v>6410</v>
      </c>
      <c r="H4403" s="3">
        <v>8.9512921973498333E-2</v>
      </c>
      <c r="I4403" s="3">
        <v>261.30395504057412</v>
      </c>
      <c r="J4403" s="3">
        <v>0.70760772904013813</v>
      </c>
      <c r="K4403" s="3">
        <f>1-0.712</f>
        <v>0.28800000000000003</v>
      </c>
      <c r="L4403" s="3">
        <f t="shared" si="231"/>
        <v>0.2037910259635598</v>
      </c>
      <c r="M4403" s="3">
        <v>0</v>
      </c>
      <c r="N4403" s="3">
        <v>0.14554913461374372</v>
      </c>
      <c r="O4403" s="3">
        <f>1-0.531</f>
        <v>0.46899999999999997</v>
      </c>
      <c r="P4403" s="3">
        <f t="shared" si="232"/>
        <v>6.8262544133845804E-2</v>
      </c>
      <c r="Q4403" s="3">
        <v>0</v>
      </c>
    </row>
    <row r="4404" spans="1:17" x14ac:dyDescent="0.25">
      <c r="A4404" s="3" t="s">
        <v>158</v>
      </c>
      <c r="B4404" s="3" t="s">
        <v>310</v>
      </c>
      <c r="C4404" s="3" t="s">
        <v>9</v>
      </c>
      <c r="D4404" s="3">
        <v>0.56000000000000005</v>
      </c>
      <c r="E4404" s="3">
        <v>0.48</v>
      </c>
      <c r="F4404" s="3" t="s">
        <v>307</v>
      </c>
      <c r="G4404" s="2">
        <v>6410</v>
      </c>
      <c r="H4404" s="3">
        <v>5.9062333263982589</v>
      </c>
      <c r="I4404" s="3">
        <v>16916.912253060073</v>
      </c>
      <c r="J4404" s="3">
        <v>41.02098693363773</v>
      </c>
      <c r="K4404" s="3">
        <v>1</v>
      </c>
      <c r="L4404" s="3">
        <f t="shared" si="231"/>
        <v>41.02098693363773</v>
      </c>
      <c r="M4404" s="3">
        <v>0</v>
      </c>
      <c r="N4404" s="3">
        <v>5.1410590369076248</v>
      </c>
      <c r="O4404" s="3">
        <v>1</v>
      </c>
      <c r="P4404" s="3">
        <f t="shared" si="232"/>
        <v>5.1410590369076248</v>
      </c>
      <c r="Q4404" s="3">
        <v>0</v>
      </c>
    </row>
    <row r="4405" spans="1:17" x14ac:dyDescent="0.25">
      <c r="A4405" s="3" t="s">
        <v>158</v>
      </c>
      <c r="B4405" s="3" t="s">
        <v>310</v>
      </c>
      <c r="C4405" s="3" t="s">
        <v>9</v>
      </c>
      <c r="D4405" s="3">
        <v>0.56000000000000005</v>
      </c>
      <c r="E4405" s="3">
        <v>0.48</v>
      </c>
      <c r="F4405" s="3" t="s">
        <v>307</v>
      </c>
      <c r="G4405" s="2">
        <v>6410</v>
      </c>
      <c r="H4405" s="3">
        <v>4.9072595367338678</v>
      </c>
      <c r="I4405" s="3">
        <v>16261.387599718626</v>
      </c>
      <c r="J4405" s="3">
        <v>37.101752730341779</v>
      </c>
      <c r="K4405" s="3">
        <v>1</v>
      </c>
      <c r="L4405" s="3">
        <f t="shared" si="231"/>
        <v>37.101752730341779</v>
      </c>
      <c r="M4405" s="3">
        <v>0</v>
      </c>
      <c r="N4405" s="3">
        <v>4.2457392706158927</v>
      </c>
      <c r="O4405" s="3">
        <v>1</v>
      </c>
      <c r="P4405" s="3">
        <f t="shared" si="232"/>
        <v>4.2457392706158927</v>
      </c>
      <c r="Q4405" s="3">
        <v>0</v>
      </c>
    </row>
    <row r="4406" spans="1:17" x14ac:dyDescent="0.25">
      <c r="A4406" s="3" t="s">
        <v>158</v>
      </c>
      <c r="B4406" s="3" t="s">
        <v>351</v>
      </c>
      <c r="C4406" s="3" t="s">
        <v>352</v>
      </c>
      <c r="D4406" s="3">
        <v>0.36</v>
      </c>
      <c r="E4406" s="3">
        <v>0.57999999999999996</v>
      </c>
      <c r="F4406" s="3" t="s">
        <v>272</v>
      </c>
      <c r="G4406" s="2">
        <v>6410</v>
      </c>
      <c r="H4406" s="3">
        <v>317.7577022762942</v>
      </c>
      <c r="I4406" s="3">
        <v>767276.66995695466</v>
      </c>
      <c r="J4406" s="3">
        <v>1989.9195392022471</v>
      </c>
      <c r="K4406" s="3">
        <v>1</v>
      </c>
      <c r="L4406" s="3">
        <f t="shared" si="231"/>
        <v>1989.9195392022471</v>
      </c>
      <c r="M4406" s="3">
        <v>0</v>
      </c>
      <c r="N4406" s="3">
        <v>204.56185593899113</v>
      </c>
      <c r="O4406" s="3">
        <v>1</v>
      </c>
      <c r="P4406" s="3">
        <f t="shared" si="232"/>
        <v>204.56185593899113</v>
      </c>
      <c r="Q4406" s="3">
        <v>0</v>
      </c>
    </row>
    <row r="4407" spans="1:17" x14ac:dyDescent="0.25">
      <c r="A4407" s="3" t="s">
        <v>158</v>
      </c>
      <c r="B4407" s="3" t="s">
        <v>8</v>
      </c>
      <c r="C4407" s="3" t="s">
        <v>9</v>
      </c>
      <c r="D4407" s="3">
        <v>0.56000000000000005</v>
      </c>
      <c r="E4407" s="3">
        <v>0.48</v>
      </c>
      <c r="F4407" s="3" t="s">
        <v>163</v>
      </c>
      <c r="G4407" s="2">
        <v>6410</v>
      </c>
      <c r="H4407" s="3">
        <v>525.8730258148164</v>
      </c>
      <c r="I4407" s="3">
        <v>1218521.2661143867</v>
      </c>
      <c r="J4407" s="3">
        <v>3058.0160420561861</v>
      </c>
      <c r="K4407" s="3">
        <v>1</v>
      </c>
      <c r="L4407" s="3">
        <f t="shared" si="231"/>
        <v>3058.0160420561861</v>
      </c>
      <c r="M4407" s="3">
        <v>0</v>
      </c>
      <c r="N4407" s="3">
        <v>291.56217751888499</v>
      </c>
      <c r="O4407" s="3">
        <v>1</v>
      </c>
      <c r="P4407" s="3">
        <f t="shared" si="232"/>
        <v>291.56217751888499</v>
      </c>
      <c r="Q4407" s="3">
        <v>0</v>
      </c>
    </row>
    <row r="4408" spans="1:17" x14ac:dyDescent="0.25">
      <c r="A4408" s="3" t="s">
        <v>158</v>
      </c>
      <c r="B4408" s="3" t="s">
        <v>310</v>
      </c>
      <c r="C4408" s="3" t="s">
        <v>9</v>
      </c>
      <c r="D4408" s="3">
        <v>0.56000000000000005</v>
      </c>
      <c r="E4408" s="3">
        <v>0.48</v>
      </c>
      <c r="F4408" s="3" t="s">
        <v>163</v>
      </c>
      <c r="G4408" s="2">
        <v>6410</v>
      </c>
      <c r="H4408" s="3">
        <v>112.96247243429092</v>
      </c>
      <c r="I4408" s="3">
        <v>254858.54444284175</v>
      </c>
      <c r="J4408" s="3">
        <v>644.78024141823835</v>
      </c>
      <c r="K4408" s="3">
        <v>1</v>
      </c>
      <c r="L4408" s="3">
        <f t="shared" si="231"/>
        <v>644.78024141823835</v>
      </c>
      <c r="M4408" s="3">
        <v>0</v>
      </c>
      <c r="N4408" s="3">
        <v>60.931465137956877</v>
      </c>
      <c r="O4408" s="3">
        <v>1</v>
      </c>
      <c r="P4408" s="3">
        <f t="shared" si="232"/>
        <v>60.931465137956877</v>
      </c>
      <c r="Q4408" s="3">
        <v>0</v>
      </c>
    </row>
    <row r="4409" spans="1:17" x14ac:dyDescent="0.25">
      <c r="A4409" s="3" t="s">
        <v>158</v>
      </c>
      <c r="B4409" s="3" t="s">
        <v>8</v>
      </c>
      <c r="C4409" s="3" t="s">
        <v>9</v>
      </c>
      <c r="D4409" s="3">
        <v>0.56000000000000005</v>
      </c>
      <c r="E4409" s="3">
        <v>0.48</v>
      </c>
      <c r="F4409" s="3" t="s">
        <v>163</v>
      </c>
      <c r="G4409" s="2">
        <v>6410</v>
      </c>
      <c r="H4409" s="3">
        <v>3.462822344856348</v>
      </c>
      <c r="I4409" s="3">
        <v>8804.6983154841</v>
      </c>
      <c r="J4409" s="3">
        <v>21.142008122629399</v>
      </c>
      <c r="K4409" s="3">
        <f>1-0.712</f>
        <v>0.28800000000000003</v>
      </c>
      <c r="L4409" s="3">
        <f t="shared" si="231"/>
        <v>6.088898339317268</v>
      </c>
      <c r="M4409" s="3">
        <v>0</v>
      </c>
      <c r="N4409" s="3">
        <v>2.217366062075528</v>
      </c>
      <c r="O4409" s="3">
        <f>1-0.531</f>
        <v>0.46899999999999997</v>
      </c>
      <c r="P4409" s="3">
        <f t="shared" si="232"/>
        <v>1.0399446831134225</v>
      </c>
      <c r="Q4409" s="3">
        <v>0</v>
      </c>
    </row>
    <row r="4410" spans="1:17" x14ac:dyDescent="0.25">
      <c r="A4410" s="3" t="s">
        <v>158</v>
      </c>
      <c r="B4410" s="3" t="s">
        <v>310</v>
      </c>
      <c r="C4410" s="3" t="s">
        <v>9</v>
      </c>
      <c r="D4410" s="3">
        <v>0.56000000000000005</v>
      </c>
      <c r="E4410" s="3">
        <v>0.48</v>
      </c>
      <c r="F4410" s="3" t="s">
        <v>163</v>
      </c>
      <c r="G4410" s="2">
        <v>6410</v>
      </c>
      <c r="H4410" s="3">
        <v>7.1528032080898446E-2</v>
      </c>
      <c r="I4410" s="3">
        <v>171.15627591683224</v>
      </c>
      <c r="J4410" s="3">
        <v>0.38749934211745657</v>
      </c>
      <c r="K4410" s="3">
        <v>1</v>
      </c>
      <c r="L4410" s="3">
        <f t="shared" si="231"/>
        <v>0.38749934211745657</v>
      </c>
      <c r="M4410" s="3">
        <v>0</v>
      </c>
      <c r="N4410" s="3">
        <v>4.4227455677347954E-2</v>
      </c>
      <c r="O4410" s="3">
        <v>1</v>
      </c>
      <c r="P4410" s="3">
        <f t="shared" si="232"/>
        <v>4.4227455677347954E-2</v>
      </c>
      <c r="Q4410" s="3">
        <v>0</v>
      </c>
    </row>
    <row r="4411" spans="1:17" x14ac:dyDescent="0.25">
      <c r="A4411" s="3" t="s">
        <v>158</v>
      </c>
      <c r="B4411" s="3" t="s">
        <v>8</v>
      </c>
      <c r="C4411" s="3" t="s">
        <v>9</v>
      </c>
      <c r="D4411" s="3">
        <v>0.56000000000000005</v>
      </c>
      <c r="E4411" s="3">
        <v>0.48</v>
      </c>
      <c r="F4411" s="3" t="s">
        <v>183</v>
      </c>
      <c r="G4411" s="2">
        <v>6410</v>
      </c>
      <c r="H4411" s="3">
        <v>4.7279073057710334E-2</v>
      </c>
      <c r="I4411" s="3">
        <v>116.72152559445956</v>
      </c>
      <c r="J4411" s="3">
        <v>0.27066768484115417</v>
      </c>
      <c r="K4411" s="3">
        <f>1-0.712</f>
        <v>0.28800000000000003</v>
      </c>
      <c r="L4411" s="3">
        <f t="shared" si="231"/>
        <v>7.7952293234252415E-2</v>
      </c>
      <c r="M4411" s="3">
        <v>0</v>
      </c>
      <c r="N4411" s="3">
        <v>2.0125873361498067E-2</v>
      </c>
      <c r="O4411" s="3">
        <f>1-0.531</f>
        <v>0.46899999999999997</v>
      </c>
      <c r="P4411" s="3">
        <f t="shared" si="232"/>
        <v>9.4390346065425929E-3</v>
      </c>
      <c r="Q4411" s="3">
        <v>0</v>
      </c>
    </row>
    <row r="4412" spans="1:17" x14ac:dyDescent="0.25">
      <c r="A4412" s="3" t="s">
        <v>158</v>
      </c>
      <c r="B4412" s="3" t="s">
        <v>8</v>
      </c>
      <c r="C4412" s="3" t="s">
        <v>9</v>
      </c>
      <c r="D4412" s="3">
        <v>0.56000000000000005</v>
      </c>
      <c r="E4412" s="3">
        <v>0.48</v>
      </c>
      <c r="F4412" s="3" t="s">
        <v>163</v>
      </c>
      <c r="G4412" s="2">
        <v>6410</v>
      </c>
      <c r="H4412" s="3">
        <v>4.5310494876918579E-4</v>
      </c>
      <c r="I4412" s="3">
        <v>1.061110417841201</v>
      </c>
      <c r="J4412" s="3">
        <v>2.5663740235340252E-3</v>
      </c>
      <c r="K4412" s="3">
        <v>1</v>
      </c>
      <c r="L4412" s="3">
        <f t="shared" si="231"/>
        <v>2.5663740235340252E-3</v>
      </c>
      <c r="M4412" s="3">
        <v>0</v>
      </c>
      <c r="N4412" s="3">
        <v>2.5938505586612824E-4</v>
      </c>
      <c r="O4412" s="3">
        <v>1</v>
      </c>
      <c r="P4412" s="3">
        <f t="shared" si="232"/>
        <v>2.5938505586612824E-4</v>
      </c>
      <c r="Q4412" s="3">
        <v>0</v>
      </c>
    </row>
    <row r="4413" spans="1:17" x14ac:dyDescent="0.25">
      <c r="A4413" s="3" t="s">
        <v>158</v>
      </c>
      <c r="B4413" s="3" t="s">
        <v>8</v>
      </c>
      <c r="C4413" s="3" t="s">
        <v>9</v>
      </c>
      <c r="D4413" s="3">
        <v>0.56000000000000005</v>
      </c>
      <c r="E4413" s="3">
        <v>0.48</v>
      </c>
      <c r="F4413" s="3" t="s">
        <v>166</v>
      </c>
      <c r="G4413" s="2">
        <v>6410</v>
      </c>
      <c r="H4413" s="3">
        <v>131.84722582597212</v>
      </c>
      <c r="I4413" s="3">
        <v>284184.54869941255</v>
      </c>
      <c r="J4413" s="3">
        <v>728.35657914883336</v>
      </c>
      <c r="K4413" s="3">
        <v>1</v>
      </c>
      <c r="L4413" s="3">
        <f t="shared" si="231"/>
        <v>728.35657914883336</v>
      </c>
      <c r="M4413" s="3">
        <v>0</v>
      </c>
      <c r="N4413" s="3">
        <v>70.799407585060962</v>
      </c>
      <c r="O4413" s="3">
        <v>1</v>
      </c>
      <c r="P4413" s="3">
        <f t="shared" si="232"/>
        <v>70.799407585060962</v>
      </c>
      <c r="Q4413" s="3">
        <v>0</v>
      </c>
    </row>
    <row r="4414" spans="1:17" x14ac:dyDescent="0.25">
      <c r="A4414" s="3" t="s">
        <v>158</v>
      </c>
      <c r="B4414" s="3" t="s">
        <v>310</v>
      </c>
      <c r="C4414" s="3" t="s">
        <v>9</v>
      </c>
      <c r="D4414" s="3">
        <v>0.56000000000000005</v>
      </c>
      <c r="E4414" s="3">
        <v>0.48</v>
      </c>
      <c r="F4414" s="3" t="s">
        <v>350</v>
      </c>
      <c r="G4414" s="2">
        <v>6410</v>
      </c>
      <c r="H4414" s="3">
        <v>0.52263066583655338</v>
      </c>
      <c r="I4414" s="3">
        <v>1574.9752335758453</v>
      </c>
      <c r="J4414" s="3">
        <v>2.4983172390806545</v>
      </c>
      <c r="K4414" s="3">
        <v>1</v>
      </c>
      <c r="L4414" s="3">
        <f t="shared" si="231"/>
        <v>2.4983172390806545</v>
      </c>
      <c r="M4414" s="3">
        <v>0</v>
      </c>
      <c r="N4414" s="3">
        <v>0.3483977849864508</v>
      </c>
      <c r="O4414" s="3">
        <v>1</v>
      </c>
      <c r="P4414" s="3">
        <f t="shared" si="232"/>
        <v>0.3483977849864508</v>
      </c>
      <c r="Q4414" s="3">
        <v>0</v>
      </c>
    </row>
    <row r="4415" spans="1:17" x14ac:dyDescent="0.25">
      <c r="A4415" s="3" t="s">
        <v>158</v>
      </c>
      <c r="B4415" s="3" t="s">
        <v>310</v>
      </c>
      <c r="C4415" s="3" t="s">
        <v>9</v>
      </c>
      <c r="D4415" s="3">
        <v>0.56000000000000005</v>
      </c>
      <c r="E4415" s="3">
        <v>0.48</v>
      </c>
      <c r="F4415" s="3" t="s">
        <v>329</v>
      </c>
      <c r="G4415" s="2">
        <v>6410</v>
      </c>
      <c r="H4415" s="3">
        <v>24.659317447899827</v>
      </c>
      <c r="I4415" s="3">
        <v>52673.153547927592</v>
      </c>
      <c r="J4415" s="3">
        <v>131.04905655782414</v>
      </c>
      <c r="K4415" s="3">
        <v>1</v>
      </c>
      <c r="L4415" s="3">
        <f t="shared" si="231"/>
        <v>131.04905655782414</v>
      </c>
      <c r="M4415" s="3">
        <v>0</v>
      </c>
      <c r="N4415" s="3">
        <v>12.349952975199651</v>
      </c>
      <c r="O4415" s="3">
        <v>1</v>
      </c>
      <c r="P4415" s="3">
        <f t="shared" si="232"/>
        <v>12.349952975199651</v>
      </c>
      <c r="Q4415" s="3">
        <v>0</v>
      </c>
    </row>
    <row r="4416" spans="1:17" x14ac:dyDescent="0.25">
      <c r="A4416" s="3" t="s">
        <v>158</v>
      </c>
      <c r="B4416" s="3" t="s">
        <v>310</v>
      </c>
      <c r="C4416" s="3" t="s">
        <v>9</v>
      </c>
      <c r="D4416" s="3">
        <v>0.56000000000000005</v>
      </c>
      <c r="E4416" s="3">
        <v>0.48</v>
      </c>
      <c r="F4416" s="3" t="s">
        <v>329</v>
      </c>
      <c r="G4416" s="2">
        <v>6410</v>
      </c>
      <c r="H4416" s="3">
        <v>1.0731295358503306</v>
      </c>
      <c r="I4416" s="3">
        <v>2357.7020404958071</v>
      </c>
      <c r="J4416" s="3">
        <v>6.0380644725054875</v>
      </c>
      <c r="K4416" s="3">
        <v>1</v>
      </c>
      <c r="L4416" s="3">
        <f t="shared" si="231"/>
        <v>6.0380644725054875</v>
      </c>
      <c r="M4416" s="3">
        <v>0</v>
      </c>
      <c r="N4416" s="3">
        <v>0.55437798059046495</v>
      </c>
      <c r="O4416" s="3">
        <v>1</v>
      </c>
      <c r="P4416" s="3">
        <f t="shared" si="232"/>
        <v>0.55437798059046495</v>
      </c>
      <c r="Q4416" s="3">
        <v>0</v>
      </c>
    </row>
    <row r="4417" spans="1:17" x14ac:dyDescent="0.25">
      <c r="A4417" s="3" t="s">
        <v>158</v>
      </c>
      <c r="B4417" s="3" t="s">
        <v>310</v>
      </c>
      <c r="C4417" s="3" t="s">
        <v>9</v>
      </c>
      <c r="D4417" s="3">
        <v>0.56000000000000005</v>
      </c>
      <c r="E4417" s="3">
        <v>0.48</v>
      </c>
      <c r="F4417" s="3" t="s">
        <v>19</v>
      </c>
      <c r="G4417" s="2">
        <v>6411</v>
      </c>
      <c r="H4417" s="3">
        <v>144.2939503942963</v>
      </c>
      <c r="I4417" s="3">
        <v>341451.58481149736</v>
      </c>
      <c r="J4417" s="3">
        <v>795.69790118512424</v>
      </c>
      <c r="K4417" s="3">
        <v>1</v>
      </c>
      <c r="L4417" s="3">
        <f t="shared" si="231"/>
        <v>795.69790118512424</v>
      </c>
      <c r="M4417" s="3">
        <v>0</v>
      </c>
      <c r="N4417" s="3">
        <v>87.895479057144726</v>
      </c>
      <c r="O4417" s="3">
        <v>1</v>
      </c>
      <c r="P4417" s="3">
        <f t="shared" si="232"/>
        <v>87.895479057144726</v>
      </c>
      <c r="Q4417" s="3">
        <v>0</v>
      </c>
    </row>
    <row r="4418" spans="1:17" x14ac:dyDescent="0.25">
      <c r="A4418" s="3" t="s">
        <v>158</v>
      </c>
      <c r="B4418" s="3" t="s">
        <v>310</v>
      </c>
      <c r="C4418" s="3" t="s">
        <v>9</v>
      </c>
      <c r="D4418" s="3">
        <v>0.56000000000000005</v>
      </c>
      <c r="E4418" s="3">
        <v>0.48</v>
      </c>
      <c r="F4418" s="3" t="s">
        <v>183</v>
      </c>
      <c r="G4418" s="2">
        <v>6411</v>
      </c>
      <c r="H4418" s="3">
        <v>20.691444235062374</v>
      </c>
      <c r="I4418" s="3">
        <v>52231.889401355525</v>
      </c>
      <c r="J4418" s="3">
        <v>136.24824723878999</v>
      </c>
      <c r="K4418" s="3">
        <v>1</v>
      </c>
      <c r="L4418" s="3">
        <f t="shared" ref="L4418:L4481" si="233">J4418*K4418</f>
        <v>136.24824723878999</v>
      </c>
      <c r="M4418" s="3">
        <v>0</v>
      </c>
      <c r="N4418" s="3">
        <v>15.375232771653524</v>
      </c>
      <c r="O4418" s="3">
        <v>1</v>
      </c>
      <c r="P4418" s="3">
        <f t="shared" ref="P4418:P4481" si="234">N4418*O4418</f>
        <v>15.375232771653524</v>
      </c>
      <c r="Q4418" s="3">
        <v>0</v>
      </c>
    </row>
    <row r="4419" spans="1:17" x14ac:dyDescent="0.25">
      <c r="A4419" s="3" t="s">
        <v>158</v>
      </c>
      <c r="B4419" s="3" t="s">
        <v>8</v>
      </c>
      <c r="C4419" s="3" t="s">
        <v>9</v>
      </c>
      <c r="D4419" s="3">
        <v>0.56000000000000005</v>
      </c>
      <c r="E4419" s="3">
        <v>0.48</v>
      </c>
      <c r="F4419" s="3" t="s">
        <v>183</v>
      </c>
      <c r="G4419" s="2">
        <v>6411</v>
      </c>
      <c r="H4419" s="3">
        <v>13.292919459278796</v>
      </c>
      <c r="I4419" s="3">
        <v>42213.260683180626</v>
      </c>
      <c r="J4419" s="3">
        <v>99.523974453077443</v>
      </c>
      <c r="K4419" s="3">
        <f>1-0.712</f>
        <v>0.28800000000000003</v>
      </c>
      <c r="L4419" s="3">
        <f t="shared" si="233"/>
        <v>28.662904642486307</v>
      </c>
      <c r="M4419" s="3">
        <v>0</v>
      </c>
      <c r="N4419" s="3">
        <v>14.14456021463247</v>
      </c>
      <c r="O4419" s="3">
        <f>1-0.531</f>
        <v>0.46899999999999997</v>
      </c>
      <c r="P4419" s="3">
        <f t="shared" si="234"/>
        <v>6.6337987406626278</v>
      </c>
      <c r="Q4419" s="3">
        <v>0</v>
      </c>
    </row>
    <row r="4420" spans="1:17" x14ac:dyDescent="0.25">
      <c r="A4420" s="3" t="s">
        <v>158</v>
      </c>
      <c r="B4420" s="3" t="s">
        <v>8</v>
      </c>
      <c r="C4420" s="3" t="s">
        <v>9</v>
      </c>
      <c r="D4420" s="3">
        <v>0.56000000000000005</v>
      </c>
      <c r="E4420" s="3">
        <v>0.48</v>
      </c>
      <c r="F4420" s="3" t="s">
        <v>184</v>
      </c>
      <c r="G4420" s="2">
        <v>6411</v>
      </c>
      <c r="H4420" s="3">
        <v>0.54092035916667802</v>
      </c>
      <c r="I4420" s="3">
        <v>1876.0262511714479</v>
      </c>
      <c r="J4420" s="3">
        <v>3.621368644529201</v>
      </c>
      <c r="K4420" s="3">
        <f>1-0.712</f>
        <v>0.28800000000000003</v>
      </c>
      <c r="L4420" s="3">
        <f t="shared" si="233"/>
        <v>1.04295416962441</v>
      </c>
      <c r="M4420" s="3">
        <v>0</v>
      </c>
      <c r="N4420" s="3">
        <v>0.70088330864993031</v>
      </c>
      <c r="O4420" s="3">
        <f>1-0.531</f>
        <v>0.46899999999999997</v>
      </c>
      <c r="P4420" s="3">
        <f t="shared" si="234"/>
        <v>0.32871427175681728</v>
      </c>
      <c r="Q4420" s="3">
        <v>0</v>
      </c>
    </row>
    <row r="4421" spans="1:17" x14ac:dyDescent="0.25">
      <c r="A4421" s="3" t="s">
        <v>158</v>
      </c>
      <c r="B4421" s="3" t="s">
        <v>8</v>
      </c>
      <c r="C4421" s="3" t="s">
        <v>9</v>
      </c>
      <c r="D4421" s="3">
        <v>0.56000000000000005</v>
      </c>
      <c r="E4421" s="3">
        <v>0.48</v>
      </c>
      <c r="F4421" s="3" t="s">
        <v>163</v>
      </c>
      <c r="G4421" s="2">
        <v>6411</v>
      </c>
      <c r="H4421" s="3">
        <v>4.3207221323784211</v>
      </c>
      <c r="I4421" s="3">
        <v>10383.483267183254</v>
      </c>
      <c r="J4421" s="3">
        <v>25.838389858818143</v>
      </c>
      <c r="K4421" s="3">
        <v>1</v>
      </c>
      <c r="L4421" s="3">
        <f t="shared" si="233"/>
        <v>25.838389858818143</v>
      </c>
      <c r="M4421" s="3">
        <v>0</v>
      </c>
      <c r="N4421" s="3">
        <v>2.36276846057158</v>
      </c>
      <c r="O4421" s="3">
        <v>1</v>
      </c>
      <c r="P4421" s="3">
        <f t="shared" si="234"/>
        <v>2.36276846057158</v>
      </c>
      <c r="Q4421" s="3">
        <v>0</v>
      </c>
    </row>
    <row r="4422" spans="1:17" x14ac:dyDescent="0.25">
      <c r="A4422" s="3" t="s">
        <v>158</v>
      </c>
      <c r="B4422" s="3" t="s">
        <v>8</v>
      </c>
      <c r="C4422" s="3" t="s">
        <v>9</v>
      </c>
      <c r="D4422" s="3">
        <v>0.56000000000000005</v>
      </c>
      <c r="E4422" s="3">
        <v>0.48</v>
      </c>
      <c r="F4422" s="3" t="s">
        <v>166</v>
      </c>
      <c r="G4422" s="2">
        <v>6411</v>
      </c>
      <c r="H4422" s="3">
        <v>1.4673910796298482</v>
      </c>
      <c r="I4422" s="3">
        <v>3649.6272505504817</v>
      </c>
      <c r="J4422" s="3">
        <v>9.4687916370479375</v>
      </c>
      <c r="K4422" s="3">
        <v>1</v>
      </c>
      <c r="L4422" s="3">
        <f t="shared" si="233"/>
        <v>9.4687916370479375</v>
      </c>
      <c r="M4422" s="3">
        <v>0</v>
      </c>
      <c r="N4422" s="3">
        <v>0.84141216555891174</v>
      </c>
      <c r="O4422" s="3">
        <v>1</v>
      </c>
      <c r="P4422" s="3">
        <f t="shared" si="234"/>
        <v>0.84141216555891174</v>
      </c>
      <c r="Q4422" s="3">
        <v>0</v>
      </c>
    </row>
    <row r="4423" spans="1:17" x14ac:dyDescent="0.25">
      <c r="A4423" s="3" t="s">
        <v>158</v>
      </c>
      <c r="B4423" s="3" t="s">
        <v>310</v>
      </c>
      <c r="C4423" s="3" t="s">
        <v>9</v>
      </c>
      <c r="D4423" s="3">
        <v>0.56000000000000005</v>
      </c>
      <c r="E4423" s="3">
        <v>0.48</v>
      </c>
      <c r="F4423" s="3" t="s">
        <v>19</v>
      </c>
      <c r="G4423" s="2">
        <v>6412</v>
      </c>
      <c r="H4423" s="3">
        <v>85.812381485293997</v>
      </c>
      <c r="I4423" s="3">
        <v>196534.82468754321</v>
      </c>
      <c r="J4423" s="3">
        <v>466.2389797882575</v>
      </c>
      <c r="K4423" s="3">
        <v>1</v>
      </c>
      <c r="L4423" s="3">
        <f t="shared" si="233"/>
        <v>466.2389797882575</v>
      </c>
      <c r="M4423" s="3">
        <v>0</v>
      </c>
      <c r="N4423" s="3">
        <v>45.9725762109545</v>
      </c>
      <c r="O4423" s="3">
        <v>1</v>
      </c>
      <c r="P4423" s="3">
        <f t="shared" si="234"/>
        <v>45.9725762109545</v>
      </c>
      <c r="Q4423" s="3">
        <v>0</v>
      </c>
    </row>
    <row r="4424" spans="1:17" x14ac:dyDescent="0.25">
      <c r="A4424" s="3" t="s">
        <v>158</v>
      </c>
      <c r="B4424" s="3" t="s">
        <v>310</v>
      </c>
      <c r="C4424" s="3" t="s">
        <v>9</v>
      </c>
      <c r="D4424" s="3">
        <v>0.56000000000000005</v>
      </c>
      <c r="E4424" s="3">
        <v>0.48</v>
      </c>
      <c r="F4424" s="3" t="s">
        <v>183</v>
      </c>
      <c r="G4424" s="2">
        <v>6412</v>
      </c>
      <c r="H4424" s="3">
        <v>204.80081745560929</v>
      </c>
      <c r="I4424" s="3">
        <v>452148.41762292013</v>
      </c>
      <c r="J4424" s="3">
        <v>1175.1114124762826</v>
      </c>
      <c r="K4424" s="3">
        <v>1</v>
      </c>
      <c r="L4424" s="3">
        <f t="shared" si="233"/>
        <v>1175.1114124762826</v>
      </c>
      <c r="M4424" s="3">
        <v>0</v>
      </c>
      <c r="N4424" s="3">
        <v>110.00854123021819</v>
      </c>
      <c r="O4424" s="3">
        <v>1</v>
      </c>
      <c r="P4424" s="3">
        <f t="shared" si="234"/>
        <v>110.00854123021819</v>
      </c>
      <c r="Q4424" s="3">
        <v>0</v>
      </c>
    </row>
    <row r="4425" spans="1:17" x14ac:dyDescent="0.25">
      <c r="A4425" s="3" t="s">
        <v>158</v>
      </c>
      <c r="B4425" s="3" t="s">
        <v>8</v>
      </c>
      <c r="C4425" s="3" t="s">
        <v>9</v>
      </c>
      <c r="D4425" s="3">
        <v>0.56000000000000005</v>
      </c>
      <c r="E4425" s="3">
        <v>0.48</v>
      </c>
      <c r="F4425" s="3" t="s">
        <v>163</v>
      </c>
      <c r="G4425" s="2">
        <v>6412</v>
      </c>
      <c r="H4425" s="3">
        <v>1.0435070203150558</v>
      </c>
      <c r="I4425" s="3">
        <v>2419.97333695102</v>
      </c>
      <c r="J4425" s="3">
        <v>5.8982371363506001</v>
      </c>
      <c r="K4425" s="3">
        <v>1</v>
      </c>
      <c r="L4425" s="3">
        <f t="shared" si="233"/>
        <v>5.8982371363506001</v>
      </c>
      <c r="M4425" s="3">
        <v>0</v>
      </c>
      <c r="N4425" s="3">
        <v>0.4783479469534444</v>
      </c>
      <c r="O4425" s="3">
        <v>1</v>
      </c>
      <c r="P4425" s="3">
        <f t="shared" si="234"/>
        <v>0.4783479469534444</v>
      </c>
      <c r="Q4425" s="3">
        <v>0</v>
      </c>
    </row>
    <row r="4426" spans="1:17" x14ac:dyDescent="0.25">
      <c r="A4426" s="3" t="s">
        <v>158</v>
      </c>
      <c r="B4426" s="3" t="s">
        <v>310</v>
      </c>
      <c r="C4426" s="3" t="s">
        <v>9</v>
      </c>
      <c r="D4426" s="3">
        <v>0.56000000000000005</v>
      </c>
      <c r="E4426" s="3">
        <v>0.48</v>
      </c>
      <c r="F4426" s="3" t="s">
        <v>19</v>
      </c>
      <c r="G4426" s="2">
        <v>6414</v>
      </c>
      <c r="H4426" s="3">
        <v>50.244359484082302</v>
      </c>
      <c r="I4426" s="3">
        <v>125415.66507699987</v>
      </c>
      <c r="J4426" s="3">
        <v>291.70568916493278</v>
      </c>
      <c r="K4426" s="3">
        <v>1</v>
      </c>
      <c r="L4426" s="3">
        <f t="shared" si="233"/>
        <v>291.70568916493278</v>
      </c>
      <c r="M4426" s="3">
        <v>0</v>
      </c>
      <c r="N4426" s="3">
        <v>32.888149335212177</v>
      </c>
      <c r="O4426" s="3">
        <v>1</v>
      </c>
      <c r="P4426" s="3">
        <f t="shared" si="234"/>
        <v>32.888149335212177</v>
      </c>
      <c r="Q4426" s="3">
        <v>0</v>
      </c>
    </row>
    <row r="4427" spans="1:17" x14ac:dyDescent="0.25">
      <c r="A4427" s="3" t="s">
        <v>158</v>
      </c>
      <c r="B4427" s="3" t="s">
        <v>8</v>
      </c>
      <c r="C4427" s="3" t="s">
        <v>9</v>
      </c>
      <c r="D4427" s="3">
        <v>0.56000000000000005</v>
      </c>
      <c r="E4427" s="3">
        <v>0.48</v>
      </c>
      <c r="F4427" s="3" t="s">
        <v>19</v>
      </c>
      <c r="G4427" s="2">
        <v>6414</v>
      </c>
      <c r="H4427" s="3">
        <v>0.52684436143956692</v>
      </c>
      <c r="I4427" s="3">
        <v>1730.0274256911584</v>
      </c>
      <c r="J4427" s="3">
        <v>4.2749088860731295</v>
      </c>
      <c r="K4427" s="3">
        <f>1-0.712</f>
        <v>0.28800000000000003</v>
      </c>
      <c r="L4427" s="3">
        <f t="shared" si="233"/>
        <v>1.2311737591890615</v>
      </c>
      <c r="M4427" s="3">
        <v>0</v>
      </c>
      <c r="N4427" s="3">
        <v>0.48434699820714583</v>
      </c>
      <c r="O4427" s="3">
        <f>1-0.531</f>
        <v>0.46899999999999997</v>
      </c>
      <c r="P4427" s="3">
        <f t="shared" si="234"/>
        <v>0.22715874215915138</v>
      </c>
      <c r="Q4427" s="3">
        <v>0</v>
      </c>
    </row>
    <row r="4428" spans="1:17" x14ac:dyDescent="0.25">
      <c r="A4428" s="3" t="s">
        <v>158</v>
      </c>
      <c r="B4428" s="3" t="s">
        <v>8</v>
      </c>
      <c r="C4428" s="3" t="s">
        <v>9</v>
      </c>
      <c r="D4428" s="3">
        <v>0.56000000000000005</v>
      </c>
      <c r="E4428" s="3">
        <v>0.48</v>
      </c>
      <c r="F4428" s="3" t="s">
        <v>11</v>
      </c>
      <c r="G4428" s="2">
        <v>6414</v>
      </c>
      <c r="H4428" s="3">
        <v>4.2030878095946225</v>
      </c>
      <c r="I4428" s="3">
        <v>8116.8694634339563</v>
      </c>
      <c r="J4428" s="3">
        <v>14.425295025437102</v>
      </c>
      <c r="K4428" s="3">
        <v>1</v>
      </c>
      <c r="L4428" s="3">
        <f t="shared" si="233"/>
        <v>14.425295025437102</v>
      </c>
      <c r="M4428" s="3">
        <v>0</v>
      </c>
      <c r="N4428" s="3">
        <v>1.5521033946842575</v>
      </c>
      <c r="O4428" s="3">
        <v>1</v>
      </c>
      <c r="P4428" s="3">
        <f t="shared" si="234"/>
        <v>1.5521033946842575</v>
      </c>
      <c r="Q4428" s="3">
        <v>0</v>
      </c>
    </row>
    <row r="4429" spans="1:17" x14ac:dyDescent="0.25">
      <c r="A4429" s="3" t="s">
        <v>158</v>
      </c>
      <c r="B4429" s="3" t="s">
        <v>8</v>
      </c>
      <c r="C4429" s="3" t="s">
        <v>9</v>
      </c>
      <c r="D4429" s="3">
        <v>0.56000000000000005</v>
      </c>
      <c r="E4429" s="3">
        <v>0.48</v>
      </c>
      <c r="F4429" s="3" t="s">
        <v>11</v>
      </c>
      <c r="G4429" s="2">
        <v>6414</v>
      </c>
      <c r="H4429" s="3">
        <v>130.96741253335838</v>
      </c>
      <c r="I4429" s="3">
        <v>389226.85737333243</v>
      </c>
      <c r="J4429" s="3">
        <v>1011.0644499868096</v>
      </c>
      <c r="K4429" s="3">
        <f>1-0.712</f>
        <v>0.28800000000000003</v>
      </c>
      <c r="L4429" s="3">
        <f t="shared" si="233"/>
        <v>291.18656159620122</v>
      </c>
      <c r="M4429" s="3">
        <v>0</v>
      </c>
      <c r="N4429" s="3">
        <v>115.44764267085112</v>
      </c>
      <c r="O4429" s="3">
        <f>1-0.531</f>
        <v>0.46899999999999997</v>
      </c>
      <c r="P4429" s="3">
        <f t="shared" si="234"/>
        <v>54.144944412629172</v>
      </c>
      <c r="Q4429" s="3">
        <v>0</v>
      </c>
    </row>
    <row r="4430" spans="1:17" x14ac:dyDescent="0.25">
      <c r="A4430" s="3" t="s">
        <v>158</v>
      </c>
      <c r="B4430" s="3" t="s">
        <v>8</v>
      </c>
      <c r="C4430" s="3" t="s">
        <v>9</v>
      </c>
      <c r="D4430" s="3">
        <v>0.56000000000000005</v>
      </c>
      <c r="E4430" s="3">
        <v>0.48</v>
      </c>
      <c r="F4430" s="3" t="s">
        <v>183</v>
      </c>
      <c r="G4430" s="2">
        <v>6414</v>
      </c>
      <c r="H4430" s="3">
        <v>2.1018522782867399</v>
      </c>
      <c r="I4430" s="3">
        <v>5710.3372707666631</v>
      </c>
      <c r="J4430" s="3">
        <v>14.100455705197014</v>
      </c>
      <c r="K4430" s="3">
        <v>1</v>
      </c>
      <c r="L4430" s="3">
        <f t="shared" si="233"/>
        <v>14.100455705197014</v>
      </c>
      <c r="M4430" s="3">
        <v>0</v>
      </c>
      <c r="N4430" s="3">
        <v>1.3473053356693316</v>
      </c>
      <c r="O4430" s="3">
        <v>1</v>
      </c>
      <c r="P4430" s="3">
        <f t="shared" si="234"/>
        <v>1.3473053356693316</v>
      </c>
      <c r="Q4430" s="3">
        <v>0</v>
      </c>
    </row>
    <row r="4431" spans="1:17" x14ac:dyDescent="0.25">
      <c r="A4431" s="3" t="s">
        <v>158</v>
      </c>
      <c r="B4431" s="3" t="s">
        <v>310</v>
      </c>
      <c r="C4431" s="3" t="s">
        <v>9</v>
      </c>
      <c r="D4431" s="3">
        <v>0.56000000000000005</v>
      </c>
      <c r="E4431" s="3">
        <v>0.48</v>
      </c>
      <c r="F4431" s="3" t="s">
        <v>183</v>
      </c>
      <c r="G4431" s="2">
        <v>6414</v>
      </c>
      <c r="H4431" s="3">
        <v>1.6611742341196047</v>
      </c>
      <c r="I4431" s="3">
        <v>4340.2928026038471</v>
      </c>
      <c r="J4431" s="3">
        <v>11.969899125754306</v>
      </c>
      <c r="K4431" s="3">
        <v>1</v>
      </c>
      <c r="L4431" s="3">
        <f t="shared" si="233"/>
        <v>11.969899125754306</v>
      </c>
      <c r="M4431" s="3">
        <v>0</v>
      </c>
      <c r="N4431" s="3">
        <v>1.5456325658183465</v>
      </c>
      <c r="O4431" s="3">
        <v>1</v>
      </c>
      <c r="P4431" s="3">
        <f t="shared" si="234"/>
        <v>1.5456325658183465</v>
      </c>
      <c r="Q4431" s="3">
        <v>0</v>
      </c>
    </row>
    <row r="4432" spans="1:17" x14ac:dyDescent="0.25">
      <c r="A4432" s="3" t="s">
        <v>158</v>
      </c>
      <c r="B4432" s="3" t="s">
        <v>8</v>
      </c>
      <c r="C4432" s="3" t="s">
        <v>9</v>
      </c>
      <c r="D4432" s="3">
        <v>0.56000000000000005</v>
      </c>
      <c r="E4432" s="3">
        <v>0.48</v>
      </c>
      <c r="F4432" s="3" t="s">
        <v>183</v>
      </c>
      <c r="G4432" s="2">
        <v>6414</v>
      </c>
      <c r="H4432" s="3">
        <v>114.89114056569188</v>
      </c>
      <c r="I4432" s="3">
        <v>373159.25050576299</v>
      </c>
      <c r="J4432" s="3">
        <v>982.90075760220213</v>
      </c>
      <c r="K4432" s="3">
        <f>1-0.712</f>
        <v>0.28800000000000003</v>
      </c>
      <c r="L4432" s="3">
        <f t="shared" si="233"/>
        <v>283.07541818943423</v>
      </c>
      <c r="M4432" s="3">
        <v>0</v>
      </c>
      <c r="N4432" s="3">
        <v>123.21016691178944</v>
      </c>
      <c r="O4432" s="3">
        <f>1-0.531</f>
        <v>0.46899999999999997</v>
      </c>
      <c r="P4432" s="3">
        <f t="shared" si="234"/>
        <v>57.785568281629246</v>
      </c>
      <c r="Q4432" s="3">
        <v>0</v>
      </c>
    </row>
    <row r="4433" spans="1:17" x14ac:dyDescent="0.25">
      <c r="A4433" s="3" t="s">
        <v>158</v>
      </c>
      <c r="B4433" s="3" t="s">
        <v>8</v>
      </c>
      <c r="C4433" s="3" t="s">
        <v>9</v>
      </c>
      <c r="D4433" s="3">
        <v>0.56000000000000005</v>
      </c>
      <c r="E4433" s="3">
        <v>0.48</v>
      </c>
      <c r="F4433" s="3" t="s">
        <v>184</v>
      </c>
      <c r="G4433" s="2">
        <v>6414</v>
      </c>
      <c r="H4433" s="3">
        <v>0.94405380516278403</v>
      </c>
      <c r="I4433" s="3">
        <v>2245.916370012229</v>
      </c>
      <c r="J4433" s="3">
        <v>5.8732149303740826</v>
      </c>
      <c r="K4433" s="3">
        <f>1-0.712</f>
        <v>0.28800000000000003</v>
      </c>
      <c r="L4433" s="3">
        <f t="shared" si="233"/>
        <v>1.691485899947736</v>
      </c>
      <c r="M4433" s="3">
        <v>0</v>
      </c>
      <c r="N4433" s="3">
        <v>0.58128475197754415</v>
      </c>
      <c r="O4433" s="3">
        <f>1-0.531</f>
        <v>0.46899999999999997</v>
      </c>
      <c r="P4433" s="3">
        <f t="shared" si="234"/>
        <v>0.27262254867746821</v>
      </c>
      <c r="Q4433" s="3">
        <v>0</v>
      </c>
    </row>
    <row r="4434" spans="1:17" x14ac:dyDescent="0.25">
      <c r="A4434" s="3" t="s">
        <v>158</v>
      </c>
      <c r="B4434" s="3" t="s">
        <v>8</v>
      </c>
      <c r="C4434" s="3" t="s">
        <v>9</v>
      </c>
      <c r="D4434" s="3">
        <v>0.56000000000000005</v>
      </c>
      <c r="E4434" s="3">
        <v>0.48</v>
      </c>
      <c r="F4434" s="3" t="s">
        <v>250</v>
      </c>
      <c r="G4434" s="2">
        <v>6414</v>
      </c>
      <c r="H4434" s="3">
        <v>0.53730278589313185</v>
      </c>
      <c r="I4434" s="3">
        <v>1760.9134481727258</v>
      </c>
      <c r="J4434" s="3">
        <v>4.3314287685801114</v>
      </c>
      <c r="K4434" s="3">
        <f>1-0.712</f>
        <v>0.28800000000000003</v>
      </c>
      <c r="L4434" s="3">
        <f t="shared" si="233"/>
        <v>1.2474514853510723</v>
      </c>
      <c r="M4434" s="3">
        <v>0</v>
      </c>
      <c r="N4434" s="3">
        <v>0.45970773104202201</v>
      </c>
      <c r="O4434" s="3">
        <f>1-0.531</f>
        <v>0.46899999999999997</v>
      </c>
      <c r="P4434" s="3">
        <f t="shared" si="234"/>
        <v>0.2156029258587083</v>
      </c>
      <c r="Q4434" s="3">
        <v>0</v>
      </c>
    </row>
    <row r="4435" spans="1:17" x14ac:dyDescent="0.25">
      <c r="A4435" s="3" t="s">
        <v>158</v>
      </c>
      <c r="B4435" s="3" t="s">
        <v>8</v>
      </c>
      <c r="C4435" s="3" t="s">
        <v>9</v>
      </c>
      <c r="D4435" s="3">
        <v>0.56000000000000005</v>
      </c>
      <c r="E4435" s="3">
        <v>0.48</v>
      </c>
      <c r="F4435" s="3" t="s">
        <v>250</v>
      </c>
      <c r="G4435" s="2">
        <v>6414</v>
      </c>
      <c r="H4435" s="3">
        <v>6.7821275194213911E-3</v>
      </c>
      <c r="I4435" s="3">
        <v>22.197474865866699</v>
      </c>
      <c r="J4435" s="3">
        <v>5.4284906370663216E-2</v>
      </c>
      <c r="K4435" s="3">
        <f>1-0.712</f>
        <v>0.28800000000000003</v>
      </c>
      <c r="L4435" s="3">
        <f t="shared" si="233"/>
        <v>1.563405303475101E-2</v>
      </c>
      <c r="M4435" s="3">
        <v>0</v>
      </c>
      <c r="N4435" s="3">
        <v>5.5678674135414274E-3</v>
      </c>
      <c r="O4435" s="3">
        <f>1-0.531</f>
        <v>0.46899999999999997</v>
      </c>
      <c r="P4435" s="3">
        <f t="shared" si="234"/>
        <v>2.6113298169509291E-3</v>
      </c>
      <c r="Q4435" s="3">
        <v>0</v>
      </c>
    </row>
    <row r="4436" spans="1:17" x14ac:dyDescent="0.25">
      <c r="A4436" s="3" t="s">
        <v>158</v>
      </c>
      <c r="B4436" s="3" t="s">
        <v>8</v>
      </c>
      <c r="C4436" s="3" t="s">
        <v>9</v>
      </c>
      <c r="D4436" s="3">
        <v>0.56000000000000005</v>
      </c>
      <c r="E4436" s="3">
        <v>0.48</v>
      </c>
      <c r="F4436" s="3" t="s">
        <v>250</v>
      </c>
      <c r="G4436" s="2">
        <v>6414</v>
      </c>
      <c r="H4436" s="3">
        <v>1.228262656433833</v>
      </c>
      <c r="I4436" s="3">
        <v>4365.6729310032015</v>
      </c>
      <c r="J4436" s="3">
        <v>10.037624707283644</v>
      </c>
      <c r="K4436" s="3">
        <f>1-0.712</f>
        <v>0.28800000000000003</v>
      </c>
      <c r="L4436" s="3">
        <f t="shared" si="233"/>
        <v>2.8908359156976897</v>
      </c>
      <c r="M4436" s="3">
        <v>0</v>
      </c>
      <c r="N4436" s="3">
        <v>1.2019003453301562</v>
      </c>
      <c r="O4436" s="3">
        <f>1-0.531</f>
        <v>0.46899999999999997</v>
      </c>
      <c r="P4436" s="3">
        <f t="shared" si="234"/>
        <v>0.5636912619598432</v>
      </c>
      <c r="Q4436" s="3">
        <v>0</v>
      </c>
    </row>
    <row r="4437" spans="1:17" x14ac:dyDescent="0.25">
      <c r="A4437" s="3" t="s">
        <v>158</v>
      </c>
      <c r="B4437" s="3" t="s">
        <v>8</v>
      </c>
      <c r="C4437" s="3" t="s">
        <v>9</v>
      </c>
      <c r="D4437" s="3">
        <v>0.56000000000000005</v>
      </c>
      <c r="E4437" s="3">
        <v>0.48</v>
      </c>
      <c r="F4437" s="3" t="s">
        <v>163</v>
      </c>
      <c r="G4437" s="2">
        <v>6414</v>
      </c>
      <c r="H4437" s="3">
        <v>1.0405530450385794</v>
      </c>
      <c r="I4437" s="3">
        <v>1987.9882017667592</v>
      </c>
      <c r="J4437" s="3">
        <v>5.1137897131186776</v>
      </c>
      <c r="K4437" s="3">
        <v>1</v>
      </c>
      <c r="L4437" s="3">
        <f t="shared" si="233"/>
        <v>5.1137897131186776</v>
      </c>
      <c r="M4437" s="3">
        <v>0</v>
      </c>
      <c r="N4437" s="3">
        <v>0.38984929076292535</v>
      </c>
      <c r="O4437" s="3">
        <v>1</v>
      </c>
      <c r="P4437" s="3">
        <f t="shared" si="234"/>
        <v>0.38984929076292535</v>
      </c>
      <c r="Q4437" s="3">
        <v>0</v>
      </c>
    </row>
    <row r="4438" spans="1:17" x14ac:dyDescent="0.25">
      <c r="A4438" s="3" t="s">
        <v>158</v>
      </c>
      <c r="B4438" s="3" t="s">
        <v>8</v>
      </c>
      <c r="C4438" s="3" t="s">
        <v>9</v>
      </c>
      <c r="D4438" s="3">
        <v>0.56000000000000005</v>
      </c>
      <c r="E4438" s="3">
        <v>0.48</v>
      </c>
      <c r="F4438" s="3" t="s">
        <v>163</v>
      </c>
      <c r="G4438" s="2">
        <v>6414</v>
      </c>
      <c r="H4438" s="3">
        <v>2.012263694946757E-2</v>
      </c>
      <c r="I4438" s="3">
        <v>45.203848340477485</v>
      </c>
      <c r="J4438" s="3">
        <v>0.10831679310931151</v>
      </c>
      <c r="K4438" s="3">
        <v>1</v>
      </c>
      <c r="L4438" s="3">
        <f t="shared" si="233"/>
        <v>0.10831679310931151</v>
      </c>
      <c r="M4438" s="3">
        <v>0</v>
      </c>
      <c r="N4438" s="3">
        <v>1.1576992218654499E-2</v>
      </c>
      <c r="O4438" s="3">
        <v>1</v>
      </c>
      <c r="P4438" s="3">
        <f t="shared" si="234"/>
        <v>1.1576992218654499E-2</v>
      </c>
      <c r="Q4438" s="3">
        <v>0</v>
      </c>
    </row>
    <row r="4439" spans="1:17" x14ac:dyDescent="0.25">
      <c r="A4439" s="3" t="s">
        <v>158</v>
      </c>
      <c r="B4439" s="3" t="s">
        <v>310</v>
      </c>
      <c r="C4439" s="3" t="s">
        <v>9</v>
      </c>
      <c r="D4439" s="3">
        <v>0.56000000000000005</v>
      </c>
      <c r="E4439" s="3">
        <v>0.48</v>
      </c>
      <c r="F4439" s="3" t="s">
        <v>19</v>
      </c>
      <c r="G4439" s="2">
        <v>6416</v>
      </c>
      <c r="H4439" s="3">
        <v>6.2223711794615006</v>
      </c>
      <c r="I4439" s="3">
        <v>16843.779901819638</v>
      </c>
      <c r="J4439" s="3">
        <v>41.663515548222669</v>
      </c>
      <c r="K4439" s="3">
        <v>1</v>
      </c>
      <c r="L4439" s="3">
        <f t="shared" si="233"/>
        <v>41.663515548222669</v>
      </c>
      <c r="M4439" s="3">
        <v>0</v>
      </c>
      <c r="N4439" s="3">
        <v>4.9277398046688736</v>
      </c>
      <c r="O4439" s="3">
        <v>1</v>
      </c>
      <c r="P4439" s="3">
        <f t="shared" si="234"/>
        <v>4.9277398046688736</v>
      </c>
      <c r="Q4439" s="3">
        <v>0</v>
      </c>
    </row>
    <row r="4440" spans="1:17" x14ac:dyDescent="0.25">
      <c r="A4440" s="3" t="s">
        <v>158</v>
      </c>
      <c r="B4440" s="3" t="s">
        <v>8</v>
      </c>
      <c r="C4440" s="3" t="s">
        <v>9</v>
      </c>
      <c r="D4440" s="3">
        <v>0.56000000000000005</v>
      </c>
      <c r="E4440" s="3">
        <v>0.48</v>
      </c>
      <c r="F4440" s="3" t="s">
        <v>19</v>
      </c>
      <c r="G4440" s="2">
        <v>6416</v>
      </c>
      <c r="H4440" s="3">
        <v>4.1728621729156742E-2</v>
      </c>
      <c r="I4440" s="3">
        <v>137.28231738372892</v>
      </c>
      <c r="J4440" s="3">
        <v>0.33373739944222225</v>
      </c>
      <c r="K4440" s="3">
        <f>1-0.712</f>
        <v>0.28800000000000003</v>
      </c>
      <c r="L4440" s="3">
        <f t="shared" si="233"/>
        <v>9.6116371039360021E-2</v>
      </c>
      <c r="M4440" s="3">
        <v>0</v>
      </c>
      <c r="N4440" s="3">
        <v>4.2538202976322839E-2</v>
      </c>
      <c r="O4440" s="3">
        <f>1-0.531</f>
        <v>0.46899999999999997</v>
      </c>
      <c r="P4440" s="3">
        <f t="shared" si="234"/>
        <v>1.9950417195895409E-2</v>
      </c>
      <c r="Q4440" s="3">
        <v>0</v>
      </c>
    </row>
    <row r="4441" spans="1:17" x14ac:dyDescent="0.25">
      <c r="A4441" s="3" t="s">
        <v>158</v>
      </c>
      <c r="B4441" s="3" t="s">
        <v>310</v>
      </c>
      <c r="C4441" s="3" t="s">
        <v>9</v>
      </c>
      <c r="D4441" s="3">
        <v>0.56000000000000005</v>
      </c>
      <c r="E4441" s="3">
        <v>0.48</v>
      </c>
      <c r="F4441" s="3" t="s">
        <v>183</v>
      </c>
      <c r="G4441" s="2">
        <v>6416</v>
      </c>
      <c r="H4441" s="3">
        <v>7.5792678490368939</v>
      </c>
      <c r="I4441" s="3">
        <v>20503.225449969981</v>
      </c>
      <c r="J4441" s="3">
        <v>53.816947802811221</v>
      </c>
      <c r="K4441" s="3">
        <v>1</v>
      </c>
      <c r="L4441" s="3">
        <f t="shared" si="233"/>
        <v>53.816947802811221</v>
      </c>
      <c r="M4441" s="3">
        <v>0</v>
      </c>
      <c r="N4441" s="3">
        <v>6.2370217907562324</v>
      </c>
      <c r="O4441" s="3">
        <v>1</v>
      </c>
      <c r="P4441" s="3">
        <f t="shared" si="234"/>
        <v>6.2370217907562324</v>
      </c>
      <c r="Q4441" s="3">
        <v>0</v>
      </c>
    </row>
    <row r="4442" spans="1:17" x14ac:dyDescent="0.25">
      <c r="A4442" s="3" t="s">
        <v>158</v>
      </c>
      <c r="B4442" s="3" t="s">
        <v>8</v>
      </c>
      <c r="C4442" s="3" t="s">
        <v>9</v>
      </c>
      <c r="D4442" s="3">
        <v>0.56000000000000005</v>
      </c>
      <c r="E4442" s="3">
        <v>0.48</v>
      </c>
      <c r="F4442" s="3" t="s">
        <v>183</v>
      </c>
      <c r="G4442" s="2">
        <v>6416</v>
      </c>
      <c r="H4442" s="3">
        <v>7.4386657621145362</v>
      </c>
      <c r="I4442" s="3">
        <v>23927.609961435475</v>
      </c>
      <c r="J4442" s="3">
        <v>62.648676315209734</v>
      </c>
      <c r="K4442" s="3">
        <f>1-0.712</f>
        <v>0.28800000000000003</v>
      </c>
      <c r="L4442" s="3">
        <f t="shared" si="233"/>
        <v>18.042818778780404</v>
      </c>
      <c r="M4442" s="3">
        <v>0</v>
      </c>
      <c r="N4442" s="3">
        <v>7.6712872072223552</v>
      </c>
      <c r="O4442" s="3">
        <f>1-0.531</f>
        <v>0.46899999999999997</v>
      </c>
      <c r="P4442" s="3">
        <f t="shared" si="234"/>
        <v>3.5978337001872842</v>
      </c>
      <c r="Q4442" s="3">
        <v>0</v>
      </c>
    </row>
    <row r="4443" spans="1:17" x14ac:dyDescent="0.25">
      <c r="A4443" s="3" t="s">
        <v>158</v>
      </c>
      <c r="B4443" s="3" t="s">
        <v>8</v>
      </c>
      <c r="C4443" s="3" t="s">
        <v>9</v>
      </c>
      <c r="D4443" s="3">
        <v>0.56000000000000005</v>
      </c>
      <c r="E4443" s="3">
        <v>0.48</v>
      </c>
      <c r="F4443" s="3" t="s">
        <v>250</v>
      </c>
      <c r="G4443" s="2">
        <v>6416</v>
      </c>
      <c r="H4443" s="3">
        <v>7.0229903002989702E-2</v>
      </c>
      <c r="I4443" s="3">
        <v>231.10399933191837</v>
      </c>
      <c r="J4443" s="3">
        <v>0.56630640743896021</v>
      </c>
      <c r="K4443" s="3">
        <f>1-0.712</f>
        <v>0.28800000000000003</v>
      </c>
      <c r="L4443" s="3">
        <f t="shared" si="233"/>
        <v>0.16309624534242056</v>
      </c>
      <c r="M4443" s="3">
        <v>0</v>
      </c>
      <c r="N4443" s="3">
        <v>7.3157863941028731E-2</v>
      </c>
      <c r="O4443" s="3">
        <f>1-0.531</f>
        <v>0.46899999999999997</v>
      </c>
      <c r="P4443" s="3">
        <f t="shared" si="234"/>
        <v>3.4311038188342476E-2</v>
      </c>
      <c r="Q4443" s="3">
        <v>0</v>
      </c>
    </row>
    <row r="4444" spans="1:17" x14ac:dyDescent="0.25">
      <c r="A4444" s="3" t="s">
        <v>158</v>
      </c>
      <c r="B4444" s="3" t="s">
        <v>8</v>
      </c>
      <c r="C4444" s="3" t="s">
        <v>9</v>
      </c>
      <c r="D4444" s="3">
        <v>0.56000000000000005</v>
      </c>
      <c r="E4444" s="3">
        <v>0.48</v>
      </c>
      <c r="F4444" s="3" t="s">
        <v>163</v>
      </c>
      <c r="G4444" s="2">
        <v>6416</v>
      </c>
      <c r="H4444" s="3">
        <v>0.77698849722801477</v>
      </c>
      <c r="I4444" s="3">
        <v>1682.6029561429541</v>
      </c>
      <c r="J4444" s="3">
        <v>4.977166612762673</v>
      </c>
      <c r="K4444" s="3">
        <v>1</v>
      </c>
      <c r="L4444" s="3">
        <f t="shared" si="233"/>
        <v>4.977166612762673</v>
      </c>
      <c r="M4444" s="3">
        <v>0</v>
      </c>
      <c r="N4444" s="3">
        <v>0.70229081777267632</v>
      </c>
      <c r="O4444" s="3">
        <v>1</v>
      </c>
      <c r="P4444" s="3">
        <f t="shared" si="234"/>
        <v>0.70229081777267632</v>
      </c>
      <c r="Q4444" s="3">
        <v>0</v>
      </c>
    </row>
    <row r="4445" spans="1:17" x14ac:dyDescent="0.25">
      <c r="A4445" s="3" t="s">
        <v>158</v>
      </c>
      <c r="B4445" s="3" t="s">
        <v>8</v>
      </c>
      <c r="C4445" s="3" t="s">
        <v>9</v>
      </c>
      <c r="D4445" s="3">
        <v>0.56000000000000005</v>
      </c>
      <c r="E4445" s="3">
        <v>0.48</v>
      </c>
      <c r="F4445" s="3" t="s">
        <v>166</v>
      </c>
      <c r="G4445" s="2">
        <v>6416</v>
      </c>
      <c r="H4445" s="3">
        <v>0.62924000114425305</v>
      </c>
      <c r="I4445" s="3">
        <v>1443.8850005629547</v>
      </c>
      <c r="J4445" s="3">
        <v>3.0396012696960915</v>
      </c>
      <c r="K4445" s="3">
        <v>1</v>
      </c>
      <c r="L4445" s="3">
        <f t="shared" si="233"/>
        <v>3.0396012696960915</v>
      </c>
      <c r="M4445" s="3">
        <v>0</v>
      </c>
      <c r="N4445" s="3">
        <v>0.25285346047073975</v>
      </c>
      <c r="O4445" s="3">
        <v>1</v>
      </c>
      <c r="P4445" s="3">
        <f t="shared" si="234"/>
        <v>0.25285346047073975</v>
      </c>
      <c r="Q4445" s="3">
        <v>0</v>
      </c>
    </row>
    <row r="4446" spans="1:17" x14ac:dyDescent="0.25">
      <c r="A4446" s="3" t="s">
        <v>158</v>
      </c>
      <c r="B4446" s="3" t="s">
        <v>351</v>
      </c>
      <c r="C4446" s="3" t="s">
        <v>352</v>
      </c>
      <c r="D4446" s="3">
        <v>0.36</v>
      </c>
      <c r="E4446" s="3">
        <v>0.57999999999999996</v>
      </c>
      <c r="F4446" s="3" t="s">
        <v>272</v>
      </c>
      <c r="G4446" s="2">
        <v>3000</v>
      </c>
      <c r="H4446" s="3">
        <v>4.3463158217578597</v>
      </c>
      <c r="I4446" s="3">
        <v>12959.748788727442</v>
      </c>
      <c r="J4446" s="3">
        <v>29.668798793135007</v>
      </c>
      <c r="K4446" s="3">
        <v>1</v>
      </c>
      <c r="L4446" s="3">
        <f t="shared" si="233"/>
        <v>29.668798793135007</v>
      </c>
      <c r="M4446" s="3">
        <v>0</v>
      </c>
      <c r="N4446" s="3">
        <v>3.3527556900743578</v>
      </c>
      <c r="O4446" s="3">
        <v>1</v>
      </c>
      <c r="P4446" s="3">
        <f t="shared" si="234"/>
        <v>3.3527556900743578</v>
      </c>
      <c r="Q4446" s="3">
        <v>0</v>
      </c>
    </row>
    <row r="4447" spans="1:17" x14ac:dyDescent="0.25">
      <c r="A4447" s="3" t="s">
        <v>158</v>
      </c>
      <c r="B4447" s="3" t="s">
        <v>8</v>
      </c>
      <c r="C4447" s="3" t="s">
        <v>9</v>
      </c>
      <c r="D4447" s="3">
        <v>0.56000000000000005</v>
      </c>
      <c r="E4447" s="3">
        <v>0.48</v>
      </c>
      <c r="F4447" s="3" t="s">
        <v>19</v>
      </c>
      <c r="G4447" s="2">
        <v>6420</v>
      </c>
      <c r="H4447" s="3">
        <v>13.650093886174307</v>
      </c>
      <c r="I4447" s="3">
        <v>36735.853032017614</v>
      </c>
      <c r="J4447" s="3">
        <v>91.985058649046451</v>
      </c>
      <c r="K4447" s="3">
        <v>1</v>
      </c>
      <c r="L4447" s="3">
        <f t="shared" si="233"/>
        <v>91.985058649046451</v>
      </c>
      <c r="M4447" s="3">
        <v>0</v>
      </c>
      <c r="N4447" s="3">
        <v>9.3555943375748587</v>
      </c>
      <c r="O4447" s="3">
        <v>1</v>
      </c>
      <c r="P4447" s="3">
        <f t="shared" si="234"/>
        <v>9.3555943375748587</v>
      </c>
      <c r="Q4447" s="3">
        <v>0</v>
      </c>
    </row>
    <row r="4448" spans="1:17" x14ac:dyDescent="0.25">
      <c r="A4448" s="3" t="s">
        <v>158</v>
      </c>
      <c r="B4448" s="3" t="s">
        <v>310</v>
      </c>
      <c r="C4448" s="3" t="s">
        <v>9</v>
      </c>
      <c r="D4448" s="3">
        <v>0.56000000000000005</v>
      </c>
      <c r="E4448" s="3">
        <v>0.48</v>
      </c>
      <c r="F4448" s="3" t="s">
        <v>19</v>
      </c>
      <c r="G4448" s="2">
        <v>6420</v>
      </c>
      <c r="H4448" s="3">
        <v>1.2035678899198359</v>
      </c>
      <c r="I4448" s="3">
        <v>2504.8522622191099</v>
      </c>
      <c r="J4448" s="3">
        <v>5.9564053059558804</v>
      </c>
      <c r="K4448" s="3">
        <v>1</v>
      </c>
      <c r="L4448" s="3">
        <f t="shared" si="233"/>
        <v>5.9564053059558804</v>
      </c>
      <c r="M4448" s="3">
        <v>0</v>
      </c>
      <c r="N4448" s="3">
        <v>0.68168082984248668</v>
      </c>
      <c r="O4448" s="3">
        <v>1</v>
      </c>
      <c r="P4448" s="3">
        <f t="shared" si="234"/>
        <v>0.68168082984248668</v>
      </c>
      <c r="Q4448" s="3">
        <v>0</v>
      </c>
    </row>
    <row r="4449" spans="1:17" x14ac:dyDescent="0.25">
      <c r="A4449" s="3" t="s">
        <v>158</v>
      </c>
      <c r="B4449" s="3" t="s">
        <v>310</v>
      </c>
      <c r="C4449" s="3" t="s">
        <v>9</v>
      </c>
      <c r="D4449" s="3">
        <v>0.56000000000000005</v>
      </c>
      <c r="E4449" s="3">
        <v>0.48</v>
      </c>
      <c r="F4449" s="3" t="s">
        <v>19</v>
      </c>
      <c r="G4449" s="2">
        <v>6420</v>
      </c>
      <c r="H4449" s="3">
        <v>6.4829885092835857</v>
      </c>
      <c r="I4449" s="3">
        <v>18572.166310523397</v>
      </c>
      <c r="J4449" s="3">
        <v>45.867441434665032</v>
      </c>
      <c r="K4449" s="3">
        <v>1</v>
      </c>
      <c r="L4449" s="3">
        <f t="shared" si="233"/>
        <v>45.867441434665032</v>
      </c>
      <c r="M4449" s="3">
        <v>0</v>
      </c>
      <c r="N4449" s="3">
        <v>4.6358016079911808</v>
      </c>
      <c r="O4449" s="3">
        <v>1</v>
      </c>
      <c r="P4449" s="3">
        <f t="shared" si="234"/>
        <v>4.6358016079911808</v>
      </c>
      <c r="Q4449" s="3">
        <v>0</v>
      </c>
    </row>
    <row r="4450" spans="1:17" x14ac:dyDescent="0.25">
      <c r="A4450" s="3" t="s">
        <v>158</v>
      </c>
      <c r="B4450" s="3" t="s">
        <v>89</v>
      </c>
      <c r="C4450" s="3" t="s">
        <v>9</v>
      </c>
      <c r="D4450" s="3">
        <v>0.56000000000000005</v>
      </c>
      <c r="E4450" s="3">
        <v>0.48</v>
      </c>
      <c r="F4450" s="3" t="s">
        <v>277</v>
      </c>
      <c r="G4450" s="2">
        <v>6420</v>
      </c>
      <c r="H4450" s="3">
        <v>6.72232591868522</v>
      </c>
      <c r="I4450" s="3">
        <v>17262.26766994888</v>
      </c>
      <c r="J4450" s="3">
        <v>43.786833714727024</v>
      </c>
      <c r="K4450" s="3">
        <v>1</v>
      </c>
      <c r="L4450" s="3">
        <f t="shared" si="233"/>
        <v>43.786833714727024</v>
      </c>
      <c r="M4450" s="3">
        <v>0</v>
      </c>
      <c r="N4450" s="3">
        <v>4.4074706937432788</v>
      </c>
      <c r="O4450" s="3">
        <v>1</v>
      </c>
      <c r="P4450" s="3">
        <f t="shared" si="234"/>
        <v>4.4074706937432788</v>
      </c>
      <c r="Q4450" s="3">
        <v>0</v>
      </c>
    </row>
    <row r="4451" spans="1:17" x14ac:dyDescent="0.25">
      <c r="A4451" s="3" t="s">
        <v>158</v>
      </c>
      <c r="B4451" s="3" t="s">
        <v>351</v>
      </c>
      <c r="C4451" s="3" t="s">
        <v>352</v>
      </c>
      <c r="D4451" s="3">
        <v>0.36</v>
      </c>
      <c r="E4451" s="3">
        <v>0.57999999999999996</v>
      </c>
      <c r="F4451" s="3" t="s">
        <v>283</v>
      </c>
      <c r="G4451" s="2">
        <v>6420</v>
      </c>
      <c r="H4451" s="3">
        <v>0.64254147683483465</v>
      </c>
      <c r="I4451" s="3">
        <v>1812.5514604605476</v>
      </c>
      <c r="J4451" s="3">
        <v>4.3508974182929565</v>
      </c>
      <c r="K4451" s="3">
        <v>1</v>
      </c>
      <c r="L4451" s="3">
        <f t="shared" si="233"/>
        <v>4.3508974182929565</v>
      </c>
      <c r="M4451" s="3">
        <v>0</v>
      </c>
      <c r="N4451" s="3">
        <v>0.46621527623311027</v>
      </c>
      <c r="O4451" s="3">
        <v>1</v>
      </c>
      <c r="P4451" s="3">
        <f t="shared" si="234"/>
        <v>0.46621527623311027</v>
      </c>
      <c r="Q4451" s="3">
        <v>0</v>
      </c>
    </row>
    <row r="4452" spans="1:17" x14ac:dyDescent="0.25">
      <c r="A4452" s="3" t="s">
        <v>158</v>
      </c>
      <c r="B4452" s="3" t="s">
        <v>89</v>
      </c>
      <c r="C4452" s="3" t="s">
        <v>9</v>
      </c>
      <c r="D4452" s="3">
        <v>0.56000000000000005</v>
      </c>
      <c r="E4452" s="3">
        <v>0.48</v>
      </c>
      <c r="F4452" s="3" t="s">
        <v>283</v>
      </c>
      <c r="G4452" s="2">
        <v>6420</v>
      </c>
      <c r="H4452" s="3">
        <v>6.9139241835863875E-3</v>
      </c>
      <c r="I4452" s="3">
        <v>19.317203978549038</v>
      </c>
      <c r="J4452" s="3">
        <v>4.9211346584320845E-2</v>
      </c>
      <c r="K4452" s="3">
        <v>1</v>
      </c>
      <c r="L4452" s="3">
        <f t="shared" si="233"/>
        <v>4.9211346584320845E-2</v>
      </c>
      <c r="M4452" s="3">
        <v>0</v>
      </c>
      <c r="N4452" s="3">
        <v>7.9413286825327709E-3</v>
      </c>
      <c r="O4452" s="3">
        <v>1</v>
      </c>
      <c r="P4452" s="3">
        <f t="shared" si="234"/>
        <v>7.9413286825327709E-3</v>
      </c>
      <c r="Q4452" s="3">
        <v>0</v>
      </c>
    </row>
    <row r="4453" spans="1:17" x14ac:dyDescent="0.25">
      <c r="A4453" s="3" t="s">
        <v>158</v>
      </c>
      <c r="B4453" s="3" t="s">
        <v>351</v>
      </c>
      <c r="C4453" s="3" t="s">
        <v>352</v>
      </c>
      <c r="D4453" s="3">
        <v>0.36</v>
      </c>
      <c r="E4453" s="3">
        <v>0.57999999999999996</v>
      </c>
      <c r="F4453" s="3" t="s">
        <v>283</v>
      </c>
      <c r="G4453" s="2">
        <v>6420</v>
      </c>
      <c r="H4453" s="3">
        <v>3.6566231906578475E-3</v>
      </c>
      <c r="I4453" s="3">
        <v>13.312140827760247</v>
      </c>
      <c r="J4453" s="3">
        <v>2.7877711054840749E-2</v>
      </c>
      <c r="K4453" s="3">
        <v>1</v>
      </c>
      <c r="L4453" s="3">
        <f t="shared" si="233"/>
        <v>2.7877711054840749E-2</v>
      </c>
      <c r="M4453" s="3">
        <v>0</v>
      </c>
      <c r="N4453" s="3">
        <v>3.7072478901482428E-3</v>
      </c>
      <c r="O4453" s="3">
        <v>1</v>
      </c>
      <c r="P4453" s="3">
        <f t="shared" si="234"/>
        <v>3.7072478901482428E-3</v>
      </c>
      <c r="Q4453" s="3">
        <v>0</v>
      </c>
    </row>
    <row r="4454" spans="1:17" x14ac:dyDescent="0.25">
      <c r="A4454" s="3" t="s">
        <v>158</v>
      </c>
      <c r="B4454" s="3" t="s">
        <v>89</v>
      </c>
      <c r="C4454" s="3" t="s">
        <v>9</v>
      </c>
      <c r="D4454" s="3">
        <v>0.56000000000000005</v>
      </c>
      <c r="E4454" s="3">
        <v>0.48</v>
      </c>
      <c r="F4454" s="3" t="s">
        <v>264</v>
      </c>
      <c r="G4454" s="2">
        <v>6420</v>
      </c>
      <c r="H4454" s="3">
        <v>22.174196173343457</v>
      </c>
      <c r="I4454" s="3">
        <v>50969.66730980861</v>
      </c>
      <c r="J4454" s="3">
        <v>129.26553033990106</v>
      </c>
      <c r="K4454" s="3">
        <v>1</v>
      </c>
      <c r="L4454" s="3">
        <f t="shared" si="233"/>
        <v>129.26553033990106</v>
      </c>
      <c r="M4454" s="3">
        <v>0</v>
      </c>
      <c r="N4454" s="3">
        <v>13.563959999756584</v>
      </c>
      <c r="O4454" s="3">
        <v>1</v>
      </c>
      <c r="P4454" s="3">
        <f t="shared" si="234"/>
        <v>13.563959999756584</v>
      </c>
      <c r="Q4454" s="3">
        <v>0</v>
      </c>
    </row>
    <row r="4455" spans="1:17" x14ac:dyDescent="0.25">
      <c r="A4455" s="3" t="s">
        <v>158</v>
      </c>
      <c r="B4455" s="3" t="s">
        <v>310</v>
      </c>
      <c r="C4455" s="3" t="s">
        <v>9</v>
      </c>
      <c r="D4455" s="3">
        <v>0.56000000000000005</v>
      </c>
      <c r="E4455" s="3">
        <v>0.48</v>
      </c>
      <c r="F4455" s="3" t="s">
        <v>264</v>
      </c>
      <c r="G4455" s="2">
        <v>6420</v>
      </c>
      <c r="H4455" s="3">
        <v>10.447876002117054</v>
      </c>
      <c r="I4455" s="3">
        <v>31857.531355247451</v>
      </c>
      <c r="J4455" s="3">
        <v>79.80151272507679</v>
      </c>
      <c r="K4455" s="3">
        <v>1</v>
      </c>
      <c r="L4455" s="3">
        <f t="shared" si="233"/>
        <v>79.80151272507679</v>
      </c>
      <c r="M4455" s="3">
        <v>0</v>
      </c>
      <c r="N4455" s="3">
        <v>9.4806484376153044</v>
      </c>
      <c r="O4455" s="3">
        <v>1</v>
      </c>
      <c r="P4455" s="3">
        <f t="shared" si="234"/>
        <v>9.4806484376153044</v>
      </c>
      <c r="Q4455" s="3">
        <v>0</v>
      </c>
    </row>
    <row r="4456" spans="1:17" x14ac:dyDescent="0.25">
      <c r="A4456" s="3" t="s">
        <v>158</v>
      </c>
      <c r="B4456" s="3" t="s">
        <v>351</v>
      </c>
      <c r="C4456" s="3" t="s">
        <v>352</v>
      </c>
      <c r="D4456" s="3">
        <v>0.36</v>
      </c>
      <c r="E4456" s="3">
        <v>0.57999999999999996</v>
      </c>
      <c r="F4456" s="3" t="s">
        <v>272</v>
      </c>
      <c r="G4456" s="2">
        <v>6420</v>
      </c>
      <c r="H4456" s="3">
        <v>187.65894866914721</v>
      </c>
      <c r="I4456" s="3">
        <v>469471.39346330747</v>
      </c>
      <c r="J4456" s="3">
        <v>1197.5902991658284</v>
      </c>
      <c r="K4456" s="3">
        <v>1</v>
      </c>
      <c r="L4456" s="3">
        <f t="shared" si="233"/>
        <v>1197.5902991658284</v>
      </c>
      <c r="M4456" s="3">
        <v>0</v>
      </c>
      <c r="N4456" s="3">
        <v>117.44536527605386</v>
      </c>
      <c r="O4456" s="3">
        <v>1</v>
      </c>
      <c r="P4456" s="3">
        <f t="shared" si="234"/>
        <v>117.44536527605386</v>
      </c>
      <c r="Q4456" s="3">
        <v>0</v>
      </c>
    </row>
    <row r="4457" spans="1:17" x14ac:dyDescent="0.25">
      <c r="A4457" s="3" t="s">
        <v>158</v>
      </c>
      <c r="B4457" s="3" t="s">
        <v>8</v>
      </c>
      <c r="C4457" s="3" t="s">
        <v>9</v>
      </c>
      <c r="D4457" s="3">
        <v>0.56000000000000005</v>
      </c>
      <c r="E4457" s="3">
        <v>0.48</v>
      </c>
      <c r="F4457" s="3" t="s">
        <v>184</v>
      </c>
      <c r="G4457" s="2">
        <v>1000</v>
      </c>
      <c r="H4457" s="3">
        <v>1.6448043268308485</v>
      </c>
      <c r="I4457" s="3">
        <v>4709.6758801434398</v>
      </c>
      <c r="J4457" s="3">
        <v>9.1625400742345438</v>
      </c>
      <c r="K4457" s="3">
        <f>1-0.712</f>
        <v>0.28800000000000003</v>
      </c>
      <c r="L4457" s="3">
        <f t="shared" si="233"/>
        <v>2.6388115413795488</v>
      </c>
      <c r="M4457" s="4">
        <f t="shared" ref="M4457:M4464" si="235">L4457</f>
        <v>2.6388115413795488</v>
      </c>
      <c r="N4457" s="3">
        <v>0.96411206660415616</v>
      </c>
      <c r="O4457" s="3">
        <f>1-0.531</f>
        <v>0.46899999999999997</v>
      </c>
      <c r="P4457" s="3">
        <f t="shared" si="234"/>
        <v>0.45216855923734922</v>
      </c>
      <c r="Q4457" s="3">
        <f>P4457</f>
        <v>0.45216855923734922</v>
      </c>
    </row>
    <row r="4458" spans="1:17" x14ac:dyDescent="0.25">
      <c r="A4458" s="3" t="s">
        <v>158</v>
      </c>
      <c r="B4458" s="3" t="s">
        <v>310</v>
      </c>
      <c r="C4458" s="3" t="s">
        <v>9</v>
      </c>
      <c r="D4458" s="3">
        <v>0.56000000000000005</v>
      </c>
      <c r="E4458" s="3">
        <v>0.48</v>
      </c>
      <c r="F4458" s="3" t="s">
        <v>17</v>
      </c>
      <c r="G4458" s="2">
        <v>2000</v>
      </c>
      <c r="H4458" s="3">
        <v>0.64099656775502223</v>
      </c>
      <c r="I4458" s="3">
        <v>1716.0580947005301</v>
      </c>
      <c r="J4458" s="3">
        <v>4.3704746299684505</v>
      </c>
      <c r="K4458" s="3">
        <v>1</v>
      </c>
      <c r="L4458" s="3">
        <f t="shared" si="233"/>
        <v>4.3704746299684505</v>
      </c>
      <c r="M4458" s="4">
        <f t="shared" si="235"/>
        <v>4.3704746299684505</v>
      </c>
      <c r="N4458" s="3">
        <v>0.60243696562451954</v>
      </c>
      <c r="O4458" s="3">
        <v>1</v>
      </c>
      <c r="P4458" s="3">
        <f t="shared" si="234"/>
        <v>0.60243696562451954</v>
      </c>
      <c r="Q4458" s="3">
        <f>P4458</f>
        <v>0.60243696562451954</v>
      </c>
    </row>
    <row r="4459" spans="1:17" x14ac:dyDescent="0.25">
      <c r="A4459" s="3" t="s">
        <v>158</v>
      </c>
      <c r="B4459" s="3" t="s">
        <v>310</v>
      </c>
      <c r="C4459" s="3" t="s">
        <v>9</v>
      </c>
      <c r="D4459" s="3">
        <v>0.56000000000000005</v>
      </c>
      <c r="E4459" s="3">
        <v>0.48</v>
      </c>
      <c r="F4459" s="3" t="s">
        <v>17</v>
      </c>
      <c r="G4459" s="2">
        <v>2000</v>
      </c>
      <c r="H4459" s="3">
        <v>5.4372905425624771E-2</v>
      </c>
      <c r="I4459" s="3">
        <v>124.37335545377734</v>
      </c>
      <c r="J4459" s="3">
        <v>0.24404537004448282</v>
      </c>
      <c r="K4459" s="3">
        <v>1</v>
      </c>
      <c r="L4459" s="3">
        <f t="shared" si="233"/>
        <v>0.24404537004448282</v>
      </c>
      <c r="M4459" s="4">
        <f t="shared" si="235"/>
        <v>0.24404537004448282</v>
      </c>
      <c r="N4459" s="3">
        <v>2.4415868831060023E-2</v>
      </c>
      <c r="O4459" s="3">
        <v>1</v>
      </c>
      <c r="P4459" s="3">
        <f t="shared" si="234"/>
        <v>2.4415868831060023E-2</v>
      </c>
      <c r="Q4459" s="3">
        <f>P4459</f>
        <v>2.4415868831060023E-2</v>
      </c>
    </row>
    <row r="4460" spans="1:17" x14ac:dyDescent="0.25">
      <c r="A4460" s="3" t="s">
        <v>158</v>
      </c>
      <c r="B4460" s="3" t="s">
        <v>310</v>
      </c>
      <c r="C4460" s="3" t="s">
        <v>9</v>
      </c>
      <c r="D4460" s="3">
        <v>0.56000000000000005</v>
      </c>
      <c r="E4460" s="3">
        <v>0.48</v>
      </c>
      <c r="F4460" s="3" t="s">
        <v>17</v>
      </c>
      <c r="G4460" s="2">
        <v>2000</v>
      </c>
      <c r="H4460" s="3">
        <v>1.2968114408985274</v>
      </c>
      <c r="I4460" s="3">
        <v>3322.0720416568274</v>
      </c>
      <c r="J4460" s="3">
        <v>6.5041769598712866</v>
      </c>
      <c r="K4460" s="3">
        <v>1</v>
      </c>
      <c r="L4460" s="3">
        <f t="shared" si="233"/>
        <v>6.5041769598712866</v>
      </c>
      <c r="M4460" s="4">
        <f t="shared" si="235"/>
        <v>6.5041769598712866</v>
      </c>
      <c r="N4460" s="3">
        <v>0.6410338313350461</v>
      </c>
      <c r="O4460" s="3">
        <v>1</v>
      </c>
      <c r="P4460" s="3">
        <f t="shared" si="234"/>
        <v>0.6410338313350461</v>
      </c>
      <c r="Q4460" s="3">
        <f>P4460</f>
        <v>0.6410338313350461</v>
      </c>
    </row>
    <row r="4461" spans="1:17" x14ac:dyDescent="0.25">
      <c r="A4461" s="3" t="s">
        <v>158</v>
      </c>
      <c r="B4461" s="3" t="s">
        <v>89</v>
      </c>
      <c r="C4461" s="3" t="s">
        <v>9</v>
      </c>
      <c r="D4461" s="3">
        <v>0.56000000000000005</v>
      </c>
      <c r="E4461" s="3">
        <v>0.48</v>
      </c>
      <c r="F4461" s="3" t="s">
        <v>17</v>
      </c>
      <c r="G4461" s="2">
        <v>2000</v>
      </c>
      <c r="H4461" s="3">
        <v>25.172419396958325</v>
      </c>
      <c r="I4461" s="3">
        <v>75476.308662680211</v>
      </c>
      <c r="J4461" s="3">
        <v>145.7923341870987</v>
      </c>
      <c r="K4461" s="3">
        <v>1</v>
      </c>
      <c r="L4461" s="3">
        <f t="shared" si="233"/>
        <v>145.7923341870987</v>
      </c>
      <c r="M4461" s="4">
        <f t="shared" si="235"/>
        <v>145.7923341870987</v>
      </c>
      <c r="N4461" s="3">
        <v>14.608949748138253</v>
      </c>
      <c r="O4461" s="3">
        <v>1</v>
      </c>
      <c r="P4461" s="3">
        <f t="shared" si="234"/>
        <v>14.608949748138253</v>
      </c>
      <c r="Q4461" s="3">
        <f>P4461</f>
        <v>14.608949748138253</v>
      </c>
    </row>
    <row r="4462" spans="1:17" x14ac:dyDescent="0.25">
      <c r="A4462" s="3" t="s">
        <v>158</v>
      </c>
      <c r="B4462" s="3" t="s">
        <v>310</v>
      </c>
      <c r="C4462" s="3" t="s">
        <v>9</v>
      </c>
      <c r="D4462" s="3">
        <v>0.56000000000000005</v>
      </c>
      <c r="E4462" s="3">
        <v>0.48</v>
      </c>
      <c r="F4462" s="3" t="s">
        <v>17</v>
      </c>
      <c r="G4462" s="2">
        <v>2000</v>
      </c>
      <c r="H4462" s="3">
        <v>0.37088975879337838</v>
      </c>
      <c r="I4462" s="3">
        <v>942.64600710602167</v>
      </c>
      <c r="J4462" s="3">
        <v>2.141966777070238</v>
      </c>
      <c r="K4462" s="3">
        <v>1</v>
      </c>
      <c r="L4462" s="3">
        <f t="shared" si="233"/>
        <v>2.141966777070238</v>
      </c>
      <c r="M4462" s="4">
        <f t="shared" si="235"/>
        <v>2.141966777070238</v>
      </c>
      <c r="N4462" s="3">
        <v>0.25369343213602391</v>
      </c>
      <c r="O4462" s="3">
        <v>1</v>
      </c>
      <c r="P4462" s="3">
        <f t="shared" si="234"/>
        <v>0.25369343213602391</v>
      </c>
      <c r="Q4462" s="3">
        <f>P4462</f>
        <v>0.25369343213602391</v>
      </c>
    </row>
    <row r="4463" spans="1:17" x14ac:dyDescent="0.25">
      <c r="A4463" s="3" t="s">
        <v>158</v>
      </c>
      <c r="B4463" s="3" t="s">
        <v>310</v>
      </c>
      <c r="C4463" s="3" t="s">
        <v>9</v>
      </c>
      <c r="D4463" s="3">
        <v>0.56000000000000005</v>
      </c>
      <c r="E4463" s="3">
        <v>0.48</v>
      </c>
      <c r="F4463" s="3" t="s">
        <v>17</v>
      </c>
      <c r="G4463" s="2">
        <v>2000</v>
      </c>
      <c r="H4463" s="3">
        <v>5.3392604797895531E-2</v>
      </c>
      <c r="I4463" s="3">
        <v>129.88317641303232</v>
      </c>
      <c r="J4463" s="3">
        <v>0.25260020410773187</v>
      </c>
      <c r="K4463" s="3">
        <v>1</v>
      </c>
      <c r="L4463" s="3">
        <f t="shared" si="233"/>
        <v>0.25260020410773187</v>
      </c>
      <c r="M4463" s="4">
        <f t="shared" si="235"/>
        <v>0.25260020410773187</v>
      </c>
      <c r="N4463" s="3">
        <v>2.3739845449436144E-2</v>
      </c>
      <c r="O4463" s="3">
        <v>1</v>
      </c>
      <c r="P4463" s="3">
        <f t="shared" si="234"/>
        <v>2.3739845449436144E-2</v>
      </c>
      <c r="Q4463" s="3">
        <f>P4463</f>
        <v>2.3739845449436144E-2</v>
      </c>
    </row>
    <row r="4464" spans="1:17" x14ac:dyDescent="0.25">
      <c r="A4464" s="3" t="s">
        <v>158</v>
      </c>
      <c r="B4464" s="3" t="s">
        <v>89</v>
      </c>
      <c r="C4464" s="3" t="s">
        <v>9</v>
      </c>
      <c r="D4464" s="3">
        <v>0.56000000000000005</v>
      </c>
      <c r="E4464" s="3">
        <v>0.48</v>
      </c>
      <c r="F4464" s="3" t="s">
        <v>17</v>
      </c>
      <c r="G4464" s="2">
        <v>2000</v>
      </c>
      <c r="H4464" s="3">
        <v>0.48764056334488493</v>
      </c>
      <c r="I4464" s="3">
        <v>1565.1860516225497</v>
      </c>
      <c r="J4464" s="3">
        <v>3.9650935179984006</v>
      </c>
      <c r="K4464" s="3">
        <v>1</v>
      </c>
      <c r="L4464" s="3">
        <f t="shared" si="233"/>
        <v>3.9650935179984006</v>
      </c>
      <c r="M4464" s="4">
        <f t="shared" si="235"/>
        <v>3.9650935179984006</v>
      </c>
      <c r="N4464" s="3">
        <v>0.55788019798512456</v>
      </c>
      <c r="O4464" s="3">
        <v>1</v>
      </c>
      <c r="P4464" s="3">
        <f t="shared" si="234"/>
        <v>0.55788019798512456</v>
      </c>
      <c r="Q4464" s="3">
        <f>P4464</f>
        <v>0.55788019798512456</v>
      </c>
    </row>
    <row r="4465" spans="1:17" x14ac:dyDescent="0.25">
      <c r="A4465" s="3" t="s">
        <v>158</v>
      </c>
      <c r="B4465" s="3" t="s">
        <v>310</v>
      </c>
      <c r="C4465" s="3" t="s">
        <v>9</v>
      </c>
      <c r="D4465" s="3">
        <v>0.56000000000000005</v>
      </c>
      <c r="E4465" s="3">
        <v>0.48</v>
      </c>
      <c r="F4465" s="3" t="s">
        <v>320</v>
      </c>
      <c r="G4465" s="2">
        <v>3000</v>
      </c>
      <c r="H4465" s="3">
        <v>9.8160824036360399</v>
      </c>
      <c r="I4465" s="3">
        <v>22794.121196334992</v>
      </c>
      <c r="J4465" s="3">
        <v>35.652395152659018</v>
      </c>
      <c r="K4465" s="3">
        <v>1</v>
      </c>
      <c r="L4465" s="3">
        <f t="shared" si="233"/>
        <v>35.652395152659018</v>
      </c>
      <c r="M4465" s="3">
        <v>0</v>
      </c>
      <c r="N4465" s="3">
        <v>3.3893265549442724</v>
      </c>
      <c r="O4465" s="3">
        <v>1</v>
      </c>
      <c r="P4465" s="3">
        <f t="shared" si="234"/>
        <v>3.3893265549442724</v>
      </c>
      <c r="Q4465" s="3">
        <v>0</v>
      </c>
    </row>
    <row r="4466" spans="1:17" x14ac:dyDescent="0.25">
      <c r="A4466" s="3" t="s">
        <v>158</v>
      </c>
      <c r="B4466" s="3" t="s">
        <v>8</v>
      </c>
      <c r="C4466" s="3" t="s">
        <v>9</v>
      </c>
      <c r="D4466" s="3">
        <v>0.56000000000000005</v>
      </c>
      <c r="E4466" s="3">
        <v>0.48</v>
      </c>
      <c r="F4466" s="3" t="s">
        <v>19</v>
      </c>
      <c r="G4466" s="2">
        <v>6430</v>
      </c>
      <c r="H4466" s="3">
        <v>0.84670864785939393</v>
      </c>
      <c r="I4466" s="3">
        <v>2378.8632514707961</v>
      </c>
      <c r="J4466" s="3">
        <v>5.0244468394934945</v>
      </c>
      <c r="K4466" s="3">
        <v>1</v>
      </c>
      <c r="L4466" s="3">
        <f t="shared" si="233"/>
        <v>5.0244468394934945</v>
      </c>
      <c r="M4466" s="3">
        <v>0</v>
      </c>
      <c r="N4466" s="3">
        <v>0.55230489013633466</v>
      </c>
      <c r="O4466" s="3">
        <v>1</v>
      </c>
      <c r="P4466" s="3">
        <f t="shared" si="234"/>
        <v>0.55230489013633466</v>
      </c>
      <c r="Q4466" s="3">
        <v>0</v>
      </c>
    </row>
    <row r="4467" spans="1:17" x14ac:dyDescent="0.25">
      <c r="A4467" s="3" t="s">
        <v>158</v>
      </c>
      <c r="B4467" s="3" t="s">
        <v>310</v>
      </c>
      <c r="C4467" s="3" t="s">
        <v>9</v>
      </c>
      <c r="D4467" s="3">
        <v>0.56000000000000005</v>
      </c>
      <c r="E4467" s="3">
        <v>0.48</v>
      </c>
      <c r="F4467" s="3" t="s">
        <v>19</v>
      </c>
      <c r="G4467" s="2">
        <v>6430</v>
      </c>
      <c r="H4467" s="3">
        <v>56.16851492989408</v>
      </c>
      <c r="I4467" s="3">
        <v>107207.21633939564</v>
      </c>
      <c r="J4467" s="3">
        <v>210.75196166683037</v>
      </c>
      <c r="K4467" s="3">
        <v>1</v>
      </c>
      <c r="L4467" s="3">
        <f t="shared" si="233"/>
        <v>210.75196166683037</v>
      </c>
      <c r="M4467" s="3">
        <v>0</v>
      </c>
      <c r="N4467" s="3">
        <v>16.064749191294208</v>
      </c>
      <c r="O4467" s="3">
        <v>1</v>
      </c>
      <c r="P4467" s="3">
        <f t="shared" si="234"/>
        <v>16.064749191294208</v>
      </c>
      <c r="Q4467" s="3">
        <v>0</v>
      </c>
    </row>
    <row r="4468" spans="1:17" x14ac:dyDescent="0.25">
      <c r="A4468" s="3" t="s">
        <v>158</v>
      </c>
      <c r="B4468" s="3" t="s">
        <v>310</v>
      </c>
      <c r="C4468" s="3" t="s">
        <v>9</v>
      </c>
      <c r="D4468" s="3">
        <v>0.56000000000000005</v>
      </c>
      <c r="E4468" s="3">
        <v>0.48</v>
      </c>
      <c r="F4468" s="3" t="s">
        <v>19</v>
      </c>
      <c r="G4468" s="2">
        <v>6430</v>
      </c>
      <c r="H4468" s="3">
        <v>1.5308282089657284</v>
      </c>
      <c r="I4468" s="3">
        <v>3058.4963144800704</v>
      </c>
      <c r="J4468" s="3">
        <v>6.3237200498646429</v>
      </c>
      <c r="K4468" s="3">
        <v>1</v>
      </c>
      <c r="L4468" s="3">
        <f t="shared" si="233"/>
        <v>6.3237200498646429</v>
      </c>
      <c r="M4468" s="3">
        <v>0</v>
      </c>
      <c r="N4468" s="3">
        <v>0.49801139455206467</v>
      </c>
      <c r="O4468" s="3">
        <v>1</v>
      </c>
      <c r="P4468" s="3">
        <f t="shared" si="234"/>
        <v>0.49801139455206467</v>
      </c>
      <c r="Q4468" s="3">
        <v>0</v>
      </c>
    </row>
    <row r="4469" spans="1:17" x14ac:dyDescent="0.25">
      <c r="A4469" s="3" t="s">
        <v>158</v>
      </c>
      <c r="B4469" s="3" t="s">
        <v>310</v>
      </c>
      <c r="C4469" s="3" t="s">
        <v>9</v>
      </c>
      <c r="D4469" s="3">
        <v>0.56000000000000005</v>
      </c>
      <c r="E4469" s="3">
        <v>0.48</v>
      </c>
      <c r="F4469" s="3" t="s">
        <v>19</v>
      </c>
      <c r="G4469" s="2">
        <v>6430</v>
      </c>
      <c r="H4469" s="3">
        <v>0.90973437000600788</v>
      </c>
      <c r="I4469" s="3">
        <v>2535.8105334565325</v>
      </c>
      <c r="J4469" s="3">
        <v>5.816696286913543</v>
      </c>
      <c r="K4469" s="3">
        <v>1</v>
      </c>
      <c r="L4469" s="3">
        <f t="shared" si="233"/>
        <v>5.816696286913543</v>
      </c>
      <c r="M4469" s="3">
        <v>0</v>
      </c>
      <c r="N4469" s="3">
        <v>0.89001271172194996</v>
      </c>
      <c r="O4469" s="3">
        <v>1</v>
      </c>
      <c r="P4469" s="3">
        <f t="shared" si="234"/>
        <v>0.89001271172194996</v>
      </c>
      <c r="Q4469" s="3">
        <v>0</v>
      </c>
    </row>
    <row r="4470" spans="1:17" x14ac:dyDescent="0.25">
      <c r="A4470" s="3" t="s">
        <v>158</v>
      </c>
      <c r="B4470" s="3" t="s">
        <v>310</v>
      </c>
      <c r="C4470" s="3" t="s">
        <v>9</v>
      </c>
      <c r="D4470" s="3">
        <v>0.56000000000000005</v>
      </c>
      <c r="E4470" s="3">
        <v>0.48</v>
      </c>
      <c r="F4470" s="3" t="s">
        <v>19</v>
      </c>
      <c r="G4470" s="2">
        <v>6430</v>
      </c>
      <c r="H4470" s="3">
        <v>1432.5372457652859</v>
      </c>
      <c r="I4470" s="3">
        <v>3251513.423225827</v>
      </c>
      <c r="J4470" s="3">
        <v>6376.0355064856412</v>
      </c>
      <c r="K4470" s="3">
        <v>1</v>
      </c>
      <c r="L4470" s="3">
        <f t="shared" si="233"/>
        <v>6376.0355064856412</v>
      </c>
      <c r="M4470" s="3">
        <v>0</v>
      </c>
      <c r="N4470" s="3">
        <v>606.42363908681295</v>
      </c>
      <c r="O4470" s="3">
        <v>1</v>
      </c>
      <c r="P4470" s="3">
        <f t="shared" si="234"/>
        <v>606.42363908681295</v>
      </c>
      <c r="Q4470" s="3">
        <v>0</v>
      </c>
    </row>
    <row r="4471" spans="1:17" x14ac:dyDescent="0.25">
      <c r="A4471" s="3" t="s">
        <v>158</v>
      </c>
      <c r="B4471" s="3" t="s">
        <v>8</v>
      </c>
      <c r="C4471" s="3" t="s">
        <v>9</v>
      </c>
      <c r="D4471" s="3">
        <v>0.56000000000000005</v>
      </c>
      <c r="E4471" s="3">
        <v>0.48</v>
      </c>
      <c r="F4471" s="3" t="s">
        <v>19</v>
      </c>
      <c r="G4471" s="2">
        <v>6430</v>
      </c>
      <c r="H4471" s="3">
        <v>629.33680724831322</v>
      </c>
      <c r="I4471" s="3">
        <v>1907509.3822627002</v>
      </c>
      <c r="J4471" s="3">
        <v>3621.7818183497288</v>
      </c>
      <c r="K4471" s="3">
        <f>1-0.712</f>
        <v>0.28800000000000003</v>
      </c>
      <c r="L4471" s="3">
        <f t="shared" si="233"/>
        <v>1043.073163684722</v>
      </c>
      <c r="M4471" s="3">
        <v>0</v>
      </c>
      <c r="N4471" s="3">
        <v>349.01929054337029</v>
      </c>
      <c r="O4471" s="3">
        <f>1-0.531</f>
        <v>0.46899999999999997</v>
      </c>
      <c r="P4471" s="3">
        <f t="shared" si="234"/>
        <v>163.69004726484064</v>
      </c>
      <c r="Q4471" s="3">
        <v>0</v>
      </c>
    </row>
    <row r="4472" spans="1:17" x14ac:dyDescent="0.25">
      <c r="A4472" s="3" t="s">
        <v>158</v>
      </c>
      <c r="B4472" s="3" t="s">
        <v>310</v>
      </c>
      <c r="C4472" s="3" t="s">
        <v>9</v>
      </c>
      <c r="D4472" s="3">
        <v>0.56000000000000005</v>
      </c>
      <c r="E4472" s="3">
        <v>0.48</v>
      </c>
      <c r="F4472" s="3" t="s">
        <v>275</v>
      </c>
      <c r="G4472" s="2">
        <v>6430</v>
      </c>
      <c r="H4472" s="3">
        <v>1210.8909972669233</v>
      </c>
      <c r="I4472" s="3">
        <v>2662785.2108931392</v>
      </c>
      <c r="J4472" s="3">
        <v>5200.6370611735274</v>
      </c>
      <c r="K4472" s="3">
        <v>1</v>
      </c>
      <c r="L4472" s="3">
        <f t="shared" si="233"/>
        <v>5200.6370611735274</v>
      </c>
      <c r="M4472" s="3">
        <v>0</v>
      </c>
      <c r="N4472" s="3">
        <v>449.67845883127734</v>
      </c>
      <c r="O4472" s="3">
        <v>1</v>
      </c>
      <c r="P4472" s="3">
        <f t="shared" si="234"/>
        <v>449.67845883127734</v>
      </c>
      <c r="Q4472" s="3">
        <v>0</v>
      </c>
    </row>
    <row r="4473" spans="1:17" x14ac:dyDescent="0.25">
      <c r="A4473" s="3" t="s">
        <v>158</v>
      </c>
      <c r="B4473" s="3" t="s">
        <v>8</v>
      </c>
      <c r="C4473" s="3" t="s">
        <v>9</v>
      </c>
      <c r="D4473" s="3">
        <v>0.56000000000000005</v>
      </c>
      <c r="E4473" s="3">
        <v>0.48</v>
      </c>
      <c r="F4473" s="3" t="s">
        <v>11</v>
      </c>
      <c r="G4473" s="2">
        <v>6430</v>
      </c>
      <c r="H4473" s="3">
        <v>73.137999860194824</v>
      </c>
      <c r="I4473" s="3">
        <v>200027.54534621153</v>
      </c>
      <c r="J4473" s="3">
        <v>375.37272221680706</v>
      </c>
      <c r="K4473" s="3">
        <v>1</v>
      </c>
      <c r="L4473" s="3">
        <f t="shared" si="233"/>
        <v>375.37272221680706</v>
      </c>
      <c r="M4473" s="3">
        <v>0</v>
      </c>
      <c r="N4473" s="3">
        <v>40.51123455060614</v>
      </c>
      <c r="O4473" s="3">
        <v>1</v>
      </c>
      <c r="P4473" s="3">
        <f t="shared" si="234"/>
        <v>40.51123455060614</v>
      </c>
      <c r="Q4473" s="3">
        <v>0</v>
      </c>
    </row>
    <row r="4474" spans="1:17" x14ac:dyDescent="0.25">
      <c r="A4474" s="3" t="s">
        <v>158</v>
      </c>
      <c r="B4474" s="3" t="s">
        <v>8</v>
      </c>
      <c r="C4474" s="3" t="s">
        <v>9</v>
      </c>
      <c r="D4474" s="3">
        <v>0.56000000000000005</v>
      </c>
      <c r="E4474" s="3">
        <v>0.48</v>
      </c>
      <c r="F4474" s="3" t="s">
        <v>11</v>
      </c>
      <c r="G4474" s="2">
        <v>6430</v>
      </c>
      <c r="H4474" s="3">
        <v>8.6264096916399939</v>
      </c>
      <c r="I4474" s="3">
        <v>27763.91386829616</v>
      </c>
      <c r="J4474" s="3">
        <v>48.208818842112855</v>
      </c>
      <c r="K4474" s="3">
        <v>1</v>
      </c>
      <c r="L4474" s="3">
        <f t="shared" si="233"/>
        <v>48.208818842112855</v>
      </c>
      <c r="M4474" s="3">
        <v>0</v>
      </c>
      <c r="N4474" s="3">
        <v>5.7590648504488851</v>
      </c>
      <c r="O4474" s="3">
        <v>1</v>
      </c>
      <c r="P4474" s="3">
        <f t="shared" si="234"/>
        <v>5.7590648504488851</v>
      </c>
      <c r="Q4474" s="3">
        <v>0</v>
      </c>
    </row>
    <row r="4475" spans="1:17" x14ac:dyDescent="0.25">
      <c r="A4475" s="3" t="s">
        <v>158</v>
      </c>
      <c r="B4475" s="3" t="s">
        <v>8</v>
      </c>
      <c r="C4475" s="3" t="s">
        <v>9</v>
      </c>
      <c r="D4475" s="3">
        <v>0.56000000000000005</v>
      </c>
      <c r="E4475" s="3">
        <v>0.48</v>
      </c>
      <c r="F4475" s="3" t="s">
        <v>11</v>
      </c>
      <c r="G4475" s="2">
        <v>6430</v>
      </c>
      <c r="H4475" s="3">
        <v>164.52878735363998</v>
      </c>
      <c r="I4475" s="3">
        <v>479237.98567278608</v>
      </c>
      <c r="J4475" s="3">
        <v>957.25711383719386</v>
      </c>
      <c r="K4475" s="3">
        <f>1-0.712</f>
        <v>0.28800000000000003</v>
      </c>
      <c r="L4475" s="3">
        <f t="shared" si="233"/>
        <v>275.69004878511186</v>
      </c>
      <c r="M4475" s="3">
        <v>0</v>
      </c>
      <c r="N4475" s="3">
        <v>98.507188649080618</v>
      </c>
      <c r="O4475" s="3">
        <f>1-0.531</f>
        <v>0.46899999999999997</v>
      </c>
      <c r="P4475" s="3">
        <f t="shared" si="234"/>
        <v>46.199871476418807</v>
      </c>
      <c r="Q4475" s="3">
        <v>0</v>
      </c>
    </row>
    <row r="4476" spans="1:17" x14ac:dyDescent="0.25">
      <c r="A4476" s="3" t="s">
        <v>158</v>
      </c>
      <c r="B4476" s="3" t="s">
        <v>8</v>
      </c>
      <c r="C4476" s="3" t="s">
        <v>9</v>
      </c>
      <c r="D4476" s="3">
        <v>0.56000000000000005</v>
      </c>
      <c r="E4476" s="3">
        <v>0.48</v>
      </c>
      <c r="F4476" s="3" t="s">
        <v>184</v>
      </c>
      <c r="G4476" s="2">
        <v>6430</v>
      </c>
      <c r="H4476" s="3">
        <v>6.8004015792245326E-2</v>
      </c>
      <c r="I4476" s="3">
        <v>205.23794023666196</v>
      </c>
      <c r="J4476" s="3">
        <v>0.44134637357035378</v>
      </c>
      <c r="K4476" s="3">
        <f>1-0.712</f>
        <v>0.28800000000000003</v>
      </c>
      <c r="L4476" s="3">
        <f t="shared" si="233"/>
        <v>0.1271077555882619</v>
      </c>
      <c r="M4476" s="3">
        <v>0</v>
      </c>
      <c r="N4476" s="3">
        <v>5.2890730656871561E-2</v>
      </c>
      <c r="O4476" s="3">
        <f>1-0.531</f>
        <v>0.46899999999999997</v>
      </c>
      <c r="P4476" s="3">
        <f t="shared" si="234"/>
        <v>2.4805752678072761E-2</v>
      </c>
      <c r="Q4476" s="3">
        <v>0</v>
      </c>
    </row>
    <row r="4477" spans="1:17" x14ac:dyDescent="0.25">
      <c r="A4477" s="3" t="s">
        <v>158</v>
      </c>
      <c r="B4477" s="3" t="s">
        <v>8</v>
      </c>
      <c r="C4477" s="3" t="s">
        <v>9</v>
      </c>
      <c r="D4477" s="3">
        <v>0.56000000000000005</v>
      </c>
      <c r="E4477" s="3">
        <v>0.48</v>
      </c>
      <c r="F4477" s="3" t="s">
        <v>183</v>
      </c>
      <c r="G4477" s="2">
        <v>6430</v>
      </c>
      <c r="H4477" s="3">
        <v>23.263802909535755</v>
      </c>
      <c r="I4477" s="3">
        <v>90189.230510312322</v>
      </c>
      <c r="J4477" s="3">
        <v>174.44976104595798</v>
      </c>
      <c r="K4477" s="3">
        <v>1</v>
      </c>
      <c r="L4477" s="3">
        <f t="shared" si="233"/>
        <v>174.44976104595798</v>
      </c>
      <c r="M4477" s="3">
        <v>0</v>
      </c>
      <c r="N4477" s="3">
        <v>21.932661974284517</v>
      </c>
      <c r="O4477" s="3">
        <v>1</v>
      </c>
      <c r="P4477" s="3">
        <f t="shared" si="234"/>
        <v>21.932661974284517</v>
      </c>
      <c r="Q4477" s="3">
        <v>0</v>
      </c>
    </row>
    <row r="4478" spans="1:17" x14ac:dyDescent="0.25">
      <c r="A4478" s="3" t="s">
        <v>158</v>
      </c>
      <c r="B4478" s="3" t="s">
        <v>310</v>
      </c>
      <c r="C4478" s="3" t="s">
        <v>9</v>
      </c>
      <c r="D4478" s="3">
        <v>0.56000000000000005</v>
      </c>
      <c r="E4478" s="3">
        <v>0.48</v>
      </c>
      <c r="F4478" s="3" t="s">
        <v>183</v>
      </c>
      <c r="G4478" s="2">
        <v>6430</v>
      </c>
      <c r="H4478" s="3">
        <v>93.379011933483383</v>
      </c>
      <c r="I4478" s="3">
        <v>227612.31401332366</v>
      </c>
      <c r="J4478" s="3">
        <v>476.47419374320987</v>
      </c>
      <c r="K4478" s="3">
        <v>1</v>
      </c>
      <c r="L4478" s="3">
        <f t="shared" si="233"/>
        <v>476.47419374320987</v>
      </c>
      <c r="M4478" s="3">
        <v>0</v>
      </c>
      <c r="N4478" s="3">
        <v>52.121219257054008</v>
      </c>
      <c r="O4478" s="3">
        <v>1</v>
      </c>
      <c r="P4478" s="3">
        <f t="shared" si="234"/>
        <v>52.121219257054008</v>
      </c>
      <c r="Q4478" s="3">
        <v>0</v>
      </c>
    </row>
    <row r="4479" spans="1:17" x14ac:dyDescent="0.25">
      <c r="A4479" s="3" t="s">
        <v>158</v>
      </c>
      <c r="B4479" s="3" t="s">
        <v>8</v>
      </c>
      <c r="C4479" s="3" t="s">
        <v>9</v>
      </c>
      <c r="D4479" s="3">
        <v>0.56000000000000005</v>
      </c>
      <c r="E4479" s="3">
        <v>0.48</v>
      </c>
      <c r="F4479" s="3" t="s">
        <v>183</v>
      </c>
      <c r="G4479" s="2">
        <v>6430</v>
      </c>
      <c r="H4479" s="3">
        <v>288.58054682520327</v>
      </c>
      <c r="I4479" s="3">
        <v>912913.76892013627</v>
      </c>
      <c r="J4479" s="3">
        <v>1786.3653690884851</v>
      </c>
      <c r="K4479" s="3">
        <f>1-0.712</f>
        <v>0.28800000000000003</v>
      </c>
      <c r="L4479" s="3">
        <f t="shared" si="233"/>
        <v>514.47322629748373</v>
      </c>
      <c r="M4479" s="3">
        <v>0</v>
      </c>
      <c r="N4479" s="3">
        <v>193.76147304924217</v>
      </c>
      <c r="O4479" s="3">
        <f>1-0.531</f>
        <v>0.46899999999999997</v>
      </c>
      <c r="P4479" s="3">
        <f t="shared" si="234"/>
        <v>90.874130860094567</v>
      </c>
      <c r="Q4479" s="3">
        <v>0</v>
      </c>
    </row>
    <row r="4480" spans="1:17" x14ac:dyDescent="0.25">
      <c r="A4480" s="3" t="s">
        <v>158</v>
      </c>
      <c r="B4480" s="3" t="s">
        <v>310</v>
      </c>
      <c r="C4480" s="3" t="s">
        <v>9</v>
      </c>
      <c r="D4480" s="3">
        <v>0.56000000000000005</v>
      </c>
      <c r="E4480" s="3">
        <v>0.48</v>
      </c>
      <c r="F4480" s="3" t="s">
        <v>320</v>
      </c>
      <c r="G4480" s="2">
        <v>6430</v>
      </c>
      <c r="H4480" s="3">
        <v>5.8912750835866598E-2</v>
      </c>
      <c r="I4480" s="3">
        <v>148.37639784920245</v>
      </c>
      <c r="J4480" s="3">
        <v>0.24866140204125053</v>
      </c>
      <c r="K4480" s="3">
        <v>1</v>
      </c>
      <c r="L4480" s="3">
        <f t="shared" si="233"/>
        <v>0.24866140204125053</v>
      </c>
      <c r="M4480" s="3">
        <v>0</v>
      </c>
      <c r="N4480" s="3">
        <v>2.9529593764532458E-2</v>
      </c>
      <c r="O4480" s="3">
        <v>1</v>
      </c>
      <c r="P4480" s="3">
        <f t="shared" si="234"/>
        <v>2.9529593764532458E-2</v>
      </c>
      <c r="Q4480" s="3">
        <v>0</v>
      </c>
    </row>
    <row r="4481" spans="1:17" x14ac:dyDescent="0.25">
      <c r="A4481" s="3" t="s">
        <v>158</v>
      </c>
      <c r="B4481" s="3" t="s">
        <v>310</v>
      </c>
      <c r="C4481" s="3" t="s">
        <v>9</v>
      </c>
      <c r="D4481" s="3">
        <v>0.56000000000000005</v>
      </c>
      <c r="E4481" s="3">
        <v>0.48</v>
      </c>
      <c r="F4481" s="3" t="s">
        <v>320</v>
      </c>
      <c r="G4481" s="2">
        <v>6430</v>
      </c>
      <c r="H4481" s="3">
        <v>11.10773452933992</v>
      </c>
      <c r="I4481" s="3">
        <v>34850.79567548124</v>
      </c>
      <c r="J4481" s="3">
        <v>69.826525414776256</v>
      </c>
      <c r="K4481" s="3">
        <v>1</v>
      </c>
      <c r="L4481" s="3">
        <f t="shared" si="233"/>
        <v>69.826525414776256</v>
      </c>
      <c r="M4481" s="3">
        <v>0</v>
      </c>
      <c r="N4481" s="3">
        <v>7.3671741070273651</v>
      </c>
      <c r="O4481" s="3">
        <v>1</v>
      </c>
      <c r="P4481" s="3">
        <f t="shared" si="234"/>
        <v>7.3671741070273651</v>
      </c>
      <c r="Q4481" s="3">
        <v>0</v>
      </c>
    </row>
    <row r="4482" spans="1:17" x14ac:dyDescent="0.25">
      <c r="A4482" s="3" t="s">
        <v>158</v>
      </c>
      <c r="B4482" s="3" t="s">
        <v>8</v>
      </c>
      <c r="C4482" s="3" t="s">
        <v>9</v>
      </c>
      <c r="D4482" s="3">
        <v>0.56000000000000005</v>
      </c>
      <c r="E4482" s="3">
        <v>0.48</v>
      </c>
      <c r="F4482" s="3" t="s">
        <v>184</v>
      </c>
      <c r="G4482" s="2">
        <v>6430</v>
      </c>
      <c r="H4482" s="3">
        <v>2.1221645227328518</v>
      </c>
      <c r="I4482" s="3">
        <v>5624.7110051441005</v>
      </c>
      <c r="J4482" s="3">
        <v>7.1707593768054734</v>
      </c>
      <c r="K4482" s="3">
        <v>1</v>
      </c>
      <c r="L4482" s="3">
        <f t="shared" ref="L4482:L4545" si="236">J4482*K4482</f>
        <v>7.1707593768054734</v>
      </c>
      <c r="M4482" s="3">
        <v>0</v>
      </c>
      <c r="N4482" s="3">
        <v>0.90300186146453798</v>
      </c>
      <c r="O4482" s="3">
        <v>1</v>
      </c>
      <c r="P4482" s="3">
        <f t="shared" ref="P4482:P4545" si="237">N4482*O4482</f>
        <v>0.90300186146453798</v>
      </c>
      <c r="Q4482" s="3">
        <v>0</v>
      </c>
    </row>
    <row r="4483" spans="1:17" x14ac:dyDescent="0.25">
      <c r="A4483" s="3" t="s">
        <v>158</v>
      </c>
      <c r="B4483" s="3" t="s">
        <v>8</v>
      </c>
      <c r="C4483" s="3" t="s">
        <v>9</v>
      </c>
      <c r="D4483" s="3">
        <v>0.56000000000000005</v>
      </c>
      <c r="E4483" s="3">
        <v>0.48</v>
      </c>
      <c r="F4483" s="3" t="s">
        <v>184</v>
      </c>
      <c r="G4483" s="2">
        <v>6430</v>
      </c>
      <c r="H4483" s="3">
        <v>9.3058972518440441</v>
      </c>
      <c r="I4483" s="3">
        <v>30856.056879446198</v>
      </c>
      <c r="J4483" s="3">
        <v>53.6419075163003</v>
      </c>
      <c r="K4483" s="3">
        <v>1</v>
      </c>
      <c r="L4483" s="3">
        <f t="shared" si="236"/>
        <v>53.6419075163003</v>
      </c>
      <c r="M4483" s="3">
        <v>0</v>
      </c>
      <c r="N4483" s="3">
        <v>6.9006225517185698</v>
      </c>
      <c r="O4483" s="3">
        <v>1</v>
      </c>
      <c r="P4483" s="3">
        <f t="shared" si="237"/>
        <v>6.9006225517185698</v>
      </c>
      <c r="Q4483" s="3">
        <v>0</v>
      </c>
    </row>
    <row r="4484" spans="1:17" x14ac:dyDescent="0.25">
      <c r="A4484" s="3" t="s">
        <v>158</v>
      </c>
      <c r="B4484" s="3" t="s">
        <v>8</v>
      </c>
      <c r="C4484" s="3" t="s">
        <v>9</v>
      </c>
      <c r="D4484" s="3">
        <v>0.56000000000000005</v>
      </c>
      <c r="E4484" s="3">
        <v>0.48</v>
      </c>
      <c r="F4484" s="3" t="s">
        <v>184</v>
      </c>
      <c r="G4484" s="2">
        <v>6430</v>
      </c>
      <c r="H4484" s="3">
        <v>60.130277264109651</v>
      </c>
      <c r="I4484" s="3">
        <v>194753.88779401354</v>
      </c>
      <c r="J4484" s="3">
        <v>362.54520372464049</v>
      </c>
      <c r="K4484" s="3">
        <f>1-0.712</f>
        <v>0.28800000000000003</v>
      </c>
      <c r="L4484" s="3">
        <f t="shared" si="236"/>
        <v>104.41301867269647</v>
      </c>
      <c r="M4484" s="3">
        <v>0</v>
      </c>
      <c r="N4484" s="3">
        <v>37.827121150812935</v>
      </c>
      <c r="O4484" s="3">
        <f>1-0.531</f>
        <v>0.46899999999999997</v>
      </c>
      <c r="P4484" s="3">
        <f t="shared" si="237"/>
        <v>17.740919819731264</v>
      </c>
      <c r="Q4484" s="3">
        <v>0</v>
      </c>
    </row>
    <row r="4485" spans="1:17" x14ac:dyDescent="0.25">
      <c r="A4485" s="3" t="s">
        <v>158</v>
      </c>
      <c r="B4485" s="3" t="s">
        <v>89</v>
      </c>
      <c r="C4485" s="3" t="s">
        <v>9</v>
      </c>
      <c r="D4485" s="3">
        <v>0.56000000000000005</v>
      </c>
      <c r="E4485" s="3">
        <v>0.48</v>
      </c>
      <c r="F4485" s="3" t="s">
        <v>283</v>
      </c>
      <c r="G4485" s="2">
        <v>6430</v>
      </c>
      <c r="H4485" s="3">
        <v>0.64976971158478158</v>
      </c>
      <c r="I4485" s="3">
        <v>2258.4884215555694</v>
      </c>
      <c r="J4485" s="3">
        <v>4.9336206563185394</v>
      </c>
      <c r="K4485" s="3">
        <v>1</v>
      </c>
      <c r="L4485" s="3">
        <f t="shared" si="236"/>
        <v>4.9336206563185394</v>
      </c>
      <c r="M4485" s="3">
        <v>0</v>
      </c>
      <c r="N4485" s="3">
        <v>0.5888308572313552</v>
      </c>
      <c r="O4485" s="3">
        <v>1</v>
      </c>
      <c r="P4485" s="3">
        <f t="shared" si="237"/>
        <v>0.5888308572313552</v>
      </c>
      <c r="Q4485" s="3">
        <v>0</v>
      </c>
    </row>
    <row r="4486" spans="1:17" x14ac:dyDescent="0.25">
      <c r="A4486" s="3" t="s">
        <v>158</v>
      </c>
      <c r="B4486" s="3" t="s">
        <v>310</v>
      </c>
      <c r="C4486" s="3" t="s">
        <v>9</v>
      </c>
      <c r="D4486" s="3">
        <v>0.56000000000000005</v>
      </c>
      <c r="E4486" s="3">
        <v>0.48</v>
      </c>
      <c r="F4486" s="3" t="s">
        <v>283</v>
      </c>
      <c r="G4486" s="2">
        <v>6430</v>
      </c>
      <c r="H4486" s="3">
        <v>0.54239755286820124</v>
      </c>
      <c r="I4486" s="3">
        <v>1418.4790400749616</v>
      </c>
      <c r="J4486" s="3">
        <v>3.000013174869574</v>
      </c>
      <c r="K4486" s="3">
        <v>1</v>
      </c>
      <c r="L4486" s="3">
        <f t="shared" si="236"/>
        <v>3.000013174869574</v>
      </c>
      <c r="M4486" s="3">
        <v>0</v>
      </c>
      <c r="N4486" s="3">
        <v>0.323365013891112</v>
      </c>
      <c r="O4486" s="3">
        <v>1</v>
      </c>
      <c r="P4486" s="3">
        <f t="shared" si="237"/>
        <v>0.323365013891112</v>
      </c>
      <c r="Q4486" s="3">
        <v>0</v>
      </c>
    </row>
    <row r="4487" spans="1:17" x14ac:dyDescent="0.25">
      <c r="A4487" s="3" t="s">
        <v>158</v>
      </c>
      <c r="B4487" s="3" t="s">
        <v>310</v>
      </c>
      <c r="C4487" s="3" t="s">
        <v>9</v>
      </c>
      <c r="D4487" s="3">
        <v>0.56000000000000005</v>
      </c>
      <c r="E4487" s="3">
        <v>0.48</v>
      </c>
      <c r="F4487" s="3" t="s">
        <v>59</v>
      </c>
      <c r="G4487" s="2">
        <v>6430</v>
      </c>
      <c r="H4487" s="3">
        <v>15.373760444383079</v>
      </c>
      <c r="I4487" s="3">
        <v>40557.194178430218</v>
      </c>
      <c r="J4487" s="3">
        <v>83.852368085531936</v>
      </c>
      <c r="K4487" s="3">
        <v>1</v>
      </c>
      <c r="L4487" s="3">
        <f t="shared" si="236"/>
        <v>83.852368085531936</v>
      </c>
      <c r="M4487" s="3">
        <v>0</v>
      </c>
      <c r="N4487" s="3">
        <v>8.5817157384993621</v>
      </c>
      <c r="O4487" s="3">
        <v>1</v>
      </c>
      <c r="P4487" s="3">
        <f t="shared" si="237"/>
        <v>8.5817157384993621</v>
      </c>
      <c r="Q4487" s="3">
        <v>0</v>
      </c>
    </row>
    <row r="4488" spans="1:17" x14ac:dyDescent="0.25">
      <c r="A4488" s="3" t="s">
        <v>158</v>
      </c>
      <c r="B4488" s="3" t="s">
        <v>8</v>
      </c>
      <c r="C4488" s="3" t="s">
        <v>9</v>
      </c>
      <c r="D4488" s="3">
        <v>0.56000000000000005</v>
      </c>
      <c r="E4488" s="3">
        <v>0.48</v>
      </c>
      <c r="F4488" s="3" t="s">
        <v>59</v>
      </c>
      <c r="G4488" s="2">
        <v>6430</v>
      </c>
      <c r="H4488" s="3">
        <v>6.965596870683996E-2</v>
      </c>
      <c r="I4488" s="3">
        <v>266.57918423699152</v>
      </c>
      <c r="J4488" s="3">
        <v>0.58615786254754065</v>
      </c>
      <c r="K4488" s="3">
        <f>1-0.712</f>
        <v>0.28800000000000003</v>
      </c>
      <c r="L4488" s="3">
        <f t="shared" si="236"/>
        <v>0.16881346441369172</v>
      </c>
      <c r="M4488" s="3">
        <v>0</v>
      </c>
      <c r="N4488" s="3">
        <v>7.2373486420002339E-2</v>
      </c>
      <c r="O4488" s="3">
        <f>1-0.531</f>
        <v>0.46899999999999997</v>
      </c>
      <c r="P4488" s="3">
        <f t="shared" si="237"/>
        <v>3.3943165130981098E-2</v>
      </c>
      <c r="Q4488" s="3">
        <v>0</v>
      </c>
    </row>
    <row r="4489" spans="1:17" x14ac:dyDescent="0.25">
      <c r="A4489" s="3" t="s">
        <v>158</v>
      </c>
      <c r="B4489" s="3" t="s">
        <v>8</v>
      </c>
      <c r="C4489" s="3" t="s">
        <v>9</v>
      </c>
      <c r="D4489" s="3">
        <v>0.56000000000000005</v>
      </c>
      <c r="E4489" s="3">
        <v>0.48</v>
      </c>
      <c r="F4489" s="3" t="s">
        <v>59</v>
      </c>
      <c r="G4489" s="2">
        <v>6430</v>
      </c>
      <c r="H4489" s="3">
        <v>3.8039666341354826E-3</v>
      </c>
      <c r="I4489" s="3">
        <v>14.402711877471983</v>
      </c>
      <c r="J4489" s="3">
        <v>3.2636785372861812E-2</v>
      </c>
      <c r="K4489" s="3">
        <v>1</v>
      </c>
      <c r="L4489" s="3">
        <f t="shared" si="236"/>
        <v>3.2636785372861812E-2</v>
      </c>
      <c r="M4489" s="3">
        <v>0</v>
      </c>
      <c r="N4489" s="3">
        <v>3.5137517094698438E-3</v>
      </c>
      <c r="O4489" s="3">
        <v>1</v>
      </c>
      <c r="P4489" s="3">
        <f t="shared" si="237"/>
        <v>3.5137517094698438E-3</v>
      </c>
      <c r="Q4489" s="3">
        <v>0</v>
      </c>
    </row>
    <row r="4490" spans="1:17" x14ac:dyDescent="0.25">
      <c r="A4490" s="3" t="s">
        <v>158</v>
      </c>
      <c r="B4490" s="3" t="s">
        <v>310</v>
      </c>
      <c r="C4490" s="3" t="s">
        <v>9</v>
      </c>
      <c r="D4490" s="3">
        <v>0.56000000000000005</v>
      </c>
      <c r="E4490" s="3">
        <v>0.48</v>
      </c>
      <c r="F4490" s="3" t="s">
        <v>59</v>
      </c>
      <c r="G4490" s="2">
        <v>6430</v>
      </c>
      <c r="H4490" s="3">
        <v>1.0040973150765782</v>
      </c>
      <c r="I4490" s="3">
        <v>2529.9652444168846</v>
      </c>
      <c r="J4490" s="3">
        <v>5.379120858230964</v>
      </c>
      <c r="K4490" s="3">
        <v>1</v>
      </c>
      <c r="L4490" s="3">
        <f t="shared" si="236"/>
        <v>5.379120858230964</v>
      </c>
      <c r="M4490" s="3">
        <v>0</v>
      </c>
      <c r="N4490" s="3">
        <v>0.74113473458298706</v>
      </c>
      <c r="O4490" s="3">
        <v>1</v>
      </c>
      <c r="P4490" s="3">
        <f t="shared" si="237"/>
        <v>0.74113473458298706</v>
      </c>
      <c r="Q4490" s="3">
        <v>0</v>
      </c>
    </row>
    <row r="4491" spans="1:17" x14ac:dyDescent="0.25">
      <c r="A4491" s="3" t="s">
        <v>158</v>
      </c>
      <c r="B4491" s="3" t="s">
        <v>8</v>
      </c>
      <c r="C4491" s="3" t="s">
        <v>9</v>
      </c>
      <c r="D4491" s="3">
        <v>0.56000000000000005</v>
      </c>
      <c r="E4491" s="3">
        <v>0.48</v>
      </c>
      <c r="F4491" s="3" t="s">
        <v>59</v>
      </c>
      <c r="G4491" s="2">
        <v>6430</v>
      </c>
      <c r="H4491" s="3">
        <v>3.4140422403048307E-2</v>
      </c>
      <c r="I4491" s="3">
        <v>114.35619493875734</v>
      </c>
      <c r="J4491" s="3">
        <v>0.26058798637649222</v>
      </c>
      <c r="K4491" s="3">
        <v>1</v>
      </c>
      <c r="L4491" s="3">
        <f t="shared" si="236"/>
        <v>0.26058798637649222</v>
      </c>
      <c r="M4491" s="3">
        <v>0</v>
      </c>
      <c r="N4491" s="3">
        <v>3.2048411626536356E-2</v>
      </c>
      <c r="O4491" s="3">
        <v>1</v>
      </c>
      <c r="P4491" s="3">
        <f t="shared" si="237"/>
        <v>3.2048411626536356E-2</v>
      </c>
      <c r="Q4491" s="3">
        <v>0</v>
      </c>
    </row>
    <row r="4492" spans="1:17" x14ac:dyDescent="0.25">
      <c r="A4492" s="3" t="s">
        <v>158</v>
      </c>
      <c r="B4492" s="3" t="s">
        <v>8</v>
      </c>
      <c r="C4492" s="3" t="s">
        <v>9</v>
      </c>
      <c r="D4492" s="3">
        <v>0.56000000000000005</v>
      </c>
      <c r="E4492" s="3">
        <v>0.48</v>
      </c>
      <c r="F4492" s="3" t="s">
        <v>59</v>
      </c>
      <c r="G4492" s="2">
        <v>6430</v>
      </c>
      <c r="H4492" s="3">
        <v>1.2071163497808806</v>
      </c>
      <c r="I4492" s="3">
        <v>4316.4366969975654</v>
      </c>
      <c r="J4492" s="3">
        <v>9.1697459634888023</v>
      </c>
      <c r="K4492" s="3">
        <v>1</v>
      </c>
      <c r="L4492" s="3">
        <f t="shared" si="236"/>
        <v>9.1697459634888023</v>
      </c>
      <c r="M4492" s="3">
        <v>0</v>
      </c>
      <c r="N4492" s="3">
        <v>1.0742925467698883</v>
      </c>
      <c r="O4492" s="3">
        <v>1</v>
      </c>
      <c r="P4492" s="3">
        <f t="shared" si="237"/>
        <v>1.0742925467698883</v>
      </c>
      <c r="Q4492" s="3">
        <v>0</v>
      </c>
    </row>
    <row r="4493" spans="1:17" x14ac:dyDescent="0.25">
      <c r="A4493" s="3" t="s">
        <v>158</v>
      </c>
      <c r="B4493" s="3" t="s">
        <v>8</v>
      </c>
      <c r="C4493" s="3" t="s">
        <v>9</v>
      </c>
      <c r="D4493" s="3">
        <v>0.56000000000000005</v>
      </c>
      <c r="E4493" s="3">
        <v>0.48</v>
      </c>
      <c r="F4493" s="3" t="s">
        <v>59</v>
      </c>
      <c r="G4493" s="2">
        <v>6430</v>
      </c>
      <c r="H4493" s="3">
        <v>3.0806375291729404</v>
      </c>
      <c r="I4493" s="3">
        <v>9299.9973556091627</v>
      </c>
      <c r="J4493" s="3">
        <v>20.250977966897846</v>
      </c>
      <c r="K4493" s="3">
        <v>1</v>
      </c>
      <c r="L4493" s="3">
        <f t="shared" si="236"/>
        <v>20.250977966897846</v>
      </c>
      <c r="M4493" s="3">
        <v>0</v>
      </c>
      <c r="N4493" s="3">
        <v>2.2197335228811639</v>
      </c>
      <c r="O4493" s="3">
        <v>1</v>
      </c>
      <c r="P4493" s="3">
        <f t="shared" si="237"/>
        <v>2.2197335228811639</v>
      </c>
      <c r="Q4493" s="3">
        <v>0</v>
      </c>
    </row>
    <row r="4494" spans="1:17" x14ac:dyDescent="0.25">
      <c r="A4494" s="3" t="s">
        <v>158</v>
      </c>
      <c r="B4494" s="3" t="s">
        <v>310</v>
      </c>
      <c r="C4494" s="3" t="s">
        <v>9</v>
      </c>
      <c r="D4494" s="3">
        <v>0.56000000000000005</v>
      </c>
      <c r="E4494" s="3">
        <v>0.48</v>
      </c>
      <c r="F4494" s="3" t="s">
        <v>59</v>
      </c>
      <c r="G4494" s="2">
        <v>6430</v>
      </c>
      <c r="H4494" s="3">
        <v>6.6082308154246858E-2</v>
      </c>
      <c r="I4494" s="3">
        <v>232.80195081247274</v>
      </c>
      <c r="J4494" s="3">
        <v>0.51837891143788561</v>
      </c>
      <c r="K4494" s="3">
        <v>1</v>
      </c>
      <c r="L4494" s="3">
        <f t="shared" si="236"/>
        <v>0.51837891143788561</v>
      </c>
      <c r="M4494" s="3">
        <v>0</v>
      </c>
      <c r="N4494" s="3">
        <v>6.5349013251963975E-2</v>
      </c>
      <c r="O4494" s="3">
        <v>1</v>
      </c>
      <c r="P4494" s="3">
        <f t="shared" si="237"/>
        <v>6.5349013251963975E-2</v>
      </c>
      <c r="Q4494" s="3">
        <v>0</v>
      </c>
    </row>
    <row r="4495" spans="1:17" x14ac:dyDescent="0.25">
      <c r="A4495" s="3" t="s">
        <v>158</v>
      </c>
      <c r="B4495" s="3" t="s">
        <v>310</v>
      </c>
      <c r="C4495" s="3" t="s">
        <v>9</v>
      </c>
      <c r="D4495" s="3">
        <v>0.56000000000000005</v>
      </c>
      <c r="E4495" s="3">
        <v>0.48</v>
      </c>
      <c r="F4495" s="3" t="s">
        <v>323</v>
      </c>
      <c r="G4495" s="2">
        <v>6430</v>
      </c>
      <c r="H4495" s="3">
        <v>4.873243561058207E-3</v>
      </c>
      <c r="I4495" s="3">
        <v>10.902858165665144</v>
      </c>
      <c r="J4495" s="3">
        <v>2.0043231232748496E-2</v>
      </c>
      <c r="K4495" s="3">
        <v>1</v>
      </c>
      <c r="L4495" s="3">
        <f t="shared" si="236"/>
        <v>2.0043231232748496E-2</v>
      </c>
      <c r="M4495" s="3">
        <v>0</v>
      </c>
      <c r="N4495" s="3">
        <v>1.6139736318456892E-3</v>
      </c>
      <c r="O4495" s="3">
        <v>1</v>
      </c>
      <c r="P4495" s="3">
        <f t="shared" si="237"/>
        <v>1.6139736318456892E-3</v>
      </c>
      <c r="Q4495" s="3">
        <v>0</v>
      </c>
    </row>
    <row r="4496" spans="1:17" x14ac:dyDescent="0.25">
      <c r="A4496" s="3" t="s">
        <v>158</v>
      </c>
      <c r="B4496" s="3" t="s">
        <v>310</v>
      </c>
      <c r="C4496" s="3" t="s">
        <v>9</v>
      </c>
      <c r="D4496" s="3">
        <v>0.56000000000000005</v>
      </c>
      <c r="E4496" s="3">
        <v>0.48</v>
      </c>
      <c r="F4496" s="3" t="s">
        <v>323</v>
      </c>
      <c r="G4496" s="2">
        <v>6430</v>
      </c>
      <c r="H4496" s="3">
        <v>0.94098730122926877</v>
      </c>
      <c r="I4496" s="3">
        <v>2403.2871059201302</v>
      </c>
      <c r="J4496" s="3">
        <v>5.5154464545443993</v>
      </c>
      <c r="K4496" s="3">
        <v>1</v>
      </c>
      <c r="L4496" s="3">
        <f t="shared" si="236"/>
        <v>5.5154464545443993</v>
      </c>
      <c r="M4496" s="3">
        <v>0</v>
      </c>
      <c r="N4496" s="3">
        <v>0.67757558780345406</v>
      </c>
      <c r="O4496" s="3">
        <v>1</v>
      </c>
      <c r="P4496" s="3">
        <f t="shared" si="237"/>
        <v>0.67757558780345406</v>
      </c>
      <c r="Q4496" s="3">
        <v>0</v>
      </c>
    </row>
    <row r="4497" spans="1:17" x14ac:dyDescent="0.25">
      <c r="A4497" s="3" t="s">
        <v>158</v>
      </c>
      <c r="B4497" s="3" t="s">
        <v>310</v>
      </c>
      <c r="C4497" s="3" t="s">
        <v>9</v>
      </c>
      <c r="D4497" s="3">
        <v>0.56000000000000005</v>
      </c>
      <c r="E4497" s="3">
        <v>0.48</v>
      </c>
      <c r="F4497" s="3" t="s">
        <v>323</v>
      </c>
      <c r="G4497" s="2">
        <v>6430</v>
      </c>
      <c r="H4497" s="3">
        <v>6.19809066998675E-3</v>
      </c>
      <c r="I4497" s="3">
        <v>13.866925103600581</v>
      </c>
      <c r="J4497" s="3">
        <v>2.5492213336677425E-2</v>
      </c>
      <c r="K4497" s="3">
        <v>1</v>
      </c>
      <c r="L4497" s="3">
        <f t="shared" si="236"/>
        <v>2.5492213336677425E-2</v>
      </c>
      <c r="M4497" s="3">
        <v>0</v>
      </c>
      <c r="N4497" s="3">
        <v>2.0527508596297527E-3</v>
      </c>
      <c r="O4497" s="3">
        <v>1</v>
      </c>
      <c r="P4497" s="3">
        <f t="shared" si="237"/>
        <v>2.0527508596297527E-3</v>
      </c>
      <c r="Q4497" s="3">
        <v>0</v>
      </c>
    </row>
    <row r="4498" spans="1:17" x14ac:dyDescent="0.25">
      <c r="A4498" s="3" t="s">
        <v>158</v>
      </c>
      <c r="B4498" s="3" t="s">
        <v>310</v>
      </c>
      <c r="C4498" s="3" t="s">
        <v>9</v>
      </c>
      <c r="D4498" s="3">
        <v>0.56000000000000005</v>
      </c>
      <c r="E4498" s="3">
        <v>0.48</v>
      </c>
      <c r="F4498" s="3" t="s">
        <v>329</v>
      </c>
      <c r="G4498" s="2">
        <v>6430</v>
      </c>
      <c r="H4498" s="3">
        <v>4.4426635533288281E-2</v>
      </c>
      <c r="I4498" s="3">
        <v>99.39525901552939</v>
      </c>
      <c r="J4498" s="3">
        <v>0.1827229272926755</v>
      </c>
      <c r="K4498" s="3">
        <v>1</v>
      </c>
      <c r="L4498" s="3">
        <f t="shared" si="236"/>
        <v>0.1827229272926755</v>
      </c>
      <c r="M4498" s="3">
        <v>0</v>
      </c>
      <c r="N4498" s="3">
        <v>1.4713694771039905E-2</v>
      </c>
      <c r="O4498" s="3">
        <v>1</v>
      </c>
      <c r="P4498" s="3">
        <f t="shared" si="237"/>
        <v>1.4713694771039905E-2</v>
      </c>
      <c r="Q4498" s="3">
        <v>0</v>
      </c>
    </row>
    <row r="4499" spans="1:17" x14ac:dyDescent="0.25">
      <c r="A4499" s="3" t="s">
        <v>158</v>
      </c>
      <c r="B4499" s="3" t="s">
        <v>89</v>
      </c>
      <c r="C4499" s="3" t="s">
        <v>9</v>
      </c>
      <c r="D4499" s="3">
        <v>0.56000000000000005</v>
      </c>
      <c r="E4499" s="3">
        <v>0.48</v>
      </c>
      <c r="F4499" s="3" t="s">
        <v>264</v>
      </c>
      <c r="G4499" s="2">
        <v>6430</v>
      </c>
      <c r="H4499" s="3">
        <v>232.39924675802246</v>
      </c>
      <c r="I4499" s="3">
        <v>678830.07264018629</v>
      </c>
      <c r="J4499" s="3">
        <v>1297.5356996857874</v>
      </c>
      <c r="K4499" s="3">
        <v>1</v>
      </c>
      <c r="L4499" s="3">
        <f t="shared" si="236"/>
        <v>1297.5356996857874</v>
      </c>
      <c r="M4499" s="3">
        <v>0</v>
      </c>
      <c r="N4499" s="3">
        <v>131.08967591420941</v>
      </c>
      <c r="O4499" s="3">
        <v>1</v>
      </c>
      <c r="P4499" s="3">
        <f t="shared" si="237"/>
        <v>131.08967591420941</v>
      </c>
      <c r="Q4499" s="3">
        <v>0</v>
      </c>
    </row>
    <row r="4500" spans="1:17" x14ac:dyDescent="0.25">
      <c r="A4500" s="3" t="s">
        <v>158</v>
      </c>
      <c r="B4500" s="3" t="s">
        <v>310</v>
      </c>
      <c r="C4500" s="3" t="s">
        <v>9</v>
      </c>
      <c r="D4500" s="3">
        <v>0.56000000000000005</v>
      </c>
      <c r="E4500" s="3">
        <v>0.48</v>
      </c>
      <c r="F4500" s="3" t="s">
        <v>264</v>
      </c>
      <c r="G4500" s="2">
        <v>6430</v>
      </c>
      <c r="H4500" s="3">
        <v>563.24242431003199</v>
      </c>
      <c r="I4500" s="3">
        <v>1281306.6102091561</v>
      </c>
      <c r="J4500" s="3">
        <v>2486.8433464002578</v>
      </c>
      <c r="K4500" s="3">
        <v>1</v>
      </c>
      <c r="L4500" s="3">
        <f t="shared" si="236"/>
        <v>2486.8433464002578</v>
      </c>
      <c r="M4500" s="3">
        <v>0</v>
      </c>
      <c r="N4500" s="3">
        <v>219.12238276730326</v>
      </c>
      <c r="O4500" s="3">
        <v>1</v>
      </c>
      <c r="P4500" s="3">
        <f t="shared" si="237"/>
        <v>219.12238276730326</v>
      </c>
      <c r="Q4500" s="3">
        <v>0</v>
      </c>
    </row>
    <row r="4501" spans="1:17" x14ac:dyDescent="0.25">
      <c r="A4501" s="3" t="s">
        <v>158</v>
      </c>
      <c r="B4501" s="3" t="s">
        <v>310</v>
      </c>
      <c r="C4501" s="3" t="s">
        <v>9</v>
      </c>
      <c r="D4501" s="3">
        <v>0.56000000000000005</v>
      </c>
      <c r="E4501" s="3">
        <v>0.48</v>
      </c>
      <c r="F4501" s="3" t="s">
        <v>264</v>
      </c>
      <c r="G4501" s="2">
        <v>6430</v>
      </c>
      <c r="H4501" s="3">
        <v>173.78018101389983</v>
      </c>
      <c r="I4501" s="3">
        <v>391391.28591220325</v>
      </c>
      <c r="J4501" s="3">
        <v>803.26800139071588</v>
      </c>
      <c r="K4501" s="3">
        <v>1</v>
      </c>
      <c r="L4501" s="3">
        <f t="shared" si="236"/>
        <v>803.26800139071588</v>
      </c>
      <c r="M4501" s="3">
        <v>0</v>
      </c>
      <c r="N4501" s="3">
        <v>79.543567973332841</v>
      </c>
      <c r="O4501" s="3">
        <v>1</v>
      </c>
      <c r="P4501" s="3">
        <f t="shared" si="237"/>
        <v>79.543567973332841</v>
      </c>
      <c r="Q4501" s="3">
        <v>0</v>
      </c>
    </row>
    <row r="4502" spans="1:17" x14ac:dyDescent="0.25">
      <c r="A4502" s="3" t="s">
        <v>158</v>
      </c>
      <c r="B4502" s="3" t="s">
        <v>89</v>
      </c>
      <c r="C4502" s="3" t="s">
        <v>9</v>
      </c>
      <c r="D4502" s="3">
        <v>0.56000000000000005</v>
      </c>
      <c r="E4502" s="3">
        <v>0.48</v>
      </c>
      <c r="F4502" s="3" t="s">
        <v>296</v>
      </c>
      <c r="G4502" s="2">
        <v>6430</v>
      </c>
      <c r="H4502" s="3">
        <v>0.64768046068003637</v>
      </c>
      <c r="I4502" s="3">
        <v>2035.3046463235717</v>
      </c>
      <c r="J4502" s="3">
        <v>3.9078812860539065</v>
      </c>
      <c r="K4502" s="3">
        <v>1</v>
      </c>
      <c r="L4502" s="3">
        <f t="shared" si="236"/>
        <v>3.9078812860539065</v>
      </c>
      <c r="M4502" s="3">
        <v>0</v>
      </c>
      <c r="N4502" s="3">
        <v>0.40033747689659038</v>
      </c>
      <c r="O4502" s="3">
        <v>1</v>
      </c>
      <c r="P4502" s="3">
        <f t="shared" si="237"/>
        <v>0.40033747689659038</v>
      </c>
      <c r="Q4502" s="3">
        <v>0</v>
      </c>
    </row>
    <row r="4503" spans="1:17" x14ac:dyDescent="0.25">
      <c r="A4503" s="3" t="s">
        <v>158</v>
      </c>
      <c r="B4503" s="3" t="s">
        <v>8</v>
      </c>
      <c r="C4503" s="3" t="s">
        <v>9</v>
      </c>
      <c r="D4503" s="3">
        <v>0.56000000000000005</v>
      </c>
      <c r="E4503" s="3">
        <v>0.48</v>
      </c>
      <c r="F4503" s="3" t="s">
        <v>250</v>
      </c>
      <c r="G4503" s="2">
        <v>6430</v>
      </c>
      <c r="H4503" s="3">
        <v>31.551431007895015</v>
      </c>
      <c r="I4503" s="3">
        <v>97693.719395091801</v>
      </c>
      <c r="J4503" s="3">
        <v>187.88649418233069</v>
      </c>
      <c r="K4503" s="3">
        <f>1-0.712</f>
        <v>0.28800000000000003</v>
      </c>
      <c r="L4503" s="3">
        <f t="shared" si="236"/>
        <v>54.111310324511244</v>
      </c>
      <c r="M4503" s="3">
        <v>0</v>
      </c>
      <c r="N4503" s="3">
        <v>18.792042291167618</v>
      </c>
      <c r="O4503" s="3">
        <f>1-0.531</f>
        <v>0.46899999999999997</v>
      </c>
      <c r="P4503" s="3">
        <f t="shared" si="237"/>
        <v>8.8134678345576116</v>
      </c>
      <c r="Q4503" s="3">
        <v>0</v>
      </c>
    </row>
    <row r="4504" spans="1:17" x14ac:dyDescent="0.25">
      <c r="A4504" s="3" t="s">
        <v>158</v>
      </c>
      <c r="B4504" s="3" t="s">
        <v>8</v>
      </c>
      <c r="C4504" s="3" t="s">
        <v>9</v>
      </c>
      <c r="D4504" s="3">
        <v>0.56000000000000005</v>
      </c>
      <c r="E4504" s="3">
        <v>0.48</v>
      </c>
      <c r="F4504" s="3" t="s">
        <v>250</v>
      </c>
      <c r="G4504" s="2">
        <v>6430</v>
      </c>
      <c r="H4504" s="3">
        <v>0.95043770332577748</v>
      </c>
      <c r="I4504" s="3">
        <v>2551.4550929580519</v>
      </c>
      <c r="J4504" s="3">
        <v>5.254399180383369</v>
      </c>
      <c r="K4504" s="3">
        <f>1-0.712</f>
        <v>0.28800000000000003</v>
      </c>
      <c r="L4504" s="3">
        <f t="shared" si="236"/>
        <v>1.5132669639504104</v>
      </c>
      <c r="M4504" s="3">
        <v>0</v>
      </c>
      <c r="N4504" s="3">
        <v>0.58508911695924126</v>
      </c>
      <c r="O4504" s="3">
        <f>1-0.531</f>
        <v>0.46899999999999997</v>
      </c>
      <c r="P4504" s="3">
        <f t="shared" si="237"/>
        <v>0.27440679585388411</v>
      </c>
      <c r="Q4504" s="3">
        <v>0</v>
      </c>
    </row>
    <row r="4505" spans="1:17" x14ac:dyDescent="0.25">
      <c r="A4505" s="3" t="s">
        <v>158</v>
      </c>
      <c r="B4505" s="3" t="s">
        <v>351</v>
      </c>
      <c r="C4505" s="3" t="s">
        <v>352</v>
      </c>
      <c r="D4505" s="3">
        <v>0.36</v>
      </c>
      <c r="E4505" s="3">
        <v>0.57999999999999996</v>
      </c>
      <c r="F4505" s="3" t="s">
        <v>272</v>
      </c>
      <c r="G4505" s="2">
        <v>6430</v>
      </c>
      <c r="H4505" s="3">
        <v>5.6756409064242117</v>
      </c>
      <c r="I4505" s="3">
        <v>13919.171392044513</v>
      </c>
      <c r="J4505" s="3">
        <v>30.495638981163566</v>
      </c>
      <c r="K4505" s="3">
        <v>1</v>
      </c>
      <c r="L4505" s="3">
        <f t="shared" si="236"/>
        <v>30.495638981163566</v>
      </c>
      <c r="M4505" s="3">
        <v>0</v>
      </c>
      <c r="N4505" s="3">
        <v>3.2514105861953349</v>
      </c>
      <c r="O4505" s="3">
        <v>1</v>
      </c>
      <c r="P4505" s="3">
        <f t="shared" si="237"/>
        <v>3.2514105861953349</v>
      </c>
      <c r="Q4505" s="3">
        <v>0</v>
      </c>
    </row>
    <row r="4506" spans="1:17" x14ac:dyDescent="0.25">
      <c r="A4506" s="3" t="s">
        <v>158</v>
      </c>
      <c r="B4506" s="3" t="s">
        <v>8</v>
      </c>
      <c r="C4506" s="3" t="s">
        <v>9</v>
      </c>
      <c r="D4506" s="3">
        <v>0.56000000000000005</v>
      </c>
      <c r="E4506" s="3">
        <v>0.48</v>
      </c>
      <c r="F4506" s="3" t="s">
        <v>163</v>
      </c>
      <c r="G4506" s="2">
        <v>6430</v>
      </c>
      <c r="H4506" s="3">
        <v>768.82652528903088</v>
      </c>
      <c r="I4506" s="3">
        <v>1689475.6917115629</v>
      </c>
      <c r="J4506" s="3">
        <v>3273.2728736385461</v>
      </c>
      <c r="K4506" s="3">
        <v>1</v>
      </c>
      <c r="L4506" s="3">
        <f t="shared" si="236"/>
        <v>3273.2728736385461</v>
      </c>
      <c r="M4506" s="3">
        <v>0</v>
      </c>
      <c r="N4506" s="3">
        <v>269.70595557566531</v>
      </c>
      <c r="O4506" s="3">
        <v>1</v>
      </c>
      <c r="P4506" s="3">
        <f t="shared" si="237"/>
        <v>269.70595557566531</v>
      </c>
      <c r="Q4506" s="3">
        <v>0</v>
      </c>
    </row>
    <row r="4507" spans="1:17" x14ac:dyDescent="0.25">
      <c r="A4507" s="3" t="s">
        <v>158</v>
      </c>
      <c r="B4507" s="3" t="s">
        <v>310</v>
      </c>
      <c r="C4507" s="3" t="s">
        <v>9</v>
      </c>
      <c r="D4507" s="3">
        <v>0.56000000000000005</v>
      </c>
      <c r="E4507" s="3">
        <v>0.48</v>
      </c>
      <c r="F4507" s="3" t="s">
        <v>163</v>
      </c>
      <c r="G4507" s="2">
        <v>6430</v>
      </c>
      <c r="H4507" s="3">
        <v>112.90951188944187</v>
      </c>
      <c r="I4507" s="3">
        <v>253767.07658087116</v>
      </c>
      <c r="J4507" s="3">
        <v>495.9157279247936</v>
      </c>
      <c r="K4507" s="3">
        <v>1</v>
      </c>
      <c r="L4507" s="3">
        <f t="shared" si="236"/>
        <v>495.9157279247936</v>
      </c>
      <c r="M4507" s="3">
        <v>0</v>
      </c>
      <c r="N4507" s="3">
        <v>42.960494937845496</v>
      </c>
      <c r="O4507" s="3">
        <v>1</v>
      </c>
      <c r="P4507" s="3">
        <f t="shared" si="237"/>
        <v>42.960494937845496</v>
      </c>
      <c r="Q4507" s="3">
        <v>0</v>
      </c>
    </row>
    <row r="4508" spans="1:17" x14ac:dyDescent="0.25">
      <c r="A4508" s="3" t="s">
        <v>158</v>
      </c>
      <c r="B4508" s="3" t="s">
        <v>8</v>
      </c>
      <c r="C4508" s="3" t="s">
        <v>9</v>
      </c>
      <c r="D4508" s="3">
        <v>0.56000000000000005</v>
      </c>
      <c r="E4508" s="3">
        <v>0.48</v>
      </c>
      <c r="F4508" s="3" t="s">
        <v>163</v>
      </c>
      <c r="G4508" s="2">
        <v>6430</v>
      </c>
      <c r="H4508" s="3">
        <v>8.1490173256752385</v>
      </c>
      <c r="I4508" s="3">
        <v>21687.192215869622</v>
      </c>
      <c r="J4508" s="3">
        <v>44.056724101976293</v>
      </c>
      <c r="K4508" s="3">
        <f>1-0.712</f>
        <v>0.28800000000000003</v>
      </c>
      <c r="L4508" s="3">
        <f t="shared" si="236"/>
        <v>12.688336541369173</v>
      </c>
      <c r="M4508" s="3">
        <v>0</v>
      </c>
      <c r="N4508" s="3">
        <v>4.3820361426950498</v>
      </c>
      <c r="O4508" s="3">
        <f>1-0.531</f>
        <v>0.46899999999999997</v>
      </c>
      <c r="P4508" s="3">
        <f t="shared" si="237"/>
        <v>2.0551749509239783</v>
      </c>
      <c r="Q4508" s="3">
        <v>0</v>
      </c>
    </row>
    <row r="4509" spans="1:17" x14ac:dyDescent="0.25">
      <c r="A4509" s="3" t="s">
        <v>158</v>
      </c>
      <c r="B4509" s="3" t="s">
        <v>8</v>
      </c>
      <c r="C4509" s="3" t="s">
        <v>9</v>
      </c>
      <c r="D4509" s="3">
        <v>0.56000000000000005</v>
      </c>
      <c r="E4509" s="3">
        <v>0.48</v>
      </c>
      <c r="F4509" s="3" t="s">
        <v>163</v>
      </c>
      <c r="G4509" s="2">
        <v>6430</v>
      </c>
      <c r="H4509" s="3">
        <v>5.6923334188973378E-2</v>
      </c>
      <c r="I4509" s="3">
        <v>144.00675883244224</v>
      </c>
      <c r="J4509" s="3">
        <v>0.34663890209469916</v>
      </c>
      <c r="K4509" s="3">
        <v>1</v>
      </c>
      <c r="L4509" s="3">
        <f t="shared" si="236"/>
        <v>0.34663890209469916</v>
      </c>
      <c r="M4509" s="3">
        <v>0</v>
      </c>
      <c r="N4509" s="3">
        <v>3.2578361671258327E-2</v>
      </c>
      <c r="O4509" s="3">
        <v>1</v>
      </c>
      <c r="P4509" s="3">
        <f t="shared" si="237"/>
        <v>3.2578361671258327E-2</v>
      </c>
      <c r="Q4509" s="3">
        <v>0</v>
      </c>
    </row>
    <row r="4510" spans="1:17" x14ac:dyDescent="0.25">
      <c r="A4510" s="3" t="s">
        <v>158</v>
      </c>
      <c r="B4510" s="3" t="s">
        <v>310</v>
      </c>
      <c r="C4510" s="3" t="s">
        <v>9</v>
      </c>
      <c r="D4510" s="3">
        <v>0.56000000000000005</v>
      </c>
      <c r="E4510" s="3">
        <v>0.48</v>
      </c>
      <c r="F4510" s="3" t="s">
        <v>163</v>
      </c>
      <c r="G4510" s="2">
        <v>6430</v>
      </c>
      <c r="H4510" s="3">
        <v>1.3280387677184646E-2</v>
      </c>
      <c r="I4510" s="3">
        <v>32.223018389895188</v>
      </c>
      <c r="J4510" s="3">
        <v>6.1237580557743185E-2</v>
      </c>
      <c r="K4510" s="3">
        <v>1</v>
      </c>
      <c r="L4510" s="3">
        <f t="shared" si="236"/>
        <v>6.1237580557743185E-2</v>
      </c>
      <c r="M4510" s="3">
        <v>0</v>
      </c>
      <c r="N4510" s="3">
        <v>5.3076941433453364E-3</v>
      </c>
      <c r="O4510" s="3">
        <v>1</v>
      </c>
      <c r="P4510" s="3">
        <f t="shared" si="237"/>
        <v>5.3076941433453364E-3</v>
      </c>
      <c r="Q4510" s="3">
        <v>0</v>
      </c>
    </row>
    <row r="4511" spans="1:17" x14ac:dyDescent="0.25">
      <c r="A4511" s="3" t="s">
        <v>158</v>
      </c>
      <c r="B4511" s="3" t="s">
        <v>8</v>
      </c>
      <c r="C4511" s="3" t="s">
        <v>9</v>
      </c>
      <c r="D4511" s="3">
        <v>0.56000000000000005</v>
      </c>
      <c r="E4511" s="3">
        <v>0.48</v>
      </c>
      <c r="F4511" s="3" t="s">
        <v>163</v>
      </c>
      <c r="G4511" s="2">
        <v>6430</v>
      </c>
      <c r="H4511" s="3">
        <v>0.5235113031030133</v>
      </c>
      <c r="I4511" s="3">
        <v>927.57601063702805</v>
      </c>
      <c r="J4511" s="3">
        <v>2.2919176033744355</v>
      </c>
      <c r="K4511" s="3">
        <v>1</v>
      </c>
      <c r="L4511" s="3">
        <f t="shared" si="236"/>
        <v>2.2919176033744355</v>
      </c>
      <c r="M4511" s="3">
        <v>0</v>
      </c>
      <c r="N4511" s="3">
        <v>0.17080948227457665</v>
      </c>
      <c r="O4511" s="3">
        <v>1</v>
      </c>
      <c r="P4511" s="3">
        <f t="shared" si="237"/>
        <v>0.17080948227457665</v>
      </c>
      <c r="Q4511" s="3">
        <v>0</v>
      </c>
    </row>
    <row r="4512" spans="1:17" x14ac:dyDescent="0.25">
      <c r="A4512" s="3" t="s">
        <v>158</v>
      </c>
      <c r="B4512" s="3" t="s">
        <v>8</v>
      </c>
      <c r="C4512" s="3" t="s">
        <v>9</v>
      </c>
      <c r="D4512" s="3">
        <v>0.56000000000000005</v>
      </c>
      <c r="E4512" s="3">
        <v>0.48</v>
      </c>
      <c r="F4512" s="3" t="s">
        <v>166</v>
      </c>
      <c r="G4512" s="2">
        <v>6430</v>
      </c>
      <c r="H4512" s="3">
        <v>201.02175270130704</v>
      </c>
      <c r="I4512" s="3">
        <v>449177.76017120283</v>
      </c>
      <c r="J4512" s="3">
        <v>885.87589462977246</v>
      </c>
      <c r="K4512" s="3">
        <v>1</v>
      </c>
      <c r="L4512" s="3">
        <f t="shared" si="236"/>
        <v>885.87589462977246</v>
      </c>
      <c r="M4512" s="3">
        <v>0</v>
      </c>
      <c r="N4512" s="3">
        <v>81.376522917756191</v>
      </c>
      <c r="O4512" s="3">
        <v>1</v>
      </c>
      <c r="P4512" s="3">
        <f t="shared" si="237"/>
        <v>81.376522917756191</v>
      </c>
      <c r="Q4512" s="3">
        <v>0</v>
      </c>
    </row>
    <row r="4513" spans="1:17" x14ac:dyDescent="0.25">
      <c r="A4513" s="3" t="s">
        <v>158</v>
      </c>
      <c r="B4513" s="3" t="s">
        <v>310</v>
      </c>
      <c r="C4513" s="3" t="s">
        <v>9</v>
      </c>
      <c r="D4513" s="3">
        <v>0.56000000000000005</v>
      </c>
      <c r="E4513" s="3">
        <v>0.48</v>
      </c>
      <c r="F4513" s="3" t="s">
        <v>329</v>
      </c>
      <c r="G4513" s="2">
        <v>6430</v>
      </c>
      <c r="H4513" s="3">
        <v>24.582127397557588</v>
      </c>
      <c r="I4513" s="3">
        <v>55698.910458610742</v>
      </c>
      <c r="J4513" s="3">
        <v>110.47862112965593</v>
      </c>
      <c r="K4513" s="3">
        <v>1</v>
      </c>
      <c r="L4513" s="3">
        <f t="shared" si="236"/>
        <v>110.47862112965593</v>
      </c>
      <c r="M4513" s="3">
        <v>0</v>
      </c>
      <c r="N4513" s="3">
        <v>9.9509779258044109</v>
      </c>
      <c r="O4513" s="3">
        <v>1</v>
      </c>
      <c r="P4513" s="3">
        <f t="shared" si="237"/>
        <v>9.9509779258044109</v>
      </c>
      <c r="Q4513" s="3">
        <v>0</v>
      </c>
    </row>
    <row r="4514" spans="1:17" x14ac:dyDescent="0.25">
      <c r="A4514" s="3" t="s">
        <v>158</v>
      </c>
      <c r="B4514" s="3" t="s">
        <v>89</v>
      </c>
      <c r="C4514" s="3" t="s">
        <v>9</v>
      </c>
      <c r="D4514" s="3">
        <v>0.56000000000000005</v>
      </c>
      <c r="E4514" s="3">
        <v>0.48</v>
      </c>
      <c r="F4514" s="3" t="s">
        <v>17</v>
      </c>
      <c r="G4514" s="2">
        <v>2000</v>
      </c>
      <c r="H4514" s="3">
        <v>9.3130506972018915E-4</v>
      </c>
      <c r="I4514" s="3">
        <v>2.7247620160961143</v>
      </c>
      <c r="J4514" s="3">
        <v>7.4125918236125294E-3</v>
      </c>
      <c r="K4514" s="3">
        <v>1</v>
      </c>
      <c r="L4514" s="3">
        <f t="shared" si="236"/>
        <v>7.4125918236125294E-3</v>
      </c>
      <c r="M4514" s="4">
        <f>L4514</f>
        <v>7.4125918236125294E-3</v>
      </c>
      <c r="N4514" s="3">
        <v>9.4423807414084843E-4</v>
      </c>
      <c r="O4514" s="3">
        <v>1</v>
      </c>
      <c r="P4514" s="3">
        <f t="shared" si="237"/>
        <v>9.4423807414084843E-4</v>
      </c>
      <c r="Q4514" s="3">
        <f>P4514</f>
        <v>9.4423807414084843E-4</v>
      </c>
    </row>
    <row r="4515" spans="1:17" x14ac:dyDescent="0.25">
      <c r="A4515" s="3" t="s">
        <v>158</v>
      </c>
      <c r="B4515" s="3" t="s">
        <v>310</v>
      </c>
      <c r="C4515" s="3" t="s">
        <v>9</v>
      </c>
      <c r="D4515" s="3">
        <v>0.56000000000000005</v>
      </c>
      <c r="E4515" s="3">
        <v>0.48</v>
      </c>
      <c r="F4515" s="3" t="s">
        <v>17</v>
      </c>
      <c r="G4515" s="2">
        <v>2000</v>
      </c>
      <c r="H4515" s="3">
        <v>7.6372269918214728E-4</v>
      </c>
      <c r="I4515" s="3">
        <v>2.2241965543068241</v>
      </c>
      <c r="J4515" s="3">
        <v>5.5673118886604587E-3</v>
      </c>
      <c r="K4515" s="3">
        <v>1</v>
      </c>
      <c r="L4515" s="3">
        <f t="shared" si="236"/>
        <v>5.5673118886604587E-3</v>
      </c>
      <c r="M4515" s="4">
        <f>L4515</f>
        <v>5.5673118886604587E-3</v>
      </c>
      <c r="N4515" s="3">
        <v>6.1748568049124731E-4</v>
      </c>
      <c r="O4515" s="3">
        <v>1</v>
      </c>
      <c r="P4515" s="3">
        <f t="shared" si="237"/>
        <v>6.1748568049124731E-4</v>
      </c>
      <c r="Q4515" s="3">
        <f>P4515</f>
        <v>6.1748568049124731E-4</v>
      </c>
    </row>
    <row r="4516" spans="1:17" x14ac:dyDescent="0.25">
      <c r="A4516" s="3" t="s">
        <v>158</v>
      </c>
      <c r="B4516" s="3" t="s">
        <v>8</v>
      </c>
      <c r="C4516" s="3" t="s">
        <v>9</v>
      </c>
      <c r="D4516" s="3">
        <v>0.56000000000000005</v>
      </c>
      <c r="E4516" s="3">
        <v>0.48</v>
      </c>
      <c r="F4516" s="3" t="s">
        <v>19</v>
      </c>
      <c r="G4516" s="2">
        <v>6440</v>
      </c>
      <c r="H4516" s="3">
        <v>1.1533722910004542</v>
      </c>
      <c r="I4516" s="3">
        <v>3406.496117771268</v>
      </c>
      <c r="J4516" s="3">
        <v>7.8681959591232076</v>
      </c>
      <c r="K4516" s="3">
        <v>1</v>
      </c>
      <c r="L4516" s="3">
        <f t="shared" si="236"/>
        <v>7.8681959591232076</v>
      </c>
      <c r="M4516" s="3">
        <v>0</v>
      </c>
      <c r="N4516" s="3">
        <v>0.90392121737068665</v>
      </c>
      <c r="O4516" s="3">
        <v>1</v>
      </c>
      <c r="P4516" s="3">
        <f t="shared" si="237"/>
        <v>0.90392121737068665</v>
      </c>
      <c r="Q4516" s="3">
        <v>0</v>
      </c>
    </row>
    <row r="4517" spans="1:17" x14ac:dyDescent="0.25">
      <c r="A4517" s="3" t="s">
        <v>158</v>
      </c>
      <c r="B4517" s="3" t="s">
        <v>8</v>
      </c>
      <c r="C4517" s="3" t="s">
        <v>9</v>
      </c>
      <c r="D4517" s="3">
        <v>0.56000000000000005</v>
      </c>
      <c r="E4517" s="3">
        <v>0.48</v>
      </c>
      <c r="F4517" s="3" t="s">
        <v>19</v>
      </c>
      <c r="G4517" s="2">
        <v>6440</v>
      </c>
      <c r="H4517" s="3">
        <v>1.3017456661918827E-2</v>
      </c>
      <c r="I4517" s="3">
        <v>36.532464980218023</v>
      </c>
      <c r="J4517" s="3">
        <v>9.1683592844483602E-2</v>
      </c>
      <c r="K4517" s="3">
        <v>1</v>
      </c>
      <c r="L4517" s="3">
        <f t="shared" si="236"/>
        <v>9.1683592844483602E-2</v>
      </c>
      <c r="M4517" s="3">
        <v>0</v>
      </c>
      <c r="N4517" s="3">
        <v>9.3894669667686347E-3</v>
      </c>
      <c r="O4517" s="3">
        <v>1</v>
      </c>
      <c r="P4517" s="3">
        <f t="shared" si="237"/>
        <v>9.3894669667686347E-3</v>
      </c>
      <c r="Q4517" s="3">
        <v>0</v>
      </c>
    </row>
    <row r="4518" spans="1:17" x14ac:dyDescent="0.25">
      <c r="A4518" s="3" t="s">
        <v>158</v>
      </c>
      <c r="B4518" s="3" t="s">
        <v>310</v>
      </c>
      <c r="C4518" s="3" t="s">
        <v>9</v>
      </c>
      <c r="D4518" s="3">
        <v>0.56000000000000005</v>
      </c>
      <c r="E4518" s="3">
        <v>0.48</v>
      </c>
      <c r="F4518" s="3" t="s">
        <v>19</v>
      </c>
      <c r="G4518" s="2">
        <v>6440</v>
      </c>
      <c r="H4518" s="3">
        <v>1.3560858651803389</v>
      </c>
      <c r="I4518" s="3">
        <v>3603.7315934881549</v>
      </c>
      <c r="J4518" s="3">
        <v>9.069875586228445</v>
      </c>
      <c r="K4518" s="3">
        <v>1</v>
      </c>
      <c r="L4518" s="3">
        <f t="shared" si="236"/>
        <v>9.069875586228445</v>
      </c>
      <c r="M4518" s="3">
        <v>0</v>
      </c>
      <c r="N4518" s="3">
        <v>1.0093108170862353</v>
      </c>
      <c r="O4518" s="3">
        <v>1</v>
      </c>
      <c r="P4518" s="3">
        <f t="shared" si="237"/>
        <v>1.0093108170862353</v>
      </c>
      <c r="Q4518" s="3">
        <v>0</v>
      </c>
    </row>
    <row r="4519" spans="1:17" x14ac:dyDescent="0.25">
      <c r="A4519" s="3" t="s">
        <v>158</v>
      </c>
      <c r="B4519" s="3" t="s">
        <v>310</v>
      </c>
      <c r="C4519" s="3" t="s">
        <v>9</v>
      </c>
      <c r="D4519" s="3">
        <v>0.56000000000000005</v>
      </c>
      <c r="E4519" s="3">
        <v>0.48</v>
      </c>
      <c r="F4519" s="3" t="s">
        <v>19</v>
      </c>
      <c r="G4519" s="2">
        <v>6440</v>
      </c>
      <c r="H4519" s="3">
        <v>2.5054087657596753</v>
      </c>
      <c r="I4519" s="3">
        <v>5842.6596643562825</v>
      </c>
      <c r="J4519" s="3">
        <v>12.909398886290521</v>
      </c>
      <c r="K4519" s="3">
        <v>1</v>
      </c>
      <c r="L4519" s="3">
        <f t="shared" si="236"/>
        <v>12.909398886290521</v>
      </c>
      <c r="M4519" s="3">
        <v>0</v>
      </c>
      <c r="N4519" s="3">
        <v>1.2833240800267793</v>
      </c>
      <c r="O4519" s="3">
        <v>1</v>
      </c>
      <c r="P4519" s="3">
        <f t="shared" si="237"/>
        <v>1.2833240800267793</v>
      </c>
      <c r="Q4519" s="3">
        <v>0</v>
      </c>
    </row>
    <row r="4520" spans="1:17" x14ac:dyDescent="0.25">
      <c r="A4520" s="3" t="s">
        <v>158</v>
      </c>
      <c r="B4520" s="3" t="s">
        <v>8</v>
      </c>
      <c r="C4520" s="3" t="s">
        <v>9</v>
      </c>
      <c r="D4520" s="3">
        <v>0.56000000000000005</v>
      </c>
      <c r="E4520" s="3">
        <v>0.48</v>
      </c>
      <c r="F4520" s="3" t="s">
        <v>19</v>
      </c>
      <c r="G4520" s="2">
        <v>6440</v>
      </c>
      <c r="H4520" s="3">
        <v>2.5257961756589555</v>
      </c>
      <c r="I4520" s="3">
        <v>7091.5400691553268</v>
      </c>
      <c r="J4520" s="3">
        <v>15.923156201895649</v>
      </c>
      <c r="K4520" s="3">
        <f>1-0.712</f>
        <v>0.28800000000000003</v>
      </c>
      <c r="L4520" s="3">
        <f t="shared" si="236"/>
        <v>4.5858689861459476</v>
      </c>
      <c r="M4520" s="3">
        <v>0</v>
      </c>
      <c r="N4520" s="3">
        <v>1.799536143145158</v>
      </c>
      <c r="O4520" s="3">
        <f>1-0.531</f>
        <v>0.46899999999999997</v>
      </c>
      <c r="P4520" s="3">
        <f t="shared" si="237"/>
        <v>0.84398245113507908</v>
      </c>
      <c r="Q4520" s="3">
        <v>0</v>
      </c>
    </row>
    <row r="4521" spans="1:17" x14ac:dyDescent="0.25">
      <c r="A4521" s="3" t="s">
        <v>158</v>
      </c>
      <c r="B4521" s="3" t="s">
        <v>8</v>
      </c>
      <c r="C4521" s="3" t="s">
        <v>9</v>
      </c>
      <c r="D4521" s="3">
        <v>0.56000000000000005</v>
      </c>
      <c r="E4521" s="3">
        <v>0.48</v>
      </c>
      <c r="F4521" s="3" t="s">
        <v>11</v>
      </c>
      <c r="G4521" s="2">
        <v>6440</v>
      </c>
      <c r="H4521" s="3">
        <v>1.5949150320312562</v>
      </c>
      <c r="I4521" s="3">
        <v>5768.8342414346116</v>
      </c>
      <c r="J4521" s="3">
        <v>12.22338726750276</v>
      </c>
      <c r="K4521" s="3">
        <v>1</v>
      </c>
      <c r="L4521" s="3">
        <f t="shared" si="236"/>
        <v>12.22338726750276</v>
      </c>
      <c r="M4521" s="3">
        <v>0</v>
      </c>
      <c r="N4521" s="3">
        <v>1.546021575225984</v>
      </c>
      <c r="O4521" s="3">
        <v>1</v>
      </c>
      <c r="P4521" s="3">
        <f t="shared" si="237"/>
        <v>1.546021575225984</v>
      </c>
      <c r="Q4521" s="3">
        <v>0</v>
      </c>
    </row>
    <row r="4522" spans="1:17" x14ac:dyDescent="0.25">
      <c r="A4522" s="3" t="s">
        <v>158</v>
      </c>
      <c r="B4522" s="3" t="s">
        <v>8</v>
      </c>
      <c r="C4522" s="3" t="s">
        <v>9</v>
      </c>
      <c r="D4522" s="3">
        <v>0.56000000000000005</v>
      </c>
      <c r="E4522" s="3">
        <v>0.48</v>
      </c>
      <c r="F4522" s="3" t="s">
        <v>183</v>
      </c>
      <c r="G4522" s="2">
        <v>6440</v>
      </c>
      <c r="H4522" s="3">
        <v>1.5907224383448153</v>
      </c>
      <c r="I4522" s="3">
        <v>4009.4657201985601</v>
      </c>
      <c r="J4522" s="3">
        <v>5.0246832209208891</v>
      </c>
      <c r="K4522" s="3">
        <v>1</v>
      </c>
      <c r="L4522" s="3">
        <f t="shared" si="236"/>
        <v>5.0246832209208891</v>
      </c>
      <c r="M4522" s="3">
        <v>0</v>
      </c>
      <c r="N4522" s="3">
        <v>0.67491810567417099</v>
      </c>
      <c r="O4522" s="3">
        <v>1</v>
      </c>
      <c r="P4522" s="3">
        <f t="shared" si="237"/>
        <v>0.67491810567417099</v>
      </c>
      <c r="Q4522" s="3">
        <v>0</v>
      </c>
    </row>
    <row r="4523" spans="1:17" x14ac:dyDescent="0.25">
      <c r="A4523" s="3" t="s">
        <v>158</v>
      </c>
      <c r="B4523" s="3" t="s">
        <v>310</v>
      </c>
      <c r="C4523" s="3" t="s">
        <v>9</v>
      </c>
      <c r="D4523" s="3">
        <v>0.56000000000000005</v>
      </c>
      <c r="E4523" s="3">
        <v>0.48</v>
      </c>
      <c r="F4523" s="3" t="s">
        <v>183</v>
      </c>
      <c r="G4523" s="2">
        <v>6440</v>
      </c>
      <c r="H4523" s="3">
        <v>55.550279426535887</v>
      </c>
      <c r="I4523" s="3">
        <v>119792.18367292784</v>
      </c>
      <c r="J4523" s="3">
        <v>315.20178427992533</v>
      </c>
      <c r="K4523" s="3">
        <v>1</v>
      </c>
      <c r="L4523" s="3">
        <f t="shared" si="236"/>
        <v>315.20178427992533</v>
      </c>
      <c r="M4523" s="3">
        <v>0</v>
      </c>
      <c r="N4523" s="3">
        <v>29.270245780299998</v>
      </c>
      <c r="O4523" s="3">
        <v>1</v>
      </c>
      <c r="P4523" s="3">
        <f t="shared" si="237"/>
        <v>29.270245780299998</v>
      </c>
      <c r="Q4523" s="3">
        <v>0</v>
      </c>
    </row>
    <row r="4524" spans="1:17" x14ac:dyDescent="0.25">
      <c r="A4524" s="3" t="s">
        <v>158</v>
      </c>
      <c r="B4524" s="3" t="s">
        <v>8</v>
      </c>
      <c r="C4524" s="3" t="s">
        <v>9</v>
      </c>
      <c r="D4524" s="3">
        <v>0.56000000000000005</v>
      </c>
      <c r="E4524" s="3">
        <v>0.48</v>
      </c>
      <c r="F4524" s="3" t="s">
        <v>183</v>
      </c>
      <c r="G4524" s="2">
        <v>6440</v>
      </c>
      <c r="H4524" s="3">
        <v>2.1448874439595844</v>
      </c>
      <c r="I4524" s="3">
        <v>7640.0456316363561</v>
      </c>
      <c r="J4524" s="3">
        <v>14.634383502596023</v>
      </c>
      <c r="K4524" s="3">
        <f>1-0.712</f>
        <v>0.28800000000000003</v>
      </c>
      <c r="L4524" s="3">
        <f t="shared" si="236"/>
        <v>4.214702448747655</v>
      </c>
      <c r="M4524" s="3">
        <v>0</v>
      </c>
      <c r="N4524" s="3">
        <v>1.8444654962102294</v>
      </c>
      <c r="O4524" s="3">
        <f>1-0.531</f>
        <v>0.46899999999999997</v>
      </c>
      <c r="P4524" s="3">
        <f t="shared" si="237"/>
        <v>0.86505431772259755</v>
      </c>
      <c r="Q4524" s="3">
        <v>0</v>
      </c>
    </row>
    <row r="4525" spans="1:17" x14ac:dyDescent="0.25">
      <c r="A4525" s="3" t="s">
        <v>158</v>
      </c>
      <c r="B4525" s="3" t="s">
        <v>310</v>
      </c>
      <c r="C4525" s="3" t="s">
        <v>9</v>
      </c>
      <c r="D4525" s="3">
        <v>0.56000000000000005</v>
      </c>
      <c r="E4525" s="3">
        <v>0.48</v>
      </c>
      <c r="F4525" s="3" t="s">
        <v>320</v>
      </c>
      <c r="G4525" s="2">
        <v>6440</v>
      </c>
      <c r="H4525" s="3">
        <v>4.3826980027318063</v>
      </c>
      <c r="I4525" s="3">
        <v>16001.489115225246</v>
      </c>
      <c r="J4525" s="3">
        <v>38.354487830360149</v>
      </c>
      <c r="K4525" s="3">
        <v>1</v>
      </c>
      <c r="L4525" s="3">
        <f t="shared" si="236"/>
        <v>38.354487830360149</v>
      </c>
      <c r="M4525" s="3">
        <v>0</v>
      </c>
      <c r="N4525" s="3">
        <v>4.9816437264132007</v>
      </c>
      <c r="O4525" s="3">
        <v>1</v>
      </c>
      <c r="P4525" s="3">
        <f t="shared" si="237"/>
        <v>4.9816437264132007</v>
      </c>
      <c r="Q4525" s="3">
        <v>0</v>
      </c>
    </row>
    <row r="4526" spans="1:17" x14ac:dyDescent="0.25">
      <c r="A4526" s="3" t="s">
        <v>158</v>
      </c>
      <c r="B4526" s="3" t="s">
        <v>351</v>
      </c>
      <c r="C4526" s="3" t="s">
        <v>352</v>
      </c>
      <c r="D4526" s="3">
        <v>0.36</v>
      </c>
      <c r="E4526" s="3">
        <v>0.57999999999999996</v>
      </c>
      <c r="F4526" s="3" t="s">
        <v>283</v>
      </c>
      <c r="G4526" s="2">
        <v>6440</v>
      </c>
      <c r="H4526" s="3">
        <v>0.4253684377030621</v>
      </c>
      <c r="I4526" s="3">
        <v>1332.6733848412496</v>
      </c>
      <c r="J4526" s="3">
        <v>3.1646010038208603</v>
      </c>
      <c r="K4526" s="3">
        <v>1</v>
      </c>
      <c r="L4526" s="3">
        <f t="shared" si="236"/>
        <v>3.1646010038208603</v>
      </c>
      <c r="M4526" s="3">
        <v>0</v>
      </c>
      <c r="N4526" s="3">
        <v>0.34582329336121725</v>
      </c>
      <c r="O4526" s="3">
        <v>1</v>
      </c>
      <c r="P4526" s="3">
        <f t="shared" si="237"/>
        <v>0.34582329336121725</v>
      </c>
      <c r="Q4526" s="3">
        <v>0</v>
      </c>
    </row>
    <row r="4527" spans="1:17" x14ac:dyDescent="0.25">
      <c r="A4527" s="3" t="s">
        <v>158</v>
      </c>
      <c r="B4527" s="3" t="s">
        <v>351</v>
      </c>
      <c r="C4527" s="3" t="s">
        <v>352</v>
      </c>
      <c r="D4527" s="3">
        <v>0.36</v>
      </c>
      <c r="E4527" s="3">
        <v>0.57999999999999996</v>
      </c>
      <c r="F4527" s="3" t="s">
        <v>283</v>
      </c>
      <c r="G4527" s="2">
        <v>6440</v>
      </c>
      <c r="H4527" s="3">
        <v>0.37220654354530591</v>
      </c>
      <c r="I4527" s="3">
        <v>1134.8553343333047</v>
      </c>
      <c r="J4527" s="3">
        <v>2.6858074410164532</v>
      </c>
      <c r="K4527" s="3">
        <v>1</v>
      </c>
      <c r="L4527" s="3">
        <f t="shared" si="236"/>
        <v>2.6858074410164532</v>
      </c>
      <c r="M4527" s="3">
        <v>0</v>
      </c>
      <c r="N4527" s="3">
        <v>0.32002837987206195</v>
      </c>
      <c r="O4527" s="3">
        <v>1</v>
      </c>
      <c r="P4527" s="3">
        <f t="shared" si="237"/>
        <v>0.32002837987206195</v>
      </c>
      <c r="Q4527" s="3">
        <v>0</v>
      </c>
    </row>
    <row r="4528" spans="1:17" x14ac:dyDescent="0.25">
      <c r="A4528" s="3" t="s">
        <v>158</v>
      </c>
      <c r="B4528" s="3" t="s">
        <v>8</v>
      </c>
      <c r="C4528" s="3" t="s">
        <v>9</v>
      </c>
      <c r="D4528" s="3">
        <v>0.56000000000000005</v>
      </c>
      <c r="E4528" s="3">
        <v>0.48</v>
      </c>
      <c r="F4528" s="3" t="s">
        <v>59</v>
      </c>
      <c r="G4528" s="2">
        <v>6440</v>
      </c>
      <c r="H4528" s="3">
        <v>7.737975736147833E-3</v>
      </c>
      <c r="I4528" s="3">
        <v>20.529126820416444</v>
      </c>
      <c r="J4528" s="3">
        <v>2.0168543881686818E-2</v>
      </c>
      <c r="K4528" s="3">
        <v>1</v>
      </c>
      <c r="L4528" s="3">
        <f t="shared" si="236"/>
        <v>2.0168543881686818E-2</v>
      </c>
      <c r="M4528" s="3">
        <v>0</v>
      </c>
      <c r="N4528" s="3">
        <v>2.6213716460984551E-3</v>
      </c>
      <c r="O4528" s="3">
        <v>1</v>
      </c>
      <c r="P4528" s="3">
        <f t="shared" si="237"/>
        <v>2.6213716460984551E-3</v>
      </c>
      <c r="Q4528" s="3">
        <v>0</v>
      </c>
    </row>
    <row r="4529" spans="1:17" x14ac:dyDescent="0.25">
      <c r="A4529" s="3" t="s">
        <v>158</v>
      </c>
      <c r="B4529" s="3" t="s">
        <v>8</v>
      </c>
      <c r="C4529" s="3" t="s">
        <v>9</v>
      </c>
      <c r="D4529" s="3">
        <v>0.56000000000000005</v>
      </c>
      <c r="E4529" s="3">
        <v>0.48</v>
      </c>
      <c r="F4529" s="3" t="s">
        <v>59</v>
      </c>
      <c r="G4529" s="2">
        <v>6440</v>
      </c>
      <c r="H4529" s="3">
        <v>4.0689152560117172</v>
      </c>
      <c r="I4529" s="3">
        <v>13882.624894503853</v>
      </c>
      <c r="J4529" s="3">
        <v>28.124450405722499</v>
      </c>
      <c r="K4529" s="3">
        <v>1</v>
      </c>
      <c r="L4529" s="3">
        <f t="shared" si="236"/>
        <v>28.124450405722499</v>
      </c>
      <c r="M4529" s="3">
        <v>0</v>
      </c>
      <c r="N4529" s="3">
        <v>3.5133970170785123</v>
      </c>
      <c r="O4529" s="3">
        <v>1</v>
      </c>
      <c r="P4529" s="3">
        <f t="shared" si="237"/>
        <v>3.5133970170785123</v>
      </c>
      <c r="Q4529" s="3">
        <v>0</v>
      </c>
    </row>
    <row r="4530" spans="1:17" x14ac:dyDescent="0.25">
      <c r="A4530" s="3" t="s">
        <v>158</v>
      </c>
      <c r="B4530" s="3" t="s">
        <v>8</v>
      </c>
      <c r="C4530" s="3" t="s">
        <v>9</v>
      </c>
      <c r="D4530" s="3">
        <v>0.56000000000000005</v>
      </c>
      <c r="E4530" s="3">
        <v>0.48</v>
      </c>
      <c r="F4530" s="3" t="s">
        <v>59</v>
      </c>
      <c r="G4530" s="2">
        <v>6440</v>
      </c>
      <c r="H4530" s="3">
        <v>0.1067463393342338</v>
      </c>
      <c r="I4530" s="3">
        <v>300.52259980409644</v>
      </c>
      <c r="J4530" s="3">
        <v>0.69022639865094226</v>
      </c>
      <c r="K4530" s="3">
        <v>1</v>
      </c>
      <c r="L4530" s="3">
        <f t="shared" si="236"/>
        <v>0.69022639865094226</v>
      </c>
      <c r="M4530" s="3">
        <v>0</v>
      </c>
      <c r="N4530" s="3">
        <v>6.6344695813760041E-2</v>
      </c>
      <c r="O4530" s="3">
        <v>1</v>
      </c>
      <c r="P4530" s="3">
        <f t="shared" si="237"/>
        <v>6.6344695813760041E-2</v>
      </c>
      <c r="Q4530" s="3">
        <v>0</v>
      </c>
    </row>
    <row r="4531" spans="1:17" x14ac:dyDescent="0.25">
      <c r="A4531" s="3" t="s">
        <v>158</v>
      </c>
      <c r="B4531" s="3" t="s">
        <v>351</v>
      </c>
      <c r="C4531" s="3" t="s">
        <v>352</v>
      </c>
      <c r="D4531" s="3">
        <v>0.36</v>
      </c>
      <c r="E4531" s="3">
        <v>0.57999999999999996</v>
      </c>
      <c r="F4531" s="3" t="s">
        <v>371</v>
      </c>
      <c r="G4531" s="2">
        <v>6440</v>
      </c>
      <c r="H4531" s="3">
        <v>6.9600584641079504</v>
      </c>
      <c r="I4531" s="3">
        <v>21399.435921511493</v>
      </c>
      <c r="J4531" s="3">
        <v>51.779450526000815</v>
      </c>
      <c r="K4531" s="3">
        <v>1</v>
      </c>
      <c r="L4531" s="3">
        <f t="shared" si="236"/>
        <v>51.779450526000815</v>
      </c>
      <c r="M4531" s="3">
        <v>0</v>
      </c>
      <c r="N4531" s="3">
        <v>5.5713768865691007</v>
      </c>
      <c r="O4531" s="3">
        <v>1</v>
      </c>
      <c r="P4531" s="3">
        <f t="shared" si="237"/>
        <v>5.5713768865691007</v>
      </c>
      <c r="Q4531" s="3">
        <v>0</v>
      </c>
    </row>
    <row r="4532" spans="1:17" x14ac:dyDescent="0.25">
      <c r="A4532" s="3" t="s">
        <v>158</v>
      </c>
      <c r="B4532" s="3" t="s">
        <v>351</v>
      </c>
      <c r="C4532" s="3" t="s">
        <v>352</v>
      </c>
      <c r="D4532" s="3">
        <v>0.36</v>
      </c>
      <c r="E4532" s="3">
        <v>0.57999999999999996</v>
      </c>
      <c r="F4532" s="3" t="s">
        <v>290</v>
      </c>
      <c r="G4532" s="2">
        <v>6440</v>
      </c>
      <c r="H4532" s="3">
        <v>5.0458000481480225E-3</v>
      </c>
      <c r="I4532" s="3">
        <v>12.160779270422918</v>
      </c>
      <c r="J4532" s="3">
        <v>2.7694040662565186E-2</v>
      </c>
      <c r="K4532" s="3">
        <v>1</v>
      </c>
      <c r="L4532" s="3">
        <f t="shared" si="236"/>
        <v>2.7694040662565186E-2</v>
      </c>
      <c r="M4532" s="3">
        <v>0</v>
      </c>
      <c r="N4532" s="3">
        <v>3.3618863749872527E-3</v>
      </c>
      <c r="O4532" s="3">
        <v>1</v>
      </c>
      <c r="P4532" s="3">
        <f t="shared" si="237"/>
        <v>3.3618863749872527E-3</v>
      </c>
      <c r="Q4532" s="3">
        <v>0</v>
      </c>
    </row>
    <row r="4533" spans="1:17" x14ac:dyDescent="0.25">
      <c r="A4533" s="3" t="s">
        <v>158</v>
      </c>
      <c r="B4533" s="3" t="s">
        <v>89</v>
      </c>
      <c r="C4533" s="3" t="s">
        <v>9</v>
      </c>
      <c r="D4533" s="3">
        <v>0.56000000000000005</v>
      </c>
      <c r="E4533" s="3">
        <v>0.48</v>
      </c>
      <c r="F4533" s="3" t="s">
        <v>264</v>
      </c>
      <c r="G4533" s="2">
        <v>6440</v>
      </c>
      <c r="H4533" s="3">
        <v>4.3149237761241146</v>
      </c>
      <c r="I4533" s="3">
        <v>11581.144422868236</v>
      </c>
      <c r="J4533" s="3">
        <v>29.185268393890766</v>
      </c>
      <c r="K4533" s="3">
        <v>1</v>
      </c>
      <c r="L4533" s="3">
        <f t="shared" si="236"/>
        <v>29.185268393890766</v>
      </c>
      <c r="M4533" s="3">
        <v>0</v>
      </c>
      <c r="N4533" s="3">
        <v>3.1355950391026588</v>
      </c>
      <c r="O4533" s="3">
        <v>1</v>
      </c>
      <c r="P4533" s="3">
        <f t="shared" si="237"/>
        <v>3.1355950391026588</v>
      </c>
      <c r="Q4533" s="3">
        <v>0</v>
      </c>
    </row>
    <row r="4534" spans="1:17" x14ac:dyDescent="0.25">
      <c r="A4534" s="3" t="s">
        <v>158</v>
      </c>
      <c r="B4534" s="3" t="s">
        <v>310</v>
      </c>
      <c r="C4534" s="3" t="s">
        <v>9</v>
      </c>
      <c r="D4534" s="3">
        <v>0.56000000000000005</v>
      </c>
      <c r="E4534" s="3">
        <v>0.48</v>
      </c>
      <c r="F4534" s="3" t="s">
        <v>264</v>
      </c>
      <c r="G4534" s="2">
        <v>6440</v>
      </c>
      <c r="H4534" s="3">
        <v>5.3599695649721593</v>
      </c>
      <c r="I4534" s="3">
        <v>16209.036067616553</v>
      </c>
      <c r="J4534" s="3">
        <v>39.438358871370781</v>
      </c>
      <c r="K4534" s="3">
        <v>1</v>
      </c>
      <c r="L4534" s="3">
        <f t="shared" si="236"/>
        <v>39.438358871370781</v>
      </c>
      <c r="M4534" s="3">
        <v>0</v>
      </c>
      <c r="N4534" s="3">
        <v>4.6737841673502638</v>
      </c>
      <c r="O4534" s="3">
        <v>1</v>
      </c>
      <c r="P4534" s="3">
        <f t="shared" si="237"/>
        <v>4.6737841673502638</v>
      </c>
      <c r="Q4534" s="3">
        <v>0</v>
      </c>
    </row>
    <row r="4535" spans="1:17" x14ac:dyDescent="0.25">
      <c r="A4535" s="3" t="s">
        <v>158</v>
      </c>
      <c r="B4535" s="3" t="s">
        <v>89</v>
      </c>
      <c r="C4535" s="3" t="s">
        <v>9</v>
      </c>
      <c r="D4535" s="3">
        <v>0.56000000000000005</v>
      </c>
      <c r="E4535" s="3">
        <v>0.48</v>
      </c>
      <c r="F4535" s="3" t="s">
        <v>296</v>
      </c>
      <c r="G4535" s="2">
        <v>6440</v>
      </c>
      <c r="H4535" s="3">
        <v>0.14240479717471016</v>
      </c>
      <c r="I4535" s="3">
        <v>279.35458848451611</v>
      </c>
      <c r="J4535" s="3">
        <v>0.74927671981274646</v>
      </c>
      <c r="K4535" s="3">
        <v>1</v>
      </c>
      <c r="L4535" s="3">
        <f t="shared" si="236"/>
        <v>0.74927671981274646</v>
      </c>
      <c r="M4535" s="3">
        <v>0</v>
      </c>
      <c r="N4535" s="3">
        <v>6.6707126529947175E-2</v>
      </c>
      <c r="O4535" s="3">
        <v>1</v>
      </c>
      <c r="P4535" s="3">
        <f t="shared" si="237"/>
        <v>6.6707126529947175E-2</v>
      </c>
      <c r="Q4535" s="3">
        <v>0</v>
      </c>
    </row>
    <row r="4536" spans="1:17" x14ac:dyDescent="0.25">
      <c r="A4536" s="3" t="s">
        <v>158</v>
      </c>
      <c r="B4536" s="3" t="s">
        <v>8</v>
      </c>
      <c r="C4536" s="3" t="s">
        <v>9</v>
      </c>
      <c r="D4536" s="3">
        <v>0.56000000000000005</v>
      </c>
      <c r="E4536" s="3">
        <v>0.48</v>
      </c>
      <c r="F4536" s="3" t="s">
        <v>250</v>
      </c>
      <c r="G4536" s="2">
        <v>6440</v>
      </c>
      <c r="H4536" s="3">
        <v>2.1507244114193975</v>
      </c>
      <c r="I4536" s="3">
        <v>3715.9281484031098</v>
      </c>
      <c r="J4536" s="3">
        <v>8.6818263132791795</v>
      </c>
      <c r="K4536" s="3">
        <f>1-0.712</f>
        <v>0.28800000000000003</v>
      </c>
      <c r="L4536" s="3">
        <f t="shared" si="236"/>
        <v>2.5003659782244041</v>
      </c>
      <c r="M4536" s="3">
        <v>0</v>
      </c>
      <c r="N4536" s="3">
        <v>0.93664432892668703</v>
      </c>
      <c r="O4536" s="3">
        <f>1-0.531</f>
        <v>0.46899999999999997</v>
      </c>
      <c r="P4536" s="3">
        <f t="shared" si="237"/>
        <v>0.43928619026661619</v>
      </c>
      <c r="Q4536" s="3">
        <v>0</v>
      </c>
    </row>
    <row r="4537" spans="1:17" x14ac:dyDescent="0.25">
      <c r="A4537" s="3" t="s">
        <v>158</v>
      </c>
      <c r="B4537" s="3" t="s">
        <v>351</v>
      </c>
      <c r="C4537" s="3" t="s">
        <v>352</v>
      </c>
      <c r="D4537" s="3">
        <v>0.36</v>
      </c>
      <c r="E4537" s="3">
        <v>0.57999999999999996</v>
      </c>
      <c r="F4537" s="3" t="s">
        <v>272</v>
      </c>
      <c r="G4537" s="2">
        <v>6440</v>
      </c>
      <c r="H4537" s="3">
        <v>20.454175331568283</v>
      </c>
      <c r="I4537" s="3">
        <v>55466.991327207252</v>
      </c>
      <c r="J4537" s="3">
        <v>135.04419827760557</v>
      </c>
      <c r="K4537" s="3">
        <v>1</v>
      </c>
      <c r="L4537" s="3">
        <f t="shared" si="236"/>
        <v>135.04419827760557</v>
      </c>
      <c r="M4537" s="3">
        <v>0</v>
      </c>
      <c r="N4537" s="3">
        <v>14.736755168354646</v>
      </c>
      <c r="O4537" s="3">
        <v>1</v>
      </c>
      <c r="P4537" s="3">
        <f t="shared" si="237"/>
        <v>14.736755168354646</v>
      </c>
      <c r="Q4537" s="3">
        <v>0</v>
      </c>
    </row>
    <row r="4538" spans="1:17" x14ac:dyDescent="0.25">
      <c r="A4538" s="3" t="s">
        <v>158</v>
      </c>
      <c r="B4538" s="3" t="s">
        <v>8</v>
      </c>
      <c r="C4538" s="3" t="s">
        <v>9</v>
      </c>
      <c r="D4538" s="3">
        <v>0.56000000000000005</v>
      </c>
      <c r="E4538" s="3">
        <v>0.48</v>
      </c>
      <c r="F4538" s="3" t="s">
        <v>163</v>
      </c>
      <c r="G4538" s="2">
        <v>6440</v>
      </c>
      <c r="H4538" s="3">
        <v>1.0285254411321187</v>
      </c>
      <c r="I4538" s="3">
        <v>2931.3030819012283</v>
      </c>
      <c r="J4538" s="3">
        <v>6.02737248587108</v>
      </c>
      <c r="K4538" s="3">
        <v>1</v>
      </c>
      <c r="L4538" s="3">
        <f t="shared" si="236"/>
        <v>6.02737248587108</v>
      </c>
      <c r="M4538" s="3">
        <v>0</v>
      </c>
      <c r="N4538" s="3">
        <v>0.70807126646387875</v>
      </c>
      <c r="O4538" s="3">
        <v>1</v>
      </c>
      <c r="P4538" s="3">
        <f t="shared" si="237"/>
        <v>0.70807126646387875</v>
      </c>
      <c r="Q4538" s="3">
        <v>0</v>
      </c>
    </row>
    <row r="4539" spans="1:17" x14ac:dyDescent="0.25">
      <c r="A4539" s="3" t="s">
        <v>158</v>
      </c>
      <c r="B4539" s="3" t="s">
        <v>8</v>
      </c>
      <c r="C4539" s="3" t="s">
        <v>9</v>
      </c>
      <c r="D4539" s="3">
        <v>0.56000000000000005</v>
      </c>
      <c r="E4539" s="3">
        <v>0.48</v>
      </c>
      <c r="F4539" s="3" t="s">
        <v>166</v>
      </c>
      <c r="G4539" s="2">
        <v>6440</v>
      </c>
      <c r="H4539" s="3">
        <v>10.153178251162803</v>
      </c>
      <c r="I4539" s="3">
        <v>21643.231660115358</v>
      </c>
      <c r="J4539" s="3">
        <v>48.16577726204283</v>
      </c>
      <c r="K4539" s="3">
        <v>1</v>
      </c>
      <c r="L4539" s="3">
        <f t="shared" si="236"/>
        <v>48.16577726204283</v>
      </c>
      <c r="M4539" s="3">
        <v>0</v>
      </c>
      <c r="N4539" s="3">
        <v>4.8733625165495358</v>
      </c>
      <c r="O4539" s="3">
        <v>1</v>
      </c>
      <c r="P4539" s="3">
        <f t="shared" si="237"/>
        <v>4.8733625165495358</v>
      </c>
      <c r="Q4539" s="3">
        <v>0</v>
      </c>
    </row>
    <row r="4540" spans="1:17" x14ac:dyDescent="0.25">
      <c r="A4540" s="3" t="s">
        <v>158</v>
      </c>
      <c r="B4540" s="3" t="s">
        <v>8</v>
      </c>
      <c r="C4540" s="3" t="s">
        <v>9</v>
      </c>
      <c r="D4540" s="3">
        <v>0.56000000000000005</v>
      </c>
      <c r="E4540" s="3">
        <v>0.48</v>
      </c>
      <c r="F4540" s="3" t="s">
        <v>184</v>
      </c>
      <c r="G4540" s="2">
        <v>1000</v>
      </c>
      <c r="H4540" s="3">
        <v>12.987167796402144</v>
      </c>
      <c r="I4540" s="3">
        <v>39879.356318467901</v>
      </c>
      <c r="J4540" s="3">
        <v>97.937448826262184</v>
      </c>
      <c r="K4540" s="3">
        <f>1-0.712</f>
        <v>0.28800000000000003</v>
      </c>
      <c r="L4540" s="3">
        <f t="shared" si="236"/>
        <v>28.205985261963512</v>
      </c>
      <c r="M4540" s="4">
        <f t="shared" ref="M4540:M4550" si="238">L4540</f>
        <v>28.205985261963512</v>
      </c>
      <c r="N4540" s="3">
        <v>9.9459021985252676</v>
      </c>
      <c r="O4540" s="3">
        <f>1-0.531</f>
        <v>0.46899999999999997</v>
      </c>
      <c r="P4540" s="3">
        <f t="shared" si="237"/>
        <v>4.6646281311083504</v>
      </c>
      <c r="Q4540" s="3">
        <f>P4540</f>
        <v>4.6646281311083504</v>
      </c>
    </row>
    <row r="4541" spans="1:17" x14ac:dyDescent="0.25">
      <c r="A4541" s="3" t="s">
        <v>158</v>
      </c>
      <c r="B4541" s="3" t="s">
        <v>310</v>
      </c>
      <c r="C4541" s="3" t="s">
        <v>9</v>
      </c>
      <c r="D4541" s="3">
        <v>0.56000000000000005</v>
      </c>
      <c r="E4541" s="3">
        <v>0.48</v>
      </c>
      <c r="F4541" s="3" t="s">
        <v>17</v>
      </c>
      <c r="G4541" s="2">
        <v>2000</v>
      </c>
      <c r="H4541" s="3">
        <v>4.569959515494855E-4</v>
      </c>
      <c r="I4541" s="3">
        <v>1.3565935354401932</v>
      </c>
      <c r="J4541" s="3">
        <v>3.5069481681668509E-3</v>
      </c>
      <c r="K4541" s="3">
        <v>1</v>
      </c>
      <c r="L4541" s="3">
        <f t="shared" si="236"/>
        <v>3.5069481681668509E-3</v>
      </c>
      <c r="M4541" s="4">
        <f t="shared" si="238"/>
        <v>3.5069481681668509E-3</v>
      </c>
      <c r="N4541" s="3">
        <v>5.1674344474388946E-4</v>
      </c>
      <c r="O4541" s="3">
        <v>1</v>
      </c>
      <c r="P4541" s="3">
        <f t="shared" si="237"/>
        <v>5.1674344474388946E-4</v>
      </c>
      <c r="Q4541" s="3">
        <f>P4541</f>
        <v>5.1674344474388946E-4</v>
      </c>
    </row>
    <row r="4542" spans="1:17" x14ac:dyDescent="0.25">
      <c r="A4542" s="3" t="s">
        <v>158</v>
      </c>
      <c r="B4542" s="3" t="s">
        <v>310</v>
      </c>
      <c r="C4542" s="3" t="s">
        <v>9</v>
      </c>
      <c r="D4542" s="3">
        <v>0.56000000000000005</v>
      </c>
      <c r="E4542" s="3">
        <v>0.48</v>
      </c>
      <c r="F4542" s="3" t="s">
        <v>17</v>
      </c>
      <c r="G4542" s="2">
        <v>2000</v>
      </c>
      <c r="H4542" s="3">
        <v>3.6437740617431017E-3</v>
      </c>
      <c r="I4542" s="3">
        <v>8.4451780316558498</v>
      </c>
      <c r="J4542" s="3">
        <v>2.1075989381323604E-2</v>
      </c>
      <c r="K4542" s="3">
        <v>1</v>
      </c>
      <c r="L4542" s="3">
        <f t="shared" si="236"/>
        <v>2.1075989381323604E-2</v>
      </c>
      <c r="M4542" s="4">
        <f t="shared" si="238"/>
        <v>2.1075989381323604E-2</v>
      </c>
      <c r="N4542" s="3">
        <v>2.2246145713755343E-3</v>
      </c>
      <c r="O4542" s="3">
        <v>1</v>
      </c>
      <c r="P4542" s="3">
        <f t="shared" si="237"/>
        <v>2.2246145713755343E-3</v>
      </c>
      <c r="Q4542" s="3">
        <f>P4542</f>
        <v>2.2246145713755343E-3</v>
      </c>
    </row>
    <row r="4543" spans="1:17" x14ac:dyDescent="0.25">
      <c r="A4543" s="3" t="s">
        <v>158</v>
      </c>
      <c r="B4543" s="3" t="s">
        <v>310</v>
      </c>
      <c r="C4543" s="3" t="s">
        <v>9</v>
      </c>
      <c r="D4543" s="3">
        <v>0.56000000000000005</v>
      </c>
      <c r="E4543" s="3">
        <v>0.48</v>
      </c>
      <c r="F4543" s="3" t="s">
        <v>17</v>
      </c>
      <c r="G4543" s="2">
        <v>2000</v>
      </c>
      <c r="H4543" s="3">
        <v>2.0540491807562975</v>
      </c>
      <c r="I4543" s="3">
        <v>6385.2407585125693</v>
      </c>
      <c r="J4543" s="3">
        <v>15.038772128835337</v>
      </c>
      <c r="K4543" s="3">
        <v>1</v>
      </c>
      <c r="L4543" s="3">
        <f t="shared" si="236"/>
        <v>15.038772128835337</v>
      </c>
      <c r="M4543" s="4">
        <f t="shared" si="238"/>
        <v>15.038772128835337</v>
      </c>
      <c r="N4543" s="3">
        <v>1.6338235859692174</v>
      </c>
      <c r="O4543" s="3">
        <v>1</v>
      </c>
      <c r="P4543" s="3">
        <f t="shared" si="237"/>
        <v>1.6338235859692174</v>
      </c>
      <c r="Q4543" s="3">
        <f>P4543</f>
        <v>1.6338235859692174</v>
      </c>
    </row>
    <row r="4544" spans="1:17" x14ac:dyDescent="0.25">
      <c r="A4544" s="3" t="s">
        <v>158</v>
      </c>
      <c r="B4544" s="3" t="s">
        <v>310</v>
      </c>
      <c r="C4544" s="3" t="s">
        <v>9</v>
      </c>
      <c r="D4544" s="3">
        <v>0.56000000000000005</v>
      </c>
      <c r="E4544" s="3">
        <v>0.48</v>
      </c>
      <c r="F4544" s="3" t="s">
        <v>17</v>
      </c>
      <c r="G4544" s="2">
        <v>2000</v>
      </c>
      <c r="H4544" s="3">
        <v>9.1602241694780295E-4</v>
      </c>
      <c r="I4544" s="3">
        <v>1.9482938535826699</v>
      </c>
      <c r="J4544" s="3">
        <v>4.6174188431145711E-3</v>
      </c>
      <c r="K4544" s="3">
        <v>1</v>
      </c>
      <c r="L4544" s="3">
        <f t="shared" si="236"/>
        <v>4.6174188431145711E-3</v>
      </c>
      <c r="M4544" s="4">
        <f t="shared" si="238"/>
        <v>4.6174188431145711E-3</v>
      </c>
      <c r="N4544" s="3">
        <v>3.9611629369660112E-4</v>
      </c>
      <c r="O4544" s="3">
        <v>1</v>
      </c>
      <c r="P4544" s="3">
        <f t="shared" si="237"/>
        <v>3.9611629369660112E-4</v>
      </c>
      <c r="Q4544" s="3">
        <f>P4544</f>
        <v>3.9611629369660112E-4</v>
      </c>
    </row>
    <row r="4545" spans="1:17" x14ac:dyDescent="0.25">
      <c r="A4545" s="3" t="s">
        <v>158</v>
      </c>
      <c r="B4545" s="3" t="s">
        <v>310</v>
      </c>
      <c r="C4545" s="3" t="s">
        <v>9</v>
      </c>
      <c r="D4545" s="3">
        <v>0.56000000000000005</v>
      </c>
      <c r="E4545" s="3">
        <v>0.48</v>
      </c>
      <c r="F4545" s="3" t="s">
        <v>17</v>
      </c>
      <c r="G4545" s="2">
        <v>2000</v>
      </c>
      <c r="H4545" s="3">
        <v>0.23309875351750486</v>
      </c>
      <c r="I4545" s="3">
        <v>761.58455702611582</v>
      </c>
      <c r="J4545" s="3">
        <v>1.9710736238370183</v>
      </c>
      <c r="K4545" s="3">
        <v>1</v>
      </c>
      <c r="L4545" s="3">
        <f t="shared" si="236"/>
        <v>1.9710736238370183</v>
      </c>
      <c r="M4545" s="4">
        <f t="shared" si="238"/>
        <v>1.9710736238370183</v>
      </c>
      <c r="N4545" s="3">
        <v>0.26814227795122625</v>
      </c>
      <c r="O4545" s="3">
        <v>1</v>
      </c>
      <c r="P4545" s="3">
        <f t="shared" si="237"/>
        <v>0.26814227795122625</v>
      </c>
      <c r="Q4545" s="3">
        <f>P4545</f>
        <v>0.26814227795122625</v>
      </c>
    </row>
    <row r="4546" spans="1:17" x14ac:dyDescent="0.25">
      <c r="A4546" s="3" t="s">
        <v>158</v>
      </c>
      <c r="B4546" s="3" t="s">
        <v>89</v>
      </c>
      <c r="C4546" s="3" t="s">
        <v>9</v>
      </c>
      <c r="D4546" s="3">
        <v>0.56000000000000005</v>
      </c>
      <c r="E4546" s="3">
        <v>0.48</v>
      </c>
      <c r="F4546" s="3" t="s">
        <v>17</v>
      </c>
      <c r="G4546" s="2">
        <v>2000</v>
      </c>
      <c r="H4546" s="3">
        <v>10.994572857547768</v>
      </c>
      <c r="I4546" s="3">
        <v>32042.734064188095</v>
      </c>
      <c r="J4546" s="3">
        <v>79.349018148685516</v>
      </c>
      <c r="K4546" s="3">
        <v>1</v>
      </c>
      <c r="L4546" s="3">
        <f t="shared" ref="L4546:L4609" si="239">J4546*K4546</f>
        <v>79.349018148685516</v>
      </c>
      <c r="M4546" s="4">
        <f t="shared" si="238"/>
        <v>79.349018148685516</v>
      </c>
      <c r="N4546" s="3">
        <v>8.9075114100206001</v>
      </c>
      <c r="O4546" s="3">
        <v>1</v>
      </c>
      <c r="P4546" s="3">
        <f t="shared" ref="P4546:P4609" si="240">N4546*O4546</f>
        <v>8.9075114100206001</v>
      </c>
      <c r="Q4546" s="3">
        <f>P4546</f>
        <v>8.9075114100206001</v>
      </c>
    </row>
    <row r="4547" spans="1:17" x14ac:dyDescent="0.25">
      <c r="A4547" s="3" t="s">
        <v>158</v>
      </c>
      <c r="B4547" s="3" t="s">
        <v>310</v>
      </c>
      <c r="C4547" s="3" t="s">
        <v>9</v>
      </c>
      <c r="D4547" s="3">
        <v>0.56000000000000005</v>
      </c>
      <c r="E4547" s="3">
        <v>0.48</v>
      </c>
      <c r="F4547" s="3" t="s">
        <v>17</v>
      </c>
      <c r="G4547" s="2">
        <v>2000</v>
      </c>
      <c r="H4547" s="3">
        <v>4.5195683129893582E-4</v>
      </c>
      <c r="I4547" s="3">
        <v>1.2610147045763747</v>
      </c>
      <c r="J4547" s="3">
        <v>3.0954600695651136E-3</v>
      </c>
      <c r="K4547" s="3">
        <v>1</v>
      </c>
      <c r="L4547" s="3">
        <f t="shared" si="239"/>
        <v>3.0954600695651136E-3</v>
      </c>
      <c r="M4547" s="4">
        <f t="shared" si="238"/>
        <v>3.0954600695651136E-3</v>
      </c>
      <c r="N4547" s="3">
        <v>3.2000711880536179E-4</v>
      </c>
      <c r="O4547" s="3">
        <v>1</v>
      </c>
      <c r="P4547" s="3">
        <f t="shared" si="240"/>
        <v>3.2000711880536179E-4</v>
      </c>
      <c r="Q4547" s="3">
        <f>P4547</f>
        <v>3.2000711880536179E-4</v>
      </c>
    </row>
    <row r="4548" spans="1:17" x14ac:dyDescent="0.25">
      <c r="A4548" s="3" t="s">
        <v>158</v>
      </c>
      <c r="B4548" s="3" t="s">
        <v>310</v>
      </c>
      <c r="C4548" s="3" t="s">
        <v>9</v>
      </c>
      <c r="D4548" s="3">
        <v>0.56000000000000005</v>
      </c>
      <c r="E4548" s="3">
        <v>0.48</v>
      </c>
      <c r="F4548" s="3" t="s">
        <v>17</v>
      </c>
      <c r="G4548" s="2">
        <v>2000</v>
      </c>
      <c r="H4548" s="3">
        <v>1.2449295626000876</v>
      </c>
      <c r="I4548" s="3">
        <v>3531.6741780285051</v>
      </c>
      <c r="J4548" s="3">
        <v>8.7343431382906864</v>
      </c>
      <c r="K4548" s="3">
        <v>1</v>
      </c>
      <c r="L4548" s="3">
        <f t="shared" si="239"/>
        <v>8.7343431382906864</v>
      </c>
      <c r="M4548" s="4">
        <f t="shared" si="238"/>
        <v>8.7343431382906864</v>
      </c>
      <c r="N4548" s="3">
        <v>0.99309359746439307</v>
      </c>
      <c r="O4548" s="3">
        <v>1</v>
      </c>
      <c r="P4548" s="3">
        <f t="shared" si="240"/>
        <v>0.99309359746439307</v>
      </c>
      <c r="Q4548" s="3">
        <f>P4548</f>
        <v>0.99309359746439307</v>
      </c>
    </row>
    <row r="4549" spans="1:17" x14ac:dyDescent="0.25">
      <c r="A4549" s="3" t="s">
        <v>158</v>
      </c>
      <c r="B4549" s="3" t="s">
        <v>89</v>
      </c>
      <c r="C4549" s="3" t="s">
        <v>9</v>
      </c>
      <c r="D4549" s="3">
        <v>0.56000000000000005</v>
      </c>
      <c r="E4549" s="3">
        <v>0.48</v>
      </c>
      <c r="F4549" s="3" t="s">
        <v>17</v>
      </c>
      <c r="G4549" s="2">
        <v>2000</v>
      </c>
      <c r="H4549" s="3">
        <v>2.8765168185157258E-5</v>
      </c>
      <c r="I4549" s="3">
        <v>0.10422854072954085</v>
      </c>
      <c r="J4549" s="3">
        <v>2.8192465840731258E-4</v>
      </c>
      <c r="K4549" s="3">
        <v>1</v>
      </c>
      <c r="L4549" s="3">
        <f t="shared" si="239"/>
        <v>2.8192465840731258E-4</v>
      </c>
      <c r="M4549" s="4">
        <f t="shared" si="238"/>
        <v>2.8192465840731258E-4</v>
      </c>
      <c r="N4549" s="3">
        <v>4.7192970466952714E-5</v>
      </c>
      <c r="O4549" s="3">
        <v>1</v>
      </c>
      <c r="P4549" s="3">
        <f t="shared" si="240"/>
        <v>4.7192970466952714E-5</v>
      </c>
      <c r="Q4549" s="3">
        <f>P4549</f>
        <v>4.7192970466952714E-5</v>
      </c>
    </row>
    <row r="4550" spans="1:17" x14ac:dyDescent="0.25">
      <c r="A4550" s="3" t="s">
        <v>158</v>
      </c>
      <c r="B4550" s="3" t="s">
        <v>310</v>
      </c>
      <c r="C4550" s="3" t="s">
        <v>9</v>
      </c>
      <c r="D4550" s="3">
        <v>0.56000000000000005</v>
      </c>
      <c r="E4550" s="3">
        <v>0.48</v>
      </c>
      <c r="F4550" s="3" t="s">
        <v>17</v>
      </c>
      <c r="G4550" s="2">
        <v>2000</v>
      </c>
      <c r="H4550" s="3">
        <v>1.7342969623121409E-5</v>
      </c>
      <c r="I4550" s="3">
        <v>6.1075285709022147E-2</v>
      </c>
      <c r="J4550" s="3">
        <v>1.2784290728988341E-4</v>
      </c>
      <c r="K4550" s="3">
        <v>1</v>
      </c>
      <c r="L4550" s="3">
        <f t="shared" si="239"/>
        <v>1.2784290728988341E-4</v>
      </c>
      <c r="M4550" s="4">
        <f t="shared" si="238"/>
        <v>1.2784290728988341E-4</v>
      </c>
      <c r="N4550" s="3">
        <v>1.7053401874399878E-5</v>
      </c>
      <c r="O4550" s="3">
        <v>1</v>
      </c>
      <c r="P4550" s="3">
        <f t="shared" si="240"/>
        <v>1.7053401874399878E-5</v>
      </c>
      <c r="Q4550" s="3">
        <f>P4550</f>
        <v>1.7053401874399878E-5</v>
      </c>
    </row>
    <row r="4551" spans="1:17" x14ac:dyDescent="0.25">
      <c r="A4551" s="3" t="s">
        <v>158</v>
      </c>
      <c r="B4551" s="3" t="s">
        <v>310</v>
      </c>
      <c r="C4551" s="3" t="s">
        <v>9</v>
      </c>
      <c r="D4551" s="3">
        <v>0.56000000000000005</v>
      </c>
      <c r="E4551" s="3">
        <v>0.48</v>
      </c>
      <c r="F4551" s="3" t="s">
        <v>320</v>
      </c>
      <c r="G4551" s="2">
        <v>3000</v>
      </c>
      <c r="H4551" s="3">
        <v>10.642351069120027</v>
      </c>
      <c r="I4551" s="3">
        <v>25996.062073788347</v>
      </c>
      <c r="J4551" s="3">
        <v>64.228238036485862</v>
      </c>
      <c r="K4551" s="3">
        <v>1</v>
      </c>
      <c r="L4551" s="3">
        <f t="shared" si="239"/>
        <v>64.228238036485862</v>
      </c>
      <c r="M4551" s="3">
        <v>0</v>
      </c>
      <c r="N4551" s="3">
        <v>6.16412434137718</v>
      </c>
      <c r="O4551" s="3">
        <v>1</v>
      </c>
      <c r="P4551" s="3">
        <f t="shared" si="240"/>
        <v>6.16412434137718</v>
      </c>
      <c r="Q4551" s="3">
        <v>0</v>
      </c>
    </row>
    <row r="4552" spans="1:17" x14ac:dyDescent="0.25">
      <c r="A4552" s="3" t="s">
        <v>158</v>
      </c>
      <c r="B4552" s="3" t="s">
        <v>89</v>
      </c>
      <c r="C4552" s="3" t="s">
        <v>9</v>
      </c>
      <c r="D4552" s="3">
        <v>0.56000000000000005</v>
      </c>
      <c r="E4552" s="3">
        <v>0.48</v>
      </c>
      <c r="F4552" s="3" t="s">
        <v>277</v>
      </c>
      <c r="G4552" s="2">
        <v>3000</v>
      </c>
      <c r="H4552" s="3">
        <v>3.7406597979394393E-3</v>
      </c>
      <c r="I4552" s="3">
        <v>13.961375242226026</v>
      </c>
      <c r="J4552" s="3">
        <v>2.9944975893816062E-2</v>
      </c>
      <c r="K4552" s="3">
        <v>1</v>
      </c>
      <c r="L4552" s="3">
        <f t="shared" si="239"/>
        <v>2.9944975893816062E-2</v>
      </c>
      <c r="M4552" s="3">
        <v>0</v>
      </c>
      <c r="N4552" s="3">
        <v>4.0077563861548142E-3</v>
      </c>
      <c r="O4552" s="3">
        <v>1</v>
      </c>
      <c r="P4552" s="3">
        <f t="shared" si="240"/>
        <v>4.0077563861548142E-3</v>
      </c>
      <c r="Q4552" s="3">
        <v>0</v>
      </c>
    </row>
    <row r="4553" spans="1:17" x14ac:dyDescent="0.25">
      <c r="A4553" s="3" t="s">
        <v>158</v>
      </c>
      <c r="B4553" s="3" t="s">
        <v>8</v>
      </c>
      <c r="C4553" s="3" t="s">
        <v>9</v>
      </c>
      <c r="D4553" s="3">
        <v>0.56000000000000005</v>
      </c>
      <c r="E4553" s="3">
        <v>0.48</v>
      </c>
      <c r="F4553" s="3" t="s">
        <v>19</v>
      </c>
      <c r="G4553" s="2">
        <v>6460</v>
      </c>
      <c r="H4553" s="3">
        <v>26.146621335370394</v>
      </c>
      <c r="I4553" s="3">
        <v>57436.108150387903</v>
      </c>
      <c r="J4553" s="3">
        <v>145.67033043133699</v>
      </c>
      <c r="K4553" s="3">
        <v>1</v>
      </c>
      <c r="L4553" s="3">
        <f t="shared" si="239"/>
        <v>145.67033043133699</v>
      </c>
      <c r="M4553" s="3">
        <v>0</v>
      </c>
      <c r="N4553" s="3">
        <v>13.776179444413797</v>
      </c>
      <c r="O4553" s="3">
        <v>1</v>
      </c>
      <c r="P4553" s="3">
        <f t="shared" si="240"/>
        <v>13.776179444413797</v>
      </c>
      <c r="Q4553" s="3">
        <v>0</v>
      </c>
    </row>
    <row r="4554" spans="1:17" x14ac:dyDescent="0.25">
      <c r="A4554" s="3" t="s">
        <v>158</v>
      </c>
      <c r="B4554" s="3" t="s">
        <v>310</v>
      </c>
      <c r="C4554" s="3" t="s">
        <v>9</v>
      </c>
      <c r="D4554" s="3">
        <v>0.56000000000000005</v>
      </c>
      <c r="E4554" s="3">
        <v>0.48</v>
      </c>
      <c r="F4554" s="3" t="s">
        <v>19</v>
      </c>
      <c r="G4554" s="2">
        <v>6460</v>
      </c>
      <c r="H4554" s="3">
        <v>60.695507393492605</v>
      </c>
      <c r="I4554" s="3">
        <v>94661.085011199524</v>
      </c>
      <c r="J4554" s="3">
        <v>261.38564869605727</v>
      </c>
      <c r="K4554" s="3">
        <v>1</v>
      </c>
      <c r="L4554" s="3">
        <f t="shared" si="239"/>
        <v>261.38564869605727</v>
      </c>
      <c r="M4554" s="3">
        <v>0</v>
      </c>
      <c r="N4554" s="3">
        <v>22.228778761879209</v>
      </c>
      <c r="O4554" s="3">
        <v>1</v>
      </c>
      <c r="P4554" s="3">
        <f t="shared" si="240"/>
        <v>22.228778761879209</v>
      </c>
      <c r="Q4554" s="3">
        <v>0</v>
      </c>
    </row>
    <row r="4555" spans="1:17" x14ac:dyDescent="0.25">
      <c r="A4555" s="3" t="s">
        <v>158</v>
      </c>
      <c r="B4555" s="3" t="s">
        <v>310</v>
      </c>
      <c r="C4555" s="3" t="s">
        <v>9</v>
      </c>
      <c r="D4555" s="3">
        <v>0.56000000000000005</v>
      </c>
      <c r="E4555" s="3">
        <v>0.48</v>
      </c>
      <c r="F4555" s="3" t="s">
        <v>19</v>
      </c>
      <c r="G4555" s="2">
        <v>6460</v>
      </c>
      <c r="H4555" s="3">
        <v>16.309569854093183</v>
      </c>
      <c r="I4555" s="3">
        <v>27655.309644561636</v>
      </c>
      <c r="J4555" s="3">
        <v>75.418499619131225</v>
      </c>
      <c r="K4555" s="3">
        <v>1</v>
      </c>
      <c r="L4555" s="3">
        <f t="shared" si="239"/>
        <v>75.418499619131225</v>
      </c>
      <c r="M4555" s="3">
        <v>0</v>
      </c>
      <c r="N4555" s="3">
        <v>7.5875776077953958</v>
      </c>
      <c r="O4555" s="3">
        <v>1</v>
      </c>
      <c r="P4555" s="3">
        <f t="shared" si="240"/>
        <v>7.5875776077953958</v>
      </c>
      <c r="Q4555" s="3">
        <v>0</v>
      </c>
    </row>
    <row r="4556" spans="1:17" x14ac:dyDescent="0.25">
      <c r="A4556" s="3" t="s">
        <v>158</v>
      </c>
      <c r="B4556" s="3" t="s">
        <v>310</v>
      </c>
      <c r="C4556" s="3" t="s">
        <v>9</v>
      </c>
      <c r="D4556" s="3">
        <v>0.56000000000000005</v>
      </c>
      <c r="E4556" s="3">
        <v>0.48</v>
      </c>
      <c r="F4556" s="3" t="s">
        <v>19</v>
      </c>
      <c r="G4556" s="2">
        <v>6460</v>
      </c>
      <c r="H4556" s="3">
        <v>1.5900591056491169</v>
      </c>
      <c r="I4556" s="3">
        <v>3945.6893425968015</v>
      </c>
      <c r="J4556" s="3">
        <v>9.8952878515311564</v>
      </c>
      <c r="K4556" s="3">
        <v>1</v>
      </c>
      <c r="L4556" s="3">
        <f t="shared" si="239"/>
        <v>9.8952878515311564</v>
      </c>
      <c r="M4556" s="3">
        <v>0</v>
      </c>
      <c r="N4556" s="3">
        <v>1.0876393087982152</v>
      </c>
      <c r="O4556" s="3">
        <v>1</v>
      </c>
      <c r="P4556" s="3">
        <f t="shared" si="240"/>
        <v>1.0876393087982152</v>
      </c>
      <c r="Q4556" s="3">
        <v>0</v>
      </c>
    </row>
    <row r="4557" spans="1:17" x14ac:dyDescent="0.25">
      <c r="A4557" s="3" t="s">
        <v>158</v>
      </c>
      <c r="B4557" s="3" t="s">
        <v>310</v>
      </c>
      <c r="C4557" s="3" t="s">
        <v>9</v>
      </c>
      <c r="D4557" s="3">
        <v>0.56000000000000005</v>
      </c>
      <c r="E4557" s="3">
        <v>0.48</v>
      </c>
      <c r="F4557" s="3" t="s">
        <v>19</v>
      </c>
      <c r="G4557" s="2">
        <v>6460</v>
      </c>
      <c r="H4557" s="3">
        <v>573.46468780515079</v>
      </c>
      <c r="I4557" s="3">
        <v>1213585.5184254779</v>
      </c>
      <c r="J4557" s="3">
        <v>3141.2752825498424</v>
      </c>
      <c r="K4557" s="3">
        <v>1</v>
      </c>
      <c r="L4557" s="3">
        <f t="shared" si="239"/>
        <v>3141.2752825498424</v>
      </c>
      <c r="M4557" s="3">
        <v>0</v>
      </c>
      <c r="N4557" s="3">
        <v>292.79828676914548</v>
      </c>
      <c r="O4557" s="3">
        <v>1</v>
      </c>
      <c r="P4557" s="3">
        <f t="shared" si="240"/>
        <v>292.79828676914548</v>
      </c>
      <c r="Q4557" s="3">
        <v>0</v>
      </c>
    </row>
    <row r="4558" spans="1:17" x14ac:dyDescent="0.25">
      <c r="A4558" s="3" t="s">
        <v>158</v>
      </c>
      <c r="B4558" s="3" t="s">
        <v>8</v>
      </c>
      <c r="C4558" s="3" t="s">
        <v>9</v>
      </c>
      <c r="D4558" s="3">
        <v>0.56000000000000005</v>
      </c>
      <c r="E4558" s="3">
        <v>0.48</v>
      </c>
      <c r="F4558" s="3" t="s">
        <v>19</v>
      </c>
      <c r="G4558" s="2">
        <v>6460</v>
      </c>
      <c r="H4558" s="3">
        <v>142.86691173882392</v>
      </c>
      <c r="I4558" s="3">
        <v>434268.99257830984</v>
      </c>
      <c r="J4558" s="3">
        <v>1070.668157952402</v>
      </c>
      <c r="K4558" s="3">
        <f>1-0.712</f>
        <v>0.28800000000000003</v>
      </c>
      <c r="L4558" s="3">
        <f t="shared" si="239"/>
        <v>308.3524294902918</v>
      </c>
      <c r="M4558" s="3">
        <v>0</v>
      </c>
      <c r="N4558" s="3">
        <v>109.45459575209568</v>
      </c>
      <c r="O4558" s="3">
        <f>1-0.531</f>
        <v>0.46899999999999997</v>
      </c>
      <c r="P4558" s="3">
        <f t="shared" si="240"/>
        <v>51.334205407732874</v>
      </c>
      <c r="Q4558" s="3">
        <v>0</v>
      </c>
    </row>
    <row r="4559" spans="1:17" x14ac:dyDescent="0.25">
      <c r="A4559" s="3" t="s">
        <v>158</v>
      </c>
      <c r="B4559" s="3" t="s">
        <v>310</v>
      </c>
      <c r="C4559" s="3" t="s">
        <v>9</v>
      </c>
      <c r="D4559" s="3">
        <v>0.56000000000000005</v>
      </c>
      <c r="E4559" s="3">
        <v>0.48</v>
      </c>
      <c r="F4559" s="3" t="s">
        <v>275</v>
      </c>
      <c r="G4559" s="2">
        <v>6460</v>
      </c>
      <c r="H4559" s="3">
        <v>726.73052377743647</v>
      </c>
      <c r="I4559" s="3">
        <v>1554796.1958177965</v>
      </c>
      <c r="J4559" s="3">
        <v>4064.2864084790053</v>
      </c>
      <c r="K4559" s="3">
        <v>1</v>
      </c>
      <c r="L4559" s="3">
        <f t="shared" si="239"/>
        <v>4064.2864084790053</v>
      </c>
      <c r="M4559" s="3">
        <v>0</v>
      </c>
      <c r="N4559" s="3">
        <v>383.68984990259031</v>
      </c>
      <c r="O4559" s="3">
        <v>1</v>
      </c>
      <c r="P4559" s="3">
        <f t="shared" si="240"/>
        <v>383.68984990259031</v>
      </c>
      <c r="Q4559" s="3">
        <v>0</v>
      </c>
    </row>
    <row r="4560" spans="1:17" x14ac:dyDescent="0.25">
      <c r="A4560" s="3" t="s">
        <v>158</v>
      </c>
      <c r="B4560" s="3" t="s">
        <v>310</v>
      </c>
      <c r="C4560" s="3" t="s">
        <v>9</v>
      </c>
      <c r="D4560" s="3">
        <v>0.56000000000000005</v>
      </c>
      <c r="E4560" s="3">
        <v>0.48</v>
      </c>
      <c r="F4560" s="3" t="s">
        <v>275</v>
      </c>
      <c r="G4560" s="2">
        <v>6460</v>
      </c>
      <c r="H4560" s="3">
        <v>7.2539045262726534</v>
      </c>
      <c r="I4560" s="3">
        <v>16405.101735611948</v>
      </c>
      <c r="J4560" s="3">
        <v>40.106688870545121</v>
      </c>
      <c r="K4560" s="3">
        <v>1</v>
      </c>
      <c r="L4560" s="3">
        <f t="shared" si="239"/>
        <v>40.106688870545121</v>
      </c>
      <c r="M4560" s="3">
        <v>0</v>
      </c>
      <c r="N4560" s="3">
        <v>4.3758380277671165</v>
      </c>
      <c r="O4560" s="3">
        <v>1</v>
      </c>
      <c r="P4560" s="3">
        <f t="shared" si="240"/>
        <v>4.3758380277671165</v>
      </c>
      <c r="Q4560" s="3">
        <v>0</v>
      </c>
    </row>
    <row r="4561" spans="1:17" x14ac:dyDescent="0.25">
      <c r="A4561" s="3" t="s">
        <v>158</v>
      </c>
      <c r="B4561" s="3" t="s">
        <v>8</v>
      </c>
      <c r="C4561" s="3" t="s">
        <v>9</v>
      </c>
      <c r="D4561" s="3">
        <v>0.56000000000000005</v>
      </c>
      <c r="E4561" s="3">
        <v>0.48</v>
      </c>
      <c r="F4561" s="3" t="s">
        <v>11</v>
      </c>
      <c r="G4561" s="2">
        <v>6460</v>
      </c>
      <c r="H4561" s="3">
        <v>102.43374766275171</v>
      </c>
      <c r="I4561" s="3">
        <v>310034.01756892132</v>
      </c>
      <c r="J4561" s="3">
        <v>695.40969791351563</v>
      </c>
      <c r="K4561" s="3">
        <v>1</v>
      </c>
      <c r="L4561" s="3">
        <f t="shared" si="239"/>
        <v>695.40969791351563</v>
      </c>
      <c r="M4561" s="3">
        <v>0</v>
      </c>
      <c r="N4561" s="3">
        <v>76.553961538931915</v>
      </c>
      <c r="O4561" s="3">
        <v>1</v>
      </c>
      <c r="P4561" s="3">
        <f t="shared" si="240"/>
        <v>76.553961538931915</v>
      </c>
      <c r="Q4561" s="3">
        <v>0</v>
      </c>
    </row>
    <row r="4562" spans="1:17" x14ac:dyDescent="0.25">
      <c r="A4562" s="3" t="s">
        <v>158</v>
      </c>
      <c r="B4562" s="3" t="s">
        <v>8</v>
      </c>
      <c r="C4562" s="3" t="s">
        <v>9</v>
      </c>
      <c r="D4562" s="3">
        <v>0.56000000000000005</v>
      </c>
      <c r="E4562" s="3">
        <v>0.48</v>
      </c>
      <c r="F4562" s="3" t="s">
        <v>11</v>
      </c>
      <c r="G4562" s="2">
        <v>6460</v>
      </c>
      <c r="H4562" s="3">
        <v>12.673626171318427</v>
      </c>
      <c r="I4562" s="3">
        <v>37381.2893669638</v>
      </c>
      <c r="J4562" s="3">
        <v>83.413434642765353</v>
      </c>
      <c r="K4562" s="3">
        <v>1</v>
      </c>
      <c r="L4562" s="3">
        <f t="shared" si="239"/>
        <v>83.413434642765353</v>
      </c>
      <c r="M4562" s="3">
        <v>0</v>
      </c>
      <c r="N4562" s="3">
        <v>9.0335744541772911</v>
      </c>
      <c r="O4562" s="3">
        <v>1</v>
      </c>
      <c r="P4562" s="3">
        <f t="shared" si="240"/>
        <v>9.0335744541772911</v>
      </c>
      <c r="Q4562" s="3">
        <v>0</v>
      </c>
    </row>
    <row r="4563" spans="1:17" x14ac:dyDescent="0.25">
      <c r="A4563" s="3" t="s">
        <v>158</v>
      </c>
      <c r="B4563" s="3" t="s">
        <v>8</v>
      </c>
      <c r="C4563" s="3" t="s">
        <v>9</v>
      </c>
      <c r="D4563" s="3">
        <v>0.56000000000000005</v>
      </c>
      <c r="E4563" s="3">
        <v>0.48</v>
      </c>
      <c r="F4563" s="3" t="s">
        <v>11</v>
      </c>
      <c r="G4563" s="2">
        <v>6460</v>
      </c>
      <c r="H4563" s="3">
        <v>1.0535039742027936</v>
      </c>
      <c r="I4563" s="3">
        <v>3232.2796345591232</v>
      </c>
      <c r="J4563" s="3">
        <v>8.4288008625578197</v>
      </c>
      <c r="K4563" s="3">
        <f>1-0.712</f>
        <v>0.28800000000000003</v>
      </c>
      <c r="L4563" s="3">
        <f t="shared" si="239"/>
        <v>2.4274946484166522</v>
      </c>
      <c r="M4563" s="3">
        <v>0</v>
      </c>
      <c r="N4563" s="3">
        <v>1.4618616890791256</v>
      </c>
      <c r="O4563" s="3">
        <f>1-0.531</f>
        <v>0.46899999999999997</v>
      </c>
      <c r="P4563" s="3">
        <f t="shared" si="240"/>
        <v>0.68561313217810982</v>
      </c>
      <c r="Q4563" s="3">
        <v>0</v>
      </c>
    </row>
    <row r="4564" spans="1:17" x14ac:dyDescent="0.25">
      <c r="A4564" s="3" t="s">
        <v>158</v>
      </c>
      <c r="B4564" s="3" t="s">
        <v>8</v>
      </c>
      <c r="C4564" s="3" t="s">
        <v>9</v>
      </c>
      <c r="D4564" s="3">
        <v>0.56000000000000005</v>
      </c>
      <c r="E4564" s="3">
        <v>0.48</v>
      </c>
      <c r="F4564" s="3" t="s">
        <v>183</v>
      </c>
      <c r="G4564" s="2">
        <v>6460</v>
      </c>
      <c r="H4564" s="3">
        <v>4.145038210207284</v>
      </c>
      <c r="I4564" s="3">
        <v>12050.296353476166</v>
      </c>
      <c r="J4564" s="3">
        <v>26.719703673162886</v>
      </c>
      <c r="K4564" s="3">
        <v>1</v>
      </c>
      <c r="L4564" s="3">
        <f t="shared" si="239"/>
        <v>26.719703673162886</v>
      </c>
      <c r="M4564" s="3">
        <v>0</v>
      </c>
      <c r="N4564" s="3">
        <v>2.9271892540031046</v>
      </c>
      <c r="O4564" s="3">
        <v>1</v>
      </c>
      <c r="P4564" s="3">
        <f t="shared" si="240"/>
        <v>2.9271892540031046</v>
      </c>
      <c r="Q4564" s="3">
        <v>0</v>
      </c>
    </row>
    <row r="4565" spans="1:17" x14ac:dyDescent="0.25">
      <c r="A4565" s="3" t="s">
        <v>158</v>
      </c>
      <c r="B4565" s="3" t="s">
        <v>8</v>
      </c>
      <c r="C4565" s="3" t="s">
        <v>9</v>
      </c>
      <c r="D4565" s="3">
        <v>0.56000000000000005</v>
      </c>
      <c r="E4565" s="3">
        <v>0.48</v>
      </c>
      <c r="F4565" s="3" t="s">
        <v>183</v>
      </c>
      <c r="G4565" s="2">
        <v>6460</v>
      </c>
      <c r="H4565" s="3">
        <v>39.442332135367231</v>
      </c>
      <c r="I4565" s="3">
        <v>111033.07648244131</v>
      </c>
      <c r="J4565" s="3">
        <v>261.73477075724469</v>
      </c>
      <c r="K4565" s="3">
        <v>1</v>
      </c>
      <c r="L4565" s="3">
        <f t="shared" si="239"/>
        <v>261.73477075724469</v>
      </c>
      <c r="M4565" s="3">
        <v>0</v>
      </c>
      <c r="N4565" s="3">
        <v>29.015593133404163</v>
      </c>
      <c r="O4565" s="3">
        <v>1</v>
      </c>
      <c r="P4565" s="3">
        <f t="shared" si="240"/>
        <v>29.015593133404163</v>
      </c>
      <c r="Q4565" s="3">
        <v>0</v>
      </c>
    </row>
    <row r="4566" spans="1:17" x14ac:dyDescent="0.25">
      <c r="A4566" s="3" t="s">
        <v>158</v>
      </c>
      <c r="B4566" s="3" t="s">
        <v>310</v>
      </c>
      <c r="C4566" s="3" t="s">
        <v>9</v>
      </c>
      <c r="D4566" s="3">
        <v>0.56000000000000005</v>
      </c>
      <c r="E4566" s="3">
        <v>0.48</v>
      </c>
      <c r="F4566" s="3" t="s">
        <v>183</v>
      </c>
      <c r="G4566" s="2">
        <v>6460</v>
      </c>
      <c r="H4566" s="3">
        <v>51.381293041481904</v>
      </c>
      <c r="I4566" s="3">
        <v>113180.86662622617</v>
      </c>
      <c r="J4566" s="3">
        <v>290.88402510059996</v>
      </c>
      <c r="K4566" s="3">
        <v>1</v>
      </c>
      <c r="L4566" s="3">
        <f t="shared" si="239"/>
        <v>290.88402510059996</v>
      </c>
      <c r="M4566" s="3">
        <v>0</v>
      </c>
      <c r="N4566" s="3">
        <v>28.128800195481169</v>
      </c>
      <c r="O4566" s="3">
        <v>1</v>
      </c>
      <c r="P4566" s="3">
        <f t="shared" si="240"/>
        <v>28.128800195481169</v>
      </c>
      <c r="Q4566" s="3">
        <v>0</v>
      </c>
    </row>
    <row r="4567" spans="1:17" x14ac:dyDescent="0.25">
      <c r="A4567" s="3" t="s">
        <v>158</v>
      </c>
      <c r="B4567" s="3" t="s">
        <v>8</v>
      </c>
      <c r="C4567" s="3" t="s">
        <v>9</v>
      </c>
      <c r="D4567" s="3">
        <v>0.56000000000000005</v>
      </c>
      <c r="E4567" s="3">
        <v>0.48</v>
      </c>
      <c r="F4567" s="3" t="s">
        <v>183</v>
      </c>
      <c r="G4567" s="2">
        <v>6460</v>
      </c>
      <c r="H4567" s="3">
        <v>200.17750977350966</v>
      </c>
      <c r="I4567" s="3">
        <v>638868.88050297147</v>
      </c>
      <c r="J4567" s="3">
        <v>1485.9378991715689</v>
      </c>
      <c r="K4567" s="3">
        <f>1-0.712</f>
        <v>0.28800000000000003</v>
      </c>
      <c r="L4567" s="3">
        <f t="shared" si="239"/>
        <v>427.95011496141188</v>
      </c>
      <c r="M4567" s="3">
        <v>0</v>
      </c>
      <c r="N4567" s="3">
        <v>159.23767232896682</v>
      </c>
      <c r="O4567" s="3">
        <f>1-0.531</f>
        <v>0.46899999999999997</v>
      </c>
      <c r="P4567" s="3">
        <f t="shared" si="240"/>
        <v>74.68246832228543</v>
      </c>
      <c r="Q4567" s="3">
        <v>0</v>
      </c>
    </row>
    <row r="4568" spans="1:17" x14ac:dyDescent="0.25">
      <c r="A4568" s="3" t="s">
        <v>158</v>
      </c>
      <c r="B4568" s="3" t="s">
        <v>310</v>
      </c>
      <c r="C4568" s="3" t="s">
        <v>9</v>
      </c>
      <c r="D4568" s="3">
        <v>0.56000000000000005</v>
      </c>
      <c r="E4568" s="3">
        <v>0.48</v>
      </c>
      <c r="F4568" s="3" t="s">
        <v>320</v>
      </c>
      <c r="G4568" s="2">
        <v>6460</v>
      </c>
      <c r="H4568" s="3">
        <v>4.5161408982865066</v>
      </c>
      <c r="I4568" s="3">
        <v>14066.492952949551</v>
      </c>
      <c r="J4568" s="3">
        <v>32.160969129321458</v>
      </c>
      <c r="K4568" s="3">
        <v>1</v>
      </c>
      <c r="L4568" s="3">
        <f t="shared" si="239"/>
        <v>32.160969129321458</v>
      </c>
      <c r="M4568" s="3">
        <v>0</v>
      </c>
      <c r="N4568" s="3">
        <v>3.7420432962506207</v>
      </c>
      <c r="O4568" s="3">
        <v>1</v>
      </c>
      <c r="P4568" s="3">
        <f t="shared" si="240"/>
        <v>3.7420432962506207</v>
      </c>
      <c r="Q4568" s="3">
        <v>0</v>
      </c>
    </row>
    <row r="4569" spans="1:17" x14ac:dyDescent="0.25">
      <c r="A4569" s="3" t="s">
        <v>158</v>
      </c>
      <c r="B4569" s="3" t="s">
        <v>310</v>
      </c>
      <c r="C4569" s="3" t="s">
        <v>9</v>
      </c>
      <c r="D4569" s="3">
        <v>0.56000000000000005</v>
      </c>
      <c r="E4569" s="3">
        <v>0.48</v>
      </c>
      <c r="F4569" s="3" t="s">
        <v>320</v>
      </c>
      <c r="G4569" s="2">
        <v>6460</v>
      </c>
      <c r="H4569" s="3">
        <v>4.7226506985046166</v>
      </c>
      <c r="I4569" s="3">
        <v>16484.770340345276</v>
      </c>
      <c r="J4569" s="3">
        <v>36.676030161067231</v>
      </c>
      <c r="K4569" s="3">
        <v>1</v>
      </c>
      <c r="L4569" s="3">
        <f t="shared" si="239"/>
        <v>36.676030161067231</v>
      </c>
      <c r="M4569" s="3">
        <v>0</v>
      </c>
      <c r="N4569" s="3">
        <v>4.4176323794963759</v>
      </c>
      <c r="O4569" s="3">
        <v>1</v>
      </c>
      <c r="P4569" s="3">
        <f t="shared" si="240"/>
        <v>4.4176323794963759</v>
      </c>
      <c r="Q4569" s="3">
        <v>0</v>
      </c>
    </row>
    <row r="4570" spans="1:17" x14ac:dyDescent="0.25">
      <c r="A4570" s="3" t="s">
        <v>158</v>
      </c>
      <c r="B4570" s="3" t="s">
        <v>89</v>
      </c>
      <c r="C4570" s="3" t="s">
        <v>9</v>
      </c>
      <c r="D4570" s="3">
        <v>0.56000000000000005</v>
      </c>
      <c r="E4570" s="3">
        <v>0.48</v>
      </c>
      <c r="F4570" s="3" t="s">
        <v>277</v>
      </c>
      <c r="G4570" s="2">
        <v>6460</v>
      </c>
      <c r="H4570" s="3">
        <v>0.15160163817526692</v>
      </c>
      <c r="I4570" s="3">
        <v>558.27445271218937</v>
      </c>
      <c r="J4570" s="3">
        <v>1.2066785950790273</v>
      </c>
      <c r="K4570" s="3">
        <v>1</v>
      </c>
      <c r="L4570" s="3">
        <f t="shared" si="239"/>
        <v>1.2066785950790273</v>
      </c>
      <c r="M4570" s="3">
        <v>0</v>
      </c>
      <c r="N4570" s="3">
        <v>0.15864264744946666</v>
      </c>
      <c r="O4570" s="3">
        <v>1</v>
      </c>
      <c r="P4570" s="3">
        <f t="shared" si="240"/>
        <v>0.15864264744946666</v>
      </c>
      <c r="Q4570" s="3">
        <v>0</v>
      </c>
    </row>
    <row r="4571" spans="1:17" x14ac:dyDescent="0.25">
      <c r="A4571" s="3" t="s">
        <v>158</v>
      </c>
      <c r="B4571" s="3" t="s">
        <v>8</v>
      </c>
      <c r="C4571" s="3" t="s">
        <v>9</v>
      </c>
      <c r="D4571" s="3">
        <v>0.56000000000000005</v>
      </c>
      <c r="E4571" s="3">
        <v>0.48</v>
      </c>
      <c r="F4571" s="3" t="s">
        <v>184</v>
      </c>
      <c r="G4571" s="2">
        <v>6460</v>
      </c>
      <c r="H4571" s="3">
        <v>2.046404244676101</v>
      </c>
      <c r="I4571" s="3">
        <v>6073.6433227944553</v>
      </c>
      <c r="J4571" s="3">
        <v>9.4791333025776456</v>
      </c>
      <c r="K4571" s="3">
        <v>1</v>
      </c>
      <c r="L4571" s="3">
        <f t="shared" si="239"/>
        <v>9.4791333025776456</v>
      </c>
      <c r="M4571" s="3">
        <v>0</v>
      </c>
      <c r="N4571" s="3">
        <v>1.2088969760443624</v>
      </c>
      <c r="O4571" s="3">
        <v>1</v>
      </c>
      <c r="P4571" s="3">
        <f t="shared" si="240"/>
        <v>1.2088969760443624</v>
      </c>
      <c r="Q4571" s="3">
        <v>0</v>
      </c>
    </row>
    <row r="4572" spans="1:17" x14ac:dyDescent="0.25">
      <c r="A4572" s="3" t="s">
        <v>158</v>
      </c>
      <c r="B4572" s="3" t="s">
        <v>8</v>
      </c>
      <c r="C4572" s="3" t="s">
        <v>9</v>
      </c>
      <c r="D4572" s="3">
        <v>0.56000000000000005</v>
      </c>
      <c r="E4572" s="3">
        <v>0.48</v>
      </c>
      <c r="F4572" s="3" t="s">
        <v>184</v>
      </c>
      <c r="G4572" s="2">
        <v>6460</v>
      </c>
      <c r="H4572" s="3">
        <v>20.398746786390344</v>
      </c>
      <c r="I4572" s="3">
        <v>66738.376785539323</v>
      </c>
      <c r="J4572" s="3">
        <v>138.03250466838443</v>
      </c>
      <c r="K4572" s="3">
        <f>1-0.712</f>
        <v>0.28800000000000003</v>
      </c>
      <c r="L4572" s="3">
        <f t="shared" si="239"/>
        <v>39.753361344494721</v>
      </c>
      <c r="M4572" s="3">
        <v>0</v>
      </c>
      <c r="N4572" s="3">
        <v>15.663937537814302</v>
      </c>
      <c r="O4572" s="3">
        <f>1-0.531</f>
        <v>0.46899999999999997</v>
      </c>
      <c r="P4572" s="3">
        <f t="shared" si="240"/>
        <v>7.3463867052349077</v>
      </c>
      <c r="Q4572" s="3">
        <v>0</v>
      </c>
    </row>
    <row r="4573" spans="1:17" x14ac:dyDescent="0.25">
      <c r="A4573" s="3" t="s">
        <v>158</v>
      </c>
      <c r="B4573" s="3" t="s">
        <v>89</v>
      </c>
      <c r="C4573" s="3" t="s">
        <v>9</v>
      </c>
      <c r="D4573" s="3">
        <v>0.56000000000000005</v>
      </c>
      <c r="E4573" s="3">
        <v>0.48</v>
      </c>
      <c r="F4573" s="3" t="s">
        <v>283</v>
      </c>
      <c r="G4573" s="2">
        <v>6460</v>
      </c>
      <c r="H4573" s="3">
        <v>4.5912889284084626</v>
      </c>
      <c r="I4573" s="3">
        <v>14787.813739464966</v>
      </c>
      <c r="J4573" s="3">
        <v>35.149977182156711</v>
      </c>
      <c r="K4573" s="3">
        <v>1</v>
      </c>
      <c r="L4573" s="3">
        <f t="shared" si="239"/>
        <v>35.149977182156711</v>
      </c>
      <c r="M4573" s="3">
        <v>0</v>
      </c>
      <c r="N4573" s="3">
        <v>4.0296793573814833</v>
      </c>
      <c r="O4573" s="3">
        <v>1</v>
      </c>
      <c r="P4573" s="3">
        <f t="shared" si="240"/>
        <v>4.0296793573814833</v>
      </c>
      <c r="Q4573" s="3">
        <v>0</v>
      </c>
    </row>
    <row r="4574" spans="1:17" x14ac:dyDescent="0.25">
      <c r="A4574" s="3" t="s">
        <v>158</v>
      </c>
      <c r="B4574" s="3" t="s">
        <v>310</v>
      </c>
      <c r="C4574" s="3" t="s">
        <v>9</v>
      </c>
      <c r="D4574" s="3">
        <v>0.56000000000000005</v>
      </c>
      <c r="E4574" s="3">
        <v>0.48</v>
      </c>
      <c r="F4574" s="3" t="s">
        <v>283</v>
      </c>
      <c r="G4574" s="2">
        <v>6460</v>
      </c>
      <c r="H4574" s="3">
        <v>2.1602024439394274</v>
      </c>
      <c r="I4574" s="3">
        <v>5472.1774351262884</v>
      </c>
      <c r="J4574" s="3">
        <v>13.966487980226923</v>
      </c>
      <c r="K4574" s="3">
        <v>1</v>
      </c>
      <c r="L4574" s="3">
        <f t="shared" si="239"/>
        <v>13.966487980226923</v>
      </c>
      <c r="M4574" s="3">
        <v>0</v>
      </c>
      <c r="N4574" s="3">
        <v>1.5265663924924113</v>
      </c>
      <c r="O4574" s="3">
        <v>1</v>
      </c>
      <c r="P4574" s="3">
        <f t="shared" si="240"/>
        <v>1.5265663924924113</v>
      </c>
      <c r="Q4574" s="3">
        <v>0</v>
      </c>
    </row>
    <row r="4575" spans="1:17" x14ac:dyDescent="0.25">
      <c r="A4575" s="3" t="s">
        <v>158</v>
      </c>
      <c r="B4575" s="3" t="s">
        <v>310</v>
      </c>
      <c r="C4575" s="3" t="s">
        <v>9</v>
      </c>
      <c r="D4575" s="3">
        <v>0.56000000000000005</v>
      </c>
      <c r="E4575" s="3">
        <v>0.48</v>
      </c>
      <c r="F4575" s="3" t="s">
        <v>283</v>
      </c>
      <c r="G4575" s="2">
        <v>6460</v>
      </c>
      <c r="H4575" s="3">
        <v>2.1227245592360444</v>
      </c>
      <c r="I4575" s="3">
        <v>5581.1203532380214</v>
      </c>
      <c r="J4575" s="3">
        <v>13.315660383652151</v>
      </c>
      <c r="K4575" s="3">
        <v>1</v>
      </c>
      <c r="L4575" s="3">
        <f t="shared" si="239"/>
        <v>13.315660383652151</v>
      </c>
      <c r="M4575" s="3">
        <v>0</v>
      </c>
      <c r="N4575" s="3">
        <v>1.4221093061074979</v>
      </c>
      <c r="O4575" s="3">
        <v>1</v>
      </c>
      <c r="P4575" s="3">
        <f t="shared" si="240"/>
        <v>1.4221093061074979</v>
      </c>
      <c r="Q4575" s="3">
        <v>0</v>
      </c>
    </row>
    <row r="4576" spans="1:17" x14ac:dyDescent="0.25">
      <c r="A4576" s="3" t="s">
        <v>158</v>
      </c>
      <c r="B4576" s="3" t="s">
        <v>310</v>
      </c>
      <c r="C4576" s="3" t="s">
        <v>9</v>
      </c>
      <c r="D4576" s="3">
        <v>0.56000000000000005</v>
      </c>
      <c r="E4576" s="3">
        <v>0.48</v>
      </c>
      <c r="F4576" s="3" t="s">
        <v>283</v>
      </c>
      <c r="G4576" s="2">
        <v>6460</v>
      </c>
      <c r="H4576" s="3">
        <v>2.7323200428559211</v>
      </c>
      <c r="I4576" s="3">
        <v>8370.2801687565152</v>
      </c>
      <c r="J4576" s="3">
        <v>19.933996451852916</v>
      </c>
      <c r="K4576" s="3">
        <v>1</v>
      </c>
      <c r="L4576" s="3">
        <f t="shared" si="239"/>
        <v>19.933996451852916</v>
      </c>
      <c r="M4576" s="3">
        <v>0</v>
      </c>
      <c r="N4576" s="3">
        <v>2.2753230004681524</v>
      </c>
      <c r="O4576" s="3">
        <v>1</v>
      </c>
      <c r="P4576" s="3">
        <f t="shared" si="240"/>
        <v>2.2753230004681524</v>
      </c>
      <c r="Q4576" s="3">
        <v>0</v>
      </c>
    </row>
    <row r="4577" spans="1:17" x14ac:dyDescent="0.25">
      <c r="A4577" s="3" t="s">
        <v>158</v>
      </c>
      <c r="B4577" s="3" t="s">
        <v>310</v>
      </c>
      <c r="C4577" s="3" t="s">
        <v>9</v>
      </c>
      <c r="D4577" s="3">
        <v>0.56000000000000005</v>
      </c>
      <c r="E4577" s="3">
        <v>0.48</v>
      </c>
      <c r="F4577" s="3" t="s">
        <v>283</v>
      </c>
      <c r="G4577" s="2">
        <v>6460</v>
      </c>
      <c r="H4577" s="3">
        <v>7.6510971413075252E-2</v>
      </c>
      <c r="I4577" s="3">
        <v>216.34684218737689</v>
      </c>
      <c r="J4577" s="3">
        <v>0.54473127880336492</v>
      </c>
      <c r="K4577" s="3">
        <v>1</v>
      </c>
      <c r="L4577" s="3">
        <f t="shared" si="239"/>
        <v>0.54473127880336492</v>
      </c>
      <c r="M4577" s="3">
        <v>0</v>
      </c>
      <c r="N4577" s="3">
        <v>5.5925785986047187E-2</v>
      </c>
      <c r="O4577" s="3">
        <v>1</v>
      </c>
      <c r="P4577" s="3">
        <f t="shared" si="240"/>
        <v>5.5925785986047187E-2</v>
      </c>
      <c r="Q4577" s="3">
        <v>0</v>
      </c>
    </row>
    <row r="4578" spans="1:17" x14ac:dyDescent="0.25">
      <c r="A4578" s="3" t="s">
        <v>158</v>
      </c>
      <c r="B4578" s="3" t="s">
        <v>89</v>
      </c>
      <c r="C4578" s="3" t="s">
        <v>9</v>
      </c>
      <c r="D4578" s="3">
        <v>0.56000000000000005</v>
      </c>
      <c r="E4578" s="3">
        <v>0.48</v>
      </c>
      <c r="F4578" s="3" t="s">
        <v>283</v>
      </c>
      <c r="G4578" s="2">
        <v>6460</v>
      </c>
      <c r="H4578" s="3">
        <v>1.4243631146270119E-2</v>
      </c>
      <c r="I4578" s="3">
        <v>42.724029431217865</v>
      </c>
      <c r="J4578" s="3">
        <v>0.10023892791187521</v>
      </c>
      <c r="K4578" s="3">
        <v>1</v>
      </c>
      <c r="L4578" s="3">
        <f t="shared" si="239"/>
        <v>0.10023892791187521</v>
      </c>
      <c r="M4578" s="3">
        <v>0</v>
      </c>
      <c r="N4578" s="3">
        <v>8.9375067134241058E-3</v>
      </c>
      <c r="O4578" s="3">
        <v>1</v>
      </c>
      <c r="P4578" s="3">
        <f t="shared" si="240"/>
        <v>8.9375067134241058E-3</v>
      </c>
      <c r="Q4578" s="3">
        <v>0</v>
      </c>
    </row>
    <row r="4579" spans="1:17" x14ac:dyDescent="0.25">
      <c r="A4579" s="3" t="s">
        <v>158</v>
      </c>
      <c r="B4579" s="3" t="s">
        <v>310</v>
      </c>
      <c r="C4579" s="3" t="s">
        <v>9</v>
      </c>
      <c r="D4579" s="3">
        <v>0.56000000000000005</v>
      </c>
      <c r="E4579" s="3">
        <v>0.48</v>
      </c>
      <c r="F4579" s="3" t="s">
        <v>59</v>
      </c>
      <c r="G4579" s="2">
        <v>6460</v>
      </c>
      <c r="H4579" s="3">
        <v>3.9464237048516302</v>
      </c>
      <c r="I4579" s="3">
        <v>8919.8741622690613</v>
      </c>
      <c r="J4579" s="3">
        <v>22.218159780616844</v>
      </c>
      <c r="K4579" s="3">
        <v>1</v>
      </c>
      <c r="L4579" s="3">
        <f t="shared" si="239"/>
        <v>22.218159780616844</v>
      </c>
      <c r="M4579" s="3">
        <v>0</v>
      </c>
      <c r="N4579" s="3">
        <v>2.1083295470167407</v>
      </c>
      <c r="O4579" s="3">
        <v>1</v>
      </c>
      <c r="P4579" s="3">
        <f t="shared" si="240"/>
        <v>2.1083295470167407</v>
      </c>
      <c r="Q4579" s="3">
        <v>0</v>
      </c>
    </row>
    <row r="4580" spans="1:17" x14ac:dyDescent="0.25">
      <c r="A4580" s="3" t="s">
        <v>158</v>
      </c>
      <c r="B4580" s="3" t="s">
        <v>8</v>
      </c>
      <c r="C4580" s="3" t="s">
        <v>9</v>
      </c>
      <c r="D4580" s="3">
        <v>0.56000000000000005</v>
      </c>
      <c r="E4580" s="3">
        <v>0.48</v>
      </c>
      <c r="F4580" s="3" t="s">
        <v>59</v>
      </c>
      <c r="G4580" s="2">
        <v>6460</v>
      </c>
      <c r="H4580" s="3">
        <v>0.25909336939101468</v>
      </c>
      <c r="I4580" s="3">
        <v>746.11053980733277</v>
      </c>
      <c r="J4580" s="3">
        <v>1.8505673765447639</v>
      </c>
      <c r="K4580" s="3">
        <v>1</v>
      </c>
      <c r="L4580" s="3">
        <f t="shared" si="239"/>
        <v>1.8505673765447639</v>
      </c>
      <c r="M4580" s="3">
        <v>0</v>
      </c>
      <c r="N4580" s="3">
        <v>0.21877374487687348</v>
      </c>
      <c r="O4580" s="3">
        <v>1</v>
      </c>
      <c r="P4580" s="3">
        <f t="shared" si="240"/>
        <v>0.21877374487687348</v>
      </c>
      <c r="Q4580" s="3">
        <v>0</v>
      </c>
    </row>
    <row r="4581" spans="1:17" x14ac:dyDescent="0.25">
      <c r="A4581" s="3" t="s">
        <v>158</v>
      </c>
      <c r="B4581" s="3" t="s">
        <v>8</v>
      </c>
      <c r="C4581" s="3" t="s">
        <v>9</v>
      </c>
      <c r="D4581" s="3">
        <v>0.56000000000000005</v>
      </c>
      <c r="E4581" s="3">
        <v>0.48</v>
      </c>
      <c r="F4581" s="3" t="s">
        <v>59</v>
      </c>
      <c r="G4581" s="2">
        <v>6460</v>
      </c>
      <c r="H4581" s="3">
        <v>2.5078873797859691</v>
      </c>
      <c r="I4581" s="3">
        <v>6935.02230353699</v>
      </c>
      <c r="J4581" s="3">
        <v>17.465691492734969</v>
      </c>
      <c r="K4581" s="3">
        <v>1</v>
      </c>
      <c r="L4581" s="3">
        <f t="shared" si="239"/>
        <v>17.465691492734969</v>
      </c>
      <c r="M4581" s="3">
        <v>0</v>
      </c>
      <c r="N4581" s="3">
        <v>1.8312161875126298</v>
      </c>
      <c r="O4581" s="3">
        <v>1</v>
      </c>
      <c r="P4581" s="3">
        <f t="shared" si="240"/>
        <v>1.8312161875126298</v>
      </c>
      <c r="Q4581" s="3">
        <v>0</v>
      </c>
    </row>
    <row r="4582" spans="1:17" x14ac:dyDescent="0.25">
      <c r="A4582" s="3" t="s">
        <v>158</v>
      </c>
      <c r="B4582" s="3" t="s">
        <v>310</v>
      </c>
      <c r="C4582" s="3" t="s">
        <v>9</v>
      </c>
      <c r="D4582" s="3">
        <v>0.56000000000000005</v>
      </c>
      <c r="E4582" s="3">
        <v>0.48</v>
      </c>
      <c r="F4582" s="3" t="s">
        <v>323</v>
      </c>
      <c r="G4582" s="2">
        <v>6460</v>
      </c>
      <c r="H4582" s="3">
        <v>0.78791780672695277</v>
      </c>
      <c r="I4582" s="3">
        <v>2155.2304204902644</v>
      </c>
      <c r="J4582" s="3">
        <v>5.5826822431206331</v>
      </c>
      <c r="K4582" s="3">
        <v>1</v>
      </c>
      <c r="L4582" s="3">
        <f t="shared" si="239"/>
        <v>5.5826822431206331</v>
      </c>
      <c r="M4582" s="3">
        <v>0</v>
      </c>
      <c r="N4582" s="3">
        <v>0.63221345600811862</v>
      </c>
      <c r="O4582" s="3">
        <v>1</v>
      </c>
      <c r="P4582" s="3">
        <f t="shared" si="240"/>
        <v>0.63221345600811862</v>
      </c>
      <c r="Q4582" s="3">
        <v>0</v>
      </c>
    </row>
    <row r="4583" spans="1:17" x14ac:dyDescent="0.25">
      <c r="A4583" s="3" t="s">
        <v>158</v>
      </c>
      <c r="B4583" s="3" t="s">
        <v>310</v>
      </c>
      <c r="C4583" s="3" t="s">
        <v>9</v>
      </c>
      <c r="D4583" s="3">
        <v>0.56000000000000005</v>
      </c>
      <c r="E4583" s="3">
        <v>0.48</v>
      </c>
      <c r="F4583" s="3" t="s">
        <v>323</v>
      </c>
      <c r="G4583" s="2">
        <v>6460</v>
      </c>
      <c r="H4583" s="3">
        <v>2.1337683556978321E-2</v>
      </c>
      <c r="I4583" s="3">
        <v>60.379470410421874</v>
      </c>
      <c r="J4583" s="3">
        <v>0.14277998800171474</v>
      </c>
      <c r="K4583" s="3">
        <v>1</v>
      </c>
      <c r="L4583" s="3">
        <f t="shared" si="239"/>
        <v>0.14277998800171474</v>
      </c>
      <c r="M4583" s="3">
        <v>0</v>
      </c>
      <c r="N4583" s="3">
        <v>1.344504767191481E-2</v>
      </c>
      <c r="O4583" s="3">
        <v>1</v>
      </c>
      <c r="P4583" s="3">
        <f t="shared" si="240"/>
        <v>1.344504767191481E-2</v>
      </c>
      <c r="Q4583" s="3">
        <v>0</v>
      </c>
    </row>
    <row r="4584" spans="1:17" x14ac:dyDescent="0.25">
      <c r="A4584" s="3" t="s">
        <v>158</v>
      </c>
      <c r="B4584" s="3" t="s">
        <v>89</v>
      </c>
      <c r="C4584" s="3" t="s">
        <v>9</v>
      </c>
      <c r="D4584" s="3">
        <v>0.56000000000000005</v>
      </c>
      <c r="E4584" s="3">
        <v>0.48</v>
      </c>
      <c r="F4584" s="3" t="s">
        <v>264</v>
      </c>
      <c r="G4584" s="2">
        <v>6460</v>
      </c>
      <c r="H4584" s="3">
        <v>336.35088430687557</v>
      </c>
      <c r="I4584" s="3">
        <v>947918.65366742923</v>
      </c>
      <c r="J4584" s="3">
        <v>2235.154997706667</v>
      </c>
      <c r="K4584" s="3">
        <v>1</v>
      </c>
      <c r="L4584" s="3">
        <f t="shared" si="239"/>
        <v>2235.154997706667</v>
      </c>
      <c r="M4584" s="3">
        <v>0</v>
      </c>
      <c r="N4584" s="3">
        <v>240.68543808048997</v>
      </c>
      <c r="O4584" s="3">
        <v>1</v>
      </c>
      <c r="P4584" s="3">
        <f t="shared" si="240"/>
        <v>240.68543808048997</v>
      </c>
      <c r="Q4584" s="3">
        <v>0</v>
      </c>
    </row>
    <row r="4585" spans="1:17" x14ac:dyDescent="0.25">
      <c r="A4585" s="3" t="s">
        <v>158</v>
      </c>
      <c r="B4585" s="3" t="s">
        <v>310</v>
      </c>
      <c r="C4585" s="3" t="s">
        <v>9</v>
      </c>
      <c r="D4585" s="3">
        <v>0.56000000000000005</v>
      </c>
      <c r="E4585" s="3">
        <v>0.48</v>
      </c>
      <c r="F4585" s="3" t="s">
        <v>264</v>
      </c>
      <c r="G4585" s="2">
        <v>6460</v>
      </c>
      <c r="H4585" s="3">
        <v>270.21623241041988</v>
      </c>
      <c r="I4585" s="3">
        <v>540435.64504712611</v>
      </c>
      <c r="J4585" s="3">
        <v>1400.341721257663</v>
      </c>
      <c r="K4585" s="3">
        <v>1</v>
      </c>
      <c r="L4585" s="3">
        <f t="shared" si="239"/>
        <v>1400.341721257663</v>
      </c>
      <c r="M4585" s="3">
        <v>0</v>
      </c>
      <c r="N4585" s="3">
        <v>128.84313206271372</v>
      </c>
      <c r="O4585" s="3">
        <v>1</v>
      </c>
      <c r="P4585" s="3">
        <f t="shared" si="240"/>
        <v>128.84313206271372</v>
      </c>
      <c r="Q4585" s="3">
        <v>0</v>
      </c>
    </row>
    <row r="4586" spans="1:17" x14ac:dyDescent="0.25">
      <c r="A4586" s="3" t="s">
        <v>158</v>
      </c>
      <c r="B4586" s="3" t="s">
        <v>310</v>
      </c>
      <c r="C4586" s="3" t="s">
        <v>9</v>
      </c>
      <c r="D4586" s="3">
        <v>0.56000000000000005</v>
      </c>
      <c r="E4586" s="3">
        <v>0.48</v>
      </c>
      <c r="F4586" s="3" t="s">
        <v>264</v>
      </c>
      <c r="G4586" s="2">
        <v>6460</v>
      </c>
      <c r="H4586" s="3">
        <v>1.3554147146659841</v>
      </c>
      <c r="I4586" s="3">
        <v>4365.3266902452833</v>
      </c>
      <c r="J4586" s="3">
        <v>9.9311705500812142</v>
      </c>
      <c r="K4586" s="3">
        <v>1</v>
      </c>
      <c r="L4586" s="3">
        <f t="shared" si="239"/>
        <v>9.9311705500812142</v>
      </c>
      <c r="M4586" s="3">
        <v>0</v>
      </c>
      <c r="N4586" s="3">
        <v>1.2903760975582803</v>
      </c>
      <c r="O4586" s="3">
        <v>1</v>
      </c>
      <c r="P4586" s="3">
        <f t="shared" si="240"/>
        <v>1.2903760975582803</v>
      </c>
      <c r="Q4586" s="3">
        <v>0</v>
      </c>
    </row>
    <row r="4587" spans="1:17" x14ac:dyDescent="0.25">
      <c r="A4587" s="3" t="s">
        <v>158</v>
      </c>
      <c r="B4587" s="3" t="s">
        <v>310</v>
      </c>
      <c r="C4587" s="3" t="s">
        <v>9</v>
      </c>
      <c r="D4587" s="3">
        <v>0.56000000000000005</v>
      </c>
      <c r="E4587" s="3">
        <v>0.48</v>
      </c>
      <c r="F4587" s="3" t="s">
        <v>264</v>
      </c>
      <c r="G4587" s="2">
        <v>6460</v>
      </c>
      <c r="H4587" s="3">
        <v>275.21848264530485</v>
      </c>
      <c r="I4587" s="3">
        <v>581099.92037412536</v>
      </c>
      <c r="J4587" s="3">
        <v>1498.4414451470141</v>
      </c>
      <c r="K4587" s="3">
        <v>1</v>
      </c>
      <c r="L4587" s="3">
        <f t="shared" si="239"/>
        <v>1498.4414451470141</v>
      </c>
      <c r="M4587" s="3">
        <v>0</v>
      </c>
      <c r="N4587" s="3">
        <v>143.91587021517088</v>
      </c>
      <c r="O4587" s="3">
        <v>1</v>
      </c>
      <c r="P4587" s="3">
        <f t="shared" si="240"/>
        <v>143.91587021517088</v>
      </c>
      <c r="Q4587" s="3">
        <v>0</v>
      </c>
    </row>
    <row r="4588" spans="1:17" x14ac:dyDescent="0.25">
      <c r="A4588" s="3" t="s">
        <v>158</v>
      </c>
      <c r="B4588" s="3" t="s">
        <v>351</v>
      </c>
      <c r="C4588" s="3" t="s">
        <v>352</v>
      </c>
      <c r="D4588" s="3">
        <v>0.36</v>
      </c>
      <c r="E4588" s="3">
        <v>0.57999999999999996</v>
      </c>
      <c r="F4588" s="3" t="s">
        <v>264</v>
      </c>
      <c r="G4588" s="2">
        <v>6460</v>
      </c>
      <c r="H4588" s="3">
        <v>9.6837486202836886E-4</v>
      </c>
      <c r="I4588" s="3">
        <v>2.3841817770132812</v>
      </c>
      <c r="J4588" s="3">
        <v>6.0326430287118106E-3</v>
      </c>
      <c r="K4588" s="3">
        <v>1</v>
      </c>
      <c r="L4588" s="3">
        <f t="shared" si="239"/>
        <v>6.0326430287118106E-3</v>
      </c>
      <c r="M4588" s="3">
        <v>0</v>
      </c>
      <c r="N4588" s="3">
        <v>5.6748168306445027E-4</v>
      </c>
      <c r="O4588" s="3">
        <v>1</v>
      </c>
      <c r="P4588" s="3">
        <f t="shared" si="240"/>
        <v>5.6748168306445027E-4</v>
      </c>
      <c r="Q4588" s="3">
        <v>0</v>
      </c>
    </row>
    <row r="4589" spans="1:17" x14ac:dyDescent="0.25">
      <c r="A4589" s="3" t="s">
        <v>158</v>
      </c>
      <c r="B4589" s="3" t="s">
        <v>89</v>
      </c>
      <c r="C4589" s="3" t="s">
        <v>9</v>
      </c>
      <c r="D4589" s="3">
        <v>0.56000000000000005</v>
      </c>
      <c r="E4589" s="3">
        <v>0.48</v>
      </c>
      <c r="F4589" s="3" t="s">
        <v>296</v>
      </c>
      <c r="G4589" s="2">
        <v>6460</v>
      </c>
      <c r="H4589" s="3">
        <v>0.40684592312322826</v>
      </c>
      <c r="I4589" s="3">
        <v>1235.0673928448882</v>
      </c>
      <c r="J4589" s="3">
        <v>2.9695600840769063</v>
      </c>
      <c r="K4589" s="3">
        <v>1</v>
      </c>
      <c r="L4589" s="3">
        <f t="shared" si="239"/>
        <v>2.9695600840769063</v>
      </c>
      <c r="M4589" s="3">
        <v>0</v>
      </c>
      <c r="N4589" s="3">
        <v>0.36378571704592982</v>
      </c>
      <c r="O4589" s="3">
        <v>1</v>
      </c>
      <c r="P4589" s="3">
        <f t="shared" si="240"/>
        <v>0.36378571704592982</v>
      </c>
      <c r="Q4589" s="3">
        <v>0</v>
      </c>
    </row>
    <row r="4590" spans="1:17" x14ac:dyDescent="0.25">
      <c r="A4590" s="3" t="s">
        <v>158</v>
      </c>
      <c r="B4590" s="3" t="s">
        <v>8</v>
      </c>
      <c r="C4590" s="3" t="s">
        <v>9</v>
      </c>
      <c r="D4590" s="3">
        <v>0.56000000000000005</v>
      </c>
      <c r="E4590" s="3">
        <v>0.48</v>
      </c>
      <c r="F4590" s="3" t="s">
        <v>250</v>
      </c>
      <c r="G4590" s="2">
        <v>6460</v>
      </c>
      <c r="H4590" s="3">
        <v>1.7213769694481484</v>
      </c>
      <c r="I4590" s="3">
        <v>5381.262304650958</v>
      </c>
      <c r="J4590" s="3">
        <v>13.41230945275357</v>
      </c>
      <c r="K4590" s="3">
        <f>1-0.712</f>
        <v>0.28800000000000003</v>
      </c>
      <c r="L4590" s="3">
        <f t="shared" si="239"/>
        <v>3.8627451223930285</v>
      </c>
      <c r="M4590" s="3">
        <v>0</v>
      </c>
      <c r="N4590" s="3">
        <v>1.6275535359942417</v>
      </c>
      <c r="O4590" s="3">
        <f>1-0.531</f>
        <v>0.46899999999999997</v>
      </c>
      <c r="P4590" s="3">
        <f t="shared" si="240"/>
        <v>0.76332260838129928</v>
      </c>
      <c r="Q4590" s="3">
        <v>0</v>
      </c>
    </row>
    <row r="4591" spans="1:17" x14ac:dyDescent="0.25">
      <c r="A4591" s="3" t="s">
        <v>158</v>
      </c>
      <c r="B4591" s="3" t="s">
        <v>8</v>
      </c>
      <c r="C4591" s="3" t="s">
        <v>9</v>
      </c>
      <c r="D4591" s="3">
        <v>0.56000000000000005</v>
      </c>
      <c r="E4591" s="3">
        <v>0.48</v>
      </c>
      <c r="F4591" s="3" t="s">
        <v>250</v>
      </c>
      <c r="G4591" s="2">
        <v>6460</v>
      </c>
      <c r="H4591" s="3">
        <v>7.5641139884164632</v>
      </c>
      <c r="I4591" s="3">
        <v>17994.301139281732</v>
      </c>
      <c r="J4591" s="3">
        <v>42.539082397515266</v>
      </c>
      <c r="K4591" s="3">
        <f>1-0.712</f>
        <v>0.28800000000000003</v>
      </c>
      <c r="L4591" s="3">
        <f t="shared" si="239"/>
        <v>12.251255730484399</v>
      </c>
      <c r="M4591" s="3">
        <v>0</v>
      </c>
      <c r="N4591" s="3">
        <v>4.4037134330359251</v>
      </c>
      <c r="O4591" s="3">
        <f>1-0.531</f>
        <v>0.46899999999999997</v>
      </c>
      <c r="P4591" s="3">
        <f t="shared" si="240"/>
        <v>2.0653416000938489</v>
      </c>
      <c r="Q4591" s="3">
        <v>0</v>
      </c>
    </row>
    <row r="4592" spans="1:17" x14ac:dyDescent="0.25">
      <c r="A4592" s="3" t="s">
        <v>158</v>
      </c>
      <c r="B4592" s="3" t="s">
        <v>8</v>
      </c>
      <c r="C4592" s="3" t="s">
        <v>9</v>
      </c>
      <c r="D4592" s="3">
        <v>0.56000000000000005</v>
      </c>
      <c r="E4592" s="3">
        <v>0.48</v>
      </c>
      <c r="F4592" s="3" t="s">
        <v>250</v>
      </c>
      <c r="G4592" s="2">
        <v>6460</v>
      </c>
      <c r="H4592" s="3">
        <v>0.96754906917635575</v>
      </c>
      <c r="I4592" s="3">
        <v>2627.8175183645349</v>
      </c>
      <c r="J4592" s="3">
        <v>6.311612150323576</v>
      </c>
      <c r="K4592" s="3">
        <f>1-0.712</f>
        <v>0.28800000000000003</v>
      </c>
      <c r="L4592" s="3">
        <f t="shared" si="239"/>
        <v>1.81774429929319</v>
      </c>
      <c r="M4592" s="3">
        <v>0</v>
      </c>
      <c r="N4592" s="3">
        <v>0.63219656436415017</v>
      </c>
      <c r="O4592" s="3">
        <f>1-0.531</f>
        <v>0.46899999999999997</v>
      </c>
      <c r="P4592" s="3">
        <f t="shared" si="240"/>
        <v>0.2965001886867864</v>
      </c>
      <c r="Q4592" s="3">
        <v>0</v>
      </c>
    </row>
    <row r="4593" spans="1:17" x14ac:dyDescent="0.25">
      <c r="A4593" s="3" t="s">
        <v>158</v>
      </c>
      <c r="B4593" s="3" t="s">
        <v>310</v>
      </c>
      <c r="C4593" s="3" t="s">
        <v>9</v>
      </c>
      <c r="D4593" s="3">
        <v>0.56000000000000005</v>
      </c>
      <c r="E4593" s="3">
        <v>0.48</v>
      </c>
      <c r="F4593" s="3" t="s">
        <v>307</v>
      </c>
      <c r="G4593" s="2">
        <v>6460</v>
      </c>
      <c r="H4593" s="3">
        <v>0.75919976969679592</v>
      </c>
      <c r="I4593" s="3">
        <v>2409.1508877866286</v>
      </c>
      <c r="J4593" s="3">
        <v>5.6867601584813254</v>
      </c>
      <c r="K4593" s="3">
        <v>1</v>
      </c>
      <c r="L4593" s="3">
        <f t="shared" si="239"/>
        <v>5.6867601584813254</v>
      </c>
      <c r="M4593" s="3">
        <v>0</v>
      </c>
      <c r="N4593" s="3">
        <v>0.603286418718881</v>
      </c>
      <c r="O4593" s="3">
        <v>1</v>
      </c>
      <c r="P4593" s="3">
        <f t="shared" si="240"/>
        <v>0.603286418718881</v>
      </c>
      <c r="Q4593" s="3">
        <v>0</v>
      </c>
    </row>
    <row r="4594" spans="1:17" x14ac:dyDescent="0.25">
      <c r="A4594" s="3" t="s">
        <v>158</v>
      </c>
      <c r="B4594" s="3" t="s">
        <v>310</v>
      </c>
      <c r="C4594" s="3" t="s">
        <v>9</v>
      </c>
      <c r="D4594" s="3">
        <v>0.56000000000000005</v>
      </c>
      <c r="E4594" s="3">
        <v>0.48</v>
      </c>
      <c r="F4594" s="3" t="s">
        <v>307</v>
      </c>
      <c r="G4594" s="2">
        <v>6460</v>
      </c>
      <c r="H4594" s="3">
        <v>0.13713686196522351</v>
      </c>
      <c r="I4594" s="3">
        <v>480.63291791072425</v>
      </c>
      <c r="J4594" s="3">
        <v>0.98582494741744697</v>
      </c>
      <c r="K4594" s="3">
        <v>1</v>
      </c>
      <c r="L4594" s="3">
        <f t="shared" si="239"/>
        <v>0.98582494741744697</v>
      </c>
      <c r="M4594" s="3">
        <v>0</v>
      </c>
      <c r="N4594" s="3">
        <v>0.12611943176930998</v>
      </c>
      <c r="O4594" s="3">
        <v>1</v>
      </c>
      <c r="P4594" s="3">
        <f t="shared" si="240"/>
        <v>0.12611943176930998</v>
      </c>
      <c r="Q4594" s="3">
        <v>0</v>
      </c>
    </row>
    <row r="4595" spans="1:17" x14ac:dyDescent="0.25">
      <c r="A4595" s="3" t="s">
        <v>158</v>
      </c>
      <c r="B4595" s="3" t="s">
        <v>351</v>
      </c>
      <c r="C4595" s="3" t="s">
        <v>352</v>
      </c>
      <c r="D4595" s="3">
        <v>0.36</v>
      </c>
      <c r="E4595" s="3">
        <v>0.57999999999999996</v>
      </c>
      <c r="F4595" s="3" t="s">
        <v>272</v>
      </c>
      <c r="G4595" s="2">
        <v>6460</v>
      </c>
      <c r="H4595" s="3">
        <v>14.186973045381627</v>
      </c>
      <c r="I4595" s="3">
        <v>33821.634867140769</v>
      </c>
      <c r="J4595" s="3">
        <v>85.779206018757066</v>
      </c>
      <c r="K4595" s="3">
        <v>1</v>
      </c>
      <c r="L4595" s="3">
        <f t="shared" si="239"/>
        <v>85.779206018757066</v>
      </c>
      <c r="M4595" s="3">
        <v>0</v>
      </c>
      <c r="N4595" s="3">
        <v>8.053925764819148</v>
      </c>
      <c r="O4595" s="3">
        <v>1</v>
      </c>
      <c r="P4595" s="3">
        <f t="shared" si="240"/>
        <v>8.053925764819148</v>
      </c>
      <c r="Q4595" s="3">
        <v>0</v>
      </c>
    </row>
    <row r="4596" spans="1:17" x14ac:dyDescent="0.25">
      <c r="A4596" s="3" t="s">
        <v>158</v>
      </c>
      <c r="B4596" s="3" t="s">
        <v>8</v>
      </c>
      <c r="C4596" s="3" t="s">
        <v>9</v>
      </c>
      <c r="D4596" s="3">
        <v>0.36</v>
      </c>
      <c r="E4596" s="3">
        <v>0</v>
      </c>
      <c r="F4596" s="3" t="s">
        <v>163</v>
      </c>
      <c r="G4596" s="2">
        <v>6460</v>
      </c>
      <c r="H4596" s="3">
        <v>1.707930177684313E-2</v>
      </c>
      <c r="I4596" s="3">
        <v>39.55333701353878</v>
      </c>
      <c r="J4596" s="3">
        <v>0.10717547563981358</v>
      </c>
      <c r="K4596" s="3">
        <v>1</v>
      </c>
      <c r="L4596" s="3">
        <f t="shared" si="239"/>
        <v>0.10717547563981358</v>
      </c>
      <c r="M4596" s="3">
        <v>0</v>
      </c>
      <c r="N4596" s="3">
        <v>1.7614564143002109E-2</v>
      </c>
      <c r="O4596" s="3">
        <v>1</v>
      </c>
      <c r="P4596" s="3">
        <f t="shared" si="240"/>
        <v>1.7614564143002109E-2</v>
      </c>
      <c r="Q4596" s="3">
        <v>0</v>
      </c>
    </row>
    <row r="4597" spans="1:17" x14ac:dyDescent="0.25">
      <c r="A4597" s="3" t="s">
        <v>158</v>
      </c>
      <c r="B4597" s="3" t="s">
        <v>8</v>
      </c>
      <c r="C4597" s="3" t="s">
        <v>9</v>
      </c>
      <c r="D4597" s="3">
        <v>0.56000000000000005</v>
      </c>
      <c r="E4597" s="3">
        <v>0.48</v>
      </c>
      <c r="F4597" s="3" t="s">
        <v>163</v>
      </c>
      <c r="G4597" s="2">
        <v>6460</v>
      </c>
      <c r="H4597" s="3">
        <v>718.55644966438092</v>
      </c>
      <c r="I4597" s="3">
        <v>1586905.5180131888</v>
      </c>
      <c r="J4597" s="3">
        <v>4095.5318565722914</v>
      </c>
      <c r="K4597" s="3">
        <v>1</v>
      </c>
      <c r="L4597" s="3">
        <f t="shared" si="239"/>
        <v>4095.5318565722914</v>
      </c>
      <c r="M4597" s="3">
        <v>0</v>
      </c>
      <c r="N4597" s="3">
        <v>375.28865112332579</v>
      </c>
      <c r="O4597" s="3">
        <v>1</v>
      </c>
      <c r="P4597" s="3">
        <f t="shared" si="240"/>
        <v>375.28865112332579</v>
      </c>
      <c r="Q4597" s="3">
        <v>0</v>
      </c>
    </row>
    <row r="4598" spans="1:17" x14ac:dyDescent="0.25">
      <c r="A4598" s="3" t="s">
        <v>158</v>
      </c>
      <c r="B4598" s="3" t="s">
        <v>310</v>
      </c>
      <c r="C4598" s="3" t="s">
        <v>9</v>
      </c>
      <c r="D4598" s="3">
        <v>0.56000000000000005</v>
      </c>
      <c r="E4598" s="3">
        <v>0.48</v>
      </c>
      <c r="F4598" s="3" t="s">
        <v>163</v>
      </c>
      <c r="G4598" s="2">
        <v>6460</v>
      </c>
      <c r="H4598" s="3">
        <v>45.662666539515349</v>
      </c>
      <c r="I4598" s="3">
        <v>104666.05382035427</v>
      </c>
      <c r="J4598" s="3">
        <v>270.79291126620586</v>
      </c>
      <c r="K4598" s="3">
        <v>1</v>
      </c>
      <c r="L4598" s="3">
        <f t="shared" si="239"/>
        <v>270.79291126620586</v>
      </c>
      <c r="M4598" s="3">
        <v>0</v>
      </c>
      <c r="N4598" s="3">
        <v>25.40909226437152</v>
      </c>
      <c r="O4598" s="3">
        <v>1</v>
      </c>
      <c r="P4598" s="3">
        <f t="shared" si="240"/>
        <v>25.40909226437152</v>
      </c>
      <c r="Q4598" s="3">
        <v>0</v>
      </c>
    </row>
    <row r="4599" spans="1:17" x14ac:dyDescent="0.25">
      <c r="A4599" s="3" t="s">
        <v>158</v>
      </c>
      <c r="B4599" s="3" t="s">
        <v>8</v>
      </c>
      <c r="C4599" s="3" t="s">
        <v>9</v>
      </c>
      <c r="D4599" s="3">
        <v>0.56000000000000005</v>
      </c>
      <c r="E4599" s="3">
        <v>0.48</v>
      </c>
      <c r="F4599" s="3" t="s">
        <v>163</v>
      </c>
      <c r="G4599" s="2">
        <v>6460</v>
      </c>
      <c r="H4599" s="3">
        <v>8.3393805325686756</v>
      </c>
      <c r="I4599" s="3">
        <v>22558.696196301975</v>
      </c>
      <c r="J4599" s="3">
        <v>54.709125241587664</v>
      </c>
      <c r="K4599" s="3">
        <f>1-0.712</f>
        <v>0.28800000000000003</v>
      </c>
      <c r="L4599" s="3">
        <f t="shared" si="239"/>
        <v>15.756228069577249</v>
      </c>
      <c r="M4599" s="3">
        <v>0</v>
      </c>
      <c r="N4599" s="3">
        <v>5.6240270472804177</v>
      </c>
      <c r="O4599" s="3">
        <f>1-0.531</f>
        <v>0.46899999999999997</v>
      </c>
      <c r="P4599" s="3">
        <f t="shared" si="240"/>
        <v>2.6376686851745159</v>
      </c>
      <c r="Q4599" s="3">
        <v>0</v>
      </c>
    </row>
    <row r="4600" spans="1:17" x14ac:dyDescent="0.25">
      <c r="A4600" s="3" t="s">
        <v>158</v>
      </c>
      <c r="B4600" s="3" t="s">
        <v>8</v>
      </c>
      <c r="C4600" s="3" t="s">
        <v>9</v>
      </c>
      <c r="D4600" s="3">
        <v>0.56000000000000005</v>
      </c>
      <c r="E4600" s="3">
        <v>0.48</v>
      </c>
      <c r="F4600" s="3" t="s">
        <v>163</v>
      </c>
      <c r="G4600" s="2">
        <v>6460</v>
      </c>
      <c r="H4600" s="3">
        <v>0.47866703638277908</v>
      </c>
      <c r="I4600" s="3">
        <v>885.24326499960262</v>
      </c>
      <c r="J4600" s="3">
        <v>2.4322638558154503</v>
      </c>
      <c r="K4600" s="3">
        <v>1</v>
      </c>
      <c r="L4600" s="3">
        <f t="shared" si="239"/>
        <v>2.4322638558154503</v>
      </c>
      <c r="M4600" s="3">
        <v>0</v>
      </c>
      <c r="N4600" s="3">
        <v>0.21149738029647544</v>
      </c>
      <c r="O4600" s="3">
        <v>1</v>
      </c>
      <c r="P4600" s="3">
        <f t="shared" si="240"/>
        <v>0.21149738029647544</v>
      </c>
      <c r="Q4600" s="3">
        <v>0</v>
      </c>
    </row>
    <row r="4601" spans="1:17" x14ac:dyDescent="0.25">
      <c r="A4601" s="3" t="s">
        <v>158</v>
      </c>
      <c r="B4601" s="3" t="s">
        <v>8</v>
      </c>
      <c r="C4601" s="3" t="s">
        <v>9</v>
      </c>
      <c r="D4601" s="3">
        <v>0.56000000000000005</v>
      </c>
      <c r="E4601" s="3">
        <v>0.48</v>
      </c>
      <c r="F4601" s="3" t="s">
        <v>183</v>
      </c>
      <c r="G4601" s="2">
        <v>6460</v>
      </c>
      <c r="H4601" s="3">
        <v>0.20054910510263449</v>
      </c>
      <c r="I4601" s="3">
        <v>651.89240878564306</v>
      </c>
      <c r="J4601" s="3">
        <v>1.6686050966475054</v>
      </c>
      <c r="K4601" s="3">
        <f>1-0.712</f>
        <v>0.28800000000000003</v>
      </c>
      <c r="L4601" s="3">
        <f t="shared" si="239"/>
        <v>0.48055826783448163</v>
      </c>
      <c r="M4601" s="3">
        <v>0</v>
      </c>
      <c r="N4601" s="3">
        <v>0.20900823994170908</v>
      </c>
      <c r="O4601" s="3">
        <f>1-0.531</f>
        <v>0.46899999999999997</v>
      </c>
      <c r="P4601" s="3">
        <f t="shared" si="240"/>
        <v>9.8024864532661557E-2</v>
      </c>
      <c r="Q4601" s="3">
        <v>0</v>
      </c>
    </row>
    <row r="4602" spans="1:17" x14ac:dyDescent="0.25">
      <c r="A4602" s="3" t="s">
        <v>158</v>
      </c>
      <c r="B4602" s="3" t="s">
        <v>8</v>
      </c>
      <c r="C4602" s="3" t="s">
        <v>9</v>
      </c>
      <c r="D4602" s="3">
        <v>0.36</v>
      </c>
      <c r="E4602" s="3">
        <v>0</v>
      </c>
      <c r="F4602" s="3" t="s">
        <v>163</v>
      </c>
      <c r="G4602" s="2">
        <v>6460</v>
      </c>
      <c r="H4602" s="3">
        <v>0.1142140409499931</v>
      </c>
      <c r="I4602" s="3">
        <v>243.73373726201078</v>
      </c>
      <c r="J4602" s="3">
        <v>0.53972939253812346</v>
      </c>
      <c r="K4602" s="3">
        <v>1</v>
      </c>
      <c r="L4602" s="3">
        <f t="shared" si="239"/>
        <v>0.53972939253812346</v>
      </c>
      <c r="M4602" s="3">
        <v>0</v>
      </c>
      <c r="N4602" s="3">
        <v>9.7360835115930508E-2</v>
      </c>
      <c r="O4602" s="3">
        <v>1</v>
      </c>
      <c r="P4602" s="3">
        <f t="shared" si="240"/>
        <v>9.7360835115930508E-2</v>
      </c>
      <c r="Q4602" s="3">
        <v>0</v>
      </c>
    </row>
    <row r="4603" spans="1:17" x14ac:dyDescent="0.25">
      <c r="A4603" s="3" t="s">
        <v>158</v>
      </c>
      <c r="B4603" s="3" t="s">
        <v>8</v>
      </c>
      <c r="C4603" s="3" t="s">
        <v>9</v>
      </c>
      <c r="D4603" s="3">
        <v>0.56000000000000005</v>
      </c>
      <c r="E4603" s="3">
        <v>0.48</v>
      </c>
      <c r="F4603" s="3" t="s">
        <v>163</v>
      </c>
      <c r="G4603" s="2">
        <v>6460</v>
      </c>
      <c r="H4603" s="3">
        <v>1.1490525899821071</v>
      </c>
      <c r="I4603" s="3">
        <v>2267.0438073947994</v>
      </c>
      <c r="J4603" s="3">
        <v>5.9208985134177796</v>
      </c>
      <c r="K4603" s="3">
        <v>1</v>
      </c>
      <c r="L4603" s="3">
        <f t="shared" si="239"/>
        <v>5.9208985134177796</v>
      </c>
      <c r="M4603" s="3">
        <v>0</v>
      </c>
      <c r="N4603" s="3">
        <v>0.56022999135057194</v>
      </c>
      <c r="O4603" s="3">
        <v>1</v>
      </c>
      <c r="P4603" s="3">
        <f t="shared" si="240"/>
        <v>0.56022999135057194</v>
      </c>
      <c r="Q4603" s="3">
        <v>0</v>
      </c>
    </row>
    <row r="4604" spans="1:17" x14ac:dyDescent="0.25">
      <c r="A4604" s="3" t="s">
        <v>158</v>
      </c>
      <c r="B4604" s="3" t="s">
        <v>8</v>
      </c>
      <c r="C4604" s="3" t="s">
        <v>9</v>
      </c>
      <c r="D4604" s="3">
        <v>0.36</v>
      </c>
      <c r="E4604" s="3">
        <v>0</v>
      </c>
      <c r="F4604" s="3" t="s">
        <v>166</v>
      </c>
      <c r="G4604" s="2">
        <v>6460</v>
      </c>
      <c r="H4604" s="3">
        <v>2.5278723657466452E-3</v>
      </c>
      <c r="I4604" s="3">
        <v>5.407977172883613</v>
      </c>
      <c r="J4604" s="3">
        <v>1.2070347748607768E-2</v>
      </c>
      <c r="K4604" s="3">
        <v>1</v>
      </c>
      <c r="L4604" s="3">
        <f t="shared" si="239"/>
        <v>1.2070347748607768E-2</v>
      </c>
      <c r="M4604" s="3">
        <v>0</v>
      </c>
      <c r="N4604" s="3">
        <v>1.6758191769339881E-3</v>
      </c>
      <c r="O4604" s="3">
        <v>1</v>
      </c>
      <c r="P4604" s="3">
        <f t="shared" si="240"/>
        <v>1.6758191769339881E-3</v>
      </c>
      <c r="Q4604" s="3">
        <v>0</v>
      </c>
    </row>
    <row r="4605" spans="1:17" x14ac:dyDescent="0.25">
      <c r="A4605" s="3" t="s">
        <v>158</v>
      </c>
      <c r="B4605" s="3" t="s">
        <v>8</v>
      </c>
      <c r="C4605" s="3" t="s">
        <v>9</v>
      </c>
      <c r="D4605" s="3">
        <v>0.56000000000000005</v>
      </c>
      <c r="E4605" s="3">
        <v>0.48</v>
      </c>
      <c r="F4605" s="3" t="s">
        <v>166</v>
      </c>
      <c r="G4605" s="2">
        <v>6460</v>
      </c>
      <c r="H4605" s="3">
        <v>243.9036594432082</v>
      </c>
      <c r="I4605" s="3">
        <v>566260.73893897957</v>
      </c>
      <c r="J4605" s="3">
        <v>1457.9050775742382</v>
      </c>
      <c r="K4605" s="3">
        <v>1</v>
      </c>
      <c r="L4605" s="3">
        <f t="shared" si="239"/>
        <v>1457.9050775742382</v>
      </c>
      <c r="M4605" s="3">
        <v>0</v>
      </c>
      <c r="N4605" s="3">
        <v>144.53451362693625</v>
      </c>
      <c r="O4605" s="3">
        <v>1</v>
      </c>
      <c r="P4605" s="3">
        <f t="shared" si="240"/>
        <v>144.53451362693625</v>
      </c>
      <c r="Q4605" s="3">
        <v>0</v>
      </c>
    </row>
    <row r="4606" spans="1:17" x14ac:dyDescent="0.25">
      <c r="A4606" s="3" t="s">
        <v>158</v>
      </c>
      <c r="B4606" s="3" t="s">
        <v>8</v>
      </c>
      <c r="C4606" s="3" t="s">
        <v>9</v>
      </c>
      <c r="D4606" s="3">
        <v>0.56000000000000005</v>
      </c>
      <c r="E4606" s="3">
        <v>0.48</v>
      </c>
      <c r="F4606" s="3" t="s">
        <v>166</v>
      </c>
      <c r="G4606" s="2">
        <v>6460</v>
      </c>
      <c r="H4606" s="3">
        <v>0.13385030134610876</v>
      </c>
      <c r="I4606" s="3">
        <v>520.66617608129604</v>
      </c>
      <c r="J4606" s="3">
        <v>1.2961481798626773</v>
      </c>
      <c r="K4606" s="3">
        <v>1</v>
      </c>
      <c r="L4606" s="3">
        <f t="shared" si="239"/>
        <v>1.2961481798626773</v>
      </c>
      <c r="M4606" s="3">
        <v>0</v>
      </c>
      <c r="N4606" s="3">
        <v>0.18450191249645409</v>
      </c>
      <c r="O4606" s="3">
        <v>1</v>
      </c>
      <c r="P4606" s="3">
        <f t="shared" si="240"/>
        <v>0.18450191249645409</v>
      </c>
      <c r="Q4606" s="3">
        <v>0</v>
      </c>
    </row>
    <row r="4607" spans="1:17" x14ac:dyDescent="0.25">
      <c r="A4607" s="3" t="s">
        <v>158</v>
      </c>
      <c r="B4607" s="3" t="s">
        <v>8</v>
      </c>
      <c r="C4607" s="3" t="s">
        <v>9</v>
      </c>
      <c r="D4607" s="3">
        <v>0.56000000000000005</v>
      </c>
      <c r="E4607" s="3">
        <v>0.48</v>
      </c>
      <c r="F4607" s="3" t="s">
        <v>193</v>
      </c>
      <c r="G4607" s="2">
        <v>6460</v>
      </c>
      <c r="H4607" s="3">
        <v>3.5540435029547228E-2</v>
      </c>
      <c r="I4607" s="3">
        <v>139.39656406177829</v>
      </c>
      <c r="J4607" s="3">
        <v>0.35407112514657185</v>
      </c>
      <c r="K4607" s="3">
        <v>1</v>
      </c>
      <c r="L4607" s="3">
        <f t="shared" si="239"/>
        <v>0.35407112514657185</v>
      </c>
      <c r="M4607" s="3">
        <v>0</v>
      </c>
      <c r="N4607" s="3">
        <v>5.13257208877392E-2</v>
      </c>
      <c r="O4607" s="3">
        <v>1</v>
      </c>
      <c r="P4607" s="3">
        <f t="shared" si="240"/>
        <v>5.13257208877392E-2</v>
      </c>
      <c r="Q4607" s="3">
        <v>0</v>
      </c>
    </row>
    <row r="4608" spans="1:17" x14ac:dyDescent="0.25">
      <c r="A4608" s="3" t="s">
        <v>158</v>
      </c>
      <c r="B4608" s="3" t="s">
        <v>8</v>
      </c>
      <c r="C4608" s="3" t="s">
        <v>9</v>
      </c>
      <c r="D4608" s="3">
        <v>0.56000000000000005</v>
      </c>
      <c r="E4608" s="3">
        <v>0.48</v>
      </c>
      <c r="F4608" s="3" t="s">
        <v>193</v>
      </c>
      <c r="G4608" s="2">
        <v>6460</v>
      </c>
      <c r="H4608" s="3">
        <v>1.702363657952541E-4</v>
      </c>
      <c r="I4608" s="3">
        <v>0.66770045021941249</v>
      </c>
      <c r="J4608" s="3">
        <v>1.6959775964440944E-3</v>
      </c>
      <c r="K4608" s="3">
        <v>1</v>
      </c>
      <c r="L4608" s="3">
        <f t="shared" si="239"/>
        <v>1.6959775964440944E-3</v>
      </c>
      <c r="M4608" s="3">
        <v>0</v>
      </c>
      <c r="N4608" s="3">
        <v>2.4584685551784025E-4</v>
      </c>
      <c r="O4608" s="3">
        <v>1</v>
      </c>
      <c r="P4608" s="3">
        <f t="shared" si="240"/>
        <v>2.4584685551784025E-4</v>
      </c>
      <c r="Q4608" s="3">
        <v>0</v>
      </c>
    </row>
    <row r="4609" spans="1:17" x14ac:dyDescent="0.25">
      <c r="A4609" s="3" t="s">
        <v>158</v>
      </c>
      <c r="B4609" s="3" t="s">
        <v>8</v>
      </c>
      <c r="C4609" s="3" t="s">
        <v>9</v>
      </c>
      <c r="D4609" s="3">
        <v>0.56000000000000005</v>
      </c>
      <c r="E4609" s="3">
        <v>0.48</v>
      </c>
      <c r="F4609" s="3" t="s">
        <v>77</v>
      </c>
      <c r="G4609" s="2">
        <v>6460</v>
      </c>
      <c r="H4609" s="3">
        <v>32.465376589662242</v>
      </c>
      <c r="I4609" s="3">
        <v>114739.29252260299</v>
      </c>
      <c r="J4609" s="3">
        <v>256.51863690126419</v>
      </c>
      <c r="K4609" s="3">
        <f>1-0.712</f>
        <v>0.28800000000000003</v>
      </c>
      <c r="L4609" s="3">
        <f t="shared" si="239"/>
        <v>73.877367427564096</v>
      </c>
      <c r="M4609" s="3">
        <v>0</v>
      </c>
      <c r="N4609" s="3">
        <v>23.72688784822763</v>
      </c>
      <c r="O4609" s="3">
        <f>1-0.531</f>
        <v>0.46899999999999997</v>
      </c>
      <c r="P4609" s="3">
        <f t="shared" si="240"/>
        <v>11.127910400818758</v>
      </c>
      <c r="Q4609" s="3">
        <v>0</v>
      </c>
    </row>
    <row r="4610" spans="1:17" x14ac:dyDescent="0.25">
      <c r="A4610" s="3" t="s">
        <v>158</v>
      </c>
      <c r="B4610" s="3" t="s">
        <v>310</v>
      </c>
      <c r="C4610" s="3" t="s">
        <v>9</v>
      </c>
      <c r="D4610" s="3">
        <v>0.56000000000000005</v>
      </c>
      <c r="E4610" s="3">
        <v>0.48</v>
      </c>
      <c r="F4610" s="3" t="s">
        <v>329</v>
      </c>
      <c r="G4610" s="2">
        <v>6460</v>
      </c>
      <c r="H4610" s="3">
        <v>16.396225953440698</v>
      </c>
      <c r="I4610" s="3">
        <v>36934.451324917041</v>
      </c>
      <c r="J4610" s="3">
        <v>94.739562706620319</v>
      </c>
      <c r="K4610" s="3">
        <v>1</v>
      </c>
      <c r="L4610" s="3">
        <f t="shared" ref="L4610:L4673" si="241">J4610*K4610</f>
        <v>94.739562706620319</v>
      </c>
      <c r="M4610" s="3">
        <v>0</v>
      </c>
      <c r="N4610" s="3">
        <v>8.9294316214799831</v>
      </c>
      <c r="O4610" s="3">
        <v>1</v>
      </c>
      <c r="P4610" s="3">
        <f t="shared" ref="P4610:P4673" si="242">N4610*O4610</f>
        <v>8.9294316214799831</v>
      </c>
      <c r="Q4610" s="3">
        <v>0</v>
      </c>
    </row>
    <row r="4611" spans="1:17" x14ac:dyDescent="0.25">
      <c r="A4611" s="3" t="s">
        <v>158</v>
      </c>
      <c r="B4611" s="3" t="s">
        <v>8</v>
      </c>
      <c r="C4611" s="3" t="s">
        <v>9</v>
      </c>
      <c r="D4611" s="3">
        <v>0.56000000000000005</v>
      </c>
      <c r="E4611" s="3">
        <v>0.48</v>
      </c>
      <c r="F4611" s="3" t="s">
        <v>19</v>
      </c>
      <c r="G4611" s="2">
        <v>6500</v>
      </c>
      <c r="H4611" s="3">
        <v>2.2582430871481094</v>
      </c>
      <c r="I4611" s="3">
        <v>5469.5711543288126</v>
      </c>
      <c r="J4611" s="3">
        <v>14.212725746317753</v>
      </c>
      <c r="K4611" s="3">
        <v>1</v>
      </c>
      <c r="L4611" s="3">
        <f t="shared" si="241"/>
        <v>14.212725746317753</v>
      </c>
      <c r="M4611" s="3">
        <v>0</v>
      </c>
      <c r="N4611" s="3">
        <v>1.3429733995765187</v>
      </c>
      <c r="O4611" s="3">
        <v>1</v>
      </c>
      <c r="P4611" s="3">
        <f t="shared" si="242"/>
        <v>1.3429733995765187</v>
      </c>
      <c r="Q4611" s="3">
        <v>0</v>
      </c>
    </row>
    <row r="4612" spans="1:17" x14ac:dyDescent="0.25">
      <c r="A4612" s="3" t="s">
        <v>158</v>
      </c>
      <c r="B4612" s="3" t="s">
        <v>89</v>
      </c>
      <c r="C4612" s="3" t="s">
        <v>9</v>
      </c>
      <c r="D4612" s="3">
        <v>0.56000000000000005</v>
      </c>
      <c r="E4612" s="3">
        <v>0.48</v>
      </c>
      <c r="F4612" s="3" t="s">
        <v>264</v>
      </c>
      <c r="G4612" s="2">
        <v>6500</v>
      </c>
      <c r="H4612" s="3">
        <v>2.0128941957888804</v>
      </c>
      <c r="I4612" s="3">
        <v>6300.5201278931163</v>
      </c>
      <c r="J4612" s="3">
        <v>14.823498156208872</v>
      </c>
      <c r="K4612" s="3">
        <v>1</v>
      </c>
      <c r="L4612" s="3">
        <f t="shared" si="241"/>
        <v>14.823498156208872</v>
      </c>
      <c r="M4612" s="3">
        <v>0</v>
      </c>
      <c r="N4612" s="3">
        <v>1.7503696497346724</v>
      </c>
      <c r="O4612" s="3">
        <v>1</v>
      </c>
      <c r="P4612" s="3">
        <f t="shared" si="242"/>
        <v>1.7503696497346724</v>
      </c>
      <c r="Q4612" s="3">
        <v>0</v>
      </c>
    </row>
    <row r="4613" spans="1:17" x14ac:dyDescent="0.25">
      <c r="A4613" s="3" t="s">
        <v>158</v>
      </c>
      <c r="B4613" s="3" t="s">
        <v>310</v>
      </c>
      <c r="C4613" s="3" t="s">
        <v>9</v>
      </c>
      <c r="D4613" s="3">
        <v>0.56000000000000005</v>
      </c>
      <c r="E4613" s="3">
        <v>0.48</v>
      </c>
      <c r="F4613" s="3" t="s">
        <v>264</v>
      </c>
      <c r="G4613" s="2">
        <v>6500</v>
      </c>
      <c r="H4613" s="3">
        <v>2.4624616252223475</v>
      </c>
      <c r="I4613" s="3">
        <v>2465.1877451484302</v>
      </c>
      <c r="J4613" s="3">
        <v>5.831418480577228</v>
      </c>
      <c r="K4613" s="3">
        <v>1</v>
      </c>
      <c r="L4613" s="3">
        <f t="shared" si="241"/>
        <v>5.831418480577228</v>
      </c>
      <c r="M4613" s="3">
        <v>0</v>
      </c>
      <c r="N4613" s="3">
        <v>0.6160360570167851</v>
      </c>
      <c r="O4613" s="3">
        <v>1</v>
      </c>
      <c r="P4613" s="3">
        <f t="shared" si="242"/>
        <v>0.6160360570167851</v>
      </c>
      <c r="Q4613" s="3">
        <v>0</v>
      </c>
    </row>
    <row r="4614" spans="1:17" x14ac:dyDescent="0.25">
      <c r="A4614" s="3" t="s">
        <v>158</v>
      </c>
      <c r="B4614" s="3" t="s">
        <v>89</v>
      </c>
      <c r="C4614" s="3" t="s">
        <v>9</v>
      </c>
      <c r="D4614" s="3">
        <v>0.56000000000000005</v>
      </c>
      <c r="E4614" s="3">
        <v>0.48</v>
      </c>
      <c r="F4614" s="3" t="s">
        <v>309</v>
      </c>
      <c r="G4614" s="2">
        <v>6500</v>
      </c>
      <c r="H4614" s="3">
        <v>37.522882659356078</v>
      </c>
      <c r="I4614" s="3">
        <v>100163.32474650825</v>
      </c>
      <c r="J4614" s="3">
        <v>252.18765286170739</v>
      </c>
      <c r="K4614" s="3">
        <v>1</v>
      </c>
      <c r="L4614" s="3">
        <f t="shared" si="241"/>
        <v>252.18765286170739</v>
      </c>
      <c r="M4614" s="3">
        <v>0</v>
      </c>
      <c r="N4614" s="3">
        <v>25.227766025848549</v>
      </c>
      <c r="O4614" s="3">
        <v>1</v>
      </c>
      <c r="P4614" s="3">
        <f t="shared" si="242"/>
        <v>25.227766025848549</v>
      </c>
      <c r="Q4614" s="3">
        <v>0</v>
      </c>
    </row>
    <row r="4615" spans="1:17" x14ac:dyDescent="0.25">
      <c r="A4615" s="3" t="s">
        <v>158</v>
      </c>
      <c r="B4615" s="3" t="s">
        <v>310</v>
      </c>
      <c r="C4615" s="3" t="s">
        <v>9</v>
      </c>
      <c r="D4615" s="3">
        <v>0.56000000000000005</v>
      </c>
      <c r="E4615" s="3">
        <v>0.48</v>
      </c>
      <c r="F4615" s="3" t="s">
        <v>19</v>
      </c>
      <c r="G4615" s="2">
        <v>6510</v>
      </c>
      <c r="H4615" s="3">
        <v>0.21879099937217791</v>
      </c>
      <c r="I4615" s="3">
        <v>449.54902446124635</v>
      </c>
      <c r="J4615" s="3">
        <v>0.99150687666277637</v>
      </c>
      <c r="K4615" s="3">
        <v>1</v>
      </c>
      <c r="L4615" s="3">
        <f t="shared" si="241"/>
        <v>0.99150687666277637</v>
      </c>
      <c r="M4615" s="3">
        <v>0</v>
      </c>
      <c r="N4615" s="3">
        <v>0.13068231455083548</v>
      </c>
      <c r="O4615" s="3">
        <v>1</v>
      </c>
      <c r="P4615" s="3">
        <f t="shared" si="242"/>
        <v>0.13068231455083548</v>
      </c>
      <c r="Q4615" s="3">
        <v>0</v>
      </c>
    </row>
    <row r="4616" spans="1:17" x14ac:dyDescent="0.25">
      <c r="A4616" s="3" t="s">
        <v>158</v>
      </c>
      <c r="B4616" s="3" t="s">
        <v>310</v>
      </c>
      <c r="C4616" s="3" t="s">
        <v>9</v>
      </c>
      <c r="D4616" s="3">
        <v>0.56000000000000005</v>
      </c>
      <c r="E4616" s="3">
        <v>0.48</v>
      </c>
      <c r="F4616" s="3" t="s">
        <v>19</v>
      </c>
      <c r="G4616" s="2">
        <v>6510</v>
      </c>
      <c r="H4616" s="3">
        <v>5.3262263878230305E-2</v>
      </c>
      <c r="I4616" s="3">
        <v>108.33689093750363</v>
      </c>
      <c r="J4616" s="3">
        <v>0.22360314185934782</v>
      </c>
      <c r="K4616" s="3">
        <v>1</v>
      </c>
      <c r="L4616" s="3">
        <f t="shared" si="241"/>
        <v>0.22360314185934782</v>
      </c>
      <c r="M4616" s="3">
        <v>0</v>
      </c>
      <c r="N4616" s="3">
        <v>2.9454239358245815E-2</v>
      </c>
      <c r="O4616" s="3">
        <v>1</v>
      </c>
      <c r="P4616" s="3">
        <f t="shared" si="242"/>
        <v>2.9454239358245815E-2</v>
      </c>
      <c r="Q4616" s="3">
        <v>0</v>
      </c>
    </row>
    <row r="4617" spans="1:17" x14ac:dyDescent="0.25">
      <c r="A4617" s="3" t="s">
        <v>158</v>
      </c>
      <c r="B4617" s="3" t="s">
        <v>310</v>
      </c>
      <c r="C4617" s="3" t="s">
        <v>9</v>
      </c>
      <c r="D4617" s="3">
        <v>0.56000000000000005</v>
      </c>
      <c r="E4617" s="3">
        <v>0.48</v>
      </c>
      <c r="F4617" s="3" t="s">
        <v>19</v>
      </c>
      <c r="G4617" s="2">
        <v>6510</v>
      </c>
      <c r="H4617" s="3">
        <v>3.3822754561798991</v>
      </c>
      <c r="I4617" s="3">
        <v>9410.869223745467</v>
      </c>
      <c r="J4617" s="3">
        <v>20.125586745228787</v>
      </c>
      <c r="K4617" s="3">
        <v>1</v>
      </c>
      <c r="L4617" s="3">
        <f t="shared" si="241"/>
        <v>20.125586745228787</v>
      </c>
      <c r="M4617" s="3">
        <v>0</v>
      </c>
      <c r="N4617" s="3">
        <v>2.6279997454864295</v>
      </c>
      <c r="O4617" s="3">
        <v>1</v>
      </c>
      <c r="P4617" s="3">
        <f t="shared" si="242"/>
        <v>2.6279997454864295</v>
      </c>
      <c r="Q4617" s="3">
        <v>0</v>
      </c>
    </row>
    <row r="4618" spans="1:17" x14ac:dyDescent="0.25">
      <c r="A4618" s="3" t="s">
        <v>158</v>
      </c>
      <c r="B4618" s="3" t="s">
        <v>8</v>
      </c>
      <c r="C4618" s="3" t="s">
        <v>9</v>
      </c>
      <c r="D4618" s="3">
        <v>0.56000000000000005</v>
      </c>
      <c r="E4618" s="3">
        <v>0.48</v>
      </c>
      <c r="F4618" s="3" t="s">
        <v>183</v>
      </c>
      <c r="G4618" s="2">
        <v>6510</v>
      </c>
      <c r="H4618" s="3">
        <v>0.30238126507690832</v>
      </c>
      <c r="I4618" s="3">
        <v>745.63091755955679</v>
      </c>
      <c r="J4618" s="3">
        <v>1.7175089497241289</v>
      </c>
      <c r="K4618" s="3">
        <v>1</v>
      </c>
      <c r="L4618" s="3">
        <f t="shared" si="241"/>
        <v>1.7175089497241289</v>
      </c>
      <c r="M4618" s="3">
        <v>0</v>
      </c>
      <c r="N4618" s="3">
        <v>0.2249062069389261</v>
      </c>
      <c r="O4618" s="3">
        <v>1</v>
      </c>
      <c r="P4618" s="3">
        <f t="shared" si="242"/>
        <v>0.2249062069389261</v>
      </c>
      <c r="Q4618" s="3">
        <v>0</v>
      </c>
    </row>
    <row r="4619" spans="1:17" x14ac:dyDescent="0.25">
      <c r="A4619" s="3" t="s">
        <v>158</v>
      </c>
      <c r="B4619" s="3" t="s">
        <v>310</v>
      </c>
      <c r="C4619" s="3" t="s">
        <v>9</v>
      </c>
      <c r="D4619" s="3">
        <v>0.56000000000000005</v>
      </c>
      <c r="E4619" s="3">
        <v>0.48</v>
      </c>
      <c r="F4619" s="3" t="s">
        <v>183</v>
      </c>
      <c r="G4619" s="2">
        <v>6510</v>
      </c>
      <c r="H4619" s="3">
        <v>0.43142795863257355</v>
      </c>
      <c r="I4619" s="3">
        <v>1055.6879754684935</v>
      </c>
      <c r="J4619" s="3">
        <v>2.2699130171867958</v>
      </c>
      <c r="K4619" s="3">
        <v>1</v>
      </c>
      <c r="L4619" s="3">
        <f t="shared" si="241"/>
        <v>2.2699130171867958</v>
      </c>
      <c r="M4619" s="3">
        <v>0</v>
      </c>
      <c r="N4619" s="3">
        <v>0.29008816484640965</v>
      </c>
      <c r="O4619" s="3">
        <v>1</v>
      </c>
      <c r="P4619" s="3">
        <f t="shared" si="242"/>
        <v>0.29008816484640965</v>
      </c>
      <c r="Q4619" s="3">
        <v>0</v>
      </c>
    </row>
    <row r="4620" spans="1:17" x14ac:dyDescent="0.25">
      <c r="A4620" s="3" t="s">
        <v>158</v>
      </c>
      <c r="B4620" s="3" t="s">
        <v>351</v>
      </c>
      <c r="C4620" s="3" t="s">
        <v>352</v>
      </c>
      <c r="D4620" s="3">
        <v>0.36</v>
      </c>
      <c r="E4620" s="3">
        <v>0.57999999999999996</v>
      </c>
      <c r="F4620" s="3" t="s">
        <v>272</v>
      </c>
      <c r="G4620" s="2">
        <v>6510</v>
      </c>
      <c r="H4620" s="3">
        <v>106.79369922165125</v>
      </c>
      <c r="I4620" s="3">
        <v>221397.78196274745</v>
      </c>
      <c r="J4620" s="3">
        <v>578.31952145934963</v>
      </c>
      <c r="K4620" s="3">
        <v>1</v>
      </c>
      <c r="L4620" s="3">
        <f t="shared" si="241"/>
        <v>578.31952145934963</v>
      </c>
      <c r="M4620" s="3">
        <v>0</v>
      </c>
      <c r="N4620" s="3">
        <v>54.606807840751536</v>
      </c>
      <c r="O4620" s="3">
        <v>1</v>
      </c>
      <c r="P4620" s="3">
        <f t="shared" si="242"/>
        <v>54.606807840751536</v>
      </c>
      <c r="Q4620" s="3">
        <v>0</v>
      </c>
    </row>
    <row r="4621" spans="1:17" x14ac:dyDescent="0.25">
      <c r="A4621" s="3" t="s">
        <v>158</v>
      </c>
      <c r="B4621" s="3" t="s">
        <v>8</v>
      </c>
      <c r="C4621" s="3" t="s">
        <v>9</v>
      </c>
      <c r="D4621" s="3">
        <v>0.36</v>
      </c>
      <c r="E4621" s="3">
        <v>0</v>
      </c>
      <c r="F4621" s="3" t="s">
        <v>163</v>
      </c>
      <c r="G4621" s="2">
        <v>6510</v>
      </c>
      <c r="H4621" s="3">
        <v>2.5879126975489282E-2</v>
      </c>
      <c r="I4621" s="3">
        <v>54.489981622353035</v>
      </c>
      <c r="J4621" s="3">
        <v>0.12606023616912515</v>
      </c>
      <c r="K4621" s="3">
        <v>1</v>
      </c>
      <c r="L4621" s="3">
        <f t="shared" si="241"/>
        <v>0.12606023616912515</v>
      </c>
      <c r="M4621" s="3">
        <v>0</v>
      </c>
      <c r="N4621" s="3">
        <v>1.9254622957748799E-2</v>
      </c>
      <c r="O4621" s="3">
        <v>1</v>
      </c>
      <c r="P4621" s="3">
        <f t="shared" si="242"/>
        <v>1.9254622957748799E-2</v>
      </c>
      <c r="Q4621" s="3">
        <v>0</v>
      </c>
    </row>
    <row r="4622" spans="1:17" x14ac:dyDescent="0.25">
      <c r="A4622" s="3" t="s">
        <v>158</v>
      </c>
      <c r="B4622" s="3" t="s">
        <v>8</v>
      </c>
      <c r="C4622" s="3" t="s">
        <v>9</v>
      </c>
      <c r="D4622" s="3">
        <v>0.56000000000000005</v>
      </c>
      <c r="E4622" s="3">
        <v>0.48</v>
      </c>
      <c r="F4622" s="3" t="s">
        <v>163</v>
      </c>
      <c r="G4622" s="2">
        <v>6510</v>
      </c>
      <c r="H4622" s="3">
        <v>1.3542374828330193E-3</v>
      </c>
      <c r="I4622" s="3">
        <v>2.8514244557694433</v>
      </c>
      <c r="J4622" s="3">
        <v>6.596648220656769E-3</v>
      </c>
      <c r="K4622" s="3">
        <v>1</v>
      </c>
      <c r="L4622" s="3">
        <f t="shared" si="241"/>
        <v>6.596648220656769E-3</v>
      </c>
      <c r="M4622" s="3">
        <v>0</v>
      </c>
      <c r="N4622" s="3">
        <v>1.0075815985561315E-3</v>
      </c>
      <c r="O4622" s="3">
        <v>1</v>
      </c>
      <c r="P4622" s="3">
        <f t="shared" si="242"/>
        <v>1.0075815985561315E-3</v>
      </c>
      <c r="Q4622" s="3">
        <v>0</v>
      </c>
    </row>
    <row r="4623" spans="1:17" x14ac:dyDescent="0.25">
      <c r="A4623" s="3" t="s">
        <v>158</v>
      </c>
      <c r="B4623" s="3" t="s">
        <v>8</v>
      </c>
      <c r="C4623" s="3" t="s">
        <v>9</v>
      </c>
      <c r="D4623" s="3">
        <v>0.36</v>
      </c>
      <c r="E4623" s="3">
        <v>0</v>
      </c>
      <c r="F4623" s="3" t="s">
        <v>163</v>
      </c>
      <c r="G4623" s="2">
        <v>6510</v>
      </c>
      <c r="H4623" s="3">
        <v>1.020754056161534E-2</v>
      </c>
      <c r="I4623" s="3">
        <v>14.590558605579353</v>
      </c>
      <c r="J4623" s="3">
        <v>3.8976436874030407E-2</v>
      </c>
      <c r="K4623" s="3">
        <v>1</v>
      </c>
      <c r="L4623" s="3">
        <f t="shared" si="241"/>
        <v>3.8976436874030407E-2</v>
      </c>
      <c r="M4623" s="3">
        <v>0</v>
      </c>
      <c r="N4623" s="3">
        <v>3.7602323793804512E-3</v>
      </c>
      <c r="O4623" s="3">
        <v>1</v>
      </c>
      <c r="P4623" s="3">
        <f t="shared" si="242"/>
        <v>3.7602323793804512E-3</v>
      </c>
      <c r="Q4623" s="3">
        <v>0</v>
      </c>
    </row>
    <row r="4624" spans="1:17" x14ac:dyDescent="0.25">
      <c r="A4624" s="3" t="s">
        <v>158</v>
      </c>
      <c r="B4624" s="3" t="s">
        <v>8</v>
      </c>
      <c r="C4624" s="3" t="s">
        <v>9</v>
      </c>
      <c r="D4624" s="3">
        <v>0.36</v>
      </c>
      <c r="E4624" s="3">
        <v>0</v>
      </c>
      <c r="F4624" s="3" t="s">
        <v>166</v>
      </c>
      <c r="G4624" s="2">
        <v>6510</v>
      </c>
      <c r="H4624" s="3">
        <v>0.44090306031133453</v>
      </c>
      <c r="I4624" s="3">
        <v>772.17944933391709</v>
      </c>
      <c r="J4624" s="3">
        <v>1.6777761000062477</v>
      </c>
      <c r="K4624" s="3">
        <v>1</v>
      </c>
      <c r="L4624" s="3">
        <f t="shared" si="241"/>
        <v>1.6777761000062477</v>
      </c>
      <c r="M4624" s="3">
        <v>0</v>
      </c>
      <c r="N4624" s="3">
        <v>0.61095679762774835</v>
      </c>
      <c r="O4624" s="3">
        <v>1</v>
      </c>
      <c r="P4624" s="3">
        <f t="shared" si="242"/>
        <v>0.61095679762774835</v>
      </c>
      <c r="Q4624" s="3">
        <v>0</v>
      </c>
    </row>
    <row r="4625" spans="1:17" x14ac:dyDescent="0.25">
      <c r="A4625" s="3" t="s">
        <v>158</v>
      </c>
      <c r="B4625" s="3" t="s">
        <v>8</v>
      </c>
      <c r="C4625" s="3" t="s">
        <v>9</v>
      </c>
      <c r="D4625" s="3">
        <v>0.56000000000000005</v>
      </c>
      <c r="E4625" s="3">
        <v>0.48</v>
      </c>
      <c r="F4625" s="3" t="s">
        <v>163</v>
      </c>
      <c r="G4625" s="2">
        <v>7100</v>
      </c>
      <c r="H4625" s="3">
        <v>0.24631747135267845</v>
      </c>
      <c r="I4625" s="3">
        <v>201.34259512979452</v>
      </c>
      <c r="J4625" s="3">
        <v>0.41563110697913075</v>
      </c>
      <c r="K4625" s="3">
        <v>1</v>
      </c>
      <c r="L4625" s="3">
        <f t="shared" si="241"/>
        <v>0.41563110697913075</v>
      </c>
      <c r="M4625" s="3">
        <f>L4625</f>
        <v>0.41563110697913075</v>
      </c>
      <c r="N4625" s="3">
        <v>4.7113656570420402E-2</v>
      </c>
      <c r="O4625" s="3">
        <v>1</v>
      </c>
      <c r="P4625" s="3">
        <f t="shared" si="242"/>
        <v>4.7113656570420402E-2</v>
      </c>
      <c r="Q4625" s="3">
        <f>P4625</f>
        <v>4.7113656570420402E-2</v>
      </c>
    </row>
    <row r="4626" spans="1:17" x14ac:dyDescent="0.25">
      <c r="A4626" s="3" t="s">
        <v>158</v>
      </c>
      <c r="B4626" s="3" t="s">
        <v>310</v>
      </c>
      <c r="C4626" s="3" t="s">
        <v>9</v>
      </c>
      <c r="D4626" s="3">
        <v>0.56000000000000005</v>
      </c>
      <c r="E4626" s="3">
        <v>0.48</v>
      </c>
      <c r="F4626" s="3" t="s">
        <v>264</v>
      </c>
      <c r="G4626" s="2">
        <v>3000</v>
      </c>
      <c r="H4626" s="3">
        <v>5.8761169776116701E-2</v>
      </c>
      <c r="I4626" s="3">
        <v>86.673466989732972</v>
      </c>
      <c r="J4626" s="3">
        <v>0.19240737745675807</v>
      </c>
      <c r="K4626" s="3">
        <v>1</v>
      </c>
      <c r="L4626" s="3">
        <f t="shared" si="241"/>
        <v>0.19240737745675807</v>
      </c>
      <c r="M4626" s="3">
        <v>0</v>
      </c>
      <c r="N4626" s="3">
        <v>2.4843567314441879E-2</v>
      </c>
      <c r="O4626" s="3">
        <v>1</v>
      </c>
      <c r="P4626" s="3">
        <f t="shared" si="242"/>
        <v>2.4843567314441879E-2</v>
      </c>
      <c r="Q4626" s="3">
        <v>0</v>
      </c>
    </row>
    <row r="4627" spans="1:17" x14ac:dyDescent="0.25">
      <c r="A4627" s="3" t="s">
        <v>158</v>
      </c>
      <c r="B4627" s="3" t="s">
        <v>8</v>
      </c>
      <c r="C4627" s="3" t="s">
        <v>9</v>
      </c>
      <c r="D4627" s="3">
        <v>0.56000000000000005</v>
      </c>
      <c r="E4627" s="3">
        <v>0.48</v>
      </c>
      <c r="F4627" s="3" t="s">
        <v>183</v>
      </c>
      <c r="G4627" s="2">
        <v>7200</v>
      </c>
      <c r="H4627" s="3">
        <v>4.8187927281157179E-2</v>
      </c>
      <c r="I4627" s="3">
        <v>128.77730740641167</v>
      </c>
      <c r="J4627" s="3">
        <v>0.30132345057001236</v>
      </c>
      <c r="K4627" s="3">
        <v>1</v>
      </c>
      <c r="L4627" s="3">
        <f t="shared" si="241"/>
        <v>0.30132345057001236</v>
      </c>
      <c r="M4627" s="3">
        <f t="shared" ref="M4627:M4634" si="243">L4627</f>
        <v>0.30132345057001236</v>
      </c>
      <c r="N4627" s="3">
        <v>4.7425404190620149E-2</v>
      </c>
      <c r="O4627" s="3">
        <v>1</v>
      </c>
      <c r="P4627" s="3">
        <f t="shared" si="242"/>
        <v>4.7425404190620149E-2</v>
      </c>
      <c r="Q4627" s="3">
        <f>P4627</f>
        <v>4.7425404190620149E-2</v>
      </c>
    </row>
    <row r="4628" spans="1:17" x14ac:dyDescent="0.25">
      <c r="A4628" s="3" t="s">
        <v>158</v>
      </c>
      <c r="B4628" s="3" t="s">
        <v>8</v>
      </c>
      <c r="C4628" s="3" t="s">
        <v>9</v>
      </c>
      <c r="D4628" s="3">
        <v>0.56000000000000005</v>
      </c>
      <c r="E4628" s="3">
        <v>0.48</v>
      </c>
      <c r="F4628" s="3" t="s">
        <v>19</v>
      </c>
      <c r="G4628" s="2">
        <v>7200</v>
      </c>
      <c r="H4628" s="3">
        <v>9.0989885423457234E-2</v>
      </c>
      <c r="I4628" s="3">
        <v>242.73118674408755</v>
      </c>
      <c r="J4628" s="3">
        <v>0.56720704508083886</v>
      </c>
      <c r="K4628" s="3">
        <v>1</v>
      </c>
      <c r="L4628" s="3">
        <f t="shared" si="241"/>
        <v>0.56720704508083886</v>
      </c>
      <c r="M4628" s="3">
        <f t="shared" si="243"/>
        <v>0.56720704508083886</v>
      </c>
      <c r="N4628" s="3">
        <v>8.911431114068244E-2</v>
      </c>
      <c r="O4628" s="3">
        <v>1</v>
      </c>
      <c r="P4628" s="3">
        <f t="shared" si="242"/>
        <v>8.911431114068244E-2</v>
      </c>
      <c r="Q4628" s="3">
        <f>P4628</f>
        <v>8.911431114068244E-2</v>
      </c>
    </row>
    <row r="4629" spans="1:17" x14ac:dyDescent="0.25">
      <c r="A4629" s="3" t="s">
        <v>158</v>
      </c>
      <c r="B4629" s="3" t="s">
        <v>8</v>
      </c>
      <c r="C4629" s="3" t="s">
        <v>9</v>
      </c>
      <c r="D4629" s="3">
        <v>0.56000000000000005</v>
      </c>
      <c r="E4629" s="3">
        <v>0.48</v>
      </c>
      <c r="F4629" s="3" t="s">
        <v>166</v>
      </c>
      <c r="G4629" s="2">
        <v>7200</v>
      </c>
      <c r="H4629" s="3">
        <v>0.56701171665977945</v>
      </c>
      <c r="I4629" s="3">
        <v>1388.1303259906963</v>
      </c>
      <c r="J4629" s="3">
        <v>2.9695877105769739</v>
      </c>
      <c r="K4629" s="3">
        <v>1</v>
      </c>
      <c r="L4629" s="3">
        <f t="shared" si="241"/>
        <v>2.9695877105769739</v>
      </c>
      <c r="M4629" s="3">
        <f t="shared" si="243"/>
        <v>2.9695877105769739</v>
      </c>
      <c r="N4629" s="3">
        <v>0.43014165336510574</v>
      </c>
      <c r="O4629" s="3">
        <v>1</v>
      </c>
      <c r="P4629" s="3">
        <f t="shared" si="242"/>
        <v>0.43014165336510574</v>
      </c>
      <c r="Q4629" s="3">
        <f>P4629</f>
        <v>0.43014165336510574</v>
      </c>
    </row>
    <row r="4630" spans="1:17" x14ac:dyDescent="0.25">
      <c r="A4630" s="3" t="s">
        <v>158</v>
      </c>
      <c r="B4630" s="3" t="s">
        <v>310</v>
      </c>
      <c r="C4630" s="3" t="s">
        <v>9</v>
      </c>
      <c r="D4630" s="3">
        <v>0.56000000000000005</v>
      </c>
      <c r="E4630" s="3">
        <v>0.48</v>
      </c>
      <c r="F4630" s="3" t="s">
        <v>163</v>
      </c>
      <c r="G4630" s="2">
        <v>7200</v>
      </c>
      <c r="H4630" s="3">
        <v>3.1913694772244079</v>
      </c>
      <c r="I4630" s="3">
        <v>6823.0574717183226</v>
      </c>
      <c r="J4630" s="3">
        <v>13.525032679481757</v>
      </c>
      <c r="K4630" s="3">
        <v>1</v>
      </c>
      <c r="L4630" s="3">
        <f t="shared" si="241"/>
        <v>13.525032679481757</v>
      </c>
      <c r="M4630" s="3">
        <f t="shared" si="243"/>
        <v>13.525032679481757</v>
      </c>
      <c r="N4630" s="3">
        <v>1.77869775809786</v>
      </c>
      <c r="O4630" s="3">
        <v>1</v>
      </c>
      <c r="P4630" s="3">
        <f t="shared" si="242"/>
        <v>1.77869775809786</v>
      </c>
      <c r="Q4630" s="3">
        <f>P4630</f>
        <v>1.77869775809786</v>
      </c>
    </row>
    <row r="4631" spans="1:17" x14ac:dyDescent="0.25">
      <c r="A4631" s="3" t="s">
        <v>158</v>
      </c>
      <c r="B4631" s="3" t="s">
        <v>310</v>
      </c>
      <c r="C4631" s="3" t="s">
        <v>9</v>
      </c>
      <c r="D4631" s="3">
        <v>0.56000000000000005</v>
      </c>
      <c r="E4631" s="3">
        <v>0.48</v>
      </c>
      <c r="F4631" s="3" t="s">
        <v>17</v>
      </c>
      <c r="G4631" s="2">
        <v>2000</v>
      </c>
      <c r="H4631" s="3">
        <v>4.2206213198973784E-5</v>
      </c>
      <c r="I4631" s="3">
        <v>7.6847056448022061E-2</v>
      </c>
      <c r="J4631" s="3">
        <v>2.643770214181298E-4</v>
      </c>
      <c r="K4631" s="3">
        <v>1</v>
      </c>
      <c r="L4631" s="3">
        <f t="shared" si="241"/>
        <v>2.643770214181298E-4</v>
      </c>
      <c r="M4631" s="4">
        <f t="shared" si="243"/>
        <v>2.643770214181298E-4</v>
      </c>
      <c r="N4631" s="3">
        <v>4.1314941761255064E-5</v>
      </c>
      <c r="O4631" s="3">
        <v>1</v>
      </c>
      <c r="P4631" s="3">
        <f t="shared" si="242"/>
        <v>4.1314941761255064E-5</v>
      </c>
      <c r="Q4631" s="3">
        <f>P4631</f>
        <v>4.1314941761255064E-5</v>
      </c>
    </row>
    <row r="4632" spans="1:17" x14ac:dyDescent="0.25">
      <c r="A4632" s="3" t="s">
        <v>158</v>
      </c>
      <c r="B4632" s="3" t="s">
        <v>89</v>
      </c>
      <c r="C4632" s="3" t="s">
        <v>9</v>
      </c>
      <c r="D4632" s="3">
        <v>0.56000000000000005</v>
      </c>
      <c r="E4632" s="3">
        <v>0.48</v>
      </c>
      <c r="F4632" s="3" t="s">
        <v>17</v>
      </c>
      <c r="G4632" s="2">
        <v>2000</v>
      </c>
      <c r="H4632" s="3">
        <v>1.7275332599466839</v>
      </c>
      <c r="I4632" s="3">
        <v>4518.581644850824</v>
      </c>
      <c r="J4632" s="3">
        <v>7.5424749514136566</v>
      </c>
      <c r="K4632" s="3">
        <v>1</v>
      </c>
      <c r="L4632" s="3">
        <f t="shared" si="241"/>
        <v>7.5424749514136566</v>
      </c>
      <c r="M4632" s="4">
        <f t="shared" si="243"/>
        <v>7.5424749514136566</v>
      </c>
      <c r="N4632" s="3">
        <v>0.82788995076490635</v>
      </c>
      <c r="O4632" s="3">
        <v>1</v>
      </c>
      <c r="P4632" s="3">
        <f t="shared" si="242"/>
        <v>0.82788995076490635</v>
      </c>
      <c r="Q4632" s="3">
        <f>P4632</f>
        <v>0.82788995076490635</v>
      </c>
    </row>
    <row r="4633" spans="1:17" x14ac:dyDescent="0.25">
      <c r="A4633" s="3" t="s">
        <v>158</v>
      </c>
      <c r="B4633" s="3" t="s">
        <v>310</v>
      </c>
      <c r="C4633" s="3" t="s">
        <v>9</v>
      </c>
      <c r="D4633" s="3">
        <v>0.56000000000000005</v>
      </c>
      <c r="E4633" s="3">
        <v>0.48</v>
      </c>
      <c r="F4633" s="3" t="s">
        <v>17</v>
      </c>
      <c r="G4633" s="2">
        <v>2000</v>
      </c>
      <c r="H4633" s="3">
        <v>5.7645466201635645E-2</v>
      </c>
      <c r="I4633" s="3">
        <v>111.13901052347165</v>
      </c>
      <c r="J4633" s="3">
        <v>0.24727509624361499</v>
      </c>
      <c r="K4633" s="3">
        <v>1</v>
      </c>
      <c r="L4633" s="3">
        <f t="shared" si="241"/>
        <v>0.24727509624361499</v>
      </c>
      <c r="M4633" s="4">
        <f t="shared" si="243"/>
        <v>0.24727509624361499</v>
      </c>
      <c r="N4633" s="3">
        <v>2.4415615637868815E-2</v>
      </c>
      <c r="O4633" s="3">
        <v>1</v>
      </c>
      <c r="P4633" s="3">
        <f t="shared" si="242"/>
        <v>2.4415615637868815E-2</v>
      </c>
      <c r="Q4633" s="3">
        <f>P4633</f>
        <v>2.4415615637868815E-2</v>
      </c>
    </row>
    <row r="4634" spans="1:17" x14ac:dyDescent="0.25">
      <c r="A4634" s="3" t="s">
        <v>158</v>
      </c>
      <c r="B4634" s="3" t="s">
        <v>351</v>
      </c>
      <c r="C4634" s="3" t="s">
        <v>352</v>
      </c>
      <c r="D4634" s="3">
        <v>0.36</v>
      </c>
      <c r="E4634" s="3">
        <v>0.57999999999999996</v>
      </c>
      <c r="F4634" s="3" t="s">
        <v>17</v>
      </c>
      <c r="G4634" s="2">
        <v>2000</v>
      </c>
      <c r="H4634" s="3">
        <v>9.926860058682152</v>
      </c>
      <c r="I4634" s="3">
        <v>23624.055797254823</v>
      </c>
      <c r="J4634" s="3">
        <v>50.556001478317015</v>
      </c>
      <c r="K4634" s="3">
        <v>1</v>
      </c>
      <c r="L4634" s="3">
        <f t="shared" si="241"/>
        <v>50.556001478317015</v>
      </c>
      <c r="M4634" s="4">
        <f t="shared" si="243"/>
        <v>50.556001478317015</v>
      </c>
      <c r="N4634" s="3">
        <v>6.1489741099748159</v>
      </c>
      <c r="O4634" s="3">
        <v>1</v>
      </c>
      <c r="P4634" s="3">
        <f t="shared" si="242"/>
        <v>6.1489741099748159</v>
      </c>
      <c r="Q4634" s="3">
        <f>P4634</f>
        <v>6.1489741099748159</v>
      </c>
    </row>
    <row r="4635" spans="1:17" x14ac:dyDescent="0.25">
      <c r="A4635" s="3" t="s">
        <v>158</v>
      </c>
      <c r="B4635" s="3" t="s">
        <v>351</v>
      </c>
      <c r="C4635" s="3" t="s">
        <v>352</v>
      </c>
      <c r="D4635" s="3">
        <v>0.36</v>
      </c>
      <c r="E4635" s="3">
        <v>0.57999999999999996</v>
      </c>
      <c r="F4635" s="3" t="s">
        <v>272</v>
      </c>
      <c r="G4635" s="2">
        <v>3000</v>
      </c>
      <c r="H4635" s="3">
        <v>2.2089114083858781E-2</v>
      </c>
      <c r="I4635" s="3">
        <v>65.598464350989389</v>
      </c>
      <c r="J4635" s="3">
        <v>0.14305806765416437</v>
      </c>
      <c r="K4635" s="3">
        <v>1</v>
      </c>
      <c r="L4635" s="3">
        <f t="shared" si="241"/>
        <v>0.14305806765416437</v>
      </c>
      <c r="M4635" s="3">
        <v>0</v>
      </c>
      <c r="N4635" s="3">
        <v>1.7629830536230691E-2</v>
      </c>
      <c r="O4635" s="3">
        <v>1</v>
      </c>
      <c r="P4635" s="3">
        <f t="shared" si="242"/>
        <v>1.7629830536230691E-2</v>
      </c>
      <c r="Q4635" s="3">
        <v>0</v>
      </c>
    </row>
    <row r="4636" spans="1:17" x14ac:dyDescent="0.25">
      <c r="A4636" s="3" t="s">
        <v>158</v>
      </c>
      <c r="B4636" s="3" t="s">
        <v>310</v>
      </c>
      <c r="C4636" s="3" t="s">
        <v>9</v>
      </c>
      <c r="D4636" s="3">
        <v>0.56000000000000005</v>
      </c>
      <c r="E4636" s="3">
        <v>0.48</v>
      </c>
      <c r="F4636" s="3" t="s">
        <v>183</v>
      </c>
      <c r="G4636" s="2">
        <v>7400</v>
      </c>
      <c r="H4636" s="3">
        <v>2.0419700262553508E-4</v>
      </c>
      <c r="I4636" s="3">
        <v>0.77929316178749075</v>
      </c>
      <c r="J4636" s="3">
        <v>1.7188116758032131E-3</v>
      </c>
      <c r="K4636" s="3">
        <f>1-0.712</f>
        <v>0.28800000000000003</v>
      </c>
      <c r="L4636" s="3">
        <f t="shared" si="241"/>
        <v>4.9501776263132543E-4</v>
      </c>
      <c r="M4636" s="3">
        <f t="shared" ref="M4636:M4687" si="244">L4636</f>
        <v>4.9501776263132543E-4</v>
      </c>
      <c r="N4636" s="3">
        <v>2.4314615205063778E-4</v>
      </c>
      <c r="O4636" s="3">
        <f>1-0.531</f>
        <v>0.46899999999999997</v>
      </c>
      <c r="P4636" s="3">
        <f t="shared" si="242"/>
        <v>1.1403554531174911E-4</v>
      </c>
      <c r="Q4636" s="3">
        <f>P4636</f>
        <v>1.1403554531174911E-4</v>
      </c>
    </row>
    <row r="4637" spans="1:17" x14ac:dyDescent="0.25">
      <c r="A4637" s="3" t="s">
        <v>158</v>
      </c>
      <c r="B4637" s="3" t="s">
        <v>310</v>
      </c>
      <c r="C4637" s="3" t="s">
        <v>9</v>
      </c>
      <c r="D4637" s="3">
        <v>0.56000000000000005</v>
      </c>
      <c r="E4637" s="3">
        <v>0.48</v>
      </c>
      <c r="F4637" s="3" t="s">
        <v>19</v>
      </c>
      <c r="G4637" s="2">
        <v>7400</v>
      </c>
      <c r="H4637" s="3">
        <v>5.4404933724536081E-3</v>
      </c>
      <c r="I4637" s="3">
        <v>13.667177826005066</v>
      </c>
      <c r="J4637" s="3">
        <v>3.0815443050031463E-2</v>
      </c>
      <c r="K4637" s="3">
        <f>1-0.712</f>
        <v>0.28800000000000003</v>
      </c>
      <c r="L4637" s="3">
        <f t="shared" si="241"/>
        <v>8.8748475984090618E-3</v>
      </c>
      <c r="M4637" s="3">
        <f t="shared" si="244"/>
        <v>8.8748475984090618E-3</v>
      </c>
      <c r="N4637" s="3">
        <v>3.3334686298429257E-3</v>
      </c>
      <c r="O4637" s="3">
        <f>1-0.531</f>
        <v>0.46899999999999997</v>
      </c>
      <c r="P4637" s="3">
        <f t="shared" si="242"/>
        <v>1.563396787396332E-3</v>
      </c>
      <c r="Q4637" s="3">
        <f>P4637</f>
        <v>1.563396787396332E-3</v>
      </c>
    </row>
    <row r="4638" spans="1:17" x14ac:dyDescent="0.25">
      <c r="A4638" s="3" t="s">
        <v>158</v>
      </c>
      <c r="B4638" s="3" t="s">
        <v>8</v>
      </c>
      <c r="C4638" s="3" t="s">
        <v>9</v>
      </c>
      <c r="D4638" s="3">
        <v>0.56000000000000005</v>
      </c>
      <c r="E4638" s="3">
        <v>0.48</v>
      </c>
      <c r="F4638" s="3" t="s">
        <v>183</v>
      </c>
      <c r="G4638" s="2">
        <v>7400</v>
      </c>
      <c r="H4638" s="3">
        <v>5.643286835107968E-3</v>
      </c>
      <c r="I4638" s="3">
        <v>14.03779631901174</v>
      </c>
      <c r="J4638" s="3">
        <v>3.403228164696908E-2</v>
      </c>
      <c r="K4638" s="3">
        <f>1-0.712</f>
        <v>0.28800000000000003</v>
      </c>
      <c r="L4638" s="3">
        <f t="shared" si="241"/>
        <v>9.8012971143270969E-3</v>
      </c>
      <c r="M4638" s="3">
        <f t="shared" si="244"/>
        <v>9.8012971143270969E-3</v>
      </c>
      <c r="N4638" s="3">
        <v>3.2608398595658913E-3</v>
      </c>
      <c r="O4638" s="3">
        <f>1-0.531</f>
        <v>0.46899999999999997</v>
      </c>
      <c r="P4638" s="3">
        <f t="shared" si="242"/>
        <v>1.5293338941364028E-3</v>
      </c>
      <c r="Q4638" s="3">
        <f>P4638</f>
        <v>1.5293338941364028E-3</v>
      </c>
    </row>
    <row r="4639" spans="1:17" x14ac:dyDescent="0.25">
      <c r="A4639" s="3" t="s">
        <v>158</v>
      </c>
      <c r="B4639" s="3" t="s">
        <v>8</v>
      </c>
      <c r="C4639" s="3" t="s">
        <v>9</v>
      </c>
      <c r="D4639" s="3">
        <v>0.56000000000000005</v>
      </c>
      <c r="E4639" s="3">
        <v>0.48</v>
      </c>
      <c r="F4639" s="3" t="s">
        <v>59</v>
      </c>
      <c r="G4639" s="2">
        <v>7400</v>
      </c>
      <c r="H4639" s="3">
        <v>8.3128420284242811E-3</v>
      </c>
      <c r="I4639" s="3">
        <v>11.780886540080383</v>
      </c>
      <c r="J4639" s="3">
        <v>2.6202446906538664E-2</v>
      </c>
      <c r="K4639" s="3">
        <v>1</v>
      </c>
      <c r="L4639" s="3">
        <f t="shared" si="241"/>
        <v>2.6202446906538664E-2</v>
      </c>
      <c r="M4639" s="3">
        <f t="shared" si="244"/>
        <v>2.6202446906538664E-2</v>
      </c>
      <c r="N4639" s="3">
        <v>3.1684871989926693E-3</v>
      </c>
      <c r="O4639" s="3">
        <v>1</v>
      </c>
      <c r="P4639" s="3">
        <f t="shared" si="242"/>
        <v>3.1684871989926693E-3</v>
      </c>
      <c r="Q4639" s="3">
        <f>P4639</f>
        <v>3.1684871989926693E-3</v>
      </c>
    </row>
    <row r="4640" spans="1:17" x14ac:dyDescent="0.25">
      <c r="A4640" s="3" t="s">
        <v>158</v>
      </c>
      <c r="B4640" s="3" t="s">
        <v>8</v>
      </c>
      <c r="C4640" s="3" t="s">
        <v>9</v>
      </c>
      <c r="D4640" s="3">
        <v>0.56000000000000005</v>
      </c>
      <c r="E4640" s="3">
        <v>0.48</v>
      </c>
      <c r="F4640" s="3" t="s">
        <v>59</v>
      </c>
      <c r="G4640" s="2">
        <v>7400</v>
      </c>
      <c r="H4640" s="3">
        <v>7.7908105263960383E-3</v>
      </c>
      <c r="I4640" s="3">
        <v>29.497975945994163</v>
      </c>
      <c r="J4640" s="3">
        <v>6.5179738791316597E-2</v>
      </c>
      <c r="K4640" s="3">
        <f>1-0.712</f>
        <v>0.28800000000000003</v>
      </c>
      <c r="L4640" s="3">
        <f t="shared" si="241"/>
        <v>1.8771764771899183E-2</v>
      </c>
      <c r="M4640" s="3">
        <f t="shared" si="244"/>
        <v>1.8771764771899183E-2</v>
      </c>
      <c r="N4640" s="3">
        <v>7.9091077745058851E-3</v>
      </c>
      <c r="O4640" s="3">
        <f>1-0.531</f>
        <v>0.46899999999999997</v>
      </c>
      <c r="P4640" s="3">
        <f t="shared" si="242"/>
        <v>3.7093715462432598E-3</v>
      </c>
      <c r="Q4640" s="3">
        <f>P4640</f>
        <v>3.7093715462432598E-3</v>
      </c>
    </row>
    <row r="4641" spans="1:17" x14ac:dyDescent="0.25">
      <c r="A4641" s="3" t="s">
        <v>158</v>
      </c>
      <c r="B4641" s="3" t="s">
        <v>8</v>
      </c>
      <c r="C4641" s="3" t="s">
        <v>9</v>
      </c>
      <c r="D4641" s="3">
        <v>0.56000000000000005</v>
      </c>
      <c r="E4641" s="3">
        <v>0.48</v>
      </c>
      <c r="F4641" s="3" t="s">
        <v>163</v>
      </c>
      <c r="G4641" s="2">
        <v>7400</v>
      </c>
      <c r="H4641" s="3">
        <v>3.9763340534291598E-2</v>
      </c>
      <c r="I4641" s="3">
        <v>91.63056125989884</v>
      </c>
      <c r="J4641" s="3">
        <v>0.19740994692462091</v>
      </c>
      <c r="K4641" s="3">
        <v>1</v>
      </c>
      <c r="L4641" s="3">
        <f t="shared" si="241"/>
        <v>0.19740994692462091</v>
      </c>
      <c r="M4641" s="3">
        <f t="shared" si="244"/>
        <v>0.19740994692462091</v>
      </c>
      <c r="N4641" s="3">
        <v>2.4003357329431457E-2</v>
      </c>
      <c r="O4641" s="3">
        <v>1</v>
      </c>
      <c r="P4641" s="3">
        <f t="shared" si="242"/>
        <v>2.4003357329431457E-2</v>
      </c>
      <c r="Q4641" s="3">
        <f>P4641</f>
        <v>2.4003357329431457E-2</v>
      </c>
    </row>
    <row r="4642" spans="1:17" x14ac:dyDescent="0.25">
      <c r="A4642" s="3" t="s">
        <v>158</v>
      </c>
      <c r="B4642" s="3" t="s">
        <v>8</v>
      </c>
      <c r="C4642" s="3" t="s">
        <v>9</v>
      </c>
      <c r="D4642" s="3">
        <v>0.56000000000000005</v>
      </c>
      <c r="E4642" s="3">
        <v>0.48</v>
      </c>
      <c r="F4642" s="3" t="s">
        <v>163</v>
      </c>
      <c r="G4642" s="2">
        <v>7400</v>
      </c>
      <c r="H4642" s="3">
        <v>6.6899073056996425E-2</v>
      </c>
      <c r="I4642" s="3">
        <v>148.29803526419224</v>
      </c>
      <c r="J4642" s="3">
        <v>0.30334980034241565</v>
      </c>
      <c r="K4642" s="3">
        <v>1</v>
      </c>
      <c r="L4642" s="3">
        <f t="shared" si="241"/>
        <v>0.30334980034241565</v>
      </c>
      <c r="M4642" s="3">
        <f t="shared" si="244"/>
        <v>0.30334980034241565</v>
      </c>
      <c r="N4642" s="3">
        <v>4.1385787758324022E-2</v>
      </c>
      <c r="O4642" s="3">
        <v>1</v>
      </c>
      <c r="P4642" s="3">
        <f t="shared" si="242"/>
        <v>4.1385787758324022E-2</v>
      </c>
      <c r="Q4642" s="3">
        <f>P4642</f>
        <v>4.1385787758324022E-2</v>
      </c>
    </row>
    <row r="4643" spans="1:17" x14ac:dyDescent="0.25">
      <c r="A4643" s="3" t="s">
        <v>158</v>
      </c>
      <c r="B4643" s="3" t="s">
        <v>8</v>
      </c>
      <c r="C4643" s="3" t="s">
        <v>9</v>
      </c>
      <c r="D4643" s="3">
        <v>0.56000000000000005</v>
      </c>
      <c r="E4643" s="3">
        <v>0.48</v>
      </c>
      <c r="F4643" s="3" t="s">
        <v>250</v>
      </c>
      <c r="G4643" s="2">
        <v>7400</v>
      </c>
      <c r="H4643" s="3">
        <v>0.26424817940853107</v>
      </c>
      <c r="I4643" s="3">
        <v>896.07959767015359</v>
      </c>
      <c r="J4643" s="3">
        <v>1.825930024764622</v>
      </c>
      <c r="K4643" s="3">
        <f>1-0.712</f>
        <v>0.28800000000000003</v>
      </c>
      <c r="L4643" s="3">
        <f t="shared" si="241"/>
        <v>0.52586784713221124</v>
      </c>
      <c r="M4643" s="3">
        <f t="shared" si="244"/>
        <v>0.52586784713221124</v>
      </c>
      <c r="N4643" s="3">
        <v>0.25472522172136558</v>
      </c>
      <c r="O4643" s="3">
        <f>1-0.531</f>
        <v>0.46899999999999997</v>
      </c>
      <c r="P4643" s="3">
        <f t="shared" si="242"/>
        <v>0.11946612898732045</v>
      </c>
      <c r="Q4643" s="3">
        <f>P4643</f>
        <v>0.11946612898732045</v>
      </c>
    </row>
    <row r="4644" spans="1:17" x14ac:dyDescent="0.25">
      <c r="A4644" s="3" t="s">
        <v>158</v>
      </c>
      <c r="B4644" s="3" t="s">
        <v>8</v>
      </c>
      <c r="C4644" s="3" t="s">
        <v>9</v>
      </c>
      <c r="D4644" s="3">
        <v>0.56000000000000005</v>
      </c>
      <c r="E4644" s="3">
        <v>0.48</v>
      </c>
      <c r="F4644" s="3" t="s">
        <v>19</v>
      </c>
      <c r="G4644" s="2">
        <v>7400</v>
      </c>
      <c r="H4644" s="3">
        <v>0.1900338775139736</v>
      </c>
      <c r="I4644" s="3">
        <v>452.87871679812957</v>
      </c>
      <c r="J4644" s="3">
        <v>0.95781951242756247</v>
      </c>
      <c r="K4644" s="3">
        <v>1</v>
      </c>
      <c r="L4644" s="3">
        <f t="shared" si="241"/>
        <v>0.95781951242756247</v>
      </c>
      <c r="M4644" s="3">
        <f t="shared" si="244"/>
        <v>0.95781951242756247</v>
      </c>
      <c r="N4644" s="3">
        <v>0.12296812573585372</v>
      </c>
      <c r="O4644" s="3">
        <v>1</v>
      </c>
      <c r="P4644" s="3">
        <f t="shared" si="242"/>
        <v>0.12296812573585372</v>
      </c>
      <c r="Q4644" s="3">
        <f>P4644</f>
        <v>0.12296812573585372</v>
      </c>
    </row>
    <row r="4645" spans="1:17" x14ac:dyDescent="0.25">
      <c r="A4645" s="3" t="s">
        <v>158</v>
      </c>
      <c r="B4645" s="3" t="s">
        <v>310</v>
      </c>
      <c r="C4645" s="3" t="s">
        <v>9</v>
      </c>
      <c r="D4645" s="3">
        <v>0.56000000000000005</v>
      </c>
      <c r="E4645" s="3">
        <v>0.48</v>
      </c>
      <c r="F4645" s="3" t="s">
        <v>59</v>
      </c>
      <c r="G4645" s="2">
        <v>7400</v>
      </c>
      <c r="H4645" s="3">
        <v>0.32321140445851793</v>
      </c>
      <c r="I4645" s="3">
        <v>628.7466674379765</v>
      </c>
      <c r="J4645" s="3">
        <v>1.1357980284438569</v>
      </c>
      <c r="K4645" s="3">
        <v>1</v>
      </c>
      <c r="L4645" s="3">
        <f t="shared" si="241"/>
        <v>1.1357980284438569</v>
      </c>
      <c r="M4645" s="3">
        <f t="shared" si="244"/>
        <v>1.1357980284438569</v>
      </c>
      <c r="N4645" s="3">
        <v>0.11192844180558628</v>
      </c>
      <c r="O4645" s="3">
        <v>1</v>
      </c>
      <c r="P4645" s="3">
        <f t="shared" si="242"/>
        <v>0.11192844180558628</v>
      </c>
      <c r="Q4645" s="3">
        <f>P4645</f>
        <v>0.11192844180558628</v>
      </c>
    </row>
    <row r="4646" spans="1:17" x14ac:dyDescent="0.25">
      <c r="A4646" s="3" t="s">
        <v>158</v>
      </c>
      <c r="B4646" s="3" t="s">
        <v>89</v>
      </c>
      <c r="C4646" s="3" t="s">
        <v>9</v>
      </c>
      <c r="D4646" s="3">
        <v>0.56000000000000005</v>
      </c>
      <c r="E4646" s="3">
        <v>0.48</v>
      </c>
      <c r="F4646" s="3" t="s">
        <v>283</v>
      </c>
      <c r="G4646" s="2">
        <v>7400</v>
      </c>
      <c r="H4646" s="3">
        <v>0.18993674797182838</v>
      </c>
      <c r="I4646" s="3">
        <v>651.78798252418721</v>
      </c>
      <c r="J4646" s="3">
        <v>1.4441868076230551</v>
      </c>
      <c r="K4646" s="3">
        <v>1</v>
      </c>
      <c r="L4646" s="3">
        <f t="shared" si="241"/>
        <v>1.4441868076230551</v>
      </c>
      <c r="M4646" s="3">
        <f t="shared" si="244"/>
        <v>1.4441868076230551</v>
      </c>
      <c r="N4646" s="3">
        <v>0.1787555539299395</v>
      </c>
      <c r="O4646" s="3">
        <v>1</v>
      </c>
      <c r="P4646" s="3">
        <f t="shared" si="242"/>
        <v>0.1787555539299395</v>
      </c>
      <c r="Q4646" s="3">
        <f>P4646</f>
        <v>0.1787555539299395</v>
      </c>
    </row>
    <row r="4647" spans="1:17" x14ac:dyDescent="0.25">
      <c r="A4647" s="3" t="s">
        <v>158</v>
      </c>
      <c r="B4647" s="3" t="s">
        <v>8</v>
      </c>
      <c r="C4647" s="3" t="s">
        <v>9</v>
      </c>
      <c r="D4647" s="3">
        <v>0.36</v>
      </c>
      <c r="E4647" s="3">
        <v>0</v>
      </c>
      <c r="F4647" s="3" t="s">
        <v>163</v>
      </c>
      <c r="G4647" s="2">
        <v>7400</v>
      </c>
      <c r="H4647" s="3">
        <v>0.47022699543872681</v>
      </c>
      <c r="I4647" s="3">
        <v>1040.8682410646322</v>
      </c>
      <c r="J4647" s="3">
        <v>2.2965804771497602</v>
      </c>
      <c r="K4647" s="3">
        <v>1</v>
      </c>
      <c r="L4647" s="3">
        <f t="shared" si="241"/>
        <v>2.2965804771497602</v>
      </c>
      <c r="M4647" s="3">
        <f t="shared" si="244"/>
        <v>2.2965804771497602</v>
      </c>
      <c r="N4647" s="3">
        <v>0.38241524985414443</v>
      </c>
      <c r="O4647" s="3">
        <v>1</v>
      </c>
      <c r="P4647" s="3">
        <f t="shared" si="242"/>
        <v>0.38241524985414443</v>
      </c>
      <c r="Q4647" s="3">
        <f>P4647</f>
        <v>0.38241524985414443</v>
      </c>
    </row>
    <row r="4648" spans="1:17" x14ac:dyDescent="0.25">
      <c r="A4648" s="3" t="s">
        <v>158</v>
      </c>
      <c r="B4648" s="3" t="s">
        <v>8</v>
      </c>
      <c r="C4648" s="3" t="s">
        <v>9</v>
      </c>
      <c r="D4648" s="3">
        <v>0.56000000000000005</v>
      </c>
      <c r="E4648" s="3">
        <v>0.48</v>
      </c>
      <c r="F4648" s="3" t="s">
        <v>250</v>
      </c>
      <c r="G4648" s="2">
        <v>7400</v>
      </c>
      <c r="H4648" s="3">
        <v>0.69248142748427166</v>
      </c>
      <c r="I4648" s="3">
        <v>2334.767499689784</v>
      </c>
      <c r="J4648" s="3">
        <v>5.3663811776767645</v>
      </c>
      <c r="K4648" s="3">
        <f>1-0.712</f>
        <v>0.28800000000000003</v>
      </c>
      <c r="L4648" s="3">
        <f t="shared" si="241"/>
        <v>1.5455177791709083</v>
      </c>
      <c r="M4648" s="3">
        <f t="shared" si="244"/>
        <v>1.5455177791709083</v>
      </c>
      <c r="N4648" s="3">
        <v>0.66355138743063535</v>
      </c>
      <c r="O4648" s="3">
        <f>1-0.531</f>
        <v>0.46899999999999997</v>
      </c>
      <c r="P4648" s="3">
        <f t="shared" si="242"/>
        <v>0.31120560070496794</v>
      </c>
      <c r="Q4648" s="3">
        <f>P4648</f>
        <v>0.31120560070496794</v>
      </c>
    </row>
    <row r="4649" spans="1:17" x14ac:dyDescent="0.25">
      <c r="A4649" s="3" t="s">
        <v>158</v>
      </c>
      <c r="B4649" s="3" t="s">
        <v>89</v>
      </c>
      <c r="C4649" s="3" t="s">
        <v>9</v>
      </c>
      <c r="D4649" s="3">
        <v>0.56000000000000005</v>
      </c>
      <c r="E4649" s="3">
        <v>0.48</v>
      </c>
      <c r="F4649" s="3" t="s">
        <v>296</v>
      </c>
      <c r="G4649" s="2">
        <v>7400</v>
      </c>
      <c r="H4649" s="3">
        <v>0.50072480285761578</v>
      </c>
      <c r="I4649" s="3">
        <v>1592.8298305321453</v>
      </c>
      <c r="J4649" s="3">
        <v>3.2966872628918442</v>
      </c>
      <c r="K4649" s="3">
        <v>1</v>
      </c>
      <c r="L4649" s="3">
        <f t="shared" si="241"/>
        <v>3.2966872628918442</v>
      </c>
      <c r="M4649" s="3">
        <f t="shared" si="244"/>
        <v>3.2966872628918442</v>
      </c>
      <c r="N4649" s="3">
        <v>0.42758071897715533</v>
      </c>
      <c r="O4649" s="3">
        <v>1</v>
      </c>
      <c r="P4649" s="3">
        <f t="shared" si="242"/>
        <v>0.42758071897715533</v>
      </c>
      <c r="Q4649" s="3">
        <f>P4649</f>
        <v>0.42758071897715533</v>
      </c>
    </row>
    <row r="4650" spans="1:17" x14ac:dyDescent="0.25">
      <c r="A4650" s="3" t="s">
        <v>158</v>
      </c>
      <c r="B4650" s="3" t="s">
        <v>8</v>
      </c>
      <c r="C4650" s="3" t="s">
        <v>9</v>
      </c>
      <c r="D4650" s="3">
        <v>0.36</v>
      </c>
      <c r="E4650" s="3">
        <v>0</v>
      </c>
      <c r="F4650" s="3" t="s">
        <v>163</v>
      </c>
      <c r="G4650" s="2">
        <v>7400</v>
      </c>
      <c r="H4650" s="3">
        <v>0.84070210134129975</v>
      </c>
      <c r="I4650" s="3">
        <v>2197.2143670557539</v>
      </c>
      <c r="J4650" s="3">
        <v>5.2915975669302187</v>
      </c>
      <c r="K4650" s="3">
        <v>1</v>
      </c>
      <c r="L4650" s="3">
        <f t="shared" si="241"/>
        <v>5.2915975669302187</v>
      </c>
      <c r="M4650" s="3">
        <f t="shared" si="244"/>
        <v>5.2915975669302187</v>
      </c>
      <c r="N4650" s="3">
        <v>0.85427172102307047</v>
      </c>
      <c r="O4650" s="3">
        <v>1</v>
      </c>
      <c r="P4650" s="3">
        <f t="shared" si="242"/>
        <v>0.85427172102307047</v>
      </c>
      <c r="Q4650" s="3">
        <f>P4650</f>
        <v>0.85427172102307047</v>
      </c>
    </row>
    <row r="4651" spans="1:17" x14ac:dyDescent="0.25">
      <c r="A4651" s="3" t="s">
        <v>158</v>
      </c>
      <c r="B4651" s="3" t="s">
        <v>351</v>
      </c>
      <c r="C4651" s="3" t="s">
        <v>352</v>
      </c>
      <c r="D4651" s="3">
        <v>0.36</v>
      </c>
      <c r="E4651" s="3">
        <v>0.57999999999999996</v>
      </c>
      <c r="F4651" s="3" t="s">
        <v>283</v>
      </c>
      <c r="G4651" s="2">
        <v>7400</v>
      </c>
      <c r="H4651" s="3">
        <v>0.90212310760919734</v>
      </c>
      <c r="I4651" s="3">
        <v>3145.3680904593703</v>
      </c>
      <c r="J4651" s="3">
        <v>6.9796946277523935</v>
      </c>
      <c r="K4651" s="3">
        <v>1</v>
      </c>
      <c r="L4651" s="3">
        <f t="shared" si="241"/>
        <v>6.9796946277523935</v>
      </c>
      <c r="M4651" s="3">
        <f t="shared" si="244"/>
        <v>6.9796946277523935</v>
      </c>
      <c r="N4651" s="3">
        <v>0.92224588681381259</v>
      </c>
      <c r="O4651" s="3">
        <v>1</v>
      </c>
      <c r="P4651" s="3">
        <f t="shared" si="242"/>
        <v>0.92224588681381259</v>
      </c>
      <c r="Q4651" s="3">
        <f>P4651</f>
        <v>0.92224588681381259</v>
      </c>
    </row>
    <row r="4652" spans="1:17" x14ac:dyDescent="0.25">
      <c r="A4652" s="3" t="s">
        <v>158</v>
      </c>
      <c r="B4652" s="3" t="s">
        <v>8</v>
      </c>
      <c r="C4652" s="3" t="s">
        <v>9</v>
      </c>
      <c r="D4652" s="3">
        <v>0.56000000000000005</v>
      </c>
      <c r="E4652" s="3">
        <v>0.48</v>
      </c>
      <c r="F4652" s="3" t="s">
        <v>250</v>
      </c>
      <c r="G4652" s="2">
        <v>7400</v>
      </c>
      <c r="H4652" s="3">
        <v>1.9593128591514082</v>
      </c>
      <c r="I4652" s="3">
        <v>6204.5961581679167</v>
      </c>
      <c r="J4652" s="3">
        <v>16.874146049501768</v>
      </c>
      <c r="K4652" s="3">
        <f>1-0.712</f>
        <v>0.28800000000000003</v>
      </c>
      <c r="L4652" s="3">
        <f t="shared" si="241"/>
        <v>4.8597540622565099</v>
      </c>
      <c r="M4652" s="3">
        <f t="shared" si="244"/>
        <v>4.8597540622565099</v>
      </c>
      <c r="N4652" s="3">
        <v>2.541190329955763</v>
      </c>
      <c r="O4652" s="3">
        <f>1-0.531</f>
        <v>0.46899999999999997</v>
      </c>
      <c r="P4652" s="3">
        <f t="shared" si="242"/>
        <v>1.1918182647492528</v>
      </c>
      <c r="Q4652" s="3">
        <f>P4652</f>
        <v>1.1918182647492528</v>
      </c>
    </row>
    <row r="4653" spans="1:17" x14ac:dyDescent="0.25">
      <c r="A4653" s="3" t="s">
        <v>158</v>
      </c>
      <c r="B4653" s="3" t="s">
        <v>8</v>
      </c>
      <c r="C4653" s="3" t="s">
        <v>9</v>
      </c>
      <c r="D4653" s="3">
        <v>0.56000000000000005</v>
      </c>
      <c r="E4653" s="3">
        <v>0.48</v>
      </c>
      <c r="F4653" s="3" t="s">
        <v>19</v>
      </c>
      <c r="G4653" s="2">
        <v>7400</v>
      </c>
      <c r="H4653" s="3">
        <v>2.1807432033420051</v>
      </c>
      <c r="I4653" s="3">
        <v>6643.9297064588418</v>
      </c>
      <c r="J4653" s="3">
        <v>14.028599146399767</v>
      </c>
      <c r="K4653" s="3">
        <v>1</v>
      </c>
      <c r="L4653" s="3">
        <f t="shared" si="241"/>
        <v>14.028599146399767</v>
      </c>
      <c r="M4653" s="3">
        <f t="shared" si="244"/>
        <v>14.028599146399767</v>
      </c>
      <c r="N4653" s="3">
        <v>2.0103173545617334</v>
      </c>
      <c r="O4653" s="3">
        <v>1</v>
      </c>
      <c r="P4653" s="3">
        <f t="shared" si="242"/>
        <v>2.0103173545617334</v>
      </c>
      <c r="Q4653" s="3">
        <f>P4653</f>
        <v>2.0103173545617334</v>
      </c>
    </row>
    <row r="4654" spans="1:17" x14ac:dyDescent="0.25">
      <c r="A4654" s="3" t="s">
        <v>158</v>
      </c>
      <c r="B4654" s="3" t="s">
        <v>310</v>
      </c>
      <c r="C4654" s="3" t="s">
        <v>9</v>
      </c>
      <c r="D4654" s="3">
        <v>0.56000000000000005</v>
      </c>
      <c r="E4654" s="3">
        <v>0.48</v>
      </c>
      <c r="F4654" s="3" t="s">
        <v>323</v>
      </c>
      <c r="G4654" s="2">
        <v>7400</v>
      </c>
      <c r="H4654" s="3">
        <v>3.28712656078276</v>
      </c>
      <c r="I4654" s="3">
        <v>6484.6715024432042</v>
      </c>
      <c r="J4654" s="3">
        <v>14.115075612505345</v>
      </c>
      <c r="K4654" s="3">
        <v>1</v>
      </c>
      <c r="L4654" s="3">
        <f t="shared" si="241"/>
        <v>14.115075612505345</v>
      </c>
      <c r="M4654" s="3">
        <f t="shared" si="244"/>
        <v>14.115075612505345</v>
      </c>
      <c r="N4654" s="3">
        <v>1.5136739242001611</v>
      </c>
      <c r="O4654" s="3">
        <v>1</v>
      </c>
      <c r="P4654" s="3">
        <f t="shared" si="242"/>
        <v>1.5136739242001611</v>
      </c>
      <c r="Q4654" s="3">
        <f>P4654</f>
        <v>1.5136739242001611</v>
      </c>
    </row>
    <row r="4655" spans="1:17" x14ac:dyDescent="0.25">
      <c r="A4655" s="3" t="s">
        <v>158</v>
      </c>
      <c r="B4655" s="3" t="s">
        <v>310</v>
      </c>
      <c r="C4655" s="3" t="s">
        <v>9</v>
      </c>
      <c r="D4655" s="3">
        <v>0.56000000000000005</v>
      </c>
      <c r="E4655" s="3">
        <v>0.48</v>
      </c>
      <c r="F4655" s="3" t="s">
        <v>19</v>
      </c>
      <c r="G4655" s="2">
        <v>7400</v>
      </c>
      <c r="H4655" s="3">
        <v>3.5733124907833398</v>
      </c>
      <c r="I4655" s="3">
        <v>7594.2185060797538</v>
      </c>
      <c r="J4655" s="3">
        <v>16.395339580370663</v>
      </c>
      <c r="K4655" s="3">
        <v>1</v>
      </c>
      <c r="L4655" s="3">
        <f t="shared" si="241"/>
        <v>16.395339580370663</v>
      </c>
      <c r="M4655" s="3">
        <f t="shared" si="244"/>
        <v>16.395339580370663</v>
      </c>
      <c r="N4655" s="3">
        <v>1.4834916217024581</v>
      </c>
      <c r="O4655" s="3">
        <v>1</v>
      </c>
      <c r="P4655" s="3">
        <f t="shared" si="242"/>
        <v>1.4834916217024581</v>
      </c>
      <c r="Q4655" s="3">
        <f>P4655</f>
        <v>1.4834916217024581</v>
      </c>
    </row>
    <row r="4656" spans="1:17" x14ac:dyDescent="0.25">
      <c r="A4656" s="3" t="s">
        <v>158</v>
      </c>
      <c r="B4656" s="3" t="s">
        <v>310</v>
      </c>
      <c r="C4656" s="3" t="s">
        <v>9</v>
      </c>
      <c r="D4656" s="3">
        <v>0.56000000000000005</v>
      </c>
      <c r="E4656" s="3">
        <v>0.48</v>
      </c>
      <c r="F4656" s="3" t="s">
        <v>59</v>
      </c>
      <c r="G4656" s="2">
        <v>7400</v>
      </c>
      <c r="H4656" s="3">
        <v>6.18965228306371</v>
      </c>
      <c r="I4656" s="3">
        <v>11712.52419888839</v>
      </c>
      <c r="J4656" s="3">
        <v>20.413881574915198</v>
      </c>
      <c r="K4656" s="3">
        <v>1</v>
      </c>
      <c r="L4656" s="3">
        <f t="shared" si="241"/>
        <v>20.413881574915198</v>
      </c>
      <c r="M4656" s="3">
        <f t="shared" si="244"/>
        <v>20.413881574915198</v>
      </c>
      <c r="N4656" s="3">
        <v>1.9673745455331508</v>
      </c>
      <c r="O4656" s="3">
        <v>1</v>
      </c>
      <c r="P4656" s="3">
        <f t="shared" si="242"/>
        <v>1.9673745455331508</v>
      </c>
      <c r="Q4656" s="3">
        <f>P4656</f>
        <v>1.9673745455331508</v>
      </c>
    </row>
    <row r="4657" spans="1:17" x14ac:dyDescent="0.25">
      <c r="A4657" s="3" t="s">
        <v>158</v>
      </c>
      <c r="B4657" s="3" t="s">
        <v>89</v>
      </c>
      <c r="C4657" s="3" t="s">
        <v>9</v>
      </c>
      <c r="D4657" s="3">
        <v>0.56000000000000005</v>
      </c>
      <c r="E4657" s="3">
        <v>0.48</v>
      </c>
      <c r="F4657" s="3" t="s">
        <v>309</v>
      </c>
      <c r="G4657" s="2">
        <v>7400</v>
      </c>
      <c r="H4657" s="3">
        <v>3.078036166104714</v>
      </c>
      <c r="I4657" s="3">
        <v>9847.6730727443446</v>
      </c>
      <c r="J4657" s="3">
        <v>20.967898871135301</v>
      </c>
      <c r="K4657" s="3">
        <v>1</v>
      </c>
      <c r="L4657" s="3">
        <f t="shared" si="241"/>
        <v>20.967898871135301</v>
      </c>
      <c r="M4657" s="3">
        <f t="shared" si="244"/>
        <v>20.967898871135301</v>
      </c>
      <c r="N4657" s="3">
        <v>2.8761215081622313</v>
      </c>
      <c r="O4657" s="3">
        <v>1</v>
      </c>
      <c r="P4657" s="3">
        <f t="shared" si="242"/>
        <v>2.8761215081622313</v>
      </c>
      <c r="Q4657" s="3">
        <f>P4657</f>
        <v>2.8761215081622313</v>
      </c>
    </row>
    <row r="4658" spans="1:17" x14ac:dyDescent="0.25">
      <c r="A4658" s="3" t="s">
        <v>158</v>
      </c>
      <c r="B4658" s="3" t="s">
        <v>8</v>
      </c>
      <c r="C4658" s="3" t="s">
        <v>9</v>
      </c>
      <c r="D4658" s="3">
        <v>0.56000000000000005</v>
      </c>
      <c r="E4658" s="3">
        <v>0.48</v>
      </c>
      <c r="F4658" s="3" t="s">
        <v>250</v>
      </c>
      <c r="G4658" s="2">
        <v>7400</v>
      </c>
      <c r="H4658" s="3">
        <v>7.398435948604595</v>
      </c>
      <c r="I4658" s="3">
        <v>19323.467940758066</v>
      </c>
      <c r="J4658" s="3">
        <v>45.497631790286285</v>
      </c>
      <c r="K4658" s="3">
        <f>1-0.712</f>
        <v>0.28800000000000003</v>
      </c>
      <c r="L4658" s="3">
        <f t="shared" si="241"/>
        <v>13.103317955602451</v>
      </c>
      <c r="M4658" s="3">
        <f t="shared" si="244"/>
        <v>13.103317955602451</v>
      </c>
      <c r="N4658" s="3">
        <v>5.4733321237515762</v>
      </c>
      <c r="O4658" s="3">
        <f>1-0.531</f>
        <v>0.46899999999999997</v>
      </c>
      <c r="P4658" s="3">
        <f t="shared" si="242"/>
        <v>2.5669927660394891</v>
      </c>
      <c r="Q4658" s="3">
        <f>P4658</f>
        <v>2.5669927660394891</v>
      </c>
    </row>
    <row r="4659" spans="1:17" x14ac:dyDescent="0.25">
      <c r="A4659" s="3" t="s">
        <v>158</v>
      </c>
      <c r="B4659" s="3" t="s">
        <v>8</v>
      </c>
      <c r="C4659" s="3" t="s">
        <v>9</v>
      </c>
      <c r="D4659" s="3">
        <v>0.56000000000000005</v>
      </c>
      <c r="E4659" s="3">
        <v>0.48</v>
      </c>
      <c r="F4659" s="3" t="s">
        <v>11</v>
      </c>
      <c r="G4659" s="2">
        <v>7400</v>
      </c>
      <c r="H4659" s="3">
        <v>3.2061284220820068</v>
      </c>
      <c r="I4659" s="3">
        <v>10743.310036138748</v>
      </c>
      <c r="J4659" s="3">
        <v>23.553346342821769</v>
      </c>
      <c r="K4659" s="3">
        <v>1</v>
      </c>
      <c r="L4659" s="3">
        <f t="shared" si="241"/>
        <v>23.553346342821769</v>
      </c>
      <c r="M4659" s="3">
        <f t="shared" si="244"/>
        <v>23.553346342821769</v>
      </c>
      <c r="N4659" s="3">
        <v>2.701810605112549</v>
      </c>
      <c r="O4659" s="3">
        <v>1</v>
      </c>
      <c r="P4659" s="3">
        <f t="shared" si="242"/>
        <v>2.701810605112549</v>
      </c>
      <c r="Q4659" s="3">
        <f>P4659</f>
        <v>2.701810605112549</v>
      </c>
    </row>
    <row r="4660" spans="1:17" x14ac:dyDescent="0.25">
      <c r="A4660" s="3" t="s">
        <v>158</v>
      </c>
      <c r="B4660" s="3" t="s">
        <v>8</v>
      </c>
      <c r="C4660" s="3" t="s">
        <v>9</v>
      </c>
      <c r="D4660" s="3">
        <v>0.36</v>
      </c>
      <c r="E4660" s="3">
        <v>0</v>
      </c>
      <c r="F4660" s="3" t="s">
        <v>166</v>
      </c>
      <c r="G4660" s="2">
        <v>7400</v>
      </c>
      <c r="H4660" s="3">
        <v>6.5911682207125111</v>
      </c>
      <c r="I4660" s="3">
        <v>13495.823239451431</v>
      </c>
      <c r="J4660" s="3">
        <v>27.088049389552328</v>
      </c>
      <c r="K4660" s="3">
        <v>1</v>
      </c>
      <c r="L4660" s="3">
        <f t="shared" si="241"/>
        <v>27.088049389552328</v>
      </c>
      <c r="M4660" s="3">
        <f t="shared" si="244"/>
        <v>27.088049389552328</v>
      </c>
      <c r="N4660" s="3">
        <v>6.3089916592828823</v>
      </c>
      <c r="O4660" s="3">
        <v>1</v>
      </c>
      <c r="P4660" s="3">
        <f t="shared" si="242"/>
        <v>6.3089916592828823</v>
      </c>
      <c r="Q4660" s="3">
        <f>P4660</f>
        <v>6.3089916592828823</v>
      </c>
    </row>
    <row r="4661" spans="1:17" x14ac:dyDescent="0.25">
      <c r="A4661" s="3" t="s">
        <v>158</v>
      </c>
      <c r="B4661" s="3" t="s">
        <v>310</v>
      </c>
      <c r="C4661" s="3" t="s">
        <v>9</v>
      </c>
      <c r="D4661" s="3">
        <v>0.56000000000000005</v>
      </c>
      <c r="E4661" s="3">
        <v>0.48</v>
      </c>
      <c r="F4661" s="3" t="s">
        <v>264</v>
      </c>
      <c r="G4661" s="2">
        <v>7400</v>
      </c>
      <c r="H4661" s="3">
        <v>5.2470485554375221</v>
      </c>
      <c r="I4661" s="3">
        <v>13864.539605243273</v>
      </c>
      <c r="J4661" s="3">
        <v>27.975220746671337</v>
      </c>
      <c r="K4661" s="3">
        <v>1</v>
      </c>
      <c r="L4661" s="3">
        <f t="shared" si="241"/>
        <v>27.975220746671337</v>
      </c>
      <c r="M4661" s="3">
        <f t="shared" si="244"/>
        <v>27.975220746671337</v>
      </c>
      <c r="N4661" s="3">
        <v>3.2562457850412159</v>
      </c>
      <c r="O4661" s="3">
        <v>1</v>
      </c>
      <c r="P4661" s="3">
        <f t="shared" si="242"/>
        <v>3.2562457850412159</v>
      </c>
      <c r="Q4661" s="3">
        <f>P4661</f>
        <v>3.2562457850412159</v>
      </c>
    </row>
    <row r="4662" spans="1:17" x14ac:dyDescent="0.25">
      <c r="A4662" s="3" t="s">
        <v>158</v>
      </c>
      <c r="B4662" s="3" t="s">
        <v>310</v>
      </c>
      <c r="C4662" s="3" t="s">
        <v>9</v>
      </c>
      <c r="D4662" s="3">
        <v>0.56000000000000005</v>
      </c>
      <c r="E4662" s="3">
        <v>0.48</v>
      </c>
      <c r="F4662" s="3" t="s">
        <v>320</v>
      </c>
      <c r="G4662" s="2">
        <v>7400</v>
      </c>
      <c r="H4662" s="3">
        <v>4.792681795014607</v>
      </c>
      <c r="I4662" s="3">
        <v>14973.243396290522</v>
      </c>
      <c r="J4662" s="3">
        <v>29.681036928061218</v>
      </c>
      <c r="K4662" s="3">
        <v>1</v>
      </c>
      <c r="L4662" s="3">
        <f t="shared" si="241"/>
        <v>29.681036928061218</v>
      </c>
      <c r="M4662" s="3">
        <f t="shared" si="244"/>
        <v>29.681036928061218</v>
      </c>
      <c r="N4662" s="3">
        <v>4.0201189391466583</v>
      </c>
      <c r="O4662" s="3">
        <v>1</v>
      </c>
      <c r="P4662" s="3">
        <f t="shared" si="242"/>
        <v>4.0201189391466583</v>
      </c>
      <c r="Q4662" s="3">
        <f>P4662</f>
        <v>4.0201189391466583</v>
      </c>
    </row>
    <row r="4663" spans="1:17" x14ac:dyDescent="0.25">
      <c r="A4663" s="3" t="s">
        <v>158</v>
      </c>
      <c r="B4663" s="3" t="s">
        <v>310</v>
      </c>
      <c r="C4663" s="3" t="s">
        <v>9</v>
      </c>
      <c r="D4663" s="3">
        <v>0.56000000000000005</v>
      </c>
      <c r="E4663" s="3">
        <v>0.48</v>
      </c>
      <c r="F4663" s="3" t="s">
        <v>320</v>
      </c>
      <c r="G4663" s="2">
        <v>7400</v>
      </c>
      <c r="H4663" s="3">
        <v>6.5857962509997625</v>
      </c>
      <c r="I4663" s="3">
        <v>20313.501270834666</v>
      </c>
      <c r="J4663" s="3">
        <v>44.991361535316919</v>
      </c>
      <c r="K4663" s="3">
        <v>1</v>
      </c>
      <c r="L4663" s="3">
        <f t="shared" si="241"/>
        <v>44.991361535316919</v>
      </c>
      <c r="M4663" s="3">
        <f t="shared" si="244"/>
        <v>44.991361535316919</v>
      </c>
      <c r="N4663" s="3">
        <v>5.432203380388728</v>
      </c>
      <c r="O4663" s="3">
        <v>1</v>
      </c>
      <c r="P4663" s="3">
        <f t="shared" si="242"/>
        <v>5.432203380388728</v>
      </c>
      <c r="Q4663" s="3">
        <f>P4663</f>
        <v>5.432203380388728</v>
      </c>
    </row>
    <row r="4664" spans="1:17" x14ac:dyDescent="0.25">
      <c r="A4664" s="3" t="s">
        <v>158</v>
      </c>
      <c r="B4664" s="3" t="s">
        <v>310</v>
      </c>
      <c r="C4664" s="3" t="s">
        <v>9</v>
      </c>
      <c r="D4664" s="3">
        <v>0.56000000000000005</v>
      </c>
      <c r="E4664" s="3">
        <v>0.48</v>
      </c>
      <c r="F4664" s="3" t="s">
        <v>163</v>
      </c>
      <c r="G4664" s="2">
        <v>7400</v>
      </c>
      <c r="H4664" s="3">
        <v>18.571251588888639</v>
      </c>
      <c r="I4664" s="3">
        <v>49108.809193124056</v>
      </c>
      <c r="J4664" s="3">
        <v>95.23266559880922</v>
      </c>
      <c r="K4664" s="3">
        <v>1</v>
      </c>
      <c r="L4664" s="3">
        <f t="shared" si="241"/>
        <v>95.23266559880922</v>
      </c>
      <c r="M4664" s="3">
        <f t="shared" si="244"/>
        <v>95.23266559880922</v>
      </c>
      <c r="N4664" s="3">
        <v>11.285245325830607</v>
      </c>
      <c r="O4664" s="3">
        <v>1</v>
      </c>
      <c r="P4664" s="3">
        <f t="shared" si="242"/>
        <v>11.285245325830607</v>
      </c>
      <c r="Q4664" s="3">
        <f>P4664</f>
        <v>11.285245325830607</v>
      </c>
    </row>
    <row r="4665" spans="1:17" x14ac:dyDescent="0.25">
      <c r="A4665" s="3" t="s">
        <v>158</v>
      </c>
      <c r="B4665" s="3" t="s">
        <v>310</v>
      </c>
      <c r="C4665" s="3" t="s">
        <v>9</v>
      </c>
      <c r="D4665" s="3">
        <v>0.56000000000000005</v>
      </c>
      <c r="E4665" s="3">
        <v>0.48</v>
      </c>
      <c r="F4665" s="3" t="s">
        <v>264</v>
      </c>
      <c r="G4665" s="2">
        <v>7400</v>
      </c>
      <c r="H4665" s="3">
        <v>21.055075727618068</v>
      </c>
      <c r="I4665" s="3">
        <v>46580.248855405189</v>
      </c>
      <c r="J4665" s="3">
        <v>102.71272155689567</v>
      </c>
      <c r="K4665" s="3">
        <v>1</v>
      </c>
      <c r="L4665" s="3">
        <f t="shared" si="241"/>
        <v>102.71272155689567</v>
      </c>
      <c r="M4665" s="3">
        <f t="shared" si="244"/>
        <v>102.71272155689567</v>
      </c>
      <c r="N4665" s="3">
        <v>12.093151582274047</v>
      </c>
      <c r="O4665" s="3">
        <v>1</v>
      </c>
      <c r="P4665" s="3">
        <f t="shared" si="242"/>
        <v>12.093151582274047</v>
      </c>
      <c r="Q4665" s="3">
        <f>P4665</f>
        <v>12.093151582274047</v>
      </c>
    </row>
    <row r="4666" spans="1:17" x14ac:dyDescent="0.25">
      <c r="A4666" s="3" t="s">
        <v>158</v>
      </c>
      <c r="B4666" s="3" t="s">
        <v>8</v>
      </c>
      <c r="C4666" s="3" t="s">
        <v>9</v>
      </c>
      <c r="D4666" s="3">
        <v>0.56000000000000005</v>
      </c>
      <c r="E4666" s="3">
        <v>0.48</v>
      </c>
      <c r="F4666" s="3" t="s">
        <v>19</v>
      </c>
      <c r="G4666" s="2">
        <v>7400</v>
      </c>
      <c r="H4666" s="3">
        <v>43.388635344497764</v>
      </c>
      <c r="I4666" s="3">
        <v>130169.41565168949</v>
      </c>
      <c r="J4666" s="3">
        <v>285.28573576546461</v>
      </c>
      <c r="K4666" s="3">
        <f>1-0.712</f>
        <v>0.28800000000000003</v>
      </c>
      <c r="L4666" s="3">
        <f t="shared" si="241"/>
        <v>82.162291900453823</v>
      </c>
      <c r="M4666" s="3">
        <f t="shared" si="244"/>
        <v>82.162291900453823</v>
      </c>
      <c r="N4666" s="3">
        <v>36.767702998297885</v>
      </c>
      <c r="O4666" s="3">
        <f>1-0.531</f>
        <v>0.46899999999999997</v>
      </c>
      <c r="P4666" s="3">
        <f t="shared" si="242"/>
        <v>17.244052706201707</v>
      </c>
      <c r="Q4666" s="3">
        <f>P4666</f>
        <v>17.244052706201707</v>
      </c>
    </row>
    <row r="4667" spans="1:17" x14ac:dyDescent="0.25">
      <c r="A4667" s="3" t="s">
        <v>158</v>
      </c>
      <c r="B4667" s="3" t="s">
        <v>351</v>
      </c>
      <c r="C4667" s="3" t="s">
        <v>352</v>
      </c>
      <c r="D4667" s="3">
        <v>0.36</v>
      </c>
      <c r="E4667" s="3">
        <v>0.57999999999999996</v>
      </c>
      <c r="F4667" s="3" t="s">
        <v>272</v>
      </c>
      <c r="G4667" s="2">
        <v>7400</v>
      </c>
      <c r="H4667" s="3">
        <v>34.699982779802447</v>
      </c>
      <c r="I4667" s="3">
        <v>89017.603657660991</v>
      </c>
      <c r="J4667" s="3">
        <v>183.15668045288086</v>
      </c>
      <c r="K4667" s="3">
        <v>1</v>
      </c>
      <c r="L4667" s="3">
        <f t="shared" si="241"/>
        <v>183.15668045288086</v>
      </c>
      <c r="M4667" s="3">
        <f t="shared" si="244"/>
        <v>183.15668045288086</v>
      </c>
      <c r="N4667" s="3">
        <v>23.260667522248657</v>
      </c>
      <c r="O4667" s="3">
        <v>1</v>
      </c>
      <c r="P4667" s="3">
        <f t="shared" si="242"/>
        <v>23.260667522248657</v>
      </c>
      <c r="Q4667" s="3">
        <f>P4667</f>
        <v>23.260667522248657</v>
      </c>
    </row>
    <row r="4668" spans="1:17" x14ac:dyDescent="0.25">
      <c r="A4668" s="3" t="s">
        <v>158</v>
      </c>
      <c r="B4668" s="3" t="s">
        <v>8</v>
      </c>
      <c r="C4668" s="3" t="s">
        <v>9</v>
      </c>
      <c r="D4668" s="3">
        <v>0.56000000000000005</v>
      </c>
      <c r="E4668" s="3">
        <v>0.48</v>
      </c>
      <c r="F4668" s="3" t="s">
        <v>166</v>
      </c>
      <c r="G4668" s="2">
        <v>7400</v>
      </c>
      <c r="H4668" s="3">
        <v>35.779510444107387</v>
      </c>
      <c r="I4668" s="3">
        <v>89563.244274803612</v>
      </c>
      <c r="J4668" s="3">
        <v>189.64206081066732</v>
      </c>
      <c r="K4668" s="3">
        <v>1</v>
      </c>
      <c r="L4668" s="3">
        <f t="shared" si="241"/>
        <v>189.64206081066732</v>
      </c>
      <c r="M4668" s="3">
        <f t="shared" si="244"/>
        <v>189.64206081066732</v>
      </c>
      <c r="N4668" s="3">
        <v>23.752419780216435</v>
      </c>
      <c r="O4668" s="3">
        <v>1</v>
      </c>
      <c r="P4668" s="3">
        <f t="shared" si="242"/>
        <v>23.752419780216435</v>
      </c>
      <c r="Q4668" s="3">
        <f>P4668</f>
        <v>23.752419780216435</v>
      </c>
    </row>
    <row r="4669" spans="1:17" x14ac:dyDescent="0.25">
      <c r="A4669" s="3" t="s">
        <v>158</v>
      </c>
      <c r="B4669" s="3" t="s">
        <v>8</v>
      </c>
      <c r="C4669" s="3" t="s">
        <v>9</v>
      </c>
      <c r="D4669" s="3">
        <v>0.56000000000000005</v>
      </c>
      <c r="E4669" s="3">
        <v>0.48</v>
      </c>
      <c r="F4669" s="3" t="s">
        <v>184</v>
      </c>
      <c r="G4669" s="2">
        <v>7400</v>
      </c>
      <c r="H4669" s="3">
        <v>61.601702976324503</v>
      </c>
      <c r="I4669" s="3">
        <v>208912.24866172066</v>
      </c>
      <c r="J4669" s="3">
        <v>421.55771020335692</v>
      </c>
      <c r="K4669" s="3">
        <f>1-0.712</f>
        <v>0.28800000000000003</v>
      </c>
      <c r="L4669" s="3">
        <f t="shared" si="241"/>
        <v>121.40862053856681</v>
      </c>
      <c r="M4669" s="3">
        <f t="shared" si="244"/>
        <v>121.40862053856681</v>
      </c>
      <c r="N4669" s="3">
        <v>51.627047725108469</v>
      </c>
      <c r="O4669" s="3">
        <f>1-0.531</f>
        <v>0.46899999999999997</v>
      </c>
      <c r="P4669" s="3">
        <f t="shared" si="242"/>
        <v>24.213085383075871</v>
      </c>
      <c r="Q4669" s="3">
        <f>P4669</f>
        <v>24.213085383075871</v>
      </c>
    </row>
    <row r="4670" spans="1:17" x14ac:dyDescent="0.25">
      <c r="A4670" s="3" t="s">
        <v>158</v>
      </c>
      <c r="B4670" s="3" t="s">
        <v>8</v>
      </c>
      <c r="C4670" s="3" t="s">
        <v>9</v>
      </c>
      <c r="D4670" s="3">
        <v>0.56000000000000005</v>
      </c>
      <c r="E4670" s="3">
        <v>0.48</v>
      </c>
      <c r="F4670" s="3" t="s">
        <v>183</v>
      </c>
      <c r="G4670" s="2">
        <v>7400</v>
      </c>
      <c r="H4670" s="3">
        <v>33.865571710706732</v>
      </c>
      <c r="I4670" s="3">
        <v>99193.30028663305</v>
      </c>
      <c r="J4670" s="3">
        <v>199.31509296080662</v>
      </c>
      <c r="K4670" s="3">
        <v>1</v>
      </c>
      <c r="L4670" s="3">
        <f t="shared" si="241"/>
        <v>199.31509296080662</v>
      </c>
      <c r="M4670" s="3">
        <f t="shared" si="244"/>
        <v>199.31509296080662</v>
      </c>
      <c r="N4670" s="3">
        <v>25.162430490014771</v>
      </c>
      <c r="O4670" s="3">
        <v>1</v>
      </c>
      <c r="P4670" s="3">
        <f t="shared" si="242"/>
        <v>25.162430490014771</v>
      </c>
      <c r="Q4670" s="3">
        <f>P4670</f>
        <v>25.162430490014771</v>
      </c>
    </row>
    <row r="4671" spans="1:17" x14ac:dyDescent="0.25">
      <c r="A4671" s="3" t="s">
        <v>158</v>
      </c>
      <c r="B4671" s="3" t="s">
        <v>8</v>
      </c>
      <c r="C4671" s="3" t="s">
        <v>9</v>
      </c>
      <c r="D4671" s="3">
        <v>0.56000000000000005</v>
      </c>
      <c r="E4671" s="3">
        <v>0.48</v>
      </c>
      <c r="F4671" s="3" t="s">
        <v>11</v>
      </c>
      <c r="G4671" s="2">
        <v>7400</v>
      </c>
      <c r="H4671" s="3">
        <v>39.022678898714155</v>
      </c>
      <c r="I4671" s="3">
        <v>117827.48134035974</v>
      </c>
      <c r="J4671" s="3">
        <v>239.98789345587204</v>
      </c>
      <c r="K4671" s="3">
        <v>1</v>
      </c>
      <c r="L4671" s="3">
        <f t="shared" si="241"/>
        <v>239.98789345587204</v>
      </c>
      <c r="M4671" s="3">
        <f t="shared" si="244"/>
        <v>239.98789345587204</v>
      </c>
      <c r="N4671" s="3">
        <v>26.749373025777839</v>
      </c>
      <c r="O4671" s="3">
        <v>1</v>
      </c>
      <c r="P4671" s="3">
        <f t="shared" si="242"/>
        <v>26.749373025777839</v>
      </c>
      <c r="Q4671" s="3">
        <f>P4671</f>
        <v>26.749373025777839</v>
      </c>
    </row>
    <row r="4672" spans="1:17" x14ac:dyDescent="0.25">
      <c r="A4672" s="3" t="s">
        <v>158</v>
      </c>
      <c r="B4672" s="3" t="s">
        <v>8</v>
      </c>
      <c r="C4672" s="3" t="s">
        <v>9</v>
      </c>
      <c r="D4672" s="3">
        <v>0.56000000000000005</v>
      </c>
      <c r="E4672" s="3">
        <v>0.48</v>
      </c>
      <c r="F4672" s="3" t="s">
        <v>163</v>
      </c>
      <c r="G4672" s="2">
        <v>7400</v>
      </c>
      <c r="H4672" s="3">
        <v>49.024248168689375</v>
      </c>
      <c r="I4672" s="3">
        <v>121144.18236674684</v>
      </c>
      <c r="J4672" s="3">
        <v>247.17342294446271</v>
      </c>
      <c r="K4672" s="3">
        <v>1</v>
      </c>
      <c r="L4672" s="3">
        <f t="shared" si="241"/>
        <v>247.17342294446271</v>
      </c>
      <c r="M4672" s="3">
        <f t="shared" si="244"/>
        <v>247.17342294446271</v>
      </c>
      <c r="N4672" s="3">
        <v>31.222627561948531</v>
      </c>
      <c r="O4672" s="3">
        <v>1</v>
      </c>
      <c r="P4672" s="3">
        <f t="shared" si="242"/>
        <v>31.222627561948531</v>
      </c>
      <c r="Q4672" s="3">
        <f>P4672</f>
        <v>31.222627561948531</v>
      </c>
    </row>
    <row r="4673" spans="1:17" x14ac:dyDescent="0.25">
      <c r="A4673" s="3" t="s">
        <v>158</v>
      </c>
      <c r="B4673" s="3" t="s">
        <v>8</v>
      </c>
      <c r="C4673" s="3" t="s">
        <v>9</v>
      </c>
      <c r="D4673" s="3">
        <v>0.56000000000000005</v>
      </c>
      <c r="E4673" s="3">
        <v>0.48</v>
      </c>
      <c r="F4673" s="3" t="s">
        <v>183</v>
      </c>
      <c r="G4673" s="2">
        <v>7400</v>
      </c>
      <c r="H4673" s="3">
        <v>140.36741505685268</v>
      </c>
      <c r="I4673" s="3">
        <v>452643.84298948647</v>
      </c>
      <c r="J4673" s="3">
        <v>938.17797621168779</v>
      </c>
      <c r="K4673" s="3">
        <f>1-0.712</f>
        <v>0.28800000000000003</v>
      </c>
      <c r="L4673" s="3">
        <f t="shared" si="241"/>
        <v>270.19525714896611</v>
      </c>
      <c r="M4673" s="3">
        <f t="shared" si="244"/>
        <v>270.19525714896611</v>
      </c>
      <c r="N4673" s="3">
        <v>115.58072681503714</v>
      </c>
      <c r="O4673" s="3">
        <f>1-0.531</f>
        <v>0.46899999999999997</v>
      </c>
      <c r="P4673" s="3">
        <f t="shared" si="242"/>
        <v>54.207360876252416</v>
      </c>
      <c r="Q4673" s="3">
        <f>P4673</f>
        <v>54.207360876252416</v>
      </c>
    </row>
    <row r="4674" spans="1:17" x14ac:dyDescent="0.25">
      <c r="A4674" s="3" t="s">
        <v>158</v>
      </c>
      <c r="B4674" s="3" t="s">
        <v>8</v>
      </c>
      <c r="C4674" s="3" t="s">
        <v>9</v>
      </c>
      <c r="D4674" s="3">
        <v>0.56000000000000005</v>
      </c>
      <c r="E4674" s="3">
        <v>0.48</v>
      </c>
      <c r="F4674" s="3" t="s">
        <v>11</v>
      </c>
      <c r="G4674" s="2">
        <v>7400</v>
      </c>
      <c r="H4674" s="3">
        <v>215.72331782019762</v>
      </c>
      <c r="I4674" s="3">
        <v>696318.73294266069</v>
      </c>
      <c r="J4674" s="3">
        <v>1461.2424566164866</v>
      </c>
      <c r="K4674" s="3">
        <f>1-0.712</f>
        <v>0.28800000000000003</v>
      </c>
      <c r="L4674" s="3">
        <f t="shared" ref="L4674:L4737" si="245">J4674*K4674</f>
        <v>420.8378275055482</v>
      </c>
      <c r="M4674" s="3">
        <f t="shared" si="244"/>
        <v>420.8378275055482</v>
      </c>
      <c r="N4674" s="3">
        <v>172.60353005654667</v>
      </c>
      <c r="O4674" s="3">
        <f>1-0.531</f>
        <v>0.46899999999999997</v>
      </c>
      <c r="P4674" s="3">
        <f t="shared" ref="P4674:P4737" si="246">N4674*O4674</f>
        <v>80.951055596520391</v>
      </c>
      <c r="Q4674" s="3">
        <f>P4674</f>
        <v>80.951055596520391</v>
      </c>
    </row>
    <row r="4675" spans="1:17" x14ac:dyDescent="0.25">
      <c r="A4675" s="3" t="s">
        <v>158</v>
      </c>
      <c r="B4675" s="3" t="s">
        <v>89</v>
      </c>
      <c r="C4675" s="3" t="s">
        <v>9</v>
      </c>
      <c r="D4675" s="3">
        <v>0.56000000000000005</v>
      </c>
      <c r="E4675" s="3">
        <v>0.48</v>
      </c>
      <c r="F4675" s="3" t="s">
        <v>264</v>
      </c>
      <c r="G4675" s="2">
        <v>7400</v>
      </c>
      <c r="H4675" s="3">
        <v>215.54173978831071</v>
      </c>
      <c r="I4675" s="3">
        <v>550857.80361232709</v>
      </c>
      <c r="J4675" s="3">
        <v>1081.039222073395</v>
      </c>
      <c r="K4675" s="3">
        <v>1</v>
      </c>
      <c r="L4675" s="3">
        <f t="shared" si="245"/>
        <v>1081.039222073395</v>
      </c>
      <c r="M4675" s="3">
        <f t="shared" si="244"/>
        <v>1081.039222073395</v>
      </c>
      <c r="N4675" s="3">
        <v>132.77131923414149</v>
      </c>
      <c r="O4675" s="3">
        <v>1</v>
      </c>
      <c r="P4675" s="3">
        <f t="shared" si="246"/>
        <v>132.77131923414149</v>
      </c>
      <c r="Q4675" s="3">
        <f>P4675</f>
        <v>132.77131923414149</v>
      </c>
    </row>
    <row r="4676" spans="1:17" x14ac:dyDescent="0.25">
      <c r="A4676" s="3" t="s">
        <v>158</v>
      </c>
      <c r="B4676" s="3" t="s">
        <v>310</v>
      </c>
      <c r="C4676" s="3" t="s">
        <v>9</v>
      </c>
      <c r="D4676" s="3">
        <v>0.56000000000000005</v>
      </c>
      <c r="E4676" s="3">
        <v>0.48</v>
      </c>
      <c r="F4676" s="3" t="s">
        <v>183</v>
      </c>
      <c r="G4676" s="2">
        <v>7400</v>
      </c>
      <c r="H4676" s="3">
        <v>237.5876264216046</v>
      </c>
      <c r="I4676" s="3">
        <v>607269.52559685335</v>
      </c>
      <c r="J4676" s="3">
        <v>1332.1803743922719</v>
      </c>
      <c r="K4676" s="3">
        <v>1</v>
      </c>
      <c r="L4676" s="3">
        <f t="shared" si="245"/>
        <v>1332.1803743922719</v>
      </c>
      <c r="M4676" s="3">
        <f t="shared" si="244"/>
        <v>1332.1803743922719</v>
      </c>
      <c r="N4676" s="3">
        <v>158.99635706426895</v>
      </c>
      <c r="O4676" s="3">
        <v>1</v>
      </c>
      <c r="P4676" s="3">
        <f t="shared" si="246"/>
        <v>158.99635706426895</v>
      </c>
      <c r="Q4676" s="3">
        <f>P4676</f>
        <v>158.99635706426895</v>
      </c>
    </row>
    <row r="4677" spans="1:17" x14ac:dyDescent="0.25">
      <c r="A4677" s="3" t="s">
        <v>158</v>
      </c>
      <c r="B4677" s="3" t="s">
        <v>310</v>
      </c>
      <c r="C4677" s="3" t="s">
        <v>9</v>
      </c>
      <c r="D4677" s="3">
        <v>0.56000000000000005</v>
      </c>
      <c r="E4677" s="3">
        <v>0.48</v>
      </c>
      <c r="F4677" s="3" t="s">
        <v>19</v>
      </c>
      <c r="G4677" s="2">
        <v>7400</v>
      </c>
      <c r="H4677" s="3">
        <v>281.80976691037642</v>
      </c>
      <c r="I4677" s="3">
        <v>777092.98846196884</v>
      </c>
      <c r="J4677" s="3">
        <v>1644.6192588098368</v>
      </c>
      <c r="K4677" s="3">
        <v>1</v>
      </c>
      <c r="L4677" s="3">
        <f t="shared" si="245"/>
        <v>1644.6192588098368</v>
      </c>
      <c r="M4677" s="3">
        <f t="shared" si="244"/>
        <v>1644.6192588098368</v>
      </c>
      <c r="N4677" s="3">
        <v>196.50430825578817</v>
      </c>
      <c r="O4677" s="3">
        <v>1</v>
      </c>
      <c r="P4677" s="3">
        <f t="shared" si="246"/>
        <v>196.50430825578817</v>
      </c>
      <c r="Q4677" s="3">
        <f>P4677</f>
        <v>196.50430825578817</v>
      </c>
    </row>
    <row r="4678" spans="1:17" x14ac:dyDescent="0.25">
      <c r="A4678" s="3" t="s">
        <v>158</v>
      </c>
      <c r="B4678" s="3" t="s">
        <v>310</v>
      </c>
      <c r="C4678" s="3" t="s">
        <v>9</v>
      </c>
      <c r="D4678" s="3">
        <v>0.56000000000000005</v>
      </c>
      <c r="E4678" s="3">
        <v>0.48</v>
      </c>
      <c r="F4678" s="3" t="s">
        <v>17</v>
      </c>
      <c r="G4678" s="2">
        <v>2000</v>
      </c>
      <c r="H4678" s="3">
        <v>48.739026673773779</v>
      </c>
      <c r="I4678" s="3">
        <v>145088.81870148872</v>
      </c>
      <c r="J4678" s="3">
        <v>306.64918063257687</v>
      </c>
      <c r="K4678" s="3">
        <v>1</v>
      </c>
      <c r="L4678" s="3">
        <f t="shared" si="245"/>
        <v>306.64918063257687</v>
      </c>
      <c r="M4678" s="4">
        <f t="shared" si="244"/>
        <v>306.64918063257687</v>
      </c>
      <c r="N4678" s="3">
        <v>35.404698072197256</v>
      </c>
      <c r="O4678" s="3">
        <v>1</v>
      </c>
      <c r="P4678" s="3">
        <f t="shared" si="246"/>
        <v>35.404698072197256</v>
      </c>
      <c r="Q4678" s="3">
        <f>P4678</f>
        <v>35.404698072197256</v>
      </c>
    </row>
    <row r="4679" spans="1:17" x14ac:dyDescent="0.25">
      <c r="A4679" s="3" t="s">
        <v>158</v>
      </c>
      <c r="B4679" s="3" t="s">
        <v>310</v>
      </c>
      <c r="C4679" s="3" t="s">
        <v>9</v>
      </c>
      <c r="D4679" s="3">
        <v>0.56000000000000005</v>
      </c>
      <c r="E4679" s="3">
        <v>0.48</v>
      </c>
      <c r="F4679" s="3" t="s">
        <v>17</v>
      </c>
      <c r="G4679" s="2">
        <v>2000</v>
      </c>
      <c r="H4679" s="3">
        <v>2.6057298993119359E-3</v>
      </c>
      <c r="I4679" s="3">
        <v>7.9836255063089698</v>
      </c>
      <c r="J4679" s="3">
        <v>1.9119854282823374E-2</v>
      </c>
      <c r="K4679" s="3">
        <v>1</v>
      </c>
      <c r="L4679" s="3">
        <f t="shared" si="245"/>
        <v>1.9119854282823374E-2</v>
      </c>
      <c r="M4679" s="4">
        <f t="shared" si="244"/>
        <v>1.9119854282823374E-2</v>
      </c>
      <c r="N4679" s="3">
        <v>2.1710994779717062E-3</v>
      </c>
      <c r="O4679" s="3">
        <v>1</v>
      </c>
      <c r="P4679" s="3">
        <f t="shared" si="246"/>
        <v>2.1710994779717062E-3</v>
      </c>
      <c r="Q4679" s="3">
        <f>P4679</f>
        <v>2.1710994779717062E-3</v>
      </c>
    </row>
    <row r="4680" spans="1:17" x14ac:dyDescent="0.25">
      <c r="A4680" s="3" t="s">
        <v>158</v>
      </c>
      <c r="B4680" s="3" t="s">
        <v>310</v>
      </c>
      <c r="C4680" s="3" t="s">
        <v>9</v>
      </c>
      <c r="D4680" s="3">
        <v>0.56000000000000005</v>
      </c>
      <c r="E4680" s="3">
        <v>0.48</v>
      </c>
      <c r="F4680" s="3" t="s">
        <v>17</v>
      </c>
      <c r="G4680" s="2">
        <v>2000</v>
      </c>
      <c r="H4680" s="3">
        <v>0.96170173378836687</v>
      </c>
      <c r="I4680" s="3">
        <v>2761.6958477908033</v>
      </c>
      <c r="J4680" s="3">
        <v>6.4295737351569855</v>
      </c>
      <c r="K4680" s="3">
        <v>1</v>
      </c>
      <c r="L4680" s="3">
        <f t="shared" si="245"/>
        <v>6.4295737351569855</v>
      </c>
      <c r="M4680" s="4">
        <f t="shared" si="244"/>
        <v>6.4295737351569855</v>
      </c>
      <c r="N4680" s="3">
        <v>0.77631160687979284</v>
      </c>
      <c r="O4680" s="3">
        <v>1</v>
      </c>
      <c r="P4680" s="3">
        <f t="shared" si="246"/>
        <v>0.77631160687979284</v>
      </c>
      <c r="Q4680" s="3">
        <f>P4680</f>
        <v>0.77631160687979284</v>
      </c>
    </row>
    <row r="4681" spans="1:17" x14ac:dyDescent="0.25">
      <c r="A4681" s="3" t="s">
        <v>158</v>
      </c>
      <c r="B4681" s="3" t="s">
        <v>89</v>
      </c>
      <c r="C4681" s="3" t="s">
        <v>9</v>
      </c>
      <c r="D4681" s="3">
        <v>0.56000000000000005</v>
      </c>
      <c r="E4681" s="3">
        <v>0.48</v>
      </c>
      <c r="F4681" s="3" t="s">
        <v>17</v>
      </c>
      <c r="G4681" s="2">
        <v>2000</v>
      </c>
      <c r="H4681" s="3">
        <v>42.730849494634697</v>
      </c>
      <c r="I4681" s="3">
        <v>128025.42991235619</v>
      </c>
      <c r="J4681" s="3">
        <v>267.94170104723918</v>
      </c>
      <c r="K4681" s="3">
        <v>1</v>
      </c>
      <c r="L4681" s="3">
        <f t="shared" si="245"/>
        <v>267.94170104723918</v>
      </c>
      <c r="M4681" s="4">
        <f t="shared" si="244"/>
        <v>267.94170104723918</v>
      </c>
      <c r="N4681" s="3">
        <v>31.642475176665357</v>
      </c>
      <c r="O4681" s="3">
        <v>1</v>
      </c>
      <c r="P4681" s="3">
        <f t="shared" si="246"/>
        <v>31.642475176665357</v>
      </c>
      <c r="Q4681" s="3">
        <f>P4681</f>
        <v>31.642475176665357</v>
      </c>
    </row>
    <row r="4682" spans="1:17" x14ac:dyDescent="0.25">
      <c r="A4682" s="3" t="s">
        <v>158</v>
      </c>
      <c r="B4682" s="3" t="s">
        <v>310</v>
      </c>
      <c r="C4682" s="3" t="s">
        <v>9</v>
      </c>
      <c r="D4682" s="3">
        <v>0.56000000000000005</v>
      </c>
      <c r="E4682" s="3">
        <v>0.48</v>
      </c>
      <c r="F4682" s="3" t="s">
        <v>17</v>
      </c>
      <c r="G4682" s="2">
        <v>2000</v>
      </c>
      <c r="H4682" s="3">
        <v>6.6209583794755653E-4</v>
      </c>
      <c r="I4682" s="3">
        <v>1.9307930364436758</v>
      </c>
      <c r="J4682" s="3">
        <v>4.2611380936397802E-3</v>
      </c>
      <c r="K4682" s="3">
        <v>1</v>
      </c>
      <c r="L4682" s="3">
        <f t="shared" si="245"/>
        <v>4.2611380936397802E-3</v>
      </c>
      <c r="M4682" s="4">
        <f t="shared" si="244"/>
        <v>4.2611380936397802E-3</v>
      </c>
      <c r="N4682" s="3">
        <v>7.6312376482505246E-4</v>
      </c>
      <c r="O4682" s="3">
        <v>1</v>
      </c>
      <c r="P4682" s="3">
        <f t="shared" si="246"/>
        <v>7.6312376482505246E-4</v>
      </c>
      <c r="Q4682" s="3">
        <f>P4682</f>
        <v>7.6312376482505246E-4</v>
      </c>
    </row>
    <row r="4683" spans="1:17" x14ac:dyDescent="0.25">
      <c r="A4683" s="3" t="s">
        <v>158</v>
      </c>
      <c r="B4683" s="3" t="s">
        <v>310</v>
      </c>
      <c r="C4683" s="3" t="s">
        <v>9</v>
      </c>
      <c r="D4683" s="3">
        <v>0.56000000000000005</v>
      </c>
      <c r="E4683" s="3">
        <v>0.48</v>
      </c>
      <c r="F4683" s="3" t="s">
        <v>17</v>
      </c>
      <c r="G4683" s="2">
        <v>2000</v>
      </c>
      <c r="H4683" s="3">
        <v>18.250049890146773</v>
      </c>
      <c r="I4683" s="3">
        <v>49849.830750666006</v>
      </c>
      <c r="J4683" s="3">
        <v>106.16304047631129</v>
      </c>
      <c r="K4683" s="3">
        <v>1</v>
      </c>
      <c r="L4683" s="3">
        <f t="shared" si="245"/>
        <v>106.16304047631129</v>
      </c>
      <c r="M4683" s="4">
        <f t="shared" si="244"/>
        <v>106.16304047631129</v>
      </c>
      <c r="N4683" s="3">
        <v>12.15360166585832</v>
      </c>
      <c r="O4683" s="3">
        <v>1</v>
      </c>
      <c r="P4683" s="3">
        <f t="shared" si="246"/>
        <v>12.15360166585832</v>
      </c>
      <c r="Q4683" s="3">
        <f>P4683</f>
        <v>12.15360166585832</v>
      </c>
    </row>
    <row r="4684" spans="1:17" x14ac:dyDescent="0.25">
      <c r="A4684" s="3" t="s">
        <v>158</v>
      </c>
      <c r="B4684" s="3" t="s">
        <v>89</v>
      </c>
      <c r="C4684" s="3" t="s">
        <v>9</v>
      </c>
      <c r="D4684" s="3">
        <v>0.56000000000000005</v>
      </c>
      <c r="E4684" s="3">
        <v>0.48</v>
      </c>
      <c r="F4684" s="3" t="s">
        <v>17</v>
      </c>
      <c r="G4684" s="2">
        <v>2000</v>
      </c>
      <c r="H4684" s="3">
        <v>0.17703273032306832</v>
      </c>
      <c r="I4684" s="3">
        <v>592.12968429955947</v>
      </c>
      <c r="J4684" s="3">
        <v>1.4258046009176137</v>
      </c>
      <c r="K4684" s="3">
        <v>1</v>
      </c>
      <c r="L4684" s="3">
        <f t="shared" si="245"/>
        <v>1.4258046009176137</v>
      </c>
      <c r="M4684" s="4">
        <f t="shared" si="244"/>
        <v>1.4258046009176137</v>
      </c>
      <c r="N4684" s="3">
        <v>0.17973073088106278</v>
      </c>
      <c r="O4684" s="3">
        <v>1</v>
      </c>
      <c r="P4684" s="3">
        <f t="shared" si="246"/>
        <v>0.17973073088106278</v>
      </c>
      <c r="Q4684" s="3">
        <f>P4684</f>
        <v>0.17973073088106278</v>
      </c>
    </row>
    <row r="4685" spans="1:17" x14ac:dyDescent="0.25">
      <c r="A4685" s="3" t="s">
        <v>158</v>
      </c>
      <c r="B4685" s="3" t="s">
        <v>310</v>
      </c>
      <c r="C4685" s="3" t="s">
        <v>9</v>
      </c>
      <c r="D4685" s="3">
        <v>0.56000000000000005</v>
      </c>
      <c r="E4685" s="3">
        <v>0.48</v>
      </c>
      <c r="F4685" s="3" t="s">
        <v>17</v>
      </c>
      <c r="G4685" s="2">
        <v>2000</v>
      </c>
      <c r="H4685" s="3">
        <v>0.81692046174468824</v>
      </c>
      <c r="I4685" s="3">
        <v>1802.8265812216509</v>
      </c>
      <c r="J4685" s="3">
        <v>4.2332254737961854</v>
      </c>
      <c r="K4685" s="3">
        <v>1</v>
      </c>
      <c r="L4685" s="3">
        <f t="shared" si="245"/>
        <v>4.2332254737961854</v>
      </c>
      <c r="M4685" s="4">
        <f t="shared" si="244"/>
        <v>4.2332254737961854</v>
      </c>
      <c r="N4685" s="3">
        <v>0.47659224592490368</v>
      </c>
      <c r="O4685" s="3">
        <v>1</v>
      </c>
      <c r="P4685" s="3">
        <f t="shared" si="246"/>
        <v>0.47659224592490368</v>
      </c>
      <c r="Q4685" s="3">
        <f>P4685</f>
        <v>0.47659224592490368</v>
      </c>
    </row>
    <row r="4686" spans="1:17" x14ac:dyDescent="0.25">
      <c r="A4686" s="3" t="s">
        <v>158</v>
      </c>
      <c r="B4686" s="3" t="s">
        <v>310</v>
      </c>
      <c r="C4686" s="3" t="s">
        <v>9</v>
      </c>
      <c r="D4686" s="3">
        <v>0.56000000000000005</v>
      </c>
      <c r="E4686" s="3">
        <v>0.48</v>
      </c>
      <c r="F4686" s="3" t="s">
        <v>17</v>
      </c>
      <c r="G4686" s="2">
        <v>2000</v>
      </c>
      <c r="H4686" s="3">
        <v>6.6958820155006064E-4</v>
      </c>
      <c r="I4686" s="3">
        <v>2.1634362066649544</v>
      </c>
      <c r="J4686" s="3">
        <v>4.7316898876813623E-3</v>
      </c>
      <c r="K4686" s="3">
        <v>1</v>
      </c>
      <c r="L4686" s="3">
        <f t="shared" si="245"/>
        <v>4.7316898876813623E-3</v>
      </c>
      <c r="M4686" s="4">
        <f t="shared" si="244"/>
        <v>4.7316898876813623E-3</v>
      </c>
      <c r="N4686" s="3">
        <v>5.6128592101615832E-4</v>
      </c>
      <c r="O4686" s="3">
        <v>1</v>
      </c>
      <c r="P4686" s="3">
        <f t="shared" si="246"/>
        <v>5.6128592101615832E-4</v>
      </c>
      <c r="Q4686" s="3">
        <f>P4686</f>
        <v>5.6128592101615832E-4</v>
      </c>
    </row>
    <row r="4687" spans="1:17" x14ac:dyDescent="0.25">
      <c r="A4687" s="3" t="s">
        <v>158</v>
      </c>
      <c r="B4687" s="3" t="s">
        <v>310</v>
      </c>
      <c r="C4687" s="3" t="s">
        <v>9</v>
      </c>
      <c r="D4687" s="3">
        <v>0.56000000000000005</v>
      </c>
      <c r="E4687" s="3">
        <v>0.48</v>
      </c>
      <c r="F4687" s="3" t="s">
        <v>17</v>
      </c>
      <c r="G4687" s="2">
        <v>2000</v>
      </c>
      <c r="H4687" s="3">
        <v>0.10188487453540129</v>
      </c>
      <c r="I4687" s="3">
        <v>313.48599064883172</v>
      </c>
      <c r="J4687" s="3">
        <v>0.68316356105530074</v>
      </c>
      <c r="K4687" s="3">
        <v>1</v>
      </c>
      <c r="L4687" s="3">
        <f t="shared" si="245"/>
        <v>0.68316356105530074</v>
      </c>
      <c r="M4687" s="4">
        <f t="shared" si="244"/>
        <v>0.68316356105530074</v>
      </c>
      <c r="N4687" s="3">
        <v>8.2756760839661464E-2</v>
      </c>
      <c r="O4687" s="3">
        <v>1</v>
      </c>
      <c r="P4687" s="3">
        <f t="shared" si="246"/>
        <v>8.2756760839661464E-2</v>
      </c>
      <c r="Q4687" s="3">
        <f>P4687</f>
        <v>8.2756760839661464E-2</v>
      </c>
    </row>
    <row r="4688" spans="1:17" x14ac:dyDescent="0.25">
      <c r="A4688" s="3" t="s">
        <v>158</v>
      </c>
      <c r="B4688" s="3" t="s">
        <v>310</v>
      </c>
      <c r="C4688" s="3" t="s">
        <v>9</v>
      </c>
      <c r="D4688" s="3">
        <v>0.56000000000000005</v>
      </c>
      <c r="E4688" s="3">
        <v>0.48</v>
      </c>
      <c r="F4688" s="3" t="s">
        <v>320</v>
      </c>
      <c r="G4688" s="2">
        <v>3000</v>
      </c>
      <c r="H4688" s="3">
        <v>6.8362083393216824E-2</v>
      </c>
      <c r="I4688" s="3">
        <v>235.58233822736614</v>
      </c>
      <c r="J4688" s="3">
        <v>0.45716862392643765</v>
      </c>
      <c r="K4688" s="3">
        <v>1</v>
      </c>
      <c r="L4688" s="3">
        <f t="shared" si="245"/>
        <v>0.45716862392643765</v>
      </c>
      <c r="M4688" s="3">
        <v>0</v>
      </c>
      <c r="N4688" s="3">
        <v>5.9608880666942955E-2</v>
      </c>
      <c r="O4688" s="3">
        <v>1</v>
      </c>
      <c r="P4688" s="3">
        <f t="shared" si="246"/>
        <v>5.9608880666942955E-2</v>
      </c>
      <c r="Q4688" s="3">
        <v>0</v>
      </c>
    </row>
    <row r="4689" spans="1:17" x14ac:dyDescent="0.25">
      <c r="A4689" s="3" t="s">
        <v>158</v>
      </c>
      <c r="B4689" s="3" t="s">
        <v>310</v>
      </c>
      <c r="C4689" s="3" t="s">
        <v>9</v>
      </c>
      <c r="D4689" s="3">
        <v>0.56000000000000005</v>
      </c>
      <c r="E4689" s="3">
        <v>0.48</v>
      </c>
      <c r="F4689" s="3" t="s">
        <v>320</v>
      </c>
      <c r="G4689" s="2">
        <v>3000</v>
      </c>
      <c r="H4689" s="3">
        <v>0.50200341569656548</v>
      </c>
      <c r="I4689" s="3">
        <v>1638.4752828941289</v>
      </c>
      <c r="J4689" s="3">
        <v>3.2420775998754738</v>
      </c>
      <c r="K4689" s="3">
        <v>1</v>
      </c>
      <c r="L4689" s="3">
        <f t="shared" si="245"/>
        <v>3.2420775998754738</v>
      </c>
      <c r="M4689" s="3">
        <v>0</v>
      </c>
      <c r="N4689" s="3">
        <v>0.42067089244215217</v>
      </c>
      <c r="O4689" s="3">
        <v>1</v>
      </c>
      <c r="P4689" s="3">
        <f t="shared" si="246"/>
        <v>0.42067089244215217</v>
      </c>
      <c r="Q4689" s="3">
        <v>0</v>
      </c>
    </row>
    <row r="4690" spans="1:17" x14ac:dyDescent="0.25">
      <c r="A4690" s="3" t="s">
        <v>158</v>
      </c>
      <c r="B4690" s="3" t="s">
        <v>89</v>
      </c>
      <c r="C4690" s="3" t="s">
        <v>9</v>
      </c>
      <c r="D4690" s="3">
        <v>0.56000000000000005</v>
      </c>
      <c r="E4690" s="3">
        <v>0.48</v>
      </c>
      <c r="F4690" s="3" t="s">
        <v>277</v>
      </c>
      <c r="G4690" s="2">
        <v>3000</v>
      </c>
      <c r="H4690" s="3">
        <v>1.9455145518436286E-5</v>
      </c>
      <c r="I4690" s="3">
        <v>6.8304778908770805E-2</v>
      </c>
      <c r="J4690" s="3">
        <v>1.5226893580959881E-4</v>
      </c>
      <c r="K4690" s="3">
        <v>1</v>
      </c>
      <c r="L4690" s="3">
        <f t="shared" si="245"/>
        <v>1.5226893580959881E-4</v>
      </c>
      <c r="M4690" s="3">
        <v>0</v>
      </c>
      <c r="N4690" s="3">
        <v>1.7939311166880584E-5</v>
      </c>
      <c r="O4690" s="3">
        <v>1</v>
      </c>
      <c r="P4690" s="3">
        <f t="shared" si="246"/>
        <v>1.7939311166880584E-5</v>
      </c>
      <c r="Q4690" s="3">
        <v>0</v>
      </c>
    </row>
    <row r="4691" spans="1:17" x14ac:dyDescent="0.25">
      <c r="A4691" s="3" t="s">
        <v>158</v>
      </c>
      <c r="B4691" s="3" t="s">
        <v>310</v>
      </c>
      <c r="C4691" s="3" t="s">
        <v>9</v>
      </c>
      <c r="D4691" s="3">
        <v>0.56000000000000005</v>
      </c>
      <c r="E4691" s="3">
        <v>0.48</v>
      </c>
      <c r="F4691" s="3" t="s">
        <v>264</v>
      </c>
      <c r="G4691" s="2">
        <v>3000</v>
      </c>
      <c r="H4691" s="3">
        <v>2.3788209745579807E-4</v>
      </c>
      <c r="I4691" s="3">
        <v>0.64096663357401162</v>
      </c>
      <c r="J4691" s="3">
        <v>1.4023008366772873E-3</v>
      </c>
      <c r="K4691" s="3">
        <v>1</v>
      </c>
      <c r="L4691" s="3">
        <f t="shared" si="245"/>
        <v>1.4023008366772873E-3</v>
      </c>
      <c r="M4691" s="3">
        <v>0</v>
      </c>
      <c r="N4691" s="3">
        <v>1.5307257173660383E-4</v>
      </c>
      <c r="O4691" s="3">
        <v>1</v>
      </c>
      <c r="P4691" s="3">
        <f t="shared" si="246"/>
        <v>1.5307257173660383E-4</v>
      </c>
      <c r="Q4691" s="3">
        <v>0</v>
      </c>
    </row>
    <row r="4692" spans="1:17" x14ac:dyDescent="0.25">
      <c r="A4692" s="3" t="s">
        <v>158</v>
      </c>
      <c r="B4692" s="3" t="s">
        <v>310</v>
      </c>
      <c r="C4692" s="3" t="s">
        <v>9</v>
      </c>
      <c r="D4692" s="3">
        <v>0.56000000000000005</v>
      </c>
      <c r="E4692" s="3">
        <v>0.48</v>
      </c>
      <c r="F4692" s="3" t="s">
        <v>307</v>
      </c>
      <c r="G4692" s="2">
        <v>3000</v>
      </c>
      <c r="H4692" s="3">
        <v>3.0592459764992013E-3</v>
      </c>
      <c r="I4692" s="3">
        <v>9.7359980240554052</v>
      </c>
      <c r="J4692" s="3">
        <v>1.7709033865981171E-2</v>
      </c>
      <c r="K4692" s="3">
        <v>1</v>
      </c>
      <c r="L4692" s="3">
        <f t="shared" si="245"/>
        <v>1.7709033865981171E-2</v>
      </c>
      <c r="M4692" s="3">
        <v>0</v>
      </c>
      <c r="N4692" s="3">
        <v>2.210128685855474E-3</v>
      </c>
      <c r="O4692" s="3">
        <v>1</v>
      </c>
      <c r="P4692" s="3">
        <f t="shared" si="246"/>
        <v>2.210128685855474E-3</v>
      </c>
      <c r="Q4692" s="3">
        <v>0</v>
      </c>
    </row>
    <row r="4693" spans="1:17" x14ac:dyDescent="0.25">
      <c r="A4693" s="3" t="s">
        <v>158</v>
      </c>
      <c r="B4693" s="3" t="s">
        <v>89</v>
      </c>
      <c r="C4693" s="3" t="s">
        <v>9</v>
      </c>
      <c r="D4693" s="3">
        <v>0.56000000000000005</v>
      </c>
      <c r="E4693" s="3">
        <v>0.48</v>
      </c>
      <c r="F4693" s="3" t="s">
        <v>283</v>
      </c>
      <c r="G4693" s="2">
        <v>7410</v>
      </c>
      <c r="H4693" s="3">
        <v>1.2495849391934853E-3</v>
      </c>
      <c r="I4693" s="3">
        <v>4.816984008321878</v>
      </c>
      <c r="J4693" s="3">
        <v>1.1588459020720476E-2</v>
      </c>
      <c r="K4693" s="3">
        <v>1</v>
      </c>
      <c r="L4693" s="3">
        <f t="shared" si="245"/>
        <v>1.1588459020720476E-2</v>
      </c>
      <c r="M4693" s="3">
        <f t="shared" ref="M4693:M4724" si="247">L4693</f>
        <v>1.1588459020720476E-2</v>
      </c>
      <c r="N4693" s="3">
        <v>1.4727635387218692E-3</v>
      </c>
      <c r="O4693" s="3">
        <v>1</v>
      </c>
      <c r="P4693" s="3">
        <f t="shared" si="246"/>
        <v>1.4727635387218692E-3</v>
      </c>
      <c r="Q4693" s="3">
        <f>P4693</f>
        <v>1.4727635387218692E-3</v>
      </c>
    </row>
    <row r="4694" spans="1:17" x14ac:dyDescent="0.25">
      <c r="A4694" s="3" t="s">
        <v>158</v>
      </c>
      <c r="B4694" s="3" t="s">
        <v>89</v>
      </c>
      <c r="C4694" s="3" t="s">
        <v>9</v>
      </c>
      <c r="D4694" s="3">
        <v>0.56000000000000005</v>
      </c>
      <c r="E4694" s="3">
        <v>0.48</v>
      </c>
      <c r="F4694" s="3" t="s">
        <v>277</v>
      </c>
      <c r="G4694" s="2">
        <v>7410</v>
      </c>
      <c r="H4694" s="3">
        <v>2.9696070447628791E-3</v>
      </c>
      <c r="I4694" s="3">
        <v>10.425948880528335</v>
      </c>
      <c r="J4694" s="3">
        <v>2.324212399492117E-2</v>
      </c>
      <c r="K4694" s="3">
        <v>1</v>
      </c>
      <c r="L4694" s="3">
        <f t="shared" si="245"/>
        <v>2.324212399492117E-2</v>
      </c>
      <c r="M4694" s="3">
        <f t="shared" si="247"/>
        <v>2.324212399492117E-2</v>
      </c>
      <c r="N4694" s="3">
        <v>2.7382321437215214E-3</v>
      </c>
      <c r="O4694" s="3">
        <v>1</v>
      </c>
      <c r="P4694" s="3">
        <f t="shared" si="246"/>
        <v>2.7382321437215214E-3</v>
      </c>
      <c r="Q4694" s="3">
        <f>P4694</f>
        <v>2.7382321437215214E-3</v>
      </c>
    </row>
    <row r="4695" spans="1:17" x14ac:dyDescent="0.25">
      <c r="A4695" s="3" t="s">
        <v>158</v>
      </c>
      <c r="B4695" s="3" t="s">
        <v>310</v>
      </c>
      <c r="C4695" s="3" t="s">
        <v>9</v>
      </c>
      <c r="D4695" s="3">
        <v>0.56000000000000005</v>
      </c>
      <c r="E4695" s="3">
        <v>0.48</v>
      </c>
      <c r="F4695" s="3" t="s">
        <v>307</v>
      </c>
      <c r="G4695" s="2">
        <v>7410</v>
      </c>
      <c r="H4695" s="3">
        <v>4.0767135988701428E-3</v>
      </c>
      <c r="I4695" s="3">
        <v>14.699555953454595</v>
      </c>
      <c r="J4695" s="3">
        <v>2.9817171897546318E-2</v>
      </c>
      <c r="K4695" s="3">
        <v>1</v>
      </c>
      <c r="L4695" s="3">
        <f t="shared" si="245"/>
        <v>2.9817171897546318E-2</v>
      </c>
      <c r="M4695" s="3">
        <f t="shared" si="247"/>
        <v>2.9817171897546318E-2</v>
      </c>
      <c r="N4695" s="3">
        <v>3.9040755805423038E-3</v>
      </c>
      <c r="O4695" s="3">
        <v>1</v>
      </c>
      <c r="P4695" s="3">
        <f t="shared" si="246"/>
        <v>3.9040755805423038E-3</v>
      </c>
      <c r="Q4695" s="3">
        <f>P4695</f>
        <v>3.9040755805423038E-3</v>
      </c>
    </row>
    <row r="4696" spans="1:17" x14ac:dyDescent="0.25">
      <c r="A4696" s="3" t="s">
        <v>158</v>
      </c>
      <c r="B4696" s="3" t="s">
        <v>310</v>
      </c>
      <c r="C4696" s="3" t="s">
        <v>9</v>
      </c>
      <c r="D4696" s="3">
        <v>0.56000000000000005</v>
      </c>
      <c r="E4696" s="3">
        <v>0.48</v>
      </c>
      <c r="F4696" s="3" t="s">
        <v>329</v>
      </c>
      <c r="G4696" s="2">
        <v>7410</v>
      </c>
      <c r="H4696" s="3">
        <v>2.5593438382925601E-2</v>
      </c>
      <c r="I4696" s="3">
        <v>81.016031763315397</v>
      </c>
      <c r="J4696" s="3">
        <v>0.18239291319197487</v>
      </c>
      <c r="K4696" s="3">
        <v>1</v>
      </c>
      <c r="L4696" s="3">
        <f t="shared" si="245"/>
        <v>0.18239291319197487</v>
      </c>
      <c r="M4696" s="3">
        <f t="shared" si="247"/>
        <v>0.18239291319197487</v>
      </c>
      <c r="N4696" s="3">
        <v>2.2814315747273141E-2</v>
      </c>
      <c r="O4696" s="3">
        <v>1</v>
      </c>
      <c r="P4696" s="3">
        <f t="shared" si="246"/>
        <v>2.2814315747273141E-2</v>
      </c>
      <c r="Q4696" s="3">
        <f>P4696</f>
        <v>2.2814315747273141E-2</v>
      </c>
    </row>
    <row r="4697" spans="1:17" x14ac:dyDescent="0.25">
      <c r="A4697" s="3" t="s">
        <v>158</v>
      </c>
      <c r="B4697" s="3" t="s">
        <v>310</v>
      </c>
      <c r="C4697" s="3" t="s">
        <v>9</v>
      </c>
      <c r="D4697" s="3">
        <v>0.56000000000000005</v>
      </c>
      <c r="E4697" s="3">
        <v>0.48</v>
      </c>
      <c r="F4697" s="3" t="s">
        <v>307</v>
      </c>
      <c r="G4697" s="2">
        <v>7410</v>
      </c>
      <c r="H4697" s="3">
        <v>2.8701446803905576E-2</v>
      </c>
      <c r="I4697" s="3">
        <v>98.102722127018211</v>
      </c>
      <c r="J4697" s="3">
        <v>0.20927998369928938</v>
      </c>
      <c r="K4697" s="3">
        <v>1</v>
      </c>
      <c r="L4697" s="3">
        <f t="shared" si="245"/>
        <v>0.20927998369928938</v>
      </c>
      <c r="M4697" s="3">
        <f t="shared" si="247"/>
        <v>0.20927998369928938</v>
      </c>
      <c r="N4697" s="3">
        <v>2.7179333344697527E-2</v>
      </c>
      <c r="O4697" s="3">
        <v>1</v>
      </c>
      <c r="P4697" s="3">
        <f t="shared" si="246"/>
        <v>2.7179333344697527E-2</v>
      </c>
      <c r="Q4697" s="3">
        <f>P4697</f>
        <v>2.7179333344697527E-2</v>
      </c>
    </row>
    <row r="4698" spans="1:17" x14ac:dyDescent="0.25">
      <c r="A4698" s="3" t="s">
        <v>158</v>
      </c>
      <c r="B4698" s="3" t="s">
        <v>310</v>
      </c>
      <c r="C4698" s="3" t="s">
        <v>9</v>
      </c>
      <c r="D4698" s="3">
        <v>0.56000000000000005</v>
      </c>
      <c r="E4698" s="3">
        <v>0.48</v>
      </c>
      <c r="F4698" s="3" t="s">
        <v>329</v>
      </c>
      <c r="G4698" s="2">
        <v>7410</v>
      </c>
      <c r="H4698" s="3">
        <v>5.4265139853336482E-2</v>
      </c>
      <c r="I4698" s="3">
        <v>166.99725770867963</v>
      </c>
      <c r="J4698" s="3">
        <v>0.36400117581560248</v>
      </c>
      <c r="K4698" s="3">
        <v>1</v>
      </c>
      <c r="L4698" s="3">
        <f t="shared" si="245"/>
        <v>0.36400117581560248</v>
      </c>
      <c r="M4698" s="3">
        <f t="shared" si="247"/>
        <v>0.36400117581560248</v>
      </c>
      <c r="N4698" s="3">
        <v>4.410406473183353E-2</v>
      </c>
      <c r="O4698" s="3">
        <v>1</v>
      </c>
      <c r="P4698" s="3">
        <f t="shared" si="246"/>
        <v>4.410406473183353E-2</v>
      </c>
      <c r="Q4698" s="3">
        <f>P4698</f>
        <v>4.410406473183353E-2</v>
      </c>
    </row>
    <row r="4699" spans="1:17" x14ac:dyDescent="0.25">
      <c r="A4699" s="3" t="s">
        <v>158</v>
      </c>
      <c r="B4699" s="3" t="s">
        <v>89</v>
      </c>
      <c r="C4699" s="3" t="s">
        <v>9</v>
      </c>
      <c r="D4699" s="3">
        <v>0.56000000000000005</v>
      </c>
      <c r="E4699" s="3">
        <v>0.48</v>
      </c>
      <c r="F4699" s="3" t="s">
        <v>294</v>
      </c>
      <c r="G4699" s="2">
        <v>7410</v>
      </c>
      <c r="H4699" s="3">
        <v>0.16047641741919316</v>
      </c>
      <c r="I4699" s="3">
        <v>563.49539444265258</v>
      </c>
      <c r="J4699" s="3">
        <v>1.2560396946441355</v>
      </c>
      <c r="K4699" s="3">
        <v>1</v>
      </c>
      <c r="L4699" s="3">
        <f t="shared" si="245"/>
        <v>1.2560396946441355</v>
      </c>
      <c r="M4699" s="3">
        <f t="shared" si="247"/>
        <v>1.2560396946441355</v>
      </c>
      <c r="N4699" s="3">
        <v>0.14799998644165918</v>
      </c>
      <c r="O4699" s="3">
        <v>1</v>
      </c>
      <c r="P4699" s="3">
        <f t="shared" si="246"/>
        <v>0.14799998644165918</v>
      </c>
      <c r="Q4699" s="3">
        <f>P4699</f>
        <v>0.14799998644165918</v>
      </c>
    </row>
    <row r="4700" spans="1:17" x14ac:dyDescent="0.25">
      <c r="A4700" s="3" t="s">
        <v>158</v>
      </c>
      <c r="B4700" s="3" t="s">
        <v>310</v>
      </c>
      <c r="C4700" s="3" t="s">
        <v>9</v>
      </c>
      <c r="D4700" s="3">
        <v>0.56000000000000005</v>
      </c>
      <c r="E4700" s="3">
        <v>0.48</v>
      </c>
      <c r="F4700" s="3" t="s">
        <v>183</v>
      </c>
      <c r="G4700" s="2">
        <v>7410</v>
      </c>
      <c r="H4700" s="3">
        <v>0.38124359594731894</v>
      </c>
      <c r="I4700" s="3">
        <v>1048.9662559237465</v>
      </c>
      <c r="J4700" s="3">
        <v>2.1061142673385636</v>
      </c>
      <c r="K4700" s="3">
        <v>1</v>
      </c>
      <c r="L4700" s="3">
        <f t="shared" si="245"/>
        <v>2.1061142673385636</v>
      </c>
      <c r="M4700" s="3">
        <f t="shared" si="247"/>
        <v>2.1061142673385636</v>
      </c>
      <c r="N4700" s="3">
        <v>0.32371993739083127</v>
      </c>
      <c r="O4700" s="3">
        <v>1</v>
      </c>
      <c r="P4700" s="3">
        <f t="shared" si="246"/>
        <v>0.32371993739083127</v>
      </c>
      <c r="Q4700" s="3">
        <f>P4700</f>
        <v>0.32371993739083127</v>
      </c>
    </row>
    <row r="4701" spans="1:17" x14ac:dyDescent="0.25">
      <c r="A4701" s="3" t="s">
        <v>158</v>
      </c>
      <c r="B4701" s="3" t="s">
        <v>8</v>
      </c>
      <c r="C4701" s="3" t="s">
        <v>9</v>
      </c>
      <c r="D4701" s="3">
        <v>0.56000000000000005</v>
      </c>
      <c r="E4701" s="3">
        <v>0.48</v>
      </c>
      <c r="F4701" s="3" t="s">
        <v>250</v>
      </c>
      <c r="G4701" s="2">
        <v>7410</v>
      </c>
      <c r="H4701" s="3">
        <v>1.4269395768581248</v>
      </c>
      <c r="I4701" s="3">
        <v>4006.9453843377346</v>
      </c>
      <c r="J4701" s="3">
        <v>8.3064885555571824</v>
      </c>
      <c r="K4701" s="3">
        <f>1-0.712</f>
        <v>0.28800000000000003</v>
      </c>
      <c r="L4701" s="3">
        <f t="shared" si="245"/>
        <v>2.3922687040004686</v>
      </c>
      <c r="M4701" s="3">
        <f t="shared" si="247"/>
        <v>2.3922687040004686</v>
      </c>
      <c r="N4701" s="3">
        <v>0.96156060888625838</v>
      </c>
      <c r="O4701" s="3">
        <f>1-0.531</f>
        <v>0.46899999999999997</v>
      </c>
      <c r="P4701" s="3">
        <f t="shared" si="246"/>
        <v>0.45097192556765514</v>
      </c>
      <c r="Q4701" s="3">
        <f>P4701</f>
        <v>0.45097192556765514</v>
      </c>
    </row>
    <row r="4702" spans="1:17" x14ac:dyDescent="0.25">
      <c r="A4702" s="3" t="s">
        <v>158</v>
      </c>
      <c r="B4702" s="3" t="s">
        <v>8</v>
      </c>
      <c r="C4702" s="3" t="s">
        <v>9</v>
      </c>
      <c r="D4702" s="3">
        <v>0.56000000000000005</v>
      </c>
      <c r="E4702" s="3">
        <v>0.48</v>
      </c>
      <c r="F4702" s="3" t="s">
        <v>11</v>
      </c>
      <c r="G4702" s="2">
        <v>7410</v>
      </c>
      <c r="H4702" s="3">
        <v>1.3694457276116225</v>
      </c>
      <c r="I4702" s="3">
        <v>4633.5749282683282</v>
      </c>
      <c r="J4702" s="3">
        <v>10.56299364657842</v>
      </c>
      <c r="K4702" s="3">
        <f>1-0.712</f>
        <v>0.28800000000000003</v>
      </c>
      <c r="L4702" s="3">
        <f t="shared" si="245"/>
        <v>3.0421421702145852</v>
      </c>
      <c r="M4702" s="3">
        <f t="shared" si="247"/>
        <v>3.0421421702145852</v>
      </c>
      <c r="N4702" s="3">
        <v>1.409674199170881</v>
      </c>
      <c r="O4702" s="3">
        <f>1-0.531</f>
        <v>0.46899999999999997</v>
      </c>
      <c r="P4702" s="3">
        <f t="shared" si="246"/>
        <v>0.66113719941114313</v>
      </c>
      <c r="Q4702" s="3">
        <f>P4702</f>
        <v>0.66113719941114313</v>
      </c>
    </row>
    <row r="4703" spans="1:17" x14ac:dyDescent="0.25">
      <c r="A4703" s="3" t="s">
        <v>158</v>
      </c>
      <c r="B4703" s="3" t="s">
        <v>8</v>
      </c>
      <c r="C4703" s="3" t="s">
        <v>9</v>
      </c>
      <c r="D4703" s="3">
        <v>0.56000000000000005</v>
      </c>
      <c r="E4703" s="3">
        <v>0.48</v>
      </c>
      <c r="F4703" s="3" t="s">
        <v>250</v>
      </c>
      <c r="G4703" s="2">
        <v>7410</v>
      </c>
      <c r="H4703" s="3">
        <v>1.5112811519624687</v>
      </c>
      <c r="I4703" s="3">
        <v>4899.0395577227073</v>
      </c>
      <c r="J4703" s="3">
        <v>10.92046320362369</v>
      </c>
      <c r="K4703" s="3">
        <f>1-0.712</f>
        <v>0.28800000000000003</v>
      </c>
      <c r="L4703" s="3">
        <f t="shared" si="245"/>
        <v>3.145093402643623</v>
      </c>
      <c r="M4703" s="3">
        <f t="shared" si="247"/>
        <v>3.145093402643623</v>
      </c>
      <c r="N4703" s="3">
        <v>1.3580689113502444</v>
      </c>
      <c r="O4703" s="3">
        <f>1-0.531</f>
        <v>0.46899999999999997</v>
      </c>
      <c r="P4703" s="3">
        <f t="shared" si="246"/>
        <v>0.63693431942326462</v>
      </c>
      <c r="Q4703" s="3">
        <f>P4703</f>
        <v>0.63693431942326462</v>
      </c>
    </row>
    <row r="4704" spans="1:17" x14ac:dyDescent="0.25">
      <c r="A4704" s="3" t="s">
        <v>158</v>
      </c>
      <c r="B4704" s="3" t="s">
        <v>310</v>
      </c>
      <c r="C4704" s="3" t="s">
        <v>9</v>
      </c>
      <c r="D4704" s="3">
        <v>0.56000000000000005</v>
      </c>
      <c r="E4704" s="3">
        <v>0.48</v>
      </c>
      <c r="F4704" s="3" t="s">
        <v>323</v>
      </c>
      <c r="G4704" s="2">
        <v>7410</v>
      </c>
      <c r="H4704" s="3">
        <v>1.2337601428540068</v>
      </c>
      <c r="I4704" s="3">
        <v>2691.7270474416455</v>
      </c>
      <c r="J4704" s="3">
        <v>6.1312523466278259</v>
      </c>
      <c r="K4704" s="3">
        <v>1</v>
      </c>
      <c r="L4704" s="3">
        <f t="shared" si="245"/>
        <v>6.1312523466278259</v>
      </c>
      <c r="M4704" s="3">
        <f t="shared" si="247"/>
        <v>6.1312523466278259</v>
      </c>
      <c r="N4704" s="3">
        <v>0.57288847969639156</v>
      </c>
      <c r="O4704" s="3">
        <v>1</v>
      </c>
      <c r="P4704" s="3">
        <f t="shared" si="246"/>
        <v>0.57288847969639156</v>
      </c>
      <c r="Q4704" s="3">
        <f>P4704</f>
        <v>0.57288847969639156</v>
      </c>
    </row>
    <row r="4705" spans="1:17" x14ac:dyDescent="0.25">
      <c r="A4705" s="3" t="s">
        <v>158</v>
      </c>
      <c r="B4705" s="3" t="s">
        <v>89</v>
      </c>
      <c r="C4705" s="3" t="s">
        <v>9</v>
      </c>
      <c r="D4705" s="3">
        <v>0.56000000000000005</v>
      </c>
      <c r="E4705" s="3">
        <v>0.48</v>
      </c>
      <c r="F4705" s="3" t="s">
        <v>283</v>
      </c>
      <c r="G4705" s="2">
        <v>7410</v>
      </c>
      <c r="H4705" s="3">
        <v>0.93342007522295367</v>
      </c>
      <c r="I4705" s="3">
        <v>2975.8319712271577</v>
      </c>
      <c r="J4705" s="3">
        <v>6.5110640762849306</v>
      </c>
      <c r="K4705" s="3">
        <v>1</v>
      </c>
      <c r="L4705" s="3">
        <f t="shared" si="245"/>
        <v>6.5110640762849306</v>
      </c>
      <c r="M4705" s="3">
        <f t="shared" si="247"/>
        <v>6.5110640762849306</v>
      </c>
      <c r="N4705" s="3">
        <v>0.81119322478080214</v>
      </c>
      <c r="O4705" s="3">
        <v>1</v>
      </c>
      <c r="P4705" s="3">
        <f t="shared" si="246"/>
        <v>0.81119322478080214</v>
      </c>
      <c r="Q4705" s="3">
        <f>P4705</f>
        <v>0.81119322478080214</v>
      </c>
    </row>
    <row r="4706" spans="1:17" x14ac:dyDescent="0.25">
      <c r="A4706" s="3" t="s">
        <v>158</v>
      </c>
      <c r="B4706" s="3" t="s">
        <v>310</v>
      </c>
      <c r="C4706" s="3" t="s">
        <v>9</v>
      </c>
      <c r="D4706" s="3">
        <v>0.56000000000000005</v>
      </c>
      <c r="E4706" s="3">
        <v>0.48</v>
      </c>
      <c r="F4706" s="3" t="s">
        <v>307</v>
      </c>
      <c r="G4706" s="2">
        <v>7410</v>
      </c>
      <c r="H4706" s="3">
        <v>1.1646423927372365</v>
      </c>
      <c r="I4706" s="3">
        <v>3718.4198471035374</v>
      </c>
      <c r="J4706" s="3">
        <v>7.5064713232406808</v>
      </c>
      <c r="K4706" s="3">
        <v>1</v>
      </c>
      <c r="L4706" s="3">
        <f t="shared" si="245"/>
        <v>7.5064713232406808</v>
      </c>
      <c r="M4706" s="3">
        <f t="shared" si="247"/>
        <v>7.5064713232406808</v>
      </c>
      <c r="N4706" s="3">
        <v>0.95185476643164602</v>
      </c>
      <c r="O4706" s="3">
        <v>1</v>
      </c>
      <c r="P4706" s="3">
        <f t="shared" si="246"/>
        <v>0.95185476643164602</v>
      </c>
      <c r="Q4706" s="3">
        <f>P4706</f>
        <v>0.95185476643164602</v>
      </c>
    </row>
    <row r="4707" spans="1:17" x14ac:dyDescent="0.25">
      <c r="A4707" s="3" t="s">
        <v>158</v>
      </c>
      <c r="B4707" s="3" t="s">
        <v>8</v>
      </c>
      <c r="C4707" s="3" t="s">
        <v>9</v>
      </c>
      <c r="D4707" s="3">
        <v>0.56000000000000005</v>
      </c>
      <c r="E4707" s="3">
        <v>0.48</v>
      </c>
      <c r="F4707" s="3" t="s">
        <v>163</v>
      </c>
      <c r="G4707" s="2">
        <v>7410</v>
      </c>
      <c r="H4707" s="3">
        <v>2.809460601079806</v>
      </c>
      <c r="I4707" s="3">
        <v>7374.0244579591526</v>
      </c>
      <c r="J4707" s="3">
        <v>16.486820873081584</v>
      </c>
      <c r="K4707" s="3">
        <f>1-0.712</f>
        <v>0.28800000000000003</v>
      </c>
      <c r="L4707" s="3">
        <f t="shared" si="245"/>
        <v>4.7482044114474968</v>
      </c>
      <c r="M4707" s="3">
        <f t="shared" si="247"/>
        <v>4.7482044114474968</v>
      </c>
      <c r="N4707" s="3">
        <v>1.8673400053942226</v>
      </c>
      <c r="O4707" s="3">
        <f>1-0.531</f>
        <v>0.46899999999999997</v>
      </c>
      <c r="P4707" s="3">
        <f t="shared" si="246"/>
        <v>0.87578246252989034</v>
      </c>
      <c r="Q4707" s="3">
        <f>P4707</f>
        <v>0.87578246252989034</v>
      </c>
    </row>
    <row r="4708" spans="1:17" x14ac:dyDescent="0.25">
      <c r="A4708" s="3" t="s">
        <v>158</v>
      </c>
      <c r="B4708" s="3" t="s">
        <v>89</v>
      </c>
      <c r="C4708" s="3" t="s">
        <v>9</v>
      </c>
      <c r="D4708" s="3">
        <v>0.56000000000000005</v>
      </c>
      <c r="E4708" s="3">
        <v>0.48</v>
      </c>
      <c r="F4708" s="3" t="s">
        <v>296</v>
      </c>
      <c r="G4708" s="2">
        <v>7410</v>
      </c>
      <c r="H4708" s="3">
        <v>1.2951947284910925</v>
      </c>
      <c r="I4708" s="3">
        <v>3765.4475957832897</v>
      </c>
      <c r="J4708" s="3">
        <v>7.8518359187312567</v>
      </c>
      <c r="K4708" s="3">
        <v>1</v>
      </c>
      <c r="L4708" s="3">
        <f t="shared" si="245"/>
        <v>7.8518359187312567</v>
      </c>
      <c r="M4708" s="3">
        <f t="shared" si="247"/>
        <v>7.8518359187312567</v>
      </c>
      <c r="N4708" s="3">
        <v>0.96328963365897813</v>
      </c>
      <c r="O4708" s="3">
        <v>1</v>
      </c>
      <c r="P4708" s="3">
        <f t="shared" si="246"/>
        <v>0.96328963365897813</v>
      </c>
      <c r="Q4708" s="3">
        <f>P4708</f>
        <v>0.96328963365897813</v>
      </c>
    </row>
    <row r="4709" spans="1:17" x14ac:dyDescent="0.25">
      <c r="A4709" s="3" t="s">
        <v>158</v>
      </c>
      <c r="B4709" s="3" t="s">
        <v>8</v>
      </c>
      <c r="C4709" s="3" t="s">
        <v>9</v>
      </c>
      <c r="D4709" s="3">
        <v>0.56000000000000005</v>
      </c>
      <c r="E4709" s="3">
        <v>0.48</v>
      </c>
      <c r="F4709" s="3" t="s">
        <v>250</v>
      </c>
      <c r="G4709" s="2">
        <v>7410</v>
      </c>
      <c r="H4709" s="3">
        <v>3.5096233423680596</v>
      </c>
      <c r="I4709" s="3">
        <v>11586.014414689313</v>
      </c>
      <c r="J4709" s="3">
        <v>28.836486124772602</v>
      </c>
      <c r="K4709" s="3">
        <f>1-0.712</f>
        <v>0.28800000000000003</v>
      </c>
      <c r="L4709" s="3">
        <f t="shared" si="245"/>
        <v>8.3049080039345107</v>
      </c>
      <c r="M4709" s="3">
        <f t="shared" si="247"/>
        <v>8.3049080039345107</v>
      </c>
      <c r="N4709" s="3">
        <v>4.0733711927099607</v>
      </c>
      <c r="O4709" s="3">
        <f>1-0.531</f>
        <v>0.46899999999999997</v>
      </c>
      <c r="P4709" s="3">
        <f t="shared" si="246"/>
        <v>1.9104110893809714</v>
      </c>
      <c r="Q4709" s="3">
        <f>P4709</f>
        <v>1.9104110893809714</v>
      </c>
    </row>
    <row r="4710" spans="1:17" x14ac:dyDescent="0.25">
      <c r="A4710" s="3" t="s">
        <v>158</v>
      </c>
      <c r="B4710" s="3" t="s">
        <v>310</v>
      </c>
      <c r="C4710" s="3" t="s">
        <v>9</v>
      </c>
      <c r="D4710" s="3">
        <v>0.56000000000000005</v>
      </c>
      <c r="E4710" s="3">
        <v>0.48</v>
      </c>
      <c r="F4710" s="3" t="s">
        <v>19</v>
      </c>
      <c r="G4710" s="2">
        <v>7410</v>
      </c>
      <c r="H4710" s="3">
        <v>2.898833977907818</v>
      </c>
      <c r="I4710" s="3">
        <v>7970.225057745216</v>
      </c>
      <c r="J4710" s="3">
        <v>15.087920405455511</v>
      </c>
      <c r="K4710" s="3">
        <v>1</v>
      </c>
      <c r="L4710" s="3">
        <f t="shared" si="245"/>
        <v>15.087920405455511</v>
      </c>
      <c r="M4710" s="3">
        <f t="shared" si="247"/>
        <v>15.087920405455511</v>
      </c>
      <c r="N4710" s="3">
        <v>2.0659539111865368</v>
      </c>
      <c r="O4710" s="3">
        <v>1</v>
      </c>
      <c r="P4710" s="3">
        <f t="shared" si="246"/>
        <v>2.0659539111865368</v>
      </c>
      <c r="Q4710" s="3">
        <f>P4710</f>
        <v>2.0659539111865368</v>
      </c>
    </row>
    <row r="4711" spans="1:17" x14ac:dyDescent="0.25">
      <c r="A4711" s="3" t="s">
        <v>158</v>
      </c>
      <c r="B4711" s="3" t="s">
        <v>8</v>
      </c>
      <c r="C4711" s="3" t="s">
        <v>9</v>
      </c>
      <c r="D4711" s="3">
        <v>0.56000000000000005</v>
      </c>
      <c r="E4711" s="3">
        <v>0.48</v>
      </c>
      <c r="F4711" s="3" t="s">
        <v>19</v>
      </c>
      <c r="G4711" s="2">
        <v>7410</v>
      </c>
      <c r="H4711" s="3">
        <v>6.4158296869219367</v>
      </c>
      <c r="I4711" s="3">
        <v>18562.902399859155</v>
      </c>
      <c r="J4711" s="3">
        <v>39.67965601478388</v>
      </c>
      <c r="K4711" s="3">
        <f>1-0.712</f>
        <v>0.28800000000000003</v>
      </c>
      <c r="L4711" s="3">
        <f t="shared" si="245"/>
        <v>11.427740932257759</v>
      </c>
      <c r="M4711" s="3">
        <f t="shared" si="247"/>
        <v>11.427740932257759</v>
      </c>
      <c r="N4711" s="3">
        <v>4.5406614772371379</v>
      </c>
      <c r="O4711" s="3">
        <f>1-0.531</f>
        <v>0.46899999999999997</v>
      </c>
      <c r="P4711" s="3">
        <f t="shared" si="246"/>
        <v>2.1295702328242174</v>
      </c>
      <c r="Q4711" s="3">
        <f>P4711</f>
        <v>2.1295702328242174</v>
      </c>
    </row>
    <row r="4712" spans="1:17" x14ac:dyDescent="0.25">
      <c r="A4712" s="3" t="s">
        <v>158</v>
      </c>
      <c r="B4712" s="3" t="s">
        <v>8</v>
      </c>
      <c r="C4712" s="3" t="s">
        <v>9</v>
      </c>
      <c r="D4712" s="3">
        <v>0.56000000000000005</v>
      </c>
      <c r="E4712" s="3">
        <v>0.48</v>
      </c>
      <c r="F4712" s="3" t="s">
        <v>19</v>
      </c>
      <c r="G4712" s="2">
        <v>7410</v>
      </c>
      <c r="H4712" s="3">
        <v>3.2392383598603391</v>
      </c>
      <c r="I4712" s="3">
        <v>9954.1710464229636</v>
      </c>
      <c r="J4712" s="3">
        <v>22.13641262468137</v>
      </c>
      <c r="K4712" s="3">
        <v>1</v>
      </c>
      <c r="L4712" s="3">
        <f t="shared" si="245"/>
        <v>22.13641262468137</v>
      </c>
      <c r="M4712" s="3">
        <f t="shared" si="247"/>
        <v>22.13641262468137</v>
      </c>
      <c r="N4712" s="3">
        <v>2.9819286031631207</v>
      </c>
      <c r="O4712" s="3">
        <v>1</v>
      </c>
      <c r="P4712" s="3">
        <f t="shared" si="246"/>
        <v>2.9819286031631207</v>
      </c>
      <c r="Q4712" s="3">
        <f>P4712</f>
        <v>2.9819286031631207</v>
      </c>
    </row>
    <row r="4713" spans="1:17" x14ac:dyDescent="0.25">
      <c r="A4713" s="3" t="s">
        <v>158</v>
      </c>
      <c r="B4713" s="3" t="s">
        <v>310</v>
      </c>
      <c r="C4713" s="3" t="s">
        <v>9</v>
      </c>
      <c r="D4713" s="3">
        <v>0.56000000000000005</v>
      </c>
      <c r="E4713" s="3">
        <v>0.48</v>
      </c>
      <c r="F4713" s="3" t="s">
        <v>307</v>
      </c>
      <c r="G4713" s="2">
        <v>7410</v>
      </c>
      <c r="H4713" s="3">
        <v>6.6456727116684959</v>
      </c>
      <c r="I4713" s="3">
        <v>19591.710701198539</v>
      </c>
      <c r="J4713" s="3">
        <v>41.431310367900444</v>
      </c>
      <c r="K4713" s="3">
        <v>1</v>
      </c>
      <c r="L4713" s="3">
        <f t="shared" si="245"/>
        <v>41.431310367900444</v>
      </c>
      <c r="M4713" s="3">
        <f t="shared" si="247"/>
        <v>41.431310367900444</v>
      </c>
      <c r="N4713" s="3">
        <v>5.0132932372734356</v>
      </c>
      <c r="O4713" s="3">
        <v>1</v>
      </c>
      <c r="P4713" s="3">
        <f t="shared" si="246"/>
        <v>5.0132932372734356</v>
      </c>
      <c r="Q4713" s="3">
        <f>P4713</f>
        <v>5.0132932372734356</v>
      </c>
    </row>
    <row r="4714" spans="1:17" x14ac:dyDescent="0.25">
      <c r="A4714" s="3" t="s">
        <v>158</v>
      </c>
      <c r="B4714" s="3" t="s">
        <v>310</v>
      </c>
      <c r="C4714" s="3" t="s">
        <v>9</v>
      </c>
      <c r="D4714" s="3">
        <v>0.56000000000000005</v>
      </c>
      <c r="E4714" s="3">
        <v>0.48</v>
      </c>
      <c r="F4714" s="3" t="s">
        <v>264</v>
      </c>
      <c r="G4714" s="2">
        <v>7410</v>
      </c>
      <c r="H4714" s="3">
        <v>7.0887053562985205</v>
      </c>
      <c r="I4714" s="3">
        <v>19392.803476081157</v>
      </c>
      <c r="J4714" s="3">
        <v>43.0706779232884</v>
      </c>
      <c r="K4714" s="3">
        <v>1</v>
      </c>
      <c r="L4714" s="3">
        <f t="shared" si="245"/>
        <v>43.0706779232884</v>
      </c>
      <c r="M4714" s="3">
        <f t="shared" si="247"/>
        <v>43.0706779232884</v>
      </c>
      <c r="N4714" s="3">
        <v>5.445070576488372</v>
      </c>
      <c r="O4714" s="3">
        <v>1</v>
      </c>
      <c r="P4714" s="3">
        <f t="shared" si="246"/>
        <v>5.445070576488372</v>
      </c>
      <c r="Q4714" s="3">
        <f>P4714</f>
        <v>5.445070576488372</v>
      </c>
    </row>
    <row r="4715" spans="1:17" x14ac:dyDescent="0.25">
      <c r="A4715" s="3" t="s">
        <v>158</v>
      </c>
      <c r="B4715" s="3" t="s">
        <v>8</v>
      </c>
      <c r="C4715" s="3" t="s">
        <v>9</v>
      </c>
      <c r="D4715" s="3">
        <v>0.56000000000000005</v>
      </c>
      <c r="E4715" s="3">
        <v>0.48</v>
      </c>
      <c r="F4715" s="3" t="s">
        <v>183</v>
      </c>
      <c r="G4715" s="2">
        <v>7410</v>
      </c>
      <c r="H4715" s="3">
        <v>8.5754979569945249</v>
      </c>
      <c r="I4715" s="3">
        <v>30646.336100562788</v>
      </c>
      <c r="J4715" s="3">
        <v>60.601632975265588</v>
      </c>
      <c r="K4715" s="3">
        <v>1</v>
      </c>
      <c r="L4715" s="3">
        <f t="shared" si="245"/>
        <v>60.601632975265588</v>
      </c>
      <c r="M4715" s="3">
        <f t="shared" si="247"/>
        <v>60.601632975265588</v>
      </c>
      <c r="N4715" s="3">
        <v>8.3081986830241892</v>
      </c>
      <c r="O4715" s="3">
        <v>1</v>
      </c>
      <c r="P4715" s="3">
        <f t="shared" si="246"/>
        <v>8.3081986830241892</v>
      </c>
      <c r="Q4715" s="3">
        <f>P4715</f>
        <v>8.3081986830241892</v>
      </c>
    </row>
    <row r="4716" spans="1:17" x14ac:dyDescent="0.25">
      <c r="A4716" s="3" t="s">
        <v>158</v>
      </c>
      <c r="B4716" s="3" t="s">
        <v>8</v>
      </c>
      <c r="C4716" s="3" t="s">
        <v>9</v>
      </c>
      <c r="D4716" s="3">
        <v>0.56000000000000005</v>
      </c>
      <c r="E4716" s="3">
        <v>0.48</v>
      </c>
      <c r="F4716" s="3" t="s">
        <v>163</v>
      </c>
      <c r="G4716" s="2">
        <v>7410</v>
      </c>
      <c r="H4716" s="3">
        <v>16.316197856519878</v>
      </c>
      <c r="I4716" s="3">
        <v>31640.978253825066</v>
      </c>
      <c r="J4716" s="3">
        <v>68.098905816699542</v>
      </c>
      <c r="K4716" s="3">
        <v>1</v>
      </c>
      <c r="L4716" s="3">
        <f t="shared" si="245"/>
        <v>68.098905816699542</v>
      </c>
      <c r="M4716" s="3">
        <f t="shared" si="247"/>
        <v>68.098905816699542</v>
      </c>
      <c r="N4716" s="3">
        <v>6.9051676039529193</v>
      </c>
      <c r="O4716" s="3">
        <v>1</v>
      </c>
      <c r="P4716" s="3">
        <f t="shared" si="246"/>
        <v>6.9051676039529193</v>
      </c>
      <c r="Q4716" s="3">
        <f>P4716</f>
        <v>6.9051676039529193</v>
      </c>
    </row>
    <row r="4717" spans="1:17" x14ac:dyDescent="0.25">
      <c r="A4717" s="3" t="s">
        <v>158</v>
      </c>
      <c r="B4717" s="3" t="s">
        <v>8</v>
      </c>
      <c r="C4717" s="3" t="s">
        <v>9</v>
      </c>
      <c r="D4717" s="3">
        <v>0.56000000000000005</v>
      </c>
      <c r="E4717" s="3">
        <v>0.48</v>
      </c>
      <c r="F4717" s="3" t="s">
        <v>166</v>
      </c>
      <c r="G4717" s="2">
        <v>7410</v>
      </c>
      <c r="H4717" s="3">
        <v>20.284802601809009</v>
      </c>
      <c r="I4717" s="3">
        <v>56483.940204861392</v>
      </c>
      <c r="J4717" s="3">
        <v>114.0515956429503</v>
      </c>
      <c r="K4717" s="3">
        <v>1</v>
      </c>
      <c r="L4717" s="3">
        <f t="shared" si="245"/>
        <v>114.0515956429503</v>
      </c>
      <c r="M4717" s="3">
        <f t="shared" si="247"/>
        <v>114.0515956429503</v>
      </c>
      <c r="N4717" s="3">
        <v>14.234511595557384</v>
      </c>
      <c r="O4717" s="3">
        <v>1</v>
      </c>
      <c r="P4717" s="3">
        <f t="shared" si="246"/>
        <v>14.234511595557384</v>
      </c>
      <c r="Q4717" s="3">
        <f>P4717</f>
        <v>14.234511595557384</v>
      </c>
    </row>
    <row r="4718" spans="1:17" x14ac:dyDescent="0.25">
      <c r="A4718" s="3" t="s">
        <v>158</v>
      </c>
      <c r="B4718" s="3" t="s">
        <v>310</v>
      </c>
      <c r="C4718" s="3" t="s">
        <v>9</v>
      </c>
      <c r="D4718" s="3">
        <v>0.56000000000000005</v>
      </c>
      <c r="E4718" s="3">
        <v>0.48</v>
      </c>
      <c r="F4718" s="3" t="s">
        <v>264</v>
      </c>
      <c r="G4718" s="2">
        <v>7410</v>
      </c>
      <c r="H4718" s="3">
        <v>35.454298130025599</v>
      </c>
      <c r="I4718" s="3">
        <v>103724.35273924339</v>
      </c>
      <c r="J4718" s="3">
        <v>217.74213389352661</v>
      </c>
      <c r="K4718" s="3">
        <v>1</v>
      </c>
      <c r="L4718" s="3">
        <f t="shared" si="245"/>
        <v>217.74213389352661</v>
      </c>
      <c r="M4718" s="3">
        <f t="shared" si="247"/>
        <v>217.74213389352661</v>
      </c>
      <c r="N4718" s="3">
        <v>24.687522327812108</v>
      </c>
      <c r="O4718" s="3">
        <v>1</v>
      </c>
      <c r="P4718" s="3">
        <f t="shared" si="246"/>
        <v>24.687522327812108</v>
      </c>
      <c r="Q4718" s="3">
        <f>P4718</f>
        <v>24.687522327812108</v>
      </c>
    </row>
    <row r="4719" spans="1:17" x14ac:dyDescent="0.25">
      <c r="A4719" s="3" t="s">
        <v>158</v>
      </c>
      <c r="B4719" s="3" t="s">
        <v>8</v>
      </c>
      <c r="C4719" s="3" t="s">
        <v>9</v>
      </c>
      <c r="D4719" s="3">
        <v>0.56000000000000005</v>
      </c>
      <c r="E4719" s="3">
        <v>0.48</v>
      </c>
      <c r="F4719" s="3" t="s">
        <v>183</v>
      </c>
      <c r="G4719" s="2">
        <v>7410</v>
      </c>
      <c r="H4719" s="3">
        <v>79.089443790894748</v>
      </c>
      <c r="I4719" s="3">
        <v>247594.48232757219</v>
      </c>
      <c r="J4719" s="3">
        <v>516.06065884921145</v>
      </c>
      <c r="K4719" s="3">
        <f>1-0.712</f>
        <v>0.28800000000000003</v>
      </c>
      <c r="L4719" s="3">
        <f t="shared" si="245"/>
        <v>148.62546974857293</v>
      </c>
      <c r="M4719" s="3">
        <f t="shared" si="247"/>
        <v>148.62546974857293</v>
      </c>
      <c r="N4719" s="3">
        <v>60.488456702390074</v>
      </c>
      <c r="O4719" s="3">
        <f>1-0.531</f>
        <v>0.46899999999999997</v>
      </c>
      <c r="P4719" s="3">
        <f t="shared" si="246"/>
        <v>28.369086193420944</v>
      </c>
      <c r="Q4719" s="3">
        <f>P4719</f>
        <v>28.369086193420944</v>
      </c>
    </row>
    <row r="4720" spans="1:17" x14ac:dyDescent="0.25">
      <c r="A4720" s="3" t="s">
        <v>158</v>
      </c>
      <c r="B4720" s="3" t="s">
        <v>310</v>
      </c>
      <c r="C4720" s="3" t="s">
        <v>9</v>
      </c>
      <c r="D4720" s="3">
        <v>0.56000000000000005</v>
      </c>
      <c r="E4720" s="3">
        <v>0.48</v>
      </c>
      <c r="F4720" s="3" t="s">
        <v>320</v>
      </c>
      <c r="G4720" s="2">
        <v>7410</v>
      </c>
      <c r="H4720" s="3">
        <v>58.640049720428507</v>
      </c>
      <c r="I4720" s="3">
        <v>180529.00650242416</v>
      </c>
      <c r="J4720" s="3">
        <v>333.12864791459589</v>
      </c>
      <c r="K4720" s="3">
        <v>1</v>
      </c>
      <c r="L4720" s="3">
        <f t="shared" si="245"/>
        <v>333.12864791459589</v>
      </c>
      <c r="M4720" s="3">
        <f t="shared" si="247"/>
        <v>333.12864791459589</v>
      </c>
      <c r="N4720" s="3">
        <v>44.754579980048597</v>
      </c>
      <c r="O4720" s="3">
        <v>1</v>
      </c>
      <c r="P4720" s="3">
        <f t="shared" si="246"/>
        <v>44.754579980048597</v>
      </c>
      <c r="Q4720" s="3">
        <f>P4720</f>
        <v>44.754579980048597</v>
      </c>
    </row>
    <row r="4721" spans="1:17" x14ac:dyDescent="0.25">
      <c r="A4721" s="3" t="s">
        <v>158</v>
      </c>
      <c r="B4721" s="3" t="s">
        <v>310</v>
      </c>
      <c r="C4721" s="3" t="s">
        <v>9</v>
      </c>
      <c r="D4721" s="3">
        <v>0.56000000000000005</v>
      </c>
      <c r="E4721" s="3">
        <v>0.48</v>
      </c>
      <c r="F4721" s="3" t="s">
        <v>320</v>
      </c>
      <c r="G4721" s="2">
        <v>7410</v>
      </c>
      <c r="H4721" s="3">
        <v>60.846912908691053</v>
      </c>
      <c r="I4721" s="3">
        <v>192210.19021110938</v>
      </c>
      <c r="J4721" s="3">
        <v>376.21041156556515</v>
      </c>
      <c r="K4721" s="3">
        <v>1</v>
      </c>
      <c r="L4721" s="3">
        <f t="shared" si="245"/>
        <v>376.21041156556515</v>
      </c>
      <c r="M4721" s="3">
        <f t="shared" si="247"/>
        <v>376.21041156556515</v>
      </c>
      <c r="N4721" s="3">
        <v>46.717161492223759</v>
      </c>
      <c r="O4721" s="3">
        <v>1</v>
      </c>
      <c r="P4721" s="3">
        <f t="shared" si="246"/>
        <v>46.717161492223759</v>
      </c>
      <c r="Q4721" s="3">
        <f>P4721</f>
        <v>46.717161492223759</v>
      </c>
    </row>
    <row r="4722" spans="1:17" x14ac:dyDescent="0.25">
      <c r="A4722" s="3" t="s">
        <v>158</v>
      </c>
      <c r="B4722" s="3" t="s">
        <v>89</v>
      </c>
      <c r="C4722" s="3" t="s">
        <v>9</v>
      </c>
      <c r="D4722" s="3">
        <v>0.56000000000000005</v>
      </c>
      <c r="E4722" s="3">
        <v>0.48</v>
      </c>
      <c r="F4722" s="3" t="s">
        <v>264</v>
      </c>
      <c r="G4722" s="2">
        <v>7410</v>
      </c>
      <c r="H4722" s="3">
        <v>641.04531476002182</v>
      </c>
      <c r="I4722" s="3">
        <v>1756572.8786449162</v>
      </c>
      <c r="J4722" s="3">
        <v>3551.9949685209908</v>
      </c>
      <c r="K4722" s="3">
        <v>1</v>
      </c>
      <c r="L4722" s="3">
        <f t="shared" si="245"/>
        <v>3551.9949685209908</v>
      </c>
      <c r="M4722" s="3">
        <f t="shared" si="247"/>
        <v>3551.9949685209908</v>
      </c>
      <c r="N4722" s="3">
        <v>427.01385614613343</v>
      </c>
      <c r="O4722" s="3">
        <v>1</v>
      </c>
      <c r="P4722" s="3">
        <f t="shared" si="246"/>
        <v>427.01385614613343</v>
      </c>
      <c r="Q4722" s="3">
        <f>P4722</f>
        <v>427.01385614613343</v>
      </c>
    </row>
    <row r="4723" spans="1:17" x14ac:dyDescent="0.25">
      <c r="A4723" s="3" t="s">
        <v>158</v>
      </c>
      <c r="B4723" s="3" t="s">
        <v>89</v>
      </c>
      <c r="C4723" s="3" t="s">
        <v>9</v>
      </c>
      <c r="D4723" s="3">
        <v>0.56000000000000005</v>
      </c>
      <c r="E4723" s="3">
        <v>0.48</v>
      </c>
      <c r="F4723" s="3" t="s">
        <v>17</v>
      </c>
      <c r="G4723" s="2">
        <v>2000</v>
      </c>
      <c r="H4723" s="3">
        <v>5.5294486952091868E-4</v>
      </c>
      <c r="I4723" s="3">
        <v>0.79362440585524019</v>
      </c>
      <c r="J4723" s="3">
        <v>1.360896795402109E-4</v>
      </c>
      <c r="K4723" s="3">
        <v>1</v>
      </c>
      <c r="L4723" s="3">
        <f t="shared" si="245"/>
        <v>1.360896795402109E-4</v>
      </c>
      <c r="M4723" s="4">
        <f t="shared" si="247"/>
        <v>1.360896795402109E-4</v>
      </c>
      <c r="N4723" s="3">
        <v>9.3689491683662586E-6</v>
      </c>
      <c r="O4723" s="3">
        <v>1</v>
      </c>
      <c r="P4723" s="3">
        <f t="shared" si="246"/>
        <v>9.3689491683662586E-6</v>
      </c>
      <c r="Q4723" s="3">
        <f>P4723</f>
        <v>9.3689491683662586E-6</v>
      </c>
    </row>
    <row r="4724" spans="1:17" x14ac:dyDescent="0.25">
      <c r="A4724" s="3" t="s">
        <v>158</v>
      </c>
      <c r="B4724" s="3" t="s">
        <v>89</v>
      </c>
      <c r="C4724" s="3" t="s">
        <v>9</v>
      </c>
      <c r="D4724" s="3">
        <v>0.56000000000000005</v>
      </c>
      <c r="E4724" s="3">
        <v>0.48</v>
      </c>
      <c r="F4724" s="3" t="s">
        <v>17</v>
      </c>
      <c r="G4724" s="2">
        <v>2000</v>
      </c>
      <c r="H4724" s="3">
        <v>5.5828713493159362E-6</v>
      </c>
      <c r="I4724" s="3">
        <v>1.1968754429222543E-2</v>
      </c>
      <c r="J4724" s="3">
        <v>1.0066192398658911E-5</v>
      </c>
      <c r="K4724" s="3">
        <v>1</v>
      </c>
      <c r="L4724" s="3">
        <f t="shared" si="245"/>
        <v>1.0066192398658911E-5</v>
      </c>
      <c r="M4724" s="4">
        <f t="shared" si="247"/>
        <v>1.0066192398658911E-5</v>
      </c>
      <c r="N4724" s="3">
        <v>6.9299630376573971E-7</v>
      </c>
      <c r="O4724" s="3">
        <v>1</v>
      </c>
      <c r="P4724" s="3">
        <f t="shared" si="246"/>
        <v>6.9299630376573971E-7</v>
      </c>
      <c r="Q4724" s="3">
        <f>P4724</f>
        <v>6.9299630376573971E-7</v>
      </c>
    </row>
    <row r="4725" spans="1:17" x14ac:dyDescent="0.25">
      <c r="A4725" s="3" t="s">
        <v>158</v>
      </c>
      <c r="B4725" s="3" t="s">
        <v>310</v>
      </c>
      <c r="C4725" s="3" t="s">
        <v>9</v>
      </c>
      <c r="D4725" s="3">
        <v>0.56000000000000005</v>
      </c>
      <c r="E4725" s="3">
        <v>0.48</v>
      </c>
      <c r="F4725" s="3" t="s">
        <v>275</v>
      </c>
      <c r="G4725" s="2">
        <v>3000</v>
      </c>
      <c r="H4725" s="3">
        <v>4.4044896442884819E-2</v>
      </c>
      <c r="I4725" s="3">
        <v>115.86141709560553</v>
      </c>
      <c r="J4725" s="3">
        <v>0.24650015822154514</v>
      </c>
      <c r="K4725" s="3">
        <v>1</v>
      </c>
      <c r="L4725" s="3">
        <f t="shared" si="245"/>
        <v>0.24650015822154514</v>
      </c>
      <c r="M4725" s="3">
        <v>0</v>
      </c>
      <c r="N4725" s="3">
        <v>2.2575057015323419E-2</v>
      </c>
      <c r="O4725" s="3">
        <v>1</v>
      </c>
      <c r="P4725" s="3">
        <f t="shared" si="246"/>
        <v>2.2575057015323419E-2</v>
      </c>
      <c r="Q4725" s="3">
        <v>0</v>
      </c>
    </row>
    <row r="4726" spans="1:17" x14ac:dyDescent="0.25">
      <c r="A4726" s="3" t="s">
        <v>158</v>
      </c>
      <c r="B4726" s="3" t="s">
        <v>89</v>
      </c>
      <c r="C4726" s="3" t="s">
        <v>9</v>
      </c>
      <c r="D4726" s="3">
        <v>0.56000000000000005</v>
      </c>
      <c r="E4726" s="3">
        <v>0.48</v>
      </c>
      <c r="F4726" s="3" t="s">
        <v>264</v>
      </c>
      <c r="G4726" s="2">
        <v>3000</v>
      </c>
      <c r="H4726" s="3">
        <v>0.31639715479114039</v>
      </c>
      <c r="I4726" s="3">
        <v>232.43133718612327</v>
      </c>
      <c r="J4726" s="3">
        <v>0</v>
      </c>
      <c r="K4726" s="3">
        <v>1</v>
      </c>
      <c r="L4726" s="3">
        <f t="shared" si="245"/>
        <v>0</v>
      </c>
      <c r="M4726" s="3">
        <v>0</v>
      </c>
      <c r="N4726" s="3">
        <v>0</v>
      </c>
      <c r="O4726" s="3">
        <v>1</v>
      </c>
      <c r="P4726" s="3">
        <f t="shared" si="246"/>
        <v>0</v>
      </c>
      <c r="Q4726" s="3">
        <v>0</v>
      </c>
    </row>
    <row r="4727" spans="1:17" x14ac:dyDescent="0.25">
      <c r="A4727" s="3" t="s">
        <v>158</v>
      </c>
      <c r="B4727" s="3" t="s">
        <v>89</v>
      </c>
      <c r="C4727" s="3" t="s">
        <v>9</v>
      </c>
      <c r="D4727" s="3">
        <v>0.56000000000000005</v>
      </c>
      <c r="E4727" s="3">
        <v>0.48</v>
      </c>
      <c r="F4727" s="3" t="s">
        <v>296</v>
      </c>
      <c r="G4727" s="2">
        <v>7420</v>
      </c>
      <c r="H4727" s="3">
        <v>3.5870232672654562E-3</v>
      </c>
      <c r="I4727" s="3">
        <v>7.6899856599898548</v>
      </c>
      <c r="J4727" s="3">
        <v>6.4675798684102649E-3</v>
      </c>
      <c r="K4727" s="3">
        <v>1</v>
      </c>
      <c r="L4727" s="3">
        <f t="shared" si="245"/>
        <v>6.4675798684102649E-3</v>
      </c>
      <c r="M4727" s="3">
        <f t="shared" ref="M4727:M4742" si="248">L4727</f>
        <v>6.4675798684102649E-3</v>
      </c>
      <c r="N4727" s="3">
        <v>4.4525365357760773E-4</v>
      </c>
      <c r="O4727" s="3">
        <v>1</v>
      </c>
      <c r="P4727" s="3">
        <f t="shared" si="246"/>
        <v>4.4525365357760773E-4</v>
      </c>
      <c r="Q4727" s="3">
        <f>P4727</f>
        <v>4.4525365357760773E-4</v>
      </c>
    </row>
    <row r="4728" spans="1:17" x14ac:dyDescent="0.25">
      <c r="A4728" s="3" t="s">
        <v>158</v>
      </c>
      <c r="B4728" s="3" t="s">
        <v>8</v>
      </c>
      <c r="C4728" s="3" t="s">
        <v>9</v>
      </c>
      <c r="D4728" s="3">
        <v>0.56000000000000005</v>
      </c>
      <c r="E4728" s="3">
        <v>0.48</v>
      </c>
      <c r="F4728" s="3" t="s">
        <v>59</v>
      </c>
      <c r="G4728" s="2">
        <v>7420</v>
      </c>
      <c r="H4728" s="3">
        <v>5.1545031714507125E-2</v>
      </c>
      <c r="I4728" s="3">
        <v>92.791465948790815</v>
      </c>
      <c r="J4728" s="3">
        <v>8.351971138210354E-2</v>
      </c>
      <c r="K4728" s="3">
        <f>1-0.712</f>
        <v>0.28800000000000003</v>
      </c>
      <c r="L4728" s="3">
        <f t="shared" si="245"/>
        <v>2.4053676878045823E-2</v>
      </c>
      <c r="M4728" s="3">
        <f t="shared" si="248"/>
        <v>2.4053676878045823E-2</v>
      </c>
      <c r="N4728" s="3">
        <v>1.0693722668808714E-2</v>
      </c>
      <c r="O4728" s="3">
        <f>1-0.531</f>
        <v>0.46899999999999997</v>
      </c>
      <c r="P4728" s="3">
        <f t="shared" si="246"/>
        <v>5.015355931671287E-3</v>
      </c>
      <c r="Q4728" s="3">
        <f>P4728</f>
        <v>5.015355931671287E-3</v>
      </c>
    </row>
    <row r="4729" spans="1:17" x14ac:dyDescent="0.25">
      <c r="A4729" s="3" t="s">
        <v>158</v>
      </c>
      <c r="B4729" s="3" t="s">
        <v>8</v>
      </c>
      <c r="C4729" s="3" t="s">
        <v>9</v>
      </c>
      <c r="D4729" s="3">
        <v>0.56000000000000005</v>
      </c>
      <c r="E4729" s="3">
        <v>0.48</v>
      </c>
      <c r="F4729" s="3" t="s">
        <v>184</v>
      </c>
      <c r="G4729" s="2">
        <v>7420</v>
      </c>
      <c r="H4729" s="3">
        <v>3.4382210974061111</v>
      </c>
      <c r="I4729" s="3">
        <v>3808.7057111866593</v>
      </c>
      <c r="J4729" s="3">
        <v>0.73269089647467944</v>
      </c>
      <c r="K4729" s="3">
        <f>1-0.712</f>
        <v>0.28800000000000003</v>
      </c>
      <c r="L4729" s="3">
        <f t="shared" si="245"/>
        <v>0.21101497818470771</v>
      </c>
      <c r="M4729" s="3">
        <f t="shared" si="248"/>
        <v>0.21101497818470771</v>
      </c>
      <c r="N4729" s="3">
        <v>0.10219899093716781</v>
      </c>
      <c r="O4729" s="3">
        <f>1-0.531</f>
        <v>0.46899999999999997</v>
      </c>
      <c r="P4729" s="3">
        <f t="shared" si="246"/>
        <v>4.7931326749531697E-2</v>
      </c>
      <c r="Q4729" s="3">
        <f>P4729</f>
        <v>4.7931326749531697E-2</v>
      </c>
    </row>
    <row r="4730" spans="1:17" x14ac:dyDescent="0.25">
      <c r="A4730" s="3" t="s">
        <v>158</v>
      </c>
      <c r="B4730" s="3" t="s">
        <v>310</v>
      </c>
      <c r="C4730" s="3" t="s">
        <v>9</v>
      </c>
      <c r="D4730" s="3">
        <v>0.56000000000000005</v>
      </c>
      <c r="E4730" s="3">
        <v>0.48</v>
      </c>
      <c r="F4730" s="3" t="s">
        <v>296</v>
      </c>
      <c r="G4730" s="2">
        <v>7420</v>
      </c>
      <c r="H4730" s="3">
        <v>0.33680201405671106</v>
      </c>
      <c r="I4730" s="3">
        <v>593.94099721623252</v>
      </c>
      <c r="J4730" s="3">
        <v>0.56400975460537106</v>
      </c>
      <c r="K4730" s="3">
        <v>1</v>
      </c>
      <c r="L4730" s="3">
        <f t="shared" si="245"/>
        <v>0.56400975460537106</v>
      </c>
      <c r="M4730" s="3">
        <f t="shared" si="248"/>
        <v>0.56400975460537106</v>
      </c>
      <c r="N4730" s="3">
        <v>5.4719499907028193E-2</v>
      </c>
      <c r="O4730" s="3">
        <v>1</v>
      </c>
      <c r="P4730" s="3">
        <f t="shared" si="246"/>
        <v>5.4719499907028193E-2</v>
      </c>
      <c r="Q4730" s="3">
        <f>P4730</f>
        <v>5.4719499907028193E-2</v>
      </c>
    </row>
    <row r="4731" spans="1:17" x14ac:dyDescent="0.25">
      <c r="A4731" s="3" t="s">
        <v>158</v>
      </c>
      <c r="B4731" s="3" t="s">
        <v>8</v>
      </c>
      <c r="C4731" s="3" t="s">
        <v>9</v>
      </c>
      <c r="D4731" s="3">
        <v>0.56000000000000005</v>
      </c>
      <c r="E4731" s="3">
        <v>0.48</v>
      </c>
      <c r="F4731" s="3" t="s">
        <v>59</v>
      </c>
      <c r="G4731" s="2">
        <v>7420</v>
      </c>
      <c r="H4731" s="3">
        <v>1.1666753936174288</v>
      </c>
      <c r="I4731" s="3">
        <v>2969.0736174244189</v>
      </c>
      <c r="J4731" s="3">
        <v>4.2516028113135311</v>
      </c>
      <c r="K4731" s="3">
        <f>1-0.712</f>
        <v>0.28800000000000003</v>
      </c>
      <c r="L4731" s="3">
        <f t="shared" si="245"/>
        <v>1.2244616096582972</v>
      </c>
      <c r="M4731" s="3">
        <f t="shared" si="248"/>
        <v>1.2244616096582972</v>
      </c>
      <c r="N4731" s="3">
        <v>0.66479337992848897</v>
      </c>
      <c r="O4731" s="3">
        <f>1-0.531</f>
        <v>0.46899999999999997</v>
      </c>
      <c r="P4731" s="3">
        <f t="shared" si="246"/>
        <v>0.31178809518646133</v>
      </c>
      <c r="Q4731" s="3">
        <f>P4731</f>
        <v>0.31178809518646133</v>
      </c>
    </row>
    <row r="4732" spans="1:17" x14ac:dyDescent="0.25">
      <c r="A4732" s="3" t="s">
        <v>158</v>
      </c>
      <c r="B4732" s="3" t="s">
        <v>8</v>
      </c>
      <c r="C4732" s="3" t="s">
        <v>9</v>
      </c>
      <c r="D4732" s="3">
        <v>0.56000000000000005</v>
      </c>
      <c r="E4732" s="3">
        <v>0.48</v>
      </c>
      <c r="F4732" s="3" t="s">
        <v>19</v>
      </c>
      <c r="G4732" s="2">
        <v>7420</v>
      </c>
      <c r="H4732" s="3">
        <v>4.8975586015986217</v>
      </c>
      <c r="I4732" s="3">
        <v>7562.3028132646596</v>
      </c>
      <c r="J4732" s="3">
        <v>5.5875550746725189</v>
      </c>
      <c r="K4732" s="3">
        <f>1-0.712</f>
        <v>0.28800000000000003</v>
      </c>
      <c r="L4732" s="3">
        <f t="shared" si="245"/>
        <v>1.6092158615056855</v>
      </c>
      <c r="M4732" s="3">
        <f t="shared" si="248"/>
        <v>1.6092158615056855</v>
      </c>
      <c r="N4732" s="3">
        <v>0.88704545014421254</v>
      </c>
      <c r="O4732" s="3">
        <f>1-0.531</f>
        <v>0.46899999999999997</v>
      </c>
      <c r="P4732" s="3">
        <f t="shared" si="246"/>
        <v>0.41602431611763568</v>
      </c>
      <c r="Q4732" s="3">
        <f>P4732</f>
        <v>0.41602431611763568</v>
      </c>
    </row>
    <row r="4733" spans="1:17" x14ac:dyDescent="0.25">
      <c r="A4733" s="3" t="s">
        <v>158</v>
      </c>
      <c r="B4733" s="3" t="s">
        <v>89</v>
      </c>
      <c r="C4733" s="3" t="s">
        <v>9</v>
      </c>
      <c r="D4733" s="3">
        <v>0.56000000000000005</v>
      </c>
      <c r="E4733" s="3">
        <v>0.48</v>
      </c>
      <c r="F4733" s="3" t="s">
        <v>264</v>
      </c>
      <c r="G4733" s="2">
        <v>7420</v>
      </c>
      <c r="H4733" s="3">
        <v>17.644465290848199</v>
      </c>
      <c r="I4733" s="3">
        <v>19309.241525888818</v>
      </c>
      <c r="J4733" s="3">
        <v>4.5221293068580231</v>
      </c>
      <c r="K4733" s="3">
        <v>1</v>
      </c>
      <c r="L4733" s="3">
        <f t="shared" si="245"/>
        <v>4.5221293068580231</v>
      </c>
      <c r="M4733" s="3">
        <f t="shared" si="248"/>
        <v>4.5221293068580231</v>
      </c>
      <c r="N4733" s="3">
        <v>0.44506332609116445</v>
      </c>
      <c r="O4733" s="3">
        <v>1</v>
      </c>
      <c r="P4733" s="3">
        <f t="shared" si="246"/>
        <v>0.44506332609116445</v>
      </c>
      <c r="Q4733" s="3">
        <f>P4733</f>
        <v>0.44506332609116445</v>
      </c>
    </row>
    <row r="4734" spans="1:17" x14ac:dyDescent="0.25">
      <c r="A4734" s="3" t="s">
        <v>158</v>
      </c>
      <c r="B4734" s="3" t="s">
        <v>310</v>
      </c>
      <c r="C4734" s="3" t="s">
        <v>9</v>
      </c>
      <c r="D4734" s="3">
        <v>0.56000000000000005</v>
      </c>
      <c r="E4734" s="3">
        <v>0.48</v>
      </c>
      <c r="F4734" s="3" t="s">
        <v>264</v>
      </c>
      <c r="G4734" s="2">
        <v>7420</v>
      </c>
      <c r="H4734" s="3">
        <v>3.1287888300222071</v>
      </c>
      <c r="I4734" s="3">
        <v>5410.0238705754637</v>
      </c>
      <c r="J4734" s="3">
        <v>5.4193154634581964</v>
      </c>
      <c r="K4734" s="3">
        <v>1</v>
      </c>
      <c r="L4734" s="3">
        <f t="shared" si="245"/>
        <v>5.4193154634581964</v>
      </c>
      <c r="M4734" s="3">
        <f t="shared" si="248"/>
        <v>5.4193154634581964</v>
      </c>
      <c r="N4734" s="3">
        <v>0.6715839580906835</v>
      </c>
      <c r="O4734" s="3">
        <v>1</v>
      </c>
      <c r="P4734" s="3">
        <f t="shared" si="246"/>
        <v>0.6715839580906835</v>
      </c>
      <c r="Q4734" s="3">
        <f>P4734</f>
        <v>0.6715839580906835</v>
      </c>
    </row>
    <row r="4735" spans="1:17" x14ac:dyDescent="0.25">
      <c r="A4735" s="3" t="s">
        <v>158</v>
      </c>
      <c r="B4735" s="3" t="s">
        <v>310</v>
      </c>
      <c r="C4735" s="3" t="s">
        <v>9</v>
      </c>
      <c r="D4735" s="3">
        <v>0.56000000000000005</v>
      </c>
      <c r="E4735" s="3">
        <v>0.48</v>
      </c>
      <c r="F4735" s="3" t="s">
        <v>183</v>
      </c>
      <c r="G4735" s="2">
        <v>7420</v>
      </c>
      <c r="H4735" s="3">
        <v>122.4795598616668</v>
      </c>
      <c r="I4735" s="3">
        <v>101084.8786368021</v>
      </c>
      <c r="J4735" s="3">
        <v>18.990956621924401</v>
      </c>
      <c r="K4735" s="3">
        <v>1</v>
      </c>
      <c r="L4735" s="3">
        <f t="shared" si="245"/>
        <v>18.990956621924401</v>
      </c>
      <c r="M4735" s="3">
        <f t="shared" si="248"/>
        <v>18.990956621924401</v>
      </c>
      <c r="N4735" s="3">
        <v>3.1438257590833962</v>
      </c>
      <c r="O4735" s="3">
        <v>1</v>
      </c>
      <c r="P4735" s="3">
        <f t="shared" si="246"/>
        <v>3.1438257590833962</v>
      </c>
      <c r="Q4735" s="3">
        <f>P4735</f>
        <v>3.1438257590833962</v>
      </c>
    </row>
    <row r="4736" spans="1:17" x14ac:dyDescent="0.25">
      <c r="A4736" s="3" t="s">
        <v>158</v>
      </c>
      <c r="B4736" s="3" t="s">
        <v>351</v>
      </c>
      <c r="C4736" s="3" t="s">
        <v>352</v>
      </c>
      <c r="D4736" s="3">
        <v>0.36</v>
      </c>
      <c r="E4736" s="3">
        <v>0.57999999999999996</v>
      </c>
      <c r="F4736" s="3" t="s">
        <v>17</v>
      </c>
      <c r="G4736" s="2">
        <v>2000</v>
      </c>
      <c r="H4736" s="3">
        <v>0.21090651535520905</v>
      </c>
      <c r="I4736" s="3">
        <v>633.7887905640232</v>
      </c>
      <c r="J4736" s="3">
        <v>1.342700574653958</v>
      </c>
      <c r="K4736" s="3">
        <v>1</v>
      </c>
      <c r="L4736" s="3">
        <f t="shared" si="245"/>
        <v>1.342700574653958</v>
      </c>
      <c r="M4736" s="4">
        <f t="shared" si="248"/>
        <v>1.342700574653958</v>
      </c>
      <c r="N4736" s="3">
        <v>0.17687852922746644</v>
      </c>
      <c r="O4736" s="3">
        <v>1</v>
      </c>
      <c r="P4736" s="3">
        <f t="shared" si="246"/>
        <v>0.17687852922746644</v>
      </c>
      <c r="Q4736" s="3">
        <f>P4736</f>
        <v>0.17687852922746644</v>
      </c>
    </row>
    <row r="4737" spans="1:17" x14ac:dyDescent="0.25">
      <c r="A4737" s="3" t="s">
        <v>158</v>
      </c>
      <c r="B4737" s="3" t="s">
        <v>310</v>
      </c>
      <c r="C4737" s="3" t="s">
        <v>9</v>
      </c>
      <c r="D4737" s="3">
        <v>0.56000000000000005</v>
      </c>
      <c r="E4737" s="3">
        <v>0.48</v>
      </c>
      <c r="F4737" s="3" t="s">
        <v>17</v>
      </c>
      <c r="G4737" s="2">
        <v>2000</v>
      </c>
      <c r="H4737" s="3">
        <v>0.13431776412556018</v>
      </c>
      <c r="I4737" s="3">
        <v>371.76442630945758</v>
      </c>
      <c r="J4737" s="3">
        <v>0.85277761861512569</v>
      </c>
      <c r="K4737" s="3">
        <v>1</v>
      </c>
      <c r="L4737" s="3">
        <f t="shared" si="245"/>
        <v>0.85277761861512569</v>
      </c>
      <c r="M4737" s="4">
        <f t="shared" si="248"/>
        <v>0.85277761861512569</v>
      </c>
      <c r="N4737" s="3">
        <v>0.10427308936283626</v>
      </c>
      <c r="O4737" s="3">
        <v>1</v>
      </c>
      <c r="P4737" s="3">
        <f t="shared" si="246"/>
        <v>0.10427308936283626</v>
      </c>
      <c r="Q4737" s="3">
        <f>P4737</f>
        <v>0.10427308936283626</v>
      </c>
    </row>
    <row r="4738" spans="1:17" x14ac:dyDescent="0.25">
      <c r="A4738" s="3" t="s">
        <v>158</v>
      </c>
      <c r="B4738" s="3" t="s">
        <v>89</v>
      </c>
      <c r="C4738" s="3" t="s">
        <v>9</v>
      </c>
      <c r="D4738" s="3">
        <v>0.56000000000000005</v>
      </c>
      <c r="E4738" s="3">
        <v>0.48</v>
      </c>
      <c r="F4738" s="3" t="s">
        <v>17</v>
      </c>
      <c r="G4738" s="2">
        <v>2000</v>
      </c>
      <c r="H4738" s="3">
        <v>0.57329550803985085</v>
      </c>
      <c r="I4738" s="3">
        <v>1740.1580769817917</v>
      </c>
      <c r="J4738" s="3">
        <v>3.6888503824258843</v>
      </c>
      <c r="K4738" s="3">
        <v>1</v>
      </c>
      <c r="L4738" s="3">
        <f t="shared" ref="L4738:L4801" si="249">J4738*K4738</f>
        <v>3.6888503824258843</v>
      </c>
      <c r="M4738" s="4">
        <f t="shared" si="248"/>
        <v>3.6888503824258843</v>
      </c>
      <c r="N4738" s="3">
        <v>0.51390630783385516</v>
      </c>
      <c r="O4738" s="3">
        <v>1</v>
      </c>
      <c r="P4738" s="3">
        <f t="shared" ref="P4738:P4801" si="250">N4738*O4738</f>
        <v>0.51390630783385516</v>
      </c>
      <c r="Q4738" s="3">
        <f>P4738</f>
        <v>0.51390630783385516</v>
      </c>
    </row>
    <row r="4739" spans="1:17" x14ac:dyDescent="0.25">
      <c r="A4739" s="3" t="s">
        <v>158</v>
      </c>
      <c r="B4739" s="3" t="s">
        <v>310</v>
      </c>
      <c r="C4739" s="3" t="s">
        <v>9</v>
      </c>
      <c r="D4739" s="3">
        <v>0.56000000000000005</v>
      </c>
      <c r="E4739" s="3">
        <v>0.48</v>
      </c>
      <c r="F4739" s="3" t="s">
        <v>17</v>
      </c>
      <c r="G4739" s="2">
        <v>2000</v>
      </c>
      <c r="H4739" s="3">
        <v>1.6036566443093989</v>
      </c>
      <c r="I4739" s="3">
        <v>4526.2321012217171</v>
      </c>
      <c r="J4739" s="3">
        <v>10.287958975084765</v>
      </c>
      <c r="K4739" s="3">
        <v>1</v>
      </c>
      <c r="L4739" s="3">
        <f t="shared" si="249"/>
        <v>10.287958975084765</v>
      </c>
      <c r="M4739" s="4">
        <f t="shared" si="248"/>
        <v>10.287958975084765</v>
      </c>
      <c r="N4739" s="3">
        <v>1.2275513910582667</v>
      </c>
      <c r="O4739" s="3">
        <v>1</v>
      </c>
      <c r="P4739" s="3">
        <f t="shared" si="250"/>
        <v>1.2275513910582667</v>
      </c>
      <c r="Q4739" s="3">
        <f>P4739</f>
        <v>1.2275513910582667</v>
      </c>
    </row>
    <row r="4740" spans="1:17" x14ac:dyDescent="0.25">
      <c r="A4740" s="3" t="s">
        <v>158</v>
      </c>
      <c r="B4740" s="3" t="s">
        <v>351</v>
      </c>
      <c r="C4740" s="3" t="s">
        <v>352</v>
      </c>
      <c r="D4740" s="3">
        <v>0.36</v>
      </c>
      <c r="E4740" s="3">
        <v>0.57999999999999996</v>
      </c>
      <c r="F4740" s="3" t="s">
        <v>17</v>
      </c>
      <c r="G4740" s="2">
        <v>2000</v>
      </c>
      <c r="H4740" s="3">
        <v>1.2258052697673087E-4</v>
      </c>
      <c r="I4740" s="3">
        <v>0.37180777592355541</v>
      </c>
      <c r="J4740" s="3">
        <v>7.8851196673513865E-4</v>
      </c>
      <c r="K4740" s="3">
        <v>1</v>
      </c>
      <c r="L4740" s="3">
        <f t="shared" si="249"/>
        <v>7.8851196673513865E-4</v>
      </c>
      <c r="M4740" s="4">
        <f t="shared" si="248"/>
        <v>7.8851196673513865E-4</v>
      </c>
      <c r="N4740" s="3">
        <v>1.0928750900992533E-4</v>
      </c>
      <c r="O4740" s="3">
        <v>1</v>
      </c>
      <c r="P4740" s="3">
        <f t="shared" si="250"/>
        <v>1.0928750900992533E-4</v>
      </c>
      <c r="Q4740" s="3">
        <f>P4740</f>
        <v>1.0928750900992533E-4</v>
      </c>
    </row>
    <row r="4741" spans="1:17" x14ac:dyDescent="0.25">
      <c r="A4741" s="3" t="s">
        <v>158</v>
      </c>
      <c r="B4741" s="3" t="s">
        <v>89</v>
      </c>
      <c r="C4741" s="3" t="s">
        <v>9</v>
      </c>
      <c r="D4741" s="3">
        <v>0.56000000000000005</v>
      </c>
      <c r="E4741" s="3">
        <v>0.48</v>
      </c>
      <c r="F4741" s="3" t="s">
        <v>17</v>
      </c>
      <c r="G4741" s="2">
        <v>2000</v>
      </c>
      <c r="H4741" s="3">
        <v>8.6714404650090338E-3</v>
      </c>
      <c r="I4741" s="3">
        <v>26.326762954885019</v>
      </c>
      <c r="J4741" s="3">
        <v>5.5843935285955992E-2</v>
      </c>
      <c r="K4741" s="3">
        <v>1</v>
      </c>
      <c r="L4741" s="3">
        <f t="shared" si="249"/>
        <v>5.5843935285955992E-2</v>
      </c>
      <c r="M4741" s="4">
        <f t="shared" si="248"/>
        <v>5.5843935285955992E-2</v>
      </c>
      <c r="N4741" s="3">
        <v>7.8562160830458819E-3</v>
      </c>
      <c r="O4741" s="3">
        <v>1</v>
      </c>
      <c r="P4741" s="3">
        <f t="shared" si="250"/>
        <v>7.8562160830458819E-3</v>
      </c>
      <c r="Q4741" s="3">
        <f>P4741</f>
        <v>7.8562160830458819E-3</v>
      </c>
    </row>
    <row r="4742" spans="1:17" x14ac:dyDescent="0.25">
      <c r="A4742" s="3" t="s">
        <v>158</v>
      </c>
      <c r="B4742" s="3" t="s">
        <v>351</v>
      </c>
      <c r="C4742" s="3" t="s">
        <v>352</v>
      </c>
      <c r="D4742" s="3">
        <v>0.36</v>
      </c>
      <c r="E4742" s="3">
        <v>0.57999999999999996</v>
      </c>
      <c r="F4742" s="3" t="s">
        <v>17</v>
      </c>
      <c r="G4742" s="2">
        <v>2000</v>
      </c>
      <c r="H4742" s="3">
        <v>57.241508533037127</v>
      </c>
      <c r="I4742" s="3">
        <v>163898.96107624972</v>
      </c>
      <c r="J4742" s="3">
        <v>318.83415295958122</v>
      </c>
      <c r="K4742" s="3">
        <v>1</v>
      </c>
      <c r="L4742" s="3">
        <f t="shared" si="249"/>
        <v>318.83415295958122</v>
      </c>
      <c r="M4742" s="4">
        <f t="shared" si="248"/>
        <v>318.83415295958122</v>
      </c>
      <c r="N4742" s="3">
        <v>37.799917430753787</v>
      </c>
      <c r="O4742" s="3">
        <v>1</v>
      </c>
      <c r="P4742" s="3">
        <f t="shared" si="250"/>
        <v>37.799917430753787</v>
      </c>
      <c r="Q4742" s="3">
        <f>P4742</f>
        <v>37.799917430753787</v>
      </c>
    </row>
    <row r="4743" spans="1:17" x14ac:dyDescent="0.25">
      <c r="A4743" s="3" t="s">
        <v>158</v>
      </c>
      <c r="B4743" s="3" t="s">
        <v>310</v>
      </c>
      <c r="C4743" s="3" t="s">
        <v>9</v>
      </c>
      <c r="D4743" s="3">
        <v>0.56000000000000005</v>
      </c>
      <c r="E4743" s="3">
        <v>0.48</v>
      </c>
      <c r="F4743" s="3" t="s">
        <v>275</v>
      </c>
      <c r="G4743" s="2">
        <v>3000</v>
      </c>
      <c r="H4743" s="3">
        <v>8.3117628292225945</v>
      </c>
      <c r="I4743" s="3">
        <v>15415.584568737733</v>
      </c>
      <c r="J4743" s="3">
        <v>31.987072286166558</v>
      </c>
      <c r="K4743" s="3">
        <v>1</v>
      </c>
      <c r="L4743" s="3">
        <f t="shared" si="249"/>
        <v>31.987072286166558</v>
      </c>
      <c r="M4743" s="3">
        <v>0</v>
      </c>
      <c r="N4743" s="3">
        <v>3.0365095236078852</v>
      </c>
      <c r="O4743" s="3">
        <v>1</v>
      </c>
      <c r="P4743" s="3">
        <f t="shared" si="250"/>
        <v>3.0365095236078852</v>
      </c>
      <c r="Q4743" s="3">
        <v>0</v>
      </c>
    </row>
    <row r="4744" spans="1:17" x14ac:dyDescent="0.25">
      <c r="A4744" s="3" t="s">
        <v>158</v>
      </c>
      <c r="B4744" s="3" t="s">
        <v>310</v>
      </c>
      <c r="C4744" s="3" t="s">
        <v>9</v>
      </c>
      <c r="D4744" s="3">
        <v>0.56000000000000005</v>
      </c>
      <c r="E4744" s="3">
        <v>0.48</v>
      </c>
      <c r="F4744" s="3" t="s">
        <v>320</v>
      </c>
      <c r="G4744" s="2">
        <v>3000</v>
      </c>
      <c r="H4744" s="3">
        <v>1.3689280316152134E-2</v>
      </c>
      <c r="I4744" s="3">
        <v>56.59803800542327</v>
      </c>
      <c r="J4744" s="3">
        <v>0.11715997757243227</v>
      </c>
      <c r="K4744" s="3">
        <v>1</v>
      </c>
      <c r="L4744" s="3">
        <f t="shared" si="249"/>
        <v>0.11715997757243227</v>
      </c>
      <c r="M4744" s="3">
        <v>0</v>
      </c>
      <c r="N4744" s="3">
        <v>1.5798868639058328E-2</v>
      </c>
      <c r="O4744" s="3">
        <v>1</v>
      </c>
      <c r="P4744" s="3">
        <f t="shared" si="250"/>
        <v>1.5798868639058328E-2</v>
      </c>
      <c r="Q4744" s="3">
        <v>0</v>
      </c>
    </row>
    <row r="4745" spans="1:17" x14ac:dyDescent="0.25">
      <c r="A4745" s="3" t="s">
        <v>158</v>
      </c>
      <c r="B4745" s="3" t="s">
        <v>310</v>
      </c>
      <c r="C4745" s="3" t="s">
        <v>9</v>
      </c>
      <c r="D4745" s="3">
        <v>0.56000000000000005</v>
      </c>
      <c r="E4745" s="3">
        <v>0.48</v>
      </c>
      <c r="F4745" s="3" t="s">
        <v>275</v>
      </c>
      <c r="G4745" s="2">
        <v>7430</v>
      </c>
      <c r="H4745" s="3">
        <v>4.7422415247492086E-5</v>
      </c>
      <c r="I4745" s="3">
        <v>8.5128478793384005E-2</v>
      </c>
      <c r="J4745" s="3">
        <v>1.5429356740852143E-4</v>
      </c>
      <c r="K4745" s="3">
        <v>1</v>
      </c>
      <c r="L4745" s="3">
        <f t="shared" si="249"/>
        <v>1.5429356740852143E-4</v>
      </c>
      <c r="M4745" s="3">
        <f t="shared" ref="M4745:M4780" si="251">L4745</f>
        <v>1.5429356740852143E-4</v>
      </c>
      <c r="N4745" s="3">
        <v>9.9099498585903837E-6</v>
      </c>
      <c r="O4745" s="3">
        <v>1</v>
      </c>
      <c r="P4745" s="3">
        <f t="shared" si="250"/>
        <v>9.9099498585903837E-6</v>
      </c>
      <c r="Q4745" s="3">
        <f>P4745</f>
        <v>9.9099498585903837E-6</v>
      </c>
    </row>
    <row r="4746" spans="1:17" x14ac:dyDescent="0.25">
      <c r="A4746" s="3" t="s">
        <v>158</v>
      </c>
      <c r="B4746" s="3" t="s">
        <v>89</v>
      </c>
      <c r="C4746" s="3" t="s">
        <v>9</v>
      </c>
      <c r="D4746" s="3">
        <v>0.56000000000000005</v>
      </c>
      <c r="E4746" s="3">
        <v>0.48</v>
      </c>
      <c r="F4746" s="3" t="s">
        <v>272</v>
      </c>
      <c r="G4746" s="2">
        <v>7430</v>
      </c>
      <c r="H4746" s="3">
        <v>1.498723195854511E-3</v>
      </c>
      <c r="I4746" s="3">
        <v>4.5472220295540451</v>
      </c>
      <c r="J4746" s="3">
        <v>9.6128496538082382E-3</v>
      </c>
      <c r="K4746" s="3">
        <v>1</v>
      </c>
      <c r="L4746" s="3">
        <f t="shared" si="249"/>
        <v>9.6128496538082382E-3</v>
      </c>
      <c r="M4746" s="3">
        <f t="shared" si="251"/>
        <v>9.6128496538082382E-3</v>
      </c>
      <c r="N4746" s="3">
        <v>1.3056163625526068E-3</v>
      </c>
      <c r="O4746" s="3">
        <v>1</v>
      </c>
      <c r="P4746" s="3">
        <f t="shared" si="250"/>
        <v>1.3056163625526068E-3</v>
      </c>
      <c r="Q4746" s="3">
        <f>P4746</f>
        <v>1.3056163625526068E-3</v>
      </c>
    </row>
    <row r="4747" spans="1:17" x14ac:dyDescent="0.25">
      <c r="A4747" s="3" t="s">
        <v>158</v>
      </c>
      <c r="B4747" s="3" t="s">
        <v>89</v>
      </c>
      <c r="C4747" s="3" t="s">
        <v>9</v>
      </c>
      <c r="D4747" s="3">
        <v>0.56000000000000005</v>
      </c>
      <c r="E4747" s="3">
        <v>0.48</v>
      </c>
      <c r="F4747" s="3" t="s">
        <v>264</v>
      </c>
      <c r="G4747" s="2">
        <v>7430</v>
      </c>
      <c r="H4747" s="3">
        <v>5.60836299769479E-2</v>
      </c>
      <c r="I4747" s="3">
        <v>202.27529673975224</v>
      </c>
      <c r="J4747" s="3">
        <v>0.3943167127877199</v>
      </c>
      <c r="K4747" s="3">
        <v>1</v>
      </c>
      <c r="L4747" s="3">
        <f t="shared" si="249"/>
        <v>0.3943167127877199</v>
      </c>
      <c r="M4747" s="3">
        <f t="shared" si="251"/>
        <v>0.3943167127877199</v>
      </c>
      <c r="N4747" s="3">
        <v>5.0200417211707392E-2</v>
      </c>
      <c r="O4747" s="3">
        <v>1</v>
      </c>
      <c r="P4747" s="3">
        <f t="shared" si="250"/>
        <v>5.0200417211707392E-2</v>
      </c>
      <c r="Q4747" s="3">
        <f>P4747</f>
        <v>5.0200417211707392E-2</v>
      </c>
    </row>
    <row r="4748" spans="1:17" x14ac:dyDescent="0.25">
      <c r="A4748" s="3" t="s">
        <v>158</v>
      </c>
      <c r="B4748" s="3" t="s">
        <v>8</v>
      </c>
      <c r="C4748" s="3" t="s">
        <v>9</v>
      </c>
      <c r="D4748" s="3">
        <v>0.56000000000000005</v>
      </c>
      <c r="E4748" s="3">
        <v>0.48</v>
      </c>
      <c r="F4748" s="3" t="s">
        <v>250</v>
      </c>
      <c r="G4748" s="2">
        <v>7430</v>
      </c>
      <c r="H4748" s="3">
        <v>0.24274586693095113</v>
      </c>
      <c r="I4748" s="3">
        <v>595.48680429964486</v>
      </c>
      <c r="J4748" s="3">
        <v>1.1233166272523694</v>
      </c>
      <c r="K4748" s="3">
        <f>1-0.712</f>
        <v>0.28800000000000003</v>
      </c>
      <c r="L4748" s="3">
        <f t="shared" si="249"/>
        <v>0.32351518864868239</v>
      </c>
      <c r="M4748" s="3">
        <f t="shared" si="251"/>
        <v>0.32351518864868239</v>
      </c>
      <c r="N4748" s="3">
        <v>0.14764451467254389</v>
      </c>
      <c r="O4748" s="3">
        <f>1-0.531</f>
        <v>0.46899999999999997</v>
      </c>
      <c r="P4748" s="3">
        <f t="shared" si="250"/>
        <v>6.9245277381423082E-2</v>
      </c>
      <c r="Q4748" s="3">
        <f>P4748</f>
        <v>6.9245277381423082E-2</v>
      </c>
    </row>
    <row r="4749" spans="1:17" x14ac:dyDescent="0.25">
      <c r="A4749" s="3" t="s">
        <v>158</v>
      </c>
      <c r="B4749" s="3" t="s">
        <v>8</v>
      </c>
      <c r="C4749" s="3" t="s">
        <v>9</v>
      </c>
      <c r="D4749" s="3">
        <v>0.56000000000000005</v>
      </c>
      <c r="E4749" s="3">
        <v>0.48</v>
      </c>
      <c r="F4749" s="3" t="s">
        <v>166</v>
      </c>
      <c r="G4749" s="2">
        <v>7430</v>
      </c>
      <c r="H4749" s="3">
        <v>0.73527851123964683</v>
      </c>
      <c r="I4749" s="3">
        <v>737.61623049733657</v>
      </c>
      <c r="J4749" s="3">
        <v>1.563927318409112</v>
      </c>
      <c r="K4749" s="3">
        <v>1</v>
      </c>
      <c r="L4749" s="3">
        <f t="shared" si="249"/>
        <v>1.563927318409112</v>
      </c>
      <c r="M4749" s="3">
        <f t="shared" si="251"/>
        <v>1.563927318409112</v>
      </c>
      <c r="N4749" s="3">
        <v>0.16686629165241648</v>
      </c>
      <c r="O4749" s="3">
        <v>1</v>
      </c>
      <c r="P4749" s="3">
        <f t="shared" si="250"/>
        <v>0.16686629165241648</v>
      </c>
      <c r="Q4749" s="3">
        <f>P4749</f>
        <v>0.16686629165241648</v>
      </c>
    </row>
    <row r="4750" spans="1:17" x14ac:dyDescent="0.25">
      <c r="A4750" s="3" t="s">
        <v>158</v>
      </c>
      <c r="B4750" s="3" t="s">
        <v>310</v>
      </c>
      <c r="C4750" s="3" t="s">
        <v>9</v>
      </c>
      <c r="D4750" s="3">
        <v>0.56000000000000005</v>
      </c>
      <c r="E4750" s="3">
        <v>0.48</v>
      </c>
      <c r="F4750" s="3" t="s">
        <v>283</v>
      </c>
      <c r="G4750" s="2">
        <v>7430</v>
      </c>
      <c r="H4750" s="3">
        <v>0.51349691943593456</v>
      </c>
      <c r="I4750" s="3">
        <v>1048.5015033371064</v>
      </c>
      <c r="J4750" s="3">
        <v>2.2148812870845367</v>
      </c>
      <c r="K4750" s="3">
        <v>1</v>
      </c>
      <c r="L4750" s="3">
        <f t="shared" si="249"/>
        <v>2.2148812870845367</v>
      </c>
      <c r="M4750" s="3">
        <f t="shared" si="251"/>
        <v>2.2148812870845367</v>
      </c>
      <c r="N4750" s="3">
        <v>0.25453939975135109</v>
      </c>
      <c r="O4750" s="3">
        <v>1</v>
      </c>
      <c r="P4750" s="3">
        <f t="shared" si="250"/>
        <v>0.25453939975135109</v>
      </c>
      <c r="Q4750" s="3">
        <f>P4750</f>
        <v>0.25453939975135109</v>
      </c>
    </row>
    <row r="4751" spans="1:17" x14ac:dyDescent="0.25">
      <c r="A4751" s="3" t="s">
        <v>158</v>
      </c>
      <c r="B4751" s="3" t="s">
        <v>310</v>
      </c>
      <c r="C4751" s="3" t="s">
        <v>9</v>
      </c>
      <c r="D4751" s="3">
        <v>0.56000000000000005</v>
      </c>
      <c r="E4751" s="3">
        <v>0.48</v>
      </c>
      <c r="F4751" s="3" t="s">
        <v>320</v>
      </c>
      <c r="G4751" s="2">
        <v>7430</v>
      </c>
      <c r="H4751" s="3">
        <v>0.43683257174127554</v>
      </c>
      <c r="I4751" s="3">
        <v>1553.3041106710709</v>
      </c>
      <c r="J4751" s="3">
        <v>3.5033259271571522</v>
      </c>
      <c r="K4751" s="3">
        <v>1</v>
      </c>
      <c r="L4751" s="3">
        <f t="shared" si="249"/>
        <v>3.5033259271571522</v>
      </c>
      <c r="M4751" s="3">
        <f t="shared" si="251"/>
        <v>3.5033259271571522</v>
      </c>
      <c r="N4751" s="3">
        <v>0.46079275145200493</v>
      </c>
      <c r="O4751" s="3">
        <v>1</v>
      </c>
      <c r="P4751" s="3">
        <f t="shared" si="250"/>
        <v>0.46079275145200493</v>
      </c>
      <c r="Q4751" s="3">
        <f>P4751</f>
        <v>0.46079275145200493</v>
      </c>
    </row>
    <row r="4752" spans="1:17" x14ac:dyDescent="0.25">
      <c r="A4752" s="3" t="s">
        <v>158</v>
      </c>
      <c r="B4752" s="3" t="s">
        <v>8</v>
      </c>
      <c r="C4752" s="3" t="s">
        <v>9</v>
      </c>
      <c r="D4752" s="3">
        <v>0.56000000000000005</v>
      </c>
      <c r="E4752" s="3">
        <v>0.48</v>
      </c>
      <c r="F4752" s="3" t="s">
        <v>163</v>
      </c>
      <c r="G4752" s="2">
        <v>7430</v>
      </c>
      <c r="H4752" s="3">
        <v>0.97348047533778592</v>
      </c>
      <c r="I4752" s="3">
        <v>2461.020260066809</v>
      </c>
      <c r="J4752" s="3">
        <v>4.8314027658891545</v>
      </c>
      <c r="K4752" s="3">
        <v>1</v>
      </c>
      <c r="L4752" s="3">
        <f t="shared" si="249"/>
        <v>4.8314027658891545</v>
      </c>
      <c r="M4752" s="3">
        <f t="shared" si="251"/>
        <v>4.8314027658891545</v>
      </c>
      <c r="N4752" s="3">
        <v>0.65373499617606601</v>
      </c>
      <c r="O4752" s="3">
        <v>1</v>
      </c>
      <c r="P4752" s="3">
        <f t="shared" si="250"/>
        <v>0.65373499617606601</v>
      </c>
      <c r="Q4752" s="3">
        <f>P4752</f>
        <v>0.65373499617606601</v>
      </c>
    </row>
    <row r="4753" spans="1:17" x14ac:dyDescent="0.25">
      <c r="A4753" s="3" t="s">
        <v>158</v>
      </c>
      <c r="B4753" s="3" t="s">
        <v>310</v>
      </c>
      <c r="C4753" s="3" t="s">
        <v>9</v>
      </c>
      <c r="D4753" s="3">
        <v>0.56000000000000005</v>
      </c>
      <c r="E4753" s="3">
        <v>0.48</v>
      </c>
      <c r="F4753" s="3" t="s">
        <v>323</v>
      </c>
      <c r="G4753" s="2">
        <v>7430</v>
      </c>
      <c r="H4753" s="3">
        <v>0.88145904002615139</v>
      </c>
      <c r="I4753" s="3">
        <v>2355.2912428473646</v>
      </c>
      <c r="J4753" s="3">
        <v>4.8728733553509507</v>
      </c>
      <c r="K4753" s="3">
        <v>1</v>
      </c>
      <c r="L4753" s="3">
        <f t="shared" si="249"/>
        <v>4.8728733553509507</v>
      </c>
      <c r="M4753" s="3">
        <f t="shared" si="251"/>
        <v>4.8728733553509507</v>
      </c>
      <c r="N4753" s="3">
        <v>0.54835549369982883</v>
      </c>
      <c r="O4753" s="3">
        <v>1</v>
      </c>
      <c r="P4753" s="3">
        <f t="shared" si="250"/>
        <v>0.54835549369982883</v>
      </c>
      <c r="Q4753" s="3">
        <f>P4753</f>
        <v>0.54835549369982883</v>
      </c>
    </row>
    <row r="4754" spans="1:17" x14ac:dyDescent="0.25">
      <c r="A4754" s="3" t="s">
        <v>158</v>
      </c>
      <c r="B4754" s="3" t="s">
        <v>351</v>
      </c>
      <c r="C4754" s="3" t="s">
        <v>352</v>
      </c>
      <c r="D4754" s="3">
        <v>0.36</v>
      </c>
      <c r="E4754" s="3">
        <v>0.57999999999999996</v>
      </c>
      <c r="F4754" s="3" t="s">
        <v>272</v>
      </c>
      <c r="G4754" s="2">
        <v>7430</v>
      </c>
      <c r="H4754" s="3">
        <v>0.85988535042510583</v>
      </c>
      <c r="I4754" s="3">
        <v>2574.7741671862163</v>
      </c>
      <c r="J4754" s="3">
        <v>5.5020568520347455</v>
      </c>
      <c r="K4754" s="3">
        <v>1</v>
      </c>
      <c r="L4754" s="3">
        <f t="shared" si="249"/>
        <v>5.5020568520347455</v>
      </c>
      <c r="M4754" s="3">
        <f t="shared" si="251"/>
        <v>5.5020568520347455</v>
      </c>
      <c r="N4754" s="3">
        <v>0.80887465630523336</v>
      </c>
      <c r="O4754" s="3">
        <v>1</v>
      </c>
      <c r="P4754" s="3">
        <f t="shared" si="250"/>
        <v>0.80887465630523336</v>
      </c>
      <c r="Q4754" s="3">
        <f>P4754</f>
        <v>0.80887465630523336</v>
      </c>
    </row>
    <row r="4755" spans="1:17" x14ac:dyDescent="0.25">
      <c r="A4755" s="3" t="s">
        <v>158</v>
      </c>
      <c r="B4755" s="3" t="s">
        <v>8</v>
      </c>
      <c r="C4755" s="3" t="s">
        <v>9</v>
      </c>
      <c r="D4755" s="3">
        <v>0.56000000000000005</v>
      </c>
      <c r="E4755" s="3">
        <v>0.48</v>
      </c>
      <c r="F4755" s="3" t="s">
        <v>11</v>
      </c>
      <c r="G4755" s="2">
        <v>7430</v>
      </c>
      <c r="H4755" s="3">
        <v>1.7529778591905063</v>
      </c>
      <c r="I4755" s="3">
        <v>5769.3028237097424</v>
      </c>
      <c r="J4755" s="3">
        <v>15.304657597611202</v>
      </c>
      <c r="K4755" s="3">
        <f>1-0.712</f>
        <v>0.28800000000000003</v>
      </c>
      <c r="L4755" s="3">
        <f t="shared" si="249"/>
        <v>4.4077413881120266</v>
      </c>
      <c r="M4755" s="3">
        <f t="shared" si="251"/>
        <v>4.4077413881120266</v>
      </c>
      <c r="N4755" s="3">
        <v>2.2795731846427487</v>
      </c>
      <c r="O4755" s="3">
        <f>1-0.531</f>
        <v>0.46899999999999997</v>
      </c>
      <c r="P4755" s="3">
        <f t="shared" si="250"/>
        <v>1.0691198235974491</v>
      </c>
      <c r="Q4755" s="3">
        <f>P4755</f>
        <v>1.0691198235974491</v>
      </c>
    </row>
    <row r="4756" spans="1:17" x14ac:dyDescent="0.25">
      <c r="A4756" s="3" t="s">
        <v>158</v>
      </c>
      <c r="B4756" s="3" t="s">
        <v>310</v>
      </c>
      <c r="C4756" s="3" t="s">
        <v>9</v>
      </c>
      <c r="D4756" s="3">
        <v>0.56000000000000005</v>
      </c>
      <c r="E4756" s="3">
        <v>0.48</v>
      </c>
      <c r="F4756" s="3" t="s">
        <v>163</v>
      </c>
      <c r="G4756" s="2">
        <v>7430</v>
      </c>
      <c r="H4756" s="3">
        <v>1.6469543367056816</v>
      </c>
      <c r="I4756" s="3">
        <v>3828.6093313172469</v>
      </c>
      <c r="J4756" s="3">
        <v>7.5333159102123606</v>
      </c>
      <c r="K4756" s="3">
        <v>1</v>
      </c>
      <c r="L4756" s="3">
        <f t="shared" si="249"/>
        <v>7.5333159102123606</v>
      </c>
      <c r="M4756" s="3">
        <f t="shared" si="251"/>
        <v>7.5333159102123606</v>
      </c>
      <c r="N4756" s="3">
        <v>1.01578207530525</v>
      </c>
      <c r="O4756" s="3">
        <v>1</v>
      </c>
      <c r="P4756" s="3">
        <f t="shared" si="250"/>
        <v>1.01578207530525</v>
      </c>
      <c r="Q4756" s="3">
        <f>P4756</f>
        <v>1.01578207530525</v>
      </c>
    </row>
    <row r="4757" spans="1:17" x14ac:dyDescent="0.25">
      <c r="A4757" s="3" t="s">
        <v>158</v>
      </c>
      <c r="B4757" s="3" t="s">
        <v>310</v>
      </c>
      <c r="C4757" s="3" t="s">
        <v>9</v>
      </c>
      <c r="D4757" s="3">
        <v>0.56000000000000005</v>
      </c>
      <c r="E4757" s="3">
        <v>0.48</v>
      </c>
      <c r="F4757" s="3" t="s">
        <v>59</v>
      </c>
      <c r="G4757" s="2">
        <v>7430</v>
      </c>
      <c r="H4757" s="3">
        <v>1.5803405408578728</v>
      </c>
      <c r="I4757" s="3">
        <v>3586.313181854709</v>
      </c>
      <c r="J4757" s="3">
        <v>7.7115259566439303</v>
      </c>
      <c r="K4757" s="3">
        <v>1</v>
      </c>
      <c r="L4757" s="3">
        <f t="shared" si="249"/>
        <v>7.7115259566439303</v>
      </c>
      <c r="M4757" s="3">
        <f t="shared" si="251"/>
        <v>7.7115259566439303</v>
      </c>
      <c r="N4757" s="3">
        <v>1.0065271247899832</v>
      </c>
      <c r="O4757" s="3">
        <v>1</v>
      </c>
      <c r="P4757" s="3">
        <f t="shared" si="250"/>
        <v>1.0065271247899832</v>
      </c>
      <c r="Q4757" s="3">
        <f>P4757</f>
        <v>1.0065271247899832</v>
      </c>
    </row>
    <row r="4758" spans="1:17" x14ac:dyDescent="0.25">
      <c r="A4758" s="3" t="s">
        <v>158</v>
      </c>
      <c r="B4758" s="3" t="s">
        <v>310</v>
      </c>
      <c r="C4758" s="3" t="s">
        <v>9</v>
      </c>
      <c r="D4758" s="3">
        <v>0.56000000000000005</v>
      </c>
      <c r="E4758" s="3">
        <v>0.48</v>
      </c>
      <c r="F4758" s="3" t="s">
        <v>323</v>
      </c>
      <c r="G4758" s="2">
        <v>7430</v>
      </c>
      <c r="H4758" s="3">
        <v>1.6201341607983304</v>
      </c>
      <c r="I4758" s="3">
        <v>4357.6163301054257</v>
      </c>
      <c r="J4758" s="3">
        <v>9.2316703422226016</v>
      </c>
      <c r="K4758" s="3">
        <v>1</v>
      </c>
      <c r="L4758" s="3">
        <f t="shared" si="249"/>
        <v>9.2316703422226016</v>
      </c>
      <c r="M4758" s="3">
        <f t="shared" si="251"/>
        <v>9.2316703422226016</v>
      </c>
      <c r="N4758" s="3">
        <v>1.0426552155227002</v>
      </c>
      <c r="O4758" s="3">
        <v>1</v>
      </c>
      <c r="P4758" s="3">
        <f t="shared" si="250"/>
        <v>1.0426552155227002</v>
      </c>
      <c r="Q4758" s="3">
        <f>P4758</f>
        <v>1.0426552155227002</v>
      </c>
    </row>
    <row r="4759" spans="1:17" x14ac:dyDescent="0.25">
      <c r="A4759" s="3" t="s">
        <v>158</v>
      </c>
      <c r="B4759" s="3" t="s">
        <v>310</v>
      </c>
      <c r="C4759" s="3" t="s">
        <v>9</v>
      </c>
      <c r="D4759" s="3">
        <v>0.56000000000000005</v>
      </c>
      <c r="E4759" s="3">
        <v>0.48</v>
      </c>
      <c r="F4759" s="3" t="s">
        <v>320</v>
      </c>
      <c r="G4759" s="2">
        <v>7430</v>
      </c>
      <c r="H4759" s="3">
        <v>1.957562451721987</v>
      </c>
      <c r="I4759" s="3">
        <v>5735.4590765493131</v>
      </c>
      <c r="J4759" s="3">
        <v>10.40122009638694</v>
      </c>
      <c r="K4759" s="3">
        <v>1</v>
      </c>
      <c r="L4759" s="3">
        <f t="shared" si="249"/>
        <v>10.40122009638694</v>
      </c>
      <c r="M4759" s="3">
        <f t="shared" si="251"/>
        <v>10.40122009638694</v>
      </c>
      <c r="N4759" s="3">
        <v>1.3150989183056714</v>
      </c>
      <c r="O4759" s="3">
        <v>1</v>
      </c>
      <c r="P4759" s="3">
        <f t="shared" si="250"/>
        <v>1.3150989183056714</v>
      </c>
      <c r="Q4759" s="3">
        <f>P4759</f>
        <v>1.3150989183056714</v>
      </c>
    </row>
    <row r="4760" spans="1:17" x14ac:dyDescent="0.25">
      <c r="A4760" s="3" t="s">
        <v>158</v>
      </c>
      <c r="B4760" s="3" t="s">
        <v>310</v>
      </c>
      <c r="C4760" s="3" t="s">
        <v>9</v>
      </c>
      <c r="D4760" s="3">
        <v>0.56000000000000005</v>
      </c>
      <c r="E4760" s="3">
        <v>0.48</v>
      </c>
      <c r="F4760" s="3" t="s">
        <v>275</v>
      </c>
      <c r="G4760" s="2">
        <v>7430</v>
      </c>
      <c r="H4760" s="3">
        <v>1.9722672628347311</v>
      </c>
      <c r="I4760" s="3">
        <v>5285.3263163966085</v>
      </c>
      <c r="J4760" s="3">
        <v>11.315102551751334</v>
      </c>
      <c r="K4760" s="3">
        <v>1</v>
      </c>
      <c r="L4760" s="3">
        <f t="shared" si="249"/>
        <v>11.315102551751334</v>
      </c>
      <c r="M4760" s="3">
        <f t="shared" si="251"/>
        <v>11.315102551751334</v>
      </c>
      <c r="N4760" s="3">
        <v>1.275108133765551</v>
      </c>
      <c r="O4760" s="3">
        <v>1</v>
      </c>
      <c r="P4760" s="3">
        <f t="shared" si="250"/>
        <v>1.275108133765551</v>
      </c>
      <c r="Q4760" s="3">
        <f>P4760</f>
        <v>1.275108133765551</v>
      </c>
    </row>
    <row r="4761" spans="1:17" x14ac:dyDescent="0.25">
      <c r="A4761" s="3" t="s">
        <v>158</v>
      </c>
      <c r="B4761" s="3" t="s">
        <v>89</v>
      </c>
      <c r="C4761" s="3" t="s">
        <v>9</v>
      </c>
      <c r="D4761" s="3">
        <v>0.56000000000000005</v>
      </c>
      <c r="E4761" s="3">
        <v>0.48</v>
      </c>
      <c r="F4761" s="3" t="s">
        <v>283</v>
      </c>
      <c r="G4761" s="2">
        <v>7430</v>
      </c>
      <c r="H4761" s="3">
        <v>2.6590910458273198</v>
      </c>
      <c r="I4761" s="3">
        <v>7291.4015514494122</v>
      </c>
      <c r="J4761" s="3">
        <v>15.116362204648629</v>
      </c>
      <c r="K4761" s="3">
        <v>1</v>
      </c>
      <c r="L4761" s="3">
        <f t="shared" si="249"/>
        <v>15.116362204648629</v>
      </c>
      <c r="M4761" s="3">
        <f t="shared" si="251"/>
        <v>15.116362204648629</v>
      </c>
      <c r="N4761" s="3">
        <v>1.7810427278524461</v>
      </c>
      <c r="O4761" s="3">
        <v>1</v>
      </c>
      <c r="P4761" s="3">
        <f t="shared" si="250"/>
        <v>1.7810427278524461</v>
      </c>
      <c r="Q4761" s="3">
        <f>P4761</f>
        <v>1.7810427278524461</v>
      </c>
    </row>
    <row r="4762" spans="1:17" x14ac:dyDescent="0.25">
      <c r="A4762" s="3" t="s">
        <v>158</v>
      </c>
      <c r="B4762" s="3" t="s">
        <v>8</v>
      </c>
      <c r="C4762" s="3" t="s">
        <v>9</v>
      </c>
      <c r="D4762" s="3">
        <v>0.56000000000000005</v>
      </c>
      <c r="E4762" s="3">
        <v>0.48</v>
      </c>
      <c r="F4762" s="3" t="s">
        <v>19</v>
      </c>
      <c r="G4762" s="2">
        <v>7430</v>
      </c>
      <c r="H4762" s="3">
        <v>5.6089935694615027</v>
      </c>
      <c r="I4762" s="3">
        <v>17821.672766974989</v>
      </c>
      <c r="J4762" s="3">
        <v>38.652345991002392</v>
      </c>
      <c r="K4762" s="3">
        <f>1-0.712</f>
        <v>0.28800000000000003</v>
      </c>
      <c r="L4762" s="3">
        <f t="shared" si="249"/>
        <v>11.131875645408691</v>
      </c>
      <c r="M4762" s="3">
        <f t="shared" si="251"/>
        <v>11.131875645408691</v>
      </c>
      <c r="N4762" s="3">
        <v>4.5631668642305447</v>
      </c>
      <c r="O4762" s="3">
        <f>1-0.531</f>
        <v>0.46899999999999997</v>
      </c>
      <c r="P4762" s="3">
        <f t="shared" si="250"/>
        <v>2.1401252593241256</v>
      </c>
      <c r="Q4762" s="3">
        <f>P4762</f>
        <v>2.1401252593241256</v>
      </c>
    </row>
    <row r="4763" spans="1:17" x14ac:dyDescent="0.25">
      <c r="A4763" s="3" t="s">
        <v>158</v>
      </c>
      <c r="B4763" s="3" t="s">
        <v>8</v>
      </c>
      <c r="C4763" s="3" t="s">
        <v>9</v>
      </c>
      <c r="D4763" s="3">
        <v>0.56000000000000005</v>
      </c>
      <c r="E4763" s="3">
        <v>0.48</v>
      </c>
      <c r="F4763" s="3" t="s">
        <v>184</v>
      </c>
      <c r="G4763" s="2">
        <v>7430</v>
      </c>
      <c r="H4763" s="3">
        <v>6.841011226404687</v>
      </c>
      <c r="I4763" s="3">
        <v>22850.05276703414</v>
      </c>
      <c r="J4763" s="3">
        <v>45.490553311330984</v>
      </c>
      <c r="K4763" s="3">
        <f>1-0.712</f>
        <v>0.28800000000000003</v>
      </c>
      <c r="L4763" s="3">
        <f t="shared" si="249"/>
        <v>13.101279353663324</v>
      </c>
      <c r="M4763" s="3">
        <f t="shared" si="251"/>
        <v>13.101279353663324</v>
      </c>
      <c r="N4763" s="3">
        <v>5.2858239354319458</v>
      </c>
      <c r="O4763" s="3">
        <f>1-0.531</f>
        <v>0.46899999999999997</v>
      </c>
      <c r="P4763" s="3">
        <f t="shared" si="250"/>
        <v>2.4790514257175826</v>
      </c>
      <c r="Q4763" s="3">
        <f>P4763</f>
        <v>2.4790514257175826</v>
      </c>
    </row>
    <row r="4764" spans="1:17" x14ac:dyDescent="0.25">
      <c r="A4764" s="3" t="s">
        <v>158</v>
      </c>
      <c r="B4764" s="3" t="s">
        <v>8</v>
      </c>
      <c r="C4764" s="3" t="s">
        <v>9</v>
      </c>
      <c r="D4764" s="3">
        <v>0.56000000000000005</v>
      </c>
      <c r="E4764" s="3">
        <v>0.48</v>
      </c>
      <c r="F4764" s="3" t="s">
        <v>250</v>
      </c>
      <c r="G4764" s="2">
        <v>7430</v>
      </c>
      <c r="H4764" s="3">
        <v>12.381758810402458</v>
      </c>
      <c r="I4764" s="3">
        <v>34972.055148189102</v>
      </c>
      <c r="J4764" s="3">
        <v>73.527794319429816</v>
      </c>
      <c r="K4764" s="3">
        <f>1-0.712</f>
        <v>0.28800000000000003</v>
      </c>
      <c r="L4764" s="3">
        <f t="shared" si="249"/>
        <v>21.176004763995788</v>
      </c>
      <c r="M4764" s="3">
        <f t="shared" si="251"/>
        <v>21.176004763995788</v>
      </c>
      <c r="N4764" s="3">
        <v>7.8680519329969938</v>
      </c>
      <c r="O4764" s="3">
        <f>1-0.531</f>
        <v>0.46899999999999997</v>
      </c>
      <c r="P4764" s="3">
        <f t="shared" si="250"/>
        <v>3.6901163565755897</v>
      </c>
      <c r="Q4764" s="3">
        <f>P4764</f>
        <v>3.6901163565755897</v>
      </c>
    </row>
    <row r="4765" spans="1:17" x14ac:dyDescent="0.25">
      <c r="A4765" s="3" t="s">
        <v>158</v>
      </c>
      <c r="B4765" s="3" t="s">
        <v>8</v>
      </c>
      <c r="C4765" s="3" t="s">
        <v>9</v>
      </c>
      <c r="D4765" s="3">
        <v>0.56000000000000005</v>
      </c>
      <c r="E4765" s="3">
        <v>0.48</v>
      </c>
      <c r="F4765" s="3" t="s">
        <v>250</v>
      </c>
      <c r="G4765" s="2">
        <v>7430</v>
      </c>
      <c r="H4765" s="3">
        <v>10.236247694313018</v>
      </c>
      <c r="I4765" s="3">
        <v>34225.207346887662</v>
      </c>
      <c r="J4765" s="3">
        <v>77.178596084598979</v>
      </c>
      <c r="K4765" s="3">
        <f>1-0.712</f>
        <v>0.28800000000000003</v>
      </c>
      <c r="L4765" s="3">
        <f t="shared" si="249"/>
        <v>22.227435672364507</v>
      </c>
      <c r="M4765" s="3">
        <f t="shared" si="251"/>
        <v>22.227435672364507</v>
      </c>
      <c r="N4765" s="3">
        <v>10.016562414883291</v>
      </c>
      <c r="O4765" s="3">
        <f>1-0.531</f>
        <v>0.46899999999999997</v>
      </c>
      <c r="P4765" s="3">
        <f t="shared" si="250"/>
        <v>4.6977677725802627</v>
      </c>
      <c r="Q4765" s="3">
        <f>P4765</f>
        <v>4.6977677725802627</v>
      </c>
    </row>
    <row r="4766" spans="1:17" x14ac:dyDescent="0.25">
      <c r="A4766" s="3" t="s">
        <v>158</v>
      </c>
      <c r="B4766" s="3" t="s">
        <v>351</v>
      </c>
      <c r="C4766" s="3" t="s">
        <v>352</v>
      </c>
      <c r="D4766" s="3">
        <v>0.36</v>
      </c>
      <c r="E4766" s="3">
        <v>0.57999999999999996</v>
      </c>
      <c r="F4766" s="3" t="s">
        <v>290</v>
      </c>
      <c r="G4766" s="2">
        <v>7430</v>
      </c>
      <c r="H4766" s="3">
        <v>5.7651327934835139</v>
      </c>
      <c r="I4766" s="3">
        <v>18439.937813987617</v>
      </c>
      <c r="J4766" s="3">
        <v>39.362845414830623</v>
      </c>
      <c r="K4766" s="3">
        <v>1</v>
      </c>
      <c r="L4766" s="3">
        <f t="shared" si="249"/>
        <v>39.362845414830623</v>
      </c>
      <c r="M4766" s="3">
        <f t="shared" si="251"/>
        <v>39.362845414830623</v>
      </c>
      <c r="N4766" s="3">
        <v>4.859950591681069</v>
      </c>
      <c r="O4766" s="3">
        <v>1</v>
      </c>
      <c r="P4766" s="3">
        <f t="shared" si="250"/>
        <v>4.859950591681069</v>
      </c>
      <c r="Q4766" s="3">
        <f>P4766</f>
        <v>4.859950591681069</v>
      </c>
    </row>
    <row r="4767" spans="1:17" x14ac:dyDescent="0.25">
      <c r="A4767" s="3" t="s">
        <v>158</v>
      </c>
      <c r="B4767" s="3" t="s">
        <v>8</v>
      </c>
      <c r="C4767" s="3" t="s">
        <v>9</v>
      </c>
      <c r="D4767" s="3">
        <v>0.56000000000000005</v>
      </c>
      <c r="E4767" s="3">
        <v>0.48</v>
      </c>
      <c r="F4767" s="3" t="s">
        <v>250</v>
      </c>
      <c r="G4767" s="2">
        <v>7430</v>
      </c>
      <c r="H4767" s="3">
        <v>14.175729255169475</v>
      </c>
      <c r="I4767" s="3">
        <v>46548.448026608879</v>
      </c>
      <c r="J4767" s="3">
        <v>108.51700396788989</v>
      </c>
      <c r="K4767" s="3">
        <f>1-0.712</f>
        <v>0.28800000000000003</v>
      </c>
      <c r="L4767" s="3">
        <f t="shared" si="249"/>
        <v>31.252897142752293</v>
      </c>
      <c r="M4767" s="3">
        <f t="shared" si="251"/>
        <v>31.252897142752293</v>
      </c>
      <c r="N4767" s="3">
        <v>13.520606536868616</v>
      </c>
      <c r="O4767" s="3">
        <f>1-0.531</f>
        <v>0.46899999999999997</v>
      </c>
      <c r="P4767" s="3">
        <f t="shared" si="250"/>
        <v>6.3411644657913806</v>
      </c>
      <c r="Q4767" s="3">
        <f>P4767</f>
        <v>6.3411644657913806</v>
      </c>
    </row>
    <row r="4768" spans="1:17" x14ac:dyDescent="0.25">
      <c r="A4768" s="3" t="s">
        <v>158</v>
      </c>
      <c r="B4768" s="3" t="s">
        <v>8</v>
      </c>
      <c r="C4768" s="3" t="s">
        <v>9</v>
      </c>
      <c r="D4768" s="3">
        <v>0.56000000000000005</v>
      </c>
      <c r="E4768" s="3">
        <v>0.48</v>
      </c>
      <c r="F4768" s="3" t="s">
        <v>11</v>
      </c>
      <c r="G4768" s="2">
        <v>7430</v>
      </c>
      <c r="H4768" s="3">
        <v>9.2808186552001608</v>
      </c>
      <c r="I4768" s="3">
        <v>31396.061556245346</v>
      </c>
      <c r="J4768" s="3">
        <v>68.544825652991392</v>
      </c>
      <c r="K4768" s="3">
        <v>1</v>
      </c>
      <c r="L4768" s="3">
        <f t="shared" si="249"/>
        <v>68.544825652991392</v>
      </c>
      <c r="M4768" s="3">
        <f t="shared" si="251"/>
        <v>68.544825652991392</v>
      </c>
      <c r="N4768" s="3">
        <v>8.2226821146553721</v>
      </c>
      <c r="O4768" s="3">
        <v>1</v>
      </c>
      <c r="P4768" s="3">
        <f t="shared" si="250"/>
        <v>8.2226821146553721</v>
      </c>
      <c r="Q4768" s="3">
        <f>P4768</f>
        <v>8.2226821146553721</v>
      </c>
    </row>
    <row r="4769" spans="1:17" x14ac:dyDescent="0.25">
      <c r="A4769" s="3" t="s">
        <v>158</v>
      </c>
      <c r="B4769" s="3" t="s">
        <v>310</v>
      </c>
      <c r="C4769" s="3" t="s">
        <v>9</v>
      </c>
      <c r="D4769" s="3">
        <v>0.56000000000000005</v>
      </c>
      <c r="E4769" s="3">
        <v>0.48</v>
      </c>
      <c r="F4769" s="3" t="s">
        <v>19</v>
      </c>
      <c r="G4769" s="2">
        <v>7430</v>
      </c>
      <c r="H4769" s="3">
        <v>11.072711026871916</v>
      </c>
      <c r="I4769" s="3">
        <v>33121.755392463434</v>
      </c>
      <c r="J4769" s="3">
        <v>74.29816813350476</v>
      </c>
      <c r="K4769" s="3">
        <v>1</v>
      </c>
      <c r="L4769" s="3">
        <f t="shared" si="249"/>
        <v>74.29816813350476</v>
      </c>
      <c r="M4769" s="3">
        <f t="shared" si="251"/>
        <v>74.29816813350476</v>
      </c>
      <c r="N4769" s="3">
        <v>10.11899401655681</v>
      </c>
      <c r="O4769" s="3">
        <v>1</v>
      </c>
      <c r="P4769" s="3">
        <f t="shared" si="250"/>
        <v>10.11899401655681</v>
      </c>
      <c r="Q4769" s="3">
        <f>P4769</f>
        <v>10.11899401655681</v>
      </c>
    </row>
    <row r="4770" spans="1:17" x14ac:dyDescent="0.25">
      <c r="A4770" s="3" t="s">
        <v>158</v>
      </c>
      <c r="B4770" s="3" t="s">
        <v>310</v>
      </c>
      <c r="C4770" s="3" t="s">
        <v>9</v>
      </c>
      <c r="D4770" s="3">
        <v>0.56000000000000005</v>
      </c>
      <c r="E4770" s="3">
        <v>0.48</v>
      </c>
      <c r="F4770" s="3" t="s">
        <v>264</v>
      </c>
      <c r="G4770" s="2">
        <v>7430</v>
      </c>
      <c r="H4770" s="3">
        <v>29.865283876727975</v>
      </c>
      <c r="I4770" s="3">
        <v>70826.42908925291</v>
      </c>
      <c r="J4770" s="3">
        <v>160.5355961557197</v>
      </c>
      <c r="K4770" s="3">
        <v>1</v>
      </c>
      <c r="L4770" s="3">
        <f t="shared" si="249"/>
        <v>160.5355961557197</v>
      </c>
      <c r="M4770" s="3">
        <f t="shared" si="251"/>
        <v>160.5355961557197</v>
      </c>
      <c r="N4770" s="3">
        <v>19.508715165312001</v>
      </c>
      <c r="O4770" s="3">
        <v>1</v>
      </c>
      <c r="P4770" s="3">
        <f t="shared" si="250"/>
        <v>19.508715165312001</v>
      </c>
      <c r="Q4770" s="3">
        <f>P4770</f>
        <v>19.508715165312001</v>
      </c>
    </row>
    <row r="4771" spans="1:17" x14ac:dyDescent="0.25">
      <c r="A4771" s="3" t="s">
        <v>158</v>
      </c>
      <c r="B4771" s="3" t="s">
        <v>310</v>
      </c>
      <c r="C4771" s="3" t="s">
        <v>9</v>
      </c>
      <c r="D4771" s="3">
        <v>0.56000000000000005</v>
      </c>
      <c r="E4771" s="3">
        <v>0.48</v>
      </c>
      <c r="F4771" s="3" t="s">
        <v>323</v>
      </c>
      <c r="G4771" s="2">
        <v>7430</v>
      </c>
      <c r="H4771" s="3">
        <v>52.604387001302648</v>
      </c>
      <c r="I4771" s="3">
        <v>119403.24420858467</v>
      </c>
      <c r="J4771" s="3">
        <v>237.21186241047801</v>
      </c>
      <c r="K4771" s="3">
        <v>1</v>
      </c>
      <c r="L4771" s="3">
        <f t="shared" si="249"/>
        <v>237.21186241047801</v>
      </c>
      <c r="M4771" s="3">
        <f t="shared" si="251"/>
        <v>237.21186241047801</v>
      </c>
      <c r="N4771" s="3">
        <v>31.815532270203391</v>
      </c>
      <c r="O4771" s="3">
        <v>1</v>
      </c>
      <c r="P4771" s="3">
        <f t="shared" si="250"/>
        <v>31.815532270203391</v>
      </c>
      <c r="Q4771" s="3">
        <f>P4771</f>
        <v>31.815532270203391</v>
      </c>
    </row>
    <row r="4772" spans="1:17" x14ac:dyDescent="0.25">
      <c r="A4772" s="3" t="s">
        <v>158</v>
      </c>
      <c r="B4772" s="3" t="s">
        <v>310</v>
      </c>
      <c r="C4772" s="3" t="s">
        <v>9</v>
      </c>
      <c r="D4772" s="3">
        <v>0.56000000000000005</v>
      </c>
      <c r="E4772" s="3">
        <v>0.48</v>
      </c>
      <c r="F4772" s="3" t="s">
        <v>19</v>
      </c>
      <c r="G4772" s="2">
        <v>7430</v>
      </c>
      <c r="H4772" s="3">
        <v>69.054923508873543</v>
      </c>
      <c r="I4772" s="3">
        <v>133669.80750642391</v>
      </c>
      <c r="J4772" s="3">
        <v>267.95867816377972</v>
      </c>
      <c r="K4772" s="3">
        <v>1</v>
      </c>
      <c r="L4772" s="3">
        <f t="shared" si="249"/>
        <v>267.95867816377972</v>
      </c>
      <c r="M4772" s="3">
        <f t="shared" si="251"/>
        <v>267.95867816377972</v>
      </c>
      <c r="N4772" s="3">
        <v>34.574069946517561</v>
      </c>
      <c r="O4772" s="3">
        <v>1</v>
      </c>
      <c r="P4772" s="3">
        <f t="shared" si="250"/>
        <v>34.574069946517561</v>
      </c>
      <c r="Q4772" s="3">
        <f>P4772</f>
        <v>34.574069946517561</v>
      </c>
    </row>
    <row r="4773" spans="1:17" x14ac:dyDescent="0.25">
      <c r="A4773" s="3" t="s">
        <v>158</v>
      </c>
      <c r="B4773" s="3" t="s">
        <v>310</v>
      </c>
      <c r="C4773" s="3" t="s">
        <v>9</v>
      </c>
      <c r="D4773" s="3">
        <v>0.56000000000000005</v>
      </c>
      <c r="E4773" s="3">
        <v>0.48</v>
      </c>
      <c r="F4773" s="3" t="s">
        <v>183</v>
      </c>
      <c r="G4773" s="2">
        <v>7430</v>
      </c>
      <c r="H4773" s="3">
        <v>78.429690973585906</v>
      </c>
      <c r="I4773" s="3">
        <v>178302.69512968164</v>
      </c>
      <c r="J4773" s="3">
        <v>372.16988269594185</v>
      </c>
      <c r="K4773" s="3">
        <v>1</v>
      </c>
      <c r="L4773" s="3">
        <f t="shared" si="249"/>
        <v>372.16988269594185</v>
      </c>
      <c r="M4773" s="3">
        <f t="shared" si="251"/>
        <v>372.16988269594185</v>
      </c>
      <c r="N4773" s="3">
        <v>47.674651820753816</v>
      </c>
      <c r="O4773" s="3">
        <v>1</v>
      </c>
      <c r="P4773" s="3">
        <f t="shared" si="250"/>
        <v>47.674651820753816</v>
      </c>
      <c r="Q4773" s="3">
        <f>P4773</f>
        <v>47.674651820753816</v>
      </c>
    </row>
    <row r="4774" spans="1:17" x14ac:dyDescent="0.25">
      <c r="A4774" s="3" t="s">
        <v>158</v>
      </c>
      <c r="B4774" s="3" t="s">
        <v>310</v>
      </c>
      <c r="C4774" s="3" t="s">
        <v>9</v>
      </c>
      <c r="D4774" s="3">
        <v>0.56000000000000005</v>
      </c>
      <c r="E4774" s="3">
        <v>0.48</v>
      </c>
      <c r="F4774" s="3" t="s">
        <v>323</v>
      </c>
      <c r="G4774" s="2">
        <v>7430</v>
      </c>
      <c r="H4774" s="3">
        <v>71.849361838685496</v>
      </c>
      <c r="I4774" s="3">
        <v>176252.09740540161</v>
      </c>
      <c r="J4774" s="3">
        <v>390.75751469483316</v>
      </c>
      <c r="K4774" s="3">
        <v>1</v>
      </c>
      <c r="L4774" s="3">
        <f t="shared" si="249"/>
        <v>390.75751469483316</v>
      </c>
      <c r="M4774" s="3">
        <f t="shared" si="251"/>
        <v>390.75751469483316</v>
      </c>
      <c r="N4774" s="3">
        <v>48.483149261695765</v>
      </c>
      <c r="O4774" s="3">
        <v>1</v>
      </c>
      <c r="P4774" s="3">
        <f t="shared" si="250"/>
        <v>48.483149261695765</v>
      </c>
      <c r="Q4774" s="3">
        <f>P4774</f>
        <v>48.483149261695765</v>
      </c>
    </row>
    <row r="4775" spans="1:17" x14ac:dyDescent="0.25">
      <c r="A4775" s="3" t="s">
        <v>158</v>
      </c>
      <c r="B4775" s="3" t="s">
        <v>8</v>
      </c>
      <c r="C4775" s="3" t="s">
        <v>9</v>
      </c>
      <c r="D4775" s="3">
        <v>0.56000000000000005</v>
      </c>
      <c r="E4775" s="3">
        <v>0.48</v>
      </c>
      <c r="F4775" s="3" t="s">
        <v>183</v>
      </c>
      <c r="G4775" s="2">
        <v>7430</v>
      </c>
      <c r="H4775" s="3">
        <v>125.06072910956921</v>
      </c>
      <c r="I4775" s="3">
        <v>417541.38173599105</v>
      </c>
      <c r="J4775" s="3">
        <v>932.92646816621345</v>
      </c>
      <c r="K4775" s="3">
        <f>1-0.712</f>
        <v>0.28800000000000003</v>
      </c>
      <c r="L4775" s="3">
        <f t="shared" si="249"/>
        <v>268.68282283186949</v>
      </c>
      <c r="M4775" s="3">
        <f t="shared" si="251"/>
        <v>268.68282283186949</v>
      </c>
      <c r="N4775" s="3">
        <v>121.31751541609192</v>
      </c>
      <c r="O4775" s="3">
        <f>1-0.531</f>
        <v>0.46899999999999997</v>
      </c>
      <c r="P4775" s="3">
        <f t="shared" si="250"/>
        <v>56.897914730147107</v>
      </c>
      <c r="Q4775" s="3">
        <f>P4775</f>
        <v>56.897914730147107</v>
      </c>
    </row>
    <row r="4776" spans="1:17" x14ac:dyDescent="0.25">
      <c r="A4776" s="3" t="s">
        <v>158</v>
      </c>
      <c r="B4776" s="3" t="s">
        <v>8</v>
      </c>
      <c r="C4776" s="3" t="s">
        <v>9</v>
      </c>
      <c r="D4776" s="3">
        <v>0.56000000000000005</v>
      </c>
      <c r="E4776" s="3">
        <v>0.48</v>
      </c>
      <c r="F4776" s="3" t="s">
        <v>250</v>
      </c>
      <c r="G4776" s="2">
        <v>7430</v>
      </c>
      <c r="H4776" s="3">
        <v>227.78889790204147</v>
      </c>
      <c r="I4776" s="3">
        <v>703535.05724797933</v>
      </c>
      <c r="J4776" s="3">
        <v>1528.699964221677</v>
      </c>
      <c r="K4776" s="3">
        <f>1-0.712</f>
        <v>0.28800000000000003</v>
      </c>
      <c r="L4776" s="3">
        <f t="shared" si="249"/>
        <v>440.265589695843</v>
      </c>
      <c r="M4776" s="3">
        <f t="shared" si="251"/>
        <v>440.265589695843</v>
      </c>
      <c r="N4776" s="3">
        <v>190.47553167815914</v>
      </c>
      <c r="O4776" s="3">
        <f>1-0.531</f>
        <v>0.46899999999999997</v>
      </c>
      <c r="P4776" s="3">
        <f t="shared" si="250"/>
        <v>89.33302435705663</v>
      </c>
      <c r="Q4776" s="3">
        <f>P4776</f>
        <v>89.33302435705663</v>
      </c>
    </row>
    <row r="4777" spans="1:17" x14ac:dyDescent="0.25">
      <c r="A4777" s="3" t="s">
        <v>158</v>
      </c>
      <c r="B4777" s="3" t="s">
        <v>310</v>
      </c>
      <c r="C4777" s="3" t="s">
        <v>9</v>
      </c>
      <c r="D4777" s="3">
        <v>0.56000000000000005</v>
      </c>
      <c r="E4777" s="3">
        <v>0.48</v>
      </c>
      <c r="F4777" s="3" t="s">
        <v>19</v>
      </c>
      <c r="G4777" s="2">
        <v>7430</v>
      </c>
      <c r="H4777" s="3">
        <v>511.13658316099702</v>
      </c>
      <c r="I4777" s="3">
        <v>1053608.8749403723</v>
      </c>
      <c r="J4777" s="3">
        <v>2166.8838491367851</v>
      </c>
      <c r="K4777" s="3">
        <v>1</v>
      </c>
      <c r="L4777" s="3">
        <f t="shared" si="249"/>
        <v>2166.8838491367851</v>
      </c>
      <c r="M4777" s="3">
        <f t="shared" si="251"/>
        <v>2166.8838491367851</v>
      </c>
      <c r="N4777" s="3">
        <v>278.1621868069617</v>
      </c>
      <c r="O4777" s="3">
        <v>1</v>
      </c>
      <c r="P4777" s="3">
        <f t="shared" si="250"/>
        <v>278.1621868069617</v>
      </c>
      <c r="Q4777" s="3">
        <f>P4777</f>
        <v>278.1621868069617</v>
      </c>
    </row>
    <row r="4778" spans="1:17" x14ac:dyDescent="0.25">
      <c r="A4778" s="3" t="s">
        <v>158</v>
      </c>
      <c r="B4778" s="3" t="s">
        <v>351</v>
      </c>
      <c r="C4778" s="3" t="s">
        <v>352</v>
      </c>
      <c r="D4778" s="3">
        <v>0.36</v>
      </c>
      <c r="E4778" s="3">
        <v>0.57999999999999996</v>
      </c>
      <c r="F4778" s="3" t="s">
        <v>272</v>
      </c>
      <c r="G4778" s="2">
        <v>8100</v>
      </c>
      <c r="H4778" s="3">
        <v>5.9414480076037904E-2</v>
      </c>
      <c r="I4778" s="3">
        <v>87.891760079672707</v>
      </c>
      <c r="J4778" s="3">
        <v>0.200784630594321</v>
      </c>
      <c r="K4778" s="3">
        <v>1</v>
      </c>
      <c r="L4778" s="3">
        <f t="shared" si="249"/>
        <v>0.200784630594321</v>
      </c>
      <c r="M4778" s="3">
        <f t="shared" si="251"/>
        <v>0.200784630594321</v>
      </c>
      <c r="N4778" s="3">
        <v>2.6564310695234884E-2</v>
      </c>
      <c r="O4778" s="3">
        <v>1</v>
      </c>
      <c r="P4778" s="3">
        <f t="shared" si="250"/>
        <v>2.6564310695234884E-2</v>
      </c>
      <c r="Q4778" s="3">
        <f>P4778</f>
        <v>2.6564310695234884E-2</v>
      </c>
    </row>
    <row r="4779" spans="1:17" x14ac:dyDescent="0.25">
      <c r="A4779" s="3" t="s">
        <v>158</v>
      </c>
      <c r="B4779" s="3" t="s">
        <v>89</v>
      </c>
      <c r="C4779" s="3" t="s">
        <v>9</v>
      </c>
      <c r="D4779" s="3">
        <v>0.56000000000000005</v>
      </c>
      <c r="E4779" s="3">
        <v>0.48</v>
      </c>
      <c r="F4779" s="3" t="s">
        <v>17</v>
      </c>
      <c r="G4779" s="2">
        <v>2000</v>
      </c>
      <c r="H4779" s="3">
        <v>0.16148434295295819</v>
      </c>
      <c r="I4779" s="3">
        <v>605.76631960018108</v>
      </c>
      <c r="J4779" s="3">
        <v>1.2503278047229061</v>
      </c>
      <c r="K4779" s="3">
        <v>1</v>
      </c>
      <c r="L4779" s="3">
        <f t="shared" si="249"/>
        <v>1.2503278047229061</v>
      </c>
      <c r="M4779" s="4">
        <f t="shared" si="251"/>
        <v>1.2503278047229061</v>
      </c>
      <c r="N4779" s="3">
        <v>0.16985945841342354</v>
      </c>
      <c r="O4779" s="3">
        <v>1</v>
      </c>
      <c r="P4779" s="3">
        <f t="shared" si="250"/>
        <v>0.16985945841342354</v>
      </c>
      <c r="Q4779" s="3">
        <f>P4779</f>
        <v>0.16985945841342354</v>
      </c>
    </row>
    <row r="4780" spans="1:17" x14ac:dyDescent="0.25">
      <c r="A4780" s="3" t="s">
        <v>158</v>
      </c>
      <c r="B4780" s="3" t="s">
        <v>89</v>
      </c>
      <c r="C4780" s="3" t="s">
        <v>9</v>
      </c>
      <c r="D4780" s="3">
        <v>0.56000000000000005</v>
      </c>
      <c r="E4780" s="3">
        <v>0.48</v>
      </c>
      <c r="F4780" s="3" t="s">
        <v>17</v>
      </c>
      <c r="G4780" s="2">
        <v>2000</v>
      </c>
      <c r="H4780" s="3">
        <v>6.5921564499254396E-5</v>
      </c>
      <c r="I4780" s="3">
        <v>0.27111057638908287</v>
      </c>
      <c r="J4780" s="3">
        <v>5.4513192101562013E-4</v>
      </c>
      <c r="K4780" s="3">
        <v>1</v>
      </c>
      <c r="L4780" s="3">
        <f t="shared" si="249"/>
        <v>5.4513192101562013E-4</v>
      </c>
      <c r="M4780" s="4">
        <f t="shared" si="251"/>
        <v>5.4513192101562013E-4</v>
      </c>
      <c r="N4780" s="3">
        <v>7.6096444170360768E-5</v>
      </c>
      <c r="O4780" s="3">
        <v>1</v>
      </c>
      <c r="P4780" s="3">
        <f t="shared" si="250"/>
        <v>7.6096444170360768E-5</v>
      </c>
      <c r="Q4780" s="3">
        <f>P4780</f>
        <v>7.6096444170360768E-5</v>
      </c>
    </row>
    <row r="4781" spans="1:17" x14ac:dyDescent="0.25">
      <c r="A4781" s="3" t="s">
        <v>158</v>
      </c>
      <c r="B4781" s="3" t="s">
        <v>89</v>
      </c>
      <c r="C4781" s="3" t="s">
        <v>9</v>
      </c>
      <c r="D4781" s="3">
        <v>0.56000000000000005</v>
      </c>
      <c r="E4781" s="3">
        <v>0.48</v>
      </c>
      <c r="F4781" s="3" t="s">
        <v>277</v>
      </c>
      <c r="G4781" s="2">
        <v>3000</v>
      </c>
      <c r="H4781" s="3">
        <v>6.1187773752378991E-5</v>
      </c>
      <c r="I4781" s="3">
        <v>0.21977589011726914</v>
      </c>
      <c r="J4781" s="3">
        <v>4.6846971837606757E-4</v>
      </c>
      <c r="K4781" s="3">
        <v>1</v>
      </c>
      <c r="L4781" s="3">
        <f t="shared" si="249"/>
        <v>4.6846971837606757E-4</v>
      </c>
      <c r="M4781" s="3">
        <v>0</v>
      </c>
      <c r="N4781" s="3">
        <v>5.6795573378300888E-5</v>
      </c>
      <c r="O4781" s="3">
        <v>1</v>
      </c>
      <c r="P4781" s="3">
        <f t="shared" si="250"/>
        <v>5.6795573378300888E-5</v>
      </c>
      <c r="Q4781" s="3">
        <v>0</v>
      </c>
    </row>
    <row r="4782" spans="1:17" x14ac:dyDescent="0.25">
      <c r="A4782" s="3" t="s">
        <v>158</v>
      </c>
      <c r="B4782" s="3" t="s">
        <v>8</v>
      </c>
      <c r="C4782" s="3" t="s">
        <v>9</v>
      </c>
      <c r="D4782" s="3">
        <v>0.56000000000000005</v>
      </c>
      <c r="E4782" s="3">
        <v>0.48</v>
      </c>
      <c r="F4782" s="3" t="s">
        <v>19</v>
      </c>
      <c r="G4782" s="2">
        <v>8110</v>
      </c>
      <c r="H4782" s="3">
        <v>4.7424079831913518E-2</v>
      </c>
      <c r="I4782" s="3">
        <v>186.36799532350173</v>
      </c>
      <c r="J4782" s="3">
        <v>0.40965706735315188</v>
      </c>
      <c r="K4782" s="3">
        <v>1</v>
      </c>
      <c r="L4782" s="3">
        <f t="shared" si="249"/>
        <v>0.40965706735315188</v>
      </c>
      <c r="M4782" s="3">
        <f t="shared" ref="M4782:M4793" si="252">L4782</f>
        <v>0.40965706735315188</v>
      </c>
      <c r="N4782" s="3">
        <v>5.4839579395345533E-2</v>
      </c>
      <c r="O4782" s="3">
        <v>1</v>
      </c>
      <c r="P4782" s="3">
        <f t="shared" si="250"/>
        <v>5.4839579395345533E-2</v>
      </c>
      <c r="Q4782" s="3">
        <f>P4782</f>
        <v>5.4839579395345533E-2</v>
      </c>
    </row>
    <row r="4783" spans="1:17" x14ac:dyDescent="0.25">
      <c r="A4783" s="3" t="s">
        <v>158</v>
      </c>
      <c r="B4783" s="3" t="s">
        <v>89</v>
      </c>
      <c r="C4783" s="3" t="s">
        <v>9</v>
      </c>
      <c r="D4783" s="3">
        <v>0.56000000000000005</v>
      </c>
      <c r="E4783" s="3">
        <v>0.48</v>
      </c>
      <c r="F4783" s="3" t="s">
        <v>296</v>
      </c>
      <c r="G4783" s="2">
        <v>8110</v>
      </c>
      <c r="H4783" s="3">
        <v>7.432607067266446E-2</v>
      </c>
      <c r="I4783" s="3">
        <v>280.87465811720432</v>
      </c>
      <c r="J4783" s="3">
        <v>0.59718160575121337</v>
      </c>
      <c r="K4783" s="3">
        <v>1</v>
      </c>
      <c r="L4783" s="3">
        <f t="shared" si="249"/>
        <v>0.59718160575121337</v>
      </c>
      <c r="M4783" s="3">
        <f t="shared" si="252"/>
        <v>0.59718160575121337</v>
      </c>
      <c r="N4783" s="3">
        <v>7.8358038684134892E-2</v>
      </c>
      <c r="O4783" s="3">
        <v>1</v>
      </c>
      <c r="P4783" s="3">
        <f t="shared" si="250"/>
        <v>7.8358038684134892E-2</v>
      </c>
      <c r="Q4783" s="3">
        <f>P4783</f>
        <v>7.8358038684134892E-2</v>
      </c>
    </row>
    <row r="4784" spans="1:17" x14ac:dyDescent="0.25">
      <c r="A4784" s="3" t="s">
        <v>158</v>
      </c>
      <c r="B4784" s="3" t="s">
        <v>89</v>
      </c>
      <c r="C4784" s="3" t="s">
        <v>9</v>
      </c>
      <c r="D4784" s="3">
        <v>0.56000000000000005</v>
      </c>
      <c r="E4784" s="3">
        <v>0.48</v>
      </c>
      <c r="F4784" s="3" t="s">
        <v>296</v>
      </c>
      <c r="G4784" s="2">
        <v>8110</v>
      </c>
      <c r="H4784" s="3">
        <v>0.14895298811258553</v>
      </c>
      <c r="I4784" s="3">
        <v>467.8747340053942</v>
      </c>
      <c r="J4784" s="3">
        <v>1.0038979767793099</v>
      </c>
      <c r="K4784" s="3">
        <v>1</v>
      </c>
      <c r="L4784" s="3">
        <f t="shared" si="249"/>
        <v>1.0038979767793099</v>
      </c>
      <c r="M4784" s="3">
        <f t="shared" si="252"/>
        <v>1.0038979767793099</v>
      </c>
      <c r="N4784" s="3">
        <v>0.13390868760054375</v>
      </c>
      <c r="O4784" s="3">
        <v>1</v>
      </c>
      <c r="P4784" s="3">
        <f t="shared" si="250"/>
        <v>0.13390868760054375</v>
      </c>
      <c r="Q4784" s="3">
        <f>P4784</f>
        <v>0.13390868760054375</v>
      </c>
    </row>
    <row r="4785" spans="1:17" x14ac:dyDescent="0.25">
      <c r="A4785" s="3" t="s">
        <v>158</v>
      </c>
      <c r="B4785" s="3" t="s">
        <v>8</v>
      </c>
      <c r="C4785" s="3" t="s">
        <v>9</v>
      </c>
      <c r="D4785" s="3">
        <v>0.56000000000000005</v>
      </c>
      <c r="E4785" s="3">
        <v>0.48</v>
      </c>
      <c r="F4785" s="3" t="s">
        <v>59</v>
      </c>
      <c r="G4785" s="2">
        <v>8110</v>
      </c>
      <c r="H4785" s="3">
        <v>0.143734962583288</v>
      </c>
      <c r="I4785" s="3">
        <v>564.00582624133665</v>
      </c>
      <c r="J4785" s="3">
        <v>1.2095004430788696</v>
      </c>
      <c r="K4785" s="3">
        <v>1</v>
      </c>
      <c r="L4785" s="3">
        <f t="shared" si="249"/>
        <v>1.2095004430788696</v>
      </c>
      <c r="M4785" s="3">
        <f t="shared" si="252"/>
        <v>1.2095004430788696</v>
      </c>
      <c r="N4785" s="3">
        <v>0.16133071391270593</v>
      </c>
      <c r="O4785" s="3">
        <v>1</v>
      </c>
      <c r="P4785" s="3">
        <f t="shared" si="250"/>
        <v>0.16133071391270593</v>
      </c>
      <c r="Q4785" s="3">
        <f>P4785</f>
        <v>0.16133071391270593</v>
      </c>
    </row>
    <row r="4786" spans="1:17" x14ac:dyDescent="0.25">
      <c r="A4786" s="3" t="s">
        <v>158</v>
      </c>
      <c r="B4786" s="3" t="s">
        <v>8</v>
      </c>
      <c r="C4786" s="3" t="s">
        <v>9</v>
      </c>
      <c r="D4786" s="3">
        <v>0.56000000000000005</v>
      </c>
      <c r="E4786" s="3">
        <v>0.48</v>
      </c>
      <c r="F4786" s="3" t="s">
        <v>163</v>
      </c>
      <c r="G4786" s="2">
        <v>8110</v>
      </c>
      <c r="H4786" s="3">
        <v>2.6276619290774974</v>
      </c>
      <c r="I4786" s="3">
        <v>10299.367774001907</v>
      </c>
      <c r="J4786" s="3">
        <v>20.165785396058375</v>
      </c>
      <c r="K4786" s="3">
        <v>1</v>
      </c>
      <c r="L4786" s="3">
        <f t="shared" si="249"/>
        <v>20.165785396058375</v>
      </c>
      <c r="M4786" s="3">
        <f t="shared" si="252"/>
        <v>20.165785396058375</v>
      </c>
      <c r="N4786" s="3">
        <v>2.7124616522163576</v>
      </c>
      <c r="O4786" s="3">
        <v>1</v>
      </c>
      <c r="P4786" s="3">
        <f t="shared" si="250"/>
        <v>2.7124616522163576</v>
      </c>
      <c r="Q4786" s="3">
        <f>P4786</f>
        <v>2.7124616522163576</v>
      </c>
    </row>
    <row r="4787" spans="1:17" x14ac:dyDescent="0.25">
      <c r="A4787" s="3" t="s">
        <v>158</v>
      </c>
      <c r="B4787" s="3" t="s">
        <v>89</v>
      </c>
      <c r="C4787" s="3" t="s">
        <v>9</v>
      </c>
      <c r="D4787" s="3">
        <v>0.56000000000000005</v>
      </c>
      <c r="E4787" s="3">
        <v>0.48</v>
      </c>
      <c r="F4787" s="3" t="s">
        <v>296</v>
      </c>
      <c r="G4787" s="2">
        <v>8110</v>
      </c>
      <c r="H4787" s="3">
        <v>3.4900178158458415</v>
      </c>
      <c r="I4787" s="3">
        <v>12276.115420868049</v>
      </c>
      <c r="J4787" s="3">
        <v>25.89132493201787</v>
      </c>
      <c r="K4787" s="3">
        <v>1</v>
      </c>
      <c r="L4787" s="3">
        <f t="shared" si="249"/>
        <v>25.89132493201787</v>
      </c>
      <c r="M4787" s="3">
        <f t="shared" si="252"/>
        <v>25.89132493201787</v>
      </c>
      <c r="N4787" s="3">
        <v>3.4883068450726951</v>
      </c>
      <c r="O4787" s="3">
        <v>1</v>
      </c>
      <c r="P4787" s="3">
        <f t="shared" si="250"/>
        <v>3.4883068450726951</v>
      </c>
      <c r="Q4787" s="3">
        <f>P4787</f>
        <v>3.4883068450726951</v>
      </c>
    </row>
    <row r="4788" spans="1:17" x14ac:dyDescent="0.25">
      <c r="A4788" s="3" t="s">
        <v>158</v>
      </c>
      <c r="B4788" s="3" t="s">
        <v>351</v>
      </c>
      <c r="C4788" s="3" t="s">
        <v>352</v>
      </c>
      <c r="D4788" s="3">
        <v>0.36</v>
      </c>
      <c r="E4788" s="3">
        <v>0.57999999999999996</v>
      </c>
      <c r="F4788" s="3" t="s">
        <v>290</v>
      </c>
      <c r="G4788" s="2">
        <v>8110</v>
      </c>
      <c r="H4788" s="3">
        <v>8.5172747417553918</v>
      </c>
      <c r="I4788" s="3">
        <v>29146.766341671369</v>
      </c>
      <c r="J4788" s="3">
        <v>65.18978322201005</v>
      </c>
      <c r="K4788" s="3">
        <v>1</v>
      </c>
      <c r="L4788" s="3">
        <f t="shared" si="249"/>
        <v>65.18978322201005</v>
      </c>
      <c r="M4788" s="3">
        <f t="shared" si="252"/>
        <v>65.18978322201005</v>
      </c>
      <c r="N4788" s="3">
        <v>8.5581565445302825</v>
      </c>
      <c r="O4788" s="3">
        <v>1</v>
      </c>
      <c r="P4788" s="3">
        <f t="shared" si="250"/>
        <v>8.5581565445302825</v>
      </c>
      <c r="Q4788" s="3">
        <f>P4788</f>
        <v>8.5581565445302825</v>
      </c>
    </row>
    <row r="4789" spans="1:17" x14ac:dyDescent="0.25">
      <c r="A4789" s="3" t="s">
        <v>158</v>
      </c>
      <c r="B4789" s="3" t="s">
        <v>89</v>
      </c>
      <c r="C4789" s="3" t="s">
        <v>9</v>
      </c>
      <c r="D4789" s="3">
        <v>0.56000000000000005</v>
      </c>
      <c r="E4789" s="3">
        <v>0.48</v>
      </c>
      <c r="F4789" s="3" t="s">
        <v>264</v>
      </c>
      <c r="G4789" s="2">
        <v>8110</v>
      </c>
      <c r="H4789" s="3">
        <v>9.2703029033541728</v>
      </c>
      <c r="I4789" s="3">
        <v>35532.958629717279</v>
      </c>
      <c r="J4789" s="3">
        <v>78.070213611526128</v>
      </c>
      <c r="K4789" s="3">
        <v>1</v>
      </c>
      <c r="L4789" s="3">
        <f t="shared" si="249"/>
        <v>78.070213611526128</v>
      </c>
      <c r="M4789" s="3">
        <f t="shared" si="252"/>
        <v>78.070213611526128</v>
      </c>
      <c r="N4789" s="3">
        <v>10.550417771225836</v>
      </c>
      <c r="O4789" s="3">
        <v>1</v>
      </c>
      <c r="P4789" s="3">
        <f t="shared" si="250"/>
        <v>10.550417771225836</v>
      </c>
      <c r="Q4789" s="3">
        <f>P4789</f>
        <v>10.550417771225836</v>
      </c>
    </row>
    <row r="4790" spans="1:17" x14ac:dyDescent="0.25">
      <c r="A4790" s="3" t="s">
        <v>158</v>
      </c>
      <c r="B4790" s="3" t="s">
        <v>89</v>
      </c>
      <c r="C4790" s="3" t="s">
        <v>9</v>
      </c>
      <c r="D4790" s="3">
        <v>0.56000000000000005</v>
      </c>
      <c r="E4790" s="3">
        <v>0.48</v>
      </c>
      <c r="F4790" s="3" t="s">
        <v>294</v>
      </c>
      <c r="G4790" s="2">
        <v>8110</v>
      </c>
      <c r="H4790" s="3">
        <v>14.096172000281696</v>
      </c>
      <c r="I4790" s="3">
        <v>55629.391855368434</v>
      </c>
      <c r="J4790" s="3">
        <v>116.40454526206942</v>
      </c>
      <c r="K4790" s="3">
        <v>1</v>
      </c>
      <c r="L4790" s="3">
        <f t="shared" si="249"/>
        <v>116.40454526206942</v>
      </c>
      <c r="M4790" s="3">
        <f t="shared" si="252"/>
        <v>116.40454526206942</v>
      </c>
      <c r="N4790" s="3">
        <v>15.151703974416526</v>
      </c>
      <c r="O4790" s="3">
        <v>1</v>
      </c>
      <c r="P4790" s="3">
        <f t="shared" si="250"/>
        <v>15.151703974416526</v>
      </c>
      <c r="Q4790" s="3">
        <f>P4790</f>
        <v>15.151703974416526</v>
      </c>
    </row>
    <row r="4791" spans="1:17" x14ac:dyDescent="0.25">
      <c r="A4791" s="3" t="s">
        <v>158</v>
      </c>
      <c r="B4791" s="3" t="s">
        <v>89</v>
      </c>
      <c r="C4791" s="3" t="s">
        <v>9</v>
      </c>
      <c r="D4791" s="3">
        <v>0.56000000000000005</v>
      </c>
      <c r="E4791" s="3">
        <v>0.48</v>
      </c>
      <c r="F4791" s="3" t="s">
        <v>277</v>
      </c>
      <c r="G4791" s="2">
        <v>8110</v>
      </c>
      <c r="H4791" s="3">
        <v>19.039993649116642</v>
      </c>
      <c r="I4791" s="3">
        <v>75637.475200873829</v>
      </c>
      <c r="J4791" s="3">
        <v>157.32315558101823</v>
      </c>
      <c r="K4791" s="3">
        <v>1</v>
      </c>
      <c r="L4791" s="3">
        <f t="shared" si="249"/>
        <v>157.32315558101823</v>
      </c>
      <c r="M4791" s="3">
        <f t="shared" si="252"/>
        <v>157.32315558101823</v>
      </c>
      <c r="N4791" s="3">
        <v>21.221730166543217</v>
      </c>
      <c r="O4791" s="3">
        <v>1</v>
      </c>
      <c r="P4791" s="3">
        <f t="shared" si="250"/>
        <v>21.221730166543217</v>
      </c>
      <c r="Q4791" s="3">
        <f>P4791</f>
        <v>21.221730166543217</v>
      </c>
    </row>
    <row r="4792" spans="1:17" x14ac:dyDescent="0.25">
      <c r="A4792" s="3" t="s">
        <v>158</v>
      </c>
      <c r="B4792" s="3" t="s">
        <v>351</v>
      </c>
      <c r="C4792" s="3" t="s">
        <v>352</v>
      </c>
      <c r="D4792" s="3">
        <v>0.36</v>
      </c>
      <c r="E4792" s="3">
        <v>0.57999999999999996</v>
      </c>
      <c r="F4792" s="3" t="s">
        <v>272</v>
      </c>
      <c r="G4792" s="2">
        <v>8110</v>
      </c>
      <c r="H4792" s="3">
        <v>109.411583737161</v>
      </c>
      <c r="I4792" s="3">
        <v>395771.95987356588</v>
      </c>
      <c r="J4792" s="3">
        <v>887.9512440493445</v>
      </c>
      <c r="K4792" s="3">
        <v>1</v>
      </c>
      <c r="L4792" s="3">
        <f t="shared" si="249"/>
        <v>887.9512440493445</v>
      </c>
      <c r="M4792" s="3">
        <f t="shared" si="252"/>
        <v>887.9512440493445</v>
      </c>
      <c r="N4792" s="3">
        <v>116.16479492097795</v>
      </c>
      <c r="O4792" s="3">
        <v>1</v>
      </c>
      <c r="P4792" s="3">
        <f t="shared" si="250"/>
        <v>116.16479492097795</v>
      </c>
      <c r="Q4792" s="3">
        <f>P4792</f>
        <v>116.16479492097795</v>
      </c>
    </row>
    <row r="4793" spans="1:17" x14ac:dyDescent="0.25">
      <c r="A4793" s="3" t="s">
        <v>158</v>
      </c>
      <c r="B4793" s="3" t="s">
        <v>8</v>
      </c>
      <c r="C4793" s="3" t="s">
        <v>9</v>
      </c>
      <c r="D4793" s="3">
        <v>0.56000000000000005</v>
      </c>
      <c r="E4793" s="3">
        <v>0.48</v>
      </c>
      <c r="F4793" s="3" t="s">
        <v>11</v>
      </c>
      <c r="G4793" s="2">
        <v>8110</v>
      </c>
      <c r="H4793" s="3">
        <v>1051.3374493589947</v>
      </c>
      <c r="I4793" s="3">
        <v>4090918.5771346441</v>
      </c>
      <c r="J4793" s="3">
        <v>8384.9274338100568</v>
      </c>
      <c r="K4793" s="3">
        <v>1</v>
      </c>
      <c r="L4793" s="3">
        <f t="shared" si="249"/>
        <v>8384.9274338100568</v>
      </c>
      <c r="M4793" s="3">
        <f t="shared" si="252"/>
        <v>8384.9274338100568</v>
      </c>
      <c r="N4793" s="3">
        <v>1134.6817785069329</v>
      </c>
      <c r="O4793" s="3">
        <v>1</v>
      </c>
      <c r="P4793" s="3">
        <f t="shared" si="250"/>
        <v>1134.6817785069329</v>
      </c>
      <c r="Q4793" s="3">
        <f>P4793</f>
        <v>1134.6817785069329</v>
      </c>
    </row>
    <row r="4794" spans="1:17" x14ac:dyDescent="0.25">
      <c r="A4794" s="3" t="s">
        <v>158</v>
      </c>
      <c r="B4794" s="3" t="s">
        <v>89</v>
      </c>
      <c r="C4794" s="3" t="s">
        <v>9</v>
      </c>
      <c r="D4794" s="3">
        <v>0.56000000000000005</v>
      </c>
      <c r="E4794" s="3">
        <v>0.48</v>
      </c>
      <c r="F4794" s="3" t="s">
        <v>277</v>
      </c>
      <c r="G4794" s="2">
        <v>3000</v>
      </c>
      <c r="H4794" s="3">
        <v>11.169083616598774</v>
      </c>
      <c r="I4794" s="3">
        <v>45472.495643976268</v>
      </c>
      <c r="J4794" s="3">
        <v>137.26018625567718</v>
      </c>
      <c r="K4794" s="3">
        <v>1</v>
      </c>
      <c r="L4794" s="3">
        <f t="shared" si="249"/>
        <v>137.26018625567718</v>
      </c>
      <c r="M4794" s="3">
        <v>0</v>
      </c>
      <c r="N4794" s="3">
        <v>19.231413525714821</v>
      </c>
      <c r="O4794" s="3">
        <v>1</v>
      </c>
      <c r="P4794" s="3">
        <f t="shared" si="250"/>
        <v>19.231413525714821</v>
      </c>
      <c r="Q4794" s="3">
        <v>0</v>
      </c>
    </row>
    <row r="4795" spans="1:17" x14ac:dyDescent="0.25">
      <c r="A4795" s="3" t="s">
        <v>158</v>
      </c>
      <c r="B4795" s="3" t="s">
        <v>89</v>
      </c>
      <c r="C4795" s="3" t="s">
        <v>9</v>
      </c>
      <c r="D4795" s="3">
        <v>0.56000000000000005</v>
      </c>
      <c r="E4795" s="3">
        <v>0.48</v>
      </c>
      <c r="F4795" s="3" t="s">
        <v>296</v>
      </c>
      <c r="G4795" s="2">
        <v>3000</v>
      </c>
      <c r="H4795" s="3">
        <v>3.0116784217022844E-4</v>
      </c>
      <c r="I4795" s="3">
        <v>1.2206532845710887</v>
      </c>
      <c r="J4795" s="3">
        <v>3.6520396857919334E-3</v>
      </c>
      <c r="K4795" s="3">
        <v>1</v>
      </c>
      <c r="L4795" s="3">
        <f t="shared" si="249"/>
        <v>3.6520396857919334E-3</v>
      </c>
      <c r="M4795" s="3">
        <v>0</v>
      </c>
      <c r="N4795" s="3">
        <v>5.7878294954209547E-4</v>
      </c>
      <c r="O4795" s="3">
        <v>1</v>
      </c>
      <c r="P4795" s="3">
        <f t="shared" si="250"/>
        <v>5.7878294954209547E-4</v>
      </c>
      <c r="Q4795" s="3">
        <v>0</v>
      </c>
    </row>
    <row r="4796" spans="1:17" x14ac:dyDescent="0.25">
      <c r="A4796" s="3" t="s">
        <v>158</v>
      </c>
      <c r="B4796" s="3" t="s">
        <v>89</v>
      </c>
      <c r="C4796" s="3" t="s">
        <v>9</v>
      </c>
      <c r="D4796" s="3">
        <v>0.56000000000000005</v>
      </c>
      <c r="E4796" s="3">
        <v>0.48</v>
      </c>
      <c r="F4796" s="3" t="s">
        <v>296</v>
      </c>
      <c r="G4796" s="2">
        <v>3000</v>
      </c>
      <c r="H4796" s="3">
        <v>2.773714590319594E-3</v>
      </c>
      <c r="I4796" s="3">
        <v>11.015555336151369</v>
      </c>
      <c r="J4796" s="3">
        <v>3.0018165821807573E-2</v>
      </c>
      <c r="K4796" s="3">
        <v>1</v>
      </c>
      <c r="L4796" s="3">
        <f t="shared" si="249"/>
        <v>3.0018165821807573E-2</v>
      </c>
      <c r="M4796" s="3">
        <v>0</v>
      </c>
      <c r="N4796" s="3">
        <v>4.0988062191186997E-3</v>
      </c>
      <c r="O4796" s="3">
        <v>1</v>
      </c>
      <c r="P4796" s="3">
        <f t="shared" si="250"/>
        <v>4.0988062191186997E-3</v>
      </c>
      <c r="Q4796" s="3">
        <v>0</v>
      </c>
    </row>
    <row r="4797" spans="1:17" x14ac:dyDescent="0.25">
      <c r="A4797" s="3" t="s">
        <v>158</v>
      </c>
      <c r="B4797" s="3" t="s">
        <v>89</v>
      </c>
      <c r="C4797" s="3" t="s">
        <v>9</v>
      </c>
      <c r="D4797" s="3">
        <v>0.56000000000000005</v>
      </c>
      <c r="E4797" s="3">
        <v>0.48</v>
      </c>
      <c r="F4797" s="3" t="s">
        <v>296</v>
      </c>
      <c r="G4797" s="2">
        <v>8130</v>
      </c>
      <c r="H4797" s="3">
        <v>1.6405365942545055E-5</v>
      </c>
      <c r="I4797" s="3">
        <v>6.6019099967151607E-2</v>
      </c>
      <c r="J4797" s="3">
        <v>1.5895114473633856E-4</v>
      </c>
      <c r="K4797" s="3">
        <v>1</v>
      </c>
      <c r="L4797" s="3">
        <f t="shared" si="249"/>
        <v>1.5895114473633856E-4</v>
      </c>
      <c r="M4797" s="3">
        <f t="shared" ref="M4797:M4814" si="253">L4797</f>
        <v>1.5895114473633856E-4</v>
      </c>
      <c r="N4797" s="3">
        <v>2.1729236278904382E-5</v>
      </c>
      <c r="O4797" s="3">
        <v>1</v>
      </c>
      <c r="P4797" s="3">
        <f t="shared" si="250"/>
        <v>2.1729236278904382E-5</v>
      </c>
      <c r="Q4797" s="3">
        <f>P4797</f>
        <v>2.1729236278904382E-5</v>
      </c>
    </row>
    <row r="4798" spans="1:17" x14ac:dyDescent="0.25">
      <c r="A4798" s="3" t="s">
        <v>158</v>
      </c>
      <c r="B4798" s="3" t="s">
        <v>310</v>
      </c>
      <c r="C4798" s="3" t="s">
        <v>9</v>
      </c>
      <c r="D4798" s="3">
        <v>0.56000000000000005</v>
      </c>
      <c r="E4798" s="3">
        <v>0.48</v>
      </c>
      <c r="F4798" s="3" t="s">
        <v>283</v>
      </c>
      <c r="G4798" s="2">
        <v>8130</v>
      </c>
      <c r="H4798" s="3">
        <v>4.583193819797193E-3</v>
      </c>
      <c r="I4798" s="3">
        <v>18.515021718478341</v>
      </c>
      <c r="J4798" s="3">
        <v>4.104066948031556E-2</v>
      </c>
      <c r="K4798" s="3">
        <v>1</v>
      </c>
      <c r="L4798" s="3">
        <f t="shared" si="249"/>
        <v>4.104066948031556E-2</v>
      </c>
      <c r="M4798" s="3">
        <f t="shared" si="253"/>
        <v>4.104066948031556E-2</v>
      </c>
      <c r="N4798" s="3">
        <v>5.4232449268225716E-3</v>
      </c>
      <c r="O4798" s="3">
        <v>1</v>
      </c>
      <c r="P4798" s="3">
        <f t="shared" si="250"/>
        <v>5.4232449268225716E-3</v>
      </c>
      <c r="Q4798" s="3">
        <f>P4798</f>
        <v>5.4232449268225716E-3</v>
      </c>
    </row>
    <row r="4799" spans="1:17" x14ac:dyDescent="0.25">
      <c r="A4799" s="3" t="s">
        <v>158</v>
      </c>
      <c r="B4799" s="3" t="s">
        <v>89</v>
      </c>
      <c r="C4799" s="3" t="s">
        <v>9</v>
      </c>
      <c r="D4799" s="3">
        <v>0.56000000000000005</v>
      </c>
      <c r="E4799" s="3">
        <v>0.48</v>
      </c>
      <c r="F4799" s="3" t="s">
        <v>296</v>
      </c>
      <c r="G4799" s="2">
        <v>8130</v>
      </c>
      <c r="H4799" s="3">
        <v>8.723574099943612E-3</v>
      </c>
      <c r="I4799" s="3">
        <v>34.562766936265227</v>
      </c>
      <c r="J4799" s="3">
        <v>9.3098557351476013E-2</v>
      </c>
      <c r="K4799" s="3">
        <v>1</v>
      </c>
      <c r="L4799" s="3">
        <f t="shared" si="249"/>
        <v>9.3098557351476013E-2</v>
      </c>
      <c r="M4799" s="3">
        <f t="shared" si="253"/>
        <v>9.3098557351476013E-2</v>
      </c>
      <c r="N4799" s="3">
        <v>1.2444553156840012E-2</v>
      </c>
      <c r="O4799" s="3">
        <v>1</v>
      </c>
      <c r="P4799" s="3">
        <f t="shared" si="250"/>
        <v>1.2444553156840012E-2</v>
      </c>
      <c r="Q4799" s="3">
        <f>P4799</f>
        <v>1.2444553156840012E-2</v>
      </c>
    </row>
    <row r="4800" spans="1:17" x14ac:dyDescent="0.25">
      <c r="A4800" s="3" t="s">
        <v>158</v>
      </c>
      <c r="B4800" s="3" t="s">
        <v>89</v>
      </c>
      <c r="C4800" s="3" t="s">
        <v>9</v>
      </c>
      <c r="D4800" s="3">
        <v>0.56000000000000005</v>
      </c>
      <c r="E4800" s="3">
        <v>0.48</v>
      </c>
      <c r="F4800" s="3" t="s">
        <v>283</v>
      </c>
      <c r="G4800" s="2">
        <v>8130</v>
      </c>
      <c r="H4800" s="3">
        <v>6.30685238510902E-2</v>
      </c>
      <c r="I4800" s="3">
        <v>225.16159008962225</v>
      </c>
      <c r="J4800" s="3">
        <v>0.48430196080510451</v>
      </c>
      <c r="K4800" s="3">
        <v>1</v>
      </c>
      <c r="L4800" s="3">
        <f t="shared" si="249"/>
        <v>0.48430196080510451</v>
      </c>
      <c r="M4800" s="3">
        <f t="shared" si="253"/>
        <v>0.48430196080510451</v>
      </c>
      <c r="N4800" s="3">
        <v>6.6143215838024544E-2</v>
      </c>
      <c r="O4800" s="3">
        <v>1</v>
      </c>
      <c r="P4800" s="3">
        <f t="shared" si="250"/>
        <v>6.6143215838024544E-2</v>
      </c>
      <c r="Q4800" s="3">
        <f>P4800</f>
        <v>6.6143215838024544E-2</v>
      </c>
    </row>
    <row r="4801" spans="1:17" x14ac:dyDescent="0.25">
      <c r="A4801" s="3" t="s">
        <v>158</v>
      </c>
      <c r="B4801" s="3" t="s">
        <v>89</v>
      </c>
      <c r="C4801" s="3" t="s">
        <v>9</v>
      </c>
      <c r="D4801" s="3">
        <v>0.56000000000000005</v>
      </c>
      <c r="E4801" s="3">
        <v>0.48</v>
      </c>
      <c r="F4801" s="3" t="s">
        <v>309</v>
      </c>
      <c r="G4801" s="2">
        <v>8130</v>
      </c>
      <c r="H4801" s="3">
        <v>0.18392707178474912</v>
      </c>
      <c r="I4801" s="3">
        <v>399.66644430938084</v>
      </c>
      <c r="J4801" s="3">
        <v>0.87385587524889252</v>
      </c>
      <c r="K4801" s="3">
        <v>1</v>
      </c>
      <c r="L4801" s="3">
        <f t="shared" si="249"/>
        <v>0.87385587524889252</v>
      </c>
      <c r="M4801" s="3">
        <f t="shared" si="253"/>
        <v>0.87385587524889252</v>
      </c>
      <c r="N4801" s="3">
        <v>0.10912296982086969</v>
      </c>
      <c r="O4801" s="3">
        <v>1</v>
      </c>
      <c r="P4801" s="3">
        <f t="shared" si="250"/>
        <v>0.10912296982086969</v>
      </c>
      <c r="Q4801" s="3">
        <f>P4801</f>
        <v>0.10912296982086969</v>
      </c>
    </row>
    <row r="4802" spans="1:17" x14ac:dyDescent="0.25">
      <c r="A4802" s="3" t="s">
        <v>158</v>
      </c>
      <c r="B4802" s="3" t="s">
        <v>310</v>
      </c>
      <c r="C4802" s="3" t="s">
        <v>9</v>
      </c>
      <c r="D4802" s="3">
        <v>0.56000000000000005</v>
      </c>
      <c r="E4802" s="3">
        <v>0.48</v>
      </c>
      <c r="F4802" s="3" t="s">
        <v>320</v>
      </c>
      <c r="G4802" s="2">
        <v>8130</v>
      </c>
      <c r="H4802" s="3">
        <v>1.4812320611973271</v>
      </c>
      <c r="I4802" s="3">
        <v>5039.5839149614058</v>
      </c>
      <c r="J4802" s="3">
        <v>11.972591583791441</v>
      </c>
      <c r="K4802" s="3">
        <v>1</v>
      </c>
      <c r="L4802" s="3">
        <f t="shared" ref="L4802:L4865" si="254">J4802*K4802</f>
        <v>11.972591583791441</v>
      </c>
      <c r="M4802" s="3">
        <f t="shared" si="253"/>
        <v>11.972591583791441</v>
      </c>
      <c r="N4802" s="3">
        <v>1.7007508494005692</v>
      </c>
      <c r="O4802" s="3">
        <v>1</v>
      </c>
      <c r="P4802" s="3">
        <f t="shared" ref="P4802:P4865" si="255">N4802*O4802</f>
        <v>1.7007508494005692</v>
      </c>
      <c r="Q4802" s="3">
        <f>P4802</f>
        <v>1.7007508494005692</v>
      </c>
    </row>
    <row r="4803" spans="1:17" x14ac:dyDescent="0.25">
      <c r="A4803" s="3" t="s">
        <v>158</v>
      </c>
      <c r="B4803" s="3" t="s">
        <v>89</v>
      </c>
      <c r="C4803" s="3" t="s">
        <v>9</v>
      </c>
      <c r="D4803" s="3">
        <v>0.56000000000000005</v>
      </c>
      <c r="E4803" s="3">
        <v>0.48</v>
      </c>
      <c r="F4803" s="3" t="s">
        <v>277</v>
      </c>
      <c r="G4803" s="2">
        <v>8130</v>
      </c>
      <c r="H4803" s="3">
        <v>3.1267277342067423</v>
      </c>
      <c r="I4803" s="3">
        <v>12443.126664622832</v>
      </c>
      <c r="J4803" s="3">
        <v>29.439135720946421</v>
      </c>
      <c r="K4803" s="3">
        <v>1</v>
      </c>
      <c r="L4803" s="3">
        <f t="shared" si="254"/>
        <v>29.439135720946421</v>
      </c>
      <c r="M4803" s="3">
        <f t="shared" si="253"/>
        <v>29.439135720946421</v>
      </c>
      <c r="N4803" s="3">
        <v>3.9873598533147305</v>
      </c>
      <c r="O4803" s="3">
        <v>1</v>
      </c>
      <c r="P4803" s="3">
        <f t="shared" si="255"/>
        <v>3.9873598533147305</v>
      </c>
      <c r="Q4803" s="3">
        <f>P4803</f>
        <v>3.9873598533147305</v>
      </c>
    </row>
    <row r="4804" spans="1:17" x14ac:dyDescent="0.25">
      <c r="A4804" s="3" t="s">
        <v>158</v>
      </c>
      <c r="B4804" s="3" t="s">
        <v>89</v>
      </c>
      <c r="C4804" s="3" t="s">
        <v>9</v>
      </c>
      <c r="D4804" s="3">
        <v>0.56000000000000005</v>
      </c>
      <c r="E4804" s="3">
        <v>0.48</v>
      </c>
      <c r="F4804" s="3" t="s">
        <v>264</v>
      </c>
      <c r="G4804" s="2">
        <v>8130</v>
      </c>
      <c r="H4804" s="3">
        <v>42.666084315103348</v>
      </c>
      <c r="I4804" s="3">
        <v>173114.49868274108</v>
      </c>
      <c r="J4804" s="3">
        <v>445.16066104039533</v>
      </c>
      <c r="K4804" s="3">
        <v>1</v>
      </c>
      <c r="L4804" s="3">
        <f t="shared" si="254"/>
        <v>445.16066104039533</v>
      </c>
      <c r="M4804" s="3">
        <f t="shared" si="253"/>
        <v>445.16066104039533</v>
      </c>
      <c r="N4804" s="3">
        <v>61.360581267102546</v>
      </c>
      <c r="O4804" s="3">
        <v>1</v>
      </c>
      <c r="P4804" s="3">
        <f t="shared" si="255"/>
        <v>61.360581267102546</v>
      </c>
      <c r="Q4804" s="3">
        <f>P4804</f>
        <v>61.360581267102546</v>
      </c>
    </row>
    <row r="4805" spans="1:17" x14ac:dyDescent="0.25">
      <c r="A4805" s="3" t="s">
        <v>158</v>
      </c>
      <c r="B4805" s="3" t="s">
        <v>89</v>
      </c>
      <c r="C4805" s="3" t="s">
        <v>9</v>
      </c>
      <c r="D4805" s="3">
        <v>0.56000000000000005</v>
      </c>
      <c r="E4805" s="3">
        <v>0.48</v>
      </c>
      <c r="F4805" s="3" t="s">
        <v>17</v>
      </c>
      <c r="G4805" s="2">
        <v>2000</v>
      </c>
      <c r="H4805" s="3">
        <v>20.177219183699645</v>
      </c>
      <c r="I4805" s="3">
        <v>81140.228652153397</v>
      </c>
      <c r="J4805" s="3">
        <v>195.22146994380813</v>
      </c>
      <c r="K4805" s="3">
        <v>1</v>
      </c>
      <c r="L4805" s="3">
        <f t="shared" si="254"/>
        <v>195.22146994380813</v>
      </c>
      <c r="M4805" s="4">
        <f t="shared" si="253"/>
        <v>195.22146994380813</v>
      </c>
      <c r="N4805" s="3">
        <v>24.957807879096194</v>
      </c>
      <c r="O4805" s="3">
        <v>1</v>
      </c>
      <c r="P4805" s="3">
        <f t="shared" si="255"/>
        <v>24.957807879096194</v>
      </c>
      <c r="Q4805" s="3">
        <f>P4805</f>
        <v>24.957807879096194</v>
      </c>
    </row>
    <row r="4806" spans="1:17" x14ac:dyDescent="0.25">
      <c r="A4806" s="3" t="s">
        <v>158</v>
      </c>
      <c r="B4806" s="3" t="s">
        <v>310</v>
      </c>
      <c r="C4806" s="3" t="s">
        <v>9</v>
      </c>
      <c r="D4806" s="3">
        <v>0.56000000000000005</v>
      </c>
      <c r="E4806" s="3">
        <v>0.48</v>
      </c>
      <c r="F4806" s="3" t="s">
        <v>17</v>
      </c>
      <c r="G4806" s="2">
        <v>2000</v>
      </c>
      <c r="H4806" s="3">
        <v>1.5414066713093388E-3</v>
      </c>
      <c r="I4806" s="3">
        <v>4.9194571499679007</v>
      </c>
      <c r="J4806" s="3">
        <v>1.2923090914437298E-2</v>
      </c>
      <c r="K4806" s="3">
        <v>1</v>
      </c>
      <c r="L4806" s="3">
        <f t="shared" si="254"/>
        <v>1.2923090914437298E-2</v>
      </c>
      <c r="M4806" s="4">
        <f t="shared" si="253"/>
        <v>1.2923090914437298E-2</v>
      </c>
      <c r="N4806" s="3">
        <v>1.7727131259878976E-3</v>
      </c>
      <c r="O4806" s="3">
        <v>1</v>
      </c>
      <c r="P4806" s="3">
        <f t="shared" si="255"/>
        <v>1.7727131259878976E-3</v>
      </c>
      <c r="Q4806" s="3">
        <f>P4806</f>
        <v>1.7727131259878976E-3</v>
      </c>
    </row>
    <row r="4807" spans="1:17" x14ac:dyDescent="0.25">
      <c r="A4807" s="3" t="s">
        <v>158</v>
      </c>
      <c r="B4807" s="3" t="s">
        <v>310</v>
      </c>
      <c r="C4807" s="3" t="s">
        <v>9</v>
      </c>
      <c r="D4807" s="3">
        <v>0.56000000000000005</v>
      </c>
      <c r="E4807" s="3">
        <v>0.48</v>
      </c>
      <c r="F4807" s="3" t="s">
        <v>17</v>
      </c>
      <c r="G4807" s="2">
        <v>2000</v>
      </c>
      <c r="H4807" s="3">
        <v>1.1216679844113939E-2</v>
      </c>
      <c r="I4807" s="3">
        <v>42.02221279058994</v>
      </c>
      <c r="J4807" s="3">
        <v>9.6599067536076708E-2</v>
      </c>
      <c r="K4807" s="3">
        <v>1</v>
      </c>
      <c r="L4807" s="3">
        <f t="shared" si="254"/>
        <v>9.6599067536076708E-2</v>
      </c>
      <c r="M4807" s="4">
        <f t="shared" si="253"/>
        <v>9.6599067536076708E-2</v>
      </c>
      <c r="N4807" s="3">
        <v>1.257552159988729E-2</v>
      </c>
      <c r="O4807" s="3">
        <v>1</v>
      </c>
      <c r="P4807" s="3">
        <f t="shared" si="255"/>
        <v>1.257552159988729E-2</v>
      </c>
      <c r="Q4807" s="3">
        <f>P4807</f>
        <v>1.257552159988729E-2</v>
      </c>
    </row>
    <row r="4808" spans="1:17" x14ac:dyDescent="0.25">
      <c r="A4808" s="3" t="s">
        <v>158</v>
      </c>
      <c r="B4808" s="3" t="s">
        <v>89</v>
      </c>
      <c r="C4808" s="3" t="s">
        <v>9</v>
      </c>
      <c r="D4808" s="3">
        <v>0.56000000000000005</v>
      </c>
      <c r="E4808" s="3">
        <v>0.48</v>
      </c>
      <c r="F4808" s="3" t="s">
        <v>17</v>
      </c>
      <c r="G4808" s="2">
        <v>2000</v>
      </c>
      <c r="H4808" s="3">
        <v>1.3702417262971615E-2</v>
      </c>
      <c r="I4808" s="3">
        <v>55.112263980264977</v>
      </c>
      <c r="J4808" s="3">
        <v>0.12785756973231666</v>
      </c>
      <c r="K4808" s="3">
        <v>1</v>
      </c>
      <c r="L4808" s="3">
        <f t="shared" si="254"/>
        <v>0.12785756973231666</v>
      </c>
      <c r="M4808" s="4">
        <f t="shared" si="253"/>
        <v>0.12785756973231666</v>
      </c>
      <c r="N4808" s="3">
        <v>1.6509593688696245E-2</v>
      </c>
      <c r="O4808" s="3">
        <v>1</v>
      </c>
      <c r="P4808" s="3">
        <f t="shared" si="255"/>
        <v>1.6509593688696245E-2</v>
      </c>
      <c r="Q4808" s="3">
        <f>P4808</f>
        <v>1.6509593688696245E-2</v>
      </c>
    </row>
    <row r="4809" spans="1:17" x14ac:dyDescent="0.25">
      <c r="A4809" s="3" t="s">
        <v>158</v>
      </c>
      <c r="B4809" s="3" t="s">
        <v>310</v>
      </c>
      <c r="C4809" s="3" t="s">
        <v>9</v>
      </c>
      <c r="D4809" s="3">
        <v>0.56000000000000005</v>
      </c>
      <c r="E4809" s="3">
        <v>0.48</v>
      </c>
      <c r="F4809" s="3" t="s">
        <v>17</v>
      </c>
      <c r="G4809" s="2">
        <v>2000</v>
      </c>
      <c r="H4809" s="3">
        <v>5.2013994117152303E-3</v>
      </c>
      <c r="I4809" s="3">
        <v>15.70414704027586</v>
      </c>
      <c r="J4809" s="3">
        <v>4.2217599154026869E-2</v>
      </c>
      <c r="K4809" s="3">
        <v>1</v>
      </c>
      <c r="L4809" s="3">
        <f t="shared" si="254"/>
        <v>4.2217599154026869E-2</v>
      </c>
      <c r="M4809" s="4">
        <f t="shared" si="253"/>
        <v>4.2217599154026869E-2</v>
      </c>
      <c r="N4809" s="3">
        <v>5.9206476206324788E-3</v>
      </c>
      <c r="O4809" s="3">
        <v>1</v>
      </c>
      <c r="P4809" s="3">
        <f t="shared" si="255"/>
        <v>5.9206476206324788E-3</v>
      </c>
      <c r="Q4809" s="3">
        <f>P4809</f>
        <v>5.9206476206324788E-3</v>
      </c>
    </row>
    <row r="4810" spans="1:17" x14ac:dyDescent="0.25">
      <c r="A4810" s="3" t="s">
        <v>158</v>
      </c>
      <c r="B4810" s="3" t="s">
        <v>89</v>
      </c>
      <c r="C4810" s="3" t="s">
        <v>9</v>
      </c>
      <c r="D4810" s="3">
        <v>0.56000000000000005</v>
      </c>
      <c r="E4810" s="3">
        <v>0.48</v>
      </c>
      <c r="F4810" s="3" t="s">
        <v>17</v>
      </c>
      <c r="G4810" s="2">
        <v>2000</v>
      </c>
      <c r="H4810" s="3">
        <v>2.6925830329545906</v>
      </c>
      <c r="I4810" s="3">
        <v>9905.1670950934003</v>
      </c>
      <c r="J4810" s="3">
        <v>24.061653009343264</v>
      </c>
      <c r="K4810" s="3">
        <v>1</v>
      </c>
      <c r="L4810" s="3">
        <f t="shared" si="254"/>
        <v>24.061653009343264</v>
      </c>
      <c r="M4810" s="4">
        <f t="shared" si="253"/>
        <v>24.061653009343264</v>
      </c>
      <c r="N4810" s="3">
        <v>2.9734540316039428</v>
      </c>
      <c r="O4810" s="3">
        <v>1</v>
      </c>
      <c r="P4810" s="3">
        <f t="shared" si="255"/>
        <v>2.9734540316039428</v>
      </c>
      <c r="Q4810" s="3">
        <f>P4810</f>
        <v>2.9734540316039428</v>
      </c>
    </row>
    <row r="4811" spans="1:17" x14ac:dyDescent="0.25">
      <c r="A4811" s="3" t="s">
        <v>158</v>
      </c>
      <c r="B4811" s="3" t="s">
        <v>310</v>
      </c>
      <c r="C4811" s="3" t="s">
        <v>9</v>
      </c>
      <c r="D4811" s="3">
        <v>0.56000000000000005</v>
      </c>
      <c r="E4811" s="3">
        <v>0.48</v>
      </c>
      <c r="F4811" s="3" t="s">
        <v>17</v>
      </c>
      <c r="G4811" s="2">
        <v>2000</v>
      </c>
      <c r="H4811" s="3">
        <v>4.0193885541839041E-3</v>
      </c>
      <c r="I4811" s="3">
        <v>13.516231473012363</v>
      </c>
      <c r="J4811" s="3">
        <v>3.5949435239418369E-2</v>
      </c>
      <c r="K4811" s="3">
        <v>1</v>
      </c>
      <c r="L4811" s="3">
        <f t="shared" si="254"/>
        <v>3.5949435239418369E-2</v>
      </c>
      <c r="M4811" s="4">
        <f t="shared" si="253"/>
        <v>3.5949435239418369E-2</v>
      </c>
      <c r="N4811" s="3">
        <v>5.0296033187064507E-3</v>
      </c>
      <c r="O4811" s="3">
        <v>1</v>
      </c>
      <c r="P4811" s="3">
        <f t="shared" si="255"/>
        <v>5.0296033187064507E-3</v>
      </c>
      <c r="Q4811" s="3">
        <f>P4811</f>
        <v>5.0296033187064507E-3</v>
      </c>
    </row>
    <row r="4812" spans="1:17" x14ac:dyDescent="0.25">
      <c r="A4812" s="3" t="s">
        <v>158</v>
      </c>
      <c r="B4812" s="3" t="s">
        <v>310</v>
      </c>
      <c r="C4812" s="3" t="s">
        <v>9</v>
      </c>
      <c r="D4812" s="3">
        <v>0.56000000000000005</v>
      </c>
      <c r="E4812" s="3">
        <v>0.48</v>
      </c>
      <c r="F4812" s="3" t="s">
        <v>17</v>
      </c>
      <c r="G4812" s="2">
        <v>2000</v>
      </c>
      <c r="H4812" s="3">
        <v>1.1858666391568001E-2</v>
      </c>
      <c r="I4812" s="3">
        <v>38.901906947613213</v>
      </c>
      <c r="J4812" s="3">
        <v>0.10259803695540774</v>
      </c>
      <c r="K4812" s="3">
        <v>1</v>
      </c>
      <c r="L4812" s="3">
        <f t="shared" si="254"/>
        <v>0.10259803695540774</v>
      </c>
      <c r="M4812" s="4">
        <f t="shared" si="253"/>
        <v>0.10259803695540774</v>
      </c>
      <c r="N4812" s="3">
        <v>1.4946757761153413E-2</v>
      </c>
      <c r="O4812" s="3">
        <v>1</v>
      </c>
      <c r="P4812" s="3">
        <f t="shared" si="255"/>
        <v>1.4946757761153413E-2</v>
      </c>
      <c r="Q4812" s="3">
        <f>P4812</f>
        <v>1.4946757761153413E-2</v>
      </c>
    </row>
    <row r="4813" spans="1:17" x14ac:dyDescent="0.25">
      <c r="A4813" s="3" t="s">
        <v>158</v>
      </c>
      <c r="B4813" s="3" t="s">
        <v>89</v>
      </c>
      <c r="C4813" s="3" t="s">
        <v>9</v>
      </c>
      <c r="D4813" s="3">
        <v>0.56000000000000005</v>
      </c>
      <c r="E4813" s="3">
        <v>0.48</v>
      </c>
      <c r="F4813" s="3" t="s">
        <v>17</v>
      </c>
      <c r="G4813" s="2">
        <v>2000</v>
      </c>
      <c r="H4813" s="3">
        <v>8.0485941611406573E-3</v>
      </c>
      <c r="I4813" s="3">
        <v>25.832068066319074</v>
      </c>
      <c r="J4813" s="3">
        <v>5.5457986046720385E-2</v>
      </c>
      <c r="K4813" s="3">
        <v>1</v>
      </c>
      <c r="L4813" s="3">
        <f t="shared" si="254"/>
        <v>5.5457986046720385E-2</v>
      </c>
      <c r="M4813" s="4">
        <f t="shared" si="253"/>
        <v>5.5457986046720385E-2</v>
      </c>
      <c r="N4813" s="3">
        <v>7.0044147671566468E-3</v>
      </c>
      <c r="O4813" s="3">
        <v>1</v>
      </c>
      <c r="P4813" s="3">
        <f t="shared" si="255"/>
        <v>7.0044147671566468E-3</v>
      </c>
      <c r="Q4813" s="3">
        <f>P4813</f>
        <v>7.0044147671566468E-3</v>
      </c>
    </row>
    <row r="4814" spans="1:17" x14ac:dyDescent="0.25">
      <c r="A4814" s="3" t="s">
        <v>158</v>
      </c>
      <c r="B4814" s="3" t="s">
        <v>351</v>
      </c>
      <c r="C4814" s="3" t="s">
        <v>352</v>
      </c>
      <c r="D4814" s="3">
        <v>0.36</v>
      </c>
      <c r="E4814" s="3">
        <v>0.57999999999999996</v>
      </c>
      <c r="F4814" s="3" t="s">
        <v>17</v>
      </c>
      <c r="G4814" s="2">
        <v>2000</v>
      </c>
      <c r="H4814" s="3">
        <v>2.2705603199070598E-2</v>
      </c>
      <c r="I4814" s="3">
        <v>73.029829251903379</v>
      </c>
      <c r="J4814" s="3">
        <v>0.19155360875688807</v>
      </c>
      <c r="K4814" s="3">
        <v>1</v>
      </c>
      <c r="L4814" s="3">
        <f t="shared" si="254"/>
        <v>0.19155360875688807</v>
      </c>
      <c r="M4814" s="4">
        <f t="shared" si="253"/>
        <v>0.19155360875688807</v>
      </c>
      <c r="N4814" s="3">
        <v>2.67666361527455E-2</v>
      </c>
      <c r="O4814" s="3">
        <v>1</v>
      </c>
      <c r="P4814" s="3">
        <f t="shared" si="255"/>
        <v>2.67666361527455E-2</v>
      </c>
      <c r="Q4814" s="3">
        <f>P4814</f>
        <v>2.67666361527455E-2</v>
      </c>
    </row>
    <row r="4815" spans="1:17" x14ac:dyDescent="0.25">
      <c r="A4815" s="3" t="s">
        <v>158</v>
      </c>
      <c r="B4815" s="3" t="s">
        <v>89</v>
      </c>
      <c r="C4815" s="3" t="s">
        <v>9</v>
      </c>
      <c r="D4815" s="3">
        <v>0.56000000000000005</v>
      </c>
      <c r="E4815" s="3">
        <v>0.48</v>
      </c>
      <c r="F4815" s="3" t="s">
        <v>277</v>
      </c>
      <c r="G4815" s="2">
        <v>3000</v>
      </c>
      <c r="H4815" s="3">
        <v>0.47459000181716476</v>
      </c>
      <c r="I4815" s="3">
        <v>1501.4770741062857</v>
      </c>
      <c r="J4815" s="3">
        <v>3.4863605861390341</v>
      </c>
      <c r="K4815" s="3">
        <v>1</v>
      </c>
      <c r="L4815" s="3">
        <f t="shared" si="254"/>
        <v>3.4863605861390341</v>
      </c>
      <c r="M4815" s="3">
        <v>0</v>
      </c>
      <c r="N4815" s="3">
        <v>0.43247911207552731</v>
      </c>
      <c r="O4815" s="3">
        <v>1</v>
      </c>
      <c r="P4815" s="3">
        <f t="shared" si="255"/>
        <v>0.43247911207552731</v>
      </c>
      <c r="Q4815" s="3">
        <v>0</v>
      </c>
    </row>
    <row r="4816" spans="1:17" x14ac:dyDescent="0.25">
      <c r="A4816" s="3" t="s">
        <v>158</v>
      </c>
      <c r="B4816" s="3" t="s">
        <v>89</v>
      </c>
      <c r="C4816" s="3" t="s">
        <v>9</v>
      </c>
      <c r="D4816" s="3">
        <v>0.56000000000000005</v>
      </c>
      <c r="E4816" s="3">
        <v>0.48</v>
      </c>
      <c r="F4816" s="3" t="s">
        <v>294</v>
      </c>
      <c r="G4816" s="2">
        <v>3000</v>
      </c>
      <c r="H4816" s="3">
        <v>1.575677424315873E-2</v>
      </c>
      <c r="I4816" s="3">
        <v>47.953687384597679</v>
      </c>
      <c r="J4816" s="3">
        <v>0.10919039263827607</v>
      </c>
      <c r="K4816" s="3">
        <v>1</v>
      </c>
      <c r="L4816" s="3">
        <f t="shared" si="254"/>
        <v>0.10919039263827607</v>
      </c>
      <c r="M4816" s="3">
        <v>0</v>
      </c>
      <c r="N4816" s="3">
        <v>1.4308849975367979E-2</v>
      </c>
      <c r="O4816" s="3">
        <v>1</v>
      </c>
      <c r="P4816" s="3">
        <f t="shared" si="255"/>
        <v>1.4308849975367979E-2</v>
      </c>
      <c r="Q4816" s="3">
        <v>0</v>
      </c>
    </row>
    <row r="4817" spans="1:17" x14ac:dyDescent="0.25">
      <c r="A4817" s="3" t="s">
        <v>158</v>
      </c>
      <c r="B4817" s="3" t="s">
        <v>89</v>
      </c>
      <c r="C4817" s="3" t="s">
        <v>9</v>
      </c>
      <c r="D4817" s="3">
        <v>0.56000000000000005</v>
      </c>
      <c r="E4817" s="3">
        <v>0.48</v>
      </c>
      <c r="F4817" s="3" t="s">
        <v>283</v>
      </c>
      <c r="G4817" s="2">
        <v>3000</v>
      </c>
      <c r="H4817" s="3">
        <v>2.4737184847417822E-2</v>
      </c>
      <c r="I4817" s="3">
        <v>68.158731635907316</v>
      </c>
      <c r="J4817" s="3">
        <v>0.16474724853709818</v>
      </c>
      <c r="K4817" s="3">
        <v>1</v>
      </c>
      <c r="L4817" s="3">
        <f t="shared" si="254"/>
        <v>0.16474724853709818</v>
      </c>
      <c r="M4817" s="3">
        <v>0</v>
      </c>
      <c r="N4817" s="3">
        <v>2.1812814636429794E-2</v>
      </c>
      <c r="O4817" s="3">
        <v>1</v>
      </c>
      <c r="P4817" s="3">
        <f t="shared" si="255"/>
        <v>2.1812814636429794E-2</v>
      </c>
      <c r="Q4817" s="3">
        <v>0</v>
      </c>
    </row>
    <row r="4818" spans="1:17" x14ac:dyDescent="0.25">
      <c r="A4818" s="3" t="s">
        <v>158</v>
      </c>
      <c r="B4818" s="3" t="s">
        <v>89</v>
      </c>
      <c r="C4818" s="3" t="s">
        <v>9</v>
      </c>
      <c r="D4818" s="3">
        <v>0.56000000000000005</v>
      </c>
      <c r="E4818" s="3">
        <v>0.48</v>
      </c>
      <c r="F4818" s="3" t="s">
        <v>283</v>
      </c>
      <c r="G4818" s="2">
        <v>3000</v>
      </c>
      <c r="H4818" s="3">
        <v>7.0780116857764282E-3</v>
      </c>
      <c r="I4818" s="3">
        <v>17.150862547558695</v>
      </c>
      <c r="J4818" s="3">
        <v>4.5601465938622673E-2</v>
      </c>
      <c r="K4818" s="3">
        <v>1</v>
      </c>
      <c r="L4818" s="3">
        <f t="shared" si="254"/>
        <v>4.5601465938622673E-2</v>
      </c>
      <c r="M4818" s="3">
        <v>0</v>
      </c>
      <c r="N4818" s="3">
        <v>6.330987507647174E-3</v>
      </c>
      <c r="O4818" s="3">
        <v>1</v>
      </c>
      <c r="P4818" s="3">
        <f t="shared" si="255"/>
        <v>6.330987507647174E-3</v>
      </c>
      <c r="Q4818" s="3">
        <v>0</v>
      </c>
    </row>
    <row r="4819" spans="1:17" x14ac:dyDescent="0.25">
      <c r="A4819" s="3" t="s">
        <v>158</v>
      </c>
      <c r="B4819" s="3" t="s">
        <v>89</v>
      </c>
      <c r="C4819" s="3" t="s">
        <v>9</v>
      </c>
      <c r="D4819" s="3">
        <v>0.56000000000000005</v>
      </c>
      <c r="E4819" s="3">
        <v>0.48</v>
      </c>
      <c r="F4819" s="3" t="s">
        <v>264</v>
      </c>
      <c r="G4819" s="2">
        <v>3000</v>
      </c>
      <c r="H4819" s="3">
        <v>1.5232510237270198E-2</v>
      </c>
      <c r="I4819" s="3">
        <v>49.190659616635124</v>
      </c>
      <c r="J4819" s="3">
        <v>0.12168131306902097</v>
      </c>
      <c r="K4819" s="3">
        <v>1</v>
      </c>
      <c r="L4819" s="3">
        <f t="shared" si="254"/>
        <v>0.12168131306902097</v>
      </c>
      <c r="M4819" s="3">
        <v>0</v>
      </c>
      <c r="N4819" s="3">
        <v>1.4444892787094663E-2</v>
      </c>
      <c r="O4819" s="3">
        <v>1</v>
      </c>
      <c r="P4819" s="3">
        <f t="shared" si="255"/>
        <v>1.4444892787094663E-2</v>
      </c>
      <c r="Q4819" s="3">
        <v>0</v>
      </c>
    </row>
    <row r="4820" spans="1:17" x14ac:dyDescent="0.25">
      <c r="A4820" s="4" t="s">
        <v>158</v>
      </c>
      <c r="B4820" s="3" t="s">
        <v>8</v>
      </c>
      <c r="C4820" s="3" t="s">
        <v>9</v>
      </c>
      <c r="D4820" s="3">
        <v>0.56000000000000005</v>
      </c>
      <c r="E4820" s="3">
        <v>0.48</v>
      </c>
      <c r="F4820" s="3" t="s">
        <v>11</v>
      </c>
      <c r="G4820" s="2">
        <v>8140</v>
      </c>
      <c r="H4820" s="3">
        <v>1.4640902928040966E-3</v>
      </c>
      <c r="I4820" s="3">
        <v>0</v>
      </c>
      <c r="J4820" s="3">
        <v>0</v>
      </c>
      <c r="K4820" s="3">
        <v>1</v>
      </c>
      <c r="L4820" s="3">
        <f t="shared" si="254"/>
        <v>0</v>
      </c>
      <c r="M4820" s="3">
        <f t="shared" ref="M4820:M4883" si="256">L4820</f>
        <v>0</v>
      </c>
      <c r="N4820" s="3">
        <v>0</v>
      </c>
      <c r="O4820" s="3">
        <v>1</v>
      </c>
      <c r="P4820" s="3">
        <f t="shared" si="255"/>
        <v>0</v>
      </c>
      <c r="Q4820" s="3">
        <f>P4820</f>
        <v>0</v>
      </c>
    </row>
    <row r="4821" spans="1:17" x14ac:dyDescent="0.25">
      <c r="A4821" s="3" t="s">
        <v>158</v>
      </c>
      <c r="B4821" s="3" t="s">
        <v>89</v>
      </c>
      <c r="C4821" s="3" t="s">
        <v>9</v>
      </c>
      <c r="D4821" s="3">
        <v>0.56000000000000005</v>
      </c>
      <c r="E4821" s="3">
        <v>0.48</v>
      </c>
      <c r="F4821" s="3" t="s">
        <v>272</v>
      </c>
      <c r="G4821" s="2">
        <v>8140</v>
      </c>
      <c r="H4821" s="3">
        <v>4.474549134044688E-7</v>
      </c>
      <c r="I4821" s="3">
        <v>1.5979517831814253E-3</v>
      </c>
      <c r="J4821" s="3">
        <v>3.8096526697731656E-6</v>
      </c>
      <c r="K4821" s="3">
        <v>1</v>
      </c>
      <c r="L4821" s="3">
        <f t="shared" si="254"/>
        <v>3.8096526697731656E-6</v>
      </c>
      <c r="M4821" s="3">
        <f t="shared" si="256"/>
        <v>3.8096526697731656E-6</v>
      </c>
      <c r="N4821" s="3">
        <v>4.4851269713586618E-7</v>
      </c>
      <c r="O4821" s="3">
        <v>1</v>
      </c>
      <c r="P4821" s="3">
        <f t="shared" si="255"/>
        <v>4.4851269713586618E-7</v>
      </c>
      <c r="Q4821" s="3">
        <f>P4821</f>
        <v>4.4851269713586618E-7</v>
      </c>
    </row>
    <row r="4822" spans="1:17" x14ac:dyDescent="0.25">
      <c r="A4822" s="3" t="s">
        <v>158</v>
      </c>
      <c r="B4822" s="3" t="s">
        <v>310</v>
      </c>
      <c r="C4822" s="3" t="s">
        <v>9</v>
      </c>
      <c r="D4822" s="3">
        <v>0.56000000000000005</v>
      </c>
      <c r="E4822" s="3">
        <v>0.48</v>
      </c>
      <c r="F4822" s="3" t="s">
        <v>59</v>
      </c>
      <c r="G4822" s="2">
        <v>8140</v>
      </c>
      <c r="H4822" s="3">
        <v>2.0030566982261869E-4</v>
      </c>
      <c r="I4822" s="3">
        <v>0.6225917824356203</v>
      </c>
      <c r="J4822" s="3">
        <v>1.5250147072327375E-3</v>
      </c>
      <c r="K4822" s="3">
        <v>1</v>
      </c>
      <c r="L4822" s="3">
        <f t="shared" si="254"/>
        <v>1.5250147072327375E-3</v>
      </c>
      <c r="M4822" s="3">
        <f t="shared" si="256"/>
        <v>1.5250147072327375E-3</v>
      </c>
      <c r="N4822" s="3">
        <v>2.0233490656974888E-4</v>
      </c>
      <c r="O4822" s="3">
        <v>1</v>
      </c>
      <c r="P4822" s="3">
        <f t="shared" si="255"/>
        <v>2.0233490656974888E-4</v>
      </c>
      <c r="Q4822" s="3">
        <f>P4822</f>
        <v>2.0233490656974888E-4</v>
      </c>
    </row>
    <row r="4823" spans="1:17" x14ac:dyDescent="0.25">
      <c r="A4823" s="3" t="s">
        <v>158</v>
      </c>
      <c r="B4823" s="3" t="s">
        <v>8</v>
      </c>
      <c r="C4823" s="3" t="s">
        <v>9</v>
      </c>
      <c r="D4823" s="3">
        <v>0.36</v>
      </c>
      <c r="E4823" s="3">
        <v>0</v>
      </c>
      <c r="F4823" s="3" t="s">
        <v>166</v>
      </c>
      <c r="G4823" s="2">
        <v>8140</v>
      </c>
      <c r="H4823" s="3">
        <v>2.0246072770183448E-3</v>
      </c>
      <c r="I4823" s="3">
        <v>3.4636701042545357</v>
      </c>
      <c r="J4823" s="3">
        <v>8.3096677596559403E-3</v>
      </c>
      <c r="K4823" s="3">
        <v>1</v>
      </c>
      <c r="L4823" s="3">
        <f t="shared" si="254"/>
        <v>8.3096677596559403E-3</v>
      </c>
      <c r="M4823" s="3">
        <f t="shared" si="256"/>
        <v>8.3096677596559403E-3</v>
      </c>
      <c r="N4823" s="3">
        <v>1.0734846314822896E-3</v>
      </c>
      <c r="O4823" s="3">
        <v>1</v>
      </c>
      <c r="P4823" s="3">
        <f t="shared" si="255"/>
        <v>1.0734846314822896E-3</v>
      </c>
      <c r="Q4823" s="3">
        <f>P4823</f>
        <v>1.0734846314822896E-3</v>
      </c>
    </row>
    <row r="4824" spans="1:17" x14ac:dyDescent="0.25">
      <c r="A4824" s="3" t="s">
        <v>158</v>
      </c>
      <c r="B4824" s="3" t="s">
        <v>8</v>
      </c>
      <c r="C4824" s="3" t="s">
        <v>9</v>
      </c>
      <c r="D4824" s="3">
        <v>0.56000000000000005</v>
      </c>
      <c r="E4824" s="3">
        <v>0.48</v>
      </c>
      <c r="F4824" s="3" t="s">
        <v>59</v>
      </c>
      <c r="G4824" s="2">
        <v>8140</v>
      </c>
      <c r="H4824" s="3">
        <v>3.66000193402555E-3</v>
      </c>
      <c r="I4824" s="3">
        <v>14.932247785044474</v>
      </c>
      <c r="J4824" s="3">
        <v>3.8686978725553031E-2</v>
      </c>
      <c r="K4824" s="3">
        <v>1</v>
      </c>
      <c r="L4824" s="3">
        <f t="shared" si="254"/>
        <v>3.8686978725553031E-2</v>
      </c>
      <c r="M4824" s="3">
        <f t="shared" si="256"/>
        <v>3.8686978725553031E-2</v>
      </c>
      <c r="N4824" s="3">
        <v>5.133411663664416E-3</v>
      </c>
      <c r="O4824" s="3">
        <v>1</v>
      </c>
      <c r="P4824" s="3">
        <f t="shared" si="255"/>
        <v>5.133411663664416E-3</v>
      </c>
      <c r="Q4824" s="3">
        <f>P4824</f>
        <v>5.133411663664416E-3</v>
      </c>
    </row>
    <row r="4825" spans="1:17" x14ac:dyDescent="0.25">
      <c r="A4825" s="3" t="s">
        <v>158</v>
      </c>
      <c r="B4825" s="3" t="s">
        <v>89</v>
      </c>
      <c r="C4825" s="3" t="s">
        <v>9</v>
      </c>
      <c r="D4825" s="3">
        <v>0.56000000000000005</v>
      </c>
      <c r="E4825" s="3">
        <v>0.48</v>
      </c>
      <c r="F4825" s="3" t="s">
        <v>283</v>
      </c>
      <c r="G4825" s="2">
        <v>8140</v>
      </c>
      <c r="H4825" s="3">
        <v>4.2213903065090649E-3</v>
      </c>
      <c r="I4825" s="3">
        <v>16.291067143608018</v>
      </c>
      <c r="J4825" s="3">
        <v>3.9987263025137713E-2</v>
      </c>
      <c r="K4825" s="3">
        <v>1</v>
      </c>
      <c r="L4825" s="3">
        <f t="shared" si="254"/>
        <v>3.9987263025137713E-2</v>
      </c>
      <c r="M4825" s="3">
        <f t="shared" si="256"/>
        <v>3.9987263025137713E-2</v>
      </c>
      <c r="N4825" s="3">
        <v>5.4473411028386192E-3</v>
      </c>
      <c r="O4825" s="3">
        <v>1</v>
      </c>
      <c r="P4825" s="3">
        <f t="shared" si="255"/>
        <v>5.4473411028386192E-3</v>
      </c>
      <c r="Q4825" s="3">
        <f>P4825</f>
        <v>5.4473411028386192E-3</v>
      </c>
    </row>
    <row r="4826" spans="1:17" x14ac:dyDescent="0.25">
      <c r="A4826" s="3" t="s">
        <v>158</v>
      </c>
      <c r="B4826" s="3" t="s">
        <v>8</v>
      </c>
      <c r="C4826" s="3" t="s">
        <v>9</v>
      </c>
      <c r="D4826" s="3">
        <v>0.56000000000000005</v>
      </c>
      <c r="E4826" s="3">
        <v>0.48</v>
      </c>
      <c r="F4826" s="3" t="s">
        <v>163</v>
      </c>
      <c r="G4826" s="2">
        <v>8140</v>
      </c>
      <c r="H4826" s="3">
        <v>1.3694312617587879E-2</v>
      </c>
      <c r="I4826" s="3">
        <v>23.874999440087869</v>
      </c>
      <c r="J4826" s="3">
        <v>5.5651181691179927E-2</v>
      </c>
      <c r="K4826" s="3">
        <v>1</v>
      </c>
      <c r="L4826" s="3">
        <f t="shared" si="254"/>
        <v>5.5651181691179927E-2</v>
      </c>
      <c r="M4826" s="3">
        <f t="shared" si="256"/>
        <v>5.5651181691179927E-2</v>
      </c>
      <c r="N4826" s="3">
        <v>7.0569897304532097E-3</v>
      </c>
      <c r="O4826" s="3">
        <v>1</v>
      </c>
      <c r="P4826" s="3">
        <f t="shared" si="255"/>
        <v>7.0569897304532097E-3</v>
      </c>
      <c r="Q4826" s="3">
        <f>P4826</f>
        <v>7.0569897304532097E-3</v>
      </c>
    </row>
    <row r="4827" spans="1:17" x14ac:dyDescent="0.25">
      <c r="A4827" s="3" t="s">
        <v>158</v>
      </c>
      <c r="B4827" s="3" t="s">
        <v>8</v>
      </c>
      <c r="C4827" s="3" t="s">
        <v>9</v>
      </c>
      <c r="D4827" s="3">
        <v>0.56000000000000005</v>
      </c>
      <c r="E4827" s="3">
        <v>0.48</v>
      </c>
      <c r="F4827" s="3" t="s">
        <v>11</v>
      </c>
      <c r="G4827" s="2">
        <v>8140</v>
      </c>
      <c r="H4827" s="3">
        <v>5.549576555085577E-3</v>
      </c>
      <c r="I4827" s="3">
        <v>22.317271720146881</v>
      </c>
      <c r="J4827" s="3">
        <v>5.8611302682897159E-2</v>
      </c>
      <c r="K4827" s="3">
        <v>1</v>
      </c>
      <c r="L4827" s="3">
        <f t="shared" si="254"/>
        <v>5.8611302682897159E-2</v>
      </c>
      <c r="M4827" s="3">
        <f t="shared" si="256"/>
        <v>5.8611302682897159E-2</v>
      </c>
      <c r="N4827" s="3">
        <v>7.7443724249334784E-3</v>
      </c>
      <c r="O4827" s="3">
        <v>1</v>
      </c>
      <c r="P4827" s="3">
        <f t="shared" si="255"/>
        <v>7.7443724249334784E-3</v>
      </c>
      <c r="Q4827" s="3">
        <f>P4827</f>
        <v>7.7443724249334784E-3</v>
      </c>
    </row>
    <row r="4828" spans="1:17" x14ac:dyDescent="0.25">
      <c r="A4828" s="3" t="s">
        <v>158</v>
      </c>
      <c r="B4828" s="3" t="s">
        <v>310</v>
      </c>
      <c r="C4828" s="3" t="s">
        <v>9</v>
      </c>
      <c r="D4828" s="3">
        <v>0.56000000000000005</v>
      </c>
      <c r="E4828" s="3">
        <v>0.48</v>
      </c>
      <c r="F4828" s="3" t="s">
        <v>59</v>
      </c>
      <c r="G4828" s="2">
        <v>8140</v>
      </c>
      <c r="H4828" s="3">
        <v>1.2396219847043078E-2</v>
      </c>
      <c r="I4828" s="3">
        <v>33.715914541563983</v>
      </c>
      <c r="J4828" s="3">
        <v>7.8639410959185807E-2</v>
      </c>
      <c r="K4828" s="3">
        <v>1</v>
      </c>
      <c r="L4828" s="3">
        <f t="shared" si="254"/>
        <v>7.8639410959185807E-2</v>
      </c>
      <c r="M4828" s="3">
        <f t="shared" si="256"/>
        <v>7.8639410959185807E-2</v>
      </c>
      <c r="N4828" s="3">
        <v>8.1852792261801529E-3</v>
      </c>
      <c r="O4828" s="3">
        <v>1</v>
      </c>
      <c r="P4828" s="3">
        <f t="shared" si="255"/>
        <v>8.1852792261801529E-3</v>
      </c>
      <c r="Q4828" s="3">
        <f>P4828</f>
        <v>8.1852792261801529E-3</v>
      </c>
    </row>
    <row r="4829" spans="1:17" x14ac:dyDescent="0.25">
      <c r="A4829" s="3" t="s">
        <v>158</v>
      </c>
      <c r="B4829" s="3" t="s">
        <v>310</v>
      </c>
      <c r="C4829" s="3" t="s">
        <v>9</v>
      </c>
      <c r="D4829" s="3">
        <v>0.56000000000000005</v>
      </c>
      <c r="E4829" s="3">
        <v>0.48</v>
      </c>
      <c r="F4829" s="3" t="s">
        <v>183</v>
      </c>
      <c r="G4829" s="2">
        <v>8140</v>
      </c>
      <c r="H4829" s="3">
        <v>1.7437494374930019E-2</v>
      </c>
      <c r="I4829" s="3">
        <v>42.46341108992543</v>
      </c>
      <c r="J4829" s="3">
        <v>8.7802610861711719E-2</v>
      </c>
      <c r="K4829" s="3">
        <v>1</v>
      </c>
      <c r="L4829" s="3">
        <f t="shared" si="254"/>
        <v>8.7802610861711719E-2</v>
      </c>
      <c r="M4829" s="3">
        <f t="shared" si="256"/>
        <v>8.7802610861711719E-2</v>
      </c>
      <c r="N4829" s="3">
        <v>3.0738500386457094E-2</v>
      </c>
      <c r="O4829" s="3">
        <v>1</v>
      </c>
      <c r="P4829" s="3">
        <f t="shared" si="255"/>
        <v>3.0738500386457094E-2</v>
      </c>
      <c r="Q4829" s="3">
        <f>P4829</f>
        <v>3.0738500386457094E-2</v>
      </c>
    </row>
    <row r="4830" spans="1:17" x14ac:dyDescent="0.25">
      <c r="A4830" s="3" t="s">
        <v>158</v>
      </c>
      <c r="B4830" s="3" t="s">
        <v>8</v>
      </c>
      <c r="C4830" s="3" t="s">
        <v>9</v>
      </c>
      <c r="D4830" s="3">
        <v>0.56000000000000005</v>
      </c>
      <c r="E4830" s="3">
        <v>0.48</v>
      </c>
      <c r="F4830" s="3" t="s">
        <v>193</v>
      </c>
      <c r="G4830" s="2">
        <v>8140</v>
      </c>
      <c r="H4830" s="3">
        <v>1.2084733908218863E-2</v>
      </c>
      <c r="I4830" s="3">
        <v>49.503996407067959</v>
      </c>
      <c r="J4830" s="3">
        <v>0.11208525544255116</v>
      </c>
      <c r="K4830" s="3">
        <v>1</v>
      </c>
      <c r="L4830" s="3">
        <f t="shared" si="254"/>
        <v>0.11208525544255116</v>
      </c>
      <c r="M4830" s="3">
        <f t="shared" si="256"/>
        <v>0.11208525544255116</v>
      </c>
      <c r="N4830" s="3">
        <v>1.4978285859528361E-2</v>
      </c>
      <c r="O4830" s="3">
        <v>1</v>
      </c>
      <c r="P4830" s="3">
        <f t="shared" si="255"/>
        <v>1.4978285859528361E-2</v>
      </c>
      <c r="Q4830" s="3">
        <f>P4830</f>
        <v>1.4978285859528361E-2</v>
      </c>
    </row>
    <row r="4831" spans="1:17" x14ac:dyDescent="0.25">
      <c r="A4831" s="3" t="s">
        <v>158</v>
      </c>
      <c r="B4831" s="3" t="s">
        <v>8</v>
      </c>
      <c r="C4831" s="3" t="s">
        <v>9</v>
      </c>
      <c r="D4831" s="3">
        <v>0.56000000000000005</v>
      </c>
      <c r="E4831" s="3">
        <v>0.48</v>
      </c>
      <c r="F4831" s="3" t="s">
        <v>250</v>
      </c>
      <c r="G4831" s="2">
        <v>8140</v>
      </c>
      <c r="H4831" s="3">
        <v>2.7709197806683426E-2</v>
      </c>
      <c r="I4831" s="3">
        <v>108.39374290619511</v>
      </c>
      <c r="J4831" s="3">
        <v>0.24585529294416372</v>
      </c>
      <c r="K4831" s="3">
        <f>1-0.712</f>
        <v>0.28800000000000003</v>
      </c>
      <c r="L4831" s="3">
        <f t="shared" si="254"/>
        <v>7.0806324367919157E-2</v>
      </c>
      <c r="M4831" s="3">
        <f t="shared" si="256"/>
        <v>7.0806324367919157E-2</v>
      </c>
      <c r="N4831" s="3">
        <v>3.0444867364724387E-2</v>
      </c>
      <c r="O4831" s="3">
        <f>1-0.531</f>
        <v>0.46899999999999997</v>
      </c>
      <c r="P4831" s="3">
        <f t="shared" si="255"/>
        <v>1.4278642794055737E-2</v>
      </c>
      <c r="Q4831" s="3">
        <f>P4831</f>
        <v>1.4278642794055737E-2</v>
      </c>
    </row>
    <row r="4832" spans="1:17" x14ac:dyDescent="0.25">
      <c r="A4832" s="3" t="s">
        <v>158</v>
      </c>
      <c r="B4832" s="3" t="s">
        <v>310</v>
      </c>
      <c r="C4832" s="3" t="s">
        <v>9</v>
      </c>
      <c r="D4832" s="3">
        <v>0.56000000000000005</v>
      </c>
      <c r="E4832" s="3">
        <v>0.48</v>
      </c>
      <c r="F4832" s="3" t="s">
        <v>275</v>
      </c>
      <c r="G4832" s="2">
        <v>8140</v>
      </c>
      <c r="H4832" s="3">
        <v>1.6901143254853805E-2</v>
      </c>
      <c r="I4832" s="3">
        <v>63.987963065740047</v>
      </c>
      <c r="J4832" s="3">
        <v>0.16432969070802361</v>
      </c>
      <c r="K4832" s="3">
        <v>1</v>
      </c>
      <c r="L4832" s="3">
        <f t="shared" si="254"/>
        <v>0.16432969070802361</v>
      </c>
      <c r="M4832" s="3">
        <f t="shared" si="256"/>
        <v>0.16432969070802361</v>
      </c>
      <c r="N4832" s="3">
        <v>2.1098909839729237E-2</v>
      </c>
      <c r="O4832" s="3">
        <v>1</v>
      </c>
      <c r="P4832" s="3">
        <f t="shared" si="255"/>
        <v>2.1098909839729237E-2</v>
      </c>
      <c r="Q4832" s="3">
        <f>P4832</f>
        <v>2.1098909839729237E-2</v>
      </c>
    </row>
    <row r="4833" spans="1:17" x14ac:dyDescent="0.25">
      <c r="A4833" s="3" t="s">
        <v>158</v>
      </c>
      <c r="B4833" s="3" t="s">
        <v>89</v>
      </c>
      <c r="C4833" s="3" t="s">
        <v>9</v>
      </c>
      <c r="D4833" s="3">
        <v>0.56000000000000005</v>
      </c>
      <c r="E4833" s="3">
        <v>0.48</v>
      </c>
      <c r="F4833" s="3" t="s">
        <v>296</v>
      </c>
      <c r="G4833" s="2">
        <v>8140</v>
      </c>
      <c r="H4833" s="3">
        <v>2.9033160509075687E-2</v>
      </c>
      <c r="I4833" s="3">
        <v>88.932290648387891</v>
      </c>
      <c r="J4833" s="3">
        <v>0.20378194295470412</v>
      </c>
      <c r="K4833" s="3">
        <v>1</v>
      </c>
      <c r="L4833" s="3">
        <f t="shared" si="254"/>
        <v>0.20378194295470412</v>
      </c>
      <c r="M4833" s="3">
        <f t="shared" si="256"/>
        <v>0.20378194295470412</v>
      </c>
      <c r="N4833" s="3">
        <v>2.6789614819120795E-2</v>
      </c>
      <c r="O4833" s="3">
        <v>1</v>
      </c>
      <c r="P4833" s="3">
        <f t="shared" si="255"/>
        <v>2.6789614819120795E-2</v>
      </c>
      <c r="Q4833" s="3">
        <f>P4833</f>
        <v>2.6789614819120795E-2</v>
      </c>
    </row>
    <row r="4834" spans="1:17" x14ac:dyDescent="0.25">
      <c r="A4834" s="3" t="s">
        <v>158</v>
      </c>
      <c r="B4834" s="3" t="s">
        <v>89</v>
      </c>
      <c r="C4834" s="3" t="s">
        <v>9</v>
      </c>
      <c r="D4834" s="3">
        <v>0.56000000000000005</v>
      </c>
      <c r="E4834" s="3">
        <v>0.48</v>
      </c>
      <c r="F4834" s="3" t="s">
        <v>283</v>
      </c>
      <c r="G4834" s="2">
        <v>8140</v>
      </c>
      <c r="H4834" s="3">
        <v>3.3880812202127651E-2</v>
      </c>
      <c r="I4834" s="3">
        <v>80.259030105277901</v>
      </c>
      <c r="J4834" s="3">
        <v>0.20485031287259323</v>
      </c>
      <c r="K4834" s="3">
        <v>1</v>
      </c>
      <c r="L4834" s="3">
        <f t="shared" si="254"/>
        <v>0.20485031287259323</v>
      </c>
      <c r="M4834" s="3">
        <f t="shared" si="256"/>
        <v>0.20485031287259323</v>
      </c>
      <c r="N4834" s="3">
        <v>2.5307065029838496E-2</v>
      </c>
      <c r="O4834" s="3">
        <v>1</v>
      </c>
      <c r="P4834" s="3">
        <f t="shared" si="255"/>
        <v>2.5307065029838496E-2</v>
      </c>
      <c r="Q4834" s="3">
        <f>P4834</f>
        <v>2.5307065029838496E-2</v>
      </c>
    </row>
    <row r="4835" spans="1:17" x14ac:dyDescent="0.25">
      <c r="A4835" s="3" t="s">
        <v>158</v>
      </c>
      <c r="B4835" s="3" t="s">
        <v>8</v>
      </c>
      <c r="C4835" s="3" t="s">
        <v>9</v>
      </c>
      <c r="D4835" s="3">
        <v>0.56000000000000005</v>
      </c>
      <c r="E4835" s="3">
        <v>0.48</v>
      </c>
      <c r="F4835" s="3" t="s">
        <v>250</v>
      </c>
      <c r="G4835" s="2">
        <v>8140</v>
      </c>
      <c r="H4835" s="3">
        <v>7.1585561625028937E-2</v>
      </c>
      <c r="I4835" s="3">
        <v>276.91036884746978</v>
      </c>
      <c r="J4835" s="3">
        <v>0.62485729729038164</v>
      </c>
      <c r="K4835" s="3">
        <f>1-0.712</f>
        <v>0.28800000000000003</v>
      </c>
      <c r="L4835" s="3">
        <f t="shared" si="254"/>
        <v>0.17995890161962994</v>
      </c>
      <c r="M4835" s="3">
        <f t="shared" si="256"/>
        <v>0.17995890161962994</v>
      </c>
      <c r="N4835" s="3">
        <v>7.1959450915330334E-2</v>
      </c>
      <c r="O4835" s="3">
        <f>1-0.531</f>
        <v>0.46899999999999997</v>
      </c>
      <c r="P4835" s="3">
        <f t="shared" si="255"/>
        <v>3.3748982479289924E-2</v>
      </c>
      <c r="Q4835" s="3">
        <f>P4835</f>
        <v>3.3748982479289924E-2</v>
      </c>
    </row>
    <row r="4836" spans="1:17" x14ac:dyDescent="0.25">
      <c r="A4836" s="3" t="s">
        <v>158</v>
      </c>
      <c r="B4836" s="3" t="s">
        <v>8</v>
      </c>
      <c r="C4836" s="3" t="s">
        <v>9</v>
      </c>
      <c r="D4836" s="3">
        <v>0.56000000000000005</v>
      </c>
      <c r="E4836" s="3">
        <v>0.48</v>
      </c>
      <c r="F4836" s="3" t="s">
        <v>19</v>
      </c>
      <c r="G4836" s="2">
        <v>8140</v>
      </c>
      <c r="H4836" s="3">
        <v>7.6673434266118556E-2</v>
      </c>
      <c r="I4836" s="3">
        <v>287.7378658297506</v>
      </c>
      <c r="J4836" s="3">
        <v>0.63654542235025358</v>
      </c>
      <c r="K4836" s="3">
        <f>1-0.712</f>
        <v>0.28800000000000003</v>
      </c>
      <c r="L4836" s="3">
        <f t="shared" si="254"/>
        <v>0.18332508163687306</v>
      </c>
      <c r="M4836" s="3">
        <f t="shared" si="256"/>
        <v>0.18332508163687306</v>
      </c>
      <c r="N4836" s="3">
        <v>8.664317039487239E-2</v>
      </c>
      <c r="O4836" s="3">
        <f>1-0.531</f>
        <v>0.46899999999999997</v>
      </c>
      <c r="P4836" s="3">
        <f t="shared" si="255"/>
        <v>4.0635646915195146E-2</v>
      </c>
      <c r="Q4836" s="3">
        <f>P4836</f>
        <v>4.0635646915195146E-2</v>
      </c>
    </row>
    <row r="4837" spans="1:17" x14ac:dyDescent="0.25">
      <c r="A4837" s="3" t="s">
        <v>158</v>
      </c>
      <c r="B4837" s="3" t="s">
        <v>8</v>
      </c>
      <c r="C4837" s="3" t="s">
        <v>9</v>
      </c>
      <c r="D4837" s="3">
        <v>0.36</v>
      </c>
      <c r="E4837" s="3">
        <v>0</v>
      </c>
      <c r="F4837" s="3" t="s">
        <v>59</v>
      </c>
      <c r="G4837" s="2">
        <v>8140</v>
      </c>
      <c r="H4837" s="3">
        <v>9.8076798509115382E-2</v>
      </c>
      <c r="I4837" s="3">
        <v>145.25302368571349</v>
      </c>
      <c r="J4837" s="3">
        <v>0.34954231307865685</v>
      </c>
      <c r="K4837" s="3">
        <v>1</v>
      </c>
      <c r="L4837" s="3">
        <f t="shared" si="254"/>
        <v>0.34954231307865685</v>
      </c>
      <c r="M4837" s="3">
        <f t="shared" si="256"/>
        <v>0.34954231307865685</v>
      </c>
      <c r="N4837" s="3">
        <v>4.5080688200887932E-2</v>
      </c>
      <c r="O4837" s="3">
        <v>1</v>
      </c>
      <c r="P4837" s="3">
        <f t="shared" si="255"/>
        <v>4.5080688200887932E-2</v>
      </c>
      <c r="Q4837" s="3">
        <f>P4837</f>
        <v>4.5080688200887932E-2</v>
      </c>
    </row>
    <row r="4838" spans="1:17" x14ac:dyDescent="0.25">
      <c r="A4838" s="3" t="s">
        <v>158</v>
      </c>
      <c r="B4838" s="3" t="s">
        <v>89</v>
      </c>
      <c r="C4838" s="3" t="s">
        <v>9</v>
      </c>
      <c r="D4838" s="3">
        <v>0.56000000000000005</v>
      </c>
      <c r="E4838" s="3">
        <v>0.48</v>
      </c>
      <c r="F4838" s="3" t="s">
        <v>283</v>
      </c>
      <c r="G4838" s="2">
        <v>8140</v>
      </c>
      <c r="H4838" s="3">
        <v>4.0304118147426835E-2</v>
      </c>
      <c r="I4838" s="3">
        <v>166.75514064879317</v>
      </c>
      <c r="J4838" s="3">
        <v>0.37996150731622547</v>
      </c>
      <c r="K4838" s="3">
        <v>1</v>
      </c>
      <c r="L4838" s="3">
        <f t="shared" si="254"/>
        <v>0.37996150731622547</v>
      </c>
      <c r="M4838" s="3">
        <f t="shared" si="256"/>
        <v>0.37996150731622547</v>
      </c>
      <c r="N4838" s="3">
        <v>5.1502505308793606E-2</v>
      </c>
      <c r="O4838" s="3">
        <v>1</v>
      </c>
      <c r="P4838" s="3">
        <f t="shared" si="255"/>
        <v>5.1502505308793606E-2</v>
      </c>
      <c r="Q4838" s="3">
        <f>P4838</f>
        <v>5.1502505308793606E-2</v>
      </c>
    </row>
    <row r="4839" spans="1:17" x14ac:dyDescent="0.25">
      <c r="A4839" s="3" t="s">
        <v>158</v>
      </c>
      <c r="B4839" s="3" t="s">
        <v>351</v>
      </c>
      <c r="C4839" s="3" t="s">
        <v>352</v>
      </c>
      <c r="D4839" s="3">
        <v>0.36</v>
      </c>
      <c r="E4839" s="3">
        <v>0.57999999999999996</v>
      </c>
      <c r="F4839" s="3" t="s">
        <v>283</v>
      </c>
      <c r="G4839" s="2">
        <v>8140</v>
      </c>
      <c r="H4839" s="3">
        <v>5.5124007211280426E-2</v>
      </c>
      <c r="I4839" s="3">
        <v>188.99977422734977</v>
      </c>
      <c r="J4839" s="3">
        <v>0.42507283302649168</v>
      </c>
      <c r="K4839" s="3">
        <v>1</v>
      </c>
      <c r="L4839" s="3">
        <f t="shared" si="254"/>
        <v>0.42507283302649168</v>
      </c>
      <c r="M4839" s="3">
        <f t="shared" si="256"/>
        <v>0.42507283302649168</v>
      </c>
      <c r="N4839" s="3">
        <v>5.728180299153595E-2</v>
      </c>
      <c r="O4839" s="3">
        <v>1</v>
      </c>
      <c r="P4839" s="3">
        <f t="shared" si="255"/>
        <v>5.728180299153595E-2</v>
      </c>
      <c r="Q4839" s="3">
        <f>P4839</f>
        <v>5.728180299153595E-2</v>
      </c>
    </row>
    <row r="4840" spans="1:17" x14ac:dyDescent="0.25">
      <c r="A4840" s="3" t="s">
        <v>158</v>
      </c>
      <c r="B4840" s="3" t="s">
        <v>310</v>
      </c>
      <c r="C4840" s="3" t="s">
        <v>9</v>
      </c>
      <c r="D4840" s="3">
        <v>0.56000000000000005</v>
      </c>
      <c r="E4840" s="3">
        <v>0.48</v>
      </c>
      <c r="F4840" s="3" t="s">
        <v>163</v>
      </c>
      <c r="G4840" s="2">
        <v>8140</v>
      </c>
      <c r="H4840" s="3">
        <v>6.2101867884431575E-2</v>
      </c>
      <c r="I4840" s="3">
        <v>199.01393740102034</v>
      </c>
      <c r="J4840" s="3">
        <v>0.46289994310836452</v>
      </c>
      <c r="K4840" s="3">
        <v>1</v>
      </c>
      <c r="L4840" s="3">
        <f t="shared" si="254"/>
        <v>0.46289994310836452</v>
      </c>
      <c r="M4840" s="3">
        <f t="shared" si="256"/>
        <v>0.46289994310836452</v>
      </c>
      <c r="N4840" s="3">
        <v>6.2987802992755082E-2</v>
      </c>
      <c r="O4840" s="3">
        <v>1</v>
      </c>
      <c r="P4840" s="3">
        <f t="shared" si="255"/>
        <v>6.2987802992755082E-2</v>
      </c>
      <c r="Q4840" s="3">
        <f>P4840</f>
        <v>6.2987802992755082E-2</v>
      </c>
    </row>
    <row r="4841" spans="1:17" x14ac:dyDescent="0.25">
      <c r="A4841" s="3" t="s">
        <v>158</v>
      </c>
      <c r="B4841" s="3" t="s">
        <v>351</v>
      </c>
      <c r="C4841" s="3" t="s">
        <v>352</v>
      </c>
      <c r="D4841" s="3">
        <v>0.36</v>
      </c>
      <c r="E4841" s="3">
        <v>0.57999999999999996</v>
      </c>
      <c r="F4841" s="3" t="s">
        <v>283</v>
      </c>
      <c r="G4841" s="2">
        <v>8140</v>
      </c>
      <c r="H4841" s="3">
        <v>5.0966341823125878E-2</v>
      </c>
      <c r="I4841" s="3">
        <v>193.3589689197135</v>
      </c>
      <c r="J4841" s="3">
        <v>0.46641145455339084</v>
      </c>
      <c r="K4841" s="3">
        <v>1</v>
      </c>
      <c r="L4841" s="3">
        <f t="shared" si="254"/>
        <v>0.46641145455339084</v>
      </c>
      <c r="M4841" s="3">
        <f t="shared" si="256"/>
        <v>0.46641145455339084</v>
      </c>
      <c r="N4841" s="3">
        <v>5.899890219734881E-2</v>
      </c>
      <c r="O4841" s="3">
        <v>1</v>
      </c>
      <c r="P4841" s="3">
        <f t="shared" si="255"/>
        <v>5.899890219734881E-2</v>
      </c>
      <c r="Q4841" s="3">
        <f>P4841</f>
        <v>5.899890219734881E-2</v>
      </c>
    </row>
    <row r="4842" spans="1:17" x14ac:dyDescent="0.25">
      <c r="A4842" s="3" t="s">
        <v>158</v>
      </c>
      <c r="B4842" s="3" t="s">
        <v>89</v>
      </c>
      <c r="C4842" s="3" t="s">
        <v>9</v>
      </c>
      <c r="D4842" s="3">
        <v>0.56000000000000005</v>
      </c>
      <c r="E4842" s="3">
        <v>0.48</v>
      </c>
      <c r="F4842" s="3" t="s">
        <v>296</v>
      </c>
      <c r="G4842" s="2">
        <v>8140</v>
      </c>
      <c r="H4842" s="3">
        <v>6.2169267448608546E-2</v>
      </c>
      <c r="I4842" s="3">
        <v>238.2646717588855</v>
      </c>
      <c r="J4842" s="3">
        <v>0.55973371600013389</v>
      </c>
      <c r="K4842" s="3">
        <v>1</v>
      </c>
      <c r="L4842" s="3">
        <f t="shared" si="254"/>
        <v>0.55973371600013389</v>
      </c>
      <c r="M4842" s="3">
        <f t="shared" si="256"/>
        <v>0.55973371600013389</v>
      </c>
      <c r="N4842" s="3">
        <v>7.4552372243560899E-2</v>
      </c>
      <c r="O4842" s="3">
        <v>1</v>
      </c>
      <c r="P4842" s="3">
        <f t="shared" si="255"/>
        <v>7.4552372243560899E-2</v>
      </c>
      <c r="Q4842" s="3">
        <f>P4842</f>
        <v>7.4552372243560899E-2</v>
      </c>
    </row>
    <row r="4843" spans="1:17" x14ac:dyDescent="0.25">
      <c r="A4843" s="3" t="s">
        <v>158</v>
      </c>
      <c r="B4843" s="3" t="s">
        <v>8</v>
      </c>
      <c r="C4843" s="3" t="s">
        <v>9</v>
      </c>
      <c r="D4843" s="3">
        <v>0.56000000000000005</v>
      </c>
      <c r="E4843" s="3">
        <v>0.48</v>
      </c>
      <c r="F4843" s="3" t="s">
        <v>184</v>
      </c>
      <c r="G4843" s="2">
        <v>8140</v>
      </c>
      <c r="H4843" s="3">
        <v>0.12328662095920713</v>
      </c>
      <c r="I4843" s="3">
        <v>501.71876652150513</v>
      </c>
      <c r="J4843" s="3">
        <v>1.2408534152986066</v>
      </c>
      <c r="K4843" s="3">
        <f>1-0.712</f>
        <v>0.28800000000000003</v>
      </c>
      <c r="L4843" s="3">
        <f t="shared" si="254"/>
        <v>0.35736578360599874</v>
      </c>
      <c r="M4843" s="3">
        <f t="shared" si="256"/>
        <v>0.35736578360599874</v>
      </c>
      <c r="N4843" s="3">
        <v>0.162978058499057</v>
      </c>
      <c r="O4843" s="3">
        <f>1-0.531</f>
        <v>0.46899999999999997</v>
      </c>
      <c r="P4843" s="3">
        <f t="shared" si="255"/>
        <v>7.6436709436057723E-2</v>
      </c>
      <c r="Q4843" s="3">
        <f>P4843</f>
        <v>7.6436709436057723E-2</v>
      </c>
    </row>
    <row r="4844" spans="1:17" x14ac:dyDescent="0.25">
      <c r="A4844" s="3" t="s">
        <v>158</v>
      </c>
      <c r="B4844" s="3" t="s">
        <v>8</v>
      </c>
      <c r="C4844" s="3" t="s">
        <v>9</v>
      </c>
      <c r="D4844" s="3">
        <v>0.56000000000000005</v>
      </c>
      <c r="E4844" s="3">
        <v>0.48</v>
      </c>
      <c r="F4844" s="3" t="s">
        <v>59</v>
      </c>
      <c r="G4844" s="2">
        <v>8140</v>
      </c>
      <c r="H4844" s="3">
        <v>0.14447829627308503</v>
      </c>
      <c r="I4844" s="3">
        <v>591.53759445787023</v>
      </c>
      <c r="J4844" s="3">
        <v>1.3489929548809045</v>
      </c>
      <c r="K4844" s="3">
        <f>1-0.712</f>
        <v>0.28800000000000003</v>
      </c>
      <c r="L4844" s="3">
        <f t="shared" si="254"/>
        <v>0.38850997100570056</v>
      </c>
      <c r="M4844" s="3">
        <f t="shared" si="256"/>
        <v>0.38850997100570056</v>
      </c>
      <c r="N4844" s="3">
        <v>0.17931717737721492</v>
      </c>
      <c r="O4844" s="3">
        <f>1-0.531</f>
        <v>0.46899999999999997</v>
      </c>
      <c r="P4844" s="3">
        <f t="shared" si="255"/>
        <v>8.4099756189913791E-2</v>
      </c>
      <c r="Q4844" s="3">
        <f>P4844</f>
        <v>8.4099756189913791E-2</v>
      </c>
    </row>
    <row r="4845" spans="1:17" x14ac:dyDescent="0.25">
      <c r="A4845" s="3" t="s">
        <v>158</v>
      </c>
      <c r="B4845" s="3" t="s">
        <v>310</v>
      </c>
      <c r="C4845" s="3" t="s">
        <v>9</v>
      </c>
      <c r="D4845" s="3">
        <v>0.56000000000000005</v>
      </c>
      <c r="E4845" s="3">
        <v>0.48</v>
      </c>
      <c r="F4845" s="3" t="s">
        <v>59</v>
      </c>
      <c r="G4845" s="2">
        <v>8140</v>
      </c>
      <c r="H4845" s="3">
        <v>9.2423547697272707E-2</v>
      </c>
      <c r="I4845" s="3">
        <v>281.4327482920437</v>
      </c>
      <c r="J4845" s="3">
        <v>0.65591749812936484</v>
      </c>
      <c r="K4845" s="3">
        <v>1</v>
      </c>
      <c r="L4845" s="3">
        <f t="shared" si="254"/>
        <v>0.65591749812936484</v>
      </c>
      <c r="M4845" s="3">
        <f t="shared" si="256"/>
        <v>0.65591749812936484</v>
      </c>
      <c r="N4845" s="3">
        <v>7.521070099942935E-2</v>
      </c>
      <c r="O4845" s="3">
        <v>1</v>
      </c>
      <c r="P4845" s="3">
        <f t="shared" si="255"/>
        <v>7.521070099942935E-2</v>
      </c>
      <c r="Q4845" s="3">
        <f>P4845</f>
        <v>7.521070099942935E-2</v>
      </c>
    </row>
    <row r="4846" spans="1:17" x14ac:dyDescent="0.25">
      <c r="A4846" s="3" t="s">
        <v>158</v>
      </c>
      <c r="B4846" s="3" t="s">
        <v>351</v>
      </c>
      <c r="C4846" s="3" t="s">
        <v>352</v>
      </c>
      <c r="D4846" s="3">
        <v>0.36</v>
      </c>
      <c r="E4846" s="3">
        <v>0.57999999999999996</v>
      </c>
      <c r="F4846" s="3" t="s">
        <v>283</v>
      </c>
      <c r="G4846" s="2">
        <v>8140</v>
      </c>
      <c r="H4846" s="3">
        <v>9.9251743994203459E-2</v>
      </c>
      <c r="I4846" s="3">
        <v>377.53205951679217</v>
      </c>
      <c r="J4846" s="3">
        <v>0.92846435057341414</v>
      </c>
      <c r="K4846" s="3">
        <v>1</v>
      </c>
      <c r="L4846" s="3">
        <f t="shared" si="254"/>
        <v>0.92846435057341414</v>
      </c>
      <c r="M4846" s="3">
        <f t="shared" si="256"/>
        <v>0.92846435057341414</v>
      </c>
      <c r="N4846" s="3">
        <v>0.12154087342160089</v>
      </c>
      <c r="O4846" s="3">
        <v>1</v>
      </c>
      <c r="P4846" s="3">
        <f t="shared" si="255"/>
        <v>0.12154087342160089</v>
      </c>
      <c r="Q4846" s="3">
        <f>P4846</f>
        <v>0.12154087342160089</v>
      </c>
    </row>
    <row r="4847" spans="1:17" x14ac:dyDescent="0.25">
      <c r="A4847" s="3" t="s">
        <v>158</v>
      </c>
      <c r="B4847" s="3" t="s">
        <v>310</v>
      </c>
      <c r="C4847" s="3" t="s">
        <v>9</v>
      </c>
      <c r="D4847" s="3">
        <v>0.56000000000000005</v>
      </c>
      <c r="E4847" s="3">
        <v>0.48</v>
      </c>
      <c r="F4847" s="3" t="s">
        <v>275</v>
      </c>
      <c r="G4847" s="2">
        <v>8140</v>
      </c>
      <c r="H4847" s="3">
        <v>0.10727057843999484</v>
      </c>
      <c r="I4847" s="3">
        <v>388.24641287165076</v>
      </c>
      <c r="J4847" s="3">
        <v>0.95714218376194582</v>
      </c>
      <c r="K4847" s="3">
        <v>1</v>
      </c>
      <c r="L4847" s="3">
        <f t="shared" si="254"/>
        <v>0.95714218376194582</v>
      </c>
      <c r="M4847" s="3">
        <f t="shared" si="256"/>
        <v>0.95714218376194582</v>
      </c>
      <c r="N4847" s="3">
        <v>0.13262406418254361</v>
      </c>
      <c r="O4847" s="3">
        <v>1</v>
      </c>
      <c r="P4847" s="3">
        <f t="shared" si="255"/>
        <v>0.13262406418254361</v>
      </c>
      <c r="Q4847" s="3">
        <f>P4847</f>
        <v>0.13262406418254361</v>
      </c>
    </row>
    <row r="4848" spans="1:17" x14ac:dyDescent="0.25">
      <c r="A4848" s="3" t="s">
        <v>158</v>
      </c>
      <c r="B4848" s="3" t="s">
        <v>8</v>
      </c>
      <c r="C4848" s="3" t="s">
        <v>9</v>
      </c>
      <c r="D4848" s="3">
        <v>0.36</v>
      </c>
      <c r="E4848" s="3">
        <v>0</v>
      </c>
      <c r="F4848" s="3" t="s">
        <v>59</v>
      </c>
      <c r="G4848" s="2">
        <v>8140</v>
      </c>
      <c r="H4848" s="3">
        <v>0.17279786798798213</v>
      </c>
      <c r="I4848" s="3">
        <v>442.64446011454845</v>
      </c>
      <c r="J4848" s="3">
        <v>1.0492313132579809</v>
      </c>
      <c r="K4848" s="3">
        <v>1</v>
      </c>
      <c r="L4848" s="3">
        <f t="shared" si="254"/>
        <v>1.0492313132579809</v>
      </c>
      <c r="M4848" s="3">
        <f t="shared" si="256"/>
        <v>1.0492313132579809</v>
      </c>
      <c r="N4848" s="3">
        <v>0.14573075478987763</v>
      </c>
      <c r="O4848" s="3">
        <v>1</v>
      </c>
      <c r="P4848" s="3">
        <f t="shared" si="255"/>
        <v>0.14573075478987763</v>
      </c>
      <c r="Q4848" s="3">
        <f>P4848</f>
        <v>0.14573075478987763</v>
      </c>
    </row>
    <row r="4849" spans="1:17" x14ac:dyDescent="0.25">
      <c r="A4849" s="3" t="s">
        <v>158</v>
      </c>
      <c r="B4849" s="3" t="s">
        <v>8</v>
      </c>
      <c r="C4849" s="3" t="s">
        <v>9</v>
      </c>
      <c r="D4849" s="3">
        <v>0.36</v>
      </c>
      <c r="E4849" s="3">
        <v>0</v>
      </c>
      <c r="F4849" s="3" t="s">
        <v>59</v>
      </c>
      <c r="G4849" s="2">
        <v>8140</v>
      </c>
      <c r="H4849" s="3">
        <v>0.13094948276059148</v>
      </c>
      <c r="I4849" s="3">
        <v>451.65153011980624</v>
      </c>
      <c r="J4849" s="3">
        <v>1.0626481165237771</v>
      </c>
      <c r="K4849" s="3">
        <v>1</v>
      </c>
      <c r="L4849" s="3">
        <f t="shared" si="254"/>
        <v>1.0626481165237771</v>
      </c>
      <c r="M4849" s="3">
        <f t="shared" si="256"/>
        <v>1.0626481165237771</v>
      </c>
      <c r="N4849" s="3">
        <v>0.1338250671462676</v>
      </c>
      <c r="O4849" s="3">
        <v>1</v>
      </c>
      <c r="P4849" s="3">
        <f t="shared" si="255"/>
        <v>0.1338250671462676</v>
      </c>
      <c r="Q4849" s="3">
        <f>P4849</f>
        <v>0.1338250671462676</v>
      </c>
    </row>
    <row r="4850" spans="1:17" x14ac:dyDescent="0.25">
      <c r="A4850" s="3" t="s">
        <v>158</v>
      </c>
      <c r="B4850" s="3" t="s">
        <v>351</v>
      </c>
      <c r="C4850" s="3" t="s">
        <v>352</v>
      </c>
      <c r="D4850" s="3">
        <v>0.36</v>
      </c>
      <c r="E4850" s="3">
        <v>0.57999999999999996</v>
      </c>
      <c r="F4850" s="3" t="s">
        <v>360</v>
      </c>
      <c r="G4850" s="2">
        <v>8140</v>
      </c>
      <c r="H4850" s="3">
        <v>0.14720180582348596</v>
      </c>
      <c r="I4850" s="3">
        <v>453.14951000733515</v>
      </c>
      <c r="J4850" s="3">
        <v>1.0731788556167834</v>
      </c>
      <c r="K4850" s="3">
        <v>1</v>
      </c>
      <c r="L4850" s="3">
        <f t="shared" si="254"/>
        <v>1.0731788556167834</v>
      </c>
      <c r="M4850" s="3">
        <f t="shared" si="256"/>
        <v>1.0731788556167834</v>
      </c>
      <c r="N4850" s="3">
        <v>0.11611887402053547</v>
      </c>
      <c r="O4850" s="3">
        <v>1</v>
      </c>
      <c r="P4850" s="3">
        <f t="shared" si="255"/>
        <v>0.11611887402053547</v>
      </c>
      <c r="Q4850" s="3">
        <f>P4850</f>
        <v>0.11611887402053547</v>
      </c>
    </row>
    <row r="4851" spans="1:17" x14ac:dyDescent="0.25">
      <c r="A4851" s="3" t="s">
        <v>158</v>
      </c>
      <c r="B4851" s="3" t="s">
        <v>8</v>
      </c>
      <c r="C4851" s="3" t="s">
        <v>9</v>
      </c>
      <c r="D4851" s="3">
        <v>0.56000000000000005</v>
      </c>
      <c r="E4851" s="3">
        <v>0.48</v>
      </c>
      <c r="F4851" s="3" t="s">
        <v>59</v>
      </c>
      <c r="G4851" s="2">
        <v>8140</v>
      </c>
      <c r="H4851" s="3">
        <v>0.12503797883514009</v>
      </c>
      <c r="I4851" s="3">
        <v>502.69801425523121</v>
      </c>
      <c r="J4851" s="3">
        <v>1.1958623078776207</v>
      </c>
      <c r="K4851" s="3">
        <v>1</v>
      </c>
      <c r="L4851" s="3">
        <f t="shared" si="254"/>
        <v>1.1958623078776207</v>
      </c>
      <c r="M4851" s="3">
        <f t="shared" si="256"/>
        <v>1.1958623078776207</v>
      </c>
      <c r="N4851" s="3">
        <v>0.15700129482767053</v>
      </c>
      <c r="O4851" s="3">
        <v>1</v>
      </c>
      <c r="P4851" s="3">
        <f t="shared" si="255"/>
        <v>0.15700129482767053</v>
      </c>
      <c r="Q4851" s="3">
        <f>P4851</f>
        <v>0.15700129482767053</v>
      </c>
    </row>
    <row r="4852" spans="1:17" x14ac:dyDescent="0.25">
      <c r="A4852" s="3" t="s">
        <v>158</v>
      </c>
      <c r="B4852" s="3" t="s">
        <v>310</v>
      </c>
      <c r="C4852" s="3" t="s">
        <v>9</v>
      </c>
      <c r="D4852" s="3">
        <v>0.56000000000000005</v>
      </c>
      <c r="E4852" s="3">
        <v>0.48</v>
      </c>
      <c r="F4852" s="3" t="s">
        <v>323</v>
      </c>
      <c r="G4852" s="2">
        <v>8140</v>
      </c>
      <c r="H4852" s="3">
        <v>0.14614697000351437</v>
      </c>
      <c r="I4852" s="3">
        <v>495.83978742696149</v>
      </c>
      <c r="J4852" s="3">
        <v>1.2088371517832459</v>
      </c>
      <c r="K4852" s="3">
        <v>1</v>
      </c>
      <c r="L4852" s="3">
        <f t="shared" si="254"/>
        <v>1.2088371517832459</v>
      </c>
      <c r="M4852" s="3">
        <f t="shared" si="256"/>
        <v>1.2088371517832459</v>
      </c>
      <c r="N4852" s="3">
        <v>0.16577598972871849</v>
      </c>
      <c r="O4852" s="3">
        <v>1</v>
      </c>
      <c r="P4852" s="3">
        <f t="shared" si="255"/>
        <v>0.16577598972871849</v>
      </c>
      <c r="Q4852" s="3">
        <f>P4852</f>
        <v>0.16577598972871849</v>
      </c>
    </row>
    <row r="4853" spans="1:17" x14ac:dyDescent="0.25">
      <c r="A4853" s="3" t="s">
        <v>158</v>
      </c>
      <c r="B4853" s="3" t="s">
        <v>8</v>
      </c>
      <c r="C4853" s="3" t="s">
        <v>9</v>
      </c>
      <c r="D4853" s="3">
        <v>0.56000000000000005</v>
      </c>
      <c r="E4853" s="3">
        <v>0.48</v>
      </c>
      <c r="F4853" s="3" t="s">
        <v>77</v>
      </c>
      <c r="G4853" s="2">
        <v>8140</v>
      </c>
      <c r="H4853" s="3">
        <v>0.34501076468761122</v>
      </c>
      <c r="I4853" s="3">
        <v>1330.6657289378804</v>
      </c>
      <c r="J4853" s="3">
        <v>3.2207163257054461</v>
      </c>
      <c r="K4853" s="3">
        <f>1-0.712</f>
        <v>0.28800000000000003</v>
      </c>
      <c r="L4853" s="3">
        <f t="shared" si="254"/>
        <v>0.92756630180316857</v>
      </c>
      <c r="M4853" s="3">
        <f t="shared" si="256"/>
        <v>0.92756630180316857</v>
      </c>
      <c r="N4853" s="3">
        <v>0.39667445176586486</v>
      </c>
      <c r="O4853" s="3">
        <f>1-0.531</f>
        <v>0.46899999999999997</v>
      </c>
      <c r="P4853" s="3">
        <f t="shared" si="255"/>
        <v>0.18604031787819061</v>
      </c>
      <c r="Q4853" s="3">
        <f>P4853</f>
        <v>0.18604031787819061</v>
      </c>
    </row>
    <row r="4854" spans="1:17" x14ac:dyDescent="0.25">
      <c r="A4854" s="3" t="s">
        <v>158</v>
      </c>
      <c r="B4854" s="3" t="s">
        <v>8</v>
      </c>
      <c r="C4854" s="3" t="s">
        <v>9</v>
      </c>
      <c r="D4854" s="3">
        <v>0.56000000000000005</v>
      </c>
      <c r="E4854" s="3">
        <v>0.48</v>
      </c>
      <c r="F4854" s="3" t="s">
        <v>260</v>
      </c>
      <c r="G4854" s="2">
        <v>8140</v>
      </c>
      <c r="H4854" s="3">
        <v>0.16107000108867761</v>
      </c>
      <c r="I4854" s="3">
        <v>620.01224239257863</v>
      </c>
      <c r="J4854" s="3">
        <v>1.5912859445913627</v>
      </c>
      <c r="K4854" s="3">
        <v>1</v>
      </c>
      <c r="L4854" s="3">
        <f t="shared" si="254"/>
        <v>1.5912859445913627</v>
      </c>
      <c r="M4854" s="3">
        <f t="shared" si="256"/>
        <v>1.5912859445913627</v>
      </c>
      <c r="N4854" s="3">
        <v>0.21037269507457737</v>
      </c>
      <c r="O4854" s="3">
        <v>1</v>
      </c>
      <c r="P4854" s="3">
        <f t="shared" si="255"/>
        <v>0.21037269507457737</v>
      </c>
      <c r="Q4854" s="3">
        <f>P4854</f>
        <v>0.21037269507457737</v>
      </c>
    </row>
    <row r="4855" spans="1:17" x14ac:dyDescent="0.25">
      <c r="A4855" s="3" t="s">
        <v>158</v>
      </c>
      <c r="B4855" s="3" t="s">
        <v>8</v>
      </c>
      <c r="C4855" s="3" t="s">
        <v>9</v>
      </c>
      <c r="D4855" s="3">
        <v>0.56000000000000005</v>
      </c>
      <c r="E4855" s="3">
        <v>0.48</v>
      </c>
      <c r="F4855" s="3" t="s">
        <v>59</v>
      </c>
      <c r="G4855" s="2">
        <v>8140</v>
      </c>
      <c r="H4855" s="3">
        <v>0.3848755041224034</v>
      </c>
      <c r="I4855" s="3">
        <v>712.86044523648536</v>
      </c>
      <c r="J4855" s="3">
        <v>1.6982363498025492</v>
      </c>
      <c r="K4855" s="3">
        <v>1</v>
      </c>
      <c r="L4855" s="3">
        <f t="shared" si="254"/>
        <v>1.6982363498025492</v>
      </c>
      <c r="M4855" s="3">
        <f t="shared" si="256"/>
        <v>1.6982363498025492</v>
      </c>
      <c r="N4855" s="3">
        <v>0.22041845219956255</v>
      </c>
      <c r="O4855" s="3">
        <v>1</v>
      </c>
      <c r="P4855" s="3">
        <f t="shared" si="255"/>
        <v>0.22041845219956255</v>
      </c>
      <c r="Q4855" s="3">
        <f>P4855</f>
        <v>0.22041845219956255</v>
      </c>
    </row>
    <row r="4856" spans="1:17" x14ac:dyDescent="0.25">
      <c r="A4856" s="3" t="s">
        <v>158</v>
      </c>
      <c r="B4856" s="3" t="s">
        <v>310</v>
      </c>
      <c r="C4856" s="3" t="s">
        <v>9</v>
      </c>
      <c r="D4856" s="3">
        <v>0.56000000000000005</v>
      </c>
      <c r="E4856" s="3">
        <v>0.48</v>
      </c>
      <c r="F4856" s="3" t="s">
        <v>307</v>
      </c>
      <c r="G4856" s="2">
        <v>8140</v>
      </c>
      <c r="H4856" s="3">
        <v>0.22575875276967292</v>
      </c>
      <c r="I4856" s="3">
        <v>829.25799970228036</v>
      </c>
      <c r="J4856" s="3">
        <v>1.9538061385794305</v>
      </c>
      <c r="K4856" s="3">
        <v>1</v>
      </c>
      <c r="L4856" s="3">
        <f t="shared" si="254"/>
        <v>1.9538061385794305</v>
      </c>
      <c r="M4856" s="3">
        <f t="shared" si="256"/>
        <v>1.9538061385794305</v>
      </c>
      <c r="N4856" s="3">
        <v>0.24428781476439981</v>
      </c>
      <c r="O4856" s="3">
        <v>1</v>
      </c>
      <c r="P4856" s="3">
        <f t="shared" si="255"/>
        <v>0.24428781476439981</v>
      </c>
      <c r="Q4856" s="3">
        <f>P4856</f>
        <v>0.24428781476439981</v>
      </c>
    </row>
    <row r="4857" spans="1:17" x14ac:dyDescent="0.25">
      <c r="A4857" s="3" t="s">
        <v>158</v>
      </c>
      <c r="B4857" s="3" t="s">
        <v>8</v>
      </c>
      <c r="C4857" s="3" t="s">
        <v>9</v>
      </c>
      <c r="D4857" s="3">
        <v>0.56000000000000005</v>
      </c>
      <c r="E4857" s="3">
        <v>0.48</v>
      </c>
      <c r="F4857" s="3" t="s">
        <v>59</v>
      </c>
      <c r="G4857" s="2">
        <v>8140</v>
      </c>
      <c r="H4857" s="3">
        <v>0.20600761173677368</v>
      </c>
      <c r="I4857" s="3">
        <v>883.29321285302206</v>
      </c>
      <c r="J4857" s="3">
        <v>2.0889251606767454</v>
      </c>
      <c r="K4857" s="3">
        <v>1</v>
      </c>
      <c r="L4857" s="3">
        <f t="shared" si="254"/>
        <v>2.0889251606767454</v>
      </c>
      <c r="M4857" s="3">
        <f t="shared" si="256"/>
        <v>2.0889251606767454</v>
      </c>
      <c r="N4857" s="3">
        <v>0.26884067775681758</v>
      </c>
      <c r="O4857" s="3">
        <v>1</v>
      </c>
      <c r="P4857" s="3">
        <f t="shared" si="255"/>
        <v>0.26884067775681758</v>
      </c>
      <c r="Q4857" s="3">
        <f>P4857</f>
        <v>0.26884067775681758</v>
      </c>
    </row>
    <row r="4858" spans="1:17" x14ac:dyDescent="0.25">
      <c r="A4858" s="3" t="s">
        <v>158</v>
      </c>
      <c r="B4858" s="3" t="s">
        <v>8</v>
      </c>
      <c r="C4858" s="3" t="s">
        <v>9</v>
      </c>
      <c r="D4858" s="3">
        <v>0.56000000000000005</v>
      </c>
      <c r="E4858" s="3">
        <v>0.48</v>
      </c>
      <c r="F4858" s="3" t="s">
        <v>184</v>
      </c>
      <c r="G4858" s="2">
        <v>8140</v>
      </c>
      <c r="H4858" s="3">
        <v>0.27881127372219455</v>
      </c>
      <c r="I4858" s="3">
        <v>1112.0159038793561</v>
      </c>
      <c r="J4858" s="3">
        <v>2.6538011861597326</v>
      </c>
      <c r="K4858" s="3">
        <v>1</v>
      </c>
      <c r="L4858" s="3">
        <f t="shared" si="254"/>
        <v>2.6538011861597326</v>
      </c>
      <c r="M4858" s="3">
        <f t="shared" si="256"/>
        <v>2.6538011861597326</v>
      </c>
      <c r="N4858" s="3">
        <v>0.36075242514154376</v>
      </c>
      <c r="O4858" s="3">
        <v>1</v>
      </c>
      <c r="P4858" s="3">
        <f t="shared" si="255"/>
        <v>0.36075242514154376</v>
      </c>
      <c r="Q4858" s="3">
        <f>P4858</f>
        <v>0.36075242514154376</v>
      </c>
    </row>
    <row r="4859" spans="1:17" x14ac:dyDescent="0.25">
      <c r="A4859" s="3" t="s">
        <v>158</v>
      </c>
      <c r="B4859" s="3" t="s">
        <v>8</v>
      </c>
      <c r="C4859" s="3" t="s">
        <v>9</v>
      </c>
      <c r="D4859" s="3">
        <v>0.56000000000000005</v>
      </c>
      <c r="E4859" s="3">
        <v>0.48</v>
      </c>
      <c r="F4859" s="3" t="s">
        <v>59</v>
      </c>
      <c r="G4859" s="2">
        <v>8140</v>
      </c>
      <c r="H4859" s="3">
        <v>0.29827814179212958</v>
      </c>
      <c r="I4859" s="3">
        <v>1150.0009521342627</v>
      </c>
      <c r="J4859" s="3">
        <v>2.8661592751472735</v>
      </c>
      <c r="K4859" s="3">
        <v>1</v>
      </c>
      <c r="L4859" s="3">
        <f t="shared" si="254"/>
        <v>2.8661592751472735</v>
      </c>
      <c r="M4859" s="3">
        <f t="shared" si="256"/>
        <v>2.8661592751472735</v>
      </c>
      <c r="N4859" s="3">
        <v>0.375935217511842</v>
      </c>
      <c r="O4859" s="3">
        <v>1</v>
      </c>
      <c r="P4859" s="3">
        <f t="shared" si="255"/>
        <v>0.375935217511842</v>
      </c>
      <c r="Q4859" s="3">
        <f>P4859</f>
        <v>0.375935217511842</v>
      </c>
    </row>
    <row r="4860" spans="1:17" x14ac:dyDescent="0.25">
      <c r="A4860" s="3" t="s">
        <v>158</v>
      </c>
      <c r="B4860" s="3" t="s">
        <v>8</v>
      </c>
      <c r="C4860" s="3" t="s">
        <v>9</v>
      </c>
      <c r="D4860" s="3">
        <v>0.56000000000000005</v>
      </c>
      <c r="E4860" s="3">
        <v>0.48</v>
      </c>
      <c r="F4860" s="3" t="s">
        <v>59</v>
      </c>
      <c r="G4860" s="2">
        <v>8140</v>
      </c>
      <c r="H4860" s="3">
        <v>0.3734447808350837</v>
      </c>
      <c r="I4860" s="3">
        <v>1204.5927414638372</v>
      </c>
      <c r="J4860" s="3">
        <v>2.932700449761001</v>
      </c>
      <c r="K4860" s="3">
        <v>1</v>
      </c>
      <c r="L4860" s="3">
        <f t="shared" si="254"/>
        <v>2.932700449761001</v>
      </c>
      <c r="M4860" s="3">
        <f t="shared" si="256"/>
        <v>2.932700449761001</v>
      </c>
      <c r="N4860" s="3">
        <v>0.36638216327473183</v>
      </c>
      <c r="O4860" s="3">
        <v>1</v>
      </c>
      <c r="P4860" s="3">
        <f t="shared" si="255"/>
        <v>0.36638216327473183</v>
      </c>
      <c r="Q4860" s="3">
        <f>P4860</f>
        <v>0.36638216327473183</v>
      </c>
    </row>
    <row r="4861" spans="1:17" x14ac:dyDescent="0.25">
      <c r="A4861" s="3" t="s">
        <v>158</v>
      </c>
      <c r="B4861" s="3" t="s">
        <v>351</v>
      </c>
      <c r="C4861" s="3" t="s">
        <v>352</v>
      </c>
      <c r="D4861" s="3">
        <v>0.36</v>
      </c>
      <c r="E4861" s="3">
        <v>0.57999999999999996</v>
      </c>
      <c r="F4861" s="3" t="s">
        <v>290</v>
      </c>
      <c r="G4861" s="2">
        <v>8140</v>
      </c>
      <c r="H4861" s="3">
        <v>0.4022903275267033</v>
      </c>
      <c r="I4861" s="3">
        <v>1257.6566119223148</v>
      </c>
      <c r="J4861" s="3">
        <v>2.9468071150918895</v>
      </c>
      <c r="K4861" s="3">
        <v>1</v>
      </c>
      <c r="L4861" s="3">
        <f t="shared" si="254"/>
        <v>2.9468071150918895</v>
      </c>
      <c r="M4861" s="3">
        <f t="shared" si="256"/>
        <v>2.9468071150918895</v>
      </c>
      <c r="N4861" s="3">
        <v>0.4154339180433369</v>
      </c>
      <c r="O4861" s="3">
        <v>1</v>
      </c>
      <c r="P4861" s="3">
        <f t="shared" si="255"/>
        <v>0.4154339180433369</v>
      </c>
      <c r="Q4861" s="3">
        <f>P4861</f>
        <v>0.4154339180433369</v>
      </c>
    </row>
    <row r="4862" spans="1:17" x14ac:dyDescent="0.25">
      <c r="A4862" s="3" t="s">
        <v>158</v>
      </c>
      <c r="B4862" s="3" t="s">
        <v>8</v>
      </c>
      <c r="C4862" s="3" t="s">
        <v>9</v>
      </c>
      <c r="D4862" s="3">
        <v>0.56000000000000005</v>
      </c>
      <c r="E4862" s="3">
        <v>0.48</v>
      </c>
      <c r="F4862" s="3" t="s">
        <v>166</v>
      </c>
      <c r="G4862" s="2">
        <v>8140</v>
      </c>
      <c r="H4862" s="3">
        <v>0.47798474105949401</v>
      </c>
      <c r="I4862" s="3">
        <v>1355.369016744826</v>
      </c>
      <c r="J4862" s="3">
        <v>3.0523904948856844</v>
      </c>
      <c r="K4862" s="3">
        <v>1</v>
      </c>
      <c r="L4862" s="3">
        <f t="shared" si="254"/>
        <v>3.0523904948856844</v>
      </c>
      <c r="M4862" s="3">
        <f t="shared" si="256"/>
        <v>3.0523904948856844</v>
      </c>
      <c r="N4862" s="3">
        <v>0.47773028804977841</v>
      </c>
      <c r="O4862" s="3">
        <v>1</v>
      </c>
      <c r="P4862" s="3">
        <f t="shared" si="255"/>
        <v>0.47773028804977841</v>
      </c>
      <c r="Q4862" s="3">
        <f>P4862</f>
        <v>0.47773028804977841</v>
      </c>
    </row>
    <row r="4863" spans="1:17" x14ac:dyDescent="0.25">
      <c r="A4863" s="3" t="s">
        <v>158</v>
      </c>
      <c r="B4863" s="3" t="s">
        <v>8</v>
      </c>
      <c r="C4863" s="3" t="s">
        <v>9</v>
      </c>
      <c r="D4863" s="3">
        <v>0.56000000000000005</v>
      </c>
      <c r="E4863" s="3">
        <v>0.48</v>
      </c>
      <c r="F4863" s="3" t="s">
        <v>183</v>
      </c>
      <c r="G4863" s="2">
        <v>8140</v>
      </c>
      <c r="H4863" s="3">
        <v>0.35914879213483597</v>
      </c>
      <c r="I4863" s="3">
        <v>1345.2444380669292</v>
      </c>
      <c r="J4863" s="3">
        <v>3.32955565603717</v>
      </c>
      <c r="K4863" s="3">
        <v>1</v>
      </c>
      <c r="L4863" s="3">
        <f t="shared" si="254"/>
        <v>3.32955565603717</v>
      </c>
      <c r="M4863" s="3">
        <f t="shared" si="256"/>
        <v>3.32955565603717</v>
      </c>
      <c r="N4863" s="3">
        <v>0.43115360352476595</v>
      </c>
      <c r="O4863" s="3">
        <v>1</v>
      </c>
      <c r="P4863" s="3">
        <f t="shared" si="255"/>
        <v>0.43115360352476595</v>
      </c>
      <c r="Q4863" s="3">
        <f>P4863</f>
        <v>0.43115360352476595</v>
      </c>
    </row>
    <row r="4864" spans="1:17" x14ac:dyDescent="0.25">
      <c r="A4864" s="3" t="s">
        <v>158</v>
      </c>
      <c r="B4864" s="3" t="s">
        <v>89</v>
      </c>
      <c r="C4864" s="3" t="s">
        <v>9</v>
      </c>
      <c r="D4864" s="3">
        <v>0.56000000000000005</v>
      </c>
      <c r="E4864" s="3">
        <v>0.48</v>
      </c>
      <c r="F4864" s="3" t="s">
        <v>296</v>
      </c>
      <c r="G4864" s="2">
        <v>8140</v>
      </c>
      <c r="H4864" s="3">
        <v>0.35043304328948455</v>
      </c>
      <c r="I4864" s="3">
        <v>1387.1171739426302</v>
      </c>
      <c r="J4864" s="3">
        <v>3.3435421215402381</v>
      </c>
      <c r="K4864" s="3">
        <v>1</v>
      </c>
      <c r="L4864" s="3">
        <f t="shared" si="254"/>
        <v>3.3435421215402381</v>
      </c>
      <c r="M4864" s="3">
        <f t="shared" si="256"/>
        <v>3.3435421215402381</v>
      </c>
      <c r="N4864" s="3">
        <v>0.4731562611106705</v>
      </c>
      <c r="O4864" s="3">
        <v>1</v>
      </c>
      <c r="P4864" s="3">
        <f t="shared" si="255"/>
        <v>0.4731562611106705</v>
      </c>
      <c r="Q4864" s="3">
        <f>P4864</f>
        <v>0.4731562611106705</v>
      </c>
    </row>
    <row r="4865" spans="1:17" x14ac:dyDescent="0.25">
      <c r="A4865" s="3" t="s">
        <v>158</v>
      </c>
      <c r="B4865" s="3" t="s">
        <v>310</v>
      </c>
      <c r="C4865" s="3" t="s">
        <v>9</v>
      </c>
      <c r="D4865" s="3">
        <v>0.56000000000000005</v>
      </c>
      <c r="E4865" s="3">
        <v>0.48</v>
      </c>
      <c r="F4865" s="3" t="s">
        <v>283</v>
      </c>
      <c r="G4865" s="2">
        <v>8140</v>
      </c>
      <c r="H4865" s="3">
        <v>0.42770659971536984</v>
      </c>
      <c r="I4865" s="3">
        <v>1552.1771737210754</v>
      </c>
      <c r="J4865" s="3">
        <v>3.5575058727882549</v>
      </c>
      <c r="K4865" s="3">
        <v>1</v>
      </c>
      <c r="L4865" s="3">
        <f t="shared" si="254"/>
        <v>3.5575058727882549</v>
      </c>
      <c r="M4865" s="3">
        <f t="shared" si="256"/>
        <v>3.5575058727882549</v>
      </c>
      <c r="N4865" s="3">
        <v>0.455196185182004</v>
      </c>
      <c r="O4865" s="3">
        <v>1</v>
      </c>
      <c r="P4865" s="3">
        <f t="shared" si="255"/>
        <v>0.455196185182004</v>
      </c>
      <c r="Q4865" s="3">
        <f>P4865</f>
        <v>0.455196185182004</v>
      </c>
    </row>
    <row r="4866" spans="1:17" x14ac:dyDescent="0.25">
      <c r="A4866" s="3" t="s">
        <v>158</v>
      </c>
      <c r="B4866" s="3" t="s">
        <v>8</v>
      </c>
      <c r="C4866" s="3" t="s">
        <v>9</v>
      </c>
      <c r="D4866" s="3">
        <v>0.56000000000000005</v>
      </c>
      <c r="E4866" s="3">
        <v>0.48</v>
      </c>
      <c r="F4866" s="3" t="s">
        <v>11</v>
      </c>
      <c r="G4866" s="2">
        <v>8140</v>
      </c>
      <c r="H4866" s="3">
        <v>0.82859024146237958</v>
      </c>
      <c r="I4866" s="3">
        <v>3288.2860183978582</v>
      </c>
      <c r="J4866" s="3">
        <v>7.8350598694250255</v>
      </c>
      <c r="K4866" s="3">
        <f>1-0.712</f>
        <v>0.28800000000000003</v>
      </c>
      <c r="L4866" s="3">
        <f t="shared" ref="L4866:L4929" si="257">J4866*K4866</f>
        <v>2.2564972423944076</v>
      </c>
      <c r="M4866" s="3">
        <f t="shared" si="256"/>
        <v>2.2564972423944076</v>
      </c>
      <c r="N4866" s="3">
        <v>0.95406930754190777</v>
      </c>
      <c r="O4866" s="3">
        <f>1-0.531</f>
        <v>0.46899999999999997</v>
      </c>
      <c r="P4866" s="3">
        <f t="shared" ref="P4866:P4929" si="258">N4866*O4866</f>
        <v>0.44745850523715475</v>
      </c>
      <c r="Q4866" s="3">
        <f>P4866</f>
        <v>0.44745850523715475</v>
      </c>
    </row>
    <row r="4867" spans="1:17" x14ac:dyDescent="0.25">
      <c r="A4867" s="3" t="s">
        <v>158</v>
      </c>
      <c r="B4867" s="3" t="s">
        <v>310</v>
      </c>
      <c r="C4867" s="3" t="s">
        <v>9</v>
      </c>
      <c r="D4867" s="3">
        <v>0.56000000000000005</v>
      </c>
      <c r="E4867" s="3">
        <v>0.48</v>
      </c>
      <c r="F4867" s="3" t="s">
        <v>283</v>
      </c>
      <c r="G4867" s="2">
        <v>8140</v>
      </c>
      <c r="H4867" s="3">
        <v>0.81986587567767588</v>
      </c>
      <c r="I4867" s="3">
        <v>2445.1752893647335</v>
      </c>
      <c r="J4867" s="3">
        <v>5.4235887862697449</v>
      </c>
      <c r="K4867" s="3">
        <v>1</v>
      </c>
      <c r="L4867" s="3">
        <f t="shared" si="257"/>
        <v>5.4235887862697449</v>
      </c>
      <c r="M4867" s="3">
        <f t="shared" si="256"/>
        <v>5.4235887862697449</v>
      </c>
      <c r="N4867" s="3">
        <v>0.71697257533094594</v>
      </c>
      <c r="O4867" s="3">
        <v>1</v>
      </c>
      <c r="P4867" s="3">
        <f t="shared" si="258"/>
        <v>0.71697257533094594</v>
      </c>
      <c r="Q4867" s="3">
        <f>P4867</f>
        <v>0.71697257533094594</v>
      </c>
    </row>
    <row r="4868" spans="1:17" x14ac:dyDescent="0.25">
      <c r="A4868" s="3" t="s">
        <v>158</v>
      </c>
      <c r="B4868" s="3" t="s">
        <v>8</v>
      </c>
      <c r="C4868" s="3" t="s">
        <v>9</v>
      </c>
      <c r="D4868" s="3">
        <v>0.56000000000000005</v>
      </c>
      <c r="E4868" s="3">
        <v>0.48</v>
      </c>
      <c r="F4868" s="3" t="s">
        <v>59</v>
      </c>
      <c r="G4868" s="2">
        <v>8140</v>
      </c>
      <c r="H4868" s="3">
        <v>1.2863014954779284</v>
      </c>
      <c r="I4868" s="3">
        <v>5033.3196231623579</v>
      </c>
      <c r="J4868" s="3">
        <v>11.947996022565787</v>
      </c>
      <c r="K4868" s="3">
        <f>1-0.712</f>
        <v>0.28800000000000003</v>
      </c>
      <c r="L4868" s="3">
        <f t="shared" si="257"/>
        <v>3.441022854498947</v>
      </c>
      <c r="M4868" s="3">
        <f t="shared" si="256"/>
        <v>3.441022854498947</v>
      </c>
      <c r="N4868" s="3">
        <v>1.577472634642973</v>
      </c>
      <c r="O4868" s="3">
        <f>1-0.531</f>
        <v>0.46899999999999997</v>
      </c>
      <c r="P4868" s="3">
        <f t="shared" si="258"/>
        <v>0.73983466564755429</v>
      </c>
      <c r="Q4868" s="3">
        <f>P4868</f>
        <v>0.73983466564755429</v>
      </c>
    </row>
    <row r="4869" spans="1:17" x14ac:dyDescent="0.25">
      <c r="A4869" s="3" t="s">
        <v>158</v>
      </c>
      <c r="B4869" s="3" t="s">
        <v>351</v>
      </c>
      <c r="C4869" s="3" t="s">
        <v>352</v>
      </c>
      <c r="D4869" s="3">
        <v>0.36</v>
      </c>
      <c r="E4869" s="3">
        <v>0.57999999999999996</v>
      </c>
      <c r="F4869" s="3" t="s">
        <v>290</v>
      </c>
      <c r="G4869" s="2">
        <v>8140</v>
      </c>
      <c r="H4869" s="3">
        <v>0.63666138228113511</v>
      </c>
      <c r="I4869" s="3">
        <v>2382.6747739607854</v>
      </c>
      <c r="J4869" s="3">
        <v>5.6876525302743897</v>
      </c>
      <c r="K4869" s="3">
        <v>1</v>
      </c>
      <c r="L4869" s="3">
        <f t="shared" si="257"/>
        <v>5.6876525302743897</v>
      </c>
      <c r="M4869" s="3">
        <f t="shared" si="256"/>
        <v>5.6876525302743897</v>
      </c>
      <c r="N4869" s="3">
        <v>0.71592547040056731</v>
      </c>
      <c r="O4869" s="3">
        <v>1</v>
      </c>
      <c r="P4869" s="3">
        <f t="shared" si="258"/>
        <v>0.71592547040056731</v>
      </c>
      <c r="Q4869" s="3">
        <f>P4869</f>
        <v>0.71592547040056731</v>
      </c>
    </row>
    <row r="4870" spans="1:17" x14ac:dyDescent="0.25">
      <c r="A4870" s="3" t="s">
        <v>158</v>
      </c>
      <c r="B4870" s="3" t="s">
        <v>89</v>
      </c>
      <c r="C4870" s="3" t="s">
        <v>9</v>
      </c>
      <c r="D4870" s="3">
        <v>0.56000000000000005</v>
      </c>
      <c r="E4870" s="3">
        <v>0.48</v>
      </c>
      <c r="F4870" s="3" t="s">
        <v>283</v>
      </c>
      <c r="G4870" s="2">
        <v>8140</v>
      </c>
      <c r="H4870" s="3">
        <v>0.63879657192024841</v>
      </c>
      <c r="I4870" s="3">
        <v>2542.8563696775004</v>
      </c>
      <c r="J4870" s="3">
        <v>6.0474239943716448</v>
      </c>
      <c r="K4870" s="3">
        <v>1</v>
      </c>
      <c r="L4870" s="3">
        <f t="shared" si="257"/>
        <v>6.0474239943716448</v>
      </c>
      <c r="M4870" s="3">
        <f t="shared" si="256"/>
        <v>6.0474239943716448</v>
      </c>
      <c r="N4870" s="3">
        <v>0.79800510195784191</v>
      </c>
      <c r="O4870" s="3">
        <v>1</v>
      </c>
      <c r="P4870" s="3">
        <f t="shared" si="258"/>
        <v>0.79800510195784191</v>
      </c>
      <c r="Q4870" s="3">
        <f>P4870</f>
        <v>0.79800510195784191</v>
      </c>
    </row>
    <row r="4871" spans="1:17" x14ac:dyDescent="0.25">
      <c r="A4871" s="3" t="s">
        <v>158</v>
      </c>
      <c r="B4871" s="3" t="s">
        <v>310</v>
      </c>
      <c r="C4871" s="3" t="s">
        <v>9</v>
      </c>
      <c r="D4871" s="3">
        <v>0.56000000000000005</v>
      </c>
      <c r="E4871" s="3">
        <v>0.48</v>
      </c>
      <c r="F4871" s="3" t="s">
        <v>294</v>
      </c>
      <c r="G4871" s="2">
        <v>8140</v>
      </c>
      <c r="H4871" s="3">
        <v>0.97538455672128221</v>
      </c>
      <c r="I4871" s="3">
        <v>3480.8044096047424</v>
      </c>
      <c r="J4871" s="3">
        <v>8.0515244224431015</v>
      </c>
      <c r="K4871" s="3">
        <v>1</v>
      </c>
      <c r="L4871" s="3">
        <f t="shared" si="257"/>
        <v>8.0515244224431015</v>
      </c>
      <c r="M4871" s="3">
        <f t="shared" si="256"/>
        <v>8.0515244224431015</v>
      </c>
      <c r="N4871" s="3">
        <v>0.99643839131568912</v>
      </c>
      <c r="O4871" s="3">
        <v>1</v>
      </c>
      <c r="P4871" s="3">
        <f t="shared" si="258"/>
        <v>0.99643839131568912</v>
      </c>
      <c r="Q4871" s="3">
        <f>P4871</f>
        <v>0.99643839131568912</v>
      </c>
    </row>
    <row r="4872" spans="1:17" x14ac:dyDescent="0.25">
      <c r="A4872" s="3" t="s">
        <v>158</v>
      </c>
      <c r="B4872" s="3" t="s">
        <v>8</v>
      </c>
      <c r="C4872" s="3" t="s">
        <v>9</v>
      </c>
      <c r="D4872" s="3">
        <v>0.56000000000000005</v>
      </c>
      <c r="E4872" s="3">
        <v>0.48</v>
      </c>
      <c r="F4872" s="3" t="s">
        <v>184</v>
      </c>
      <c r="G4872" s="2">
        <v>8140</v>
      </c>
      <c r="H4872" s="3">
        <v>0.99191380522800043</v>
      </c>
      <c r="I4872" s="3">
        <v>3749.5892527047922</v>
      </c>
      <c r="J4872" s="3">
        <v>8.4566404058915694</v>
      </c>
      <c r="K4872" s="3">
        <v>1</v>
      </c>
      <c r="L4872" s="3">
        <f t="shared" si="257"/>
        <v>8.4566404058915694</v>
      </c>
      <c r="M4872" s="3">
        <f t="shared" si="256"/>
        <v>8.4566404058915694</v>
      </c>
      <c r="N4872" s="3">
        <v>1.0916400767189836</v>
      </c>
      <c r="O4872" s="3">
        <v>1</v>
      </c>
      <c r="P4872" s="3">
        <f t="shared" si="258"/>
        <v>1.0916400767189836</v>
      </c>
      <c r="Q4872" s="3">
        <f>P4872</f>
        <v>1.0916400767189836</v>
      </c>
    </row>
    <row r="4873" spans="1:17" x14ac:dyDescent="0.25">
      <c r="A4873" s="3" t="s">
        <v>158</v>
      </c>
      <c r="B4873" s="3" t="s">
        <v>310</v>
      </c>
      <c r="C4873" s="3" t="s">
        <v>9</v>
      </c>
      <c r="D4873" s="3">
        <v>0.56000000000000005</v>
      </c>
      <c r="E4873" s="3">
        <v>0.48</v>
      </c>
      <c r="F4873" s="3" t="s">
        <v>323</v>
      </c>
      <c r="G4873" s="2">
        <v>8140</v>
      </c>
      <c r="H4873" s="3">
        <v>1.029474529989262</v>
      </c>
      <c r="I4873" s="3">
        <v>3451.4377310892419</v>
      </c>
      <c r="J4873" s="3">
        <v>8.5490896967445806</v>
      </c>
      <c r="K4873" s="3">
        <v>1</v>
      </c>
      <c r="L4873" s="3">
        <f t="shared" si="257"/>
        <v>8.5490896967445806</v>
      </c>
      <c r="M4873" s="3">
        <f t="shared" si="256"/>
        <v>8.5490896967445806</v>
      </c>
      <c r="N4873" s="3">
        <v>1.1418539078083871</v>
      </c>
      <c r="O4873" s="3">
        <v>1</v>
      </c>
      <c r="P4873" s="3">
        <f t="shared" si="258"/>
        <v>1.1418539078083871</v>
      </c>
      <c r="Q4873" s="3">
        <f>P4873</f>
        <v>1.1418539078083871</v>
      </c>
    </row>
    <row r="4874" spans="1:17" x14ac:dyDescent="0.25">
      <c r="A4874" s="3" t="s">
        <v>158</v>
      </c>
      <c r="B4874" s="3" t="s">
        <v>8</v>
      </c>
      <c r="C4874" s="3" t="s">
        <v>9</v>
      </c>
      <c r="D4874" s="3">
        <v>0.56000000000000005</v>
      </c>
      <c r="E4874" s="3">
        <v>0.48</v>
      </c>
      <c r="F4874" s="3" t="s">
        <v>250</v>
      </c>
      <c r="G4874" s="2">
        <v>8140</v>
      </c>
      <c r="H4874" s="3">
        <v>0.96390752650775113</v>
      </c>
      <c r="I4874" s="3">
        <v>4330.3401875149484</v>
      </c>
      <c r="J4874" s="3">
        <v>10.701758744026691</v>
      </c>
      <c r="K4874" s="3">
        <v>1</v>
      </c>
      <c r="L4874" s="3">
        <f t="shared" si="257"/>
        <v>10.701758744026691</v>
      </c>
      <c r="M4874" s="3">
        <f t="shared" si="256"/>
        <v>10.701758744026691</v>
      </c>
      <c r="N4874" s="3">
        <v>1.4141466591394545</v>
      </c>
      <c r="O4874" s="3">
        <v>1</v>
      </c>
      <c r="P4874" s="3">
        <f t="shared" si="258"/>
        <v>1.4141466591394545</v>
      </c>
      <c r="Q4874" s="3">
        <f>P4874</f>
        <v>1.4141466591394545</v>
      </c>
    </row>
    <row r="4875" spans="1:17" x14ac:dyDescent="0.25">
      <c r="A4875" s="3" t="s">
        <v>158</v>
      </c>
      <c r="B4875" s="3" t="s">
        <v>8</v>
      </c>
      <c r="C4875" s="3" t="s">
        <v>9</v>
      </c>
      <c r="D4875" s="3">
        <v>0.56000000000000005</v>
      </c>
      <c r="E4875" s="3">
        <v>0.48</v>
      </c>
      <c r="F4875" s="3" t="s">
        <v>59</v>
      </c>
      <c r="G4875" s="2">
        <v>8140</v>
      </c>
      <c r="H4875" s="3">
        <v>2.3076533463192956</v>
      </c>
      <c r="I4875" s="3">
        <v>9384.3996436941452</v>
      </c>
      <c r="J4875" s="3">
        <v>23.163440043360293</v>
      </c>
      <c r="K4875" s="3">
        <f>1-0.712</f>
        <v>0.28800000000000003</v>
      </c>
      <c r="L4875" s="3">
        <f t="shared" si="257"/>
        <v>6.6710707324877649</v>
      </c>
      <c r="M4875" s="3">
        <f t="shared" si="256"/>
        <v>6.6710707324877649</v>
      </c>
      <c r="N4875" s="3">
        <v>3.0433474289831528</v>
      </c>
      <c r="O4875" s="3">
        <f>1-0.531</f>
        <v>0.46899999999999997</v>
      </c>
      <c r="P4875" s="3">
        <f t="shared" si="258"/>
        <v>1.4273299441930987</v>
      </c>
      <c r="Q4875" s="3">
        <f>P4875</f>
        <v>1.4273299441930987</v>
      </c>
    </row>
    <row r="4876" spans="1:17" x14ac:dyDescent="0.25">
      <c r="A4876" s="3" t="s">
        <v>158</v>
      </c>
      <c r="B4876" s="3" t="s">
        <v>8</v>
      </c>
      <c r="C4876" s="3" t="s">
        <v>9</v>
      </c>
      <c r="D4876" s="3">
        <v>0.56000000000000005</v>
      </c>
      <c r="E4876" s="3">
        <v>0.48</v>
      </c>
      <c r="F4876" s="3" t="s">
        <v>59</v>
      </c>
      <c r="G4876" s="2">
        <v>8140</v>
      </c>
      <c r="H4876" s="3">
        <v>2.753282101131195</v>
      </c>
      <c r="I4876" s="3">
        <v>11272.657918947632</v>
      </c>
      <c r="J4876" s="3">
        <v>26.321478206571037</v>
      </c>
      <c r="K4876" s="3">
        <f>1-0.712</f>
        <v>0.28800000000000003</v>
      </c>
      <c r="L4876" s="3">
        <f t="shared" si="257"/>
        <v>7.5805857234924598</v>
      </c>
      <c r="M4876" s="3">
        <f t="shared" si="256"/>
        <v>7.5805857234924598</v>
      </c>
      <c r="N4876" s="3">
        <v>3.4468956635880557</v>
      </c>
      <c r="O4876" s="3">
        <f>1-0.531</f>
        <v>0.46899999999999997</v>
      </c>
      <c r="P4876" s="3">
        <f t="shared" si="258"/>
        <v>1.616594066222798</v>
      </c>
      <c r="Q4876" s="3">
        <f>P4876</f>
        <v>1.616594066222798</v>
      </c>
    </row>
    <row r="4877" spans="1:17" x14ac:dyDescent="0.25">
      <c r="A4877" s="3" t="s">
        <v>158</v>
      </c>
      <c r="B4877" s="3" t="s">
        <v>8</v>
      </c>
      <c r="C4877" s="3" t="s">
        <v>9</v>
      </c>
      <c r="D4877" s="3">
        <v>0.56000000000000005</v>
      </c>
      <c r="E4877" s="3">
        <v>0.48</v>
      </c>
      <c r="F4877" s="3" t="s">
        <v>250</v>
      </c>
      <c r="G4877" s="2">
        <v>8140</v>
      </c>
      <c r="H4877" s="3">
        <v>2.6170966336353083</v>
      </c>
      <c r="I4877" s="3">
        <v>10986.63508859222</v>
      </c>
      <c r="J4877" s="3">
        <v>26.381181196766523</v>
      </c>
      <c r="K4877" s="3">
        <f>1-0.712</f>
        <v>0.28800000000000003</v>
      </c>
      <c r="L4877" s="3">
        <f t="shared" si="257"/>
        <v>7.5977801846687596</v>
      </c>
      <c r="M4877" s="3">
        <f t="shared" si="256"/>
        <v>7.5977801846687596</v>
      </c>
      <c r="N4877" s="3">
        <v>3.4853555473072566</v>
      </c>
      <c r="O4877" s="3">
        <f>1-0.531</f>
        <v>0.46899999999999997</v>
      </c>
      <c r="P4877" s="3">
        <f t="shared" si="258"/>
        <v>1.6346317516871032</v>
      </c>
      <c r="Q4877" s="3">
        <f>P4877</f>
        <v>1.6346317516871032</v>
      </c>
    </row>
    <row r="4878" spans="1:17" x14ac:dyDescent="0.25">
      <c r="A4878" s="3" t="s">
        <v>158</v>
      </c>
      <c r="B4878" s="3" t="s">
        <v>8</v>
      </c>
      <c r="C4878" s="3" t="s">
        <v>9</v>
      </c>
      <c r="D4878" s="3">
        <v>0.56000000000000005</v>
      </c>
      <c r="E4878" s="3">
        <v>0.48</v>
      </c>
      <c r="F4878" s="3" t="s">
        <v>59</v>
      </c>
      <c r="G4878" s="2">
        <v>8140</v>
      </c>
      <c r="H4878" s="3">
        <v>3.1140931473748705</v>
      </c>
      <c r="I4878" s="3">
        <v>12770.953044012967</v>
      </c>
      <c r="J4878" s="3">
        <v>29.878343613868825</v>
      </c>
      <c r="K4878" s="3">
        <f>1-0.712</f>
        <v>0.28800000000000003</v>
      </c>
      <c r="L4878" s="3">
        <f t="shared" si="257"/>
        <v>8.6049629607942233</v>
      </c>
      <c r="M4878" s="3">
        <f t="shared" si="256"/>
        <v>8.6049629607942233</v>
      </c>
      <c r="N4878" s="3">
        <v>3.9433284720422113</v>
      </c>
      <c r="O4878" s="3">
        <f>1-0.531</f>
        <v>0.46899999999999997</v>
      </c>
      <c r="P4878" s="3">
        <f t="shared" si="258"/>
        <v>1.8494210533877971</v>
      </c>
      <c r="Q4878" s="3">
        <f>P4878</f>
        <v>1.8494210533877971</v>
      </c>
    </row>
    <row r="4879" spans="1:17" x14ac:dyDescent="0.25">
      <c r="A4879" s="3" t="s">
        <v>158</v>
      </c>
      <c r="B4879" s="3" t="s">
        <v>8</v>
      </c>
      <c r="C4879" s="3" t="s">
        <v>9</v>
      </c>
      <c r="D4879" s="3">
        <v>0.56000000000000005</v>
      </c>
      <c r="E4879" s="3">
        <v>0.48</v>
      </c>
      <c r="F4879" s="3" t="s">
        <v>59</v>
      </c>
      <c r="G4879" s="2">
        <v>8140</v>
      </c>
      <c r="H4879" s="3">
        <v>1.6948053290770371</v>
      </c>
      <c r="I4879" s="3">
        <v>6911.0311521373715</v>
      </c>
      <c r="J4879" s="3">
        <v>15.948043344288676</v>
      </c>
      <c r="K4879" s="3">
        <v>1</v>
      </c>
      <c r="L4879" s="3">
        <f t="shared" si="257"/>
        <v>15.948043344288676</v>
      </c>
      <c r="M4879" s="3">
        <f t="shared" si="256"/>
        <v>15.948043344288676</v>
      </c>
      <c r="N4879" s="3">
        <v>2.161769208740794</v>
      </c>
      <c r="O4879" s="3">
        <v>1</v>
      </c>
      <c r="P4879" s="3">
        <f t="shared" si="258"/>
        <v>2.161769208740794</v>
      </c>
      <c r="Q4879" s="3">
        <f>P4879</f>
        <v>2.161769208740794</v>
      </c>
    </row>
    <row r="4880" spans="1:17" x14ac:dyDescent="0.25">
      <c r="A4880" s="3" t="s">
        <v>158</v>
      </c>
      <c r="B4880" s="3" t="s">
        <v>8</v>
      </c>
      <c r="C4880" s="3" t="s">
        <v>9</v>
      </c>
      <c r="D4880" s="3">
        <v>0.56000000000000005</v>
      </c>
      <c r="E4880" s="3">
        <v>0.48</v>
      </c>
      <c r="F4880" s="3" t="s">
        <v>59</v>
      </c>
      <c r="G4880" s="2">
        <v>8140</v>
      </c>
      <c r="H4880" s="3">
        <v>4.2218368942195967</v>
      </c>
      <c r="I4880" s="3">
        <v>16591.539851772159</v>
      </c>
      <c r="J4880" s="3">
        <v>35.779142295849191</v>
      </c>
      <c r="K4880" s="3">
        <f>1-0.712</f>
        <v>0.28800000000000003</v>
      </c>
      <c r="L4880" s="3">
        <f t="shared" si="257"/>
        <v>10.304392981204568</v>
      </c>
      <c r="M4880" s="3">
        <f t="shared" si="256"/>
        <v>10.304392981204568</v>
      </c>
      <c r="N4880" s="3">
        <v>4.6756679876239406</v>
      </c>
      <c r="O4880" s="3">
        <f>1-0.531</f>
        <v>0.46899999999999997</v>
      </c>
      <c r="P4880" s="3">
        <f t="shared" si="258"/>
        <v>2.192888286195628</v>
      </c>
      <c r="Q4880" s="3">
        <f>P4880</f>
        <v>2.192888286195628</v>
      </c>
    </row>
    <row r="4881" spans="1:17" x14ac:dyDescent="0.25">
      <c r="A4881" s="3" t="s">
        <v>158</v>
      </c>
      <c r="B4881" s="3" t="s">
        <v>8</v>
      </c>
      <c r="C4881" s="3" t="s">
        <v>9</v>
      </c>
      <c r="D4881" s="3">
        <v>0.56000000000000005</v>
      </c>
      <c r="E4881" s="3">
        <v>0.48</v>
      </c>
      <c r="F4881" s="3" t="s">
        <v>250</v>
      </c>
      <c r="G4881" s="2">
        <v>8140</v>
      </c>
      <c r="H4881" s="3">
        <v>3.9305954809803589</v>
      </c>
      <c r="I4881" s="3">
        <v>17205.964881854292</v>
      </c>
      <c r="J4881" s="3">
        <v>40.203498119799001</v>
      </c>
      <c r="K4881" s="3">
        <f>1-0.712</f>
        <v>0.28800000000000003</v>
      </c>
      <c r="L4881" s="3">
        <f t="shared" si="257"/>
        <v>11.578607458502114</v>
      </c>
      <c r="M4881" s="3">
        <f t="shared" si="256"/>
        <v>11.578607458502114</v>
      </c>
      <c r="N4881" s="3">
        <v>5.3547600001951707</v>
      </c>
      <c r="O4881" s="3">
        <f>1-0.531</f>
        <v>0.46899999999999997</v>
      </c>
      <c r="P4881" s="3">
        <f t="shared" si="258"/>
        <v>2.511382440091535</v>
      </c>
      <c r="Q4881" s="3">
        <f>P4881</f>
        <v>2.511382440091535</v>
      </c>
    </row>
    <row r="4882" spans="1:17" x14ac:dyDescent="0.25">
      <c r="A4882" s="3" t="s">
        <v>158</v>
      </c>
      <c r="B4882" s="3" t="s">
        <v>8</v>
      </c>
      <c r="C4882" s="3" t="s">
        <v>9</v>
      </c>
      <c r="D4882" s="3">
        <v>0.56000000000000005</v>
      </c>
      <c r="E4882" s="3">
        <v>0.48</v>
      </c>
      <c r="F4882" s="3" t="s">
        <v>250</v>
      </c>
      <c r="G4882" s="2">
        <v>8140</v>
      </c>
      <c r="H4882" s="3">
        <v>4.9149023758199322</v>
      </c>
      <c r="I4882" s="3">
        <v>19919.767448315877</v>
      </c>
      <c r="J4882" s="3">
        <v>45.84553728326636</v>
      </c>
      <c r="K4882" s="3">
        <f>1-0.712</f>
        <v>0.28800000000000003</v>
      </c>
      <c r="L4882" s="3">
        <f t="shared" si="257"/>
        <v>13.203514737580713</v>
      </c>
      <c r="M4882" s="3">
        <f t="shared" si="256"/>
        <v>13.203514737580713</v>
      </c>
      <c r="N4882" s="3">
        <v>6.0557896150454225</v>
      </c>
      <c r="O4882" s="3">
        <f>1-0.531</f>
        <v>0.46899999999999997</v>
      </c>
      <c r="P4882" s="3">
        <f t="shared" si="258"/>
        <v>2.840165329456303</v>
      </c>
      <c r="Q4882" s="3">
        <f>P4882</f>
        <v>2.840165329456303</v>
      </c>
    </row>
    <row r="4883" spans="1:17" x14ac:dyDescent="0.25">
      <c r="A4883" s="3" t="s">
        <v>158</v>
      </c>
      <c r="B4883" s="3" t="s">
        <v>310</v>
      </c>
      <c r="C4883" s="3" t="s">
        <v>9</v>
      </c>
      <c r="D4883" s="3">
        <v>0.56000000000000005</v>
      </c>
      <c r="E4883" s="3">
        <v>0.48</v>
      </c>
      <c r="F4883" s="3" t="s">
        <v>283</v>
      </c>
      <c r="G4883" s="2">
        <v>8140</v>
      </c>
      <c r="H4883" s="3">
        <v>3.5995500808694079</v>
      </c>
      <c r="I4883" s="3">
        <v>12820.979689314829</v>
      </c>
      <c r="J4883" s="3">
        <v>29.843664507601016</v>
      </c>
      <c r="K4883" s="3">
        <v>1</v>
      </c>
      <c r="L4883" s="3">
        <f t="shared" si="257"/>
        <v>29.843664507601016</v>
      </c>
      <c r="M4883" s="3">
        <f t="shared" si="256"/>
        <v>29.843664507601016</v>
      </c>
      <c r="N4883" s="3">
        <v>3.665883931988037</v>
      </c>
      <c r="O4883" s="3">
        <v>1</v>
      </c>
      <c r="P4883" s="3">
        <f t="shared" si="258"/>
        <v>3.665883931988037</v>
      </c>
      <c r="Q4883" s="3">
        <f>P4883</f>
        <v>3.665883931988037</v>
      </c>
    </row>
    <row r="4884" spans="1:17" x14ac:dyDescent="0.25">
      <c r="A4884" s="3" t="s">
        <v>158</v>
      </c>
      <c r="B4884" s="3" t="s">
        <v>8</v>
      </c>
      <c r="C4884" s="3" t="s">
        <v>9</v>
      </c>
      <c r="D4884" s="3">
        <v>0.56000000000000005</v>
      </c>
      <c r="E4884" s="3">
        <v>0.48</v>
      </c>
      <c r="F4884" s="3" t="s">
        <v>59</v>
      </c>
      <c r="G4884" s="2">
        <v>8140</v>
      </c>
      <c r="H4884" s="3">
        <v>3.2651212063672701</v>
      </c>
      <c r="I4884" s="3">
        <v>12634.421761799731</v>
      </c>
      <c r="J4884" s="3">
        <v>32.890935698103696</v>
      </c>
      <c r="K4884" s="3">
        <v>1</v>
      </c>
      <c r="L4884" s="3">
        <f t="shared" si="257"/>
        <v>32.890935698103696</v>
      </c>
      <c r="M4884" s="3">
        <f t="shared" ref="M4884:M4936" si="259">L4884</f>
        <v>32.890935698103696</v>
      </c>
      <c r="N4884" s="3">
        <v>4.3496917576661582</v>
      </c>
      <c r="O4884" s="3">
        <v>1</v>
      </c>
      <c r="P4884" s="3">
        <f t="shared" si="258"/>
        <v>4.3496917576661582</v>
      </c>
      <c r="Q4884" s="3">
        <f>P4884</f>
        <v>4.3496917576661582</v>
      </c>
    </row>
    <row r="4885" spans="1:17" x14ac:dyDescent="0.25">
      <c r="A4885" s="3" t="s">
        <v>158</v>
      </c>
      <c r="B4885" s="3" t="s">
        <v>351</v>
      </c>
      <c r="C4885" s="3" t="s">
        <v>352</v>
      </c>
      <c r="D4885" s="3">
        <v>0.36</v>
      </c>
      <c r="E4885" s="3">
        <v>0.57999999999999996</v>
      </c>
      <c r="F4885" s="3" t="s">
        <v>283</v>
      </c>
      <c r="G4885" s="2">
        <v>8140</v>
      </c>
      <c r="H4885" s="3">
        <v>3.8500065883614112</v>
      </c>
      <c r="I4885" s="3">
        <v>14879.749742482554</v>
      </c>
      <c r="J4885" s="3">
        <v>36.459233707269988</v>
      </c>
      <c r="K4885" s="3">
        <v>1</v>
      </c>
      <c r="L4885" s="3">
        <f t="shared" si="257"/>
        <v>36.459233707269988</v>
      </c>
      <c r="M4885" s="3">
        <f t="shared" si="259"/>
        <v>36.459233707269988</v>
      </c>
      <c r="N4885" s="3">
        <v>4.7484056629250553</v>
      </c>
      <c r="O4885" s="3">
        <v>1</v>
      </c>
      <c r="P4885" s="3">
        <f t="shared" si="258"/>
        <v>4.7484056629250553</v>
      </c>
      <c r="Q4885" s="3">
        <f>P4885</f>
        <v>4.7484056629250553</v>
      </c>
    </row>
    <row r="4886" spans="1:17" x14ac:dyDescent="0.25">
      <c r="A4886" s="3" t="s">
        <v>158</v>
      </c>
      <c r="B4886" s="3" t="s">
        <v>8</v>
      </c>
      <c r="C4886" s="3" t="s">
        <v>9</v>
      </c>
      <c r="D4886" s="3">
        <v>0.56000000000000005</v>
      </c>
      <c r="E4886" s="3">
        <v>0.48</v>
      </c>
      <c r="F4886" s="3" t="s">
        <v>59</v>
      </c>
      <c r="G4886" s="2">
        <v>8140</v>
      </c>
      <c r="H4886" s="3">
        <v>3.9208355496175513</v>
      </c>
      <c r="I4886" s="3">
        <v>15825.765563911544</v>
      </c>
      <c r="J4886" s="3">
        <v>36.708316284471465</v>
      </c>
      <c r="K4886" s="3">
        <v>1</v>
      </c>
      <c r="L4886" s="3">
        <f t="shared" si="257"/>
        <v>36.708316284471465</v>
      </c>
      <c r="M4886" s="3">
        <f t="shared" si="259"/>
        <v>36.708316284471465</v>
      </c>
      <c r="N4886" s="3">
        <v>5.0974854191404617</v>
      </c>
      <c r="O4886" s="3">
        <v>1</v>
      </c>
      <c r="P4886" s="3">
        <f t="shared" si="258"/>
        <v>5.0974854191404617</v>
      </c>
      <c r="Q4886" s="3">
        <f>P4886</f>
        <v>5.0974854191404617</v>
      </c>
    </row>
    <row r="4887" spans="1:17" x14ac:dyDescent="0.25">
      <c r="A4887" s="3" t="s">
        <v>158</v>
      </c>
      <c r="B4887" s="3" t="s">
        <v>8</v>
      </c>
      <c r="C4887" s="3" t="s">
        <v>9</v>
      </c>
      <c r="D4887" s="3">
        <v>0.56000000000000005</v>
      </c>
      <c r="E4887" s="3">
        <v>0.48</v>
      </c>
      <c r="F4887" s="3" t="s">
        <v>163</v>
      </c>
      <c r="G4887" s="2">
        <v>8140</v>
      </c>
      <c r="H4887" s="3">
        <v>4.9474521208059743</v>
      </c>
      <c r="I4887" s="3">
        <v>16520.732723469031</v>
      </c>
      <c r="J4887" s="3">
        <v>38.466019567823125</v>
      </c>
      <c r="K4887" s="3">
        <v>1</v>
      </c>
      <c r="L4887" s="3">
        <f t="shared" si="257"/>
        <v>38.466019567823125</v>
      </c>
      <c r="M4887" s="3">
        <f t="shared" si="259"/>
        <v>38.466019567823125</v>
      </c>
      <c r="N4887" s="3">
        <v>5.0782302963854287</v>
      </c>
      <c r="O4887" s="3">
        <v>1</v>
      </c>
      <c r="P4887" s="3">
        <f t="shared" si="258"/>
        <v>5.0782302963854287</v>
      </c>
      <c r="Q4887" s="3">
        <f>P4887</f>
        <v>5.0782302963854287</v>
      </c>
    </row>
    <row r="4888" spans="1:17" x14ac:dyDescent="0.25">
      <c r="A4888" s="3" t="s">
        <v>158</v>
      </c>
      <c r="B4888" s="3" t="s">
        <v>8</v>
      </c>
      <c r="C4888" s="3" t="s">
        <v>9</v>
      </c>
      <c r="D4888" s="3">
        <v>0.56000000000000005</v>
      </c>
      <c r="E4888" s="3">
        <v>0.48</v>
      </c>
      <c r="F4888" s="3" t="s">
        <v>59</v>
      </c>
      <c r="G4888" s="2">
        <v>8140</v>
      </c>
      <c r="H4888" s="3">
        <v>3.8574840548686833</v>
      </c>
      <c r="I4888" s="3">
        <v>17275.30744606529</v>
      </c>
      <c r="J4888" s="3">
        <v>41.652402436968913</v>
      </c>
      <c r="K4888" s="3">
        <v>1</v>
      </c>
      <c r="L4888" s="3">
        <f t="shared" si="257"/>
        <v>41.652402436968913</v>
      </c>
      <c r="M4888" s="3">
        <f t="shared" si="259"/>
        <v>41.652402436968913</v>
      </c>
      <c r="N4888" s="3">
        <v>5.6352619849973378</v>
      </c>
      <c r="O4888" s="3">
        <v>1</v>
      </c>
      <c r="P4888" s="3">
        <f t="shared" si="258"/>
        <v>5.6352619849973378</v>
      </c>
      <c r="Q4888" s="3">
        <f>P4888</f>
        <v>5.6352619849973378</v>
      </c>
    </row>
    <row r="4889" spans="1:17" x14ac:dyDescent="0.25">
      <c r="A4889" s="3" t="s">
        <v>158</v>
      </c>
      <c r="B4889" s="3" t="s">
        <v>310</v>
      </c>
      <c r="C4889" s="3" t="s">
        <v>9</v>
      </c>
      <c r="D4889" s="3">
        <v>0.56000000000000005</v>
      </c>
      <c r="E4889" s="3">
        <v>0.48</v>
      </c>
      <c r="F4889" s="3" t="s">
        <v>19</v>
      </c>
      <c r="G4889" s="2">
        <v>8140</v>
      </c>
      <c r="H4889" s="3">
        <v>5.9669372005498014</v>
      </c>
      <c r="I4889" s="3">
        <v>19186.322892226995</v>
      </c>
      <c r="J4889" s="3">
        <v>45.121366114587005</v>
      </c>
      <c r="K4889" s="3">
        <v>1</v>
      </c>
      <c r="L4889" s="3">
        <f t="shared" si="257"/>
        <v>45.121366114587005</v>
      </c>
      <c r="M4889" s="3">
        <f t="shared" si="259"/>
        <v>45.121366114587005</v>
      </c>
      <c r="N4889" s="3">
        <v>5.5476963566959361</v>
      </c>
      <c r="O4889" s="3">
        <v>1</v>
      </c>
      <c r="P4889" s="3">
        <f t="shared" si="258"/>
        <v>5.5476963566959361</v>
      </c>
      <c r="Q4889" s="3">
        <f>P4889</f>
        <v>5.5476963566959361</v>
      </c>
    </row>
    <row r="4890" spans="1:17" x14ac:dyDescent="0.25">
      <c r="A4890" s="3" t="s">
        <v>158</v>
      </c>
      <c r="B4890" s="3" t="s">
        <v>89</v>
      </c>
      <c r="C4890" s="3" t="s">
        <v>9</v>
      </c>
      <c r="D4890" s="3">
        <v>0.56000000000000005</v>
      </c>
      <c r="E4890" s="3">
        <v>0.48</v>
      </c>
      <c r="F4890" s="3" t="s">
        <v>277</v>
      </c>
      <c r="G4890" s="2">
        <v>8140</v>
      </c>
      <c r="H4890" s="3">
        <v>5.1566621701823863</v>
      </c>
      <c r="I4890" s="3">
        <v>20772.736769370473</v>
      </c>
      <c r="J4890" s="3">
        <v>48.468237976330684</v>
      </c>
      <c r="K4890" s="3">
        <v>1</v>
      </c>
      <c r="L4890" s="3">
        <f t="shared" si="257"/>
        <v>48.468237976330684</v>
      </c>
      <c r="M4890" s="3">
        <f t="shared" si="259"/>
        <v>48.468237976330684</v>
      </c>
      <c r="N4890" s="3">
        <v>6.5623732220709163</v>
      </c>
      <c r="O4890" s="3">
        <v>1</v>
      </c>
      <c r="P4890" s="3">
        <f t="shared" si="258"/>
        <v>6.5623732220709163</v>
      </c>
      <c r="Q4890" s="3">
        <f>P4890</f>
        <v>6.5623732220709163</v>
      </c>
    </row>
    <row r="4891" spans="1:17" x14ac:dyDescent="0.25">
      <c r="A4891" s="3" t="s">
        <v>158</v>
      </c>
      <c r="B4891" s="3" t="s">
        <v>351</v>
      </c>
      <c r="C4891" s="3" t="s">
        <v>352</v>
      </c>
      <c r="D4891" s="3">
        <v>0.36</v>
      </c>
      <c r="E4891" s="3">
        <v>0.57999999999999996</v>
      </c>
      <c r="F4891" s="3" t="s">
        <v>283</v>
      </c>
      <c r="G4891" s="2">
        <v>8140</v>
      </c>
      <c r="H4891" s="3">
        <v>6.6850121938324891</v>
      </c>
      <c r="I4891" s="3">
        <v>25202.071298371553</v>
      </c>
      <c r="J4891" s="3">
        <v>60.042241171188849</v>
      </c>
      <c r="K4891" s="3">
        <v>1</v>
      </c>
      <c r="L4891" s="3">
        <f t="shared" si="257"/>
        <v>60.042241171188849</v>
      </c>
      <c r="M4891" s="3">
        <f t="shared" si="259"/>
        <v>60.042241171188849</v>
      </c>
      <c r="N4891" s="3">
        <v>7.9228526837877462</v>
      </c>
      <c r="O4891" s="3">
        <v>1</v>
      </c>
      <c r="P4891" s="3">
        <f t="shared" si="258"/>
        <v>7.9228526837877462</v>
      </c>
      <c r="Q4891" s="3">
        <f>P4891</f>
        <v>7.9228526837877462</v>
      </c>
    </row>
    <row r="4892" spans="1:17" x14ac:dyDescent="0.25">
      <c r="A4892" s="3" t="s">
        <v>158</v>
      </c>
      <c r="B4892" s="3" t="s">
        <v>8</v>
      </c>
      <c r="C4892" s="3" t="s">
        <v>9</v>
      </c>
      <c r="D4892" s="3">
        <v>0.56000000000000005</v>
      </c>
      <c r="E4892" s="3">
        <v>0.48</v>
      </c>
      <c r="F4892" s="3" t="s">
        <v>19</v>
      </c>
      <c r="G4892" s="2">
        <v>8140</v>
      </c>
      <c r="H4892" s="3">
        <v>7.3291501328628934</v>
      </c>
      <c r="I4892" s="3">
        <v>28705.96254969879</v>
      </c>
      <c r="J4892" s="3">
        <v>67.368843979118253</v>
      </c>
      <c r="K4892" s="3">
        <v>1</v>
      </c>
      <c r="L4892" s="3">
        <f t="shared" si="257"/>
        <v>67.368843979118253</v>
      </c>
      <c r="M4892" s="3">
        <f t="shared" si="259"/>
        <v>67.368843979118253</v>
      </c>
      <c r="N4892" s="3">
        <v>9.0575178051266079</v>
      </c>
      <c r="O4892" s="3">
        <v>1</v>
      </c>
      <c r="P4892" s="3">
        <f t="shared" si="258"/>
        <v>9.0575178051266079</v>
      </c>
      <c r="Q4892" s="3">
        <f>P4892</f>
        <v>9.0575178051266079</v>
      </c>
    </row>
    <row r="4893" spans="1:17" x14ac:dyDescent="0.25">
      <c r="A4893" s="3" t="s">
        <v>158</v>
      </c>
      <c r="B4893" s="3" t="s">
        <v>8</v>
      </c>
      <c r="C4893" s="3" t="s">
        <v>9</v>
      </c>
      <c r="D4893" s="3">
        <v>0.56000000000000005</v>
      </c>
      <c r="E4893" s="3">
        <v>0.48</v>
      </c>
      <c r="F4893" s="3" t="s">
        <v>19</v>
      </c>
      <c r="G4893" s="2">
        <v>8140</v>
      </c>
      <c r="H4893" s="3">
        <v>10.076409590778946</v>
      </c>
      <c r="I4893" s="3">
        <v>38806.354577957885</v>
      </c>
      <c r="J4893" s="3">
        <v>93.664656858537853</v>
      </c>
      <c r="K4893" s="3">
        <v>1</v>
      </c>
      <c r="L4893" s="3">
        <f t="shared" si="257"/>
        <v>93.664656858537853</v>
      </c>
      <c r="M4893" s="3">
        <f t="shared" si="259"/>
        <v>93.664656858537853</v>
      </c>
      <c r="N4893" s="3">
        <v>12.641736535180325</v>
      </c>
      <c r="O4893" s="3">
        <v>1</v>
      </c>
      <c r="P4893" s="3">
        <f t="shared" si="258"/>
        <v>12.641736535180325</v>
      </c>
      <c r="Q4893" s="3">
        <f>P4893</f>
        <v>12.641736535180325</v>
      </c>
    </row>
    <row r="4894" spans="1:17" x14ac:dyDescent="0.25">
      <c r="A4894" s="3" t="s">
        <v>158</v>
      </c>
      <c r="B4894" s="3" t="s">
        <v>8</v>
      </c>
      <c r="C4894" s="3" t="s">
        <v>9</v>
      </c>
      <c r="D4894" s="3">
        <v>0.56000000000000005</v>
      </c>
      <c r="E4894" s="3">
        <v>0.48</v>
      </c>
      <c r="F4894" s="3" t="s">
        <v>184</v>
      </c>
      <c r="G4894" s="2">
        <v>8140</v>
      </c>
      <c r="H4894" s="3">
        <v>11.984869613294668</v>
      </c>
      <c r="I4894" s="3">
        <v>48467.56927808714</v>
      </c>
      <c r="J4894" s="3">
        <v>123.21335314630055</v>
      </c>
      <c r="K4894" s="3">
        <v>1</v>
      </c>
      <c r="L4894" s="3">
        <f t="shared" si="257"/>
        <v>123.21335314630055</v>
      </c>
      <c r="M4894" s="3">
        <f t="shared" si="259"/>
        <v>123.21335314630055</v>
      </c>
      <c r="N4894" s="3">
        <v>16.567451341005498</v>
      </c>
      <c r="O4894" s="3">
        <v>1</v>
      </c>
      <c r="P4894" s="3">
        <f t="shared" si="258"/>
        <v>16.567451341005498</v>
      </c>
      <c r="Q4894" s="3">
        <f>P4894</f>
        <v>16.567451341005498</v>
      </c>
    </row>
    <row r="4895" spans="1:17" x14ac:dyDescent="0.25">
      <c r="A4895" s="3" t="s">
        <v>158</v>
      </c>
      <c r="B4895" s="3" t="s">
        <v>8</v>
      </c>
      <c r="C4895" s="3" t="s">
        <v>9</v>
      </c>
      <c r="D4895" s="3">
        <v>0.56000000000000005</v>
      </c>
      <c r="E4895" s="3">
        <v>0.48</v>
      </c>
      <c r="F4895" s="3" t="s">
        <v>184</v>
      </c>
      <c r="G4895" s="2">
        <v>8140</v>
      </c>
      <c r="H4895" s="3">
        <v>33.983466796117952</v>
      </c>
      <c r="I4895" s="3">
        <v>135113.94275998644</v>
      </c>
      <c r="J4895" s="3">
        <v>307.88595321879382</v>
      </c>
      <c r="K4895" s="3">
        <f>1-0.712</f>
        <v>0.28800000000000003</v>
      </c>
      <c r="L4895" s="3">
        <f t="shared" si="257"/>
        <v>88.671154527012632</v>
      </c>
      <c r="M4895" s="3">
        <f t="shared" si="259"/>
        <v>88.671154527012632</v>
      </c>
      <c r="N4895" s="3">
        <v>39.588101528022605</v>
      </c>
      <c r="O4895" s="3">
        <f>1-0.531</f>
        <v>0.46899999999999997</v>
      </c>
      <c r="P4895" s="3">
        <f t="shared" si="258"/>
        <v>18.566819616642601</v>
      </c>
      <c r="Q4895" s="3">
        <f>P4895</f>
        <v>18.566819616642601</v>
      </c>
    </row>
    <row r="4896" spans="1:17" x14ac:dyDescent="0.25">
      <c r="A4896" s="3" t="s">
        <v>158</v>
      </c>
      <c r="B4896" s="3" t="s">
        <v>310</v>
      </c>
      <c r="C4896" s="3" t="s">
        <v>9</v>
      </c>
      <c r="D4896" s="3">
        <v>0.56000000000000005</v>
      </c>
      <c r="E4896" s="3">
        <v>0.48</v>
      </c>
      <c r="F4896" s="3" t="s">
        <v>264</v>
      </c>
      <c r="G4896" s="2">
        <v>8140</v>
      </c>
      <c r="H4896" s="3">
        <v>18.119646832744539</v>
      </c>
      <c r="I4896" s="3">
        <v>62216.355259985343</v>
      </c>
      <c r="J4896" s="3">
        <v>150.02916241331781</v>
      </c>
      <c r="K4896" s="3">
        <v>1</v>
      </c>
      <c r="L4896" s="3">
        <f t="shared" si="257"/>
        <v>150.02916241331781</v>
      </c>
      <c r="M4896" s="3">
        <f t="shared" si="259"/>
        <v>150.02916241331781</v>
      </c>
      <c r="N4896" s="3">
        <v>19.225192127982098</v>
      </c>
      <c r="O4896" s="3">
        <v>1</v>
      </c>
      <c r="P4896" s="3">
        <f t="shared" si="258"/>
        <v>19.225192127982098</v>
      </c>
      <c r="Q4896" s="3">
        <f>P4896</f>
        <v>19.225192127982098</v>
      </c>
    </row>
    <row r="4897" spans="1:17" x14ac:dyDescent="0.25">
      <c r="A4897" s="3" t="s">
        <v>158</v>
      </c>
      <c r="B4897" s="3" t="s">
        <v>8</v>
      </c>
      <c r="C4897" s="3" t="s">
        <v>9</v>
      </c>
      <c r="D4897" s="3">
        <v>0.56000000000000005</v>
      </c>
      <c r="E4897" s="3">
        <v>0.48</v>
      </c>
      <c r="F4897" s="3" t="s">
        <v>59</v>
      </c>
      <c r="G4897" s="2">
        <v>8140</v>
      </c>
      <c r="H4897" s="3">
        <v>16.410604668649498</v>
      </c>
      <c r="I4897" s="3">
        <v>62207.207989007147</v>
      </c>
      <c r="J4897" s="3">
        <v>152.8069092802867</v>
      </c>
      <c r="K4897" s="3">
        <v>1</v>
      </c>
      <c r="L4897" s="3">
        <f t="shared" si="257"/>
        <v>152.8069092802867</v>
      </c>
      <c r="M4897" s="3">
        <f t="shared" si="259"/>
        <v>152.8069092802867</v>
      </c>
      <c r="N4897" s="3">
        <v>19.96531871867932</v>
      </c>
      <c r="O4897" s="3">
        <v>1</v>
      </c>
      <c r="P4897" s="3">
        <f t="shared" si="258"/>
        <v>19.96531871867932</v>
      </c>
      <c r="Q4897" s="3">
        <f>P4897</f>
        <v>19.96531871867932</v>
      </c>
    </row>
    <row r="4898" spans="1:17" x14ac:dyDescent="0.25">
      <c r="A4898" s="3" t="s">
        <v>158</v>
      </c>
      <c r="B4898" s="3" t="s">
        <v>89</v>
      </c>
      <c r="C4898" s="3" t="s">
        <v>9</v>
      </c>
      <c r="D4898" s="3">
        <v>0.56000000000000005</v>
      </c>
      <c r="E4898" s="3">
        <v>0.48</v>
      </c>
      <c r="F4898" s="3" t="s">
        <v>294</v>
      </c>
      <c r="G4898" s="2">
        <v>8140</v>
      </c>
      <c r="H4898" s="3">
        <v>22.109718224092166</v>
      </c>
      <c r="I4898" s="3">
        <v>81233.950830553164</v>
      </c>
      <c r="J4898" s="3">
        <v>191.72290376029119</v>
      </c>
      <c r="K4898" s="3">
        <v>1</v>
      </c>
      <c r="L4898" s="3">
        <f t="shared" si="257"/>
        <v>191.72290376029119</v>
      </c>
      <c r="M4898" s="3">
        <f t="shared" si="259"/>
        <v>191.72290376029119</v>
      </c>
      <c r="N4898" s="3">
        <v>25.586933045391554</v>
      </c>
      <c r="O4898" s="3">
        <v>1</v>
      </c>
      <c r="P4898" s="3">
        <f t="shared" si="258"/>
        <v>25.586933045391554</v>
      </c>
      <c r="Q4898" s="3">
        <f>P4898</f>
        <v>25.586933045391554</v>
      </c>
    </row>
    <row r="4899" spans="1:17" x14ac:dyDescent="0.25">
      <c r="A4899" s="3" t="s">
        <v>158</v>
      </c>
      <c r="B4899" s="3" t="s">
        <v>351</v>
      </c>
      <c r="C4899" s="3" t="s">
        <v>352</v>
      </c>
      <c r="D4899" s="3">
        <v>0.36</v>
      </c>
      <c r="E4899" s="3">
        <v>0.57999999999999996</v>
      </c>
      <c r="F4899" s="3" t="s">
        <v>283</v>
      </c>
      <c r="G4899" s="2">
        <v>8140</v>
      </c>
      <c r="H4899" s="3">
        <v>21.28864888273111</v>
      </c>
      <c r="I4899" s="3">
        <v>80890.488715779153</v>
      </c>
      <c r="J4899" s="3">
        <v>193.6802580477821</v>
      </c>
      <c r="K4899" s="3">
        <v>1</v>
      </c>
      <c r="L4899" s="3">
        <f t="shared" si="257"/>
        <v>193.6802580477821</v>
      </c>
      <c r="M4899" s="3">
        <f t="shared" si="259"/>
        <v>193.6802580477821</v>
      </c>
      <c r="N4899" s="3">
        <v>25.341620151128343</v>
      </c>
      <c r="O4899" s="3">
        <v>1</v>
      </c>
      <c r="P4899" s="3">
        <f t="shared" si="258"/>
        <v>25.341620151128343</v>
      </c>
      <c r="Q4899" s="3">
        <f>P4899</f>
        <v>25.341620151128343</v>
      </c>
    </row>
    <row r="4900" spans="1:17" x14ac:dyDescent="0.25">
      <c r="A4900" s="3" t="s">
        <v>158</v>
      </c>
      <c r="B4900" s="3" t="s">
        <v>8</v>
      </c>
      <c r="C4900" s="3" t="s">
        <v>9</v>
      </c>
      <c r="D4900" s="3">
        <v>0.56000000000000005</v>
      </c>
      <c r="E4900" s="3">
        <v>0.48</v>
      </c>
      <c r="F4900" s="3" t="s">
        <v>59</v>
      </c>
      <c r="G4900" s="2">
        <v>8140</v>
      </c>
      <c r="H4900" s="3">
        <v>49.664461742727681</v>
      </c>
      <c r="I4900" s="3">
        <v>197155.55437642944</v>
      </c>
      <c r="J4900" s="3">
        <v>439.97384459004115</v>
      </c>
      <c r="K4900" s="3">
        <f>1-0.712</f>
        <v>0.28800000000000003</v>
      </c>
      <c r="L4900" s="3">
        <f t="shared" si="257"/>
        <v>126.71246724193186</v>
      </c>
      <c r="M4900" s="3">
        <f t="shared" si="259"/>
        <v>126.71246724193186</v>
      </c>
      <c r="N4900" s="3">
        <v>57.089714050786455</v>
      </c>
      <c r="O4900" s="3">
        <f>1-0.531</f>
        <v>0.46899999999999997</v>
      </c>
      <c r="P4900" s="3">
        <f t="shared" si="258"/>
        <v>26.775075889818847</v>
      </c>
      <c r="Q4900" s="3">
        <f>P4900</f>
        <v>26.775075889818847</v>
      </c>
    </row>
    <row r="4901" spans="1:17" x14ac:dyDescent="0.25">
      <c r="A4901" s="3" t="s">
        <v>158</v>
      </c>
      <c r="B4901" s="3" t="s">
        <v>8</v>
      </c>
      <c r="C4901" s="3" t="s">
        <v>9</v>
      </c>
      <c r="D4901" s="3">
        <v>0.56000000000000005</v>
      </c>
      <c r="E4901" s="3">
        <v>0.48</v>
      </c>
      <c r="F4901" s="3" t="s">
        <v>19</v>
      </c>
      <c r="G4901" s="2">
        <v>8140</v>
      </c>
      <c r="H4901" s="3">
        <v>47.390381276095781</v>
      </c>
      <c r="I4901" s="3">
        <v>190555.54189832704</v>
      </c>
      <c r="J4901" s="3">
        <v>440.55373535115393</v>
      </c>
      <c r="K4901" s="3">
        <f>1-0.712</f>
        <v>0.28800000000000003</v>
      </c>
      <c r="L4901" s="3">
        <f t="shared" si="257"/>
        <v>126.87947578113234</v>
      </c>
      <c r="M4901" s="3">
        <f t="shared" si="259"/>
        <v>126.87947578113234</v>
      </c>
      <c r="N4901" s="3">
        <v>57.538535248465053</v>
      </c>
      <c r="O4901" s="3">
        <f>1-0.531</f>
        <v>0.46899999999999997</v>
      </c>
      <c r="P4901" s="3">
        <f t="shared" si="258"/>
        <v>26.985573031530109</v>
      </c>
      <c r="Q4901" s="3">
        <f>P4901</f>
        <v>26.985573031530109</v>
      </c>
    </row>
    <row r="4902" spans="1:17" x14ac:dyDescent="0.25">
      <c r="A4902" s="3" t="s">
        <v>158</v>
      </c>
      <c r="B4902" s="3" t="s">
        <v>351</v>
      </c>
      <c r="C4902" s="3" t="s">
        <v>352</v>
      </c>
      <c r="D4902" s="3">
        <v>0.36</v>
      </c>
      <c r="E4902" s="3">
        <v>0.57999999999999996</v>
      </c>
      <c r="F4902" s="3" t="s">
        <v>272</v>
      </c>
      <c r="G4902" s="2">
        <v>8140</v>
      </c>
      <c r="H4902" s="3">
        <v>25.18300323138844</v>
      </c>
      <c r="I4902" s="3">
        <v>89848.271096789118</v>
      </c>
      <c r="J4902" s="3">
        <v>223.34709062046915</v>
      </c>
      <c r="K4902" s="3">
        <v>1</v>
      </c>
      <c r="L4902" s="3">
        <f t="shared" si="257"/>
        <v>223.34709062046915</v>
      </c>
      <c r="M4902" s="3">
        <f t="shared" si="259"/>
        <v>223.34709062046915</v>
      </c>
      <c r="N4902" s="3">
        <v>29.006548736554322</v>
      </c>
      <c r="O4902" s="3">
        <v>1</v>
      </c>
      <c r="P4902" s="3">
        <f t="shared" si="258"/>
        <v>29.006548736554322</v>
      </c>
      <c r="Q4902" s="3">
        <f>P4902</f>
        <v>29.006548736554322</v>
      </c>
    </row>
    <row r="4903" spans="1:17" x14ac:dyDescent="0.25">
      <c r="A4903" s="3" t="s">
        <v>158</v>
      </c>
      <c r="B4903" s="3" t="s">
        <v>310</v>
      </c>
      <c r="C4903" s="3" t="s">
        <v>9</v>
      </c>
      <c r="D4903" s="3">
        <v>0.56000000000000005</v>
      </c>
      <c r="E4903" s="3">
        <v>0.48</v>
      </c>
      <c r="F4903" s="3" t="s">
        <v>283</v>
      </c>
      <c r="G4903" s="2">
        <v>8140</v>
      </c>
      <c r="H4903" s="3">
        <v>25.174890261629645</v>
      </c>
      <c r="I4903" s="3">
        <v>100177.35167401553</v>
      </c>
      <c r="J4903" s="3">
        <v>242.50124277576435</v>
      </c>
      <c r="K4903" s="3">
        <v>1</v>
      </c>
      <c r="L4903" s="3">
        <f t="shared" si="257"/>
        <v>242.50124277576435</v>
      </c>
      <c r="M4903" s="3">
        <f t="shared" si="259"/>
        <v>242.50124277576435</v>
      </c>
      <c r="N4903" s="3">
        <v>32.21834771531752</v>
      </c>
      <c r="O4903" s="3">
        <v>1</v>
      </c>
      <c r="P4903" s="3">
        <f t="shared" si="258"/>
        <v>32.21834771531752</v>
      </c>
      <c r="Q4903" s="3">
        <f>P4903</f>
        <v>32.21834771531752</v>
      </c>
    </row>
    <row r="4904" spans="1:17" x14ac:dyDescent="0.25">
      <c r="A4904" s="3" t="s">
        <v>158</v>
      </c>
      <c r="B4904" s="3" t="s">
        <v>310</v>
      </c>
      <c r="C4904" s="3" t="s">
        <v>9</v>
      </c>
      <c r="D4904" s="3">
        <v>0.56000000000000005</v>
      </c>
      <c r="E4904" s="3">
        <v>0.48</v>
      </c>
      <c r="F4904" s="3" t="s">
        <v>59</v>
      </c>
      <c r="G4904" s="2">
        <v>8140</v>
      </c>
      <c r="H4904" s="3">
        <v>29.286277757929366</v>
      </c>
      <c r="I4904" s="3">
        <v>108038.28739893796</v>
      </c>
      <c r="J4904" s="3">
        <v>249.45832082979831</v>
      </c>
      <c r="K4904" s="3">
        <v>1</v>
      </c>
      <c r="L4904" s="3">
        <f t="shared" si="257"/>
        <v>249.45832082979831</v>
      </c>
      <c r="M4904" s="3">
        <f t="shared" si="259"/>
        <v>249.45832082979831</v>
      </c>
      <c r="N4904" s="3">
        <v>33.839815124874519</v>
      </c>
      <c r="O4904" s="3">
        <v>1</v>
      </c>
      <c r="P4904" s="3">
        <f t="shared" si="258"/>
        <v>33.839815124874519</v>
      </c>
      <c r="Q4904" s="3">
        <f>P4904</f>
        <v>33.839815124874519</v>
      </c>
    </row>
    <row r="4905" spans="1:17" x14ac:dyDescent="0.25">
      <c r="A4905" s="3" t="s">
        <v>158</v>
      </c>
      <c r="B4905" s="3" t="s">
        <v>310</v>
      </c>
      <c r="C4905" s="3" t="s">
        <v>9</v>
      </c>
      <c r="D4905" s="3">
        <v>0.56000000000000005</v>
      </c>
      <c r="E4905" s="3">
        <v>0.48</v>
      </c>
      <c r="F4905" s="3" t="s">
        <v>59</v>
      </c>
      <c r="G4905" s="2">
        <v>8140</v>
      </c>
      <c r="H4905" s="3">
        <v>32.11019249755185</v>
      </c>
      <c r="I4905" s="3">
        <v>111059.61628000093</v>
      </c>
      <c r="J4905" s="3">
        <v>257.57225345963678</v>
      </c>
      <c r="K4905" s="3">
        <v>1</v>
      </c>
      <c r="L4905" s="3">
        <f t="shared" si="257"/>
        <v>257.57225345963678</v>
      </c>
      <c r="M4905" s="3">
        <f t="shared" si="259"/>
        <v>257.57225345963678</v>
      </c>
      <c r="N4905" s="3">
        <v>33.166176204690629</v>
      </c>
      <c r="O4905" s="3">
        <v>1</v>
      </c>
      <c r="P4905" s="3">
        <f t="shared" si="258"/>
        <v>33.166176204690629</v>
      </c>
      <c r="Q4905" s="3">
        <f>P4905</f>
        <v>33.166176204690629</v>
      </c>
    </row>
    <row r="4906" spans="1:17" x14ac:dyDescent="0.25">
      <c r="A4906" s="3" t="s">
        <v>158</v>
      </c>
      <c r="B4906" s="3" t="s">
        <v>310</v>
      </c>
      <c r="C4906" s="3" t="s">
        <v>9</v>
      </c>
      <c r="D4906" s="3">
        <v>0.56000000000000005</v>
      </c>
      <c r="E4906" s="3">
        <v>0.48</v>
      </c>
      <c r="F4906" s="3" t="s">
        <v>320</v>
      </c>
      <c r="G4906" s="2">
        <v>8140</v>
      </c>
      <c r="H4906" s="3">
        <v>32.358100867764371</v>
      </c>
      <c r="I4906" s="3">
        <v>130655.94187469014</v>
      </c>
      <c r="J4906" s="3">
        <v>298.81774263305283</v>
      </c>
      <c r="K4906" s="3">
        <v>1</v>
      </c>
      <c r="L4906" s="3">
        <f t="shared" si="257"/>
        <v>298.81774263305283</v>
      </c>
      <c r="M4906" s="3">
        <f t="shared" si="259"/>
        <v>298.81774263305283</v>
      </c>
      <c r="N4906" s="3">
        <v>40.17560858684795</v>
      </c>
      <c r="O4906" s="3">
        <v>1</v>
      </c>
      <c r="P4906" s="3">
        <f t="shared" si="258"/>
        <v>40.17560858684795</v>
      </c>
      <c r="Q4906" s="3">
        <f>P4906</f>
        <v>40.17560858684795</v>
      </c>
    </row>
    <row r="4907" spans="1:17" x14ac:dyDescent="0.25">
      <c r="A4907" s="3" t="s">
        <v>158</v>
      </c>
      <c r="B4907" s="3" t="s">
        <v>8</v>
      </c>
      <c r="C4907" s="3" t="s">
        <v>9</v>
      </c>
      <c r="D4907" s="3">
        <v>0.56000000000000005</v>
      </c>
      <c r="E4907" s="3">
        <v>0.48</v>
      </c>
      <c r="F4907" s="3" t="s">
        <v>11</v>
      </c>
      <c r="G4907" s="2">
        <v>8140</v>
      </c>
      <c r="H4907" s="3">
        <v>35.789246812023883</v>
      </c>
      <c r="I4907" s="3">
        <v>140652.7922651156</v>
      </c>
      <c r="J4907" s="3">
        <v>309.01488373073039</v>
      </c>
      <c r="K4907" s="3">
        <v>1</v>
      </c>
      <c r="L4907" s="3">
        <f t="shared" si="257"/>
        <v>309.01488373073039</v>
      </c>
      <c r="M4907" s="3">
        <f t="shared" si="259"/>
        <v>309.01488373073039</v>
      </c>
      <c r="N4907" s="3">
        <v>43.175993535774715</v>
      </c>
      <c r="O4907" s="3">
        <v>1</v>
      </c>
      <c r="P4907" s="3">
        <f t="shared" si="258"/>
        <v>43.175993535774715</v>
      </c>
      <c r="Q4907" s="3">
        <f>P4907</f>
        <v>43.175993535774715</v>
      </c>
    </row>
    <row r="4908" spans="1:17" x14ac:dyDescent="0.25">
      <c r="A4908" s="3" t="s">
        <v>158</v>
      </c>
      <c r="B4908" s="3" t="s">
        <v>8</v>
      </c>
      <c r="C4908" s="3" t="s">
        <v>9</v>
      </c>
      <c r="D4908" s="3">
        <v>0.56000000000000005</v>
      </c>
      <c r="E4908" s="3">
        <v>0.48</v>
      </c>
      <c r="F4908" s="3" t="s">
        <v>59</v>
      </c>
      <c r="G4908" s="2">
        <v>8140</v>
      </c>
      <c r="H4908" s="3">
        <v>79.801230305590323</v>
      </c>
      <c r="I4908" s="3">
        <v>342139.46759963228</v>
      </c>
      <c r="J4908" s="3">
        <v>781.5402062934038</v>
      </c>
      <c r="K4908" s="3">
        <f>1-0.712</f>
        <v>0.28800000000000003</v>
      </c>
      <c r="L4908" s="3">
        <f t="shared" si="257"/>
        <v>225.08357941250031</v>
      </c>
      <c r="M4908" s="3">
        <f t="shared" si="259"/>
        <v>225.08357941250031</v>
      </c>
      <c r="N4908" s="3">
        <v>102.7158989241712</v>
      </c>
      <c r="O4908" s="3">
        <f>1-0.531</f>
        <v>0.46899999999999997</v>
      </c>
      <c r="P4908" s="3">
        <f t="shared" si="258"/>
        <v>48.173756595436288</v>
      </c>
      <c r="Q4908" s="3">
        <f>P4908</f>
        <v>48.173756595436288</v>
      </c>
    </row>
    <row r="4909" spans="1:17" x14ac:dyDescent="0.25">
      <c r="A4909" s="3" t="s">
        <v>158</v>
      </c>
      <c r="B4909" s="3" t="s">
        <v>310</v>
      </c>
      <c r="C4909" s="3" t="s">
        <v>9</v>
      </c>
      <c r="D4909" s="3">
        <v>0.56000000000000005</v>
      </c>
      <c r="E4909" s="3">
        <v>0.48</v>
      </c>
      <c r="F4909" s="3" t="s">
        <v>320</v>
      </c>
      <c r="G4909" s="2">
        <v>8140</v>
      </c>
      <c r="H4909" s="3">
        <v>39.244915686843385</v>
      </c>
      <c r="I4909" s="3">
        <v>157097.37990958808</v>
      </c>
      <c r="J4909" s="3">
        <v>368.87286057576728</v>
      </c>
      <c r="K4909" s="3">
        <v>1</v>
      </c>
      <c r="L4909" s="3">
        <f t="shared" si="257"/>
        <v>368.87286057576728</v>
      </c>
      <c r="M4909" s="3">
        <f t="shared" si="259"/>
        <v>368.87286057576728</v>
      </c>
      <c r="N4909" s="3">
        <v>49.523661891727556</v>
      </c>
      <c r="O4909" s="3">
        <v>1</v>
      </c>
      <c r="P4909" s="3">
        <f t="shared" si="258"/>
        <v>49.523661891727556</v>
      </c>
      <c r="Q4909" s="3">
        <f>P4909</f>
        <v>49.523661891727556</v>
      </c>
    </row>
    <row r="4910" spans="1:17" x14ac:dyDescent="0.25">
      <c r="A4910" s="3" t="s">
        <v>158</v>
      </c>
      <c r="B4910" s="3" t="s">
        <v>8</v>
      </c>
      <c r="C4910" s="3" t="s">
        <v>9</v>
      </c>
      <c r="D4910" s="3">
        <v>0.56000000000000005</v>
      </c>
      <c r="E4910" s="3">
        <v>0.48</v>
      </c>
      <c r="F4910" s="3" t="s">
        <v>59</v>
      </c>
      <c r="G4910" s="2">
        <v>8140</v>
      </c>
      <c r="H4910" s="3">
        <v>40.23304342929125</v>
      </c>
      <c r="I4910" s="3">
        <v>158465.52610222378</v>
      </c>
      <c r="J4910" s="3">
        <v>379.1944956018076</v>
      </c>
      <c r="K4910" s="3">
        <v>1</v>
      </c>
      <c r="L4910" s="3">
        <f t="shared" si="257"/>
        <v>379.1944956018076</v>
      </c>
      <c r="M4910" s="3">
        <f t="shared" si="259"/>
        <v>379.1944956018076</v>
      </c>
      <c r="N4910" s="3">
        <v>49.741255912777234</v>
      </c>
      <c r="O4910" s="3">
        <v>1</v>
      </c>
      <c r="P4910" s="3">
        <f t="shared" si="258"/>
        <v>49.741255912777234</v>
      </c>
      <c r="Q4910" s="3">
        <f>P4910</f>
        <v>49.741255912777234</v>
      </c>
    </row>
    <row r="4911" spans="1:17" x14ac:dyDescent="0.25">
      <c r="A4911" s="3" t="s">
        <v>158</v>
      </c>
      <c r="B4911" s="3" t="s">
        <v>8</v>
      </c>
      <c r="C4911" s="3" t="s">
        <v>9</v>
      </c>
      <c r="D4911" s="3">
        <v>0.56000000000000005</v>
      </c>
      <c r="E4911" s="3">
        <v>0.48</v>
      </c>
      <c r="F4911" s="3" t="s">
        <v>59</v>
      </c>
      <c r="G4911" s="2">
        <v>8140</v>
      </c>
      <c r="H4911" s="3">
        <v>41.867336462738983</v>
      </c>
      <c r="I4911" s="3">
        <v>166118.04910273518</v>
      </c>
      <c r="J4911" s="3">
        <v>405.24861845901614</v>
      </c>
      <c r="K4911" s="3">
        <v>1</v>
      </c>
      <c r="L4911" s="3">
        <f t="shared" si="257"/>
        <v>405.24861845901614</v>
      </c>
      <c r="M4911" s="3">
        <f t="shared" si="259"/>
        <v>405.24861845901614</v>
      </c>
      <c r="N4911" s="3">
        <v>56.779908668228146</v>
      </c>
      <c r="O4911" s="3">
        <v>1</v>
      </c>
      <c r="P4911" s="3">
        <f t="shared" si="258"/>
        <v>56.779908668228146</v>
      </c>
      <c r="Q4911" s="3">
        <f>P4911</f>
        <v>56.779908668228146</v>
      </c>
    </row>
    <row r="4912" spans="1:17" x14ac:dyDescent="0.25">
      <c r="A4912" s="3" t="s">
        <v>158</v>
      </c>
      <c r="B4912" s="3" t="s">
        <v>8</v>
      </c>
      <c r="C4912" s="3" t="s">
        <v>9</v>
      </c>
      <c r="D4912" s="3">
        <v>0.56000000000000005</v>
      </c>
      <c r="E4912" s="3">
        <v>0.48</v>
      </c>
      <c r="F4912" s="3" t="s">
        <v>183</v>
      </c>
      <c r="G4912" s="2">
        <v>8140</v>
      </c>
      <c r="H4912" s="3">
        <v>85.345483581862055</v>
      </c>
      <c r="I4912" s="3">
        <v>378851.09134238178</v>
      </c>
      <c r="J4912" s="3">
        <v>895.23020010972812</v>
      </c>
      <c r="K4912" s="3">
        <f>1-0.712</f>
        <v>0.28800000000000003</v>
      </c>
      <c r="L4912" s="3">
        <f t="shared" si="257"/>
        <v>257.82629763160173</v>
      </c>
      <c r="M4912" s="3">
        <f t="shared" si="259"/>
        <v>257.82629763160173</v>
      </c>
      <c r="N4912" s="3">
        <v>117.96143351249678</v>
      </c>
      <c r="O4912" s="3">
        <f>1-0.531</f>
        <v>0.46899999999999997</v>
      </c>
      <c r="P4912" s="3">
        <f t="shared" si="258"/>
        <v>55.323912317360985</v>
      </c>
      <c r="Q4912" s="3">
        <f>P4912</f>
        <v>55.323912317360985</v>
      </c>
    </row>
    <row r="4913" spans="1:17" x14ac:dyDescent="0.25">
      <c r="A4913" s="3" t="s">
        <v>158</v>
      </c>
      <c r="B4913" s="3" t="s">
        <v>351</v>
      </c>
      <c r="C4913" s="3" t="s">
        <v>352</v>
      </c>
      <c r="D4913" s="3">
        <v>0.36</v>
      </c>
      <c r="E4913" s="3">
        <v>0.57999999999999996</v>
      </c>
      <c r="F4913" s="3" t="s">
        <v>371</v>
      </c>
      <c r="G4913" s="2">
        <v>8140</v>
      </c>
      <c r="H4913" s="3">
        <v>56.34010308481988</v>
      </c>
      <c r="I4913" s="3">
        <v>206301.11514868186</v>
      </c>
      <c r="J4913" s="3">
        <v>477.7727437379491</v>
      </c>
      <c r="K4913" s="3">
        <v>1</v>
      </c>
      <c r="L4913" s="3">
        <f t="shared" si="257"/>
        <v>477.7727437379491</v>
      </c>
      <c r="M4913" s="3">
        <f t="shared" si="259"/>
        <v>477.7727437379491</v>
      </c>
      <c r="N4913" s="3">
        <v>59.15542637497213</v>
      </c>
      <c r="O4913" s="3">
        <v>1</v>
      </c>
      <c r="P4913" s="3">
        <f t="shared" si="258"/>
        <v>59.15542637497213</v>
      </c>
      <c r="Q4913" s="3">
        <f>P4913</f>
        <v>59.15542637497213</v>
      </c>
    </row>
    <row r="4914" spans="1:17" x14ac:dyDescent="0.25">
      <c r="A4914" s="3" t="s">
        <v>158</v>
      </c>
      <c r="B4914" s="3" t="s">
        <v>8</v>
      </c>
      <c r="C4914" s="3" t="s">
        <v>9</v>
      </c>
      <c r="D4914" s="3">
        <v>0.56000000000000005</v>
      </c>
      <c r="E4914" s="3">
        <v>0.48</v>
      </c>
      <c r="F4914" s="3" t="s">
        <v>59</v>
      </c>
      <c r="G4914" s="2">
        <v>8140</v>
      </c>
      <c r="H4914" s="3">
        <v>110.40885782039602</v>
      </c>
      <c r="I4914" s="3">
        <v>446867.76510168321</v>
      </c>
      <c r="J4914" s="3">
        <v>1027.5742802252034</v>
      </c>
      <c r="K4914" s="3">
        <f>1-0.712</f>
        <v>0.28800000000000003</v>
      </c>
      <c r="L4914" s="3">
        <f t="shared" si="257"/>
        <v>295.94139270485863</v>
      </c>
      <c r="M4914" s="3">
        <f t="shared" si="259"/>
        <v>295.94139270485863</v>
      </c>
      <c r="N4914" s="3">
        <v>135.42035626034541</v>
      </c>
      <c r="O4914" s="3">
        <f>1-0.531</f>
        <v>0.46899999999999997</v>
      </c>
      <c r="P4914" s="3">
        <f t="shared" si="258"/>
        <v>63.512147086101997</v>
      </c>
      <c r="Q4914" s="3">
        <f>P4914</f>
        <v>63.512147086101997</v>
      </c>
    </row>
    <row r="4915" spans="1:17" x14ac:dyDescent="0.25">
      <c r="A4915" s="3" t="s">
        <v>158</v>
      </c>
      <c r="B4915" s="3" t="s">
        <v>310</v>
      </c>
      <c r="C4915" s="3" t="s">
        <v>9</v>
      </c>
      <c r="D4915" s="3">
        <v>0.56000000000000005</v>
      </c>
      <c r="E4915" s="3">
        <v>0.48</v>
      </c>
      <c r="F4915" s="3" t="s">
        <v>264</v>
      </c>
      <c r="G4915" s="2">
        <v>8140</v>
      </c>
      <c r="H4915" s="3">
        <v>61.322646588593798</v>
      </c>
      <c r="I4915" s="3">
        <v>218658.77783818732</v>
      </c>
      <c r="J4915" s="3">
        <v>507.33829725148581</v>
      </c>
      <c r="K4915" s="3">
        <v>1</v>
      </c>
      <c r="L4915" s="3">
        <f t="shared" si="257"/>
        <v>507.33829725148581</v>
      </c>
      <c r="M4915" s="3">
        <f t="shared" si="259"/>
        <v>507.33829725148581</v>
      </c>
      <c r="N4915" s="3">
        <v>64.645972490041174</v>
      </c>
      <c r="O4915" s="3">
        <v>1</v>
      </c>
      <c r="P4915" s="3">
        <f t="shared" si="258"/>
        <v>64.645972490041174</v>
      </c>
      <c r="Q4915" s="3">
        <f>P4915</f>
        <v>64.645972490041174</v>
      </c>
    </row>
    <row r="4916" spans="1:17" x14ac:dyDescent="0.25">
      <c r="A4916" s="3" t="s">
        <v>158</v>
      </c>
      <c r="B4916" s="3" t="s">
        <v>89</v>
      </c>
      <c r="C4916" s="3" t="s">
        <v>9</v>
      </c>
      <c r="D4916" s="3">
        <v>0.56000000000000005</v>
      </c>
      <c r="E4916" s="3">
        <v>0.48</v>
      </c>
      <c r="F4916" s="3" t="s">
        <v>283</v>
      </c>
      <c r="G4916" s="2">
        <v>8140</v>
      </c>
      <c r="H4916" s="3">
        <v>54.366526276585311</v>
      </c>
      <c r="I4916" s="3">
        <v>218595.96258708771</v>
      </c>
      <c r="J4916" s="3">
        <v>520.45071522716864</v>
      </c>
      <c r="K4916" s="3">
        <v>1</v>
      </c>
      <c r="L4916" s="3">
        <f t="shared" si="257"/>
        <v>520.45071522716864</v>
      </c>
      <c r="M4916" s="3">
        <f t="shared" si="259"/>
        <v>520.45071522716864</v>
      </c>
      <c r="N4916" s="3">
        <v>70.189898373164908</v>
      </c>
      <c r="O4916" s="3">
        <v>1</v>
      </c>
      <c r="P4916" s="3">
        <f t="shared" si="258"/>
        <v>70.189898373164908</v>
      </c>
      <c r="Q4916" s="3">
        <f>P4916</f>
        <v>70.189898373164908</v>
      </c>
    </row>
    <row r="4917" spans="1:17" x14ac:dyDescent="0.25">
      <c r="A4917" s="3" t="s">
        <v>158</v>
      </c>
      <c r="B4917" s="3" t="s">
        <v>8</v>
      </c>
      <c r="C4917" s="3" t="s">
        <v>9</v>
      </c>
      <c r="D4917" s="3">
        <v>0.56000000000000005</v>
      </c>
      <c r="E4917" s="3">
        <v>0.48</v>
      </c>
      <c r="F4917" s="3" t="s">
        <v>59</v>
      </c>
      <c r="G4917" s="2">
        <v>8140</v>
      </c>
      <c r="H4917" s="3">
        <v>69.738431097591828</v>
      </c>
      <c r="I4917" s="3">
        <v>245665.9650846181</v>
      </c>
      <c r="J4917" s="3">
        <v>567.53335761718461</v>
      </c>
      <c r="K4917" s="3">
        <v>1</v>
      </c>
      <c r="L4917" s="3">
        <f t="shared" si="257"/>
        <v>567.53335761718461</v>
      </c>
      <c r="M4917" s="3">
        <f t="shared" si="259"/>
        <v>567.53335761718461</v>
      </c>
      <c r="N4917" s="3">
        <v>77.849864741891153</v>
      </c>
      <c r="O4917" s="3">
        <v>1</v>
      </c>
      <c r="P4917" s="3">
        <f t="shared" si="258"/>
        <v>77.849864741891153</v>
      </c>
      <c r="Q4917" s="3">
        <f>P4917</f>
        <v>77.849864741891153</v>
      </c>
    </row>
    <row r="4918" spans="1:17" x14ac:dyDescent="0.25">
      <c r="A4918" s="3" t="s">
        <v>158</v>
      </c>
      <c r="B4918" s="3" t="s">
        <v>8</v>
      </c>
      <c r="C4918" s="3" t="s">
        <v>9</v>
      </c>
      <c r="D4918" s="3">
        <v>0.56000000000000005</v>
      </c>
      <c r="E4918" s="3">
        <v>0.48</v>
      </c>
      <c r="F4918" s="3" t="s">
        <v>183</v>
      </c>
      <c r="G4918" s="2">
        <v>8140</v>
      </c>
      <c r="H4918" s="3">
        <v>66.651181967344598</v>
      </c>
      <c r="I4918" s="3">
        <v>261222.51857363494</v>
      </c>
      <c r="J4918" s="3">
        <v>620.93712381574778</v>
      </c>
      <c r="K4918" s="3">
        <v>1</v>
      </c>
      <c r="L4918" s="3">
        <f t="shared" si="257"/>
        <v>620.93712381574778</v>
      </c>
      <c r="M4918" s="3">
        <f t="shared" si="259"/>
        <v>620.93712381574778</v>
      </c>
      <c r="N4918" s="3">
        <v>81.904647683907612</v>
      </c>
      <c r="O4918" s="3">
        <v>1</v>
      </c>
      <c r="P4918" s="3">
        <f t="shared" si="258"/>
        <v>81.904647683907612</v>
      </c>
      <c r="Q4918" s="3">
        <f>P4918</f>
        <v>81.904647683907612</v>
      </c>
    </row>
    <row r="4919" spans="1:17" x14ac:dyDescent="0.25">
      <c r="A4919" s="3" t="s">
        <v>158</v>
      </c>
      <c r="B4919" s="3" t="s">
        <v>8</v>
      </c>
      <c r="C4919" s="3" t="s">
        <v>9</v>
      </c>
      <c r="D4919" s="3">
        <v>0.56000000000000005</v>
      </c>
      <c r="E4919" s="3">
        <v>0.48</v>
      </c>
      <c r="F4919" s="3" t="s">
        <v>59</v>
      </c>
      <c r="G4919" s="2">
        <v>8140</v>
      </c>
      <c r="H4919" s="3">
        <v>71.382974958472474</v>
      </c>
      <c r="I4919" s="3">
        <v>276004.50169876538</v>
      </c>
      <c r="J4919" s="3">
        <v>666.39350646531682</v>
      </c>
      <c r="K4919" s="3">
        <v>1</v>
      </c>
      <c r="L4919" s="3">
        <f t="shared" si="257"/>
        <v>666.39350646531682</v>
      </c>
      <c r="M4919" s="3">
        <f t="shared" si="259"/>
        <v>666.39350646531682</v>
      </c>
      <c r="N4919" s="3">
        <v>87.98476847631099</v>
      </c>
      <c r="O4919" s="3">
        <v>1</v>
      </c>
      <c r="P4919" s="3">
        <f t="shared" si="258"/>
        <v>87.98476847631099</v>
      </c>
      <c r="Q4919" s="3">
        <f>P4919</f>
        <v>87.98476847631099</v>
      </c>
    </row>
    <row r="4920" spans="1:17" x14ac:dyDescent="0.25">
      <c r="A4920" s="3" t="s">
        <v>158</v>
      </c>
      <c r="B4920" s="3" t="s">
        <v>310</v>
      </c>
      <c r="C4920" s="3" t="s">
        <v>9</v>
      </c>
      <c r="D4920" s="3">
        <v>0.56000000000000005</v>
      </c>
      <c r="E4920" s="3">
        <v>0.48</v>
      </c>
      <c r="F4920" s="3" t="s">
        <v>283</v>
      </c>
      <c r="G4920" s="2">
        <v>8140</v>
      </c>
      <c r="H4920" s="3">
        <v>80.431970795037103</v>
      </c>
      <c r="I4920" s="3">
        <v>303971.78488302772</v>
      </c>
      <c r="J4920" s="3">
        <v>728.94164405807646</v>
      </c>
      <c r="K4920" s="3">
        <v>1</v>
      </c>
      <c r="L4920" s="3">
        <f t="shared" si="257"/>
        <v>728.94164405807646</v>
      </c>
      <c r="M4920" s="3">
        <f t="shared" si="259"/>
        <v>728.94164405807646</v>
      </c>
      <c r="N4920" s="3">
        <v>96.724697986589149</v>
      </c>
      <c r="O4920" s="3">
        <v>1</v>
      </c>
      <c r="P4920" s="3">
        <f t="shared" si="258"/>
        <v>96.724697986589149</v>
      </c>
      <c r="Q4920" s="3">
        <f>P4920</f>
        <v>96.724697986589149</v>
      </c>
    </row>
    <row r="4921" spans="1:17" x14ac:dyDescent="0.25">
      <c r="A4921" s="3" t="s">
        <v>158</v>
      </c>
      <c r="B4921" s="3" t="s">
        <v>310</v>
      </c>
      <c r="C4921" s="3" t="s">
        <v>9</v>
      </c>
      <c r="D4921" s="3">
        <v>0.56000000000000005</v>
      </c>
      <c r="E4921" s="3">
        <v>0.48</v>
      </c>
      <c r="F4921" s="3" t="s">
        <v>283</v>
      </c>
      <c r="G4921" s="2">
        <v>8140</v>
      </c>
      <c r="H4921" s="3">
        <v>103.73870571961393</v>
      </c>
      <c r="I4921" s="3">
        <v>337121.40291340381</v>
      </c>
      <c r="J4921" s="3">
        <v>804.05717320186875</v>
      </c>
      <c r="K4921" s="3">
        <v>1</v>
      </c>
      <c r="L4921" s="3">
        <f t="shared" si="257"/>
        <v>804.05717320186875</v>
      </c>
      <c r="M4921" s="3">
        <f t="shared" si="259"/>
        <v>804.05717320186875</v>
      </c>
      <c r="N4921" s="3">
        <v>97.431317691472415</v>
      </c>
      <c r="O4921" s="3">
        <v>1</v>
      </c>
      <c r="P4921" s="3">
        <f t="shared" si="258"/>
        <v>97.431317691472415</v>
      </c>
      <c r="Q4921" s="3">
        <f>P4921</f>
        <v>97.431317691472415</v>
      </c>
    </row>
    <row r="4922" spans="1:17" x14ac:dyDescent="0.25">
      <c r="A4922" s="3" t="s">
        <v>158</v>
      </c>
      <c r="B4922" s="3" t="s">
        <v>8</v>
      </c>
      <c r="C4922" s="3" t="s">
        <v>9</v>
      </c>
      <c r="D4922" s="3">
        <v>0.56000000000000005</v>
      </c>
      <c r="E4922" s="3">
        <v>0.48</v>
      </c>
      <c r="F4922" s="3" t="s">
        <v>11</v>
      </c>
      <c r="G4922" s="2">
        <v>8140</v>
      </c>
      <c r="H4922" s="3">
        <v>116.23587952838488</v>
      </c>
      <c r="I4922" s="3">
        <v>450104.37999883696</v>
      </c>
      <c r="J4922" s="3">
        <v>1044.8741557584042</v>
      </c>
      <c r="K4922" s="3">
        <v>1</v>
      </c>
      <c r="L4922" s="3">
        <f t="shared" si="257"/>
        <v>1044.8741557584042</v>
      </c>
      <c r="M4922" s="3">
        <f t="shared" si="259"/>
        <v>1044.8741557584042</v>
      </c>
      <c r="N4922" s="3">
        <v>140.38032101257468</v>
      </c>
      <c r="O4922" s="3">
        <v>1</v>
      </c>
      <c r="P4922" s="3">
        <f t="shared" si="258"/>
        <v>140.38032101257468</v>
      </c>
      <c r="Q4922" s="3">
        <f>P4922</f>
        <v>140.38032101257468</v>
      </c>
    </row>
    <row r="4923" spans="1:17" x14ac:dyDescent="0.25">
      <c r="A4923" s="3" t="s">
        <v>158</v>
      </c>
      <c r="B4923" s="3" t="s">
        <v>8</v>
      </c>
      <c r="C4923" s="3" t="s">
        <v>9</v>
      </c>
      <c r="D4923" s="3">
        <v>0.56000000000000005</v>
      </c>
      <c r="E4923" s="3">
        <v>0.48</v>
      </c>
      <c r="F4923" s="3" t="s">
        <v>59</v>
      </c>
      <c r="G4923" s="2">
        <v>8140</v>
      </c>
      <c r="H4923" s="3">
        <v>143.60441023704078</v>
      </c>
      <c r="I4923" s="3">
        <v>540104.07511040068</v>
      </c>
      <c r="J4923" s="3">
        <v>1258.5903291029065</v>
      </c>
      <c r="K4923" s="3">
        <v>1</v>
      </c>
      <c r="L4923" s="3">
        <f t="shared" si="257"/>
        <v>1258.5903291029065</v>
      </c>
      <c r="M4923" s="3">
        <f t="shared" si="259"/>
        <v>1258.5903291029065</v>
      </c>
      <c r="N4923" s="3">
        <v>160.60277957798209</v>
      </c>
      <c r="O4923" s="3">
        <v>1</v>
      </c>
      <c r="P4923" s="3">
        <f t="shared" si="258"/>
        <v>160.60277957798209</v>
      </c>
      <c r="Q4923" s="3">
        <f>P4923</f>
        <v>160.60277957798209</v>
      </c>
    </row>
    <row r="4924" spans="1:17" x14ac:dyDescent="0.25">
      <c r="A4924" s="3" t="s">
        <v>158</v>
      </c>
      <c r="B4924" s="3" t="s">
        <v>310</v>
      </c>
      <c r="C4924" s="3" t="s">
        <v>9</v>
      </c>
      <c r="D4924" s="3">
        <v>0.56000000000000005</v>
      </c>
      <c r="E4924" s="3">
        <v>0.48</v>
      </c>
      <c r="F4924" s="3" t="s">
        <v>59</v>
      </c>
      <c r="G4924" s="2">
        <v>8140</v>
      </c>
      <c r="H4924" s="3">
        <v>171.21261654213072</v>
      </c>
      <c r="I4924" s="3">
        <v>589936.66980029398</v>
      </c>
      <c r="J4924" s="3">
        <v>1381.5318961230098</v>
      </c>
      <c r="K4924" s="3">
        <v>1</v>
      </c>
      <c r="L4924" s="3">
        <f t="shared" si="257"/>
        <v>1381.5318961230098</v>
      </c>
      <c r="M4924" s="3">
        <f t="shared" si="259"/>
        <v>1381.5318961230098</v>
      </c>
      <c r="N4924" s="3">
        <v>178.99700299414292</v>
      </c>
      <c r="O4924" s="3">
        <v>1</v>
      </c>
      <c r="P4924" s="3">
        <f t="shared" si="258"/>
        <v>178.99700299414292</v>
      </c>
      <c r="Q4924" s="3">
        <f>P4924</f>
        <v>178.99700299414292</v>
      </c>
    </row>
    <row r="4925" spans="1:17" x14ac:dyDescent="0.25">
      <c r="A4925" s="3" t="s">
        <v>158</v>
      </c>
      <c r="B4925" s="3" t="s">
        <v>8</v>
      </c>
      <c r="C4925" s="3" t="s">
        <v>9</v>
      </c>
      <c r="D4925" s="3">
        <v>0.56000000000000005</v>
      </c>
      <c r="E4925" s="3">
        <v>0.48</v>
      </c>
      <c r="F4925" s="3" t="s">
        <v>59</v>
      </c>
      <c r="G4925" s="2">
        <v>8140</v>
      </c>
      <c r="H4925" s="3">
        <v>153.56394314396812</v>
      </c>
      <c r="I4925" s="3">
        <v>651227.40173810755</v>
      </c>
      <c r="J4925" s="3">
        <v>1542.5936104757343</v>
      </c>
      <c r="K4925" s="3">
        <v>1</v>
      </c>
      <c r="L4925" s="3">
        <f t="shared" si="257"/>
        <v>1542.5936104757343</v>
      </c>
      <c r="M4925" s="3">
        <f t="shared" si="259"/>
        <v>1542.5936104757343</v>
      </c>
      <c r="N4925" s="3">
        <v>206.83503502544795</v>
      </c>
      <c r="O4925" s="3">
        <v>1</v>
      </c>
      <c r="P4925" s="3">
        <f t="shared" si="258"/>
        <v>206.83503502544795</v>
      </c>
      <c r="Q4925" s="3">
        <f>P4925</f>
        <v>206.83503502544795</v>
      </c>
    </row>
    <row r="4926" spans="1:17" x14ac:dyDescent="0.25">
      <c r="A4926" s="3" t="s">
        <v>158</v>
      </c>
      <c r="B4926" s="3" t="s">
        <v>310</v>
      </c>
      <c r="C4926" s="3" t="s">
        <v>9</v>
      </c>
      <c r="D4926" s="3">
        <v>0.56000000000000005</v>
      </c>
      <c r="E4926" s="3">
        <v>0.48</v>
      </c>
      <c r="F4926" s="3" t="s">
        <v>283</v>
      </c>
      <c r="G4926" s="2">
        <v>8140</v>
      </c>
      <c r="H4926" s="3">
        <v>215.43958574937326</v>
      </c>
      <c r="I4926" s="3">
        <v>741868.27491507912</v>
      </c>
      <c r="J4926" s="3">
        <v>1737.6187704659951</v>
      </c>
      <c r="K4926" s="3">
        <v>1</v>
      </c>
      <c r="L4926" s="3">
        <f t="shared" si="257"/>
        <v>1737.6187704659951</v>
      </c>
      <c r="M4926" s="3">
        <f t="shared" si="259"/>
        <v>1737.6187704659951</v>
      </c>
      <c r="N4926" s="3">
        <v>211.37638783199881</v>
      </c>
      <c r="O4926" s="3">
        <v>1</v>
      </c>
      <c r="P4926" s="3">
        <f t="shared" si="258"/>
        <v>211.37638783199881</v>
      </c>
      <c r="Q4926" s="3">
        <f>P4926</f>
        <v>211.37638783199881</v>
      </c>
    </row>
    <row r="4927" spans="1:17" x14ac:dyDescent="0.25">
      <c r="A4927" s="3" t="s">
        <v>158</v>
      </c>
      <c r="B4927" s="3" t="s">
        <v>89</v>
      </c>
      <c r="C4927" s="3" t="s">
        <v>9</v>
      </c>
      <c r="D4927" s="3">
        <v>0.56000000000000005</v>
      </c>
      <c r="E4927" s="3">
        <v>0.48</v>
      </c>
      <c r="F4927" s="3" t="s">
        <v>264</v>
      </c>
      <c r="G4927" s="2">
        <v>8140</v>
      </c>
      <c r="H4927" s="3">
        <v>227.65734136692149</v>
      </c>
      <c r="I4927" s="3">
        <v>853762.34721300157</v>
      </c>
      <c r="J4927" s="3">
        <v>1990.6672026228498</v>
      </c>
      <c r="K4927" s="3">
        <v>1</v>
      </c>
      <c r="L4927" s="3">
        <f t="shared" si="257"/>
        <v>1990.6672026228498</v>
      </c>
      <c r="M4927" s="3">
        <f t="shared" si="259"/>
        <v>1990.6672026228498</v>
      </c>
      <c r="N4927" s="3">
        <v>267.41509388959599</v>
      </c>
      <c r="O4927" s="3">
        <v>1</v>
      </c>
      <c r="P4927" s="3">
        <f t="shared" si="258"/>
        <v>267.41509388959599</v>
      </c>
      <c r="Q4927" s="3">
        <f>P4927</f>
        <v>267.41509388959599</v>
      </c>
    </row>
    <row r="4928" spans="1:17" x14ac:dyDescent="0.25">
      <c r="A4928" s="3" t="s">
        <v>158</v>
      </c>
      <c r="B4928" s="3" t="s">
        <v>351</v>
      </c>
      <c r="C4928" s="3" t="s">
        <v>352</v>
      </c>
      <c r="D4928" s="3">
        <v>0.36</v>
      </c>
      <c r="E4928" s="3">
        <v>0.57999999999999996</v>
      </c>
      <c r="F4928" s="3" t="s">
        <v>283</v>
      </c>
      <c r="G4928" s="2">
        <v>8140</v>
      </c>
      <c r="H4928" s="3">
        <v>384.57363922067691</v>
      </c>
      <c r="I4928" s="3">
        <v>1467098.4521936341</v>
      </c>
      <c r="J4928" s="3">
        <v>3522.8264908518231</v>
      </c>
      <c r="K4928" s="3">
        <v>1</v>
      </c>
      <c r="L4928" s="3">
        <f t="shared" si="257"/>
        <v>3522.8264908518231</v>
      </c>
      <c r="M4928" s="3">
        <f t="shared" si="259"/>
        <v>3522.8264908518231</v>
      </c>
      <c r="N4928" s="3">
        <v>462.65692278706888</v>
      </c>
      <c r="O4928" s="3">
        <v>1</v>
      </c>
      <c r="P4928" s="3">
        <f t="shared" si="258"/>
        <v>462.65692278706888</v>
      </c>
      <c r="Q4928" s="3">
        <f>P4928</f>
        <v>462.65692278706888</v>
      </c>
    </row>
    <row r="4929" spans="1:17" x14ac:dyDescent="0.25">
      <c r="A4929" s="3" t="s">
        <v>158</v>
      </c>
      <c r="B4929" s="3" t="s">
        <v>89</v>
      </c>
      <c r="C4929" s="3" t="s">
        <v>9</v>
      </c>
      <c r="D4929" s="3">
        <v>0.56000000000000005</v>
      </c>
      <c r="E4929" s="3">
        <v>0.48</v>
      </c>
      <c r="F4929" s="3" t="s">
        <v>283</v>
      </c>
      <c r="G4929" s="2">
        <v>8140</v>
      </c>
      <c r="H4929" s="3">
        <v>488.45252969432079</v>
      </c>
      <c r="I4929" s="3">
        <v>1922878.8850853373</v>
      </c>
      <c r="J4929" s="3">
        <v>4511.3822720068611</v>
      </c>
      <c r="K4929" s="3">
        <v>1</v>
      </c>
      <c r="L4929" s="3">
        <f t="shared" si="257"/>
        <v>4511.3822720068611</v>
      </c>
      <c r="M4929" s="3">
        <f t="shared" si="259"/>
        <v>4511.3822720068611</v>
      </c>
      <c r="N4929" s="3">
        <v>589.8572086568563</v>
      </c>
      <c r="O4929" s="3">
        <v>1</v>
      </c>
      <c r="P4929" s="3">
        <f t="shared" si="258"/>
        <v>589.8572086568563</v>
      </c>
      <c r="Q4929" s="3">
        <f>P4929</f>
        <v>589.8572086568563</v>
      </c>
    </row>
    <row r="4930" spans="1:17" x14ac:dyDescent="0.25">
      <c r="A4930" s="3" t="s">
        <v>158</v>
      </c>
      <c r="B4930" s="3" t="s">
        <v>351</v>
      </c>
      <c r="C4930" s="3" t="s">
        <v>352</v>
      </c>
      <c r="D4930" s="3">
        <v>0.36</v>
      </c>
      <c r="E4930" s="3">
        <v>0.57999999999999996</v>
      </c>
      <c r="F4930" s="3" t="s">
        <v>283</v>
      </c>
      <c r="G4930" s="2">
        <v>8150</v>
      </c>
      <c r="H4930" s="3">
        <v>8.6265978453575743E-4</v>
      </c>
      <c r="I4930" s="3">
        <v>5.9814749982473971E-2</v>
      </c>
      <c r="J4930" s="3">
        <v>2.1127341371713986E-4</v>
      </c>
      <c r="K4930" s="3">
        <v>1</v>
      </c>
      <c r="L4930" s="3">
        <f t="shared" ref="L4930:L4993" si="260">J4930*K4930</f>
        <v>2.1127341371713986E-4</v>
      </c>
      <c r="M4930" s="3">
        <f t="shared" si="259"/>
        <v>2.1127341371713986E-4</v>
      </c>
      <c r="N4930" s="3">
        <v>2.7621129008294941E-5</v>
      </c>
      <c r="O4930" s="3">
        <v>1</v>
      </c>
      <c r="P4930" s="3">
        <f t="shared" ref="P4930:P4993" si="261">N4930*O4930</f>
        <v>2.7621129008294941E-5</v>
      </c>
      <c r="Q4930" s="3">
        <f>P4930</f>
        <v>2.7621129008294941E-5</v>
      </c>
    </row>
    <row r="4931" spans="1:17" x14ac:dyDescent="0.25">
      <c r="A4931" s="3" t="s">
        <v>158</v>
      </c>
      <c r="B4931" s="3" t="s">
        <v>351</v>
      </c>
      <c r="C4931" s="3" t="s">
        <v>352</v>
      </c>
      <c r="D4931" s="3">
        <v>0.36</v>
      </c>
      <c r="E4931" s="3">
        <v>0.57999999999999996</v>
      </c>
      <c r="F4931" s="3" t="s">
        <v>272</v>
      </c>
      <c r="G4931" s="2">
        <v>8150</v>
      </c>
      <c r="H4931" s="3">
        <v>0.16601919784272315</v>
      </c>
      <c r="I4931" s="3">
        <v>22.592495546558176</v>
      </c>
      <c r="J4931" s="3">
        <v>7.9038617121706498E-2</v>
      </c>
      <c r="K4931" s="3">
        <v>1</v>
      </c>
      <c r="L4931" s="3">
        <f t="shared" si="260"/>
        <v>7.9038617121706498E-2</v>
      </c>
      <c r="M4931" s="3">
        <f t="shared" si="259"/>
        <v>7.9038617121706498E-2</v>
      </c>
      <c r="N4931" s="3">
        <v>1.0339781822505448E-2</v>
      </c>
      <c r="O4931" s="3">
        <v>1</v>
      </c>
      <c r="P4931" s="3">
        <f t="shared" si="261"/>
        <v>1.0339781822505448E-2</v>
      </c>
      <c r="Q4931" s="3">
        <f>P4931</f>
        <v>1.0339781822505448E-2</v>
      </c>
    </row>
    <row r="4932" spans="1:17" x14ac:dyDescent="0.25">
      <c r="A4932" s="3" t="s">
        <v>158</v>
      </c>
      <c r="B4932" s="3" t="s">
        <v>89</v>
      </c>
      <c r="C4932" s="3" t="s">
        <v>9</v>
      </c>
      <c r="D4932" s="3">
        <v>0.56000000000000005</v>
      </c>
      <c r="E4932" s="3">
        <v>0.48</v>
      </c>
      <c r="F4932" s="3" t="s">
        <v>296</v>
      </c>
      <c r="G4932" s="2">
        <v>8160</v>
      </c>
      <c r="H4932" s="3">
        <v>6.2678445807983652E-2</v>
      </c>
      <c r="I4932" s="3">
        <v>183.78504546098557</v>
      </c>
      <c r="J4932" s="3">
        <v>0.47855793157256576</v>
      </c>
      <c r="K4932" s="3">
        <v>1</v>
      </c>
      <c r="L4932" s="3">
        <f t="shared" si="260"/>
        <v>0.47855793157256576</v>
      </c>
      <c r="M4932" s="3">
        <f t="shared" si="259"/>
        <v>0.47855793157256576</v>
      </c>
      <c r="N4932" s="3">
        <v>6.3220007950675741E-2</v>
      </c>
      <c r="O4932" s="3">
        <v>1</v>
      </c>
      <c r="P4932" s="3">
        <f t="shared" si="261"/>
        <v>6.3220007950675741E-2</v>
      </c>
      <c r="Q4932" s="3">
        <f>P4932</f>
        <v>6.3220007950675741E-2</v>
      </c>
    </row>
    <row r="4933" spans="1:17" x14ac:dyDescent="0.25">
      <c r="A4933" s="3" t="s">
        <v>158</v>
      </c>
      <c r="B4933" s="3" t="s">
        <v>89</v>
      </c>
      <c r="C4933" s="3" t="s">
        <v>9</v>
      </c>
      <c r="D4933" s="3">
        <v>0.56000000000000005</v>
      </c>
      <c r="E4933" s="3">
        <v>0.48</v>
      </c>
      <c r="F4933" s="3" t="s">
        <v>296</v>
      </c>
      <c r="G4933" s="2">
        <v>8160</v>
      </c>
      <c r="H4933" s="3">
        <v>1.2684384290882669</v>
      </c>
      <c r="I4933" s="3">
        <v>4340.0835526978908</v>
      </c>
      <c r="J4933" s="3">
        <v>11.355161762353923</v>
      </c>
      <c r="K4933" s="3">
        <v>1</v>
      </c>
      <c r="L4933" s="3">
        <f t="shared" si="260"/>
        <v>11.355161762353923</v>
      </c>
      <c r="M4933" s="3">
        <f t="shared" si="259"/>
        <v>11.355161762353923</v>
      </c>
      <c r="N4933" s="3">
        <v>1.5061874936314514</v>
      </c>
      <c r="O4933" s="3">
        <v>1</v>
      </c>
      <c r="P4933" s="3">
        <f t="shared" si="261"/>
        <v>1.5061874936314514</v>
      </c>
      <c r="Q4933" s="3">
        <f>P4933</f>
        <v>1.5061874936314514</v>
      </c>
    </row>
    <row r="4934" spans="1:17" x14ac:dyDescent="0.25">
      <c r="A4934" s="3" t="s">
        <v>158</v>
      </c>
      <c r="B4934" s="3" t="s">
        <v>310</v>
      </c>
      <c r="C4934" s="3" t="s">
        <v>9</v>
      </c>
      <c r="D4934" s="3">
        <v>0.56000000000000005</v>
      </c>
      <c r="E4934" s="3">
        <v>0.48</v>
      </c>
      <c r="F4934" s="3" t="s">
        <v>320</v>
      </c>
      <c r="G4934" s="2">
        <v>8180</v>
      </c>
      <c r="H4934" s="3">
        <v>1.0589792090070551</v>
      </c>
      <c r="I4934" s="3">
        <v>4258.6237925411906</v>
      </c>
      <c r="J4934" s="3">
        <v>10.444588953120977</v>
      </c>
      <c r="K4934" s="3">
        <v>1</v>
      </c>
      <c r="L4934" s="3">
        <f t="shared" si="260"/>
        <v>10.444588953120977</v>
      </c>
      <c r="M4934" s="3">
        <f t="shared" si="259"/>
        <v>10.444588953120977</v>
      </c>
      <c r="N4934" s="3">
        <v>1.4082049800995413</v>
      </c>
      <c r="O4934" s="3">
        <v>1</v>
      </c>
      <c r="P4934" s="3">
        <f t="shared" si="261"/>
        <v>1.4082049800995413</v>
      </c>
      <c r="Q4934" s="3">
        <f>P4934</f>
        <v>1.4082049800995413</v>
      </c>
    </row>
    <row r="4935" spans="1:17" x14ac:dyDescent="0.25">
      <c r="A4935" s="3" t="s">
        <v>158</v>
      </c>
      <c r="B4935" s="3" t="s">
        <v>310</v>
      </c>
      <c r="C4935" s="3" t="s">
        <v>9</v>
      </c>
      <c r="D4935" s="3">
        <v>0.56000000000000005</v>
      </c>
      <c r="E4935" s="3">
        <v>0.48</v>
      </c>
      <c r="F4935" s="3" t="s">
        <v>17</v>
      </c>
      <c r="G4935" s="2">
        <v>2000</v>
      </c>
      <c r="H4935" s="3">
        <v>3.6342345856976939E-2</v>
      </c>
      <c r="I4935" s="3">
        <v>114.35058020607852</v>
      </c>
      <c r="J4935" s="3">
        <v>0.29348439667703952</v>
      </c>
      <c r="K4935" s="3">
        <v>1</v>
      </c>
      <c r="L4935" s="3">
        <f t="shared" si="260"/>
        <v>0.29348439667703952</v>
      </c>
      <c r="M4935" s="4">
        <f t="shared" si="259"/>
        <v>0.29348439667703952</v>
      </c>
      <c r="N4935" s="3">
        <v>4.2860476889175915E-2</v>
      </c>
      <c r="O4935" s="3">
        <v>1</v>
      </c>
      <c r="P4935" s="3">
        <f t="shared" si="261"/>
        <v>4.2860476889175915E-2</v>
      </c>
      <c r="Q4935" s="3">
        <f>P4935</f>
        <v>4.2860476889175915E-2</v>
      </c>
    </row>
    <row r="4936" spans="1:17" x14ac:dyDescent="0.25">
      <c r="A4936" s="3" t="s">
        <v>158</v>
      </c>
      <c r="B4936" s="3" t="s">
        <v>310</v>
      </c>
      <c r="C4936" s="3" t="s">
        <v>9</v>
      </c>
      <c r="D4936" s="3">
        <v>0.56000000000000005</v>
      </c>
      <c r="E4936" s="3">
        <v>0.48</v>
      </c>
      <c r="F4936" s="3" t="s">
        <v>17</v>
      </c>
      <c r="G4936" s="2">
        <v>2000</v>
      </c>
      <c r="H4936" s="3">
        <v>1.2061138443264174E-3</v>
      </c>
      <c r="I4936" s="3">
        <v>3.7176398658880263</v>
      </c>
      <c r="J4936" s="3">
        <v>8.6824384729409093E-3</v>
      </c>
      <c r="K4936" s="3">
        <v>1</v>
      </c>
      <c r="L4936" s="3">
        <f t="shared" si="260"/>
        <v>8.6824384729409093E-3</v>
      </c>
      <c r="M4936" s="4">
        <f t="shared" si="259"/>
        <v>8.6824384729409093E-3</v>
      </c>
      <c r="N4936" s="3">
        <v>9.8706889377694592E-4</v>
      </c>
      <c r="O4936" s="3">
        <v>1</v>
      </c>
      <c r="P4936" s="3">
        <f t="shared" si="261"/>
        <v>9.8706889377694592E-4</v>
      </c>
      <c r="Q4936" s="3">
        <f>P4936</f>
        <v>9.8706889377694592E-4</v>
      </c>
    </row>
    <row r="4937" spans="1:17" x14ac:dyDescent="0.25">
      <c r="A4937" s="3" t="s">
        <v>158</v>
      </c>
      <c r="B4937" s="3" t="s">
        <v>310</v>
      </c>
      <c r="C4937" s="3" t="s">
        <v>9</v>
      </c>
      <c r="D4937" s="3">
        <v>0.56000000000000005</v>
      </c>
      <c r="E4937" s="3">
        <v>0.48</v>
      </c>
      <c r="F4937" s="3" t="s">
        <v>275</v>
      </c>
      <c r="G4937" s="2">
        <v>3000</v>
      </c>
      <c r="H4937" s="3">
        <v>0.43449302176726273</v>
      </c>
      <c r="I4937" s="3">
        <v>1543.392505646199</v>
      </c>
      <c r="J4937" s="3">
        <v>3.235584443742249</v>
      </c>
      <c r="K4937" s="3">
        <v>1</v>
      </c>
      <c r="L4937" s="3">
        <f t="shared" si="260"/>
        <v>3.235584443742249</v>
      </c>
      <c r="M4937" s="3">
        <v>0</v>
      </c>
      <c r="N4937" s="3">
        <v>0.4372933534094357</v>
      </c>
      <c r="O4937" s="3">
        <v>1</v>
      </c>
      <c r="P4937" s="3">
        <f t="shared" si="261"/>
        <v>0.4372933534094357</v>
      </c>
      <c r="Q4937" s="3">
        <v>0</v>
      </c>
    </row>
    <row r="4938" spans="1:17" x14ac:dyDescent="0.25">
      <c r="A4938" s="3" t="s">
        <v>158</v>
      </c>
      <c r="B4938" s="3" t="s">
        <v>8</v>
      </c>
      <c r="C4938" s="3" t="s">
        <v>9</v>
      </c>
      <c r="D4938" s="3">
        <v>0.56000000000000005</v>
      </c>
      <c r="E4938" s="3">
        <v>0.48</v>
      </c>
      <c r="F4938" s="3" t="s">
        <v>166</v>
      </c>
      <c r="G4938" s="2">
        <v>8200</v>
      </c>
      <c r="H4938" s="3">
        <v>4.1156275432645354E-4</v>
      </c>
      <c r="I4938" s="3">
        <v>1.6192042559481132</v>
      </c>
      <c r="J4938" s="3">
        <v>3.5173604550329911E-3</v>
      </c>
      <c r="K4938" s="3">
        <f>1-0.712</f>
        <v>0.28800000000000003</v>
      </c>
      <c r="L4938" s="3">
        <f t="shared" si="260"/>
        <v>1.0129998110495015E-3</v>
      </c>
      <c r="M4938" s="3">
        <f t="shared" ref="M4938:M4979" si="262">L4938</f>
        <v>1.0129998110495015E-3</v>
      </c>
      <c r="N4938" s="3">
        <v>4.4525398713323426E-4</v>
      </c>
      <c r="O4938" s="3">
        <f>1-0.531</f>
        <v>0.46899999999999997</v>
      </c>
      <c r="P4938" s="3">
        <f t="shared" si="261"/>
        <v>2.0882411996548685E-4</v>
      </c>
      <c r="Q4938" s="3">
        <f>P4938</f>
        <v>2.0882411996548685E-4</v>
      </c>
    </row>
    <row r="4939" spans="1:17" x14ac:dyDescent="0.25">
      <c r="A4939" s="3" t="s">
        <v>158</v>
      </c>
      <c r="B4939" s="3" t="s">
        <v>310</v>
      </c>
      <c r="C4939" s="3" t="s">
        <v>9</v>
      </c>
      <c r="D4939" s="3">
        <v>0.56000000000000005</v>
      </c>
      <c r="E4939" s="3">
        <v>0.48</v>
      </c>
      <c r="F4939" s="3" t="s">
        <v>323</v>
      </c>
      <c r="G4939" s="2">
        <v>8200</v>
      </c>
      <c r="H4939" s="3">
        <v>4.4792828409854716E-3</v>
      </c>
      <c r="I4939" s="3">
        <v>14.425454767399868</v>
      </c>
      <c r="J4939" s="3">
        <v>3.6777127627890066E-2</v>
      </c>
      <c r="K4939" s="3">
        <v>1</v>
      </c>
      <c r="L4939" s="3">
        <f t="shared" si="260"/>
        <v>3.6777127627890066E-2</v>
      </c>
      <c r="M4939" s="3">
        <f t="shared" si="262"/>
        <v>3.6777127627890066E-2</v>
      </c>
      <c r="N4939" s="3">
        <v>5.487975697179133E-3</v>
      </c>
      <c r="O4939" s="3">
        <v>1</v>
      </c>
      <c r="P4939" s="3">
        <f t="shared" si="261"/>
        <v>5.487975697179133E-3</v>
      </c>
      <c r="Q4939" s="3">
        <f>P4939</f>
        <v>5.487975697179133E-3</v>
      </c>
    </row>
    <row r="4940" spans="1:17" x14ac:dyDescent="0.25">
      <c r="A4940" s="3" t="s">
        <v>158</v>
      </c>
      <c r="B4940" s="3" t="s">
        <v>310</v>
      </c>
      <c r="C4940" s="3" t="s">
        <v>9</v>
      </c>
      <c r="D4940" s="3">
        <v>0.56000000000000005</v>
      </c>
      <c r="E4940" s="3">
        <v>0.48</v>
      </c>
      <c r="F4940" s="3" t="s">
        <v>323</v>
      </c>
      <c r="G4940" s="2">
        <v>8200</v>
      </c>
      <c r="H4940" s="3">
        <v>7.2794662530859516E-3</v>
      </c>
      <c r="I4940" s="3">
        <v>23.414801956077802</v>
      </c>
      <c r="J4940" s="3">
        <v>5.9715870661049747E-2</v>
      </c>
      <c r="K4940" s="3">
        <v>1</v>
      </c>
      <c r="L4940" s="3">
        <f t="shared" si="260"/>
        <v>5.9715870661049747E-2</v>
      </c>
      <c r="M4940" s="3">
        <f t="shared" si="262"/>
        <v>5.9715870661049747E-2</v>
      </c>
      <c r="N4940" s="3">
        <v>8.9010212943485423E-3</v>
      </c>
      <c r="O4940" s="3">
        <v>1</v>
      </c>
      <c r="P4940" s="3">
        <f t="shared" si="261"/>
        <v>8.9010212943485423E-3</v>
      </c>
      <c r="Q4940" s="3">
        <f>P4940</f>
        <v>8.9010212943485423E-3</v>
      </c>
    </row>
    <row r="4941" spans="1:17" x14ac:dyDescent="0.25">
      <c r="A4941" s="3" t="s">
        <v>158</v>
      </c>
      <c r="B4941" s="3" t="s">
        <v>310</v>
      </c>
      <c r="C4941" s="3" t="s">
        <v>9</v>
      </c>
      <c r="D4941" s="3">
        <v>0.56000000000000005</v>
      </c>
      <c r="E4941" s="3">
        <v>0.48</v>
      </c>
      <c r="F4941" s="3" t="s">
        <v>323</v>
      </c>
      <c r="G4941" s="2">
        <v>8200</v>
      </c>
      <c r="H4941" s="3">
        <v>1.3252758228001761E-2</v>
      </c>
      <c r="I4941" s="3">
        <v>42.669445543727662</v>
      </c>
      <c r="J4941" s="3">
        <v>0.10879193486939953</v>
      </c>
      <c r="K4941" s="3">
        <v>1</v>
      </c>
      <c r="L4941" s="3">
        <f t="shared" si="260"/>
        <v>0.10879193486939953</v>
      </c>
      <c r="M4941" s="3">
        <f t="shared" si="262"/>
        <v>0.10879193486939953</v>
      </c>
      <c r="N4941" s="3">
        <v>1.6230442536445924E-2</v>
      </c>
      <c r="O4941" s="3">
        <v>1</v>
      </c>
      <c r="P4941" s="3">
        <f t="shared" si="261"/>
        <v>1.6230442536445924E-2</v>
      </c>
      <c r="Q4941" s="3">
        <f>P4941</f>
        <v>1.6230442536445924E-2</v>
      </c>
    </row>
    <row r="4942" spans="1:17" x14ac:dyDescent="0.25">
      <c r="A4942" s="3" t="s">
        <v>158</v>
      </c>
      <c r="B4942" s="3" t="s">
        <v>8</v>
      </c>
      <c r="C4942" s="3" t="s">
        <v>9</v>
      </c>
      <c r="D4942" s="3">
        <v>0.56000000000000005</v>
      </c>
      <c r="E4942" s="3">
        <v>0.48</v>
      </c>
      <c r="F4942" s="3" t="s">
        <v>166</v>
      </c>
      <c r="G4942" s="2">
        <v>8200</v>
      </c>
      <c r="H4942" s="3">
        <v>1.2608195027460295E-2</v>
      </c>
      <c r="I4942" s="3">
        <v>51.734819647652515</v>
      </c>
      <c r="J4942" s="3">
        <v>0.11293653008039586</v>
      </c>
      <c r="K4942" s="3">
        <v>1</v>
      </c>
      <c r="L4942" s="3">
        <f t="shared" si="260"/>
        <v>0.11293653008039586</v>
      </c>
      <c r="M4942" s="3">
        <f t="shared" si="262"/>
        <v>0.11293653008039586</v>
      </c>
      <c r="N4942" s="3">
        <v>1.2135114746300652E-2</v>
      </c>
      <c r="O4942" s="3">
        <v>1</v>
      </c>
      <c r="P4942" s="3">
        <f t="shared" si="261"/>
        <v>1.2135114746300652E-2</v>
      </c>
      <c r="Q4942" s="3">
        <f>P4942</f>
        <v>1.2135114746300652E-2</v>
      </c>
    </row>
    <row r="4943" spans="1:17" x14ac:dyDescent="0.25">
      <c r="A4943" s="3" t="s">
        <v>158</v>
      </c>
      <c r="B4943" s="3" t="s">
        <v>310</v>
      </c>
      <c r="C4943" s="3" t="s">
        <v>9</v>
      </c>
      <c r="D4943" s="3">
        <v>0.56000000000000005</v>
      </c>
      <c r="E4943" s="3">
        <v>0.48</v>
      </c>
      <c r="F4943" s="3" t="s">
        <v>59</v>
      </c>
      <c r="G4943" s="2">
        <v>8200</v>
      </c>
      <c r="H4943" s="3">
        <v>2.7955402330952499E-2</v>
      </c>
      <c r="I4943" s="3">
        <v>90.861319700120092</v>
      </c>
      <c r="J4943" s="3">
        <v>0.20725231714957074</v>
      </c>
      <c r="K4943" s="3">
        <v>1</v>
      </c>
      <c r="L4943" s="3">
        <f t="shared" si="260"/>
        <v>0.20725231714957074</v>
      </c>
      <c r="M4943" s="3">
        <f t="shared" si="262"/>
        <v>0.20725231714957074</v>
      </c>
      <c r="N4943" s="3">
        <v>2.7391045874499025E-2</v>
      </c>
      <c r="O4943" s="3">
        <v>1</v>
      </c>
      <c r="P4943" s="3">
        <f t="shared" si="261"/>
        <v>2.7391045874499025E-2</v>
      </c>
      <c r="Q4943" s="3">
        <f>P4943</f>
        <v>2.7391045874499025E-2</v>
      </c>
    </row>
    <row r="4944" spans="1:17" x14ac:dyDescent="0.25">
      <c r="A4944" s="3" t="s">
        <v>158</v>
      </c>
      <c r="B4944" s="3" t="s">
        <v>310</v>
      </c>
      <c r="C4944" s="3" t="s">
        <v>9</v>
      </c>
      <c r="D4944" s="3">
        <v>0.56000000000000005</v>
      </c>
      <c r="E4944" s="3">
        <v>0.48</v>
      </c>
      <c r="F4944" s="3" t="s">
        <v>323</v>
      </c>
      <c r="G4944" s="2">
        <v>8200</v>
      </c>
      <c r="H4944" s="3">
        <v>4.7740202479983902E-2</v>
      </c>
      <c r="I4944" s="3">
        <v>161.74073398777875</v>
      </c>
      <c r="J4944" s="3">
        <v>0.34531237613715648</v>
      </c>
      <c r="K4944" s="3">
        <v>1</v>
      </c>
      <c r="L4944" s="3">
        <f t="shared" si="260"/>
        <v>0.34531237613715648</v>
      </c>
      <c r="M4944" s="3">
        <f t="shared" si="262"/>
        <v>0.34531237613715648</v>
      </c>
      <c r="N4944" s="3">
        <v>4.5080784149831521E-2</v>
      </c>
      <c r="O4944" s="3">
        <v>1</v>
      </c>
      <c r="P4944" s="3">
        <f t="shared" si="261"/>
        <v>4.5080784149831521E-2</v>
      </c>
      <c r="Q4944" s="3">
        <f>P4944</f>
        <v>4.5080784149831521E-2</v>
      </c>
    </row>
    <row r="4945" spans="1:17" x14ac:dyDescent="0.25">
      <c r="A4945" s="3" t="s">
        <v>158</v>
      </c>
      <c r="B4945" s="3" t="s">
        <v>310</v>
      </c>
      <c r="C4945" s="3" t="s">
        <v>9</v>
      </c>
      <c r="D4945" s="3">
        <v>0.56000000000000005</v>
      </c>
      <c r="E4945" s="3">
        <v>0.48</v>
      </c>
      <c r="F4945" s="3" t="s">
        <v>19</v>
      </c>
      <c r="G4945" s="2">
        <v>8200</v>
      </c>
      <c r="H4945" s="3">
        <v>7.2839611091690321E-2</v>
      </c>
      <c r="I4945" s="3">
        <v>236.31146601071899</v>
      </c>
      <c r="J4945" s="3">
        <v>0.53887709118943183</v>
      </c>
      <c r="K4945" s="3">
        <v>1</v>
      </c>
      <c r="L4945" s="3">
        <f t="shared" si="260"/>
        <v>0.53887709118943183</v>
      </c>
      <c r="M4945" s="3">
        <f t="shared" si="262"/>
        <v>0.53887709118943183</v>
      </c>
      <c r="N4945" s="3">
        <v>7.1190960613248908E-2</v>
      </c>
      <c r="O4945" s="3">
        <v>1</v>
      </c>
      <c r="P4945" s="3">
        <f t="shared" si="261"/>
        <v>7.1190960613248908E-2</v>
      </c>
      <c r="Q4945" s="3">
        <f>P4945</f>
        <v>7.1190960613248908E-2</v>
      </c>
    </row>
    <row r="4946" spans="1:17" x14ac:dyDescent="0.25">
      <c r="A4946" s="3" t="s">
        <v>158</v>
      </c>
      <c r="B4946" s="3" t="s">
        <v>310</v>
      </c>
      <c r="C4946" s="3" t="s">
        <v>9</v>
      </c>
      <c r="D4946" s="3">
        <v>0.56000000000000005</v>
      </c>
      <c r="E4946" s="3">
        <v>0.48</v>
      </c>
      <c r="F4946" s="3" t="s">
        <v>329</v>
      </c>
      <c r="G4946" s="2">
        <v>8200</v>
      </c>
      <c r="H4946" s="3">
        <v>8.5311510286856629E-2</v>
      </c>
      <c r="I4946" s="3">
        <v>307.98814834528008</v>
      </c>
      <c r="J4946" s="3">
        <v>0.68395623436320307</v>
      </c>
      <c r="K4946" s="3">
        <v>1</v>
      </c>
      <c r="L4946" s="3">
        <f t="shared" si="260"/>
        <v>0.68395623436320307</v>
      </c>
      <c r="M4946" s="3">
        <f t="shared" si="262"/>
        <v>0.68395623436320307</v>
      </c>
      <c r="N4946" s="3">
        <v>9.4344496548156159E-2</v>
      </c>
      <c r="O4946" s="3">
        <v>1</v>
      </c>
      <c r="P4946" s="3">
        <f t="shared" si="261"/>
        <v>9.4344496548156159E-2</v>
      </c>
      <c r="Q4946" s="3">
        <f>P4946</f>
        <v>9.4344496548156159E-2</v>
      </c>
    </row>
    <row r="4947" spans="1:17" x14ac:dyDescent="0.25">
      <c r="A4947" s="3" t="s">
        <v>158</v>
      </c>
      <c r="B4947" s="3" t="s">
        <v>310</v>
      </c>
      <c r="C4947" s="3" t="s">
        <v>9</v>
      </c>
      <c r="D4947" s="3">
        <v>0.56000000000000005</v>
      </c>
      <c r="E4947" s="3">
        <v>0.48</v>
      </c>
      <c r="F4947" s="3" t="s">
        <v>275</v>
      </c>
      <c r="G4947" s="2">
        <v>8200</v>
      </c>
      <c r="H4947" s="3">
        <v>0.14046904829544465</v>
      </c>
      <c r="I4947" s="3">
        <v>417.32401394530177</v>
      </c>
      <c r="J4947" s="3">
        <v>0.92772683900079433</v>
      </c>
      <c r="K4947" s="3">
        <v>1</v>
      </c>
      <c r="L4947" s="3">
        <f t="shared" si="260"/>
        <v>0.92772683900079433</v>
      </c>
      <c r="M4947" s="3">
        <f t="shared" si="262"/>
        <v>0.92772683900079433</v>
      </c>
      <c r="N4947" s="3">
        <v>0.11437367100221391</v>
      </c>
      <c r="O4947" s="3">
        <v>1</v>
      </c>
      <c r="P4947" s="3">
        <f t="shared" si="261"/>
        <v>0.11437367100221391</v>
      </c>
      <c r="Q4947" s="3">
        <f>P4947</f>
        <v>0.11437367100221391</v>
      </c>
    </row>
    <row r="4948" spans="1:17" x14ac:dyDescent="0.25">
      <c r="A4948" s="3" t="s">
        <v>158</v>
      </c>
      <c r="B4948" s="3" t="s">
        <v>89</v>
      </c>
      <c r="C4948" s="3" t="s">
        <v>9</v>
      </c>
      <c r="D4948" s="3">
        <v>0.56000000000000005</v>
      </c>
      <c r="E4948" s="3">
        <v>0.48</v>
      </c>
      <c r="F4948" s="3" t="s">
        <v>294</v>
      </c>
      <c r="G4948" s="2">
        <v>8200</v>
      </c>
      <c r="H4948" s="3">
        <v>0.10120396140992144</v>
      </c>
      <c r="I4948" s="3">
        <v>417.66822417302933</v>
      </c>
      <c r="J4948" s="3">
        <v>0.99148186274246064</v>
      </c>
      <c r="K4948" s="3">
        <v>1</v>
      </c>
      <c r="L4948" s="3">
        <f t="shared" si="260"/>
        <v>0.99148186274246064</v>
      </c>
      <c r="M4948" s="3">
        <f t="shared" si="262"/>
        <v>0.99148186274246064</v>
      </c>
      <c r="N4948" s="3">
        <v>0.13731182006003989</v>
      </c>
      <c r="O4948" s="3">
        <v>1</v>
      </c>
      <c r="P4948" s="3">
        <f t="shared" si="261"/>
        <v>0.13731182006003989</v>
      </c>
      <c r="Q4948" s="3">
        <f>P4948</f>
        <v>0.13731182006003989</v>
      </c>
    </row>
    <row r="4949" spans="1:17" x14ac:dyDescent="0.25">
      <c r="A4949" s="3" t="s">
        <v>158</v>
      </c>
      <c r="B4949" s="3" t="s">
        <v>8</v>
      </c>
      <c r="C4949" s="3" t="s">
        <v>9</v>
      </c>
      <c r="D4949" s="3">
        <v>0.56000000000000005</v>
      </c>
      <c r="E4949" s="3">
        <v>0.48</v>
      </c>
      <c r="F4949" s="3" t="s">
        <v>19</v>
      </c>
      <c r="G4949" s="2">
        <v>8200</v>
      </c>
      <c r="H4949" s="3">
        <v>0.10557548509044969</v>
      </c>
      <c r="I4949" s="3">
        <v>356.16559907948459</v>
      </c>
      <c r="J4949" s="3">
        <v>1.0012850111202891</v>
      </c>
      <c r="K4949" s="3">
        <v>1</v>
      </c>
      <c r="L4949" s="3">
        <f t="shared" si="260"/>
        <v>1.0012850111202891</v>
      </c>
      <c r="M4949" s="3">
        <f t="shared" si="262"/>
        <v>1.0012850111202891</v>
      </c>
      <c r="N4949" s="3">
        <v>0.15978526142372032</v>
      </c>
      <c r="O4949" s="3">
        <v>1</v>
      </c>
      <c r="P4949" s="3">
        <f t="shared" si="261"/>
        <v>0.15978526142372032</v>
      </c>
      <c r="Q4949" s="3">
        <f>P4949</f>
        <v>0.15978526142372032</v>
      </c>
    </row>
    <row r="4950" spans="1:17" x14ac:dyDescent="0.25">
      <c r="A4950" s="3" t="s">
        <v>158</v>
      </c>
      <c r="B4950" s="3" t="s">
        <v>310</v>
      </c>
      <c r="C4950" s="3" t="s">
        <v>9</v>
      </c>
      <c r="D4950" s="3">
        <v>0.56000000000000005</v>
      </c>
      <c r="E4950" s="3">
        <v>0.48</v>
      </c>
      <c r="F4950" s="3" t="s">
        <v>323</v>
      </c>
      <c r="G4950" s="2">
        <v>8200</v>
      </c>
      <c r="H4950" s="3">
        <v>0.1755082428461609</v>
      </c>
      <c r="I4950" s="3">
        <v>574.64719735230142</v>
      </c>
      <c r="J4950" s="3">
        <v>1.4582551986142702</v>
      </c>
      <c r="K4950" s="3">
        <v>1</v>
      </c>
      <c r="L4950" s="3">
        <f t="shared" si="260"/>
        <v>1.4582551986142702</v>
      </c>
      <c r="M4950" s="3">
        <f t="shared" si="262"/>
        <v>1.4582551986142702</v>
      </c>
      <c r="N4950" s="3">
        <v>0.22087177408846498</v>
      </c>
      <c r="O4950" s="3">
        <v>1</v>
      </c>
      <c r="P4950" s="3">
        <f t="shared" si="261"/>
        <v>0.22087177408846498</v>
      </c>
      <c r="Q4950" s="3">
        <f>P4950</f>
        <v>0.22087177408846498</v>
      </c>
    </row>
    <row r="4951" spans="1:17" x14ac:dyDescent="0.25">
      <c r="A4951" s="3" t="s">
        <v>158</v>
      </c>
      <c r="B4951" s="3" t="s">
        <v>8</v>
      </c>
      <c r="C4951" s="3" t="s">
        <v>9</v>
      </c>
      <c r="D4951" s="3">
        <v>0.56000000000000005</v>
      </c>
      <c r="E4951" s="3">
        <v>0.48</v>
      </c>
      <c r="F4951" s="3" t="s">
        <v>183</v>
      </c>
      <c r="G4951" s="2">
        <v>8200</v>
      </c>
      <c r="H4951" s="3">
        <v>0.44358623784183265</v>
      </c>
      <c r="I4951" s="3">
        <v>1589.8957370206817</v>
      </c>
      <c r="J4951" s="3">
        <v>3.1690452436068952</v>
      </c>
      <c r="K4951" s="3">
        <f>1-0.712</f>
        <v>0.28800000000000003</v>
      </c>
      <c r="L4951" s="3">
        <f t="shared" si="260"/>
        <v>0.91268503015878588</v>
      </c>
      <c r="M4951" s="3">
        <f t="shared" si="262"/>
        <v>0.91268503015878588</v>
      </c>
      <c r="N4951" s="3">
        <v>0.42190394422217747</v>
      </c>
      <c r="O4951" s="3">
        <f>1-0.531</f>
        <v>0.46899999999999997</v>
      </c>
      <c r="P4951" s="3">
        <f t="shared" si="261"/>
        <v>0.19787294984020123</v>
      </c>
      <c r="Q4951" s="3">
        <f>P4951</f>
        <v>0.19787294984020123</v>
      </c>
    </row>
    <row r="4952" spans="1:17" x14ac:dyDescent="0.25">
      <c r="A4952" s="3" t="s">
        <v>158</v>
      </c>
      <c r="B4952" s="3" t="s">
        <v>8</v>
      </c>
      <c r="C4952" s="3" t="s">
        <v>9</v>
      </c>
      <c r="D4952" s="3">
        <v>0.56000000000000005</v>
      </c>
      <c r="E4952" s="3">
        <v>0.48</v>
      </c>
      <c r="F4952" s="3" t="s">
        <v>19</v>
      </c>
      <c r="G4952" s="2">
        <v>8200</v>
      </c>
      <c r="H4952" s="3">
        <v>1.1871638007905936</v>
      </c>
      <c r="I4952" s="3">
        <v>4676.3832717490668</v>
      </c>
      <c r="J4952" s="3">
        <v>10.759057959691402</v>
      </c>
      <c r="K4952" s="3">
        <f>1-0.712</f>
        <v>0.28800000000000003</v>
      </c>
      <c r="L4952" s="3">
        <f t="shared" si="260"/>
        <v>3.098608692391124</v>
      </c>
      <c r="M4952" s="3">
        <f t="shared" si="262"/>
        <v>3.098608692391124</v>
      </c>
      <c r="N4952" s="3">
        <v>1.5942587801705896</v>
      </c>
      <c r="O4952" s="3">
        <f>1-0.531</f>
        <v>0.46899999999999997</v>
      </c>
      <c r="P4952" s="3">
        <f t="shared" si="261"/>
        <v>0.74770736790000647</v>
      </c>
      <c r="Q4952" s="3">
        <f>P4952</f>
        <v>0.74770736790000647</v>
      </c>
    </row>
    <row r="4953" spans="1:17" x14ac:dyDescent="0.25">
      <c r="A4953" s="3" t="s">
        <v>158</v>
      </c>
      <c r="B4953" s="3" t="s">
        <v>8</v>
      </c>
      <c r="C4953" s="3" t="s">
        <v>9</v>
      </c>
      <c r="D4953" s="3">
        <v>0.56000000000000005</v>
      </c>
      <c r="E4953" s="3">
        <v>0.48</v>
      </c>
      <c r="F4953" s="3" t="s">
        <v>166</v>
      </c>
      <c r="G4953" s="2">
        <v>8200</v>
      </c>
      <c r="H4953" s="3">
        <v>0.68591665594955276</v>
      </c>
      <c r="I4953" s="3">
        <v>3067.1123075472401</v>
      </c>
      <c r="J4953" s="3">
        <v>6.5553864064053</v>
      </c>
      <c r="K4953" s="3">
        <v>1</v>
      </c>
      <c r="L4953" s="3">
        <f t="shared" si="260"/>
        <v>6.5553864064053</v>
      </c>
      <c r="M4953" s="3">
        <f t="shared" si="262"/>
        <v>6.5553864064053</v>
      </c>
      <c r="N4953" s="3">
        <v>0.87216927418998724</v>
      </c>
      <c r="O4953" s="3">
        <v>1</v>
      </c>
      <c r="P4953" s="3">
        <f t="shared" si="261"/>
        <v>0.87216927418998724</v>
      </c>
      <c r="Q4953" s="3">
        <f>P4953</f>
        <v>0.87216927418998724</v>
      </c>
    </row>
    <row r="4954" spans="1:17" x14ac:dyDescent="0.25">
      <c r="A4954" s="3" t="s">
        <v>158</v>
      </c>
      <c r="B4954" s="3" t="s">
        <v>89</v>
      </c>
      <c r="C4954" s="3" t="s">
        <v>9</v>
      </c>
      <c r="D4954" s="3">
        <v>0.56000000000000005</v>
      </c>
      <c r="E4954" s="3">
        <v>0.48</v>
      </c>
      <c r="F4954" s="3" t="s">
        <v>309</v>
      </c>
      <c r="G4954" s="2">
        <v>8200</v>
      </c>
      <c r="H4954" s="3">
        <v>1.3984747807894697</v>
      </c>
      <c r="I4954" s="3">
        <v>4214.0388861968477</v>
      </c>
      <c r="J4954" s="3">
        <v>9.0710041220541289</v>
      </c>
      <c r="K4954" s="3">
        <v>1</v>
      </c>
      <c r="L4954" s="3">
        <f t="shared" si="260"/>
        <v>9.0710041220541289</v>
      </c>
      <c r="M4954" s="3">
        <f t="shared" si="262"/>
        <v>9.0710041220541289</v>
      </c>
      <c r="N4954" s="3">
        <v>1.2436611352867819</v>
      </c>
      <c r="O4954" s="3">
        <v>1</v>
      </c>
      <c r="P4954" s="3">
        <f t="shared" si="261"/>
        <v>1.2436611352867819</v>
      </c>
      <c r="Q4954" s="3">
        <f>P4954</f>
        <v>1.2436611352867819</v>
      </c>
    </row>
    <row r="4955" spans="1:17" x14ac:dyDescent="0.25">
      <c r="A4955" s="3" t="s">
        <v>158</v>
      </c>
      <c r="B4955" s="3" t="s">
        <v>8</v>
      </c>
      <c r="C4955" s="3" t="s">
        <v>9</v>
      </c>
      <c r="D4955" s="3">
        <v>0.56000000000000005</v>
      </c>
      <c r="E4955" s="3">
        <v>0.48</v>
      </c>
      <c r="F4955" s="3" t="s">
        <v>183</v>
      </c>
      <c r="G4955" s="2">
        <v>8200</v>
      </c>
      <c r="H4955" s="3">
        <v>1.3230102976677449</v>
      </c>
      <c r="I4955" s="3">
        <v>6089.4166996805534</v>
      </c>
      <c r="J4955" s="3">
        <v>11.211244358849928</v>
      </c>
      <c r="K4955" s="3">
        <v>1</v>
      </c>
      <c r="L4955" s="3">
        <f t="shared" si="260"/>
        <v>11.211244358849928</v>
      </c>
      <c r="M4955" s="3">
        <f t="shared" si="262"/>
        <v>11.211244358849928</v>
      </c>
      <c r="N4955" s="3">
        <v>1.5264350324908293</v>
      </c>
      <c r="O4955" s="3">
        <v>1</v>
      </c>
      <c r="P4955" s="3">
        <f t="shared" si="261"/>
        <v>1.5264350324908293</v>
      </c>
      <c r="Q4955" s="3">
        <f>P4955</f>
        <v>1.5264350324908293</v>
      </c>
    </row>
    <row r="4956" spans="1:17" x14ac:dyDescent="0.25">
      <c r="A4956" s="3" t="s">
        <v>158</v>
      </c>
      <c r="B4956" s="3" t="s">
        <v>310</v>
      </c>
      <c r="C4956" s="3" t="s">
        <v>9</v>
      </c>
      <c r="D4956" s="3">
        <v>0.56000000000000005</v>
      </c>
      <c r="E4956" s="3">
        <v>0.48</v>
      </c>
      <c r="F4956" s="3" t="s">
        <v>264</v>
      </c>
      <c r="G4956" s="2">
        <v>8200</v>
      </c>
      <c r="H4956" s="3">
        <v>2.0284878803137896</v>
      </c>
      <c r="I4956" s="3">
        <v>7495.3439877858555</v>
      </c>
      <c r="J4956" s="3">
        <v>16.079149899581097</v>
      </c>
      <c r="K4956" s="3">
        <v>1</v>
      </c>
      <c r="L4956" s="3">
        <f t="shared" si="260"/>
        <v>16.079149899581097</v>
      </c>
      <c r="M4956" s="3">
        <f t="shared" si="262"/>
        <v>16.079149899581097</v>
      </c>
      <c r="N4956" s="3">
        <v>2.1449232777008205</v>
      </c>
      <c r="O4956" s="3">
        <v>1</v>
      </c>
      <c r="P4956" s="3">
        <f t="shared" si="261"/>
        <v>2.1449232777008205</v>
      </c>
      <c r="Q4956" s="3">
        <f>P4956</f>
        <v>2.1449232777008205</v>
      </c>
    </row>
    <row r="4957" spans="1:17" x14ac:dyDescent="0.25">
      <c r="A4957" s="3" t="s">
        <v>158</v>
      </c>
      <c r="B4957" s="3" t="s">
        <v>89</v>
      </c>
      <c r="C4957" s="3" t="s">
        <v>9</v>
      </c>
      <c r="D4957" s="3">
        <v>0.56000000000000005</v>
      </c>
      <c r="E4957" s="3">
        <v>0.48</v>
      </c>
      <c r="F4957" s="3" t="s">
        <v>264</v>
      </c>
      <c r="G4957" s="2">
        <v>8200</v>
      </c>
      <c r="H4957" s="3">
        <v>1.9124751611404605</v>
      </c>
      <c r="I4957" s="3">
        <v>7901.7850037449143</v>
      </c>
      <c r="J4957" s="3">
        <v>16.941113401648416</v>
      </c>
      <c r="K4957" s="3">
        <v>1</v>
      </c>
      <c r="L4957" s="3">
        <f t="shared" si="260"/>
        <v>16.941113401648416</v>
      </c>
      <c r="M4957" s="3">
        <f t="shared" si="262"/>
        <v>16.941113401648416</v>
      </c>
      <c r="N4957" s="3">
        <v>2.4520598072648649</v>
      </c>
      <c r="O4957" s="3">
        <v>1</v>
      </c>
      <c r="P4957" s="3">
        <f t="shared" si="261"/>
        <v>2.4520598072648649</v>
      </c>
      <c r="Q4957" s="3">
        <f>P4957</f>
        <v>2.4520598072648649</v>
      </c>
    </row>
    <row r="4958" spans="1:17" x14ac:dyDescent="0.25">
      <c r="A4958" s="3" t="s">
        <v>158</v>
      </c>
      <c r="B4958" s="3" t="s">
        <v>89</v>
      </c>
      <c r="C4958" s="3" t="s">
        <v>9</v>
      </c>
      <c r="D4958" s="3">
        <v>0.56000000000000005</v>
      </c>
      <c r="E4958" s="3">
        <v>0.48</v>
      </c>
      <c r="F4958" s="3" t="s">
        <v>277</v>
      </c>
      <c r="G4958" s="2">
        <v>8200</v>
      </c>
      <c r="H4958" s="3">
        <v>2.5223887134313743</v>
      </c>
      <c r="I4958" s="3">
        <v>10130.320823481621</v>
      </c>
      <c r="J4958" s="3">
        <v>22.572059383571695</v>
      </c>
      <c r="K4958" s="3">
        <v>1</v>
      </c>
      <c r="L4958" s="3">
        <f t="shared" si="260"/>
        <v>22.572059383571695</v>
      </c>
      <c r="M4958" s="3">
        <f t="shared" si="262"/>
        <v>22.572059383571695</v>
      </c>
      <c r="N4958" s="3">
        <v>3.1757430199111263</v>
      </c>
      <c r="O4958" s="3">
        <v>1</v>
      </c>
      <c r="P4958" s="3">
        <f t="shared" si="261"/>
        <v>3.1757430199111263</v>
      </c>
      <c r="Q4958" s="3">
        <f>P4958</f>
        <v>3.1757430199111263</v>
      </c>
    </row>
    <row r="4959" spans="1:17" x14ac:dyDescent="0.25">
      <c r="A4959" s="3" t="s">
        <v>158</v>
      </c>
      <c r="B4959" s="3" t="s">
        <v>310</v>
      </c>
      <c r="C4959" s="3" t="s">
        <v>9</v>
      </c>
      <c r="D4959" s="3">
        <v>0.56000000000000005</v>
      </c>
      <c r="E4959" s="3">
        <v>0.48</v>
      </c>
      <c r="F4959" s="3" t="s">
        <v>264</v>
      </c>
      <c r="G4959" s="2">
        <v>8200</v>
      </c>
      <c r="H4959" s="3">
        <v>3.5164834820856972</v>
      </c>
      <c r="I4959" s="3">
        <v>11943.379485810512</v>
      </c>
      <c r="J4959" s="3">
        <v>25.93380620738213</v>
      </c>
      <c r="K4959" s="3">
        <v>1</v>
      </c>
      <c r="L4959" s="3">
        <f t="shared" si="260"/>
        <v>25.93380620738213</v>
      </c>
      <c r="M4959" s="3">
        <f t="shared" si="262"/>
        <v>25.93380620738213</v>
      </c>
      <c r="N4959" s="3">
        <v>3.4910538638506732</v>
      </c>
      <c r="O4959" s="3">
        <v>1</v>
      </c>
      <c r="P4959" s="3">
        <f t="shared" si="261"/>
        <v>3.4910538638506732</v>
      </c>
      <c r="Q4959" s="3">
        <f>P4959</f>
        <v>3.4910538638506732</v>
      </c>
    </row>
    <row r="4960" spans="1:17" x14ac:dyDescent="0.25">
      <c r="A4960" s="3" t="s">
        <v>158</v>
      </c>
      <c r="B4960" s="3" t="s">
        <v>8</v>
      </c>
      <c r="C4960" s="3" t="s">
        <v>9</v>
      </c>
      <c r="D4960" s="3">
        <v>0.56000000000000005</v>
      </c>
      <c r="E4960" s="3">
        <v>0.48</v>
      </c>
      <c r="F4960" s="3" t="s">
        <v>11</v>
      </c>
      <c r="G4960" s="2">
        <v>8200</v>
      </c>
      <c r="H4960" s="3">
        <v>4.2364482137522996</v>
      </c>
      <c r="I4960" s="3">
        <v>15549.557273111521</v>
      </c>
      <c r="J4960" s="3">
        <v>34.100746440866843</v>
      </c>
      <c r="K4960" s="3">
        <v>1</v>
      </c>
      <c r="L4960" s="3">
        <f t="shared" si="260"/>
        <v>34.100746440866843</v>
      </c>
      <c r="M4960" s="3">
        <f t="shared" si="262"/>
        <v>34.100746440866843</v>
      </c>
      <c r="N4960" s="3">
        <v>4.4825333621243226</v>
      </c>
      <c r="O4960" s="3">
        <v>1</v>
      </c>
      <c r="P4960" s="3">
        <f t="shared" si="261"/>
        <v>4.4825333621243226</v>
      </c>
      <c r="Q4960" s="3">
        <f>P4960</f>
        <v>4.4825333621243226</v>
      </c>
    </row>
    <row r="4961" spans="1:17" x14ac:dyDescent="0.25">
      <c r="A4961" s="3" t="s">
        <v>158</v>
      </c>
      <c r="B4961" s="3" t="s">
        <v>8</v>
      </c>
      <c r="C4961" s="3" t="s">
        <v>9</v>
      </c>
      <c r="D4961" s="3">
        <v>0.56000000000000005</v>
      </c>
      <c r="E4961" s="3">
        <v>0.48</v>
      </c>
      <c r="F4961" s="3" t="s">
        <v>77</v>
      </c>
      <c r="G4961" s="2">
        <v>8200</v>
      </c>
      <c r="H4961" s="3">
        <v>34.177325848874219</v>
      </c>
      <c r="I4961" s="3">
        <v>131599.54035226477</v>
      </c>
      <c r="J4961" s="3">
        <v>287.0114881172575</v>
      </c>
      <c r="K4961" s="3">
        <f>1-0.712</f>
        <v>0.28800000000000003</v>
      </c>
      <c r="L4961" s="3">
        <f t="shared" si="260"/>
        <v>82.659308577770176</v>
      </c>
      <c r="M4961" s="3">
        <f t="shared" si="262"/>
        <v>82.659308577770176</v>
      </c>
      <c r="N4961" s="3">
        <v>35.752632598372749</v>
      </c>
      <c r="O4961" s="3">
        <f>1-0.531</f>
        <v>0.46899999999999997</v>
      </c>
      <c r="P4961" s="3">
        <f t="shared" si="261"/>
        <v>16.767984688636819</v>
      </c>
      <c r="Q4961" s="3">
        <f>P4961</f>
        <v>16.767984688636819</v>
      </c>
    </row>
    <row r="4962" spans="1:17" x14ac:dyDescent="0.25">
      <c r="A4962" s="3" t="s">
        <v>158</v>
      </c>
      <c r="B4962" s="3" t="s">
        <v>8</v>
      </c>
      <c r="C4962" s="3" t="s">
        <v>9</v>
      </c>
      <c r="D4962" s="3">
        <v>0.56000000000000005</v>
      </c>
      <c r="E4962" s="3">
        <v>0.48</v>
      </c>
      <c r="F4962" s="3" t="s">
        <v>59</v>
      </c>
      <c r="G4962" s="2">
        <v>8220</v>
      </c>
      <c r="H4962" s="3">
        <v>2.2887944562329878E-3</v>
      </c>
      <c r="I4962" s="3">
        <v>8.8411333301238795</v>
      </c>
      <c r="J4962" s="3">
        <v>2.02474230900665E-2</v>
      </c>
      <c r="K4962" s="3">
        <v>1</v>
      </c>
      <c r="L4962" s="3">
        <f t="shared" si="260"/>
        <v>2.02474230900665E-2</v>
      </c>
      <c r="M4962" s="3">
        <f t="shared" si="262"/>
        <v>2.02474230900665E-2</v>
      </c>
      <c r="N4962" s="3">
        <v>2.6600862091944082E-3</v>
      </c>
      <c r="O4962" s="3">
        <v>1</v>
      </c>
      <c r="P4962" s="3">
        <f t="shared" si="261"/>
        <v>2.6600862091944082E-3</v>
      </c>
      <c r="Q4962" s="3">
        <f>P4962</f>
        <v>2.6600862091944082E-3</v>
      </c>
    </row>
    <row r="4963" spans="1:17" x14ac:dyDescent="0.25">
      <c r="A4963" s="3" t="s">
        <v>158</v>
      </c>
      <c r="B4963" s="3" t="s">
        <v>8</v>
      </c>
      <c r="C4963" s="3" t="s">
        <v>9</v>
      </c>
      <c r="D4963" s="3">
        <v>0.56000000000000005</v>
      </c>
      <c r="E4963" s="3">
        <v>0.48</v>
      </c>
      <c r="F4963" s="3" t="s">
        <v>19</v>
      </c>
      <c r="G4963" s="2">
        <v>8220</v>
      </c>
      <c r="H4963" s="3">
        <v>6.2220056850860815E-2</v>
      </c>
      <c r="I4963" s="3">
        <v>250.54712442776096</v>
      </c>
      <c r="J4963" s="3">
        <v>0.58301224133316942</v>
      </c>
      <c r="K4963" s="3">
        <f>1-0.712</f>
        <v>0.28800000000000003</v>
      </c>
      <c r="L4963" s="3">
        <f t="shared" si="260"/>
        <v>0.16790752550395283</v>
      </c>
      <c r="M4963" s="3">
        <f t="shared" si="262"/>
        <v>0.16790752550395283</v>
      </c>
      <c r="N4963" s="3">
        <v>7.9209470511952151E-2</v>
      </c>
      <c r="O4963" s="3">
        <f>1-0.531</f>
        <v>0.46899999999999997</v>
      </c>
      <c r="P4963" s="3">
        <f t="shared" si="261"/>
        <v>3.7149241670105554E-2</v>
      </c>
      <c r="Q4963" s="3">
        <f>P4963</f>
        <v>3.7149241670105554E-2</v>
      </c>
    </row>
    <row r="4964" spans="1:17" x14ac:dyDescent="0.25">
      <c r="A4964" s="3" t="s">
        <v>158</v>
      </c>
      <c r="B4964" s="3" t="s">
        <v>310</v>
      </c>
      <c r="C4964" s="3" t="s">
        <v>9</v>
      </c>
      <c r="D4964" s="3">
        <v>0.56000000000000005</v>
      </c>
      <c r="E4964" s="3">
        <v>0.48</v>
      </c>
      <c r="F4964" s="3" t="s">
        <v>19</v>
      </c>
      <c r="G4964" s="2">
        <v>8220</v>
      </c>
      <c r="H4964" s="3">
        <v>5.6883861860387429E-2</v>
      </c>
      <c r="I4964" s="3">
        <v>141.71790856545616</v>
      </c>
      <c r="J4964" s="3">
        <v>0.28690234290494204</v>
      </c>
      <c r="K4964" s="3">
        <v>1</v>
      </c>
      <c r="L4964" s="3">
        <f t="shared" si="260"/>
        <v>0.28690234290494204</v>
      </c>
      <c r="M4964" s="3">
        <f t="shared" si="262"/>
        <v>0.28690234290494204</v>
      </c>
      <c r="N4964" s="3">
        <v>3.9259789740089965E-2</v>
      </c>
      <c r="O4964" s="3">
        <v>1</v>
      </c>
      <c r="P4964" s="3">
        <f t="shared" si="261"/>
        <v>3.9259789740089965E-2</v>
      </c>
      <c r="Q4964" s="3">
        <f>P4964</f>
        <v>3.9259789740089965E-2</v>
      </c>
    </row>
    <row r="4965" spans="1:17" x14ac:dyDescent="0.25">
      <c r="A4965" s="3" t="s">
        <v>158</v>
      </c>
      <c r="B4965" s="3" t="s">
        <v>8</v>
      </c>
      <c r="C4965" s="3" t="s">
        <v>9</v>
      </c>
      <c r="D4965" s="3">
        <v>0.56000000000000005</v>
      </c>
      <c r="E4965" s="3">
        <v>0.48</v>
      </c>
      <c r="F4965" s="3" t="s">
        <v>59</v>
      </c>
      <c r="G4965" s="2">
        <v>8220</v>
      </c>
      <c r="H4965" s="3">
        <v>4.0208732969095273E-2</v>
      </c>
      <c r="I4965" s="3">
        <v>151.33701860230843</v>
      </c>
      <c r="J4965" s="3">
        <v>0.35733551337618247</v>
      </c>
      <c r="K4965" s="3">
        <v>1</v>
      </c>
      <c r="L4965" s="3">
        <f t="shared" si="260"/>
        <v>0.35733551337618247</v>
      </c>
      <c r="M4965" s="3">
        <f t="shared" si="262"/>
        <v>0.35733551337618247</v>
      </c>
      <c r="N4965" s="3">
        <v>4.7086845572224645E-2</v>
      </c>
      <c r="O4965" s="3">
        <v>1</v>
      </c>
      <c r="P4965" s="3">
        <f t="shared" si="261"/>
        <v>4.7086845572224645E-2</v>
      </c>
      <c r="Q4965" s="3">
        <f>P4965</f>
        <v>4.7086845572224645E-2</v>
      </c>
    </row>
    <row r="4966" spans="1:17" x14ac:dyDescent="0.25">
      <c r="A4966" s="3" t="s">
        <v>158</v>
      </c>
      <c r="B4966" s="3" t="s">
        <v>8</v>
      </c>
      <c r="C4966" s="3" t="s">
        <v>9</v>
      </c>
      <c r="D4966" s="3">
        <v>0.56000000000000005</v>
      </c>
      <c r="E4966" s="3">
        <v>0.48</v>
      </c>
      <c r="F4966" s="3" t="s">
        <v>59</v>
      </c>
      <c r="G4966" s="2">
        <v>8220</v>
      </c>
      <c r="H4966" s="3">
        <v>6.8584429496154134E-2</v>
      </c>
      <c r="I4966" s="3">
        <v>247.90397524649822</v>
      </c>
      <c r="J4966" s="3">
        <v>0.55427931666113128</v>
      </c>
      <c r="K4966" s="3">
        <v>1</v>
      </c>
      <c r="L4966" s="3">
        <f t="shared" si="260"/>
        <v>0.55427931666113128</v>
      </c>
      <c r="M4966" s="3">
        <f t="shared" si="262"/>
        <v>0.55427931666113128</v>
      </c>
      <c r="N4966" s="3">
        <v>7.4479057465695372E-2</v>
      </c>
      <c r="O4966" s="3">
        <v>1</v>
      </c>
      <c r="P4966" s="3">
        <f t="shared" si="261"/>
        <v>7.4479057465695372E-2</v>
      </c>
      <c r="Q4966" s="3">
        <f>P4966</f>
        <v>7.4479057465695372E-2</v>
      </c>
    </row>
    <row r="4967" spans="1:17" x14ac:dyDescent="0.25">
      <c r="A4967" s="3" t="s">
        <v>158</v>
      </c>
      <c r="B4967" s="3" t="s">
        <v>8</v>
      </c>
      <c r="C4967" s="3" t="s">
        <v>9</v>
      </c>
      <c r="D4967" s="3">
        <v>0.56000000000000005</v>
      </c>
      <c r="E4967" s="3">
        <v>0.48</v>
      </c>
      <c r="F4967" s="3" t="s">
        <v>166</v>
      </c>
      <c r="G4967" s="2">
        <v>8220</v>
      </c>
      <c r="H4967" s="3">
        <v>0.34006634049503498</v>
      </c>
      <c r="I4967" s="3">
        <v>1119.9718208532261</v>
      </c>
      <c r="J4967" s="3">
        <v>2.5117544961374403</v>
      </c>
      <c r="K4967" s="3">
        <v>1</v>
      </c>
      <c r="L4967" s="3">
        <f t="shared" si="260"/>
        <v>2.5117544961374403</v>
      </c>
      <c r="M4967" s="3">
        <f t="shared" si="262"/>
        <v>2.5117544961374403</v>
      </c>
      <c r="N4967" s="3">
        <v>0.34083261993530334</v>
      </c>
      <c r="O4967" s="3">
        <v>1</v>
      </c>
      <c r="P4967" s="3">
        <f t="shared" si="261"/>
        <v>0.34083261993530334</v>
      </c>
      <c r="Q4967" s="3">
        <f>P4967</f>
        <v>0.34083261993530334</v>
      </c>
    </row>
    <row r="4968" spans="1:17" x14ac:dyDescent="0.25">
      <c r="A4968" s="3" t="s">
        <v>158</v>
      </c>
      <c r="B4968" s="3" t="s">
        <v>8</v>
      </c>
      <c r="C4968" s="3" t="s">
        <v>9</v>
      </c>
      <c r="D4968" s="3">
        <v>0.56000000000000005</v>
      </c>
      <c r="E4968" s="3">
        <v>0.48</v>
      </c>
      <c r="F4968" s="3" t="s">
        <v>163</v>
      </c>
      <c r="G4968" s="2">
        <v>8220</v>
      </c>
      <c r="H4968" s="3">
        <v>0.82645396058878884</v>
      </c>
      <c r="I4968" s="3">
        <v>3337.5441531017968</v>
      </c>
      <c r="J4968" s="3">
        <v>7.0784326717809805</v>
      </c>
      <c r="K4968" s="3">
        <v>1</v>
      </c>
      <c r="L4968" s="3">
        <f t="shared" si="260"/>
        <v>7.0784326717809805</v>
      </c>
      <c r="M4968" s="3">
        <f t="shared" si="262"/>
        <v>7.0784326717809805</v>
      </c>
      <c r="N4968" s="3">
        <v>0.92841106011083263</v>
      </c>
      <c r="O4968" s="3">
        <v>1</v>
      </c>
      <c r="P4968" s="3">
        <f t="shared" si="261"/>
        <v>0.92841106011083263</v>
      </c>
      <c r="Q4968" s="3">
        <f>P4968</f>
        <v>0.92841106011083263</v>
      </c>
    </row>
    <row r="4969" spans="1:17" x14ac:dyDescent="0.25">
      <c r="A4969" s="3" t="s">
        <v>158</v>
      </c>
      <c r="B4969" s="3" t="s">
        <v>8</v>
      </c>
      <c r="C4969" s="3" t="s">
        <v>9</v>
      </c>
      <c r="D4969" s="3">
        <v>0.56000000000000005</v>
      </c>
      <c r="E4969" s="3">
        <v>0.48</v>
      </c>
      <c r="F4969" s="3" t="s">
        <v>19</v>
      </c>
      <c r="G4969" s="2">
        <v>8220</v>
      </c>
      <c r="H4969" s="3">
        <v>1.0051270589763361</v>
      </c>
      <c r="I4969" s="3">
        <v>3820.0668202156621</v>
      </c>
      <c r="J4969" s="3">
        <v>7.9047589614145757</v>
      </c>
      <c r="K4969" s="3">
        <v>1</v>
      </c>
      <c r="L4969" s="3">
        <f t="shared" si="260"/>
        <v>7.9047589614145757</v>
      </c>
      <c r="M4969" s="3">
        <f t="shared" si="262"/>
        <v>7.9047589614145757</v>
      </c>
      <c r="N4969" s="3">
        <v>1.1138787258841429</v>
      </c>
      <c r="O4969" s="3">
        <v>1</v>
      </c>
      <c r="P4969" s="3">
        <f t="shared" si="261"/>
        <v>1.1138787258841429</v>
      </c>
      <c r="Q4969" s="3">
        <f>P4969</f>
        <v>1.1138787258841429</v>
      </c>
    </row>
    <row r="4970" spans="1:17" x14ac:dyDescent="0.25">
      <c r="A4970" s="3" t="s">
        <v>158</v>
      </c>
      <c r="B4970" s="3" t="s">
        <v>8</v>
      </c>
      <c r="C4970" s="3" t="s">
        <v>9</v>
      </c>
      <c r="D4970" s="3">
        <v>0.56000000000000005</v>
      </c>
      <c r="E4970" s="3">
        <v>0.48</v>
      </c>
      <c r="F4970" s="3" t="s">
        <v>11</v>
      </c>
      <c r="G4970" s="2">
        <v>8220</v>
      </c>
      <c r="H4970" s="3">
        <v>1.650745770736507</v>
      </c>
      <c r="I4970" s="3">
        <v>6376.8147490564061</v>
      </c>
      <c r="J4970" s="3">
        <v>15.426338338285857</v>
      </c>
      <c r="K4970" s="3">
        <v>1</v>
      </c>
      <c r="L4970" s="3">
        <f t="shared" si="260"/>
        <v>15.426338338285857</v>
      </c>
      <c r="M4970" s="3">
        <f t="shared" si="262"/>
        <v>15.426338338285857</v>
      </c>
      <c r="N4970" s="3">
        <v>2.1259576597978649</v>
      </c>
      <c r="O4970" s="3">
        <v>1</v>
      </c>
      <c r="P4970" s="3">
        <f t="shared" si="261"/>
        <v>2.1259576597978649</v>
      </c>
      <c r="Q4970" s="3">
        <f>P4970</f>
        <v>2.1259576597978649</v>
      </c>
    </row>
    <row r="4971" spans="1:17" x14ac:dyDescent="0.25">
      <c r="A4971" s="3" t="s">
        <v>158</v>
      </c>
      <c r="B4971" s="3" t="s">
        <v>8</v>
      </c>
      <c r="C4971" s="3" t="s">
        <v>9</v>
      </c>
      <c r="D4971" s="3">
        <v>0.56000000000000005</v>
      </c>
      <c r="E4971" s="3">
        <v>0.48</v>
      </c>
      <c r="F4971" s="3" t="s">
        <v>183</v>
      </c>
      <c r="G4971" s="2">
        <v>8220</v>
      </c>
      <c r="H4971" s="3">
        <v>2.3728173940141311</v>
      </c>
      <c r="I4971" s="3">
        <v>9098.2333349063538</v>
      </c>
      <c r="J4971" s="3">
        <v>20.092385593086924</v>
      </c>
      <c r="K4971" s="3">
        <v>1</v>
      </c>
      <c r="L4971" s="3">
        <f t="shared" si="260"/>
        <v>20.092385593086924</v>
      </c>
      <c r="M4971" s="3">
        <f t="shared" si="262"/>
        <v>20.092385593086924</v>
      </c>
      <c r="N4971" s="3">
        <v>2.8765713077973096</v>
      </c>
      <c r="O4971" s="3">
        <v>1</v>
      </c>
      <c r="P4971" s="3">
        <f t="shared" si="261"/>
        <v>2.8765713077973096</v>
      </c>
      <c r="Q4971" s="3">
        <f>P4971</f>
        <v>2.8765713077973096</v>
      </c>
    </row>
    <row r="4972" spans="1:17" x14ac:dyDescent="0.25">
      <c r="A4972" s="3" t="s">
        <v>158</v>
      </c>
      <c r="B4972" s="3" t="s">
        <v>310</v>
      </c>
      <c r="C4972" s="3" t="s">
        <v>9</v>
      </c>
      <c r="D4972" s="3">
        <v>0.56000000000000005</v>
      </c>
      <c r="E4972" s="3">
        <v>0.48</v>
      </c>
      <c r="F4972" s="3" t="s">
        <v>19</v>
      </c>
      <c r="G4972" s="2">
        <v>8220</v>
      </c>
      <c r="H4972" s="3">
        <v>2.4436079072906276</v>
      </c>
      <c r="I4972" s="3">
        <v>9685.2171804694335</v>
      </c>
      <c r="J4972" s="3">
        <v>20.880493021630457</v>
      </c>
      <c r="K4972" s="3">
        <v>1</v>
      </c>
      <c r="L4972" s="3">
        <f t="shared" si="260"/>
        <v>20.880493021630457</v>
      </c>
      <c r="M4972" s="3">
        <f t="shared" si="262"/>
        <v>20.880493021630457</v>
      </c>
      <c r="N4972" s="3">
        <v>3.2320986493226243</v>
      </c>
      <c r="O4972" s="3">
        <v>1</v>
      </c>
      <c r="P4972" s="3">
        <f t="shared" si="261"/>
        <v>3.2320986493226243</v>
      </c>
      <c r="Q4972" s="3">
        <f>P4972</f>
        <v>3.2320986493226243</v>
      </c>
    </row>
    <row r="4973" spans="1:17" x14ac:dyDescent="0.25">
      <c r="A4973" s="3" t="s">
        <v>158</v>
      </c>
      <c r="B4973" s="3" t="s">
        <v>8</v>
      </c>
      <c r="C4973" s="3" t="s">
        <v>9</v>
      </c>
      <c r="D4973" s="3">
        <v>0.56000000000000005</v>
      </c>
      <c r="E4973" s="3">
        <v>0.48</v>
      </c>
      <c r="F4973" s="3" t="s">
        <v>184</v>
      </c>
      <c r="G4973" s="2">
        <v>8220</v>
      </c>
      <c r="H4973" s="3">
        <v>2.8444691372437005</v>
      </c>
      <c r="I4973" s="3">
        <v>11436.296010394537</v>
      </c>
      <c r="J4973" s="3">
        <v>22.410983437144505</v>
      </c>
      <c r="K4973" s="3">
        <v>1</v>
      </c>
      <c r="L4973" s="3">
        <f t="shared" si="260"/>
        <v>22.410983437144505</v>
      </c>
      <c r="M4973" s="3">
        <f t="shared" si="262"/>
        <v>22.410983437144505</v>
      </c>
      <c r="N4973" s="3">
        <v>3.1312685290446196</v>
      </c>
      <c r="O4973" s="3">
        <v>1</v>
      </c>
      <c r="P4973" s="3">
        <f t="shared" si="261"/>
        <v>3.1312685290446196</v>
      </c>
      <c r="Q4973" s="3">
        <f>P4973</f>
        <v>3.1312685290446196</v>
      </c>
    </row>
    <row r="4974" spans="1:17" x14ac:dyDescent="0.25">
      <c r="A4974" s="3" t="s">
        <v>158</v>
      </c>
      <c r="B4974" s="3" t="s">
        <v>8</v>
      </c>
      <c r="C4974" s="3" t="s">
        <v>9</v>
      </c>
      <c r="D4974" s="3">
        <v>0.56000000000000005</v>
      </c>
      <c r="E4974" s="3">
        <v>0.48</v>
      </c>
      <c r="F4974" s="3" t="s">
        <v>183</v>
      </c>
      <c r="G4974" s="2">
        <v>8220</v>
      </c>
      <c r="H4974" s="3">
        <v>19.586070684724216</v>
      </c>
      <c r="I4974" s="3">
        <v>81485.815539118572</v>
      </c>
      <c r="J4974" s="3">
        <v>171.81239924209143</v>
      </c>
      <c r="K4974" s="3">
        <f>1-0.712</f>
        <v>0.28800000000000003</v>
      </c>
      <c r="L4974" s="3">
        <f t="shared" si="260"/>
        <v>49.481970981722341</v>
      </c>
      <c r="M4974" s="3">
        <f t="shared" si="262"/>
        <v>49.481970981722341</v>
      </c>
      <c r="N4974" s="3">
        <v>24.548111716603387</v>
      </c>
      <c r="O4974" s="3">
        <f>1-0.531</f>
        <v>0.46899999999999997</v>
      </c>
      <c r="P4974" s="3">
        <f t="shared" si="261"/>
        <v>11.513064395086987</v>
      </c>
      <c r="Q4974" s="3">
        <f>P4974</f>
        <v>11.513064395086987</v>
      </c>
    </row>
    <row r="4975" spans="1:17" x14ac:dyDescent="0.25">
      <c r="A4975" s="3" t="s">
        <v>158</v>
      </c>
      <c r="B4975" s="3" t="s">
        <v>310</v>
      </c>
      <c r="C4975" s="3" t="s">
        <v>9</v>
      </c>
      <c r="D4975" s="3">
        <v>0.56000000000000005</v>
      </c>
      <c r="E4975" s="3">
        <v>0.48</v>
      </c>
      <c r="F4975" s="3" t="s">
        <v>17</v>
      </c>
      <c r="G4975" s="2">
        <v>2000</v>
      </c>
      <c r="H4975" s="3">
        <v>1.9133506232439629E-5</v>
      </c>
      <c r="I4975" s="3">
        <v>4.2175665880821479E-2</v>
      </c>
      <c r="J4975" s="3">
        <v>8.8359815260981037E-5</v>
      </c>
      <c r="K4975" s="3">
        <v>1</v>
      </c>
      <c r="L4975" s="3">
        <f t="shared" si="260"/>
        <v>8.8359815260981037E-5</v>
      </c>
      <c r="M4975" s="4">
        <f t="shared" si="262"/>
        <v>8.8359815260981037E-5</v>
      </c>
      <c r="N4975" s="3">
        <v>1.0791423540781225E-5</v>
      </c>
      <c r="O4975" s="3">
        <v>1</v>
      </c>
      <c r="P4975" s="3">
        <f t="shared" si="261"/>
        <v>1.0791423540781225E-5</v>
      </c>
      <c r="Q4975" s="3">
        <f>P4975</f>
        <v>1.0791423540781225E-5</v>
      </c>
    </row>
    <row r="4976" spans="1:17" x14ac:dyDescent="0.25">
      <c r="A4976" s="3" t="s">
        <v>158</v>
      </c>
      <c r="B4976" s="3" t="s">
        <v>310</v>
      </c>
      <c r="C4976" s="3" t="s">
        <v>9</v>
      </c>
      <c r="D4976" s="3">
        <v>0.56000000000000005</v>
      </c>
      <c r="E4976" s="3">
        <v>0.48</v>
      </c>
      <c r="F4976" s="3" t="s">
        <v>17</v>
      </c>
      <c r="G4976" s="2">
        <v>2000</v>
      </c>
      <c r="H4976" s="3">
        <v>1.8677089986955074E-2</v>
      </c>
      <c r="I4976" s="3">
        <v>68.207344916065097</v>
      </c>
      <c r="J4976" s="3">
        <v>0.13614803898897265</v>
      </c>
      <c r="K4976" s="3">
        <v>1</v>
      </c>
      <c r="L4976" s="3">
        <f t="shared" si="260"/>
        <v>0.13614803898897265</v>
      </c>
      <c r="M4976" s="4">
        <f t="shared" si="262"/>
        <v>0.13614803898897265</v>
      </c>
      <c r="N4976" s="3">
        <v>1.8720623773274769E-2</v>
      </c>
      <c r="O4976" s="3">
        <v>1</v>
      </c>
      <c r="P4976" s="3">
        <f t="shared" si="261"/>
        <v>1.8720623773274769E-2</v>
      </c>
      <c r="Q4976" s="3">
        <f>P4976</f>
        <v>1.8720623773274769E-2</v>
      </c>
    </row>
    <row r="4977" spans="1:17" x14ac:dyDescent="0.25">
      <c r="A4977" s="3" t="s">
        <v>158</v>
      </c>
      <c r="B4977" s="3" t="s">
        <v>89</v>
      </c>
      <c r="C4977" s="3" t="s">
        <v>9</v>
      </c>
      <c r="D4977" s="3">
        <v>0.56000000000000005</v>
      </c>
      <c r="E4977" s="3">
        <v>0.48</v>
      </c>
      <c r="F4977" s="3" t="s">
        <v>17</v>
      </c>
      <c r="G4977" s="2">
        <v>2000</v>
      </c>
      <c r="H4977" s="3">
        <v>2.347281287026675E-2</v>
      </c>
      <c r="I4977" s="3">
        <v>88.335388099702271</v>
      </c>
      <c r="J4977" s="3">
        <v>0.20494461166905059</v>
      </c>
      <c r="K4977" s="3">
        <v>1</v>
      </c>
      <c r="L4977" s="3">
        <f t="shared" si="260"/>
        <v>0.20494461166905059</v>
      </c>
      <c r="M4977" s="4">
        <f t="shared" si="262"/>
        <v>0.20494461166905059</v>
      </c>
      <c r="N4977" s="3">
        <v>3.0299464548169657E-2</v>
      </c>
      <c r="O4977" s="3">
        <v>1</v>
      </c>
      <c r="P4977" s="3">
        <f t="shared" si="261"/>
        <v>3.0299464548169657E-2</v>
      </c>
      <c r="Q4977" s="3">
        <f>P4977</f>
        <v>3.0299464548169657E-2</v>
      </c>
    </row>
    <row r="4978" spans="1:17" x14ac:dyDescent="0.25">
      <c r="A4978" s="3" t="s">
        <v>158</v>
      </c>
      <c r="B4978" s="3" t="s">
        <v>310</v>
      </c>
      <c r="C4978" s="3" t="s">
        <v>9</v>
      </c>
      <c r="D4978" s="3">
        <v>0.56000000000000005</v>
      </c>
      <c r="E4978" s="3">
        <v>0.48</v>
      </c>
      <c r="F4978" s="3" t="s">
        <v>17</v>
      </c>
      <c r="G4978" s="2">
        <v>2000</v>
      </c>
      <c r="H4978" s="3">
        <v>3.4578686727775536E-6</v>
      </c>
      <c r="I4978" s="3">
        <v>1.1426550581105069E-2</v>
      </c>
      <c r="J4978" s="3">
        <v>2.6268162238375491E-5</v>
      </c>
      <c r="K4978" s="3">
        <v>1</v>
      </c>
      <c r="L4978" s="3">
        <f t="shared" si="260"/>
        <v>2.6268162238375491E-5</v>
      </c>
      <c r="M4978" s="4">
        <f t="shared" si="262"/>
        <v>2.6268162238375491E-5</v>
      </c>
      <c r="N4978" s="3">
        <v>3.2197215706711245E-6</v>
      </c>
      <c r="O4978" s="3">
        <v>1</v>
      </c>
      <c r="P4978" s="3">
        <f t="shared" si="261"/>
        <v>3.2197215706711245E-6</v>
      </c>
      <c r="Q4978" s="3">
        <f>P4978</f>
        <v>3.2197215706711245E-6</v>
      </c>
    </row>
    <row r="4979" spans="1:17" x14ac:dyDescent="0.25">
      <c r="A4979" s="3" t="s">
        <v>158</v>
      </c>
      <c r="B4979" s="3" t="s">
        <v>310</v>
      </c>
      <c r="C4979" s="3" t="s">
        <v>9</v>
      </c>
      <c r="D4979" s="3">
        <v>0.56000000000000005</v>
      </c>
      <c r="E4979" s="3">
        <v>0.48</v>
      </c>
      <c r="F4979" s="3" t="s">
        <v>17</v>
      </c>
      <c r="G4979" s="2">
        <v>2000</v>
      </c>
      <c r="H4979" s="3">
        <v>2.5503464236896322E-2</v>
      </c>
      <c r="I4979" s="3">
        <v>89.856892759664973</v>
      </c>
      <c r="J4979" s="3">
        <v>0.21035099806183008</v>
      </c>
      <c r="K4979" s="3">
        <v>1</v>
      </c>
      <c r="L4979" s="3">
        <f t="shared" si="260"/>
        <v>0.21035099806183008</v>
      </c>
      <c r="M4979" s="4">
        <f t="shared" si="262"/>
        <v>0.21035099806183008</v>
      </c>
      <c r="N4979" s="3">
        <v>3.089562904396791E-2</v>
      </c>
      <c r="O4979" s="3">
        <v>1</v>
      </c>
      <c r="P4979" s="3">
        <f t="shared" si="261"/>
        <v>3.089562904396791E-2</v>
      </c>
      <c r="Q4979" s="3">
        <f>P4979</f>
        <v>3.089562904396791E-2</v>
      </c>
    </row>
    <row r="4980" spans="1:17" x14ac:dyDescent="0.25">
      <c r="A4980" s="3" t="s">
        <v>158</v>
      </c>
      <c r="B4980" s="3" t="s">
        <v>310</v>
      </c>
      <c r="C4980" s="3" t="s">
        <v>9</v>
      </c>
      <c r="D4980" s="3">
        <v>0.56000000000000005</v>
      </c>
      <c r="E4980" s="3">
        <v>0.48</v>
      </c>
      <c r="F4980" s="3" t="s">
        <v>320</v>
      </c>
      <c r="G4980" s="2">
        <v>3000</v>
      </c>
      <c r="H4980" s="3">
        <v>4.1916240518507113E-2</v>
      </c>
      <c r="I4980" s="3">
        <v>162.11926092307974</v>
      </c>
      <c r="J4980" s="3">
        <v>0.3306054970292438</v>
      </c>
      <c r="K4980" s="3">
        <v>1</v>
      </c>
      <c r="L4980" s="3">
        <f t="shared" si="260"/>
        <v>0.3306054970292438</v>
      </c>
      <c r="M4980" s="3">
        <v>0</v>
      </c>
      <c r="N4980" s="3">
        <v>4.5995938961720842E-2</v>
      </c>
      <c r="O4980" s="3">
        <v>1</v>
      </c>
      <c r="P4980" s="3">
        <f t="shared" si="261"/>
        <v>4.5995938961720842E-2</v>
      </c>
      <c r="Q4980" s="3">
        <v>0</v>
      </c>
    </row>
    <row r="4981" spans="1:17" x14ac:dyDescent="0.25">
      <c r="A4981" s="3" t="s">
        <v>158</v>
      </c>
      <c r="B4981" s="3" t="s">
        <v>310</v>
      </c>
      <c r="C4981" s="3" t="s">
        <v>9</v>
      </c>
      <c r="D4981" s="3">
        <v>0.56000000000000005</v>
      </c>
      <c r="E4981" s="3">
        <v>0.48</v>
      </c>
      <c r="F4981" s="3" t="s">
        <v>320</v>
      </c>
      <c r="G4981" s="2">
        <v>3000</v>
      </c>
      <c r="H4981" s="3">
        <v>1.4442566666552279E-2</v>
      </c>
      <c r="I4981" s="3">
        <v>56.395001577136547</v>
      </c>
      <c r="J4981" s="3">
        <v>0.11521462139504024</v>
      </c>
      <c r="K4981" s="3">
        <v>1</v>
      </c>
      <c r="L4981" s="3">
        <f t="shared" si="260"/>
        <v>0.11521462139504024</v>
      </c>
      <c r="M4981" s="3">
        <v>0</v>
      </c>
      <c r="N4981" s="3">
        <v>1.6128359071808221E-2</v>
      </c>
      <c r="O4981" s="3">
        <v>1</v>
      </c>
      <c r="P4981" s="3">
        <f t="shared" si="261"/>
        <v>1.6128359071808221E-2</v>
      </c>
      <c r="Q4981" s="3">
        <v>0</v>
      </c>
    </row>
    <row r="4982" spans="1:17" x14ac:dyDescent="0.25">
      <c r="A4982" s="3" t="s">
        <v>158</v>
      </c>
      <c r="B4982" s="3" t="s">
        <v>89</v>
      </c>
      <c r="C4982" s="3" t="s">
        <v>9</v>
      </c>
      <c r="D4982" s="3">
        <v>0.56000000000000005</v>
      </c>
      <c r="E4982" s="3">
        <v>0.48</v>
      </c>
      <c r="F4982" s="3" t="s">
        <v>277</v>
      </c>
      <c r="G4982" s="2">
        <v>3000</v>
      </c>
      <c r="H4982" s="3">
        <v>2.9586513842966641E-5</v>
      </c>
      <c r="I4982" s="3">
        <v>0.11402770246687713</v>
      </c>
      <c r="J4982" s="3">
        <v>2.4334802989529525E-4</v>
      </c>
      <c r="K4982" s="3">
        <v>1</v>
      </c>
      <c r="L4982" s="3">
        <f t="shared" si="260"/>
        <v>2.4334802989529525E-4</v>
      </c>
      <c r="M4982" s="3">
        <v>0</v>
      </c>
      <c r="N4982" s="3">
        <v>3.3961053463407647E-5</v>
      </c>
      <c r="O4982" s="3">
        <v>1</v>
      </c>
      <c r="P4982" s="3">
        <f t="shared" si="261"/>
        <v>3.3961053463407647E-5</v>
      </c>
      <c r="Q4982" s="3">
        <v>0</v>
      </c>
    </row>
    <row r="4983" spans="1:17" x14ac:dyDescent="0.25">
      <c r="A4983" s="3" t="s">
        <v>158</v>
      </c>
      <c r="B4983" s="3" t="s">
        <v>310</v>
      </c>
      <c r="C4983" s="3" t="s">
        <v>9</v>
      </c>
      <c r="D4983" s="3">
        <v>0.56000000000000005</v>
      </c>
      <c r="E4983" s="3">
        <v>0.48</v>
      </c>
      <c r="F4983" s="3" t="s">
        <v>264</v>
      </c>
      <c r="G4983" s="2">
        <v>3000</v>
      </c>
      <c r="H4983" s="3">
        <v>1.0142408408222014E-2</v>
      </c>
      <c r="I4983" s="3">
        <v>40.200247766995581</v>
      </c>
      <c r="J4983" s="3">
        <v>8.2532631514083576E-2</v>
      </c>
      <c r="K4983" s="3">
        <v>1</v>
      </c>
      <c r="L4983" s="3">
        <f t="shared" si="260"/>
        <v>8.2532631514083576E-2</v>
      </c>
      <c r="M4983" s="3">
        <v>0</v>
      </c>
      <c r="N4983" s="3">
        <v>1.159951359493315E-2</v>
      </c>
      <c r="O4983" s="3">
        <v>1</v>
      </c>
      <c r="P4983" s="3">
        <f t="shared" si="261"/>
        <v>1.159951359493315E-2</v>
      </c>
      <c r="Q4983" s="3">
        <v>0</v>
      </c>
    </row>
    <row r="4984" spans="1:17" x14ac:dyDescent="0.25">
      <c r="A4984" s="3" t="s">
        <v>158</v>
      </c>
      <c r="B4984" s="3" t="s">
        <v>310</v>
      </c>
      <c r="C4984" s="3" t="s">
        <v>9</v>
      </c>
      <c r="D4984" s="3">
        <v>0.56000000000000005</v>
      </c>
      <c r="E4984" s="3">
        <v>0.48</v>
      </c>
      <c r="F4984" s="3" t="s">
        <v>323</v>
      </c>
      <c r="G4984" s="2">
        <v>8300</v>
      </c>
      <c r="H4984" s="3">
        <v>1.0417883865863299E-3</v>
      </c>
      <c r="I4984" s="3">
        <v>3.2809129212040506</v>
      </c>
      <c r="J4984" s="3">
        <v>8.6091386679711304E-3</v>
      </c>
      <c r="K4984" s="3">
        <v>1</v>
      </c>
      <c r="L4984" s="3">
        <f t="shared" si="260"/>
        <v>8.6091386679711304E-3</v>
      </c>
      <c r="M4984" s="3">
        <f t="shared" ref="M4984:M5007" si="263">L4984</f>
        <v>8.6091386679711304E-3</v>
      </c>
      <c r="N4984" s="3">
        <v>1.1344089896342241E-3</v>
      </c>
      <c r="O4984" s="3">
        <v>1</v>
      </c>
      <c r="P4984" s="3">
        <f t="shared" si="261"/>
        <v>1.1344089896342241E-3</v>
      </c>
      <c r="Q4984" s="3">
        <f>P4984</f>
        <v>1.1344089896342241E-3</v>
      </c>
    </row>
    <row r="4985" spans="1:17" x14ac:dyDescent="0.25">
      <c r="A4985" s="3" t="s">
        <v>158</v>
      </c>
      <c r="B4985" s="3" t="s">
        <v>351</v>
      </c>
      <c r="C4985" s="3" t="s">
        <v>352</v>
      </c>
      <c r="D4985" s="3">
        <v>0.36</v>
      </c>
      <c r="E4985" s="3">
        <v>0.57999999999999996</v>
      </c>
      <c r="F4985" s="3" t="s">
        <v>283</v>
      </c>
      <c r="G4985" s="2">
        <v>8300</v>
      </c>
      <c r="H4985" s="3">
        <v>1.2519517038937018E-2</v>
      </c>
      <c r="I4985" s="3">
        <v>47.879048446505969</v>
      </c>
      <c r="J4985" s="3">
        <v>0.11238413175940595</v>
      </c>
      <c r="K4985" s="3">
        <v>1</v>
      </c>
      <c r="L4985" s="3">
        <f t="shared" si="260"/>
        <v>0.11238413175940595</v>
      </c>
      <c r="M4985" s="3">
        <f t="shared" si="263"/>
        <v>0.11238413175940595</v>
      </c>
      <c r="N4985" s="3">
        <v>1.5201262748619875E-2</v>
      </c>
      <c r="O4985" s="3">
        <v>1</v>
      </c>
      <c r="P4985" s="3">
        <f t="shared" si="261"/>
        <v>1.5201262748619875E-2</v>
      </c>
      <c r="Q4985" s="3">
        <f>P4985</f>
        <v>1.5201262748619875E-2</v>
      </c>
    </row>
    <row r="4986" spans="1:17" x14ac:dyDescent="0.25">
      <c r="A4986" s="3" t="s">
        <v>158</v>
      </c>
      <c r="B4986" s="3" t="s">
        <v>89</v>
      </c>
      <c r="C4986" s="3" t="s">
        <v>9</v>
      </c>
      <c r="D4986" s="3">
        <v>0.56000000000000005</v>
      </c>
      <c r="E4986" s="3">
        <v>0.48</v>
      </c>
      <c r="F4986" s="3" t="s">
        <v>294</v>
      </c>
      <c r="G4986" s="2">
        <v>8300</v>
      </c>
      <c r="H4986" s="3">
        <v>1.1731764224022008E-2</v>
      </c>
      <c r="I4986" s="3">
        <v>48.295081583719245</v>
      </c>
      <c r="J4986" s="3">
        <v>0.11946769840043417</v>
      </c>
      <c r="K4986" s="3">
        <v>1</v>
      </c>
      <c r="L4986" s="3">
        <f t="shared" si="260"/>
        <v>0.11946769840043417</v>
      </c>
      <c r="M4986" s="3">
        <f t="shared" si="263"/>
        <v>0.11946769840043417</v>
      </c>
      <c r="N4986" s="3">
        <v>1.6354129155716417E-2</v>
      </c>
      <c r="O4986" s="3">
        <v>1</v>
      </c>
      <c r="P4986" s="3">
        <f t="shared" si="261"/>
        <v>1.6354129155716417E-2</v>
      </c>
      <c r="Q4986" s="3">
        <f>P4986</f>
        <v>1.6354129155716417E-2</v>
      </c>
    </row>
    <row r="4987" spans="1:17" x14ac:dyDescent="0.25">
      <c r="A4987" s="3" t="s">
        <v>158</v>
      </c>
      <c r="B4987" s="3" t="s">
        <v>89</v>
      </c>
      <c r="C4987" s="3" t="s">
        <v>9</v>
      </c>
      <c r="D4987" s="3">
        <v>0.56000000000000005</v>
      </c>
      <c r="E4987" s="3">
        <v>0.48</v>
      </c>
      <c r="F4987" s="3" t="s">
        <v>283</v>
      </c>
      <c r="G4987" s="2">
        <v>8300</v>
      </c>
      <c r="H4987" s="3">
        <v>4.3176051430761392E-2</v>
      </c>
      <c r="I4987" s="3">
        <v>176.70640445683014</v>
      </c>
      <c r="J4987" s="3">
        <v>0.3969675510878119</v>
      </c>
      <c r="K4987" s="3">
        <v>1</v>
      </c>
      <c r="L4987" s="3">
        <f t="shared" si="260"/>
        <v>0.3969675510878119</v>
      </c>
      <c r="M4987" s="3">
        <f t="shared" si="263"/>
        <v>0.3969675510878119</v>
      </c>
      <c r="N4987" s="3">
        <v>5.36594532848233E-2</v>
      </c>
      <c r="O4987" s="3">
        <v>1</v>
      </c>
      <c r="P4987" s="3">
        <f t="shared" si="261"/>
        <v>5.36594532848233E-2</v>
      </c>
      <c r="Q4987" s="3">
        <f>P4987</f>
        <v>5.36594532848233E-2</v>
      </c>
    </row>
    <row r="4988" spans="1:17" x14ac:dyDescent="0.25">
      <c r="A4988" s="3" t="s">
        <v>158</v>
      </c>
      <c r="B4988" s="3" t="s">
        <v>8</v>
      </c>
      <c r="C4988" s="3" t="s">
        <v>9</v>
      </c>
      <c r="D4988" s="3">
        <v>0.56000000000000005</v>
      </c>
      <c r="E4988" s="3">
        <v>0.48</v>
      </c>
      <c r="F4988" s="3" t="s">
        <v>11</v>
      </c>
      <c r="G4988" s="2">
        <v>8300</v>
      </c>
      <c r="H4988" s="3">
        <v>0.21630611439281192</v>
      </c>
      <c r="I4988" s="3">
        <v>849.52956053321577</v>
      </c>
      <c r="J4988" s="3">
        <v>2.159573981923717</v>
      </c>
      <c r="K4988" s="3">
        <v>1</v>
      </c>
      <c r="L4988" s="3">
        <f t="shared" si="260"/>
        <v>2.159573981923717</v>
      </c>
      <c r="M4988" s="3">
        <f t="shared" si="263"/>
        <v>2.159573981923717</v>
      </c>
      <c r="N4988" s="3">
        <v>0.29769967319041218</v>
      </c>
      <c r="O4988" s="3">
        <v>1</v>
      </c>
      <c r="P4988" s="3">
        <f t="shared" si="261"/>
        <v>0.29769967319041218</v>
      </c>
      <c r="Q4988" s="3">
        <f>P4988</f>
        <v>0.29769967319041218</v>
      </c>
    </row>
    <row r="4989" spans="1:17" x14ac:dyDescent="0.25">
      <c r="A4989" s="3" t="s">
        <v>158</v>
      </c>
      <c r="B4989" s="3" t="s">
        <v>89</v>
      </c>
      <c r="C4989" s="3" t="s">
        <v>9</v>
      </c>
      <c r="D4989" s="3">
        <v>0.56000000000000005</v>
      </c>
      <c r="E4989" s="3">
        <v>0.48</v>
      </c>
      <c r="F4989" s="3" t="s">
        <v>283</v>
      </c>
      <c r="G4989" s="2">
        <v>8300</v>
      </c>
      <c r="H4989" s="3">
        <v>0.27721022585538413</v>
      </c>
      <c r="I4989" s="3">
        <v>1049.7668571271529</v>
      </c>
      <c r="J4989" s="3">
        <v>2.3045717078437775</v>
      </c>
      <c r="K4989" s="3">
        <v>1</v>
      </c>
      <c r="L4989" s="3">
        <f t="shared" si="260"/>
        <v>2.3045717078437775</v>
      </c>
      <c r="M4989" s="3">
        <f t="shared" si="263"/>
        <v>2.3045717078437775</v>
      </c>
      <c r="N4989" s="3">
        <v>0.32103545176562481</v>
      </c>
      <c r="O4989" s="3">
        <v>1</v>
      </c>
      <c r="P4989" s="3">
        <f t="shared" si="261"/>
        <v>0.32103545176562481</v>
      </c>
      <c r="Q4989" s="3">
        <f>P4989</f>
        <v>0.32103545176562481</v>
      </c>
    </row>
    <row r="4990" spans="1:17" x14ac:dyDescent="0.25">
      <c r="A4990" s="3" t="s">
        <v>158</v>
      </c>
      <c r="B4990" s="3" t="s">
        <v>8</v>
      </c>
      <c r="C4990" s="3" t="s">
        <v>9</v>
      </c>
      <c r="D4990" s="3">
        <v>0.56000000000000005</v>
      </c>
      <c r="E4990" s="3">
        <v>0.48</v>
      </c>
      <c r="F4990" s="3" t="s">
        <v>250</v>
      </c>
      <c r="G4990" s="2">
        <v>8300</v>
      </c>
      <c r="H4990" s="3">
        <v>0.63942637890600618</v>
      </c>
      <c r="I4990" s="3">
        <v>2578.0473286422543</v>
      </c>
      <c r="J4990" s="3">
        <v>5.2009332100920931</v>
      </c>
      <c r="K4990" s="3">
        <f>1-0.712</f>
        <v>0.28800000000000003</v>
      </c>
      <c r="L4990" s="3">
        <f t="shared" si="260"/>
        <v>1.497868764506523</v>
      </c>
      <c r="M4990" s="3">
        <f t="shared" si="263"/>
        <v>1.497868764506523</v>
      </c>
      <c r="N4990" s="3">
        <v>0.70968363751354901</v>
      </c>
      <c r="O4990" s="3">
        <f>1-0.531</f>
        <v>0.46899999999999997</v>
      </c>
      <c r="P4990" s="3">
        <f t="shared" si="261"/>
        <v>0.33284162599385447</v>
      </c>
      <c r="Q4990" s="3">
        <f>P4990</f>
        <v>0.33284162599385447</v>
      </c>
    </row>
    <row r="4991" spans="1:17" x14ac:dyDescent="0.25">
      <c r="A4991" s="3" t="s">
        <v>158</v>
      </c>
      <c r="B4991" s="3" t="s">
        <v>310</v>
      </c>
      <c r="C4991" s="3" t="s">
        <v>9</v>
      </c>
      <c r="D4991" s="3">
        <v>0.56000000000000005</v>
      </c>
      <c r="E4991" s="3">
        <v>0.48</v>
      </c>
      <c r="F4991" s="3" t="s">
        <v>329</v>
      </c>
      <c r="G4991" s="2">
        <v>8300</v>
      </c>
      <c r="H4991" s="3">
        <v>0.75763312522889315</v>
      </c>
      <c r="I4991" s="3">
        <v>2843.8044449017489</v>
      </c>
      <c r="J4991" s="3">
        <v>5.6387828299534029</v>
      </c>
      <c r="K4991" s="3">
        <v>1</v>
      </c>
      <c r="L4991" s="3">
        <f t="shared" si="260"/>
        <v>5.6387828299534029</v>
      </c>
      <c r="M4991" s="3">
        <f t="shared" si="263"/>
        <v>5.6387828299534029</v>
      </c>
      <c r="N4991" s="3">
        <v>0.78063806183327777</v>
      </c>
      <c r="O4991" s="3">
        <v>1</v>
      </c>
      <c r="P4991" s="3">
        <f t="shared" si="261"/>
        <v>0.78063806183327777</v>
      </c>
      <c r="Q4991" s="3">
        <f>P4991</f>
        <v>0.78063806183327777</v>
      </c>
    </row>
    <row r="4992" spans="1:17" x14ac:dyDescent="0.25">
      <c r="A4992" s="3" t="s">
        <v>158</v>
      </c>
      <c r="B4992" s="3" t="s">
        <v>310</v>
      </c>
      <c r="C4992" s="3" t="s">
        <v>9</v>
      </c>
      <c r="D4992" s="3">
        <v>0.56000000000000005</v>
      </c>
      <c r="E4992" s="3">
        <v>0.48</v>
      </c>
      <c r="F4992" s="3" t="s">
        <v>19</v>
      </c>
      <c r="G4992" s="2">
        <v>8300</v>
      </c>
      <c r="H4992" s="3">
        <v>0.91811646631654886</v>
      </c>
      <c r="I4992" s="3">
        <v>3513.538610949161</v>
      </c>
      <c r="J4992" s="3">
        <v>7.4953893756308538</v>
      </c>
      <c r="K4992" s="3">
        <v>1</v>
      </c>
      <c r="L4992" s="3">
        <f t="shared" si="260"/>
        <v>7.4953893756308538</v>
      </c>
      <c r="M4992" s="3">
        <f t="shared" si="263"/>
        <v>7.4953893756308538</v>
      </c>
      <c r="N4992" s="3">
        <v>1.0321731548382305</v>
      </c>
      <c r="O4992" s="3">
        <v>1</v>
      </c>
      <c r="P4992" s="3">
        <f t="shared" si="261"/>
        <v>1.0321731548382305</v>
      </c>
      <c r="Q4992" s="3">
        <f>P4992</f>
        <v>1.0321731548382305</v>
      </c>
    </row>
    <row r="4993" spans="1:17" x14ac:dyDescent="0.25">
      <c r="A4993" s="3" t="s">
        <v>158</v>
      </c>
      <c r="B4993" s="3" t="s">
        <v>351</v>
      </c>
      <c r="C4993" s="3" t="s">
        <v>352</v>
      </c>
      <c r="D4993" s="3">
        <v>0.36</v>
      </c>
      <c r="E4993" s="3">
        <v>0.57999999999999996</v>
      </c>
      <c r="F4993" s="3" t="s">
        <v>290</v>
      </c>
      <c r="G4993" s="2">
        <v>8300</v>
      </c>
      <c r="H4993" s="3">
        <v>1.9213454367600986</v>
      </c>
      <c r="I4993" s="3">
        <v>7631.383912839623</v>
      </c>
      <c r="J4993" s="3">
        <v>16.685170055610175</v>
      </c>
      <c r="K4993" s="3">
        <v>1</v>
      </c>
      <c r="L4993" s="3">
        <f t="shared" si="260"/>
        <v>16.685170055610175</v>
      </c>
      <c r="M4993" s="3">
        <f t="shared" si="263"/>
        <v>16.685170055610175</v>
      </c>
      <c r="N4993" s="3">
        <v>2.5771088367679247</v>
      </c>
      <c r="O4993" s="3">
        <v>1</v>
      </c>
      <c r="P4993" s="3">
        <f t="shared" si="261"/>
        <v>2.5771088367679247</v>
      </c>
      <c r="Q4993" s="3">
        <f>P4993</f>
        <v>2.5771088367679247</v>
      </c>
    </row>
    <row r="4994" spans="1:17" x14ac:dyDescent="0.25">
      <c r="A4994" s="3" t="s">
        <v>158</v>
      </c>
      <c r="B4994" s="3" t="s">
        <v>310</v>
      </c>
      <c r="C4994" s="3" t="s">
        <v>9</v>
      </c>
      <c r="D4994" s="3">
        <v>0.56000000000000005</v>
      </c>
      <c r="E4994" s="3">
        <v>0.48</v>
      </c>
      <c r="F4994" s="3" t="s">
        <v>275</v>
      </c>
      <c r="G4994" s="2">
        <v>8300</v>
      </c>
      <c r="H4994" s="3">
        <v>2.0088887585547903</v>
      </c>
      <c r="I4994" s="3">
        <v>7781.0734033419012</v>
      </c>
      <c r="J4994" s="3">
        <v>17.647315039831199</v>
      </c>
      <c r="K4994" s="3">
        <v>1</v>
      </c>
      <c r="L4994" s="3">
        <f t="shared" ref="L4994:L5057" si="264">J4994*K4994</f>
        <v>17.647315039831199</v>
      </c>
      <c r="M4994" s="3">
        <f t="shared" si="263"/>
        <v>17.647315039831199</v>
      </c>
      <c r="N4994" s="3">
        <v>2.5433144531715195</v>
      </c>
      <c r="O4994" s="3">
        <v>1</v>
      </c>
      <c r="P4994" s="3">
        <f t="shared" ref="P4994:P5057" si="265">N4994*O4994</f>
        <v>2.5433144531715195</v>
      </c>
      <c r="Q4994" s="3">
        <f>P4994</f>
        <v>2.5433144531715195</v>
      </c>
    </row>
    <row r="4995" spans="1:17" x14ac:dyDescent="0.25">
      <c r="A4995" s="3" t="s">
        <v>158</v>
      </c>
      <c r="B4995" s="3" t="s">
        <v>8</v>
      </c>
      <c r="C4995" s="3" t="s">
        <v>9</v>
      </c>
      <c r="D4995" s="3">
        <v>0.56000000000000005</v>
      </c>
      <c r="E4995" s="3">
        <v>0.48</v>
      </c>
      <c r="F4995" s="3" t="s">
        <v>19</v>
      </c>
      <c r="G4995" s="2">
        <v>8300</v>
      </c>
      <c r="H4995" s="3">
        <v>5.9795761878613733</v>
      </c>
      <c r="I4995" s="3">
        <v>24734.877809015859</v>
      </c>
      <c r="J4995" s="3">
        <v>49.694676513498827</v>
      </c>
      <c r="K4995" s="3">
        <f>1-0.712</f>
        <v>0.28800000000000003</v>
      </c>
      <c r="L4995" s="3">
        <f t="shared" si="264"/>
        <v>14.312066835887665</v>
      </c>
      <c r="M4995" s="3">
        <f t="shared" si="263"/>
        <v>14.312066835887665</v>
      </c>
      <c r="N4995" s="3">
        <v>6.9600122299903129</v>
      </c>
      <c r="O4995" s="3">
        <f>1-0.531</f>
        <v>0.46899999999999997</v>
      </c>
      <c r="P4995" s="3">
        <f t="shared" si="265"/>
        <v>3.2642457358654564</v>
      </c>
      <c r="Q4995" s="3">
        <f>P4995</f>
        <v>3.2642457358654564</v>
      </c>
    </row>
    <row r="4996" spans="1:17" x14ac:dyDescent="0.25">
      <c r="A4996" s="3" t="s">
        <v>158</v>
      </c>
      <c r="B4996" s="3" t="s">
        <v>310</v>
      </c>
      <c r="C4996" s="3" t="s">
        <v>9</v>
      </c>
      <c r="D4996" s="3">
        <v>0.56000000000000005</v>
      </c>
      <c r="E4996" s="3">
        <v>0.48</v>
      </c>
      <c r="F4996" s="3" t="s">
        <v>264</v>
      </c>
      <c r="G4996" s="2">
        <v>8300</v>
      </c>
      <c r="H4996" s="3">
        <v>4.1863406709684581</v>
      </c>
      <c r="I4996" s="3">
        <v>15164.205894300752</v>
      </c>
      <c r="J4996" s="3">
        <v>32.605072050436085</v>
      </c>
      <c r="K4996" s="3">
        <v>1</v>
      </c>
      <c r="L4996" s="3">
        <f t="shared" si="264"/>
        <v>32.605072050436085</v>
      </c>
      <c r="M4996" s="3">
        <f t="shared" si="263"/>
        <v>32.605072050436085</v>
      </c>
      <c r="N4996" s="3">
        <v>4.6336060511101147</v>
      </c>
      <c r="O4996" s="3">
        <v>1</v>
      </c>
      <c r="P4996" s="3">
        <f t="shared" si="265"/>
        <v>4.6336060511101147</v>
      </c>
      <c r="Q4996" s="3">
        <f>P4996</f>
        <v>4.6336060511101147</v>
      </c>
    </row>
    <row r="4997" spans="1:17" x14ac:dyDescent="0.25">
      <c r="A4997" s="3" t="s">
        <v>158</v>
      </c>
      <c r="B4997" s="3" t="s">
        <v>310</v>
      </c>
      <c r="C4997" s="3" t="s">
        <v>9</v>
      </c>
      <c r="D4997" s="3">
        <v>0.56000000000000005</v>
      </c>
      <c r="E4997" s="3">
        <v>0.48</v>
      </c>
      <c r="F4997" s="3" t="s">
        <v>264</v>
      </c>
      <c r="G4997" s="2">
        <v>8300</v>
      </c>
      <c r="H4997" s="3">
        <v>5.9209216224245429</v>
      </c>
      <c r="I4997" s="3">
        <v>21521.248339132555</v>
      </c>
      <c r="J4997" s="3">
        <v>46.146101894646058</v>
      </c>
      <c r="K4997" s="3">
        <v>1</v>
      </c>
      <c r="L4997" s="3">
        <f t="shared" si="264"/>
        <v>46.146101894646058</v>
      </c>
      <c r="M4997" s="3">
        <f t="shared" si="263"/>
        <v>46.146101894646058</v>
      </c>
      <c r="N4997" s="3">
        <v>6.2966540172737053</v>
      </c>
      <c r="O4997" s="3">
        <v>1</v>
      </c>
      <c r="P4997" s="3">
        <f t="shared" si="265"/>
        <v>6.2966540172737053</v>
      </c>
      <c r="Q4997" s="3">
        <f>P4997</f>
        <v>6.2966540172737053</v>
      </c>
    </row>
    <row r="4998" spans="1:17" x14ac:dyDescent="0.25">
      <c r="A4998" s="3" t="s">
        <v>158</v>
      </c>
      <c r="B4998" s="3" t="s">
        <v>310</v>
      </c>
      <c r="C4998" s="3" t="s">
        <v>9</v>
      </c>
      <c r="D4998" s="3">
        <v>0.56000000000000005</v>
      </c>
      <c r="E4998" s="3">
        <v>0.48</v>
      </c>
      <c r="F4998" s="3" t="s">
        <v>275</v>
      </c>
      <c r="G4998" s="2">
        <v>8300</v>
      </c>
      <c r="H4998" s="3">
        <v>6.3912806815655205</v>
      </c>
      <c r="I4998" s="3">
        <v>23214.445538562042</v>
      </c>
      <c r="J4998" s="3">
        <v>46.249737759569797</v>
      </c>
      <c r="K4998" s="3">
        <v>1</v>
      </c>
      <c r="L4998" s="3">
        <f t="shared" si="264"/>
        <v>46.249737759569797</v>
      </c>
      <c r="M4998" s="3">
        <f t="shared" si="263"/>
        <v>46.249737759569797</v>
      </c>
      <c r="N4998" s="3">
        <v>6.350319701736761</v>
      </c>
      <c r="O4998" s="3">
        <v>1</v>
      </c>
      <c r="P4998" s="3">
        <f t="shared" si="265"/>
        <v>6.350319701736761</v>
      </c>
      <c r="Q4998" s="3">
        <f>P4998</f>
        <v>6.350319701736761</v>
      </c>
    </row>
    <row r="4999" spans="1:17" x14ac:dyDescent="0.25">
      <c r="A4999" s="3" t="s">
        <v>158</v>
      </c>
      <c r="B4999" s="3" t="s">
        <v>310</v>
      </c>
      <c r="C4999" s="3" t="s">
        <v>9</v>
      </c>
      <c r="D4999" s="3">
        <v>0.56000000000000005</v>
      </c>
      <c r="E4999" s="3">
        <v>0.48</v>
      </c>
      <c r="F4999" s="3" t="s">
        <v>320</v>
      </c>
      <c r="G4999" s="2">
        <v>8300</v>
      </c>
      <c r="H4999" s="3">
        <v>10.063854762271554</v>
      </c>
      <c r="I4999" s="3">
        <v>38825.043491043456</v>
      </c>
      <c r="J4999" s="3">
        <v>80.683972340505761</v>
      </c>
      <c r="K4999" s="3">
        <v>1</v>
      </c>
      <c r="L4999" s="3">
        <f t="shared" si="264"/>
        <v>80.683972340505761</v>
      </c>
      <c r="M4999" s="3">
        <f t="shared" si="263"/>
        <v>80.683972340505761</v>
      </c>
      <c r="N4999" s="3">
        <v>11.247223328835316</v>
      </c>
      <c r="O4999" s="3">
        <v>1</v>
      </c>
      <c r="P4999" s="3">
        <f t="shared" si="265"/>
        <v>11.247223328835316</v>
      </c>
      <c r="Q4999" s="3">
        <f>P4999</f>
        <v>11.247223328835316</v>
      </c>
    </row>
    <row r="5000" spans="1:17" x14ac:dyDescent="0.25">
      <c r="A5000" s="3" t="s">
        <v>158</v>
      </c>
      <c r="B5000" s="3" t="s">
        <v>310</v>
      </c>
      <c r="C5000" s="3" t="s">
        <v>9</v>
      </c>
      <c r="D5000" s="3">
        <v>0.56000000000000005</v>
      </c>
      <c r="E5000" s="3">
        <v>0.48</v>
      </c>
      <c r="F5000" s="3" t="s">
        <v>320</v>
      </c>
      <c r="G5000" s="2">
        <v>8300</v>
      </c>
      <c r="H5000" s="3">
        <v>18.205746923312311</v>
      </c>
      <c r="I5000" s="3">
        <v>70932.558788594921</v>
      </c>
      <c r="J5000" s="3">
        <v>158.85882828423721</v>
      </c>
      <c r="K5000" s="3">
        <v>1</v>
      </c>
      <c r="L5000" s="3">
        <f t="shared" si="264"/>
        <v>158.85882828423721</v>
      </c>
      <c r="M5000" s="3">
        <f t="shared" si="263"/>
        <v>158.85882828423721</v>
      </c>
      <c r="N5000" s="3">
        <v>21.956817696401302</v>
      </c>
      <c r="O5000" s="3">
        <v>1</v>
      </c>
      <c r="P5000" s="3">
        <f t="shared" si="265"/>
        <v>21.956817696401302</v>
      </c>
      <c r="Q5000" s="3">
        <f>P5000</f>
        <v>21.956817696401302</v>
      </c>
    </row>
    <row r="5001" spans="1:17" x14ac:dyDescent="0.25">
      <c r="A5001" s="3" t="s">
        <v>158</v>
      </c>
      <c r="B5001" s="3" t="s">
        <v>351</v>
      </c>
      <c r="C5001" s="3" t="s">
        <v>352</v>
      </c>
      <c r="D5001" s="3">
        <v>0.36</v>
      </c>
      <c r="E5001" s="3">
        <v>0.57999999999999996</v>
      </c>
      <c r="F5001" s="3" t="s">
        <v>272</v>
      </c>
      <c r="G5001" s="2">
        <v>8300</v>
      </c>
      <c r="H5001" s="3">
        <v>24.924969893109427</v>
      </c>
      <c r="I5001" s="3">
        <v>95149.851352533646</v>
      </c>
      <c r="J5001" s="3">
        <v>205.94982476325248</v>
      </c>
      <c r="K5001" s="3">
        <v>1</v>
      </c>
      <c r="L5001" s="3">
        <f t="shared" si="264"/>
        <v>205.94982476325248</v>
      </c>
      <c r="M5001" s="3">
        <f t="shared" si="263"/>
        <v>205.94982476325248</v>
      </c>
      <c r="N5001" s="3">
        <v>30.079639006437052</v>
      </c>
      <c r="O5001" s="3">
        <v>1</v>
      </c>
      <c r="P5001" s="3">
        <f t="shared" si="265"/>
        <v>30.079639006437052</v>
      </c>
      <c r="Q5001" s="3">
        <f>P5001</f>
        <v>30.079639006437052</v>
      </c>
    </row>
    <row r="5002" spans="1:17" x14ac:dyDescent="0.25">
      <c r="A5002" s="3" t="s">
        <v>158</v>
      </c>
      <c r="B5002" s="3" t="s">
        <v>89</v>
      </c>
      <c r="C5002" s="3" t="s">
        <v>9</v>
      </c>
      <c r="D5002" s="3">
        <v>0.56000000000000005</v>
      </c>
      <c r="E5002" s="3">
        <v>0.48</v>
      </c>
      <c r="F5002" s="3" t="s">
        <v>277</v>
      </c>
      <c r="G5002" s="2">
        <v>8300</v>
      </c>
      <c r="H5002" s="3">
        <v>28.419532943249166</v>
      </c>
      <c r="I5002" s="3">
        <v>115351.55672924848</v>
      </c>
      <c r="J5002" s="3">
        <v>255.2898645658743</v>
      </c>
      <c r="K5002" s="3">
        <v>1</v>
      </c>
      <c r="L5002" s="3">
        <f t="shared" si="264"/>
        <v>255.2898645658743</v>
      </c>
      <c r="M5002" s="3">
        <f t="shared" si="263"/>
        <v>255.2898645658743</v>
      </c>
      <c r="N5002" s="3">
        <v>35.316893691068188</v>
      </c>
      <c r="O5002" s="3">
        <v>1</v>
      </c>
      <c r="P5002" s="3">
        <f t="shared" si="265"/>
        <v>35.316893691068188</v>
      </c>
      <c r="Q5002" s="3">
        <f>P5002</f>
        <v>35.316893691068188</v>
      </c>
    </row>
    <row r="5003" spans="1:17" x14ac:dyDescent="0.25">
      <c r="A5003" s="3" t="s">
        <v>158</v>
      </c>
      <c r="B5003" s="3" t="s">
        <v>310</v>
      </c>
      <c r="C5003" s="3" t="s">
        <v>9</v>
      </c>
      <c r="D5003" s="3">
        <v>0.56000000000000005</v>
      </c>
      <c r="E5003" s="3">
        <v>0.48</v>
      </c>
      <c r="F5003" s="3" t="s">
        <v>264</v>
      </c>
      <c r="G5003" s="2">
        <v>8300</v>
      </c>
      <c r="H5003" s="3">
        <v>56.587833677122283</v>
      </c>
      <c r="I5003" s="3">
        <v>216471.38694669525</v>
      </c>
      <c r="J5003" s="3">
        <v>461.53519488645065</v>
      </c>
      <c r="K5003" s="3">
        <v>1</v>
      </c>
      <c r="L5003" s="3">
        <f t="shared" si="264"/>
        <v>461.53519488645065</v>
      </c>
      <c r="M5003" s="3">
        <f t="shared" si="263"/>
        <v>461.53519488645065</v>
      </c>
      <c r="N5003" s="3">
        <v>63.777958187051944</v>
      </c>
      <c r="O5003" s="3">
        <v>1</v>
      </c>
      <c r="P5003" s="3">
        <f t="shared" si="265"/>
        <v>63.777958187051944</v>
      </c>
      <c r="Q5003" s="3">
        <f>P5003</f>
        <v>63.777958187051944</v>
      </c>
    </row>
    <row r="5004" spans="1:17" x14ac:dyDescent="0.25">
      <c r="A5004" s="3" t="s">
        <v>158</v>
      </c>
      <c r="B5004" s="3" t="s">
        <v>89</v>
      </c>
      <c r="C5004" s="3" t="s">
        <v>9</v>
      </c>
      <c r="D5004" s="3">
        <v>0.56000000000000005</v>
      </c>
      <c r="E5004" s="3">
        <v>0.48</v>
      </c>
      <c r="F5004" s="3" t="s">
        <v>264</v>
      </c>
      <c r="G5004" s="2">
        <v>8300</v>
      </c>
      <c r="H5004" s="3">
        <v>159.67705028282217</v>
      </c>
      <c r="I5004" s="3">
        <v>615554.06766103883</v>
      </c>
      <c r="J5004" s="3">
        <v>1327.3578260596571</v>
      </c>
      <c r="K5004" s="3">
        <v>1</v>
      </c>
      <c r="L5004" s="3">
        <f t="shared" si="264"/>
        <v>1327.3578260596571</v>
      </c>
      <c r="M5004" s="3">
        <f t="shared" si="263"/>
        <v>1327.3578260596571</v>
      </c>
      <c r="N5004" s="3">
        <v>185.73055653461685</v>
      </c>
      <c r="O5004" s="3">
        <v>1</v>
      </c>
      <c r="P5004" s="3">
        <f t="shared" si="265"/>
        <v>185.73055653461685</v>
      </c>
      <c r="Q5004" s="3">
        <f>P5004</f>
        <v>185.73055653461685</v>
      </c>
    </row>
    <row r="5005" spans="1:17" x14ac:dyDescent="0.25">
      <c r="A5005" s="3" t="s">
        <v>158</v>
      </c>
      <c r="B5005" s="3" t="s">
        <v>310</v>
      </c>
      <c r="C5005" s="3" t="s">
        <v>9</v>
      </c>
      <c r="D5005" s="3">
        <v>0.56000000000000005</v>
      </c>
      <c r="E5005" s="3">
        <v>0.48</v>
      </c>
      <c r="F5005" s="3" t="s">
        <v>17</v>
      </c>
      <c r="G5005" s="2">
        <v>2000</v>
      </c>
      <c r="H5005" s="3">
        <v>3.0191623740776483E-4</v>
      </c>
      <c r="I5005" s="3">
        <v>0.86699310054781731</v>
      </c>
      <c r="J5005" s="3">
        <v>1.7633231462457375E-3</v>
      </c>
      <c r="K5005" s="3">
        <v>1</v>
      </c>
      <c r="L5005" s="3">
        <f t="shared" si="264"/>
        <v>1.7633231462457375E-3</v>
      </c>
      <c r="M5005" s="4">
        <f t="shared" si="263"/>
        <v>1.7633231462457375E-3</v>
      </c>
      <c r="N5005" s="3">
        <v>2.3120400212900161E-4</v>
      </c>
      <c r="O5005" s="3">
        <v>1</v>
      </c>
      <c r="P5005" s="3">
        <f t="shared" si="265"/>
        <v>2.3120400212900161E-4</v>
      </c>
      <c r="Q5005" s="3">
        <f>P5005</f>
        <v>2.3120400212900161E-4</v>
      </c>
    </row>
    <row r="5006" spans="1:17" x14ac:dyDescent="0.25">
      <c r="A5006" s="3" t="s">
        <v>158</v>
      </c>
      <c r="B5006" s="3" t="s">
        <v>310</v>
      </c>
      <c r="C5006" s="3" t="s">
        <v>9</v>
      </c>
      <c r="D5006" s="3">
        <v>0.56000000000000005</v>
      </c>
      <c r="E5006" s="3">
        <v>0.48</v>
      </c>
      <c r="F5006" s="3" t="s">
        <v>17</v>
      </c>
      <c r="G5006" s="2">
        <v>2000</v>
      </c>
      <c r="H5006" s="3">
        <v>4.0398022382987127E-4</v>
      </c>
      <c r="I5006" s="3">
        <v>1.2690681142386038</v>
      </c>
      <c r="J5006" s="3">
        <v>3.0367565087705507E-3</v>
      </c>
      <c r="K5006" s="3">
        <v>1</v>
      </c>
      <c r="L5006" s="3">
        <f t="shared" si="264"/>
        <v>3.0367565087705507E-3</v>
      </c>
      <c r="M5006" s="4">
        <f t="shared" si="263"/>
        <v>3.0367565087705507E-3</v>
      </c>
      <c r="N5006" s="3">
        <v>3.6386653278566293E-4</v>
      </c>
      <c r="O5006" s="3">
        <v>1</v>
      </c>
      <c r="P5006" s="3">
        <f t="shared" si="265"/>
        <v>3.6386653278566293E-4</v>
      </c>
      <c r="Q5006" s="3">
        <f>P5006</f>
        <v>3.6386653278566293E-4</v>
      </c>
    </row>
    <row r="5007" spans="1:17" x14ac:dyDescent="0.25">
      <c r="A5007" s="3" t="s">
        <v>158</v>
      </c>
      <c r="B5007" s="3" t="s">
        <v>310</v>
      </c>
      <c r="C5007" s="3" t="s">
        <v>9</v>
      </c>
      <c r="D5007" s="3">
        <v>0.56000000000000005</v>
      </c>
      <c r="E5007" s="3">
        <v>0.48</v>
      </c>
      <c r="F5007" s="3" t="s">
        <v>17</v>
      </c>
      <c r="G5007" s="2">
        <v>2000</v>
      </c>
      <c r="H5007" s="3">
        <v>1.1832700365546576E-4</v>
      </c>
      <c r="I5007" s="3">
        <v>0.32762999165865886</v>
      </c>
      <c r="J5007" s="3">
        <v>6.6843303407132298E-4</v>
      </c>
      <c r="K5007" s="3">
        <v>1</v>
      </c>
      <c r="L5007" s="3">
        <f t="shared" si="264"/>
        <v>6.6843303407132298E-4</v>
      </c>
      <c r="M5007" s="4">
        <f t="shared" si="263"/>
        <v>6.6843303407132298E-4</v>
      </c>
      <c r="N5007" s="3">
        <v>8.683039422378859E-5</v>
      </c>
      <c r="O5007" s="3">
        <v>1</v>
      </c>
      <c r="P5007" s="3">
        <f t="shared" si="265"/>
        <v>8.683039422378859E-5</v>
      </c>
      <c r="Q5007" s="3">
        <f>P5007</f>
        <v>8.683039422378859E-5</v>
      </c>
    </row>
    <row r="5008" spans="1:17" x14ac:dyDescent="0.25">
      <c r="A5008" s="3" t="s">
        <v>158</v>
      </c>
      <c r="B5008" s="3" t="s">
        <v>310</v>
      </c>
      <c r="C5008" s="3" t="s">
        <v>9</v>
      </c>
      <c r="D5008" s="3">
        <v>0.56000000000000005</v>
      </c>
      <c r="E5008" s="3">
        <v>0.48</v>
      </c>
      <c r="F5008" s="3" t="s">
        <v>275</v>
      </c>
      <c r="G5008" s="2">
        <v>3000</v>
      </c>
      <c r="H5008" s="3">
        <v>5.6801557215397834E-2</v>
      </c>
      <c r="I5008" s="3">
        <v>175.86871394304927</v>
      </c>
      <c r="J5008" s="3">
        <v>0.35618506370417957</v>
      </c>
      <c r="K5008" s="3">
        <v>1</v>
      </c>
      <c r="L5008" s="3">
        <f t="shared" si="264"/>
        <v>0.35618506370417957</v>
      </c>
      <c r="M5008" s="3">
        <v>0</v>
      </c>
      <c r="N5008" s="3">
        <v>4.7709753784327173E-2</v>
      </c>
      <c r="O5008" s="3">
        <v>1</v>
      </c>
      <c r="P5008" s="3">
        <f t="shared" si="265"/>
        <v>4.7709753784327173E-2</v>
      </c>
      <c r="Q5008" s="3">
        <v>0</v>
      </c>
    </row>
    <row r="5009" spans="1:17" x14ac:dyDescent="0.25">
      <c r="A5009" s="3" t="s">
        <v>158</v>
      </c>
      <c r="B5009" s="3" t="s">
        <v>89</v>
      </c>
      <c r="C5009" s="3" t="s">
        <v>9</v>
      </c>
      <c r="D5009" s="3">
        <v>0.56000000000000005</v>
      </c>
      <c r="E5009" s="3">
        <v>0.48</v>
      </c>
      <c r="F5009" s="3" t="s">
        <v>277</v>
      </c>
      <c r="G5009" s="2">
        <v>3000</v>
      </c>
      <c r="H5009" s="3">
        <v>3.4055048868927594E-2</v>
      </c>
      <c r="I5009" s="3">
        <v>102.86155222441801</v>
      </c>
      <c r="J5009" s="3">
        <v>0.22597479224801514</v>
      </c>
      <c r="K5009" s="3">
        <v>1</v>
      </c>
      <c r="L5009" s="3">
        <f t="shared" si="264"/>
        <v>0.22597479224801514</v>
      </c>
      <c r="M5009" s="3">
        <v>0</v>
      </c>
      <c r="N5009" s="3">
        <v>3.0206512266210586E-2</v>
      </c>
      <c r="O5009" s="3">
        <v>1</v>
      </c>
      <c r="P5009" s="3">
        <f t="shared" si="265"/>
        <v>3.0206512266210586E-2</v>
      </c>
      <c r="Q5009" s="3">
        <v>0</v>
      </c>
    </row>
    <row r="5010" spans="1:17" x14ac:dyDescent="0.25">
      <c r="A5010" s="3" t="s">
        <v>158</v>
      </c>
      <c r="B5010" s="3" t="s">
        <v>89</v>
      </c>
      <c r="C5010" s="3" t="s">
        <v>9</v>
      </c>
      <c r="D5010" s="3">
        <v>0.56000000000000005</v>
      </c>
      <c r="E5010" s="3">
        <v>0.48</v>
      </c>
      <c r="F5010" s="3" t="s">
        <v>294</v>
      </c>
      <c r="G5010" s="2">
        <v>3000</v>
      </c>
      <c r="H5010" s="3">
        <v>4.3098756366237434E-4</v>
      </c>
      <c r="I5010" s="3">
        <v>1.3198817846400053</v>
      </c>
      <c r="J5010" s="3">
        <v>2.9155470963982124E-3</v>
      </c>
      <c r="K5010" s="3">
        <v>1</v>
      </c>
      <c r="L5010" s="3">
        <f t="shared" si="264"/>
        <v>2.9155470963982124E-3</v>
      </c>
      <c r="M5010" s="3">
        <v>0</v>
      </c>
      <c r="N5010" s="3">
        <v>3.9216072849317189E-4</v>
      </c>
      <c r="O5010" s="3">
        <v>1</v>
      </c>
      <c r="P5010" s="3">
        <f t="shared" si="265"/>
        <v>3.9216072849317189E-4</v>
      </c>
      <c r="Q5010" s="3">
        <v>0</v>
      </c>
    </row>
    <row r="5011" spans="1:17" x14ac:dyDescent="0.25">
      <c r="A5011" s="3" t="s">
        <v>158</v>
      </c>
      <c r="B5011" s="3" t="s">
        <v>8</v>
      </c>
      <c r="C5011" s="3" t="s">
        <v>9</v>
      </c>
      <c r="D5011" s="3">
        <v>0.56000000000000005</v>
      </c>
      <c r="E5011" s="3">
        <v>0.48</v>
      </c>
      <c r="F5011" s="3" t="s">
        <v>11</v>
      </c>
      <c r="G5011" s="2">
        <v>8310</v>
      </c>
      <c r="H5011" s="3">
        <v>1.0724172088165692E-4</v>
      </c>
      <c r="I5011" s="3">
        <v>0.36528057701272698</v>
      </c>
      <c r="J5011" s="3">
        <v>8.0535285304770827E-4</v>
      </c>
      <c r="K5011" s="3">
        <v>1</v>
      </c>
      <c r="L5011" s="3">
        <f t="shared" si="264"/>
        <v>8.0535285304770827E-4</v>
      </c>
      <c r="M5011" s="3">
        <f t="shared" ref="M5011:M5074" si="266">L5011</f>
        <v>8.0535285304770827E-4</v>
      </c>
      <c r="N5011" s="3">
        <v>1.0152845183329535E-4</v>
      </c>
      <c r="O5011" s="3">
        <v>1</v>
      </c>
      <c r="P5011" s="3">
        <f t="shared" si="265"/>
        <v>1.0152845183329535E-4</v>
      </c>
      <c r="Q5011" s="3">
        <f>P5011</f>
        <v>1.0152845183329535E-4</v>
      </c>
    </row>
    <row r="5012" spans="1:17" x14ac:dyDescent="0.25">
      <c r="A5012" s="3" t="s">
        <v>158</v>
      </c>
      <c r="B5012" s="3" t="s">
        <v>310</v>
      </c>
      <c r="C5012" s="3" t="s">
        <v>9</v>
      </c>
      <c r="D5012" s="3">
        <v>0.56000000000000005</v>
      </c>
      <c r="E5012" s="3">
        <v>0.48</v>
      </c>
      <c r="F5012" s="3" t="s">
        <v>329</v>
      </c>
      <c r="G5012" s="2">
        <v>8310</v>
      </c>
      <c r="H5012" s="3">
        <v>1.860205546975021E-3</v>
      </c>
      <c r="I5012" s="3">
        <v>5.150634335450472</v>
      </c>
      <c r="J5012" s="3">
        <v>1.0508360723654468E-2</v>
      </c>
      <c r="K5012" s="3">
        <v>1</v>
      </c>
      <c r="L5012" s="3">
        <f t="shared" si="264"/>
        <v>1.0508360723654468E-2</v>
      </c>
      <c r="M5012" s="3">
        <f t="shared" si="266"/>
        <v>1.0508360723654468E-2</v>
      </c>
      <c r="N5012" s="3">
        <v>1.365050884339349E-3</v>
      </c>
      <c r="O5012" s="3">
        <v>1</v>
      </c>
      <c r="P5012" s="3">
        <f t="shared" si="265"/>
        <v>1.365050884339349E-3</v>
      </c>
      <c r="Q5012" s="3">
        <f>P5012</f>
        <v>1.365050884339349E-3</v>
      </c>
    </row>
    <row r="5013" spans="1:17" x14ac:dyDescent="0.25">
      <c r="A5013" s="3" t="s">
        <v>158</v>
      </c>
      <c r="B5013" s="3" t="s">
        <v>89</v>
      </c>
      <c r="C5013" s="3" t="s">
        <v>9</v>
      </c>
      <c r="D5013" s="3">
        <v>0.56000000000000005</v>
      </c>
      <c r="E5013" s="3">
        <v>0.48</v>
      </c>
      <c r="F5013" s="3" t="s">
        <v>296</v>
      </c>
      <c r="G5013" s="2">
        <v>8310</v>
      </c>
      <c r="H5013" s="3">
        <v>1.554594689029158E-2</v>
      </c>
      <c r="I5013" s="3">
        <v>60.215862096199558</v>
      </c>
      <c r="J5013" s="3">
        <v>0.12643874533137586</v>
      </c>
      <c r="K5013" s="3">
        <v>1</v>
      </c>
      <c r="L5013" s="3">
        <f t="shared" si="264"/>
        <v>0.12643874533137586</v>
      </c>
      <c r="M5013" s="3">
        <f t="shared" si="266"/>
        <v>0.12643874533137586</v>
      </c>
      <c r="N5013" s="3">
        <v>1.7708769485952774E-2</v>
      </c>
      <c r="O5013" s="3">
        <v>1</v>
      </c>
      <c r="P5013" s="3">
        <f t="shared" si="265"/>
        <v>1.7708769485952774E-2</v>
      </c>
      <c r="Q5013" s="3">
        <f>P5013</f>
        <v>1.7708769485952774E-2</v>
      </c>
    </row>
    <row r="5014" spans="1:17" x14ac:dyDescent="0.25">
      <c r="A5014" s="3" t="s">
        <v>158</v>
      </c>
      <c r="B5014" s="3" t="s">
        <v>8</v>
      </c>
      <c r="C5014" s="3" t="s">
        <v>9</v>
      </c>
      <c r="D5014" s="3">
        <v>0.56000000000000005</v>
      </c>
      <c r="E5014" s="3">
        <v>0.48</v>
      </c>
      <c r="F5014" s="3" t="s">
        <v>11</v>
      </c>
      <c r="G5014" s="2">
        <v>8310</v>
      </c>
      <c r="H5014" s="3">
        <v>5.613939161316972E-2</v>
      </c>
      <c r="I5014" s="3">
        <v>208.54913180905692</v>
      </c>
      <c r="J5014" s="3">
        <v>0.45974857703900268</v>
      </c>
      <c r="K5014" s="3">
        <f>1-0.712</f>
        <v>0.28800000000000003</v>
      </c>
      <c r="L5014" s="3">
        <f t="shared" si="264"/>
        <v>0.13240759018723278</v>
      </c>
      <c r="M5014" s="3">
        <f t="shared" si="266"/>
        <v>0.13240759018723278</v>
      </c>
      <c r="N5014" s="3">
        <v>6.3857496235664821E-2</v>
      </c>
      <c r="O5014" s="3">
        <f>1-0.531</f>
        <v>0.46899999999999997</v>
      </c>
      <c r="P5014" s="3">
        <f t="shared" si="265"/>
        <v>2.99491657345268E-2</v>
      </c>
      <c r="Q5014" s="3">
        <f>P5014</f>
        <v>2.99491657345268E-2</v>
      </c>
    </row>
    <row r="5015" spans="1:17" x14ac:dyDescent="0.25">
      <c r="A5015" s="3" t="s">
        <v>158</v>
      </c>
      <c r="B5015" s="3" t="s">
        <v>89</v>
      </c>
      <c r="C5015" s="3" t="s">
        <v>9</v>
      </c>
      <c r="D5015" s="3">
        <v>0.56000000000000005</v>
      </c>
      <c r="E5015" s="3">
        <v>0.48</v>
      </c>
      <c r="F5015" s="3" t="s">
        <v>277</v>
      </c>
      <c r="G5015" s="2">
        <v>8310</v>
      </c>
      <c r="H5015" s="3">
        <v>7.1252613772674583E-2</v>
      </c>
      <c r="I5015" s="3">
        <v>290.73535630395469</v>
      </c>
      <c r="J5015" s="3">
        <v>0.63990765528261428</v>
      </c>
      <c r="K5015" s="3">
        <v>1</v>
      </c>
      <c r="L5015" s="3">
        <f t="shared" si="264"/>
        <v>0.63990765528261428</v>
      </c>
      <c r="M5015" s="3">
        <f t="shared" si="266"/>
        <v>0.63990765528261428</v>
      </c>
      <c r="N5015" s="3">
        <v>8.6524938606967958E-2</v>
      </c>
      <c r="O5015" s="3">
        <v>1</v>
      </c>
      <c r="P5015" s="3">
        <f t="shared" si="265"/>
        <v>8.6524938606967958E-2</v>
      </c>
      <c r="Q5015" s="3">
        <f>P5015</f>
        <v>8.6524938606967958E-2</v>
      </c>
    </row>
    <row r="5016" spans="1:17" x14ac:dyDescent="0.25">
      <c r="A5016" s="3" t="s">
        <v>158</v>
      </c>
      <c r="B5016" s="3" t="s">
        <v>8</v>
      </c>
      <c r="C5016" s="3" t="s">
        <v>9</v>
      </c>
      <c r="D5016" s="3">
        <v>0.56000000000000005</v>
      </c>
      <c r="E5016" s="3">
        <v>0.48</v>
      </c>
      <c r="F5016" s="3" t="s">
        <v>250</v>
      </c>
      <c r="G5016" s="2">
        <v>8310</v>
      </c>
      <c r="H5016" s="3">
        <v>5.2735552822017348E-2</v>
      </c>
      <c r="I5016" s="3">
        <v>251.27503884652569</v>
      </c>
      <c r="J5016" s="3">
        <v>0.6438479221884007</v>
      </c>
      <c r="K5016" s="3">
        <v>1</v>
      </c>
      <c r="L5016" s="3">
        <f t="shared" si="264"/>
        <v>0.6438479221884007</v>
      </c>
      <c r="M5016" s="3">
        <f t="shared" si="266"/>
        <v>0.6438479221884007</v>
      </c>
      <c r="N5016" s="3">
        <v>8.7172845353659614E-2</v>
      </c>
      <c r="O5016" s="3">
        <v>1</v>
      </c>
      <c r="P5016" s="3">
        <f t="shared" si="265"/>
        <v>8.7172845353659614E-2</v>
      </c>
      <c r="Q5016" s="3">
        <f>P5016</f>
        <v>8.7172845353659614E-2</v>
      </c>
    </row>
    <row r="5017" spans="1:17" x14ac:dyDescent="0.25">
      <c r="A5017" s="3" t="s">
        <v>158</v>
      </c>
      <c r="B5017" s="3" t="s">
        <v>310</v>
      </c>
      <c r="C5017" s="3" t="s">
        <v>9</v>
      </c>
      <c r="D5017" s="3">
        <v>0.56000000000000005</v>
      </c>
      <c r="E5017" s="3">
        <v>0.48</v>
      </c>
      <c r="F5017" s="3" t="s">
        <v>275</v>
      </c>
      <c r="G5017" s="2">
        <v>8310</v>
      </c>
      <c r="H5017" s="3">
        <v>0.14677846660294452</v>
      </c>
      <c r="I5017" s="3">
        <v>442.04183233997514</v>
      </c>
      <c r="J5017" s="3">
        <v>0.89784394916870414</v>
      </c>
      <c r="K5017" s="3">
        <v>1</v>
      </c>
      <c r="L5017" s="3">
        <f t="shared" si="264"/>
        <v>0.89784394916870414</v>
      </c>
      <c r="M5017" s="3">
        <f t="shared" si="266"/>
        <v>0.89784394916870414</v>
      </c>
      <c r="N5017" s="3">
        <v>0.11865542925792355</v>
      </c>
      <c r="O5017" s="3">
        <v>1</v>
      </c>
      <c r="P5017" s="3">
        <f t="shared" si="265"/>
        <v>0.11865542925792355</v>
      </c>
      <c r="Q5017" s="3">
        <f>P5017</f>
        <v>0.11865542925792355</v>
      </c>
    </row>
    <row r="5018" spans="1:17" x14ac:dyDescent="0.25">
      <c r="A5018" s="3" t="s">
        <v>158</v>
      </c>
      <c r="B5018" s="3" t="s">
        <v>89</v>
      </c>
      <c r="C5018" s="3" t="s">
        <v>9</v>
      </c>
      <c r="D5018" s="3">
        <v>0.56000000000000005</v>
      </c>
      <c r="E5018" s="3">
        <v>0.48</v>
      </c>
      <c r="F5018" s="3" t="s">
        <v>283</v>
      </c>
      <c r="G5018" s="2">
        <v>8310</v>
      </c>
      <c r="H5018" s="3">
        <v>0.10493289685159865</v>
      </c>
      <c r="I5018" s="3">
        <v>430.68275156356395</v>
      </c>
      <c r="J5018" s="3">
        <v>1.0409833317118331</v>
      </c>
      <c r="K5018" s="3">
        <v>1</v>
      </c>
      <c r="L5018" s="3">
        <f t="shared" si="264"/>
        <v>1.0409833317118331</v>
      </c>
      <c r="M5018" s="3">
        <f t="shared" si="266"/>
        <v>1.0409833317118331</v>
      </c>
      <c r="N5018" s="3">
        <v>0.13887873046025195</v>
      </c>
      <c r="O5018" s="3">
        <v>1</v>
      </c>
      <c r="P5018" s="3">
        <f t="shared" si="265"/>
        <v>0.13887873046025195</v>
      </c>
      <c r="Q5018" s="3">
        <f>P5018</f>
        <v>0.13887873046025195</v>
      </c>
    </row>
    <row r="5019" spans="1:17" x14ac:dyDescent="0.25">
      <c r="A5019" s="3" t="s">
        <v>158</v>
      </c>
      <c r="B5019" s="3" t="s">
        <v>8</v>
      </c>
      <c r="C5019" s="3" t="s">
        <v>9</v>
      </c>
      <c r="D5019" s="3">
        <v>0.56000000000000005</v>
      </c>
      <c r="E5019" s="3">
        <v>0.48</v>
      </c>
      <c r="F5019" s="3" t="s">
        <v>250</v>
      </c>
      <c r="G5019" s="2">
        <v>8310</v>
      </c>
      <c r="H5019" s="3">
        <v>0.38552758357029471</v>
      </c>
      <c r="I5019" s="3">
        <v>1507.7083698766762</v>
      </c>
      <c r="J5019" s="3">
        <v>3.0954353593419479</v>
      </c>
      <c r="K5019" s="3">
        <f>1-0.712</f>
        <v>0.28800000000000003</v>
      </c>
      <c r="L5019" s="3">
        <f t="shared" si="264"/>
        <v>0.89148538349048112</v>
      </c>
      <c r="M5019" s="3">
        <f t="shared" si="266"/>
        <v>0.89148538349048112</v>
      </c>
      <c r="N5019" s="3">
        <v>0.41384610137883149</v>
      </c>
      <c r="O5019" s="3">
        <f>1-0.531</f>
        <v>0.46899999999999997</v>
      </c>
      <c r="P5019" s="3">
        <f t="shared" si="265"/>
        <v>0.19409382154667196</v>
      </c>
      <c r="Q5019" s="3">
        <f>P5019</f>
        <v>0.19409382154667196</v>
      </c>
    </row>
    <row r="5020" spans="1:17" x14ac:dyDescent="0.25">
      <c r="A5020" s="3" t="s">
        <v>158</v>
      </c>
      <c r="B5020" s="3" t="s">
        <v>351</v>
      </c>
      <c r="C5020" s="3" t="s">
        <v>352</v>
      </c>
      <c r="D5020" s="3">
        <v>0.36</v>
      </c>
      <c r="E5020" s="3">
        <v>0.57999999999999996</v>
      </c>
      <c r="F5020" s="3" t="s">
        <v>290</v>
      </c>
      <c r="G5020" s="2">
        <v>8310</v>
      </c>
      <c r="H5020" s="3">
        <v>0.16836429776742567</v>
      </c>
      <c r="I5020" s="3">
        <v>661.48787758327035</v>
      </c>
      <c r="J5020" s="3">
        <v>1.5391636434836657</v>
      </c>
      <c r="K5020" s="3">
        <v>1</v>
      </c>
      <c r="L5020" s="3">
        <f t="shared" si="264"/>
        <v>1.5391636434836657</v>
      </c>
      <c r="M5020" s="3">
        <f t="shared" si="266"/>
        <v>1.5391636434836657</v>
      </c>
      <c r="N5020" s="3">
        <v>0.21724804514777052</v>
      </c>
      <c r="O5020" s="3">
        <v>1</v>
      </c>
      <c r="P5020" s="3">
        <f t="shared" si="265"/>
        <v>0.21724804514777052</v>
      </c>
      <c r="Q5020" s="3">
        <f>P5020</f>
        <v>0.21724804514777052</v>
      </c>
    </row>
    <row r="5021" spans="1:17" x14ac:dyDescent="0.25">
      <c r="A5021" s="3" t="s">
        <v>158</v>
      </c>
      <c r="B5021" s="3" t="s">
        <v>310</v>
      </c>
      <c r="C5021" s="3" t="s">
        <v>9</v>
      </c>
      <c r="D5021" s="3">
        <v>0.56000000000000005</v>
      </c>
      <c r="E5021" s="3">
        <v>0.48</v>
      </c>
      <c r="F5021" s="3" t="s">
        <v>264</v>
      </c>
      <c r="G5021" s="2">
        <v>8310</v>
      </c>
      <c r="H5021" s="3">
        <v>0.20791395654149955</v>
      </c>
      <c r="I5021" s="3">
        <v>721.38515690384827</v>
      </c>
      <c r="J5021" s="3">
        <v>1.6084443477482027</v>
      </c>
      <c r="K5021" s="3">
        <v>1</v>
      </c>
      <c r="L5021" s="3">
        <f t="shared" si="264"/>
        <v>1.6084443477482027</v>
      </c>
      <c r="M5021" s="3">
        <f t="shared" si="266"/>
        <v>1.6084443477482027</v>
      </c>
      <c r="N5021" s="3">
        <v>0.20591341277933173</v>
      </c>
      <c r="O5021" s="3">
        <v>1</v>
      </c>
      <c r="P5021" s="3">
        <f t="shared" si="265"/>
        <v>0.20591341277933173</v>
      </c>
      <c r="Q5021" s="3">
        <f>P5021</f>
        <v>0.20591341277933173</v>
      </c>
    </row>
    <row r="5022" spans="1:17" x14ac:dyDescent="0.25">
      <c r="A5022" s="3" t="s">
        <v>158</v>
      </c>
      <c r="B5022" s="3" t="s">
        <v>8</v>
      </c>
      <c r="C5022" s="3" t="s">
        <v>9</v>
      </c>
      <c r="D5022" s="3">
        <v>0.56000000000000005</v>
      </c>
      <c r="E5022" s="3">
        <v>0.48</v>
      </c>
      <c r="F5022" s="3" t="s">
        <v>11</v>
      </c>
      <c r="G5022" s="2">
        <v>8310</v>
      </c>
      <c r="H5022" s="3">
        <v>0.32124040826634204</v>
      </c>
      <c r="I5022" s="3">
        <v>1072.8320372915364</v>
      </c>
      <c r="J5022" s="3">
        <v>2.1713301168670154</v>
      </c>
      <c r="K5022" s="3">
        <v>1</v>
      </c>
      <c r="L5022" s="3">
        <f t="shared" si="264"/>
        <v>2.1713301168670154</v>
      </c>
      <c r="M5022" s="3">
        <f t="shared" si="266"/>
        <v>2.1713301168670154</v>
      </c>
      <c r="N5022" s="3">
        <v>0.26425706938097221</v>
      </c>
      <c r="O5022" s="3">
        <v>1</v>
      </c>
      <c r="P5022" s="3">
        <f t="shared" si="265"/>
        <v>0.26425706938097221</v>
      </c>
      <c r="Q5022" s="3">
        <f>P5022</f>
        <v>0.26425706938097221</v>
      </c>
    </row>
    <row r="5023" spans="1:17" x14ac:dyDescent="0.25">
      <c r="A5023" s="3" t="s">
        <v>158</v>
      </c>
      <c r="B5023" s="3" t="s">
        <v>351</v>
      </c>
      <c r="C5023" s="3" t="s">
        <v>352</v>
      </c>
      <c r="D5023" s="3">
        <v>0.36</v>
      </c>
      <c r="E5023" s="3">
        <v>0.57999999999999996</v>
      </c>
      <c r="F5023" s="3" t="s">
        <v>283</v>
      </c>
      <c r="G5023" s="2">
        <v>8310</v>
      </c>
      <c r="H5023" s="3">
        <v>0.29968187813279867</v>
      </c>
      <c r="I5023" s="3">
        <v>1177.3484669533468</v>
      </c>
      <c r="J5023" s="3">
        <v>2.7397728801303463</v>
      </c>
      <c r="K5023" s="3">
        <v>1</v>
      </c>
      <c r="L5023" s="3">
        <f t="shared" si="264"/>
        <v>2.7397728801303463</v>
      </c>
      <c r="M5023" s="3">
        <f t="shared" si="266"/>
        <v>2.7397728801303463</v>
      </c>
      <c r="N5023" s="3">
        <v>0.38670016519107603</v>
      </c>
      <c r="O5023" s="3">
        <v>1</v>
      </c>
      <c r="P5023" s="3">
        <f t="shared" si="265"/>
        <v>0.38670016519107603</v>
      </c>
      <c r="Q5023" s="3">
        <f>P5023</f>
        <v>0.38670016519107603</v>
      </c>
    </row>
    <row r="5024" spans="1:17" x14ac:dyDescent="0.25">
      <c r="A5024" s="3" t="s">
        <v>158</v>
      </c>
      <c r="B5024" s="3" t="s">
        <v>351</v>
      </c>
      <c r="C5024" s="3" t="s">
        <v>352</v>
      </c>
      <c r="D5024" s="3">
        <v>0.36</v>
      </c>
      <c r="E5024" s="3">
        <v>0.57999999999999996</v>
      </c>
      <c r="F5024" s="3" t="s">
        <v>283</v>
      </c>
      <c r="G5024" s="2">
        <v>8310</v>
      </c>
      <c r="H5024" s="3">
        <v>0.49742864082665306</v>
      </c>
      <c r="I5024" s="3">
        <v>1911.7033922371834</v>
      </c>
      <c r="J5024" s="3">
        <v>3.983363722097387</v>
      </c>
      <c r="K5024" s="3">
        <v>1</v>
      </c>
      <c r="L5024" s="3">
        <f t="shared" si="264"/>
        <v>3.983363722097387</v>
      </c>
      <c r="M5024" s="3">
        <f t="shared" si="266"/>
        <v>3.983363722097387</v>
      </c>
      <c r="N5024" s="3">
        <v>0.57118238271942745</v>
      </c>
      <c r="O5024" s="3">
        <v>1</v>
      </c>
      <c r="P5024" s="3">
        <f t="shared" si="265"/>
        <v>0.57118238271942745</v>
      </c>
      <c r="Q5024" s="3">
        <f>P5024</f>
        <v>0.57118238271942745</v>
      </c>
    </row>
    <row r="5025" spans="1:17" x14ac:dyDescent="0.25">
      <c r="A5025" s="3" t="s">
        <v>158</v>
      </c>
      <c r="B5025" s="3" t="s">
        <v>89</v>
      </c>
      <c r="C5025" s="3" t="s">
        <v>9</v>
      </c>
      <c r="D5025" s="3">
        <v>0.56000000000000005</v>
      </c>
      <c r="E5025" s="3">
        <v>0.48</v>
      </c>
      <c r="F5025" s="3" t="s">
        <v>294</v>
      </c>
      <c r="G5025" s="2">
        <v>8310</v>
      </c>
      <c r="H5025" s="3">
        <v>0.56040526779779953</v>
      </c>
      <c r="I5025" s="3">
        <v>2176.4745501157631</v>
      </c>
      <c r="J5025" s="3">
        <v>4.7870059258387236</v>
      </c>
      <c r="K5025" s="3">
        <v>1</v>
      </c>
      <c r="L5025" s="3">
        <f t="shared" si="264"/>
        <v>4.7870059258387236</v>
      </c>
      <c r="M5025" s="3">
        <f t="shared" si="266"/>
        <v>4.7870059258387236</v>
      </c>
      <c r="N5025" s="3">
        <v>0.64389822434473243</v>
      </c>
      <c r="O5025" s="3">
        <v>1</v>
      </c>
      <c r="P5025" s="3">
        <f t="shared" si="265"/>
        <v>0.64389822434473243</v>
      </c>
      <c r="Q5025" s="3">
        <f>P5025</f>
        <v>0.64389822434473243</v>
      </c>
    </row>
    <row r="5026" spans="1:17" x14ac:dyDescent="0.25">
      <c r="A5026" s="3" t="s">
        <v>158</v>
      </c>
      <c r="B5026" s="3" t="s">
        <v>351</v>
      </c>
      <c r="C5026" s="3" t="s">
        <v>352</v>
      </c>
      <c r="D5026" s="3">
        <v>0.36</v>
      </c>
      <c r="E5026" s="3">
        <v>0.57999999999999996</v>
      </c>
      <c r="F5026" s="3" t="s">
        <v>272</v>
      </c>
      <c r="G5026" s="2">
        <v>8310</v>
      </c>
      <c r="H5026" s="3">
        <v>0.68581789762886136</v>
      </c>
      <c r="I5026" s="3">
        <v>2543.6433610839631</v>
      </c>
      <c r="J5026" s="3">
        <v>5.2545992997155739</v>
      </c>
      <c r="K5026" s="3">
        <v>1</v>
      </c>
      <c r="L5026" s="3">
        <f t="shared" si="264"/>
        <v>5.2545992997155739</v>
      </c>
      <c r="M5026" s="3">
        <f t="shared" si="266"/>
        <v>5.2545992997155739</v>
      </c>
      <c r="N5026" s="3">
        <v>0.74094045304193223</v>
      </c>
      <c r="O5026" s="3">
        <v>1</v>
      </c>
      <c r="P5026" s="3">
        <f t="shared" si="265"/>
        <v>0.74094045304193223</v>
      </c>
      <c r="Q5026" s="3">
        <f>P5026</f>
        <v>0.74094045304193223</v>
      </c>
    </row>
    <row r="5027" spans="1:17" x14ac:dyDescent="0.25">
      <c r="A5027" s="3" t="s">
        <v>158</v>
      </c>
      <c r="B5027" s="3" t="s">
        <v>89</v>
      </c>
      <c r="C5027" s="3" t="s">
        <v>9</v>
      </c>
      <c r="D5027" s="3">
        <v>0.56000000000000005</v>
      </c>
      <c r="E5027" s="3">
        <v>0.48</v>
      </c>
      <c r="F5027" s="3" t="s">
        <v>264</v>
      </c>
      <c r="G5027" s="2">
        <v>8310</v>
      </c>
      <c r="H5027" s="3">
        <v>1.4253161850969989</v>
      </c>
      <c r="I5027" s="3">
        <v>4723.4297556246311</v>
      </c>
      <c r="J5027" s="3">
        <v>9.9873690359141118</v>
      </c>
      <c r="K5027" s="3">
        <v>1</v>
      </c>
      <c r="L5027" s="3">
        <f t="shared" si="264"/>
        <v>9.9873690359141118</v>
      </c>
      <c r="M5027" s="3">
        <f t="shared" si="266"/>
        <v>9.9873690359141118</v>
      </c>
      <c r="N5027" s="3">
        <v>1.3624281904017643</v>
      </c>
      <c r="O5027" s="3">
        <v>1</v>
      </c>
      <c r="P5027" s="3">
        <f t="shared" si="265"/>
        <v>1.3624281904017643</v>
      </c>
      <c r="Q5027" s="3">
        <f>P5027</f>
        <v>1.3624281904017643</v>
      </c>
    </row>
    <row r="5028" spans="1:17" x14ac:dyDescent="0.25">
      <c r="A5028" s="3" t="s">
        <v>158</v>
      </c>
      <c r="B5028" s="3" t="s">
        <v>8</v>
      </c>
      <c r="C5028" s="3" t="s">
        <v>9</v>
      </c>
      <c r="D5028" s="3">
        <v>0.56000000000000005</v>
      </c>
      <c r="E5028" s="3">
        <v>0.48</v>
      </c>
      <c r="F5028" s="3" t="s">
        <v>163</v>
      </c>
      <c r="G5028" s="2">
        <v>8310</v>
      </c>
      <c r="H5028" s="3">
        <v>1.8940679225341917</v>
      </c>
      <c r="I5028" s="3">
        <v>7330.3928239749248</v>
      </c>
      <c r="J5028" s="3">
        <v>15.597430844846286</v>
      </c>
      <c r="K5028" s="3">
        <v>1</v>
      </c>
      <c r="L5028" s="3">
        <f t="shared" si="264"/>
        <v>15.597430844846286</v>
      </c>
      <c r="M5028" s="3">
        <f t="shared" si="266"/>
        <v>15.597430844846286</v>
      </c>
      <c r="N5028" s="3">
        <v>2.2611963215273794</v>
      </c>
      <c r="O5028" s="3">
        <v>1</v>
      </c>
      <c r="P5028" s="3">
        <f t="shared" si="265"/>
        <v>2.2611963215273794</v>
      </c>
      <c r="Q5028" s="3">
        <f>P5028</f>
        <v>2.2611963215273794</v>
      </c>
    </row>
    <row r="5029" spans="1:17" x14ac:dyDescent="0.25">
      <c r="A5029" s="3" t="s">
        <v>158</v>
      </c>
      <c r="B5029" s="3" t="s">
        <v>8</v>
      </c>
      <c r="C5029" s="3" t="s">
        <v>9</v>
      </c>
      <c r="D5029" s="3">
        <v>0.56000000000000005</v>
      </c>
      <c r="E5029" s="3">
        <v>0.48</v>
      </c>
      <c r="F5029" s="3" t="s">
        <v>183</v>
      </c>
      <c r="G5029" s="2">
        <v>8310</v>
      </c>
      <c r="H5029" s="3">
        <v>12.842538160345599</v>
      </c>
      <c r="I5029" s="3">
        <v>54743.27261061527</v>
      </c>
      <c r="J5029" s="3">
        <v>113.08236579174674</v>
      </c>
      <c r="K5029" s="3">
        <f>1-0.712</f>
        <v>0.28800000000000003</v>
      </c>
      <c r="L5029" s="3">
        <f t="shared" si="264"/>
        <v>32.567721348023063</v>
      </c>
      <c r="M5029" s="3">
        <f t="shared" si="266"/>
        <v>32.567721348023063</v>
      </c>
      <c r="N5029" s="3">
        <v>16.259389602032595</v>
      </c>
      <c r="O5029" s="3">
        <f>1-0.531</f>
        <v>0.46899999999999997</v>
      </c>
      <c r="P5029" s="3">
        <f t="shared" si="265"/>
        <v>7.6256537233532864</v>
      </c>
      <c r="Q5029" s="3">
        <f>P5029</f>
        <v>7.6256537233532864</v>
      </c>
    </row>
    <row r="5030" spans="1:17" x14ac:dyDescent="0.25">
      <c r="A5030" s="3" t="s">
        <v>158</v>
      </c>
      <c r="B5030" s="3" t="s">
        <v>8</v>
      </c>
      <c r="C5030" s="3" t="s">
        <v>9</v>
      </c>
      <c r="D5030" s="3">
        <v>0.56000000000000005</v>
      </c>
      <c r="E5030" s="3">
        <v>0.48</v>
      </c>
      <c r="F5030" s="3" t="s">
        <v>19</v>
      </c>
      <c r="G5030" s="2">
        <v>8310</v>
      </c>
      <c r="H5030" s="3">
        <v>17.853323726526906</v>
      </c>
      <c r="I5030" s="3">
        <v>72410.958517033097</v>
      </c>
      <c r="J5030" s="3">
        <v>148.23491963501314</v>
      </c>
      <c r="K5030" s="3">
        <f>1-0.712</f>
        <v>0.28800000000000003</v>
      </c>
      <c r="L5030" s="3">
        <f t="shared" si="264"/>
        <v>42.691656854883789</v>
      </c>
      <c r="M5030" s="3">
        <f t="shared" si="266"/>
        <v>42.691656854883789</v>
      </c>
      <c r="N5030" s="3">
        <v>20.799759731881824</v>
      </c>
      <c r="O5030" s="3">
        <f>1-0.531</f>
        <v>0.46899999999999997</v>
      </c>
      <c r="P5030" s="3">
        <f t="shared" si="265"/>
        <v>9.7550873142525756</v>
      </c>
      <c r="Q5030" s="3">
        <f>P5030</f>
        <v>9.7550873142525756</v>
      </c>
    </row>
    <row r="5031" spans="1:17" x14ac:dyDescent="0.25">
      <c r="A5031" s="3" t="s">
        <v>158</v>
      </c>
      <c r="B5031" s="3" t="s">
        <v>310</v>
      </c>
      <c r="C5031" s="3" t="s">
        <v>9</v>
      </c>
      <c r="D5031" s="3">
        <v>0.56000000000000005</v>
      </c>
      <c r="E5031" s="3">
        <v>0.48</v>
      </c>
      <c r="F5031" s="3" t="s">
        <v>19</v>
      </c>
      <c r="G5031" s="2">
        <v>8310</v>
      </c>
      <c r="H5031" s="3">
        <v>10.096026975130412</v>
      </c>
      <c r="I5031" s="3">
        <v>35925.311401598752</v>
      </c>
      <c r="J5031" s="3">
        <v>72.421507898030569</v>
      </c>
      <c r="K5031" s="3">
        <v>1</v>
      </c>
      <c r="L5031" s="3">
        <f t="shared" si="264"/>
        <v>72.421507898030569</v>
      </c>
      <c r="M5031" s="3">
        <f t="shared" si="266"/>
        <v>72.421507898030569</v>
      </c>
      <c r="N5031" s="3">
        <v>10.134162285764997</v>
      </c>
      <c r="O5031" s="3">
        <v>1</v>
      </c>
      <c r="P5031" s="3">
        <f t="shared" si="265"/>
        <v>10.134162285764997</v>
      </c>
      <c r="Q5031" s="3">
        <f>P5031</f>
        <v>10.134162285764997</v>
      </c>
    </row>
    <row r="5032" spans="1:17" x14ac:dyDescent="0.25">
      <c r="A5032" s="3" t="s">
        <v>158</v>
      </c>
      <c r="B5032" s="3" t="s">
        <v>8</v>
      </c>
      <c r="C5032" s="3" t="s">
        <v>9</v>
      </c>
      <c r="D5032" s="3">
        <v>0.56000000000000005</v>
      </c>
      <c r="E5032" s="3">
        <v>0.48</v>
      </c>
      <c r="F5032" s="3" t="s">
        <v>19</v>
      </c>
      <c r="G5032" s="2">
        <v>8310</v>
      </c>
      <c r="H5032" s="3">
        <v>10.761652312571643</v>
      </c>
      <c r="I5032" s="3">
        <v>41865.280857804901</v>
      </c>
      <c r="J5032" s="3">
        <v>86.177814336453068</v>
      </c>
      <c r="K5032" s="3">
        <v>1</v>
      </c>
      <c r="L5032" s="3">
        <f t="shared" si="264"/>
        <v>86.177814336453068</v>
      </c>
      <c r="M5032" s="3">
        <f t="shared" si="266"/>
        <v>86.177814336453068</v>
      </c>
      <c r="N5032" s="3">
        <v>12.198972702333057</v>
      </c>
      <c r="O5032" s="3">
        <v>1</v>
      </c>
      <c r="P5032" s="3">
        <f t="shared" si="265"/>
        <v>12.198972702333057</v>
      </c>
      <c r="Q5032" s="3">
        <f>P5032</f>
        <v>12.198972702333057</v>
      </c>
    </row>
    <row r="5033" spans="1:17" x14ac:dyDescent="0.25">
      <c r="A5033" s="3" t="s">
        <v>158</v>
      </c>
      <c r="B5033" s="3" t="s">
        <v>8</v>
      </c>
      <c r="C5033" s="3" t="s">
        <v>9</v>
      </c>
      <c r="D5033" s="3">
        <v>0.56000000000000005</v>
      </c>
      <c r="E5033" s="3">
        <v>0.48</v>
      </c>
      <c r="F5033" s="3" t="s">
        <v>183</v>
      </c>
      <c r="G5033" s="2">
        <v>8310</v>
      </c>
      <c r="H5033" s="3">
        <v>13.595023932448266</v>
      </c>
      <c r="I5033" s="3">
        <v>61052.867557957288</v>
      </c>
      <c r="J5033" s="3">
        <v>131.46039733826538</v>
      </c>
      <c r="K5033" s="3">
        <v>1</v>
      </c>
      <c r="L5033" s="3">
        <f t="shared" si="264"/>
        <v>131.46039733826538</v>
      </c>
      <c r="M5033" s="3">
        <f t="shared" si="266"/>
        <v>131.46039733826538</v>
      </c>
      <c r="N5033" s="3">
        <v>18.577510833999899</v>
      </c>
      <c r="O5033" s="3">
        <v>1</v>
      </c>
      <c r="P5033" s="3">
        <f t="shared" si="265"/>
        <v>18.577510833999899</v>
      </c>
      <c r="Q5033" s="3">
        <f>P5033</f>
        <v>18.577510833999899</v>
      </c>
    </row>
    <row r="5034" spans="1:17" x14ac:dyDescent="0.25">
      <c r="A5034" s="3" t="s">
        <v>158</v>
      </c>
      <c r="B5034" s="3" t="s">
        <v>8</v>
      </c>
      <c r="C5034" s="3" t="s">
        <v>9</v>
      </c>
      <c r="D5034" s="3">
        <v>0.56000000000000005</v>
      </c>
      <c r="E5034" s="3">
        <v>0.48</v>
      </c>
      <c r="F5034" s="3" t="s">
        <v>184</v>
      </c>
      <c r="G5034" s="2">
        <v>8310</v>
      </c>
      <c r="H5034" s="3">
        <v>36.174040335562779</v>
      </c>
      <c r="I5034" s="3">
        <v>145025.21743112989</v>
      </c>
      <c r="J5034" s="3">
        <v>282.55656137703045</v>
      </c>
      <c r="K5034" s="3">
        <v>1</v>
      </c>
      <c r="L5034" s="3">
        <f t="shared" si="264"/>
        <v>282.55656137703045</v>
      </c>
      <c r="M5034" s="3">
        <f t="shared" si="266"/>
        <v>282.55656137703045</v>
      </c>
      <c r="N5034" s="3">
        <v>39.843647474679081</v>
      </c>
      <c r="O5034" s="3">
        <v>1</v>
      </c>
      <c r="P5034" s="3">
        <f t="shared" si="265"/>
        <v>39.843647474679081</v>
      </c>
      <c r="Q5034" s="3">
        <f>P5034</f>
        <v>39.843647474679081</v>
      </c>
    </row>
    <row r="5035" spans="1:17" x14ac:dyDescent="0.25">
      <c r="A5035" s="3" t="s">
        <v>158</v>
      </c>
      <c r="B5035" s="3" t="s">
        <v>310</v>
      </c>
      <c r="C5035" s="3" t="s">
        <v>9</v>
      </c>
      <c r="D5035" s="3">
        <v>0.56000000000000005</v>
      </c>
      <c r="E5035" s="3">
        <v>0.48</v>
      </c>
      <c r="F5035" s="3" t="s">
        <v>17</v>
      </c>
      <c r="G5035" s="2">
        <v>2000</v>
      </c>
      <c r="H5035" s="3">
        <v>2.1197933296208142E-3</v>
      </c>
      <c r="I5035" s="3">
        <v>4.6175590246470088</v>
      </c>
      <c r="J5035" s="3">
        <v>9.7523826509493677E-3</v>
      </c>
      <c r="K5035" s="3">
        <v>1</v>
      </c>
      <c r="L5035" s="3">
        <f t="shared" si="264"/>
        <v>9.7523826509493677E-3</v>
      </c>
      <c r="M5035" s="4">
        <f t="shared" si="266"/>
        <v>9.7523826509493677E-3</v>
      </c>
      <c r="N5035" s="3">
        <v>1.1203613918446338E-3</v>
      </c>
      <c r="O5035" s="3">
        <v>1</v>
      </c>
      <c r="P5035" s="3">
        <f t="shared" si="265"/>
        <v>1.1203613918446338E-3</v>
      </c>
      <c r="Q5035" s="3">
        <f>P5035</f>
        <v>1.1203613918446338E-3</v>
      </c>
    </row>
    <row r="5036" spans="1:17" x14ac:dyDescent="0.25">
      <c r="A5036" s="3" t="s">
        <v>158</v>
      </c>
      <c r="B5036" s="3" t="s">
        <v>310</v>
      </c>
      <c r="C5036" s="3" t="s">
        <v>9</v>
      </c>
      <c r="D5036" s="3">
        <v>0.56000000000000005</v>
      </c>
      <c r="E5036" s="3">
        <v>0.48</v>
      </c>
      <c r="F5036" s="3" t="s">
        <v>17</v>
      </c>
      <c r="G5036" s="2">
        <v>2000</v>
      </c>
      <c r="H5036" s="3">
        <v>2.6097670205999028E-4</v>
      </c>
      <c r="I5036" s="3">
        <v>0.36481419451437314</v>
      </c>
      <c r="J5036" s="3">
        <v>7.3879923476488543E-4</v>
      </c>
      <c r="K5036" s="3">
        <v>1</v>
      </c>
      <c r="L5036" s="3">
        <f t="shared" si="264"/>
        <v>7.3879923476488543E-4</v>
      </c>
      <c r="M5036" s="4">
        <f t="shared" si="266"/>
        <v>7.3879923476488543E-4</v>
      </c>
      <c r="N5036" s="3">
        <v>6.6967980962191412E-5</v>
      </c>
      <c r="O5036" s="3">
        <v>1</v>
      </c>
      <c r="P5036" s="3">
        <f t="shared" si="265"/>
        <v>6.6967980962191412E-5</v>
      </c>
      <c r="Q5036" s="3">
        <f>P5036</f>
        <v>6.6967980962191412E-5</v>
      </c>
    </row>
    <row r="5037" spans="1:17" x14ac:dyDescent="0.25">
      <c r="A5037" s="3" t="s">
        <v>158</v>
      </c>
      <c r="B5037" s="3" t="s">
        <v>310</v>
      </c>
      <c r="C5037" s="3" t="s">
        <v>9</v>
      </c>
      <c r="D5037" s="3">
        <v>0.56000000000000005</v>
      </c>
      <c r="E5037" s="3">
        <v>0.48</v>
      </c>
      <c r="F5037" s="3" t="s">
        <v>17</v>
      </c>
      <c r="G5037" s="2">
        <v>2000</v>
      </c>
      <c r="H5037" s="3">
        <v>3.8588635858047664E-3</v>
      </c>
      <c r="I5037" s="3">
        <v>7.1898052713902239</v>
      </c>
      <c r="J5037" s="3">
        <v>1.4174231322807184E-2</v>
      </c>
      <c r="K5037" s="3">
        <v>1</v>
      </c>
      <c r="L5037" s="3">
        <f t="shared" si="264"/>
        <v>1.4174231322807184E-2</v>
      </c>
      <c r="M5037" s="4">
        <f t="shared" si="266"/>
        <v>1.4174231322807184E-2</v>
      </c>
      <c r="N5037" s="3">
        <v>1.7599098285972293E-3</v>
      </c>
      <c r="O5037" s="3">
        <v>1</v>
      </c>
      <c r="P5037" s="3">
        <f t="shared" si="265"/>
        <v>1.7599098285972293E-3</v>
      </c>
      <c r="Q5037" s="3">
        <f>P5037</f>
        <v>1.7599098285972293E-3</v>
      </c>
    </row>
    <row r="5038" spans="1:17" x14ac:dyDescent="0.25">
      <c r="A5038" s="3" t="s">
        <v>158</v>
      </c>
      <c r="B5038" s="3" t="s">
        <v>310</v>
      </c>
      <c r="C5038" s="3" t="s">
        <v>9</v>
      </c>
      <c r="D5038" s="3">
        <v>0.56000000000000005</v>
      </c>
      <c r="E5038" s="3">
        <v>0.48</v>
      </c>
      <c r="F5038" s="3" t="s">
        <v>17</v>
      </c>
      <c r="G5038" s="2">
        <v>2000</v>
      </c>
      <c r="H5038" s="3">
        <v>1.5872968395132681E-4</v>
      </c>
      <c r="I5038" s="3">
        <v>0.28612578636467206</v>
      </c>
      <c r="J5038" s="3">
        <v>6.1482465502623728E-4</v>
      </c>
      <c r="K5038" s="3">
        <v>1</v>
      </c>
      <c r="L5038" s="3">
        <f t="shared" si="264"/>
        <v>6.1482465502623728E-4</v>
      </c>
      <c r="M5038" s="4">
        <f t="shared" si="266"/>
        <v>6.1482465502623728E-4</v>
      </c>
      <c r="N5038" s="3">
        <v>5.3535244347194613E-5</v>
      </c>
      <c r="O5038" s="3">
        <v>1</v>
      </c>
      <c r="P5038" s="3">
        <f t="shared" si="265"/>
        <v>5.3535244347194613E-5</v>
      </c>
      <c r="Q5038" s="3">
        <f>P5038</f>
        <v>5.3535244347194613E-5</v>
      </c>
    </row>
    <row r="5039" spans="1:17" x14ac:dyDescent="0.25">
      <c r="A5039" s="3" t="s">
        <v>158</v>
      </c>
      <c r="B5039" s="3" t="s">
        <v>310</v>
      </c>
      <c r="C5039" s="3" t="s">
        <v>9</v>
      </c>
      <c r="D5039" s="3">
        <v>0.56000000000000005</v>
      </c>
      <c r="E5039" s="3">
        <v>0.48</v>
      </c>
      <c r="F5039" s="3" t="s">
        <v>183</v>
      </c>
      <c r="G5039" s="2">
        <v>8320</v>
      </c>
      <c r="H5039" s="3">
        <v>5.3579811326981137E-4</v>
      </c>
      <c r="I5039" s="3">
        <v>1.7098241690672484</v>
      </c>
      <c r="J5039" s="3">
        <v>3.2259264780646214E-3</v>
      </c>
      <c r="K5039" s="3">
        <f>1-0.712</f>
        <v>0.28800000000000003</v>
      </c>
      <c r="L5039" s="3">
        <f t="shared" si="264"/>
        <v>9.2906682568261103E-4</v>
      </c>
      <c r="M5039" s="3">
        <f t="shared" si="266"/>
        <v>9.2906682568261103E-4</v>
      </c>
      <c r="N5039" s="3">
        <v>4.3899226798778347E-4</v>
      </c>
      <c r="O5039" s="3">
        <f>1-0.531</f>
        <v>0.46899999999999997</v>
      </c>
      <c r="P5039" s="3">
        <f t="shared" si="265"/>
        <v>2.0588737368627043E-4</v>
      </c>
      <c r="Q5039" s="3">
        <f>P5039</f>
        <v>2.0588737368627043E-4</v>
      </c>
    </row>
    <row r="5040" spans="1:17" x14ac:dyDescent="0.25">
      <c r="A5040" s="3" t="s">
        <v>158</v>
      </c>
      <c r="B5040" s="3" t="s">
        <v>8</v>
      </c>
      <c r="C5040" s="3" t="s">
        <v>9</v>
      </c>
      <c r="D5040" s="3">
        <v>0.56000000000000005</v>
      </c>
      <c r="E5040" s="3">
        <v>0.48</v>
      </c>
      <c r="F5040" s="3" t="s">
        <v>184</v>
      </c>
      <c r="G5040" s="2">
        <v>8320</v>
      </c>
      <c r="H5040" s="3">
        <v>3.348700936184965E-4</v>
      </c>
      <c r="I5040" s="3">
        <v>1.1983832435844584</v>
      </c>
      <c r="J5040" s="3">
        <v>2.4558622593179522E-3</v>
      </c>
      <c r="K5040" s="3">
        <v>1</v>
      </c>
      <c r="L5040" s="3">
        <f t="shared" si="264"/>
        <v>2.4558622593179522E-3</v>
      </c>
      <c r="M5040" s="3">
        <f t="shared" si="266"/>
        <v>2.4558622593179522E-3</v>
      </c>
      <c r="N5040" s="3">
        <v>3.0647976034219233E-4</v>
      </c>
      <c r="O5040" s="3">
        <v>1</v>
      </c>
      <c r="P5040" s="3">
        <f t="shared" si="265"/>
        <v>3.0647976034219233E-4</v>
      </c>
      <c r="Q5040" s="3">
        <f>P5040</f>
        <v>3.0647976034219233E-4</v>
      </c>
    </row>
    <row r="5041" spans="1:17" x14ac:dyDescent="0.25">
      <c r="A5041" s="3" t="s">
        <v>158</v>
      </c>
      <c r="B5041" s="3" t="s">
        <v>8</v>
      </c>
      <c r="C5041" s="3" t="s">
        <v>9</v>
      </c>
      <c r="D5041" s="3">
        <v>0.56000000000000005</v>
      </c>
      <c r="E5041" s="3">
        <v>0.48</v>
      </c>
      <c r="F5041" s="3" t="s">
        <v>184</v>
      </c>
      <c r="G5041" s="2">
        <v>8320</v>
      </c>
      <c r="H5041" s="3">
        <v>4.8448048503473451E-4</v>
      </c>
      <c r="I5041" s="3">
        <v>1.7337866419649404</v>
      </c>
      <c r="J5041" s="3">
        <v>3.5530713588546748E-3</v>
      </c>
      <c r="K5041" s="3">
        <v>1</v>
      </c>
      <c r="L5041" s="3">
        <f t="shared" si="264"/>
        <v>3.5530713588546748E-3</v>
      </c>
      <c r="M5041" s="3">
        <f t="shared" si="266"/>
        <v>3.5530713588546748E-3</v>
      </c>
      <c r="N5041" s="3">
        <v>4.434061618923663E-4</v>
      </c>
      <c r="O5041" s="3">
        <v>1</v>
      </c>
      <c r="P5041" s="3">
        <f t="shared" si="265"/>
        <v>4.434061618923663E-4</v>
      </c>
      <c r="Q5041" s="3">
        <f>P5041</f>
        <v>4.434061618923663E-4</v>
      </c>
    </row>
    <row r="5042" spans="1:17" x14ac:dyDescent="0.25">
      <c r="A5042" s="3" t="s">
        <v>158</v>
      </c>
      <c r="B5042" s="3" t="s">
        <v>8</v>
      </c>
      <c r="C5042" s="3" t="s">
        <v>9</v>
      </c>
      <c r="D5042" s="3">
        <v>0.56000000000000005</v>
      </c>
      <c r="E5042" s="3">
        <v>0.48</v>
      </c>
      <c r="F5042" s="3" t="s">
        <v>184</v>
      </c>
      <c r="G5042" s="2">
        <v>8320</v>
      </c>
      <c r="H5042" s="3">
        <v>2.4107741989277485E-3</v>
      </c>
      <c r="I5042" s="3">
        <v>8.221141438647237</v>
      </c>
      <c r="J5042" s="3">
        <v>1.9343250517951268E-2</v>
      </c>
      <c r="K5042" s="3">
        <f>1-0.712</f>
        <v>0.28800000000000003</v>
      </c>
      <c r="L5042" s="3">
        <f t="shared" si="264"/>
        <v>5.5708561491699662E-3</v>
      </c>
      <c r="M5042" s="3">
        <f t="shared" si="266"/>
        <v>5.5708561491699662E-3</v>
      </c>
      <c r="N5042" s="3">
        <v>2.7641063994314529E-3</v>
      </c>
      <c r="O5042" s="3">
        <f>1-0.531</f>
        <v>0.46899999999999997</v>
      </c>
      <c r="P5042" s="3">
        <f t="shared" si="265"/>
        <v>1.2963659013333513E-3</v>
      </c>
      <c r="Q5042" s="3">
        <f>P5042</f>
        <v>1.2963659013333513E-3</v>
      </c>
    </row>
    <row r="5043" spans="1:17" x14ac:dyDescent="0.25">
      <c r="A5043" s="3" t="s">
        <v>158</v>
      </c>
      <c r="B5043" s="3" t="s">
        <v>8</v>
      </c>
      <c r="C5043" s="3" t="s">
        <v>9</v>
      </c>
      <c r="D5043" s="3">
        <v>0.56000000000000005</v>
      </c>
      <c r="E5043" s="3">
        <v>0.48</v>
      </c>
      <c r="F5043" s="3" t="s">
        <v>59</v>
      </c>
      <c r="G5043" s="2">
        <v>8320</v>
      </c>
      <c r="H5043" s="3">
        <v>1.6640770032351766E-3</v>
      </c>
      <c r="I5043" s="3">
        <v>5.7667992927926344</v>
      </c>
      <c r="J5043" s="3">
        <v>1.2033123316630326E-2</v>
      </c>
      <c r="K5043" s="3">
        <v>1</v>
      </c>
      <c r="L5043" s="3">
        <f t="shared" si="264"/>
        <v>1.2033123316630326E-2</v>
      </c>
      <c r="M5043" s="3">
        <f t="shared" si="266"/>
        <v>1.2033123316630326E-2</v>
      </c>
      <c r="N5043" s="3">
        <v>1.5393179252198561E-3</v>
      </c>
      <c r="O5043" s="3">
        <v>1</v>
      </c>
      <c r="P5043" s="3">
        <f t="shared" si="265"/>
        <v>1.5393179252198561E-3</v>
      </c>
      <c r="Q5043" s="3">
        <f>P5043</f>
        <v>1.5393179252198561E-3</v>
      </c>
    </row>
    <row r="5044" spans="1:17" x14ac:dyDescent="0.25">
      <c r="A5044" s="3" t="s">
        <v>158</v>
      </c>
      <c r="B5044" s="3" t="s">
        <v>310</v>
      </c>
      <c r="C5044" s="3" t="s">
        <v>9</v>
      </c>
      <c r="D5044" s="3">
        <v>0.56000000000000005</v>
      </c>
      <c r="E5044" s="3">
        <v>0.48</v>
      </c>
      <c r="F5044" s="3" t="s">
        <v>323</v>
      </c>
      <c r="G5044" s="2">
        <v>8320</v>
      </c>
      <c r="H5044" s="3">
        <v>1.8306106393446174E-2</v>
      </c>
      <c r="I5044" s="3">
        <v>14.739940281752471</v>
      </c>
      <c r="J5044" s="3">
        <v>3.0804290428439105E-2</v>
      </c>
      <c r="K5044" s="3">
        <v>1</v>
      </c>
      <c r="L5044" s="3">
        <f t="shared" si="264"/>
        <v>3.0804290428439105E-2</v>
      </c>
      <c r="M5044" s="3">
        <f t="shared" si="266"/>
        <v>3.0804290428439105E-2</v>
      </c>
      <c r="N5044" s="3">
        <v>3.1855207726372301E-3</v>
      </c>
      <c r="O5044" s="3">
        <v>1</v>
      </c>
      <c r="P5044" s="3">
        <f t="shared" si="265"/>
        <v>3.1855207726372301E-3</v>
      </c>
      <c r="Q5044" s="3">
        <f>P5044</f>
        <v>3.1855207726372301E-3</v>
      </c>
    </row>
    <row r="5045" spans="1:17" x14ac:dyDescent="0.25">
      <c r="A5045" s="3" t="s">
        <v>158</v>
      </c>
      <c r="B5045" s="3" t="s">
        <v>8</v>
      </c>
      <c r="C5045" s="3" t="s">
        <v>9</v>
      </c>
      <c r="D5045" s="3">
        <v>0.56000000000000005</v>
      </c>
      <c r="E5045" s="3">
        <v>0.48</v>
      </c>
      <c r="F5045" s="3" t="s">
        <v>250</v>
      </c>
      <c r="G5045" s="2">
        <v>8320</v>
      </c>
      <c r="H5045" s="3">
        <v>1.3157948074200424E-2</v>
      </c>
      <c r="I5045" s="3">
        <v>42.559931636325494</v>
      </c>
      <c r="J5045" s="3">
        <v>0.10460723492999741</v>
      </c>
      <c r="K5045" s="3">
        <f>1-0.712</f>
        <v>0.28800000000000003</v>
      </c>
      <c r="L5045" s="3">
        <f t="shared" si="264"/>
        <v>3.0126883659839256E-2</v>
      </c>
      <c r="M5045" s="3">
        <f t="shared" si="266"/>
        <v>3.0126883659839256E-2</v>
      </c>
      <c r="N5045" s="3">
        <v>1.5324496219691831E-2</v>
      </c>
      <c r="O5045" s="3">
        <f>1-0.531</f>
        <v>0.46899999999999997</v>
      </c>
      <c r="P5045" s="3">
        <f t="shared" si="265"/>
        <v>7.187188727035468E-3</v>
      </c>
      <c r="Q5045" s="3">
        <f>P5045</f>
        <v>7.187188727035468E-3</v>
      </c>
    </row>
    <row r="5046" spans="1:17" x14ac:dyDescent="0.25">
      <c r="A5046" s="3" t="s">
        <v>158</v>
      </c>
      <c r="B5046" s="3" t="s">
        <v>8</v>
      </c>
      <c r="C5046" s="3" t="s">
        <v>9</v>
      </c>
      <c r="D5046" s="3">
        <v>0.36</v>
      </c>
      <c r="E5046" s="3">
        <v>0</v>
      </c>
      <c r="F5046" s="3" t="s">
        <v>163</v>
      </c>
      <c r="G5046" s="2">
        <v>8320</v>
      </c>
      <c r="H5046" s="3">
        <v>6.8542685342721276E-3</v>
      </c>
      <c r="I5046" s="3">
        <v>26.80141092729821</v>
      </c>
      <c r="J5046" s="3">
        <v>6.4797212338275373E-2</v>
      </c>
      <c r="K5046" s="3">
        <v>1</v>
      </c>
      <c r="L5046" s="3">
        <f t="shared" si="264"/>
        <v>6.4797212338275373E-2</v>
      </c>
      <c r="M5046" s="3">
        <f t="shared" si="266"/>
        <v>6.4797212338275373E-2</v>
      </c>
      <c r="N5046" s="3">
        <v>9.445265067644459E-3</v>
      </c>
      <c r="O5046" s="3">
        <v>1</v>
      </c>
      <c r="P5046" s="3">
        <f t="shared" si="265"/>
        <v>9.445265067644459E-3</v>
      </c>
      <c r="Q5046" s="3">
        <f>P5046</f>
        <v>9.445265067644459E-3</v>
      </c>
    </row>
    <row r="5047" spans="1:17" x14ac:dyDescent="0.25">
      <c r="A5047" s="3" t="s">
        <v>158</v>
      </c>
      <c r="B5047" s="3" t="s">
        <v>8</v>
      </c>
      <c r="C5047" s="3" t="s">
        <v>9</v>
      </c>
      <c r="D5047" s="3">
        <v>0.56000000000000005</v>
      </c>
      <c r="E5047" s="3">
        <v>0.48</v>
      </c>
      <c r="F5047" s="3" t="s">
        <v>59</v>
      </c>
      <c r="G5047" s="2">
        <v>8320</v>
      </c>
      <c r="H5047" s="3">
        <v>1.9804446682414031E-2</v>
      </c>
      <c r="I5047" s="3">
        <v>69.425585308588452</v>
      </c>
      <c r="J5047" s="3">
        <v>0.15247406401344407</v>
      </c>
      <c r="K5047" s="3">
        <v>1</v>
      </c>
      <c r="L5047" s="3">
        <f t="shared" si="264"/>
        <v>0.15247406401344407</v>
      </c>
      <c r="M5047" s="3">
        <f t="shared" si="266"/>
        <v>0.15247406401344407</v>
      </c>
      <c r="N5047" s="3">
        <v>1.8863284381391395E-2</v>
      </c>
      <c r="O5047" s="3">
        <v>1</v>
      </c>
      <c r="P5047" s="3">
        <f t="shared" si="265"/>
        <v>1.8863284381391395E-2</v>
      </c>
      <c r="Q5047" s="3">
        <f>P5047</f>
        <v>1.8863284381391395E-2</v>
      </c>
    </row>
    <row r="5048" spans="1:17" x14ac:dyDescent="0.25">
      <c r="A5048" s="3" t="s">
        <v>158</v>
      </c>
      <c r="B5048" s="3" t="s">
        <v>89</v>
      </c>
      <c r="C5048" s="3" t="s">
        <v>9</v>
      </c>
      <c r="D5048" s="3">
        <v>0.56000000000000005</v>
      </c>
      <c r="E5048" s="3">
        <v>0.48</v>
      </c>
      <c r="F5048" s="3" t="s">
        <v>296</v>
      </c>
      <c r="G5048" s="2">
        <v>8320</v>
      </c>
      <c r="H5048" s="3">
        <v>2.4898728255207239E-2</v>
      </c>
      <c r="I5048" s="3">
        <v>70.464099029719975</v>
      </c>
      <c r="J5048" s="3">
        <v>0.15267598731299803</v>
      </c>
      <c r="K5048" s="3">
        <v>1</v>
      </c>
      <c r="L5048" s="3">
        <f t="shared" si="264"/>
        <v>0.15267598731299803</v>
      </c>
      <c r="M5048" s="3">
        <f t="shared" si="266"/>
        <v>0.15267598731299803</v>
      </c>
      <c r="N5048" s="3">
        <v>1.6902930348893501E-2</v>
      </c>
      <c r="O5048" s="3">
        <v>1</v>
      </c>
      <c r="P5048" s="3">
        <f t="shared" si="265"/>
        <v>1.6902930348893501E-2</v>
      </c>
      <c r="Q5048" s="3">
        <f>P5048</f>
        <v>1.6902930348893501E-2</v>
      </c>
    </row>
    <row r="5049" spans="1:17" x14ac:dyDescent="0.25">
      <c r="A5049" s="3" t="s">
        <v>158</v>
      </c>
      <c r="B5049" s="3" t="s">
        <v>310</v>
      </c>
      <c r="C5049" s="3" t="s">
        <v>9</v>
      </c>
      <c r="D5049" s="3">
        <v>0.56000000000000005</v>
      </c>
      <c r="E5049" s="3">
        <v>0.48</v>
      </c>
      <c r="F5049" s="3" t="s">
        <v>296</v>
      </c>
      <c r="G5049" s="2">
        <v>8320</v>
      </c>
      <c r="H5049" s="3">
        <v>3.0714833034593231E-2</v>
      </c>
      <c r="I5049" s="3">
        <v>71.612413884229809</v>
      </c>
      <c r="J5049" s="3">
        <v>0.15304269300121326</v>
      </c>
      <c r="K5049" s="3">
        <v>1</v>
      </c>
      <c r="L5049" s="3">
        <f t="shared" si="264"/>
        <v>0.15304269300121326</v>
      </c>
      <c r="M5049" s="3">
        <f t="shared" si="266"/>
        <v>0.15304269300121326</v>
      </c>
      <c r="N5049" s="3">
        <v>1.5867076665558158E-2</v>
      </c>
      <c r="O5049" s="3">
        <v>1</v>
      </c>
      <c r="P5049" s="3">
        <f t="shared" si="265"/>
        <v>1.5867076665558158E-2</v>
      </c>
      <c r="Q5049" s="3">
        <f>P5049</f>
        <v>1.5867076665558158E-2</v>
      </c>
    </row>
    <row r="5050" spans="1:17" x14ac:dyDescent="0.25">
      <c r="A5050" s="3" t="s">
        <v>158</v>
      </c>
      <c r="B5050" s="3" t="s">
        <v>8</v>
      </c>
      <c r="C5050" s="3" t="s">
        <v>9</v>
      </c>
      <c r="D5050" s="3">
        <v>0.56000000000000005</v>
      </c>
      <c r="E5050" s="3">
        <v>0.48</v>
      </c>
      <c r="F5050" s="3" t="s">
        <v>59</v>
      </c>
      <c r="G5050" s="2">
        <v>8320</v>
      </c>
      <c r="H5050" s="3">
        <v>2.156352911750074E-2</v>
      </c>
      <c r="I5050" s="3">
        <v>74.940904541770038</v>
      </c>
      <c r="J5050" s="3">
        <v>0.15659122706185249</v>
      </c>
      <c r="K5050" s="3">
        <v>1</v>
      </c>
      <c r="L5050" s="3">
        <f t="shared" si="264"/>
        <v>0.15659122706185249</v>
      </c>
      <c r="M5050" s="3">
        <f t="shared" si="266"/>
        <v>0.15659122706185249</v>
      </c>
      <c r="N5050" s="3">
        <v>2.0126985684350798E-2</v>
      </c>
      <c r="O5050" s="3">
        <v>1</v>
      </c>
      <c r="P5050" s="3">
        <f t="shared" si="265"/>
        <v>2.0126985684350798E-2</v>
      </c>
      <c r="Q5050" s="3">
        <f>P5050</f>
        <v>2.0126985684350798E-2</v>
      </c>
    </row>
    <row r="5051" spans="1:17" x14ac:dyDescent="0.25">
      <c r="A5051" s="3" t="s">
        <v>158</v>
      </c>
      <c r="B5051" s="3" t="s">
        <v>8</v>
      </c>
      <c r="C5051" s="3" t="s">
        <v>9</v>
      </c>
      <c r="D5051" s="3">
        <v>0.56000000000000005</v>
      </c>
      <c r="E5051" s="3">
        <v>0.48</v>
      </c>
      <c r="F5051" s="3" t="s">
        <v>59</v>
      </c>
      <c r="G5051" s="2">
        <v>8320</v>
      </c>
      <c r="H5051" s="3">
        <v>3.5831337259771875E-2</v>
      </c>
      <c r="I5051" s="3">
        <v>137.09542327445831</v>
      </c>
      <c r="J5051" s="3">
        <v>0.34314466600750526</v>
      </c>
      <c r="K5051" s="3">
        <f>1-0.712</f>
        <v>0.28800000000000003</v>
      </c>
      <c r="L5051" s="3">
        <f t="shared" si="264"/>
        <v>9.8825663810161529E-2</v>
      </c>
      <c r="M5051" s="3">
        <f t="shared" si="266"/>
        <v>9.8825663810161529E-2</v>
      </c>
      <c r="N5051" s="3">
        <v>5.6197780717039909E-2</v>
      </c>
      <c r="O5051" s="3">
        <f>1-0.531</f>
        <v>0.46899999999999997</v>
      </c>
      <c r="P5051" s="3">
        <f t="shared" si="265"/>
        <v>2.6356759156291716E-2</v>
      </c>
      <c r="Q5051" s="3">
        <f>P5051</f>
        <v>2.6356759156291716E-2</v>
      </c>
    </row>
    <row r="5052" spans="1:17" x14ac:dyDescent="0.25">
      <c r="A5052" s="3" t="s">
        <v>158</v>
      </c>
      <c r="B5052" s="3" t="s">
        <v>8</v>
      </c>
      <c r="C5052" s="3" t="s">
        <v>9</v>
      </c>
      <c r="D5052" s="3">
        <v>0.56000000000000005</v>
      </c>
      <c r="E5052" s="3">
        <v>0.48</v>
      </c>
      <c r="F5052" s="3" t="s">
        <v>59</v>
      </c>
      <c r="G5052" s="2">
        <v>8320</v>
      </c>
      <c r="H5052" s="3">
        <v>5.3611173036686222E-2</v>
      </c>
      <c r="I5052" s="3">
        <v>205.12342049696389</v>
      </c>
      <c r="J5052" s="3">
        <v>0.5134161734621614</v>
      </c>
      <c r="K5052" s="3">
        <f>1-0.712</f>
        <v>0.28800000000000003</v>
      </c>
      <c r="L5052" s="3">
        <f t="shared" si="264"/>
        <v>0.1478638579571025</v>
      </c>
      <c r="M5052" s="3">
        <f t="shared" si="266"/>
        <v>0.1478638579571025</v>
      </c>
      <c r="N5052" s="3">
        <v>8.4083631164988584E-2</v>
      </c>
      <c r="O5052" s="3">
        <f>1-0.531</f>
        <v>0.46899999999999997</v>
      </c>
      <c r="P5052" s="3">
        <f t="shared" si="265"/>
        <v>3.9435223016379646E-2</v>
      </c>
      <c r="Q5052" s="3">
        <f>P5052</f>
        <v>3.9435223016379646E-2</v>
      </c>
    </row>
    <row r="5053" spans="1:17" x14ac:dyDescent="0.25">
      <c r="A5053" s="3" t="s">
        <v>158</v>
      </c>
      <c r="B5053" s="3" t="s">
        <v>8</v>
      </c>
      <c r="C5053" s="3" t="s">
        <v>9</v>
      </c>
      <c r="D5053" s="3">
        <v>0.56000000000000005</v>
      </c>
      <c r="E5053" s="3">
        <v>0.48</v>
      </c>
      <c r="F5053" s="3" t="s">
        <v>59</v>
      </c>
      <c r="G5053" s="2">
        <v>8320</v>
      </c>
      <c r="H5053" s="3">
        <v>0.12208487337617291</v>
      </c>
      <c r="I5053" s="3">
        <v>457.82086443311113</v>
      </c>
      <c r="J5053" s="3">
        <v>1.0247284335467786</v>
      </c>
      <c r="K5053" s="3">
        <f>1-0.712</f>
        <v>0.28800000000000003</v>
      </c>
      <c r="L5053" s="3">
        <f t="shared" si="264"/>
        <v>0.29512178886147228</v>
      </c>
      <c r="M5053" s="3">
        <f t="shared" si="266"/>
        <v>0.29512178886147228</v>
      </c>
      <c r="N5053" s="3">
        <v>0.13333393403311078</v>
      </c>
      <c r="O5053" s="3">
        <f>1-0.531</f>
        <v>0.46899999999999997</v>
      </c>
      <c r="P5053" s="3">
        <f t="shared" si="265"/>
        <v>6.2533615061528949E-2</v>
      </c>
      <c r="Q5053" s="3">
        <f>P5053</f>
        <v>6.2533615061528949E-2</v>
      </c>
    </row>
    <row r="5054" spans="1:17" x14ac:dyDescent="0.25">
      <c r="A5054" s="3" t="s">
        <v>158</v>
      </c>
      <c r="B5054" s="3" t="s">
        <v>8</v>
      </c>
      <c r="C5054" s="3" t="s">
        <v>9</v>
      </c>
      <c r="D5054" s="3">
        <v>0.56000000000000005</v>
      </c>
      <c r="E5054" s="3">
        <v>0.48</v>
      </c>
      <c r="F5054" s="3" t="s">
        <v>163</v>
      </c>
      <c r="G5054" s="2">
        <v>8320</v>
      </c>
      <c r="H5054" s="3">
        <v>7.3680659868706103E-2</v>
      </c>
      <c r="I5054" s="3">
        <v>169.76144640904596</v>
      </c>
      <c r="J5054" s="3">
        <v>0.50651494385227669</v>
      </c>
      <c r="K5054" s="3">
        <v>1</v>
      </c>
      <c r="L5054" s="3">
        <f t="shared" si="264"/>
        <v>0.50651494385227669</v>
      </c>
      <c r="M5054" s="3">
        <f t="shared" si="266"/>
        <v>0.50651494385227669</v>
      </c>
      <c r="N5054" s="3">
        <v>7.2605953925926114E-2</v>
      </c>
      <c r="O5054" s="3">
        <v>1</v>
      </c>
      <c r="P5054" s="3">
        <f t="shared" si="265"/>
        <v>7.2605953925926114E-2</v>
      </c>
      <c r="Q5054" s="3">
        <f>P5054</f>
        <v>7.2605953925926114E-2</v>
      </c>
    </row>
    <row r="5055" spans="1:17" x14ac:dyDescent="0.25">
      <c r="A5055" s="3" t="s">
        <v>158</v>
      </c>
      <c r="B5055" s="3" t="s">
        <v>351</v>
      </c>
      <c r="C5055" s="3" t="s">
        <v>352</v>
      </c>
      <c r="D5055" s="3">
        <v>0.36</v>
      </c>
      <c r="E5055" s="3">
        <v>0.57999999999999996</v>
      </c>
      <c r="F5055" s="3" t="s">
        <v>290</v>
      </c>
      <c r="G5055" s="2">
        <v>8320</v>
      </c>
      <c r="H5055" s="3">
        <v>0.14985548302908347</v>
      </c>
      <c r="I5055" s="3">
        <v>500.60332430316896</v>
      </c>
      <c r="J5055" s="3">
        <v>1.1073962758440912</v>
      </c>
      <c r="K5055" s="3">
        <v>1</v>
      </c>
      <c r="L5055" s="3">
        <f t="shared" si="264"/>
        <v>1.1073962758440912</v>
      </c>
      <c r="M5055" s="3">
        <f t="shared" si="266"/>
        <v>1.1073962758440912</v>
      </c>
      <c r="N5055" s="3">
        <v>0.14061847484444867</v>
      </c>
      <c r="O5055" s="3">
        <v>1</v>
      </c>
      <c r="P5055" s="3">
        <f t="shared" si="265"/>
        <v>0.14061847484444867</v>
      </c>
      <c r="Q5055" s="3">
        <f>P5055</f>
        <v>0.14061847484444867</v>
      </c>
    </row>
    <row r="5056" spans="1:17" x14ac:dyDescent="0.25">
      <c r="A5056" s="3" t="s">
        <v>158</v>
      </c>
      <c r="B5056" s="3" t="s">
        <v>8</v>
      </c>
      <c r="C5056" s="3" t="s">
        <v>9</v>
      </c>
      <c r="D5056" s="3">
        <v>0.56000000000000005</v>
      </c>
      <c r="E5056" s="3">
        <v>0.48</v>
      </c>
      <c r="F5056" s="3" t="s">
        <v>59</v>
      </c>
      <c r="G5056" s="2">
        <v>8320</v>
      </c>
      <c r="H5056" s="3">
        <v>0.31067041443473387</v>
      </c>
      <c r="I5056" s="3">
        <v>1226.6853657044953</v>
      </c>
      <c r="J5056" s="3">
        <v>3.0238428130910746</v>
      </c>
      <c r="K5056" s="3">
        <f>1-0.712</f>
        <v>0.28800000000000003</v>
      </c>
      <c r="L5056" s="3">
        <f t="shared" si="264"/>
        <v>0.87086673017022964</v>
      </c>
      <c r="M5056" s="3">
        <f t="shared" si="266"/>
        <v>0.87086673017022964</v>
      </c>
      <c r="N5056" s="3">
        <v>0.47067500822908831</v>
      </c>
      <c r="O5056" s="3">
        <f>1-0.531</f>
        <v>0.46899999999999997</v>
      </c>
      <c r="P5056" s="3">
        <f t="shared" si="265"/>
        <v>0.2207465788594424</v>
      </c>
      <c r="Q5056" s="3">
        <f>P5056</f>
        <v>0.2207465788594424</v>
      </c>
    </row>
    <row r="5057" spans="1:17" x14ac:dyDescent="0.25">
      <c r="A5057" s="3" t="s">
        <v>158</v>
      </c>
      <c r="B5057" s="3" t="s">
        <v>310</v>
      </c>
      <c r="C5057" s="3" t="s">
        <v>9</v>
      </c>
      <c r="D5057" s="3">
        <v>0.56000000000000005</v>
      </c>
      <c r="E5057" s="3">
        <v>0.48</v>
      </c>
      <c r="F5057" s="3" t="s">
        <v>329</v>
      </c>
      <c r="G5057" s="2">
        <v>8320</v>
      </c>
      <c r="H5057" s="3">
        <v>0.24788578815641921</v>
      </c>
      <c r="I5057" s="3">
        <v>652.46942099089779</v>
      </c>
      <c r="J5057" s="3">
        <v>1.459001774742174</v>
      </c>
      <c r="K5057" s="3">
        <v>1</v>
      </c>
      <c r="L5057" s="3">
        <f t="shared" si="264"/>
        <v>1.459001774742174</v>
      </c>
      <c r="M5057" s="3">
        <f t="shared" si="266"/>
        <v>1.459001774742174</v>
      </c>
      <c r="N5057" s="3">
        <v>0.14624797156348709</v>
      </c>
      <c r="O5057" s="3">
        <v>1</v>
      </c>
      <c r="P5057" s="3">
        <f t="shared" si="265"/>
        <v>0.14624797156348709</v>
      </c>
      <c r="Q5057" s="3">
        <f>P5057</f>
        <v>0.14624797156348709</v>
      </c>
    </row>
    <row r="5058" spans="1:17" x14ac:dyDescent="0.25">
      <c r="A5058" s="3" t="s">
        <v>158</v>
      </c>
      <c r="B5058" s="3" t="s">
        <v>8</v>
      </c>
      <c r="C5058" s="3" t="s">
        <v>9</v>
      </c>
      <c r="D5058" s="3">
        <v>0.56000000000000005</v>
      </c>
      <c r="E5058" s="3">
        <v>0.48</v>
      </c>
      <c r="F5058" s="3" t="s">
        <v>19</v>
      </c>
      <c r="G5058" s="2">
        <v>8320</v>
      </c>
      <c r="H5058" s="3">
        <v>0.24528913804852046</v>
      </c>
      <c r="I5058" s="3">
        <v>862.30055066525961</v>
      </c>
      <c r="J5058" s="3">
        <v>1.9153050706123069</v>
      </c>
      <c r="K5058" s="3">
        <v>1</v>
      </c>
      <c r="L5058" s="3">
        <f t="shared" ref="L5058:L5121" si="267">J5058*K5058</f>
        <v>1.9153050706123069</v>
      </c>
      <c r="M5058" s="3">
        <f t="shared" si="266"/>
        <v>1.9153050706123069</v>
      </c>
      <c r="N5058" s="3">
        <v>0.23215873021001049</v>
      </c>
      <c r="O5058" s="3">
        <v>1</v>
      </c>
      <c r="P5058" s="3">
        <f t="shared" ref="P5058:P5121" si="268">N5058*O5058</f>
        <v>0.23215873021001049</v>
      </c>
      <c r="Q5058" s="3">
        <f>P5058</f>
        <v>0.23215873021001049</v>
      </c>
    </row>
    <row r="5059" spans="1:17" x14ac:dyDescent="0.25">
      <c r="A5059" s="3" t="s">
        <v>158</v>
      </c>
      <c r="B5059" s="3" t="s">
        <v>310</v>
      </c>
      <c r="C5059" s="3" t="s">
        <v>9</v>
      </c>
      <c r="D5059" s="3">
        <v>0.56000000000000005</v>
      </c>
      <c r="E5059" s="3">
        <v>0.48</v>
      </c>
      <c r="F5059" s="3" t="s">
        <v>323</v>
      </c>
      <c r="G5059" s="2">
        <v>8320</v>
      </c>
      <c r="H5059" s="3">
        <v>0.60097213982839603</v>
      </c>
      <c r="I5059" s="3">
        <v>1094.2531079797429</v>
      </c>
      <c r="J5059" s="3">
        <v>2.1626098377730694</v>
      </c>
      <c r="K5059" s="3">
        <v>1</v>
      </c>
      <c r="L5059" s="3">
        <f t="shared" si="267"/>
        <v>2.1626098377730694</v>
      </c>
      <c r="M5059" s="3">
        <f t="shared" si="266"/>
        <v>2.1626098377730694</v>
      </c>
      <c r="N5059" s="3">
        <v>0.28778060776562114</v>
      </c>
      <c r="O5059" s="3">
        <v>1</v>
      </c>
      <c r="P5059" s="3">
        <f t="shared" si="268"/>
        <v>0.28778060776562114</v>
      </c>
      <c r="Q5059" s="3">
        <f>P5059</f>
        <v>0.28778060776562114</v>
      </c>
    </row>
    <row r="5060" spans="1:17" x14ac:dyDescent="0.25">
      <c r="A5060" s="3" t="s">
        <v>158</v>
      </c>
      <c r="B5060" s="3" t="s">
        <v>310</v>
      </c>
      <c r="C5060" s="3" t="s">
        <v>9</v>
      </c>
      <c r="D5060" s="3">
        <v>0.56000000000000005</v>
      </c>
      <c r="E5060" s="3">
        <v>0.48</v>
      </c>
      <c r="F5060" s="3" t="s">
        <v>320</v>
      </c>
      <c r="G5060" s="2">
        <v>8320</v>
      </c>
      <c r="H5060" s="3">
        <v>0.32705384379435909</v>
      </c>
      <c r="I5060" s="3">
        <v>1241.5280654885189</v>
      </c>
      <c r="J5060" s="3">
        <v>2.6180260217791291</v>
      </c>
      <c r="K5060" s="3">
        <v>1</v>
      </c>
      <c r="L5060" s="3">
        <f t="shared" si="267"/>
        <v>2.6180260217791291</v>
      </c>
      <c r="M5060" s="3">
        <f t="shared" si="266"/>
        <v>2.6180260217791291</v>
      </c>
      <c r="N5060" s="3">
        <v>0.35514539865058664</v>
      </c>
      <c r="O5060" s="3">
        <v>1</v>
      </c>
      <c r="P5060" s="3">
        <f t="shared" si="268"/>
        <v>0.35514539865058664</v>
      </c>
      <c r="Q5060" s="3">
        <f>P5060</f>
        <v>0.35514539865058664</v>
      </c>
    </row>
    <row r="5061" spans="1:17" x14ac:dyDescent="0.25">
      <c r="A5061" s="3" t="s">
        <v>158</v>
      </c>
      <c r="B5061" s="3" t="s">
        <v>8</v>
      </c>
      <c r="C5061" s="3" t="s">
        <v>9</v>
      </c>
      <c r="D5061" s="3">
        <v>0.56000000000000005</v>
      </c>
      <c r="E5061" s="3">
        <v>0.48</v>
      </c>
      <c r="F5061" s="3" t="s">
        <v>11</v>
      </c>
      <c r="G5061" s="2">
        <v>8320</v>
      </c>
      <c r="H5061" s="3">
        <v>0.55942823382790774</v>
      </c>
      <c r="I5061" s="3">
        <v>1856.7728025863689</v>
      </c>
      <c r="J5061" s="3">
        <v>3.5595837413926095</v>
      </c>
      <c r="K5061" s="3">
        <v>1</v>
      </c>
      <c r="L5061" s="3">
        <f t="shared" si="267"/>
        <v>3.5595837413926095</v>
      </c>
      <c r="M5061" s="3">
        <f t="shared" si="266"/>
        <v>3.5595837413926095</v>
      </c>
      <c r="N5061" s="3">
        <v>0.51225011865811887</v>
      </c>
      <c r="O5061" s="3">
        <v>1</v>
      </c>
      <c r="P5061" s="3">
        <f t="shared" si="268"/>
        <v>0.51225011865811887</v>
      </c>
      <c r="Q5061" s="3">
        <f>P5061</f>
        <v>0.51225011865811887</v>
      </c>
    </row>
    <row r="5062" spans="1:17" x14ac:dyDescent="0.25">
      <c r="A5062" s="3" t="s">
        <v>158</v>
      </c>
      <c r="B5062" s="3" t="s">
        <v>310</v>
      </c>
      <c r="C5062" s="3" t="s">
        <v>9</v>
      </c>
      <c r="D5062" s="3">
        <v>0.56000000000000005</v>
      </c>
      <c r="E5062" s="3">
        <v>0.48</v>
      </c>
      <c r="F5062" s="3" t="s">
        <v>323</v>
      </c>
      <c r="G5062" s="2">
        <v>8320</v>
      </c>
      <c r="H5062" s="3">
        <v>1.2686688400037092</v>
      </c>
      <c r="I5062" s="3">
        <v>1941.0154723773533</v>
      </c>
      <c r="J5062" s="3">
        <v>3.979025955028193</v>
      </c>
      <c r="K5062" s="3">
        <v>1</v>
      </c>
      <c r="L5062" s="3">
        <f t="shared" si="267"/>
        <v>3.979025955028193</v>
      </c>
      <c r="M5062" s="3">
        <f t="shared" si="266"/>
        <v>3.979025955028193</v>
      </c>
      <c r="N5062" s="3">
        <v>0.42414256644811749</v>
      </c>
      <c r="O5062" s="3">
        <v>1</v>
      </c>
      <c r="P5062" s="3">
        <f t="shared" si="268"/>
        <v>0.42414256644811749</v>
      </c>
      <c r="Q5062" s="3">
        <f>P5062</f>
        <v>0.42414256644811749</v>
      </c>
    </row>
    <row r="5063" spans="1:17" x14ac:dyDescent="0.25">
      <c r="A5063" s="3" t="s">
        <v>158</v>
      </c>
      <c r="B5063" s="3" t="s">
        <v>310</v>
      </c>
      <c r="C5063" s="3" t="s">
        <v>9</v>
      </c>
      <c r="D5063" s="3">
        <v>0.56000000000000005</v>
      </c>
      <c r="E5063" s="3">
        <v>0.48</v>
      </c>
      <c r="F5063" s="3" t="s">
        <v>59</v>
      </c>
      <c r="G5063" s="2">
        <v>8320</v>
      </c>
      <c r="H5063" s="3">
        <v>0.60302740216541173</v>
      </c>
      <c r="I5063" s="3">
        <v>1898.5984519075878</v>
      </c>
      <c r="J5063" s="3">
        <v>4.2482148196142608</v>
      </c>
      <c r="K5063" s="3">
        <v>1</v>
      </c>
      <c r="L5063" s="3">
        <f t="shared" si="267"/>
        <v>4.2482148196142608</v>
      </c>
      <c r="M5063" s="3">
        <f t="shared" si="266"/>
        <v>4.2482148196142608</v>
      </c>
      <c r="N5063" s="3">
        <v>0.51730553471820884</v>
      </c>
      <c r="O5063" s="3">
        <v>1</v>
      </c>
      <c r="P5063" s="3">
        <f t="shared" si="268"/>
        <v>0.51730553471820884</v>
      </c>
      <c r="Q5063" s="3">
        <f>P5063</f>
        <v>0.51730553471820884</v>
      </c>
    </row>
    <row r="5064" spans="1:17" x14ac:dyDescent="0.25">
      <c r="A5064" s="3" t="s">
        <v>158</v>
      </c>
      <c r="B5064" s="3" t="s">
        <v>8</v>
      </c>
      <c r="C5064" s="3" t="s">
        <v>9</v>
      </c>
      <c r="D5064" s="3">
        <v>0.56000000000000005</v>
      </c>
      <c r="E5064" s="3">
        <v>0.48</v>
      </c>
      <c r="F5064" s="3" t="s">
        <v>250</v>
      </c>
      <c r="G5064" s="2">
        <v>8320</v>
      </c>
      <c r="H5064" s="3">
        <v>1.7867070798157938</v>
      </c>
      <c r="I5064" s="3">
        <v>6103.9242167376051</v>
      </c>
      <c r="J5064" s="3">
        <v>14.371508688205092</v>
      </c>
      <c r="K5064" s="3">
        <f>1-0.712</f>
        <v>0.28800000000000003</v>
      </c>
      <c r="L5064" s="3">
        <f t="shared" si="267"/>
        <v>4.138994502203067</v>
      </c>
      <c r="M5064" s="3">
        <f t="shared" si="266"/>
        <v>4.138994502203067</v>
      </c>
      <c r="N5064" s="3">
        <v>2.0214754772312009</v>
      </c>
      <c r="O5064" s="3">
        <f>1-0.531</f>
        <v>0.46899999999999997</v>
      </c>
      <c r="P5064" s="3">
        <f t="shared" si="268"/>
        <v>0.94807199882143323</v>
      </c>
      <c r="Q5064" s="3">
        <f>P5064</f>
        <v>0.94807199882143323</v>
      </c>
    </row>
    <row r="5065" spans="1:17" x14ac:dyDescent="0.25">
      <c r="A5065" s="3" t="s">
        <v>158</v>
      </c>
      <c r="B5065" s="3" t="s">
        <v>8</v>
      </c>
      <c r="C5065" s="3" t="s">
        <v>9</v>
      </c>
      <c r="D5065" s="3">
        <v>0.56000000000000005</v>
      </c>
      <c r="E5065" s="3">
        <v>0.48</v>
      </c>
      <c r="F5065" s="3" t="s">
        <v>250</v>
      </c>
      <c r="G5065" s="2">
        <v>8320</v>
      </c>
      <c r="H5065" s="3">
        <v>1.8915579687867037</v>
      </c>
      <c r="I5065" s="3">
        <v>6979.7617269212724</v>
      </c>
      <c r="J5065" s="3">
        <v>16.041097677285912</v>
      </c>
      <c r="K5065" s="3">
        <f>1-0.712</f>
        <v>0.28800000000000003</v>
      </c>
      <c r="L5065" s="3">
        <f t="shared" si="267"/>
        <v>4.6198361310583431</v>
      </c>
      <c r="M5065" s="3">
        <f t="shared" si="266"/>
        <v>4.6198361310583431</v>
      </c>
      <c r="N5065" s="3">
        <v>2.2933374102979651</v>
      </c>
      <c r="O5065" s="3">
        <f>1-0.531</f>
        <v>0.46899999999999997</v>
      </c>
      <c r="P5065" s="3">
        <f t="shared" si="268"/>
        <v>1.0755752454297456</v>
      </c>
      <c r="Q5065" s="3">
        <f>P5065</f>
        <v>1.0755752454297456</v>
      </c>
    </row>
    <row r="5066" spans="1:17" x14ac:dyDescent="0.25">
      <c r="A5066" s="3" t="s">
        <v>158</v>
      </c>
      <c r="B5066" s="3" t="s">
        <v>310</v>
      </c>
      <c r="C5066" s="3" t="s">
        <v>9</v>
      </c>
      <c r="D5066" s="3">
        <v>0.56000000000000005</v>
      </c>
      <c r="E5066" s="3">
        <v>0.48</v>
      </c>
      <c r="F5066" s="3" t="s">
        <v>329</v>
      </c>
      <c r="G5066" s="2">
        <v>8320</v>
      </c>
      <c r="H5066" s="3">
        <v>4.6042864060305275</v>
      </c>
      <c r="I5066" s="3">
        <v>10807.946489497797</v>
      </c>
      <c r="J5066" s="3">
        <v>23.566606192836019</v>
      </c>
      <c r="K5066" s="3">
        <v>1</v>
      </c>
      <c r="L5066" s="3">
        <f t="shared" si="267"/>
        <v>23.566606192836019</v>
      </c>
      <c r="M5066" s="3">
        <f t="shared" si="266"/>
        <v>23.566606192836019</v>
      </c>
      <c r="N5066" s="3">
        <v>2.5471397500809561</v>
      </c>
      <c r="O5066" s="3">
        <v>1</v>
      </c>
      <c r="P5066" s="3">
        <f t="shared" si="268"/>
        <v>2.5471397500809561</v>
      </c>
      <c r="Q5066" s="3">
        <f>P5066</f>
        <v>2.5471397500809561</v>
      </c>
    </row>
    <row r="5067" spans="1:17" x14ac:dyDescent="0.25">
      <c r="A5067" s="3" t="s">
        <v>158</v>
      </c>
      <c r="B5067" s="3" t="s">
        <v>8</v>
      </c>
      <c r="C5067" s="3" t="s">
        <v>9</v>
      </c>
      <c r="D5067" s="3">
        <v>0.56000000000000005</v>
      </c>
      <c r="E5067" s="3">
        <v>0.48</v>
      </c>
      <c r="F5067" s="3" t="s">
        <v>11</v>
      </c>
      <c r="G5067" s="2">
        <v>8320</v>
      </c>
      <c r="H5067" s="3">
        <v>8.6271655992319243</v>
      </c>
      <c r="I5067" s="3">
        <v>28692.604936102958</v>
      </c>
      <c r="J5067" s="3">
        <v>65.838061191313059</v>
      </c>
      <c r="K5067" s="3">
        <f>1-0.712</f>
        <v>0.28800000000000003</v>
      </c>
      <c r="L5067" s="3">
        <f t="shared" si="267"/>
        <v>18.961361623098163</v>
      </c>
      <c r="M5067" s="3">
        <f t="shared" si="266"/>
        <v>18.961361623098163</v>
      </c>
      <c r="N5067" s="3">
        <v>8.549205334106956</v>
      </c>
      <c r="O5067" s="3">
        <f>1-0.531</f>
        <v>0.46899999999999997</v>
      </c>
      <c r="P5067" s="3">
        <f t="shared" si="268"/>
        <v>4.0095773016961624</v>
      </c>
      <c r="Q5067" s="3">
        <f>P5067</f>
        <v>4.0095773016961624</v>
      </c>
    </row>
    <row r="5068" spans="1:17" x14ac:dyDescent="0.25">
      <c r="A5068" s="3" t="s">
        <v>158</v>
      </c>
      <c r="B5068" s="3" t="s">
        <v>310</v>
      </c>
      <c r="C5068" s="3" t="s">
        <v>9</v>
      </c>
      <c r="D5068" s="3">
        <v>0.56000000000000005</v>
      </c>
      <c r="E5068" s="3">
        <v>0.48</v>
      </c>
      <c r="F5068" s="3" t="s">
        <v>59</v>
      </c>
      <c r="G5068" s="2">
        <v>8320</v>
      </c>
      <c r="H5068" s="3">
        <v>5.8244249547732094</v>
      </c>
      <c r="I5068" s="3">
        <v>16273.060368440167</v>
      </c>
      <c r="J5068" s="3">
        <v>35.773719056305453</v>
      </c>
      <c r="K5068" s="3">
        <v>1</v>
      </c>
      <c r="L5068" s="3">
        <f t="shared" si="267"/>
        <v>35.773719056305453</v>
      </c>
      <c r="M5068" s="3">
        <f t="shared" si="266"/>
        <v>35.773719056305453</v>
      </c>
      <c r="N5068" s="3">
        <v>4.1883319506031675</v>
      </c>
      <c r="O5068" s="3">
        <v>1</v>
      </c>
      <c r="P5068" s="3">
        <f t="shared" si="268"/>
        <v>4.1883319506031675</v>
      </c>
      <c r="Q5068" s="3">
        <f>P5068</f>
        <v>4.1883319506031675</v>
      </c>
    </row>
    <row r="5069" spans="1:17" x14ac:dyDescent="0.25">
      <c r="A5069" s="3" t="s">
        <v>158</v>
      </c>
      <c r="B5069" s="3" t="s">
        <v>8</v>
      </c>
      <c r="C5069" s="3" t="s">
        <v>9</v>
      </c>
      <c r="D5069" s="3">
        <v>0.56000000000000005</v>
      </c>
      <c r="E5069" s="3">
        <v>0.48</v>
      </c>
      <c r="F5069" s="3" t="s">
        <v>19</v>
      </c>
      <c r="G5069" s="2">
        <v>8320</v>
      </c>
      <c r="H5069" s="3">
        <v>13.027103507013051</v>
      </c>
      <c r="I5069" s="3">
        <v>43748.430012984238</v>
      </c>
      <c r="J5069" s="3">
        <v>98.451519958086877</v>
      </c>
      <c r="K5069" s="3">
        <f>1-0.712</f>
        <v>0.28800000000000003</v>
      </c>
      <c r="L5069" s="3">
        <f t="shared" si="267"/>
        <v>28.354037747929024</v>
      </c>
      <c r="M5069" s="3">
        <f t="shared" si="266"/>
        <v>28.354037747929024</v>
      </c>
      <c r="N5069" s="3">
        <v>13.154738602563853</v>
      </c>
      <c r="O5069" s="3">
        <f>1-0.531</f>
        <v>0.46899999999999997</v>
      </c>
      <c r="P5069" s="3">
        <f t="shared" si="268"/>
        <v>6.1695724046024472</v>
      </c>
      <c r="Q5069" s="3">
        <f>P5069</f>
        <v>6.1695724046024472</v>
      </c>
    </row>
    <row r="5070" spans="1:17" x14ac:dyDescent="0.25">
      <c r="A5070" s="3" t="s">
        <v>158</v>
      </c>
      <c r="B5070" s="3" t="s">
        <v>310</v>
      </c>
      <c r="C5070" s="3" t="s">
        <v>9</v>
      </c>
      <c r="D5070" s="3">
        <v>0.56000000000000005</v>
      </c>
      <c r="E5070" s="3">
        <v>0.48</v>
      </c>
      <c r="F5070" s="3" t="s">
        <v>283</v>
      </c>
      <c r="G5070" s="2">
        <v>8320</v>
      </c>
      <c r="H5070" s="3">
        <v>10.491545363617059</v>
      </c>
      <c r="I5070" s="3">
        <v>28154.260079610071</v>
      </c>
      <c r="J5070" s="3">
        <v>62.962130283186177</v>
      </c>
      <c r="K5070" s="3">
        <v>1</v>
      </c>
      <c r="L5070" s="3">
        <f t="shared" si="267"/>
        <v>62.962130283186177</v>
      </c>
      <c r="M5070" s="3">
        <f t="shared" si="266"/>
        <v>62.962130283186177</v>
      </c>
      <c r="N5070" s="3">
        <v>7.7012360936243294</v>
      </c>
      <c r="O5070" s="3">
        <v>1</v>
      </c>
      <c r="P5070" s="3">
        <f t="shared" si="268"/>
        <v>7.7012360936243294</v>
      </c>
      <c r="Q5070" s="3">
        <f>P5070</f>
        <v>7.7012360936243294</v>
      </c>
    </row>
    <row r="5071" spans="1:17" x14ac:dyDescent="0.25">
      <c r="A5071" s="3" t="s">
        <v>158</v>
      </c>
      <c r="B5071" s="3" t="s">
        <v>8</v>
      </c>
      <c r="C5071" s="3" t="s">
        <v>9</v>
      </c>
      <c r="D5071" s="3">
        <v>0.56000000000000005</v>
      </c>
      <c r="E5071" s="3">
        <v>0.48</v>
      </c>
      <c r="F5071" s="3" t="s">
        <v>59</v>
      </c>
      <c r="G5071" s="2">
        <v>8320</v>
      </c>
      <c r="H5071" s="3">
        <v>9.8886099261882805</v>
      </c>
      <c r="I5071" s="3">
        <v>29892.220634222238</v>
      </c>
      <c r="J5071" s="3">
        <v>66.282538160409374</v>
      </c>
      <c r="K5071" s="3">
        <v>1</v>
      </c>
      <c r="L5071" s="3">
        <f t="shared" si="267"/>
        <v>66.282538160409374</v>
      </c>
      <c r="M5071" s="3">
        <f t="shared" si="266"/>
        <v>66.282538160409374</v>
      </c>
      <c r="N5071" s="3">
        <v>7.9229173635221208</v>
      </c>
      <c r="O5071" s="3">
        <v>1</v>
      </c>
      <c r="P5071" s="3">
        <f t="shared" si="268"/>
        <v>7.9229173635221208</v>
      </c>
      <c r="Q5071" s="3">
        <f>P5071</f>
        <v>7.9229173635221208</v>
      </c>
    </row>
    <row r="5072" spans="1:17" x14ac:dyDescent="0.25">
      <c r="A5072" s="3" t="s">
        <v>158</v>
      </c>
      <c r="B5072" s="3" t="s">
        <v>310</v>
      </c>
      <c r="C5072" s="3" t="s">
        <v>9</v>
      </c>
      <c r="D5072" s="3">
        <v>0.56000000000000005</v>
      </c>
      <c r="E5072" s="3">
        <v>0.48</v>
      </c>
      <c r="F5072" s="3" t="s">
        <v>163</v>
      </c>
      <c r="G5072" s="2">
        <v>8320</v>
      </c>
      <c r="H5072" s="3">
        <v>13.123045410540474</v>
      </c>
      <c r="I5072" s="3">
        <v>31954.722181217436</v>
      </c>
      <c r="J5072" s="3">
        <v>68.485745136726209</v>
      </c>
      <c r="K5072" s="3">
        <v>1</v>
      </c>
      <c r="L5072" s="3">
        <f t="shared" si="267"/>
        <v>68.485745136726209</v>
      </c>
      <c r="M5072" s="3">
        <f t="shared" si="266"/>
        <v>68.485745136726209</v>
      </c>
      <c r="N5072" s="3">
        <v>7.6897669951206469</v>
      </c>
      <c r="O5072" s="3">
        <v>1</v>
      </c>
      <c r="P5072" s="3">
        <f t="shared" si="268"/>
        <v>7.6897669951206469</v>
      </c>
      <c r="Q5072" s="3">
        <f>P5072</f>
        <v>7.6897669951206469</v>
      </c>
    </row>
    <row r="5073" spans="1:17" x14ac:dyDescent="0.25">
      <c r="A5073" s="3" t="s">
        <v>158</v>
      </c>
      <c r="B5073" s="3" t="s">
        <v>8</v>
      </c>
      <c r="C5073" s="3" t="s">
        <v>9</v>
      </c>
      <c r="D5073" s="3">
        <v>0.56000000000000005</v>
      </c>
      <c r="E5073" s="3">
        <v>0.48</v>
      </c>
      <c r="F5073" s="3" t="s">
        <v>166</v>
      </c>
      <c r="G5073" s="2">
        <v>8320</v>
      </c>
      <c r="H5073" s="3">
        <v>16.326117225857509</v>
      </c>
      <c r="I5073" s="3">
        <v>35642.622828760024</v>
      </c>
      <c r="J5073" s="3">
        <v>75.313455805542603</v>
      </c>
      <c r="K5073" s="3">
        <v>1</v>
      </c>
      <c r="L5073" s="3">
        <f t="shared" si="267"/>
        <v>75.313455805542603</v>
      </c>
      <c r="M5073" s="3">
        <f t="shared" si="266"/>
        <v>75.313455805542603</v>
      </c>
      <c r="N5073" s="3">
        <v>7.307202707586292</v>
      </c>
      <c r="O5073" s="3">
        <v>1</v>
      </c>
      <c r="P5073" s="3">
        <f t="shared" si="268"/>
        <v>7.307202707586292</v>
      </c>
      <c r="Q5073" s="3">
        <f>P5073</f>
        <v>7.307202707586292</v>
      </c>
    </row>
    <row r="5074" spans="1:17" x14ac:dyDescent="0.25">
      <c r="A5074" s="3" t="s">
        <v>158</v>
      </c>
      <c r="B5074" s="3" t="s">
        <v>89</v>
      </c>
      <c r="C5074" s="3" t="s">
        <v>9</v>
      </c>
      <c r="D5074" s="3">
        <v>0.56000000000000005</v>
      </c>
      <c r="E5074" s="3">
        <v>0.48</v>
      </c>
      <c r="F5074" s="3" t="s">
        <v>264</v>
      </c>
      <c r="G5074" s="2">
        <v>8320</v>
      </c>
      <c r="H5074" s="3">
        <v>14.202952431199503</v>
      </c>
      <c r="I5074" s="3">
        <v>39182.373296015016</v>
      </c>
      <c r="J5074" s="3">
        <v>80.935599509434866</v>
      </c>
      <c r="K5074" s="3">
        <v>1</v>
      </c>
      <c r="L5074" s="3">
        <f t="shared" si="267"/>
        <v>80.935599509434866</v>
      </c>
      <c r="M5074" s="3">
        <f t="shared" si="266"/>
        <v>80.935599509434866</v>
      </c>
      <c r="N5074" s="3">
        <v>9.74941257642263</v>
      </c>
      <c r="O5074" s="3">
        <v>1</v>
      </c>
      <c r="P5074" s="3">
        <f t="shared" si="268"/>
        <v>9.74941257642263</v>
      </c>
      <c r="Q5074" s="3">
        <f>P5074</f>
        <v>9.74941257642263</v>
      </c>
    </row>
    <row r="5075" spans="1:17" x14ac:dyDescent="0.25">
      <c r="A5075" s="3" t="s">
        <v>158</v>
      </c>
      <c r="B5075" s="3" t="s">
        <v>8</v>
      </c>
      <c r="C5075" s="3" t="s">
        <v>9</v>
      </c>
      <c r="D5075" s="3">
        <v>0.56000000000000005</v>
      </c>
      <c r="E5075" s="3">
        <v>0.48</v>
      </c>
      <c r="F5075" s="3" t="s">
        <v>183</v>
      </c>
      <c r="G5075" s="2">
        <v>8320</v>
      </c>
      <c r="H5075" s="3">
        <v>14.576561758498466</v>
      </c>
      <c r="I5075" s="3">
        <v>48651.212662520011</v>
      </c>
      <c r="J5075" s="3">
        <v>107.74170659311365</v>
      </c>
      <c r="K5075" s="3">
        <v>1</v>
      </c>
      <c r="L5075" s="3">
        <f t="shared" si="267"/>
        <v>107.74170659311365</v>
      </c>
      <c r="M5075" s="3">
        <f t="shared" ref="M5075:M5105" si="269">L5075</f>
        <v>107.74170659311365</v>
      </c>
      <c r="N5075" s="3">
        <v>14.387522587835097</v>
      </c>
      <c r="O5075" s="3">
        <v>1</v>
      </c>
      <c r="P5075" s="3">
        <f t="shared" si="268"/>
        <v>14.387522587835097</v>
      </c>
      <c r="Q5075" s="3">
        <f>P5075</f>
        <v>14.387522587835097</v>
      </c>
    </row>
    <row r="5076" spans="1:17" x14ac:dyDescent="0.25">
      <c r="A5076" s="3" t="s">
        <v>158</v>
      </c>
      <c r="B5076" s="3" t="s">
        <v>8</v>
      </c>
      <c r="C5076" s="3" t="s">
        <v>9</v>
      </c>
      <c r="D5076" s="3">
        <v>0.56000000000000005</v>
      </c>
      <c r="E5076" s="3">
        <v>0.48</v>
      </c>
      <c r="F5076" s="3" t="s">
        <v>11</v>
      </c>
      <c r="G5076" s="2">
        <v>8320</v>
      </c>
      <c r="H5076" s="3">
        <v>15.219451160997471</v>
      </c>
      <c r="I5076" s="3">
        <v>51927.972322851274</v>
      </c>
      <c r="J5076" s="3">
        <v>107.84225603537165</v>
      </c>
      <c r="K5076" s="3">
        <v>1</v>
      </c>
      <c r="L5076" s="3">
        <f t="shared" si="267"/>
        <v>107.84225603537165</v>
      </c>
      <c r="M5076" s="3">
        <f t="shared" si="269"/>
        <v>107.84225603537165</v>
      </c>
      <c r="N5076" s="3">
        <v>14.181649723455447</v>
      </c>
      <c r="O5076" s="3">
        <v>1</v>
      </c>
      <c r="P5076" s="3">
        <f t="shared" si="268"/>
        <v>14.181649723455447</v>
      </c>
      <c r="Q5076" s="3">
        <f>P5076</f>
        <v>14.181649723455447</v>
      </c>
    </row>
    <row r="5077" spans="1:17" x14ac:dyDescent="0.25">
      <c r="A5077" s="3" t="s">
        <v>158</v>
      </c>
      <c r="B5077" s="3" t="s">
        <v>8</v>
      </c>
      <c r="C5077" s="3" t="s">
        <v>9</v>
      </c>
      <c r="D5077" s="3">
        <v>0.56000000000000005</v>
      </c>
      <c r="E5077" s="3">
        <v>0.48</v>
      </c>
      <c r="F5077" s="3" t="s">
        <v>250</v>
      </c>
      <c r="G5077" s="2">
        <v>8320</v>
      </c>
      <c r="H5077" s="3">
        <v>44.249618179144392</v>
      </c>
      <c r="I5077" s="3">
        <v>123977.08537023893</v>
      </c>
      <c r="J5077" s="3">
        <v>264.61867628103818</v>
      </c>
      <c r="K5077" s="3">
        <f>1-0.712</f>
        <v>0.28800000000000003</v>
      </c>
      <c r="L5077" s="3">
        <f t="shared" si="267"/>
        <v>76.210178768939002</v>
      </c>
      <c r="M5077" s="3">
        <f t="shared" si="269"/>
        <v>76.210178768939002</v>
      </c>
      <c r="N5077" s="3">
        <v>31.896350878884014</v>
      </c>
      <c r="O5077" s="3">
        <f>1-0.531</f>
        <v>0.46899999999999997</v>
      </c>
      <c r="P5077" s="3">
        <f t="shared" si="268"/>
        <v>14.959388562196603</v>
      </c>
      <c r="Q5077" s="3">
        <f>P5077</f>
        <v>14.959388562196603</v>
      </c>
    </row>
    <row r="5078" spans="1:17" x14ac:dyDescent="0.25">
      <c r="A5078" s="3" t="s">
        <v>158</v>
      </c>
      <c r="B5078" s="3" t="s">
        <v>310</v>
      </c>
      <c r="C5078" s="3" t="s">
        <v>9</v>
      </c>
      <c r="D5078" s="3">
        <v>0.56000000000000005</v>
      </c>
      <c r="E5078" s="3">
        <v>0.48</v>
      </c>
      <c r="F5078" s="3" t="s">
        <v>59</v>
      </c>
      <c r="G5078" s="2">
        <v>8320</v>
      </c>
      <c r="H5078" s="3">
        <v>23.042476219060084</v>
      </c>
      <c r="I5078" s="3">
        <v>59079.592719552129</v>
      </c>
      <c r="J5078" s="3">
        <v>129.52590549668889</v>
      </c>
      <c r="K5078" s="3">
        <v>1</v>
      </c>
      <c r="L5078" s="3">
        <f t="shared" si="267"/>
        <v>129.52590549668889</v>
      </c>
      <c r="M5078" s="3">
        <f t="shared" si="269"/>
        <v>129.52590549668889</v>
      </c>
      <c r="N5078" s="3">
        <v>15.353758824918673</v>
      </c>
      <c r="O5078" s="3">
        <v>1</v>
      </c>
      <c r="P5078" s="3">
        <f t="shared" si="268"/>
        <v>15.353758824918673</v>
      </c>
      <c r="Q5078" s="3">
        <f>P5078</f>
        <v>15.353758824918673</v>
      </c>
    </row>
    <row r="5079" spans="1:17" x14ac:dyDescent="0.25">
      <c r="A5079" s="3" t="s">
        <v>158</v>
      </c>
      <c r="B5079" s="3" t="s">
        <v>8</v>
      </c>
      <c r="C5079" s="3" t="s">
        <v>9</v>
      </c>
      <c r="D5079" s="3">
        <v>0.56000000000000005</v>
      </c>
      <c r="E5079" s="3">
        <v>0.48</v>
      </c>
      <c r="F5079" s="3" t="s">
        <v>184</v>
      </c>
      <c r="G5079" s="2">
        <v>8320</v>
      </c>
      <c r="H5079" s="3">
        <v>41.683711032399948</v>
      </c>
      <c r="I5079" s="3">
        <v>137114.97527411772</v>
      </c>
      <c r="J5079" s="3">
        <v>281.79217051328243</v>
      </c>
      <c r="K5079" s="3">
        <f>1-0.712</f>
        <v>0.28800000000000003</v>
      </c>
      <c r="L5079" s="3">
        <f t="shared" si="267"/>
        <v>81.156145107825353</v>
      </c>
      <c r="M5079" s="3">
        <f t="shared" si="269"/>
        <v>81.156145107825353</v>
      </c>
      <c r="N5079" s="3">
        <v>34.319140371006171</v>
      </c>
      <c r="O5079" s="3">
        <f>1-0.531</f>
        <v>0.46899999999999997</v>
      </c>
      <c r="P5079" s="3">
        <f t="shared" si="268"/>
        <v>16.095676834001893</v>
      </c>
      <c r="Q5079" s="3">
        <f>P5079</f>
        <v>16.095676834001893</v>
      </c>
    </row>
    <row r="5080" spans="1:17" x14ac:dyDescent="0.25">
      <c r="A5080" s="3" t="s">
        <v>158</v>
      </c>
      <c r="B5080" s="3" t="s">
        <v>310</v>
      </c>
      <c r="C5080" s="3" t="s">
        <v>9</v>
      </c>
      <c r="D5080" s="3">
        <v>0.56000000000000005</v>
      </c>
      <c r="E5080" s="3">
        <v>0.48</v>
      </c>
      <c r="F5080" s="3" t="s">
        <v>183</v>
      </c>
      <c r="G5080" s="2">
        <v>8320</v>
      </c>
      <c r="H5080" s="3">
        <v>25.223296137803029</v>
      </c>
      <c r="I5080" s="3">
        <v>66260.530968970575</v>
      </c>
      <c r="J5080" s="3">
        <v>139.37571452007799</v>
      </c>
      <c r="K5080" s="3">
        <v>1</v>
      </c>
      <c r="L5080" s="3">
        <f t="shared" si="267"/>
        <v>139.37571452007799</v>
      </c>
      <c r="M5080" s="3">
        <f t="shared" si="269"/>
        <v>139.37571452007799</v>
      </c>
      <c r="N5080" s="3">
        <v>16.576886645180739</v>
      </c>
      <c r="O5080" s="3">
        <v>1</v>
      </c>
      <c r="P5080" s="3">
        <f t="shared" si="268"/>
        <v>16.576886645180739</v>
      </c>
      <c r="Q5080" s="3">
        <f>P5080</f>
        <v>16.576886645180739</v>
      </c>
    </row>
    <row r="5081" spans="1:17" x14ac:dyDescent="0.25">
      <c r="A5081" s="3" t="s">
        <v>158</v>
      </c>
      <c r="B5081" s="3" t="s">
        <v>8</v>
      </c>
      <c r="C5081" s="3" t="s">
        <v>9</v>
      </c>
      <c r="D5081" s="3">
        <v>0.56000000000000005</v>
      </c>
      <c r="E5081" s="3">
        <v>0.48</v>
      </c>
      <c r="F5081" s="3" t="s">
        <v>163</v>
      </c>
      <c r="G5081" s="2">
        <v>8320</v>
      </c>
      <c r="H5081" s="3">
        <v>28.682291905689606</v>
      </c>
      <c r="I5081" s="3">
        <v>74403.496693762063</v>
      </c>
      <c r="J5081" s="3">
        <v>158.3458730467697</v>
      </c>
      <c r="K5081" s="3">
        <v>1</v>
      </c>
      <c r="L5081" s="3">
        <f t="shared" si="267"/>
        <v>158.3458730467697</v>
      </c>
      <c r="M5081" s="3">
        <f t="shared" si="269"/>
        <v>158.3458730467697</v>
      </c>
      <c r="N5081" s="3">
        <v>18.856015020497491</v>
      </c>
      <c r="O5081" s="3">
        <v>1</v>
      </c>
      <c r="P5081" s="3">
        <f t="shared" si="268"/>
        <v>18.856015020497491</v>
      </c>
      <c r="Q5081" s="3">
        <f>P5081</f>
        <v>18.856015020497491</v>
      </c>
    </row>
    <row r="5082" spans="1:17" x14ac:dyDescent="0.25">
      <c r="A5082" s="3" t="s">
        <v>158</v>
      </c>
      <c r="B5082" s="3" t="s">
        <v>310</v>
      </c>
      <c r="C5082" s="3" t="s">
        <v>9</v>
      </c>
      <c r="D5082" s="3">
        <v>0.56000000000000005</v>
      </c>
      <c r="E5082" s="3">
        <v>0.48</v>
      </c>
      <c r="F5082" s="3" t="s">
        <v>264</v>
      </c>
      <c r="G5082" s="2">
        <v>8320</v>
      </c>
      <c r="H5082" s="3">
        <v>58.84659369876811</v>
      </c>
      <c r="I5082" s="3">
        <v>104259.15291021569</v>
      </c>
      <c r="J5082" s="3">
        <v>226.52623248918346</v>
      </c>
      <c r="K5082" s="3">
        <v>1</v>
      </c>
      <c r="L5082" s="3">
        <f t="shared" si="267"/>
        <v>226.52623248918346</v>
      </c>
      <c r="M5082" s="3">
        <f t="shared" si="269"/>
        <v>226.52623248918346</v>
      </c>
      <c r="N5082" s="3">
        <v>23.794772738667785</v>
      </c>
      <c r="O5082" s="3">
        <v>1</v>
      </c>
      <c r="P5082" s="3">
        <f t="shared" si="268"/>
        <v>23.794772738667785</v>
      </c>
      <c r="Q5082" s="3">
        <f>P5082</f>
        <v>23.794772738667785</v>
      </c>
    </row>
    <row r="5083" spans="1:17" x14ac:dyDescent="0.25">
      <c r="A5083" s="3" t="s">
        <v>158</v>
      </c>
      <c r="B5083" s="3" t="s">
        <v>310</v>
      </c>
      <c r="C5083" s="3" t="s">
        <v>9</v>
      </c>
      <c r="D5083" s="3">
        <v>0.56000000000000005</v>
      </c>
      <c r="E5083" s="3">
        <v>0.48</v>
      </c>
      <c r="F5083" s="3" t="s">
        <v>264</v>
      </c>
      <c r="G5083" s="2">
        <v>8320</v>
      </c>
      <c r="H5083" s="3">
        <v>63.307462964767623</v>
      </c>
      <c r="I5083" s="3">
        <v>111938.93654918041</v>
      </c>
      <c r="J5083" s="3">
        <v>237.50413256840449</v>
      </c>
      <c r="K5083" s="3">
        <v>1</v>
      </c>
      <c r="L5083" s="3">
        <f t="shared" si="267"/>
        <v>237.50413256840449</v>
      </c>
      <c r="M5083" s="3">
        <f t="shared" si="269"/>
        <v>237.50413256840449</v>
      </c>
      <c r="N5083" s="3">
        <v>25.52352925818338</v>
      </c>
      <c r="O5083" s="3">
        <v>1</v>
      </c>
      <c r="P5083" s="3">
        <f t="shared" si="268"/>
        <v>25.52352925818338</v>
      </c>
      <c r="Q5083" s="3">
        <f>P5083</f>
        <v>25.52352925818338</v>
      </c>
    </row>
    <row r="5084" spans="1:17" x14ac:dyDescent="0.25">
      <c r="A5084" s="3" t="s">
        <v>158</v>
      </c>
      <c r="B5084" s="3" t="s">
        <v>310</v>
      </c>
      <c r="C5084" s="3" t="s">
        <v>9</v>
      </c>
      <c r="D5084" s="3">
        <v>0.56000000000000005</v>
      </c>
      <c r="E5084" s="3">
        <v>0.48</v>
      </c>
      <c r="F5084" s="3" t="s">
        <v>19</v>
      </c>
      <c r="G5084" s="2">
        <v>8320</v>
      </c>
      <c r="H5084" s="3">
        <v>134.48994825890873</v>
      </c>
      <c r="I5084" s="3">
        <v>268029.58369536535</v>
      </c>
      <c r="J5084" s="3">
        <v>581.89102814651142</v>
      </c>
      <c r="K5084" s="3">
        <v>1</v>
      </c>
      <c r="L5084" s="3">
        <f t="shared" si="267"/>
        <v>581.89102814651142</v>
      </c>
      <c r="M5084" s="3">
        <f t="shared" si="269"/>
        <v>581.89102814651142</v>
      </c>
      <c r="N5084" s="3">
        <v>60.901535469201349</v>
      </c>
      <c r="O5084" s="3">
        <v>1</v>
      </c>
      <c r="P5084" s="3">
        <f t="shared" si="268"/>
        <v>60.901535469201349</v>
      </c>
      <c r="Q5084" s="3">
        <f>P5084</f>
        <v>60.901535469201349</v>
      </c>
    </row>
    <row r="5085" spans="1:17" x14ac:dyDescent="0.25">
      <c r="A5085" s="3" t="s">
        <v>158</v>
      </c>
      <c r="B5085" s="3" t="s">
        <v>310</v>
      </c>
      <c r="C5085" s="3" t="s">
        <v>9</v>
      </c>
      <c r="D5085" s="3">
        <v>0.56000000000000005</v>
      </c>
      <c r="E5085" s="3">
        <v>0.48</v>
      </c>
      <c r="F5085" s="3" t="s">
        <v>275</v>
      </c>
      <c r="G5085" s="2">
        <v>8320</v>
      </c>
      <c r="H5085" s="3">
        <v>140.24173275540721</v>
      </c>
      <c r="I5085" s="3">
        <v>308337.99111962348</v>
      </c>
      <c r="J5085" s="3">
        <v>666.80202039891822</v>
      </c>
      <c r="K5085" s="3">
        <v>1</v>
      </c>
      <c r="L5085" s="3">
        <f t="shared" si="267"/>
        <v>666.80202039891822</v>
      </c>
      <c r="M5085" s="3">
        <f t="shared" si="269"/>
        <v>666.80202039891822</v>
      </c>
      <c r="N5085" s="3">
        <v>72.130397006959313</v>
      </c>
      <c r="O5085" s="3">
        <v>1</v>
      </c>
      <c r="P5085" s="3">
        <f t="shared" si="268"/>
        <v>72.130397006959313</v>
      </c>
      <c r="Q5085" s="3">
        <f>P5085</f>
        <v>72.130397006959313</v>
      </c>
    </row>
    <row r="5086" spans="1:17" x14ac:dyDescent="0.25">
      <c r="A5086" s="3" t="s">
        <v>158</v>
      </c>
      <c r="B5086" s="3" t="s">
        <v>8</v>
      </c>
      <c r="C5086" s="3" t="s">
        <v>9</v>
      </c>
      <c r="D5086" s="3">
        <v>0.56000000000000005</v>
      </c>
      <c r="E5086" s="3">
        <v>0.48</v>
      </c>
      <c r="F5086" s="3" t="s">
        <v>183</v>
      </c>
      <c r="G5086" s="2">
        <v>8320</v>
      </c>
      <c r="H5086" s="3">
        <v>209.57935785903305</v>
      </c>
      <c r="I5086" s="3">
        <v>711002.89753465995</v>
      </c>
      <c r="J5086" s="3">
        <v>1523.5831056117663</v>
      </c>
      <c r="K5086" s="3">
        <f>1-0.712</f>
        <v>0.28800000000000003</v>
      </c>
      <c r="L5086" s="3">
        <f t="shared" si="267"/>
        <v>438.79193441618872</v>
      </c>
      <c r="M5086" s="3">
        <f t="shared" si="269"/>
        <v>438.79193441618872</v>
      </c>
      <c r="N5086" s="3">
        <v>191.43266536946055</v>
      </c>
      <c r="O5086" s="3">
        <f>1-0.531</f>
        <v>0.46899999999999997</v>
      </c>
      <c r="P5086" s="3">
        <f t="shared" si="268"/>
        <v>89.781920058276995</v>
      </c>
      <c r="Q5086" s="3">
        <f>P5086</f>
        <v>89.781920058276995</v>
      </c>
    </row>
    <row r="5087" spans="1:17" x14ac:dyDescent="0.25">
      <c r="A5087" s="3" t="s">
        <v>158</v>
      </c>
      <c r="B5087" s="3" t="s">
        <v>310</v>
      </c>
      <c r="C5087" s="3" t="s">
        <v>9</v>
      </c>
      <c r="D5087" s="3">
        <v>0.56000000000000005</v>
      </c>
      <c r="E5087" s="3">
        <v>0.48</v>
      </c>
      <c r="F5087" s="3" t="s">
        <v>264</v>
      </c>
      <c r="G5087" s="2">
        <v>8330</v>
      </c>
      <c r="H5087" s="3">
        <v>9.7682747650997478E-3</v>
      </c>
      <c r="I5087" s="3">
        <v>37.524139979303882</v>
      </c>
      <c r="J5087" s="3">
        <v>8.598379055730232E-2</v>
      </c>
      <c r="K5087" s="3">
        <v>1</v>
      </c>
      <c r="L5087" s="3">
        <f t="shared" si="267"/>
        <v>8.598379055730232E-2</v>
      </c>
      <c r="M5087" s="3">
        <f t="shared" si="269"/>
        <v>8.598379055730232E-2</v>
      </c>
      <c r="N5087" s="3">
        <v>1.1609319071233576E-2</v>
      </c>
      <c r="O5087" s="3">
        <v>1</v>
      </c>
      <c r="P5087" s="3">
        <f t="shared" si="268"/>
        <v>1.1609319071233576E-2</v>
      </c>
      <c r="Q5087" s="3">
        <f>P5087</f>
        <v>1.1609319071233576E-2</v>
      </c>
    </row>
    <row r="5088" spans="1:17" x14ac:dyDescent="0.25">
      <c r="A5088" s="3" t="s">
        <v>158</v>
      </c>
      <c r="B5088" s="3" t="s">
        <v>8</v>
      </c>
      <c r="C5088" s="3" t="s">
        <v>9</v>
      </c>
      <c r="D5088" s="3">
        <v>0.56000000000000005</v>
      </c>
      <c r="E5088" s="3">
        <v>0.48</v>
      </c>
      <c r="F5088" s="3" t="s">
        <v>250</v>
      </c>
      <c r="G5088" s="2">
        <v>8330</v>
      </c>
      <c r="H5088" s="3">
        <v>3.9890786962670288E-2</v>
      </c>
      <c r="I5088" s="3">
        <v>164.2833599612166</v>
      </c>
      <c r="J5088" s="3">
        <v>0.33550085547771757</v>
      </c>
      <c r="K5088" s="3">
        <f>1-0.712</f>
        <v>0.28800000000000003</v>
      </c>
      <c r="L5088" s="3">
        <f t="shared" si="267"/>
        <v>9.662424637758267E-2</v>
      </c>
      <c r="M5088" s="3">
        <f t="shared" si="269"/>
        <v>9.662424637758267E-2</v>
      </c>
      <c r="N5088" s="3">
        <v>4.6838649515326264E-2</v>
      </c>
      <c r="O5088" s="3">
        <f>1-0.531</f>
        <v>0.46899999999999997</v>
      </c>
      <c r="P5088" s="3">
        <f t="shared" si="268"/>
        <v>2.1967326622688018E-2</v>
      </c>
      <c r="Q5088" s="3">
        <f>P5088</f>
        <v>2.1967326622688018E-2</v>
      </c>
    </row>
    <row r="5089" spans="1:17" x14ac:dyDescent="0.25">
      <c r="A5089" s="3" t="s">
        <v>158</v>
      </c>
      <c r="B5089" s="3" t="s">
        <v>8</v>
      </c>
      <c r="C5089" s="3" t="s">
        <v>9</v>
      </c>
      <c r="D5089" s="3">
        <v>0.56000000000000005</v>
      </c>
      <c r="E5089" s="3">
        <v>0.48</v>
      </c>
      <c r="F5089" s="3" t="s">
        <v>183</v>
      </c>
      <c r="G5089" s="2">
        <v>8330</v>
      </c>
      <c r="H5089" s="3">
        <v>2.1592808170157341E-2</v>
      </c>
      <c r="I5089" s="3">
        <v>81.299437757146421</v>
      </c>
      <c r="J5089" s="3">
        <v>0.17368719905433111</v>
      </c>
      <c r="K5089" s="3">
        <v>1</v>
      </c>
      <c r="L5089" s="3">
        <f t="shared" si="267"/>
        <v>0.17368719905433111</v>
      </c>
      <c r="M5089" s="3">
        <f t="shared" si="269"/>
        <v>0.17368719905433111</v>
      </c>
      <c r="N5089" s="3">
        <v>2.4443502421205979E-2</v>
      </c>
      <c r="O5089" s="3">
        <v>1</v>
      </c>
      <c r="P5089" s="3">
        <f t="shared" si="268"/>
        <v>2.4443502421205979E-2</v>
      </c>
      <c r="Q5089" s="3">
        <f>P5089</f>
        <v>2.4443502421205979E-2</v>
      </c>
    </row>
    <row r="5090" spans="1:17" x14ac:dyDescent="0.25">
      <c r="A5090" s="3" t="s">
        <v>158</v>
      </c>
      <c r="B5090" s="3" t="s">
        <v>8</v>
      </c>
      <c r="C5090" s="3" t="s">
        <v>9</v>
      </c>
      <c r="D5090" s="3">
        <v>0.56000000000000005</v>
      </c>
      <c r="E5090" s="3">
        <v>0.48</v>
      </c>
      <c r="F5090" s="3" t="s">
        <v>184</v>
      </c>
      <c r="G5090" s="2">
        <v>8330</v>
      </c>
      <c r="H5090" s="3">
        <v>6.2971185920647266E-2</v>
      </c>
      <c r="I5090" s="3">
        <v>259.02510612937022</v>
      </c>
      <c r="J5090" s="3">
        <v>0.64528294052502022</v>
      </c>
      <c r="K5090" s="3">
        <f>1-0.712</f>
        <v>0.28800000000000003</v>
      </c>
      <c r="L5090" s="3">
        <f t="shared" si="267"/>
        <v>0.18584148687120586</v>
      </c>
      <c r="M5090" s="3">
        <f t="shared" si="269"/>
        <v>0.18584148687120586</v>
      </c>
      <c r="N5090" s="3">
        <v>8.7549400661780505E-2</v>
      </c>
      <c r="O5090" s="3">
        <f>1-0.531</f>
        <v>0.46899999999999997</v>
      </c>
      <c r="P5090" s="3">
        <f t="shared" si="268"/>
        <v>4.1060668910375055E-2</v>
      </c>
      <c r="Q5090" s="3">
        <f>P5090</f>
        <v>4.1060668910375055E-2</v>
      </c>
    </row>
    <row r="5091" spans="1:17" x14ac:dyDescent="0.25">
      <c r="A5091" s="3" t="s">
        <v>158</v>
      </c>
      <c r="B5091" s="3" t="s">
        <v>89</v>
      </c>
      <c r="C5091" s="3" t="s">
        <v>9</v>
      </c>
      <c r="D5091" s="3">
        <v>0.56000000000000005</v>
      </c>
      <c r="E5091" s="3">
        <v>0.48</v>
      </c>
      <c r="F5091" s="3" t="s">
        <v>277</v>
      </c>
      <c r="G5091" s="2">
        <v>8330</v>
      </c>
      <c r="H5091" s="3">
        <v>9.9642705070733362E-2</v>
      </c>
      <c r="I5091" s="3">
        <v>404.46183356801805</v>
      </c>
      <c r="J5091" s="3">
        <v>0.9153908565070088</v>
      </c>
      <c r="K5091" s="3">
        <v>1</v>
      </c>
      <c r="L5091" s="3">
        <f t="shared" si="267"/>
        <v>0.9153908565070088</v>
      </c>
      <c r="M5091" s="3">
        <f t="shared" si="269"/>
        <v>0.9153908565070088</v>
      </c>
      <c r="N5091" s="3">
        <v>0.12645757903159272</v>
      </c>
      <c r="O5091" s="3">
        <v>1</v>
      </c>
      <c r="P5091" s="3">
        <f t="shared" si="268"/>
        <v>0.12645757903159272</v>
      </c>
      <c r="Q5091" s="3">
        <f>P5091</f>
        <v>0.12645757903159272</v>
      </c>
    </row>
    <row r="5092" spans="1:17" x14ac:dyDescent="0.25">
      <c r="A5092" s="3" t="s">
        <v>158</v>
      </c>
      <c r="B5092" s="3" t="s">
        <v>89</v>
      </c>
      <c r="C5092" s="3" t="s">
        <v>9</v>
      </c>
      <c r="D5092" s="3">
        <v>0.56000000000000005</v>
      </c>
      <c r="E5092" s="3">
        <v>0.48</v>
      </c>
      <c r="F5092" s="3" t="s">
        <v>309</v>
      </c>
      <c r="G5092" s="2">
        <v>8330</v>
      </c>
      <c r="H5092" s="3">
        <v>0.65435847267571079</v>
      </c>
      <c r="I5092" s="3">
        <v>2529.5318415013289</v>
      </c>
      <c r="J5092" s="3">
        <v>5.2652298319825022</v>
      </c>
      <c r="K5092" s="3">
        <v>1</v>
      </c>
      <c r="L5092" s="3">
        <f t="shared" si="267"/>
        <v>5.2652298319825022</v>
      </c>
      <c r="M5092" s="3">
        <f t="shared" si="269"/>
        <v>5.2652298319825022</v>
      </c>
      <c r="N5092" s="3">
        <v>0.7600240140662391</v>
      </c>
      <c r="O5092" s="3">
        <v>1</v>
      </c>
      <c r="P5092" s="3">
        <f t="shared" si="268"/>
        <v>0.7600240140662391</v>
      </c>
      <c r="Q5092" s="3">
        <f>P5092</f>
        <v>0.7600240140662391</v>
      </c>
    </row>
    <row r="5093" spans="1:17" x14ac:dyDescent="0.25">
      <c r="A5093" s="3" t="s">
        <v>158</v>
      </c>
      <c r="B5093" s="3" t="s">
        <v>310</v>
      </c>
      <c r="C5093" s="3" t="s">
        <v>9</v>
      </c>
      <c r="D5093" s="3">
        <v>0.56000000000000005</v>
      </c>
      <c r="E5093" s="3">
        <v>0.48</v>
      </c>
      <c r="F5093" s="3" t="s">
        <v>320</v>
      </c>
      <c r="G5093" s="2">
        <v>8330</v>
      </c>
      <c r="H5093" s="3">
        <v>0.69093567947580903</v>
      </c>
      <c r="I5093" s="3">
        <v>2764.5815922094034</v>
      </c>
      <c r="J5093" s="3">
        <v>5.88638310408514</v>
      </c>
      <c r="K5093" s="3">
        <v>1</v>
      </c>
      <c r="L5093" s="3">
        <f t="shared" si="267"/>
        <v>5.88638310408514</v>
      </c>
      <c r="M5093" s="3">
        <f t="shared" si="269"/>
        <v>5.88638310408514</v>
      </c>
      <c r="N5093" s="3">
        <v>0.83963701594830431</v>
      </c>
      <c r="O5093" s="3">
        <v>1</v>
      </c>
      <c r="P5093" s="3">
        <f t="shared" si="268"/>
        <v>0.83963701594830431</v>
      </c>
      <c r="Q5093" s="3">
        <f>P5093</f>
        <v>0.83963701594830431</v>
      </c>
    </row>
    <row r="5094" spans="1:17" x14ac:dyDescent="0.25">
      <c r="A5094" s="3" t="s">
        <v>158</v>
      </c>
      <c r="B5094" s="3" t="s">
        <v>310</v>
      </c>
      <c r="C5094" s="3" t="s">
        <v>9</v>
      </c>
      <c r="D5094" s="3">
        <v>0.56000000000000005</v>
      </c>
      <c r="E5094" s="3">
        <v>0.48</v>
      </c>
      <c r="F5094" s="3" t="s">
        <v>19</v>
      </c>
      <c r="G5094" s="2">
        <v>8330</v>
      </c>
      <c r="H5094" s="3">
        <v>0.71126296226549601</v>
      </c>
      <c r="I5094" s="3">
        <v>2749.0824849228197</v>
      </c>
      <c r="J5094" s="3">
        <v>6.3937644312069102</v>
      </c>
      <c r="K5094" s="3">
        <v>1</v>
      </c>
      <c r="L5094" s="3">
        <f t="shared" si="267"/>
        <v>6.3937644312069102</v>
      </c>
      <c r="M5094" s="3">
        <f t="shared" si="269"/>
        <v>6.3937644312069102</v>
      </c>
      <c r="N5094" s="3">
        <v>0.86562281947651398</v>
      </c>
      <c r="O5094" s="3">
        <v>1</v>
      </c>
      <c r="P5094" s="3">
        <f t="shared" si="268"/>
        <v>0.86562281947651398</v>
      </c>
      <c r="Q5094" s="3">
        <f>P5094</f>
        <v>0.86562281947651398</v>
      </c>
    </row>
    <row r="5095" spans="1:17" x14ac:dyDescent="0.25">
      <c r="A5095" s="3" t="s">
        <v>158</v>
      </c>
      <c r="B5095" s="3" t="s">
        <v>310</v>
      </c>
      <c r="C5095" s="3" t="s">
        <v>9</v>
      </c>
      <c r="D5095" s="3">
        <v>0.56000000000000005</v>
      </c>
      <c r="E5095" s="3">
        <v>0.48</v>
      </c>
      <c r="F5095" s="3" t="s">
        <v>275</v>
      </c>
      <c r="G5095" s="2">
        <v>8330</v>
      </c>
      <c r="H5095" s="3">
        <v>0.8174839845636408</v>
      </c>
      <c r="I5095" s="3">
        <v>3153.2340504260033</v>
      </c>
      <c r="J5095" s="3">
        <v>6.7430888173553551</v>
      </c>
      <c r="K5095" s="3">
        <v>1</v>
      </c>
      <c r="L5095" s="3">
        <f t="shared" si="267"/>
        <v>6.7430888173553551</v>
      </c>
      <c r="M5095" s="3">
        <f t="shared" si="269"/>
        <v>6.7430888173553551</v>
      </c>
      <c r="N5095" s="3">
        <v>0.95070714839961323</v>
      </c>
      <c r="O5095" s="3">
        <v>1</v>
      </c>
      <c r="P5095" s="3">
        <f t="shared" si="268"/>
        <v>0.95070714839961323</v>
      </c>
      <c r="Q5095" s="3">
        <f>P5095</f>
        <v>0.95070714839961323</v>
      </c>
    </row>
    <row r="5096" spans="1:17" x14ac:dyDescent="0.25">
      <c r="A5096" s="3" t="s">
        <v>158</v>
      </c>
      <c r="B5096" s="3" t="s">
        <v>8</v>
      </c>
      <c r="C5096" s="3" t="s">
        <v>9</v>
      </c>
      <c r="D5096" s="3">
        <v>0.56000000000000005</v>
      </c>
      <c r="E5096" s="3">
        <v>0.48</v>
      </c>
      <c r="F5096" s="3" t="s">
        <v>11</v>
      </c>
      <c r="G5096" s="2">
        <v>8330</v>
      </c>
      <c r="H5096" s="3">
        <v>0.77966708410858365</v>
      </c>
      <c r="I5096" s="3">
        <v>3245.5073195793484</v>
      </c>
      <c r="J5096" s="3">
        <v>7.2799963730081458</v>
      </c>
      <c r="K5096" s="3">
        <v>1</v>
      </c>
      <c r="L5096" s="3">
        <f t="shared" si="267"/>
        <v>7.2799963730081458</v>
      </c>
      <c r="M5096" s="3">
        <f t="shared" si="269"/>
        <v>7.2799963730081458</v>
      </c>
      <c r="N5096" s="3">
        <v>1.0481955101706426</v>
      </c>
      <c r="O5096" s="3">
        <v>1</v>
      </c>
      <c r="P5096" s="3">
        <f t="shared" si="268"/>
        <v>1.0481955101706426</v>
      </c>
      <c r="Q5096" s="3">
        <f>P5096</f>
        <v>1.0481955101706426</v>
      </c>
    </row>
    <row r="5097" spans="1:17" x14ac:dyDescent="0.25">
      <c r="A5097" s="3" t="s">
        <v>158</v>
      </c>
      <c r="B5097" s="3" t="s">
        <v>89</v>
      </c>
      <c r="C5097" s="3" t="s">
        <v>9</v>
      </c>
      <c r="D5097" s="3">
        <v>0.56000000000000005</v>
      </c>
      <c r="E5097" s="3">
        <v>0.48</v>
      </c>
      <c r="F5097" s="3" t="s">
        <v>264</v>
      </c>
      <c r="G5097" s="2">
        <v>8330</v>
      </c>
      <c r="H5097" s="3">
        <v>1.155121036748521</v>
      </c>
      <c r="I5097" s="3">
        <v>4700.787455959311</v>
      </c>
      <c r="J5097" s="3">
        <v>9.925325702501901</v>
      </c>
      <c r="K5097" s="3">
        <v>1</v>
      </c>
      <c r="L5097" s="3">
        <f t="shared" si="267"/>
        <v>9.925325702501901</v>
      </c>
      <c r="M5097" s="3">
        <f t="shared" si="269"/>
        <v>9.925325702501901</v>
      </c>
      <c r="N5097" s="3">
        <v>1.3833831960049889</v>
      </c>
      <c r="O5097" s="3">
        <v>1</v>
      </c>
      <c r="P5097" s="3">
        <f t="shared" si="268"/>
        <v>1.3833831960049889</v>
      </c>
      <c r="Q5097" s="3">
        <f>P5097</f>
        <v>1.3833831960049889</v>
      </c>
    </row>
    <row r="5098" spans="1:17" x14ac:dyDescent="0.25">
      <c r="A5098" s="3" t="s">
        <v>158</v>
      </c>
      <c r="B5098" s="3" t="s">
        <v>8</v>
      </c>
      <c r="C5098" s="3" t="s">
        <v>9</v>
      </c>
      <c r="D5098" s="3">
        <v>0.56000000000000005</v>
      </c>
      <c r="E5098" s="3">
        <v>0.48</v>
      </c>
      <c r="F5098" s="3" t="s">
        <v>19</v>
      </c>
      <c r="G5098" s="2">
        <v>8330</v>
      </c>
      <c r="H5098" s="3">
        <v>2.4660548162913352</v>
      </c>
      <c r="I5098" s="3">
        <v>7966.3570498248528</v>
      </c>
      <c r="J5098" s="3">
        <v>16.436642750187357</v>
      </c>
      <c r="K5098" s="3">
        <v>1</v>
      </c>
      <c r="L5098" s="3">
        <f t="shared" si="267"/>
        <v>16.436642750187357</v>
      </c>
      <c r="M5098" s="3">
        <f t="shared" si="269"/>
        <v>16.436642750187357</v>
      </c>
      <c r="N5098" s="3">
        <v>2.3969697489677957</v>
      </c>
      <c r="O5098" s="3">
        <v>1</v>
      </c>
      <c r="P5098" s="3">
        <f t="shared" si="268"/>
        <v>2.3969697489677957</v>
      </c>
      <c r="Q5098" s="3">
        <f>P5098</f>
        <v>2.3969697489677957</v>
      </c>
    </row>
    <row r="5099" spans="1:17" x14ac:dyDescent="0.25">
      <c r="A5099" s="3" t="s">
        <v>158</v>
      </c>
      <c r="B5099" s="3" t="s">
        <v>8</v>
      </c>
      <c r="C5099" s="3" t="s">
        <v>9</v>
      </c>
      <c r="D5099" s="3">
        <v>0.56000000000000005</v>
      </c>
      <c r="E5099" s="3">
        <v>0.48</v>
      </c>
      <c r="F5099" s="3" t="s">
        <v>184</v>
      </c>
      <c r="G5099" s="2">
        <v>8330</v>
      </c>
      <c r="H5099" s="3">
        <v>2.4705259626171348</v>
      </c>
      <c r="I5099" s="3">
        <v>9772.2242012622482</v>
      </c>
      <c r="J5099" s="3">
        <v>20.842071872962368</v>
      </c>
      <c r="K5099" s="3">
        <v>1</v>
      </c>
      <c r="L5099" s="3">
        <f t="shared" si="267"/>
        <v>20.842071872962368</v>
      </c>
      <c r="M5099" s="3">
        <f t="shared" si="269"/>
        <v>20.842071872962368</v>
      </c>
      <c r="N5099" s="3">
        <v>3.0805730782933352</v>
      </c>
      <c r="O5099" s="3">
        <v>1</v>
      </c>
      <c r="P5099" s="3">
        <f t="shared" si="268"/>
        <v>3.0805730782933352</v>
      </c>
      <c r="Q5099" s="3">
        <f>P5099</f>
        <v>3.0805730782933352</v>
      </c>
    </row>
    <row r="5100" spans="1:17" x14ac:dyDescent="0.25">
      <c r="A5100" s="3" t="s">
        <v>158</v>
      </c>
      <c r="B5100" s="3" t="s">
        <v>8</v>
      </c>
      <c r="C5100" s="3" t="s">
        <v>9</v>
      </c>
      <c r="D5100" s="3">
        <v>0.56000000000000005</v>
      </c>
      <c r="E5100" s="3">
        <v>0.48</v>
      </c>
      <c r="F5100" s="3" t="s">
        <v>183</v>
      </c>
      <c r="G5100" s="2">
        <v>8330</v>
      </c>
      <c r="H5100" s="3">
        <v>11.713680564175199</v>
      </c>
      <c r="I5100" s="3">
        <v>50480.012374910963</v>
      </c>
      <c r="J5100" s="3">
        <v>103.65952768050458</v>
      </c>
      <c r="K5100" s="3">
        <f>1-0.712</f>
        <v>0.28800000000000003</v>
      </c>
      <c r="L5100" s="3">
        <f t="shared" si="267"/>
        <v>29.853943971985323</v>
      </c>
      <c r="M5100" s="3">
        <f t="shared" si="269"/>
        <v>29.853943971985323</v>
      </c>
      <c r="N5100" s="3">
        <v>14.591799975728122</v>
      </c>
      <c r="O5100" s="3">
        <f>1-0.531</f>
        <v>0.46899999999999997</v>
      </c>
      <c r="P5100" s="3">
        <f t="shared" si="268"/>
        <v>6.8435541886164888</v>
      </c>
      <c r="Q5100" s="3">
        <f>P5100</f>
        <v>6.8435541886164888</v>
      </c>
    </row>
    <row r="5101" spans="1:17" x14ac:dyDescent="0.25">
      <c r="A5101" s="3" t="s">
        <v>158</v>
      </c>
      <c r="B5101" s="3" t="s">
        <v>310</v>
      </c>
      <c r="C5101" s="3" t="s">
        <v>9</v>
      </c>
      <c r="D5101" s="3">
        <v>0.56000000000000005</v>
      </c>
      <c r="E5101" s="3">
        <v>0.48</v>
      </c>
      <c r="F5101" s="3" t="s">
        <v>163</v>
      </c>
      <c r="G5101" s="2">
        <v>8330</v>
      </c>
      <c r="H5101" s="3">
        <v>10.319284975846037</v>
      </c>
      <c r="I5101" s="3">
        <v>34735.142544660572</v>
      </c>
      <c r="J5101" s="3">
        <v>71.303567610223624</v>
      </c>
      <c r="K5101" s="3">
        <v>1</v>
      </c>
      <c r="L5101" s="3">
        <f t="shared" si="267"/>
        <v>71.303567610223624</v>
      </c>
      <c r="M5101" s="3">
        <f t="shared" si="269"/>
        <v>71.303567610223624</v>
      </c>
      <c r="N5101" s="3">
        <v>9.2043986728988347</v>
      </c>
      <c r="O5101" s="3">
        <v>1</v>
      </c>
      <c r="P5101" s="3">
        <f t="shared" si="268"/>
        <v>9.2043986728988347</v>
      </c>
      <c r="Q5101" s="3">
        <f>P5101</f>
        <v>9.2043986728988347</v>
      </c>
    </row>
    <row r="5102" spans="1:17" x14ac:dyDescent="0.25">
      <c r="A5102" s="3" t="s">
        <v>158</v>
      </c>
      <c r="B5102" s="3" t="s">
        <v>310</v>
      </c>
      <c r="C5102" s="3" t="s">
        <v>9</v>
      </c>
      <c r="D5102" s="3">
        <v>0.56000000000000005</v>
      </c>
      <c r="E5102" s="3">
        <v>0.48</v>
      </c>
      <c r="F5102" s="3" t="s">
        <v>19</v>
      </c>
      <c r="G5102" s="2">
        <v>8330</v>
      </c>
      <c r="H5102" s="3">
        <v>350.59293895047205</v>
      </c>
      <c r="I5102" s="3">
        <v>1369296.9057786318</v>
      </c>
      <c r="J5102" s="3">
        <v>2782.525301275989</v>
      </c>
      <c r="K5102" s="3">
        <v>1</v>
      </c>
      <c r="L5102" s="3">
        <f t="shared" si="267"/>
        <v>2782.525301275989</v>
      </c>
      <c r="M5102" s="3">
        <f t="shared" si="269"/>
        <v>2782.525301275989</v>
      </c>
      <c r="N5102" s="3">
        <v>399.84397266341108</v>
      </c>
      <c r="O5102" s="3">
        <v>1</v>
      </c>
      <c r="P5102" s="3">
        <f t="shared" si="268"/>
        <v>399.84397266341108</v>
      </c>
      <c r="Q5102" s="3">
        <f>P5102</f>
        <v>399.84397266341108</v>
      </c>
    </row>
    <row r="5103" spans="1:17" x14ac:dyDescent="0.25">
      <c r="A5103" s="3" t="s">
        <v>158</v>
      </c>
      <c r="B5103" s="3" t="s">
        <v>310</v>
      </c>
      <c r="C5103" s="3" t="s">
        <v>9</v>
      </c>
      <c r="D5103" s="3">
        <v>0.56000000000000005</v>
      </c>
      <c r="E5103" s="3">
        <v>0.48</v>
      </c>
      <c r="F5103" s="3" t="s">
        <v>17</v>
      </c>
      <c r="G5103" s="2">
        <v>2000</v>
      </c>
      <c r="H5103" s="3">
        <v>1.5082666667913787</v>
      </c>
      <c r="I5103" s="3">
        <v>5221.6632113985934</v>
      </c>
      <c r="J5103" s="3">
        <v>10.787517480492225</v>
      </c>
      <c r="K5103" s="3">
        <v>1</v>
      </c>
      <c r="L5103" s="3">
        <f t="shared" si="267"/>
        <v>10.787517480492225</v>
      </c>
      <c r="M5103" s="4">
        <f t="shared" si="269"/>
        <v>10.787517480492225</v>
      </c>
      <c r="N5103" s="3">
        <v>1.5114166838360819</v>
      </c>
      <c r="O5103" s="3">
        <v>1</v>
      </c>
      <c r="P5103" s="3">
        <f t="shared" si="268"/>
        <v>1.5114166838360819</v>
      </c>
      <c r="Q5103" s="3">
        <f>P5103</f>
        <v>1.5114166838360819</v>
      </c>
    </row>
    <row r="5104" spans="1:17" x14ac:dyDescent="0.25">
      <c r="A5104" s="3" t="s">
        <v>158</v>
      </c>
      <c r="B5104" s="3" t="s">
        <v>310</v>
      </c>
      <c r="C5104" s="3" t="s">
        <v>9</v>
      </c>
      <c r="D5104" s="3">
        <v>0.56000000000000005</v>
      </c>
      <c r="E5104" s="3">
        <v>0.48</v>
      </c>
      <c r="F5104" s="3" t="s">
        <v>17</v>
      </c>
      <c r="G5104" s="2">
        <v>2000</v>
      </c>
      <c r="H5104" s="3">
        <v>1.2073048549624212</v>
      </c>
      <c r="I5104" s="3">
        <v>4041.8605958935896</v>
      </c>
      <c r="J5104" s="3">
        <v>9.8483014138655651</v>
      </c>
      <c r="K5104" s="3">
        <v>1</v>
      </c>
      <c r="L5104" s="3">
        <f t="shared" si="267"/>
        <v>9.8483014138655651</v>
      </c>
      <c r="M5104" s="4">
        <f t="shared" si="269"/>
        <v>9.8483014138655651</v>
      </c>
      <c r="N5104" s="3">
        <v>1.509829856992329</v>
      </c>
      <c r="O5104" s="3">
        <v>1</v>
      </c>
      <c r="P5104" s="3">
        <f t="shared" si="268"/>
        <v>1.509829856992329</v>
      </c>
      <c r="Q5104" s="3">
        <f>P5104</f>
        <v>1.509829856992329</v>
      </c>
    </row>
    <row r="5105" spans="1:17" x14ac:dyDescent="0.25">
      <c r="A5105" s="3" t="s">
        <v>158</v>
      </c>
      <c r="B5105" s="3" t="s">
        <v>310</v>
      </c>
      <c r="C5105" s="3" t="s">
        <v>9</v>
      </c>
      <c r="D5105" s="3">
        <v>0.56000000000000005</v>
      </c>
      <c r="E5105" s="3">
        <v>0.48</v>
      </c>
      <c r="F5105" s="3" t="s">
        <v>17</v>
      </c>
      <c r="G5105" s="2">
        <v>2000</v>
      </c>
      <c r="H5105" s="3">
        <v>9.0314276447189208</v>
      </c>
      <c r="I5105" s="3">
        <v>33660.562463959483</v>
      </c>
      <c r="J5105" s="3">
        <v>73.454188879430518</v>
      </c>
      <c r="K5105" s="3">
        <v>1</v>
      </c>
      <c r="L5105" s="3">
        <f t="shared" si="267"/>
        <v>73.454188879430518</v>
      </c>
      <c r="M5105" s="4">
        <f t="shared" si="269"/>
        <v>73.454188879430518</v>
      </c>
      <c r="N5105" s="3">
        <v>11.025968495293837</v>
      </c>
      <c r="O5105" s="3">
        <v>1</v>
      </c>
      <c r="P5105" s="3">
        <f t="shared" si="268"/>
        <v>11.025968495293837</v>
      </c>
      <c r="Q5105" s="3">
        <f>P5105</f>
        <v>11.025968495293837</v>
      </c>
    </row>
    <row r="5106" spans="1:17" x14ac:dyDescent="0.25">
      <c r="A5106" s="3" t="s">
        <v>158</v>
      </c>
      <c r="B5106" s="3" t="s">
        <v>310</v>
      </c>
      <c r="C5106" s="3" t="s">
        <v>9</v>
      </c>
      <c r="D5106" s="3">
        <v>0.56000000000000005</v>
      </c>
      <c r="E5106" s="3">
        <v>0.48</v>
      </c>
      <c r="F5106" s="3" t="s">
        <v>275</v>
      </c>
      <c r="G5106" s="2">
        <v>3000</v>
      </c>
      <c r="H5106" s="3">
        <v>33.313859270531808</v>
      </c>
      <c r="I5106" s="3">
        <v>120617.57150902911</v>
      </c>
      <c r="J5106" s="3">
        <v>257.67227745122875</v>
      </c>
      <c r="K5106" s="3">
        <v>1</v>
      </c>
      <c r="L5106" s="3">
        <f t="shared" si="267"/>
        <v>257.67227745122875</v>
      </c>
      <c r="M5106" s="3">
        <v>0</v>
      </c>
      <c r="N5106" s="3">
        <v>36.482069953790436</v>
      </c>
      <c r="O5106" s="3">
        <v>1</v>
      </c>
      <c r="P5106" s="3">
        <f t="shared" si="268"/>
        <v>36.482069953790436</v>
      </c>
      <c r="Q5106" s="3">
        <v>0</v>
      </c>
    </row>
    <row r="5107" spans="1:17" x14ac:dyDescent="0.25">
      <c r="A5107" s="3" t="s">
        <v>158</v>
      </c>
      <c r="B5107" s="3" t="s">
        <v>89</v>
      </c>
      <c r="C5107" s="3" t="s">
        <v>9</v>
      </c>
      <c r="D5107" s="3">
        <v>0.56000000000000005</v>
      </c>
      <c r="E5107" s="3">
        <v>0.48</v>
      </c>
      <c r="F5107" s="3" t="s">
        <v>277</v>
      </c>
      <c r="G5107" s="2">
        <v>3000</v>
      </c>
      <c r="H5107" s="3">
        <v>417.56839582207942</v>
      </c>
      <c r="I5107" s="3">
        <v>1618062.4117493213</v>
      </c>
      <c r="J5107" s="3">
        <v>3455.4471160426838</v>
      </c>
      <c r="K5107" s="3">
        <v>1</v>
      </c>
      <c r="L5107" s="3">
        <f t="shared" si="267"/>
        <v>3455.4471160426838</v>
      </c>
      <c r="M5107" s="3">
        <v>0</v>
      </c>
      <c r="N5107" s="3">
        <v>519.74563228637578</v>
      </c>
      <c r="O5107" s="3">
        <v>1</v>
      </c>
      <c r="P5107" s="3">
        <f t="shared" si="268"/>
        <v>519.74563228637578</v>
      </c>
      <c r="Q5107" s="3">
        <v>0</v>
      </c>
    </row>
    <row r="5108" spans="1:17" x14ac:dyDescent="0.25">
      <c r="A5108" s="3" t="s">
        <v>158</v>
      </c>
      <c r="B5108" s="3" t="s">
        <v>89</v>
      </c>
      <c r="C5108" s="3" t="s">
        <v>9</v>
      </c>
      <c r="D5108" s="3">
        <v>0.56000000000000005</v>
      </c>
      <c r="E5108" s="3">
        <v>0.48</v>
      </c>
      <c r="F5108" s="3" t="s">
        <v>294</v>
      </c>
      <c r="G5108" s="2">
        <v>3000</v>
      </c>
      <c r="H5108" s="3">
        <v>1.0067768587944826E-3</v>
      </c>
      <c r="I5108" s="3">
        <v>3.5084821169945362</v>
      </c>
      <c r="J5108" s="3">
        <v>8.8947421197203055E-3</v>
      </c>
      <c r="K5108" s="3">
        <v>1</v>
      </c>
      <c r="L5108" s="3">
        <f t="shared" si="267"/>
        <v>8.8947421197203055E-3</v>
      </c>
      <c r="M5108" s="3">
        <v>0</v>
      </c>
      <c r="N5108" s="3">
        <v>1.1945457429897134E-3</v>
      </c>
      <c r="O5108" s="3">
        <v>1</v>
      </c>
      <c r="P5108" s="3">
        <f t="shared" si="268"/>
        <v>1.1945457429897134E-3</v>
      </c>
      <c r="Q5108" s="3">
        <v>0</v>
      </c>
    </row>
    <row r="5109" spans="1:17" x14ac:dyDescent="0.25">
      <c r="A5109" s="3" t="s">
        <v>158</v>
      </c>
      <c r="B5109" s="3" t="s">
        <v>89</v>
      </c>
      <c r="C5109" s="3" t="s">
        <v>9</v>
      </c>
      <c r="D5109" s="3">
        <v>0.56000000000000005</v>
      </c>
      <c r="E5109" s="3">
        <v>0.48</v>
      </c>
      <c r="F5109" s="3" t="s">
        <v>283</v>
      </c>
      <c r="G5109" s="2">
        <v>3000</v>
      </c>
      <c r="H5109" s="3">
        <v>0.12306743664663516</v>
      </c>
      <c r="I5109" s="3">
        <v>457.55262524088636</v>
      </c>
      <c r="J5109" s="3">
        <v>0.97168928617279748</v>
      </c>
      <c r="K5109" s="3">
        <v>1</v>
      </c>
      <c r="L5109" s="3">
        <f t="shared" si="267"/>
        <v>0.97168928617279748</v>
      </c>
      <c r="M5109" s="3">
        <v>0</v>
      </c>
      <c r="N5109" s="3">
        <v>0.14553286876123875</v>
      </c>
      <c r="O5109" s="3">
        <v>1</v>
      </c>
      <c r="P5109" s="3">
        <f t="shared" si="268"/>
        <v>0.14553286876123875</v>
      </c>
      <c r="Q5109" s="3">
        <v>0</v>
      </c>
    </row>
    <row r="5110" spans="1:17" x14ac:dyDescent="0.25">
      <c r="A5110" s="3" t="s">
        <v>158</v>
      </c>
      <c r="B5110" s="3" t="s">
        <v>310</v>
      </c>
      <c r="C5110" s="3" t="s">
        <v>9</v>
      </c>
      <c r="D5110" s="3">
        <v>0.56000000000000005</v>
      </c>
      <c r="E5110" s="3">
        <v>0.48</v>
      </c>
      <c r="F5110" s="3" t="s">
        <v>283</v>
      </c>
      <c r="G5110" s="2">
        <v>3000</v>
      </c>
      <c r="H5110" s="3">
        <v>7.4457119842481732E-3</v>
      </c>
      <c r="I5110" s="3">
        <v>28.458234356252166</v>
      </c>
      <c r="J5110" s="3">
        <v>6.6130315068270593E-2</v>
      </c>
      <c r="K5110" s="3">
        <v>1</v>
      </c>
      <c r="L5110" s="3">
        <f t="shared" si="267"/>
        <v>6.6130315068270593E-2</v>
      </c>
      <c r="M5110" s="3">
        <v>0</v>
      </c>
      <c r="N5110" s="3">
        <v>9.6166907646222481E-3</v>
      </c>
      <c r="O5110" s="3">
        <v>1</v>
      </c>
      <c r="P5110" s="3">
        <f t="shared" si="268"/>
        <v>9.6166907646222481E-3</v>
      </c>
      <c r="Q5110" s="3">
        <v>0</v>
      </c>
    </row>
    <row r="5111" spans="1:17" x14ac:dyDescent="0.25">
      <c r="A5111" s="3" t="s">
        <v>158</v>
      </c>
      <c r="B5111" s="3" t="s">
        <v>89</v>
      </c>
      <c r="C5111" s="3" t="s">
        <v>9</v>
      </c>
      <c r="D5111" s="3">
        <v>0.56000000000000005</v>
      </c>
      <c r="E5111" s="3">
        <v>0.48</v>
      </c>
      <c r="F5111" s="3" t="s">
        <v>283</v>
      </c>
      <c r="G5111" s="2">
        <v>3000</v>
      </c>
      <c r="H5111" s="3">
        <v>1.7661255959709257E-3</v>
      </c>
      <c r="I5111" s="3">
        <v>6.5470564847394357</v>
      </c>
      <c r="J5111" s="3">
        <v>1.4475307015387372E-2</v>
      </c>
      <c r="K5111" s="3">
        <v>1</v>
      </c>
      <c r="L5111" s="3">
        <f t="shared" si="267"/>
        <v>1.4475307015387372E-2</v>
      </c>
      <c r="M5111" s="3">
        <v>0</v>
      </c>
      <c r="N5111" s="3">
        <v>2.0810087280297798E-3</v>
      </c>
      <c r="O5111" s="3">
        <v>1</v>
      </c>
      <c r="P5111" s="3">
        <f t="shared" si="268"/>
        <v>2.0810087280297798E-3</v>
      </c>
      <c r="Q5111" s="3">
        <v>0</v>
      </c>
    </row>
    <row r="5112" spans="1:17" x14ac:dyDescent="0.25">
      <c r="A5112" s="3" t="s">
        <v>158</v>
      </c>
      <c r="B5112" s="3" t="s">
        <v>89</v>
      </c>
      <c r="C5112" s="3" t="s">
        <v>9</v>
      </c>
      <c r="D5112" s="3">
        <v>0.56000000000000005</v>
      </c>
      <c r="E5112" s="3">
        <v>0.48</v>
      </c>
      <c r="F5112" s="3" t="s">
        <v>264</v>
      </c>
      <c r="G5112" s="2">
        <v>3000</v>
      </c>
      <c r="H5112" s="3">
        <v>247.49718600475967</v>
      </c>
      <c r="I5112" s="3">
        <v>944539.44987786142</v>
      </c>
      <c r="J5112" s="3">
        <v>2021.312257008175</v>
      </c>
      <c r="K5112" s="3">
        <v>1</v>
      </c>
      <c r="L5112" s="3">
        <f t="shared" si="267"/>
        <v>2021.312257008175</v>
      </c>
      <c r="M5112" s="3">
        <v>0</v>
      </c>
      <c r="N5112" s="3">
        <v>300.45214480645586</v>
      </c>
      <c r="O5112" s="3">
        <v>1</v>
      </c>
      <c r="P5112" s="3">
        <f t="shared" si="268"/>
        <v>300.45214480645586</v>
      </c>
      <c r="Q5112" s="3">
        <v>0</v>
      </c>
    </row>
    <row r="5113" spans="1:17" x14ac:dyDescent="0.25">
      <c r="A5113" s="3" t="s">
        <v>158</v>
      </c>
      <c r="B5113" s="3" t="s">
        <v>310</v>
      </c>
      <c r="C5113" s="3" t="s">
        <v>9</v>
      </c>
      <c r="D5113" s="3">
        <v>0.56000000000000005</v>
      </c>
      <c r="E5113" s="3">
        <v>0.48</v>
      </c>
      <c r="F5113" s="3" t="s">
        <v>264</v>
      </c>
      <c r="G5113" s="2">
        <v>3000</v>
      </c>
      <c r="H5113" s="3">
        <v>8.8171489328691538E-3</v>
      </c>
      <c r="I5113" s="3">
        <v>12.059343742488672</v>
      </c>
      <c r="J5113" s="3">
        <v>2.3300279339478532E-2</v>
      </c>
      <c r="K5113" s="3">
        <v>1</v>
      </c>
      <c r="L5113" s="3">
        <f t="shared" si="267"/>
        <v>2.3300279339478532E-2</v>
      </c>
      <c r="M5113" s="3">
        <v>0</v>
      </c>
      <c r="N5113" s="3">
        <v>3.128786562240091E-3</v>
      </c>
      <c r="O5113" s="3">
        <v>1</v>
      </c>
      <c r="P5113" s="3">
        <f t="shared" si="268"/>
        <v>3.128786562240091E-3</v>
      </c>
      <c r="Q5113" s="3">
        <v>0</v>
      </c>
    </row>
    <row r="5114" spans="1:17" x14ac:dyDescent="0.25">
      <c r="A5114" s="3" t="s">
        <v>158</v>
      </c>
      <c r="B5114" s="3" t="s">
        <v>310</v>
      </c>
      <c r="C5114" s="3" t="s">
        <v>9</v>
      </c>
      <c r="D5114" s="3">
        <v>0.56000000000000005</v>
      </c>
      <c r="E5114" s="3">
        <v>0.48</v>
      </c>
      <c r="F5114" s="3" t="s">
        <v>264</v>
      </c>
      <c r="G5114" s="2">
        <v>3000</v>
      </c>
      <c r="H5114" s="3">
        <v>2.2185453298756252</v>
      </c>
      <c r="I5114" s="3">
        <v>8917.3413325780493</v>
      </c>
      <c r="J5114" s="3">
        <v>19.55863679007637</v>
      </c>
      <c r="K5114" s="3">
        <v>1</v>
      </c>
      <c r="L5114" s="3">
        <f t="shared" si="267"/>
        <v>19.55863679007637</v>
      </c>
      <c r="M5114" s="3">
        <v>0</v>
      </c>
      <c r="N5114" s="3">
        <v>2.9669282097431151</v>
      </c>
      <c r="O5114" s="3">
        <v>1</v>
      </c>
      <c r="P5114" s="3">
        <f t="shared" si="268"/>
        <v>2.9669282097431151</v>
      </c>
      <c r="Q5114" s="3">
        <v>0</v>
      </c>
    </row>
    <row r="5115" spans="1:17" x14ac:dyDescent="0.25">
      <c r="A5115" s="3" t="s">
        <v>158</v>
      </c>
      <c r="B5115" s="3" t="s">
        <v>89</v>
      </c>
      <c r="C5115" s="3" t="s">
        <v>9</v>
      </c>
      <c r="D5115" s="3">
        <v>0.56000000000000005</v>
      </c>
      <c r="E5115" s="3">
        <v>0.48</v>
      </c>
      <c r="F5115" s="3" t="s">
        <v>309</v>
      </c>
      <c r="G5115" s="2">
        <v>3000</v>
      </c>
      <c r="H5115" s="3">
        <v>552.7593870542197</v>
      </c>
      <c r="I5115" s="3">
        <v>2050182.2856496251</v>
      </c>
      <c r="J5115" s="3">
        <v>4359.6265452437656</v>
      </c>
      <c r="K5115" s="3">
        <v>1</v>
      </c>
      <c r="L5115" s="3">
        <f t="shared" si="267"/>
        <v>4359.6265452437656</v>
      </c>
      <c r="M5115" s="3">
        <v>0</v>
      </c>
      <c r="N5115" s="3">
        <v>645.65647662569836</v>
      </c>
      <c r="O5115" s="3">
        <v>1</v>
      </c>
      <c r="P5115" s="3">
        <f t="shared" si="268"/>
        <v>645.65647662569836</v>
      </c>
      <c r="Q5115" s="3">
        <v>0</v>
      </c>
    </row>
    <row r="5116" spans="1:17" x14ac:dyDescent="0.25">
      <c r="A5116" s="3" t="s">
        <v>158</v>
      </c>
      <c r="B5116" s="3" t="s">
        <v>310</v>
      </c>
      <c r="C5116" s="3" t="s">
        <v>9</v>
      </c>
      <c r="D5116" s="3">
        <v>0.56000000000000005</v>
      </c>
      <c r="E5116" s="3">
        <v>0.48</v>
      </c>
      <c r="F5116" s="3" t="s">
        <v>323</v>
      </c>
      <c r="G5116" s="2">
        <v>8340</v>
      </c>
      <c r="H5116" s="3">
        <v>6.9902535527067058E-2</v>
      </c>
      <c r="I5116" s="3">
        <v>233.16808926274439</v>
      </c>
      <c r="J5116" s="3">
        <v>0.53702182695711798</v>
      </c>
      <c r="K5116" s="3">
        <v>1</v>
      </c>
      <c r="L5116" s="3">
        <f t="shared" si="267"/>
        <v>0.53702182695711798</v>
      </c>
      <c r="M5116" s="3">
        <f t="shared" ref="M5116:M5145" si="270">L5116</f>
        <v>0.53702182695711798</v>
      </c>
      <c r="N5116" s="3">
        <v>7.9573020777544565E-2</v>
      </c>
      <c r="O5116" s="3">
        <v>1</v>
      </c>
      <c r="P5116" s="3">
        <f t="shared" si="268"/>
        <v>7.9573020777544565E-2</v>
      </c>
      <c r="Q5116" s="3">
        <f>P5116</f>
        <v>7.9573020777544565E-2</v>
      </c>
    </row>
    <row r="5117" spans="1:17" x14ac:dyDescent="0.25">
      <c r="A5117" s="3" t="s">
        <v>158</v>
      </c>
      <c r="B5117" s="3" t="s">
        <v>89</v>
      </c>
      <c r="C5117" s="3" t="s">
        <v>9</v>
      </c>
      <c r="D5117" s="3">
        <v>0.56000000000000005</v>
      </c>
      <c r="E5117" s="3">
        <v>0.48</v>
      </c>
      <c r="F5117" s="3" t="s">
        <v>283</v>
      </c>
      <c r="G5117" s="2">
        <v>8340</v>
      </c>
      <c r="H5117" s="3">
        <v>9.0819986474416484E-2</v>
      </c>
      <c r="I5117" s="3">
        <v>365.65482412218387</v>
      </c>
      <c r="J5117" s="3">
        <v>0.81159145826379198</v>
      </c>
      <c r="K5117" s="3">
        <v>1</v>
      </c>
      <c r="L5117" s="3">
        <f t="shared" si="267"/>
        <v>0.81159145826379198</v>
      </c>
      <c r="M5117" s="3">
        <f t="shared" si="270"/>
        <v>0.81159145826379198</v>
      </c>
      <c r="N5117" s="3">
        <v>0.10773320061916984</v>
      </c>
      <c r="O5117" s="3">
        <v>1</v>
      </c>
      <c r="P5117" s="3">
        <f t="shared" si="268"/>
        <v>0.10773320061916984</v>
      </c>
      <c r="Q5117" s="3">
        <f>P5117</f>
        <v>0.10773320061916984</v>
      </c>
    </row>
    <row r="5118" spans="1:17" x14ac:dyDescent="0.25">
      <c r="A5118" s="3" t="s">
        <v>158</v>
      </c>
      <c r="B5118" s="3" t="s">
        <v>89</v>
      </c>
      <c r="C5118" s="3" t="s">
        <v>9</v>
      </c>
      <c r="D5118" s="3">
        <v>0.56000000000000005</v>
      </c>
      <c r="E5118" s="3">
        <v>0.48</v>
      </c>
      <c r="F5118" s="3" t="s">
        <v>277</v>
      </c>
      <c r="G5118" s="2">
        <v>8340</v>
      </c>
      <c r="H5118" s="3">
        <v>0.26275238103226323</v>
      </c>
      <c r="I5118" s="3">
        <v>857.33274344377287</v>
      </c>
      <c r="J5118" s="3">
        <v>1.9123739947693308</v>
      </c>
      <c r="K5118" s="3">
        <v>1</v>
      </c>
      <c r="L5118" s="3">
        <f t="shared" si="267"/>
        <v>1.9123739947693308</v>
      </c>
      <c r="M5118" s="3">
        <f t="shared" si="270"/>
        <v>1.9123739947693308</v>
      </c>
      <c r="N5118" s="3">
        <v>0.25733683388218687</v>
      </c>
      <c r="O5118" s="3">
        <v>1</v>
      </c>
      <c r="P5118" s="3">
        <f t="shared" si="268"/>
        <v>0.25733683388218687</v>
      </c>
      <c r="Q5118" s="3">
        <f>P5118</f>
        <v>0.25733683388218687</v>
      </c>
    </row>
    <row r="5119" spans="1:17" x14ac:dyDescent="0.25">
      <c r="A5119" s="3" t="s">
        <v>158</v>
      </c>
      <c r="B5119" s="3" t="s">
        <v>310</v>
      </c>
      <c r="C5119" s="3" t="s">
        <v>9</v>
      </c>
      <c r="D5119" s="3">
        <v>0.56000000000000005</v>
      </c>
      <c r="E5119" s="3">
        <v>0.48</v>
      </c>
      <c r="F5119" s="3" t="s">
        <v>283</v>
      </c>
      <c r="G5119" s="2">
        <v>8340</v>
      </c>
      <c r="H5119" s="3">
        <v>0.48498865142267583</v>
      </c>
      <c r="I5119" s="3">
        <v>1524.1862150761599</v>
      </c>
      <c r="J5119" s="3">
        <v>3.5947432600178804</v>
      </c>
      <c r="K5119" s="3">
        <v>1</v>
      </c>
      <c r="L5119" s="3">
        <f t="shared" si="267"/>
        <v>3.5947432600178804</v>
      </c>
      <c r="M5119" s="3">
        <f t="shared" si="270"/>
        <v>3.5947432600178804</v>
      </c>
      <c r="N5119" s="3">
        <v>0.53143457399317895</v>
      </c>
      <c r="O5119" s="3">
        <v>1</v>
      </c>
      <c r="P5119" s="3">
        <f t="shared" si="268"/>
        <v>0.53143457399317895</v>
      </c>
      <c r="Q5119" s="3">
        <f>P5119</f>
        <v>0.53143457399317895</v>
      </c>
    </row>
    <row r="5120" spans="1:17" x14ac:dyDescent="0.25">
      <c r="A5120" s="3" t="s">
        <v>158</v>
      </c>
      <c r="B5120" s="3" t="s">
        <v>89</v>
      </c>
      <c r="C5120" s="3" t="s">
        <v>9</v>
      </c>
      <c r="D5120" s="3">
        <v>0.56000000000000005</v>
      </c>
      <c r="E5120" s="3">
        <v>0.48</v>
      </c>
      <c r="F5120" s="3" t="s">
        <v>294</v>
      </c>
      <c r="G5120" s="2">
        <v>8340</v>
      </c>
      <c r="H5120" s="3">
        <v>0.59854589361516242</v>
      </c>
      <c r="I5120" s="3">
        <v>2436.5863954215229</v>
      </c>
      <c r="J5120" s="3">
        <v>5.4628997112871858</v>
      </c>
      <c r="K5120" s="3">
        <v>1</v>
      </c>
      <c r="L5120" s="3">
        <f t="shared" si="267"/>
        <v>5.4628997112871858</v>
      </c>
      <c r="M5120" s="3">
        <f t="shared" si="270"/>
        <v>5.4628997112871858</v>
      </c>
      <c r="N5120" s="3">
        <v>0.73356673902810887</v>
      </c>
      <c r="O5120" s="3">
        <v>1</v>
      </c>
      <c r="P5120" s="3">
        <f t="shared" si="268"/>
        <v>0.73356673902810887</v>
      </c>
      <c r="Q5120" s="3">
        <f>P5120</f>
        <v>0.73356673902810887</v>
      </c>
    </row>
    <row r="5121" spans="1:17" x14ac:dyDescent="0.25">
      <c r="A5121" s="3" t="s">
        <v>158</v>
      </c>
      <c r="B5121" s="3" t="s">
        <v>351</v>
      </c>
      <c r="C5121" s="3" t="s">
        <v>352</v>
      </c>
      <c r="D5121" s="3">
        <v>0.36</v>
      </c>
      <c r="E5121" s="3">
        <v>0.57999999999999996</v>
      </c>
      <c r="F5121" s="3" t="s">
        <v>283</v>
      </c>
      <c r="G5121" s="2">
        <v>8340</v>
      </c>
      <c r="H5121" s="3">
        <v>0.892232515522286</v>
      </c>
      <c r="I5121" s="3">
        <v>3059.0190281170126</v>
      </c>
      <c r="J5121" s="3">
        <v>6.46932616968554</v>
      </c>
      <c r="K5121" s="3">
        <v>1</v>
      </c>
      <c r="L5121" s="3">
        <f t="shared" si="267"/>
        <v>6.46932616968554</v>
      </c>
      <c r="M5121" s="3">
        <f t="shared" si="270"/>
        <v>6.46932616968554</v>
      </c>
      <c r="N5121" s="3">
        <v>0.80003151998462596</v>
      </c>
      <c r="O5121" s="3">
        <v>1</v>
      </c>
      <c r="P5121" s="3">
        <f t="shared" si="268"/>
        <v>0.80003151998462596</v>
      </c>
      <c r="Q5121" s="3">
        <f>P5121</f>
        <v>0.80003151998462596</v>
      </c>
    </row>
    <row r="5122" spans="1:17" x14ac:dyDescent="0.25">
      <c r="A5122" s="3" t="s">
        <v>158</v>
      </c>
      <c r="B5122" s="3" t="s">
        <v>89</v>
      </c>
      <c r="C5122" s="3" t="s">
        <v>9</v>
      </c>
      <c r="D5122" s="3">
        <v>0.56000000000000005</v>
      </c>
      <c r="E5122" s="3">
        <v>0.48</v>
      </c>
      <c r="F5122" s="3" t="s">
        <v>283</v>
      </c>
      <c r="G5122" s="2">
        <v>8340</v>
      </c>
      <c r="H5122" s="3">
        <v>1.3983284570999543</v>
      </c>
      <c r="I5122" s="3">
        <v>5234.0504894877849</v>
      </c>
      <c r="J5122" s="3">
        <v>11.17183464043959</v>
      </c>
      <c r="K5122" s="3">
        <v>1</v>
      </c>
      <c r="L5122" s="3">
        <f t="shared" ref="L5122:L5185" si="271">J5122*K5122</f>
        <v>11.17183464043959</v>
      </c>
      <c r="M5122" s="3">
        <f t="shared" si="270"/>
        <v>11.17183464043959</v>
      </c>
      <c r="N5122" s="3">
        <v>1.6555518238138576</v>
      </c>
      <c r="O5122" s="3">
        <v>1</v>
      </c>
      <c r="P5122" s="3">
        <f t="shared" ref="P5122:P5185" si="272">N5122*O5122</f>
        <v>1.6555518238138576</v>
      </c>
      <c r="Q5122" s="3">
        <f>P5122</f>
        <v>1.6555518238138576</v>
      </c>
    </row>
    <row r="5123" spans="1:17" x14ac:dyDescent="0.25">
      <c r="A5123" s="3" t="s">
        <v>158</v>
      </c>
      <c r="B5123" s="3" t="s">
        <v>310</v>
      </c>
      <c r="C5123" s="3" t="s">
        <v>9</v>
      </c>
      <c r="D5123" s="3">
        <v>0.56000000000000005</v>
      </c>
      <c r="E5123" s="3">
        <v>0.48</v>
      </c>
      <c r="F5123" s="3" t="s">
        <v>19</v>
      </c>
      <c r="G5123" s="2">
        <v>8340</v>
      </c>
      <c r="H5123" s="3">
        <v>2.0989106592410023</v>
      </c>
      <c r="I5123" s="3">
        <v>7078.5350960453179</v>
      </c>
      <c r="J5123" s="3">
        <v>14.285337888264841</v>
      </c>
      <c r="K5123" s="3">
        <v>1</v>
      </c>
      <c r="L5123" s="3">
        <f t="shared" si="271"/>
        <v>14.285337888264841</v>
      </c>
      <c r="M5123" s="3">
        <f t="shared" si="270"/>
        <v>14.285337888264841</v>
      </c>
      <c r="N5123" s="3">
        <v>1.9869244949959728</v>
      </c>
      <c r="O5123" s="3">
        <v>1</v>
      </c>
      <c r="P5123" s="3">
        <f t="shared" si="272"/>
        <v>1.9869244949959728</v>
      </c>
      <c r="Q5123" s="3">
        <f>P5123</f>
        <v>1.9869244949959728</v>
      </c>
    </row>
    <row r="5124" spans="1:17" x14ac:dyDescent="0.25">
      <c r="A5124" s="3" t="s">
        <v>158</v>
      </c>
      <c r="B5124" s="3" t="s">
        <v>351</v>
      </c>
      <c r="C5124" s="3" t="s">
        <v>352</v>
      </c>
      <c r="D5124" s="3">
        <v>0.36</v>
      </c>
      <c r="E5124" s="3">
        <v>0.57999999999999996</v>
      </c>
      <c r="F5124" s="3" t="s">
        <v>272</v>
      </c>
      <c r="G5124" s="2">
        <v>8340</v>
      </c>
      <c r="H5124" s="3">
        <v>2.2427483412953459</v>
      </c>
      <c r="I5124" s="3">
        <v>8577.5730751850388</v>
      </c>
      <c r="J5124" s="3">
        <v>18.432864916113843</v>
      </c>
      <c r="K5124" s="3">
        <v>1</v>
      </c>
      <c r="L5124" s="3">
        <f t="shared" si="271"/>
        <v>18.432864916113843</v>
      </c>
      <c r="M5124" s="3">
        <f t="shared" si="270"/>
        <v>18.432864916113843</v>
      </c>
      <c r="N5124" s="3">
        <v>2.8819682272383451</v>
      </c>
      <c r="O5124" s="3">
        <v>1</v>
      </c>
      <c r="P5124" s="3">
        <f t="shared" si="272"/>
        <v>2.8819682272383451</v>
      </c>
      <c r="Q5124" s="3">
        <f>P5124</f>
        <v>2.8819682272383451</v>
      </c>
    </row>
    <row r="5125" spans="1:17" x14ac:dyDescent="0.25">
      <c r="A5125" s="3" t="s">
        <v>158</v>
      </c>
      <c r="B5125" s="3" t="s">
        <v>310</v>
      </c>
      <c r="C5125" s="3" t="s">
        <v>9</v>
      </c>
      <c r="D5125" s="3">
        <v>0.56000000000000005</v>
      </c>
      <c r="E5125" s="3">
        <v>0.48</v>
      </c>
      <c r="F5125" s="3" t="s">
        <v>275</v>
      </c>
      <c r="G5125" s="2">
        <v>8340</v>
      </c>
      <c r="H5125" s="3">
        <v>3.4399408838086676</v>
      </c>
      <c r="I5125" s="3">
        <v>10801.85557871315</v>
      </c>
      <c r="J5125" s="3">
        <v>22.654658565121256</v>
      </c>
      <c r="K5125" s="3">
        <v>1</v>
      </c>
      <c r="L5125" s="3">
        <f t="shared" si="271"/>
        <v>22.654658565121256</v>
      </c>
      <c r="M5125" s="3">
        <f t="shared" si="270"/>
        <v>22.654658565121256</v>
      </c>
      <c r="N5125" s="3">
        <v>3.0192822058288273</v>
      </c>
      <c r="O5125" s="3">
        <v>1</v>
      </c>
      <c r="P5125" s="3">
        <f t="shared" si="272"/>
        <v>3.0192822058288273</v>
      </c>
      <c r="Q5125" s="3">
        <f>P5125</f>
        <v>3.0192822058288273</v>
      </c>
    </row>
    <row r="5126" spans="1:17" x14ac:dyDescent="0.25">
      <c r="A5126" s="3" t="s">
        <v>158</v>
      </c>
      <c r="B5126" s="3" t="s">
        <v>8</v>
      </c>
      <c r="C5126" s="3" t="s">
        <v>9</v>
      </c>
      <c r="D5126" s="3">
        <v>0.56000000000000005</v>
      </c>
      <c r="E5126" s="3">
        <v>0.48</v>
      </c>
      <c r="F5126" s="3" t="s">
        <v>11</v>
      </c>
      <c r="G5126" s="2">
        <v>8340</v>
      </c>
      <c r="H5126" s="3">
        <v>3.4918331377273097</v>
      </c>
      <c r="I5126" s="3">
        <v>12926.340248719727</v>
      </c>
      <c r="J5126" s="3">
        <v>27.05256191252678</v>
      </c>
      <c r="K5126" s="3">
        <v>1</v>
      </c>
      <c r="L5126" s="3">
        <f t="shared" si="271"/>
        <v>27.05256191252678</v>
      </c>
      <c r="M5126" s="3">
        <f t="shared" si="270"/>
        <v>27.05256191252678</v>
      </c>
      <c r="N5126" s="3">
        <v>3.7006498106500025</v>
      </c>
      <c r="O5126" s="3">
        <v>1</v>
      </c>
      <c r="P5126" s="3">
        <f t="shared" si="272"/>
        <v>3.7006498106500025</v>
      </c>
      <c r="Q5126" s="3">
        <f>P5126</f>
        <v>3.7006498106500025</v>
      </c>
    </row>
    <row r="5127" spans="1:17" x14ac:dyDescent="0.25">
      <c r="A5127" s="3" t="s">
        <v>158</v>
      </c>
      <c r="B5127" s="3" t="s">
        <v>89</v>
      </c>
      <c r="C5127" s="3" t="s">
        <v>9</v>
      </c>
      <c r="D5127" s="3">
        <v>0.56000000000000005</v>
      </c>
      <c r="E5127" s="3">
        <v>0.48</v>
      </c>
      <c r="F5127" s="3" t="s">
        <v>296</v>
      </c>
      <c r="G5127" s="2">
        <v>8340</v>
      </c>
      <c r="H5127" s="3">
        <v>4.0005136306051492</v>
      </c>
      <c r="I5127" s="3">
        <v>15792.445108588348</v>
      </c>
      <c r="J5127" s="3">
        <v>34.603632581431889</v>
      </c>
      <c r="K5127" s="3">
        <v>1</v>
      </c>
      <c r="L5127" s="3">
        <f t="shared" si="271"/>
        <v>34.603632581431889</v>
      </c>
      <c r="M5127" s="3">
        <f t="shared" si="270"/>
        <v>34.603632581431889</v>
      </c>
      <c r="N5127" s="3">
        <v>4.7932210495130114</v>
      </c>
      <c r="O5127" s="3">
        <v>1</v>
      </c>
      <c r="P5127" s="3">
        <f t="shared" si="272"/>
        <v>4.7932210495130114</v>
      </c>
      <c r="Q5127" s="3">
        <f>P5127</f>
        <v>4.7932210495130114</v>
      </c>
    </row>
    <row r="5128" spans="1:17" x14ac:dyDescent="0.25">
      <c r="A5128" s="3" t="s">
        <v>158</v>
      </c>
      <c r="B5128" s="3" t="s">
        <v>8</v>
      </c>
      <c r="C5128" s="3" t="s">
        <v>9</v>
      </c>
      <c r="D5128" s="3">
        <v>0.56000000000000005</v>
      </c>
      <c r="E5128" s="3">
        <v>0.48</v>
      </c>
      <c r="F5128" s="3" t="s">
        <v>184</v>
      </c>
      <c r="G5128" s="2">
        <v>8340</v>
      </c>
      <c r="H5128" s="3">
        <v>4.4414892835595952</v>
      </c>
      <c r="I5128" s="3">
        <v>17716.952543340696</v>
      </c>
      <c r="J5128" s="3">
        <v>39.031575455864676</v>
      </c>
      <c r="K5128" s="3">
        <v>1</v>
      </c>
      <c r="L5128" s="3">
        <f t="shared" si="271"/>
        <v>39.031575455864676</v>
      </c>
      <c r="M5128" s="3">
        <f t="shared" si="270"/>
        <v>39.031575455864676</v>
      </c>
      <c r="N5128" s="3">
        <v>5.9262146779925828</v>
      </c>
      <c r="O5128" s="3">
        <v>1</v>
      </c>
      <c r="P5128" s="3">
        <f t="shared" si="272"/>
        <v>5.9262146779925828</v>
      </c>
      <c r="Q5128" s="3">
        <f>P5128</f>
        <v>5.9262146779925828</v>
      </c>
    </row>
    <row r="5129" spans="1:17" x14ac:dyDescent="0.25">
      <c r="A5129" s="3" t="s">
        <v>158</v>
      </c>
      <c r="B5129" s="3" t="s">
        <v>8</v>
      </c>
      <c r="C5129" s="3" t="s">
        <v>9</v>
      </c>
      <c r="D5129" s="3">
        <v>0.56000000000000005</v>
      </c>
      <c r="E5129" s="3">
        <v>0.48</v>
      </c>
      <c r="F5129" s="3" t="s">
        <v>183</v>
      </c>
      <c r="G5129" s="2">
        <v>8340</v>
      </c>
      <c r="H5129" s="3">
        <v>6.7738307676760696</v>
      </c>
      <c r="I5129" s="3">
        <v>24647.365318753375</v>
      </c>
      <c r="J5129" s="3">
        <v>50.115263698401179</v>
      </c>
      <c r="K5129" s="3">
        <v>1</v>
      </c>
      <c r="L5129" s="3">
        <f t="shared" si="271"/>
        <v>50.115263698401179</v>
      </c>
      <c r="M5129" s="3">
        <f t="shared" si="270"/>
        <v>50.115263698401179</v>
      </c>
      <c r="N5129" s="3">
        <v>6.9002912751697325</v>
      </c>
      <c r="O5129" s="3">
        <v>1</v>
      </c>
      <c r="P5129" s="3">
        <f t="shared" si="272"/>
        <v>6.9002912751697325</v>
      </c>
      <c r="Q5129" s="3">
        <f>P5129</f>
        <v>6.9002912751697325</v>
      </c>
    </row>
    <row r="5130" spans="1:17" x14ac:dyDescent="0.25">
      <c r="A5130" s="3" t="s">
        <v>158</v>
      </c>
      <c r="B5130" s="3" t="s">
        <v>310</v>
      </c>
      <c r="C5130" s="3" t="s">
        <v>9</v>
      </c>
      <c r="D5130" s="3">
        <v>0.56000000000000005</v>
      </c>
      <c r="E5130" s="3">
        <v>0.48</v>
      </c>
      <c r="F5130" s="3" t="s">
        <v>264</v>
      </c>
      <c r="G5130" s="2">
        <v>8340</v>
      </c>
      <c r="H5130" s="3">
        <v>11.584749920118805</v>
      </c>
      <c r="I5130" s="3">
        <v>45683.479388969157</v>
      </c>
      <c r="J5130" s="3">
        <v>102.36690518405182</v>
      </c>
      <c r="K5130" s="3">
        <v>1</v>
      </c>
      <c r="L5130" s="3">
        <f t="shared" si="271"/>
        <v>102.36690518405182</v>
      </c>
      <c r="M5130" s="3">
        <f t="shared" si="270"/>
        <v>102.36690518405182</v>
      </c>
      <c r="N5130" s="3">
        <v>15.966092613636183</v>
      </c>
      <c r="O5130" s="3">
        <v>1</v>
      </c>
      <c r="P5130" s="3">
        <f t="shared" si="272"/>
        <v>15.966092613636183</v>
      </c>
      <c r="Q5130" s="3">
        <f>P5130</f>
        <v>15.966092613636183</v>
      </c>
    </row>
    <row r="5131" spans="1:17" x14ac:dyDescent="0.25">
      <c r="A5131" s="3" t="s">
        <v>158</v>
      </c>
      <c r="B5131" s="3" t="s">
        <v>310</v>
      </c>
      <c r="C5131" s="3" t="s">
        <v>9</v>
      </c>
      <c r="D5131" s="3">
        <v>0.56000000000000005</v>
      </c>
      <c r="E5131" s="3">
        <v>0.48</v>
      </c>
      <c r="F5131" s="3" t="s">
        <v>264</v>
      </c>
      <c r="G5131" s="2">
        <v>8340</v>
      </c>
      <c r="H5131" s="3">
        <v>18.534128443837083</v>
      </c>
      <c r="I5131" s="3">
        <v>64497.748998769304</v>
      </c>
      <c r="J5131" s="3">
        <v>122.93412291443734</v>
      </c>
      <c r="K5131" s="3">
        <v>1</v>
      </c>
      <c r="L5131" s="3">
        <f t="shared" si="271"/>
        <v>122.93412291443734</v>
      </c>
      <c r="M5131" s="3">
        <f t="shared" si="270"/>
        <v>122.93412291443734</v>
      </c>
      <c r="N5131" s="3">
        <v>16.988274999543247</v>
      </c>
      <c r="O5131" s="3">
        <v>1</v>
      </c>
      <c r="P5131" s="3">
        <f t="shared" si="272"/>
        <v>16.988274999543247</v>
      </c>
      <c r="Q5131" s="3">
        <f>P5131</f>
        <v>16.988274999543247</v>
      </c>
    </row>
    <row r="5132" spans="1:17" x14ac:dyDescent="0.25">
      <c r="A5132" s="3" t="s">
        <v>158</v>
      </c>
      <c r="B5132" s="3" t="s">
        <v>89</v>
      </c>
      <c r="C5132" s="3" t="s">
        <v>9</v>
      </c>
      <c r="D5132" s="3">
        <v>0.56000000000000005</v>
      </c>
      <c r="E5132" s="3">
        <v>0.48</v>
      </c>
      <c r="F5132" s="3" t="s">
        <v>309</v>
      </c>
      <c r="G5132" s="2">
        <v>8340</v>
      </c>
      <c r="H5132" s="3">
        <v>23.779984775840383</v>
      </c>
      <c r="I5132" s="3">
        <v>84615.588128543386</v>
      </c>
      <c r="J5132" s="3">
        <v>172.88412669689629</v>
      </c>
      <c r="K5132" s="3">
        <v>1</v>
      </c>
      <c r="L5132" s="3">
        <f t="shared" si="271"/>
        <v>172.88412669689629</v>
      </c>
      <c r="M5132" s="3">
        <f t="shared" si="270"/>
        <v>172.88412669689629</v>
      </c>
      <c r="N5132" s="3">
        <v>24.67254819658579</v>
      </c>
      <c r="O5132" s="3">
        <v>1</v>
      </c>
      <c r="P5132" s="3">
        <f t="shared" si="272"/>
        <v>24.67254819658579</v>
      </c>
      <c r="Q5132" s="3">
        <f>P5132</f>
        <v>24.67254819658579</v>
      </c>
    </row>
    <row r="5133" spans="1:17" x14ac:dyDescent="0.25">
      <c r="A5133" s="3" t="s">
        <v>158</v>
      </c>
      <c r="B5133" s="3" t="s">
        <v>89</v>
      </c>
      <c r="C5133" s="3" t="s">
        <v>9</v>
      </c>
      <c r="D5133" s="3">
        <v>0.56000000000000005</v>
      </c>
      <c r="E5133" s="3">
        <v>0.48</v>
      </c>
      <c r="F5133" s="3" t="s">
        <v>264</v>
      </c>
      <c r="G5133" s="2">
        <v>8340</v>
      </c>
      <c r="H5133" s="3">
        <v>297.67494904147929</v>
      </c>
      <c r="I5133" s="3">
        <v>1150361.7444659683</v>
      </c>
      <c r="J5133" s="3">
        <v>2405.5370387023099</v>
      </c>
      <c r="K5133" s="3">
        <v>1</v>
      </c>
      <c r="L5133" s="3">
        <f t="shared" si="271"/>
        <v>2405.5370387023099</v>
      </c>
      <c r="M5133" s="3">
        <f t="shared" si="270"/>
        <v>2405.5370387023099</v>
      </c>
      <c r="N5133" s="3">
        <v>352.72503991372429</v>
      </c>
      <c r="O5133" s="3">
        <v>1</v>
      </c>
      <c r="P5133" s="3">
        <f t="shared" si="272"/>
        <v>352.72503991372429</v>
      </c>
      <c r="Q5133" s="3">
        <f>P5133</f>
        <v>352.72503991372429</v>
      </c>
    </row>
    <row r="5134" spans="1:17" x14ac:dyDescent="0.25">
      <c r="A5134" s="3" t="s">
        <v>158</v>
      </c>
      <c r="B5134" s="3" t="s">
        <v>89</v>
      </c>
      <c r="C5134" s="3" t="s">
        <v>9</v>
      </c>
      <c r="D5134" s="3">
        <v>0.56000000000000005</v>
      </c>
      <c r="E5134" s="3">
        <v>0.48</v>
      </c>
      <c r="F5134" s="3" t="s">
        <v>17</v>
      </c>
      <c r="G5134" s="2">
        <v>2000</v>
      </c>
      <c r="H5134" s="3">
        <v>1.9220148921422259E-3</v>
      </c>
      <c r="I5134" s="3">
        <v>7.1218913668982067</v>
      </c>
      <c r="J5134" s="3">
        <v>1.721603224441115E-2</v>
      </c>
      <c r="K5134" s="3">
        <v>1</v>
      </c>
      <c r="L5134" s="3">
        <f t="shared" si="271"/>
        <v>1.721603224441115E-2</v>
      </c>
      <c r="M5134" s="4">
        <f t="shared" si="270"/>
        <v>1.721603224441115E-2</v>
      </c>
      <c r="N5134" s="3">
        <v>2.3584857092513222E-3</v>
      </c>
      <c r="O5134" s="3">
        <v>1</v>
      </c>
      <c r="P5134" s="3">
        <f t="shared" si="272"/>
        <v>2.3584857092513222E-3</v>
      </c>
      <c r="Q5134" s="3">
        <f>P5134</f>
        <v>2.3584857092513222E-3</v>
      </c>
    </row>
    <row r="5135" spans="1:17" x14ac:dyDescent="0.25">
      <c r="A5135" s="3" t="s">
        <v>158</v>
      </c>
      <c r="B5135" s="3" t="s">
        <v>89</v>
      </c>
      <c r="C5135" s="3" t="s">
        <v>9</v>
      </c>
      <c r="D5135" s="3">
        <v>0.56000000000000005</v>
      </c>
      <c r="E5135" s="3">
        <v>0.48</v>
      </c>
      <c r="F5135" s="3" t="s">
        <v>283</v>
      </c>
      <c r="G5135" s="2">
        <v>8350</v>
      </c>
      <c r="H5135" s="3">
        <v>2.308350116791456E-2</v>
      </c>
      <c r="I5135" s="3">
        <v>94.336845715777642</v>
      </c>
      <c r="J5135" s="3">
        <v>0.21824302933674744</v>
      </c>
      <c r="K5135" s="3">
        <v>1</v>
      </c>
      <c r="L5135" s="3">
        <f t="shared" si="271"/>
        <v>0.21824302933674744</v>
      </c>
      <c r="M5135" s="3">
        <f t="shared" si="270"/>
        <v>0.21824302933674744</v>
      </c>
      <c r="N5135" s="3">
        <v>2.9843633806263651E-2</v>
      </c>
      <c r="O5135" s="3">
        <v>1</v>
      </c>
      <c r="P5135" s="3">
        <f t="shared" si="272"/>
        <v>2.9843633806263651E-2</v>
      </c>
      <c r="Q5135" s="3">
        <f>P5135</f>
        <v>2.9843633806263651E-2</v>
      </c>
    </row>
    <row r="5136" spans="1:17" x14ac:dyDescent="0.25">
      <c r="A5136" s="3" t="s">
        <v>158</v>
      </c>
      <c r="B5136" s="3" t="s">
        <v>89</v>
      </c>
      <c r="C5136" s="3" t="s">
        <v>9</v>
      </c>
      <c r="D5136" s="3">
        <v>0.56000000000000005</v>
      </c>
      <c r="E5136" s="3">
        <v>0.48</v>
      </c>
      <c r="F5136" s="3" t="s">
        <v>296</v>
      </c>
      <c r="G5136" s="2">
        <v>8350</v>
      </c>
      <c r="H5136" s="3">
        <v>1.6806635049643621</v>
      </c>
      <c r="I5136" s="3">
        <v>6821.0600160280947</v>
      </c>
      <c r="J5136" s="3">
        <v>15.260909516503853</v>
      </c>
      <c r="K5136" s="3">
        <v>1</v>
      </c>
      <c r="L5136" s="3">
        <f t="shared" si="271"/>
        <v>15.260909516503853</v>
      </c>
      <c r="M5136" s="3">
        <f t="shared" si="270"/>
        <v>15.260909516503853</v>
      </c>
      <c r="N5136" s="3">
        <v>2.0840411311073326</v>
      </c>
      <c r="O5136" s="3">
        <v>1</v>
      </c>
      <c r="P5136" s="3">
        <f t="shared" si="272"/>
        <v>2.0840411311073326</v>
      </c>
      <c r="Q5136" s="3">
        <f>P5136</f>
        <v>2.0840411311073326</v>
      </c>
    </row>
    <row r="5137" spans="1:17" x14ac:dyDescent="0.25">
      <c r="A5137" s="3" t="s">
        <v>158</v>
      </c>
      <c r="B5137" s="3" t="s">
        <v>89</v>
      </c>
      <c r="C5137" s="3" t="s">
        <v>9</v>
      </c>
      <c r="D5137" s="3">
        <v>0.56000000000000005</v>
      </c>
      <c r="E5137" s="3">
        <v>0.48</v>
      </c>
      <c r="F5137" s="3" t="s">
        <v>283</v>
      </c>
      <c r="G5137" s="2">
        <v>8350</v>
      </c>
      <c r="H5137" s="3">
        <v>3.3346614832603287</v>
      </c>
      <c r="I5137" s="3">
        <v>13828.976489715431</v>
      </c>
      <c r="J5137" s="3">
        <v>29.234879762600539</v>
      </c>
      <c r="K5137" s="3">
        <v>1</v>
      </c>
      <c r="L5137" s="3">
        <f t="shared" si="271"/>
        <v>29.234879762600539</v>
      </c>
      <c r="M5137" s="3">
        <f t="shared" si="270"/>
        <v>29.234879762600539</v>
      </c>
      <c r="N5137" s="3">
        <v>3.9782462566286783</v>
      </c>
      <c r="O5137" s="3">
        <v>1</v>
      </c>
      <c r="P5137" s="3">
        <f t="shared" si="272"/>
        <v>3.9782462566286783</v>
      </c>
      <c r="Q5137" s="3">
        <f>P5137</f>
        <v>3.9782462566286783</v>
      </c>
    </row>
    <row r="5138" spans="1:17" x14ac:dyDescent="0.25">
      <c r="A5138" s="3" t="s">
        <v>158</v>
      </c>
      <c r="B5138" s="3" t="s">
        <v>89</v>
      </c>
      <c r="C5138" s="3" t="s">
        <v>9</v>
      </c>
      <c r="D5138" s="3">
        <v>0.56000000000000005</v>
      </c>
      <c r="E5138" s="3">
        <v>0.48</v>
      </c>
      <c r="F5138" s="3" t="s">
        <v>264</v>
      </c>
      <c r="G5138" s="2">
        <v>8350</v>
      </c>
      <c r="H5138" s="3">
        <v>17.260395343852043</v>
      </c>
      <c r="I5138" s="3">
        <v>68007.200536621342</v>
      </c>
      <c r="J5138" s="3">
        <v>148.93047865984229</v>
      </c>
      <c r="K5138" s="3">
        <v>1</v>
      </c>
      <c r="L5138" s="3">
        <f t="shared" si="271"/>
        <v>148.93047865984229</v>
      </c>
      <c r="M5138" s="3">
        <f t="shared" si="270"/>
        <v>148.93047865984229</v>
      </c>
      <c r="N5138" s="3">
        <v>20.475978853471517</v>
      </c>
      <c r="O5138" s="3">
        <v>1</v>
      </c>
      <c r="P5138" s="3">
        <f t="shared" si="272"/>
        <v>20.475978853471517</v>
      </c>
      <c r="Q5138" s="3">
        <f>P5138</f>
        <v>20.475978853471517</v>
      </c>
    </row>
    <row r="5139" spans="1:17" x14ac:dyDescent="0.25">
      <c r="A5139" s="3" t="s">
        <v>158</v>
      </c>
      <c r="B5139" s="3" t="s">
        <v>8</v>
      </c>
      <c r="C5139" s="3" t="s">
        <v>9</v>
      </c>
      <c r="D5139" s="3">
        <v>0.56000000000000005</v>
      </c>
      <c r="E5139" s="3">
        <v>0.48</v>
      </c>
      <c r="F5139" s="3" t="s">
        <v>11</v>
      </c>
      <c r="G5139" s="2">
        <v>8350</v>
      </c>
      <c r="H5139" s="3">
        <v>105.97301003386856</v>
      </c>
      <c r="I5139" s="3">
        <v>403403.24643923115</v>
      </c>
      <c r="J5139" s="3">
        <v>745.12174078529131</v>
      </c>
      <c r="K5139" s="3">
        <v>1</v>
      </c>
      <c r="L5139" s="3">
        <f t="shared" si="271"/>
        <v>745.12174078529131</v>
      </c>
      <c r="M5139" s="3">
        <f t="shared" si="270"/>
        <v>745.12174078529131</v>
      </c>
      <c r="N5139" s="3">
        <v>104.70602745725282</v>
      </c>
      <c r="O5139" s="3">
        <v>1</v>
      </c>
      <c r="P5139" s="3">
        <f t="shared" si="272"/>
        <v>104.70602745725282</v>
      </c>
      <c r="Q5139" s="3">
        <f>P5139</f>
        <v>104.70602745725282</v>
      </c>
    </row>
    <row r="5140" spans="1:17" x14ac:dyDescent="0.25">
      <c r="A5140" s="3" t="s">
        <v>158</v>
      </c>
      <c r="B5140" s="3" t="s">
        <v>8</v>
      </c>
      <c r="C5140" s="3" t="s">
        <v>9</v>
      </c>
      <c r="D5140" s="3">
        <v>0.56000000000000005</v>
      </c>
      <c r="E5140" s="3">
        <v>0.48</v>
      </c>
      <c r="F5140" s="3" t="s">
        <v>184</v>
      </c>
      <c r="G5140" s="2">
        <v>8360</v>
      </c>
      <c r="H5140" s="3">
        <v>2.1492271337995819</v>
      </c>
      <c r="I5140" s="3">
        <v>8597.9178369426118</v>
      </c>
      <c r="J5140" s="3">
        <v>17.793137789545728</v>
      </c>
      <c r="K5140" s="3">
        <v>1</v>
      </c>
      <c r="L5140" s="3">
        <f t="shared" si="271"/>
        <v>17.793137789545728</v>
      </c>
      <c r="M5140" s="3">
        <f t="shared" si="270"/>
        <v>17.793137789545728</v>
      </c>
      <c r="N5140" s="3">
        <v>2.6121404087516464</v>
      </c>
      <c r="O5140" s="3">
        <v>1</v>
      </c>
      <c r="P5140" s="3">
        <f t="shared" si="272"/>
        <v>2.6121404087516464</v>
      </c>
      <c r="Q5140" s="3">
        <f>P5140</f>
        <v>2.6121404087516464</v>
      </c>
    </row>
    <row r="5141" spans="1:17" x14ac:dyDescent="0.25">
      <c r="A5141" s="3" t="s">
        <v>158</v>
      </c>
      <c r="B5141" s="3" t="s">
        <v>310</v>
      </c>
      <c r="C5141" s="3" t="s">
        <v>9</v>
      </c>
      <c r="D5141" s="3">
        <v>0.56000000000000005</v>
      </c>
      <c r="E5141" s="3">
        <v>0.48</v>
      </c>
      <c r="F5141" s="3" t="s">
        <v>275</v>
      </c>
      <c r="G5141" s="2">
        <v>8360</v>
      </c>
      <c r="H5141" s="3">
        <v>3.3997435252419459</v>
      </c>
      <c r="I5141" s="3">
        <v>12099.558300488337</v>
      </c>
      <c r="J5141" s="3">
        <v>25.676911926792965</v>
      </c>
      <c r="K5141" s="3">
        <v>1</v>
      </c>
      <c r="L5141" s="3">
        <f t="shared" si="271"/>
        <v>25.676911926792965</v>
      </c>
      <c r="M5141" s="3">
        <f t="shared" si="270"/>
        <v>25.676911926792965</v>
      </c>
      <c r="N5141" s="3">
        <v>3.7002648240910005</v>
      </c>
      <c r="O5141" s="3">
        <v>1</v>
      </c>
      <c r="P5141" s="3">
        <f t="shared" si="272"/>
        <v>3.7002648240910005</v>
      </c>
      <c r="Q5141" s="3">
        <f>P5141</f>
        <v>3.7002648240910005</v>
      </c>
    </row>
    <row r="5142" spans="1:17" x14ac:dyDescent="0.25">
      <c r="A5142" s="3" t="s">
        <v>158</v>
      </c>
      <c r="B5142" s="3" t="s">
        <v>310</v>
      </c>
      <c r="C5142" s="3" t="s">
        <v>9</v>
      </c>
      <c r="D5142" s="3">
        <v>0.56000000000000005</v>
      </c>
      <c r="E5142" s="3">
        <v>0.48</v>
      </c>
      <c r="F5142" s="3" t="s">
        <v>19</v>
      </c>
      <c r="G5142" s="2">
        <v>8360</v>
      </c>
      <c r="H5142" s="3">
        <v>3.3139314925994374</v>
      </c>
      <c r="I5142" s="3">
        <v>13078.502370503638</v>
      </c>
      <c r="J5142" s="3">
        <v>30.177971974176991</v>
      </c>
      <c r="K5142" s="3">
        <v>1</v>
      </c>
      <c r="L5142" s="3">
        <f t="shared" si="271"/>
        <v>30.177971974176991</v>
      </c>
      <c r="M5142" s="3">
        <f t="shared" si="270"/>
        <v>30.177971974176991</v>
      </c>
      <c r="N5142" s="3">
        <v>4.4862498165603366</v>
      </c>
      <c r="O5142" s="3">
        <v>1</v>
      </c>
      <c r="P5142" s="3">
        <f t="shared" si="272"/>
        <v>4.4862498165603366</v>
      </c>
      <c r="Q5142" s="3">
        <f>P5142</f>
        <v>4.4862498165603366</v>
      </c>
    </row>
    <row r="5143" spans="1:17" x14ac:dyDescent="0.25">
      <c r="A5143" s="3" t="s">
        <v>158</v>
      </c>
      <c r="B5143" s="3" t="s">
        <v>8</v>
      </c>
      <c r="C5143" s="3" t="s">
        <v>9</v>
      </c>
      <c r="D5143" s="3">
        <v>0.56000000000000005</v>
      </c>
      <c r="E5143" s="3">
        <v>0.48</v>
      </c>
      <c r="F5143" s="3" t="s">
        <v>11</v>
      </c>
      <c r="G5143" s="2">
        <v>8360</v>
      </c>
      <c r="H5143" s="3">
        <v>29.303759192651111</v>
      </c>
      <c r="I5143" s="3">
        <v>116297.73365377988</v>
      </c>
      <c r="J5143" s="3">
        <v>211.63721483690961</v>
      </c>
      <c r="K5143" s="3">
        <v>1</v>
      </c>
      <c r="L5143" s="3">
        <f t="shared" si="271"/>
        <v>211.63721483690961</v>
      </c>
      <c r="M5143" s="3">
        <f t="shared" si="270"/>
        <v>211.63721483690961</v>
      </c>
      <c r="N5143" s="3">
        <v>30.298080291495452</v>
      </c>
      <c r="O5143" s="3">
        <v>1</v>
      </c>
      <c r="P5143" s="3">
        <f t="shared" si="272"/>
        <v>30.298080291495452</v>
      </c>
      <c r="Q5143" s="3">
        <f>P5143</f>
        <v>30.298080291495452</v>
      </c>
    </row>
    <row r="5144" spans="1:17" x14ac:dyDescent="0.25">
      <c r="A5144" s="3" t="s">
        <v>158</v>
      </c>
      <c r="B5144" s="3" t="s">
        <v>89</v>
      </c>
      <c r="C5144" s="3" t="s">
        <v>9</v>
      </c>
      <c r="D5144" s="3">
        <v>0.56000000000000005</v>
      </c>
      <c r="E5144" s="3">
        <v>0.48</v>
      </c>
      <c r="F5144" s="3" t="s">
        <v>17</v>
      </c>
      <c r="G5144" s="2">
        <v>2000</v>
      </c>
      <c r="H5144" s="3">
        <v>3.0008736948912133E-6</v>
      </c>
      <c r="I5144" s="3">
        <v>9.8155635273440532E-3</v>
      </c>
      <c r="J5144" s="3">
        <v>2.3230308525951538E-5</v>
      </c>
      <c r="K5144" s="3">
        <v>1</v>
      </c>
      <c r="L5144" s="3">
        <f t="shared" si="271"/>
        <v>2.3230308525951538E-5</v>
      </c>
      <c r="M5144" s="4">
        <f t="shared" si="270"/>
        <v>2.3230308525951538E-5</v>
      </c>
      <c r="N5144" s="3">
        <v>2.8009301204098353E-6</v>
      </c>
      <c r="O5144" s="3">
        <v>1</v>
      </c>
      <c r="P5144" s="3">
        <f t="shared" si="272"/>
        <v>2.8009301204098353E-6</v>
      </c>
      <c r="Q5144" s="3">
        <f>P5144</f>
        <v>2.8009301204098353E-6</v>
      </c>
    </row>
    <row r="5145" spans="1:17" x14ac:dyDescent="0.25">
      <c r="A5145" s="3" t="s">
        <v>158</v>
      </c>
      <c r="B5145" s="3" t="s">
        <v>310</v>
      </c>
      <c r="C5145" s="3" t="s">
        <v>9</v>
      </c>
      <c r="D5145" s="3">
        <v>0.56000000000000005</v>
      </c>
      <c r="E5145" s="3">
        <v>0.48</v>
      </c>
      <c r="F5145" s="3" t="s">
        <v>17</v>
      </c>
      <c r="G5145" s="2">
        <v>2000</v>
      </c>
      <c r="H5145" s="3">
        <v>2.1664333584986801</v>
      </c>
      <c r="I5145" s="3">
        <v>3849.1865811915422</v>
      </c>
      <c r="J5145" s="3">
        <v>3.0745658197351489</v>
      </c>
      <c r="K5145" s="3">
        <v>1</v>
      </c>
      <c r="L5145" s="3">
        <f t="shared" si="271"/>
        <v>3.0745658197351489</v>
      </c>
      <c r="M5145" s="4">
        <f t="shared" si="270"/>
        <v>3.0745658197351489</v>
      </c>
      <c r="N5145" s="3">
        <v>0.53449170999649331</v>
      </c>
      <c r="O5145" s="3">
        <v>1</v>
      </c>
      <c r="P5145" s="3">
        <f t="shared" si="272"/>
        <v>0.53449170999649331</v>
      </c>
      <c r="Q5145" s="3">
        <f>P5145</f>
        <v>0.53449170999649331</v>
      </c>
    </row>
    <row r="5146" spans="1:17" x14ac:dyDescent="0.25">
      <c r="A5146" s="3" t="s">
        <v>158</v>
      </c>
      <c r="B5146" s="3" t="s">
        <v>310</v>
      </c>
      <c r="C5146" s="3" t="s">
        <v>9</v>
      </c>
      <c r="D5146" s="3">
        <v>0.56000000000000005</v>
      </c>
      <c r="E5146" s="3">
        <v>0.48</v>
      </c>
      <c r="F5146" s="3" t="s">
        <v>320</v>
      </c>
      <c r="G5146" s="2">
        <v>3000</v>
      </c>
      <c r="H5146" s="3">
        <v>11.944284740888481</v>
      </c>
      <c r="I5146" s="3">
        <v>14798.30985715418</v>
      </c>
      <c r="J5146" s="3">
        <v>5.2840806317936524</v>
      </c>
      <c r="K5146" s="3">
        <v>1</v>
      </c>
      <c r="L5146" s="3">
        <f t="shared" si="271"/>
        <v>5.2840806317936524</v>
      </c>
      <c r="M5146" s="3">
        <v>0</v>
      </c>
      <c r="N5146" s="3">
        <v>0.43247164015000428</v>
      </c>
      <c r="O5146" s="3">
        <v>1</v>
      </c>
      <c r="P5146" s="3">
        <f t="shared" si="272"/>
        <v>0.43247164015000428</v>
      </c>
      <c r="Q5146" s="3">
        <v>0</v>
      </c>
    </row>
    <row r="5147" spans="1:17" x14ac:dyDescent="0.25">
      <c r="A5147" s="3" t="s">
        <v>158</v>
      </c>
      <c r="B5147" s="3" t="s">
        <v>89</v>
      </c>
      <c r="C5147" s="3" t="s">
        <v>9</v>
      </c>
      <c r="D5147" s="3">
        <v>0.56000000000000005</v>
      </c>
      <c r="E5147" s="3">
        <v>0.48</v>
      </c>
      <c r="F5147" s="3" t="s">
        <v>264</v>
      </c>
      <c r="G5147" s="2">
        <v>3000</v>
      </c>
      <c r="H5147" s="3">
        <v>0.64117090782737451</v>
      </c>
      <c r="I5147" s="3">
        <v>1071.7423884417497</v>
      </c>
      <c r="J5147" s="3">
        <v>0.61349242252972946</v>
      </c>
      <c r="K5147" s="3">
        <v>1</v>
      </c>
      <c r="L5147" s="3">
        <f t="shared" si="271"/>
        <v>0.61349242252972946</v>
      </c>
      <c r="M5147" s="3">
        <v>0</v>
      </c>
      <c r="N5147" s="3">
        <v>8.91283064571851E-2</v>
      </c>
      <c r="O5147" s="3">
        <v>1</v>
      </c>
      <c r="P5147" s="3">
        <f t="shared" si="272"/>
        <v>8.91283064571851E-2</v>
      </c>
      <c r="Q5147" s="3">
        <v>0</v>
      </c>
    </row>
    <row r="5148" spans="1:17" x14ac:dyDescent="0.25">
      <c r="A5148" s="3" t="s">
        <v>158</v>
      </c>
      <c r="B5148" s="3" t="s">
        <v>89</v>
      </c>
      <c r="C5148" s="3" t="s">
        <v>9</v>
      </c>
      <c r="D5148" s="3">
        <v>0.56000000000000005</v>
      </c>
      <c r="E5148" s="3">
        <v>0.48</v>
      </c>
      <c r="F5148" s="3" t="s">
        <v>309</v>
      </c>
      <c r="G5148" s="2">
        <v>3000</v>
      </c>
      <c r="H5148" s="3">
        <v>5.1127662545909683E-2</v>
      </c>
      <c r="I5148" s="3">
        <v>129.52288633099468</v>
      </c>
      <c r="J5148" s="3">
        <v>8.6014336402934835E-2</v>
      </c>
      <c r="K5148" s="3">
        <v>1</v>
      </c>
      <c r="L5148" s="3">
        <f t="shared" si="271"/>
        <v>8.6014336402934835E-2</v>
      </c>
      <c r="M5148" s="3">
        <v>0</v>
      </c>
      <c r="N5148" s="3">
        <v>1.4536708512995858E-2</v>
      </c>
      <c r="O5148" s="3">
        <v>1</v>
      </c>
      <c r="P5148" s="3">
        <f t="shared" si="272"/>
        <v>1.4536708512995858E-2</v>
      </c>
      <c r="Q5148" s="3">
        <v>0</v>
      </c>
    </row>
    <row r="5149" spans="1:17" x14ac:dyDescent="0.25">
      <c r="A5149" s="3" t="s">
        <v>158</v>
      </c>
      <c r="B5149" s="3" t="s">
        <v>8</v>
      </c>
      <c r="C5149" s="3" t="s">
        <v>9</v>
      </c>
      <c r="D5149" s="3">
        <v>0.56000000000000005</v>
      </c>
      <c r="E5149" s="3">
        <v>0.48</v>
      </c>
      <c r="F5149" s="3" t="s">
        <v>19</v>
      </c>
      <c r="G5149" s="2">
        <v>8370</v>
      </c>
      <c r="H5149" s="3">
        <v>1.5184672620444006E-3</v>
      </c>
      <c r="I5149" s="3">
        <v>2.0796868866373504</v>
      </c>
      <c r="J5149" s="3">
        <v>0</v>
      </c>
      <c r="K5149" s="3">
        <v>1</v>
      </c>
      <c r="L5149" s="3">
        <f t="shared" si="271"/>
        <v>0</v>
      </c>
      <c r="M5149" s="3">
        <f t="shared" ref="M5149:M5212" si="273">L5149</f>
        <v>0</v>
      </c>
      <c r="N5149" s="3">
        <v>0</v>
      </c>
      <c r="O5149" s="3">
        <v>1</v>
      </c>
      <c r="P5149" s="3">
        <f t="shared" si="272"/>
        <v>0</v>
      </c>
      <c r="Q5149" s="3">
        <f>P5149</f>
        <v>0</v>
      </c>
    </row>
    <row r="5150" spans="1:17" x14ac:dyDescent="0.25">
      <c r="A5150" s="3" t="s">
        <v>158</v>
      </c>
      <c r="B5150" s="3" t="s">
        <v>8</v>
      </c>
      <c r="C5150" s="3" t="s">
        <v>9</v>
      </c>
      <c r="D5150" s="3">
        <v>0.56000000000000005</v>
      </c>
      <c r="E5150" s="3">
        <v>0.48</v>
      </c>
      <c r="F5150" s="3" t="s">
        <v>250</v>
      </c>
      <c r="G5150" s="2">
        <v>8370</v>
      </c>
      <c r="H5150" s="3">
        <v>1.2452817923154655E-5</v>
      </c>
      <c r="I5150" s="3">
        <v>3.4617530839531153E-2</v>
      </c>
      <c r="J5150" s="3">
        <v>4.1854238341225976E-5</v>
      </c>
      <c r="K5150" s="3">
        <v>1</v>
      </c>
      <c r="L5150" s="3">
        <f t="shared" si="271"/>
        <v>4.1854238341225976E-5</v>
      </c>
      <c r="M5150" s="3">
        <f t="shared" si="273"/>
        <v>4.1854238341225976E-5</v>
      </c>
      <c r="N5150" s="3">
        <v>3.0798078673624047E-6</v>
      </c>
      <c r="O5150" s="3">
        <v>1</v>
      </c>
      <c r="P5150" s="3">
        <f t="shared" si="272"/>
        <v>3.0798078673624047E-6</v>
      </c>
      <c r="Q5150" s="3">
        <f>P5150</f>
        <v>3.0798078673624047E-6</v>
      </c>
    </row>
    <row r="5151" spans="1:17" x14ac:dyDescent="0.25">
      <c r="A5151" s="3" t="s">
        <v>158</v>
      </c>
      <c r="B5151" s="3" t="s">
        <v>8</v>
      </c>
      <c r="C5151" s="3" t="s">
        <v>9</v>
      </c>
      <c r="D5151" s="3">
        <v>0.56000000000000005</v>
      </c>
      <c r="E5151" s="3">
        <v>0.48</v>
      </c>
      <c r="F5151" s="3" t="s">
        <v>11</v>
      </c>
      <c r="G5151" s="2">
        <v>8370</v>
      </c>
      <c r="H5151" s="3">
        <v>8.6762798209348167E-4</v>
      </c>
      <c r="I5151" s="3">
        <v>3.4772542587960338</v>
      </c>
      <c r="J5151" s="3">
        <v>9.5172775119598124E-3</v>
      </c>
      <c r="K5151" s="3">
        <v>1</v>
      </c>
      <c r="L5151" s="3">
        <f t="shared" si="271"/>
        <v>9.5172775119598124E-3</v>
      </c>
      <c r="M5151" s="3">
        <f t="shared" si="273"/>
        <v>9.5172775119598124E-3</v>
      </c>
      <c r="N5151" s="3">
        <v>1.260011796451622E-3</v>
      </c>
      <c r="O5151" s="3">
        <v>1</v>
      </c>
      <c r="P5151" s="3">
        <f t="shared" si="272"/>
        <v>1.260011796451622E-3</v>
      </c>
      <c r="Q5151" s="3">
        <f>P5151</f>
        <v>1.260011796451622E-3</v>
      </c>
    </row>
    <row r="5152" spans="1:17" x14ac:dyDescent="0.25">
      <c r="A5152" s="3" t="s">
        <v>158</v>
      </c>
      <c r="B5152" s="3" t="s">
        <v>89</v>
      </c>
      <c r="C5152" s="3" t="s">
        <v>9</v>
      </c>
      <c r="D5152" s="3">
        <v>0.56000000000000005</v>
      </c>
      <c r="E5152" s="3">
        <v>0.48</v>
      </c>
      <c r="F5152" s="3" t="s">
        <v>277</v>
      </c>
      <c r="G5152" s="2">
        <v>8370</v>
      </c>
      <c r="H5152" s="3">
        <v>0.13352680089650756</v>
      </c>
      <c r="I5152" s="3">
        <v>228.47488898226089</v>
      </c>
      <c r="J5152" s="3">
        <v>4.6973078736876249E-2</v>
      </c>
      <c r="K5152" s="3">
        <v>1</v>
      </c>
      <c r="L5152" s="3">
        <f t="shared" si="271"/>
        <v>4.6973078736876249E-2</v>
      </c>
      <c r="M5152" s="3">
        <f t="shared" si="273"/>
        <v>4.6973078736876249E-2</v>
      </c>
      <c r="N5152" s="3">
        <v>4.7914686174618405E-3</v>
      </c>
      <c r="O5152" s="3">
        <v>1</v>
      </c>
      <c r="P5152" s="3">
        <f t="shared" si="272"/>
        <v>4.7914686174618405E-3</v>
      </c>
      <c r="Q5152" s="3">
        <f>P5152</f>
        <v>4.7914686174618405E-3</v>
      </c>
    </row>
    <row r="5153" spans="1:17" x14ac:dyDescent="0.25">
      <c r="A5153" s="3" t="s">
        <v>158</v>
      </c>
      <c r="B5153" s="3" t="s">
        <v>8</v>
      </c>
      <c r="C5153" s="3" t="s">
        <v>9</v>
      </c>
      <c r="D5153" s="3">
        <v>0.56000000000000005</v>
      </c>
      <c r="E5153" s="3">
        <v>0.48</v>
      </c>
      <c r="F5153" s="3" t="s">
        <v>184</v>
      </c>
      <c r="G5153" s="2">
        <v>8370</v>
      </c>
      <c r="H5153" s="3">
        <v>0.50592735811778144</v>
      </c>
      <c r="I5153" s="3">
        <v>667.83565702576993</v>
      </c>
      <c r="J5153" s="3">
        <v>5.8709665684609849E-2</v>
      </c>
      <c r="K5153" s="3">
        <v>1</v>
      </c>
      <c r="L5153" s="3">
        <f t="shared" si="271"/>
        <v>5.8709665684609849E-2</v>
      </c>
      <c r="M5153" s="3">
        <f t="shared" si="273"/>
        <v>5.8709665684609849E-2</v>
      </c>
      <c r="N5153" s="3">
        <v>7.8519700991931535E-3</v>
      </c>
      <c r="O5153" s="3">
        <v>1</v>
      </c>
      <c r="P5153" s="3">
        <f t="shared" si="272"/>
        <v>7.8519700991931535E-3</v>
      </c>
      <c r="Q5153" s="3">
        <f>P5153</f>
        <v>7.8519700991931535E-3</v>
      </c>
    </row>
    <row r="5154" spans="1:17" x14ac:dyDescent="0.25">
      <c r="A5154" s="3" t="s">
        <v>158</v>
      </c>
      <c r="B5154" s="3" t="s">
        <v>310</v>
      </c>
      <c r="C5154" s="3" t="s">
        <v>9</v>
      </c>
      <c r="D5154" s="3">
        <v>0.56000000000000005</v>
      </c>
      <c r="E5154" s="3">
        <v>0.48</v>
      </c>
      <c r="F5154" s="3" t="s">
        <v>323</v>
      </c>
      <c r="G5154" s="2">
        <v>8370</v>
      </c>
      <c r="H5154" s="3">
        <v>3.4057617837879264E-2</v>
      </c>
      <c r="I5154" s="3">
        <v>117.70945588593489</v>
      </c>
      <c r="J5154" s="3">
        <v>0.24391229393489064</v>
      </c>
      <c r="K5154" s="3">
        <v>1</v>
      </c>
      <c r="L5154" s="3">
        <f t="shared" si="271"/>
        <v>0.24391229393489064</v>
      </c>
      <c r="M5154" s="3">
        <f t="shared" si="273"/>
        <v>0.24391229393489064</v>
      </c>
      <c r="N5154" s="3">
        <v>3.2260370066632876E-2</v>
      </c>
      <c r="O5154" s="3">
        <v>1</v>
      </c>
      <c r="P5154" s="3">
        <f t="shared" si="272"/>
        <v>3.2260370066632876E-2</v>
      </c>
      <c r="Q5154" s="3">
        <f>P5154</f>
        <v>3.2260370066632876E-2</v>
      </c>
    </row>
    <row r="5155" spans="1:17" x14ac:dyDescent="0.25">
      <c r="A5155" s="3" t="s">
        <v>158</v>
      </c>
      <c r="B5155" s="3" t="s">
        <v>8</v>
      </c>
      <c r="C5155" s="3" t="s">
        <v>9</v>
      </c>
      <c r="D5155" s="3">
        <v>0.56000000000000005</v>
      </c>
      <c r="E5155" s="3">
        <v>0.48</v>
      </c>
      <c r="F5155" s="3" t="s">
        <v>59</v>
      </c>
      <c r="G5155" s="2">
        <v>8370</v>
      </c>
      <c r="H5155" s="3">
        <v>9.6868650712790133E-2</v>
      </c>
      <c r="I5155" s="3">
        <v>329.61358956135263</v>
      </c>
      <c r="J5155" s="3">
        <v>0.58549178619329956</v>
      </c>
      <c r="K5155" s="3">
        <f>1-0.712</f>
        <v>0.28800000000000003</v>
      </c>
      <c r="L5155" s="3">
        <f t="shared" si="271"/>
        <v>0.16862163442367029</v>
      </c>
      <c r="M5155" s="3">
        <f t="shared" si="273"/>
        <v>0.16862163442367029</v>
      </c>
      <c r="N5155" s="3">
        <v>7.5040915007073231E-2</v>
      </c>
      <c r="O5155" s="3">
        <f>1-0.531</f>
        <v>0.46899999999999997</v>
      </c>
      <c r="P5155" s="3">
        <f t="shared" si="272"/>
        <v>3.5194189138317344E-2</v>
      </c>
      <c r="Q5155" s="3">
        <f>P5155</f>
        <v>3.5194189138317344E-2</v>
      </c>
    </row>
    <row r="5156" spans="1:17" x14ac:dyDescent="0.25">
      <c r="A5156" s="3" t="s">
        <v>158</v>
      </c>
      <c r="B5156" s="3" t="s">
        <v>8</v>
      </c>
      <c r="C5156" s="3" t="s">
        <v>9</v>
      </c>
      <c r="D5156" s="3">
        <v>0.56000000000000005</v>
      </c>
      <c r="E5156" s="3">
        <v>0.48</v>
      </c>
      <c r="F5156" s="3" t="s">
        <v>250</v>
      </c>
      <c r="G5156" s="2">
        <v>8370</v>
      </c>
      <c r="H5156" s="3">
        <v>0.24742233825162646</v>
      </c>
      <c r="I5156" s="3">
        <v>527.64646443160746</v>
      </c>
      <c r="J5156" s="3">
        <v>0.72182895434244876</v>
      </c>
      <c r="K5156" s="3">
        <f>1-0.712</f>
        <v>0.28800000000000003</v>
      </c>
      <c r="L5156" s="3">
        <f t="shared" si="271"/>
        <v>0.20788673885062528</v>
      </c>
      <c r="M5156" s="3">
        <f t="shared" si="273"/>
        <v>0.20788673885062528</v>
      </c>
      <c r="N5156" s="3">
        <v>0.10504153003470224</v>
      </c>
      <c r="O5156" s="3">
        <f>1-0.531</f>
        <v>0.46899999999999997</v>
      </c>
      <c r="P5156" s="3">
        <f t="shared" si="272"/>
        <v>4.9264477586275349E-2</v>
      </c>
      <c r="Q5156" s="3">
        <f>P5156</f>
        <v>4.9264477586275349E-2</v>
      </c>
    </row>
    <row r="5157" spans="1:17" x14ac:dyDescent="0.25">
      <c r="A5157" s="3" t="s">
        <v>158</v>
      </c>
      <c r="B5157" s="3" t="s">
        <v>8</v>
      </c>
      <c r="C5157" s="3" t="s">
        <v>9</v>
      </c>
      <c r="D5157" s="3">
        <v>0.56000000000000005</v>
      </c>
      <c r="E5157" s="3">
        <v>0.48</v>
      </c>
      <c r="F5157" s="3" t="s">
        <v>59</v>
      </c>
      <c r="G5157" s="2">
        <v>8370</v>
      </c>
      <c r="H5157" s="3">
        <v>0.21864594766351925</v>
      </c>
      <c r="I5157" s="3">
        <v>677.8718303478397</v>
      </c>
      <c r="J5157" s="3">
        <v>1.1023971730959716</v>
      </c>
      <c r="K5157" s="3">
        <v>1</v>
      </c>
      <c r="L5157" s="3">
        <f t="shared" si="271"/>
        <v>1.1023971730959716</v>
      </c>
      <c r="M5157" s="3">
        <f t="shared" si="273"/>
        <v>1.1023971730959716</v>
      </c>
      <c r="N5157" s="3">
        <v>0.1279080712183237</v>
      </c>
      <c r="O5157" s="3">
        <v>1</v>
      </c>
      <c r="P5157" s="3">
        <f t="shared" si="272"/>
        <v>0.1279080712183237</v>
      </c>
      <c r="Q5157" s="3">
        <f>P5157</f>
        <v>0.1279080712183237</v>
      </c>
    </row>
    <row r="5158" spans="1:17" x14ac:dyDescent="0.25">
      <c r="A5158" s="3" t="s">
        <v>158</v>
      </c>
      <c r="B5158" s="3" t="s">
        <v>89</v>
      </c>
      <c r="C5158" s="3" t="s">
        <v>9</v>
      </c>
      <c r="D5158" s="3">
        <v>0.56000000000000005</v>
      </c>
      <c r="E5158" s="3">
        <v>0.48</v>
      </c>
      <c r="F5158" s="3" t="s">
        <v>309</v>
      </c>
      <c r="G5158" s="2">
        <v>8370</v>
      </c>
      <c r="H5158" s="3">
        <v>0.4921632193735932</v>
      </c>
      <c r="I5158" s="3">
        <v>1292.308724443451</v>
      </c>
      <c r="J5158" s="3">
        <v>1.2092981697535796</v>
      </c>
      <c r="K5158" s="3">
        <v>1</v>
      </c>
      <c r="L5158" s="3">
        <f t="shared" si="271"/>
        <v>1.2092981697535796</v>
      </c>
      <c r="M5158" s="3">
        <f t="shared" si="273"/>
        <v>1.2092981697535796</v>
      </c>
      <c r="N5158" s="3">
        <v>0.19879595722875548</v>
      </c>
      <c r="O5158" s="3">
        <v>1</v>
      </c>
      <c r="P5158" s="3">
        <f t="shared" si="272"/>
        <v>0.19879595722875548</v>
      </c>
      <c r="Q5158" s="3">
        <f>P5158</f>
        <v>0.19879595722875548</v>
      </c>
    </row>
    <row r="5159" spans="1:17" x14ac:dyDescent="0.25">
      <c r="A5159" s="3" t="s">
        <v>158</v>
      </c>
      <c r="B5159" s="3" t="s">
        <v>310</v>
      </c>
      <c r="C5159" s="3" t="s">
        <v>9</v>
      </c>
      <c r="D5159" s="3">
        <v>0.56000000000000005</v>
      </c>
      <c r="E5159" s="3">
        <v>0.48</v>
      </c>
      <c r="F5159" s="3" t="s">
        <v>320</v>
      </c>
      <c r="G5159" s="2">
        <v>8370</v>
      </c>
      <c r="H5159" s="3">
        <v>0.19163681071868582</v>
      </c>
      <c r="I5159" s="3">
        <v>660.95358189833314</v>
      </c>
      <c r="J5159" s="3">
        <v>1.210723492086345</v>
      </c>
      <c r="K5159" s="3">
        <v>1</v>
      </c>
      <c r="L5159" s="3">
        <f t="shared" si="271"/>
        <v>1.210723492086345</v>
      </c>
      <c r="M5159" s="3">
        <f t="shared" si="273"/>
        <v>1.210723492086345</v>
      </c>
      <c r="N5159" s="3">
        <v>0.1677432677044946</v>
      </c>
      <c r="O5159" s="3">
        <v>1</v>
      </c>
      <c r="P5159" s="3">
        <f t="shared" si="272"/>
        <v>0.1677432677044946</v>
      </c>
      <c r="Q5159" s="3">
        <f>P5159</f>
        <v>0.1677432677044946</v>
      </c>
    </row>
    <row r="5160" spans="1:17" x14ac:dyDescent="0.25">
      <c r="A5160" s="3" t="s">
        <v>158</v>
      </c>
      <c r="B5160" s="3" t="s">
        <v>8</v>
      </c>
      <c r="C5160" s="3" t="s">
        <v>9</v>
      </c>
      <c r="D5160" s="3">
        <v>0.56000000000000005</v>
      </c>
      <c r="E5160" s="3">
        <v>0.48</v>
      </c>
      <c r="F5160" s="3" t="s">
        <v>59</v>
      </c>
      <c r="G5160" s="2">
        <v>8370</v>
      </c>
      <c r="H5160" s="3">
        <v>0.54322639375716231</v>
      </c>
      <c r="I5160" s="3">
        <v>1196.7143730098792</v>
      </c>
      <c r="J5160" s="3">
        <v>1.5255723354118438</v>
      </c>
      <c r="K5160" s="3">
        <v>1</v>
      </c>
      <c r="L5160" s="3">
        <f t="shared" si="271"/>
        <v>1.5255723354118438</v>
      </c>
      <c r="M5160" s="3">
        <f t="shared" si="273"/>
        <v>1.5255723354118438</v>
      </c>
      <c r="N5160" s="3">
        <v>0.17556652753543614</v>
      </c>
      <c r="O5160" s="3">
        <v>1</v>
      </c>
      <c r="P5160" s="3">
        <f t="shared" si="272"/>
        <v>0.17556652753543614</v>
      </c>
      <c r="Q5160" s="3">
        <f>P5160</f>
        <v>0.17556652753543614</v>
      </c>
    </row>
    <row r="5161" spans="1:17" x14ac:dyDescent="0.25">
      <c r="A5161" s="3" t="s">
        <v>158</v>
      </c>
      <c r="B5161" s="3" t="s">
        <v>310</v>
      </c>
      <c r="C5161" s="3" t="s">
        <v>9</v>
      </c>
      <c r="D5161" s="3">
        <v>0.56000000000000005</v>
      </c>
      <c r="E5161" s="3">
        <v>0.48</v>
      </c>
      <c r="F5161" s="3" t="s">
        <v>264</v>
      </c>
      <c r="G5161" s="2">
        <v>8370</v>
      </c>
      <c r="H5161" s="3">
        <v>0.78912752545750142</v>
      </c>
      <c r="I5161" s="3">
        <v>1706.5547432960209</v>
      </c>
      <c r="J5161" s="3">
        <v>1.5473524415231743</v>
      </c>
      <c r="K5161" s="3">
        <v>1</v>
      </c>
      <c r="L5161" s="3">
        <f t="shared" si="271"/>
        <v>1.5473524415231743</v>
      </c>
      <c r="M5161" s="3">
        <f t="shared" si="273"/>
        <v>1.5473524415231743</v>
      </c>
      <c r="N5161" s="3">
        <v>0.1605964912428221</v>
      </c>
      <c r="O5161" s="3">
        <v>1</v>
      </c>
      <c r="P5161" s="3">
        <f t="shared" si="272"/>
        <v>0.1605964912428221</v>
      </c>
      <c r="Q5161" s="3">
        <f>P5161</f>
        <v>0.1605964912428221</v>
      </c>
    </row>
    <row r="5162" spans="1:17" x14ac:dyDescent="0.25">
      <c r="A5162" s="3" t="s">
        <v>158</v>
      </c>
      <c r="B5162" s="3" t="s">
        <v>310</v>
      </c>
      <c r="C5162" s="3" t="s">
        <v>9</v>
      </c>
      <c r="D5162" s="3">
        <v>0.56000000000000005</v>
      </c>
      <c r="E5162" s="3">
        <v>0.48</v>
      </c>
      <c r="F5162" s="3" t="s">
        <v>19</v>
      </c>
      <c r="G5162" s="2">
        <v>8370</v>
      </c>
      <c r="H5162" s="3">
        <v>1.7579643348567267</v>
      </c>
      <c r="I5162" s="3">
        <v>2674.0662920190452</v>
      </c>
      <c r="J5162" s="3">
        <v>1.5818644706149603</v>
      </c>
      <c r="K5162" s="3">
        <v>1</v>
      </c>
      <c r="L5162" s="3">
        <f t="shared" si="271"/>
        <v>1.5818644706149603</v>
      </c>
      <c r="M5162" s="3">
        <f t="shared" si="273"/>
        <v>1.5818644706149603</v>
      </c>
      <c r="N5162" s="3">
        <v>0.19050167464625722</v>
      </c>
      <c r="O5162" s="3">
        <v>1</v>
      </c>
      <c r="P5162" s="3">
        <f t="shared" si="272"/>
        <v>0.19050167464625722</v>
      </c>
      <c r="Q5162" s="3">
        <f>P5162</f>
        <v>0.19050167464625722</v>
      </c>
    </row>
    <row r="5163" spans="1:17" x14ac:dyDescent="0.25">
      <c r="A5163" s="3" t="s">
        <v>158</v>
      </c>
      <c r="B5163" s="3" t="s">
        <v>8</v>
      </c>
      <c r="C5163" s="3" t="s">
        <v>9</v>
      </c>
      <c r="D5163" s="3">
        <v>0.56000000000000005</v>
      </c>
      <c r="E5163" s="3">
        <v>0.48</v>
      </c>
      <c r="F5163" s="3" t="s">
        <v>19</v>
      </c>
      <c r="G5163" s="2">
        <v>8370</v>
      </c>
      <c r="H5163" s="3">
        <v>0.86140615476053461</v>
      </c>
      <c r="I5163" s="3">
        <v>1917.8364540806165</v>
      </c>
      <c r="J5163" s="3">
        <v>3.4968447709763124</v>
      </c>
      <c r="K5163" s="3">
        <f>1-0.712</f>
        <v>0.28800000000000003</v>
      </c>
      <c r="L5163" s="3">
        <f t="shared" si="271"/>
        <v>1.007091294041178</v>
      </c>
      <c r="M5163" s="3">
        <f t="shared" si="273"/>
        <v>1.007091294041178</v>
      </c>
      <c r="N5163" s="3">
        <v>0.45992484223462993</v>
      </c>
      <c r="O5163" s="3">
        <f>1-0.531</f>
        <v>0.46899999999999997</v>
      </c>
      <c r="P5163" s="3">
        <f t="shared" si="272"/>
        <v>0.21570475100804143</v>
      </c>
      <c r="Q5163" s="3">
        <f>P5163</f>
        <v>0.21570475100804143</v>
      </c>
    </row>
    <row r="5164" spans="1:17" x14ac:dyDescent="0.25">
      <c r="A5164" s="3" t="s">
        <v>158</v>
      </c>
      <c r="B5164" s="3" t="s">
        <v>8</v>
      </c>
      <c r="C5164" s="3" t="s">
        <v>9</v>
      </c>
      <c r="D5164" s="3">
        <v>0.56000000000000005</v>
      </c>
      <c r="E5164" s="3">
        <v>0.48</v>
      </c>
      <c r="F5164" s="3" t="s">
        <v>250</v>
      </c>
      <c r="G5164" s="2">
        <v>8370</v>
      </c>
      <c r="H5164" s="3">
        <v>3.0704670483169663</v>
      </c>
      <c r="I5164" s="3">
        <v>5625.402811424392</v>
      </c>
      <c r="J5164" s="3">
        <v>4.4231870278669678</v>
      </c>
      <c r="K5164" s="3">
        <f>1-0.712</f>
        <v>0.28800000000000003</v>
      </c>
      <c r="L5164" s="3">
        <f t="shared" si="271"/>
        <v>1.2738778640256869</v>
      </c>
      <c r="M5164" s="3">
        <f t="shared" si="273"/>
        <v>1.2738778640256869</v>
      </c>
      <c r="N5164" s="3">
        <v>0.60373998255013706</v>
      </c>
      <c r="O5164" s="3">
        <f>1-0.531</f>
        <v>0.46899999999999997</v>
      </c>
      <c r="P5164" s="3">
        <f t="shared" si="272"/>
        <v>0.28315405181601427</v>
      </c>
      <c r="Q5164" s="3">
        <f>P5164</f>
        <v>0.28315405181601427</v>
      </c>
    </row>
    <row r="5165" spans="1:17" x14ac:dyDescent="0.25">
      <c r="A5165" s="3" t="s">
        <v>158</v>
      </c>
      <c r="B5165" s="3" t="s">
        <v>310</v>
      </c>
      <c r="C5165" s="3" t="s">
        <v>9</v>
      </c>
      <c r="D5165" s="3">
        <v>0.56000000000000005</v>
      </c>
      <c r="E5165" s="3">
        <v>0.48</v>
      </c>
      <c r="F5165" s="3" t="s">
        <v>275</v>
      </c>
      <c r="G5165" s="2">
        <v>8370</v>
      </c>
      <c r="H5165" s="3">
        <v>0.42625356399647585</v>
      </c>
      <c r="I5165" s="3">
        <v>1203.8916960694205</v>
      </c>
      <c r="J5165" s="3">
        <v>2.1740918798275435</v>
      </c>
      <c r="K5165" s="3">
        <v>1</v>
      </c>
      <c r="L5165" s="3">
        <f t="shared" si="271"/>
        <v>2.1740918798275435</v>
      </c>
      <c r="M5165" s="3">
        <f t="shared" si="273"/>
        <v>2.1740918798275435</v>
      </c>
      <c r="N5165" s="3">
        <v>0.32791192966736527</v>
      </c>
      <c r="O5165" s="3">
        <v>1</v>
      </c>
      <c r="P5165" s="3">
        <f t="shared" si="272"/>
        <v>0.32791192966736527</v>
      </c>
      <c r="Q5165" s="3">
        <f>P5165</f>
        <v>0.32791192966736527</v>
      </c>
    </row>
    <row r="5166" spans="1:17" x14ac:dyDescent="0.25">
      <c r="A5166" s="3" t="s">
        <v>158</v>
      </c>
      <c r="B5166" s="3" t="s">
        <v>8</v>
      </c>
      <c r="C5166" s="3" t="s">
        <v>9</v>
      </c>
      <c r="D5166" s="3">
        <v>0.56000000000000005</v>
      </c>
      <c r="E5166" s="3">
        <v>0.48</v>
      </c>
      <c r="F5166" s="3" t="s">
        <v>183</v>
      </c>
      <c r="G5166" s="2">
        <v>8370</v>
      </c>
      <c r="H5166" s="3">
        <v>0.71589048682031775</v>
      </c>
      <c r="I5166" s="3">
        <v>1729.9884359111063</v>
      </c>
      <c r="J5166" s="3">
        <v>2.2886822008010852</v>
      </c>
      <c r="K5166" s="3">
        <v>1</v>
      </c>
      <c r="L5166" s="3">
        <f t="shared" si="271"/>
        <v>2.2886822008010852</v>
      </c>
      <c r="M5166" s="3">
        <f t="shared" si="273"/>
        <v>2.2886822008010852</v>
      </c>
      <c r="N5166" s="3">
        <v>0.25320174182182603</v>
      </c>
      <c r="O5166" s="3">
        <v>1</v>
      </c>
      <c r="P5166" s="3">
        <f t="shared" si="272"/>
        <v>0.25320174182182603</v>
      </c>
      <c r="Q5166" s="3">
        <f>P5166</f>
        <v>0.25320174182182603</v>
      </c>
    </row>
    <row r="5167" spans="1:17" x14ac:dyDescent="0.25">
      <c r="A5167" s="3" t="s">
        <v>158</v>
      </c>
      <c r="B5167" s="3" t="s">
        <v>8</v>
      </c>
      <c r="C5167" s="3" t="s">
        <v>9</v>
      </c>
      <c r="D5167" s="3">
        <v>0.56000000000000005</v>
      </c>
      <c r="E5167" s="3">
        <v>0.48</v>
      </c>
      <c r="F5167" s="3" t="s">
        <v>59</v>
      </c>
      <c r="G5167" s="2">
        <v>8370</v>
      </c>
      <c r="H5167" s="3">
        <v>2.771242666728075</v>
      </c>
      <c r="I5167" s="3">
        <v>5713.2448451022219</v>
      </c>
      <c r="J5167" s="3">
        <v>5.6452486813373381</v>
      </c>
      <c r="K5167" s="3">
        <f>1-0.712</f>
        <v>0.28800000000000003</v>
      </c>
      <c r="L5167" s="3">
        <f t="shared" si="271"/>
        <v>1.6258316202251535</v>
      </c>
      <c r="M5167" s="3">
        <f t="shared" si="273"/>
        <v>1.6258316202251535</v>
      </c>
      <c r="N5167" s="3">
        <v>0.71459095493725744</v>
      </c>
      <c r="O5167" s="3">
        <f>1-0.531</f>
        <v>0.46899999999999997</v>
      </c>
      <c r="P5167" s="3">
        <f t="shared" si="272"/>
        <v>0.33514315786557369</v>
      </c>
      <c r="Q5167" s="3">
        <f>P5167</f>
        <v>0.33514315786557369</v>
      </c>
    </row>
    <row r="5168" spans="1:17" x14ac:dyDescent="0.25">
      <c r="A5168" s="3" t="s">
        <v>158</v>
      </c>
      <c r="B5168" s="3" t="s">
        <v>89</v>
      </c>
      <c r="C5168" s="3" t="s">
        <v>9</v>
      </c>
      <c r="D5168" s="3">
        <v>0.56000000000000005</v>
      </c>
      <c r="E5168" s="3">
        <v>0.48</v>
      </c>
      <c r="F5168" s="3" t="s">
        <v>283</v>
      </c>
      <c r="G5168" s="2">
        <v>8370</v>
      </c>
      <c r="H5168" s="3">
        <v>3.7632791786998734</v>
      </c>
      <c r="I5168" s="3">
        <v>5793.9189849478098</v>
      </c>
      <c r="J5168" s="3">
        <v>3.2577387077296516</v>
      </c>
      <c r="K5168" s="3">
        <v>1</v>
      </c>
      <c r="L5168" s="3">
        <f t="shared" si="271"/>
        <v>3.2577387077296516</v>
      </c>
      <c r="M5168" s="3">
        <f t="shared" si="273"/>
        <v>3.2577387077296516</v>
      </c>
      <c r="N5168" s="3">
        <v>0.40986845889564144</v>
      </c>
      <c r="O5168" s="3">
        <v>1</v>
      </c>
      <c r="P5168" s="3">
        <f t="shared" si="272"/>
        <v>0.40986845889564144</v>
      </c>
      <c r="Q5168" s="3">
        <f>P5168</f>
        <v>0.40986845889564144</v>
      </c>
    </row>
    <row r="5169" spans="1:17" x14ac:dyDescent="0.25">
      <c r="A5169" s="3" t="s">
        <v>158</v>
      </c>
      <c r="B5169" s="3" t="s">
        <v>8</v>
      </c>
      <c r="C5169" s="3" t="s">
        <v>9</v>
      </c>
      <c r="D5169" s="3">
        <v>0.56000000000000005</v>
      </c>
      <c r="E5169" s="3">
        <v>0.48</v>
      </c>
      <c r="F5169" s="3" t="s">
        <v>59</v>
      </c>
      <c r="G5169" s="2">
        <v>8370</v>
      </c>
      <c r="H5169" s="3">
        <v>0.89626001466225391</v>
      </c>
      <c r="I5169" s="3">
        <v>2308.2986090792242</v>
      </c>
      <c r="J5169" s="3">
        <v>3.5807250222725817</v>
      </c>
      <c r="K5169" s="3">
        <v>1</v>
      </c>
      <c r="L5169" s="3">
        <f t="shared" si="271"/>
        <v>3.5807250222725817</v>
      </c>
      <c r="M5169" s="3">
        <f t="shared" si="273"/>
        <v>3.5807250222725817</v>
      </c>
      <c r="N5169" s="3">
        <v>0.38400940460590716</v>
      </c>
      <c r="O5169" s="3">
        <v>1</v>
      </c>
      <c r="P5169" s="3">
        <f t="shared" si="272"/>
        <v>0.38400940460590716</v>
      </c>
      <c r="Q5169" s="3">
        <f>P5169</f>
        <v>0.38400940460590716</v>
      </c>
    </row>
    <row r="5170" spans="1:17" x14ac:dyDescent="0.25">
      <c r="A5170" s="3" t="s">
        <v>158</v>
      </c>
      <c r="B5170" s="3" t="s">
        <v>8</v>
      </c>
      <c r="C5170" s="3" t="s">
        <v>9</v>
      </c>
      <c r="D5170" s="3">
        <v>0.56000000000000005</v>
      </c>
      <c r="E5170" s="3">
        <v>0.48</v>
      </c>
      <c r="F5170" s="3" t="s">
        <v>184</v>
      </c>
      <c r="G5170" s="2">
        <v>8370</v>
      </c>
      <c r="H5170" s="3">
        <v>3.1331733631769878</v>
      </c>
      <c r="I5170" s="3">
        <v>6520.8783124990459</v>
      </c>
      <c r="J5170" s="3">
        <v>6.1110466325526724</v>
      </c>
      <c r="K5170" s="3">
        <v>1</v>
      </c>
      <c r="L5170" s="3">
        <f t="shared" si="271"/>
        <v>6.1110466325526724</v>
      </c>
      <c r="M5170" s="3">
        <f t="shared" si="273"/>
        <v>6.1110466325526724</v>
      </c>
      <c r="N5170" s="3">
        <v>0.92148837491747648</v>
      </c>
      <c r="O5170" s="3">
        <v>1</v>
      </c>
      <c r="P5170" s="3">
        <f t="shared" si="272"/>
        <v>0.92148837491747648</v>
      </c>
      <c r="Q5170" s="3">
        <f>P5170</f>
        <v>0.92148837491747648</v>
      </c>
    </row>
    <row r="5171" spans="1:17" x14ac:dyDescent="0.25">
      <c r="A5171" s="3" t="s">
        <v>158</v>
      </c>
      <c r="B5171" s="3" t="s">
        <v>8</v>
      </c>
      <c r="C5171" s="3" t="s">
        <v>9</v>
      </c>
      <c r="D5171" s="3">
        <v>0.56000000000000005</v>
      </c>
      <c r="E5171" s="3">
        <v>0.48</v>
      </c>
      <c r="F5171" s="3" t="s">
        <v>166</v>
      </c>
      <c r="G5171" s="2">
        <v>8370</v>
      </c>
      <c r="H5171" s="3">
        <v>7.8142710431876079</v>
      </c>
      <c r="I5171" s="3">
        <v>10909.474533251861</v>
      </c>
      <c r="J5171" s="3">
        <v>6.8904916234397433</v>
      </c>
      <c r="K5171" s="3">
        <v>1</v>
      </c>
      <c r="L5171" s="3">
        <f t="shared" si="271"/>
        <v>6.8904916234397433</v>
      </c>
      <c r="M5171" s="3">
        <f t="shared" si="273"/>
        <v>6.8904916234397433</v>
      </c>
      <c r="N5171" s="3">
        <v>0.81027753352018661</v>
      </c>
      <c r="O5171" s="3">
        <v>1</v>
      </c>
      <c r="P5171" s="3">
        <f t="shared" si="272"/>
        <v>0.81027753352018661</v>
      </c>
      <c r="Q5171" s="3">
        <f>P5171</f>
        <v>0.81027753352018661</v>
      </c>
    </row>
    <row r="5172" spans="1:17" x14ac:dyDescent="0.25">
      <c r="A5172" s="3" t="s">
        <v>158</v>
      </c>
      <c r="B5172" s="3" t="s">
        <v>310</v>
      </c>
      <c r="C5172" s="3" t="s">
        <v>9</v>
      </c>
      <c r="D5172" s="3">
        <v>0.56000000000000005</v>
      </c>
      <c r="E5172" s="3">
        <v>0.48</v>
      </c>
      <c r="F5172" s="3" t="s">
        <v>320</v>
      </c>
      <c r="G5172" s="2">
        <v>8370</v>
      </c>
      <c r="H5172" s="3">
        <v>1.5565274625912144</v>
      </c>
      <c r="I5172" s="3">
        <v>4691.7462556591572</v>
      </c>
      <c r="J5172" s="3">
        <v>7.8164434247081509</v>
      </c>
      <c r="K5172" s="3">
        <v>1</v>
      </c>
      <c r="L5172" s="3">
        <f t="shared" si="271"/>
        <v>7.8164434247081509</v>
      </c>
      <c r="M5172" s="3">
        <f t="shared" si="273"/>
        <v>7.8164434247081509</v>
      </c>
      <c r="N5172" s="3">
        <v>1.0385812933600238</v>
      </c>
      <c r="O5172" s="3">
        <v>1</v>
      </c>
      <c r="P5172" s="3">
        <f t="shared" si="272"/>
        <v>1.0385812933600238</v>
      </c>
      <c r="Q5172" s="3">
        <f>P5172</f>
        <v>1.0385812933600238</v>
      </c>
    </row>
    <row r="5173" spans="1:17" x14ac:dyDescent="0.25">
      <c r="A5173" s="3" t="s">
        <v>158</v>
      </c>
      <c r="B5173" s="3" t="s">
        <v>8</v>
      </c>
      <c r="C5173" s="3" t="s">
        <v>9</v>
      </c>
      <c r="D5173" s="3">
        <v>0.56000000000000005</v>
      </c>
      <c r="E5173" s="3">
        <v>0.48</v>
      </c>
      <c r="F5173" s="3" t="s">
        <v>184</v>
      </c>
      <c r="G5173" s="2">
        <v>8370</v>
      </c>
      <c r="H5173" s="3">
        <v>14.527564610546671</v>
      </c>
      <c r="I5173" s="3">
        <v>25903.927756792909</v>
      </c>
      <c r="J5173" s="3">
        <v>17.895553129670347</v>
      </c>
      <c r="K5173" s="3">
        <f>1-0.712</f>
        <v>0.28800000000000003</v>
      </c>
      <c r="L5173" s="3">
        <f t="shared" si="271"/>
        <v>5.1539193013450602</v>
      </c>
      <c r="M5173" s="3">
        <f t="shared" si="273"/>
        <v>5.1539193013450602</v>
      </c>
      <c r="N5173" s="3">
        <v>2.3272261343042029</v>
      </c>
      <c r="O5173" s="3">
        <f>1-0.531</f>
        <v>0.46899999999999997</v>
      </c>
      <c r="P5173" s="3">
        <f t="shared" si="272"/>
        <v>1.0914690569886711</v>
      </c>
      <c r="Q5173" s="3">
        <f>P5173</f>
        <v>1.0914690569886711</v>
      </c>
    </row>
    <row r="5174" spans="1:17" x14ac:dyDescent="0.25">
      <c r="A5174" s="3" t="s">
        <v>158</v>
      </c>
      <c r="B5174" s="3" t="s">
        <v>8</v>
      </c>
      <c r="C5174" s="3" t="s">
        <v>9</v>
      </c>
      <c r="D5174" s="3">
        <v>0.56000000000000005</v>
      </c>
      <c r="E5174" s="3">
        <v>0.48</v>
      </c>
      <c r="F5174" s="3" t="s">
        <v>163</v>
      </c>
      <c r="G5174" s="2">
        <v>8370</v>
      </c>
      <c r="H5174" s="3">
        <v>8.7189909177765355</v>
      </c>
      <c r="I5174" s="3">
        <v>13551.124263664369</v>
      </c>
      <c r="J5174" s="3">
        <v>8.5785741360154528</v>
      </c>
      <c r="K5174" s="3">
        <v>1</v>
      </c>
      <c r="L5174" s="3">
        <f t="shared" si="271"/>
        <v>8.5785741360154528</v>
      </c>
      <c r="M5174" s="3">
        <f t="shared" si="273"/>
        <v>8.5785741360154528</v>
      </c>
      <c r="N5174" s="3">
        <v>1.2762968751383084</v>
      </c>
      <c r="O5174" s="3">
        <v>1</v>
      </c>
      <c r="P5174" s="3">
        <f t="shared" si="272"/>
        <v>1.2762968751383084</v>
      </c>
      <c r="Q5174" s="3">
        <f>P5174</f>
        <v>1.2762968751383084</v>
      </c>
    </row>
    <row r="5175" spans="1:17" x14ac:dyDescent="0.25">
      <c r="A5175" s="3" t="s">
        <v>158</v>
      </c>
      <c r="B5175" s="3" t="s">
        <v>310</v>
      </c>
      <c r="C5175" s="3" t="s">
        <v>9</v>
      </c>
      <c r="D5175" s="3">
        <v>0.56000000000000005</v>
      </c>
      <c r="E5175" s="3">
        <v>0.48</v>
      </c>
      <c r="F5175" s="3" t="s">
        <v>264</v>
      </c>
      <c r="G5175" s="2">
        <v>8370</v>
      </c>
      <c r="H5175" s="3">
        <v>11.253338162236627</v>
      </c>
      <c r="I5175" s="3">
        <v>19979.353413439585</v>
      </c>
      <c r="J5175" s="3">
        <v>16.15080251809237</v>
      </c>
      <c r="K5175" s="3">
        <v>1</v>
      </c>
      <c r="L5175" s="3">
        <f t="shared" si="271"/>
        <v>16.15080251809237</v>
      </c>
      <c r="M5175" s="3">
        <f t="shared" si="273"/>
        <v>16.15080251809237</v>
      </c>
      <c r="N5175" s="3">
        <v>1.9788558278565089</v>
      </c>
      <c r="O5175" s="3">
        <v>1</v>
      </c>
      <c r="P5175" s="3">
        <f t="shared" si="272"/>
        <v>1.9788558278565089</v>
      </c>
      <c r="Q5175" s="3">
        <f>P5175</f>
        <v>1.9788558278565089</v>
      </c>
    </row>
    <row r="5176" spans="1:17" x14ac:dyDescent="0.25">
      <c r="A5176" s="3" t="s">
        <v>158</v>
      </c>
      <c r="B5176" s="3" t="s">
        <v>310</v>
      </c>
      <c r="C5176" s="3" t="s">
        <v>9</v>
      </c>
      <c r="D5176" s="3">
        <v>0.56000000000000005</v>
      </c>
      <c r="E5176" s="3">
        <v>0.48</v>
      </c>
      <c r="F5176" s="3" t="s">
        <v>163</v>
      </c>
      <c r="G5176" s="2">
        <v>8370</v>
      </c>
      <c r="H5176" s="3">
        <v>15.701508424871355</v>
      </c>
      <c r="I5176" s="3">
        <v>30147.577562583629</v>
      </c>
      <c r="J5176" s="3">
        <v>17.17217584589584</v>
      </c>
      <c r="K5176" s="3">
        <v>1</v>
      </c>
      <c r="L5176" s="3">
        <f t="shared" si="271"/>
        <v>17.17217584589584</v>
      </c>
      <c r="M5176" s="3">
        <f t="shared" si="273"/>
        <v>17.17217584589584</v>
      </c>
      <c r="N5176" s="3">
        <v>2.3638883409236273</v>
      </c>
      <c r="O5176" s="3">
        <v>1</v>
      </c>
      <c r="P5176" s="3">
        <f t="shared" si="272"/>
        <v>2.3638883409236273</v>
      </c>
      <c r="Q5176" s="3">
        <f>P5176</f>
        <v>2.3638883409236273</v>
      </c>
    </row>
    <row r="5177" spans="1:17" x14ac:dyDescent="0.25">
      <c r="A5177" s="3" t="s">
        <v>158</v>
      </c>
      <c r="B5177" s="3" t="s">
        <v>8</v>
      </c>
      <c r="C5177" s="3" t="s">
        <v>9</v>
      </c>
      <c r="D5177" s="3">
        <v>0.56000000000000005</v>
      </c>
      <c r="E5177" s="3">
        <v>0.48</v>
      </c>
      <c r="F5177" s="3" t="s">
        <v>11</v>
      </c>
      <c r="G5177" s="2">
        <v>8370</v>
      </c>
      <c r="H5177" s="3">
        <v>9.5755034546713862</v>
      </c>
      <c r="I5177" s="3">
        <v>21219.713314430141</v>
      </c>
      <c r="J5177" s="3">
        <v>18.520390818565744</v>
      </c>
      <c r="K5177" s="3">
        <v>1</v>
      </c>
      <c r="L5177" s="3">
        <f t="shared" si="271"/>
        <v>18.520390818565744</v>
      </c>
      <c r="M5177" s="3">
        <f t="shared" si="273"/>
        <v>18.520390818565744</v>
      </c>
      <c r="N5177" s="3">
        <v>3.0369937132776608</v>
      </c>
      <c r="O5177" s="3">
        <v>1</v>
      </c>
      <c r="P5177" s="3">
        <f t="shared" si="272"/>
        <v>3.0369937132776608</v>
      </c>
      <c r="Q5177" s="3">
        <f>P5177</f>
        <v>3.0369937132776608</v>
      </c>
    </row>
    <row r="5178" spans="1:17" x14ac:dyDescent="0.25">
      <c r="A5178" s="3" t="s">
        <v>158</v>
      </c>
      <c r="B5178" s="3" t="s">
        <v>8</v>
      </c>
      <c r="C5178" s="3" t="s">
        <v>9</v>
      </c>
      <c r="D5178" s="3">
        <v>0.56000000000000005</v>
      </c>
      <c r="E5178" s="3">
        <v>0.48</v>
      </c>
      <c r="F5178" s="3" t="s">
        <v>11</v>
      </c>
      <c r="G5178" s="2">
        <v>8370</v>
      </c>
      <c r="H5178" s="3">
        <v>12.994276746267298</v>
      </c>
      <c r="I5178" s="3">
        <v>22697.065231850716</v>
      </c>
      <c r="J5178" s="3">
        <v>20.268530142100389</v>
      </c>
      <c r="K5178" s="3">
        <v>1</v>
      </c>
      <c r="L5178" s="3">
        <f t="shared" si="271"/>
        <v>20.268530142100389</v>
      </c>
      <c r="M5178" s="3">
        <f t="shared" si="273"/>
        <v>20.268530142100389</v>
      </c>
      <c r="N5178" s="3">
        <v>2.6706567008636872</v>
      </c>
      <c r="O5178" s="3">
        <v>1</v>
      </c>
      <c r="P5178" s="3">
        <f t="shared" si="272"/>
        <v>2.6706567008636872</v>
      </c>
      <c r="Q5178" s="3">
        <f>P5178</f>
        <v>2.6706567008636872</v>
      </c>
    </row>
    <row r="5179" spans="1:17" x14ac:dyDescent="0.25">
      <c r="A5179" s="3" t="s">
        <v>158</v>
      </c>
      <c r="B5179" s="3" t="s">
        <v>8</v>
      </c>
      <c r="C5179" s="3" t="s">
        <v>9</v>
      </c>
      <c r="D5179" s="3">
        <v>0.56000000000000005</v>
      </c>
      <c r="E5179" s="3">
        <v>0.48</v>
      </c>
      <c r="F5179" s="3" t="s">
        <v>59</v>
      </c>
      <c r="G5179" s="2">
        <v>8370</v>
      </c>
      <c r="H5179" s="3">
        <v>7.5299557528122456</v>
      </c>
      <c r="I5179" s="3">
        <v>20371.556080547351</v>
      </c>
      <c r="J5179" s="3">
        <v>27.270736985698868</v>
      </c>
      <c r="K5179" s="3">
        <v>1</v>
      </c>
      <c r="L5179" s="3">
        <f t="shared" si="271"/>
        <v>27.270736985698868</v>
      </c>
      <c r="M5179" s="3">
        <f t="shared" si="273"/>
        <v>27.270736985698868</v>
      </c>
      <c r="N5179" s="3">
        <v>3.4980129884677864</v>
      </c>
      <c r="O5179" s="3">
        <v>1</v>
      </c>
      <c r="P5179" s="3">
        <f t="shared" si="272"/>
        <v>3.4980129884677864</v>
      </c>
      <c r="Q5179" s="3">
        <f>P5179</f>
        <v>3.4980129884677864</v>
      </c>
    </row>
    <row r="5180" spans="1:17" x14ac:dyDescent="0.25">
      <c r="A5180" s="3" t="s">
        <v>158</v>
      </c>
      <c r="B5180" s="3" t="s">
        <v>8</v>
      </c>
      <c r="C5180" s="3" t="s">
        <v>9</v>
      </c>
      <c r="D5180" s="3">
        <v>0.56000000000000005</v>
      </c>
      <c r="E5180" s="3">
        <v>0.48</v>
      </c>
      <c r="F5180" s="3" t="s">
        <v>183</v>
      </c>
      <c r="G5180" s="2">
        <v>8370</v>
      </c>
      <c r="H5180" s="3">
        <v>43.278411545761621</v>
      </c>
      <c r="I5180" s="3">
        <v>92557.601580755261</v>
      </c>
      <c r="J5180" s="3">
        <v>74.670707463223536</v>
      </c>
      <c r="K5180" s="3">
        <f>1-0.712</f>
        <v>0.28800000000000003</v>
      </c>
      <c r="L5180" s="3">
        <f t="shared" si="271"/>
        <v>21.505163749408382</v>
      </c>
      <c r="M5180" s="3">
        <f t="shared" si="273"/>
        <v>21.505163749408382</v>
      </c>
      <c r="N5180" s="3">
        <v>11.057958566570914</v>
      </c>
      <c r="O5180" s="3">
        <f>1-0.531</f>
        <v>0.46899999999999997</v>
      </c>
      <c r="P5180" s="3">
        <f t="shared" si="272"/>
        <v>5.1861825677217581</v>
      </c>
      <c r="Q5180" s="3">
        <f>P5180</f>
        <v>5.1861825677217581</v>
      </c>
    </row>
    <row r="5181" spans="1:17" x14ac:dyDescent="0.25">
      <c r="A5181" s="3" t="s">
        <v>158</v>
      </c>
      <c r="B5181" s="3" t="s">
        <v>8</v>
      </c>
      <c r="C5181" s="3" t="s">
        <v>9</v>
      </c>
      <c r="D5181" s="3">
        <v>0.56000000000000005</v>
      </c>
      <c r="E5181" s="3">
        <v>0.48</v>
      </c>
      <c r="F5181" s="3" t="s">
        <v>183</v>
      </c>
      <c r="G5181" s="2">
        <v>8370</v>
      </c>
      <c r="H5181" s="3">
        <v>20.116016374614002</v>
      </c>
      <c r="I5181" s="3">
        <v>36475.45556784889</v>
      </c>
      <c r="J5181" s="3">
        <v>36.294192230707324</v>
      </c>
      <c r="K5181" s="3">
        <v>1</v>
      </c>
      <c r="L5181" s="3">
        <f t="shared" si="271"/>
        <v>36.294192230707324</v>
      </c>
      <c r="M5181" s="3">
        <f t="shared" si="273"/>
        <v>36.294192230707324</v>
      </c>
      <c r="N5181" s="3">
        <v>5.1366528771482454</v>
      </c>
      <c r="O5181" s="3">
        <v>1</v>
      </c>
      <c r="P5181" s="3">
        <f t="shared" si="272"/>
        <v>5.1366528771482454</v>
      </c>
      <c r="Q5181" s="3">
        <f>P5181</f>
        <v>5.1366528771482454</v>
      </c>
    </row>
    <row r="5182" spans="1:17" x14ac:dyDescent="0.25">
      <c r="A5182" s="3" t="s">
        <v>158</v>
      </c>
      <c r="B5182" s="3" t="s">
        <v>89</v>
      </c>
      <c r="C5182" s="3" t="s">
        <v>9</v>
      </c>
      <c r="D5182" s="3">
        <v>0.56000000000000005</v>
      </c>
      <c r="E5182" s="3">
        <v>0.48</v>
      </c>
      <c r="F5182" s="3" t="s">
        <v>264</v>
      </c>
      <c r="G5182" s="2">
        <v>8370</v>
      </c>
      <c r="H5182" s="3">
        <v>58.400534108948349</v>
      </c>
      <c r="I5182" s="3">
        <v>121571.62679883908</v>
      </c>
      <c r="J5182" s="3">
        <v>106.49944544500721</v>
      </c>
      <c r="K5182" s="3">
        <v>1</v>
      </c>
      <c r="L5182" s="3">
        <f t="shared" si="271"/>
        <v>106.49944544500721</v>
      </c>
      <c r="M5182" s="3">
        <f t="shared" si="273"/>
        <v>106.49944544500721</v>
      </c>
      <c r="N5182" s="3">
        <v>14.815846987492286</v>
      </c>
      <c r="O5182" s="3">
        <v>1</v>
      </c>
      <c r="P5182" s="3">
        <f t="shared" si="272"/>
        <v>14.815846987492286</v>
      </c>
      <c r="Q5182" s="3">
        <f>P5182</f>
        <v>14.815846987492286</v>
      </c>
    </row>
    <row r="5183" spans="1:17" x14ac:dyDescent="0.25">
      <c r="A5183" s="3" t="s">
        <v>158</v>
      </c>
      <c r="B5183" s="3" t="s">
        <v>89</v>
      </c>
      <c r="C5183" s="3" t="s">
        <v>9</v>
      </c>
      <c r="D5183" s="3">
        <v>0.56000000000000005</v>
      </c>
      <c r="E5183" s="3">
        <v>0.48</v>
      </c>
      <c r="F5183" s="3" t="s">
        <v>277</v>
      </c>
      <c r="G5183" s="2">
        <v>9999</v>
      </c>
      <c r="H5183" s="3">
        <v>7.5520236627795168E-2</v>
      </c>
      <c r="I5183" s="3">
        <v>261.44409926485838</v>
      </c>
      <c r="J5183" s="3">
        <v>0.64915183006780386</v>
      </c>
      <c r="K5183" s="3">
        <v>1</v>
      </c>
      <c r="L5183" s="3">
        <f t="shared" si="271"/>
        <v>0.64915183006780386</v>
      </c>
      <c r="M5183" s="3">
        <f t="shared" si="273"/>
        <v>0.64915183006780386</v>
      </c>
      <c r="N5183" s="3">
        <v>0.1103183703730094</v>
      </c>
      <c r="O5183" s="3">
        <v>1</v>
      </c>
      <c r="P5183" s="3">
        <f t="shared" si="272"/>
        <v>0.1103183703730094</v>
      </c>
      <c r="Q5183" s="3">
        <f>P5183</f>
        <v>0.1103183703730094</v>
      </c>
    </row>
    <row r="5184" spans="1:17" x14ac:dyDescent="0.25">
      <c r="A5184" s="3" t="s">
        <v>158</v>
      </c>
      <c r="B5184" s="3" t="s">
        <v>351</v>
      </c>
      <c r="C5184" s="3" t="s">
        <v>352</v>
      </c>
      <c r="D5184" s="3">
        <v>0.36</v>
      </c>
      <c r="E5184" s="3">
        <v>0.57999999999999996</v>
      </c>
      <c r="F5184" s="3" t="s">
        <v>272</v>
      </c>
      <c r="G5184" s="2">
        <v>9999</v>
      </c>
      <c r="H5184" s="3">
        <v>9.0265345281467402E-2</v>
      </c>
      <c r="I5184" s="3">
        <v>295.87304130282575</v>
      </c>
      <c r="J5184" s="3">
        <v>0.72666384874904655</v>
      </c>
      <c r="K5184" s="3">
        <v>1</v>
      </c>
      <c r="L5184" s="3">
        <f t="shared" si="271"/>
        <v>0.72666384874904655</v>
      </c>
      <c r="M5184" s="3">
        <f t="shared" si="273"/>
        <v>0.72666384874904655</v>
      </c>
      <c r="N5184" s="3">
        <v>0.12368091712506736</v>
      </c>
      <c r="O5184" s="3">
        <v>1</v>
      </c>
      <c r="P5184" s="3">
        <f t="shared" si="272"/>
        <v>0.12368091712506736</v>
      </c>
      <c r="Q5184" s="3">
        <f>P5184</f>
        <v>0.12368091712506736</v>
      </c>
    </row>
    <row r="5185" spans="1:17" x14ac:dyDescent="0.25">
      <c r="A5185" s="3" t="s">
        <v>158</v>
      </c>
      <c r="B5185" s="3" t="s">
        <v>89</v>
      </c>
      <c r="C5185" s="3" t="s">
        <v>9</v>
      </c>
      <c r="D5185" s="3">
        <v>0.56000000000000005</v>
      </c>
      <c r="E5185" s="3">
        <v>0.48</v>
      </c>
      <c r="F5185" s="3" t="s">
        <v>264</v>
      </c>
      <c r="G5185" s="2">
        <v>9999</v>
      </c>
      <c r="H5185" s="3">
        <v>0.4246587255113965</v>
      </c>
      <c r="I5185" s="3">
        <v>1278.6730972011358</v>
      </c>
      <c r="J5185" s="3">
        <v>2.7818126666523542</v>
      </c>
      <c r="K5185" s="3">
        <v>1</v>
      </c>
      <c r="L5185" s="3">
        <f t="shared" si="271"/>
        <v>2.7818126666523542</v>
      </c>
      <c r="M5185" s="3">
        <f t="shared" si="273"/>
        <v>2.7818126666523542</v>
      </c>
      <c r="N5185" s="3">
        <v>0.41930005824812772</v>
      </c>
      <c r="O5185" s="3">
        <v>1</v>
      </c>
      <c r="P5185" s="3">
        <f t="shared" si="272"/>
        <v>0.41930005824812772</v>
      </c>
      <c r="Q5185" s="3">
        <f>P5185</f>
        <v>0.41930005824812772</v>
      </c>
    </row>
    <row r="5186" spans="1:17" x14ac:dyDescent="0.25">
      <c r="A5186" s="3" t="s">
        <v>158</v>
      </c>
      <c r="B5186" s="3" t="s">
        <v>89</v>
      </c>
      <c r="C5186" s="3" t="s">
        <v>9</v>
      </c>
      <c r="D5186" s="3">
        <v>0.56000000000000005</v>
      </c>
      <c r="E5186" s="3">
        <v>0.48</v>
      </c>
      <c r="F5186" s="3" t="s">
        <v>309</v>
      </c>
      <c r="G5186" s="2">
        <v>9999</v>
      </c>
      <c r="H5186" s="3">
        <v>2.8975354442415968</v>
      </c>
      <c r="I5186" s="3">
        <v>9487.6884775919043</v>
      </c>
      <c r="J5186" s="3">
        <v>20.232154831537226</v>
      </c>
      <c r="K5186" s="3">
        <v>1</v>
      </c>
      <c r="L5186" s="3">
        <f t="shared" ref="L5186:L5249" si="274">J5186*K5186</f>
        <v>20.232154831537226</v>
      </c>
      <c r="M5186" s="3">
        <f t="shared" si="273"/>
        <v>20.232154831537226</v>
      </c>
      <c r="N5186" s="3">
        <v>2.9679572234835838</v>
      </c>
      <c r="O5186" s="3">
        <v>1</v>
      </c>
      <c r="P5186" s="3">
        <f t="shared" ref="P5186:P5249" si="275">N5186*O5186</f>
        <v>2.9679572234835838</v>
      </c>
      <c r="Q5186" s="3">
        <f>P5186</f>
        <v>2.9679572234835838</v>
      </c>
    </row>
    <row r="5187" spans="1:17" x14ac:dyDescent="0.25">
      <c r="A5187" s="3" t="s">
        <v>378</v>
      </c>
      <c r="B5187" s="3" t="s">
        <v>8</v>
      </c>
      <c r="C5187" s="3" t="s">
        <v>379</v>
      </c>
      <c r="D5187" s="3">
        <v>0.35</v>
      </c>
      <c r="E5187" s="3">
        <v>0.47</v>
      </c>
      <c r="F5187" s="3" t="s">
        <v>19</v>
      </c>
      <c r="G5187" s="2">
        <v>1100</v>
      </c>
      <c r="H5187" s="3">
        <v>259.96626808710369</v>
      </c>
      <c r="I5187" s="3">
        <v>931809.26859862532</v>
      </c>
      <c r="J5187" s="3">
        <v>2150.9101997596413</v>
      </c>
      <c r="K5187" s="3">
        <v>1</v>
      </c>
      <c r="L5187" s="3">
        <f t="shared" si="274"/>
        <v>2150.9101997596413</v>
      </c>
      <c r="M5187" s="4">
        <f t="shared" si="273"/>
        <v>2150.9101997596413</v>
      </c>
      <c r="N5187" s="3">
        <v>317.71366294110885</v>
      </c>
      <c r="O5187" s="3">
        <v>1</v>
      </c>
      <c r="P5187" s="3">
        <f t="shared" si="275"/>
        <v>317.71366294110885</v>
      </c>
      <c r="Q5187" s="3">
        <f>P5187</f>
        <v>317.71366294110885</v>
      </c>
    </row>
    <row r="5188" spans="1:17" x14ac:dyDescent="0.25">
      <c r="A5188" s="3" t="s">
        <v>378</v>
      </c>
      <c r="B5188" s="3" t="s">
        <v>8</v>
      </c>
      <c r="C5188" s="3" t="s">
        <v>379</v>
      </c>
      <c r="D5188" s="3">
        <v>0.35</v>
      </c>
      <c r="E5188" s="3">
        <v>0.47</v>
      </c>
      <c r="F5188" s="3" t="s">
        <v>19</v>
      </c>
      <c r="G5188" s="2">
        <v>1100</v>
      </c>
      <c r="H5188" s="3">
        <v>5.1916452530323962</v>
      </c>
      <c r="I5188" s="3">
        <v>19608.123152380496</v>
      </c>
      <c r="J5188" s="3">
        <v>43.350915446071205</v>
      </c>
      <c r="K5188" s="3">
        <v>1</v>
      </c>
      <c r="L5188" s="3">
        <f t="shared" si="274"/>
        <v>43.350915446071205</v>
      </c>
      <c r="M5188" s="4">
        <f t="shared" si="273"/>
        <v>43.350915446071205</v>
      </c>
      <c r="N5188" s="3">
        <v>6.2404981349308564</v>
      </c>
      <c r="O5188" s="3">
        <v>1</v>
      </c>
      <c r="P5188" s="3">
        <f t="shared" si="275"/>
        <v>6.2404981349308564</v>
      </c>
      <c r="Q5188" s="3">
        <f>P5188</f>
        <v>6.2404981349308564</v>
      </c>
    </row>
    <row r="5189" spans="1:17" x14ac:dyDescent="0.25">
      <c r="A5189" s="3" t="s">
        <v>378</v>
      </c>
      <c r="B5189" s="3" t="s">
        <v>89</v>
      </c>
      <c r="C5189" s="3" t="s">
        <v>397</v>
      </c>
      <c r="D5189" s="3">
        <v>0.36</v>
      </c>
      <c r="E5189" s="3">
        <v>0.53</v>
      </c>
      <c r="F5189" s="3" t="s">
        <v>19</v>
      </c>
      <c r="G5189" s="2">
        <v>1100</v>
      </c>
      <c r="H5189" s="3">
        <v>368.81346504271482</v>
      </c>
      <c r="I5189" s="3">
        <v>1276060.5840809077</v>
      </c>
      <c r="J5189" s="3">
        <v>2758.9419119956892</v>
      </c>
      <c r="K5189" s="3">
        <v>1</v>
      </c>
      <c r="L5189" s="3">
        <f t="shared" si="274"/>
        <v>2758.9419119956892</v>
      </c>
      <c r="M5189" s="4">
        <f t="shared" si="273"/>
        <v>2758.9419119956892</v>
      </c>
      <c r="N5189" s="3">
        <v>392.43266965218862</v>
      </c>
      <c r="O5189" s="3">
        <v>1</v>
      </c>
      <c r="P5189" s="3">
        <f t="shared" si="275"/>
        <v>392.43266965218862</v>
      </c>
      <c r="Q5189" s="3">
        <f>P5189</f>
        <v>392.43266965218862</v>
      </c>
    </row>
    <row r="5190" spans="1:17" x14ac:dyDescent="0.25">
      <c r="A5190" s="3" t="s">
        <v>378</v>
      </c>
      <c r="B5190" s="3" t="s">
        <v>89</v>
      </c>
      <c r="C5190" s="3" t="s">
        <v>406</v>
      </c>
      <c r="D5190" s="3">
        <v>0.36</v>
      </c>
      <c r="E5190" s="3">
        <v>0.48</v>
      </c>
      <c r="F5190" s="3" t="s">
        <v>19</v>
      </c>
      <c r="G5190" s="2">
        <v>1100</v>
      </c>
      <c r="H5190" s="3">
        <v>231.84717923304095</v>
      </c>
      <c r="I5190" s="3">
        <v>818611.42791079718</v>
      </c>
      <c r="J5190" s="3">
        <v>1776.5870181583589</v>
      </c>
      <c r="K5190" s="3">
        <v>1</v>
      </c>
      <c r="L5190" s="3">
        <f t="shared" si="274"/>
        <v>1776.5870181583589</v>
      </c>
      <c r="M5190" s="4">
        <f t="shared" si="273"/>
        <v>1776.5870181583589</v>
      </c>
      <c r="N5190" s="3">
        <v>253.31994359678797</v>
      </c>
      <c r="O5190" s="3">
        <v>1</v>
      </c>
      <c r="P5190" s="3">
        <f t="shared" si="275"/>
        <v>253.31994359678797</v>
      </c>
      <c r="Q5190" s="3">
        <f>P5190</f>
        <v>253.31994359678797</v>
      </c>
    </row>
    <row r="5191" spans="1:17" x14ac:dyDescent="0.25">
      <c r="A5191" s="3" t="s">
        <v>378</v>
      </c>
      <c r="B5191" s="3" t="s">
        <v>89</v>
      </c>
      <c r="C5191" s="3" t="s">
        <v>417</v>
      </c>
      <c r="D5191" s="3">
        <v>0.51</v>
      </c>
      <c r="E5191" s="3">
        <v>0.57999999999999996</v>
      </c>
      <c r="F5191" s="3" t="s">
        <v>19</v>
      </c>
      <c r="G5191" s="2">
        <v>1100</v>
      </c>
      <c r="H5191" s="3">
        <v>34.460647764997418</v>
      </c>
      <c r="I5191" s="3">
        <v>124095.49653292412</v>
      </c>
      <c r="J5191" s="3">
        <v>282.11786663099252</v>
      </c>
      <c r="K5191" s="3">
        <v>1</v>
      </c>
      <c r="L5191" s="3">
        <f t="shared" si="274"/>
        <v>282.11786663099252</v>
      </c>
      <c r="M5191" s="4">
        <f t="shared" si="273"/>
        <v>282.11786663099252</v>
      </c>
      <c r="N5191" s="3">
        <v>40.058832337650202</v>
      </c>
      <c r="O5191" s="3">
        <v>1</v>
      </c>
      <c r="P5191" s="3">
        <f t="shared" si="275"/>
        <v>40.058832337650202</v>
      </c>
      <c r="Q5191" s="3">
        <f>P5191</f>
        <v>40.058832337650202</v>
      </c>
    </row>
    <row r="5192" spans="1:17" x14ac:dyDescent="0.25">
      <c r="A5192" s="3" t="s">
        <v>378</v>
      </c>
      <c r="B5192" s="3" t="s">
        <v>89</v>
      </c>
      <c r="C5192" s="3" t="s">
        <v>397</v>
      </c>
      <c r="D5192" s="3">
        <v>0.36</v>
      </c>
      <c r="E5192" s="3">
        <v>0.53</v>
      </c>
      <c r="F5192" s="3" t="s">
        <v>404</v>
      </c>
      <c r="G5192" s="2">
        <v>1100</v>
      </c>
      <c r="H5192" s="3">
        <v>13.882178441060168</v>
      </c>
      <c r="I5192" s="3">
        <v>49722.274400467402</v>
      </c>
      <c r="J5192" s="3">
        <v>117.98497312916656</v>
      </c>
      <c r="K5192" s="3">
        <v>1</v>
      </c>
      <c r="L5192" s="3">
        <f t="shared" si="274"/>
        <v>117.98497312916656</v>
      </c>
      <c r="M5192" s="4">
        <f t="shared" si="273"/>
        <v>117.98497312916656</v>
      </c>
      <c r="N5192" s="3">
        <v>17.7227213297882</v>
      </c>
      <c r="O5192" s="3">
        <v>1</v>
      </c>
      <c r="P5192" s="3">
        <f t="shared" si="275"/>
        <v>17.7227213297882</v>
      </c>
      <c r="Q5192" s="3">
        <f>P5192</f>
        <v>17.7227213297882</v>
      </c>
    </row>
    <row r="5193" spans="1:17" x14ac:dyDescent="0.25">
      <c r="A5193" s="3" t="s">
        <v>378</v>
      </c>
      <c r="B5193" s="3" t="s">
        <v>8</v>
      </c>
      <c r="C5193" s="3" t="s">
        <v>379</v>
      </c>
      <c r="D5193" s="3">
        <v>0.35</v>
      </c>
      <c r="E5193" s="3">
        <v>0.47</v>
      </c>
      <c r="F5193" s="3" t="s">
        <v>390</v>
      </c>
      <c r="G5193" s="2">
        <v>1100</v>
      </c>
      <c r="H5193" s="3">
        <v>4.9791943354818216</v>
      </c>
      <c r="I5193" s="3">
        <v>15113.64962196347</v>
      </c>
      <c r="J5193" s="3">
        <v>34.145906143184853</v>
      </c>
      <c r="K5193" s="3">
        <v>1</v>
      </c>
      <c r="L5193" s="3">
        <f t="shared" si="274"/>
        <v>34.145906143184853</v>
      </c>
      <c r="M5193" s="4">
        <f t="shared" si="273"/>
        <v>34.145906143184853</v>
      </c>
      <c r="N5193" s="3">
        <v>4.5872363292195164</v>
      </c>
      <c r="O5193" s="3">
        <v>1</v>
      </c>
      <c r="P5193" s="3">
        <f t="shared" si="275"/>
        <v>4.5872363292195164</v>
      </c>
      <c r="Q5193" s="3">
        <f>P5193</f>
        <v>4.5872363292195164</v>
      </c>
    </row>
    <row r="5194" spans="1:17" x14ac:dyDescent="0.25">
      <c r="A5194" s="3" t="s">
        <v>378</v>
      </c>
      <c r="B5194" s="3" t="s">
        <v>89</v>
      </c>
      <c r="C5194" s="3" t="s">
        <v>406</v>
      </c>
      <c r="D5194" s="3">
        <v>0.36</v>
      </c>
      <c r="E5194" s="3">
        <v>0.48</v>
      </c>
      <c r="F5194" s="3" t="s">
        <v>11</v>
      </c>
      <c r="G5194" s="2">
        <v>1100</v>
      </c>
      <c r="H5194" s="3">
        <v>27.313516282525963</v>
      </c>
      <c r="I5194" s="3">
        <v>100508.04702254053</v>
      </c>
      <c r="J5194" s="3">
        <v>224.93287549052172</v>
      </c>
      <c r="K5194" s="3">
        <v>1</v>
      </c>
      <c r="L5194" s="3">
        <f t="shared" si="274"/>
        <v>224.93287549052172</v>
      </c>
      <c r="M5194" s="4">
        <f t="shared" si="273"/>
        <v>224.93287549052172</v>
      </c>
      <c r="N5194" s="3">
        <v>32.883046921965509</v>
      </c>
      <c r="O5194" s="3">
        <v>1</v>
      </c>
      <c r="P5194" s="3">
        <f t="shared" si="275"/>
        <v>32.883046921965509</v>
      </c>
      <c r="Q5194" s="3">
        <f>P5194</f>
        <v>32.883046921965509</v>
      </c>
    </row>
    <row r="5195" spans="1:17" x14ac:dyDescent="0.25">
      <c r="A5195" s="3" t="s">
        <v>378</v>
      </c>
      <c r="B5195" s="3" t="s">
        <v>89</v>
      </c>
      <c r="C5195" s="3" t="s">
        <v>417</v>
      </c>
      <c r="D5195" s="3">
        <v>0.51</v>
      </c>
      <c r="E5195" s="3">
        <v>0.57999999999999996</v>
      </c>
      <c r="F5195" s="3" t="s">
        <v>11</v>
      </c>
      <c r="G5195" s="2">
        <v>1100</v>
      </c>
      <c r="H5195" s="3">
        <v>4.6814651056026646</v>
      </c>
      <c r="I5195" s="3">
        <v>16454.358588237767</v>
      </c>
      <c r="J5195" s="3">
        <v>34.846171416612492</v>
      </c>
      <c r="K5195" s="3">
        <v>1</v>
      </c>
      <c r="L5195" s="3">
        <f t="shared" si="274"/>
        <v>34.846171416612492</v>
      </c>
      <c r="M5195" s="4">
        <f t="shared" si="273"/>
        <v>34.846171416612492</v>
      </c>
      <c r="N5195" s="3">
        <v>5.0953162953545714</v>
      </c>
      <c r="O5195" s="3">
        <v>1</v>
      </c>
      <c r="P5195" s="3">
        <f t="shared" si="275"/>
        <v>5.0953162953545714</v>
      </c>
      <c r="Q5195" s="3">
        <f>P5195</f>
        <v>5.0953162953545714</v>
      </c>
    </row>
    <row r="5196" spans="1:17" x14ac:dyDescent="0.25">
      <c r="A5196" s="3" t="s">
        <v>378</v>
      </c>
      <c r="B5196" s="3" t="s">
        <v>8</v>
      </c>
      <c r="C5196" s="3" t="s">
        <v>379</v>
      </c>
      <c r="D5196" s="3">
        <v>0.35</v>
      </c>
      <c r="E5196" s="3">
        <v>0.47</v>
      </c>
      <c r="F5196" s="3" t="s">
        <v>391</v>
      </c>
      <c r="G5196" s="2">
        <v>1100</v>
      </c>
      <c r="H5196" s="3">
        <v>2.598781515424629</v>
      </c>
      <c r="I5196" s="3">
        <v>8085.261744105208</v>
      </c>
      <c r="J5196" s="3">
        <v>19.706578974413759</v>
      </c>
      <c r="K5196" s="3">
        <v>1</v>
      </c>
      <c r="L5196" s="3">
        <f t="shared" si="274"/>
        <v>19.706578974413759</v>
      </c>
      <c r="M5196" s="4">
        <f t="shared" si="273"/>
        <v>19.706578974413759</v>
      </c>
      <c r="N5196" s="3">
        <v>2.6532233484614833</v>
      </c>
      <c r="O5196" s="3">
        <v>1</v>
      </c>
      <c r="P5196" s="3">
        <f t="shared" si="275"/>
        <v>2.6532233484614833</v>
      </c>
      <c r="Q5196" s="3">
        <f>P5196</f>
        <v>2.6532233484614833</v>
      </c>
    </row>
    <row r="5197" spans="1:17" x14ac:dyDescent="0.25">
      <c r="A5197" s="3" t="s">
        <v>378</v>
      </c>
      <c r="B5197" s="3" t="s">
        <v>89</v>
      </c>
      <c r="C5197" s="3" t="s">
        <v>406</v>
      </c>
      <c r="D5197" s="3">
        <v>0.36</v>
      </c>
      <c r="E5197" s="3">
        <v>0.48</v>
      </c>
      <c r="F5197" s="3" t="s">
        <v>413</v>
      </c>
      <c r="G5197" s="2">
        <v>1100</v>
      </c>
      <c r="H5197" s="3">
        <v>36.356369115898886</v>
      </c>
      <c r="I5197" s="3">
        <v>128727.40154424821</v>
      </c>
      <c r="J5197" s="3">
        <v>286.98515792365998</v>
      </c>
      <c r="K5197" s="3">
        <v>1</v>
      </c>
      <c r="L5197" s="3">
        <f t="shared" si="274"/>
        <v>286.98515792365998</v>
      </c>
      <c r="M5197" s="4">
        <f t="shared" si="273"/>
        <v>286.98515792365998</v>
      </c>
      <c r="N5197" s="3">
        <v>41.826363772658233</v>
      </c>
      <c r="O5197" s="3">
        <v>1</v>
      </c>
      <c r="P5197" s="3">
        <f t="shared" si="275"/>
        <v>41.826363772658233</v>
      </c>
      <c r="Q5197" s="3">
        <f>P5197</f>
        <v>41.826363772658233</v>
      </c>
    </row>
    <row r="5198" spans="1:17" x14ac:dyDescent="0.25">
      <c r="A5198" s="3" t="s">
        <v>378</v>
      </c>
      <c r="B5198" s="3" t="s">
        <v>8</v>
      </c>
      <c r="C5198" s="3" t="s">
        <v>379</v>
      </c>
      <c r="D5198" s="3">
        <v>0.35</v>
      </c>
      <c r="E5198" s="3">
        <v>0.47</v>
      </c>
      <c r="F5198" s="3" t="s">
        <v>392</v>
      </c>
      <c r="G5198" s="2">
        <v>1100</v>
      </c>
      <c r="H5198" s="3">
        <v>33.126985046723931</v>
      </c>
      <c r="I5198" s="3">
        <v>129243.62162983087</v>
      </c>
      <c r="J5198" s="3">
        <v>283.34442328558544</v>
      </c>
      <c r="K5198" s="3">
        <v>1</v>
      </c>
      <c r="L5198" s="3">
        <f t="shared" si="274"/>
        <v>283.34442328558544</v>
      </c>
      <c r="M5198" s="4">
        <f t="shared" si="273"/>
        <v>283.34442328558544</v>
      </c>
      <c r="N5198" s="3">
        <v>40.523559836791073</v>
      </c>
      <c r="O5198" s="3">
        <v>1</v>
      </c>
      <c r="P5198" s="3">
        <f t="shared" si="275"/>
        <v>40.523559836791073</v>
      </c>
      <c r="Q5198" s="3">
        <f>P5198</f>
        <v>40.523559836791073</v>
      </c>
    </row>
    <row r="5199" spans="1:17" x14ac:dyDescent="0.25">
      <c r="A5199" s="3" t="s">
        <v>378</v>
      </c>
      <c r="B5199" s="3" t="s">
        <v>8</v>
      </c>
      <c r="C5199" s="3" t="s">
        <v>379</v>
      </c>
      <c r="D5199" s="3">
        <v>0.35</v>
      </c>
      <c r="E5199" s="3">
        <v>0.47</v>
      </c>
      <c r="F5199" s="3" t="s">
        <v>392</v>
      </c>
      <c r="G5199" s="2">
        <v>1100</v>
      </c>
      <c r="H5199" s="3">
        <v>36.156379827665035</v>
      </c>
      <c r="I5199" s="3">
        <v>135831.32295767462</v>
      </c>
      <c r="J5199" s="3">
        <v>297.89034800016628</v>
      </c>
      <c r="K5199" s="3">
        <v>1</v>
      </c>
      <c r="L5199" s="3">
        <f t="shared" si="274"/>
        <v>297.89034800016628</v>
      </c>
      <c r="M5199" s="4">
        <f t="shared" si="273"/>
        <v>297.89034800016628</v>
      </c>
      <c r="N5199" s="3">
        <v>42.09399689764593</v>
      </c>
      <c r="O5199" s="3">
        <v>1</v>
      </c>
      <c r="P5199" s="3">
        <f t="shared" si="275"/>
        <v>42.09399689764593</v>
      </c>
      <c r="Q5199" s="3">
        <f>P5199</f>
        <v>42.09399689764593</v>
      </c>
    </row>
    <row r="5200" spans="1:17" x14ac:dyDescent="0.25">
      <c r="A5200" s="3" t="s">
        <v>378</v>
      </c>
      <c r="B5200" s="3" t="s">
        <v>89</v>
      </c>
      <c r="C5200" s="3" t="s">
        <v>397</v>
      </c>
      <c r="D5200" s="3">
        <v>0.36</v>
      </c>
      <c r="E5200" s="3">
        <v>0.53</v>
      </c>
      <c r="F5200" s="3" t="s">
        <v>392</v>
      </c>
      <c r="G5200" s="2">
        <v>1100</v>
      </c>
      <c r="H5200" s="3">
        <v>0.17171744543427275</v>
      </c>
      <c r="I5200" s="3">
        <v>658.68670512204994</v>
      </c>
      <c r="J5200" s="3">
        <v>1.4515284333275498</v>
      </c>
      <c r="K5200" s="3">
        <v>1</v>
      </c>
      <c r="L5200" s="3">
        <f t="shared" si="274"/>
        <v>1.4515284333275498</v>
      </c>
      <c r="M5200" s="4">
        <f t="shared" si="273"/>
        <v>1.4515284333275498</v>
      </c>
      <c r="N5200" s="3">
        <v>0.19884181075780699</v>
      </c>
      <c r="O5200" s="3">
        <v>1</v>
      </c>
      <c r="P5200" s="3">
        <f t="shared" si="275"/>
        <v>0.19884181075780699</v>
      </c>
      <c r="Q5200" s="3">
        <f>P5200</f>
        <v>0.19884181075780699</v>
      </c>
    </row>
    <row r="5201" spans="1:17" x14ac:dyDescent="0.25">
      <c r="A5201" s="3" t="s">
        <v>378</v>
      </c>
      <c r="B5201" s="3" t="s">
        <v>8</v>
      </c>
      <c r="C5201" s="3" t="s">
        <v>379</v>
      </c>
      <c r="D5201" s="3">
        <v>0.35</v>
      </c>
      <c r="E5201" s="3">
        <v>0.47</v>
      </c>
      <c r="F5201" s="3" t="s">
        <v>59</v>
      </c>
      <c r="G5201" s="2">
        <v>1100</v>
      </c>
      <c r="H5201" s="3">
        <v>3.391478198412313</v>
      </c>
      <c r="I5201" s="3">
        <v>12972.473858796793</v>
      </c>
      <c r="J5201" s="3">
        <v>29.336501530553765</v>
      </c>
      <c r="K5201" s="3">
        <v>1</v>
      </c>
      <c r="L5201" s="3">
        <f t="shared" si="274"/>
        <v>29.336501530553765</v>
      </c>
      <c r="M5201" s="4">
        <f t="shared" si="273"/>
        <v>29.336501530553765</v>
      </c>
      <c r="N5201" s="3">
        <v>4.0225410573670288</v>
      </c>
      <c r="O5201" s="3">
        <v>1</v>
      </c>
      <c r="P5201" s="3">
        <f t="shared" si="275"/>
        <v>4.0225410573670288</v>
      </c>
      <c r="Q5201" s="3">
        <f>P5201</f>
        <v>4.0225410573670288</v>
      </c>
    </row>
    <row r="5202" spans="1:17" x14ac:dyDescent="0.25">
      <c r="A5202" s="3" t="s">
        <v>378</v>
      </c>
      <c r="B5202" s="3" t="s">
        <v>89</v>
      </c>
      <c r="C5202" s="3" t="s">
        <v>397</v>
      </c>
      <c r="D5202" s="3">
        <v>0.36</v>
      </c>
      <c r="E5202" s="3">
        <v>0.53</v>
      </c>
      <c r="F5202" s="3" t="s">
        <v>59</v>
      </c>
      <c r="G5202" s="2">
        <v>1100</v>
      </c>
      <c r="H5202" s="3">
        <v>3.4155703803959931</v>
      </c>
      <c r="I5202" s="3">
        <v>12206.735330901529</v>
      </c>
      <c r="J5202" s="3">
        <v>27.166016442470628</v>
      </c>
      <c r="K5202" s="3">
        <v>1</v>
      </c>
      <c r="L5202" s="3">
        <f t="shared" si="274"/>
        <v>27.166016442470628</v>
      </c>
      <c r="M5202" s="4">
        <f t="shared" si="273"/>
        <v>27.166016442470628</v>
      </c>
      <c r="N5202" s="3">
        <v>3.7411668791906005</v>
      </c>
      <c r="O5202" s="3">
        <v>1</v>
      </c>
      <c r="P5202" s="3">
        <f t="shared" si="275"/>
        <v>3.7411668791906005</v>
      </c>
      <c r="Q5202" s="3">
        <f>P5202</f>
        <v>3.7411668791906005</v>
      </c>
    </row>
    <row r="5203" spans="1:17" x14ac:dyDescent="0.25">
      <c r="A5203" s="3" t="s">
        <v>378</v>
      </c>
      <c r="B5203" s="3" t="s">
        <v>89</v>
      </c>
      <c r="C5203" s="3" t="s">
        <v>406</v>
      </c>
      <c r="D5203" s="3">
        <v>0.36</v>
      </c>
      <c r="E5203" s="3">
        <v>0.48</v>
      </c>
      <c r="F5203" s="3" t="s">
        <v>59</v>
      </c>
      <c r="G5203" s="2">
        <v>1100</v>
      </c>
      <c r="H5203" s="3">
        <v>2.2629400091130032</v>
      </c>
      <c r="I5203" s="3">
        <v>8704.1166332825051</v>
      </c>
      <c r="J5203" s="3">
        <v>20.096466751836939</v>
      </c>
      <c r="K5203" s="3">
        <v>1</v>
      </c>
      <c r="L5203" s="3">
        <f t="shared" si="274"/>
        <v>20.096466751836939</v>
      </c>
      <c r="M5203" s="4">
        <f t="shared" si="273"/>
        <v>20.096466751836939</v>
      </c>
      <c r="N5203" s="3">
        <v>2.7741154859299844</v>
      </c>
      <c r="O5203" s="3">
        <v>1</v>
      </c>
      <c r="P5203" s="3">
        <f t="shared" si="275"/>
        <v>2.7741154859299844</v>
      </c>
      <c r="Q5203" s="3">
        <f>P5203</f>
        <v>2.7741154859299844</v>
      </c>
    </row>
    <row r="5204" spans="1:17" x14ac:dyDescent="0.25">
      <c r="A5204" s="3" t="s">
        <v>378</v>
      </c>
      <c r="B5204" s="3" t="s">
        <v>8</v>
      </c>
      <c r="C5204" s="3" t="s">
        <v>379</v>
      </c>
      <c r="D5204" s="3">
        <v>0.35</v>
      </c>
      <c r="E5204" s="3">
        <v>0.47</v>
      </c>
      <c r="F5204" s="3" t="s">
        <v>59</v>
      </c>
      <c r="G5204" s="2">
        <v>1100</v>
      </c>
      <c r="H5204" s="3">
        <v>0.20547025540745434</v>
      </c>
      <c r="I5204" s="3">
        <v>718.77018419009357</v>
      </c>
      <c r="J5204" s="3">
        <v>1.5717820364763735</v>
      </c>
      <c r="K5204" s="3">
        <v>1</v>
      </c>
      <c r="L5204" s="3">
        <f t="shared" si="274"/>
        <v>1.5717820364763735</v>
      </c>
      <c r="M5204" s="4">
        <f t="shared" si="273"/>
        <v>1.5717820364763735</v>
      </c>
      <c r="N5204" s="3">
        <v>0.22172878453785261</v>
      </c>
      <c r="O5204" s="3">
        <v>1</v>
      </c>
      <c r="P5204" s="3">
        <f t="shared" si="275"/>
        <v>0.22172878453785261</v>
      </c>
      <c r="Q5204" s="3">
        <f>P5204</f>
        <v>0.22172878453785261</v>
      </c>
    </row>
    <row r="5205" spans="1:17" x14ac:dyDescent="0.25">
      <c r="A5205" s="3" t="s">
        <v>378</v>
      </c>
      <c r="B5205" s="3" t="s">
        <v>8</v>
      </c>
      <c r="C5205" s="3" t="s">
        <v>379</v>
      </c>
      <c r="D5205" s="3">
        <v>0.35</v>
      </c>
      <c r="E5205" s="3">
        <v>0.47</v>
      </c>
      <c r="F5205" s="3" t="s">
        <v>59</v>
      </c>
      <c r="G5205" s="2">
        <v>1100</v>
      </c>
      <c r="H5205" s="3">
        <v>2.7351116228507872</v>
      </c>
      <c r="I5205" s="3">
        <v>10750.870576093932</v>
      </c>
      <c r="J5205" s="3">
        <v>24.691993331488046</v>
      </c>
      <c r="K5205" s="3">
        <v>1</v>
      </c>
      <c r="L5205" s="3">
        <f t="shared" si="274"/>
        <v>24.691993331488046</v>
      </c>
      <c r="M5205" s="4">
        <f t="shared" si="273"/>
        <v>24.691993331488046</v>
      </c>
      <c r="N5205" s="3">
        <v>3.4740357105575668</v>
      </c>
      <c r="O5205" s="3">
        <v>1</v>
      </c>
      <c r="P5205" s="3">
        <f t="shared" si="275"/>
        <v>3.4740357105575668</v>
      </c>
      <c r="Q5205" s="3">
        <f>P5205</f>
        <v>3.4740357105575668</v>
      </c>
    </row>
    <row r="5206" spans="1:17" x14ac:dyDescent="0.25">
      <c r="A5206" s="3" t="s">
        <v>378</v>
      </c>
      <c r="B5206" s="3" t="s">
        <v>89</v>
      </c>
      <c r="C5206" s="3" t="s">
        <v>406</v>
      </c>
      <c r="D5206" s="3">
        <v>0.36</v>
      </c>
      <c r="E5206" s="3">
        <v>0.48</v>
      </c>
      <c r="F5206" s="3" t="s">
        <v>59</v>
      </c>
      <c r="G5206" s="2">
        <v>1100</v>
      </c>
      <c r="H5206" s="3">
        <v>1.3003916651774059</v>
      </c>
      <c r="I5206" s="3">
        <v>5011.8470751790628</v>
      </c>
      <c r="J5206" s="3">
        <v>11.806249498351505</v>
      </c>
      <c r="K5206" s="3">
        <v>1</v>
      </c>
      <c r="L5206" s="3">
        <f t="shared" si="274"/>
        <v>11.806249498351505</v>
      </c>
      <c r="M5206" s="4">
        <f t="shared" si="273"/>
        <v>11.806249498351505</v>
      </c>
      <c r="N5206" s="3">
        <v>1.6714179773011604</v>
      </c>
      <c r="O5206" s="3">
        <v>1</v>
      </c>
      <c r="P5206" s="3">
        <f t="shared" si="275"/>
        <v>1.6714179773011604</v>
      </c>
      <c r="Q5206" s="3">
        <f>P5206</f>
        <v>1.6714179773011604</v>
      </c>
    </row>
    <row r="5207" spans="1:17" x14ac:dyDescent="0.25">
      <c r="A5207" s="3" t="s">
        <v>378</v>
      </c>
      <c r="B5207" s="3" t="s">
        <v>89</v>
      </c>
      <c r="C5207" s="3" t="s">
        <v>406</v>
      </c>
      <c r="D5207" s="3">
        <v>0.36</v>
      </c>
      <c r="E5207" s="3">
        <v>0.48</v>
      </c>
      <c r="F5207" s="3" t="s">
        <v>59</v>
      </c>
      <c r="G5207" s="2">
        <v>1100</v>
      </c>
      <c r="H5207" s="3">
        <v>1.5984022110788527</v>
      </c>
      <c r="I5207" s="3">
        <v>6035.9154524511277</v>
      </c>
      <c r="J5207" s="3">
        <v>13.941572860640163</v>
      </c>
      <c r="K5207" s="3">
        <v>1</v>
      </c>
      <c r="L5207" s="3">
        <f t="shared" si="274"/>
        <v>13.941572860640163</v>
      </c>
      <c r="M5207" s="4">
        <f t="shared" si="273"/>
        <v>13.941572860640163</v>
      </c>
      <c r="N5207" s="3">
        <v>1.9726870405885748</v>
      </c>
      <c r="O5207" s="3">
        <v>1</v>
      </c>
      <c r="P5207" s="3">
        <f t="shared" si="275"/>
        <v>1.9726870405885748</v>
      </c>
      <c r="Q5207" s="3">
        <f>P5207</f>
        <v>1.9726870405885748</v>
      </c>
    </row>
    <row r="5208" spans="1:17" x14ac:dyDescent="0.25">
      <c r="A5208" s="3" t="s">
        <v>378</v>
      </c>
      <c r="B5208" s="3" t="s">
        <v>89</v>
      </c>
      <c r="C5208" s="3" t="s">
        <v>417</v>
      </c>
      <c r="D5208" s="3">
        <v>0.51</v>
      </c>
      <c r="E5208" s="3">
        <v>0.57999999999999996</v>
      </c>
      <c r="F5208" s="3" t="s">
        <v>59</v>
      </c>
      <c r="G5208" s="2">
        <v>1100</v>
      </c>
      <c r="H5208" s="3">
        <v>0.34670588585514772</v>
      </c>
      <c r="I5208" s="3">
        <v>1293.2223943190274</v>
      </c>
      <c r="J5208" s="3">
        <v>2.9887507199330021</v>
      </c>
      <c r="K5208" s="3">
        <v>1</v>
      </c>
      <c r="L5208" s="3">
        <f t="shared" si="274"/>
        <v>2.9887507199330021</v>
      </c>
      <c r="M5208" s="4">
        <f t="shared" si="273"/>
        <v>2.9887507199330021</v>
      </c>
      <c r="N5208" s="3">
        <v>0.41565112877237914</v>
      </c>
      <c r="O5208" s="3">
        <v>1</v>
      </c>
      <c r="P5208" s="3">
        <f t="shared" si="275"/>
        <v>0.41565112877237914</v>
      </c>
      <c r="Q5208" s="3">
        <f>P5208</f>
        <v>0.41565112877237914</v>
      </c>
    </row>
    <row r="5209" spans="1:17" x14ac:dyDescent="0.25">
      <c r="A5209" s="3" t="s">
        <v>378</v>
      </c>
      <c r="B5209" s="3" t="s">
        <v>8</v>
      </c>
      <c r="C5209" s="3" t="s">
        <v>379</v>
      </c>
      <c r="D5209" s="3">
        <v>0.35</v>
      </c>
      <c r="E5209" s="3">
        <v>0.47</v>
      </c>
      <c r="F5209" s="3" t="s">
        <v>59</v>
      </c>
      <c r="G5209" s="2">
        <v>1100</v>
      </c>
      <c r="H5209" s="3">
        <v>3.6985896873478759E-2</v>
      </c>
      <c r="I5209" s="3">
        <v>128.98209397593345</v>
      </c>
      <c r="J5209" s="3">
        <v>0.3255299782623966</v>
      </c>
      <c r="K5209" s="3">
        <v>1</v>
      </c>
      <c r="L5209" s="3">
        <f t="shared" si="274"/>
        <v>0.3255299782623966</v>
      </c>
      <c r="M5209" s="4">
        <f t="shared" si="273"/>
        <v>0.3255299782623966</v>
      </c>
      <c r="N5209" s="3">
        <v>4.1899082580988338E-2</v>
      </c>
      <c r="O5209" s="3">
        <v>1</v>
      </c>
      <c r="P5209" s="3">
        <f t="shared" si="275"/>
        <v>4.1899082580988338E-2</v>
      </c>
      <c r="Q5209" s="3">
        <f>P5209</f>
        <v>4.1899082580988338E-2</v>
      </c>
    </row>
    <row r="5210" spans="1:17" x14ac:dyDescent="0.25">
      <c r="A5210" s="3" t="s">
        <v>378</v>
      </c>
      <c r="B5210" s="3" t="s">
        <v>89</v>
      </c>
      <c r="C5210" s="3" t="s">
        <v>397</v>
      </c>
      <c r="D5210" s="3">
        <v>0.36</v>
      </c>
      <c r="E5210" s="3">
        <v>0.53</v>
      </c>
      <c r="F5210" s="3" t="s">
        <v>63</v>
      </c>
      <c r="G5210" s="2">
        <v>1100</v>
      </c>
      <c r="H5210" s="3">
        <v>6.9031070422708285E-2</v>
      </c>
      <c r="I5210" s="3">
        <v>80.622791339981404</v>
      </c>
      <c r="J5210" s="3">
        <v>0.17589481015679032</v>
      </c>
      <c r="K5210" s="3">
        <v>1</v>
      </c>
      <c r="L5210" s="3">
        <f t="shared" si="274"/>
        <v>0.17589481015679032</v>
      </c>
      <c r="M5210" s="4">
        <f t="shared" si="273"/>
        <v>0.17589481015679032</v>
      </c>
      <c r="N5210" s="3">
        <v>1.4962389177249336E-2</v>
      </c>
      <c r="O5210" s="3">
        <v>1</v>
      </c>
      <c r="P5210" s="3">
        <f t="shared" si="275"/>
        <v>1.4962389177249336E-2</v>
      </c>
      <c r="Q5210" s="3">
        <f>P5210</f>
        <v>1.4962389177249336E-2</v>
      </c>
    </row>
    <row r="5211" spans="1:17" x14ac:dyDescent="0.25">
      <c r="A5211" s="3" t="s">
        <v>378</v>
      </c>
      <c r="B5211" s="3" t="s">
        <v>8</v>
      </c>
      <c r="C5211" s="3" t="s">
        <v>379</v>
      </c>
      <c r="D5211" s="3">
        <v>0.35</v>
      </c>
      <c r="E5211" s="3">
        <v>0.47</v>
      </c>
      <c r="F5211" s="3" t="s">
        <v>63</v>
      </c>
      <c r="G5211" s="2">
        <v>1100</v>
      </c>
      <c r="H5211" s="3">
        <v>0.64433118116473176</v>
      </c>
      <c r="I5211" s="3">
        <v>1397.7219378998402</v>
      </c>
      <c r="J5211" s="3">
        <v>3.1596122784682237</v>
      </c>
      <c r="K5211" s="3">
        <v>1</v>
      </c>
      <c r="L5211" s="3">
        <f t="shared" si="274"/>
        <v>3.1596122784682237</v>
      </c>
      <c r="M5211" s="4">
        <f t="shared" si="273"/>
        <v>3.1596122784682237</v>
      </c>
      <c r="N5211" s="3">
        <v>0.40253596896638205</v>
      </c>
      <c r="O5211" s="3">
        <v>1</v>
      </c>
      <c r="P5211" s="3">
        <f t="shared" si="275"/>
        <v>0.40253596896638205</v>
      </c>
      <c r="Q5211" s="3">
        <f>P5211</f>
        <v>0.40253596896638205</v>
      </c>
    </row>
    <row r="5212" spans="1:17" x14ac:dyDescent="0.25">
      <c r="A5212" s="3" t="s">
        <v>378</v>
      </c>
      <c r="B5212" s="3" t="s">
        <v>89</v>
      </c>
      <c r="C5212" s="3" t="s">
        <v>406</v>
      </c>
      <c r="D5212" s="3">
        <v>0.36</v>
      </c>
      <c r="E5212" s="3">
        <v>0.48</v>
      </c>
      <c r="F5212" s="3" t="s">
        <v>260</v>
      </c>
      <c r="G5212" s="2">
        <v>1100</v>
      </c>
      <c r="H5212" s="3">
        <v>0.50990797259440734</v>
      </c>
      <c r="I5212" s="3">
        <v>1879.5179632864961</v>
      </c>
      <c r="J5212" s="3">
        <v>4.5633920873628471</v>
      </c>
      <c r="K5212" s="3">
        <v>1</v>
      </c>
      <c r="L5212" s="3">
        <f t="shared" si="274"/>
        <v>4.5633920873628471</v>
      </c>
      <c r="M5212" s="4">
        <f t="shared" si="273"/>
        <v>4.5633920873628471</v>
      </c>
      <c r="N5212" s="3">
        <v>0.67235992398611732</v>
      </c>
      <c r="O5212" s="3">
        <v>1</v>
      </c>
      <c r="P5212" s="3">
        <f t="shared" si="275"/>
        <v>0.67235992398611732</v>
      </c>
      <c r="Q5212" s="3">
        <f>P5212</f>
        <v>0.67235992398611732</v>
      </c>
    </row>
    <row r="5213" spans="1:17" x14ac:dyDescent="0.25">
      <c r="A5213" s="3" t="s">
        <v>378</v>
      </c>
      <c r="B5213" s="3" t="s">
        <v>89</v>
      </c>
      <c r="C5213" s="3" t="s">
        <v>406</v>
      </c>
      <c r="D5213" s="3">
        <v>0.36</v>
      </c>
      <c r="E5213" s="3">
        <v>0.48</v>
      </c>
      <c r="F5213" s="3" t="s">
        <v>415</v>
      </c>
      <c r="G5213" s="2">
        <v>1100</v>
      </c>
      <c r="H5213" s="3">
        <v>2.1237919552291009</v>
      </c>
      <c r="I5213" s="3">
        <v>7459.2355136430233</v>
      </c>
      <c r="J5213" s="3">
        <v>17.103846353845842</v>
      </c>
      <c r="K5213" s="3">
        <v>1</v>
      </c>
      <c r="L5213" s="3">
        <f t="shared" si="274"/>
        <v>17.103846353845842</v>
      </c>
      <c r="M5213" s="4">
        <f t="shared" ref="M5213:M5276" si="276">L5213</f>
        <v>17.103846353845842</v>
      </c>
      <c r="N5213" s="3">
        <v>2.4819253060632529</v>
      </c>
      <c r="O5213" s="3">
        <v>1</v>
      </c>
      <c r="P5213" s="3">
        <f t="shared" si="275"/>
        <v>2.4819253060632529</v>
      </c>
      <c r="Q5213" s="3">
        <f>P5213</f>
        <v>2.4819253060632529</v>
      </c>
    </row>
    <row r="5214" spans="1:17" x14ac:dyDescent="0.25">
      <c r="A5214" s="3" t="s">
        <v>378</v>
      </c>
      <c r="B5214" s="3" t="s">
        <v>8</v>
      </c>
      <c r="C5214" s="3" t="s">
        <v>379</v>
      </c>
      <c r="D5214" s="3">
        <v>0.35</v>
      </c>
      <c r="E5214" s="3">
        <v>0.47</v>
      </c>
      <c r="F5214" s="3" t="s">
        <v>385</v>
      </c>
      <c r="G5214" s="2">
        <v>1100</v>
      </c>
      <c r="H5214" s="3">
        <v>154.70012994113085</v>
      </c>
      <c r="I5214" s="3">
        <v>474018.79278330423</v>
      </c>
      <c r="J5214" s="3">
        <v>1032.6655566660636</v>
      </c>
      <c r="K5214" s="3">
        <v>1</v>
      </c>
      <c r="L5214" s="3">
        <f t="shared" si="274"/>
        <v>1032.6655566660636</v>
      </c>
      <c r="M5214" s="4">
        <f t="shared" si="276"/>
        <v>1032.6655566660636</v>
      </c>
      <c r="N5214" s="3">
        <v>139.62198052104463</v>
      </c>
      <c r="O5214" s="3">
        <v>1</v>
      </c>
      <c r="P5214" s="3">
        <f t="shared" si="275"/>
        <v>139.62198052104463</v>
      </c>
      <c r="Q5214" s="3">
        <f>P5214</f>
        <v>139.62198052104463</v>
      </c>
    </row>
    <row r="5215" spans="1:17" x14ac:dyDescent="0.25">
      <c r="A5215" s="3" t="s">
        <v>378</v>
      </c>
      <c r="B5215" s="3" t="s">
        <v>8</v>
      </c>
      <c r="C5215" s="3" t="s">
        <v>379</v>
      </c>
      <c r="D5215" s="3">
        <v>0.35</v>
      </c>
      <c r="E5215" s="3">
        <v>0.47</v>
      </c>
      <c r="F5215" s="3" t="s">
        <v>385</v>
      </c>
      <c r="G5215" s="2">
        <v>1110</v>
      </c>
      <c r="H5215" s="3">
        <v>151.50533296806546</v>
      </c>
      <c r="I5215" s="3">
        <v>502920.75808008533</v>
      </c>
      <c r="J5215" s="3">
        <v>1035.4443239207337</v>
      </c>
      <c r="K5215" s="3">
        <v>1</v>
      </c>
      <c r="L5215" s="3">
        <f t="shared" si="274"/>
        <v>1035.4443239207337</v>
      </c>
      <c r="M5215" s="4">
        <f t="shared" si="276"/>
        <v>1035.4443239207337</v>
      </c>
      <c r="N5215" s="3">
        <v>140.41343624369171</v>
      </c>
      <c r="O5215" s="3">
        <v>1</v>
      </c>
      <c r="P5215" s="3">
        <f t="shared" si="275"/>
        <v>140.41343624369171</v>
      </c>
      <c r="Q5215" s="3">
        <f>P5215</f>
        <v>140.41343624369171</v>
      </c>
    </row>
    <row r="5216" spans="1:17" x14ac:dyDescent="0.25">
      <c r="A5216" s="3" t="s">
        <v>378</v>
      </c>
      <c r="B5216" s="3" t="s">
        <v>8</v>
      </c>
      <c r="C5216" s="3" t="s">
        <v>379</v>
      </c>
      <c r="D5216" s="3">
        <v>0.35</v>
      </c>
      <c r="E5216" s="3">
        <v>0.47</v>
      </c>
      <c r="F5216" s="3" t="s">
        <v>19</v>
      </c>
      <c r="G5216" s="2">
        <v>1180</v>
      </c>
      <c r="H5216" s="3">
        <v>100.05201417743521</v>
      </c>
      <c r="I5216" s="3">
        <v>343879.90156226279</v>
      </c>
      <c r="J5216" s="3">
        <v>777.12158726748987</v>
      </c>
      <c r="K5216" s="3">
        <v>1</v>
      </c>
      <c r="L5216" s="3">
        <f t="shared" si="274"/>
        <v>777.12158726748987</v>
      </c>
      <c r="M5216" s="4">
        <f t="shared" si="276"/>
        <v>777.12158726748987</v>
      </c>
      <c r="N5216" s="3">
        <v>109.66659217044321</v>
      </c>
      <c r="O5216" s="3">
        <v>1</v>
      </c>
      <c r="P5216" s="3">
        <f t="shared" si="275"/>
        <v>109.66659217044321</v>
      </c>
      <c r="Q5216" s="3">
        <f>P5216</f>
        <v>109.66659217044321</v>
      </c>
    </row>
    <row r="5217" spans="1:17" x14ac:dyDescent="0.25">
      <c r="A5217" s="3" t="s">
        <v>378</v>
      </c>
      <c r="B5217" s="3" t="s">
        <v>89</v>
      </c>
      <c r="C5217" s="3" t="s">
        <v>397</v>
      </c>
      <c r="D5217" s="3">
        <v>0.36</v>
      </c>
      <c r="E5217" s="3">
        <v>0.53</v>
      </c>
      <c r="F5217" s="3" t="s">
        <v>19</v>
      </c>
      <c r="G5217" s="2">
        <v>1180</v>
      </c>
      <c r="H5217" s="3">
        <v>43.207356965515707</v>
      </c>
      <c r="I5217" s="3">
        <v>140684.55498346465</v>
      </c>
      <c r="J5217" s="3">
        <v>324.54657866763461</v>
      </c>
      <c r="K5217" s="3">
        <v>1</v>
      </c>
      <c r="L5217" s="3">
        <f t="shared" si="274"/>
        <v>324.54657866763461</v>
      </c>
      <c r="M5217" s="4">
        <f t="shared" si="276"/>
        <v>324.54657866763461</v>
      </c>
      <c r="N5217" s="3">
        <v>44.827376238350453</v>
      </c>
      <c r="O5217" s="3">
        <v>1</v>
      </c>
      <c r="P5217" s="3">
        <f t="shared" si="275"/>
        <v>44.827376238350453</v>
      </c>
      <c r="Q5217" s="3">
        <f>P5217</f>
        <v>44.827376238350453</v>
      </c>
    </row>
    <row r="5218" spans="1:17" x14ac:dyDescent="0.25">
      <c r="A5218" s="3" t="s">
        <v>378</v>
      </c>
      <c r="B5218" s="3" t="s">
        <v>89</v>
      </c>
      <c r="C5218" s="3" t="s">
        <v>406</v>
      </c>
      <c r="D5218" s="3">
        <v>0.36</v>
      </c>
      <c r="E5218" s="3">
        <v>0.48</v>
      </c>
      <c r="F5218" s="3" t="s">
        <v>19</v>
      </c>
      <c r="G5218" s="2">
        <v>1180</v>
      </c>
      <c r="H5218" s="3">
        <v>13.359071729677797</v>
      </c>
      <c r="I5218" s="3">
        <v>47080.607850056098</v>
      </c>
      <c r="J5218" s="3">
        <v>96.55328855274702</v>
      </c>
      <c r="K5218" s="3">
        <v>1</v>
      </c>
      <c r="L5218" s="3">
        <f t="shared" si="274"/>
        <v>96.55328855274702</v>
      </c>
      <c r="M5218" s="4">
        <f t="shared" si="276"/>
        <v>96.55328855274702</v>
      </c>
      <c r="N5218" s="3">
        <v>13.596350377213524</v>
      </c>
      <c r="O5218" s="3">
        <v>1</v>
      </c>
      <c r="P5218" s="3">
        <f t="shared" si="275"/>
        <v>13.596350377213524</v>
      </c>
      <c r="Q5218" s="3">
        <f>P5218</f>
        <v>13.596350377213524</v>
      </c>
    </row>
    <row r="5219" spans="1:17" x14ac:dyDescent="0.25">
      <c r="A5219" s="3" t="s">
        <v>378</v>
      </c>
      <c r="B5219" s="3" t="s">
        <v>89</v>
      </c>
      <c r="C5219" s="3" t="s">
        <v>417</v>
      </c>
      <c r="D5219" s="3">
        <v>0.51</v>
      </c>
      <c r="E5219" s="3">
        <v>0.57999999999999996</v>
      </c>
      <c r="F5219" s="3" t="s">
        <v>19</v>
      </c>
      <c r="G5219" s="2">
        <v>1180</v>
      </c>
      <c r="H5219" s="3">
        <v>2.3148974300678598</v>
      </c>
      <c r="I5219" s="3">
        <v>7755.409624141932</v>
      </c>
      <c r="J5219" s="3">
        <v>18.331413281801591</v>
      </c>
      <c r="K5219" s="3">
        <v>1</v>
      </c>
      <c r="L5219" s="3">
        <f t="shared" si="274"/>
        <v>18.331413281801591</v>
      </c>
      <c r="M5219" s="4">
        <f t="shared" si="276"/>
        <v>18.331413281801591</v>
      </c>
      <c r="N5219" s="3">
        <v>2.5485559830713278</v>
      </c>
      <c r="O5219" s="3">
        <v>1</v>
      </c>
      <c r="P5219" s="3">
        <f t="shared" si="275"/>
        <v>2.5485559830713278</v>
      </c>
      <c r="Q5219" s="3">
        <f>P5219</f>
        <v>2.5485559830713278</v>
      </c>
    </row>
    <row r="5220" spans="1:17" x14ac:dyDescent="0.25">
      <c r="A5220" s="3" t="s">
        <v>378</v>
      </c>
      <c r="B5220" s="3" t="s">
        <v>89</v>
      </c>
      <c r="C5220" s="3" t="s">
        <v>417</v>
      </c>
      <c r="D5220" s="3">
        <v>0.51</v>
      </c>
      <c r="E5220" s="3">
        <v>0.57999999999999996</v>
      </c>
      <c r="F5220" s="3" t="s">
        <v>11</v>
      </c>
      <c r="G5220" s="2">
        <v>1180</v>
      </c>
      <c r="H5220" s="3">
        <v>0.29725997913587543</v>
      </c>
      <c r="I5220" s="3">
        <v>1068.373755199545</v>
      </c>
      <c r="J5220" s="3">
        <v>2.5958899540972977</v>
      </c>
      <c r="K5220" s="3">
        <v>1</v>
      </c>
      <c r="L5220" s="3">
        <f t="shared" si="274"/>
        <v>2.5958899540972977</v>
      </c>
      <c r="M5220" s="4">
        <f t="shared" si="276"/>
        <v>2.5958899540972977</v>
      </c>
      <c r="N5220" s="3">
        <v>0.36894673104832842</v>
      </c>
      <c r="O5220" s="3">
        <v>1</v>
      </c>
      <c r="P5220" s="3">
        <f t="shared" si="275"/>
        <v>0.36894673104832842</v>
      </c>
      <c r="Q5220" s="3">
        <f>P5220</f>
        <v>0.36894673104832842</v>
      </c>
    </row>
    <row r="5221" spans="1:17" x14ac:dyDescent="0.25">
      <c r="A5221" s="3" t="s">
        <v>378</v>
      </c>
      <c r="B5221" s="3" t="s">
        <v>8</v>
      </c>
      <c r="C5221" s="3" t="s">
        <v>379</v>
      </c>
      <c r="D5221" s="3">
        <v>0.35</v>
      </c>
      <c r="E5221" s="3">
        <v>0.47</v>
      </c>
      <c r="F5221" s="3" t="s">
        <v>392</v>
      </c>
      <c r="G5221" s="2">
        <v>1180</v>
      </c>
      <c r="H5221" s="3">
        <v>1.0580362896646114E-2</v>
      </c>
      <c r="I5221" s="3">
        <v>26.343951130235411</v>
      </c>
      <c r="J5221" s="3">
        <v>5.1990670732804889E-2</v>
      </c>
      <c r="K5221" s="3">
        <v>1</v>
      </c>
      <c r="L5221" s="3">
        <f t="shared" si="274"/>
        <v>5.1990670732804889E-2</v>
      </c>
      <c r="M5221" s="4">
        <f t="shared" si="276"/>
        <v>5.1990670732804889E-2</v>
      </c>
      <c r="N5221" s="3">
        <v>7.1140902706833898E-3</v>
      </c>
      <c r="O5221" s="3">
        <v>1</v>
      </c>
      <c r="P5221" s="3">
        <f t="shared" si="275"/>
        <v>7.1140902706833898E-3</v>
      </c>
      <c r="Q5221" s="3">
        <f>P5221</f>
        <v>7.1140902706833898E-3</v>
      </c>
    </row>
    <row r="5222" spans="1:17" x14ac:dyDescent="0.25">
      <c r="A5222" s="3" t="s">
        <v>378</v>
      </c>
      <c r="B5222" s="3" t="s">
        <v>89</v>
      </c>
      <c r="C5222" s="3" t="s">
        <v>397</v>
      </c>
      <c r="D5222" s="3">
        <v>0.36</v>
      </c>
      <c r="E5222" s="3">
        <v>0.53</v>
      </c>
      <c r="F5222" s="3" t="s">
        <v>59</v>
      </c>
      <c r="G5222" s="2">
        <v>1180</v>
      </c>
      <c r="H5222" s="3">
        <v>0.27666804300623515</v>
      </c>
      <c r="I5222" s="3">
        <v>1008.6584825953069</v>
      </c>
      <c r="J5222" s="3">
        <v>2.476110007714893</v>
      </c>
      <c r="K5222" s="3">
        <v>1</v>
      </c>
      <c r="L5222" s="3">
        <f t="shared" si="274"/>
        <v>2.476110007714893</v>
      </c>
      <c r="M5222" s="4">
        <f t="shared" si="276"/>
        <v>2.476110007714893</v>
      </c>
      <c r="N5222" s="3">
        <v>0.33660786628418465</v>
      </c>
      <c r="O5222" s="3">
        <v>1</v>
      </c>
      <c r="P5222" s="3">
        <f t="shared" si="275"/>
        <v>0.33660786628418465</v>
      </c>
      <c r="Q5222" s="3">
        <f>P5222</f>
        <v>0.33660786628418465</v>
      </c>
    </row>
    <row r="5223" spans="1:17" x14ac:dyDescent="0.25">
      <c r="A5223" s="3" t="s">
        <v>378</v>
      </c>
      <c r="B5223" s="3" t="s">
        <v>89</v>
      </c>
      <c r="C5223" s="3" t="s">
        <v>397</v>
      </c>
      <c r="D5223" s="3">
        <v>0.36</v>
      </c>
      <c r="E5223" s="3">
        <v>0.53</v>
      </c>
      <c r="F5223" s="3" t="s">
        <v>63</v>
      </c>
      <c r="G5223" s="2">
        <v>1180</v>
      </c>
      <c r="H5223" s="3">
        <v>0.10873855726957447</v>
      </c>
      <c r="I5223" s="3">
        <v>245.6390216657654</v>
      </c>
      <c r="J5223" s="3">
        <v>0.53537869973361962</v>
      </c>
      <c r="K5223" s="3">
        <v>1</v>
      </c>
      <c r="L5223" s="3">
        <f t="shared" si="274"/>
        <v>0.53537869973361962</v>
      </c>
      <c r="M5223" s="4">
        <f t="shared" si="276"/>
        <v>0.53537869973361962</v>
      </c>
      <c r="N5223" s="3">
        <v>6.5924001908242866E-2</v>
      </c>
      <c r="O5223" s="3">
        <v>1</v>
      </c>
      <c r="P5223" s="3">
        <f t="shared" si="275"/>
        <v>6.5924001908242866E-2</v>
      </c>
      <c r="Q5223" s="3">
        <f>P5223</f>
        <v>6.5924001908242866E-2</v>
      </c>
    </row>
    <row r="5224" spans="1:17" x14ac:dyDescent="0.25">
      <c r="A5224" s="3" t="s">
        <v>378</v>
      </c>
      <c r="B5224" s="3" t="s">
        <v>8</v>
      </c>
      <c r="C5224" s="3" t="s">
        <v>379</v>
      </c>
      <c r="D5224" s="3">
        <v>0.35</v>
      </c>
      <c r="E5224" s="3">
        <v>0.47</v>
      </c>
      <c r="F5224" s="3" t="s">
        <v>385</v>
      </c>
      <c r="G5224" s="2">
        <v>1180</v>
      </c>
      <c r="H5224" s="3">
        <v>83.708997712456323</v>
      </c>
      <c r="I5224" s="3">
        <v>240939.43606049017</v>
      </c>
      <c r="J5224" s="3">
        <v>505.81096545109722</v>
      </c>
      <c r="K5224" s="3">
        <v>1</v>
      </c>
      <c r="L5224" s="3">
        <f t="shared" si="274"/>
        <v>505.81096545109722</v>
      </c>
      <c r="M5224" s="4">
        <f t="shared" si="276"/>
        <v>505.81096545109722</v>
      </c>
      <c r="N5224" s="3">
        <v>65.896376997427026</v>
      </c>
      <c r="O5224" s="3">
        <v>1</v>
      </c>
      <c r="P5224" s="3">
        <f t="shared" si="275"/>
        <v>65.896376997427026</v>
      </c>
      <c r="Q5224" s="3">
        <f>P5224</f>
        <v>65.896376997427026</v>
      </c>
    </row>
    <row r="5225" spans="1:17" x14ac:dyDescent="0.25">
      <c r="A5225" s="3" t="s">
        <v>378</v>
      </c>
      <c r="B5225" s="3" t="s">
        <v>8</v>
      </c>
      <c r="C5225" s="3" t="s">
        <v>379</v>
      </c>
      <c r="D5225" s="3">
        <v>0.35</v>
      </c>
      <c r="E5225" s="3">
        <v>0.47</v>
      </c>
      <c r="F5225" s="3" t="s">
        <v>19</v>
      </c>
      <c r="G5225" s="2">
        <v>1190</v>
      </c>
      <c r="H5225" s="3">
        <v>0.13096058906004696</v>
      </c>
      <c r="I5225" s="3">
        <v>513.09204970500889</v>
      </c>
      <c r="J5225" s="3">
        <v>1.073439731260716</v>
      </c>
      <c r="K5225" s="3">
        <v>1</v>
      </c>
      <c r="L5225" s="3">
        <f t="shared" si="274"/>
        <v>1.073439731260716</v>
      </c>
      <c r="M5225" s="4">
        <f t="shared" si="276"/>
        <v>1.073439731260716</v>
      </c>
      <c r="N5225" s="3">
        <v>0.14455393847927073</v>
      </c>
      <c r="O5225" s="3">
        <v>1</v>
      </c>
      <c r="P5225" s="3">
        <f t="shared" si="275"/>
        <v>0.14455393847927073</v>
      </c>
      <c r="Q5225" s="3">
        <f>P5225</f>
        <v>0.14455393847927073</v>
      </c>
    </row>
    <row r="5226" spans="1:17" x14ac:dyDescent="0.25">
      <c r="A5226" s="3" t="s">
        <v>378</v>
      </c>
      <c r="B5226" s="3" t="s">
        <v>89</v>
      </c>
      <c r="C5226" s="3" t="s">
        <v>397</v>
      </c>
      <c r="D5226" s="3">
        <v>0.36</v>
      </c>
      <c r="E5226" s="3">
        <v>0.53</v>
      </c>
      <c r="F5226" s="3" t="s">
        <v>19</v>
      </c>
      <c r="G5226" s="2">
        <v>1190</v>
      </c>
      <c r="H5226" s="3">
        <v>204.32604676900277</v>
      </c>
      <c r="I5226" s="3">
        <v>705222.27759999293</v>
      </c>
      <c r="J5226" s="3">
        <v>1399.2006667525363</v>
      </c>
      <c r="K5226" s="3">
        <v>1</v>
      </c>
      <c r="L5226" s="3">
        <f t="shared" si="274"/>
        <v>1399.2006667525363</v>
      </c>
      <c r="M5226" s="4">
        <f t="shared" si="276"/>
        <v>1399.2006667525363</v>
      </c>
      <c r="N5226" s="3">
        <v>189.69321760970683</v>
      </c>
      <c r="O5226" s="3">
        <v>1</v>
      </c>
      <c r="P5226" s="3">
        <f t="shared" si="275"/>
        <v>189.69321760970683</v>
      </c>
      <c r="Q5226" s="3">
        <f>P5226</f>
        <v>189.69321760970683</v>
      </c>
    </row>
    <row r="5227" spans="1:17" x14ac:dyDescent="0.25">
      <c r="A5227" s="3" t="s">
        <v>378</v>
      </c>
      <c r="B5227" s="3" t="s">
        <v>89</v>
      </c>
      <c r="C5227" s="3" t="s">
        <v>406</v>
      </c>
      <c r="D5227" s="3">
        <v>0.36</v>
      </c>
      <c r="E5227" s="3">
        <v>0.48</v>
      </c>
      <c r="F5227" s="3" t="s">
        <v>19</v>
      </c>
      <c r="G5227" s="2">
        <v>1190</v>
      </c>
      <c r="H5227" s="3">
        <v>20.84780302302207</v>
      </c>
      <c r="I5227" s="3">
        <v>75460.625975693154</v>
      </c>
      <c r="J5227" s="3">
        <v>151.50439535613813</v>
      </c>
      <c r="K5227" s="3">
        <v>1</v>
      </c>
      <c r="L5227" s="3">
        <f t="shared" si="274"/>
        <v>151.50439535613813</v>
      </c>
      <c r="M5227" s="4">
        <f t="shared" si="276"/>
        <v>151.50439535613813</v>
      </c>
      <c r="N5227" s="3">
        <v>20.736559069706267</v>
      </c>
      <c r="O5227" s="3">
        <v>1</v>
      </c>
      <c r="P5227" s="3">
        <f t="shared" si="275"/>
        <v>20.736559069706267</v>
      </c>
      <c r="Q5227" s="3">
        <f>P5227</f>
        <v>20.736559069706267</v>
      </c>
    </row>
    <row r="5228" spans="1:17" x14ac:dyDescent="0.25">
      <c r="A5228" s="3" t="s">
        <v>378</v>
      </c>
      <c r="B5228" s="3" t="s">
        <v>89</v>
      </c>
      <c r="C5228" s="3" t="s">
        <v>406</v>
      </c>
      <c r="D5228" s="3">
        <v>0.36</v>
      </c>
      <c r="E5228" s="3">
        <v>0.48</v>
      </c>
      <c r="F5228" s="3" t="s">
        <v>11</v>
      </c>
      <c r="G5228" s="2">
        <v>1190</v>
      </c>
      <c r="H5228" s="3">
        <v>0.81130535294961281</v>
      </c>
      <c r="I5228" s="3">
        <v>3096.3382043228603</v>
      </c>
      <c r="J5228" s="3">
        <v>6.288995903637133</v>
      </c>
      <c r="K5228" s="3">
        <v>1</v>
      </c>
      <c r="L5228" s="3">
        <f t="shared" si="274"/>
        <v>6.288995903637133</v>
      </c>
      <c r="M5228" s="4">
        <f t="shared" si="276"/>
        <v>6.288995903637133</v>
      </c>
      <c r="N5228" s="3">
        <v>0.85692058556959227</v>
      </c>
      <c r="O5228" s="3">
        <v>1</v>
      </c>
      <c r="P5228" s="3">
        <f t="shared" si="275"/>
        <v>0.85692058556959227</v>
      </c>
      <c r="Q5228" s="3">
        <f>P5228</f>
        <v>0.85692058556959227</v>
      </c>
    </row>
    <row r="5229" spans="1:17" x14ac:dyDescent="0.25">
      <c r="A5229" s="3" t="s">
        <v>378</v>
      </c>
      <c r="B5229" s="3" t="s">
        <v>89</v>
      </c>
      <c r="C5229" s="3" t="s">
        <v>406</v>
      </c>
      <c r="D5229" s="3">
        <v>0.36</v>
      </c>
      <c r="E5229" s="3">
        <v>0.48</v>
      </c>
      <c r="F5229" s="3" t="s">
        <v>413</v>
      </c>
      <c r="G5229" s="2">
        <v>1190</v>
      </c>
      <c r="H5229" s="3">
        <v>1.2518002948842644</v>
      </c>
      <c r="I5229" s="3">
        <v>4897.2941125278758</v>
      </c>
      <c r="J5229" s="3">
        <v>9.8323321649713566</v>
      </c>
      <c r="K5229" s="3">
        <v>1</v>
      </c>
      <c r="L5229" s="3">
        <f t="shared" si="274"/>
        <v>9.8323321649713566</v>
      </c>
      <c r="M5229" s="4">
        <f t="shared" si="276"/>
        <v>9.8323321649713566</v>
      </c>
      <c r="N5229" s="3">
        <v>1.3713778498013314</v>
      </c>
      <c r="O5229" s="3">
        <v>1</v>
      </c>
      <c r="P5229" s="3">
        <f t="shared" si="275"/>
        <v>1.3713778498013314</v>
      </c>
      <c r="Q5229" s="3">
        <f>P5229</f>
        <v>1.3713778498013314</v>
      </c>
    </row>
    <row r="5230" spans="1:17" x14ac:dyDescent="0.25">
      <c r="A5230" s="3" t="s">
        <v>378</v>
      </c>
      <c r="B5230" s="3" t="s">
        <v>8</v>
      </c>
      <c r="C5230" s="3" t="s">
        <v>379</v>
      </c>
      <c r="D5230" s="3">
        <v>0.35</v>
      </c>
      <c r="E5230" s="3">
        <v>0.47</v>
      </c>
      <c r="F5230" s="3" t="s">
        <v>392</v>
      </c>
      <c r="G5230" s="2">
        <v>1190</v>
      </c>
      <c r="H5230" s="3">
        <v>1.9350987557955558E-3</v>
      </c>
      <c r="I5230" s="3">
        <v>7.5815026679231963</v>
      </c>
      <c r="J5230" s="3">
        <v>1.5857131873898037E-2</v>
      </c>
      <c r="K5230" s="3">
        <v>1</v>
      </c>
      <c r="L5230" s="3">
        <f t="shared" si="274"/>
        <v>1.5857131873898037E-2</v>
      </c>
      <c r="M5230" s="4">
        <f t="shared" si="276"/>
        <v>1.5857131873898037E-2</v>
      </c>
      <c r="N5230" s="3">
        <v>2.1352016897678641E-3</v>
      </c>
      <c r="O5230" s="3">
        <v>1</v>
      </c>
      <c r="P5230" s="3">
        <f t="shared" si="275"/>
        <v>2.1352016897678641E-3</v>
      </c>
      <c r="Q5230" s="3">
        <f>P5230</f>
        <v>2.1352016897678641E-3</v>
      </c>
    </row>
    <row r="5231" spans="1:17" x14ac:dyDescent="0.25">
      <c r="A5231" s="3" t="s">
        <v>378</v>
      </c>
      <c r="B5231" s="3" t="s">
        <v>89</v>
      </c>
      <c r="C5231" s="3" t="s">
        <v>406</v>
      </c>
      <c r="D5231" s="3">
        <v>0.36</v>
      </c>
      <c r="E5231" s="3">
        <v>0.48</v>
      </c>
      <c r="F5231" s="3" t="s">
        <v>59</v>
      </c>
      <c r="G5231" s="2">
        <v>1190</v>
      </c>
      <c r="H5231" s="3">
        <v>1.8146867953899459</v>
      </c>
      <c r="I5231" s="3">
        <v>6748.7642009516348</v>
      </c>
      <c r="J5231" s="3">
        <v>14.258889078968938</v>
      </c>
      <c r="K5231" s="3">
        <v>1</v>
      </c>
      <c r="L5231" s="3">
        <f t="shared" si="274"/>
        <v>14.258889078968938</v>
      </c>
      <c r="M5231" s="4">
        <f t="shared" si="276"/>
        <v>14.258889078968938</v>
      </c>
      <c r="N5231" s="3">
        <v>1.9110994696158459</v>
      </c>
      <c r="O5231" s="3">
        <v>1</v>
      </c>
      <c r="P5231" s="3">
        <f t="shared" si="275"/>
        <v>1.9110994696158459</v>
      </c>
      <c r="Q5231" s="3">
        <f>P5231</f>
        <v>1.9110994696158459</v>
      </c>
    </row>
    <row r="5232" spans="1:17" x14ac:dyDescent="0.25">
      <c r="A5232" s="3" t="s">
        <v>378</v>
      </c>
      <c r="B5232" s="3" t="s">
        <v>89</v>
      </c>
      <c r="C5232" s="3" t="s">
        <v>406</v>
      </c>
      <c r="D5232" s="3">
        <v>0.36</v>
      </c>
      <c r="E5232" s="3">
        <v>0.48</v>
      </c>
      <c r="F5232" s="3" t="s">
        <v>59</v>
      </c>
      <c r="G5232" s="2">
        <v>1190</v>
      </c>
      <c r="H5232" s="3">
        <v>0.21379509018687301</v>
      </c>
      <c r="I5232" s="3">
        <v>816.72112404029554</v>
      </c>
      <c r="J5232" s="3">
        <v>1.6702199930837682</v>
      </c>
      <c r="K5232" s="3">
        <v>1</v>
      </c>
      <c r="L5232" s="3">
        <f t="shared" si="274"/>
        <v>1.6702199930837682</v>
      </c>
      <c r="M5232" s="4">
        <f t="shared" si="276"/>
        <v>1.6702199930837682</v>
      </c>
      <c r="N5232" s="3">
        <v>0.22762250802792869</v>
      </c>
      <c r="O5232" s="3">
        <v>1</v>
      </c>
      <c r="P5232" s="3">
        <f t="shared" si="275"/>
        <v>0.22762250802792869</v>
      </c>
      <c r="Q5232" s="3">
        <f>P5232</f>
        <v>0.22762250802792869</v>
      </c>
    </row>
    <row r="5233" spans="1:17" x14ac:dyDescent="0.25">
      <c r="A5233" s="3" t="s">
        <v>378</v>
      </c>
      <c r="B5233" s="3" t="s">
        <v>8</v>
      </c>
      <c r="C5233" s="3" t="s">
        <v>379</v>
      </c>
      <c r="D5233" s="3">
        <v>0.35</v>
      </c>
      <c r="E5233" s="3">
        <v>0.47</v>
      </c>
      <c r="F5233" s="3" t="s">
        <v>19</v>
      </c>
      <c r="G5233" s="2">
        <v>1200</v>
      </c>
      <c r="H5233" s="3">
        <v>248.89179196074781</v>
      </c>
      <c r="I5233" s="3">
        <v>920685.65692106041</v>
      </c>
      <c r="J5233" s="3">
        <v>2324.1022273870744</v>
      </c>
      <c r="K5233" s="3">
        <v>1</v>
      </c>
      <c r="L5233" s="3">
        <f t="shared" si="274"/>
        <v>2324.1022273870744</v>
      </c>
      <c r="M5233" s="4">
        <f t="shared" si="276"/>
        <v>2324.1022273870744</v>
      </c>
      <c r="N5233" s="3">
        <v>348.6551181295855</v>
      </c>
      <c r="O5233" s="3">
        <v>1</v>
      </c>
      <c r="P5233" s="3">
        <f t="shared" si="275"/>
        <v>348.6551181295855</v>
      </c>
      <c r="Q5233" s="3">
        <f>P5233</f>
        <v>348.6551181295855</v>
      </c>
    </row>
    <row r="5234" spans="1:17" x14ac:dyDescent="0.25">
      <c r="A5234" s="3" t="s">
        <v>378</v>
      </c>
      <c r="B5234" s="3" t="s">
        <v>8</v>
      </c>
      <c r="C5234" s="3" t="s">
        <v>379</v>
      </c>
      <c r="D5234" s="3">
        <v>0.35</v>
      </c>
      <c r="E5234" s="3">
        <v>0.47</v>
      </c>
      <c r="F5234" s="3" t="s">
        <v>19</v>
      </c>
      <c r="G5234" s="2">
        <v>1200</v>
      </c>
      <c r="H5234" s="3">
        <v>7.7863235789974814</v>
      </c>
      <c r="I5234" s="3">
        <v>29862.982711930508</v>
      </c>
      <c r="J5234" s="3">
        <v>73.609996383263777</v>
      </c>
      <c r="K5234" s="3">
        <v>1</v>
      </c>
      <c r="L5234" s="3">
        <f t="shared" si="274"/>
        <v>73.609996383263777</v>
      </c>
      <c r="M5234" s="4">
        <f t="shared" si="276"/>
        <v>73.609996383263777</v>
      </c>
      <c r="N5234" s="3">
        <v>10.684569957243657</v>
      </c>
      <c r="O5234" s="3">
        <v>1</v>
      </c>
      <c r="P5234" s="3">
        <f t="shared" si="275"/>
        <v>10.684569957243657</v>
      </c>
      <c r="Q5234" s="3">
        <f>P5234</f>
        <v>10.684569957243657</v>
      </c>
    </row>
    <row r="5235" spans="1:17" x14ac:dyDescent="0.25">
      <c r="A5235" s="3" t="s">
        <v>378</v>
      </c>
      <c r="B5235" s="3" t="s">
        <v>89</v>
      </c>
      <c r="C5235" s="3" t="s">
        <v>397</v>
      </c>
      <c r="D5235" s="3">
        <v>0.36</v>
      </c>
      <c r="E5235" s="3">
        <v>0.53</v>
      </c>
      <c r="F5235" s="3" t="s">
        <v>19</v>
      </c>
      <c r="G5235" s="2">
        <v>1200</v>
      </c>
      <c r="H5235" s="3">
        <v>682.05402590744905</v>
      </c>
      <c r="I5235" s="3">
        <v>2506122.7693831944</v>
      </c>
      <c r="J5235" s="3">
        <v>6015.3746446075893</v>
      </c>
      <c r="K5235" s="3">
        <v>1</v>
      </c>
      <c r="L5235" s="3">
        <f t="shared" si="274"/>
        <v>6015.3746446075893</v>
      </c>
      <c r="M5235" s="4">
        <f t="shared" si="276"/>
        <v>6015.3746446075893</v>
      </c>
      <c r="N5235" s="3">
        <v>906.27753411105095</v>
      </c>
      <c r="O5235" s="3">
        <v>1</v>
      </c>
      <c r="P5235" s="3">
        <f t="shared" si="275"/>
        <v>906.27753411105095</v>
      </c>
      <c r="Q5235" s="3">
        <f>P5235</f>
        <v>906.27753411105095</v>
      </c>
    </row>
    <row r="5236" spans="1:17" x14ac:dyDescent="0.25">
      <c r="A5236" s="3" t="s">
        <v>378</v>
      </c>
      <c r="B5236" s="3" t="s">
        <v>89</v>
      </c>
      <c r="C5236" s="3" t="s">
        <v>406</v>
      </c>
      <c r="D5236" s="3">
        <v>0.36</v>
      </c>
      <c r="E5236" s="3">
        <v>0.48</v>
      </c>
      <c r="F5236" s="3" t="s">
        <v>19</v>
      </c>
      <c r="G5236" s="2">
        <v>1200</v>
      </c>
      <c r="H5236" s="3">
        <v>852.43955330558322</v>
      </c>
      <c r="I5236" s="3">
        <v>3112079.7020183834</v>
      </c>
      <c r="J5236" s="3">
        <v>6857.6565739176795</v>
      </c>
      <c r="K5236" s="3">
        <v>1</v>
      </c>
      <c r="L5236" s="3">
        <f t="shared" si="274"/>
        <v>6857.6565739176795</v>
      </c>
      <c r="M5236" s="4">
        <f t="shared" si="276"/>
        <v>6857.6565739176795</v>
      </c>
      <c r="N5236" s="3">
        <v>998.47177320663718</v>
      </c>
      <c r="O5236" s="3">
        <v>1</v>
      </c>
      <c r="P5236" s="3">
        <f t="shared" si="275"/>
        <v>998.47177320663718</v>
      </c>
      <c r="Q5236" s="3">
        <f>P5236</f>
        <v>998.47177320663718</v>
      </c>
    </row>
    <row r="5237" spans="1:17" x14ac:dyDescent="0.25">
      <c r="A5237" s="3" t="s">
        <v>378</v>
      </c>
      <c r="B5237" s="3" t="s">
        <v>89</v>
      </c>
      <c r="C5237" s="3" t="s">
        <v>417</v>
      </c>
      <c r="D5237" s="3">
        <v>0.51</v>
      </c>
      <c r="E5237" s="3">
        <v>0.57999999999999996</v>
      </c>
      <c r="F5237" s="3" t="s">
        <v>19</v>
      </c>
      <c r="G5237" s="2">
        <v>1200</v>
      </c>
      <c r="H5237" s="3">
        <v>77.936357504936751</v>
      </c>
      <c r="I5237" s="3">
        <v>276172.73233584641</v>
      </c>
      <c r="J5237" s="3">
        <v>655.01476163515565</v>
      </c>
      <c r="K5237" s="3">
        <v>1</v>
      </c>
      <c r="L5237" s="3">
        <f t="shared" si="274"/>
        <v>655.01476163515565</v>
      </c>
      <c r="M5237" s="4">
        <f t="shared" si="276"/>
        <v>655.01476163515565</v>
      </c>
      <c r="N5237" s="3">
        <v>96.642215677371624</v>
      </c>
      <c r="O5237" s="3">
        <v>1</v>
      </c>
      <c r="P5237" s="3">
        <f t="shared" si="275"/>
        <v>96.642215677371624</v>
      </c>
      <c r="Q5237" s="3">
        <f>P5237</f>
        <v>96.642215677371624</v>
      </c>
    </row>
    <row r="5238" spans="1:17" x14ac:dyDescent="0.25">
      <c r="A5238" s="3" t="s">
        <v>378</v>
      </c>
      <c r="B5238" s="3" t="s">
        <v>89</v>
      </c>
      <c r="C5238" s="3" t="s">
        <v>397</v>
      </c>
      <c r="D5238" s="3">
        <v>0.36</v>
      </c>
      <c r="E5238" s="3">
        <v>0.53</v>
      </c>
      <c r="F5238" s="3" t="s">
        <v>404</v>
      </c>
      <c r="G5238" s="2">
        <v>1200</v>
      </c>
      <c r="H5238" s="3">
        <v>194.37498556447406</v>
      </c>
      <c r="I5238" s="3">
        <v>742074.27113764861</v>
      </c>
      <c r="J5238" s="3">
        <v>1860.4926676747614</v>
      </c>
      <c r="K5238" s="3">
        <v>1</v>
      </c>
      <c r="L5238" s="3">
        <f t="shared" si="274"/>
        <v>1860.4926676747614</v>
      </c>
      <c r="M5238" s="4">
        <f t="shared" si="276"/>
        <v>1860.4926676747614</v>
      </c>
      <c r="N5238" s="3">
        <v>274.75848955132028</v>
      </c>
      <c r="O5238" s="3">
        <v>1</v>
      </c>
      <c r="P5238" s="3">
        <f t="shared" si="275"/>
        <v>274.75848955132028</v>
      </c>
      <c r="Q5238" s="3">
        <f>P5238</f>
        <v>274.75848955132028</v>
      </c>
    </row>
    <row r="5239" spans="1:17" x14ac:dyDescent="0.25">
      <c r="A5239" s="3" t="s">
        <v>378</v>
      </c>
      <c r="B5239" s="3" t="s">
        <v>89</v>
      </c>
      <c r="C5239" s="3" t="s">
        <v>406</v>
      </c>
      <c r="D5239" s="3">
        <v>0.36</v>
      </c>
      <c r="E5239" s="3">
        <v>0.48</v>
      </c>
      <c r="F5239" s="3" t="s">
        <v>404</v>
      </c>
      <c r="G5239" s="2">
        <v>1200</v>
      </c>
      <c r="H5239" s="3">
        <v>44.895346645658854</v>
      </c>
      <c r="I5239" s="3">
        <v>173066.0108698752</v>
      </c>
      <c r="J5239" s="3">
        <v>439.22159231839521</v>
      </c>
      <c r="K5239" s="3">
        <v>1</v>
      </c>
      <c r="L5239" s="3">
        <f t="shared" si="274"/>
        <v>439.22159231839521</v>
      </c>
      <c r="M5239" s="4">
        <f t="shared" si="276"/>
        <v>439.22159231839521</v>
      </c>
      <c r="N5239" s="3">
        <v>64.678080164225904</v>
      </c>
      <c r="O5239" s="3">
        <v>1</v>
      </c>
      <c r="P5239" s="3">
        <f t="shared" si="275"/>
        <v>64.678080164225904</v>
      </c>
      <c r="Q5239" s="3">
        <f>P5239</f>
        <v>64.678080164225904</v>
      </c>
    </row>
    <row r="5240" spans="1:17" x14ac:dyDescent="0.25">
      <c r="A5240" s="3" t="s">
        <v>378</v>
      </c>
      <c r="B5240" s="3" t="s">
        <v>89</v>
      </c>
      <c r="C5240" s="3" t="s">
        <v>406</v>
      </c>
      <c r="D5240" s="3">
        <v>0.36</v>
      </c>
      <c r="E5240" s="3">
        <v>0.48</v>
      </c>
      <c r="F5240" s="3" t="s">
        <v>408</v>
      </c>
      <c r="G5240" s="2">
        <v>1200</v>
      </c>
      <c r="H5240" s="3">
        <v>0.15131341219545133</v>
      </c>
      <c r="I5240" s="3">
        <v>559.65115221774067</v>
      </c>
      <c r="J5240" s="3">
        <v>1.2491813115163013</v>
      </c>
      <c r="K5240" s="3">
        <v>1</v>
      </c>
      <c r="L5240" s="3">
        <f t="shared" si="274"/>
        <v>1.2491813115163013</v>
      </c>
      <c r="M5240" s="4">
        <f t="shared" si="276"/>
        <v>1.2491813115163013</v>
      </c>
      <c r="N5240" s="3">
        <v>0.17034739890649353</v>
      </c>
      <c r="O5240" s="3">
        <v>1</v>
      </c>
      <c r="P5240" s="3">
        <f t="shared" si="275"/>
        <v>0.17034739890649353</v>
      </c>
      <c r="Q5240" s="3">
        <f>P5240</f>
        <v>0.17034739890649353</v>
      </c>
    </row>
    <row r="5241" spans="1:17" x14ac:dyDescent="0.25">
      <c r="A5241" s="3" t="s">
        <v>378</v>
      </c>
      <c r="B5241" s="3" t="s">
        <v>8</v>
      </c>
      <c r="C5241" s="3" t="s">
        <v>379</v>
      </c>
      <c r="D5241" s="3">
        <v>0.35</v>
      </c>
      <c r="E5241" s="3">
        <v>0.47</v>
      </c>
      <c r="F5241" s="3" t="s">
        <v>390</v>
      </c>
      <c r="G5241" s="2">
        <v>1200</v>
      </c>
      <c r="H5241" s="3">
        <v>20.887815108665151</v>
      </c>
      <c r="I5241" s="3">
        <v>71426.755226181602</v>
      </c>
      <c r="J5241" s="3">
        <v>199.78844220817979</v>
      </c>
      <c r="K5241" s="3">
        <v>1</v>
      </c>
      <c r="L5241" s="3">
        <f t="shared" si="274"/>
        <v>199.78844220817979</v>
      </c>
      <c r="M5241" s="4">
        <f t="shared" si="276"/>
        <v>199.78844220817979</v>
      </c>
      <c r="N5241" s="3">
        <v>27.430817078177512</v>
      </c>
      <c r="O5241" s="3">
        <v>1</v>
      </c>
      <c r="P5241" s="3">
        <f t="shared" si="275"/>
        <v>27.430817078177512</v>
      </c>
      <c r="Q5241" s="3">
        <f>P5241</f>
        <v>27.430817078177512</v>
      </c>
    </row>
    <row r="5242" spans="1:17" x14ac:dyDescent="0.25">
      <c r="A5242" s="3" t="s">
        <v>378</v>
      </c>
      <c r="B5242" s="3" t="s">
        <v>89</v>
      </c>
      <c r="C5242" s="3" t="s">
        <v>406</v>
      </c>
      <c r="D5242" s="3">
        <v>0.36</v>
      </c>
      <c r="E5242" s="3">
        <v>0.48</v>
      </c>
      <c r="F5242" s="3" t="s">
        <v>11</v>
      </c>
      <c r="G5242" s="2">
        <v>1200</v>
      </c>
      <c r="H5242" s="3">
        <v>557.40287066838221</v>
      </c>
      <c r="I5242" s="3">
        <v>2080003.0992282603</v>
      </c>
      <c r="J5242" s="3">
        <v>4833.2346492810493</v>
      </c>
      <c r="K5242" s="3">
        <v>1</v>
      </c>
      <c r="L5242" s="3">
        <f t="shared" si="274"/>
        <v>4833.2346492810493</v>
      </c>
      <c r="M5242" s="4">
        <f t="shared" si="276"/>
        <v>4833.2346492810493</v>
      </c>
      <c r="N5242" s="3">
        <v>710.83836850196701</v>
      </c>
      <c r="O5242" s="3">
        <v>1</v>
      </c>
      <c r="P5242" s="3">
        <f t="shared" si="275"/>
        <v>710.83836850196701</v>
      </c>
      <c r="Q5242" s="3">
        <f>P5242</f>
        <v>710.83836850196701</v>
      </c>
    </row>
    <row r="5243" spans="1:17" x14ac:dyDescent="0.25">
      <c r="A5243" s="3" t="s">
        <v>378</v>
      </c>
      <c r="B5243" s="3" t="s">
        <v>89</v>
      </c>
      <c r="C5243" s="3" t="s">
        <v>417</v>
      </c>
      <c r="D5243" s="3">
        <v>0.51</v>
      </c>
      <c r="E5243" s="3">
        <v>0.57999999999999996</v>
      </c>
      <c r="F5243" s="3" t="s">
        <v>11</v>
      </c>
      <c r="G5243" s="2">
        <v>1200</v>
      </c>
      <c r="H5243" s="3">
        <v>372.57674645364432</v>
      </c>
      <c r="I5243" s="3">
        <v>1389622.5812394214</v>
      </c>
      <c r="J5243" s="3">
        <v>3293.8869043984851</v>
      </c>
      <c r="K5243" s="3">
        <v>1</v>
      </c>
      <c r="L5243" s="3">
        <f t="shared" si="274"/>
        <v>3293.8869043984851</v>
      </c>
      <c r="M5243" s="4">
        <f t="shared" si="276"/>
        <v>3293.8869043984851</v>
      </c>
      <c r="N5243" s="3">
        <v>483.69176286116476</v>
      </c>
      <c r="O5243" s="3">
        <v>1</v>
      </c>
      <c r="P5243" s="3">
        <f t="shared" si="275"/>
        <v>483.69176286116476</v>
      </c>
      <c r="Q5243" s="3">
        <f>P5243</f>
        <v>483.69176286116476</v>
      </c>
    </row>
    <row r="5244" spans="1:17" x14ac:dyDescent="0.25">
      <c r="A5244" s="3" t="s">
        <v>378</v>
      </c>
      <c r="B5244" s="3" t="s">
        <v>8</v>
      </c>
      <c r="C5244" s="3" t="s">
        <v>379</v>
      </c>
      <c r="D5244" s="3">
        <v>0.35</v>
      </c>
      <c r="E5244" s="3">
        <v>0.47</v>
      </c>
      <c r="F5244" s="3" t="s">
        <v>391</v>
      </c>
      <c r="G5244" s="2">
        <v>1200</v>
      </c>
      <c r="H5244" s="3">
        <v>2.4595016951377078</v>
      </c>
      <c r="I5244" s="3">
        <v>7546.7798176948809</v>
      </c>
      <c r="J5244" s="3">
        <v>19.37924796933623</v>
      </c>
      <c r="K5244" s="3">
        <v>1</v>
      </c>
      <c r="L5244" s="3">
        <f t="shared" si="274"/>
        <v>19.37924796933623</v>
      </c>
      <c r="M5244" s="4">
        <f t="shared" si="276"/>
        <v>19.37924796933623</v>
      </c>
      <c r="N5244" s="3">
        <v>2.6517597295483957</v>
      </c>
      <c r="O5244" s="3">
        <v>1</v>
      </c>
      <c r="P5244" s="3">
        <f t="shared" si="275"/>
        <v>2.6517597295483957</v>
      </c>
      <c r="Q5244" s="3">
        <f>P5244</f>
        <v>2.6517597295483957</v>
      </c>
    </row>
    <row r="5245" spans="1:17" x14ac:dyDescent="0.25">
      <c r="A5245" s="3" t="s">
        <v>378</v>
      </c>
      <c r="B5245" s="3" t="s">
        <v>89</v>
      </c>
      <c r="C5245" s="3" t="s">
        <v>406</v>
      </c>
      <c r="D5245" s="3">
        <v>0.36</v>
      </c>
      <c r="E5245" s="3">
        <v>0.48</v>
      </c>
      <c r="F5245" s="3" t="s">
        <v>413</v>
      </c>
      <c r="G5245" s="2">
        <v>1200</v>
      </c>
      <c r="H5245" s="3">
        <v>336.51947218892417</v>
      </c>
      <c r="I5245" s="3">
        <v>1304926.9321790922</v>
      </c>
      <c r="J5245" s="3">
        <v>2962.3185685217654</v>
      </c>
      <c r="K5245" s="3">
        <v>1</v>
      </c>
      <c r="L5245" s="3">
        <f t="shared" si="274"/>
        <v>2962.3185685217654</v>
      </c>
      <c r="M5245" s="4">
        <f t="shared" si="276"/>
        <v>2962.3185685217654</v>
      </c>
      <c r="N5245" s="3">
        <v>434.29537094731512</v>
      </c>
      <c r="O5245" s="3">
        <v>1</v>
      </c>
      <c r="P5245" s="3">
        <f t="shared" si="275"/>
        <v>434.29537094731512</v>
      </c>
      <c r="Q5245" s="3">
        <f>P5245</f>
        <v>434.29537094731512</v>
      </c>
    </row>
    <row r="5246" spans="1:17" x14ac:dyDescent="0.25">
      <c r="A5246" s="3" t="s">
        <v>378</v>
      </c>
      <c r="B5246" s="3" t="s">
        <v>8</v>
      </c>
      <c r="C5246" s="3" t="s">
        <v>379</v>
      </c>
      <c r="D5246" s="3">
        <v>0.35</v>
      </c>
      <c r="E5246" s="3">
        <v>0.47</v>
      </c>
      <c r="F5246" s="3" t="s">
        <v>392</v>
      </c>
      <c r="G5246" s="2">
        <v>1200</v>
      </c>
      <c r="H5246" s="3">
        <v>91.422270749790627</v>
      </c>
      <c r="I5246" s="3">
        <v>364000.32120705897</v>
      </c>
      <c r="J5246" s="3">
        <v>912.38932556185227</v>
      </c>
      <c r="K5246" s="3">
        <v>1</v>
      </c>
      <c r="L5246" s="3">
        <f t="shared" si="274"/>
        <v>912.38932556185227</v>
      </c>
      <c r="M5246" s="4">
        <f t="shared" si="276"/>
        <v>912.38932556185227</v>
      </c>
      <c r="N5246" s="3">
        <v>136.08968132799922</v>
      </c>
      <c r="O5246" s="3">
        <v>1</v>
      </c>
      <c r="P5246" s="3">
        <f t="shared" si="275"/>
        <v>136.08968132799922</v>
      </c>
      <c r="Q5246" s="3">
        <f>P5246</f>
        <v>136.08968132799922</v>
      </c>
    </row>
    <row r="5247" spans="1:17" x14ac:dyDescent="0.25">
      <c r="A5247" s="3" t="s">
        <v>378</v>
      </c>
      <c r="B5247" s="3" t="s">
        <v>8</v>
      </c>
      <c r="C5247" s="3" t="s">
        <v>379</v>
      </c>
      <c r="D5247" s="3">
        <v>0.35</v>
      </c>
      <c r="E5247" s="3">
        <v>0.47</v>
      </c>
      <c r="F5247" s="3" t="s">
        <v>392</v>
      </c>
      <c r="G5247" s="2">
        <v>1200</v>
      </c>
      <c r="H5247" s="3">
        <v>543.4697057022853</v>
      </c>
      <c r="I5247" s="3">
        <v>2098628.9978628703</v>
      </c>
      <c r="J5247" s="3">
        <v>5060.8805485546936</v>
      </c>
      <c r="K5247" s="3">
        <v>1</v>
      </c>
      <c r="L5247" s="3">
        <f t="shared" si="274"/>
        <v>5060.8805485546936</v>
      </c>
      <c r="M5247" s="4">
        <f t="shared" si="276"/>
        <v>5060.8805485546936</v>
      </c>
      <c r="N5247" s="3">
        <v>743.68021726997051</v>
      </c>
      <c r="O5247" s="3">
        <v>1</v>
      </c>
      <c r="P5247" s="3">
        <f t="shared" si="275"/>
        <v>743.68021726997051</v>
      </c>
      <c r="Q5247" s="3">
        <f>P5247</f>
        <v>743.68021726997051</v>
      </c>
    </row>
    <row r="5248" spans="1:17" x14ac:dyDescent="0.25">
      <c r="A5248" s="3" t="s">
        <v>378</v>
      </c>
      <c r="B5248" s="3" t="s">
        <v>89</v>
      </c>
      <c r="C5248" s="3" t="s">
        <v>397</v>
      </c>
      <c r="D5248" s="3">
        <v>0.36</v>
      </c>
      <c r="E5248" s="3">
        <v>0.53</v>
      </c>
      <c r="F5248" s="3" t="s">
        <v>392</v>
      </c>
      <c r="G5248" s="2">
        <v>1200</v>
      </c>
      <c r="H5248" s="3">
        <v>0.69096006205658811</v>
      </c>
      <c r="I5248" s="3">
        <v>2609.1766619155424</v>
      </c>
      <c r="J5248" s="3">
        <v>6.0136055656712122</v>
      </c>
      <c r="K5248" s="3">
        <v>1</v>
      </c>
      <c r="L5248" s="3">
        <f t="shared" si="274"/>
        <v>6.0136055656712122</v>
      </c>
      <c r="M5248" s="4">
        <f t="shared" si="276"/>
        <v>6.0136055656712122</v>
      </c>
      <c r="N5248" s="3">
        <v>0.83914390699616237</v>
      </c>
      <c r="O5248" s="3">
        <v>1</v>
      </c>
      <c r="P5248" s="3">
        <f t="shared" si="275"/>
        <v>0.83914390699616237</v>
      </c>
      <c r="Q5248" s="3">
        <f>P5248</f>
        <v>0.83914390699616237</v>
      </c>
    </row>
    <row r="5249" spans="1:17" x14ac:dyDescent="0.25">
      <c r="A5249" s="3" t="s">
        <v>378</v>
      </c>
      <c r="B5249" s="3" t="s">
        <v>8</v>
      </c>
      <c r="C5249" s="3" t="s">
        <v>379</v>
      </c>
      <c r="D5249" s="3">
        <v>0.35</v>
      </c>
      <c r="E5249" s="3">
        <v>0.47</v>
      </c>
      <c r="F5249" s="3" t="s">
        <v>59</v>
      </c>
      <c r="G5249" s="2">
        <v>1200</v>
      </c>
      <c r="H5249" s="3">
        <v>1.899855815497669</v>
      </c>
      <c r="I5249" s="3">
        <v>6936.9877816407534</v>
      </c>
      <c r="J5249" s="3">
        <v>17.590736798531992</v>
      </c>
      <c r="K5249" s="3">
        <v>1</v>
      </c>
      <c r="L5249" s="3">
        <f t="shared" si="274"/>
        <v>17.590736798531992</v>
      </c>
      <c r="M5249" s="4">
        <f t="shared" si="276"/>
        <v>17.590736798531992</v>
      </c>
      <c r="N5249" s="3">
        <v>2.4642898901986987</v>
      </c>
      <c r="O5249" s="3">
        <v>1</v>
      </c>
      <c r="P5249" s="3">
        <f t="shared" si="275"/>
        <v>2.4642898901986987</v>
      </c>
      <c r="Q5249" s="3">
        <f>P5249</f>
        <v>2.4642898901986987</v>
      </c>
    </row>
    <row r="5250" spans="1:17" x14ac:dyDescent="0.25">
      <c r="A5250" s="3" t="s">
        <v>378</v>
      </c>
      <c r="B5250" s="3" t="s">
        <v>89</v>
      </c>
      <c r="C5250" s="3" t="s">
        <v>397</v>
      </c>
      <c r="D5250" s="3">
        <v>0.36</v>
      </c>
      <c r="E5250" s="3">
        <v>0.53</v>
      </c>
      <c r="F5250" s="3" t="s">
        <v>59</v>
      </c>
      <c r="G5250" s="2">
        <v>1200</v>
      </c>
      <c r="H5250" s="3">
        <v>4.3245357821605026</v>
      </c>
      <c r="I5250" s="3">
        <v>16046.118856719973</v>
      </c>
      <c r="J5250" s="3">
        <v>39.360807258382678</v>
      </c>
      <c r="K5250" s="3">
        <v>1</v>
      </c>
      <c r="L5250" s="3">
        <f t="shared" ref="L5250:L5313" si="277">J5250*K5250</f>
        <v>39.360807258382678</v>
      </c>
      <c r="M5250" s="4">
        <f t="shared" si="276"/>
        <v>39.360807258382678</v>
      </c>
      <c r="N5250" s="3">
        <v>5.7080845224148842</v>
      </c>
      <c r="O5250" s="3">
        <v>1</v>
      </c>
      <c r="P5250" s="3">
        <f t="shared" ref="P5250:P5313" si="278">N5250*O5250</f>
        <v>5.7080845224148842</v>
      </c>
      <c r="Q5250" s="3">
        <f>P5250</f>
        <v>5.7080845224148842</v>
      </c>
    </row>
    <row r="5251" spans="1:17" x14ac:dyDescent="0.25">
      <c r="A5251" s="3" t="s">
        <v>378</v>
      </c>
      <c r="B5251" s="3" t="s">
        <v>89</v>
      </c>
      <c r="C5251" s="3" t="s">
        <v>406</v>
      </c>
      <c r="D5251" s="3">
        <v>0.36</v>
      </c>
      <c r="E5251" s="3">
        <v>0.48</v>
      </c>
      <c r="F5251" s="3" t="s">
        <v>59</v>
      </c>
      <c r="G5251" s="2">
        <v>1200</v>
      </c>
      <c r="H5251" s="3">
        <v>2.239336520748537</v>
      </c>
      <c r="I5251" s="3">
        <v>8549.635305887643</v>
      </c>
      <c r="J5251" s="3">
        <v>20.4674666290781</v>
      </c>
      <c r="K5251" s="3">
        <v>1</v>
      </c>
      <c r="L5251" s="3">
        <f t="shared" si="277"/>
        <v>20.4674666290781</v>
      </c>
      <c r="M5251" s="4">
        <f t="shared" si="276"/>
        <v>20.4674666290781</v>
      </c>
      <c r="N5251" s="3">
        <v>2.9018553450037108</v>
      </c>
      <c r="O5251" s="3">
        <v>1</v>
      </c>
      <c r="P5251" s="3">
        <f t="shared" si="278"/>
        <v>2.9018553450037108</v>
      </c>
      <c r="Q5251" s="3">
        <f>P5251</f>
        <v>2.9018553450037108</v>
      </c>
    </row>
    <row r="5252" spans="1:17" x14ac:dyDescent="0.25">
      <c r="A5252" s="3" t="s">
        <v>378</v>
      </c>
      <c r="B5252" s="3" t="s">
        <v>89</v>
      </c>
      <c r="C5252" s="3" t="s">
        <v>417</v>
      </c>
      <c r="D5252" s="3">
        <v>0.51</v>
      </c>
      <c r="E5252" s="3">
        <v>0.57999999999999996</v>
      </c>
      <c r="F5252" s="3" t="s">
        <v>59</v>
      </c>
      <c r="G5252" s="2">
        <v>1200</v>
      </c>
      <c r="H5252" s="3">
        <v>1.7920575908968318E-3</v>
      </c>
      <c r="I5252" s="3">
        <v>6.7837623054888967</v>
      </c>
      <c r="J5252" s="3">
        <v>1.4703988618380062E-2</v>
      </c>
      <c r="K5252" s="3">
        <v>1</v>
      </c>
      <c r="L5252" s="3">
        <f t="shared" si="277"/>
        <v>1.4703988618380062E-2</v>
      </c>
      <c r="M5252" s="4">
        <f t="shared" si="276"/>
        <v>1.4703988618380062E-2</v>
      </c>
      <c r="N5252" s="3">
        <v>1.9507698897588358E-3</v>
      </c>
      <c r="O5252" s="3">
        <v>1</v>
      </c>
      <c r="P5252" s="3">
        <f t="shared" si="278"/>
        <v>1.9507698897588358E-3</v>
      </c>
      <c r="Q5252" s="3">
        <f>P5252</f>
        <v>1.9507698897588358E-3</v>
      </c>
    </row>
    <row r="5253" spans="1:17" x14ac:dyDescent="0.25">
      <c r="A5253" s="3" t="s">
        <v>378</v>
      </c>
      <c r="B5253" s="3" t="s">
        <v>8</v>
      </c>
      <c r="C5253" s="3" t="s">
        <v>379</v>
      </c>
      <c r="D5253" s="3">
        <v>0.35</v>
      </c>
      <c r="E5253" s="3">
        <v>0.47</v>
      </c>
      <c r="F5253" s="3" t="s">
        <v>59</v>
      </c>
      <c r="G5253" s="2">
        <v>1200</v>
      </c>
      <c r="H5253" s="3">
        <v>2.6992150154203306E-2</v>
      </c>
      <c r="I5253" s="3">
        <v>94.566303450499205</v>
      </c>
      <c r="J5253" s="3">
        <v>0.24948240444053779</v>
      </c>
      <c r="K5253" s="3">
        <v>1</v>
      </c>
      <c r="L5253" s="3">
        <f t="shared" si="277"/>
        <v>0.24948240444053779</v>
      </c>
      <c r="M5253" s="4">
        <f t="shared" si="276"/>
        <v>0.24948240444053779</v>
      </c>
      <c r="N5253" s="3">
        <v>3.3967629861856675E-2</v>
      </c>
      <c r="O5253" s="3">
        <v>1</v>
      </c>
      <c r="P5253" s="3">
        <f t="shared" si="278"/>
        <v>3.3967629861856675E-2</v>
      </c>
      <c r="Q5253" s="3">
        <f>P5253</f>
        <v>3.3967629861856675E-2</v>
      </c>
    </row>
    <row r="5254" spans="1:17" x14ac:dyDescent="0.25">
      <c r="A5254" s="3" t="s">
        <v>378</v>
      </c>
      <c r="B5254" s="3" t="s">
        <v>8</v>
      </c>
      <c r="C5254" s="3" t="s">
        <v>379</v>
      </c>
      <c r="D5254" s="3">
        <v>0.35</v>
      </c>
      <c r="E5254" s="3">
        <v>0.47</v>
      </c>
      <c r="F5254" s="3" t="s">
        <v>59</v>
      </c>
      <c r="G5254" s="2">
        <v>1200</v>
      </c>
      <c r="H5254" s="3">
        <v>0.62836072441040181</v>
      </c>
      <c r="I5254" s="3">
        <v>2517.0171549935385</v>
      </c>
      <c r="J5254" s="3">
        <v>6.7041243653372451</v>
      </c>
      <c r="K5254" s="3">
        <v>1</v>
      </c>
      <c r="L5254" s="3">
        <f t="shared" si="277"/>
        <v>6.7041243653372451</v>
      </c>
      <c r="M5254" s="4">
        <f t="shared" si="276"/>
        <v>6.7041243653372451</v>
      </c>
      <c r="N5254" s="3">
        <v>0.96557803037956824</v>
      </c>
      <c r="O5254" s="3">
        <v>1</v>
      </c>
      <c r="P5254" s="3">
        <f t="shared" si="278"/>
        <v>0.96557803037956824</v>
      </c>
      <c r="Q5254" s="3">
        <f>P5254</f>
        <v>0.96557803037956824</v>
      </c>
    </row>
    <row r="5255" spans="1:17" x14ac:dyDescent="0.25">
      <c r="A5255" s="3" t="s">
        <v>378</v>
      </c>
      <c r="B5255" s="3" t="s">
        <v>8</v>
      </c>
      <c r="C5255" s="3" t="s">
        <v>379</v>
      </c>
      <c r="D5255" s="3">
        <v>0.35</v>
      </c>
      <c r="E5255" s="3">
        <v>0.47</v>
      </c>
      <c r="F5255" s="3" t="s">
        <v>59</v>
      </c>
      <c r="G5255" s="2">
        <v>1200</v>
      </c>
      <c r="H5255" s="3">
        <v>1.7024424777213212</v>
      </c>
      <c r="I5255" s="3">
        <v>6745.0239595786061</v>
      </c>
      <c r="J5255" s="3">
        <v>16.760669974784388</v>
      </c>
      <c r="K5255" s="3">
        <v>1</v>
      </c>
      <c r="L5255" s="3">
        <f t="shared" si="277"/>
        <v>16.760669974784388</v>
      </c>
      <c r="M5255" s="4">
        <f t="shared" si="276"/>
        <v>16.760669974784388</v>
      </c>
      <c r="N5255" s="3">
        <v>2.4632953441618994</v>
      </c>
      <c r="O5255" s="3">
        <v>1</v>
      </c>
      <c r="P5255" s="3">
        <f t="shared" si="278"/>
        <v>2.4632953441618994</v>
      </c>
      <c r="Q5255" s="3">
        <f>P5255</f>
        <v>2.4632953441618994</v>
      </c>
    </row>
    <row r="5256" spans="1:17" x14ac:dyDescent="0.25">
      <c r="A5256" s="3" t="s">
        <v>378</v>
      </c>
      <c r="B5256" s="3" t="s">
        <v>89</v>
      </c>
      <c r="C5256" s="3" t="s">
        <v>406</v>
      </c>
      <c r="D5256" s="3">
        <v>0.36</v>
      </c>
      <c r="E5256" s="3">
        <v>0.48</v>
      </c>
      <c r="F5256" s="3" t="s">
        <v>59</v>
      </c>
      <c r="G5256" s="2">
        <v>1200</v>
      </c>
      <c r="H5256" s="3">
        <v>6.3771892931254565E-4</v>
      </c>
      <c r="I5256" s="3">
        <v>2.4648717252156582</v>
      </c>
      <c r="J5256" s="3">
        <v>6.5415000319518054E-3</v>
      </c>
      <c r="K5256" s="3">
        <v>1</v>
      </c>
      <c r="L5256" s="3">
        <f t="shared" si="277"/>
        <v>6.5415000319518054E-3</v>
      </c>
      <c r="M5256" s="4">
        <f t="shared" si="276"/>
        <v>6.5415000319518054E-3</v>
      </c>
      <c r="N5256" s="3">
        <v>8.6753106157876146E-4</v>
      </c>
      <c r="O5256" s="3">
        <v>1</v>
      </c>
      <c r="P5256" s="3">
        <f t="shared" si="278"/>
        <v>8.6753106157876146E-4</v>
      </c>
      <c r="Q5256" s="3">
        <f>P5256</f>
        <v>8.6753106157876146E-4</v>
      </c>
    </row>
    <row r="5257" spans="1:17" x14ac:dyDescent="0.25">
      <c r="A5257" s="3" t="s">
        <v>378</v>
      </c>
      <c r="B5257" s="3" t="s">
        <v>89</v>
      </c>
      <c r="C5257" s="3" t="s">
        <v>406</v>
      </c>
      <c r="D5257" s="3">
        <v>0.36</v>
      </c>
      <c r="E5257" s="3">
        <v>0.48</v>
      </c>
      <c r="F5257" s="3" t="s">
        <v>59</v>
      </c>
      <c r="G5257" s="2">
        <v>1200</v>
      </c>
      <c r="H5257" s="3">
        <v>0.17453905438287642</v>
      </c>
      <c r="I5257" s="3">
        <v>550.49912918272014</v>
      </c>
      <c r="J5257" s="3">
        <v>0.98723438292484189</v>
      </c>
      <c r="K5257" s="3">
        <v>1</v>
      </c>
      <c r="L5257" s="3">
        <f t="shared" si="277"/>
        <v>0.98723438292484189</v>
      </c>
      <c r="M5257" s="4">
        <f t="shared" si="276"/>
        <v>0.98723438292484189</v>
      </c>
      <c r="N5257" s="3">
        <v>0.13488614625822695</v>
      </c>
      <c r="O5257" s="3">
        <v>1</v>
      </c>
      <c r="P5257" s="3">
        <f t="shared" si="278"/>
        <v>0.13488614625822695</v>
      </c>
      <c r="Q5257" s="3">
        <f>P5257</f>
        <v>0.13488614625822695</v>
      </c>
    </row>
    <row r="5258" spans="1:17" x14ac:dyDescent="0.25">
      <c r="A5258" s="3" t="s">
        <v>378</v>
      </c>
      <c r="B5258" s="3" t="s">
        <v>89</v>
      </c>
      <c r="C5258" s="3" t="s">
        <v>406</v>
      </c>
      <c r="D5258" s="3">
        <v>0.36</v>
      </c>
      <c r="E5258" s="3">
        <v>0.48</v>
      </c>
      <c r="F5258" s="3" t="s">
        <v>59</v>
      </c>
      <c r="G5258" s="2">
        <v>1200</v>
      </c>
      <c r="H5258" s="3">
        <v>0.65257459629853942</v>
      </c>
      <c r="I5258" s="3">
        <v>2356.1398512289911</v>
      </c>
      <c r="J5258" s="3">
        <v>5.4619399037430245</v>
      </c>
      <c r="K5258" s="3">
        <v>1</v>
      </c>
      <c r="L5258" s="3">
        <f t="shared" si="277"/>
        <v>5.4619399037430245</v>
      </c>
      <c r="M5258" s="4">
        <f t="shared" si="276"/>
        <v>5.4619399037430245</v>
      </c>
      <c r="N5258" s="3">
        <v>0.76609285278272654</v>
      </c>
      <c r="O5258" s="3">
        <v>1</v>
      </c>
      <c r="P5258" s="3">
        <f t="shared" si="278"/>
        <v>0.76609285278272654</v>
      </c>
      <c r="Q5258" s="3">
        <f>P5258</f>
        <v>0.76609285278272654</v>
      </c>
    </row>
    <row r="5259" spans="1:17" x14ac:dyDescent="0.25">
      <c r="A5259" s="3" t="s">
        <v>378</v>
      </c>
      <c r="B5259" s="3" t="s">
        <v>89</v>
      </c>
      <c r="C5259" s="3" t="s">
        <v>417</v>
      </c>
      <c r="D5259" s="3">
        <v>0.51</v>
      </c>
      <c r="E5259" s="3">
        <v>0.57999999999999996</v>
      </c>
      <c r="F5259" s="3" t="s">
        <v>59</v>
      </c>
      <c r="G5259" s="2">
        <v>1200</v>
      </c>
      <c r="H5259" s="3">
        <v>0.9770738004022137</v>
      </c>
      <c r="I5259" s="3">
        <v>3653.7900661600734</v>
      </c>
      <c r="J5259" s="3">
        <v>8.9046549121499599</v>
      </c>
      <c r="K5259" s="3">
        <v>1</v>
      </c>
      <c r="L5259" s="3">
        <f t="shared" si="277"/>
        <v>8.9046549121499599</v>
      </c>
      <c r="M5259" s="4">
        <f t="shared" si="276"/>
        <v>8.9046549121499599</v>
      </c>
      <c r="N5259" s="3">
        <v>1.2576438136480741</v>
      </c>
      <c r="O5259" s="3">
        <v>1</v>
      </c>
      <c r="P5259" s="3">
        <f t="shared" si="278"/>
        <v>1.2576438136480741</v>
      </c>
      <c r="Q5259" s="3">
        <f>P5259</f>
        <v>1.2576438136480741</v>
      </c>
    </row>
    <row r="5260" spans="1:17" x14ac:dyDescent="0.25">
      <c r="A5260" s="3" t="s">
        <v>378</v>
      </c>
      <c r="B5260" s="3" t="s">
        <v>8</v>
      </c>
      <c r="C5260" s="3" t="s">
        <v>379</v>
      </c>
      <c r="D5260" s="3">
        <v>0.35</v>
      </c>
      <c r="E5260" s="3">
        <v>0.47</v>
      </c>
      <c r="F5260" s="3" t="s">
        <v>59</v>
      </c>
      <c r="G5260" s="2">
        <v>1200</v>
      </c>
      <c r="H5260" s="3">
        <v>0.10666257038141277</v>
      </c>
      <c r="I5260" s="3">
        <v>362.06992818068551</v>
      </c>
      <c r="J5260" s="3">
        <v>0.88613307871433666</v>
      </c>
      <c r="K5260" s="3">
        <v>1</v>
      </c>
      <c r="L5260" s="3">
        <f t="shared" si="277"/>
        <v>0.88613307871433666</v>
      </c>
      <c r="M5260" s="4">
        <f t="shared" si="276"/>
        <v>0.88613307871433666</v>
      </c>
      <c r="N5260" s="3">
        <v>0.11691249825108131</v>
      </c>
      <c r="O5260" s="3">
        <v>1</v>
      </c>
      <c r="P5260" s="3">
        <f t="shared" si="278"/>
        <v>0.11691249825108131</v>
      </c>
      <c r="Q5260" s="3">
        <f>P5260</f>
        <v>0.11691249825108131</v>
      </c>
    </row>
    <row r="5261" spans="1:17" x14ac:dyDescent="0.25">
      <c r="A5261" s="3" t="s">
        <v>378</v>
      </c>
      <c r="B5261" s="3" t="s">
        <v>89</v>
      </c>
      <c r="C5261" s="3" t="s">
        <v>397</v>
      </c>
      <c r="D5261" s="3">
        <v>0.36</v>
      </c>
      <c r="E5261" s="3">
        <v>0.53</v>
      </c>
      <c r="F5261" s="3" t="s">
        <v>59</v>
      </c>
      <c r="G5261" s="2">
        <v>1200</v>
      </c>
      <c r="H5261" s="3">
        <v>3.8595566644779367</v>
      </c>
      <c r="I5261" s="3">
        <v>14749.858241893364</v>
      </c>
      <c r="J5261" s="3">
        <v>34.852663435246349</v>
      </c>
      <c r="K5261" s="3">
        <v>1</v>
      </c>
      <c r="L5261" s="3">
        <f t="shared" si="277"/>
        <v>34.852663435246349</v>
      </c>
      <c r="M5261" s="4">
        <f t="shared" si="276"/>
        <v>34.852663435246349</v>
      </c>
      <c r="N5261" s="3">
        <v>4.9060570300608779</v>
      </c>
      <c r="O5261" s="3">
        <v>1</v>
      </c>
      <c r="P5261" s="3">
        <f t="shared" si="278"/>
        <v>4.9060570300608779</v>
      </c>
      <c r="Q5261" s="3">
        <f>P5261</f>
        <v>4.9060570300608779</v>
      </c>
    </row>
    <row r="5262" spans="1:17" x14ac:dyDescent="0.25">
      <c r="A5262" s="3" t="s">
        <v>378</v>
      </c>
      <c r="B5262" s="3" t="s">
        <v>89</v>
      </c>
      <c r="C5262" s="3" t="s">
        <v>406</v>
      </c>
      <c r="D5262" s="3">
        <v>0.36</v>
      </c>
      <c r="E5262" s="3">
        <v>0.48</v>
      </c>
      <c r="F5262" s="3" t="s">
        <v>260</v>
      </c>
      <c r="G5262" s="2">
        <v>1200</v>
      </c>
      <c r="H5262" s="3">
        <v>38.857884447015486</v>
      </c>
      <c r="I5262" s="3">
        <v>149141.84878305643</v>
      </c>
      <c r="J5262" s="3">
        <v>374.1182974256248</v>
      </c>
      <c r="K5262" s="3">
        <v>1</v>
      </c>
      <c r="L5262" s="3">
        <f t="shared" si="277"/>
        <v>374.1182974256248</v>
      </c>
      <c r="M5262" s="4">
        <f t="shared" si="276"/>
        <v>374.1182974256248</v>
      </c>
      <c r="N5262" s="3">
        <v>55.958236962704184</v>
      </c>
      <c r="O5262" s="3">
        <v>1</v>
      </c>
      <c r="P5262" s="3">
        <f t="shared" si="278"/>
        <v>55.958236962704184</v>
      </c>
      <c r="Q5262" s="3">
        <f>P5262</f>
        <v>55.958236962704184</v>
      </c>
    </row>
    <row r="5263" spans="1:17" x14ac:dyDescent="0.25">
      <c r="A5263" s="3" t="s">
        <v>378</v>
      </c>
      <c r="B5263" s="3" t="s">
        <v>89</v>
      </c>
      <c r="C5263" s="3" t="s">
        <v>406</v>
      </c>
      <c r="D5263" s="3">
        <v>0.36</v>
      </c>
      <c r="E5263" s="3">
        <v>0.48</v>
      </c>
      <c r="F5263" s="3" t="s">
        <v>415</v>
      </c>
      <c r="G5263" s="2">
        <v>1200</v>
      </c>
      <c r="H5263" s="3">
        <v>22.145595535346803</v>
      </c>
      <c r="I5263" s="3">
        <v>80900.945258049745</v>
      </c>
      <c r="J5263" s="3">
        <v>163.81060965698776</v>
      </c>
      <c r="K5263" s="3">
        <v>1</v>
      </c>
      <c r="L5263" s="3">
        <f t="shared" si="277"/>
        <v>163.81060965698776</v>
      </c>
      <c r="M5263" s="4">
        <f t="shared" si="276"/>
        <v>163.81060965698776</v>
      </c>
      <c r="N5263" s="3">
        <v>23.167568345611919</v>
      </c>
      <c r="O5263" s="3">
        <v>1</v>
      </c>
      <c r="P5263" s="3">
        <f t="shared" si="278"/>
        <v>23.167568345611919</v>
      </c>
      <c r="Q5263" s="3">
        <f>P5263</f>
        <v>23.167568345611919</v>
      </c>
    </row>
    <row r="5264" spans="1:17" x14ac:dyDescent="0.25">
      <c r="A5264" s="3" t="s">
        <v>378</v>
      </c>
      <c r="B5264" s="3" t="s">
        <v>8</v>
      </c>
      <c r="C5264" s="3" t="s">
        <v>379</v>
      </c>
      <c r="D5264" s="3">
        <v>0.35</v>
      </c>
      <c r="E5264" s="3">
        <v>0.47</v>
      </c>
      <c r="F5264" s="3" t="s">
        <v>385</v>
      </c>
      <c r="G5264" s="2">
        <v>1200</v>
      </c>
      <c r="H5264" s="3">
        <v>6.2145044453132243</v>
      </c>
      <c r="I5264" s="3">
        <v>17489.210413650741</v>
      </c>
      <c r="J5264" s="3">
        <v>47.950454562982813</v>
      </c>
      <c r="K5264" s="3">
        <v>1</v>
      </c>
      <c r="L5264" s="3">
        <f t="shared" si="277"/>
        <v>47.950454562982813</v>
      </c>
      <c r="M5264" s="4">
        <f t="shared" si="276"/>
        <v>47.950454562982813</v>
      </c>
      <c r="N5264" s="3">
        <v>6.210713870149613</v>
      </c>
      <c r="O5264" s="3">
        <v>1</v>
      </c>
      <c r="P5264" s="3">
        <f t="shared" si="278"/>
        <v>6.210713870149613</v>
      </c>
      <c r="Q5264" s="3">
        <f>P5264</f>
        <v>6.210713870149613</v>
      </c>
    </row>
    <row r="5265" spans="1:17" x14ac:dyDescent="0.25">
      <c r="A5265" s="3" t="s">
        <v>378</v>
      </c>
      <c r="B5265" s="3" t="s">
        <v>8</v>
      </c>
      <c r="C5265" s="3" t="s">
        <v>379</v>
      </c>
      <c r="D5265" s="3">
        <v>0.35</v>
      </c>
      <c r="E5265" s="3">
        <v>0.47</v>
      </c>
      <c r="F5265" s="3" t="s">
        <v>19</v>
      </c>
      <c r="G5265" s="2">
        <v>1210</v>
      </c>
      <c r="H5265" s="3">
        <v>2120.1574846037875</v>
      </c>
      <c r="I5265" s="3">
        <v>7735718.7639804045</v>
      </c>
      <c r="J5265" s="3">
        <v>19382.077357456892</v>
      </c>
      <c r="K5265" s="3">
        <v>1</v>
      </c>
      <c r="L5265" s="3">
        <f t="shared" si="277"/>
        <v>19382.077357456892</v>
      </c>
      <c r="M5265" s="4">
        <f t="shared" si="276"/>
        <v>19382.077357456892</v>
      </c>
      <c r="N5265" s="3">
        <v>2854.7130895620535</v>
      </c>
      <c r="O5265" s="3">
        <v>1</v>
      </c>
      <c r="P5265" s="3">
        <f t="shared" si="278"/>
        <v>2854.7130895620535</v>
      </c>
      <c r="Q5265" s="3">
        <f>P5265</f>
        <v>2854.7130895620535</v>
      </c>
    </row>
    <row r="5266" spans="1:17" x14ac:dyDescent="0.25">
      <c r="A5266" s="3" t="s">
        <v>378</v>
      </c>
      <c r="B5266" s="3" t="s">
        <v>8</v>
      </c>
      <c r="C5266" s="3" t="s">
        <v>379</v>
      </c>
      <c r="D5266" s="3">
        <v>0.35</v>
      </c>
      <c r="E5266" s="3">
        <v>0.47</v>
      </c>
      <c r="F5266" s="3" t="s">
        <v>19</v>
      </c>
      <c r="G5266" s="2">
        <v>1210</v>
      </c>
      <c r="H5266" s="3">
        <v>54.061008660029401</v>
      </c>
      <c r="I5266" s="3">
        <v>201839.10973198729</v>
      </c>
      <c r="J5266" s="3">
        <v>497.84469175662997</v>
      </c>
      <c r="K5266" s="3">
        <v>1</v>
      </c>
      <c r="L5266" s="3">
        <f t="shared" si="277"/>
        <v>497.84469175662997</v>
      </c>
      <c r="M5266" s="4">
        <f t="shared" si="276"/>
        <v>497.84469175662997</v>
      </c>
      <c r="N5266" s="3">
        <v>72.551762004244026</v>
      </c>
      <c r="O5266" s="3">
        <v>1</v>
      </c>
      <c r="P5266" s="3">
        <f t="shared" si="278"/>
        <v>72.551762004244026</v>
      </c>
      <c r="Q5266" s="3">
        <f>P5266</f>
        <v>72.551762004244026</v>
      </c>
    </row>
    <row r="5267" spans="1:17" x14ac:dyDescent="0.25">
      <c r="A5267" s="3" t="s">
        <v>378</v>
      </c>
      <c r="B5267" s="3" t="s">
        <v>89</v>
      </c>
      <c r="C5267" s="3" t="s">
        <v>397</v>
      </c>
      <c r="D5267" s="3">
        <v>0.36</v>
      </c>
      <c r="E5267" s="3">
        <v>0.53</v>
      </c>
      <c r="F5267" s="3" t="s">
        <v>19</v>
      </c>
      <c r="G5267" s="2">
        <v>1210</v>
      </c>
      <c r="H5267" s="3">
        <v>3314.2182142407314</v>
      </c>
      <c r="I5267" s="3">
        <v>12091035.569161274</v>
      </c>
      <c r="J5267" s="3">
        <v>29034.287986304622</v>
      </c>
      <c r="K5267" s="3">
        <v>1</v>
      </c>
      <c r="L5267" s="3">
        <f t="shared" si="277"/>
        <v>29034.287986304622</v>
      </c>
      <c r="M5267" s="4">
        <f t="shared" si="276"/>
        <v>29034.287986304622</v>
      </c>
      <c r="N5267" s="3">
        <v>4269.8363747576032</v>
      </c>
      <c r="O5267" s="3">
        <v>1</v>
      </c>
      <c r="P5267" s="3">
        <f t="shared" si="278"/>
        <v>4269.8363747576032</v>
      </c>
      <c r="Q5267" s="3">
        <f>P5267</f>
        <v>4269.8363747576032</v>
      </c>
    </row>
    <row r="5268" spans="1:17" x14ac:dyDescent="0.25">
      <c r="A5268" s="3" t="s">
        <v>378</v>
      </c>
      <c r="B5268" s="3" t="s">
        <v>89</v>
      </c>
      <c r="C5268" s="3" t="s">
        <v>406</v>
      </c>
      <c r="D5268" s="3">
        <v>0.36</v>
      </c>
      <c r="E5268" s="3">
        <v>0.48</v>
      </c>
      <c r="F5268" s="3" t="s">
        <v>19</v>
      </c>
      <c r="G5268" s="2">
        <v>1210</v>
      </c>
      <c r="H5268" s="3">
        <v>3380.4722192809486</v>
      </c>
      <c r="I5268" s="3">
        <v>12348068.145853</v>
      </c>
      <c r="J5268" s="3">
        <v>27691.028744557676</v>
      </c>
      <c r="K5268" s="3">
        <v>1</v>
      </c>
      <c r="L5268" s="3">
        <f t="shared" si="277"/>
        <v>27691.028744557676</v>
      </c>
      <c r="M5268" s="4">
        <f t="shared" si="276"/>
        <v>27691.028744557676</v>
      </c>
      <c r="N5268" s="3">
        <v>4047.1666053743411</v>
      </c>
      <c r="O5268" s="3">
        <v>1</v>
      </c>
      <c r="P5268" s="3">
        <f t="shared" si="278"/>
        <v>4047.1666053743411</v>
      </c>
      <c r="Q5268" s="3">
        <f>P5268</f>
        <v>4047.1666053743411</v>
      </c>
    </row>
    <row r="5269" spans="1:17" x14ac:dyDescent="0.25">
      <c r="A5269" s="3" t="s">
        <v>378</v>
      </c>
      <c r="B5269" s="3" t="s">
        <v>89</v>
      </c>
      <c r="C5269" s="3" t="s">
        <v>417</v>
      </c>
      <c r="D5269" s="3">
        <v>0.51</v>
      </c>
      <c r="E5269" s="3">
        <v>0.57999999999999996</v>
      </c>
      <c r="F5269" s="3" t="s">
        <v>19</v>
      </c>
      <c r="G5269" s="2">
        <v>1210</v>
      </c>
      <c r="H5269" s="3">
        <v>501.29848708866336</v>
      </c>
      <c r="I5269" s="3">
        <v>1792279.9198238649</v>
      </c>
      <c r="J5269" s="3">
        <v>4361.643732377257</v>
      </c>
      <c r="K5269" s="3">
        <v>1</v>
      </c>
      <c r="L5269" s="3">
        <f t="shared" si="277"/>
        <v>4361.643732377257</v>
      </c>
      <c r="M5269" s="4">
        <f t="shared" si="276"/>
        <v>4361.643732377257</v>
      </c>
      <c r="N5269" s="3">
        <v>640.47129533691009</v>
      </c>
      <c r="O5269" s="3">
        <v>1</v>
      </c>
      <c r="P5269" s="3">
        <f t="shared" si="278"/>
        <v>640.47129533691009</v>
      </c>
      <c r="Q5269" s="3">
        <f>P5269</f>
        <v>640.47129533691009</v>
      </c>
    </row>
    <row r="5270" spans="1:17" x14ac:dyDescent="0.25">
      <c r="A5270" s="3" t="s">
        <v>378</v>
      </c>
      <c r="B5270" s="3" t="s">
        <v>89</v>
      </c>
      <c r="C5270" s="3" t="s">
        <v>397</v>
      </c>
      <c r="D5270" s="3">
        <v>0.36</v>
      </c>
      <c r="E5270" s="3">
        <v>0.53</v>
      </c>
      <c r="F5270" s="3" t="s">
        <v>404</v>
      </c>
      <c r="G5270" s="2">
        <v>1210</v>
      </c>
      <c r="H5270" s="3">
        <v>492.63211924513587</v>
      </c>
      <c r="I5270" s="3">
        <v>1885834.9326054722</v>
      </c>
      <c r="J5270" s="3">
        <v>4724.6538561507805</v>
      </c>
      <c r="K5270" s="3">
        <v>1</v>
      </c>
      <c r="L5270" s="3">
        <f t="shared" si="277"/>
        <v>4724.6538561507805</v>
      </c>
      <c r="M5270" s="4">
        <f t="shared" si="276"/>
        <v>4724.6538561507805</v>
      </c>
      <c r="N5270" s="3">
        <v>698.98176623683207</v>
      </c>
      <c r="O5270" s="3">
        <v>1</v>
      </c>
      <c r="P5270" s="3">
        <f t="shared" si="278"/>
        <v>698.98176623683207</v>
      </c>
      <c r="Q5270" s="3">
        <f>P5270</f>
        <v>698.98176623683207</v>
      </c>
    </row>
    <row r="5271" spans="1:17" x14ac:dyDescent="0.25">
      <c r="A5271" s="3" t="s">
        <v>378</v>
      </c>
      <c r="B5271" s="3" t="s">
        <v>89</v>
      </c>
      <c r="C5271" s="3" t="s">
        <v>406</v>
      </c>
      <c r="D5271" s="3">
        <v>0.36</v>
      </c>
      <c r="E5271" s="3">
        <v>0.48</v>
      </c>
      <c r="F5271" s="3" t="s">
        <v>404</v>
      </c>
      <c r="G5271" s="2">
        <v>1210</v>
      </c>
      <c r="H5271" s="3">
        <v>36.561663747770908</v>
      </c>
      <c r="I5271" s="3">
        <v>141025.37777546307</v>
      </c>
      <c r="J5271" s="3">
        <v>368.97851943268313</v>
      </c>
      <c r="K5271" s="3">
        <v>1</v>
      </c>
      <c r="L5271" s="3">
        <f t="shared" si="277"/>
        <v>368.97851943268313</v>
      </c>
      <c r="M5271" s="4">
        <f t="shared" si="276"/>
        <v>368.97851943268313</v>
      </c>
      <c r="N5271" s="3">
        <v>54.315668516177134</v>
      </c>
      <c r="O5271" s="3">
        <v>1</v>
      </c>
      <c r="P5271" s="3">
        <f t="shared" si="278"/>
        <v>54.315668516177134</v>
      </c>
      <c r="Q5271" s="3">
        <f>P5271</f>
        <v>54.315668516177134</v>
      </c>
    </row>
    <row r="5272" spans="1:17" x14ac:dyDescent="0.25">
      <c r="A5272" s="3" t="s">
        <v>378</v>
      </c>
      <c r="B5272" s="3" t="s">
        <v>89</v>
      </c>
      <c r="C5272" s="3" t="s">
        <v>406</v>
      </c>
      <c r="D5272" s="3">
        <v>0.36</v>
      </c>
      <c r="E5272" s="3">
        <v>0.48</v>
      </c>
      <c r="F5272" s="3" t="s">
        <v>408</v>
      </c>
      <c r="G5272" s="2">
        <v>1210</v>
      </c>
      <c r="H5272" s="3">
        <v>2.4420868051207062E-3</v>
      </c>
      <c r="I5272" s="3">
        <v>9.3273968352401777</v>
      </c>
      <c r="J5272" s="3">
        <v>2.4109477141214392E-2</v>
      </c>
      <c r="K5272" s="3">
        <v>1</v>
      </c>
      <c r="L5272" s="3">
        <f t="shared" si="277"/>
        <v>2.4109477141214392E-2</v>
      </c>
      <c r="M5272" s="4">
        <f t="shared" si="276"/>
        <v>2.4109477141214392E-2</v>
      </c>
      <c r="N5272" s="3">
        <v>3.849591262048817E-3</v>
      </c>
      <c r="O5272" s="3">
        <v>1</v>
      </c>
      <c r="P5272" s="3">
        <f t="shared" si="278"/>
        <v>3.849591262048817E-3</v>
      </c>
      <c r="Q5272" s="3">
        <f>P5272</f>
        <v>3.849591262048817E-3</v>
      </c>
    </row>
    <row r="5273" spans="1:17" x14ac:dyDescent="0.25">
      <c r="A5273" s="3" t="s">
        <v>378</v>
      </c>
      <c r="B5273" s="3" t="s">
        <v>89</v>
      </c>
      <c r="C5273" s="3" t="s">
        <v>406</v>
      </c>
      <c r="D5273" s="3">
        <v>0.36</v>
      </c>
      <c r="E5273" s="3">
        <v>0.48</v>
      </c>
      <c r="F5273" s="3" t="s">
        <v>11</v>
      </c>
      <c r="G5273" s="2">
        <v>1210</v>
      </c>
      <c r="H5273" s="3">
        <v>1467.0128852175467</v>
      </c>
      <c r="I5273" s="3">
        <v>5485975.2808079142</v>
      </c>
      <c r="J5273" s="3">
        <v>12488.978505221714</v>
      </c>
      <c r="K5273" s="3">
        <v>1</v>
      </c>
      <c r="L5273" s="3">
        <f t="shared" si="277"/>
        <v>12488.978505221714</v>
      </c>
      <c r="M5273" s="4">
        <f t="shared" si="276"/>
        <v>12488.978505221714</v>
      </c>
      <c r="N5273" s="3">
        <v>1844.2554540181268</v>
      </c>
      <c r="O5273" s="3">
        <v>1</v>
      </c>
      <c r="P5273" s="3">
        <f t="shared" si="278"/>
        <v>1844.2554540181268</v>
      </c>
      <c r="Q5273" s="3">
        <f>P5273</f>
        <v>1844.2554540181268</v>
      </c>
    </row>
    <row r="5274" spans="1:17" x14ac:dyDescent="0.25">
      <c r="A5274" s="3" t="s">
        <v>378</v>
      </c>
      <c r="B5274" s="3" t="s">
        <v>89</v>
      </c>
      <c r="C5274" s="3" t="s">
        <v>417</v>
      </c>
      <c r="D5274" s="3">
        <v>0.51</v>
      </c>
      <c r="E5274" s="3">
        <v>0.57999999999999996</v>
      </c>
      <c r="F5274" s="3" t="s">
        <v>11</v>
      </c>
      <c r="G5274" s="2">
        <v>1210</v>
      </c>
      <c r="H5274" s="3">
        <v>1425.3770157697959</v>
      </c>
      <c r="I5274" s="3">
        <v>5365328.3472424569</v>
      </c>
      <c r="J5274" s="3">
        <v>12922.172191157943</v>
      </c>
      <c r="K5274" s="3">
        <v>1</v>
      </c>
      <c r="L5274" s="3">
        <f t="shared" si="277"/>
        <v>12922.172191157943</v>
      </c>
      <c r="M5274" s="4">
        <f t="shared" si="276"/>
        <v>12922.172191157943</v>
      </c>
      <c r="N5274" s="3">
        <v>1935.1342614437956</v>
      </c>
      <c r="O5274" s="3">
        <v>1</v>
      </c>
      <c r="P5274" s="3">
        <f t="shared" si="278"/>
        <v>1935.1342614437956</v>
      </c>
      <c r="Q5274" s="3">
        <f>P5274</f>
        <v>1935.1342614437956</v>
      </c>
    </row>
    <row r="5275" spans="1:17" x14ac:dyDescent="0.25">
      <c r="A5275" s="3" t="s">
        <v>378</v>
      </c>
      <c r="B5275" s="3" t="s">
        <v>89</v>
      </c>
      <c r="C5275" s="3" t="s">
        <v>406</v>
      </c>
      <c r="D5275" s="3">
        <v>0.36</v>
      </c>
      <c r="E5275" s="3">
        <v>0.48</v>
      </c>
      <c r="F5275" s="3" t="s">
        <v>413</v>
      </c>
      <c r="G5275" s="2">
        <v>1210</v>
      </c>
      <c r="H5275" s="3">
        <v>1113.4759666834877</v>
      </c>
      <c r="I5275" s="3">
        <v>4309735.4749057237</v>
      </c>
      <c r="J5275" s="3">
        <v>9557.3306429932891</v>
      </c>
      <c r="K5275" s="3">
        <v>1</v>
      </c>
      <c r="L5275" s="3">
        <f t="shared" si="277"/>
        <v>9557.3306429932891</v>
      </c>
      <c r="M5275" s="4">
        <f t="shared" si="276"/>
        <v>9557.3306429932891</v>
      </c>
      <c r="N5275" s="3">
        <v>1394.2059211624917</v>
      </c>
      <c r="O5275" s="3">
        <v>1</v>
      </c>
      <c r="P5275" s="3">
        <f t="shared" si="278"/>
        <v>1394.2059211624917</v>
      </c>
      <c r="Q5275" s="3">
        <f>P5275</f>
        <v>1394.2059211624917</v>
      </c>
    </row>
    <row r="5276" spans="1:17" x14ac:dyDescent="0.25">
      <c r="A5276" s="3" t="s">
        <v>378</v>
      </c>
      <c r="B5276" s="3" t="s">
        <v>8</v>
      </c>
      <c r="C5276" s="3" t="s">
        <v>379</v>
      </c>
      <c r="D5276" s="3">
        <v>0.35</v>
      </c>
      <c r="E5276" s="3">
        <v>0.47</v>
      </c>
      <c r="F5276" s="3" t="s">
        <v>392</v>
      </c>
      <c r="G5276" s="2">
        <v>1210</v>
      </c>
      <c r="H5276" s="3">
        <v>262.37633418803063</v>
      </c>
      <c r="I5276" s="3">
        <v>1046577.4447417129</v>
      </c>
      <c r="J5276" s="3">
        <v>2630.8067188390551</v>
      </c>
      <c r="K5276" s="3">
        <v>1</v>
      </c>
      <c r="L5276" s="3">
        <f t="shared" si="277"/>
        <v>2630.8067188390551</v>
      </c>
      <c r="M5276" s="4">
        <f t="shared" si="276"/>
        <v>2630.8067188390551</v>
      </c>
      <c r="N5276" s="3">
        <v>392.22467535172694</v>
      </c>
      <c r="O5276" s="3">
        <v>1</v>
      </c>
      <c r="P5276" s="3">
        <f t="shared" si="278"/>
        <v>392.22467535172694</v>
      </c>
      <c r="Q5276" s="3">
        <f>P5276</f>
        <v>392.22467535172694</v>
      </c>
    </row>
    <row r="5277" spans="1:17" x14ac:dyDescent="0.25">
      <c r="A5277" s="3" t="s">
        <v>378</v>
      </c>
      <c r="B5277" s="3" t="s">
        <v>8</v>
      </c>
      <c r="C5277" s="3" t="s">
        <v>379</v>
      </c>
      <c r="D5277" s="3">
        <v>0.35</v>
      </c>
      <c r="E5277" s="3">
        <v>0.47</v>
      </c>
      <c r="F5277" s="3" t="s">
        <v>392</v>
      </c>
      <c r="G5277" s="2">
        <v>1210</v>
      </c>
      <c r="H5277" s="3">
        <v>1388.4503403256838</v>
      </c>
      <c r="I5277" s="3">
        <v>5384452.0356442016</v>
      </c>
      <c r="J5277" s="3">
        <v>12848.096305029905</v>
      </c>
      <c r="K5277" s="3">
        <v>1</v>
      </c>
      <c r="L5277" s="3">
        <f t="shared" si="277"/>
        <v>12848.096305029905</v>
      </c>
      <c r="M5277" s="4">
        <f t="shared" ref="M5277:M5340" si="279">L5277</f>
        <v>12848.096305029905</v>
      </c>
      <c r="N5277" s="3">
        <v>1890.7761258453365</v>
      </c>
      <c r="O5277" s="3">
        <v>1</v>
      </c>
      <c r="P5277" s="3">
        <f t="shared" si="278"/>
        <v>1890.7761258453365</v>
      </c>
      <c r="Q5277" s="3">
        <f>P5277</f>
        <v>1890.7761258453365</v>
      </c>
    </row>
    <row r="5278" spans="1:17" x14ac:dyDescent="0.25">
      <c r="A5278" s="3" t="s">
        <v>378</v>
      </c>
      <c r="B5278" s="3" t="s">
        <v>8</v>
      </c>
      <c r="C5278" s="3" t="s">
        <v>379</v>
      </c>
      <c r="D5278" s="3">
        <v>0.35</v>
      </c>
      <c r="E5278" s="3">
        <v>0.47</v>
      </c>
      <c r="F5278" s="3" t="s">
        <v>59</v>
      </c>
      <c r="G5278" s="2">
        <v>1210</v>
      </c>
      <c r="H5278" s="3">
        <v>0.38874223260722657</v>
      </c>
      <c r="I5278" s="3">
        <v>1448.5219253476366</v>
      </c>
      <c r="J5278" s="3">
        <v>3.4515112427358243</v>
      </c>
      <c r="K5278" s="3">
        <v>1</v>
      </c>
      <c r="L5278" s="3">
        <f t="shared" si="277"/>
        <v>3.4515112427358243</v>
      </c>
      <c r="M5278" s="4">
        <f t="shared" si="279"/>
        <v>3.4515112427358243</v>
      </c>
      <c r="N5278" s="3">
        <v>0.47296267324952806</v>
      </c>
      <c r="O5278" s="3">
        <v>1</v>
      </c>
      <c r="P5278" s="3">
        <f t="shared" si="278"/>
        <v>0.47296267324952806</v>
      </c>
      <c r="Q5278" s="3">
        <f>P5278</f>
        <v>0.47296267324952806</v>
      </c>
    </row>
    <row r="5279" spans="1:17" x14ac:dyDescent="0.25">
      <c r="A5279" s="3" t="s">
        <v>378</v>
      </c>
      <c r="B5279" s="3" t="s">
        <v>89</v>
      </c>
      <c r="C5279" s="3" t="s">
        <v>397</v>
      </c>
      <c r="D5279" s="3">
        <v>0.36</v>
      </c>
      <c r="E5279" s="3">
        <v>0.53</v>
      </c>
      <c r="F5279" s="3" t="s">
        <v>59</v>
      </c>
      <c r="G5279" s="2">
        <v>1210</v>
      </c>
      <c r="H5279" s="3">
        <v>0.66809634636638826</v>
      </c>
      <c r="I5279" s="3">
        <v>2532.9544390727815</v>
      </c>
      <c r="J5279" s="3">
        <v>6.2932659674884999</v>
      </c>
      <c r="K5279" s="3">
        <v>1</v>
      </c>
      <c r="L5279" s="3">
        <f t="shared" si="277"/>
        <v>6.2932659674884999</v>
      </c>
      <c r="M5279" s="4">
        <f t="shared" si="279"/>
        <v>6.2932659674884999</v>
      </c>
      <c r="N5279" s="3">
        <v>0.90558871290383636</v>
      </c>
      <c r="O5279" s="3">
        <v>1</v>
      </c>
      <c r="P5279" s="3">
        <f t="shared" si="278"/>
        <v>0.90558871290383636</v>
      </c>
      <c r="Q5279" s="3">
        <f>P5279</f>
        <v>0.90558871290383636</v>
      </c>
    </row>
    <row r="5280" spans="1:17" x14ac:dyDescent="0.25">
      <c r="A5280" s="3" t="s">
        <v>378</v>
      </c>
      <c r="B5280" s="3" t="s">
        <v>89</v>
      </c>
      <c r="C5280" s="3" t="s">
        <v>406</v>
      </c>
      <c r="D5280" s="3">
        <v>0.36</v>
      </c>
      <c r="E5280" s="3">
        <v>0.48</v>
      </c>
      <c r="F5280" s="3" t="s">
        <v>59</v>
      </c>
      <c r="G5280" s="2">
        <v>1210</v>
      </c>
      <c r="H5280" s="3">
        <v>0.45126623473222632</v>
      </c>
      <c r="I5280" s="3">
        <v>1726.0727793341946</v>
      </c>
      <c r="J5280" s="3">
        <v>4.1453343949027541</v>
      </c>
      <c r="K5280" s="3">
        <v>1</v>
      </c>
      <c r="L5280" s="3">
        <f t="shared" si="277"/>
        <v>4.1453343949027541</v>
      </c>
      <c r="M5280" s="4">
        <f t="shared" si="279"/>
        <v>4.1453343949027541</v>
      </c>
      <c r="N5280" s="3">
        <v>0.57471173916105178</v>
      </c>
      <c r="O5280" s="3">
        <v>1</v>
      </c>
      <c r="P5280" s="3">
        <f t="shared" si="278"/>
        <v>0.57471173916105178</v>
      </c>
      <c r="Q5280" s="3">
        <f>P5280</f>
        <v>0.57471173916105178</v>
      </c>
    </row>
    <row r="5281" spans="1:17" x14ac:dyDescent="0.25">
      <c r="A5281" s="3" t="s">
        <v>378</v>
      </c>
      <c r="B5281" s="3" t="s">
        <v>8</v>
      </c>
      <c r="C5281" s="3" t="s">
        <v>379</v>
      </c>
      <c r="D5281" s="3">
        <v>0.35</v>
      </c>
      <c r="E5281" s="3">
        <v>0.47</v>
      </c>
      <c r="F5281" s="3" t="s">
        <v>59</v>
      </c>
      <c r="G5281" s="2">
        <v>1210</v>
      </c>
      <c r="H5281" s="3">
        <v>1.892426496389691E-2</v>
      </c>
      <c r="I5281" s="3">
        <v>75.582190647423062</v>
      </c>
      <c r="J5281" s="3">
        <v>0.19812737930356125</v>
      </c>
      <c r="K5281" s="3">
        <v>1</v>
      </c>
      <c r="L5281" s="3">
        <f t="shared" si="277"/>
        <v>0.19812737930356125</v>
      </c>
      <c r="M5281" s="4">
        <f t="shared" si="279"/>
        <v>0.19812737930356125</v>
      </c>
      <c r="N5281" s="3">
        <v>3.033425733656489E-2</v>
      </c>
      <c r="O5281" s="3">
        <v>1</v>
      </c>
      <c r="P5281" s="3">
        <f t="shared" si="278"/>
        <v>3.033425733656489E-2</v>
      </c>
      <c r="Q5281" s="3">
        <f>P5281</f>
        <v>3.033425733656489E-2</v>
      </c>
    </row>
    <row r="5282" spans="1:17" x14ac:dyDescent="0.25">
      <c r="A5282" s="3" t="s">
        <v>378</v>
      </c>
      <c r="B5282" s="3" t="s">
        <v>8</v>
      </c>
      <c r="C5282" s="3" t="s">
        <v>379</v>
      </c>
      <c r="D5282" s="3">
        <v>0.35</v>
      </c>
      <c r="E5282" s="3">
        <v>0.47</v>
      </c>
      <c r="F5282" s="3" t="s">
        <v>59</v>
      </c>
      <c r="G5282" s="2">
        <v>1210</v>
      </c>
      <c r="H5282" s="3">
        <v>8.1183652811614368E-2</v>
      </c>
      <c r="I5282" s="3">
        <v>318.71026907954445</v>
      </c>
      <c r="J5282" s="3">
        <v>0.75220659154996783</v>
      </c>
      <c r="K5282" s="3">
        <v>1</v>
      </c>
      <c r="L5282" s="3">
        <f t="shared" si="277"/>
        <v>0.75220659154996783</v>
      </c>
      <c r="M5282" s="4">
        <f t="shared" si="279"/>
        <v>0.75220659154996783</v>
      </c>
      <c r="N5282" s="3">
        <v>0.10665996781352877</v>
      </c>
      <c r="O5282" s="3">
        <v>1</v>
      </c>
      <c r="P5282" s="3">
        <f t="shared" si="278"/>
        <v>0.10665996781352877</v>
      </c>
      <c r="Q5282" s="3">
        <f>P5282</f>
        <v>0.10665996781352877</v>
      </c>
    </row>
    <row r="5283" spans="1:17" x14ac:dyDescent="0.25">
      <c r="A5283" s="3" t="s">
        <v>378</v>
      </c>
      <c r="B5283" s="3" t="s">
        <v>89</v>
      </c>
      <c r="C5283" s="3" t="s">
        <v>406</v>
      </c>
      <c r="D5283" s="3">
        <v>0.36</v>
      </c>
      <c r="E5283" s="3">
        <v>0.48</v>
      </c>
      <c r="F5283" s="3" t="s">
        <v>59</v>
      </c>
      <c r="G5283" s="2">
        <v>1210</v>
      </c>
      <c r="H5283" s="3">
        <v>2.3427154263039575E-2</v>
      </c>
      <c r="I5283" s="3">
        <v>90.637592765863886</v>
      </c>
      <c r="J5283" s="3">
        <v>0.21569067830425265</v>
      </c>
      <c r="K5283" s="3">
        <v>1</v>
      </c>
      <c r="L5283" s="3">
        <f t="shared" si="277"/>
        <v>0.21569067830425265</v>
      </c>
      <c r="M5283" s="4">
        <f t="shared" si="279"/>
        <v>0.21569067830425265</v>
      </c>
      <c r="N5283" s="3">
        <v>2.9940717597890302E-2</v>
      </c>
      <c r="O5283" s="3">
        <v>1</v>
      </c>
      <c r="P5283" s="3">
        <f t="shared" si="278"/>
        <v>2.9940717597890302E-2</v>
      </c>
      <c r="Q5283" s="3">
        <f>P5283</f>
        <v>2.9940717597890302E-2</v>
      </c>
    </row>
    <row r="5284" spans="1:17" x14ac:dyDescent="0.25">
      <c r="A5284" s="3" t="s">
        <v>378</v>
      </c>
      <c r="B5284" s="3" t="s">
        <v>89</v>
      </c>
      <c r="C5284" s="3" t="s">
        <v>406</v>
      </c>
      <c r="D5284" s="3">
        <v>0.36</v>
      </c>
      <c r="E5284" s="3">
        <v>0.48</v>
      </c>
      <c r="F5284" s="3" t="s">
        <v>59</v>
      </c>
      <c r="G5284" s="2">
        <v>1210</v>
      </c>
      <c r="H5284" s="3">
        <v>7.7171087978365555E-2</v>
      </c>
      <c r="I5284" s="3">
        <v>278.23395441210425</v>
      </c>
      <c r="J5284" s="3">
        <v>0.65874627032709065</v>
      </c>
      <c r="K5284" s="3">
        <v>1</v>
      </c>
      <c r="L5284" s="3">
        <f t="shared" si="277"/>
        <v>0.65874627032709065</v>
      </c>
      <c r="M5284" s="4">
        <f t="shared" si="279"/>
        <v>0.65874627032709065</v>
      </c>
      <c r="N5284" s="3">
        <v>9.1174742548805837E-2</v>
      </c>
      <c r="O5284" s="3">
        <v>1</v>
      </c>
      <c r="P5284" s="3">
        <f t="shared" si="278"/>
        <v>9.1174742548805837E-2</v>
      </c>
      <c r="Q5284" s="3">
        <f>P5284</f>
        <v>9.1174742548805837E-2</v>
      </c>
    </row>
    <row r="5285" spans="1:17" x14ac:dyDescent="0.25">
      <c r="A5285" s="3" t="s">
        <v>378</v>
      </c>
      <c r="B5285" s="3" t="s">
        <v>89</v>
      </c>
      <c r="C5285" s="3" t="s">
        <v>406</v>
      </c>
      <c r="D5285" s="3">
        <v>0.36</v>
      </c>
      <c r="E5285" s="3">
        <v>0.48</v>
      </c>
      <c r="F5285" s="3" t="s">
        <v>59</v>
      </c>
      <c r="G5285" s="2">
        <v>1210</v>
      </c>
      <c r="H5285" s="3">
        <v>3.2751062616622431E-2</v>
      </c>
      <c r="I5285" s="3">
        <v>123.41818739165375</v>
      </c>
      <c r="J5285" s="3">
        <v>0.28527663087789812</v>
      </c>
      <c r="K5285" s="3">
        <v>1</v>
      </c>
      <c r="L5285" s="3">
        <f t="shared" si="277"/>
        <v>0.28527663087789812</v>
      </c>
      <c r="M5285" s="4">
        <f t="shared" si="279"/>
        <v>0.28527663087789812</v>
      </c>
      <c r="N5285" s="3">
        <v>4.0167956052666716E-2</v>
      </c>
      <c r="O5285" s="3">
        <v>1</v>
      </c>
      <c r="P5285" s="3">
        <f t="shared" si="278"/>
        <v>4.0167956052666716E-2</v>
      </c>
      <c r="Q5285" s="3">
        <f>P5285</f>
        <v>4.0167956052666716E-2</v>
      </c>
    </row>
    <row r="5286" spans="1:17" x14ac:dyDescent="0.25">
      <c r="A5286" s="3" t="s">
        <v>378</v>
      </c>
      <c r="B5286" s="3" t="s">
        <v>89</v>
      </c>
      <c r="C5286" s="3" t="s">
        <v>417</v>
      </c>
      <c r="D5286" s="3">
        <v>0.51</v>
      </c>
      <c r="E5286" s="3">
        <v>0.57999999999999996</v>
      </c>
      <c r="F5286" s="3" t="s">
        <v>59</v>
      </c>
      <c r="G5286" s="2">
        <v>1210</v>
      </c>
      <c r="H5286" s="3">
        <v>0.20722723527428155</v>
      </c>
      <c r="I5286" s="3">
        <v>704.02678913690272</v>
      </c>
      <c r="J5286" s="3">
        <v>1.6313554046869323</v>
      </c>
      <c r="K5286" s="3">
        <v>1</v>
      </c>
      <c r="L5286" s="3">
        <f t="shared" si="277"/>
        <v>1.6313554046869323</v>
      </c>
      <c r="M5286" s="4">
        <f t="shared" si="279"/>
        <v>1.6313554046869323</v>
      </c>
      <c r="N5286" s="3">
        <v>0.23014319314973267</v>
      </c>
      <c r="O5286" s="3">
        <v>1</v>
      </c>
      <c r="P5286" s="3">
        <f t="shared" si="278"/>
        <v>0.23014319314973267</v>
      </c>
      <c r="Q5286" s="3">
        <f>P5286</f>
        <v>0.23014319314973267</v>
      </c>
    </row>
    <row r="5287" spans="1:17" x14ac:dyDescent="0.25">
      <c r="A5287" s="3" t="s">
        <v>378</v>
      </c>
      <c r="B5287" s="3" t="s">
        <v>89</v>
      </c>
      <c r="C5287" s="3" t="s">
        <v>397</v>
      </c>
      <c r="D5287" s="3">
        <v>0.36</v>
      </c>
      <c r="E5287" s="3">
        <v>0.53</v>
      </c>
      <c r="F5287" s="3" t="s">
        <v>59</v>
      </c>
      <c r="G5287" s="2">
        <v>1210</v>
      </c>
      <c r="H5287" s="3">
        <v>8.7037798000083669E-2</v>
      </c>
      <c r="I5287" s="3">
        <v>338.79945333936888</v>
      </c>
      <c r="J5287" s="3">
        <v>0.85845698840026285</v>
      </c>
      <c r="K5287" s="3">
        <v>1</v>
      </c>
      <c r="L5287" s="3">
        <f t="shared" si="277"/>
        <v>0.85845698840026285</v>
      </c>
      <c r="M5287" s="4">
        <f t="shared" si="279"/>
        <v>0.85845698840026285</v>
      </c>
      <c r="N5287" s="3">
        <v>0.11993115424831335</v>
      </c>
      <c r="O5287" s="3">
        <v>1</v>
      </c>
      <c r="P5287" s="3">
        <f t="shared" si="278"/>
        <v>0.11993115424831335</v>
      </c>
      <c r="Q5287" s="3">
        <f>P5287</f>
        <v>0.11993115424831335</v>
      </c>
    </row>
    <row r="5288" spans="1:17" x14ac:dyDescent="0.25">
      <c r="A5288" s="3" t="s">
        <v>378</v>
      </c>
      <c r="B5288" s="3" t="s">
        <v>89</v>
      </c>
      <c r="C5288" s="3" t="s">
        <v>397</v>
      </c>
      <c r="D5288" s="3">
        <v>0.36</v>
      </c>
      <c r="E5288" s="3">
        <v>0.53</v>
      </c>
      <c r="F5288" s="3" t="s">
        <v>63</v>
      </c>
      <c r="G5288" s="2">
        <v>1210</v>
      </c>
      <c r="H5288" s="3">
        <v>2.8768217740354732E-3</v>
      </c>
      <c r="I5288" s="3">
        <v>3.4939911242754715</v>
      </c>
      <c r="J5288" s="3">
        <v>1.1417666728799602E-2</v>
      </c>
      <c r="K5288" s="3">
        <v>1</v>
      </c>
      <c r="L5288" s="3">
        <f t="shared" si="277"/>
        <v>1.1417666728799602E-2</v>
      </c>
      <c r="M5288" s="4">
        <f t="shared" si="279"/>
        <v>1.1417666728799602E-2</v>
      </c>
      <c r="N5288" s="3">
        <v>8.9581318308876048E-4</v>
      </c>
      <c r="O5288" s="3">
        <v>1</v>
      </c>
      <c r="P5288" s="3">
        <f t="shared" si="278"/>
        <v>8.9581318308876048E-4</v>
      </c>
      <c r="Q5288" s="3">
        <f>P5288</f>
        <v>8.9581318308876048E-4</v>
      </c>
    </row>
    <row r="5289" spans="1:17" x14ac:dyDescent="0.25">
      <c r="A5289" s="3" t="s">
        <v>378</v>
      </c>
      <c r="B5289" s="3" t="s">
        <v>89</v>
      </c>
      <c r="C5289" s="3" t="s">
        <v>406</v>
      </c>
      <c r="D5289" s="3">
        <v>0.36</v>
      </c>
      <c r="E5289" s="3">
        <v>0.48</v>
      </c>
      <c r="F5289" s="3" t="s">
        <v>260</v>
      </c>
      <c r="G5289" s="2">
        <v>1210</v>
      </c>
      <c r="H5289" s="3">
        <v>77.12145288767617</v>
      </c>
      <c r="I5289" s="3">
        <v>295172.27244746359</v>
      </c>
      <c r="J5289" s="3">
        <v>734.8838436499027</v>
      </c>
      <c r="K5289" s="3">
        <v>1</v>
      </c>
      <c r="L5289" s="3">
        <f t="shared" si="277"/>
        <v>734.8838436499027</v>
      </c>
      <c r="M5289" s="4">
        <f t="shared" si="279"/>
        <v>734.8838436499027</v>
      </c>
      <c r="N5289" s="3">
        <v>108.54934511234561</v>
      </c>
      <c r="O5289" s="3">
        <v>1</v>
      </c>
      <c r="P5289" s="3">
        <f t="shared" si="278"/>
        <v>108.54934511234561</v>
      </c>
      <c r="Q5289" s="3">
        <f>P5289</f>
        <v>108.54934511234561</v>
      </c>
    </row>
    <row r="5290" spans="1:17" x14ac:dyDescent="0.25">
      <c r="A5290" s="3" t="s">
        <v>378</v>
      </c>
      <c r="B5290" s="3" t="s">
        <v>89</v>
      </c>
      <c r="C5290" s="3" t="s">
        <v>406</v>
      </c>
      <c r="D5290" s="3">
        <v>0.36</v>
      </c>
      <c r="E5290" s="3">
        <v>0.48</v>
      </c>
      <c r="F5290" s="3" t="s">
        <v>415</v>
      </c>
      <c r="G5290" s="2">
        <v>1210</v>
      </c>
      <c r="H5290" s="3">
        <v>83.884361556121434</v>
      </c>
      <c r="I5290" s="3">
        <v>306608.11531393317</v>
      </c>
      <c r="J5290" s="3">
        <v>629.9124397471337</v>
      </c>
      <c r="K5290" s="3">
        <v>1</v>
      </c>
      <c r="L5290" s="3">
        <f t="shared" si="277"/>
        <v>629.9124397471337</v>
      </c>
      <c r="M5290" s="4">
        <f t="shared" si="279"/>
        <v>629.9124397471337</v>
      </c>
      <c r="N5290" s="3">
        <v>90.116652717716434</v>
      </c>
      <c r="O5290" s="3">
        <v>1</v>
      </c>
      <c r="P5290" s="3">
        <f t="shared" si="278"/>
        <v>90.116652717716434</v>
      </c>
      <c r="Q5290" s="3">
        <f>P5290</f>
        <v>90.116652717716434</v>
      </c>
    </row>
    <row r="5291" spans="1:17" x14ac:dyDescent="0.25">
      <c r="A5291" s="3" t="s">
        <v>378</v>
      </c>
      <c r="B5291" s="3" t="s">
        <v>8</v>
      </c>
      <c r="C5291" s="3" t="s">
        <v>379</v>
      </c>
      <c r="D5291" s="3">
        <v>0.35</v>
      </c>
      <c r="E5291" s="3">
        <v>0.47</v>
      </c>
      <c r="F5291" s="3" t="s">
        <v>19</v>
      </c>
      <c r="G5291" s="2">
        <v>1290</v>
      </c>
      <c r="H5291" s="3">
        <v>2.0753687552224864</v>
      </c>
      <c r="I5291" s="3">
        <v>7850.097852762955</v>
      </c>
      <c r="J5291" s="3">
        <v>17.451482983675753</v>
      </c>
      <c r="K5291" s="3">
        <v>1</v>
      </c>
      <c r="L5291" s="3">
        <f t="shared" si="277"/>
        <v>17.451482983675753</v>
      </c>
      <c r="M5291" s="4">
        <f t="shared" si="279"/>
        <v>17.451482983675753</v>
      </c>
      <c r="N5291" s="3">
        <v>2.5918547162141499</v>
      </c>
      <c r="O5291" s="3">
        <v>1</v>
      </c>
      <c r="P5291" s="3">
        <f t="shared" si="278"/>
        <v>2.5918547162141499</v>
      </c>
      <c r="Q5291" s="3">
        <f>P5291</f>
        <v>2.5918547162141499</v>
      </c>
    </row>
    <row r="5292" spans="1:17" x14ac:dyDescent="0.25">
      <c r="A5292" s="3" t="s">
        <v>378</v>
      </c>
      <c r="B5292" s="3" t="s">
        <v>89</v>
      </c>
      <c r="C5292" s="3" t="s">
        <v>406</v>
      </c>
      <c r="D5292" s="3">
        <v>0.36</v>
      </c>
      <c r="E5292" s="3">
        <v>0.48</v>
      </c>
      <c r="F5292" s="3" t="s">
        <v>19</v>
      </c>
      <c r="G5292" s="2">
        <v>1290</v>
      </c>
      <c r="H5292" s="3">
        <v>16.18670702938309</v>
      </c>
      <c r="I5292" s="3">
        <v>60679.30205156991</v>
      </c>
      <c r="J5292" s="3">
        <v>117.72630390242044</v>
      </c>
      <c r="K5292" s="3">
        <v>1</v>
      </c>
      <c r="L5292" s="3">
        <f t="shared" si="277"/>
        <v>117.72630390242044</v>
      </c>
      <c r="M5292" s="4">
        <f t="shared" si="279"/>
        <v>117.72630390242044</v>
      </c>
      <c r="N5292" s="3">
        <v>16.725387915154567</v>
      </c>
      <c r="O5292" s="3">
        <v>1</v>
      </c>
      <c r="P5292" s="3">
        <f t="shared" si="278"/>
        <v>16.725387915154567</v>
      </c>
      <c r="Q5292" s="3">
        <f>P5292</f>
        <v>16.725387915154567</v>
      </c>
    </row>
    <row r="5293" spans="1:17" x14ac:dyDescent="0.25">
      <c r="A5293" s="3" t="s">
        <v>378</v>
      </c>
      <c r="B5293" s="3" t="s">
        <v>89</v>
      </c>
      <c r="C5293" s="3" t="s">
        <v>406</v>
      </c>
      <c r="D5293" s="3">
        <v>0.36</v>
      </c>
      <c r="E5293" s="3">
        <v>0.48</v>
      </c>
      <c r="F5293" s="3" t="s">
        <v>11</v>
      </c>
      <c r="G5293" s="2">
        <v>1290</v>
      </c>
      <c r="H5293" s="3">
        <v>5.0170852931240555</v>
      </c>
      <c r="I5293" s="3">
        <v>18028.00178733455</v>
      </c>
      <c r="J5293" s="3">
        <v>39.367535559741548</v>
      </c>
      <c r="K5293" s="3">
        <v>1</v>
      </c>
      <c r="L5293" s="3">
        <f t="shared" si="277"/>
        <v>39.367535559741548</v>
      </c>
      <c r="M5293" s="4">
        <f t="shared" si="279"/>
        <v>39.367535559741548</v>
      </c>
      <c r="N5293" s="3">
        <v>5.6378904258117064</v>
      </c>
      <c r="O5293" s="3">
        <v>1</v>
      </c>
      <c r="P5293" s="3">
        <f t="shared" si="278"/>
        <v>5.6378904258117064</v>
      </c>
      <c r="Q5293" s="3">
        <f>P5293</f>
        <v>5.6378904258117064</v>
      </c>
    </row>
    <row r="5294" spans="1:17" x14ac:dyDescent="0.25">
      <c r="A5294" s="3" t="s">
        <v>378</v>
      </c>
      <c r="B5294" s="3" t="s">
        <v>89</v>
      </c>
      <c r="C5294" s="3" t="s">
        <v>406</v>
      </c>
      <c r="D5294" s="3">
        <v>0.36</v>
      </c>
      <c r="E5294" s="3">
        <v>0.48</v>
      </c>
      <c r="F5294" s="3" t="s">
        <v>413</v>
      </c>
      <c r="G5294" s="2">
        <v>1290</v>
      </c>
      <c r="H5294" s="3">
        <v>3.8173350860800404</v>
      </c>
      <c r="I5294" s="3">
        <v>15082.225873894293</v>
      </c>
      <c r="J5294" s="3">
        <v>29.579605368148794</v>
      </c>
      <c r="K5294" s="3">
        <v>1</v>
      </c>
      <c r="L5294" s="3">
        <f t="shared" si="277"/>
        <v>29.579605368148794</v>
      </c>
      <c r="M5294" s="4">
        <f t="shared" si="279"/>
        <v>29.579605368148794</v>
      </c>
      <c r="N5294" s="3">
        <v>4.2144758326947303</v>
      </c>
      <c r="O5294" s="3">
        <v>1</v>
      </c>
      <c r="P5294" s="3">
        <f t="shared" si="278"/>
        <v>4.2144758326947303</v>
      </c>
      <c r="Q5294" s="3">
        <f>P5294</f>
        <v>4.2144758326947303</v>
      </c>
    </row>
    <row r="5295" spans="1:17" x14ac:dyDescent="0.25">
      <c r="A5295" s="3" t="s">
        <v>378</v>
      </c>
      <c r="B5295" s="3" t="s">
        <v>8</v>
      </c>
      <c r="C5295" s="3" t="s">
        <v>379</v>
      </c>
      <c r="D5295" s="3">
        <v>0.35</v>
      </c>
      <c r="E5295" s="3">
        <v>0.47</v>
      </c>
      <c r="F5295" s="3" t="s">
        <v>392</v>
      </c>
      <c r="G5295" s="2">
        <v>1290</v>
      </c>
      <c r="H5295" s="3">
        <v>23.798198018640687</v>
      </c>
      <c r="I5295" s="3">
        <v>90869.834168622285</v>
      </c>
      <c r="J5295" s="3">
        <v>187.29313482459119</v>
      </c>
      <c r="K5295" s="3">
        <v>1</v>
      </c>
      <c r="L5295" s="3">
        <f t="shared" si="277"/>
        <v>187.29313482459119</v>
      </c>
      <c r="M5295" s="4">
        <f t="shared" si="279"/>
        <v>187.29313482459119</v>
      </c>
      <c r="N5295" s="3">
        <v>26.490214622263132</v>
      </c>
      <c r="O5295" s="3">
        <v>1</v>
      </c>
      <c r="P5295" s="3">
        <f t="shared" si="278"/>
        <v>26.490214622263132</v>
      </c>
      <c r="Q5295" s="3">
        <f>P5295</f>
        <v>26.490214622263132</v>
      </c>
    </row>
    <row r="5296" spans="1:17" x14ac:dyDescent="0.25">
      <c r="A5296" s="3" t="s">
        <v>378</v>
      </c>
      <c r="B5296" s="3" t="s">
        <v>8</v>
      </c>
      <c r="C5296" s="3" t="s">
        <v>379</v>
      </c>
      <c r="D5296" s="3">
        <v>0.35</v>
      </c>
      <c r="E5296" s="3">
        <v>0.47</v>
      </c>
      <c r="F5296" s="3" t="s">
        <v>19</v>
      </c>
      <c r="G5296" s="2">
        <v>1300</v>
      </c>
      <c r="H5296" s="3">
        <v>52.105007196412629</v>
      </c>
      <c r="I5296" s="3">
        <v>201584.87900447851</v>
      </c>
      <c r="J5296" s="3">
        <v>448.62506852176523</v>
      </c>
      <c r="K5296" s="3">
        <v>1</v>
      </c>
      <c r="L5296" s="3">
        <f t="shared" si="277"/>
        <v>448.62506852176523</v>
      </c>
      <c r="M5296" s="4">
        <f t="shared" si="279"/>
        <v>448.62506852176523</v>
      </c>
      <c r="N5296" s="3">
        <v>76.835312119796981</v>
      </c>
      <c r="O5296" s="3">
        <v>1</v>
      </c>
      <c r="P5296" s="3">
        <f t="shared" si="278"/>
        <v>76.835312119796981</v>
      </c>
      <c r="Q5296" s="3">
        <f>P5296</f>
        <v>76.835312119796981</v>
      </c>
    </row>
    <row r="5297" spans="1:17" x14ac:dyDescent="0.25">
      <c r="A5297" s="3" t="s">
        <v>378</v>
      </c>
      <c r="B5297" s="3" t="s">
        <v>8</v>
      </c>
      <c r="C5297" s="3" t="s">
        <v>379</v>
      </c>
      <c r="D5297" s="3">
        <v>0.35</v>
      </c>
      <c r="E5297" s="3">
        <v>0.47</v>
      </c>
      <c r="F5297" s="3" t="s">
        <v>19</v>
      </c>
      <c r="G5297" s="2">
        <v>1300</v>
      </c>
      <c r="H5297" s="3">
        <v>4.1847972386543493</v>
      </c>
      <c r="I5297" s="3">
        <v>16085.100562116928</v>
      </c>
      <c r="J5297" s="3">
        <v>44.757678032761106</v>
      </c>
      <c r="K5297" s="3">
        <v>1</v>
      </c>
      <c r="L5297" s="3">
        <f t="shared" si="277"/>
        <v>44.757678032761106</v>
      </c>
      <c r="M5297" s="4">
        <f t="shared" si="279"/>
        <v>44.757678032761106</v>
      </c>
      <c r="N5297" s="3">
        <v>8.4181491703282934</v>
      </c>
      <c r="O5297" s="3">
        <v>1</v>
      </c>
      <c r="P5297" s="3">
        <f t="shared" si="278"/>
        <v>8.4181491703282934</v>
      </c>
      <c r="Q5297" s="3">
        <f>P5297</f>
        <v>8.4181491703282934</v>
      </c>
    </row>
    <row r="5298" spans="1:17" x14ac:dyDescent="0.25">
      <c r="A5298" s="3" t="s">
        <v>378</v>
      </c>
      <c r="B5298" s="3" t="s">
        <v>89</v>
      </c>
      <c r="C5298" s="3" t="s">
        <v>397</v>
      </c>
      <c r="D5298" s="3">
        <v>0.36</v>
      </c>
      <c r="E5298" s="3">
        <v>0.53</v>
      </c>
      <c r="F5298" s="3" t="s">
        <v>19</v>
      </c>
      <c r="G5298" s="2">
        <v>1300</v>
      </c>
      <c r="H5298" s="3">
        <v>350.93925201412117</v>
      </c>
      <c r="I5298" s="3">
        <v>1302516.3082812084</v>
      </c>
      <c r="J5298" s="3">
        <v>3105.4761275420819</v>
      </c>
      <c r="K5298" s="3">
        <v>1</v>
      </c>
      <c r="L5298" s="3">
        <f t="shared" si="277"/>
        <v>3105.4761275420819</v>
      </c>
      <c r="M5298" s="4">
        <f t="shared" si="279"/>
        <v>3105.4761275420819</v>
      </c>
      <c r="N5298" s="3">
        <v>520.76593666652843</v>
      </c>
      <c r="O5298" s="3">
        <v>1</v>
      </c>
      <c r="P5298" s="3">
        <f t="shared" si="278"/>
        <v>520.76593666652843</v>
      </c>
      <c r="Q5298" s="3">
        <f>P5298</f>
        <v>520.76593666652843</v>
      </c>
    </row>
    <row r="5299" spans="1:17" x14ac:dyDescent="0.25">
      <c r="A5299" s="3" t="s">
        <v>378</v>
      </c>
      <c r="B5299" s="3" t="s">
        <v>89</v>
      </c>
      <c r="C5299" s="3" t="s">
        <v>406</v>
      </c>
      <c r="D5299" s="3">
        <v>0.36</v>
      </c>
      <c r="E5299" s="3">
        <v>0.48</v>
      </c>
      <c r="F5299" s="3" t="s">
        <v>19</v>
      </c>
      <c r="G5299" s="2">
        <v>1300</v>
      </c>
      <c r="H5299" s="3">
        <v>538.30595724788191</v>
      </c>
      <c r="I5299" s="3">
        <v>2017919.6116619334</v>
      </c>
      <c r="J5299" s="3">
        <v>4791.0065385285106</v>
      </c>
      <c r="K5299" s="3">
        <v>1</v>
      </c>
      <c r="L5299" s="3">
        <f t="shared" si="277"/>
        <v>4791.0065385285106</v>
      </c>
      <c r="M5299" s="4">
        <f t="shared" si="279"/>
        <v>4791.0065385285106</v>
      </c>
      <c r="N5299" s="3">
        <v>831.39462096872774</v>
      </c>
      <c r="O5299" s="3">
        <v>1</v>
      </c>
      <c r="P5299" s="3">
        <f t="shared" si="278"/>
        <v>831.39462096872774</v>
      </c>
      <c r="Q5299" s="3">
        <f>P5299</f>
        <v>831.39462096872774</v>
      </c>
    </row>
    <row r="5300" spans="1:17" x14ac:dyDescent="0.25">
      <c r="A5300" s="3" t="s">
        <v>378</v>
      </c>
      <c r="B5300" s="3" t="s">
        <v>89</v>
      </c>
      <c r="C5300" s="3" t="s">
        <v>417</v>
      </c>
      <c r="D5300" s="3">
        <v>0.51</v>
      </c>
      <c r="E5300" s="3">
        <v>0.57999999999999996</v>
      </c>
      <c r="F5300" s="3" t="s">
        <v>19</v>
      </c>
      <c r="G5300" s="2">
        <v>1300</v>
      </c>
      <c r="H5300" s="3">
        <v>5.8025654556485247</v>
      </c>
      <c r="I5300" s="3">
        <v>21031.35949221304</v>
      </c>
      <c r="J5300" s="3">
        <v>56.498904020745663</v>
      </c>
      <c r="K5300" s="3">
        <v>1</v>
      </c>
      <c r="L5300" s="3">
        <f t="shared" si="277"/>
        <v>56.498904020745663</v>
      </c>
      <c r="M5300" s="4">
        <f t="shared" si="279"/>
        <v>56.498904020745663</v>
      </c>
      <c r="N5300" s="3">
        <v>9.6577566327605346</v>
      </c>
      <c r="O5300" s="3">
        <v>1</v>
      </c>
      <c r="P5300" s="3">
        <f t="shared" si="278"/>
        <v>9.6577566327605346</v>
      </c>
      <c r="Q5300" s="3">
        <f>P5300</f>
        <v>9.6577566327605346</v>
      </c>
    </row>
    <row r="5301" spans="1:17" x14ac:dyDescent="0.25">
      <c r="A5301" s="3" t="s">
        <v>378</v>
      </c>
      <c r="B5301" s="3" t="s">
        <v>89</v>
      </c>
      <c r="C5301" s="3" t="s">
        <v>397</v>
      </c>
      <c r="D5301" s="3">
        <v>0.36</v>
      </c>
      <c r="E5301" s="3">
        <v>0.53</v>
      </c>
      <c r="F5301" s="3" t="s">
        <v>404</v>
      </c>
      <c r="G5301" s="2">
        <v>1300</v>
      </c>
      <c r="H5301" s="3">
        <v>92.375438578091803</v>
      </c>
      <c r="I5301" s="3">
        <v>355662.90064247325</v>
      </c>
      <c r="J5301" s="3">
        <v>915.83066896037758</v>
      </c>
      <c r="K5301" s="3">
        <v>1</v>
      </c>
      <c r="L5301" s="3">
        <f t="shared" si="277"/>
        <v>915.83066896037758</v>
      </c>
      <c r="M5301" s="4">
        <f t="shared" si="279"/>
        <v>915.83066896037758</v>
      </c>
      <c r="N5301" s="3">
        <v>160.35365597101224</v>
      </c>
      <c r="O5301" s="3">
        <v>1</v>
      </c>
      <c r="P5301" s="3">
        <f t="shared" si="278"/>
        <v>160.35365597101224</v>
      </c>
      <c r="Q5301" s="3">
        <f>P5301</f>
        <v>160.35365597101224</v>
      </c>
    </row>
    <row r="5302" spans="1:17" x14ac:dyDescent="0.25">
      <c r="A5302" s="3" t="s">
        <v>378</v>
      </c>
      <c r="B5302" s="3" t="s">
        <v>89</v>
      </c>
      <c r="C5302" s="3" t="s">
        <v>406</v>
      </c>
      <c r="D5302" s="3">
        <v>0.36</v>
      </c>
      <c r="E5302" s="3">
        <v>0.48</v>
      </c>
      <c r="F5302" s="3" t="s">
        <v>404</v>
      </c>
      <c r="G5302" s="2">
        <v>1300</v>
      </c>
      <c r="H5302" s="3">
        <v>14.46870852321619</v>
      </c>
      <c r="I5302" s="3">
        <v>50529.09146394932</v>
      </c>
      <c r="J5302" s="3">
        <v>129.28929119769111</v>
      </c>
      <c r="K5302" s="3">
        <v>1</v>
      </c>
      <c r="L5302" s="3">
        <f t="shared" si="277"/>
        <v>129.28929119769111</v>
      </c>
      <c r="M5302" s="4">
        <f t="shared" si="279"/>
        <v>129.28929119769111</v>
      </c>
      <c r="N5302" s="3">
        <v>21.11850914235016</v>
      </c>
      <c r="O5302" s="3">
        <v>1</v>
      </c>
      <c r="P5302" s="3">
        <f t="shared" si="278"/>
        <v>21.11850914235016</v>
      </c>
      <c r="Q5302" s="3">
        <f>P5302</f>
        <v>21.11850914235016</v>
      </c>
    </row>
    <row r="5303" spans="1:17" x14ac:dyDescent="0.25">
      <c r="A5303" s="3" t="s">
        <v>378</v>
      </c>
      <c r="B5303" s="3" t="s">
        <v>89</v>
      </c>
      <c r="C5303" s="3" t="s">
        <v>406</v>
      </c>
      <c r="D5303" s="3">
        <v>0.36</v>
      </c>
      <c r="E5303" s="3">
        <v>0.48</v>
      </c>
      <c r="F5303" s="3" t="s">
        <v>408</v>
      </c>
      <c r="G5303" s="2">
        <v>1300</v>
      </c>
      <c r="H5303" s="3">
        <v>6.8064751589679088E-5</v>
      </c>
      <c r="I5303" s="3">
        <v>0.21372798549669175</v>
      </c>
      <c r="J5303" s="3">
        <v>6.1015044742743511E-4</v>
      </c>
      <c r="K5303" s="3">
        <v>1</v>
      </c>
      <c r="L5303" s="3">
        <f t="shared" si="277"/>
        <v>6.1015044742743511E-4</v>
      </c>
      <c r="M5303" s="4">
        <f t="shared" si="279"/>
        <v>6.1015044742743511E-4</v>
      </c>
      <c r="N5303" s="3">
        <v>1.1590365057203639E-4</v>
      </c>
      <c r="O5303" s="3">
        <v>1</v>
      </c>
      <c r="P5303" s="3">
        <f t="shared" si="278"/>
        <v>1.1590365057203639E-4</v>
      </c>
      <c r="Q5303" s="3">
        <f>P5303</f>
        <v>1.1590365057203639E-4</v>
      </c>
    </row>
    <row r="5304" spans="1:17" x14ac:dyDescent="0.25">
      <c r="A5304" s="3" t="s">
        <v>378</v>
      </c>
      <c r="B5304" s="3" t="s">
        <v>8</v>
      </c>
      <c r="C5304" s="3" t="s">
        <v>379</v>
      </c>
      <c r="D5304" s="3">
        <v>0.35</v>
      </c>
      <c r="E5304" s="3">
        <v>0.47</v>
      </c>
      <c r="F5304" s="3" t="s">
        <v>390</v>
      </c>
      <c r="G5304" s="2">
        <v>1300</v>
      </c>
      <c r="H5304" s="3">
        <v>12.602987180592685</v>
      </c>
      <c r="I5304" s="3">
        <v>39838.332177034637</v>
      </c>
      <c r="J5304" s="3">
        <v>73.014097287266864</v>
      </c>
      <c r="K5304" s="3">
        <v>1</v>
      </c>
      <c r="L5304" s="3">
        <f t="shared" si="277"/>
        <v>73.014097287266864</v>
      </c>
      <c r="M5304" s="4">
        <f t="shared" si="279"/>
        <v>73.014097287266864</v>
      </c>
      <c r="N5304" s="3">
        <v>11.369405967399683</v>
      </c>
      <c r="O5304" s="3">
        <v>1</v>
      </c>
      <c r="P5304" s="3">
        <f t="shared" si="278"/>
        <v>11.369405967399683</v>
      </c>
      <c r="Q5304" s="3">
        <f>P5304</f>
        <v>11.369405967399683</v>
      </c>
    </row>
    <row r="5305" spans="1:17" x14ac:dyDescent="0.25">
      <c r="A5305" s="3" t="s">
        <v>378</v>
      </c>
      <c r="B5305" s="3" t="s">
        <v>89</v>
      </c>
      <c r="C5305" s="3" t="s">
        <v>406</v>
      </c>
      <c r="D5305" s="3">
        <v>0.36</v>
      </c>
      <c r="E5305" s="3">
        <v>0.48</v>
      </c>
      <c r="F5305" s="3" t="s">
        <v>141</v>
      </c>
      <c r="G5305" s="2">
        <v>1300</v>
      </c>
      <c r="H5305" s="3">
        <v>0.86729351438569346</v>
      </c>
      <c r="I5305" s="3">
        <v>3381.1356169078399</v>
      </c>
      <c r="J5305" s="3">
        <v>7.6968846363264865</v>
      </c>
      <c r="K5305" s="3">
        <v>1</v>
      </c>
      <c r="L5305" s="3">
        <f t="shared" si="277"/>
        <v>7.6968846363264865</v>
      </c>
      <c r="M5305" s="4">
        <f t="shared" si="279"/>
        <v>7.6968846363264865</v>
      </c>
      <c r="N5305" s="3">
        <v>1.2044171273292426</v>
      </c>
      <c r="O5305" s="3">
        <v>1</v>
      </c>
      <c r="P5305" s="3">
        <f t="shared" si="278"/>
        <v>1.2044171273292426</v>
      </c>
      <c r="Q5305" s="3">
        <f>P5305</f>
        <v>1.2044171273292426</v>
      </c>
    </row>
    <row r="5306" spans="1:17" x14ac:dyDescent="0.25">
      <c r="A5306" s="3" t="s">
        <v>378</v>
      </c>
      <c r="B5306" s="3" t="s">
        <v>89</v>
      </c>
      <c r="C5306" s="3" t="s">
        <v>406</v>
      </c>
      <c r="D5306" s="3">
        <v>0.36</v>
      </c>
      <c r="E5306" s="3">
        <v>0.48</v>
      </c>
      <c r="F5306" s="3" t="s">
        <v>11</v>
      </c>
      <c r="G5306" s="2">
        <v>1300</v>
      </c>
      <c r="H5306" s="3">
        <v>368.46060725729603</v>
      </c>
      <c r="I5306" s="3">
        <v>1383987.6189057583</v>
      </c>
      <c r="J5306" s="3">
        <v>3299.581148753417</v>
      </c>
      <c r="K5306" s="3">
        <v>1</v>
      </c>
      <c r="L5306" s="3">
        <f t="shared" si="277"/>
        <v>3299.581148753417</v>
      </c>
      <c r="M5306" s="4">
        <f t="shared" si="279"/>
        <v>3299.581148753417</v>
      </c>
      <c r="N5306" s="3">
        <v>557.52371111962509</v>
      </c>
      <c r="O5306" s="3">
        <v>1</v>
      </c>
      <c r="P5306" s="3">
        <f t="shared" si="278"/>
        <v>557.52371111962509</v>
      </c>
      <c r="Q5306" s="3">
        <f>P5306</f>
        <v>557.52371111962509</v>
      </c>
    </row>
    <row r="5307" spans="1:17" x14ac:dyDescent="0.25">
      <c r="A5307" s="3" t="s">
        <v>378</v>
      </c>
      <c r="B5307" s="3" t="s">
        <v>89</v>
      </c>
      <c r="C5307" s="3" t="s">
        <v>417</v>
      </c>
      <c r="D5307" s="3">
        <v>0.51</v>
      </c>
      <c r="E5307" s="3">
        <v>0.57999999999999996</v>
      </c>
      <c r="F5307" s="3" t="s">
        <v>11</v>
      </c>
      <c r="G5307" s="2">
        <v>1300</v>
      </c>
      <c r="H5307" s="3">
        <v>263.55995620839411</v>
      </c>
      <c r="I5307" s="3">
        <v>1006613.4929138342</v>
      </c>
      <c r="J5307" s="3">
        <v>2499.9470517012128</v>
      </c>
      <c r="K5307" s="3">
        <v>1</v>
      </c>
      <c r="L5307" s="3">
        <f t="shared" si="277"/>
        <v>2499.9470517012128</v>
      </c>
      <c r="M5307" s="4">
        <f t="shared" si="279"/>
        <v>2499.9470517012128</v>
      </c>
      <c r="N5307" s="3">
        <v>420.65370908473483</v>
      </c>
      <c r="O5307" s="3">
        <v>1</v>
      </c>
      <c r="P5307" s="3">
        <f t="shared" si="278"/>
        <v>420.65370908473483</v>
      </c>
      <c r="Q5307" s="3">
        <f>P5307</f>
        <v>420.65370908473483</v>
      </c>
    </row>
    <row r="5308" spans="1:17" x14ac:dyDescent="0.25">
      <c r="A5308" s="3" t="s">
        <v>378</v>
      </c>
      <c r="B5308" s="3" t="s">
        <v>89</v>
      </c>
      <c r="C5308" s="3" t="s">
        <v>406</v>
      </c>
      <c r="D5308" s="3">
        <v>0.36</v>
      </c>
      <c r="E5308" s="3">
        <v>0.48</v>
      </c>
      <c r="F5308" s="3" t="s">
        <v>413</v>
      </c>
      <c r="G5308" s="2">
        <v>1300</v>
      </c>
      <c r="H5308" s="3">
        <v>120.77045669202197</v>
      </c>
      <c r="I5308" s="3">
        <v>470489.87706028135</v>
      </c>
      <c r="J5308" s="3">
        <v>1147.6788293660936</v>
      </c>
      <c r="K5308" s="3">
        <v>1</v>
      </c>
      <c r="L5308" s="3">
        <f t="shared" si="277"/>
        <v>1147.6788293660936</v>
      </c>
      <c r="M5308" s="4">
        <f t="shared" si="279"/>
        <v>1147.6788293660936</v>
      </c>
      <c r="N5308" s="3">
        <v>197.69595080536203</v>
      </c>
      <c r="O5308" s="3">
        <v>1</v>
      </c>
      <c r="P5308" s="3">
        <f t="shared" si="278"/>
        <v>197.69595080536203</v>
      </c>
      <c r="Q5308" s="3">
        <f>P5308</f>
        <v>197.69595080536203</v>
      </c>
    </row>
    <row r="5309" spans="1:17" x14ac:dyDescent="0.25">
      <c r="A5309" s="3" t="s">
        <v>378</v>
      </c>
      <c r="B5309" s="3" t="s">
        <v>8</v>
      </c>
      <c r="C5309" s="3" t="s">
        <v>379</v>
      </c>
      <c r="D5309" s="3">
        <v>0.35</v>
      </c>
      <c r="E5309" s="3">
        <v>0.47</v>
      </c>
      <c r="F5309" s="3" t="s">
        <v>392</v>
      </c>
      <c r="G5309" s="2">
        <v>1300</v>
      </c>
      <c r="H5309" s="3">
        <v>31.364773416256323</v>
      </c>
      <c r="I5309" s="3">
        <v>125686.12054331413</v>
      </c>
      <c r="J5309" s="3">
        <v>341.06510941484765</v>
      </c>
      <c r="K5309" s="3">
        <v>1</v>
      </c>
      <c r="L5309" s="3">
        <f t="shared" si="277"/>
        <v>341.06510941484765</v>
      </c>
      <c r="M5309" s="4">
        <f t="shared" si="279"/>
        <v>341.06510941484765</v>
      </c>
      <c r="N5309" s="3">
        <v>61.016134122416105</v>
      </c>
      <c r="O5309" s="3">
        <v>1</v>
      </c>
      <c r="P5309" s="3">
        <f t="shared" si="278"/>
        <v>61.016134122416105</v>
      </c>
      <c r="Q5309" s="3">
        <f>P5309</f>
        <v>61.016134122416105</v>
      </c>
    </row>
    <row r="5310" spans="1:17" x14ac:dyDescent="0.25">
      <c r="A5310" s="3" t="s">
        <v>378</v>
      </c>
      <c r="B5310" s="3" t="s">
        <v>8</v>
      </c>
      <c r="C5310" s="3" t="s">
        <v>379</v>
      </c>
      <c r="D5310" s="3">
        <v>0.35</v>
      </c>
      <c r="E5310" s="3">
        <v>0.47</v>
      </c>
      <c r="F5310" s="3" t="s">
        <v>392</v>
      </c>
      <c r="G5310" s="2">
        <v>1300</v>
      </c>
      <c r="H5310" s="3">
        <v>349.44123566353198</v>
      </c>
      <c r="I5310" s="3">
        <v>1338360.6053020039</v>
      </c>
      <c r="J5310" s="3">
        <v>3399.9383883447763</v>
      </c>
      <c r="K5310" s="3">
        <v>1</v>
      </c>
      <c r="L5310" s="3">
        <f t="shared" si="277"/>
        <v>3399.9383883447763</v>
      </c>
      <c r="M5310" s="4">
        <f t="shared" si="279"/>
        <v>3399.9383883447763</v>
      </c>
      <c r="N5310" s="3">
        <v>584.77524357130653</v>
      </c>
      <c r="O5310" s="3">
        <v>1</v>
      </c>
      <c r="P5310" s="3">
        <f t="shared" si="278"/>
        <v>584.77524357130653</v>
      </c>
      <c r="Q5310" s="3">
        <f>P5310</f>
        <v>584.77524357130653</v>
      </c>
    </row>
    <row r="5311" spans="1:17" x14ac:dyDescent="0.25">
      <c r="A5311" s="3" t="s">
        <v>378</v>
      </c>
      <c r="B5311" s="3" t="s">
        <v>8</v>
      </c>
      <c r="C5311" s="3" t="s">
        <v>379</v>
      </c>
      <c r="D5311" s="3">
        <v>0.35</v>
      </c>
      <c r="E5311" s="3">
        <v>0.47</v>
      </c>
      <c r="F5311" s="3" t="s">
        <v>59</v>
      </c>
      <c r="G5311" s="2">
        <v>1300</v>
      </c>
      <c r="H5311" s="3">
        <v>0.67681306554061893</v>
      </c>
      <c r="I5311" s="3">
        <v>2635.355696091432</v>
      </c>
      <c r="J5311" s="3">
        <v>6.7385846195192229</v>
      </c>
      <c r="K5311" s="3">
        <v>1</v>
      </c>
      <c r="L5311" s="3">
        <f t="shared" si="277"/>
        <v>6.7385846195192229</v>
      </c>
      <c r="M5311" s="4">
        <f t="shared" si="279"/>
        <v>6.7385846195192229</v>
      </c>
      <c r="N5311" s="3">
        <v>1.1132251332408121</v>
      </c>
      <c r="O5311" s="3">
        <v>1</v>
      </c>
      <c r="P5311" s="3">
        <f t="shared" si="278"/>
        <v>1.1132251332408121</v>
      </c>
      <c r="Q5311" s="3">
        <f>P5311</f>
        <v>1.1132251332408121</v>
      </c>
    </row>
    <row r="5312" spans="1:17" x14ac:dyDescent="0.25">
      <c r="A5312" s="3" t="s">
        <v>378</v>
      </c>
      <c r="B5312" s="3" t="s">
        <v>89</v>
      </c>
      <c r="C5312" s="3" t="s">
        <v>397</v>
      </c>
      <c r="D5312" s="3">
        <v>0.36</v>
      </c>
      <c r="E5312" s="3">
        <v>0.53</v>
      </c>
      <c r="F5312" s="3" t="s">
        <v>59</v>
      </c>
      <c r="G5312" s="2">
        <v>1300</v>
      </c>
      <c r="H5312" s="3">
        <v>2.5656525334328868</v>
      </c>
      <c r="I5312" s="3">
        <v>9885.2310824030174</v>
      </c>
      <c r="J5312" s="3">
        <v>25.635947695492106</v>
      </c>
      <c r="K5312" s="3">
        <v>1</v>
      </c>
      <c r="L5312" s="3">
        <f t="shared" si="277"/>
        <v>25.635947695492106</v>
      </c>
      <c r="M5312" s="4">
        <f t="shared" si="279"/>
        <v>25.635947695492106</v>
      </c>
      <c r="N5312" s="3">
        <v>4.3109077905264472</v>
      </c>
      <c r="O5312" s="3">
        <v>1</v>
      </c>
      <c r="P5312" s="3">
        <f t="shared" si="278"/>
        <v>4.3109077905264472</v>
      </c>
      <c r="Q5312" s="3">
        <f>P5312</f>
        <v>4.3109077905264472</v>
      </c>
    </row>
    <row r="5313" spans="1:17" x14ac:dyDescent="0.25">
      <c r="A5313" s="3" t="s">
        <v>378</v>
      </c>
      <c r="B5313" s="3" t="s">
        <v>89</v>
      </c>
      <c r="C5313" s="3" t="s">
        <v>406</v>
      </c>
      <c r="D5313" s="3">
        <v>0.36</v>
      </c>
      <c r="E5313" s="3">
        <v>0.48</v>
      </c>
      <c r="F5313" s="3" t="s">
        <v>59</v>
      </c>
      <c r="G5313" s="2">
        <v>1300</v>
      </c>
      <c r="H5313" s="3">
        <v>1.4043521594850574</v>
      </c>
      <c r="I5313" s="3">
        <v>5389.9501925005679</v>
      </c>
      <c r="J5313" s="3">
        <v>14.008329526048385</v>
      </c>
      <c r="K5313" s="3">
        <v>1</v>
      </c>
      <c r="L5313" s="3">
        <f t="shared" si="277"/>
        <v>14.008329526048385</v>
      </c>
      <c r="M5313" s="4">
        <f t="shared" si="279"/>
        <v>14.008329526048385</v>
      </c>
      <c r="N5313" s="3">
        <v>2.3073522602199654</v>
      </c>
      <c r="O5313" s="3">
        <v>1</v>
      </c>
      <c r="P5313" s="3">
        <f t="shared" si="278"/>
        <v>2.3073522602199654</v>
      </c>
      <c r="Q5313" s="3">
        <f>P5313</f>
        <v>2.3073522602199654</v>
      </c>
    </row>
    <row r="5314" spans="1:17" x14ac:dyDescent="0.25">
      <c r="A5314" s="3" t="s">
        <v>378</v>
      </c>
      <c r="B5314" s="3" t="s">
        <v>8</v>
      </c>
      <c r="C5314" s="3" t="s">
        <v>379</v>
      </c>
      <c r="D5314" s="3">
        <v>0.35</v>
      </c>
      <c r="E5314" s="3">
        <v>0.47</v>
      </c>
      <c r="F5314" s="3" t="s">
        <v>59</v>
      </c>
      <c r="G5314" s="2">
        <v>1300</v>
      </c>
      <c r="H5314" s="3">
        <v>1.4865721968798395</v>
      </c>
      <c r="I5314" s="3">
        <v>5954.343792666531</v>
      </c>
      <c r="J5314" s="3">
        <v>16.096718247878648</v>
      </c>
      <c r="K5314" s="3">
        <v>1</v>
      </c>
      <c r="L5314" s="3">
        <f t="shared" ref="L5314:L5377" si="280">J5314*K5314</f>
        <v>16.096718247878648</v>
      </c>
      <c r="M5314" s="4">
        <f t="shared" si="279"/>
        <v>16.096718247878648</v>
      </c>
      <c r="N5314" s="3">
        <v>2.6705977443234636</v>
      </c>
      <c r="O5314" s="3">
        <v>1</v>
      </c>
      <c r="P5314" s="3">
        <f t="shared" ref="P5314:P5377" si="281">N5314*O5314</f>
        <v>2.6705977443234636</v>
      </c>
      <c r="Q5314" s="3">
        <f>P5314</f>
        <v>2.6705977443234636</v>
      </c>
    </row>
    <row r="5315" spans="1:17" x14ac:dyDescent="0.25">
      <c r="A5315" s="3" t="s">
        <v>378</v>
      </c>
      <c r="B5315" s="3" t="s">
        <v>8</v>
      </c>
      <c r="C5315" s="3" t="s">
        <v>379</v>
      </c>
      <c r="D5315" s="3">
        <v>0.35</v>
      </c>
      <c r="E5315" s="3">
        <v>0.47</v>
      </c>
      <c r="F5315" s="3" t="s">
        <v>59</v>
      </c>
      <c r="G5315" s="2">
        <v>1300</v>
      </c>
      <c r="H5315" s="3">
        <v>2.0067937655519841</v>
      </c>
      <c r="I5315" s="3">
        <v>7922.8367189034898</v>
      </c>
      <c r="J5315" s="3">
        <v>20.971025582784819</v>
      </c>
      <c r="K5315" s="3">
        <v>1</v>
      </c>
      <c r="L5315" s="3">
        <f t="shared" si="280"/>
        <v>20.971025582784819</v>
      </c>
      <c r="M5315" s="4">
        <f t="shared" si="279"/>
        <v>20.971025582784819</v>
      </c>
      <c r="N5315" s="3">
        <v>3.36059686860931</v>
      </c>
      <c r="O5315" s="3">
        <v>1</v>
      </c>
      <c r="P5315" s="3">
        <f t="shared" si="281"/>
        <v>3.36059686860931</v>
      </c>
      <c r="Q5315" s="3">
        <f>P5315</f>
        <v>3.36059686860931</v>
      </c>
    </row>
    <row r="5316" spans="1:17" x14ac:dyDescent="0.25">
      <c r="A5316" s="3" t="s">
        <v>378</v>
      </c>
      <c r="B5316" s="3" t="s">
        <v>89</v>
      </c>
      <c r="C5316" s="3" t="s">
        <v>406</v>
      </c>
      <c r="D5316" s="3">
        <v>0.36</v>
      </c>
      <c r="E5316" s="3">
        <v>0.48</v>
      </c>
      <c r="F5316" s="3" t="s">
        <v>59</v>
      </c>
      <c r="G5316" s="2">
        <v>1300</v>
      </c>
      <c r="H5316" s="3">
        <v>1.7148533007267118E-2</v>
      </c>
      <c r="I5316" s="3">
        <v>67.643707968041838</v>
      </c>
      <c r="J5316" s="3">
        <v>0.14839813377963201</v>
      </c>
      <c r="K5316" s="3">
        <v>1</v>
      </c>
      <c r="L5316" s="3">
        <f t="shared" si="280"/>
        <v>0.14839813377963201</v>
      </c>
      <c r="M5316" s="4">
        <f t="shared" si="279"/>
        <v>0.14839813377963201</v>
      </c>
      <c r="N5316" s="3">
        <v>2.1591728579139133E-2</v>
      </c>
      <c r="O5316" s="3">
        <v>1</v>
      </c>
      <c r="P5316" s="3">
        <f t="shared" si="281"/>
        <v>2.1591728579139133E-2</v>
      </c>
      <c r="Q5316" s="3">
        <f>P5316</f>
        <v>2.1591728579139133E-2</v>
      </c>
    </row>
    <row r="5317" spans="1:17" x14ac:dyDescent="0.25">
      <c r="A5317" s="3" t="s">
        <v>378</v>
      </c>
      <c r="B5317" s="3" t="s">
        <v>89</v>
      </c>
      <c r="C5317" s="3" t="s">
        <v>406</v>
      </c>
      <c r="D5317" s="3">
        <v>0.36</v>
      </c>
      <c r="E5317" s="3">
        <v>0.48</v>
      </c>
      <c r="F5317" s="3" t="s">
        <v>59</v>
      </c>
      <c r="G5317" s="2">
        <v>1300</v>
      </c>
      <c r="H5317" s="3">
        <v>5.1678119525038063E-2</v>
      </c>
      <c r="I5317" s="3">
        <v>196.52140340041873</v>
      </c>
      <c r="J5317" s="3">
        <v>0.53314130263601145</v>
      </c>
      <c r="K5317" s="3">
        <v>1</v>
      </c>
      <c r="L5317" s="3">
        <f t="shared" si="280"/>
        <v>0.53314130263601145</v>
      </c>
      <c r="M5317" s="4">
        <f t="shared" si="279"/>
        <v>0.53314130263601145</v>
      </c>
      <c r="N5317" s="3">
        <v>7.8373197068132908E-2</v>
      </c>
      <c r="O5317" s="3">
        <v>1</v>
      </c>
      <c r="P5317" s="3">
        <f t="shared" si="281"/>
        <v>7.8373197068132908E-2</v>
      </c>
      <c r="Q5317" s="3">
        <f>P5317</f>
        <v>7.8373197068132908E-2</v>
      </c>
    </row>
    <row r="5318" spans="1:17" x14ac:dyDescent="0.25">
      <c r="A5318" s="3" t="s">
        <v>378</v>
      </c>
      <c r="B5318" s="3" t="s">
        <v>89</v>
      </c>
      <c r="C5318" s="3" t="s">
        <v>406</v>
      </c>
      <c r="D5318" s="3">
        <v>0.36</v>
      </c>
      <c r="E5318" s="3">
        <v>0.48</v>
      </c>
      <c r="F5318" s="3" t="s">
        <v>59</v>
      </c>
      <c r="G5318" s="2">
        <v>1300</v>
      </c>
      <c r="H5318" s="3">
        <v>2.7089078637438404</v>
      </c>
      <c r="I5318" s="3">
        <v>10197.287199100427</v>
      </c>
      <c r="J5318" s="3">
        <v>24.219171480644697</v>
      </c>
      <c r="K5318" s="3">
        <v>1</v>
      </c>
      <c r="L5318" s="3">
        <f t="shared" si="280"/>
        <v>24.219171480644697</v>
      </c>
      <c r="M5318" s="4">
        <f t="shared" si="279"/>
        <v>24.219171480644697</v>
      </c>
      <c r="N5318" s="3">
        <v>3.8235078765884376</v>
      </c>
      <c r="O5318" s="3">
        <v>1</v>
      </c>
      <c r="P5318" s="3">
        <f t="shared" si="281"/>
        <v>3.8235078765884376</v>
      </c>
      <c r="Q5318" s="3">
        <f>P5318</f>
        <v>3.8235078765884376</v>
      </c>
    </row>
    <row r="5319" spans="1:17" x14ac:dyDescent="0.25">
      <c r="A5319" s="3" t="s">
        <v>378</v>
      </c>
      <c r="B5319" s="3" t="s">
        <v>89</v>
      </c>
      <c r="C5319" s="3" t="s">
        <v>417</v>
      </c>
      <c r="D5319" s="3">
        <v>0.51</v>
      </c>
      <c r="E5319" s="3">
        <v>0.57999999999999996</v>
      </c>
      <c r="F5319" s="3" t="s">
        <v>59</v>
      </c>
      <c r="G5319" s="2">
        <v>1300</v>
      </c>
      <c r="H5319" s="3">
        <v>1.3516698444965882</v>
      </c>
      <c r="I5319" s="3">
        <v>5236.4503604021165</v>
      </c>
      <c r="J5319" s="3">
        <v>12.660031356274347</v>
      </c>
      <c r="K5319" s="3">
        <v>1</v>
      </c>
      <c r="L5319" s="3">
        <f t="shared" si="280"/>
        <v>12.660031356274347</v>
      </c>
      <c r="M5319" s="4">
        <f t="shared" si="279"/>
        <v>12.660031356274347</v>
      </c>
      <c r="N5319" s="3">
        <v>1.9010242796281631</v>
      </c>
      <c r="O5319" s="3">
        <v>1</v>
      </c>
      <c r="P5319" s="3">
        <f t="shared" si="281"/>
        <v>1.9010242796281631</v>
      </c>
      <c r="Q5319" s="3">
        <f>P5319</f>
        <v>1.9010242796281631</v>
      </c>
    </row>
    <row r="5320" spans="1:17" x14ac:dyDescent="0.25">
      <c r="A5320" s="3" t="s">
        <v>378</v>
      </c>
      <c r="B5320" s="3" t="s">
        <v>89</v>
      </c>
      <c r="C5320" s="3" t="s">
        <v>406</v>
      </c>
      <c r="D5320" s="3">
        <v>0.36</v>
      </c>
      <c r="E5320" s="3">
        <v>0.48</v>
      </c>
      <c r="F5320" s="3" t="s">
        <v>260</v>
      </c>
      <c r="G5320" s="2">
        <v>1300</v>
      </c>
      <c r="H5320" s="3">
        <v>9.0375425363309496</v>
      </c>
      <c r="I5320" s="3">
        <v>35168.001468624156</v>
      </c>
      <c r="J5320" s="3">
        <v>98.75575875665001</v>
      </c>
      <c r="K5320" s="3">
        <v>1</v>
      </c>
      <c r="L5320" s="3">
        <f t="shared" si="280"/>
        <v>98.75575875665001</v>
      </c>
      <c r="M5320" s="4">
        <f t="shared" si="279"/>
        <v>98.75575875665001</v>
      </c>
      <c r="N5320" s="3">
        <v>17.703367108344953</v>
      </c>
      <c r="O5320" s="3">
        <v>1</v>
      </c>
      <c r="P5320" s="3">
        <f t="shared" si="281"/>
        <v>17.703367108344953</v>
      </c>
      <c r="Q5320" s="3">
        <f>P5320</f>
        <v>17.703367108344953</v>
      </c>
    </row>
    <row r="5321" spans="1:17" x14ac:dyDescent="0.25">
      <c r="A5321" s="3" t="s">
        <v>378</v>
      </c>
      <c r="B5321" s="3" t="s">
        <v>89</v>
      </c>
      <c r="C5321" s="3" t="s">
        <v>406</v>
      </c>
      <c r="D5321" s="3">
        <v>0.36</v>
      </c>
      <c r="E5321" s="3">
        <v>0.48</v>
      </c>
      <c r="F5321" s="3" t="s">
        <v>415</v>
      </c>
      <c r="G5321" s="2">
        <v>1300</v>
      </c>
      <c r="H5321" s="3">
        <v>4.6592917351010357</v>
      </c>
      <c r="I5321" s="3">
        <v>16456.657955274317</v>
      </c>
      <c r="J5321" s="3">
        <v>43.798579507175212</v>
      </c>
      <c r="K5321" s="3">
        <v>1</v>
      </c>
      <c r="L5321" s="3">
        <f t="shared" si="280"/>
        <v>43.798579507175212</v>
      </c>
      <c r="M5321" s="4">
        <f t="shared" si="279"/>
        <v>43.798579507175212</v>
      </c>
      <c r="N5321" s="3">
        <v>7.747031574862179</v>
      </c>
      <c r="O5321" s="3">
        <v>1</v>
      </c>
      <c r="P5321" s="3">
        <f t="shared" si="281"/>
        <v>7.747031574862179</v>
      </c>
      <c r="Q5321" s="3">
        <f>P5321</f>
        <v>7.747031574862179</v>
      </c>
    </row>
    <row r="5322" spans="1:17" x14ac:dyDescent="0.25">
      <c r="A5322" s="3" t="s">
        <v>378</v>
      </c>
      <c r="B5322" s="3" t="s">
        <v>8</v>
      </c>
      <c r="C5322" s="3" t="s">
        <v>379</v>
      </c>
      <c r="D5322" s="3">
        <v>0.35</v>
      </c>
      <c r="E5322" s="3">
        <v>0.47</v>
      </c>
      <c r="F5322" s="3" t="s">
        <v>385</v>
      </c>
      <c r="G5322" s="2">
        <v>1300</v>
      </c>
      <c r="H5322" s="3">
        <v>8.7423734649766747</v>
      </c>
      <c r="I5322" s="3">
        <v>25205.445683295726</v>
      </c>
      <c r="J5322" s="3">
        <v>74.235470143994462</v>
      </c>
      <c r="K5322" s="3">
        <v>1</v>
      </c>
      <c r="L5322" s="3">
        <f t="shared" si="280"/>
        <v>74.235470143994462</v>
      </c>
      <c r="M5322" s="4">
        <f t="shared" si="279"/>
        <v>74.235470143994462</v>
      </c>
      <c r="N5322" s="3">
        <v>13.621045003814354</v>
      </c>
      <c r="O5322" s="3">
        <v>1</v>
      </c>
      <c r="P5322" s="3">
        <f t="shared" si="281"/>
        <v>13.621045003814354</v>
      </c>
      <c r="Q5322" s="3">
        <f>P5322</f>
        <v>13.621045003814354</v>
      </c>
    </row>
    <row r="5323" spans="1:17" x14ac:dyDescent="0.25">
      <c r="A5323" s="3" t="s">
        <v>378</v>
      </c>
      <c r="B5323" s="3" t="s">
        <v>8</v>
      </c>
      <c r="C5323" s="3" t="s">
        <v>379</v>
      </c>
      <c r="D5323" s="3">
        <v>0.35</v>
      </c>
      <c r="E5323" s="3">
        <v>0.47</v>
      </c>
      <c r="F5323" s="3" t="s">
        <v>19</v>
      </c>
      <c r="G5323" s="2">
        <v>1310</v>
      </c>
      <c r="H5323" s="3">
        <v>27.01567484396211</v>
      </c>
      <c r="I5323" s="3">
        <v>94817.934130768277</v>
      </c>
      <c r="J5323" s="3">
        <v>275.64385184005187</v>
      </c>
      <c r="K5323" s="3">
        <v>1</v>
      </c>
      <c r="L5323" s="3">
        <f t="shared" si="280"/>
        <v>275.64385184005187</v>
      </c>
      <c r="M5323" s="4">
        <f t="shared" si="279"/>
        <v>275.64385184005187</v>
      </c>
      <c r="N5323" s="3">
        <v>54.981563073237972</v>
      </c>
      <c r="O5323" s="3">
        <v>1</v>
      </c>
      <c r="P5323" s="3">
        <f t="shared" si="281"/>
        <v>54.981563073237972</v>
      </c>
      <c r="Q5323" s="3">
        <f>P5323</f>
        <v>54.981563073237972</v>
      </c>
    </row>
    <row r="5324" spans="1:17" x14ac:dyDescent="0.25">
      <c r="A5324" s="3" t="s">
        <v>378</v>
      </c>
      <c r="B5324" s="3" t="s">
        <v>89</v>
      </c>
      <c r="C5324" s="3" t="s">
        <v>397</v>
      </c>
      <c r="D5324" s="3">
        <v>0.36</v>
      </c>
      <c r="E5324" s="3">
        <v>0.53</v>
      </c>
      <c r="F5324" s="3" t="s">
        <v>19</v>
      </c>
      <c r="G5324" s="2">
        <v>1310</v>
      </c>
      <c r="H5324" s="3">
        <v>26.20424254229107</v>
      </c>
      <c r="I5324" s="3">
        <v>95723.849730365997</v>
      </c>
      <c r="J5324" s="3">
        <v>264.59913731324121</v>
      </c>
      <c r="K5324" s="3">
        <v>1</v>
      </c>
      <c r="L5324" s="3">
        <f t="shared" si="280"/>
        <v>264.59913731324121</v>
      </c>
      <c r="M5324" s="4">
        <f t="shared" si="279"/>
        <v>264.59913731324121</v>
      </c>
      <c r="N5324" s="3">
        <v>48.264741342422177</v>
      </c>
      <c r="O5324" s="3">
        <v>1</v>
      </c>
      <c r="P5324" s="3">
        <f t="shared" si="281"/>
        <v>48.264741342422177</v>
      </c>
      <c r="Q5324" s="3">
        <f>P5324</f>
        <v>48.264741342422177</v>
      </c>
    </row>
    <row r="5325" spans="1:17" x14ac:dyDescent="0.25">
      <c r="A5325" s="3" t="s">
        <v>378</v>
      </c>
      <c r="B5325" s="3" t="s">
        <v>89</v>
      </c>
      <c r="C5325" s="3" t="s">
        <v>406</v>
      </c>
      <c r="D5325" s="3">
        <v>0.36</v>
      </c>
      <c r="E5325" s="3">
        <v>0.48</v>
      </c>
      <c r="F5325" s="3" t="s">
        <v>19</v>
      </c>
      <c r="G5325" s="2">
        <v>1310</v>
      </c>
      <c r="H5325" s="3">
        <v>0.39426504078871472</v>
      </c>
      <c r="I5325" s="3">
        <v>1512.3572833502226</v>
      </c>
      <c r="J5325" s="3">
        <v>3.9322289966681767</v>
      </c>
      <c r="K5325" s="3">
        <v>1</v>
      </c>
      <c r="L5325" s="3">
        <f t="shared" si="280"/>
        <v>3.9322289966681767</v>
      </c>
      <c r="M5325" s="4">
        <f t="shared" si="279"/>
        <v>3.9322289966681767</v>
      </c>
      <c r="N5325" s="3">
        <v>0.63632807722489637</v>
      </c>
      <c r="O5325" s="3">
        <v>1</v>
      </c>
      <c r="P5325" s="3">
        <f t="shared" si="281"/>
        <v>0.63632807722489637</v>
      </c>
      <c r="Q5325" s="3">
        <f>P5325</f>
        <v>0.63632807722489637</v>
      </c>
    </row>
    <row r="5326" spans="1:17" x14ac:dyDescent="0.25">
      <c r="A5326" s="3" t="s">
        <v>378</v>
      </c>
      <c r="B5326" s="3" t="s">
        <v>89</v>
      </c>
      <c r="C5326" s="3" t="s">
        <v>417</v>
      </c>
      <c r="D5326" s="3">
        <v>0.51</v>
      </c>
      <c r="E5326" s="3">
        <v>0.57999999999999996</v>
      </c>
      <c r="F5326" s="3" t="s">
        <v>19</v>
      </c>
      <c r="G5326" s="2">
        <v>1310</v>
      </c>
      <c r="H5326" s="3">
        <v>0.23789092130070283</v>
      </c>
      <c r="I5326" s="3">
        <v>885.23386067377942</v>
      </c>
      <c r="J5326" s="3">
        <v>2.3748683281594447</v>
      </c>
      <c r="K5326" s="3">
        <v>1</v>
      </c>
      <c r="L5326" s="3">
        <f t="shared" si="280"/>
        <v>2.3748683281594447</v>
      </c>
      <c r="M5326" s="4">
        <f t="shared" si="279"/>
        <v>2.3748683281594447</v>
      </c>
      <c r="N5326" s="3">
        <v>0.38134708679863305</v>
      </c>
      <c r="O5326" s="3">
        <v>1</v>
      </c>
      <c r="P5326" s="3">
        <f t="shared" si="281"/>
        <v>0.38134708679863305</v>
      </c>
      <c r="Q5326" s="3">
        <f>P5326</f>
        <v>0.38134708679863305</v>
      </c>
    </row>
    <row r="5327" spans="1:17" x14ac:dyDescent="0.25">
      <c r="A5327" s="3" t="s">
        <v>378</v>
      </c>
      <c r="B5327" s="3" t="s">
        <v>8</v>
      </c>
      <c r="C5327" s="3" t="s">
        <v>379</v>
      </c>
      <c r="D5327" s="3">
        <v>0.35</v>
      </c>
      <c r="E5327" s="3">
        <v>0.47</v>
      </c>
      <c r="F5327" s="3" t="s">
        <v>390</v>
      </c>
      <c r="G5327" s="2">
        <v>1310</v>
      </c>
      <c r="H5327" s="3">
        <v>13.302350429263937</v>
      </c>
      <c r="I5327" s="3">
        <v>40210.997969130818</v>
      </c>
      <c r="J5327" s="3">
        <v>80.098337490828186</v>
      </c>
      <c r="K5327" s="3">
        <v>1</v>
      </c>
      <c r="L5327" s="3">
        <f t="shared" si="280"/>
        <v>80.098337490828186</v>
      </c>
      <c r="M5327" s="4">
        <f t="shared" si="279"/>
        <v>80.098337490828186</v>
      </c>
      <c r="N5327" s="3">
        <v>12.727007299736888</v>
      </c>
      <c r="O5327" s="3">
        <v>1</v>
      </c>
      <c r="P5327" s="3">
        <f t="shared" si="281"/>
        <v>12.727007299736888</v>
      </c>
      <c r="Q5327" s="3">
        <f>P5327</f>
        <v>12.727007299736888</v>
      </c>
    </row>
    <row r="5328" spans="1:17" x14ac:dyDescent="0.25">
      <c r="A5328" s="3" t="s">
        <v>378</v>
      </c>
      <c r="B5328" s="3" t="s">
        <v>8</v>
      </c>
      <c r="C5328" s="3" t="s">
        <v>379</v>
      </c>
      <c r="D5328" s="3">
        <v>0.35</v>
      </c>
      <c r="E5328" s="3">
        <v>0.47</v>
      </c>
      <c r="F5328" s="3" t="s">
        <v>392</v>
      </c>
      <c r="G5328" s="2">
        <v>1310</v>
      </c>
      <c r="H5328" s="3">
        <v>0.41743181222525122</v>
      </c>
      <c r="I5328" s="3">
        <v>1674.4830836974677</v>
      </c>
      <c r="J5328" s="3">
        <v>4.565019106218795</v>
      </c>
      <c r="K5328" s="3">
        <v>1</v>
      </c>
      <c r="L5328" s="3">
        <f t="shared" si="280"/>
        <v>4.565019106218795</v>
      </c>
      <c r="M5328" s="4">
        <f t="shared" si="279"/>
        <v>4.565019106218795</v>
      </c>
      <c r="N5328" s="3">
        <v>0.81123600984131528</v>
      </c>
      <c r="O5328" s="3">
        <v>1</v>
      </c>
      <c r="P5328" s="3">
        <f t="shared" si="281"/>
        <v>0.81123600984131528</v>
      </c>
      <c r="Q5328" s="3">
        <f>P5328</f>
        <v>0.81123600984131528</v>
      </c>
    </row>
    <row r="5329" spans="1:17" x14ac:dyDescent="0.25">
      <c r="A5329" s="3" t="s">
        <v>378</v>
      </c>
      <c r="B5329" s="3" t="s">
        <v>8</v>
      </c>
      <c r="C5329" s="3" t="s">
        <v>379</v>
      </c>
      <c r="D5329" s="3">
        <v>0.35</v>
      </c>
      <c r="E5329" s="3">
        <v>0.47</v>
      </c>
      <c r="F5329" s="3" t="s">
        <v>385</v>
      </c>
      <c r="G5329" s="2">
        <v>1310</v>
      </c>
      <c r="H5329" s="3">
        <v>8.1474892406857513E-2</v>
      </c>
      <c r="I5329" s="3">
        <v>181.50088472438597</v>
      </c>
      <c r="J5329" s="3">
        <v>0.41884446364637962</v>
      </c>
      <c r="K5329" s="3">
        <v>1</v>
      </c>
      <c r="L5329" s="3">
        <f t="shared" si="280"/>
        <v>0.41884446364637962</v>
      </c>
      <c r="M5329" s="4">
        <f t="shared" si="279"/>
        <v>0.41884446364637962</v>
      </c>
      <c r="N5329" s="3">
        <v>5.6610012700051997E-2</v>
      </c>
      <c r="O5329" s="3">
        <v>1</v>
      </c>
      <c r="P5329" s="3">
        <f t="shared" si="281"/>
        <v>5.6610012700051997E-2</v>
      </c>
      <c r="Q5329" s="3">
        <f>P5329</f>
        <v>5.6610012700051997E-2</v>
      </c>
    </row>
    <row r="5330" spans="1:17" x14ac:dyDescent="0.25">
      <c r="A5330" s="3" t="s">
        <v>378</v>
      </c>
      <c r="B5330" s="3" t="s">
        <v>8</v>
      </c>
      <c r="C5330" s="3" t="s">
        <v>379</v>
      </c>
      <c r="D5330" s="3">
        <v>0.35</v>
      </c>
      <c r="E5330" s="3">
        <v>0.47</v>
      </c>
      <c r="F5330" s="3" t="s">
        <v>19</v>
      </c>
      <c r="G5330" s="2">
        <v>1320</v>
      </c>
      <c r="H5330" s="3">
        <v>525.23037520159244</v>
      </c>
      <c r="I5330" s="3">
        <v>1970756.3893850148</v>
      </c>
      <c r="J5330" s="3">
        <v>5539.4221179233109</v>
      </c>
      <c r="K5330" s="3">
        <v>1</v>
      </c>
      <c r="L5330" s="3">
        <f t="shared" si="280"/>
        <v>5539.4221179233109</v>
      </c>
      <c r="M5330" s="4">
        <f t="shared" si="279"/>
        <v>5539.4221179233109</v>
      </c>
      <c r="N5330" s="3">
        <v>1033.1966911142711</v>
      </c>
      <c r="O5330" s="3">
        <v>1</v>
      </c>
      <c r="P5330" s="3">
        <f t="shared" si="281"/>
        <v>1033.1966911142711</v>
      </c>
      <c r="Q5330" s="3">
        <f>P5330</f>
        <v>1033.1966911142711</v>
      </c>
    </row>
    <row r="5331" spans="1:17" x14ac:dyDescent="0.25">
      <c r="A5331" s="3" t="s">
        <v>378</v>
      </c>
      <c r="B5331" s="3" t="s">
        <v>89</v>
      </c>
      <c r="C5331" s="3" t="s">
        <v>397</v>
      </c>
      <c r="D5331" s="3">
        <v>0.36</v>
      </c>
      <c r="E5331" s="3">
        <v>0.53</v>
      </c>
      <c r="F5331" s="3" t="s">
        <v>19</v>
      </c>
      <c r="G5331" s="2">
        <v>1320</v>
      </c>
      <c r="H5331" s="3">
        <v>561.86337020502322</v>
      </c>
      <c r="I5331" s="3">
        <v>2147278.0580391395</v>
      </c>
      <c r="J5331" s="3">
        <v>6121.8478946812611</v>
      </c>
      <c r="K5331" s="3">
        <v>1</v>
      </c>
      <c r="L5331" s="3">
        <f t="shared" si="280"/>
        <v>6121.8478946812611</v>
      </c>
      <c r="M5331" s="4">
        <f t="shared" si="279"/>
        <v>6121.8478946812611</v>
      </c>
      <c r="N5331" s="3">
        <v>1150.8394420147438</v>
      </c>
      <c r="O5331" s="3">
        <v>1</v>
      </c>
      <c r="P5331" s="3">
        <f t="shared" si="281"/>
        <v>1150.8394420147438</v>
      </c>
      <c r="Q5331" s="3">
        <f>P5331</f>
        <v>1150.8394420147438</v>
      </c>
    </row>
    <row r="5332" spans="1:17" x14ac:dyDescent="0.25">
      <c r="A5332" s="3" t="s">
        <v>378</v>
      </c>
      <c r="B5332" s="3" t="s">
        <v>89</v>
      </c>
      <c r="C5332" s="3" t="s">
        <v>406</v>
      </c>
      <c r="D5332" s="3">
        <v>0.36</v>
      </c>
      <c r="E5332" s="3">
        <v>0.48</v>
      </c>
      <c r="F5332" s="3" t="s">
        <v>19</v>
      </c>
      <c r="G5332" s="2">
        <v>1320</v>
      </c>
      <c r="H5332" s="3">
        <v>60.754034846164544</v>
      </c>
      <c r="I5332" s="3">
        <v>230667.58785188684</v>
      </c>
      <c r="J5332" s="3">
        <v>647.23725878374125</v>
      </c>
      <c r="K5332" s="3">
        <v>1</v>
      </c>
      <c r="L5332" s="3">
        <f t="shared" si="280"/>
        <v>647.23725878374125</v>
      </c>
      <c r="M5332" s="4">
        <f t="shared" si="279"/>
        <v>647.23725878374125</v>
      </c>
      <c r="N5332" s="3">
        <v>120.73022174842535</v>
      </c>
      <c r="O5332" s="3">
        <v>1</v>
      </c>
      <c r="P5332" s="3">
        <f t="shared" si="281"/>
        <v>120.73022174842535</v>
      </c>
      <c r="Q5332" s="3">
        <f>P5332</f>
        <v>120.73022174842535</v>
      </c>
    </row>
    <row r="5333" spans="1:17" x14ac:dyDescent="0.25">
      <c r="A5333" s="3" t="s">
        <v>378</v>
      </c>
      <c r="B5333" s="3" t="s">
        <v>89</v>
      </c>
      <c r="C5333" s="3" t="s">
        <v>417</v>
      </c>
      <c r="D5333" s="3">
        <v>0.51</v>
      </c>
      <c r="E5333" s="3">
        <v>0.57999999999999996</v>
      </c>
      <c r="F5333" s="3" t="s">
        <v>19</v>
      </c>
      <c r="G5333" s="2">
        <v>1320</v>
      </c>
      <c r="H5333" s="3">
        <v>31.854802905511988</v>
      </c>
      <c r="I5333" s="3">
        <v>115479.79731753076</v>
      </c>
      <c r="J5333" s="3">
        <v>320.70176192432126</v>
      </c>
      <c r="K5333" s="3">
        <v>1</v>
      </c>
      <c r="L5333" s="3">
        <f t="shared" si="280"/>
        <v>320.70176192432126</v>
      </c>
      <c r="M5333" s="4">
        <f t="shared" si="279"/>
        <v>320.70176192432126</v>
      </c>
      <c r="N5333" s="3">
        <v>58.695772440970622</v>
      </c>
      <c r="O5333" s="3">
        <v>1</v>
      </c>
      <c r="P5333" s="3">
        <f t="shared" si="281"/>
        <v>58.695772440970622</v>
      </c>
      <c r="Q5333" s="3">
        <f>P5333</f>
        <v>58.695772440970622</v>
      </c>
    </row>
    <row r="5334" spans="1:17" x14ac:dyDescent="0.25">
      <c r="A5334" s="3" t="s">
        <v>378</v>
      </c>
      <c r="B5334" s="3" t="s">
        <v>89</v>
      </c>
      <c r="C5334" s="3" t="s">
        <v>397</v>
      </c>
      <c r="D5334" s="3">
        <v>0.36</v>
      </c>
      <c r="E5334" s="3">
        <v>0.53</v>
      </c>
      <c r="F5334" s="3" t="s">
        <v>404</v>
      </c>
      <c r="G5334" s="2">
        <v>1320</v>
      </c>
      <c r="H5334" s="3">
        <v>16.069027829392596</v>
      </c>
      <c r="I5334" s="3">
        <v>61457.074174151276</v>
      </c>
      <c r="J5334" s="3">
        <v>174.71625690824459</v>
      </c>
      <c r="K5334" s="3">
        <v>1</v>
      </c>
      <c r="L5334" s="3">
        <f t="shared" si="280"/>
        <v>174.71625690824459</v>
      </c>
      <c r="M5334" s="4">
        <f t="shared" si="279"/>
        <v>174.71625690824459</v>
      </c>
      <c r="N5334" s="3">
        <v>32.51840561329189</v>
      </c>
      <c r="O5334" s="3">
        <v>1</v>
      </c>
      <c r="P5334" s="3">
        <f t="shared" si="281"/>
        <v>32.51840561329189</v>
      </c>
      <c r="Q5334" s="3">
        <f>P5334</f>
        <v>32.51840561329189</v>
      </c>
    </row>
    <row r="5335" spans="1:17" x14ac:dyDescent="0.25">
      <c r="A5335" s="3" t="s">
        <v>378</v>
      </c>
      <c r="B5335" s="3" t="s">
        <v>89</v>
      </c>
      <c r="C5335" s="3" t="s">
        <v>406</v>
      </c>
      <c r="D5335" s="3">
        <v>0.36</v>
      </c>
      <c r="E5335" s="3">
        <v>0.48</v>
      </c>
      <c r="F5335" s="3" t="s">
        <v>404</v>
      </c>
      <c r="G5335" s="2">
        <v>1320</v>
      </c>
      <c r="H5335" s="3">
        <v>4.312281097488202</v>
      </c>
      <c r="I5335" s="3">
        <v>16766.462681889931</v>
      </c>
      <c r="J5335" s="3">
        <v>48.551448207057383</v>
      </c>
      <c r="K5335" s="3">
        <v>1</v>
      </c>
      <c r="L5335" s="3">
        <f t="shared" si="280"/>
        <v>48.551448207057383</v>
      </c>
      <c r="M5335" s="4">
        <f t="shared" si="279"/>
        <v>48.551448207057383</v>
      </c>
      <c r="N5335" s="3">
        <v>8.6921061133154627</v>
      </c>
      <c r="O5335" s="3">
        <v>1</v>
      </c>
      <c r="P5335" s="3">
        <f t="shared" si="281"/>
        <v>8.6921061133154627</v>
      </c>
      <c r="Q5335" s="3">
        <f>P5335</f>
        <v>8.6921061133154627</v>
      </c>
    </row>
    <row r="5336" spans="1:17" x14ac:dyDescent="0.25">
      <c r="A5336" s="3" t="s">
        <v>378</v>
      </c>
      <c r="B5336" s="3" t="s">
        <v>89</v>
      </c>
      <c r="C5336" s="3" t="s">
        <v>406</v>
      </c>
      <c r="D5336" s="3">
        <v>0.36</v>
      </c>
      <c r="E5336" s="3">
        <v>0.48</v>
      </c>
      <c r="F5336" s="3" t="s">
        <v>408</v>
      </c>
      <c r="G5336" s="2">
        <v>1320</v>
      </c>
      <c r="H5336" s="3">
        <v>2.6663246186209859E-3</v>
      </c>
      <c r="I5336" s="3">
        <v>10.410824489886849</v>
      </c>
      <c r="J5336" s="3">
        <v>3.1804592509918926E-2</v>
      </c>
      <c r="K5336" s="3">
        <v>1</v>
      </c>
      <c r="L5336" s="3">
        <f t="shared" si="280"/>
        <v>3.1804592509918926E-2</v>
      </c>
      <c r="M5336" s="4">
        <f t="shared" si="279"/>
        <v>3.1804592509918926E-2</v>
      </c>
      <c r="N5336" s="3">
        <v>4.3113826719771309E-3</v>
      </c>
      <c r="O5336" s="3">
        <v>1</v>
      </c>
      <c r="P5336" s="3">
        <f t="shared" si="281"/>
        <v>4.3113826719771309E-3</v>
      </c>
      <c r="Q5336" s="3">
        <f>P5336</f>
        <v>4.3113826719771309E-3</v>
      </c>
    </row>
    <row r="5337" spans="1:17" x14ac:dyDescent="0.25">
      <c r="A5337" s="3" t="s">
        <v>378</v>
      </c>
      <c r="B5337" s="3" t="s">
        <v>8</v>
      </c>
      <c r="C5337" s="3" t="s">
        <v>379</v>
      </c>
      <c r="D5337" s="3">
        <v>0.35</v>
      </c>
      <c r="E5337" s="3">
        <v>0.47</v>
      </c>
      <c r="F5337" s="3" t="s">
        <v>390</v>
      </c>
      <c r="G5337" s="2">
        <v>1320</v>
      </c>
      <c r="H5337" s="3">
        <v>9.2815513085297674</v>
      </c>
      <c r="I5337" s="3">
        <v>31389.800933025741</v>
      </c>
      <c r="J5337" s="3">
        <v>87.255466098757282</v>
      </c>
      <c r="K5337" s="3">
        <v>1</v>
      </c>
      <c r="L5337" s="3">
        <f t="shared" si="280"/>
        <v>87.255466098757282</v>
      </c>
      <c r="M5337" s="4">
        <f t="shared" si="279"/>
        <v>87.255466098757282</v>
      </c>
      <c r="N5337" s="3">
        <v>16.097804850313569</v>
      </c>
      <c r="O5337" s="3">
        <v>1</v>
      </c>
      <c r="P5337" s="3">
        <f t="shared" si="281"/>
        <v>16.097804850313569</v>
      </c>
      <c r="Q5337" s="3">
        <f>P5337</f>
        <v>16.097804850313569</v>
      </c>
    </row>
    <row r="5338" spans="1:17" x14ac:dyDescent="0.25">
      <c r="A5338" s="3" t="s">
        <v>378</v>
      </c>
      <c r="B5338" s="3" t="s">
        <v>89</v>
      </c>
      <c r="C5338" s="3" t="s">
        <v>406</v>
      </c>
      <c r="D5338" s="3">
        <v>0.36</v>
      </c>
      <c r="E5338" s="3">
        <v>0.48</v>
      </c>
      <c r="F5338" s="3" t="s">
        <v>11</v>
      </c>
      <c r="G5338" s="2">
        <v>1320</v>
      </c>
      <c r="H5338" s="3">
        <v>22.233051497885722</v>
      </c>
      <c r="I5338" s="3">
        <v>84593.950983155242</v>
      </c>
      <c r="J5338" s="3">
        <v>188.1806674891173</v>
      </c>
      <c r="K5338" s="3">
        <v>1</v>
      </c>
      <c r="L5338" s="3">
        <f t="shared" si="280"/>
        <v>188.1806674891173</v>
      </c>
      <c r="M5338" s="4">
        <f t="shared" si="279"/>
        <v>188.1806674891173</v>
      </c>
      <c r="N5338" s="3">
        <v>30.839167202601526</v>
      </c>
      <c r="O5338" s="3">
        <v>1</v>
      </c>
      <c r="P5338" s="3">
        <f t="shared" si="281"/>
        <v>30.839167202601526</v>
      </c>
      <c r="Q5338" s="3">
        <f>P5338</f>
        <v>30.839167202601526</v>
      </c>
    </row>
    <row r="5339" spans="1:17" x14ac:dyDescent="0.25">
      <c r="A5339" s="3" t="s">
        <v>378</v>
      </c>
      <c r="B5339" s="3" t="s">
        <v>89</v>
      </c>
      <c r="C5339" s="3" t="s">
        <v>417</v>
      </c>
      <c r="D5339" s="3">
        <v>0.51</v>
      </c>
      <c r="E5339" s="3">
        <v>0.57999999999999996</v>
      </c>
      <c r="F5339" s="3" t="s">
        <v>11</v>
      </c>
      <c r="G5339" s="2">
        <v>1320</v>
      </c>
      <c r="H5339" s="3">
        <v>26.99059374049882</v>
      </c>
      <c r="I5339" s="3">
        <v>100005.90250684656</v>
      </c>
      <c r="J5339" s="3">
        <v>279.28290611050068</v>
      </c>
      <c r="K5339" s="3">
        <v>1</v>
      </c>
      <c r="L5339" s="3">
        <f t="shared" si="280"/>
        <v>279.28290611050068</v>
      </c>
      <c r="M5339" s="4">
        <f t="shared" si="279"/>
        <v>279.28290611050068</v>
      </c>
      <c r="N5339" s="3">
        <v>52.162238762208425</v>
      </c>
      <c r="O5339" s="3">
        <v>1</v>
      </c>
      <c r="P5339" s="3">
        <f t="shared" si="281"/>
        <v>52.162238762208425</v>
      </c>
      <c r="Q5339" s="3">
        <f>P5339</f>
        <v>52.162238762208425</v>
      </c>
    </row>
    <row r="5340" spans="1:17" x14ac:dyDescent="0.25">
      <c r="A5340" s="3" t="s">
        <v>378</v>
      </c>
      <c r="B5340" s="3" t="s">
        <v>8</v>
      </c>
      <c r="C5340" s="3" t="s">
        <v>379</v>
      </c>
      <c r="D5340" s="3">
        <v>0.35</v>
      </c>
      <c r="E5340" s="3">
        <v>0.47</v>
      </c>
      <c r="F5340" s="3" t="s">
        <v>391</v>
      </c>
      <c r="G5340" s="2">
        <v>1320</v>
      </c>
      <c r="H5340" s="3">
        <v>0.30457651257316959</v>
      </c>
      <c r="I5340" s="3">
        <v>1051.7387550992507</v>
      </c>
      <c r="J5340" s="3">
        <v>2.6755775158350055</v>
      </c>
      <c r="K5340" s="3">
        <v>1</v>
      </c>
      <c r="L5340" s="3">
        <f t="shared" si="280"/>
        <v>2.6755775158350055</v>
      </c>
      <c r="M5340" s="4">
        <f t="shared" si="279"/>
        <v>2.6755775158350055</v>
      </c>
      <c r="N5340" s="3">
        <v>0.446879316422164</v>
      </c>
      <c r="O5340" s="3">
        <v>1</v>
      </c>
      <c r="P5340" s="3">
        <f t="shared" si="281"/>
        <v>0.446879316422164</v>
      </c>
      <c r="Q5340" s="3">
        <f>P5340</f>
        <v>0.446879316422164</v>
      </c>
    </row>
    <row r="5341" spans="1:17" x14ac:dyDescent="0.25">
      <c r="A5341" s="3" t="s">
        <v>378</v>
      </c>
      <c r="B5341" s="3" t="s">
        <v>89</v>
      </c>
      <c r="C5341" s="3" t="s">
        <v>406</v>
      </c>
      <c r="D5341" s="3">
        <v>0.36</v>
      </c>
      <c r="E5341" s="3">
        <v>0.48</v>
      </c>
      <c r="F5341" s="3" t="s">
        <v>413</v>
      </c>
      <c r="G5341" s="2">
        <v>1320</v>
      </c>
      <c r="H5341" s="3">
        <v>47.335129516809431</v>
      </c>
      <c r="I5341" s="3">
        <v>190768.24669064689</v>
      </c>
      <c r="J5341" s="3">
        <v>552.18639022198147</v>
      </c>
      <c r="K5341" s="3">
        <v>1</v>
      </c>
      <c r="L5341" s="3">
        <f t="shared" si="280"/>
        <v>552.18639022198147</v>
      </c>
      <c r="M5341" s="4">
        <f t="shared" ref="M5341:M5352" si="282">L5341</f>
        <v>552.18639022198147</v>
      </c>
      <c r="N5341" s="3">
        <v>104.50685405688321</v>
      </c>
      <c r="O5341" s="3">
        <v>1</v>
      </c>
      <c r="P5341" s="3">
        <f t="shared" si="281"/>
        <v>104.50685405688321</v>
      </c>
      <c r="Q5341" s="3">
        <f>P5341</f>
        <v>104.50685405688321</v>
      </c>
    </row>
    <row r="5342" spans="1:17" x14ac:dyDescent="0.25">
      <c r="A5342" s="3" t="s">
        <v>378</v>
      </c>
      <c r="B5342" s="3" t="s">
        <v>8</v>
      </c>
      <c r="C5342" s="3" t="s">
        <v>379</v>
      </c>
      <c r="D5342" s="3">
        <v>0.35</v>
      </c>
      <c r="E5342" s="3">
        <v>0.47</v>
      </c>
      <c r="F5342" s="3" t="s">
        <v>392</v>
      </c>
      <c r="G5342" s="2">
        <v>1320</v>
      </c>
      <c r="H5342" s="3">
        <v>28.228818005529792</v>
      </c>
      <c r="I5342" s="3">
        <v>112617.5790417103</v>
      </c>
      <c r="J5342" s="3">
        <v>312.57265173239307</v>
      </c>
      <c r="K5342" s="3">
        <v>1</v>
      </c>
      <c r="L5342" s="3">
        <f t="shared" si="280"/>
        <v>312.57265173239307</v>
      </c>
      <c r="M5342" s="4">
        <f t="shared" si="282"/>
        <v>312.57265173239307</v>
      </c>
      <c r="N5342" s="3">
        <v>57.247497001524586</v>
      </c>
      <c r="O5342" s="3">
        <v>1</v>
      </c>
      <c r="P5342" s="3">
        <f t="shared" si="281"/>
        <v>57.247497001524586</v>
      </c>
      <c r="Q5342" s="3">
        <f>P5342</f>
        <v>57.247497001524586</v>
      </c>
    </row>
    <row r="5343" spans="1:17" x14ac:dyDescent="0.25">
      <c r="A5343" s="3" t="s">
        <v>378</v>
      </c>
      <c r="B5343" s="3" t="s">
        <v>8</v>
      </c>
      <c r="C5343" s="3" t="s">
        <v>379</v>
      </c>
      <c r="D5343" s="3">
        <v>0.35</v>
      </c>
      <c r="E5343" s="3">
        <v>0.47</v>
      </c>
      <c r="F5343" s="3" t="s">
        <v>392</v>
      </c>
      <c r="G5343" s="2">
        <v>1320</v>
      </c>
      <c r="H5343" s="3">
        <v>38.202410192480485</v>
      </c>
      <c r="I5343" s="3">
        <v>148456.88700364402</v>
      </c>
      <c r="J5343" s="3">
        <v>363.01220955643441</v>
      </c>
      <c r="K5343" s="3">
        <v>1</v>
      </c>
      <c r="L5343" s="3">
        <f t="shared" si="280"/>
        <v>363.01220955643441</v>
      </c>
      <c r="M5343" s="4">
        <f t="shared" si="282"/>
        <v>363.01220955643441</v>
      </c>
      <c r="N5343" s="3">
        <v>60.248159828504377</v>
      </c>
      <c r="O5343" s="3">
        <v>1</v>
      </c>
      <c r="P5343" s="3">
        <f t="shared" si="281"/>
        <v>60.248159828504377</v>
      </c>
      <c r="Q5343" s="3">
        <f>P5343</f>
        <v>60.248159828504377</v>
      </c>
    </row>
    <row r="5344" spans="1:17" x14ac:dyDescent="0.25">
      <c r="A5344" s="3" t="s">
        <v>378</v>
      </c>
      <c r="B5344" s="3" t="s">
        <v>8</v>
      </c>
      <c r="C5344" s="3" t="s">
        <v>379</v>
      </c>
      <c r="D5344" s="3">
        <v>0.35</v>
      </c>
      <c r="E5344" s="3">
        <v>0.47</v>
      </c>
      <c r="F5344" s="3" t="s">
        <v>59</v>
      </c>
      <c r="G5344" s="2">
        <v>1320</v>
      </c>
      <c r="H5344" s="3">
        <v>2.1407737512458343E-2</v>
      </c>
      <c r="I5344" s="3">
        <v>84.599874825187385</v>
      </c>
      <c r="J5344" s="3">
        <v>0.22475949749718946</v>
      </c>
      <c r="K5344" s="3">
        <v>1</v>
      </c>
      <c r="L5344" s="3">
        <f t="shared" si="280"/>
        <v>0.22475949749718946</v>
      </c>
      <c r="M5344" s="4">
        <f t="shared" si="282"/>
        <v>0.22475949749718946</v>
      </c>
      <c r="N5344" s="3">
        <v>3.8340748212850558E-2</v>
      </c>
      <c r="O5344" s="3">
        <v>1</v>
      </c>
      <c r="P5344" s="3">
        <f t="shared" si="281"/>
        <v>3.8340748212850558E-2</v>
      </c>
      <c r="Q5344" s="3">
        <f>P5344</f>
        <v>3.8340748212850558E-2</v>
      </c>
    </row>
    <row r="5345" spans="1:17" x14ac:dyDescent="0.25">
      <c r="A5345" s="3" t="s">
        <v>378</v>
      </c>
      <c r="B5345" s="3" t="s">
        <v>89</v>
      </c>
      <c r="C5345" s="3" t="s">
        <v>397</v>
      </c>
      <c r="D5345" s="3">
        <v>0.36</v>
      </c>
      <c r="E5345" s="3">
        <v>0.53</v>
      </c>
      <c r="F5345" s="3" t="s">
        <v>59</v>
      </c>
      <c r="G5345" s="2">
        <v>1320</v>
      </c>
      <c r="H5345" s="3">
        <v>0.7237320606462615</v>
      </c>
      <c r="I5345" s="3">
        <v>2847.3438545861904</v>
      </c>
      <c r="J5345" s="3">
        <v>7.7623481559701517</v>
      </c>
      <c r="K5345" s="3">
        <v>1</v>
      </c>
      <c r="L5345" s="3">
        <f t="shared" si="280"/>
        <v>7.7623481559701517</v>
      </c>
      <c r="M5345" s="4">
        <f t="shared" si="282"/>
        <v>7.7623481559701517</v>
      </c>
      <c r="N5345" s="3">
        <v>1.3408335500398656</v>
      </c>
      <c r="O5345" s="3">
        <v>1</v>
      </c>
      <c r="P5345" s="3">
        <f t="shared" si="281"/>
        <v>1.3408335500398656</v>
      </c>
      <c r="Q5345" s="3">
        <f>P5345</f>
        <v>1.3408335500398656</v>
      </c>
    </row>
    <row r="5346" spans="1:17" x14ac:dyDescent="0.25">
      <c r="A5346" s="3" t="s">
        <v>378</v>
      </c>
      <c r="B5346" s="3" t="s">
        <v>8</v>
      </c>
      <c r="C5346" s="3" t="s">
        <v>379</v>
      </c>
      <c r="D5346" s="3">
        <v>0.35</v>
      </c>
      <c r="E5346" s="3">
        <v>0.47</v>
      </c>
      <c r="F5346" s="3" t="s">
        <v>59</v>
      </c>
      <c r="G5346" s="2">
        <v>1320</v>
      </c>
      <c r="H5346" s="3">
        <v>2.7997071991879503E-4</v>
      </c>
      <c r="I5346" s="3">
        <v>1.1242198533031822</v>
      </c>
      <c r="J5346" s="3">
        <v>2.973584216206884E-3</v>
      </c>
      <c r="K5346" s="3">
        <v>1</v>
      </c>
      <c r="L5346" s="3">
        <f t="shared" si="280"/>
        <v>2.973584216206884E-3</v>
      </c>
      <c r="M5346" s="4">
        <f t="shared" si="282"/>
        <v>2.973584216206884E-3</v>
      </c>
      <c r="N5346" s="3">
        <v>5.4030538832208308E-4</v>
      </c>
      <c r="O5346" s="3">
        <v>1</v>
      </c>
      <c r="P5346" s="3">
        <f t="shared" si="281"/>
        <v>5.4030538832208308E-4</v>
      </c>
      <c r="Q5346" s="3">
        <f>P5346</f>
        <v>5.4030538832208308E-4</v>
      </c>
    </row>
    <row r="5347" spans="1:17" x14ac:dyDescent="0.25">
      <c r="A5347" s="3" t="s">
        <v>378</v>
      </c>
      <c r="B5347" s="3" t="s">
        <v>89</v>
      </c>
      <c r="C5347" s="3" t="s">
        <v>406</v>
      </c>
      <c r="D5347" s="3">
        <v>0.36</v>
      </c>
      <c r="E5347" s="3">
        <v>0.48</v>
      </c>
      <c r="F5347" s="3" t="s">
        <v>59</v>
      </c>
      <c r="G5347" s="2">
        <v>1320</v>
      </c>
      <c r="H5347" s="3">
        <v>4.2017923810134042E-2</v>
      </c>
      <c r="I5347" s="3">
        <v>158.0070763839756</v>
      </c>
      <c r="J5347" s="3">
        <v>0.40737751374789577</v>
      </c>
      <c r="K5347" s="3">
        <v>1</v>
      </c>
      <c r="L5347" s="3">
        <f t="shared" si="280"/>
        <v>0.40737751374789577</v>
      </c>
      <c r="M5347" s="4">
        <f t="shared" si="282"/>
        <v>0.40737751374789577</v>
      </c>
      <c r="N5347" s="3">
        <v>6.26574318807709E-2</v>
      </c>
      <c r="O5347" s="3">
        <v>1</v>
      </c>
      <c r="P5347" s="3">
        <f t="shared" si="281"/>
        <v>6.26574318807709E-2</v>
      </c>
      <c r="Q5347" s="3">
        <f>P5347</f>
        <v>6.26574318807709E-2</v>
      </c>
    </row>
    <row r="5348" spans="1:17" x14ac:dyDescent="0.25">
      <c r="A5348" s="3" t="s">
        <v>378</v>
      </c>
      <c r="B5348" s="3" t="s">
        <v>89</v>
      </c>
      <c r="C5348" s="3" t="s">
        <v>406</v>
      </c>
      <c r="D5348" s="3">
        <v>0.36</v>
      </c>
      <c r="E5348" s="3">
        <v>0.48</v>
      </c>
      <c r="F5348" s="3" t="s">
        <v>59</v>
      </c>
      <c r="G5348" s="2">
        <v>1320</v>
      </c>
      <c r="H5348" s="3">
        <v>4.7461777085145748E-2</v>
      </c>
      <c r="I5348" s="3">
        <v>185.19613364764169</v>
      </c>
      <c r="J5348" s="3">
        <v>0.44618766088222966</v>
      </c>
      <c r="K5348" s="3">
        <v>1</v>
      </c>
      <c r="L5348" s="3">
        <f t="shared" si="280"/>
        <v>0.44618766088222966</v>
      </c>
      <c r="M5348" s="4">
        <f t="shared" si="282"/>
        <v>0.44618766088222966</v>
      </c>
      <c r="N5348" s="3">
        <v>6.3357508477041427E-2</v>
      </c>
      <c r="O5348" s="3">
        <v>1</v>
      </c>
      <c r="P5348" s="3">
        <f t="shared" si="281"/>
        <v>6.3357508477041427E-2</v>
      </c>
      <c r="Q5348" s="3">
        <f>P5348</f>
        <v>6.3357508477041427E-2</v>
      </c>
    </row>
    <row r="5349" spans="1:17" x14ac:dyDescent="0.25">
      <c r="A5349" s="3" t="s">
        <v>378</v>
      </c>
      <c r="B5349" s="3" t="s">
        <v>89</v>
      </c>
      <c r="C5349" s="3" t="s">
        <v>397</v>
      </c>
      <c r="D5349" s="3">
        <v>0.36</v>
      </c>
      <c r="E5349" s="3">
        <v>0.53</v>
      </c>
      <c r="F5349" s="3" t="s">
        <v>63</v>
      </c>
      <c r="G5349" s="2">
        <v>1320</v>
      </c>
      <c r="H5349" s="3">
        <v>8.2480559725937527E-2</v>
      </c>
      <c r="I5349" s="3">
        <v>123.44064364771543</v>
      </c>
      <c r="J5349" s="3">
        <v>0.40215130414605527</v>
      </c>
      <c r="K5349" s="3">
        <v>1</v>
      </c>
      <c r="L5349" s="3">
        <f t="shared" si="280"/>
        <v>0.40215130414605527</v>
      </c>
      <c r="M5349" s="4">
        <f t="shared" si="282"/>
        <v>0.40215130414605527</v>
      </c>
      <c r="N5349" s="3">
        <v>5.1204801197499407E-2</v>
      </c>
      <c r="O5349" s="3">
        <v>1</v>
      </c>
      <c r="P5349" s="3">
        <f t="shared" si="281"/>
        <v>5.1204801197499407E-2</v>
      </c>
      <c r="Q5349" s="3">
        <f>P5349</f>
        <v>5.1204801197499407E-2</v>
      </c>
    </row>
    <row r="5350" spans="1:17" x14ac:dyDescent="0.25">
      <c r="A5350" s="3" t="s">
        <v>378</v>
      </c>
      <c r="B5350" s="3" t="s">
        <v>8</v>
      </c>
      <c r="C5350" s="3" t="s">
        <v>379</v>
      </c>
      <c r="D5350" s="3">
        <v>0.35</v>
      </c>
      <c r="E5350" s="3">
        <v>0.47</v>
      </c>
      <c r="F5350" s="3" t="s">
        <v>63</v>
      </c>
      <c r="G5350" s="2">
        <v>1320</v>
      </c>
      <c r="H5350" s="3">
        <v>2.2539838855295615E-2</v>
      </c>
      <c r="I5350" s="3">
        <v>40.625827271117295</v>
      </c>
      <c r="J5350" s="3">
        <v>0.10233985907886027</v>
      </c>
      <c r="K5350" s="3">
        <v>1</v>
      </c>
      <c r="L5350" s="3">
        <f t="shared" si="280"/>
        <v>0.10233985907886027</v>
      </c>
      <c r="M5350" s="4">
        <f t="shared" si="282"/>
        <v>0.10233985907886027</v>
      </c>
      <c r="N5350" s="3">
        <v>1.4884351851202769E-2</v>
      </c>
      <c r="O5350" s="3">
        <v>1</v>
      </c>
      <c r="P5350" s="3">
        <f t="shared" si="281"/>
        <v>1.4884351851202769E-2</v>
      </c>
      <c r="Q5350" s="3">
        <f>P5350</f>
        <v>1.4884351851202769E-2</v>
      </c>
    </row>
    <row r="5351" spans="1:17" x14ac:dyDescent="0.25">
      <c r="A5351" s="3" t="s">
        <v>378</v>
      </c>
      <c r="B5351" s="3" t="s">
        <v>89</v>
      </c>
      <c r="C5351" s="3" t="s">
        <v>406</v>
      </c>
      <c r="D5351" s="3">
        <v>0.36</v>
      </c>
      <c r="E5351" s="3">
        <v>0.48</v>
      </c>
      <c r="F5351" s="3" t="s">
        <v>415</v>
      </c>
      <c r="G5351" s="2">
        <v>1320</v>
      </c>
      <c r="H5351" s="3">
        <v>15.417119394177032</v>
      </c>
      <c r="I5351" s="3">
        <v>59233.996842518995</v>
      </c>
      <c r="J5351" s="3">
        <v>165.43983724076543</v>
      </c>
      <c r="K5351" s="3">
        <v>1</v>
      </c>
      <c r="L5351" s="3">
        <f t="shared" si="280"/>
        <v>165.43983724076543</v>
      </c>
      <c r="M5351" s="4">
        <f t="shared" si="282"/>
        <v>165.43983724076543</v>
      </c>
      <c r="N5351" s="3">
        <v>30.809894033075814</v>
      </c>
      <c r="O5351" s="3">
        <v>1</v>
      </c>
      <c r="P5351" s="3">
        <f t="shared" si="281"/>
        <v>30.809894033075814</v>
      </c>
      <c r="Q5351" s="3">
        <f>P5351</f>
        <v>30.809894033075814</v>
      </c>
    </row>
    <row r="5352" spans="1:17" x14ac:dyDescent="0.25">
      <c r="A5352" s="3" t="s">
        <v>378</v>
      </c>
      <c r="B5352" s="3" t="s">
        <v>8</v>
      </c>
      <c r="C5352" s="3" t="s">
        <v>379</v>
      </c>
      <c r="D5352" s="3">
        <v>0.35</v>
      </c>
      <c r="E5352" s="3">
        <v>0.47</v>
      </c>
      <c r="F5352" s="3" t="s">
        <v>385</v>
      </c>
      <c r="G5352" s="2">
        <v>1320</v>
      </c>
      <c r="H5352" s="3">
        <v>524.8550501979978</v>
      </c>
      <c r="I5352" s="3">
        <v>1728948.8642369262</v>
      </c>
      <c r="J5352" s="3">
        <v>4852.9103770914417</v>
      </c>
      <c r="K5352" s="3">
        <v>1</v>
      </c>
      <c r="L5352" s="3">
        <f t="shared" si="280"/>
        <v>4852.9103770914417</v>
      </c>
      <c r="M5352" s="4">
        <f t="shared" si="282"/>
        <v>4852.9103770914417</v>
      </c>
      <c r="N5352" s="3">
        <v>900.86036185868352</v>
      </c>
      <c r="O5352" s="3">
        <v>1</v>
      </c>
      <c r="P5352" s="3">
        <f t="shared" si="281"/>
        <v>900.86036185868352</v>
      </c>
      <c r="Q5352" s="3">
        <f>P5352</f>
        <v>900.86036185868352</v>
      </c>
    </row>
    <row r="5353" spans="1:17" x14ac:dyDescent="0.25">
      <c r="A5353" s="3" t="s">
        <v>378</v>
      </c>
      <c r="B5353" s="3" t="s">
        <v>8</v>
      </c>
      <c r="C5353" s="3" t="s">
        <v>379</v>
      </c>
      <c r="D5353" s="3">
        <v>0.35</v>
      </c>
      <c r="E5353" s="3">
        <v>0.47</v>
      </c>
      <c r="F5353" s="3" t="s">
        <v>390</v>
      </c>
      <c r="G5353" s="2">
        <v>3000</v>
      </c>
      <c r="H5353" s="3">
        <v>5.8669616653193426</v>
      </c>
      <c r="I5353" s="3">
        <v>18564.620436731188</v>
      </c>
      <c r="J5353" s="3">
        <v>51.929828425524811</v>
      </c>
      <c r="K5353" s="3">
        <v>1</v>
      </c>
      <c r="L5353" s="3">
        <f t="shared" si="280"/>
        <v>51.929828425524811</v>
      </c>
      <c r="M5353" s="3">
        <v>0</v>
      </c>
      <c r="N5353" s="3">
        <v>9.7218632910367795</v>
      </c>
      <c r="O5353" s="3">
        <v>1</v>
      </c>
      <c r="P5353" s="3">
        <f t="shared" si="281"/>
        <v>9.7218632910367795</v>
      </c>
      <c r="Q5353" s="3">
        <v>0</v>
      </c>
    </row>
    <row r="5354" spans="1:17" x14ac:dyDescent="0.25">
      <c r="A5354" s="3" t="s">
        <v>378</v>
      </c>
      <c r="B5354" s="3" t="s">
        <v>8</v>
      </c>
      <c r="C5354" s="3" t="s">
        <v>379</v>
      </c>
      <c r="D5354" s="3">
        <v>0.35</v>
      </c>
      <c r="E5354" s="3">
        <v>0.47</v>
      </c>
      <c r="F5354" s="3" t="s">
        <v>19</v>
      </c>
      <c r="G5354" s="2">
        <v>1330</v>
      </c>
      <c r="H5354" s="3">
        <v>55.59686839806669</v>
      </c>
      <c r="I5354" s="3">
        <v>202836.44544237596</v>
      </c>
      <c r="J5354" s="3">
        <v>563.96339432020625</v>
      </c>
      <c r="K5354" s="3">
        <v>1</v>
      </c>
      <c r="L5354" s="3">
        <f t="shared" si="280"/>
        <v>563.96339432020625</v>
      </c>
      <c r="M5354" s="4">
        <f t="shared" ref="M5354:M5417" si="283">L5354</f>
        <v>563.96339432020625</v>
      </c>
      <c r="N5354" s="3">
        <v>103.08938834059224</v>
      </c>
      <c r="O5354" s="3">
        <v>1</v>
      </c>
      <c r="P5354" s="3">
        <f t="shared" si="281"/>
        <v>103.08938834059224</v>
      </c>
      <c r="Q5354" s="3">
        <f>P5354</f>
        <v>103.08938834059224</v>
      </c>
    </row>
    <row r="5355" spans="1:17" x14ac:dyDescent="0.25">
      <c r="A5355" s="3" t="s">
        <v>378</v>
      </c>
      <c r="B5355" s="3" t="s">
        <v>8</v>
      </c>
      <c r="C5355" s="3" t="s">
        <v>379</v>
      </c>
      <c r="D5355" s="3">
        <v>0.35</v>
      </c>
      <c r="E5355" s="3">
        <v>0.47</v>
      </c>
      <c r="F5355" s="3" t="s">
        <v>19</v>
      </c>
      <c r="G5355" s="2">
        <v>1330</v>
      </c>
      <c r="H5355" s="3">
        <v>17.525659595940425</v>
      </c>
      <c r="I5355" s="3">
        <v>66282.827923714969</v>
      </c>
      <c r="J5355" s="3">
        <v>185.96985448820826</v>
      </c>
      <c r="K5355" s="3">
        <v>1</v>
      </c>
      <c r="L5355" s="3">
        <f t="shared" si="280"/>
        <v>185.96985448820826</v>
      </c>
      <c r="M5355" s="4">
        <f t="shared" si="283"/>
        <v>185.96985448820826</v>
      </c>
      <c r="N5355" s="3">
        <v>35.168257971865465</v>
      </c>
      <c r="O5355" s="3">
        <v>1</v>
      </c>
      <c r="P5355" s="3">
        <f t="shared" si="281"/>
        <v>35.168257971865465</v>
      </c>
      <c r="Q5355" s="3">
        <f>P5355</f>
        <v>35.168257971865465</v>
      </c>
    </row>
    <row r="5356" spans="1:17" x14ac:dyDescent="0.25">
      <c r="A5356" s="3" t="s">
        <v>378</v>
      </c>
      <c r="B5356" s="3" t="s">
        <v>89</v>
      </c>
      <c r="C5356" s="3" t="s">
        <v>397</v>
      </c>
      <c r="D5356" s="3">
        <v>0.36</v>
      </c>
      <c r="E5356" s="3">
        <v>0.53</v>
      </c>
      <c r="F5356" s="3" t="s">
        <v>19</v>
      </c>
      <c r="G5356" s="2">
        <v>1330</v>
      </c>
      <c r="H5356" s="3">
        <v>153.94949438184935</v>
      </c>
      <c r="I5356" s="3">
        <v>564847.7356989017</v>
      </c>
      <c r="J5356" s="3">
        <v>1540.6466067018791</v>
      </c>
      <c r="K5356" s="3">
        <v>1</v>
      </c>
      <c r="L5356" s="3">
        <f t="shared" si="280"/>
        <v>1540.6466067018791</v>
      </c>
      <c r="M5356" s="4">
        <f t="shared" si="283"/>
        <v>1540.6466067018791</v>
      </c>
      <c r="N5356" s="3">
        <v>277.57203208497276</v>
      </c>
      <c r="O5356" s="3">
        <v>1</v>
      </c>
      <c r="P5356" s="3">
        <f t="shared" si="281"/>
        <v>277.57203208497276</v>
      </c>
      <c r="Q5356" s="3">
        <f>P5356</f>
        <v>277.57203208497276</v>
      </c>
    </row>
    <row r="5357" spans="1:17" x14ac:dyDescent="0.25">
      <c r="A5357" s="3" t="s">
        <v>378</v>
      </c>
      <c r="B5357" s="3" t="s">
        <v>89</v>
      </c>
      <c r="C5357" s="3" t="s">
        <v>406</v>
      </c>
      <c r="D5357" s="3">
        <v>0.36</v>
      </c>
      <c r="E5357" s="3">
        <v>0.48</v>
      </c>
      <c r="F5357" s="3" t="s">
        <v>19</v>
      </c>
      <c r="G5357" s="2">
        <v>1330</v>
      </c>
      <c r="H5357" s="3">
        <v>184.66101105698905</v>
      </c>
      <c r="I5357" s="3">
        <v>689275.80678965221</v>
      </c>
      <c r="J5357" s="3">
        <v>1625.2987687973807</v>
      </c>
      <c r="K5357" s="3">
        <v>1</v>
      </c>
      <c r="L5357" s="3">
        <f t="shared" si="280"/>
        <v>1625.2987687973807</v>
      </c>
      <c r="M5357" s="4">
        <f t="shared" si="283"/>
        <v>1625.2987687973807</v>
      </c>
      <c r="N5357" s="3">
        <v>283.25888614840949</v>
      </c>
      <c r="O5357" s="3">
        <v>1</v>
      </c>
      <c r="P5357" s="3">
        <f t="shared" si="281"/>
        <v>283.25888614840949</v>
      </c>
      <c r="Q5357" s="3">
        <f>P5357</f>
        <v>283.25888614840949</v>
      </c>
    </row>
    <row r="5358" spans="1:17" x14ac:dyDescent="0.25">
      <c r="A5358" s="3" t="s">
        <v>378</v>
      </c>
      <c r="B5358" s="3" t="s">
        <v>89</v>
      </c>
      <c r="C5358" s="3" t="s">
        <v>417</v>
      </c>
      <c r="D5358" s="3">
        <v>0.51</v>
      </c>
      <c r="E5358" s="3">
        <v>0.57999999999999996</v>
      </c>
      <c r="F5358" s="3" t="s">
        <v>19</v>
      </c>
      <c r="G5358" s="2">
        <v>1330</v>
      </c>
      <c r="H5358" s="3">
        <v>7.5903408872043281</v>
      </c>
      <c r="I5358" s="3">
        <v>28110.444466114343</v>
      </c>
      <c r="J5358" s="3">
        <v>77.69199887673858</v>
      </c>
      <c r="K5358" s="3">
        <v>1</v>
      </c>
      <c r="L5358" s="3">
        <f t="shared" si="280"/>
        <v>77.69199887673858</v>
      </c>
      <c r="M5358" s="4">
        <f t="shared" si="283"/>
        <v>77.69199887673858</v>
      </c>
      <c r="N5358" s="3">
        <v>13.813729338995961</v>
      </c>
      <c r="O5358" s="3">
        <v>1</v>
      </c>
      <c r="P5358" s="3">
        <f t="shared" si="281"/>
        <v>13.813729338995961</v>
      </c>
      <c r="Q5358" s="3">
        <f>P5358</f>
        <v>13.813729338995961</v>
      </c>
    </row>
    <row r="5359" spans="1:17" x14ac:dyDescent="0.25">
      <c r="A5359" s="3" t="s">
        <v>378</v>
      </c>
      <c r="B5359" s="3" t="s">
        <v>89</v>
      </c>
      <c r="C5359" s="3" t="s">
        <v>397</v>
      </c>
      <c r="D5359" s="3">
        <v>0.36</v>
      </c>
      <c r="E5359" s="3">
        <v>0.53</v>
      </c>
      <c r="F5359" s="3" t="s">
        <v>404</v>
      </c>
      <c r="G5359" s="2">
        <v>1330</v>
      </c>
      <c r="H5359" s="3">
        <v>61.858716102884493</v>
      </c>
      <c r="I5359" s="3">
        <v>237750.75323315876</v>
      </c>
      <c r="J5359" s="3">
        <v>656.91532506701719</v>
      </c>
      <c r="K5359" s="3">
        <v>1</v>
      </c>
      <c r="L5359" s="3">
        <f t="shared" si="280"/>
        <v>656.91532506701719</v>
      </c>
      <c r="M5359" s="4">
        <f t="shared" si="283"/>
        <v>656.91532506701719</v>
      </c>
      <c r="N5359" s="3">
        <v>118.98619006564527</v>
      </c>
      <c r="O5359" s="3">
        <v>1</v>
      </c>
      <c r="P5359" s="3">
        <f t="shared" si="281"/>
        <v>118.98619006564527</v>
      </c>
      <c r="Q5359" s="3">
        <f>P5359</f>
        <v>118.98619006564527</v>
      </c>
    </row>
    <row r="5360" spans="1:17" x14ac:dyDescent="0.25">
      <c r="A5360" s="3" t="s">
        <v>378</v>
      </c>
      <c r="B5360" s="3" t="s">
        <v>89</v>
      </c>
      <c r="C5360" s="3" t="s">
        <v>406</v>
      </c>
      <c r="D5360" s="3">
        <v>0.36</v>
      </c>
      <c r="E5360" s="3">
        <v>0.48</v>
      </c>
      <c r="F5360" s="3" t="s">
        <v>404</v>
      </c>
      <c r="G5360" s="2">
        <v>1330</v>
      </c>
      <c r="H5360" s="3">
        <v>6.0065796388624495</v>
      </c>
      <c r="I5360" s="3">
        <v>23039.666551900322</v>
      </c>
      <c r="J5360" s="3">
        <v>62.601072188806853</v>
      </c>
      <c r="K5360" s="3">
        <v>1</v>
      </c>
      <c r="L5360" s="3">
        <f t="shared" si="280"/>
        <v>62.601072188806853</v>
      </c>
      <c r="M5360" s="4">
        <f t="shared" si="283"/>
        <v>62.601072188806853</v>
      </c>
      <c r="N5360" s="3">
        <v>10.258202675512926</v>
      </c>
      <c r="O5360" s="3">
        <v>1</v>
      </c>
      <c r="P5360" s="3">
        <f t="shared" si="281"/>
        <v>10.258202675512926</v>
      </c>
      <c r="Q5360" s="3">
        <f>P5360</f>
        <v>10.258202675512926</v>
      </c>
    </row>
    <row r="5361" spans="1:17" x14ac:dyDescent="0.25">
      <c r="A5361" s="3" t="s">
        <v>378</v>
      </c>
      <c r="B5361" s="3" t="s">
        <v>89</v>
      </c>
      <c r="C5361" s="3" t="s">
        <v>406</v>
      </c>
      <c r="D5361" s="3">
        <v>0.36</v>
      </c>
      <c r="E5361" s="3">
        <v>0.48</v>
      </c>
      <c r="F5361" s="3" t="s">
        <v>408</v>
      </c>
      <c r="G5361" s="2">
        <v>1330</v>
      </c>
      <c r="H5361" s="3">
        <v>3.8405623262889615E-4</v>
      </c>
      <c r="I5361" s="3">
        <v>1.2059628956270132</v>
      </c>
      <c r="J5361" s="3">
        <v>3.4427817145129872E-3</v>
      </c>
      <c r="K5361" s="3">
        <v>1</v>
      </c>
      <c r="L5361" s="3">
        <f t="shared" si="280"/>
        <v>3.4427817145129872E-3</v>
      </c>
      <c r="M5361" s="4">
        <f t="shared" si="283"/>
        <v>3.4427817145129872E-3</v>
      </c>
      <c r="N5361" s="3">
        <v>6.539878328650512E-4</v>
      </c>
      <c r="O5361" s="3">
        <v>1</v>
      </c>
      <c r="P5361" s="3">
        <f t="shared" si="281"/>
        <v>6.539878328650512E-4</v>
      </c>
      <c r="Q5361" s="3">
        <f>P5361</f>
        <v>6.539878328650512E-4</v>
      </c>
    </row>
    <row r="5362" spans="1:17" x14ac:dyDescent="0.25">
      <c r="A5362" s="3" t="s">
        <v>378</v>
      </c>
      <c r="B5362" s="3" t="s">
        <v>89</v>
      </c>
      <c r="C5362" s="3" t="s">
        <v>406</v>
      </c>
      <c r="D5362" s="3">
        <v>0.36</v>
      </c>
      <c r="E5362" s="3">
        <v>0.48</v>
      </c>
      <c r="F5362" s="3" t="s">
        <v>141</v>
      </c>
      <c r="G5362" s="2">
        <v>1330</v>
      </c>
      <c r="H5362" s="3">
        <v>1.4584343746344808</v>
      </c>
      <c r="I5362" s="3">
        <v>5688.3611303315056</v>
      </c>
      <c r="J5362" s="3">
        <v>12.763938462233735</v>
      </c>
      <c r="K5362" s="3">
        <v>1</v>
      </c>
      <c r="L5362" s="3">
        <f t="shared" si="280"/>
        <v>12.763938462233735</v>
      </c>
      <c r="M5362" s="4">
        <f t="shared" si="283"/>
        <v>12.763938462233735</v>
      </c>
      <c r="N5362" s="3">
        <v>1.9708122542114426</v>
      </c>
      <c r="O5362" s="3">
        <v>1</v>
      </c>
      <c r="P5362" s="3">
        <f t="shared" si="281"/>
        <v>1.9708122542114426</v>
      </c>
      <c r="Q5362" s="3">
        <f>P5362</f>
        <v>1.9708122542114426</v>
      </c>
    </row>
    <row r="5363" spans="1:17" x14ac:dyDescent="0.25">
      <c r="A5363" s="3" t="s">
        <v>378</v>
      </c>
      <c r="B5363" s="3" t="s">
        <v>89</v>
      </c>
      <c r="C5363" s="3" t="s">
        <v>406</v>
      </c>
      <c r="D5363" s="3">
        <v>0.36</v>
      </c>
      <c r="E5363" s="3">
        <v>0.48</v>
      </c>
      <c r="F5363" s="3" t="s">
        <v>11</v>
      </c>
      <c r="G5363" s="2">
        <v>1330</v>
      </c>
      <c r="H5363" s="3">
        <v>132.21092871769355</v>
      </c>
      <c r="I5363" s="3">
        <v>493125.4735650713</v>
      </c>
      <c r="J5363" s="3">
        <v>1223.6174800584402</v>
      </c>
      <c r="K5363" s="3">
        <v>1</v>
      </c>
      <c r="L5363" s="3">
        <f t="shared" si="280"/>
        <v>1223.6174800584402</v>
      </c>
      <c r="M5363" s="4">
        <f t="shared" si="283"/>
        <v>1223.6174800584402</v>
      </c>
      <c r="N5363" s="3">
        <v>213.80391281630429</v>
      </c>
      <c r="O5363" s="3">
        <v>1</v>
      </c>
      <c r="P5363" s="3">
        <f t="shared" si="281"/>
        <v>213.80391281630429</v>
      </c>
      <c r="Q5363" s="3">
        <f>P5363</f>
        <v>213.80391281630429</v>
      </c>
    </row>
    <row r="5364" spans="1:17" x14ac:dyDescent="0.25">
      <c r="A5364" s="3" t="s">
        <v>378</v>
      </c>
      <c r="B5364" s="3" t="s">
        <v>89</v>
      </c>
      <c r="C5364" s="3" t="s">
        <v>417</v>
      </c>
      <c r="D5364" s="3">
        <v>0.51</v>
      </c>
      <c r="E5364" s="3">
        <v>0.57999999999999996</v>
      </c>
      <c r="F5364" s="3" t="s">
        <v>11</v>
      </c>
      <c r="G5364" s="2">
        <v>1330</v>
      </c>
      <c r="H5364" s="3">
        <v>60.770785641031907</v>
      </c>
      <c r="I5364" s="3">
        <v>231118.93071950108</v>
      </c>
      <c r="J5364" s="3">
        <v>606.3112086296702</v>
      </c>
      <c r="K5364" s="3">
        <v>1</v>
      </c>
      <c r="L5364" s="3">
        <f t="shared" si="280"/>
        <v>606.3112086296702</v>
      </c>
      <c r="M5364" s="4">
        <f t="shared" si="283"/>
        <v>606.3112086296702</v>
      </c>
      <c r="N5364" s="3">
        <v>107.77791779572773</v>
      </c>
      <c r="O5364" s="3">
        <v>1</v>
      </c>
      <c r="P5364" s="3">
        <f t="shared" si="281"/>
        <v>107.77791779572773</v>
      </c>
      <c r="Q5364" s="3">
        <f>P5364</f>
        <v>107.77791779572773</v>
      </c>
    </row>
    <row r="5365" spans="1:17" x14ac:dyDescent="0.25">
      <c r="A5365" s="3" t="s">
        <v>378</v>
      </c>
      <c r="B5365" s="3" t="s">
        <v>89</v>
      </c>
      <c r="C5365" s="3" t="s">
        <v>406</v>
      </c>
      <c r="D5365" s="3">
        <v>0.36</v>
      </c>
      <c r="E5365" s="3">
        <v>0.48</v>
      </c>
      <c r="F5365" s="3" t="s">
        <v>413</v>
      </c>
      <c r="G5365" s="2">
        <v>1330</v>
      </c>
      <c r="H5365" s="3">
        <v>48.900100866072556</v>
      </c>
      <c r="I5365" s="3">
        <v>186966.42494934754</v>
      </c>
      <c r="J5365" s="3">
        <v>487.86570976088217</v>
      </c>
      <c r="K5365" s="3">
        <v>1</v>
      </c>
      <c r="L5365" s="3">
        <f t="shared" si="280"/>
        <v>487.86570976088217</v>
      </c>
      <c r="M5365" s="4">
        <f t="shared" si="283"/>
        <v>487.86570976088217</v>
      </c>
      <c r="N5365" s="3">
        <v>84.591045182683288</v>
      </c>
      <c r="O5365" s="3">
        <v>1</v>
      </c>
      <c r="P5365" s="3">
        <f t="shared" si="281"/>
        <v>84.591045182683288</v>
      </c>
      <c r="Q5365" s="3">
        <f>P5365</f>
        <v>84.591045182683288</v>
      </c>
    </row>
    <row r="5366" spans="1:17" x14ac:dyDescent="0.25">
      <c r="A5366" s="3" t="s">
        <v>378</v>
      </c>
      <c r="B5366" s="3" t="s">
        <v>8</v>
      </c>
      <c r="C5366" s="3" t="s">
        <v>379</v>
      </c>
      <c r="D5366" s="3">
        <v>0.35</v>
      </c>
      <c r="E5366" s="3">
        <v>0.47</v>
      </c>
      <c r="F5366" s="3" t="s">
        <v>392</v>
      </c>
      <c r="G5366" s="2">
        <v>1330</v>
      </c>
      <c r="H5366" s="3">
        <v>22.931815782683678</v>
      </c>
      <c r="I5366" s="3">
        <v>91270.135746622749</v>
      </c>
      <c r="J5366" s="3">
        <v>244.98899007529874</v>
      </c>
      <c r="K5366" s="3">
        <v>1</v>
      </c>
      <c r="L5366" s="3">
        <f t="shared" si="280"/>
        <v>244.98899007529874</v>
      </c>
      <c r="M5366" s="4">
        <f t="shared" si="283"/>
        <v>244.98899007529874</v>
      </c>
      <c r="N5366" s="3">
        <v>42.848602368755685</v>
      </c>
      <c r="O5366" s="3">
        <v>1</v>
      </c>
      <c r="P5366" s="3">
        <f t="shared" si="281"/>
        <v>42.848602368755685</v>
      </c>
      <c r="Q5366" s="3">
        <f>P5366</f>
        <v>42.848602368755685</v>
      </c>
    </row>
    <row r="5367" spans="1:17" x14ac:dyDescent="0.25">
      <c r="A5367" s="3" t="s">
        <v>378</v>
      </c>
      <c r="B5367" s="3" t="s">
        <v>8</v>
      </c>
      <c r="C5367" s="3" t="s">
        <v>379</v>
      </c>
      <c r="D5367" s="3">
        <v>0.35</v>
      </c>
      <c r="E5367" s="3">
        <v>0.47</v>
      </c>
      <c r="F5367" s="3" t="s">
        <v>392</v>
      </c>
      <c r="G5367" s="2">
        <v>1330</v>
      </c>
      <c r="H5367" s="3">
        <v>128.55995275269953</v>
      </c>
      <c r="I5367" s="3">
        <v>501821.61846702651</v>
      </c>
      <c r="J5367" s="3">
        <v>1313.4328577934939</v>
      </c>
      <c r="K5367" s="3">
        <v>1</v>
      </c>
      <c r="L5367" s="3">
        <f t="shared" si="280"/>
        <v>1313.4328577934939</v>
      </c>
      <c r="M5367" s="4">
        <f t="shared" si="283"/>
        <v>1313.4328577934939</v>
      </c>
      <c r="N5367" s="3">
        <v>228.13217409762015</v>
      </c>
      <c r="O5367" s="3">
        <v>1</v>
      </c>
      <c r="P5367" s="3">
        <f t="shared" si="281"/>
        <v>228.13217409762015</v>
      </c>
      <c r="Q5367" s="3">
        <f>P5367</f>
        <v>228.13217409762015</v>
      </c>
    </row>
    <row r="5368" spans="1:17" x14ac:dyDescent="0.25">
      <c r="A5368" s="3" t="s">
        <v>378</v>
      </c>
      <c r="B5368" s="3" t="s">
        <v>89</v>
      </c>
      <c r="C5368" s="3" t="s">
        <v>397</v>
      </c>
      <c r="D5368" s="3">
        <v>0.36</v>
      </c>
      <c r="E5368" s="3">
        <v>0.53</v>
      </c>
      <c r="F5368" s="3" t="s">
        <v>59</v>
      </c>
      <c r="G5368" s="2">
        <v>1330</v>
      </c>
      <c r="H5368" s="3">
        <v>4.968105421355249E-2</v>
      </c>
      <c r="I5368" s="3">
        <v>196.55329633116818</v>
      </c>
      <c r="J5368" s="3">
        <v>0.51326632341997047</v>
      </c>
      <c r="K5368" s="3">
        <v>1</v>
      </c>
      <c r="L5368" s="3">
        <f t="shared" si="280"/>
        <v>0.51326632341997047</v>
      </c>
      <c r="M5368" s="4">
        <f t="shared" si="283"/>
        <v>0.51326632341997047</v>
      </c>
      <c r="N5368" s="3">
        <v>8.513668505667582E-2</v>
      </c>
      <c r="O5368" s="3">
        <v>1</v>
      </c>
      <c r="P5368" s="3">
        <f t="shared" si="281"/>
        <v>8.513668505667582E-2</v>
      </c>
      <c r="Q5368" s="3">
        <f>P5368</f>
        <v>8.513668505667582E-2</v>
      </c>
    </row>
    <row r="5369" spans="1:17" x14ac:dyDescent="0.25">
      <c r="A5369" s="3" t="s">
        <v>378</v>
      </c>
      <c r="B5369" s="3" t="s">
        <v>89</v>
      </c>
      <c r="C5369" s="3" t="s">
        <v>406</v>
      </c>
      <c r="D5369" s="3">
        <v>0.36</v>
      </c>
      <c r="E5369" s="3">
        <v>0.48</v>
      </c>
      <c r="F5369" s="3" t="s">
        <v>59</v>
      </c>
      <c r="G5369" s="2">
        <v>1330</v>
      </c>
      <c r="H5369" s="3">
        <v>1.8151837619339892E-2</v>
      </c>
      <c r="I5369" s="3">
        <v>70.229372624073534</v>
      </c>
      <c r="J5369" s="3">
        <v>0.17305809587578083</v>
      </c>
      <c r="K5369" s="3">
        <v>1</v>
      </c>
      <c r="L5369" s="3">
        <f t="shared" si="280"/>
        <v>0.17305809587578083</v>
      </c>
      <c r="M5369" s="4">
        <f t="shared" si="283"/>
        <v>0.17305809587578083</v>
      </c>
      <c r="N5369" s="3">
        <v>2.6718880330195396E-2</v>
      </c>
      <c r="O5369" s="3">
        <v>1</v>
      </c>
      <c r="P5369" s="3">
        <f t="shared" si="281"/>
        <v>2.6718880330195396E-2</v>
      </c>
      <c r="Q5369" s="3">
        <f>P5369</f>
        <v>2.6718880330195396E-2</v>
      </c>
    </row>
    <row r="5370" spans="1:17" x14ac:dyDescent="0.25">
      <c r="A5370" s="3" t="s">
        <v>378</v>
      </c>
      <c r="B5370" s="3" t="s">
        <v>8</v>
      </c>
      <c r="C5370" s="3" t="s">
        <v>379</v>
      </c>
      <c r="D5370" s="3">
        <v>0.35</v>
      </c>
      <c r="E5370" s="3">
        <v>0.47</v>
      </c>
      <c r="F5370" s="3" t="s">
        <v>59</v>
      </c>
      <c r="G5370" s="2">
        <v>1330</v>
      </c>
      <c r="H5370" s="3">
        <v>1.2818775180504016E-2</v>
      </c>
      <c r="I5370" s="3">
        <v>50.786593433690634</v>
      </c>
      <c r="J5370" s="3">
        <v>0.1276347577822273</v>
      </c>
      <c r="K5370" s="3">
        <v>1</v>
      </c>
      <c r="L5370" s="3">
        <f t="shared" si="280"/>
        <v>0.1276347577822273</v>
      </c>
      <c r="M5370" s="4">
        <f t="shared" si="283"/>
        <v>0.1276347577822273</v>
      </c>
      <c r="N5370" s="3">
        <v>2.0396283725874351E-2</v>
      </c>
      <c r="O5370" s="3">
        <v>1</v>
      </c>
      <c r="P5370" s="3">
        <f t="shared" si="281"/>
        <v>2.0396283725874351E-2</v>
      </c>
      <c r="Q5370" s="3">
        <f>P5370</f>
        <v>2.0396283725874351E-2</v>
      </c>
    </row>
    <row r="5371" spans="1:17" x14ac:dyDescent="0.25">
      <c r="A5371" s="3" t="s">
        <v>378</v>
      </c>
      <c r="B5371" s="3" t="s">
        <v>89</v>
      </c>
      <c r="C5371" s="3" t="s">
        <v>406</v>
      </c>
      <c r="D5371" s="3">
        <v>0.36</v>
      </c>
      <c r="E5371" s="3">
        <v>0.48</v>
      </c>
      <c r="F5371" s="3" t="s">
        <v>59</v>
      </c>
      <c r="G5371" s="2">
        <v>1330</v>
      </c>
      <c r="H5371" s="3">
        <v>3.9295484861698289E-3</v>
      </c>
      <c r="I5371" s="3">
        <v>15.241255681771307</v>
      </c>
      <c r="J5371" s="3">
        <v>3.8565325875941449E-2</v>
      </c>
      <c r="K5371" s="3">
        <v>1</v>
      </c>
      <c r="L5371" s="3">
        <f t="shared" si="280"/>
        <v>3.8565325875941449E-2</v>
      </c>
      <c r="M5371" s="4">
        <f t="shared" si="283"/>
        <v>3.8565325875941449E-2</v>
      </c>
      <c r="N5371" s="3">
        <v>6.4468448919025121E-3</v>
      </c>
      <c r="O5371" s="3">
        <v>1</v>
      </c>
      <c r="P5371" s="3">
        <f t="shared" si="281"/>
        <v>6.4468448919025121E-3</v>
      </c>
      <c r="Q5371" s="3">
        <f>P5371</f>
        <v>6.4468448919025121E-3</v>
      </c>
    </row>
    <row r="5372" spans="1:17" x14ac:dyDescent="0.25">
      <c r="A5372" s="3" t="s">
        <v>378</v>
      </c>
      <c r="B5372" s="3" t="s">
        <v>89</v>
      </c>
      <c r="C5372" s="3" t="s">
        <v>406</v>
      </c>
      <c r="D5372" s="3">
        <v>0.36</v>
      </c>
      <c r="E5372" s="3">
        <v>0.48</v>
      </c>
      <c r="F5372" s="3" t="s">
        <v>59</v>
      </c>
      <c r="G5372" s="2">
        <v>1330</v>
      </c>
      <c r="H5372" s="3">
        <v>4.7830192757289365E-3</v>
      </c>
      <c r="I5372" s="3">
        <v>18.63068386488845</v>
      </c>
      <c r="J5372" s="3">
        <v>4.780802217127926E-2</v>
      </c>
      <c r="K5372" s="3">
        <v>1</v>
      </c>
      <c r="L5372" s="3">
        <f t="shared" si="280"/>
        <v>4.780802217127926E-2</v>
      </c>
      <c r="M5372" s="4">
        <f t="shared" si="283"/>
        <v>4.780802217127926E-2</v>
      </c>
      <c r="N5372" s="3">
        <v>6.8257718057880201E-3</v>
      </c>
      <c r="O5372" s="3">
        <v>1</v>
      </c>
      <c r="P5372" s="3">
        <f t="shared" si="281"/>
        <v>6.8257718057880201E-3</v>
      </c>
      <c r="Q5372" s="3">
        <f>P5372</f>
        <v>6.8257718057880201E-3</v>
      </c>
    </row>
    <row r="5373" spans="1:17" x14ac:dyDescent="0.25">
      <c r="A5373" s="3" t="s">
        <v>378</v>
      </c>
      <c r="B5373" s="3" t="s">
        <v>89</v>
      </c>
      <c r="C5373" s="3" t="s">
        <v>406</v>
      </c>
      <c r="D5373" s="3">
        <v>0.36</v>
      </c>
      <c r="E5373" s="3">
        <v>0.48</v>
      </c>
      <c r="F5373" s="3" t="s">
        <v>260</v>
      </c>
      <c r="G5373" s="2">
        <v>1330</v>
      </c>
      <c r="H5373" s="3">
        <v>10.727262201199721</v>
      </c>
      <c r="I5373" s="3">
        <v>41352.315783914928</v>
      </c>
      <c r="J5373" s="3">
        <v>112.85820208121204</v>
      </c>
      <c r="K5373" s="3">
        <v>1</v>
      </c>
      <c r="L5373" s="3">
        <f t="shared" si="280"/>
        <v>112.85820208121204</v>
      </c>
      <c r="M5373" s="4">
        <f t="shared" si="283"/>
        <v>112.85820208121204</v>
      </c>
      <c r="N5373" s="3">
        <v>19.6286172977048</v>
      </c>
      <c r="O5373" s="3">
        <v>1</v>
      </c>
      <c r="P5373" s="3">
        <f t="shared" si="281"/>
        <v>19.6286172977048</v>
      </c>
      <c r="Q5373" s="3">
        <f>P5373</f>
        <v>19.6286172977048</v>
      </c>
    </row>
    <row r="5374" spans="1:17" x14ac:dyDescent="0.25">
      <c r="A5374" s="3" t="s">
        <v>378</v>
      </c>
      <c r="B5374" s="3" t="s">
        <v>89</v>
      </c>
      <c r="C5374" s="3" t="s">
        <v>406</v>
      </c>
      <c r="D5374" s="3">
        <v>0.36</v>
      </c>
      <c r="E5374" s="3">
        <v>0.48</v>
      </c>
      <c r="F5374" s="3" t="s">
        <v>415</v>
      </c>
      <c r="G5374" s="2">
        <v>1330</v>
      </c>
      <c r="H5374" s="3">
        <v>1.1783551029142441</v>
      </c>
      <c r="I5374" s="3">
        <v>4274.2542738481461</v>
      </c>
      <c r="J5374" s="3">
        <v>11.823094438782492</v>
      </c>
      <c r="K5374" s="3">
        <v>1</v>
      </c>
      <c r="L5374" s="3">
        <f t="shared" si="280"/>
        <v>11.823094438782492</v>
      </c>
      <c r="M5374" s="4">
        <f t="shared" si="283"/>
        <v>11.823094438782492</v>
      </c>
      <c r="N5374" s="3">
        <v>2.1929325961954644</v>
      </c>
      <c r="O5374" s="3">
        <v>1</v>
      </c>
      <c r="P5374" s="3">
        <f t="shared" si="281"/>
        <v>2.1929325961954644</v>
      </c>
      <c r="Q5374" s="3">
        <f>P5374</f>
        <v>2.1929325961954644</v>
      </c>
    </row>
    <row r="5375" spans="1:17" x14ac:dyDescent="0.25">
      <c r="A5375" s="3" t="s">
        <v>378</v>
      </c>
      <c r="B5375" s="3" t="s">
        <v>89</v>
      </c>
      <c r="C5375" s="3" t="s">
        <v>397</v>
      </c>
      <c r="D5375" s="3">
        <v>0.36</v>
      </c>
      <c r="E5375" s="3">
        <v>0.53</v>
      </c>
      <c r="F5375" s="3" t="s">
        <v>19</v>
      </c>
      <c r="G5375" s="2">
        <v>1340</v>
      </c>
      <c r="H5375" s="3">
        <v>28.912557995663803</v>
      </c>
      <c r="I5375" s="3">
        <v>107736.72370059368</v>
      </c>
      <c r="J5375" s="3">
        <v>313.71973936961029</v>
      </c>
      <c r="K5375" s="3">
        <v>1</v>
      </c>
      <c r="L5375" s="3">
        <f t="shared" si="280"/>
        <v>313.71973936961029</v>
      </c>
      <c r="M5375" s="4">
        <f t="shared" si="283"/>
        <v>313.71973936961029</v>
      </c>
      <c r="N5375" s="3">
        <v>59.959405013994719</v>
      </c>
      <c r="O5375" s="3">
        <v>1</v>
      </c>
      <c r="P5375" s="3">
        <f t="shared" si="281"/>
        <v>59.959405013994719</v>
      </c>
      <c r="Q5375" s="3">
        <f>P5375</f>
        <v>59.959405013994719</v>
      </c>
    </row>
    <row r="5376" spans="1:17" x14ac:dyDescent="0.25">
      <c r="A5376" s="3" t="s">
        <v>378</v>
      </c>
      <c r="B5376" s="3" t="s">
        <v>89</v>
      </c>
      <c r="C5376" s="3" t="s">
        <v>406</v>
      </c>
      <c r="D5376" s="3">
        <v>0.36</v>
      </c>
      <c r="E5376" s="3">
        <v>0.48</v>
      </c>
      <c r="F5376" s="3" t="s">
        <v>19</v>
      </c>
      <c r="G5376" s="2">
        <v>1340</v>
      </c>
      <c r="H5376" s="3">
        <v>49.521125792134832</v>
      </c>
      <c r="I5376" s="3">
        <v>187430.05303730251</v>
      </c>
      <c r="J5376" s="3">
        <v>486.49649942706662</v>
      </c>
      <c r="K5376" s="3">
        <v>1</v>
      </c>
      <c r="L5376" s="3">
        <f t="shared" si="280"/>
        <v>486.49649942706662</v>
      </c>
      <c r="M5376" s="4">
        <f t="shared" si="283"/>
        <v>486.49649942706662</v>
      </c>
      <c r="N5376" s="3">
        <v>87.746534716349601</v>
      </c>
      <c r="O5376" s="3">
        <v>1</v>
      </c>
      <c r="P5376" s="3">
        <f t="shared" si="281"/>
        <v>87.746534716349601</v>
      </c>
      <c r="Q5376" s="3">
        <f>P5376</f>
        <v>87.746534716349601</v>
      </c>
    </row>
    <row r="5377" spans="1:17" x14ac:dyDescent="0.25">
      <c r="A5377" s="3" t="s">
        <v>378</v>
      </c>
      <c r="B5377" s="3" t="s">
        <v>89</v>
      </c>
      <c r="C5377" s="3" t="s">
        <v>397</v>
      </c>
      <c r="D5377" s="3">
        <v>0.36</v>
      </c>
      <c r="E5377" s="3">
        <v>0.53</v>
      </c>
      <c r="F5377" s="3" t="s">
        <v>404</v>
      </c>
      <c r="G5377" s="2">
        <v>1340</v>
      </c>
      <c r="H5377" s="3">
        <v>17.090627543651294</v>
      </c>
      <c r="I5377" s="3">
        <v>65532.634500314118</v>
      </c>
      <c r="J5377" s="3">
        <v>182.44181643553043</v>
      </c>
      <c r="K5377" s="3">
        <v>1</v>
      </c>
      <c r="L5377" s="3">
        <f t="shared" si="280"/>
        <v>182.44181643553043</v>
      </c>
      <c r="M5377" s="4">
        <f t="shared" si="283"/>
        <v>182.44181643553043</v>
      </c>
      <c r="N5377" s="3">
        <v>32.85064960776694</v>
      </c>
      <c r="O5377" s="3">
        <v>1</v>
      </c>
      <c r="P5377" s="3">
        <f t="shared" si="281"/>
        <v>32.85064960776694</v>
      </c>
      <c r="Q5377" s="3">
        <f>P5377</f>
        <v>32.85064960776694</v>
      </c>
    </row>
    <row r="5378" spans="1:17" x14ac:dyDescent="0.25">
      <c r="A5378" s="3" t="s">
        <v>378</v>
      </c>
      <c r="B5378" s="3" t="s">
        <v>89</v>
      </c>
      <c r="C5378" s="3" t="s">
        <v>406</v>
      </c>
      <c r="D5378" s="3">
        <v>0.36</v>
      </c>
      <c r="E5378" s="3">
        <v>0.48</v>
      </c>
      <c r="F5378" s="3" t="s">
        <v>404</v>
      </c>
      <c r="G5378" s="2">
        <v>1340</v>
      </c>
      <c r="H5378" s="3">
        <v>1.4945692527325538</v>
      </c>
      <c r="I5378" s="3">
        <v>5781.0064189213799</v>
      </c>
      <c r="J5378" s="3">
        <v>16.376873145577914</v>
      </c>
      <c r="K5378" s="3">
        <v>1</v>
      </c>
      <c r="L5378" s="3">
        <f t="shared" ref="L5378:L5441" si="284">J5378*K5378</f>
        <v>16.376873145577914</v>
      </c>
      <c r="M5378" s="4">
        <f t="shared" si="283"/>
        <v>16.376873145577914</v>
      </c>
      <c r="N5378" s="3">
        <v>2.7658081459046269</v>
      </c>
      <c r="O5378" s="3">
        <v>1</v>
      </c>
      <c r="P5378" s="3">
        <f t="shared" ref="P5378:P5441" si="285">N5378*O5378</f>
        <v>2.7658081459046269</v>
      </c>
      <c r="Q5378" s="3">
        <f>P5378</f>
        <v>2.7658081459046269</v>
      </c>
    </row>
    <row r="5379" spans="1:17" x14ac:dyDescent="0.25">
      <c r="A5379" s="3" t="s">
        <v>378</v>
      </c>
      <c r="B5379" s="3" t="s">
        <v>89</v>
      </c>
      <c r="C5379" s="3" t="s">
        <v>406</v>
      </c>
      <c r="D5379" s="3">
        <v>0.36</v>
      </c>
      <c r="E5379" s="3">
        <v>0.48</v>
      </c>
      <c r="F5379" s="3" t="s">
        <v>11</v>
      </c>
      <c r="G5379" s="2">
        <v>1340</v>
      </c>
      <c r="H5379" s="3">
        <v>173.72589935896835</v>
      </c>
      <c r="I5379" s="3">
        <v>641272.44591759832</v>
      </c>
      <c r="J5379" s="3">
        <v>1585.8823727432041</v>
      </c>
      <c r="K5379" s="3">
        <v>1</v>
      </c>
      <c r="L5379" s="3">
        <f t="shared" si="284"/>
        <v>1585.8823727432041</v>
      </c>
      <c r="M5379" s="4">
        <f t="shared" si="283"/>
        <v>1585.8823727432041</v>
      </c>
      <c r="N5379" s="3">
        <v>282.77964360611293</v>
      </c>
      <c r="O5379" s="3">
        <v>1</v>
      </c>
      <c r="P5379" s="3">
        <f t="shared" si="285"/>
        <v>282.77964360611293</v>
      </c>
      <c r="Q5379" s="3">
        <f>P5379</f>
        <v>282.77964360611293</v>
      </c>
    </row>
    <row r="5380" spans="1:17" x14ac:dyDescent="0.25">
      <c r="A5380" s="3" t="s">
        <v>378</v>
      </c>
      <c r="B5380" s="3" t="s">
        <v>89</v>
      </c>
      <c r="C5380" s="3" t="s">
        <v>417</v>
      </c>
      <c r="D5380" s="3">
        <v>0.51</v>
      </c>
      <c r="E5380" s="3">
        <v>0.57999999999999996</v>
      </c>
      <c r="F5380" s="3" t="s">
        <v>11</v>
      </c>
      <c r="G5380" s="2">
        <v>1340</v>
      </c>
      <c r="H5380" s="3">
        <v>151.67951293680454</v>
      </c>
      <c r="I5380" s="3">
        <v>563228.0216483312</v>
      </c>
      <c r="J5380" s="3">
        <v>1319.3328064629216</v>
      </c>
      <c r="K5380" s="3">
        <v>1</v>
      </c>
      <c r="L5380" s="3">
        <f t="shared" si="284"/>
        <v>1319.3328064629216</v>
      </c>
      <c r="M5380" s="4">
        <f t="shared" si="283"/>
        <v>1319.3328064629216</v>
      </c>
      <c r="N5380" s="3">
        <v>231.22702782623907</v>
      </c>
      <c r="O5380" s="3">
        <v>1</v>
      </c>
      <c r="P5380" s="3">
        <f t="shared" si="285"/>
        <v>231.22702782623907</v>
      </c>
      <c r="Q5380" s="3">
        <f>P5380</f>
        <v>231.22702782623907</v>
      </c>
    </row>
    <row r="5381" spans="1:17" x14ac:dyDescent="0.25">
      <c r="A5381" s="3" t="s">
        <v>378</v>
      </c>
      <c r="B5381" s="3" t="s">
        <v>89</v>
      </c>
      <c r="C5381" s="3" t="s">
        <v>406</v>
      </c>
      <c r="D5381" s="3">
        <v>0.36</v>
      </c>
      <c r="E5381" s="3">
        <v>0.48</v>
      </c>
      <c r="F5381" s="3" t="s">
        <v>413</v>
      </c>
      <c r="G5381" s="2">
        <v>1340</v>
      </c>
      <c r="H5381" s="3">
        <v>3.6596454404331804</v>
      </c>
      <c r="I5381" s="3">
        <v>14562.142349637717</v>
      </c>
      <c r="J5381" s="3">
        <v>40.520000594955746</v>
      </c>
      <c r="K5381" s="3">
        <v>1</v>
      </c>
      <c r="L5381" s="3">
        <f t="shared" si="284"/>
        <v>40.520000594955746</v>
      </c>
      <c r="M5381" s="4">
        <f t="shared" si="283"/>
        <v>40.520000594955746</v>
      </c>
      <c r="N5381" s="3">
        <v>7.2680379918853983</v>
      </c>
      <c r="O5381" s="3">
        <v>1</v>
      </c>
      <c r="P5381" s="3">
        <f t="shared" si="285"/>
        <v>7.2680379918853983</v>
      </c>
      <c r="Q5381" s="3">
        <f>P5381</f>
        <v>7.2680379918853983</v>
      </c>
    </row>
    <row r="5382" spans="1:17" x14ac:dyDescent="0.25">
      <c r="A5382" s="3" t="s">
        <v>378</v>
      </c>
      <c r="B5382" s="3" t="s">
        <v>8</v>
      </c>
      <c r="C5382" s="3" t="s">
        <v>379</v>
      </c>
      <c r="D5382" s="3">
        <v>0.35</v>
      </c>
      <c r="E5382" s="3">
        <v>0.47</v>
      </c>
      <c r="F5382" s="3" t="s">
        <v>392</v>
      </c>
      <c r="G5382" s="2">
        <v>1340</v>
      </c>
      <c r="H5382" s="3">
        <v>9.1888181862861291</v>
      </c>
      <c r="I5382" s="3">
        <v>36904.895866983752</v>
      </c>
      <c r="J5382" s="3">
        <v>104.39543982624943</v>
      </c>
      <c r="K5382" s="3">
        <v>1</v>
      </c>
      <c r="L5382" s="3">
        <f t="shared" si="284"/>
        <v>104.39543982624943</v>
      </c>
      <c r="M5382" s="4">
        <f t="shared" si="283"/>
        <v>104.39543982624943</v>
      </c>
      <c r="N5382" s="3">
        <v>19.254591126019196</v>
      </c>
      <c r="O5382" s="3">
        <v>1</v>
      </c>
      <c r="P5382" s="3">
        <f t="shared" si="285"/>
        <v>19.254591126019196</v>
      </c>
      <c r="Q5382" s="3">
        <f>P5382</f>
        <v>19.254591126019196</v>
      </c>
    </row>
    <row r="5383" spans="1:17" x14ac:dyDescent="0.25">
      <c r="A5383" s="3" t="s">
        <v>378</v>
      </c>
      <c r="B5383" s="3" t="s">
        <v>8</v>
      </c>
      <c r="C5383" s="3" t="s">
        <v>379</v>
      </c>
      <c r="D5383" s="3">
        <v>0.35</v>
      </c>
      <c r="E5383" s="3">
        <v>0.47</v>
      </c>
      <c r="F5383" s="3" t="s">
        <v>392</v>
      </c>
      <c r="G5383" s="2">
        <v>1340</v>
      </c>
      <c r="H5383" s="3">
        <v>88.789537252034236</v>
      </c>
      <c r="I5383" s="3">
        <v>348527.93603051879</v>
      </c>
      <c r="J5383" s="3">
        <v>952.2914855136479</v>
      </c>
      <c r="K5383" s="3">
        <v>1</v>
      </c>
      <c r="L5383" s="3">
        <f t="shared" si="284"/>
        <v>952.2914855136479</v>
      </c>
      <c r="M5383" s="4">
        <f t="shared" si="283"/>
        <v>952.2914855136479</v>
      </c>
      <c r="N5383" s="3">
        <v>176.49885690778152</v>
      </c>
      <c r="O5383" s="3">
        <v>1</v>
      </c>
      <c r="P5383" s="3">
        <f t="shared" si="285"/>
        <v>176.49885690778152</v>
      </c>
      <c r="Q5383" s="3">
        <f>P5383</f>
        <v>176.49885690778152</v>
      </c>
    </row>
    <row r="5384" spans="1:17" x14ac:dyDescent="0.25">
      <c r="A5384" s="3" t="s">
        <v>378</v>
      </c>
      <c r="B5384" s="3" t="s">
        <v>89</v>
      </c>
      <c r="C5384" s="3" t="s">
        <v>406</v>
      </c>
      <c r="D5384" s="3">
        <v>0.36</v>
      </c>
      <c r="E5384" s="3">
        <v>0.48</v>
      </c>
      <c r="F5384" s="3" t="s">
        <v>59</v>
      </c>
      <c r="G5384" s="2">
        <v>1340</v>
      </c>
      <c r="H5384" s="3">
        <v>0.48140852024962133</v>
      </c>
      <c r="I5384" s="3">
        <v>1813.9050740980056</v>
      </c>
      <c r="J5384" s="3">
        <v>4.5430235180462937</v>
      </c>
      <c r="K5384" s="3">
        <v>1</v>
      </c>
      <c r="L5384" s="3">
        <f t="shared" si="284"/>
        <v>4.5430235180462937</v>
      </c>
      <c r="M5384" s="4">
        <f t="shared" si="283"/>
        <v>4.5430235180462937</v>
      </c>
      <c r="N5384" s="3">
        <v>0.70888883401256497</v>
      </c>
      <c r="O5384" s="3">
        <v>1</v>
      </c>
      <c r="P5384" s="3">
        <f t="shared" si="285"/>
        <v>0.70888883401256497</v>
      </c>
      <c r="Q5384" s="3">
        <f>P5384</f>
        <v>0.70888883401256497</v>
      </c>
    </row>
    <row r="5385" spans="1:17" x14ac:dyDescent="0.25">
      <c r="A5385" s="3" t="s">
        <v>378</v>
      </c>
      <c r="B5385" s="3" t="s">
        <v>89</v>
      </c>
      <c r="C5385" s="3" t="s">
        <v>397</v>
      </c>
      <c r="D5385" s="3">
        <v>0.36</v>
      </c>
      <c r="E5385" s="3">
        <v>0.53</v>
      </c>
      <c r="F5385" s="3" t="s">
        <v>19</v>
      </c>
      <c r="G5385" s="2">
        <v>1350</v>
      </c>
      <c r="H5385" s="3">
        <v>2.1450579568645467</v>
      </c>
      <c r="I5385" s="3">
        <v>8286.7618521519962</v>
      </c>
      <c r="J5385" s="3">
        <v>21.812791201277118</v>
      </c>
      <c r="K5385" s="3">
        <v>1</v>
      </c>
      <c r="L5385" s="3">
        <f t="shared" si="284"/>
        <v>21.812791201277118</v>
      </c>
      <c r="M5385" s="4">
        <f t="shared" si="283"/>
        <v>21.812791201277118</v>
      </c>
      <c r="N5385" s="3">
        <v>3.7692467088195722</v>
      </c>
      <c r="O5385" s="3">
        <v>1</v>
      </c>
      <c r="P5385" s="3">
        <f t="shared" si="285"/>
        <v>3.7692467088195722</v>
      </c>
      <c r="Q5385" s="3">
        <f>P5385</f>
        <v>3.7692467088195722</v>
      </c>
    </row>
    <row r="5386" spans="1:17" x14ac:dyDescent="0.25">
      <c r="A5386" s="3" t="s">
        <v>378</v>
      </c>
      <c r="B5386" s="3" t="s">
        <v>89</v>
      </c>
      <c r="C5386" s="3" t="s">
        <v>406</v>
      </c>
      <c r="D5386" s="3">
        <v>0.36</v>
      </c>
      <c r="E5386" s="3">
        <v>0.48</v>
      </c>
      <c r="F5386" s="3" t="s">
        <v>19</v>
      </c>
      <c r="G5386" s="2">
        <v>1350</v>
      </c>
      <c r="H5386" s="3">
        <v>2.3695767590580394</v>
      </c>
      <c r="I5386" s="3">
        <v>9106.476993958966</v>
      </c>
      <c r="J5386" s="3">
        <v>23.260661754411892</v>
      </c>
      <c r="K5386" s="3">
        <v>1</v>
      </c>
      <c r="L5386" s="3">
        <f t="shared" si="284"/>
        <v>23.260661754411892</v>
      </c>
      <c r="M5386" s="4">
        <f t="shared" si="283"/>
        <v>23.260661754411892</v>
      </c>
      <c r="N5386" s="3">
        <v>3.847703806901301</v>
      </c>
      <c r="O5386" s="3">
        <v>1</v>
      </c>
      <c r="P5386" s="3">
        <f t="shared" si="285"/>
        <v>3.847703806901301</v>
      </c>
      <c r="Q5386" s="3">
        <f>P5386</f>
        <v>3.847703806901301</v>
      </c>
    </row>
    <row r="5387" spans="1:17" x14ac:dyDescent="0.25">
      <c r="A5387" s="3" t="s">
        <v>378</v>
      </c>
      <c r="B5387" s="3" t="s">
        <v>89</v>
      </c>
      <c r="C5387" s="3" t="s">
        <v>417</v>
      </c>
      <c r="D5387" s="3">
        <v>0.51</v>
      </c>
      <c r="E5387" s="3">
        <v>0.57999999999999996</v>
      </c>
      <c r="F5387" s="3" t="s">
        <v>19</v>
      </c>
      <c r="G5387" s="2">
        <v>1350</v>
      </c>
      <c r="H5387" s="3">
        <v>0.78031481540854253</v>
      </c>
      <c r="I5387" s="3">
        <v>2926.0712068228049</v>
      </c>
      <c r="J5387" s="3">
        <v>8.074420439027465</v>
      </c>
      <c r="K5387" s="3">
        <v>1</v>
      </c>
      <c r="L5387" s="3">
        <f t="shared" si="284"/>
        <v>8.074420439027465</v>
      </c>
      <c r="M5387" s="4">
        <f t="shared" si="283"/>
        <v>8.074420439027465</v>
      </c>
      <c r="N5387" s="3">
        <v>1.3626683371869421</v>
      </c>
      <c r="O5387" s="3">
        <v>1</v>
      </c>
      <c r="P5387" s="3">
        <f t="shared" si="285"/>
        <v>1.3626683371869421</v>
      </c>
      <c r="Q5387" s="3">
        <f>P5387</f>
        <v>1.3626683371869421</v>
      </c>
    </row>
    <row r="5388" spans="1:17" x14ac:dyDescent="0.25">
      <c r="A5388" s="3" t="s">
        <v>378</v>
      </c>
      <c r="B5388" s="3" t="s">
        <v>89</v>
      </c>
      <c r="C5388" s="3" t="s">
        <v>406</v>
      </c>
      <c r="D5388" s="3">
        <v>0.36</v>
      </c>
      <c r="E5388" s="3">
        <v>0.48</v>
      </c>
      <c r="F5388" s="3" t="s">
        <v>11</v>
      </c>
      <c r="G5388" s="2">
        <v>1350</v>
      </c>
      <c r="H5388" s="3">
        <v>0.22272956488105794</v>
      </c>
      <c r="I5388" s="3">
        <v>851.82375499236673</v>
      </c>
      <c r="J5388" s="3">
        <v>2.3790880451940817</v>
      </c>
      <c r="K5388" s="3">
        <v>1</v>
      </c>
      <c r="L5388" s="3">
        <f t="shared" si="284"/>
        <v>2.3790880451940817</v>
      </c>
      <c r="M5388" s="4">
        <f t="shared" si="283"/>
        <v>2.3790880451940817</v>
      </c>
      <c r="N5388" s="3">
        <v>0.43858043756474407</v>
      </c>
      <c r="O5388" s="3">
        <v>1</v>
      </c>
      <c r="P5388" s="3">
        <f t="shared" si="285"/>
        <v>0.43858043756474407</v>
      </c>
      <c r="Q5388" s="3">
        <f>P5388</f>
        <v>0.43858043756474407</v>
      </c>
    </row>
    <row r="5389" spans="1:17" x14ac:dyDescent="0.25">
      <c r="A5389" s="3" t="s">
        <v>378</v>
      </c>
      <c r="B5389" s="3" t="s">
        <v>89</v>
      </c>
      <c r="C5389" s="3" t="s">
        <v>417</v>
      </c>
      <c r="D5389" s="3">
        <v>0.51</v>
      </c>
      <c r="E5389" s="3">
        <v>0.57999999999999996</v>
      </c>
      <c r="F5389" s="3" t="s">
        <v>11</v>
      </c>
      <c r="G5389" s="2">
        <v>1350</v>
      </c>
      <c r="H5389" s="3">
        <v>0.63288325581323168</v>
      </c>
      <c r="I5389" s="3">
        <v>2324.2128319479489</v>
      </c>
      <c r="J5389" s="3">
        <v>6.6341481683128798</v>
      </c>
      <c r="K5389" s="3">
        <v>1</v>
      </c>
      <c r="L5389" s="3">
        <f t="shared" si="284"/>
        <v>6.6341481683128798</v>
      </c>
      <c r="M5389" s="4">
        <f t="shared" si="283"/>
        <v>6.6341481683128798</v>
      </c>
      <c r="N5389" s="3">
        <v>1.2110425210588196</v>
      </c>
      <c r="O5389" s="3">
        <v>1</v>
      </c>
      <c r="P5389" s="3">
        <f t="shared" si="285"/>
        <v>1.2110425210588196</v>
      </c>
      <c r="Q5389" s="3">
        <f>P5389</f>
        <v>1.2110425210588196</v>
      </c>
    </row>
    <row r="5390" spans="1:17" x14ac:dyDescent="0.25">
      <c r="A5390" s="3" t="s">
        <v>378</v>
      </c>
      <c r="B5390" s="3" t="s">
        <v>89</v>
      </c>
      <c r="C5390" s="3" t="s">
        <v>406</v>
      </c>
      <c r="D5390" s="3">
        <v>0.36</v>
      </c>
      <c r="E5390" s="3">
        <v>0.48</v>
      </c>
      <c r="F5390" s="3" t="s">
        <v>413</v>
      </c>
      <c r="G5390" s="2">
        <v>1350</v>
      </c>
      <c r="H5390" s="3">
        <v>0.23482698668311777</v>
      </c>
      <c r="I5390" s="3">
        <v>946.4660983350218</v>
      </c>
      <c r="J5390" s="3">
        <v>2.4341691993310288</v>
      </c>
      <c r="K5390" s="3">
        <v>1</v>
      </c>
      <c r="L5390" s="3">
        <f t="shared" si="284"/>
        <v>2.4341691993310288</v>
      </c>
      <c r="M5390" s="4">
        <f t="shared" si="283"/>
        <v>2.4341691993310288</v>
      </c>
      <c r="N5390" s="3">
        <v>0.3938305323982334</v>
      </c>
      <c r="O5390" s="3">
        <v>1</v>
      </c>
      <c r="P5390" s="3">
        <f t="shared" si="285"/>
        <v>0.3938305323982334</v>
      </c>
      <c r="Q5390" s="3">
        <f>P5390</f>
        <v>0.3938305323982334</v>
      </c>
    </row>
    <row r="5391" spans="1:17" x14ac:dyDescent="0.25">
      <c r="A5391" s="3" t="s">
        <v>378</v>
      </c>
      <c r="B5391" s="3" t="s">
        <v>8</v>
      </c>
      <c r="C5391" s="3" t="s">
        <v>379</v>
      </c>
      <c r="D5391" s="3">
        <v>0.35</v>
      </c>
      <c r="E5391" s="3">
        <v>0.47</v>
      </c>
      <c r="F5391" s="3" t="s">
        <v>392</v>
      </c>
      <c r="G5391" s="2">
        <v>1350</v>
      </c>
      <c r="H5391" s="3">
        <v>0.44034469883566218</v>
      </c>
      <c r="I5391" s="3">
        <v>1768.5736284212926</v>
      </c>
      <c r="J5391" s="3">
        <v>4.9007998596012481</v>
      </c>
      <c r="K5391" s="3">
        <v>1</v>
      </c>
      <c r="L5391" s="3">
        <f t="shared" si="284"/>
        <v>4.9007998596012481</v>
      </c>
      <c r="M5391" s="4">
        <f t="shared" si="283"/>
        <v>4.9007998596012481</v>
      </c>
      <c r="N5391" s="3">
        <v>0.89537812384321613</v>
      </c>
      <c r="O5391" s="3">
        <v>1</v>
      </c>
      <c r="P5391" s="3">
        <f t="shared" si="285"/>
        <v>0.89537812384321613</v>
      </c>
      <c r="Q5391" s="3">
        <f>P5391</f>
        <v>0.89537812384321613</v>
      </c>
    </row>
    <row r="5392" spans="1:17" x14ac:dyDescent="0.25">
      <c r="A5392" s="3" t="s">
        <v>378</v>
      </c>
      <c r="B5392" s="3" t="s">
        <v>8</v>
      </c>
      <c r="C5392" s="3" t="s">
        <v>379</v>
      </c>
      <c r="D5392" s="3">
        <v>0.35</v>
      </c>
      <c r="E5392" s="3">
        <v>0.47</v>
      </c>
      <c r="F5392" s="3" t="s">
        <v>392</v>
      </c>
      <c r="G5392" s="2">
        <v>1350</v>
      </c>
      <c r="H5392" s="3">
        <v>0.68177605336247649</v>
      </c>
      <c r="I5392" s="3">
        <v>2673.2517802724542</v>
      </c>
      <c r="J5392" s="3">
        <v>7.029040500524725</v>
      </c>
      <c r="K5392" s="3">
        <v>1</v>
      </c>
      <c r="L5392" s="3">
        <f t="shared" si="284"/>
        <v>7.029040500524725</v>
      </c>
      <c r="M5392" s="4">
        <f t="shared" si="283"/>
        <v>7.029040500524725</v>
      </c>
      <c r="N5392" s="3">
        <v>1.1662580608925441</v>
      </c>
      <c r="O5392" s="3">
        <v>1</v>
      </c>
      <c r="P5392" s="3">
        <f t="shared" si="285"/>
        <v>1.1662580608925441</v>
      </c>
      <c r="Q5392" s="3">
        <f>P5392</f>
        <v>1.1662580608925441</v>
      </c>
    </row>
    <row r="5393" spans="1:17" x14ac:dyDescent="0.25">
      <c r="A5393" s="3" t="s">
        <v>378</v>
      </c>
      <c r="B5393" s="3" t="s">
        <v>8</v>
      </c>
      <c r="C5393" s="3" t="s">
        <v>379</v>
      </c>
      <c r="D5393" s="3">
        <v>0.35</v>
      </c>
      <c r="E5393" s="3">
        <v>0.47</v>
      </c>
      <c r="F5393" s="3" t="s">
        <v>19</v>
      </c>
      <c r="G5393" s="2">
        <v>1390</v>
      </c>
      <c r="H5393" s="3">
        <v>4.9635581111234187E-2</v>
      </c>
      <c r="I5393" s="3">
        <v>156.78131858397995</v>
      </c>
      <c r="J5393" s="3">
        <v>0.34019662589819283</v>
      </c>
      <c r="K5393" s="3">
        <v>1</v>
      </c>
      <c r="L5393" s="3">
        <f t="shared" si="284"/>
        <v>0.34019662589819283</v>
      </c>
      <c r="M5393" s="4">
        <f t="shared" si="283"/>
        <v>0.34019662589819283</v>
      </c>
      <c r="N5393" s="3">
        <v>4.8462723383664141E-2</v>
      </c>
      <c r="O5393" s="3">
        <v>1</v>
      </c>
      <c r="P5393" s="3">
        <f t="shared" si="285"/>
        <v>4.8462723383664141E-2</v>
      </c>
      <c r="Q5393" s="3">
        <f>P5393</f>
        <v>4.8462723383664141E-2</v>
      </c>
    </row>
    <row r="5394" spans="1:17" x14ac:dyDescent="0.25">
      <c r="A5394" s="3" t="s">
        <v>378</v>
      </c>
      <c r="B5394" s="3" t="s">
        <v>89</v>
      </c>
      <c r="C5394" s="3" t="s">
        <v>397</v>
      </c>
      <c r="D5394" s="3">
        <v>0.36</v>
      </c>
      <c r="E5394" s="3">
        <v>0.53</v>
      </c>
      <c r="F5394" s="3" t="s">
        <v>19</v>
      </c>
      <c r="G5394" s="2">
        <v>1390</v>
      </c>
      <c r="H5394" s="3">
        <v>3.6622348303992123</v>
      </c>
      <c r="I5394" s="3">
        <v>13885.468326100026</v>
      </c>
      <c r="J5394" s="3">
        <v>39.634579455862301</v>
      </c>
      <c r="K5394" s="3">
        <v>1</v>
      </c>
      <c r="L5394" s="3">
        <f t="shared" si="284"/>
        <v>39.634579455862301</v>
      </c>
      <c r="M5394" s="4">
        <f t="shared" si="283"/>
        <v>39.634579455862301</v>
      </c>
      <c r="N5394" s="3">
        <v>7.2489459786902897</v>
      </c>
      <c r="O5394" s="3">
        <v>1</v>
      </c>
      <c r="P5394" s="3">
        <f t="shared" si="285"/>
        <v>7.2489459786902897</v>
      </c>
      <c r="Q5394" s="3">
        <f>P5394</f>
        <v>7.2489459786902897</v>
      </c>
    </row>
    <row r="5395" spans="1:17" x14ac:dyDescent="0.25">
      <c r="A5395" s="3" t="s">
        <v>378</v>
      </c>
      <c r="B5395" s="3" t="s">
        <v>89</v>
      </c>
      <c r="C5395" s="3" t="s">
        <v>406</v>
      </c>
      <c r="D5395" s="3">
        <v>0.36</v>
      </c>
      <c r="E5395" s="3">
        <v>0.48</v>
      </c>
      <c r="F5395" s="3" t="s">
        <v>19</v>
      </c>
      <c r="G5395" s="2">
        <v>1390</v>
      </c>
      <c r="H5395" s="3">
        <v>1.0211355453704043</v>
      </c>
      <c r="I5395" s="3">
        <v>3118.9608056354996</v>
      </c>
      <c r="J5395" s="3">
        <v>4.6003824269687392</v>
      </c>
      <c r="K5395" s="3">
        <v>1</v>
      </c>
      <c r="L5395" s="3">
        <f t="shared" si="284"/>
        <v>4.6003824269687392</v>
      </c>
      <c r="M5395" s="4">
        <f t="shared" si="283"/>
        <v>4.6003824269687392</v>
      </c>
      <c r="N5395" s="3">
        <v>0.73159630297232803</v>
      </c>
      <c r="O5395" s="3">
        <v>1</v>
      </c>
      <c r="P5395" s="3">
        <f t="shared" si="285"/>
        <v>0.73159630297232803</v>
      </c>
      <c r="Q5395" s="3">
        <f>P5395</f>
        <v>0.73159630297232803</v>
      </c>
    </row>
    <row r="5396" spans="1:17" x14ac:dyDescent="0.25">
      <c r="A5396" s="3" t="s">
        <v>378</v>
      </c>
      <c r="B5396" s="3" t="s">
        <v>89</v>
      </c>
      <c r="C5396" s="3" t="s">
        <v>417</v>
      </c>
      <c r="D5396" s="3">
        <v>0.51</v>
      </c>
      <c r="E5396" s="3">
        <v>0.57999999999999996</v>
      </c>
      <c r="F5396" s="3" t="s">
        <v>19</v>
      </c>
      <c r="G5396" s="2">
        <v>1390</v>
      </c>
      <c r="H5396" s="3">
        <v>4.5307438034680007E-2</v>
      </c>
      <c r="I5396" s="3">
        <v>169.15278125968908</v>
      </c>
      <c r="J5396" s="3">
        <v>0.38450256759476586</v>
      </c>
      <c r="K5396" s="3">
        <v>1</v>
      </c>
      <c r="L5396" s="3">
        <f t="shared" si="284"/>
        <v>0.38450256759476586</v>
      </c>
      <c r="M5396" s="4">
        <f t="shared" si="283"/>
        <v>0.38450256759476586</v>
      </c>
      <c r="N5396" s="3">
        <v>6.4720244340553748E-2</v>
      </c>
      <c r="O5396" s="3">
        <v>1</v>
      </c>
      <c r="P5396" s="3">
        <f t="shared" si="285"/>
        <v>6.4720244340553748E-2</v>
      </c>
      <c r="Q5396" s="3">
        <f>P5396</f>
        <v>6.4720244340553748E-2</v>
      </c>
    </row>
    <row r="5397" spans="1:17" x14ac:dyDescent="0.25">
      <c r="A5397" s="3" t="s">
        <v>378</v>
      </c>
      <c r="B5397" s="3" t="s">
        <v>89</v>
      </c>
      <c r="C5397" s="3" t="s">
        <v>406</v>
      </c>
      <c r="D5397" s="3">
        <v>0.36</v>
      </c>
      <c r="E5397" s="3">
        <v>0.48</v>
      </c>
      <c r="F5397" s="3" t="s">
        <v>11</v>
      </c>
      <c r="G5397" s="2">
        <v>1390</v>
      </c>
      <c r="H5397" s="3">
        <v>29.479596001874643</v>
      </c>
      <c r="I5397" s="3">
        <v>106705.5999538857</v>
      </c>
      <c r="J5397" s="3">
        <v>232.46452184020305</v>
      </c>
      <c r="K5397" s="3">
        <v>1</v>
      </c>
      <c r="L5397" s="3">
        <f t="shared" si="284"/>
        <v>232.46452184020305</v>
      </c>
      <c r="M5397" s="4">
        <f t="shared" si="283"/>
        <v>232.46452184020305</v>
      </c>
      <c r="N5397" s="3">
        <v>39.431931871351395</v>
      </c>
      <c r="O5397" s="3">
        <v>1</v>
      </c>
      <c r="P5397" s="3">
        <f t="shared" si="285"/>
        <v>39.431931871351395</v>
      </c>
      <c r="Q5397" s="3">
        <f>P5397</f>
        <v>39.431931871351395</v>
      </c>
    </row>
    <row r="5398" spans="1:17" x14ac:dyDescent="0.25">
      <c r="A5398" s="3" t="s">
        <v>378</v>
      </c>
      <c r="B5398" s="3" t="s">
        <v>89</v>
      </c>
      <c r="C5398" s="3" t="s">
        <v>417</v>
      </c>
      <c r="D5398" s="3">
        <v>0.51</v>
      </c>
      <c r="E5398" s="3">
        <v>0.57999999999999996</v>
      </c>
      <c r="F5398" s="3" t="s">
        <v>11</v>
      </c>
      <c r="G5398" s="2">
        <v>1390</v>
      </c>
      <c r="H5398" s="3">
        <v>12.820499694467982</v>
      </c>
      <c r="I5398" s="3">
        <v>49286.044118304133</v>
      </c>
      <c r="J5398" s="3">
        <v>107.06232213727708</v>
      </c>
      <c r="K5398" s="3">
        <v>1</v>
      </c>
      <c r="L5398" s="3">
        <f t="shared" si="284"/>
        <v>107.06232213727708</v>
      </c>
      <c r="M5398" s="4">
        <f t="shared" si="283"/>
        <v>107.06232213727708</v>
      </c>
      <c r="N5398" s="3">
        <v>18.101207511803633</v>
      </c>
      <c r="O5398" s="3">
        <v>1</v>
      </c>
      <c r="P5398" s="3">
        <f t="shared" si="285"/>
        <v>18.101207511803633</v>
      </c>
      <c r="Q5398" s="3">
        <f>P5398</f>
        <v>18.101207511803633</v>
      </c>
    </row>
    <row r="5399" spans="1:17" x14ac:dyDescent="0.25">
      <c r="A5399" s="3" t="s">
        <v>378</v>
      </c>
      <c r="B5399" s="3" t="s">
        <v>89</v>
      </c>
      <c r="C5399" s="3" t="s">
        <v>406</v>
      </c>
      <c r="D5399" s="3">
        <v>0.36</v>
      </c>
      <c r="E5399" s="3">
        <v>0.48</v>
      </c>
      <c r="F5399" s="3" t="s">
        <v>413</v>
      </c>
      <c r="G5399" s="2">
        <v>1390</v>
      </c>
      <c r="H5399" s="3">
        <v>16.612342855219332</v>
      </c>
      <c r="I5399" s="3">
        <v>62038.96692329643</v>
      </c>
      <c r="J5399" s="3">
        <v>136.27290984670475</v>
      </c>
      <c r="K5399" s="3">
        <v>1</v>
      </c>
      <c r="L5399" s="3">
        <f t="shared" si="284"/>
        <v>136.27290984670475</v>
      </c>
      <c r="M5399" s="4">
        <f t="shared" si="283"/>
        <v>136.27290984670475</v>
      </c>
      <c r="N5399" s="3">
        <v>22.963143114633027</v>
      </c>
      <c r="O5399" s="3">
        <v>1</v>
      </c>
      <c r="P5399" s="3">
        <f t="shared" si="285"/>
        <v>22.963143114633027</v>
      </c>
      <c r="Q5399" s="3">
        <f>P5399</f>
        <v>22.963143114633027</v>
      </c>
    </row>
    <row r="5400" spans="1:17" x14ac:dyDescent="0.25">
      <c r="A5400" s="3" t="s">
        <v>378</v>
      </c>
      <c r="B5400" s="3" t="s">
        <v>8</v>
      </c>
      <c r="C5400" s="3" t="s">
        <v>379</v>
      </c>
      <c r="D5400" s="3">
        <v>0.35</v>
      </c>
      <c r="E5400" s="3">
        <v>0.47</v>
      </c>
      <c r="F5400" s="3" t="s">
        <v>392</v>
      </c>
      <c r="G5400" s="2">
        <v>1390</v>
      </c>
      <c r="H5400" s="3">
        <v>96.877666981574606</v>
      </c>
      <c r="I5400" s="3">
        <v>372056.83963435661</v>
      </c>
      <c r="J5400" s="3">
        <v>860.06887610499132</v>
      </c>
      <c r="K5400" s="3">
        <v>1</v>
      </c>
      <c r="L5400" s="3">
        <f t="shared" si="284"/>
        <v>860.06887610499132</v>
      </c>
      <c r="M5400" s="4">
        <f t="shared" si="283"/>
        <v>860.06887610499132</v>
      </c>
      <c r="N5400" s="3">
        <v>144.03949352531811</v>
      </c>
      <c r="O5400" s="3">
        <v>1</v>
      </c>
      <c r="P5400" s="3">
        <f t="shared" si="285"/>
        <v>144.03949352531811</v>
      </c>
      <c r="Q5400" s="3">
        <f>P5400</f>
        <v>144.03949352531811</v>
      </c>
    </row>
    <row r="5401" spans="1:17" x14ac:dyDescent="0.25">
      <c r="A5401" s="3" t="s">
        <v>378</v>
      </c>
      <c r="B5401" s="3" t="s">
        <v>89</v>
      </c>
      <c r="C5401" s="3" t="s">
        <v>397</v>
      </c>
      <c r="D5401" s="3">
        <v>0.36</v>
      </c>
      <c r="E5401" s="3">
        <v>0.53</v>
      </c>
      <c r="F5401" s="3" t="s">
        <v>59</v>
      </c>
      <c r="G5401" s="2">
        <v>1390</v>
      </c>
      <c r="H5401" s="3">
        <v>1.1693881827945578E-2</v>
      </c>
      <c r="I5401" s="3">
        <v>44.498561329448741</v>
      </c>
      <c r="J5401" s="3">
        <v>0.13047552545153115</v>
      </c>
      <c r="K5401" s="3">
        <v>1</v>
      </c>
      <c r="L5401" s="3">
        <f t="shared" si="284"/>
        <v>0.13047552545153115</v>
      </c>
      <c r="M5401" s="4">
        <f t="shared" si="283"/>
        <v>0.13047552545153115</v>
      </c>
      <c r="N5401" s="3">
        <v>2.3441679886700737E-2</v>
      </c>
      <c r="O5401" s="3">
        <v>1</v>
      </c>
      <c r="P5401" s="3">
        <f t="shared" si="285"/>
        <v>2.3441679886700737E-2</v>
      </c>
      <c r="Q5401" s="3">
        <f>P5401</f>
        <v>2.3441679886700737E-2</v>
      </c>
    </row>
    <row r="5402" spans="1:17" x14ac:dyDescent="0.25">
      <c r="A5402" s="3" t="s">
        <v>378</v>
      </c>
      <c r="B5402" s="3" t="s">
        <v>89</v>
      </c>
      <c r="C5402" s="3" t="s">
        <v>406</v>
      </c>
      <c r="D5402" s="3">
        <v>0.36</v>
      </c>
      <c r="E5402" s="3">
        <v>0.48</v>
      </c>
      <c r="F5402" s="3" t="s">
        <v>59</v>
      </c>
      <c r="G5402" s="2">
        <v>1390</v>
      </c>
      <c r="H5402" s="3">
        <v>0.17856584516865337</v>
      </c>
      <c r="I5402" s="3">
        <v>695.02766483200787</v>
      </c>
      <c r="J5402" s="3">
        <v>1.5856234448970692</v>
      </c>
      <c r="K5402" s="3">
        <v>1</v>
      </c>
      <c r="L5402" s="3">
        <f t="shared" si="284"/>
        <v>1.5856234448970692</v>
      </c>
      <c r="M5402" s="4">
        <f t="shared" si="283"/>
        <v>1.5856234448970692</v>
      </c>
      <c r="N5402" s="3">
        <v>0.24129581701420183</v>
      </c>
      <c r="O5402" s="3">
        <v>1</v>
      </c>
      <c r="P5402" s="3">
        <f t="shared" si="285"/>
        <v>0.24129581701420183</v>
      </c>
      <c r="Q5402" s="3">
        <f>P5402</f>
        <v>0.24129581701420183</v>
      </c>
    </row>
    <row r="5403" spans="1:17" x14ac:dyDescent="0.25">
      <c r="A5403" s="3" t="s">
        <v>378</v>
      </c>
      <c r="B5403" s="3" t="s">
        <v>89</v>
      </c>
      <c r="C5403" s="3" t="s">
        <v>417</v>
      </c>
      <c r="D5403" s="3">
        <v>0.51</v>
      </c>
      <c r="E5403" s="3">
        <v>0.57999999999999996</v>
      </c>
      <c r="F5403" s="3" t="s">
        <v>59</v>
      </c>
      <c r="G5403" s="2">
        <v>1390</v>
      </c>
      <c r="H5403" s="3">
        <v>0.16123000055999687</v>
      </c>
      <c r="I5403" s="3">
        <v>587.50876678938164</v>
      </c>
      <c r="J5403" s="3">
        <v>1.3089754627940839</v>
      </c>
      <c r="K5403" s="3">
        <v>1</v>
      </c>
      <c r="L5403" s="3">
        <f t="shared" si="284"/>
        <v>1.3089754627940839</v>
      </c>
      <c r="M5403" s="4">
        <f t="shared" si="283"/>
        <v>1.3089754627940839</v>
      </c>
      <c r="N5403" s="3">
        <v>0.17935448400540058</v>
      </c>
      <c r="O5403" s="3">
        <v>1</v>
      </c>
      <c r="P5403" s="3">
        <f t="shared" si="285"/>
        <v>0.17935448400540058</v>
      </c>
      <c r="Q5403" s="3">
        <f>P5403</f>
        <v>0.17935448400540058</v>
      </c>
    </row>
    <row r="5404" spans="1:17" x14ac:dyDescent="0.25">
      <c r="A5404" s="3" t="s">
        <v>378</v>
      </c>
      <c r="B5404" s="3" t="s">
        <v>8</v>
      </c>
      <c r="C5404" s="3" t="s">
        <v>379</v>
      </c>
      <c r="D5404" s="3">
        <v>0.35</v>
      </c>
      <c r="E5404" s="3">
        <v>0.47</v>
      </c>
      <c r="F5404" s="3" t="s">
        <v>19</v>
      </c>
      <c r="G5404" s="2">
        <v>1400</v>
      </c>
      <c r="H5404" s="3">
        <v>24.483441554982111</v>
      </c>
      <c r="I5404" s="3">
        <v>88653.246643505903</v>
      </c>
      <c r="J5404" s="3">
        <v>250.0189693654946</v>
      </c>
      <c r="K5404" s="3">
        <v>1</v>
      </c>
      <c r="L5404" s="3">
        <f t="shared" si="284"/>
        <v>250.0189693654946</v>
      </c>
      <c r="M5404" s="4">
        <f t="shared" si="283"/>
        <v>250.0189693654946</v>
      </c>
      <c r="N5404" s="3">
        <v>33.331976891340496</v>
      </c>
      <c r="O5404" s="3">
        <v>1</v>
      </c>
      <c r="P5404" s="3">
        <f t="shared" si="285"/>
        <v>33.331976891340496</v>
      </c>
      <c r="Q5404" s="3">
        <f>P5404</f>
        <v>33.331976891340496</v>
      </c>
    </row>
    <row r="5405" spans="1:17" x14ac:dyDescent="0.25">
      <c r="A5405" s="3" t="s">
        <v>378</v>
      </c>
      <c r="B5405" s="3" t="s">
        <v>8</v>
      </c>
      <c r="C5405" s="3" t="s">
        <v>379</v>
      </c>
      <c r="D5405" s="3">
        <v>0.35</v>
      </c>
      <c r="E5405" s="3">
        <v>0.47</v>
      </c>
      <c r="F5405" s="3" t="s">
        <v>19</v>
      </c>
      <c r="G5405" s="2">
        <v>1400</v>
      </c>
      <c r="H5405" s="3">
        <v>1.8585417077654385</v>
      </c>
      <c r="I5405" s="3">
        <v>7019.7141294382618</v>
      </c>
      <c r="J5405" s="3">
        <v>18.123260976742419</v>
      </c>
      <c r="K5405" s="3">
        <v>1</v>
      </c>
      <c r="L5405" s="3">
        <f t="shared" si="284"/>
        <v>18.123260976742419</v>
      </c>
      <c r="M5405" s="4">
        <f t="shared" si="283"/>
        <v>18.123260976742419</v>
      </c>
      <c r="N5405" s="3">
        <v>2.3438062193228881</v>
      </c>
      <c r="O5405" s="3">
        <v>1</v>
      </c>
      <c r="P5405" s="3">
        <f t="shared" si="285"/>
        <v>2.3438062193228881</v>
      </c>
      <c r="Q5405" s="3">
        <f>P5405</f>
        <v>2.3438062193228881</v>
      </c>
    </row>
    <row r="5406" spans="1:17" x14ac:dyDescent="0.25">
      <c r="A5406" s="3" t="s">
        <v>378</v>
      </c>
      <c r="B5406" s="3" t="s">
        <v>89</v>
      </c>
      <c r="C5406" s="3" t="s">
        <v>397</v>
      </c>
      <c r="D5406" s="3">
        <v>0.36</v>
      </c>
      <c r="E5406" s="3">
        <v>0.53</v>
      </c>
      <c r="F5406" s="3" t="s">
        <v>19</v>
      </c>
      <c r="G5406" s="2">
        <v>1400</v>
      </c>
      <c r="H5406" s="3">
        <v>139.80537934771547</v>
      </c>
      <c r="I5406" s="3">
        <v>515953.19496053318</v>
      </c>
      <c r="J5406" s="3">
        <v>1370.5325754954756</v>
      </c>
      <c r="K5406" s="3">
        <v>1</v>
      </c>
      <c r="L5406" s="3">
        <f t="shared" si="284"/>
        <v>1370.5325754954756</v>
      </c>
      <c r="M5406" s="4">
        <f t="shared" si="283"/>
        <v>1370.5325754954756</v>
      </c>
      <c r="N5406" s="3">
        <v>187.04438392624326</v>
      </c>
      <c r="O5406" s="3">
        <v>1</v>
      </c>
      <c r="P5406" s="3">
        <f t="shared" si="285"/>
        <v>187.04438392624326</v>
      </c>
      <c r="Q5406" s="3">
        <f>P5406</f>
        <v>187.04438392624326</v>
      </c>
    </row>
    <row r="5407" spans="1:17" x14ac:dyDescent="0.25">
      <c r="A5407" s="3" t="s">
        <v>378</v>
      </c>
      <c r="B5407" s="3" t="s">
        <v>89</v>
      </c>
      <c r="C5407" s="3" t="s">
        <v>406</v>
      </c>
      <c r="D5407" s="3">
        <v>0.36</v>
      </c>
      <c r="E5407" s="3">
        <v>0.48</v>
      </c>
      <c r="F5407" s="3" t="s">
        <v>19</v>
      </c>
      <c r="G5407" s="2">
        <v>1400</v>
      </c>
      <c r="H5407" s="3">
        <v>144.78265917905227</v>
      </c>
      <c r="I5407" s="3">
        <v>545692.4628636135</v>
      </c>
      <c r="J5407" s="3">
        <v>1369.7212781139513</v>
      </c>
      <c r="K5407" s="3">
        <v>1</v>
      </c>
      <c r="L5407" s="3">
        <f t="shared" si="284"/>
        <v>1369.7212781139513</v>
      </c>
      <c r="M5407" s="4">
        <f t="shared" si="283"/>
        <v>1369.7212781139513</v>
      </c>
      <c r="N5407" s="3">
        <v>186.06163636976714</v>
      </c>
      <c r="O5407" s="3">
        <v>1</v>
      </c>
      <c r="P5407" s="3">
        <f t="shared" si="285"/>
        <v>186.06163636976714</v>
      </c>
      <c r="Q5407" s="3">
        <f>P5407</f>
        <v>186.06163636976714</v>
      </c>
    </row>
    <row r="5408" spans="1:17" x14ac:dyDescent="0.25">
      <c r="A5408" s="3" t="s">
        <v>378</v>
      </c>
      <c r="B5408" s="3" t="s">
        <v>89</v>
      </c>
      <c r="C5408" s="3" t="s">
        <v>417</v>
      </c>
      <c r="D5408" s="3">
        <v>0.51</v>
      </c>
      <c r="E5408" s="3">
        <v>0.57999999999999996</v>
      </c>
      <c r="F5408" s="3" t="s">
        <v>19</v>
      </c>
      <c r="G5408" s="2">
        <v>1400</v>
      </c>
      <c r="H5408" s="3">
        <v>23.094516260495062</v>
      </c>
      <c r="I5408" s="3">
        <v>85111.387440192906</v>
      </c>
      <c r="J5408" s="3">
        <v>243.01161555417551</v>
      </c>
      <c r="K5408" s="3">
        <v>1</v>
      </c>
      <c r="L5408" s="3">
        <f t="shared" si="284"/>
        <v>243.01161555417551</v>
      </c>
      <c r="M5408" s="4">
        <f t="shared" si="283"/>
        <v>243.01161555417551</v>
      </c>
      <c r="N5408" s="3">
        <v>32.642425083790656</v>
      </c>
      <c r="O5408" s="3">
        <v>1</v>
      </c>
      <c r="P5408" s="3">
        <f t="shared" si="285"/>
        <v>32.642425083790656</v>
      </c>
      <c r="Q5408" s="3">
        <f>P5408</f>
        <v>32.642425083790656</v>
      </c>
    </row>
    <row r="5409" spans="1:17" x14ac:dyDescent="0.25">
      <c r="A5409" s="3" t="s">
        <v>378</v>
      </c>
      <c r="B5409" s="3" t="s">
        <v>89</v>
      </c>
      <c r="C5409" s="3" t="s">
        <v>397</v>
      </c>
      <c r="D5409" s="3">
        <v>0.36</v>
      </c>
      <c r="E5409" s="3">
        <v>0.53</v>
      </c>
      <c r="F5409" s="3" t="s">
        <v>404</v>
      </c>
      <c r="G5409" s="2">
        <v>1400</v>
      </c>
      <c r="H5409" s="3">
        <v>116.18008497269265</v>
      </c>
      <c r="I5409" s="3">
        <v>449683.34107483359</v>
      </c>
      <c r="J5409" s="3">
        <v>1242.4920383283661</v>
      </c>
      <c r="K5409" s="3">
        <v>1</v>
      </c>
      <c r="L5409" s="3">
        <f t="shared" si="284"/>
        <v>1242.4920383283661</v>
      </c>
      <c r="M5409" s="4">
        <f t="shared" si="283"/>
        <v>1242.4920383283661</v>
      </c>
      <c r="N5409" s="3">
        <v>168.34293346389072</v>
      </c>
      <c r="O5409" s="3">
        <v>1</v>
      </c>
      <c r="P5409" s="3">
        <f t="shared" si="285"/>
        <v>168.34293346389072</v>
      </c>
      <c r="Q5409" s="3">
        <f>P5409</f>
        <v>168.34293346389072</v>
      </c>
    </row>
    <row r="5410" spans="1:17" x14ac:dyDescent="0.25">
      <c r="A5410" s="3" t="s">
        <v>378</v>
      </c>
      <c r="B5410" s="3" t="s">
        <v>89</v>
      </c>
      <c r="C5410" s="3" t="s">
        <v>406</v>
      </c>
      <c r="D5410" s="3">
        <v>0.36</v>
      </c>
      <c r="E5410" s="3">
        <v>0.48</v>
      </c>
      <c r="F5410" s="3" t="s">
        <v>404</v>
      </c>
      <c r="G5410" s="2">
        <v>1400</v>
      </c>
      <c r="H5410" s="3">
        <v>63.996551062583677</v>
      </c>
      <c r="I5410" s="3">
        <v>247690.44347935155</v>
      </c>
      <c r="J5410" s="3">
        <v>712.65626028957638</v>
      </c>
      <c r="K5410" s="3">
        <v>1</v>
      </c>
      <c r="L5410" s="3">
        <f t="shared" si="284"/>
        <v>712.65626028957638</v>
      </c>
      <c r="M5410" s="4">
        <f t="shared" si="283"/>
        <v>712.65626028957638</v>
      </c>
      <c r="N5410" s="3">
        <v>96.822944331198954</v>
      </c>
      <c r="O5410" s="3">
        <v>1</v>
      </c>
      <c r="P5410" s="3">
        <f t="shared" si="285"/>
        <v>96.822944331198954</v>
      </c>
      <c r="Q5410" s="3">
        <f>P5410</f>
        <v>96.822944331198954</v>
      </c>
    </row>
    <row r="5411" spans="1:17" x14ac:dyDescent="0.25">
      <c r="A5411" s="3" t="s">
        <v>378</v>
      </c>
      <c r="B5411" s="3" t="s">
        <v>89</v>
      </c>
      <c r="C5411" s="3" t="s">
        <v>406</v>
      </c>
      <c r="D5411" s="3">
        <v>0.36</v>
      </c>
      <c r="E5411" s="3">
        <v>0.48</v>
      </c>
      <c r="F5411" s="3" t="s">
        <v>408</v>
      </c>
      <c r="G5411" s="2">
        <v>1400</v>
      </c>
      <c r="H5411" s="3">
        <v>0.40561417276831169</v>
      </c>
      <c r="I5411" s="3">
        <v>1583.045216757349</v>
      </c>
      <c r="J5411" s="3">
        <v>4.0056163593674103</v>
      </c>
      <c r="K5411" s="3">
        <v>1</v>
      </c>
      <c r="L5411" s="3">
        <f t="shared" si="284"/>
        <v>4.0056163593674103</v>
      </c>
      <c r="M5411" s="4">
        <f t="shared" si="283"/>
        <v>4.0056163593674103</v>
      </c>
      <c r="N5411" s="3">
        <v>0.55513821247495598</v>
      </c>
      <c r="O5411" s="3">
        <v>1</v>
      </c>
      <c r="P5411" s="3">
        <f t="shared" si="285"/>
        <v>0.55513821247495598</v>
      </c>
      <c r="Q5411" s="3">
        <f>P5411</f>
        <v>0.55513821247495598</v>
      </c>
    </row>
    <row r="5412" spans="1:17" x14ac:dyDescent="0.25">
      <c r="A5412" s="3" t="s">
        <v>378</v>
      </c>
      <c r="B5412" s="3" t="s">
        <v>8</v>
      </c>
      <c r="C5412" s="3" t="s">
        <v>379</v>
      </c>
      <c r="D5412" s="3">
        <v>0.35</v>
      </c>
      <c r="E5412" s="3">
        <v>0.47</v>
      </c>
      <c r="F5412" s="3" t="s">
        <v>390</v>
      </c>
      <c r="G5412" s="2">
        <v>1400</v>
      </c>
      <c r="H5412" s="3">
        <v>129.66596075245258</v>
      </c>
      <c r="I5412" s="3">
        <v>431831.48820148245</v>
      </c>
      <c r="J5412" s="3">
        <v>1156.2887698259394</v>
      </c>
      <c r="K5412" s="3">
        <v>1</v>
      </c>
      <c r="L5412" s="3">
        <f t="shared" si="284"/>
        <v>1156.2887698259394</v>
      </c>
      <c r="M5412" s="4">
        <f t="shared" si="283"/>
        <v>1156.2887698259394</v>
      </c>
      <c r="N5412" s="3">
        <v>155.09412396021372</v>
      </c>
      <c r="O5412" s="3">
        <v>1</v>
      </c>
      <c r="P5412" s="3">
        <f t="shared" si="285"/>
        <v>155.09412396021372</v>
      </c>
      <c r="Q5412" s="3">
        <f>P5412</f>
        <v>155.09412396021372</v>
      </c>
    </row>
    <row r="5413" spans="1:17" x14ac:dyDescent="0.25">
      <c r="A5413" s="3" t="s">
        <v>378</v>
      </c>
      <c r="B5413" s="3" t="s">
        <v>89</v>
      </c>
      <c r="C5413" s="3" t="s">
        <v>406</v>
      </c>
      <c r="D5413" s="3">
        <v>0.36</v>
      </c>
      <c r="E5413" s="3">
        <v>0.48</v>
      </c>
      <c r="F5413" s="3" t="s">
        <v>11</v>
      </c>
      <c r="G5413" s="2">
        <v>1400</v>
      </c>
      <c r="H5413" s="3">
        <v>162.09005204428297</v>
      </c>
      <c r="I5413" s="3">
        <v>626081.24034308933</v>
      </c>
      <c r="J5413" s="3">
        <v>1606.9673784704137</v>
      </c>
      <c r="K5413" s="3">
        <v>1</v>
      </c>
      <c r="L5413" s="3">
        <f t="shared" si="284"/>
        <v>1606.9673784704137</v>
      </c>
      <c r="M5413" s="4">
        <f t="shared" si="283"/>
        <v>1606.9673784704137</v>
      </c>
      <c r="N5413" s="3">
        <v>217.97258100939561</v>
      </c>
      <c r="O5413" s="3">
        <v>1</v>
      </c>
      <c r="P5413" s="3">
        <f t="shared" si="285"/>
        <v>217.97258100939561</v>
      </c>
      <c r="Q5413" s="3">
        <f>P5413</f>
        <v>217.97258100939561</v>
      </c>
    </row>
    <row r="5414" spans="1:17" x14ac:dyDescent="0.25">
      <c r="A5414" s="3" t="s">
        <v>378</v>
      </c>
      <c r="B5414" s="3" t="s">
        <v>89</v>
      </c>
      <c r="C5414" s="3" t="s">
        <v>417</v>
      </c>
      <c r="D5414" s="3">
        <v>0.51</v>
      </c>
      <c r="E5414" s="3">
        <v>0.57999999999999996</v>
      </c>
      <c r="F5414" s="3" t="s">
        <v>11</v>
      </c>
      <c r="G5414" s="2">
        <v>1400</v>
      </c>
      <c r="H5414" s="3">
        <v>92.413659599117864</v>
      </c>
      <c r="I5414" s="3">
        <v>348195.7230804913</v>
      </c>
      <c r="J5414" s="3">
        <v>908.2242971963434</v>
      </c>
      <c r="K5414" s="3">
        <v>1</v>
      </c>
      <c r="L5414" s="3">
        <f t="shared" si="284"/>
        <v>908.2242971963434</v>
      </c>
      <c r="M5414" s="4">
        <f t="shared" si="283"/>
        <v>908.2242971963434</v>
      </c>
      <c r="N5414" s="3">
        <v>122.79390771776242</v>
      </c>
      <c r="O5414" s="3">
        <v>1</v>
      </c>
      <c r="P5414" s="3">
        <f t="shared" si="285"/>
        <v>122.79390771776242</v>
      </c>
      <c r="Q5414" s="3">
        <f>P5414</f>
        <v>122.79390771776242</v>
      </c>
    </row>
    <row r="5415" spans="1:17" x14ac:dyDescent="0.25">
      <c r="A5415" s="3" t="s">
        <v>378</v>
      </c>
      <c r="B5415" s="3" t="s">
        <v>8</v>
      </c>
      <c r="C5415" s="3" t="s">
        <v>379</v>
      </c>
      <c r="D5415" s="3">
        <v>0.35</v>
      </c>
      <c r="E5415" s="3">
        <v>0.47</v>
      </c>
      <c r="F5415" s="3" t="s">
        <v>391</v>
      </c>
      <c r="G5415" s="2">
        <v>1400</v>
      </c>
      <c r="H5415" s="3">
        <v>33.080320213786202</v>
      </c>
      <c r="I5415" s="3">
        <v>108870.68748498586</v>
      </c>
      <c r="J5415" s="3">
        <v>327.6542285900432</v>
      </c>
      <c r="K5415" s="3">
        <v>1</v>
      </c>
      <c r="L5415" s="3">
        <f t="shared" si="284"/>
        <v>327.6542285900432</v>
      </c>
      <c r="M5415" s="4">
        <f t="shared" si="283"/>
        <v>327.6542285900432</v>
      </c>
      <c r="N5415" s="3">
        <v>42.876959937544029</v>
      </c>
      <c r="O5415" s="3">
        <v>1</v>
      </c>
      <c r="P5415" s="3">
        <f t="shared" si="285"/>
        <v>42.876959937544029</v>
      </c>
      <c r="Q5415" s="3">
        <f>P5415</f>
        <v>42.876959937544029</v>
      </c>
    </row>
    <row r="5416" spans="1:17" x14ac:dyDescent="0.25">
      <c r="A5416" s="3" t="s">
        <v>378</v>
      </c>
      <c r="B5416" s="3" t="s">
        <v>89</v>
      </c>
      <c r="C5416" s="3" t="s">
        <v>406</v>
      </c>
      <c r="D5416" s="3">
        <v>0.36</v>
      </c>
      <c r="E5416" s="3">
        <v>0.48</v>
      </c>
      <c r="F5416" s="3" t="s">
        <v>413</v>
      </c>
      <c r="G5416" s="2">
        <v>1400</v>
      </c>
      <c r="H5416" s="3">
        <v>171.25170767382448</v>
      </c>
      <c r="I5416" s="3">
        <v>670686.42837112374</v>
      </c>
      <c r="J5416" s="3">
        <v>1710.1557296297176</v>
      </c>
      <c r="K5416" s="3">
        <v>1</v>
      </c>
      <c r="L5416" s="3">
        <f t="shared" si="284"/>
        <v>1710.1557296297176</v>
      </c>
      <c r="M5416" s="4">
        <f t="shared" si="283"/>
        <v>1710.1557296297176</v>
      </c>
      <c r="N5416" s="3">
        <v>229.72376718336301</v>
      </c>
      <c r="O5416" s="3">
        <v>1</v>
      </c>
      <c r="P5416" s="3">
        <f t="shared" si="285"/>
        <v>229.72376718336301</v>
      </c>
      <c r="Q5416" s="3">
        <f>P5416</f>
        <v>229.72376718336301</v>
      </c>
    </row>
    <row r="5417" spans="1:17" x14ac:dyDescent="0.25">
      <c r="A5417" s="3" t="s">
        <v>378</v>
      </c>
      <c r="B5417" s="3" t="s">
        <v>8</v>
      </c>
      <c r="C5417" s="3" t="s">
        <v>379</v>
      </c>
      <c r="D5417" s="3">
        <v>0.35</v>
      </c>
      <c r="E5417" s="3">
        <v>0.47</v>
      </c>
      <c r="F5417" s="3" t="s">
        <v>392</v>
      </c>
      <c r="G5417" s="2">
        <v>1400</v>
      </c>
      <c r="H5417" s="3">
        <v>30.026068726592694</v>
      </c>
      <c r="I5417" s="3">
        <v>118208.4842010128</v>
      </c>
      <c r="J5417" s="3">
        <v>315.91040300710534</v>
      </c>
      <c r="K5417" s="3">
        <v>1</v>
      </c>
      <c r="L5417" s="3">
        <f t="shared" si="284"/>
        <v>315.91040300710534</v>
      </c>
      <c r="M5417" s="4">
        <f t="shared" si="283"/>
        <v>315.91040300710534</v>
      </c>
      <c r="N5417" s="3">
        <v>42.82452646833255</v>
      </c>
      <c r="O5417" s="3">
        <v>1</v>
      </c>
      <c r="P5417" s="3">
        <f t="shared" si="285"/>
        <v>42.82452646833255</v>
      </c>
      <c r="Q5417" s="3">
        <f>P5417</f>
        <v>42.82452646833255</v>
      </c>
    </row>
    <row r="5418" spans="1:17" x14ac:dyDescent="0.25">
      <c r="A5418" s="3" t="s">
        <v>378</v>
      </c>
      <c r="B5418" s="3" t="s">
        <v>8</v>
      </c>
      <c r="C5418" s="3" t="s">
        <v>379</v>
      </c>
      <c r="D5418" s="3">
        <v>0.35</v>
      </c>
      <c r="E5418" s="3">
        <v>0.47</v>
      </c>
      <c r="F5418" s="3" t="s">
        <v>392</v>
      </c>
      <c r="G5418" s="2">
        <v>1400</v>
      </c>
      <c r="H5418" s="3">
        <v>195.26370731370716</v>
      </c>
      <c r="I5418" s="3">
        <v>766809.56456875266</v>
      </c>
      <c r="J5418" s="3">
        <v>2157.9193046811479</v>
      </c>
      <c r="K5418" s="3">
        <v>1</v>
      </c>
      <c r="L5418" s="3">
        <f t="shared" si="284"/>
        <v>2157.9193046811479</v>
      </c>
      <c r="M5418" s="4">
        <f t="shared" ref="M5418:M5442" si="286">L5418</f>
        <v>2157.9193046811479</v>
      </c>
      <c r="N5418" s="3">
        <v>293.64941428355559</v>
      </c>
      <c r="O5418" s="3">
        <v>1</v>
      </c>
      <c r="P5418" s="3">
        <f t="shared" si="285"/>
        <v>293.64941428355559</v>
      </c>
      <c r="Q5418" s="3">
        <f>P5418</f>
        <v>293.64941428355559</v>
      </c>
    </row>
    <row r="5419" spans="1:17" x14ac:dyDescent="0.25">
      <c r="A5419" s="3" t="s">
        <v>378</v>
      </c>
      <c r="B5419" s="3" t="s">
        <v>89</v>
      </c>
      <c r="C5419" s="3" t="s">
        <v>397</v>
      </c>
      <c r="D5419" s="3">
        <v>0.36</v>
      </c>
      <c r="E5419" s="3">
        <v>0.53</v>
      </c>
      <c r="F5419" s="3" t="s">
        <v>392</v>
      </c>
      <c r="G5419" s="2">
        <v>1400</v>
      </c>
      <c r="H5419" s="3">
        <v>5.5976028221437657</v>
      </c>
      <c r="I5419" s="3">
        <v>20445.580362930068</v>
      </c>
      <c r="J5419" s="3">
        <v>45.947379209691313</v>
      </c>
      <c r="K5419" s="3">
        <v>1</v>
      </c>
      <c r="L5419" s="3">
        <f t="shared" si="284"/>
        <v>45.947379209691313</v>
      </c>
      <c r="M5419" s="4">
        <f t="shared" si="286"/>
        <v>45.947379209691313</v>
      </c>
      <c r="N5419" s="3">
        <v>6.2158716544553743</v>
      </c>
      <c r="O5419" s="3">
        <v>1</v>
      </c>
      <c r="P5419" s="3">
        <f t="shared" si="285"/>
        <v>6.2158716544553743</v>
      </c>
      <c r="Q5419" s="3">
        <f>P5419</f>
        <v>6.2158716544553743</v>
      </c>
    </row>
    <row r="5420" spans="1:17" x14ac:dyDescent="0.25">
      <c r="A5420" s="3" t="s">
        <v>378</v>
      </c>
      <c r="B5420" s="3" t="s">
        <v>8</v>
      </c>
      <c r="C5420" s="3" t="s">
        <v>379</v>
      </c>
      <c r="D5420" s="3">
        <v>0.35</v>
      </c>
      <c r="E5420" s="3">
        <v>0.47</v>
      </c>
      <c r="F5420" s="3" t="s">
        <v>59</v>
      </c>
      <c r="G5420" s="2">
        <v>1400</v>
      </c>
      <c r="H5420" s="3">
        <v>6.0078888265631862</v>
      </c>
      <c r="I5420" s="3">
        <v>22690.261831201962</v>
      </c>
      <c r="J5420" s="3">
        <v>59.265469358413021</v>
      </c>
      <c r="K5420" s="3">
        <v>1</v>
      </c>
      <c r="L5420" s="3">
        <f t="shared" si="284"/>
        <v>59.265469358413021</v>
      </c>
      <c r="M5420" s="4">
        <f t="shared" si="286"/>
        <v>59.265469358413021</v>
      </c>
      <c r="N5420" s="3">
        <v>7.8262472750613803</v>
      </c>
      <c r="O5420" s="3">
        <v>1</v>
      </c>
      <c r="P5420" s="3">
        <f t="shared" si="285"/>
        <v>7.8262472750613803</v>
      </c>
      <c r="Q5420" s="3">
        <f>P5420</f>
        <v>7.8262472750613803</v>
      </c>
    </row>
    <row r="5421" spans="1:17" x14ac:dyDescent="0.25">
      <c r="A5421" s="3" t="s">
        <v>378</v>
      </c>
      <c r="B5421" s="3" t="s">
        <v>8</v>
      </c>
      <c r="C5421" s="3" t="s">
        <v>379</v>
      </c>
      <c r="D5421" s="3">
        <v>0.35</v>
      </c>
      <c r="E5421" s="3">
        <v>0.47</v>
      </c>
      <c r="F5421" s="3" t="s">
        <v>59</v>
      </c>
      <c r="G5421" s="2">
        <v>1400</v>
      </c>
      <c r="H5421" s="3">
        <v>4.6066638215815053E-2</v>
      </c>
      <c r="I5421" s="3">
        <v>184.10809161168808</v>
      </c>
      <c r="J5421" s="3">
        <v>0.42978884927834793</v>
      </c>
      <c r="K5421" s="3">
        <v>1</v>
      </c>
      <c r="L5421" s="3">
        <f t="shared" si="284"/>
        <v>0.42978884927834793</v>
      </c>
      <c r="M5421" s="4">
        <f t="shared" si="286"/>
        <v>0.42978884927834793</v>
      </c>
      <c r="N5421" s="3">
        <v>5.6776297537223644E-2</v>
      </c>
      <c r="O5421" s="3">
        <v>1</v>
      </c>
      <c r="P5421" s="3">
        <f t="shared" si="285"/>
        <v>5.6776297537223644E-2</v>
      </c>
      <c r="Q5421" s="3">
        <f>P5421</f>
        <v>5.6776297537223644E-2</v>
      </c>
    </row>
    <row r="5422" spans="1:17" x14ac:dyDescent="0.25">
      <c r="A5422" s="3" t="s">
        <v>378</v>
      </c>
      <c r="B5422" s="3" t="s">
        <v>89</v>
      </c>
      <c r="C5422" s="3" t="s">
        <v>397</v>
      </c>
      <c r="D5422" s="3">
        <v>0.36</v>
      </c>
      <c r="E5422" s="3">
        <v>0.53</v>
      </c>
      <c r="F5422" s="3" t="s">
        <v>59</v>
      </c>
      <c r="G5422" s="2">
        <v>1400</v>
      </c>
      <c r="H5422" s="3">
        <v>15.108505647547055</v>
      </c>
      <c r="I5422" s="3">
        <v>58513.692440115832</v>
      </c>
      <c r="J5422" s="3">
        <v>149.52061090741645</v>
      </c>
      <c r="K5422" s="3">
        <v>1</v>
      </c>
      <c r="L5422" s="3">
        <f t="shared" si="284"/>
        <v>149.52061090741645</v>
      </c>
      <c r="M5422" s="4">
        <f t="shared" si="286"/>
        <v>149.52061090741645</v>
      </c>
      <c r="N5422" s="3">
        <v>20.099490571044289</v>
      </c>
      <c r="O5422" s="3">
        <v>1</v>
      </c>
      <c r="P5422" s="3">
        <f t="shared" si="285"/>
        <v>20.099490571044289</v>
      </c>
      <c r="Q5422" s="3">
        <f>P5422</f>
        <v>20.099490571044289</v>
      </c>
    </row>
    <row r="5423" spans="1:17" x14ac:dyDescent="0.25">
      <c r="A5423" s="3" t="s">
        <v>378</v>
      </c>
      <c r="B5423" s="3" t="s">
        <v>89</v>
      </c>
      <c r="C5423" s="3" t="s">
        <v>406</v>
      </c>
      <c r="D5423" s="3">
        <v>0.36</v>
      </c>
      <c r="E5423" s="3">
        <v>0.48</v>
      </c>
      <c r="F5423" s="3" t="s">
        <v>59</v>
      </c>
      <c r="G5423" s="2">
        <v>1400</v>
      </c>
      <c r="H5423" s="3">
        <v>6.8989121216222049</v>
      </c>
      <c r="I5423" s="3">
        <v>26381.513496709456</v>
      </c>
      <c r="J5423" s="3">
        <v>65.98596975184951</v>
      </c>
      <c r="K5423" s="3">
        <v>1</v>
      </c>
      <c r="L5423" s="3">
        <f t="shared" si="284"/>
        <v>65.98596975184951</v>
      </c>
      <c r="M5423" s="4">
        <f t="shared" si="286"/>
        <v>65.98596975184951</v>
      </c>
      <c r="N5423" s="3">
        <v>8.8022798910476325</v>
      </c>
      <c r="O5423" s="3">
        <v>1</v>
      </c>
      <c r="P5423" s="3">
        <f t="shared" si="285"/>
        <v>8.8022798910476325</v>
      </c>
      <c r="Q5423" s="3">
        <f>P5423</f>
        <v>8.8022798910476325</v>
      </c>
    </row>
    <row r="5424" spans="1:17" x14ac:dyDescent="0.25">
      <c r="A5424" s="3" t="s">
        <v>378</v>
      </c>
      <c r="B5424" s="3" t="s">
        <v>8</v>
      </c>
      <c r="C5424" s="3" t="s">
        <v>379</v>
      </c>
      <c r="D5424" s="3">
        <v>0.35</v>
      </c>
      <c r="E5424" s="3">
        <v>0.47</v>
      </c>
      <c r="F5424" s="3" t="s">
        <v>59</v>
      </c>
      <c r="G5424" s="2">
        <v>1400</v>
      </c>
      <c r="H5424" s="3">
        <v>4.2545772218303371E-2</v>
      </c>
      <c r="I5424" s="3">
        <v>148.01007281761366</v>
      </c>
      <c r="J5424" s="3">
        <v>0.41138073758629012</v>
      </c>
      <c r="K5424" s="3">
        <v>1</v>
      </c>
      <c r="L5424" s="3">
        <f t="shared" si="284"/>
        <v>0.41138073758629012</v>
      </c>
      <c r="M5424" s="4">
        <f t="shared" si="286"/>
        <v>0.41138073758629012</v>
      </c>
      <c r="N5424" s="3">
        <v>5.531961296080129E-2</v>
      </c>
      <c r="O5424" s="3">
        <v>1</v>
      </c>
      <c r="P5424" s="3">
        <f t="shared" si="285"/>
        <v>5.531961296080129E-2</v>
      </c>
      <c r="Q5424" s="3">
        <f>P5424</f>
        <v>5.531961296080129E-2</v>
      </c>
    </row>
    <row r="5425" spans="1:17" x14ac:dyDescent="0.25">
      <c r="A5425" s="3" t="s">
        <v>378</v>
      </c>
      <c r="B5425" s="3" t="s">
        <v>8</v>
      </c>
      <c r="C5425" s="3" t="s">
        <v>379</v>
      </c>
      <c r="D5425" s="3">
        <v>0.35</v>
      </c>
      <c r="E5425" s="3">
        <v>0.47</v>
      </c>
      <c r="F5425" s="3" t="s">
        <v>59</v>
      </c>
      <c r="G5425" s="2">
        <v>1400</v>
      </c>
      <c r="H5425" s="3">
        <v>15.125058535205248</v>
      </c>
      <c r="I5425" s="3">
        <v>60851.242094853274</v>
      </c>
      <c r="J5425" s="3">
        <v>170.0022050811971</v>
      </c>
      <c r="K5425" s="3">
        <v>1</v>
      </c>
      <c r="L5425" s="3">
        <f t="shared" si="284"/>
        <v>170.0022050811971</v>
      </c>
      <c r="M5425" s="4">
        <f t="shared" si="286"/>
        <v>170.0022050811971</v>
      </c>
      <c r="N5425" s="3">
        <v>22.676229993604323</v>
      </c>
      <c r="O5425" s="3">
        <v>1</v>
      </c>
      <c r="P5425" s="3">
        <f t="shared" si="285"/>
        <v>22.676229993604323</v>
      </c>
      <c r="Q5425" s="3">
        <f>P5425</f>
        <v>22.676229993604323</v>
      </c>
    </row>
    <row r="5426" spans="1:17" x14ac:dyDescent="0.25">
      <c r="A5426" s="3" t="s">
        <v>378</v>
      </c>
      <c r="B5426" s="3" t="s">
        <v>8</v>
      </c>
      <c r="C5426" s="3" t="s">
        <v>379</v>
      </c>
      <c r="D5426" s="3">
        <v>0.35</v>
      </c>
      <c r="E5426" s="3">
        <v>0.47</v>
      </c>
      <c r="F5426" s="3" t="s">
        <v>59</v>
      </c>
      <c r="G5426" s="2">
        <v>1400</v>
      </c>
      <c r="H5426" s="3">
        <v>22.132252819481455</v>
      </c>
      <c r="I5426" s="3">
        <v>88113.086822606288</v>
      </c>
      <c r="J5426" s="3">
        <v>246.48678053642257</v>
      </c>
      <c r="K5426" s="3">
        <v>1</v>
      </c>
      <c r="L5426" s="3">
        <f t="shared" si="284"/>
        <v>246.48678053642257</v>
      </c>
      <c r="M5426" s="4">
        <f t="shared" si="286"/>
        <v>246.48678053642257</v>
      </c>
      <c r="N5426" s="3">
        <v>32.794927072889408</v>
      </c>
      <c r="O5426" s="3">
        <v>1</v>
      </c>
      <c r="P5426" s="3">
        <f t="shared" si="285"/>
        <v>32.794927072889408</v>
      </c>
      <c r="Q5426" s="3">
        <f>P5426</f>
        <v>32.794927072889408</v>
      </c>
    </row>
    <row r="5427" spans="1:17" x14ac:dyDescent="0.25">
      <c r="A5427" s="3" t="s">
        <v>378</v>
      </c>
      <c r="B5427" s="3" t="s">
        <v>89</v>
      </c>
      <c r="C5427" s="3" t="s">
        <v>397</v>
      </c>
      <c r="D5427" s="3">
        <v>0.36</v>
      </c>
      <c r="E5427" s="3">
        <v>0.53</v>
      </c>
      <c r="F5427" s="3" t="s">
        <v>59</v>
      </c>
      <c r="G5427" s="2">
        <v>1400</v>
      </c>
      <c r="H5427" s="3">
        <v>0.6119651720793764</v>
      </c>
      <c r="I5427" s="3">
        <v>2416.2728576014188</v>
      </c>
      <c r="J5427" s="3">
        <v>5.7897902671953858</v>
      </c>
      <c r="K5427" s="3">
        <v>1</v>
      </c>
      <c r="L5427" s="3">
        <f t="shared" si="284"/>
        <v>5.7897902671953858</v>
      </c>
      <c r="M5427" s="4">
        <f t="shared" si="286"/>
        <v>5.7897902671953858</v>
      </c>
      <c r="N5427" s="3">
        <v>0.77128207378897229</v>
      </c>
      <c r="O5427" s="3">
        <v>1</v>
      </c>
      <c r="P5427" s="3">
        <f t="shared" si="285"/>
        <v>0.77128207378897229</v>
      </c>
      <c r="Q5427" s="3">
        <f>P5427</f>
        <v>0.77128207378897229</v>
      </c>
    </row>
    <row r="5428" spans="1:17" x14ac:dyDescent="0.25">
      <c r="A5428" s="3" t="s">
        <v>378</v>
      </c>
      <c r="B5428" s="3" t="s">
        <v>89</v>
      </c>
      <c r="C5428" s="3" t="s">
        <v>406</v>
      </c>
      <c r="D5428" s="3">
        <v>0.36</v>
      </c>
      <c r="E5428" s="3">
        <v>0.48</v>
      </c>
      <c r="F5428" s="3" t="s">
        <v>59</v>
      </c>
      <c r="G5428" s="2">
        <v>1400</v>
      </c>
      <c r="H5428" s="3">
        <v>1.419468633396167</v>
      </c>
      <c r="I5428" s="3">
        <v>5630.1381022632449</v>
      </c>
      <c r="J5428" s="3">
        <v>13.881328785713949</v>
      </c>
      <c r="K5428" s="3">
        <v>1</v>
      </c>
      <c r="L5428" s="3">
        <f t="shared" si="284"/>
        <v>13.881328785713949</v>
      </c>
      <c r="M5428" s="4">
        <f t="shared" si="286"/>
        <v>13.881328785713949</v>
      </c>
      <c r="N5428" s="3">
        <v>1.8437276613439091</v>
      </c>
      <c r="O5428" s="3">
        <v>1</v>
      </c>
      <c r="P5428" s="3">
        <f t="shared" si="285"/>
        <v>1.8437276613439091</v>
      </c>
      <c r="Q5428" s="3">
        <f>P5428</f>
        <v>1.8437276613439091</v>
      </c>
    </row>
    <row r="5429" spans="1:17" x14ac:dyDescent="0.25">
      <c r="A5429" s="3" t="s">
        <v>378</v>
      </c>
      <c r="B5429" s="3" t="s">
        <v>89</v>
      </c>
      <c r="C5429" s="3" t="s">
        <v>406</v>
      </c>
      <c r="D5429" s="3">
        <v>0.36</v>
      </c>
      <c r="E5429" s="3">
        <v>0.48</v>
      </c>
      <c r="F5429" s="3" t="s">
        <v>59</v>
      </c>
      <c r="G5429" s="2">
        <v>1400</v>
      </c>
      <c r="H5429" s="3">
        <v>0.92539531059650537</v>
      </c>
      <c r="I5429" s="3">
        <v>3400.2343945535968</v>
      </c>
      <c r="J5429" s="3">
        <v>9.4876283520184259</v>
      </c>
      <c r="K5429" s="3">
        <v>1</v>
      </c>
      <c r="L5429" s="3">
        <f t="shared" si="284"/>
        <v>9.4876283520184259</v>
      </c>
      <c r="M5429" s="4">
        <f t="shared" si="286"/>
        <v>9.4876283520184259</v>
      </c>
      <c r="N5429" s="3">
        <v>1.2741777039486115</v>
      </c>
      <c r="O5429" s="3">
        <v>1</v>
      </c>
      <c r="P5429" s="3">
        <f t="shared" si="285"/>
        <v>1.2741777039486115</v>
      </c>
      <c r="Q5429" s="3">
        <f>P5429</f>
        <v>1.2741777039486115</v>
      </c>
    </row>
    <row r="5430" spans="1:17" x14ac:dyDescent="0.25">
      <c r="A5430" s="3" t="s">
        <v>378</v>
      </c>
      <c r="B5430" s="3" t="s">
        <v>89</v>
      </c>
      <c r="C5430" s="3" t="s">
        <v>406</v>
      </c>
      <c r="D5430" s="3">
        <v>0.36</v>
      </c>
      <c r="E5430" s="3">
        <v>0.48</v>
      </c>
      <c r="F5430" s="3" t="s">
        <v>59</v>
      </c>
      <c r="G5430" s="2">
        <v>1400</v>
      </c>
      <c r="H5430" s="3">
        <v>12.499480227310459</v>
      </c>
      <c r="I5430" s="3">
        <v>48223.462625299078</v>
      </c>
      <c r="J5430" s="3">
        <v>124.37800378335542</v>
      </c>
      <c r="K5430" s="3">
        <v>1</v>
      </c>
      <c r="L5430" s="3">
        <f t="shared" si="284"/>
        <v>124.37800378335542</v>
      </c>
      <c r="M5430" s="4">
        <f t="shared" si="286"/>
        <v>124.37800378335542</v>
      </c>
      <c r="N5430" s="3">
        <v>16.554941300195605</v>
      </c>
      <c r="O5430" s="3">
        <v>1</v>
      </c>
      <c r="P5430" s="3">
        <f t="shared" si="285"/>
        <v>16.554941300195605</v>
      </c>
      <c r="Q5430" s="3">
        <f>P5430</f>
        <v>16.554941300195605</v>
      </c>
    </row>
    <row r="5431" spans="1:17" x14ac:dyDescent="0.25">
      <c r="A5431" s="3" t="s">
        <v>378</v>
      </c>
      <c r="B5431" s="3" t="s">
        <v>89</v>
      </c>
      <c r="C5431" s="3" t="s">
        <v>417</v>
      </c>
      <c r="D5431" s="3">
        <v>0.51</v>
      </c>
      <c r="E5431" s="3">
        <v>0.57999999999999996</v>
      </c>
      <c r="F5431" s="3" t="s">
        <v>59</v>
      </c>
      <c r="G5431" s="2">
        <v>1400</v>
      </c>
      <c r="H5431" s="3">
        <v>6.9537062229254554</v>
      </c>
      <c r="I5431" s="3">
        <v>27076.245496192198</v>
      </c>
      <c r="J5431" s="3">
        <v>70.989712781358378</v>
      </c>
      <c r="K5431" s="3">
        <v>1</v>
      </c>
      <c r="L5431" s="3">
        <f t="shared" si="284"/>
        <v>70.989712781358378</v>
      </c>
      <c r="M5431" s="4">
        <f t="shared" si="286"/>
        <v>70.989712781358378</v>
      </c>
      <c r="N5431" s="3">
        <v>9.4854399892123791</v>
      </c>
      <c r="O5431" s="3">
        <v>1</v>
      </c>
      <c r="P5431" s="3">
        <f t="shared" si="285"/>
        <v>9.4854399892123791</v>
      </c>
      <c r="Q5431" s="3">
        <f>P5431</f>
        <v>9.4854399892123791</v>
      </c>
    </row>
    <row r="5432" spans="1:17" x14ac:dyDescent="0.25">
      <c r="A5432" s="3" t="s">
        <v>378</v>
      </c>
      <c r="B5432" s="3" t="s">
        <v>89</v>
      </c>
      <c r="C5432" s="3" t="s">
        <v>406</v>
      </c>
      <c r="D5432" s="3">
        <v>0.36</v>
      </c>
      <c r="E5432" s="3">
        <v>0.48</v>
      </c>
      <c r="F5432" s="3" t="s">
        <v>59</v>
      </c>
      <c r="G5432" s="2">
        <v>1400</v>
      </c>
      <c r="H5432" s="3">
        <v>1.3410781743141925E-3</v>
      </c>
      <c r="I5432" s="3">
        <v>5.2655495886644754</v>
      </c>
      <c r="J5432" s="3">
        <v>1.2082767316792142E-2</v>
      </c>
      <c r="K5432" s="3">
        <v>1</v>
      </c>
      <c r="L5432" s="3">
        <f t="shared" si="284"/>
        <v>1.2082767316792142E-2</v>
      </c>
      <c r="M5432" s="4">
        <f t="shared" si="286"/>
        <v>1.2082767316792142E-2</v>
      </c>
      <c r="N5432" s="3">
        <v>1.5965241633876099E-3</v>
      </c>
      <c r="O5432" s="3">
        <v>1</v>
      </c>
      <c r="P5432" s="3">
        <f t="shared" si="285"/>
        <v>1.5965241633876099E-3</v>
      </c>
      <c r="Q5432" s="3">
        <f>P5432</f>
        <v>1.5965241633876099E-3</v>
      </c>
    </row>
    <row r="5433" spans="1:17" x14ac:dyDescent="0.25">
      <c r="A5433" s="3" t="s">
        <v>378</v>
      </c>
      <c r="B5433" s="3" t="s">
        <v>89</v>
      </c>
      <c r="C5433" s="3" t="s">
        <v>406</v>
      </c>
      <c r="D5433" s="3">
        <v>0.36</v>
      </c>
      <c r="E5433" s="3">
        <v>0.48</v>
      </c>
      <c r="F5433" s="3" t="s">
        <v>59</v>
      </c>
      <c r="G5433" s="2">
        <v>1400</v>
      </c>
      <c r="H5433" s="3">
        <v>9.3825283117592668E-4</v>
      </c>
      <c r="I5433" s="3">
        <v>3.6839141102181814</v>
      </c>
      <c r="J5433" s="3">
        <v>8.4534152151254146E-3</v>
      </c>
      <c r="K5433" s="3">
        <v>1</v>
      </c>
      <c r="L5433" s="3">
        <f t="shared" si="284"/>
        <v>8.4534152151254146E-3</v>
      </c>
      <c r="M5433" s="4">
        <f t="shared" si="286"/>
        <v>8.4534152151254146E-3</v>
      </c>
      <c r="N5433" s="3">
        <v>1.1169694243254925E-3</v>
      </c>
      <c r="O5433" s="3">
        <v>1</v>
      </c>
      <c r="P5433" s="3">
        <f t="shared" si="285"/>
        <v>1.1169694243254925E-3</v>
      </c>
      <c r="Q5433" s="3">
        <f>P5433</f>
        <v>1.1169694243254925E-3</v>
      </c>
    </row>
    <row r="5434" spans="1:17" x14ac:dyDescent="0.25">
      <c r="A5434" s="3" t="s">
        <v>378</v>
      </c>
      <c r="B5434" s="3" t="s">
        <v>8</v>
      </c>
      <c r="C5434" s="3" t="s">
        <v>379</v>
      </c>
      <c r="D5434" s="3">
        <v>0.35</v>
      </c>
      <c r="E5434" s="3">
        <v>0.47</v>
      </c>
      <c r="F5434" s="3" t="s">
        <v>59</v>
      </c>
      <c r="G5434" s="2">
        <v>1400</v>
      </c>
      <c r="H5434" s="3">
        <v>2.140948499304188E-3</v>
      </c>
      <c r="I5434" s="3">
        <v>7.276029306292453</v>
      </c>
      <c r="J5434" s="3">
        <v>1.8442687136449993E-2</v>
      </c>
      <c r="K5434" s="3">
        <v>1</v>
      </c>
      <c r="L5434" s="3">
        <f t="shared" si="284"/>
        <v>1.8442687136449993E-2</v>
      </c>
      <c r="M5434" s="4">
        <f t="shared" si="286"/>
        <v>1.8442687136449993E-2</v>
      </c>
      <c r="N5434" s="3">
        <v>2.4206551008226721E-3</v>
      </c>
      <c r="O5434" s="3">
        <v>1</v>
      </c>
      <c r="P5434" s="3">
        <f t="shared" si="285"/>
        <v>2.4206551008226721E-3</v>
      </c>
      <c r="Q5434" s="3">
        <f>P5434</f>
        <v>2.4206551008226721E-3</v>
      </c>
    </row>
    <row r="5435" spans="1:17" x14ac:dyDescent="0.25">
      <c r="A5435" s="3" t="s">
        <v>378</v>
      </c>
      <c r="B5435" s="3" t="s">
        <v>89</v>
      </c>
      <c r="C5435" s="3" t="s">
        <v>397</v>
      </c>
      <c r="D5435" s="3">
        <v>0.36</v>
      </c>
      <c r="E5435" s="3">
        <v>0.53</v>
      </c>
      <c r="F5435" s="3" t="s">
        <v>59</v>
      </c>
      <c r="G5435" s="2">
        <v>1400</v>
      </c>
      <c r="H5435" s="3">
        <v>8.140927651307182</v>
      </c>
      <c r="I5435" s="3">
        <v>31663.7093438089</v>
      </c>
      <c r="J5435" s="3">
        <v>89.323019993595352</v>
      </c>
      <c r="K5435" s="3">
        <v>1</v>
      </c>
      <c r="L5435" s="3">
        <f t="shared" si="284"/>
        <v>89.323019993595352</v>
      </c>
      <c r="M5435" s="4">
        <f t="shared" si="286"/>
        <v>89.323019993595352</v>
      </c>
      <c r="N5435" s="3">
        <v>11.919763442609618</v>
      </c>
      <c r="O5435" s="3">
        <v>1</v>
      </c>
      <c r="P5435" s="3">
        <f t="shared" si="285"/>
        <v>11.919763442609618</v>
      </c>
      <c r="Q5435" s="3">
        <f>P5435</f>
        <v>11.919763442609618</v>
      </c>
    </row>
    <row r="5436" spans="1:17" x14ac:dyDescent="0.25">
      <c r="A5436" s="3" t="s">
        <v>378</v>
      </c>
      <c r="B5436" s="3" t="s">
        <v>89</v>
      </c>
      <c r="C5436" s="3" t="s">
        <v>406</v>
      </c>
      <c r="D5436" s="3">
        <v>0.36</v>
      </c>
      <c r="E5436" s="3">
        <v>0.48</v>
      </c>
      <c r="F5436" s="3" t="s">
        <v>59</v>
      </c>
      <c r="G5436" s="2">
        <v>1400</v>
      </c>
      <c r="H5436" s="3">
        <v>0.79433467684927861</v>
      </c>
      <c r="I5436" s="3">
        <v>3071.6314480376323</v>
      </c>
      <c r="J5436" s="3">
        <v>9.0446204388533644</v>
      </c>
      <c r="K5436" s="3">
        <v>1</v>
      </c>
      <c r="L5436" s="3">
        <f t="shared" si="284"/>
        <v>9.0446204388533644</v>
      </c>
      <c r="M5436" s="4">
        <f t="shared" si="286"/>
        <v>9.0446204388533644</v>
      </c>
      <c r="N5436" s="3">
        <v>1.1929288332598247</v>
      </c>
      <c r="O5436" s="3">
        <v>1</v>
      </c>
      <c r="P5436" s="3">
        <f t="shared" si="285"/>
        <v>1.1929288332598247</v>
      </c>
      <c r="Q5436" s="3">
        <f>P5436</f>
        <v>1.1929288332598247</v>
      </c>
    </row>
    <row r="5437" spans="1:17" x14ac:dyDescent="0.25">
      <c r="A5437" s="3" t="s">
        <v>378</v>
      </c>
      <c r="B5437" s="3" t="s">
        <v>89</v>
      </c>
      <c r="C5437" s="3" t="s">
        <v>397</v>
      </c>
      <c r="D5437" s="3">
        <v>0.36</v>
      </c>
      <c r="E5437" s="3">
        <v>0.53</v>
      </c>
      <c r="F5437" s="3" t="s">
        <v>59</v>
      </c>
      <c r="G5437" s="2">
        <v>1400</v>
      </c>
      <c r="H5437" s="3">
        <v>7.7210284698908158E-2</v>
      </c>
      <c r="I5437" s="3">
        <v>294.62911877255362</v>
      </c>
      <c r="J5437" s="3">
        <v>0.82330030562471723</v>
      </c>
      <c r="K5437" s="3">
        <v>1</v>
      </c>
      <c r="L5437" s="3">
        <f t="shared" si="284"/>
        <v>0.82330030562471723</v>
      </c>
      <c r="M5437" s="4">
        <f t="shared" si="286"/>
        <v>0.82330030562471723</v>
      </c>
      <c r="N5437" s="3">
        <v>0.1077951178750871</v>
      </c>
      <c r="O5437" s="3">
        <v>1</v>
      </c>
      <c r="P5437" s="3">
        <f t="shared" si="285"/>
        <v>0.1077951178750871</v>
      </c>
      <c r="Q5437" s="3">
        <f>P5437</f>
        <v>0.1077951178750871</v>
      </c>
    </row>
    <row r="5438" spans="1:17" x14ac:dyDescent="0.25">
      <c r="A5438" s="3" t="s">
        <v>378</v>
      </c>
      <c r="B5438" s="3" t="s">
        <v>89</v>
      </c>
      <c r="C5438" s="3" t="s">
        <v>397</v>
      </c>
      <c r="D5438" s="3">
        <v>0.36</v>
      </c>
      <c r="E5438" s="3">
        <v>0.53</v>
      </c>
      <c r="F5438" s="3" t="s">
        <v>63</v>
      </c>
      <c r="G5438" s="2">
        <v>1400</v>
      </c>
      <c r="H5438" s="3">
        <v>10.985714919924316</v>
      </c>
      <c r="I5438" s="3">
        <v>40525.036518232737</v>
      </c>
      <c r="J5438" s="3">
        <v>95.362486820317173</v>
      </c>
      <c r="K5438" s="3">
        <v>1</v>
      </c>
      <c r="L5438" s="3">
        <f t="shared" si="284"/>
        <v>95.362486820317173</v>
      </c>
      <c r="M5438" s="4">
        <f t="shared" si="286"/>
        <v>95.362486820317173</v>
      </c>
      <c r="N5438" s="3">
        <v>12.549343037427185</v>
      </c>
      <c r="O5438" s="3">
        <v>1</v>
      </c>
      <c r="P5438" s="3">
        <f t="shared" si="285"/>
        <v>12.549343037427185</v>
      </c>
      <c r="Q5438" s="3">
        <f>P5438</f>
        <v>12.549343037427185</v>
      </c>
    </row>
    <row r="5439" spans="1:17" x14ac:dyDescent="0.25">
      <c r="A5439" s="3" t="s">
        <v>378</v>
      </c>
      <c r="B5439" s="3" t="s">
        <v>89</v>
      </c>
      <c r="C5439" s="3" t="s">
        <v>397</v>
      </c>
      <c r="D5439" s="3">
        <v>0.36</v>
      </c>
      <c r="E5439" s="3">
        <v>0.53</v>
      </c>
      <c r="F5439" s="3" t="s">
        <v>63</v>
      </c>
      <c r="G5439" s="2">
        <v>1400</v>
      </c>
      <c r="H5439" s="3">
        <v>9.4671841298380049E-3</v>
      </c>
      <c r="I5439" s="3">
        <v>35.723288918591983</v>
      </c>
      <c r="J5439" s="3">
        <v>8.030890486123704E-2</v>
      </c>
      <c r="K5439" s="3">
        <v>1</v>
      </c>
      <c r="L5439" s="3">
        <f t="shared" si="284"/>
        <v>8.030890486123704E-2</v>
      </c>
      <c r="M5439" s="4">
        <f t="shared" si="286"/>
        <v>8.030890486123704E-2</v>
      </c>
      <c r="N5439" s="3">
        <v>1.0689120656457867E-2</v>
      </c>
      <c r="O5439" s="3">
        <v>1</v>
      </c>
      <c r="P5439" s="3">
        <f t="shared" si="285"/>
        <v>1.0689120656457867E-2</v>
      </c>
      <c r="Q5439" s="3">
        <f>P5439</f>
        <v>1.0689120656457867E-2</v>
      </c>
    </row>
    <row r="5440" spans="1:17" x14ac:dyDescent="0.25">
      <c r="A5440" s="3" t="s">
        <v>378</v>
      </c>
      <c r="B5440" s="3" t="s">
        <v>89</v>
      </c>
      <c r="C5440" s="3" t="s">
        <v>406</v>
      </c>
      <c r="D5440" s="3">
        <v>0.36</v>
      </c>
      <c r="E5440" s="3">
        <v>0.48</v>
      </c>
      <c r="F5440" s="3" t="s">
        <v>260</v>
      </c>
      <c r="G5440" s="2">
        <v>1400</v>
      </c>
      <c r="H5440" s="3">
        <v>5.0339305063622373</v>
      </c>
      <c r="I5440" s="3">
        <v>19721.018653748601</v>
      </c>
      <c r="J5440" s="3">
        <v>54.922281441003804</v>
      </c>
      <c r="K5440" s="3">
        <v>1</v>
      </c>
      <c r="L5440" s="3">
        <f t="shared" si="284"/>
        <v>54.922281441003804</v>
      </c>
      <c r="M5440" s="4">
        <f t="shared" si="286"/>
        <v>54.922281441003804</v>
      </c>
      <c r="N5440" s="3">
        <v>7.7061038847989876</v>
      </c>
      <c r="O5440" s="3">
        <v>1</v>
      </c>
      <c r="P5440" s="3">
        <f t="shared" si="285"/>
        <v>7.7061038847989876</v>
      </c>
      <c r="Q5440" s="3">
        <f>P5440</f>
        <v>7.7061038847989876</v>
      </c>
    </row>
    <row r="5441" spans="1:17" x14ac:dyDescent="0.25">
      <c r="A5441" s="3" t="s">
        <v>378</v>
      </c>
      <c r="B5441" s="3" t="s">
        <v>89</v>
      </c>
      <c r="C5441" s="3" t="s">
        <v>406</v>
      </c>
      <c r="D5441" s="3">
        <v>0.36</v>
      </c>
      <c r="E5441" s="3">
        <v>0.48</v>
      </c>
      <c r="F5441" s="3" t="s">
        <v>415</v>
      </c>
      <c r="G5441" s="2">
        <v>1400</v>
      </c>
      <c r="H5441" s="3">
        <v>11.844909004163188</v>
      </c>
      <c r="I5441" s="3">
        <v>44564.453103800653</v>
      </c>
      <c r="J5441" s="3">
        <v>113.25323974106097</v>
      </c>
      <c r="K5441" s="3">
        <v>1</v>
      </c>
      <c r="L5441" s="3">
        <f t="shared" si="284"/>
        <v>113.25323974106097</v>
      </c>
      <c r="M5441" s="4">
        <f t="shared" si="286"/>
        <v>113.25323974106097</v>
      </c>
      <c r="N5441" s="3">
        <v>15.37923706716345</v>
      </c>
      <c r="O5441" s="3">
        <v>1</v>
      </c>
      <c r="P5441" s="3">
        <f t="shared" si="285"/>
        <v>15.37923706716345</v>
      </c>
      <c r="Q5441" s="3">
        <f>P5441</f>
        <v>15.37923706716345</v>
      </c>
    </row>
    <row r="5442" spans="1:17" x14ac:dyDescent="0.25">
      <c r="A5442" s="3" t="s">
        <v>378</v>
      </c>
      <c r="B5442" s="3" t="s">
        <v>8</v>
      </c>
      <c r="C5442" s="3" t="s">
        <v>379</v>
      </c>
      <c r="D5442" s="3">
        <v>0.35</v>
      </c>
      <c r="E5442" s="3">
        <v>0.47</v>
      </c>
      <c r="F5442" s="3" t="s">
        <v>385</v>
      </c>
      <c r="G5442" s="2">
        <v>1400</v>
      </c>
      <c r="H5442" s="3">
        <v>1581.44238621403</v>
      </c>
      <c r="I5442" s="3">
        <v>5299059.9976988314</v>
      </c>
      <c r="J5442" s="3">
        <v>13729.11377312024</v>
      </c>
      <c r="K5442" s="3">
        <v>1</v>
      </c>
      <c r="L5442" s="3">
        <f t="shared" ref="L5442:L5505" si="287">J5442*K5442</f>
        <v>13729.11377312024</v>
      </c>
      <c r="M5442" s="4">
        <f t="shared" si="286"/>
        <v>13729.11377312024</v>
      </c>
      <c r="N5442" s="3">
        <v>1820.1898626566622</v>
      </c>
      <c r="O5442" s="3">
        <v>1</v>
      </c>
      <c r="P5442" s="3">
        <f t="shared" ref="P5442:P5505" si="288">N5442*O5442</f>
        <v>1820.1898626566622</v>
      </c>
      <c r="Q5442" s="3">
        <f>P5442</f>
        <v>1820.1898626566622</v>
      </c>
    </row>
    <row r="5443" spans="1:17" x14ac:dyDescent="0.25">
      <c r="A5443" s="3" t="s">
        <v>378</v>
      </c>
      <c r="B5443" s="3" t="s">
        <v>8</v>
      </c>
      <c r="C5443" s="3" t="s">
        <v>379</v>
      </c>
      <c r="D5443" s="3">
        <v>0.35</v>
      </c>
      <c r="E5443" s="3">
        <v>0.47</v>
      </c>
      <c r="F5443" s="3" t="s">
        <v>390</v>
      </c>
      <c r="G5443" s="2">
        <v>3000</v>
      </c>
      <c r="H5443" s="3">
        <v>1.3300238534292983</v>
      </c>
      <c r="I5443" s="3">
        <v>4711.7673549011206</v>
      </c>
      <c r="J5443" s="3">
        <v>8.6587375289720576</v>
      </c>
      <c r="K5443" s="3">
        <v>1</v>
      </c>
      <c r="L5443" s="3">
        <f t="shared" si="287"/>
        <v>8.6587375289720576</v>
      </c>
      <c r="M5443" s="3">
        <v>0</v>
      </c>
      <c r="N5443" s="3">
        <v>1.1492132267477555</v>
      </c>
      <c r="O5443" s="3">
        <v>1</v>
      </c>
      <c r="P5443" s="3">
        <f t="shared" si="288"/>
        <v>1.1492132267477555</v>
      </c>
      <c r="Q5443" s="3">
        <v>0</v>
      </c>
    </row>
    <row r="5444" spans="1:17" x14ac:dyDescent="0.25">
      <c r="A5444" s="3" t="s">
        <v>378</v>
      </c>
      <c r="B5444" s="3" t="s">
        <v>8</v>
      </c>
      <c r="C5444" s="3" t="s">
        <v>379</v>
      </c>
      <c r="D5444" s="3">
        <v>0.35</v>
      </c>
      <c r="E5444" s="3">
        <v>0.47</v>
      </c>
      <c r="F5444" s="3" t="s">
        <v>19</v>
      </c>
      <c r="G5444" s="2">
        <v>1410</v>
      </c>
      <c r="H5444" s="3">
        <v>52.020076277259498</v>
      </c>
      <c r="I5444" s="3">
        <v>198276.40504874705</v>
      </c>
      <c r="J5444" s="3">
        <v>541.50516923386203</v>
      </c>
      <c r="K5444" s="3">
        <v>1</v>
      </c>
      <c r="L5444" s="3">
        <f t="shared" si="287"/>
        <v>541.50516923386203</v>
      </c>
      <c r="M5444" s="4">
        <f t="shared" ref="M5444:M5507" si="289">L5444</f>
        <v>541.50516923386203</v>
      </c>
      <c r="N5444" s="3">
        <v>72.799098157464599</v>
      </c>
      <c r="O5444" s="3">
        <v>1</v>
      </c>
      <c r="P5444" s="3">
        <f t="shared" si="288"/>
        <v>72.799098157464599</v>
      </c>
      <c r="Q5444" s="3">
        <f>P5444</f>
        <v>72.799098157464599</v>
      </c>
    </row>
    <row r="5445" spans="1:17" x14ac:dyDescent="0.25">
      <c r="A5445" s="3" t="s">
        <v>378</v>
      </c>
      <c r="B5445" s="3" t="s">
        <v>89</v>
      </c>
      <c r="C5445" s="3" t="s">
        <v>397</v>
      </c>
      <c r="D5445" s="3">
        <v>0.36</v>
      </c>
      <c r="E5445" s="3">
        <v>0.53</v>
      </c>
      <c r="F5445" s="3" t="s">
        <v>19</v>
      </c>
      <c r="G5445" s="2">
        <v>1410</v>
      </c>
      <c r="H5445" s="3">
        <v>296.57511214499146</v>
      </c>
      <c r="I5445" s="3">
        <v>1128239.8269042172</v>
      </c>
      <c r="J5445" s="3">
        <v>2977.488031901984</v>
      </c>
      <c r="K5445" s="3">
        <v>1</v>
      </c>
      <c r="L5445" s="3">
        <f t="shared" si="287"/>
        <v>2977.488031901984</v>
      </c>
      <c r="M5445" s="4">
        <f t="shared" si="289"/>
        <v>2977.488031901984</v>
      </c>
      <c r="N5445" s="3">
        <v>407.74344282550425</v>
      </c>
      <c r="O5445" s="3">
        <v>1</v>
      </c>
      <c r="P5445" s="3">
        <f t="shared" si="288"/>
        <v>407.74344282550425</v>
      </c>
      <c r="Q5445" s="3">
        <f>P5445</f>
        <v>407.74344282550425</v>
      </c>
    </row>
    <row r="5446" spans="1:17" x14ac:dyDescent="0.25">
      <c r="A5446" s="3" t="s">
        <v>378</v>
      </c>
      <c r="B5446" s="3" t="s">
        <v>89</v>
      </c>
      <c r="C5446" s="3" t="s">
        <v>406</v>
      </c>
      <c r="D5446" s="3">
        <v>0.36</v>
      </c>
      <c r="E5446" s="3">
        <v>0.48</v>
      </c>
      <c r="F5446" s="3" t="s">
        <v>19</v>
      </c>
      <c r="G5446" s="2">
        <v>1410</v>
      </c>
      <c r="H5446" s="3">
        <v>271.9632100605283</v>
      </c>
      <c r="I5446" s="3">
        <v>1047390.1731794063</v>
      </c>
      <c r="J5446" s="3">
        <v>2366.2604307745987</v>
      </c>
      <c r="K5446" s="3">
        <v>1</v>
      </c>
      <c r="L5446" s="3">
        <f t="shared" si="287"/>
        <v>2366.2604307745987</v>
      </c>
      <c r="M5446" s="4">
        <f t="shared" si="289"/>
        <v>2366.2604307745987</v>
      </c>
      <c r="N5446" s="3">
        <v>320.80461716965988</v>
      </c>
      <c r="O5446" s="3">
        <v>1</v>
      </c>
      <c r="P5446" s="3">
        <f t="shared" si="288"/>
        <v>320.80461716965988</v>
      </c>
      <c r="Q5446" s="3">
        <f>P5446</f>
        <v>320.80461716965988</v>
      </c>
    </row>
    <row r="5447" spans="1:17" x14ac:dyDescent="0.25">
      <c r="A5447" s="3" t="s">
        <v>378</v>
      </c>
      <c r="B5447" s="3" t="s">
        <v>89</v>
      </c>
      <c r="C5447" s="3" t="s">
        <v>417</v>
      </c>
      <c r="D5447" s="3">
        <v>0.51</v>
      </c>
      <c r="E5447" s="3">
        <v>0.57999999999999996</v>
      </c>
      <c r="F5447" s="3" t="s">
        <v>19</v>
      </c>
      <c r="G5447" s="2">
        <v>1410</v>
      </c>
      <c r="H5447" s="3">
        <v>23.699292783267303</v>
      </c>
      <c r="I5447" s="3">
        <v>88360.887260131931</v>
      </c>
      <c r="J5447" s="3">
        <v>237.16969400872418</v>
      </c>
      <c r="K5447" s="3">
        <v>1</v>
      </c>
      <c r="L5447" s="3">
        <f t="shared" si="287"/>
        <v>237.16969400872418</v>
      </c>
      <c r="M5447" s="4">
        <f t="shared" si="289"/>
        <v>237.16969400872418</v>
      </c>
      <c r="N5447" s="3">
        <v>32.009787151955443</v>
      </c>
      <c r="O5447" s="3">
        <v>1</v>
      </c>
      <c r="P5447" s="3">
        <f t="shared" si="288"/>
        <v>32.009787151955443</v>
      </c>
      <c r="Q5447" s="3">
        <f>P5447</f>
        <v>32.009787151955443</v>
      </c>
    </row>
    <row r="5448" spans="1:17" x14ac:dyDescent="0.25">
      <c r="A5448" s="3" t="s">
        <v>378</v>
      </c>
      <c r="B5448" s="3" t="s">
        <v>89</v>
      </c>
      <c r="C5448" s="3" t="s">
        <v>397</v>
      </c>
      <c r="D5448" s="3">
        <v>0.36</v>
      </c>
      <c r="E5448" s="3">
        <v>0.53</v>
      </c>
      <c r="F5448" s="3" t="s">
        <v>404</v>
      </c>
      <c r="G5448" s="2">
        <v>1410</v>
      </c>
      <c r="H5448" s="3">
        <v>139.43835841850316</v>
      </c>
      <c r="I5448" s="3">
        <v>547084.27902849915</v>
      </c>
      <c r="J5448" s="3">
        <v>1489.1233251724659</v>
      </c>
      <c r="K5448" s="3">
        <v>1</v>
      </c>
      <c r="L5448" s="3">
        <f t="shared" si="287"/>
        <v>1489.1233251724659</v>
      </c>
      <c r="M5448" s="4">
        <f t="shared" si="289"/>
        <v>1489.1233251724659</v>
      </c>
      <c r="N5448" s="3">
        <v>199.97580214501912</v>
      </c>
      <c r="O5448" s="3">
        <v>1</v>
      </c>
      <c r="P5448" s="3">
        <f t="shared" si="288"/>
        <v>199.97580214501912</v>
      </c>
      <c r="Q5448" s="3">
        <f>P5448</f>
        <v>199.97580214501912</v>
      </c>
    </row>
    <row r="5449" spans="1:17" x14ac:dyDescent="0.25">
      <c r="A5449" s="3" t="s">
        <v>378</v>
      </c>
      <c r="B5449" s="3" t="s">
        <v>89</v>
      </c>
      <c r="C5449" s="3" t="s">
        <v>406</v>
      </c>
      <c r="D5449" s="3">
        <v>0.36</v>
      </c>
      <c r="E5449" s="3">
        <v>0.48</v>
      </c>
      <c r="F5449" s="3" t="s">
        <v>404</v>
      </c>
      <c r="G5449" s="2">
        <v>1410</v>
      </c>
      <c r="H5449" s="3">
        <v>33.85611985710635</v>
      </c>
      <c r="I5449" s="3">
        <v>131891.23402838857</v>
      </c>
      <c r="J5449" s="3">
        <v>377.15274224301044</v>
      </c>
      <c r="K5449" s="3">
        <v>1</v>
      </c>
      <c r="L5449" s="3">
        <f t="shared" si="287"/>
        <v>377.15274224301044</v>
      </c>
      <c r="M5449" s="4">
        <f t="shared" si="289"/>
        <v>377.15274224301044</v>
      </c>
      <c r="N5449" s="3">
        <v>50.323494636837793</v>
      </c>
      <c r="O5449" s="3">
        <v>1</v>
      </c>
      <c r="P5449" s="3">
        <f t="shared" si="288"/>
        <v>50.323494636837793</v>
      </c>
      <c r="Q5449" s="3">
        <f>P5449</f>
        <v>50.323494636837793</v>
      </c>
    </row>
    <row r="5450" spans="1:17" x14ac:dyDescent="0.25">
      <c r="A5450" s="3" t="s">
        <v>378</v>
      </c>
      <c r="B5450" s="3" t="s">
        <v>89</v>
      </c>
      <c r="C5450" s="3" t="s">
        <v>406</v>
      </c>
      <c r="D5450" s="3">
        <v>0.36</v>
      </c>
      <c r="E5450" s="3">
        <v>0.48</v>
      </c>
      <c r="F5450" s="3" t="s">
        <v>408</v>
      </c>
      <c r="G5450" s="2">
        <v>1410</v>
      </c>
      <c r="H5450" s="3">
        <v>1.1574250443927226E-2</v>
      </c>
      <c r="I5450" s="3">
        <v>45.162218319956338</v>
      </c>
      <c r="J5450" s="3">
        <v>0.13630621909025001</v>
      </c>
      <c r="K5450" s="3">
        <v>1</v>
      </c>
      <c r="L5450" s="3">
        <f t="shared" si="287"/>
        <v>0.13630621909025001</v>
      </c>
      <c r="M5450" s="4">
        <f t="shared" si="289"/>
        <v>0.13630621909025001</v>
      </c>
      <c r="N5450" s="3">
        <v>1.8624375897865759E-2</v>
      </c>
      <c r="O5450" s="3">
        <v>1</v>
      </c>
      <c r="P5450" s="3">
        <f t="shared" si="288"/>
        <v>1.8624375897865759E-2</v>
      </c>
      <c r="Q5450" s="3">
        <f>P5450</f>
        <v>1.8624375897865759E-2</v>
      </c>
    </row>
    <row r="5451" spans="1:17" x14ac:dyDescent="0.25">
      <c r="A5451" s="3" t="s">
        <v>378</v>
      </c>
      <c r="B5451" s="3" t="s">
        <v>8</v>
      </c>
      <c r="C5451" s="3" t="s">
        <v>379</v>
      </c>
      <c r="D5451" s="3">
        <v>0.35</v>
      </c>
      <c r="E5451" s="3">
        <v>0.47</v>
      </c>
      <c r="F5451" s="3" t="s">
        <v>390</v>
      </c>
      <c r="G5451" s="2">
        <v>1410</v>
      </c>
      <c r="H5451" s="3">
        <v>5.696008774755132</v>
      </c>
      <c r="I5451" s="3">
        <v>19702.849291650902</v>
      </c>
      <c r="J5451" s="3">
        <v>47.029052725774321</v>
      </c>
      <c r="K5451" s="3">
        <v>1</v>
      </c>
      <c r="L5451" s="3">
        <f t="shared" si="287"/>
        <v>47.029052725774321</v>
      </c>
      <c r="M5451" s="4">
        <f t="shared" si="289"/>
        <v>47.029052725774321</v>
      </c>
      <c r="N5451" s="3">
        <v>6.8111630507413228</v>
      </c>
      <c r="O5451" s="3">
        <v>1</v>
      </c>
      <c r="P5451" s="3">
        <f t="shared" si="288"/>
        <v>6.8111630507413228</v>
      </c>
      <c r="Q5451" s="3">
        <f>P5451</f>
        <v>6.8111630507413228</v>
      </c>
    </row>
    <row r="5452" spans="1:17" x14ac:dyDescent="0.25">
      <c r="A5452" s="3" t="s">
        <v>378</v>
      </c>
      <c r="B5452" s="3" t="s">
        <v>89</v>
      </c>
      <c r="C5452" s="3" t="s">
        <v>406</v>
      </c>
      <c r="D5452" s="3">
        <v>0.36</v>
      </c>
      <c r="E5452" s="3">
        <v>0.48</v>
      </c>
      <c r="F5452" s="3" t="s">
        <v>141</v>
      </c>
      <c r="G5452" s="2">
        <v>1410</v>
      </c>
      <c r="H5452" s="3">
        <v>0.1066127679658565</v>
      </c>
      <c r="I5452" s="3">
        <v>416.87921536229356</v>
      </c>
      <c r="J5452" s="3">
        <v>0.99257133518519181</v>
      </c>
      <c r="K5452" s="3">
        <v>1</v>
      </c>
      <c r="L5452" s="3">
        <f t="shared" si="287"/>
        <v>0.99257133518519181</v>
      </c>
      <c r="M5452" s="4">
        <f t="shared" si="289"/>
        <v>0.99257133518519181</v>
      </c>
      <c r="N5452" s="3">
        <v>0.13728719422549374</v>
      </c>
      <c r="O5452" s="3">
        <v>1</v>
      </c>
      <c r="P5452" s="3">
        <f t="shared" si="288"/>
        <v>0.13728719422549374</v>
      </c>
      <c r="Q5452" s="3">
        <f>P5452</f>
        <v>0.13728719422549374</v>
      </c>
    </row>
    <row r="5453" spans="1:17" x14ac:dyDescent="0.25">
      <c r="A5453" s="3" t="s">
        <v>378</v>
      </c>
      <c r="B5453" s="3" t="s">
        <v>89</v>
      </c>
      <c r="C5453" s="3" t="s">
        <v>406</v>
      </c>
      <c r="D5453" s="3">
        <v>0.36</v>
      </c>
      <c r="E5453" s="3">
        <v>0.48</v>
      </c>
      <c r="F5453" s="3" t="s">
        <v>11</v>
      </c>
      <c r="G5453" s="2">
        <v>1410</v>
      </c>
      <c r="H5453" s="3">
        <v>252.34992791952669</v>
      </c>
      <c r="I5453" s="3">
        <v>992929.06353819487</v>
      </c>
      <c r="J5453" s="3">
        <v>2533.7092233561598</v>
      </c>
      <c r="K5453" s="3">
        <v>1</v>
      </c>
      <c r="L5453" s="3">
        <f t="shared" si="287"/>
        <v>2533.7092233561598</v>
      </c>
      <c r="M5453" s="4">
        <f t="shared" si="289"/>
        <v>2533.7092233561598</v>
      </c>
      <c r="N5453" s="3">
        <v>343.99057770256411</v>
      </c>
      <c r="O5453" s="3">
        <v>1</v>
      </c>
      <c r="P5453" s="3">
        <f t="shared" si="288"/>
        <v>343.99057770256411</v>
      </c>
      <c r="Q5453" s="3">
        <f>P5453</f>
        <v>343.99057770256411</v>
      </c>
    </row>
    <row r="5454" spans="1:17" x14ac:dyDescent="0.25">
      <c r="A5454" s="3" t="s">
        <v>378</v>
      </c>
      <c r="B5454" s="3" t="s">
        <v>89</v>
      </c>
      <c r="C5454" s="3" t="s">
        <v>417</v>
      </c>
      <c r="D5454" s="3">
        <v>0.51</v>
      </c>
      <c r="E5454" s="3">
        <v>0.57999999999999996</v>
      </c>
      <c r="F5454" s="3" t="s">
        <v>11</v>
      </c>
      <c r="G5454" s="2">
        <v>1410</v>
      </c>
      <c r="H5454" s="3">
        <v>239.12415671840174</v>
      </c>
      <c r="I5454" s="3">
        <v>913487.20445893938</v>
      </c>
      <c r="J5454" s="3">
        <v>2225.0835193936459</v>
      </c>
      <c r="K5454" s="3">
        <v>1</v>
      </c>
      <c r="L5454" s="3">
        <f t="shared" si="287"/>
        <v>2225.0835193936459</v>
      </c>
      <c r="M5454" s="4">
        <f t="shared" si="289"/>
        <v>2225.0835193936459</v>
      </c>
      <c r="N5454" s="3">
        <v>299.61862086876033</v>
      </c>
      <c r="O5454" s="3">
        <v>1</v>
      </c>
      <c r="P5454" s="3">
        <f t="shared" si="288"/>
        <v>299.61862086876033</v>
      </c>
      <c r="Q5454" s="3">
        <f>P5454</f>
        <v>299.61862086876033</v>
      </c>
    </row>
    <row r="5455" spans="1:17" x14ac:dyDescent="0.25">
      <c r="A5455" s="3" t="s">
        <v>378</v>
      </c>
      <c r="B5455" s="3" t="s">
        <v>89</v>
      </c>
      <c r="C5455" s="3" t="s">
        <v>406</v>
      </c>
      <c r="D5455" s="3">
        <v>0.36</v>
      </c>
      <c r="E5455" s="3">
        <v>0.48</v>
      </c>
      <c r="F5455" s="3" t="s">
        <v>413</v>
      </c>
      <c r="G5455" s="2">
        <v>1410</v>
      </c>
      <c r="H5455" s="3">
        <v>192.95329644369664</v>
      </c>
      <c r="I5455" s="3">
        <v>771930.95617863699</v>
      </c>
      <c r="J5455" s="3">
        <v>1984.7021834233412</v>
      </c>
      <c r="K5455" s="3">
        <v>1</v>
      </c>
      <c r="L5455" s="3">
        <f t="shared" si="287"/>
        <v>1984.7021834233412</v>
      </c>
      <c r="M5455" s="4">
        <f t="shared" si="289"/>
        <v>1984.7021834233412</v>
      </c>
      <c r="N5455" s="3">
        <v>266.75008814747446</v>
      </c>
      <c r="O5455" s="3">
        <v>1</v>
      </c>
      <c r="P5455" s="3">
        <f t="shared" si="288"/>
        <v>266.75008814747446</v>
      </c>
      <c r="Q5455" s="3">
        <f>P5455</f>
        <v>266.75008814747446</v>
      </c>
    </row>
    <row r="5456" spans="1:17" x14ac:dyDescent="0.25">
      <c r="A5456" s="3" t="s">
        <v>378</v>
      </c>
      <c r="B5456" s="3" t="s">
        <v>8</v>
      </c>
      <c r="C5456" s="3" t="s">
        <v>379</v>
      </c>
      <c r="D5456" s="3">
        <v>0.35</v>
      </c>
      <c r="E5456" s="3">
        <v>0.47</v>
      </c>
      <c r="F5456" s="3" t="s">
        <v>392</v>
      </c>
      <c r="G5456" s="2">
        <v>1410</v>
      </c>
      <c r="H5456" s="3">
        <v>59.354616867906678</v>
      </c>
      <c r="I5456" s="3">
        <v>237538.19624524924</v>
      </c>
      <c r="J5456" s="3">
        <v>649.80541219282713</v>
      </c>
      <c r="K5456" s="3">
        <v>1</v>
      </c>
      <c r="L5456" s="3">
        <f t="shared" si="287"/>
        <v>649.80541219282713</v>
      </c>
      <c r="M5456" s="4">
        <f t="shared" si="289"/>
        <v>649.80541219282713</v>
      </c>
      <c r="N5456" s="3">
        <v>88.630117305886031</v>
      </c>
      <c r="O5456" s="3">
        <v>1</v>
      </c>
      <c r="P5456" s="3">
        <f t="shared" si="288"/>
        <v>88.630117305886031</v>
      </c>
      <c r="Q5456" s="3">
        <f>P5456</f>
        <v>88.630117305886031</v>
      </c>
    </row>
    <row r="5457" spans="1:17" x14ac:dyDescent="0.25">
      <c r="A5457" s="3" t="s">
        <v>378</v>
      </c>
      <c r="B5457" s="3" t="s">
        <v>8</v>
      </c>
      <c r="C5457" s="3" t="s">
        <v>379</v>
      </c>
      <c r="D5457" s="3">
        <v>0.35</v>
      </c>
      <c r="E5457" s="3">
        <v>0.47</v>
      </c>
      <c r="F5457" s="3" t="s">
        <v>392</v>
      </c>
      <c r="G5457" s="2">
        <v>1410</v>
      </c>
      <c r="H5457" s="3">
        <v>267.84280918060551</v>
      </c>
      <c r="I5457" s="3">
        <v>1045121.5755713009</v>
      </c>
      <c r="J5457" s="3">
        <v>2885.5278852646402</v>
      </c>
      <c r="K5457" s="3">
        <v>1</v>
      </c>
      <c r="L5457" s="3">
        <f t="shared" si="287"/>
        <v>2885.5278852646402</v>
      </c>
      <c r="M5457" s="4">
        <f t="shared" si="289"/>
        <v>2885.5278852646402</v>
      </c>
      <c r="N5457" s="3">
        <v>390.06818875530405</v>
      </c>
      <c r="O5457" s="3">
        <v>1</v>
      </c>
      <c r="P5457" s="3">
        <f t="shared" si="288"/>
        <v>390.06818875530405</v>
      </c>
      <c r="Q5457" s="3">
        <f>P5457</f>
        <v>390.06818875530405</v>
      </c>
    </row>
    <row r="5458" spans="1:17" x14ac:dyDescent="0.25">
      <c r="A5458" s="3" t="s">
        <v>378</v>
      </c>
      <c r="B5458" s="3" t="s">
        <v>89</v>
      </c>
      <c r="C5458" s="3" t="s">
        <v>397</v>
      </c>
      <c r="D5458" s="3">
        <v>0.36</v>
      </c>
      <c r="E5458" s="3">
        <v>0.53</v>
      </c>
      <c r="F5458" s="3" t="s">
        <v>392</v>
      </c>
      <c r="G5458" s="2">
        <v>1410</v>
      </c>
      <c r="H5458" s="3">
        <v>1.2438717538736231E-2</v>
      </c>
      <c r="I5458" s="3">
        <v>48.569053920368709</v>
      </c>
      <c r="J5458" s="3">
        <v>0.11295983175428374</v>
      </c>
      <c r="K5458" s="3">
        <v>1</v>
      </c>
      <c r="L5458" s="3">
        <f t="shared" si="287"/>
        <v>0.11295983175428374</v>
      </c>
      <c r="M5458" s="4">
        <f t="shared" si="289"/>
        <v>0.11295983175428374</v>
      </c>
      <c r="N5458" s="3">
        <v>1.5197349878658804E-2</v>
      </c>
      <c r="O5458" s="3">
        <v>1</v>
      </c>
      <c r="P5458" s="3">
        <f t="shared" si="288"/>
        <v>1.5197349878658804E-2</v>
      </c>
      <c r="Q5458" s="3">
        <f>P5458</f>
        <v>1.5197349878658804E-2</v>
      </c>
    </row>
    <row r="5459" spans="1:17" x14ac:dyDescent="0.25">
      <c r="A5459" s="3" t="s">
        <v>378</v>
      </c>
      <c r="B5459" s="3" t="s">
        <v>8</v>
      </c>
      <c r="C5459" s="3" t="s">
        <v>379</v>
      </c>
      <c r="D5459" s="3">
        <v>0.35</v>
      </c>
      <c r="E5459" s="3">
        <v>0.47</v>
      </c>
      <c r="F5459" s="3" t="s">
        <v>59</v>
      </c>
      <c r="G5459" s="2">
        <v>1410</v>
      </c>
      <c r="H5459" s="3">
        <v>0.10877697256539991</v>
      </c>
      <c r="I5459" s="3">
        <v>424.01750120036104</v>
      </c>
      <c r="J5459" s="3">
        <v>1.0997565840292101</v>
      </c>
      <c r="K5459" s="3">
        <v>1</v>
      </c>
      <c r="L5459" s="3">
        <f t="shared" si="287"/>
        <v>1.0997565840292101</v>
      </c>
      <c r="M5459" s="4">
        <f t="shared" si="289"/>
        <v>1.0997565840292101</v>
      </c>
      <c r="N5459" s="3">
        <v>0.14681320950856613</v>
      </c>
      <c r="O5459" s="3">
        <v>1</v>
      </c>
      <c r="P5459" s="3">
        <f t="shared" si="288"/>
        <v>0.14681320950856613</v>
      </c>
      <c r="Q5459" s="3">
        <f>P5459</f>
        <v>0.14681320950856613</v>
      </c>
    </row>
    <row r="5460" spans="1:17" x14ac:dyDescent="0.25">
      <c r="A5460" s="3" t="s">
        <v>378</v>
      </c>
      <c r="B5460" s="3" t="s">
        <v>89</v>
      </c>
      <c r="C5460" s="3" t="s">
        <v>397</v>
      </c>
      <c r="D5460" s="3">
        <v>0.36</v>
      </c>
      <c r="E5460" s="3">
        <v>0.53</v>
      </c>
      <c r="F5460" s="3" t="s">
        <v>59</v>
      </c>
      <c r="G5460" s="2">
        <v>1410</v>
      </c>
      <c r="H5460" s="3">
        <v>1.98917576149927</v>
      </c>
      <c r="I5460" s="3">
        <v>7812.3389208370836</v>
      </c>
      <c r="J5460" s="3">
        <v>19.369376829900641</v>
      </c>
      <c r="K5460" s="3">
        <v>1</v>
      </c>
      <c r="L5460" s="3">
        <f t="shared" si="287"/>
        <v>19.369376829900641</v>
      </c>
      <c r="M5460" s="4">
        <f t="shared" si="289"/>
        <v>19.369376829900641</v>
      </c>
      <c r="N5460" s="3">
        <v>2.6005058590956955</v>
      </c>
      <c r="O5460" s="3">
        <v>1</v>
      </c>
      <c r="P5460" s="3">
        <f t="shared" si="288"/>
        <v>2.6005058590956955</v>
      </c>
      <c r="Q5460" s="3">
        <f>P5460</f>
        <v>2.6005058590956955</v>
      </c>
    </row>
    <row r="5461" spans="1:17" x14ac:dyDescent="0.25">
      <c r="A5461" s="3" t="s">
        <v>378</v>
      </c>
      <c r="B5461" s="3" t="s">
        <v>89</v>
      </c>
      <c r="C5461" s="3" t="s">
        <v>406</v>
      </c>
      <c r="D5461" s="3">
        <v>0.36</v>
      </c>
      <c r="E5461" s="3">
        <v>0.48</v>
      </c>
      <c r="F5461" s="3" t="s">
        <v>59</v>
      </c>
      <c r="G5461" s="2">
        <v>1410</v>
      </c>
      <c r="H5461" s="3">
        <v>0.5916387631999086</v>
      </c>
      <c r="I5461" s="3">
        <v>2282.0637664697169</v>
      </c>
      <c r="J5461" s="3">
        <v>5.6974776510149319</v>
      </c>
      <c r="K5461" s="3">
        <v>1</v>
      </c>
      <c r="L5461" s="3">
        <f t="shared" si="287"/>
        <v>5.6974776510149319</v>
      </c>
      <c r="M5461" s="4">
        <f t="shared" si="289"/>
        <v>5.6974776510149319</v>
      </c>
      <c r="N5461" s="3">
        <v>0.76463185691964486</v>
      </c>
      <c r="O5461" s="3">
        <v>1</v>
      </c>
      <c r="P5461" s="3">
        <f t="shared" si="288"/>
        <v>0.76463185691964486</v>
      </c>
      <c r="Q5461" s="3">
        <f>P5461</f>
        <v>0.76463185691964486</v>
      </c>
    </row>
    <row r="5462" spans="1:17" x14ac:dyDescent="0.25">
      <c r="A5462" s="3" t="s">
        <v>378</v>
      </c>
      <c r="B5462" s="3" t="s">
        <v>8</v>
      </c>
      <c r="C5462" s="3" t="s">
        <v>379</v>
      </c>
      <c r="D5462" s="3">
        <v>0.35</v>
      </c>
      <c r="E5462" s="3">
        <v>0.47</v>
      </c>
      <c r="F5462" s="3" t="s">
        <v>59</v>
      </c>
      <c r="G5462" s="2">
        <v>1410</v>
      </c>
      <c r="H5462" s="3">
        <v>0.23863282996791865</v>
      </c>
      <c r="I5462" s="3">
        <v>961.96676757876753</v>
      </c>
      <c r="J5462" s="3">
        <v>2.7084255729758842</v>
      </c>
      <c r="K5462" s="3">
        <v>1</v>
      </c>
      <c r="L5462" s="3">
        <f t="shared" si="287"/>
        <v>2.7084255729758842</v>
      </c>
      <c r="M5462" s="4">
        <f t="shared" si="289"/>
        <v>2.7084255729758842</v>
      </c>
      <c r="N5462" s="3">
        <v>0.35874295511201509</v>
      </c>
      <c r="O5462" s="3">
        <v>1</v>
      </c>
      <c r="P5462" s="3">
        <f t="shared" si="288"/>
        <v>0.35874295511201509</v>
      </c>
      <c r="Q5462" s="3">
        <f>P5462</f>
        <v>0.35874295511201509</v>
      </c>
    </row>
    <row r="5463" spans="1:17" x14ac:dyDescent="0.25">
      <c r="A5463" s="3" t="s">
        <v>378</v>
      </c>
      <c r="B5463" s="3" t="s">
        <v>8</v>
      </c>
      <c r="C5463" s="3" t="s">
        <v>379</v>
      </c>
      <c r="D5463" s="3">
        <v>0.35</v>
      </c>
      <c r="E5463" s="3">
        <v>0.47</v>
      </c>
      <c r="F5463" s="3" t="s">
        <v>59</v>
      </c>
      <c r="G5463" s="2">
        <v>1410</v>
      </c>
      <c r="H5463" s="3">
        <v>0.35848125690193716</v>
      </c>
      <c r="I5463" s="3">
        <v>1417.079055916128</v>
      </c>
      <c r="J5463" s="3">
        <v>3.5766410738254919</v>
      </c>
      <c r="K5463" s="3">
        <v>1</v>
      </c>
      <c r="L5463" s="3">
        <f t="shared" si="287"/>
        <v>3.5766410738254919</v>
      </c>
      <c r="M5463" s="4">
        <f t="shared" si="289"/>
        <v>3.5766410738254919</v>
      </c>
      <c r="N5463" s="3">
        <v>0.48723288242115453</v>
      </c>
      <c r="O5463" s="3">
        <v>1</v>
      </c>
      <c r="P5463" s="3">
        <f t="shared" si="288"/>
        <v>0.48723288242115453</v>
      </c>
      <c r="Q5463" s="3">
        <f>P5463</f>
        <v>0.48723288242115453</v>
      </c>
    </row>
    <row r="5464" spans="1:17" x14ac:dyDescent="0.25">
      <c r="A5464" s="3" t="s">
        <v>378</v>
      </c>
      <c r="B5464" s="3" t="s">
        <v>89</v>
      </c>
      <c r="C5464" s="3" t="s">
        <v>406</v>
      </c>
      <c r="D5464" s="3">
        <v>0.36</v>
      </c>
      <c r="E5464" s="3">
        <v>0.48</v>
      </c>
      <c r="F5464" s="3" t="s">
        <v>59</v>
      </c>
      <c r="G5464" s="2">
        <v>1410</v>
      </c>
      <c r="H5464" s="3">
        <v>8.2089916358215179E-2</v>
      </c>
      <c r="I5464" s="3">
        <v>324.18488460680436</v>
      </c>
      <c r="J5464" s="3">
        <v>0.79887661995790504</v>
      </c>
      <c r="K5464" s="3">
        <v>1</v>
      </c>
      <c r="L5464" s="3">
        <f t="shared" si="287"/>
        <v>0.79887661995790504</v>
      </c>
      <c r="M5464" s="4">
        <f t="shared" si="289"/>
        <v>0.79887661995790504</v>
      </c>
      <c r="N5464" s="3">
        <v>0.10561739553131277</v>
      </c>
      <c r="O5464" s="3">
        <v>1</v>
      </c>
      <c r="P5464" s="3">
        <f t="shared" si="288"/>
        <v>0.10561739553131277</v>
      </c>
      <c r="Q5464" s="3">
        <f>P5464</f>
        <v>0.10561739553131277</v>
      </c>
    </row>
    <row r="5465" spans="1:17" x14ac:dyDescent="0.25">
      <c r="A5465" s="3" t="s">
        <v>378</v>
      </c>
      <c r="B5465" s="3" t="s">
        <v>89</v>
      </c>
      <c r="C5465" s="3" t="s">
        <v>406</v>
      </c>
      <c r="D5465" s="3">
        <v>0.36</v>
      </c>
      <c r="E5465" s="3">
        <v>0.48</v>
      </c>
      <c r="F5465" s="3" t="s">
        <v>59</v>
      </c>
      <c r="G5465" s="2">
        <v>1410</v>
      </c>
      <c r="H5465" s="3">
        <v>1.9781089234452522E-2</v>
      </c>
      <c r="I5465" s="3">
        <v>76.639317836413582</v>
      </c>
      <c r="J5465" s="3">
        <v>0.1917658753765504</v>
      </c>
      <c r="K5465" s="3">
        <v>1</v>
      </c>
      <c r="L5465" s="3">
        <f t="shared" si="287"/>
        <v>0.1917658753765504</v>
      </c>
      <c r="M5465" s="4">
        <f t="shared" si="289"/>
        <v>0.1917658753765504</v>
      </c>
      <c r="N5465" s="3">
        <v>2.5602719180067554E-2</v>
      </c>
      <c r="O5465" s="3">
        <v>1</v>
      </c>
      <c r="P5465" s="3">
        <f t="shared" si="288"/>
        <v>2.5602719180067554E-2</v>
      </c>
      <c r="Q5465" s="3">
        <f>P5465</f>
        <v>2.5602719180067554E-2</v>
      </c>
    </row>
    <row r="5466" spans="1:17" x14ac:dyDescent="0.25">
      <c r="A5466" s="3" t="s">
        <v>378</v>
      </c>
      <c r="B5466" s="3" t="s">
        <v>89</v>
      </c>
      <c r="C5466" s="3" t="s">
        <v>406</v>
      </c>
      <c r="D5466" s="3">
        <v>0.36</v>
      </c>
      <c r="E5466" s="3">
        <v>0.48</v>
      </c>
      <c r="F5466" s="3" t="s">
        <v>59</v>
      </c>
      <c r="G5466" s="2">
        <v>1410</v>
      </c>
      <c r="H5466" s="3">
        <v>2.7051685270873334</v>
      </c>
      <c r="I5466" s="3">
        <v>10127.600069647246</v>
      </c>
      <c r="J5466" s="3">
        <v>23.600061351365582</v>
      </c>
      <c r="K5466" s="3">
        <v>1</v>
      </c>
      <c r="L5466" s="3">
        <f t="shared" si="287"/>
        <v>23.600061351365582</v>
      </c>
      <c r="M5466" s="4">
        <f t="shared" si="289"/>
        <v>23.600061351365582</v>
      </c>
      <c r="N5466" s="3">
        <v>3.2048044779776852</v>
      </c>
      <c r="O5466" s="3">
        <v>1</v>
      </c>
      <c r="P5466" s="3">
        <f t="shared" si="288"/>
        <v>3.2048044779776852</v>
      </c>
      <c r="Q5466" s="3">
        <f>P5466</f>
        <v>3.2048044779776852</v>
      </c>
    </row>
    <row r="5467" spans="1:17" x14ac:dyDescent="0.25">
      <c r="A5467" s="3" t="s">
        <v>378</v>
      </c>
      <c r="B5467" s="3" t="s">
        <v>89</v>
      </c>
      <c r="C5467" s="3" t="s">
        <v>417</v>
      </c>
      <c r="D5467" s="3">
        <v>0.51</v>
      </c>
      <c r="E5467" s="3">
        <v>0.57999999999999996</v>
      </c>
      <c r="F5467" s="3" t="s">
        <v>59</v>
      </c>
      <c r="G5467" s="2">
        <v>1410</v>
      </c>
      <c r="H5467" s="3">
        <v>1.8473148315931995</v>
      </c>
      <c r="I5467" s="3">
        <v>7291.8996747100391</v>
      </c>
      <c r="J5467" s="3">
        <v>19.054750932505197</v>
      </c>
      <c r="K5467" s="3">
        <v>1</v>
      </c>
      <c r="L5467" s="3">
        <f t="shared" si="287"/>
        <v>19.054750932505197</v>
      </c>
      <c r="M5467" s="4">
        <f t="shared" si="289"/>
        <v>19.054750932505197</v>
      </c>
      <c r="N5467" s="3">
        <v>2.5383434758813141</v>
      </c>
      <c r="O5467" s="3">
        <v>1</v>
      </c>
      <c r="P5467" s="3">
        <f t="shared" si="288"/>
        <v>2.5383434758813141</v>
      </c>
      <c r="Q5467" s="3">
        <f>P5467</f>
        <v>2.5383434758813141</v>
      </c>
    </row>
    <row r="5468" spans="1:17" x14ac:dyDescent="0.25">
      <c r="A5468" s="3" t="s">
        <v>378</v>
      </c>
      <c r="B5468" s="3" t="s">
        <v>89</v>
      </c>
      <c r="C5468" s="3" t="s">
        <v>406</v>
      </c>
      <c r="D5468" s="3">
        <v>0.36</v>
      </c>
      <c r="E5468" s="3">
        <v>0.48</v>
      </c>
      <c r="F5468" s="3" t="s">
        <v>59</v>
      </c>
      <c r="G5468" s="2">
        <v>1410</v>
      </c>
      <c r="H5468" s="3">
        <v>2.061224351516712E-2</v>
      </c>
      <c r="I5468" s="3">
        <v>80.9309945098789</v>
      </c>
      <c r="J5468" s="3">
        <v>0.18571098019560589</v>
      </c>
      <c r="K5468" s="3">
        <v>1</v>
      </c>
      <c r="L5468" s="3">
        <f t="shared" si="287"/>
        <v>0.18571098019560589</v>
      </c>
      <c r="M5468" s="4">
        <f t="shared" si="289"/>
        <v>0.18571098019560589</v>
      </c>
      <c r="N5468" s="3">
        <v>2.4538423981452489E-2</v>
      </c>
      <c r="O5468" s="3">
        <v>1</v>
      </c>
      <c r="P5468" s="3">
        <f t="shared" si="288"/>
        <v>2.4538423981452489E-2</v>
      </c>
      <c r="Q5468" s="3">
        <f>P5468</f>
        <v>2.4538423981452489E-2</v>
      </c>
    </row>
    <row r="5469" spans="1:17" x14ac:dyDescent="0.25">
      <c r="A5469" s="3" t="s">
        <v>378</v>
      </c>
      <c r="B5469" s="3" t="s">
        <v>89</v>
      </c>
      <c r="C5469" s="3" t="s">
        <v>406</v>
      </c>
      <c r="D5469" s="3">
        <v>0.36</v>
      </c>
      <c r="E5469" s="3">
        <v>0.48</v>
      </c>
      <c r="F5469" s="3" t="s">
        <v>59</v>
      </c>
      <c r="G5469" s="2">
        <v>1410</v>
      </c>
      <c r="H5469" s="3">
        <v>2.1871539830368189E-4</v>
      </c>
      <c r="I5469" s="3">
        <v>0.85875439450909119</v>
      </c>
      <c r="J5469" s="3">
        <v>1.9705691412466248E-3</v>
      </c>
      <c r="K5469" s="3">
        <v>1</v>
      </c>
      <c r="L5469" s="3">
        <f t="shared" si="287"/>
        <v>1.9705691412466248E-3</v>
      </c>
      <c r="M5469" s="4">
        <f t="shared" si="289"/>
        <v>1.9705691412466248E-3</v>
      </c>
      <c r="N5469" s="3">
        <v>2.6037588634632888E-4</v>
      </c>
      <c r="O5469" s="3">
        <v>1</v>
      </c>
      <c r="P5469" s="3">
        <f t="shared" si="288"/>
        <v>2.6037588634632888E-4</v>
      </c>
      <c r="Q5469" s="3">
        <f>P5469</f>
        <v>2.6037588634632888E-4</v>
      </c>
    </row>
    <row r="5470" spans="1:17" x14ac:dyDescent="0.25">
      <c r="A5470" s="3" t="s">
        <v>378</v>
      </c>
      <c r="B5470" s="3" t="s">
        <v>89</v>
      </c>
      <c r="C5470" s="3" t="s">
        <v>406</v>
      </c>
      <c r="D5470" s="3">
        <v>0.36</v>
      </c>
      <c r="E5470" s="3">
        <v>0.48</v>
      </c>
      <c r="F5470" s="3" t="s">
        <v>59</v>
      </c>
      <c r="G5470" s="2">
        <v>1410</v>
      </c>
      <c r="H5470" s="3">
        <v>5.6019831447819543E-5</v>
      </c>
      <c r="I5470" s="3">
        <v>0.22050734662703747</v>
      </c>
      <c r="J5470" s="3">
        <v>5.3966559695228236E-4</v>
      </c>
      <c r="K5470" s="3">
        <v>1</v>
      </c>
      <c r="L5470" s="3">
        <f t="shared" si="287"/>
        <v>5.3966559695228236E-4</v>
      </c>
      <c r="M5470" s="4">
        <f t="shared" si="289"/>
        <v>5.3966559695228236E-4</v>
      </c>
      <c r="N5470" s="3">
        <v>7.1398300146118419E-5</v>
      </c>
      <c r="O5470" s="3">
        <v>1</v>
      </c>
      <c r="P5470" s="3">
        <f t="shared" si="288"/>
        <v>7.1398300146118419E-5</v>
      </c>
      <c r="Q5470" s="3">
        <f>P5470</f>
        <v>7.1398300146118419E-5</v>
      </c>
    </row>
    <row r="5471" spans="1:17" x14ac:dyDescent="0.25">
      <c r="A5471" s="3" t="s">
        <v>378</v>
      </c>
      <c r="B5471" s="3" t="s">
        <v>89</v>
      </c>
      <c r="C5471" s="3" t="s">
        <v>397</v>
      </c>
      <c r="D5471" s="3">
        <v>0.36</v>
      </c>
      <c r="E5471" s="3">
        <v>0.53</v>
      </c>
      <c r="F5471" s="3" t="s">
        <v>59</v>
      </c>
      <c r="G5471" s="2">
        <v>1410</v>
      </c>
      <c r="H5471" s="3">
        <v>2.0873113110914603</v>
      </c>
      <c r="I5471" s="3">
        <v>8123.7156755447841</v>
      </c>
      <c r="J5471" s="3">
        <v>23.353086522535857</v>
      </c>
      <c r="K5471" s="3">
        <v>1</v>
      </c>
      <c r="L5471" s="3">
        <f t="shared" si="287"/>
        <v>23.353086522535857</v>
      </c>
      <c r="M5471" s="4">
        <f t="shared" si="289"/>
        <v>23.353086522535857</v>
      </c>
      <c r="N5471" s="3">
        <v>3.0885845815937611</v>
      </c>
      <c r="O5471" s="3">
        <v>1</v>
      </c>
      <c r="P5471" s="3">
        <f t="shared" si="288"/>
        <v>3.0885845815937611</v>
      </c>
      <c r="Q5471" s="3">
        <f>P5471</f>
        <v>3.0885845815937611</v>
      </c>
    </row>
    <row r="5472" spans="1:17" x14ac:dyDescent="0.25">
      <c r="A5472" s="3" t="s">
        <v>378</v>
      </c>
      <c r="B5472" s="3" t="s">
        <v>89</v>
      </c>
      <c r="C5472" s="3" t="s">
        <v>406</v>
      </c>
      <c r="D5472" s="3">
        <v>0.36</v>
      </c>
      <c r="E5472" s="3">
        <v>0.48</v>
      </c>
      <c r="F5472" s="3" t="s">
        <v>59</v>
      </c>
      <c r="G5472" s="2">
        <v>1410</v>
      </c>
      <c r="H5472" s="3">
        <v>0.11291706254129877</v>
      </c>
      <c r="I5472" s="3">
        <v>437.52294820692543</v>
      </c>
      <c r="J5472" s="3">
        <v>1.2665794223389693</v>
      </c>
      <c r="K5472" s="3">
        <v>1</v>
      </c>
      <c r="L5472" s="3">
        <f t="shared" si="287"/>
        <v>1.2665794223389693</v>
      </c>
      <c r="M5472" s="4">
        <f t="shared" si="289"/>
        <v>1.2665794223389693</v>
      </c>
      <c r="N5472" s="3">
        <v>0.16693306309259529</v>
      </c>
      <c r="O5472" s="3">
        <v>1</v>
      </c>
      <c r="P5472" s="3">
        <f t="shared" si="288"/>
        <v>0.16693306309259529</v>
      </c>
      <c r="Q5472" s="3">
        <f>P5472</f>
        <v>0.16693306309259529</v>
      </c>
    </row>
    <row r="5473" spans="1:17" x14ac:dyDescent="0.25">
      <c r="A5473" s="3" t="s">
        <v>378</v>
      </c>
      <c r="B5473" s="3" t="s">
        <v>89</v>
      </c>
      <c r="C5473" s="3" t="s">
        <v>406</v>
      </c>
      <c r="D5473" s="3">
        <v>0.36</v>
      </c>
      <c r="E5473" s="3">
        <v>0.48</v>
      </c>
      <c r="F5473" s="3" t="s">
        <v>260</v>
      </c>
      <c r="G5473" s="2">
        <v>1410</v>
      </c>
      <c r="H5473" s="3">
        <v>8.6019628227635803</v>
      </c>
      <c r="I5473" s="3">
        <v>33739.780840918429</v>
      </c>
      <c r="J5473" s="3">
        <v>93.645121969484379</v>
      </c>
      <c r="K5473" s="3">
        <v>1</v>
      </c>
      <c r="L5473" s="3">
        <f t="shared" si="287"/>
        <v>93.645121969484379</v>
      </c>
      <c r="M5473" s="4">
        <f t="shared" si="289"/>
        <v>93.645121969484379</v>
      </c>
      <c r="N5473" s="3">
        <v>12.791431308033022</v>
      </c>
      <c r="O5473" s="3">
        <v>1</v>
      </c>
      <c r="P5473" s="3">
        <f t="shared" si="288"/>
        <v>12.791431308033022</v>
      </c>
      <c r="Q5473" s="3">
        <f>P5473</f>
        <v>12.791431308033022</v>
      </c>
    </row>
    <row r="5474" spans="1:17" x14ac:dyDescent="0.25">
      <c r="A5474" s="3" t="s">
        <v>378</v>
      </c>
      <c r="B5474" s="3" t="s">
        <v>89</v>
      </c>
      <c r="C5474" s="3" t="s">
        <v>406</v>
      </c>
      <c r="D5474" s="3">
        <v>0.36</v>
      </c>
      <c r="E5474" s="3">
        <v>0.48</v>
      </c>
      <c r="F5474" s="3" t="s">
        <v>415</v>
      </c>
      <c r="G5474" s="2">
        <v>1410</v>
      </c>
      <c r="H5474" s="3">
        <v>20.258216780546636</v>
      </c>
      <c r="I5474" s="3">
        <v>76543.930352378447</v>
      </c>
      <c r="J5474" s="3">
        <v>203.31647540867476</v>
      </c>
      <c r="K5474" s="3">
        <v>1</v>
      </c>
      <c r="L5474" s="3">
        <f t="shared" si="287"/>
        <v>203.31647540867476</v>
      </c>
      <c r="M5474" s="4">
        <f t="shared" si="289"/>
        <v>203.31647540867476</v>
      </c>
      <c r="N5474" s="3">
        <v>27.095730725288384</v>
      </c>
      <c r="O5474" s="3">
        <v>1</v>
      </c>
      <c r="P5474" s="3">
        <f t="shared" si="288"/>
        <v>27.095730725288384</v>
      </c>
      <c r="Q5474" s="3">
        <f>P5474</f>
        <v>27.095730725288384</v>
      </c>
    </row>
    <row r="5475" spans="1:17" x14ac:dyDescent="0.25">
      <c r="A5475" s="3" t="s">
        <v>378</v>
      </c>
      <c r="B5475" s="3" t="s">
        <v>8</v>
      </c>
      <c r="C5475" s="3" t="s">
        <v>379</v>
      </c>
      <c r="D5475" s="3">
        <v>0.35</v>
      </c>
      <c r="E5475" s="3">
        <v>0.47</v>
      </c>
      <c r="F5475" s="3" t="s">
        <v>19</v>
      </c>
      <c r="G5475" s="2">
        <v>1420</v>
      </c>
      <c r="H5475" s="3">
        <v>71.845882016127391</v>
      </c>
      <c r="I5475" s="3">
        <v>275920.34530068788</v>
      </c>
      <c r="J5475" s="3">
        <v>663.83494471396602</v>
      </c>
      <c r="K5475" s="3">
        <v>1</v>
      </c>
      <c r="L5475" s="3">
        <f t="shared" si="287"/>
        <v>663.83494471396602</v>
      </c>
      <c r="M5475" s="4">
        <f t="shared" si="289"/>
        <v>663.83494471396602</v>
      </c>
      <c r="N5475" s="3">
        <v>89.362185340817931</v>
      </c>
      <c r="O5475" s="3">
        <v>1</v>
      </c>
      <c r="P5475" s="3">
        <f t="shared" si="288"/>
        <v>89.362185340817931</v>
      </c>
      <c r="Q5475" s="3">
        <f>P5475</f>
        <v>89.362185340817931</v>
      </c>
    </row>
    <row r="5476" spans="1:17" x14ac:dyDescent="0.25">
      <c r="A5476" s="3" t="s">
        <v>378</v>
      </c>
      <c r="B5476" s="3" t="s">
        <v>89</v>
      </c>
      <c r="C5476" s="3" t="s">
        <v>397</v>
      </c>
      <c r="D5476" s="3">
        <v>0.36</v>
      </c>
      <c r="E5476" s="3">
        <v>0.53</v>
      </c>
      <c r="F5476" s="3" t="s">
        <v>19</v>
      </c>
      <c r="G5476" s="2">
        <v>1420</v>
      </c>
      <c r="H5476" s="3">
        <v>141.52954840785858</v>
      </c>
      <c r="I5476" s="3">
        <v>551522.26224334014</v>
      </c>
      <c r="J5476" s="3">
        <v>1372.3797733990382</v>
      </c>
      <c r="K5476" s="3">
        <v>1</v>
      </c>
      <c r="L5476" s="3">
        <f t="shared" si="287"/>
        <v>1372.3797733990382</v>
      </c>
      <c r="M5476" s="4">
        <f t="shared" si="289"/>
        <v>1372.3797733990382</v>
      </c>
      <c r="N5476" s="3">
        <v>186.08643415321026</v>
      </c>
      <c r="O5476" s="3">
        <v>1</v>
      </c>
      <c r="P5476" s="3">
        <f t="shared" si="288"/>
        <v>186.08643415321026</v>
      </c>
      <c r="Q5476" s="3">
        <f>P5476</f>
        <v>186.08643415321026</v>
      </c>
    </row>
    <row r="5477" spans="1:17" x14ac:dyDescent="0.25">
      <c r="A5477" s="3" t="s">
        <v>378</v>
      </c>
      <c r="B5477" s="3" t="s">
        <v>89</v>
      </c>
      <c r="C5477" s="3" t="s">
        <v>406</v>
      </c>
      <c r="D5477" s="3">
        <v>0.36</v>
      </c>
      <c r="E5477" s="3">
        <v>0.48</v>
      </c>
      <c r="F5477" s="3" t="s">
        <v>19</v>
      </c>
      <c r="G5477" s="2">
        <v>1420</v>
      </c>
      <c r="H5477" s="3">
        <v>222.98793554974512</v>
      </c>
      <c r="I5477" s="3">
        <v>861102.42770913837</v>
      </c>
      <c r="J5477" s="3">
        <v>1955.3082358527938</v>
      </c>
      <c r="K5477" s="3">
        <v>1</v>
      </c>
      <c r="L5477" s="3">
        <f t="shared" si="287"/>
        <v>1955.3082358527938</v>
      </c>
      <c r="M5477" s="4">
        <f t="shared" si="289"/>
        <v>1955.3082358527938</v>
      </c>
      <c r="N5477" s="3">
        <v>263.01904089607501</v>
      </c>
      <c r="O5477" s="3">
        <v>1</v>
      </c>
      <c r="P5477" s="3">
        <f t="shared" si="288"/>
        <v>263.01904089607501</v>
      </c>
      <c r="Q5477" s="3">
        <f>P5477</f>
        <v>263.01904089607501</v>
      </c>
    </row>
    <row r="5478" spans="1:17" x14ac:dyDescent="0.25">
      <c r="A5478" s="3" t="s">
        <v>378</v>
      </c>
      <c r="B5478" s="3" t="s">
        <v>89</v>
      </c>
      <c r="C5478" s="3" t="s">
        <v>417</v>
      </c>
      <c r="D5478" s="3">
        <v>0.51</v>
      </c>
      <c r="E5478" s="3">
        <v>0.57999999999999996</v>
      </c>
      <c r="F5478" s="3" t="s">
        <v>19</v>
      </c>
      <c r="G5478" s="2">
        <v>1420</v>
      </c>
      <c r="H5478" s="3">
        <v>41.124545203217323</v>
      </c>
      <c r="I5478" s="3">
        <v>154221.11745866959</v>
      </c>
      <c r="J5478" s="3">
        <v>410.30216744075682</v>
      </c>
      <c r="K5478" s="3">
        <v>1</v>
      </c>
      <c r="L5478" s="3">
        <f t="shared" si="287"/>
        <v>410.30216744075682</v>
      </c>
      <c r="M5478" s="4">
        <f t="shared" si="289"/>
        <v>410.30216744075682</v>
      </c>
      <c r="N5478" s="3">
        <v>55.452376929480181</v>
      </c>
      <c r="O5478" s="3">
        <v>1</v>
      </c>
      <c r="P5478" s="3">
        <f t="shared" si="288"/>
        <v>55.452376929480181</v>
      </c>
      <c r="Q5478" s="3">
        <f>P5478</f>
        <v>55.452376929480181</v>
      </c>
    </row>
    <row r="5479" spans="1:17" x14ac:dyDescent="0.25">
      <c r="A5479" s="3" t="s">
        <v>378</v>
      </c>
      <c r="B5479" s="3" t="s">
        <v>89</v>
      </c>
      <c r="C5479" s="3" t="s">
        <v>397</v>
      </c>
      <c r="D5479" s="3">
        <v>0.36</v>
      </c>
      <c r="E5479" s="3">
        <v>0.53</v>
      </c>
      <c r="F5479" s="3" t="s">
        <v>404</v>
      </c>
      <c r="G5479" s="2">
        <v>1420</v>
      </c>
      <c r="H5479" s="3">
        <v>89.4374907884647</v>
      </c>
      <c r="I5479" s="3">
        <v>353282.92094925401</v>
      </c>
      <c r="J5479" s="3">
        <v>915.70149865626979</v>
      </c>
      <c r="K5479" s="3">
        <v>1</v>
      </c>
      <c r="L5479" s="3">
        <f t="shared" si="287"/>
        <v>915.70149865626979</v>
      </c>
      <c r="M5479" s="4">
        <f t="shared" si="289"/>
        <v>915.70149865626979</v>
      </c>
      <c r="N5479" s="3">
        <v>123.0154778468229</v>
      </c>
      <c r="O5479" s="3">
        <v>1</v>
      </c>
      <c r="P5479" s="3">
        <f t="shared" si="288"/>
        <v>123.0154778468229</v>
      </c>
      <c r="Q5479" s="3">
        <f>P5479</f>
        <v>123.0154778468229</v>
      </c>
    </row>
    <row r="5480" spans="1:17" x14ac:dyDescent="0.25">
      <c r="A5480" s="3" t="s">
        <v>378</v>
      </c>
      <c r="B5480" s="3" t="s">
        <v>89</v>
      </c>
      <c r="C5480" s="3" t="s">
        <v>406</v>
      </c>
      <c r="D5480" s="3">
        <v>0.36</v>
      </c>
      <c r="E5480" s="3">
        <v>0.48</v>
      </c>
      <c r="F5480" s="3" t="s">
        <v>404</v>
      </c>
      <c r="G5480" s="2">
        <v>1420</v>
      </c>
      <c r="H5480" s="3">
        <v>9.0644306810552759</v>
      </c>
      <c r="I5480" s="3">
        <v>35390.514786126609</v>
      </c>
      <c r="J5480" s="3">
        <v>103.61873387118894</v>
      </c>
      <c r="K5480" s="3">
        <v>1</v>
      </c>
      <c r="L5480" s="3">
        <f t="shared" si="287"/>
        <v>103.61873387118894</v>
      </c>
      <c r="M5480" s="4">
        <f t="shared" si="289"/>
        <v>103.61873387118894</v>
      </c>
      <c r="N5480" s="3">
        <v>13.813765157569829</v>
      </c>
      <c r="O5480" s="3">
        <v>1</v>
      </c>
      <c r="P5480" s="3">
        <f t="shared" si="288"/>
        <v>13.813765157569829</v>
      </c>
      <c r="Q5480" s="3">
        <f>P5480</f>
        <v>13.813765157569829</v>
      </c>
    </row>
    <row r="5481" spans="1:17" x14ac:dyDescent="0.25">
      <c r="A5481" s="3" t="s">
        <v>378</v>
      </c>
      <c r="B5481" s="3" t="s">
        <v>89</v>
      </c>
      <c r="C5481" s="3" t="s">
        <v>406</v>
      </c>
      <c r="D5481" s="3">
        <v>0.36</v>
      </c>
      <c r="E5481" s="3">
        <v>0.48</v>
      </c>
      <c r="F5481" s="3" t="s">
        <v>11</v>
      </c>
      <c r="G5481" s="2">
        <v>1420</v>
      </c>
      <c r="H5481" s="3">
        <v>140.31197968574298</v>
      </c>
      <c r="I5481" s="3">
        <v>556770.96646453475</v>
      </c>
      <c r="J5481" s="3">
        <v>1336.0674400423657</v>
      </c>
      <c r="K5481" s="3">
        <v>1</v>
      </c>
      <c r="L5481" s="3">
        <f t="shared" si="287"/>
        <v>1336.0674400423657</v>
      </c>
      <c r="M5481" s="4">
        <f t="shared" si="289"/>
        <v>1336.0674400423657</v>
      </c>
      <c r="N5481" s="3">
        <v>180.63425133199254</v>
      </c>
      <c r="O5481" s="3">
        <v>1</v>
      </c>
      <c r="P5481" s="3">
        <f t="shared" si="288"/>
        <v>180.63425133199254</v>
      </c>
      <c r="Q5481" s="3">
        <f>P5481</f>
        <v>180.63425133199254</v>
      </c>
    </row>
    <row r="5482" spans="1:17" x14ac:dyDescent="0.25">
      <c r="A5482" s="3" t="s">
        <v>378</v>
      </c>
      <c r="B5482" s="3" t="s">
        <v>89</v>
      </c>
      <c r="C5482" s="3" t="s">
        <v>417</v>
      </c>
      <c r="D5482" s="3">
        <v>0.51</v>
      </c>
      <c r="E5482" s="3">
        <v>0.57999999999999996</v>
      </c>
      <c r="F5482" s="3" t="s">
        <v>11</v>
      </c>
      <c r="G5482" s="2">
        <v>1420</v>
      </c>
      <c r="H5482" s="3">
        <v>126.49952457641628</v>
      </c>
      <c r="I5482" s="3">
        <v>487532.42522667185</v>
      </c>
      <c r="J5482" s="3">
        <v>1188.0910220519736</v>
      </c>
      <c r="K5482" s="3">
        <v>1</v>
      </c>
      <c r="L5482" s="3">
        <f t="shared" si="287"/>
        <v>1188.0910220519736</v>
      </c>
      <c r="M5482" s="4">
        <f t="shared" si="289"/>
        <v>1188.0910220519736</v>
      </c>
      <c r="N5482" s="3">
        <v>160.10053345457871</v>
      </c>
      <c r="O5482" s="3">
        <v>1</v>
      </c>
      <c r="P5482" s="3">
        <f t="shared" si="288"/>
        <v>160.10053345457871</v>
      </c>
      <c r="Q5482" s="3">
        <f>P5482</f>
        <v>160.10053345457871</v>
      </c>
    </row>
    <row r="5483" spans="1:17" x14ac:dyDescent="0.25">
      <c r="A5483" s="3" t="s">
        <v>378</v>
      </c>
      <c r="B5483" s="3" t="s">
        <v>89</v>
      </c>
      <c r="C5483" s="3" t="s">
        <v>406</v>
      </c>
      <c r="D5483" s="3">
        <v>0.36</v>
      </c>
      <c r="E5483" s="3">
        <v>0.48</v>
      </c>
      <c r="F5483" s="3" t="s">
        <v>413</v>
      </c>
      <c r="G5483" s="2">
        <v>1420</v>
      </c>
      <c r="H5483" s="3">
        <v>174.87638519268006</v>
      </c>
      <c r="I5483" s="3">
        <v>700541.21252205723</v>
      </c>
      <c r="J5483" s="3">
        <v>1680.7261110372638</v>
      </c>
      <c r="K5483" s="3">
        <v>1</v>
      </c>
      <c r="L5483" s="3">
        <f t="shared" si="287"/>
        <v>1680.7261110372638</v>
      </c>
      <c r="M5483" s="4">
        <f t="shared" si="289"/>
        <v>1680.7261110372638</v>
      </c>
      <c r="N5483" s="3">
        <v>225.95074989365639</v>
      </c>
      <c r="O5483" s="3">
        <v>1</v>
      </c>
      <c r="P5483" s="3">
        <f t="shared" si="288"/>
        <v>225.95074989365639</v>
      </c>
      <c r="Q5483" s="3">
        <f>P5483</f>
        <v>225.95074989365639</v>
      </c>
    </row>
    <row r="5484" spans="1:17" x14ac:dyDescent="0.25">
      <c r="A5484" s="3" t="s">
        <v>378</v>
      </c>
      <c r="B5484" s="3" t="s">
        <v>8</v>
      </c>
      <c r="C5484" s="3" t="s">
        <v>379</v>
      </c>
      <c r="D5484" s="3">
        <v>0.35</v>
      </c>
      <c r="E5484" s="3">
        <v>0.47</v>
      </c>
      <c r="F5484" s="3" t="s">
        <v>392</v>
      </c>
      <c r="G5484" s="2">
        <v>1420</v>
      </c>
      <c r="H5484" s="3">
        <v>22.331074490884816</v>
      </c>
      <c r="I5484" s="3">
        <v>89192.183251325871</v>
      </c>
      <c r="J5484" s="3">
        <v>244.84184203409623</v>
      </c>
      <c r="K5484" s="3">
        <v>1</v>
      </c>
      <c r="L5484" s="3">
        <f t="shared" si="287"/>
        <v>244.84184203409623</v>
      </c>
      <c r="M5484" s="4">
        <f t="shared" si="289"/>
        <v>244.84184203409623</v>
      </c>
      <c r="N5484" s="3">
        <v>33.121562294089969</v>
      </c>
      <c r="O5484" s="3">
        <v>1</v>
      </c>
      <c r="P5484" s="3">
        <f t="shared" si="288"/>
        <v>33.121562294089969</v>
      </c>
      <c r="Q5484" s="3">
        <f>P5484</f>
        <v>33.121562294089969</v>
      </c>
    </row>
    <row r="5485" spans="1:17" x14ac:dyDescent="0.25">
      <c r="A5485" s="3" t="s">
        <v>378</v>
      </c>
      <c r="B5485" s="3" t="s">
        <v>8</v>
      </c>
      <c r="C5485" s="3" t="s">
        <v>379</v>
      </c>
      <c r="D5485" s="3">
        <v>0.35</v>
      </c>
      <c r="E5485" s="3">
        <v>0.47</v>
      </c>
      <c r="F5485" s="3" t="s">
        <v>392</v>
      </c>
      <c r="G5485" s="2">
        <v>1420</v>
      </c>
      <c r="H5485" s="3">
        <v>88.240433251601502</v>
      </c>
      <c r="I5485" s="3">
        <v>347372.43942699989</v>
      </c>
      <c r="J5485" s="3">
        <v>916.21841892496934</v>
      </c>
      <c r="K5485" s="3">
        <v>1</v>
      </c>
      <c r="L5485" s="3">
        <f t="shared" si="287"/>
        <v>916.21841892496934</v>
      </c>
      <c r="M5485" s="4">
        <f t="shared" si="289"/>
        <v>916.21841892496934</v>
      </c>
      <c r="N5485" s="3">
        <v>123.00886510435683</v>
      </c>
      <c r="O5485" s="3">
        <v>1</v>
      </c>
      <c r="P5485" s="3">
        <f t="shared" si="288"/>
        <v>123.00886510435683</v>
      </c>
      <c r="Q5485" s="3">
        <f>P5485</f>
        <v>123.00886510435683</v>
      </c>
    </row>
    <row r="5486" spans="1:17" x14ac:dyDescent="0.25">
      <c r="A5486" s="3" t="s">
        <v>378</v>
      </c>
      <c r="B5486" s="3" t="s">
        <v>89</v>
      </c>
      <c r="C5486" s="3" t="s">
        <v>397</v>
      </c>
      <c r="D5486" s="3">
        <v>0.36</v>
      </c>
      <c r="E5486" s="3">
        <v>0.53</v>
      </c>
      <c r="F5486" s="3" t="s">
        <v>392</v>
      </c>
      <c r="G5486" s="2">
        <v>1420</v>
      </c>
      <c r="H5486" s="3">
        <v>45.882057556269807</v>
      </c>
      <c r="I5486" s="3">
        <v>176554.50179732766</v>
      </c>
      <c r="J5486" s="3">
        <v>527.81600467519945</v>
      </c>
      <c r="K5486" s="3">
        <v>1</v>
      </c>
      <c r="L5486" s="3">
        <f t="shared" si="287"/>
        <v>527.81600467519945</v>
      </c>
      <c r="M5486" s="4">
        <f t="shared" si="289"/>
        <v>527.81600467519945</v>
      </c>
      <c r="N5486" s="3">
        <v>69.239517841486702</v>
      </c>
      <c r="O5486" s="3">
        <v>1</v>
      </c>
      <c r="P5486" s="3">
        <f t="shared" si="288"/>
        <v>69.239517841486702</v>
      </c>
      <c r="Q5486" s="3">
        <f>P5486</f>
        <v>69.239517841486702</v>
      </c>
    </row>
    <row r="5487" spans="1:17" x14ac:dyDescent="0.25">
      <c r="A5487" s="3" t="s">
        <v>378</v>
      </c>
      <c r="B5487" s="3" t="s">
        <v>8</v>
      </c>
      <c r="C5487" s="3" t="s">
        <v>379</v>
      </c>
      <c r="D5487" s="3">
        <v>0.35</v>
      </c>
      <c r="E5487" s="3">
        <v>0.47</v>
      </c>
      <c r="F5487" s="3" t="s">
        <v>59</v>
      </c>
      <c r="G5487" s="2">
        <v>1420</v>
      </c>
      <c r="H5487" s="3">
        <v>0.17513184775682414</v>
      </c>
      <c r="I5487" s="3">
        <v>680.41395550419736</v>
      </c>
      <c r="J5487" s="3">
        <v>1.6090859793928178</v>
      </c>
      <c r="K5487" s="3">
        <v>1</v>
      </c>
      <c r="L5487" s="3">
        <f t="shared" si="287"/>
        <v>1.6090859793928178</v>
      </c>
      <c r="M5487" s="4">
        <f t="shared" si="289"/>
        <v>1.6090859793928178</v>
      </c>
      <c r="N5487" s="3">
        <v>0.21344127541956356</v>
      </c>
      <c r="O5487" s="3">
        <v>1</v>
      </c>
      <c r="P5487" s="3">
        <f t="shared" si="288"/>
        <v>0.21344127541956356</v>
      </c>
      <c r="Q5487" s="3">
        <f>P5487</f>
        <v>0.21344127541956356</v>
      </c>
    </row>
    <row r="5488" spans="1:17" x14ac:dyDescent="0.25">
      <c r="A5488" s="3" t="s">
        <v>378</v>
      </c>
      <c r="B5488" s="3" t="s">
        <v>89</v>
      </c>
      <c r="C5488" s="3" t="s">
        <v>397</v>
      </c>
      <c r="D5488" s="3">
        <v>0.36</v>
      </c>
      <c r="E5488" s="3">
        <v>0.53</v>
      </c>
      <c r="F5488" s="3" t="s">
        <v>59</v>
      </c>
      <c r="G5488" s="2">
        <v>1420</v>
      </c>
      <c r="H5488" s="3">
        <v>1.0916655885729494</v>
      </c>
      <c r="I5488" s="3">
        <v>4326.9556935083456</v>
      </c>
      <c r="J5488" s="3">
        <v>10.296026440120961</v>
      </c>
      <c r="K5488" s="3">
        <v>1</v>
      </c>
      <c r="L5488" s="3">
        <f t="shared" si="287"/>
        <v>10.296026440120961</v>
      </c>
      <c r="M5488" s="4">
        <f t="shared" si="289"/>
        <v>10.296026440120961</v>
      </c>
      <c r="N5488" s="3">
        <v>1.375623594392692</v>
      </c>
      <c r="O5488" s="3">
        <v>1</v>
      </c>
      <c r="P5488" s="3">
        <f t="shared" si="288"/>
        <v>1.375623594392692</v>
      </c>
      <c r="Q5488" s="3">
        <f>P5488</f>
        <v>1.375623594392692</v>
      </c>
    </row>
    <row r="5489" spans="1:17" x14ac:dyDescent="0.25">
      <c r="A5489" s="3" t="s">
        <v>378</v>
      </c>
      <c r="B5489" s="3" t="s">
        <v>89</v>
      </c>
      <c r="C5489" s="3" t="s">
        <v>406</v>
      </c>
      <c r="D5489" s="3">
        <v>0.36</v>
      </c>
      <c r="E5489" s="3">
        <v>0.48</v>
      </c>
      <c r="F5489" s="3" t="s">
        <v>59</v>
      </c>
      <c r="G5489" s="2">
        <v>1420</v>
      </c>
      <c r="H5489" s="3">
        <v>2.7858406342909432E-2</v>
      </c>
      <c r="I5489" s="3">
        <v>108.40551110655723</v>
      </c>
      <c r="J5489" s="3">
        <v>0.2567406836907884</v>
      </c>
      <c r="K5489" s="3">
        <v>1</v>
      </c>
      <c r="L5489" s="3">
        <f t="shared" si="287"/>
        <v>0.2567406836907884</v>
      </c>
      <c r="M5489" s="4">
        <f t="shared" si="289"/>
        <v>0.2567406836907884</v>
      </c>
      <c r="N5489" s="3">
        <v>3.4380633973701807E-2</v>
      </c>
      <c r="O5489" s="3">
        <v>1</v>
      </c>
      <c r="P5489" s="3">
        <f t="shared" si="288"/>
        <v>3.4380633973701807E-2</v>
      </c>
      <c r="Q5489" s="3">
        <f>P5489</f>
        <v>3.4380633973701807E-2</v>
      </c>
    </row>
    <row r="5490" spans="1:17" x14ac:dyDescent="0.25">
      <c r="A5490" s="3" t="s">
        <v>378</v>
      </c>
      <c r="B5490" s="3" t="s">
        <v>8</v>
      </c>
      <c r="C5490" s="3" t="s">
        <v>379</v>
      </c>
      <c r="D5490" s="3">
        <v>0.35</v>
      </c>
      <c r="E5490" s="3">
        <v>0.47</v>
      </c>
      <c r="F5490" s="3" t="s">
        <v>59</v>
      </c>
      <c r="G5490" s="2">
        <v>1420</v>
      </c>
      <c r="H5490" s="3">
        <v>7.0660906788721681E-2</v>
      </c>
      <c r="I5490" s="3">
        <v>285.18559542912169</v>
      </c>
      <c r="J5490" s="3">
        <v>0.87042069880510242</v>
      </c>
      <c r="K5490" s="3">
        <v>1</v>
      </c>
      <c r="L5490" s="3">
        <f t="shared" si="287"/>
        <v>0.87042069880510242</v>
      </c>
      <c r="M5490" s="4">
        <f t="shared" si="289"/>
        <v>0.87042069880510242</v>
      </c>
      <c r="N5490" s="3">
        <v>0.11500077132685639</v>
      </c>
      <c r="O5490" s="3">
        <v>1</v>
      </c>
      <c r="P5490" s="3">
        <f t="shared" si="288"/>
        <v>0.11500077132685639</v>
      </c>
      <c r="Q5490" s="3">
        <f>P5490</f>
        <v>0.11500077132685639</v>
      </c>
    </row>
    <row r="5491" spans="1:17" x14ac:dyDescent="0.25">
      <c r="A5491" s="3" t="s">
        <v>378</v>
      </c>
      <c r="B5491" s="3" t="s">
        <v>8</v>
      </c>
      <c r="C5491" s="3" t="s">
        <v>379</v>
      </c>
      <c r="D5491" s="3">
        <v>0.35</v>
      </c>
      <c r="E5491" s="3">
        <v>0.47</v>
      </c>
      <c r="F5491" s="3" t="s">
        <v>59</v>
      </c>
      <c r="G5491" s="2">
        <v>1420</v>
      </c>
      <c r="H5491" s="3">
        <v>0.27480790940020139</v>
      </c>
      <c r="I5491" s="3">
        <v>1104.4685438252807</v>
      </c>
      <c r="J5491" s="3">
        <v>2.7013061624100838</v>
      </c>
      <c r="K5491" s="3">
        <v>1</v>
      </c>
      <c r="L5491" s="3">
        <f t="shared" si="287"/>
        <v>2.7013061624100838</v>
      </c>
      <c r="M5491" s="4">
        <f t="shared" si="289"/>
        <v>2.7013061624100838</v>
      </c>
      <c r="N5491" s="3">
        <v>0.3587943230172525</v>
      </c>
      <c r="O5491" s="3">
        <v>1</v>
      </c>
      <c r="P5491" s="3">
        <f t="shared" si="288"/>
        <v>0.3587943230172525</v>
      </c>
      <c r="Q5491" s="3">
        <f>P5491</f>
        <v>0.3587943230172525</v>
      </c>
    </row>
    <row r="5492" spans="1:17" x14ac:dyDescent="0.25">
      <c r="A5492" s="3" t="s">
        <v>378</v>
      </c>
      <c r="B5492" s="3" t="s">
        <v>89</v>
      </c>
      <c r="C5492" s="3" t="s">
        <v>406</v>
      </c>
      <c r="D5492" s="3">
        <v>0.36</v>
      </c>
      <c r="E5492" s="3">
        <v>0.48</v>
      </c>
      <c r="F5492" s="3" t="s">
        <v>59</v>
      </c>
      <c r="G5492" s="2">
        <v>1420</v>
      </c>
      <c r="H5492" s="3">
        <v>3.4046109349791284E-2</v>
      </c>
      <c r="I5492" s="3">
        <v>133.8162386486575</v>
      </c>
      <c r="J5492" s="3">
        <v>0.32082989963185721</v>
      </c>
      <c r="K5492" s="3">
        <v>1</v>
      </c>
      <c r="L5492" s="3">
        <f t="shared" si="287"/>
        <v>0.32082989963185721</v>
      </c>
      <c r="M5492" s="4">
        <f t="shared" si="289"/>
        <v>0.32082989963185721</v>
      </c>
      <c r="N5492" s="3">
        <v>4.2350284144124964E-2</v>
      </c>
      <c r="O5492" s="3">
        <v>1</v>
      </c>
      <c r="P5492" s="3">
        <f t="shared" si="288"/>
        <v>4.2350284144124964E-2</v>
      </c>
      <c r="Q5492" s="3">
        <f>P5492</f>
        <v>4.2350284144124964E-2</v>
      </c>
    </row>
    <row r="5493" spans="1:17" x14ac:dyDescent="0.25">
      <c r="A5493" s="3" t="s">
        <v>378</v>
      </c>
      <c r="B5493" s="3" t="s">
        <v>89</v>
      </c>
      <c r="C5493" s="3" t="s">
        <v>406</v>
      </c>
      <c r="D5493" s="3">
        <v>0.36</v>
      </c>
      <c r="E5493" s="3">
        <v>0.48</v>
      </c>
      <c r="F5493" s="3" t="s">
        <v>59</v>
      </c>
      <c r="G5493" s="2">
        <v>1420</v>
      </c>
      <c r="H5493" s="3">
        <v>2.1829384156864962E-2</v>
      </c>
      <c r="I5493" s="3">
        <v>60.005362362518696</v>
      </c>
      <c r="J5493" s="3">
        <v>0.10876814280471679</v>
      </c>
      <c r="K5493" s="3">
        <v>1</v>
      </c>
      <c r="L5493" s="3">
        <f t="shared" si="287"/>
        <v>0.10876814280471679</v>
      </c>
      <c r="M5493" s="4">
        <f t="shared" si="289"/>
        <v>0.10876814280471679</v>
      </c>
      <c r="N5493" s="3">
        <v>1.4376645937069943E-2</v>
      </c>
      <c r="O5493" s="3">
        <v>1</v>
      </c>
      <c r="P5493" s="3">
        <f t="shared" si="288"/>
        <v>1.4376645937069943E-2</v>
      </c>
      <c r="Q5493" s="3">
        <f>P5493</f>
        <v>1.4376645937069943E-2</v>
      </c>
    </row>
    <row r="5494" spans="1:17" x14ac:dyDescent="0.25">
      <c r="A5494" s="3" t="s">
        <v>378</v>
      </c>
      <c r="B5494" s="3" t="s">
        <v>89</v>
      </c>
      <c r="C5494" s="3" t="s">
        <v>406</v>
      </c>
      <c r="D5494" s="3">
        <v>0.36</v>
      </c>
      <c r="E5494" s="3">
        <v>0.48</v>
      </c>
      <c r="F5494" s="3" t="s">
        <v>59</v>
      </c>
      <c r="G5494" s="2">
        <v>1420</v>
      </c>
      <c r="H5494" s="3">
        <v>0.53552635795927073</v>
      </c>
      <c r="I5494" s="3">
        <v>2114.3659969085711</v>
      </c>
      <c r="J5494" s="3">
        <v>5.30271456611902</v>
      </c>
      <c r="K5494" s="3">
        <v>1</v>
      </c>
      <c r="L5494" s="3">
        <f t="shared" si="287"/>
        <v>5.30271456611902</v>
      </c>
      <c r="M5494" s="4">
        <f t="shared" si="289"/>
        <v>5.30271456611902</v>
      </c>
      <c r="N5494" s="3">
        <v>0.70260280836041478</v>
      </c>
      <c r="O5494" s="3">
        <v>1</v>
      </c>
      <c r="P5494" s="3">
        <f t="shared" si="288"/>
        <v>0.70260280836041478</v>
      </c>
      <c r="Q5494" s="3">
        <f>P5494</f>
        <v>0.70260280836041478</v>
      </c>
    </row>
    <row r="5495" spans="1:17" x14ac:dyDescent="0.25">
      <c r="A5495" s="3" t="s">
        <v>378</v>
      </c>
      <c r="B5495" s="3" t="s">
        <v>89</v>
      </c>
      <c r="C5495" s="3" t="s">
        <v>417</v>
      </c>
      <c r="D5495" s="3">
        <v>0.51</v>
      </c>
      <c r="E5495" s="3">
        <v>0.57999999999999996</v>
      </c>
      <c r="F5495" s="3" t="s">
        <v>59</v>
      </c>
      <c r="G5495" s="2">
        <v>1420</v>
      </c>
      <c r="H5495" s="3">
        <v>4.7937062144715839E-2</v>
      </c>
      <c r="I5495" s="3">
        <v>190.72536360221133</v>
      </c>
      <c r="J5495" s="3">
        <v>0.51244291535524245</v>
      </c>
      <c r="K5495" s="3">
        <v>1</v>
      </c>
      <c r="L5495" s="3">
        <f t="shared" si="287"/>
        <v>0.51244291535524245</v>
      </c>
      <c r="M5495" s="4">
        <f t="shared" si="289"/>
        <v>0.51244291535524245</v>
      </c>
      <c r="N5495" s="3">
        <v>6.8197214211564328E-2</v>
      </c>
      <c r="O5495" s="3">
        <v>1</v>
      </c>
      <c r="P5495" s="3">
        <f t="shared" si="288"/>
        <v>6.8197214211564328E-2</v>
      </c>
      <c r="Q5495" s="3">
        <f>P5495</f>
        <v>6.8197214211564328E-2</v>
      </c>
    </row>
    <row r="5496" spans="1:17" x14ac:dyDescent="0.25">
      <c r="A5496" s="3" t="s">
        <v>378</v>
      </c>
      <c r="B5496" s="3" t="s">
        <v>89</v>
      </c>
      <c r="C5496" s="3" t="s">
        <v>397</v>
      </c>
      <c r="D5496" s="3">
        <v>0.36</v>
      </c>
      <c r="E5496" s="3">
        <v>0.53</v>
      </c>
      <c r="F5496" s="3" t="s">
        <v>59</v>
      </c>
      <c r="G5496" s="2">
        <v>1420</v>
      </c>
      <c r="H5496" s="3">
        <v>0.25900349219561825</v>
      </c>
      <c r="I5496" s="3">
        <v>1004.5566158462809</v>
      </c>
      <c r="J5496" s="3">
        <v>2.8570462109852572</v>
      </c>
      <c r="K5496" s="3">
        <v>1</v>
      </c>
      <c r="L5496" s="3">
        <f t="shared" si="287"/>
        <v>2.8570462109852572</v>
      </c>
      <c r="M5496" s="4">
        <f t="shared" si="289"/>
        <v>2.8570462109852572</v>
      </c>
      <c r="N5496" s="3">
        <v>0.37654213588676738</v>
      </c>
      <c r="O5496" s="3">
        <v>1</v>
      </c>
      <c r="P5496" s="3">
        <f t="shared" si="288"/>
        <v>0.37654213588676738</v>
      </c>
      <c r="Q5496" s="3">
        <f>P5496</f>
        <v>0.37654213588676738</v>
      </c>
    </row>
    <row r="5497" spans="1:17" x14ac:dyDescent="0.25">
      <c r="A5497" s="3" t="s">
        <v>378</v>
      </c>
      <c r="B5497" s="3" t="s">
        <v>89</v>
      </c>
      <c r="C5497" s="3" t="s">
        <v>406</v>
      </c>
      <c r="D5497" s="3">
        <v>0.36</v>
      </c>
      <c r="E5497" s="3">
        <v>0.48</v>
      </c>
      <c r="F5497" s="3" t="s">
        <v>59</v>
      </c>
      <c r="G5497" s="2">
        <v>1420</v>
      </c>
      <c r="H5497" s="3">
        <v>0.18010489528258553</v>
      </c>
      <c r="I5497" s="3">
        <v>701.15129917025695</v>
      </c>
      <c r="J5497" s="3">
        <v>1.9861971044014468</v>
      </c>
      <c r="K5497" s="3">
        <v>1</v>
      </c>
      <c r="L5497" s="3">
        <f t="shared" si="287"/>
        <v>1.9861971044014468</v>
      </c>
      <c r="M5497" s="4">
        <f t="shared" si="289"/>
        <v>1.9861971044014468</v>
      </c>
      <c r="N5497" s="3">
        <v>0.26156946980359608</v>
      </c>
      <c r="O5497" s="3">
        <v>1</v>
      </c>
      <c r="P5497" s="3">
        <f t="shared" si="288"/>
        <v>0.26156946980359608</v>
      </c>
      <c r="Q5497" s="3">
        <f>P5497</f>
        <v>0.26156946980359608</v>
      </c>
    </row>
    <row r="5498" spans="1:17" x14ac:dyDescent="0.25">
      <c r="A5498" s="3" t="s">
        <v>378</v>
      </c>
      <c r="B5498" s="3" t="s">
        <v>89</v>
      </c>
      <c r="C5498" s="3" t="s">
        <v>406</v>
      </c>
      <c r="D5498" s="3">
        <v>0.36</v>
      </c>
      <c r="E5498" s="3">
        <v>0.48</v>
      </c>
      <c r="F5498" s="3" t="s">
        <v>415</v>
      </c>
      <c r="G5498" s="2">
        <v>1420</v>
      </c>
      <c r="H5498" s="3">
        <v>11.252597187241246</v>
      </c>
      <c r="I5498" s="3">
        <v>42314.696001322714</v>
      </c>
      <c r="J5498" s="3">
        <v>92.969822527738287</v>
      </c>
      <c r="K5498" s="3">
        <v>1</v>
      </c>
      <c r="L5498" s="3">
        <f t="shared" si="287"/>
        <v>92.969822527738287</v>
      </c>
      <c r="M5498" s="4">
        <f t="shared" si="289"/>
        <v>92.969822527738287</v>
      </c>
      <c r="N5498" s="3">
        <v>12.499007393789693</v>
      </c>
      <c r="O5498" s="3">
        <v>1</v>
      </c>
      <c r="P5498" s="3">
        <f t="shared" si="288"/>
        <v>12.499007393789693</v>
      </c>
      <c r="Q5498" s="3">
        <f>P5498</f>
        <v>12.499007393789693</v>
      </c>
    </row>
    <row r="5499" spans="1:17" x14ac:dyDescent="0.25">
      <c r="A5499" s="3" t="s">
        <v>378</v>
      </c>
      <c r="B5499" s="3" t="s">
        <v>8</v>
      </c>
      <c r="C5499" s="3" t="s">
        <v>379</v>
      </c>
      <c r="D5499" s="3">
        <v>0.35</v>
      </c>
      <c r="E5499" s="3">
        <v>0.47</v>
      </c>
      <c r="F5499" s="3" t="s">
        <v>385</v>
      </c>
      <c r="G5499" s="2">
        <v>1420</v>
      </c>
      <c r="H5499" s="3">
        <v>47.991591327100807</v>
      </c>
      <c r="I5499" s="3">
        <v>159585.72722057597</v>
      </c>
      <c r="J5499" s="3">
        <v>347.62921784819991</v>
      </c>
      <c r="K5499" s="3">
        <v>1</v>
      </c>
      <c r="L5499" s="3">
        <f t="shared" si="287"/>
        <v>347.62921784819991</v>
      </c>
      <c r="M5499" s="4">
        <f t="shared" si="289"/>
        <v>347.62921784819991</v>
      </c>
      <c r="N5499" s="3">
        <v>46.611217108711806</v>
      </c>
      <c r="O5499" s="3">
        <v>1</v>
      </c>
      <c r="P5499" s="3">
        <f t="shared" si="288"/>
        <v>46.611217108711806</v>
      </c>
      <c r="Q5499" s="3">
        <f>P5499</f>
        <v>46.611217108711806</v>
      </c>
    </row>
    <row r="5500" spans="1:17" x14ac:dyDescent="0.25">
      <c r="A5500" s="3" t="s">
        <v>378</v>
      </c>
      <c r="B5500" s="3" t="s">
        <v>8</v>
      </c>
      <c r="C5500" s="3" t="s">
        <v>379</v>
      </c>
      <c r="D5500" s="3">
        <v>0.35</v>
      </c>
      <c r="E5500" s="3">
        <v>0.47</v>
      </c>
      <c r="F5500" s="3" t="s">
        <v>19</v>
      </c>
      <c r="G5500" s="2">
        <v>1430</v>
      </c>
      <c r="H5500" s="3">
        <v>4.7956928181648477</v>
      </c>
      <c r="I5500" s="3">
        <v>17667.789419678396</v>
      </c>
      <c r="J5500" s="3">
        <v>49.663796920662087</v>
      </c>
      <c r="K5500" s="3">
        <v>1</v>
      </c>
      <c r="L5500" s="3">
        <f t="shared" si="287"/>
        <v>49.663796920662087</v>
      </c>
      <c r="M5500" s="4">
        <f t="shared" si="289"/>
        <v>49.663796920662087</v>
      </c>
      <c r="N5500" s="3">
        <v>6.5649264714875288</v>
      </c>
      <c r="O5500" s="3">
        <v>1</v>
      </c>
      <c r="P5500" s="3">
        <f t="shared" si="288"/>
        <v>6.5649264714875288</v>
      </c>
      <c r="Q5500" s="3">
        <f>P5500</f>
        <v>6.5649264714875288</v>
      </c>
    </row>
    <row r="5501" spans="1:17" x14ac:dyDescent="0.25">
      <c r="A5501" s="3" t="s">
        <v>378</v>
      </c>
      <c r="B5501" s="3" t="s">
        <v>8</v>
      </c>
      <c r="C5501" s="3" t="s">
        <v>379</v>
      </c>
      <c r="D5501" s="3">
        <v>0.35</v>
      </c>
      <c r="E5501" s="3">
        <v>0.47</v>
      </c>
      <c r="F5501" s="3" t="s">
        <v>19</v>
      </c>
      <c r="G5501" s="2">
        <v>1430</v>
      </c>
      <c r="H5501" s="3">
        <v>2.669381830144003E-2</v>
      </c>
      <c r="I5501" s="3">
        <v>104.58905109007846</v>
      </c>
      <c r="J5501" s="3">
        <v>0.24698334409750197</v>
      </c>
      <c r="K5501" s="3">
        <v>1</v>
      </c>
      <c r="L5501" s="3">
        <f t="shared" si="287"/>
        <v>0.24698334409750197</v>
      </c>
      <c r="M5501" s="4">
        <f t="shared" si="289"/>
        <v>0.24698334409750197</v>
      </c>
      <c r="N5501" s="3">
        <v>3.2497506017542692E-2</v>
      </c>
      <c r="O5501" s="3">
        <v>1</v>
      </c>
      <c r="P5501" s="3">
        <f t="shared" si="288"/>
        <v>3.2497506017542692E-2</v>
      </c>
      <c r="Q5501" s="3">
        <f>P5501</f>
        <v>3.2497506017542692E-2</v>
      </c>
    </row>
    <row r="5502" spans="1:17" x14ac:dyDescent="0.25">
      <c r="A5502" s="3" t="s">
        <v>378</v>
      </c>
      <c r="B5502" s="3" t="s">
        <v>89</v>
      </c>
      <c r="C5502" s="3" t="s">
        <v>397</v>
      </c>
      <c r="D5502" s="3">
        <v>0.36</v>
      </c>
      <c r="E5502" s="3">
        <v>0.53</v>
      </c>
      <c r="F5502" s="3" t="s">
        <v>19</v>
      </c>
      <c r="G5502" s="2">
        <v>1430</v>
      </c>
      <c r="H5502" s="3">
        <v>83.47204650703523</v>
      </c>
      <c r="I5502" s="3">
        <v>319762.05258223898</v>
      </c>
      <c r="J5502" s="3">
        <v>813.24538561158454</v>
      </c>
      <c r="K5502" s="3">
        <v>1</v>
      </c>
      <c r="L5502" s="3">
        <f t="shared" si="287"/>
        <v>813.24538561158454</v>
      </c>
      <c r="M5502" s="4">
        <f t="shared" si="289"/>
        <v>813.24538561158454</v>
      </c>
      <c r="N5502" s="3">
        <v>111.29371661004483</v>
      </c>
      <c r="O5502" s="3">
        <v>1</v>
      </c>
      <c r="P5502" s="3">
        <f t="shared" si="288"/>
        <v>111.29371661004483</v>
      </c>
      <c r="Q5502" s="3">
        <f>P5502</f>
        <v>111.29371661004483</v>
      </c>
    </row>
    <row r="5503" spans="1:17" x14ac:dyDescent="0.25">
      <c r="A5503" s="3" t="s">
        <v>378</v>
      </c>
      <c r="B5503" s="3" t="s">
        <v>89</v>
      </c>
      <c r="C5503" s="3" t="s">
        <v>406</v>
      </c>
      <c r="D5503" s="3">
        <v>0.36</v>
      </c>
      <c r="E5503" s="3">
        <v>0.48</v>
      </c>
      <c r="F5503" s="3" t="s">
        <v>19</v>
      </c>
      <c r="G5503" s="2">
        <v>1430</v>
      </c>
      <c r="H5503" s="3">
        <v>112.55816281718644</v>
      </c>
      <c r="I5503" s="3">
        <v>437030.2425420935</v>
      </c>
      <c r="J5503" s="3">
        <v>982.26455628725637</v>
      </c>
      <c r="K5503" s="3">
        <v>1</v>
      </c>
      <c r="L5503" s="3">
        <f t="shared" si="287"/>
        <v>982.26455628725637</v>
      </c>
      <c r="M5503" s="4">
        <f t="shared" si="289"/>
        <v>982.26455628725637</v>
      </c>
      <c r="N5503" s="3">
        <v>132.80391570676341</v>
      </c>
      <c r="O5503" s="3">
        <v>1</v>
      </c>
      <c r="P5503" s="3">
        <f t="shared" si="288"/>
        <v>132.80391570676341</v>
      </c>
      <c r="Q5503" s="3">
        <f>P5503</f>
        <v>132.80391570676341</v>
      </c>
    </row>
    <row r="5504" spans="1:17" x14ac:dyDescent="0.25">
      <c r="A5504" s="3" t="s">
        <v>378</v>
      </c>
      <c r="B5504" s="3" t="s">
        <v>89</v>
      </c>
      <c r="C5504" s="3" t="s">
        <v>417</v>
      </c>
      <c r="D5504" s="3">
        <v>0.51</v>
      </c>
      <c r="E5504" s="3">
        <v>0.57999999999999996</v>
      </c>
      <c r="F5504" s="3" t="s">
        <v>19</v>
      </c>
      <c r="G5504" s="2">
        <v>1430</v>
      </c>
      <c r="H5504" s="3">
        <v>4.7508673769681353</v>
      </c>
      <c r="I5504" s="3">
        <v>17850.829314109524</v>
      </c>
      <c r="J5504" s="3">
        <v>52.846474008319383</v>
      </c>
      <c r="K5504" s="3">
        <v>1</v>
      </c>
      <c r="L5504" s="3">
        <f t="shared" si="287"/>
        <v>52.846474008319383</v>
      </c>
      <c r="M5504" s="4">
        <f t="shared" si="289"/>
        <v>52.846474008319383</v>
      </c>
      <c r="N5504" s="3">
        <v>7.0808334699825828</v>
      </c>
      <c r="O5504" s="3">
        <v>1</v>
      </c>
      <c r="P5504" s="3">
        <f t="shared" si="288"/>
        <v>7.0808334699825828</v>
      </c>
      <c r="Q5504" s="3">
        <f>P5504</f>
        <v>7.0808334699825828</v>
      </c>
    </row>
    <row r="5505" spans="1:17" x14ac:dyDescent="0.25">
      <c r="A5505" s="3" t="s">
        <v>378</v>
      </c>
      <c r="B5505" s="3" t="s">
        <v>89</v>
      </c>
      <c r="C5505" s="3" t="s">
        <v>397</v>
      </c>
      <c r="D5505" s="3">
        <v>0.36</v>
      </c>
      <c r="E5505" s="3">
        <v>0.53</v>
      </c>
      <c r="F5505" s="3" t="s">
        <v>404</v>
      </c>
      <c r="G5505" s="2">
        <v>1430</v>
      </c>
      <c r="H5505" s="3">
        <v>32.022190872184439</v>
      </c>
      <c r="I5505" s="3">
        <v>126863.41403287301</v>
      </c>
      <c r="J5505" s="3">
        <v>332.41299292363493</v>
      </c>
      <c r="K5505" s="3">
        <v>1</v>
      </c>
      <c r="L5505" s="3">
        <f t="shared" si="287"/>
        <v>332.41299292363493</v>
      </c>
      <c r="M5505" s="4">
        <f t="shared" si="289"/>
        <v>332.41299292363493</v>
      </c>
      <c r="N5505" s="3">
        <v>44.864386830881074</v>
      </c>
      <c r="O5505" s="3">
        <v>1</v>
      </c>
      <c r="P5505" s="3">
        <f t="shared" si="288"/>
        <v>44.864386830881074</v>
      </c>
      <c r="Q5505" s="3">
        <f>P5505</f>
        <v>44.864386830881074</v>
      </c>
    </row>
    <row r="5506" spans="1:17" x14ac:dyDescent="0.25">
      <c r="A5506" s="3" t="s">
        <v>378</v>
      </c>
      <c r="B5506" s="3" t="s">
        <v>89</v>
      </c>
      <c r="C5506" s="3" t="s">
        <v>406</v>
      </c>
      <c r="D5506" s="3">
        <v>0.36</v>
      </c>
      <c r="E5506" s="3">
        <v>0.48</v>
      </c>
      <c r="F5506" s="3" t="s">
        <v>404</v>
      </c>
      <c r="G5506" s="2">
        <v>1430</v>
      </c>
      <c r="H5506" s="3">
        <v>7.0984839646662392</v>
      </c>
      <c r="I5506" s="3">
        <v>27542.761444668376</v>
      </c>
      <c r="J5506" s="3">
        <v>80.107971150162172</v>
      </c>
      <c r="K5506" s="3">
        <v>1</v>
      </c>
      <c r="L5506" s="3">
        <f t="shared" ref="L5506:L5569" si="290">J5506*K5506</f>
        <v>80.107971150162172</v>
      </c>
      <c r="M5506" s="4">
        <f t="shared" si="289"/>
        <v>80.107971150162172</v>
      </c>
      <c r="N5506" s="3">
        <v>10.803709630759034</v>
      </c>
      <c r="O5506" s="3">
        <v>1</v>
      </c>
      <c r="P5506" s="3">
        <f t="shared" ref="P5506:P5569" si="291">N5506*O5506</f>
        <v>10.803709630759034</v>
      </c>
      <c r="Q5506" s="3">
        <f>P5506</f>
        <v>10.803709630759034</v>
      </c>
    </row>
    <row r="5507" spans="1:17" x14ac:dyDescent="0.25">
      <c r="A5507" s="3" t="s">
        <v>378</v>
      </c>
      <c r="B5507" s="3" t="s">
        <v>89</v>
      </c>
      <c r="C5507" s="3" t="s">
        <v>406</v>
      </c>
      <c r="D5507" s="3">
        <v>0.36</v>
      </c>
      <c r="E5507" s="3">
        <v>0.48</v>
      </c>
      <c r="F5507" s="3" t="s">
        <v>408</v>
      </c>
      <c r="G5507" s="2">
        <v>1430</v>
      </c>
      <c r="H5507" s="3">
        <v>2.9602983527751717E-2</v>
      </c>
      <c r="I5507" s="3">
        <v>113.81506329399249</v>
      </c>
      <c r="J5507" s="3">
        <v>0.25672971290017937</v>
      </c>
      <c r="K5507" s="3">
        <v>1</v>
      </c>
      <c r="L5507" s="3">
        <f t="shared" si="290"/>
        <v>0.25672971290017937</v>
      </c>
      <c r="M5507" s="4">
        <f t="shared" si="289"/>
        <v>0.25672971290017937</v>
      </c>
      <c r="N5507" s="3">
        <v>3.4517877166540006E-2</v>
      </c>
      <c r="O5507" s="3">
        <v>1</v>
      </c>
      <c r="P5507" s="3">
        <f t="shared" si="291"/>
        <v>3.4517877166540006E-2</v>
      </c>
      <c r="Q5507" s="3">
        <f>P5507</f>
        <v>3.4517877166540006E-2</v>
      </c>
    </row>
    <row r="5508" spans="1:17" x14ac:dyDescent="0.25">
      <c r="A5508" s="3" t="s">
        <v>378</v>
      </c>
      <c r="B5508" s="3" t="s">
        <v>89</v>
      </c>
      <c r="C5508" s="3" t="s">
        <v>406</v>
      </c>
      <c r="D5508" s="3">
        <v>0.36</v>
      </c>
      <c r="E5508" s="3">
        <v>0.48</v>
      </c>
      <c r="F5508" s="3" t="s">
        <v>11</v>
      </c>
      <c r="G5508" s="2">
        <v>1430</v>
      </c>
      <c r="H5508" s="3">
        <v>132.76176945041502</v>
      </c>
      <c r="I5508" s="3">
        <v>523728.78132303414</v>
      </c>
      <c r="J5508" s="3">
        <v>1344.8897895068324</v>
      </c>
      <c r="K5508" s="3">
        <v>1</v>
      </c>
      <c r="L5508" s="3">
        <f t="shared" si="290"/>
        <v>1344.8897895068324</v>
      </c>
      <c r="M5508" s="4">
        <f t="shared" ref="M5508:M5571" si="292">L5508</f>
        <v>1344.8897895068324</v>
      </c>
      <c r="N5508" s="3">
        <v>182.59266061466172</v>
      </c>
      <c r="O5508" s="3">
        <v>1</v>
      </c>
      <c r="P5508" s="3">
        <f t="shared" si="291"/>
        <v>182.59266061466172</v>
      </c>
      <c r="Q5508" s="3">
        <f>P5508</f>
        <v>182.59266061466172</v>
      </c>
    </row>
    <row r="5509" spans="1:17" x14ac:dyDescent="0.25">
      <c r="A5509" s="3" t="s">
        <v>378</v>
      </c>
      <c r="B5509" s="3" t="s">
        <v>89</v>
      </c>
      <c r="C5509" s="3" t="s">
        <v>417</v>
      </c>
      <c r="D5509" s="3">
        <v>0.51</v>
      </c>
      <c r="E5509" s="3">
        <v>0.57999999999999996</v>
      </c>
      <c r="F5509" s="3" t="s">
        <v>11</v>
      </c>
      <c r="G5509" s="2">
        <v>1430</v>
      </c>
      <c r="H5509" s="3">
        <v>89.300460764301164</v>
      </c>
      <c r="I5509" s="3">
        <v>349665.42073587421</v>
      </c>
      <c r="J5509" s="3">
        <v>892.87454527366583</v>
      </c>
      <c r="K5509" s="3">
        <v>1</v>
      </c>
      <c r="L5509" s="3">
        <f t="shared" si="290"/>
        <v>892.87454527366583</v>
      </c>
      <c r="M5509" s="4">
        <f t="shared" si="292"/>
        <v>892.87454527366583</v>
      </c>
      <c r="N5509" s="3">
        <v>121.81737341809534</v>
      </c>
      <c r="O5509" s="3">
        <v>1</v>
      </c>
      <c r="P5509" s="3">
        <f t="shared" si="291"/>
        <v>121.81737341809534</v>
      </c>
      <c r="Q5509" s="3">
        <f>P5509</f>
        <v>121.81737341809534</v>
      </c>
    </row>
    <row r="5510" spans="1:17" x14ac:dyDescent="0.25">
      <c r="A5510" s="3" t="s">
        <v>378</v>
      </c>
      <c r="B5510" s="3" t="s">
        <v>89</v>
      </c>
      <c r="C5510" s="3" t="s">
        <v>406</v>
      </c>
      <c r="D5510" s="3">
        <v>0.36</v>
      </c>
      <c r="E5510" s="3">
        <v>0.48</v>
      </c>
      <c r="F5510" s="3" t="s">
        <v>413</v>
      </c>
      <c r="G5510" s="2">
        <v>1430</v>
      </c>
      <c r="H5510" s="3">
        <v>75.973919367051948</v>
      </c>
      <c r="I5510" s="3">
        <v>302974.18457299087</v>
      </c>
      <c r="J5510" s="3">
        <v>752.85696843127278</v>
      </c>
      <c r="K5510" s="3">
        <v>1</v>
      </c>
      <c r="L5510" s="3">
        <f t="shared" si="290"/>
        <v>752.85696843127278</v>
      </c>
      <c r="M5510" s="4">
        <f t="shared" si="292"/>
        <v>752.85696843127278</v>
      </c>
      <c r="N5510" s="3">
        <v>101.87028668776391</v>
      </c>
      <c r="O5510" s="3">
        <v>1</v>
      </c>
      <c r="P5510" s="3">
        <f t="shared" si="291"/>
        <v>101.87028668776391</v>
      </c>
      <c r="Q5510" s="3">
        <f>P5510</f>
        <v>101.87028668776391</v>
      </c>
    </row>
    <row r="5511" spans="1:17" x14ac:dyDescent="0.25">
      <c r="A5511" s="3" t="s">
        <v>378</v>
      </c>
      <c r="B5511" s="3" t="s">
        <v>8</v>
      </c>
      <c r="C5511" s="3" t="s">
        <v>379</v>
      </c>
      <c r="D5511" s="3">
        <v>0.35</v>
      </c>
      <c r="E5511" s="3">
        <v>0.47</v>
      </c>
      <c r="F5511" s="3" t="s">
        <v>392</v>
      </c>
      <c r="G5511" s="2">
        <v>1430</v>
      </c>
      <c r="H5511" s="3">
        <v>30.251352920134458</v>
      </c>
      <c r="I5511" s="3">
        <v>120714.46249983984</v>
      </c>
      <c r="J5511" s="3">
        <v>315.008585278081</v>
      </c>
      <c r="K5511" s="3">
        <v>1</v>
      </c>
      <c r="L5511" s="3">
        <f t="shared" si="290"/>
        <v>315.008585278081</v>
      </c>
      <c r="M5511" s="4">
        <f t="shared" si="292"/>
        <v>315.008585278081</v>
      </c>
      <c r="N5511" s="3">
        <v>42.211545578672762</v>
      </c>
      <c r="O5511" s="3">
        <v>1</v>
      </c>
      <c r="P5511" s="3">
        <f t="shared" si="291"/>
        <v>42.211545578672762</v>
      </c>
      <c r="Q5511" s="3">
        <f>P5511</f>
        <v>42.211545578672762</v>
      </c>
    </row>
    <row r="5512" spans="1:17" x14ac:dyDescent="0.25">
      <c r="A5512" s="3" t="s">
        <v>378</v>
      </c>
      <c r="B5512" s="3" t="s">
        <v>8</v>
      </c>
      <c r="C5512" s="3" t="s">
        <v>379</v>
      </c>
      <c r="D5512" s="3">
        <v>0.35</v>
      </c>
      <c r="E5512" s="3">
        <v>0.47</v>
      </c>
      <c r="F5512" s="3" t="s">
        <v>392</v>
      </c>
      <c r="G5512" s="2">
        <v>1430</v>
      </c>
      <c r="H5512" s="3">
        <v>69.146689307698836</v>
      </c>
      <c r="I5512" s="3">
        <v>271844.61277460406</v>
      </c>
      <c r="J5512" s="3">
        <v>692.50589876166873</v>
      </c>
      <c r="K5512" s="3">
        <v>1</v>
      </c>
      <c r="L5512" s="3">
        <f t="shared" si="290"/>
        <v>692.50589876166873</v>
      </c>
      <c r="M5512" s="4">
        <f t="shared" si="292"/>
        <v>692.50589876166873</v>
      </c>
      <c r="N5512" s="3">
        <v>94.765208524894518</v>
      </c>
      <c r="O5512" s="3">
        <v>1</v>
      </c>
      <c r="P5512" s="3">
        <f t="shared" si="291"/>
        <v>94.765208524894518</v>
      </c>
      <c r="Q5512" s="3">
        <f>P5512</f>
        <v>94.765208524894518</v>
      </c>
    </row>
    <row r="5513" spans="1:17" x14ac:dyDescent="0.25">
      <c r="A5513" s="3" t="s">
        <v>378</v>
      </c>
      <c r="B5513" s="3" t="s">
        <v>89</v>
      </c>
      <c r="C5513" s="3" t="s">
        <v>397</v>
      </c>
      <c r="D5513" s="3">
        <v>0.36</v>
      </c>
      <c r="E5513" s="3">
        <v>0.53</v>
      </c>
      <c r="F5513" s="3" t="s">
        <v>392</v>
      </c>
      <c r="G5513" s="2">
        <v>1430</v>
      </c>
      <c r="H5513" s="3">
        <v>22.445846361599905</v>
      </c>
      <c r="I5513" s="3">
        <v>86863.139623955518</v>
      </c>
      <c r="J5513" s="3">
        <v>192.77653945463376</v>
      </c>
      <c r="K5513" s="3">
        <v>1</v>
      </c>
      <c r="L5513" s="3">
        <f t="shared" si="290"/>
        <v>192.77653945463376</v>
      </c>
      <c r="M5513" s="4">
        <f t="shared" si="292"/>
        <v>192.77653945463376</v>
      </c>
      <c r="N5513" s="3">
        <v>26.121611713135788</v>
      </c>
      <c r="O5513" s="3">
        <v>1</v>
      </c>
      <c r="P5513" s="3">
        <f t="shared" si="291"/>
        <v>26.121611713135788</v>
      </c>
      <c r="Q5513" s="3">
        <f>P5513</f>
        <v>26.121611713135788</v>
      </c>
    </row>
    <row r="5514" spans="1:17" x14ac:dyDescent="0.25">
      <c r="A5514" s="3" t="s">
        <v>378</v>
      </c>
      <c r="B5514" s="3" t="s">
        <v>89</v>
      </c>
      <c r="C5514" s="3" t="s">
        <v>397</v>
      </c>
      <c r="D5514" s="3">
        <v>0.36</v>
      </c>
      <c r="E5514" s="3">
        <v>0.53</v>
      </c>
      <c r="F5514" s="3" t="s">
        <v>59</v>
      </c>
      <c r="G5514" s="2">
        <v>1430</v>
      </c>
      <c r="H5514" s="3">
        <v>0.27460302195945729</v>
      </c>
      <c r="I5514" s="3">
        <v>1065.3403446482419</v>
      </c>
      <c r="J5514" s="3">
        <v>2.6237721141021586</v>
      </c>
      <c r="K5514" s="3">
        <v>1</v>
      </c>
      <c r="L5514" s="3">
        <f t="shared" si="290"/>
        <v>2.6237721141021586</v>
      </c>
      <c r="M5514" s="4">
        <f t="shared" si="292"/>
        <v>2.6237721141021586</v>
      </c>
      <c r="N5514" s="3">
        <v>0.36378567311197108</v>
      </c>
      <c r="O5514" s="3">
        <v>1</v>
      </c>
      <c r="P5514" s="3">
        <f t="shared" si="291"/>
        <v>0.36378567311197108</v>
      </c>
      <c r="Q5514" s="3">
        <f>P5514</f>
        <v>0.36378567311197108</v>
      </c>
    </row>
    <row r="5515" spans="1:17" x14ac:dyDescent="0.25">
      <c r="A5515" s="3" t="s">
        <v>378</v>
      </c>
      <c r="B5515" s="3" t="s">
        <v>89</v>
      </c>
      <c r="C5515" s="3" t="s">
        <v>406</v>
      </c>
      <c r="D5515" s="3">
        <v>0.36</v>
      </c>
      <c r="E5515" s="3">
        <v>0.48</v>
      </c>
      <c r="F5515" s="3" t="s">
        <v>59</v>
      </c>
      <c r="G5515" s="2">
        <v>1430</v>
      </c>
      <c r="H5515" s="3">
        <v>6.9668737613553827E-2</v>
      </c>
      <c r="I5515" s="3">
        <v>274.9763299839064</v>
      </c>
      <c r="J5515" s="3">
        <v>0.6426677142274575</v>
      </c>
      <c r="K5515" s="3">
        <v>1</v>
      </c>
      <c r="L5515" s="3">
        <f t="shared" si="290"/>
        <v>0.6426677142274575</v>
      </c>
      <c r="M5515" s="4">
        <f t="shared" si="292"/>
        <v>0.6426677142274575</v>
      </c>
      <c r="N5515" s="3">
        <v>8.6478170993175035E-2</v>
      </c>
      <c r="O5515" s="3">
        <v>1</v>
      </c>
      <c r="P5515" s="3">
        <f t="shared" si="291"/>
        <v>8.6478170993175035E-2</v>
      </c>
      <c r="Q5515" s="3">
        <f>P5515</f>
        <v>8.6478170993175035E-2</v>
      </c>
    </row>
    <row r="5516" spans="1:17" x14ac:dyDescent="0.25">
      <c r="A5516" s="3" t="s">
        <v>378</v>
      </c>
      <c r="B5516" s="3" t="s">
        <v>8</v>
      </c>
      <c r="C5516" s="3" t="s">
        <v>379</v>
      </c>
      <c r="D5516" s="3">
        <v>0.35</v>
      </c>
      <c r="E5516" s="3">
        <v>0.47</v>
      </c>
      <c r="F5516" s="3" t="s">
        <v>59</v>
      </c>
      <c r="G5516" s="2">
        <v>1430</v>
      </c>
      <c r="H5516" s="3">
        <v>0.11964453007554966</v>
      </c>
      <c r="I5516" s="3">
        <v>483.51655332649284</v>
      </c>
      <c r="J5516" s="3">
        <v>1.3310520747413443</v>
      </c>
      <c r="K5516" s="3">
        <v>1</v>
      </c>
      <c r="L5516" s="3">
        <f t="shared" si="290"/>
        <v>1.3310520747413443</v>
      </c>
      <c r="M5516" s="4">
        <f t="shared" si="292"/>
        <v>1.3310520747413443</v>
      </c>
      <c r="N5516" s="3">
        <v>0.17695759159012733</v>
      </c>
      <c r="O5516" s="3">
        <v>1</v>
      </c>
      <c r="P5516" s="3">
        <f t="shared" si="291"/>
        <v>0.17695759159012733</v>
      </c>
      <c r="Q5516" s="3">
        <f>P5516</f>
        <v>0.17695759159012733</v>
      </c>
    </row>
    <row r="5517" spans="1:17" x14ac:dyDescent="0.25">
      <c r="A5517" s="3" t="s">
        <v>378</v>
      </c>
      <c r="B5517" s="3" t="s">
        <v>8</v>
      </c>
      <c r="C5517" s="3" t="s">
        <v>379</v>
      </c>
      <c r="D5517" s="3">
        <v>0.35</v>
      </c>
      <c r="E5517" s="3">
        <v>0.47</v>
      </c>
      <c r="F5517" s="3" t="s">
        <v>59</v>
      </c>
      <c r="G5517" s="2">
        <v>1430</v>
      </c>
      <c r="H5517" s="3">
        <v>0.21623583610793382</v>
      </c>
      <c r="I5517" s="3">
        <v>867.30618175449479</v>
      </c>
      <c r="J5517" s="3">
        <v>2.5347030853266843</v>
      </c>
      <c r="K5517" s="3">
        <v>1</v>
      </c>
      <c r="L5517" s="3">
        <f t="shared" si="290"/>
        <v>2.5347030853266843</v>
      </c>
      <c r="M5517" s="4">
        <f t="shared" si="292"/>
        <v>2.5347030853266843</v>
      </c>
      <c r="N5517" s="3">
        <v>0.34023981526652081</v>
      </c>
      <c r="O5517" s="3">
        <v>1</v>
      </c>
      <c r="P5517" s="3">
        <f t="shared" si="291"/>
        <v>0.34023981526652081</v>
      </c>
      <c r="Q5517" s="3">
        <f>P5517</f>
        <v>0.34023981526652081</v>
      </c>
    </row>
    <row r="5518" spans="1:17" x14ac:dyDescent="0.25">
      <c r="A5518" s="3" t="s">
        <v>378</v>
      </c>
      <c r="B5518" s="3" t="s">
        <v>89</v>
      </c>
      <c r="C5518" s="3" t="s">
        <v>397</v>
      </c>
      <c r="D5518" s="3">
        <v>0.36</v>
      </c>
      <c r="E5518" s="3">
        <v>0.53</v>
      </c>
      <c r="F5518" s="3" t="s">
        <v>59</v>
      </c>
      <c r="G5518" s="2">
        <v>1430</v>
      </c>
      <c r="H5518" s="3">
        <v>4.1143654401112673E-2</v>
      </c>
      <c r="I5518" s="3">
        <v>159.56451320671295</v>
      </c>
      <c r="J5518" s="3">
        <v>0.37476263629572704</v>
      </c>
      <c r="K5518" s="3">
        <v>1</v>
      </c>
      <c r="L5518" s="3">
        <f t="shared" si="290"/>
        <v>0.37476263629572704</v>
      </c>
      <c r="M5518" s="4">
        <f t="shared" si="292"/>
        <v>0.37476263629572704</v>
      </c>
      <c r="N5518" s="3">
        <v>5.0048379264321083E-2</v>
      </c>
      <c r="O5518" s="3">
        <v>1</v>
      </c>
      <c r="P5518" s="3">
        <f t="shared" si="291"/>
        <v>5.0048379264321083E-2</v>
      </c>
      <c r="Q5518" s="3">
        <f>P5518</f>
        <v>5.0048379264321083E-2</v>
      </c>
    </row>
    <row r="5519" spans="1:17" x14ac:dyDescent="0.25">
      <c r="A5519" s="3" t="s">
        <v>378</v>
      </c>
      <c r="B5519" s="3" t="s">
        <v>89</v>
      </c>
      <c r="C5519" s="3" t="s">
        <v>406</v>
      </c>
      <c r="D5519" s="3">
        <v>0.36</v>
      </c>
      <c r="E5519" s="3">
        <v>0.48</v>
      </c>
      <c r="F5519" s="3" t="s">
        <v>59</v>
      </c>
      <c r="G5519" s="2">
        <v>1430</v>
      </c>
      <c r="H5519" s="3">
        <v>1.3359896075637992E-2</v>
      </c>
      <c r="I5519" s="3">
        <v>53.070877369825482</v>
      </c>
      <c r="J5519" s="3">
        <v>0.12624768274897794</v>
      </c>
      <c r="K5519" s="3">
        <v>1</v>
      </c>
      <c r="L5519" s="3">
        <f t="shared" si="290"/>
        <v>0.12624768274897794</v>
      </c>
      <c r="M5519" s="4">
        <f t="shared" si="292"/>
        <v>0.12624768274897794</v>
      </c>
      <c r="N5519" s="3">
        <v>1.7013126851149765E-2</v>
      </c>
      <c r="O5519" s="3">
        <v>1</v>
      </c>
      <c r="P5519" s="3">
        <f t="shared" si="291"/>
        <v>1.7013126851149765E-2</v>
      </c>
      <c r="Q5519" s="3">
        <f>P5519</f>
        <v>1.7013126851149765E-2</v>
      </c>
    </row>
    <row r="5520" spans="1:17" x14ac:dyDescent="0.25">
      <c r="A5520" s="3" t="s">
        <v>378</v>
      </c>
      <c r="B5520" s="3" t="s">
        <v>89</v>
      </c>
      <c r="C5520" s="3" t="s">
        <v>406</v>
      </c>
      <c r="D5520" s="3">
        <v>0.36</v>
      </c>
      <c r="E5520" s="3">
        <v>0.48</v>
      </c>
      <c r="F5520" s="3" t="s">
        <v>59</v>
      </c>
      <c r="G5520" s="2">
        <v>1430</v>
      </c>
      <c r="H5520" s="3">
        <v>2.49279022138548E-2</v>
      </c>
      <c r="I5520" s="3">
        <v>78.350577146940992</v>
      </c>
      <c r="J5520" s="3">
        <v>0.17450107858205735</v>
      </c>
      <c r="K5520" s="3">
        <v>1</v>
      </c>
      <c r="L5520" s="3">
        <f t="shared" si="290"/>
        <v>0.17450107858205735</v>
      </c>
      <c r="M5520" s="4">
        <f t="shared" si="292"/>
        <v>0.17450107858205735</v>
      </c>
      <c r="N5520" s="3">
        <v>2.3369702489416722E-2</v>
      </c>
      <c r="O5520" s="3">
        <v>1</v>
      </c>
      <c r="P5520" s="3">
        <f t="shared" si="291"/>
        <v>2.3369702489416722E-2</v>
      </c>
      <c r="Q5520" s="3">
        <f>P5520</f>
        <v>2.3369702489416722E-2</v>
      </c>
    </row>
    <row r="5521" spans="1:17" x14ac:dyDescent="0.25">
      <c r="A5521" s="3" t="s">
        <v>378</v>
      </c>
      <c r="B5521" s="3" t="s">
        <v>89</v>
      </c>
      <c r="C5521" s="3" t="s">
        <v>406</v>
      </c>
      <c r="D5521" s="3">
        <v>0.36</v>
      </c>
      <c r="E5521" s="3">
        <v>0.48</v>
      </c>
      <c r="F5521" s="3" t="s">
        <v>59</v>
      </c>
      <c r="G5521" s="2">
        <v>1430</v>
      </c>
      <c r="H5521" s="3">
        <v>1.1922511627494399</v>
      </c>
      <c r="I5521" s="3">
        <v>4534.7685787282035</v>
      </c>
      <c r="J5521" s="3">
        <v>11.5989775741124</v>
      </c>
      <c r="K5521" s="3">
        <v>1</v>
      </c>
      <c r="L5521" s="3">
        <f t="shared" si="290"/>
        <v>11.5989775741124</v>
      </c>
      <c r="M5521" s="4">
        <f t="shared" si="292"/>
        <v>11.5989775741124</v>
      </c>
      <c r="N5521" s="3">
        <v>1.5831019059741274</v>
      </c>
      <c r="O5521" s="3">
        <v>1</v>
      </c>
      <c r="P5521" s="3">
        <f t="shared" si="291"/>
        <v>1.5831019059741274</v>
      </c>
      <c r="Q5521" s="3">
        <f>P5521</f>
        <v>1.5831019059741274</v>
      </c>
    </row>
    <row r="5522" spans="1:17" x14ac:dyDescent="0.25">
      <c r="A5522" s="3" t="s">
        <v>378</v>
      </c>
      <c r="B5522" s="3" t="s">
        <v>89</v>
      </c>
      <c r="C5522" s="3" t="s">
        <v>417</v>
      </c>
      <c r="D5522" s="3">
        <v>0.51</v>
      </c>
      <c r="E5522" s="3">
        <v>0.57999999999999996</v>
      </c>
      <c r="F5522" s="3" t="s">
        <v>59</v>
      </c>
      <c r="G5522" s="2">
        <v>1430</v>
      </c>
      <c r="H5522" s="3">
        <v>1.4930572199571155</v>
      </c>
      <c r="I5522" s="3">
        <v>5828.055942668544</v>
      </c>
      <c r="J5522" s="3">
        <v>15.045576604058988</v>
      </c>
      <c r="K5522" s="3">
        <v>1</v>
      </c>
      <c r="L5522" s="3">
        <f t="shared" si="290"/>
        <v>15.045576604058988</v>
      </c>
      <c r="M5522" s="4">
        <f t="shared" si="292"/>
        <v>15.045576604058988</v>
      </c>
      <c r="N5522" s="3">
        <v>2.0776145788968621</v>
      </c>
      <c r="O5522" s="3">
        <v>1</v>
      </c>
      <c r="P5522" s="3">
        <f t="shared" si="291"/>
        <v>2.0776145788968621</v>
      </c>
      <c r="Q5522" s="3">
        <f>P5522</f>
        <v>2.0776145788968621</v>
      </c>
    </row>
    <row r="5523" spans="1:17" x14ac:dyDescent="0.25">
      <c r="A5523" s="3" t="s">
        <v>378</v>
      </c>
      <c r="B5523" s="3" t="s">
        <v>89</v>
      </c>
      <c r="C5523" s="3" t="s">
        <v>397</v>
      </c>
      <c r="D5523" s="3">
        <v>0.36</v>
      </c>
      <c r="E5523" s="3">
        <v>0.53</v>
      </c>
      <c r="F5523" s="3" t="s">
        <v>59</v>
      </c>
      <c r="G5523" s="2">
        <v>1430</v>
      </c>
      <c r="H5523" s="3">
        <v>0.48967403139498106</v>
      </c>
      <c r="I5523" s="3">
        <v>1898.5514073032416</v>
      </c>
      <c r="J5523" s="3">
        <v>5.5106637120077373</v>
      </c>
      <c r="K5523" s="3">
        <v>1</v>
      </c>
      <c r="L5523" s="3">
        <f t="shared" si="290"/>
        <v>5.5106637120077373</v>
      </c>
      <c r="M5523" s="4">
        <f t="shared" si="292"/>
        <v>5.5106637120077373</v>
      </c>
      <c r="N5523" s="3">
        <v>0.72778553373560961</v>
      </c>
      <c r="O5523" s="3">
        <v>1</v>
      </c>
      <c r="P5523" s="3">
        <f t="shared" si="291"/>
        <v>0.72778553373560961</v>
      </c>
      <c r="Q5523" s="3">
        <f>P5523</f>
        <v>0.72778553373560961</v>
      </c>
    </row>
    <row r="5524" spans="1:17" x14ac:dyDescent="0.25">
      <c r="A5524" s="3" t="s">
        <v>378</v>
      </c>
      <c r="B5524" s="3" t="s">
        <v>89</v>
      </c>
      <c r="C5524" s="3" t="s">
        <v>406</v>
      </c>
      <c r="D5524" s="3">
        <v>0.36</v>
      </c>
      <c r="E5524" s="3">
        <v>0.48</v>
      </c>
      <c r="F5524" s="3" t="s">
        <v>59</v>
      </c>
      <c r="G5524" s="2">
        <v>1430</v>
      </c>
      <c r="H5524" s="3">
        <v>0.22081967799081312</v>
      </c>
      <c r="I5524" s="3">
        <v>857.50919000483043</v>
      </c>
      <c r="J5524" s="3">
        <v>2.591224051748267</v>
      </c>
      <c r="K5524" s="3">
        <v>1</v>
      </c>
      <c r="L5524" s="3">
        <f t="shared" si="290"/>
        <v>2.591224051748267</v>
      </c>
      <c r="M5524" s="4">
        <f t="shared" si="292"/>
        <v>2.591224051748267</v>
      </c>
      <c r="N5524" s="3">
        <v>0.34197205214591808</v>
      </c>
      <c r="O5524" s="3">
        <v>1</v>
      </c>
      <c r="P5524" s="3">
        <f t="shared" si="291"/>
        <v>0.34197205214591808</v>
      </c>
      <c r="Q5524" s="3">
        <f>P5524</f>
        <v>0.34197205214591808</v>
      </c>
    </row>
    <row r="5525" spans="1:17" x14ac:dyDescent="0.25">
      <c r="A5525" s="3" t="s">
        <v>378</v>
      </c>
      <c r="B5525" s="3" t="s">
        <v>89</v>
      </c>
      <c r="C5525" s="3" t="s">
        <v>406</v>
      </c>
      <c r="D5525" s="3">
        <v>0.36</v>
      </c>
      <c r="E5525" s="3">
        <v>0.48</v>
      </c>
      <c r="F5525" s="3" t="s">
        <v>260</v>
      </c>
      <c r="G5525" s="2">
        <v>1430</v>
      </c>
      <c r="H5525" s="3">
        <v>6.0557313412984328</v>
      </c>
      <c r="I5525" s="3">
        <v>23695.216821607581</v>
      </c>
      <c r="J5525" s="3">
        <v>66.261196777529634</v>
      </c>
      <c r="K5525" s="3">
        <v>1</v>
      </c>
      <c r="L5525" s="3">
        <f t="shared" si="290"/>
        <v>66.261196777529634</v>
      </c>
      <c r="M5525" s="4">
        <f t="shared" si="292"/>
        <v>66.261196777529634</v>
      </c>
      <c r="N5525" s="3">
        <v>9.2248665857128245</v>
      </c>
      <c r="O5525" s="3">
        <v>1</v>
      </c>
      <c r="P5525" s="3">
        <f t="shared" si="291"/>
        <v>9.2248665857128245</v>
      </c>
      <c r="Q5525" s="3">
        <f>P5525</f>
        <v>9.2248665857128245</v>
      </c>
    </row>
    <row r="5526" spans="1:17" x14ac:dyDescent="0.25">
      <c r="A5526" s="3" t="s">
        <v>378</v>
      </c>
      <c r="B5526" s="3" t="s">
        <v>89</v>
      </c>
      <c r="C5526" s="3" t="s">
        <v>406</v>
      </c>
      <c r="D5526" s="3">
        <v>0.36</v>
      </c>
      <c r="E5526" s="3">
        <v>0.48</v>
      </c>
      <c r="F5526" s="3" t="s">
        <v>415</v>
      </c>
      <c r="G5526" s="2">
        <v>1430</v>
      </c>
      <c r="H5526" s="3">
        <v>18.782180577961746</v>
      </c>
      <c r="I5526" s="3">
        <v>72715.403487683274</v>
      </c>
      <c r="J5526" s="3">
        <v>163.54914449252578</v>
      </c>
      <c r="K5526" s="3">
        <v>1</v>
      </c>
      <c r="L5526" s="3">
        <f t="shared" si="290"/>
        <v>163.54914449252578</v>
      </c>
      <c r="M5526" s="4">
        <f t="shared" si="292"/>
        <v>163.54914449252578</v>
      </c>
      <c r="N5526" s="3">
        <v>22.132043918030526</v>
      </c>
      <c r="O5526" s="3">
        <v>1</v>
      </c>
      <c r="P5526" s="3">
        <f t="shared" si="291"/>
        <v>22.132043918030526</v>
      </c>
      <c r="Q5526" s="3">
        <f>P5526</f>
        <v>22.132043918030526</v>
      </c>
    </row>
    <row r="5527" spans="1:17" x14ac:dyDescent="0.25">
      <c r="A5527" s="3" t="s">
        <v>378</v>
      </c>
      <c r="B5527" s="3" t="s">
        <v>89</v>
      </c>
      <c r="C5527" s="3" t="s">
        <v>397</v>
      </c>
      <c r="D5527" s="3">
        <v>0.36</v>
      </c>
      <c r="E5527" s="3">
        <v>0.53</v>
      </c>
      <c r="F5527" s="3" t="s">
        <v>19</v>
      </c>
      <c r="G5527" s="2">
        <v>1440</v>
      </c>
      <c r="H5527" s="3">
        <v>49.029331023975224</v>
      </c>
      <c r="I5527" s="3">
        <v>186160.31235953007</v>
      </c>
      <c r="J5527" s="3">
        <v>553.26865660312535</v>
      </c>
      <c r="K5527" s="3">
        <v>1</v>
      </c>
      <c r="L5527" s="3">
        <f t="shared" si="290"/>
        <v>553.26865660312535</v>
      </c>
      <c r="M5527" s="4">
        <f t="shared" si="292"/>
        <v>553.26865660312535</v>
      </c>
      <c r="N5527" s="3">
        <v>73.438476572652363</v>
      </c>
      <c r="O5527" s="3">
        <v>1</v>
      </c>
      <c r="P5527" s="3">
        <f t="shared" si="291"/>
        <v>73.438476572652363</v>
      </c>
      <c r="Q5527" s="3">
        <f>P5527</f>
        <v>73.438476572652363</v>
      </c>
    </row>
    <row r="5528" spans="1:17" x14ac:dyDescent="0.25">
      <c r="A5528" s="3" t="s">
        <v>378</v>
      </c>
      <c r="B5528" s="3" t="s">
        <v>89</v>
      </c>
      <c r="C5528" s="3" t="s">
        <v>417</v>
      </c>
      <c r="D5528" s="3">
        <v>0.51</v>
      </c>
      <c r="E5528" s="3">
        <v>0.57999999999999996</v>
      </c>
      <c r="F5528" s="3" t="s">
        <v>19</v>
      </c>
      <c r="G5528" s="2">
        <v>1440</v>
      </c>
      <c r="H5528" s="3">
        <v>0.92785324826967719</v>
      </c>
      <c r="I5528" s="3">
        <v>3518.1525230024217</v>
      </c>
      <c r="J5528" s="3">
        <v>10.280578749644649</v>
      </c>
      <c r="K5528" s="3">
        <v>1</v>
      </c>
      <c r="L5528" s="3">
        <f t="shared" si="290"/>
        <v>10.280578749644649</v>
      </c>
      <c r="M5528" s="4">
        <f t="shared" si="292"/>
        <v>10.280578749644649</v>
      </c>
      <c r="N5528" s="3">
        <v>1.4407807302550186</v>
      </c>
      <c r="O5528" s="3">
        <v>1</v>
      </c>
      <c r="P5528" s="3">
        <f t="shared" si="291"/>
        <v>1.4407807302550186</v>
      </c>
      <c r="Q5528" s="3">
        <f>P5528</f>
        <v>1.4407807302550186</v>
      </c>
    </row>
    <row r="5529" spans="1:17" x14ac:dyDescent="0.25">
      <c r="A5529" s="3" t="s">
        <v>378</v>
      </c>
      <c r="B5529" s="3" t="s">
        <v>89</v>
      </c>
      <c r="C5529" s="3" t="s">
        <v>406</v>
      </c>
      <c r="D5529" s="3">
        <v>0.36</v>
      </c>
      <c r="E5529" s="3">
        <v>0.48</v>
      </c>
      <c r="F5529" s="3" t="s">
        <v>404</v>
      </c>
      <c r="G5529" s="2">
        <v>1440</v>
      </c>
      <c r="H5529" s="3">
        <v>0.20484240744041085</v>
      </c>
      <c r="I5529" s="3">
        <v>796.60553564252496</v>
      </c>
      <c r="J5529" s="3">
        <v>2.3881493998850991</v>
      </c>
      <c r="K5529" s="3">
        <v>1</v>
      </c>
      <c r="L5529" s="3">
        <f t="shared" si="290"/>
        <v>2.3881493998850991</v>
      </c>
      <c r="M5529" s="4">
        <f t="shared" si="292"/>
        <v>2.3881493998850991</v>
      </c>
      <c r="N5529" s="3">
        <v>0.32443228870912405</v>
      </c>
      <c r="O5529" s="3">
        <v>1</v>
      </c>
      <c r="P5529" s="3">
        <f t="shared" si="291"/>
        <v>0.32443228870912405</v>
      </c>
      <c r="Q5529" s="3">
        <f>P5529</f>
        <v>0.32443228870912405</v>
      </c>
    </row>
    <row r="5530" spans="1:17" x14ac:dyDescent="0.25">
      <c r="A5530" s="3" t="s">
        <v>378</v>
      </c>
      <c r="B5530" s="3" t="s">
        <v>89</v>
      </c>
      <c r="C5530" s="3" t="s">
        <v>406</v>
      </c>
      <c r="D5530" s="3">
        <v>0.36</v>
      </c>
      <c r="E5530" s="3">
        <v>0.48</v>
      </c>
      <c r="F5530" s="3" t="s">
        <v>11</v>
      </c>
      <c r="G5530" s="2">
        <v>1440</v>
      </c>
      <c r="H5530" s="3">
        <v>2.6036403230845315</v>
      </c>
      <c r="I5530" s="3">
        <v>10242.85604585299</v>
      </c>
      <c r="J5530" s="3">
        <v>28.761795163194186</v>
      </c>
      <c r="K5530" s="3">
        <v>1</v>
      </c>
      <c r="L5530" s="3">
        <f t="shared" si="290"/>
        <v>28.761795163194186</v>
      </c>
      <c r="M5530" s="4">
        <f t="shared" si="292"/>
        <v>28.761795163194186</v>
      </c>
      <c r="N5530" s="3">
        <v>3.8634108487143943</v>
      </c>
      <c r="O5530" s="3">
        <v>1</v>
      </c>
      <c r="P5530" s="3">
        <f t="shared" si="291"/>
        <v>3.8634108487143943</v>
      </c>
      <c r="Q5530" s="3">
        <f>P5530</f>
        <v>3.8634108487143943</v>
      </c>
    </row>
    <row r="5531" spans="1:17" x14ac:dyDescent="0.25">
      <c r="A5531" s="3" t="s">
        <v>378</v>
      </c>
      <c r="B5531" s="3" t="s">
        <v>89</v>
      </c>
      <c r="C5531" s="3" t="s">
        <v>417</v>
      </c>
      <c r="D5531" s="3">
        <v>0.51</v>
      </c>
      <c r="E5531" s="3">
        <v>0.57999999999999996</v>
      </c>
      <c r="F5531" s="3" t="s">
        <v>11</v>
      </c>
      <c r="G5531" s="2">
        <v>1440</v>
      </c>
      <c r="H5531" s="3">
        <v>6.2268969582384743</v>
      </c>
      <c r="I5531" s="3">
        <v>24054.923458686044</v>
      </c>
      <c r="J5531" s="3">
        <v>69.880129338787569</v>
      </c>
      <c r="K5531" s="3">
        <v>1</v>
      </c>
      <c r="L5531" s="3">
        <f t="shared" si="290"/>
        <v>69.880129338787569</v>
      </c>
      <c r="M5531" s="4">
        <f t="shared" si="292"/>
        <v>69.880129338787569</v>
      </c>
      <c r="N5531" s="3">
        <v>9.8674688290473007</v>
      </c>
      <c r="O5531" s="3">
        <v>1</v>
      </c>
      <c r="P5531" s="3">
        <f t="shared" si="291"/>
        <v>9.8674688290473007</v>
      </c>
      <c r="Q5531" s="3">
        <f>P5531</f>
        <v>9.8674688290473007</v>
      </c>
    </row>
    <row r="5532" spans="1:17" x14ac:dyDescent="0.25">
      <c r="A5532" s="3" t="s">
        <v>378</v>
      </c>
      <c r="B5532" s="3" t="s">
        <v>89</v>
      </c>
      <c r="C5532" s="3" t="s">
        <v>406</v>
      </c>
      <c r="D5532" s="3">
        <v>0.36</v>
      </c>
      <c r="E5532" s="3">
        <v>0.48</v>
      </c>
      <c r="F5532" s="3" t="s">
        <v>413</v>
      </c>
      <c r="G5532" s="2">
        <v>1440</v>
      </c>
      <c r="H5532" s="3">
        <v>3.6945200225594701</v>
      </c>
      <c r="I5532" s="3">
        <v>15281.232973544669</v>
      </c>
      <c r="J5532" s="3">
        <v>34.465079488073442</v>
      </c>
      <c r="K5532" s="3">
        <v>1</v>
      </c>
      <c r="L5532" s="3">
        <f t="shared" si="290"/>
        <v>34.465079488073442</v>
      </c>
      <c r="M5532" s="4">
        <f t="shared" si="292"/>
        <v>34.465079488073442</v>
      </c>
      <c r="N5532" s="3">
        <v>4.850412167677467</v>
      </c>
      <c r="O5532" s="3">
        <v>1</v>
      </c>
      <c r="P5532" s="3">
        <f t="shared" si="291"/>
        <v>4.850412167677467</v>
      </c>
      <c r="Q5532" s="3">
        <f>P5532</f>
        <v>4.850412167677467</v>
      </c>
    </row>
    <row r="5533" spans="1:17" x14ac:dyDescent="0.25">
      <c r="A5533" s="3" t="s">
        <v>378</v>
      </c>
      <c r="B5533" s="3" t="s">
        <v>8</v>
      </c>
      <c r="C5533" s="3" t="s">
        <v>379</v>
      </c>
      <c r="D5533" s="3">
        <v>0.35</v>
      </c>
      <c r="E5533" s="3">
        <v>0.47</v>
      </c>
      <c r="F5533" s="3" t="s">
        <v>392</v>
      </c>
      <c r="G5533" s="2">
        <v>1440</v>
      </c>
      <c r="H5533" s="3">
        <v>2.3510452983948222</v>
      </c>
      <c r="I5533" s="3">
        <v>9332.8897884311427</v>
      </c>
      <c r="J5533" s="3">
        <v>27.867554820215855</v>
      </c>
      <c r="K5533" s="3">
        <v>1</v>
      </c>
      <c r="L5533" s="3">
        <f t="shared" si="290"/>
        <v>27.867554820215855</v>
      </c>
      <c r="M5533" s="4">
        <f t="shared" si="292"/>
        <v>27.867554820215855</v>
      </c>
      <c r="N5533" s="3">
        <v>3.7149719513084283</v>
      </c>
      <c r="O5533" s="3">
        <v>1</v>
      </c>
      <c r="P5533" s="3">
        <f t="shared" si="291"/>
        <v>3.7149719513084283</v>
      </c>
      <c r="Q5533" s="3">
        <f>P5533</f>
        <v>3.7149719513084283</v>
      </c>
    </row>
    <row r="5534" spans="1:17" x14ac:dyDescent="0.25">
      <c r="A5534" s="3" t="s">
        <v>378</v>
      </c>
      <c r="B5534" s="3" t="s">
        <v>8</v>
      </c>
      <c r="C5534" s="3" t="s">
        <v>379</v>
      </c>
      <c r="D5534" s="3">
        <v>0.35</v>
      </c>
      <c r="E5534" s="3">
        <v>0.47</v>
      </c>
      <c r="F5534" s="3" t="s">
        <v>59</v>
      </c>
      <c r="G5534" s="2">
        <v>1440</v>
      </c>
      <c r="H5534" s="3">
        <v>3.9590792232042032E-5</v>
      </c>
      <c r="I5534" s="3">
        <v>0.15698773028043808</v>
      </c>
      <c r="J5534" s="3">
        <v>4.0697640373398957E-4</v>
      </c>
      <c r="K5534" s="3">
        <v>1</v>
      </c>
      <c r="L5534" s="3">
        <f t="shared" si="290"/>
        <v>4.0697640373398957E-4</v>
      </c>
      <c r="M5534" s="4">
        <f t="shared" si="292"/>
        <v>4.0697640373398957E-4</v>
      </c>
      <c r="N5534" s="3">
        <v>5.3436806151815246E-5</v>
      </c>
      <c r="O5534" s="3">
        <v>1</v>
      </c>
      <c r="P5534" s="3">
        <f t="shared" si="291"/>
        <v>5.3436806151815246E-5</v>
      </c>
      <c r="Q5534" s="3">
        <f>P5534</f>
        <v>5.3436806151815246E-5</v>
      </c>
    </row>
    <row r="5535" spans="1:17" x14ac:dyDescent="0.25">
      <c r="A5535" s="3" t="s">
        <v>378</v>
      </c>
      <c r="B5535" s="3" t="s">
        <v>8</v>
      </c>
      <c r="C5535" s="3" t="s">
        <v>379</v>
      </c>
      <c r="D5535" s="3">
        <v>0.35</v>
      </c>
      <c r="E5535" s="3">
        <v>0.47</v>
      </c>
      <c r="F5535" s="3" t="s">
        <v>19</v>
      </c>
      <c r="G5535" s="2">
        <v>1450</v>
      </c>
      <c r="H5535" s="3">
        <v>0.49072270300410636</v>
      </c>
      <c r="I5535" s="3">
        <v>1819.2249699203301</v>
      </c>
      <c r="J5535" s="3">
        <v>5.3732398596806492</v>
      </c>
      <c r="K5535" s="3">
        <v>1</v>
      </c>
      <c r="L5535" s="3">
        <f t="shared" si="290"/>
        <v>5.3732398596806492</v>
      </c>
      <c r="M5535" s="4">
        <f t="shared" si="292"/>
        <v>5.3732398596806492</v>
      </c>
      <c r="N5535" s="3">
        <v>0.70994484002421288</v>
      </c>
      <c r="O5535" s="3">
        <v>1</v>
      </c>
      <c r="P5535" s="3">
        <f t="shared" si="291"/>
        <v>0.70994484002421288</v>
      </c>
      <c r="Q5535" s="3">
        <f>P5535</f>
        <v>0.70994484002421288</v>
      </c>
    </row>
    <row r="5536" spans="1:17" x14ac:dyDescent="0.25">
      <c r="A5536" s="3" t="s">
        <v>378</v>
      </c>
      <c r="B5536" s="3" t="s">
        <v>89</v>
      </c>
      <c r="C5536" s="3" t="s">
        <v>397</v>
      </c>
      <c r="D5536" s="3">
        <v>0.36</v>
      </c>
      <c r="E5536" s="3">
        <v>0.53</v>
      </c>
      <c r="F5536" s="3" t="s">
        <v>19</v>
      </c>
      <c r="G5536" s="2">
        <v>1450</v>
      </c>
      <c r="H5536" s="3">
        <v>5.4172889022801849</v>
      </c>
      <c r="I5536" s="3">
        <v>21505.747235416442</v>
      </c>
      <c r="J5536" s="3">
        <v>64.183124305935962</v>
      </c>
      <c r="K5536" s="3">
        <v>1</v>
      </c>
      <c r="L5536" s="3">
        <f t="shared" si="290"/>
        <v>64.183124305935962</v>
      </c>
      <c r="M5536" s="4">
        <f t="shared" si="292"/>
        <v>64.183124305935962</v>
      </c>
      <c r="N5536" s="3">
        <v>8.5204280373189683</v>
      </c>
      <c r="O5536" s="3">
        <v>1</v>
      </c>
      <c r="P5536" s="3">
        <f t="shared" si="291"/>
        <v>8.5204280373189683</v>
      </c>
      <c r="Q5536" s="3">
        <f>P5536</f>
        <v>8.5204280373189683</v>
      </c>
    </row>
    <row r="5537" spans="1:17" x14ac:dyDescent="0.25">
      <c r="A5537" s="3" t="s">
        <v>378</v>
      </c>
      <c r="B5537" s="3" t="s">
        <v>89</v>
      </c>
      <c r="C5537" s="3" t="s">
        <v>406</v>
      </c>
      <c r="D5537" s="3">
        <v>0.36</v>
      </c>
      <c r="E5537" s="3">
        <v>0.48</v>
      </c>
      <c r="F5537" s="3" t="s">
        <v>19</v>
      </c>
      <c r="G5537" s="2">
        <v>1450</v>
      </c>
      <c r="H5537" s="3">
        <v>0.99801821968486559</v>
      </c>
      <c r="I5537" s="3">
        <v>3837.4519691531414</v>
      </c>
      <c r="J5537" s="3">
        <v>10.466345562360251</v>
      </c>
      <c r="K5537" s="3">
        <v>1</v>
      </c>
      <c r="L5537" s="3">
        <f t="shared" si="290"/>
        <v>10.466345562360251</v>
      </c>
      <c r="M5537" s="4">
        <f t="shared" si="292"/>
        <v>10.466345562360251</v>
      </c>
      <c r="N5537" s="3">
        <v>1.4114035820670636</v>
      </c>
      <c r="O5537" s="3">
        <v>1</v>
      </c>
      <c r="P5537" s="3">
        <f t="shared" si="291"/>
        <v>1.4114035820670636</v>
      </c>
      <c r="Q5537" s="3">
        <f>P5537</f>
        <v>1.4114035820670636</v>
      </c>
    </row>
    <row r="5538" spans="1:17" x14ac:dyDescent="0.25">
      <c r="A5538" s="3" t="s">
        <v>378</v>
      </c>
      <c r="B5538" s="3" t="s">
        <v>89</v>
      </c>
      <c r="C5538" s="3" t="s">
        <v>397</v>
      </c>
      <c r="D5538" s="3">
        <v>0.36</v>
      </c>
      <c r="E5538" s="3">
        <v>0.53</v>
      </c>
      <c r="F5538" s="3" t="s">
        <v>404</v>
      </c>
      <c r="G5538" s="2">
        <v>1450</v>
      </c>
      <c r="H5538" s="3">
        <v>5.1142556386428737</v>
      </c>
      <c r="I5538" s="3">
        <v>19921.748697736512</v>
      </c>
      <c r="J5538" s="3">
        <v>58.026522647887873</v>
      </c>
      <c r="K5538" s="3">
        <v>1</v>
      </c>
      <c r="L5538" s="3">
        <f t="shared" si="290"/>
        <v>58.026522647887873</v>
      </c>
      <c r="M5538" s="4">
        <f t="shared" si="292"/>
        <v>58.026522647887873</v>
      </c>
      <c r="N5538" s="3">
        <v>7.7055295277204721</v>
      </c>
      <c r="O5538" s="3">
        <v>1</v>
      </c>
      <c r="P5538" s="3">
        <f t="shared" si="291"/>
        <v>7.7055295277204721</v>
      </c>
      <c r="Q5538" s="3">
        <f>P5538</f>
        <v>7.7055295277204721</v>
      </c>
    </row>
    <row r="5539" spans="1:17" x14ac:dyDescent="0.25">
      <c r="A5539" s="3" t="s">
        <v>378</v>
      </c>
      <c r="B5539" s="3" t="s">
        <v>89</v>
      </c>
      <c r="C5539" s="3" t="s">
        <v>406</v>
      </c>
      <c r="D5539" s="3">
        <v>0.36</v>
      </c>
      <c r="E5539" s="3">
        <v>0.48</v>
      </c>
      <c r="F5539" s="3" t="s">
        <v>404</v>
      </c>
      <c r="G5539" s="2">
        <v>1450</v>
      </c>
      <c r="H5539" s="3">
        <v>0.3711440951892761</v>
      </c>
      <c r="I5539" s="3">
        <v>1437.5228564434894</v>
      </c>
      <c r="J5539" s="3">
        <v>3.8311910204908504</v>
      </c>
      <c r="K5539" s="3">
        <v>1</v>
      </c>
      <c r="L5539" s="3">
        <f t="shared" si="290"/>
        <v>3.8311910204908504</v>
      </c>
      <c r="M5539" s="4">
        <f t="shared" si="292"/>
        <v>3.8311910204908504</v>
      </c>
      <c r="N5539" s="3">
        <v>0.54060382118610062</v>
      </c>
      <c r="O5539" s="3">
        <v>1</v>
      </c>
      <c r="P5539" s="3">
        <f t="shared" si="291"/>
        <v>0.54060382118610062</v>
      </c>
      <c r="Q5539" s="3">
        <f>P5539</f>
        <v>0.54060382118610062</v>
      </c>
    </row>
    <row r="5540" spans="1:17" x14ac:dyDescent="0.25">
      <c r="A5540" s="3" t="s">
        <v>378</v>
      </c>
      <c r="B5540" s="3" t="s">
        <v>89</v>
      </c>
      <c r="C5540" s="3" t="s">
        <v>406</v>
      </c>
      <c r="D5540" s="3">
        <v>0.36</v>
      </c>
      <c r="E5540" s="3">
        <v>0.48</v>
      </c>
      <c r="F5540" s="3" t="s">
        <v>11</v>
      </c>
      <c r="G5540" s="2">
        <v>1450</v>
      </c>
      <c r="H5540" s="3">
        <v>10.18416921912276</v>
      </c>
      <c r="I5540" s="3">
        <v>40051.941776925334</v>
      </c>
      <c r="J5540" s="3">
        <v>120.04581507360685</v>
      </c>
      <c r="K5540" s="3">
        <v>1</v>
      </c>
      <c r="L5540" s="3">
        <f t="shared" si="290"/>
        <v>120.04581507360685</v>
      </c>
      <c r="M5540" s="4">
        <f t="shared" si="292"/>
        <v>120.04581507360685</v>
      </c>
      <c r="N5540" s="3">
        <v>16.483430175614508</v>
      </c>
      <c r="O5540" s="3">
        <v>1</v>
      </c>
      <c r="P5540" s="3">
        <f t="shared" si="291"/>
        <v>16.483430175614508</v>
      </c>
      <c r="Q5540" s="3">
        <f>P5540</f>
        <v>16.483430175614508</v>
      </c>
    </row>
    <row r="5541" spans="1:17" x14ac:dyDescent="0.25">
      <c r="A5541" s="3" t="s">
        <v>378</v>
      </c>
      <c r="B5541" s="3" t="s">
        <v>89</v>
      </c>
      <c r="C5541" s="3" t="s">
        <v>406</v>
      </c>
      <c r="D5541" s="3">
        <v>0.36</v>
      </c>
      <c r="E5541" s="3">
        <v>0.48</v>
      </c>
      <c r="F5541" s="3" t="s">
        <v>413</v>
      </c>
      <c r="G5541" s="2">
        <v>1450</v>
      </c>
      <c r="H5541" s="3">
        <v>11.443689688169188</v>
      </c>
      <c r="I5541" s="3">
        <v>46581.364366235597</v>
      </c>
      <c r="J5541" s="3">
        <v>138.15108597388408</v>
      </c>
      <c r="K5541" s="3">
        <v>1</v>
      </c>
      <c r="L5541" s="3">
        <f t="shared" si="290"/>
        <v>138.15108597388408</v>
      </c>
      <c r="M5541" s="4">
        <f t="shared" si="292"/>
        <v>138.15108597388408</v>
      </c>
      <c r="N5541" s="3">
        <v>18.914290008317053</v>
      </c>
      <c r="O5541" s="3">
        <v>1</v>
      </c>
      <c r="P5541" s="3">
        <f t="shared" si="291"/>
        <v>18.914290008317053</v>
      </c>
      <c r="Q5541" s="3">
        <f>P5541</f>
        <v>18.914290008317053</v>
      </c>
    </row>
    <row r="5542" spans="1:17" x14ac:dyDescent="0.25">
      <c r="A5542" s="3" t="s">
        <v>378</v>
      </c>
      <c r="B5542" s="3" t="s">
        <v>8</v>
      </c>
      <c r="C5542" s="3" t="s">
        <v>379</v>
      </c>
      <c r="D5542" s="3">
        <v>0.35</v>
      </c>
      <c r="E5542" s="3">
        <v>0.47</v>
      </c>
      <c r="F5542" s="3" t="s">
        <v>392</v>
      </c>
      <c r="G5542" s="2">
        <v>1450</v>
      </c>
      <c r="H5542" s="3">
        <v>0.7286817890443309</v>
      </c>
      <c r="I5542" s="3">
        <v>2946.6434262075077</v>
      </c>
      <c r="J5542" s="3">
        <v>8.8518909353015029</v>
      </c>
      <c r="K5542" s="3">
        <v>1</v>
      </c>
      <c r="L5542" s="3">
        <f t="shared" si="290"/>
        <v>8.8518909353015029</v>
      </c>
      <c r="M5542" s="4">
        <f t="shared" si="292"/>
        <v>8.8518909353015029</v>
      </c>
      <c r="N5542" s="3">
        <v>1.1674529769047703</v>
      </c>
      <c r="O5542" s="3">
        <v>1</v>
      </c>
      <c r="P5542" s="3">
        <f t="shared" si="291"/>
        <v>1.1674529769047703</v>
      </c>
      <c r="Q5542" s="3">
        <f>P5542</f>
        <v>1.1674529769047703</v>
      </c>
    </row>
    <row r="5543" spans="1:17" x14ac:dyDescent="0.25">
      <c r="A5543" s="3" t="s">
        <v>378</v>
      </c>
      <c r="B5543" s="3" t="s">
        <v>8</v>
      </c>
      <c r="C5543" s="3" t="s">
        <v>379</v>
      </c>
      <c r="D5543" s="3">
        <v>0.35</v>
      </c>
      <c r="E5543" s="3">
        <v>0.47</v>
      </c>
      <c r="F5543" s="3" t="s">
        <v>392</v>
      </c>
      <c r="G5543" s="2">
        <v>1450</v>
      </c>
      <c r="H5543" s="3">
        <v>6.1522152795586225</v>
      </c>
      <c r="I5543" s="3">
        <v>24531.728214334285</v>
      </c>
      <c r="J5543" s="3">
        <v>72.438657565164988</v>
      </c>
      <c r="K5543" s="3">
        <v>1</v>
      </c>
      <c r="L5543" s="3">
        <f t="shared" si="290"/>
        <v>72.438657565164988</v>
      </c>
      <c r="M5543" s="4">
        <f t="shared" si="292"/>
        <v>72.438657565164988</v>
      </c>
      <c r="N5543" s="3">
        <v>9.7680900790331755</v>
      </c>
      <c r="O5543" s="3">
        <v>1</v>
      </c>
      <c r="P5543" s="3">
        <f t="shared" si="291"/>
        <v>9.7680900790331755</v>
      </c>
      <c r="Q5543" s="3">
        <f>P5543</f>
        <v>9.7680900790331755</v>
      </c>
    </row>
    <row r="5544" spans="1:17" x14ac:dyDescent="0.25">
      <c r="A5544" s="3" t="s">
        <v>378</v>
      </c>
      <c r="B5544" s="3" t="s">
        <v>89</v>
      </c>
      <c r="C5544" s="3" t="s">
        <v>397</v>
      </c>
      <c r="D5544" s="3">
        <v>0.36</v>
      </c>
      <c r="E5544" s="3">
        <v>0.53</v>
      </c>
      <c r="F5544" s="3" t="s">
        <v>392</v>
      </c>
      <c r="G5544" s="2">
        <v>1450</v>
      </c>
      <c r="H5544" s="3">
        <v>15.963015863675146</v>
      </c>
      <c r="I5544" s="3">
        <v>62408.491738743738</v>
      </c>
      <c r="J5544" s="3">
        <v>138.71520505450613</v>
      </c>
      <c r="K5544" s="3">
        <v>1</v>
      </c>
      <c r="L5544" s="3">
        <f t="shared" si="290"/>
        <v>138.71520505450613</v>
      </c>
      <c r="M5544" s="4">
        <f t="shared" si="292"/>
        <v>138.71520505450613</v>
      </c>
      <c r="N5544" s="3">
        <v>18.75497498588792</v>
      </c>
      <c r="O5544" s="3">
        <v>1</v>
      </c>
      <c r="P5544" s="3">
        <f t="shared" si="291"/>
        <v>18.75497498588792</v>
      </c>
      <c r="Q5544" s="3">
        <f>P5544</f>
        <v>18.75497498588792</v>
      </c>
    </row>
    <row r="5545" spans="1:17" x14ac:dyDescent="0.25">
      <c r="A5545" s="3" t="s">
        <v>378</v>
      </c>
      <c r="B5545" s="3" t="s">
        <v>89</v>
      </c>
      <c r="C5545" s="3" t="s">
        <v>397</v>
      </c>
      <c r="D5545" s="3">
        <v>0.36</v>
      </c>
      <c r="E5545" s="3">
        <v>0.53</v>
      </c>
      <c r="F5545" s="3" t="s">
        <v>59</v>
      </c>
      <c r="G5545" s="2">
        <v>1450</v>
      </c>
      <c r="H5545" s="3">
        <v>2.1943893601487793E-2</v>
      </c>
      <c r="I5545" s="3">
        <v>81.29127393573981</v>
      </c>
      <c r="J5545" s="3">
        <v>0.22375671394784086</v>
      </c>
      <c r="K5545" s="3">
        <v>1</v>
      </c>
      <c r="L5545" s="3">
        <f t="shared" si="290"/>
        <v>0.22375671394784086</v>
      </c>
      <c r="M5545" s="4">
        <f t="shared" si="292"/>
        <v>0.22375671394784086</v>
      </c>
      <c r="N5545" s="3">
        <v>2.9375109816369038E-2</v>
      </c>
      <c r="O5545" s="3">
        <v>1</v>
      </c>
      <c r="P5545" s="3">
        <f t="shared" si="291"/>
        <v>2.9375109816369038E-2</v>
      </c>
      <c r="Q5545" s="3">
        <f>P5545</f>
        <v>2.9375109816369038E-2</v>
      </c>
    </row>
    <row r="5546" spans="1:17" x14ac:dyDescent="0.25">
      <c r="A5546" s="3" t="s">
        <v>378</v>
      </c>
      <c r="B5546" s="3" t="s">
        <v>89</v>
      </c>
      <c r="C5546" s="3" t="s">
        <v>406</v>
      </c>
      <c r="D5546" s="3">
        <v>0.36</v>
      </c>
      <c r="E5546" s="3">
        <v>0.48</v>
      </c>
      <c r="F5546" s="3" t="s">
        <v>59</v>
      </c>
      <c r="G5546" s="2">
        <v>1450</v>
      </c>
      <c r="H5546" s="3">
        <v>1.1808109074040707E-2</v>
      </c>
      <c r="I5546" s="3">
        <v>45.156577160006051</v>
      </c>
      <c r="J5546" s="3">
        <v>0.11086640760356276</v>
      </c>
      <c r="K5546" s="3">
        <v>1</v>
      </c>
      <c r="L5546" s="3">
        <f t="shared" si="290"/>
        <v>0.11086640760356276</v>
      </c>
      <c r="M5546" s="4">
        <f t="shared" si="292"/>
        <v>0.11086640760356276</v>
      </c>
      <c r="N5546" s="3">
        <v>1.457048112848711E-2</v>
      </c>
      <c r="O5546" s="3">
        <v>1</v>
      </c>
      <c r="P5546" s="3">
        <f t="shared" si="291"/>
        <v>1.457048112848711E-2</v>
      </c>
      <c r="Q5546" s="3">
        <f>P5546</f>
        <v>1.457048112848711E-2</v>
      </c>
    </row>
    <row r="5547" spans="1:17" x14ac:dyDescent="0.25">
      <c r="A5547" s="3" t="s">
        <v>378</v>
      </c>
      <c r="B5547" s="3" t="s">
        <v>8</v>
      </c>
      <c r="C5547" s="3" t="s">
        <v>379</v>
      </c>
      <c r="D5547" s="3">
        <v>0.35</v>
      </c>
      <c r="E5547" s="3">
        <v>0.47</v>
      </c>
      <c r="F5547" s="3" t="s">
        <v>59</v>
      </c>
      <c r="G5547" s="2">
        <v>1450</v>
      </c>
      <c r="H5547" s="3">
        <v>4.2177892184036029E-3</v>
      </c>
      <c r="I5547" s="3">
        <v>17.071728530143282</v>
      </c>
      <c r="J5547" s="3">
        <v>4.8868156420824066E-2</v>
      </c>
      <c r="K5547" s="3">
        <v>1</v>
      </c>
      <c r="L5547" s="3">
        <f t="shared" si="290"/>
        <v>4.8868156420824066E-2</v>
      </c>
      <c r="M5547" s="4">
        <f t="shared" si="292"/>
        <v>4.8868156420824066E-2</v>
      </c>
      <c r="N5547" s="3">
        <v>6.4392388987126806E-3</v>
      </c>
      <c r="O5547" s="3">
        <v>1</v>
      </c>
      <c r="P5547" s="3">
        <f t="shared" si="291"/>
        <v>6.4392388987126806E-3</v>
      </c>
      <c r="Q5547" s="3">
        <f>P5547</f>
        <v>6.4392388987126806E-3</v>
      </c>
    </row>
    <row r="5548" spans="1:17" x14ac:dyDescent="0.25">
      <c r="A5548" s="3" t="s">
        <v>378</v>
      </c>
      <c r="B5548" s="3" t="s">
        <v>8</v>
      </c>
      <c r="C5548" s="3" t="s">
        <v>379</v>
      </c>
      <c r="D5548" s="3">
        <v>0.35</v>
      </c>
      <c r="E5548" s="3">
        <v>0.47</v>
      </c>
      <c r="F5548" s="3" t="s">
        <v>59</v>
      </c>
      <c r="G5548" s="2">
        <v>1450</v>
      </c>
      <c r="H5548" s="3">
        <v>2.6828065041694715E-2</v>
      </c>
      <c r="I5548" s="3">
        <v>107.43164047565025</v>
      </c>
      <c r="J5548" s="3">
        <v>0.32267019681687448</v>
      </c>
      <c r="K5548" s="3">
        <v>1</v>
      </c>
      <c r="L5548" s="3">
        <f t="shared" si="290"/>
        <v>0.32267019681687448</v>
      </c>
      <c r="M5548" s="4">
        <f t="shared" si="292"/>
        <v>0.32267019681687448</v>
      </c>
      <c r="N5548" s="3">
        <v>4.2770096126627778E-2</v>
      </c>
      <c r="O5548" s="3">
        <v>1</v>
      </c>
      <c r="P5548" s="3">
        <f t="shared" si="291"/>
        <v>4.2770096126627778E-2</v>
      </c>
      <c r="Q5548" s="3">
        <f>P5548</f>
        <v>4.2770096126627778E-2</v>
      </c>
    </row>
    <row r="5549" spans="1:17" x14ac:dyDescent="0.25">
      <c r="A5549" s="3" t="s">
        <v>378</v>
      </c>
      <c r="B5549" s="3" t="s">
        <v>89</v>
      </c>
      <c r="C5549" s="3" t="s">
        <v>406</v>
      </c>
      <c r="D5549" s="3">
        <v>0.36</v>
      </c>
      <c r="E5549" s="3">
        <v>0.48</v>
      </c>
      <c r="F5549" s="3" t="s">
        <v>59</v>
      </c>
      <c r="G5549" s="2">
        <v>1450</v>
      </c>
      <c r="H5549" s="3">
        <v>4.1297647703679372E-3</v>
      </c>
      <c r="I5549" s="3">
        <v>15.288658002528726</v>
      </c>
      <c r="J5549" s="3">
        <v>3.6422269569598625E-2</v>
      </c>
      <c r="K5549" s="3">
        <v>1</v>
      </c>
      <c r="L5549" s="3">
        <f t="shared" si="290"/>
        <v>3.6422269569598625E-2</v>
      </c>
      <c r="M5549" s="4">
        <f t="shared" si="292"/>
        <v>3.6422269569598625E-2</v>
      </c>
      <c r="N5549" s="3">
        <v>4.7660820031775143E-3</v>
      </c>
      <c r="O5549" s="3">
        <v>1</v>
      </c>
      <c r="P5549" s="3">
        <f t="shared" si="291"/>
        <v>4.7660820031775143E-3</v>
      </c>
      <c r="Q5549" s="3">
        <f>P5549</f>
        <v>4.7660820031775143E-3</v>
      </c>
    </row>
    <row r="5550" spans="1:17" x14ac:dyDescent="0.25">
      <c r="A5550" s="3" t="s">
        <v>378</v>
      </c>
      <c r="B5550" s="3" t="s">
        <v>89</v>
      </c>
      <c r="C5550" s="3" t="s">
        <v>406</v>
      </c>
      <c r="D5550" s="3">
        <v>0.36</v>
      </c>
      <c r="E5550" s="3">
        <v>0.48</v>
      </c>
      <c r="F5550" s="3" t="s">
        <v>59</v>
      </c>
      <c r="G5550" s="2">
        <v>1450</v>
      </c>
      <c r="H5550" s="3">
        <v>5.2534362082810419E-3</v>
      </c>
      <c r="I5550" s="3">
        <v>20.850937252787194</v>
      </c>
      <c r="J5550" s="3">
        <v>5.6456745346214199E-2</v>
      </c>
      <c r="K5550" s="3">
        <v>1</v>
      </c>
      <c r="L5550" s="3">
        <f t="shared" si="290"/>
        <v>5.6456745346214199E-2</v>
      </c>
      <c r="M5550" s="4">
        <f t="shared" si="292"/>
        <v>5.6456745346214199E-2</v>
      </c>
      <c r="N5550" s="3">
        <v>7.4243687625787638E-3</v>
      </c>
      <c r="O5550" s="3">
        <v>1</v>
      </c>
      <c r="P5550" s="3">
        <f t="shared" si="291"/>
        <v>7.4243687625787638E-3</v>
      </c>
      <c r="Q5550" s="3">
        <f>P5550</f>
        <v>7.4243687625787638E-3</v>
      </c>
    </row>
    <row r="5551" spans="1:17" x14ac:dyDescent="0.25">
      <c r="A5551" s="3" t="s">
        <v>378</v>
      </c>
      <c r="B5551" s="3" t="s">
        <v>89</v>
      </c>
      <c r="C5551" s="3" t="s">
        <v>397</v>
      </c>
      <c r="D5551" s="3">
        <v>0.36</v>
      </c>
      <c r="E5551" s="3">
        <v>0.53</v>
      </c>
      <c r="F5551" s="3" t="s">
        <v>59</v>
      </c>
      <c r="G5551" s="2">
        <v>1450</v>
      </c>
      <c r="H5551" s="3">
        <v>0.14656554360313004</v>
      </c>
      <c r="I5551" s="3">
        <v>572.37360564036487</v>
      </c>
      <c r="J5551" s="3">
        <v>1.5850441493581855</v>
      </c>
      <c r="K5551" s="3">
        <v>1</v>
      </c>
      <c r="L5551" s="3">
        <f t="shared" si="290"/>
        <v>1.5850441493581855</v>
      </c>
      <c r="M5551" s="4">
        <f t="shared" si="292"/>
        <v>1.5850441493581855</v>
      </c>
      <c r="N5551" s="3">
        <v>0.20974086431725328</v>
      </c>
      <c r="O5551" s="3">
        <v>1</v>
      </c>
      <c r="P5551" s="3">
        <f t="shared" si="291"/>
        <v>0.20974086431725328</v>
      </c>
      <c r="Q5551" s="3">
        <f>P5551</f>
        <v>0.20974086431725328</v>
      </c>
    </row>
    <row r="5552" spans="1:17" x14ac:dyDescent="0.25">
      <c r="A5552" s="3" t="s">
        <v>378</v>
      </c>
      <c r="B5552" s="3" t="s">
        <v>89</v>
      </c>
      <c r="C5552" s="3" t="s">
        <v>397</v>
      </c>
      <c r="D5552" s="3">
        <v>0.36</v>
      </c>
      <c r="E5552" s="3">
        <v>0.53</v>
      </c>
      <c r="F5552" s="3" t="s">
        <v>63</v>
      </c>
      <c r="G5552" s="2">
        <v>1450</v>
      </c>
      <c r="H5552" s="3">
        <v>4.8482492706963306E-3</v>
      </c>
      <c r="I5552" s="3">
        <v>4.787731906178351</v>
      </c>
      <c r="J5552" s="3">
        <v>1.0815006126244902E-2</v>
      </c>
      <c r="K5552" s="3">
        <v>1</v>
      </c>
      <c r="L5552" s="3">
        <f t="shared" si="290"/>
        <v>1.0815006126244902E-2</v>
      </c>
      <c r="M5552" s="4">
        <f t="shared" si="292"/>
        <v>1.0815006126244902E-2</v>
      </c>
      <c r="N5552" s="3">
        <v>1.4638231058201475E-3</v>
      </c>
      <c r="O5552" s="3">
        <v>1</v>
      </c>
      <c r="P5552" s="3">
        <f t="shared" si="291"/>
        <v>1.4638231058201475E-3</v>
      </c>
      <c r="Q5552" s="3">
        <f>P5552</f>
        <v>1.4638231058201475E-3</v>
      </c>
    </row>
    <row r="5553" spans="1:17" x14ac:dyDescent="0.25">
      <c r="A5553" s="3" t="s">
        <v>378</v>
      </c>
      <c r="B5553" s="3" t="s">
        <v>89</v>
      </c>
      <c r="C5553" s="3" t="s">
        <v>397</v>
      </c>
      <c r="D5553" s="3">
        <v>0.36</v>
      </c>
      <c r="E5553" s="3">
        <v>0.53</v>
      </c>
      <c r="F5553" s="3" t="s">
        <v>63</v>
      </c>
      <c r="G5553" s="2">
        <v>1450</v>
      </c>
      <c r="H5553" s="3">
        <v>0.89431976163530513</v>
      </c>
      <c r="I5553" s="3">
        <v>2903.4460154255225</v>
      </c>
      <c r="J5553" s="3">
        <v>6.4499306382752284</v>
      </c>
      <c r="K5553" s="3">
        <v>1</v>
      </c>
      <c r="L5553" s="3">
        <f t="shared" si="290"/>
        <v>6.4499306382752284</v>
      </c>
      <c r="M5553" s="4">
        <f t="shared" si="292"/>
        <v>6.4499306382752284</v>
      </c>
      <c r="N5553" s="3">
        <v>0.86634275235827451</v>
      </c>
      <c r="O5553" s="3">
        <v>1</v>
      </c>
      <c r="P5553" s="3">
        <f t="shared" si="291"/>
        <v>0.86634275235827451</v>
      </c>
      <c r="Q5553" s="3">
        <f>P5553</f>
        <v>0.86634275235827451</v>
      </c>
    </row>
    <row r="5554" spans="1:17" x14ac:dyDescent="0.25">
      <c r="A5554" s="3" t="s">
        <v>378</v>
      </c>
      <c r="B5554" s="3" t="s">
        <v>89</v>
      </c>
      <c r="C5554" s="3" t="s">
        <v>406</v>
      </c>
      <c r="D5554" s="3">
        <v>0.36</v>
      </c>
      <c r="E5554" s="3">
        <v>0.48</v>
      </c>
      <c r="F5554" s="3" t="s">
        <v>415</v>
      </c>
      <c r="G5554" s="2">
        <v>1450</v>
      </c>
      <c r="H5554" s="3">
        <v>6.0475846558214732</v>
      </c>
      <c r="I5554" s="3">
        <v>23497.32834695997</v>
      </c>
      <c r="J5554" s="3">
        <v>62.888217076204874</v>
      </c>
      <c r="K5554" s="3">
        <v>1</v>
      </c>
      <c r="L5554" s="3">
        <f t="shared" si="290"/>
        <v>62.888217076204874</v>
      </c>
      <c r="M5554" s="4">
        <f t="shared" si="292"/>
        <v>62.888217076204874</v>
      </c>
      <c r="N5554" s="3">
        <v>8.4656877080652233</v>
      </c>
      <c r="O5554" s="3">
        <v>1</v>
      </c>
      <c r="P5554" s="3">
        <f t="shared" si="291"/>
        <v>8.4656877080652233</v>
      </c>
      <c r="Q5554" s="3">
        <f>P5554</f>
        <v>8.4656877080652233</v>
      </c>
    </row>
    <row r="5555" spans="1:17" x14ac:dyDescent="0.25">
      <c r="A5555" s="3" t="s">
        <v>378</v>
      </c>
      <c r="B5555" s="3" t="s">
        <v>8</v>
      </c>
      <c r="C5555" s="3" t="s">
        <v>379</v>
      </c>
      <c r="D5555" s="3">
        <v>0.35</v>
      </c>
      <c r="E5555" s="3">
        <v>0.47</v>
      </c>
      <c r="F5555" s="3" t="s">
        <v>19</v>
      </c>
      <c r="G5555" s="2">
        <v>1480</v>
      </c>
      <c r="H5555" s="3">
        <v>1.8093424227343387</v>
      </c>
      <c r="I5555" s="3">
        <v>6892.608160315056</v>
      </c>
      <c r="J5555" s="3">
        <v>14.217735842944638</v>
      </c>
      <c r="K5555" s="3">
        <v>1</v>
      </c>
      <c r="L5555" s="3">
        <f t="shared" si="290"/>
        <v>14.217735842944638</v>
      </c>
      <c r="M5555" s="4">
        <f t="shared" si="292"/>
        <v>14.217735842944638</v>
      </c>
      <c r="N5555" s="3">
        <v>1.9892467787763142</v>
      </c>
      <c r="O5555" s="3">
        <v>1</v>
      </c>
      <c r="P5555" s="3">
        <f t="shared" si="291"/>
        <v>1.9892467787763142</v>
      </c>
      <c r="Q5555" s="3">
        <f>P5555</f>
        <v>1.9892467787763142</v>
      </c>
    </row>
    <row r="5556" spans="1:17" x14ac:dyDescent="0.25">
      <c r="A5556" s="3" t="s">
        <v>378</v>
      </c>
      <c r="B5556" s="3" t="s">
        <v>89</v>
      </c>
      <c r="C5556" s="3" t="s">
        <v>397</v>
      </c>
      <c r="D5556" s="3">
        <v>0.36</v>
      </c>
      <c r="E5556" s="3">
        <v>0.53</v>
      </c>
      <c r="F5556" s="3" t="s">
        <v>19</v>
      </c>
      <c r="G5556" s="2">
        <v>1480</v>
      </c>
      <c r="H5556" s="3">
        <v>40.023801343803981</v>
      </c>
      <c r="I5556" s="3">
        <v>150283.98718772951</v>
      </c>
      <c r="J5556" s="3">
        <v>323.87073853079556</v>
      </c>
      <c r="K5556" s="3">
        <v>1</v>
      </c>
      <c r="L5556" s="3">
        <f t="shared" si="290"/>
        <v>323.87073853079556</v>
      </c>
      <c r="M5556" s="4">
        <f t="shared" si="292"/>
        <v>323.87073853079556</v>
      </c>
      <c r="N5556" s="3">
        <v>46.501623126055854</v>
      </c>
      <c r="O5556" s="3">
        <v>1</v>
      </c>
      <c r="P5556" s="3">
        <f t="shared" si="291"/>
        <v>46.501623126055854</v>
      </c>
      <c r="Q5556" s="3">
        <f>P5556</f>
        <v>46.501623126055854</v>
      </c>
    </row>
    <row r="5557" spans="1:17" x14ac:dyDescent="0.25">
      <c r="A5557" s="3" t="s">
        <v>378</v>
      </c>
      <c r="B5557" s="3" t="s">
        <v>89</v>
      </c>
      <c r="C5557" s="3" t="s">
        <v>406</v>
      </c>
      <c r="D5557" s="3">
        <v>0.36</v>
      </c>
      <c r="E5557" s="3">
        <v>0.48</v>
      </c>
      <c r="F5557" s="3" t="s">
        <v>19</v>
      </c>
      <c r="G5557" s="2">
        <v>1480</v>
      </c>
      <c r="H5557" s="3">
        <v>59.758468106233479</v>
      </c>
      <c r="I5557" s="3">
        <v>218692.4513916524</v>
      </c>
      <c r="J5557" s="3">
        <v>435.09377878969877</v>
      </c>
      <c r="K5557" s="3">
        <v>1</v>
      </c>
      <c r="L5557" s="3">
        <f t="shared" si="290"/>
        <v>435.09377878969877</v>
      </c>
      <c r="M5557" s="4">
        <f t="shared" si="292"/>
        <v>435.09377878969877</v>
      </c>
      <c r="N5557" s="3">
        <v>59.958682889827763</v>
      </c>
      <c r="O5557" s="3">
        <v>1</v>
      </c>
      <c r="P5557" s="3">
        <f t="shared" si="291"/>
        <v>59.958682889827763</v>
      </c>
      <c r="Q5557" s="3">
        <f>P5557</f>
        <v>59.958682889827763</v>
      </c>
    </row>
    <row r="5558" spans="1:17" x14ac:dyDescent="0.25">
      <c r="A5558" s="3" t="s">
        <v>378</v>
      </c>
      <c r="B5558" s="3" t="s">
        <v>89</v>
      </c>
      <c r="C5558" s="3" t="s">
        <v>406</v>
      </c>
      <c r="D5558" s="3">
        <v>0.36</v>
      </c>
      <c r="E5558" s="3">
        <v>0.48</v>
      </c>
      <c r="F5558" s="3" t="s">
        <v>11</v>
      </c>
      <c r="G5558" s="2">
        <v>1480</v>
      </c>
      <c r="H5558" s="3">
        <v>11.171468467599201</v>
      </c>
      <c r="I5558" s="3">
        <v>42692.036512661623</v>
      </c>
      <c r="J5558" s="3">
        <v>89.79589412710115</v>
      </c>
      <c r="K5558" s="3">
        <v>1</v>
      </c>
      <c r="L5558" s="3">
        <f t="shared" si="290"/>
        <v>89.79589412710115</v>
      </c>
      <c r="M5558" s="4">
        <f t="shared" si="292"/>
        <v>89.79589412710115</v>
      </c>
      <c r="N5558" s="3">
        <v>12.334005149989862</v>
      </c>
      <c r="O5558" s="3">
        <v>1</v>
      </c>
      <c r="P5558" s="3">
        <f t="shared" si="291"/>
        <v>12.334005149989862</v>
      </c>
      <c r="Q5558" s="3">
        <f>P5558</f>
        <v>12.334005149989862</v>
      </c>
    </row>
    <row r="5559" spans="1:17" x14ac:dyDescent="0.25">
      <c r="A5559" s="3" t="s">
        <v>378</v>
      </c>
      <c r="B5559" s="3" t="s">
        <v>8</v>
      </c>
      <c r="C5559" s="3" t="s">
        <v>379</v>
      </c>
      <c r="D5559" s="3">
        <v>0.35</v>
      </c>
      <c r="E5559" s="3">
        <v>0.47</v>
      </c>
      <c r="F5559" s="3" t="s">
        <v>392</v>
      </c>
      <c r="G5559" s="2">
        <v>1480</v>
      </c>
      <c r="H5559" s="3">
        <v>31.573619337860205</v>
      </c>
      <c r="I5559" s="3">
        <v>124153.15250440685</v>
      </c>
      <c r="J5559" s="3">
        <v>255.4190536799469</v>
      </c>
      <c r="K5559" s="3">
        <v>1</v>
      </c>
      <c r="L5559" s="3">
        <f t="shared" si="290"/>
        <v>255.4190536799469</v>
      </c>
      <c r="M5559" s="4">
        <f t="shared" si="292"/>
        <v>255.4190536799469</v>
      </c>
      <c r="N5559" s="3">
        <v>35.720580493591164</v>
      </c>
      <c r="O5559" s="3">
        <v>1</v>
      </c>
      <c r="P5559" s="3">
        <f t="shared" si="291"/>
        <v>35.720580493591164</v>
      </c>
      <c r="Q5559" s="3">
        <f>P5559</f>
        <v>35.720580493591164</v>
      </c>
    </row>
    <row r="5560" spans="1:17" x14ac:dyDescent="0.25">
      <c r="A5560" s="3" t="s">
        <v>378</v>
      </c>
      <c r="B5560" s="3" t="s">
        <v>8</v>
      </c>
      <c r="C5560" s="3" t="s">
        <v>379</v>
      </c>
      <c r="D5560" s="3">
        <v>0.35</v>
      </c>
      <c r="E5560" s="3">
        <v>0.47</v>
      </c>
      <c r="F5560" s="3" t="s">
        <v>392</v>
      </c>
      <c r="G5560" s="2">
        <v>1480</v>
      </c>
      <c r="H5560" s="3">
        <v>5.6987411567930764</v>
      </c>
      <c r="I5560" s="3">
        <v>22330.691155270455</v>
      </c>
      <c r="J5560" s="3">
        <v>45.541089869493</v>
      </c>
      <c r="K5560" s="3">
        <v>1</v>
      </c>
      <c r="L5560" s="3">
        <f t="shared" si="290"/>
        <v>45.541089869493</v>
      </c>
      <c r="M5560" s="4">
        <f t="shared" si="292"/>
        <v>45.541089869493</v>
      </c>
      <c r="N5560" s="3">
        <v>6.5205962789963259</v>
      </c>
      <c r="O5560" s="3">
        <v>1</v>
      </c>
      <c r="P5560" s="3">
        <f t="shared" si="291"/>
        <v>6.5205962789963259</v>
      </c>
      <c r="Q5560" s="3">
        <f>P5560</f>
        <v>6.5205962789963259</v>
      </c>
    </row>
    <row r="5561" spans="1:17" x14ac:dyDescent="0.25">
      <c r="A5561" s="3" t="s">
        <v>378</v>
      </c>
      <c r="B5561" s="3" t="s">
        <v>89</v>
      </c>
      <c r="C5561" s="3" t="s">
        <v>406</v>
      </c>
      <c r="D5561" s="3">
        <v>0.36</v>
      </c>
      <c r="E5561" s="3">
        <v>0.48</v>
      </c>
      <c r="F5561" s="3" t="s">
        <v>59</v>
      </c>
      <c r="G5561" s="2">
        <v>1480</v>
      </c>
      <c r="H5561" s="3">
        <v>0.57415249880276353</v>
      </c>
      <c r="I5561" s="3">
        <v>2167.7964168182366</v>
      </c>
      <c r="J5561" s="3">
        <v>4.7270008508274799</v>
      </c>
      <c r="K5561" s="3">
        <v>1</v>
      </c>
      <c r="L5561" s="3">
        <f t="shared" si="290"/>
        <v>4.7270008508274799</v>
      </c>
      <c r="M5561" s="4">
        <f t="shared" si="292"/>
        <v>4.7270008508274799</v>
      </c>
      <c r="N5561" s="3">
        <v>0.64051413857622352</v>
      </c>
      <c r="O5561" s="3">
        <v>1</v>
      </c>
      <c r="P5561" s="3">
        <f t="shared" si="291"/>
        <v>0.64051413857622352</v>
      </c>
      <c r="Q5561" s="3">
        <f>P5561</f>
        <v>0.64051413857622352</v>
      </c>
    </row>
    <row r="5562" spans="1:17" x14ac:dyDescent="0.25">
      <c r="A5562" s="3" t="s">
        <v>378</v>
      </c>
      <c r="B5562" s="3" t="s">
        <v>8</v>
      </c>
      <c r="C5562" s="3" t="s">
        <v>379</v>
      </c>
      <c r="D5562" s="3">
        <v>0.35</v>
      </c>
      <c r="E5562" s="3">
        <v>0.47</v>
      </c>
      <c r="F5562" s="3" t="s">
        <v>59</v>
      </c>
      <c r="G5562" s="2">
        <v>1480</v>
      </c>
      <c r="H5562" s="3">
        <v>2.242239912878663E-2</v>
      </c>
      <c r="I5562" s="3">
        <v>89.594550489233853</v>
      </c>
      <c r="J5562" s="3">
        <v>0.20858809030895553</v>
      </c>
      <c r="K5562" s="3">
        <v>1</v>
      </c>
      <c r="L5562" s="3">
        <f t="shared" si="290"/>
        <v>0.20858809030895553</v>
      </c>
      <c r="M5562" s="4">
        <f t="shared" si="292"/>
        <v>0.20858809030895553</v>
      </c>
      <c r="N5562" s="3">
        <v>2.8684655333841489E-2</v>
      </c>
      <c r="O5562" s="3">
        <v>1</v>
      </c>
      <c r="P5562" s="3">
        <f t="shared" si="291"/>
        <v>2.8684655333841489E-2</v>
      </c>
      <c r="Q5562" s="3">
        <f>P5562</f>
        <v>2.8684655333841489E-2</v>
      </c>
    </row>
    <row r="5563" spans="1:17" x14ac:dyDescent="0.25">
      <c r="A5563" s="3" t="s">
        <v>378</v>
      </c>
      <c r="B5563" s="3" t="s">
        <v>8</v>
      </c>
      <c r="C5563" s="3" t="s">
        <v>379</v>
      </c>
      <c r="D5563" s="3">
        <v>0.35</v>
      </c>
      <c r="E5563" s="3">
        <v>0.47</v>
      </c>
      <c r="F5563" s="3" t="s">
        <v>19</v>
      </c>
      <c r="G5563" s="2">
        <v>1490</v>
      </c>
      <c r="H5563" s="3">
        <v>7.3174514155203223</v>
      </c>
      <c r="I5563" s="3">
        <v>27886.297936123625</v>
      </c>
      <c r="J5563" s="3">
        <v>80.240027872607655</v>
      </c>
      <c r="K5563" s="3">
        <v>1</v>
      </c>
      <c r="L5563" s="3">
        <f t="shared" si="290"/>
        <v>80.240027872607655</v>
      </c>
      <c r="M5563" s="4">
        <f t="shared" si="292"/>
        <v>80.240027872607655</v>
      </c>
      <c r="N5563" s="3">
        <v>10.887203832597034</v>
      </c>
      <c r="O5563" s="3">
        <v>1</v>
      </c>
      <c r="P5563" s="3">
        <f t="shared" si="291"/>
        <v>10.887203832597034</v>
      </c>
      <c r="Q5563" s="3">
        <f>P5563</f>
        <v>10.887203832597034</v>
      </c>
    </row>
    <row r="5564" spans="1:17" x14ac:dyDescent="0.25">
      <c r="A5564" s="3" t="s">
        <v>378</v>
      </c>
      <c r="B5564" s="3" t="s">
        <v>8</v>
      </c>
      <c r="C5564" s="3" t="s">
        <v>379</v>
      </c>
      <c r="D5564" s="3">
        <v>0.35</v>
      </c>
      <c r="E5564" s="3">
        <v>0.47</v>
      </c>
      <c r="F5564" s="3" t="s">
        <v>19</v>
      </c>
      <c r="G5564" s="2">
        <v>1490</v>
      </c>
      <c r="H5564" s="3">
        <v>1.0123503114260182</v>
      </c>
      <c r="I5564" s="3">
        <v>3533.5687976452073</v>
      </c>
      <c r="J5564" s="3">
        <v>9.6804556682383147</v>
      </c>
      <c r="K5564" s="3">
        <v>1</v>
      </c>
      <c r="L5564" s="3">
        <f t="shared" si="290"/>
        <v>9.6804556682383147</v>
      </c>
      <c r="M5564" s="4">
        <f t="shared" si="292"/>
        <v>9.6804556682383147</v>
      </c>
      <c r="N5564" s="3">
        <v>1.3238986502981687</v>
      </c>
      <c r="O5564" s="3">
        <v>1</v>
      </c>
      <c r="P5564" s="3">
        <f t="shared" si="291"/>
        <v>1.3238986502981687</v>
      </c>
      <c r="Q5564" s="3">
        <f>P5564</f>
        <v>1.3238986502981687</v>
      </c>
    </row>
    <row r="5565" spans="1:17" x14ac:dyDescent="0.25">
      <c r="A5565" s="3" t="s">
        <v>378</v>
      </c>
      <c r="B5565" s="3" t="s">
        <v>89</v>
      </c>
      <c r="C5565" s="3" t="s">
        <v>397</v>
      </c>
      <c r="D5565" s="3">
        <v>0.36</v>
      </c>
      <c r="E5565" s="3">
        <v>0.53</v>
      </c>
      <c r="F5565" s="3" t="s">
        <v>19</v>
      </c>
      <c r="G5565" s="2">
        <v>1490</v>
      </c>
      <c r="H5565" s="3">
        <v>1.3181328993763524</v>
      </c>
      <c r="I5565" s="3">
        <v>5190.8322446404964</v>
      </c>
      <c r="J5565" s="3">
        <v>12.054186537306478</v>
      </c>
      <c r="K5565" s="3">
        <v>1</v>
      </c>
      <c r="L5565" s="3">
        <f t="shared" si="290"/>
        <v>12.054186537306478</v>
      </c>
      <c r="M5565" s="4">
        <f t="shared" si="292"/>
        <v>12.054186537306478</v>
      </c>
      <c r="N5565" s="3">
        <v>1.6516630610857037</v>
      </c>
      <c r="O5565" s="3">
        <v>1</v>
      </c>
      <c r="P5565" s="3">
        <f t="shared" si="291"/>
        <v>1.6516630610857037</v>
      </c>
      <c r="Q5565" s="3">
        <f>P5565</f>
        <v>1.6516630610857037</v>
      </c>
    </row>
    <row r="5566" spans="1:17" x14ac:dyDescent="0.25">
      <c r="A5566" s="3" t="s">
        <v>378</v>
      </c>
      <c r="B5566" s="3" t="s">
        <v>89</v>
      </c>
      <c r="C5566" s="3" t="s">
        <v>406</v>
      </c>
      <c r="D5566" s="3">
        <v>0.36</v>
      </c>
      <c r="E5566" s="3">
        <v>0.48</v>
      </c>
      <c r="F5566" s="3" t="s">
        <v>19</v>
      </c>
      <c r="G5566" s="2">
        <v>1490</v>
      </c>
      <c r="H5566" s="3">
        <v>2.3059366655540878</v>
      </c>
      <c r="I5566" s="3">
        <v>8538.1670777926684</v>
      </c>
      <c r="J5566" s="3">
        <v>20.428420527265555</v>
      </c>
      <c r="K5566" s="3">
        <v>1</v>
      </c>
      <c r="L5566" s="3">
        <f t="shared" si="290"/>
        <v>20.428420527265555</v>
      </c>
      <c r="M5566" s="4">
        <f t="shared" si="292"/>
        <v>20.428420527265555</v>
      </c>
      <c r="N5566" s="3">
        <v>2.7050503867161826</v>
      </c>
      <c r="O5566" s="3">
        <v>1</v>
      </c>
      <c r="P5566" s="3">
        <f t="shared" si="291"/>
        <v>2.7050503867161826</v>
      </c>
      <c r="Q5566" s="3">
        <f>P5566</f>
        <v>2.7050503867161826</v>
      </c>
    </row>
    <row r="5567" spans="1:17" x14ac:dyDescent="0.25">
      <c r="A5567" s="3" t="s">
        <v>378</v>
      </c>
      <c r="B5567" s="3" t="s">
        <v>89</v>
      </c>
      <c r="C5567" s="3" t="s">
        <v>397</v>
      </c>
      <c r="D5567" s="3">
        <v>0.36</v>
      </c>
      <c r="E5567" s="3">
        <v>0.53</v>
      </c>
      <c r="F5567" s="3" t="s">
        <v>404</v>
      </c>
      <c r="G5567" s="2">
        <v>1490</v>
      </c>
      <c r="H5567" s="3">
        <v>4.2663781840226491</v>
      </c>
      <c r="I5567" s="3">
        <v>17190.108054938308</v>
      </c>
      <c r="J5567" s="3">
        <v>50.395941318849893</v>
      </c>
      <c r="K5567" s="3">
        <v>1</v>
      </c>
      <c r="L5567" s="3">
        <f t="shared" si="290"/>
        <v>50.395941318849893</v>
      </c>
      <c r="M5567" s="4">
        <f t="shared" si="292"/>
        <v>50.395941318849893</v>
      </c>
      <c r="N5567" s="3">
        <v>6.7870722946120248</v>
      </c>
      <c r="O5567" s="3">
        <v>1</v>
      </c>
      <c r="P5567" s="3">
        <f t="shared" si="291"/>
        <v>6.7870722946120248</v>
      </c>
      <c r="Q5567" s="3">
        <f>P5567</f>
        <v>6.7870722946120248</v>
      </c>
    </row>
    <row r="5568" spans="1:17" x14ac:dyDescent="0.25">
      <c r="A5568" s="3" t="s">
        <v>378</v>
      </c>
      <c r="B5568" s="3" t="s">
        <v>89</v>
      </c>
      <c r="C5568" s="3" t="s">
        <v>417</v>
      </c>
      <c r="D5568" s="3">
        <v>0.51</v>
      </c>
      <c r="E5568" s="3">
        <v>0.57999999999999996</v>
      </c>
      <c r="F5568" s="3" t="s">
        <v>11</v>
      </c>
      <c r="G5568" s="2">
        <v>1490</v>
      </c>
      <c r="H5568" s="3">
        <v>15.127432282660187</v>
      </c>
      <c r="I5568" s="3">
        <v>52600.835534359256</v>
      </c>
      <c r="J5568" s="3">
        <v>126.04372594153598</v>
      </c>
      <c r="K5568" s="3">
        <v>1</v>
      </c>
      <c r="L5568" s="3">
        <f t="shared" si="290"/>
        <v>126.04372594153598</v>
      </c>
      <c r="M5568" s="4">
        <f t="shared" si="292"/>
        <v>126.04372594153598</v>
      </c>
      <c r="N5568" s="3">
        <v>16.855351864758621</v>
      </c>
      <c r="O5568" s="3">
        <v>1</v>
      </c>
      <c r="P5568" s="3">
        <f t="shared" si="291"/>
        <v>16.855351864758621</v>
      </c>
      <c r="Q5568" s="3">
        <f>P5568</f>
        <v>16.855351864758621</v>
      </c>
    </row>
    <row r="5569" spans="1:17" x14ac:dyDescent="0.25">
      <c r="A5569" s="3" t="s">
        <v>378</v>
      </c>
      <c r="B5569" s="3" t="s">
        <v>8</v>
      </c>
      <c r="C5569" s="3" t="s">
        <v>379</v>
      </c>
      <c r="D5569" s="3">
        <v>0.35</v>
      </c>
      <c r="E5569" s="3">
        <v>0.47</v>
      </c>
      <c r="F5569" s="3" t="s">
        <v>392</v>
      </c>
      <c r="G5569" s="2">
        <v>1490</v>
      </c>
      <c r="H5569" s="3">
        <v>16.221419954350758</v>
      </c>
      <c r="I5569" s="3">
        <v>63971.769596496786</v>
      </c>
      <c r="J5569" s="3">
        <v>128.95259392669499</v>
      </c>
      <c r="K5569" s="3">
        <v>1</v>
      </c>
      <c r="L5569" s="3">
        <f t="shared" si="290"/>
        <v>128.95259392669499</v>
      </c>
      <c r="M5569" s="4">
        <f t="shared" si="292"/>
        <v>128.95259392669499</v>
      </c>
      <c r="N5569" s="3">
        <v>17.331468768442161</v>
      </c>
      <c r="O5569" s="3">
        <v>1</v>
      </c>
      <c r="P5569" s="3">
        <f t="shared" si="291"/>
        <v>17.331468768442161</v>
      </c>
      <c r="Q5569" s="3">
        <f>P5569</f>
        <v>17.331468768442161</v>
      </c>
    </row>
    <row r="5570" spans="1:17" x14ac:dyDescent="0.25">
      <c r="A5570" s="3" t="s">
        <v>378</v>
      </c>
      <c r="B5570" s="3" t="s">
        <v>89</v>
      </c>
      <c r="C5570" s="3" t="s">
        <v>397</v>
      </c>
      <c r="D5570" s="3">
        <v>0.36</v>
      </c>
      <c r="E5570" s="3">
        <v>0.53</v>
      </c>
      <c r="F5570" s="3" t="s">
        <v>59</v>
      </c>
      <c r="G5570" s="2">
        <v>1490</v>
      </c>
      <c r="H5570" s="3">
        <v>2.3554145129683172E-2</v>
      </c>
      <c r="I5570" s="3">
        <v>77.289538304184134</v>
      </c>
      <c r="J5570" s="3">
        <v>0.17166500786524672</v>
      </c>
      <c r="K5570" s="3">
        <v>1</v>
      </c>
      <c r="L5570" s="3">
        <f t="shared" ref="L5570:L5633" si="293">J5570*K5570</f>
        <v>0.17166500786524672</v>
      </c>
      <c r="M5570" s="4">
        <f t="shared" si="292"/>
        <v>0.17166500786524672</v>
      </c>
      <c r="N5570" s="3">
        <v>2.2932841250082964E-2</v>
      </c>
      <c r="O5570" s="3">
        <v>1</v>
      </c>
      <c r="P5570" s="3">
        <f t="shared" ref="P5570:P5633" si="294">N5570*O5570</f>
        <v>2.2932841250082964E-2</v>
      </c>
      <c r="Q5570" s="3">
        <f>P5570</f>
        <v>2.2932841250082964E-2</v>
      </c>
    </row>
    <row r="5571" spans="1:17" x14ac:dyDescent="0.25">
      <c r="A5571" s="3" t="s">
        <v>378</v>
      </c>
      <c r="B5571" s="3" t="s">
        <v>89</v>
      </c>
      <c r="C5571" s="3" t="s">
        <v>406</v>
      </c>
      <c r="D5571" s="3">
        <v>0.36</v>
      </c>
      <c r="E5571" s="3">
        <v>0.48</v>
      </c>
      <c r="F5571" s="3" t="s">
        <v>59</v>
      </c>
      <c r="G5571" s="2">
        <v>1490</v>
      </c>
      <c r="H5571" s="3">
        <v>9.2801292738798835E-2</v>
      </c>
      <c r="I5571" s="3">
        <v>363.92158810990031</v>
      </c>
      <c r="J5571" s="3">
        <v>0.84652925905653875</v>
      </c>
      <c r="K5571" s="3">
        <v>1</v>
      </c>
      <c r="L5571" s="3">
        <f t="shared" si="293"/>
        <v>0.84652925905653875</v>
      </c>
      <c r="M5571" s="4">
        <f t="shared" si="292"/>
        <v>0.84652925905653875</v>
      </c>
      <c r="N5571" s="3">
        <v>0.11182929236044034</v>
      </c>
      <c r="O5571" s="3">
        <v>1</v>
      </c>
      <c r="P5571" s="3">
        <f t="shared" si="294"/>
        <v>0.11182929236044034</v>
      </c>
      <c r="Q5571" s="3">
        <f>P5571</f>
        <v>0.11182929236044034</v>
      </c>
    </row>
    <row r="5572" spans="1:17" x14ac:dyDescent="0.25">
      <c r="A5572" s="3" t="s">
        <v>378</v>
      </c>
      <c r="B5572" s="3" t="s">
        <v>8</v>
      </c>
      <c r="C5572" s="3" t="s">
        <v>379</v>
      </c>
      <c r="D5572" s="3">
        <v>0.35</v>
      </c>
      <c r="E5572" s="3">
        <v>0.47</v>
      </c>
      <c r="F5572" s="3" t="s">
        <v>59</v>
      </c>
      <c r="G5572" s="2">
        <v>1490</v>
      </c>
      <c r="H5572" s="3">
        <v>0.48124749871006672</v>
      </c>
      <c r="I5572" s="3">
        <v>1830.1407902030778</v>
      </c>
      <c r="J5572" s="3">
        <v>4.5735347066037377</v>
      </c>
      <c r="K5572" s="3">
        <v>1</v>
      </c>
      <c r="L5572" s="3">
        <f t="shared" si="293"/>
        <v>4.5735347066037377</v>
      </c>
      <c r="M5572" s="4">
        <f t="shared" ref="M5572:M5635" si="295">L5572</f>
        <v>4.5735347066037377</v>
      </c>
      <c r="N5572" s="3">
        <v>0.6030934298444901</v>
      </c>
      <c r="O5572" s="3">
        <v>1</v>
      </c>
      <c r="P5572" s="3">
        <f t="shared" si="294"/>
        <v>0.6030934298444901</v>
      </c>
      <c r="Q5572" s="3">
        <f>P5572</f>
        <v>0.6030934298444901</v>
      </c>
    </row>
    <row r="5573" spans="1:17" x14ac:dyDescent="0.25">
      <c r="A5573" s="3" t="s">
        <v>378</v>
      </c>
      <c r="B5573" s="3" t="s">
        <v>89</v>
      </c>
      <c r="C5573" s="3" t="s">
        <v>417</v>
      </c>
      <c r="D5573" s="3">
        <v>0.51</v>
      </c>
      <c r="E5573" s="3">
        <v>0.57999999999999996</v>
      </c>
      <c r="F5573" s="3" t="s">
        <v>59</v>
      </c>
      <c r="G5573" s="2">
        <v>1490</v>
      </c>
      <c r="H5573" s="3">
        <v>0.13460609626717771</v>
      </c>
      <c r="I5573" s="3">
        <v>530.71498319492093</v>
      </c>
      <c r="J5573" s="3">
        <v>1.2752014069102844</v>
      </c>
      <c r="K5573" s="3">
        <v>1</v>
      </c>
      <c r="L5573" s="3">
        <f t="shared" si="293"/>
        <v>1.2752014069102844</v>
      </c>
      <c r="M5573" s="4">
        <f t="shared" si="295"/>
        <v>1.2752014069102844</v>
      </c>
      <c r="N5573" s="3">
        <v>0.17135482121213641</v>
      </c>
      <c r="O5573" s="3">
        <v>1</v>
      </c>
      <c r="P5573" s="3">
        <f t="shared" si="294"/>
        <v>0.17135482121213641</v>
      </c>
      <c r="Q5573" s="3">
        <f>P5573</f>
        <v>0.17135482121213641</v>
      </c>
    </row>
    <row r="5574" spans="1:17" x14ac:dyDescent="0.25">
      <c r="A5574" s="3" t="s">
        <v>378</v>
      </c>
      <c r="B5574" s="3" t="s">
        <v>89</v>
      </c>
      <c r="C5574" s="3" t="s">
        <v>406</v>
      </c>
      <c r="D5574" s="3">
        <v>0.36</v>
      </c>
      <c r="E5574" s="3">
        <v>0.48</v>
      </c>
      <c r="F5574" s="3" t="s">
        <v>415</v>
      </c>
      <c r="G5574" s="2">
        <v>1490</v>
      </c>
      <c r="H5574" s="3">
        <v>3.0420683184832149</v>
      </c>
      <c r="I5574" s="3">
        <v>10795.633068816975</v>
      </c>
      <c r="J5574" s="3">
        <v>29.185416789200694</v>
      </c>
      <c r="K5574" s="3">
        <v>1</v>
      </c>
      <c r="L5574" s="3">
        <f t="shared" si="293"/>
        <v>29.185416789200694</v>
      </c>
      <c r="M5574" s="4">
        <f t="shared" si="295"/>
        <v>29.185416789200694</v>
      </c>
      <c r="N5574" s="3">
        <v>3.8654600107221095</v>
      </c>
      <c r="O5574" s="3">
        <v>1</v>
      </c>
      <c r="P5574" s="3">
        <f t="shared" si="294"/>
        <v>3.8654600107221095</v>
      </c>
      <c r="Q5574" s="3">
        <f>P5574</f>
        <v>3.8654600107221095</v>
      </c>
    </row>
    <row r="5575" spans="1:17" x14ac:dyDescent="0.25">
      <c r="A5575" s="3" t="s">
        <v>378</v>
      </c>
      <c r="B5575" s="3" t="s">
        <v>8</v>
      </c>
      <c r="C5575" s="3" t="s">
        <v>379</v>
      </c>
      <c r="D5575" s="3">
        <v>0.35</v>
      </c>
      <c r="E5575" s="3">
        <v>0.47</v>
      </c>
      <c r="F5575" s="3" t="s">
        <v>19</v>
      </c>
      <c r="G5575" s="2">
        <v>1510</v>
      </c>
      <c r="H5575" s="3">
        <v>1.0786364790910485</v>
      </c>
      <c r="I5575" s="3">
        <v>3993.6424752836983</v>
      </c>
      <c r="J5575" s="3">
        <v>9.1356543501063374</v>
      </c>
      <c r="K5575" s="3">
        <v>1</v>
      </c>
      <c r="L5575" s="3">
        <f t="shared" si="293"/>
        <v>9.1356543501063374</v>
      </c>
      <c r="M5575" s="4">
        <f t="shared" si="295"/>
        <v>9.1356543501063374</v>
      </c>
      <c r="N5575" s="3">
        <v>1.2388335743245977</v>
      </c>
      <c r="O5575" s="3">
        <v>1</v>
      </c>
      <c r="P5575" s="3">
        <f t="shared" si="294"/>
        <v>1.2388335743245977</v>
      </c>
      <c r="Q5575" s="3">
        <f>P5575</f>
        <v>1.2388335743245977</v>
      </c>
    </row>
    <row r="5576" spans="1:17" x14ac:dyDescent="0.25">
      <c r="A5576" s="3" t="s">
        <v>378</v>
      </c>
      <c r="B5576" s="3" t="s">
        <v>89</v>
      </c>
      <c r="C5576" s="3" t="s">
        <v>397</v>
      </c>
      <c r="D5576" s="3">
        <v>0.36</v>
      </c>
      <c r="E5576" s="3">
        <v>0.53</v>
      </c>
      <c r="F5576" s="3" t="s">
        <v>19</v>
      </c>
      <c r="G5576" s="2">
        <v>1510</v>
      </c>
      <c r="H5576" s="3">
        <v>3.2633478704518559</v>
      </c>
      <c r="I5576" s="3">
        <v>12283.135892857736</v>
      </c>
      <c r="J5576" s="3">
        <v>25.937072462303981</v>
      </c>
      <c r="K5576" s="3">
        <v>1</v>
      </c>
      <c r="L5576" s="3">
        <f t="shared" si="293"/>
        <v>25.937072462303981</v>
      </c>
      <c r="M5576" s="4">
        <f t="shared" si="295"/>
        <v>25.937072462303981</v>
      </c>
      <c r="N5576" s="3">
        <v>3.7357860756655694</v>
      </c>
      <c r="O5576" s="3">
        <v>1</v>
      </c>
      <c r="P5576" s="3">
        <f t="shared" si="294"/>
        <v>3.7357860756655694</v>
      </c>
      <c r="Q5576" s="3">
        <f>P5576</f>
        <v>3.7357860756655694</v>
      </c>
    </row>
    <row r="5577" spans="1:17" x14ac:dyDescent="0.25">
      <c r="A5577" s="3" t="s">
        <v>378</v>
      </c>
      <c r="B5577" s="3" t="s">
        <v>89</v>
      </c>
      <c r="C5577" s="3" t="s">
        <v>406</v>
      </c>
      <c r="D5577" s="3">
        <v>0.36</v>
      </c>
      <c r="E5577" s="3">
        <v>0.48</v>
      </c>
      <c r="F5577" s="3" t="s">
        <v>19</v>
      </c>
      <c r="G5577" s="2">
        <v>1510</v>
      </c>
      <c r="H5577" s="3">
        <v>6.6439292939994417</v>
      </c>
      <c r="I5577" s="3">
        <v>25231.980107741547</v>
      </c>
      <c r="J5577" s="3">
        <v>55.752760333320296</v>
      </c>
      <c r="K5577" s="3">
        <v>1</v>
      </c>
      <c r="L5577" s="3">
        <f t="shared" si="293"/>
        <v>55.752760333320296</v>
      </c>
      <c r="M5577" s="4">
        <f t="shared" si="295"/>
        <v>55.752760333320296</v>
      </c>
      <c r="N5577" s="3">
        <v>7.8947046729211809</v>
      </c>
      <c r="O5577" s="3">
        <v>1</v>
      </c>
      <c r="P5577" s="3">
        <f t="shared" si="294"/>
        <v>7.8947046729211809</v>
      </c>
      <c r="Q5577" s="3">
        <f>P5577</f>
        <v>7.8947046729211809</v>
      </c>
    </row>
    <row r="5578" spans="1:17" x14ac:dyDescent="0.25">
      <c r="A5578" s="3" t="s">
        <v>378</v>
      </c>
      <c r="B5578" s="3" t="s">
        <v>89</v>
      </c>
      <c r="C5578" s="3" t="s">
        <v>406</v>
      </c>
      <c r="D5578" s="3">
        <v>0.36</v>
      </c>
      <c r="E5578" s="3">
        <v>0.48</v>
      </c>
      <c r="F5578" s="3" t="s">
        <v>11</v>
      </c>
      <c r="G5578" s="2">
        <v>1510</v>
      </c>
      <c r="H5578" s="3">
        <v>0.25931429693789432</v>
      </c>
      <c r="I5578" s="3">
        <v>1027.0761798614487</v>
      </c>
      <c r="J5578" s="3">
        <v>2.8185408901996425</v>
      </c>
      <c r="K5578" s="3">
        <v>1</v>
      </c>
      <c r="L5578" s="3">
        <f t="shared" si="293"/>
        <v>2.8185408901996425</v>
      </c>
      <c r="M5578" s="4">
        <f t="shared" si="295"/>
        <v>2.8185408901996425</v>
      </c>
      <c r="N5578" s="3">
        <v>0.38176108094268107</v>
      </c>
      <c r="O5578" s="3">
        <v>1</v>
      </c>
      <c r="P5578" s="3">
        <f t="shared" si="294"/>
        <v>0.38176108094268107</v>
      </c>
      <c r="Q5578" s="3">
        <f>P5578</f>
        <v>0.38176108094268107</v>
      </c>
    </row>
    <row r="5579" spans="1:17" x14ac:dyDescent="0.25">
      <c r="A5579" s="3" t="s">
        <v>378</v>
      </c>
      <c r="B5579" s="3" t="s">
        <v>89</v>
      </c>
      <c r="C5579" s="3" t="s">
        <v>417</v>
      </c>
      <c r="D5579" s="3">
        <v>0.51</v>
      </c>
      <c r="E5579" s="3">
        <v>0.57999999999999996</v>
      </c>
      <c r="F5579" s="3" t="s">
        <v>11</v>
      </c>
      <c r="G5579" s="2">
        <v>1510</v>
      </c>
      <c r="H5579" s="3">
        <v>0.10430942129414766</v>
      </c>
      <c r="I5579" s="3">
        <v>411.67593390306183</v>
      </c>
      <c r="J5579" s="3">
        <v>1.1865807096236076</v>
      </c>
      <c r="K5579" s="3">
        <v>1</v>
      </c>
      <c r="L5579" s="3">
        <f t="shared" si="293"/>
        <v>1.1865807096236076</v>
      </c>
      <c r="M5579" s="4">
        <f t="shared" si="295"/>
        <v>1.1865807096236076</v>
      </c>
      <c r="N5579" s="3">
        <v>0.15770909969531349</v>
      </c>
      <c r="O5579" s="3">
        <v>1</v>
      </c>
      <c r="P5579" s="3">
        <f t="shared" si="294"/>
        <v>0.15770909969531349</v>
      </c>
      <c r="Q5579" s="3">
        <f>P5579</f>
        <v>0.15770909969531349</v>
      </c>
    </row>
    <row r="5580" spans="1:17" x14ac:dyDescent="0.25">
      <c r="A5580" s="3" t="s">
        <v>378</v>
      </c>
      <c r="B5580" s="3" t="s">
        <v>89</v>
      </c>
      <c r="C5580" s="3" t="s">
        <v>406</v>
      </c>
      <c r="D5580" s="3">
        <v>0.36</v>
      </c>
      <c r="E5580" s="3">
        <v>0.48</v>
      </c>
      <c r="F5580" s="3" t="s">
        <v>413</v>
      </c>
      <c r="G5580" s="2">
        <v>1510</v>
      </c>
      <c r="H5580" s="3">
        <v>6.5128430233207792</v>
      </c>
      <c r="I5580" s="3">
        <v>24939.831035446627</v>
      </c>
      <c r="J5580" s="3">
        <v>54.439955085796001</v>
      </c>
      <c r="K5580" s="3">
        <v>1</v>
      </c>
      <c r="L5580" s="3">
        <f t="shared" si="293"/>
        <v>54.439955085796001</v>
      </c>
      <c r="M5580" s="4">
        <f t="shared" si="295"/>
        <v>54.439955085796001</v>
      </c>
      <c r="N5580" s="3">
        <v>7.6291560421077609</v>
      </c>
      <c r="O5580" s="3">
        <v>1</v>
      </c>
      <c r="P5580" s="3">
        <f t="shared" si="294"/>
        <v>7.6291560421077609</v>
      </c>
      <c r="Q5580" s="3">
        <f>P5580</f>
        <v>7.6291560421077609</v>
      </c>
    </row>
    <row r="5581" spans="1:17" x14ac:dyDescent="0.25">
      <c r="A5581" s="3" t="s">
        <v>378</v>
      </c>
      <c r="B5581" s="3" t="s">
        <v>8</v>
      </c>
      <c r="C5581" s="3" t="s">
        <v>379</v>
      </c>
      <c r="D5581" s="3">
        <v>0.35</v>
      </c>
      <c r="E5581" s="3">
        <v>0.47</v>
      </c>
      <c r="F5581" s="3" t="s">
        <v>392</v>
      </c>
      <c r="G5581" s="2">
        <v>1510</v>
      </c>
      <c r="H5581" s="3">
        <v>4.8749701586141612</v>
      </c>
      <c r="I5581" s="3">
        <v>19431.825636373858</v>
      </c>
      <c r="J5581" s="3">
        <v>42.823249984773064</v>
      </c>
      <c r="K5581" s="3">
        <v>1</v>
      </c>
      <c r="L5581" s="3">
        <f t="shared" si="293"/>
        <v>42.823249984773064</v>
      </c>
      <c r="M5581" s="4">
        <f t="shared" si="295"/>
        <v>42.823249984773064</v>
      </c>
      <c r="N5581" s="3">
        <v>6.4857321601438729</v>
      </c>
      <c r="O5581" s="3">
        <v>1</v>
      </c>
      <c r="P5581" s="3">
        <f t="shared" si="294"/>
        <v>6.4857321601438729</v>
      </c>
      <c r="Q5581" s="3">
        <f>P5581</f>
        <v>6.4857321601438729</v>
      </c>
    </row>
    <row r="5582" spans="1:17" x14ac:dyDescent="0.25">
      <c r="A5582" s="3" t="s">
        <v>378</v>
      </c>
      <c r="B5582" s="3" t="s">
        <v>8</v>
      </c>
      <c r="C5582" s="3" t="s">
        <v>379</v>
      </c>
      <c r="D5582" s="3">
        <v>0.35</v>
      </c>
      <c r="E5582" s="3">
        <v>0.47</v>
      </c>
      <c r="F5582" s="3" t="s">
        <v>59</v>
      </c>
      <c r="G5582" s="2">
        <v>1510</v>
      </c>
      <c r="H5582" s="3">
        <v>0.17840161279083469</v>
      </c>
      <c r="I5582" s="3">
        <v>690.06608058921449</v>
      </c>
      <c r="J5582" s="3">
        <v>1.7255315028269118</v>
      </c>
      <c r="K5582" s="3">
        <v>1</v>
      </c>
      <c r="L5582" s="3">
        <f t="shared" si="293"/>
        <v>1.7255315028269118</v>
      </c>
      <c r="M5582" s="4">
        <f t="shared" si="295"/>
        <v>1.7255315028269118</v>
      </c>
      <c r="N5582" s="3">
        <v>0.22875008697145599</v>
      </c>
      <c r="O5582" s="3">
        <v>1</v>
      </c>
      <c r="P5582" s="3">
        <f t="shared" si="294"/>
        <v>0.22875008697145599</v>
      </c>
      <c r="Q5582" s="3">
        <f>P5582</f>
        <v>0.22875008697145599</v>
      </c>
    </row>
    <row r="5583" spans="1:17" x14ac:dyDescent="0.25">
      <c r="A5583" s="3" t="s">
        <v>378</v>
      </c>
      <c r="B5583" s="3" t="s">
        <v>89</v>
      </c>
      <c r="C5583" s="3" t="s">
        <v>397</v>
      </c>
      <c r="D5583" s="3">
        <v>0.36</v>
      </c>
      <c r="E5583" s="3">
        <v>0.53</v>
      </c>
      <c r="F5583" s="3" t="s">
        <v>59</v>
      </c>
      <c r="G5583" s="2">
        <v>1510</v>
      </c>
      <c r="H5583" s="3">
        <v>4.6182903808264109E-3</v>
      </c>
      <c r="I5583" s="3">
        <v>17.643630350075604</v>
      </c>
      <c r="J5583" s="3">
        <v>3.5698754110798661E-2</v>
      </c>
      <c r="K5583" s="3">
        <v>1</v>
      </c>
      <c r="L5583" s="3">
        <f t="shared" si="293"/>
        <v>3.5698754110798661E-2</v>
      </c>
      <c r="M5583" s="4">
        <f t="shared" si="295"/>
        <v>3.5698754110798661E-2</v>
      </c>
      <c r="N5583" s="3">
        <v>5.1125109384708338E-3</v>
      </c>
      <c r="O5583" s="3">
        <v>1</v>
      </c>
      <c r="P5583" s="3">
        <f t="shared" si="294"/>
        <v>5.1125109384708338E-3</v>
      </c>
      <c r="Q5583" s="3">
        <f>P5583</f>
        <v>5.1125109384708338E-3</v>
      </c>
    </row>
    <row r="5584" spans="1:17" x14ac:dyDescent="0.25">
      <c r="A5584" s="3" t="s">
        <v>378</v>
      </c>
      <c r="B5584" s="3" t="s">
        <v>89</v>
      </c>
      <c r="C5584" s="3" t="s">
        <v>406</v>
      </c>
      <c r="D5584" s="3">
        <v>0.36</v>
      </c>
      <c r="E5584" s="3">
        <v>0.48</v>
      </c>
      <c r="F5584" s="3" t="s">
        <v>59</v>
      </c>
      <c r="G5584" s="2">
        <v>1510</v>
      </c>
      <c r="H5584" s="3">
        <v>1.1497898438128185</v>
      </c>
      <c r="I5584" s="3">
        <v>4434.1797073197276</v>
      </c>
      <c r="J5584" s="3">
        <v>9.8785105300388789</v>
      </c>
      <c r="K5584" s="3">
        <v>1</v>
      </c>
      <c r="L5584" s="3">
        <f t="shared" si="293"/>
        <v>9.8785105300388789</v>
      </c>
      <c r="M5584" s="4">
        <f t="shared" si="295"/>
        <v>9.8785105300388789</v>
      </c>
      <c r="N5584" s="3">
        <v>1.3583803175921172</v>
      </c>
      <c r="O5584" s="3">
        <v>1</v>
      </c>
      <c r="P5584" s="3">
        <f t="shared" si="294"/>
        <v>1.3583803175921172</v>
      </c>
      <c r="Q5584" s="3">
        <f>P5584</f>
        <v>1.3583803175921172</v>
      </c>
    </row>
    <row r="5585" spans="1:17" x14ac:dyDescent="0.25">
      <c r="A5585" s="3" t="s">
        <v>378</v>
      </c>
      <c r="B5585" s="3" t="s">
        <v>8</v>
      </c>
      <c r="C5585" s="3" t="s">
        <v>379</v>
      </c>
      <c r="D5585" s="3">
        <v>0.35</v>
      </c>
      <c r="E5585" s="3">
        <v>0.47</v>
      </c>
      <c r="F5585" s="3" t="s">
        <v>59</v>
      </c>
      <c r="G5585" s="2">
        <v>1510</v>
      </c>
      <c r="H5585" s="3">
        <v>0.24030556818640933</v>
      </c>
      <c r="I5585" s="3">
        <v>839.69389152160522</v>
      </c>
      <c r="J5585" s="3">
        <v>1.9832542514626519</v>
      </c>
      <c r="K5585" s="3">
        <v>1</v>
      </c>
      <c r="L5585" s="3">
        <f t="shared" si="293"/>
        <v>1.9832542514626519</v>
      </c>
      <c r="M5585" s="4">
        <f t="shared" si="295"/>
        <v>1.9832542514626519</v>
      </c>
      <c r="N5585" s="3">
        <v>0.26599490506200257</v>
      </c>
      <c r="O5585" s="3">
        <v>1</v>
      </c>
      <c r="P5585" s="3">
        <f t="shared" si="294"/>
        <v>0.26599490506200257</v>
      </c>
      <c r="Q5585" s="3">
        <f>P5585</f>
        <v>0.26599490506200257</v>
      </c>
    </row>
    <row r="5586" spans="1:17" x14ac:dyDescent="0.25">
      <c r="A5586" s="3" t="s">
        <v>378</v>
      </c>
      <c r="B5586" s="3" t="s">
        <v>8</v>
      </c>
      <c r="C5586" s="3" t="s">
        <v>379</v>
      </c>
      <c r="D5586" s="3">
        <v>0.35</v>
      </c>
      <c r="E5586" s="3">
        <v>0.47</v>
      </c>
      <c r="F5586" s="3" t="s">
        <v>59</v>
      </c>
      <c r="G5586" s="2">
        <v>1510</v>
      </c>
      <c r="H5586" s="3">
        <v>3.0044180592254593E-2</v>
      </c>
      <c r="I5586" s="3">
        <v>119.59335509692083</v>
      </c>
      <c r="J5586" s="3">
        <v>0.29567201480974326</v>
      </c>
      <c r="K5586" s="3">
        <v>1</v>
      </c>
      <c r="L5586" s="3">
        <f t="shared" si="293"/>
        <v>0.29567201480974326</v>
      </c>
      <c r="M5586" s="4">
        <f t="shared" si="295"/>
        <v>0.29567201480974326</v>
      </c>
      <c r="N5586" s="3">
        <v>4.0097506754909626E-2</v>
      </c>
      <c r="O5586" s="3">
        <v>1</v>
      </c>
      <c r="P5586" s="3">
        <f t="shared" si="294"/>
        <v>4.0097506754909626E-2</v>
      </c>
      <c r="Q5586" s="3">
        <f>P5586</f>
        <v>4.0097506754909626E-2</v>
      </c>
    </row>
    <row r="5587" spans="1:17" x14ac:dyDescent="0.25">
      <c r="A5587" s="3" t="s">
        <v>378</v>
      </c>
      <c r="B5587" s="3" t="s">
        <v>89</v>
      </c>
      <c r="C5587" s="3" t="s">
        <v>406</v>
      </c>
      <c r="D5587" s="3">
        <v>0.36</v>
      </c>
      <c r="E5587" s="3">
        <v>0.48</v>
      </c>
      <c r="F5587" s="3" t="s">
        <v>59</v>
      </c>
      <c r="G5587" s="2">
        <v>1510</v>
      </c>
      <c r="H5587" s="3">
        <v>3.3286011281948732E-2</v>
      </c>
      <c r="I5587" s="3">
        <v>130.34086288859027</v>
      </c>
      <c r="J5587" s="3">
        <v>0.31485847784802656</v>
      </c>
      <c r="K5587" s="3">
        <v>1</v>
      </c>
      <c r="L5587" s="3">
        <f t="shared" si="293"/>
        <v>0.31485847784802656</v>
      </c>
      <c r="M5587" s="4">
        <f t="shared" si="295"/>
        <v>0.31485847784802656</v>
      </c>
      <c r="N5587" s="3">
        <v>4.2330914436208268E-2</v>
      </c>
      <c r="O5587" s="3">
        <v>1</v>
      </c>
      <c r="P5587" s="3">
        <f t="shared" si="294"/>
        <v>4.2330914436208268E-2</v>
      </c>
      <c r="Q5587" s="3">
        <f>P5587</f>
        <v>4.2330914436208268E-2</v>
      </c>
    </row>
    <row r="5588" spans="1:17" x14ac:dyDescent="0.25">
      <c r="A5588" s="3" t="s">
        <v>378</v>
      </c>
      <c r="B5588" s="3" t="s">
        <v>89</v>
      </c>
      <c r="C5588" s="3" t="s">
        <v>406</v>
      </c>
      <c r="D5588" s="3">
        <v>0.36</v>
      </c>
      <c r="E5588" s="3">
        <v>0.48</v>
      </c>
      <c r="F5588" s="3" t="s">
        <v>59</v>
      </c>
      <c r="G5588" s="2">
        <v>1510</v>
      </c>
      <c r="H5588" s="3">
        <v>2.6519924591329393E-3</v>
      </c>
      <c r="I5588" s="3">
        <v>10.465368242143358</v>
      </c>
      <c r="J5588" s="3">
        <v>3.0648413563994448E-2</v>
      </c>
      <c r="K5588" s="3">
        <v>1</v>
      </c>
      <c r="L5588" s="3">
        <f t="shared" si="293"/>
        <v>3.0648413563994448E-2</v>
      </c>
      <c r="M5588" s="4">
        <f t="shared" si="295"/>
        <v>3.0648413563994448E-2</v>
      </c>
      <c r="N5588" s="3">
        <v>4.0671513557430216E-3</v>
      </c>
      <c r="O5588" s="3">
        <v>1</v>
      </c>
      <c r="P5588" s="3">
        <f t="shared" si="294"/>
        <v>4.0671513557430216E-3</v>
      </c>
      <c r="Q5588" s="3">
        <f>P5588</f>
        <v>4.0671513557430216E-3</v>
      </c>
    </row>
    <row r="5589" spans="1:17" x14ac:dyDescent="0.25">
      <c r="A5589" s="3" t="s">
        <v>378</v>
      </c>
      <c r="B5589" s="3" t="s">
        <v>89</v>
      </c>
      <c r="C5589" s="3" t="s">
        <v>417</v>
      </c>
      <c r="D5589" s="3">
        <v>0.51</v>
      </c>
      <c r="E5589" s="3">
        <v>0.57999999999999996</v>
      </c>
      <c r="F5589" s="3" t="s">
        <v>59</v>
      </c>
      <c r="G5589" s="2">
        <v>1510</v>
      </c>
      <c r="H5589" s="3">
        <v>6.8992818986720467E-3</v>
      </c>
      <c r="I5589" s="3">
        <v>27.224904595245853</v>
      </c>
      <c r="J5589" s="3">
        <v>7.9784059730525311E-2</v>
      </c>
      <c r="K5589" s="3">
        <v>1</v>
      </c>
      <c r="L5589" s="3">
        <f t="shared" si="293"/>
        <v>7.9784059730525311E-2</v>
      </c>
      <c r="M5589" s="4">
        <f t="shared" si="295"/>
        <v>7.9784059730525311E-2</v>
      </c>
      <c r="N5589" s="3">
        <v>1.0585149208298571E-2</v>
      </c>
      <c r="O5589" s="3">
        <v>1</v>
      </c>
      <c r="P5589" s="3">
        <f t="shared" si="294"/>
        <v>1.0585149208298571E-2</v>
      </c>
      <c r="Q5589" s="3">
        <f>P5589</f>
        <v>1.0585149208298571E-2</v>
      </c>
    </row>
    <row r="5590" spans="1:17" x14ac:dyDescent="0.25">
      <c r="A5590" s="3" t="s">
        <v>378</v>
      </c>
      <c r="B5590" s="3" t="s">
        <v>8</v>
      </c>
      <c r="C5590" s="3" t="s">
        <v>379</v>
      </c>
      <c r="D5590" s="3">
        <v>0.35</v>
      </c>
      <c r="E5590" s="3">
        <v>0.47</v>
      </c>
      <c r="F5590" s="3" t="s">
        <v>385</v>
      </c>
      <c r="G5590" s="2">
        <v>1510</v>
      </c>
      <c r="H5590" s="3">
        <v>4.389534267091971</v>
      </c>
      <c r="I5590" s="3">
        <v>12406.911085608259</v>
      </c>
      <c r="J5590" s="3">
        <v>31.51502580107071</v>
      </c>
      <c r="K5590" s="3">
        <v>1</v>
      </c>
      <c r="L5590" s="3">
        <f t="shared" si="293"/>
        <v>31.51502580107071</v>
      </c>
      <c r="M5590" s="4">
        <f t="shared" si="295"/>
        <v>31.51502580107071</v>
      </c>
      <c r="N5590" s="3">
        <v>4.0843962201770072</v>
      </c>
      <c r="O5590" s="3">
        <v>1</v>
      </c>
      <c r="P5590" s="3">
        <f t="shared" si="294"/>
        <v>4.0843962201770072</v>
      </c>
      <c r="Q5590" s="3">
        <f>P5590</f>
        <v>4.0843962201770072</v>
      </c>
    </row>
    <row r="5591" spans="1:17" x14ac:dyDescent="0.25">
      <c r="A5591" s="3" t="s">
        <v>378</v>
      </c>
      <c r="B5591" s="3" t="s">
        <v>8</v>
      </c>
      <c r="C5591" s="3" t="s">
        <v>379</v>
      </c>
      <c r="D5591" s="3">
        <v>0.35</v>
      </c>
      <c r="E5591" s="3">
        <v>0.47</v>
      </c>
      <c r="F5591" s="3" t="s">
        <v>19</v>
      </c>
      <c r="G5591" s="2">
        <v>1520</v>
      </c>
      <c r="H5591" s="3">
        <v>2.0314626752388147E-2</v>
      </c>
      <c r="I5591" s="3">
        <v>78.619050780938181</v>
      </c>
      <c r="J5591" s="3">
        <v>0.18209956093960544</v>
      </c>
      <c r="K5591" s="3">
        <v>1</v>
      </c>
      <c r="L5591" s="3">
        <f t="shared" si="293"/>
        <v>0.18209956093960544</v>
      </c>
      <c r="M5591" s="4">
        <f t="shared" si="295"/>
        <v>0.18209956093960544</v>
      </c>
      <c r="N5591" s="3">
        <v>2.9738557592650653E-2</v>
      </c>
      <c r="O5591" s="3">
        <v>1</v>
      </c>
      <c r="P5591" s="3">
        <f t="shared" si="294"/>
        <v>2.9738557592650653E-2</v>
      </c>
      <c r="Q5591" s="3">
        <f>P5591</f>
        <v>2.9738557592650653E-2</v>
      </c>
    </row>
    <row r="5592" spans="1:17" x14ac:dyDescent="0.25">
      <c r="A5592" s="3" t="s">
        <v>378</v>
      </c>
      <c r="B5592" s="3" t="s">
        <v>89</v>
      </c>
      <c r="C5592" s="3" t="s">
        <v>406</v>
      </c>
      <c r="D5592" s="3">
        <v>0.36</v>
      </c>
      <c r="E5592" s="3">
        <v>0.48</v>
      </c>
      <c r="F5592" s="3" t="s">
        <v>19</v>
      </c>
      <c r="G5592" s="2">
        <v>1520</v>
      </c>
      <c r="H5592" s="3">
        <v>27.868242071011203</v>
      </c>
      <c r="I5592" s="3">
        <v>106357.82973405722</v>
      </c>
      <c r="J5592" s="3">
        <v>220.70591767026175</v>
      </c>
      <c r="K5592" s="3">
        <v>1</v>
      </c>
      <c r="L5592" s="3">
        <f t="shared" si="293"/>
        <v>220.70591767026175</v>
      </c>
      <c r="M5592" s="4">
        <f t="shared" si="295"/>
        <v>220.70591767026175</v>
      </c>
      <c r="N5592" s="3">
        <v>31.115310291690651</v>
      </c>
      <c r="O5592" s="3">
        <v>1</v>
      </c>
      <c r="P5592" s="3">
        <f t="shared" si="294"/>
        <v>31.115310291690651</v>
      </c>
      <c r="Q5592" s="3">
        <f>P5592</f>
        <v>31.115310291690651</v>
      </c>
    </row>
    <row r="5593" spans="1:17" x14ac:dyDescent="0.25">
      <c r="A5593" s="3" t="s">
        <v>378</v>
      </c>
      <c r="B5593" s="3" t="s">
        <v>89</v>
      </c>
      <c r="C5593" s="3" t="s">
        <v>406</v>
      </c>
      <c r="D5593" s="3">
        <v>0.36</v>
      </c>
      <c r="E5593" s="3">
        <v>0.48</v>
      </c>
      <c r="F5593" s="3" t="s">
        <v>11</v>
      </c>
      <c r="G5593" s="2">
        <v>1520</v>
      </c>
      <c r="H5593" s="3">
        <v>3.7829918214961356</v>
      </c>
      <c r="I5593" s="3">
        <v>14519.9706756377</v>
      </c>
      <c r="J5593" s="3">
        <v>33.345823111173807</v>
      </c>
      <c r="K5593" s="3">
        <v>1</v>
      </c>
      <c r="L5593" s="3">
        <f t="shared" si="293"/>
        <v>33.345823111173807</v>
      </c>
      <c r="M5593" s="4">
        <f t="shared" si="295"/>
        <v>33.345823111173807</v>
      </c>
      <c r="N5593" s="3">
        <v>4.6785315851363727</v>
      </c>
      <c r="O5593" s="3">
        <v>1</v>
      </c>
      <c r="P5593" s="3">
        <f t="shared" si="294"/>
        <v>4.6785315851363727</v>
      </c>
      <c r="Q5593" s="3">
        <f>P5593</f>
        <v>4.6785315851363727</v>
      </c>
    </row>
    <row r="5594" spans="1:17" x14ac:dyDescent="0.25">
      <c r="A5594" s="3" t="s">
        <v>378</v>
      </c>
      <c r="B5594" s="3" t="s">
        <v>89</v>
      </c>
      <c r="C5594" s="3" t="s">
        <v>406</v>
      </c>
      <c r="D5594" s="3">
        <v>0.36</v>
      </c>
      <c r="E5594" s="3">
        <v>0.48</v>
      </c>
      <c r="F5594" s="3" t="s">
        <v>413</v>
      </c>
      <c r="G5594" s="2">
        <v>1520</v>
      </c>
      <c r="H5594" s="3">
        <v>1.9624209054262793</v>
      </c>
      <c r="I5594" s="3">
        <v>7713.7405504944118</v>
      </c>
      <c r="J5594" s="3">
        <v>16.106904347172044</v>
      </c>
      <c r="K5594" s="3">
        <v>1</v>
      </c>
      <c r="L5594" s="3">
        <f t="shared" si="293"/>
        <v>16.106904347172044</v>
      </c>
      <c r="M5594" s="4">
        <f t="shared" si="295"/>
        <v>16.106904347172044</v>
      </c>
      <c r="N5594" s="3">
        <v>2.2290690161876574</v>
      </c>
      <c r="O5594" s="3">
        <v>1</v>
      </c>
      <c r="P5594" s="3">
        <f t="shared" si="294"/>
        <v>2.2290690161876574</v>
      </c>
      <c r="Q5594" s="3">
        <f>P5594</f>
        <v>2.2290690161876574</v>
      </c>
    </row>
    <row r="5595" spans="1:17" x14ac:dyDescent="0.25">
      <c r="A5595" s="3" t="s">
        <v>378</v>
      </c>
      <c r="B5595" s="3" t="s">
        <v>8</v>
      </c>
      <c r="C5595" s="3" t="s">
        <v>379</v>
      </c>
      <c r="D5595" s="3">
        <v>0.35</v>
      </c>
      <c r="E5595" s="3">
        <v>0.47</v>
      </c>
      <c r="F5595" s="3" t="s">
        <v>392</v>
      </c>
      <c r="G5595" s="2">
        <v>1520</v>
      </c>
      <c r="H5595" s="3">
        <v>4.7704145307804611</v>
      </c>
      <c r="I5595" s="3">
        <v>18329.731621377232</v>
      </c>
      <c r="J5595" s="3">
        <v>38.612133469801428</v>
      </c>
      <c r="K5595" s="3">
        <v>1</v>
      </c>
      <c r="L5595" s="3">
        <f t="shared" si="293"/>
        <v>38.612133469801428</v>
      </c>
      <c r="M5595" s="4">
        <f t="shared" si="295"/>
        <v>38.612133469801428</v>
      </c>
      <c r="N5595" s="3">
        <v>5.7679833689335132</v>
      </c>
      <c r="O5595" s="3">
        <v>1</v>
      </c>
      <c r="P5595" s="3">
        <f t="shared" si="294"/>
        <v>5.7679833689335132</v>
      </c>
      <c r="Q5595" s="3">
        <f>P5595</f>
        <v>5.7679833689335132</v>
      </c>
    </row>
    <row r="5596" spans="1:17" x14ac:dyDescent="0.25">
      <c r="A5596" s="3" t="s">
        <v>378</v>
      </c>
      <c r="B5596" s="3" t="s">
        <v>89</v>
      </c>
      <c r="C5596" s="3" t="s">
        <v>406</v>
      </c>
      <c r="D5596" s="3">
        <v>0.36</v>
      </c>
      <c r="E5596" s="3">
        <v>0.48</v>
      </c>
      <c r="F5596" s="3" t="s">
        <v>415</v>
      </c>
      <c r="G5596" s="2">
        <v>1520</v>
      </c>
      <c r="H5596" s="3">
        <v>7.0895082020087656</v>
      </c>
      <c r="I5596" s="3">
        <v>26377.006979031543</v>
      </c>
      <c r="J5596" s="3">
        <v>53.666636915456991</v>
      </c>
      <c r="K5596" s="3">
        <v>1</v>
      </c>
      <c r="L5596" s="3">
        <f t="shared" si="293"/>
        <v>53.666636915456991</v>
      </c>
      <c r="M5596" s="4">
        <f t="shared" si="295"/>
        <v>53.666636915456991</v>
      </c>
      <c r="N5596" s="3">
        <v>7.3960610911831139</v>
      </c>
      <c r="O5596" s="3">
        <v>1</v>
      </c>
      <c r="P5596" s="3">
        <f t="shared" si="294"/>
        <v>7.3960610911831139</v>
      </c>
      <c r="Q5596" s="3">
        <f>P5596</f>
        <v>7.3960610911831139</v>
      </c>
    </row>
    <row r="5597" spans="1:17" x14ac:dyDescent="0.25">
      <c r="A5597" s="3" t="s">
        <v>378</v>
      </c>
      <c r="B5597" s="3" t="s">
        <v>8</v>
      </c>
      <c r="C5597" s="3" t="s">
        <v>379</v>
      </c>
      <c r="D5597" s="3">
        <v>0.35</v>
      </c>
      <c r="E5597" s="3">
        <v>0.47</v>
      </c>
      <c r="F5597" s="3" t="s">
        <v>19</v>
      </c>
      <c r="G5597" s="2">
        <v>1530</v>
      </c>
      <c r="H5597" s="3">
        <v>20.453186799913261</v>
      </c>
      <c r="I5597" s="3">
        <v>71731.717331524633</v>
      </c>
      <c r="J5597" s="3">
        <v>149.56875553531037</v>
      </c>
      <c r="K5597" s="3">
        <v>1</v>
      </c>
      <c r="L5597" s="3">
        <f t="shared" si="293"/>
        <v>149.56875553531037</v>
      </c>
      <c r="M5597" s="4">
        <f t="shared" si="295"/>
        <v>149.56875553531037</v>
      </c>
      <c r="N5597" s="3">
        <v>21.426497114632767</v>
      </c>
      <c r="O5597" s="3">
        <v>1</v>
      </c>
      <c r="P5597" s="3">
        <f t="shared" si="294"/>
        <v>21.426497114632767</v>
      </c>
      <c r="Q5597" s="3">
        <f>P5597</f>
        <v>21.426497114632767</v>
      </c>
    </row>
    <row r="5598" spans="1:17" x14ac:dyDescent="0.25">
      <c r="A5598" s="3" t="s">
        <v>378</v>
      </c>
      <c r="B5598" s="3" t="s">
        <v>89</v>
      </c>
      <c r="C5598" s="3" t="s">
        <v>397</v>
      </c>
      <c r="D5598" s="3">
        <v>0.36</v>
      </c>
      <c r="E5598" s="3">
        <v>0.53</v>
      </c>
      <c r="F5598" s="3" t="s">
        <v>19</v>
      </c>
      <c r="G5598" s="2">
        <v>1530</v>
      </c>
      <c r="H5598" s="3">
        <v>6.6607205603112263</v>
      </c>
      <c r="I5598" s="3">
        <v>23604.978189991278</v>
      </c>
      <c r="J5598" s="3">
        <v>51.897972666093786</v>
      </c>
      <c r="K5598" s="3">
        <v>1</v>
      </c>
      <c r="L5598" s="3">
        <f t="shared" si="293"/>
        <v>51.897972666093786</v>
      </c>
      <c r="M5598" s="4">
        <f t="shared" si="295"/>
        <v>51.897972666093786</v>
      </c>
      <c r="N5598" s="3">
        <v>7.4215574635316983</v>
      </c>
      <c r="O5598" s="3">
        <v>1</v>
      </c>
      <c r="P5598" s="3">
        <f t="shared" si="294"/>
        <v>7.4215574635316983</v>
      </c>
      <c r="Q5598" s="3">
        <f>P5598</f>
        <v>7.4215574635316983</v>
      </c>
    </row>
    <row r="5599" spans="1:17" x14ac:dyDescent="0.25">
      <c r="A5599" s="3" t="s">
        <v>378</v>
      </c>
      <c r="B5599" s="3" t="s">
        <v>89</v>
      </c>
      <c r="C5599" s="3" t="s">
        <v>406</v>
      </c>
      <c r="D5599" s="3">
        <v>0.36</v>
      </c>
      <c r="E5599" s="3">
        <v>0.48</v>
      </c>
      <c r="F5599" s="3" t="s">
        <v>19</v>
      </c>
      <c r="G5599" s="2">
        <v>1530</v>
      </c>
      <c r="H5599" s="3">
        <v>55.750328423028208</v>
      </c>
      <c r="I5599" s="3">
        <v>212407.73466143853</v>
      </c>
      <c r="J5599" s="3">
        <v>419.14537843428394</v>
      </c>
      <c r="K5599" s="3">
        <v>1</v>
      </c>
      <c r="L5599" s="3">
        <f t="shared" si="293"/>
        <v>419.14537843428394</v>
      </c>
      <c r="M5599" s="4">
        <f t="shared" si="295"/>
        <v>419.14537843428394</v>
      </c>
      <c r="N5599" s="3">
        <v>59.26641141316307</v>
      </c>
      <c r="O5599" s="3">
        <v>1</v>
      </c>
      <c r="P5599" s="3">
        <f t="shared" si="294"/>
        <v>59.26641141316307</v>
      </c>
      <c r="Q5599" s="3">
        <f>P5599</f>
        <v>59.26641141316307</v>
      </c>
    </row>
    <row r="5600" spans="1:17" x14ac:dyDescent="0.25">
      <c r="A5600" s="3" t="s">
        <v>378</v>
      </c>
      <c r="B5600" s="3" t="s">
        <v>89</v>
      </c>
      <c r="C5600" s="3" t="s">
        <v>397</v>
      </c>
      <c r="D5600" s="3">
        <v>0.36</v>
      </c>
      <c r="E5600" s="3">
        <v>0.53</v>
      </c>
      <c r="F5600" s="3" t="s">
        <v>404</v>
      </c>
      <c r="G5600" s="2">
        <v>1530</v>
      </c>
      <c r="H5600" s="3">
        <v>0.94673812384841427</v>
      </c>
      <c r="I5600" s="3">
        <v>3707.154113267155</v>
      </c>
      <c r="J5600" s="3">
        <v>7.5572645623968153</v>
      </c>
      <c r="K5600" s="3">
        <v>1</v>
      </c>
      <c r="L5600" s="3">
        <f t="shared" si="293"/>
        <v>7.5572645623968153</v>
      </c>
      <c r="M5600" s="4">
        <f t="shared" si="295"/>
        <v>7.5572645623968153</v>
      </c>
      <c r="N5600" s="3">
        <v>1.0365164316275495</v>
      </c>
      <c r="O5600" s="3">
        <v>1</v>
      </c>
      <c r="P5600" s="3">
        <f t="shared" si="294"/>
        <v>1.0365164316275495</v>
      </c>
      <c r="Q5600" s="3">
        <f>P5600</f>
        <v>1.0365164316275495</v>
      </c>
    </row>
    <row r="5601" spans="1:17" x14ac:dyDescent="0.25">
      <c r="A5601" s="3" t="s">
        <v>378</v>
      </c>
      <c r="B5601" s="3" t="s">
        <v>89</v>
      </c>
      <c r="C5601" s="3" t="s">
        <v>406</v>
      </c>
      <c r="D5601" s="3">
        <v>0.36</v>
      </c>
      <c r="E5601" s="3">
        <v>0.48</v>
      </c>
      <c r="F5601" s="3" t="s">
        <v>11</v>
      </c>
      <c r="G5601" s="2">
        <v>1530</v>
      </c>
      <c r="H5601" s="3">
        <v>7.9645785518518277</v>
      </c>
      <c r="I5601" s="3">
        <v>29271.624274723021</v>
      </c>
      <c r="J5601" s="3">
        <v>62.748585046586363</v>
      </c>
      <c r="K5601" s="3">
        <v>1</v>
      </c>
      <c r="L5601" s="3">
        <f t="shared" si="293"/>
        <v>62.748585046586363</v>
      </c>
      <c r="M5601" s="4">
        <f t="shared" si="295"/>
        <v>62.748585046586363</v>
      </c>
      <c r="N5601" s="3">
        <v>8.9683297059458766</v>
      </c>
      <c r="O5601" s="3">
        <v>1</v>
      </c>
      <c r="P5601" s="3">
        <f t="shared" si="294"/>
        <v>8.9683297059458766</v>
      </c>
      <c r="Q5601" s="3">
        <f>P5601</f>
        <v>8.9683297059458766</v>
      </c>
    </row>
    <row r="5602" spans="1:17" x14ac:dyDescent="0.25">
      <c r="A5602" s="3" t="s">
        <v>378</v>
      </c>
      <c r="B5602" s="3" t="s">
        <v>89</v>
      </c>
      <c r="C5602" s="3" t="s">
        <v>406</v>
      </c>
      <c r="D5602" s="3">
        <v>0.36</v>
      </c>
      <c r="E5602" s="3">
        <v>0.48</v>
      </c>
      <c r="F5602" s="3" t="s">
        <v>19</v>
      </c>
      <c r="G5602" s="2">
        <v>1540</v>
      </c>
      <c r="H5602" s="3">
        <v>0.4664170341663153</v>
      </c>
      <c r="I5602" s="3">
        <v>1718.7814968339148</v>
      </c>
      <c r="J5602" s="3">
        <v>3.6307835503481432</v>
      </c>
      <c r="K5602" s="3">
        <v>1</v>
      </c>
      <c r="L5602" s="3">
        <f t="shared" si="293"/>
        <v>3.6307835503481432</v>
      </c>
      <c r="M5602" s="4">
        <f t="shared" si="295"/>
        <v>3.6307835503481432</v>
      </c>
      <c r="N5602" s="3">
        <v>0.49652103371898215</v>
      </c>
      <c r="O5602" s="3">
        <v>1</v>
      </c>
      <c r="P5602" s="3">
        <f t="shared" si="294"/>
        <v>0.49652103371898215</v>
      </c>
      <c r="Q5602" s="3">
        <f>P5602</f>
        <v>0.49652103371898215</v>
      </c>
    </row>
    <row r="5603" spans="1:17" x14ac:dyDescent="0.25">
      <c r="A5603" s="3" t="s">
        <v>378</v>
      </c>
      <c r="B5603" s="3" t="s">
        <v>89</v>
      </c>
      <c r="C5603" s="3" t="s">
        <v>406</v>
      </c>
      <c r="D5603" s="3">
        <v>0.36</v>
      </c>
      <c r="E5603" s="3">
        <v>0.48</v>
      </c>
      <c r="F5603" s="3" t="s">
        <v>59</v>
      </c>
      <c r="G5603" s="2">
        <v>1540</v>
      </c>
      <c r="H5603" s="3">
        <v>0.28337381851568566</v>
      </c>
      <c r="I5603" s="3">
        <v>1101.0732968478271</v>
      </c>
      <c r="J5603" s="3">
        <v>2.3621812674073657</v>
      </c>
      <c r="K5603" s="3">
        <v>1</v>
      </c>
      <c r="L5603" s="3">
        <f t="shared" si="293"/>
        <v>2.3621812674073657</v>
      </c>
      <c r="M5603" s="4">
        <f t="shared" si="295"/>
        <v>2.3621812674073657</v>
      </c>
      <c r="N5603" s="3">
        <v>0.32172180822923252</v>
      </c>
      <c r="O5603" s="3">
        <v>1</v>
      </c>
      <c r="P5603" s="3">
        <f t="shared" si="294"/>
        <v>0.32172180822923252</v>
      </c>
      <c r="Q5603" s="3">
        <f>P5603</f>
        <v>0.32172180822923252</v>
      </c>
    </row>
    <row r="5604" spans="1:17" x14ac:dyDescent="0.25">
      <c r="A5604" s="3" t="s">
        <v>378</v>
      </c>
      <c r="B5604" s="3" t="s">
        <v>8</v>
      </c>
      <c r="C5604" s="3" t="s">
        <v>379</v>
      </c>
      <c r="D5604" s="3">
        <v>0.35</v>
      </c>
      <c r="E5604" s="3">
        <v>0.47</v>
      </c>
      <c r="F5604" s="3" t="s">
        <v>19</v>
      </c>
      <c r="G5604" s="2">
        <v>1550</v>
      </c>
      <c r="H5604" s="3">
        <v>5.6222872340636476</v>
      </c>
      <c r="I5604" s="3">
        <v>19885.288281124271</v>
      </c>
      <c r="J5604" s="3">
        <v>43.285194562522406</v>
      </c>
      <c r="K5604" s="3">
        <v>1</v>
      </c>
      <c r="L5604" s="3">
        <f t="shared" si="293"/>
        <v>43.285194562522406</v>
      </c>
      <c r="M5604" s="4">
        <f t="shared" si="295"/>
        <v>43.285194562522406</v>
      </c>
      <c r="N5604" s="3">
        <v>6.1042603043332653</v>
      </c>
      <c r="O5604" s="3">
        <v>1</v>
      </c>
      <c r="P5604" s="3">
        <f t="shared" si="294"/>
        <v>6.1042603043332653</v>
      </c>
      <c r="Q5604" s="3">
        <f>P5604</f>
        <v>6.1042603043332653</v>
      </c>
    </row>
    <row r="5605" spans="1:17" x14ac:dyDescent="0.25">
      <c r="A5605" s="3" t="s">
        <v>378</v>
      </c>
      <c r="B5605" s="3" t="s">
        <v>89</v>
      </c>
      <c r="C5605" s="3" t="s">
        <v>397</v>
      </c>
      <c r="D5605" s="3">
        <v>0.36</v>
      </c>
      <c r="E5605" s="3">
        <v>0.53</v>
      </c>
      <c r="F5605" s="3" t="s">
        <v>19</v>
      </c>
      <c r="G5605" s="2">
        <v>1550</v>
      </c>
      <c r="H5605" s="3">
        <v>171.82335771718107</v>
      </c>
      <c r="I5605" s="3">
        <v>642696.82973553357</v>
      </c>
      <c r="J5605" s="3">
        <v>1280.4544468874681</v>
      </c>
      <c r="K5605" s="3">
        <v>1</v>
      </c>
      <c r="L5605" s="3">
        <f t="shared" si="293"/>
        <v>1280.4544468874681</v>
      </c>
      <c r="M5605" s="4">
        <f t="shared" si="295"/>
        <v>1280.4544468874681</v>
      </c>
      <c r="N5605" s="3">
        <v>178.80724593234424</v>
      </c>
      <c r="O5605" s="3">
        <v>1</v>
      </c>
      <c r="P5605" s="3">
        <f t="shared" si="294"/>
        <v>178.80724593234424</v>
      </c>
      <c r="Q5605" s="3">
        <f>P5605</f>
        <v>178.80724593234424</v>
      </c>
    </row>
    <row r="5606" spans="1:17" x14ac:dyDescent="0.25">
      <c r="A5606" s="3" t="s">
        <v>378</v>
      </c>
      <c r="B5606" s="3" t="s">
        <v>89</v>
      </c>
      <c r="C5606" s="3" t="s">
        <v>406</v>
      </c>
      <c r="D5606" s="3">
        <v>0.36</v>
      </c>
      <c r="E5606" s="3">
        <v>0.48</v>
      </c>
      <c r="F5606" s="3" t="s">
        <v>19</v>
      </c>
      <c r="G5606" s="2">
        <v>1550</v>
      </c>
      <c r="H5606" s="3">
        <v>90.94682640319661</v>
      </c>
      <c r="I5606" s="3">
        <v>347744.64272123185</v>
      </c>
      <c r="J5606" s="3">
        <v>728.1151606020004</v>
      </c>
      <c r="K5606" s="3">
        <v>1</v>
      </c>
      <c r="L5606" s="3">
        <f t="shared" si="293"/>
        <v>728.1151606020004</v>
      </c>
      <c r="M5606" s="4">
        <f t="shared" si="295"/>
        <v>728.1151606020004</v>
      </c>
      <c r="N5606" s="3">
        <v>102.47869754560507</v>
      </c>
      <c r="O5606" s="3">
        <v>1</v>
      </c>
      <c r="P5606" s="3">
        <f t="shared" si="294"/>
        <v>102.47869754560507</v>
      </c>
      <c r="Q5606" s="3">
        <f>P5606</f>
        <v>102.47869754560507</v>
      </c>
    </row>
    <row r="5607" spans="1:17" x14ac:dyDescent="0.25">
      <c r="A5607" s="3" t="s">
        <v>378</v>
      </c>
      <c r="B5607" s="3" t="s">
        <v>89</v>
      </c>
      <c r="C5607" s="3" t="s">
        <v>397</v>
      </c>
      <c r="D5607" s="3">
        <v>0.36</v>
      </c>
      <c r="E5607" s="3">
        <v>0.53</v>
      </c>
      <c r="F5607" s="3" t="s">
        <v>404</v>
      </c>
      <c r="G5607" s="2">
        <v>1550</v>
      </c>
      <c r="H5607" s="3">
        <v>8.4145359815168028</v>
      </c>
      <c r="I5607" s="3">
        <v>32121.405826602717</v>
      </c>
      <c r="J5607" s="3">
        <v>77.852022257025212</v>
      </c>
      <c r="K5607" s="3">
        <v>1</v>
      </c>
      <c r="L5607" s="3">
        <f t="shared" si="293"/>
        <v>77.852022257025212</v>
      </c>
      <c r="M5607" s="4">
        <f t="shared" si="295"/>
        <v>77.852022257025212</v>
      </c>
      <c r="N5607" s="3">
        <v>10.649408976101899</v>
      </c>
      <c r="O5607" s="3">
        <v>1</v>
      </c>
      <c r="P5607" s="3">
        <f t="shared" si="294"/>
        <v>10.649408976101899</v>
      </c>
      <c r="Q5607" s="3">
        <f>P5607</f>
        <v>10.649408976101899</v>
      </c>
    </row>
    <row r="5608" spans="1:17" x14ac:dyDescent="0.25">
      <c r="A5608" s="3" t="s">
        <v>378</v>
      </c>
      <c r="B5608" s="3" t="s">
        <v>89</v>
      </c>
      <c r="C5608" s="3" t="s">
        <v>406</v>
      </c>
      <c r="D5608" s="3">
        <v>0.36</v>
      </c>
      <c r="E5608" s="3">
        <v>0.48</v>
      </c>
      <c r="F5608" s="3" t="s">
        <v>404</v>
      </c>
      <c r="G5608" s="2">
        <v>1550</v>
      </c>
      <c r="H5608" s="3">
        <v>1.9411274786043273</v>
      </c>
      <c r="I5608" s="3">
        <v>7587.5541045563314</v>
      </c>
      <c r="J5608" s="3">
        <v>19.102961491395607</v>
      </c>
      <c r="K5608" s="3">
        <v>1</v>
      </c>
      <c r="L5608" s="3">
        <f t="shared" si="293"/>
        <v>19.102961491395607</v>
      </c>
      <c r="M5608" s="4">
        <f t="shared" si="295"/>
        <v>19.102961491395607</v>
      </c>
      <c r="N5608" s="3">
        <v>2.6693612815291541</v>
      </c>
      <c r="O5608" s="3">
        <v>1</v>
      </c>
      <c r="P5608" s="3">
        <f t="shared" si="294"/>
        <v>2.6693612815291541</v>
      </c>
      <c r="Q5608" s="3">
        <f>P5608</f>
        <v>2.6693612815291541</v>
      </c>
    </row>
    <row r="5609" spans="1:17" x14ac:dyDescent="0.25">
      <c r="A5609" s="3" t="s">
        <v>378</v>
      </c>
      <c r="B5609" s="3" t="s">
        <v>8</v>
      </c>
      <c r="C5609" s="3" t="s">
        <v>379</v>
      </c>
      <c r="D5609" s="3">
        <v>0.35</v>
      </c>
      <c r="E5609" s="3">
        <v>0.47</v>
      </c>
      <c r="F5609" s="3" t="s">
        <v>390</v>
      </c>
      <c r="G5609" s="2">
        <v>1550</v>
      </c>
      <c r="H5609" s="3">
        <v>2.3805764222613184</v>
      </c>
      <c r="I5609" s="3">
        <v>6420.9173427134001</v>
      </c>
      <c r="J5609" s="3">
        <v>13.682148647939549</v>
      </c>
      <c r="K5609" s="3">
        <v>1</v>
      </c>
      <c r="L5609" s="3">
        <f t="shared" si="293"/>
        <v>13.682148647939549</v>
      </c>
      <c r="M5609" s="4">
        <f t="shared" si="295"/>
        <v>13.682148647939549</v>
      </c>
      <c r="N5609" s="3">
        <v>1.9018215302383195</v>
      </c>
      <c r="O5609" s="3">
        <v>1</v>
      </c>
      <c r="P5609" s="3">
        <f t="shared" si="294"/>
        <v>1.9018215302383195</v>
      </c>
      <c r="Q5609" s="3">
        <f>P5609</f>
        <v>1.9018215302383195</v>
      </c>
    </row>
    <row r="5610" spans="1:17" x14ac:dyDescent="0.25">
      <c r="A5610" s="3" t="s">
        <v>378</v>
      </c>
      <c r="B5610" s="3" t="s">
        <v>89</v>
      </c>
      <c r="C5610" s="3" t="s">
        <v>406</v>
      </c>
      <c r="D5610" s="3">
        <v>0.36</v>
      </c>
      <c r="E5610" s="3">
        <v>0.48</v>
      </c>
      <c r="F5610" s="3" t="s">
        <v>11</v>
      </c>
      <c r="G5610" s="2">
        <v>1550</v>
      </c>
      <c r="H5610" s="3">
        <v>44.307186081977932</v>
      </c>
      <c r="I5610" s="3">
        <v>172914.15907948773</v>
      </c>
      <c r="J5610" s="3">
        <v>377.43795740718315</v>
      </c>
      <c r="K5610" s="3">
        <v>1</v>
      </c>
      <c r="L5610" s="3">
        <f t="shared" si="293"/>
        <v>377.43795740718315</v>
      </c>
      <c r="M5610" s="4">
        <f t="shared" si="295"/>
        <v>377.43795740718315</v>
      </c>
      <c r="N5610" s="3">
        <v>53.378960511130899</v>
      </c>
      <c r="O5610" s="3">
        <v>1</v>
      </c>
      <c r="P5610" s="3">
        <f t="shared" si="294"/>
        <v>53.378960511130899</v>
      </c>
      <c r="Q5610" s="3">
        <f>P5610</f>
        <v>53.378960511130899</v>
      </c>
    </row>
    <row r="5611" spans="1:17" x14ac:dyDescent="0.25">
      <c r="A5611" s="3" t="s">
        <v>378</v>
      </c>
      <c r="B5611" s="3" t="s">
        <v>89</v>
      </c>
      <c r="C5611" s="3" t="s">
        <v>417</v>
      </c>
      <c r="D5611" s="3">
        <v>0.51</v>
      </c>
      <c r="E5611" s="3">
        <v>0.57999999999999996</v>
      </c>
      <c r="F5611" s="3" t="s">
        <v>11</v>
      </c>
      <c r="G5611" s="2">
        <v>1550</v>
      </c>
      <c r="H5611" s="3">
        <v>7.0433125360007152</v>
      </c>
      <c r="I5611" s="3">
        <v>26826.219255520722</v>
      </c>
      <c r="J5611" s="3">
        <v>63.450418400615455</v>
      </c>
      <c r="K5611" s="3">
        <v>1</v>
      </c>
      <c r="L5611" s="3">
        <f t="shared" si="293"/>
        <v>63.450418400615455</v>
      </c>
      <c r="M5611" s="4">
        <f t="shared" si="295"/>
        <v>63.450418400615455</v>
      </c>
      <c r="N5611" s="3">
        <v>8.8430759723142316</v>
      </c>
      <c r="O5611" s="3">
        <v>1</v>
      </c>
      <c r="P5611" s="3">
        <f t="shared" si="294"/>
        <v>8.8430759723142316</v>
      </c>
      <c r="Q5611" s="3">
        <f>P5611</f>
        <v>8.8430759723142316</v>
      </c>
    </row>
    <row r="5612" spans="1:17" x14ac:dyDescent="0.25">
      <c r="A5612" s="3" t="s">
        <v>378</v>
      </c>
      <c r="B5612" s="3" t="s">
        <v>89</v>
      </c>
      <c r="C5612" s="3" t="s">
        <v>406</v>
      </c>
      <c r="D5612" s="3">
        <v>0.36</v>
      </c>
      <c r="E5612" s="3">
        <v>0.48</v>
      </c>
      <c r="F5612" s="3" t="s">
        <v>413</v>
      </c>
      <c r="G5612" s="2">
        <v>1550</v>
      </c>
      <c r="H5612" s="3">
        <v>106.97462058689615</v>
      </c>
      <c r="I5612" s="3">
        <v>417149.05367820035</v>
      </c>
      <c r="J5612" s="3">
        <v>853.8566914593963</v>
      </c>
      <c r="K5612" s="3">
        <v>1</v>
      </c>
      <c r="L5612" s="3">
        <f t="shared" si="293"/>
        <v>853.8566914593963</v>
      </c>
      <c r="M5612" s="4">
        <f t="shared" si="295"/>
        <v>853.8566914593963</v>
      </c>
      <c r="N5612" s="3">
        <v>119.0759067659943</v>
      </c>
      <c r="O5612" s="3">
        <v>1</v>
      </c>
      <c r="P5612" s="3">
        <f t="shared" si="294"/>
        <v>119.0759067659943</v>
      </c>
      <c r="Q5612" s="3">
        <f>P5612</f>
        <v>119.0759067659943</v>
      </c>
    </row>
    <row r="5613" spans="1:17" x14ac:dyDescent="0.25">
      <c r="A5613" s="3" t="s">
        <v>378</v>
      </c>
      <c r="B5613" s="3" t="s">
        <v>8</v>
      </c>
      <c r="C5613" s="3" t="s">
        <v>379</v>
      </c>
      <c r="D5613" s="3">
        <v>0.35</v>
      </c>
      <c r="E5613" s="3">
        <v>0.47</v>
      </c>
      <c r="F5613" s="3" t="s">
        <v>392</v>
      </c>
      <c r="G5613" s="2">
        <v>1550</v>
      </c>
      <c r="H5613" s="3">
        <v>14.373082963383306</v>
      </c>
      <c r="I5613" s="3">
        <v>47847.827765666858</v>
      </c>
      <c r="J5613" s="3">
        <v>102.16785499412269</v>
      </c>
      <c r="K5613" s="3">
        <v>1</v>
      </c>
      <c r="L5613" s="3">
        <f t="shared" si="293"/>
        <v>102.16785499412269</v>
      </c>
      <c r="M5613" s="4">
        <f t="shared" si="295"/>
        <v>102.16785499412269</v>
      </c>
      <c r="N5613" s="3">
        <v>14.343205792195512</v>
      </c>
      <c r="O5613" s="3">
        <v>1</v>
      </c>
      <c r="P5613" s="3">
        <f t="shared" si="294"/>
        <v>14.343205792195512</v>
      </c>
      <c r="Q5613" s="3">
        <f>P5613</f>
        <v>14.343205792195512</v>
      </c>
    </row>
    <row r="5614" spans="1:17" x14ac:dyDescent="0.25">
      <c r="A5614" s="3" t="s">
        <v>378</v>
      </c>
      <c r="B5614" s="3" t="s">
        <v>8</v>
      </c>
      <c r="C5614" s="3" t="s">
        <v>379</v>
      </c>
      <c r="D5614" s="3">
        <v>0.35</v>
      </c>
      <c r="E5614" s="3">
        <v>0.47</v>
      </c>
      <c r="F5614" s="3" t="s">
        <v>392</v>
      </c>
      <c r="G5614" s="2">
        <v>1550</v>
      </c>
      <c r="H5614" s="3">
        <v>15.485975388585016</v>
      </c>
      <c r="I5614" s="3">
        <v>59211.698568384607</v>
      </c>
      <c r="J5614" s="3">
        <v>136.1118204014785</v>
      </c>
      <c r="K5614" s="3">
        <v>1</v>
      </c>
      <c r="L5614" s="3">
        <f t="shared" si="293"/>
        <v>136.1118204014785</v>
      </c>
      <c r="M5614" s="4">
        <f t="shared" si="295"/>
        <v>136.1118204014785</v>
      </c>
      <c r="N5614" s="3">
        <v>19.090574312718246</v>
      </c>
      <c r="O5614" s="3">
        <v>1</v>
      </c>
      <c r="P5614" s="3">
        <f t="shared" si="294"/>
        <v>19.090574312718246</v>
      </c>
      <c r="Q5614" s="3">
        <f>P5614</f>
        <v>19.090574312718246</v>
      </c>
    </row>
    <row r="5615" spans="1:17" x14ac:dyDescent="0.25">
      <c r="A5615" s="3" t="s">
        <v>378</v>
      </c>
      <c r="B5615" s="3" t="s">
        <v>89</v>
      </c>
      <c r="C5615" s="3" t="s">
        <v>397</v>
      </c>
      <c r="D5615" s="3">
        <v>0.36</v>
      </c>
      <c r="E5615" s="3">
        <v>0.53</v>
      </c>
      <c r="F5615" s="3" t="s">
        <v>392</v>
      </c>
      <c r="G5615" s="2">
        <v>1550</v>
      </c>
      <c r="H5615" s="3">
        <v>0.19299741941891921</v>
      </c>
      <c r="I5615" s="3">
        <v>661.50684995857421</v>
      </c>
      <c r="J5615" s="3">
        <v>1.2985893161366229</v>
      </c>
      <c r="K5615" s="3">
        <v>1</v>
      </c>
      <c r="L5615" s="3">
        <f t="shared" si="293"/>
        <v>1.2985893161366229</v>
      </c>
      <c r="M5615" s="4">
        <f t="shared" si="295"/>
        <v>1.2985893161366229</v>
      </c>
      <c r="N5615" s="3">
        <v>0.17281584556338056</v>
      </c>
      <c r="O5615" s="3">
        <v>1</v>
      </c>
      <c r="P5615" s="3">
        <f t="shared" si="294"/>
        <v>0.17281584556338056</v>
      </c>
      <c r="Q5615" s="3">
        <f>P5615</f>
        <v>0.17281584556338056</v>
      </c>
    </row>
    <row r="5616" spans="1:17" x14ac:dyDescent="0.25">
      <c r="A5616" s="3" t="s">
        <v>378</v>
      </c>
      <c r="B5616" s="3" t="s">
        <v>8</v>
      </c>
      <c r="C5616" s="3" t="s">
        <v>379</v>
      </c>
      <c r="D5616" s="3">
        <v>0.35</v>
      </c>
      <c r="E5616" s="3">
        <v>0.47</v>
      </c>
      <c r="F5616" s="3" t="s">
        <v>59</v>
      </c>
      <c r="G5616" s="2">
        <v>1550</v>
      </c>
      <c r="H5616" s="3">
        <v>7.8915345564835905E-3</v>
      </c>
      <c r="I5616" s="3">
        <v>28.303872203711492</v>
      </c>
      <c r="J5616" s="3">
        <v>6.2880199338020415E-2</v>
      </c>
      <c r="K5616" s="3">
        <v>1</v>
      </c>
      <c r="L5616" s="3">
        <f t="shared" si="293"/>
        <v>6.2880199338020415E-2</v>
      </c>
      <c r="M5616" s="4">
        <f t="shared" si="295"/>
        <v>6.2880199338020415E-2</v>
      </c>
      <c r="N5616" s="3">
        <v>8.6827156985074105E-3</v>
      </c>
      <c r="O5616" s="3">
        <v>1</v>
      </c>
      <c r="P5616" s="3">
        <f t="shared" si="294"/>
        <v>8.6827156985074105E-3</v>
      </c>
      <c r="Q5616" s="3">
        <f>P5616</f>
        <v>8.6827156985074105E-3</v>
      </c>
    </row>
    <row r="5617" spans="1:17" x14ac:dyDescent="0.25">
      <c r="A5617" s="3" t="s">
        <v>378</v>
      </c>
      <c r="B5617" s="3" t="s">
        <v>89</v>
      </c>
      <c r="C5617" s="3" t="s">
        <v>397</v>
      </c>
      <c r="D5617" s="3">
        <v>0.36</v>
      </c>
      <c r="E5617" s="3">
        <v>0.53</v>
      </c>
      <c r="F5617" s="3" t="s">
        <v>59</v>
      </c>
      <c r="G5617" s="2">
        <v>1550</v>
      </c>
      <c r="H5617" s="3">
        <v>2.2678388592015457</v>
      </c>
      <c r="I5617" s="3">
        <v>8568.6822966935615</v>
      </c>
      <c r="J5617" s="3">
        <v>18.589447346458716</v>
      </c>
      <c r="K5617" s="3">
        <v>1</v>
      </c>
      <c r="L5617" s="3">
        <f t="shared" si="293"/>
        <v>18.589447346458716</v>
      </c>
      <c r="M5617" s="4">
        <f t="shared" si="295"/>
        <v>18.589447346458716</v>
      </c>
      <c r="N5617" s="3">
        <v>2.5535465338127996</v>
      </c>
      <c r="O5617" s="3">
        <v>1</v>
      </c>
      <c r="P5617" s="3">
        <f t="shared" si="294"/>
        <v>2.5535465338127996</v>
      </c>
      <c r="Q5617" s="3">
        <f>P5617</f>
        <v>2.5535465338127996</v>
      </c>
    </row>
    <row r="5618" spans="1:17" x14ac:dyDescent="0.25">
      <c r="A5618" s="3" t="s">
        <v>378</v>
      </c>
      <c r="B5618" s="3" t="s">
        <v>8</v>
      </c>
      <c r="C5618" s="3" t="s">
        <v>379</v>
      </c>
      <c r="D5618" s="3">
        <v>0.35</v>
      </c>
      <c r="E5618" s="3">
        <v>0.47</v>
      </c>
      <c r="F5618" s="3" t="s">
        <v>59</v>
      </c>
      <c r="G5618" s="2">
        <v>1550</v>
      </c>
      <c r="H5618" s="3">
        <v>4.6773636903105507E-2</v>
      </c>
      <c r="I5618" s="3">
        <v>184.38284356002734</v>
      </c>
      <c r="J5618" s="3">
        <v>0.50458896182008983</v>
      </c>
      <c r="K5618" s="3">
        <v>1</v>
      </c>
      <c r="L5618" s="3">
        <f t="shared" si="293"/>
        <v>0.50458896182008983</v>
      </c>
      <c r="M5618" s="4">
        <f t="shared" si="295"/>
        <v>0.50458896182008983</v>
      </c>
      <c r="N5618" s="3">
        <v>6.6475602597203504E-2</v>
      </c>
      <c r="O5618" s="3">
        <v>1</v>
      </c>
      <c r="P5618" s="3">
        <f t="shared" si="294"/>
        <v>6.6475602597203504E-2</v>
      </c>
      <c r="Q5618" s="3">
        <f>P5618</f>
        <v>6.6475602597203504E-2</v>
      </c>
    </row>
    <row r="5619" spans="1:17" x14ac:dyDescent="0.25">
      <c r="A5619" s="3" t="s">
        <v>378</v>
      </c>
      <c r="B5619" s="3" t="s">
        <v>89</v>
      </c>
      <c r="C5619" s="3" t="s">
        <v>406</v>
      </c>
      <c r="D5619" s="3">
        <v>0.36</v>
      </c>
      <c r="E5619" s="3">
        <v>0.48</v>
      </c>
      <c r="F5619" s="3" t="s">
        <v>59</v>
      </c>
      <c r="G5619" s="2">
        <v>1550</v>
      </c>
      <c r="H5619" s="3">
        <v>6.76712988664393E-2</v>
      </c>
      <c r="I5619" s="3">
        <v>265.7216573181438</v>
      </c>
      <c r="J5619" s="3">
        <v>0.58438265821148394</v>
      </c>
      <c r="K5619" s="3">
        <v>1</v>
      </c>
      <c r="L5619" s="3">
        <f t="shared" si="293"/>
        <v>0.58438265821148394</v>
      </c>
      <c r="M5619" s="4">
        <f t="shared" si="295"/>
        <v>0.58438265821148394</v>
      </c>
      <c r="N5619" s="3">
        <v>7.879478083400511E-2</v>
      </c>
      <c r="O5619" s="3">
        <v>1</v>
      </c>
      <c r="P5619" s="3">
        <f t="shared" si="294"/>
        <v>7.879478083400511E-2</v>
      </c>
      <c r="Q5619" s="3">
        <f>P5619</f>
        <v>7.879478083400511E-2</v>
      </c>
    </row>
    <row r="5620" spans="1:17" x14ac:dyDescent="0.25">
      <c r="A5620" s="3" t="s">
        <v>378</v>
      </c>
      <c r="B5620" s="3" t="s">
        <v>89</v>
      </c>
      <c r="C5620" s="3" t="s">
        <v>406</v>
      </c>
      <c r="D5620" s="3">
        <v>0.36</v>
      </c>
      <c r="E5620" s="3">
        <v>0.48</v>
      </c>
      <c r="F5620" s="3" t="s">
        <v>59</v>
      </c>
      <c r="G5620" s="2">
        <v>1550</v>
      </c>
      <c r="H5620" s="3">
        <v>0.30247802799044016</v>
      </c>
      <c r="I5620" s="3">
        <v>1143.0071037106175</v>
      </c>
      <c r="J5620" s="3">
        <v>2.451572073159328</v>
      </c>
      <c r="K5620" s="3">
        <v>1</v>
      </c>
      <c r="L5620" s="3">
        <f t="shared" si="293"/>
        <v>2.451572073159328</v>
      </c>
      <c r="M5620" s="4">
        <f t="shared" si="295"/>
        <v>2.451572073159328</v>
      </c>
      <c r="N5620" s="3">
        <v>0.33522514345099985</v>
      </c>
      <c r="O5620" s="3">
        <v>1</v>
      </c>
      <c r="P5620" s="3">
        <f t="shared" si="294"/>
        <v>0.33522514345099985</v>
      </c>
      <c r="Q5620" s="3">
        <f>P5620</f>
        <v>0.33522514345099985</v>
      </c>
    </row>
    <row r="5621" spans="1:17" x14ac:dyDescent="0.25">
      <c r="A5621" s="3" t="s">
        <v>378</v>
      </c>
      <c r="B5621" s="3" t="s">
        <v>8</v>
      </c>
      <c r="C5621" s="3" t="s">
        <v>379</v>
      </c>
      <c r="D5621" s="3">
        <v>0.35</v>
      </c>
      <c r="E5621" s="3">
        <v>0.47</v>
      </c>
      <c r="F5621" s="3" t="s">
        <v>59</v>
      </c>
      <c r="G5621" s="2">
        <v>1550</v>
      </c>
      <c r="H5621" s="3">
        <v>2.2017031633705525E-3</v>
      </c>
      <c r="I5621" s="3">
        <v>7.740892419962873</v>
      </c>
      <c r="J5621" s="3">
        <v>1.7025208461329457E-2</v>
      </c>
      <c r="K5621" s="3">
        <v>1</v>
      </c>
      <c r="L5621" s="3">
        <f t="shared" si="293"/>
        <v>1.7025208461329457E-2</v>
      </c>
      <c r="M5621" s="4">
        <f t="shared" si="295"/>
        <v>1.7025208461329457E-2</v>
      </c>
      <c r="N5621" s="3">
        <v>2.3145855590826834E-3</v>
      </c>
      <c r="O5621" s="3">
        <v>1</v>
      </c>
      <c r="P5621" s="3">
        <f t="shared" si="294"/>
        <v>2.3145855590826834E-3</v>
      </c>
      <c r="Q5621" s="3">
        <f>P5621</f>
        <v>2.3145855590826834E-3</v>
      </c>
    </row>
    <row r="5622" spans="1:17" x14ac:dyDescent="0.25">
      <c r="A5622" s="3" t="s">
        <v>378</v>
      </c>
      <c r="B5622" s="3" t="s">
        <v>89</v>
      </c>
      <c r="C5622" s="3" t="s">
        <v>397</v>
      </c>
      <c r="D5622" s="3">
        <v>0.36</v>
      </c>
      <c r="E5622" s="3">
        <v>0.53</v>
      </c>
      <c r="F5622" s="3" t="s">
        <v>75</v>
      </c>
      <c r="G5622" s="2">
        <v>1550</v>
      </c>
      <c r="H5622" s="3">
        <v>4.4433766208197369E-2</v>
      </c>
      <c r="I5622" s="3">
        <v>104.40309416360172</v>
      </c>
      <c r="J5622" s="3">
        <v>0.21019634687627758</v>
      </c>
      <c r="K5622" s="3">
        <v>1</v>
      </c>
      <c r="L5622" s="3">
        <f t="shared" si="293"/>
        <v>0.21019634687627758</v>
      </c>
      <c r="M5622" s="4">
        <f t="shared" si="295"/>
        <v>0.21019634687627758</v>
      </c>
      <c r="N5622" s="3">
        <v>2.9180531509322368E-2</v>
      </c>
      <c r="O5622" s="3">
        <v>1</v>
      </c>
      <c r="P5622" s="3">
        <f t="shared" si="294"/>
        <v>2.9180531509322368E-2</v>
      </c>
      <c r="Q5622" s="3">
        <f>P5622</f>
        <v>2.9180531509322368E-2</v>
      </c>
    </row>
    <row r="5623" spans="1:17" x14ac:dyDescent="0.25">
      <c r="A5623" s="3" t="s">
        <v>378</v>
      </c>
      <c r="B5623" s="3" t="s">
        <v>89</v>
      </c>
      <c r="C5623" s="3" t="s">
        <v>406</v>
      </c>
      <c r="D5623" s="3">
        <v>0.36</v>
      </c>
      <c r="E5623" s="3">
        <v>0.48</v>
      </c>
      <c r="F5623" s="3" t="s">
        <v>415</v>
      </c>
      <c r="G5623" s="2">
        <v>1550</v>
      </c>
      <c r="H5623" s="3">
        <v>7.752512039758841E-2</v>
      </c>
      <c r="I5623" s="3">
        <v>274.76467318461408</v>
      </c>
      <c r="J5623" s="3">
        <v>0.69464161479790709</v>
      </c>
      <c r="K5623" s="3">
        <v>1</v>
      </c>
      <c r="L5623" s="3">
        <f t="shared" si="293"/>
        <v>0.69464161479790709</v>
      </c>
      <c r="M5623" s="4">
        <f t="shared" si="295"/>
        <v>0.69464161479790709</v>
      </c>
      <c r="N5623" s="3">
        <v>9.3035732769454677E-2</v>
      </c>
      <c r="O5623" s="3">
        <v>1</v>
      </c>
      <c r="P5623" s="3">
        <f t="shared" si="294"/>
        <v>9.3035732769454677E-2</v>
      </c>
      <c r="Q5623" s="3">
        <f>P5623</f>
        <v>9.3035732769454677E-2</v>
      </c>
    </row>
    <row r="5624" spans="1:17" x14ac:dyDescent="0.25">
      <c r="A5624" s="3" t="s">
        <v>378</v>
      </c>
      <c r="B5624" s="3" t="s">
        <v>8</v>
      </c>
      <c r="C5624" s="3" t="s">
        <v>379</v>
      </c>
      <c r="D5624" s="3">
        <v>0.35</v>
      </c>
      <c r="E5624" s="3">
        <v>0.47</v>
      </c>
      <c r="F5624" s="3" t="s">
        <v>385</v>
      </c>
      <c r="G5624" s="2">
        <v>1550</v>
      </c>
      <c r="H5624" s="3">
        <v>10.140879759990529</v>
      </c>
      <c r="I5624" s="3">
        <v>34820.107190549039</v>
      </c>
      <c r="J5624" s="3">
        <v>73.035115824919586</v>
      </c>
      <c r="K5624" s="3">
        <v>1</v>
      </c>
      <c r="L5624" s="3">
        <f t="shared" si="293"/>
        <v>73.035115824919586</v>
      </c>
      <c r="M5624" s="4">
        <f t="shared" si="295"/>
        <v>73.035115824919586</v>
      </c>
      <c r="N5624" s="3">
        <v>10.393655394982037</v>
      </c>
      <c r="O5624" s="3">
        <v>1</v>
      </c>
      <c r="P5624" s="3">
        <f t="shared" si="294"/>
        <v>10.393655394982037</v>
      </c>
      <c r="Q5624" s="3">
        <f>P5624</f>
        <v>10.393655394982037</v>
      </c>
    </row>
    <row r="5625" spans="1:17" x14ac:dyDescent="0.25">
      <c r="A5625" s="3" t="s">
        <v>378</v>
      </c>
      <c r="B5625" s="3" t="s">
        <v>8</v>
      </c>
      <c r="C5625" s="3" t="s">
        <v>379</v>
      </c>
      <c r="D5625" s="3">
        <v>0.35</v>
      </c>
      <c r="E5625" s="3">
        <v>0.47</v>
      </c>
      <c r="F5625" s="3" t="s">
        <v>19</v>
      </c>
      <c r="G5625" s="2">
        <v>1560</v>
      </c>
      <c r="H5625" s="3">
        <v>0.56892472630500235</v>
      </c>
      <c r="I5625" s="3">
        <v>2193.2208570097005</v>
      </c>
      <c r="J5625" s="3">
        <v>4.9470334172327393</v>
      </c>
      <c r="K5625" s="3">
        <v>1</v>
      </c>
      <c r="L5625" s="3">
        <f t="shared" si="293"/>
        <v>4.9470334172327393</v>
      </c>
      <c r="M5625" s="4">
        <f t="shared" si="295"/>
        <v>4.9470334172327393</v>
      </c>
      <c r="N5625" s="3">
        <v>0.77407259400198813</v>
      </c>
      <c r="O5625" s="3">
        <v>1</v>
      </c>
      <c r="P5625" s="3">
        <f t="shared" si="294"/>
        <v>0.77407259400198813</v>
      </c>
      <c r="Q5625" s="3">
        <f>P5625</f>
        <v>0.77407259400198813</v>
      </c>
    </row>
    <row r="5626" spans="1:17" x14ac:dyDescent="0.25">
      <c r="A5626" s="3" t="s">
        <v>378</v>
      </c>
      <c r="B5626" s="3" t="s">
        <v>89</v>
      </c>
      <c r="C5626" s="3" t="s">
        <v>397</v>
      </c>
      <c r="D5626" s="3">
        <v>0.36</v>
      </c>
      <c r="E5626" s="3">
        <v>0.53</v>
      </c>
      <c r="F5626" s="3" t="s">
        <v>19</v>
      </c>
      <c r="G5626" s="2">
        <v>1560</v>
      </c>
      <c r="H5626" s="3">
        <v>19.903185931188965</v>
      </c>
      <c r="I5626" s="3">
        <v>71846.395349696206</v>
      </c>
      <c r="J5626" s="3">
        <v>153.53785035524604</v>
      </c>
      <c r="K5626" s="3">
        <v>1</v>
      </c>
      <c r="L5626" s="3">
        <f t="shared" si="293"/>
        <v>153.53785035524604</v>
      </c>
      <c r="M5626" s="4">
        <f t="shared" si="295"/>
        <v>153.53785035524604</v>
      </c>
      <c r="N5626" s="3">
        <v>22.823461176674755</v>
      </c>
      <c r="O5626" s="3">
        <v>1</v>
      </c>
      <c r="P5626" s="3">
        <f t="shared" si="294"/>
        <v>22.823461176674755</v>
      </c>
      <c r="Q5626" s="3">
        <f>P5626</f>
        <v>22.823461176674755</v>
      </c>
    </row>
    <row r="5627" spans="1:17" x14ac:dyDescent="0.25">
      <c r="A5627" s="3" t="s">
        <v>378</v>
      </c>
      <c r="B5627" s="3" t="s">
        <v>89</v>
      </c>
      <c r="C5627" s="3" t="s">
        <v>406</v>
      </c>
      <c r="D5627" s="3">
        <v>0.36</v>
      </c>
      <c r="E5627" s="3">
        <v>0.48</v>
      </c>
      <c r="F5627" s="3" t="s">
        <v>19</v>
      </c>
      <c r="G5627" s="2">
        <v>1560</v>
      </c>
      <c r="H5627" s="3">
        <v>32.084105657527843</v>
      </c>
      <c r="I5627" s="3">
        <v>122609.93259932571</v>
      </c>
      <c r="J5627" s="3">
        <v>248.33861864060256</v>
      </c>
      <c r="K5627" s="3">
        <v>1</v>
      </c>
      <c r="L5627" s="3">
        <f t="shared" si="293"/>
        <v>248.33861864060256</v>
      </c>
      <c r="M5627" s="4">
        <f t="shared" si="295"/>
        <v>248.33861864060256</v>
      </c>
      <c r="N5627" s="3">
        <v>34.404877839694571</v>
      </c>
      <c r="O5627" s="3">
        <v>1</v>
      </c>
      <c r="P5627" s="3">
        <f t="shared" si="294"/>
        <v>34.404877839694571</v>
      </c>
      <c r="Q5627" s="3">
        <f>P5627</f>
        <v>34.404877839694571</v>
      </c>
    </row>
    <row r="5628" spans="1:17" x14ac:dyDescent="0.25">
      <c r="A5628" s="3" t="s">
        <v>378</v>
      </c>
      <c r="B5628" s="3" t="s">
        <v>89</v>
      </c>
      <c r="C5628" s="3" t="s">
        <v>397</v>
      </c>
      <c r="D5628" s="3">
        <v>0.36</v>
      </c>
      <c r="E5628" s="3">
        <v>0.53</v>
      </c>
      <c r="F5628" s="3" t="s">
        <v>404</v>
      </c>
      <c r="G5628" s="2">
        <v>1560</v>
      </c>
      <c r="H5628" s="3">
        <v>0.40322001897771637</v>
      </c>
      <c r="I5628" s="3">
        <v>1597.9862225653405</v>
      </c>
      <c r="J5628" s="3">
        <v>3.2206512412364319</v>
      </c>
      <c r="K5628" s="3">
        <v>1</v>
      </c>
      <c r="L5628" s="3">
        <f t="shared" si="293"/>
        <v>3.2206512412364319</v>
      </c>
      <c r="M5628" s="4">
        <f t="shared" si="295"/>
        <v>3.2206512412364319</v>
      </c>
      <c r="N5628" s="3">
        <v>0.45114145895644742</v>
      </c>
      <c r="O5628" s="3">
        <v>1</v>
      </c>
      <c r="P5628" s="3">
        <f t="shared" si="294"/>
        <v>0.45114145895644742</v>
      </c>
      <c r="Q5628" s="3">
        <f>P5628</f>
        <v>0.45114145895644742</v>
      </c>
    </row>
    <row r="5629" spans="1:17" x14ac:dyDescent="0.25">
      <c r="A5629" s="3" t="s">
        <v>378</v>
      </c>
      <c r="B5629" s="3" t="s">
        <v>89</v>
      </c>
      <c r="C5629" s="3" t="s">
        <v>406</v>
      </c>
      <c r="D5629" s="3">
        <v>0.36</v>
      </c>
      <c r="E5629" s="3">
        <v>0.48</v>
      </c>
      <c r="F5629" s="3" t="s">
        <v>11</v>
      </c>
      <c r="G5629" s="2">
        <v>1560</v>
      </c>
      <c r="H5629" s="3">
        <v>26.336260559088995</v>
      </c>
      <c r="I5629" s="3">
        <v>98038.755149420263</v>
      </c>
      <c r="J5629" s="3">
        <v>199.21257208359057</v>
      </c>
      <c r="K5629" s="3">
        <v>1</v>
      </c>
      <c r="L5629" s="3">
        <f t="shared" si="293"/>
        <v>199.21257208359057</v>
      </c>
      <c r="M5629" s="4">
        <f t="shared" si="295"/>
        <v>199.21257208359057</v>
      </c>
      <c r="N5629" s="3">
        <v>28.747186026417392</v>
      </c>
      <c r="O5629" s="3">
        <v>1</v>
      </c>
      <c r="P5629" s="3">
        <f t="shared" si="294"/>
        <v>28.747186026417392</v>
      </c>
      <c r="Q5629" s="3">
        <f>P5629</f>
        <v>28.747186026417392</v>
      </c>
    </row>
    <row r="5630" spans="1:17" x14ac:dyDescent="0.25">
      <c r="A5630" s="3" t="s">
        <v>378</v>
      </c>
      <c r="B5630" s="3" t="s">
        <v>89</v>
      </c>
      <c r="C5630" s="3" t="s">
        <v>406</v>
      </c>
      <c r="D5630" s="3">
        <v>0.36</v>
      </c>
      <c r="E5630" s="3">
        <v>0.48</v>
      </c>
      <c r="F5630" s="3" t="s">
        <v>413</v>
      </c>
      <c r="G5630" s="2">
        <v>1560</v>
      </c>
      <c r="H5630" s="3">
        <v>12.578220043893868</v>
      </c>
      <c r="I5630" s="3">
        <v>48690.581089526175</v>
      </c>
      <c r="J5630" s="3">
        <v>97.712712499931513</v>
      </c>
      <c r="K5630" s="3">
        <v>1</v>
      </c>
      <c r="L5630" s="3">
        <f t="shared" si="293"/>
        <v>97.712712499931513</v>
      </c>
      <c r="M5630" s="4">
        <f t="shared" si="295"/>
        <v>97.712712499931513</v>
      </c>
      <c r="N5630" s="3">
        <v>13.586441308066837</v>
      </c>
      <c r="O5630" s="3">
        <v>1</v>
      </c>
      <c r="P5630" s="3">
        <f t="shared" si="294"/>
        <v>13.586441308066837</v>
      </c>
      <c r="Q5630" s="3">
        <f>P5630</f>
        <v>13.586441308066837</v>
      </c>
    </row>
    <row r="5631" spans="1:17" x14ac:dyDescent="0.25">
      <c r="A5631" s="3" t="s">
        <v>378</v>
      </c>
      <c r="B5631" s="3" t="s">
        <v>8</v>
      </c>
      <c r="C5631" s="3" t="s">
        <v>379</v>
      </c>
      <c r="D5631" s="3">
        <v>0.35</v>
      </c>
      <c r="E5631" s="3">
        <v>0.47</v>
      </c>
      <c r="F5631" s="3" t="s">
        <v>392</v>
      </c>
      <c r="G5631" s="2">
        <v>1560</v>
      </c>
      <c r="H5631" s="3">
        <v>14.228765987488</v>
      </c>
      <c r="I5631" s="3">
        <v>55475.00980981192</v>
      </c>
      <c r="J5631" s="3">
        <v>112.31519109578842</v>
      </c>
      <c r="K5631" s="3">
        <v>1</v>
      </c>
      <c r="L5631" s="3">
        <f t="shared" si="293"/>
        <v>112.31519109578842</v>
      </c>
      <c r="M5631" s="4">
        <f t="shared" si="295"/>
        <v>112.31519109578842</v>
      </c>
      <c r="N5631" s="3">
        <v>15.764793335935884</v>
      </c>
      <c r="O5631" s="3">
        <v>1</v>
      </c>
      <c r="P5631" s="3">
        <f t="shared" si="294"/>
        <v>15.764793335935884</v>
      </c>
      <c r="Q5631" s="3">
        <f>P5631</f>
        <v>15.764793335935884</v>
      </c>
    </row>
    <row r="5632" spans="1:17" x14ac:dyDescent="0.25">
      <c r="A5632" s="3" t="s">
        <v>378</v>
      </c>
      <c r="B5632" s="3" t="s">
        <v>8</v>
      </c>
      <c r="C5632" s="3" t="s">
        <v>379</v>
      </c>
      <c r="D5632" s="3">
        <v>0.35</v>
      </c>
      <c r="E5632" s="3">
        <v>0.47</v>
      </c>
      <c r="F5632" s="3" t="s">
        <v>392</v>
      </c>
      <c r="G5632" s="2">
        <v>1560</v>
      </c>
      <c r="H5632" s="3">
        <v>4.3880229006062832</v>
      </c>
      <c r="I5632" s="3">
        <v>17554.260769491761</v>
      </c>
      <c r="J5632" s="3">
        <v>38.436127939425603</v>
      </c>
      <c r="K5632" s="3">
        <v>1</v>
      </c>
      <c r="L5632" s="3">
        <f t="shared" si="293"/>
        <v>38.436127939425603</v>
      </c>
      <c r="M5632" s="4">
        <f t="shared" si="295"/>
        <v>38.436127939425603</v>
      </c>
      <c r="N5632" s="3">
        <v>5.4695554455295401</v>
      </c>
      <c r="O5632" s="3">
        <v>1</v>
      </c>
      <c r="P5632" s="3">
        <f t="shared" si="294"/>
        <v>5.4695554455295401</v>
      </c>
      <c r="Q5632" s="3">
        <f>P5632</f>
        <v>5.4695554455295401</v>
      </c>
    </row>
    <row r="5633" spans="1:17" x14ac:dyDescent="0.25">
      <c r="A5633" s="3" t="s">
        <v>378</v>
      </c>
      <c r="B5633" s="3" t="s">
        <v>89</v>
      </c>
      <c r="C5633" s="3" t="s">
        <v>397</v>
      </c>
      <c r="D5633" s="3">
        <v>0.36</v>
      </c>
      <c r="E5633" s="3">
        <v>0.53</v>
      </c>
      <c r="F5633" s="3" t="s">
        <v>59</v>
      </c>
      <c r="G5633" s="2">
        <v>1560</v>
      </c>
      <c r="H5633" s="3">
        <v>2.7519741000599444E-2</v>
      </c>
      <c r="I5633" s="3">
        <v>104.02798107169851</v>
      </c>
      <c r="J5633" s="3">
        <v>0.2258315139434823</v>
      </c>
      <c r="K5633" s="3">
        <v>1</v>
      </c>
      <c r="L5633" s="3">
        <f t="shared" si="293"/>
        <v>0.2258315139434823</v>
      </c>
      <c r="M5633" s="4">
        <f t="shared" si="295"/>
        <v>0.2258315139434823</v>
      </c>
      <c r="N5633" s="3">
        <v>3.2020340415768803E-2</v>
      </c>
      <c r="O5633" s="3">
        <v>1</v>
      </c>
      <c r="P5633" s="3">
        <f t="shared" si="294"/>
        <v>3.2020340415768803E-2</v>
      </c>
      <c r="Q5633" s="3">
        <f>P5633</f>
        <v>3.2020340415768803E-2</v>
      </c>
    </row>
    <row r="5634" spans="1:17" x14ac:dyDescent="0.25">
      <c r="A5634" s="3" t="s">
        <v>378</v>
      </c>
      <c r="B5634" s="3" t="s">
        <v>8</v>
      </c>
      <c r="C5634" s="3" t="s">
        <v>379</v>
      </c>
      <c r="D5634" s="3">
        <v>0.35</v>
      </c>
      <c r="E5634" s="3">
        <v>0.47</v>
      </c>
      <c r="F5634" s="3" t="s">
        <v>59</v>
      </c>
      <c r="G5634" s="2">
        <v>1560</v>
      </c>
      <c r="H5634" s="3">
        <v>1.4806702062049266E-4</v>
      </c>
      <c r="I5634" s="3">
        <v>0.59693826730268196</v>
      </c>
      <c r="J5634" s="3">
        <v>1.6352548141692952E-3</v>
      </c>
      <c r="K5634" s="3">
        <v>1</v>
      </c>
      <c r="L5634" s="3">
        <f t="shared" ref="L5634:L5697" si="296">J5634*K5634</f>
        <v>1.6352548141692952E-3</v>
      </c>
      <c r="M5634" s="4">
        <f t="shared" si="295"/>
        <v>1.6352548141692952E-3</v>
      </c>
      <c r="N5634" s="3">
        <v>2.207110398359937E-4</v>
      </c>
      <c r="O5634" s="3">
        <v>1</v>
      </c>
      <c r="P5634" s="3">
        <f t="shared" ref="P5634:P5697" si="297">N5634*O5634</f>
        <v>2.207110398359937E-4</v>
      </c>
      <c r="Q5634" s="3">
        <f>P5634</f>
        <v>2.207110398359937E-4</v>
      </c>
    </row>
    <row r="5635" spans="1:17" x14ac:dyDescent="0.25">
      <c r="A5635" s="3" t="s">
        <v>378</v>
      </c>
      <c r="B5635" s="3" t="s">
        <v>89</v>
      </c>
      <c r="C5635" s="3" t="s">
        <v>406</v>
      </c>
      <c r="D5635" s="3">
        <v>0.36</v>
      </c>
      <c r="E5635" s="3">
        <v>0.48</v>
      </c>
      <c r="F5635" s="3" t="s">
        <v>19</v>
      </c>
      <c r="G5635" s="2">
        <v>1562</v>
      </c>
      <c r="H5635" s="3">
        <v>1.8030750705797332</v>
      </c>
      <c r="I5635" s="3">
        <v>6522.7963933644987</v>
      </c>
      <c r="J5635" s="3">
        <v>12.89846744106036</v>
      </c>
      <c r="K5635" s="3">
        <v>1</v>
      </c>
      <c r="L5635" s="3">
        <f t="shared" si="296"/>
        <v>12.89846744106036</v>
      </c>
      <c r="M5635" s="4">
        <f t="shared" si="295"/>
        <v>12.89846744106036</v>
      </c>
      <c r="N5635" s="3">
        <v>1.7815605772036569</v>
      </c>
      <c r="O5635" s="3">
        <v>1</v>
      </c>
      <c r="P5635" s="3">
        <f t="shared" si="297"/>
        <v>1.7815605772036569</v>
      </c>
      <c r="Q5635" s="3">
        <f>P5635</f>
        <v>1.7815605772036569</v>
      </c>
    </row>
    <row r="5636" spans="1:17" x14ac:dyDescent="0.25">
      <c r="A5636" s="3" t="s">
        <v>378</v>
      </c>
      <c r="B5636" s="3" t="s">
        <v>8</v>
      </c>
      <c r="C5636" s="3" t="s">
        <v>379</v>
      </c>
      <c r="D5636" s="3">
        <v>0.35</v>
      </c>
      <c r="E5636" s="3">
        <v>0.47</v>
      </c>
      <c r="F5636" s="3" t="s">
        <v>392</v>
      </c>
      <c r="G5636" s="2">
        <v>1562</v>
      </c>
      <c r="H5636" s="3">
        <v>1.8870937581249409E-4</v>
      </c>
      <c r="I5636" s="3">
        <v>0.7622736591720326</v>
      </c>
      <c r="J5636" s="3">
        <v>2.1668257365014608E-3</v>
      </c>
      <c r="K5636" s="3">
        <v>1</v>
      </c>
      <c r="L5636" s="3">
        <f t="shared" si="296"/>
        <v>2.1668257365014608E-3</v>
      </c>
      <c r="M5636" s="4">
        <f t="shared" ref="M5636:M5699" si="298">L5636</f>
        <v>2.1668257365014608E-3</v>
      </c>
      <c r="N5636" s="3">
        <v>2.8973399028826629E-4</v>
      </c>
      <c r="O5636" s="3">
        <v>1</v>
      </c>
      <c r="P5636" s="3">
        <f t="shared" si="297"/>
        <v>2.8973399028826629E-4</v>
      </c>
      <c r="Q5636" s="3">
        <f>P5636</f>
        <v>2.8973399028826629E-4</v>
      </c>
    </row>
    <row r="5637" spans="1:17" x14ac:dyDescent="0.25">
      <c r="A5637" s="3" t="s">
        <v>378</v>
      </c>
      <c r="B5637" s="3" t="s">
        <v>8</v>
      </c>
      <c r="C5637" s="3" t="s">
        <v>379</v>
      </c>
      <c r="D5637" s="3">
        <v>0.35</v>
      </c>
      <c r="E5637" s="3">
        <v>0.47</v>
      </c>
      <c r="F5637" s="3" t="s">
        <v>392</v>
      </c>
      <c r="G5637" s="2">
        <v>1562</v>
      </c>
      <c r="H5637" s="3">
        <v>3.1309415927652733</v>
      </c>
      <c r="I5637" s="3">
        <v>12553.98211560191</v>
      </c>
      <c r="J5637" s="3">
        <v>28.640160120568233</v>
      </c>
      <c r="K5637" s="3">
        <v>1</v>
      </c>
      <c r="L5637" s="3">
        <f t="shared" si="296"/>
        <v>28.640160120568233</v>
      </c>
      <c r="M5637" s="4">
        <f t="shared" si="298"/>
        <v>28.640160120568233</v>
      </c>
      <c r="N5637" s="3">
        <v>4.0494485768797617</v>
      </c>
      <c r="O5637" s="3">
        <v>1</v>
      </c>
      <c r="P5637" s="3">
        <f t="shared" si="297"/>
        <v>4.0494485768797617</v>
      </c>
      <c r="Q5637" s="3">
        <f>P5637</f>
        <v>4.0494485768797617</v>
      </c>
    </row>
    <row r="5638" spans="1:17" x14ac:dyDescent="0.25">
      <c r="A5638" s="3" t="s">
        <v>378</v>
      </c>
      <c r="B5638" s="3" t="s">
        <v>8</v>
      </c>
      <c r="C5638" s="3" t="s">
        <v>379</v>
      </c>
      <c r="D5638" s="3">
        <v>0.35</v>
      </c>
      <c r="E5638" s="3">
        <v>0.47</v>
      </c>
      <c r="F5638" s="3" t="s">
        <v>19</v>
      </c>
      <c r="G5638" s="2">
        <v>1620</v>
      </c>
      <c r="H5638" s="3">
        <v>29.367135598589471</v>
      </c>
      <c r="I5638" s="3">
        <v>60838.940653486025</v>
      </c>
      <c r="J5638" s="3">
        <v>111.58897629026586</v>
      </c>
      <c r="K5638" s="3">
        <v>1</v>
      </c>
      <c r="L5638" s="3">
        <f t="shared" si="296"/>
        <v>111.58897629026586</v>
      </c>
      <c r="M5638" s="4">
        <f t="shared" si="298"/>
        <v>111.58897629026586</v>
      </c>
      <c r="N5638" s="3">
        <v>15.577692550001165</v>
      </c>
      <c r="O5638" s="3">
        <v>1</v>
      </c>
      <c r="P5638" s="3">
        <f t="shared" si="297"/>
        <v>15.577692550001165</v>
      </c>
      <c r="Q5638" s="3">
        <f>P5638</f>
        <v>15.577692550001165</v>
      </c>
    </row>
    <row r="5639" spans="1:17" x14ac:dyDescent="0.25">
      <c r="A5639" s="3" t="s">
        <v>378</v>
      </c>
      <c r="B5639" s="3" t="s">
        <v>89</v>
      </c>
      <c r="C5639" s="3" t="s">
        <v>397</v>
      </c>
      <c r="D5639" s="3">
        <v>0.36</v>
      </c>
      <c r="E5639" s="3">
        <v>0.53</v>
      </c>
      <c r="F5639" s="3" t="s">
        <v>19</v>
      </c>
      <c r="G5639" s="2">
        <v>1620</v>
      </c>
      <c r="H5639" s="3">
        <v>17.414675296853204</v>
      </c>
      <c r="I5639" s="3">
        <v>49797.035459305727</v>
      </c>
      <c r="J5639" s="3">
        <v>96.670996234192273</v>
      </c>
      <c r="K5639" s="3">
        <v>1</v>
      </c>
      <c r="L5639" s="3">
        <f t="shared" si="296"/>
        <v>96.670996234192273</v>
      </c>
      <c r="M5639" s="4">
        <f t="shared" si="298"/>
        <v>96.670996234192273</v>
      </c>
      <c r="N5639" s="3">
        <v>13.230038925101658</v>
      </c>
      <c r="O5639" s="3">
        <v>1</v>
      </c>
      <c r="P5639" s="3">
        <f t="shared" si="297"/>
        <v>13.230038925101658</v>
      </c>
      <c r="Q5639" s="3">
        <f>P5639</f>
        <v>13.230038925101658</v>
      </c>
    </row>
    <row r="5640" spans="1:17" x14ac:dyDescent="0.25">
      <c r="A5640" s="3" t="s">
        <v>378</v>
      </c>
      <c r="B5640" s="3" t="s">
        <v>89</v>
      </c>
      <c r="C5640" s="3" t="s">
        <v>406</v>
      </c>
      <c r="D5640" s="3">
        <v>0.36</v>
      </c>
      <c r="E5640" s="3">
        <v>0.48</v>
      </c>
      <c r="F5640" s="3" t="s">
        <v>413</v>
      </c>
      <c r="G5640" s="2">
        <v>1620</v>
      </c>
      <c r="H5640" s="3">
        <v>13.82668524928852</v>
      </c>
      <c r="I5640" s="3">
        <v>43504.162195879624</v>
      </c>
      <c r="J5640" s="3">
        <v>91.888307119975323</v>
      </c>
      <c r="K5640" s="3">
        <v>1</v>
      </c>
      <c r="L5640" s="3">
        <f t="shared" si="296"/>
        <v>91.888307119975323</v>
      </c>
      <c r="M5640" s="4">
        <f t="shared" si="298"/>
        <v>91.888307119975323</v>
      </c>
      <c r="N5640" s="3">
        <v>12.158691104731572</v>
      </c>
      <c r="O5640" s="3">
        <v>1</v>
      </c>
      <c r="P5640" s="3">
        <f t="shared" si="297"/>
        <v>12.158691104731572</v>
      </c>
      <c r="Q5640" s="3">
        <f>P5640</f>
        <v>12.158691104731572</v>
      </c>
    </row>
    <row r="5641" spans="1:17" x14ac:dyDescent="0.25">
      <c r="A5641" s="3" t="s">
        <v>378</v>
      </c>
      <c r="B5641" s="3" t="s">
        <v>89</v>
      </c>
      <c r="C5641" s="3" t="s">
        <v>397</v>
      </c>
      <c r="D5641" s="3">
        <v>0.36</v>
      </c>
      <c r="E5641" s="3">
        <v>0.53</v>
      </c>
      <c r="F5641" s="3" t="s">
        <v>392</v>
      </c>
      <c r="G5641" s="2">
        <v>1620</v>
      </c>
      <c r="H5641" s="3">
        <v>6.8429910965152994</v>
      </c>
      <c r="I5641" s="3">
        <v>19368.142962578433</v>
      </c>
      <c r="J5641" s="3">
        <v>39.358899455999186</v>
      </c>
      <c r="K5641" s="3">
        <v>1</v>
      </c>
      <c r="L5641" s="3">
        <f t="shared" si="296"/>
        <v>39.358899455999186</v>
      </c>
      <c r="M5641" s="4">
        <f t="shared" si="298"/>
        <v>39.358899455999186</v>
      </c>
      <c r="N5641" s="3">
        <v>5.3816679061220265</v>
      </c>
      <c r="O5641" s="3">
        <v>1</v>
      </c>
      <c r="P5641" s="3">
        <f t="shared" si="297"/>
        <v>5.3816679061220265</v>
      </c>
      <c r="Q5641" s="3">
        <f>P5641</f>
        <v>5.3816679061220265</v>
      </c>
    </row>
    <row r="5642" spans="1:17" x14ac:dyDescent="0.25">
      <c r="A5642" s="3" t="s">
        <v>378</v>
      </c>
      <c r="B5642" s="3" t="s">
        <v>8</v>
      </c>
      <c r="C5642" s="3" t="s">
        <v>379</v>
      </c>
      <c r="D5642" s="3">
        <v>0.35</v>
      </c>
      <c r="E5642" s="3">
        <v>0.47</v>
      </c>
      <c r="F5642" s="3" t="s">
        <v>385</v>
      </c>
      <c r="G5642" s="2">
        <v>1620</v>
      </c>
      <c r="H5642" s="3">
        <v>22.377892314195904</v>
      </c>
      <c r="I5642" s="3">
        <v>18747.667236751629</v>
      </c>
      <c r="J5642" s="3">
        <v>42.753594211765595</v>
      </c>
      <c r="K5642" s="3">
        <v>1</v>
      </c>
      <c r="L5642" s="3">
        <f t="shared" si="296"/>
        <v>42.753594211765595</v>
      </c>
      <c r="M5642" s="4">
        <f t="shared" si="298"/>
        <v>42.753594211765595</v>
      </c>
      <c r="N5642" s="3">
        <v>5.4978455449536705</v>
      </c>
      <c r="O5642" s="3">
        <v>1</v>
      </c>
      <c r="P5642" s="3">
        <f t="shared" si="297"/>
        <v>5.4978455449536705</v>
      </c>
      <c r="Q5642" s="3">
        <f>P5642</f>
        <v>5.4978455449536705</v>
      </c>
    </row>
    <row r="5643" spans="1:17" x14ac:dyDescent="0.25">
      <c r="A5643" s="3" t="s">
        <v>378</v>
      </c>
      <c r="B5643" s="3" t="s">
        <v>8</v>
      </c>
      <c r="C5643" s="3" t="s">
        <v>379</v>
      </c>
      <c r="D5643" s="3">
        <v>0.35</v>
      </c>
      <c r="E5643" s="3">
        <v>0.47</v>
      </c>
      <c r="F5643" s="3" t="s">
        <v>385</v>
      </c>
      <c r="G5643" s="2">
        <v>1632</v>
      </c>
      <c r="H5643" s="3">
        <v>15.691716672155501</v>
      </c>
      <c r="I5643" s="3">
        <v>11708.410860823491</v>
      </c>
      <c r="J5643" s="3">
        <v>27.106024350009541</v>
      </c>
      <c r="K5643" s="3">
        <v>1</v>
      </c>
      <c r="L5643" s="3">
        <f t="shared" si="296"/>
        <v>27.106024350009541</v>
      </c>
      <c r="M5643" s="4">
        <f t="shared" si="298"/>
        <v>27.106024350009541</v>
      </c>
      <c r="N5643" s="3">
        <v>3.756081963354613</v>
      </c>
      <c r="O5643" s="3">
        <v>1</v>
      </c>
      <c r="P5643" s="3">
        <f t="shared" si="297"/>
        <v>3.756081963354613</v>
      </c>
      <c r="Q5643" s="3">
        <f>P5643</f>
        <v>3.756081963354613</v>
      </c>
    </row>
    <row r="5644" spans="1:17" x14ac:dyDescent="0.25">
      <c r="A5644" s="3" t="s">
        <v>378</v>
      </c>
      <c r="B5644" s="3" t="s">
        <v>89</v>
      </c>
      <c r="C5644" s="3" t="s">
        <v>397</v>
      </c>
      <c r="D5644" s="3">
        <v>0.36</v>
      </c>
      <c r="E5644" s="3">
        <v>0.53</v>
      </c>
      <c r="F5644" s="3" t="s">
        <v>19</v>
      </c>
      <c r="G5644" s="2">
        <v>1660</v>
      </c>
      <c r="H5644" s="3">
        <v>33.169522578343269</v>
      </c>
      <c r="I5644" s="3">
        <v>92102.863540076505</v>
      </c>
      <c r="J5644" s="3">
        <v>182.99461106288047</v>
      </c>
      <c r="K5644" s="3">
        <v>1</v>
      </c>
      <c r="L5644" s="3">
        <f t="shared" si="296"/>
        <v>182.99461106288047</v>
      </c>
      <c r="M5644" s="4">
        <f t="shared" si="298"/>
        <v>182.99461106288047</v>
      </c>
      <c r="N5644" s="3">
        <v>25.09650994938578</v>
      </c>
      <c r="O5644" s="3">
        <v>1</v>
      </c>
      <c r="P5644" s="3">
        <f t="shared" si="297"/>
        <v>25.09650994938578</v>
      </c>
      <c r="Q5644" s="3">
        <f>P5644</f>
        <v>25.09650994938578</v>
      </c>
    </row>
    <row r="5645" spans="1:17" x14ac:dyDescent="0.25">
      <c r="A5645" s="3" t="s">
        <v>378</v>
      </c>
      <c r="B5645" s="3" t="s">
        <v>89</v>
      </c>
      <c r="C5645" s="3" t="s">
        <v>406</v>
      </c>
      <c r="D5645" s="3">
        <v>0.36</v>
      </c>
      <c r="E5645" s="3">
        <v>0.48</v>
      </c>
      <c r="F5645" s="3" t="s">
        <v>413</v>
      </c>
      <c r="G5645" s="2">
        <v>1660</v>
      </c>
      <c r="H5645" s="3">
        <v>47.907791248114762</v>
      </c>
      <c r="I5645" s="3">
        <v>129631.47150584607</v>
      </c>
      <c r="J5645" s="3">
        <v>221.06343221188041</v>
      </c>
      <c r="K5645" s="3">
        <v>1</v>
      </c>
      <c r="L5645" s="3">
        <f t="shared" si="296"/>
        <v>221.06343221188041</v>
      </c>
      <c r="M5645" s="4">
        <f t="shared" si="298"/>
        <v>221.06343221188041</v>
      </c>
      <c r="N5645" s="3">
        <v>29.84135545581033</v>
      </c>
      <c r="O5645" s="3">
        <v>1</v>
      </c>
      <c r="P5645" s="3">
        <f t="shared" si="297"/>
        <v>29.84135545581033</v>
      </c>
      <c r="Q5645" s="3">
        <f>P5645</f>
        <v>29.84135545581033</v>
      </c>
    </row>
    <row r="5646" spans="1:17" x14ac:dyDescent="0.25">
      <c r="A5646" s="3" t="s">
        <v>378</v>
      </c>
      <c r="B5646" s="3" t="s">
        <v>8</v>
      </c>
      <c r="C5646" s="3" t="s">
        <v>379</v>
      </c>
      <c r="D5646" s="3">
        <v>0.35</v>
      </c>
      <c r="E5646" s="3">
        <v>0.47</v>
      </c>
      <c r="F5646" s="3" t="s">
        <v>385</v>
      </c>
      <c r="G5646" s="2">
        <v>1660</v>
      </c>
      <c r="H5646" s="3">
        <v>15.520410147159261</v>
      </c>
      <c r="I5646" s="3">
        <v>11530.512313322057</v>
      </c>
      <c r="J5646" s="3">
        <v>25.444171640674032</v>
      </c>
      <c r="K5646" s="3">
        <v>1</v>
      </c>
      <c r="L5646" s="3">
        <f t="shared" si="296"/>
        <v>25.444171640674032</v>
      </c>
      <c r="M5646" s="4">
        <f t="shared" si="298"/>
        <v>25.444171640674032</v>
      </c>
      <c r="N5646" s="3">
        <v>3.4248582037736051</v>
      </c>
      <c r="O5646" s="3">
        <v>1</v>
      </c>
      <c r="P5646" s="3">
        <f t="shared" si="297"/>
        <v>3.4248582037736051</v>
      </c>
      <c r="Q5646" s="3">
        <f>P5646</f>
        <v>3.4248582037736051</v>
      </c>
    </row>
    <row r="5647" spans="1:17" x14ac:dyDescent="0.25">
      <c r="A5647" s="3" t="s">
        <v>378</v>
      </c>
      <c r="B5647" s="3" t="s">
        <v>8</v>
      </c>
      <c r="C5647" s="3" t="s">
        <v>379</v>
      </c>
      <c r="D5647" s="3">
        <v>0.35</v>
      </c>
      <c r="E5647" s="3">
        <v>0.47</v>
      </c>
      <c r="F5647" s="3" t="s">
        <v>19</v>
      </c>
      <c r="G5647" s="2">
        <v>1700</v>
      </c>
      <c r="H5647" s="3">
        <v>7.2671989524349341</v>
      </c>
      <c r="I5647" s="3">
        <v>25433.424743277952</v>
      </c>
      <c r="J5647" s="3">
        <v>55.630140808646189</v>
      </c>
      <c r="K5647" s="3">
        <v>1</v>
      </c>
      <c r="L5647" s="3">
        <f t="shared" si="296"/>
        <v>55.630140808646189</v>
      </c>
      <c r="M5647" s="4">
        <f t="shared" si="298"/>
        <v>55.630140808646189</v>
      </c>
      <c r="N5647" s="3">
        <v>7.5731547907265222</v>
      </c>
      <c r="O5647" s="3">
        <v>1</v>
      </c>
      <c r="P5647" s="3">
        <f t="shared" si="297"/>
        <v>7.5731547907265222</v>
      </c>
      <c r="Q5647" s="3">
        <f>P5647</f>
        <v>7.5731547907265222</v>
      </c>
    </row>
    <row r="5648" spans="1:17" x14ac:dyDescent="0.25">
      <c r="A5648" s="3" t="s">
        <v>378</v>
      </c>
      <c r="B5648" s="3" t="s">
        <v>8</v>
      </c>
      <c r="C5648" s="3" t="s">
        <v>379</v>
      </c>
      <c r="D5648" s="3">
        <v>0.35</v>
      </c>
      <c r="E5648" s="3">
        <v>0.47</v>
      </c>
      <c r="F5648" s="3" t="s">
        <v>19</v>
      </c>
      <c r="G5648" s="2">
        <v>1700</v>
      </c>
      <c r="H5648" s="3">
        <v>1.2864376319366768E-2</v>
      </c>
      <c r="I5648" s="3">
        <v>50.367101156867577</v>
      </c>
      <c r="J5648" s="3">
        <v>0.11862204204919281</v>
      </c>
      <c r="K5648" s="3">
        <v>1</v>
      </c>
      <c r="L5648" s="3">
        <f t="shared" si="296"/>
        <v>0.11862204204919281</v>
      </c>
      <c r="M5648" s="4">
        <f t="shared" si="298"/>
        <v>0.11862204204919281</v>
      </c>
      <c r="N5648" s="3">
        <v>1.7857686222369596E-2</v>
      </c>
      <c r="O5648" s="3">
        <v>1</v>
      </c>
      <c r="P5648" s="3">
        <f t="shared" si="297"/>
        <v>1.7857686222369596E-2</v>
      </c>
      <c r="Q5648" s="3">
        <f>P5648</f>
        <v>1.7857686222369596E-2</v>
      </c>
    </row>
    <row r="5649" spans="1:17" x14ac:dyDescent="0.25">
      <c r="A5649" s="3" t="s">
        <v>378</v>
      </c>
      <c r="B5649" s="3" t="s">
        <v>89</v>
      </c>
      <c r="C5649" s="3" t="s">
        <v>397</v>
      </c>
      <c r="D5649" s="3">
        <v>0.36</v>
      </c>
      <c r="E5649" s="3">
        <v>0.53</v>
      </c>
      <c r="F5649" s="3" t="s">
        <v>19</v>
      </c>
      <c r="G5649" s="2">
        <v>1700</v>
      </c>
      <c r="H5649" s="3">
        <v>114.62925549938667</v>
      </c>
      <c r="I5649" s="3">
        <v>413845.09518591606</v>
      </c>
      <c r="J5649" s="3">
        <v>847.33413567781065</v>
      </c>
      <c r="K5649" s="3">
        <v>1</v>
      </c>
      <c r="L5649" s="3">
        <f t="shared" si="296"/>
        <v>847.33413567781065</v>
      </c>
      <c r="M5649" s="4">
        <f t="shared" si="298"/>
        <v>847.33413567781065</v>
      </c>
      <c r="N5649" s="3">
        <v>116.15841513303619</v>
      </c>
      <c r="O5649" s="3">
        <v>1</v>
      </c>
      <c r="P5649" s="3">
        <f t="shared" si="297"/>
        <v>116.15841513303619</v>
      </c>
      <c r="Q5649" s="3">
        <f>P5649</f>
        <v>116.15841513303619</v>
      </c>
    </row>
    <row r="5650" spans="1:17" x14ac:dyDescent="0.25">
      <c r="A5650" s="3" t="s">
        <v>378</v>
      </c>
      <c r="B5650" s="3" t="s">
        <v>89</v>
      </c>
      <c r="C5650" s="3" t="s">
        <v>406</v>
      </c>
      <c r="D5650" s="3">
        <v>0.36</v>
      </c>
      <c r="E5650" s="3">
        <v>0.48</v>
      </c>
      <c r="F5650" s="3" t="s">
        <v>19</v>
      </c>
      <c r="G5650" s="2">
        <v>1700</v>
      </c>
      <c r="H5650" s="3">
        <v>18.826923749901738</v>
      </c>
      <c r="I5650" s="3">
        <v>68633.970482543722</v>
      </c>
      <c r="J5650" s="3">
        <v>146.04484740562322</v>
      </c>
      <c r="K5650" s="3">
        <v>1</v>
      </c>
      <c r="L5650" s="3">
        <f t="shared" si="296"/>
        <v>146.04484740562322</v>
      </c>
      <c r="M5650" s="4">
        <f t="shared" si="298"/>
        <v>146.04484740562322</v>
      </c>
      <c r="N5650" s="3">
        <v>20.108645540872505</v>
      </c>
      <c r="O5650" s="3">
        <v>1</v>
      </c>
      <c r="P5650" s="3">
        <f t="shared" si="297"/>
        <v>20.108645540872505</v>
      </c>
      <c r="Q5650" s="3">
        <f>P5650</f>
        <v>20.108645540872505</v>
      </c>
    </row>
    <row r="5651" spans="1:17" x14ac:dyDescent="0.25">
      <c r="A5651" s="3" t="s">
        <v>378</v>
      </c>
      <c r="B5651" s="3" t="s">
        <v>89</v>
      </c>
      <c r="C5651" s="3" t="s">
        <v>417</v>
      </c>
      <c r="D5651" s="3">
        <v>0.51</v>
      </c>
      <c r="E5651" s="3">
        <v>0.57999999999999996</v>
      </c>
      <c r="F5651" s="3" t="s">
        <v>19</v>
      </c>
      <c r="G5651" s="2">
        <v>1700</v>
      </c>
      <c r="H5651" s="3">
        <v>3.9406454280118903</v>
      </c>
      <c r="I5651" s="3">
        <v>13728.675828355788</v>
      </c>
      <c r="J5651" s="3">
        <v>30.606571030689739</v>
      </c>
      <c r="K5651" s="3">
        <v>1</v>
      </c>
      <c r="L5651" s="3">
        <f t="shared" si="296"/>
        <v>30.606571030689739</v>
      </c>
      <c r="M5651" s="4">
        <f t="shared" si="298"/>
        <v>30.606571030689739</v>
      </c>
      <c r="N5651" s="3">
        <v>4.2038573473176326</v>
      </c>
      <c r="O5651" s="3">
        <v>1</v>
      </c>
      <c r="P5651" s="3">
        <f t="shared" si="297"/>
        <v>4.2038573473176326</v>
      </c>
      <c r="Q5651" s="3">
        <f>P5651</f>
        <v>4.2038573473176326</v>
      </c>
    </row>
    <row r="5652" spans="1:17" x14ac:dyDescent="0.25">
      <c r="A5652" s="3" t="s">
        <v>378</v>
      </c>
      <c r="B5652" s="3" t="s">
        <v>89</v>
      </c>
      <c r="C5652" s="3" t="s">
        <v>397</v>
      </c>
      <c r="D5652" s="3">
        <v>0.36</v>
      </c>
      <c r="E5652" s="3">
        <v>0.53</v>
      </c>
      <c r="F5652" s="3" t="s">
        <v>404</v>
      </c>
      <c r="G5652" s="2">
        <v>1700</v>
      </c>
      <c r="H5652" s="3">
        <v>11.620737795605425</v>
      </c>
      <c r="I5652" s="3">
        <v>45277.306638878341</v>
      </c>
      <c r="J5652" s="3">
        <v>102.06879201947579</v>
      </c>
      <c r="K5652" s="3">
        <v>1</v>
      </c>
      <c r="L5652" s="3">
        <f t="shared" si="296"/>
        <v>102.06879201947579</v>
      </c>
      <c r="M5652" s="4">
        <f t="shared" si="298"/>
        <v>102.06879201947579</v>
      </c>
      <c r="N5652" s="3">
        <v>14.148098702750579</v>
      </c>
      <c r="O5652" s="3">
        <v>1</v>
      </c>
      <c r="P5652" s="3">
        <f t="shared" si="297"/>
        <v>14.148098702750579</v>
      </c>
      <c r="Q5652" s="3">
        <f>P5652</f>
        <v>14.148098702750579</v>
      </c>
    </row>
    <row r="5653" spans="1:17" x14ac:dyDescent="0.25">
      <c r="A5653" s="3" t="s">
        <v>378</v>
      </c>
      <c r="B5653" s="3" t="s">
        <v>89</v>
      </c>
      <c r="C5653" s="3" t="s">
        <v>406</v>
      </c>
      <c r="D5653" s="3">
        <v>0.36</v>
      </c>
      <c r="E5653" s="3">
        <v>0.48</v>
      </c>
      <c r="F5653" s="3" t="s">
        <v>404</v>
      </c>
      <c r="G5653" s="2">
        <v>1700</v>
      </c>
      <c r="H5653" s="3">
        <v>2.597332429551924</v>
      </c>
      <c r="I5653" s="3">
        <v>10058.819515294788</v>
      </c>
      <c r="J5653" s="3">
        <v>24.261581026762535</v>
      </c>
      <c r="K5653" s="3">
        <v>1</v>
      </c>
      <c r="L5653" s="3">
        <f t="shared" si="296"/>
        <v>24.261581026762535</v>
      </c>
      <c r="M5653" s="4">
        <f t="shared" si="298"/>
        <v>24.261581026762535</v>
      </c>
      <c r="N5653" s="3">
        <v>3.3825720921332554</v>
      </c>
      <c r="O5653" s="3">
        <v>1</v>
      </c>
      <c r="P5653" s="3">
        <f t="shared" si="297"/>
        <v>3.3825720921332554</v>
      </c>
      <c r="Q5653" s="3">
        <f>P5653</f>
        <v>3.3825720921332554</v>
      </c>
    </row>
    <row r="5654" spans="1:17" x14ac:dyDescent="0.25">
      <c r="A5654" s="3" t="s">
        <v>378</v>
      </c>
      <c r="B5654" s="3" t="s">
        <v>89</v>
      </c>
      <c r="C5654" s="3" t="s">
        <v>406</v>
      </c>
      <c r="D5654" s="3">
        <v>0.36</v>
      </c>
      <c r="E5654" s="3">
        <v>0.48</v>
      </c>
      <c r="F5654" s="3" t="s">
        <v>408</v>
      </c>
      <c r="G5654" s="2">
        <v>1700</v>
      </c>
      <c r="H5654" s="3">
        <v>0.40553169065079109</v>
      </c>
      <c r="I5654" s="3">
        <v>1567.422204649283</v>
      </c>
      <c r="J5654" s="3">
        <v>3.5335638644736602</v>
      </c>
      <c r="K5654" s="3">
        <v>1</v>
      </c>
      <c r="L5654" s="3">
        <f t="shared" si="296"/>
        <v>3.5335638644736602</v>
      </c>
      <c r="M5654" s="4">
        <f t="shared" si="298"/>
        <v>3.5335638644736602</v>
      </c>
      <c r="N5654" s="3">
        <v>0.48447019739019381</v>
      </c>
      <c r="O5654" s="3">
        <v>1</v>
      </c>
      <c r="P5654" s="3">
        <f t="shared" si="297"/>
        <v>0.48447019739019381</v>
      </c>
      <c r="Q5654" s="3">
        <f>P5654</f>
        <v>0.48447019739019381</v>
      </c>
    </row>
    <row r="5655" spans="1:17" x14ac:dyDescent="0.25">
      <c r="A5655" s="3" t="s">
        <v>378</v>
      </c>
      <c r="B5655" s="3" t="s">
        <v>89</v>
      </c>
      <c r="C5655" s="3" t="s">
        <v>406</v>
      </c>
      <c r="D5655" s="3">
        <v>0.36</v>
      </c>
      <c r="E5655" s="3">
        <v>0.48</v>
      </c>
      <c r="F5655" s="3" t="s">
        <v>11</v>
      </c>
      <c r="G5655" s="2">
        <v>1700</v>
      </c>
      <c r="H5655" s="3">
        <v>44.544967734540279</v>
      </c>
      <c r="I5655" s="3">
        <v>169410.44198910412</v>
      </c>
      <c r="J5655" s="3">
        <v>378.72627025612854</v>
      </c>
      <c r="K5655" s="3">
        <v>1</v>
      </c>
      <c r="L5655" s="3">
        <f t="shared" si="296"/>
        <v>378.72627025612854</v>
      </c>
      <c r="M5655" s="4">
        <f t="shared" si="298"/>
        <v>378.72627025612854</v>
      </c>
      <c r="N5655" s="3">
        <v>52.087924284910386</v>
      </c>
      <c r="O5655" s="3">
        <v>1</v>
      </c>
      <c r="P5655" s="3">
        <f t="shared" si="297"/>
        <v>52.087924284910386</v>
      </c>
      <c r="Q5655" s="3">
        <f>P5655</f>
        <v>52.087924284910386</v>
      </c>
    </row>
    <row r="5656" spans="1:17" x14ac:dyDescent="0.25">
      <c r="A5656" s="3" t="s">
        <v>378</v>
      </c>
      <c r="B5656" s="3" t="s">
        <v>89</v>
      </c>
      <c r="C5656" s="3" t="s">
        <v>417</v>
      </c>
      <c r="D5656" s="3">
        <v>0.51</v>
      </c>
      <c r="E5656" s="3">
        <v>0.57999999999999996</v>
      </c>
      <c r="F5656" s="3" t="s">
        <v>11</v>
      </c>
      <c r="G5656" s="2">
        <v>1700</v>
      </c>
      <c r="H5656" s="3">
        <v>40.644311658816946</v>
      </c>
      <c r="I5656" s="3">
        <v>147188.00428817759</v>
      </c>
      <c r="J5656" s="3">
        <v>312.64914289689682</v>
      </c>
      <c r="K5656" s="3">
        <v>1</v>
      </c>
      <c r="L5656" s="3">
        <f t="shared" si="296"/>
        <v>312.64914289689682</v>
      </c>
      <c r="M5656" s="4">
        <f t="shared" si="298"/>
        <v>312.64914289689682</v>
      </c>
      <c r="N5656" s="3">
        <v>43.573743802563122</v>
      </c>
      <c r="O5656" s="3">
        <v>1</v>
      </c>
      <c r="P5656" s="3">
        <f t="shared" si="297"/>
        <v>43.573743802563122</v>
      </c>
      <c r="Q5656" s="3">
        <f>P5656</f>
        <v>43.573743802563122</v>
      </c>
    </row>
    <row r="5657" spans="1:17" x14ac:dyDescent="0.25">
      <c r="A5657" s="3" t="s">
        <v>378</v>
      </c>
      <c r="B5657" s="3" t="s">
        <v>89</v>
      </c>
      <c r="C5657" s="3" t="s">
        <v>406</v>
      </c>
      <c r="D5657" s="3">
        <v>0.36</v>
      </c>
      <c r="E5657" s="3">
        <v>0.48</v>
      </c>
      <c r="F5657" s="3" t="s">
        <v>413</v>
      </c>
      <c r="G5657" s="2">
        <v>1700</v>
      </c>
      <c r="H5657" s="3">
        <v>26.420525710810615</v>
      </c>
      <c r="I5657" s="3">
        <v>101102.78610723642</v>
      </c>
      <c r="J5657" s="3">
        <v>222.56025053830709</v>
      </c>
      <c r="K5657" s="3">
        <v>1</v>
      </c>
      <c r="L5657" s="3">
        <f t="shared" si="296"/>
        <v>222.56025053830709</v>
      </c>
      <c r="M5657" s="4">
        <f t="shared" si="298"/>
        <v>222.56025053830709</v>
      </c>
      <c r="N5657" s="3">
        <v>30.595889452830235</v>
      </c>
      <c r="O5657" s="3">
        <v>1</v>
      </c>
      <c r="P5657" s="3">
        <f t="shared" si="297"/>
        <v>30.595889452830235</v>
      </c>
      <c r="Q5657" s="3">
        <f>P5657</f>
        <v>30.595889452830235</v>
      </c>
    </row>
    <row r="5658" spans="1:17" x14ac:dyDescent="0.25">
      <c r="A5658" s="3" t="s">
        <v>378</v>
      </c>
      <c r="B5658" s="3" t="s">
        <v>8</v>
      </c>
      <c r="C5658" s="3" t="s">
        <v>379</v>
      </c>
      <c r="D5658" s="3">
        <v>0.35</v>
      </c>
      <c r="E5658" s="3">
        <v>0.47</v>
      </c>
      <c r="F5658" s="3" t="s">
        <v>392</v>
      </c>
      <c r="G5658" s="2">
        <v>1700</v>
      </c>
      <c r="H5658" s="3">
        <v>118.89285908493491</v>
      </c>
      <c r="I5658" s="3">
        <v>447395.01005654241</v>
      </c>
      <c r="J5658" s="3">
        <v>838.48531031384562</v>
      </c>
      <c r="K5658" s="3">
        <v>1</v>
      </c>
      <c r="L5658" s="3">
        <f t="shared" si="296"/>
        <v>838.48531031384562</v>
      </c>
      <c r="M5658" s="4">
        <f t="shared" si="298"/>
        <v>838.48531031384562</v>
      </c>
      <c r="N5658" s="3">
        <v>113.5049922775938</v>
      </c>
      <c r="O5658" s="3">
        <v>1</v>
      </c>
      <c r="P5658" s="3">
        <f t="shared" si="297"/>
        <v>113.5049922775938</v>
      </c>
      <c r="Q5658" s="3">
        <f>P5658</f>
        <v>113.5049922775938</v>
      </c>
    </row>
    <row r="5659" spans="1:17" x14ac:dyDescent="0.25">
      <c r="A5659" s="3" t="s">
        <v>378</v>
      </c>
      <c r="B5659" s="3" t="s">
        <v>8</v>
      </c>
      <c r="C5659" s="3" t="s">
        <v>379</v>
      </c>
      <c r="D5659" s="3">
        <v>0.35</v>
      </c>
      <c r="E5659" s="3">
        <v>0.47</v>
      </c>
      <c r="F5659" s="3" t="s">
        <v>392</v>
      </c>
      <c r="G5659" s="2">
        <v>1700</v>
      </c>
      <c r="H5659" s="3">
        <v>57.112776364816717</v>
      </c>
      <c r="I5659" s="3">
        <v>217553.34301049684</v>
      </c>
      <c r="J5659" s="3">
        <v>472.36098319145162</v>
      </c>
      <c r="K5659" s="3">
        <v>1</v>
      </c>
      <c r="L5659" s="3">
        <f t="shared" si="296"/>
        <v>472.36098319145162</v>
      </c>
      <c r="M5659" s="4">
        <f t="shared" si="298"/>
        <v>472.36098319145162</v>
      </c>
      <c r="N5659" s="3">
        <v>65.213521767042167</v>
      </c>
      <c r="O5659" s="3">
        <v>1</v>
      </c>
      <c r="P5659" s="3">
        <f t="shared" si="297"/>
        <v>65.213521767042167</v>
      </c>
      <c r="Q5659" s="3">
        <f>P5659</f>
        <v>65.213521767042167</v>
      </c>
    </row>
    <row r="5660" spans="1:17" x14ac:dyDescent="0.25">
      <c r="A5660" s="3" t="s">
        <v>378</v>
      </c>
      <c r="B5660" s="3" t="s">
        <v>89</v>
      </c>
      <c r="C5660" s="3" t="s">
        <v>397</v>
      </c>
      <c r="D5660" s="3">
        <v>0.36</v>
      </c>
      <c r="E5660" s="3">
        <v>0.53</v>
      </c>
      <c r="F5660" s="3" t="s">
        <v>392</v>
      </c>
      <c r="G5660" s="2">
        <v>1700</v>
      </c>
      <c r="H5660" s="3">
        <v>0.24581563128201925</v>
      </c>
      <c r="I5660" s="3">
        <v>832.65629128373359</v>
      </c>
      <c r="J5660" s="3">
        <v>1.7466255999821956</v>
      </c>
      <c r="K5660" s="3">
        <v>1</v>
      </c>
      <c r="L5660" s="3">
        <f t="shared" si="296"/>
        <v>1.7466255999821956</v>
      </c>
      <c r="M5660" s="4">
        <f t="shared" si="298"/>
        <v>1.7466255999821956</v>
      </c>
      <c r="N5660" s="3">
        <v>0.2068346911998902</v>
      </c>
      <c r="O5660" s="3">
        <v>1</v>
      </c>
      <c r="P5660" s="3">
        <f t="shared" si="297"/>
        <v>0.2068346911998902</v>
      </c>
      <c r="Q5660" s="3">
        <f>P5660</f>
        <v>0.2068346911998902</v>
      </c>
    </row>
    <row r="5661" spans="1:17" x14ac:dyDescent="0.25">
      <c r="A5661" s="3" t="s">
        <v>378</v>
      </c>
      <c r="B5661" s="3" t="s">
        <v>8</v>
      </c>
      <c r="C5661" s="3" t="s">
        <v>379</v>
      </c>
      <c r="D5661" s="3">
        <v>0.35</v>
      </c>
      <c r="E5661" s="3">
        <v>0.47</v>
      </c>
      <c r="F5661" s="3" t="s">
        <v>59</v>
      </c>
      <c r="G5661" s="2">
        <v>1700</v>
      </c>
      <c r="H5661" s="3">
        <v>1.2853187887882769</v>
      </c>
      <c r="I5661" s="3">
        <v>5094.4675556411166</v>
      </c>
      <c r="J5661" s="3">
        <v>11.681225303724316</v>
      </c>
      <c r="K5661" s="3">
        <v>1</v>
      </c>
      <c r="L5661" s="3">
        <f t="shared" si="296"/>
        <v>11.681225303724316</v>
      </c>
      <c r="M5661" s="4">
        <f t="shared" si="298"/>
        <v>11.681225303724316</v>
      </c>
      <c r="N5661" s="3">
        <v>1.6273548113491778</v>
      </c>
      <c r="O5661" s="3">
        <v>1</v>
      </c>
      <c r="P5661" s="3">
        <f t="shared" si="297"/>
        <v>1.6273548113491778</v>
      </c>
      <c r="Q5661" s="3">
        <f>P5661</f>
        <v>1.6273548113491778</v>
      </c>
    </row>
    <row r="5662" spans="1:17" x14ac:dyDescent="0.25">
      <c r="A5662" s="3" t="s">
        <v>378</v>
      </c>
      <c r="B5662" s="3" t="s">
        <v>89</v>
      </c>
      <c r="C5662" s="3" t="s">
        <v>397</v>
      </c>
      <c r="D5662" s="3">
        <v>0.36</v>
      </c>
      <c r="E5662" s="3">
        <v>0.53</v>
      </c>
      <c r="F5662" s="3" t="s">
        <v>59</v>
      </c>
      <c r="G5662" s="2">
        <v>1700</v>
      </c>
      <c r="H5662" s="3">
        <v>2.1729307025391082</v>
      </c>
      <c r="I5662" s="3">
        <v>8073.6186660233479</v>
      </c>
      <c r="J5662" s="3">
        <v>18.065473010355731</v>
      </c>
      <c r="K5662" s="3">
        <v>1</v>
      </c>
      <c r="L5662" s="3">
        <f t="shared" si="296"/>
        <v>18.065473010355731</v>
      </c>
      <c r="M5662" s="4">
        <f t="shared" si="298"/>
        <v>18.065473010355731</v>
      </c>
      <c r="N5662" s="3">
        <v>2.4223545010144316</v>
      </c>
      <c r="O5662" s="3">
        <v>1</v>
      </c>
      <c r="P5662" s="3">
        <f t="shared" si="297"/>
        <v>2.4223545010144316</v>
      </c>
      <c r="Q5662" s="3">
        <f>P5662</f>
        <v>2.4223545010144316</v>
      </c>
    </row>
    <row r="5663" spans="1:17" x14ac:dyDescent="0.25">
      <c r="A5663" s="3" t="s">
        <v>378</v>
      </c>
      <c r="B5663" s="3" t="s">
        <v>89</v>
      </c>
      <c r="C5663" s="3" t="s">
        <v>406</v>
      </c>
      <c r="D5663" s="3">
        <v>0.36</v>
      </c>
      <c r="E5663" s="3">
        <v>0.48</v>
      </c>
      <c r="F5663" s="3" t="s">
        <v>59</v>
      </c>
      <c r="G5663" s="2">
        <v>1700</v>
      </c>
      <c r="H5663" s="3">
        <v>0.77273775360472019</v>
      </c>
      <c r="I5663" s="3">
        <v>2986.3028843683951</v>
      </c>
      <c r="J5663" s="3">
        <v>6.5732781841285783</v>
      </c>
      <c r="K5663" s="3">
        <v>1</v>
      </c>
      <c r="L5663" s="3">
        <f t="shared" si="296"/>
        <v>6.5732781841285783</v>
      </c>
      <c r="M5663" s="4">
        <f t="shared" si="298"/>
        <v>6.5732781841285783</v>
      </c>
      <c r="N5663" s="3">
        <v>0.87431668288606268</v>
      </c>
      <c r="O5663" s="3">
        <v>1</v>
      </c>
      <c r="P5663" s="3">
        <f t="shared" si="297"/>
        <v>0.87431668288606268</v>
      </c>
      <c r="Q5663" s="3">
        <f>P5663</f>
        <v>0.87431668288606268</v>
      </c>
    </row>
    <row r="5664" spans="1:17" x14ac:dyDescent="0.25">
      <c r="A5664" s="3" t="s">
        <v>378</v>
      </c>
      <c r="B5664" s="3" t="s">
        <v>8</v>
      </c>
      <c r="C5664" s="3" t="s">
        <v>379</v>
      </c>
      <c r="D5664" s="3">
        <v>0.35</v>
      </c>
      <c r="E5664" s="3">
        <v>0.47</v>
      </c>
      <c r="F5664" s="3" t="s">
        <v>59</v>
      </c>
      <c r="G5664" s="2">
        <v>1700</v>
      </c>
      <c r="H5664" s="3">
        <v>1.0579395028196519</v>
      </c>
      <c r="I5664" s="3">
        <v>4219.1829411852077</v>
      </c>
      <c r="J5664" s="3">
        <v>9.0951382134890384</v>
      </c>
      <c r="K5664" s="3">
        <v>1</v>
      </c>
      <c r="L5664" s="3">
        <f t="shared" si="296"/>
        <v>9.0951382134890384</v>
      </c>
      <c r="M5664" s="4">
        <f t="shared" si="298"/>
        <v>9.0951382134890384</v>
      </c>
      <c r="N5664" s="3">
        <v>1.2089716504106365</v>
      </c>
      <c r="O5664" s="3">
        <v>1</v>
      </c>
      <c r="P5664" s="3">
        <f t="shared" si="297"/>
        <v>1.2089716504106365</v>
      </c>
      <c r="Q5664" s="3">
        <f>P5664</f>
        <v>1.2089716504106365</v>
      </c>
    </row>
    <row r="5665" spans="1:17" x14ac:dyDescent="0.25">
      <c r="A5665" s="3" t="s">
        <v>378</v>
      </c>
      <c r="B5665" s="3" t="s">
        <v>8</v>
      </c>
      <c r="C5665" s="3" t="s">
        <v>379</v>
      </c>
      <c r="D5665" s="3">
        <v>0.35</v>
      </c>
      <c r="E5665" s="3">
        <v>0.47</v>
      </c>
      <c r="F5665" s="3" t="s">
        <v>59</v>
      </c>
      <c r="G5665" s="2">
        <v>1700</v>
      </c>
      <c r="H5665" s="3">
        <v>1.3919627628477935</v>
      </c>
      <c r="I5665" s="3">
        <v>5474.7594956705971</v>
      </c>
      <c r="J5665" s="3">
        <v>12.281146566002914</v>
      </c>
      <c r="K5665" s="3">
        <v>1</v>
      </c>
      <c r="L5665" s="3">
        <f t="shared" si="296"/>
        <v>12.281146566002914</v>
      </c>
      <c r="M5665" s="4">
        <f t="shared" si="298"/>
        <v>12.281146566002914</v>
      </c>
      <c r="N5665" s="3">
        <v>1.6674553888734192</v>
      </c>
      <c r="O5665" s="3">
        <v>1</v>
      </c>
      <c r="P5665" s="3">
        <f t="shared" si="297"/>
        <v>1.6674553888734192</v>
      </c>
      <c r="Q5665" s="3">
        <f>P5665</f>
        <v>1.6674553888734192</v>
      </c>
    </row>
    <row r="5666" spans="1:17" x14ac:dyDescent="0.25">
      <c r="A5666" s="3" t="s">
        <v>378</v>
      </c>
      <c r="B5666" s="3" t="s">
        <v>89</v>
      </c>
      <c r="C5666" s="3" t="s">
        <v>397</v>
      </c>
      <c r="D5666" s="3">
        <v>0.36</v>
      </c>
      <c r="E5666" s="3">
        <v>0.53</v>
      </c>
      <c r="F5666" s="3" t="s">
        <v>59</v>
      </c>
      <c r="G5666" s="2">
        <v>1700</v>
      </c>
      <c r="H5666" s="3">
        <v>0.19981511637591726</v>
      </c>
      <c r="I5666" s="3">
        <v>764.75021316247808</v>
      </c>
      <c r="J5666" s="3">
        <v>1.6631512644851527</v>
      </c>
      <c r="K5666" s="3">
        <v>1</v>
      </c>
      <c r="L5666" s="3">
        <f t="shared" si="296"/>
        <v>1.6631512644851527</v>
      </c>
      <c r="M5666" s="4">
        <f t="shared" si="298"/>
        <v>1.6631512644851527</v>
      </c>
      <c r="N5666" s="3">
        <v>0.21782867250955201</v>
      </c>
      <c r="O5666" s="3">
        <v>1</v>
      </c>
      <c r="P5666" s="3">
        <f t="shared" si="297"/>
        <v>0.21782867250955201</v>
      </c>
      <c r="Q5666" s="3">
        <f>P5666</f>
        <v>0.21782867250955201</v>
      </c>
    </row>
    <row r="5667" spans="1:17" x14ac:dyDescent="0.25">
      <c r="A5667" s="3" t="s">
        <v>378</v>
      </c>
      <c r="B5667" s="3" t="s">
        <v>89</v>
      </c>
      <c r="C5667" s="3" t="s">
        <v>406</v>
      </c>
      <c r="D5667" s="3">
        <v>0.36</v>
      </c>
      <c r="E5667" s="3">
        <v>0.48</v>
      </c>
      <c r="F5667" s="3" t="s">
        <v>59</v>
      </c>
      <c r="G5667" s="2">
        <v>1700</v>
      </c>
      <c r="H5667" s="3">
        <v>1.4488267127171959</v>
      </c>
      <c r="I5667" s="3">
        <v>5518.6259219921603</v>
      </c>
      <c r="J5667" s="3">
        <v>12.523367239371936</v>
      </c>
      <c r="K5667" s="3">
        <v>1</v>
      </c>
      <c r="L5667" s="3">
        <f t="shared" si="296"/>
        <v>12.523367239371936</v>
      </c>
      <c r="M5667" s="4">
        <f t="shared" si="298"/>
        <v>12.523367239371936</v>
      </c>
      <c r="N5667" s="3">
        <v>1.7019110875971424</v>
      </c>
      <c r="O5667" s="3">
        <v>1</v>
      </c>
      <c r="P5667" s="3">
        <f t="shared" si="297"/>
        <v>1.7019110875971424</v>
      </c>
      <c r="Q5667" s="3">
        <f>P5667</f>
        <v>1.7019110875971424</v>
      </c>
    </row>
    <row r="5668" spans="1:17" x14ac:dyDescent="0.25">
      <c r="A5668" s="3" t="s">
        <v>378</v>
      </c>
      <c r="B5668" s="3" t="s">
        <v>89</v>
      </c>
      <c r="C5668" s="3" t="s">
        <v>417</v>
      </c>
      <c r="D5668" s="3">
        <v>0.51</v>
      </c>
      <c r="E5668" s="3">
        <v>0.57999999999999996</v>
      </c>
      <c r="F5668" s="3" t="s">
        <v>59</v>
      </c>
      <c r="G5668" s="2">
        <v>1700</v>
      </c>
      <c r="H5668" s="3">
        <v>0.73390026461405578</v>
      </c>
      <c r="I5668" s="3">
        <v>2808.8118613739639</v>
      </c>
      <c r="J5668" s="3">
        <v>6.3507442560266192</v>
      </c>
      <c r="K5668" s="3">
        <v>1</v>
      </c>
      <c r="L5668" s="3">
        <f t="shared" si="296"/>
        <v>6.3507442560266192</v>
      </c>
      <c r="M5668" s="4">
        <f t="shared" si="298"/>
        <v>6.3507442560266192</v>
      </c>
      <c r="N5668" s="3">
        <v>0.85078940461014152</v>
      </c>
      <c r="O5668" s="3">
        <v>1</v>
      </c>
      <c r="P5668" s="3">
        <f t="shared" si="297"/>
        <v>0.85078940461014152</v>
      </c>
      <c r="Q5668" s="3">
        <f>P5668</f>
        <v>0.85078940461014152</v>
      </c>
    </row>
    <row r="5669" spans="1:17" x14ac:dyDescent="0.25">
      <c r="A5669" s="3" t="s">
        <v>378</v>
      </c>
      <c r="B5669" s="3" t="s">
        <v>89</v>
      </c>
      <c r="C5669" s="3" t="s">
        <v>406</v>
      </c>
      <c r="D5669" s="3">
        <v>0.36</v>
      </c>
      <c r="E5669" s="3">
        <v>0.48</v>
      </c>
      <c r="F5669" s="3" t="s">
        <v>260</v>
      </c>
      <c r="G5669" s="2">
        <v>1700</v>
      </c>
      <c r="H5669" s="3">
        <v>0.52871961967510972</v>
      </c>
      <c r="I5669" s="3">
        <v>1971.4695138227817</v>
      </c>
      <c r="J5669" s="3">
        <v>4.3861393801700839</v>
      </c>
      <c r="K5669" s="3">
        <v>1</v>
      </c>
      <c r="L5669" s="3">
        <f t="shared" si="296"/>
        <v>4.3861393801700839</v>
      </c>
      <c r="M5669" s="4">
        <f t="shared" si="298"/>
        <v>4.3861393801700839</v>
      </c>
      <c r="N5669" s="3">
        <v>0.60591116370614007</v>
      </c>
      <c r="O5669" s="3">
        <v>1</v>
      </c>
      <c r="P5669" s="3">
        <f t="shared" si="297"/>
        <v>0.60591116370614007</v>
      </c>
      <c r="Q5669" s="3">
        <f>P5669</f>
        <v>0.60591116370614007</v>
      </c>
    </row>
    <row r="5670" spans="1:17" x14ac:dyDescent="0.25">
      <c r="A5670" s="3" t="s">
        <v>378</v>
      </c>
      <c r="B5670" s="3" t="s">
        <v>89</v>
      </c>
      <c r="C5670" s="3" t="s">
        <v>406</v>
      </c>
      <c r="D5670" s="3">
        <v>0.36</v>
      </c>
      <c r="E5670" s="3">
        <v>0.48</v>
      </c>
      <c r="F5670" s="3" t="s">
        <v>415</v>
      </c>
      <c r="G5670" s="2">
        <v>1700</v>
      </c>
      <c r="H5670" s="3">
        <v>0.42958127468187612</v>
      </c>
      <c r="I5670" s="3">
        <v>1504.3471502919433</v>
      </c>
      <c r="J5670" s="3">
        <v>3.0238296853223741</v>
      </c>
      <c r="K5670" s="3">
        <v>1</v>
      </c>
      <c r="L5670" s="3">
        <f t="shared" si="296"/>
        <v>3.0238296853223741</v>
      </c>
      <c r="M5670" s="4">
        <f t="shared" si="298"/>
        <v>3.0238296853223741</v>
      </c>
      <c r="N5670" s="3">
        <v>0.40282192635717895</v>
      </c>
      <c r="O5670" s="3">
        <v>1</v>
      </c>
      <c r="P5670" s="3">
        <f t="shared" si="297"/>
        <v>0.40282192635717895</v>
      </c>
      <c r="Q5670" s="3">
        <f>P5670</f>
        <v>0.40282192635717895</v>
      </c>
    </row>
    <row r="5671" spans="1:17" x14ac:dyDescent="0.25">
      <c r="A5671" s="3" t="s">
        <v>378</v>
      </c>
      <c r="B5671" s="3" t="s">
        <v>8</v>
      </c>
      <c r="C5671" s="3" t="s">
        <v>379</v>
      </c>
      <c r="D5671" s="3">
        <v>0.35</v>
      </c>
      <c r="E5671" s="3">
        <v>0.47</v>
      </c>
      <c r="F5671" s="3" t="s">
        <v>19</v>
      </c>
      <c r="G5671" s="2">
        <v>1710</v>
      </c>
      <c r="H5671" s="3">
        <v>21.86279133988053</v>
      </c>
      <c r="I5671" s="3">
        <v>79242.670582501712</v>
      </c>
      <c r="J5671" s="3">
        <v>167.59769557704013</v>
      </c>
      <c r="K5671" s="3">
        <v>1</v>
      </c>
      <c r="L5671" s="3">
        <f t="shared" si="296"/>
        <v>167.59769557704013</v>
      </c>
      <c r="M5671" s="4">
        <f t="shared" si="298"/>
        <v>167.59769557704013</v>
      </c>
      <c r="N5671" s="3">
        <v>22.685991378817679</v>
      </c>
      <c r="O5671" s="3">
        <v>1</v>
      </c>
      <c r="P5671" s="3">
        <f t="shared" si="297"/>
        <v>22.685991378817679</v>
      </c>
      <c r="Q5671" s="3">
        <f>P5671</f>
        <v>22.685991378817679</v>
      </c>
    </row>
    <row r="5672" spans="1:17" x14ac:dyDescent="0.25">
      <c r="A5672" s="3" t="s">
        <v>378</v>
      </c>
      <c r="B5672" s="3" t="s">
        <v>89</v>
      </c>
      <c r="C5672" s="3" t="s">
        <v>397</v>
      </c>
      <c r="D5672" s="3">
        <v>0.36</v>
      </c>
      <c r="E5672" s="3">
        <v>0.53</v>
      </c>
      <c r="F5672" s="3" t="s">
        <v>19</v>
      </c>
      <c r="G5672" s="2">
        <v>1710</v>
      </c>
      <c r="H5672" s="3">
        <v>37.422087203404338</v>
      </c>
      <c r="I5672" s="3">
        <v>137662.19681360509</v>
      </c>
      <c r="J5672" s="3">
        <v>278.84756558299932</v>
      </c>
      <c r="K5672" s="3">
        <v>1</v>
      </c>
      <c r="L5672" s="3">
        <f t="shared" si="296"/>
        <v>278.84756558299932</v>
      </c>
      <c r="M5672" s="4">
        <f t="shared" si="298"/>
        <v>278.84756558299932</v>
      </c>
      <c r="N5672" s="3">
        <v>38.427726667798524</v>
      </c>
      <c r="O5672" s="3">
        <v>1</v>
      </c>
      <c r="P5672" s="3">
        <f t="shared" si="297"/>
        <v>38.427726667798524</v>
      </c>
      <c r="Q5672" s="3">
        <f>P5672</f>
        <v>38.427726667798524</v>
      </c>
    </row>
    <row r="5673" spans="1:17" x14ac:dyDescent="0.25">
      <c r="A5673" s="3" t="s">
        <v>378</v>
      </c>
      <c r="B5673" s="3" t="s">
        <v>89</v>
      </c>
      <c r="C5673" s="3" t="s">
        <v>406</v>
      </c>
      <c r="D5673" s="3">
        <v>0.36</v>
      </c>
      <c r="E5673" s="3">
        <v>0.48</v>
      </c>
      <c r="F5673" s="3" t="s">
        <v>19</v>
      </c>
      <c r="G5673" s="2">
        <v>1710</v>
      </c>
      <c r="H5673" s="3">
        <v>103.61043735920209</v>
      </c>
      <c r="I5673" s="3">
        <v>394500.46547838376</v>
      </c>
      <c r="J5673" s="3">
        <v>815.90065330835728</v>
      </c>
      <c r="K5673" s="3">
        <v>1</v>
      </c>
      <c r="L5673" s="3">
        <f t="shared" si="296"/>
        <v>815.90065330835728</v>
      </c>
      <c r="M5673" s="4">
        <f t="shared" si="298"/>
        <v>815.90065330835728</v>
      </c>
      <c r="N5673" s="3">
        <v>111.34659744024412</v>
      </c>
      <c r="O5673" s="3">
        <v>1</v>
      </c>
      <c r="P5673" s="3">
        <f t="shared" si="297"/>
        <v>111.34659744024412</v>
      </c>
      <c r="Q5673" s="3">
        <f>P5673</f>
        <v>111.34659744024412</v>
      </c>
    </row>
    <row r="5674" spans="1:17" x14ac:dyDescent="0.25">
      <c r="A5674" s="3" t="s">
        <v>378</v>
      </c>
      <c r="B5674" s="3" t="s">
        <v>89</v>
      </c>
      <c r="C5674" s="3" t="s">
        <v>417</v>
      </c>
      <c r="D5674" s="3">
        <v>0.51</v>
      </c>
      <c r="E5674" s="3">
        <v>0.57999999999999996</v>
      </c>
      <c r="F5674" s="3" t="s">
        <v>19</v>
      </c>
      <c r="G5674" s="2">
        <v>1710</v>
      </c>
      <c r="H5674" s="3">
        <v>1.4862239578194219E-2</v>
      </c>
      <c r="I5674" s="3">
        <v>55.113280858619596</v>
      </c>
      <c r="J5674" s="3">
        <v>0.1257983597544004</v>
      </c>
      <c r="K5674" s="3">
        <v>1</v>
      </c>
      <c r="L5674" s="3">
        <f t="shared" si="296"/>
        <v>0.1257983597544004</v>
      </c>
      <c r="M5674" s="4">
        <f t="shared" si="298"/>
        <v>0.1257983597544004</v>
      </c>
      <c r="N5674" s="3">
        <v>1.8124323119068222E-2</v>
      </c>
      <c r="O5674" s="3">
        <v>1</v>
      </c>
      <c r="P5674" s="3">
        <f t="shared" si="297"/>
        <v>1.8124323119068222E-2</v>
      </c>
      <c r="Q5674" s="3">
        <f>P5674</f>
        <v>1.8124323119068222E-2</v>
      </c>
    </row>
    <row r="5675" spans="1:17" x14ac:dyDescent="0.25">
      <c r="A5675" s="3" t="s">
        <v>378</v>
      </c>
      <c r="B5675" s="3" t="s">
        <v>89</v>
      </c>
      <c r="C5675" s="3" t="s">
        <v>397</v>
      </c>
      <c r="D5675" s="3">
        <v>0.36</v>
      </c>
      <c r="E5675" s="3">
        <v>0.53</v>
      </c>
      <c r="F5675" s="3" t="s">
        <v>404</v>
      </c>
      <c r="G5675" s="2">
        <v>1710</v>
      </c>
      <c r="H5675" s="3">
        <v>32.640514451085558</v>
      </c>
      <c r="I5675" s="3">
        <v>126350.1902011085</v>
      </c>
      <c r="J5675" s="3">
        <v>261.46614339880449</v>
      </c>
      <c r="K5675" s="3">
        <v>1</v>
      </c>
      <c r="L5675" s="3">
        <f t="shared" si="296"/>
        <v>261.46614339880449</v>
      </c>
      <c r="M5675" s="4">
        <f t="shared" si="298"/>
        <v>261.46614339880449</v>
      </c>
      <c r="N5675" s="3">
        <v>36.114633003946587</v>
      </c>
      <c r="O5675" s="3">
        <v>1</v>
      </c>
      <c r="P5675" s="3">
        <f t="shared" si="297"/>
        <v>36.114633003946587</v>
      </c>
      <c r="Q5675" s="3">
        <f>P5675</f>
        <v>36.114633003946587</v>
      </c>
    </row>
    <row r="5676" spans="1:17" x14ac:dyDescent="0.25">
      <c r="A5676" s="3" t="s">
        <v>378</v>
      </c>
      <c r="B5676" s="3" t="s">
        <v>89</v>
      </c>
      <c r="C5676" s="3" t="s">
        <v>406</v>
      </c>
      <c r="D5676" s="3">
        <v>0.36</v>
      </c>
      <c r="E5676" s="3">
        <v>0.48</v>
      </c>
      <c r="F5676" s="3" t="s">
        <v>408</v>
      </c>
      <c r="G5676" s="2">
        <v>1710</v>
      </c>
      <c r="H5676" s="3">
        <v>4.6946639643014272E-2</v>
      </c>
      <c r="I5676" s="3">
        <v>181.09322870242275</v>
      </c>
      <c r="J5676" s="3">
        <v>0.40123519412524933</v>
      </c>
      <c r="K5676" s="3">
        <v>1</v>
      </c>
      <c r="L5676" s="3">
        <f t="shared" si="296"/>
        <v>0.40123519412524933</v>
      </c>
      <c r="M5676" s="4">
        <f t="shared" si="298"/>
        <v>0.40123519412524933</v>
      </c>
      <c r="N5676" s="3">
        <v>5.589090373766855E-2</v>
      </c>
      <c r="O5676" s="3">
        <v>1</v>
      </c>
      <c r="P5676" s="3">
        <f t="shared" si="297"/>
        <v>5.589090373766855E-2</v>
      </c>
      <c r="Q5676" s="3">
        <f>P5676</f>
        <v>5.589090373766855E-2</v>
      </c>
    </row>
    <row r="5677" spans="1:17" x14ac:dyDescent="0.25">
      <c r="A5677" s="3" t="s">
        <v>378</v>
      </c>
      <c r="B5677" s="3" t="s">
        <v>8</v>
      </c>
      <c r="C5677" s="3" t="s">
        <v>379</v>
      </c>
      <c r="D5677" s="3">
        <v>0.35</v>
      </c>
      <c r="E5677" s="3">
        <v>0.47</v>
      </c>
      <c r="F5677" s="3" t="s">
        <v>390</v>
      </c>
      <c r="G5677" s="2">
        <v>1710</v>
      </c>
      <c r="H5677" s="3">
        <v>15.879667722873238</v>
      </c>
      <c r="I5677" s="3">
        <v>53728.524954631604</v>
      </c>
      <c r="J5677" s="3">
        <v>116.90322032491362</v>
      </c>
      <c r="K5677" s="3">
        <v>1</v>
      </c>
      <c r="L5677" s="3">
        <f t="shared" si="296"/>
        <v>116.90322032491362</v>
      </c>
      <c r="M5677" s="4">
        <f t="shared" si="298"/>
        <v>116.90322032491362</v>
      </c>
      <c r="N5677" s="3">
        <v>15.483688112680261</v>
      </c>
      <c r="O5677" s="3">
        <v>1</v>
      </c>
      <c r="P5677" s="3">
        <f t="shared" si="297"/>
        <v>15.483688112680261</v>
      </c>
      <c r="Q5677" s="3">
        <f>P5677</f>
        <v>15.483688112680261</v>
      </c>
    </row>
    <row r="5678" spans="1:17" x14ac:dyDescent="0.25">
      <c r="A5678" s="3" t="s">
        <v>378</v>
      </c>
      <c r="B5678" s="3" t="s">
        <v>89</v>
      </c>
      <c r="C5678" s="3" t="s">
        <v>406</v>
      </c>
      <c r="D5678" s="3">
        <v>0.36</v>
      </c>
      <c r="E5678" s="3">
        <v>0.48</v>
      </c>
      <c r="F5678" s="3" t="s">
        <v>11</v>
      </c>
      <c r="G5678" s="2">
        <v>1710</v>
      </c>
      <c r="H5678" s="3">
        <v>254.27123278232725</v>
      </c>
      <c r="I5678" s="3">
        <v>964750.84540317662</v>
      </c>
      <c r="J5678" s="3">
        <v>1921.8990577621937</v>
      </c>
      <c r="K5678" s="3">
        <v>1</v>
      </c>
      <c r="L5678" s="3">
        <f t="shared" si="296"/>
        <v>1921.8990577621937</v>
      </c>
      <c r="M5678" s="4">
        <f t="shared" si="298"/>
        <v>1921.8990577621937</v>
      </c>
      <c r="N5678" s="3">
        <v>261.44619812769372</v>
      </c>
      <c r="O5678" s="3">
        <v>1</v>
      </c>
      <c r="P5678" s="3">
        <f t="shared" si="297"/>
        <v>261.44619812769372</v>
      </c>
      <c r="Q5678" s="3">
        <f>P5678</f>
        <v>261.44619812769372</v>
      </c>
    </row>
    <row r="5679" spans="1:17" x14ac:dyDescent="0.25">
      <c r="A5679" s="3" t="s">
        <v>378</v>
      </c>
      <c r="B5679" s="3" t="s">
        <v>89</v>
      </c>
      <c r="C5679" s="3" t="s">
        <v>417</v>
      </c>
      <c r="D5679" s="3">
        <v>0.51</v>
      </c>
      <c r="E5679" s="3">
        <v>0.57999999999999996</v>
      </c>
      <c r="F5679" s="3" t="s">
        <v>11</v>
      </c>
      <c r="G5679" s="2">
        <v>1710</v>
      </c>
      <c r="H5679" s="3">
        <v>109.40122272508286</v>
      </c>
      <c r="I5679" s="3">
        <v>413212.70628423337</v>
      </c>
      <c r="J5679" s="3">
        <v>850.08631875173751</v>
      </c>
      <c r="K5679" s="3">
        <v>1</v>
      </c>
      <c r="L5679" s="3">
        <f t="shared" si="296"/>
        <v>850.08631875173751</v>
      </c>
      <c r="M5679" s="4">
        <f t="shared" si="298"/>
        <v>850.08631875173751</v>
      </c>
      <c r="N5679" s="3">
        <v>118.51055152499349</v>
      </c>
      <c r="O5679" s="3">
        <v>1</v>
      </c>
      <c r="P5679" s="3">
        <f t="shared" si="297"/>
        <v>118.51055152499349</v>
      </c>
      <c r="Q5679" s="3">
        <f>P5679</f>
        <v>118.51055152499349</v>
      </c>
    </row>
    <row r="5680" spans="1:17" x14ac:dyDescent="0.25">
      <c r="A5680" s="3" t="s">
        <v>378</v>
      </c>
      <c r="B5680" s="3" t="s">
        <v>89</v>
      </c>
      <c r="C5680" s="3" t="s">
        <v>406</v>
      </c>
      <c r="D5680" s="3">
        <v>0.36</v>
      </c>
      <c r="E5680" s="3">
        <v>0.48</v>
      </c>
      <c r="F5680" s="3" t="s">
        <v>413</v>
      </c>
      <c r="G5680" s="2">
        <v>1710</v>
      </c>
      <c r="H5680" s="3">
        <v>121.51383699417831</v>
      </c>
      <c r="I5680" s="3">
        <v>475198.45121010841</v>
      </c>
      <c r="J5680" s="3">
        <v>969.03667764119484</v>
      </c>
      <c r="K5680" s="3">
        <v>1</v>
      </c>
      <c r="L5680" s="3">
        <f t="shared" si="296"/>
        <v>969.03667764119484</v>
      </c>
      <c r="M5680" s="4">
        <f t="shared" si="298"/>
        <v>969.03667764119484</v>
      </c>
      <c r="N5680" s="3">
        <v>132.50397765601693</v>
      </c>
      <c r="O5680" s="3">
        <v>1</v>
      </c>
      <c r="P5680" s="3">
        <f t="shared" si="297"/>
        <v>132.50397765601693</v>
      </c>
      <c r="Q5680" s="3">
        <f>P5680</f>
        <v>132.50397765601693</v>
      </c>
    </row>
    <row r="5681" spans="1:17" x14ac:dyDescent="0.25">
      <c r="A5681" s="3" t="s">
        <v>378</v>
      </c>
      <c r="B5681" s="3" t="s">
        <v>8</v>
      </c>
      <c r="C5681" s="3" t="s">
        <v>379</v>
      </c>
      <c r="D5681" s="3">
        <v>0.35</v>
      </c>
      <c r="E5681" s="3">
        <v>0.47</v>
      </c>
      <c r="F5681" s="3" t="s">
        <v>392</v>
      </c>
      <c r="G5681" s="2">
        <v>1710</v>
      </c>
      <c r="H5681" s="3">
        <v>123.78450822023588</v>
      </c>
      <c r="I5681" s="3">
        <v>485969.47638741205</v>
      </c>
      <c r="J5681" s="3">
        <v>944.86970484002836</v>
      </c>
      <c r="K5681" s="3">
        <v>1</v>
      </c>
      <c r="L5681" s="3">
        <f t="shared" si="296"/>
        <v>944.86970484002836</v>
      </c>
      <c r="M5681" s="4">
        <f t="shared" si="298"/>
        <v>944.86970484002836</v>
      </c>
      <c r="N5681" s="3">
        <v>127.90867874876817</v>
      </c>
      <c r="O5681" s="3">
        <v>1</v>
      </c>
      <c r="P5681" s="3">
        <f t="shared" si="297"/>
        <v>127.90867874876817</v>
      </c>
      <c r="Q5681" s="3">
        <f>P5681</f>
        <v>127.90867874876817</v>
      </c>
    </row>
    <row r="5682" spans="1:17" x14ac:dyDescent="0.25">
      <c r="A5682" s="3" t="s">
        <v>378</v>
      </c>
      <c r="B5682" s="3" t="s">
        <v>8</v>
      </c>
      <c r="C5682" s="3" t="s">
        <v>379</v>
      </c>
      <c r="D5682" s="3">
        <v>0.35</v>
      </c>
      <c r="E5682" s="3">
        <v>0.47</v>
      </c>
      <c r="F5682" s="3" t="s">
        <v>392</v>
      </c>
      <c r="G5682" s="2">
        <v>1710</v>
      </c>
      <c r="H5682" s="3">
        <v>85.173145325633726</v>
      </c>
      <c r="I5682" s="3">
        <v>332784.05069149262</v>
      </c>
      <c r="J5682" s="3">
        <v>686.00850625071644</v>
      </c>
      <c r="K5682" s="3">
        <v>1</v>
      </c>
      <c r="L5682" s="3">
        <f t="shared" si="296"/>
        <v>686.00850625071644</v>
      </c>
      <c r="M5682" s="4">
        <f t="shared" si="298"/>
        <v>686.00850625071644</v>
      </c>
      <c r="N5682" s="3">
        <v>93.770249939833491</v>
      </c>
      <c r="O5682" s="3">
        <v>1</v>
      </c>
      <c r="P5682" s="3">
        <f t="shared" si="297"/>
        <v>93.770249939833491</v>
      </c>
      <c r="Q5682" s="3">
        <f>P5682</f>
        <v>93.770249939833491</v>
      </c>
    </row>
    <row r="5683" spans="1:17" x14ac:dyDescent="0.25">
      <c r="A5683" s="3" t="s">
        <v>378</v>
      </c>
      <c r="B5683" s="3" t="s">
        <v>8</v>
      </c>
      <c r="C5683" s="3" t="s">
        <v>379</v>
      </c>
      <c r="D5683" s="3">
        <v>0.35</v>
      </c>
      <c r="E5683" s="3">
        <v>0.47</v>
      </c>
      <c r="F5683" s="3" t="s">
        <v>59</v>
      </c>
      <c r="G5683" s="2">
        <v>1710</v>
      </c>
      <c r="H5683" s="3">
        <v>6.0798870066741456E-3</v>
      </c>
      <c r="I5683" s="3">
        <v>24.319386701733286</v>
      </c>
      <c r="J5683" s="3">
        <v>5.5580768016126492E-2</v>
      </c>
      <c r="K5683" s="3">
        <v>1</v>
      </c>
      <c r="L5683" s="3">
        <f t="shared" si="296"/>
        <v>5.5580768016126492E-2</v>
      </c>
      <c r="M5683" s="4">
        <f t="shared" si="298"/>
        <v>5.5580768016126492E-2</v>
      </c>
      <c r="N5683" s="3">
        <v>7.3934948861823944E-3</v>
      </c>
      <c r="O5683" s="3">
        <v>1</v>
      </c>
      <c r="P5683" s="3">
        <f t="shared" si="297"/>
        <v>7.3934948861823944E-3</v>
      </c>
      <c r="Q5683" s="3">
        <f>P5683</f>
        <v>7.3934948861823944E-3</v>
      </c>
    </row>
    <row r="5684" spans="1:17" x14ac:dyDescent="0.25">
      <c r="A5684" s="3" t="s">
        <v>378</v>
      </c>
      <c r="B5684" s="3" t="s">
        <v>8</v>
      </c>
      <c r="C5684" s="3" t="s">
        <v>379</v>
      </c>
      <c r="D5684" s="3">
        <v>0.35</v>
      </c>
      <c r="E5684" s="3">
        <v>0.47</v>
      </c>
      <c r="F5684" s="3" t="s">
        <v>59</v>
      </c>
      <c r="G5684" s="2">
        <v>1710</v>
      </c>
      <c r="H5684" s="3">
        <v>6.224789389766029E-3</v>
      </c>
      <c r="I5684" s="3">
        <v>24.898122619086251</v>
      </c>
      <c r="J5684" s="3">
        <v>5.6875799360695534E-2</v>
      </c>
      <c r="K5684" s="3">
        <v>1</v>
      </c>
      <c r="L5684" s="3">
        <f t="shared" si="296"/>
        <v>5.6875799360695534E-2</v>
      </c>
      <c r="M5684" s="4">
        <f t="shared" si="298"/>
        <v>5.6875799360695534E-2</v>
      </c>
      <c r="N5684" s="3">
        <v>7.5665974834023975E-3</v>
      </c>
      <c r="O5684" s="3">
        <v>1</v>
      </c>
      <c r="P5684" s="3">
        <f t="shared" si="297"/>
        <v>7.5665974834023975E-3</v>
      </c>
      <c r="Q5684" s="3">
        <f>P5684</f>
        <v>7.5665974834023975E-3</v>
      </c>
    </row>
    <row r="5685" spans="1:17" x14ac:dyDescent="0.25">
      <c r="A5685" s="3" t="s">
        <v>378</v>
      </c>
      <c r="B5685" s="3" t="s">
        <v>89</v>
      </c>
      <c r="C5685" s="3" t="s">
        <v>406</v>
      </c>
      <c r="D5685" s="3">
        <v>0.36</v>
      </c>
      <c r="E5685" s="3">
        <v>0.48</v>
      </c>
      <c r="F5685" s="3" t="s">
        <v>59</v>
      </c>
      <c r="G5685" s="2">
        <v>1710</v>
      </c>
      <c r="H5685" s="3">
        <v>2.4904017639671198E-2</v>
      </c>
      <c r="I5685" s="3">
        <v>93.850678840140162</v>
      </c>
      <c r="J5685" s="3">
        <v>0.20066918732791594</v>
      </c>
      <c r="K5685" s="3">
        <v>1</v>
      </c>
      <c r="L5685" s="3">
        <f t="shared" si="296"/>
        <v>0.20066918732791594</v>
      </c>
      <c r="M5685" s="4">
        <f t="shared" si="298"/>
        <v>0.20066918732791594</v>
      </c>
      <c r="N5685" s="3">
        <v>2.6847524379695883E-2</v>
      </c>
      <c r="O5685" s="3">
        <v>1</v>
      </c>
      <c r="P5685" s="3">
        <f t="shared" si="297"/>
        <v>2.6847524379695883E-2</v>
      </c>
      <c r="Q5685" s="3">
        <f>P5685</f>
        <v>2.6847524379695883E-2</v>
      </c>
    </row>
    <row r="5686" spans="1:17" x14ac:dyDescent="0.25">
      <c r="A5686" s="3" t="s">
        <v>378</v>
      </c>
      <c r="B5686" s="3" t="s">
        <v>89</v>
      </c>
      <c r="C5686" s="3" t="s">
        <v>417</v>
      </c>
      <c r="D5686" s="3">
        <v>0.51</v>
      </c>
      <c r="E5686" s="3">
        <v>0.57999999999999996</v>
      </c>
      <c r="F5686" s="3" t="s">
        <v>59</v>
      </c>
      <c r="G5686" s="2">
        <v>1710</v>
      </c>
      <c r="H5686" s="3">
        <v>0.31477157392914007</v>
      </c>
      <c r="I5686" s="3">
        <v>1214.9105674940749</v>
      </c>
      <c r="J5686" s="3">
        <v>2.4216452009604321</v>
      </c>
      <c r="K5686" s="3">
        <v>1</v>
      </c>
      <c r="L5686" s="3">
        <f t="shared" si="296"/>
        <v>2.4216452009604321</v>
      </c>
      <c r="M5686" s="4">
        <f t="shared" si="298"/>
        <v>2.4216452009604321</v>
      </c>
      <c r="N5686" s="3">
        <v>0.33036932375621453</v>
      </c>
      <c r="O5686" s="3">
        <v>1</v>
      </c>
      <c r="P5686" s="3">
        <f t="shared" si="297"/>
        <v>0.33036932375621453</v>
      </c>
      <c r="Q5686" s="3">
        <f>P5686</f>
        <v>0.33036932375621453</v>
      </c>
    </row>
    <row r="5687" spans="1:17" x14ac:dyDescent="0.25">
      <c r="A5687" s="3" t="s">
        <v>378</v>
      </c>
      <c r="B5687" s="3" t="s">
        <v>8</v>
      </c>
      <c r="C5687" s="3" t="s">
        <v>379</v>
      </c>
      <c r="D5687" s="3">
        <v>0.35</v>
      </c>
      <c r="E5687" s="3">
        <v>0.47</v>
      </c>
      <c r="F5687" s="3" t="s">
        <v>385</v>
      </c>
      <c r="G5687" s="2">
        <v>1710</v>
      </c>
      <c r="H5687" s="3">
        <v>4.8544691772121576E-2</v>
      </c>
      <c r="I5687" s="3">
        <v>111.09354177015626</v>
      </c>
      <c r="J5687" s="3">
        <v>0.13170762718321966</v>
      </c>
      <c r="K5687" s="3">
        <v>1</v>
      </c>
      <c r="L5687" s="3">
        <f t="shared" si="296"/>
        <v>0.13170762718321966</v>
      </c>
      <c r="M5687" s="4">
        <f t="shared" si="298"/>
        <v>0.13170762718321966</v>
      </c>
      <c r="N5687" s="3">
        <v>1.7262420620100312E-2</v>
      </c>
      <c r="O5687" s="3">
        <v>1</v>
      </c>
      <c r="P5687" s="3">
        <f t="shared" si="297"/>
        <v>1.7262420620100312E-2</v>
      </c>
      <c r="Q5687" s="3">
        <f>P5687</f>
        <v>1.7262420620100312E-2</v>
      </c>
    </row>
    <row r="5688" spans="1:17" x14ac:dyDescent="0.25">
      <c r="A5688" s="3" t="s">
        <v>378</v>
      </c>
      <c r="B5688" s="3" t="s">
        <v>8</v>
      </c>
      <c r="C5688" s="3" t="s">
        <v>379</v>
      </c>
      <c r="D5688" s="3">
        <v>0.35</v>
      </c>
      <c r="E5688" s="3">
        <v>0.47</v>
      </c>
      <c r="F5688" s="3" t="s">
        <v>17</v>
      </c>
      <c r="G5688" s="2">
        <v>2000</v>
      </c>
      <c r="H5688" s="3">
        <v>10.412717862869437</v>
      </c>
      <c r="I5688" s="3">
        <v>33925.762736357072</v>
      </c>
      <c r="J5688" s="3">
        <v>72.419733374165304</v>
      </c>
      <c r="K5688" s="3">
        <v>1</v>
      </c>
      <c r="L5688" s="3">
        <f t="shared" si="296"/>
        <v>72.419733374165304</v>
      </c>
      <c r="M5688" s="4">
        <f t="shared" si="298"/>
        <v>72.419733374165304</v>
      </c>
      <c r="N5688" s="3">
        <v>9.5330101111702792</v>
      </c>
      <c r="O5688" s="3">
        <v>1</v>
      </c>
      <c r="P5688" s="3">
        <f t="shared" si="297"/>
        <v>9.5330101111702792</v>
      </c>
      <c r="Q5688" s="3">
        <f>P5688</f>
        <v>9.5330101111702792</v>
      </c>
    </row>
    <row r="5689" spans="1:17" x14ac:dyDescent="0.25">
      <c r="A5689" s="3" t="s">
        <v>378</v>
      </c>
      <c r="B5689" s="3" t="s">
        <v>8</v>
      </c>
      <c r="C5689" s="3" t="s">
        <v>379</v>
      </c>
      <c r="D5689" s="3">
        <v>0.35</v>
      </c>
      <c r="E5689" s="3">
        <v>0.47</v>
      </c>
      <c r="F5689" s="3" t="s">
        <v>19</v>
      </c>
      <c r="G5689" s="2">
        <v>1720</v>
      </c>
      <c r="H5689" s="3">
        <v>29.985976388320928</v>
      </c>
      <c r="I5689" s="3">
        <v>114610.68248178059</v>
      </c>
      <c r="J5689" s="3">
        <v>253.50733086064807</v>
      </c>
      <c r="K5689" s="3">
        <v>1</v>
      </c>
      <c r="L5689" s="3">
        <f t="shared" si="296"/>
        <v>253.50733086064807</v>
      </c>
      <c r="M5689" s="4">
        <f t="shared" si="298"/>
        <v>253.50733086064807</v>
      </c>
      <c r="N5689" s="3">
        <v>34.799938062590847</v>
      </c>
      <c r="O5689" s="3">
        <v>1</v>
      </c>
      <c r="P5689" s="3">
        <f t="shared" si="297"/>
        <v>34.799938062590847</v>
      </c>
      <c r="Q5689" s="3">
        <f>P5689</f>
        <v>34.799938062590847</v>
      </c>
    </row>
    <row r="5690" spans="1:17" x14ac:dyDescent="0.25">
      <c r="A5690" s="3" t="s">
        <v>378</v>
      </c>
      <c r="B5690" s="3" t="s">
        <v>89</v>
      </c>
      <c r="C5690" s="3" t="s">
        <v>397</v>
      </c>
      <c r="D5690" s="3">
        <v>0.36</v>
      </c>
      <c r="E5690" s="3">
        <v>0.53</v>
      </c>
      <c r="F5690" s="3" t="s">
        <v>19</v>
      </c>
      <c r="G5690" s="2">
        <v>1720</v>
      </c>
      <c r="H5690" s="3">
        <v>407.98516281678883</v>
      </c>
      <c r="I5690" s="3">
        <v>1510541.112162469</v>
      </c>
      <c r="J5690" s="3">
        <v>3084.9676198152029</v>
      </c>
      <c r="K5690" s="3">
        <v>1</v>
      </c>
      <c r="L5690" s="3">
        <f t="shared" si="296"/>
        <v>3084.9676198152029</v>
      </c>
      <c r="M5690" s="4">
        <f t="shared" si="298"/>
        <v>3084.9676198152029</v>
      </c>
      <c r="N5690" s="3">
        <v>421.55097264055007</v>
      </c>
      <c r="O5690" s="3">
        <v>1</v>
      </c>
      <c r="P5690" s="3">
        <f t="shared" si="297"/>
        <v>421.55097264055007</v>
      </c>
      <c r="Q5690" s="3">
        <f>P5690</f>
        <v>421.55097264055007</v>
      </c>
    </row>
    <row r="5691" spans="1:17" x14ac:dyDescent="0.25">
      <c r="A5691" s="3" t="s">
        <v>378</v>
      </c>
      <c r="B5691" s="3" t="s">
        <v>89</v>
      </c>
      <c r="C5691" s="3" t="s">
        <v>406</v>
      </c>
      <c r="D5691" s="3">
        <v>0.36</v>
      </c>
      <c r="E5691" s="3">
        <v>0.48</v>
      </c>
      <c r="F5691" s="3" t="s">
        <v>19</v>
      </c>
      <c r="G5691" s="2">
        <v>1720</v>
      </c>
      <c r="H5691" s="3">
        <v>120.35370811890645</v>
      </c>
      <c r="I5691" s="3">
        <v>450706.76661303936</v>
      </c>
      <c r="J5691" s="3">
        <v>920.50937478403387</v>
      </c>
      <c r="K5691" s="3">
        <v>1</v>
      </c>
      <c r="L5691" s="3">
        <f t="shared" si="296"/>
        <v>920.50937478403387</v>
      </c>
      <c r="M5691" s="4">
        <f t="shared" si="298"/>
        <v>920.50937478403387</v>
      </c>
      <c r="N5691" s="3">
        <v>125.91240895746276</v>
      </c>
      <c r="O5691" s="3">
        <v>1</v>
      </c>
      <c r="P5691" s="3">
        <f t="shared" si="297"/>
        <v>125.91240895746276</v>
      </c>
      <c r="Q5691" s="3">
        <f>P5691</f>
        <v>125.91240895746276</v>
      </c>
    </row>
    <row r="5692" spans="1:17" x14ac:dyDescent="0.25">
      <c r="A5692" s="3" t="s">
        <v>378</v>
      </c>
      <c r="B5692" s="3" t="s">
        <v>89</v>
      </c>
      <c r="C5692" s="3" t="s">
        <v>417</v>
      </c>
      <c r="D5692" s="3">
        <v>0.51</v>
      </c>
      <c r="E5692" s="3">
        <v>0.57999999999999996</v>
      </c>
      <c r="F5692" s="3" t="s">
        <v>19</v>
      </c>
      <c r="G5692" s="2">
        <v>1720</v>
      </c>
      <c r="H5692" s="3">
        <v>5.6823152980579428</v>
      </c>
      <c r="I5692" s="3">
        <v>19749.338940797348</v>
      </c>
      <c r="J5692" s="3">
        <v>42.737446893975665</v>
      </c>
      <c r="K5692" s="3">
        <v>1</v>
      </c>
      <c r="L5692" s="3">
        <f t="shared" si="296"/>
        <v>42.737446893975665</v>
      </c>
      <c r="M5692" s="4">
        <f t="shared" si="298"/>
        <v>42.737446893975665</v>
      </c>
      <c r="N5692" s="3">
        <v>5.7990479777020765</v>
      </c>
      <c r="O5692" s="3">
        <v>1</v>
      </c>
      <c r="P5692" s="3">
        <f t="shared" si="297"/>
        <v>5.7990479777020765</v>
      </c>
      <c r="Q5692" s="3">
        <f>P5692</f>
        <v>5.7990479777020765</v>
      </c>
    </row>
    <row r="5693" spans="1:17" x14ac:dyDescent="0.25">
      <c r="A5693" s="3" t="s">
        <v>378</v>
      </c>
      <c r="B5693" s="3" t="s">
        <v>89</v>
      </c>
      <c r="C5693" s="3" t="s">
        <v>397</v>
      </c>
      <c r="D5693" s="3">
        <v>0.36</v>
      </c>
      <c r="E5693" s="3">
        <v>0.53</v>
      </c>
      <c r="F5693" s="3" t="s">
        <v>404</v>
      </c>
      <c r="G5693" s="2">
        <v>1720</v>
      </c>
      <c r="H5693" s="3">
        <v>35.263559683334741</v>
      </c>
      <c r="I5693" s="3">
        <v>136213.30386296439</v>
      </c>
      <c r="J5693" s="3">
        <v>294.71331541284843</v>
      </c>
      <c r="K5693" s="3">
        <v>1</v>
      </c>
      <c r="L5693" s="3">
        <f t="shared" si="296"/>
        <v>294.71331541284843</v>
      </c>
      <c r="M5693" s="4">
        <f t="shared" si="298"/>
        <v>294.71331541284843</v>
      </c>
      <c r="N5693" s="3">
        <v>40.319034371748259</v>
      </c>
      <c r="O5693" s="3">
        <v>1</v>
      </c>
      <c r="P5693" s="3">
        <f t="shared" si="297"/>
        <v>40.319034371748259</v>
      </c>
      <c r="Q5693" s="3">
        <f>P5693</f>
        <v>40.319034371748259</v>
      </c>
    </row>
    <row r="5694" spans="1:17" x14ac:dyDescent="0.25">
      <c r="A5694" s="3" t="s">
        <v>378</v>
      </c>
      <c r="B5694" s="3" t="s">
        <v>89</v>
      </c>
      <c r="C5694" s="3" t="s">
        <v>406</v>
      </c>
      <c r="D5694" s="3">
        <v>0.36</v>
      </c>
      <c r="E5694" s="3">
        <v>0.48</v>
      </c>
      <c r="F5694" s="3" t="s">
        <v>404</v>
      </c>
      <c r="G5694" s="2">
        <v>1720</v>
      </c>
      <c r="H5694" s="3">
        <v>7.5501573797259915</v>
      </c>
      <c r="I5694" s="3">
        <v>29092.771046255868</v>
      </c>
      <c r="J5694" s="3">
        <v>68.278542884584738</v>
      </c>
      <c r="K5694" s="3">
        <v>1</v>
      </c>
      <c r="L5694" s="3">
        <f t="shared" si="296"/>
        <v>68.278542884584738</v>
      </c>
      <c r="M5694" s="4">
        <f t="shared" si="298"/>
        <v>68.278542884584738</v>
      </c>
      <c r="N5694" s="3">
        <v>9.3845918277371414</v>
      </c>
      <c r="O5694" s="3">
        <v>1</v>
      </c>
      <c r="P5694" s="3">
        <f t="shared" si="297"/>
        <v>9.3845918277371414</v>
      </c>
      <c r="Q5694" s="3">
        <f>P5694</f>
        <v>9.3845918277371414</v>
      </c>
    </row>
    <row r="5695" spans="1:17" x14ac:dyDescent="0.25">
      <c r="A5695" s="3" t="s">
        <v>378</v>
      </c>
      <c r="B5695" s="3" t="s">
        <v>89</v>
      </c>
      <c r="C5695" s="3" t="s">
        <v>406</v>
      </c>
      <c r="D5695" s="3">
        <v>0.36</v>
      </c>
      <c r="E5695" s="3">
        <v>0.48</v>
      </c>
      <c r="F5695" s="3" t="s">
        <v>408</v>
      </c>
      <c r="G5695" s="2">
        <v>1720</v>
      </c>
      <c r="H5695" s="3">
        <v>2.1972097863317336E-5</v>
      </c>
      <c r="I5695" s="3">
        <v>8.536317909232731E-2</v>
      </c>
      <c r="J5695" s="3">
        <v>1.784183267556519E-4</v>
      </c>
      <c r="K5695" s="3">
        <v>1</v>
      </c>
      <c r="L5695" s="3">
        <f t="shared" si="296"/>
        <v>1.784183267556519E-4</v>
      </c>
      <c r="M5695" s="4">
        <f t="shared" si="298"/>
        <v>1.784183267556519E-4</v>
      </c>
      <c r="N5695" s="3">
        <v>2.4297606115076706E-5</v>
      </c>
      <c r="O5695" s="3">
        <v>1</v>
      </c>
      <c r="P5695" s="3">
        <f t="shared" si="297"/>
        <v>2.4297606115076706E-5</v>
      </c>
      <c r="Q5695" s="3">
        <f>P5695</f>
        <v>2.4297606115076706E-5</v>
      </c>
    </row>
    <row r="5696" spans="1:17" x14ac:dyDescent="0.25">
      <c r="A5696" s="3" t="s">
        <v>378</v>
      </c>
      <c r="B5696" s="3" t="s">
        <v>89</v>
      </c>
      <c r="C5696" s="3" t="s">
        <v>406</v>
      </c>
      <c r="D5696" s="3">
        <v>0.36</v>
      </c>
      <c r="E5696" s="3">
        <v>0.48</v>
      </c>
      <c r="F5696" s="3" t="s">
        <v>11</v>
      </c>
      <c r="G5696" s="2">
        <v>1720</v>
      </c>
      <c r="H5696" s="3">
        <v>88.580338751235018</v>
      </c>
      <c r="I5696" s="3">
        <v>335213.11506613629</v>
      </c>
      <c r="J5696" s="3">
        <v>695.9675840275745</v>
      </c>
      <c r="K5696" s="3">
        <v>1</v>
      </c>
      <c r="L5696" s="3">
        <f t="shared" si="296"/>
        <v>695.9675840275745</v>
      </c>
      <c r="M5696" s="4">
        <f t="shared" si="298"/>
        <v>695.9675840275745</v>
      </c>
      <c r="N5696" s="3">
        <v>95.660270723622247</v>
      </c>
      <c r="O5696" s="3">
        <v>1</v>
      </c>
      <c r="P5696" s="3">
        <f t="shared" si="297"/>
        <v>95.660270723622247</v>
      </c>
      <c r="Q5696" s="3">
        <f>P5696</f>
        <v>95.660270723622247</v>
      </c>
    </row>
    <row r="5697" spans="1:17" x14ac:dyDescent="0.25">
      <c r="A5697" s="3" t="s">
        <v>378</v>
      </c>
      <c r="B5697" s="3" t="s">
        <v>89</v>
      </c>
      <c r="C5697" s="3" t="s">
        <v>417</v>
      </c>
      <c r="D5697" s="3">
        <v>0.51</v>
      </c>
      <c r="E5697" s="3">
        <v>0.57999999999999996</v>
      </c>
      <c r="F5697" s="3" t="s">
        <v>11</v>
      </c>
      <c r="G5697" s="2">
        <v>1720</v>
      </c>
      <c r="H5697" s="3">
        <v>76.899322491592415</v>
      </c>
      <c r="I5697" s="3">
        <v>285860.81497689628</v>
      </c>
      <c r="J5697" s="3">
        <v>613.50121636974723</v>
      </c>
      <c r="K5697" s="3">
        <v>1</v>
      </c>
      <c r="L5697" s="3">
        <f t="shared" si="296"/>
        <v>613.50121636974723</v>
      </c>
      <c r="M5697" s="4">
        <f t="shared" si="298"/>
        <v>613.50121636974723</v>
      </c>
      <c r="N5697" s="3">
        <v>85.20879019781124</v>
      </c>
      <c r="O5697" s="3">
        <v>1</v>
      </c>
      <c r="P5697" s="3">
        <f t="shared" si="297"/>
        <v>85.20879019781124</v>
      </c>
      <c r="Q5697" s="3">
        <f>P5697</f>
        <v>85.20879019781124</v>
      </c>
    </row>
    <row r="5698" spans="1:17" x14ac:dyDescent="0.25">
      <c r="A5698" s="3" t="s">
        <v>378</v>
      </c>
      <c r="B5698" s="3" t="s">
        <v>89</v>
      </c>
      <c r="C5698" s="3" t="s">
        <v>406</v>
      </c>
      <c r="D5698" s="3">
        <v>0.36</v>
      </c>
      <c r="E5698" s="3">
        <v>0.48</v>
      </c>
      <c r="F5698" s="3" t="s">
        <v>413</v>
      </c>
      <c r="G5698" s="2">
        <v>1720</v>
      </c>
      <c r="H5698" s="3">
        <v>41.549117085791593</v>
      </c>
      <c r="I5698" s="3">
        <v>161855.25312495994</v>
      </c>
      <c r="J5698" s="3">
        <v>347.36528204161687</v>
      </c>
      <c r="K5698" s="3">
        <v>1</v>
      </c>
      <c r="L5698" s="3">
        <f t="shared" ref="L5698:L5761" si="299">J5698*K5698</f>
        <v>347.36528204161687</v>
      </c>
      <c r="M5698" s="4">
        <f t="shared" si="298"/>
        <v>347.36528204161687</v>
      </c>
      <c r="N5698" s="3">
        <v>48.005351903675461</v>
      </c>
      <c r="O5698" s="3">
        <v>1</v>
      </c>
      <c r="P5698" s="3">
        <f t="shared" ref="P5698:P5761" si="300">N5698*O5698</f>
        <v>48.005351903675461</v>
      </c>
      <c r="Q5698" s="3">
        <f>P5698</f>
        <v>48.005351903675461</v>
      </c>
    </row>
    <row r="5699" spans="1:17" x14ac:dyDescent="0.25">
      <c r="A5699" s="3" t="s">
        <v>378</v>
      </c>
      <c r="B5699" s="3" t="s">
        <v>8</v>
      </c>
      <c r="C5699" s="3" t="s">
        <v>379</v>
      </c>
      <c r="D5699" s="3">
        <v>0.35</v>
      </c>
      <c r="E5699" s="3">
        <v>0.47</v>
      </c>
      <c r="F5699" s="3" t="s">
        <v>392</v>
      </c>
      <c r="G5699" s="2">
        <v>1720</v>
      </c>
      <c r="H5699" s="3">
        <v>22.409731623728788</v>
      </c>
      <c r="I5699" s="3">
        <v>88113.789314225112</v>
      </c>
      <c r="J5699" s="3">
        <v>185.82791847925702</v>
      </c>
      <c r="K5699" s="3">
        <v>1</v>
      </c>
      <c r="L5699" s="3">
        <f t="shared" si="299"/>
        <v>185.82791847925702</v>
      </c>
      <c r="M5699" s="4">
        <f t="shared" si="298"/>
        <v>185.82791847925702</v>
      </c>
      <c r="N5699" s="3">
        <v>25.676568027992602</v>
      </c>
      <c r="O5699" s="3">
        <v>1</v>
      </c>
      <c r="P5699" s="3">
        <f t="shared" si="300"/>
        <v>25.676568027992602</v>
      </c>
      <c r="Q5699" s="3">
        <f>P5699</f>
        <v>25.676568027992602</v>
      </c>
    </row>
    <row r="5700" spans="1:17" x14ac:dyDescent="0.25">
      <c r="A5700" s="3" t="s">
        <v>378</v>
      </c>
      <c r="B5700" s="3" t="s">
        <v>8</v>
      </c>
      <c r="C5700" s="3" t="s">
        <v>379</v>
      </c>
      <c r="D5700" s="3">
        <v>0.35</v>
      </c>
      <c r="E5700" s="3">
        <v>0.47</v>
      </c>
      <c r="F5700" s="3" t="s">
        <v>392</v>
      </c>
      <c r="G5700" s="2">
        <v>1720</v>
      </c>
      <c r="H5700" s="3">
        <v>88.585722201658385</v>
      </c>
      <c r="I5700" s="3">
        <v>343433.65559658303</v>
      </c>
      <c r="J5700" s="3">
        <v>747.22560249070921</v>
      </c>
      <c r="K5700" s="3">
        <v>1</v>
      </c>
      <c r="L5700" s="3">
        <f t="shared" si="299"/>
        <v>747.22560249070921</v>
      </c>
      <c r="M5700" s="4">
        <f t="shared" ref="M5700:M5763" si="301">L5700</f>
        <v>747.22560249070921</v>
      </c>
      <c r="N5700" s="3">
        <v>103.63776154007405</v>
      </c>
      <c r="O5700" s="3">
        <v>1</v>
      </c>
      <c r="P5700" s="3">
        <f t="shared" si="300"/>
        <v>103.63776154007405</v>
      </c>
      <c r="Q5700" s="3">
        <f>P5700</f>
        <v>103.63776154007405</v>
      </c>
    </row>
    <row r="5701" spans="1:17" x14ac:dyDescent="0.25">
      <c r="A5701" s="3" t="s">
        <v>378</v>
      </c>
      <c r="B5701" s="3" t="s">
        <v>89</v>
      </c>
      <c r="C5701" s="3" t="s">
        <v>397</v>
      </c>
      <c r="D5701" s="3">
        <v>0.36</v>
      </c>
      <c r="E5701" s="3">
        <v>0.53</v>
      </c>
      <c r="F5701" s="3" t="s">
        <v>392</v>
      </c>
      <c r="G5701" s="2">
        <v>1720</v>
      </c>
      <c r="H5701" s="3">
        <v>19.079737488839868</v>
      </c>
      <c r="I5701" s="3">
        <v>73172.603994425444</v>
      </c>
      <c r="J5701" s="3">
        <v>151.34737234091767</v>
      </c>
      <c r="K5701" s="3">
        <v>1</v>
      </c>
      <c r="L5701" s="3">
        <f t="shared" si="299"/>
        <v>151.34737234091767</v>
      </c>
      <c r="M5701" s="4">
        <f t="shared" si="301"/>
        <v>151.34737234091767</v>
      </c>
      <c r="N5701" s="3">
        <v>20.418093074963469</v>
      </c>
      <c r="O5701" s="3">
        <v>1</v>
      </c>
      <c r="P5701" s="3">
        <f t="shared" si="300"/>
        <v>20.418093074963469</v>
      </c>
      <c r="Q5701" s="3">
        <f>P5701</f>
        <v>20.418093074963469</v>
      </c>
    </row>
    <row r="5702" spans="1:17" x14ac:dyDescent="0.25">
      <c r="A5702" s="3" t="s">
        <v>378</v>
      </c>
      <c r="B5702" s="3" t="s">
        <v>89</v>
      </c>
      <c r="C5702" s="3" t="s">
        <v>397</v>
      </c>
      <c r="D5702" s="3">
        <v>0.36</v>
      </c>
      <c r="E5702" s="3">
        <v>0.53</v>
      </c>
      <c r="F5702" s="3" t="s">
        <v>59</v>
      </c>
      <c r="G5702" s="2">
        <v>1720</v>
      </c>
      <c r="H5702" s="3">
        <v>5.1885950408126116E-2</v>
      </c>
      <c r="I5702" s="3">
        <v>190.76168878507713</v>
      </c>
      <c r="J5702" s="3">
        <v>0.41107872863539602</v>
      </c>
      <c r="K5702" s="3">
        <v>1</v>
      </c>
      <c r="L5702" s="3">
        <f t="shared" si="299"/>
        <v>0.41107872863539602</v>
      </c>
      <c r="M5702" s="4">
        <f t="shared" si="301"/>
        <v>0.41107872863539602</v>
      </c>
      <c r="N5702" s="3">
        <v>5.3733480741794779E-2</v>
      </c>
      <c r="O5702" s="3">
        <v>1</v>
      </c>
      <c r="P5702" s="3">
        <f t="shared" si="300"/>
        <v>5.3733480741794779E-2</v>
      </c>
      <c r="Q5702" s="3">
        <f>P5702</f>
        <v>5.3733480741794779E-2</v>
      </c>
    </row>
    <row r="5703" spans="1:17" x14ac:dyDescent="0.25">
      <c r="A5703" s="3" t="s">
        <v>378</v>
      </c>
      <c r="B5703" s="3" t="s">
        <v>89</v>
      </c>
      <c r="C5703" s="3" t="s">
        <v>406</v>
      </c>
      <c r="D5703" s="3">
        <v>0.36</v>
      </c>
      <c r="E5703" s="3">
        <v>0.48</v>
      </c>
      <c r="F5703" s="3" t="s">
        <v>59</v>
      </c>
      <c r="G5703" s="2">
        <v>1720</v>
      </c>
      <c r="H5703" s="3">
        <v>1.1405654372994151E-2</v>
      </c>
      <c r="I5703" s="3">
        <v>44.269378125767474</v>
      </c>
      <c r="J5703" s="3">
        <v>0.10748309301018544</v>
      </c>
      <c r="K5703" s="3">
        <v>1</v>
      </c>
      <c r="L5703" s="3">
        <f t="shared" si="299"/>
        <v>0.10748309301018544</v>
      </c>
      <c r="M5703" s="4">
        <f t="shared" si="301"/>
        <v>0.10748309301018544</v>
      </c>
      <c r="N5703" s="3">
        <v>1.4181741824472294E-2</v>
      </c>
      <c r="O5703" s="3">
        <v>1</v>
      </c>
      <c r="P5703" s="3">
        <f t="shared" si="300"/>
        <v>1.4181741824472294E-2</v>
      </c>
      <c r="Q5703" s="3">
        <f>P5703</f>
        <v>1.4181741824472294E-2</v>
      </c>
    </row>
    <row r="5704" spans="1:17" x14ac:dyDescent="0.25">
      <c r="A5704" s="3" t="s">
        <v>378</v>
      </c>
      <c r="B5704" s="3" t="s">
        <v>8</v>
      </c>
      <c r="C5704" s="3" t="s">
        <v>379</v>
      </c>
      <c r="D5704" s="3">
        <v>0.35</v>
      </c>
      <c r="E5704" s="3">
        <v>0.47</v>
      </c>
      <c r="F5704" s="3" t="s">
        <v>59</v>
      </c>
      <c r="G5704" s="2">
        <v>1720</v>
      </c>
      <c r="H5704" s="3">
        <v>1.5317685651151883E-3</v>
      </c>
      <c r="I5704" s="3">
        <v>6.1703465331858869</v>
      </c>
      <c r="J5704" s="3">
        <v>1.5195357699292453E-2</v>
      </c>
      <c r="K5704" s="3">
        <v>1</v>
      </c>
      <c r="L5704" s="3">
        <f t="shared" si="299"/>
        <v>1.5195357699292453E-2</v>
      </c>
      <c r="M5704" s="4">
        <f t="shared" si="301"/>
        <v>1.5195357699292453E-2</v>
      </c>
      <c r="N5704" s="3">
        <v>2.009001178217716E-3</v>
      </c>
      <c r="O5704" s="3">
        <v>1</v>
      </c>
      <c r="P5704" s="3">
        <f t="shared" si="300"/>
        <v>2.009001178217716E-3</v>
      </c>
      <c r="Q5704" s="3">
        <f>P5704</f>
        <v>2.009001178217716E-3</v>
      </c>
    </row>
    <row r="5705" spans="1:17" x14ac:dyDescent="0.25">
      <c r="A5705" s="3" t="s">
        <v>378</v>
      </c>
      <c r="B5705" s="3" t="s">
        <v>8</v>
      </c>
      <c r="C5705" s="3" t="s">
        <v>379</v>
      </c>
      <c r="D5705" s="3">
        <v>0.35</v>
      </c>
      <c r="E5705" s="3">
        <v>0.47</v>
      </c>
      <c r="F5705" s="3" t="s">
        <v>59</v>
      </c>
      <c r="G5705" s="2">
        <v>1720</v>
      </c>
      <c r="H5705" s="3">
        <v>1.6611424810622218E-2</v>
      </c>
      <c r="I5705" s="3">
        <v>65.499633373309052</v>
      </c>
      <c r="J5705" s="3">
        <v>0.16269352866963183</v>
      </c>
      <c r="K5705" s="3">
        <v>1</v>
      </c>
      <c r="L5705" s="3">
        <f t="shared" si="299"/>
        <v>0.16269352866963183</v>
      </c>
      <c r="M5705" s="4">
        <f t="shared" si="301"/>
        <v>0.16269352866963183</v>
      </c>
      <c r="N5705" s="3">
        <v>2.1660606023761887E-2</v>
      </c>
      <c r="O5705" s="3">
        <v>1</v>
      </c>
      <c r="P5705" s="3">
        <f t="shared" si="300"/>
        <v>2.1660606023761887E-2</v>
      </c>
      <c r="Q5705" s="3">
        <f>P5705</f>
        <v>2.1660606023761887E-2</v>
      </c>
    </row>
    <row r="5706" spans="1:17" x14ac:dyDescent="0.25">
      <c r="A5706" s="3" t="s">
        <v>378</v>
      </c>
      <c r="B5706" s="3" t="s">
        <v>89</v>
      </c>
      <c r="C5706" s="3" t="s">
        <v>397</v>
      </c>
      <c r="D5706" s="3">
        <v>0.36</v>
      </c>
      <c r="E5706" s="3">
        <v>0.53</v>
      </c>
      <c r="F5706" s="3" t="s">
        <v>59</v>
      </c>
      <c r="G5706" s="2">
        <v>1720</v>
      </c>
      <c r="H5706" s="3">
        <v>6.513957262403873E-2</v>
      </c>
      <c r="I5706" s="3">
        <v>251.57830300656644</v>
      </c>
      <c r="J5706" s="3">
        <v>0.54213568885703634</v>
      </c>
      <c r="K5706" s="3">
        <v>1</v>
      </c>
      <c r="L5706" s="3">
        <f t="shared" si="299"/>
        <v>0.54213568885703634</v>
      </c>
      <c r="M5706" s="4">
        <f t="shared" si="301"/>
        <v>0.54213568885703634</v>
      </c>
      <c r="N5706" s="3">
        <v>7.1761043673631383E-2</v>
      </c>
      <c r="O5706" s="3">
        <v>1</v>
      </c>
      <c r="P5706" s="3">
        <f t="shared" si="300"/>
        <v>7.1761043673631383E-2</v>
      </c>
      <c r="Q5706" s="3">
        <f>P5706</f>
        <v>7.1761043673631383E-2</v>
      </c>
    </row>
    <row r="5707" spans="1:17" x14ac:dyDescent="0.25">
      <c r="A5707" s="3" t="s">
        <v>378</v>
      </c>
      <c r="B5707" s="3" t="s">
        <v>89</v>
      </c>
      <c r="C5707" s="3" t="s">
        <v>406</v>
      </c>
      <c r="D5707" s="3">
        <v>0.36</v>
      </c>
      <c r="E5707" s="3">
        <v>0.48</v>
      </c>
      <c r="F5707" s="3" t="s">
        <v>59</v>
      </c>
      <c r="G5707" s="2">
        <v>1720</v>
      </c>
      <c r="H5707" s="3">
        <v>3.6623860061227925E-3</v>
      </c>
      <c r="I5707" s="3">
        <v>14.453943905153119</v>
      </c>
      <c r="J5707" s="3">
        <v>3.5083072088941451E-2</v>
      </c>
      <c r="K5707" s="3">
        <v>1</v>
      </c>
      <c r="L5707" s="3">
        <f t="shared" si="299"/>
        <v>3.5083072088941451E-2</v>
      </c>
      <c r="M5707" s="4">
        <f t="shared" si="301"/>
        <v>3.5083072088941451E-2</v>
      </c>
      <c r="N5707" s="3">
        <v>4.7196275896288159E-3</v>
      </c>
      <c r="O5707" s="3">
        <v>1</v>
      </c>
      <c r="P5707" s="3">
        <f t="shared" si="300"/>
        <v>4.7196275896288159E-3</v>
      </c>
      <c r="Q5707" s="3">
        <f>P5707</f>
        <v>4.7196275896288159E-3</v>
      </c>
    </row>
    <row r="5708" spans="1:17" x14ac:dyDescent="0.25">
      <c r="A5708" s="3" t="s">
        <v>378</v>
      </c>
      <c r="B5708" s="3" t="s">
        <v>89</v>
      </c>
      <c r="C5708" s="3" t="s">
        <v>417</v>
      </c>
      <c r="D5708" s="3">
        <v>0.51</v>
      </c>
      <c r="E5708" s="3">
        <v>0.57999999999999996</v>
      </c>
      <c r="F5708" s="3" t="s">
        <v>59</v>
      </c>
      <c r="G5708" s="2">
        <v>1720</v>
      </c>
      <c r="H5708" s="3">
        <v>1.6053167927888527E-2</v>
      </c>
      <c r="I5708" s="3">
        <v>62.736923407123356</v>
      </c>
      <c r="J5708" s="3">
        <v>0.15075021913109926</v>
      </c>
      <c r="K5708" s="3">
        <v>1</v>
      </c>
      <c r="L5708" s="3">
        <f t="shared" si="299"/>
        <v>0.15075021913109926</v>
      </c>
      <c r="M5708" s="4">
        <f t="shared" si="301"/>
        <v>0.15075021913109926</v>
      </c>
      <c r="N5708" s="3">
        <v>1.9945690540029315E-2</v>
      </c>
      <c r="O5708" s="3">
        <v>1</v>
      </c>
      <c r="P5708" s="3">
        <f t="shared" si="300"/>
        <v>1.9945690540029315E-2</v>
      </c>
      <c r="Q5708" s="3">
        <f>P5708</f>
        <v>1.9945690540029315E-2</v>
      </c>
    </row>
    <row r="5709" spans="1:17" x14ac:dyDescent="0.25">
      <c r="A5709" s="3" t="s">
        <v>378</v>
      </c>
      <c r="B5709" s="3" t="s">
        <v>89</v>
      </c>
      <c r="C5709" s="3" t="s">
        <v>406</v>
      </c>
      <c r="D5709" s="3">
        <v>0.36</v>
      </c>
      <c r="E5709" s="3">
        <v>0.48</v>
      </c>
      <c r="F5709" s="3" t="s">
        <v>59</v>
      </c>
      <c r="G5709" s="2">
        <v>1720</v>
      </c>
      <c r="H5709" s="3">
        <v>7.5334091677123514E-3</v>
      </c>
      <c r="I5709" s="3">
        <v>29.243493953316854</v>
      </c>
      <c r="J5709" s="3">
        <v>6.3442453125291898E-2</v>
      </c>
      <c r="K5709" s="3">
        <v>1</v>
      </c>
      <c r="L5709" s="3">
        <f t="shared" si="299"/>
        <v>6.3442453125291898E-2</v>
      </c>
      <c r="M5709" s="4">
        <f t="shared" si="301"/>
        <v>6.3442453125291898E-2</v>
      </c>
      <c r="N5709" s="3">
        <v>8.4990236019282118E-3</v>
      </c>
      <c r="O5709" s="3">
        <v>1</v>
      </c>
      <c r="P5709" s="3">
        <f t="shared" si="300"/>
        <v>8.4990236019282118E-3</v>
      </c>
      <c r="Q5709" s="3">
        <f>P5709</f>
        <v>8.4990236019282118E-3</v>
      </c>
    </row>
    <row r="5710" spans="1:17" x14ac:dyDescent="0.25">
      <c r="A5710" s="3" t="s">
        <v>378</v>
      </c>
      <c r="B5710" s="3" t="s">
        <v>89</v>
      </c>
      <c r="C5710" s="3" t="s">
        <v>397</v>
      </c>
      <c r="D5710" s="3">
        <v>0.36</v>
      </c>
      <c r="E5710" s="3">
        <v>0.53</v>
      </c>
      <c r="F5710" s="3" t="s">
        <v>59</v>
      </c>
      <c r="G5710" s="2">
        <v>1720</v>
      </c>
      <c r="H5710" s="3">
        <v>6.6499580782418799E-2</v>
      </c>
      <c r="I5710" s="3">
        <v>258.10310768955389</v>
      </c>
      <c r="J5710" s="3">
        <v>0.56473372174796277</v>
      </c>
      <c r="K5710" s="3">
        <v>1</v>
      </c>
      <c r="L5710" s="3">
        <f t="shared" si="299"/>
        <v>0.56473372174796277</v>
      </c>
      <c r="M5710" s="4">
        <f t="shared" si="301"/>
        <v>0.56473372174796277</v>
      </c>
      <c r="N5710" s="3">
        <v>7.5533467930622447E-2</v>
      </c>
      <c r="O5710" s="3">
        <v>1</v>
      </c>
      <c r="P5710" s="3">
        <f t="shared" si="300"/>
        <v>7.5533467930622447E-2</v>
      </c>
      <c r="Q5710" s="3">
        <f>P5710</f>
        <v>7.5533467930622447E-2</v>
      </c>
    </row>
    <row r="5711" spans="1:17" x14ac:dyDescent="0.25">
      <c r="A5711" s="3" t="s">
        <v>378</v>
      </c>
      <c r="B5711" s="3" t="s">
        <v>89</v>
      </c>
      <c r="C5711" s="3" t="s">
        <v>406</v>
      </c>
      <c r="D5711" s="3">
        <v>0.36</v>
      </c>
      <c r="E5711" s="3">
        <v>0.48</v>
      </c>
      <c r="F5711" s="3" t="s">
        <v>260</v>
      </c>
      <c r="G5711" s="2">
        <v>1720</v>
      </c>
      <c r="H5711" s="3">
        <v>3.237354952704075</v>
      </c>
      <c r="I5711" s="3">
        <v>12356.825764585597</v>
      </c>
      <c r="J5711" s="3">
        <v>26.259077137558961</v>
      </c>
      <c r="K5711" s="3">
        <v>1</v>
      </c>
      <c r="L5711" s="3">
        <f t="shared" si="299"/>
        <v>26.259077137558961</v>
      </c>
      <c r="M5711" s="4">
        <f t="shared" si="301"/>
        <v>26.259077137558961</v>
      </c>
      <c r="N5711" s="3">
        <v>3.5895750220765072</v>
      </c>
      <c r="O5711" s="3">
        <v>1</v>
      </c>
      <c r="P5711" s="3">
        <f t="shared" si="300"/>
        <v>3.5895750220765072</v>
      </c>
      <c r="Q5711" s="3">
        <f>P5711</f>
        <v>3.5895750220765072</v>
      </c>
    </row>
    <row r="5712" spans="1:17" x14ac:dyDescent="0.25">
      <c r="A5712" s="3" t="s">
        <v>378</v>
      </c>
      <c r="B5712" s="3" t="s">
        <v>89</v>
      </c>
      <c r="C5712" s="3" t="s">
        <v>406</v>
      </c>
      <c r="D5712" s="3">
        <v>0.36</v>
      </c>
      <c r="E5712" s="3">
        <v>0.48</v>
      </c>
      <c r="F5712" s="3" t="s">
        <v>415</v>
      </c>
      <c r="G5712" s="2">
        <v>1720</v>
      </c>
      <c r="H5712" s="3">
        <v>8.1335330458944988</v>
      </c>
      <c r="I5712" s="3">
        <v>30280.758950577358</v>
      </c>
      <c r="J5712" s="3">
        <v>59.554972823885457</v>
      </c>
      <c r="K5712" s="3">
        <v>1</v>
      </c>
      <c r="L5712" s="3">
        <f t="shared" si="299"/>
        <v>59.554972823885457</v>
      </c>
      <c r="M5712" s="4">
        <f t="shared" si="301"/>
        <v>59.554972823885457</v>
      </c>
      <c r="N5712" s="3">
        <v>8.032937953485952</v>
      </c>
      <c r="O5712" s="3">
        <v>1</v>
      </c>
      <c r="P5712" s="3">
        <f t="shared" si="300"/>
        <v>8.032937953485952</v>
      </c>
      <c r="Q5712" s="3">
        <f>P5712</f>
        <v>8.032937953485952</v>
      </c>
    </row>
    <row r="5713" spans="1:17" x14ac:dyDescent="0.25">
      <c r="A5713" s="3" t="s">
        <v>378</v>
      </c>
      <c r="B5713" s="3" t="s">
        <v>8</v>
      </c>
      <c r="C5713" s="3" t="s">
        <v>379</v>
      </c>
      <c r="D5713" s="3">
        <v>0.35</v>
      </c>
      <c r="E5713" s="3">
        <v>0.47</v>
      </c>
      <c r="F5713" s="3" t="s">
        <v>385</v>
      </c>
      <c r="G5713" s="2">
        <v>1720</v>
      </c>
      <c r="H5713" s="3">
        <v>0.43819857058345357</v>
      </c>
      <c r="I5713" s="3">
        <v>1511.5308481386555</v>
      </c>
      <c r="J5713" s="3">
        <v>3.0780326071467501</v>
      </c>
      <c r="K5713" s="3">
        <v>1</v>
      </c>
      <c r="L5713" s="3">
        <f t="shared" si="299"/>
        <v>3.0780326071467501</v>
      </c>
      <c r="M5713" s="4">
        <f t="shared" si="301"/>
        <v>3.0780326071467501</v>
      </c>
      <c r="N5713" s="3">
        <v>0.4173105390026291</v>
      </c>
      <c r="O5713" s="3">
        <v>1</v>
      </c>
      <c r="P5713" s="3">
        <f t="shared" si="300"/>
        <v>0.4173105390026291</v>
      </c>
      <c r="Q5713" s="3">
        <f>P5713</f>
        <v>0.4173105390026291</v>
      </c>
    </row>
    <row r="5714" spans="1:17" x14ac:dyDescent="0.25">
      <c r="A5714" s="3" t="s">
        <v>378</v>
      </c>
      <c r="B5714" s="3" t="s">
        <v>89</v>
      </c>
      <c r="C5714" s="3" t="s">
        <v>417</v>
      </c>
      <c r="D5714" s="3">
        <v>0.51</v>
      </c>
      <c r="E5714" s="3">
        <v>0.57999999999999996</v>
      </c>
      <c r="F5714" s="3" t="s">
        <v>11</v>
      </c>
      <c r="G5714" s="2">
        <v>1730</v>
      </c>
      <c r="H5714" s="3">
        <v>7.3984892443917882</v>
      </c>
      <c r="I5714" s="3">
        <v>27863.948317625745</v>
      </c>
      <c r="J5714" s="3">
        <v>57.056157017806328</v>
      </c>
      <c r="K5714" s="3">
        <v>1</v>
      </c>
      <c r="L5714" s="3">
        <f t="shared" si="299"/>
        <v>57.056157017806328</v>
      </c>
      <c r="M5714" s="4">
        <f t="shared" si="301"/>
        <v>57.056157017806328</v>
      </c>
      <c r="N5714" s="3">
        <v>7.8832725619002755</v>
      </c>
      <c r="O5714" s="3">
        <v>1</v>
      </c>
      <c r="P5714" s="3">
        <f t="shared" si="300"/>
        <v>7.8832725619002755</v>
      </c>
      <c r="Q5714" s="3">
        <f>P5714</f>
        <v>7.8832725619002755</v>
      </c>
    </row>
    <row r="5715" spans="1:17" x14ac:dyDescent="0.25">
      <c r="A5715" s="3" t="s">
        <v>378</v>
      </c>
      <c r="B5715" s="3" t="s">
        <v>8</v>
      </c>
      <c r="C5715" s="3" t="s">
        <v>379</v>
      </c>
      <c r="D5715" s="3">
        <v>0.35</v>
      </c>
      <c r="E5715" s="3">
        <v>0.47</v>
      </c>
      <c r="F5715" s="3" t="s">
        <v>19</v>
      </c>
      <c r="G5715" s="2">
        <v>1740</v>
      </c>
      <c r="H5715" s="3">
        <v>7.3732948292129649E-4</v>
      </c>
      <c r="I5715" s="3">
        <v>2.9334398087538402</v>
      </c>
      <c r="J5715" s="3">
        <v>5.8478842871313884E-3</v>
      </c>
      <c r="K5715" s="3">
        <v>1</v>
      </c>
      <c r="L5715" s="3">
        <f t="shared" si="299"/>
        <v>5.8478842871313884E-3</v>
      </c>
      <c r="M5715" s="4">
        <f t="shared" si="301"/>
        <v>5.8478842871313884E-3</v>
      </c>
      <c r="N5715" s="3">
        <v>7.8545016375694001E-4</v>
      </c>
      <c r="O5715" s="3">
        <v>1</v>
      </c>
      <c r="P5715" s="3">
        <f t="shared" si="300"/>
        <v>7.8545016375694001E-4</v>
      </c>
      <c r="Q5715" s="3">
        <f>P5715</f>
        <v>7.8545016375694001E-4</v>
      </c>
    </row>
    <row r="5716" spans="1:17" x14ac:dyDescent="0.25">
      <c r="A5716" s="3" t="s">
        <v>378</v>
      </c>
      <c r="B5716" s="3" t="s">
        <v>89</v>
      </c>
      <c r="C5716" s="3" t="s">
        <v>397</v>
      </c>
      <c r="D5716" s="3">
        <v>0.36</v>
      </c>
      <c r="E5716" s="3">
        <v>0.53</v>
      </c>
      <c r="F5716" s="3" t="s">
        <v>19</v>
      </c>
      <c r="G5716" s="2">
        <v>1740</v>
      </c>
      <c r="H5716" s="3">
        <v>39.140574577286223</v>
      </c>
      <c r="I5716" s="3">
        <v>145084.85904547037</v>
      </c>
      <c r="J5716" s="3">
        <v>300.28619238565756</v>
      </c>
      <c r="K5716" s="3">
        <v>1</v>
      </c>
      <c r="L5716" s="3">
        <f t="shared" si="299"/>
        <v>300.28619238565756</v>
      </c>
      <c r="M5716" s="4">
        <f t="shared" si="301"/>
        <v>300.28619238565756</v>
      </c>
      <c r="N5716" s="3">
        <v>40.977970599674649</v>
      </c>
      <c r="O5716" s="3">
        <v>1</v>
      </c>
      <c r="P5716" s="3">
        <f t="shared" si="300"/>
        <v>40.977970599674649</v>
      </c>
      <c r="Q5716" s="3">
        <f>P5716</f>
        <v>40.977970599674649</v>
      </c>
    </row>
    <row r="5717" spans="1:17" x14ac:dyDescent="0.25">
      <c r="A5717" s="3" t="s">
        <v>378</v>
      </c>
      <c r="B5717" s="3" t="s">
        <v>89</v>
      </c>
      <c r="C5717" s="3" t="s">
        <v>406</v>
      </c>
      <c r="D5717" s="3">
        <v>0.36</v>
      </c>
      <c r="E5717" s="3">
        <v>0.48</v>
      </c>
      <c r="F5717" s="3" t="s">
        <v>19</v>
      </c>
      <c r="G5717" s="2">
        <v>1740</v>
      </c>
      <c r="H5717" s="3">
        <v>5.1156618463008838</v>
      </c>
      <c r="I5717" s="3">
        <v>19775.289910440832</v>
      </c>
      <c r="J5717" s="3">
        <v>41.338559646364061</v>
      </c>
      <c r="K5717" s="3">
        <v>1</v>
      </c>
      <c r="L5717" s="3">
        <f t="shared" si="299"/>
        <v>41.338559646364061</v>
      </c>
      <c r="M5717" s="4">
        <f t="shared" si="301"/>
        <v>41.338559646364061</v>
      </c>
      <c r="N5717" s="3">
        <v>5.6239118112150974</v>
      </c>
      <c r="O5717" s="3">
        <v>1</v>
      </c>
      <c r="P5717" s="3">
        <f t="shared" si="300"/>
        <v>5.6239118112150974</v>
      </c>
      <c r="Q5717" s="3">
        <f>P5717</f>
        <v>5.6239118112150974</v>
      </c>
    </row>
    <row r="5718" spans="1:17" x14ac:dyDescent="0.25">
      <c r="A5718" s="3" t="s">
        <v>378</v>
      </c>
      <c r="B5718" s="3" t="s">
        <v>89</v>
      </c>
      <c r="C5718" s="3" t="s">
        <v>397</v>
      </c>
      <c r="D5718" s="3">
        <v>0.36</v>
      </c>
      <c r="E5718" s="3">
        <v>0.53</v>
      </c>
      <c r="F5718" s="3" t="s">
        <v>404</v>
      </c>
      <c r="G5718" s="2">
        <v>1740</v>
      </c>
      <c r="H5718" s="3">
        <v>0.88025166932761223</v>
      </c>
      <c r="I5718" s="3">
        <v>3133.9763243495995</v>
      </c>
      <c r="J5718" s="3">
        <v>6.8798832363305369</v>
      </c>
      <c r="K5718" s="3">
        <v>1</v>
      </c>
      <c r="L5718" s="3">
        <f t="shared" si="299"/>
        <v>6.8798832363305369</v>
      </c>
      <c r="M5718" s="4">
        <f t="shared" si="301"/>
        <v>6.8798832363305369</v>
      </c>
      <c r="N5718" s="3">
        <v>0.93736065128356083</v>
      </c>
      <c r="O5718" s="3">
        <v>1</v>
      </c>
      <c r="P5718" s="3">
        <f t="shared" si="300"/>
        <v>0.93736065128356083</v>
      </c>
      <c r="Q5718" s="3">
        <f>P5718</f>
        <v>0.93736065128356083</v>
      </c>
    </row>
    <row r="5719" spans="1:17" x14ac:dyDescent="0.25">
      <c r="A5719" s="3" t="s">
        <v>378</v>
      </c>
      <c r="B5719" s="3" t="s">
        <v>89</v>
      </c>
      <c r="C5719" s="3" t="s">
        <v>406</v>
      </c>
      <c r="D5719" s="3">
        <v>0.36</v>
      </c>
      <c r="E5719" s="3">
        <v>0.48</v>
      </c>
      <c r="F5719" s="3" t="s">
        <v>11</v>
      </c>
      <c r="G5719" s="2">
        <v>1740</v>
      </c>
      <c r="H5719" s="3">
        <v>63.487527924389966</v>
      </c>
      <c r="I5719" s="3">
        <v>240894.61186772145</v>
      </c>
      <c r="J5719" s="3">
        <v>514.78387460615943</v>
      </c>
      <c r="K5719" s="3">
        <v>1</v>
      </c>
      <c r="L5719" s="3">
        <f t="shared" si="299"/>
        <v>514.78387460615943</v>
      </c>
      <c r="M5719" s="4">
        <f t="shared" si="301"/>
        <v>514.78387460615943</v>
      </c>
      <c r="N5719" s="3">
        <v>70.631792768455895</v>
      </c>
      <c r="O5719" s="3">
        <v>1</v>
      </c>
      <c r="P5719" s="3">
        <f t="shared" si="300"/>
        <v>70.631792768455895</v>
      </c>
      <c r="Q5719" s="3">
        <f>P5719</f>
        <v>70.631792768455895</v>
      </c>
    </row>
    <row r="5720" spans="1:17" x14ac:dyDescent="0.25">
      <c r="A5720" s="3" t="s">
        <v>378</v>
      </c>
      <c r="B5720" s="3" t="s">
        <v>89</v>
      </c>
      <c r="C5720" s="3" t="s">
        <v>417</v>
      </c>
      <c r="D5720" s="3">
        <v>0.51</v>
      </c>
      <c r="E5720" s="3">
        <v>0.57999999999999996</v>
      </c>
      <c r="F5720" s="3" t="s">
        <v>11</v>
      </c>
      <c r="G5720" s="2">
        <v>1740</v>
      </c>
      <c r="H5720" s="3">
        <v>7.4930020976350341E-3</v>
      </c>
      <c r="I5720" s="3">
        <v>29.729965181875272</v>
      </c>
      <c r="J5720" s="3">
        <v>7.1071403061992083E-2</v>
      </c>
      <c r="K5720" s="3">
        <v>1</v>
      </c>
      <c r="L5720" s="3">
        <f t="shared" si="299"/>
        <v>7.1071403061992083E-2</v>
      </c>
      <c r="M5720" s="4">
        <f t="shared" si="301"/>
        <v>7.1071403061992083E-2</v>
      </c>
      <c r="N5720" s="3">
        <v>9.8176592682577002E-3</v>
      </c>
      <c r="O5720" s="3">
        <v>1</v>
      </c>
      <c r="P5720" s="3">
        <f t="shared" si="300"/>
        <v>9.8176592682577002E-3</v>
      </c>
      <c r="Q5720" s="3">
        <f>P5720</f>
        <v>9.8176592682577002E-3</v>
      </c>
    </row>
    <row r="5721" spans="1:17" x14ac:dyDescent="0.25">
      <c r="A5721" s="3" t="s">
        <v>378</v>
      </c>
      <c r="B5721" s="3" t="s">
        <v>89</v>
      </c>
      <c r="C5721" s="3" t="s">
        <v>406</v>
      </c>
      <c r="D5721" s="3">
        <v>0.36</v>
      </c>
      <c r="E5721" s="3">
        <v>0.48</v>
      </c>
      <c r="F5721" s="3" t="s">
        <v>413</v>
      </c>
      <c r="G5721" s="2">
        <v>1740</v>
      </c>
      <c r="H5721" s="3">
        <v>28.932990475234476</v>
      </c>
      <c r="I5721" s="3">
        <v>114205.42574360341</v>
      </c>
      <c r="J5721" s="3">
        <v>256.35972152532054</v>
      </c>
      <c r="K5721" s="3">
        <v>1</v>
      </c>
      <c r="L5721" s="3">
        <f t="shared" si="299"/>
        <v>256.35972152532054</v>
      </c>
      <c r="M5721" s="4">
        <f t="shared" si="301"/>
        <v>256.35972152532054</v>
      </c>
      <c r="N5721" s="3">
        <v>34.308092969076718</v>
      </c>
      <c r="O5721" s="3">
        <v>1</v>
      </c>
      <c r="P5721" s="3">
        <f t="shared" si="300"/>
        <v>34.308092969076718</v>
      </c>
      <c r="Q5721" s="3">
        <f>P5721</f>
        <v>34.308092969076718</v>
      </c>
    </row>
    <row r="5722" spans="1:17" x14ac:dyDescent="0.25">
      <c r="A5722" s="3" t="s">
        <v>378</v>
      </c>
      <c r="B5722" s="3" t="s">
        <v>8</v>
      </c>
      <c r="C5722" s="3" t="s">
        <v>379</v>
      </c>
      <c r="D5722" s="3">
        <v>0.35</v>
      </c>
      <c r="E5722" s="3">
        <v>0.47</v>
      </c>
      <c r="F5722" s="3" t="s">
        <v>392</v>
      </c>
      <c r="G5722" s="2">
        <v>1740</v>
      </c>
      <c r="H5722" s="3">
        <v>86.84961340823331</v>
      </c>
      <c r="I5722" s="3">
        <v>342979.52130218007</v>
      </c>
      <c r="J5722" s="3">
        <v>681.60001401735246</v>
      </c>
      <c r="K5722" s="3">
        <v>1</v>
      </c>
      <c r="L5722" s="3">
        <f t="shared" si="299"/>
        <v>681.60001401735246</v>
      </c>
      <c r="M5722" s="4">
        <f t="shared" si="301"/>
        <v>681.60001401735246</v>
      </c>
      <c r="N5722" s="3">
        <v>92.443304185838429</v>
      </c>
      <c r="O5722" s="3">
        <v>1</v>
      </c>
      <c r="P5722" s="3">
        <f t="shared" si="300"/>
        <v>92.443304185838429</v>
      </c>
      <c r="Q5722" s="3">
        <f>P5722</f>
        <v>92.443304185838429</v>
      </c>
    </row>
    <row r="5723" spans="1:17" x14ac:dyDescent="0.25">
      <c r="A5723" s="3" t="s">
        <v>378</v>
      </c>
      <c r="B5723" s="3" t="s">
        <v>8</v>
      </c>
      <c r="C5723" s="3" t="s">
        <v>379</v>
      </c>
      <c r="D5723" s="3">
        <v>0.35</v>
      </c>
      <c r="E5723" s="3">
        <v>0.47</v>
      </c>
      <c r="F5723" s="3" t="s">
        <v>392</v>
      </c>
      <c r="G5723" s="2">
        <v>1740</v>
      </c>
      <c r="H5723" s="3">
        <v>15.925785568725864</v>
      </c>
      <c r="I5723" s="3">
        <v>58752.297111077351</v>
      </c>
      <c r="J5723" s="3">
        <v>121.71402051120727</v>
      </c>
      <c r="K5723" s="3">
        <v>1</v>
      </c>
      <c r="L5723" s="3">
        <f t="shared" si="299"/>
        <v>121.71402051120727</v>
      </c>
      <c r="M5723" s="4">
        <f t="shared" si="301"/>
        <v>121.71402051120727</v>
      </c>
      <c r="N5723" s="3">
        <v>16.371145876075602</v>
      </c>
      <c r="O5723" s="3">
        <v>1</v>
      </c>
      <c r="P5723" s="3">
        <f t="shared" si="300"/>
        <v>16.371145876075602</v>
      </c>
      <c r="Q5723" s="3">
        <f>P5723</f>
        <v>16.371145876075602</v>
      </c>
    </row>
    <row r="5724" spans="1:17" x14ac:dyDescent="0.25">
      <c r="A5724" s="3" t="s">
        <v>378</v>
      </c>
      <c r="B5724" s="3" t="s">
        <v>8</v>
      </c>
      <c r="C5724" s="3" t="s">
        <v>379</v>
      </c>
      <c r="D5724" s="3">
        <v>0.35</v>
      </c>
      <c r="E5724" s="3">
        <v>0.47</v>
      </c>
      <c r="F5724" s="3" t="s">
        <v>59</v>
      </c>
      <c r="G5724" s="2">
        <v>1740</v>
      </c>
      <c r="H5724" s="3">
        <v>1.1750325648763073E-2</v>
      </c>
      <c r="I5724" s="3">
        <v>46.833634714809143</v>
      </c>
      <c r="J5724" s="3">
        <v>0.10179354435165951</v>
      </c>
      <c r="K5724" s="3">
        <v>1</v>
      </c>
      <c r="L5724" s="3">
        <f t="shared" si="299"/>
        <v>0.10179354435165951</v>
      </c>
      <c r="M5724" s="4">
        <f t="shared" si="301"/>
        <v>0.10179354435165951</v>
      </c>
      <c r="N5724" s="3">
        <v>1.3504631364314498E-2</v>
      </c>
      <c r="O5724" s="3">
        <v>1</v>
      </c>
      <c r="P5724" s="3">
        <f t="shared" si="300"/>
        <v>1.3504631364314498E-2</v>
      </c>
      <c r="Q5724" s="3">
        <f>P5724</f>
        <v>1.3504631364314498E-2</v>
      </c>
    </row>
    <row r="5725" spans="1:17" x14ac:dyDescent="0.25">
      <c r="A5725" s="3" t="s">
        <v>378</v>
      </c>
      <c r="B5725" s="3" t="s">
        <v>8</v>
      </c>
      <c r="C5725" s="3" t="s">
        <v>379</v>
      </c>
      <c r="D5725" s="3">
        <v>0.35</v>
      </c>
      <c r="E5725" s="3">
        <v>0.47</v>
      </c>
      <c r="F5725" s="3" t="s">
        <v>59</v>
      </c>
      <c r="G5725" s="2">
        <v>1740</v>
      </c>
      <c r="H5725" s="3">
        <v>5.6288618322710288E-2</v>
      </c>
      <c r="I5725" s="3">
        <v>224.56055859220569</v>
      </c>
      <c r="J5725" s="3">
        <v>0.47971440121794107</v>
      </c>
      <c r="K5725" s="3">
        <v>1</v>
      </c>
      <c r="L5725" s="3">
        <f t="shared" si="299"/>
        <v>0.47971440121794107</v>
      </c>
      <c r="M5725" s="4">
        <f t="shared" si="301"/>
        <v>0.47971440121794107</v>
      </c>
      <c r="N5725" s="3">
        <v>6.3946202014146733E-2</v>
      </c>
      <c r="O5725" s="3">
        <v>1</v>
      </c>
      <c r="P5725" s="3">
        <f t="shared" si="300"/>
        <v>6.3946202014146733E-2</v>
      </c>
      <c r="Q5725" s="3">
        <f>P5725</f>
        <v>6.3946202014146733E-2</v>
      </c>
    </row>
    <row r="5726" spans="1:17" x14ac:dyDescent="0.25">
      <c r="A5726" s="3" t="s">
        <v>378</v>
      </c>
      <c r="B5726" s="3" t="s">
        <v>89</v>
      </c>
      <c r="C5726" s="3" t="s">
        <v>406</v>
      </c>
      <c r="D5726" s="3">
        <v>0.36</v>
      </c>
      <c r="E5726" s="3">
        <v>0.48</v>
      </c>
      <c r="F5726" s="3" t="s">
        <v>59</v>
      </c>
      <c r="G5726" s="2">
        <v>1740</v>
      </c>
      <c r="H5726" s="3">
        <v>0.85096842553155561</v>
      </c>
      <c r="I5726" s="3">
        <v>3262.6783757453559</v>
      </c>
      <c r="J5726" s="3">
        <v>6.9801932432818621</v>
      </c>
      <c r="K5726" s="3">
        <v>1</v>
      </c>
      <c r="L5726" s="3">
        <f t="shared" si="299"/>
        <v>6.9801932432818621</v>
      </c>
      <c r="M5726" s="4">
        <f t="shared" si="301"/>
        <v>6.9801932432818621</v>
      </c>
      <c r="N5726" s="3">
        <v>0.94952225239409094</v>
      </c>
      <c r="O5726" s="3">
        <v>1</v>
      </c>
      <c r="P5726" s="3">
        <f t="shared" si="300"/>
        <v>0.94952225239409094</v>
      </c>
      <c r="Q5726" s="3">
        <f>P5726</f>
        <v>0.94952225239409094</v>
      </c>
    </row>
    <row r="5727" spans="1:17" x14ac:dyDescent="0.25">
      <c r="A5727" s="3" t="s">
        <v>378</v>
      </c>
      <c r="B5727" s="3" t="s">
        <v>8</v>
      </c>
      <c r="C5727" s="3" t="s">
        <v>379</v>
      </c>
      <c r="D5727" s="3">
        <v>0.35</v>
      </c>
      <c r="E5727" s="3">
        <v>0.47</v>
      </c>
      <c r="F5727" s="3" t="s">
        <v>19</v>
      </c>
      <c r="G5727" s="2">
        <v>1750</v>
      </c>
      <c r="H5727" s="3">
        <v>35.390667226263972</v>
      </c>
      <c r="I5727" s="3">
        <v>134806.46645949996</v>
      </c>
      <c r="J5727" s="3">
        <v>285.27906155380936</v>
      </c>
      <c r="K5727" s="3">
        <v>1</v>
      </c>
      <c r="L5727" s="3">
        <f t="shared" si="299"/>
        <v>285.27906155380936</v>
      </c>
      <c r="M5727" s="4">
        <f t="shared" si="301"/>
        <v>285.27906155380936</v>
      </c>
      <c r="N5727" s="3">
        <v>39.09390786336202</v>
      </c>
      <c r="O5727" s="3">
        <v>1</v>
      </c>
      <c r="P5727" s="3">
        <f t="shared" si="300"/>
        <v>39.09390786336202</v>
      </c>
      <c r="Q5727" s="3">
        <f>P5727</f>
        <v>39.09390786336202</v>
      </c>
    </row>
    <row r="5728" spans="1:17" x14ac:dyDescent="0.25">
      <c r="A5728" s="3" t="s">
        <v>378</v>
      </c>
      <c r="B5728" s="3" t="s">
        <v>8</v>
      </c>
      <c r="C5728" s="3" t="s">
        <v>379</v>
      </c>
      <c r="D5728" s="3">
        <v>0.35</v>
      </c>
      <c r="E5728" s="3">
        <v>0.47</v>
      </c>
      <c r="F5728" s="3" t="s">
        <v>19</v>
      </c>
      <c r="G5728" s="2">
        <v>1750</v>
      </c>
      <c r="H5728" s="3">
        <v>3.3110233992204208</v>
      </c>
      <c r="I5728" s="3">
        <v>12605.258209730104</v>
      </c>
      <c r="J5728" s="3">
        <v>27.967105328621621</v>
      </c>
      <c r="K5728" s="3">
        <v>1</v>
      </c>
      <c r="L5728" s="3">
        <f t="shared" si="299"/>
        <v>27.967105328621621</v>
      </c>
      <c r="M5728" s="4">
        <f t="shared" si="301"/>
        <v>27.967105328621621</v>
      </c>
      <c r="N5728" s="3">
        <v>3.8545942344817199</v>
      </c>
      <c r="O5728" s="3">
        <v>1</v>
      </c>
      <c r="P5728" s="3">
        <f t="shared" si="300"/>
        <v>3.8545942344817199</v>
      </c>
      <c r="Q5728" s="3">
        <f>P5728</f>
        <v>3.8545942344817199</v>
      </c>
    </row>
    <row r="5729" spans="1:17" x14ac:dyDescent="0.25">
      <c r="A5729" s="3" t="s">
        <v>378</v>
      </c>
      <c r="B5729" s="3" t="s">
        <v>89</v>
      </c>
      <c r="C5729" s="3" t="s">
        <v>397</v>
      </c>
      <c r="D5729" s="3">
        <v>0.36</v>
      </c>
      <c r="E5729" s="3">
        <v>0.53</v>
      </c>
      <c r="F5729" s="3" t="s">
        <v>19</v>
      </c>
      <c r="G5729" s="2">
        <v>1750</v>
      </c>
      <c r="H5729" s="3">
        <v>578.3787092452875</v>
      </c>
      <c r="I5729" s="3">
        <v>2126653.9083779627</v>
      </c>
      <c r="J5729" s="3">
        <v>4326.4429364566467</v>
      </c>
      <c r="K5729" s="3">
        <v>1</v>
      </c>
      <c r="L5729" s="3">
        <f t="shared" si="299"/>
        <v>4326.4429364566467</v>
      </c>
      <c r="M5729" s="4">
        <f t="shared" si="301"/>
        <v>4326.4429364566467</v>
      </c>
      <c r="N5729" s="3">
        <v>588.34352355482088</v>
      </c>
      <c r="O5729" s="3">
        <v>1</v>
      </c>
      <c r="P5729" s="3">
        <f t="shared" si="300"/>
        <v>588.34352355482088</v>
      </c>
      <c r="Q5729" s="3">
        <f>P5729</f>
        <v>588.34352355482088</v>
      </c>
    </row>
    <row r="5730" spans="1:17" x14ac:dyDescent="0.25">
      <c r="A5730" s="3" t="s">
        <v>378</v>
      </c>
      <c r="B5730" s="3" t="s">
        <v>89</v>
      </c>
      <c r="C5730" s="3" t="s">
        <v>406</v>
      </c>
      <c r="D5730" s="3">
        <v>0.36</v>
      </c>
      <c r="E5730" s="3">
        <v>0.48</v>
      </c>
      <c r="F5730" s="3" t="s">
        <v>19</v>
      </c>
      <c r="G5730" s="2">
        <v>1750</v>
      </c>
      <c r="H5730" s="3">
        <v>74.812666414576725</v>
      </c>
      <c r="I5730" s="3">
        <v>274170.53913715127</v>
      </c>
      <c r="J5730" s="3">
        <v>558.43622961507765</v>
      </c>
      <c r="K5730" s="3">
        <v>1</v>
      </c>
      <c r="L5730" s="3">
        <f t="shared" si="299"/>
        <v>558.43622961507765</v>
      </c>
      <c r="M5730" s="4">
        <f t="shared" si="301"/>
        <v>558.43622961507765</v>
      </c>
      <c r="N5730" s="3">
        <v>76.588829226292034</v>
      </c>
      <c r="O5730" s="3">
        <v>1</v>
      </c>
      <c r="P5730" s="3">
        <f t="shared" si="300"/>
        <v>76.588829226292034</v>
      </c>
      <c r="Q5730" s="3">
        <f>P5730</f>
        <v>76.588829226292034</v>
      </c>
    </row>
    <row r="5731" spans="1:17" x14ac:dyDescent="0.25">
      <c r="A5731" s="3" t="s">
        <v>378</v>
      </c>
      <c r="B5731" s="3" t="s">
        <v>89</v>
      </c>
      <c r="C5731" s="3" t="s">
        <v>417</v>
      </c>
      <c r="D5731" s="3">
        <v>0.51</v>
      </c>
      <c r="E5731" s="3">
        <v>0.57999999999999996</v>
      </c>
      <c r="F5731" s="3" t="s">
        <v>19</v>
      </c>
      <c r="G5731" s="2">
        <v>1750</v>
      </c>
      <c r="H5731" s="3">
        <v>3.3287333426315727E-4</v>
      </c>
      <c r="I5731" s="3">
        <v>1.1960225779564997</v>
      </c>
      <c r="J5731" s="3">
        <v>2.830965953647905E-3</v>
      </c>
      <c r="K5731" s="3">
        <v>1</v>
      </c>
      <c r="L5731" s="3">
        <f t="shared" si="299"/>
        <v>2.830965953647905E-3</v>
      </c>
      <c r="M5731" s="4">
        <f t="shared" si="301"/>
        <v>2.830965953647905E-3</v>
      </c>
      <c r="N5731" s="3">
        <v>3.916549637162173E-4</v>
      </c>
      <c r="O5731" s="3">
        <v>1</v>
      </c>
      <c r="P5731" s="3">
        <f t="shared" si="300"/>
        <v>3.916549637162173E-4</v>
      </c>
      <c r="Q5731" s="3">
        <f>P5731</f>
        <v>3.916549637162173E-4</v>
      </c>
    </row>
    <row r="5732" spans="1:17" x14ac:dyDescent="0.25">
      <c r="A5732" s="3" t="s">
        <v>378</v>
      </c>
      <c r="B5732" s="3" t="s">
        <v>89</v>
      </c>
      <c r="C5732" s="3" t="s">
        <v>397</v>
      </c>
      <c r="D5732" s="3">
        <v>0.36</v>
      </c>
      <c r="E5732" s="3">
        <v>0.53</v>
      </c>
      <c r="F5732" s="3" t="s">
        <v>404</v>
      </c>
      <c r="G5732" s="2">
        <v>1750</v>
      </c>
      <c r="H5732" s="3">
        <v>68.932036141064359</v>
      </c>
      <c r="I5732" s="3">
        <v>266097.42325859965</v>
      </c>
      <c r="J5732" s="3">
        <v>590.67866155116758</v>
      </c>
      <c r="K5732" s="3">
        <v>1</v>
      </c>
      <c r="L5732" s="3">
        <f t="shared" si="299"/>
        <v>590.67866155116758</v>
      </c>
      <c r="M5732" s="4">
        <f t="shared" si="301"/>
        <v>590.67866155116758</v>
      </c>
      <c r="N5732" s="3">
        <v>81.472640130950055</v>
      </c>
      <c r="O5732" s="3">
        <v>1</v>
      </c>
      <c r="P5732" s="3">
        <f t="shared" si="300"/>
        <v>81.472640130950055</v>
      </c>
      <c r="Q5732" s="3">
        <f>P5732</f>
        <v>81.472640130950055</v>
      </c>
    </row>
    <row r="5733" spans="1:17" x14ac:dyDescent="0.25">
      <c r="A5733" s="3" t="s">
        <v>378</v>
      </c>
      <c r="B5733" s="3" t="s">
        <v>89</v>
      </c>
      <c r="C5733" s="3" t="s">
        <v>406</v>
      </c>
      <c r="D5733" s="3">
        <v>0.36</v>
      </c>
      <c r="E5733" s="3">
        <v>0.48</v>
      </c>
      <c r="F5733" s="3" t="s">
        <v>404</v>
      </c>
      <c r="G5733" s="2">
        <v>1750</v>
      </c>
      <c r="H5733" s="3">
        <v>40.771461191461682</v>
      </c>
      <c r="I5733" s="3">
        <v>153580.99542238456</v>
      </c>
      <c r="J5733" s="3">
        <v>361.41323979180521</v>
      </c>
      <c r="K5733" s="3">
        <v>1</v>
      </c>
      <c r="L5733" s="3">
        <f t="shared" si="299"/>
        <v>361.41323979180521</v>
      </c>
      <c r="M5733" s="4">
        <f t="shared" si="301"/>
        <v>361.41323979180521</v>
      </c>
      <c r="N5733" s="3">
        <v>49.171706697502906</v>
      </c>
      <c r="O5733" s="3">
        <v>1</v>
      </c>
      <c r="P5733" s="3">
        <f t="shared" si="300"/>
        <v>49.171706697502906</v>
      </c>
      <c r="Q5733" s="3">
        <f>P5733</f>
        <v>49.171706697502906</v>
      </c>
    </row>
    <row r="5734" spans="1:17" x14ac:dyDescent="0.25">
      <c r="A5734" s="3" t="s">
        <v>378</v>
      </c>
      <c r="B5734" s="3" t="s">
        <v>8</v>
      </c>
      <c r="C5734" s="3" t="s">
        <v>379</v>
      </c>
      <c r="D5734" s="3">
        <v>0.35</v>
      </c>
      <c r="E5734" s="3">
        <v>0.47</v>
      </c>
      <c r="F5734" s="3" t="s">
        <v>390</v>
      </c>
      <c r="G5734" s="2">
        <v>1750</v>
      </c>
      <c r="H5734" s="3">
        <v>89.275541930733638</v>
      </c>
      <c r="I5734" s="3">
        <v>298089.07202140399</v>
      </c>
      <c r="J5734" s="3">
        <v>621.0161334889367</v>
      </c>
      <c r="K5734" s="3">
        <v>1</v>
      </c>
      <c r="L5734" s="3">
        <f t="shared" si="299"/>
        <v>621.0161334889367</v>
      </c>
      <c r="M5734" s="4">
        <f t="shared" si="301"/>
        <v>621.0161334889367</v>
      </c>
      <c r="N5734" s="3">
        <v>83.376576178435485</v>
      </c>
      <c r="O5734" s="3">
        <v>1</v>
      </c>
      <c r="P5734" s="3">
        <f t="shared" si="300"/>
        <v>83.376576178435485</v>
      </c>
      <c r="Q5734" s="3">
        <f>P5734</f>
        <v>83.376576178435485</v>
      </c>
    </row>
    <row r="5735" spans="1:17" x14ac:dyDescent="0.25">
      <c r="A5735" s="3" t="s">
        <v>378</v>
      </c>
      <c r="B5735" s="3" t="s">
        <v>89</v>
      </c>
      <c r="C5735" s="3" t="s">
        <v>406</v>
      </c>
      <c r="D5735" s="3">
        <v>0.36</v>
      </c>
      <c r="E5735" s="3">
        <v>0.48</v>
      </c>
      <c r="F5735" s="3" t="s">
        <v>141</v>
      </c>
      <c r="G5735" s="2">
        <v>1750</v>
      </c>
      <c r="H5735" s="3">
        <v>1.3727913975237663E-2</v>
      </c>
      <c r="I5735" s="3">
        <v>53.257469872163675</v>
      </c>
      <c r="J5735" s="3">
        <v>0.11688600678033575</v>
      </c>
      <c r="K5735" s="3">
        <v>1</v>
      </c>
      <c r="L5735" s="3">
        <f t="shared" si="299"/>
        <v>0.11688600678033575</v>
      </c>
      <c r="M5735" s="4">
        <f t="shared" si="301"/>
        <v>0.11688600678033575</v>
      </c>
      <c r="N5735" s="3">
        <v>1.8115510288114905E-2</v>
      </c>
      <c r="O5735" s="3">
        <v>1</v>
      </c>
      <c r="P5735" s="3">
        <f t="shared" si="300"/>
        <v>1.8115510288114905E-2</v>
      </c>
      <c r="Q5735" s="3">
        <f>P5735</f>
        <v>1.8115510288114905E-2</v>
      </c>
    </row>
    <row r="5736" spans="1:17" x14ac:dyDescent="0.25">
      <c r="A5736" s="3" t="s">
        <v>378</v>
      </c>
      <c r="B5736" s="3" t="s">
        <v>89</v>
      </c>
      <c r="C5736" s="3" t="s">
        <v>406</v>
      </c>
      <c r="D5736" s="3">
        <v>0.36</v>
      </c>
      <c r="E5736" s="3">
        <v>0.48</v>
      </c>
      <c r="F5736" s="3" t="s">
        <v>11</v>
      </c>
      <c r="G5736" s="2">
        <v>1750</v>
      </c>
      <c r="H5736" s="3">
        <v>328.25035358132254</v>
      </c>
      <c r="I5736" s="3">
        <v>1228583.2851204094</v>
      </c>
      <c r="J5736" s="3">
        <v>2542.9456639511673</v>
      </c>
      <c r="K5736" s="3">
        <v>1</v>
      </c>
      <c r="L5736" s="3">
        <f t="shared" si="299"/>
        <v>2542.9456639511673</v>
      </c>
      <c r="M5736" s="4">
        <f t="shared" si="301"/>
        <v>2542.9456639511673</v>
      </c>
      <c r="N5736" s="3">
        <v>350.64776241886511</v>
      </c>
      <c r="O5736" s="3">
        <v>1</v>
      </c>
      <c r="P5736" s="3">
        <f t="shared" si="300"/>
        <v>350.64776241886511</v>
      </c>
      <c r="Q5736" s="3">
        <f>P5736</f>
        <v>350.64776241886511</v>
      </c>
    </row>
    <row r="5737" spans="1:17" x14ac:dyDescent="0.25">
      <c r="A5737" s="3" t="s">
        <v>378</v>
      </c>
      <c r="B5737" s="3" t="s">
        <v>89</v>
      </c>
      <c r="C5737" s="3" t="s">
        <v>417</v>
      </c>
      <c r="D5737" s="3">
        <v>0.51</v>
      </c>
      <c r="E5737" s="3">
        <v>0.57999999999999996</v>
      </c>
      <c r="F5737" s="3" t="s">
        <v>11</v>
      </c>
      <c r="G5737" s="2">
        <v>1750</v>
      </c>
      <c r="H5737" s="3">
        <v>78.975752116166376</v>
      </c>
      <c r="I5737" s="3">
        <v>299429.80101212952</v>
      </c>
      <c r="J5737" s="3">
        <v>638.95964072296658</v>
      </c>
      <c r="K5737" s="3">
        <v>1</v>
      </c>
      <c r="L5737" s="3">
        <f t="shared" si="299"/>
        <v>638.95964072296658</v>
      </c>
      <c r="M5737" s="4">
        <f t="shared" si="301"/>
        <v>638.95964072296658</v>
      </c>
      <c r="N5737" s="3">
        <v>87.51437404045717</v>
      </c>
      <c r="O5737" s="3">
        <v>1</v>
      </c>
      <c r="P5737" s="3">
        <f t="shared" si="300"/>
        <v>87.51437404045717</v>
      </c>
      <c r="Q5737" s="3">
        <f>P5737</f>
        <v>87.51437404045717</v>
      </c>
    </row>
    <row r="5738" spans="1:17" x14ac:dyDescent="0.25">
      <c r="A5738" s="3" t="s">
        <v>378</v>
      </c>
      <c r="B5738" s="3" t="s">
        <v>89</v>
      </c>
      <c r="C5738" s="3" t="s">
        <v>406</v>
      </c>
      <c r="D5738" s="3">
        <v>0.36</v>
      </c>
      <c r="E5738" s="3">
        <v>0.48</v>
      </c>
      <c r="F5738" s="3" t="s">
        <v>413</v>
      </c>
      <c r="G5738" s="2">
        <v>1750</v>
      </c>
      <c r="H5738" s="3">
        <v>212.25519133202729</v>
      </c>
      <c r="I5738" s="3">
        <v>815733.31095664774</v>
      </c>
      <c r="J5738" s="3">
        <v>1625.76502162005</v>
      </c>
      <c r="K5738" s="3">
        <v>1</v>
      </c>
      <c r="L5738" s="3">
        <f t="shared" si="299"/>
        <v>1625.76502162005</v>
      </c>
      <c r="M5738" s="4">
        <f t="shared" si="301"/>
        <v>1625.76502162005</v>
      </c>
      <c r="N5738" s="3">
        <v>221.62779982359012</v>
      </c>
      <c r="O5738" s="3">
        <v>1</v>
      </c>
      <c r="P5738" s="3">
        <f t="shared" si="300"/>
        <v>221.62779982359012</v>
      </c>
      <c r="Q5738" s="3">
        <f>P5738</f>
        <v>221.62779982359012</v>
      </c>
    </row>
    <row r="5739" spans="1:17" x14ac:dyDescent="0.25">
      <c r="A5739" s="3" t="s">
        <v>378</v>
      </c>
      <c r="B5739" s="3" t="s">
        <v>8</v>
      </c>
      <c r="C5739" s="3" t="s">
        <v>379</v>
      </c>
      <c r="D5739" s="3">
        <v>0.35</v>
      </c>
      <c r="E5739" s="3">
        <v>0.47</v>
      </c>
      <c r="F5739" s="3" t="s">
        <v>392</v>
      </c>
      <c r="G5739" s="2">
        <v>1750</v>
      </c>
      <c r="H5739" s="3">
        <v>133.0999688471926</v>
      </c>
      <c r="I5739" s="3">
        <v>511760.41823877249</v>
      </c>
      <c r="J5739" s="3">
        <v>1043.5467296845115</v>
      </c>
      <c r="K5739" s="3">
        <v>1</v>
      </c>
      <c r="L5739" s="3">
        <f t="shared" si="299"/>
        <v>1043.5467296845115</v>
      </c>
      <c r="M5739" s="4">
        <f t="shared" si="301"/>
        <v>1043.5467296845115</v>
      </c>
      <c r="N5739" s="3">
        <v>142.24571109514778</v>
      </c>
      <c r="O5739" s="3">
        <v>1</v>
      </c>
      <c r="P5739" s="3">
        <f t="shared" si="300"/>
        <v>142.24571109514778</v>
      </c>
      <c r="Q5739" s="3">
        <f>P5739</f>
        <v>142.24571109514778</v>
      </c>
    </row>
    <row r="5740" spans="1:17" x14ac:dyDescent="0.25">
      <c r="A5740" s="3" t="s">
        <v>378</v>
      </c>
      <c r="B5740" s="3" t="s">
        <v>8</v>
      </c>
      <c r="C5740" s="3" t="s">
        <v>379</v>
      </c>
      <c r="D5740" s="3">
        <v>0.35</v>
      </c>
      <c r="E5740" s="3">
        <v>0.47</v>
      </c>
      <c r="F5740" s="3" t="s">
        <v>392</v>
      </c>
      <c r="G5740" s="2">
        <v>1750</v>
      </c>
      <c r="H5740" s="3">
        <v>508.15366548305434</v>
      </c>
      <c r="I5740" s="3">
        <v>1923590.7634176346</v>
      </c>
      <c r="J5740" s="3">
        <v>4145.2309458438549</v>
      </c>
      <c r="K5740" s="3">
        <v>1</v>
      </c>
      <c r="L5740" s="3">
        <f t="shared" si="299"/>
        <v>4145.2309458438549</v>
      </c>
      <c r="M5740" s="4">
        <f t="shared" si="301"/>
        <v>4145.2309458438549</v>
      </c>
      <c r="N5740" s="3">
        <v>556.34669057047051</v>
      </c>
      <c r="O5740" s="3">
        <v>1</v>
      </c>
      <c r="P5740" s="3">
        <f t="shared" si="300"/>
        <v>556.34669057047051</v>
      </c>
      <c r="Q5740" s="3">
        <f>P5740</f>
        <v>556.34669057047051</v>
      </c>
    </row>
    <row r="5741" spans="1:17" x14ac:dyDescent="0.25">
      <c r="A5741" s="3" t="s">
        <v>378</v>
      </c>
      <c r="B5741" s="3" t="s">
        <v>89</v>
      </c>
      <c r="C5741" s="3" t="s">
        <v>397</v>
      </c>
      <c r="D5741" s="3">
        <v>0.36</v>
      </c>
      <c r="E5741" s="3">
        <v>0.53</v>
      </c>
      <c r="F5741" s="3" t="s">
        <v>392</v>
      </c>
      <c r="G5741" s="2">
        <v>1750</v>
      </c>
      <c r="H5741" s="3">
        <v>315.70630156510595</v>
      </c>
      <c r="I5741" s="3">
        <v>1217902.6735063191</v>
      </c>
      <c r="J5741" s="3">
        <v>2454.2774504885087</v>
      </c>
      <c r="K5741" s="3">
        <v>1</v>
      </c>
      <c r="L5741" s="3">
        <f t="shared" si="299"/>
        <v>2454.2774504885087</v>
      </c>
      <c r="M5741" s="4">
        <f t="shared" si="301"/>
        <v>2454.2774504885087</v>
      </c>
      <c r="N5741" s="3">
        <v>332.99387229429675</v>
      </c>
      <c r="O5741" s="3">
        <v>1</v>
      </c>
      <c r="P5741" s="3">
        <f t="shared" si="300"/>
        <v>332.99387229429675</v>
      </c>
      <c r="Q5741" s="3">
        <f>P5741</f>
        <v>332.99387229429675</v>
      </c>
    </row>
    <row r="5742" spans="1:17" x14ac:dyDescent="0.25">
      <c r="A5742" s="3" t="s">
        <v>378</v>
      </c>
      <c r="B5742" s="3" t="s">
        <v>8</v>
      </c>
      <c r="C5742" s="3" t="s">
        <v>379</v>
      </c>
      <c r="D5742" s="3">
        <v>0.35</v>
      </c>
      <c r="E5742" s="3">
        <v>0.47</v>
      </c>
      <c r="F5742" s="3" t="s">
        <v>59</v>
      </c>
      <c r="G5742" s="2">
        <v>1750</v>
      </c>
      <c r="H5742" s="3">
        <v>2.9094493546115263E-2</v>
      </c>
      <c r="I5742" s="3">
        <v>108.83434975863246</v>
      </c>
      <c r="J5742" s="3">
        <v>0.24341374627568629</v>
      </c>
      <c r="K5742" s="3">
        <v>1</v>
      </c>
      <c r="L5742" s="3">
        <f t="shared" si="299"/>
        <v>0.24341374627568629</v>
      </c>
      <c r="M5742" s="4">
        <f t="shared" si="301"/>
        <v>0.24341374627568629</v>
      </c>
      <c r="N5742" s="3">
        <v>3.2435761698507225E-2</v>
      </c>
      <c r="O5742" s="3">
        <v>1</v>
      </c>
      <c r="P5742" s="3">
        <f t="shared" si="300"/>
        <v>3.2435761698507225E-2</v>
      </c>
      <c r="Q5742" s="3">
        <f>P5742</f>
        <v>3.2435761698507225E-2</v>
      </c>
    </row>
    <row r="5743" spans="1:17" x14ac:dyDescent="0.25">
      <c r="A5743" s="3" t="s">
        <v>378</v>
      </c>
      <c r="B5743" s="3" t="s">
        <v>89</v>
      </c>
      <c r="C5743" s="3" t="s">
        <v>397</v>
      </c>
      <c r="D5743" s="3">
        <v>0.36</v>
      </c>
      <c r="E5743" s="3">
        <v>0.53</v>
      </c>
      <c r="F5743" s="3" t="s">
        <v>59</v>
      </c>
      <c r="G5743" s="2">
        <v>1750</v>
      </c>
      <c r="H5743" s="3">
        <v>0.8774775018504426</v>
      </c>
      <c r="I5743" s="3">
        <v>3423.5614358900275</v>
      </c>
      <c r="J5743" s="3">
        <v>7.3735556905144888</v>
      </c>
      <c r="K5743" s="3">
        <v>1</v>
      </c>
      <c r="L5743" s="3">
        <f t="shared" si="299"/>
        <v>7.3735556905144888</v>
      </c>
      <c r="M5743" s="4">
        <f t="shared" si="301"/>
        <v>7.3735556905144888</v>
      </c>
      <c r="N5743" s="3">
        <v>0.98755699502741479</v>
      </c>
      <c r="O5743" s="3">
        <v>1</v>
      </c>
      <c r="P5743" s="3">
        <f t="shared" si="300"/>
        <v>0.98755699502741479</v>
      </c>
      <c r="Q5743" s="3">
        <f>P5743</f>
        <v>0.98755699502741479</v>
      </c>
    </row>
    <row r="5744" spans="1:17" x14ac:dyDescent="0.25">
      <c r="A5744" s="3" t="s">
        <v>378</v>
      </c>
      <c r="B5744" s="3" t="s">
        <v>89</v>
      </c>
      <c r="C5744" s="3" t="s">
        <v>406</v>
      </c>
      <c r="D5744" s="3">
        <v>0.36</v>
      </c>
      <c r="E5744" s="3">
        <v>0.48</v>
      </c>
      <c r="F5744" s="3" t="s">
        <v>59</v>
      </c>
      <c r="G5744" s="2">
        <v>1750</v>
      </c>
      <c r="H5744" s="3">
        <v>9.5053600764318208E-2</v>
      </c>
      <c r="I5744" s="3">
        <v>359.32709473242551</v>
      </c>
      <c r="J5744" s="3">
        <v>0.77221820616733283</v>
      </c>
      <c r="K5744" s="3">
        <v>1</v>
      </c>
      <c r="L5744" s="3">
        <f t="shared" si="299"/>
        <v>0.77221820616733283</v>
      </c>
      <c r="M5744" s="4">
        <f t="shared" si="301"/>
        <v>0.77221820616733283</v>
      </c>
      <c r="N5744" s="3">
        <v>0.10281390903122152</v>
      </c>
      <c r="O5744" s="3">
        <v>1</v>
      </c>
      <c r="P5744" s="3">
        <f t="shared" si="300"/>
        <v>0.10281390903122152</v>
      </c>
      <c r="Q5744" s="3">
        <f>P5744</f>
        <v>0.10281390903122152</v>
      </c>
    </row>
    <row r="5745" spans="1:17" x14ac:dyDescent="0.25">
      <c r="A5745" s="3" t="s">
        <v>378</v>
      </c>
      <c r="B5745" s="3" t="s">
        <v>8</v>
      </c>
      <c r="C5745" s="3" t="s">
        <v>379</v>
      </c>
      <c r="D5745" s="3">
        <v>0.35</v>
      </c>
      <c r="E5745" s="3">
        <v>0.47</v>
      </c>
      <c r="F5745" s="3" t="s">
        <v>59</v>
      </c>
      <c r="G5745" s="2">
        <v>1750</v>
      </c>
      <c r="H5745" s="3">
        <v>3.52551657968471E-2</v>
      </c>
      <c r="I5745" s="3">
        <v>131.99331510691803</v>
      </c>
      <c r="J5745" s="3">
        <v>0.28172379419787358</v>
      </c>
      <c r="K5745" s="3">
        <v>1</v>
      </c>
      <c r="L5745" s="3">
        <f t="shared" si="299"/>
        <v>0.28172379419787358</v>
      </c>
      <c r="M5745" s="4">
        <f t="shared" si="301"/>
        <v>0.28172379419787358</v>
      </c>
      <c r="N5745" s="3">
        <v>3.7926275424510408E-2</v>
      </c>
      <c r="O5745" s="3">
        <v>1</v>
      </c>
      <c r="P5745" s="3">
        <f t="shared" si="300"/>
        <v>3.7926275424510408E-2</v>
      </c>
      <c r="Q5745" s="3">
        <f>P5745</f>
        <v>3.7926275424510408E-2</v>
      </c>
    </row>
    <row r="5746" spans="1:17" x14ac:dyDescent="0.25">
      <c r="A5746" s="3" t="s">
        <v>378</v>
      </c>
      <c r="B5746" s="3" t="s">
        <v>8</v>
      </c>
      <c r="C5746" s="3" t="s">
        <v>379</v>
      </c>
      <c r="D5746" s="3">
        <v>0.35</v>
      </c>
      <c r="E5746" s="3">
        <v>0.47</v>
      </c>
      <c r="F5746" s="3" t="s">
        <v>59</v>
      </c>
      <c r="G5746" s="2">
        <v>1750</v>
      </c>
      <c r="H5746" s="3">
        <v>0.17982518199263645</v>
      </c>
      <c r="I5746" s="3">
        <v>685.07364575831764</v>
      </c>
      <c r="J5746" s="3">
        <v>1.5456387546792045</v>
      </c>
      <c r="K5746" s="3">
        <v>1</v>
      </c>
      <c r="L5746" s="3">
        <f t="shared" si="299"/>
        <v>1.5456387546792045</v>
      </c>
      <c r="M5746" s="4">
        <f t="shared" si="301"/>
        <v>1.5456387546792045</v>
      </c>
      <c r="N5746" s="3">
        <v>0.20598910386979585</v>
      </c>
      <c r="O5746" s="3">
        <v>1</v>
      </c>
      <c r="P5746" s="3">
        <f t="shared" si="300"/>
        <v>0.20598910386979585</v>
      </c>
      <c r="Q5746" s="3">
        <f>P5746</f>
        <v>0.20598910386979585</v>
      </c>
    </row>
    <row r="5747" spans="1:17" x14ac:dyDescent="0.25">
      <c r="A5747" s="3" t="s">
        <v>378</v>
      </c>
      <c r="B5747" s="3" t="s">
        <v>89</v>
      </c>
      <c r="C5747" s="3" t="s">
        <v>406</v>
      </c>
      <c r="D5747" s="3">
        <v>0.36</v>
      </c>
      <c r="E5747" s="3">
        <v>0.48</v>
      </c>
      <c r="F5747" s="3" t="s">
        <v>59</v>
      </c>
      <c r="G5747" s="2">
        <v>1750</v>
      </c>
      <c r="H5747" s="3">
        <v>1.5958622908949743E-3</v>
      </c>
      <c r="I5747" s="3">
        <v>6.2934153465328642</v>
      </c>
      <c r="J5747" s="3">
        <v>1.4402589933464816E-2</v>
      </c>
      <c r="K5747" s="3">
        <v>1</v>
      </c>
      <c r="L5747" s="3">
        <f t="shared" si="299"/>
        <v>1.4402589933464816E-2</v>
      </c>
      <c r="M5747" s="4">
        <f t="shared" si="301"/>
        <v>1.4402589933464816E-2</v>
      </c>
      <c r="N5747" s="3">
        <v>1.9750038343596885E-3</v>
      </c>
      <c r="O5747" s="3">
        <v>1</v>
      </c>
      <c r="P5747" s="3">
        <f t="shared" si="300"/>
        <v>1.9750038343596885E-3</v>
      </c>
      <c r="Q5747" s="3">
        <f>P5747</f>
        <v>1.9750038343596885E-3</v>
      </c>
    </row>
    <row r="5748" spans="1:17" x14ac:dyDescent="0.25">
      <c r="A5748" s="3" t="s">
        <v>378</v>
      </c>
      <c r="B5748" s="3" t="s">
        <v>89</v>
      </c>
      <c r="C5748" s="3" t="s">
        <v>406</v>
      </c>
      <c r="D5748" s="3">
        <v>0.36</v>
      </c>
      <c r="E5748" s="3">
        <v>0.48</v>
      </c>
      <c r="F5748" s="3" t="s">
        <v>59</v>
      </c>
      <c r="G5748" s="2">
        <v>1750</v>
      </c>
      <c r="H5748" s="3">
        <v>3.6819017871638078</v>
      </c>
      <c r="I5748" s="3">
        <v>13533.140398463855</v>
      </c>
      <c r="J5748" s="3">
        <v>28.074462275805903</v>
      </c>
      <c r="K5748" s="3">
        <v>1</v>
      </c>
      <c r="L5748" s="3">
        <f t="shared" si="299"/>
        <v>28.074462275805903</v>
      </c>
      <c r="M5748" s="4">
        <f t="shared" si="301"/>
        <v>28.074462275805903</v>
      </c>
      <c r="N5748" s="3">
        <v>3.9533271027587058</v>
      </c>
      <c r="O5748" s="3">
        <v>1</v>
      </c>
      <c r="P5748" s="3">
        <f t="shared" si="300"/>
        <v>3.9533271027587058</v>
      </c>
      <c r="Q5748" s="3">
        <f>P5748</f>
        <v>3.9533271027587058</v>
      </c>
    </row>
    <row r="5749" spans="1:17" x14ac:dyDescent="0.25">
      <c r="A5749" s="3" t="s">
        <v>378</v>
      </c>
      <c r="B5749" s="3" t="s">
        <v>89</v>
      </c>
      <c r="C5749" s="3" t="s">
        <v>406</v>
      </c>
      <c r="D5749" s="3">
        <v>0.36</v>
      </c>
      <c r="E5749" s="3">
        <v>0.48</v>
      </c>
      <c r="F5749" s="3" t="s">
        <v>59</v>
      </c>
      <c r="G5749" s="2">
        <v>1750</v>
      </c>
      <c r="H5749" s="3">
        <v>0.1548297980738749</v>
      </c>
      <c r="I5749" s="3">
        <v>534.53041073861436</v>
      </c>
      <c r="J5749" s="3">
        <v>1.1599521084726534</v>
      </c>
      <c r="K5749" s="3">
        <v>1</v>
      </c>
      <c r="L5749" s="3">
        <f t="shared" si="299"/>
        <v>1.1599521084726534</v>
      </c>
      <c r="M5749" s="4">
        <f t="shared" si="301"/>
        <v>1.1599521084726534</v>
      </c>
      <c r="N5749" s="3">
        <v>0.15350166488482031</v>
      </c>
      <c r="O5749" s="3">
        <v>1</v>
      </c>
      <c r="P5749" s="3">
        <f t="shared" si="300"/>
        <v>0.15350166488482031</v>
      </c>
      <c r="Q5749" s="3">
        <f>P5749</f>
        <v>0.15350166488482031</v>
      </c>
    </row>
    <row r="5750" spans="1:17" x14ac:dyDescent="0.25">
      <c r="A5750" s="3" t="s">
        <v>378</v>
      </c>
      <c r="B5750" s="3" t="s">
        <v>89</v>
      </c>
      <c r="C5750" s="3" t="s">
        <v>417</v>
      </c>
      <c r="D5750" s="3">
        <v>0.51</v>
      </c>
      <c r="E5750" s="3">
        <v>0.57999999999999996</v>
      </c>
      <c r="F5750" s="3" t="s">
        <v>59</v>
      </c>
      <c r="G5750" s="2">
        <v>1750</v>
      </c>
      <c r="H5750" s="3">
        <v>0.24252554775035917</v>
      </c>
      <c r="I5750" s="3">
        <v>945.05555825865156</v>
      </c>
      <c r="J5750" s="3">
        <v>2.3353146009934909</v>
      </c>
      <c r="K5750" s="3">
        <v>1</v>
      </c>
      <c r="L5750" s="3">
        <f t="shared" si="299"/>
        <v>2.3353146009934909</v>
      </c>
      <c r="M5750" s="4">
        <f t="shared" si="301"/>
        <v>2.3353146009934909</v>
      </c>
      <c r="N5750" s="3">
        <v>0.31713895624241206</v>
      </c>
      <c r="O5750" s="3">
        <v>1</v>
      </c>
      <c r="P5750" s="3">
        <f t="shared" si="300"/>
        <v>0.31713895624241206</v>
      </c>
      <c r="Q5750" s="3">
        <f>P5750</f>
        <v>0.31713895624241206</v>
      </c>
    </row>
    <row r="5751" spans="1:17" x14ac:dyDescent="0.25">
      <c r="A5751" s="3" t="s">
        <v>378</v>
      </c>
      <c r="B5751" s="3" t="s">
        <v>89</v>
      </c>
      <c r="C5751" s="3" t="s">
        <v>397</v>
      </c>
      <c r="D5751" s="3">
        <v>0.36</v>
      </c>
      <c r="E5751" s="3">
        <v>0.53</v>
      </c>
      <c r="F5751" s="3" t="s">
        <v>59</v>
      </c>
      <c r="G5751" s="2">
        <v>1750</v>
      </c>
      <c r="H5751" s="3">
        <v>0.18892185281188986</v>
      </c>
      <c r="I5751" s="3">
        <v>729.95153011139371</v>
      </c>
      <c r="J5751" s="3">
        <v>1.8540313727518174</v>
      </c>
      <c r="K5751" s="3">
        <v>1</v>
      </c>
      <c r="L5751" s="3">
        <f t="shared" si="299"/>
        <v>1.8540313727518174</v>
      </c>
      <c r="M5751" s="4">
        <f t="shared" si="301"/>
        <v>1.8540313727518174</v>
      </c>
      <c r="N5751" s="3">
        <v>0.2472803355233418</v>
      </c>
      <c r="O5751" s="3">
        <v>1</v>
      </c>
      <c r="P5751" s="3">
        <f t="shared" si="300"/>
        <v>0.2472803355233418</v>
      </c>
      <c r="Q5751" s="3">
        <f>P5751</f>
        <v>0.2472803355233418</v>
      </c>
    </row>
    <row r="5752" spans="1:17" x14ac:dyDescent="0.25">
      <c r="A5752" s="3" t="s">
        <v>378</v>
      </c>
      <c r="B5752" s="3" t="s">
        <v>8</v>
      </c>
      <c r="C5752" s="3" t="s">
        <v>379</v>
      </c>
      <c r="D5752" s="3">
        <v>0.35</v>
      </c>
      <c r="E5752" s="3">
        <v>0.47</v>
      </c>
      <c r="F5752" s="3" t="s">
        <v>63</v>
      </c>
      <c r="G5752" s="2">
        <v>1750</v>
      </c>
      <c r="H5752" s="3">
        <v>3.7979116748185651</v>
      </c>
      <c r="I5752" s="3">
        <v>9534.7503203098368</v>
      </c>
      <c r="J5752" s="3">
        <v>18.6994830745546</v>
      </c>
      <c r="K5752" s="3">
        <v>1</v>
      </c>
      <c r="L5752" s="3">
        <f t="shared" si="299"/>
        <v>18.6994830745546</v>
      </c>
      <c r="M5752" s="4">
        <f t="shared" si="301"/>
        <v>18.6994830745546</v>
      </c>
      <c r="N5752" s="3">
        <v>2.5566297477329671</v>
      </c>
      <c r="O5752" s="3">
        <v>1</v>
      </c>
      <c r="P5752" s="3">
        <f t="shared" si="300"/>
        <v>2.5566297477329671</v>
      </c>
      <c r="Q5752" s="3">
        <f>P5752</f>
        <v>2.5566297477329671</v>
      </c>
    </row>
    <row r="5753" spans="1:17" x14ac:dyDescent="0.25">
      <c r="A5753" s="3" t="s">
        <v>378</v>
      </c>
      <c r="B5753" s="3" t="s">
        <v>8</v>
      </c>
      <c r="C5753" s="3" t="s">
        <v>379</v>
      </c>
      <c r="D5753" s="3">
        <v>0.35</v>
      </c>
      <c r="E5753" s="3">
        <v>0.47</v>
      </c>
      <c r="F5753" s="3" t="s">
        <v>63</v>
      </c>
      <c r="G5753" s="2">
        <v>1750</v>
      </c>
      <c r="H5753" s="3">
        <v>1236.4179986390759</v>
      </c>
      <c r="I5753" s="3">
        <v>4091063.6009602398</v>
      </c>
      <c r="J5753" s="3">
        <v>9123.0960769743015</v>
      </c>
      <c r="K5753" s="3">
        <v>1</v>
      </c>
      <c r="L5753" s="3">
        <f t="shared" si="299"/>
        <v>9123.0960769743015</v>
      </c>
      <c r="M5753" s="4">
        <f t="shared" si="301"/>
        <v>9123.0960769743015</v>
      </c>
      <c r="N5753" s="3">
        <v>1191.0475226118297</v>
      </c>
      <c r="O5753" s="3">
        <v>1</v>
      </c>
      <c r="P5753" s="3">
        <f t="shared" si="300"/>
        <v>1191.0475226118297</v>
      </c>
      <c r="Q5753" s="3">
        <f>P5753</f>
        <v>1191.0475226118297</v>
      </c>
    </row>
    <row r="5754" spans="1:17" x14ac:dyDescent="0.25">
      <c r="A5754" s="3" t="s">
        <v>378</v>
      </c>
      <c r="B5754" s="3" t="s">
        <v>89</v>
      </c>
      <c r="C5754" s="3" t="s">
        <v>397</v>
      </c>
      <c r="D5754" s="3">
        <v>0.36</v>
      </c>
      <c r="E5754" s="3">
        <v>0.53</v>
      </c>
      <c r="F5754" s="3" t="s">
        <v>63</v>
      </c>
      <c r="G5754" s="2">
        <v>1750</v>
      </c>
      <c r="H5754" s="3">
        <v>185.15095482195213</v>
      </c>
      <c r="I5754" s="3">
        <v>629782.75687652908</v>
      </c>
      <c r="J5754" s="3">
        <v>1344.6997989514662</v>
      </c>
      <c r="K5754" s="3">
        <v>1</v>
      </c>
      <c r="L5754" s="3">
        <f t="shared" si="299"/>
        <v>1344.6997989514662</v>
      </c>
      <c r="M5754" s="4">
        <f t="shared" si="301"/>
        <v>1344.6997989514662</v>
      </c>
      <c r="N5754" s="3">
        <v>175.23086170666693</v>
      </c>
      <c r="O5754" s="3">
        <v>1</v>
      </c>
      <c r="P5754" s="3">
        <f t="shared" si="300"/>
        <v>175.23086170666693</v>
      </c>
      <c r="Q5754" s="3">
        <f>P5754</f>
        <v>175.23086170666693</v>
      </c>
    </row>
    <row r="5755" spans="1:17" x14ac:dyDescent="0.25">
      <c r="A5755" s="3" t="s">
        <v>378</v>
      </c>
      <c r="B5755" s="3" t="s">
        <v>89</v>
      </c>
      <c r="C5755" s="3" t="s">
        <v>406</v>
      </c>
      <c r="D5755" s="3">
        <v>0.36</v>
      </c>
      <c r="E5755" s="3">
        <v>0.48</v>
      </c>
      <c r="F5755" s="3" t="s">
        <v>260</v>
      </c>
      <c r="G5755" s="2">
        <v>1750</v>
      </c>
      <c r="H5755" s="3">
        <v>1.3614557459289507</v>
      </c>
      <c r="I5755" s="3">
        <v>5278.4611001949124</v>
      </c>
      <c r="J5755" s="3">
        <v>13.08856024431949</v>
      </c>
      <c r="K5755" s="3">
        <v>1</v>
      </c>
      <c r="L5755" s="3">
        <f t="shared" si="299"/>
        <v>13.08856024431949</v>
      </c>
      <c r="M5755" s="4">
        <f t="shared" si="301"/>
        <v>13.08856024431949</v>
      </c>
      <c r="N5755" s="3">
        <v>1.8014554110806567</v>
      </c>
      <c r="O5755" s="3">
        <v>1</v>
      </c>
      <c r="P5755" s="3">
        <f t="shared" si="300"/>
        <v>1.8014554110806567</v>
      </c>
      <c r="Q5755" s="3">
        <f>P5755</f>
        <v>1.8014554110806567</v>
      </c>
    </row>
    <row r="5756" spans="1:17" x14ac:dyDescent="0.25">
      <c r="A5756" s="3" t="s">
        <v>378</v>
      </c>
      <c r="B5756" s="3" t="s">
        <v>89</v>
      </c>
      <c r="C5756" s="3" t="s">
        <v>406</v>
      </c>
      <c r="D5756" s="3">
        <v>0.36</v>
      </c>
      <c r="E5756" s="3">
        <v>0.48</v>
      </c>
      <c r="F5756" s="3" t="s">
        <v>415</v>
      </c>
      <c r="G5756" s="2">
        <v>1750</v>
      </c>
      <c r="H5756" s="3">
        <v>2.1210567903743645</v>
      </c>
      <c r="I5756" s="3">
        <v>7877.5996707889753</v>
      </c>
      <c r="J5756" s="3">
        <v>17.321186253654943</v>
      </c>
      <c r="K5756" s="3">
        <v>1</v>
      </c>
      <c r="L5756" s="3">
        <f t="shared" si="299"/>
        <v>17.321186253654943</v>
      </c>
      <c r="M5756" s="4">
        <f t="shared" si="301"/>
        <v>17.321186253654943</v>
      </c>
      <c r="N5756" s="3">
        <v>2.4741070379992491</v>
      </c>
      <c r="O5756" s="3">
        <v>1</v>
      </c>
      <c r="P5756" s="3">
        <f t="shared" si="300"/>
        <v>2.4741070379992491</v>
      </c>
      <c r="Q5756" s="3">
        <f>P5756</f>
        <v>2.4741070379992491</v>
      </c>
    </row>
    <row r="5757" spans="1:17" x14ac:dyDescent="0.25">
      <c r="A5757" s="3" t="s">
        <v>378</v>
      </c>
      <c r="B5757" s="3" t="s">
        <v>8</v>
      </c>
      <c r="C5757" s="3" t="s">
        <v>379</v>
      </c>
      <c r="D5757" s="3">
        <v>0.35</v>
      </c>
      <c r="E5757" s="3">
        <v>0.47</v>
      </c>
      <c r="F5757" s="3" t="s">
        <v>385</v>
      </c>
      <c r="G5757" s="2">
        <v>1750</v>
      </c>
      <c r="H5757" s="3">
        <v>106.89853801199583</v>
      </c>
      <c r="I5757" s="3">
        <v>346734.43153071968</v>
      </c>
      <c r="J5757" s="3">
        <v>709.65769728098053</v>
      </c>
      <c r="K5757" s="3">
        <v>1</v>
      </c>
      <c r="L5757" s="3">
        <f t="shared" si="299"/>
        <v>709.65769728098053</v>
      </c>
      <c r="M5757" s="4">
        <f t="shared" si="301"/>
        <v>709.65769728098053</v>
      </c>
      <c r="N5757" s="3">
        <v>94.473244102697549</v>
      </c>
      <c r="O5757" s="3">
        <v>1</v>
      </c>
      <c r="P5757" s="3">
        <f t="shared" si="300"/>
        <v>94.473244102697549</v>
      </c>
      <c r="Q5757" s="3">
        <f>P5757</f>
        <v>94.473244102697549</v>
      </c>
    </row>
    <row r="5758" spans="1:17" x14ac:dyDescent="0.25">
      <c r="A5758" s="3" t="s">
        <v>378</v>
      </c>
      <c r="B5758" s="3" t="s">
        <v>8</v>
      </c>
      <c r="C5758" s="3" t="s">
        <v>379</v>
      </c>
      <c r="D5758" s="3">
        <v>0.35</v>
      </c>
      <c r="E5758" s="3">
        <v>0.47</v>
      </c>
      <c r="F5758" s="3" t="s">
        <v>19</v>
      </c>
      <c r="G5758" s="2">
        <v>1780</v>
      </c>
      <c r="H5758" s="3">
        <v>1.597401736793486E-2</v>
      </c>
      <c r="I5758" s="3">
        <v>42.596051358760803</v>
      </c>
      <c r="J5758" s="3">
        <v>8.8968024069275148E-2</v>
      </c>
      <c r="K5758" s="3">
        <v>1</v>
      </c>
      <c r="L5758" s="3">
        <f t="shared" si="299"/>
        <v>8.8968024069275148E-2</v>
      </c>
      <c r="M5758" s="4">
        <f t="shared" si="301"/>
        <v>8.8968024069275148E-2</v>
      </c>
      <c r="N5758" s="3">
        <v>1.0818470561229416E-2</v>
      </c>
      <c r="O5758" s="3">
        <v>1</v>
      </c>
      <c r="P5758" s="3">
        <f t="shared" si="300"/>
        <v>1.0818470561229416E-2</v>
      </c>
      <c r="Q5758" s="3">
        <f>P5758</f>
        <v>1.0818470561229416E-2</v>
      </c>
    </row>
    <row r="5759" spans="1:17" x14ac:dyDescent="0.25">
      <c r="A5759" s="3" t="s">
        <v>378</v>
      </c>
      <c r="B5759" s="3" t="s">
        <v>89</v>
      </c>
      <c r="C5759" s="3" t="s">
        <v>397</v>
      </c>
      <c r="D5759" s="3">
        <v>0.36</v>
      </c>
      <c r="E5759" s="3">
        <v>0.53</v>
      </c>
      <c r="F5759" s="3" t="s">
        <v>19</v>
      </c>
      <c r="G5759" s="2">
        <v>1780</v>
      </c>
      <c r="H5759" s="3">
        <v>4.1731040357062765</v>
      </c>
      <c r="I5759" s="3">
        <v>15809.408346903181</v>
      </c>
      <c r="J5759" s="3">
        <v>37.994877275637862</v>
      </c>
      <c r="K5759" s="3">
        <v>1</v>
      </c>
      <c r="L5759" s="3">
        <f t="shared" si="299"/>
        <v>37.994877275637862</v>
      </c>
      <c r="M5759" s="4">
        <f t="shared" si="301"/>
        <v>37.994877275637862</v>
      </c>
      <c r="N5759" s="3">
        <v>5.2873281751610834</v>
      </c>
      <c r="O5759" s="3">
        <v>1</v>
      </c>
      <c r="P5759" s="3">
        <f t="shared" si="300"/>
        <v>5.2873281751610834</v>
      </c>
      <c r="Q5759" s="3">
        <f>P5759</f>
        <v>5.2873281751610834</v>
      </c>
    </row>
    <row r="5760" spans="1:17" x14ac:dyDescent="0.25">
      <c r="A5760" s="3" t="s">
        <v>378</v>
      </c>
      <c r="B5760" s="3" t="s">
        <v>89</v>
      </c>
      <c r="C5760" s="3" t="s">
        <v>406</v>
      </c>
      <c r="D5760" s="3">
        <v>0.36</v>
      </c>
      <c r="E5760" s="3">
        <v>0.48</v>
      </c>
      <c r="F5760" s="3" t="s">
        <v>19</v>
      </c>
      <c r="G5760" s="2">
        <v>1780</v>
      </c>
      <c r="H5760" s="3">
        <v>3.5452959476674448</v>
      </c>
      <c r="I5760" s="3">
        <v>13281.005526039484</v>
      </c>
      <c r="J5760" s="3">
        <v>28.917055431783417</v>
      </c>
      <c r="K5760" s="3">
        <v>1</v>
      </c>
      <c r="L5760" s="3">
        <f t="shared" si="299"/>
        <v>28.917055431783417</v>
      </c>
      <c r="M5760" s="4">
        <f t="shared" si="301"/>
        <v>28.917055431783417</v>
      </c>
      <c r="N5760" s="3">
        <v>3.910999932452575</v>
      </c>
      <c r="O5760" s="3">
        <v>1</v>
      </c>
      <c r="P5760" s="3">
        <f t="shared" si="300"/>
        <v>3.910999932452575</v>
      </c>
      <c r="Q5760" s="3">
        <f>P5760</f>
        <v>3.910999932452575</v>
      </c>
    </row>
    <row r="5761" spans="1:17" x14ac:dyDescent="0.25">
      <c r="A5761" s="3" t="s">
        <v>378</v>
      </c>
      <c r="B5761" s="3" t="s">
        <v>89</v>
      </c>
      <c r="C5761" s="3" t="s">
        <v>417</v>
      </c>
      <c r="D5761" s="3">
        <v>0.51</v>
      </c>
      <c r="E5761" s="3">
        <v>0.57999999999999996</v>
      </c>
      <c r="F5761" s="3" t="s">
        <v>19</v>
      </c>
      <c r="G5761" s="2">
        <v>1780</v>
      </c>
      <c r="H5761" s="3">
        <v>1.5342066188579737</v>
      </c>
      <c r="I5761" s="3">
        <v>5428.3692740003326</v>
      </c>
      <c r="J5761" s="3">
        <v>12.117372935635331</v>
      </c>
      <c r="K5761" s="3">
        <v>1</v>
      </c>
      <c r="L5761" s="3">
        <f t="shared" si="299"/>
        <v>12.117372935635331</v>
      </c>
      <c r="M5761" s="4">
        <f t="shared" si="301"/>
        <v>12.117372935635331</v>
      </c>
      <c r="N5761" s="3">
        <v>1.6344168542209241</v>
      </c>
      <c r="O5761" s="3">
        <v>1</v>
      </c>
      <c r="P5761" s="3">
        <f t="shared" si="300"/>
        <v>1.6344168542209241</v>
      </c>
      <c r="Q5761" s="3">
        <f>P5761</f>
        <v>1.6344168542209241</v>
      </c>
    </row>
    <row r="5762" spans="1:17" x14ac:dyDescent="0.25">
      <c r="A5762" s="3" t="s">
        <v>378</v>
      </c>
      <c r="B5762" s="3" t="s">
        <v>89</v>
      </c>
      <c r="C5762" s="3" t="s">
        <v>397</v>
      </c>
      <c r="D5762" s="3">
        <v>0.36</v>
      </c>
      <c r="E5762" s="3">
        <v>0.53</v>
      </c>
      <c r="F5762" s="3" t="s">
        <v>404</v>
      </c>
      <c r="G5762" s="2">
        <v>1780</v>
      </c>
      <c r="H5762" s="3">
        <v>1.5943884211999053</v>
      </c>
      <c r="I5762" s="3">
        <v>6195.3498066020938</v>
      </c>
      <c r="J5762" s="3">
        <v>16.334699717250718</v>
      </c>
      <c r="K5762" s="3">
        <v>1</v>
      </c>
      <c r="L5762" s="3">
        <f t="shared" ref="L5762:L5825" si="302">J5762*K5762</f>
        <v>16.334699717250718</v>
      </c>
      <c r="M5762" s="4">
        <f t="shared" si="301"/>
        <v>16.334699717250718</v>
      </c>
      <c r="N5762" s="3">
        <v>2.393486523667312</v>
      </c>
      <c r="O5762" s="3">
        <v>1</v>
      </c>
      <c r="P5762" s="3">
        <f t="shared" ref="P5762:P5825" si="303">N5762*O5762</f>
        <v>2.393486523667312</v>
      </c>
      <c r="Q5762" s="3">
        <f>P5762</f>
        <v>2.393486523667312</v>
      </c>
    </row>
    <row r="5763" spans="1:17" x14ac:dyDescent="0.25">
      <c r="A5763" s="3" t="s">
        <v>378</v>
      </c>
      <c r="B5763" s="3" t="s">
        <v>89</v>
      </c>
      <c r="C5763" s="3" t="s">
        <v>406</v>
      </c>
      <c r="D5763" s="3">
        <v>0.36</v>
      </c>
      <c r="E5763" s="3">
        <v>0.48</v>
      </c>
      <c r="F5763" s="3" t="s">
        <v>404</v>
      </c>
      <c r="G5763" s="2">
        <v>1780</v>
      </c>
      <c r="H5763" s="3">
        <v>6.8087124848304093E-2</v>
      </c>
      <c r="I5763" s="3">
        <v>266.53640174179372</v>
      </c>
      <c r="J5763" s="3">
        <v>0.73368774513260249</v>
      </c>
      <c r="K5763" s="3">
        <v>1</v>
      </c>
      <c r="L5763" s="3">
        <f t="shared" si="302"/>
        <v>0.73368774513260249</v>
      </c>
      <c r="M5763" s="4">
        <f t="shared" si="301"/>
        <v>0.73368774513260249</v>
      </c>
      <c r="N5763" s="3">
        <v>9.7773247641454009E-2</v>
      </c>
      <c r="O5763" s="3">
        <v>1</v>
      </c>
      <c r="P5763" s="3">
        <f t="shared" si="303"/>
        <v>9.7773247641454009E-2</v>
      </c>
      <c r="Q5763" s="3">
        <f>P5763</f>
        <v>9.7773247641454009E-2</v>
      </c>
    </row>
    <row r="5764" spans="1:17" x14ac:dyDescent="0.25">
      <c r="A5764" s="3" t="s">
        <v>378</v>
      </c>
      <c r="B5764" s="3" t="s">
        <v>89</v>
      </c>
      <c r="C5764" s="3" t="s">
        <v>406</v>
      </c>
      <c r="D5764" s="3">
        <v>0.36</v>
      </c>
      <c r="E5764" s="3">
        <v>0.48</v>
      </c>
      <c r="F5764" s="3" t="s">
        <v>11</v>
      </c>
      <c r="G5764" s="2">
        <v>1780</v>
      </c>
      <c r="H5764" s="3">
        <v>3.4420789571417063</v>
      </c>
      <c r="I5764" s="3">
        <v>13264.316618312476</v>
      </c>
      <c r="J5764" s="3">
        <v>29.184499361249372</v>
      </c>
      <c r="K5764" s="3">
        <v>1</v>
      </c>
      <c r="L5764" s="3">
        <f t="shared" si="302"/>
        <v>29.184499361249372</v>
      </c>
      <c r="M5764" s="4">
        <f t="shared" ref="M5764:M5827" si="304">L5764</f>
        <v>29.184499361249372</v>
      </c>
      <c r="N5764" s="3">
        <v>3.9306944599783931</v>
      </c>
      <c r="O5764" s="3">
        <v>1</v>
      </c>
      <c r="P5764" s="3">
        <f t="shared" si="303"/>
        <v>3.9306944599783931</v>
      </c>
      <c r="Q5764" s="3">
        <f>P5764</f>
        <v>3.9306944599783931</v>
      </c>
    </row>
    <row r="5765" spans="1:17" x14ac:dyDescent="0.25">
      <c r="A5765" s="3" t="s">
        <v>378</v>
      </c>
      <c r="B5765" s="3" t="s">
        <v>89</v>
      </c>
      <c r="C5765" s="3" t="s">
        <v>417</v>
      </c>
      <c r="D5765" s="3">
        <v>0.51</v>
      </c>
      <c r="E5765" s="3">
        <v>0.57999999999999996</v>
      </c>
      <c r="F5765" s="3" t="s">
        <v>11</v>
      </c>
      <c r="G5765" s="2">
        <v>1780</v>
      </c>
      <c r="H5765" s="3">
        <v>1.7781833023342202</v>
      </c>
      <c r="I5765" s="3">
        <v>6627.186091660612</v>
      </c>
      <c r="J5765" s="3">
        <v>15.903054202678684</v>
      </c>
      <c r="K5765" s="3">
        <v>1</v>
      </c>
      <c r="L5765" s="3">
        <f t="shared" si="302"/>
        <v>15.903054202678684</v>
      </c>
      <c r="M5765" s="4">
        <f t="shared" si="304"/>
        <v>15.903054202678684</v>
      </c>
      <c r="N5765" s="3">
        <v>2.1412396581440709</v>
      </c>
      <c r="O5765" s="3">
        <v>1</v>
      </c>
      <c r="P5765" s="3">
        <f t="shared" si="303"/>
        <v>2.1412396581440709</v>
      </c>
      <c r="Q5765" s="3">
        <f>P5765</f>
        <v>2.1412396581440709</v>
      </c>
    </row>
    <row r="5766" spans="1:17" x14ac:dyDescent="0.25">
      <c r="A5766" s="3" t="s">
        <v>378</v>
      </c>
      <c r="B5766" s="3" t="s">
        <v>89</v>
      </c>
      <c r="C5766" s="3" t="s">
        <v>406</v>
      </c>
      <c r="D5766" s="3">
        <v>0.36</v>
      </c>
      <c r="E5766" s="3">
        <v>0.48</v>
      </c>
      <c r="F5766" s="3" t="s">
        <v>413</v>
      </c>
      <c r="G5766" s="2">
        <v>1780</v>
      </c>
      <c r="H5766" s="3">
        <v>1.6004313198090367</v>
      </c>
      <c r="I5766" s="3">
        <v>6369.9677208686217</v>
      </c>
      <c r="J5766" s="3">
        <v>15.15714909708562</v>
      </c>
      <c r="K5766" s="3">
        <v>1</v>
      </c>
      <c r="L5766" s="3">
        <f t="shared" si="302"/>
        <v>15.15714909708562</v>
      </c>
      <c r="M5766" s="4">
        <f t="shared" si="304"/>
        <v>15.15714909708562</v>
      </c>
      <c r="N5766" s="3">
        <v>2.0372763124037117</v>
      </c>
      <c r="O5766" s="3">
        <v>1</v>
      </c>
      <c r="P5766" s="3">
        <f t="shared" si="303"/>
        <v>2.0372763124037117</v>
      </c>
      <c r="Q5766" s="3">
        <f>P5766</f>
        <v>2.0372763124037117</v>
      </c>
    </row>
    <row r="5767" spans="1:17" x14ac:dyDescent="0.25">
      <c r="A5767" s="3" t="s">
        <v>378</v>
      </c>
      <c r="B5767" s="3" t="s">
        <v>8</v>
      </c>
      <c r="C5767" s="3" t="s">
        <v>379</v>
      </c>
      <c r="D5767" s="3">
        <v>0.35</v>
      </c>
      <c r="E5767" s="3">
        <v>0.47</v>
      </c>
      <c r="F5767" s="3" t="s">
        <v>392</v>
      </c>
      <c r="G5767" s="2">
        <v>1780</v>
      </c>
      <c r="H5767" s="3">
        <v>0.85855458001319163</v>
      </c>
      <c r="I5767" s="3">
        <v>3432.4921800720936</v>
      </c>
      <c r="J5767" s="3">
        <v>8.5711003104953942</v>
      </c>
      <c r="K5767" s="3">
        <v>1</v>
      </c>
      <c r="L5767" s="3">
        <f t="shared" si="302"/>
        <v>8.5711003104953942</v>
      </c>
      <c r="M5767" s="4">
        <f t="shared" si="304"/>
        <v>8.5711003104953942</v>
      </c>
      <c r="N5767" s="3">
        <v>1.2043837563459945</v>
      </c>
      <c r="O5767" s="3">
        <v>1</v>
      </c>
      <c r="P5767" s="3">
        <f t="shared" si="303"/>
        <v>1.2043837563459945</v>
      </c>
      <c r="Q5767" s="3">
        <f>P5767</f>
        <v>1.2043837563459945</v>
      </c>
    </row>
    <row r="5768" spans="1:17" x14ac:dyDescent="0.25">
      <c r="A5768" s="3" t="s">
        <v>378</v>
      </c>
      <c r="B5768" s="3" t="s">
        <v>8</v>
      </c>
      <c r="C5768" s="3" t="s">
        <v>379</v>
      </c>
      <c r="D5768" s="3">
        <v>0.35</v>
      </c>
      <c r="E5768" s="3">
        <v>0.47</v>
      </c>
      <c r="F5768" s="3" t="s">
        <v>392</v>
      </c>
      <c r="G5768" s="2">
        <v>1780</v>
      </c>
      <c r="H5768" s="3">
        <v>10.537015137427829</v>
      </c>
      <c r="I5768" s="3">
        <v>39362.469430866528</v>
      </c>
      <c r="J5768" s="3">
        <v>84.407515635146808</v>
      </c>
      <c r="K5768" s="3">
        <v>1</v>
      </c>
      <c r="L5768" s="3">
        <f t="shared" si="302"/>
        <v>84.407515635146808</v>
      </c>
      <c r="M5768" s="4">
        <f t="shared" si="304"/>
        <v>84.407515635146808</v>
      </c>
      <c r="N5768" s="3">
        <v>11.395220886435983</v>
      </c>
      <c r="O5768" s="3">
        <v>1</v>
      </c>
      <c r="P5768" s="3">
        <f t="shared" si="303"/>
        <v>11.395220886435983</v>
      </c>
      <c r="Q5768" s="3">
        <f>P5768</f>
        <v>11.395220886435983</v>
      </c>
    </row>
    <row r="5769" spans="1:17" x14ac:dyDescent="0.25">
      <c r="A5769" s="3" t="s">
        <v>378</v>
      </c>
      <c r="B5769" s="3" t="s">
        <v>89</v>
      </c>
      <c r="C5769" s="3" t="s">
        <v>397</v>
      </c>
      <c r="D5769" s="3">
        <v>0.36</v>
      </c>
      <c r="E5769" s="3">
        <v>0.53</v>
      </c>
      <c r="F5769" s="3" t="s">
        <v>59</v>
      </c>
      <c r="G5769" s="2">
        <v>1780</v>
      </c>
      <c r="H5769" s="3">
        <v>9.6026722129712253E-3</v>
      </c>
      <c r="I5769" s="3">
        <v>37.33417869473621</v>
      </c>
      <c r="J5769" s="3">
        <v>8.8647620241446221E-2</v>
      </c>
      <c r="K5769" s="3">
        <v>1</v>
      </c>
      <c r="L5769" s="3">
        <f t="shared" si="302"/>
        <v>8.8647620241446221E-2</v>
      </c>
      <c r="M5769" s="4">
        <f t="shared" si="304"/>
        <v>8.8647620241446221E-2</v>
      </c>
      <c r="N5769" s="3">
        <v>1.1863607806652243E-2</v>
      </c>
      <c r="O5769" s="3">
        <v>1</v>
      </c>
      <c r="P5769" s="3">
        <f t="shared" si="303"/>
        <v>1.1863607806652243E-2</v>
      </c>
      <c r="Q5769" s="3">
        <f>P5769</f>
        <v>1.1863607806652243E-2</v>
      </c>
    </row>
    <row r="5770" spans="1:17" x14ac:dyDescent="0.25">
      <c r="A5770" s="3" t="s">
        <v>378</v>
      </c>
      <c r="B5770" s="3" t="s">
        <v>8</v>
      </c>
      <c r="C5770" s="3" t="s">
        <v>379</v>
      </c>
      <c r="D5770" s="3">
        <v>0.35</v>
      </c>
      <c r="E5770" s="3">
        <v>0.47</v>
      </c>
      <c r="F5770" s="3" t="s">
        <v>59</v>
      </c>
      <c r="G5770" s="2">
        <v>1780</v>
      </c>
      <c r="H5770" s="3">
        <v>2.1482522770312129E-3</v>
      </c>
      <c r="I5770" s="3">
        <v>8.6512972183768895</v>
      </c>
      <c r="J5770" s="3">
        <v>2.4850233272123837E-2</v>
      </c>
      <c r="K5770" s="3">
        <v>1</v>
      </c>
      <c r="L5770" s="3">
        <f t="shared" si="302"/>
        <v>2.4850233272123837E-2</v>
      </c>
      <c r="M5770" s="4">
        <f t="shared" si="304"/>
        <v>2.4850233272123837E-2</v>
      </c>
      <c r="N5770" s="3">
        <v>3.32355268706173E-3</v>
      </c>
      <c r="O5770" s="3">
        <v>1</v>
      </c>
      <c r="P5770" s="3">
        <f t="shared" si="303"/>
        <v>3.32355268706173E-3</v>
      </c>
      <c r="Q5770" s="3">
        <f>P5770</f>
        <v>3.32355268706173E-3</v>
      </c>
    </row>
    <row r="5771" spans="1:17" x14ac:dyDescent="0.25">
      <c r="A5771" s="3" t="s">
        <v>378</v>
      </c>
      <c r="B5771" s="3" t="s">
        <v>89</v>
      </c>
      <c r="C5771" s="3" t="s">
        <v>406</v>
      </c>
      <c r="D5771" s="3">
        <v>0.36</v>
      </c>
      <c r="E5771" s="3">
        <v>0.48</v>
      </c>
      <c r="F5771" s="3" t="s">
        <v>19</v>
      </c>
      <c r="G5771" s="2">
        <v>1810</v>
      </c>
      <c r="H5771" s="3">
        <v>0.26745898800073975</v>
      </c>
      <c r="I5771" s="3">
        <v>369.2313526060758</v>
      </c>
      <c r="J5771" s="3">
        <v>0.80444649688351477</v>
      </c>
      <c r="K5771" s="3">
        <v>1</v>
      </c>
      <c r="L5771" s="3">
        <f t="shared" si="302"/>
        <v>0.80444649688351477</v>
      </c>
      <c r="M5771" s="4">
        <f t="shared" si="304"/>
        <v>0.80444649688351477</v>
      </c>
      <c r="N5771" s="3">
        <v>0.10531910682005585</v>
      </c>
      <c r="O5771" s="3">
        <v>1</v>
      </c>
      <c r="P5771" s="3">
        <f t="shared" si="303"/>
        <v>0.10531910682005585</v>
      </c>
      <c r="Q5771" s="3">
        <f>P5771</f>
        <v>0.10531910682005585</v>
      </c>
    </row>
    <row r="5772" spans="1:17" x14ac:dyDescent="0.25">
      <c r="A5772" s="3" t="s">
        <v>378</v>
      </c>
      <c r="B5772" s="3" t="s">
        <v>8</v>
      </c>
      <c r="C5772" s="3" t="s">
        <v>379</v>
      </c>
      <c r="D5772" s="3">
        <v>0.35</v>
      </c>
      <c r="E5772" s="3">
        <v>0.47</v>
      </c>
      <c r="F5772" s="3" t="s">
        <v>19</v>
      </c>
      <c r="G5772" s="2">
        <v>1820</v>
      </c>
      <c r="H5772" s="3">
        <v>10.703371100044521</v>
      </c>
      <c r="I5772" s="3">
        <v>38261.966519677429</v>
      </c>
      <c r="J5772" s="3">
        <v>76.01402652791127</v>
      </c>
      <c r="K5772" s="3">
        <v>1</v>
      </c>
      <c r="L5772" s="3">
        <f t="shared" si="302"/>
        <v>76.01402652791127</v>
      </c>
      <c r="M5772" s="4">
        <f t="shared" si="304"/>
        <v>76.01402652791127</v>
      </c>
      <c r="N5772" s="3">
        <v>10.942468989162286</v>
      </c>
      <c r="O5772" s="3">
        <v>1</v>
      </c>
      <c r="P5772" s="3">
        <f t="shared" si="303"/>
        <v>10.942468989162286</v>
      </c>
      <c r="Q5772" s="3">
        <f>P5772</f>
        <v>10.942468989162286</v>
      </c>
    </row>
    <row r="5773" spans="1:17" x14ac:dyDescent="0.25">
      <c r="A5773" s="3" t="s">
        <v>378</v>
      </c>
      <c r="B5773" s="3" t="s">
        <v>89</v>
      </c>
      <c r="C5773" s="3" t="s">
        <v>397</v>
      </c>
      <c r="D5773" s="3">
        <v>0.36</v>
      </c>
      <c r="E5773" s="3">
        <v>0.53</v>
      </c>
      <c r="F5773" s="3" t="s">
        <v>19</v>
      </c>
      <c r="G5773" s="2">
        <v>1820</v>
      </c>
      <c r="H5773" s="3">
        <v>19.317271343876794</v>
      </c>
      <c r="I5773" s="3">
        <v>74461.667485967075</v>
      </c>
      <c r="J5773" s="3">
        <v>151.84152271133112</v>
      </c>
      <c r="K5773" s="3">
        <v>1</v>
      </c>
      <c r="L5773" s="3">
        <f t="shared" si="302"/>
        <v>151.84152271133112</v>
      </c>
      <c r="M5773" s="4">
        <f t="shared" si="304"/>
        <v>151.84152271133112</v>
      </c>
      <c r="N5773" s="3">
        <v>21.34582773467449</v>
      </c>
      <c r="O5773" s="3">
        <v>1</v>
      </c>
      <c r="P5773" s="3">
        <f t="shared" si="303"/>
        <v>21.34582773467449</v>
      </c>
      <c r="Q5773" s="3">
        <f>P5773</f>
        <v>21.34582773467449</v>
      </c>
    </row>
    <row r="5774" spans="1:17" x14ac:dyDescent="0.25">
      <c r="A5774" s="3" t="s">
        <v>378</v>
      </c>
      <c r="B5774" s="3" t="s">
        <v>89</v>
      </c>
      <c r="C5774" s="3" t="s">
        <v>406</v>
      </c>
      <c r="D5774" s="3">
        <v>0.36</v>
      </c>
      <c r="E5774" s="3">
        <v>0.48</v>
      </c>
      <c r="F5774" s="3" t="s">
        <v>19</v>
      </c>
      <c r="G5774" s="2">
        <v>1820</v>
      </c>
      <c r="H5774" s="3">
        <v>345.88133154499513</v>
      </c>
      <c r="I5774" s="3">
        <v>1190499.088986964</v>
      </c>
      <c r="J5774" s="3">
        <v>2292.3503343444404</v>
      </c>
      <c r="K5774" s="3">
        <v>1</v>
      </c>
      <c r="L5774" s="3">
        <f t="shared" si="302"/>
        <v>2292.3503343444404</v>
      </c>
      <c r="M5774" s="4">
        <f t="shared" si="304"/>
        <v>2292.3503343444404</v>
      </c>
      <c r="N5774" s="3">
        <v>325.50507547652757</v>
      </c>
      <c r="O5774" s="3">
        <v>1</v>
      </c>
      <c r="P5774" s="3">
        <f t="shared" si="303"/>
        <v>325.50507547652757</v>
      </c>
      <c r="Q5774" s="3">
        <f>P5774</f>
        <v>325.50507547652757</v>
      </c>
    </row>
    <row r="5775" spans="1:17" x14ac:dyDescent="0.25">
      <c r="A5775" s="3" t="s">
        <v>378</v>
      </c>
      <c r="B5775" s="3" t="s">
        <v>89</v>
      </c>
      <c r="C5775" s="3" t="s">
        <v>406</v>
      </c>
      <c r="D5775" s="3">
        <v>0.36</v>
      </c>
      <c r="E5775" s="3">
        <v>0.48</v>
      </c>
      <c r="F5775" s="3" t="s">
        <v>11</v>
      </c>
      <c r="G5775" s="2">
        <v>1820</v>
      </c>
      <c r="H5775" s="3">
        <v>2.1887872113938762</v>
      </c>
      <c r="I5775" s="3">
        <v>7750.7111071567952</v>
      </c>
      <c r="J5775" s="3">
        <v>16.616289362566526</v>
      </c>
      <c r="K5775" s="3">
        <v>1</v>
      </c>
      <c r="L5775" s="3">
        <f t="shared" si="302"/>
        <v>16.616289362566526</v>
      </c>
      <c r="M5775" s="4">
        <f t="shared" si="304"/>
        <v>16.616289362566526</v>
      </c>
      <c r="N5775" s="3">
        <v>2.3117153032226527</v>
      </c>
      <c r="O5775" s="3">
        <v>1</v>
      </c>
      <c r="P5775" s="3">
        <f t="shared" si="303"/>
        <v>2.3117153032226527</v>
      </c>
      <c r="Q5775" s="3">
        <f>P5775</f>
        <v>2.3117153032226527</v>
      </c>
    </row>
    <row r="5776" spans="1:17" x14ac:dyDescent="0.25">
      <c r="A5776" s="3" t="s">
        <v>378</v>
      </c>
      <c r="B5776" s="3" t="s">
        <v>8</v>
      </c>
      <c r="C5776" s="3" t="s">
        <v>379</v>
      </c>
      <c r="D5776" s="3">
        <v>0.35</v>
      </c>
      <c r="E5776" s="3">
        <v>0.47</v>
      </c>
      <c r="F5776" s="3" t="s">
        <v>392</v>
      </c>
      <c r="G5776" s="2">
        <v>1820</v>
      </c>
      <c r="H5776" s="3">
        <v>77.635522142292629</v>
      </c>
      <c r="I5776" s="3">
        <v>276357.52678451157</v>
      </c>
      <c r="J5776" s="3">
        <v>553.77354985943384</v>
      </c>
      <c r="K5776" s="3">
        <v>1</v>
      </c>
      <c r="L5776" s="3">
        <f t="shared" si="302"/>
        <v>553.77354985943384</v>
      </c>
      <c r="M5776" s="4">
        <f t="shared" si="304"/>
        <v>553.77354985943384</v>
      </c>
      <c r="N5776" s="3">
        <v>78.809757995733079</v>
      </c>
      <c r="O5776" s="3">
        <v>1</v>
      </c>
      <c r="P5776" s="3">
        <f t="shared" si="303"/>
        <v>78.809757995733079</v>
      </c>
      <c r="Q5776" s="3">
        <f>P5776</f>
        <v>78.809757995733079</v>
      </c>
    </row>
    <row r="5777" spans="1:17" x14ac:dyDescent="0.25">
      <c r="A5777" s="3" t="s">
        <v>378</v>
      </c>
      <c r="B5777" s="3" t="s">
        <v>89</v>
      </c>
      <c r="C5777" s="3" t="s">
        <v>397</v>
      </c>
      <c r="D5777" s="3">
        <v>0.36</v>
      </c>
      <c r="E5777" s="3">
        <v>0.53</v>
      </c>
      <c r="F5777" s="3" t="s">
        <v>59</v>
      </c>
      <c r="G5777" s="2">
        <v>1820</v>
      </c>
      <c r="H5777" s="3">
        <v>1.3599058736988874</v>
      </c>
      <c r="I5777" s="3">
        <v>5313.5945236016814</v>
      </c>
      <c r="J5777" s="3">
        <v>11.327048501950131</v>
      </c>
      <c r="K5777" s="3">
        <v>1</v>
      </c>
      <c r="L5777" s="3">
        <f t="shared" si="302"/>
        <v>11.327048501950131</v>
      </c>
      <c r="M5777" s="4">
        <f t="shared" si="304"/>
        <v>11.327048501950131</v>
      </c>
      <c r="N5777" s="3">
        <v>1.5374424918769056</v>
      </c>
      <c r="O5777" s="3">
        <v>1</v>
      </c>
      <c r="P5777" s="3">
        <f t="shared" si="303"/>
        <v>1.5374424918769056</v>
      </c>
      <c r="Q5777" s="3">
        <f>P5777</f>
        <v>1.5374424918769056</v>
      </c>
    </row>
    <row r="5778" spans="1:17" x14ac:dyDescent="0.25">
      <c r="A5778" s="3" t="s">
        <v>378</v>
      </c>
      <c r="B5778" s="3" t="s">
        <v>89</v>
      </c>
      <c r="C5778" s="3" t="s">
        <v>417</v>
      </c>
      <c r="D5778" s="3">
        <v>0.51</v>
      </c>
      <c r="E5778" s="3">
        <v>0.57999999999999996</v>
      </c>
      <c r="F5778" s="3" t="s">
        <v>11</v>
      </c>
      <c r="G5778" s="2">
        <v>1830</v>
      </c>
      <c r="H5778" s="3">
        <v>17.20042231391972</v>
      </c>
      <c r="I5778" s="3">
        <v>60406.202162818758</v>
      </c>
      <c r="J5778" s="3">
        <v>106.95013802982605</v>
      </c>
      <c r="K5778" s="3">
        <v>1</v>
      </c>
      <c r="L5778" s="3">
        <f t="shared" si="302"/>
        <v>106.95013802982605</v>
      </c>
      <c r="M5778" s="4">
        <f t="shared" si="304"/>
        <v>106.95013802982605</v>
      </c>
      <c r="N5778" s="3">
        <v>14.213861726215187</v>
      </c>
      <c r="O5778" s="3">
        <v>1</v>
      </c>
      <c r="P5778" s="3">
        <f t="shared" si="303"/>
        <v>14.213861726215187</v>
      </c>
      <c r="Q5778" s="3">
        <f>P5778</f>
        <v>14.213861726215187</v>
      </c>
    </row>
    <row r="5779" spans="1:17" x14ac:dyDescent="0.25">
      <c r="A5779" s="3" t="s">
        <v>378</v>
      </c>
      <c r="B5779" s="3" t="s">
        <v>8</v>
      </c>
      <c r="C5779" s="3" t="s">
        <v>379</v>
      </c>
      <c r="D5779" s="3">
        <v>0.35</v>
      </c>
      <c r="E5779" s="3">
        <v>0.47</v>
      </c>
      <c r="F5779" s="3" t="s">
        <v>19</v>
      </c>
      <c r="G5779" s="2">
        <v>1840</v>
      </c>
      <c r="H5779" s="3">
        <v>4.3973340782310091</v>
      </c>
      <c r="I5779" s="3">
        <v>12343.222083206996</v>
      </c>
      <c r="J5779" s="3">
        <v>28.131967880649409</v>
      </c>
      <c r="K5779" s="3">
        <v>1</v>
      </c>
      <c r="L5779" s="3">
        <f t="shared" si="302"/>
        <v>28.131967880649409</v>
      </c>
      <c r="M5779" s="4">
        <f t="shared" si="304"/>
        <v>28.131967880649409</v>
      </c>
      <c r="N5779" s="3">
        <v>3.8023138576678597</v>
      </c>
      <c r="O5779" s="3">
        <v>1</v>
      </c>
      <c r="P5779" s="3">
        <f t="shared" si="303"/>
        <v>3.8023138576678597</v>
      </c>
      <c r="Q5779" s="3">
        <f>P5779</f>
        <v>3.8023138576678597</v>
      </c>
    </row>
    <row r="5780" spans="1:17" x14ac:dyDescent="0.25">
      <c r="A5780" s="3" t="s">
        <v>378</v>
      </c>
      <c r="B5780" s="3" t="s">
        <v>8</v>
      </c>
      <c r="C5780" s="3" t="s">
        <v>379</v>
      </c>
      <c r="D5780" s="3">
        <v>0.35</v>
      </c>
      <c r="E5780" s="3">
        <v>0.47</v>
      </c>
      <c r="F5780" s="3" t="s">
        <v>19</v>
      </c>
      <c r="G5780" s="2">
        <v>1840</v>
      </c>
      <c r="H5780" s="3">
        <v>3.6249865880855015E-3</v>
      </c>
      <c r="I5780" s="3">
        <v>3.1050053438406149</v>
      </c>
      <c r="J5780" s="3">
        <v>6.6467733829428865E-3</v>
      </c>
      <c r="K5780" s="3">
        <v>1</v>
      </c>
      <c r="L5780" s="3">
        <f t="shared" si="302"/>
        <v>6.6467733829428865E-3</v>
      </c>
      <c r="M5780" s="4">
        <f t="shared" si="304"/>
        <v>6.6467733829428865E-3</v>
      </c>
      <c r="N5780" s="3">
        <v>9.4042134029621296E-4</v>
      </c>
      <c r="O5780" s="3">
        <v>1</v>
      </c>
      <c r="P5780" s="3">
        <f t="shared" si="303"/>
        <v>9.4042134029621296E-4</v>
      </c>
      <c r="Q5780" s="3">
        <f>P5780</f>
        <v>9.4042134029621296E-4</v>
      </c>
    </row>
    <row r="5781" spans="1:17" x14ac:dyDescent="0.25">
      <c r="A5781" s="3" t="s">
        <v>378</v>
      </c>
      <c r="B5781" s="3" t="s">
        <v>89</v>
      </c>
      <c r="C5781" s="3" t="s">
        <v>397</v>
      </c>
      <c r="D5781" s="3">
        <v>0.36</v>
      </c>
      <c r="E5781" s="3">
        <v>0.53</v>
      </c>
      <c r="F5781" s="3" t="s">
        <v>19</v>
      </c>
      <c r="G5781" s="2">
        <v>1840</v>
      </c>
      <c r="H5781" s="3">
        <v>38.506428143517454</v>
      </c>
      <c r="I5781" s="3">
        <v>132408.3666379191</v>
      </c>
      <c r="J5781" s="3">
        <v>285.63160641515856</v>
      </c>
      <c r="K5781" s="3">
        <v>1</v>
      </c>
      <c r="L5781" s="3">
        <f t="shared" si="302"/>
        <v>285.63160641515856</v>
      </c>
      <c r="M5781" s="4">
        <f t="shared" si="304"/>
        <v>285.63160641515856</v>
      </c>
      <c r="N5781" s="3">
        <v>41.721634954705685</v>
      </c>
      <c r="O5781" s="3">
        <v>1</v>
      </c>
      <c r="P5781" s="3">
        <f t="shared" si="303"/>
        <v>41.721634954705685</v>
      </c>
      <c r="Q5781" s="3">
        <f>P5781</f>
        <v>41.721634954705685</v>
      </c>
    </row>
    <row r="5782" spans="1:17" x14ac:dyDescent="0.25">
      <c r="A5782" s="3" t="s">
        <v>378</v>
      </c>
      <c r="B5782" s="3" t="s">
        <v>89</v>
      </c>
      <c r="C5782" s="3" t="s">
        <v>406</v>
      </c>
      <c r="D5782" s="3">
        <v>0.36</v>
      </c>
      <c r="E5782" s="3">
        <v>0.48</v>
      </c>
      <c r="F5782" s="3" t="s">
        <v>19</v>
      </c>
      <c r="G5782" s="2">
        <v>1840</v>
      </c>
      <c r="H5782" s="3">
        <v>5.6136900627869872</v>
      </c>
      <c r="I5782" s="3">
        <v>19099.996048962679</v>
      </c>
      <c r="J5782" s="3">
        <v>42.183359746292659</v>
      </c>
      <c r="K5782" s="3">
        <v>1</v>
      </c>
      <c r="L5782" s="3">
        <f t="shared" si="302"/>
        <v>42.183359746292659</v>
      </c>
      <c r="M5782" s="4">
        <f t="shared" si="304"/>
        <v>42.183359746292659</v>
      </c>
      <c r="N5782" s="3">
        <v>5.9362443579122415</v>
      </c>
      <c r="O5782" s="3">
        <v>1</v>
      </c>
      <c r="P5782" s="3">
        <f t="shared" si="303"/>
        <v>5.9362443579122415</v>
      </c>
      <c r="Q5782" s="3">
        <f>P5782</f>
        <v>5.9362443579122415</v>
      </c>
    </row>
    <row r="5783" spans="1:17" x14ac:dyDescent="0.25">
      <c r="A5783" s="3" t="s">
        <v>378</v>
      </c>
      <c r="B5783" s="3" t="s">
        <v>89</v>
      </c>
      <c r="C5783" s="3" t="s">
        <v>397</v>
      </c>
      <c r="D5783" s="3">
        <v>0.36</v>
      </c>
      <c r="E5783" s="3">
        <v>0.53</v>
      </c>
      <c r="F5783" s="3" t="s">
        <v>404</v>
      </c>
      <c r="G5783" s="2">
        <v>1840</v>
      </c>
      <c r="H5783" s="3">
        <v>5.663356396321328</v>
      </c>
      <c r="I5783" s="3">
        <v>19035.909850258729</v>
      </c>
      <c r="J5783" s="3">
        <v>40.269734081060086</v>
      </c>
      <c r="K5783" s="3">
        <v>1</v>
      </c>
      <c r="L5783" s="3">
        <f t="shared" si="302"/>
        <v>40.269734081060086</v>
      </c>
      <c r="M5783" s="4">
        <f t="shared" si="304"/>
        <v>40.269734081060086</v>
      </c>
      <c r="N5783" s="3">
        <v>5.7236247641021736</v>
      </c>
      <c r="O5783" s="3">
        <v>1</v>
      </c>
      <c r="P5783" s="3">
        <f t="shared" si="303"/>
        <v>5.7236247641021736</v>
      </c>
      <c r="Q5783" s="3">
        <f>P5783</f>
        <v>5.7236247641021736</v>
      </c>
    </row>
    <row r="5784" spans="1:17" x14ac:dyDescent="0.25">
      <c r="A5784" s="3" t="s">
        <v>378</v>
      </c>
      <c r="B5784" s="3" t="s">
        <v>89</v>
      </c>
      <c r="C5784" s="3" t="s">
        <v>406</v>
      </c>
      <c r="D5784" s="3">
        <v>0.36</v>
      </c>
      <c r="E5784" s="3">
        <v>0.48</v>
      </c>
      <c r="F5784" s="3" t="s">
        <v>404</v>
      </c>
      <c r="G5784" s="2">
        <v>1840</v>
      </c>
      <c r="H5784" s="3">
        <v>5.2686896712842932</v>
      </c>
      <c r="I5784" s="3">
        <v>17394.408005489571</v>
      </c>
      <c r="J5784" s="3">
        <v>35.506166694737601</v>
      </c>
      <c r="K5784" s="3">
        <v>1</v>
      </c>
      <c r="L5784" s="3">
        <f t="shared" si="302"/>
        <v>35.506166694737601</v>
      </c>
      <c r="M5784" s="4">
        <f t="shared" si="304"/>
        <v>35.506166694737601</v>
      </c>
      <c r="N5784" s="3">
        <v>4.8902876319735826</v>
      </c>
      <c r="O5784" s="3">
        <v>1</v>
      </c>
      <c r="P5784" s="3">
        <f t="shared" si="303"/>
        <v>4.8902876319735826</v>
      </c>
      <c r="Q5784" s="3">
        <f>P5784</f>
        <v>4.8902876319735826</v>
      </c>
    </row>
    <row r="5785" spans="1:17" x14ac:dyDescent="0.25">
      <c r="A5785" s="3" t="s">
        <v>378</v>
      </c>
      <c r="B5785" s="3" t="s">
        <v>89</v>
      </c>
      <c r="C5785" s="3" t="s">
        <v>406</v>
      </c>
      <c r="D5785" s="3">
        <v>0.36</v>
      </c>
      <c r="E5785" s="3">
        <v>0.48</v>
      </c>
      <c r="F5785" s="3" t="s">
        <v>11</v>
      </c>
      <c r="G5785" s="2">
        <v>1840</v>
      </c>
      <c r="H5785" s="3">
        <v>12.650353341874382</v>
      </c>
      <c r="I5785" s="3">
        <v>32412.988839731526</v>
      </c>
      <c r="J5785" s="3">
        <v>66.615772606997993</v>
      </c>
      <c r="K5785" s="3">
        <v>1</v>
      </c>
      <c r="L5785" s="3">
        <f t="shared" si="302"/>
        <v>66.615772606997993</v>
      </c>
      <c r="M5785" s="4">
        <f t="shared" si="304"/>
        <v>66.615772606997993</v>
      </c>
      <c r="N5785" s="3">
        <v>9.2757524829663822</v>
      </c>
      <c r="O5785" s="3">
        <v>1</v>
      </c>
      <c r="P5785" s="3">
        <f t="shared" si="303"/>
        <v>9.2757524829663822</v>
      </c>
      <c r="Q5785" s="3">
        <f>P5785</f>
        <v>9.2757524829663822</v>
      </c>
    </row>
    <row r="5786" spans="1:17" x14ac:dyDescent="0.25">
      <c r="A5786" s="3" t="s">
        <v>378</v>
      </c>
      <c r="B5786" s="3" t="s">
        <v>89</v>
      </c>
      <c r="C5786" s="3" t="s">
        <v>417</v>
      </c>
      <c r="D5786" s="3">
        <v>0.51</v>
      </c>
      <c r="E5786" s="3">
        <v>0.57999999999999996</v>
      </c>
      <c r="F5786" s="3" t="s">
        <v>11</v>
      </c>
      <c r="G5786" s="2">
        <v>1840</v>
      </c>
      <c r="H5786" s="3">
        <v>5.5602170891902318</v>
      </c>
      <c r="I5786" s="3">
        <v>17812.90647673123</v>
      </c>
      <c r="J5786" s="3">
        <v>42.532484343824152</v>
      </c>
      <c r="K5786" s="3">
        <v>1</v>
      </c>
      <c r="L5786" s="3">
        <f t="shared" si="302"/>
        <v>42.532484343824152</v>
      </c>
      <c r="M5786" s="4">
        <f t="shared" si="304"/>
        <v>42.532484343824152</v>
      </c>
      <c r="N5786" s="3">
        <v>6.3792390723239398</v>
      </c>
      <c r="O5786" s="3">
        <v>1</v>
      </c>
      <c r="P5786" s="3">
        <f t="shared" si="303"/>
        <v>6.3792390723239398</v>
      </c>
      <c r="Q5786" s="3">
        <f>P5786</f>
        <v>6.3792390723239398</v>
      </c>
    </row>
    <row r="5787" spans="1:17" x14ac:dyDescent="0.25">
      <c r="A5787" s="3" t="s">
        <v>378</v>
      </c>
      <c r="B5787" s="3" t="s">
        <v>8</v>
      </c>
      <c r="C5787" s="3" t="s">
        <v>379</v>
      </c>
      <c r="D5787" s="3">
        <v>0.35</v>
      </c>
      <c r="E5787" s="3">
        <v>0.47</v>
      </c>
      <c r="F5787" s="3" t="s">
        <v>392</v>
      </c>
      <c r="G5787" s="2">
        <v>1840</v>
      </c>
      <c r="H5787" s="3">
        <v>31.128146550873524</v>
      </c>
      <c r="I5787" s="3">
        <v>99042.126879955715</v>
      </c>
      <c r="J5787" s="3">
        <v>201.42113800429527</v>
      </c>
      <c r="K5787" s="3">
        <v>1</v>
      </c>
      <c r="L5787" s="3">
        <f t="shared" si="302"/>
        <v>201.42113800429527</v>
      </c>
      <c r="M5787" s="4">
        <f t="shared" si="304"/>
        <v>201.42113800429527</v>
      </c>
      <c r="N5787" s="3">
        <v>27.806154181391147</v>
      </c>
      <c r="O5787" s="3">
        <v>1</v>
      </c>
      <c r="P5787" s="3">
        <f t="shared" si="303"/>
        <v>27.806154181391147</v>
      </c>
      <c r="Q5787" s="3">
        <f>P5787</f>
        <v>27.806154181391147</v>
      </c>
    </row>
    <row r="5788" spans="1:17" x14ac:dyDescent="0.25">
      <c r="A5788" s="3" t="s">
        <v>378</v>
      </c>
      <c r="B5788" s="3" t="s">
        <v>8</v>
      </c>
      <c r="C5788" s="3" t="s">
        <v>379</v>
      </c>
      <c r="D5788" s="3">
        <v>0.35</v>
      </c>
      <c r="E5788" s="3">
        <v>0.47</v>
      </c>
      <c r="F5788" s="3" t="s">
        <v>392</v>
      </c>
      <c r="G5788" s="2">
        <v>1840</v>
      </c>
      <c r="H5788" s="3">
        <v>5.1419804749651741</v>
      </c>
      <c r="I5788" s="3">
        <v>13684.973261437637</v>
      </c>
      <c r="J5788" s="3">
        <v>29.793887138699926</v>
      </c>
      <c r="K5788" s="3">
        <v>1</v>
      </c>
      <c r="L5788" s="3">
        <f t="shared" si="302"/>
        <v>29.793887138699926</v>
      </c>
      <c r="M5788" s="4">
        <f t="shared" si="304"/>
        <v>29.793887138699926</v>
      </c>
      <c r="N5788" s="3">
        <v>4.2934391562101766</v>
      </c>
      <c r="O5788" s="3">
        <v>1</v>
      </c>
      <c r="P5788" s="3">
        <f t="shared" si="303"/>
        <v>4.2934391562101766</v>
      </c>
      <c r="Q5788" s="3">
        <f>P5788</f>
        <v>4.2934391562101766</v>
      </c>
    </row>
    <row r="5789" spans="1:17" x14ac:dyDescent="0.25">
      <c r="A5789" s="3" t="s">
        <v>378</v>
      </c>
      <c r="B5789" s="3" t="s">
        <v>89</v>
      </c>
      <c r="C5789" s="3" t="s">
        <v>397</v>
      </c>
      <c r="D5789" s="3">
        <v>0.36</v>
      </c>
      <c r="E5789" s="3">
        <v>0.53</v>
      </c>
      <c r="F5789" s="3" t="s">
        <v>59</v>
      </c>
      <c r="G5789" s="2">
        <v>1840</v>
      </c>
      <c r="H5789" s="3">
        <v>1.5931690899969919</v>
      </c>
      <c r="I5789" s="3">
        <v>5736.6443710444182</v>
      </c>
      <c r="J5789" s="3">
        <v>12.038535533464504</v>
      </c>
      <c r="K5789" s="3">
        <v>1</v>
      </c>
      <c r="L5789" s="3">
        <f t="shared" si="302"/>
        <v>12.038535533464504</v>
      </c>
      <c r="M5789" s="4">
        <f t="shared" si="304"/>
        <v>12.038535533464504</v>
      </c>
      <c r="N5789" s="3">
        <v>1.6431342342656952</v>
      </c>
      <c r="O5789" s="3">
        <v>1</v>
      </c>
      <c r="P5789" s="3">
        <f t="shared" si="303"/>
        <v>1.6431342342656952</v>
      </c>
      <c r="Q5789" s="3">
        <f>P5789</f>
        <v>1.6431342342656952</v>
      </c>
    </row>
    <row r="5790" spans="1:17" x14ac:dyDescent="0.25">
      <c r="A5790" s="3" t="s">
        <v>378</v>
      </c>
      <c r="B5790" s="3" t="s">
        <v>89</v>
      </c>
      <c r="C5790" s="3" t="s">
        <v>406</v>
      </c>
      <c r="D5790" s="3">
        <v>0.36</v>
      </c>
      <c r="E5790" s="3">
        <v>0.48</v>
      </c>
      <c r="F5790" s="3" t="s">
        <v>59</v>
      </c>
      <c r="G5790" s="2">
        <v>1840</v>
      </c>
      <c r="H5790" s="3">
        <v>1.5467853736026504</v>
      </c>
      <c r="I5790" s="3">
        <v>5914.3984115527228</v>
      </c>
      <c r="J5790" s="3">
        <v>12.79835048182629</v>
      </c>
      <c r="K5790" s="3">
        <v>1</v>
      </c>
      <c r="L5790" s="3">
        <f t="shared" si="302"/>
        <v>12.79835048182629</v>
      </c>
      <c r="M5790" s="4">
        <f t="shared" si="304"/>
        <v>12.79835048182629</v>
      </c>
      <c r="N5790" s="3">
        <v>1.7151047163242243</v>
      </c>
      <c r="O5790" s="3">
        <v>1</v>
      </c>
      <c r="P5790" s="3">
        <f t="shared" si="303"/>
        <v>1.7151047163242243</v>
      </c>
      <c r="Q5790" s="3">
        <f>P5790</f>
        <v>1.7151047163242243</v>
      </c>
    </row>
    <row r="5791" spans="1:17" x14ac:dyDescent="0.25">
      <c r="A5791" s="3" t="s">
        <v>378</v>
      </c>
      <c r="B5791" s="3" t="s">
        <v>8</v>
      </c>
      <c r="C5791" s="3" t="s">
        <v>379</v>
      </c>
      <c r="D5791" s="3">
        <v>0.35</v>
      </c>
      <c r="E5791" s="3">
        <v>0.47</v>
      </c>
      <c r="F5791" s="3" t="s">
        <v>59</v>
      </c>
      <c r="G5791" s="2">
        <v>1840</v>
      </c>
      <c r="H5791" s="3">
        <v>3.0331547531720311</v>
      </c>
      <c r="I5791" s="3">
        <v>11709.425856185888</v>
      </c>
      <c r="J5791" s="3">
        <v>24.51299993423304</v>
      </c>
      <c r="K5791" s="3">
        <v>1</v>
      </c>
      <c r="L5791" s="3">
        <f t="shared" si="302"/>
        <v>24.51299993423304</v>
      </c>
      <c r="M5791" s="4">
        <f t="shared" si="304"/>
        <v>24.51299993423304</v>
      </c>
      <c r="N5791" s="3">
        <v>3.3381473266654691</v>
      </c>
      <c r="O5791" s="3">
        <v>1</v>
      </c>
      <c r="P5791" s="3">
        <f t="shared" si="303"/>
        <v>3.3381473266654691</v>
      </c>
      <c r="Q5791" s="3">
        <f>P5791</f>
        <v>3.3381473266654691</v>
      </c>
    </row>
    <row r="5792" spans="1:17" x14ac:dyDescent="0.25">
      <c r="A5792" s="3" t="s">
        <v>378</v>
      </c>
      <c r="B5792" s="3" t="s">
        <v>8</v>
      </c>
      <c r="C5792" s="3" t="s">
        <v>379</v>
      </c>
      <c r="D5792" s="3">
        <v>0.35</v>
      </c>
      <c r="E5792" s="3">
        <v>0.47</v>
      </c>
      <c r="F5792" s="3" t="s">
        <v>59</v>
      </c>
      <c r="G5792" s="2">
        <v>1840</v>
      </c>
      <c r="H5792" s="3">
        <v>0.87992594546549696</v>
      </c>
      <c r="I5792" s="3">
        <v>3436.698558782487</v>
      </c>
      <c r="J5792" s="3">
        <v>7.6161701976726741</v>
      </c>
      <c r="K5792" s="3">
        <v>1</v>
      </c>
      <c r="L5792" s="3">
        <f t="shared" si="302"/>
        <v>7.6161701976726741</v>
      </c>
      <c r="M5792" s="4">
        <f t="shared" si="304"/>
        <v>7.6161701976726741</v>
      </c>
      <c r="N5792" s="3">
        <v>1.0705356046444752</v>
      </c>
      <c r="O5792" s="3">
        <v>1</v>
      </c>
      <c r="P5792" s="3">
        <f t="shared" si="303"/>
        <v>1.0705356046444752</v>
      </c>
      <c r="Q5792" s="3">
        <f>P5792</f>
        <v>1.0705356046444752</v>
      </c>
    </row>
    <row r="5793" spans="1:17" x14ac:dyDescent="0.25">
      <c r="A5793" s="3" t="s">
        <v>378</v>
      </c>
      <c r="B5793" s="3" t="s">
        <v>89</v>
      </c>
      <c r="C5793" s="3" t="s">
        <v>406</v>
      </c>
      <c r="D5793" s="3">
        <v>0.36</v>
      </c>
      <c r="E5793" s="3">
        <v>0.48</v>
      </c>
      <c r="F5793" s="3" t="s">
        <v>59</v>
      </c>
      <c r="G5793" s="2">
        <v>1840</v>
      </c>
      <c r="H5793" s="3">
        <v>7.877309691726512</v>
      </c>
      <c r="I5793" s="3">
        <v>25622.854235285806</v>
      </c>
      <c r="J5793" s="3">
        <v>52.003920126162932</v>
      </c>
      <c r="K5793" s="3">
        <v>1</v>
      </c>
      <c r="L5793" s="3">
        <f t="shared" si="302"/>
        <v>52.003920126162932</v>
      </c>
      <c r="M5793" s="4">
        <f t="shared" si="304"/>
        <v>52.003920126162932</v>
      </c>
      <c r="N5793" s="3">
        <v>7.2127986499053245</v>
      </c>
      <c r="O5793" s="3">
        <v>1</v>
      </c>
      <c r="P5793" s="3">
        <f t="shared" si="303"/>
        <v>7.2127986499053245</v>
      </c>
      <c r="Q5793" s="3">
        <f>P5793</f>
        <v>7.2127986499053245</v>
      </c>
    </row>
    <row r="5794" spans="1:17" x14ac:dyDescent="0.25">
      <c r="A5794" s="3" t="s">
        <v>378</v>
      </c>
      <c r="B5794" s="3" t="s">
        <v>89</v>
      </c>
      <c r="C5794" s="3" t="s">
        <v>397</v>
      </c>
      <c r="D5794" s="3">
        <v>0.36</v>
      </c>
      <c r="E5794" s="3">
        <v>0.53</v>
      </c>
      <c r="F5794" s="3" t="s">
        <v>59</v>
      </c>
      <c r="G5794" s="2">
        <v>1840</v>
      </c>
      <c r="H5794" s="3">
        <v>1.5794481235149469</v>
      </c>
      <c r="I5794" s="3">
        <v>5286.1442981359678</v>
      </c>
      <c r="J5794" s="3">
        <v>10.759551777515581</v>
      </c>
      <c r="K5794" s="3">
        <v>1</v>
      </c>
      <c r="L5794" s="3">
        <f t="shared" si="302"/>
        <v>10.759551777515581</v>
      </c>
      <c r="M5794" s="4">
        <f t="shared" si="304"/>
        <v>10.759551777515581</v>
      </c>
      <c r="N5794" s="3">
        <v>1.5020573740469425</v>
      </c>
      <c r="O5794" s="3">
        <v>1</v>
      </c>
      <c r="P5794" s="3">
        <f t="shared" si="303"/>
        <v>1.5020573740469425</v>
      </c>
      <c r="Q5794" s="3">
        <f>P5794</f>
        <v>1.5020573740469425</v>
      </c>
    </row>
    <row r="5795" spans="1:17" x14ac:dyDescent="0.25">
      <c r="A5795" s="3" t="s">
        <v>378</v>
      </c>
      <c r="B5795" s="3" t="s">
        <v>89</v>
      </c>
      <c r="C5795" s="3" t="s">
        <v>406</v>
      </c>
      <c r="D5795" s="3">
        <v>0.36</v>
      </c>
      <c r="E5795" s="3">
        <v>0.48</v>
      </c>
      <c r="F5795" s="3" t="s">
        <v>59</v>
      </c>
      <c r="G5795" s="2">
        <v>1840</v>
      </c>
      <c r="H5795" s="3">
        <v>8.0486235387307439E-2</v>
      </c>
      <c r="I5795" s="3">
        <v>291.76288586711598</v>
      </c>
      <c r="J5795" s="3">
        <v>0.66227542039990128</v>
      </c>
      <c r="K5795" s="3">
        <v>1</v>
      </c>
      <c r="L5795" s="3">
        <f t="shared" si="302"/>
        <v>0.66227542039990128</v>
      </c>
      <c r="M5795" s="4">
        <f t="shared" si="304"/>
        <v>0.66227542039990128</v>
      </c>
      <c r="N5795" s="3">
        <v>8.5397888432869759E-2</v>
      </c>
      <c r="O5795" s="3">
        <v>1</v>
      </c>
      <c r="P5795" s="3">
        <f t="shared" si="303"/>
        <v>8.5397888432869759E-2</v>
      </c>
      <c r="Q5795" s="3">
        <f>P5795</f>
        <v>8.5397888432869759E-2</v>
      </c>
    </row>
    <row r="5796" spans="1:17" x14ac:dyDescent="0.25">
      <c r="A5796" s="3" t="s">
        <v>378</v>
      </c>
      <c r="B5796" s="3" t="s">
        <v>8</v>
      </c>
      <c r="C5796" s="3" t="s">
        <v>379</v>
      </c>
      <c r="D5796" s="3">
        <v>0.35</v>
      </c>
      <c r="E5796" s="3">
        <v>0.47</v>
      </c>
      <c r="F5796" s="3" t="s">
        <v>63</v>
      </c>
      <c r="G5796" s="2">
        <v>1840</v>
      </c>
      <c r="H5796" s="3">
        <v>28.928763279863652</v>
      </c>
      <c r="I5796" s="3">
        <v>90065.635419975632</v>
      </c>
      <c r="J5796" s="3">
        <v>181.17184604418293</v>
      </c>
      <c r="K5796" s="3">
        <v>1</v>
      </c>
      <c r="L5796" s="3">
        <f t="shared" si="302"/>
        <v>181.17184604418293</v>
      </c>
      <c r="M5796" s="4">
        <f t="shared" si="304"/>
        <v>181.17184604418293</v>
      </c>
      <c r="N5796" s="3">
        <v>24.888112796237198</v>
      </c>
      <c r="O5796" s="3">
        <v>1</v>
      </c>
      <c r="P5796" s="3">
        <f t="shared" si="303"/>
        <v>24.888112796237198</v>
      </c>
      <c r="Q5796" s="3">
        <f>P5796</f>
        <v>24.888112796237198</v>
      </c>
    </row>
    <row r="5797" spans="1:17" x14ac:dyDescent="0.25">
      <c r="A5797" s="3" t="s">
        <v>378</v>
      </c>
      <c r="B5797" s="3" t="s">
        <v>8</v>
      </c>
      <c r="C5797" s="3" t="s">
        <v>379</v>
      </c>
      <c r="D5797" s="3">
        <v>0.35</v>
      </c>
      <c r="E5797" s="3">
        <v>0.47</v>
      </c>
      <c r="F5797" s="3" t="s">
        <v>63</v>
      </c>
      <c r="G5797" s="2">
        <v>1840</v>
      </c>
      <c r="H5797" s="3">
        <v>0.79831602222685449</v>
      </c>
      <c r="I5797" s="3">
        <v>2838.3589855129972</v>
      </c>
      <c r="J5797" s="3">
        <v>6.0857440612372624</v>
      </c>
      <c r="K5797" s="3">
        <v>1</v>
      </c>
      <c r="L5797" s="3">
        <f t="shared" si="302"/>
        <v>6.0857440612372624</v>
      </c>
      <c r="M5797" s="4">
        <f t="shared" si="304"/>
        <v>6.0857440612372624</v>
      </c>
      <c r="N5797" s="3">
        <v>0.74928584182845781</v>
      </c>
      <c r="O5797" s="3">
        <v>1</v>
      </c>
      <c r="P5797" s="3">
        <f t="shared" si="303"/>
        <v>0.74928584182845781</v>
      </c>
      <c r="Q5797" s="3">
        <f>P5797</f>
        <v>0.74928584182845781</v>
      </c>
    </row>
    <row r="5798" spans="1:17" x14ac:dyDescent="0.25">
      <c r="A5798" s="3" t="s">
        <v>378</v>
      </c>
      <c r="B5798" s="3" t="s">
        <v>8</v>
      </c>
      <c r="C5798" s="3" t="s">
        <v>379</v>
      </c>
      <c r="D5798" s="3">
        <v>0.35</v>
      </c>
      <c r="E5798" s="3">
        <v>0.47</v>
      </c>
      <c r="F5798" s="3" t="s">
        <v>63</v>
      </c>
      <c r="G5798" s="2">
        <v>1840</v>
      </c>
      <c r="H5798" s="3">
        <v>0.32546500417033508</v>
      </c>
      <c r="I5798" s="3">
        <v>1170.0179563905508</v>
      </c>
      <c r="J5798" s="3">
        <v>2.499106931560318</v>
      </c>
      <c r="K5798" s="3">
        <v>1</v>
      </c>
      <c r="L5798" s="3">
        <f t="shared" si="302"/>
        <v>2.499106931560318</v>
      </c>
      <c r="M5798" s="4">
        <f t="shared" si="304"/>
        <v>2.499106931560318</v>
      </c>
      <c r="N5798" s="3">
        <v>0.30897710764823128</v>
      </c>
      <c r="O5798" s="3">
        <v>1</v>
      </c>
      <c r="P5798" s="3">
        <f t="shared" si="303"/>
        <v>0.30897710764823128</v>
      </c>
      <c r="Q5798" s="3">
        <f>P5798</f>
        <v>0.30897710764823128</v>
      </c>
    </row>
    <row r="5799" spans="1:17" x14ac:dyDescent="0.25">
      <c r="A5799" s="3" t="s">
        <v>378</v>
      </c>
      <c r="B5799" s="3" t="s">
        <v>8</v>
      </c>
      <c r="C5799" s="3" t="s">
        <v>379</v>
      </c>
      <c r="D5799" s="3">
        <v>0.35</v>
      </c>
      <c r="E5799" s="3">
        <v>0.47</v>
      </c>
      <c r="F5799" s="3" t="s">
        <v>63</v>
      </c>
      <c r="G5799" s="2">
        <v>1840</v>
      </c>
      <c r="H5799" s="3">
        <v>4.1749514542976048E-2</v>
      </c>
      <c r="I5799" s="3">
        <v>151.19431831527345</v>
      </c>
      <c r="J5799" s="3">
        <v>0.3192854489586277</v>
      </c>
      <c r="K5799" s="3">
        <v>1</v>
      </c>
      <c r="L5799" s="3">
        <f t="shared" si="302"/>
        <v>0.3192854489586277</v>
      </c>
      <c r="M5799" s="4">
        <f t="shared" si="304"/>
        <v>0.3192854489586277</v>
      </c>
      <c r="N5799" s="3">
        <v>4.0119259435290509E-2</v>
      </c>
      <c r="O5799" s="3">
        <v>1</v>
      </c>
      <c r="P5799" s="3">
        <f t="shared" si="303"/>
        <v>4.0119259435290509E-2</v>
      </c>
      <c r="Q5799" s="3">
        <f>P5799</f>
        <v>4.0119259435290509E-2</v>
      </c>
    </row>
    <row r="5800" spans="1:17" x14ac:dyDescent="0.25">
      <c r="A5800" s="3" t="s">
        <v>378</v>
      </c>
      <c r="B5800" s="3" t="s">
        <v>89</v>
      </c>
      <c r="C5800" s="3" t="s">
        <v>397</v>
      </c>
      <c r="D5800" s="3">
        <v>0.36</v>
      </c>
      <c r="E5800" s="3">
        <v>0.53</v>
      </c>
      <c r="F5800" s="3" t="s">
        <v>19</v>
      </c>
      <c r="G5800" s="2">
        <v>1850</v>
      </c>
      <c r="H5800" s="3">
        <v>7.3236621147735956</v>
      </c>
      <c r="I5800" s="3">
        <v>27295.295960071413</v>
      </c>
      <c r="J5800" s="3">
        <v>56.838357903681455</v>
      </c>
      <c r="K5800" s="3">
        <v>1</v>
      </c>
      <c r="L5800" s="3">
        <f t="shared" si="302"/>
        <v>56.838357903681455</v>
      </c>
      <c r="M5800" s="4">
        <f t="shared" si="304"/>
        <v>56.838357903681455</v>
      </c>
      <c r="N5800" s="3">
        <v>7.7667273301009185</v>
      </c>
      <c r="O5800" s="3">
        <v>1</v>
      </c>
      <c r="P5800" s="3">
        <f t="shared" si="303"/>
        <v>7.7667273301009185</v>
      </c>
      <c r="Q5800" s="3">
        <f>P5800</f>
        <v>7.7667273301009185</v>
      </c>
    </row>
    <row r="5801" spans="1:17" x14ac:dyDescent="0.25">
      <c r="A5801" s="3" t="s">
        <v>378</v>
      </c>
      <c r="B5801" s="3" t="s">
        <v>89</v>
      </c>
      <c r="C5801" s="3" t="s">
        <v>406</v>
      </c>
      <c r="D5801" s="3">
        <v>0.36</v>
      </c>
      <c r="E5801" s="3">
        <v>0.48</v>
      </c>
      <c r="F5801" s="3" t="s">
        <v>19</v>
      </c>
      <c r="G5801" s="2">
        <v>1850</v>
      </c>
      <c r="H5801" s="3">
        <v>0.5316288657586834</v>
      </c>
      <c r="I5801" s="3">
        <v>1414.8658664553759</v>
      </c>
      <c r="J5801" s="3">
        <v>3.336131451230643</v>
      </c>
      <c r="K5801" s="3">
        <v>1</v>
      </c>
      <c r="L5801" s="3">
        <f t="shared" si="302"/>
        <v>3.336131451230643</v>
      </c>
      <c r="M5801" s="4">
        <f t="shared" si="304"/>
        <v>3.336131451230643</v>
      </c>
      <c r="N5801" s="3">
        <v>0.51072700315401132</v>
      </c>
      <c r="O5801" s="3">
        <v>1</v>
      </c>
      <c r="P5801" s="3">
        <f t="shared" si="303"/>
        <v>0.51072700315401132</v>
      </c>
      <c r="Q5801" s="3">
        <f>P5801</f>
        <v>0.51072700315401132</v>
      </c>
    </row>
    <row r="5802" spans="1:17" x14ac:dyDescent="0.25">
      <c r="A5802" s="3" t="s">
        <v>378</v>
      </c>
      <c r="B5802" s="3" t="s">
        <v>89</v>
      </c>
      <c r="C5802" s="3" t="s">
        <v>406</v>
      </c>
      <c r="D5802" s="3">
        <v>0.36</v>
      </c>
      <c r="E5802" s="3">
        <v>0.48</v>
      </c>
      <c r="F5802" s="3" t="s">
        <v>404</v>
      </c>
      <c r="G5802" s="2">
        <v>1850</v>
      </c>
      <c r="H5802" s="3">
        <v>0.8256595239273159</v>
      </c>
      <c r="I5802" s="3">
        <v>3167.9933266664702</v>
      </c>
      <c r="J5802" s="3">
        <v>7.76391893288642</v>
      </c>
      <c r="K5802" s="3">
        <v>1</v>
      </c>
      <c r="L5802" s="3">
        <f t="shared" si="302"/>
        <v>7.76391893288642</v>
      </c>
      <c r="M5802" s="4">
        <f t="shared" si="304"/>
        <v>7.76391893288642</v>
      </c>
      <c r="N5802" s="3">
        <v>1.0787112706466107</v>
      </c>
      <c r="O5802" s="3">
        <v>1</v>
      </c>
      <c r="P5802" s="3">
        <f t="shared" si="303"/>
        <v>1.0787112706466107</v>
      </c>
      <c r="Q5802" s="3">
        <f>P5802</f>
        <v>1.0787112706466107</v>
      </c>
    </row>
    <row r="5803" spans="1:17" x14ac:dyDescent="0.25">
      <c r="A5803" s="3" t="s">
        <v>378</v>
      </c>
      <c r="B5803" s="3" t="s">
        <v>89</v>
      </c>
      <c r="C5803" s="3" t="s">
        <v>406</v>
      </c>
      <c r="D5803" s="3">
        <v>0.36</v>
      </c>
      <c r="E5803" s="3">
        <v>0.48</v>
      </c>
      <c r="F5803" s="3" t="s">
        <v>11</v>
      </c>
      <c r="G5803" s="2">
        <v>1850</v>
      </c>
      <c r="H5803" s="3">
        <v>188.00276570975774</v>
      </c>
      <c r="I5803" s="3">
        <v>655311.30903510831</v>
      </c>
      <c r="J5803" s="3">
        <v>1210.8915657401226</v>
      </c>
      <c r="K5803" s="3">
        <v>1</v>
      </c>
      <c r="L5803" s="3">
        <f t="shared" si="302"/>
        <v>1210.8915657401226</v>
      </c>
      <c r="M5803" s="4">
        <f t="shared" si="304"/>
        <v>1210.8915657401226</v>
      </c>
      <c r="N5803" s="3">
        <v>162.55528847627568</v>
      </c>
      <c r="O5803" s="3">
        <v>1</v>
      </c>
      <c r="P5803" s="3">
        <f t="shared" si="303"/>
        <v>162.55528847627568</v>
      </c>
      <c r="Q5803" s="3">
        <f>P5803</f>
        <v>162.55528847627568</v>
      </c>
    </row>
    <row r="5804" spans="1:17" x14ac:dyDescent="0.25">
      <c r="A5804" s="3" t="s">
        <v>378</v>
      </c>
      <c r="B5804" s="3" t="s">
        <v>89</v>
      </c>
      <c r="C5804" s="3" t="s">
        <v>417</v>
      </c>
      <c r="D5804" s="3">
        <v>0.51</v>
      </c>
      <c r="E5804" s="3">
        <v>0.57999999999999996</v>
      </c>
      <c r="F5804" s="3" t="s">
        <v>11</v>
      </c>
      <c r="G5804" s="2">
        <v>1850</v>
      </c>
      <c r="H5804" s="3">
        <v>6.2175281698808806</v>
      </c>
      <c r="I5804" s="3">
        <v>22587.765240548768</v>
      </c>
      <c r="J5804" s="3">
        <v>47.788002958798486</v>
      </c>
      <c r="K5804" s="3">
        <v>1</v>
      </c>
      <c r="L5804" s="3">
        <f t="shared" si="302"/>
        <v>47.788002958798486</v>
      </c>
      <c r="M5804" s="4">
        <f t="shared" si="304"/>
        <v>47.788002958798486</v>
      </c>
      <c r="N5804" s="3">
        <v>6.5002911304222186</v>
      </c>
      <c r="O5804" s="3">
        <v>1</v>
      </c>
      <c r="P5804" s="3">
        <f t="shared" si="303"/>
        <v>6.5002911304222186</v>
      </c>
      <c r="Q5804" s="3">
        <f>P5804</f>
        <v>6.5002911304222186</v>
      </c>
    </row>
    <row r="5805" spans="1:17" x14ac:dyDescent="0.25">
      <c r="A5805" s="3" t="s">
        <v>378</v>
      </c>
      <c r="B5805" s="3" t="s">
        <v>89</v>
      </c>
      <c r="C5805" s="3" t="s">
        <v>406</v>
      </c>
      <c r="D5805" s="3">
        <v>0.36</v>
      </c>
      <c r="E5805" s="3">
        <v>0.48</v>
      </c>
      <c r="F5805" s="3" t="s">
        <v>413</v>
      </c>
      <c r="G5805" s="2">
        <v>1850</v>
      </c>
      <c r="H5805" s="3">
        <v>4.3630292807409798</v>
      </c>
      <c r="I5805" s="3">
        <v>16288.74651587526</v>
      </c>
      <c r="J5805" s="3">
        <v>35.478454578449423</v>
      </c>
      <c r="K5805" s="3">
        <v>1</v>
      </c>
      <c r="L5805" s="3">
        <f t="shared" si="302"/>
        <v>35.478454578449423</v>
      </c>
      <c r="M5805" s="4">
        <f t="shared" si="304"/>
        <v>35.478454578449423</v>
      </c>
      <c r="N5805" s="3">
        <v>4.8835392313186361</v>
      </c>
      <c r="O5805" s="3">
        <v>1</v>
      </c>
      <c r="P5805" s="3">
        <f t="shared" si="303"/>
        <v>4.8835392313186361</v>
      </c>
      <c r="Q5805" s="3">
        <f>P5805</f>
        <v>4.8835392313186361</v>
      </c>
    </row>
    <row r="5806" spans="1:17" x14ac:dyDescent="0.25">
      <c r="A5806" s="3" t="s">
        <v>378</v>
      </c>
      <c r="B5806" s="3" t="s">
        <v>8</v>
      </c>
      <c r="C5806" s="3" t="s">
        <v>379</v>
      </c>
      <c r="D5806" s="3">
        <v>0.35</v>
      </c>
      <c r="E5806" s="3">
        <v>0.47</v>
      </c>
      <c r="F5806" s="3" t="s">
        <v>392</v>
      </c>
      <c r="G5806" s="2">
        <v>1850</v>
      </c>
      <c r="H5806" s="3">
        <v>3.6892949862293438</v>
      </c>
      <c r="I5806" s="3">
        <v>14464.752546490434</v>
      </c>
      <c r="J5806" s="3">
        <v>30.687714039442184</v>
      </c>
      <c r="K5806" s="3">
        <v>1</v>
      </c>
      <c r="L5806" s="3">
        <f t="shared" si="302"/>
        <v>30.687714039442184</v>
      </c>
      <c r="M5806" s="4">
        <f t="shared" si="304"/>
        <v>30.687714039442184</v>
      </c>
      <c r="N5806" s="3">
        <v>4.1641768019969101</v>
      </c>
      <c r="O5806" s="3">
        <v>1</v>
      </c>
      <c r="P5806" s="3">
        <f t="shared" si="303"/>
        <v>4.1641768019969101</v>
      </c>
      <c r="Q5806" s="3">
        <f>P5806</f>
        <v>4.1641768019969101</v>
      </c>
    </row>
    <row r="5807" spans="1:17" x14ac:dyDescent="0.25">
      <c r="A5807" s="3" t="s">
        <v>378</v>
      </c>
      <c r="B5807" s="3" t="s">
        <v>8</v>
      </c>
      <c r="C5807" s="3" t="s">
        <v>379</v>
      </c>
      <c r="D5807" s="3">
        <v>0.35</v>
      </c>
      <c r="E5807" s="3">
        <v>0.47</v>
      </c>
      <c r="F5807" s="3" t="s">
        <v>392</v>
      </c>
      <c r="G5807" s="2">
        <v>1850</v>
      </c>
      <c r="H5807" s="3">
        <v>8.1109587601315329</v>
      </c>
      <c r="I5807" s="3">
        <v>29557.929693284288</v>
      </c>
      <c r="J5807" s="3">
        <v>56.949318650361192</v>
      </c>
      <c r="K5807" s="3">
        <v>1</v>
      </c>
      <c r="L5807" s="3">
        <f t="shared" si="302"/>
        <v>56.949318650361192</v>
      </c>
      <c r="M5807" s="4">
        <f t="shared" si="304"/>
        <v>56.949318650361192</v>
      </c>
      <c r="N5807" s="3">
        <v>7.8165178194326401</v>
      </c>
      <c r="O5807" s="3">
        <v>1</v>
      </c>
      <c r="P5807" s="3">
        <f t="shared" si="303"/>
        <v>7.8165178194326401</v>
      </c>
      <c r="Q5807" s="3">
        <f>P5807</f>
        <v>7.8165178194326401</v>
      </c>
    </row>
    <row r="5808" spans="1:17" x14ac:dyDescent="0.25">
      <c r="A5808" s="3" t="s">
        <v>378</v>
      </c>
      <c r="B5808" s="3" t="s">
        <v>89</v>
      </c>
      <c r="C5808" s="3" t="s">
        <v>397</v>
      </c>
      <c r="D5808" s="3">
        <v>0.36</v>
      </c>
      <c r="E5808" s="3">
        <v>0.53</v>
      </c>
      <c r="F5808" s="3" t="s">
        <v>59</v>
      </c>
      <c r="G5808" s="2">
        <v>1850</v>
      </c>
      <c r="H5808" s="3">
        <v>0.45947043465269172</v>
      </c>
      <c r="I5808" s="3">
        <v>1799.0859217665998</v>
      </c>
      <c r="J5808" s="3">
        <v>3.9698266442929593</v>
      </c>
      <c r="K5808" s="3">
        <v>1</v>
      </c>
      <c r="L5808" s="3">
        <f t="shared" si="302"/>
        <v>3.9698266442929593</v>
      </c>
      <c r="M5808" s="4">
        <f t="shared" si="304"/>
        <v>3.9698266442929593</v>
      </c>
      <c r="N5808" s="3">
        <v>0.53634415020858572</v>
      </c>
      <c r="O5808" s="3">
        <v>1</v>
      </c>
      <c r="P5808" s="3">
        <f t="shared" si="303"/>
        <v>0.53634415020858572</v>
      </c>
      <c r="Q5808" s="3">
        <f>P5808</f>
        <v>0.53634415020858572</v>
      </c>
    </row>
    <row r="5809" spans="1:17" x14ac:dyDescent="0.25">
      <c r="A5809" s="3" t="s">
        <v>378</v>
      </c>
      <c r="B5809" s="3" t="s">
        <v>8</v>
      </c>
      <c r="C5809" s="3" t="s">
        <v>379</v>
      </c>
      <c r="D5809" s="3">
        <v>0.35</v>
      </c>
      <c r="E5809" s="3">
        <v>0.47</v>
      </c>
      <c r="F5809" s="3" t="s">
        <v>59</v>
      </c>
      <c r="G5809" s="2">
        <v>1850</v>
      </c>
      <c r="H5809" s="3">
        <v>1.0582418212131998E-3</v>
      </c>
      <c r="I5809" s="3">
        <v>4.2498143548941973</v>
      </c>
      <c r="J5809" s="3">
        <v>1.0005186177552236E-2</v>
      </c>
      <c r="K5809" s="3">
        <v>1</v>
      </c>
      <c r="L5809" s="3">
        <f t="shared" si="302"/>
        <v>1.0005186177552236E-2</v>
      </c>
      <c r="M5809" s="4">
        <f t="shared" si="304"/>
        <v>1.0005186177552236E-2</v>
      </c>
      <c r="N5809" s="3">
        <v>1.3340405968088856E-3</v>
      </c>
      <c r="O5809" s="3">
        <v>1</v>
      </c>
      <c r="P5809" s="3">
        <f t="shared" si="303"/>
        <v>1.3340405968088856E-3</v>
      </c>
      <c r="Q5809" s="3">
        <f>P5809</f>
        <v>1.3340405968088856E-3</v>
      </c>
    </row>
    <row r="5810" spans="1:17" x14ac:dyDescent="0.25">
      <c r="A5810" s="3" t="s">
        <v>378</v>
      </c>
      <c r="B5810" s="3" t="s">
        <v>89</v>
      </c>
      <c r="C5810" s="3" t="s">
        <v>406</v>
      </c>
      <c r="D5810" s="3">
        <v>0.36</v>
      </c>
      <c r="E5810" s="3">
        <v>0.48</v>
      </c>
      <c r="F5810" s="3" t="s">
        <v>59</v>
      </c>
      <c r="G5810" s="2">
        <v>1850</v>
      </c>
      <c r="H5810" s="3">
        <v>1.0801196736054819</v>
      </c>
      <c r="I5810" s="3">
        <v>3645.0747002689386</v>
      </c>
      <c r="J5810" s="3">
        <v>7.1743731081793758</v>
      </c>
      <c r="K5810" s="3">
        <v>1</v>
      </c>
      <c r="L5810" s="3">
        <f t="shared" si="302"/>
        <v>7.1743731081793758</v>
      </c>
      <c r="M5810" s="4">
        <f t="shared" si="304"/>
        <v>7.1743731081793758</v>
      </c>
      <c r="N5810" s="3">
        <v>0.93267189794932592</v>
      </c>
      <c r="O5810" s="3">
        <v>1</v>
      </c>
      <c r="P5810" s="3">
        <f t="shared" si="303"/>
        <v>0.93267189794932592</v>
      </c>
      <c r="Q5810" s="3">
        <f>P5810</f>
        <v>0.93267189794932592</v>
      </c>
    </row>
    <row r="5811" spans="1:17" x14ac:dyDescent="0.25">
      <c r="A5811" s="3" t="s">
        <v>378</v>
      </c>
      <c r="B5811" s="3" t="s">
        <v>89</v>
      </c>
      <c r="C5811" s="3" t="s">
        <v>406</v>
      </c>
      <c r="D5811" s="3">
        <v>0.36</v>
      </c>
      <c r="E5811" s="3">
        <v>0.48</v>
      </c>
      <c r="F5811" s="3" t="s">
        <v>260</v>
      </c>
      <c r="G5811" s="2">
        <v>1850</v>
      </c>
      <c r="H5811" s="3">
        <v>1.6614206568851206</v>
      </c>
      <c r="I5811" s="3">
        <v>4905.0467537897675</v>
      </c>
      <c r="J5811" s="3">
        <v>10.463632092178971</v>
      </c>
      <c r="K5811" s="3">
        <v>1</v>
      </c>
      <c r="L5811" s="3">
        <f t="shared" si="302"/>
        <v>10.463632092178971</v>
      </c>
      <c r="M5811" s="4">
        <f t="shared" si="304"/>
        <v>10.463632092178971</v>
      </c>
      <c r="N5811" s="3">
        <v>1.4047658688857196</v>
      </c>
      <c r="O5811" s="3">
        <v>1</v>
      </c>
      <c r="P5811" s="3">
        <f t="shared" si="303"/>
        <v>1.4047658688857196</v>
      </c>
      <c r="Q5811" s="3">
        <f>P5811</f>
        <v>1.4047658688857196</v>
      </c>
    </row>
    <row r="5812" spans="1:17" x14ac:dyDescent="0.25">
      <c r="A5812" s="3" t="s">
        <v>378</v>
      </c>
      <c r="B5812" s="3" t="s">
        <v>89</v>
      </c>
      <c r="C5812" s="3" t="s">
        <v>397</v>
      </c>
      <c r="D5812" s="3">
        <v>0.36</v>
      </c>
      <c r="E5812" s="3">
        <v>0.53</v>
      </c>
      <c r="F5812" s="3" t="s">
        <v>19</v>
      </c>
      <c r="G5812" s="2">
        <v>1860</v>
      </c>
      <c r="H5812" s="3">
        <v>6.0167999522774469</v>
      </c>
      <c r="I5812" s="3">
        <v>18273.075830583508</v>
      </c>
      <c r="J5812" s="3">
        <v>26.989021543375241</v>
      </c>
      <c r="K5812" s="3">
        <v>1</v>
      </c>
      <c r="L5812" s="3">
        <f t="shared" si="302"/>
        <v>26.989021543375241</v>
      </c>
      <c r="M5812" s="4">
        <f t="shared" si="304"/>
        <v>26.989021543375241</v>
      </c>
      <c r="N5812" s="3">
        <v>3.6043721685838408</v>
      </c>
      <c r="O5812" s="3">
        <v>1</v>
      </c>
      <c r="P5812" s="3">
        <f t="shared" si="303"/>
        <v>3.6043721685838408</v>
      </c>
      <c r="Q5812" s="3">
        <f>P5812</f>
        <v>3.6043721685838408</v>
      </c>
    </row>
    <row r="5813" spans="1:17" x14ac:dyDescent="0.25">
      <c r="A5813" s="3" t="s">
        <v>378</v>
      </c>
      <c r="B5813" s="3" t="s">
        <v>89</v>
      </c>
      <c r="C5813" s="3" t="s">
        <v>406</v>
      </c>
      <c r="D5813" s="3">
        <v>0.36</v>
      </c>
      <c r="E5813" s="3">
        <v>0.48</v>
      </c>
      <c r="F5813" s="3" t="s">
        <v>19</v>
      </c>
      <c r="G5813" s="2">
        <v>1860</v>
      </c>
      <c r="H5813" s="3">
        <v>6.9756620796080426</v>
      </c>
      <c r="I5813" s="3">
        <v>25158.687639695148</v>
      </c>
      <c r="J5813" s="3">
        <v>50.329152348608289</v>
      </c>
      <c r="K5813" s="3">
        <v>1</v>
      </c>
      <c r="L5813" s="3">
        <f t="shared" si="302"/>
        <v>50.329152348608289</v>
      </c>
      <c r="M5813" s="4">
        <f t="shared" si="304"/>
        <v>50.329152348608289</v>
      </c>
      <c r="N5813" s="3">
        <v>7.1338435601038954</v>
      </c>
      <c r="O5813" s="3">
        <v>1</v>
      </c>
      <c r="P5813" s="3">
        <f t="shared" si="303"/>
        <v>7.1338435601038954</v>
      </c>
      <c r="Q5813" s="3">
        <f>P5813</f>
        <v>7.1338435601038954</v>
      </c>
    </row>
    <row r="5814" spans="1:17" x14ac:dyDescent="0.25">
      <c r="A5814" s="3" t="s">
        <v>378</v>
      </c>
      <c r="B5814" s="3" t="s">
        <v>89</v>
      </c>
      <c r="C5814" s="3" t="s">
        <v>406</v>
      </c>
      <c r="D5814" s="3">
        <v>0.36</v>
      </c>
      <c r="E5814" s="3">
        <v>0.48</v>
      </c>
      <c r="F5814" s="3" t="s">
        <v>11</v>
      </c>
      <c r="G5814" s="2">
        <v>1860</v>
      </c>
      <c r="H5814" s="3">
        <v>12.113167979560492</v>
      </c>
      <c r="I5814" s="3">
        <v>44343.081745157739</v>
      </c>
      <c r="J5814" s="3">
        <v>89.837260284002056</v>
      </c>
      <c r="K5814" s="3">
        <v>1</v>
      </c>
      <c r="L5814" s="3">
        <f t="shared" si="302"/>
        <v>89.837260284002056</v>
      </c>
      <c r="M5814" s="4">
        <f t="shared" si="304"/>
        <v>89.837260284002056</v>
      </c>
      <c r="N5814" s="3">
        <v>12.232993677317213</v>
      </c>
      <c r="O5814" s="3">
        <v>1</v>
      </c>
      <c r="P5814" s="3">
        <f t="shared" si="303"/>
        <v>12.232993677317213</v>
      </c>
      <c r="Q5814" s="3">
        <f>P5814</f>
        <v>12.232993677317213</v>
      </c>
    </row>
    <row r="5815" spans="1:17" x14ac:dyDescent="0.25">
      <c r="A5815" s="3" t="s">
        <v>378</v>
      </c>
      <c r="B5815" s="3" t="s">
        <v>89</v>
      </c>
      <c r="C5815" s="3" t="s">
        <v>417</v>
      </c>
      <c r="D5815" s="3">
        <v>0.51</v>
      </c>
      <c r="E5815" s="3">
        <v>0.57999999999999996</v>
      </c>
      <c r="F5815" s="3" t="s">
        <v>11</v>
      </c>
      <c r="G5815" s="2">
        <v>1860</v>
      </c>
      <c r="H5815" s="3">
        <v>0.20025811556397199</v>
      </c>
      <c r="I5815" s="3">
        <v>715.62749761886346</v>
      </c>
      <c r="J5815" s="3">
        <v>1.5227337565777439</v>
      </c>
      <c r="K5815" s="3">
        <v>1</v>
      </c>
      <c r="L5815" s="3">
        <f t="shared" si="302"/>
        <v>1.5227337565777439</v>
      </c>
      <c r="M5815" s="4">
        <f t="shared" si="304"/>
        <v>1.5227337565777439</v>
      </c>
      <c r="N5815" s="3">
        <v>0.21014710999976649</v>
      </c>
      <c r="O5815" s="3">
        <v>1</v>
      </c>
      <c r="P5815" s="3">
        <f t="shared" si="303"/>
        <v>0.21014710999976649</v>
      </c>
      <c r="Q5815" s="3">
        <f>P5815</f>
        <v>0.21014710999976649</v>
      </c>
    </row>
    <row r="5816" spans="1:17" x14ac:dyDescent="0.25">
      <c r="A5816" s="3" t="s">
        <v>378</v>
      </c>
      <c r="B5816" s="3" t="s">
        <v>8</v>
      </c>
      <c r="C5816" s="3" t="s">
        <v>379</v>
      </c>
      <c r="D5816" s="3">
        <v>0.35</v>
      </c>
      <c r="E5816" s="3">
        <v>0.47</v>
      </c>
      <c r="F5816" s="3" t="s">
        <v>391</v>
      </c>
      <c r="G5816" s="2">
        <v>1860</v>
      </c>
      <c r="H5816" s="3">
        <v>0.1841017694944696</v>
      </c>
      <c r="I5816" s="3">
        <v>627.89971529610762</v>
      </c>
      <c r="J5816" s="3">
        <v>1.6485238050445183</v>
      </c>
      <c r="K5816" s="3">
        <v>1</v>
      </c>
      <c r="L5816" s="3">
        <f t="shared" si="302"/>
        <v>1.6485238050445183</v>
      </c>
      <c r="M5816" s="4">
        <f t="shared" si="304"/>
        <v>1.6485238050445183</v>
      </c>
      <c r="N5816" s="3">
        <v>0.22037024729680915</v>
      </c>
      <c r="O5816" s="3">
        <v>1</v>
      </c>
      <c r="P5816" s="3">
        <f t="shared" si="303"/>
        <v>0.22037024729680915</v>
      </c>
      <c r="Q5816" s="3">
        <f>P5816</f>
        <v>0.22037024729680915</v>
      </c>
    </row>
    <row r="5817" spans="1:17" x14ac:dyDescent="0.25">
      <c r="A5817" s="3" t="s">
        <v>378</v>
      </c>
      <c r="B5817" s="3" t="s">
        <v>89</v>
      </c>
      <c r="C5817" s="3" t="s">
        <v>406</v>
      </c>
      <c r="D5817" s="3">
        <v>0.36</v>
      </c>
      <c r="E5817" s="3">
        <v>0.48</v>
      </c>
      <c r="F5817" s="3" t="s">
        <v>413</v>
      </c>
      <c r="G5817" s="2">
        <v>1860</v>
      </c>
      <c r="H5817" s="3">
        <v>4.7124495661816361</v>
      </c>
      <c r="I5817" s="3">
        <v>18552.226699140709</v>
      </c>
      <c r="J5817" s="3">
        <v>39.981938510181543</v>
      </c>
      <c r="K5817" s="3">
        <v>1</v>
      </c>
      <c r="L5817" s="3">
        <f t="shared" si="302"/>
        <v>39.981938510181543</v>
      </c>
      <c r="M5817" s="4">
        <f t="shared" si="304"/>
        <v>39.981938510181543</v>
      </c>
      <c r="N5817" s="3">
        <v>5.4162804190513478</v>
      </c>
      <c r="O5817" s="3">
        <v>1</v>
      </c>
      <c r="P5817" s="3">
        <f t="shared" si="303"/>
        <v>5.4162804190513478</v>
      </c>
      <c r="Q5817" s="3">
        <f>P5817</f>
        <v>5.4162804190513478</v>
      </c>
    </row>
    <row r="5818" spans="1:17" x14ac:dyDescent="0.25">
      <c r="A5818" s="3" t="s">
        <v>378</v>
      </c>
      <c r="B5818" s="3" t="s">
        <v>8</v>
      </c>
      <c r="C5818" s="3" t="s">
        <v>379</v>
      </c>
      <c r="D5818" s="3">
        <v>0.35</v>
      </c>
      <c r="E5818" s="3">
        <v>0.47</v>
      </c>
      <c r="F5818" s="3" t="s">
        <v>392</v>
      </c>
      <c r="G5818" s="2">
        <v>1860</v>
      </c>
      <c r="H5818" s="3">
        <v>2.2194979559612138</v>
      </c>
      <c r="I5818" s="3">
        <v>8321.1577042071494</v>
      </c>
      <c r="J5818" s="3">
        <v>17.588265408733264</v>
      </c>
      <c r="K5818" s="3">
        <v>1</v>
      </c>
      <c r="L5818" s="3">
        <f t="shared" si="302"/>
        <v>17.588265408733264</v>
      </c>
      <c r="M5818" s="4">
        <f t="shared" si="304"/>
        <v>17.588265408733264</v>
      </c>
      <c r="N5818" s="3">
        <v>2.4120451372778606</v>
      </c>
      <c r="O5818" s="3">
        <v>1</v>
      </c>
      <c r="P5818" s="3">
        <f t="shared" si="303"/>
        <v>2.4120451372778606</v>
      </c>
      <c r="Q5818" s="3">
        <f>P5818</f>
        <v>2.4120451372778606</v>
      </c>
    </row>
    <row r="5819" spans="1:17" x14ac:dyDescent="0.25">
      <c r="A5819" s="3" t="s">
        <v>378</v>
      </c>
      <c r="B5819" s="3" t="s">
        <v>8</v>
      </c>
      <c r="C5819" s="3" t="s">
        <v>379</v>
      </c>
      <c r="D5819" s="3">
        <v>0.35</v>
      </c>
      <c r="E5819" s="3">
        <v>0.47</v>
      </c>
      <c r="F5819" s="3" t="s">
        <v>392</v>
      </c>
      <c r="G5819" s="2">
        <v>1860</v>
      </c>
      <c r="H5819" s="3">
        <v>4.5592736382366388</v>
      </c>
      <c r="I5819" s="3">
        <v>17901.802200650949</v>
      </c>
      <c r="J5819" s="3">
        <v>37.572676829225877</v>
      </c>
      <c r="K5819" s="3">
        <v>1</v>
      </c>
      <c r="L5819" s="3">
        <f t="shared" si="302"/>
        <v>37.572676829225877</v>
      </c>
      <c r="M5819" s="4">
        <f t="shared" si="304"/>
        <v>37.572676829225877</v>
      </c>
      <c r="N5819" s="3">
        <v>5.2696892602729255</v>
      </c>
      <c r="O5819" s="3">
        <v>1</v>
      </c>
      <c r="P5819" s="3">
        <f t="shared" si="303"/>
        <v>5.2696892602729255</v>
      </c>
      <c r="Q5819" s="3">
        <f>P5819</f>
        <v>5.2696892602729255</v>
      </c>
    </row>
    <row r="5820" spans="1:17" x14ac:dyDescent="0.25">
      <c r="A5820" s="3" t="s">
        <v>378</v>
      </c>
      <c r="B5820" s="3" t="s">
        <v>8</v>
      </c>
      <c r="C5820" s="3" t="s">
        <v>379</v>
      </c>
      <c r="D5820" s="3">
        <v>0.35</v>
      </c>
      <c r="E5820" s="3">
        <v>0.47</v>
      </c>
      <c r="F5820" s="3" t="s">
        <v>59</v>
      </c>
      <c r="G5820" s="2">
        <v>1860</v>
      </c>
      <c r="H5820" s="3">
        <v>5.5653077381527822</v>
      </c>
      <c r="I5820" s="3">
        <v>21413.736749373293</v>
      </c>
      <c r="J5820" s="3">
        <v>48.285356644405603</v>
      </c>
      <c r="K5820" s="3">
        <v>1</v>
      </c>
      <c r="L5820" s="3">
        <f t="shared" si="302"/>
        <v>48.285356644405603</v>
      </c>
      <c r="M5820" s="4">
        <f t="shared" si="304"/>
        <v>48.285356644405603</v>
      </c>
      <c r="N5820" s="3">
        <v>6.835088162380881</v>
      </c>
      <c r="O5820" s="3">
        <v>1</v>
      </c>
      <c r="P5820" s="3">
        <f t="shared" si="303"/>
        <v>6.835088162380881</v>
      </c>
      <c r="Q5820" s="3">
        <f>P5820</f>
        <v>6.835088162380881</v>
      </c>
    </row>
    <row r="5821" spans="1:17" x14ac:dyDescent="0.25">
      <c r="A5821" s="3" t="s">
        <v>378</v>
      </c>
      <c r="B5821" s="3" t="s">
        <v>8</v>
      </c>
      <c r="C5821" s="3" t="s">
        <v>379</v>
      </c>
      <c r="D5821" s="3">
        <v>0.35</v>
      </c>
      <c r="E5821" s="3">
        <v>0.47</v>
      </c>
      <c r="F5821" s="3" t="s">
        <v>59</v>
      </c>
      <c r="G5821" s="2">
        <v>1860</v>
      </c>
      <c r="H5821" s="3">
        <v>0.30879267005438427</v>
      </c>
      <c r="I5821" s="3">
        <v>1198.7211407335787</v>
      </c>
      <c r="J5821" s="3">
        <v>2.7342910603807531</v>
      </c>
      <c r="K5821" s="3">
        <v>1</v>
      </c>
      <c r="L5821" s="3">
        <f t="shared" si="302"/>
        <v>2.7342910603807531</v>
      </c>
      <c r="M5821" s="4">
        <f t="shared" si="304"/>
        <v>2.7342910603807531</v>
      </c>
      <c r="N5821" s="3">
        <v>0.4101064937050925</v>
      </c>
      <c r="O5821" s="3">
        <v>1</v>
      </c>
      <c r="P5821" s="3">
        <f t="shared" si="303"/>
        <v>0.4101064937050925</v>
      </c>
      <c r="Q5821" s="3">
        <f>P5821</f>
        <v>0.4101064937050925</v>
      </c>
    </row>
    <row r="5822" spans="1:17" x14ac:dyDescent="0.25">
      <c r="A5822" s="3" t="s">
        <v>378</v>
      </c>
      <c r="B5822" s="3" t="s">
        <v>8</v>
      </c>
      <c r="C5822" s="3" t="s">
        <v>379</v>
      </c>
      <c r="D5822" s="3">
        <v>0.35</v>
      </c>
      <c r="E5822" s="3">
        <v>0.47</v>
      </c>
      <c r="F5822" s="3" t="s">
        <v>392</v>
      </c>
      <c r="G5822" s="2">
        <v>1870</v>
      </c>
      <c r="H5822" s="3">
        <v>0.19355571841745492</v>
      </c>
      <c r="I5822" s="3">
        <v>764.70624022781749</v>
      </c>
      <c r="J5822" s="3">
        <v>1.705676086988825</v>
      </c>
      <c r="K5822" s="3">
        <v>1</v>
      </c>
      <c r="L5822" s="3">
        <f t="shared" si="302"/>
        <v>1.705676086988825</v>
      </c>
      <c r="M5822" s="4">
        <f t="shared" si="304"/>
        <v>1.705676086988825</v>
      </c>
      <c r="N5822" s="3">
        <v>0.24761046561996686</v>
      </c>
      <c r="O5822" s="3">
        <v>1</v>
      </c>
      <c r="P5822" s="3">
        <f t="shared" si="303"/>
        <v>0.24761046561996686</v>
      </c>
      <c r="Q5822" s="3">
        <f>P5822</f>
        <v>0.24761046561996686</v>
      </c>
    </row>
    <row r="5823" spans="1:17" x14ac:dyDescent="0.25">
      <c r="A5823" s="3" t="s">
        <v>378</v>
      </c>
      <c r="B5823" s="3" t="s">
        <v>89</v>
      </c>
      <c r="C5823" s="3" t="s">
        <v>397</v>
      </c>
      <c r="D5823" s="3">
        <v>0.36</v>
      </c>
      <c r="E5823" s="3">
        <v>0.53</v>
      </c>
      <c r="F5823" s="3" t="s">
        <v>19</v>
      </c>
      <c r="G5823" s="2">
        <v>1890</v>
      </c>
      <c r="H5823" s="3">
        <v>6.6530761443323945</v>
      </c>
      <c r="I5823" s="3">
        <v>22204.442489266839</v>
      </c>
      <c r="J5823" s="3">
        <v>52.575668868509553</v>
      </c>
      <c r="K5823" s="3">
        <v>1</v>
      </c>
      <c r="L5823" s="3">
        <f t="shared" si="302"/>
        <v>52.575668868509553</v>
      </c>
      <c r="M5823" s="4">
        <f t="shared" si="304"/>
        <v>52.575668868509553</v>
      </c>
      <c r="N5823" s="3">
        <v>7.0165430141130631</v>
      </c>
      <c r="O5823" s="3">
        <v>1</v>
      </c>
      <c r="P5823" s="3">
        <f t="shared" si="303"/>
        <v>7.0165430141130631</v>
      </c>
      <c r="Q5823" s="3">
        <f>P5823</f>
        <v>7.0165430141130631</v>
      </c>
    </row>
    <row r="5824" spans="1:17" x14ac:dyDescent="0.25">
      <c r="A5824" s="3" t="s">
        <v>378</v>
      </c>
      <c r="B5824" s="3" t="s">
        <v>89</v>
      </c>
      <c r="C5824" s="3" t="s">
        <v>406</v>
      </c>
      <c r="D5824" s="3">
        <v>0.36</v>
      </c>
      <c r="E5824" s="3">
        <v>0.48</v>
      </c>
      <c r="F5824" s="3" t="s">
        <v>19</v>
      </c>
      <c r="G5824" s="2">
        <v>1890</v>
      </c>
      <c r="H5824" s="3">
        <v>13.574005073211751</v>
      </c>
      <c r="I5824" s="3">
        <v>51455.031147237692</v>
      </c>
      <c r="J5824" s="3">
        <v>106.76184845778386</v>
      </c>
      <c r="K5824" s="3">
        <v>1</v>
      </c>
      <c r="L5824" s="3">
        <f t="shared" si="302"/>
        <v>106.76184845778386</v>
      </c>
      <c r="M5824" s="4">
        <f t="shared" si="304"/>
        <v>106.76184845778386</v>
      </c>
      <c r="N5824" s="3">
        <v>14.589696007614252</v>
      </c>
      <c r="O5824" s="3">
        <v>1</v>
      </c>
      <c r="P5824" s="3">
        <f t="shared" si="303"/>
        <v>14.589696007614252</v>
      </c>
      <c r="Q5824" s="3">
        <f>P5824</f>
        <v>14.589696007614252</v>
      </c>
    </row>
    <row r="5825" spans="1:17" x14ac:dyDescent="0.25">
      <c r="A5825" s="3" t="s">
        <v>378</v>
      </c>
      <c r="B5825" s="3" t="s">
        <v>89</v>
      </c>
      <c r="C5825" s="3" t="s">
        <v>417</v>
      </c>
      <c r="D5825" s="3">
        <v>0.51</v>
      </c>
      <c r="E5825" s="3">
        <v>0.57999999999999996</v>
      </c>
      <c r="F5825" s="3" t="s">
        <v>19</v>
      </c>
      <c r="G5825" s="2">
        <v>1890</v>
      </c>
      <c r="H5825" s="3">
        <v>3.8009147268863543</v>
      </c>
      <c r="I5825" s="3">
        <v>13250.060953567354</v>
      </c>
      <c r="J5825" s="3">
        <v>31.124976379819145</v>
      </c>
      <c r="K5825" s="3">
        <v>1</v>
      </c>
      <c r="L5825" s="3">
        <f t="shared" si="302"/>
        <v>31.124976379819145</v>
      </c>
      <c r="M5825" s="4">
        <f t="shared" si="304"/>
        <v>31.124976379819145</v>
      </c>
      <c r="N5825" s="3">
        <v>4.087624142054513</v>
      </c>
      <c r="O5825" s="3">
        <v>1</v>
      </c>
      <c r="P5825" s="3">
        <f t="shared" si="303"/>
        <v>4.087624142054513</v>
      </c>
      <c r="Q5825" s="3">
        <f>P5825</f>
        <v>4.087624142054513</v>
      </c>
    </row>
    <row r="5826" spans="1:17" x14ac:dyDescent="0.25">
      <c r="A5826" s="3" t="s">
        <v>378</v>
      </c>
      <c r="B5826" s="3" t="s">
        <v>8</v>
      </c>
      <c r="C5826" s="3" t="s">
        <v>379</v>
      </c>
      <c r="D5826" s="3">
        <v>0.35</v>
      </c>
      <c r="E5826" s="3">
        <v>0.47</v>
      </c>
      <c r="F5826" s="3" t="s">
        <v>392</v>
      </c>
      <c r="G5826" s="2">
        <v>1890</v>
      </c>
      <c r="H5826" s="3">
        <v>5.9485089800902182</v>
      </c>
      <c r="I5826" s="3">
        <v>22529.756103235522</v>
      </c>
      <c r="J5826" s="3">
        <v>48.970944224387722</v>
      </c>
      <c r="K5826" s="3">
        <v>1</v>
      </c>
      <c r="L5826" s="3">
        <f t="shared" ref="L5826:L5889" si="305">J5826*K5826</f>
        <v>48.970944224387722</v>
      </c>
      <c r="M5826" s="4">
        <f t="shared" si="304"/>
        <v>48.970944224387722</v>
      </c>
      <c r="N5826" s="3">
        <v>6.6966825721672896</v>
      </c>
      <c r="O5826" s="3">
        <v>1</v>
      </c>
      <c r="P5826" s="3">
        <f t="shared" ref="P5826:P5889" si="306">N5826*O5826</f>
        <v>6.6966825721672896</v>
      </c>
      <c r="Q5826" s="3">
        <f>P5826</f>
        <v>6.6966825721672896</v>
      </c>
    </row>
    <row r="5827" spans="1:17" x14ac:dyDescent="0.25">
      <c r="A5827" s="3" t="s">
        <v>378</v>
      </c>
      <c r="B5827" s="3" t="s">
        <v>89</v>
      </c>
      <c r="C5827" s="3" t="s">
        <v>406</v>
      </c>
      <c r="D5827" s="3">
        <v>0.36</v>
      </c>
      <c r="E5827" s="3">
        <v>0.48</v>
      </c>
      <c r="F5827" s="3" t="s">
        <v>59</v>
      </c>
      <c r="G5827" s="2">
        <v>1890</v>
      </c>
      <c r="H5827" s="3">
        <v>0.21843890548898801</v>
      </c>
      <c r="I5827" s="3">
        <v>838.2519255806684</v>
      </c>
      <c r="J5827" s="3">
        <v>1.8614039329433529</v>
      </c>
      <c r="K5827" s="3">
        <v>1</v>
      </c>
      <c r="L5827" s="3">
        <f t="shared" si="305"/>
        <v>1.8614039329433529</v>
      </c>
      <c r="M5827" s="4">
        <f t="shared" si="304"/>
        <v>1.8614039329433529</v>
      </c>
      <c r="N5827" s="3">
        <v>0.24592506262862776</v>
      </c>
      <c r="O5827" s="3">
        <v>1</v>
      </c>
      <c r="P5827" s="3">
        <f t="shared" si="306"/>
        <v>0.24592506262862776</v>
      </c>
      <c r="Q5827" s="3">
        <f>P5827</f>
        <v>0.24592506262862776</v>
      </c>
    </row>
    <row r="5828" spans="1:17" x14ac:dyDescent="0.25">
      <c r="A5828" s="3" t="s">
        <v>378</v>
      </c>
      <c r="B5828" s="3" t="s">
        <v>8</v>
      </c>
      <c r="C5828" s="3" t="s">
        <v>379</v>
      </c>
      <c r="D5828" s="3">
        <v>0.35</v>
      </c>
      <c r="E5828" s="3">
        <v>0.47</v>
      </c>
      <c r="F5828" s="3" t="s">
        <v>17</v>
      </c>
      <c r="G5828" s="2">
        <v>2000</v>
      </c>
      <c r="H5828" s="3">
        <v>141.38478172615791</v>
      </c>
      <c r="I5828" s="3">
        <v>162366.96625675229</v>
      </c>
      <c r="J5828" s="3">
        <v>624.75927751694633</v>
      </c>
      <c r="K5828" s="3">
        <v>1</v>
      </c>
      <c r="L5828" s="3">
        <f t="shared" si="305"/>
        <v>624.75927751694633</v>
      </c>
      <c r="M5828" s="4">
        <f t="shared" ref="M5828:M5843" si="307">L5828</f>
        <v>624.75927751694633</v>
      </c>
      <c r="N5828" s="3">
        <v>102.61906819266198</v>
      </c>
      <c r="O5828" s="3">
        <v>1</v>
      </c>
      <c r="P5828" s="3">
        <f t="shared" si="306"/>
        <v>102.61906819266198</v>
      </c>
      <c r="Q5828" s="3">
        <f>P5828</f>
        <v>102.61906819266198</v>
      </c>
    </row>
    <row r="5829" spans="1:17" x14ac:dyDescent="0.25">
      <c r="A5829" s="3" t="s">
        <v>378</v>
      </c>
      <c r="B5829" s="3" t="s">
        <v>8</v>
      </c>
      <c r="C5829" s="3" t="s">
        <v>379</v>
      </c>
      <c r="D5829" s="3">
        <v>0.35</v>
      </c>
      <c r="E5829" s="3">
        <v>0.47</v>
      </c>
      <c r="F5829" s="3" t="s">
        <v>17</v>
      </c>
      <c r="G5829" s="2">
        <v>2110</v>
      </c>
      <c r="H5829" s="3">
        <v>2056.6409123257031</v>
      </c>
      <c r="I5829" s="3">
        <v>3856367.1989903962</v>
      </c>
      <c r="J5829" s="3">
        <v>13307.705491724926</v>
      </c>
      <c r="K5829" s="3">
        <v>1</v>
      </c>
      <c r="L5829" s="3">
        <f t="shared" si="305"/>
        <v>13307.705491724926</v>
      </c>
      <c r="M5829" s="4">
        <f t="shared" si="307"/>
        <v>13307.705491724926</v>
      </c>
      <c r="N5829" s="3">
        <v>2227.3703403052968</v>
      </c>
      <c r="O5829" s="3">
        <v>1</v>
      </c>
      <c r="P5829" s="3">
        <f t="shared" si="306"/>
        <v>2227.3703403052968</v>
      </c>
      <c r="Q5829" s="3">
        <f>P5829</f>
        <v>2227.3703403052968</v>
      </c>
    </row>
    <row r="5830" spans="1:17" x14ac:dyDescent="0.25">
      <c r="A5830" s="3" t="s">
        <v>378</v>
      </c>
      <c r="B5830" s="3" t="s">
        <v>89</v>
      </c>
      <c r="C5830" s="3" t="s">
        <v>397</v>
      </c>
      <c r="D5830" s="3">
        <v>0.36</v>
      </c>
      <c r="E5830" s="3">
        <v>0.53</v>
      </c>
      <c r="F5830" s="3" t="s">
        <v>17</v>
      </c>
      <c r="G5830" s="2">
        <v>2110</v>
      </c>
      <c r="H5830" s="3">
        <v>793.81467601031295</v>
      </c>
      <c r="I5830" s="3">
        <v>1395597.9361263174</v>
      </c>
      <c r="J5830" s="3">
        <v>4773.6472555684513</v>
      </c>
      <c r="K5830" s="3">
        <v>1</v>
      </c>
      <c r="L5830" s="3">
        <f t="shared" si="305"/>
        <v>4773.6472555684513</v>
      </c>
      <c r="M5830" s="4">
        <f t="shared" si="307"/>
        <v>4773.6472555684513</v>
      </c>
      <c r="N5830" s="3">
        <v>816.64777964858922</v>
      </c>
      <c r="O5830" s="3">
        <v>1</v>
      </c>
      <c r="P5830" s="3">
        <f t="shared" si="306"/>
        <v>816.64777964858922</v>
      </c>
      <c r="Q5830" s="3">
        <f>P5830</f>
        <v>816.64777964858922</v>
      </c>
    </row>
    <row r="5831" spans="1:17" x14ac:dyDescent="0.25">
      <c r="A5831" s="3" t="s">
        <v>378</v>
      </c>
      <c r="B5831" s="3" t="s">
        <v>89</v>
      </c>
      <c r="C5831" s="3" t="s">
        <v>406</v>
      </c>
      <c r="D5831" s="3">
        <v>0.36</v>
      </c>
      <c r="E5831" s="3">
        <v>0.48</v>
      </c>
      <c r="F5831" s="3" t="s">
        <v>17</v>
      </c>
      <c r="G5831" s="2">
        <v>2110</v>
      </c>
      <c r="H5831" s="3">
        <v>49.682772320386277</v>
      </c>
      <c r="I5831" s="3">
        <v>160188.39595575648</v>
      </c>
      <c r="J5831" s="3">
        <v>350.14216339086789</v>
      </c>
      <c r="K5831" s="3">
        <v>1</v>
      </c>
      <c r="L5831" s="3">
        <f t="shared" si="305"/>
        <v>350.14216339086789</v>
      </c>
      <c r="M5831" s="4">
        <f t="shared" si="307"/>
        <v>350.14216339086789</v>
      </c>
      <c r="N5831" s="3">
        <v>54.352227796020657</v>
      </c>
      <c r="O5831" s="3">
        <v>1</v>
      </c>
      <c r="P5831" s="3">
        <f t="shared" si="306"/>
        <v>54.352227796020657</v>
      </c>
      <c r="Q5831" s="3">
        <f>P5831</f>
        <v>54.352227796020657</v>
      </c>
    </row>
    <row r="5832" spans="1:17" x14ac:dyDescent="0.25">
      <c r="A5832" s="3" t="s">
        <v>378</v>
      </c>
      <c r="B5832" s="3" t="s">
        <v>89</v>
      </c>
      <c r="C5832" s="3" t="s">
        <v>417</v>
      </c>
      <c r="D5832" s="3">
        <v>0.51</v>
      </c>
      <c r="E5832" s="3">
        <v>0.57999999999999996</v>
      </c>
      <c r="F5832" s="3" t="s">
        <v>17</v>
      </c>
      <c r="G5832" s="2">
        <v>2110</v>
      </c>
      <c r="H5832" s="3">
        <v>1.193254846386314</v>
      </c>
      <c r="I5832" s="3">
        <v>3463.6112252223525</v>
      </c>
      <c r="J5832" s="3">
        <v>10.036902384510928</v>
      </c>
      <c r="K5832" s="3">
        <v>1</v>
      </c>
      <c r="L5832" s="3">
        <f t="shared" si="305"/>
        <v>10.036902384510928</v>
      </c>
      <c r="M5832" s="4">
        <f t="shared" si="307"/>
        <v>10.036902384510928</v>
      </c>
      <c r="N5832" s="3">
        <v>1.6734028348966539</v>
      </c>
      <c r="O5832" s="3">
        <v>1</v>
      </c>
      <c r="P5832" s="3">
        <f t="shared" si="306"/>
        <v>1.6734028348966539</v>
      </c>
      <c r="Q5832" s="3">
        <f>P5832</f>
        <v>1.6734028348966539</v>
      </c>
    </row>
    <row r="5833" spans="1:17" x14ac:dyDescent="0.25">
      <c r="A5833" s="3" t="s">
        <v>378</v>
      </c>
      <c r="B5833" s="3" t="s">
        <v>8</v>
      </c>
      <c r="C5833" s="3" t="s">
        <v>379</v>
      </c>
      <c r="D5833" s="3">
        <v>0.35</v>
      </c>
      <c r="E5833" s="3">
        <v>0.47</v>
      </c>
      <c r="F5833" s="3" t="s">
        <v>17</v>
      </c>
      <c r="G5833" s="2">
        <v>2110</v>
      </c>
      <c r="H5833" s="3">
        <v>2.6082799309845375</v>
      </c>
      <c r="I5833" s="3">
        <v>3713.9089895024763</v>
      </c>
      <c r="J5833" s="3">
        <v>8.5011586467221623</v>
      </c>
      <c r="K5833" s="3">
        <v>1</v>
      </c>
      <c r="L5833" s="3">
        <f t="shared" si="305"/>
        <v>8.5011586467221623</v>
      </c>
      <c r="M5833" s="4">
        <f t="shared" si="307"/>
        <v>8.5011586467221623</v>
      </c>
      <c r="N5833" s="3">
        <v>1.2177164968431928</v>
      </c>
      <c r="O5833" s="3">
        <v>1</v>
      </c>
      <c r="P5833" s="3">
        <f t="shared" si="306"/>
        <v>1.2177164968431928</v>
      </c>
      <c r="Q5833" s="3">
        <f>P5833</f>
        <v>1.2177164968431928</v>
      </c>
    </row>
    <row r="5834" spans="1:17" x14ac:dyDescent="0.25">
      <c r="A5834" s="3" t="s">
        <v>378</v>
      </c>
      <c r="B5834" s="3" t="s">
        <v>89</v>
      </c>
      <c r="C5834" s="3" t="s">
        <v>406</v>
      </c>
      <c r="D5834" s="3">
        <v>0.36</v>
      </c>
      <c r="E5834" s="3">
        <v>0.48</v>
      </c>
      <c r="F5834" s="3" t="s">
        <v>17</v>
      </c>
      <c r="G5834" s="2">
        <v>2110</v>
      </c>
      <c r="H5834" s="3">
        <v>41.351288356753436</v>
      </c>
      <c r="I5834" s="3">
        <v>133901.18571135646</v>
      </c>
      <c r="J5834" s="3">
        <v>289.82379914129331</v>
      </c>
      <c r="K5834" s="3">
        <v>1</v>
      </c>
      <c r="L5834" s="3">
        <f t="shared" si="305"/>
        <v>289.82379914129331</v>
      </c>
      <c r="M5834" s="4">
        <f t="shared" si="307"/>
        <v>289.82379914129331</v>
      </c>
      <c r="N5834" s="3">
        <v>41.388336889576927</v>
      </c>
      <c r="O5834" s="3">
        <v>1</v>
      </c>
      <c r="P5834" s="3">
        <f t="shared" si="306"/>
        <v>41.388336889576927</v>
      </c>
      <c r="Q5834" s="3">
        <f>P5834</f>
        <v>41.388336889576927</v>
      </c>
    </row>
    <row r="5835" spans="1:17" x14ac:dyDescent="0.25">
      <c r="A5835" s="3" t="s">
        <v>378</v>
      </c>
      <c r="B5835" s="3" t="s">
        <v>89</v>
      </c>
      <c r="C5835" s="3" t="s">
        <v>417</v>
      </c>
      <c r="D5835" s="3">
        <v>0.51</v>
      </c>
      <c r="E5835" s="3">
        <v>0.57999999999999996</v>
      </c>
      <c r="F5835" s="3" t="s">
        <v>17</v>
      </c>
      <c r="G5835" s="2">
        <v>2110</v>
      </c>
      <c r="H5835" s="3">
        <v>1.6696276608257052</v>
      </c>
      <c r="I5835" s="3">
        <v>4372.4539063240218</v>
      </c>
      <c r="J5835" s="3">
        <v>12.885783703779795</v>
      </c>
      <c r="K5835" s="3">
        <v>1</v>
      </c>
      <c r="L5835" s="3">
        <f t="shared" si="305"/>
        <v>12.885783703779795</v>
      </c>
      <c r="M5835" s="4">
        <f t="shared" si="307"/>
        <v>12.885783703779795</v>
      </c>
      <c r="N5835" s="3">
        <v>2.0580229269116872</v>
      </c>
      <c r="O5835" s="3">
        <v>1</v>
      </c>
      <c r="P5835" s="3">
        <f t="shared" si="306"/>
        <v>2.0580229269116872</v>
      </c>
      <c r="Q5835" s="3">
        <f>P5835</f>
        <v>2.0580229269116872</v>
      </c>
    </row>
    <row r="5836" spans="1:17" x14ac:dyDescent="0.25">
      <c r="A5836" s="3" t="s">
        <v>378</v>
      </c>
      <c r="B5836" s="3" t="s">
        <v>8</v>
      </c>
      <c r="C5836" s="3" t="s">
        <v>379</v>
      </c>
      <c r="D5836" s="3">
        <v>0.35</v>
      </c>
      <c r="E5836" s="3">
        <v>0.47</v>
      </c>
      <c r="F5836" s="3" t="s">
        <v>17</v>
      </c>
      <c r="G5836" s="2">
        <v>2110</v>
      </c>
      <c r="H5836" s="3">
        <v>7.2894658068160782E-6</v>
      </c>
      <c r="I5836" s="3">
        <v>2.452064369637966E-2</v>
      </c>
      <c r="J5836" s="3">
        <v>7.0503304706551209E-5</v>
      </c>
      <c r="K5836" s="3">
        <v>1</v>
      </c>
      <c r="L5836" s="3">
        <f t="shared" si="305"/>
        <v>7.0503304706551209E-5</v>
      </c>
      <c r="M5836" s="4">
        <f t="shared" si="307"/>
        <v>7.0503304706551209E-5</v>
      </c>
      <c r="N5836" s="3">
        <v>1.3574624325303987E-5</v>
      </c>
      <c r="O5836" s="3">
        <v>1</v>
      </c>
      <c r="P5836" s="3">
        <f t="shared" si="306"/>
        <v>1.3574624325303987E-5</v>
      </c>
      <c r="Q5836" s="3">
        <f>P5836</f>
        <v>1.3574624325303987E-5</v>
      </c>
    </row>
    <row r="5837" spans="1:17" x14ac:dyDescent="0.25">
      <c r="A5837" s="3" t="s">
        <v>378</v>
      </c>
      <c r="B5837" s="3" t="s">
        <v>89</v>
      </c>
      <c r="C5837" s="3" t="s">
        <v>406</v>
      </c>
      <c r="D5837" s="3">
        <v>0.36</v>
      </c>
      <c r="E5837" s="3">
        <v>0.48</v>
      </c>
      <c r="F5837" s="3" t="s">
        <v>17</v>
      </c>
      <c r="G5837" s="2">
        <v>2110</v>
      </c>
      <c r="H5837" s="3">
        <v>0.78377228942037835</v>
      </c>
      <c r="I5837" s="3">
        <v>2914.6726724032815</v>
      </c>
      <c r="J5837" s="3">
        <v>6.9044201797755029</v>
      </c>
      <c r="K5837" s="3">
        <v>1</v>
      </c>
      <c r="L5837" s="3">
        <f t="shared" si="305"/>
        <v>6.9044201797755029</v>
      </c>
      <c r="M5837" s="4">
        <f t="shared" si="307"/>
        <v>6.9044201797755029</v>
      </c>
      <c r="N5837" s="3">
        <v>1.0242945729265107</v>
      </c>
      <c r="O5837" s="3">
        <v>1</v>
      </c>
      <c r="P5837" s="3">
        <f t="shared" si="306"/>
        <v>1.0242945729265107</v>
      </c>
      <c r="Q5837" s="3">
        <f>P5837</f>
        <v>1.0242945729265107</v>
      </c>
    </row>
    <row r="5838" spans="1:17" x14ac:dyDescent="0.25">
      <c r="A5838" s="3" t="s">
        <v>378</v>
      </c>
      <c r="B5838" s="3" t="s">
        <v>8</v>
      </c>
      <c r="C5838" s="3" t="s">
        <v>379</v>
      </c>
      <c r="D5838" s="3">
        <v>0.35</v>
      </c>
      <c r="E5838" s="3">
        <v>0.47</v>
      </c>
      <c r="F5838" s="3" t="s">
        <v>17</v>
      </c>
      <c r="G5838" s="2">
        <v>2110</v>
      </c>
      <c r="H5838" s="3">
        <v>1.5842035636771454</v>
      </c>
      <c r="I5838" s="3">
        <v>4471.1347343813459</v>
      </c>
      <c r="J5838" s="3">
        <v>10.212890487314205</v>
      </c>
      <c r="K5838" s="3">
        <v>1</v>
      </c>
      <c r="L5838" s="3">
        <f t="shared" si="305"/>
        <v>10.212890487314205</v>
      </c>
      <c r="M5838" s="4">
        <f t="shared" si="307"/>
        <v>10.212890487314205</v>
      </c>
      <c r="N5838" s="3">
        <v>1.3643054428208441</v>
      </c>
      <c r="O5838" s="3">
        <v>1</v>
      </c>
      <c r="P5838" s="3">
        <f t="shared" si="306"/>
        <v>1.3643054428208441</v>
      </c>
      <c r="Q5838" s="3">
        <f>P5838</f>
        <v>1.3643054428208441</v>
      </c>
    </row>
    <row r="5839" spans="1:17" x14ac:dyDescent="0.25">
      <c r="A5839" s="3" t="s">
        <v>378</v>
      </c>
      <c r="B5839" s="3" t="s">
        <v>89</v>
      </c>
      <c r="C5839" s="3" t="s">
        <v>397</v>
      </c>
      <c r="D5839" s="3">
        <v>0.36</v>
      </c>
      <c r="E5839" s="3">
        <v>0.53</v>
      </c>
      <c r="F5839" s="3" t="s">
        <v>17</v>
      </c>
      <c r="G5839" s="2">
        <v>2110</v>
      </c>
      <c r="H5839" s="3">
        <v>2.1497943186270942E-2</v>
      </c>
      <c r="I5839" s="3">
        <v>60.571467986729488</v>
      </c>
      <c r="J5839" s="3">
        <v>0.16711285000755877</v>
      </c>
      <c r="K5839" s="3">
        <v>1</v>
      </c>
      <c r="L5839" s="3">
        <f t="shared" si="305"/>
        <v>0.16711285000755877</v>
      </c>
      <c r="M5839" s="4">
        <f t="shared" si="307"/>
        <v>0.16711285000755877</v>
      </c>
      <c r="N5839" s="3">
        <v>2.4032486033868747E-2</v>
      </c>
      <c r="O5839" s="3">
        <v>1</v>
      </c>
      <c r="P5839" s="3">
        <f t="shared" si="306"/>
        <v>2.4032486033868747E-2</v>
      </c>
      <c r="Q5839" s="3">
        <f>P5839</f>
        <v>2.4032486033868747E-2</v>
      </c>
    </row>
    <row r="5840" spans="1:17" x14ac:dyDescent="0.25">
      <c r="A5840" s="3" t="s">
        <v>378</v>
      </c>
      <c r="B5840" s="3" t="s">
        <v>8</v>
      </c>
      <c r="C5840" s="3" t="s">
        <v>379</v>
      </c>
      <c r="D5840" s="3">
        <v>0.35</v>
      </c>
      <c r="E5840" s="3">
        <v>0.47</v>
      </c>
      <c r="F5840" s="3" t="s">
        <v>17</v>
      </c>
      <c r="G5840" s="2">
        <v>2110</v>
      </c>
      <c r="H5840" s="3">
        <v>0.41118227245742089</v>
      </c>
      <c r="I5840" s="3">
        <v>967.66383716888299</v>
      </c>
      <c r="J5840" s="3">
        <v>2.7198572102258445</v>
      </c>
      <c r="K5840" s="3">
        <v>1</v>
      </c>
      <c r="L5840" s="3">
        <f t="shared" si="305"/>
        <v>2.7198572102258445</v>
      </c>
      <c r="M5840" s="4">
        <f t="shared" si="307"/>
        <v>2.7198572102258445</v>
      </c>
      <c r="N5840" s="3">
        <v>0.39883426989184867</v>
      </c>
      <c r="O5840" s="3">
        <v>1</v>
      </c>
      <c r="P5840" s="3">
        <f t="shared" si="306"/>
        <v>0.39883426989184867</v>
      </c>
      <c r="Q5840" s="3">
        <f>P5840</f>
        <v>0.39883426989184867</v>
      </c>
    </row>
    <row r="5841" spans="1:17" x14ac:dyDescent="0.25">
      <c r="A5841" s="3" t="s">
        <v>378</v>
      </c>
      <c r="B5841" s="3" t="s">
        <v>8</v>
      </c>
      <c r="C5841" s="3" t="s">
        <v>379</v>
      </c>
      <c r="D5841" s="3">
        <v>0.35</v>
      </c>
      <c r="E5841" s="3">
        <v>0.47</v>
      </c>
      <c r="F5841" s="3" t="s">
        <v>17</v>
      </c>
      <c r="G5841" s="2">
        <v>2110</v>
      </c>
      <c r="H5841" s="3">
        <v>4.3787838411524378</v>
      </c>
      <c r="I5841" s="3">
        <v>10320.659302411505</v>
      </c>
      <c r="J5841" s="3">
        <v>29.14099455297093</v>
      </c>
      <c r="K5841" s="3">
        <v>1</v>
      </c>
      <c r="L5841" s="3">
        <f t="shared" si="305"/>
        <v>29.14099455297093</v>
      </c>
      <c r="M5841" s="4">
        <f t="shared" si="307"/>
        <v>29.14099455297093</v>
      </c>
      <c r="N5841" s="3">
        <v>4.2893002646895795</v>
      </c>
      <c r="O5841" s="3">
        <v>1</v>
      </c>
      <c r="P5841" s="3">
        <f t="shared" si="306"/>
        <v>4.2893002646895795</v>
      </c>
      <c r="Q5841" s="3">
        <f>P5841</f>
        <v>4.2893002646895795</v>
      </c>
    </row>
    <row r="5842" spans="1:17" x14ac:dyDescent="0.25">
      <c r="A5842" s="3" t="s">
        <v>378</v>
      </c>
      <c r="B5842" s="3" t="s">
        <v>89</v>
      </c>
      <c r="C5842" s="3" t="s">
        <v>397</v>
      </c>
      <c r="D5842" s="3">
        <v>0.36</v>
      </c>
      <c r="E5842" s="3">
        <v>0.53</v>
      </c>
      <c r="F5842" s="3" t="s">
        <v>17</v>
      </c>
      <c r="G5842" s="2">
        <v>2110</v>
      </c>
      <c r="H5842" s="3">
        <v>6.8857036629963717E-2</v>
      </c>
      <c r="I5842" s="3">
        <v>108.70734244429727</v>
      </c>
      <c r="J5842" s="3">
        <v>0.37583365933145496</v>
      </c>
      <c r="K5842" s="3">
        <v>1</v>
      </c>
      <c r="L5842" s="3">
        <f t="shared" si="305"/>
        <v>0.37583365933145496</v>
      </c>
      <c r="M5842" s="4">
        <f t="shared" si="307"/>
        <v>0.37583365933145496</v>
      </c>
      <c r="N5842" s="3">
        <v>6.1162614764213731E-2</v>
      </c>
      <c r="O5842" s="3">
        <v>1</v>
      </c>
      <c r="P5842" s="3">
        <f t="shared" si="306"/>
        <v>6.1162614764213731E-2</v>
      </c>
      <c r="Q5842" s="3">
        <f>P5842</f>
        <v>6.1162614764213731E-2</v>
      </c>
    </row>
    <row r="5843" spans="1:17" x14ac:dyDescent="0.25">
      <c r="A5843" s="3" t="s">
        <v>378</v>
      </c>
      <c r="B5843" s="3" t="s">
        <v>8</v>
      </c>
      <c r="C5843" s="3" t="s">
        <v>379</v>
      </c>
      <c r="D5843" s="3">
        <v>0.35</v>
      </c>
      <c r="E5843" s="3">
        <v>0.47</v>
      </c>
      <c r="F5843" s="3" t="s">
        <v>17</v>
      </c>
      <c r="G5843" s="2">
        <v>2110</v>
      </c>
      <c r="H5843" s="3">
        <v>214.49891669179735</v>
      </c>
      <c r="I5843" s="3">
        <v>269426.48614729469</v>
      </c>
      <c r="J5843" s="3">
        <v>980.99312342234384</v>
      </c>
      <c r="K5843" s="3">
        <v>1</v>
      </c>
      <c r="L5843" s="3">
        <f t="shared" si="305"/>
        <v>980.99312342234384</v>
      </c>
      <c r="M5843" s="4">
        <f t="shared" si="307"/>
        <v>980.99312342234384</v>
      </c>
      <c r="N5843" s="3">
        <v>158.20894876013392</v>
      </c>
      <c r="O5843" s="3">
        <v>1</v>
      </c>
      <c r="P5843" s="3">
        <f t="shared" si="306"/>
        <v>158.20894876013392</v>
      </c>
      <c r="Q5843" s="3">
        <f>P5843</f>
        <v>158.20894876013392</v>
      </c>
    </row>
    <row r="5844" spans="1:17" x14ac:dyDescent="0.25">
      <c r="A5844" s="3" t="s">
        <v>378</v>
      </c>
      <c r="B5844" s="3" t="s">
        <v>8</v>
      </c>
      <c r="C5844" s="3" t="s">
        <v>379</v>
      </c>
      <c r="D5844" s="3">
        <v>0.35</v>
      </c>
      <c r="E5844" s="3">
        <v>0.47</v>
      </c>
      <c r="F5844" s="3" t="s">
        <v>19</v>
      </c>
      <c r="G5844" s="2">
        <v>3000</v>
      </c>
      <c r="H5844" s="3">
        <v>19.704633823090845</v>
      </c>
      <c r="I5844" s="3">
        <v>25237.472519797506</v>
      </c>
      <c r="J5844" s="3">
        <v>108.1234726178202</v>
      </c>
      <c r="K5844" s="3">
        <v>1</v>
      </c>
      <c r="L5844" s="3">
        <f t="shared" si="305"/>
        <v>108.1234726178202</v>
      </c>
      <c r="M5844" s="3">
        <v>0</v>
      </c>
      <c r="N5844" s="3">
        <v>20.693014385223869</v>
      </c>
      <c r="O5844" s="3">
        <v>1</v>
      </c>
      <c r="P5844" s="3">
        <f t="shared" si="306"/>
        <v>20.693014385223869</v>
      </c>
      <c r="Q5844" s="3">
        <v>0</v>
      </c>
    </row>
    <row r="5845" spans="1:17" x14ac:dyDescent="0.25">
      <c r="A5845" s="3" t="s">
        <v>378</v>
      </c>
      <c r="B5845" s="3" t="s">
        <v>89</v>
      </c>
      <c r="C5845" s="3" t="s">
        <v>397</v>
      </c>
      <c r="D5845" s="3">
        <v>0.36</v>
      </c>
      <c r="E5845" s="3">
        <v>0.53</v>
      </c>
      <c r="F5845" s="3" t="s">
        <v>19</v>
      </c>
      <c r="G5845" s="2">
        <v>3000</v>
      </c>
      <c r="H5845" s="3">
        <v>17.601866854560274</v>
      </c>
      <c r="I5845" s="3">
        <v>22544.518874347286</v>
      </c>
      <c r="J5845" s="3">
        <v>99.6134968404034</v>
      </c>
      <c r="K5845" s="3">
        <v>1</v>
      </c>
      <c r="L5845" s="3">
        <f t="shared" si="305"/>
        <v>99.6134968404034</v>
      </c>
      <c r="M5845" s="3">
        <v>0</v>
      </c>
      <c r="N5845" s="3">
        <v>17.360692484828448</v>
      </c>
      <c r="O5845" s="3">
        <v>1</v>
      </c>
      <c r="P5845" s="3">
        <f t="shared" si="306"/>
        <v>17.360692484828448</v>
      </c>
      <c r="Q5845" s="3">
        <v>0</v>
      </c>
    </row>
    <row r="5846" spans="1:17" x14ac:dyDescent="0.25">
      <c r="A5846" s="3" t="s">
        <v>378</v>
      </c>
      <c r="B5846" s="3" t="s">
        <v>8</v>
      </c>
      <c r="C5846" s="3" t="s">
        <v>379</v>
      </c>
      <c r="D5846" s="3">
        <v>0.35</v>
      </c>
      <c r="E5846" s="3">
        <v>0.47</v>
      </c>
      <c r="F5846" s="3" t="s">
        <v>17</v>
      </c>
      <c r="G5846" s="2">
        <v>2120</v>
      </c>
      <c r="H5846" s="3">
        <v>68.190482463692661</v>
      </c>
      <c r="I5846" s="3">
        <v>109998.91223230134</v>
      </c>
      <c r="J5846" s="3">
        <v>263.93351613759387</v>
      </c>
      <c r="K5846" s="3">
        <v>1</v>
      </c>
      <c r="L5846" s="3">
        <f t="shared" si="305"/>
        <v>263.93351613759387</v>
      </c>
      <c r="M5846" s="4">
        <f t="shared" ref="M5846:M5879" si="308">L5846</f>
        <v>263.93351613759387</v>
      </c>
      <c r="N5846" s="3">
        <v>41.943064007219</v>
      </c>
      <c r="O5846" s="3">
        <v>1</v>
      </c>
      <c r="P5846" s="3">
        <f t="shared" si="306"/>
        <v>41.943064007219</v>
      </c>
      <c r="Q5846" s="3">
        <f>P5846</f>
        <v>41.943064007219</v>
      </c>
    </row>
    <row r="5847" spans="1:17" x14ac:dyDescent="0.25">
      <c r="A5847" s="3" t="s">
        <v>378</v>
      </c>
      <c r="B5847" s="3" t="s">
        <v>89</v>
      </c>
      <c r="C5847" s="3" t="s">
        <v>397</v>
      </c>
      <c r="D5847" s="3">
        <v>0.36</v>
      </c>
      <c r="E5847" s="3">
        <v>0.53</v>
      </c>
      <c r="F5847" s="3" t="s">
        <v>17</v>
      </c>
      <c r="G5847" s="2">
        <v>2120</v>
      </c>
      <c r="H5847" s="3">
        <v>59.611370868775154</v>
      </c>
      <c r="I5847" s="3">
        <v>120093.11477636349</v>
      </c>
      <c r="J5847" s="3">
        <v>360.52104635426281</v>
      </c>
      <c r="K5847" s="3">
        <v>1</v>
      </c>
      <c r="L5847" s="3">
        <f t="shared" si="305"/>
        <v>360.52104635426281</v>
      </c>
      <c r="M5847" s="4">
        <f t="shared" si="308"/>
        <v>360.52104635426281</v>
      </c>
      <c r="N5847" s="3">
        <v>60.032389400550002</v>
      </c>
      <c r="O5847" s="3">
        <v>1</v>
      </c>
      <c r="P5847" s="3">
        <f t="shared" si="306"/>
        <v>60.032389400550002</v>
      </c>
      <c r="Q5847" s="3">
        <f>P5847</f>
        <v>60.032389400550002</v>
      </c>
    </row>
    <row r="5848" spans="1:17" x14ac:dyDescent="0.25">
      <c r="A5848" s="3" t="s">
        <v>378</v>
      </c>
      <c r="B5848" s="3" t="s">
        <v>89</v>
      </c>
      <c r="C5848" s="3" t="s">
        <v>406</v>
      </c>
      <c r="D5848" s="3">
        <v>0.36</v>
      </c>
      <c r="E5848" s="3">
        <v>0.48</v>
      </c>
      <c r="F5848" s="3" t="s">
        <v>17</v>
      </c>
      <c r="G5848" s="2">
        <v>2120</v>
      </c>
      <c r="H5848" s="3">
        <v>2.3070543730602542</v>
      </c>
      <c r="I5848" s="3">
        <v>6739.581385026624</v>
      </c>
      <c r="J5848" s="3">
        <v>18.709797707042828</v>
      </c>
      <c r="K5848" s="3">
        <v>1</v>
      </c>
      <c r="L5848" s="3">
        <f t="shared" si="305"/>
        <v>18.709797707042828</v>
      </c>
      <c r="M5848" s="4">
        <f t="shared" si="308"/>
        <v>18.709797707042828</v>
      </c>
      <c r="N5848" s="3">
        <v>2.8530446619804239</v>
      </c>
      <c r="O5848" s="3">
        <v>1</v>
      </c>
      <c r="P5848" s="3">
        <f t="shared" si="306"/>
        <v>2.8530446619804239</v>
      </c>
      <c r="Q5848" s="3">
        <f>P5848</f>
        <v>2.8530446619804239</v>
      </c>
    </row>
    <row r="5849" spans="1:17" x14ac:dyDescent="0.25">
      <c r="A5849" s="3" t="s">
        <v>378</v>
      </c>
      <c r="B5849" s="3" t="s">
        <v>8</v>
      </c>
      <c r="C5849" s="3" t="s">
        <v>379</v>
      </c>
      <c r="D5849" s="3">
        <v>0.35</v>
      </c>
      <c r="E5849" s="3">
        <v>0.47</v>
      </c>
      <c r="F5849" s="3" t="s">
        <v>17</v>
      </c>
      <c r="G5849" s="2">
        <v>2130</v>
      </c>
      <c r="H5849" s="3">
        <v>105.05475821576046</v>
      </c>
      <c r="I5849" s="3">
        <v>233631.76660678993</v>
      </c>
      <c r="J5849" s="3">
        <v>759.12370876859563</v>
      </c>
      <c r="K5849" s="3">
        <v>1</v>
      </c>
      <c r="L5849" s="3">
        <f t="shared" si="305"/>
        <v>759.12370876859563</v>
      </c>
      <c r="M5849" s="4">
        <f t="shared" si="308"/>
        <v>759.12370876859563</v>
      </c>
      <c r="N5849" s="3">
        <v>124.93808119086019</v>
      </c>
      <c r="O5849" s="3">
        <v>1</v>
      </c>
      <c r="P5849" s="3">
        <f t="shared" si="306"/>
        <v>124.93808119086019</v>
      </c>
      <c r="Q5849" s="3">
        <f>P5849</f>
        <v>124.93808119086019</v>
      </c>
    </row>
    <row r="5850" spans="1:17" x14ac:dyDescent="0.25">
      <c r="A5850" s="3" t="s">
        <v>378</v>
      </c>
      <c r="B5850" s="3" t="s">
        <v>89</v>
      </c>
      <c r="C5850" s="3" t="s">
        <v>397</v>
      </c>
      <c r="D5850" s="3">
        <v>0.36</v>
      </c>
      <c r="E5850" s="3">
        <v>0.53</v>
      </c>
      <c r="F5850" s="3" t="s">
        <v>17</v>
      </c>
      <c r="G5850" s="2">
        <v>2130</v>
      </c>
      <c r="H5850" s="3">
        <v>4.6483046984980065</v>
      </c>
      <c r="I5850" s="3">
        <v>13386.0930988153</v>
      </c>
      <c r="J5850" s="3">
        <v>31.754040591488415</v>
      </c>
      <c r="K5850" s="3">
        <v>1</v>
      </c>
      <c r="L5850" s="3">
        <f t="shared" si="305"/>
        <v>31.754040591488415</v>
      </c>
      <c r="M5850" s="4">
        <f t="shared" si="308"/>
        <v>31.754040591488415</v>
      </c>
      <c r="N5850" s="3">
        <v>5.726269729373155</v>
      </c>
      <c r="O5850" s="3">
        <v>1</v>
      </c>
      <c r="P5850" s="3">
        <f t="shared" si="306"/>
        <v>5.726269729373155</v>
      </c>
      <c r="Q5850" s="3">
        <f>P5850</f>
        <v>5.726269729373155</v>
      </c>
    </row>
    <row r="5851" spans="1:17" x14ac:dyDescent="0.25">
      <c r="A5851" s="3" t="s">
        <v>378</v>
      </c>
      <c r="B5851" s="3" t="s">
        <v>89</v>
      </c>
      <c r="C5851" s="3" t="s">
        <v>417</v>
      </c>
      <c r="D5851" s="3">
        <v>0.51</v>
      </c>
      <c r="E5851" s="3">
        <v>0.57999999999999996</v>
      </c>
      <c r="F5851" s="3" t="s">
        <v>17</v>
      </c>
      <c r="G5851" s="2">
        <v>2130</v>
      </c>
      <c r="H5851" s="3">
        <v>4.5061159284974899</v>
      </c>
      <c r="I5851" s="3">
        <v>9667.0160731166725</v>
      </c>
      <c r="J5851" s="3">
        <v>30.800398710780179</v>
      </c>
      <c r="K5851" s="3">
        <v>1</v>
      </c>
      <c r="L5851" s="3">
        <f t="shared" si="305"/>
        <v>30.800398710780179</v>
      </c>
      <c r="M5851" s="4">
        <f t="shared" si="308"/>
        <v>30.800398710780179</v>
      </c>
      <c r="N5851" s="3">
        <v>4.9309648801574717</v>
      </c>
      <c r="O5851" s="3">
        <v>1</v>
      </c>
      <c r="P5851" s="3">
        <f t="shared" si="306"/>
        <v>4.9309648801574717</v>
      </c>
      <c r="Q5851" s="3">
        <f>P5851</f>
        <v>4.9309648801574717</v>
      </c>
    </row>
    <row r="5852" spans="1:17" x14ac:dyDescent="0.25">
      <c r="A5852" s="3" t="s">
        <v>378</v>
      </c>
      <c r="B5852" s="3" t="s">
        <v>89</v>
      </c>
      <c r="C5852" s="3" t="s">
        <v>417</v>
      </c>
      <c r="D5852" s="3">
        <v>0.51</v>
      </c>
      <c r="E5852" s="3">
        <v>0.57999999999999996</v>
      </c>
      <c r="F5852" s="3" t="s">
        <v>17</v>
      </c>
      <c r="G5852" s="2">
        <v>2130</v>
      </c>
      <c r="H5852" s="3">
        <v>2.1681950759143715E-3</v>
      </c>
      <c r="I5852" s="3">
        <v>5.0214234893241514</v>
      </c>
      <c r="J5852" s="3">
        <v>1.588085566373016E-2</v>
      </c>
      <c r="K5852" s="3">
        <v>1</v>
      </c>
      <c r="L5852" s="3">
        <f t="shared" si="305"/>
        <v>1.588085566373016E-2</v>
      </c>
      <c r="M5852" s="4">
        <f t="shared" si="308"/>
        <v>1.588085566373016E-2</v>
      </c>
      <c r="N5852" s="3">
        <v>2.5810957082546175E-3</v>
      </c>
      <c r="O5852" s="3">
        <v>1</v>
      </c>
      <c r="P5852" s="3">
        <f t="shared" si="306"/>
        <v>2.5810957082546175E-3</v>
      </c>
      <c r="Q5852" s="3">
        <f>P5852</f>
        <v>2.5810957082546175E-3</v>
      </c>
    </row>
    <row r="5853" spans="1:17" x14ac:dyDescent="0.25">
      <c r="A5853" s="3" t="s">
        <v>378</v>
      </c>
      <c r="B5853" s="3" t="s">
        <v>8</v>
      </c>
      <c r="C5853" s="3" t="s">
        <v>379</v>
      </c>
      <c r="D5853" s="3">
        <v>0.35</v>
      </c>
      <c r="E5853" s="3">
        <v>0.47</v>
      </c>
      <c r="F5853" s="3" t="s">
        <v>17</v>
      </c>
      <c r="G5853" s="2">
        <v>2130</v>
      </c>
      <c r="H5853" s="3">
        <v>1.7555687333907279</v>
      </c>
      <c r="I5853" s="3">
        <v>3931.3899978981362</v>
      </c>
      <c r="J5853" s="3">
        <v>11.989008113355888</v>
      </c>
      <c r="K5853" s="3">
        <v>1</v>
      </c>
      <c r="L5853" s="3">
        <f t="shared" si="305"/>
        <v>11.989008113355888</v>
      </c>
      <c r="M5853" s="4">
        <f t="shared" si="308"/>
        <v>11.989008113355888</v>
      </c>
      <c r="N5853" s="3">
        <v>1.7722329409227724</v>
      </c>
      <c r="O5853" s="3">
        <v>1</v>
      </c>
      <c r="P5853" s="3">
        <f t="shared" si="306"/>
        <v>1.7722329409227724</v>
      </c>
      <c r="Q5853" s="3">
        <f>P5853</f>
        <v>1.7722329409227724</v>
      </c>
    </row>
    <row r="5854" spans="1:17" x14ac:dyDescent="0.25">
      <c r="A5854" s="3" t="s">
        <v>378</v>
      </c>
      <c r="B5854" s="3" t="s">
        <v>8</v>
      </c>
      <c r="C5854" s="3" t="s">
        <v>379</v>
      </c>
      <c r="D5854" s="3">
        <v>0.35</v>
      </c>
      <c r="E5854" s="3">
        <v>0.47</v>
      </c>
      <c r="F5854" s="3" t="s">
        <v>17</v>
      </c>
      <c r="G5854" s="2">
        <v>2130</v>
      </c>
      <c r="H5854" s="3">
        <v>78.178428024280961</v>
      </c>
      <c r="I5854" s="3">
        <v>71611.915412962393</v>
      </c>
      <c r="J5854" s="3">
        <v>351.15473181187519</v>
      </c>
      <c r="K5854" s="3">
        <v>1</v>
      </c>
      <c r="L5854" s="3">
        <f t="shared" si="305"/>
        <v>351.15473181187519</v>
      </c>
      <c r="M5854" s="4">
        <f t="shared" si="308"/>
        <v>351.15473181187519</v>
      </c>
      <c r="N5854" s="3">
        <v>60.535827560809416</v>
      </c>
      <c r="O5854" s="3">
        <v>1</v>
      </c>
      <c r="P5854" s="3">
        <f t="shared" si="306"/>
        <v>60.535827560809416</v>
      </c>
      <c r="Q5854" s="3">
        <f>P5854</f>
        <v>60.535827560809416</v>
      </c>
    </row>
    <row r="5855" spans="1:17" x14ac:dyDescent="0.25">
      <c r="A5855" s="3" t="s">
        <v>378</v>
      </c>
      <c r="B5855" s="3" t="s">
        <v>8</v>
      </c>
      <c r="C5855" s="3" t="s">
        <v>379</v>
      </c>
      <c r="D5855" s="3">
        <v>0.35</v>
      </c>
      <c r="E5855" s="3">
        <v>0.47</v>
      </c>
      <c r="F5855" s="3" t="s">
        <v>17</v>
      </c>
      <c r="G5855" s="2">
        <v>2140</v>
      </c>
      <c r="H5855" s="3">
        <v>1.5795153557148436</v>
      </c>
      <c r="I5855" s="3">
        <v>3607.1716925608712</v>
      </c>
      <c r="J5855" s="3">
        <v>10.878167316211707</v>
      </c>
      <c r="K5855" s="3">
        <v>1</v>
      </c>
      <c r="L5855" s="3">
        <f t="shared" si="305"/>
        <v>10.878167316211707</v>
      </c>
      <c r="M5855" s="4">
        <f t="shared" si="308"/>
        <v>10.878167316211707</v>
      </c>
      <c r="N5855" s="3">
        <v>1.8450779743868739</v>
      </c>
      <c r="O5855" s="3">
        <v>1</v>
      </c>
      <c r="P5855" s="3">
        <f t="shared" si="306"/>
        <v>1.8450779743868739</v>
      </c>
      <c r="Q5855" s="3">
        <f>P5855</f>
        <v>1.8450779743868739</v>
      </c>
    </row>
    <row r="5856" spans="1:17" x14ac:dyDescent="0.25">
      <c r="A5856" s="3" t="s">
        <v>378</v>
      </c>
      <c r="B5856" s="3" t="s">
        <v>8</v>
      </c>
      <c r="C5856" s="3" t="s">
        <v>379</v>
      </c>
      <c r="D5856" s="3">
        <v>0.35</v>
      </c>
      <c r="E5856" s="3">
        <v>0.47</v>
      </c>
      <c r="F5856" s="3" t="s">
        <v>17</v>
      </c>
      <c r="G5856" s="2">
        <v>2150</v>
      </c>
      <c r="H5856" s="3">
        <v>93.136929545234935</v>
      </c>
      <c r="I5856" s="3">
        <v>134044.58841961931</v>
      </c>
      <c r="J5856" s="3">
        <v>618.7390038332428</v>
      </c>
      <c r="K5856" s="3">
        <v>1</v>
      </c>
      <c r="L5856" s="3">
        <f t="shared" si="305"/>
        <v>618.7390038332428</v>
      </c>
      <c r="M5856" s="4">
        <f t="shared" si="308"/>
        <v>618.7390038332428</v>
      </c>
      <c r="N5856" s="3">
        <v>118.45866427719906</v>
      </c>
      <c r="O5856" s="3">
        <v>1</v>
      </c>
      <c r="P5856" s="3">
        <f t="shared" si="306"/>
        <v>118.45866427719906</v>
      </c>
      <c r="Q5856" s="3">
        <f>P5856</f>
        <v>118.45866427719906</v>
      </c>
    </row>
    <row r="5857" spans="1:17" x14ac:dyDescent="0.25">
      <c r="A5857" s="3" t="s">
        <v>378</v>
      </c>
      <c r="B5857" s="3" t="s">
        <v>8</v>
      </c>
      <c r="C5857" s="3" t="s">
        <v>379</v>
      </c>
      <c r="D5857" s="3">
        <v>0.35</v>
      </c>
      <c r="E5857" s="3">
        <v>0.47</v>
      </c>
      <c r="F5857" s="3" t="s">
        <v>17</v>
      </c>
      <c r="G5857" s="2">
        <v>2150</v>
      </c>
      <c r="H5857" s="3">
        <v>26.51461225247585</v>
      </c>
      <c r="I5857" s="3">
        <v>32268.038076159901</v>
      </c>
      <c r="J5857" s="3">
        <v>146.84562982179278</v>
      </c>
      <c r="K5857" s="3">
        <v>1</v>
      </c>
      <c r="L5857" s="3">
        <f t="shared" si="305"/>
        <v>146.84562982179278</v>
      </c>
      <c r="M5857" s="4">
        <f t="shared" si="308"/>
        <v>146.84562982179278</v>
      </c>
      <c r="N5857" s="3">
        <v>26.547859793556768</v>
      </c>
      <c r="O5857" s="3">
        <v>1</v>
      </c>
      <c r="P5857" s="3">
        <f t="shared" si="306"/>
        <v>26.547859793556768</v>
      </c>
      <c r="Q5857" s="3">
        <f>P5857</f>
        <v>26.547859793556768</v>
      </c>
    </row>
    <row r="5858" spans="1:17" x14ac:dyDescent="0.25">
      <c r="A5858" s="3" t="s">
        <v>378</v>
      </c>
      <c r="B5858" s="3" t="s">
        <v>8</v>
      </c>
      <c r="C5858" s="3" t="s">
        <v>379</v>
      </c>
      <c r="D5858" s="3">
        <v>0.35</v>
      </c>
      <c r="E5858" s="3">
        <v>0.47</v>
      </c>
      <c r="F5858" s="3" t="s">
        <v>17</v>
      </c>
      <c r="G5858" s="2">
        <v>2200</v>
      </c>
      <c r="H5858" s="3">
        <v>0.91722254685616245</v>
      </c>
      <c r="I5858" s="3">
        <v>1675.1277808159698</v>
      </c>
      <c r="J5858" s="3">
        <v>4.7270169334336369</v>
      </c>
      <c r="K5858" s="3">
        <v>1</v>
      </c>
      <c r="L5858" s="3">
        <f t="shared" si="305"/>
        <v>4.7270169334336369</v>
      </c>
      <c r="M5858" s="4">
        <f t="shared" si="308"/>
        <v>4.7270169334336369</v>
      </c>
      <c r="N5858" s="3">
        <v>0.69903191987774027</v>
      </c>
      <c r="O5858" s="3">
        <v>1</v>
      </c>
      <c r="P5858" s="3">
        <f t="shared" si="306"/>
        <v>0.69903191987774027</v>
      </c>
      <c r="Q5858" s="3">
        <f>P5858</f>
        <v>0.69903191987774027</v>
      </c>
    </row>
    <row r="5859" spans="1:17" x14ac:dyDescent="0.25">
      <c r="A5859" s="3" t="s">
        <v>378</v>
      </c>
      <c r="B5859" s="3" t="s">
        <v>89</v>
      </c>
      <c r="C5859" s="3" t="s">
        <v>397</v>
      </c>
      <c r="D5859" s="3">
        <v>0.36</v>
      </c>
      <c r="E5859" s="3">
        <v>0.53</v>
      </c>
      <c r="F5859" s="3" t="s">
        <v>17</v>
      </c>
      <c r="G5859" s="2">
        <v>2200</v>
      </c>
      <c r="H5859" s="3">
        <v>11.302809677207479</v>
      </c>
      <c r="I5859" s="3">
        <v>32088.739919716263</v>
      </c>
      <c r="J5859" s="3">
        <v>77.597617673800073</v>
      </c>
      <c r="K5859" s="3">
        <v>1</v>
      </c>
      <c r="L5859" s="3">
        <f t="shared" si="305"/>
        <v>77.597617673800073</v>
      </c>
      <c r="M5859" s="4">
        <f t="shared" si="308"/>
        <v>77.597617673800073</v>
      </c>
      <c r="N5859" s="3">
        <v>9.7850203649588821</v>
      </c>
      <c r="O5859" s="3">
        <v>1</v>
      </c>
      <c r="P5859" s="3">
        <f t="shared" si="306"/>
        <v>9.7850203649588821</v>
      </c>
      <c r="Q5859" s="3">
        <f>P5859</f>
        <v>9.7850203649588821</v>
      </c>
    </row>
    <row r="5860" spans="1:17" x14ac:dyDescent="0.25">
      <c r="A5860" s="3" t="s">
        <v>378</v>
      </c>
      <c r="B5860" s="3" t="s">
        <v>89</v>
      </c>
      <c r="C5860" s="3" t="s">
        <v>406</v>
      </c>
      <c r="D5860" s="3">
        <v>0.36</v>
      </c>
      <c r="E5860" s="3">
        <v>0.48</v>
      </c>
      <c r="F5860" s="3" t="s">
        <v>17</v>
      </c>
      <c r="G5860" s="2">
        <v>2200</v>
      </c>
      <c r="H5860" s="3">
        <v>4.1095766477688755</v>
      </c>
      <c r="I5860" s="3">
        <v>12606.265915334116</v>
      </c>
      <c r="J5860" s="3">
        <v>26.038181812314342</v>
      </c>
      <c r="K5860" s="3">
        <v>1</v>
      </c>
      <c r="L5860" s="3">
        <f t="shared" si="305"/>
        <v>26.038181812314342</v>
      </c>
      <c r="M5860" s="4">
        <f t="shared" si="308"/>
        <v>26.038181812314342</v>
      </c>
      <c r="N5860" s="3">
        <v>3.5782354068904425</v>
      </c>
      <c r="O5860" s="3">
        <v>1</v>
      </c>
      <c r="P5860" s="3">
        <f t="shared" si="306"/>
        <v>3.5782354068904425</v>
      </c>
      <c r="Q5860" s="3">
        <f>P5860</f>
        <v>3.5782354068904425</v>
      </c>
    </row>
    <row r="5861" spans="1:17" x14ac:dyDescent="0.25">
      <c r="A5861" s="3" t="s">
        <v>378</v>
      </c>
      <c r="B5861" s="3" t="s">
        <v>8</v>
      </c>
      <c r="C5861" s="3" t="s">
        <v>379</v>
      </c>
      <c r="D5861" s="3">
        <v>0.35</v>
      </c>
      <c r="E5861" s="3">
        <v>0.47</v>
      </c>
      <c r="F5861" s="3" t="s">
        <v>17</v>
      </c>
      <c r="G5861" s="2">
        <v>2200</v>
      </c>
      <c r="H5861" s="3">
        <v>7.6340149372501536</v>
      </c>
      <c r="I5861" s="3">
        <v>7774.1094789966173</v>
      </c>
      <c r="J5861" s="3">
        <v>26.653197176271732</v>
      </c>
      <c r="K5861" s="3">
        <v>1</v>
      </c>
      <c r="L5861" s="3">
        <f t="shared" si="305"/>
        <v>26.653197176271732</v>
      </c>
      <c r="M5861" s="4">
        <f t="shared" si="308"/>
        <v>26.653197176271732</v>
      </c>
      <c r="N5861" s="3">
        <v>2.3488309897691542</v>
      </c>
      <c r="O5861" s="3">
        <v>1</v>
      </c>
      <c r="P5861" s="3">
        <f t="shared" si="306"/>
        <v>2.3488309897691542</v>
      </c>
      <c r="Q5861" s="3">
        <f>P5861</f>
        <v>2.3488309897691542</v>
      </c>
    </row>
    <row r="5862" spans="1:17" x14ac:dyDescent="0.25">
      <c r="A5862" s="3" t="s">
        <v>378</v>
      </c>
      <c r="B5862" s="3" t="s">
        <v>8</v>
      </c>
      <c r="C5862" s="3" t="s">
        <v>379</v>
      </c>
      <c r="D5862" s="3">
        <v>0.35</v>
      </c>
      <c r="E5862" s="3">
        <v>0.47</v>
      </c>
      <c r="F5862" s="3" t="s">
        <v>17</v>
      </c>
      <c r="G5862" s="2">
        <v>2210</v>
      </c>
      <c r="H5862" s="3">
        <v>611.94170058562963</v>
      </c>
      <c r="I5862" s="3">
        <v>1254540.0082091286</v>
      </c>
      <c r="J5862" s="3">
        <v>3255.4355203157183</v>
      </c>
      <c r="K5862" s="3">
        <v>1</v>
      </c>
      <c r="L5862" s="3">
        <f t="shared" si="305"/>
        <v>3255.4355203157183</v>
      </c>
      <c r="M5862" s="4">
        <f t="shared" si="308"/>
        <v>3255.4355203157183</v>
      </c>
      <c r="N5862" s="3">
        <v>398.87982859471481</v>
      </c>
      <c r="O5862" s="3">
        <v>1</v>
      </c>
      <c r="P5862" s="3">
        <f t="shared" si="306"/>
        <v>398.87982859471481</v>
      </c>
      <c r="Q5862" s="3">
        <f>P5862</f>
        <v>398.87982859471481</v>
      </c>
    </row>
    <row r="5863" spans="1:17" x14ac:dyDescent="0.25">
      <c r="A5863" s="3" t="s">
        <v>378</v>
      </c>
      <c r="B5863" s="3" t="s">
        <v>89</v>
      </c>
      <c r="C5863" s="3" t="s">
        <v>397</v>
      </c>
      <c r="D5863" s="3">
        <v>0.36</v>
      </c>
      <c r="E5863" s="3">
        <v>0.53</v>
      </c>
      <c r="F5863" s="3" t="s">
        <v>17</v>
      </c>
      <c r="G5863" s="2">
        <v>2210</v>
      </c>
      <c r="H5863" s="3">
        <v>358.77496697043875</v>
      </c>
      <c r="I5863" s="3">
        <v>756020.92822513776</v>
      </c>
      <c r="J5863" s="3">
        <v>1891.8395389633799</v>
      </c>
      <c r="K5863" s="3">
        <v>1</v>
      </c>
      <c r="L5863" s="3">
        <f t="shared" si="305"/>
        <v>1891.8395389633799</v>
      </c>
      <c r="M5863" s="4">
        <f t="shared" si="308"/>
        <v>1891.8395389633799</v>
      </c>
      <c r="N5863" s="3">
        <v>233.52063536053413</v>
      </c>
      <c r="O5863" s="3">
        <v>1</v>
      </c>
      <c r="P5863" s="3">
        <f t="shared" si="306"/>
        <v>233.52063536053413</v>
      </c>
      <c r="Q5863" s="3">
        <f>P5863</f>
        <v>233.52063536053413</v>
      </c>
    </row>
    <row r="5864" spans="1:17" x14ac:dyDescent="0.25">
      <c r="A5864" s="3" t="s">
        <v>378</v>
      </c>
      <c r="B5864" s="3" t="s">
        <v>89</v>
      </c>
      <c r="C5864" s="3" t="s">
        <v>406</v>
      </c>
      <c r="D5864" s="3">
        <v>0.36</v>
      </c>
      <c r="E5864" s="3">
        <v>0.48</v>
      </c>
      <c r="F5864" s="3" t="s">
        <v>17</v>
      </c>
      <c r="G5864" s="2">
        <v>2210</v>
      </c>
      <c r="H5864" s="3">
        <v>12.451555804652029</v>
      </c>
      <c r="I5864" s="3">
        <v>41465.875716698109</v>
      </c>
      <c r="J5864" s="3">
        <v>86.86781086088719</v>
      </c>
      <c r="K5864" s="3">
        <v>1</v>
      </c>
      <c r="L5864" s="3">
        <f t="shared" si="305"/>
        <v>86.86781086088719</v>
      </c>
      <c r="M5864" s="4">
        <f t="shared" si="308"/>
        <v>86.86781086088719</v>
      </c>
      <c r="N5864" s="3">
        <v>12.30765381292569</v>
      </c>
      <c r="O5864" s="3">
        <v>1</v>
      </c>
      <c r="P5864" s="3">
        <f t="shared" si="306"/>
        <v>12.30765381292569</v>
      </c>
      <c r="Q5864" s="3">
        <f>P5864</f>
        <v>12.30765381292569</v>
      </c>
    </row>
    <row r="5865" spans="1:17" x14ac:dyDescent="0.25">
      <c r="A5865" s="3" t="s">
        <v>378</v>
      </c>
      <c r="B5865" s="3" t="s">
        <v>89</v>
      </c>
      <c r="C5865" s="3" t="s">
        <v>417</v>
      </c>
      <c r="D5865" s="3">
        <v>0.51</v>
      </c>
      <c r="E5865" s="3">
        <v>0.57999999999999996</v>
      </c>
      <c r="F5865" s="3" t="s">
        <v>17</v>
      </c>
      <c r="G5865" s="2">
        <v>2210</v>
      </c>
      <c r="H5865" s="3">
        <v>1.1701303407027919</v>
      </c>
      <c r="I5865" s="3">
        <v>3158.9433144778181</v>
      </c>
      <c r="J5865" s="3">
        <v>7.9736093470788312</v>
      </c>
      <c r="K5865" s="3">
        <v>1</v>
      </c>
      <c r="L5865" s="3">
        <f t="shared" si="305"/>
        <v>7.9736093470788312</v>
      </c>
      <c r="M5865" s="4">
        <f t="shared" si="308"/>
        <v>7.9736093470788312</v>
      </c>
      <c r="N5865" s="3">
        <v>1.0481458167737023</v>
      </c>
      <c r="O5865" s="3">
        <v>1</v>
      </c>
      <c r="P5865" s="3">
        <f t="shared" si="306"/>
        <v>1.0481458167737023</v>
      </c>
      <c r="Q5865" s="3">
        <f>P5865</f>
        <v>1.0481458167737023</v>
      </c>
    </row>
    <row r="5866" spans="1:17" x14ac:dyDescent="0.25">
      <c r="A5866" s="3" t="s">
        <v>378</v>
      </c>
      <c r="B5866" s="3" t="s">
        <v>8</v>
      </c>
      <c r="C5866" s="3" t="s">
        <v>379</v>
      </c>
      <c r="D5866" s="3">
        <v>0.35</v>
      </c>
      <c r="E5866" s="3">
        <v>0.47</v>
      </c>
      <c r="F5866" s="3" t="s">
        <v>17</v>
      </c>
      <c r="G5866" s="2">
        <v>2210</v>
      </c>
      <c r="H5866" s="3">
        <v>1.161420114340169</v>
      </c>
      <c r="I5866" s="3">
        <v>1494.5959967493716</v>
      </c>
      <c r="J5866" s="3">
        <v>4.5089074630998125</v>
      </c>
      <c r="K5866" s="3">
        <v>1</v>
      </c>
      <c r="L5866" s="3">
        <f t="shared" si="305"/>
        <v>4.5089074630998125</v>
      </c>
      <c r="M5866" s="4">
        <f t="shared" si="308"/>
        <v>4.5089074630998125</v>
      </c>
      <c r="N5866" s="3">
        <v>0.45715823151212187</v>
      </c>
      <c r="O5866" s="3">
        <v>1</v>
      </c>
      <c r="P5866" s="3">
        <f t="shared" si="306"/>
        <v>0.45715823151212187</v>
      </c>
      <c r="Q5866" s="3">
        <f>P5866</f>
        <v>0.45715823151212187</v>
      </c>
    </row>
    <row r="5867" spans="1:17" x14ac:dyDescent="0.25">
      <c r="A5867" s="3" t="s">
        <v>378</v>
      </c>
      <c r="B5867" s="3" t="s">
        <v>89</v>
      </c>
      <c r="C5867" s="3" t="s">
        <v>406</v>
      </c>
      <c r="D5867" s="3">
        <v>0.36</v>
      </c>
      <c r="E5867" s="3">
        <v>0.48</v>
      </c>
      <c r="F5867" s="3" t="s">
        <v>17</v>
      </c>
      <c r="G5867" s="2">
        <v>2210</v>
      </c>
      <c r="H5867" s="3">
        <v>4.3052520317356109</v>
      </c>
      <c r="I5867" s="3">
        <v>14678.576150264949</v>
      </c>
      <c r="J5867" s="3">
        <v>30.099925075832921</v>
      </c>
      <c r="K5867" s="3">
        <v>1</v>
      </c>
      <c r="L5867" s="3">
        <f t="shared" si="305"/>
        <v>30.099925075832921</v>
      </c>
      <c r="M5867" s="4">
        <f t="shared" si="308"/>
        <v>30.099925075832921</v>
      </c>
      <c r="N5867" s="3">
        <v>4.5500093468073892</v>
      </c>
      <c r="O5867" s="3">
        <v>1</v>
      </c>
      <c r="P5867" s="3">
        <f t="shared" si="306"/>
        <v>4.5500093468073892</v>
      </c>
      <c r="Q5867" s="3">
        <f>P5867</f>
        <v>4.5500093468073892</v>
      </c>
    </row>
    <row r="5868" spans="1:17" x14ac:dyDescent="0.25">
      <c r="A5868" s="3" t="s">
        <v>378</v>
      </c>
      <c r="B5868" s="3" t="s">
        <v>8</v>
      </c>
      <c r="C5868" s="3" t="s">
        <v>379</v>
      </c>
      <c r="D5868" s="3">
        <v>0.35</v>
      </c>
      <c r="E5868" s="3">
        <v>0.47</v>
      </c>
      <c r="F5868" s="3" t="s">
        <v>17</v>
      </c>
      <c r="G5868" s="2">
        <v>2210</v>
      </c>
      <c r="H5868" s="3">
        <v>62.710412693756517</v>
      </c>
      <c r="I5868" s="3">
        <v>130134.2499130425</v>
      </c>
      <c r="J5868" s="3">
        <v>316.22405383027746</v>
      </c>
      <c r="K5868" s="3">
        <v>1</v>
      </c>
      <c r="L5868" s="3">
        <f t="shared" si="305"/>
        <v>316.22405383027746</v>
      </c>
      <c r="M5868" s="4">
        <f t="shared" si="308"/>
        <v>316.22405383027746</v>
      </c>
      <c r="N5868" s="3">
        <v>37.864249411560515</v>
      </c>
      <c r="O5868" s="3">
        <v>1</v>
      </c>
      <c r="P5868" s="3">
        <f t="shared" si="306"/>
        <v>37.864249411560515</v>
      </c>
      <c r="Q5868" s="3">
        <f>P5868</f>
        <v>37.864249411560515</v>
      </c>
    </row>
    <row r="5869" spans="1:17" x14ac:dyDescent="0.25">
      <c r="A5869" s="3" t="s">
        <v>378</v>
      </c>
      <c r="B5869" s="3" t="s">
        <v>8</v>
      </c>
      <c r="C5869" s="3" t="s">
        <v>379</v>
      </c>
      <c r="D5869" s="3">
        <v>0.35</v>
      </c>
      <c r="E5869" s="3">
        <v>0.47</v>
      </c>
      <c r="F5869" s="3" t="s">
        <v>17</v>
      </c>
      <c r="G5869" s="2">
        <v>2210</v>
      </c>
      <c r="H5869" s="3">
        <v>4.8818236826865897</v>
      </c>
      <c r="I5869" s="3">
        <v>14300.257718413366</v>
      </c>
      <c r="J5869" s="3">
        <v>30.002883581525353</v>
      </c>
      <c r="K5869" s="3">
        <v>1</v>
      </c>
      <c r="L5869" s="3">
        <f t="shared" si="305"/>
        <v>30.002883581525353</v>
      </c>
      <c r="M5869" s="4">
        <f t="shared" si="308"/>
        <v>30.002883581525353</v>
      </c>
      <c r="N5869" s="3">
        <v>4.2181682142269592</v>
      </c>
      <c r="O5869" s="3">
        <v>1</v>
      </c>
      <c r="P5869" s="3">
        <f t="shared" si="306"/>
        <v>4.2181682142269592</v>
      </c>
      <c r="Q5869" s="3">
        <f>P5869</f>
        <v>4.2181682142269592</v>
      </c>
    </row>
    <row r="5870" spans="1:17" x14ac:dyDescent="0.25">
      <c r="A5870" s="3" t="s">
        <v>378</v>
      </c>
      <c r="B5870" s="3" t="s">
        <v>8</v>
      </c>
      <c r="C5870" s="3" t="s">
        <v>379</v>
      </c>
      <c r="D5870" s="3">
        <v>0.35</v>
      </c>
      <c r="E5870" s="3">
        <v>0.47</v>
      </c>
      <c r="F5870" s="3" t="s">
        <v>17</v>
      </c>
      <c r="G5870" s="2">
        <v>2210</v>
      </c>
      <c r="H5870" s="3">
        <v>0.45828653274639042</v>
      </c>
      <c r="I5870" s="3">
        <v>1613.4719204440478</v>
      </c>
      <c r="J5870" s="3">
        <v>3.6602007911002636</v>
      </c>
      <c r="K5870" s="3">
        <v>1</v>
      </c>
      <c r="L5870" s="3">
        <f t="shared" si="305"/>
        <v>3.6602007911002636</v>
      </c>
      <c r="M5870" s="4">
        <f t="shared" si="308"/>
        <v>3.6602007911002636</v>
      </c>
      <c r="N5870" s="3">
        <v>0.49959519657799484</v>
      </c>
      <c r="O5870" s="3">
        <v>1</v>
      </c>
      <c r="P5870" s="3">
        <f t="shared" si="306"/>
        <v>0.49959519657799484</v>
      </c>
      <c r="Q5870" s="3">
        <f>P5870</f>
        <v>0.49959519657799484</v>
      </c>
    </row>
    <row r="5871" spans="1:17" x14ac:dyDescent="0.25">
      <c r="A5871" s="3" t="s">
        <v>378</v>
      </c>
      <c r="B5871" s="3" t="s">
        <v>89</v>
      </c>
      <c r="C5871" s="3" t="s">
        <v>397</v>
      </c>
      <c r="D5871" s="3">
        <v>0.36</v>
      </c>
      <c r="E5871" s="3">
        <v>0.53</v>
      </c>
      <c r="F5871" s="3" t="s">
        <v>17</v>
      </c>
      <c r="G5871" s="2">
        <v>2210</v>
      </c>
      <c r="H5871" s="3">
        <v>1.7207647278044569</v>
      </c>
      <c r="I5871" s="3">
        <v>5118.9833554176939</v>
      </c>
      <c r="J5871" s="3">
        <v>12.518040179479858</v>
      </c>
      <c r="K5871" s="3">
        <v>1</v>
      </c>
      <c r="L5871" s="3">
        <f t="shared" si="305"/>
        <v>12.518040179479858</v>
      </c>
      <c r="M5871" s="4">
        <f t="shared" si="308"/>
        <v>12.518040179479858</v>
      </c>
      <c r="N5871" s="3">
        <v>1.6801216216540882</v>
      </c>
      <c r="O5871" s="3">
        <v>1</v>
      </c>
      <c r="P5871" s="3">
        <f t="shared" si="306"/>
        <v>1.6801216216540882</v>
      </c>
      <c r="Q5871" s="3">
        <f>P5871</f>
        <v>1.6801216216540882</v>
      </c>
    </row>
    <row r="5872" spans="1:17" x14ac:dyDescent="0.25">
      <c r="A5872" s="3" t="s">
        <v>378</v>
      </c>
      <c r="B5872" s="3" t="s">
        <v>89</v>
      </c>
      <c r="C5872" s="3" t="s">
        <v>406</v>
      </c>
      <c r="D5872" s="3">
        <v>0.36</v>
      </c>
      <c r="E5872" s="3">
        <v>0.48</v>
      </c>
      <c r="F5872" s="3" t="s">
        <v>17</v>
      </c>
      <c r="G5872" s="2">
        <v>2210</v>
      </c>
      <c r="H5872" s="3">
        <v>0.2255709023228496</v>
      </c>
      <c r="I5872" s="3">
        <v>809.24338526173301</v>
      </c>
      <c r="J5872" s="3">
        <v>1.7553824985502922</v>
      </c>
      <c r="K5872" s="3">
        <v>1</v>
      </c>
      <c r="L5872" s="3">
        <f t="shared" si="305"/>
        <v>1.7553824985502922</v>
      </c>
      <c r="M5872" s="4">
        <f t="shared" si="308"/>
        <v>1.7553824985502922</v>
      </c>
      <c r="N5872" s="3">
        <v>0.2342159954245944</v>
      </c>
      <c r="O5872" s="3">
        <v>1</v>
      </c>
      <c r="P5872" s="3">
        <f t="shared" si="306"/>
        <v>0.2342159954245944</v>
      </c>
      <c r="Q5872" s="3">
        <f>P5872</f>
        <v>0.2342159954245944</v>
      </c>
    </row>
    <row r="5873" spans="1:17" x14ac:dyDescent="0.25">
      <c r="A5873" s="3" t="s">
        <v>378</v>
      </c>
      <c r="B5873" s="3" t="s">
        <v>8</v>
      </c>
      <c r="C5873" s="3" t="s">
        <v>379</v>
      </c>
      <c r="D5873" s="3">
        <v>0.35</v>
      </c>
      <c r="E5873" s="3">
        <v>0.47</v>
      </c>
      <c r="F5873" s="3" t="s">
        <v>17</v>
      </c>
      <c r="G5873" s="2">
        <v>2210</v>
      </c>
      <c r="H5873" s="3">
        <v>2.2982864609235958</v>
      </c>
      <c r="I5873" s="3">
        <v>5321.4347400882216</v>
      </c>
      <c r="J5873" s="3">
        <v>14.374582424974097</v>
      </c>
      <c r="K5873" s="3">
        <v>1</v>
      </c>
      <c r="L5873" s="3">
        <f t="shared" si="305"/>
        <v>14.374582424974097</v>
      </c>
      <c r="M5873" s="4">
        <f t="shared" si="308"/>
        <v>14.374582424974097</v>
      </c>
      <c r="N5873" s="3">
        <v>1.736932630785496</v>
      </c>
      <c r="O5873" s="3">
        <v>1</v>
      </c>
      <c r="P5873" s="3">
        <f t="shared" si="306"/>
        <v>1.736932630785496</v>
      </c>
      <c r="Q5873" s="3">
        <f>P5873</f>
        <v>1.736932630785496</v>
      </c>
    </row>
    <row r="5874" spans="1:17" x14ac:dyDescent="0.25">
      <c r="A5874" s="3" t="s">
        <v>378</v>
      </c>
      <c r="B5874" s="3" t="s">
        <v>8</v>
      </c>
      <c r="C5874" s="3" t="s">
        <v>379</v>
      </c>
      <c r="D5874" s="3">
        <v>0.35</v>
      </c>
      <c r="E5874" s="3">
        <v>0.47</v>
      </c>
      <c r="F5874" s="3" t="s">
        <v>17</v>
      </c>
      <c r="G5874" s="2">
        <v>2210</v>
      </c>
      <c r="H5874" s="3">
        <v>0.13982567240766569</v>
      </c>
      <c r="I5874" s="3">
        <v>453.46037440863336</v>
      </c>
      <c r="J5874" s="3">
        <v>1.2442726830497208</v>
      </c>
      <c r="K5874" s="3">
        <v>1</v>
      </c>
      <c r="L5874" s="3">
        <f t="shared" si="305"/>
        <v>1.2442726830497208</v>
      </c>
      <c r="M5874" s="4">
        <f t="shared" si="308"/>
        <v>1.2442726830497208</v>
      </c>
      <c r="N5874" s="3">
        <v>0.16083439154755408</v>
      </c>
      <c r="O5874" s="3">
        <v>1</v>
      </c>
      <c r="P5874" s="3">
        <f t="shared" si="306"/>
        <v>0.16083439154755408</v>
      </c>
      <c r="Q5874" s="3">
        <f>P5874</f>
        <v>0.16083439154755408</v>
      </c>
    </row>
    <row r="5875" spans="1:17" x14ac:dyDescent="0.25">
      <c r="A5875" s="3" t="s">
        <v>378</v>
      </c>
      <c r="B5875" s="3" t="s">
        <v>89</v>
      </c>
      <c r="C5875" s="3" t="s">
        <v>397</v>
      </c>
      <c r="D5875" s="3">
        <v>0.36</v>
      </c>
      <c r="E5875" s="3">
        <v>0.53</v>
      </c>
      <c r="F5875" s="3" t="s">
        <v>17</v>
      </c>
      <c r="G5875" s="2">
        <v>2210</v>
      </c>
      <c r="H5875" s="3">
        <v>0.80500463881772277</v>
      </c>
      <c r="I5875" s="3">
        <v>3023.5627957057859</v>
      </c>
      <c r="J5875" s="3">
        <v>7.0773596962132572</v>
      </c>
      <c r="K5875" s="3">
        <v>1</v>
      </c>
      <c r="L5875" s="3">
        <f t="shared" si="305"/>
        <v>7.0773596962132572</v>
      </c>
      <c r="M5875" s="4">
        <f t="shared" si="308"/>
        <v>7.0773596962132572</v>
      </c>
      <c r="N5875" s="3">
        <v>0.98520139781972427</v>
      </c>
      <c r="O5875" s="3">
        <v>1</v>
      </c>
      <c r="P5875" s="3">
        <f t="shared" si="306"/>
        <v>0.98520139781972427</v>
      </c>
      <c r="Q5875" s="3">
        <f>P5875</f>
        <v>0.98520139781972427</v>
      </c>
    </row>
    <row r="5876" spans="1:17" x14ac:dyDescent="0.25">
      <c r="A5876" s="3" t="s">
        <v>378</v>
      </c>
      <c r="B5876" s="3" t="s">
        <v>8</v>
      </c>
      <c r="C5876" s="3" t="s">
        <v>379</v>
      </c>
      <c r="D5876" s="3">
        <v>0.35</v>
      </c>
      <c r="E5876" s="3">
        <v>0.47</v>
      </c>
      <c r="F5876" s="3" t="s">
        <v>17</v>
      </c>
      <c r="G5876" s="2">
        <v>2210</v>
      </c>
      <c r="H5876" s="3">
        <v>85.660650243876972</v>
      </c>
      <c r="I5876" s="3">
        <v>113198.56527041936</v>
      </c>
      <c r="J5876" s="3">
        <v>222.12953186961684</v>
      </c>
      <c r="K5876" s="3">
        <v>1</v>
      </c>
      <c r="L5876" s="3">
        <f t="shared" si="305"/>
        <v>222.12953186961684</v>
      </c>
      <c r="M5876" s="4">
        <f t="shared" si="308"/>
        <v>222.12953186961684</v>
      </c>
      <c r="N5876" s="3">
        <v>30.312727365858095</v>
      </c>
      <c r="O5876" s="3">
        <v>1</v>
      </c>
      <c r="P5876" s="3">
        <f t="shared" si="306"/>
        <v>30.312727365858095</v>
      </c>
      <c r="Q5876" s="3">
        <f>P5876</f>
        <v>30.312727365858095</v>
      </c>
    </row>
    <row r="5877" spans="1:17" x14ac:dyDescent="0.25">
      <c r="A5877" s="3" t="s">
        <v>378</v>
      </c>
      <c r="B5877" s="3" t="s">
        <v>8</v>
      </c>
      <c r="C5877" s="3" t="s">
        <v>379</v>
      </c>
      <c r="D5877" s="3">
        <v>0.35</v>
      </c>
      <c r="E5877" s="3">
        <v>0.47</v>
      </c>
      <c r="F5877" s="3" t="s">
        <v>17</v>
      </c>
      <c r="G5877" s="2">
        <v>2210</v>
      </c>
      <c r="H5877" s="3">
        <v>158.32569241727606</v>
      </c>
      <c r="I5877" s="3">
        <v>152088.1128951901</v>
      </c>
      <c r="J5877" s="3">
        <v>535.99215348821451</v>
      </c>
      <c r="K5877" s="3">
        <v>1</v>
      </c>
      <c r="L5877" s="3">
        <f t="shared" si="305"/>
        <v>535.99215348821451</v>
      </c>
      <c r="M5877" s="4">
        <f t="shared" si="308"/>
        <v>535.99215348821451</v>
      </c>
      <c r="N5877" s="3">
        <v>44.784885586651235</v>
      </c>
      <c r="O5877" s="3">
        <v>1</v>
      </c>
      <c r="P5877" s="3">
        <f t="shared" si="306"/>
        <v>44.784885586651235</v>
      </c>
      <c r="Q5877" s="3">
        <f>P5877</f>
        <v>44.784885586651235</v>
      </c>
    </row>
    <row r="5878" spans="1:17" x14ac:dyDescent="0.25">
      <c r="A5878" s="3" t="s">
        <v>378</v>
      </c>
      <c r="B5878" s="3" t="s">
        <v>89</v>
      </c>
      <c r="C5878" s="3" t="s">
        <v>397</v>
      </c>
      <c r="D5878" s="3">
        <v>0.36</v>
      </c>
      <c r="E5878" s="3">
        <v>0.53</v>
      </c>
      <c r="F5878" s="3" t="s">
        <v>17</v>
      </c>
      <c r="G5878" s="2">
        <v>2210</v>
      </c>
      <c r="H5878" s="3">
        <v>695.96165396022877</v>
      </c>
      <c r="I5878" s="3">
        <v>842402.26392890525</v>
      </c>
      <c r="J5878" s="3">
        <v>2459.8027562773805</v>
      </c>
      <c r="K5878" s="3">
        <v>1</v>
      </c>
      <c r="L5878" s="3">
        <f t="shared" si="305"/>
        <v>2459.8027562773805</v>
      </c>
      <c r="M5878" s="4">
        <f t="shared" si="308"/>
        <v>2459.8027562773805</v>
      </c>
      <c r="N5878" s="3">
        <v>232.24312768037734</v>
      </c>
      <c r="O5878" s="3">
        <v>1</v>
      </c>
      <c r="P5878" s="3">
        <f t="shared" si="306"/>
        <v>232.24312768037734</v>
      </c>
      <c r="Q5878" s="3">
        <f>P5878</f>
        <v>232.24312768037734</v>
      </c>
    </row>
    <row r="5879" spans="1:17" x14ac:dyDescent="0.25">
      <c r="A5879" s="3" t="s">
        <v>378</v>
      </c>
      <c r="B5879" s="3" t="s">
        <v>8</v>
      </c>
      <c r="C5879" s="3" t="s">
        <v>379</v>
      </c>
      <c r="D5879" s="3">
        <v>0.35</v>
      </c>
      <c r="E5879" s="3">
        <v>0.47</v>
      </c>
      <c r="F5879" s="3" t="s">
        <v>17</v>
      </c>
      <c r="G5879" s="2">
        <v>2210</v>
      </c>
      <c r="H5879" s="3">
        <v>759.84281344518149</v>
      </c>
      <c r="I5879" s="3">
        <v>758257.50626576168</v>
      </c>
      <c r="J5879" s="3">
        <v>2445.6016419134603</v>
      </c>
      <c r="K5879" s="3">
        <v>1</v>
      </c>
      <c r="L5879" s="3">
        <f t="shared" si="305"/>
        <v>2445.6016419134603</v>
      </c>
      <c r="M5879" s="4">
        <f t="shared" si="308"/>
        <v>2445.6016419134603</v>
      </c>
      <c r="N5879" s="3">
        <v>233.45987904868025</v>
      </c>
      <c r="O5879" s="3">
        <v>1</v>
      </c>
      <c r="P5879" s="3">
        <f t="shared" si="306"/>
        <v>233.45987904868025</v>
      </c>
      <c r="Q5879" s="3">
        <f>P5879</f>
        <v>233.45987904868025</v>
      </c>
    </row>
    <row r="5880" spans="1:17" x14ac:dyDescent="0.25">
      <c r="A5880" s="3" t="s">
        <v>378</v>
      </c>
      <c r="B5880" s="3" t="s">
        <v>8</v>
      </c>
      <c r="C5880" s="3" t="s">
        <v>379</v>
      </c>
      <c r="D5880" s="3">
        <v>0.35</v>
      </c>
      <c r="E5880" s="3">
        <v>0.47</v>
      </c>
      <c r="F5880" s="3" t="s">
        <v>19</v>
      </c>
      <c r="G5880" s="2">
        <v>3000</v>
      </c>
      <c r="H5880" s="3">
        <v>0.95361103521999357</v>
      </c>
      <c r="I5880" s="3">
        <v>2400.6021888590199</v>
      </c>
      <c r="J5880" s="3">
        <v>4.7459582995897556</v>
      </c>
      <c r="K5880" s="3">
        <v>1</v>
      </c>
      <c r="L5880" s="3">
        <f t="shared" si="305"/>
        <v>4.7459582995897556</v>
      </c>
      <c r="M5880" s="3">
        <v>0</v>
      </c>
      <c r="N5880" s="3">
        <v>0.64703330324390906</v>
      </c>
      <c r="O5880" s="3">
        <v>1</v>
      </c>
      <c r="P5880" s="3">
        <f t="shared" si="306"/>
        <v>0.64703330324390906</v>
      </c>
      <c r="Q5880" s="3">
        <v>0</v>
      </c>
    </row>
    <row r="5881" spans="1:17" x14ac:dyDescent="0.25">
      <c r="A5881" s="3" t="s">
        <v>378</v>
      </c>
      <c r="B5881" s="3" t="s">
        <v>8</v>
      </c>
      <c r="C5881" s="3" t="s">
        <v>379</v>
      </c>
      <c r="D5881" s="3">
        <v>0.35</v>
      </c>
      <c r="E5881" s="3">
        <v>0.47</v>
      </c>
      <c r="F5881" s="3" t="s">
        <v>390</v>
      </c>
      <c r="G5881" s="2">
        <v>3000</v>
      </c>
      <c r="H5881" s="3">
        <v>0.46127011229281506</v>
      </c>
      <c r="I5881" s="3">
        <v>972.60046667531469</v>
      </c>
      <c r="J5881" s="3">
        <v>2.8104138119886759</v>
      </c>
      <c r="K5881" s="3">
        <v>1</v>
      </c>
      <c r="L5881" s="3">
        <f t="shared" si="305"/>
        <v>2.8104138119886759</v>
      </c>
      <c r="M5881" s="3">
        <v>0</v>
      </c>
      <c r="N5881" s="3">
        <v>0.34476557493388238</v>
      </c>
      <c r="O5881" s="3">
        <v>1</v>
      </c>
      <c r="P5881" s="3">
        <f t="shared" si="306"/>
        <v>0.34476557493388238</v>
      </c>
      <c r="Q5881" s="3">
        <v>0</v>
      </c>
    </row>
    <row r="5882" spans="1:17" x14ac:dyDescent="0.25">
      <c r="A5882" s="3" t="s">
        <v>378</v>
      </c>
      <c r="B5882" s="3" t="s">
        <v>8</v>
      </c>
      <c r="C5882" s="3" t="s">
        <v>379</v>
      </c>
      <c r="D5882" s="3">
        <v>0.35</v>
      </c>
      <c r="E5882" s="3">
        <v>0.47</v>
      </c>
      <c r="F5882" s="3" t="s">
        <v>63</v>
      </c>
      <c r="G5882" s="2">
        <v>3000</v>
      </c>
      <c r="H5882" s="3">
        <v>41.747994182891802</v>
      </c>
      <c r="I5882" s="3">
        <v>111203.91962064408</v>
      </c>
      <c r="J5882" s="3">
        <v>220.90019576357014</v>
      </c>
      <c r="K5882" s="3">
        <v>1</v>
      </c>
      <c r="L5882" s="3">
        <f t="shared" si="305"/>
        <v>220.90019576357014</v>
      </c>
      <c r="M5882" s="3">
        <v>0</v>
      </c>
      <c r="N5882" s="3">
        <v>29.755194233995578</v>
      </c>
      <c r="O5882" s="3">
        <v>1</v>
      </c>
      <c r="P5882" s="3">
        <f t="shared" si="306"/>
        <v>29.755194233995578</v>
      </c>
      <c r="Q5882" s="3">
        <v>0</v>
      </c>
    </row>
    <row r="5883" spans="1:17" x14ac:dyDescent="0.25">
      <c r="A5883" s="3" t="s">
        <v>378</v>
      </c>
      <c r="B5883" s="3" t="s">
        <v>89</v>
      </c>
      <c r="C5883" s="3" t="s">
        <v>397</v>
      </c>
      <c r="D5883" s="3">
        <v>0.36</v>
      </c>
      <c r="E5883" s="3">
        <v>0.53</v>
      </c>
      <c r="F5883" s="3" t="s">
        <v>63</v>
      </c>
      <c r="G5883" s="2">
        <v>3000</v>
      </c>
      <c r="H5883" s="3">
        <v>115.44563225965165</v>
      </c>
      <c r="I5883" s="3">
        <v>111678.52094200316</v>
      </c>
      <c r="J5883" s="3">
        <v>392.73260639418305</v>
      </c>
      <c r="K5883" s="3">
        <v>1</v>
      </c>
      <c r="L5883" s="3">
        <f t="shared" si="305"/>
        <v>392.73260639418305</v>
      </c>
      <c r="M5883" s="3">
        <v>0</v>
      </c>
      <c r="N5883" s="3">
        <v>32.537745247075577</v>
      </c>
      <c r="O5883" s="3">
        <v>1</v>
      </c>
      <c r="P5883" s="3">
        <f t="shared" si="306"/>
        <v>32.537745247075577</v>
      </c>
      <c r="Q5883" s="3">
        <v>0</v>
      </c>
    </row>
    <row r="5884" spans="1:17" x14ac:dyDescent="0.25">
      <c r="A5884" s="3" t="s">
        <v>378</v>
      </c>
      <c r="B5884" s="3" t="s">
        <v>8</v>
      </c>
      <c r="C5884" s="3" t="s">
        <v>379</v>
      </c>
      <c r="D5884" s="3">
        <v>0.35</v>
      </c>
      <c r="E5884" s="3">
        <v>0.47</v>
      </c>
      <c r="F5884" s="3" t="s">
        <v>17</v>
      </c>
      <c r="G5884" s="2">
        <v>2240</v>
      </c>
      <c r="H5884" s="3">
        <v>243.31136895622294</v>
      </c>
      <c r="I5884" s="3">
        <v>391610.18645975925</v>
      </c>
      <c r="J5884" s="3">
        <v>920.58259977922307</v>
      </c>
      <c r="K5884" s="3">
        <v>1</v>
      </c>
      <c r="L5884" s="3">
        <f t="shared" si="305"/>
        <v>920.58259977922307</v>
      </c>
      <c r="M5884" s="4">
        <f t="shared" ref="M5884:M5920" si="309">L5884</f>
        <v>920.58259977922307</v>
      </c>
      <c r="N5884" s="3">
        <v>178.93582213183765</v>
      </c>
      <c r="O5884" s="3">
        <v>1</v>
      </c>
      <c r="P5884" s="3">
        <f t="shared" si="306"/>
        <v>178.93582213183765</v>
      </c>
      <c r="Q5884" s="3">
        <f>P5884</f>
        <v>178.93582213183765</v>
      </c>
    </row>
    <row r="5885" spans="1:17" x14ac:dyDescent="0.25">
      <c r="A5885" s="3" t="s">
        <v>378</v>
      </c>
      <c r="B5885" s="3" t="s">
        <v>89</v>
      </c>
      <c r="C5885" s="3" t="s">
        <v>397</v>
      </c>
      <c r="D5885" s="3">
        <v>0.36</v>
      </c>
      <c r="E5885" s="3">
        <v>0.53</v>
      </c>
      <c r="F5885" s="3" t="s">
        <v>17</v>
      </c>
      <c r="G5885" s="2">
        <v>2240</v>
      </c>
      <c r="H5885" s="3">
        <v>0.77720286140577943</v>
      </c>
      <c r="I5885" s="3">
        <v>1915.924830581391</v>
      </c>
      <c r="J5885" s="3">
        <v>4.2960933520085618</v>
      </c>
      <c r="K5885" s="3">
        <v>1</v>
      </c>
      <c r="L5885" s="3">
        <f t="shared" si="305"/>
        <v>4.2960933520085618</v>
      </c>
      <c r="M5885" s="4">
        <f t="shared" si="309"/>
        <v>4.2960933520085618</v>
      </c>
      <c r="N5885" s="3">
        <v>0.67406653555764151</v>
      </c>
      <c r="O5885" s="3">
        <v>1</v>
      </c>
      <c r="P5885" s="3">
        <f t="shared" si="306"/>
        <v>0.67406653555764151</v>
      </c>
      <c r="Q5885" s="3">
        <f>P5885</f>
        <v>0.67406653555764151</v>
      </c>
    </row>
    <row r="5886" spans="1:17" x14ac:dyDescent="0.25">
      <c r="A5886" s="3" t="s">
        <v>378</v>
      </c>
      <c r="B5886" s="3" t="s">
        <v>8</v>
      </c>
      <c r="C5886" s="3" t="s">
        <v>379</v>
      </c>
      <c r="D5886" s="3">
        <v>0.35</v>
      </c>
      <c r="E5886" s="3">
        <v>0.47</v>
      </c>
      <c r="F5886" s="3" t="s">
        <v>17</v>
      </c>
      <c r="G5886" s="2">
        <v>2240</v>
      </c>
      <c r="H5886" s="3">
        <v>0.25264804945706365</v>
      </c>
      <c r="I5886" s="3">
        <v>772.55427534710338</v>
      </c>
      <c r="J5886" s="3">
        <v>2.1899933219942009</v>
      </c>
      <c r="K5886" s="3">
        <v>1</v>
      </c>
      <c r="L5886" s="3">
        <f t="shared" si="305"/>
        <v>2.1899933219942009</v>
      </c>
      <c r="M5886" s="4">
        <f t="shared" si="309"/>
        <v>2.1899933219942009</v>
      </c>
      <c r="N5886" s="3">
        <v>0.30215472968657797</v>
      </c>
      <c r="O5886" s="3">
        <v>1</v>
      </c>
      <c r="P5886" s="3">
        <f t="shared" si="306"/>
        <v>0.30215472968657797</v>
      </c>
      <c r="Q5886" s="3">
        <f>P5886</f>
        <v>0.30215472968657797</v>
      </c>
    </row>
    <row r="5887" spans="1:17" x14ac:dyDescent="0.25">
      <c r="A5887" s="3" t="s">
        <v>378</v>
      </c>
      <c r="B5887" s="3" t="s">
        <v>8</v>
      </c>
      <c r="C5887" s="3" t="s">
        <v>379</v>
      </c>
      <c r="D5887" s="3">
        <v>0.35</v>
      </c>
      <c r="E5887" s="3">
        <v>0.47</v>
      </c>
      <c r="F5887" s="3" t="s">
        <v>17</v>
      </c>
      <c r="G5887" s="2">
        <v>2240</v>
      </c>
      <c r="H5887" s="3">
        <v>1.0834074781221048</v>
      </c>
      <c r="I5887" s="3">
        <v>2809.8872718198927</v>
      </c>
      <c r="J5887" s="3">
        <v>7.0205823017741054</v>
      </c>
      <c r="K5887" s="3">
        <v>1</v>
      </c>
      <c r="L5887" s="3">
        <f t="shared" si="305"/>
        <v>7.0205823017741054</v>
      </c>
      <c r="M5887" s="4">
        <f t="shared" si="309"/>
        <v>7.0205823017741054</v>
      </c>
      <c r="N5887" s="3">
        <v>1.1693500252346283</v>
      </c>
      <c r="O5887" s="3">
        <v>1</v>
      </c>
      <c r="P5887" s="3">
        <f t="shared" si="306"/>
        <v>1.1693500252346283</v>
      </c>
      <c r="Q5887" s="3">
        <f>P5887</f>
        <v>1.1693500252346283</v>
      </c>
    </row>
    <row r="5888" spans="1:17" x14ac:dyDescent="0.25">
      <c r="A5888" s="3" t="s">
        <v>378</v>
      </c>
      <c r="B5888" s="3" t="s">
        <v>8</v>
      </c>
      <c r="C5888" s="3" t="s">
        <v>379</v>
      </c>
      <c r="D5888" s="3">
        <v>0.35</v>
      </c>
      <c r="E5888" s="3">
        <v>0.47</v>
      </c>
      <c r="F5888" s="3" t="s">
        <v>17</v>
      </c>
      <c r="G5888" s="2">
        <v>2240</v>
      </c>
      <c r="H5888" s="3">
        <v>0.20371631703448068</v>
      </c>
      <c r="I5888" s="3">
        <v>740.70696515345082</v>
      </c>
      <c r="J5888" s="3">
        <v>2.0366910360867698</v>
      </c>
      <c r="K5888" s="3">
        <v>1</v>
      </c>
      <c r="L5888" s="3">
        <f t="shared" si="305"/>
        <v>2.0366910360867698</v>
      </c>
      <c r="M5888" s="4">
        <f t="shared" si="309"/>
        <v>2.0366910360867698</v>
      </c>
      <c r="N5888" s="3">
        <v>0.28765891829669854</v>
      </c>
      <c r="O5888" s="3">
        <v>1</v>
      </c>
      <c r="P5888" s="3">
        <f t="shared" si="306"/>
        <v>0.28765891829669854</v>
      </c>
      <c r="Q5888" s="3">
        <f>P5888</f>
        <v>0.28765891829669854</v>
      </c>
    </row>
    <row r="5889" spans="1:17" x14ac:dyDescent="0.25">
      <c r="A5889" s="3" t="s">
        <v>378</v>
      </c>
      <c r="B5889" s="3" t="s">
        <v>8</v>
      </c>
      <c r="C5889" s="3" t="s">
        <v>379</v>
      </c>
      <c r="D5889" s="3">
        <v>0.35</v>
      </c>
      <c r="E5889" s="3">
        <v>0.47</v>
      </c>
      <c r="F5889" s="3" t="s">
        <v>17</v>
      </c>
      <c r="G5889" s="2">
        <v>2240</v>
      </c>
      <c r="H5889" s="3">
        <v>8.3992184237827228E-2</v>
      </c>
      <c r="I5889" s="3">
        <v>271.62984791282736</v>
      </c>
      <c r="J5889" s="3">
        <v>0.60474658922484714</v>
      </c>
      <c r="K5889" s="3">
        <v>1</v>
      </c>
      <c r="L5889" s="3">
        <f t="shared" si="305"/>
        <v>0.60474658922484714</v>
      </c>
      <c r="M5889" s="4">
        <f t="shared" si="309"/>
        <v>0.60474658922484714</v>
      </c>
      <c r="N5889" s="3">
        <v>8.0691978510394266E-2</v>
      </c>
      <c r="O5889" s="3">
        <v>1</v>
      </c>
      <c r="P5889" s="3">
        <f t="shared" si="306"/>
        <v>8.0691978510394266E-2</v>
      </c>
      <c r="Q5889" s="3">
        <f>P5889</f>
        <v>8.0691978510394266E-2</v>
      </c>
    </row>
    <row r="5890" spans="1:17" x14ac:dyDescent="0.25">
      <c r="A5890" s="3" t="s">
        <v>378</v>
      </c>
      <c r="B5890" s="3" t="s">
        <v>8</v>
      </c>
      <c r="C5890" s="3" t="s">
        <v>379</v>
      </c>
      <c r="D5890" s="3">
        <v>0.35</v>
      </c>
      <c r="E5890" s="3">
        <v>0.47</v>
      </c>
      <c r="F5890" s="3" t="s">
        <v>17</v>
      </c>
      <c r="G5890" s="2">
        <v>2240</v>
      </c>
      <c r="H5890" s="3">
        <v>39.184450287171188</v>
      </c>
      <c r="I5890" s="3">
        <v>95815.459258281859</v>
      </c>
      <c r="J5890" s="3">
        <v>195.28990036875703</v>
      </c>
      <c r="K5890" s="3">
        <v>1</v>
      </c>
      <c r="L5890" s="3">
        <f t="shared" ref="L5890:L5953" si="310">J5890*K5890</f>
        <v>195.28990036875703</v>
      </c>
      <c r="M5890" s="4">
        <f t="shared" si="309"/>
        <v>195.28990036875703</v>
      </c>
      <c r="N5890" s="3">
        <v>28.776122196965019</v>
      </c>
      <c r="O5890" s="3">
        <v>1</v>
      </c>
      <c r="P5890" s="3">
        <f t="shared" ref="P5890:P5953" si="311">N5890*O5890</f>
        <v>28.776122196965019</v>
      </c>
      <c r="Q5890" s="3">
        <f>P5890</f>
        <v>28.776122196965019</v>
      </c>
    </row>
    <row r="5891" spans="1:17" x14ac:dyDescent="0.25">
      <c r="A5891" s="3" t="s">
        <v>378</v>
      </c>
      <c r="B5891" s="3" t="s">
        <v>8</v>
      </c>
      <c r="C5891" s="3" t="s">
        <v>379</v>
      </c>
      <c r="D5891" s="3">
        <v>0.35</v>
      </c>
      <c r="E5891" s="3">
        <v>0.47</v>
      </c>
      <c r="F5891" s="3" t="s">
        <v>17</v>
      </c>
      <c r="G5891" s="2">
        <v>2240</v>
      </c>
      <c r="H5891" s="3">
        <v>191.17010268014519</v>
      </c>
      <c r="I5891" s="3">
        <v>177867.5906111201</v>
      </c>
      <c r="J5891" s="3">
        <v>497.66765500970206</v>
      </c>
      <c r="K5891" s="3">
        <v>1</v>
      </c>
      <c r="L5891" s="3">
        <f t="shared" si="310"/>
        <v>497.66765500970206</v>
      </c>
      <c r="M5891" s="4">
        <f t="shared" si="309"/>
        <v>497.66765500970206</v>
      </c>
      <c r="N5891" s="3">
        <v>111.38752729871224</v>
      </c>
      <c r="O5891" s="3">
        <v>1</v>
      </c>
      <c r="P5891" s="3">
        <f t="shared" si="311"/>
        <v>111.38752729871224</v>
      </c>
      <c r="Q5891" s="3">
        <f>P5891</f>
        <v>111.38752729871224</v>
      </c>
    </row>
    <row r="5892" spans="1:17" x14ac:dyDescent="0.25">
      <c r="A5892" s="3" t="s">
        <v>378</v>
      </c>
      <c r="B5892" s="3" t="s">
        <v>89</v>
      </c>
      <c r="C5892" s="3" t="s">
        <v>397</v>
      </c>
      <c r="D5892" s="3">
        <v>0.36</v>
      </c>
      <c r="E5892" s="3">
        <v>0.53</v>
      </c>
      <c r="F5892" s="3" t="s">
        <v>17</v>
      </c>
      <c r="G5892" s="2">
        <v>2240</v>
      </c>
      <c r="H5892" s="3">
        <v>17.876662484513634</v>
      </c>
      <c r="I5892" s="3">
        <v>17192.000525753385</v>
      </c>
      <c r="J5892" s="3">
        <v>50.500837510887727</v>
      </c>
      <c r="K5892" s="3">
        <v>1</v>
      </c>
      <c r="L5892" s="3">
        <f t="shared" si="310"/>
        <v>50.500837510887727</v>
      </c>
      <c r="M5892" s="4">
        <f t="shared" si="309"/>
        <v>50.500837510887727</v>
      </c>
      <c r="N5892" s="3">
        <v>9.4932897936385956</v>
      </c>
      <c r="O5892" s="3">
        <v>1</v>
      </c>
      <c r="P5892" s="3">
        <f t="shared" si="311"/>
        <v>9.4932897936385956</v>
      </c>
      <c r="Q5892" s="3">
        <f>P5892</f>
        <v>9.4932897936385956</v>
      </c>
    </row>
    <row r="5893" spans="1:17" x14ac:dyDescent="0.25">
      <c r="A5893" s="3" t="s">
        <v>378</v>
      </c>
      <c r="B5893" s="3" t="s">
        <v>8</v>
      </c>
      <c r="C5893" s="3" t="s">
        <v>379</v>
      </c>
      <c r="D5893" s="3">
        <v>0.35</v>
      </c>
      <c r="E5893" s="3">
        <v>0.47</v>
      </c>
      <c r="F5893" s="3" t="s">
        <v>17</v>
      </c>
      <c r="G5893" s="2">
        <v>2240</v>
      </c>
      <c r="H5893" s="3">
        <v>105.3133800146084</v>
      </c>
      <c r="I5893" s="3">
        <v>137047.98033487154</v>
      </c>
      <c r="J5893" s="3">
        <v>346.33440289802161</v>
      </c>
      <c r="K5893" s="3">
        <v>1</v>
      </c>
      <c r="L5893" s="3">
        <f t="shared" si="310"/>
        <v>346.33440289802161</v>
      </c>
      <c r="M5893" s="4">
        <f t="shared" si="309"/>
        <v>346.33440289802161</v>
      </c>
      <c r="N5893" s="3">
        <v>74.117695589606967</v>
      </c>
      <c r="O5893" s="3">
        <v>1</v>
      </c>
      <c r="P5893" s="3">
        <f t="shared" si="311"/>
        <v>74.117695589606967</v>
      </c>
      <c r="Q5893" s="3">
        <f>P5893</f>
        <v>74.117695589606967</v>
      </c>
    </row>
    <row r="5894" spans="1:17" x14ac:dyDescent="0.25">
      <c r="A5894" s="3" t="s">
        <v>378</v>
      </c>
      <c r="B5894" s="3" t="s">
        <v>8</v>
      </c>
      <c r="C5894" s="3" t="s">
        <v>379</v>
      </c>
      <c r="D5894" s="3">
        <v>0.35</v>
      </c>
      <c r="E5894" s="3">
        <v>0.47</v>
      </c>
      <c r="F5894" s="3" t="s">
        <v>17</v>
      </c>
      <c r="G5894" s="2">
        <v>2000</v>
      </c>
      <c r="H5894" s="3">
        <v>0.40173215630986953</v>
      </c>
      <c r="I5894" s="3">
        <v>980.88613983700975</v>
      </c>
      <c r="J5894" s="3">
        <v>3.1288930108018738</v>
      </c>
      <c r="K5894" s="3">
        <v>1</v>
      </c>
      <c r="L5894" s="3">
        <f t="shared" si="310"/>
        <v>3.1288930108018738</v>
      </c>
      <c r="M5894" s="4">
        <f t="shared" si="309"/>
        <v>3.1288930108018738</v>
      </c>
      <c r="N5894" s="3">
        <v>0.45652058208762397</v>
      </c>
      <c r="O5894" s="3">
        <v>1</v>
      </c>
      <c r="P5894" s="3">
        <f t="shared" si="311"/>
        <v>0.45652058208762397</v>
      </c>
      <c r="Q5894" s="3">
        <f>P5894</f>
        <v>0.45652058208762397</v>
      </c>
    </row>
    <row r="5895" spans="1:17" x14ac:dyDescent="0.25">
      <c r="A5895" s="3" t="s">
        <v>378</v>
      </c>
      <c r="B5895" s="3" t="s">
        <v>8</v>
      </c>
      <c r="C5895" s="3" t="s">
        <v>379</v>
      </c>
      <c r="D5895" s="3">
        <v>0.35</v>
      </c>
      <c r="E5895" s="3">
        <v>0.47</v>
      </c>
      <c r="F5895" s="3" t="s">
        <v>17</v>
      </c>
      <c r="G5895" s="2">
        <v>2320</v>
      </c>
      <c r="H5895" s="3">
        <v>1.3751223984551486</v>
      </c>
      <c r="I5895" s="3">
        <v>3250.1725885490368</v>
      </c>
      <c r="J5895" s="3">
        <v>10.266555442073468</v>
      </c>
      <c r="K5895" s="3">
        <v>1</v>
      </c>
      <c r="L5895" s="3">
        <f t="shared" si="310"/>
        <v>10.266555442073468</v>
      </c>
      <c r="M5895" s="4">
        <f t="shared" si="309"/>
        <v>10.266555442073468</v>
      </c>
      <c r="N5895" s="3">
        <v>1.4931496873915691</v>
      </c>
      <c r="O5895" s="3">
        <v>1</v>
      </c>
      <c r="P5895" s="3">
        <f t="shared" si="311"/>
        <v>1.4931496873915691</v>
      </c>
      <c r="Q5895" s="3">
        <f>P5895</f>
        <v>1.4931496873915691</v>
      </c>
    </row>
    <row r="5896" spans="1:17" x14ac:dyDescent="0.25">
      <c r="A5896" s="3" t="s">
        <v>378</v>
      </c>
      <c r="B5896" s="3" t="s">
        <v>8</v>
      </c>
      <c r="C5896" s="3" t="s">
        <v>379</v>
      </c>
      <c r="D5896" s="3">
        <v>0.35</v>
      </c>
      <c r="E5896" s="3">
        <v>0.47</v>
      </c>
      <c r="F5896" s="3" t="s">
        <v>17</v>
      </c>
      <c r="G5896" s="2">
        <v>2320</v>
      </c>
      <c r="H5896" s="3">
        <v>0.83232261138189989</v>
      </c>
      <c r="I5896" s="3">
        <v>1690.1104452517429</v>
      </c>
      <c r="J5896" s="3">
        <v>4.6011457408887519</v>
      </c>
      <c r="K5896" s="3">
        <v>1</v>
      </c>
      <c r="L5896" s="3">
        <f t="shared" si="310"/>
        <v>4.6011457408887519</v>
      </c>
      <c r="M5896" s="4">
        <f t="shared" si="309"/>
        <v>4.6011457408887519</v>
      </c>
      <c r="N5896" s="3">
        <v>0.64116871806918641</v>
      </c>
      <c r="O5896" s="3">
        <v>1</v>
      </c>
      <c r="P5896" s="3">
        <f t="shared" si="311"/>
        <v>0.64116871806918641</v>
      </c>
      <c r="Q5896" s="3">
        <f>P5896</f>
        <v>0.64116871806918641</v>
      </c>
    </row>
    <row r="5897" spans="1:17" x14ac:dyDescent="0.25">
      <c r="A5897" s="3" t="s">
        <v>378</v>
      </c>
      <c r="B5897" s="3" t="s">
        <v>8</v>
      </c>
      <c r="C5897" s="3" t="s">
        <v>379</v>
      </c>
      <c r="D5897" s="3">
        <v>0.35</v>
      </c>
      <c r="E5897" s="3">
        <v>0.47</v>
      </c>
      <c r="F5897" s="3" t="s">
        <v>17</v>
      </c>
      <c r="G5897" s="2">
        <v>2400</v>
      </c>
      <c r="H5897" s="3">
        <v>5.9697112019366125</v>
      </c>
      <c r="I5897" s="3">
        <v>12007.669636347748</v>
      </c>
      <c r="J5897" s="3">
        <v>27.555188196643993</v>
      </c>
      <c r="K5897" s="3">
        <v>1</v>
      </c>
      <c r="L5897" s="3">
        <f t="shared" si="310"/>
        <v>27.555188196643993</v>
      </c>
      <c r="M5897" s="4">
        <f t="shared" si="309"/>
        <v>27.555188196643993</v>
      </c>
      <c r="N5897" s="3">
        <v>4.2464304375379083</v>
      </c>
      <c r="O5897" s="3">
        <v>1</v>
      </c>
      <c r="P5897" s="3">
        <f t="shared" si="311"/>
        <v>4.2464304375379083</v>
      </c>
      <c r="Q5897" s="3">
        <f>P5897</f>
        <v>4.2464304375379083</v>
      </c>
    </row>
    <row r="5898" spans="1:17" x14ac:dyDescent="0.25">
      <c r="A5898" s="3" t="s">
        <v>378</v>
      </c>
      <c r="B5898" s="3" t="s">
        <v>89</v>
      </c>
      <c r="C5898" s="3" t="s">
        <v>397</v>
      </c>
      <c r="D5898" s="3">
        <v>0.36</v>
      </c>
      <c r="E5898" s="3">
        <v>0.53</v>
      </c>
      <c r="F5898" s="3" t="s">
        <v>17</v>
      </c>
      <c r="G5898" s="2">
        <v>2400</v>
      </c>
      <c r="H5898" s="3">
        <v>4.5907181667699151</v>
      </c>
      <c r="I5898" s="3">
        <v>7096.0408018708995</v>
      </c>
      <c r="J5898" s="3">
        <v>18.273403362036387</v>
      </c>
      <c r="K5898" s="3">
        <v>1</v>
      </c>
      <c r="L5898" s="3">
        <f t="shared" si="310"/>
        <v>18.273403362036387</v>
      </c>
      <c r="M5898" s="4">
        <f t="shared" si="309"/>
        <v>18.273403362036387</v>
      </c>
      <c r="N5898" s="3">
        <v>2.8179521778501559</v>
      </c>
      <c r="O5898" s="3">
        <v>1</v>
      </c>
      <c r="P5898" s="3">
        <f t="shared" si="311"/>
        <v>2.8179521778501559</v>
      </c>
      <c r="Q5898" s="3">
        <f>P5898</f>
        <v>2.8179521778501559</v>
      </c>
    </row>
    <row r="5899" spans="1:17" x14ac:dyDescent="0.25">
      <c r="A5899" s="3" t="s">
        <v>378</v>
      </c>
      <c r="B5899" s="3" t="s">
        <v>89</v>
      </c>
      <c r="C5899" s="3" t="s">
        <v>406</v>
      </c>
      <c r="D5899" s="3">
        <v>0.36</v>
      </c>
      <c r="E5899" s="3">
        <v>0.48</v>
      </c>
      <c r="F5899" s="3" t="s">
        <v>17</v>
      </c>
      <c r="G5899" s="2">
        <v>2400</v>
      </c>
      <c r="H5899" s="3">
        <v>4.8180365793277407</v>
      </c>
      <c r="I5899" s="3">
        <v>13850.591529888681</v>
      </c>
      <c r="J5899" s="3">
        <v>29.772384856826783</v>
      </c>
      <c r="K5899" s="3">
        <v>1</v>
      </c>
      <c r="L5899" s="3">
        <f t="shared" si="310"/>
        <v>29.772384856826783</v>
      </c>
      <c r="M5899" s="4">
        <f t="shared" si="309"/>
        <v>29.772384856826783</v>
      </c>
      <c r="N5899" s="3">
        <v>6.8798352730810297</v>
      </c>
      <c r="O5899" s="3">
        <v>1</v>
      </c>
      <c r="P5899" s="3">
        <f t="shared" si="311"/>
        <v>6.8798352730810297</v>
      </c>
      <c r="Q5899" s="3">
        <f>P5899</f>
        <v>6.8798352730810297</v>
      </c>
    </row>
    <row r="5900" spans="1:17" x14ac:dyDescent="0.25">
      <c r="A5900" s="3" t="s">
        <v>378</v>
      </c>
      <c r="B5900" s="3" t="s">
        <v>8</v>
      </c>
      <c r="C5900" s="3" t="s">
        <v>379</v>
      </c>
      <c r="D5900" s="3">
        <v>0.35</v>
      </c>
      <c r="E5900" s="3">
        <v>0.47</v>
      </c>
      <c r="F5900" s="3" t="s">
        <v>17</v>
      </c>
      <c r="G5900" s="2">
        <v>2400</v>
      </c>
      <c r="H5900" s="3">
        <v>0.56838228309222982</v>
      </c>
      <c r="I5900" s="3">
        <v>1765.2430445835078</v>
      </c>
      <c r="J5900" s="3">
        <v>3.8545257940628264</v>
      </c>
      <c r="K5900" s="3">
        <v>1</v>
      </c>
      <c r="L5900" s="3">
        <f t="shared" si="310"/>
        <v>3.8545257940628264</v>
      </c>
      <c r="M5900" s="4">
        <f t="shared" si="309"/>
        <v>3.8545257940628264</v>
      </c>
      <c r="N5900" s="3">
        <v>0.52116055903368885</v>
      </c>
      <c r="O5900" s="3">
        <v>1</v>
      </c>
      <c r="P5900" s="3">
        <f t="shared" si="311"/>
        <v>0.52116055903368885</v>
      </c>
      <c r="Q5900" s="3">
        <f>P5900</f>
        <v>0.52116055903368885</v>
      </c>
    </row>
    <row r="5901" spans="1:17" x14ac:dyDescent="0.25">
      <c r="A5901" s="3" t="s">
        <v>378</v>
      </c>
      <c r="B5901" s="3" t="s">
        <v>89</v>
      </c>
      <c r="C5901" s="3" t="s">
        <v>406</v>
      </c>
      <c r="D5901" s="3">
        <v>0.36</v>
      </c>
      <c r="E5901" s="3">
        <v>0.48</v>
      </c>
      <c r="F5901" s="3" t="s">
        <v>17</v>
      </c>
      <c r="G5901" s="2">
        <v>2400</v>
      </c>
      <c r="H5901" s="3">
        <v>5.8014069309384214E-2</v>
      </c>
      <c r="I5901" s="3">
        <v>196.65753557227492</v>
      </c>
      <c r="J5901" s="3">
        <v>0.46299631929104212</v>
      </c>
      <c r="K5901" s="3">
        <v>1</v>
      </c>
      <c r="L5901" s="3">
        <f t="shared" si="310"/>
        <v>0.46299631929104212</v>
      </c>
      <c r="M5901" s="4">
        <f t="shared" si="309"/>
        <v>0.46299631929104212</v>
      </c>
      <c r="N5901" s="3">
        <v>5.9818464015766487E-2</v>
      </c>
      <c r="O5901" s="3">
        <v>1</v>
      </c>
      <c r="P5901" s="3">
        <f t="shared" si="311"/>
        <v>5.9818464015766487E-2</v>
      </c>
      <c r="Q5901" s="3">
        <f>P5901</f>
        <v>5.9818464015766487E-2</v>
      </c>
    </row>
    <row r="5902" spans="1:17" x14ac:dyDescent="0.25">
      <c r="A5902" s="3" t="s">
        <v>378</v>
      </c>
      <c r="B5902" s="3" t="s">
        <v>8</v>
      </c>
      <c r="C5902" s="3" t="s">
        <v>379</v>
      </c>
      <c r="D5902" s="3">
        <v>0.35</v>
      </c>
      <c r="E5902" s="3">
        <v>0.47</v>
      </c>
      <c r="F5902" s="3" t="s">
        <v>17</v>
      </c>
      <c r="G5902" s="2">
        <v>2410</v>
      </c>
      <c r="H5902" s="3">
        <v>1.1573390435164241</v>
      </c>
      <c r="I5902" s="3">
        <v>1538.9367001732865</v>
      </c>
      <c r="J5902" s="3">
        <v>5.6333605785035603</v>
      </c>
      <c r="K5902" s="3">
        <v>1</v>
      </c>
      <c r="L5902" s="3">
        <f t="shared" si="310"/>
        <v>5.6333605785035603</v>
      </c>
      <c r="M5902" s="4">
        <f t="shared" si="309"/>
        <v>5.6333605785035603</v>
      </c>
      <c r="N5902" s="3">
        <v>0.92781760917003264</v>
      </c>
      <c r="O5902" s="3">
        <v>1</v>
      </c>
      <c r="P5902" s="3">
        <f t="shared" si="311"/>
        <v>0.92781760917003264</v>
      </c>
      <c r="Q5902" s="3">
        <f>P5902</f>
        <v>0.92781760917003264</v>
      </c>
    </row>
    <row r="5903" spans="1:17" x14ac:dyDescent="0.25">
      <c r="A5903" s="3" t="s">
        <v>378</v>
      </c>
      <c r="B5903" s="3" t="s">
        <v>89</v>
      </c>
      <c r="C5903" s="3" t="s">
        <v>397</v>
      </c>
      <c r="D5903" s="3">
        <v>0.36</v>
      </c>
      <c r="E5903" s="3">
        <v>0.53</v>
      </c>
      <c r="F5903" s="3" t="s">
        <v>17</v>
      </c>
      <c r="G5903" s="2">
        <v>2410</v>
      </c>
      <c r="H5903" s="3">
        <v>34.231732602204431</v>
      </c>
      <c r="I5903" s="3">
        <v>100110.6341386041</v>
      </c>
      <c r="J5903" s="3">
        <v>224.86917601514475</v>
      </c>
      <c r="K5903" s="3">
        <v>1</v>
      </c>
      <c r="L5903" s="3">
        <f t="shared" si="310"/>
        <v>224.86917601514475</v>
      </c>
      <c r="M5903" s="4">
        <f t="shared" si="309"/>
        <v>224.86917601514475</v>
      </c>
      <c r="N5903" s="3">
        <v>32.477482304137396</v>
      </c>
      <c r="O5903" s="3">
        <v>1</v>
      </c>
      <c r="P5903" s="3">
        <f t="shared" si="311"/>
        <v>32.477482304137396</v>
      </c>
      <c r="Q5903" s="3">
        <f>P5903</f>
        <v>32.477482304137396</v>
      </c>
    </row>
    <row r="5904" spans="1:17" x14ac:dyDescent="0.25">
      <c r="A5904" s="3" t="s">
        <v>378</v>
      </c>
      <c r="B5904" s="3" t="s">
        <v>89</v>
      </c>
      <c r="C5904" s="3" t="s">
        <v>406</v>
      </c>
      <c r="D5904" s="3">
        <v>0.36</v>
      </c>
      <c r="E5904" s="3">
        <v>0.48</v>
      </c>
      <c r="F5904" s="3" t="s">
        <v>17</v>
      </c>
      <c r="G5904" s="2">
        <v>2410</v>
      </c>
      <c r="H5904" s="3">
        <v>16.329779460013967</v>
      </c>
      <c r="I5904" s="3">
        <v>52052.747831333116</v>
      </c>
      <c r="J5904" s="3">
        <v>123.24768644394534</v>
      </c>
      <c r="K5904" s="3">
        <v>1</v>
      </c>
      <c r="L5904" s="3">
        <f t="shared" si="310"/>
        <v>123.24768644394534</v>
      </c>
      <c r="M5904" s="4">
        <f t="shared" si="309"/>
        <v>123.24768644394534</v>
      </c>
      <c r="N5904" s="3">
        <v>18.478523838221641</v>
      </c>
      <c r="O5904" s="3">
        <v>1</v>
      </c>
      <c r="P5904" s="3">
        <f t="shared" si="311"/>
        <v>18.478523838221641</v>
      </c>
      <c r="Q5904" s="3">
        <f>P5904</f>
        <v>18.478523838221641</v>
      </c>
    </row>
    <row r="5905" spans="1:17" x14ac:dyDescent="0.25">
      <c r="A5905" s="3" t="s">
        <v>378</v>
      </c>
      <c r="B5905" s="3" t="s">
        <v>8</v>
      </c>
      <c r="C5905" s="3" t="s">
        <v>379</v>
      </c>
      <c r="D5905" s="3">
        <v>0.35</v>
      </c>
      <c r="E5905" s="3">
        <v>0.47</v>
      </c>
      <c r="F5905" s="3" t="s">
        <v>17</v>
      </c>
      <c r="G5905" s="2">
        <v>2410</v>
      </c>
      <c r="H5905" s="3">
        <v>10.682692778986306</v>
      </c>
      <c r="I5905" s="3">
        <v>14961.215990401599</v>
      </c>
      <c r="J5905" s="3">
        <v>49.397847691583173</v>
      </c>
      <c r="K5905" s="3">
        <v>1</v>
      </c>
      <c r="L5905" s="3">
        <f t="shared" si="310"/>
        <v>49.397847691583173</v>
      </c>
      <c r="M5905" s="4">
        <f t="shared" si="309"/>
        <v>49.397847691583173</v>
      </c>
      <c r="N5905" s="3">
        <v>7.8282971828836132</v>
      </c>
      <c r="O5905" s="3">
        <v>1</v>
      </c>
      <c r="P5905" s="3">
        <f t="shared" si="311"/>
        <v>7.8282971828836132</v>
      </c>
      <c r="Q5905" s="3">
        <f>P5905</f>
        <v>7.8282971828836132</v>
      </c>
    </row>
    <row r="5906" spans="1:17" x14ac:dyDescent="0.25">
      <c r="A5906" s="3" t="s">
        <v>378</v>
      </c>
      <c r="B5906" s="3" t="s">
        <v>8</v>
      </c>
      <c r="C5906" s="3" t="s">
        <v>379</v>
      </c>
      <c r="D5906" s="3">
        <v>0.35</v>
      </c>
      <c r="E5906" s="3">
        <v>0.47</v>
      </c>
      <c r="F5906" s="3" t="s">
        <v>17</v>
      </c>
      <c r="G5906" s="2">
        <v>2420</v>
      </c>
      <c r="H5906" s="3">
        <v>52.426517539535332</v>
      </c>
      <c r="I5906" s="3">
        <v>98217.10950566933</v>
      </c>
      <c r="J5906" s="3">
        <v>323.30056888729968</v>
      </c>
      <c r="K5906" s="3">
        <v>1</v>
      </c>
      <c r="L5906" s="3">
        <f t="shared" si="310"/>
        <v>323.30056888729968</v>
      </c>
      <c r="M5906" s="4">
        <f t="shared" si="309"/>
        <v>323.30056888729968</v>
      </c>
      <c r="N5906" s="3">
        <v>54.26095560325053</v>
      </c>
      <c r="O5906" s="3">
        <v>1</v>
      </c>
      <c r="P5906" s="3">
        <f t="shared" si="311"/>
        <v>54.26095560325053</v>
      </c>
      <c r="Q5906" s="3">
        <f>P5906</f>
        <v>54.26095560325053</v>
      </c>
    </row>
    <row r="5907" spans="1:17" x14ac:dyDescent="0.25">
      <c r="A5907" s="3" t="s">
        <v>378</v>
      </c>
      <c r="B5907" s="3" t="s">
        <v>8</v>
      </c>
      <c r="C5907" s="3" t="s">
        <v>379</v>
      </c>
      <c r="D5907" s="3">
        <v>0.35</v>
      </c>
      <c r="E5907" s="3">
        <v>0.47</v>
      </c>
      <c r="F5907" s="3" t="s">
        <v>17</v>
      </c>
      <c r="G5907" s="2">
        <v>2430</v>
      </c>
      <c r="H5907" s="3">
        <v>0.4650849408568507</v>
      </c>
      <c r="I5907" s="3">
        <v>1167.9158312226743</v>
      </c>
      <c r="J5907" s="3">
        <v>2.9712196332353438</v>
      </c>
      <c r="K5907" s="3">
        <v>1</v>
      </c>
      <c r="L5907" s="3">
        <f t="shared" si="310"/>
        <v>2.9712196332353438</v>
      </c>
      <c r="M5907" s="4">
        <f t="shared" si="309"/>
        <v>2.9712196332353438</v>
      </c>
      <c r="N5907" s="3">
        <v>0.44692428994158595</v>
      </c>
      <c r="O5907" s="3">
        <v>1</v>
      </c>
      <c r="P5907" s="3">
        <f t="shared" si="311"/>
        <v>0.44692428994158595</v>
      </c>
      <c r="Q5907" s="3">
        <f>P5907</f>
        <v>0.44692428994158595</v>
      </c>
    </row>
    <row r="5908" spans="1:17" x14ac:dyDescent="0.25">
      <c r="A5908" s="3" t="s">
        <v>378</v>
      </c>
      <c r="B5908" s="3" t="s">
        <v>89</v>
      </c>
      <c r="C5908" s="3" t="s">
        <v>397</v>
      </c>
      <c r="D5908" s="3">
        <v>0.36</v>
      </c>
      <c r="E5908" s="3">
        <v>0.53</v>
      </c>
      <c r="F5908" s="3" t="s">
        <v>17</v>
      </c>
      <c r="G5908" s="2">
        <v>2430</v>
      </c>
      <c r="H5908" s="3">
        <v>18.913802695510121</v>
      </c>
      <c r="I5908" s="3">
        <v>47210.446831082707</v>
      </c>
      <c r="J5908" s="3">
        <v>121.05739245697416</v>
      </c>
      <c r="K5908" s="3">
        <v>1</v>
      </c>
      <c r="L5908" s="3">
        <f t="shared" si="310"/>
        <v>121.05739245697416</v>
      </c>
      <c r="M5908" s="4">
        <f t="shared" si="309"/>
        <v>121.05739245697416</v>
      </c>
      <c r="N5908" s="3">
        <v>18.387821467945965</v>
      </c>
      <c r="O5908" s="3">
        <v>1</v>
      </c>
      <c r="P5908" s="3">
        <f t="shared" si="311"/>
        <v>18.387821467945965</v>
      </c>
      <c r="Q5908" s="3">
        <f>P5908</f>
        <v>18.387821467945965</v>
      </c>
    </row>
    <row r="5909" spans="1:17" x14ac:dyDescent="0.25">
      <c r="A5909" s="3" t="s">
        <v>378</v>
      </c>
      <c r="B5909" s="3" t="s">
        <v>89</v>
      </c>
      <c r="C5909" s="3" t="s">
        <v>406</v>
      </c>
      <c r="D5909" s="3">
        <v>0.36</v>
      </c>
      <c r="E5909" s="3">
        <v>0.48</v>
      </c>
      <c r="F5909" s="3" t="s">
        <v>17</v>
      </c>
      <c r="G5909" s="2">
        <v>2430</v>
      </c>
      <c r="H5909" s="3">
        <v>2.6566220785978909</v>
      </c>
      <c r="I5909" s="3">
        <v>9256.8558439966146</v>
      </c>
      <c r="J5909" s="3">
        <v>24.592319004395836</v>
      </c>
      <c r="K5909" s="3">
        <v>1</v>
      </c>
      <c r="L5909" s="3">
        <f t="shared" si="310"/>
        <v>24.592319004395836</v>
      </c>
      <c r="M5909" s="4">
        <f t="shared" si="309"/>
        <v>24.592319004395836</v>
      </c>
      <c r="N5909" s="3">
        <v>3.6900991942119545</v>
      </c>
      <c r="O5909" s="3">
        <v>1</v>
      </c>
      <c r="P5909" s="3">
        <f t="shared" si="311"/>
        <v>3.6900991942119545</v>
      </c>
      <c r="Q5909" s="3">
        <f>P5909</f>
        <v>3.6900991942119545</v>
      </c>
    </row>
    <row r="5910" spans="1:17" x14ac:dyDescent="0.25">
      <c r="A5910" s="3" t="s">
        <v>378</v>
      </c>
      <c r="B5910" s="3" t="s">
        <v>89</v>
      </c>
      <c r="C5910" s="3" t="s">
        <v>417</v>
      </c>
      <c r="D5910" s="3">
        <v>0.51</v>
      </c>
      <c r="E5910" s="3">
        <v>0.57999999999999996</v>
      </c>
      <c r="F5910" s="3" t="s">
        <v>17</v>
      </c>
      <c r="G5910" s="2">
        <v>2430</v>
      </c>
      <c r="H5910" s="3">
        <v>1.7247498236422141</v>
      </c>
      <c r="I5910" s="3">
        <v>5146.5200809993985</v>
      </c>
      <c r="J5910" s="3">
        <v>13.273438451982276</v>
      </c>
      <c r="K5910" s="3">
        <v>1</v>
      </c>
      <c r="L5910" s="3">
        <f t="shared" si="310"/>
        <v>13.273438451982276</v>
      </c>
      <c r="M5910" s="4">
        <f t="shared" si="309"/>
        <v>13.273438451982276</v>
      </c>
      <c r="N5910" s="3">
        <v>1.9983246855489647</v>
      </c>
      <c r="O5910" s="3">
        <v>1</v>
      </c>
      <c r="P5910" s="3">
        <f t="shared" si="311"/>
        <v>1.9983246855489647</v>
      </c>
      <c r="Q5910" s="3">
        <f>P5910</f>
        <v>1.9983246855489647</v>
      </c>
    </row>
    <row r="5911" spans="1:17" x14ac:dyDescent="0.25">
      <c r="A5911" s="3" t="s">
        <v>378</v>
      </c>
      <c r="B5911" s="3" t="s">
        <v>89</v>
      </c>
      <c r="C5911" s="3" t="s">
        <v>406</v>
      </c>
      <c r="D5911" s="3">
        <v>0.36</v>
      </c>
      <c r="E5911" s="3">
        <v>0.48</v>
      </c>
      <c r="F5911" s="3" t="s">
        <v>17</v>
      </c>
      <c r="G5911" s="2">
        <v>2430</v>
      </c>
      <c r="H5911" s="3">
        <v>16.551604710976971</v>
      </c>
      <c r="I5911" s="3">
        <v>57829.891487536479</v>
      </c>
      <c r="J5911" s="3">
        <v>135.36741185740999</v>
      </c>
      <c r="K5911" s="3">
        <v>1</v>
      </c>
      <c r="L5911" s="3">
        <f t="shared" si="310"/>
        <v>135.36741185740999</v>
      </c>
      <c r="M5911" s="4">
        <f t="shared" si="309"/>
        <v>135.36741185740999</v>
      </c>
      <c r="N5911" s="3">
        <v>19.893959396368228</v>
      </c>
      <c r="O5911" s="3">
        <v>1</v>
      </c>
      <c r="P5911" s="3">
        <f t="shared" si="311"/>
        <v>19.893959396368228</v>
      </c>
      <c r="Q5911" s="3">
        <f>P5911</f>
        <v>19.893959396368228</v>
      </c>
    </row>
    <row r="5912" spans="1:17" x14ac:dyDescent="0.25">
      <c r="A5912" s="3" t="s">
        <v>378</v>
      </c>
      <c r="B5912" s="3" t="s">
        <v>8</v>
      </c>
      <c r="C5912" s="3" t="s">
        <v>379</v>
      </c>
      <c r="D5912" s="3">
        <v>0.35</v>
      </c>
      <c r="E5912" s="3">
        <v>0.47</v>
      </c>
      <c r="F5912" s="3" t="s">
        <v>17</v>
      </c>
      <c r="G5912" s="2">
        <v>2430</v>
      </c>
      <c r="H5912" s="3">
        <v>0.1740127838708892</v>
      </c>
      <c r="I5912" s="3">
        <v>577.81669911921063</v>
      </c>
      <c r="J5912" s="3">
        <v>1.360309724737941</v>
      </c>
      <c r="K5912" s="3">
        <v>1</v>
      </c>
      <c r="L5912" s="3">
        <f t="shared" si="310"/>
        <v>1.360309724737941</v>
      </c>
      <c r="M5912" s="4">
        <f t="shared" si="309"/>
        <v>1.360309724737941</v>
      </c>
      <c r="N5912" s="3">
        <v>0.18720752339206956</v>
      </c>
      <c r="O5912" s="3">
        <v>1</v>
      </c>
      <c r="P5912" s="3">
        <f t="shared" si="311"/>
        <v>0.18720752339206956</v>
      </c>
      <c r="Q5912" s="3">
        <f>P5912</f>
        <v>0.18720752339206956</v>
      </c>
    </row>
    <row r="5913" spans="1:17" x14ac:dyDescent="0.25">
      <c r="A5913" s="3" t="s">
        <v>378</v>
      </c>
      <c r="B5913" s="3" t="s">
        <v>89</v>
      </c>
      <c r="C5913" s="3" t="s">
        <v>397</v>
      </c>
      <c r="D5913" s="3">
        <v>0.36</v>
      </c>
      <c r="E5913" s="3">
        <v>0.53</v>
      </c>
      <c r="F5913" s="3" t="s">
        <v>17</v>
      </c>
      <c r="G5913" s="2">
        <v>2430</v>
      </c>
      <c r="H5913" s="3">
        <v>7.1288292168409859E-3</v>
      </c>
      <c r="I5913" s="3">
        <v>24.811812281191173</v>
      </c>
      <c r="J5913" s="3">
        <v>5.0234403480124569E-2</v>
      </c>
      <c r="K5913" s="3">
        <v>1</v>
      </c>
      <c r="L5913" s="3">
        <f t="shared" si="310"/>
        <v>5.0234403480124569E-2</v>
      </c>
      <c r="M5913" s="4">
        <f t="shared" si="309"/>
        <v>5.0234403480124569E-2</v>
      </c>
      <c r="N5913" s="3">
        <v>6.7816884931074326E-3</v>
      </c>
      <c r="O5913" s="3">
        <v>1</v>
      </c>
      <c r="P5913" s="3">
        <f t="shared" si="311"/>
        <v>6.7816884931074326E-3</v>
      </c>
      <c r="Q5913" s="3">
        <f>P5913</f>
        <v>6.7816884931074326E-3</v>
      </c>
    </row>
    <row r="5914" spans="1:17" x14ac:dyDescent="0.25">
      <c r="A5914" s="3" t="s">
        <v>378</v>
      </c>
      <c r="B5914" s="3" t="s">
        <v>89</v>
      </c>
      <c r="C5914" s="3" t="s">
        <v>406</v>
      </c>
      <c r="D5914" s="3">
        <v>0.36</v>
      </c>
      <c r="E5914" s="3">
        <v>0.48</v>
      </c>
      <c r="F5914" s="3" t="s">
        <v>17</v>
      </c>
      <c r="G5914" s="2">
        <v>2430</v>
      </c>
      <c r="H5914" s="3">
        <v>0.60546845932571236</v>
      </c>
      <c r="I5914" s="3">
        <v>2188.860619435457</v>
      </c>
      <c r="J5914" s="3">
        <v>4.8170707455845978</v>
      </c>
      <c r="K5914" s="3">
        <v>1</v>
      </c>
      <c r="L5914" s="3">
        <f t="shared" si="310"/>
        <v>4.8170707455845978</v>
      </c>
      <c r="M5914" s="4">
        <f t="shared" si="309"/>
        <v>4.8170707455845978</v>
      </c>
      <c r="N5914" s="3">
        <v>0.65556860512736659</v>
      </c>
      <c r="O5914" s="3">
        <v>1</v>
      </c>
      <c r="P5914" s="3">
        <f t="shared" si="311"/>
        <v>0.65556860512736659</v>
      </c>
      <c r="Q5914" s="3">
        <f>P5914</f>
        <v>0.65556860512736659</v>
      </c>
    </row>
    <row r="5915" spans="1:17" x14ac:dyDescent="0.25">
      <c r="A5915" s="3" t="s">
        <v>378</v>
      </c>
      <c r="B5915" s="3" t="s">
        <v>8</v>
      </c>
      <c r="C5915" s="3" t="s">
        <v>379</v>
      </c>
      <c r="D5915" s="3">
        <v>0.35</v>
      </c>
      <c r="E5915" s="3">
        <v>0.47</v>
      </c>
      <c r="F5915" s="3" t="s">
        <v>17</v>
      </c>
      <c r="G5915" s="2">
        <v>2510</v>
      </c>
      <c r="H5915" s="3">
        <v>8.6925633175478421</v>
      </c>
      <c r="I5915" s="3">
        <v>19831.088961291807</v>
      </c>
      <c r="J5915" s="3">
        <v>59.742657999789699</v>
      </c>
      <c r="K5915" s="3">
        <v>1</v>
      </c>
      <c r="L5915" s="3">
        <f t="shared" si="310"/>
        <v>59.742657999789699</v>
      </c>
      <c r="M5915" s="4">
        <f t="shared" si="309"/>
        <v>59.742657999789699</v>
      </c>
      <c r="N5915" s="3">
        <v>9.7089625382005877</v>
      </c>
      <c r="O5915" s="3">
        <v>1</v>
      </c>
      <c r="P5915" s="3">
        <f t="shared" si="311"/>
        <v>9.7089625382005877</v>
      </c>
      <c r="Q5915" s="3">
        <f>P5915</f>
        <v>9.7089625382005877</v>
      </c>
    </row>
    <row r="5916" spans="1:17" x14ac:dyDescent="0.25">
      <c r="A5916" s="3" t="s">
        <v>378</v>
      </c>
      <c r="B5916" s="3" t="s">
        <v>89</v>
      </c>
      <c r="C5916" s="3" t="s">
        <v>397</v>
      </c>
      <c r="D5916" s="3">
        <v>0.36</v>
      </c>
      <c r="E5916" s="3">
        <v>0.53</v>
      </c>
      <c r="F5916" s="3" t="s">
        <v>17</v>
      </c>
      <c r="G5916" s="2">
        <v>2510</v>
      </c>
      <c r="H5916" s="3">
        <v>7.2771203889350504</v>
      </c>
      <c r="I5916" s="3">
        <v>21080.532618533372</v>
      </c>
      <c r="J5916" s="3">
        <v>51.726538622411113</v>
      </c>
      <c r="K5916" s="3">
        <v>1</v>
      </c>
      <c r="L5916" s="3">
        <f t="shared" si="310"/>
        <v>51.726538622411113</v>
      </c>
      <c r="M5916" s="4">
        <f t="shared" si="309"/>
        <v>51.726538622411113</v>
      </c>
      <c r="N5916" s="3">
        <v>7.5900074777862567</v>
      </c>
      <c r="O5916" s="3">
        <v>1</v>
      </c>
      <c r="P5916" s="3">
        <f t="shared" si="311"/>
        <v>7.5900074777862567</v>
      </c>
      <c r="Q5916" s="3">
        <f>P5916</f>
        <v>7.5900074777862567</v>
      </c>
    </row>
    <row r="5917" spans="1:17" x14ac:dyDescent="0.25">
      <c r="A5917" s="3" t="s">
        <v>378</v>
      </c>
      <c r="B5917" s="3" t="s">
        <v>8</v>
      </c>
      <c r="C5917" s="3" t="s">
        <v>379</v>
      </c>
      <c r="D5917" s="3">
        <v>0.35</v>
      </c>
      <c r="E5917" s="3">
        <v>0.47</v>
      </c>
      <c r="F5917" s="3" t="s">
        <v>17</v>
      </c>
      <c r="G5917" s="2">
        <v>2510</v>
      </c>
      <c r="H5917" s="3">
        <v>0.22653787961719149</v>
      </c>
      <c r="I5917" s="3">
        <v>518.43562890129203</v>
      </c>
      <c r="J5917" s="3">
        <v>1.6468553555655236</v>
      </c>
      <c r="K5917" s="3">
        <v>1</v>
      </c>
      <c r="L5917" s="3">
        <f t="shared" si="310"/>
        <v>1.6468553555655236</v>
      </c>
      <c r="M5917" s="4">
        <f t="shared" si="309"/>
        <v>1.6468553555655236</v>
      </c>
      <c r="N5917" s="3">
        <v>0.22466983538816374</v>
      </c>
      <c r="O5917" s="3">
        <v>1</v>
      </c>
      <c r="P5917" s="3">
        <f t="shared" si="311"/>
        <v>0.22466983538816374</v>
      </c>
      <c r="Q5917" s="3">
        <f>P5917</f>
        <v>0.22466983538816374</v>
      </c>
    </row>
    <row r="5918" spans="1:17" x14ac:dyDescent="0.25">
      <c r="A5918" s="3" t="s">
        <v>378</v>
      </c>
      <c r="B5918" s="3" t="s">
        <v>8</v>
      </c>
      <c r="C5918" s="3" t="s">
        <v>379</v>
      </c>
      <c r="D5918" s="3">
        <v>0.35</v>
      </c>
      <c r="E5918" s="3">
        <v>0.47</v>
      </c>
      <c r="F5918" s="3" t="s">
        <v>17</v>
      </c>
      <c r="G5918" s="2">
        <v>2510</v>
      </c>
      <c r="H5918" s="3">
        <v>2.6346454565085256</v>
      </c>
      <c r="I5918" s="3">
        <v>6030.4930257577907</v>
      </c>
      <c r="J5918" s="3">
        <v>16.84747883243886</v>
      </c>
      <c r="K5918" s="3">
        <v>1</v>
      </c>
      <c r="L5918" s="3">
        <f t="shared" si="310"/>
        <v>16.84747883243886</v>
      </c>
      <c r="M5918" s="4">
        <f t="shared" si="309"/>
        <v>16.84747883243886</v>
      </c>
      <c r="N5918" s="3">
        <v>2.3473615297550832</v>
      </c>
      <c r="O5918" s="3">
        <v>1</v>
      </c>
      <c r="P5918" s="3">
        <f t="shared" si="311"/>
        <v>2.3473615297550832</v>
      </c>
      <c r="Q5918" s="3">
        <f>P5918</f>
        <v>2.3473615297550832</v>
      </c>
    </row>
    <row r="5919" spans="1:17" x14ac:dyDescent="0.25">
      <c r="A5919" s="3" t="s">
        <v>378</v>
      </c>
      <c r="B5919" s="3" t="s">
        <v>8</v>
      </c>
      <c r="C5919" s="3" t="s">
        <v>379</v>
      </c>
      <c r="D5919" s="3">
        <v>0.35</v>
      </c>
      <c r="E5919" s="3">
        <v>0.47</v>
      </c>
      <c r="F5919" s="3" t="s">
        <v>17</v>
      </c>
      <c r="G5919" s="2">
        <v>2540</v>
      </c>
      <c r="H5919" s="3">
        <v>8.579774273926466E-2</v>
      </c>
      <c r="I5919" s="3">
        <v>279.34884169654055</v>
      </c>
      <c r="J5919" s="3">
        <v>0.63508028395020832</v>
      </c>
      <c r="K5919" s="3">
        <v>1</v>
      </c>
      <c r="L5919" s="3">
        <f t="shared" si="310"/>
        <v>0.63508028395020832</v>
      </c>
      <c r="M5919" s="4">
        <f t="shared" si="309"/>
        <v>0.63508028395020832</v>
      </c>
      <c r="N5919" s="3">
        <v>8.5230498791265152E-2</v>
      </c>
      <c r="O5919" s="3">
        <v>1</v>
      </c>
      <c r="P5919" s="3">
        <f t="shared" si="311"/>
        <v>8.5230498791265152E-2</v>
      </c>
      <c r="Q5919" s="3">
        <f>P5919</f>
        <v>8.5230498791265152E-2</v>
      </c>
    </row>
    <row r="5920" spans="1:17" x14ac:dyDescent="0.25">
      <c r="A5920" s="3" t="s">
        <v>378</v>
      </c>
      <c r="B5920" s="3" t="s">
        <v>8</v>
      </c>
      <c r="C5920" s="3" t="s">
        <v>379</v>
      </c>
      <c r="D5920" s="3">
        <v>0.35</v>
      </c>
      <c r="E5920" s="3">
        <v>0.47</v>
      </c>
      <c r="F5920" s="3" t="s">
        <v>17</v>
      </c>
      <c r="G5920" s="2">
        <v>2540</v>
      </c>
      <c r="H5920" s="3">
        <v>1.4856517865469334</v>
      </c>
      <c r="I5920" s="3">
        <v>3832.0826143822001</v>
      </c>
      <c r="J5920" s="3">
        <v>8.666690012749962</v>
      </c>
      <c r="K5920" s="3">
        <v>1</v>
      </c>
      <c r="L5920" s="3">
        <f t="shared" si="310"/>
        <v>8.666690012749962</v>
      </c>
      <c r="M5920" s="4">
        <f t="shared" si="309"/>
        <v>8.666690012749962</v>
      </c>
      <c r="N5920" s="3">
        <v>1.1483370960843426</v>
      </c>
      <c r="O5920" s="3">
        <v>1</v>
      </c>
      <c r="P5920" s="3">
        <f t="shared" si="311"/>
        <v>1.1483370960843426</v>
      </c>
      <c r="Q5920" s="3">
        <f>P5920</f>
        <v>1.1483370960843426</v>
      </c>
    </row>
    <row r="5921" spans="1:17" x14ac:dyDescent="0.25">
      <c r="A5921" s="3" t="s">
        <v>378</v>
      </c>
      <c r="B5921" s="3" t="s">
        <v>8</v>
      </c>
      <c r="C5921" s="3" t="s">
        <v>379</v>
      </c>
      <c r="D5921" s="3">
        <v>0.35</v>
      </c>
      <c r="E5921" s="3">
        <v>0.47</v>
      </c>
      <c r="F5921" s="3" t="s">
        <v>19</v>
      </c>
      <c r="G5921" s="2">
        <v>3100</v>
      </c>
      <c r="H5921" s="3">
        <v>207.90278556359686</v>
      </c>
      <c r="I5921" s="3">
        <v>419389.23323343706</v>
      </c>
      <c r="J5921" s="3">
        <v>1045.9368432556762</v>
      </c>
      <c r="K5921" s="3">
        <v>1</v>
      </c>
      <c r="L5921" s="3">
        <f t="shared" si="310"/>
        <v>1045.9368432556762</v>
      </c>
      <c r="M5921" s="3">
        <v>0</v>
      </c>
      <c r="N5921" s="3">
        <v>120.81535649707914</v>
      </c>
      <c r="O5921" s="3">
        <v>1</v>
      </c>
      <c r="P5921" s="3">
        <f t="shared" si="311"/>
        <v>120.81535649707914</v>
      </c>
      <c r="Q5921" s="3">
        <v>0</v>
      </c>
    </row>
    <row r="5922" spans="1:17" x14ac:dyDescent="0.25">
      <c r="A5922" s="3" t="s">
        <v>378</v>
      </c>
      <c r="B5922" s="3" t="s">
        <v>8</v>
      </c>
      <c r="C5922" s="3" t="s">
        <v>379</v>
      </c>
      <c r="D5922" s="3">
        <v>0.35</v>
      </c>
      <c r="E5922" s="3">
        <v>0.47</v>
      </c>
      <c r="F5922" s="3" t="s">
        <v>19</v>
      </c>
      <c r="G5922" s="2">
        <v>3100</v>
      </c>
      <c r="H5922" s="3">
        <v>19.24879883780315</v>
      </c>
      <c r="I5922" s="3">
        <v>30495.99454854185</v>
      </c>
      <c r="J5922" s="3">
        <v>72.850253400374072</v>
      </c>
      <c r="K5922" s="3">
        <v>1</v>
      </c>
      <c r="L5922" s="3">
        <f t="shared" si="310"/>
        <v>72.850253400374072</v>
      </c>
      <c r="M5922" s="3">
        <v>0</v>
      </c>
      <c r="N5922" s="3">
        <v>7.7369842455618087</v>
      </c>
      <c r="O5922" s="3">
        <v>1</v>
      </c>
      <c r="P5922" s="3">
        <f t="shared" si="311"/>
        <v>7.7369842455618087</v>
      </c>
      <c r="Q5922" s="3">
        <v>0</v>
      </c>
    </row>
    <row r="5923" spans="1:17" x14ac:dyDescent="0.25">
      <c r="A5923" s="3" t="s">
        <v>378</v>
      </c>
      <c r="B5923" s="3" t="s">
        <v>89</v>
      </c>
      <c r="C5923" s="3" t="s">
        <v>397</v>
      </c>
      <c r="D5923" s="3">
        <v>0.36</v>
      </c>
      <c r="E5923" s="3">
        <v>0.53</v>
      </c>
      <c r="F5923" s="3" t="s">
        <v>19</v>
      </c>
      <c r="G5923" s="2">
        <v>3100</v>
      </c>
      <c r="H5923" s="3">
        <v>168.50828424271228</v>
      </c>
      <c r="I5923" s="3">
        <v>327695.92146324751</v>
      </c>
      <c r="J5923" s="3">
        <v>811.01727385137394</v>
      </c>
      <c r="K5923" s="3">
        <v>1</v>
      </c>
      <c r="L5923" s="3">
        <f t="shared" si="310"/>
        <v>811.01727385137394</v>
      </c>
      <c r="M5923" s="3">
        <v>0</v>
      </c>
      <c r="N5923" s="3">
        <v>88.86780433178852</v>
      </c>
      <c r="O5923" s="3">
        <v>1</v>
      </c>
      <c r="P5923" s="3">
        <f t="shared" si="311"/>
        <v>88.86780433178852</v>
      </c>
      <c r="Q5923" s="3">
        <v>0</v>
      </c>
    </row>
    <row r="5924" spans="1:17" x14ac:dyDescent="0.25">
      <c r="A5924" s="3" t="s">
        <v>378</v>
      </c>
      <c r="B5924" s="3" t="s">
        <v>89</v>
      </c>
      <c r="C5924" s="3" t="s">
        <v>406</v>
      </c>
      <c r="D5924" s="3">
        <v>0.36</v>
      </c>
      <c r="E5924" s="3">
        <v>0.48</v>
      </c>
      <c r="F5924" s="3" t="s">
        <v>19</v>
      </c>
      <c r="G5924" s="2">
        <v>3100</v>
      </c>
      <c r="H5924" s="3">
        <v>84.311492829847026</v>
      </c>
      <c r="I5924" s="3">
        <v>245126.92718395771</v>
      </c>
      <c r="J5924" s="3">
        <v>535.33658629525075</v>
      </c>
      <c r="K5924" s="3">
        <v>1</v>
      </c>
      <c r="L5924" s="3">
        <f t="shared" si="310"/>
        <v>535.33658629525075</v>
      </c>
      <c r="M5924" s="3">
        <v>0</v>
      </c>
      <c r="N5924" s="3">
        <v>66.876232223235377</v>
      </c>
      <c r="O5924" s="3">
        <v>1</v>
      </c>
      <c r="P5924" s="3">
        <f t="shared" si="311"/>
        <v>66.876232223235377</v>
      </c>
      <c r="Q5924" s="3">
        <v>0</v>
      </c>
    </row>
    <row r="5925" spans="1:17" x14ac:dyDescent="0.25">
      <c r="A5925" s="3" t="s">
        <v>378</v>
      </c>
      <c r="B5925" s="3" t="s">
        <v>89</v>
      </c>
      <c r="C5925" s="3" t="s">
        <v>417</v>
      </c>
      <c r="D5925" s="3">
        <v>0.51</v>
      </c>
      <c r="E5925" s="3">
        <v>0.57999999999999996</v>
      </c>
      <c r="F5925" s="3" t="s">
        <v>19</v>
      </c>
      <c r="G5925" s="2">
        <v>3100</v>
      </c>
      <c r="H5925" s="3">
        <v>6.7940495665247207</v>
      </c>
      <c r="I5925" s="3">
        <v>14151.138164043026</v>
      </c>
      <c r="J5925" s="3">
        <v>35.44688738190338</v>
      </c>
      <c r="K5925" s="3">
        <v>1</v>
      </c>
      <c r="L5925" s="3">
        <f t="shared" si="310"/>
        <v>35.44688738190338</v>
      </c>
      <c r="M5925" s="3">
        <v>0</v>
      </c>
      <c r="N5925" s="3">
        <v>3.7946587673362866</v>
      </c>
      <c r="O5925" s="3">
        <v>1</v>
      </c>
      <c r="P5925" s="3">
        <f t="shared" si="311"/>
        <v>3.7946587673362866</v>
      </c>
      <c r="Q5925" s="3">
        <v>0</v>
      </c>
    </row>
    <row r="5926" spans="1:17" x14ac:dyDescent="0.25">
      <c r="A5926" s="3" t="s">
        <v>378</v>
      </c>
      <c r="B5926" s="3" t="s">
        <v>89</v>
      </c>
      <c r="C5926" s="3" t="s">
        <v>397</v>
      </c>
      <c r="D5926" s="3">
        <v>0.36</v>
      </c>
      <c r="E5926" s="3">
        <v>0.53</v>
      </c>
      <c r="F5926" s="3" t="s">
        <v>404</v>
      </c>
      <c r="G5926" s="2">
        <v>3100</v>
      </c>
      <c r="H5926" s="3">
        <v>44.890651675998164</v>
      </c>
      <c r="I5926" s="3">
        <v>125821.301580121</v>
      </c>
      <c r="J5926" s="3">
        <v>240.30630752085358</v>
      </c>
      <c r="K5926" s="3">
        <v>1</v>
      </c>
      <c r="L5926" s="3">
        <f t="shared" si="310"/>
        <v>240.30630752085358</v>
      </c>
      <c r="M5926" s="3">
        <v>0</v>
      </c>
      <c r="N5926" s="3">
        <v>31.748153663740968</v>
      </c>
      <c r="O5926" s="3">
        <v>1</v>
      </c>
      <c r="P5926" s="3">
        <f t="shared" si="311"/>
        <v>31.748153663740968</v>
      </c>
      <c r="Q5926" s="3">
        <v>0</v>
      </c>
    </row>
    <row r="5927" spans="1:17" x14ac:dyDescent="0.25">
      <c r="A5927" s="3" t="s">
        <v>378</v>
      </c>
      <c r="B5927" s="3" t="s">
        <v>89</v>
      </c>
      <c r="C5927" s="3" t="s">
        <v>406</v>
      </c>
      <c r="D5927" s="3">
        <v>0.36</v>
      </c>
      <c r="E5927" s="3">
        <v>0.48</v>
      </c>
      <c r="F5927" s="3" t="s">
        <v>404</v>
      </c>
      <c r="G5927" s="2">
        <v>3100</v>
      </c>
      <c r="H5927" s="3">
        <v>5.8865973436565069</v>
      </c>
      <c r="I5927" s="3">
        <v>19785.108294008362</v>
      </c>
      <c r="J5927" s="3">
        <v>48.415583744008011</v>
      </c>
      <c r="K5927" s="3">
        <v>1</v>
      </c>
      <c r="L5927" s="3">
        <f t="shared" si="310"/>
        <v>48.415583744008011</v>
      </c>
      <c r="M5927" s="3">
        <v>0</v>
      </c>
      <c r="N5927" s="3">
        <v>6.1410208788167875</v>
      </c>
      <c r="O5927" s="3">
        <v>1</v>
      </c>
      <c r="P5927" s="3">
        <f t="shared" si="311"/>
        <v>6.1410208788167875</v>
      </c>
      <c r="Q5927" s="3">
        <v>0</v>
      </c>
    </row>
    <row r="5928" spans="1:17" x14ac:dyDescent="0.25">
      <c r="A5928" s="3" t="s">
        <v>378</v>
      </c>
      <c r="B5928" s="3" t="s">
        <v>8</v>
      </c>
      <c r="C5928" s="3" t="s">
        <v>379</v>
      </c>
      <c r="D5928" s="3">
        <v>0.35</v>
      </c>
      <c r="E5928" s="3">
        <v>0.47</v>
      </c>
      <c r="F5928" s="3" t="s">
        <v>390</v>
      </c>
      <c r="G5928" s="2">
        <v>3100</v>
      </c>
      <c r="H5928" s="3">
        <v>46.102374516279248</v>
      </c>
      <c r="I5928" s="3">
        <v>65325.629827442441</v>
      </c>
      <c r="J5928" s="3">
        <v>158.63834464525888</v>
      </c>
      <c r="K5928" s="3">
        <v>1</v>
      </c>
      <c r="L5928" s="3">
        <f t="shared" si="310"/>
        <v>158.63834464525888</v>
      </c>
      <c r="M5928" s="3">
        <v>0</v>
      </c>
      <c r="N5928" s="3">
        <v>15.719463584635283</v>
      </c>
      <c r="O5928" s="3">
        <v>1</v>
      </c>
      <c r="P5928" s="3">
        <f t="shared" si="311"/>
        <v>15.719463584635283</v>
      </c>
      <c r="Q5928" s="3">
        <v>0</v>
      </c>
    </row>
    <row r="5929" spans="1:17" x14ac:dyDescent="0.25">
      <c r="A5929" s="3" t="s">
        <v>378</v>
      </c>
      <c r="B5929" s="3" t="s">
        <v>89</v>
      </c>
      <c r="C5929" s="3" t="s">
        <v>406</v>
      </c>
      <c r="D5929" s="3">
        <v>0.36</v>
      </c>
      <c r="E5929" s="3">
        <v>0.48</v>
      </c>
      <c r="F5929" s="3" t="s">
        <v>11</v>
      </c>
      <c r="G5929" s="2">
        <v>3100</v>
      </c>
      <c r="H5929" s="3">
        <v>57.824755911723308</v>
      </c>
      <c r="I5929" s="3">
        <v>178881.90810665931</v>
      </c>
      <c r="J5929" s="3">
        <v>379.96357386928042</v>
      </c>
      <c r="K5929" s="3">
        <v>1</v>
      </c>
      <c r="L5929" s="3">
        <f t="shared" si="310"/>
        <v>379.96357386928042</v>
      </c>
      <c r="M5929" s="3">
        <v>0</v>
      </c>
      <c r="N5929" s="3">
        <v>49.915936786744517</v>
      </c>
      <c r="O5929" s="3">
        <v>1</v>
      </c>
      <c r="P5929" s="3">
        <f t="shared" si="311"/>
        <v>49.915936786744517</v>
      </c>
      <c r="Q5929" s="3">
        <v>0</v>
      </c>
    </row>
    <row r="5930" spans="1:17" x14ac:dyDescent="0.25">
      <c r="A5930" s="3" t="s">
        <v>378</v>
      </c>
      <c r="B5930" s="3" t="s">
        <v>89</v>
      </c>
      <c r="C5930" s="3" t="s">
        <v>417</v>
      </c>
      <c r="D5930" s="3">
        <v>0.51</v>
      </c>
      <c r="E5930" s="3">
        <v>0.57999999999999996</v>
      </c>
      <c r="F5930" s="3" t="s">
        <v>11</v>
      </c>
      <c r="G5930" s="2">
        <v>3100</v>
      </c>
      <c r="H5930" s="3">
        <v>27.700251599790011</v>
      </c>
      <c r="I5930" s="3">
        <v>84660.581789436357</v>
      </c>
      <c r="J5930" s="3">
        <v>181.4434278518535</v>
      </c>
      <c r="K5930" s="3">
        <v>1</v>
      </c>
      <c r="L5930" s="3">
        <f t="shared" si="310"/>
        <v>181.4434278518535</v>
      </c>
      <c r="M5930" s="3">
        <v>0</v>
      </c>
      <c r="N5930" s="3">
        <v>24.624989037609897</v>
      </c>
      <c r="O5930" s="3">
        <v>1</v>
      </c>
      <c r="P5930" s="3">
        <f t="shared" si="311"/>
        <v>24.624989037609897</v>
      </c>
      <c r="Q5930" s="3">
        <v>0</v>
      </c>
    </row>
    <row r="5931" spans="1:17" x14ac:dyDescent="0.25">
      <c r="A5931" s="3" t="s">
        <v>378</v>
      </c>
      <c r="B5931" s="3" t="s">
        <v>8</v>
      </c>
      <c r="C5931" s="3" t="s">
        <v>379</v>
      </c>
      <c r="D5931" s="3">
        <v>0.35</v>
      </c>
      <c r="E5931" s="3">
        <v>0.47</v>
      </c>
      <c r="F5931" s="3" t="s">
        <v>391</v>
      </c>
      <c r="G5931" s="2">
        <v>3100</v>
      </c>
      <c r="H5931" s="3">
        <v>25.422730236590972</v>
      </c>
      <c r="I5931" s="3">
        <v>28961.867849987251</v>
      </c>
      <c r="J5931" s="3">
        <v>83.171065836592135</v>
      </c>
      <c r="K5931" s="3">
        <v>1</v>
      </c>
      <c r="L5931" s="3">
        <f t="shared" si="310"/>
        <v>83.171065836592135</v>
      </c>
      <c r="M5931" s="3">
        <v>0</v>
      </c>
      <c r="N5931" s="3">
        <v>7.1764234584851758</v>
      </c>
      <c r="O5931" s="3">
        <v>1</v>
      </c>
      <c r="P5931" s="3">
        <f t="shared" si="311"/>
        <v>7.1764234584851758</v>
      </c>
      <c r="Q5931" s="3">
        <v>0</v>
      </c>
    </row>
    <row r="5932" spans="1:17" x14ac:dyDescent="0.25">
      <c r="A5932" s="3" t="s">
        <v>378</v>
      </c>
      <c r="B5932" s="3" t="s">
        <v>89</v>
      </c>
      <c r="C5932" s="3" t="s">
        <v>406</v>
      </c>
      <c r="D5932" s="3">
        <v>0.36</v>
      </c>
      <c r="E5932" s="3">
        <v>0.48</v>
      </c>
      <c r="F5932" s="3" t="s">
        <v>413</v>
      </c>
      <c r="G5932" s="2">
        <v>3100</v>
      </c>
      <c r="H5932" s="3">
        <v>64.523270463908133</v>
      </c>
      <c r="I5932" s="3">
        <v>205973.00999271637</v>
      </c>
      <c r="J5932" s="3">
        <v>427.16651122339437</v>
      </c>
      <c r="K5932" s="3">
        <v>1</v>
      </c>
      <c r="L5932" s="3">
        <f t="shared" si="310"/>
        <v>427.16651122339437</v>
      </c>
      <c r="M5932" s="3">
        <v>0</v>
      </c>
      <c r="N5932" s="3">
        <v>53.216091129666736</v>
      </c>
      <c r="O5932" s="3">
        <v>1</v>
      </c>
      <c r="P5932" s="3">
        <f t="shared" si="311"/>
        <v>53.216091129666736</v>
      </c>
      <c r="Q5932" s="3">
        <v>0</v>
      </c>
    </row>
    <row r="5933" spans="1:17" x14ac:dyDescent="0.25">
      <c r="A5933" s="3" t="s">
        <v>378</v>
      </c>
      <c r="B5933" s="3" t="s">
        <v>8</v>
      </c>
      <c r="C5933" s="3" t="s">
        <v>379</v>
      </c>
      <c r="D5933" s="3">
        <v>0.35</v>
      </c>
      <c r="E5933" s="3">
        <v>0.47</v>
      </c>
      <c r="F5933" s="3" t="s">
        <v>392</v>
      </c>
      <c r="G5933" s="2">
        <v>3100</v>
      </c>
      <c r="H5933" s="3">
        <v>3.9858501812580834E-2</v>
      </c>
      <c r="I5933" s="3">
        <v>155.45874328614116</v>
      </c>
      <c r="J5933" s="3">
        <v>0.33727346572684391</v>
      </c>
      <c r="K5933" s="3">
        <v>1</v>
      </c>
      <c r="L5933" s="3">
        <f t="shared" si="310"/>
        <v>0.33727346572684391</v>
      </c>
      <c r="M5933" s="3">
        <v>0</v>
      </c>
      <c r="N5933" s="3">
        <v>4.7147761290034257E-2</v>
      </c>
      <c r="O5933" s="3">
        <v>1</v>
      </c>
      <c r="P5933" s="3">
        <f t="shared" si="311"/>
        <v>4.7147761290034257E-2</v>
      </c>
      <c r="Q5933" s="3">
        <v>0</v>
      </c>
    </row>
    <row r="5934" spans="1:17" x14ac:dyDescent="0.25">
      <c r="A5934" s="3" t="s">
        <v>378</v>
      </c>
      <c r="B5934" s="3" t="s">
        <v>8</v>
      </c>
      <c r="C5934" s="3" t="s">
        <v>379</v>
      </c>
      <c r="D5934" s="3">
        <v>0.35</v>
      </c>
      <c r="E5934" s="3">
        <v>0.47</v>
      </c>
      <c r="F5934" s="3" t="s">
        <v>392</v>
      </c>
      <c r="G5934" s="2">
        <v>3100</v>
      </c>
      <c r="H5934" s="3">
        <v>32.268726093484538</v>
      </c>
      <c r="I5934" s="3">
        <v>81404.927577727256</v>
      </c>
      <c r="J5934" s="3">
        <v>187.75053553066482</v>
      </c>
      <c r="K5934" s="3">
        <v>1</v>
      </c>
      <c r="L5934" s="3">
        <f t="shared" si="310"/>
        <v>187.75053553066482</v>
      </c>
      <c r="M5934" s="3">
        <v>0</v>
      </c>
      <c r="N5934" s="3">
        <v>23.951082514830834</v>
      </c>
      <c r="O5934" s="3">
        <v>1</v>
      </c>
      <c r="P5934" s="3">
        <f t="shared" si="311"/>
        <v>23.951082514830834</v>
      </c>
      <c r="Q5934" s="3">
        <v>0</v>
      </c>
    </row>
    <row r="5935" spans="1:17" x14ac:dyDescent="0.25">
      <c r="A5935" s="3" t="s">
        <v>378</v>
      </c>
      <c r="B5935" s="3" t="s">
        <v>89</v>
      </c>
      <c r="C5935" s="3" t="s">
        <v>397</v>
      </c>
      <c r="D5935" s="3">
        <v>0.36</v>
      </c>
      <c r="E5935" s="3">
        <v>0.53</v>
      </c>
      <c r="F5935" s="3" t="s">
        <v>392</v>
      </c>
      <c r="G5935" s="2">
        <v>3100</v>
      </c>
      <c r="H5935" s="3">
        <v>17.838266873985816</v>
      </c>
      <c r="I5935" s="3">
        <v>40479.788860564266</v>
      </c>
      <c r="J5935" s="3">
        <v>80.750725737299604</v>
      </c>
      <c r="K5935" s="3">
        <v>1</v>
      </c>
      <c r="L5935" s="3">
        <f t="shared" si="310"/>
        <v>80.750725737299604</v>
      </c>
      <c r="M5935" s="3">
        <v>0</v>
      </c>
      <c r="N5935" s="3">
        <v>10.974698326621599</v>
      </c>
      <c r="O5935" s="3">
        <v>1</v>
      </c>
      <c r="P5935" s="3">
        <f t="shared" si="311"/>
        <v>10.974698326621599</v>
      </c>
      <c r="Q5935" s="3">
        <v>0</v>
      </c>
    </row>
    <row r="5936" spans="1:17" x14ac:dyDescent="0.25">
      <c r="A5936" s="3" t="s">
        <v>378</v>
      </c>
      <c r="B5936" s="3" t="s">
        <v>8</v>
      </c>
      <c r="C5936" s="3" t="s">
        <v>379</v>
      </c>
      <c r="D5936" s="3">
        <v>0.35</v>
      </c>
      <c r="E5936" s="3">
        <v>0.47</v>
      </c>
      <c r="F5936" s="3" t="s">
        <v>59</v>
      </c>
      <c r="G5936" s="2">
        <v>3100</v>
      </c>
      <c r="H5936" s="3">
        <v>0.96796267261559987</v>
      </c>
      <c r="I5936" s="3">
        <v>2826.358069647772</v>
      </c>
      <c r="J5936" s="3">
        <v>6.13904167150673</v>
      </c>
      <c r="K5936" s="3">
        <v>1</v>
      </c>
      <c r="L5936" s="3">
        <f t="shared" si="310"/>
        <v>6.13904167150673</v>
      </c>
      <c r="M5936" s="3">
        <v>0</v>
      </c>
      <c r="N5936" s="3">
        <v>0.82124422732495794</v>
      </c>
      <c r="O5936" s="3">
        <v>1</v>
      </c>
      <c r="P5936" s="3">
        <f t="shared" si="311"/>
        <v>0.82124422732495794</v>
      </c>
      <c r="Q5936" s="3">
        <v>0</v>
      </c>
    </row>
    <row r="5937" spans="1:17" x14ac:dyDescent="0.25">
      <c r="A5937" s="3" t="s">
        <v>378</v>
      </c>
      <c r="B5937" s="3" t="s">
        <v>8</v>
      </c>
      <c r="C5937" s="3" t="s">
        <v>379</v>
      </c>
      <c r="D5937" s="3">
        <v>0.35</v>
      </c>
      <c r="E5937" s="3">
        <v>0.47</v>
      </c>
      <c r="F5937" s="3" t="s">
        <v>59</v>
      </c>
      <c r="G5937" s="2">
        <v>3100</v>
      </c>
      <c r="H5937" s="3">
        <v>0.1656118789640478</v>
      </c>
      <c r="I5937" s="3">
        <v>496.84261853062401</v>
      </c>
      <c r="J5937" s="3">
        <v>1.1597610492845594</v>
      </c>
      <c r="K5937" s="3">
        <v>1</v>
      </c>
      <c r="L5937" s="3">
        <f t="shared" si="310"/>
        <v>1.1597610492845594</v>
      </c>
      <c r="M5937" s="3">
        <v>0</v>
      </c>
      <c r="N5937" s="3">
        <v>0.14482366346078476</v>
      </c>
      <c r="O5937" s="3">
        <v>1</v>
      </c>
      <c r="P5937" s="3">
        <f t="shared" si="311"/>
        <v>0.14482366346078476</v>
      </c>
      <c r="Q5937" s="3">
        <v>0</v>
      </c>
    </row>
    <row r="5938" spans="1:17" x14ac:dyDescent="0.25">
      <c r="A5938" s="3" t="s">
        <v>378</v>
      </c>
      <c r="B5938" s="3" t="s">
        <v>89</v>
      </c>
      <c r="C5938" s="3" t="s">
        <v>397</v>
      </c>
      <c r="D5938" s="3">
        <v>0.36</v>
      </c>
      <c r="E5938" s="3">
        <v>0.53</v>
      </c>
      <c r="F5938" s="3" t="s">
        <v>59</v>
      </c>
      <c r="G5938" s="2">
        <v>3100</v>
      </c>
      <c r="H5938" s="3">
        <v>3.3504514566701724</v>
      </c>
      <c r="I5938" s="3">
        <v>9749.81693482017</v>
      </c>
      <c r="J5938" s="3">
        <v>23.484061960195341</v>
      </c>
      <c r="K5938" s="3">
        <v>1</v>
      </c>
      <c r="L5938" s="3">
        <f t="shared" si="310"/>
        <v>23.484061960195341</v>
      </c>
      <c r="M5938" s="3">
        <v>0</v>
      </c>
      <c r="N5938" s="3">
        <v>3.2302936288203825</v>
      </c>
      <c r="O5938" s="3">
        <v>1</v>
      </c>
      <c r="P5938" s="3">
        <f t="shared" si="311"/>
        <v>3.2302936288203825</v>
      </c>
      <c r="Q5938" s="3">
        <v>0</v>
      </c>
    </row>
    <row r="5939" spans="1:17" x14ac:dyDescent="0.25">
      <c r="A5939" s="3" t="s">
        <v>378</v>
      </c>
      <c r="B5939" s="3" t="s">
        <v>89</v>
      </c>
      <c r="C5939" s="3" t="s">
        <v>406</v>
      </c>
      <c r="D5939" s="3">
        <v>0.36</v>
      </c>
      <c r="E5939" s="3">
        <v>0.48</v>
      </c>
      <c r="F5939" s="3" t="s">
        <v>59</v>
      </c>
      <c r="G5939" s="2">
        <v>3100</v>
      </c>
      <c r="H5939" s="3">
        <v>0.81435650007088067</v>
      </c>
      <c r="I5939" s="3">
        <v>2610.1597991688327</v>
      </c>
      <c r="J5939" s="3">
        <v>5.9624140085692634</v>
      </c>
      <c r="K5939" s="3">
        <v>1</v>
      </c>
      <c r="L5939" s="3">
        <f t="shared" si="310"/>
        <v>5.9624140085692634</v>
      </c>
      <c r="M5939" s="3">
        <v>0</v>
      </c>
      <c r="N5939" s="3">
        <v>0.76864937438627057</v>
      </c>
      <c r="O5939" s="3">
        <v>1</v>
      </c>
      <c r="P5939" s="3">
        <f t="shared" si="311"/>
        <v>0.76864937438627057</v>
      </c>
      <c r="Q5939" s="3">
        <v>0</v>
      </c>
    </row>
    <row r="5940" spans="1:17" x14ac:dyDescent="0.25">
      <c r="A5940" s="3" t="s">
        <v>378</v>
      </c>
      <c r="B5940" s="3" t="s">
        <v>8</v>
      </c>
      <c r="C5940" s="3" t="s">
        <v>379</v>
      </c>
      <c r="D5940" s="3">
        <v>0.35</v>
      </c>
      <c r="E5940" s="3">
        <v>0.47</v>
      </c>
      <c r="F5940" s="3" t="s">
        <v>59</v>
      </c>
      <c r="G5940" s="2">
        <v>3100</v>
      </c>
      <c r="H5940" s="3">
        <v>0.67967757047202693</v>
      </c>
      <c r="I5940" s="3">
        <v>1277.8685477704885</v>
      </c>
      <c r="J5940" s="3">
        <v>2.7506291848659306</v>
      </c>
      <c r="K5940" s="3">
        <v>1</v>
      </c>
      <c r="L5940" s="3">
        <f t="shared" si="310"/>
        <v>2.7506291848659306</v>
      </c>
      <c r="M5940" s="3">
        <v>0</v>
      </c>
      <c r="N5940" s="3">
        <v>0.33495541438008969</v>
      </c>
      <c r="O5940" s="3">
        <v>1</v>
      </c>
      <c r="P5940" s="3">
        <f t="shared" si="311"/>
        <v>0.33495541438008969</v>
      </c>
      <c r="Q5940" s="3">
        <v>0</v>
      </c>
    </row>
    <row r="5941" spans="1:17" x14ac:dyDescent="0.25">
      <c r="A5941" s="3" t="s">
        <v>378</v>
      </c>
      <c r="B5941" s="3" t="s">
        <v>8</v>
      </c>
      <c r="C5941" s="3" t="s">
        <v>379</v>
      </c>
      <c r="D5941" s="3">
        <v>0.35</v>
      </c>
      <c r="E5941" s="3">
        <v>0.47</v>
      </c>
      <c r="F5941" s="3" t="s">
        <v>59</v>
      </c>
      <c r="G5941" s="2">
        <v>3100</v>
      </c>
      <c r="H5941" s="3">
        <v>1.4858011394624199E-2</v>
      </c>
      <c r="I5941" s="3">
        <v>57.950190651932139</v>
      </c>
      <c r="J5941" s="3">
        <v>0.12572507166569197</v>
      </c>
      <c r="K5941" s="3">
        <v>1</v>
      </c>
      <c r="L5941" s="3">
        <f t="shared" si="310"/>
        <v>0.12572507166569197</v>
      </c>
      <c r="M5941" s="3">
        <v>0</v>
      </c>
      <c r="N5941" s="3">
        <v>1.757522090951345E-2</v>
      </c>
      <c r="O5941" s="3">
        <v>1</v>
      </c>
      <c r="P5941" s="3">
        <f t="shared" si="311"/>
        <v>1.757522090951345E-2</v>
      </c>
      <c r="Q5941" s="3">
        <v>0</v>
      </c>
    </row>
    <row r="5942" spans="1:17" x14ac:dyDescent="0.25">
      <c r="A5942" s="3" t="s">
        <v>378</v>
      </c>
      <c r="B5942" s="3" t="s">
        <v>8</v>
      </c>
      <c r="C5942" s="3" t="s">
        <v>379</v>
      </c>
      <c r="D5942" s="3">
        <v>0.35</v>
      </c>
      <c r="E5942" s="3">
        <v>0.47</v>
      </c>
      <c r="F5942" s="3" t="s">
        <v>59</v>
      </c>
      <c r="G5942" s="2">
        <v>3100</v>
      </c>
      <c r="H5942" s="3">
        <v>3.0998552688570244</v>
      </c>
      <c r="I5942" s="3">
        <v>10002.127447688044</v>
      </c>
      <c r="J5942" s="3">
        <v>22.554995531549757</v>
      </c>
      <c r="K5942" s="3">
        <v>1</v>
      </c>
      <c r="L5942" s="3">
        <f t="shared" si="310"/>
        <v>22.554995531549757</v>
      </c>
      <c r="M5942" s="3">
        <v>0</v>
      </c>
      <c r="N5942" s="3">
        <v>2.981016274341274</v>
      </c>
      <c r="O5942" s="3">
        <v>1</v>
      </c>
      <c r="P5942" s="3">
        <f t="shared" si="311"/>
        <v>2.981016274341274</v>
      </c>
      <c r="Q5942" s="3">
        <v>0</v>
      </c>
    </row>
    <row r="5943" spans="1:17" x14ac:dyDescent="0.25">
      <c r="A5943" s="3" t="s">
        <v>378</v>
      </c>
      <c r="B5943" s="3" t="s">
        <v>89</v>
      </c>
      <c r="C5943" s="3" t="s">
        <v>406</v>
      </c>
      <c r="D5943" s="3">
        <v>0.36</v>
      </c>
      <c r="E5943" s="3">
        <v>0.48</v>
      </c>
      <c r="F5943" s="3" t="s">
        <v>59</v>
      </c>
      <c r="G5943" s="2">
        <v>3100</v>
      </c>
      <c r="H5943" s="3">
        <v>2.5863996547052563</v>
      </c>
      <c r="I5943" s="3">
        <v>8239.2736047063736</v>
      </c>
      <c r="J5943" s="3">
        <v>18.031878556491041</v>
      </c>
      <c r="K5943" s="3">
        <v>1</v>
      </c>
      <c r="L5943" s="3">
        <f t="shared" si="310"/>
        <v>18.031878556491041</v>
      </c>
      <c r="M5943" s="3">
        <v>0</v>
      </c>
      <c r="N5943" s="3">
        <v>2.4819750404466032</v>
      </c>
      <c r="O5943" s="3">
        <v>1</v>
      </c>
      <c r="P5943" s="3">
        <f t="shared" si="311"/>
        <v>2.4819750404466032</v>
      </c>
      <c r="Q5943" s="3">
        <v>0</v>
      </c>
    </row>
    <row r="5944" spans="1:17" x14ac:dyDescent="0.25">
      <c r="A5944" s="3" t="s">
        <v>378</v>
      </c>
      <c r="B5944" s="3" t="s">
        <v>89</v>
      </c>
      <c r="C5944" s="3" t="s">
        <v>417</v>
      </c>
      <c r="D5944" s="3">
        <v>0.51</v>
      </c>
      <c r="E5944" s="3">
        <v>0.57999999999999996</v>
      </c>
      <c r="F5944" s="3" t="s">
        <v>59</v>
      </c>
      <c r="G5944" s="2">
        <v>3100</v>
      </c>
      <c r="H5944" s="3">
        <v>0.32968984434548088</v>
      </c>
      <c r="I5944" s="3">
        <v>1121.223514922337</v>
      </c>
      <c r="J5944" s="3">
        <v>2.5292716968154845</v>
      </c>
      <c r="K5944" s="3">
        <v>1</v>
      </c>
      <c r="L5944" s="3">
        <f t="shared" si="310"/>
        <v>2.5292716968154845</v>
      </c>
      <c r="M5944" s="3">
        <v>0</v>
      </c>
      <c r="N5944" s="3">
        <v>0.32863703591264487</v>
      </c>
      <c r="O5944" s="3">
        <v>1</v>
      </c>
      <c r="P5944" s="3">
        <f t="shared" si="311"/>
        <v>0.32863703591264487</v>
      </c>
      <c r="Q5944" s="3">
        <v>0</v>
      </c>
    </row>
    <row r="5945" spans="1:17" x14ac:dyDescent="0.25">
      <c r="A5945" s="3" t="s">
        <v>378</v>
      </c>
      <c r="B5945" s="3" t="s">
        <v>8</v>
      </c>
      <c r="C5945" s="3" t="s">
        <v>379</v>
      </c>
      <c r="D5945" s="3">
        <v>0.35</v>
      </c>
      <c r="E5945" s="3">
        <v>0.47</v>
      </c>
      <c r="F5945" s="3" t="s">
        <v>59</v>
      </c>
      <c r="G5945" s="2">
        <v>3100</v>
      </c>
      <c r="H5945" s="3">
        <v>0.75482187046236671</v>
      </c>
      <c r="I5945" s="3">
        <v>756.86041474149283</v>
      </c>
      <c r="J5945" s="3">
        <v>1.9507127855876407</v>
      </c>
      <c r="K5945" s="3">
        <v>1</v>
      </c>
      <c r="L5945" s="3">
        <f t="shared" si="310"/>
        <v>1.9507127855876407</v>
      </c>
      <c r="M5945" s="3">
        <v>0</v>
      </c>
      <c r="N5945" s="3">
        <v>0.14483264962275741</v>
      </c>
      <c r="O5945" s="3">
        <v>1</v>
      </c>
      <c r="P5945" s="3">
        <f t="shared" si="311"/>
        <v>0.14483264962275741</v>
      </c>
      <c r="Q5945" s="3">
        <v>0</v>
      </c>
    </row>
    <row r="5946" spans="1:17" x14ac:dyDescent="0.25">
      <c r="A5946" s="3" t="s">
        <v>378</v>
      </c>
      <c r="B5946" s="3" t="s">
        <v>8</v>
      </c>
      <c r="C5946" s="3" t="s">
        <v>379</v>
      </c>
      <c r="D5946" s="3">
        <v>0.35</v>
      </c>
      <c r="E5946" s="3">
        <v>0.47</v>
      </c>
      <c r="F5946" s="3" t="s">
        <v>63</v>
      </c>
      <c r="G5946" s="2">
        <v>3100</v>
      </c>
      <c r="H5946" s="3">
        <v>223.71590908062555</v>
      </c>
      <c r="I5946" s="3">
        <v>365524.60083653987</v>
      </c>
      <c r="J5946" s="3">
        <v>821.95534774152964</v>
      </c>
      <c r="K5946" s="3">
        <v>1</v>
      </c>
      <c r="L5946" s="3">
        <f t="shared" si="310"/>
        <v>821.95534774152964</v>
      </c>
      <c r="M5946" s="3">
        <v>0</v>
      </c>
      <c r="N5946" s="3">
        <v>95.24850022389046</v>
      </c>
      <c r="O5946" s="3">
        <v>1</v>
      </c>
      <c r="P5946" s="3">
        <f t="shared" si="311"/>
        <v>95.24850022389046</v>
      </c>
      <c r="Q5946" s="3">
        <v>0</v>
      </c>
    </row>
    <row r="5947" spans="1:17" x14ac:dyDescent="0.25">
      <c r="A5947" s="3" t="s">
        <v>378</v>
      </c>
      <c r="B5947" s="3" t="s">
        <v>8</v>
      </c>
      <c r="C5947" s="3" t="s">
        <v>379</v>
      </c>
      <c r="D5947" s="3">
        <v>0.35</v>
      </c>
      <c r="E5947" s="3">
        <v>0.47</v>
      </c>
      <c r="F5947" s="3" t="s">
        <v>63</v>
      </c>
      <c r="G5947" s="2">
        <v>3100</v>
      </c>
      <c r="H5947" s="3">
        <v>290.99837481615521</v>
      </c>
      <c r="I5947" s="3">
        <v>590758.61110434425</v>
      </c>
      <c r="J5947" s="3">
        <v>1423.1648900024848</v>
      </c>
      <c r="K5947" s="3">
        <v>1</v>
      </c>
      <c r="L5947" s="3">
        <f t="shared" si="310"/>
        <v>1423.1648900024848</v>
      </c>
      <c r="M5947" s="3">
        <v>0</v>
      </c>
      <c r="N5947" s="3">
        <v>152.5512170705029</v>
      </c>
      <c r="O5947" s="3">
        <v>1</v>
      </c>
      <c r="P5947" s="3">
        <f t="shared" si="311"/>
        <v>152.5512170705029</v>
      </c>
      <c r="Q5947" s="3">
        <v>0</v>
      </c>
    </row>
    <row r="5948" spans="1:17" x14ac:dyDescent="0.25">
      <c r="A5948" s="3" t="s">
        <v>378</v>
      </c>
      <c r="B5948" s="3" t="s">
        <v>89</v>
      </c>
      <c r="C5948" s="3" t="s">
        <v>397</v>
      </c>
      <c r="D5948" s="3">
        <v>0.36</v>
      </c>
      <c r="E5948" s="3">
        <v>0.53</v>
      </c>
      <c r="F5948" s="3" t="s">
        <v>63</v>
      </c>
      <c r="G5948" s="2">
        <v>3100</v>
      </c>
      <c r="H5948" s="3">
        <v>80.242577257972556</v>
      </c>
      <c r="I5948" s="3">
        <v>91666.897798142862</v>
      </c>
      <c r="J5948" s="3">
        <v>215.97330201610075</v>
      </c>
      <c r="K5948" s="3">
        <v>1</v>
      </c>
      <c r="L5948" s="3">
        <f t="shared" si="310"/>
        <v>215.97330201610075</v>
      </c>
      <c r="M5948" s="3">
        <v>0</v>
      </c>
      <c r="N5948" s="3">
        <v>20.472997665502579</v>
      </c>
      <c r="O5948" s="3">
        <v>1</v>
      </c>
      <c r="P5948" s="3">
        <f t="shared" si="311"/>
        <v>20.472997665502579</v>
      </c>
      <c r="Q5948" s="3">
        <v>0</v>
      </c>
    </row>
    <row r="5949" spans="1:17" x14ac:dyDescent="0.25">
      <c r="A5949" s="3" t="s">
        <v>378</v>
      </c>
      <c r="B5949" s="3" t="s">
        <v>89</v>
      </c>
      <c r="C5949" s="3" t="s">
        <v>406</v>
      </c>
      <c r="D5949" s="3">
        <v>0.36</v>
      </c>
      <c r="E5949" s="3">
        <v>0.48</v>
      </c>
      <c r="F5949" s="3" t="s">
        <v>260</v>
      </c>
      <c r="G5949" s="2">
        <v>3100</v>
      </c>
      <c r="H5949" s="3">
        <v>2.3635960673094885</v>
      </c>
      <c r="I5949" s="3">
        <v>8398.2072027664271</v>
      </c>
      <c r="J5949" s="3">
        <v>18.605016337073405</v>
      </c>
      <c r="K5949" s="3">
        <v>1</v>
      </c>
      <c r="L5949" s="3">
        <f t="shared" si="310"/>
        <v>18.605016337073405</v>
      </c>
      <c r="M5949" s="3">
        <v>0</v>
      </c>
      <c r="N5949" s="3">
        <v>2.7051827738694336</v>
      </c>
      <c r="O5949" s="3">
        <v>1</v>
      </c>
      <c r="P5949" s="3">
        <f t="shared" si="311"/>
        <v>2.7051827738694336</v>
      </c>
      <c r="Q5949" s="3">
        <v>0</v>
      </c>
    </row>
    <row r="5950" spans="1:17" x14ac:dyDescent="0.25">
      <c r="A5950" s="3" t="s">
        <v>378</v>
      </c>
      <c r="B5950" s="3" t="s">
        <v>89</v>
      </c>
      <c r="C5950" s="3" t="s">
        <v>406</v>
      </c>
      <c r="D5950" s="3">
        <v>0.36</v>
      </c>
      <c r="E5950" s="3">
        <v>0.48</v>
      </c>
      <c r="F5950" s="3" t="s">
        <v>415</v>
      </c>
      <c r="G5950" s="2">
        <v>3100</v>
      </c>
      <c r="H5950" s="3">
        <v>13.109504417783</v>
      </c>
      <c r="I5950" s="3">
        <v>39921.025648166353</v>
      </c>
      <c r="J5950" s="3">
        <v>84.774986999711146</v>
      </c>
      <c r="K5950" s="3">
        <v>1</v>
      </c>
      <c r="L5950" s="3">
        <f t="shared" si="310"/>
        <v>84.774986999711146</v>
      </c>
      <c r="M5950" s="3">
        <v>0</v>
      </c>
      <c r="N5950" s="3">
        <v>12.007641915091906</v>
      </c>
      <c r="O5950" s="3">
        <v>1</v>
      </c>
      <c r="P5950" s="3">
        <f t="shared" si="311"/>
        <v>12.007641915091906</v>
      </c>
      <c r="Q5950" s="3">
        <v>0</v>
      </c>
    </row>
    <row r="5951" spans="1:17" x14ac:dyDescent="0.25">
      <c r="A5951" s="3" t="s">
        <v>378</v>
      </c>
      <c r="B5951" s="3" t="s">
        <v>8</v>
      </c>
      <c r="C5951" s="3" t="s">
        <v>379</v>
      </c>
      <c r="D5951" s="3">
        <v>0.35</v>
      </c>
      <c r="E5951" s="3">
        <v>0.47</v>
      </c>
      <c r="F5951" s="3" t="s">
        <v>385</v>
      </c>
      <c r="G5951" s="2">
        <v>3100</v>
      </c>
      <c r="H5951" s="3">
        <v>62.091045748583305</v>
      </c>
      <c r="I5951" s="3">
        <v>57123.131384815642</v>
      </c>
      <c r="J5951" s="3">
        <v>174.67104187538706</v>
      </c>
      <c r="K5951" s="3">
        <v>1</v>
      </c>
      <c r="L5951" s="3">
        <f t="shared" si="310"/>
        <v>174.67104187538706</v>
      </c>
      <c r="M5951" s="3">
        <v>0</v>
      </c>
      <c r="N5951" s="3">
        <v>14.484452970455827</v>
      </c>
      <c r="O5951" s="3">
        <v>1</v>
      </c>
      <c r="P5951" s="3">
        <f t="shared" si="311"/>
        <v>14.484452970455827</v>
      </c>
      <c r="Q5951" s="3">
        <v>0</v>
      </c>
    </row>
    <row r="5952" spans="1:17" x14ac:dyDescent="0.25">
      <c r="A5952" s="3" t="s">
        <v>378</v>
      </c>
      <c r="B5952" s="3" t="s">
        <v>8</v>
      </c>
      <c r="C5952" s="3" t="s">
        <v>379</v>
      </c>
      <c r="D5952" s="3">
        <v>0.35</v>
      </c>
      <c r="E5952" s="3">
        <v>0.47</v>
      </c>
      <c r="F5952" s="3" t="s">
        <v>19</v>
      </c>
      <c r="G5952" s="2">
        <v>3200</v>
      </c>
      <c r="H5952" s="3">
        <v>427.18552355758089</v>
      </c>
      <c r="I5952" s="3">
        <v>691384.09194133489</v>
      </c>
      <c r="J5952" s="3">
        <v>1476.523468304076</v>
      </c>
      <c r="K5952" s="3">
        <v>1</v>
      </c>
      <c r="L5952" s="3">
        <f t="shared" si="310"/>
        <v>1476.523468304076</v>
      </c>
      <c r="M5952" s="3">
        <v>0</v>
      </c>
      <c r="N5952" s="3">
        <v>186.9897603701217</v>
      </c>
      <c r="O5952" s="3">
        <v>1</v>
      </c>
      <c r="P5952" s="3">
        <f t="shared" si="311"/>
        <v>186.9897603701217</v>
      </c>
      <c r="Q5952" s="3">
        <v>0</v>
      </c>
    </row>
    <row r="5953" spans="1:17" x14ac:dyDescent="0.25">
      <c r="A5953" s="3" t="s">
        <v>378</v>
      </c>
      <c r="B5953" s="3" t="s">
        <v>8</v>
      </c>
      <c r="C5953" s="3" t="s">
        <v>379</v>
      </c>
      <c r="D5953" s="3">
        <v>0.35</v>
      </c>
      <c r="E5953" s="3">
        <v>0.47</v>
      </c>
      <c r="F5953" s="3" t="s">
        <v>19</v>
      </c>
      <c r="G5953" s="2">
        <v>3200</v>
      </c>
      <c r="H5953" s="3">
        <v>28.914691798415607</v>
      </c>
      <c r="I5953" s="3">
        <v>46188.328254451138</v>
      </c>
      <c r="J5953" s="3">
        <v>99.400370335518105</v>
      </c>
      <c r="K5953" s="3">
        <v>1</v>
      </c>
      <c r="L5953" s="3">
        <f t="shared" si="310"/>
        <v>99.400370335518105</v>
      </c>
      <c r="M5953" s="3">
        <v>0</v>
      </c>
      <c r="N5953" s="3">
        <v>12.22341749763979</v>
      </c>
      <c r="O5953" s="3">
        <v>1</v>
      </c>
      <c r="P5953" s="3">
        <f t="shared" si="311"/>
        <v>12.22341749763979</v>
      </c>
      <c r="Q5953" s="3">
        <v>0</v>
      </c>
    </row>
    <row r="5954" spans="1:17" x14ac:dyDescent="0.25">
      <c r="A5954" s="3" t="s">
        <v>378</v>
      </c>
      <c r="B5954" s="3" t="s">
        <v>89</v>
      </c>
      <c r="C5954" s="3" t="s">
        <v>397</v>
      </c>
      <c r="D5954" s="3">
        <v>0.36</v>
      </c>
      <c r="E5954" s="3">
        <v>0.53</v>
      </c>
      <c r="F5954" s="3" t="s">
        <v>19</v>
      </c>
      <c r="G5954" s="2">
        <v>3200</v>
      </c>
      <c r="H5954" s="3">
        <v>284.79459327792489</v>
      </c>
      <c r="I5954" s="3">
        <v>584244.67237608111</v>
      </c>
      <c r="J5954" s="3">
        <v>1261.7787702208261</v>
      </c>
      <c r="K5954" s="3">
        <v>1</v>
      </c>
      <c r="L5954" s="3">
        <f t="shared" ref="L5954:L6017" si="312">J5954*K5954</f>
        <v>1261.7787702208261</v>
      </c>
      <c r="M5954" s="3">
        <v>0</v>
      </c>
      <c r="N5954" s="3">
        <v>152.16264323342915</v>
      </c>
      <c r="O5954" s="3">
        <v>1</v>
      </c>
      <c r="P5954" s="3">
        <f t="shared" ref="P5954:P6017" si="313">N5954*O5954</f>
        <v>152.16264323342915</v>
      </c>
      <c r="Q5954" s="3">
        <v>0</v>
      </c>
    </row>
    <row r="5955" spans="1:17" x14ac:dyDescent="0.25">
      <c r="A5955" s="3" t="s">
        <v>378</v>
      </c>
      <c r="B5955" s="3" t="s">
        <v>89</v>
      </c>
      <c r="C5955" s="3" t="s">
        <v>406</v>
      </c>
      <c r="D5955" s="3">
        <v>0.36</v>
      </c>
      <c r="E5955" s="3">
        <v>0.48</v>
      </c>
      <c r="F5955" s="3" t="s">
        <v>19</v>
      </c>
      <c r="G5955" s="2">
        <v>3200</v>
      </c>
      <c r="H5955" s="3">
        <v>159.38544782908474</v>
      </c>
      <c r="I5955" s="3">
        <v>459418.66486538551</v>
      </c>
      <c r="J5955" s="3">
        <v>909.04050965130239</v>
      </c>
      <c r="K5955" s="3">
        <v>1</v>
      </c>
      <c r="L5955" s="3">
        <f t="shared" si="312"/>
        <v>909.04050965130239</v>
      </c>
      <c r="M5955" s="3">
        <v>0</v>
      </c>
      <c r="N5955" s="3">
        <v>115.96111274364678</v>
      </c>
      <c r="O5955" s="3">
        <v>1</v>
      </c>
      <c r="P5955" s="3">
        <f t="shared" si="313"/>
        <v>115.96111274364678</v>
      </c>
      <c r="Q5955" s="3">
        <v>0</v>
      </c>
    </row>
    <row r="5956" spans="1:17" x14ac:dyDescent="0.25">
      <c r="A5956" s="3" t="s">
        <v>378</v>
      </c>
      <c r="B5956" s="3" t="s">
        <v>89</v>
      </c>
      <c r="C5956" s="3" t="s">
        <v>397</v>
      </c>
      <c r="D5956" s="3">
        <v>0.36</v>
      </c>
      <c r="E5956" s="3">
        <v>0.53</v>
      </c>
      <c r="F5956" s="3" t="s">
        <v>404</v>
      </c>
      <c r="G5956" s="2">
        <v>3200</v>
      </c>
      <c r="H5956" s="3">
        <v>24.030424467062101</v>
      </c>
      <c r="I5956" s="3">
        <v>77139.485762049444</v>
      </c>
      <c r="J5956" s="3">
        <v>163.08802851117176</v>
      </c>
      <c r="K5956" s="3">
        <v>1</v>
      </c>
      <c r="L5956" s="3">
        <f t="shared" si="312"/>
        <v>163.08802851117176</v>
      </c>
      <c r="M5956" s="3">
        <v>0</v>
      </c>
      <c r="N5956" s="3">
        <v>20.982059625615484</v>
      </c>
      <c r="O5956" s="3">
        <v>1</v>
      </c>
      <c r="P5956" s="3">
        <f t="shared" si="313"/>
        <v>20.982059625615484</v>
      </c>
      <c r="Q5956" s="3">
        <v>0</v>
      </c>
    </row>
    <row r="5957" spans="1:17" x14ac:dyDescent="0.25">
      <c r="A5957" s="3" t="s">
        <v>378</v>
      </c>
      <c r="B5957" s="3" t="s">
        <v>8</v>
      </c>
      <c r="C5957" s="3" t="s">
        <v>379</v>
      </c>
      <c r="D5957" s="3">
        <v>0.35</v>
      </c>
      <c r="E5957" s="3">
        <v>0.47</v>
      </c>
      <c r="F5957" s="3" t="s">
        <v>390</v>
      </c>
      <c r="G5957" s="2">
        <v>3200</v>
      </c>
      <c r="H5957" s="3">
        <v>76.107907488317835</v>
      </c>
      <c r="I5957" s="3">
        <v>88964.819839505086</v>
      </c>
      <c r="J5957" s="3">
        <v>192.63420137033577</v>
      </c>
      <c r="K5957" s="3">
        <v>1</v>
      </c>
      <c r="L5957" s="3">
        <f t="shared" si="312"/>
        <v>192.63420137033577</v>
      </c>
      <c r="M5957" s="3">
        <v>0</v>
      </c>
      <c r="N5957" s="3">
        <v>22.5003032201877</v>
      </c>
      <c r="O5957" s="3">
        <v>1</v>
      </c>
      <c r="P5957" s="3">
        <f t="shared" si="313"/>
        <v>22.5003032201877</v>
      </c>
      <c r="Q5957" s="3">
        <v>0</v>
      </c>
    </row>
    <row r="5958" spans="1:17" x14ac:dyDescent="0.25">
      <c r="A5958" s="3" t="s">
        <v>378</v>
      </c>
      <c r="B5958" s="3" t="s">
        <v>89</v>
      </c>
      <c r="C5958" s="3" t="s">
        <v>406</v>
      </c>
      <c r="D5958" s="3">
        <v>0.36</v>
      </c>
      <c r="E5958" s="3">
        <v>0.48</v>
      </c>
      <c r="F5958" s="3" t="s">
        <v>11</v>
      </c>
      <c r="G5958" s="2">
        <v>3200</v>
      </c>
      <c r="H5958" s="3">
        <v>181.28125400881132</v>
      </c>
      <c r="I5958" s="3">
        <v>517845.91922862484</v>
      </c>
      <c r="J5958" s="3">
        <v>1057.7036858237034</v>
      </c>
      <c r="K5958" s="3">
        <v>1</v>
      </c>
      <c r="L5958" s="3">
        <f t="shared" si="312"/>
        <v>1057.7036858237034</v>
      </c>
      <c r="M5958" s="3">
        <v>0</v>
      </c>
      <c r="N5958" s="3">
        <v>137.27630377476672</v>
      </c>
      <c r="O5958" s="3">
        <v>1</v>
      </c>
      <c r="P5958" s="3">
        <f t="shared" si="313"/>
        <v>137.27630377476672</v>
      </c>
      <c r="Q5958" s="3">
        <v>0</v>
      </c>
    </row>
    <row r="5959" spans="1:17" x14ac:dyDescent="0.25">
      <c r="A5959" s="3" t="s">
        <v>378</v>
      </c>
      <c r="B5959" s="3" t="s">
        <v>89</v>
      </c>
      <c r="C5959" s="3" t="s">
        <v>417</v>
      </c>
      <c r="D5959" s="3">
        <v>0.51</v>
      </c>
      <c r="E5959" s="3">
        <v>0.57999999999999996</v>
      </c>
      <c r="F5959" s="3" t="s">
        <v>11</v>
      </c>
      <c r="G5959" s="2">
        <v>3200</v>
      </c>
      <c r="H5959" s="3">
        <v>27.973849171943481</v>
      </c>
      <c r="I5959" s="3">
        <v>77732.218424803417</v>
      </c>
      <c r="J5959" s="3">
        <v>162.20001253438588</v>
      </c>
      <c r="K5959" s="3">
        <v>1</v>
      </c>
      <c r="L5959" s="3">
        <f t="shared" si="312"/>
        <v>162.20001253438588</v>
      </c>
      <c r="M5959" s="3">
        <v>0</v>
      </c>
      <c r="N5959" s="3">
        <v>20.496277333567694</v>
      </c>
      <c r="O5959" s="3">
        <v>1</v>
      </c>
      <c r="P5959" s="3">
        <f t="shared" si="313"/>
        <v>20.496277333567694</v>
      </c>
      <c r="Q5959" s="3">
        <v>0</v>
      </c>
    </row>
    <row r="5960" spans="1:17" x14ac:dyDescent="0.25">
      <c r="A5960" s="3" t="s">
        <v>378</v>
      </c>
      <c r="B5960" s="3" t="s">
        <v>8</v>
      </c>
      <c r="C5960" s="3" t="s">
        <v>379</v>
      </c>
      <c r="D5960" s="3">
        <v>0.35</v>
      </c>
      <c r="E5960" s="3">
        <v>0.47</v>
      </c>
      <c r="F5960" s="3" t="s">
        <v>391</v>
      </c>
      <c r="G5960" s="2">
        <v>3200</v>
      </c>
      <c r="H5960" s="3">
        <v>1.0367403417832883</v>
      </c>
      <c r="I5960" s="3">
        <v>1468.6320926074177</v>
      </c>
      <c r="J5960" s="3">
        <v>3.0354448279192798</v>
      </c>
      <c r="K5960" s="3">
        <v>1</v>
      </c>
      <c r="L5960" s="3">
        <f t="shared" si="312"/>
        <v>3.0354448279192798</v>
      </c>
      <c r="M5960" s="3">
        <v>0</v>
      </c>
      <c r="N5960" s="3">
        <v>0.41121005215291306</v>
      </c>
      <c r="O5960" s="3">
        <v>1</v>
      </c>
      <c r="P5960" s="3">
        <f t="shared" si="313"/>
        <v>0.41121005215291306</v>
      </c>
      <c r="Q5960" s="3">
        <v>0</v>
      </c>
    </row>
    <row r="5961" spans="1:17" x14ac:dyDescent="0.25">
      <c r="A5961" s="3" t="s">
        <v>378</v>
      </c>
      <c r="B5961" s="3" t="s">
        <v>89</v>
      </c>
      <c r="C5961" s="3" t="s">
        <v>406</v>
      </c>
      <c r="D5961" s="3">
        <v>0.36</v>
      </c>
      <c r="E5961" s="3">
        <v>0.48</v>
      </c>
      <c r="F5961" s="3" t="s">
        <v>413</v>
      </c>
      <c r="G5961" s="2">
        <v>3200</v>
      </c>
      <c r="H5961" s="3">
        <v>101.63325397931887</v>
      </c>
      <c r="I5961" s="3">
        <v>336384.78361835278</v>
      </c>
      <c r="J5961" s="3">
        <v>691.55695194955297</v>
      </c>
      <c r="K5961" s="3">
        <v>1</v>
      </c>
      <c r="L5961" s="3">
        <f t="shared" si="312"/>
        <v>691.55695194955297</v>
      </c>
      <c r="M5961" s="3">
        <v>0</v>
      </c>
      <c r="N5961" s="3">
        <v>87.131502008336881</v>
      </c>
      <c r="O5961" s="3">
        <v>1</v>
      </c>
      <c r="P5961" s="3">
        <f t="shared" si="313"/>
        <v>87.131502008336881</v>
      </c>
      <c r="Q5961" s="3">
        <v>0</v>
      </c>
    </row>
    <row r="5962" spans="1:17" x14ac:dyDescent="0.25">
      <c r="A5962" s="3" t="s">
        <v>378</v>
      </c>
      <c r="B5962" s="3" t="s">
        <v>8</v>
      </c>
      <c r="C5962" s="3" t="s">
        <v>379</v>
      </c>
      <c r="D5962" s="3">
        <v>0.35</v>
      </c>
      <c r="E5962" s="3">
        <v>0.47</v>
      </c>
      <c r="F5962" s="3" t="s">
        <v>392</v>
      </c>
      <c r="G5962" s="2">
        <v>3200</v>
      </c>
      <c r="H5962" s="3">
        <v>0.51171438518248369</v>
      </c>
      <c r="I5962" s="3">
        <v>1964.8070486426352</v>
      </c>
      <c r="J5962" s="3">
        <v>5.5280766422846224</v>
      </c>
      <c r="K5962" s="3">
        <v>1</v>
      </c>
      <c r="L5962" s="3">
        <f t="shared" si="312"/>
        <v>5.5280766422846224</v>
      </c>
      <c r="M5962" s="3">
        <v>0</v>
      </c>
      <c r="N5962" s="3">
        <v>0.73772885289372114</v>
      </c>
      <c r="O5962" s="3">
        <v>1</v>
      </c>
      <c r="P5962" s="3">
        <f t="shared" si="313"/>
        <v>0.73772885289372114</v>
      </c>
      <c r="Q5962" s="3">
        <v>0</v>
      </c>
    </row>
    <row r="5963" spans="1:17" x14ac:dyDescent="0.25">
      <c r="A5963" s="3" t="s">
        <v>378</v>
      </c>
      <c r="B5963" s="3" t="s">
        <v>8</v>
      </c>
      <c r="C5963" s="3" t="s">
        <v>379</v>
      </c>
      <c r="D5963" s="3">
        <v>0.35</v>
      </c>
      <c r="E5963" s="3">
        <v>0.47</v>
      </c>
      <c r="F5963" s="3" t="s">
        <v>392</v>
      </c>
      <c r="G5963" s="2">
        <v>3200</v>
      </c>
      <c r="H5963" s="3">
        <v>331.48743243449371</v>
      </c>
      <c r="I5963" s="3">
        <v>590555.17511481105</v>
      </c>
      <c r="J5963" s="3">
        <v>1212.3303325643355</v>
      </c>
      <c r="K5963" s="3">
        <v>1</v>
      </c>
      <c r="L5963" s="3">
        <f t="shared" si="312"/>
        <v>1212.3303325643355</v>
      </c>
      <c r="M5963" s="3">
        <v>0</v>
      </c>
      <c r="N5963" s="3">
        <v>154.22224337376483</v>
      </c>
      <c r="O5963" s="3">
        <v>1</v>
      </c>
      <c r="P5963" s="3">
        <f t="shared" si="313"/>
        <v>154.22224337376483</v>
      </c>
      <c r="Q5963" s="3">
        <v>0</v>
      </c>
    </row>
    <row r="5964" spans="1:17" x14ac:dyDescent="0.25">
      <c r="A5964" s="3" t="s">
        <v>378</v>
      </c>
      <c r="B5964" s="3" t="s">
        <v>89</v>
      </c>
      <c r="C5964" s="3" t="s">
        <v>397</v>
      </c>
      <c r="D5964" s="3">
        <v>0.36</v>
      </c>
      <c r="E5964" s="3">
        <v>0.53</v>
      </c>
      <c r="F5964" s="3" t="s">
        <v>392</v>
      </c>
      <c r="G5964" s="2">
        <v>3200</v>
      </c>
      <c r="H5964" s="3">
        <v>115.01973857221851</v>
      </c>
      <c r="I5964" s="3">
        <v>263431.30804721249</v>
      </c>
      <c r="J5964" s="3">
        <v>535.57373487299515</v>
      </c>
      <c r="K5964" s="3">
        <v>1</v>
      </c>
      <c r="L5964" s="3">
        <f t="shared" si="312"/>
        <v>535.57373487299515</v>
      </c>
      <c r="M5964" s="3">
        <v>0</v>
      </c>
      <c r="N5964" s="3">
        <v>70.744152206385522</v>
      </c>
      <c r="O5964" s="3">
        <v>1</v>
      </c>
      <c r="P5964" s="3">
        <f t="shared" si="313"/>
        <v>70.744152206385522</v>
      </c>
      <c r="Q5964" s="3">
        <v>0</v>
      </c>
    </row>
    <row r="5965" spans="1:17" x14ac:dyDescent="0.25">
      <c r="A5965" s="3" t="s">
        <v>378</v>
      </c>
      <c r="B5965" s="3" t="s">
        <v>8</v>
      </c>
      <c r="C5965" s="3" t="s">
        <v>379</v>
      </c>
      <c r="D5965" s="3">
        <v>0.35</v>
      </c>
      <c r="E5965" s="3">
        <v>0.47</v>
      </c>
      <c r="F5965" s="3" t="s">
        <v>59</v>
      </c>
      <c r="G5965" s="2">
        <v>3200</v>
      </c>
      <c r="H5965" s="3">
        <v>0.16258768535004867</v>
      </c>
      <c r="I5965" s="3">
        <v>485.13347921148619</v>
      </c>
      <c r="J5965" s="3">
        <v>1.0809099527852455</v>
      </c>
      <c r="K5965" s="3">
        <v>1</v>
      </c>
      <c r="L5965" s="3">
        <f t="shared" si="312"/>
        <v>1.0809099527852455</v>
      </c>
      <c r="M5965" s="3">
        <v>0</v>
      </c>
      <c r="N5965" s="3">
        <v>0.1445796703208172</v>
      </c>
      <c r="O5965" s="3">
        <v>1</v>
      </c>
      <c r="P5965" s="3">
        <f t="shared" si="313"/>
        <v>0.1445796703208172</v>
      </c>
      <c r="Q5965" s="3">
        <v>0</v>
      </c>
    </row>
    <row r="5966" spans="1:17" x14ac:dyDescent="0.25">
      <c r="A5966" s="3" t="s">
        <v>378</v>
      </c>
      <c r="B5966" s="3" t="s">
        <v>89</v>
      </c>
      <c r="C5966" s="3" t="s">
        <v>397</v>
      </c>
      <c r="D5966" s="3">
        <v>0.36</v>
      </c>
      <c r="E5966" s="3">
        <v>0.53</v>
      </c>
      <c r="F5966" s="3" t="s">
        <v>59</v>
      </c>
      <c r="G5966" s="2">
        <v>3200</v>
      </c>
      <c r="H5966" s="3">
        <v>2.6192464891268137</v>
      </c>
      <c r="I5966" s="3">
        <v>7665.8111421269741</v>
      </c>
      <c r="J5966" s="3">
        <v>16.711846888399656</v>
      </c>
      <c r="K5966" s="3">
        <v>1</v>
      </c>
      <c r="L5966" s="3">
        <f t="shared" si="312"/>
        <v>16.711846888399656</v>
      </c>
      <c r="M5966" s="3">
        <v>0</v>
      </c>
      <c r="N5966" s="3">
        <v>2.1981796309784838</v>
      </c>
      <c r="O5966" s="3">
        <v>1</v>
      </c>
      <c r="P5966" s="3">
        <f t="shared" si="313"/>
        <v>2.1981796309784838</v>
      </c>
      <c r="Q5966" s="3">
        <v>0</v>
      </c>
    </row>
    <row r="5967" spans="1:17" x14ac:dyDescent="0.25">
      <c r="A5967" s="3" t="s">
        <v>378</v>
      </c>
      <c r="B5967" s="3" t="s">
        <v>89</v>
      </c>
      <c r="C5967" s="3" t="s">
        <v>406</v>
      </c>
      <c r="D5967" s="3">
        <v>0.36</v>
      </c>
      <c r="E5967" s="3">
        <v>0.48</v>
      </c>
      <c r="F5967" s="3" t="s">
        <v>59</v>
      </c>
      <c r="G5967" s="2">
        <v>3200</v>
      </c>
      <c r="H5967" s="3">
        <v>0.51969094982448183</v>
      </c>
      <c r="I5967" s="3">
        <v>1827.2466015955854</v>
      </c>
      <c r="J5967" s="3">
        <v>4.3744413583538639</v>
      </c>
      <c r="K5967" s="3">
        <v>1</v>
      </c>
      <c r="L5967" s="3">
        <f t="shared" si="312"/>
        <v>4.3744413583538639</v>
      </c>
      <c r="M5967" s="3">
        <v>0</v>
      </c>
      <c r="N5967" s="3">
        <v>0.58492504696156278</v>
      </c>
      <c r="O5967" s="3">
        <v>1</v>
      </c>
      <c r="P5967" s="3">
        <f t="shared" si="313"/>
        <v>0.58492504696156278</v>
      </c>
      <c r="Q5967" s="3">
        <v>0</v>
      </c>
    </row>
    <row r="5968" spans="1:17" x14ac:dyDescent="0.25">
      <c r="A5968" s="3" t="s">
        <v>378</v>
      </c>
      <c r="B5968" s="3" t="s">
        <v>8</v>
      </c>
      <c r="C5968" s="3" t="s">
        <v>379</v>
      </c>
      <c r="D5968" s="3">
        <v>0.35</v>
      </c>
      <c r="E5968" s="3">
        <v>0.47</v>
      </c>
      <c r="F5968" s="3" t="s">
        <v>59</v>
      </c>
      <c r="G5968" s="2">
        <v>3200</v>
      </c>
      <c r="H5968" s="3">
        <v>11.426953111577372</v>
      </c>
      <c r="I5968" s="3">
        <v>15999.704074986996</v>
      </c>
      <c r="J5968" s="3">
        <v>32.713527805543983</v>
      </c>
      <c r="K5968" s="3">
        <v>1</v>
      </c>
      <c r="L5968" s="3">
        <f t="shared" si="312"/>
        <v>32.713527805543983</v>
      </c>
      <c r="M5968" s="3">
        <v>0</v>
      </c>
      <c r="N5968" s="3">
        <v>3.8914237580876958</v>
      </c>
      <c r="O5968" s="3">
        <v>1</v>
      </c>
      <c r="P5968" s="3">
        <f t="shared" si="313"/>
        <v>3.8914237580876958</v>
      </c>
      <c r="Q5968" s="3">
        <v>0</v>
      </c>
    </row>
    <row r="5969" spans="1:17" x14ac:dyDescent="0.25">
      <c r="A5969" s="3" t="s">
        <v>378</v>
      </c>
      <c r="B5969" s="3" t="s">
        <v>8</v>
      </c>
      <c r="C5969" s="3" t="s">
        <v>379</v>
      </c>
      <c r="D5969" s="3">
        <v>0.35</v>
      </c>
      <c r="E5969" s="3">
        <v>0.47</v>
      </c>
      <c r="F5969" s="3" t="s">
        <v>59</v>
      </c>
      <c r="G5969" s="2">
        <v>3200</v>
      </c>
      <c r="H5969" s="3">
        <v>0.79844389904192914</v>
      </c>
      <c r="I5969" s="3">
        <v>3054.0627932093898</v>
      </c>
      <c r="J5969" s="3">
        <v>7.853952431020895</v>
      </c>
      <c r="K5969" s="3">
        <v>1</v>
      </c>
      <c r="L5969" s="3">
        <f t="shared" si="312"/>
        <v>7.853952431020895</v>
      </c>
      <c r="M5969" s="3">
        <v>0</v>
      </c>
      <c r="N5969" s="3">
        <v>1.0395797430157163</v>
      </c>
      <c r="O5969" s="3">
        <v>1</v>
      </c>
      <c r="P5969" s="3">
        <f t="shared" si="313"/>
        <v>1.0395797430157163</v>
      </c>
      <c r="Q5969" s="3">
        <v>0</v>
      </c>
    </row>
    <row r="5970" spans="1:17" x14ac:dyDescent="0.25">
      <c r="A5970" s="3" t="s">
        <v>378</v>
      </c>
      <c r="B5970" s="3" t="s">
        <v>8</v>
      </c>
      <c r="C5970" s="3" t="s">
        <v>379</v>
      </c>
      <c r="D5970" s="3">
        <v>0.35</v>
      </c>
      <c r="E5970" s="3">
        <v>0.47</v>
      </c>
      <c r="F5970" s="3" t="s">
        <v>59</v>
      </c>
      <c r="G5970" s="2">
        <v>3200</v>
      </c>
      <c r="H5970" s="3">
        <v>0.3601663842485463</v>
      </c>
      <c r="I5970" s="3">
        <v>949.46366369342354</v>
      </c>
      <c r="J5970" s="3">
        <v>2.1028833045049518</v>
      </c>
      <c r="K5970" s="3">
        <v>1</v>
      </c>
      <c r="L5970" s="3">
        <f t="shared" si="312"/>
        <v>2.1028833045049518</v>
      </c>
      <c r="M5970" s="3">
        <v>0</v>
      </c>
      <c r="N5970" s="3">
        <v>0.25954998441624433</v>
      </c>
      <c r="O5970" s="3">
        <v>1</v>
      </c>
      <c r="P5970" s="3">
        <f t="shared" si="313"/>
        <v>0.25954998441624433</v>
      </c>
      <c r="Q5970" s="3">
        <v>0</v>
      </c>
    </row>
    <row r="5971" spans="1:17" x14ac:dyDescent="0.25">
      <c r="A5971" s="3" t="s">
        <v>378</v>
      </c>
      <c r="B5971" s="3" t="s">
        <v>89</v>
      </c>
      <c r="C5971" s="3" t="s">
        <v>397</v>
      </c>
      <c r="D5971" s="3">
        <v>0.36</v>
      </c>
      <c r="E5971" s="3">
        <v>0.53</v>
      </c>
      <c r="F5971" s="3" t="s">
        <v>59</v>
      </c>
      <c r="G5971" s="2">
        <v>3200</v>
      </c>
      <c r="H5971" s="3">
        <v>1.1572015597541694</v>
      </c>
      <c r="I5971" s="3">
        <v>3635.5629895601505</v>
      </c>
      <c r="J5971" s="3">
        <v>7.9614937627505951</v>
      </c>
      <c r="K5971" s="3">
        <v>1</v>
      </c>
      <c r="L5971" s="3">
        <f t="shared" si="312"/>
        <v>7.9614937627505951</v>
      </c>
      <c r="M5971" s="3">
        <v>0</v>
      </c>
      <c r="N5971" s="3">
        <v>1.0553312291613812</v>
      </c>
      <c r="O5971" s="3">
        <v>1</v>
      </c>
      <c r="P5971" s="3">
        <f t="shared" si="313"/>
        <v>1.0553312291613812</v>
      </c>
      <c r="Q5971" s="3">
        <v>0</v>
      </c>
    </row>
    <row r="5972" spans="1:17" x14ac:dyDescent="0.25">
      <c r="A5972" s="3" t="s">
        <v>378</v>
      </c>
      <c r="B5972" s="3" t="s">
        <v>89</v>
      </c>
      <c r="C5972" s="3" t="s">
        <v>406</v>
      </c>
      <c r="D5972" s="3">
        <v>0.36</v>
      </c>
      <c r="E5972" s="3">
        <v>0.48</v>
      </c>
      <c r="F5972" s="3" t="s">
        <v>59</v>
      </c>
      <c r="G5972" s="2">
        <v>3200</v>
      </c>
      <c r="H5972" s="3">
        <v>0.70061077224581936</v>
      </c>
      <c r="I5972" s="3">
        <v>2085.0777158202518</v>
      </c>
      <c r="J5972" s="3">
        <v>4.7178341109986714</v>
      </c>
      <c r="K5972" s="3">
        <v>1</v>
      </c>
      <c r="L5972" s="3">
        <f t="shared" si="312"/>
        <v>4.7178341109986714</v>
      </c>
      <c r="M5972" s="3">
        <v>0</v>
      </c>
      <c r="N5972" s="3">
        <v>0.61980060497263767</v>
      </c>
      <c r="O5972" s="3">
        <v>1</v>
      </c>
      <c r="P5972" s="3">
        <f t="shared" si="313"/>
        <v>0.61980060497263767</v>
      </c>
      <c r="Q5972" s="3">
        <v>0</v>
      </c>
    </row>
    <row r="5973" spans="1:17" x14ac:dyDescent="0.25">
      <c r="A5973" s="3" t="s">
        <v>378</v>
      </c>
      <c r="B5973" s="3" t="s">
        <v>89</v>
      </c>
      <c r="C5973" s="3" t="s">
        <v>406</v>
      </c>
      <c r="D5973" s="3">
        <v>0.36</v>
      </c>
      <c r="E5973" s="3">
        <v>0.48</v>
      </c>
      <c r="F5973" s="3" t="s">
        <v>59</v>
      </c>
      <c r="G5973" s="2">
        <v>3200</v>
      </c>
      <c r="H5973" s="3">
        <v>0.42434640584745559</v>
      </c>
      <c r="I5973" s="3">
        <v>1334.6465771666551</v>
      </c>
      <c r="J5973" s="3">
        <v>2.9820411818801285</v>
      </c>
      <c r="K5973" s="3">
        <v>1</v>
      </c>
      <c r="L5973" s="3">
        <f t="shared" si="312"/>
        <v>2.9820411818801285</v>
      </c>
      <c r="M5973" s="3">
        <v>0</v>
      </c>
      <c r="N5973" s="3">
        <v>0.39529510930511869</v>
      </c>
      <c r="O5973" s="3">
        <v>1</v>
      </c>
      <c r="P5973" s="3">
        <f t="shared" si="313"/>
        <v>0.39529510930511869</v>
      </c>
      <c r="Q5973" s="3">
        <v>0</v>
      </c>
    </row>
    <row r="5974" spans="1:17" x14ac:dyDescent="0.25">
      <c r="A5974" s="3" t="s">
        <v>378</v>
      </c>
      <c r="B5974" s="3" t="s">
        <v>89</v>
      </c>
      <c r="C5974" s="3" t="s">
        <v>417</v>
      </c>
      <c r="D5974" s="3">
        <v>0.51</v>
      </c>
      <c r="E5974" s="3">
        <v>0.57999999999999996</v>
      </c>
      <c r="F5974" s="3" t="s">
        <v>59</v>
      </c>
      <c r="G5974" s="2">
        <v>3200</v>
      </c>
      <c r="H5974" s="3">
        <v>6.5678383719334418E-3</v>
      </c>
      <c r="I5974" s="3">
        <v>23.245042079783289</v>
      </c>
      <c r="J5974" s="3">
        <v>5.180255087889675E-2</v>
      </c>
      <c r="K5974" s="3">
        <v>1</v>
      </c>
      <c r="L5974" s="3">
        <f t="shared" si="312"/>
        <v>5.180255087889675E-2</v>
      </c>
      <c r="M5974" s="3">
        <v>0</v>
      </c>
      <c r="N5974" s="3">
        <v>6.8304963368046121E-3</v>
      </c>
      <c r="O5974" s="3">
        <v>1</v>
      </c>
      <c r="P5974" s="3">
        <f t="shared" si="313"/>
        <v>6.8304963368046121E-3</v>
      </c>
      <c r="Q5974" s="3">
        <v>0</v>
      </c>
    </row>
    <row r="5975" spans="1:17" x14ac:dyDescent="0.25">
      <c r="A5975" s="3" t="s">
        <v>378</v>
      </c>
      <c r="B5975" s="3" t="s">
        <v>8</v>
      </c>
      <c r="C5975" s="3" t="s">
        <v>379</v>
      </c>
      <c r="D5975" s="3">
        <v>0.35</v>
      </c>
      <c r="E5975" s="3">
        <v>0.47</v>
      </c>
      <c r="F5975" s="3" t="s">
        <v>63</v>
      </c>
      <c r="G5975" s="2">
        <v>3200</v>
      </c>
      <c r="H5975" s="3">
        <v>1133.7329123664338</v>
      </c>
      <c r="I5975" s="3">
        <v>1590097.7544276018</v>
      </c>
      <c r="J5975" s="3">
        <v>3439.4831872426839</v>
      </c>
      <c r="K5975" s="3">
        <v>1</v>
      </c>
      <c r="L5975" s="3">
        <f t="shared" si="312"/>
        <v>3439.4831872426839</v>
      </c>
      <c r="M5975" s="3">
        <v>0</v>
      </c>
      <c r="N5975" s="3">
        <v>401.22972125735316</v>
      </c>
      <c r="O5975" s="3">
        <v>1</v>
      </c>
      <c r="P5975" s="3">
        <f t="shared" si="313"/>
        <v>401.22972125735316</v>
      </c>
      <c r="Q5975" s="3">
        <v>0</v>
      </c>
    </row>
    <row r="5976" spans="1:17" x14ac:dyDescent="0.25">
      <c r="A5976" s="3" t="s">
        <v>378</v>
      </c>
      <c r="B5976" s="3" t="s">
        <v>8</v>
      </c>
      <c r="C5976" s="3" t="s">
        <v>379</v>
      </c>
      <c r="D5976" s="3">
        <v>0.35</v>
      </c>
      <c r="E5976" s="3">
        <v>0.47</v>
      </c>
      <c r="F5976" s="3" t="s">
        <v>63</v>
      </c>
      <c r="G5976" s="2">
        <v>3200</v>
      </c>
      <c r="H5976" s="3">
        <v>7586.5928414691234</v>
      </c>
      <c r="I5976" s="3">
        <v>9784663.1893300917</v>
      </c>
      <c r="J5976" s="3">
        <v>22183.653160053611</v>
      </c>
      <c r="K5976" s="3">
        <v>1</v>
      </c>
      <c r="L5976" s="3">
        <f t="shared" si="312"/>
        <v>22183.653160053611</v>
      </c>
      <c r="M5976" s="3">
        <v>0</v>
      </c>
      <c r="N5976" s="3">
        <v>2391.3678072605671</v>
      </c>
      <c r="O5976" s="3">
        <v>1</v>
      </c>
      <c r="P5976" s="3">
        <f t="shared" si="313"/>
        <v>2391.3678072605671</v>
      </c>
      <c r="Q5976" s="3">
        <v>0</v>
      </c>
    </row>
    <row r="5977" spans="1:17" x14ac:dyDescent="0.25">
      <c r="A5977" s="3" t="s">
        <v>378</v>
      </c>
      <c r="B5977" s="3" t="s">
        <v>89</v>
      </c>
      <c r="C5977" s="3" t="s">
        <v>397</v>
      </c>
      <c r="D5977" s="3">
        <v>0.36</v>
      </c>
      <c r="E5977" s="3">
        <v>0.53</v>
      </c>
      <c r="F5977" s="3" t="s">
        <v>63</v>
      </c>
      <c r="G5977" s="2">
        <v>3200</v>
      </c>
      <c r="H5977" s="3">
        <v>285.93554287917902</v>
      </c>
      <c r="I5977" s="3">
        <v>362734.65574039728</v>
      </c>
      <c r="J5977" s="3">
        <v>831.60134566817362</v>
      </c>
      <c r="K5977" s="3">
        <v>1</v>
      </c>
      <c r="L5977" s="3">
        <f t="shared" si="312"/>
        <v>831.60134566817362</v>
      </c>
      <c r="M5977" s="3">
        <v>0</v>
      </c>
      <c r="N5977" s="3">
        <v>84.061771930567517</v>
      </c>
      <c r="O5977" s="3">
        <v>1</v>
      </c>
      <c r="P5977" s="3">
        <f t="shared" si="313"/>
        <v>84.061771930567517</v>
      </c>
      <c r="Q5977" s="3">
        <v>0</v>
      </c>
    </row>
    <row r="5978" spans="1:17" x14ac:dyDescent="0.25">
      <c r="A5978" s="3" t="s">
        <v>378</v>
      </c>
      <c r="B5978" s="3" t="s">
        <v>8</v>
      </c>
      <c r="C5978" s="3" t="s">
        <v>379</v>
      </c>
      <c r="D5978" s="3">
        <v>0.35</v>
      </c>
      <c r="E5978" s="3">
        <v>0.47</v>
      </c>
      <c r="F5978" s="3" t="s">
        <v>63</v>
      </c>
      <c r="G5978" s="2">
        <v>3200</v>
      </c>
      <c r="H5978" s="3">
        <v>131.8979749587975</v>
      </c>
      <c r="I5978" s="3">
        <v>34193.645370380291</v>
      </c>
      <c r="J5978" s="3">
        <v>79.983870269798715</v>
      </c>
      <c r="K5978" s="3">
        <v>1</v>
      </c>
      <c r="L5978" s="3">
        <f t="shared" si="312"/>
        <v>79.983870269798715</v>
      </c>
      <c r="M5978" s="3">
        <v>0</v>
      </c>
      <c r="N5978" s="3">
        <v>8.2642187754734397</v>
      </c>
      <c r="O5978" s="3">
        <v>1</v>
      </c>
      <c r="P5978" s="3">
        <f t="shared" si="313"/>
        <v>8.2642187754734397</v>
      </c>
      <c r="Q5978" s="3">
        <v>0</v>
      </c>
    </row>
    <row r="5979" spans="1:17" x14ac:dyDescent="0.25">
      <c r="A5979" s="3" t="s">
        <v>378</v>
      </c>
      <c r="B5979" s="3" t="s">
        <v>8</v>
      </c>
      <c r="C5979" s="3" t="s">
        <v>379</v>
      </c>
      <c r="D5979" s="3">
        <v>0.35</v>
      </c>
      <c r="E5979" s="3">
        <v>0.47</v>
      </c>
      <c r="F5979" s="3" t="s">
        <v>63</v>
      </c>
      <c r="G5979" s="2">
        <v>3200</v>
      </c>
      <c r="H5979" s="3">
        <v>4.181058335524622E-2</v>
      </c>
      <c r="I5979" s="3">
        <v>57.652118702271785</v>
      </c>
      <c r="J5979" s="3">
        <v>0.11320939459199621</v>
      </c>
      <c r="K5979" s="3">
        <v>1</v>
      </c>
      <c r="L5979" s="3">
        <f t="shared" si="312"/>
        <v>0.11320939459199621</v>
      </c>
      <c r="M5979" s="3">
        <v>0</v>
      </c>
      <c r="N5979" s="3">
        <v>1.54531075009304E-2</v>
      </c>
      <c r="O5979" s="3">
        <v>1</v>
      </c>
      <c r="P5979" s="3">
        <f t="shared" si="313"/>
        <v>1.54531075009304E-2</v>
      </c>
      <c r="Q5979" s="3">
        <v>0</v>
      </c>
    </row>
    <row r="5980" spans="1:17" x14ac:dyDescent="0.25">
      <c r="A5980" s="3" t="s">
        <v>378</v>
      </c>
      <c r="B5980" s="3" t="s">
        <v>89</v>
      </c>
      <c r="C5980" s="3" t="s">
        <v>406</v>
      </c>
      <c r="D5980" s="3">
        <v>0.36</v>
      </c>
      <c r="E5980" s="3">
        <v>0.48</v>
      </c>
      <c r="F5980" s="3" t="s">
        <v>415</v>
      </c>
      <c r="G5980" s="2">
        <v>3200</v>
      </c>
      <c r="H5980" s="3">
        <v>34.741616436483632</v>
      </c>
      <c r="I5980" s="3">
        <v>96462.20130221048</v>
      </c>
      <c r="J5980" s="3">
        <v>193.11066225348375</v>
      </c>
      <c r="K5980" s="3">
        <v>1</v>
      </c>
      <c r="L5980" s="3">
        <f t="shared" si="312"/>
        <v>193.11066225348375</v>
      </c>
      <c r="M5980" s="3">
        <v>0</v>
      </c>
      <c r="N5980" s="3">
        <v>24.431225814507233</v>
      </c>
      <c r="O5980" s="3">
        <v>1</v>
      </c>
      <c r="P5980" s="3">
        <f t="shared" si="313"/>
        <v>24.431225814507233</v>
      </c>
      <c r="Q5980" s="3">
        <v>0</v>
      </c>
    </row>
    <row r="5981" spans="1:17" x14ac:dyDescent="0.25">
      <c r="A5981" s="3" t="s">
        <v>378</v>
      </c>
      <c r="B5981" s="3" t="s">
        <v>8</v>
      </c>
      <c r="C5981" s="3" t="s">
        <v>379</v>
      </c>
      <c r="D5981" s="3">
        <v>0.35</v>
      </c>
      <c r="E5981" s="3">
        <v>0.47</v>
      </c>
      <c r="F5981" s="3" t="s">
        <v>385</v>
      </c>
      <c r="G5981" s="2">
        <v>3200</v>
      </c>
      <c r="H5981" s="3">
        <v>1179.9090108663236</v>
      </c>
      <c r="I5981" s="3">
        <v>1093487.0682223937</v>
      </c>
      <c r="J5981" s="3">
        <v>2570.3129244698234</v>
      </c>
      <c r="K5981" s="3">
        <v>1</v>
      </c>
      <c r="L5981" s="3">
        <f t="shared" si="312"/>
        <v>2570.3129244698234</v>
      </c>
      <c r="M5981" s="3">
        <v>0</v>
      </c>
      <c r="N5981" s="3">
        <v>263.67126920619171</v>
      </c>
      <c r="O5981" s="3">
        <v>1</v>
      </c>
      <c r="P5981" s="3">
        <f t="shared" si="313"/>
        <v>263.67126920619171</v>
      </c>
      <c r="Q5981" s="3">
        <v>0</v>
      </c>
    </row>
    <row r="5982" spans="1:17" x14ac:dyDescent="0.25">
      <c r="A5982" s="3" t="s">
        <v>378</v>
      </c>
      <c r="B5982" s="3" t="s">
        <v>89</v>
      </c>
      <c r="C5982" s="3" t="s">
        <v>406</v>
      </c>
      <c r="D5982" s="3">
        <v>0.36</v>
      </c>
      <c r="E5982" s="3">
        <v>0.48</v>
      </c>
      <c r="F5982" s="3" t="s">
        <v>11</v>
      </c>
      <c r="G5982" s="2">
        <v>3210</v>
      </c>
      <c r="H5982" s="3">
        <v>0.15279102224676</v>
      </c>
      <c r="I5982" s="3">
        <v>398.36972597069519</v>
      </c>
      <c r="J5982" s="3">
        <v>0.85826175909421698</v>
      </c>
      <c r="K5982" s="3">
        <v>1</v>
      </c>
      <c r="L5982" s="3">
        <f t="shared" si="312"/>
        <v>0.85826175909421698</v>
      </c>
      <c r="M5982" s="3">
        <v>0</v>
      </c>
      <c r="N5982" s="3">
        <v>0.10267280580015746</v>
      </c>
      <c r="O5982" s="3">
        <v>1</v>
      </c>
      <c r="P5982" s="3">
        <f t="shared" si="313"/>
        <v>0.10267280580015746</v>
      </c>
      <c r="Q5982" s="3">
        <v>0</v>
      </c>
    </row>
    <row r="5983" spans="1:17" x14ac:dyDescent="0.25">
      <c r="A5983" s="3" t="s">
        <v>378</v>
      </c>
      <c r="B5983" s="3" t="s">
        <v>89</v>
      </c>
      <c r="C5983" s="3" t="s">
        <v>417</v>
      </c>
      <c r="D5983" s="3">
        <v>0.51</v>
      </c>
      <c r="E5983" s="3">
        <v>0.57999999999999996</v>
      </c>
      <c r="F5983" s="3" t="s">
        <v>11</v>
      </c>
      <c r="G5983" s="2">
        <v>3210</v>
      </c>
      <c r="H5983" s="3">
        <v>0.3212124376074228</v>
      </c>
      <c r="I5983" s="3">
        <v>642.65029874983702</v>
      </c>
      <c r="J5983" s="3">
        <v>1.1779022946408966</v>
      </c>
      <c r="K5983" s="3">
        <v>1</v>
      </c>
      <c r="L5983" s="3">
        <f t="shared" si="312"/>
        <v>1.1779022946408966</v>
      </c>
      <c r="M5983" s="3">
        <v>0</v>
      </c>
      <c r="N5983" s="3">
        <v>0.13186659473375828</v>
      </c>
      <c r="O5983" s="3">
        <v>1</v>
      </c>
      <c r="P5983" s="3">
        <f t="shared" si="313"/>
        <v>0.13186659473375828</v>
      </c>
      <c r="Q5983" s="3">
        <v>0</v>
      </c>
    </row>
    <row r="5984" spans="1:17" x14ac:dyDescent="0.25">
      <c r="A5984" s="3" t="s">
        <v>378</v>
      </c>
      <c r="B5984" s="3" t="s">
        <v>8</v>
      </c>
      <c r="C5984" s="3" t="s">
        <v>379</v>
      </c>
      <c r="D5984" s="3">
        <v>0.35</v>
      </c>
      <c r="E5984" s="3">
        <v>0.47</v>
      </c>
      <c r="F5984" s="3" t="s">
        <v>19</v>
      </c>
      <c r="G5984" s="2">
        <v>3211</v>
      </c>
      <c r="H5984" s="3">
        <v>25.679955849699397</v>
      </c>
      <c r="I5984" s="3">
        <v>58026.425126028145</v>
      </c>
      <c r="J5984" s="3">
        <v>136.0997121406557</v>
      </c>
      <c r="K5984" s="3">
        <v>1</v>
      </c>
      <c r="L5984" s="3">
        <f t="shared" si="312"/>
        <v>136.0997121406557</v>
      </c>
      <c r="M5984" s="3">
        <v>0</v>
      </c>
      <c r="N5984" s="3">
        <v>15.26258513358135</v>
      </c>
      <c r="O5984" s="3">
        <v>1</v>
      </c>
      <c r="P5984" s="3">
        <f t="shared" si="313"/>
        <v>15.26258513358135</v>
      </c>
      <c r="Q5984" s="3">
        <v>0</v>
      </c>
    </row>
    <row r="5985" spans="1:17" x14ac:dyDescent="0.25">
      <c r="A5985" s="3" t="s">
        <v>378</v>
      </c>
      <c r="B5985" s="3" t="s">
        <v>8</v>
      </c>
      <c r="C5985" s="3" t="s">
        <v>379</v>
      </c>
      <c r="D5985" s="3">
        <v>0.35</v>
      </c>
      <c r="E5985" s="3">
        <v>0.47</v>
      </c>
      <c r="F5985" s="3" t="s">
        <v>59</v>
      </c>
      <c r="G5985" s="2">
        <v>3211</v>
      </c>
      <c r="H5985" s="3">
        <v>4.6682279722354194E-3</v>
      </c>
      <c r="I5985" s="3">
        <v>11.083686549209462</v>
      </c>
      <c r="J5985" s="3">
        <v>2.3640422945573766E-2</v>
      </c>
      <c r="K5985" s="3">
        <v>1</v>
      </c>
      <c r="L5985" s="3">
        <f t="shared" si="312"/>
        <v>2.3640422945573766E-2</v>
      </c>
      <c r="M5985" s="3">
        <v>0</v>
      </c>
      <c r="N5985" s="3">
        <v>3.147946594862088E-3</v>
      </c>
      <c r="O5985" s="3">
        <v>1</v>
      </c>
      <c r="P5985" s="3">
        <f t="shared" si="313"/>
        <v>3.147946594862088E-3</v>
      </c>
      <c r="Q5985" s="3">
        <v>0</v>
      </c>
    </row>
    <row r="5986" spans="1:17" x14ac:dyDescent="0.25">
      <c r="A5986" s="3" t="s">
        <v>378</v>
      </c>
      <c r="B5986" s="3" t="s">
        <v>8</v>
      </c>
      <c r="C5986" s="3" t="s">
        <v>379</v>
      </c>
      <c r="D5986" s="3">
        <v>0.35</v>
      </c>
      <c r="E5986" s="3">
        <v>0.47</v>
      </c>
      <c r="F5986" s="3" t="s">
        <v>17</v>
      </c>
      <c r="G5986" s="2">
        <v>2000</v>
      </c>
      <c r="H5986" s="3">
        <v>35.818519159156189</v>
      </c>
      <c r="I5986" s="3">
        <v>41893.653599105084</v>
      </c>
      <c r="J5986" s="3">
        <v>108.27952971684425</v>
      </c>
      <c r="K5986" s="3">
        <v>1</v>
      </c>
      <c r="L5986" s="3">
        <f t="shared" si="312"/>
        <v>108.27952971684425</v>
      </c>
      <c r="M5986" s="4">
        <f>L5986</f>
        <v>108.27952971684425</v>
      </c>
      <c r="N5986" s="3">
        <v>10.412773288014671</v>
      </c>
      <c r="O5986" s="3">
        <v>1</v>
      </c>
      <c r="P5986" s="3">
        <f t="shared" si="313"/>
        <v>10.412773288014671</v>
      </c>
      <c r="Q5986" s="3">
        <f>P5986</f>
        <v>10.412773288014671</v>
      </c>
    </row>
    <row r="5987" spans="1:17" x14ac:dyDescent="0.25">
      <c r="A5987" s="3" t="s">
        <v>378</v>
      </c>
      <c r="B5987" s="3" t="s">
        <v>8</v>
      </c>
      <c r="C5987" s="3" t="s">
        <v>379</v>
      </c>
      <c r="D5987" s="3">
        <v>0.35</v>
      </c>
      <c r="E5987" s="3">
        <v>0.47</v>
      </c>
      <c r="F5987" s="3" t="s">
        <v>19</v>
      </c>
      <c r="G5987" s="2">
        <v>3000</v>
      </c>
      <c r="H5987" s="3">
        <v>5.2626479870400074</v>
      </c>
      <c r="I5987" s="3">
        <v>11693.23500883166</v>
      </c>
      <c r="J5987" s="3">
        <v>27.328264806754895</v>
      </c>
      <c r="K5987" s="3">
        <v>1</v>
      </c>
      <c r="L5987" s="3">
        <f t="shared" si="312"/>
        <v>27.328264806754895</v>
      </c>
      <c r="M5987" s="3">
        <v>0</v>
      </c>
      <c r="N5987" s="3">
        <v>3.0810921358188805</v>
      </c>
      <c r="O5987" s="3">
        <v>1</v>
      </c>
      <c r="P5987" s="3">
        <f t="shared" si="313"/>
        <v>3.0810921358188805</v>
      </c>
      <c r="Q5987" s="3">
        <v>0</v>
      </c>
    </row>
    <row r="5988" spans="1:17" x14ac:dyDescent="0.25">
      <c r="A5988" s="3" t="s">
        <v>378</v>
      </c>
      <c r="B5988" s="3" t="s">
        <v>8</v>
      </c>
      <c r="C5988" s="3" t="s">
        <v>379</v>
      </c>
      <c r="D5988" s="3">
        <v>0.35</v>
      </c>
      <c r="E5988" s="3">
        <v>0.47</v>
      </c>
      <c r="F5988" s="3" t="s">
        <v>19</v>
      </c>
      <c r="G5988" s="2">
        <v>3000</v>
      </c>
      <c r="H5988" s="3">
        <v>1.6483768319410816</v>
      </c>
      <c r="I5988" s="3">
        <v>2482.2079386494133</v>
      </c>
      <c r="J5988" s="3">
        <v>5.847593594897762</v>
      </c>
      <c r="K5988" s="3">
        <v>1</v>
      </c>
      <c r="L5988" s="3">
        <f t="shared" si="312"/>
        <v>5.847593594897762</v>
      </c>
      <c r="M5988" s="3">
        <v>0</v>
      </c>
      <c r="N5988" s="3">
        <v>0.65329876006032772</v>
      </c>
      <c r="O5988" s="3">
        <v>1</v>
      </c>
      <c r="P5988" s="3">
        <f t="shared" si="313"/>
        <v>0.65329876006032772</v>
      </c>
      <c r="Q5988" s="3">
        <v>0</v>
      </c>
    </row>
    <row r="5989" spans="1:17" x14ac:dyDescent="0.25">
      <c r="A5989" s="3" t="s">
        <v>378</v>
      </c>
      <c r="B5989" s="3" t="s">
        <v>8</v>
      </c>
      <c r="C5989" s="3" t="s">
        <v>379</v>
      </c>
      <c r="D5989" s="3">
        <v>0.35</v>
      </c>
      <c r="E5989" s="3">
        <v>0.47</v>
      </c>
      <c r="F5989" s="3" t="s">
        <v>63</v>
      </c>
      <c r="G5989" s="2">
        <v>3000</v>
      </c>
      <c r="H5989" s="3">
        <v>8.3905401510717237</v>
      </c>
      <c r="I5989" s="3">
        <v>19768.770531529597</v>
      </c>
      <c r="J5989" s="3">
        <v>39.294544105667597</v>
      </c>
      <c r="K5989" s="3">
        <v>1</v>
      </c>
      <c r="L5989" s="3">
        <f t="shared" si="312"/>
        <v>39.294544105667597</v>
      </c>
      <c r="M5989" s="3">
        <v>0</v>
      </c>
      <c r="N5989" s="3">
        <v>5.3025088992284077</v>
      </c>
      <c r="O5989" s="3">
        <v>1</v>
      </c>
      <c r="P5989" s="3">
        <f t="shared" si="313"/>
        <v>5.3025088992284077</v>
      </c>
      <c r="Q5989" s="3">
        <v>0</v>
      </c>
    </row>
    <row r="5990" spans="1:17" x14ac:dyDescent="0.25">
      <c r="A5990" s="3" t="s">
        <v>378</v>
      </c>
      <c r="B5990" s="3" t="s">
        <v>8</v>
      </c>
      <c r="C5990" s="3" t="s">
        <v>379</v>
      </c>
      <c r="D5990" s="3">
        <v>0.35</v>
      </c>
      <c r="E5990" s="3">
        <v>0.47</v>
      </c>
      <c r="F5990" s="3" t="s">
        <v>63</v>
      </c>
      <c r="G5990" s="2">
        <v>3000</v>
      </c>
      <c r="H5990" s="3">
        <v>142.94343188349811</v>
      </c>
      <c r="I5990" s="3">
        <v>331505.89556307666</v>
      </c>
      <c r="J5990" s="3">
        <v>817.74894388467419</v>
      </c>
      <c r="K5990" s="3">
        <v>1</v>
      </c>
      <c r="L5990" s="3">
        <f t="shared" si="312"/>
        <v>817.74894388467419</v>
      </c>
      <c r="M5990" s="3">
        <v>0</v>
      </c>
      <c r="N5990" s="3">
        <v>85.358331893009179</v>
      </c>
      <c r="O5990" s="3">
        <v>1</v>
      </c>
      <c r="P5990" s="3">
        <f t="shared" si="313"/>
        <v>85.358331893009179</v>
      </c>
      <c r="Q5990" s="3">
        <v>0</v>
      </c>
    </row>
    <row r="5991" spans="1:17" x14ac:dyDescent="0.25">
      <c r="A5991" s="3" t="s">
        <v>378</v>
      </c>
      <c r="B5991" s="3" t="s">
        <v>8</v>
      </c>
      <c r="C5991" s="3" t="s">
        <v>379</v>
      </c>
      <c r="D5991" s="3">
        <v>0.35</v>
      </c>
      <c r="E5991" s="3">
        <v>0.47</v>
      </c>
      <c r="F5991" s="3" t="s">
        <v>385</v>
      </c>
      <c r="G5991" s="2">
        <v>3000</v>
      </c>
      <c r="H5991" s="3">
        <v>0.83051758067945225</v>
      </c>
      <c r="I5991" s="3">
        <v>687.31325235618738</v>
      </c>
      <c r="J5991" s="3">
        <v>1.8687545215886474</v>
      </c>
      <c r="K5991" s="3">
        <v>1</v>
      </c>
      <c r="L5991" s="3">
        <f t="shared" si="312"/>
        <v>1.8687545215886474</v>
      </c>
      <c r="M5991" s="3">
        <v>0</v>
      </c>
      <c r="N5991" s="3">
        <v>0.24955100229797297</v>
      </c>
      <c r="O5991" s="3">
        <v>1</v>
      </c>
      <c r="P5991" s="3">
        <f t="shared" si="313"/>
        <v>0.24955100229797297</v>
      </c>
      <c r="Q5991" s="3">
        <v>0</v>
      </c>
    </row>
    <row r="5992" spans="1:17" x14ac:dyDescent="0.25">
      <c r="A5992" s="3" t="s">
        <v>378</v>
      </c>
      <c r="B5992" s="3" t="s">
        <v>89</v>
      </c>
      <c r="C5992" s="3" t="s">
        <v>417</v>
      </c>
      <c r="D5992" s="3">
        <v>0.51</v>
      </c>
      <c r="E5992" s="3">
        <v>0.57999999999999996</v>
      </c>
      <c r="F5992" s="3" t="s">
        <v>17</v>
      </c>
      <c r="G5992" s="2">
        <v>3300</v>
      </c>
      <c r="H5992" s="3">
        <v>7.6284560387646853E-5</v>
      </c>
      <c r="I5992" s="3">
        <v>0.1962660157463787</v>
      </c>
      <c r="J5992" s="3">
        <v>4.420394279084761E-4</v>
      </c>
      <c r="K5992" s="3">
        <v>1</v>
      </c>
      <c r="L5992" s="3">
        <f t="shared" si="312"/>
        <v>4.420394279084761E-4</v>
      </c>
      <c r="M5992" s="3">
        <f t="shared" ref="M5992:M6015" si="314">L5992</f>
        <v>4.420394279084761E-4</v>
      </c>
      <c r="N5992" s="3">
        <v>6.5377900873526731E-5</v>
      </c>
      <c r="O5992" s="3">
        <v>1</v>
      </c>
      <c r="P5992" s="3">
        <f t="shared" si="313"/>
        <v>6.5377900873526731E-5</v>
      </c>
      <c r="Q5992" s="3">
        <f>P5992</f>
        <v>6.5377900873526731E-5</v>
      </c>
    </row>
    <row r="5993" spans="1:17" x14ac:dyDescent="0.25">
      <c r="A5993" s="3" t="s">
        <v>378</v>
      </c>
      <c r="B5993" s="3" t="s">
        <v>8</v>
      </c>
      <c r="C5993" s="3" t="s">
        <v>379</v>
      </c>
      <c r="D5993" s="3">
        <v>0.35</v>
      </c>
      <c r="E5993" s="3">
        <v>0.47</v>
      </c>
      <c r="F5993" s="3" t="s">
        <v>17</v>
      </c>
      <c r="G5993" s="2">
        <v>3300</v>
      </c>
      <c r="H5993" s="3">
        <v>1.813209479042837E-2</v>
      </c>
      <c r="I5993" s="3">
        <v>42.314943569634742</v>
      </c>
      <c r="J5993" s="3">
        <v>9.55787499631474E-2</v>
      </c>
      <c r="K5993" s="3">
        <v>1</v>
      </c>
      <c r="L5993" s="3">
        <f t="shared" si="312"/>
        <v>9.55787499631474E-2</v>
      </c>
      <c r="M5993" s="3">
        <f t="shared" si="314"/>
        <v>9.55787499631474E-2</v>
      </c>
      <c r="N5993" s="3">
        <v>9.8973455114502052E-3</v>
      </c>
      <c r="O5993" s="3">
        <v>1</v>
      </c>
      <c r="P5993" s="3">
        <f t="shared" si="313"/>
        <v>9.8973455114502052E-3</v>
      </c>
      <c r="Q5993" s="3">
        <f>P5993</f>
        <v>9.8973455114502052E-3</v>
      </c>
    </row>
    <row r="5994" spans="1:17" x14ac:dyDescent="0.25">
      <c r="A5994" s="3" t="s">
        <v>378</v>
      </c>
      <c r="B5994" s="3" t="s">
        <v>8</v>
      </c>
      <c r="C5994" s="3" t="s">
        <v>379</v>
      </c>
      <c r="D5994" s="3">
        <v>0.35</v>
      </c>
      <c r="E5994" s="3">
        <v>0.47</v>
      </c>
      <c r="F5994" s="3" t="s">
        <v>17</v>
      </c>
      <c r="G5994" s="2">
        <v>3300</v>
      </c>
      <c r="H5994" s="3">
        <v>0.22728103418823531</v>
      </c>
      <c r="I5994" s="3">
        <v>420.56788937343089</v>
      </c>
      <c r="J5994" s="3">
        <v>0.38936757164839436</v>
      </c>
      <c r="K5994" s="3">
        <v>1</v>
      </c>
      <c r="L5994" s="3">
        <f t="shared" si="312"/>
        <v>0.38936757164839436</v>
      </c>
      <c r="M5994" s="3">
        <f t="shared" si="314"/>
        <v>0.38936757164839436</v>
      </c>
      <c r="N5994" s="3">
        <v>4.9981281703932734E-2</v>
      </c>
      <c r="O5994" s="3">
        <v>1</v>
      </c>
      <c r="P5994" s="3">
        <f t="shared" si="313"/>
        <v>4.9981281703932734E-2</v>
      </c>
      <c r="Q5994" s="3">
        <f>P5994</f>
        <v>4.9981281703932734E-2</v>
      </c>
    </row>
    <row r="5995" spans="1:17" x14ac:dyDescent="0.25">
      <c r="A5995" s="3" t="s">
        <v>378</v>
      </c>
      <c r="B5995" s="3" t="s">
        <v>89</v>
      </c>
      <c r="C5995" s="3" t="s">
        <v>406</v>
      </c>
      <c r="D5995" s="3">
        <v>0.36</v>
      </c>
      <c r="E5995" s="3">
        <v>0.48</v>
      </c>
      <c r="F5995" s="3" t="s">
        <v>17</v>
      </c>
      <c r="G5995" s="2">
        <v>3300</v>
      </c>
      <c r="H5995" s="3">
        <v>0.19337062791148885</v>
      </c>
      <c r="I5995" s="3">
        <v>616.618659549884</v>
      </c>
      <c r="J5995" s="3">
        <v>1.4561124784396582</v>
      </c>
      <c r="K5995" s="3">
        <v>1</v>
      </c>
      <c r="L5995" s="3">
        <f t="shared" si="312"/>
        <v>1.4561124784396582</v>
      </c>
      <c r="M5995" s="3">
        <f t="shared" si="314"/>
        <v>1.4561124784396582</v>
      </c>
      <c r="N5995" s="3">
        <v>0.19239269540435311</v>
      </c>
      <c r="O5995" s="3">
        <v>1</v>
      </c>
      <c r="P5995" s="3">
        <f t="shared" si="313"/>
        <v>0.19239269540435311</v>
      </c>
      <c r="Q5995" s="3">
        <f>P5995</f>
        <v>0.19239269540435311</v>
      </c>
    </row>
    <row r="5996" spans="1:17" x14ac:dyDescent="0.25">
      <c r="A5996" s="3" t="s">
        <v>378</v>
      </c>
      <c r="B5996" s="3" t="s">
        <v>89</v>
      </c>
      <c r="C5996" s="3" t="s">
        <v>397</v>
      </c>
      <c r="D5996" s="3">
        <v>0.36</v>
      </c>
      <c r="E5996" s="3">
        <v>0.53</v>
      </c>
      <c r="F5996" s="3" t="s">
        <v>17</v>
      </c>
      <c r="G5996" s="2">
        <v>3300</v>
      </c>
      <c r="H5996" s="3">
        <v>1.1124822229916118</v>
      </c>
      <c r="I5996" s="3">
        <v>2813.093656293398</v>
      </c>
      <c r="J5996" s="3">
        <v>7.0154308791483304</v>
      </c>
      <c r="K5996" s="3">
        <v>1</v>
      </c>
      <c r="L5996" s="3">
        <f t="shared" si="312"/>
        <v>7.0154308791483304</v>
      </c>
      <c r="M5996" s="3">
        <f t="shared" si="314"/>
        <v>7.0154308791483304</v>
      </c>
      <c r="N5996" s="3">
        <v>0.79245247045713163</v>
      </c>
      <c r="O5996" s="3">
        <v>1</v>
      </c>
      <c r="P5996" s="3">
        <f t="shared" si="313"/>
        <v>0.79245247045713163</v>
      </c>
      <c r="Q5996" s="3">
        <f>P5996</f>
        <v>0.79245247045713163</v>
      </c>
    </row>
    <row r="5997" spans="1:17" x14ac:dyDescent="0.25">
      <c r="A5997" s="3" t="s">
        <v>378</v>
      </c>
      <c r="B5997" s="3" t="s">
        <v>8</v>
      </c>
      <c r="C5997" s="3" t="s">
        <v>379</v>
      </c>
      <c r="D5997" s="3">
        <v>0.35</v>
      </c>
      <c r="E5997" s="3">
        <v>0.47</v>
      </c>
      <c r="F5997" s="3" t="s">
        <v>17</v>
      </c>
      <c r="G5997" s="2">
        <v>3300</v>
      </c>
      <c r="H5997" s="3">
        <v>1.6884503932457791</v>
      </c>
      <c r="I5997" s="3">
        <v>4295.0139170875173</v>
      </c>
      <c r="J5997" s="3">
        <v>9.2976903582678592</v>
      </c>
      <c r="K5997" s="3">
        <v>1</v>
      </c>
      <c r="L5997" s="3">
        <f t="shared" si="312"/>
        <v>9.2976903582678592</v>
      </c>
      <c r="M5997" s="3">
        <f t="shared" si="314"/>
        <v>9.2976903582678592</v>
      </c>
      <c r="N5997" s="3">
        <v>1.2341904753272785</v>
      </c>
      <c r="O5997" s="3">
        <v>1</v>
      </c>
      <c r="P5997" s="3">
        <f t="shared" si="313"/>
        <v>1.2341904753272785</v>
      </c>
      <c r="Q5997" s="3">
        <f>P5997</f>
        <v>1.2341904753272785</v>
      </c>
    </row>
    <row r="5998" spans="1:17" x14ac:dyDescent="0.25">
      <c r="A5998" s="3" t="s">
        <v>378</v>
      </c>
      <c r="B5998" s="3" t="s">
        <v>8</v>
      </c>
      <c r="C5998" s="3" t="s">
        <v>379</v>
      </c>
      <c r="D5998" s="3">
        <v>0.35</v>
      </c>
      <c r="E5998" s="3">
        <v>0.47</v>
      </c>
      <c r="F5998" s="3" t="s">
        <v>17</v>
      </c>
      <c r="G5998" s="2">
        <v>3300</v>
      </c>
      <c r="H5998" s="3">
        <v>3.122239583126114</v>
      </c>
      <c r="I5998" s="3">
        <v>5138.4062735826246</v>
      </c>
      <c r="J5998" s="3">
        <v>11.091734871379458</v>
      </c>
      <c r="K5998" s="3">
        <v>1</v>
      </c>
      <c r="L5998" s="3">
        <f t="shared" si="312"/>
        <v>11.091734871379458</v>
      </c>
      <c r="M5998" s="3">
        <f t="shared" si="314"/>
        <v>11.091734871379458</v>
      </c>
      <c r="N5998" s="3">
        <v>1.3773159246165676</v>
      </c>
      <c r="O5998" s="3">
        <v>1</v>
      </c>
      <c r="P5998" s="3">
        <f t="shared" si="313"/>
        <v>1.3773159246165676</v>
      </c>
      <c r="Q5998" s="3">
        <f>P5998</f>
        <v>1.3773159246165676</v>
      </c>
    </row>
    <row r="5999" spans="1:17" x14ac:dyDescent="0.25">
      <c r="A5999" s="3" t="s">
        <v>378</v>
      </c>
      <c r="B5999" s="3" t="s">
        <v>8</v>
      </c>
      <c r="C5999" s="3" t="s">
        <v>379</v>
      </c>
      <c r="D5999" s="3">
        <v>0.35</v>
      </c>
      <c r="E5999" s="3">
        <v>0.47</v>
      </c>
      <c r="F5999" s="3" t="s">
        <v>17</v>
      </c>
      <c r="G5999" s="2">
        <v>3300</v>
      </c>
      <c r="H5999" s="3">
        <v>4.3574451305467532</v>
      </c>
      <c r="I5999" s="3">
        <v>5717.1037655766286</v>
      </c>
      <c r="J5999" s="3">
        <v>11.583621184832422</v>
      </c>
      <c r="K5999" s="3">
        <v>1</v>
      </c>
      <c r="L5999" s="3">
        <f t="shared" si="312"/>
        <v>11.583621184832422</v>
      </c>
      <c r="M5999" s="3">
        <f t="shared" si="314"/>
        <v>11.583621184832422</v>
      </c>
      <c r="N5999" s="3">
        <v>1.636620210643037</v>
      </c>
      <c r="O5999" s="3">
        <v>1</v>
      </c>
      <c r="P5999" s="3">
        <f t="shared" si="313"/>
        <v>1.636620210643037</v>
      </c>
      <c r="Q5999" s="3">
        <f>P5999</f>
        <v>1.636620210643037</v>
      </c>
    </row>
    <row r="6000" spans="1:17" x14ac:dyDescent="0.25">
      <c r="A6000" s="3" t="s">
        <v>378</v>
      </c>
      <c r="B6000" s="3" t="s">
        <v>8</v>
      </c>
      <c r="C6000" s="3" t="s">
        <v>379</v>
      </c>
      <c r="D6000" s="3">
        <v>0.35</v>
      </c>
      <c r="E6000" s="3">
        <v>0.47</v>
      </c>
      <c r="F6000" s="3" t="s">
        <v>17</v>
      </c>
      <c r="G6000" s="2">
        <v>3300</v>
      </c>
      <c r="H6000" s="3">
        <v>2.043209462597285</v>
      </c>
      <c r="I6000" s="3">
        <v>4714.1909671756594</v>
      </c>
      <c r="J6000" s="3">
        <v>11.806737690004116</v>
      </c>
      <c r="K6000" s="3">
        <v>1</v>
      </c>
      <c r="L6000" s="3">
        <f t="shared" si="312"/>
        <v>11.806737690004116</v>
      </c>
      <c r="M6000" s="3">
        <f t="shared" si="314"/>
        <v>11.806737690004116</v>
      </c>
      <c r="N6000" s="3">
        <v>1.4149359866202589</v>
      </c>
      <c r="O6000" s="3">
        <v>1</v>
      </c>
      <c r="P6000" s="3">
        <f t="shared" si="313"/>
        <v>1.4149359866202589</v>
      </c>
      <c r="Q6000" s="3">
        <f>P6000</f>
        <v>1.4149359866202589</v>
      </c>
    </row>
    <row r="6001" spans="1:17" x14ac:dyDescent="0.25">
      <c r="A6001" s="3" t="s">
        <v>378</v>
      </c>
      <c r="B6001" s="3" t="s">
        <v>8</v>
      </c>
      <c r="C6001" s="3" t="s">
        <v>379</v>
      </c>
      <c r="D6001" s="3">
        <v>0.35</v>
      </c>
      <c r="E6001" s="3">
        <v>0.47</v>
      </c>
      <c r="F6001" s="3" t="s">
        <v>17</v>
      </c>
      <c r="G6001" s="2">
        <v>3300</v>
      </c>
      <c r="H6001" s="3">
        <v>4.1565993175089471</v>
      </c>
      <c r="I6001" s="3">
        <v>5547.0167545827426</v>
      </c>
      <c r="J6001" s="3">
        <v>12.981582552280882</v>
      </c>
      <c r="K6001" s="3">
        <v>1</v>
      </c>
      <c r="L6001" s="3">
        <f t="shared" si="312"/>
        <v>12.981582552280882</v>
      </c>
      <c r="M6001" s="3">
        <f t="shared" si="314"/>
        <v>12.981582552280882</v>
      </c>
      <c r="N6001" s="3">
        <v>1.3105218210243388</v>
      </c>
      <c r="O6001" s="3">
        <v>1</v>
      </c>
      <c r="P6001" s="3">
        <f t="shared" si="313"/>
        <v>1.3105218210243388</v>
      </c>
      <c r="Q6001" s="3">
        <f>P6001</f>
        <v>1.3105218210243388</v>
      </c>
    </row>
    <row r="6002" spans="1:17" x14ac:dyDescent="0.25">
      <c r="A6002" s="3" t="s">
        <v>378</v>
      </c>
      <c r="B6002" s="3" t="s">
        <v>8</v>
      </c>
      <c r="C6002" s="3" t="s">
        <v>379</v>
      </c>
      <c r="D6002" s="3">
        <v>0.35</v>
      </c>
      <c r="E6002" s="3">
        <v>0.47</v>
      </c>
      <c r="F6002" s="3" t="s">
        <v>17</v>
      </c>
      <c r="G6002" s="2">
        <v>3300</v>
      </c>
      <c r="H6002" s="3">
        <v>3.6502468485019728</v>
      </c>
      <c r="I6002" s="3">
        <v>5685.665117040935</v>
      </c>
      <c r="J6002" s="3">
        <v>16.552762129943812</v>
      </c>
      <c r="K6002" s="3">
        <v>1</v>
      </c>
      <c r="L6002" s="3">
        <f t="shared" si="312"/>
        <v>16.552762129943812</v>
      </c>
      <c r="M6002" s="3">
        <f t="shared" si="314"/>
        <v>16.552762129943812</v>
      </c>
      <c r="N6002" s="3">
        <v>1.8349758408938583</v>
      </c>
      <c r="O6002" s="3">
        <v>1</v>
      </c>
      <c r="P6002" s="3">
        <f t="shared" si="313"/>
        <v>1.8349758408938583</v>
      </c>
      <c r="Q6002" s="3">
        <f>P6002</f>
        <v>1.8349758408938583</v>
      </c>
    </row>
    <row r="6003" spans="1:17" x14ac:dyDescent="0.25">
      <c r="A6003" s="3" t="s">
        <v>378</v>
      </c>
      <c r="B6003" s="3" t="s">
        <v>8</v>
      </c>
      <c r="C6003" s="3" t="s">
        <v>379</v>
      </c>
      <c r="D6003" s="3">
        <v>0.35</v>
      </c>
      <c r="E6003" s="3">
        <v>0.47</v>
      </c>
      <c r="F6003" s="3" t="s">
        <v>17</v>
      </c>
      <c r="G6003" s="2">
        <v>3300</v>
      </c>
      <c r="H6003" s="3">
        <v>29.524237993991164</v>
      </c>
      <c r="I6003" s="3">
        <v>10647.992848431093</v>
      </c>
      <c r="J6003" s="3">
        <v>21.538616850285777</v>
      </c>
      <c r="K6003" s="3">
        <v>1</v>
      </c>
      <c r="L6003" s="3">
        <f t="shared" si="312"/>
        <v>21.538616850285777</v>
      </c>
      <c r="M6003" s="3">
        <f t="shared" si="314"/>
        <v>21.538616850285777</v>
      </c>
      <c r="N6003" s="3">
        <v>2.8414399449305257</v>
      </c>
      <c r="O6003" s="3">
        <v>1</v>
      </c>
      <c r="P6003" s="3">
        <f t="shared" si="313"/>
        <v>2.8414399449305257</v>
      </c>
      <c r="Q6003" s="3">
        <f>P6003</f>
        <v>2.8414399449305257</v>
      </c>
    </row>
    <row r="6004" spans="1:17" x14ac:dyDescent="0.25">
      <c r="A6004" s="3" t="s">
        <v>378</v>
      </c>
      <c r="B6004" s="3" t="s">
        <v>89</v>
      </c>
      <c r="C6004" s="3" t="s">
        <v>417</v>
      </c>
      <c r="D6004" s="3">
        <v>0.51</v>
      </c>
      <c r="E6004" s="3">
        <v>0.57999999999999996</v>
      </c>
      <c r="F6004" s="3" t="s">
        <v>17</v>
      </c>
      <c r="G6004" s="2">
        <v>3300</v>
      </c>
      <c r="H6004" s="3">
        <v>7.5316823365237999</v>
      </c>
      <c r="I6004" s="3">
        <v>16904.403123287149</v>
      </c>
      <c r="J6004" s="3">
        <v>33.572644068487463</v>
      </c>
      <c r="K6004" s="3">
        <v>1</v>
      </c>
      <c r="L6004" s="3">
        <f t="shared" si="312"/>
        <v>33.572644068487463</v>
      </c>
      <c r="M6004" s="3">
        <f t="shared" si="314"/>
        <v>33.572644068487463</v>
      </c>
      <c r="N6004" s="3">
        <v>4.467276084254947</v>
      </c>
      <c r="O6004" s="3">
        <v>1</v>
      </c>
      <c r="P6004" s="3">
        <f t="shared" si="313"/>
        <v>4.467276084254947</v>
      </c>
      <c r="Q6004" s="3">
        <f>P6004</f>
        <v>4.467276084254947</v>
      </c>
    </row>
    <row r="6005" spans="1:17" x14ac:dyDescent="0.25">
      <c r="A6005" s="3" t="s">
        <v>378</v>
      </c>
      <c r="B6005" s="3" t="s">
        <v>89</v>
      </c>
      <c r="C6005" s="3" t="s">
        <v>397</v>
      </c>
      <c r="D6005" s="3">
        <v>0.36</v>
      </c>
      <c r="E6005" s="3">
        <v>0.53</v>
      </c>
      <c r="F6005" s="3" t="s">
        <v>17</v>
      </c>
      <c r="G6005" s="2">
        <v>3300</v>
      </c>
      <c r="H6005" s="3">
        <v>6.3559844864534201</v>
      </c>
      <c r="I6005" s="3">
        <v>16795.471304062343</v>
      </c>
      <c r="J6005" s="3">
        <v>35.650388264039272</v>
      </c>
      <c r="K6005" s="3">
        <v>1</v>
      </c>
      <c r="L6005" s="3">
        <f t="shared" si="312"/>
        <v>35.650388264039272</v>
      </c>
      <c r="M6005" s="3">
        <f t="shared" si="314"/>
        <v>35.650388264039272</v>
      </c>
      <c r="N6005" s="3">
        <v>4.7169106333549671</v>
      </c>
      <c r="O6005" s="3">
        <v>1</v>
      </c>
      <c r="P6005" s="3">
        <f t="shared" si="313"/>
        <v>4.7169106333549671</v>
      </c>
      <c r="Q6005" s="3">
        <f>P6005</f>
        <v>4.7169106333549671</v>
      </c>
    </row>
    <row r="6006" spans="1:17" x14ac:dyDescent="0.25">
      <c r="A6006" s="3" t="s">
        <v>378</v>
      </c>
      <c r="B6006" s="3" t="s">
        <v>8</v>
      </c>
      <c r="C6006" s="3" t="s">
        <v>379</v>
      </c>
      <c r="D6006" s="3">
        <v>0.35</v>
      </c>
      <c r="E6006" s="3">
        <v>0.47</v>
      </c>
      <c r="F6006" s="3" t="s">
        <v>17</v>
      </c>
      <c r="G6006" s="2">
        <v>3300</v>
      </c>
      <c r="H6006" s="3">
        <v>22.919883601730433</v>
      </c>
      <c r="I6006" s="3">
        <v>27315.223348424555</v>
      </c>
      <c r="J6006" s="3">
        <v>45.210560845021512</v>
      </c>
      <c r="K6006" s="3">
        <v>1</v>
      </c>
      <c r="L6006" s="3">
        <f t="shared" si="312"/>
        <v>45.210560845021512</v>
      </c>
      <c r="M6006" s="3">
        <f t="shared" si="314"/>
        <v>45.210560845021512</v>
      </c>
      <c r="N6006" s="3">
        <v>4.0455268444897419</v>
      </c>
      <c r="O6006" s="3">
        <v>1</v>
      </c>
      <c r="P6006" s="3">
        <f t="shared" si="313"/>
        <v>4.0455268444897419</v>
      </c>
      <c r="Q6006" s="3">
        <f>P6006</f>
        <v>4.0455268444897419</v>
      </c>
    </row>
    <row r="6007" spans="1:17" x14ac:dyDescent="0.25">
      <c r="A6007" s="3" t="s">
        <v>378</v>
      </c>
      <c r="B6007" s="3" t="s">
        <v>8</v>
      </c>
      <c r="C6007" s="3" t="s">
        <v>379</v>
      </c>
      <c r="D6007" s="3">
        <v>0.35</v>
      </c>
      <c r="E6007" s="3">
        <v>0.47</v>
      </c>
      <c r="F6007" s="3" t="s">
        <v>17</v>
      </c>
      <c r="G6007" s="2">
        <v>3300</v>
      </c>
      <c r="H6007" s="3">
        <v>10.944585343030772</v>
      </c>
      <c r="I6007" s="3">
        <v>24523.500718155778</v>
      </c>
      <c r="J6007" s="3">
        <v>49.103603780698734</v>
      </c>
      <c r="K6007" s="3">
        <v>1</v>
      </c>
      <c r="L6007" s="3">
        <f t="shared" si="312"/>
        <v>49.103603780698734</v>
      </c>
      <c r="M6007" s="3">
        <f t="shared" si="314"/>
        <v>49.103603780698734</v>
      </c>
      <c r="N6007" s="3">
        <v>6.5519790784939289</v>
      </c>
      <c r="O6007" s="3">
        <v>1</v>
      </c>
      <c r="P6007" s="3">
        <f t="shared" si="313"/>
        <v>6.5519790784939289</v>
      </c>
      <c r="Q6007" s="3">
        <f>P6007</f>
        <v>6.5519790784939289</v>
      </c>
    </row>
    <row r="6008" spans="1:17" x14ac:dyDescent="0.25">
      <c r="A6008" s="3" t="s">
        <v>378</v>
      </c>
      <c r="B6008" s="3" t="s">
        <v>89</v>
      </c>
      <c r="C6008" s="3" t="s">
        <v>397</v>
      </c>
      <c r="D6008" s="3">
        <v>0.36</v>
      </c>
      <c r="E6008" s="3">
        <v>0.53</v>
      </c>
      <c r="F6008" s="3" t="s">
        <v>17</v>
      </c>
      <c r="G6008" s="2">
        <v>3300</v>
      </c>
      <c r="H6008" s="3">
        <v>12.560685161812668</v>
      </c>
      <c r="I6008" s="3">
        <v>39063.373028673646</v>
      </c>
      <c r="J6008" s="3">
        <v>82.621584094763008</v>
      </c>
      <c r="K6008" s="3">
        <v>1</v>
      </c>
      <c r="L6008" s="3">
        <f t="shared" si="312"/>
        <v>82.621584094763008</v>
      </c>
      <c r="M6008" s="3">
        <f t="shared" si="314"/>
        <v>82.621584094763008</v>
      </c>
      <c r="N6008" s="3">
        <v>10.507832563100331</v>
      </c>
      <c r="O6008" s="3">
        <v>1</v>
      </c>
      <c r="P6008" s="3">
        <f t="shared" si="313"/>
        <v>10.507832563100331</v>
      </c>
      <c r="Q6008" s="3">
        <f>P6008</f>
        <v>10.507832563100331</v>
      </c>
    </row>
    <row r="6009" spans="1:17" x14ac:dyDescent="0.25">
      <c r="A6009" s="3" t="s">
        <v>378</v>
      </c>
      <c r="B6009" s="3" t="s">
        <v>89</v>
      </c>
      <c r="C6009" s="3" t="s">
        <v>397</v>
      </c>
      <c r="D6009" s="3">
        <v>0.36</v>
      </c>
      <c r="E6009" s="3">
        <v>0.53</v>
      </c>
      <c r="F6009" s="3" t="s">
        <v>17</v>
      </c>
      <c r="G6009" s="2">
        <v>3300</v>
      </c>
      <c r="H6009" s="3">
        <v>15.871125148721054</v>
      </c>
      <c r="I6009" s="3">
        <v>47781.85166846995</v>
      </c>
      <c r="J6009" s="3">
        <v>106.04343914108541</v>
      </c>
      <c r="K6009" s="3">
        <v>1</v>
      </c>
      <c r="L6009" s="3">
        <f t="shared" si="312"/>
        <v>106.04343914108541</v>
      </c>
      <c r="M6009" s="3">
        <f t="shared" si="314"/>
        <v>106.04343914108541</v>
      </c>
      <c r="N6009" s="3">
        <v>13.774009754635076</v>
      </c>
      <c r="O6009" s="3">
        <v>1</v>
      </c>
      <c r="P6009" s="3">
        <f t="shared" si="313"/>
        <v>13.774009754635076</v>
      </c>
      <c r="Q6009" s="3">
        <f>P6009</f>
        <v>13.774009754635076</v>
      </c>
    </row>
    <row r="6010" spans="1:17" x14ac:dyDescent="0.25">
      <c r="A6010" s="3" t="s">
        <v>378</v>
      </c>
      <c r="B6010" s="3" t="s">
        <v>89</v>
      </c>
      <c r="C6010" s="3" t="s">
        <v>406</v>
      </c>
      <c r="D6010" s="3">
        <v>0.36</v>
      </c>
      <c r="E6010" s="3">
        <v>0.48</v>
      </c>
      <c r="F6010" s="3" t="s">
        <v>17</v>
      </c>
      <c r="G6010" s="2">
        <v>3300</v>
      </c>
      <c r="H6010" s="3">
        <v>33.815858025285394</v>
      </c>
      <c r="I6010" s="3">
        <v>104966.76657562361</v>
      </c>
      <c r="J6010" s="3">
        <v>227.96085104160534</v>
      </c>
      <c r="K6010" s="3">
        <v>1</v>
      </c>
      <c r="L6010" s="3">
        <f t="shared" si="312"/>
        <v>227.96085104160534</v>
      </c>
      <c r="M6010" s="3">
        <f t="shared" si="314"/>
        <v>227.96085104160534</v>
      </c>
      <c r="N6010" s="3">
        <v>28.0663766808022</v>
      </c>
      <c r="O6010" s="3">
        <v>1</v>
      </c>
      <c r="P6010" s="3">
        <f t="shared" si="313"/>
        <v>28.0663766808022</v>
      </c>
      <c r="Q6010" s="3">
        <f>P6010</f>
        <v>28.0663766808022</v>
      </c>
    </row>
    <row r="6011" spans="1:17" x14ac:dyDescent="0.25">
      <c r="A6011" s="3" t="s">
        <v>378</v>
      </c>
      <c r="B6011" s="3" t="s">
        <v>89</v>
      </c>
      <c r="C6011" s="3" t="s">
        <v>406</v>
      </c>
      <c r="D6011" s="3">
        <v>0.36</v>
      </c>
      <c r="E6011" s="3">
        <v>0.48</v>
      </c>
      <c r="F6011" s="3" t="s">
        <v>17</v>
      </c>
      <c r="G6011" s="2">
        <v>3300</v>
      </c>
      <c r="H6011" s="3">
        <v>38.210663991947499</v>
      </c>
      <c r="I6011" s="3">
        <v>130239.92059322563</v>
      </c>
      <c r="J6011" s="3">
        <v>281.98434108177992</v>
      </c>
      <c r="K6011" s="3">
        <v>1</v>
      </c>
      <c r="L6011" s="3">
        <f t="shared" si="312"/>
        <v>281.98434108177992</v>
      </c>
      <c r="M6011" s="3">
        <f t="shared" si="314"/>
        <v>281.98434108177992</v>
      </c>
      <c r="N6011" s="3">
        <v>35.46647967534151</v>
      </c>
      <c r="O6011" s="3">
        <v>1</v>
      </c>
      <c r="P6011" s="3">
        <f t="shared" si="313"/>
        <v>35.46647967534151</v>
      </c>
      <c r="Q6011" s="3">
        <f>P6011</f>
        <v>35.46647967534151</v>
      </c>
    </row>
    <row r="6012" spans="1:17" x14ac:dyDescent="0.25">
      <c r="A6012" s="3" t="s">
        <v>378</v>
      </c>
      <c r="B6012" s="3" t="s">
        <v>89</v>
      </c>
      <c r="C6012" s="3" t="s">
        <v>397</v>
      </c>
      <c r="D6012" s="3">
        <v>0.36</v>
      </c>
      <c r="E6012" s="3">
        <v>0.53</v>
      </c>
      <c r="F6012" s="3" t="s">
        <v>17</v>
      </c>
      <c r="G6012" s="2">
        <v>3300</v>
      </c>
      <c r="H6012" s="3">
        <v>124.42431816775684</v>
      </c>
      <c r="I6012" s="3">
        <v>244026.37265815074</v>
      </c>
      <c r="J6012" s="3">
        <v>608.79270120553861</v>
      </c>
      <c r="K6012" s="3">
        <v>1</v>
      </c>
      <c r="L6012" s="3">
        <f t="shared" si="312"/>
        <v>608.79270120553861</v>
      </c>
      <c r="M6012" s="3">
        <f t="shared" si="314"/>
        <v>608.79270120553861</v>
      </c>
      <c r="N6012" s="3">
        <v>68.044545799165846</v>
      </c>
      <c r="O6012" s="3">
        <v>1</v>
      </c>
      <c r="P6012" s="3">
        <f t="shared" si="313"/>
        <v>68.044545799165846</v>
      </c>
      <c r="Q6012" s="3">
        <f>P6012</f>
        <v>68.044545799165846</v>
      </c>
    </row>
    <row r="6013" spans="1:17" x14ac:dyDescent="0.25">
      <c r="A6013" s="3" t="s">
        <v>378</v>
      </c>
      <c r="B6013" s="3" t="s">
        <v>89</v>
      </c>
      <c r="C6013" s="3" t="s">
        <v>406</v>
      </c>
      <c r="D6013" s="3">
        <v>0.36</v>
      </c>
      <c r="E6013" s="3">
        <v>0.48</v>
      </c>
      <c r="F6013" s="3" t="s">
        <v>17</v>
      </c>
      <c r="G6013" s="2">
        <v>3300</v>
      </c>
      <c r="H6013" s="3">
        <v>117.54105007743637</v>
      </c>
      <c r="I6013" s="3">
        <v>349694.85242263583</v>
      </c>
      <c r="J6013" s="3">
        <v>716.93258821418397</v>
      </c>
      <c r="K6013" s="3">
        <v>1</v>
      </c>
      <c r="L6013" s="3">
        <f t="shared" si="312"/>
        <v>716.93258821418397</v>
      </c>
      <c r="M6013" s="3">
        <f t="shared" si="314"/>
        <v>716.93258821418397</v>
      </c>
      <c r="N6013" s="3">
        <v>92.448855276194436</v>
      </c>
      <c r="O6013" s="3">
        <v>1</v>
      </c>
      <c r="P6013" s="3">
        <f t="shared" si="313"/>
        <v>92.448855276194436</v>
      </c>
      <c r="Q6013" s="3">
        <f>P6013</f>
        <v>92.448855276194436</v>
      </c>
    </row>
    <row r="6014" spans="1:17" x14ac:dyDescent="0.25">
      <c r="A6014" s="3" t="s">
        <v>378</v>
      </c>
      <c r="B6014" s="3" t="s">
        <v>8</v>
      </c>
      <c r="C6014" s="3" t="s">
        <v>379</v>
      </c>
      <c r="D6014" s="3">
        <v>0.35</v>
      </c>
      <c r="E6014" s="3">
        <v>0.47</v>
      </c>
      <c r="F6014" s="3" t="s">
        <v>17</v>
      </c>
      <c r="G6014" s="2">
        <v>3300</v>
      </c>
      <c r="H6014" s="3">
        <v>243.71049323975268</v>
      </c>
      <c r="I6014" s="3">
        <v>450364.98506374384</v>
      </c>
      <c r="J6014" s="3">
        <v>1027.3121623632082</v>
      </c>
      <c r="K6014" s="3">
        <v>1</v>
      </c>
      <c r="L6014" s="3">
        <f t="shared" si="312"/>
        <v>1027.3121623632082</v>
      </c>
      <c r="M6014" s="3">
        <f t="shared" si="314"/>
        <v>1027.3121623632082</v>
      </c>
      <c r="N6014" s="3">
        <v>122.92693595344613</v>
      </c>
      <c r="O6014" s="3">
        <v>1</v>
      </c>
      <c r="P6014" s="3">
        <f t="shared" si="313"/>
        <v>122.92693595344613</v>
      </c>
      <c r="Q6014" s="3">
        <f>P6014</f>
        <v>122.92693595344613</v>
      </c>
    </row>
    <row r="6015" spans="1:17" x14ac:dyDescent="0.25">
      <c r="A6015" s="3" t="s">
        <v>378</v>
      </c>
      <c r="B6015" s="3" t="s">
        <v>8</v>
      </c>
      <c r="C6015" s="3" t="s">
        <v>379</v>
      </c>
      <c r="D6015" s="3">
        <v>0.35</v>
      </c>
      <c r="E6015" s="3">
        <v>0.47</v>
      </c>
      <c r="F6015" s="3" t="s">
        <v>17</v>
      </c>
      <c r="G6015" s="2">
        <v>3300</v>
      </c>
      <c r="H6015" s="3">
        <v>381.45905271889262</v>
      </c>
      <c r="I6015" s="3">
        <v>363578.19513969345</v>
      </c>
      <c r="J6015" s="3">
        <v>1093.1763576835385</v>
      </c>
      <c r="K6015" s="3">
        <v>1</v>
      </c>
      <c r="L6015" s="3">
        <f t="shared" si="312"/>
        <v>1093.1763576835385</v>
      </c>
      <c r="M6015" s="3">
        <f t="shared" si="314"/>
        <v>1093.1763576835385</v>
      </c>
      <c r="N6015" s="3">
        <v>93.340982602197002</v>
      </c>
      <c r="O6015" s="3">
        <v>1</v>
      </c>
      <c r="P6015" s="3">
        <f t="shared" si="313"/>
        <v>93.340982602197002</v>
      </c>
      <c r="Q6015" s="3">
        <f>P6015</f>
        <v>93.340982602197002</v>
      </c>
    </row>
    <row r="6016" spans="1:17" x14ac:dyDescent="0.25">
      <c r="A6016" s="3" t="s">
        <v>378</v>
      </c>
      <c r="B6016" s="3" t="s">
        <v>8</v>
      </c>
      <c r="C6016" s="3" t="s">
        <v>379</v>
      </c>
      <c r="D6016" s="3">
        <v>0.35</v>
      </c>
      <c r="E6016" s="3">
        <v>0.47</v>
      </c>
      <c r="F6016" s="3" t="s">
        <v>19</v>
      </c>
      <c r="G6016" s="2">
        <v>4110</v>
      </c>
      <c r="H6016" s="3">
        <v>166.19716229083036</v>
      </c>
      <c r="I6016" s="3">
        <v>358657.31097794464</v>
      </c>
      <c r="J6016" s="3">
        <v>843.12110034457965</v>
      </c>
      <c r="K6016" s="3">
        <v>1</v>
      </c>
      <c r="L6016" s="3">
        <f t="shared" si="312"/>
        <v>843.12110034457965</v>
      </c>
      <c r="M6016" s="3">
        <v>0</v>
      </c>
      <c r="N6016" s="3">
        <v>76.47738216096667</v>
      </c>
      <c r="O6016" s="3">
        <v>1</v>
      </c>
      <c r="P6016" s="3">
        <f t="shared" si="313"/>
        <v>76.47738216096667</v>
      </c>
      <c r="Q6016" s="3">
        <v>0</v>
      </c>
    </row>
    <row r="6017" spans="1:17" x14ac:dyDescent="0.25">
      <c r="A6017" s="3" t="s">
        <v>378</v>
      </c>
      <c r="B6017" s="3" t="s">
        <v>8</v>
      </c>
      <c r="C6017" s="3" t="s">
        <v>379</v>
      </c>
      <c r="D6017" s="3">
        <v>0.35</v>
      </c>
      <c r="E6017" s="3">
        <v>0.47</v>
      </c>
      <c r="F6017" s="3" t="s">
        <v>19</v>
      </c>
      <c r="G6017" s="2">
        <v>4110</v>
      </c>
      <c r="H6017" s="3">
        <v>0.76781212636895313</v>
      </c>
      <c r="I6017" s="3">
        <v>1770.1941609667351</v>
      </c>
      <c r="J6017" s="3">
        <v>4.1964240117136145</v>
      </c>
      <c r="K6017" s="3">
        <v>1</v>
      </c>
      <c r="L6017" s="3">
        <f t="shared" si="312"/>
        <v>4.1964240117136145</v>
      </c>
      <c r="M6017" s="3">
        <v>0</v>
      </c>
      <c r="N6017" s="3">
        <v>0.36549173539276997</v>
      </c>
      <c r="O6017" s="3">
        <v>1</v>
      </c>
      <c r="P6017" s="3">
        <f t="shared" si="313"/>
        <v>0.36549173539276997</v>
      </c>
      <c r="Q6017" s="3">
        <v>0</v>
      </c>
    </row>
    <row r="6018" spans="1:17" x14ac:dyDescent="0.25">
      <c r="A6018" s="3" t="s">
        <v>378</v>
      </c>
      <c r="B6018" s="3" t="s">
        <v>89</v>
      </c>
      <c r="C6018" s="3" t="s">
        <v>397</v>
      </c>
      <c r="D6018" s="3">
        <v>0.36</v>
      </c>
      <c r="E6018" s="3">
        <v>0.53</v>
      </c>
      <c r="F6018" s="3" t="s">
        <v>19</v>
      </c>
      <c r="G6018" s="2">
        <v>4110</v>
      </c>
      <c r="H6018" s="3">
        <v>359.06974189012055</v>
      </c>
      <c r="I6018" s="3">
        <v>721903.70063556323</v>
      </c>
      <c r="J6018" s="3">
        <v>1694.2267054159329</v>
      </c>
      <c r="K6018" s="3">
        <v>1</v>
      </c>
      <c r="L6018" s="3">
        <f t="shared" ref="L6018:L6081" si="315">J6018*K6018</f>
        <v>1694.2267054159329</v>
      </c>
      <c r="M6018" s="3">
        <v>0</v>
      </c>
      <c r="N6018" s="3">
        <v>134.54084951193741</v>
      </c>
      <c r="O6018" s="3">
        <v>1</v>
      </c>
      <c r="P6018" s="3">
        <f t="shared" ref="P6018:P6081" si="316">N6018*O6018</f>
        <v>134.54084951193741</v>
      </c>
      <c r="Q6018" s="3">
        <v>0</v>
      </c>
    </row>
    <row r="6019" spans="1:17" x14ac:dyDescent="0.25">
      <c r="A6019" s="3" t="s">
        <v>378</v>
      </c>
      <c r="B6019" s="3" t="s">
        <v>89</v>
      </c>
      <c r="C6019" s="3" t="s">
        <v>406</v>
      </c>
      <c r="D6019" s="3">
        <v>0.36</v>
      </c>
      <c r="E6019" s="3">
        <v>0.48</v>
      </c>
      <c r="F6019" s="3" t="s">
        <v>19</v>
      </c>
      <c r="G6019" s="2">
        <v>4110</v>
      </c>
      <c r="H6019" s="3">
        <v>150.53182928585474</v>
      </c>
      <c r="I6019" s="3">
        <v>444540.38599764486</v>
      </c>
      <c r="J6019" s="3">
        <v>945.55148933807618</v>
      </c>
      <c r="K6019" s="3">
        <v>1</v>
      </c>
      <c r="L6019" s="3">
        <f t="shared" si="315"/>
        <v>945.55148933807618</v>
      </c>
      <c r="M6019" s="3">
        <v>0</v>
      </c>
      <c r="N6019" s="3">
        <v>93.593425754538586</v>
      </c>
      <c r="O6019" s="3">
        <v>1</v>
      </c>
      <c r="P6019" s="3">
        <f t="shared" si="316"/>
        <v>93.593425754538586</v>
      </c>
      <c r="Q6019" s="3">
        <v>0</v>
      </c>
    </row>
    <row r="6020" spans="1:17" x14ac:dyDescent="0.25">
      <c r="A6020" s="3" t="s">
        <v>378</v>
      </c>
      <c r="B6020" s="3" t="s">
        <v>89</v>
      </c>
      <c r="C6020" s="3" t="s">
        <v>417</v>
      </c>
      <c r="D6020" s="3">
        <v>0.51</v>
      </c>
      <c r="E6020" s="3">
        <v>0.57999999999999996</v>
      </c>
      <c r="F6020" s="3" t="s">
        <v>19</v>
      </c>
      <c r="G6020" s="2">
        <v>4110</v>
      </c>
      <c r="H6020" s="3">
        <v>3.6997272376223269</v>
      </c>
      <c r="I6020" s="3">
        <v>9851.087880191666</v>
      </c>
      <c r="J6020" s="3">
        <v>23.031877508251391</v>
      </c>
      <c r="K6020" s="3">
        <v>1</v>
      </c>
      <c r="L6020" s="3">
        <f t="shared" si="315"/>
        <v>23.031877508251391</v>
      </c>
      <c r="M6020" s="3">
        <v>0</v>
      </c>
      <c r="N6020" s="3">
        <v>2.3163614709328826</v>
      </c>
      <c r="O6020" s="3">
        <v>1</v>
      </c>
      <c r="P6020" s="3">
        <f t="shared" si="316"/>
        <v>2.3163614709328826</v>
      </c>
      <c r="Q6020" s="3">
        <v>0</v>
      </c>
    </row>
    <row r="6021" spans="1:17" x14ac:dyDescent="0.25">
      <c r="A6021" s="3" t="s">
        <v>378</v>
      </c>
      <c r="B6021" s="3" t="s">
        <v>89</v>
      </c>
      <c r="C6021" s="3" t="s">
        <v>397</v>
      </c>
      <c r="D6021" s="3">
        <v>0.36</v>
      </c>
      <c r="E6021" s="3">
        <v>0.53</v>
      </c>
      <c r="F6021" s="3" t="s">
        <v>404</v>
      </c>
      <c r="G6021" s="2">
        <v>4110</v>
      </c>
      <c r="H6021" s="3">
        <v>46.18952410071951</v>
      </c>
      <c r="I6021" s="3">
        <v>143555.4226000112</v>
      </c>
      <c r="J6021" s="3">
        <v>321.91365372360002</v>
      </c>
      <c r="K6021" s="3">
        <v>1</v>
      </c>
      <c r="L6021" s="3">
        <f t="shared" si="315"/>
        <v>321.91365372360002</v>
      </c>
      <c r="M6021" s="3">
        <v>0</v>
      </c>
      <c r="N6021" s="3">
        <v>34.240353935387283</v>
      </c>
      <c r="O6021" s="3">
        <v>1</v>
      </c>
      <c r="P6021" s="3">
        <f t="shared" si="316"/>
        <v>34.240353935387283</v>
      </c>
      <c r="Q6021" s="3">
        <v>0</v>
      </c>
    </row>
    <row r="6022" spans="1:17" x14ac:dyDescent="0.25">
      <c r="A6022" s="3" t="s">
        <v>378</v>
      </c>
      <c r="B6022" s="3" t="s">
        <v>8</v>
      </c>
      <c r="C6022" s="3" t="s">
        <v>379</v>
      </c>
      <c r="D6022" s="3">
        <v>0.35</v>
      </c>
      <c r="E6022" s="3">
        <v>0.47</v>
      </c>
      <c r="F6022" s="3" t="s">
        <v>390</v>
      </c>
      <c r="G6022" s="2">
        <v>4110</v>
      </c>
      <c r="H6022" s="3">
        <v>782.37751711146097</v>
      </c>
      <c r="I6022" s="3">
        <v>864751.14051898138</v>
      </c>
      <c r="J6022" s="3">
        <v>2260.5154124134074</v>
      </c>
      <c r="K6022" s="3">
        <v>1</v>
      </c>
      <c r="L6022" s="3">
        <f t="shared" si="315"/>
        <v>2260.5154124134074</v>
      </c>
      <c r="M6022" s="3">
        <v>0</v>
      </c>
      <c r="N6022" s="3">
        <v>64.189075173213908</v>
      </c>
      <c r="O6022" s="3">
        <v>1</v>
      </c>
      <c r="P6022" s="3">
        <f t="shared" si="316"/>
        <v>64.189075173213908</v>
      </c>
      <c r="Q6022" s="3">
        <v>0</v>
      </c>
    </row>
    <row r="6023" spans="1:17" x14ac:dyDescent="0.25">
      <c r="A6023" s="3" t="s">
        <v>378</v>
      </c>
      <c r="B6023" s="3" t="s">
        <v>89</v>
      </c>
      <c r="C6023" s="3" t="s">
        <v>406</v>
      </c>
      <c r="D6023" s="3">
        <v>0.36</v>
      </c>
      <c r="E6023" s="3">
        <v>0.48</v>
      </c>
      <c r="F6023" s="3" t="s">
        <v>11</v>
      </c>
      <c r="G6023" s="2">
        <v>4110</v>
      </c>
      <c r="H6023" s="3">
        <v>135.80385001220228</v>
      </c>
      <c r="I6023" s="3">
        <v>387561.03149245377</v>
      </c>
      <c r="J6023" s="3">
        <v>810.27315084571956</v>
      </c>
      <c r="K6023" s="3">
        <v>1</v>
      </c>
      <c r="L6023" s="3">
        <f t="shared" si="315"/>
        <v>810.27315084571956</v>
      </c>
      <c r="M6023" s="3">
        <v>0</v>
      </c>
      <c r="N6023" s="3">
        <v>80.121073754071475</v>
      </c>
      <c r="O6023" s="3">
        <v>1</v>
      </c>
      <c r="P6023" s="3">
        <f t="shared" si="316"/>
        <v>80.121073754071475</v>
      </c>
      <c r="Q6023" s="3">
        <v>0</v>
      </c>
    </row>
    <row r="6024" spans="1:17" x14ac:dyDescent="0.25">
      <c r="A6024" s="3" t="s">
        <v>378</v>
      </c>
      <c r="B6024" s="3" t="s">
        <v>89</v>
      </c>
      <c r="C6024" s="3" t="s">
        <v>417</v>
      </c>
      <c r="D6024" s="3">
        <v>0.51</v>
      </c>
      <c r="E6024" s="3">
        <v>0.57999999999999996</v>
      </c>
      <c r="F6024" s="3" t="s">
        <v>11</v>
      </c>
      <c r="G6024" s="2">
        <v>4110</v>
      </c>
      <c r="H6024" s="3">
        <v>44.256228575387077</v>
      </c>
      <c r="I6024" s="3">
        <v>120623.97591246836</v>
      </c>
      <c r="J6024" s="3">
        <v>245.53639354596785</v>
      </c>
      <c r="K6024" s="3">
        <v>1</v>
      </c>
      <c r="L6024" s="3">
        <f t="shared" si="315"/>
        <v>245.53639354596785</v>
      </c>
      <c r="M6024" s="3">
        <v>0</v>
      </c>
      <c r="N6024" s="3">
        <v>24.643859526975433</v>
      </c>
      <c r="O6024" s="3">
        <v>1</v>
      </c>
      <c r="P6024" s="3">
        <f t="shared" si="316"/>
        <v>24.643859526975433</v>
      </c>
      <c r="Q6024" s="3">
        <v>0</v>
      </c>
    </row>
    <row r="6025" spans="1:17" x14ac:dyDescent="0.25">
      <c r="A6025" s="3" t="s">
        <v>378</v>
      </c>
      <c r="B6025" s="3" t="s">
        <v>8</v>
      </c>
      <c r="C6025" s="3" t="s">
        <v>379</v>
      </c>
      <c r="D6025" s="3">
        <v>0.35</v>
      </c>
      <c r="E6025" s="3">
        <v>0.47</v>
      </c>
      <c r="F6025" s="3" t="s">
        <v>391</v>
      </c>
      <c r="G6025" s="2">
        <v>4110</v>
      </c>
      <c r="H6025" s="3">
        <v>14.926358626509648</v>
      </c>
      <c r="I6025" s="3">
        <v>18045.63614031762</v>
      </c>
      <c r="J6025" s="3">
        <v>47.082139442396574</v>
      </c>
      <c r="K6025" s="3">
        <v>1</v>
      </c>
      <c r="L6025" s="3">
        <f t="shared" si="315"/>
        <v>47.082139442396574</v>
      </c>
      <c r="M6025" s="3">
        <v>0</v>
      </c>
      <c r="N6025" s="3">
        <v>1.9281076090060589</v>
      </c>
      <c r="O6025" s="3">
        <v>1</v>
      </c>
      <c r="P6025" s="3">
        <f t="shared" si="316"/>
        <v>1.9281076090060589</v>
      </c>
      <c r="Q6025" s="3">
        <v>0</v>
      </c>
    </row>
    <row r="6026" spans="1:17" x14ac:dyDescent="0.25">
      <c r="A6026" s="3" t="s">
        <v>378</v>
      </c>
      <c r="B6026" s="3" t="s">
        <v>89</v>
      </c>
      <c r="C6026" s="3" t="s">
        <v>406</v>
      </c>
      <c r="D6026" s="3">
        <v>0.36</v>
      </c>
      <c r="E6026" s="3">
        <v>0.48</v>
      </c>
      <c r="F6026" s="3" t="s">
        <v>413</v>
      </c>
      <c r="G6026" s="2">
        <v>4110</v>
      </c>
      <c r="H6026" s="3">
        <v>36.480103406981634</v>
      </c>
      <c r="I6026" s="3">
        <v>121981.81475120885</v>
      </c>
      <c r="J6026" s="3">
        <v>261.66249555243479</v>
      </c>
      <c r="K6026" s="3">
        <v>1</v>
      </c>
      <c r="L6026" s="3">
        <f t="shared" si="315"/>
        <v>261.66249555243479</v>
      </c>
      <c r="M6026" s="3">
        <v>0</v>
      </c>
      <c r="N6026" s="3">
        <v>26.394113190018505</v>
      </c>
      <c r="O6026" s="3">
        <v>1</v>
      </c>
      <c r="P6026" s="3">
        <f t="shared" si="316"/>
        <v>26.394113190018505</v>
      </c>
      <c r="Q6026" s="3">
        <v>0</v>
      </c>
    </row>
    <row r="6027" spans="1:17" x14ac:dyDescent="0.25">
      <c r="A6027" s="3" t="s">
        <v>378</v>
      </c>
      <c r="B6027" s="3" t="s">
        <v>8</v>
      </c>
      <c r="C6027" s="3" t="s">
        <v>379</v>
      </c>
      <c r="D6027" s="3">
        <v>0.35</v>
      </c>
      <c r="E6027" s="3">
        <v>0.47</v>
      </c>
      <c r="F6027" s="3" t="s">
        <v>392</v>
      </c>
      <c r="G6027" s="2">
        <v>4110</v>
      </c>
      <c r="H6027" s="3">
        <v>227.14265995562158</v>
      </c>
      <c r="I6027" s="3">
        <v>515669.56796964991</v>
      </c>
      <c r="J6027" s="3">
        <v>1200.9743824189418</v>
      </c>
      <c r="K6027" s="3">
        <v>1</v>
      </c>
      <c r="L6027" s="3">
        <f t="shared" si="315"/>
        <v>1200.9743824189418</v>
      </c>
      <c r="M6027" s="3">
        <v>0</v>
      </c>
      <c r="N6027" s="3">
        <v>96.615224009974014</v>
      </c>
      <c r="O6027" s="3">
        <v>1</v>
      </c>
      <c r="P6027" s="3">
        <f t="shared" si="316"/>
        <v>96.615224009974014</v>
      </c>
      <c r="Q6027" s="3">
        <v>0</v>
      </c>
    </row>
    <row r="6028" spans="1:17" x14ac:dyDescent="0.25">
      <c r="A6028" s="3" t="s">
        <v>378</v>
      </c>
      <c r="B6028" s="3" t="s">
        <v>89</v>
      </c>
      <c r="C6028" s="3" t="s">
        <v>397</v>
      </c>
      <c r="D6028" s="3">
        <v>0.36</v>
      </c>
      <c r="E6028" s="3">
        <v>0.53</v>
      </c>
      <c r="F6028" s="3" t="s">
        <v>392</v>
      </c>
      <c r="G6028" s="2">
        <v>4110</v>
      </c>
      <c r="H6028" s="3">
        <v>30.861011842997392</v>
      </c>
      <c r="I6028" s="3">
        <v>73189.022327274564</v>
      </c>
      <c r="J6028" s="3">
        <v>151.13796721598112</v>
      </c>
      <c r="K6028" s="3">
        <v>1</v>
      </c>
      <c r="L6028" s="3">
        <f t="shared" si="315"/>
        <v>151.13796721598112</v>
      </c>
      <c r="M6028" s="3">
        <v>0</v>
      </c>
      <c r="N6028" s="3">
        <v>17.273730401842247</v>
      </c>
      <c r="O6028" s="3">
        <v>1</v>
      </c>
      <c r="P6028" s="3">
        <f t="shared" si="316"/>
        <v>17.273730401842247</v>
      </c>
      <c r="Q6028" s="3">
        <v>0</v>
      </c>
    </row>
    <row r="6029" spans="1:17" x14ac:dyDescent="0.25">
      <c r="A6029" s="3" t="s">
        <v>378</v>
      </c>
      <c r="B6029" s="3" t="s">
        <v>8</v>
      </c>
      <c r="C6029" s="3" t="s">
        <v>379</v>
      </c>
      <c r="D6029" s="3">
        <v>0.35</v>
      </c>
      <c r="E6029" s="3">
        <v>0.47</v>
      </c>
      <c r="F6029" s="3" t="s">
        <v>59</v>
      </c>
      <c r="G6029" s="2">
        <v>4110</v>
      </c>
      <c r="H6029" s="3">
        <v>1.1338955574903424</v>
      </c>
      <c r="I6029" s="3">
        <v>3275.142286062046</v>
      </c>
      <c r="J6029" s="3">
        <v>7.6641716006570277</v>
      </c>
      <c r="K6029" s="3">
        <v>1</v>
      </c>
      <c r="L6029" s="3">
        <f t="shared" si="315"/>
        <v>7.6641716006570277</v>
      </c>
      <c r="M6029" s="3">
        <v>0</v>
      </c>
      <c r="N6029" s="3">
        <v>0.78767900311315009</v>
      </c>
      <c r="O6029" s="3">
        <v>1</v>
      </c>
      <c r="P6029" s="3">
        <f t="shared" si="316"/>
        <v>0.78767900311315009</v>
      </c>
      <c r="Q6029" s="3">
        <v>0</v>
      </c>
    </row>
    <row r="6030" spans="1:17" x14ac:dyDescent="0.25">
      <c r="A6030" s="3" t="s">
        <v>378</v>
      </c>
      <c r="B6030" s="3" t="s">
        <v>8</v>
      </c>
      <c r="C6030" s="3" t="s">
        <v>379</v>
      </c>
      <c r="D6030" s="3">
        <v>0.35</v>
      </c>
      <c r="E6030" s="3">
        <v>0.47</v>
      </c>
      <c r="F6030" s="3" t="s">
        <v>59</v>
      </c>
      <c r="G6030" s="2">
        <v>4110</v>
      </c>
      <c r="H6030" s="3">
        <v>1.0805342444443532E-4</v>
      </c>
      <c r="I6030" s="3">
        <v>0.36877372881348869</v>
      </c>
      <c r="J6030" s="3">
        <v>8.7338959654833972E-4</v>
      </c>
      <c r="K6030" s="3">
        <v>1</v>
      </c>
      <c r="L6030" s="3">
        <f t="shared" si="315"/>
        <v>8.7338959654833972E-4</v>
      </c>
      <c r="M6030" s="3">
        <v>0</v>
      </c>
      <c r="N6030" s="3">
        <v>1.0457717309468958E-4</v>
      </c>
      <c r="O6030" s="3">
        <v>1</v>
      </c>
      <c r="P6030" s="3">
        <f t="shared" si="316"/>
        <v>1.0457717309468958E-4</v>
      </c>
      <c r="Q6030" s="3">
        <v>0</v>
      </c>
    </row>
    <row r="6031" spans="1:17" x14ac:dyDescent="0.25">
      <c r="A6031" s="3" t="s">
        <v>378</v>
      </c>
      <c r="B6031" s="3" t="s">
        <v>89</v>
      </c>
      <c r="C6031" s="3" t="s">
        <v>397</v>
      </c>
      <c r="D6031" s="3">
        <v>0.36</v>
      </c>
      <c r="E6031" s="3">
        <v>0.53</v>
      </c>
      <c r="F6031" s="3" t="s">
        <v>59</v>
      </c>
      <c r="G6031" s="2">
        <v>4110</v>
      </c>
      <c r="H6031" s="3">
        <v>2.463721312757424</v>
      </c>
      <c r="I6031" s="3">
        <v>6474.8025987555029</v>
      </c>
      <c r="J6031" s="3">
        <v>15.236546817146186</v>
      </c>
      <c r="K6031" s="3">
        <v>1</v>
      </c>
      <c r="L6031" s="3">
        <f t="shared" si="315"/>
        <v>15.236546817146186</v>
      </c>
      <c r="M6031" s="3">
        <v>0</v>
      </c>
      <c r="N6031" s="3">
        <v>1.5719667872661154</v>
      </c>
      <c r="O6031" s="3">
        <v>1</v>
      </c>
      <c r="P6031" s="3">
        <f t="shared" si="316"/>
        <v>1.5719667872661154</v>
      </c>
      <c r="Q6031" s="3">
        <v>0</v>
      </c>
    </row>
    <row r="6032" spans="1:17" x14ac:dyDescent="0.25">
      <c r="A6032" s="3" t="s">
        <v>378</v>
      </c>
      <c r="B6032" s="3" t="s">
        <v>8</v>
      </c>
      <c r="C6032" s="3" t="s">
        <v>379</v>
      </c>
      <c r="D6032" s="3">
        <v>0.35</v>
      </c>
      <c r="E6032" s="3">
        <v>0.47</v>
      </c>
      <c r="F6032" s="3" t="s">
        <v>59</v>
      </c>
      <c r="G6032" s="2">
        <v>4110</v>
      </c>
      <c r="H6032" s="3">
        <v>13.154583961737373</v>
      </c>
      <c r="I6032" s="3">
        <v>25787.561701786923</v>
      </c>
      <c r="J6032" s="3">
        <v>60.728625786154439</v>
      </c>
      <c r="K6032" s="3">
        <v>1</v>
      </c>
      <c r="L6032" s="3">
        <f t="shared" si="315"/>
        <v>60.728625786154439</v>
      </c>
      <c r="M6032" s="3">
        <v>0</v>
      </c>
      <c r="N6032" s="3">
        <v>5.821729588823799</v>
      </c>
      <c r="O6032" s="3">
        <v>1</v>
      </c>
      <c r="P6032" s="3">
        <f t="shared" si="316"/>
        <v>5.821729588823799</v>
      </c>
      <c r="Q6032" s="3">
        <v>0</v>
      </c>
    </row>
    <row r="6033" spans="1:17" x14ac:dyDescent="0.25">
      <c r="A6033" s="3" t="s">
        <v>378</v>
      </c>
      <c r="B6033" s="3" t="s">
        <v>8</v>
      </c>
      <c r="C6033" s="3" t="s">
        <v>379</v>
      </c>
      <c r="D6033" s="3">
        <v>0.35</v>
      </c>
      <c r="E6033" s="3">
        <v>0.47</v>
      </c>
      <c r="F6033" s="3" t="s">
        <v>59</v>
      </c>
      <c r="G6033" s="2">
        <v>4110</v>
      </c>
      <c r="H6033" s="3">
        <v>0.7353650094650247</v>
      </c>
      <c r="I6033" s="3">
        <v>2121.0124998699171</v>
      </c>
      <c r="J6033" s="3">
        <v>5.03755093096823</v>
      </c>
      <c r="K6033" s="3">
        <v>1</v>
      </c>
      <c r="L6033" s="3">
        <f t="shared" si="315"/>
        <v>5.03755093096823</v>
      </c>
      <c r="M6033" s="3">
        <v>0</v>
      </c>
      <c r="N6033" s="3">
        <v>0.53582283139119091</v>
      </c>
      <c r="O6033" s="3">
        <v>1</v>
      </c>
      <c r="P6033" s="3">
        <f t="shared" si="316"/>
        <v>0.53582283139119091</v>
      </c>
      <c r="Q6033" s="3">
        <v>0</v>
      </c>
    </row>
    <row r="6034" spans="1:17" x14ac:dyDescent="0.25">
      <c r="A6034" s="3" t="s">
        <v>378</v>
      </c>
      <c r="B6034" s="3" t="s">
        <v>89</v>
      </c>
      <c r="C6034" s="3" t="s">
        <v>397</v>
      </c>
      <c r="D6034" s="3">
        <v>0.36</v>
      </c>
      <c r="E6034" s="3">
        <v>0.53</v>
      </c>
      <c r="F6034" s="3" t="s">
        <v>59</v>
      </c>
      <c r="G6034" s="2">
        <v>4110</v>
      </c>
      <c r="H6034" s="3">
        <v>0.31549831400834188</v>
      </c>
      <c r="I6034" s="3">
        <v>1059.0412464309704</v>
      </c>
      <c r="J6034" s="3">
        <v>2.3229075298682633</v>
      </c>
      <c r="K6034" s="3">
        <v>1</v>
      </c>
      <c r="L6034" s="3">
        <f t="shared" si="315"/>
        <v>2.3229075298682633</v>
      </c>
      <c r="M6034" s="3">
        <v>0</v>
      </c>
      <c r="N6034" s="3">
        <v>0.29074611447631904</v>
      </c>
      <c r="O6034" s="3">
        <v>1</v>
      </c>
      <c r="P6034" s="3">
        <f t="shared" si="316"/>
        <v>0.29074611447631904</v>
      </c>
      <c r="Q6034" s="3">
        <v>0</v>
      </c>
    </row>
    <row r="6035" spans="1:17" x14ac:dyDescent="0.25">
      <c r="A6035" s="3" t="s">
        <v>378</v>
      </c>
      <c r="B6035" s="3" t="s">
        <v>89</v>
      </c>
      <c r="C6035" s="3" t="s">
        <v>406</v>
      </c>
      <c r="D6035" s="3">
        <v>0.36</v>
      </c>
      <c r="E6035" s="3">
        <v>0.48</v>
      </c>
      <c r="F6035" s="3" t="s">
        <v>59</v>
      </c>
      <c r="G6035" s="2">
        <v>4110</v>
      </c>
      <c r="H6035" s="3">
        <v>1.4382674995710032</v>
      </c>
      <c r="I6035" s="3">
        <v>4454.7603437504167</v>
      </c>
      <c r="J6035" s="3">
        <v>10.548542030896146</v>
      </c>
      <c r="K6035" s="3">
        <v>1</v>
      </c>
      <c r="L6035" s="3">
        <f t="shared" si="315"/>
        <v>10.548542030896146</v>
      </c>
      <c r="M6035" s="3">
        <v>0</v>
      </c>
      <c r="N6035" s="3">
        <v>1.2365189578146123</v>
      </c>
      <c r="O6035" s="3">
        <v>1</v>
      </c>
      <c r="P6035" s="3">
        <f t="shared" si="316"/>
        <v>1.2365189578146123</v>
      </c>
      <c r="Q6035" s="3">
        <v>0</v>
      </c>
    </row>
    <row r="6036" spans="1:17" x14ac:dyDescent="0.25">
      <c r="A6036" s="3" t="s">
        <v>378</v>
      </c>
      <c r="B6036" s="3" t="s">
        <v>89</v>
      </c>
      <c r="C6036" s="3" t="s">
        <v>417</v>
      </c>
      <c r="D6036" s="3">
        <v>0.51</v>
      </c>
      <c r="E6036" s="3">
        <v>0.57999999999999996</v>
      </c>
      <c r="F6036" s="3" t="s">
        <v>59</v>
      </c>
      <c r="G6036" s="2">
        <v>4110</v>
      </c>
      <c r="H6036" s="3">
        <v>4.6511294359335635E-5</v>
      </c>
      <c r="I6036" s="3">
        <v>0.15857676748311278</v>
      </c>
      <c r="J6036" s="3">
        <v>3.4508248210016841E-4</v>
      </c>
      <c r="K6036" s="3">
        <v>1</v>
      </c>
      <c r="L6036" s="3">
        <f t="shared" si="315"/>
        <v>3.4508248210016841E-4</v>
      </c>
      <c r="M6036" s="3">
        <v>0</v>
      </c>
      <c r="N6036" s="3">
        <v>4.4333915469548723E-5</v>
      </c>
      <c r="O6036" s="3">
        <v>1</v>
      </c>
      <c r="P6036" s="3">
        <f t="shared" si="316"/>
        <v>4.4333915469548723E-5</v>
      </c>
      <c r="Q6036" s="3">
        <v>0</v>
      </c>
    </row>
    <row r="6037" spans="1:17" x14ac:dyDescent="0.25">
      <c r="A6037" s="3" t="s">
        <v>378</v>
      </c>
      <c r="B6037" s="3" t="s">
        <v>8</v>
      </c>
      <c r="C6037" s="3" t="s">
        <v>379</v>
      </c>
      <c r="D6037" s="3">
        <v>0.35</v>
      </c>
      <c r="E6037" s="3">
        <v>0.47</v>
      </c>
      <c r="F6037" s="3" t="s">
        <v>59</v>
      </c>
      <c r="G6037" s="2">
        <v>4110</v>
      </c>
      <c r="H6037" s="3">
        <v>5.0775621091788787</v>
      </c>
      <c r="I6037" s="3">
        <v>7437.3909249297476</v>
      </c>
      <c r="J6037" s="3">
        <v>13.732303710965558</v>
      </c>
      <c r="K6037" s="3">
        <v>1</v>
      </c>
      <c r="L6037" s="3">
        <f t="shared" si="315"/>
        <v>13.732303710965558</v>
      </c>
      <c r="M6037" s="3">
        <v>0</v>
      </c>
      <c r="N6037" s="3">
        <v>1.0280694591244075</v>
      </c>
      <c r="O6037" s="3">
        <v>1</v>
      </c>
      <c r="P6037" s="3">
        <f t="shared" si="316"/>
        <v>1.0280694591244075</v>
      </c>
      <c r="Q6037" s="3">
        <v>0</v>
      </c>
    </row>
    <row r="6038" spans="1:17" x14ac:dyDescent="0.25">
      <c r="A6038" s="3" t="s">
        <v>378</v>
      </c>
      <c r="B6038" s="3" t="s">
        <v>8</v>
      </c>
      <c r="C6038" s="3" t="s">
        <v>379</v>
      </c>
      <c r="D6038" s="3">
        <v>0.35</v>
      </c>
      <c r="E6038" s="3">
        <v>0.47</v>
      </c>
      <c r="F6038" s="3" t="s">
        <v>63</v>
      </c>
      <c r="G6038" s="2">
        <v>4110</v>
      </c>
      <c r="H6038" s="3">
        <v>46.811024085870855</v>
      </c>
      <c r="I6038" s="3">
        <v>115511.41588379437</v>
      </c>
      <c r="J6038" s="3">
        <v>253.33314379020197</v>
      </c>
      <c r="K6038" s="3">
        <v>1</v>
      </c>
      <c r="L6038" s="3">
        <f t="shared" si="315"/>
        <v>253.33314379020197</v>
      </c>
      <c r="M6038" s="3">
        <v>0</v>
      </c>
      <c r="N6038" s="3">
        <v>21.876413969765022</v>
      </c>
      <c r="O6038" s="3">
        <v>1</v>
      </c>
      <c r="P6038" s="3">
        <f t="shared" si="316"/>
        <v>21.876413969765022</v>
      </c>
      <c r="Q6038" s="3">
        <v>0</v>
      </c>
    </row>
    <row r="6039" spans="1:17" x14ac:dyDescent="0.25">
      <c r="A6039" s="3" t="s">
        <v>378</v>
      </c>
      <c r="B6039" s="3" t="s">
        <v>8</v>
      </c>
      <c r="C6039" s="3" t="s">
        <v>379</v>
      </c>
      <c r="D6039" s="3">
        <v>0.35</v>
      </c>
      <c r="E6039" s="3">
        <v>0.47</v>
      </c>
      <c r="F6039" s="3" t="s">
        <v>63</v>
      </c>
      <c r="G6039" s="2">
        <v>4110</v>
      </c>
      <c r="H6039" s="3">
        <v>189.76062959664418</v>
      </c>
      <c r="I6039" s="3">
        <v>332606.88982576551</v>
      </c>
      <c r="J6039" s="3">
        <v>798.64527695908725</v>
      </c>
      <c r="K6039" s="3">
        <v>1</v>
      </c>
      <c r="L6039" s="3">
        <f t="shared" si="315"/>
        <v>798.64527695908725</v>
      </c>
      <c r="M6039" s="3">
        <v>0</v>
      </c>
      <c r="N6039" s="3">
        <v>47.642604138261632</v>
      </c>
      <c r="O6039" s="3">
        <v>1</v>
      </c>
      <c r="P6039" s="3">
        <f t="shared" si="316"/>
        <v>47.642604138261632</v>
      </c>
      <c r="Q6039" s="3">
        <v>0</v>
      </c>
    </row>
    <row r="6040" spans="1:17" x14ac:dyDescent="0.25">
      <c r="A6040" s="3" t="s">
        <v>378</v>
      </c>
      <c r="B6040" s="3" t="s">
        <v>89</v>
      </c>
      <c r="C6040" s="3" t="s">
        <v>397</v>
      </c>
      <c r="D6040" s="3">
        <v>0.36</v>
      </c>
      <c r="E6040" s="3">
        <v>0.53</v>
      </c>
      <c r="F6040" s="3" t="s">
        <v>63</v>
      </c>
      <c r="G6040" s="2">
        <v>4110</v>
      </c>
      <c r="H6040" s="3">
        <v>40.410876973876363</v>
      </c>
      <c r="I6040" s="3">
        <v>54834.728715085315</v>
      </c>
      <c r="J6040" s="3">
        <v>136.25356756986912</v>
      </c>
      <c r="K6040" s="3">
        <v>1</v>
      </c>
      <c r="L6040" s="3">
        <f t="shared" si="315"/>
        <v>136.25356756986912</v>
      </c>
      <c r="M6040" s="3">
        <v>0</v>
      </c>
      <c r="N6040" s="3">
        <v>6.062410013308611</v>
      </c>
      <c r="O6040" s="3">
        <v>1</v>
      </c>
      <c r="P6040" s="3">
        <f t="shared" si="316"/>
        <v>6.062410013308611</v>
      </c>
      <c r="Q6040" s="3">
        <v>0</v>
      </c>
    </row>
    <row r="6041" spans="1:17" x14ac:dyDescent="0.25">
      <c r="A6041" s="3" t="s">
        <v>378</v>
      </c>
      <c r="B6041" s="3" t="s">
        <v>8</v>
      </c>
      <c r="C6041" s="3" t="s">
        <v>379</v>
      </c>
      <c r="D6041" s="3">
        <v>0.35</v>
      </c>
      <c r="E6041" s="3">
        <v>0.47</v>
      </c>
      <c r="F6041" s="3" t="s">
        <v>63</v>
      </c>
      <c r="G6041" s="2">
        <v>4110</v>
      </c>
      <c r="H6041" s="3">
        <v>64.798911470210271</v>
      </c>
      <c r="I6041" s="3">
        <v>11730.413797711919</v>
      </c>
      <c r="J6041" s="3">
        <v>32.000955899849501</v>
      </c>
      <c r="K6041" s="3">
        <v>1</v>
      </c>
      <c r="L6041" s="3">
        <f t="shared" si="315"/>
        <v>32.000955899849501</v>
      </c>
      <c r="M6041" s="3">
        <v>0</v>
      </c>
      <c r="N6041" s="3">
        <v>0.55876761682052933</v>
      </c>
      <c r="O6041" s="3">
        <v>1</v>
      </c>
      <c r="P6041" s="3">
        <f t="shared" si="316"/>
        <v>0.55876761682052933</v>
      </c>
      <c r="Q6041" s="3">
        <v>0</v>
      </c>
    </row>
    <row r="6042" spans="1:17" x14ac:dyDescent="0.25">
      <c r="A6042" s="3" t="s">
        <v>378</v>
      </c>
      <c r="B6042" s="3" t="s">
        <v>89</v>
      </c>
      <c r="C6042" s="3" t="s">
        <v>397</v>
      </c>
      <c r="D6042" s="3">
        <v>0.36</v>
      </c>
      <c r="E6042" s="3">
        <v>0.53</v>
      </c>
      <c r="F6042" s="3" t="s">
        <v>63</v>
      </c>
      <c r="G6042" s="2">
        <v>4110</v>
      </c>
      <c r="H6042" s="3">
        <v>2.7457813873524368E-2</v>
      </c>
      <c r="I6042" s="3">
        <v>95.379347795577544</v>
      </c>
      <c r="J6042" s="3">
        <v>0.21359107829644286</v>
      </c>
      <c r="K6042" s="3">
        <v>1</v>
      </c>
      <c r="L6042" s="3">
        <f t="shared" si="315"/>
        <v>0.21359107829644286</v>
      </c>
      <c r="M6042" s="3">
        <v>0</v>
      </c>
      <c r="N6042" s="3">
        <v>2.6178278365570216E-2</v>
      </c>
      <c r="O6042" s="3">
        <v>1</v>
      </c>
      <c r="P6042" s="3">
        <f t="shared" si="316"/>
        <v>2.6178278365570216E-2</v>
      </c>
      <c r="Q6042" s="3">
        <v>0</v>
      </c>
    </row>
    <row r="6043" spans="1:17" x14ac:dyDescent="0.25">
      <c r="A6043" s="3" t="s">
        <v>378</v>
      </c>
      <c r="B6043" s="3" t="s">
        <v>89</v>
      </c>
      <c r="C6043" s="3" t="s">
        <v>406</v>
      </c>
      <c r="D6043" s="3">
        <v>0.36</v>
      </c>
      <c r="E6043" s="3">
        <v>0.48</v>
      </c>
      <c r="F6043" s="3" t="s">
        <v>415</v>
      </c>
      <c r="G6043" s="2">
        <v>4110</v>
      </c>
      <c r="H6043" s="3">
        <v>0.57691605228529197</v>
      </c>
      <c r="I6043" s="3">
        <v>1724.248760957008</v>
      </c>
      <c r="J6043" s="3">
        <v>3.7761003957944594</v>
      </c>
      <c r="K6043" s="3">
        <v>1</v>
      </c>
      <c r="L6043" s="3">
        <f t="shared" si="315"/>
        <v>3.7761003957944594</v>
      </c>
      <c r="M6043" s="3">
        <v>0</v>
      </c>
      <c r="N6043" s="3">
        <v>0.43748464835058443</v>
      </c>
      <c r="O6043" s="3">
        <v>1</v>
      </c>
      <c r="P6043" s="3">
        <f t="shared" si="316"/>
        <v>0.43748464835058443</v>
      </c>
      <c r="Q6043" s="3">
        <v>0</v>
      </c>
    </row>
    <row r="6044" spans="1:17" x14ac:dyDescent="0.25">
      <c r="A6044" s="3" t="s">
        <v>378</v>
      </c>
      <c r="B6044" s="3" t="s">
        <v>8</v>
      </c>
      <c r="C6044" s="3" t="s">
        <v>379</v>
      </c>
      <c r="D6044" s="3">
        <v>0.35</v>
      </c>
      <c r="E6044" s="3">
        <v>0.47</v>
      </c>
      <c r="F6044" s="3" t="s">
        <v>385</v>
      </c>
      <c r="G6044" s="2">
        <v>4110</v>
      </c>
      <c r="H6044" s="3">
        <v>1068.4769854870578</v>
      </c>
      <c r="I6044" s="3">
        <v>1173595.7512538831</v>
      </c>
      <c r="J6044" s="3">
        <v>3081.3171703342909</v>
      </c>
      <c r="K6044" s="3">
        <v>1</v>
      </c>
      <c r="L6044" s="3">
        <f t="shared" si="315"/>
        <v>3081.3171703342909</v>
      </c>
      <c r="M6044" s="3">
        <v>0</v>
      </c>
      <c r="N6044" s="3">
        <v>95.336163353310099</v>
      </c>
      <c r="O6044" s="3">
        <v>1</v>
      </c>
      <c r="P6044" s="3">
        <f t="shared" si="316"/>
        <v>95.336163353310099</v>
      </c>
      <c r="Q6044" s="3">
        <v>0</v>
      </c>
    </row>
    <row r="6045" spans="1:17" x14ac:dyDescent="0.25">
      <c r="A6045" s="3" t="s">
        <v>378</v>
      </c>
      <c r="B6045" s="3" t="s">
        <v>8</v>
      </c>
      <c r="C6045" s="3" t="s">
        <v>379</v>
      </c>
      <c r="D6045" s="3">
        <v>0.35</v>
      </c>
      <c r="E6045" s="3">
        <v>0.47</v>
      </c>
      <c r="F6045" s="3" t="s">
        <v>19</v>
      </c>
      <c r="G6045" s="2">
        <v>4111</v>
      </c>
      <c r="H6045" s="3">
        <v>5.9081541533498996</v>
      </c>
      <c r="I6045" s="3">
        <v>10570.565643924492</v>
      </c>
      <c r="J6045" s="3">
        <v>21.06531101634053</v>
      </c>
      <c r="K6045" s="3">
        <v>1</v>
      </c>
      <c r="L6045" s="3">
        <f t="shared" si="315"/>
        <v>21.06531101634053</v>
      </c>
      <c r="M6045" s="3">
        <v>0</v>
      </c>
      <c r="N6045" s="3">
        <v>5.8455869285339999</v>
      </c>
      <c r="O6045" s="3">
        <v>1</v>
      </c>
      <c r="P6045" s="3">
        <f t="shared" si="316"/>
        <v>5.8455869285339999</v>
      </c>
      <c r="Q6045" s="3">
        <v>0</v>
      </c>
    </row>
    <row r="6046" spans="1:17" x14ac:dyDescent="0.25">
      <c r="A6046" s="3" t="s">
        <v>378</v>
      </c>
      <c r="B6046" s="3" t="s">
        <v>89</v>
      </c>
      <c r="C6046" s="3" t="s">
        <v>406</v>
      </c>
      <c r="D6046" s="3">
        <v>0.36</v>
      </c>
      <c r="E6046" s="3">
        <v>0.48</v>
      </c>
      <c r="F6046" s="3" t="s">
        <v>11</v>
      </c>
      <c r="G6046" s="2">
        <v>4111</v>
      </c>
      <c r="H6046" s="3">
        <v>0.56164497444278494</v>
      </c>
      <c r="I6046" s="3">
        <v>1529.5586699496239</v>
      </c>
      <c r="J6046" s="3">
        <v>3.0549746140049079</v>
      </c>
      <c r="K6046" s="3">
        <v>1</v>
      </c>
      <c r="L6046" s="3">
        <f t="shared" si="315"/>
        <v>3.0549746140049079</v>
      </c>
      <c r="M6046" s="3">
        <v>0</v>
      </c>
      <c r="N6046" s="3">
        <v>0.36679238738700992</v>
      </c>
      <c r="O6046" s="3">
        <v>1</v>
      </c>
      <c r="P6046" s="3">
        <f t="shared" si="316"/>
        <v>0.36679238738700992</v>
      </c>
      <c r="Q6046" s="3">
        <v>0</v>
      </c>
    </row>
    <row r="6047" spans="1:17" x14ac:dyDescent="0.25">
      <c r="A6047" s="3" t="s">
        <v>378</v>
      </c>
      <c r="B6047" s="3" t="s">
        <v>8</v>
      </c>
      <c r="C6047" s="3" t="s">
        <v>379</v>
      </c>
      <c r="D6047" s="3">
        <v>0.35</v>
      </c>
      <c r="E6047" s="3">
        <v>0.47</v>
      </c>
      <c r="F6047" s="3" t="s">
        <v>19</v>
      </c>
      <c r="G6047" s="2">
        <v>4112</v>
      </c>
      <c r="H6047" s="3">
        <v>6.8618159684961313</v>
      </c>
      <c r="I6047" s="3">
        <v>16192.033772573808</v>
      </c>
      <c r="J6047" s="3">
        <v>36.548793288073519</v>
      </c>
      <c r="K6047" s="3">
        <v>1</v>
      </c>
      <c r="L6047" s="3">
        <f t="shared" si="315"/>
        <v>36.548793288073519</v>
      </c>
      <c r="M6047" s="3">
        <v>0</v>
      </c>
      <c r="N6047" s="3">
        <v>4.4432560887279902</v>
      </c>
      <c r="O6047" s="3">
        <v>1</v>
      </c>
      <c r="P6047" s="3">
        <f t="shared" si="316"/>
        <v>4.4432560887279902</v>
      </c>
      <c r="Q6047" s="3">
        <v>0</v>
      </c>
    </row>
    <row r="6048" spans="1:17" x14ac:dyDescent="0.25">
      <c r="A6048" s="3" t="s">
        <v>378</v>
      </c>
      <c r="B6048" s="3" t="s">
        <v>8</v>
      </c>
      <c r="C6048" s="3" t="s">
        <v>379</v>
      </c>
      <c r="D6048" s="3">
        <v>0.35</v>
      </c>
      <c r="E6048" s="3">
        <v>0.47</v>
      </c>
      <c r="F6048" s="3" t="s">
        <v>19</v>
      </c>
      <c r="G6048" s="2">
        <v>4112</v>
      </c>
      <c r="H6048" s="3">
        <v>1.7172433892494688E-3</v>
      </c>
      <c r="I6048" s="3">
        <v>4.4768003451115872</v>
      </c>
      <c r="J6048" s="3">
        <v>8.9407699707176012E-3</v>
      </c>
      <c r="K6048" s="3">
        <v>1</v>
      </c>
      <c r="L6048" s="3">
        <f t="shared" si="315"/>
        <v>8.9407699707176012E-3</v>
      </c>
      <c r="M6048" s="3">
        <v>0</v>
      </c>
      <c r="N6048" s="3">
        <v>1.2513746242156785E-3</v>
      </c>
      <c r="O6048" s="3">
        <v>1</v>
      </c>
      <c r="P6048" s="3">
        <f t="shared" si="316"/>
        <v>1.2513746242156785E-3</v>
      </c>
      <c r="Q6048" s="3">
        <v>0</v>
      </c>
    </row>
    <row r="6049" spans="1:17" x14ac:dyDescent="0.25">
      <c r="A6049" s="3" t="s">
        <v>378</v>
      </c>
      <c r="B6049" s="3" t="s">
        <v>89</v>
      </c>
      <c r="C6049" s="3" t="s">
        <v>406</v>
      </c>
      <c r="D6049" s="3">
        <v>0.36</v>
      </c>
      <c r="E6049" s="3">
        <v>0.48</v>
      </c>
      <c r="F6049" s="3" t="s">
        <v>19</v>
      </c>
      <c r="G6049" s="2">
        <v>4112</v>
      </c>
      <c r="H6049" s="3">
        <v>0.74406637509030116</v>
      </c>
      <c r="I6049" s="3">
        <v>2643.8764242043435</v>
      </c>
      <c r="J6049" s="3">
        <v>6.5093799398384089</v>
      </c>
      <c r="K6049" s="3">
        <v>1</v>
      </c>
      <c r="L6049" s="3">
        <f t="shared" si="315"/>
        <v>6.5093799398384089</v>
      </c>
      <c r="M6049" s="3">
        <v>0</v>
      </c>
      <c r="N6049" s="3">
        <v>0.91489572870997304</v>
      </c>
      <c r="O6049" s="3">
        <v>1</v>
      </c>
      <c r="P6049" s="3">
        <f t="shared" si="316"/>
        <v>0.91489572870997304</v>
      </c>
      <c r="Q6049" s="3">
        <v>0</v>
      </c>
    </row>
    <row r="6050" spans="1:17" x14ac:dyDescent="0.25">
      <c r="A6050" s="3" t="s">
        <v>378</v>
      </c>
      <c r="B6050" s="3" t="s">
        <v>8</v>
      </c>
      <c r="C6050" s="3" t="s">
        <v>379</v>
      </c>
      <c r="D6050" s="3">
        <v>0.35</v>
      </c>
      <c r="E6050" s="3">
        <v>0.47</v>
      </c>
      <c r="F6050" s="3" t="s">
        <v>392</v>
      </c>
      <c r="G6050" s="2">
        <v>4112</v>
      </c>
      <c r="H6050" s="3">
        <v>1.9028884366062848</v>
      </c>
      <c r="I6050" s="3">
        <v>4807.8325128416118</v>
      </c>
      <c r="J6050" s="3">
        <v>10.224300500221178</v>
      </c>
      <c r="K6050" s="3">
        <v>1</v>
      </c>
      <c r="L6050" s="3">
        <f t="shared" si="315"/>
        <v>10.224300500221178</v>
      </c>
      <c r="M6050" s="3">
        <v>0</v>
      </c>
      <c r="N6050" s="3">
        <v>1.3894015163578346</v>
      </c>
      <c r="O6050" s="3">
        <v>1</v>
      </c>
      <c r="P6050" s="3">
        <f t="shared" si="316"/>
        <v>1.3894015163578346</v>
      </c>
      <c r="Q6050" s="3">
        <v>0</v>
      </c>
    </row>
    <row r="6051" spans="1:17" x14ac:dyDescent="0.25">
      <c r="A6051" s="3" t="s">
        <v>378</v>
      </c>
      <c r="B6051" s="3" t="s">
        <v>8</v>
      </c>
      <c r="C6051" s="3" t="s">
        <v>379</v>
      </c>
      <c r="D6051" s="3">
        <v>0.35</v>
      </c>
      <c r="E6051" s="3">
        <v>0.47</v>
      </c>
      <c r="F6051" s="3" t="s">
        <v>59</v>
      </c>
      <c r="G6051" s="2">
        <v>4112</v>
      </c>
      <c r="H6051" s="3">
        <v>2.400416692450065E-2</v>
      </c>
      <c r="I6051" s="3">
        <v>67.975151290392702</v>
      </c>
      <c r="J6051" s="3">
        <v>0.14959362695693607</v>
      </c>
      <c r="K6051" s="3">
        <v>1</v>
      </c>
      <c r="L6051" s="3">
        <f t="shared" si="315"/>
        <v>0.14959362695693607</v>
      </c>
      <c r="M6051" s="3">
        <v>0</v>
      </c>
      <c r="N6051" s="3">
        <v>1.9468978807080581E-2</v>
      </c>
      <c r="O6051" s="3">
        <v>1</v>
      </c>
      <c r="P6051" s="3">
        <f t="shared" si="316"/>
        <v>1.9468978807080581E-2</v>
      </c>
      <c r="Q6051" s="3">
        <v>0</v>
      </c>
    </row>
    <row r="6052" spans="1:17" x14ac:dyDescent="0.25">
      <c r="A6052" s="3" t="s">
        <v>378</v>
      </c>
      <c r="B6052" s="3" t="s">
        <v>89</v>
      </c>
      <c r="C6052" s="3" t="s">
        <v>406</v>
      </c>
      <c r="D6052" s="3">
        <v>0.36</v>
      </c>
      <c r="E6052" s="3">
        <v>0.48</v>
      </c>
      <c r="F6052" s="3" t="s">
        <v>59</v>
      </c>
      <c r="G6052" s="2">
        <v>4112</v>
      </c>
      <c r="H6052" s="3">
        <v>1.7818210476276721E-4</v>
      </c>
      <c r="I6052" s="3">
        <v>0.6571223635947635</v>
      </c>
      <c r="J6052" s="3">
        <v>1.7836349428703639E-3</v>
      </c>
      <c r="K6052" s="3">
        <v>1</v>
      </c>
      <c r="L6052" s="3">
        <f t="shared" si="315"/>
        <v>1.7836349428703639E-3</v>
      </c>
      <c r="M6052" s="3">
        <v>0</v>
      </c>
      <c r="N6052" s="3">
        <v>2.441408120188847E-4</v>
      </c>
      <c r="O6052" s="3">
        <v>1</v>
      </c>
      <c r="P6052" s="3">
        <f t="shared" si="316"/>
        <v>2.441408120188847E-4</v>
      </c>
      <c r="Q6052" s="3">
        <v>0</v>
      </c>
    </row>
    <row r="6053" spans="1:17" x14ac:dyDescent="0.25">
      <c r="A6053" s="3" t="s">
        <v>378</v>
      </c>
      <c r="B6053" s="3" t="s">
        <v>89</v>
      </c>
      <c r="C6053" s="3" t="s">
        <v>406</v>
      </c>
      <c r="D6053" s="3">
        <v>0.36</v>
      </c>
      <c r="E6053" s="3">
        <v>0.48</v>
      </c>
      <c r="F6053" s="3" t="s">
        <v>415</v>
      </c>
      <c r="G6053" s="2">
        <v>4112</v>
      </c>
      <c r="H6053" s="3">
        <v>1.2558920387835943</v>
      </c>
      <c r="I6053" s="3">
        <v>3947.0237739211711</v>
      </c>
      <c r="J6053" s="3">
        <v>8.2652295751651366</v>
      </c>
      <c r="K6053" s="3">
        <v>1</v>
      </c>
      <c r="L6053" s="3">
        <f t="shared" si="315"/>
        <v>8.2652295751651366</v>
      </c>
      <c r="M6053" s="3">
        <v>0</v>
      </c>
      <c r="N6053" s="3">
        <v>1.1216727340914139</v>
      </c>
      <c r="O6053" s="3">
        <v>1</v>
      </c>
      <c r="P6053" s="3">
        <f t="shared" si="316"/>
        <v>1.1216727340914139</v>
      </c>
      <c r="Q6053" s="3">
        <v>0</v>
      </c>
    </row>
    <row r="6054" spans="1:17" x14ac:dyDescent="0.25">
      <c r="A6054" s="3" t="s">
        <v>378</v>
      </c>
      <c r="B6054" s="3" t="s">
        <v>8</v>
      </c>
      <c r="C6054" s="3" t="s">
        <v>379</v>
      </c>
      <c r="D6054" s="3">
        <v>0.35</v>
      </c>
      <c r="E6054" s="3">
        <v>0.47</v>
      </c>
      <c r="F6054" s="3" t="s">
        <v>19</v>
      </c>
      <c r="G6054" s="2">
        <v>4113</v>
      </c>
      <c r="H6054" s="3">
        <v>3.0367949063182129</v>
      </c>
      <c r="I6054" s="3">
        <v>6630.1523382668311</v>
      </c>
      <c r="J6054" s="3">
        <v>15.626139476982278</v>
      </c>
      <c r="K6054" s="3">
        <v>1</v>
      </c>
      <c r="L6054" s="3">
        <f t="shared" si="315"/>
        <v>15.626139476982278</v>
      </c>
      <c r="M6054" s="3">
        <v>0</v>
      </c>
      <c r="N6054" s="3">
        <v>1.620100781410347</v>
      </c>
      <c r="O6054" s="3">
        <v>1</v>
      </c>
      <c r="P6054" s="3">
        <f t="shared" si="316"/>
        <v>1.620100781410347</v>
      </c>
      <c r="Q6054" s="3">
        <v>0</v>
      </c>
    </row>
    <row r="6055" spans="1:17" x14ac:dyDescent="0.25">
      <c r="A6055" s="3" t="s">
        <v>378</v>
      </c>
      <c r="B6055" s="3" t="s">
        <v>89</v>
      </c>
      <c r="C6055" s="3" t="s">
        <v>397</v>
      </c>
      <c r="D6055" s="3">
        <v>0.36</v>
      </c>
      <c r="E6055" s="3">
        <v>0.53</v>
      </c>
      <c r="F6055" s="3" t="s">
        <v>19</v>
      </c>
      <c r="G6055" s="2">
        <v>4113</v>
      </c>
      <c r="H6055" s="3">
        <v>1.2010427453722972</v>
      </c>
      <c r="I6055" s="3">
        <v>2430.4669663119548</v>
      </c>
      <c r="J6055" s="3">
        <v>5.751650629087087</v>
      </c>
      <c r="K6055" s="3">
        <v>1</v>
      </c>
      <c r="L6055" s="3">
        <f t="shared" si="315"/>
        <v>5.751650629087087</v>
      </c>
      <c r="M6055" s="3">
        <v>0</v>
      </c>
      <c r="N6055" s="3">
        <v>0.52787330595444026</v>
      </c>
      <c r="O6055" s="3">
        <v>1</v>
      </c>
      <c r="P6055" s="3">
        <f t="shared" si="316"/>
        <v>0.52787330595444026</v>
      </c>
      <c r="Q6055" s="3">
        <v>0</v>
      </c>
    </row>
    <row r="6056" spans="1:17" x14ac:dyDescent="0.25">
      <c r="A6056" s="3" t="s">
        <v>378</v>
      </c>
      <c r="B6056" s="3" t="s">
        <v>89</v>
      </c>
      <c r="C6056" s="3" t="s">
        <v>397</v>
      </c>
      <c r="D6056" s="3">
        <v>0.36</v>
      </c>
      <c r="E6056" s="3">
        <v>0.53</v>
      </c>
      <c r="F6056" s="3" t="s">
        <v>19</v>
      </c>
      <c r="G6056" s="2">
        <v>4120</v>
      </c>
      <c r="H6056" s="3">
        <v>6.9212750476995888</v>
      </c>
      <c r="I6056" s="3">
        <v>20404.295929679134</v>
      </c>
      <c r="J6056" s="3">
        <v>42.7719020312311</v>
      </c>
      <c r="K6056" s="3">
        <v>1</v>
      </c>
      <c r="L6056" s="3">
        <f t="shared" si="315"/>
        <v>42.7719020312311</v>
      </c>
      <c r="M6056" s="3">
        <v>0</v>
      </c>
      <c r="N6056" s="3">
        <v>21.345998193757666</v>
      </c>
      <c r="O6056" s="3">
        <v>1</v>
      </c>
      <c r="P6056" s="3">
        <f t="shared" si="316"/>
        <v>21.345998193757666</v>
      </c>
      <c r="Q6056" s="3">
        <v>0</v>
      </c>
    </row>
    <row r="6057" spans="1:17" x14ac:dyDescent="0.25">
      <c r="A6057" s="3" t="s">
        <v>378</v>
      </c>
      <c r="B6057" s="3" t="s">
        <v>89</v>
      </c>
      <c r="C6057" s="3" t="s">
        <v>397</v>
      </c>
      <c r="D6057" s="3">
        <v>0.36</v>
      </c>
      <c r="E6057" s="3">
        <v>0.53</v>
      </c>
      <c r="F6057" s="3" t="s">
        <v>59</v>
      </c>
      <c r="G6057" s="2">
        <v>4120</v>
      </c>
      <c r="H6057" s="3">
        <v>0.53483223933843582</v>
      </c>
      <c r="I6057" s="3">
        <v>1919.0850317879153</v>
      </c>
      <c r="J6057" s="3">
        <v>4.1954719161827541</v>
      </c>
      <c r="K6057" s="3">
        <v>1</v>
      </c>
      <c r="L6057" s="3">
        <f t="shared" si="315"/>
        <v>4.1954719161827541</v>
      </c>
      <c r="M6057" s="3">
        <v>0</v>
      </c>
      <c r="N6057" s="3">
        <v>0.99365167106747299</v>
      </c>
      <c r="O6057" s="3">
        <v>1</v>
      </c>
      <c r="P6057" s="3">
        <f t="shared" si="316"/>
        <v>0.99365167106747299</v>
      </c>
      <c r="Q6057" s="3">
        <v>0</v>
      </c>
    </row>
    <row r="6058" spans="1:17" x14ac:dyDescent="0.25">
      <c r="A6058" s="3" t="s">
        <v>378</v>
      </c>
      <c r="B6058" s="3" t="s">
        <v>8</v>
      </c>
      <c r="C6058" s="3" t="s">
        <v>379</v>
      </c>
      <c r="D6058" s="3">
        <v>0.35</v>
      </c>
      <c r="E6058" s="3">
        <v>0.47</v>
      </c>
      <c r="F6058" s="3" t="s">
        <v>63</v>
      </c>
      <c r="G6058" s="2">
        <v>4120</v>
      </c>
      <c r="H6058" s="3">
        <v>3.6310681862797902</v>
      </c>
      <c r="I6058" s="3">
        <v>4246.9426385701636</v>
      </c>
      <c r="J6058" s="3">
        <v>7.710523203277579</v>
      </c>
      <c r="K6058" s="3">
        <v>1</v>
      </c>
      <c r="L6058" s="3">
        <f t="shared" si="315"/>
        <v>7.710523203277579</v>
      </c>
      <c r="M6058" s="3">
        <v>0</v>
      </c>
      <c r="N6058" s="3">
        <v>9.6842447197660899</v>
      </c>
      <c r="O6058" s="3">
        <v>1</v>
      </c>
      <c r="P6058" s="3">
        <f t="shared" si="316"/>
        <v>9.6842447197660899</v>
      </c>
      <c r="Q6058" s="3">
        <v>0</v>
      </c>
    </row>
    <row r="6059" spans="1:17" x14ac:dyDescent="0.25">
      <c r="A6059" s="3" t="s">
        <v>378</v>
      </c>
      <c r="B6059" s="3" t="s">
        <v>8</v>
      </c>
      <c r="C6059" s="3" t="s">
        <v>379</v>
      </c>
      <c r="D6059" s="3">
        <v>0.35</v>
      </c>
      <c r="E6059" s="3">
        <v>0.47</v>
      </c>
      <c r="F6059" s="3" t="s">
        <v>19</v>
      </c>
      <c r="G6059" s="2">
        <v>4130</v>
      </c>
      <c r="H6059" s="3">
        <v>4.1268026880185582</v>
      </c>
      <c r="I6059" s="3">
        <v>10319.991407168996</v>
      </c>
      <c r="J6059" s="3">
        <v>22.445085712740738</v>
      </c>
      <c r="K6059" s="3">
        <v>1</v>
      </c>
      <c r="L6059" s="3">
        <f t="shared" si="315"/>
        <v>22.445085712740738</v>
      </c>
      <c r="M6059" s="3">
        <v>0</v>
      </c>
      <c r="N6059" s="3">
        <v>3.183228475104801</v>
      </c>
      <c r="O6059" s="3">
        <v>1</v>
      </c>
      <c r="P6059" s="3">
        <f t="shared" si="316"/>
        <v>3.183228475104801</v>
      </c>
      <c r="Q6059" s="3">
        <v>0</v>
      </c>
    </row>
    <row r="6060" spans="1:17" x14ac:dyDescent="0.25">
      <c r="A6060" s="3" t="s">
        <v>378</v>
      </c>
      <c r="B6060" s="3" t="s">
        <v>89</v>
      </c>
      <c r="C6060" s="3" t="s">
        <v>406</v>
      </c>
      <c r="D6060" s="3">
        <v>0.36</v>
      </c>
      <c r="E6060" s="3">
        <v>0.48</v>
      </c>
      <c r="F6060" s="3" t="s">
        <v>19</v>
      </c>
      <c r="G6060" s="2">
        <v>4130</v>
      </c>
      <c r="H6060" s="3">
        <v>43.046856225544857</v>
      </c>
      <c r="I6060" s="3">
        <v>128792.63763451047</v>
      </c>
      <c r="J6060" s="3">
        <v>254.45321874916513</v>
      </c>
      <c r="K6060" s="3">
        <v>1</v>
      </c>
      <c r="L6060" s="3">
        <f t="shared" si="315"/>
        <v>254.45321874916513</v>
      </c>
      <c r="M6060" s="3">
        <v>0</v>
      </c>
      <c r="N6060" s="3">
        <v>34.260612102691645</v>
      </c>
      <c r="O6060" s="3">
        <v>1</v>
      </c>
      <c r="P6060" s="3">
        <f t="shared" si="316"/>
        <v>34.260612102691645</v>
      </c>
      <c r="Q6060" s="3">
        <v>0</v>
      </c>
    </row>
    <row r="6061" spans="1:17" x14ac:dyDescent="0.25">
      <c r="A6061" s="3" t="s">
        <v>378</v>
      </c>
      <c r="B6061" s="3" t="s">
        <v>8</v>
      </c>
      <c r="C6061" s="3" t="s">
        <v>379</v>
      </c>
      <c r="D6061" s="3">
        <v>0.35</v>
      </c>
      <c r="E6061" s="3">
        <v>0.47</v>
      </c>
      <c r="F6061" s="3" t="s">
        <v>390</v>
      </c>
      <c r="G6061" s="2">
        <v>4130</v>
      </c>
      <c r="H6061" s="3">
        <v>5.650057623861735</v>
      </c>
      <c r="I6061" s="3">
        <v>6343.8799622660636</v>
      </c>
      <c r="J6061" s="3">
        <v>13.066019748292234</v>
      </c>
      <c r="K6061" s="3">
        <v>1</v>
      </c>
      <c r="L6061" s="3">
        <f t="shared" si="315"/>
        <v>13.066019748292234</v>
      </c>
      <c r="M6061" s="3">
        <v>0</v>
      </c>
      <c r="N6061" s="3">
        <v>1.7639762435314832</v>
      </c>
      <c r="O6061" s="3">
        <v>1</v>
      </c>
      <c r="P6061" s="3">
        <f t="shared" si="316"/>
        <v>1.7639762435314832</v>
      </c>
      <c r="Q6061" s="3">
        <v>0</v>
      </c>
    </row>
    <row r="6062" spans="1:17" x14ac:dyDescent="0.25">
      <c r="A6062" s="3" t="s">
        <v>378</v>
      </c>
      <c r="B6062" s="3" t="s">
        <v>89</v>
      </c>
      <c r="C6062" s="3" t="s">
        <v>406</v>
      </c>
      <c r="D6062" s="3">
        <v>0.36</v>
      </c>
      <c r="E6062" s="3">
        <v>0.48</v>
      </c>
      <c r="F6062" s="3" t="s">
        <v>11</v>
      </c>
      <c r="G6062" s="2">
        <v>4130</v>
      </c>
      <c r="H6062" s="3">
        <v>1.4952227023648601</v>
      </c>
      <c r="I6062" s="3">
        <v>3539.0372845571001</v>
      </c>
      <c r="J6062" s="3">
        <v>4.6853674083644732</v>
      </c>
      <c r="K6062" s="3">
        <v>1</v>
      </c>
      <c r="L6062" s="3">
        <f t="shared" si="315"/>
        <v>4.6853674083644732</v>
      </c>
      <c r="M6062" s="3">
        <v>0</v>
      </c>
      <c r="N6062" s="3">
        <v>0.64888625743972506</v>
      </c>
      <c r="O6062" s="3">
        <v>1</v>
      </c>
      <c r="P6062" s="3">
        <f t="shared" si="316"/>
        <v>0.64888625743972506</v>
      </c>
      <c r="Q6062" s="3">
        <v>0</v>
      </c>
    </row>
    <row r="6063" spans="1:17" x14ac:dyDescent="0.25">
      <c r="A6063" s="3" t="s">
        <v>378</v>
      </c>
      <c r="B6063" s="3" t="s">
        <v>89</v>
      </c>
      <c r="C6063" s="3" t="s">
        <v>417</v>
      </c>
      <c r="D6063" s="3">
        <v>0.51</v>
      </c>
      <c r="E6063" s="3">
        <v>0.57999999999999996</v>
      </c>
      <c r="F6063" s="3" t="s">
        <v>11</v>
      </c>
      <c r="G6063" s="2">
        <v>4130</v>
      </c>
      <c r="H6063" s="3">
        <v>2.5914799767972299</v>
      </c>
      <c r="I6063" s="3">
        <v>8125.320586685315</v>
      </c>
      <c r="J6063" s="3">
        <v>16.616110677607633</v>
      </c>
      <c r="K6063" s="3">
        <v>1</v>
      </c>
      <c r="L6063" s="3">
        <f t="shared" si="315"/>
        <v>16.616110677607633</v>
      </c>
      <c r="M6063" s="3">
        <v>0</v>
      </c>
      <c r="N6063" s="3">
        <v>2.1878988584472134</v>
      </c>
      <c r="O6063" s="3">
        <v>1</v>
      </c>
      <c r="P6063" s="3">
        <f t="shared" si="316"/>
        <v>2.1878988584472134</v>
      </c>
      <c r="Q6063" s="3">
        <v>0</v>
      </c>
    </row>
    <row r="6064" spans="1:17" x14ac:dyDescent="0.25">
      <c r="A6064" s="3" t="s">
        <v>378</v>
      </c>
      <c r="B6064" s="3" t="s">
        <v>8</v>
      </c>
      <c r="C6064" s="3" t="s">
        <v>379</v>
      </c>
      <c r="D6064" s="3">
        <v>0.35</v>
      </c>
      <c r="E6064" s="3">
        <v>0.47</v>
      </c>
      <c r="F6064" s="3" t="s">
        <v>59</v>
      </c>
      <c r="G6064" s="2">
        <v>4130</v>
      </c>
      <c r="H6064" s="3">
        <v>4.339432819031268E-3</v>
      </c>
      <c r="I6064" s="3">
        <v>15.522853147119221</v>
      </c>
      <c r="J6064" s="3">
        <v>3.5192421310816333E-2</v>
      </c>
      <c r="K6064" s="3">
        <v>1</v>
      </c>
      <c r="L6064" s="3">
        <f t="shared" si="315"/>
        <v>3.5192421310816333E-2</v>
      </c>
      <c r="M6064" s="3">
        <v>0</v>
      </c>
      <c r="N6064" s="3">
        <v>4.6063237102096227E-3</v>
      </c>
      <c r="O6064" s="3">
        <v>1</v>
      </c>
      <c r="P6064" s="3">
        <f t="shared" si="316"/>
        <v>4.6063237102096227E-3</v>
      </c>
      <c r="Q6064" s="3">
        <v>0</v>
      </c>
    </row>
    <row r="6065" spans="1:17" x14ac:dyDescent="0.25">
      <c r="A6065" s="3" t="s">
        <v>378</v>
      </c>
      <c r="B6065" s="3" t="s">
        <v>8</v>
      </c>
      <c r="C6065" s="3" t="s">
        <v>379</v>
      </c>
      <c r="D6065" s="3">
        <v>0.35</v>
      </c>
      <c r="E6065" s="3">
        <v>0.47</v>
      </c>
      <c r="F6065" s="3" t="s">
        <v>19</v>
      </c>
      <c r="G6065" s="2">
        <v>4140</v>
      </c>
      <c r="H6065" s="3">
        <v>3.2735190570249721</v>
      </c>
      <c r="I6065" s="3">
        <v>5914.1237181649885</v>
      </c>
      <c r="J6065" s="3">
        <v>11.821553950210834</v>
      </c>
      <c r="K6065" s="3">
        <v>1</v>
      </c>
      <c r="L6065" s="3">
        <f t="shared" si="315"/>
        <v>11.821553950210834</v>
      </c>
      <c r="M6065" s="3">
        <v>0</v>
      </c>
      <c r="N6065" s="3">
        <v>5.9181329036824764</v>
      </c>
      <c r="O6065" s="3">
        <v>1</v>
      </c>
      <c r="P6065" s="3">
        <f t="shared" si="316"/>
        <v>5.9181329036824764</v>
      </c>
      <c r="Q6065" s="3">
        <v>0</v>
      </c>
    </row>
    <row r="6066" spans="1:17" x14ac:dyDescent="0.25">
      <c r="A6066" s="3" t="s">
        <v>378</v>
      </c>
      <c r="B6066" s="3" t="s">
        <v>89</v>
      </c>
      <c r="C6066" s="3" t="s">
        <v>397</v>
      </c>
      <c r="D6066" s="3">
        <v>0.36</v>
      </c>
      <c r="E6066" s="3">
        <v>0.53</v>
      </c>
      <c r="F6066" s="3" t="s">
        <v>19</v>
      </c>
      <c r="G6066" s="2">
        <v>4140</v>
      </c>
      <c r="H6066" s="3">
        <v>56.6913058280496</v>
      </c>
      <c r="I6066" s="3">
        <v>83457.348942836616</v>
      </c>
      <c r="J6066" s="3">
        <v>172.89766716402718</v>
      </c>
      <c r="K6066" s="3">
        <v>1</v>
      </c>
      <c r="L6066" s="3">
        <f t="shared" si="315"/>
        <v>172.89766716402718</v>
      </c>
      <c r="M6066" s="3">
        <v>0</v>
      </c>
      <c r="N6066" s="3">
        <v>155.85728253218352</v>
      </c>
      <c r="O6066" s="3">
        <v>1</v>
      </c>
      <c r="P6066" s="3">
        <f t="shared" si="316"/>
        <v>155.85728253218352</v>
      </c>
      <c r="Q6066" s="3">
        <v>0</v>
      </c>
    </row>
    <row r="6067" spans="1:17" x14ac:dyDescent="0.25">
      <c r="A6067" s="3" t="s">
        <v>378</v>
      </c>
      <c r="B6067" s="3" t="s">
        <v>89</v>
      </c>
      <c r="C6067" s="3" t="s">
        <v>406</v>
      </c>
      <c r="D6067" s="3">
        <v>0.36</v>
      </c>
      <c r="E6067" s="3">
        <v>0.48</v>
      </c>
      <c r="F6067" s="3" t="s">
        <v>19</v>
      </c>
      <c r="G6067" s="2">
        <v>4140</v>
      </c>
      <c r="H6067" s="3">
        <v>2.8419852778720305</v>
      </c>
      <c r="I6067" s="3">
        <v>8849.3162288436542</v>
      </c>
      <c r="J6067" s="3">
        <v>17.078907714221348</v>
      </c>
      <c r="K6067" s="3">
        <v>1</v>
      </c>
      <c r="L6067" s="3">
        <f t="shared" si="315"/>
        <v>17.078907714221348</v>
      </c>
      <c r="M6067" s="3">
        <v>0</v>
      </c>
      <c r="N6067" s="3">
        <v>8.0777793948854839</v>
      </c>
      <c r="O6067" s="3">
        <v>1</v>
      </c>
      <c r="P6067" s="3">
        <f t="shared" si="316"/>
        <v>8.0777793948854839</v>
      </c>
      <c r="Q6067" s="3">
        <v>0</v>
      </c>
    </row>
    <row r="6068" spans="1:17" x14ac:dyDescent="0.25">
      <c r="A6068" s="3" t="s">
        <v>378</v>
      </c>
      <c r="B6068" s="3" t="s">
        <v>89</v>
      </c>
      <c r="C6068" s="3" t="s">
        <v>417</v>
      </c>
      <c r="D6068" s="3">
        <v>0.51</v>
      </c>
      <c r="E6068" s="3">
        <v>0.57999999999999996</v>
      </c>
      <c r="F6068" s="3" t="s">
        <v>11</v>
      </c>
      <c r="G6068" s="2">
        <v>4140</v>
      </c>
      <c r="H6068" s="3">
        <v>5.3950507995431246E-2</v>
      </c>
      <c r="I6068" s="3">
        <v>139.43711380776162</v>
      </c>
      <c r="J6068" s="3">
        <v>0.24918509802669542</v>
      </c>
      <c r="K6068" s="3">
        <v>1</v>
      </c>
      <c r="L6068" s="3">
        <f t="shared" si="315"/>
        <v>0.24918509802669542</v>
      </c>
      <c r="M6068" s="3">
        <v>0</v>
      </c>
      <c r="N6068" s="3">
        <v>3.2647867233196466E-2</v>
      </c>
      <c r="O6068" s="3">
        <v>1</v>
      </c>
      <c r="P6068" s="3">
        <f t="shared" si="316"/>
        <v>3.2647867233196466E-2</v>
      </c>
      <c r="Q6068" s="3">
        <v>0</v>
      </c>
    </row>
    <row r="6069" spans="1:17" x14ac:dyDescent="0.25">
      <c r="A6069" s="3" t="s">
        <v>378</v>
      </c>
      <c r="B6069" s="3" t="s">
        <v>8</v>
      </c>
      <c r="C6069" s="3" t="s">
        <v>379</v>
      </c>
      <c r="D6069" s="3">
        <v>0.35</v>
      </c>
      <c r="E6069" s="3">
        <v>0.47</v>
      </c>
      <c r="F6069" s="3" t="s">
        <v>392</v>
      </c>
      <c r="G6069" s="2">
        <v>4140</v>
      </c>
      <c r="H6069" s="3">
        <v>1.3233587411334098</v>
      </c>
      <c r="I6069" s="3">
        <v>4280.8972862867822</v>
      </c>
      <c r="J6069" s="3">
        <v>9.598092316937878</v>
      </c>
      <c r="K6069" s="3">
        <v>1</v>
      </c>
      <c r="L6069" s="3">
        <f t="shared" si="315"/>
        <v>9.598092316937878</v>
      </c>
      <c r="M6069" s="3">
        <v>0</v>
      </c>
      <c r="N6069" s="3">
        <v>3.4450767841812828</v>
      </c>
      <c r="O6069" s="3">
        <v>1</v>
      </c>
      <c r="P6069" s="3">
        <f t="shared" si="316"/>
        <v>3.4450767841812828</v>
      </c>
      <c r="Q6069" s="3">
        <v>0</v>
      </c>
    </row>
    <row r="6070" spans="1:17" x14ac:dyDescent="0.25">
      <c r="A6070" s="3" t="s">
        <v>378</v>
      </c>
      <c r="B6070" s="3" t="s">
        <v>89</v>
      </c>
      <c r="C6070" s="3" t="s">
        <v>397</v>
      </c>
      <c r="D6070" s="3">
        <v>0.36</v>
      </c>
      <c r="E6070" s="3">
        <v>0.53</v>
      </c>
      <c r="F6070" s="3" t="s">
        <v>392</v>
      </c>
      <c r="G6070" s="2">
        <v>4140</v>
      </c>
      <c r="H6070" s="3">
        <v>2.0715124289389392E-3</v>
      </c>
      <c r="I6070" s="3">
        <v>2.3302208893051559</v>
      </c>
      <c r="J6070" s="3">
        <v>5.0423215767739279E-3</v>
      </c>
      <c r="K6070" s="3">
        <v>1</v>
      </c>
      <c r="L6070" s="3">
        <f t="shared" si="315"/>
        <v>5.0423215767739279E-3</v>
      </c>
      <c r="M6070" s="3">
        <v>0</v>
      </c>
      <c r="N6070" s="3">
        <v>5.6435574486607941E-4</v>
      </c>
      <c r="O6070" s="3">
        <v>1</v>
      </c>
      <c r="P6070" s="3">
        <f t="shared" si="316"/>
        <v>5.6435574486607941E-4</v>
      </c>
      <c r="Q6070" s="3">
        <v>0</v>
      </c>
    </row>
    <row r="6071" spans="1:17" x14ac:dyDescent="0.25">
      <c r="A6071" s="3" t="s">
        <v>378</v>
      </c>
      <c r="B6071" s="3" t="s">
        <v>8</v>
      </c>
      <c r="C6071" s="3" t="s">
        <v>379</v>
      </c>
      <c r="D6071" s="3">
        <v>0.35</v>
      </c>
      <c r="E6071" s="3">
        <v>0.47</v>
      </c>
      <c r="F6071" s="3" t="s">
        <v>59</v>
      </c>
      <c r="G6071" s="2">
        <v>4140</v>
      </c>
      <c r="H6071" s="3">
        <v>2.2936621398895246E-3</v>
      </c>
      <c r="I6071" s="3">
        <v>7.5165287609133502</v>
      </c>
      <c r="J6071" s="3">
        <v>1.6114280200843222E-2</v>
      </c>
      <c r="K6071" s="3">
        <v>1</v>
      </c>
      <c r="L6071" s="3">
        <f t="shared" si="315"/>
        <v>1.6114280200843222E-2</v>
      </c>
      <c r="M6071" s="3">
        <v>0</v>
      </c>
      <c r="N6071" s="3">
        <v>5.8028061950060146E-3</v>
      </c>
      <c r="O6071" s="3">
        <v>1</v>
      </c>
      <c r="P6071" s="3">
        <f t="shared" si="316"/>
        <v>5.8028061950060146E-3</v>
      </c>
      <c r="Q6071" s="3">
        <v>0</v>
      </c>
    </row>
    <row r="6072" spans="1:17" x14ac:dyDescent="0.25">
      <c r="A6072" s="3" t="s">
        <v>378</v>
      </c>
      <c r="B6072" s="3" t="s">
        <v>8</v>
      </c>
      <c r="C6072" s="3" t="s">
        <v>379</v>
      </c>
      <c r="D6072" s="3">
        <v>0.35</v>
      </c>
      <c r="E6072" s="3">
        <v>0.47</v>
      </c>
      <c r="F6072" s="3" t="s">
        <v>59</v>
      </c>
      <c r="G6072" s="2">
        <v>4140</v>
      </c>
      <c r="H6072" s="3">
        <v>2.9157328157762008E-3</v>
      </c>
      <c r="I6072" s="3">
        <v>9.5150055767232526</v>
      </c>
      <c r="J6072" s="3">
        <v>2.0356647657392344E-2</v>
      </c>
      <c r="K6072" s="3">
        <v>1</v>
      </c>
      <c r="L6072" s="3">
        <f t="shared" si="315"/>
        <v>2.0356647657392344E-2</v>
      </c>
      <c r="M6072" s="3">
        <v>0</v>
      </c>
      <c r="N6072" s="3">
        <v>7.4501035630798228E-3</v>
      </c>
      <c r="O6072" s="3">
        <v>1</v>
      </c>
      <c r="P6072" s="3">
        <f t="shared" si="316"/>
        <v>7.4501035630798228E-3</v>
      </c>
      <c r="Q6072" s="3">
        <v>0</v>
      </c>
    </row>
    <row r="6073" spans="1:17" x14ac:dyDescent="0.25">
      <c r="A6073" s="3" t="s">
        <v>378</v>
      </c>
      <c r="B6073" s="3" t="s">
        <v>8</v>
      </c>
      <c r="C6073" s="3" t="s">
        <v>379</v>
      </c>
      <c r="D6073" s="3">
        <v>0.35</v>
      </c>
      <c r="E6073" s="3">
        <v>0.47</v>
      </c>
      <c r="F6073" s="3" t="s">
        <v>19</v>
      </c>
      <c r="G6073" s="2">
        <v>4200</v>
      </c>
      <c r="H6073" s="3">
        <v>530.15243276331864</v>
      </c>
      <c r="I6073" s="3">
        <v>1037780.2524646835</v>
      </c>
      <c r="J6073" s="3">
        <v>2170.6906548564543</v>
      </c>
      <c r="K6073" s="3">
        <v>1</v>
      </c>
      <c r="L6073" s="3">
        <f t="shared" si="315"/>
        <v>2170.6906548564543</v>
      </c>
      <c r="M6073" s="3">
        <v>0</v>
      </c>
      <c r="N6073" s="3">
        <v>253.17444898634534</v>
      </c>
      <c r="O6073" s="3">
        <v>1</v>
      </c>
      <c r="P6073" s="3">
        <f t="shared" si="316"/>
        <v>253.17444898634534</v>
      </c>
      <c r="Q6073" s="3">
        <v>0</v>
      </c>
    </row>
    <row r="6074" spans="1:17" x14ac:dyDescent="0.25">
      <c r="A6074" s="3" t="s">
        <v>378</v>
      </c>
      <c r="B6074" s="3" t="s">
        <v>8</v>
      </c>
      <c r="C6074" s="3" t="s">
        <v>379</v>
      </c>
      <c r="D6074" s="3">
        <v>0.35</v>
      </c>
      <c r="E6074" s="3">
        <v>0.47</v>
      </c>
      <c r="F6074" s="3" t="s">
        <v>19</v>
      </c>
      <c r="G6074" s="2">
        <v>4200</v>
      </c>
      <c r="H6074" s="3">
        <v>2.2997284607510089</v>
      </c>
      <c r="I6074" s="3">
        <v>1131.7612106807951</v>
      </c>
      <c r="J6074" s="3">
        <v>2.3415371527427893</v>
      </c>
      <c r="K6074" s="3">
        <v>1</v>
      </c>
      <c r="L6074" s="3">
        <f t="shared" si="315"/>
        <v>2.3415371527427893</v>
      </c>
      <c r="M6074" s="3">
        <v>0</v>
      </c>
      <c r="N6074" s="3">
        <v>0.27859136275378621</v>
      </c>
      <c r="O6074" s="3">
        <v>1</v>
      </c>
      <c r="P6074" s="3">
        <f t="shared" si="316"/>
        <v>0.27859136275378621</v>
      </c>
      <c r="Q6074" s="3">
        <v>0</v>
      </c>
    </row>
    <row r="6075" spans="1:17" x14ac:dyDescent="0.25">
      <c r="A6075" s="3" t="s">
        <v>378</v>
      </c>
      <c r="B6075" s="3" t="s">
        <v>89</v>
      </c>
      <c r="C6075" s="3" t="s">
        <v>397</v>
      </c>
      <c r="D6075" s="3">
        <v>0.36</v>
      </c>
      <c r="E6075" s="3">
        <v>0.53</v>
      </c>
      <c r="F6075" s="3" t="s">
        <v>19</v>
      </c>
      <c r="G6075" s="2">
        <v>4200</v>
      </c>
      <c r="H6075" s="3">
        <v>64.951174929664049</v>
      </c>
      <c r="I6075" s="3">
        <v>102158.65552630667</v>
      </c>
      <c r="J6075" s="3">
        <v>224.61946743788937</v>
      </c>
      <c r="K6075" s="3">
        <v>1</v>
      </c>
      <c r="L6075" s="3">
        <f t="shared" si="315"/>
        <v>224.61946743788937</v>
      </c>
      <c r="M6075" s="3">
        <v>0</v>
      </c>
      <c r="N6075" s="3">
        <v>25.570527324413003</v>
      </c>
      <c r="O6075" s="3">
        <v>1</v>
      </c>
      <c r="P6075" s="3">
        <f t="shared" si="316"/>
        <v>25.570527324413003</v>
      </c>
      <c r="Q6075" s="3">
        <v>0</v>
      </c>
    </row>
    <row r="6076" spans="1:17" x14ac:dyDescent="0.25">
      <c r="A6076" s="3" t="s">
        <v>378</v>
      </c>
      <c r="B6076" s="3" t="s">
        <v>89</v>
      </c>
      <c r="C6076" s="3" t="s">
        <v>406</v>
      </c>
      <c r="D6076" s="3">
        <v>0.36</v>
      </c>
      <c r="E6076" s="3">
        <v>0.48</v>
      </c>
      <c r="F6076" s="3" t="s">
        <v>19</v>
      </c>
      <c r="G6076" s="2">
        <v>4200</v>
      </c>
      <c r="H6076" s="3">
        <v>29.496495658180475</v>
      </c>
      <c r="I6076" s="3">
        <v>89197.52531500395</v>
      </c>
      <c r="J6076" s="3">
        <v>179.06616583988847</v>
      </c>
      <c r="K6076" s="3">
        <v>1</v>
      </c>
      <c r="L6076" s="3">
        <f t="shared" si="315"/>
        <v>179.06616583988847</v>
      </c>
      <c r="M6076" s="3">
        <v>0</v>
      </c>
      <c r="N6076" s="3">
        <v>23.353339989772646</v>
      </c>
      <c r="O6076" s="3">
        <v>1</v>
      </c>
      <c r="P6076" s="3">
        <f t="shared" si="316"/>
        <v>23.353339989772646</v>
      </c>
      <c r="Q6076" s="3">
        <v>0</v>
      </c>
    </row>
    <row r="6077" spans="1:17" x14ac:dyDescent="0.25">
      <c r="A6077" s="3" t="s">
        <v>378</v>
      </c>
      <c r="B6077" s="3" t="s">
        <v>89</v>
      </c>
      <c r="C6077" s="3" t="s">
        <v>417</v>
      </c>
      <c r="D6077" s="3">
        <v>0.51</v>
      </c>
      <c r="E6077" s="3">
        <v>0.57999999999999996</v>
      </c>
      <c r="F6077" s="3" t="s">
        <v>19</v>
      </c>
      <c r="G6077" s="2">
        <v>4200</v>
      </c>
      <c r="H6077" s="3">
        <v>3.3824070724451776</v>
      </c>
      <c r="I6077" s="3">
        <v>8853.2257333678681</v>
      </c>
      <c r="J6077" s="3">
        <v>19.828434152685755</v>
      </c>
      <c r="K6077" s="3">
        <v>1</v>
      </c>
      <c r="L6077" s="3">
        <f t="shared" si="315"/>
        <v>19.828434152685755</v>
      </c>
      <c r="M6077" s="3">
        <v>0</v>
      </c>
      <c r="N6077" s="3">
        <v>2.5512699189829182</v>
      </c>
      <c r="O6077" s="3">
        <v>1</v>
      </c>
      <c r="P6077" s="3">
        <f t="shared" si="316"/>
        <v>2.5512699189829182</v>
      </c>
      <c r="Q6077" s="3">
        <v>0</v>
      </c>
    </row>
    <row r="6078" spans="1:17" x14ac:dyDescent="0.25">
      <c r="A6078" s="3" t="s">
        <v>378</v>
      </c>
      <c r="B6078" s="3" t="s">
        <v>89</v>
      </c>
      <c r="C6078" s="3" t="s">
        <v>397</v>
      </c>
      <c r="D6078" s="3">
        <v>0.36</v>
      </c>
      <c r="E6078" s="3">
        <v>0.53</v>
      </c>
      <c r="F6078" s="3" t="s">
        <v>404</v>
      </c>
      <c r="G6078" s="2">
        <v>4200</v>
      </c>
      <c r="H6078" s="3">
        <v>19.548513772189931</v>
      </c>
      <c r="I6078" s="3">
        <v>63063.751876308772</v>
      </c>
      <c r="J6078" s="3">
        <v>131.48324900836249</v>
      </c>
      <c r="K6078" s="3">
        <v>1</v>
      </c>
      <c r="L6078" s="3">
        <f t="shared" si="315"/>
        <v>131.48324900836249</v>
      </c>
      <c r="M6078" s="3">
        <v>0</v>
      </c>
      <c r="N6078" s="3">
        <v>17.952416415754488</v>
      </c>
      <c r="O6078" s="3">
        <v>1</v>
      </c>
      <c r="P6078" s="3">
        <f t="shared" si="316"/>
        <v>17.952416415754488</v>
      </c>
      <c r="Q6078" s="3">
        <v>0</v>
      </c>
    </row>
    <row r="6079" spans="1:17" x14ac:dyDescent="0.25">
      <c r="A6079" s="3" t="s">
        <v>378</v>
      </c>
      <c r="B6079" s="3" t="s">
        <v>89</v>
      </c>
      <c r="C6079" s="3" t="s">
        <v>406</v>
      </c>
      <c r="D6079" s="3">
        <v>0.36</v>
      </c>
      <c r="E6079" s="3">
        <v>0.48</v>
      </c>
      <c r="F6079" s="3" t="s">
        <v>11</v>
      </c>
      <c r="G6079" s="2">
        <v>4200</v>
      </c>
      <c r="H6079" s="3">
        <v>4.8435732998389183</v>
      </c>
      <c r="I6079" s="3">
        <v>17095.502135351788</v>
      </c>
      <c r="J6079" s="3">
        <v>40.294379086883836</v>
      </c>
      <c r="K6079" s="3">
        <v>1</v>
      </c>
      <c r="L6079" s="3">
        <f t="shared" si="315"/>
        <v>40.294379086883836</v>
      </c>
      <c r="M6079" s="3">
        <v>0</v>
      </c>
      <c r="N6079" s="3">
        <v>5.5592098658355322</v>
      </c>
      <c r="O6079" s="3">
        <v>1</v>
      </c>
      <c r="P6079" s="3">
        <f t="shared" si="316"/>
        <v>5.5592098658355322</v>
      </c>
      <c r="Q6079" s="3">
        <v>0</v>
      </c>
    </row>
    <row r="6080" spans="1:17" x14ac:dyDescent="0.25">
      <c r="A6080" s="3" t="s">
        <v>378</v>
      </c>
      <c r="B6080" s="3" t="s">
        <v>89</v>
      </c>
      <c r="C6080" s="3" t="s">
        <v>417</v>
      </c>
      <c r="D6080" s="3">
        <v>0.51</v>
      </c>
      <c r="E6080" s="3">
        <v>0.57999999999999996</v>
      </c>
      <c r="F6080" s="3" t="s">
        <v>11</v>
      </c>
      <c r="G6080" s="2">
        <v>4200</v>
      </c>
      <c r="H6080" s="3">
        <v>9.9681267947347916</v>
      </c>
      <c r="I6080" s="3">
        <v>26786.792802611599</v>
      </c>
      <c r="J6080" s="3">
        <v>52.688063520846768</v>
      </c>
      <c r="K6080" s="3">
        <v>1</v>
      </c>
      <c r="L6080" s="3">
        <f t="shared" si="315"/>
        <v>52.688063520846768</v>
      </c>
      <c r="M6080" s="3">
        <v>0</v>
      </c>
      <c r="N6080" s="3">
        <v>7.1490579481523957</v>
      </c>
      <c r="O6080" s="3">
        <v>1</v>
      </c>
      <c r="P6080" s="3">
        <f t="shared" si="316"/>
        <v>7.1490579481523957</v>
      </c>
      <c r="Q6080" s="3">
        <v>0</v>
      </c>
    </row>
    <row r="6081" spans="1:17" x14ac:dyDescent="0.25">
      <c r="A6081" s="3" t="s">
        <v>378</v>
      </c>
      <c r="B6081" s="3" t="s">
        <v>89</v>
      </c>
      <c r="C6081" s="3" t="s">
        <v>406</v>
      </c>
      <c r="D6081" s="3">
        <v>0.36</v>
      </c>
      <c r="E6081" s="3">
        <v>0.48</v>
      </c>
      <c r="F6081" s="3" t="s">
        <v>413</v>
      </c>
      <c r="G6081" s="2">
        <v>4200</v>
      </c>
      <c r="H6081" s="3">
        <v>64.241764093660791</v>
      </c>
      <c r="I6081" s="3">
        <v>215822.42856032416</v>
      </c>
      <c r="J6081" s="3">
        <v>432.91945637618579</v>
      </c>
      <c r="K6081" s="3">
        <v>1</v>
      </c>
      <c r="L6081" s="3">
        <f t="shared" si="315"/>
        <v>432.91945637618579</v>
      </c>
      <c r="M6081" s="3">
        <v>0</v>
      </c>
      <c r="N6081" s="3">
        <v>59.560584753148639</v>
      </c>
      <c r="O6081" s="3">
        <v>1</v>
      </c>
      <c r="P6081" s="3">
        <f t="shared" si="316"/>
        <v>59.560584753148639</v>
      </c>
      <c r="Q6081" s="3">
        <v>0</v>
      </c>
    </row>
    <row r="6082" spans="1:17" x14ac:dyDescent="0.25">
      <c r="A6082" s="3" t="s">
        <v>378</v>
      </c>
      <c r="B6082" s="3" t="s">
        <v>8</v>
      </c>
      <c r="C6082" s="3" t="s">
        <v>379</v>
      </c>
      <c r="D6082" s="3">
        <v>0.35</v>
      </c>
      <c r="E6082" s="3">
        <v>0.47</v>
      </c>
      <c r="F6082" s="3" t="s">
        <v>392</v>
      </c>
      <c r="G6082" s="2">
        <v>4200</v>
      </c>
      <c r="H6082" s="3">
        <v>22.823498051878079</v>
      </c>
      <c r="I6082" s="3">
        <v>50999.900203788551</v>
      </c>
      <c r="J6082" s="3">
        <v>83.458655435226149</v>
      </c>
      <c r="K6082" s="3">
        <v>1</v>
      </c>
      <c r="L6082" s="3">
        <f t="shared" ref="L6082:L6145" si="317">J6082*K6082</f>
        <v>83.458655435226149</v>
      </c>
      <c r="M6082" s="3">
        <v>0</v>
      </c>
      <c r="N6082" s="3">
        <v>10.397383399013645</v>
      </c>
      <c r="O6082" s="3">
        <v>1</v>
      </c>
      <c r="P6082" s="3">
        <f t="shared" ref="P6082:P6145" si="318">N6082*O6082</f>
        <v>10.397383399013645</v>
      </c>
      <c r="Q6082" s="3">
        <v>0</v>
      </c>
    </row>
    <row r="6083" spans="1:17" x14ac:dyDescent="0.25">
      <c r="A6083" s="3" t="s">
        <v>378</v>
      </c>
      <c r="B6083" s="3" t="s">
        <v>8</v>
      </c>
      <c r="C6083" s="3" t="s">
        <v>379</v>
      </c>
      <c r="D6083" s="3">
        <v>0.35</v>
      </c>
      <c r="E6083" s="3">
        <v>0.47</v>
      </c>
      <c r="F6083" s="3" t="s">
        <v>392</v>
      </c>
      <c r="G6083" s="2">
        <v>4200</v>
      </c>
      <c r="H6083" s="3">
        <v>12.809854368794625</v>
      </c>
      <c r="I6083" s="3">
        <v>32196.528318765937</v>
      </c>
      <c r="J6083" s="3">
        <v>68.996641816804711</v>
      </c>
      <c r="K6083" s="3">
        <v>1</v>
      </c>
      <c r="L6083" s="3">
        <f t="shared" si="317"/>
        <v>68.996641816804711</v>
      </c>
      <c r="M6083" s="3">
        <v>0</v>
      </c>
      <c r="N6083" s="3">
        <v>8.6940647305170398</v>
      </c>
      <c r="O6083" s="3">
        <v>1</v>
      </c>
      <c r="P6083" s="3">
        <f t="shared" si="318"/>
        <v>8.6940647305170398</v>
      </c>
      <c r="Q6083" s="3">
        <v>0</v>
      </c>
    </row>
    <row r="6084" spans="1:17" x14ac:dyDescent="0.25">
      <c r="A6084" s="3" t="s">
        <v>378</v>
      </c>
      <c r="B6084" s="3" t="s">
        <v>8</v>
      </c>
      <c r="C6084" s="3" t="s">
        <v>379</v>
      </c>
      <c r="D6084" s="3">
        <v>0.35</v>
      </c>
      <c r="E6084" s="3">
        <v>0.47</v>
      </c>
      <c r="F6084" s="3" t="s">
        <v>59</v>
      </c>
      <c r="G6084" s="2">
        <v>4200</v>
      </c>
      <c r="H6084" s="3">
        <v>4.6918170569455367E-2</v>
      </c>
      <c r="I6084" s="3">
        <v>169.36238757077274</v>
      </c>
      <c r="J6084" s="3">
        <v>0.38493375949560904</v>
      </c>
      <c r="K6084" s="3">
        <v>1</v>
      </c>
      <c r="L6084" s="3">
        <f t="shared" si="317"/>
        <v>0.38493375949560904</v>
      </c>
      <c r="M6084" s="3">
        <v>0</v>
      </c>
      <c r="N6084" s="3">
        <v>5.1774623685989542E-2</v>
      </c>
      <c r="O6084" s="3">
        <v>1</v>
      </c>
      <c r="P6084" s="3">
        <f t="shared" si="318"/>
        <v>5.1774623685989542E-2</v>
      </c>
      <c r="Q6084" s="3">
        <v>0</v>
      </c>
    </row>
    <row r="6085" spans="1:17" x14ac:dyDescent="0.25">
      <c r="A6085" s="3" t="s">
        <v>378</v>
      </c>
      <c r="B6085" s="3" t="s">
        <v>89</v>
      </c>
      <c r="C6085" s="3" t="s">
        <v>397</v>
      </c>
      <c r="D6085" s="3">
        <v>0.36</v>
      </c>
      <c r="E6085" s="3">
        <v>0.53</v>
      </c>
      <c r="F6085" s="3" t="s">
        <v>59</v>
      </c>
      <c r="G6085" s="2">
        <v>4200</v>
      </c>
      <c r="H6085" s="3">
        <v>0.33856187301834784</v>
      </c>
      <c r="I6085" s="3">
        <v>830.8288782272873</v>
      </c>
      <c r="J6085" s="3">
        <v>2.3218240140687052</v>
      </c>
      <c r="K6085" s="3">
        <v>1</v>
      </c>
      <c r="L6085" s="3">
        <f t="shared" si="317"/>
        <v>2.3218240140687052</v>
      </c>
      <c r="M6085" s="3">
        <v>0</v>
      </c>
      <c r="N6085" s="3">
        <v>0.33011394721079934</v>
      </c>
      <c r="O6085" s="3">
        <v>1</v>
      </c>
      <c r="P6085" s="3">
        <f t="shared" si="318"/>
        <v>0.33011394721079934</v>
      </c>
      <c r="Q6085" s="3">
        <v>0</v>
      </c>
    </row>
    <row r="6086" spans="1:17" x14ac:dyDescent="0.25">
      <c r="A6086" s="3" t="s">
        <v>378</v>
      </c>
      <c r="B6086" s="3" t="s">
        <v>89</v>
      </c>
      <c r="C6086" s="3" t="s">
        <v>406</v>
      </c>
      <c r="D6086" s="3">
        <v>0.36</v>
      </c>
      <c r="E6086" s="3">
        <v>0.48</v>
      </c>
      <c r="F6086" s="3" t="s">
        <v>59</v>
      </c>
      <c r="G6086" s="2">
        <v>4200</v>
      </c>
      <c r="H6086" s="3">
        <v>6.8599078800942778E-2</v>
      </c>
      <c r="I6086" s="3">
        <v>215.27568562420089</v>
      </c>
      <c r="J6086" s="3">
        <v>0.48955625145604564</v>
      </c>
      <c r="K6086" s="3">
        <v>1</v>
      </c>
      <c r="L6086" s="3">
        <f t="shared" si="317"/>
        <v>0.48955625145604564</v>
      </c>
      <c r="M6086" s="3">
        <v>0</v>
      </c>
      <c r="N6086" s="3">
        <v>5.7889898902738303E-2</v>
      </c>
      <c r="O6086" s="3">
        <v>1</v>
      </c>
      <c r="P6086" s="3">
        <f t="shared" si="318"/>
        <v>5.7889898902738303E-2</v>
      </c>
      <c r="Q6086" s="3">
        <v>0</v>
      </c>
    </row>
    <row r="6087" spans="1:17" x14ac:dyDescent="0.25">
      <c r="A6087" s="3" t="s">
        <v>378</v>
      </c>
      <c r="B6087" s="3" t="s">
        <v>8</v>
      </c>
      <c r="C6087" s="3" t="s">
        <v>379</v>
      </c>
      <c r="D6087" s="3">
        <v>0.35</v>
      </c>
      <c r="E6087" s="3">
        <v>0.47</v>
      </c>
      <c r="F6087" s="3" t="s">
        <v>59</v>
      </c>
      <c r="G6087" s="2">
        <v>4200</v>
      </c>
      <c r="H6087" s="3">
        <v>0.31960722515753415</v>
      </c>
      <c r="I6087" s="3">
        <v>879.56501264078224</v>
      </c>
      <c r="J6087" s="3">
        <v>2.2151461637615779</v>
      </c>
      <c r="K6087" s="3">
        <v>1</v>
      </c>
      <c r="L6087" s="3">
        <f t="shared" si="317"/>
        <v>2.2151461637615779</v>
      </c>
      <c r="M6087" s="3">
        <v>0</v>
      </c>
      <c r="N6087" s="3">
        <v>0.27604975750620531</v>
      </c>
      <c r="O6087" s="3">
        <v>1</v>
      </c>
      <c r="P6087" s="3">
        <f t="shared" si="318"/>
        <v>0.27604975750620531</v>
      </c>
      <c r="Q6087" s="3">
        <v>0</v>
      </c>
    </row>
    <row r="6088" spans="1:17" x14ac:dyDescent="0.25">
      <c r="A6088" s="3" t="s">
        <v>378</v>
      </c>
      <c r="B6088" s="3" t="s">
        <v>89</v>
      </c>
      <c r="C6088" s="3" t="s">
        <v>406</v>
      </c>
      <c r="D6088" s="3">
        <v>0.36</v>
      </c>
      <c r="E6088" s="3">
        <v>0.48</v>
      </c>
      <c r="F6088" s="3" t="s">
        <v>59</v>
      </c>
      <c r="G6088" s="2">
        <v>4200</v>
      </c>
      <c r="H6088" s="3">
        <v>0.12272336420602503</v>
      </c>
      <c r="I6088" s="3">
        <v>456.56269917601685</v>
      </c>
      <c r="J6088" s="3">
        <v>0.99554969183639475</v>
      </c>
      <c r="K6088" s="3">
        <v>1</v>
      </c>
      <c r="L6088" s="3">
        <f t="shared" si="317"/>
        <v>0.99554969183639475</v>
      </c>
      <c r="M6088" s="3">
        <v>0</v>
      </c>
      <c r="N6088" s="3">
        <v>0.13865242046382734</v>
      </c>
      <c r="O6088" s="3">
        <v>1</v>
      </c>
      <c r="P6088" s="3">
        <f t="shared" si="318"/>
        <v>0.13865242046382734</v>
      </c>
      <c r="Q6088" s="3">
        <v>0</v>
      </c>
    </row>
    <row r="6089" spans="1:17" x14ac:dyDescent="0.25">
      <c r="A6089" s="3" t="s">
        <v>378</v>
      </c>
      <c r="B6089" s="3" t="s">
        <v>89</v>
      </c>
      <c r="C6089" s="3" t="s">
        <v>406</v>
      </c>
      <c r="D6089" s="3">
        <v>0.36</v>
      </c>
      <c r="E6089" s="3">
        <v>0.48</v>
      </c>
      <c r="F6089" s="3" t="s">
        <v>59</v>
      </c>
      <c r="G6089" s="2">
        <v>4200</v>
      </c>
      <c r="H6089" s="3">
        <v>1.6361713554794786</v>
      </c>
      <c r="I6089" s="3">
        <v>5805.2675438280212</v>
      </c>
      <c r="J6089" s="3">
        <v>13.404599960023042</v>
      </c>
      <c r="K6089" s="3">
        <v>1</v>
      </c>
      <c r="L6089" s="3">
        <f t="shared" si="317"/>
        <v>13.404599960023042</v>
      </c>
      <c r="M6089" s="3">
        <v>0</v>
      </c>
      <c r="N6089" s="3">
        <v>1.76531142382282</v>
      </c>
      <c r="O6089" s="3">
        <v>1</v>
      </c>
      <c r="P6089" s="3">
        <f t="shared" si="318"/>
        <v>1.76531142382282</v>
      </c>
      <c r="Q6089" s="3">
        <v>0</v>
      </c>
    </row>
    <row r="6090" spans="1:17" x14ac:dyDescent="0.25">
      <c r="A6090" s="3" t="s">
        <v>378</v>
      </c>
      <c r="B6090" s="3" t="s">
        <v>89</v>
      </c>
      <c r="C6090" s="3" t="s">
        <v>417</v>
      </c>
      <c r="D6090" s="3">
        <v>0.51</v>
      </c>
      <c r="E6090" s="3">
        <v>0.57999999999999996</v>
      </c>
      <c r="F6090" s="3" t="s">
        <v>59</v>
      </c>
      <c r="G6090" s="2">
        <v>4200</v>
      </c>
      <c r="H6090" s="3">
        <v>5.2768965140735598E-2</v>
      </c>
      <c r="I6090" s="3">
        <v>175.19235278941687</v>
      </c>
      <c r="J6090" s="3">
        <v>0.39554206324439523</v>
      </c>
      <c r="K6090" s="3">
        <v>1</v>
      </c>
      <c r="L6090" s="3">
        <f t="shared" si="317"/>
        <v>0.39554206324439523</v>
      </c>
      <c r="M6090" s="3">
        <v>0</v>
      </c>
      <c r="N6090" s="3">
        <v>5.0850170892212582E-2</v>
      </c>
      <c r="O6090" s="3">
        <v>1</v>
      </c>
      <c r="P6090" s="3">
        <f t="shared" si="318"/>
        <v>5.0850170892212582E-2</v>
      </c>
      <c r="Q6090" s="3">
        <v>0</v>
      </c>
    </row>
    <row r="6091" spans="1:17" x14ac:dyDescent="0.25">
      <c r="A6091" s="3" t="s">
        <v>378</v>
      </c>
      <c r="B6091" s="3" t="s">
        <v>8</v>
      </c>
      <c r="C6091" s="3" t="s">
        <v>379</v>
      </c>
      <c r="D6091" s="3">
        <v>0.35</v>
      </c>
      <c r="E6091" s="3">
        <v>0.47</v>
      </c>
      <c r="F6091" s="3" t="s">
        <v>63</v>
      </c>
      <c r="G6091" s="2">
        <v>4200</v>
      </c>
      <c r="H6091" s="3">
        <v>135.81734271481176</v>
      </c>
      <c r="I6091" s="3">
        <v>90928.803321870466</v>
      </c>
      <c r="J6091" s="3">
        <v>179.66984272458066</v>
      </c>
      <c r="K6091" s="3">
        <v>1</v>
      </c>
      <c r="L6091" s="3">
        <f t="shared" si="317"/>
        <v>179.66984272458066</v>
      </c>
      <c r="M6091" s="3">
        <v>0</v>
      </c>
      <c r="N6091" s="3">
        <v>23.681588199889603</v>
      </c>
      <c r="O6091" s="3">
        <v>1</v>
      </c>
      <c r="P6091" s="3">
        <f t="shared" si="318"/>
        <v>23.681588199889603</v>
      </c>
      <c r="Q6091" s="3">
        <v>0</v>
      </c>
    </row>
    <row r="6092" spans="1:17" x14ac:dyDescent="0.25">
      <c r="A6092" s="3" t="s">
        <v>378</v>
      </c>
      <c r="B6092" s="3" t="s">
        <v>8</v>
      </c>
      <c r="C6092" s="3" t="s">
        <v>379</v>
      </c>
      <c r="D6092" s="3">
        <v>0.35</v>
      </c>
      <c r="E6092" s="3">
        <v>0.47</v>
      </c>
      <c r="F6092" s="3" t="s">
        <v>63</v>
      </c>
      <c r="G6092" s="2">
        <v>4200</v>
      </c>
      <c r="H6092" s="3">
        <v>603.06038916809757</v>
      </c>
      <c r="I6092" s="3">
        <v>1042060.5494413765</v>
      </c>
      <c r="J6092" s="3">
        <v>2162.6289908559634</v>
      </c>
      <c r="K6092" s="3">
        <v>1</v>
      </c>
      <c r="L6092" s="3">
        <f t="shared" si="317"/>
        <v>2162.6289908559634</v>
      </c>
      <c r="M6092" s="3">
        <v>0</v>
      </c>
      <c r="N6092" s="3">
        <v>234.46778442487636</v>
      </c>
      <c r="O6092" s="3">
        <v>1</v>
      </c>
      <c r="P6092" s="3">
        <f t="shared" si="318"/>
        <v>234.46778442487636</v>
      </c>
      <c r="Q6092" s="3">
        <v>0</v>
      </c>
    </row>
    <row r="6093" spans="1:17" x14ac:dyDescent="0.25">
      <c r="A6093" s="3" t="s">
        <v>378</v>
      </c>
      <c r="B6093" s="3" t="s">
        <v>89</v>
      </c>
      <c r="C6093" s="3" t="s">
        <v>397</v>
      </c>
      <c r="D6093" s="3">
        <v>0.36</v>
      </c>
      <c r="E6093" s="3">
        <v>0.53</v>
      </c>
      <c r="F6093" s="3" t="s">
        <v>63</v>
      </c>
      <c r="G6093" s="2">
        <v>4200</v>
      </c>
      <c r="H6093" s="3">
        <v>43.355386784571309</v>
      </c>
      <c r="I6093" s="3">
        <v>73122.623204924676</v>
      </c>
      <c r="J6093" s="3">
        <v>149.65660648852653</v>
      </c>
      <c r="K6093" s="3">
        <v>1</v>
      </c>
      <c r="L6093" s="3">
        <f t="shared" si="317"/>
        <v>149.65660648852653</v>
      </c>
      <c r="M6093" s="3">
        <v>0</v>
      </c>
      <c r="N6093" s="3">
        <v>16.21720003703939</v>
      </c>
      <c r="O6093" s="3">
        <v>1</v>
      </c>
      <c r="P6093" s="3">
        <f t="shared" si="318"/>
        <v>16.21720003703939</v>
      </c>
      <c r="Q6093" s="3">
        <v>0</v>
      </c>
    </row>
    <row r="6094" spans="1:17" x14ac:dyDescent="0.25">
      <c r="A6094" s="3" t="s">
        <v>378</v>
      </c>
      <c r="B6094" s="3" t="s">
        <v>8</v>
      </c>
      <c r="C6094" s="3" t="s">
        <v>379</v>
      </c>
      <c r="D6094" s="3">
        <v>0.35</v>
      </c>
      <c r="E6094" s="3">
        <v>0.47</v>
      </c>
      <c r="F6094" s="3" t="s">
        <v>63</v>
      </c>
      <c r="G6094" s="2">
        <v>4200</v>
      </c>
      <c r="H6094" s="3">
        <v>150.53312206765881</v>
      </c>
      <c r="I6094" s="3">
        <v>44405.793764341783</v>
      </c>
      <c r="J6094" s="3">
        <v>88.878118863804843</v>
      </c>
      <c r="K6094" s="3">
        <v>1</v>
      </c>
      <c r="L6094" s="3">
        <f t="shared" si="317"/>
        <v>88.878118863804843</v>
      </c>
      <c r="M6094" s="3">
        <v>0</v>
      </c>
      <c r="N6094" s="3">
        <v>10.918080490142705</v>
      </c>
      <c r="O6094" s="3">
        <v>1</v>
      </c>
      <c r="P6094" s="3">
        <f t="shared" si="318"/>
        <v>10.918080490142705</v>
      </c>
      <c r="Q6094" s="3">
        <v>0</v>
      </c>
    </row>
    <row r="6095" spans="1:17" x14ac:dyDescent="0.25">
      <c r="A6095" s="3" t="s">
        <v>378</v>
      </c>
      <c r="B6095" s="3" t="s">
        <v>8</v>
      </c>
      <c r="C6095" s="3" t="s">
        <v>379</v>
      </c>
      <c r="D6095" s="3">
        <v>0.35</v>
      </c>
      <c r="E6095" s="3">
        <v>0.47</v>
      </c>
      <c r="F6095" s="3" t="s">
        <v>385</v>
      </c>
      <c r="G6095" s="2">
        <v>4200</v>
      </c>
      <c r="H6095" s="3">
        <v>276.260076785438</v>
      </c>
      <c r="I6095" s="3">
        <v>211668.03838509772</v>
      </c>
      <c r="J6095" s="3">
        <v>497.51352237630704</v>
      </c>
      <c r="K6095" s="3">
        <v>1</v>
      </c>
      <c r="L6095" s="3">
        <f t="shared" si="317"/>
        <v>497.51352237630704</v>
      </c>
      <c r="M6095" s="3">
        <v>0</v>
      </c>
      <c r="N6095" s="3">
        <v>32.371437099436818</v>
      </c>
      <c r="O6095" s="3">
        <v>1</v>
      </c>
      <c r="P6095" s="3">
        <f t="shared" si="318"/>
        <v>32.371437099436818</v>
      </c>
      <c r="Q6095" s="3">
        <v>0</v>
      </c>
    </row>
    <row r="6096" spans="1:17" x14ac:dyDescent="0.25">
      <c r="A6096" s="3" t="s">
        <v>378</v>
      </c>
      <c r="B6096" s="3" t="s">
        <v>89</v>
      </c>
      <c r="C6096" s="3" t="s">
        <v>406</v>
      </c>
      <c r="D6096" s="3">
        <v>0.36</v>
      </c>
      <c r="E6096" s="3">
        <v>0.48</v>
      </c>
      <c r="F6096" s="3" t="s">
        <v>19</v>
      </c>
      <c r="G6096" s="2">
        <v>4210</v>
      </c>
      <c r="H6096" s="3">
        <v>9.7649337502675913</v>
      </c>
      <c r="I6096" s="3">
        <v>30573.228576824906</v>
      </c>
      <c r="J6096" s="3">
        <v>61.26679352432734</v>
      </c>
      <c r="K6096" s="3">
        <v>1</v>
      </c>
      <c r="L6096" s="3">
        <f t="shared" si="317"/>
        <v>61.26679352432734</v>
      </c>
      <c r="M6096" s="3">
        <v>0</v>
      </c>
      <c r="N6096" s="3">
        <v>9.9571656860296276</v>
      </c>
      <c r="O6096" s="3">
        <v>1</v>
      </c>
      <c r="P6096" s="3">
        <f t="shared" si="318"/>
        <v>9.9571656860296276</v>
      </c>
      <c r="Q6096" s="3">
        <v>0</v>
      </c>
    </row>
    <row r="6097" spans="1:17" x14ac:dyDescent="0.25">
      <c r="A6097" s="3" t="s">
        <v>378</v>
      </c>
      <c r="B6097" s="3" t="s">
        <v>8</v>
      </c>
      <c r="C6097" s="3" t="s">
        <v>379</v>
      </c>
      <c r="D6097" s="3">
        <v>0.35</v>
      </c>
      <c r="E6097" s="3">
        <v>0.47</v>
      </c>
      <c r="F6097" s="3" t="s">
        <v>390</v>
      </c>
      <c r="G6097" s="2">
        <v>4210</v>
      </c>
      <c r="H6097" s="3">
        <v>1.2255684147914658</v>
      </c>
      <c r="I6097" s="3">
        <v>956.93205112251815</v>
      </c>
      <c r="J6097" s="3">
        <v>2.1135446614123792</v>
      </c>
      <c r="K6097" s="3">
        <v>1</v>
      </c>
      <c r="L6097" s="3">
        <f t="shared" si="317"/>
        <v>2.1135446614123792</v>
      </c>
      <c r="M6097" s="3">
        <v>0</v>
      </c>
      <c r="N6097" s="3">
        <v>0.25114547483223576</v>
      </c>
      <c r="O6097" s="3">
        <v>1</v>
      </c>
      <c r="P6097" s="3">
        <f t="shared" si="318"/>
        <v>0.25114547483223576</v>
      </c>
      <c r="Q6097" s="3">
        <v>0</v>
      </c>
    </row>
    <row r="6098" spans="1:17" x14ac:dyDescent="0.25">
      <c r="A6098" s="3" t="s">
        <v>378</v>
      </c>
      <c r="B6098" s="3" t="s">
        <v>89</v>
      </c>
      <c r="C6098" s="3" t="s">
        <v>406</v>
      </c>
      <c r="D6098" s="3">
        <v>0.36</v>
      </c>
      <c r="E6098" s="3">
        <v>0.48</v>
      </c>
      <c r="F6098" s="3" t="s">
        <v>413</v>
      </c>
      <c r="G6098" s="2">
        <v>4210</v>
      </c>
      <c r="H6098" s="3">
        <v>33.995733951311642</v>
      </c>
      <c r="I6098" s="3">
        <v>113793.66765662095</v>
      </c>
      <c r="J6098" s="3">
        <v>228.31351965259805</v>
      </c>
      <c r="K6098" s="3">
        <v>1</v>
      </c>
      <c r="L6098" s="3">
        <f t="shared" si="317"/>
        <v>228.31351965259805</v>
      </c>
      <c r="M6098" s="3">
        <v>0</v>
      </c>
      <c r="N6098" s="3">
        <v>37.427376385257894</v>
      </c>
      <c r="O6098" s="3">
        <v>1</v>
      </c>
      <c r="P6098" s="3">
        <f t="shared" si="318"/>
        <v>37.427376385257894</v>
      </c>
      <c r="Q6098" s="3">
        <v>0</v>
      </c>
    </row>
    <row r="6099" spans="1:17" x14ac:dyDescent="0.25">
      <c r="A6099" s="3" t="s">
        <v>378</v>
      </c>
      <c r="B6099" s="3" t="s">
        <v>89</v>
      </c>
      <c r="C6099" s="3" t="s">
        <v>406</v>
      </c>
      <c r="D6099" s="3">
        <v>0.36</v>
      </c>
      <c r="E6099" s="3">
        <v>0.48</v>
      </c>
      <c r="F6099" s="3" t="s">
        <v>19</v>
      </c>
      <c r="G6099" s="2">
        <v>4260</v>
      </c>
      <c r="H6099" s="3">
        <v>3.5604319580856956E-3</v>
      </c>
      <c r="I6099" s="3">
        <v>12.683442940506216</v>
      </c>
      <c r="J6099" s="3">
        <v>2.9791742107020489E-2</v>
      </c>
      <c r="K6099" s="3">
        <v>1</v>
      </c>
      <c r="L6099" s="3">
        <f t="shared" si="317"/>
        <v>2.9791742107020489E-2</v>
      </c>
      <c r="M6099" s="3">
        <v>0</v>
      </c>
      <c r="N6099" s="3">
        <v>4.2990759880261135E-3</v>
      </c>
      <c r="O6099" s="3">
        <v>1</v>
      </c>
      <c r="P6099" s="3">
        <f t="shared" si="318"/>
        <v>4.2990759880261135E-3</v>
      </c>
      <c r="Q6099" s="3">
        <v>0</v>
      </c>
    </row>
    <row r="6100" spans="1:17" x14ac:dyDescent="0.25">
      <c r="A6100" s="3" t="s">
        <v>378</v>
      </c>
      <c r="B6100" s="3" t="s">
        <v>89</v>
      </c>
      <c r="C6100" s="3" t="s">
        <v>406</v>
      </c>
      <c r="D6100" s="3">
        <v>0.36</v>
      </c>
      <c r="E6100" s="3">
        <v>0.48</v>
      </c>
      <c r="F6100" s="3" t="s">
        <v>19</v>
      </c>
      <c r="G6100" s="2">
        <v>4270</v>
      </c>
      <c r="H6100" s="3">
        <v>0.18139208643048782</v>
      </c>
      <c r="I6100" s="3">
        <v>666.79465300801212</v>
      </c>
      <c r="J6100" s="3">
        <v>1.3761673133728329</v>
      </c>
      <c r="K6100" s="3">
        <v>1</v>
      </c>
      <c r="L6100" s="3">
        <f t="shared" si="317"/>
        <v>1.3761673133728329</v>
      </c>
      <c r="M6100" s="3">
        <v>0</v>
      </c>
      <c r="N6100" s="3">
        <v>0.27068995668293694</v>
      </c>
      <c r="O6100" s="3">
        <v>1</v>
      </c>
      <c r="P6100" s="3">
        <f t="shared" si="318"/>
        <v>0.27068995668293694</v>
      </c>
      <c r="Q6100" s="3">
        <v>0</v>
      </c>
    </row>
    <row r="6101" spans="1:17" x14ac:dyDescent="0.25">
      <c r="A6101" s="3" t="s">
        <v>378</v>
      </c>
      <c r="B6101" s="3" t="s">
        <v>8</v>
      </c>
      <c r="C6101" s="3" t="s">
        <v>379</v>
      </c>
      <c r="D6101" s="3">
        <v>0.35</v>
      </c>
      <c r="E6101" s="3">
        <v>0.47</v>
      </c>
      <c r="F6101" s="3" t="s">
        <v>19</v>
      </c>
      <c r="G6101" s="2">
        <v>4271</v>
      </c>
      <c r="H6101" s="3">
        <v>76.959774020901747</v>
      </c>
      <c r="I6101" s="3">
        <v>122326.17526069176</v>
      </c>
      <c r="J6101" s="3">
        <v>255.84695107884042</v>
      </c>
      <c r="K6101" s="3">
        <v>1</v>
      </c>
      <c r="L6101" s="3">
        <f t="shared" si="317"/>
        <v>255.84695107884042</v>
      </c>
      <c r="M6101" s="3">
        <v>0</v>
      </c>
      <c r="N6101" s="3">
        <v>161.58264895421476</v>
      </c>
      <c r="O6101" s="3">
        <v>1</v>
      </c>
      <c r="P6101" s="3">
        <f t="shared" si="318"/>
        <v>161.58264895421476</v>
      </c>
      <c r="Q6101" s="3">
        <v>0</v>
      </c>
    </row>
    <row r="6102" spans="1:17" x14ac:dyDescent="0.25">
      <c r="A6102" s="3" t="s">
        <v>378</v>
      </c>
      <c r="B6102" s="3" t="s">
        <v>89</v>
      </c>
      <c r="C6102" s="3" t="s">
        <v>397</v>
      </c>
      <c r="D6102" s="3">
        <v>0.36</v>
      </c>
      <c r="E6102" s="3">
        <v>0.53</v>
      </c>
      <c r="F6102" s="3" t="s">
        <v>19</v>
      </c>
      <c r="G6102" s="2">
        <v>4271</v>
      </c>
      <c r="H6102" s="3">
        <v>74.839057826791276</v>
      </c>
      <c r="I6102" s="3">
        <v>120173.11769307476</v>
      </c>
      <c r="J6102" s="3">
        <v>261.17628941148411</v>
      </c>
      <c r="K6102" s="3">
        <v>1</v>
      </c>
      <c r="L6102" s="3">
        <f t="shared" si="317"/>
        <v>261.17628941148411</v>
      </c>
      <c r="M6102" s="3">
        <v>0</v>
      </c>
      <c r="N6102" s="3">
        <v>190.00179611967536</v>
      </c>
      <c r="O6102" s="3">
        <v>1</v>
      </c>
      <c r="P6102" s="3">
        <f t="shared" si="318"/>
        <v>190.00179611967536</v>
      </c>
      <c r="Q6102" s="3">
        <v>0</v>
      </c>
    </row>
    <row r="6103" spans="1:17" x14ac:dyDescent="0.25">
      <c r="A6103" s="3" t="s">
        <v>378</v>
      </c>
      <c r="B6103" s="3" t="s">
        <v>89</v>
      </c>
      <c r="C6103" s="3" t="s">
        <v>406</v>
      </c>
      <c r="D6103" s="3">
        <v>0.36</v>
      </c>
      <c r="E6103" s="3">
        <v>0.48</v>
      </c>
      <c r="F6103" s="3" t="s">
        <v>19</v>
      </c>
      <c r="G6103" s="2">
        <v>4271</v>
      </c>
      <c r="H6103" s="3">
        <v>14.538391042266442</v>
      </c>
      <c r="I6103" s="3">
        <v>43089.239087153939</v>
      </c>
      <c r="J6103" s="3">
        <v>88.508312841666708</v>
      </c>
      <c r="K6103" s="3">
        <v>1</v>
      </c>
      <c r="L6103" s="3">
        <f t="shared" si="317"/>
        <v>88.508312841666708</v>
      </c>
      <c r="M6103" s="3">
        <v>0</v>
      </c>
      <c r="N6103" s="3">
        <v>38.206577470350553</v>
      </c>
      <c r="O6103" s="3">
        <v>1</v>
      </c>
      <c r="P6103" s="3">
        <f t="shared" si="318"/>
        <v>38.206577470350553</v>
      </c>
      <c r="Q6103" s="3">
        <v>0</v>
      </c>
    </row>
    <row r="6104" spans="1:17" x14ac:dyDescent="0.25">
      <c r="A6104" s="3" t="s">
        <v>378</v>
      </c>
      <c r="B6104" s="3" t="s">
        <v>89</v>
      </c>
      <c r="C6104" s="3" t="s">
        <v>406</v>
      </c>
      <c r="D6104" s="3">
        <v>0.36</v>
      </c>
      <c r="E6104" s="3">
        <v>0.48</v>
      </c>
      <c r="F6104" s="3" t="s">
        <v>413</v>
      </c>
      <c r="G6104" s="2">
        <v>4271</v>
      </c>
      <c r="H6104" s="3">
        <v>0.61488660540609208</v>
      </c>
      <c r="I6104" s="3">
        <v>2059.0676485516433</v>
      </c>
      <c r="J6104" s="3">
        <v>4.0912401213618379</v>
      </c>
      <c r="K6104" s="3">
        <v>1</v>
      </c>
      <c r="L6104" s="3">
        <f t="shared" si="317"/>
        <v>4.0912401213618379</v>
      </c>
      <c r="M6104" s="3">
        <v>0</v>
      </c>
      <c r="N6104" s="3">
        <v>0.98166753301009446</v>
      </c>
      <c r="O6104" s="3">
        <v>1</v>
      </c>
      <c r="P6104" s="3">
        <f t="shared" si="318"/>
        <v>0.98166753301009446</v>
      </c>
      <c r="Q6104" s="3">
        <v>0</v>
      </c>
    </row>
    <row r="6105" spans="1:17" x14ac:dyDescent="0.25">
      <c r="A6105" s="3" t="s">
        <v>378</v>
      </c>
      <c r="B6105" s="3" t="s">
        <v>8</v>
      </c>
      <c r="C6105" s="3" t="s">
        <v>379</v>
      </c>
      <c r="D6105" s="3">
        <v>0.35</v>
      </c>
      <c r="E6105" s="3">
        <v>0.47</v>
      </c>
      <c r="F6105" s="3" t="s">
        <v>385</v>
      </c>
      <c r="G6105" s="2">
        <v>4271</v>
      </c>
      <c r="H6105" s="3">
        <v>0.1600161000461352</v>
      </c>
      <c r="I6105" s="3">
        <v>171.03268309631451</v>
      </c>
      <c r="J6105" s="3">
        <v>0.28776057665090821</v>
      </c>
      <c r="K6105" s="3">
        <v>1</v>
      </c>
      <c r="L6105" s="3">
        <f t="shared" si="317"/>
        <v>0.28776057665090821</v>
      </c>
      <c r="M6105" s="3">
        <v>0</v>
      </c>
      <c r="N6105" s="3">
        <v>0.14237289345018866</v>
      </c>
      <c r="O6105" s="3">
        <v>1</v>
      </c>
      <c r="P6105" s="3">
        <f t="shared" si="318"/>
        <v>0.14237289345018866</v>
      </c>
      <c r="Q6105" s="3">
        <v>0</v>
      </c>
    </row>
    <row r="6106" spans="1:17" x14ac:dyDescent="0.25">
      <c r="A6106" s="3" t="s">
        <v>378</v>
      </c>
      <c r="B6106" s="3" t="s">
        <v>8</v>
      </c>
      <c r="C6106" s="3" t="s">
        <v>379</v>
      </c>
      <c r="D6106" s="3">
        <v>0.35</v>
      </c>
      <c r="E6106" s="3">
        <v>0.47</v>
      </c>
      <c r="F6106" s="3" t="s">
        <v>19</v>
      </c>
      <c r="G6106" s="2">
        <v>4275</v>
      </c>
      <c r="H6106" s="3">
        <v>52.968053090503382</v>
      </c>
      <c r="I6106" s="3">
        <v>92297.357763811509</v>
      </c>
      <c r="J6106" s="3">
        <v>177.20222483877549</v>
      </c>
      <c r="K6106" s="3">
        <v>1</v>
      </c>
      <c r="L6106" s="3">
        <f t="shared" si="317"/>
        <v>177.20222483877549</v>
      </c>
      <c r="M6106" s="3">
        <v>0</v>
      </c>
      <c r="N6106" s="3">
        <v>145.13031657332473</v>
      </c>
      <c r="O6106" s="3">
        <v>1</v>
      </c>
      <c r="P6106" s="3">
        <f t="shared" si="318"/>
        <v>145.13031657332473</v>
      </c>
      <c r="Q6106" s="3">
        <v>0</v>
      </c>
    </row>
    <row r="6107" spans="1:17" x14ac:dyDescent="0.25">
      <c r="A6107" s="3" t="s">
        <v>378</v>
      </c>
      <c r="B6107" s="3" t="s">
        <v>89</v>
      </c>
      <c r="C6107" s="3" t="s">
        <v>397</v>
      </c>
      <c r="D6107" s="3">
        <v>0.36</v>
      </c>
      <c r="E6107" s="3">
        <v>0.53</v>
      </c>
      <c r="F6107" s="3" t="s">
        <v>19</v>
      </c>
      <c r="G6107" s="2">
        <v>4275</v>
      </c>
      <c r="H6107" s="3">
        <v>37.550905381222158</v>
      </c>
      <c r="I6107" s="3">
        <v>56578.404136422774</v>
      </c>
      <c r="J6107" s="3">
        <v>119.08291888242479</v>
      </c>
      <c r="K6107" s="3">
        <v>1</v>
      </c>
      <c r="L6107" s="3">
        <f t="shared" si="317"/>
        <v>119.08291888242479</v>
      </c>
      <c r="M6107" s="3">
        <v>0</v>
      </c>
      <c r="N6107" s="3">
        <v>96.052751211088292</v>
      </c>
      <c r="O6107" s="3">
        <v>1</v>
      </c>
      <c r="P6107" s="3">
        <f t="shared" si="318"/>
        <v>96.052751211088292</v>
      </c>
      <c r="Q6107" s="3">
        <v>0</v>
      </c>
    </row>
    <row r="6108" spans="1:17" x14ac:dyDescent="0.25">
      <c r="A6108" s="3" t="s">
        <v>378</v>
      </c>
      <c r="B6108" s="3" t="s">
        <v>8</v>
      </c>
      <c r="C6108" s="3" t="s">
        <v>379</v>
      </c>
      <c r="D6108" s="3">
        <v>0.35</v>
      </c>
      <c r="E6108" s="3">
        <v>0.47</v>
      </c>
      <c r="F6108" s="3" t="s">
        <v>19</v>
      </c>
      <c r="G6108" s="2">
        <v>4280</v>
      </c>
      <c r="H6108" s="3">
        <v>0.91874604127626358</v>
      </c>
      <c r="I6108" s="3">
        <v>929.47013970364935</v>
      </c>
      <c r="J6108" s="3">
        <v>2.4268111672305035</v>
      </c>
      <c r="K6108" s="3">
        <v>1</v>
      </c>
      <c r="L6108" s="3">
        <f t="shared" si="317"/>
        <v>2.4268111672305035</v>
      </c>
      <c r="M6108" s="3">
        <v>0</v>
      </c>
      <c r="N6108" s="3">
        <v>3.0186070086804611E-2</v>
      </c>
      <c r="O6108" s="3">
        <v>1</v>
      </c>
      <c r="P6108" s="3">
        <f t="shared" si="318"/>
        <v>3.0186070086804611E-2</v>
      </c>
      <c r="Q6108" s="3">
        <v>0</v>
      </c>
    </row>
    <row r="6109" spans="1:17" x14ac:dyDescent="0.25">
      <c r="A6109" s="3" t="s">
        <v>378</v>
      </c>
      <c r="B6109" s="3" t="s">
        <v>8</v>
      </c>
      <c r="C6109" s="3" t="s">
        <v>379</v>
      </c>
      <c r="D6109" s="3">
        <v>0.35</v>
      </c>
      <c r="E6109" s="3">
        <v>0.47</v>
      </c>
      <c r="F6109" s="3" t="s">
        <v>63</v>
      </c>
      <c r="G6109" s="2">
        <v>4280</v>
      </c>
      <c r="H6109" s="3">
        <v>72.036152821552562</v>
      </c>
      <c r="I6109" s="3">
        <v>75115.376692270031</v>
      </c>
      <c r="J6109" s="3">
        <v>197.25391882038994</v>
      </c>
      <c r="K6109" s="3">
        <v>1</v>
      </c>
      <c r="L6109" s="3">
        <f t="shared" si="317"/>
        <v>197.25391882038994</v>
      </c>
      <c r="M6109" s="3">
        <v>0</v>
      </c>
      <c r="N6109" s="3">
        <v>3.8605389821071912</v>
      </c>
      <c r="O6109" s="3">
        <v>1</v>
      </c>
      <c r="P6109" s="3">
        <f t="shared" si="318"/>
        <v>3.8605389821071912</v>
      </c>
      <c r="Q6109" s="3">
        <v>0</v>
      </c>
    </row>
    <row r="6110" spans="1:17" x14ac:dyDescent="0.25">
      <c r="A6110" s="3" t="s">
        <v>378</v>
      </c>
      <c r="B6110" s="3" t="s">
        <v>89</v>
      </c>
      <c r="C6110" s="3" t="s">
        <v>406</v>
      </c>
      <c r="D6110" s="3">
        <v>0.36</v>
      </c>
      <c r="E6110" s="3">
        <v>0.48</v>
      </c>
      <c r="F6110" s="3" t="s">
        <v>19</v>
      </c>
      <c r="G6110" s="2">
        <v>4321</v>
      </c>
      <c r="H6110" s="3">
        <v>2.9138270089621412</v>
      </c>
      <c r="I6110" s="3">
        <v>9203.809053010893</v>
      </c>
      <c r="J6110" s="3">
        <v>19.111398046153038</v>
      </c>
      <c r="K6110" s="3">
        <v>1</v>
      </c>
      <c r="L6110" s="3">
        <f t="shared" si="317"/>
        <v>19.111398046153038</v>
      </c>
      <c r="M6110" s="3">
        <v>0</v>
      </c>
      <c r="N6110" s="3">
        <v>2.9373770283546721</v>
      </c>
      <c r="O6110" s="3">
        <v>1</v>
      </c>
      <c r="P6110" s="3">
        <f t="shared" si="318"/>
        <v>2.9373770283546721</v>
      </c>
      <c r="Q6110" s="3">
        <v>0</v>
      </c>
    </row>
    <row r="6111" spans="1:17" x14ac:dyDescent="0.25">
      <c r="A6111" s="3" t="s">
        <v>378</v>
      </c>
      <c r="B6111" s="3" t="s">
        <v>89</v>
      </c>
      <c r="C6111" s="3" t="s">
        <v>406</v>
      </c>
      <c r="D6111" s="3">
        <v>0.36</v>
      </c>
      <c r="E6111" s="3">
        <v>0.48</v>
      </c>
      <c r="F6111" s="3" t="s">
        <v>11</v>
      </c>
      <c r="G6111" s="2">
        <v>4321</v>
      </c>
      <c r="H6111" s="3">
        <v>6.3278905535896187E-3</v>
      </c>
      <c r="I6111" s="3">
        <v>16.833793915613548</v>
      </c>
      <c r="J6111" s="3">
        <v>3.7310070115790697E-2</v>
      </c>
      <c r="K6111" s="3">
        <v>1</v>
      </c>
      <c r="L6111" s="3">
        <f t="shared" si="317"/>
        <v>3.7310070115790697E-2</v>
      </c>
      <c r="M6111" s="3">
        <v>0</v>
      </c>
      <c r="N6111" s="3">
        <v>3.9229488391025105E-3</v>
      </c>
      <c r="O6111" s="3">
        <v>1</v>
      </c>
      <c r="P6111" s="3">
        <f t="shared" si="318"/>
        <v>3.9229488391025105E-3</v>
      </c>
      <c r="Q6111" s="3">
        <v>0</v>
      </c>
    </row>
    <row r="6112" spans="1:17" x14ac:dyDescent="0.25">
      <c r="A6112" s="3" t="s">
        <v>378</v>
      </c>
      <c r="B6112" s="3" t="s">
        <v>8</v>
      </c>
      <c r="C6112" s="3" t="s">
        <v>379</v>
      </c>
      <c r="D6112" s="3">
        <v>0.35</v>
      </c>
      <c r="E6112" s="3">
        <v>0.47</v>
      </c>
      <c r="F6112" s="3" t="s">
        <v>19</v>
      </c>
      <c r="G6112" s="2">
        <v>4322</v>
      </c>
      <c r="H6112" s="3">
        <v>6.204570003304867</v>
      </c>
      <c r="I6112" s="3">
        <v>11177.227535750173</v>
      </c>
      <c r="J6112" s="3">
        <v>22.75816876324247</v>
      </c>
      <c r="K6112" s="3">
        <v>1</v>
      </c>
      <c r="L6112" s="3">
        <f t="shared" si="317"/>
        <v>22.75816876324247</v>
      </c>
      <c r="M6112" s="3">
        <v>0</v>
      </c>
      <c r="N6112" s="3">
        <v>5.4393519267088717</v>
      </c>
      <c r="O6112" s="3">
        <v>1</v>
      </c>
      <c r="P6112" s="3">
        <f t="shared" si="318"/>
        <v>5.4393519267088717</v>
      </c>
      <c r="Q6112" s="3">
        <v>0</v>
      </c>
    </row>
    <row r="6113" spans="1:17" x14ac:dyDescent="0.25">
      <c r="A6113" s="3" t="s">
        <v>378</v>
      </c>
      <c r="B6113" s="3" t="s">
        <v>8</v>
      </c>
      <c r="C6113" s="3" t="s">
        <v>379</v>
      </c>
      <c r="D6113" s="3">
        <v>0.35</v>
      </c>
      <c r="E6113" s="3">
        <v>0.47</v>
      </c>
      <c r="F6113" s="3" t="s">
        <v>19</v>
      </c>
      <c r="G6113" s="2">
        <v>4340</v>
      </c>
      <c r="H6113" s="3">
        <v>293.0828352166763</v>
      </c>
      <c r="I6113" s="3">
        <v>601889.47432260867</v>
      </c>
      <c r="J6113" s="3">
        <v>1287.5141054213159</v>
      </c>
      <c r="K6113" s="3">
        <v>1</v>
      </c>
      <c r="L6113" s="3">
        <f t="shared" si="317"/>
        <v>1287.5141054213159</v>
      </c>
      <c r="M6113" s="3">
        <v>0</v>
      </c>
      <c r="N6113" s="3">
        <v>162.46019075574165</v>
      </c>
      <c r="O6113" s="3">
        <v>1</v>
      </c>
      <c r="P6113" s="3">
        <f t="shared" si="318"/>
        <v>162.46019075574165</v>
      </c>
      <c r="Q6113" s="3">
        <v>0</v>
      </c>
    </row>
    <row r="6114" spans="1:17" x14ac:dyDescent="0.25">
      <c r="A6114" s="3" t="s">
        <v>378</v>
      </c>
      <c r="B6114" s="3" t="s">
        <v>8</v>
      </c>
      <c r="C6114" s="3" t="s">
        <v>379</v>
      </c>
      <c r="D6114" s="3">
        <v>0.35</v>
      </c>
      <c r="E6114" s="3">
        <v>0.47</v>
      </c>
      <c r="F6114" s="3" t="s">
        <v>19</v>
      </c>
      <c r="G6114" s="2">
        <v>4340</v>
      </c>
      <c r="H6114" s="3">
        <v>53.021106001718167</v>
      </c>
      <c r="I6114" s="3">
        <v>72010.785863919649</v>
      </c>
      <c r="J6114" s="3">
        <v>157.66940190707416</v>
      </c>
      <c r="K6114" s="3">
        <v>1</v>
      </c>
      <c r="L6114" s="3">
        <f t="shared" si="317"/>
        <v>157.66940190707416</v>
      </c>
      <c r="M6114" s="3">
        <v>0</v>
      </c>
      <c r="N6114" s="3">
        <v>15.685731263025595</v>
      </c>
      <c r="O6114" s="3">
        <v>1</v>
      </c>
      <c r="P6114" s="3">
        <f t="shared" si="318"/>
        <v>15.685731263025595</v>
      </c>
      <c r="Q6114" s="3">
        <v>0</v>
      </c>
    </row>
    <row r="6115" spans="1:17" x14ac:dyDescent="0.25">
      <c r="A6115" s="3" t="s">
        <v>378</v>
      </c>
      <c r="B6115" s="3" t="s">
        <v>89</v>
      </c>
      <c r="C6115" s="3" t="s">
        <v>397</v>
      </c>
      <c r="D6115" s="3">
        <v>0.36</v>
      </c>
      <c r="E6115" s="3">
        <v>0.53</v>
      </c>
      <c r="F6115" s="3" t="s">
        <v>19</v>
      </c>
      <c r="G6115" s="2">
        <v>4340</v>
      </c>
      <c r="H6115" s="3">
        <v>431.79932658866693</v>
      </c>
      <c r="I6115" s="3">
        <v>978270.94494297809</v>
      </c>
      <c r="J6115" s="3">
        <v>2110.7764649689429</v>
      </c>
      <c r="K6115" s="3">
        <v>1</v>
      </c>
      <c r="L6115" s="3">
        <f t="shared" si="317"/>
        <v>2110.7764649689429</v>
      </c>
      <c r="M6115" s="3">
        <v>0</v>
      </c>
      <c r="N6115" s="3">
        <v>266.12657929170661</v>
      </c>
      <c r="O6115" s="3">
        <v>1</v>
      </c>
      <c r="P6115" s="3">
        <f t="shared" si="318"/>
        <v>266.12657929170661</v>
      </c>
      <c r="Q6115" s="3">
        <v>0</v>
      </c>
    </row>
    <row r="6116" spans="1:17" x14ac:dyDescent="0.25">
      <c r="A6116" s="3" t="s">
        <v>378</v>
      </c>
      <c r="B6116" s="3" t="s">
        <v>89</v>
      </c>
      <c r="C6116" s="3" t="s">
        <v>406</v>
      </c>
      <c r="D6116" s="3">
        <v>0.36</v>
      </c>
      <c r="E6116" s="3">
        <v>0.48</v>
      </c>
      <c r="F6116" s="3" t="s">
        <v>19</v>
      </c>
      <c r="G6116" s="2">
        <v>4340</v>
      </c>
      <c r="H6116" s="3">
        <v>141.04356252918654</v>
      </c>
      <c r="I6116" s="3">
        <v>431203.28659396182</v>
      </c>
      <c r="J6116" s="3">
        <v>868.48138389460939</v>
      </c>
      <c r="K6116" s="3">
        <v>1</v>
      </c>
      <c r="L6116" s="3">
        <f t="shared" si="317"/>
        <v>868.48138389460939</v>
      </c>
      <c r="M6116" s="3">
        <v>0</v>
      </c>
      <c r="N6116" s="3">
        <v>115.20677835981638</v>
      </c>
      <c r="O6116" s="3">
        <v>1</v>
      </c>
      <c r="P6116" s="3">
        <f t="shared" si="318"/>
        <v>115.20677835981638</v>
      </c>
      <c r="Q6116" s="3">
        <v>0</v>
      </c>
    </row>
    <row r="6117" spans="1:17" x14ac:dyDescent="0.25">
      <c r="A6117" s="3" t="s">
        <v>378</v>
      </c>
      <c r="B6117" s="3" t="s">
        <v>89</v>
      </c>
      <c r="C6117" s="3" t="s">
        <v>417</v>
      </c>
      <c r="D6117" s="3">
        <v>0.51</v>
      </c>
      <c r="E6117" s="3">
        <v>0.57999999999999996</v>
      </c>
      <c r="F6117" s="3" t="s">
        <v>19</v>
      </c>
      <c r="G6117" s="2">
        <v>4340</v>
      </c>
      <c r="H6117" s="3">
        <v>31.114406705812652</v>
      </c>
      <c r="I6117" s="3">
        <v>85571.900124799198</v>
      </c>
      <c r="J6117" s="3">
        <v>198.4591407996715</v>
      </c>
      <c r="K6117" s="3">
        <v>1</v>
      </c>
      <c r="L6117" s="3">
        <f t="shared" si="317"/>
        <v>198.4591407996715</v>
      </c>
      <c r="M6117" s="3">
        <v>0</v>
      </c>
      <c r="N6117" s="3">
        <v>26.315761307649307</v>
      </c>
      <c r="O6117" s="3">
        <v>1</v>
      </c>
      <c r="P6117" s="3">
        <f t="shared" si="318"/>
        <v>26.315761307649307</v>
      </c>
      <c r="Q6117" s="3">
        <v>0</v>
      </c>
    </row>
    <row r="6118" spans="1:17" x14ac:dyDescent="0.25">
      <c r="A6118" s="3" t="s">
        <v>378</v>
      </c>
      <c r="B6118" s="3" t="s">
        <v>89</v>
      </c>
      <c r="C6118" s="3" t="s">
        <v>397</v>
      </c>
      <c r="D6118" s="3">
        <v>0.36</v>
      </c>
      <c r="E6118" s="3">
        <v>0.53</v>
      </c>
      <c r="F6118" s="3" t="s">
        <v>404</v>
      </c>
      <c r="G6118" s="2">
        <v>4340</v>
      </c>
      <c r="H6118" s="3">
        <v>47.658192938907831</v>
      </c>
      <c r="I6118" s="3">
        <v>143181.16379545419</v>
      </c>
      <c r="J6118" s="3">
        <v>286.5792659388319</v>
      </c>
      <c r="K6118" s="3">
        <v>1</v>
      </c>
      <c r="L6118" s="3">
        <f t="shared" si="317"/>
        <v>286.5792659388319</v>
      </c>
      <c r="M6118" s="3">
        <v>0</v>
      </c>
      <c r="N6118" s="3">
        <v>36.828039309379783</v>
      </c>
      <c r="O6118" s="3">
        <v>1</v>
      </c>
      <c r="P6118" s="3">
        <f t="shared" si="318"/>
        <v>36.828039309379783</v>
      </c>
      <c r="Q6118" s="3">
        <v>0</v>
      </c>
    </row>
    <row r="6119" spans="1:17" x14ac:dyDescent="0.25">
      <c r="A6119" s="3" t="s">
        <v>378</v>
      </c>
      <c r="B6119" s="3" t="s">
        <v>89</v>
      </c>
      <c r="C6119" s="3" t="s">
        <v>406</v>
      </c>
      <c r="D6119" s="3">
        <v>0.36</v>
      </c>
      <c r="E6119" s="3">
        <v>0.48</v>
      </c>
      <c r="F6119" s="3" t="s">
        <v>408</v>
      </c>
      <c r="G6119" s="2">
        <v>4340</v>
      </c>
      <c r="H6119" s="3">
        <v>0.10265608258529139</v>
      </c>
      <c r="I6119" s="3">
        <v>360.50414667240739</v>
      </c>
      <c r="J6119" s="3">
        <v>0.80705673671563927</v>
      </c>
      <c r="K6119" s="3">
        <v>1</v>
      </c>
      <c r="L6119" s="3">
        <f t="shared" si="317"/>
        <v>0.80705673671563927</v>
      </c>
      <c r="M6119" s="3">
        <v>0</v>
      </c>
      <c r="N6119" s="3">
        <v>0.10683232034644713</v>
      </c>
      <c r="O6119" s="3">
        <v>1</v>
      </c>
      <c r="P6119" s="3">
        <f t="shared" si="318"/>
        <v>0.10683232034644713</v>
      </c>
      <c r="Q6119" s="3">
        <v>0</v>
      </c>
    </row>
    <row r="6120" spans="1:17" x14ac:dyDescent="0.25">
      <c r="A6120" s="3" t="s">
        <v>378</v>
      </c>
      <c r="B6120" s="3" t="s">
        <v>8</v>
      </c>
      <c r="C6120" s="3" t="s">
        <v>379</v>
      </c>
      <c r="D6120" s="3">
        <v>0.35</v>
      </c>
      <c r="E6120" s="3">
        <v>0.47</v>
      </c>
      <c r="F6120" s="3" t="s">
        <v>390</v>
      </c>
      <c r="G6120" s="2">
        <v>4340</v>
      </c>
      <c r="H6120" s="3">
        <v>36.725689857692508</v>
      </c>
      <c r="I6120" s="3">
        <v>50354.934630218173</v>
      </c>
      <c r="J6120" s="3">
        <v>116.08372453974359</v>
      </c>
      <c r="K6120" s="3">
        <v>1</v>
      </c>
      <c r="L6120" s="3">
        <f t="shared" si="317"/>
        <v>116.08372453974359</v>
      </c>
      <c r="M6120" s="3">
        <v>0</v>
      </c>
      <c r="N6120" s="3">
        <v>12.21647722347282</v>
      </c>
      <c r="O6120" s="3">
        <v>1</v>
      </c>
      <c r="P6120" s="3">
        <f t="shared" si="318"/>
        <v>12.21647722347282</v>
      </c>
      <c r="Q6120" s="3">
        <v>0</v>
      </c>
    </row>
    <row r="6121" spans="1:17" x14ac:dyDescent="0.25">
      <c r="A6121" s="3" t="s">
        <v>378</v>
      </c>
      <c r="B6121" s="3" t="s">
        <v>89</v>
      </c>
      <c r="C6121" s="3" t="s">
        <v>406</v>
      </c>
      <c r="D6121" s="3">
        <v>0.36</v>
      </c>
      <c r="E6121" s="3">
        <v>0.48</v>
      </c>
      <c r="F6121" s="3" t="s">
        <v>11</v>
      </c>
      <c r="G6121" s="2">
        <v>4340</v>
      </c>
      <c r="H6121" s="3">
        <v>130.82846666900912</v>
      </c>
      <c r="I6121" s="3">
        <v>401650.32008261484</v>
      </c>
      <c r="J6121" s="3">
        <v>810.44564826046405</v>
      </c>
      <c r="K6121" s="3">
        <v>1</v>
      </c>
      <c r="L6121" s="3">
        <f t="shared" si="317"/>
        <v>810.44564826046405</v>
      </c>
      <c r="M6121" s="3">
        <v>0</v>
      </c>
      <c r="N6121" s="3">
        <v>104.98659530204881</v>
      </c>
      <c r="O6121" s="3">
        <v>1</v>
      </c>
      <c r="P6121" s="3">
        <f t="shared" si="318"/>
        <v>104.98659530204881</v>
      </c>
      <c r="Q6121" s="3">
        <v>0</v>
      </c>
    </row>
    <row r="6122" spans="1:17" x14ac:dyDescent="0.25">
      <c r="A6122" s="3" t="s">
        <v>378</v>
      </c>
      <c r="B6122" s="3" t="s">
        <v>89</v>
      </c>
      <c r="C6122" s="3" t="s">
        <v>417</v>
      </c>
      <c r="D6122" s="3">
        <v>0.51</v>
      </c>
      <c r="E6122" s="3">
        <v>0.57999999999999996</v>
      </c>
      <c r="F6122" s="3" t="s">
        <v>11</v>
      </c>
      <c r="G6122" s="2">
        <v>4340</v>
      </c>
      <c r="H6122" s="3">
        <v>21.958094930777431</v>
      </c>
      <c r="I6122" s="3">
        <v>58526.49083964726</v>
      </c>
      <c r="J6122" s="3">
        <v>122.20631283140807</v>
      </c>
      <c r="K6122" s="3">
        <v>1</v>
      </c>
      <c r="L6122" s="3">
        <f t="shared" si="317"/>
        <v>122.20631283140807</v>
      </c>
      <c r="M6122" s="3">
        <v>0</v>
      </c>
      <c r="N6122" s="3">
        <v>15.139288049926988</v>
      </c>
      <c r="O6122" s="3">
        <v>1</v>
      </c>
      <c r="P6122" s="3">
        <f t="shared" si="318"/>
        <v>15.139288049926988</v>
      </c>
      <c r="Q6122" s="3">
        <v>0</v>
      </c>
    </row>
    <row r="6123" spans="1:17" x14ac:dyDescent="0.25">
      <c r="A6123" s="3" t="s">
        <v>378</v>
      </c>
      <c r="B6123" s="3" t="s">
        <v>8</v>
      </c>
      <c r="C6123" s="3" t="s">
        <v>379</v>
      </c>
      <c r="D6123" s="3">
        <v>0.35</v>
      </c>
      <c r="E6123" s="3">
        <v>0.47</v>
      </c>
      <c r="F6123" s="3" t="s">
        <v>391</v>
      </c>
      <c r="G6123" s="2">
        <v>4340</v>
      </c>
      <c r="H6123" s="3">
        <v>1.0690549695181406</v>
      </c>
      <c r="I6123" s="3">
        <v>1922.8376354948923</v>
      </c>
      <c r="J6123" s="3">
        <v>4.9748844454039896</v>
      </c>
      <c r="K6123" s="3">
        <v>1</v>
      </c>
      <c r="L6123" s="3">
        <f t="shared" si="317"/>
        <v>4.9748844454039896</v>
      </c>
      <c r="M6123" s="3">
        <v>0</v>
      </c>
      <c r="N6123" s="3">
        <v>0.6213838798908432</v>
      </c>
      <c r="O6123" s="3">
        <v>1</v>
      </c>
      <c r="P6123" s="3">
        <f t="shared" si="318"/>
        <v>0.6213838798908432</v>
      </c>
      <c r="Q6123" s="3">
        <v>0</v>
      </c>
    </row>
    <row r="6124" spans="1:17" x14ac:dyDescent="0.25">
      <c r="A6124" s="3" t="s">
        <v>378</v>
      </c>
      <c r="B6124" s="3" t="s">
        <v>89</v>
      </c>
      <c r="C6124" s="3" t="s">
        <v>406</v>
      </c>
      <c r="D6124" s="3">
        <v>0.36</v>
      </c>
      <c r="E6124" s="3">
        <v>0.48</v>
      </c>
      <c r="F6124" s="3" t="s">
        <v>413</v>
      </c>
      <c r="G6124" s="2">
        <v>4340</v>
      </c>
      <c r="H6124" s="3">
        <v>89.163022663885087</v>
      </c>
      <c r="I6124" s="3">
        <v>290745.15703538415</v>
      </c>
      <c r="J6124" s="3">
        <v>594.04190270285085</v>
      </c>
      <c r="K6124" s="3">
        <v>1</v>
      </c>
      <c r="L6124" s="3">
        <f t="shared" si="317"/>
        <v>594.04190270285085</v>
      </c>
      <c r="M6124" s="3">
        <v>0</v>
      </c>
      <c r="N6124" s="3">
        <v>72.632806293323014</v>
      </c>
      <c r="O6124" s="3">
        <v>1</v>
      </c>
      <c r="P6124" s="3">
        <f t="shared" si="318"/>
        <v>72.632806293323014</v>
      </c>
      <c r="Q6124" s="3">
        <v>0</v>
      </c>
    </row>
    <row r="6125" spans="1:17" x14ac:dyDescent="0.25">
      <c r="A6125" s="3" t="s">
        <v>378</v>
      </c>
      <c r="B6125" s="3" t="s">
        <v>8</v>
      </c>
      <c r="C6125" s="3" t="s">
        <v>379</v>
      </c>
      <c r="D6125" s="3">
        <v>0.35</v>
      </c>
      <c r="E6125" s="3">
        <v>0.47</v>
      </c>
      <c r="F6125" s="3" t="s">
        <v>392</v>
      </c>
      <c r="G6125" s="2">
        <v>4340</v>
      </c>
      <c r="H6125" s="3">
        <v>77.067633850071729</v>
      </c>
      <c r="I6125" s="3">
        <v>225594.44770210658</v>
      </c>
      <c r="J6125" s="3">
        <v>467.15926382107563</v>
      </c>
      <c r="K6125" s="3">
        <v>1</v>
      </c>
      <c r="L6125" s="3">
        <f t="shared" si="317"/>
        <v>467.15926382107563</v>
      </c>
      <c r="M6125" s="3">
        <v>0</v>
      </c>
      <c r="N6125" s="3">
        <v>61.463645685439303</v>
      </c>
      <c r="O6125" s="3">
        <v>1</v>
      </c>
      <c r="P6125" s="3">
        <f t="shared" si="318"/>
        <v>61.463645685439303</v>
      </c>
      <c r="Q6125" s="3">
        <v>0</v>
      </c>
    </row>
    <row r="6126" spans="1:17" x14ac:dyDescent="0.25">
      <c r="A6126" s="3" t="s">
        <v>378</v>
      </c>
      <c r="B6126" s="3" t="s">
        <v>8</v>
      </c>
      <c r="C6126" s="3" t="s">
        <v>379</v>
      </c>
      <c r="D6126" s="3">
        <v>0.35</v>
      </c>
      <c r="E6126" s="3">
        <v>0.47</v>
      </c>
      <c r="F6126" s="3" t="s">
        <v>392</v>
      </c>
      <c r="G6126" s="2">
        <v>4340</v>
      </c>
      <c r="H6126" s="3">
        <v>175.61427772819783</v>
      </c>
      <c r="I6126" s="3">
        <v>396516.04009396851</v>
      </c>
      <c r="J6126" s="3">
        <v>825.23003091929741</v>
      </c>
      <c r="K6126" s="3">
        <v>1</v>
      </c>
      <c r="L6126" s="3">
        <f t="shared" si="317"/>
        <v>825.23003091929741</v>
      </c>
      <c r="M6126" s="3">
        <v>0</v>
      </c>
      <c r="N6126" s="3">
        <v>104.56498795216876</v>
      </c>
      <c r="O6126" s="3">
        <v>1</v>
      </c>
      <c r="P6126" s="3">
        <f t="shared" si="318"/>
        <v>104.56498795216876</v>
      </c>
      <c r="Q6126" s="3">
        <v>0</v>
      </c>
    </row>
    <row r="6127" spans="1:17" x14ac:dyDescent="0.25">
      <c r="A6127" s="3" t="s">
        <v>378</v>
      </c>
      <c r="B6127" s="3" t="s">
        <v>89</v>
      </c>
      <c r="C6127" s="3" t="s">
        <v>397</v>
      </c>
      <c r="D6127" s="3">
        <v>0.36</v>
      </c>
      <c r="E6127" s="3">
        <v>0.53</v>
      </c>
      <c r="F6127" s="3" t="s">
        <v>392</v>
      </c>
      <c r="G6127" s="2">
        <v>4340</v>
      </c>
      <c r="H6127" s="3">
        <v>59.762037972123764</v>
      </c>
      <c r="I6127" s="3">
        <v>163450.65194287582</v>
      </c>
      <c r="J6127" s="3">
        <v>330.36558756469589</v>
      </c>
      <c r="K6127" s="3">
        <v>1</v>
      </c>
      <c r="L6127" s="3">
        <f t="shared" si="317"/>
        <v>330.36558756469589</v>
      </c>
      <c r="M6127" s="3">
        <v>0</v>
      </c>
      <c r="N6127" s="3">
        <v>43.404907477018746</v>
      </c>
      <c r="O6127" s="3">
        <v>1</v>
      </c>
      <c r="P6127" s="3">
        <f t="shared" si="318"/>
        <v>43.404907477018746</v>
      </c>
      <c r="Q6127" s="3">
        <v>0</v>
      </c>
    </row>
    <row r="6128" spans="1:17" x14ac:dyDescent="0.25">
      <c r="A6128" s="3" t="s">
        <v>378</v>
      </c>
      <c r="B6128" s="3" t="s">
        <v>8</v>
      </c>
      <c r="C6128" s="3" t="s">
        <v>379</v>
      </c>
      <c r="D6128" s="3">
        <v>0.35</v>
      </c>
      <c r="E6128" s="3">
        <v>0.47</v>
      </c>
      <c r="F6128" s="3" t="s">
        <v>59</v>
      </c>
      <c r="G6128" s="2">
        <v>4340</v>
      </c>
      <c r="H6128" s="3">
        <v>1.7244834945978118</v>
      </c>
      <c r="I6128" s="3">
        <v>5504.3050475973123</v>
      </c>
      <c r="J6128" s="3">
        <v>12.430766891346879</v>
      </c>
      <c r="K6128" s="3">
        <v>1</v>
      </c>
      <c r="L6128" s="3">
        <f t="shared" si="317"/>
        <v>12.430766891346879</v>
      </c>
      <c r="M6128" s="3">
        <v>0</v>
      </c>
      <c r="N6128" s="3">
        <v>1.5945593409134236</v>
      </c>
      <c r="O6128" s="3">
        <v>1</v>
      </c>
      <c r="P6128" s="3">
        <f t="shared" si="318"/>
        <v>1.5945593409134236</v>
      </c>
      <c r="Q6128" s="3">
        <v>0</v>
      </c>
    </row>
    <row r="6129" spans="1:17" x14ac:dyDescent="0.25">
      <c r="A6129" s="3" t="s">
        <v>378</v>
      </c>
      <c r="B6129" s="3" t="s">
        <v>8</v>
      </c>
      <c r="C6129" s="3" t="s">
        <v>379</v>
      </c>
      <c r="D6129" s="3">
        <v>0.35</v>
      </c>
      <c r="E6129" s="3">
        <v>0.47</v>
      </c>
      <c r="F6129" s="3" t="s">
        <v>59</v>
      </c>
      <c r="G6129" s="2">
        <v>4340</v>
      </c>
      <c r="H6129" s="3">
        <v>1.3828076378004142</v>
      </c>
      <c r="I6129" s="3">
        <v>3266.0288983641162</v>
      </c>
      <c r="J6129" s="3">
        <v>7.2212924841441533</v>
      </c>
      <c r="K6129" s="3">
        <v>1</v>
      </c>
      <c r="L6129" s="3">
        <f t="shared" si="317"/>
        <v>7.2212924841441533</v>
      </c>
      <c r="M6129" s="3">
        <v>0</v>
      </c>
      <c r="N6129" s="3">
        <v>0.86259648182940496</v>
      </c>
      <c r="O6129" s="3">
        <v>1</v>
      </c>
      <c r="P6129" s="3">
        <f t="shared" si="318"/>
        <v>0.86259648182940496</v>
      </c>
      <c r="Q6129" s="3">
        <v>0</v>
      </c>
    </row>
    <row r="6130" spans="1:17" x14ac:dyDescent="0.25">
      <c r="A6130" s="3" t="s">
        <v>378</v>
      </c>
      <c r="B6130" s="3" t="s">
        <v>89</v>
      </c>
      <c r="C6130" s="3" t="s">
        <v>397</v>
      </c>
      <c r="D6130" s="3">
        <v>0.36</v>
      </c>
      <c r="E6130" s="3">
        <v>0.53</v>
      </c>
      <c r="F6130" s="3" t="s">
        <v>59</v>
      </c>
      <c r="G6130" s="2">
        <v>4340</v>
      </c>
      <c r="H6130" s="3">
        <v>2.2425186028494637</v>
      </c>
      <c r="I6130" s="3">
        <v>6814.3969029216551</v>
      </c>
      <c r="J6130" s="3">
        <v>15.666518193481668</v>
      </c>
      <c r="K6130" s="3">
        <v>1</v>
      </c>
      <c r="L6130" s="3">
        <f t="shared" si="317"/>
        <v>15.666518193481668</v>
      </c>
      <c r="M6130" s="3">
        <v>0</v>
      </c>
      <c r="N6130" s="3">
        <v>2.1014214626293319</v>
      </c>
      <c r="O6130" s="3">
        <v>1</v>
      </c>
      <c r="P6130" s="3">
        <f t="shared" si="318"/>
        <v>2.1014214626293319</v>
      </c>
      <c r="Q6130" s="3">
        <v>0</v>
      </c>
    </row>
    <row r="6131" spans="1:17" x14ac:dyDescent="0.25">
      <c r="A6131" s="3" t="s">
        <v>378</v>
      </c>
      <c r="B6131" s="3" t="s">
        <v>89</v>
      </c>
      <c r="C6131" s="3" t="s">
        <v>406</v>
      </c>
      <c r="D6131" s="3">
        <v>0.36</v>
      </c>
      <c r="E6131" s="3">
        <v>0.48</v>
      </c>
      <c r="F6131" s="3" t="s">
        <v>59</v>
      </c>
      <c r="G6131" s="2">
        <v>4340</v>
      </c>
      <c r="H6131" s="3">
        <v>1.9819915133640351</v>
      </c>
      <c r="I6131" s="3">
        <v>6929.636692067681</v>
      </c>
      <c r="J6131" s="3">
        <v>14.993990180826922</v>
      </c>
      <c r="K6131" s="3">
        <v>1</v>
      </c>
      <c r="L6131" s="3">
        <f t="shared" si="317"/>
        <v>14.993990180826922</v>
      </c>
      <c r="M6131" s="3">
        <v>0</v>
      </c>
      <c r="N6131" s="3">
        <v>1.991427851574664</v>
      </c>
      <c r="O6131" s="3">
        <v>1</v>
      </c>
      <c r="P6131" s="3">
        <f t="shared" si="318"/>
        <v>1.991427851574664</v>
      </c>
      <c r="Q6131" s="3">
        <v>0</v>
      </c>
    </row>
    <row r="6132" spans="1:17" x14ac:dyDescent="0.25">
      <c r="A6132" s="3" t="s">
        <v>378</v>
      </c>
      <c r="B6132" s="3" t="s">
        <v>8</v>
      </c>
      <c r="C6132" s="3" t="s">
        <v>379</v>
      </c>
      <c r="D6132" s="3">
        <v>0.35</v>
      </c>
      <c r="E6132" s="3">
        <v>0.47</v>
      </c>
      <c r="F6132" s="3" t="s">
        <v>59</v>
      </c>
      <c r="G6132" s="2">
        <v>4340</v>
      </c>
      <c r="H6132" s="3">
        <v>5.183172333339769</v>
      </c>
      <c r="I6132" s="3">
        <v>8484.984997373278</v>
      </c>
      <c r="J6132" s="3">
        <v>18.17356835020329</v>
      </c>
      <c r="K6132" s="3">
        <v>1</v>
      </c>
      <c r="L6132" s="3">
        <f t="shared" si="317"/>
        <v>18.17356835020329</v>
      </c>
      <c r="M6132" s="3">
        <v>0</v>
      </c>
      <c r="N6132" s="3">
        <v>2.021764417983233</v>
      </c>
      <c r="O6132" s="3">
        <v>1</v>
      </c>
      <c r="P6132" s="3">
        <f t="shared" si="318"/>
        <v>2.021764417983233</v>
      </c>
      <c r="Q6132" s="3">
        <v>0</v>
      </c>
    </row>
    <row r="6133" spans="1:17" x14ac:dyDescent="0.25">
      <c r="A6133" s="3" t="s">
        <v>378</v>
      </c>
      <c r="B6133" s="3" t="s">
        <v>8</v>
      </c>
      <c r="C6133" s="3" t="s">
        <v>379</v>
      </c>
      <c r="D6133" s="3">
        <v>0.35</v>
      </c>
      <c r="E6133" s="3">
        <v>0.47</v>
      </c>
      <c r="F6133" s="3" t="s">
        <v>59</v>
      </c>
      <c r="G6133" s="2">
        <v>4340</v>
      </c>
      <c r="H6133" s="3">
        <v>1.4466706839644403</v>
      </c>
      <c r="I6133" s="3">
        <v>5285.4557488111941</v>
      </c>
      <c r="J6133" s="3">
        <v>11.389411350245121</v>
      </c>
      <c r="K6133" s="3">
        <v>1</v>
      </c>
      <c r="L6133" s="3">
        <f t="shared" si="317"/>
        <v>11.389411350245121</v>
      </c>
      <c r="M6133" s="3">
        <v>0</v>
      </c>
      <c r="N6133" s="3">
        <v>1.4722394328923543</v>
      </c>
      <c r="O6133" s="3">
        <v>1</v>
      </c>
      <c r="P6133" s="3">
        <f t="shared" si="318"/>
        <v>1.4722394328923543</v>
      </c>
      <c r="Q6133" s="3">
        <v>0</v>
      </c>
    </row>
    <row r="6134" spans="1:17" x14ac:dyDescent="0.25">
      <c r="A6134" s="3" t="s">
        <v>378</v>
      </c>
      <c r="B6134" s="3" t="s">
        <v>8</v>
      </c>
      <c r="C6134" s="3" t="s">
        <v>379</v>
      </c>
      <c r="D6134" s="3">
        <v>0.35</v>
      </c>
      <c r="E6134" s="3">
        <v>0.47</v>
      </c>
      <c r="F6134" s="3" t="s">
        <v>59</v>
      </c>
      <c r="G6134" s="2">
        <v>4340</v>
      </c>
      <c r="H6134" s="3">
        <v>4.2181689296624434</v>
      </c>
      <c r="I6134" s="3">
        <v>12227.401484553115</v>
      </c>
      <c r="J6134" s="3">
        <v>27.08699389511003</v>
      </c>
      <c r="K6134" s="3">
        <v>1</v>
      </c>
      <c r="L6134" s="3">
        <f t="shared" si="317"/>
        <v>27.08699389511003</v>
      </c>
      <c r="M6134" s="3">
        <v>0</v>
      </c>
      <c r="N6134" s="3">
        <v>3.4700622552623499</v>
      </c>
      <c r="O6134" s="3">
        <v>1</v>
      </c>
      <c r="P6134" s="3">
        <f t="shared" si="318"/>
        <v>3.4700622552623499</v>
      </c>
      <c r="Q6134" s="3">
        <v>0</v>
      </c>
    </row>
    <row r="6135" spans="1:17" x14ac:dyDescent="0.25">
      <c r="A6135" s="3" t="s">
        <v>378</v>
      </c>
      <c r="B6135" s="3" t="s">
        <v>89</v>
      </c>
      <c r="C6135" s="3" t="s">
        <v>397</v>
      </c>
      <c r="D6135" s="3">
        <v>0.36</v>
      </c>
      <c r="E6135" s="3">
        <v>0.53</v>
      </c>
      <c r="F6135" s="3" t="s">
        <v>59</v>
      </c>
      <c r="G6135" s="2">
        <v>4340</v>
      </c>
      <c r="H6135" s="3">
        <v>3.5822242291246045E-2</v>
      </c>
      <c r="I6135" s="3">
        <v>106.74931333897136</v>
      </c>
      <c r="J6135" s="3">
        <v>0.23249132742565226</v>
      </c>
      <c r="K6135" s="3">
        <v>1</v>
      </c>
      <c r="L6135" s="3">
        <f t="shared" si="317"/>
        <v>0.23249132742565226</v>
      </c>
      <c r="M6135" s="3">
        <v>0</v>
      </c>
      <c r="N6135" s="3">
        <v>3.0652930290309154E-2</v>
      </c>
      <c r="O6135" s="3">
        <v>1</v>
      </c>
      <c r="P6135" s="3">
        <f t="shared" si="318"/>
        <v>3.0652930290309154E-2</v>
      </c>
      <c r="Q6135" s="3">
        <v>0</v>
      </c>
    </row>
    <row r="6136" spans="1:17" x14ac:dyDescent="0.25">
      <c r="A6136" s="3" t="s">
        <v>378</v>
      </c>
      <c r="B6136" s="3" t="s">
        <v>89</v>
      </c>
      <c r="C6136" s="3" t="s">
        <v>406</v>
      </c>
      <c r="D6136" s="3">
        <v>0.36</v>
      </c>
      <c r="E6136" s="3">
        <v>0.48</v>
      </c>
      <c r="F6136" s="3" t="s">
        <v>59</v>
      </c>
      <c r="G6136" s="2">
        <v>4340</v>
      </c>
      <c r="H6136" s="3">
        <v>0.42732647755657166</v>
      </c>
      <c r="I6136" s="3">
        <v>1333.3626442593909</v>
      </c>
      <c r="J6136" s="3">
        <v>2.6396046533087234</v>
      </c>
      <c r="K6136" s="3">
        <v>1</v>
      </c>
      <c r="L6136" s="3">
        <f t="shared" si="317"/>
        <v>2.6396046533087234</v>
      </c>
      <c r="M6136" s="3">
        <v>0</v>
      </c>
      <c r="N6136" s="3">
        <v>0.3411821188271017</v>
      </c>
      <c r="O6136" s="3">
        <v>1</v>
      </c>
      <c r="P6136" s="3">
        <f t="shared" si="318"/>
        <v>0.3411821188271017</v>
      </c>
      <c r="Q6136" s="3">
        <v>0</v>
      </c>
    </row>
    <row r="6137" spans="1:17" x14ac:dyDescent="0.25">
      <c r="A6137" s="3" t="s">
        <v>378</v>
      </c>
      <c r="B6137" s="3" t="s">
        <v>89</v>
      </c>
      <c r="C6137" s="3" t="s">
        <v>406</v>
      </c>
      <c r="D6137" s="3">
        <v>0.36</v>
      </c>
      <c r="E6137" s="3">
        <v>0.48</v>
      </c>
      <c r="F6137" s="3" t="s">
        <v>59</v>
      </c>
      <c r="G6137" s="2">
        <v>4340</v>
      </c>
      <c r="H6137" s="3">
        <v>1.5353629313649348</v>
      </c>
      <c r="I6137" s="3">
        <v>5201.6152701155524</v>
      </c>
      <c r="J6137" s="3">
        <v>11.077139055903274</v>
      </c>
      <c r="K6137" s="3">
        <v>1</v>
      </c>
      <c r="L6137" s="3">
        <f t="shared" si="317"/>
        <v>11.077139055903274</v>
      </c>
      <c r="M6137" s="3">
        <v>0</v>
      </c>
      <c r="N6137" s="3">
        <v>1.4867337721291092</v>
      </c>
      <c r="O6137" s="3">
        <v>1</v>
      </c>
      <c r="P6137" s="3">
        <f t="shared" si="318"/>
        <v>1.4867337721291092</v>
      </c>
      <c r="Q6137" s="3">
        <v>0</v>
      </c>
    </row>
    <row r="6138" spans="1:17" x14ac:dyDescent="0.25">
      <c r="A6138" s="3" t="s">
        <v>378</v>
      </c>
      <c r="B6138" s="3" t="s">
        <v>89</v>
      </c>
      <c r="C6138" s="3" t="s">
        <v>417</v>
      </c>
      <c r="D6138" s="3">
        <v>0.51</v>
      </c>
      <c r="E6138" s="3">
        <v>0.57999999999999996</v>
      </c>
      <c r="F6138" s="3" t="s">
        <v>59</v>
      </c>
      <c r="G6138" s="2">
        <v>4340</v>
      </c>
      <c r="H6138" s="3">
        <v>0.22151062764897886</v>
      </c>
      <c r="I6138" s="3">
        <v>772.21901190584481</v>
      </c>
      <c r="J6138" s="3">
        <v>1.6877299830177046</v>
      </c>
      <c r="K6138" s="3">
        <v>1</v>
      </c>
      <c r="L6138" s="3">
        <f t="shared" si="317"/>
        <v>1.6877299830177046</v>
      </c>
      <c r="M6138" s="3">
        <v>0</v>
      </c>
      <c r="N6138" s="3">
        <v>0.23253498417947566</v>
      </c>
      <c r="O6138" s="3">
        <v>1</v>
      </c>
      <c r="P6138" s="3">
        <f t="shared" si="318"/>
        <v>0.23253498417947566</v>
      </c>
      <c r="Q6138" s="3">
        <v>0</v>
      </c>
    </row>
    <row r="6139" spans="1:17" x14ac:dyDescent="0.25">
      <c r="A6139" s="3" t="s">
        <v>378</v>
      </c>
      <c r="B6139" s="3" t="s">
        <v>8</v>
      </c>
      <c r="C6139" s="3" t="s">
        <v>379</v>
      </c>
      <c r="D6139" s="3">
        <v>0.35</v>
      </c>
      <c r="E6139" s="3">
        <v>0.47</v>
      </c>
      <c r="F6139" s="3" t="s">
        <v>59</v>
      </c>
      <c r="G6139" s="2">
        <v>4340</v>
      </c>
      <c r="H6139" s="3">
        <v>1.9537862966912447</v>
      </c>
      <c r="I6139" s="3">
        <v>3431.399410882068</v>
      </c>
      <c r="J6139" s="3">
        <v>7.6408137867085344</v>
      </c>
      <c r="K6139" s="3">
        <v>1</v>
      </c>
      <c r="L6139" s="3">
        <f t="shared" si="317"/>
        <v>7.6408137867085344</v>
      </c>
      <c r="M6139" s="3">
        <v>0</v>
      </c>
      <c r="N6139" s="3">
        <v>0.8847004253245444</v>
      </c>
      <c r="O6139" s="3">
        <v>1</v>
      </c>
      <c r="P6139" s="3">
        <f t="shared" si="318"/>
        <v>0.8847004253245444</v>
      </c>
      <c r="Q6139" s="3">
        <v>0</v>
      </c>
    </row>
    <row r="6140" spans="1:17" x14ac:dyDescent="0.25">
      <c r="A6140" s="3" t="s">
        <v>378</v>
      </c>
      <c r="B6140" s="3" t="s">
        <v>8</v>
      </c>
      <c r="C6140" s="3" t="s">
        <v>379</v>
      </c>
      <c r="D6140" s="3">
        <v>0.35</v>
      </c>
      <c r="E6140" s="3">
        <v>0.47</v>
      </c>
      <c r="F6140" s="3" t="s">
        <v>63</v>
      </c>
      <c r="G6140" s="2">
        <v>4340</v>
      </c>
      <c r="H6140" s="3">
        <v>421.07378972206669</v>
      </c>
      <c r="I6140" s="3">
        <v>697725.72753179772</v>
      </c>
      <c r="J6140" s="3">
        <v>1406.022964019221</v>
      </c>
      <c r="K6140" s="3">
        <v>1</v>
      </c>
      <c r="L6140" s="3">
        <f t="shared" si="317"/>
        <v>1406.022964019221</v>
      </c>
      <c r="M6140" s="3">
        <v>0</v>
      </c>
      <c r="N6140" s="3">
        <v>171.05754966849659</v>
      </c>
      <c r="O6140" s="3">
        <v>1</v>
      </c>
      <c r="P6140" s="3">
        <f t="shared" si="318"/>
        <v>171.05754966849659</v>
      </c>
      <c r="Q6140" s="3">
        <v>0</v>
      </c>
    </row>
    <row r="6141" spans="1:17" x14ac:dyDescent="0.25">
      <c r="A6141" s="3" t="s">
        <v>378</v>
      </c>
      <c r="B6141" s="3" t="s">
        <v>8</v>
      </c>
      <c r="C6141" s="3" t="s">
        <v>379</v>
      </c>
      <c r="D6141" s="3">
        <v>0.35</v>
      </c>
      <c r="E6141" s="3">
        <v>0.47</v>
      </c>
      <c r="F6141" s="3" t="s">
        <v>63</v>
      </c>
      <c r="G6141" s="2">
        <v>4340</v>
      </c>
      <c r="H6141" s="3">
        <v>736.59993419501507</v>
      </c>
      <c r="I6141" s="3">
        <v>989271.31546230428</v>
      </c>
      <c r="J6141" s="3">
        <v>2126.05962612336</v>
      </c>
      <c r="K6141" s="3">
        <v>1</v>
      </c>
      <c r="L6141" s="3">
        <f t="shared" si="317"/>
        <v>2126.05962612336</v>
      </c>
      <c r="M6141" s="3">
        <v>0</v>
      </c>
      <c r="N6141" s="3">
        <v>191.07449851844459</v>
      </c>
      <c r="O6141" s="3">
        <v>1</v>
      </c>
      <c r="P6141" s="3">
        <f t="shared" si="318"/>
        <v>191.07449851844459</v>
      </c>
      <c r="Q6141" s="3">
        <v>0</v>
      </c>
    </row>
    <row r="6142" spans="1:17" x14ac:dyDescent="0.25">
      <c r="A6142" s="3" t="s">
        <v>378</v>
      </c>
      <c r="B6142" s="3" t="s">
        <v>89</v>
      </c>
      <c r="C6142" s="3" t="s">
        <v>397</v>
      </c>
      <c r="D6142" s="3">
        <v>0.36</v>
      </c>
      <c r="E6142" s="3">
        <v>0.53</v>
      </c>
      <c r="F6142" s="3" t="s">
        <v>63</v>
      </c>
      <c r="G6142" s="2">
        <v>4340</v>
      </c>
      <c r="H6142" s="3">
        <v>105.05379171013897</v>
      </c>
      <c r="I6142" s="3">
        <v>120942.01576079293</v>
      </c>
      <c r="J6142" s="3">
        <v>263.12054877077065</v>
      </c>
      <c r="K6142" s="3">
        <v>1</v>
      </c>
      <c r="L6142" s="3">
        <f t="shared" si="317"/>
        <v>263.12054877077065</v>
      </c>
      <c r="M6142" s="3">
        <v>0</v>
      </c>
      <c r="N6142" s="3">
        <v>21.31109788845454</v>
      </c>
      <c r="O6142" s="3">
        <v>1</v>
      </c>
      <c r="P6142" s="3">
        <f t="shared" si="318"/>
        <v>21.31109788845454</v>
      </c>
      <c r="Q6142" s="3">
        <v>0</v>
      </c>
    </row>
    <row r="6143" spans="1:17" x14ac:dyDescent="0.25">
      <c r="A6143" s="3" t="s">
        <v>378</v>
      </c>
      <c r="B6143" s="3" t="s">
        <v>8</v>
      </c>
      <c r="C6143" s="3" t="s">
        <v>379</v>
      </c>
      <c r="D6143" s="3">
        <v>0.35</v>
      </c>
      <c r="E6143" s="3">
        <v>0.47</v>
      </c>
      <c r="F6143" s="3" t="s">
        <v>63</v>
      </c>
      <c r="G6143" s="2">
        <v>4340</v>
      </c>
      <c r="H6143" s="3">
        <v>28.895359244247132</v>
      </c>
      <c r="I6143" s="3">
        <v>9247.3659843794667</v>
      </c>
      <c r="J6143" s="3">
        <v>18.812953831091235</v>
      </c>
      <c r="K6143" s="3">
        <v>1</v>
      </c>
      <c r="L6143" s="3">
        <f t="shared" si="317"/>
        <v>18.812953831091235</v>
      </c>
      <c r="M6143" s="3">
        <v>0</v>
      </c>
      <c r="N6143" s="3">
        <v>2.3490352044631666</v>
      </c>
      <c r="O6143" s="3">
        <v>1</v>
      </c>
      <c r="P6143" s="3">
        <f t="shared" si="318"/>
        <v>2.3490352044631666</v>
      </c>
      <c r="Q6143" s="3">
        <v>0</v>
      </c>
    </row>
    <row r="6144" spans="1:17" x14ac:dyDescent="0.25">
      <c r="A6144" s="3" t="s">
        <v>378</v>
      </c>
      <c r="B6144" s="3" t="s">
        <v>89</v>
      </c>
      <c r="C6144" s="3" t="s">
        <v>397</v>
      </c>
      <c r="D6144" s="3">
        <v>0.36</v>
      </c>
      <c r="E6144" s="3">
        <v>0.53</v>
      </c>
      <c r="F6144" s="3" t="s">
        <v>75</v>
      </c>
      <c r="G6144" s="2">
        <v>4340</v>
      </c>
      <c r="H6144" s="3">
        <v>8.980061989913575E-2</v>
      </c>
      <c r="I6144" s="3">
        <v>210.99860253461139</v>
      </c>
      <c r="J6144" s="3">
        <v>0.42480671482088345</v>
      </c>
      <c r="K6144" s="3">
        <v>1</v>
      </c>
      <c r="L6144" s="3">
        <f t="shared" si="317"/>
        <v>0.42480671482088345</v>
      </c>
      <c r="M6144" s="3">
        <v>0</v>
      </c>
      <c r="N6144" s="3">
        <v>5.8973839990182596E-2</v>
      </c>
      <c r="O6144" s="3">
        <v>1</v>
      </c>
      <c r="P6144" s="3">
        <f t="shared" si="318"/>
        <v>5.8973839990182596E-2</v>
      </c>
      <c r="Q6144" s="3">
        <v>0</v>
      </c>
    </row>
    <row r="6145" spans="1:17" x14ac:dyDescent="0.25">
      <c r="A6145" s="3" t="s">
        <v>378</v>
      </c>
      <c r="B6145" s="3" t="s">
        <v>89</v>
      </c>
      <c r="C6145" s="3" t="s">
        <v>406</v>
      </c>
      <c r="D6145" s="3">
        <v>0.36</v>
      </c>
      <c r="E6145" s="3">
        <v>0.48</v>
      </c>
      <c r="F6145" s="3" t="s">
        <v>415</v>
      </c>
      <c r="G6145" s="2">
        <v>4340</v>
      </c>
      <c r="H6145" s="3">
        <v>61.547734222560472</v>
      </c>
      <c r="I6145" s="3">
        <v>186410.34004399291</v>
      </c>
      <c r="J6145" s="3">
        <v>384.14482658739536</v>
      </c>
      <c r="K6145" s="3">
        <v>1</v>
      </c>
      <c r="L6145" s="3">
        <f t="shared" si="317"/>
        <v>384.14482658739536</v>
      </c>
      <c r="M6145" s="3">
        <v>0</v>
      </c>
      <c r="N6145" s="3">
        <v>50.561753673656362</v>
      </c>
      <c r="O6145" s="3">
        <v>1</v>
      </c>
      <c r="P6145" s="3">
        <f t="shared" si="318"/>
        <v>50.561753673656362</v>
      </c>
      <c r="Q6145" s="3">
        <v>0</v>
      </c>
    </row>
    <row r="6146" spans="1:17" x14ac:dyDescent="0.25">
      <c r="A6146" s="3" t="s">
        <v>378</v>
      </c>
      <c r="B6146" s="3" t="s">
        <v>8</v>
      </c>
      <c r="C6146" s="3" t="s">
        <v>379</v>
      </c>
      <c r="D6146" s="3">
        <v>0.35</v>
      </c>
      <c r="E6146" s="3">
        <v>0.47</v>
      </c>
      <c r="F6146" s="3" t="s">
        <v>385</v>
      </c>
      <c r="G6146" s="2">
        <v>4340</v>
      </c>
      <c r="H6146" s="3">
        <v>1422.7139596488462</v>
      </c>
      <c r="I6146" s="3">
        <v>1283748.3965350434</v>
      </c>
      <c r="J6146" s="3">
        <v>2889.362184381896</v>
      </c>
      <c r="K6146" s="3">
        <v>1</v>
      </c>
      <c r="L6146" s="3">
        <f t="shared" ref="L6146:L6209" si="319">J6146*K6146</f>
        <v>2889.362184381896</v>
      </c>
      <c r="M6146" s="3">
        <v>0</v>
      </c>
      <c r="N6146" s="3">
        <v>264.56879252544337</v>
      </c>
      <c r="O6146" s="3">
        <v>1</v>
      </c>
      <c r="P6146" s="3">
        <f t="shared" ref="P6146:P6209" si="320">N6146*O6146</f>
        <v>264.56879252544337</v>
      </c>
      <c r="Q6146" s="3">
        <v>0</v>
      </c>
    </row>
    <row r="6147" spans="1:17" x14ac:dyDescent="0.25">
      <c r="A6147" s="3" t="s">
        <v>378</v>
      </c>
      <c r="B6147" s="3" t="s">
        <v>8</v>
      </c>
      <c r="C6147" s="3" t="s">
        <v>379</v>
      </c>
      <c r="D6147" s="3">
        <v>0.35</v>
      </c>
      <c r="E6147" s="3">
        <v>0.47</v>
      </c>
      <c r="F6147" s="3" t="s">
        <v>19</v>
      </c>
      <c r="G6147" s="2">
        <v>4370</v>
      </c>
      <c r="H6147" s="3">
        <v>2.7417891694031797E-2</v>
      </c>
      <c r="I6147" s="3">
        <v>27.549960218487808</v>
      </c>
      <c r="J6147" s="3">
        <v>7.176637499209379E-2</v>
      </c>
      <c r="K6147" s="3">
        <v>1</v>
      </c>
      <c r="L6147" s="3">
        <f t="shared" si="319"/>
        <v>7.176637499209379E-2</v>
      </c>
      <c r="M6147" s="3">
        <v>0</v>
      </c>
      <c r="N6147" s="3">
        <v>1.1261174450137195E-3</v>
      </c>
      <c r="O6147" s="3">
        <v>1</v>
      </c>
      <c r="P6147" s="3">
        <f t="shared" si="320"/>
        <v>1.1261174450137195E-3</v>
      </c>
      <c r="Q6147" s="3">
        <v>0</v>
      </c>
    </row>
    <row r="6148" spans="1:17" x14ac:dyDescent="0.25">
      <c r="A6148" s="3" t="s">
        <v>378</v>
      </c>
      <c r="B6148" s="3" t="s">
        <v>89</v>
      </c>
      <c r="C6148" s="3" t="s">
        <v>397</v>
      </c>
      <c r="D6148" s="3">
        <v>0.36</v>
      </c>
      <c r="E6148" s="3">
        <v>0.53</v>
      </c>
      <c r="F6148" s="3" t="s">
        <v>19</v>
      </c>
      <c r="G6148" s="2">
        <v>4370</v>
      </c>
      <c r="H6148" s="3">
        <v>45.69708832435176</v>
      </c>
      <c r="I6148" s="3">
        <v>72153.053078085388</v>
      </c>
      <c r="J6148" s="3">
        <v>158.92510618687604</v>
      </c>
      <c r="K6148" s="3">
        <v>1</v>
      </c>
      <c r="L6148" s="3">
        <f t="shared" si="319"/>
        <v>158.92510618687604</v>
      </c>
      <c r="M6148" s="3">
        <v>0</v>
      </c>
      <c r="N6148" s="3">
        <v>24.775264779306937</v>
      </c>
      <c r="O6148" s="3">
        <v>1</v>
      </c>
      <c r="P6148" s="3">
        <f t="shared" si="320"/>
        <v>24.775264779306937</v>
      </c>
      <c r="Q6148" s="3">
        <v>0</v>
      </c>
    </row>
    <row r="6149" spans="1:17" x14ac:dyDescent="0.25">
      <c r="A6149" s="3" t="s">
        <v>378</v>
      </c>
      <c r="B6149" s="3" t="s">
        <v>89</v>
      </c>
      <c r="C6149" s="3" t="s">
        <v>397</v>
      </c>
      <c r="D6149" s="3">
        <v>0.36</v>
      </c>
      <c r="E6149" s="3">
        <v>0.53</v>
      </c>
      <c r="F6149" s="3" t="s">
        <v>59</v>
      </c>
      <c r="G6149" s="2">
        <v>4370</v>
      </c>
      <c r="H6149" s="3">
        <v>0.16132771734817328</v>
      </c>
      <c r="I6149" s="3">
        <v>529.30778785062682</v>
      </c>
      <c r="J6149" s="3">
        <v>1.2696377201843727</v>
      </c>
      <c r="K6149" s="3">
        <v>1</v>
      </c>
      <c r="L6149" s="3">
        <f t="shared" si="319"/>
        <v>1.2696377201843727</v>
      </c>
      <c r="M6149" s="3">
        <v>0</v>
      </c>
      <c r="N6149" s="3">
        <v>0.174148300394038</v>
      </c>
      <c r="O6149" s="3">
        <v>1</v>
      </c>
      <c r="P6149" s="3">
        <f t="shared" si="320"/>
        <v>0.174148300394038</v>
      </c>
      <c r="Q6149" s="3">
        <v>0</v>
      </c>
    </row>
    <row r="6150" spans="1:17" x14ac:dyDescent="0.25">
      <c r="A6150" s="3" t="s">
        <v>378</v>
      </c>
      <c r="B6150" s="3" t="s">
        <v>8</v>
      </c>
      <c r="C6150" s="3" t="s">
        <v>379</v>
      </c>
      <c r="D6150" s="3">
        <v>0.35</v>
      </c>
      <c r="E6150" s="3">
        <v>0.47</v>
      </c>
      <c r="F6150" s="3" t="s">
        <v>63</v>
      </c>
      <c r="G6150" s="2">
        <v>4370</v>
      </c>
      <c r="H6150" s="3">
        <v>49.267081889923162</v>
      </c>
      <c r="I6150" s="3">
        <v>70431.094588419131</v>
      </c>
      <c r="J6150" s="3">
        <v>153.04016359227916</v>
      </c>
      <c r="K6150" s="3">
        <v>1</v>
      </c>
      <c r="L6150" s="3">
        <f t="shared" si="319"/>
        <v>153.04016359227916</v>
      </c>
      <c r="M6150" s="3">
        <v>0</v>
      </c>
      <c r="N6150" s="3">
        <v>23.792303679661455</v>
      </c>
      <c r="O6150" s="3">
        <v>1</v>
      </c>
      <c r="P6150" s="3">
        <f t="shared" si="320"/>
        <v>23.792303679661455</v>
      </c>
      <c r="Q6150" s="3">
        <v>0</v>
      </c>
    </row>
    <row r="6151" spans="1:17" x14ac:dyDescent="0.25">
      <c r="A6151" s="3" t="s">
        <v>378</v>
      </c>
      <c r="B6151" s="3" t="s">
        <v>89</v>
      </c>
      <c r="C6151" s="3" t="s">
        <v>397</v>
      </c>
      <c r="D6151" s="3">
        <v>0.36</v>
      </c>
      <c r="E6151" s="3">
        <v>0.53</v>
      </c>
      <c r="F6151" s="3" t="s">
        <v>63</v>
      </c>
      <c r="G6151" s="2">
        <v>4370</v>
      </c>
      <c r="H6151" s="3">
        <v>9.6499204714321465</v>
      </c>
      <c r="I6151" s="3">
        <v>8572.8120684871847</v>
      </c>
      <c r="J6151" s="3">
        <v>21.925794546560663</v>
      </c>
      <c r="K6151" s="3">
        <v>1</v>
      </c>
      <c r="L6151" s="3">
        <f t="shared" si="319"/>
        <v>21.925794546560663</v>
      </c>
      <c r="M6151" s="3">
        <v>0</v>
      </c>
      <c r="N6151" s="3">
        <v>3.5619940501364655</v>
      </c>
      <c r="O6151" s="3">
        <v>1</v>
      </c>
      <c r="P6151" s="3">
        <f t="shared" si="320"/>
        <v>3.5619940501364655</v>
      </c>
      <c r="Q6151" s="3">
        <v>0</v>
      </c>
    </row>
    <row r="6152" spans="1:17" x14ac:dyDescent="0.25">
      <c r="A6152" s="3" t="s">
        <v>378</v>
      </c>
      <c r="B6152" s="3" t="s">
        <v>8</v>
      </c>
      <c r="C6152" s="3" t="s">
        <v>379</v>
      </c>
      <c r="D6152" s="3">
        <v>0.35</v>
      </c>
      <c r="E6152" s="3">
        <v>0.47</v>
      </c>
      <c r="F6152" s="3" t="s">
        <v>390</v>
      </c>
      <c r="G6152" s="2">
        <v>4410</v>
      </c>
      <c r="H6152" s="3">
        <v>285.73088125238928</v>
      </c>
      <c r="I6152" s="3">
        <v>341141.18160670839</v>
      </c>
      <c r="J6152" s="3">
        <v>716.46969435358335</v>
      </c>
      <c r="K6152" s="3">
        <v>1</v>
      </c>
      <c r="L6152" s="3">
        <f t="shared" si="319"/>
        <v>716.46969435358335</v>
      </c>
      <c r="M6152" s="3">
        <v>0</v>
      </c>
      <c r="N6152" s="3">
        <v>136.61556986310927</v>
      </c>
      <c r="O6152" s="3">
        <v>1</v>
      </c>
      <c r="P6152" s="3">
        <f t="shared" si="320"/>
        <v>136.61556986310927</v>
      </c>
      <c r="Q6152" s="3">
        <v>0</v>
      </c>
    </row>
    <row r="6153" spans="1:17" x14ac:dyDescent="0.25">
      <c r="A6153" s="3" t="s">
        <v>378</v>
      </c>
      <c r="B6153" s="3" t="s">
        <v>8</v>
      </c>
      <c r="C6153" s="3" t="s">
        <v>379</v>
      </c>
      <c r="D6153" s="3">
        <v>0.35</v>
      </c>
      <c r="E6153" s="3">
        <v>0.47</v>
      </c>
      <c r="F6153" s="3" t="s">
        <v>59</v>
      </c>
      <c r="G6153" s="2">
        <v>4410</v>
      </c>
      <c r="H6153" s="3">
        <v>2.3749990365139189</v>
      </c>
      <c r="I6153" s="3">
        <v>5454.6986204786372</v>
      </c>
      <c r="J6153" s="3">
        <v>11.829075839183888</v>
      </c>
      <c r="K6153" s="3">
        <v>1</v>
      </c>
      <c r="L6153" s="3">
        <f t="shared" si="319"/>
        <v>11.829075839183888</v>
      </c>
      <c r="M6153" s="3">
        <v>0</v>
      </c>
      <c r="N6153" s="3">
        <v>1.8530664016055489</v>
      </c>
      <c r="O6153" s="3">
        <v>1</v>
      </c>
      <c r="P6153" s="3">
        <f t="shared" si="320"/>
        <v>1.8530664016055489</v>
      </c>
      <c r="Q6153" s="3">
        <v>0</v>
      </c>
    </row>
    <row r="6154" spans="1:17" x14ac:dyDescent="0.25">
      <c r="A6154" s="3" t="s">
        <v>378</v>
      </c>
      <c r="B6154" s="3" t="s">
        <v>8</v>
      </c>
      <c r="C6154" s="3" t="s">
        <v>379</v>
      </c>
      <c r="D6154" s="3">
        <v>0.35</v>
      </c>
      <c r="E6154" s="3">
        <v>0.47</v>
      </c>
      <c r="F6154" s="3" t="s">
        <v>59</v>
      </c>
      <c r="G6154" s="2">
        <v>4410</v>
      </c>
      <c r="H6154" s="3">
        <v>0.4340237297958891</v>
      </c>
      <c r="I6154" s="3">
        <v>1069.6947025970658</v>
      </c>
      <c r="J6154" s="3">
        <v>2.3672534355506243</v>
      </c>
      <c r="K6154" s="3">
        <v>1</v>
      </c>
      <c r="L6154" s="3">
        <f t="shared" si="319"/>
        <v>2.3672534355506243</v>
      </c>
      <c r="M6154" s="3">
        <v>0</v>
      </c>
      <c r="N6154" s="3">
        <v>0.35938683499307572</v>
      </c>
      <c r="O6154" s="3">
        <v>1</v>
      </c>
      <c r="P6154" s="3">
        <f t="shared" si="320"/>
        <v>0.35938683499307572</v>
      </c>
      <c r="Q6154" s="3">
        <v>0</v>
      </c>
    </row>
    <row r="6155" spans="1:17" x14ac:dyDescent="0.25">
      <c r="A6155" s="3" t="s">
        <v>378</v>
      </c>
      <c r="B6155" s="3" t="s">
        <v>8</v>
      </c>
      <c r="C6155" s="3" t="s">
        <v>379</v>
      </c>
      <c r="D6155" s="3">
        <v>0.35</v>
      </c>
      <c r="E6155" s="3">
        <v>0.47</v>
      </c>
      <c r="F6155" s="3" t="s">
        <v>63</v>
      </c>
      <c r="G6155" s="2">
        <v>4410</v>
      </c>
      <c r="H6155" s="3">
        <v>14.820608828533347</v>
      </c>
      <c r="I6155" s="3">
        <v>16686.296996728543</v>
      </c>
      <c r="J6155" s="3">
        <v>32.788014574275707</v>
      </c>
      <c r="K6155" s="3">
        <v>1</v>
      </c>
      <c r="L6155" s="3">
        <f t="shared" si="319"/>
        <v>32.788014574275707</v>
      </c>
      <c r="M6155" s="3">
        <v>0</v>
      </c>
      <c r="N6155" s="3">
        <v>4.9066261275121885</v>
      </c>
      <c r="O6155" s="3">
        <v>1</v>
      </c>
      <c r="P6155" s="3">
        <f t="shared" si="320"/>
        <v>4.9066261275121885</v>
      </c>
      <c r="Q6155" s="3">
        <v>0</v>
      </c>
    </row>
    <row r="6156" spans="1:17" x14ac:dyDescent="0.25">
      <c r="A6156" s="3" t="s">
        <v>378</v>
      </c>
      <c r="B6156" s="3" t="s">
        <v>8</v>
      </c>
      <c r="C6156" s="3" t="s">
        <v>379</v>
      </c>
      <c r="D6156" s="3">
        <v>0.35</v>
      </c>
      <c r="E6156" s="3">
        <v>0.47</v>
      </c>
      <c r="F6156" s="3" t="s">
        <v>63</v>
      </c>
      <c r="G6156" s="2">
        <v>4410</v>
      </c>
      <c r="H6156" s="3">
        <v>23.746682411010799</v>
      </c>
      <c r="I6156" s="3">
        <v>17974.56933653092</v>
      </c>
      <c r="J6156" s="3">
        <v>39.017088843850658</v>
      </c>
      <c r="K6156" s="3">
        <v>1</v>
      </c>
      <c r="L6156" s="3">
        <f t="shared" si="319"/>
        <v>39.017088843850658</v>
      </c>
      <c r="M6156" s="3">
        <v>0</v>
      </c>
      <c r="N6156" s="3">
        <v>8.5235019476262863</v>
      </c>
      <c r="O6156" s="3">
        <v>1</v>
      </c>
      <c r="P6156" s="3">
        <f t="shared" si="320"/>
        <v>8.5235019476262863</v>
      </c>
      <c r="Q6156" s="3">
        <v>0</v>
      </c>
    </row>
    <row r="6157" spans="1:17" x14ac:dyDescent="0.25">
      <c r="A6157" s="3" t="s">
        <v>378</v>
      </c>
      <c r="B6157" s="3" t="s">
        <v>8</v>
      </c>
      <c r="C6157" s="3" t="s">
        <v>379</v>
      </c>
      <c r="D6157" s="3">
        <v>0.35</v>
      </c>
      <c r="E6157" s="3">
        <v>0.47</v>
      </c>
      <c r="F6157" s="3" t="s">
        <v>385</v>
      </c>
      <c r="G6157" s="2">
        <v>4410</v>
      </c>
      <c r="H6157" s="3">
        <v>659.88180153439089</v>
      </c>
      <c r="I6157" s="3">
        <v>714462.02510894788</v>
      </c>
      <c r="J6157" s="3">
        <v>1510.6322400069298</v>
      </c>
      <c r="K6157" s="3">
        <v>1</v>
      </c>
      <c r="L6157" s="3">
        <f t="shared" si="319"/>
        <v>1510.6322400069298</v>
      </c>
      <c r="M6157" s="3">
        <v>0</v>
      </c>
      <c r="N6157" s="3">
        <v>292.16936016229982</v>
      </c>
      <c r="O6157" s="3">
        <v>1</v>
      </c>
      <c r="P6157" s="3">
        <f t="shared" si="320"/>
        <v>292.16936016229982</v>
      </c>
      <c r="Q6157" s="3">
        <v>0</v>
      </c>
    </row>
    <row r="6158" spans="1:17" x14ac:dyDescent="0.25">
      <c r="A6158" s="3" t="s">
        <v>378</v>
      </c>
      <c r="B6158" s="3" t="s">
        <v>89</v>
      </c>
      <c r="C6158" s="3" t="s">
        <v>406</v>
      </c>
      <c r="D6158" s="3">
        <v>0.36</v>
      </c>
      <c r="E6158" s="3">
        <v>0.48</v>
      </c>
      <c r="F6158" s="3" t="s">
        <v>19</v>
      </c>
      <c r="G6158" s="2">
        <v>4430</v>
      </c>
      <c r="H6158" s="3">
        <v>1.5707124608546119</v>
      </c>
      <c r="I6158" s="3">
        <v>5042.1150318513082</v>
      </c>
      <c r="J6158" s="3">
        <v>9.8689637729501669</v>
      </c>
      <c r="K6158" s="3">
        <v>1</v>
      </c>
      <c r="L6158" s="3">
        <f t="shared" si="319"/>
        <v>9.8689637729501669</v>
      </c>
      <c r="M6158" s="3">
        <v>0</v>
      </c>
      <c r="N6158" s="3">
        <v>1.3930653374689814</v>
      </c>
      <c r="O6158" s="3">
        <v>1</v>
      </c>
      <c r="P6158" s="3">
        <f t="shared" si="320"/>
        <v>1.3930653374689814</v>
      </c>
      <c r="Q6158" s="3">
        <v>0</v>
      </c>
    </row>
    <row r="6159" spans="1:17" x14ac:dyDescent="0.25">
      <c r="A6159" s="3" t="s">
        <v>378</v>
      </c>
      <c r="B6159" s="3" t="s">
        <v>8</v>
      </c>
      <c r="C6159" s="3" t="s">
        <v>379</v>
      </c>
      <c r="D6159" s="3">
        <v>0.35</v>
      </c>
      <c r="E6159" s="3">
        <v>0.47</v>
      </c>
      <c r="F6159" s="3" t="s">
        <v>390</v>
      </c>
      <c r="G6159" s="2">
        <v>4430</v>
      </c>
      <c r="H6159" s="3">
        <v>270.45274771575833</v>
      </c>
      <c r="I6159" s="3">
        <v>361838.23496024596</v>
      </c>
      <c r="J6159" s="3">
        <v>898.81335898498378</v>
      </c>
      <c r="K6159" s="3">
        <v>1</v>
      </c>
      <c r="L6159" s="3">
        <f t="shared" si="319"/>
        <v>898.81335898498378</v>
      </c>
      <c r="M6159" s="3">
        <v>0</v>
      </c>
      <c r="N6159" s="3">
        <v>177.60095936674483</v>
      </c>
      <c r="O6159" s="3">
        <v>1</v>
      </c>
      <c r="P6159" s="3">
        <f t="shared" si="320"/>
        <v>177.60095936674483</v>
      </c>
      <c r="Q6159" s="3">
        <v>0</v>
      </c>
    </row>
    <row r="6160" spans="1:17" x14ac:dyDescent="0.25">
      <c r="A6160" s="3" t="s">
        <v>378</v>
      </c>
      <c r="B6160" s="3" t="s">
        <v>89</v>
      </c>
      <c r="C6160" s="3" t="s">
        <v>406</v>
      </c>
      <c r="D6160" s="3">
        <v>0.36</v>
      </c>
      <c r="E6160" s="3">
        <v>0.48</v>
      </c>
      <c r="F6160" s="3" t="s">
        <v>59</v>
      </c>
      <c r="G6160" s="2">
        <v>4430</v>
      </c>
      <c r="H6160" s="3">
        <v>0.1671824863882147</v>
      </c>
      <c r="I6160" s="3">
        <v>585.94621245428868</v>
      </c>
      <c r="J6160" s="3">
        <v>1.2499634992681172</v>
      </c>
      <c r="K6160" s="3">
        <v>1</v>
      </c>
      <c r="L6160" s="3">
        <f t="shared" si="319"/>
        <v>1.2499634992681172</v>
      </c>
      <c r="M6160" s="3">
        <v>0</v>
      </c>
      <c r="N6160" s="3">
        <v>0.16953541308089659</v>
      </c>
      <c r="O6160" s="3">
        <v>1</v>
      </c>
      <c r="P6160" s="3">
        <f t="shared" si="320"/>
        <v>0.16953541308089659</v>
      </c>
      <c r="Q6160" s="3">
        <v>0</v>
      </c>
    </row>
    <row r="6161" spans="1:17" x14ac:dyDescent="0.25">
      <c r="A6161" s="3" t="s">
        <v>378</v>
      </c>
      <c r="B6161" s="3" t="s">
        <v>8</v>
      </c>
      <c r="C6161" s="3" t="s">
        <v>379</v>
      </c>
      <c r="D6161" s="3">
        <v>0.35</v>
      </c>
      <c r="E6161" s="3">
        <v>0.47</v>
      </c>
      <c r="F6161" s="3" t="s">
        <v>59</v>
      </c>
      <c r="G6161" s="2">
        <v>4430</v>
      </c>
      <c r="H6161" s="3">
        <v>3.8799017156751794</v>
      </c>
      <c r="I6161" s="3">
        <v>7421.6767962887834</v>
      </c>
      <c r="J6161" s="3">
        <v>18.131259580360521</v>
      </c>
      <c r="K6161" s="3">
        <v>1</v>
      </c>
      <c r="L6161" s="3">
        <f t="shared" si="319"/>
        <v>18.131259580360521</v>
      </c>
      <c r="M6161" s="3">
        <v>0</v>
      </c>
      <c r="N6161" s="3">
        <v>3.0430956544633863</v>
      </c>
      <c r="O6161" s="3">
        <v>1</v>
      </c>
      <c r="P6161" s="3">
        <f t="shared" si="320"/>
        <v>3.0430956544633863</v>
      </c>
      <c r="Q6161" s="3">
        <v>0</v>
      </c>
    </row>
    <row r="6162" spans="1:17" x14ac:dyDescent="0.25">
      <c r="A6162" s="3" t="s">
        <v>378</v>
      </c>
      <c r="B6162" s="3" t="s">
        <v>8</v>
      </c>
      <c r="C6162" s="3" t="s">
        <v>379</v>
      </c>
      <c r="D6162" s="3">
        <v>0.35</v>
      </c>
      <c r="E6162" s="3">
        <v>0.47</v>
      </c>
      <c r="F6162" s="3" t="s">
        <v>59</v>
      </c>
      <c r="G6162" s="2">
        <v>4430</v>
      </c>
      <c r="H6162" s="3">
        <v>6.8113597082378463E-2</v>
      </c>
      <c r="I6162" s="3">
        <v>106.18714693275676</v>
      </c>
      <c r="J6162" s="3">
        <v>0.26313978271583777</v>
      </c>
      <c r="K6162" s="3">
        <v>1</v>
      </c>
      <c r="L6162" s="3">
        <f t="shared" si="319"/>
        <v>0.26313978271583777</v>
      </c>
      <c r="M6162" s="3">
        <v>0</v>
      </c>
      <c r="N6162" s="3">
        <v>4.8793603405130878E-2</v>
      </c>
      <c r="O6162" s="3">
        <v>1</v>
      </c>
      <c r="P6162" s="3">
        <f t="shared" si="320"/>
        <v>4.8793603405130878E-2</v>
      </c>
      <c r="Q6162" s="3">
        <v>0</v>
      </c>
    </row>
    <row r="6163" spans="1:17" x14ac:dyDescent="0.25">
      <c r="A6163" s="3" t="s">
        <v>378</v>
      </c>
      <c r="B6163" s="3" t="s">
        <v>8</v>
      </c>
      <c r="C6163" s="3" t="s">
        <v>379</v>
      </c>
      <c r="D6163" s="3">
        <v>0.35</v>
      </c>
      <c r="E6163" s="3">
        <v>0.47</v>
      </c>
      <c r="F6163" s="3" t="s">
        <v>63</v>
      </c>
      <c r="G6163" s="2">
        <v>4430</v>
      </c>
      <c r="H6163" s="3">
        <v>159.63701163184476</v>
      </c>
      <c r="I6163" s="3">
        <v>136381.7835227866</v>
      </c>
      <c r="J6163" s="3">
        <v>381.0613573500778</v>
      </c>
      <c r="K6163" s="3">
        <v>1</v>
      </c>
      <c r="L6163" s="3">
        <f t="shared" si="319"/>
        <v>381.0613573500778</v>
      </c>
      <c r="M6163" s="3">
        <v>0</v>
      </c>
      <c r="N6163" s="3">
        <v>86.56354442629943</v>
      </c>
      <c r="O6163" s="3">
        <v>1</v>
      </c>
      <c r="P6163" s="3">
        <f t="shared" si="320"/>
        <v>86.56354442629943</v>
      </c>
      <c r="Q6163" s="3">
        <v>0</v>
      </c>
    </row>
    <row r="6164" spans="1:17" x14ac:dyDescent="0.25">
      <c r="A6164" s="3" t="s">
        <v>378</v>
      </c>
      <c r="B6164" s="3" t="s">
        <v>8</v>
      </c>
      <c r="C6164" s="3" t="s">
        <v>379</v>
      </c>
      <c r="D6164" s="3">
        <v>0.35</v>
      </c>
      <c r="E6164" s="3">
        <v>0.47</v>
      </c>
      <c r="F6164" s="3" t="s">
        <v>385</v>
      </c>
      <c r="G6164" s="2">
        <v>4430</v>
      </c>
      <c r="H6164" s="3">
        <v>69.063266133931634</v>
      </c>
      <c r="I6164" s="3">
        <v>46441.190167586385</v>
      </c>
      <c r="J6164" s="3">
        <v>103.32674281769221</v>
      </c>
      <c r="K6164" s="3">
        <v>1</v>
      </c>
      <c r="L6164" s="3">
        <f t="shared" si="319"/>
        <v>103.32674281769221</v>
      </c>
      <c r="M6164" s="3">
        <v>0</v>
      </c>
      <c r="N6164" s="3">
        <v>17.144396465556621</v>
      </c>
      <c r="O6164" s="3">
        <v>1</v>
      </c>
      <c r="P6164" s="3">
        <f t="shared" si="320"/>
        <v>17.144396465556621</v>
      </c>
      <c r="Q6164" s="3">
        <v>0</v>
      </c>
    </row>
    <row r="6165" spans="1:17" x14ac:dyDescent="0.25">
      <c r="A6165" s="3" t="s">
        <v>378</v>
      </c>
      <c r="B6165" s="3" t="s">
        <v>8</v>
      </c>
      <c r="C6165" s="3" t="s">
        <v>379</v>
      </c>
      <c r="D6165" s="3">
        <v>0.35</v>
      </c>
      <c r="E6165" s="3">
        <v>0.47</v>
      </c>
      <c r="F6165" s="3" t="s">
        <v>19</v>
      </c>
      <c r="G6165" s="2">
        <v>5100</v>
      </c>
      <c r="H6165" s="3">
        <v>3.9289998639779533</v>
      </c>
      <c r="I6165" s="3">
        <v>3167.6701831853702</v>
      </c>
      <c r="J6165" s="3">
        <v>8.2000210633837458</v>
      </c>
      <c r="K6165" s="3">
        <v>1</v>
      </c>
      <c r="L6165" s="3">
        <f t="shared" si="319"/>
        <v>8.2000210633837458</v>
      </c>
      <c r="M6165" s="3">
        <v>0</v>
      </c>
      <c r="N6165" s="3">
        <v>1.3367290300734758</v>
      </c>
      <c r="O6165" s="3">
        <v>1</v>
      </c>
      <c r="P6165" s="3">
        <f t="shared" si="320"/>
        <v>1.3367290300734758</v>
      </c>
      <c r="Q6165" s="3">
        <v>0</v>
      </c>
    </row>
    <row r="6166" spans="1:17" x14ac:dyDescent="0.25">
      <c r="A6166" s="3" t="s">
        <v>378</v>
      </c>
      <c r="B6166" s="3" t="s">
        <v>8</v>
      </c>
      <c r="C6166" s="3" t="s">
        <v>379</v>
      </c>
      <c r="D6166" s="3">
        <v>0.35</v>
      </c>
      <c r="E6166" s="3">
        <v>0.47</v>
      </c>
      <c r="F6166" s="3" t="s">
        <v>19</v>
      </c>
      <c r="G6166" s="2">
        <v>5100</v>
      </c>
      <c r="H6166" s="3">
        <v>1.504392576137392E-2</v>
      </c>
      <c r="I6166" s="3">
        <v>7.424682079071717</v>
      </c>
      <c r="J6166" s="3">
        <v>2.0798715725364861E-2</v>
      </c>
      <c r="K6166" s="3">
        <v>1</v>
      </c>
      <c r="L6166" s="3">
        <f t="shared" si="319"/>
        <v>2.0798715725364861E-2</v>
      </c>
      <c r="M6166" s="3">
        <v>0</v>
      </c>
      <c r="N6166" s="3">
        <v>1.7682154796752245E-3</v>
      </c>
      <c r="O6166" s="3">
        <v>1</v>
      </c>
      <c r="P6166" s="3">
        <f t="shared" si="320"/>
        <v>1.7682154796752245E-3</v>
      </c>
      <c r="Q6166" s="3">
        <v>0</v>
      </c>
    </row>
    <row r="6167" spans="1:17" x14ac:dyDescent="0.25">
      <c r="A6167" s="3" t="s">
        <v>378</v>
      </c>
      <c r="B6167" s="3" t="s">
        <v>89</v>
      </c>
      <c r="C6167" s="3" t="s">
        <v>397</v>
      </c>
      <c r="D6167" s="3">
        <v>0.36</v>
      </c>
      <c r="E6167" s="3">
        <v>0.53</v>
      </c>
      <c r="F6167" s="3" t="s">
        <v>19</v>
      </c>
      <c r="G6167" s="2">
        <v>5100</v>
      </c>
      <c r="H6167" s="3">
        <v>254.71832880426638</v>
      </c>
      <c r="I6167" s="3">
        <v>124073.9297449739</v>
      </c>
      <c r="J6167" s="3">
        <v>327.09572054076034</v>
      </c>
      <c r="K6167" s="3">
        <v>1</v>
      </c>
      <c r="L6167" s="3">
        <f t="shared" si="319"/>
        <v>327.09572054076034</v>
      </c>
      <c r="M6167" s="3">
        <v>0</v>
      </c>
      <c r="N6167" s="3">
        <v>31.232588168275001</v>
      </c>
      <c r="O6167" s="3">
        <v>1</v>
      </c>
      <c r="P6167" s="3">
        <f t="shared" si="320"/>
        <v>31.232588168275001</v>
      </c>
      <c r="Q6167" s="3">
        <v>0</v>
      </c>
    </row>
    <row r="6168" spans="1:17" x14ac:dyDescent="0.25">
      <c r="A6168" s="3" t="s">
        <v>378</v>
      </c>
      <c r="B6168" s="3" t="s">
        <v>89</v>
      </c>
      <c r="C6168" s="3" t="s">
        <v>406</v>
      </c>
      <c r="D6168" s="3">
        <v>0.36</v>
      </c>
      <c r="E6168" s="3">
        <v>0.48</v>
      </c>
      <c r="F6168" s="3" t="s">
        <v>19</v>
      </c>
      <c r="G6168" s="2">
        <v>5100</v>
      </c>
      <c r="H6168" s="3">
        <v>11.296280752618527</v>
      </c>
      <c r="I6168" s="3">
        <v>24553.129598716885</v>
      </c>
      <c r="J6168" s="3">
        <v>57.720090130594002</v>
      </c>
      <c r="K6168" s="3">
        <v>1</v>
      </c>
      <c r="L6168" s="3">
        <f t="shared" si="319"/>
        <v>57.720090130594002</v>
      </c>
      <c r="M6168" s="3">
        <v>0</v>
      </c>
      <c r="N6168" s="3">
        <v>8.310312092750527</v>
      </c>
      <c r="O6168" s="3">
        <v>1</v>
      </c>
      <c r="P6168" s="3">
        <f t="shared" si="320"/>
        <v>8.310312092750527</v>
      </c>
      <c r="Q6168" s="3">
        <v>0</v>
      </c>
    </row>
    <row r="6169" spans="1:17" x14ac:dyDescent="0.25">
      <c r="A6169" s="3" t="s">
        <v>378</v>
      </c>
      <c r="B6169" s="3" t="s">
        <v>89</v>
      </c>
      <c r="C6169" s="3" t="s">
        <v>417</v>
      </c>
      <c r="D6169" s="3">
        <v>0.51</v>
      </c>
      <c r="E6169" s="3">
        <v>0.57999999999999996</v>
      </c>
      <c r="F6169" s="3" t="s">
        <v>19</v>
      </c>
      <c r="G6169" s="2">
        <v>5100</v>
      </c>
      <c r="H6169" s="3">
        <v>3.0890074191826118</v>
      </c>
      <c r="I6169" s="3">
        <v>7884.2749664634912</v>
      </c>
      <c r="J6169" s="3">
        <v>20.045164026455122</v>
      </c>
      <c r="K6169" s="3">
        <v>1</v>
      </c>
      <c r="L6169" s="3">
        <f t="shared" si="319"/>
        <v>20.045164026455122</v>
      </c>
      <c r="M6169" s="3">
        <v>0</v>
      </c>
      <c r="N6169" s="3">
        <v>2.7762168098546915</v>
      </c>
      <c r="O6169" s="3">
        <v>1</v>
      </c>
      <c r="P6169" s="3">
        <f t="shared" si="320"/>
        <v>2.7762168098546915</v>
      </c>
      <c r="Q6169" s="3">
        <v>0</v>
      </c>
    </row>
    <row r="6170" spans="1:17" x14ac:dyDescent="0.25">
      <c r="A6170" s="3" t="s">
        <v>378</v>
      </c>
      <c r="B6170" s="3" t="s">
        <v>89</v>
      </c>
      <c r="C6170" s="3" t="s">
        <v>406</v>
      </c>
      <c r="D6170" s="3">
        <v>0.36</v>
      </c>
      <c r="E6170" s="3">
        <v>0.48</v>
      </c>
      <c r="F6170" s="3" t="s">
        <v>11</v>
      </c>
      <c r="G6170" s="2">
        <v>5100</v>
      </c>
      <c r="H6170" s="3">
        <v>1.3285121919354992</v>
      </c>
      <c r="I6170" s="3">
        <v>3229.4809292887699</v>
      </c>
      <c r="J6170" s="3">
        <v>7.9904340896593995</v>
      </c>
      <c r="K6170" s="3">
        <v>1</v>
      </c>
      <c r="L6170" s="3">
        <f t="shared" si="319"/>
        <v>7.9904340896593995</v>
      </c>
      <c r="M6170" s="3">
        <v>0</v>
      </c>
      <c r="N6170" s="3">
        <v>1.0116860043242764</v>
      </c>
      <c r="O6170" s="3">
        <v>1</v>
      </c>
      <c r="P6170" s="3">
        <f t="shared" si="320"/>
        <v>1.0116860043242764</v>
      </c>
      <c r="Q6170" s="3">
        <v>0</v>
      </c>
    </row>
    <row r="6171" spans="1:17" x14ac:dyDescent="0.25">
      <c r="A6171" s="3" t="s">
        <v>378</v>
      </c>
      <c r="B6171" s="3" t="s">
        <v>89</v>
      </c>
      <c r="C6171" s="3" t="s">
        <v>417</v>
      </c>
      <c r="D6171" s="3">
        <v>0.51</v>
      </c>
      <c r="E6171" s="3">
        <v>0.57999999999999996</v>
      </c>
      <c r="F6171" s="3" t="s">
        <v>11</v>
      </c>
      <c r="G6171" s="2">
        <v>5100</v>
      </c>
      <c r="H6171" s="3">
        <v>46.062675658622148</v>
      </c>
      <c r="I6171" s="3">
        <v>49632.67492186719</v>
      </c>
      <c r="J6171" s="3">
        <v>126.45112341666673</v>
      </c>
      <c r="K6171" s="3">
        <v>1</v>
      </c>
      <c r="L6171" s="3">
        <f t="shared" si="319"/>
        <v>126.45112341666673</v>
      </c>
      <c r="M6171" s="3">
        <v>0</v>
      </c>
      <c r="N6171" s="3">
        <v>18.423896462086688</v>
      </c>
      <c r="O6171" s="3">
        <v>1</v>
      </c>
      <c r="P6171" s="3">
        <f t="shared" si="320"/>
        <v>18.423896462086688</v>
      </c>
      <c r="Q6171" s="3">
        <v>0</v>
      </c>
    </row>
    <row r="6172" spans="1:17" x14ac:dyDescent="0.25">
      <c r="A6172" s="3" t="s">
        <v>378</v>
      </c>
      <c r="B6172" s="3" t="s">
        <v>89</v>
      </c>
      <c r="C6172" s="3" t="s">
        <v>406</v>
      </c>
      <c r="D6172" s="3">
        <v>0.36</v>
      </c>
      <c r="E6172" s="3">
        <v>0.48</v>
      </c>
      <c r="F6172" s="3" t="s">
        <v>413</v>
      </c>
      <c r="G6172" s="2">
        <v>5100</v>
      </c>
      <c r="H6172" s="3">
        <v>9.4695861696156864</v>
      </c>
      <c r="I6172" s="3">
        <v>26860.227066826781</v>
      </c>
      <c r="J6172" s="3">
        <v>53.651268006768078</v>
      </c>
      <c r="K6172" s="3">
        <v>1</v>
      </c>
      <c r="L6172" s="3">
        <f t="shared" si="319"/>
        <v>53.651268006768078</v>
      </c>
      <c r="M6172" s="3">
        <v>0</v>
      </c>
      <c r="N6172" s="3">
        <v>7.6724562404155199</v>
      </c>
      <c r="O6172" s="3">
        <v>1</v>
      </c>
      <c r="P6172" s="3">
        <f t="shared" si="320"/>
        <v>7.6724562404155199</v>
      </c>
      <c r="Q6172" s="3">
        <v>0</v>
      </c>
    </row>
    <row r="6173" spans="1:17" x14ac:dyDescent="0.25">
      <c r="A6173" s="3" t="s">
        <v>378</v>
      </c>
      <c r="B6173" s="3" t="s">
        <v>89</v>
      </c>
      <c r="C6173" s="3" t="s">
        <v>397</v>
      </c>
      <c r="D6173" s="3">
        <v>0.36</v>
      </c>
      <c r="E6173" s="3">
        <v>0.53</v>
      </c>
      <c r="F6173" s="3" t="s">
        <v>59</v>
      </c>
      <c r="G6173" s="2">
        <v>5100</v>
      </c>
      <c r="H6173" s="3">
        <v>0.87257796287258904</v>
      </c>
      <c r="I6173" s="3">
        <v>1256.2545330718954</v>
      </c>
      <c r="J6173" s="3">
        <v>2.8571485354811288</v>
      </c>
      <c r="K6173" s="3">
        <v>1</v>
      </c>
      <c r="L6173" s="3">
        <f t="shared" si="319"/>
        <v>2.8571485354811288</v>
      </c>
      <c r="M6173" s="3">
        <v>0</v>
      </c>
      <c r="N6173" s="3">
        <v>0.37397080156140511</v>
      </c>
      <c r="O6173" s="3">
        <v>1</v>
      </c>
      <c r="P6173" s="3">
        <f t="shared" si="320"/>
        <v>0.37397080156140511</v>
      </c>
      <c r="Q6173" s="3">
        <v>0</v>
      </c>
    </row>
    <row r="6174" spans="1:17" x14ac:dyDescent="0.25">
      <c r="A6174" s="3" t="s">
        <v>378</v>
      </c>
      <c r="B6174" s="3" t="s">
        <v>89</v>
      </c>
      <c r="C6174" s="3" t="s">
        <v>406</v>
      </c>
      <c r="D6174" s="3">
        <v>0.36</v>
      </c>
      <c r="E6174" s="3">
        <v>0.48</v>
      </c>
      <c r="F6174" s="3" t="s">
        <v>59</v>
      </c>
      <c r="G6174" s="2">
        <v>5100</v>
      </c>
      <c r="H6174" s="3">
        <v>7.0906200853413023E-3</v>
      </c>
      <c r="I6174" s="3">
        <v>25.952671915139433</v>
      </c>
      <c r="J6174" s="3">
        <v>7.0463881918886695E-2</v>
      </c>
      <c r="K6174" s="3">
        <v>1</v>
      </c>
      <c r="L6174" s="3">
        <f t="shared" si="319"/>
        <v>7.0463881918886695E-2</v>
      </c>
      <c r="M6174" s="3">
        <v>0</v>
      </c>
      <c r="N6174" s="3">
        <v>1.0807691643141515E-2</v>
      </c>
      <c r="O6174" s="3">
        <v>1</v>
      </c>
      <c r="P6174" s="3">
        <f t="shared" si="320"/>
        <v>1.0807691643141515E-2</v>
      </c>
      <c r="Q6174" s="3">
        <v>0</v>
      </c>
    </row>
    <row r="6175" spans="1:17" x14ac:dyDescent="0.25">
      <c r="A6175" s="3" t="s">
        <v>378</v>
      </c>
      <c r="B6175" s="3" t="s">
        <v>8</v>
      </c>
      <c r="C6175" s="3" t="s">
        <v>379</v>
      </c>
      <c r="D6175" s="3">
        <v>0.35</v>
      </c>
      <c r="E6175" s="3">
        <v>0.47</v>
      </c>
      <c r="F6175" s="3" t="s">
        <v>59</v>
      </c>
      <c r="G6175" s="2">
        <v>5100</v>
      </c>
      <c r="H6175" s="3">
        <v>6.5055361293620911E-2</v>
      </c>
      <c r="I6175" s="3">
        <v>151.47140089982491</v>
      </c>
      <c r="J6175" s="3">
        <v>0.39254263390961452</v>
      </c>
      <c r="K6175" s="3">
        <v>1</v>
      </c>
      <c r="L6175" s="3">
        <f t="shared" si="319"/>
        <v>0.39254263390961452</v>
      </c>
      <c r="M6175" s="3">
        <v>0</v>
      </c>
      <c r="N6175" s="3">
        <v>4.7011748087674263E-2</v>
      </c>
      <c r="O6175" s="3">
        <v>1</v>
      </c>
      <c r="P6175" s="3">
        <f t="shared" si="320"/>
        <v>4.7011748087674263E-2</v>
      </c>
      <c r="Q6175" s="3">
        <v>0</v>
      </c>
    </row>
    <row r="6176" spans="1:17" x14ac:dyDescent="0.25">
      <c r="A6176" s="3" t="s">
        <v>378</v>
      </c>
      <c r="B6176" s="3" t="s">
        <v>89</v>
      </c>
      <c r="C6176" s="3" t="s">
        <v>406</v>
      </c>
      <c r="D6176" s="3">
        <v>0.36</v>
      </c>
      <c r="E6176" s="3">
        <v>0.48</v>
      </c>
      <c r="F6176" s="3" t="s">
        <v>59</v>
      </c>
      <c r="G6176" s="2">
        <v>5100</v>
      </c>
      <c r="H6176" s="3">
        <v>0.15190213614605336</v>
      </c>
      <c r="I6176" s="3">
        <v>391.92822962117174</v>
      </c>
      <c r="J6176" s="3">
        <v>0.93181193368061355</v>
      </c>
      <c r="K6176" s="3">
        <v>1</v>
      </c>
      <c r="L6176" s="3">
        <f t="shared" si="319"/>
        <v>0.93181193368061355</v>
      </c>
      <c r="M6176" s="3">
        <v>0</v>
      </c>
      <c r="N6176" s="3">
        <v>0.1188510584309419</v>
      </c>
      <c r="O6176" s="3">
        <v>1</v>
      </c>
      <c r="P6176" s="3">
        <f t="shared" si="320"/>
        <v>0.1188510584309419</v>
      </c>
      <c r="Q6176" s="3">
        <v>0</v>
      </c>
    </row>
    <row r="6177" spans="1:17" x14ac:dyDescent="0.25">
      <c r="A6177" s="3" t="s">
        <v>378</v>
      </c>
      <c r="B6177" s="3" t="s">
        <v>89</v>
      </c>
      <c r="C6177" s="3" t="s">
        <v>417</v>
      </c>
      <c r="D6177" s="3">
        <v>0.51</v>
      </c>
      <c r="E6177" s="3">
        <v>0.57999999999999996</v>
      </c>
      <c r="F6177" s="3" t="s">
        <v>59</v>
      </c>
      <c r="G6177" s="2">
        <v>5100</v>
      </c>
      <c r="H6177" s="3">
        <v>0.18502058643335689</v>
      </c>
      <c r="I6177" s="3">
        <v>312.41055894710252</v>
      </c>
      <c r="J6177" s="3">
        <v>0.74920158616779797</v>
      </c>
      <c r="K6177" s="3">
        <v>1</v>
      </c>
      <c r="L6177" s="3">
        <f t="shared" si="319"/>
        <v>0.74920158616779797</v>
      </c>
      <c r="M6177" s="3">
        <v>0</v>
      </c>
      <c r="N6177" s="3">
        <v>9.9906083573822718E-2</v>
      </c>
      <c r="O6177" s="3">
        <v>1</v>
      </c>
      <c r="P6177" s="3">
        <f t="shared" si="320"/>
        <v>9.9906083573822718E-2</v>
      </c>
      <c r="Q6177" s="3">
        <v>0</v>
      </c>
    </row>
    <row r="6178" spans="1:17" x14ac:dyDescent="0.25">
      <c r="A6178" s="3" t="s">
        <v>378</v>
      </c>
      <c r="B6178" s="3" t="s">
        <v>8</v>
      </c>
      <c r="C6178" s="3" t="s">
        <v>379</v>
      </c>
      <c r="D6178" s="3">
        <v>0.35</v>
      </c>
      <c r="E6178" s="3">
        <v>0.47</v>
      </c>
      <c r="F6178" s="3" t="s">
        <v>63</v>
      </c>
      <c r="G6178" s="2">
        <v>5100</v>
      </c>
      <c r="H6178" s="3">
        <v>45.097010068136072</v>
      </c>
      <c r="I6178" s="3">
        <v>36132.393547699634</v>
      </c>
      <c r="J6178" s="3">
        <v>78.781580782704182</v>
      </c>
      <c r="K6178" s="3">
        <v>1</v>
      </c>
      <c r="L6178" s="3">
        <f t="shared" si="319"/>
        <v>78.781580782704182</v>
      </c>
      <c r="M6178" s="3">
        <v>0</v>
      </c>
      <c r="N6178" s="3">
        <v>9.2704310625169875</v>
      </c>
      <c r="O6178" s="3">
        <v>1</v>
      </c>
      <c r="P6178" s="3">
        <f t="shared" si="320"/>
        <v>9.2704310625169875</v>
      </c>
      <c r="Q6178" s="3">
        <v>0</v>
      </c>
    </row>
    <row r="6179" spans="1:17" x14ac:dyDescent="0.25">
      <c r="A6179" s="3" t="s">
        <v>378</v>
      </c>
      <c r="B6179" s="3" t="s">
        <v>8</v>
      </c>
      <c r="C6179" s="3" t="s">
        <v>379</v>
      </c>
      <c r="D6179" s="3">
        <v>0.35</v>
      </c>
      <c r="E6179" s="3">
        <v>0.47</v>
      </c>
      <c r="F6179" s="3" t="s">
        <v>63</v>
      </c>
      <c r="G6179" s="2">
        <v>5100</v>
      </c>
      <c r="H6179" s="3">
        <v>216.44177119122972</v>
      </c>
      <c r="I6179" s="3">
        <v>305233.76524027548</v>
      </c>
      <c r="J6179" s="3">
        <v>723.01389444344989</v>
      </c>
      <c r="K6179" s="3">
        <v>1</v>
      </c>
      <c r="L6179" s="3">
        <f t="shared" si="319"/>
        <v>723.01389444344989</v>
      </c>
      <c r="M6179" s="3">
        <v>0</v>
      </c>
      <c r="N6179" s="3">
        <v>89.19084942150856</v>
      </c>
      <c r="O6179" s="3">
        <v>1</v>
      </c>
      <c r="P6179" s="3">
        <f t="shared" si="320"/>
        <v>89.19084942150856</v>
      </c>
      <c r="Q6179" s="3">
        <v>0</v>
      </c>
    </row>
    <row r="6180" spans="1:17" x14ac:dyDescent="0.25">
      <c r="A6180" s="3" t="s">
        <v>378</v>
      </c>
      <c r="B6180" s="3" t="s">
        <v>89</v>
      </c>
      <c r="C6180" s="3" t="s">
        <v>397</v>
      </c>
      <c r="D6180" s="3">
        <v>0.36</v>
      </c>
      <c r="E6180" s="3">
        <v>0.53</v>
      </c>
      <c r="F6180" s="3" t="s">
        <v>63</v>
      </c>
      <c r="G6180" s="2">
        <v>5100</v>
      </c>
      <c r="H6180" s="3">
        <v>43.635520421114684</v>
      </c>
      <c r="I6180" s="3">
        <v>50717.729281383494</v>
      </c>
      <c r="J6180" s="3">
        <v>136.72437050641875</v>
      </c>
      <c r="K6180" s="3">
        <v>1</v>
      </c>
      <c r="L6180" s="3">
        <f t="shared" si="319"/>
        <v>136.72437050641875</v>
      </c>
      <c r="M6180" s="3">
        <v>0</v>
      </c>
      <c r="N6180" s="3">
        <v>14.087946569923437</v>
      </c>
      <c r="O6180" s="3">
        <v>1</v>
      </c>
      <c r="P6180" s="3">
        <f t="shared" si="320"/>
        <v>14.087946569923437</v>
      </c>
      <c r="Q6180" s="3">
        <v>0</v>
      </c>
    </row>
    <row r="6181" spans="1:17" x14ac:dyDescent="0.25">
      <c r="A6181" s="3" t="s">
        <v>378</v>
      </c>
      <c r="B6181" s="3" t="s">
        <v>8</v>
      </c>
      <c r="C6181" s="3" t="s">
        <v>379</v>
      </c>
      <c r="D6181" s="3">
        <v>0.35</v>
      </c>
      <c r="E6181" s="3">
        <v>0.47</v>
      </c>
      <c r="F6181" s="3" t="s">
        <v>63</v>
      </c>
      <c r="G6181" s="2">
        <v>5100</v>
      </c>
      <c r="H6181" s="3">
        <v>0.6098501804808788</v>
      </c>
      <c r="I6181" s="3">
        <v>555.74734629548539</v>
      </c>
      <c r="J6181" s="3">
        <v>1.4324602341180908</v>
      </c>
      <c r="K6181" s="3">
        <v>1</v>
      </c>
      <c r="L6181" s="3">
        <f t="shared" si="319"/>
        <v>1.4324602341180908</v>
      </c>
      <c r="M6181" s="3">
        <v>0</v>
      </c>
      <c r="N6181" s="3">
        <v>0.13687987069177679</v>
      </c>
      <c r="O6181" s="3">
        <v>1</v>
      </c>
      <c r="P6181" s="3">
        <f t="shared" si="320"/>
        <v>0.13687987069177679</v>
      </c>
      <c r="Q6181" s="3">
        <v>0</v>
      </c>
    </row>
    <row r="6182" spans="1:17" x14ac:dyDescent="0.25">
      <c r="A6182" s="3" t="s">
        <v>378</v>
      </c>
      <c r="B6182" s="3" t="s">
        <v>89</v>
      </c>
      <c r="C6182" s="3" t="s">
        <v>406</v>
      </c>
      <c r="D6182" s="3">
        <v>0.36</v>
      </c>
      <c r="E6182" s="3">
        <v>0.48</v>
      </c>
      <c r="F6182" s="3" t="s">
        <v>415</v>
      </c>
      <c r="G6182" s="2">
        <v>5100</v>
      </c>
      <c r="H6182" s="3">
        <v>1.6544012854250553E-2</v>
      </c>
      <c r="I6182" s="3">
        <v>62.189203846627564</v>
      </c>
      <c r="J6182" s="3">
        <v>0.18066078967022831</v>
      </c>
      <c r="K6182" s="3">
        <v>1</v>
      </c>
      <c r="L6182" s="3">
        <f t="shared" si="319"/>
        <v>0.18066078967022831</v>
      </c>
      <c r="M6182" s="3">
        <v>0</v>
      </c>
      <c r="N6182" s="3">
        <v>2.7180216554563562E-2</v>
      </c>
      <c r="O6182" s="3">
        <v>1</v>
      </c>
      <c r="P6182" s="3">
        <f t="shared" si="320"/>
        <v>2.7180216554563562E-2</v>
      </c>
      <c r="Q6182" s="3">
        <v>0</v>
      </c>
    </row>
    <row r="6183" spans="1:17" x14ac:dyDescent="0.25">
      <c r="A6183" s="3" t="s">
        <v>378</v>
      </c>
      <c r="B6183" s="3" t="s">
        <v>8</v>
      </c>
      <c r="C6183" s="3" t="s">
        <v>379</v>
      </c>
      <c r="D6183" s="3">
        <v>0.35</v>
      </c>
      <c r="E6183" s="3">
        <v>0.47</v>
      </c>
      <c r="F6183" s="3" t="s">
        <v>385</v>
      </c>
      <c r="G6183" s="2">
        <v>5100</v>
      </c>
      <c r="H6183" s="3">
        <v>92.993653438239164</v>
      </c>
      <c r="I6183" s="3">
        <v>53880.763008408081</v>
      </c>
      <c r="J6183" s="3">
        <v>165.15584418309805</v>
      </c>
      <c r="K6183" s="3">
        <v>1</v>
      </c>
      <c r="L6183" s="3">
        <f t="shared" si="319"/>
        <v>165.15584418309805</v>
      </c>
      <c r="M6183" s="3">
        <v>0</v>
      </c>
      <c r="N6183" s="3">
        <v>13.262321570250693</v>
      </c>
      <c r="O6183" s="3">
        <v>1</v>
      </c>
      <c r="P6183" s="3">
        <f t="shared" si="320"/>
        <v>13.262321570250693</v>
      </c>
      <c r="Q6183" s="3">
        <v>0</v>
      </c>
    </row>
    <row r="6184" spans="1:17" x14ac:dyDescent="0.25">
      <c r="A6184" s="3" t="s">
        <v>378</v>
      </c>
      <c r="B6184" s="3" t="s">
        <v>8</v>
      </c>
      <c r="C6184" s="3" t="s">
        <v>379</v>
      </c>
      <c r="D6184" s="3">
        <v>0.35</v>
      </c>
      <c r="E6184" s="3">
        <v>0.47</v>
      </c>
      <c r="F6184" s="3" t="s">
        <v>19</v>
      </c>
      <c r="G6184" s="2">
        <v>5200</v>
      </c>
      <c r="H6184" s="3">
        <v>1.3163791847381574</v>
      </c>
      <c r="I6184" s="3">
        <v>1716.9234964957634</v>
      </c>
      <c r="J6184" s="3">
        <v>1.415447285744639</v>
      </c>
      <c r="K6184" s="3">
        <v>1</v>
      </c>
      <c r="L6184" s="3">
        <f t="shared" si="319"/>
        <v>1.415447285744639</v>
      </c>
      <c r="M6184" s="3">
        <v>0</v>
      </c>
      <c r="N6184" s="3">
        <v>0.16316061976978752</v>
      </c>
      <c r="O6184" s="3">
        <v>1</v>
      </c>
      <c r="P6184" s="3">
        <f t="shared" si="320"/>
        <v>0.16316061976978752</v>
      </c>
      <c r="Q6184" s="3">
        <v>0</v>
      </c>
    </row>
    <row r="6185" spans="1:17" x14ac:dyDescent="0.25">
      <c r="A6185" s="3" t="s">
        <v>378</v>
      </c>
      <c r="B6185" s="3" t="s">
        <v>89</v>
      </c>
      <c r="C6185" s="3" t="s">
        <v>397</v>
      </c>
      <c r="D6185" s="3">
        <v>0.36</v>
      </c>
      <c r="E6185" s="3">
        <v>0.53</v>
      </c>
      <c r="F6185" s="3" t="s">
        <v>19</v>
      </c>
      <c r="G6185" s="2">
        <v>5200</v>
      </c>
      <c r="H6185" s="3">
        <v>90.02719852288331</v>
      </c>
      <c r="I6185" s="3">
        <v>94943.986829593036</v>
      </c>
      <c r="J6185" s="3">
        <v>34.190901204880412</v>
      </c>
      <c r="K6185" s="3">
        <v>1</v>
      </c>
      <c r="L6185" s="3">
        <f t="shared" si="319"/>
        <v>34.190901204880412</v>
      </c>
      <c r="M6185" s="3">
        <v>0</v>
      </c>
      <c r="N6185" s="3">
        <v>2.0696449105227117</v>
      </c>
      <c r="O6185" s="3">
        <v>1</v>
      </c>
      <c r="P6185" s="3">
        <f t="shared" si="320"/>
        <v>2.0696449105227117</v>
      </c>
      <c r="Q6185" s="3">
        <v>0</v>
      </c>
    </row>
    <row r="6186" spans="1:17" x14ac:dyDescent="0.25">
      <c r="A6186" s="3" t="s">
        <v>378</v>
      </c>
      <c r="B6186" s="3" t="s">
        <v>89</v>
      </c>
      <c r="C6186" s="3" t="s">
        <v>406</v>
      </c>
      <c r="D6186" s="3">
        <v>0.36</v>
      </c>
      <c r="E6186" s="3">
        <v>0.48</v>
      </c>
      <c r="F6186" s="3" t="s">
        <v>19</v>
      </c>
      <c r="G6186" s="2">
        <v>5200</v>
      </c>
      <c r="H6186" s="3">
        <v>31.604525778589451</v>
      </c>
      <c r="I6186" s="3">
        <v>45139.408669434204</v>
      </c>
      <c r="J6186" s="3">
        <v>25.956787576666475</v>
      </c>
      <c r="K6186" s="3">
        <v>1</v>
      </c>
      <c r="L6186" s="3">
        <f t="shared" si="319"/>
        <v>25.956787576666475</v>
      </c>
      <c r="M6186" s="3">
        <v>0</v>
      </c>
      <c r="N6186" s="3">
        <v>4.00154883070363</v>
      </c>
      <c r="O6186" s="3">
        <v>1</v>
      </c>
      <c r="P6186" s="3">
        <f t="shared" si="320"/>
        <v>4.00154883070363</v>
      </c>
      <c r="Q6186" s="3">
        <v>0</v>
      </c>
    </row>
    <row r="6187" spans="1:17" x14ac:dyDescent="0.25">
      <c r="A6187" s="3" t="s">
        <v>378</v>
      </c>
      <c r="B6187" s="3" t="s">
        <v>89</v>
      </c>
      <c r="C6187" s="3" t="s">
        <v>397</v>
      </c>
      <c r="D6187" s="3">
        <v>0.36</v>
      </c>
      <c r="E6187" s="3">
        <v>0.53</v>
      </c>
      <c r="F6187" s="3" t="s">
        <v>404</v>
      </c>
      <c r="G6187" s="2">
        <v>5200</v>
      </c>
      <c r="H6187" s="3">
        <v>0.72405954119798022</v>
      </c>
      <c r="I6187" s="3">
        <v>1489.5164301253265</v>
      </c>
      <c r="J6187" s="3">
        <v>1.5410767688807097</v>
      </c>
      <c r="K6187" s="3">
        <v>1</v>
      </c>
      <c r="L6187" s="3">
        <f t="shared" si="319"/>
        <v>1.5410767688807097</v>
      </c>
      <c r="M6187" s="3">
        <v>0</v>
      </c>
      <c r="N6187" s="3">
        <v>0.14376298022545159</v>
      </c>
      <c r="O6187" s="3">
        <v>1</v>
      </c>
      <c r="P6187" s="3">
        <f t="shared" si="320"/>
        <v>0.14376298022545159</v>
      </c>
      <c r="Q6187" s="3">
        <v>0</v>
      </c>
    </row>
    <row r="6188" spans="1:17" x14ac:dyDescent="0.25">
      <c r="A6188" s="3" t="s">
        <v>378</v>
      </c>
      <c r="B6188" s="3" t="s">
        <v>8</v>
      </c>
      <c r="C6188" s="3" t="s">
        <v>379</v>
      </c>
      <c r="D6188" s="3">
        <v>0.35</v>
      </c>
      <c r="E6188" s="3">
        <v>0.47</v>
      </c>
      <c r="F6188" s="3" t="s">
        <v>63</v>
      </c>
      <c r="G6188" s="2">
        <v>5200</v>
      </c>
      <c r="H6188" s="3">
        <v>3.6741673013535139</v>
      </c>
      <c r="I6188" s="3">
        <v>85.974747438361518</v>
      </c>
      <c r="J6188" s="3">
        <v>0.19025648461231817</v>
      </c>
      <c r="K6188" s="3">
        <v>1</v>
      </c>
      <c r="L6188" s="3">
        <f t="shared" si="319"/>
        <v>0.19025648461231817</v>
      </c>
      <c r="M6188" s="3">
        <v>0</v>
      </c>
      <c r="N6188" s="3">
        <v>2.108666176330911E-2</v>
      </c>
      <c r="O6188" s="3">
        <v>1</v>
      </c>
      <c r="P6188" s="3">
        <f t="shared" si="320"/>
        <v>2.108666176330911E-2</v>
      </c>
      <c r="Q6188" s="3">
        <v>0</v>
      </c>
    </row>
    <row r="6189" spans="1:17" x14ac:dyDescent="0.25">
      <c r="A6189" s="3" t="s">
        <v>378</v>
      </c>
      <c r="B6189" s="3" t="s">
        <v>8</v>
      </c>
      <c r="C6189" s="3" t="s">
        <v>379</v>
      </c>
      <c r="D6189" s="3">
        <v>0.35</v>
      </c>
      <c r="E6189" s="3">
        <v>0.47</v>
      </c>
      <c r="F6189" s="3" t="s">
        <v>63</v>
      </c>
      <c r="G6189" s="2">
        <v>5200</v>
      </c>
      <c r="H6189" s="3">
        <v>22.050246322498079</v>
      </c>
      <c r="I6189" s="3">
        <v>30357.682950233375</v>
      </c>
      <c r="J6189" s="3">
        <v>11.16892039615124</v>
      </c>
      <c r="K6189" s="3">
        <v>1</v>
      </c>
      <c r="L6189" s="3">
        <f t="shared" si="319"/>
        <v>11.16892039615124</v>
      </c>
      <c r="M6189" s="3">
        <v>0</v>
      </c>
      <c r="N6189" s="3">
        <v>0.620734127193597</v>
      </c>
      <c r="O6189" s="3">
        <v>1</v>
      </c>
      <c r="P6189" s="3">
        <f t="shared" si="320"/>
        <v>0.620734127193597</v>
      </c>
      <c r="Q6189" s="3">
        <v>0</v>
      </c>
    </row>
    <row r="6190" spans="1:17" x14ac:dyDescent="0.25">
      <c r="A6190" s="3" t="s">
        <v>378</v>
      </c>
      <c r="B6190" s="3" t="s">
        <v>89</v>
      </c>
      <c r="C6190" s="3" t="s">
        <v>397</v>
      </c>
      <c r="D6190" s="3">
        <v>0.36</v>
      </c>
      <c r="E6190" s="3">
        <v>0.53</v>
      </c>
      <c r="F6190" s="3" t="s">
        <v>63</v>
      </c>
      <c r="G6190" s="2">
        <v>5200</v>
      </c>
      <c r="H6190" s="3">
        <v>24.744280465436685</v>
      </c>
      <c r="I6190" s="3">
        <v>29579.161865212875</v>
      </c>
      <c r="J6190" s="3">
        <v>15.419300513258278</v>
      </c>
      <c r="K6190" s="3">
        <v>1</v>
      </c>
      <c r="L6190" s="3">
        <f t="shared" si="319"/>
        <v>15.419300513258278</v>
      </c>
      <c r="M6190" s="3">
        <v>0</v>
      </c>
      <c r="N6190" s="3">
        <v>0.66500913839707876</v>
      </c>
      <c r="O6190" s="3">
        <v>1</v>
      </c>
      <c r="P6190" s="3">
        <f t="shared" si="320"/>
        <v>0.66500913839707876</v>
      </c>
      <c r="Q6190" s="3">
        <v>0</v>
      </c>
    </row>
    <row r="6191" spans="1:17" x14ac:dyDescent="0.25">
      <c r="A6191" s="3" t="s">
        <v>378</v>
      </c>
      <c r="B6191" s="3" t="s">
        <v>8</v>
      </c>
      <c r="C6191" s="3" t="s">
        <v>379</v>
      </c>
      <c r="D6191" s="3">
        <v>0.35</v>
      </c>
      <c r="E6191" s="3">
        <v>0.47</v>
      </c>
      <c r="F6191" s="3" t="s">
        <v>385</v>
      </c>
      <c r="G6191" s="2">
        <v>5200</v>
      </c>
      <c r="H6191" s="3">
        <v>1.9578264071803237</v>
      </c>
      <c r="I6191" s="3">
        <v>2306.2816519109938</v>
      </c>
      <c r="J6191" s="3">
        <v>1.411381044159187</v>
      </c>
      <c r="K6191" s="3">
        <v>1</v>
      </c>
      <c r="L6191" s="3">
        <f t="shared" si="319"/>
        <v>1.411381044159187</v>
      </c>
      <c r="M6191" s="3">
        <v>0</v>
      </c>
      <c r="N6191" s="3">
        <v>0.13454261114370072</v>
      </c>
      <c r="O6191" s="3">
        <v>1</v>
      </c>
      <c r="P6191" s="3">
        <f t="shared" si="320"/>
        <v>0.13454261114370072</v>
      </c>
      <c r="Q6191" s="3">
        <v>0</v>
      </c>
    </row>
    <row r="6192" spans="1:17" x14ac:dyDescent="0.25">
      <c r="A6192" s="3" t="s">
        <v>378</v>
      </c>
      <c r="B6192" s="3" t="s">
        <v>89</v>
      </c>
      <c r="C6192" s="3" t="s">
        <v>397</v>
      </c>
      <c r="D6192" s="3">
        <v>0.36</v>
      </c>
      <c r="E6192" s="3">
        <v>0.53</v>
      </c>
      <c r="F6192" s="3" t="s">
        <v>19</v>
      </c>
      <c r="G6192" s="2">
        <v>5201</v>
      </c>
      <c r="H6192" s="3">
        <v>2.9468410552631323</v>
      </c>
      <c r="I6192" s="3">
        <v>2797.7362649422239</v>
      </c>
      <c r="J6192" s="3">
        <v>0.51658632627714807</v>
      </c>
      <c r="K6192" s="3">
        <v>1</v>
      </c>
      <c r="L6192" s="3">
        <f t="shared" si="319"/>
        <v>0.51658632627714807</v>
      </c>
      <c r="M6192" s="3">
        <v>0</v>
      </c>
      <c r="N6192" s="3">
        <v>6.2520694553456102E-2</v>
      </c>
      <c r="O6192" s="3">
        <v>1</v>
      </c>
      <c r="P6192" s="3">
        <f t="shared" si="320"/>
        <v>6.2520694553456102E-2</v>
      </c>
      <c r="Q6192" s="3">
        <v>0</v>
      </c>
    </row>
    <row r="6193" spans="1:17" x14ac:dyDescent="0.25">
      <c r="A6193" s="3" t="s">
        <v>378</v>
      </c>
      <c r="B6193" s="3" t="s">
        <v>89</v>
      </c>
      <c r="C6193" s="3" t="s">
        <v>406</v>
      </c>
      <c r="D6193" s="3">
        <v>0.36</v>
      </c>
      <c r="E6193" s="3">
        <v>0.48</v>
      </c>
      <c r="F6193" s="3" t="s">
        <v>19</v>
      </c>
      <c r="G6193" s="2">
        <v>5201</v>
      </c>
      <c r="H6193" s="3">
        <v>0.3026597180151594</v>
      </c>
      <c r="I6193" s="3">
        <v>704.61886992282575</v>
      </c>
      <c r="J6193" s="3">
        <v>0.90513767158146319</v>
      </c>
      <c r="K6193" s="3">
        <v>1</v>
      </c>
      <c r="L6193" s="3">
        <f t="shared" si="319"/>
        <v>0.90513767158146319</v>
      </c>
      <c r="M6193" s="3">
        <v>0</v>
      </c>
      <c r="N6193" s="3">
        <v>6.6162692201551229E-2</v>
      </c>
      <c r="O6193" s="3">
        <v>1</v>
      </c>
      <c r="P6193" s="3">
        <f t="shared" si="320"/>
        <v>6.6162692201551229E-2</v>
      </c>
      <c r="Q6193" s="3">
        <v>0</v>
      </c>
    </row>
    <row r="6194" spans="1:17" x14ac:dyDescent="0.25">
      <c r="A6194" s="3" t="s">
        <v>378</v>
      </c>
      <c r="B6194" s="3" t="s">
        <v>8</v>
      </c>
      <c r="C6194" s="3" t="s">
        <v>379</v>
      </c>
      <c r="D6194" s="3">
        <v>0.35</v>
      </c>
      <c r="E6194" s="3">
        <v>0.47</v>
      </c>
      <c r="F6194" s="3" t="s">
        <v>63</v>
      </c>
      <c r="G6194" s="2">
        <v>5250</v>
      </c>
      <c r="H6194" s="3">
        <v>1.4992030004263817</v>
      </c>
      <c r="I6194" s="3">
        <v>1745.5955672711827</v>
      </c>
      <c r="J6194" s="3">
        <v>0.9514779790702137</v>
      </c>
      <c r="K6194" s="3">
        <v>1</v>
      </c>
      <c r="L6194" s="3">
        <f t="shared" si="319"/>
        <v>0.9514779790702137</v>
      </c>
      <c r="M6194" s="3">
        <v>0</v>
      </c>
      <c r="N6194" s="3">
        <v>5.5702459255890013E-2</v>
      </c>
      <c r="O6194" s="3">
        <v>1</v>
      </c>
      <c r="P6194" s="3">
        <f t="shared" si="320"/>
        <v>5.5702459255890013E-2</v>
      </c>
      <c r="Q6194" s="3">
        <v>0</v>
      </c>
    </row>
    <row r="6195" spans="1:17" x14ac:dyDescent="0.25">
      <c r="A6195" s="3" t="s">
        <v>378</v>
      </c>
      <c r="B6195" s="3" t="s">
        <v>8</v>
      </c>
      <c r="C6195" s="3" t="s">
        <v>379</v>
      </c>
      <c r="D6195" s="3">
        <v>0.35</v>
      </c>
      <c r="E6195" s="3">
        <v>0.47</v>
      </c>
      <c r="F6195" s="3" t="s">
        <v>19</v>
      </c>
      <c r="G6195" s="2">
        <v>5300</v>
      </c>
      <c r="H6195" s="3">
        <v>54.240429058016147</v>
      </c>
      <c r="I6195" s="3">
        <v>62986.592641931842</v>
      </c>
      <c r="J6195" s="3">
        <v>28.386940953266961</v>
      </c>
      <c r="K6195" s="3">
        <v>1</v>
      </c>
      <c r="L6195" s="3">
        <f t="shared" si="319"/>
        <v>28.386940953266961</v>
      </c>
      <c r="M6195" s="3">
        <v>0</v>
      </c>
      <c r="N6195" s="3">
        <v>4.6946719069268807</v>
      </c>
      <c r="O6195" s="3">
        <v>1</v>
      </c>
      <c r="P6195" s="3">
        <f t="shared" si="320"/>
        <v>4.6946719069268807</v>
      </c>
      <c r="Q6195" s="3">
        <v>0</v>
      </c>
    </row>
    <row r="6196" spans="1:17" x14ac:dyDescent="0.25">
      <c r="A6196" s="3" t="s">
        <v>378</v>
      </c>
      <c r="B6196" s="3" t="s">
        <v>89</v>
      </c>
      <c r="C6196" s="3" t="s">
        <v>397</v>
      </c>
      <c r="D6196" s="3">
        <v>0.36</v>
      </c>
      <c r="E6196" s="3">
        <v>0.53</v>
      </c>
      <c r="F6196" s="3" t="s">
        <v>19</v>
      </c>
      <c r="G6196" s="2">
        <v>5300</v>
      </c>
      <c r="H6196" s="3">
        <v>286.2808207296149</v>
      </c>
      <c r="I6196" s="3">
        <v>362067.95018825872</v>
      </c>
      <c r="J6196" s="3">
        <v>220.69510617798548</v>
      </c>
      <c r="K6196" s="3">
        <v>1</v>
      </c>
      <c r="L6196" s="3">
        <f t="shared" si="319"/>
        <v>220.69510617798548</v>
      </c>
      <c r="M6196" s="3">
        <v>0</v>
      </c>
      <c r="N6196" s="3">
        <v>31.479568116957367</v>
      </c>
      <c r="O6196" s="3">
        <v>1</v>
      </c>
      <c r="P6196" s="3">
        <f t="shared" si="320"/>
        <v>31.479568116957367</v>
      </c>
      <c r="Q6196" s="3">
        <v>0</v>
      </c>
    </row>
    <row r="6197" spans="1:17" x14ac:dyDescent="0.25">
      <c r="A6197" s="3" t="s">
        <v>378</v>
      </c>
      <c r="B6197" s="3" t="s">
        <v>89</v>
      </c>
      <c r="C6197" s="3" t="s">
        <v>406</v>
      </c>
      <c r="D6197" s="3">
        <v>0.36</v>
      </c>
      <c r="E6197" s="3">
        <v>0.48</v>
      </c>
      <c r="F6197" s="3" t="s">
        <v>19</v>
      </c>
      <c r="G6197" s="2">
        <v>5300</v>
      </c>
      <c r="H6197" s="3">
        <v>490.63013104914381</v>
      </c>
      <c r="I6197" s="3">
        <v>750947.2488379128</v>
      </c>
      <c r="J6197" s="3">
        <v>454.8787695873711</v>
      </c>
      <c r="K6197" s="3">
        <v>1</v>
      </c>
      <c r="L6197" s="3">
        <f t="shared" si="319"/>
        <v>454.8787695873711</v>
      </c>
      <c r="M6197" s="3">
        <v>0</v>
      </c>
      <c r="N6197" s="3">
        <v>66.532930781122943</v>
      </c>
      <c r="O6197" s="3">
        <v>1</v>
      </c>
      <c r="P6197" s="3">
        <f t="shared" si="320"/>
        <v>66.532930781122943</v>
      </c>
      <c r="Q6197" s="3">
        <v>0</v>
      </c>
    </row>
    <row r="6198" spans="1:17" x14ac:dyDescent="0.25">
      <c r="A6198" s="3" t="s">
        <v>378</v>
      </c>
      <c r="B6198" s="3" t="s">
        <v>89</v>
      </c>
      <c r="C6198" s="3" t="s">
        <v>417</v>
      </c>
      <c r="D6198" s="3">
        <v>0.51</v>
      </c>
      <c r="E6198" s="3">
        <v>0.57999999999999996</v>
      </c>
      <c r="F6198" s="3" t="s">
        <v>19</v>
      </c>
      <c r="G6198" s="2">
        <v>5300</v>
      </c>
      <c r="H6198" s="3">
        <v>3.546998877117769</v>
      </c>
      <c r="I6198" s="3">
        <v>8249.8035628121106</v>
      </c>
      <c r="J6198" s="3">
        <v>8.7526581836353419</v>
      </c>
      <c r="K6198" s="3">
        <v>1</v>
      </c>
      <c r="L6198" s="3">
        <f t="shared" si="319"/>
        <v>8.7526581836353419</v>
      </c>
      <c r="M6198" s="3">
        <v>0</v>
      </c>
      <c r="N6198" s="3">
        <v>1.2726033447091583</v>
      </c>
      <c r="O6198" s="3">
        <v>1</v>
      </c>
      <c r="P6198" s="3">
        <f t="shared" si="320"/>
        <v>1.2726033447091583</v>
      </c>
      <c r="Q6198" s="3">
        <v>0</v>
      </c>
    </row>
    <row r="6199" spans="1:17" x14ac:dyDescent="0.25">
      <c r="A6199" s="3" t="s">
        <v>378</v>
      </c>
      <c r="B6199" s="3" t="s">
        <v>89</v>
      </c>
      <c r="C6199" s="3" t="s">
        <v>397</v>
      </c>
      <c r="D6199" s="3">
        <v>0.36</v>
      </c>
      <c r="E6199" s="3">
        <v>0.53</v>
      </c>
      <c r="F6199" s="3" t="s">
        <v>404</v>
      </c>
      <c r="G6199" s="2">
        <v>5300</v>
      </c>
      <c r="H6199" s="3">
        <v>51.416828807180273</v>
      </c>
      <c r="I6199" s="3">
        <v>57823.948735182734</v>
      </c>
      <c r="J6199" s="3">
        <v>18.165490726669699</v>
      </c>
      <c r="K6199" s="3">
        <v>1</v>
      </c>
      <c r="L6199" s="3">
        <f t="shared" si="319"/>
        <v>18.165490726669699</v>
      </c>
      <c r="M6199" s="3">
        <v>0</v>
      </c>
      <c r="N6199" s="3">
        <v>2.2205938958998348</v>
      </c>
      <c r="O6199" s="3">
        <v>1</v>
      </c>
      <c r="P6199" s="3">
        <f t="shared" si="320"/>
        <v>2.2205938958998348</v>
      </c>
      <c r="Q6199" s="3">
        <v>0</v>
      </c>
    </row>
    <row r="6200" spans="1:17" x14ac:dyDescent="0.25">
      <c r="A6200" s="3" t="s">
        <v>378</v>
      </c>
      <c r="B6200" s="3" t="s">
        <v>8</v>
      </c>
      <c r="C6200" s="3" t="s">
        <v>379</v>
      </c>
      <c r="D6200" s="3">
        <v>0.35</v>
      </c>
      <c r="E6200" s="3">
        <v>0.47</v>
      </c>
      <c r="F6200" s="3" t="s">
        <v>390</v>
      </c>
      <c r="G6200" s="2">
        <v>5300</v>
      </c>
      <c r="H6200" s="3">
        <v>106.61109738762553</v>
      </c>
      <c r="I6200" s="3">
        <v>80492.260936972962</v>
      </c>
      <c r="J6200" s="3">
        <v>15.260572173681645</v>
      </c>
      <c r="K6200" s="3">
        <v>1</v>
      </c>
      <c r="L6200" s="3">
        <f t="shared" si="319"/>
        <v>15.260572173681645</v>
      </c>
      <c r="M6200" s="3">
        <v>0</v>
      </c>
      <c r="N6200" s="3">
        <v>1.8190249529465392</v>
      </c>
      <c r="O6200" s="3">
        <v>1</v>
      </c>
      <c r="P6200" s="3">
        <f t="shared" si="320"/>
        <v>1.8190249529465392</v>
      </c>
      <c r="Q6200" s="3">
        <v>0</v>
      </c>
    </row>
    <row r="6201" spans="1:17" x14ac:dyDescent="0.25">
      <c r="A6201" s="3" t="s">
        <v>378</v>
      </c>
      <c r="B6201" s="3" t="s">
        <v>89</v>
      </c>
      <c r="C6201" s="3" t="s">
        <v>406</v>
      </c>
      <c r="D6201" s="3">
        <v>0.36</v>
      </c>
      <c r="E6201" s="3">
        <v>0.48</v>
      </c>
      <c r="F6201" s="3" t="s">
        <v>11</v>
      </c>
      <c r="G6201" s="2">
        <v>5300</v>
      </c>
      <c r="H6201" s="3">
        <v>95.660281131346807</v>
      </c>
      <c r="I6201" s="3">
        <v>162187.40722338029</v>
      </c>
      <c r="J6201" s="3">
        <v>92.936610781793163</v>
      </c>
      <c r="K6201" s="3">
        <v>1</v>
      </c>
      <c r="L6201" s="3">
        <f t="shared" si="319"/>
        <v>92.936610781793163</v>
      </c>
      <c r="M6201" s="3">
        <v>0</v>
      </c>
      <c r="N6201" s="3">
        <v>14.567748529874057</v>
      </c>
      <c r="O6201" s="3">
        <v>1</v>
      </c>
      <c r="P6201" s="3">
        <f t="shared" si="320"/>
        <v>14.567748529874057</v>
      </c>
      <c r="Q6201" s="3">
        <v>0</v>
      </c>
    </row>
    <row r="6202" spans="1:17" x14ac:dyDescent="0.25">
      <c r="A6202" s="3" t="s">
        <v>378</v>
      </c>
      <c r="B6202" s="3" t="s">
        <v>89</v>
      </c>
      <c r="C6202" s="3" t="s">
        <v>417</v>
      </c>
      <c r="D6202" s="3">
        <v>0.51</v>
      </c>
      <c r="E6202" s="3">
        <v>0.57999999999999996</v>
      </c>
      <c r="F6202" s="3" t="s">
        <v>11</v>
      </c>
      <c r="G6202" s="2">
        <v>5300</v>
      </c>
      <c r="H6202" s="3">
        <v>50.414948235833371</v>
      </c>
      <c r="I6202" s="3">
        <v>83782.318606538101</v>
      </c>
      <c r="J6202" s="3">
        <v>52.533968019809286</v>
      </c>
      <c r="K6202" s="3">
        <v>1</v>
      </c>
      <c r="L6202" s="3">
        <f t="shared" si="319"/>
        <v>52.533968019809286</v>
      </c>
      <c r="M6202" s="3">
        <v>0</v>
      </c>
      <c r="N6202" s="3">
        <v>8.2709891595043512</v>
      </c>
      <c r="O6202" s="3">
        <v>1</v>
      </c>
      <c r="P6202" s="3">
        <f t="shared" si="320"/>
        <v>8.2709891595043512</v>
      </c>
      <c r="Q6202" s="3">
        <v>0</v>
      </c>
    </row>
    <row r="6203" spans="1:17" x14ac:dyDescent="0.25">
      <c r="A6203" s="3" t="s">
        <v>378</v>
      </c>
      <c r="B6203" s="3" t="s">
        <v>89</v>
      </c>
      <c r="C6203" s="3" t="s">
        <v>406</v>
      </c>
      <c r="D6203" s="3">
        <v>0.36</v>
      </c>
      <c r="E6203" s="3">
        <v>0.48</v>
      </c>
      <c r="F6203" s="3" t="s">
        <v>413</v>
      </c>
      <c r="G6203" s="2">
        <v>5300</v>
      </c>
      <c r="H6203" s="3">
        <v>100.94851620913539</v>
      </c>
      <c r="I6203" s="3">
        <v>133934.0893377972</v>
      </c>
      <c r="J6203" s="3">
        <v>61.558826081120039</v>
      </c>
      <c r="K6203" s="3">
        <v>1</v>
      </c>
      <c r="L6203" s="3">
        <f t="shared" si="319"/>
        <v>61.558826081120039</v>
      </c>
      <c r="M6203" s="3">
        <v>0</v>
      </c>
      <c r="N6203" s="3">
        <v>8.8512604099138876</v>
      </c>
      <c r="O6203" s="3">
        <v>1</v>
      </c>
      <c r="P6203" s="3">
        <f t="shared" si="320"/>
        <v>8.8512604099138876</v>
      </c>
      <c r="Q6203" s="3">
        <v>0</v>
      </c>
    </row>
    <row r="6204" spans="1:17" x14ac:dyDescent="0.25">
      <c r="A6204" s="3" t="s">
        <v>378</v>
      </c>
      <c r="B6204" s="3" t="s">
        <v>8</v>
      </c>
      <c r="C6204" s="3" t="s">
        <v>379</v>
      </c>
      <c r="D6204" s="3">
        <v>0.35</v>
      </c>
      <c r="E6204" s="3">
        <v>0.47</v>
      </c>
      <c r="F6204" s="3" t="s">
        <v>392</v>
      </c>
      <c r="G6204" s="2">
        <v>5300</v>
      </c>
      <c r="H6204" s="3">
        <v>20.144239783356145</v>
      </c>
      <c r="I6204" s="3">
        <v>26392.258024261668</v>
      </c>
      <c r="J6204" s="3">
        <v>9.6717474343689656</v>
      </c>
      <c r="K6204" s="3">
        <v>1</v>
      </c>
      <c r="L6204" s="3">
        <f t="shared" si="319"/>
        <v>9.6717474343689656</v>
      </c>
      <c r="M6204" s="3">
        <v>0</v>
      </c>
      <c r="N6204" s="3">
        <v>1.2900008090689672</v>
      </c>
      <c r="O6204" s="3">
        <v>1</v>
      </c>
      <c r="P6204" s="3">
        <f t="shared" si="320"/>
        <v>1.2900008090689672</v>
      </c>
      <c r="Q6204" s="3">
        <v>0</v>
      </c>
    </row>
    <row r="6205" spans="1:17" x14ac:dyDescent="0.25">
      <c r="A6205" s="3" t="s">
        <v>378</v>
      </c>
      <c r="B6205" s="3" t="s">
        <v>8</v>
      </c>
      <c r="C6205" s="3" t="s">
        <v>379</v>
      </c>
      <c r="D6205" s="3">
        <v>0.35</v>
      </c>
      <c r="E6205" s="3">
        <v>0.47</v>
      </c>
      <c r="F6205" s="3" t="s">
        <v>392</v>
      </c>
      <c r="G6205" s="2">
        <v>5300</v>
      </c>
      <c r="H6205" s="3">
        <v>39.846973647290248</v>
      </c>
      <c r="I6205" s="3">
        <v>74060.327661098112</v>
      </c>
      <c r="J6205" s="3">
        <v>55.960279799187134</v>
      </c>
      <c r="K6205" s="3">
        <v>1</v>
      </c>
      <c r="L6205" s="3">
        <f t="shared" si="319"/>
        <v>55.960279799187134</v>
      </c>
      <c r="M6205" s="3">
        <v>0</v>
      </c>
      <c r="N6205" s="3">
        <v>8.6783997666433716</v>
      </c>
      <c r="O6205" s="3">
        <v>1</v>
      </c>
      <c r="P6205" s="3">
        <f t="shared" si="320"/>
        <v>8.6783997666433716</v>
      </c>
      <c r="Q6205" s="3">
        <v>0</v>
      </c>
    </row>
    <row r="6206" spans="1:17" x14ac:dyDescent="0.25">
      <c r="A6206" s="3" t="s">
        <v>378</v>
      </c>
      <c r="B6206" s="3" t="s">
        <v>89</v>
      </c>
      <c r="C6206" s="3" t="s">
        <v>397</v>
      </c>
      <c r="D6206" s="3">
        <v>0.36</v>
      </c>
      <c r="E6206" s="3">
        <v>0.53</v>
      </c>
      <c r="F6206" s="3" t="s">
        <v>392</v>
      </c>
      <c r="G6206" s="2">
        <v>5300</v>
      </c>
      <c r="H6206" s="3">
        <v>2.196053884854114</v>
      </c>
      <c r="I6206" s="3">
        <v>1969.9486560839005</v>
      </c>
      <c r="J6206" s="3">
        <v>0.10250787897405904</v>
      </c>
      <c r="K6206" s="3">
        <v>1</v>
      </c>
      <c r="L6206" s="3">
        <f t="shared" si="319"/>
        <v>0.10250787897405904</v>
      </c>
      <c r="M6206" s="3">
        <v>0</v>
      </c>
      <c r="N6206" s="3">
        <v>1.3441387570354004E-2</v>
      </c>
      <c r="O6206" s="3">
        <v>1</v>
      </c>
      <c r="P6206" s="3">
        <f t="shared" si="320"/>
        <v>1.3441387570354004E-2</v>
      </c>
      <c r="Q6206" s="3">
        <v>0</v>
      </c>
    </row>
    <row r="6207" spans="1:17" x14ac:dyDescent="0.25">
      <c r="A6207" s="3" t="s">
        <v>378</v>
      </c>
      <c r="B6207" s="3" t="s">
        <v>89</v>
      </c>
      <c r="C6207" s="3" t="s">
        <v>397</v>
      </c>
      <c r="D6207" s="3">
        <v>0.36</v>
      </c>
      <c r="E6207" s="3">
        <v>0.53</v>
      </c>
      <c r="F6207" s="3" t="s">
        <v>59</v>
      </c>
      <c r="G6207" s="2">
        <v>5300</v>
      </c>
      <c r="H6207" s="3">
        <v>0.9135476910262138</v>
      </c>
      <c r="I6207" s="3">
        <v>1231.4050122168082</v>
      </c>
      <c r="J6207" s="3">
        <v>0.6884031875028126</v>
      </c>
      <c r="K6207" s="3">
        <v>1</v>
      </c>
      <c r="L6207" s="3">
        <f t="shared" si="319"/>
        <v>0.6884031875028126</v>
      </c>
      <c r="M6207" s="3">
        <v>0</v>
      </c>
      <c r="N6207" s="3">
        <v>9.3322763911227041E-2</v>
      </c>
      <c r="O6207" s="3">
        <v>1</v>
      </c>
      <c r="P6207" s="3">
        <f t="shared" si="320"/>
        <v>9.3322763911227041E-2</v>
      </c>
      <c r="Q6207" s="3">
        <v>0</v>
      </c>
    </row>
    <row r="6208" spans="1:17" x14ac:dyDescent="0.25">
      <c r="A6208" s="3" t="s">
        <v>378</v>
      </c>
      <c r="B6208" s="3" t="s">
        <v>89</v>
      </c>
      <c r="C6208" s="3" t="s">
        <v>406</v>
      </c>
      <c r="D6208" s="3">
        <v>0.36</v>
      </c>
      <c r="E6208" s="3">
        <v>0.48</v>
      </c>
      <c r="F6208" s="3" t="s">
        <v>59</v>
      </c>
      <c r="G6208" s="2">
        <v>5300</v>
      </c>
      <c r="H6208" s="3">
        <v>1.6139864707361498</v>
      </c>
      <c r="I6208" s="3">
        <v>1812.8427320286685</v>
      </c>
      <c r="J6208" s="3">
        <v>0.1859206435801862</v>
      </c>
      <c r="K6208" s="3">
        <v>1</v>
      </c>
      <c r="L6208" s="3">
        <f t="shared" si="319"/>
        <v>0.1859206435801862</v>
      </c>
      <c r="M6208" s="3">
        <v>0</v>
      </c>
      <c r="N6208" s="3">
        <v>3.4531209222431088E-2</v>
      </c>
      <c r="O6208" s="3">
        <v>1</v>
      </c>
      <c r="P6208" s="3">
        <f t="shared" si="320"/>
        <v>3.4531209222431088E-2</v>
      </c>
      <c r="Q6208" s="3">
        <v>0</v>
      </c>
    </row>
    <row r="6209" spans="1:17" x14ac:dyDescent="0.25">
      <c r="A6209" s="3" t="s">
        <v>378</v>
      </c>
      <c r="B6209" s="3" t="s">
        <v>8</v>
      </c>
      <c r="C6209" s="3" t="s">
        <v>379</v>
      </c>
      <c r="D6209" s="3">
        <v>0.35</v>
      </c>
      <c r="E6209" s="3">
        <v>0.47</v>
      </c>
      <c r="F6209" s="3" t="s">
        <v>59</v>
      </c>
      <c r="G6209" s="2">
        <v>5300</v>
      </c>
      <c r="H6209" s="3">
        <v>7.4801267072471918</v>
      </c>
      <c r="I6209" s="3">
        <v>6081.6902740288424</v>
      </c>
      <c r="J6209" s="3">
        <v>0.84935758780954773</v>
      </c>
      <c r="K6209" s="3">
        <v>1</v>
      </c>
      <c r="L6209" s="3">
        <f t="shared" si="319"/>
        <v>0.84935758780954773</v>
      </c>
      <c r="M6209" s="3">
        <v>0</v>
      </c>
      <c r="N6209" s="3">
        <v>1.9741717714013313E-2</v>
      </c>
      <c r="O6209" s="3">
        <v>1</v>
      </c>
      <c r="P6209" s="3">
        <f t="shared" si="320"/>
        <v>1.9741717714013313E-2</v>
      </c>
      <c r="Q6209" s="3">
        <v>0</v>
      </c>
    </row>
    <row r="6210" spans="1:17" x14ac:dyDescent="0.25">
      <c r="A6210" s="3" t="s">
        <v>378</v>
      </c>
      <c r="B6210" s="3" t="s">
        <v>8</v>
      </c>
      <c r="C6210" s="3" t="s">
        <v>379</v>
      </c>
      <c r="D6210" s="3">
        <v>0.35</v>
      </c>
      <c r="E6210" s="3">
        <v>0.47</v>
      </c>
      <c r="F6210" s="3" t="s">
        <v>59</v>
      </c>
      <c r="G6210" s="2">
        <v>5300</v>
      </c>
      <c r="H6210" s="3">
        <v>0.11291241845930797</v>
      </c>
      <c r="I6210" s="3">
        <v>400.2567792770314</v>
      </c>
      <c r="J6210" s="3">
        <v>0.81525630683983663</v>
      </c>
      <c r="K6210" s="3">
        <v>1</v>
      </c>
      <c r="L6210" s="3">
        <f t="shared" ref="L6210:L6273" si="321">J6210*K6210</f>
        <v>0.81525630683983663</v>
      </c>
      <c r="M6210" s="3">
        <v>0</v>
      </c>
      <c r="N6210" s="3">
        <v>0.10814096819764253</v>
      </c>
      <c r="O6210" s="3">
        <v>1</v>
      </c>
      <c r="P6210" s="3">
        <f t="shared" ref="P6210:P6273" si="322">N6210*O6210</f>
        <v>0.10814096819764253</v>
      </c>
      <c r="Q6210" s="3">
        <v>0</v>
      </c>
    </row>
    <row r="6211" spans="1:17" x14ac:dyDescent="0.25">
      <c r="A6211" s="3" t="s">
        <v>378</v>
      </c>
      <c r="B6211" s="3" t="s">
        <v>89</v>
      </c>
      <c r="C6211" s="3" t="s">
        <v>406</v>
      </c>
      <c r="D6211" s="3">
        <v>0.36</v>
      </c>
      <c r="E6211" s="3">
        <v>0.48</v>
      </c>
      <c r="F6211" s="3" t="s">
        <v>59</v>
      </c>
      <c r="G6211" s="2">
        <v>5300</v>
      </c>
      <c r="H6211" s="3">
        <v>2.1205768696529743</v>
      </c>
      <c r="I6211" s="3">
        <v>2520.9803330106392</v>
      </c>
      <c r="J6211" s="3">
        <v>0.13214366740016492</v>
      </c>
      <c r="K6211" s="3">
        <v>1</v>
      </c>
      <c r="L6211" s="3">
        <f t="shared" si="321"/>
        <v>0.13214366740016492</v>
      </c>
      <c r="M6211" s="3">
        <v>0</v>
      </c>
      <c r="N6211" s="3">
        <v>1.5785033454052695E-2</v>
      </c>
      <c r="O6211" s="3">
        <v>1</v>
      </c>
      <c r="P6211" s="3">
        <f t="shared" si="322"/>
        <v>1.5785033454052695E-2</v>
      </c>
      <c r="Q6211" s="3">
        <v>0</v>
      </c>
    </row>
    <row r="6212" spans="1:17" x14ac:dyDescent="0.25">
      <c r="A6212" s="3" t="s">
        <v>378</v>
      </c>
      <c r="B6212" s="3" t="s">
        <v>89</v>
      </c>
      <c r="C6212" s="3" t="s">
        <v>406</v>
      </c>
      <c r="D6212" s="3">
        <v>0.36</v>
      </c>
      <c r="E6212" s="3">
        <v>0.48</v>
      </c>
      <c r="F6212" s="3" t="s">
        <v>59</v>
      </c>
      <c r="G6212" s="2">
        <v>5300</v>
      </c>
      <c r="H6212" s="3">
        <v>1.8284744992243622</v>
      </c>
      <c r="I6212" s="3">
        <v>2568.7340826847212</v>
      </c>
      <c r="J6212" s="3">
        <v>1.8579333905004882</v>
      </c>
      <c r="K6212" s="3">
        <v>1</v>
      </c>
      <c r="L6212" s="3">
        <f t="shared" si="321"/>
        <v>1.8579333905004882</v>
      </c>
      <c r="M6212" s="3">
        <v>0</v>
      </c>
      <c r="N6212" s="3">
        <v>0.23036632583969335</v>
      </c>
      <c r="O6212" s="3">
        <v>1</v>
      </c>
      <c r="P6212" s="3">
        <f t="shared" si="322"/>
        <v>0.23036632583969335</v>
      </c>
      <c r="Q6212" s="3">
        <v>0</v>
      </c>
    </row>
    <row r="6213" spans="1:17" x14ac:dyDescent="0.25">
      <c r="A6213" s="3" t="s">
        <v>378</v>
      </c>
      <c r="B6213" s="3" t="s">
        <v>89</v>
      </c>
      <c r="C6213" s="3" t="s">
        <v>417</v>
      </c>
      <c r="D6213" s="3">
        <v>0.51</v>
      </c>
      <c r="E6213" s="3">
        <v>0.57999999999999996</v>
      </c>
      <c r="F6213" s="3" t="s">
        <v>59</v>
      </c>
      <c r="G6213" s="2">
        <v>5300</v>
      </c>
      <c r="H6213" s="3">
        <v>0.74025743046925341</v>
      </c>
      <c r="I6213" s="3">
        <v>1806.3544007666296</v>
      </c>
      <c r="J6213" s="3">
        <v>2.1986621196345513</v>
      </c>
      <c r="K6213" s="3">
        <v>1</v>
      </c>
      <c r="L6213" s="3">
        <f t="shared" si="321"/>
        <v>2.1986621196345513</v>
      </c>
      <c r="M6213" s="3">
        <v>0</v>
      </c>
      <c r="N6213" s="3">
        <v>0.31606353224676703</v>
      </c>
      <c r="O6213" s="3">
        <v>1</v>
      </c>
      <c r="P6213" s="3">
        <f t="shared" si="322"/>
        <v>0.31606353224676703</v>
      </c>
      <c r="Q6213" s="3">
        <v>0</v>
      </c>
    </row>
    <row r="6214" spans="1:17" x14ac:dyDescent="0.25">
      <c r="A6214" s="3" t="s">
        <v>378</v>
      </c>
      <c r="B6214" s="3" t="s">
        <v>8</v>
      </c>
      <c r="C6214" s="3" t="s">
        <v>379</v>
      </c>
      <c r="D6214" s="3">
        <v>0.35</v>
      </c>
      <c r="E6214" s="3">
        <v>0.47</v>
      </c>
      <c r="F6214" s="3" t="s">
        <v>59</v>
      </c>
      <c r="G6214" s="2">
        <v>5300</v>
      </c>
      <c r="H6214" s="3">
        <v>2.1857945106942589</v>
      </c>
      <c r="I6214" s="3">
        <v>1442.5836388422545</v>
      </c>
      <c r="J6214" s="3">
        <v>0.22343805529719274</v>
      </c>
      <c r="K6214" s="3">
        <v>1</v>
      </c>
      <c r="L6214" s="3">
        <f t="shared" si="321"/>
        <v>0.22343805529719274</v>
      </c>
      <c r="M6214" s="3">
        <v>0</v>
      </c>
      <c r="N6214" s="3">
        <v>1.6090042743578089E-3</v>
      </c>
      <c r="O6214" s="3">
        <v>1</v>
      </c>
      <c r="P6214" s="3">
        <f t="shared" si="322"/>
        <v>1.6090042743578089E-3</v>
      </c>
      <c r="Q6214" s="3">
        <v>0</v>
      </c>
    </row>
    <row r="6215" spans="1:17" x14ac:dyDescent="0.25">
      <c r="A6215" s="3" t="s">
        <v>378</v>
      </c>
      <c r="B6215" s="3" t="s">
        <v>8</v>
      </c>
      <c r="C6215" s="3" t="s">
        <v>379</v>
      </c>
      <c r="D6215" s="3">
        <v>0.35</v>
      </c>
      <c r="E6215" s="3">
        <v>0.47</v>
      </c>
      <c r="F6215" s="3" t="s">
        <v>63</v>
      </c>
      <c r="G6215" s="2">
        <v>5300</v>
      </c>
      <c r="H6215" s="3">
        <v>4.2170093556695631</v>
      </c>
      <c r="I6215" s="3">
        <v>3421.5244483222077</v>
      </c>
      <c r="J6215" s="3">
        <v>0.38151109235486869</v>
      </c>
      <c r="K6215" s="3">
        <v>1</v>
      </c>
      <c r="L6215" s="3">
        <f t="shared" si="321"/>
        <v>0.38151109235486869</v>
      </c>
      <c r="M6215" s="3">
        <v>0</v>
      </c>
      <c r="N6215" s="3">
        <v>1.8978963492724984E-2</v>
      </c>
      <c r="O6215" s="3">
        <v>1</v>
      </c>
      <c r="P6215" s="3">
        <f t="shared" si="322"/>
        <v>1.8978963492724984E-2</v>
      </c>
      <c r="Q6215" s="3">
        <v>0</v>
      </c>
    </row>
    <row r="6216" spans="1:17" x14ac:dyDescent="0.25">
      <c r="A6216" s="3" t="s">
        <v>378</v>
      </c>
      <c r="B6216" s="3" t="s">
        <v>8</v>
      </c>
      <c r="C6216" s="3" t="s">
        <v>379</v>
      </c>
      <c r="D6216" s="3">
        <v>0.35</v>
      </c>
      <c r="E6216" s="3">
        <v>0.47</v>
      </c>
      <c r="F6216" s="3" t="s">
        <v>63</v>
      </c>
      <c r="G6216" s="2">
        <v>5300</v>
      </c>
      <c r="H6216" s="3">
        <v>150.9234582061284</v>
      </c>
      <c r="I6216" s="3">
        <v>142299.97855394916</v>
      </c>
      <c r="J6216" s="3">
        <v>33.4994149894858</v>
      </c>
      <c r="K6216" s="3">
        <v>1</v>
      </c>
      <c r="L6216" s="3">
        <f t="shared" si="321"/>
        <v>33.4994149894858</v>
      </c>
      <c r="M6216" s="3">
        <v>0</v>
      </c>
      <c r="N6216" s="3">
        <v>2.1056096057321509</v>
      </c>
      <c r="O6216" s="3">
        <v>1</v>
      </c>
      <c r="P6216" s="3">
        <f t="shared" si="322"/>
        <v>2.1056096057321509</v>
      </c>
      <c r="Q6216" s="3">
        <v>0</v>
      </c>
    </row>
    <row r="6217" spans="1:17" x14ac:dyDescent="0.25">
      <c r="A6217" s="3" t="s">
        <v>378</v>
      </c>
      <c r="B6217" s="3" t="s">
        <v>89</v>
      </c>
      <c r="C6217" s="3" t="s">
        <v>397</v>
      </c>
      <c r="D6217" s="3">
        <v>0.36</v>
      </c>
      <c r="E6217" s="3">
        <v>0.53</v>
      </c>
      <c r="F6217" s="3" t="s">
        <v>63</v>
      </c>
      <c r="G6217" s="2">
        <v>5300</v>
      </c>
      <c r="H6217" s="3">
        <v>64.777135093091886</v>
      </c>
      <c r="I6217" s="3">
        <v>61630.6215622417</v>
      </c>
      <c r="J6217" s="3">
        <v>18.910383420588914</v>
      </c>
      <c r="K6217" s="3">
        <v>1</v>
      </c>
      <c r="L6217" s="3">
        <f t="shared" si="321"/>
        <v>18.910383420588914</v>
      </c>
      <c r="M6217" s="3">
        <v>0</v>
      </c>
      <c r="N6217" s="3">
        <v>1.5716220066724025</v>
      </c>
      <c r="O6217" s="3">
        <v>1</v>
      </c>
      <c r="P6217" s="3">
        <f t="shared" si="322"/>
        <v>1.5716220066724025</v>
      </c>
      <c r="Q6217" s="3">
        <v>0</v>
      </c>
    </row>
    <row r="6218" spans="1:17" x14ac:dyDescent="0.25">
      <c r="A6218" s="3" t="s">
        <v>378</v>
      </c>
      <c r="B6218" s="3" t="s">
        <v>8</v>
      </c>
      <c r="C6218" s="3" t="s">
        <v>379</v>
      </c>
      <c r="D6218" s="3">
        <v>0.35</v>
      </c>
      <c r="E6218" s="3">
        <v>0.47</v>
      </c>
      <c r="F6218" s="3" t="s">
        <v>63</v>
      </c>
      <c r="G6218" s="2">
        <v>5300</v>
      </c>
      <c r="H6218" s="3">
        <v>0.63870059176834215</v>
      </c>
      <c r="I6218" s="3">
        <v>2.5878259389403357</v>
      </c>
      <c r="J6218" s="3">
        <v>5.0556543890920005E-3</v>
      </c>
      <c r="K6218" s="3">
        <v>1</v>
      </c>
      <c r="L6218" s="3">
        <f t="shared" si="321"/>
        <v>5.0556543890920005E-3</v>
      </c>
      <c r="M6218" s="3">
        <v>0</v>
      </c>
      <c r="N6218" s="3">
        <v>6.9615105583434051E-4</v>
      </c>
      <c r="O6218" s="3">
        <v>1</v>
      </c>
      <c r="P6218" s="3">
        <f t="shared" si="322"/>
        <v>6.9615105583434051E-4</v>
      </c>
      <c r="Q6218" s="3">
        <v>0</v>
      </c>
    </row>
    <row r="6219" spans="1:17" x14ac:dyDescent="0.25">
      <c r="A6219" s="3" t="s">
        <v>378</v>
      </c>
      <c r="B6219" s="3" t="s">
        <v>89</v>
      </c>
      <c r="C6219" s="3" t="s">
        <v>406</v>
      </c>
      <c r="D6219" s="3">
        <v>0.36</v>
      </c>
      <c r="E6219" s="3">
        <v>0.48</v>
      </c>
      <c r="F6219" s="3" t="s">
        <v>415</v>
      </c>
      <c r="G6219" s="2">
        <v>5300</v>
      </c>
      <c r="H6219" s="3">
        <v>4.6936899921925104</v>
      </c>
      <c r="I6219" s="3">
        <v>8540.3159836463692</v>
      </c>
      <c r="J6219" s="3">
        <v>3.8448192287699565</v>
      </c>
      <c r="K6219" s="3">
        <v>1</v>
      </c>
      <c r="L6219" s="3">
        <f t="shared" si="321"/>
        <v>3.8448192287699565</v>
      </c>
      <c r="M6219" s="3">
        <v>0</v>
      </c>
      <c r="N6219" s="3">
        <v>0.54705552807514635</v>
      </c>
      <c r="O6219" s="3">
        <v>1</v>
      </c>
      <c r="P6219" s="3">
        <f t="shared" si="322"/>
        <v>0.54705552807514635</v>
      </c>
      <c r="Q6219" s="3">
        <v>0</v>
      </c>
    </row>
    <row r="6220" spans="1:17" x14ac:dyDescent="0.25">
      <c r="A6220" s="3" t="s">
        <v>378</v>
      </c>
      <c r="B6220" s="3" t="s">
        <v>8</v>
      </c>
      <c r="C6220" s="3" t="s">
        <v>379</v>
      </c>
      <c r="D6220" s="3">
        <v>0.35</v>
      </c>
      <c r="E6220" s="3">
        <v>0.47</v>
      </c>
      <c r="F6220" s="3" t="s">
        <v>385</v>
      </c>
      <c r="G6220" s="2">
        <v>5300</v>
      </c>
      <c r="H6220" s="3">
        <v>149.62293183471459</v>
      </c>
      <c r="I6220" s="3">
        <v>118127.11474782885</v>
      </c>
      <c r="J6220" s="3">
        <v>29.092795171815052</v>
      </c>
      <c r="K6220" s="3">
        <v>1</v>
      </c>
      <c r="L6220" s="3">
        <f t="shared" si="321"/>
        <v>29.092795171815052</v>
      </c>
      <c r="M6220" s="3">
        <v>0</v>
      </c>
      <c r="N6220" s="3">
        <v>3.2795457594624842</v>
      </c>
      <c r="O6220" s="3">
        <v>1</v>
      </c>
      <c r="P6220" s="3">
        <f t="shared" si="322"/>
        <v>3.2795457594624842</v>
      </c>
      <c r="Q6220" s="3">
        <v>0</v>
      </c>
    </row>
    <row r="6221" spans="1:17" x14ac:dyDescent="0.25">
      <c r="A6221" s="3" t="s">
        <v>378</v>
      </c>
      <c r="B6221" s="3" t="s">
        <v>8</v>
      </c>
      <c r="C6221" s="3" t="s">
        <v>379</v>
      </c>
      <c r="D6221" s="3">
        <v>0.35</v>
      </c>
      <c r="E6221" s="3">
        <v>0.47</v>
      </c>
      <c r="F6221" s="3" t="s">
        <v>19</v>
      </c>
      <c r="G6221" s="2">
        <v>5400</v>
      </c>
      <c r="H6221" s="3">
        <v>23988.577934369809</v>
      </c>
      <c r="I6221" s="3">
        <v>395991.223535383</v>
      </c>
      <c r="J6221" s="3">
        <v>944.52815396349274</v>
      </c>
      <c r="K6221" s="3">
        <v>1</v>
      </c>
      <c r="L6221" s="3">
        <f t="shared" si="321"/>
        <v>944.52815396349274</v>
      </c>
      <c r="M6221" s="3">
        <v>0</v>
      </c>
      <c r="N6221" s="3">
        <v>98.928757941943388</v>
      </c>
      <c r="O6221" s="3">
        <v>1</v>
      </c>
      <c r="P6221" s="3">
        <f t="shared" si="322"/>
        <v>98.928757941943388</v>
      </c>
      <c r="Q6221" s="3">
        <v>0</v>
      </c>
    </row>
    <row r="6222" spans="1:17" x14ac:dyDescent="0.25">
      <c r="A6222" s="3" t="s">
        <v>378</v>
      </c>
      <c r="B6222" s="3" t="s">
        <v>8</v>
      </c>
      <c r="C6222" s="3" t="s">
        <v>379</v>
      </c>
      <c r="D6222" s="3">
        <v>0.35</v>
      </c>
      <c r="E6222" s="3">
        <v>0.47</v>
      </c>
      <c r="F6222" s="3" t="s">
        <v>19</v>
      </c>
      <c r="G6222" s="2">
        <v>5400</v>
      </c>
      <c r="H6222" s="3">
        <v>16183.237241476972</v>
      </c>
      <c r="I6222" s="3">
        <v>372716.73362597922</v>
      </c>
      <c r="J6222" s="3">
        <v>907.43960309266197</v>
      </c>
      <c r="K6222" s="3">
        <v>1</v>
      </c>
      <c r="L6222" s="3">
        <f t="shared" si="321"/>
        <v>907.43960309266197</v>
      </c>
      <c r="M6222" s="3">
        <v>0</v>
      </c>
      <c r="N6222" s="3">
        <v>94.779598156153227</v>
      </c>
      <c r="O6222" s="3">
        <v>1</v>
      </c>
      <c r="P6222" s="3">
        <f t="shared" si="322"/>
        <v>94.779598156153227</v>
      </c>
      <c r="Q6222" s="3">
        <v>0</v>
      </c>
    </row>
    <row r="6223" spans="1:17" x14ac:dyDescent="0.25">
      <c r="A6223" s="3" t="s">
        <v>378</v>
      </c>
      <c r="B6223" s="3" t="s">
        <v>89</v>
      </c>
      <c r="C6223" s="3" t="s">
        <v>397</v>
      </c>
      <c r="D6223" s="3">
        <v>0.36</v>
      </c>
      <c r="E6223" s="3">
        <v>0.53</v>
      </c>
      <c r="F6223" s="3" t="s">
        <v>19</v>
      </c>
      <c r="G6223" s="2">
        <v>5400</v>
      </c>
      <c r="H6223" s="3">
        <v>16035.234889496825</v>
      </c>
      <c r="I6223" s="3">
        <v>381164.76183223253</v>
      </c>
      <c r="J6223" s="3">
        <v>916.00388843441294</v>
      </c>
      <c r="K6223" s="3">
        <v>1</v>
      </c>
      <c r="L6223" s="3">
        <f t="shared" si="321"/>
        <v>916.00388843441294</v>
      </c>
      <c r="M6223" s="3">
        <v>0</v>
      </c>
      <c r="N6223" s="3">
        <v>127.1725599563344</v>
      </c>
      <c r="O6223" s="3">
        <v>1</v>
      </c>
      <c r="P6223" s="3">
        <f t="shared" si="322"/>
        <v>127.1725599563344</v>
      </c>
      <c r="Q6223" s="3">
        <v>0</v>
      </c>
    </row>
    <row r="6224" spans="1:17" x14ac:dyDescent="0.25">
      <c r="A6224" s="3" t="s">
        <v>378</v>
      </c>
      <c r="B6224" s="3" t="s">
        <v>89</v>
      </c>
      <c r="C6224" s="3" t="s">
        <v>406</v>
      </c>
      <c r="D6224" s="3">
        <v>0.36</v>
      </c>
      <c r="E6224" s="3">
        <v>0.48</v>
      </c>
      <c r="F6224" s="3" t="s">
        <v>19</v>
      </c>
      <c r="G6224" s="2">
        <v>5400</v>
      </c>
      <c r="H6224" s="3">
        <v>11319.733156287441</v>
      </c>
      <c r="I6224" s="3">
        <v>396710.13394979585</v>
      </c>
      <c r="J6224" s="3">
        <v>983.09318051485309</v>
      </c>
      <c r="K6224" s="3">
        <v>1</v>
      </c>
      <c r="L6224" s="3">
        <f t="shared" si="321"/>
        <v>983.09318051485309</v>
      </c>
      <c r="M6224" s="3">
        <v>0</v>
      </c>
      <c r="N6224" s="3">
        <v>145.79551288158635</v>
      </c>
      <c r="O6224" s="3">
        <v>1</v>
      </c>
      <c r="P6224" s="3">
        <f t="shared" si="322"/>
        <v>145.79551288158635</v>
      </c>
      <c r="Q6224" s="3">
        <v>0</v>
      </c>
    </row>
    <row r="6225" spans="1:17" x14ac:dyDescent="0.25">
      <c r="A6225" s="3" t="s">
        <v>378</v>
      </c>
      <c r="B6225" s="3" t="s">
        <v>89</v>
      </c>
      <c r="C6225" s="3" t="s">
        <v>397</v>
      </c>
      <c r="D6225" s="3">
        <v>0.36</v>
      </c>
      <c r="E6225" s="3">
        <v>0.53</v>
      </c>
      <c r="F6225" s="3" t="s">
        <v>404</v>
      </c>
      <c r="G6225" s="2">
        <v>5400</v>
      </c>
      <c r="H6225" s="3">
        <v>10.143491925658408</v>
      </c>
      <c r="I6225" s="3">
        <v>9334.4006188226012</v>
      </c>
      <c r="J6225" s="3">
        <v>23.34466357983117</v>
      </c>
      <c r="K6225" s="3">
        <v>1</v>
      </c>
      <c r="L6225" s="3">
        <f t="shared" si="321"/>
        <v>23.34466357983117</v>
      </c>
      <c r="M6225" s="3">
        <v>0</v>
      </c>
      <c r="N6225" s="3">
        <v>3.6363740138765794</v>
      </c>
      <c r="O6225" s="3">
        <v>1</v>
      </c>
      <c r="P6225" s="3">
        <f t="shared" si="322"/>
        <v>3.6363740138765794</v>
      </c>
      <c r="Q6225" s="3">
        <v>0</v>
      </c>
    </row>
    <row r="6226" spans="1:17" x14ac:dyDescent="0.25">
      <c r="A6226" s="3" t="s">
        <v>378</v>
      </c>
      <c r="B6226" s="3" t="s">
        <v>89</v>
      </c>
      <c r="C6226" s="3" t="s">
        <v>406</v>
      </c>
      <c r="D6226" s="3">
        <v>0.36</v>
      </c>
      <c r="E6226" s="3">
        <v>0.48</v>
      </c>
      <c r="F6226" s="3" t="s">
        <v>404</v>
      </c>
      <c r="G6226" s="2">
        <v>5400</v>
      </c>
      <c r="H6226" s="3">
        <v>2.1590009979145877</v>
      </c>
      <c r="I6226" s="3">
        <v>2858.7569625690376</v>
      </c>
      <c r="J6226" s="3">
        <v>6.2382332301879329</v>
      </c>
      <c r="K6226" s="3">
        <v>1</v>
      </c>
      <c r="L6226" s="3">
        <f t="shared" si="321"/>
        <v>6.2382332301879329</v>
      </c>
      <c r="M6226" s="3">
        <v>0</v>
      </c>
      <c r="N6226" s="3">
        <v>0.84935028569232573</v>
      </c>
      <c r="O6226" s="3">
        <v>1</v>
      </c>
      <c r="P6226" s="3">
        <f t="shared" si="322"/>
        <v>0.84935028569232573</v>
      </c>
      <c r="Q6226" s="3">
        <v>0</v>
      </c>
    </row>
    <row r="6227" spans="1:17" x14ac:dyDescent="0.25">
      <c r="A6227" s="3" t="s">
        <v>378</v>
      </c>
      <c r="B6227" s="3" t="s">
        <v>89</v>
      </c>
      <c r="C6227" s="3" t="s">
        <v>406</v>
      </c>
      <c r="D6227" s="3">
        <v>0.36</v>
      </c>
      <c r="E6227" s="3">
        <v>0.48</v>
      </c>
      <c r="F6227" s="3" t="s">
        <v>141</v>
      </c>
      <c r="G6227" s="2">
        <v>5400</v>
      </c>
      <c r="H6227" s="3">
        <v>0.76879603889137615</v>
      </c>
      <c r="I6227" s="3">
        <v>0</v>
      </c>
      <c r="J6227" s="3">
        <v>0</v>
      </c>
      <c r="K6227" s="3">
        <v>1</v>
      </c>
      <c r="L6227" s="3">
        <f t="shared" si="321"/>
        <v>0</v>
      </c>
      <c r="M6227" s="3">
        <v>0</v>
      </c>
      <c r="N6227" s="3">
        <v>0</v>
      </c>
      <c r="O6227" s="3">
        <v>1</v>
      </c>
      <c r="P6227" s="3">
        <f t="shared" si="322"/>
        <v>0</v>
      </c>
      <c r="Q6227" s="3">
        <v>0</v>
      </c>
    </row>
    <row r="6228" spans="1:17" x14ac:dyDescent="0.25">
      <c r="A6228" s="3" t="s">
        <v>378</v>
      </c>
      <c r="B6228" s="3" t="s">
        <v>89</v>
      </c>
      <c r="C6228" s="3" t="s">
        <v>406</v>
      </c>
      <c r="D6228" s="3">
        <v>0.36</v>
      </c>
      <c r="E6228" s="3">
        <v>0.48</v>
      </c>
      <c r="F6228" s="3" t="s">
        <v>11</v>
      </c>
      <c r="G6228" s="2">
        <v>5400</v>
      </c>
      <c r="H6228" s="3">
        <v>3711.7117104350345</v>
      </c>
      <c r="I6228" s="3">
        <v>110110.0539951414</v>
      </c>
      <c r="J6228" s="3">
        <v>268.09032156246411</v>
      </c>
      <c r="K6228" s="3">
        <v>1</v>
      </c>
      <c r="L6228" s="3">
        <f t="shared" si="321"/>
        <v>268.09032156246411</v>
      </c>
      <c r="M6228" s="3">
        <v>0</v>
      </c>
      <c r="N6228" s="3">
        <v>38.23964878144816</v>
      </c>
      <c r="O6228" s="3">
        <v>1</v>
      </c>
      <c r="P6228" s="3">
        <f t="shared" si="322"/>
        <v>38.23964878144816</v>
      </c>
      <c r="Q6228" s="3">
        <v>0</v>
      </c>
    </row>
    <row r="6229" spans="1:17" x14ac:dyDescent="0.25">
      <c r="A6229" s="3" t="s">
        <v>378</v>
      </c>
      <c r="B6229" s="3" t="s">
        <v>89</v>
      </c>
      <c r="C6229" s="3" t="s">
        <v>417</v>
      </c>
      <c r="D6229" s="3">
        <v>0.51</v>
      </c>
      <c r="E6229" s="3">
        <v>0.57999999999999996</v>
      </c>
      <c r="F6229" s="3" t="s">
        <v>11</v>
      </c>
      <c r="G6229" s="2">
        <v>5400</v>
      </c>
      <c r="H6229" s="3">
        <v>38.765199646725485</v>
      </c>
      <c r="I6229" s="3">
        <v>26033.918004755094</v>
      </c>
      <c r="J6229" s="3">
        <v>65.985813249472912</v>
      </c>
      <c r="K6229" s="3">
        <v>1</v>
      </c>
      <c r="L6229" s="3">
        <f t="shared" si="321"/>
        <v>65.985813249472912</v>
      </c>
      <c r="M6229" s="3">
        <v>0</v>
      </c>
      <c r="N6229" s="3">
        <v>9.661229321126461</v>
      </c>
      <c r="O6229" s="3">
        <v>1</v>
      </c>
      <c r="P6229" s="3">
        <f t="shared" si="322"/>
        <v>9.661229321126461</v>
      </c>
      <c r="Q6229" s="3">
        <v>0</v>
      </c>
    </row>
    <row r="6230" spans="1:17" x14ac:dyDescent="0.25">
      <c r="A6230" s="3" t="s">
        <v>378</v>
      </c>
      <c r="B6230" s="3" t="s">
        <v>89</v>
      </c>
      <c r="C6230" s="3" t="s">
        <v>406</v>
      </c>
      <c r="D6230" s="3">
        <v>0.36</v>
      </c>
      <c r="E6230" s="3">
        <v>0.48</v>
      </c>
      <c r="F6230" s="3" t="s">
        <v>413</v>
      </c>
      <c r="G6230" s="2">
        <v>5400</v>
      </c>
      <c r="H6230" s="3">
        <v>961.40401069887605</v>
      </c>
      <c r="I6230" s="3">
        <v>39567.284587133407</v>
      </c>
      <c r="J6230" s="3">
        <v>98.948897552940835</v>
      </c>
      <c r="K6230" s="3">
        <v>1</v>
      </c>
      <c r="L6230" s="3">
        <f t="shared" si="321"/>
        <v>98.948897552940835</v>
      </c>
      <c r="M6230" s="3">
        <v>0</v>
      </c>
      <c r="N6230" s="3">
        <v>15.208150924721574</v>
      </c>
      <c r="O6230" s="3">
        <v>1</v>
      </c>
      <c r="P6230" s="3">
        <f t="shared" si="322"/>
        <v>15.208150924721574</v>
      </c>
      <c r="Q6230" s="3">
        <v>0</v>
      </c>
    </row>
    <row r="6231" spans="1:17" x14ac:dyDescent="0.25">
      <c r="A6231" s="3" t="s">
        <v>378</v>
      </c>
      <c r="B6231" s="3" t="s">
        <v>8</v>
      </c>
      <c r="C6231" s="3" t="s">
        <v>379</v>
      </c>
      <c r="D6231" s="3">
        <v>0.35</v>
      </c>
      <c r="E6231" s="3">
        <v>0.47</v>
      </c>
      <c r="F6231" s="3" t="s">
        <v>392</v>
      </c>
      <c r="G6231" s="2">
        <v>5400</v>
      </c>
      <c r="H6231" s="3">
        <v>383.74066067402867</v>
      </c>
      <c r="I6231" s="3">
        <v>47401.093408123095</v>
      </c>
      <c r="J6231" s="3">
        <v>103.09122926187719</v>
      </c>
      <c r="K6231" s="3">
        <v>1</v>
      </c>
      <c r="L6231" s="3">
        <f t="shared" si="321"/>
        <v>103.09122926187719</v>
      </c>
      <c r="M6231" s="3">
        <v>0</v>
      </c>
      <c r="N6231" s="3">
        <v>13.771868655489778</v>
      </c>
      <c r="O6231" s="3">
        <v>1</v>
      </c>
      <c r="P6231" s="3">
        <f t="shared" si="322"/>
        <v>13.771868655489778</v>
      </c>
      <c r="Q6231" s="3">
        <v>0</v>
      </c>
    </row>
    <row r="6232" spans="1:17" x14ac:dyDescent="0.25">
      <c r="A6232" s="3" t="s">
        <v>378</v>
      </c>
      <c r="B6232" s="3" t="s">
        <v>8</v>
      </c>
      <c r="C6232" s="3" t="s">
        <v>379</v>
      </c>
      <c r="D6232" s="3">
        <v>0.35</v>
      </c>
      <c r="E6232" s="3">
        <v>0.47</v>
      </c>
      <c r="F6232" s="3" t="s">
        <v>392</v>
      </c>
      <c r="G6232" s="2">
        <v>5400</v>
      </c>
      <c r="H6232" s="3">
        <v>2633.7197193922179</v>
      </c>
      <c r="I6232" s="3">
        <v>91849.06367581978</v>
      </c>
      <c r="J6232" s="3">
        <v>232.25199431818456</v>
      </c>
      <c r="K6232" s="3">
        <v>1</v>
      </c>
      <c r="L6232" s="3">
        <f t="shared" si="321"/>
        <v>232.25199431818456</v>
      </c>
      <c r="M6232" s="3">
        <v>0</v>
      </c>
      <c r="N6232" s="3">
        <v>36.56811505124908</v>
      </c>
      <c r="O6232" s="3">
        <v>1</v>
      </c>
      <c r="P6232" s="3">
        <f t="shared" si="322"/>
        <v>36.56811505124908</v>
      </c>
      <c r="Q6232" s="3">
        <v>0</v>
      </c>
    </row>
    <row r="6233" spans="1:17" x14ac:dyDescent="0.25">
      <c r="A6233" s="3" t="s">
        <v>378</v>
      </c>
      <c r="B6233" s="3" t="s">
        <v>89</v>
      </c>
      <c r="C6233" s="3" t="s">
        <v>397</v>
      </c>
      <c r="D6233" s="3">
        <v>0.36</v>
      </c>
      <c r="E6233" s="3">
        <v>0.53</v>
      </c>
      <c r="F6233" s="3" t="s">
        <v>392</v>
      </c>
      <c r="G6233" s="2">
        <v>5400</v>
      </c>
      <c r="H6233" s="3">
        <v>1.0113946231809723</v>
      </c>
      <c r="I6233" s="3">
        <v>880.88694982477705</v>
      </c>
      <c r="J6233" s="3">
        <v>1.8367081961201359</v>
      </c>
      <c r="K6233" s="3">
        <v>1</v>
      </c>
      <c r="L6233" s="3">
        <f t="shared" si="321"/>
        <v>1.8367081961201359</v>
      </c>
      <c r="M6233" s="3">
        <v>0</v>
      </c>
      <c r="N6233" s="3">
        <v>0.22566811324371647</v>
      </c>
      <c r="O6233" s="3">
        <v>1</v>
      </c>
      <c r="P6233" s="3">
        <f t="shared" si="322"/>
        <v>0.22566811324371647</v>
      </c>
      <c r="Q6233" s="3">
        <v>0</v>
      </c>
    </row>
    <row r="6234" spans="1:17" x14ac:dyDescent="0.25">
      <c r="A6234" s="3" t="s">
        <v>378</v>
      </c>
      <c r="B6234" s="3" t="s">
        <v>89</v>
      </c>
      <c r="C6234" s="3" t="s">
        <v>397</v>
      </c>
      <c r="D6234" s="3">
        <v>0.36</v>
      </c>
      <c r="E6234" s="3">
        <v>0.53</v>
      </c>
      <c r="F6234" s="3" t="s">
        <v>59</v>
      </c>
      <c r="G6234" s="2">
        <v>5400</v>
      </c>
      <c r="H6234" s="3">
        <v>4.1507797435751455</v>
      </c>
      <c r="I6234" s="3">
        <v>2407.0467010486454</v>
      </c>
      <c r="J6234" s="3">
        <v>5.6350884702628896</v>
      </c>
      <c r="K6234" s="3">
        <v>1</v>
      </c>
      <c r="L6234" s="3">
        <f t="shared" si="321"/>
        <v>5.6350884702628896</v>
      </c>
      <c r="M6234" s="3">
        <v>0</v>
      </c>
      <c r="N6234" s="3">
        <v>0.73564416567844715</v>
      </c>
      <c r="O6234" s="3">
        <v>1</v>
      </c>
      <c r="P6234" s="3">
        <f t="shared" si="322"/>
        <v>0.73564416567844715</v>
      </c>
      <c r="Q6234" s="3">
        <v>0</v>
      </c>
    </row>
    <row r="6235" spans="1:17" x14ac:dyDescent="0.25">
      <c r="A6235" s="3" t="s">
        <v>378</v>
      </c>
      <c r="B6235" s="3" t="s">
        <v>89</v>
      </c>
      <c r="C6235" s="3" t="s">
        <v>406</v>
      </c>
      <c r="D6235" s="3">
        <v>0.36</v>
      </c>
      <c r="E6235" s="3">
        <v>0.48</v>
      </c>
      <c r="F6235" s="3" t="s">
        <v>59</v>
      </c>
      <c r="G6235" s="2">
        <v>5400</v>
      </c>
      <c r="H6235" s="3">
        <v>4.4434583446799767</v>
      </c>
      <c r="I6235" s="3">
        <v>1329.2111636962209</v>
      </c>
      <c r="J6235" s="3">
        <v>3.0988430344075715</v>
      </c>
      <c r="K6235" s="3">
        <v>1</v>
      </c>
      <c r="L6235" s="3">
        <f t="shared" si="321"/>
        <v>3.0988430344075715</v>
      </c>
      <c r="M6235" s="3">
        <v>0</v>
      </c>
      <c r="N6235" s="3">
        <v>0.39827364374629948</v>
      </c>
      <c r="O6235" s="3">
        <v>1</v>
      </c>
      <c r="P6235" s="3">
        <f t="shared" si="322"/>
        <v>0.39827364374629948</v>
      </c>
      <c r="Q6235" s="3">
        <v>0</v>
      </c>
    </row>
    <row r="6236" spans="1:17" x14ac:dyDescent="0.25">
      <c r="A6236" s="3" t="s">
        <v>378</v>
      </c>
      <c r="B6236" s="3" t="s">
        <v>8</v>
      </c>
      <c r="C6236" s="3" t="s">
        <v>379</v>
      </c>
      <c r="D6236" s="3">
        <v>0.35</v>
      </c>
      <c r="E6236" s="3">
        <v>0.47</v>
      </c>
      <c r="F6236" s="3" t="s">
        <v>59</v>
      </c>
      <c r="G6236" s="2">
        <v>5400</v>
      </c>
      <c r="H6236" s="3">
        <v>1.5898257506208455</v>
      </c>
      <c r="I6236" s="3">
        <v>407.27739181247517</v>
      </c>
      <c r="J6236" s="3">
        <v>0.93692069198406591</v>
      </c>
      <c r="K6236" s="3">
        <v>1</v>
      </c>
      <c r="L6236" s="3">
        <f t="shared" si="321"/>
        <v>0.93692069198406591</v>
      </c>
      <c r="M6236" s="3">
        <v>0</v>
      </c>
      <c r="N6236" s="3">
        <v>0.12348548001407113</v>
      </c>
      <c r="O6236" s="3">
        <v>1</v>
      </c>
      <c r="P6236" s="3">
        <f t="shared" si="322"/>
        <v>0.12348548001407113</v>
      </c>
      <c r="Q6236" s="3">
        <v>0</v>
      </c>
    </row>
    <row r="6237" spans="1:17" x14ac:dyDescent="0.25">
      <c r="A6237" s="3" t="s">
        <v>378</v>
      </c>
      <c r="B6237" s="3" t="s">
        <v>8</v>
      </c>
      <c r="C6237" s="3" t="s">
        <v>379</v>
      </c>
      <c r="D6237" s="3">
        <v>0.35</v>
      </c>
      <c r="E6237" s="3">
        <v>0.47</v>
      </c>
      <c r="F6237" s="3" t="s">
        <v>59</v>
      </c>
      <c r="G6237" s="2">
        <v>5400</v>
      </c>
      <c r="H6237" s="3">
        <v>4.5899891676037686E-3</v>
      </c>
      <c r="I6237" s="3">
        <v>0</v>
      </c>
      <c r="J6237" s="3">
        <v>0</v>
      </c>
      <c r="K6237" s="3">
        <v>1</v>
      </c>
      <c r="L6237" s="3">
        <f t="shared" si="321"/>
        <v>0</v>
      </c>
      <c r="M6237" s="3">
        <v>0</v>
      </c>
      <c r="N6237" s="3">
        <v>0</v>
      </c>
      <c r="O6237" s="3">
        <v>1</v>
      </c>
      <c r="P6237" s="3">
        <f t="shared" si="322"/>
        <v>0</v>
      </c>
      <c r="Q6237" s="3">
        <v>0</v>
      </c>
    </row>
    <row r="6238" spans="1:17" x14ac:dyDescent="0.25">
      <c r="A6238" s="3" t="s">
        <v>378</v>
      </c>
      <c r="B6238" s="3" t="s">
        <v>89</v>
      </c>
      <c r="C6238" s="3" t="s">
        <v>406</v>
      </c>
      <c r="D6238" s="3">
        <v>0.36</v>
      </c>
      <c r="E6238" s="3">
        <v>0.48</v>
      </c>
      <c r="F6238" s="3" t="s">
        <v>59</v>
      </c>
      <c r="G6238" s="2">
        <v>5400</v>
      </c>
      <c r="H6238" s="3">
        <v>6.6307660227053349</v>
      </c>
      <c r="I6238" s="3">
        <v>628.8007702320765</v>
      </c>
      <c r="J6238" s="3">
        <v>1.4340371407426304</v>
      </c>
      <c r="K6238" s="3">
        <v>1</v>
      </c>
      <c r="L6238" s="3">
        <f t="shared" si="321"/>
        <v>1.4340371407426304</v>
      </c>
      <c r="M6238" s="3">
        <v>0</v>
      </c>
      <c r="N6238" s="3">
        <v>0.19659547234436286</v>
      </c>
      <c r="O6238" s="3">
        <v>1</v>
      </c>
      <c r="P6238" s="3">
        <f t="shared" si="322"/>
        <v>0.19659547234436286</v>
      </c>
      <c r="Q6238" s="3">
        <v>0</v>
      </c>
    </row>
    <row r="6239" spans="1:17" x14ac:dyDescent="0.25">
      <c r="A6239" s="3" t="s">
        <v>378</v>
      </c>
      <c r="B6239" s="3" t="s">
        <v>89</v>
      </c>
      <c r="C6239" s="3" t="s">
        <v>397</v>
      </c>
      <c r="D6239" s="3">
        <v>0.36</v>
      </c>
      <c r="E6239" s="3">
        <v>0.53</v>
      </c>
      <c r="F6239" s="3" t="s">
        <v>59</v>
      </c>
      <c r="G6239" s="2">
        <v>5400</v>
      </c>
      <c r="H6239" s="3">
        <v>1.8276861443377462E-2</v>
      </c>
      <c r="I6239" s="3">
        <v>19.965766270634898</v>
      </c>
      <c r="J6239" s="3">
        <v>4.0156555084623596E-2</v>
      </c>
      <c r="K6239" s="3">
        <v>1</v>
      </c>
      <c r="L6239" s="3">
        <f t="shared" si="321"/>
        <v>4.0156555084623596E-2</v>
      </c>
      <c r="M6239" s="3">
        <v>0</v>
      </c>
      <c r="N6239" s="3">
        <v>5.579350576031877E-3</v>
      </c>
      <c r="O6239" s="3">
        <v>1</v>
      </c>
      <c r="P6239" s="3">
        <f t="shared" si="322"/>
        <v>5.579350576031877E-3</v>
      </c>
      <c r="Q6239" s="3">
        <v>0</v>
      </c>
    </row>
    <row r="6240" spans="1:17" x14ac:dyDescent="0.25">
      <c r="A6240" s="3" t="s">
        <v>378</v>
      </c>
      <c r="B6240" s="3" t="s">
        <v>8</v>
      </c>
      <c r="C6240" s="3" t="s">
        <v>379</v>
      </c>
      <c r="D6240" s="3">
        <v>0.35</v>
      </c>
      <c r="E6240" s="3">
        <v>0.47</v>
      </c>
      <c r="F6240" s="3" t="s">
        <v>63</v>
      </c>
      <c r="G6240" s="2">
        <v>5400</v>
      </c>
      <c r="H6240" s="3">
        <v>55.520552926484328</v>
      </c>
      <c r="I6240" s="3">
        <v>11705.484857460806</v>
      </c>
      <c r="J6240" s="3">
        <v>25.804397537242853</v>
      </c>
      <c r="K6240" s="3">
        <v>1</v>
      </c>
      <c r="L6240" s="3">
        <f t="shared" si="321"/>
        <v>25.804397537242853</v>
      </c>
      <c r="M6240" s="3">
        <v>0</v>
      </c>
      <c r="N6240" s="3">
        <v>2.9811527517070244</v>
      </c>
      <c r="O6240" s="3">
        <v>1</v>
      </c>
      <c r="P6240" s="3">
        <f t="shared" si="322"/>
        <v>2.9811527517070244</v>
      </c>
      <c r="Q6240" s="3">
        <v>0</v>
      </c>
    </row>
    <row r="6241" spans="1:17" x14ac:dyDescent="0.25">
      <c r="A6241" s="3" t="s">
        <v>378</v>
      </c>
      <c r="B6241" s="3" t="s">
        <v>8</v>
      </c>
      <c r="C6241" s="3" t="s">
        <v>379</v>
      </c>
      <c r="D6241" s="3">
        <v>0.35</v>
      </c>
      <c r="E6241" s="3">
        <v>0.47</v>
      </c>
      <c r="F6241" s="3" t="s">
        <v>63</v>
      </c>
      <c r="G6241" s="2">
        <v>5400</v>
      </c>
      <c r="H6241" s="3">
        <v>16.962996366986502</v>
      </c>
      <c r="I6241" s="3">
        <v>16963.664386616212</v>
      </c>
      <c r="J6241" s="3">
        <v>42.347178844752371</v>
      </c>
      <c r="K6241" s="3">
        <v>1</v>
      </c>
      <c r="L6241" s="3">
        <f t="shared" si="321"/>
        <v>42.347178844752371</v>
      </c>
      <c r="M6241" s="3">
        <v>0</v>
      </c>
      <c r="N6241" s="3">
        <v>4.287819920351704</v>
      </c>
      <c r="O6241" s="3">
        <v>1</v>
      </c>
      <c r="P6241" s="3">
        <f t="shared" si="322"/>
        <v>4.287819920351704</v>
      </c>
      <c r="Q6241" s="3">
        <v>0</v>
      </c>
    </row>
    <row r="6242" spans="1:17" x14ac:dyDescent="0.25">
      <c r="A6242" s="3" t="s">
        <v>378</v>
      </c>
      <c r="B6242" s="3" t="s">
        <v>89</v>
      </c>
      <c r="C6242" s="3" t="s">
        <v>397</v>
      </c>
      <c r="D6242" s="3">
        <v>0.36</v>
      </c>
      <c r="E6242" s="3">
        <v>0.53</v>
      </c>
      <c r="F6242" s="3" t="s">
        <v>63</v>
      </c>
      <c r="G6242" s="2">
        <v>5400</v>
      </c>
      <c r="H6242" s="3">
        <v>4.9161739900918313</v>
      </c>
      <c r="I6242" s="3">
        <v>4785.4736717049982</v>
      </c>
      <c r="J6242" s="3">
        <v>11.112464476481103</v>
      </c>
      <c r="K6242" s="3">
        <v>1</v>
      </c>
      <c r="L6242" s="3">
        <f t="shared" si="321"/>
        <v>11.112464476481103</v>
      </c>
      <c r="M6242" s="3">
        <v>0</v>
      </c>
      <c r="N6242" s="3">
        <v>1.2853978513110405</v>
      </c>
      <c r="O6242" s="3">
        <v>1</v>
      </c>
      <c r="P6242" s="3">
        <f t="shared" si="322"/>
        <v>1.2853978513110405</v>
      </c>
      <c r="Q6242" s="3">
        <v>0</v>
      </c>
    </row>
    <row r="6243" spans="1:17" x14ac:dyDescent="0.25">
      <c r="A6243" s="3" t="s">
        <v>378</v>
      </c>
      <c r="B6243" s="3" t="s">
        <v>8</v>
      </c>
      <c r="C6243" s="3" t="s">
        <v>379</v>
      </c>
      <c r="D6243" s="3">
        <v>0.35</v>
      </c>
      <c r="E6243" s="3">
        <v>0.47</v>
      </c>
      <c r="F6243" s="3" t="s">
        <v>63</v>
      </c>
      <c r="G6243" s="2">
        <v>5400</v>
      </c>
      <c r="H6243" s="3">
        <v>17.465588180010528</v>
      </c>
      <c r="I6243" s="3">
        <v>2360.8509058182817</v>
      </c>
      <c r="J6243" s="3">
        <v>4.7035045416976446</v>
      </c>
      <c r="K6243" s="3">
        <v>1</v>
      </c>
      <c r="L6243" s="3">
        <f t="shared" si="321"/>
        <v>4.7035045416976446</v>
      </c>
      <c r="M6243" s="3">
        <v>0</v>
      </c>
      <c r="N6243" s="3">
        <v>0.63108631684637007</v>
      </c>
      <c r="O6243" s="3">
        <v>1</v>
      </c>
      <c r="P6243" s="3">
        <f t="shared" si="322"/>
        <v>0.63108631684637007</v>
      </c>
      <c r="Q6243" s="3">
        <v>0</v>
      </c>
    </row>
    <row r="6244" spans="1:17" x14ac:dyDescent="0.25">
      <c r="A6244" s="3" t="s">
        <v>378</v>
      </c>
      <c r="B6244" s="3" t="s">
        <v>8</v>
      </c>
      <c r="C6244" s="3" t="s">
        <v>379</v>
      </c>
      <c r="D6244" s="3">
        <v>0.35</v>
      </c>
      <c r="E6244" s="3">
        <v>0.47</v>
      </c>
      <c r="F6244" s="3" t="s">
        <v>63</v>
      </c>
      <c r="G6244" s="2">
        <v>5400</v>
      </c>
      <c r="H6244" s="3">
        <v>4.9052773359538663E-4</v>
      </c>
      <c r="I6244" s="3">
        <v>3.2086005388656386E-2</v>
      </c>
      <c r="J6244" s="3">
        <v>6.3568340916877707E-5</v>
      </c>
      <c r="K6244" s="3">
        <v>1</v>
      </c>
      <c r="L6244" s="3">
        <f t="shared" si="321"/>
        <v>6.3568340916877707E-5</v>
      </c>
      <c r="M6244" s="3">
        <v>0</v>
      </c>
      <c r="N6244" s="3">
        <v>8.5460356065465749E-6</v>
      </c>
      <c r="O6244" s="3">
        <v>1</v>
      </c>
      <c r="P6244" s="3">
        <f t="shared" si="322"/>
        <v>8.5460356065465749E-6</v>
      </c>
      <c r="Q6244" s="3">
        <v>0</v>
      </c>
    </row>
    <row r="6245" spans="1:17" x14ac:dyDescent="0.25">
      <c r="A6245" s="3" t="s">
        <v>378</v>
      </c>
      <c r="B6245" s="3" t="s">
        <v>89</v>
      </c>
      <c r="C6245" s="3" t="s">
        <v>406</v>
      </c>
      <c r="D6245" s="3">
        <v>0.36</v>
      </c>
      <c r="E6245" s="3">
        <v>0.48</v>
      </c>
      <c r="F6245" s="3" t="s">
        <v>260</v>
      </c>
      <c r="G6245" s="2">
        <v>5400</v>
      </c>
      <c r="H6245" s="3">
        <v>1.304720189622346E-2</v>
      </c>
      <c r="I6245" s="3">
        <v>35.215881795796051</v>
      </c>
      <c r="J6245" s="3">
        <v>8.6929356562777574E-2</v>
      </c>
      <c r="K6245" s="3">
        <v>1</v>
      </c>
      <c r="L6245" s="3">
        <f t="shared" si="321"/>
        <v>8.6929356562777574E-2</v>
      </c>
      <c r="M6245" s="3">
        <v>0</v>
      </c>
      <c r="N6245" s="3">
        <v>1.2635713989947575E-2</v>
      </c>
      <c r="O6245" s="3">
        <v>1</v>
      </c>
      <c r="P6245" s="3">
        <f t="shared" si="322"/>
        <v>1.2635713989947575E-2</v>
      </c>
      <c r="Q6245" s="3">
        <v>0</v>
      </c>
    </row>
    <row r="6246" spans="1:17" x14ac:dyDescent="0.25">
      <c r="A6246" s="3" t="s">
        <v>378</v>
      </c>
      <c r="B6246" s="3" t="s">
        <v>89</v>
      </c>
      <c r="C6246" s="3" t="s">
        <v>406</v>
      </c>
      <c r="D6246" s="3">
        <v>0.36</v>
      </c>
      <c r="E6246" s="3">
        <v>0.48</v>
      </c>
      <c r="F6246" s="3" t="s">
        <v>415</v>
      </c>
      <c r="G6246" s="2">
        <v>5400</v>
      </c>
      <c r="H6246" s="3">
        <v>2.2691810167894784</v>
      </c>
      <c r="I6246" s="3">
        <v>1542.4998681659911</v>
      </c>
      <c r="J6246" s="3">
        <v>3.305638848455335</v>
      </c>
      <c r="K6246" s="3">
        <v>1</v>
      </c>
      <c r="L6246" s="3">
        <f t="shared" si="321"/>
        <v>3.305638848455335</v>
      </c>
      <c r="M6246" s="3">
        <v>0</v>
      </c>
      <c r="N6246" s="3">
        <v>0.42498085903600946</v>
      </c>
      <c r="O6246" s="3">
        <v>1</v>
      </c>
      <c r="P6246" s="3">
        <f t="shared" si="322"/>
        <v>0.42498085903600946</v>
      </c>
      <c r="Q6246" s="3">
        <v>0</v>
      </c>
    </row>
    <row r="6247" spans="1:17" x14ac:dyDescent="0.25">
      <c r="A6247" s="3" t="s">
        <v>378</v>
      </c>
      <c r="B6247" s="3" t="s">
        <v>8</v>
      </c>
      <c r="C6247" s="3" t="s">
        <v>379</v>
      </c>
      <c r="D6247" s="3">
        <v>0.35</v>
      </c>
      <c r="E6247" s="3">
        <v>0.47</v>
      </c>
      <c r="F6247" s="3" t="s">
        <v>385</v>
      </c>
      <c r="G6247" s="2">
        <v>5400</v>
      </c>
      <c r="H6247" s="3">
        <v>331.16412978728732</v>
      </c>
      <c r="I6247" s="3">
        <v>10535.156405274989</v>
      </c>
      <c r="J6247" s="3">
        <v>27.088246339094077</v>
      </c>
      <c r="K6247" s="3">
        <v>1</v>
      </c>
      <c r="L6247" s="3">
        <f t="shared" si="321"/>
        <v>27.088246339094077</v>
      </c>
      <c r="M6247" s="3">
        <v>0</v>
      </c>
      <c r="N6247" s="3">
        <v>2.5772563417473178</v>
      </c>
      <c r="O6247" s="3">
        <v>1</v>
      </c>
      <c r="P6247" s="3">
        <f t="shared" si="322"/>
        <v>2.5772563417473178</v>
      </c>
      <c r="Q6247" s="3">
        <v>0</v>
      </c>
    </row>
    <row r="6248" spans="1:17" x14ac:dyDescent="0.25">
      <c r="A6248" s="3" t="s">
        <v>378</v>
      </c>
      <c r="B6248" s="3" t="s">
        <v>8</v>
      </c>
      <c r="C6248" s="3" t="s">
        <v>379</v>
      </c>
      <c r="D6248" s="3">
        <v>0.35</v>
      </c>
      <c r="E6248" s="3">
        <v>0.47</v>
      </c>
      <c r="F6248" s="3" t="s">
        <v>19</v>
      </c>
      <c r="G6248" s="2">
        <v>5430</v>
      </c>
      <c r="H6248" s="3">
        <v>47.212082070990618</v>
      </c>
      <c r="I6248" s="3">
        <v>32055.899258385489</v>
      </c>
      <c r="J6248" s="3">
        <v>88.346245566582127</v>
      </c>
      <c r="K6248" s="3">
        <v>1</v>
      </c>
      <c r="L6248" s="3">
        <f t="shared" si="321"/>
        <v>88.346245566582127</v>
      </c>
      <c r="M6248" s="3">
        <v>0</v>
      </c>
      <c r="N6248" s="3">
        <v>7.6724509889245871</v>
      </c>
      <c r="O6248" s="3">
        <v>1</v>
      </c>
      <c r="P6248" s="3">
        <f t="shared" si="322"/>
        <v>7.6724509889245871</v>
      </c>
      <c r="Q6248" s="3">
        <v>0</v>
      </c>
    </row>
    <row r="6249" spans="1:17" x14ac:dyDescent="0.25">
      <c r="A6249" s="3" t="s">
        <v>378</v>
      </c>
      <c r="B6249" s="3" t="s">
        <v>8</v>
      </c>
      <c r="C6249" s="3" t="s">
        <v>379</v>
      </c>
      <c r="D6249" s="3">
        <v>0.35</v>
      </c>
      <c r="E6249" s="3">
        <v>0.47</v>
      </c>
      <c r="F6249" s="3" t="s">
        <v>19</v>
      </c>
      <c r="G6249" s="2">
        <v>5430</v>
      </c>
      <c r="H6249" s="3">
        <v>134.2183874146443</v>
      </c>
      <c r="I6249" s="3">
        <v>10905.141155549905</v>
      </c>
      <c r="J6249" s="3">
        <v>22.700246939572491</v>
      </c>
      <c r="K6249" s="3">
        <v>1</v>
      </c>
      <c r="L6249" s="3">
        <f t="shared" si="321"/>
        <v>22.700246939572491</v>
      </c>
      <c r="M6249" s="3">
        <v>0</v>
      </c>
      <c r="N6249" s="3">
        <v>2.7806969454832249</v>
      </c>
      <c r="O6249" s="3">
        <v>1</v>
      </c>
      <c r="P6249" s="3">
        <f t="shared" si="322"/>
        <v>2.7806969454832249</v>
      </c>
      <c r="Q6249" s="3">
        <v>0</v>
      </c>
    </row>
    <row r="6250" spans="1:17" x14ac:dyDescent="0.25">
      <c r="A6250" s="3" t="s">
        <v>378</v>
      </c>
      <c r="B6250" s="3" t="s">
        <v>89</v>
      </c>
      <c r="C6250" s="3" t="s">
        <v>397</v>
      </c>
      <c r="D6250" s="3">
        <v>0.36</v>
      </c>
      <c r="E6250" s="3">
        <v>0.53</v>
      </c>
      <c r="F6250" s="3" t="s">
        <v>19</v>
      </c>
      <c r="G6250" s="2">
        <v>5430</v>
      </c>
      <c r="H6250" s="3">
        <v>60.212781249782218</v>
      </c>
      <c r="I6250" s="3">
        <v>42272.891768002257</v>
      </c>
      <c r="J6250" s="3">
        <v>117.48649116680954</v>
      </c>
      <c r="K6250" s="3">
        <v>1</v>
      </c>
      <c r="L6250" s="3">
        <f t="shared" si="321"/>
        <v>117.48649116680954</v>
      </c>
      <c r="M6250" s="3">
        <v>0</v>
      </c>
      <c r="N6250" s="3">
        <v>9.9468621511730362</v>
      </c>
      <c r="O6250" s="3">
        <v>1</v>
      </c>
      <c r="P6250" s="3">
        <f t="shared" si="322"/>
        <v>9.9468621511730362</v>
      </c>
      <c r="Q6250" s="3">
        <v>0</v>
      </c>
    </row>
    <row r="6251" spans="1:17" x14ac:dyDescent="0.25">
      <c r="A6251" s="3" t="s">
        <v>378</v>
      </c>
      <c r="B6251" s="3" t="s">
        <v>8</v>
      </c>
      <c r="C6251" s="3" t="s">
        <v>379</v>
      </c>
      <c r="D6251" s="3">
        <v>0.35</v>
      </c>
      <c r="E6251" s="3">
        <v>0.47</v>
      </c>
      <c r="F6251" s="3" t="s">
        <v>392</v>
      </c>
      <c r="G6251" s="2">
        <v>5430</v>
      </c>
      <c r="H6251" s="3">
        <v>2.9037039028739908</v>
      </c>
      <c r="I6251" s="3">
        <v>3599.0783616426884</v>
      </c>
      <c r="J6251" s="3">
        <v>7.2520889174094201</v>
      </c>
      <c r="K6251" s="3">
        <v>1</v>
      </c>
      <c r="L6251" s="3">
        <f t="shared" si="321"/>
        <v>7.2520889174094201</v>
      </c>
      <c r="M6251" s="3">
        <v>0</v>
      </c>
      <c r="N6251" s="3">
        <v>1.0108450964642259</v>
      </c>
      <c r="O6251" s="3">
        <v>1</v>
      </c>
      <c r="P6251" s="3">
        <f t="shared" si="322"/>
        <v>1.0108450964642259</v>
      </c>
      <c r="Q6251" s="3">
        <v>0</v>
      </c>
    </row>
    <row r="6252" spans="1:17" x14ac:dyDescent="0.25">
      <c r="A6252" s="3" t="s">
        <v>378</v>
      </c>
      <c r="B6252" s="3" t="s">
        <v>8</v>
      </c>
      <c r="C6252" s="3" t="s">
        <v>379</v>
      </c>
      <c r="D6252" s="3">
        <v>0.35</v>
      </c>
      <c r="E6252" s="3">
        <v>0.47</v>
      </c>
      <c r="F6252" s="3" t="s">
        <v>63</v>
      </c>
      <c r="G6252" s="2">
        <v>5430</v>
      </c>
      <c r="H6252" s="3">
        <v>1414.9967884766429</v>
      </c>
      <c r="I6252" s="3">
        <v>421809.15053954581</v>
      </c>
      <c r="J6252" s="3">
        <v>961.53341059479737</v>
      </c>
      <c r="K6252" s="3">
        <v>1</v>
      </c>
      <c r="L6252" s="3">
        <f t="shared" si="321"/>
        <v>961.53341059479737</v>
      </c>
      <c r="M6252" s="3">
        <v>0</v>
      </c>
      <c r="N6252" s="3">
        <v>108.09108003744664</v>
      </c>
      <c r="O6252" s="3">
        <v>1</v>
      </c>
      <c r="P6252" s="3">
        <f t="shared" si="322"/>
        <v>108.09108003744664</v>
      </c>
      <c r="Q6252" s="3">
        <v>0</v>
      </c>
    </row>
    <row r="6253" spans="1:17" x14ac:dyDescent="0.25">
      <c r="A6253" s="3" t="s">
        <v>378</v>
      </c>
      <c r="B6253" s="3" t="s">
        <v>8</v>
      </c>
      <c r="C6253" s="3" t="s">
        <v>379</v>
      </c>
      <c r="D6253" s="3">
        <v>0.35</v>
      </c>
      <c r="E6253" s="3">
        <v>0.47</v>
      </c>
      <c r="F6253" s="3" t="s">
        <v>63</v>
      </c>
      <c r="G6253" s="2">
        <v>5430</v>
      </c>
      <c r="H6253" s="3">
        <v>1906.1381515876649</v>
      </c>
      <c r="I6253" s="3">
        <v>677065.08231273131</v>
      </c>
      <c r="J6253" s="3">
        <v>1544.1183657561003</v>
      </c>
      <c r="K6253" s="3">
        <v>1</v>
      </c>
      <c r="L6253" s="3">
        <f t="shared" si="321"/>
        <v>1544.1183657561003</v>
      </c>
      <c r="M6253" s="3">
        <v>0</v>
      </c>
      <c r="N6253" s="3">
        <v>171.85943652655115</v>
      </c>
      <c r="O6253" s="3">
        <v>1</v>
      </c>
      <c r="P6253" s="3">
        <f t="shared" si="322"/>
        <v>171.85943652655115</v>
      </c>
      <c r="Q6253" s="3">
        <v>0</v>
      </c>
    </row>
    <row r="6254" spans="1:17" x14ac:dyDescent="0.25">
      <c r="A6254" s="3" t="s">
        <v>378</v>
      </c>
      <c r="B6254" s="3" t="s">
        <v>89</v>
      </c>
      <c r="C6254" s="3" t="s">
        <v>397</v>
      </c>
      <c r="D6254" s="3">
        <v>0.36</v>
      </c>
      <c r="E6254" s="3">
        <v>0.53</v>
      </c>
      <c r="F6254" s="3" t="s">
        <v>63</v>
      </c>
      <c r="G6254" s="2">
        <v>5430</v>
      </c>
      <c r="H6254" s="3">
        <v>75.288379433029419</v>
      </c>
      <c r="I6254" s="3">
        <v>41608.961930206067</v>
      </c>
      <c r="J6254" s="3">
        <v>110.95125051754601</v>
      </c>
      <c r="K6254" s="3">
        <v>1</v>
      </c>
      <c r="L6254" s="3">
        <f t="shared" si="321"/>
        <v>110.95125051754601</v>
      </c>
      <c r="M6254" s="3">
        <v>0</v>
      </c>
      <c r="N6254" s="3">
        <v>9.7648019117006264</v>
      </c>
      <c r="O6254" s="3">
        <v>1</v>
      </c>
      <c r="P6254" s="3">
        <f t="shared" si="322"/>
        <v>9.7648019117006264</v>
      </c>
      <c r="Q6254" s="3">
        <v>0</v>
      </c>
    </row>
    <row r="6255" spans="1:17" x14ac:dyDescent="0.25">
      <c r="A6255" s="3" t="s">
        <v>378</v>
      </c>
      <c r="B6255" s="3" t="s">
        <v>8</v>
      </c>
      <c r="C6255" s="3" t="s">
        <v>379</v>
      </c>
      <c r="D6255" s="3">
        <v>0.35</v>
      </c>
      <c r="E6255" s="3">
        <v>0.47</v>
      </c>
      <c r="F6255" s="3" t="s">
        <v>63</v>
      </c>
      <c r="G6255" s="2">
        <v>5430</v>
      </c>
      <c r="H6255" s="3">
        <v>20.785362973088997</v>
      </c>
      <c r="I6255" s="3">
        <v>2200.5744340906267</v>
      </c>
      <c r="J6255" s="3">
        <v>4.8857740130871443</v>
      </c>
      <c r="K6255" s="3">
        <v>1</v>
      </c>
      <c r="L6255" s="3">
        <f t="shared" si="321"/>
        <v>4.8857740130871443</v>
      </c>
      <c r="M6255" s="3">
        <v>0</v>
      </c>
      <c r="N6255" s="3">
        <v>0.56592305933101239</v>
      </c>
      <c r="O6255" s="3">
        <v>1</v>
      </c>
      <c r="P6255" s="3">
        <f t="shared" si="322"/>
        <v>0.56592305933101239</v>
      </c>
      <c r="Q6255" s="3">
        <v>0</v>
      </c>
    </row>
    <row r="6256" spans="1:17" x14ac:dyDescent="0.25">
      <c r="A6256" s="3" t="s">
        <v>378</v>
      </c>
      <c r="B6256" s="3" t="s">
        <v>8</v>
      </c>
      <c r="C6256" s="3" t="s">
        <v>379</v>
      </c>
      <c r="D6256" s="3">
        <v>0.35</v>
      </c>
      <c r="E6256" s="3">
        <v>0.47</v>
      </c>
      <c r="F6256" s="3" t="s">
        <v>385</v>
      </c>
      <c r="G6256" s="2">
        <v>5430</v>
      </c>
      <c r="H6256" s="3">
        <v>1.0218482605417352</v>
      </c>
      <c r="I6256" s="3">
        <v>747.39538408107023</v>
      </c>
      <c r="J6256" s="3">
        <v>2.1538355720107458</v>
      </c>
      <c r="K6256" s="3">
        <v>1</v>
      </c>
      <c r="L6256" s="3">
        <f t="shared" si="321"/>
        <v>2.1538355720107458</v>
      </c>
      <c r="M6256" s="3">
        <v>0</v>
      </c>
      <c r="N6256" s="3">
        <v>0.17561077822016802</v>
      </c>
      <c r="O6256" s="3">
        <v>1</v>
      </c>
      <c r="P6256" s="3">
        <f t="shared" si="322"/>
        <v>0.17561077822016802</v>
      </c>
      <c r="Q6256" s="3">
        <v>0</v>
      </c>
    </row>
    <row r="6257" spans="1:17" x14ac:dyDescent="0.25">
      <c r="A6257" s="3" t="s">
        <v>378</v>
      </c>
      <c r="B6257" s="3" t="s">
        <v>89</v>
      </c>
      <c r="C6257" s="3" t="s">
        <v>397</v>
      </c>
      <c r="D6257" s="3">
        <v>0.36</v>
      </c>
      <c r="E6257" s="3">
        <v>0.53</v>
      </c>
      <c r="F6257" s="3" t="s">
        <v>19</v>
      </c>
      <c r="G6257" s="2">
        <v>5474</v>
      </c>
      <c r="H6257" s="3">
        <v>0.63437138372026602</v>
      </c>
      <c r="I6257" s="3">
        <v>431.4163308249386</v>
      </c>
      <c r="J6257" s="3">
        <v>0.93055037074680613</v>
      </c>
      <c r="K6257" s="3">
        <v>1</v>
      </c>
      <c r="L6257" s="3">
        <f t="shared" si="321"/>
        <v>0.93055037074680613</v>
      </c>
      <c r="M6257" s="3">
        <v>0</v>
      </c>
      <c r="N6257" s="3">
        <v>0.12408168054332659</v>
      </c>
      <c r="O6257" s="3">
        <v>1</v>
      </c>
      <c r="P6257" s="3">
        <f t="shared" si="322"/>
        <v>0.12408168054332659</v>
      </c>
      <c r="Q6257" s="3">
        <v>0</v>
      </c>
    </row>
    <row r="6258" spans="1:17" x14ac:dyDescent="0.25">
      <c r="A6258" s="3" t="s">
        <v>378</v>
      </c>
      <c r="B6258" s="3" t="s">
        <v>89</v>
      </c>
      <c r="C6258" s="3" t="s">
        <v>397</v>
      </c>
      <c r="D6258" s="3">
        <v>0.36</v>
      </c>
      <c r="E6258" s="3">
        <v>0.53</v>
      </c>
      <c r="F6258" s="3" t="s">
        <v>19</v>
      </c>
      <c r="G6258" s="2">
        <v>6110</v>
      </c>
      <c r="H6258" s="3">
        <v>2.2032268075348296</v>
      </c>
      <c r="I6258" s="3">
        <v>2586.6091963499107</v>
      </c>
      <c r="J6258" s="3">
        <v>8.4730368141025245</v>
      </c>
      <c r="K6258" s="3">
        <v>1</v>
      </c>
      <c r="L6258" s="3">
        <f t="shared" si="321"/>
        <v>8.4730368141025245</v>
      </c>
      <c r="M6258" s="3">
        <v>0</v>
      </c>
      <c r="N6258" s="3">
        <v>0.57133907923216953</v>
      </c>
      <c r="O6258" s="3">
        <v>1</v>
      </c>
      <c r="P6258" s="3">
        <f t="shared" si="322"/>
        <v>0.57133907923216953</v>
      </c>
      <c r="Q6258" s="3">
        <v>0</v>
      </c>
    </row>
    <row r="6259" spans="1:17" x14ac:dyDescent="0.25">
      <c r="A6259" s="3" t="s">
        <v>378</v>
      </c>
      <c r="B6259" s="3" t="s">
        <v>89</v>
      </c>
      <c r="C6259" s="3" t="s">
        <v>406</v>
      </c>
      <c r="D6259" s="3">
        <v>0.36</v>
      </c>
      <c r="E6259" s="3">
        <v>0.48</v>
      </c>
      <c r="F6259" s="3" t="s">
        <v>19</v>
      </c>
      <c r="G6259" s="2">
        <v>6110</v>
      </c>
      <c r="H6259" s="3">
        <v>1.1383859675769956</v>
      </c>
      <c r="I6259" s="3">
        <v>2800.3655995896956</v>
      </c>
      <c r="J6259" s="3">
        <v>5.1735241235882983</v>
      </c>
      <c r="K6259" s="3">
        <v>1</v>
      </c>
      <c r="L6259" s="3">
        <f t="shared" si="321"/>
        <v>5.1735241235882983</v>
      </c>
      <c r="M6259" s="3">
        <v>0</v>
      </c>
      <c r="N6259" s="3">
        <v>0.45319867811530062</v>
      </c>
      <c r="O6259" s="3">
        <v>1</v>
      </c>
      <c r="P6259" s="3">
        <f t="shared" si="322"/>
        <v>0.45319867811530062</v>
      </c>
      <c r="Q6259" s="3">
        <v>0</v>
      </c>
    </row>
    <row r="6260" spans="1:17" x14ac:dyDescent="0.25">
      <c r="A6260" s="3" t="s">
        <v>378</v>
      </c>
      <c r="B6260" s="3" t="s">
        <v>89</v>
      </c>
      <c r="C6260" s="3" t="s">
        <v>406</v>
      </c>
      <c r="D6260" s="3">
        <v>0.36</v>
      </c>
      <c r="E6260" s="3">
        <v>0.48</v>
      </c>
      <c r="F6260" s="3" t="s">
        <v>11</v>
      </c>
      <c r="G6260" s="2">
        <v>6110</v>
      </c>
      <c r="H6260" s="3">
        <v>0.16195470374485688</v>
      </c>
      <c r="I6260" s="3">
        <v>528.91985747023705</v>
      </c>
      <c r="J6260" s="3">
        <v>1.3613090763998708</v>
      </c>
      <c r="K6260" s="3">
        <v>1</v>
      </c>
      <c r="L6260" s="3">
        <f t="shared" si="321"/>
        <v>1.3613090763998708</v>
      </c>
      <c r="M6260" s="3">
        <v>0</v>
      </c>
      <c r="N6260" s="3">
        <v>0.20410643478257445</v>
      </c>
      <c r="O6260" s="3">
        <v>1</v>
      </c>
      <c r="P6260" s="3">
        <f t="shared" si="322"/>
        <v>0.20410643478257445</v>
      </c>
      <c r="Q6260" s="3">
        <v>0</v>
      </c>
    </row>
    <row r="6261" spans="1:17" x14ac:dyDescent="0.25">
      <c r="A6261" s="3" t="s">
        <v>378</v>
      </c>
      <c r="B6261" s="3" t="s">
        <v>8</v>
      </c>
      <c r="C6261" s="3" t="s">
        <v>379</v>
      </c>
      <c r="D6261" s="3">
        <v>0.35</v>
      </c>
      <c r="E6261" s="3">
        <v>0.47</v>
      </c>
      <c r="F6261" s="3" t="s">
        <v>392</v>
      </c>
      <c r="G6261" s="2">
        <v>6110</v>
      </c>
      <c r="H6261" s="3">
        <v>9.1595655874714197</v>
      </c>
      <c r="I6261" s="3">
        <v>19610.814675678022</v>
      </c>
      <c r="J6261" s="3">
        <v>51.29563753240042</v>
      </c>
      <c r="K6261" s="3">
        <v>1</v>
      </c>
      <c r="L6261" s="3">
        <f t="shared" si="321"/>
        <v>51.29563753240042</v>
      </c>
      <c r="M6261" s="3">
        <v>0</v>
      </c>
      <c r="N6261" s="3">
        <v>4.6468618090760918</v>
      </c>
      <c r="O6261" s="3">
        <v>1</v>
      </c>
      <c r="P6261" s="3">
        <f t="shared" si="322"/>
        <v>4.6468618090760918</v>
      </c>
      <c r="Q6261" s="3">
        <v>0</v>
      </c>
    </row>
    <row r="6262" spans="1:17" x14ac:dyDescent="0.25">
      <c r="A6262" s="3" t="s">
        <v>378</v>
      </c>
      <c r="B6262" s="3" t="s">
        <v>8</v>
      </c>
      <c r="C6262" s="3" t="s">
        <v>379</v>
      </c>
      <c r="D6262" s="3">
        <v>0.35</v>
      </c>
      <c r="E6262" s="3">
        <v>0.47</v>
      </c>
      <c r="F6262" s="3" t="s">
        <v>63</v>
      </c>
      <c r="G6262" s="2">
        <v>6110</v>
      </c>
      <c r="H6262" s="3">
        <v>2.8032601902924541</v>
      </c>
      <c r="I6262" s="3">
        <v>7810.402631396928</v>
      </c>
      <c r="J6262" s="3">
        <v>19.404346560576606</v>
      </c>
      <c r="K6262" s="3">
        <v>1</v>
      </c>
      <c r="L6262" s="3">
        <f t="shared" si="321"/>
        <v>19.404346560576606</v>
      </c>
      <c r="M6262" s="3">
        <v>0</v>
      </c>
      <c r="N6262" s="3">
        <v>1.9178443339735747</v>
      </c>
      <c r="O6262" s="3">
        <v>1</v>
      </c>
      <c r="P6262" s="3">
        <f t="shared" si="322"/>
        <v>1.9178443339735747</v>
      </c>
      <c r="Q6262" s="3">
        <v>0</v>
      </c>
    </row>
    <row r="6263" spans="1:17" x14ac:dyDescent="0.25">
      <c r="A6263" s="3" t="s">
        <v>378</v>
      </c>
      <c r="B6263" s="3" t="s">
        <v>8</v>
      </c>
      <c r="C6263" s="3" t="s">
        <v>379</v>
      </c>
      <c r="D6263" s="3">
        <v>0.35</v>
      </c>
      <c r="E6263" s="3">
        <v>0.47</v>
      </c>
      <c r="F6263" s="3" t="s">
        <v>19</v>
      </c>
      <c r="G6263" s="2">
        <v>6120</v>
      </c>
      <c r="H6263" s="3">
        <v>157.17622239775463</v>
      </c>
      <c r="I6263" s="3">
        <v>268700.18426188763</v>
      </c>
      <c r="J6263" s="3">
        <v>721.74676847476599</v>
      </c>
      <c r="K6263" s="3">
        <v>1</v>
      </c>
      <c r="L6263" s="3">
        <f t="shared" si="321"/>
        <v>721.74676847476599</v>
      </c>
      <c r="M6263" s="3">
        <v>0</v>
      </c>
      <c r="N6263" s="3">
        <v>64.000098887642295</v>
      </c>
      <c r="O6263" s="3">
        <v>1</v>
      </c>
      <c r="P6263" s="3">
        <f t="shared" si="322"/>
        <v>64.000098887642295</v>
      </c>
      <c r="Q6263" s="3">
        <v>0</v>
      </c>
    </row>
    <row r="6264" spans="1:17" x14ac:dyDescent="0.25">
      <c r="A6264" s="3" t="s">
        <v>378</v>
      </c>
      <c r="B6264" s="3" t="s">
        <v>8</v>
      </c>
      <c r="C6264" s="3" t="s">
        <v>379</v>
      </c>
      <c r="D6264" s="3">
        <v>0.35</v>
      </c>
      <c r="E6264" s="3">
        <v>0.47</v>
      </c>
      <c r="F6264" s="3" t="s">
        <v>19</v>
      </c>
      <c r="G6264" s="2">
        <v>6120</v>
      </c>
      <c r="H6264" s="3">
        <v>9.5402870535098518</v>
      </c>
      <c r="I6264" s="3">
        <v>10462.739938098566</v>
      </c>
      <c r="J6264" s="3">
        <v>26.394421497054296</v>
      </c>
      <c r="K6264" s="3">
        <v>1</v>
      </c>
      <c r="L6264" s="3">
        <f t="shared" si="321"/>
        <v>26.394421497054296</v>
      </c>
      <c r="M6264" s="3">
        <v>0</v>
      </c>
      <c r="N6264" s="3">
        <v>2.5989772192733414</v>
      </c>
      <c r="O6264" s="3">
        <v>1</v>
      </c>
      <c r="P6264" s="3">
        <f t="shared" si="322"/>
        <v>2.5989772192733414</v>
      </c>
      <c r="Q6264" s="3">
        <v>0</v>
      </c>
    </row>
    <row r="6265" spans="1:17" x14ac:dyDescent="0.25">
      <c r="A6265" s="3" t="s">
        <v>378</v>
      </c>
      <c r="B6265" s="3" t="s">
        <v>89</v>
      </c>
      <c r="C6265" s="3" t="s">
        <v>397</v>
      </c>
      <c r="D6265" s="3">
        <v>0.36</v>
      </c>
      <c r="E6265" s="3">
        <v>0.53</v>
      </c>
      <c r="F6265" s="3" t="s">
        <v>19</v>
      </c>
      <c r="G6265" s="2">
        <v>6120</v>
      </c>
      <c r="H6265" s="3">
        <v>248.1017128446619</v>
      </c>
      <c r="I6265" s="3">
        <v>469781.01839495928</v>
      </c>
      <c r="J6265" s="3">
        <v>1146.8997956157766</v>
      </c>
      <c r="K6265" s="3">
        <v>1</v>
      </c>
      <c r="L6265" s="3">
        <f t="shared" si="321"/>
        <v>1146.8997956157766</v>
      </c>
      <c r="M6265" s="3">
        <v>0</v>
      </c>
      <c r="N6265" s="3">
        <v>107.04787762726403</v>
      </c>
      <c r="O6265" s="3">
        <v>1</v>
      </c>
      <c r="P6265" s="3">
        <f t="shared" si="322"/>
        <v>107.04787762726403</v>
      </c>
      <c r="Q6265" s="3">
        <v>0</v>
      </c>
    </row>
    <row r="6266" spans="1:17" x14ac:dyDescent="0.25">
      <c r="A6266" s="3" t="s">
        <v>378</v>
      </c>
      <c r="B6266" s="3" t="s">
        <v>89</v>
      </c>
      <c r="C6266" s="3" t="s">
        <v>406</v>
      </c>
      <c r="D6266" s="3">
        <v>0.36</v>
      </c>
      <c r="E6266" s="3">
        <v>0.48</v>
      </c>
      <c r="F6266" s="3" t="s">
        <v>19</v>
      </c>
      <c r="G6266" s="2">
        <v>6120</v>
      </c>
      <c r="H6266" s="3">
        <v>3.505949016582365</v>
      </c>
      <c r="I6266" s="3">
        <v>7981.056816790041</v>
      </c>
      <c r="J6266" s="3">
        <v>17.0264344717691</v>
      </c>
      <c r="K6266" s="3">
        <v>1</v>
      </c>
      <c r="L6266" s="3">
        <f t="shared" si="321"/>
        <v>17.0264344717691</v>
      </c>
      <c r="M6266" s="3">
        <v>0</v>
      </c>
      <c r="N6266" s="3">
        <v>2.2500994042247617</v>
      </c>
      <c r="O6266" s="3">
        <v>1</v>
      </c>
      <c r="P6266" s="3">
        <f t="shared" si="322"/>
        <v>2.2500994042247617</v>
      </c>
      <c r="Q6266" s="3">
        <v>0</v>
      </c>
    </row>
    <row r="6267" spans="1:17" x14ac:dyDescent="0.25">
      <c r="A6267" s="3" t="s">
        <v>378</v>
      </c>
      <c r="B6267" s="3" t="s">
        <v>89</v>
      </c>
      <c r="C6267" s="3" t="s">
        <v>406</v>
      </c>
      <c r="D6267" s="3">
        <v>0.36</v>
      </c>
      <c r="E6267" s="3">
        <v>0.48</v>
      </c>
      <c r="F6267" s="3" t="s">
        <v>11</v>
      </c>
      <c r="G6267" s="2">
        <v>6120</v>
      </c>
      <c r="H6267" s="3">
        <v>0.89612605363264108</v>
      </c>
      <c r="I6267" s="3">
        <v>2470.5414949243095</v>
      </c>
      <c r="J6267" s="3">
        <v>5.7280607645172434</v>
      </c>
      <c r="K6267" s="3">
        <v>1</v>
      </c>
      <c r="L6267" s="3">
        <f t="shared" si="321"/>
        <v>5.7280607645172434</v>
      </c>
      <c r="M6267" s="3">
        <v>0</v>
      </c>
      <c r="N6267" s="3">
        <v>0.66751970033341956</v>
      </c>
      <c r="O6267" s="3">
        <v>1</v>
      </c>
      <c r="P6267" s="3">
        <f t="shared" si="322"/>
        <v>0.66751970033341956</v>
      </c>
      <c r="Q6267" s="3">
        <v>0</v>
      </c>
    </row>
    <row r="6268" spans="1:17" x14ac:dyDescent="0.25">
      <c r="A6268" s="3" t="s">
        <v>378</v>
      </c>
      <c r="B6268" s="3" t="s">
        <v>8</v>
      </c>
      <c r="C6268" s="3" t="s">
        <v>379</v>
      </c>
      <c r="D6268" s="3">
        <v>0.35</v>
      </c>
      <c r="E6268" s="3">
        <v>0.47</v>
      </c>
      <c r="F6268" s="3" t="s">
        <v>392</v>
      </c>
      <c r="G6268" s="2">
        <v>6120</v>
      </c>
      <c r="H6268" s="3">
        <v>0.39275658631778693</v>
      </c>
      <c r="I6268" s="3">
        <v>1374.9833845870314</v>
      </c>
      <c r="J6268" s="3">
        <v>2.9331418152301776</v>
      </c>
      <c r="K6268" s="3">
        <v>1</v>
      </c>
      <c r="L6268" s="3">
        <f t="shared" si="321"/>
        <v>2.9331418152301776</v>
      </c>
      <c r="M6268" s="3">
        <v>0</v>
      </c>
      <c r="N6268" s="3">
        <v>0.36324934783567503</v>
      </c>
      <c r="O6268" s="3">
        <v>1</v>
      </c>
      <c r="P6268" s="3">
        <f t="shared" si="322"/>
        <v>0.36324934783567503</v>
      </c>
      <c r="Q6268" s="3">
        <v>0</v>
      </c>
    </row>
    <row r="6269" spans="1:17" x14ac:dyDescent="0.25">
      <c r="A6269" s="3" t="s">
        <v>378</v>
      </c>
      <c r="B6269" s="3" t="s">
        <v>8</v>
      </c>
      <c r="C6269" s="3" t="s">
        <v>379</v>
      </c>
      <c r="D6269" s="3">
        <v>0.35</v>
      </c>
      <c r="E6269" s="3">
        <v>0.47</v>
      </c>
      <c r="F6269" s="3" t="s">
        <v>392</v>
      </c>
      <c r="G6269" s="2">
        <v>6120</v>
      </c>
      <c r="H6269" s="3">
        <v>0.54985039803156932</v>
      </c>
      <c r="I6269" s="3">
        <v>1280.1473229964975</v>
      </c>
      <c r="J6269" s="3">
        <v>2.9574254644203095</v>
      </c>
      <c r="K6269" s="3">
        <v>1</v>
      </c>
      <c r="L6269" s="3">
        <f t="shared" si="321"/>
        <v>2.9574254644203095</v>
      </c>
      <c r="M6269" s="3">
        <v>0</v>
      </c>
      <c r="N6269" s="3">
        <v>0.35299397358500345</v>
      </c>
      <c r="O6269" s="3">
        <v>1</v>
      </c>
      <c r="P6269" s="3">
        <f t="shared" si="322"/>
        <v>0.35299397358500345</v>
      </c>
      <c r="Q6269" s="3">
        <v>0</v>
      </c>
    </row>
    <row r="6270" spans="1:17" x14ac:dyDescent="0.25">
      <c r="A6270" s="3" t="s">
        <v>378</v>
      </c>
      <c r="B6270" s="3" t="s">
        <v>8</v>
      </c>
      <c r="C6270" s="3" t="s">
        <v>379</v>
      </c>
      <c r="D6270" s="3">
        <v>0.35</v>
      </c>
      <c r="E6270" s="3">
        <v>0.47</v>
      </c>
      <c r="F6270" s="3" t="s">
        <v>59</v>
      </c>
      <c r="G6270" s="2">
        <v>6120</v>
      </c>
      <c r="H6270" s="3">
        <v>4.0838626573674139E-2</v>
      </c>
      <c r="I6270" s="3">
        <v>113.68424866113332</v>
      </c>
      <c r="J6270" s="3">
        <v>0.25886651455510618</v>
      </c>
      <c r="K6270" s="3">
        <v>1</v>
      </c>
      <c r="L6270" s="3">
        <f t="shared" si="321"/>
        <v>0.25886651455510618</v>
      </c>
      <c r="M6270" s="3">
        <v>0</v>
      </c>
      <c r="N6270" s="3">
        <v>3.2358132905280182E-2</v>
      </c>
      <c r="O6270" s="3">
        <v>1</v>
      </c>
      <c r="P6270" s="3">
        <f t="shared" si="322"/>
        <v>3.2358132905280182E-2</v>
      </c>
      <c r="Q6270" s="3">
        <v>0</v>
      </c>
    </row>
    <row r="6271" spans="1:17" x14ac:dyDescent="0.25">
      <c r="A6271" s="3" t="s">
        <v>378</v>
      </c>
      <c r="B6271" s="3" t="s">
        <v>89</v>
      </c>
      <c r="C6271" s="3" t="s">
        <v>406</v>
      </c>
      <c r="D6271" s="3">
        <v>0.36</v>
      </c>
      <c r="E6271" s="3">
        <v>0.48</v>
      </c>
      <c r="F6271" s="3" t="s">
        <v>59</v>
      </c>
      <c r="G6271" s="2">
        <v>6120</v>
      </c>
      <c r="H6271" s="3">
        <v>2.2255602853714695E-2</v>
      </c>
      <c r="I6271" s="3">
        <v>60.639268102773855</v>
      </c>
      <c r="J6271" s="3">
        <v>9.4683967003023867E-2</v>
      </c>
      <c r="K6271" s="3">
        <v>1</v>
      </c>
      <c r="L6271" s="3">
        <f t="shared" si="321"/>
        <v>9.4683967003023867E-2</v>
      </c>
      <c r="M6271" s="3">
        <v>0</v>
      </c>
      <c r="N6271" s="3">
        <v>1.1485335783463738E-2</v>
      </c>
      <c r="O6271" s="3">
        <v>1</v>
      </c>
      <c r="P6271" s="3">
        <f t="shared" si="322"/>
        <v>1.1485335783463738E-2</v>
      </c>
      <c r="Q6271" s="3">
        <v>0</v>
      </c>
    </row>
    <row r="6272" spans="1:17" x14ac:dyDescent="0.25">
      <c r="A6272" s="3" t="s">
        <v>378</v>
      </c>
      <c r="B6272" s="3" t="s">
        <v>8</v>
      </c>
      <c r="C6272" s="3" t="s">
        <v>379</v>
      </c>
      <c r="D6272" s="3">
        <v>0.35</v>
      </c>
      <c r="E6272" s="3">
        <v>0.47</v>
      </c>
      <c r="F6272" s="3" t="s">
        <v>63</v>
      </c>
      <c r="G6272" s="2">
        <v>6120</v>
      </c>
      <c r="H6272" s="3">
        <v>189.50741968308398</v>
      </c>
      <c r="I6272" s="3">
        <v>313329.8592512933</v>
      </c>
      <c r="J6272" s="3">
        <v>721.06688022825483</v>
      </c>
      <c r="K6272" s="3">
        <v>1</v>
      </c>
      <c r="L6272" s="3">
        <f t="shared" si="321"/>
        <v>721.06688022825483</v>
      </c>
      <c r="M6272" s="3">
        <v>0</v>
      </c>
      <c r="N6272" s="3">
        <v>79.957256468154583</v>
      </c>
      <c r="O6272" s="3">
        <v>1</v>
      </c>
      <c r="P6272" s="3">
        <f t="shared" si="322"/>
        <v>79.957256468154583</v>
      </c>
      <c r="Q6272" s="3">
        <v>0</v>
      </c>
    </row>
    <row r="6273" spans="1:17" x14ac:dyDescent="0.25">
      <c r="A6273" s="3" t="s">
        <v>378</v>
      </c>
      <c r="B6273" s="3" t="s">
        <v>8</v>
      </c>
      <c r="C6273" s="3" t="s">
        <v>379</v>
      </c>
      <c r="D6273" s="3">
        <v>0.35</v>
      </c>
      <c r="E6273" s="3">
        <v>0.47</v>
      </c>
      <c r="F6273" s="3" t="s">
        <v>63</v>
      </c>
      <c r="G6273" s="2">
        <v>6120</v>
      </c>
      <c r="H6273" s="3">
        <v>1060.035029427487</v>
      </c>
      <c r="I6273" s="3">
        <v>2028566.1474737085</v>
      </c>
      <c r="J6273" s="3">
        <v>4874.6568626578992</v>
      </c>
      <c r="K6273" s="3">
        <v>1</v>
      </c>
      <c r="L6273" s="3">
        <f t="shared" si="321"/>
        <v>4874.6568626578992</v>
      </c>
      <c r="M6273" s="3">
        <v>0</v>
      </c>
      <c r="N6273" s="3">
        <v>510.44436757176936</v>
      </c>
      <c r="O6273" s="3">
        <v>1</v>
      </c>
      <c r="P6273" s="3">
        <f t="shared" si="322"/>
        <v>510.44436757176936</v>
      </c>
      <c r="Q6273" s="3">
        <v>0</v>
      </c>
    </row>
    <row r="6274" spans="1:17" x14ac:dyDescent="0.25">
      <c r="A6274" s="3" t="s">
        <v>378</v>
      </c>
      <c r="B6274" s="3" t="s">
        <v>89</v>
      </c>
      <c r="C6274" s="3" t="s">
        <v>397</v>
      </c>
      <c r="D6274" s="3">
        <v>0.36</v>
      </c>
      <c r="E6274" s="3">
        <v>0.53</v>
      </c>
      <c r="F6274" s="3" t="s">
        <v>63</v>
      </c>
      <c r="G6274" s="2">
        <v>6120</v>
      </c>
      <c r="H6274" s="3">
        <v>144.73852552028924</v>
      </c>
      <c r="I6274" s="3">
        <v>293767.91536294582</v>
      </c>
      <c r="J6274" s="3">
        <v>761.45395560792417</v>
      </c>
      <c r="K6274" s="3">
        <v>1</v>
      </c>
      <c r="L6274" s="3">
        <f t="shared" ref="L6274:L6337" si="323">J6274*K6274</f>
        <v>761.45395560792417</v>
      </c>
      <c r="M6274" s="3">
        <v>0</v>
      </c>
      <c r="N6274" s="3">
        <v>70.263425285265271</v>
      </c>
      <c r="O6274" s="3">
        <v>1</v>
      </c>
      <c r="P6274" s="3">
        <f t="shared" ref="P6274:P6337" si="324">N6274*O6274</f>
        <v>70.263425285265271</v>
      </c>
      <c r="Q6274" s="3">
        <v>0</v>
      </c>
    </row>
    <row r="6275" spans="1:17" x14ac:dyDescent="0.25">
      <c r="A6275" s="3" t="s">
        <v>378</v>
      </c>
      <c r="B6275" s="3" t="s">
        <v>8</v>
      </c>
      <c r="C6275" s="3" t="s">
        <v>379</v>
      </c>
      <c r="D6275" s="3">
        <v>0.35</v>
      </c>
      <c r="E6275" s="3">
        <v>0.47</v>
      </c>
      <c r="F6275" s="3" t="s">
        <v>63</v>
      </c>
      <c r="G6275" s="2">
        <v>6120</v>
      </c>
      <c r="H6275" s="3">
        <v>0.16283697591846316</v>
      </c>
      <c r="I6275" s="3">
        <v>583.89515035989632</v>
      </c>
      <c r="J6275" s="3">
        <v>1.2531767947130661</v>
      </c>
      <c r="K6275" s="3">
        <v>1</v>
      </c>
      <c r="L6275" s="3">
        <f t="shared" si="323"/>
        <v>1.2531767947130661</v>
      </c>
      <c r="M6275" s="3">
        <v>0</v>
      </c>
      <c r="N6275" s="3">
        <v>0.15393858683726375</v>
      </c>
      <c r="O6275" s="3">
        <v>1</v>
      </c>
      <c r="P6275" s="3">
        <f t="shared" si="324"/>
        <v>0.15393858683726375</v>
      </c>
      <c r="Q6275" s="3">
        <v>0</v>
      </c>
    </row>
    <row r="6276" spans="1:17" x14ac:dyDescent="0.25">
      <c r="A6276" s="3" t="s">
        <v>378</v>
      </c>
      <c r="B6276" s="3" t="s">
        <v>8</v>
      </c>
      <c r="C6276" s="3" t="s">
        <v>379</v>
      </c>
      <c r="D6276" s="3">
        <v>0.35</v>
      </c>
      <c r="E6276" s="3">
        <v>0.47</v>
      </c>
      <c r="F6276" s="3" t="s">
        <v>63</v>
      </c>
      <c r="G6276" s="2">
        <v>6120</v>
      </c>
      <c r="H6276" s="3">
        <v>1.5997770224781625E-2</v>
      </c>
      <c r="I6276" s="3">
        <v>42.971866000462242</v>
      </c>
      <c r="J6276" s="3">
        <v>0.10409448626160867</v>
      </c>
      <c r="K6276" s="3">
        <v>1</v>
      </c>
      <c r="L6276" s="3">
        <f t="shared" si="323"/>
        <v>0.10409448626160867</v>
      </c>
      <c r="M6276" s="3">
        <v>0</v>
      </c>
      <c r="N6276" s="3">
        <v>1.082661148281722E-2</v>
      </c>
      <c r="O6276" s="3">
        <v>1</v>
      </c>
      <c r="P6276" s="3">
        <f t="shared" si="324"/>
        <v>1.082661148281722E-2</v>
      </c>
      <c r="Q6276" s="3">
        <v>0</v>
      </c>
    </row>
    <row r="6277" spans="1:17" x14ac:dyDescent="0.25">
      <c r="A6277" s="3" t="s">
        <v>378</v>
      </c>
      <c r="B6277" s="3" t="s">
        <v>89</v>
      </c>
      <c r="C6277" s="3" t="s">
        <v>397</v>
      </c>
      <c r="D6277" s="3">
        <v>0.36</v>
      </c>
      <c r="E6277" s="3">
        <v>0.53</v>
      </c>
      <c r="F6277" s="3" t="s">
        <v>19</v>
      </c>
      <c r="G6277" s="2">
        <v>6150</v>
      </c>
      <c r="H6277" s="3">
        <v>37.863473670661826</v>
      </c>
      <c r="I6277" s="3">
        <v>96749.515588367591</v>
      </c>
      <c r="J6277" s="3">
        <v>248.12496523627462</v>
      </c>
      <c r="K6277" s="3">
        <v>1</v>
      </c>
      <c r="L6277" s="3">
        <f t="shared" si="323"/>
        <v>248.12496523627462</v>
      </c>
      <c r="M6277" s="3">
        <v>0</v>
      </c>
      <c r="N6277" s="3">
        <v>26.417698177868981</v>
      </c>
      <c r="O6277" s="3">
        <v>1</v>
      </c>
      <c r="P6277" s="3">
        <f t="shared" si="324"/>
        <v>26.417698177868981</v>
      </c>
      <c r="Q6277" s="3">
        <v>0</v>
      </c>
    </row>
    <row r="6278" spans="1:17" x14ac:dyDescent="0.25">
      <c r="A6278" s="3" t="s">
        <v>378</v>
      </c>
      <c r="B6278" s="3" t="s">
        <v>8</v>
      </c>
      <c r="C6278" s="3" t="s">
        <v>379</v>
      </c>
      <c r="D6278" s="3">
        <v>0.35</v>
      </c>
      <c r="E6278" s="3">
        <v>0.47</v>
      </c>
      <c r="F6278" s="3" t="s">
        <v>19</v>
      </c>
      <c r="G6278" s="2">
        <v>6151</v>
      </c>
      <c r="H6278" s="3">
        <v>18.830594414198575</v>
      </c>
      <c r="I6278" s="3">
        <v>32093.971111885276</v>
      </c>
      <c r="J6278" s="3">
        <v>88.091987639825263</v>
      </c>
      <c r="K6278" s="3">
        <v>1</v>
      </c>
      <c r="L6278" s="3">
        <f t="shared" si="323"/>
        <v>88.091987639825263</v>
      </c>
      <c r="M6278" s="3">
        <v>0</v>
      </c>
      <c r="N6278" s="3">
        <v>13.046966239379207</v>
      </c>
      <c r="O6278" s="3">
        <v>1</v>
      </c>
      <c r="P6278" s="3">
        <f t="shared" si="324"/>
        <v>13.046966239379207</v>
      </c>
      <c r="Q6278" s="3">
        <v>0</v>
      </c>
    </row>
    <row r="6279" spans="1:17" x14ac:dyDescent="0.25">
      <c r="A6279" s="3" t="s">
        <v>378</v>
      </c>
      <c r="B6279" s="3" t="s">
        <v>89</v>
      </c>
      <c r="C6279" s="3" t="s">
        <v>397</v>
      </c>
      <c r="D6279" s="3">
        <v>0.36</v>
      </c>
      <c r="E6279" s="3">
        <v>0.53</v>
      </c>
      <c r="F6279" s="3" t="s">
        <v>19</v>
      </c>
      <c r="G6279" s="2">
        <v>6151</v>
      </c>
      <c r="H6279" s="3">
        <v>0.47293020568650501</v>
      </c>
      <c r="I6279" s="3">
        <v>782.0754994938153</v>
      </c>
      <c r="J6279" s="3">
        <v>2.2272761284687284</v>
      </c>
      <c r="K6279" s="3">
        <v>1</v>
      </c>
      <c r="L6279" s="3">
        <f t="shared" si="323"/>
        <v>2.2272761284687284</v>
      </c>
      <c r="M6279" s="3">
        <v>0</v>
      </c>
      <c r="N6279" s="3">
        <v>0.2338584357896947</v>
      </c>
      <c r="O6279" s="3">
        <v>1</v>
      </c>
      <c r="P6279" s="3">
        <f t="shared" si="324"/>
        <v>0.2338584357896947</v>
      </c>
      <c r="Q6279" s="3">
        <v>0</v>
      </c>
    </row>
    <row r="6280" spans="1:17" x14ac:dyDescent="0.25">
      <c r="A6280" s="3" t="s">
        <v>378</v>
      </c>
      <c r="B6280" s="3" t="s">
        <v>8</v>
      </c>
      <c r="C6280" s="3" t="s">
        <v>379</v>
      </c>
      <c r="D6280" s="3">
        <v>0.35</v>
      </c>
      <c r="E6280" s="3">
        <v>0.47</v>
      </c>
      <c r="F6280" s="3" t="s">
        <v>19</v>
      </c>
      <c r="G6280" s="2">
        <v>6152</v>
      </c>
      <c r="H6280" s="3">
        <v>1.4985514048703648</v>
      </c>
      <c r="I6280" s="3">
        <v>2601.1107420104086</v>
      </c>
      <c r="J6280" s="3">
        <v>6.7869569569602932</v>
      </c>
      <c r="K6280" s="3">
        <v>1</v>
      </c>
      <c r="L6280" s="3">
        <f t="shared" si="323"/>
        <v>6.7869569569602932</v>
      </c>
      <c r="M6280" s="3">
        <v>0</v>
      </c>
      <c r="N6280" s="3">
        <v>0.69615154619517428</v>
      </c>
      <c r="O6280" s="3">
        <v>1</v>
      </c>
      <c r="P6280" s="3">
        <f t="shared" si="324"/>
        <v>0.69615154619517428</v>
      </c>
      <c r="Q6280" s="3">
        <v>0</v>
      </c>
    </row>
    <row r="6281" spans="1:17" x14ac:dyDescent="0.25">
      <c r="A6281" s="3" t="s">
        <v>378</v>
      </c>
      <c r="B6281" s="3" t="s">
        <v>89</v>
      </c>
      <c r="C6281" s="3" t="s">
        <v>397</v>
      </c>
      <c r="D6281" s="3">
        <v>0.36</v>
      </c>
      <c r="E6281" s="3">
        <v>0.53</v>
      </c>
      <c r="F6281" s="3" t="s">
        <v>19</v>
      </c>
      <c r="G6281" s="2">
        <v>6152</v>
      </c>
      <c r="H6281" s="3">
        <v>5.9655914698279737</v>
      </c>
      <c r="I6281" s="3">
        <v>14159.497572096869</v>
      </c>
      <c r="J6281" s="3">
        <v>36.675742714701144</v>
      </c>
      <c r="K6281" s="3">
        <v>1</v>
      </c>
      <c r="L6281" s="3">
        <f t="shared" si="323"/>
        <v>36.675742714701144</v>
      </c>
      <c r="M6281" s="3">
        <v>0</v>
      </c>
      <c r="N6281" s="3">
        <v>4.8098220297782373</v>
      </c>
      <c r="O6281" s="3">
        <v>1</v>
      </c>
      <c r="P6281" s="3">
        <f t="shared" si="324"/>
        <v>4.8098220297782373</v>
      </c>
      <c r="Q6281" s="3">
        <v>0</v>
      </c>
    </row>
    <row r="6282" spans="1:17" x14ac:dyDescent="0.25">
      <c r="A6282" s="3" t="s">
        <v>378</v>
      </c>
      <c r="B6282" s="3" t="s">
        <v>8</v>
      </c>
      <c r="C6282" s="3" t="s">
        <v>379</v>
      </c>
      <c r="D6282" s="3">
        <v>0.35</v>
      </c>
      <c r="E6282" s="3">
        <v>0.47</v>
      </c>
      <c r="F6282" s="3" t="s">
        <v>19</v>
      </c>
      <c r="G6282" s="2">
        <v>6153</v>
      </c>
      <c r="H6282" s="3">
        <v>2.9250636328866992</v>
      </c>
      <c r="I6282" s="3">
        <v>5361.428672505087</v>
      </c>
      <c r="J6282" s="3">
        <v>14.646286407790944</v>
      </c>
      <c r="K6282" s="3">
        <v>1</v>
      </c>
      <c r="L6282" s="3">
        <f t="shared" si="323"/>
        <v>14.646286407790944</v>
      </c>
      <c r="M6282" s="3">
        <v>0</v>
      </c>
      <c r="N6282" s="3">
        <v>1.5237558599348371</v>
      </c>
      <c r="O6282" s="3">
        <v>1</v>
      </c>
      <c r="P6282" s="3">
        <f t="shared" si="324"/>
        <v>1.5237558599348371</v>
      </c>
      <c r="Q6282" s="3">
        <v>0</v>
      </c>
    </row>
    <row r="6283" spans="1:17" x14ac:dyDescent="0.25">
      <c r="A6283" s="3" t="s">
        <v>378</v>
      </c>
      <c r="B6283" s="3" t="s">
        <v>89</v>
      </c>
      <c r="C6283" s="3" t="s">
        <v>397</v>
      </c>
      <c r="D6283" s="3">
        <v>0.36</v>
      </c>
      <c r="E6283" s="3">
        <v>0.53</v>
      </c>
      <c r="F6283" s="3" t="s">
        <v>19</v>
      </c>
      <c r="G6283" s="2">
        <v>6153</v>
      </c>
      <c r="H6283" s="3">
        <v>19.533746916681803</v>
      </c>
      <c r="I6283" s="3">
        <v>28708.086076745691</v>
      </c>
      <c r="J6283" s="3">
        <v>82.437647571267519</v>
      </c>
      <c r="K6283" s="3">
        <v>1</v>
      </c>
      <c r="L6283" s="3">
        <f t="shared" si="323"/>
        <v>82.437647571267519</v>
      </c>
      <c r="M6283" s="3">
        <v>0</v>
      </c>
      <c r="N6283" s="3">
        <v>9.356989301007296</v>
      </c>
      <c r="O6283" s="3">
        <v>1</v>
      </c>
      <c r="P6283" s="3">
        <f t="shared" si="324"/>
        <v>9.356989301007296</v>
      </c>
      <c r="Q6283" s="3">
        <v>0</v>
      </c>
    </row>
    <row r="6284" spans="1:17" x14ac:dyDescent="0.25">
      <c r="A6284" s="3" t="s">
        <v>378</v>
      </c>
      <c r="B6284" s="3" t="s">
        <v>89</v>
      </c>
      <c r="C6284" s="3" t="s">
        <v>406</v>
      </c>
      <c r="D6284" s="3">
        <v>0.36</v>
      </c>
      <c r="E6284" s="3">
        <v>0.48</v>
      </c>
      <c r="F6284" s="3" t="s">
        <v>19</v>
      </c>
      <c r="G6284" s="2">
        <v>6153</v>
      </c>
      <c r="H6284" s="3">
        <v>2.2745395757191007</v>
      </c>
      <c r="I6284" s="3">
        <v>6179.2332851893188</v>
      </c>
      <c r="J6284" s="3">
        <v>12.120829671317255</v>
      </c>
      <c r="K6284" s="3">
        <v>1</v>
      </c>
      <c r="L6284" s="3">
        <f t="shared" si="323"/>
        <v>12.120829671317255</v>
      </c>
      <c r="M6284" s="3">
        <v>0</v>
      </c>
      <c r="N6284" s="3">
        <v>2.8312868717891302</v>
      </c>
      <c r="O6284" s="3">
        <v>1</v>
      </c>
      <c r="P6284" s="3">
        <f t="shared" si="324"/>
        <v>2.8312868717891302</v>
      </c>
      <c r="Q6284" s="3">
        <v>0</v>
      </c>
    </row>
    <row r="6285" spans="1:17" x14ac:dyDescent="0.25">
      <c r="A6285" s="3" t="s">
        <v>378</v>
      </c>
      <c r="B6285" s="3" t="s">
        <v>8</v>
      </c>
      <c r="C6285" s="3" t="s">
        <v>379</v>
      </c>
      <c r="D6285" s="3">
        <v>0.35</v>
      </c>
      <c r="E6285" s="3">
        <v>0.47</v>
      </c>
      <c r="F6285" s="3" t="s">
        <v>59</v>
      </c>
      <c r="G6285" s="2">
        <v>6153</v>
      </c>
      <c r="H6285" s="3">
        <v>6.7986336277263016E-3</v>
      </c>
      <c r="I6285" s="3">
        <v>19.591848811152705</v>
      </c>
      <c r="J6285" s="3">
        <v>4.7186836256052751E-2</v>
      </c>
      <c r="K6285" s="3">
        <v>1</v>
      </c>
      <c r="L6285" s="3">
        <f t="shared" si="323"/>
        <v>4.7186836256052751E-2</v>
      </c>
      <c r="M6285" s="3">
        <v>0</v>
      </c>
      <c r="N6285" s="3">
        <v>5.6186724111103419E-3</v>
      </c>
      <c r="O6285" s="3">
        <v>1</v>
      </c>
      <c r="P6285" s="3">
        <f t="shared" si="324"/>
        <v>5.6186724111103419E-3</v>
      </c>
      <c r="Q6285" s="3">
        <v>0</v>
      </c>
    </row>
    <row r="6286" spans="1:17" x14ac:dyDescent="0.25">
      <c r="A6286" s="3" t="s">
        <v>378</v>
      </c>
      <c r="B6286" s="3" t="s">
        <v>8</v>
      </c>
      <c r="C6286" s="3" t="s">
        <v>379</v>
      </c>
      <c r="D6286" s="3">
        <v>0.35</v>
      </c>
      <c r="E6286" s="3">
        <v>0.47</v>
      </c>
      <c r="F6286" s="3" t="s">
        <v>19</v>
      </c>
      <c r="G6286" s="2">
        <v>6170</v>
      </c>
      <c r="H6286" s="3">
        <v>119.32563812838933</v>
      </c>
      <c r="I6286" s="3">
        <v>232925.77209290647</v>
      </c>
      <c r="J6286" s="3">
        <v>611.89969526857897</v>
      </c>
      <c r="K6286" s="3">
        <v>1</v>
      </c>
      <c r="L6286" s="3">
        <f t="shared" si="323"/>
        <v>611.89969526857897</v>
      </c>
      <c r="M6286" s="3">
        <v>0</v>
      </c>
      <c r="N6286" s="3">
        <v>65.964036977685581</v>
      </c>
      <c r="O6286" s="3">
        <v>1</v>
      </c>
      <c r="P6286" s="3">
        <f t="shared" si="324"/>
        <v>65.964036977685581</v>
      </c>
      <c r="Q6286" s="3">
        <v>0</v>
      </c>
    </row>
    <row r="6287" spans="1:17" x14ac:dyDescent="0.25">
      <c r="A6287" s="3" t="s">
        <v>378</v>
      </c>
      <c r="B6287" s="3" t="s">
        <v>8</v>
      </c>
      <c r="C6287" s="3" t="s">
        <v>379</v>
      </c>
      <c r="D6287" s="3">
        <v>0.35</v>
      </c>
      <c r="E6287" s="3">
        <v>0.47</v>
      </c>
      <c r="F6287" s="3" t="s">
        <v>19</v>
      </c>
      <c r="G6287" s="2">
        <v>6170</v>
      </c>
      <c r="H6287" s="3">
        <v>30.404781256879922</v>
      </c>
      <c r="I6287" s="3">
        <v>65433.204205566864</v>
      </c>
      <c r="J6287" s="3">
        <v>172.02847227596928</v>
      </c>
      <c r="K6287" s="3">
        <v>1</v>
      </c>
      <c r="L6287" s="3">
        <f t="shared" si="323"/>
        <v>172.02847227596928</v>
      </c>
      <c r="M6287" s="3">
        <v>0</v>
      </c>
      <c r="N6287" s="3">
        <v>15.877040259401204</v>
      </c>
      <c r="O6287" s="3">
        <v>1</v>
      </c>
      <c r="P6287" s="3">
        <f t="shared" si="324"/>
        <v>15.877040259401204</v>
      </c>
      <c r="Q6287" s="3">
        <v>0</v>
      </c>
    </row>
    <row r="6288" spans="1:17" x14ac:dyDescent="0.25">
      <c r="A6288" s="3" t="s">
        <v>378</v>
      </c>
      <c r="B6288" s="3" t="s">
        <v>89</v>
      </c>
      <c r="C6288" s="3" t="s">
        <v>397</v>
      </c>
      <c r="D6288" s="3">
        <v>0.36</v>
      </c>
      <c r="E6288" s="3">
        <v>0.53</v>
      </c>
      <c r="F6288" s="3" t="s">
        <v>19</v>
      </c>
      <c r="G6288" s="2">
        <v>6170</v>
      </c>
      <c r="H6288" s="3">
        <v>722.76086707871661</v>
      </c>
      <c r="I6288" s="3">
        <v>1403175.0609705371</v>
      </c>
      <c r="J6288" s="3">
        <v>3720.0224727044688</v>
      </c>
      <c r="K6288" s="3">
        <v>1</v>
      </c>
      <c r="L6288" s="3">
        <f t="shared" si="323"/>
        <v>3720.0224727044688</v>
      </c>
      <c r="M6288" s="3">
        <v>0</v>
      </c>
      <c r="N6288" s="3">
        <v>354.56271535279132</v>
      </c>
      <c r="O6288" s="3">
        <v>1</v>
      </c>
      <c r="P6288" s="3">
        <f t="shared" si="324"/>
        <v>354.56271535279132</v>
      </c>
      <c r="Q6288" s="3">
        <v>0</v>
      </c>
    </row>
    <row r="6289" spans="1:17" x14ac:dyDescent="0.25">
      <c r="A6289" s="3" t="s">
        <v>378</v>
      </c>
      <c r="B6289" s="3" t="s">
        <v>89</v>
      </c>
      <c r="C6289" s="3" t="s">
        <v>406</v>
      </c>
      <c r="D6289" s="3">
        <v>0.36</v>
      </c>
      <c r="E6289" s="3">
        <v>0.48</v>
      </c>
      <c r="F6289" s="3" t="s">
        <v>19</v>
      </c>
      <c r="G6289" s="2">
        <v>6170</v>
      </c>
      <c r="H6289" s="3">
        <v>168.90728117523352</v>
      </c>
      <c r="I6289" s="3">
        <v>496753.7519915828</v>
      </c>
      <c r="J6289" s="3">
        <v>1138.0082945312367</v>
      </c>
      <c r="K6289" s="3">
        <v>1</v>
      </c>
      <c r="L6289" s="3">
        <f t="shared" si="323"/>
        <v>1138.0082945312367</v>
      </c>
      <c r="M6289" s="3">
        <v>0</v>
      </c>
      <c r="N6289" s="3">
        <v>123.57620954841097</v>
      </c>
      <c r="O6289" s="3">
        <v>1</v>
      </c>
      <c r="P6289" s="3">
        <f t="shared" si="324"/>
        <v>123.57620954841097</v>
      </c>
      <c r="Q6289" s="3">
        <v>0</v>
      </c>
    </row>
    <row r="6290" spans="1:17" x14ac:dyDescent="0.25">
      <c r="A6290" s="3" t="s">
        <v>378</v>
      </c>
      <c r="B6290" s="3" t="s">
        <v>89</v>
      </c>
      <c r="C6290" s="3" t="s">
        <v>417</v>
      </c>
      <c r="D6290" s="3">
        <v>0.51</v>
      </c>
      <c r="E6290" s="3">
        <v>0.57999999999999996</v>
      </c>
      <c r="F6290" s="3" t="s">
        <v>19</v>
      </c>
      <c r="G6290" s="2">
        <v>6170</v>
      </c>
      <c r="H6290" s="3">
        <v>7.1650265318281043</v>
      </c>
      <c r="I6290" s="3">
        <v>17535.418255102057</v>
      </c>
      <c r="J6290" s="3">
        <v>45.816729923925834</v>
      </c>
      <c r="K6290" s="3">
        <v>1</v>
      </c>
      <c r="L6290" s="3">
        <f t="shared" si="323"/>
        <v>45.816729923925834</v>
      </c>
      <c r="M6290" s="3">
        <v>0</v>
      </c>
      <c r="N6290" s="3">
        <v>5.488550380551116</v>
      </c>
      <c r="O6290" s="3">
        <v>1</v>
      </c>
      <c r="P6290" s="3">
        <f t="shared" si="324"/>
        <v>5.488550380551116</v>
      </c>
      <c r="Q6290" s="3">
        <v>0</v>
      </c>
    </row>
    <row r="6291" spans="1:17" x14ac:dyDescent="0.25">
      <c r="A6291" s="3" t="s">
        <v>378</v>
      </c>
      <c r="B6291" s="3" t="s">
        <v>89</v>
      </c>
      <c r="C6291" s="3" t="s">
        <v>397</v>
      </c>
      <c r="D6291" s="3">
        <v>0.36</v>
      </c>
      <c r="E6291" s="3">
        <v>0.53</v>
      </c>
      <c r="F6291" s="3" t="s">
        <v>404</v>
      </c>
      <c r="G6291" s="2">
        <v>6170</v>
      </c>
      <c r="H6291" s="3">
        <v>10.853336902519212</v>
      </c>
      <c r="I6291" s="3">
        <v>33272.773716087977</v>
      </c>
      <c r="J6291" s="3">
        <v>82.906685979532966</v>
      </c>
      <c r="K6291" s="3">
        <v>1</v>
      </c>
      <c r="L6291" s="3">
        <f t="shared" si="323"/>
        <v>82.906685979532966</v>
      </c>
      <c r="M6291" s="3">
        <v>0</v>
      </c>
      <c r="N6291" s="3">
        <v>9.3551764614740431</v>
      </c>
      <c r="O6291" s="3">
        <v>1</v>
      </c>
      <c r="P6291" s="3">
        <f t="shared" si="324"/>
        <v>9.3551764614740431</v>
      </c>
      <c r="Q6291" s="3">
        <v>0</v>
      </c>
    </row>
    <row r="6292" spans="1:17" x14ac:dyDescent="0.25">
      <c r="A6292" s="3" t="s">
        <v>378</v>
      </c>
      <c r="B6292" s="3" t="s">
        <v>8</v>
      </c>
      <c r="C6292" s="3" t="s">
        <v>379</v>
      </c>
      <c r="D6292" s="3">
        <v>0.35</v>
      </c>
      <c r="E6292" s="3">
        <v>0.47</v>
      </c>
      <c r="F6292" s="3" t="s">
        <v>390</v>
      </c>
      <c r="G6292" s="2">
        <v>6170</v>
      </c>
      <c r="H6292" s="3">
        <v>234.30871074660024</v>
      </c>
      <c r="I6292" s="3">
        <v>328212.06194473774</v>
      </c>
      <c r="J6292" s="3">
        <v>956.21889348697505</v>
      </c>
      <c r="K6292" s="3">
        <v>1</v>
      </c>
      <c r="L6292" s="3">
        <f t="shared" si="323"/>
        <v>956.21889348697505</v>
      </c>
      <c r="M6292" s="3">
        <v>0</v>
      </c>
      <c r="N6292" s="3">
        <v>78.08889212811907</v>
      </c>
      <c r="O6292" s="3">
        <v>1</v>
      </c>
      <c r="P6292" s="3">
        <f t="shared" si="324"/>
        <v>78.08889212811907</v>
      </c>
      <c r="Q6292" s="3">
        <v>0</v>
      </c>
    </row>
    <row r="6293" spans="1:17" x14ac:dyDescent="0.25">
      <c r="A6293" s="3" t="s">
        <v>378</v>
      </c>
      <c r="B6293" s="3" t="s">
        <v>89</v>
      </c>
      <c r="C6293" s="3" t="s">
        <v>406</v>
      </c>
      <c r="D6293" s="3">
        <v>0.36</v>
      </c>
      <c r="E6293" s="3">
        <v>0.48</v>
      </c>
      <c r="F6293" s="3" t="s">
        <v>11</v>
      </c>
      <c r="G6293" s="2">
        <v>6170</v>
      </c>
      <c r="H6293" s="3">
        <v>20.610689731793578</v>
      </c>
      <c r="I6293" s="3">
        <v>58164.542503185854</v>
      </c>
      <c r="J6293" s="3">
        <v>112.43855225451691</v>
      </c>
      <c r="K6293" s="3">
        <v>1</v>
      </c>
      <c r="L6293" s="3">
        <f t="shared" si="323"/>
        <v>112.43855225451691</v>
      </c>
      <c r="M6293" s="3">
        <v>0</v>
      </c>
      <c r="N6293" s="3">
        <v>13.809117237531181</v>
      </c>
      <c r="O6293" s="3">
        <v>1</v>
      </c>
      <c r="P6293" s="3">
        <f t="shared" si="324"/>
        <v>13.809117237531181</v>
      </c>
      <c r="Q6293" s="3">
        <v>0</v>
      </c>
    </row>
    <row r="6294" spans="1:17" x14ac:dyDescent="0.25">
      <c r="A6294" s="3" t="s">
        <v>378</v>
      </c>
      <c r="B6294" s="3" t="s">
        <v>89</v>
      </c>
      <c r="C6294" s="3" t="s">
        <v>417</v>
      </c>
      <c r="D6294" s="3">
        <v>0.51</v>
      </c>
      <c r="E6294" s="3">
        <v>0.57999999999999996</v>
      </c>
      <c r="F6294" s="3" t="s">
        <v>11</v>
      </c>
      <c r="G6294" s="2">
        <v>6170</v>
      </c>
      <c r="H6294" s="3">
        <v>21.058936779637378</v>
      </c>
      <c r="I6294" s="3">
        <v>67304.114983247666</v>
      </c>
      <c r="J6294" s="3">
        <v>158.6434952096424</v>
      </c>
      <c r="K6294" s="3">
        <v>1</v>
      </c>
      <c r="L6294" s="3">
        <f t="shared" si="323"/>
        <v>158.6434952096424</v>
      </c>
      <c r="M6294" s="3">
        <v>0</v>
      </c>
      <c r="N6294" s="3">
        <v>18.821988603583421</v>
      </c>
      <c r="O6294" s="3">
        <v>1</v>
      </c>
      <c r="P6294" s="3">
        <f t="shared" si="324"/>
        <v>18.821988603583421</v>
      </c>
      <c r="Q6294" s="3">
        <v>0</v>
      </c>
    </row>
    <row r="6295" spans="1:17" x14ac:dyDescent="0.25">
      <c r="A6295" s="3" t="s">
        <v>378</v>
      </c>
      <c r="B6295" s="3" t="s">
        <v>8</v>
      </c>
      <c r="C6295" s="3" t="s">
        <v>379</v>
      </c>
      <c r="D6295" s="3">
        <v>0.35</v>
      </c>
      <c r="E6295" s="3">
        <v>0.47</v>
      </c>
      <c r="F6295" s="3" t="s">
        <v>391</v>
      </c>
      <c r="G6295" s="2">
        <v>6170</v>
      </c>
      <c r="H6295" s="3">
        <v>10.076940640942698</v>
      </c>
      <c r="I6295" s="3">
        <v>12509.964175265792</v>
      </c>
      <c r="J6295" s="3">
        <v>38.337039956650706</v>
      </c>
      <c r="K6295" s="3">
        <v>1</v>
      </c>
      <c r="L6295" s="3">
        <f t="shared" si="323"/>
        <v>38.337039956650706</v>
      </c>
      <c r="M6295" s="3">
        <v>0</v>
      </c>
      <c r="N6295" s="3">
        <v>2.9361223408392854</v>
      </c>
      <c r="O6295" s="3">
        <v>1</v>
      </c>
      <c r="P6295" s="3">
        <f t="shared" si="324"/>
        <v>2.9361223408392854</v>
      </c>
      <c r="Q6295" s="3">
        <v>0</v>
      </c>
    </row>
    <row r="6296" spans="1:17" x14ac:dyDescent="0.25">
      <c r="A6296" s="3" t="s">
        <v>378</v>
      </c>
      <c r="B6296" s="3" t="s">
        <v>89</v>
      </c>
      <c r="C6296" s="3" t="s">
        <v>406</v>
      </c>
      <c r="D6296" s="3">
        <v>0.36</v>
      </c>
      <c r="E6296" s="3">
        <v>0.48</v>
      </c>
      <c r="F6296" s="3" t="s">
        <v>413</v>
      </c>
      <c r="G6296" s="2">
        <v>6170</v>
      </c>
      <c r="H6296" s="3">
        <v>10.043605992875023</v>
      </c>
      <c r="I6296" s="3">
        <v>34064.45198342127</v>
      </c>
      <c r="J6296" s="3">
        <v>75.011081634740663</v>
      </c>
      <c r="K6296" s="3">
        <v>1</v>
      </c>
      <c r="L6296" s="3">
        <f t="shared" si="323"/>
        <v>75.011081634740663</v>
      </c>
      <c r="M6296" s="3">
        <v>0</v>
      </c>
      <c r="N6296" s="3">
        <v>10.275596749167624</v>
      </c>
      <c r="O6296" s="3">
        <v>1</v>
      </c>
      <c r="P6296" s="3">
        <f t="shared" si="324"/>
        <v>10.275596749167624</v>
      </c>
      <c r="Q6296" s="3">
        <v>0</v>
      </c>
    </row>
    <row r="6297" spans="1:17" x14ac:dyDescent="0.25">
      <c r="A6297" s="3" t="s">
        <v>378</v>
      </c>
      <c r="B6297" s="3" t="s">
        <v>8</v>
      </c>
      <c r="C6297" s="3" t="s">
        <v>379</v>
      </c>
      <c r="D6297" s="3">
        <v>0.35</v>
      </c>
      <c r="E6297" s="3">
        <v>0.47</v>
      </c>
      <c r="F6297" s="3" t="s">
        <v>392</v>
      </c>
      <c r="G6297" s="2">
        <v>6170</v>
      </c>
      <c r="H6297" s="3">
        <v>10.361628475837403</v>
      </c>
      <c r="I6297" s="3">
        <v>22039.01875642105</v>
      </c>
      <c r="J6297" s="3">
        <v>59.402964789174121</v>
      </c>
      <c r="K6297" s="3">
        <v>1</v>
      </c>
      <c r="L6297" s="3">
        <f t="shared" si="323"/>
        <v>59.402964789174121</v>
      </c>
      <c r="M6297" s="3">
        <v>0</v>
      </c>
      <c r="N6297" s="3">
        <v>6.3118500808318014</v>
      </c>
      <c r="O6297" s="3">
        <v>1</v>
      </c>
      <c r="P6297" s="3">
        <f t="shared" si="324"/>
        <v>6.3118500808318014</v>
      </c>
      <c r="Q6297" s="3">
        <v>0</v>
      </c>
    </row>
    <row r="6298" spans="1:17" x14ac:dyDescent="0.25">
      <c r="A6298" s="3" t="s">
        <v>378</v>
      </c>
      <c r="B6298" s="3" t="s">
        <v>8</v>
      </c>
      <c r="C6298" s="3" t="s">
        <v>379</v>
      </c>
      <c r="D6298" s="3">
        <v>0.35</v>
      </c>
      <c r="E6298" s="3">
        <v>0.47</v>
      </c>
      <c r="F6298" s="3" t="s">
        <v>392</v>
      </c>
      <c r="G6298" s="2">
        <v>6170</v>
      </c>
      <c r="H6298" s="3">
        <v>266.81579263918655</v>
      </c>
      <c r="I6298" s="3">
        <v>520856.09024646453</v>
      </c>
      <c r="J6298" s="3">
        <v>1397.1625311912533</v>
      </c>
      <c r="K6298" s="3">
        <v>1</v>
      </c>
      <c r="L6298" s="3">
        <f t="shared" si="323"/>
        <v>1397.1625311912533</v>
      </c>
      <c r="M6298" s="3">
        <v>0</v>
      </c>
      <c r="N6298" s="3">
        <v>127.08369696047444</v>
      </c>
      <c r="O6298" s="3">
        <v>1</v>
      </c>
      <c r="P6298" s="3">
        <f t="shared" si="324"/>
        <v>127.08369696047444</v>
      </c>
      <c r="Q6298" s="3">
        <v>0</v>
      </c>
    </row>
    <row r="6299" spans="1:17" x14ac:dyDescent="0.25">
      <c r="A6299" s="3" t="s">
        <v>378</v>
      </c>
      <c r="B6299" s="3" t="s">
        <v>89</v>
      </c>
      <c r="C6299" s="3" t="s">
        <v>397</v>
      </c>
      <c r="D6299" s="3">
        <v>0.36</v>
      </c>
      <c r="E6299" s="3">
        <v>0.53</v>
      </c>
      <c r="F6299" s="3" t="s">
        <v>392</v>
      </c>
      <c r="G6299" s="2">
        <v>6170</v>
      </c>
      <c r="H6299" s="3">
        <v>27.324658493391048</v>
      </c>
      <c r="I6299" s="3">
        <v>66064.542321278146</v>
      </c>
      <c r="J6299" s="3">
        <v>163.51185406606419</v>
      </c>
      <c r="K6299" s="3">
        <v>1</v>
      </c>
      <c r="L6299" s="3">
        <f t="shared" si="323"/>
        <v>163.51185406606419</v>
      </c>
      <c r="M6299" s="3">
        <v>0</v>
      </c>
      <c r="N6299" s="3">
        <v>16.655812121893973</v>
      </c>
      <c r="O6299" s="3">
        <v>1</v>
      </c>
      <c r="P6299" s="3">
        <f t="shared" si="324"/>
        <v>16.655812121893973</v>
      </c>
      <c r="Q6299" s="3">
        <v>0</v>
      </c>
    </row>
    <row r="6300" spans="1:17" x14ac:dyDescent="0.25">
      <c r="A6300" s="3" t="s">
        <v>378</v>
      </c>
      <c r="B6300" s="3" t="s">
        <v>8</v>
      </c>
      <c r="C6300" s="3" t="s">
        <v>379</v>
      </c>
      <c r="D6300" s="3">
        <v>0.35</v>
      </c>
      <c r="E6300" s="3">
        <v>0.47</v>
      </c>
      <c r="F6300" s="3" t="s">
        <v>59</v>
      </c>
      <c r="G6300" s="2">
        <v>6170</v>
      </c>
      <c r="H6300" s="3">
        <v>0.37261864960590807</v>
      </c>
      <c r="I6300" s="3">
        <v>1303.3378182959982</v>
      </c>
      <c r="J6300" s="3">
        <v>2.8931262370671424</v>
      </c>
      <c r="K6300" s="3">
        <v>1</v>
      </c>
      <c r="L6300" s="3">
        <f t="shared" si="323"/>
        <v>2.8931262370671424</v>
      </c>
      <c r="M6300" s="3">
        <v>0</v>
      </c>
      <c r="N6300" s="3">
        <v>0.36867545836888144</v>
      </c>
      <c r="O6300" s="3">
        <v>1</v>
      </c>
      <c r="P6300" s="3">
        <f t="shared" si="324"/>
        <v>0.36867545836888144</v>
      </c>
      <c r="Q6300" s="3">
        <v>0</v>
      </c>
    </row>
    <row r="6301" spans="1:17" x14ac:dyDescent="0.25">
      <c r="A6301" s="3" t="s">
        <v>378</v>
      </c>
      <c r="B6301" s="3" t="s">
        <v>8</v>
      </c>
      <c r="C6301" s="3" t="s">
        <v>379</v>
      </c>
      <c r="D6301" s="3">
        <v>0.35</v>
      </c>
      <c r="E6301" s="3">
        <v>0.47</v>
      </c>
      <c r="F6301" s="3" t="s">
        <v>59</v>
      </c>
      <c r="G6301" s="2">
        <v>6170</v>
      </c>
      <c r="H6301" s="3">
        <v>0.25488690031747135</v>
      </c>
      <c r="I6301" s="3">
        <v>816.94045619159851</v>
      </c>
      <c r="J6301" s="3">
        <v>1.9796072827861431</v>
      </c>
      <c r="K6301" s="3">
        <v>1</v>
      </c>
      <c r="L6301" s="3">
        <f t="shared" si="323"/>
        <v>1.9796072827861431</v>
      </c>
      <c r="M6301" s="3">
        <v>0</v>
      </c>
      <c r="N6301" s="3">
        <v>0.23842181486861136</v>
      </c>
      <c r="O6301" s="3">
        <v>1</v>
      </c>
      <c r="P6301" s="3">
        <f t="shared" si="324"/>
        <v>0.23842181486861136</v>
      </c>
      <c r="Q6301" s="3">
        <v>0</v>
      </c>
    </row>
    <row r="6302" spans="1:17" x14ac:dyDescent="0.25">
      <c r="A6302" s="3" t="s">
        <v>378</v>
      </c>
      <c r="B6302" s="3" t="s">
        <v>89</v>
      </c>
      <c r="C6302" s="3" t="s">
        <v>397</v>
      </c>
      <c r="D6302" s="3">
        <v>0.36</v>
      </c>
      <c r="E6302" s="3">
        <v>0.53</v>
      </c>
      <c r="F6302" s="3" t="s">
        <v>59</v>
      </c>
      <c r="G6302" s="2">
        <v>6170</v>
      </c>
      <c r="H6302" s="3">
        <v>2.3357442015008014</v>
      </c>
      <c r="I6302" s="3">
        <v>6978.4116789200625</v>
      </c>
      <c r="J6302" s="3">
        <v>17.134297907535924</v>
      </c>
      <c r="K6302" s="3">
        <v>1</v>
      </c>
      <c r="L6302" s="3">
        <f t="shared" si="323"/>
        <v>17.134297907535924</v>
      </c>
      <c r="M6302" s="3">
        <v>0</v>
      </c>
      <c r="N6302" s="3">
        <v>1.9416665894622083</v>
      </c>
      <c r="O6302" s="3">
        <v>1</v>
      </c>
      <c r="P6302" s="3">
        <f t="shared" si="324"/>
        <v>1.9416665894622083</v>
      </c>
      <c r="Q6302" s="3">
        <v>0</v>
      </c>
    </row>
    <row r="6303" spans="1:17" x14ac:dyDescent="0.25">
      <c r="A6303" s="3" t="s">
        <v>378</v>
      </c>
      <c r="B6303" s="3" t="s">
        <v>89</v>
      </c>
      <c r="C6303" s="3" t="s">
        <v>406</v>
      </c>
      <c r="D6303" s="3">
        <v>0.36</v>
      </c>
      <c r="E6303" s="3">
        <v>0.48</v>
      </c>
      <c r="F6303" s="3" t="s">
        <v>59</v>
      </c>
      <c r="G6303" s="2">
        <v>6170</v>
      </c>
      <c r="H6303" s="3">
        <v>0.66019803631678275</v>
      </c>
      <c r="I6303" s="3">
        <v>2275.9799043942062</v>
      </c>
      <c r="J6303" s="3">
        <v>5.3099346435154313</v>
      </c>
      <c r="K6303" s="3">
        <v>1</v>
      </c>
      <c r="L6303" s="3">
        <f t="shared" si="323"/>
        <v>5.3099346435154313</v>
      </c>
      <c r="M6303" s="3">
        <v>0</v>
      </c>
      <c r="N6303" s="3">
        <v>0.64500997156245043</v>
      </c>
      <c r="O6303" s="3">
        <v>1</v>
      </c>
      <c r="P6303" s="3">
        <f t="shared" si="324"/>
        <v>0.64500997156245043</v>
      </c>
      <c r="Q6303" s="3">
        <v>0</v>
      </c>
    </row>
    <row r="6304" spans="1:17" x14ac:dyDescent="0.25">
      <c r="A6304" s="3" t="s">
        <v>378</v>
      </c>
      <c r="B6304" s="3" t="s">
        <v>8</v>
      </c>
      <c r="C6304" s="3" t="s">
        <v>379</v>
      </c>
      <c r="D6304" s="3">
        <v>0.35</v>
      </c>
      <c r="E6304" s="3">
        <v>0.47</v>
      </c>
      <c r="F6304" s="3" t="s">
        <v>59</v>
      </c>
      <c r="G6304" s="2">
        <v>6170</v>
      </c>
      <c r="H6304" s="3">
        <v>10.965987709386397</v>
      </c>
      <c r="I6304" s="3">
        <v>21151.376064978514</v>
      </c>
      <c r="J6304" s="3">
        <v>56.545613143590352</v>
      </c>
      <c r="K6304" s="3">
        <v>1</v>
      </c>
      <c r="L6304" s="3">
        <f t="shared" si="323"/>
        <v>56.545613143590352</v>
      </c>
      <c r="M6304" s="3">
        <v>0</v>
      </c>
      <c r="N6304" s="3">
        <v>5.9810023679756243</v>
      </c>
      <c r="O6304" s="3">
        <v>1</v>
      </c>
      <c r="P6304" s="3">
        <f t="shared" si="324"/>
        <v>5.9810023679756243</v>
      </c>
      <c r="Q6304" s="3">
        <v>0</v>
      </c>
    </row>
    <row r="6305" spans="1:17" x14ac:dyDescent="0.25">
      <c r="A6305" s="3" t="s">
        <v>378</v>
      </c>
      <c r="B6305" s="3" t="s">
        <v>8</v>
      </c>
      <c r="C6305" s="3" t="s">
        <v>379</v>
      </c>
      <c r="D6305" s="3">
        <v>0.35</v>
      </c>
      <c r="E6305" s="3">
        <v>0.47</v>
      </c>
      <c r="F6305" s="3" t="s">
        <v>59</v>
      </c>
      <c r="G6305" s="2">
        <v>6170</v>
      </c>
      <c r="H6305" s="3">
        <v>0.81857182391826644</v>
      </c>
      <c r="I6305" s="3">
        <v>3017.2290281423439</v>
      </c>
      <c r="J6305" s="3">
        <v>6.9865922797156657</v>
      </c>
      <c r="K6305" s="3">
        <v>1</v>
      </c>
      <c r="L6305" s="3">
        <f t="shared" si="323"/>
        <v>6.9865922797156657</v>
      </c>
      <c r="M6305" s="3">
        <v>0</v>
      </c>
      <c r="N6305" s="3">
        <v>0.90357259160801195</v>
      </c>
      <c r="O6305" s="3">
        <v>1</v>
      </c>
      <c r="P6305" s="3">
        <f t="shared" si="324"/>
        <v>0.90357259160801195</v>
      </c>
      <c r="Q6305" s="3">
        <v>0</v>
      </c>
    </row>
    <row r="6306" spans="1:17" x14ac:dyDescent="0.25">
      <c r="A6306" s="3" t="s">
        <v>378</v>
      </c>
      <c r="B6306" s="3" t="s">
        <v>8</v>
      </c>
      <c r="C6306" s="3" t="s">
        <v>379</v>
      </c>
      <c r="D6306" s="3">
        <v>0.35</v>
      </c>
      <c r="E6306" s="3">
        <v>0.47</v>
      </c>
      <c r="F6306" s="3" t="s">
        <v>59</v>
      </c>
      <c r="G6306" s="2">
        <v>6170</v>
      </c>
      <c r="H6306" s="3">
        <v>1.9022074124238177</v>
      </c>
      <c r="I6306" s="3">
        <v>5668.5583387692595</v>
      </c>
      <c r="J6306" s="3">
        <v>13.679484309228339</v>
      </c>
      <c r="K6306" s="3">
        <v>1</v>
      </c>
      <c r="L6306" s="3">
        <f t="shared" si="323"/>
        <v>13.679484309228339</v>
      </c>
      <c r="M6306" s="3">
        <v>0</v>
      </c>
      <c r="N6306" s="3">
        <v>1.6235771783282242</v>
      </c>
      <c r="O6306" s="3">
        <v>1</v>
      </c>
      <c r="P6306" s="3">
        <f t="shared" si="324"/>
        <v>1.6235771783282242</v>
      </c>
      <c r="Q6306" s="3">
        <v>0</v>
      </c>
    </row>
    <row r="6307" spans="1:17" x14ac:dyDescent="0.25">
      <c r="A6307" s="3" t="s">
        <v>378</v>
      </c>
      <c r="B6307" s="3" t="s">
        <v>89</v>
      </c>
      <c r="C6307" s="3" t="s">
        <v>397</v>
      </c>
      <c r="D6307" s="3">
        <v>0.36</v>
      </c>
      <c r="E6307" s="3">
        <v>0.53</v>
      </c>
      <c r="F6307" s="3" t="s">
        <v>59</v>
      </c>
      <c r="G6307" s="2">
        <v>6170</v>
      </c>
      <c r="H6307" s="3">
        <v>1.0827429187807924E-3</v>
      </c>
      <c r="I6307" s="3">
        <v>3.9488184648842966</v>
      </c>
      <c r="J6307" s="3">
        <v>8.9322302225785036E-3</v>
      </c>
      <c r="K6307" s="3">
        <v>1</v>
      </c>
      <c r="L6307" s="3">
        <f t="shared" si="323"/>
        <v>8.9322302225785036E-3</v>
      </c>
      <c r="M6307" s="3">
        <v>0</v>
      </c>
      <c r="N6307" s="3">
        <v>1.1658222460988953E-3</v>
      </c>
      <c r="O6307" s="3">
        <v>1</v>
      </c>
      <c r="P6307" s="3">
        <f t="shared" si="324"/>
        <v>1.1658222460988953E-3</v>
      </c>
      <c r="Q6307" s="3">
        <v>0</v>
      </c>
    </row>
    <row r="6308" spans="1:17" x14ac:dyDescent="0.25">
      <c r="A6308" s="3" t="s">
        <v>378</v>
      </c>
      <c r="B6308" s="3" t="s">
        <v>89</v>
      </c>
      <c r="C6308" s="3" t="s">
        <v>417</v>
      </c>
      <c r="D6308" s="3">
        <v>0.51</v>
      </c>
      <c r="E6308" s="3">
        <v>0.57999999999999996</v>
      </c>
      <c r="F6308" s="3" t="s">
        <v>59</v>
      </c>
      <c r="G6308" s="2">
        <v>6170</v>
      </c>
      <c r="H6308" s="3">
        <v>0.27102102275073597</v>
      </c>
      <c r="I6308" s="3">
        <v>917.36892813903717</v>
      </c>
      <c r="J6308" s="3">
        <v>2.0542000275723344</v>
      </c>
      <c r="K6308" s="3">
        <v>1</v>
      </c>
      <c r="L6308" s="3">
        <f t="shared" si="323"/>
        <v>2.0542000275723344</v>
      </c>
      <c r="M6308" s="3">
        <v>0</v>
      </c>
      <c r="N6308" s="3">
        <v>0.26121891614469689</v>
      </c>
      <c r="O6308" s="3">
        <v>1</v>
      </c>
      <c r="P6308" s="3">
        <f t="shared" si="324"/>
        <v>0.26121891614469689</v>
      </c>
      <c r="Q6308" s="3">
        <v>0</v>
      </c>
    </row>
    <row r="6309" spans="1:17" x14ac:dyDescent="0.25">
      <c r="A6309" s="3" t="s">
        <v>378</v>
      </c>
      <c r="B6309" s="3" t="s">
        <v>8</v>
      </c>
      <c r="C6309" s="3" t="s">
        <v>379</v>
      </c>
      <c r="D6309" s="3">
        <v>0.35</v>
      </c>
      <c r="E6309" s="3">
        <v>0.47</v>
      </c>
      <c r="F6309" s="3" t="s">
        <v>59</v>
      </c>
      <c r="G6309" s="2">
        <v>6170</v>
      </c>
      <c r="H6309" s="3">
        <v>3.5117130457963044</v>
      </c>
      <c r="I6309" s="3">
        <v>7912.634220111132</v>
      </c>
      <c r="J6309" s="3">
        <v>20.579826272069447</v>
      </c>
      <c r="K6309" s="3">
        <v>1</v>
      </c>
      <c r="L6309" s="3">
        <f t="shared" si="323"/>
        <v>20.579826272069447</v>
      </c>
      <c r="M6309" s="3">
        <v>0</v>
      </c>
      <c r="N6309" s="3">
        <v>2.2468543766218989</v>
      </c>
      <c r="O6309" s="3">
        <v>1</v>
      </c>
      <c r="P6309" s="3">
        <f t="shared" si="324"/>
        <v>2.2468543766218989</v>
      </c>
      <c r="Q6309" s="3">
        <v>0</v>
      </c>
    </row>
    <row r="6310" spans="1:17" x14ac:dyDescent="0.25">
      <c r="A6310" s="3" t="s">
        <v>378</v>
      </c>
      <c r="B6310" s="3" t="s">
        <v>8</v>
      </c>
      <c r="C6310" s="3" t="s">
        <v>379</v>
      </c>
      <c r="D6310" s="3">
        <v>0.35</v>
      </c>
      <c r="E6310" s="3">
        <v>0.47</v>
      </c>
      <c r="F6310" s="3" t="s">
        <v>63</v>
      </c>
      <c r="G6310" s="2">
        <v>6170</v>
      </c>
      <c r="H6310" s="3">
        <v>338.77457262597176</v>
      </c>
      <c r="I6310" s="3">
        <v>450454.09913159901</v>
      </c>
      <c r="J6310" s="3">
        <v>1139.4961860480912</v>
      </c>
      <c r="K6310" s="3">
        <v>1</v>
      </c>
      <c r="L6310" s="3">
        <f t="shared" si="323"/>
        <v>1139.4961860480912</v>
      </c>
      <c r="M6310" s="3">
        <v>0</v>
      </c>
      <c r="N6310" s="3">
        <v>111.66679421658345</v>
      </c>
      <c r="O6310" s="3">
        <v>1</v>
      </c>
      <c r="P6310" s="3">
        <f t="shared" si="324"/>
        <v>111.66679421658345</v>
      </c>
      <c r="Q6310" s="3">
        <v>0</v>
      </c>
    </row>
    <row r="6311" spans="1:17" x14ac:dyDescent="0.25">
      <c r="A6311" s="3" t="s">
        <v>378</v>
      </c>
      <c r="B6311" s="3" t="s">
        <v>8</v>
      </c>
      <c r="C6311" s="3" t="s">
        <v>379</v>
      </c>
      <c r="D6311" s="3">
        <v>0.35</v>
      </c>
      <c r="E6311" s="3">
        <v>0.47</v>
      </c>
      <c r="F6311" s="3" t="s">
        <v>63</v>
      </c>
      <c r="G6311" s="2">
        <v>6170</v>
      </c>
      <c r="H6311" s="3">
        <v>3343.4494354421281</v>
      </c>
      <c r="I6311" s="3">
        <v>4788276.3462618049</v>
      </c>
      <c r="J6311" s="3">
        <v>13764.847311474248</v>
      </c>
      <c r="K6311" s="3">
        <v>1</v>
      </c>
      <c r="L6311" s="3">
        <f t="shared" si="323"/>
        <v>13764.847311474248</v>
      </c>
      <c r="M6311" s="3">
        <v>0</v>
      </c>
      <c r="N6311" s="3">
        <v>1110.9134301941319</v>
      </c>
      <c r="O6311" s="3">
        <v>1</v>
      </c>
      <c r="P6311" s="3">
        <f t="shared" si="324"/>
        <v>1110.9134301941319</v>
      </c>
      <c r="Q6311" s="3">
        <v>0</v>
      </c>
    </row>
    <row r="6312" spans="1:17" x14ac:dyDescent="0.25">
      <c r="A6312" s="3" t="s">
        <v>378</v>
      </c>
      <c r="B6312" s="3" t="s">
        <v>89</v>
      </c>
      <c r="C6312" s="3" t="s">
        <v>397</v>
      </c>
      <c r="D6312" s="3">
        <v>0.36</v>
      </c>
      <c r="E6312" s="3">
        <v>0.53</v>
      </c>
      <c r="F6312" s="3" t="s">
        <v>63</v>
      </c>
      <c r="G6312" s="2">
        <v>6170</v>
      </c>
      <c r="H6312" s="3">
        <v>1118.514474271401</v>
      </c>
      <c r="I6312" s="3">
        <v>1284006.1766531649</v>
      </c>
      <c r="J6312" s="3">
        <v>4174.8624578878225</v>
      </c>
      <c r="K6312" s="3">
        <v>1</v>
      </c>
      <c r="L6312" s="3">
        <f t="shared" si="323"/>
        <v>4174.8624578878225</v>
      </c>
      <c r="M6312" s="3">
        <v>0</v>
      </c>
      <c r="N6312" s="3">
        <v>286.97617525734773</v>
      </c>
      <c r="O6312" s="3">
        <v>1</v>
      </c>
      <c r="P6312" s="3">
        <f t="shared" si="324"/>
        <v>286.97617525734773</v>
      </c>
      <c r="Q6312" s="3">
        <v>0</v>
      </c>
    </row>
    <row r="6313" spans="1:17" x14ac:dyDescent="0.25">
      <c r="A6313" s="3" t="s">
        <v>378</v>
      </c>
      <c r="B6313" s="3" t="s">
        <v>8</v>
      </c>
      <c r="C6313" s="3" t="s">
        <v>379</v>
      </c>
      <c r="D6313" s="3">
        <v>0.35</v>
      </c>
      <c r="E6313" s="3">
        <v>0.47</v>
      </c>
      <c r="F6313" s="3" t="s">
        <v>63</v>
      </c>
      <c r="G6313" s="2">
        <v>6170</v>
      </c>
      <c r="H6313" s="3">
        <v>814.31636136571251</v>
      </c>
      <c r="I6313" s="3">
        <v>21794.61299012131</v>
      </c>
      <c r="J6313" s="3">
        <v>59.988730614859946</v>
      </c>
      <c r="K6313" s="3">
        <v>1</v>
      </c>
      <c r="L6313" s="3">
        <f t="shared" si="323"/>
        <v>59.988730614859946</v>
      </c>
      <c r="M6313" s="3">
        <v>0</v>
      </c>
      <c r="N6313" s="3">
        <v>5.2379563116950196</v>
      </c>
      <c r="O6313" s="3">
        <v>1</v>
      </c>
      <c r="P6313" s="3">
        <f t="shared" si="324"/>
        <v>5.2379563116950196</v>
      </c>
      <c r="Q6313" s="3">
        <v>0</v>
      </c>
    </row>
    <row r="6314" spans="1:17" x14ac:dyDescent="0.25">
      <c r="A6314" s="3" t="s">
        <v>378</v>
      </c>
      <c r="B6314" s="3" t="s">
        <v>8</v>
      </c>
      <c r="C6314" s="3" t="s">
        <v>379</v>
      </c>
      <c r="D6314" s="3">
        <v>0.35</v>
      </c>
      <c r="E6314" s="3">
        <v>0.47</v>
      </c>
      <c r="F6314" s="3" t="s">
        <v>385</v>
      </c>
      <c r="G6314" s="2">
        <v>6170</v>
      </c>
      <c r="H6314" s="3">
        <v>9251.1151091856973</v>
      </c>
      <c r="I6314" s="3">
        <v>9342443.4948132131</v>
      </c>
      <c r="J6314" s="3">
        <v>31204.818152707874</v>
      </c>
      <c r="K6314" s="3">
        <v>1</v>
      </c>
      <c r="L6314" s="3">
        <f t="shared" si="323"/>
        <v>31204.818152707874</v>
      </c>
      <c r="M6314" s="3">
        <v>0</v>
      </c>
      <c r="N6314" s="3">
        <v>2079.0469879614338</v>
      </c>
      <c r="O6314" s="3">
        <v>1</v>
      </c>
      <c r="P6314" s="3">
        <f t="shared" si="324"/>
        <v>2079.0469879614338</v>
      </c>
      <c r="Q6314" s="3">
        <v>0</v>
      </c>
    </row>
    <row r="6315" spans="1:17" x14ac:dyDescent="0.25">
      <c r="A6315" s="3" t="s">
        <v>378</v>
      </c>
      <c r="B6315" s="3" t="s">
        <v>8</v>
      </c>
      <c r="C6315" s="3" t="s">
        <v>379</v>
      </c>
      <c r="D6315" s="3">
        <v>0.35</v>
      </c>
      <c r="E6315" s="3">
        <v>0.47</v>
      </c>
      <c r="F6315" s="3" t="s">
        <v>19</v>
      </c>
      <c r="G6315" s="2">
        <v>6181</v>
      </c>
      <c r="H6315" s="3">
        <v>503.20097973093067</v>
      </c>
      <c r="I6315" s="3">
        <v>878499.94124001253</v>
      </c>
      <c r="J6315" s="3">
        <v>1897.9562949548015</v>
      </c>
      <c r="K6315" s="3">
        <v>1</v>
      </c>
      <c r="L6315" s="3">
        <f t="shared" si="323"/>
        <v>1897.9562949548015</v>
      </c>
      <c r="M6315" s="3">
        <v>0</v>
      </c>
      <c r="N6315" s="3">
        <v>173.50319150676083</v>
      </c>
      <c r="O6315" s="3">
        <v>1</v>
      </c>
      <c r="P6315" s="3">
        <f t="shared" si="324"/>
        <v>173.50319150676083</v>
      </c>
      <c r="Q6315" s="3">
        <v>0</v>
      </c>
    </row>
    <row r="6316" spans="1:17" x14ac:dyDescent="0.25">
      <c r="A6316" s="3" t="s">
        <v>378</v>
      </c>
      <c r="B6316" s="3" t="s">
        <v>8</v>
      </c>
      <c r="C6316" s="3" t="s">
        <v>379</v>
      </c>
      <c r="D6316" s="3">
        <v>0.35</v>
      </c>
      <c r="E6316" s="3">
        <v>0.47</v>
      </c>
      <c r="F6316" s="3" t="s">
        <v>19</v>
      </c>
      <c r="G6316" s="2">
        <v>6181</v>
      </c>
      <c r="H6316" s="3">
        <v>2.1270658296823709E-2</v>
      </c>
      <c r="I6316" s="3">
        <v>13.741760089814045</v>
      </c>
      <c r="J6316" s="3">
        <v>3.3539588958968164E-2</v>
      </c>
      <c r="K6316" s="3">
        <v>1</v>
      </c>
      <c r="L6316" s="3">
        <f t="shared" si="323"/>
        <v>3.3539588958968164E-2</v>
      </c>
      <c r="M6316" s="3">
        <v>0</v>
      </c>
      <c r="N6316" s="3">
        <v>1.6310406932616823E-3</v>
      </c>
      <c r="O6316" s="3">
        <v>1</v>
      </c>
      <c r="P6316" s="3">
        <f t="shared" si="324"/>
        <v>1.6310406932616823E-3</v>
      </c>
      <c r="Q6316" s="3">
        <v>0</v>
      </c>
    </row>
    <row r="6317" spans="1:17" x14ac:dyDescent="0.25">
      <c r="A6317" s="3" t="s">
        <v>378</v>
      </c>
      <c r="B6317" s="3" t="s">
        <v>89</v>
      </c>
      <c r="C6317" s="3" t="s">
        <v>397</v>
      </c>
      <c r="D6317" s="3">
        <v>0.36</v>
      </c>
      <c r="E6317" s="3">
        <v>0.53</v>
      </c>
      <c r="F6317" s="3" t="s">
        <v>19</v>
      </c>
      <c r="G6317" s="2">
        <v>6181</v>
      </c>
      <c r="H6317" s="3">
        <v>162.24331957581313</v>
      </c>
      <c r="I6317" s="3">
        <v>282092.98092921084</v>
      </c>
      <c r="J6317" s="3">
        <v>640.78201617165803</v>
      </c>
      <c r="K6317" s="3">
        <v>1</v>
      </c>
      <c r="L6317" s="3">
        <f t="shared" si="323"/>
        <v>640.78201617165803</v>
      </c>
      <c r="M6317" s="3">
        <v>0</v>
      </c>
      <c r="N6317" s="3">
        <v>44.517811498566843</v>
      </c>
      <c r="O6317" s="3">
        <v>1</v>
      </c>
      <c r="P6317" s="3">
        <f t="shared" si="324"/>
        <v>44.517811498566843</v>
      </c>
      <c r="Q6317" s="3">
        <v>0</v>
      </c>
    </row>
    <row r="6318" spans="1:17" x14ac:dyDescent="0.25">
      <c r="A6318" s="3" t="s">
        <v>378</v>
      </c>
      <c r="B6318" s="3" t="s">
        <v>89</v>
      </c>
      <c r="C6318" s="3" t="s">
        <v>406</v>
      </c>
      <c r="D6318" s="3">
        <v>0.36</v>
      </c>
      <c r="E6318" s="3">
        <v>0.48</v>
      </c>
      <c r="F6318" s="3" t="s">
        <v>19</v>
      </c>
      <c r="G6318" s="2">
        <v>6181</v>
      </c>
      <c r="H6318" s="3">
        <v>0.22090621714820141</v>
      </c>
      <c r="I6318" s="3">
        <v>689.42329154968172</v>
      </c>
      <c r="J6318" s="3">
        <v>1.6516766470553554</v>
      </c>
      <c r="K6318" s="3">
        <v>1</v>
      </c>
      <c r="L6318" s="3">
        <f t="shared" si="323"/>
        <v>1.6516766470553554</v>
      </c>
      <c r="M6318" s="3">
        <v>0</v>
      </c>
      <c r="N6318" s="3">
        <v>0.18207047428747317</v>
      </c>
      <c r="O6318" s="3">
        <v>1</v>
      </c>
      <c r="P6318" s="3">
        <f t="shared" si="324"/>
        <v>0.18207047428747317</v>
      </c>
      <c r="Q6318" s="3">
        <v>0</v>
      </c>
    </row>
    <row r="6319" spans="1:17" x14ac:dyDescent="0.25">
      <c r="A6319" s="3" t="s">
        <v>378</v>
      </c>
      <c r="B6319" s="3" t="s">
        <v>8</v>
      </c>
      <c r="C6319" s="3" t="s">
        <v>379</v>
      </c>
      <c r="D6319" s="3">
        <v>0.35</v>
      </c>
      <c r="E6319" s="3">
        <v>0.47</v>
      </c>
      <c r="F6319" s="3" t="s">
        <v>392</v>
      </c>
      <c r="G6319" s="2">
        <v>6181</v>
      </c>
      <c r="H6319" s="3">
        <v>1.0169728445241193</v>
      </c>
      <c r="I6319" s="3">
        <v>2101.9670164157487</v>
      </c>
      <c r="J6319" s="3">
        <v>3.972639502735253</v>
      </c>
      <c r="K6319" s="3">
        <v>1</v>
      </c>
      <c r="L6319" s="3">
        <f t="shared" si="323"/>
        <v>3.972639502735253</v>
      </c>
      <c r="M6319" s="3">
        <v>0</v>
      </c>
      <c r="N6319" s="3">
        <v>0.42299105311513813</v>
      </c>
      <c r="O6319" s="3">
        <v>1</v>
      </c>
      <c r="P6319" s="3">
        <f t="shared" si="324"/>
        <v>0.42299105311513813</v>
      </c>
      <c r="Q6319" s="3">
        <v>0</v>
      </c>
    </row>
    <row r="6320" spans="1:17" x14ac:dyDescent="0.25">
      <c r="A6320" s="3" t="s">
        <v>378</v>
      </c>
      <c r="B6320" s="3" t="s">
        <v>8</v>
      </c>
      <c r="C6320" s="3" t="s">
        <v>379</v>
      </c>
      <c r="D6320" s="3">
        <v>0.35</v>
      </c>
      <c r="E6320" s="3">
        <v>0.47</v>
      </c>
      <c r="F6320" s="3" t="s">
        <v>59</v>
      </c>
      <c r="G6320" s="2">
        <v>6181</v>
      </c>
      <c r="H6320" s="3">
        <v>2.2867346126147687</v>
      </c>
      <c r="I6320" s="3">
        <v>4474.4009520412719</v>
      </c>
      <c r="J6320" s="3">
        <v>10.939586759656532</v>
      </c>
      <c r="K6320" s="3">
        <v>1</v>
      </c>
      <c r="L6320" s="3">
        <f t="shared" si="323"/>
        <v>10.939586759656532</v>
      </c>
      <c r="M6320" s="3">
        <v>0</v>
      </c>
      <c r="N6320" s="3">
        <v>1.0539111982853537</v>
      </c>
      <c r="O6320" s="3">
        <v>1</v>
      </c>
      <c r="P6320" s="3">
        <f t="shared" si="324"/>
        <v>1.0539111982853537</v>
      </c>
      <c r="Q6320" s="3">
        <v>0</v>
      </c>
    </row>
    <row r="6321" spans="1:17" x14ac:dyDescent="0.25">
      <c r="A6321" s="3" t="s">
        <v>378</v>
      </c>
      <c r="B6321" s="3" t="s">
        <v>8</v>
      </c>
      <c r="C6321" s="3" t="s">
        <v>379</v>
      </c>
      <c r="D6321" s="3">
        <v>0.35</v>
      </c>
      <c r="E6321" s="3">
        <v>0.47</v>
      </c>
      <c r="F6321" s="3" t="s">
        <v>63</v>
      </c>
      <c r="G6321" s="2">
        <v>6181</v>
      </c>
      <c r="H6321" s="3">
        <v>463.63930765730498</v>
      </c>
      <c r="I6321" s="3">
        <v>450688.55262009532</v>
      </c>
      <c r="J6321" s="3">
        <v>924.12783432642539</v>
      </c>
      <c r="K6321" s="3">
        <v>1</v>
      </c>
      <c r="L6321" s="3">
        <f t="shared" si="323"/>
        <v>924.12783432642539</v>
      </c>
      <c r="M6321" s="3">
        <v>0</v>
      </c>
      <c r="N6321" s="3">
        <v>107.73760967938055</v>
      </c>
      <c r="O6321" s="3">
        <v>1</v>
      </c>
      <c r="P6321" s="3">
        <f t="shared" si="324"/>
        <v>107.73760967938055</v>
      </c>
      <c r="Q6321" s="3">
        <v>0</v>
      </c>
    </row>
    <row r="6322" spans="1:17" x14ac:dyDescent="0.25">
      <c r="A6322" s="3" t="s">
        <v>378</v>
      </c>
      <c r="B6322" s="3" t="s">
        <v>8</v>
      </c>
      <c r="C6322" s="3" t="s">
        <v>379</v>
      </c>
      <c r="D6322" s="3">
        <v>0.35</v>
      </c>
      <c r="E6322" s="3">
        <v>0.47</v>
      </c>
      <c r="F6322" s="3" t="s">
        <v>63</v>
      </c>
      <c r="G6322" s="2">
        <v>6181</v>
      </c>
      <c r="H6322" s="3">
        <v>1266.1963978799633</v>
      </c>
      <c r="I6322" s="3">
        <v>2090511.5682578748</v>
      </c>
      <c r="J6322" s="3">
        <v>4787.2740351282018</v>
      </c>
      <c r="K6322" s="3">
        <v>1</v>
      </c>
      <c r="L6322" s="3">
        <f t="shared" si="323"/>
        <v>4787.2740351282018</v>
      </c>
      <c r="M6322" s="3">
        <v>0</v>
      </c>
      <c r="N6322" s="3">
        <v>327.53286073231448</v>
      </c>
      <c r="O6322" s="3">
        <v>1</v>
      </c>
      <c r="P6322" s="3">
        <f t="shared" si="324"/>
        <v>327.53286073231448</v>
      </c>
      <c r="Q6322" s="3">
        <v>0</v>
      </c>
    </row>
    <row r="6323" spans="1:17" x14ac:dyDescent="0.25">
      <c r="A6323" s="3" t="s">
        <v>378</v>
      </c>
      <c r="B6323" s="3" t="s">
        <v>89</v>
      </c>
      <c r="C6323" s="3" t="s">
        <v>397</v>
      </c>
      <c r="D6323" s="3">
        <v>0.36</v>
      </c>
      <c r="E6323" s="3">
        <v>0.53</v>
      </c>
      <c r="F6323" s="3" t="s">
        <v>63</v>
      </c>
      <c r="G6323" s="2">
        <v>6181</v>
      </c>
      <c r="H6323" s="3">
        <v>180.018034550501</v>
      </c>
      <c r="I6323" s="3">
        <v>263660.44622594392</v>
      </c>
      <c r="J6323" s="3">
        <v>614.05148082622827</v>
      </c>
      <c r="K6323" s="3">
        <v>1</v>
      </c>
      <c r="L6323" s="3">
        <f t="shared" si="323"/>
        <v>614.05148082622827</v>
      </c>
      <c r="M6323" s="3">
        <v>0</v>
      </c>
      <c r="N6323" s="3">
        <v>35.454810417284008</v>
      </c>
      <c r="O6323" s="3">
        <v>1</v>
      </c>
      <c r="P6323" s="3">
        <f t="shared" si="324"/>
        <v>35.454810417284008</v>
      </c>
      <c r="Q6323" s="3">
        <v>0</v>
      </c>
    </row>
    <row r="6324" spans="1:17" x14ac:dyDescent="0.25">
      <c r="A6324" s="3" t="s">
        <v>378</v>
      </c>
      <c r="B6324" s="3" t="s">
        <v>8</v>
      </c>
      <c r="C6324" s="3" t="s">
        <v>379</v>
      </c>
      <c r="D6324" s="3">
        <v>0.35</v>
      </c>
      <c r="E6324" s="3">
        <v>0.47</v>
      </c>
      <c r="F6324" s="3" t="s">
        <v>63</v>
      </c>
      <c r="G6324" s="2">
        <v>6181</v>
      </c>
      <c r="H6324" s="3">
        <v>95.186566005902961</v>
      </c>
      <c r="I6324" s="3">
        <v>9635.40305512942</v>
      </c>
      <c r="J6324" s="3">
        <v>24.080195519351712</v>
      </c>
      <c r="K6324" s="3">
        <v>1</v>
      </c>
      <c r="L6324" s="3">
        <f t="shared" si="323"/>
        <v>24.080195519351712</v>
      </c>
      <c r="M6324" s="3">
        <v>0</v>
      </c>
      <c r="N6324" s="3">
        <v>0.66419529074649708</v>
      </c>
      <c r="O6324" s="3">
        <v>1</v>
      </c>
      <c r="P6324" s="3">
        <f t="shared" si="324"/>
        <v>0.66419529074649708</v>
      </c>
      <c r="Q6324" s="3">
        <v>0</v>
      </c>
    </row>
    <row r="6325" spans="1:17" x14ac:dyDescent="0.25">
      <c r="A6325" s="3" t="s">
        <v>378</v>
      </c>
      <c r="B6325" s="3" t="s">
        <v>8</v>
      </c>
      <c r="C6325" s="3" t="s">
        <v>379</v>
      </c>
      <c r="D6325" s="3">
        <v>0.35</v>
      </c>
      <c r="E6325" s="3">
        <v>0.47</v>
      </c>
      <c r="F6325" s="3" t="s">
        <v>385</v>
      </c>
      <c r="G6325" s="2">
        <v>6181</v>
      </c>
      <c r="H6325" s="3">
        <v>570.02348312262029</v>
      </c>
      <c r="I6325" s="3">
        <v>691679.85694687848</v>
      </c>
      <c r="J6325" s="3">
        <v>1650.1206971738684</v>
      </c>
      <c r="K6325" s="3">
        <v>1</v>
      </c>
      <c r="L6325" s="3">
        <f t="shared" si="323"/>
        <v>1650.1206971738684</v>
      </c>
      <c r="M6325" s="3">
        <v>0</v>
      </c>
      <c r="N6325" s="3">
        <v>72.838628088385335</v>
      </c>
      <c r="O6325" s="3">
        <v>1</v>
      </c>
      <c r="P6325" s="3">
        <f t="shared" si="324"/>
        <v>72.838628088385335</v>
      </c>
      <c r="Q6325" s="3">
        <v>0</v>
      </c>
    </row>
    <row r="6326" spans="1:17" x14ac:dyDescent="0.25">
      <c r="A6326" s="3" t="s">
        <v>378</v>
      </c>
      <c r="B6326" s="3" t="s">
        <v>8</v>
      </c>
      <c r="C6326" s="3" t="s">
        <v>379</v>
      </c>
      <c r="D6326" s="3">
        <v>0.35</v>
      </c>
      <c r="E6326" s="3">
        <v>0.47</v>
      </c>
      <c r="F6326" s="3" t="s">
        <v>63</v>
      </c>
      <c r="G6326" s="2">
        <v>6182</v>
      </c>
      <c r="H6326" s="3">
        <v>4.6695854032846871</v>
      </c>
      <c r="I6326" s="3">
        <v>6840.0820560173079</v>
      </c>
      <c r="J6326" s="3">
        <v>14.856400832275305</v>
      </c>
      <c r="K6326" s="3">
        <v>1</v>
      </c>
      <c r="L6326" s="3">
        <f t="shared" si="323"/>
        <v>14.856400832275305</v>
      </c>
      <c r="M6326" s="3">
        <v>0</v>
      </c>
      <c r="N6326" s="3">
        <v>1.3040507663398935</v>
      </c>
      <c r="O6326" s="3">
        <v>1</v>
      </c>
      <c r="P6326" s="3">
        <f t="shared" si="324"/>
        <v>1.3040507663398935</v>
      </c>
      <c r="Q6326" s="3">
        <v>0</v>
      </c>
    </row>
    <row r="6327" spans="1:17" x14ac:dyDescent="0.25">
      <c r="A6327" s="3" t="s">
        <v>378</v>
      </c>
      <c r="B6327" s="3" t="s">
        <v>8</v>
      </c>
      <c r="C6327" s="3" t="s">
        <v>379</v>
      </c>
      <c r="D6327" s="3">
        <v>0.35</v>
      </c>
      <c r="E6327" s="3">
        <v>0.47</v>
      </c>
      <c r="F6327" s="3" t="s">
        <v>63</v>
      </c>
      <c r="G6327" s="2">
        <v>6182</v>
      </c>
      <c r="H6327" s="3">
        <v>203.89384785039738</v>
      </c>
      <c r="I6327" s="3">
        <v>282766.26449295436</v>
      </c>
      <c r="J6327" s="3">
        <v>645.67710943587235</v>
      </c>
      <c r="K6327" s="3">
        <v>1</v>
      </c>
      <c r="L6327" s="3">
        <f t="shared" si="323"/>
        <v>645.67710943587235</v>
      </c>
      <c r="M6327" s="3">
        <v>0</v>
      </c>
      <c r="N6327" s="3">
        <v>47.411624365498177</v>
      </c>
      <c r="O6327" s="3">
        <v>1</v>
      </c>
      <c r="P6327" s="3">
        <f t="shared" si="324"/>
        <v>47.411624365498177</v>
      </c>
      <c r="Q6327" s="3">
        <v>0</v>
      </c>
    </row>
    <row r="6328" spans="1:17" x14ac:dyDescent="0.25">
      <c r="A6328" s="3" t="s">
        <v>378</v>
      </c>
      <c r="B6328" s="3" t="s">
        <v>8</v>
      </c>
      <c r="C6328" s="3" t="s">
        <v>379</v>
      </c>
      <c r="D6328" s="3">
        <v>0.35</v>
      </c>
      <c r="E6328" s="3">
        <v>0.47</v>
      </c>
      <c r="F6328" s="3" t="s">
        <v>63</v>
      </c>
      <c r="G6328" s="2">
        <v>6182</v>
      </c>
      <c r="H6328" s="3">
        <v>39.591309423982636</v>
      </c>
      <c r="I6328" s="3">
        <v>410.14344162402841</v>
      </c>
      <c r="J6328" s="3">
        <v>1.2463125956227838</v>
      </c>
      <c r="K6328" s="3">
        <v>1</v>
      </c>
      <c r="L6328" s="3">
        <f t="shared" si="323"/>
        <v>1.2463125956227838</v>
      </c>
      <c r="M6328" s="3">
        <v>0</v>
      </c>
      <c r="N6328" s="3">
        <v>7.9127176080342504E-2</v>
      </c>
      <c r="O6328" s="3">
        <v>1</v>
      </c>
      <c r="P6328" s="3">
        <f t="shared" si="324"/>
        <v>7.9127176080342504E-2</v>
      </c>
      <c r="Q6328" s="3">
        <v>0</v>
      </c>
    </row>
    <row r="6329" spans="1:17" x14ac:dyDescent="0.25">
      <c r="A6329" s="3" t="s">
        <v>378</v>
      </c>
      <c r="B6329" s="3" t="s">
        <v>8</v>
      </c>
      <c r="C6329" s="3" t="s">
        <v>379</v>
      </c>
      <c r="D6329" s="3">
        <v>0.35</v>
      </c>
      <c r="E6329" s="3">
        <v>0.47</v>
      </c>
      <c r="F6329" s="3" t="s">
        <v>385</v>
      </c>
      <c r="G6329" s="2">
        <v>6182</v>
      </c>
      <c r="H6329" s="3">
        <v>23.646065297143597</v>
      </c>
      <c r="I6329" s="3">
        <v>24063.147302429057</v>
      </c>
      <c r="J6329" s="3">
        <v>59.093496053662271</v>
      </c>
      <c r="K6329" s="3">
        <v>1</v>
      </c>
      <c r="L6329" s="3">
        <f t="shared" si="323"/>
        <v>59.093496053662271</v>
      </c>
      <c r="M6329" s="3">
        <v>0</v>
      </c>
      <c r="N6329" s="3">
        <v>1.5169646832693966</v>
      </c>
      <c r="O6329" s="3">
        <v>1</v>
      </c>
      <c r="P6329" s="3">
        <f t="shared" si="324"/>
        <v>1.5169646832693966</v>
      </c>
      <c r="Q6329" s="3">
        <v>0</v>
      </c>
    </row>
    <row r="6330" spans="1:17" x14ac:dyDescent="0.25">
      <c r="A6330" s="3" t="s">
        <v>378</v>
      </c>
      <c r="B6330" s="3" t="s">
        <v>8</v>
      </c>
      <c r="C6330" s="3" t="s">
        <v>379</v>
      </c>
      <c r="D6330" s="3">
        <v>0.35</v>
      </c>
      <c r="E6330" s="3">
        <v>0.47</v>
      </c>
      <c r="F6330" s="3" t="s">
        <v>19</v>
      </c>
      <c r="G6330" s="2">
        <v>6210</v>
      </c>
      <c r="H6330" s="3">
        <v>4.8815911348560546</v>
      </c>
      <c r="I6330" s="3">
        <v>4415.934577525908</v>
      </c>
      <c r="J6330" s="3">
        <v>13.687227307094789</v>
      </c>
      <c r="K6330" s="3">
        <v>1</v>
      </c>
      <c r="L6330" s="3">
        <f t="shared" si="323"/>
        <v>13.687227307094789</v>
      </c>
      <c r="M6330" s="3">
        <v>0</v>
      </c>
      <c r="N6330" s="3">
        <v>0.84731305661351952</v>
      </c>
      <c r="O6330" s="3">
        <v>1</v>
      </c>
      <c r="P6330" s="3">
        <f t="shared" si="324"/>
        <v>0.84731305661351952</v>
      </c>
      <c r="Q6330" s="3">
        <v>0</v>
      </c>
    </row>
    <row r="6331" spans="1:17" x14ac:dyDescent="0.25">
      <c r="A6331" s="3" t="s">
        <v>378</v>
      </c>
      <c r="B6331" s="3" t="s">
        <v>89</v>
      </c>
      <c r="C6331" s="3" t="s">
        <v>397</v>
      </c>
      <c r="D6331" s="3">
        <v>0.36</v>
      </c>
      <c r="E6331" s="3">
        <v>0.53</v>
      </c>
      <c r="F6331" s="3" t="s">
        <v>19</v>
      </c>
      <c r="G6331" s="2">
        <v>6210</v>
      </c>
      <c r="H6331" s="3">
        <v>9.0541301481303833</v>
      </c>
      <c r="I6331" s="3">
        <v>12626.564570230828</v>
      </c>
      <c r="J6331" s="3">
        <v>38.092614420159229</v>
      </c>
      <c r="K6331" s="3">
        <v>1</v>
      </c>
      <c r="L6331" s="3">
        <f t="shared" si="323"/>
        <v>38.092614420159229</v>
      </c>
      <c r="M6331" s="3">
        <v>0</v>
      </c>
      <c r="N6331" s="3">
        <v>3.0817740794179191</v>
      </c>
      <c r="O6331" s="3">
        <v>1</v>
      </c>
      <c r="P6331" s="3">
        <f t="shared" si="324"/>
        <v>3.0817740794179191</v>
      </c>
      <c r="Q6331" s="3">
        <v>0</v>
      </c>
    </row>
    <row r="6332" spans="1:17" x14ac:dyDescent="0.25">
      <c r="A6332" s="3" t="s">
        <v>378</v>
      </c>
      <c r="B6332" s="3" t="s">
        <v>8</v>
      </c>
      <c r="C6332" s="3" t="s">
        <v>379</v>
      </c>
      <c r="D6332" s="3">
        <v>0.35</v>
      </c>
      <c r="E6332" s="3">
        <v>0.47</v>
      </c>
      <c r="F6332" s="3" t="s">
        <v>390</v>
      </c>
      <c r="G6332" s="2">
        <v>6210</v>
      </c>
      <c r="H6332" s="3">
        <v>230.51078831686155</v>
      </c>
      <c r="I6332" s="3">
        <v>258120.44287103877</v>
      </c>
      <c r="J6332" s="3">
        <v>802.69874387589391</v>
      </c>
      <c r="K6332" s="3">
        <v>1</v>
      </c>
      <c r="L6332" s="3">
        <f t="shared" si="323"/>
        <v>802.69874387589391</v>
      </c>
      <c r="M6332" s="3">
        <v>0</v>
      </c>
      <c r="N6332" s="3">
        <v>59.112990087715509</v>
      </c>
      <c r="O6332" s="3">
        <v>1</v>
      </c>
      <c r="P6332" s="3">
        <f t="shared" si="324"/>
        <v>59.112990087715509</v>
      </c>
      <c r="Q6332" s="3">
        <v>0</v>
      </c>
    </row>
    <row r="6333" spans="1:17" x14ac:dyDescent="0.25">
      <c r="A6333" s="3" t="s">
        <v>378</v>
      </c>
      <c r="B6333" s="3" t="s">
        <v>8</v>
      </c>
      <c r="C6333" s="3" t="s">
        <v>379</v>
      </c>
      <c r="D6333" s="3">
        <v>0.35</v>
      </c>
      <c r="E6333" s="3">
        <v>0.47</v>
      </c>
      <c r="F6333" s="3" t="s">
        <v>59</v>
      </c>
      <c r="G6333" s="2">
        <v>6210</v>
      </c>
      <c r="H6333" s="3">
        <v>1.2567599129089277</v>
      </c>
      <c r="I6333" s="3">
        <v>2312.4246120462763</v>
      </c>
      <c r="J6333" s="3">
        <v>6.1413839648073676</v>
      </c>
      <c r="K6333" s="3">
        <v>1</v>
      </c>
      <c r="L6333" s="3">
        <f t="shared" si="323"/>
        <v>6.1413839648073676</v>
      </c>
      <c r="M6333" s="3">
        <v>0</v>
      </c>
      <c r="N6333" s="3">
        <v>0.60993864028983857</v>
      </c>
      <c r="O6333" s="3">
        <v>1</v>
      </c>
      <c r="P6333" s="3">
        <f t="shared" si="324"/>
        <v>0.60993864028983857</v>
      </c>
      <c r="Q6333" s="3">
        <v>0</v>
      </c>
    </row>
    <row r="6334" spans="1:17" x14ac:dyDescent="0.25">
      <c r="A6334" s="3" t="s">
        <v>378</v>
      </c>
      <c r="B6334" s="3" t="s">
        <v>8</v>
      </c>
      <c r="C6334" s="3" t="s">
        <v>379</v>
      </c>
      <c r="D6334" s="3">
        <v>0.35</v>
      </c>
      <c r="E6334" s="3">
        <v>0.47</v>
      </c>
      <c r="F6334" s="3" t="s">
        <v>59</v>
      </c>
      <c r="G6334" s="2">
        <v>6210</v>
      </c>
      <c r="H6334" s="3">
        <v>0.818090540563157</v>
      </c>
      <c r="I6334" s="3">
        <v>1520.6654021789141</v>
      </c>
      <c r="J6334" s="3">
        <v>4.1522682539125544</v>
      </c>
      <c r="K6334" s="3">
        <v>1</v>
      </c>
      <c r="L6334" s="3">
        <f t="shared" si="323"/>
        <v>4.1522682539125544</v>
      </c>
      <c r="M6334" s="3">
        <v>0</v>
      </c>
      <c r="N6334" s="3">
        <v>0.42361485375548569</v>
      </c>
      <c r="O6334" s="3">
        <v>1</v>
      </c>
      <c r="P6334" s="3">
        <f t="shared" si="324"/>
        <v>0.42361485375548569</v>
      </c>
      <c r="Q6334" s="3">
        <v>0</v>
      </c>
    </row>
    <row r="6335" spans="1:17" x14ac:dyDescent="0.25">
      <c r="A6335" s="3" t="s">
        <v>378</v>
      </c>
      <c r="B6335" s="3" t="s">
        <v>8</v>
      </c>
      <c r="C6335" s="3" t="s">
        <v>379</v>
      </c>
      <c r="D6335" s="3">
        <v>0.35</v>
      </c>
      <c r="E6335" s="3">
        <v>0.47</v>
      </c>
      <c r="F6335" s="3" t="s">
        <v>63</v>
      </c>
      <c r="G6335" s="2">
        <v>6210</v>
      </c>
      <c r="H6335" s="3">
        <v>162.95019421080946</v>
      </c>
      <c r="I6335" s="3">
        <v>189650.2318824399</v>
      </c>
      <c r="J6335" s="3">
        <v>597.34409390188637</v>
      </c>
      <c r="K6335" s="3">
        <v>1</v>
      </c>
      <c r="L6335" s="3">
        <f t="shared" si="323"/>
        <v>597.34409390188637</v>
      </c>
      <c r="M6335" s="3">
        <v>0</v>
      </c>
      <c r="N6335" s="3">
        <v>40.794236750378829</v>
      </c>
      <c r="O6335" s="3">
        <v>1</v>
      </c>
      <c r="P6335" s="3">
        <f t="shared" si="324"/>
        <v>40.794236750378829</v>
      </c>
      <c r="Q6335" s="3">
        <v>0</v>
      </c>
    </row>
    <row r="6336" spans="1:17" x14ac:dyDescent="0.25">
      <c r="A6336" s="3" t="s">
        <v>378</v>
      </c>
      <c r="B6336" s="3" t="s">
        <v>89</v>
      </c>
      <c r="C6336" s="3" t="s">
        <v>397</v>
      </c>
      <c r="D6336" s="3">
        <v>0.36</v>
      </c>
      <c r="E6336" s="3">
        <v>0.53</v>
      </c>
      <c r="F6336" s="3" t="s">
        <v>63</v>
      </c>
      <c r="G6336" s="2">
        <v>6210</v>
      </c>
      <c r="H6336" s="3">
        <v>36.206917134034114</v>
      </c>
      <c r="I6336" s="3">
        <v>40864.449344551293</v>
      </c>
      <c r="J6336" s="3">
        <v>134.92095450510391</v>
      </c>
      <c r="K6336" s="3">
        <v>1</v>
      </c>
      <c r="L6336" s="3">
        <f t="shared" si="323"/>
        <v>134.92095450510391</v>
      </c>
      <c r="M6336" s="3">
        <v>0</v>
      </c>
      <c r="N6336" s="3">
        <v>9.0479053784867087</v>
      </c>
      <c r="O6336" s="3">
        <v>1</v>
      </c>
      <c r="P6336" s="3">
        <f t="shared" si="324"/>
        <v>9.0479053784867087</v>
      </c>
      <c r="Q6336" s="3">
        <v>0</v>
      </c>
    </row>
    <row r="6337" spans="1:17" x14ac:dyDescent="0.25">
      <c r="A6337" s="3" t="s">
        <v>378</v>
      </c>
      <c r="B6337" s="3" t="s">
        <v>8</v>
      </c>
      <c r="C6337" s="3" t="s">
        <v>379</v>
      </c>
      <c r="D6337" s="3">
        <v>0.35</v>
      </c>
      <c r="E6337" s="3">
        <v>0.47</v>
      </c>
      <c r="F6337" s="3" t="s">
        <v>385</v>
      </c>
      <c r="G6337" s="2">
        <v>6210</v>
      </c>
      <c r="H6337" s="3">
        <v>790.12481176895471</v>
      </c>
      <c r="I6337" s="3">
        <v>827958.05727323156</v>
      </c>
      <c r="J6337" s="3">
        <v>2694.3179010265321</v>
      </c>
      <c r="K6337" s="3">
        <v>1</v>
      </c>
      <c r="L6337" s="3">
        <f t="shared" si="323"/>
        <v>2694.3179010265321</v>
      </c>
      <c r="M6337" s="3">
        <v>0</v>
      </c>
      <c r="N6337" s="3">
        <v>186.21379694994823</v>
      </c>
      <c r="O6337" s="3">
        <v>1</v>
      </c>
      <c r="P6337" s="3">
        <f t="shared" si="324"/>
        <v>186.21379694994823</v>
      </c>
      <c r="Q6337" s="3">
        <v>0</v>
      </c>
    </row>
    <row r="6338" spans="1:17" x14ac:dyDescent="0.25">
      <c r="A6338" s="3" t="s">
        <v>378</v>
      </c>
      <c r="B6338" s="3" t="s">
        <v>8</v>
      </c>
      <c r="C6338" s="3" t="s">
        <v>379</v>
      </c>
      <c r="D6338" s="3">
        <v>0.35</v>
      </c>
      <c r="E6338" s="3">
        <v>0.47</v>
      </c>
      <c r="F6338" s="3" t="s">
        <v>19</v>
      </c>
      <c r="G6338" s="2">
        <v>6250</v>
      </c>
      <c r="H6338" s="3">
        <v>12.180049370738919</v>
      </c>
      <c r="I6338" s="3">
        <v>19719.895839488654</v>
      </c>
      <c r="J6338" s="3">
        <v>41.45740604357924</v>
      </c>
      <c r="K6338" s="3">
        <v>1</v>
      </c>
      <c r="L6338" s="3">
        <f t="shared" ref="L6338:L6401" si="325">J6338*K6338</f>
        <v>41.45740604357924</v>
      </c>
      <c r="M6338" s="3">
        <v>0</v>
      </c>
      <c r="N6338" s="3">
        <v>4.826200265688696</v>
      </c>
      <c r="O6338" s="3">
        <v>1</v>
      </c>
      <c r="P6338" s="3">
        <f t="shared" ref="P6338:P6401" si="326">N6338*O6338</f>
        <v>4.826200265688696</v>
      </c>
      <c r="Q6338" s="3">
        <v>0</v>
      </c>
    </row>
    <row r="6339" spans="1:17" x14ac:dyDescent="0.25">
      <c r="A6339" s="3" t="s">
        <v>378</v>
      </c>
      <c r="B6339" s="3" t="s">
        <v>8</v>
      </c>
      <c r="C6339" s="3" t="s">
        <v>379</v>
      </c>
      <c r="D6339" s="3">
        <v>0.35</v>
      </c>
      <c r="E6339" s="3">
        <v>0.47</v>
      </c>
      <c r="F6339" s="3" t="s">
        <v>19</v>
      </c>
      <c r="G6339" s="2">
        <v>6250</v>
      </c>
      <c r="H6339" s="3">
        <v>8.1458345876099418</v>
      </c>
      <c r="I6339" s="3">
        <v>16184.754237374331</v>
      </c>
      <c r="J6339" s="3">
        <v>34.346491742319856</v>
      </c>
      <c r="K6339" s="3">
        <v>1</v>
      </c>
      <c r="L6339" s="3">
        <f t="shared" si="325"/>
        <v>34.346491742319856</v>
      </c>
      <c r="M6339" s="3">
        <v>0</v>
      </c>
      <c r="N6339" s="3">
        <v>3.6811349321332085</v>
      </c>
      <c r="O6339" s="3">
        <v>1</v>
      </c>
      <c r="P6339" s="3">
        <f t="shared" si="326"/>
        <v>3.6811349321332085</v>
      </c>
      <c r="Q6339" s="3">
        <v>0</v>
      </c>
    </row>
    <row r="6340" spans="1:17" x14ac:dyDescent="0.25">
      <c r="A6340" s="3" t="s">
        <v>378</v>
      </c>
      <c r="B6340" s="3" t="s">
        <v>89</v>
      </c>
      <c r="C6340" s="3" t="s">
        <v>397</v>
      </c>
      <c r="D6340" s="3">
        <v>0.36</v>
      </c>
      <c r="E6340" s="3">
        <v>0.53</v>
      </c>
      <c r="F6340" s="3" t="s">
        <v>19</v>
      </c>
      <c r="G6340" s="2">
        <v>6250</v>
      </c>
      <c r="H6340" s="3">
        <v>1.6960106956205676</v>
      </c>
      <c r="I6340" s="3">
        <v>2464.8972563266543</v>
      </c>
      <c r="J6340" s="3">
        <v>5.5145557721185012</v>
      </c>
      <c r="K6340" s="3">
        <v>1</v>
      </c>
      <c r="L6340" s="3">
        <f t="shared" si="325"/>
        <v>5.5145557721185012</v>
      </c>
      <c r="M6340" s="3">
        <v>0</v>
      </c>
      <c r="N6340" s="3">
        <v>0.66824677737644977</v>
      </c>
      <c r="O6340" s="3">
        <v>1</v>
      </c>
      <c r="P6340" s="3">
        <f t="shared" si="326"/>
        <v>0.66824677737644977</v>
      </c>
      <c r="Q6340" s="3">
        <v>0</v>
      </c>
    </row>
    <row r="6341" spans="1:17" x14ac:dyDescent="0.25">
      <c r="A6341" s="3" t="s">
        <v>378</v>
      </c>
      <c r="B6341" s="3" t="s">
        <v>89</v>
      </c>
      <c r="C6341" s="3" t="s">
        <v>406</v>
      </c>
      <c r="D6341" s="3">
        <v>0.36</v>
      </c>
      <c r="E6341" s="3">
        <v>0.48</v>
      </c>
      <c r="F6341" s="3" t="s">
        <v>19</v>
      </c>
      <c r="G6341" s="2">
        <v>6250</v>
      </c>
      <c r="H6341" s="3">
        <v>1.8039810026431042</v>
      </c>
      <c r="I6341" s="3">
        <v>5138.4383911361447</v>
      </c>
      <c r="J6341" s="3">
        <v>10.173540632239122</v>
      </c>
      <c r="K6341" s="3">
        <v>1</v>
      </c>
      <c r="L6341" s="3">
        <f t="shared" si="325"/>
        <v>10.173540632239122</v>
      </c>
      <c r="M6341" s="3">
        <v>0</v>
      </c>
      <c r="N6341" s="3">
        <v>1.3343437188314597</v>
      </c>
      <c r="O6341" s="3">
        <v>1</v>
      </c>
      <c r="P6341" s="3">
        <f t="shared" si="326"/>
        <v>1.3343437188314597</v>
      </c>
      <c r="Q6341" s="3">
        <v>0</v>
      </c>
    </row>
    <row r="6342" spans="1:17" x14ac:dyDescent="0.25">
      <c r="A6342" s="3" t="s">
        <v>378</v>
      </c>
      <c r="B6342" s="3" t="s">
        <v>8</v>
      </c>
      <c r="C6342" s="3" t="s">
        <v>379</v>
      </c>
      <c r="D6342" s="3">
        <v>0.35</v>
      </c>
      <c r="E6342" s="3">
        <v>0.47</v>
      </c>
      <c r="F6342" s="3" t="s">
        <v>390</v>
      </c>
      <c r="G6342" s="2">
        <v>6250</v>
      </c>
      <c r="H6342" s="3">
        <v>43.430307447293195</v>
      </c>
      <c r="I6342" s="3">
        <v>42888.774620332573</v>
      </c>
      <c r="J6342" s="3">
        <v>99.962091343966861</v>
      </c>
      <c r="K6342" s="3">
        <v>1</v>
      </c>
      <c r="L6342" s="3">
        <f t="shared" si="325"/>
        <v>99.962091343966861</v>
      </c>
      <c r="M6342" s="3">
        <v>0</v>
      </c>
      <c r="N6342" s="3">
        <v>7.8189266805172561</v>
      </c>
      <c r="O6342" s="3">
        <v>1</v>
      </c>
      <c r="P6342" s="3">
        <f t="shared" si="326"/>
        <v>7.8189266805172561</v>
      </c>
      <c r="Q6342" s="3">
        <v>0</v>
      </c>
    </row>
    <row r="6343" spans="1:17" x14ac:dyDescent="0.25">
      <c r="A6343" s="3" t="s">
        <v>378</v>
      </c>
      <c r="B6343" s="3" t="s">
        <v>89</v>
      </c>
      <c r="C6343" s="3" t="s">
        <v>406</v>
      </c>
      <c r="D6343" s="3">
        <v>0.36</v>
      </c>
      <c r="E6343" s="3">
        <v>0.48</v>
      </c>
      <c r="F6343" s="3" t="s">
        <v>11</v>
      </c>
      <c r="G6343" s="2">
        <v>6250</v>
      </c>
      <c r="H6343" s="3">
        <v>2.7255700857577834</v>
      </c>
      <c r="I6343" s="3">
        <v>8448.6762260666292</v>
      </c>
      <c r="J6343" s="3">
        <v>18.536330732353065</v>
      </c>
      <c r="K6343" s="3">
        <v>1</v>
      </c>
      <c r="L6343" s="3">
        <f t="shared" si="325"/>
        <v>18.536330732353065</v>
      </c>
      <c r="M6343" s="3">
        <v>0</v>
      </c>
      <c r="N6343" s="3">
        <v>2.4811783105907521</v>
      </c>
      <c r="O6343" s="3">
        <v>1</v>
      </c>
      <c r="P6343" s="3">
        <f t="shared" si="326"/>
        <v>2.4811783105907521</v>
      </c>
      <c r="Q6343" s="3">
        <v>0</v>
      </c>
    </row>
    <row r="6344" spans="1:17" x14ac:dyDescent="0.25">
      <c r="A6344" s="3" t="s">
        <v>378</v>
      </c>
      <c r="B6344" s="3" t="s">
        <v>89</v>
      </c>
      <c r="C6344" s="3" t="s">
        <v>417</v>
      </c>
      <c r="D6344" s="3">
        <v>0.51</v>
      </c>
      <c r="E6344" s="3">
        <v>0.57999999999999996</v>
      </c>
      <c r="F6344" s="3" t="s">
        <v>11</v>
      </c>
      <c r="G6344" s="2">
        <v>6250</v>
      </c>
      <c r="H6344" s="3">
        <v>1.8204292364714325</v>
      </c>
      <c r="I6344" s="3">
        <v>4079.885569917983</v>
      </c>
      <c r="J6344" s="3">
        <v>7.2232085503143049</v>
      </c>
      <c r="K6344" s="3">
        <v>1</v>
      </c>
      <c r="L6344" s="3">
        <f t="shared" si="325"/>
        <v>7.2232085503143049</v>
      </c>
      <c r="M6344" s="3">
        <v>0</v>
      </c>
      <c r="N6344" s="3">
        <v>0.85675669938207721</v>
      </c>
      <c r="O6344" s="3">
        <v>1</v>
      </c>
      <c r="P6344" s="3">
        <f t="shared" si="326"/>
        <v>0.85675669938207721</v>
      </c>
      <c r="Q6344" s="3">
        <v>0</v>
      </c>
    </row>
    <row r="6345" spans="1:17" x14ac:dyDescent="0.25">
      <c r="A6345" s="3" t="s">
        <v>378</v>
      </c>
      <c r="B6345" s="3" t="s">
        <v>8</v>
      </c>
      <c r="C6345" s="3" t="s">
        <v>379</v>
      </c>
      <c r="D6345" s="3">
        <v>0.35</v>
      </c>
      <c r="E6345" s="3">
        <v>0.47</v>
      </c>
      <c r="F6345" s="3" t="s">
        <v>391</v>
      </c>
      <c r="G6345" s="2">
        <v>6250</v>
      </c>
      <c r="H6345" s="3">
        <v>22.644902124946334</v>
      </c>
      <c r="I6345" s="3">
        <v>33260.369558444596</v>
      </c>
      <c r="J6345" s="3">
        <v>76.115267652853277</v>
      </c>
      <c r="K6345" s="3">
        <v>1</v>
      </c>
      <c r="L6345" s="3">
        <f t="shared" si="325"/>
        <v>76.115267652853277</v>
      </c>
      <c r="M6345" s="3">
        <v>0</v>
      </c>
      <c r="N6345" s="3">
        <v>7.4303493369528759</v>
      </c>
      <c r="O6345" s="3">
        <v>1</v>
      </c>
      <c r="P6345" s="3">
        <f t="shared" si="326"/>
        <v>7.4303493369528759</v>
      </c>
      <c r="Q6345" s="3">
        <v>0</v>
      </c>
    </row>
    <row r="6346" spans="1:17" x14ac:dyDescent="0.25">
      <c r="A6346" s="3" t="s">
        <v>378</v>
      </c>
      <c r="B6346" s="3" t="s">
        <v>89</v>
      </c>
      <c r="C6346" s="3" t="s">
        <v>406</v>
      </c>
      <c r="D6346" s="3">
        <v>0.36</v>
      </c>
      <c r="E6346" s="3">
        <v>0.48</v>
      </c>
      <c r="F6346" s="3" t="s">
        <v>413</v>
      </c>
      <c r="G6346" s="2">
        <v>6250</v>
      </c>
      <c r="H6346" s="3">
        <v>4.0198494928997102</v>
      </c>
      <c r="I6346" s="3">
        <v>13932.010083323277</v>
      </c>
      <c r="J6346" s="3">
        <v>28.545578230734698</v>
      </c>
      <c r="K6346" s="3">
        <v>1</v>
      </c>
      <c r="L6346" s="3">
        <f t="shared" si="325"/>
        <v>28.545578230734698</v>
      </c>
      <c r="M6346" s="3">
        <v>0</v>
      </c>
      <c r="N6346" s="3">
        <v>3.494401830400665</v>
      </c>
      <c r="O6346" s="3">
        <v>1</v>
      </c>
      <c r="P6346" s="3">
        <f t="shared" si="326"/>
        <v>3.494401830400665</v>
      </c>
      <c r="Q6346" s="3">
        <v>0</v>
      </c>
    </row>
    <row r="6347" spans="1:17" x14ac:dyDescent="0.25">
      <c r="A6347" s="3" t="s">
        <v>378</v>
      </c>
      <c r="B6347" s="3" t="s">
        <v>8</v>
      </c>
      <c r="C6347" s="3" t="s">
        <v>379</v>
      </c>
      <c r="D6347" s="3">
        <v>0.35</v>
      </c>
      <c r="E6347" s="3">
        <v>0.47</v>
      </c>
      <c r="F6347" s="3" t="s">
        <v>392</v>
      </c>
      <c r="G6347" s="2">
        <v>6250</v>
      </c>
      <c r="H6347" s="3">
        <v>26.921979926473981</v>
      </c>
      <c r="I6347" s="3">
        <v>52630.546608472512</v>
      </c>
      <c r="J6347" s="3">
        <v>110.57206693729043</v>
      </c>
      <c r="K6347" s="3">
        <v>1</v>
      </c>
      <c r="L6347" s="3">
        <f t="shared" si="325"/>
        <v>110.57206693729043</v>
      </c>
      <c r="M6347" s="3">
        <v>0</v>
      </c>
      <c r="N6347" s="3">
        <v>11.981946259246765</v>
      </c>
      <c r="O6347" s="3">
        <v>1</v>
      </c>
      <c r="P6347" s="3">
        <f t="shared" si="326"/>
        <v>11.981946259246765</v>
      </c>
      <c r="Q6347" s="3">
        <v>0</v>
      </c>
    </row>
    <row r="6348" spans="1:17" x14ac:dyDescent="0.25">
      <c r="A6348" s="3" t="s">
        <v>378</v>
      </c>
      <c r="B6348" s="3" t="s">
        <v>8</v>
      </c>
      <c r="C6348" s="3" t="s">
        <v>379</v>
      </c>
      <c r="D6348" s="3">
        <v>0.35</v>
      </c>
      <c r="E6348" s="3">
        <v>0.47</v>
      </c>
      <c r="F6348" s="3" t="s">
        <v>59</v>
      </c>
      <c r="G6348" s="2">
        <v>6250</v>
      </c>
      <c r="H6348" s="3">
        <v>0.1207429811982903</v>
      </c>
      <c r="I6348" s="3">
        <v>318.73896588335174</v>
      </c>
      <c r="J6348" s="3">
        <v>0.71936703224695342</v>
      </c>
      <c r="K6348" s="3">
        <v>1</v>
      </c>
      <c r="L6348" s="3">
        <f t="shared" si="325"/>
        <v>0.71936703224695342</v>
      </c>
      <c r="M6348" s="3">
        <v>0</v>
      </c>
      <c r="N6348" s="3">
        <v>8.587850317354799E-2</v>
      </c>
      <c r="O6348" s="3">
        <v>1</v>
      </c>
      <c r="P6348" s="3">
        <f t="shared" si="326"/>
        <v>8.587850317354799E-2</v>
      </c>
      <c r="Q6348" s="3">
        <v>0</v>
      </c>
    </row>
    <row r="6349" spans="1:17" x14ac:dyDescent="0.25">
      <c r="A6349" s="3" t="s">
        <v>378</v>
      </c>
      <c r="B6349" s="3" t="s">
        <v>89</v>
      </c>
      <c r="C6349" s="3" t="s">
        <v>397</v>
      </c>
      <c r="D6349" s="3">
        <v>0.36</v>
      </c>
      <c r="E6349" s="3">
        <v>0.53</v>
      </c>
      <c r="F6349" s="3" t="s">
        <v>59</v>
      </c>
      <c r="G6349" s="2">
        <v>6250</v>
      </c>
      <c r="H6349" s="3">
        <v>8.3762864211382071E-2</v>
      </c>
      <c r="I6349" s="3">
        <v>201.19400053792995</v>
      </c>
      <c r="J6349" s="3">
        <v>0.47269374454203317</v>
      </c>
      <c r="K6349" s="3">
        <v>1</v>
      </c>
      <c r="L6349" s="3">
        <f t="shared" si="325"/>
        <v>0.47269374454203317</v>
      </c>
      <c r="M6349" s="3">
        <v>0</v>
      </c>
      <c r="N6349" s="3">
        <v>5.7292331308082131E-2</v>
      </c>
      <c r="O6349" s="3">
        <v>1</v>
      </c>
      <c r="P6349" s="3">
        <f t="shared" si="326"/>
        <v>5.7292331308082131E-2</v>
      </c>
      <c r="Q6349" s="3">
        <v>0</v>
      </c>
    </row>
    <row r="6350" spans="1:17" x14ac:dyDescent="0.25">
      <c r="A6350" s="3" t="s">
        <v>378</v>
      </c>
      <c r="B6350" s="3" t="s">
        <v>8</v>
      </c>
      <c r="C6350" s="3" t="s">
        <v>379</v>
      </c>
      <c r="D6350" s="3">
        <v>0.35</v>
      </c>
      <c r="E6350" s="3">
        <v>0.47</v>
      </c>
      <c r="F6350" s="3" t="s">
        <v>59</v>
      </c>
      <c r="G6350" s="2">
        <v>6250</v>
      </c>
      <c r="H6350" s="3">
        <v>2.2620059900568825</v>
      </c>
      <c r="I6350" s="3">
        <v>5276.2228632849856</v>
      </c>
      <c r="J6350" s="3">
        <v>11.853185214904306</v>
      </c>
      <c r="K6350" s="3">
        <v>1</v>
      </c>
      <c r="L6350" s="3">
        <f t="shared" si="325"/>
        <v>11.853185214904306</v>
      </c>
      <c r="M6350" s="3">
        <v>0</v>
      </c>
      <c r="N6350" s="3">
        <v>1.5349298723739386</v>
      </c>
      <c r="O6350" s="3">
        <v>1</v>
      </c>
      <c r="P6350" s="3">
        <f t="shared" si="326"/>
        <v>1.5349298723739386</v>
      </c>
      <c r="Q6350" s="3">
        <v>0</v>
      </c>
    </row>
    <row r="6351" spans="1:17" x14ac:dyDescent="0.25">
      <c r="A6351" s="3" t="s">
        <v>378</v>
      </c>
      <c r="B6351" s="3" t="s">
        <v>8</v>
      </c>
      <c r="C6351" s="3" t="s">
        <v>379</v>
      </c>
      <c r="D6351" s="3">
        <v>0.35</v>
      </c>
      <c r="E6351" s="3">
        <v>0.47</v>
      </c>
      <c r="F6351" s="3" t="s">
        <v>59</v>
      </c>
      <c r="G6351" s="2">
        <v>6250</v>
      </c>
      <c r="H6351" s="3">
        <v>9.2550942382782234E-2</v>
      </c>
      <c r="I6351" s="3">
        <v>347.86812651555726</v>
      </c>
      <c r="J6351" s="3">
        <v>0.76073724371998319</v>
      </c>
      <c r="K6351" s="3">
        <v>1</v>
      </c>
      <c r="L6351" s="3">
        <f t="shared" si="325"/>
        <v>0.76073724371998319</v>
      </c>
      <c r="M6351" s="3">
        <v>0</v>
      </c>
      <c r="N6351" s="3">
        <v>0.10031513890052168</v>
      </c>
      <c r="O6351" s="3">
        <v>1</v>
      </c>
      <c r="P6351" s="3">
        <f t="shared" si="326"/>
        <v>0.10031513890052168</v>
      </c>
      <c r="Q6351" s="3">
        <v>0</v>
      </c>
    </row>
    <row r="6352" spans="1:17" x14ac:dyDescent="0.25">
      <c r="A6352" s="3" t="s">
        <v>378</v>
      </c>
      <c r="B6352" s="3" t="s">
        <v>8</v>
      </c>
      <c r="C6352" s="3" t="s">
        <v>379</v>
      </c>
      <c r="D6352" s="3">
        <v>0.35</v>
      </c>
      <c r="E6352" s="3">
        <v>0.47</v>
      </c>
      <c r="F6352" s="3" t="s">
        <v>63</v>
      </c>
      <c r="G6352" s="2">
        <v>6250</v>
      </c>
      <c r="H6352" s="3">
        <v>4.5611995020434213</v>
      </c>
      <c r="I6352" s="3">
        <v>12363.94792692392</v>
      </c>
      <c r="J6352" s="3">
        <v>26.418488306709978</v>
      </c>
      <c r="K6352" s="3">
        <v>1</v>
      </c>
      <c r="L6352" s="3">
        <f t="shared" si="325"/>
        <v>26.418488306709978</v>
      </c>
      <c r="M6352" s="3">
        <v>0</v>
      </c>
      <c r="N6352" s="3">
        <v>2.9826172607833272</v>
      </c>
      <c r="O6352" s="3">
        <v>1</v>
      </c>
      <c r="P6352" s="3">
        <f t="shared" si="326"/>
        <v>2.9826172607833272</v>
      </c>
      <c r="Q6352" s="3">
        <v>0</v>
      </c>
    </row>
    <row r="6353" spans="1:17" x14ac:dyDescent="0.25">
      <c r="A6353" s="3" t="s">
        <v>378</v>
      </c>
      <c r="B6353" s="3" t="s">
        <v>89</v>
      </c>
      <c r="C6353" s="3" t="s">
        <v>397</v>
      </c>
      <c r="D6353" s="3">
        <v>0.36</v>
      </c>
      <c r="E6353" s="3">
        <v>0.53</v>
      </c>
      <c r="F6353" s="3" t="s">
        <v>63</v>
      </c>
      <c r="G6353" s="2">
        <v>6250</v>
      </c>
      <c r="H6353" s="3">
        <v>15.359772863789809</v>
      </c>
      <c r="I6353" s="3">
        <v>14589.037638220005</v>
      </c>
      <c r="J6353" s="3">
        <v>34.213935509918635</v>
      </c>
      <c r="K6353" s="3">
        <v>1</v>
      </c>
      <c r="L6353" s="3">
        <f t="shared" si="325"/>
        <v>34.213935509918635</v>
      </c>
      <c r="M6353" s="3">
        <v>0</v>
      </c>
      <c r="N6353" s="3">
        <v>2.2095097527908685</v>
      </c>
      <c r="O6353" s="3">
        <v>1</v>
      </c>
      <c r="P6353" s="3">
        <f t="shared" si="326"/>
        <v>2.2095097527908685</v>
      </c>
      <c r="Q6353" s="3">
        <v>0</v>
      </c>
    </row>
    <row r="6354" spans="1:17" x14ac:dyDescent="0.25">
      <c r="A6354" s="3" t="s">
        <v>378</v>
      </c>
      <c r="B6354" s="3" t="s">
        <v>8</v>
      </c>
      <c r="C6354" s="3" t="s">
        <v>379</v>
      </c>
      <c r="D6354" s="3">
        <v>0.35</v>
      </c>
      <c r="E6354" s="3">
        <v>0.47</v>
      </c>
      <c r="F6354" s="3" t="s">
        <v>385</v>
      </c>
      <c r="G6354" s="2">
        <v>6250</v>
      </c>
      <c r="H6354" s="3">
        <v>59.565461172564071</v>
      </c>
      <c r="I6354" s="3">
        <v>61723.27122645668</v>
      </c>
      <c r="J6354" s="3">
        <v>137.12018406431648</v>
      </c>
      <c r="K6354" s="3">
        <v>1</v>
      </c>
      <c r="L6354" s="3">
        <f t="shared" si="325"/>
        <v>137.12018406431648</v>
      </c>
      <c r="M6354" s="3">
        <v>0</v>
      </c>
      <c r="N6354" s="3">
        <v>11.833888839477545</v>
      </c>
      <c r="O6354" s="3">
        <v>1</v>
      </c>
      <c r="P6354" s="3">
        <f t="shared" si="326"/>
        <v>11.833888839477545</v>
      </c>
      <c r="Q6354" s="3">
        <v>0</v>
      </c>
    </row>
    <row r="6355" spans="1:17" x14ac:dyDescent="0.25">
      <c r="A6355" s="3" t="s">
        <v>378</v>
      </c>
      <c r="B6355" s="3" t="s">
        <v>8</v>
      </c>
      <c r="C6355" s="3" t="s">
        <v>379</v>
      </c>
      <c r="D6355" s="3">
        <v>0.35</v>
      </c>
      <c r="E6355" s="3">
        <v>0.47</v>
      </c>
      <c r="F6355" s="3" t="s">
        <v>19</v>
      </c>
      <c r="G6355" s="2">
        <v>6300</v>
      </c>
      <c r="H6355" s="3">
        <v>465.89906508300112</v>
      </c>
      <c r="I6355" s="3">
        <v>841158.26658091415</v>
      </c>
      <c r="J6355" s="3">
        <v>2282.212437246149</v>
      </c>
      <c r="K6355" s="3">
        <v>1</v>
      </c>
      <c r="L6355" s="3">
        <f t="shared" si="325"/>
        <v>2282.212437246149</v>
      </c>
      <c r="M6355" s="3">
        <v>0</v>
      </c>
      <c r="N6355" s="3">
        <v>213.32044462619493</v>
      </c>
      <c r="O6355" s="3">
        <v>1</v>
      </c>
      <c r="P6355" s="3">
        <f t="shared" si="326"/>
        <v>213.32044462619493</v>
      </c>
      <c r="Q6355" s="3">
        <v>0</v>
      </c>
    </row>
    <row r="6356" spans="1:17" x14ac:dyDescent="0.25">
      <c r="A6356" s="3" t="s">
        <v>378</v>
      </c>
      <c r="B6356" s="3" t="s">
        <v>8</v>
      </c>
      <c r="C6356" s="3" t="s">
        <v>379</v>
      </c>
      <c r="D6356" s="3">
        <v>0.35</v>
      </c>
      <c r="E6356" s="3">
        <v>0.47</v>
      </c>
      <c r="F6356" s="3" t="s">
        <v>19</v>
      </c>
      <c r="G6356" s="2">
        <v>6300</v>
      </c>
      <c r="H6356" s="3">
        <v>7.3553228743835319</v>
      </c>
      <c r="I6356" s="3">
        <v>15838.560885052731</v>
      </c>
      <c r="J6356" s="3">
        <v>42.331428009730359</v>
      </c>
      <c r="K6356" s="3">
        <v>1</v>
      </c>
      <c r="L6356" s="3">
        <f t="shared" si="325"/>
        <v>42.331428009730359</v>
      </c>
      <c r="M6356" s="3">
        <v>0</v>
      </c>
      <c r="N6356" s="3">
        <v>3.9709980988976774</v>
      </c>
      <c r="O6356" s="3">
        <v>1</v>
      </c>
      <c r="P6356" s="3">
        <f t="shared" si="326"/>
        <v>3.9709980988976774</v>
      </c>
      <c r="Q6356" s="3">
        <v>0</v>
      </c>
    </row>
    <row r="6357" spans="1:17" x14ac:dyDescent="0.25">
      <c r="A6357" s="3" t="s">
        <v>378</v>
      </c>
      <c r="B6357" s="3" t="s">
        <v>89</v>
      </c>
      <c r="C6357" s="3" t="s">
        <v>397</v>
      </c>
      <c r="D6357" s="3">
        <v>0.36</v>
      </c>
      <c r="E6357" s="3">
        <v>0.53</v>
      </c>
      <c r="F6357" s="3" t="s">
        <v>19</v>
      </c>
      <c r="G6357" s="2">
        <v>6300</v>
      </c>
      <c r="H6357" s="3">
        <v>683.17729617248199</v>
      </c>
      <c r="I6357" s="3">
        <v>1211463.9164445763</v>
      </c>
      <c r="J6357" s="3">
        <v>3293.2171884387203</v>
      </c>
      <c r="K6357" s="3">
        <v>1</v>
      </c>
      <c r="L6357" s="3">
        <f t="shared" si="325"/>
        <v>3293.2171884387203</v>
      </c>
      <c r="M6357" s="3">
        <v>0</v>
      </c>
      <c r="N6357" s="3">
        <v>308.00014661767642</v>
      </c>
      <c r="O6357" s="3">
        <v>1</v>
      </c>
      <c r="P6357" s="3">
        <f t="shared" si="326"/>
        <v>308.00014661767642</v>
      </c>
      <c r="Q6357" s="3">
        <v>0</v>
      </c>
    </row>
    <row r="6358" spans="1:17" x14ac:dyDescent="0.25">
      <c r="A6358" s="3" t="s">
        <v>378</v>
      </c>
      <c r="B6358" s="3" t="s">
        <v>89</v>
      </c>
      <c r="C6358" s="3" t="s">
        <v>406</v>
      </c>
      <c r="D6358" s="3">
        <v>0.36</v>
      </c>
      <c r="E6358" s="3">
        <v>0.48</v>
      </c>
      <c r="F6358" s="3" t="s">
        <v>19</v>
      </c>
      <c r="G6358" s="2">
        <v>6300</v>
      </c>
      <c r="H6358" s="3">
        <v>37.078264123724232</v>
      </c>
      <c r="I6358" s="3">
        <v>110633.21870046062</v>
      </c>
      <c r="J6358" s="3">
        <v>235.76286568119923</v>
      </c>
      <c r="K6358" s="3">
        <v>1</v>
      </c>
      <c r="L6358" s="3">
        <f t="shared" si="325"/>
        <v>235.76286568119923</v>
      </c>
      <c r="M6358" s="3">
        <v>0</v>
      </c>
      <c r="N6358" s="3">
        <v>28.537797491884913</v>
      </c>
      <c r="O6358" s="3">
        <v>1</v>
      </c>
      <c r="P6358" s="3">
        <f t="shared" si="326"/>
        <v>28.537797491884913</v>
      </c>
      <c r="Q6358" s="3">
        <v>0</v>
      </c>
    </row>
    <row r="6359" spans="1:17" x14ac:dyDescent="0.25">
      <c r="A6359" s="3" t="s">
        <v>378</v>
      </c>
      <c r="B6359" s="3" t="s">
        <v>89</v>
      </c>
      <c r="C6359" s="3" t="s">
        <v>397</v>
      </c>
      <c r="D6359" s="3">
        <v>0.36</v>
      </c>
      <c r="E6359" s="3">
        <v>0.53</v>
      </c>
      <c r="F6359" s="3" t="s">
        <v>404</v>
      </c>
      <c r="G6359" s="2">
        <v>6300</v>
      </c>
      <c r="H6359" s="3">
        <v>6.7804649808024653</v>
      </c>
      <c r="I6359" s="3">
        <v>20951.634762070349</v>
      </c>
      <c r="J6359" s="3">
        <v>51.395838568875106</v>
      </c>
      <c r="K6359" s="3">
        <v>1</v>
      </c>
      <c r="L6359" s="3">
        <f t="shared" si="325"/>
        <v>51.395838568875106</v>
      </c>
      <c r="M6359" s="3">
        <v>0</v>
      </c>
      <c r="N6359" s="3">
        <v>5.6489581666142996</v>
      </c>
      <c r="O6359" s="3">
        <v>1</v>
      </c>
      <c r="P6359" s="3">
        <f t="shared" si="326"/>
        <v>5.6489581666142996</v>
      </c>
      <c r="Q6359" s="3">
        <v>0</v>
      </c>
    </row>
    <row r="6360" spans="1:17" x14ac:dyDescent="0.25">
      <c r="A6360" s="3" t="s">
        <v>378</v>
      </c>
      <c r="B6360" s="3" t="s">
        <v>8</v>
      </c>
      <c r="C6360" s="3" t="s">
        <v>379</v>
      </c>
      <c r="D6360" s="3">
        <v>0.35</v>
      </c>
      <c r="E6360" s="3">
        <v>0.47</v>
      </c>
      <c r="F6360" s="3" t="s">
        <v>390</v>
      </c>
      <c r="G6360" s="2">
        <v>6300</v>
      </c>
      <c r="H6360" s="3">
        <v>535.45034966013486</v>
      </c>
      <c r="I6360" s="3">
        <v>620373.03507046797</v>
      </c>
      <c r="J6360" s="3">
        <v>1843.5449032042432</v>
      </c>
      <c r="K6360" s="3">
        <v>1</v>
      </c>
      <c r="L6360" s="3">
        <f t="shared" si="325"/>
        <v>1843.5449032042432</v>
      </c>
      <c r="M6360" s="3">
        <v>0</v>
      </c>
      <c r="N6360" s="3">
        <v>139.57967976169201</v>
      </c>
      <c r="O6360" s="3">
        <v>1</v>
      </c>
      <c r="P6360" s="3">
        <f t="shared" si="326"/>
        <v>139.57967976169201</v>
      </c>
      <c r="Q6360" s="3">
        <v>0</v>
      </c>
    </row>
    <row r="6361" spans="1:17" x14ac:dyDescent="0.25">
      <c r="A6361" s="3" t="s">
        <v>378</v>
      </c>
      <c r="B6361" s="3" t="s">
        <v>89</v>
      </c>
      <c r="C6361" s="3" t="s">
        <v>406</v>
      </c>
      <c r="D6361" s="3">
        <v>0.36</v>
      </c>
      <c r="E6361" s="3">
        <v>0.48</v>
      </c>
      <c r="F6361" s="3" t="s">
        <v>11</v>
      </c>
      <c r="G6361" s="2">
        <v>6300</v>
      </c>
      <c r="H6361" s="3">
        <v>4.6566480617154475</v>
      </c>
      <c r="I6361" s="3">
        <v>13135.788724669683</v>
      </c>
      <c r="J6361" s="3">
        <v>31.087910897569358</v>
      </c>
      <c r="K6361" s="3">
        <v>1</v>
      </c>
      <c r="L6361" s="3">
        <f t="shared" si="325"/>
        <v>31.087910897569358</v>
      </c>
      <c r="M6361" s="3">
        <v>0</v>
      </c>
      <c r="N6361" s="3">
        <v>3.5450705477063598</v>
      </c>
      <c r="O6361" s="3">
        <v>1</v>
      </c>
      <c r="P6361" s="3">
        <f t="shared" si="326"/>
        <v>3.5450705477063598</v>
      </c>
      <c r="Q6361" s="3">
        <v>0</v>
      </c>
    </row>
    <row r="6362" spans="1:17" x14ac:dyDescent="0.25">
      <c r="A6362" s="3" t="s">
        <v>378</v>
      </c>
      <c r="B6362" s="3" t="s">
        <v>89</v>
      </c>
      <c r="C6362" s="3" t="s">
        <v>417</v>
      </c>
      <c r="D6362" s="3">
        <v>0.51</v>
      </c>
      <c r="E6362" s="3">
        <v>0.57999999999999996</v>
      </c>
      <c r="F6362" s="3" t="s">
        <v>11</v>
      </c>
      <c r="G6362" s="2">
        <v>6300</v>
      </c>
      <c r="H6362" s="3">
        <v>11.856831282657501</v>
      </c>
      <c r="I6362" s="3">
        <v>31017.978213683109</v>
      </c>
      <c r="J6362" s="3">
        <v>62.050486571533632</v>
      </c>
      <c r="K6362" s="3">
        <v>1</v>
      </c>
      <c r="L6362" s="3">
        <f t="shared" si="325"/>
        <v>62.050486571533632</v>
      </c>
      <c r="M6362" s="3">
        <v>0</v>
      </c>
      <c r="N6362" s="3">
        <v>7.4604850968958791</v>
      </c>
      <c r="O6362" s="3">
        <v>1</v>
      </c>
      <c r="P6362" s="3">
        <f t="shared" si="326"/>
        <v>7.4604850968958791</v>
      </c>
      <c r="Q6362" s="3">
        <v>0</v>
      </c>
    </row>
    <row r="6363" spans="1:17" x14ac:dyDescent="0.25">
      <c r="A6363" s="3" t="s">
        <v>378</v>
      </c>
      <c r="B6363" s="3" t="s">
        <v>8</v>
      </c>
      <c r="C6363" s="3" t="s">
        <v>379</v>
      </c>
      <c r="D6363" s="3">
        <v>0.35</v>
      </c>
      <c r="E6363" s="3">
        <v>0.47</v>
      </c>
      <c r="F6363" s="3" t="s">
        <v>391</v>
      </c>
      <c r="G6363" s="2">
        <v>6300</v>
      </c>
      <c r="H6363" s="3">
        <v>2.6334756748237549</v>
      </c>
      <c r="I6363" s="3">
        <v>2808.755136646791</v>
      </c>
      <c r="J6363" s="3">
        <v>8.9985403765436089</v>
      </c>
      <c r="K6363" s="3">
        <v>1</v>
      </c>
      <c r="L6363" s="3">
        <f t="shared" si="325"/>
        <v>8.9985403765436089</v>
      </c>
      <c r="M6363" s="3">
        <v>0</v>
      </c>
      <c r="N6363" s="3">
        <v>0.61300640139723905</v>
      </c>
      <c r="O6363" s="3">
        <v>1</v>
      </c>
      <c r="P6363" s="3">
        <f t="shared" si="326"/>
        <v>0.61300640139723905</v>
      </c>
      <c r="Q6363" s="3">
        <v>0</v>
      </c>
    </row>
    <row r="6364" spans="1:17" x14ac:dyDescent="0.25">
      <c r="A6364" s="3" t="s">
        <v>378</v>
      </c>
      <c r="B6364" s="3" t="s">
        <v>89</v>
      </c>
      <c r="C6364" s="3" t="s">
        <v>406</v>
      </c>
      <c r="D6364" s="3">
        <v>0.36</v>
      </c>
      <c r="E6364" s="3">
        <v>0.48</v>
      </c>
      <c r="F6364" s="3" t="s">
        <v>413</v>
      </c>
      <c r="G6364" s="2">
        <v>6300</v>
      </c>
      <c r="H6364" s="3">
        <v>39.209620331688022</v>
      </c>
      <c r="I6364" s="3">
        <v>119207.59771207387</v>
      </c>
      <c r="J6364" s="3">
        <v>266.65939235940101</v>
      </c>
      <c r="K6364" s="3">
        <v>1</v>
      </c>
      <c r="L6364" s="3">
        <f t="shared" si="325"/>
        <v>266.65939235940101</v>
      </c>
      <c r="M6364" s="3">
        <v>0</v>
      </c>
      <c r="N6364" s="3">
        <v>29.796017960685354</v>
      </c>
      <c r="O6364" s="3">
        <v>1</v>
      </c>
      <c r="P6364" s="3">
        <f t="shared" si="326"/>
        <v>29.796017960685354</v>
      </c>
      <c r="Q6364" s="3">
        <v>0</v>
      </c>
    </row>
    <row r="6365" spans="1:17" x14ac:dyDescent="0.25">
      <c r="A6365" s="3" t="s">
        <v>378</v>
      </c>
      <c r="B6365" s="3" t="s">
        <v>8</v>
      </c>
      <c r="C6365" s="3" t="s">
        <v>379</v>
      </c>
      <c r="D6365" s="3">
        <v>0.35</v>
      </c>
      <c r="E6365" s="3">
        <v>0.47</v>
      </c>
      <c r="F6365" s="3" t="s">
        <v>392</v>
      </c>
      <c r="G6365" s="2">
        <v>6300</v>
      </c>
      <c r="H6365" s="3">
        <v>33.940899269192947</v>
      </c>
      <c r="I6365" s="3">
        <v>107708.90316342271</v>
      </c>
      <c r="J6365" s="3">
        <v>218.29335784206822</v>
      </c>
      <c r="K6365" s="3">
        <v>1</v>
      </c>
      <c r="L6365" s="3">
        <f t="shared" si="325"/>
        <v>218.29335784206822</v>
      </c>
      <c r="M6365" s="3">
        <v>0</v>
      </c>
      <c r="N6365" s="3">
        <v>25.596812667477945</v>
      </c>
      <c r="O6365" s="3">
        <v>1</v>
      </c>
      <c r="P6365" s="3">
        <f t="shared" si="326"/>
        <v>25.596812667477945</v>
      </c>
      <c r="Q6365" s="3">
        <v>0</v>
      </c>
    </row>
    <row r="6366" spans="1:17" x14ac:dyDescent="0.25">
      <c r="A6366" s="3" t="s">
        <v>378</v>
      </c>
      <c r="B6366" s="3" t="s">
        <v>8</v>
      </c>
      <c r="C6366" s="3" t="s">
        <v>379</v>
      </c>
      <c r="D6366" s="3">
        <v>0.35</v>
      </c>
      <c r="E6366" s="3">
        <v>0.47</v>
      </c>
      <c r="F6366" s="3" t="s">
        <v>392</v>
      </c>
      <c r="G6366" s="2">
        <v>6300</v>
      </c>
      <c r="H6366" s="3">
        <v>16.653531696150562</v>
      </c>
      <c r="I6366" s="3">
        <v>39975.928228926292</v>
      </c>
      <c r="J6366" s="3">
        <v>104.25645829068151</v>
      </c>
      <c r="K6366" s="3">
        <v>1</v>
      </c>
      <c r="L6366" s="3">
        <f t="shared" si="325"/>
        <v>104.25645829068151</v>
      </c>
      <c r="M6366" s="3">
        <v>0</v>
      </c>
      <c r="N6366" s="3">
        <v>11.296995962915686</v>
      </c>
      <c r="O6366" s="3">
        <v>1</v>
      </c>
      <c r="P6366" s="3">
        <f t="shared" si="326"/>
        <v>11.296995962915686</v>
      </c>
      <c r="Q6366" s="3">
        <v>0</v>
      </c>
    </row>
    <row r="6367" spans="1:17" x14ac:dyDescent="0.25">
      <c r="A6367" s="3" t="s">
        <v>378</v>
      </c>
      <c r="B6367" s="3" t="s">
        <v>89</v>
      </c>
      <c r="C6367" s="3" t="s">
        <v>397</v>
      </c>
      <c r="D6367" s="3">
        <v>0.36</v>
      </c>
      <c r="E6367" s="3">
        <v>0.53</v>
      </c>
      <c r="F6367" s="3" t="s">
        <v>392</v>
      </c>
      <c r="G6367" s="2">
        <v>6300</v>
      </c>
      <c r="H6367" s="3">
        <v>16.180166707643725</v>
      </c>
      <c r="I6367" s="3">
        <v>46152.184312841782</v>
      </c>
      <c r="J6367" s="3">
        <v>115.9854945798414</v>
      </c>
      <c r="K6367" s="3">
        <v>1</v>
      </c>
      <c r="L6367" s="3">
        <f t="shared" si="325"/>
        <v>115.9854945798414</v>
      </c>
      <c r="M6367" s="3">
        <v>0</v>
      </c>
      <c r="N6367" s="3">
        <v>12.34252701274489</v>
      </c>
      <c r="O6367" s="3">
        <v>1</v>
      </c>
      <c r="P6367" s="3">
        <f t="shared" si="326"/>
        <v>12.34252701274489</v>
      </c>
      <c r="Q6367" s="3">
        <v>0</v>
      </c>
    </row>
    <row r="6368" spans="1:17" x14ac:dyDescent="0.25">
      <c r="A6368" s="3" t="s">
        <v>378</v>
      </c>
      <c r="B6368" s="3" t="s">
        <v>89</v>
      </c>
      <c r="C6368" s="3" t="s">
        <v>397</v>
      </c>
      <c r="D6368" s="3">
        <v>0.36</v>
      </c>
      <c r="E6368" s="3">
        <v>0.53</v>
      </c>
      <c r="F6368" s="3" t="s">
        <v>59</v>
      </c>
      <c r="G6368" s="2">
        <v>6300</v>
      </c>
      <c r="H6368" s="3">
        <v>1.8038652537373561</v>
      </c>
      <c r="I6368" s="3">
        <v>4526.811238668166</v>
      </c>
      <c r="J6368" s="3">
        <v>11.74606666273975</v>
      </c>
      <c r="K6368" s="3">
        <v>1</v>
      </c>
      <c r="L6368" s="3">
        <f t="shared" si="325"/>
        <v>11.74606666273975</v>
      </c>
      <c r="M6368" s="3">
        <v>0</v>
      </c>
      <c r="N6368" s="3">
        <v>1.3273852296414199</v>
      </c>
      <c r="O6368" s="3">
        <v>1</v>
      </c>
      <c r="P6368" s="3">
        <f t="shared" si="326"/>
        <v>1.3273852296414199</v>
      </c>
      <c r="Q6368" s="3">
        <v>0</v>
      </c>
    </row>
    <row r="6369" spans="1:17" x14ac:dyDescent="0.25">
      <c r="A6369" s="3" t="s">
        <v>378</v>
      </c>
      <c r="B6369" s="3" t="s">
        <v>89</v>
      </c>
      <c r="C6369" s="3" t="s">
        <v>406</v>
      </c>
      <c r="D6369" s="3">
        <v>0.36</v>
      </c>
      <c r="E6369" s="3">
        <v>0.48</v>
      </c>
      <c r="F6369" s="3" t="s">
        <v>59</v>
      </c>
      <c r="G6369" s="2">
        <v>6300</v>
      </c>
      <c r="H6369" s="3">
        <v>0.3003942490210163</v>
      </c>
      <c r="I6369" s="3">
        <v>1064.3481283986068</v>
      </c>
      <c r="J6369" s="3">
        <v>2.5320088270329668</v>
      </c>
      <c r="K6369" s="3">
        <v>1</v>
      </c>
      <c r="L6369" s="3">
        <f t="shared" si="325"/>
        <v>2.5320088270329668</v>
      </c>
      <c r="M6369" s="3">
        <v>0</v>
      </c>
      <c r="N6369" s="3">
        <v>0.3037253849825865</v>
      </c>
      <c r="O6369" s="3">
        <v>1</v>
      </c>
      <c r="P6369" s="3">
        <f t="shared" si="326"/>
        <v>0.3037253849825865</v>
      </c>
      <c r="Q6369" s="3">
        <v>0</v>
      </c>
    </row>
    <row r="6370" spans="1:17" x14ac:dyDescent="0.25">
      <c r="A6370" s="3" t="s">
        <v>378</v>
      </c>
      <c r="B6370" s="3" t="s">
        <v>8</v>
      </c>
      <c r="C6370" s="3" t="s">
        <v>379</v>
      </c>
      <c r="D6370" s="3">
        <v>0.35</v>
      </c>
      <c r="E6370" s="3">
        <v>0.47</v>
      </c>
      <c r="F6370" s="3" t="s">
        <v>59</v>
      </c>
      <c r="G6370" s="2">
        <v>6300</v>
      </c>
      <c r="H6370" s="3">
        <v>8.7622707626523137</v>
      </c>
      <c r="I6370" s="3">
        <v>16514.191407806371</v>
      </c>
      <c r="J6370" s="3">
        <v>43.962565525934785</v>
      </c>
      <c r="K6370" s="3">
        <v>1</v>
      </c>
      <c r="L6370" s="3">
        <f t="shared" si="325"/>
        <v>43.962565525934785</v>
      </c>
      <c r="M6370" s="3">
        <v>0</v>
      </c>
      <c r="N6370" s="3">
        <v>4.5708282853948692</v>
      </c>
      <c r="O6370" s="3">
        <v>1</v>
      </c>
      <c r="P6370" s="3">
        <f t="shared" si="326"/>
        <v>4.5708282853948692</v>
      </c>
      <c r="Q6370" s="3">
        <v>0</v>
      </c>
    </row>
    <row r="6371" spans="1:17" x14ac:dyDescent="0.25">
      <c r="A6371" s="3" t="s">
        <v>378</v>
      </c>
      <c r="B6371" s="3" t="s">
        <v>8</v>
      </c>
      <c r="C6371" s="3" t="s">
        <v>379</v>
      </c>
      <c r="D6371" s="3">
        <v>0.35</v>
      </c>
      <c r="E6371" s="3">
        <v>0.47</v>
      </c>
      <c r="F6371" s="3" t="s">
        <v>59</v>
      </c>
      <c r="G6371" s="2">
        <v>6300</v>
      </c>
      <c r="H6371" s="3">
        <v>0.21812749363749567</v>
      </c>
      <c r="I6371" s="3">
        <v>547.46552180757908</v>
      </c>
      <c r="J6371" s="3">
        <v>1.3560036761330498</v>
      </c>
      <c r="K6371" s="3">
        <v>1</v>
      </c>
      <c r="L6371" s="3">
        <f t="shared" si="325"/>
        <v>1.3560036761330498</v>
      </c>
      <c r="M6371" s="3">
        <v>0</v>
      </c>
      <c r="N6371" s="3">
        <v>0.14464515544404927</v>
      </c>
      <c r="O6371" s="3">
        <v>1</v>
      </c>
      <c r="P6371" s="3">
        <f t="shared" si="326"/>
        <v>0.14464515544404927</v>
      </c>
      <c r="Q6371" s="3">
        <v>0</v>
      </c>
    </row>
    <row r="6372" spans="1:17" x14ac:dyDescent="0.25">
      <c r="A6372" s="3" t="s">
        <v>378</v>
      </c>
      <c r="B6372" s="3" t="s">
        <v>89</v>
      </c>
      <c r="C6372" s="3" t="s">
        <v>397</v>
      </c>
      <c r="D6372" s="3">
        <v>0.36</v>
      </c>
      <c r="E6372" s="3">
        <v>0.53</v>
      </c>
      <c r="F6372" s="3" t="s">
        <v>59</v>
      </c>
      <c r="G6372" s="2">
        <v>6300</v>
      </c>
      <c r="H6372" s="3">
        <v>5.1148483327984072E-2</v>
      </c>
      <c r="I6372" s="3">
        <v>168.5749333425901</v>
      </c>
      <c r="J6372" s="3">
        <v>0.41020995191307053</v>
      </c>
      <c r="K6372" s="3">
        <v>1</v>
      </c>
      <c r="L6372" s="3">
        <f t="shared" si="325"/>
        <v>0.41020995191307053</v>
      </c>
      <c r="M6372" s="3">
        <v>0</v>
      </c>
      <c r="N6372" s="3">
        <v>4.7824876731275501E-2</v>
      </c>
      <c r="O6372" s="3">
        <v>1</v>
      </c>
      <c r="P6372" s="3">
        <f t="shared" si="326"/>
        <v>4.7824876731275501E-2</v>
      </c>
      <c r="Q6372" s="3">
        <v>0</v>
      </c>
    </row>
    <row r="6373" spans="1:17" x14ac:dyDescent="0.25">
      <c r="A6373" s="3" t="s">
        <v>378</v>
      </c>
      <c r="B6373" s="3" t="s">
        <v>8</v>
      </c>
      <c r="C6373" s="3" t="s">
        <v>379</v>
      </c>
      <c r="D6373" s="3">
        <v>0.35</v>
      </c>
      <c r="E6373" s="3">
        <v>0.47</v>
      </c>
      <c r="F6373" s="3" t="s">
        <v>59</v>
      </c>
      <c r="G6373" s="2">
        <v>6300</v>
      </c>
      <c r="H6373" s="3">
        <v>3.4482240508039133</v>
      </c>
      <c r="I6373" s="3">
        <v>6314.7233355266126</v>
      </c>
      <c r="J6373" s="3">
        <v>16.538269525077617</v>
      </c>
      <c r="K6373" s="3">
        <v>1</v>
      </c>
      <c r="L6373" s="3">
        <f t="shared" si="325"/>
        <v>16.538269525077617</v>
      </c>
      <c r="M6373" s="3">
        <v>0</v>
      </c>
      <c r="N6373" s="3">
        <v>1.6979338594414566</v>
      </c>
      <c r="O6373" s="3">
        <v>1</v>
      </c>
      <c r="P6373" s="3">
        <f t="shared" si="326"/>
        <v>1.6979338594414566</v>
      </c>
      <c r="Q6373" s="3">
        <v>0</v>
      </c>
    </row>
    <row r="6374" spans="1:17" x14ac:dyDescent="0.25">
      <c r="A6374" s="3" t="s">
        <v>378</v>
      </c>
      <c r="B6374" s="3" t="s">
        <v>8</v>
      </c>
      <c r="C6374" s="3" t="s">
        <v>379</v>
      </c>
      <c r="D6374" s="3">
        <v>0.35</v>
      </c>
      <c r="E6374" s="3">
        <v>0.47</v>
      </c>
      <c r="F6374" s="3" t="s">
        <v>63</v>
      </c>
      <c r="G6374" s="2">
        <v>6300</v>
      </c>
      <c r="H6374" s="3">
        <v>61.951024763730985</v>
      </c>
      <c r="I6374" s="3">
        <v>140799.03138645252</v>
      </c>
      <c r="J6374" s="3">
        <v>357.45924348398989</v>
      </c>
      <c r="K6374" s="3">
        <v>1</v>
      </c>
      <c r="L6374" s="3">
        <f t="shared" si="325"/>
        <v>357.45924348398989</v>
      </c>
      <c r="M6374" s="3">
        <v>0</v>
      </c>
      <c r="N6374" s="3">
        <v>35.056684392375303</v>
      </c>
      <c r="O6374" s="3">
        <v>1</v>
      </c>
      <c r="P6374" s="3">
        <f t="shared" si="326"/>
        <v>35.056684392375303</v>
      </c>
      <c r="Q6374" s="3">
        <v>0</v>
      </c>
    </row>
    <row r="6375" spans="1:17" x14ac:dyDescent="0.25">
      <c r="A6375" s="3" t="s">
        <v>378</v>
      </c>
      <c r="B6375" s="3" t="s">
        <v>8</v>
      </c>
      <c r="C6375" s="3" t="s">
        <v>379</v>
      </c>
      <c r="D6375" s="3">
        <v>0.35</v>
      </c>
      <c r="E6375" s="3">
        <v>0.47</v>
      </c>
      <c r="F6375" s="3" t="s">
        <v>63</v>
      </c>
      <c r="G6375" s="2">
        <v>6300</v>
      </c>
      <c r="H6375" s="3">
        <v>294.9672067434413</v>
      </c>
      <c r="I6375" s="3">
        <v>418278.08554734895</v>
      </c>
      <c r="J6375" s="3">
        <v>1224.7975945269773</v>
      </c>
      <c r="K6375" s="3">
        <v>1</v>
      </c>
      <c r="L6375" s="3">
        <f t="shared" si="325"/>
        <v>1224.7975945269773</v>
      </c>
      <c r="M6375" s="3">
        <v>0</v>
      </c>
      <c r="N6375" s="3">
        <v>94.164723543712839</v>
      </c>
      <c r="O6375" s="3">
        <v>1</v>
      </c>
      <c r="P6375" s="3">
        <f t="shared" si="326"/>
        <v>94.164723543712839</v>
      </c>
      <c r="Q6375" s="3">
        <v>0</v>
      </c>
    </row>
    <row r="6376" spans="1:17" x14ac:dyDescent="0.25">
      <c r="A6376" s="3" t="s">
        <v>378</v>
      </c>
      <c r="B6376" s="3" t="s">
        <v>89</v>
      </c>
      <c r="C6376" s="3" t="s">
        <v>397</v>
      </c>
      <c r="D6376" s="3">
        <v>0.36</v>
      </c>
      <c r="E6376" s="3">
        <v>0.53</v>
      </c>
      <c r="F6376" s="3" t="s">
        <v>63</v>
      </c>
      <c r="G6376" s="2">
        <v>6300</v>
      </c>
      <c r="H6376" s="3">
        <v>310.59825855869059</v>
      </c>
      <c r="I6376" s="3">
        <v>409477.1280304885</v>
      </c>
      <c r="J6376" s="3">
        <v>1221.321430760353</v>
      </c>
      <c r="K6376" s="3">
        <v>1</v>
      </c>
      <c r="L6376" s="3">
        <f t="shared" si="325"/>
        <v>1221.321430760353</v>
      </c>
      <c r="M6376" s="3">
        <v>0</v>
      </c>
      <c r="N6376" s="3">
        <v>91.863432483698588</v>
      </c>
      <c r="O6376" s="3">
        <v>1</v>
      </c>
      <c r="P6376" s="3">
        <f t="shared" si="326"/>
        <v>91.863432483698588</v>
      </c>
      <c r="Q6376" s="3">
        <v>0</v>
      </c>
    </row>
    <row r="6377" spans="1:17" x14ac:dyDescent="0.25">
      <c r="A6377" s="3" t="s">
        <v>378</v>
      </c>
      <c r="B6377" s="3" t="s">
        <v>8</v>
      </c>
      <c r="C6377" s="3" t="s">
        <v>379</v>
      </c>
      <c r="D6377" s="3">
        <v>0.35</v>
      </c>
      <c r="E6377" s="3">
        <v>0.47</v>
      </c>
      <c r="F6377" s="3" t="s">
        <v>63</v>
      </c>
      <c r="G6377" s="2">
        <v>6300</v>
      </c>
      <c r="H6377" s="3">
        <v>49.042375263404203</v>
      </c>
      <c r="I6377" s="3">
        <v>9220.1759772732967</v>
      </c>
      <c r="J6377" s="3">
        <v>30.356535945402605</v>
      </c>
      <c r="K6377" s="3">
        <v>1</v>
      </c>
      <c r="L6377" s="3">
        <f t="shared" si="325"/>
        <v>30.356535945402605</v>
      </c>
      <c r="M6377" s="3">
        <v>0</v>
      </c>
      <c r="N6377" s="3">
        <v>1.8368664096337288</v>
      </c>
      <c r="O6377" s="3">
        <v>1</v>
      </c>
      <c r="P6377" s="3">
        <f t="shared" si="326"/>
        <v>1.8368664096337288</v>
      </c>
      <c r="Q6377" s="3">
        <v>0</v>
      </c>
    </row>
    <row r="6378" spans="1:17" x14ac:dyDescent="0.25">
      <c r="A6378" s="3" t="s">
        <v>378</v>
      </c>
      <c r="B6378" s="3" t="s">
        <v>8</v>
      </c>
      <c r="C6378" s="3" t="s">
        <v>379</v>
      </c>
      <c r="D6378" s="3">
        <v>0.35</v>
      </c>
      <c r="E6378" s="3">
        <v>0.47</v>
      </c>
      <c r="F6378" s="3" t="s">
        <v>385</v>
      </c>
      <c r="G6378" s="2">
        <v>6300</v>
      </c>
      <c r="H6378" s="3">
        <v>1927.9515659935669</v>
      </c>
      <c r="I6378" s="3">
        <v>1911451.7023420923</v>
      </c>
      <c r="J6378" s="3">
        <v>6298.3555320721334</v>
      </c>
      <c r="K6378" s="3">
        <v>1</v>
      </c>
      <c r="L6378" s="3">
        <f t="shared" si="325"/>
        <v>6298.3555320721334</v>
      </c>
      <c r="M6378" s="3">
        <v>0</v>
      </c>
      <c r="N6378" s="3">
        <v>415.08530806143676</v>
      </c>
      <c r="O6378" s="3">
        <v>1</v>
      </c>
      <c r="P6378" s="3">
        <f t="shared" si="326"/>
        <v>415.08530806143676</v>
      </c>
      <c r="Q6378" s="3">
        <v>0</v>
      </c>
    </row>
    <row r="6379" spans="1:17" x14ac:dyDescent="0.25">
      <c r="A6379" s="3" t="s">
        <v>378</v>
      </c>
      <c r="B6379" s="3" t="s">
        <v>8</v>
      </c>
      <c r="C6379" s="3" t="s">
        <v>379</v>
      </c>
      <c r="D6379" s="3">
        <v>0.35</v>
      </c>
      <c r="E6379" s="3">
        <v>0.47</v>
      </c>
      <c r="F6379" s="3" t="s">
        <v>19</v>
      </c>
      <c r="G6379" s="2">
        <v>6410</v>
      </c>
      <c r="H6379" s="3">
        <v>187.77274271327366</v>
      </c>
      <c r="I6379" s="3">
        <v>335604.36914738279</v>
      </c>
      <c r="J6379" s="3">
        <v>900.68294217337473</v>
      </c>
      <c r="K6379" s="3">
        <v>1</v>
      </c>
      <c r="L6379" s="3">
        <f t="shared" si="325"/>
        <v>900.68294217337473</v>
      </c>
      <c r="M6379" s="3">
        <v>0</v>
      </c>
      <c r="N6379" s="3">
        <v>82.455777200088264</v>
      </c>
      <c r="O6379" s="3">
        <v>1</v>
      </c>
      <c r="P6379" s="3">
        <f t="shared" si="326"/>
        <v>82.455777200088264</v>
      </c>
      <c r="Q6379" s="3">
        <v>0</v>
      </c>
    </row>
    <row r="6380" spans="1:17" x14ac:dyDescent="0.25">
      <c r="A6380" s="3" t="s">
        <v>378</v>
      </c>
      <c r="B6380" s="3" t="s">
        <v>8</v>
      </c>
      <c r="C6380" s="3" t="s">
        <v>379</v>
      </c>
      <c r="D6380" s="3">
        <v>0.35</v>
      </c>
      <c r="E6380" s="3">
        <v>0.47</v>
      </c>
      <c r="F6380" s="3" t="s">
        <v>19</v>
      </c>
      <c r="G6380" s="2">
        <v>6410</v>
      </c>
      <c r="H6380" s="3">
        <v>0.58983622841132421</v>
      </c>
      <c r="I6380" s="3">
        <v>469.87701787009746</v>
      </c>
      <c r="J6380" s="3">
        <v>1.2041646944287647</v>
      </c>
      <c r="K6380" s="3">
        <v>1</v>
      </c>
      <c r="L6380" s="3">
        <f t="shared" si="325"/>
        <v>1.2041646944287647</v>
      </c>
      <c r="M6380" s="3">
        <v>0</v>
      </c>
      <c r="N6380" s="3">
        <v>7.0745745043217165E-2</v>
      </c>
      <c r="O6380" s="3">
        <v>1</v>
      </c>
      <c r="P6380" s="3">
        <f t="shared" si="326"/>
        <v>7.0745745043217165E-2</v>
      </c>
      <c r="Q6380" s="3">
        <v>0</v>
      </c>
    </row>
    <row r="6381" spans="1:17" x14ac:dyDescent="0.25">
      <c r="A6381" s="3" t="s">
        <v>378</v>
      </c>
      <c r="B6381" s="3" t="s">
        <v>89</v>
      </c>
      <c r="C6381" s="3" t="s">
        <v>397</v>
      </c>
      <c r="D6381" s="3">
        <v>0.36</v>
      </c>
      <c r="E6381" s="3">
        <v>0.53</v>
      </c>
      <c r="F6381" s="3" t="s">
        <v>19</v>
      </c>
      <c r="G6381" s="2">
        <v>6410</v>
      </c>
      <c r="H6381" s="3">
        <v>129.23089660233754</v>
      </c>
      <c r="I6381" s="3">
        <v>214702.25346725684</v>
      </c>
      <c r="J6381" s="3">
        <v>578.80381362082051</v>
      </c>
      <c r="K6381" s="3">
        <v>1</v>
      </c>
      <c r="L6381" s="3">
        <f t="shared" si="325"/>
        <v>578.80381362082051</v>
      </c>
      <c r="M6381" s="3">
        <v>0</v>
      </c>
      <c r="N6381" s="3">
        <v>50.231998495640383</v>
      </c>
      <c r="O6381" s="3">
        <v>1</v>
      </c>
      <c r="P6381" s="3">
        <f t="shared" si="326"/>
        <v>50.231998495640383</v>
      </c>
      <c r="Q6381" s="3">
        <v>0</v>
      </c>
    </row>
    <row r="6382" spans="1:17" x14ac:dyDescent="0.25">
      <c r="A6382" s="3" t="s">
        <v>378</v>
      </c>
      <c r="B6382" s="3" t="s">
        <v>89</v>
      </c>
      <c r="C6382" s="3" t="s">
        <v>406</v>
      </c>
      <c r="D6382" s="3">
        <v>0.36</v>
      </c>
      <c r="E6382" s="3">
        <v>0.48</v>
      </c>
      <c r="F6382" s="3" t="s">
        <v>19</v>
      </c>
      <c r="G6382" s="2">
        <v>6410</v>
      </c>
      <c r="H6382" s="3">
        <v>358.36301045657825</v>
      </c>
      <c r="I6382" s="3">
        <v>1009975.6940201743</v>
      </c>
      <c r="J6382" s="3">
        <v>2154.7486053710932</v>
      </c>
      <c r="K6382" s="3">
        <v>1</v>
      </c>
      <c r="L6382" s="3">
        <f t="shared" si="325"/>
        <v>2154.7486053710932</v>
      </c>
      <c r="M6382" s="3">
        <v>0</v>
      </c>
      <c r="N6382" s="3">
        <v>245.78613700519847</v>
      </c>
      <c r="O6382" s="3">
        <v>1</v>
      </c>
      <c r="P6382" s="3">
        <f t="shared" si="326"/>
        <v>245.78613700519847</v>
      </c>
      <c r="Q6382" s="3">
        <v>0</v>
      </c>
    </row>
    <row r="6383" spans="1:17" x14ac:dyDescent="0.25">
      <c r="A6383" s="3" t="s">
        <v>378</v>
      </c>
      <c r="B6383" s="3" t="s">
        <v>89</v>
      </c>
      <c r="C6383" s="3" t="s">
        <v>397</v>
      </c>
      <c r="D6383" s="3">
        <v>0.36</v>
      </c>
      <c r="E6383" s="3">
        <v>0.53</v>
      </c>
      <c r="F6383" s="3" t="s">
        <v>404</v>
      </c>
      <c r="G6383" s="2">
        <v>6410</v>
      </c>
      <c r="H6383" s="3">
        <v>56.358026122181421</v>
      </c>
      <c r="I6383" s="3">
        <v>169349.12464755983</v>
      </c>
      <c r="J6383" s="3">
        <v>400.98506572791513</v>
      </c>
      <c r="K6383" s="3">
        <v>1</v>
      </c>
      <c r="L6383" s="3">
        <f t="shared" si="325"/>
        <v>400.98506572791513</v>
      </c>
      <c r="M6383" s="3">
        <v>0</v>
      </c>
      <c r="N6383" s="3">
        <v>42.545392444805174</v>
      </c>
      <c r="O6383" s="3">
        <v>1</v>
      </c>
      <c r="P6383" s="3">
        <f t="shared" si="326"/>
        <v>42.545392444805174</v>
      </c>
      <c r="Q6383" s="3">
        <v>0</v>
      </c>
    </row>
    <row r="6384" spans="1:17" x14ac:dyDescent="0.25">
      <c r="A6384" s="3" t="s">
        <v>378</v>
      </c>
      <c r="B6384" s="3" t="s">
        <v>8</v>
      </c>
      <c r="C6384" s="3" t="s">
        <v>379</v>
      </c>
      <c r="D6384" s="3">
        <v>0.35</v>
      </c>
      <c r="E6384" s="3">
        <v>0.47</v>
      </c>
      <c r="F6384" s="3" t="s">
        <v>390</v>
      </c>
      <c r="G6384" s="2">
        <v>6410</v>
      </c>
      <c r="H6384" s="3">
        <v>38.719202531233108</v>
      </c>
      <c r="I6384" s="3">
        <v>46729.696344132659</v>
      </c>
      <c r="J6384" s="3">
        <v>131.36819135804603</v>
      </c>
      <c r="K6384" s="3">
        <v>1</v>
      </c>
      <c r="L6384" s="3">
        <f t="shared" si="325"/>
        <v>131.36819135804603</v>
      </c>
      <c r="M6384" s="3">
        <v>0</v>
      </c>
      <c r="N6384" s="3">
        <v>11.573751767094892</v>
      </c>
      <c r="O6384" s="3">
        <v>1</v>
      </c>
      <c r="P6384" s="3">
        <f t="shared" si="326"/>
        <v>11.573751767094892</v>
      </c>
      <c r="Q6384" s="3">
        <v>0</v>
      </c>
    </row>
    <row r="6385" spans="1:17" x14ac:dyDescent="0.25">
      <c r="A6385" s="3" t="s">
        <v>378</v>
      </c>
      <c r="B6385" s="3" t="s">
        <v>89</v>
      </c>
      <c r="C6385" s="3" t="s">
        <v>406</v>
      </c>
      <c r="D6385" s="3">
        <v>0.36</v>
      </c>
      <c r="E6385" s="3">
        <v>0.48</v>
      </c>
      <c r="F6385" s="3" t="s">
        <v>11</v>
      </c>
      <c r="G6385" s="2">
        <v>6410</v>
      </c>
      <c r="H6385" s="3">
        <v>29.604701373959745</v>
      </c>
      <c r="I6385" s="3">
        <v>82612.026939383868</v>
      </c>
      <c r="J6385" s="3">
        <v>166.49020816640487</v>
      </c>
      <c r="K6385" s="3">
        <v>1</v>
      </c>
      <c r="L6385" s="3">
        <f t="shared" si="325"/>
        <v>166.49020816640487</v>
      </c>
      <c r="M6385" s="3">
        <v>0</v>
      </c>
      <c r="N6385" s="3">
        <v>20.17868789040039</v>
      </c>
      <c r="O6385" s="3">
        <v>1</v>
      </c>
      <c r="P6385" s="3">
        <f t="shared" si="326"/>
        <v>20.17868789040039</v>
      </c>
      <c r="Q6385" s="3">
        <v>0</v>
      </c>
    </row>
    <row r="6386" spans="1:17" x14ac:dyDescent="0.25">
      <c r="A6386" s="3" t="s">
        <v>378</v>
      </c>
      <c r="B6386" s="3" t="s">
        <v>89</v>
      </c>
      <c r="C6386" s="3" t="s">
        <v>417</v>
      </c>
      <c r="D6386" s="3">
        <v>0.51</v>
      </c>
      <c r="E6386" s="3">
        <v>0.57999999999999996</v>
      </c>
      <c r="F6386" s="3" t="s">
        <v>11</v>
      </c>
      <c r="G6386" s="2">
        <v>6410</v>
      </c>
      <c r="H6386" s="3">
        <v>28.046591531312011</v>
      </c>
      <c r="I6386" s="3">
        <v>67719.423182609549</v>
      </c>
      <c r="J6386" s="3">
        <v>127.26212242851273</v>
      </c>
      <c r="K6386" s="3">
        <v>1</v>
      </c>
      <c r="L6386" s="3">
        <f t="shared" si="325"/>
        <v>127.26212242851273</v>
      </c>
      <c r="M6386" s="3">
        <v>0</v>
      </c>
      <c r="N6386" s="3">
        <v>15.540493991054186</v>
      </c>
      <c r="O6386" s="3">
        <v>1</v>
      </c>
      <c r="P6386" s="3">
        <f t="shared" si="326"/>
        <v>15.540493991054186</v>
      </c>
      <c r="Q6386" s="3">
        <v>0</v>
      </c>
    </row>
    <row r="6387" spans="1:17" x14ac:dyDescent="0.25">
      <c r="A6387" s="3" t="s">
        <v>378</v>
      </c>
      <c r="B6387" s="3" t="s">
        <v>8</v>
      </c>
      <c r="C6387" s="3" t="s">
        <v>379</v>
      </c>
      <c r="D6387" s="3">
        <v>0.35</v>
      </c>
      <c r="E6387" s="3">
        <v>0.47</v>
      </c>
      <c r="F6387" s="3" t="s">
        <v>391</v>
      </c>
      <c r="G6387" s="2">
        <v>6410</v>
      </c>
      <c r="H6387" s="3">
        <v>1.0598985754912227</v>
      </c>
      <c r="I6387" s="3">
        <v>1409.1540167042208</v>
      </c>
      <c r="J6387" s="3">
        <v>3.2777584326489033</v>
      </c>
      <c r="K6387" s="3">
        <v>1</v>
      </c>
      <c r="L6387" s="3">
        <f t="shared" si="325"/>
        <v>3.2777584326489033</v>
      </c>
      <c r="M6387" s="3">
        <v>0</v>
      </c>
      <c r="N6387" s="3">
        <v>0.27676756243643758</v>
      </c>
      <c r="O6387" s="3">
        <v>1</v>
      </c>
      <c r="P6387" s="3">
        <f t="shared" si="326"/>
        <v>0.27676756243643758</v>
      </c>
      <c r="Q6387" s="3">
        <v>0</v>
      </c>
    </row>
    <row r="6388" spans="1:17" x14ac:dyDescent="0.25">
      <c r="A6388" s="3" t="s">
        <v>378</v>
      </c>
      <c r="B6388" s="3" t="s">
        <v>89</v>
      </c>
      <c r="C6388" s="3" t="s">
        <v>406</v>
      </c>
      <c r="D6388" s="3">
        <v>0.36</v>
      </c>
      <c r="E6388" s="3">
        <v>0.48</v>
      </c>
      <c r="F6388" s="3" t="s">
        <v>413</v>
      </c>
      <c r="G6388" s="2">
        <v>6410</v>
      </c>
      <c r="H6388" s="3">
        <v>8.1060789830136279</v>
      </c>
      <c r="I6388" s="3">
        <v>27655.966662683219</v>
      </c>
      <c r="J6388" s="3">
        <v>63.040352104333422</v>
      </c>
      <c r="K6388" s="3">
        <v>1</v>
      </c>
      <c r="L6388" s="3">
        <f t="shared" si="325"/>
        <v>63.040352104333422</v>
      </c>
      <c r="M6388" s="3">
        <v>0</v>
      </c>
      <c r="N6388" s="3">
        <v>7.2878646747168752</v>
      </c>
      <c r="O6388" s="3">
        <v>1</v>
      </c>
      <c r="P6388" s="3">
        <f t="shared" si="326"/>
        <v>7.2878646747168752</v>
      </c>
      <c r="Q6388" s="3">
        <v>0</v>
      </c>
    </row>
    <row r="6389" spans="1:17" x14ac:dyDescent="0.25">
      <c r="A6389" s="3" t="s">
        <v>378</v>
      </c>
      <c r="B6389" s="3" t="s">
        <v>8</v>
      </c>
      <c r="C6389" s="3" t="s">
        <v>379</v>
      </c>
      <c r="D6389" s="3">
        <v>0.35</v>
      </c>
      <c r="E6389" s="3">
        <v>0.47</v>
      </c>
      <c r="F6389" s="3" t="s">
        <v>392</v>
      </c>
      <c r="G6389" s="2">
        <v>6410</v>
      </c>
      <c r="H6389" s="3">
        <v>0.17312220429994252</v>
      </c>
      <c r="I6389" s="3">
        <v>669.70622445605409</v>
      </c>
      <c r="J6389" s="3">
        <v>1.3048905001434561</v>
      </c>
      <c r="K6389" s="3">
        <v>1</v>
      </c>
      <c r="L6389" s="3">
        <f t="shared" si="325"/>
        <v>1.3048905001434561</v>
      </c>
      <c r="M6389" s="3">
        <v>0</v>
      </c>
      <c r="N6389" s="3">
        <v>0.17222793772088707</v>
      </c>
      <c r="O6389" s="3">
        <v>1</v>
      </c>
      <c r="P6389" s="3">
        <f t="shared" si="326"/>
        <v>0.17222793772088707</v>
      </c>
      <c r="Q6389" s="3">
        <v>0</v>
      </c>
    </row>
    <row r="6390" spans="1:17" x14ac:dyDescent="0.25">
      <c r="A6390" s="3" t="s">
        <v>378</v>
      </c>
      <c r="B6390" s="3" t="s">
        <v>8</v>
      </c>
      <c r="C6390" s="3" t="s">
        <v>379</v>
      </c>
      <c r="D6390" s="3">
        <v>0.35</v>
      </c>
      <c r="E6390" s="3">
        <v>0.47</v>
      </c>
      <c r="F6390" s="3" t="s">
        <v>392</v>
      </c>
      <c r="G6390" s="2">
        <v>6410</v>
      </c>
      <c r="H6390" s="3">
        <v>46.70067403608153</v>
      </c>
      <c r="I6390" s="3">
        <v>110831.33800307853</v>
      </c>
      <c r="J6390" s="3">
        <v>239.69871963471897</v>
      </c>
      <c r="K6390" s="3">
        <v>1</v>
      </c>
      <c r="L6390" s="3">
        <f t="shared" si="325"/>
        <v>239.69871963471897</v>
      </c>
      <c r="M6390" s="3">
        <v>0</v>
      </c>
      <c r="N6390" s="3">
        <v>25.92068159360743</v>
      </c>
      <c r="O6390" s="3">
        <v>1</v>
      </c>
      <c r="P6390" s="3">
        <f t="shared" si="326"/>
        <v>25.92068159360743</v>
      </c>
      <c r="Q6390" s="3">
        <v>0</v>
      </c>
    </row>
    <row r="6391" spans="1:17" x14ac:dyDescent="0.25">
      <c r="A6391" s="3" t="s">
        <v>378</v>
      </c>
      <c r="B6391" s="3" t="s">
        <v>89</v>
      </c>
      <c r="C6391" s="3" t="s">
        <v>397</v>
      </c>
      <c r="D6391" s="3">
        <v>0.36</v>
      </c>
      <c r="E6391" s="3">
        <v>0.53</v>
      </c>
      <c r="F6391" s="3" t="s">
        <v>59</v>
      </c>
      <c r="G6391" s="2">
        <v>6410</v>
      </c>
      <c r="H6391" s="3">
        <v>3.7442904340954632E-2</v>
      </c>
      <c r="I6391" s="3">
        <v>59.873687693879873</v>
      </c>
      <c r="J6391" s="3">
        <v>0.17597555636331161</v>
      </c>
      <c r="K6391" s="3">
        <v>1</v>
      </c>
      <c r="L6391" s="3">
        <f t="shared" si="325"/>
        <v>0.17597555636331161</v>
      </c>
      <c r="M6391" s="3">
        <v>0</v>
      </c>
      <c r="N6391" s="3">
        <v>1.5186105129684553E-2</v>
      </c>
      <c r="O6391" s="3">
        <v>1</v>
      </c>
      <c r="P6391" s="3">
        <f t="shared" si="326"/>
        <v>1.5186105129684553E-2</v>
      </c>
      <c r="Q6391" s="3">
        <v>0</v>
      </c>
    </row>
    <row r="6392" spans="1:17" x14ac:dyDescent="0.25">
      <c r="A6392" s="3" t="s">
        <v>378</v>
      </c>
      <c r="B6392" s="3" t="s">
        <v>89</v>
      </c>
      <c r="C6392" s="3" t="s">
        <v>406</v>
      </c>
      <c r="D6392" s="3">
        <v>0.36</v>
      </c>
      <c r="E6392" s="3">
        <v>0.48</v>
      </c>
      <c r="F6392" s="3" t="s">
        <v>59</v>
      </c>
      <c r="G6392" s="2">
        <v>6410</v>
      </c>
      <c r="H6392" s="3">
        <v>1.2103168674045321</v>
      </c>
      <c r="I6392" s="3">
        <v>3158.7818040568718</v>
      </c>
      <c r="J6392" s="3">
        <v>6.1956187136700054</v>
      </c>
      <c r="K6392" s="3">
        <v>1</v>
      </c>
      <c r="L6392" s="3">
        <f t="shared" si="325"/>
        <v>6.1956187136700054</v>
      </c>
      <c r="M6392" s="3">
        <v>0</v>
      </c>
      <c r="N6392" s="3">
        <v>0.86259473955027999</v>
      </c>
      <c r="O6392" s="3">
        <v>1</v>
      </c>
      <c r="P6392" s="3">
        <f t="shared" si="326"/>
        <v>0.86259473955027999</v>
      </c>
      <c r="Q6392" s="3">
        <v>0</v>
      </c>
    </row>
    <row r="6393" spans="1:17" x14ac:dyDescent="0.25">
      <c r="A6393" s="3" t="s">
        <v>378</v>
      </c>
      <c r="B6393" s="3" t="s">
        <v>8</v>
      </c>
      <c r="C6393" s="3" t="s">
        <v>379</v>
      </c>
      <c r="D6393" s="3">
        <v>0.35</v>
      </c>
      <c r="E6393" s="3">
        <v>0.47</v>
      </c>
      <c r="F6393" s="3" t="s">
        <v>59</v>
      </c>
      <c r="G6393" s="2">
        <v>6410</v>
      </c>
      <c r="H6393" s="3">
        <v>1.2447154810212877</v>
      </c>
      <c r="I6393" s="3">
        <v>1111.5959999731808</v>
      </c>
      <c r="J6393" s="3">
        <v>2.0094532896883308</v>
      </c>
      <c r="K6393" s="3">
        <v>1</v>
      </c>
      <c r="L6393" s="3">
        <f t="shared" si="325"/>
        <v>2.0094532896883308</v>
      </c>
      <c r="M6393" s="3">
        <v>0</v>
      </c>
      <c r="N6393" s="3">
        <v>0.10737487955646302</v>
      </c>
      <c r="O6393" s="3">
        <v>1</v>
      </c>
      <c r="P6393" s="3">
        <f t="shared" si="326"/>
        <v>0.10737487955646302</v>
      </c>
      <c r="Q6393" s="3">
        <v>0</v>
      </c>
    </row>
    <row r="6394" spans="1:17" x14ac:dyDescent="0.25">
      <c r="A6394" s="3" t="s">
        <v>378</v>
      </c>
      <c r="B6394" s="3" t="s">
        <v>89</v>
      </c>
      <c r="C6394" s="3" t="s">
        <v>406</v>
      </c>
      <c r="D6394" s="3">
        <v>0.36</v>
      </c>
      <c r="E6394" s="3">
        <v>0.48</v>
      </c>
      <c r="F6394" s="3" t="s">
        <v>59</v>
      </c>
      <c r="G6394" s="2">
        <v>6410</v>
      </c>
      <c r="H6394" s="3">
        <v>0.91649421417723331</v>
      </c>
      <c r="I6394" s="3">
        <v>1925.0278058758418</v>
      </c>
      <c r="J6394" s="3">
        <v>1.2077531887631157</v>
      </c>
      <c r="K6394" s="3">
        <v>1</v>
      </c>
      <c r="L6394" s="3">
        <f t="shared" si="325"/>
        <v>1.2077531887631157</v>
      </c>
      <c r="M6394" s="3">
        <v>0</v>
      </c>
      <c r="N6394" s="3">
        <v>0.10980760139727931</v>
      </c>
      <c r="O6394" s="3">
        <v>1</v>
      </c>
      <c r="P6394" s="3">
        <f t="shared" si="326"/>
        <v>0.10980760139727931</v>
      </c>
      <c r="Q6394" s="3">
        <v>0</v>
      </c>
    </row>
    <row r="6395" spans="1:17" x14ac:dyDescent="0.25">
      <c r="A6395" s="3" t="s">
        <v>378</v>
      </c>
      <c r="B6395" s="3" t="s">
        <v>89</v>
      </c>
      <c r="C6395" s="3" t="s">
        <v>406</v>
      </c>
      <c r="D6395" s="3">
        <v>0.36</v>
      </c>
      <c r="E6395" s="3">
        <v>0.48</v>
      </c>
      <c r="F6395" s="3" t="s">
        <v>59</v>
      </c>
      <c r="G6395" s="2">
        <v>6410</v>
      </c>
      <c r="H6395" s="3">
        <v>0.78114299051011793</v>
      </c>
      <c r="I6395" s="3">
        <v>1876.2203629347423</v>
      </c>
      <c r="J6395" s="3">
        <v>1.9533745137806848</v>
      </c>
      <c r="K6395" s="3">
        <v>1</v>
      </c>
      <c r="L6395" s="3">
        <f t="shared" si="325"/>
        <v>1.9533745137806848</v>
      </c>
      <c r="M6395" s="3">
        <v>0</v>
      </c>
      <c r="N6395" s="3">
        <v>0.22927209310270857</v>
      </c>
      <c r="O6395" s="3">
        <v>1</v>
      </c>
      <c r="P6395" s="3">
        <f t="shared" si="326"/>
        <v>0.22927209310270857</v>
      </c>
      <c r="Q6395" s="3">
        <v>0</v>
      </c>
    </row>
    <row r="6396" spans="1:17" x14ac:dyDescent="0.25">
      <c r="A6396" s="3" t="s">
        <v>378</v>
      </c>
      <c r="B6396" s="3" t="s">
        <v>8</v>
      </c>
      <c r="C6396" s="3" t="s">
        <v>379</v>
      </c>
      <c r="D6396" s="3">
        <v>0.35</v>
      </c>
      <c r="E6396" s="3">
        <v>0.47</v>
      </c>
      <c r="F6396" s="3" t="s">
        <v>63</v>
      </c>
      <c r="G6396" s="2">
        <v>6410</v>
      </c>
      <c r="H6396" s="3">
        <v>187.93817891505347</v>
      </c>
      <c r="I6396" s="3">
        <v>214837.23429442517</v>
      </c>
      <c r="J6396" s="3">
        <v>536.00400706495998</v>
      </c>
      <c r="K6396" s="3">
        <v>1</v>
      </c>
      <c r="L6396" s="3">
        <f t="shared" si="325"/>
        <v>536.00400706495998</v>
      </c>
      <c r="M6396" s="3">
        <v>0</v>
      </c>
      <c r="N6396" s="3">
        <v>51.892754208874614</v>
      </c>
      <c r="O6396" s="3">
        <v>1</v>
      </c>
      <c r="P6396" s="3">
        <f t="shared" si="326"/>
        <v>51.892754208874614</v>
      </c>
      <c r="Q6396" s="3">
        <v>0</v>
      </c>
    </row>
    <row r="6397" spans="1:17" x14ac:dyDescent="0.25">
      <c r="A6397" s="3" t="s">
        <v>378</v>
      </c>
      <c r="B6397" s="3" t="s">
        <v>8</v>
      </c>
      <c r="C6397" s="3" t="s">
        <v>379</v>
      </c>
      <c r="D6397" s="3">
        <v>0.35</v>
      </c>
      <c r="E6397" s="3">
        <v>0.47</v>
      </c>
      <c r="F6397" s="3" t="s">
        <v>63</v>
      </c>
      <c r="G6397" s="2">
        <v>6410</v>
      </c>
      <c r="H6397" s="3">
        <v>2589.899769951669</v>
      </c>
      <c r="I6397" s="3">
        <v>3632682.9496533601</v>
      </c>
      <c r="J6397" s="3">
        <v>10320.426420292275</v>
      </c>
      <c r="K6397" s="3">
        <v>1</v>
      </c>
      <c r="L6397" s="3">
        <f t="shared" si="325"/>
        <v>10320.426420292275</v>
      </c>
      <c r="M6397" s="3">
        <v>0</v>
      </c>
      <c r="N6397" s="3">
        <v>829.21034776244949</v>
      </c>
      <c r="O6397" s="3">
        <v>1</v>
      </c>
      <c r="P6397" s="3">
        <f t="shared" si="326"/>
        <v>829.21034776244949</v>
      </c>
      <c r="Q6397" s="3">
        <v>0</v>
      </c>
    </row>
    <row r="6398" spans="1:17" x14ac:dyDescent="0.25">
      <c r="A6398" s="3" t="s">
        <v>378</v>
      </c>
      <c r="B6398" s="3" t="s">
        <v>89</v>
      </c>
      <c r="C6398" s="3" t="s">
        <v>397</v>
      </c>
      <c r="D6398" s="3">
        <v>0.36</v>
      </c>
      <c r="E6398" s="3">
        <v>0.53</v>
      </c>
      <c r="F6398" s="3" t="s">
        <v>63</v>
      </c>
      <c r="G6398" s="2">
        <v>6410</v>
      </c>
      <c r="H6398" s="3">
        <v>146.33408960497488</v>
      </c>
      <c r="I6398" s="3">
        <v>171387.88879733603</v>
      </c>
      <c r="J6398" s="3">
        <v>547.96660810870685</v>
      </c>
      <c r="K6398" s="3">
        <v>1</v>
      </c>
      <c r="L6398" s="3">
        <f t="shared" si="325"/>
        <v>547.96660810870685</v>
      </c>
      <c r="M6398" s="3">
        <v>0</v>
      </c>
      <c r="N6398" s="3">
        <v>37.461616369421719</v>
      </c>
      <c r="O6398" s="3">
        <v>1</v>
      </c>
      <c r="P6398" s="3">
        <f t="shared" si="326"/>
        <v>37.461616369421719</v>
      </c>
      <c r="Q6398" s="3">
        <v>0</v>
      </c>
    </row>
    <row r="6399" spans="1:17" x14ac:dyDescent="0.25">
      <c r="A6399" s="3" t="s">
        <v>378</v>
      </c>
      <c r="B6399" s="3" t="s">
        <v>8</v>
      </c>
      <c r="C6399" s="3" t="s">
        <v>379</v>
      </c>
      <c r="D6399" s="3">
        <v>0.35</v>
      </c>
      <c r="E6399" s="3">
        <v>0.47</v>
      </c>
      <c r="F6399" s="3" t="s">
        <v>63</v>
      </c>
      <c r="G6399" s="2">
        <v>6410</v>
      </c>
      <c r="H6399" s="3">
        <v>20.953770080979709</v>
      </c>
      <c r="I6399" s="3">
        <v>818.26319692963193</v>
      </c>
      <c r="J6399" s="3">
        <v>2.4811638132460354</v>
      </c>
      <c r="K6399" s="3">
        <v>1</v>
      </c>
      <c r="L6399" s="3">
        <f t="shared" si="325"/>
        <v>2.4811638132460354</v>
      </c>
      <c r="M6399" s="3">
        <v>0</v>
      </c>
      <c r="N6399" s="3">
        <v>0.17232646486589404</v>
      </c>
      <c r="O6399" s="3">
        <v>1</v>
      </c>
      <c r="P6399" s="3">
        <f t="shared" si="326"/>
        <v>0.17232646486589404</v>
      </c>
      <c r="Q6399" s="3">
        <v>0</v>
      </c>
    </row>
    <row r="6400" spans="1:17" x14ac:dyDescent="0.25">
      <c r="A6400" s="3" t="s">
        <v>378</v>
      </c>
      <c r="B6400" s="3" t="s">
        <v>89</v>
      </c>
      <c r="C6400" s="3" t="s">
        <v>406</v>
      </c>
      <c r="D6400" s="3">
        <v>0.36</v>
      </c>
      <c r="E6400" s="3">
        <v>0.48</v>
      </c>
      <c r="F6400" s="3" t="s">
        <v>415</v>
      </c>
      <c r="G6400" s="2">
        <v>6410</v>
      </c>
      <c r="H6400" s="3">
        <v>0.99658339901423831</v>
      </c>
      <c r="I6400" s="3">
        <v>2911.072045962494</v>
      </c>
      <c r="J6400" s="3">
        <v>6.6960318227244029</v>
      </c>
      <c r="K6400" s="3">
        <v>1</v>
      </c>
      <c r="L6400" s="3">
        <f t="shared" si="325"/>
        <v>6.6960318227244029</v>
      </c>
      <c r="M6400" s="3">
        <v>0</v>
      </c>
      <c r="N6400" s="3">
        <v>0.70508521952705372</v>
      </c>
      <c r="O6400" s="3">
        <v>1</v>
      </c>
      <c r="P6400" s="3">
        <f t="shared" si="326"/>
        <v>0.70508521952705372</v>
      </c>
      <c r="Q6400" s="3">
        <v>0</v>
      </c>
    </row>
    <row r="6401" spans="1:17" x14ac:dyDescent="0.25">
      <c r="A6401" s="3" t="s">
        <v>378</v>
      </c>
      <c r="B6401" s="3" t="s">
        <v>8</v>
      </c>
      <c r="C6401" s="3" t="s">
        <v>379</v>
      </c>
      <c r="D6401" s="3">
        <v>0.35</v>
      </c>
      <c r="E6401" s="3">
        <v>0.47</v>
      </c>
      <c r="F6401" s="3" t="s">
        <v>385</v>
      </c>
      <c r="G6401" s="2">
        <v>6410</v>
      </c>
      <c r="H6401" s="3">
        <v>655.04942294849423</v>
      </c>
      <c r="I6401" s="3">
        <v>750213.78939696471</v>
      </c>
      <c r="J6401" s="3">
        <v>2261.0643257596098</v>
      </c>
      <c r="K6401" s="3">
        <v>1</v>
      </c>
      <c r="L6401" s="3">
        <f t="shared" si="325"/>
        <v>2261.0643257596098</v>
      </c>
      <c r="M6401" s="3">
        <v>0</v>
      </c>
      <c r="N6401" s="3">
        <v>172.03681787041492</v>
      </c>
      <c r="O6401" s="3">
        <v>1</v>
      </c>
      <c r="P6401" s="3">
        <f t="shared" si="326"/>
        <v>172.03681787041492</v>
      </c>
      <c r="Q6401" s="3">
        <v>0</v>
      </c>
    </row>
    <row r="6402" spans="1:17" x14ac:dyDescent="0.25">
      <c r="A6402" s="3" t="s">
        <v>378</v>
      </c>
      <c r="B6402" s="3" t="s">
        <v>89</v>
      </c>
      <c r="C6402" s="3" t="s">
        <v>397</v>
      </c>
      <c r="D6402" s="3">
        <v>0.36</v>
      </c>
      <c r="E6402" s="3">
        <v>0.53</v>
      </c>
      <c r="F6402" s="3" t="s">
        <v>19</v>
      </c>
      <c r="G6402" s="2">
        <v>6412</v>
      </c>
      <c r="H6402" s="3">
        <v>0.52831375275323833</v>
      </c>
      <c r="I6402" s="3">
        <v>1377.6075393164629</v>
      </c>
      <c r="J6402" s="3">
        <v>2.6512066736220019</v>
      </c>
      <c r="K6402" s="3">
        <v>1</v>
      </c>
      <c r="L6402" s="3">
        <f t="shared" ref="L6402:L6465" si="327">J6402*K6402</f>
        <v>2.6512066736220019</v>
      </c>
      <c r="M6402" s="3">
        <v>0</v>
      </c>
      <c r="N6402" s="3">
        <v>0.88986340073032932</v>
      </c>
      <c r="O6402" s="3">
        <v>1</v>
      </c>
      <c r="P6402" s="3">
        <f t="shared" ref="P6402:P6465" si="328">N6402*O6402</f>
        <v>0.88986340073032932</v>
      </c>
      <c r="Q6402" s="3">
        <v>0</v>
      </c>
    </row>
    <row r="6403" spans="1:17" x14ac:dyDescent="0.25">
      <c r="A6403" s="3" t="s">
        <v>378</v>
      </c>
      <c r="B6403" s="3" t="s">
        <v>8</v>
      </c>
      <c r="C6403" s="3" t="s">
        <v>379</v>
      </c>
      <c r="D6403" s="3">
        <v>0.35</v>
      </c>
      <c r="E6403" s="3">
        <v>0.47</v>
      </c>
      <c r="F6403" s="3" t="s">
        <v>19</v>
      </c>
      <c r="G6403" s="2">
        <v>6420</v>
      </c>
      <c r="H6403" s="3">
        <v>383.59398612399133</v>
      </c>
      <c r="I6403" s="3">
        <v>627353.52154132561</v>
      </c>
      <c r="J6403" s="3">
        <v>1692.5015286014807</v>
      </c>
      <c r="K6403" s="3">
        <v>1</v>
      </c>
      <c r="L6403" s="3">
        <f t="shared" si="327"/>
        <v>1692.5015286014807</v>
      </c>
      <c r="M6403" s="3">
        <v>0</v>
      </c>
      <c r="N6403" s="3">
        <v>151.56070697145475</v>
      </c>
      <c r="O6403" s="3">
        <v>1</v>
      </c>
      <c r="P6403" s="3">
        <f t="shared" si="328"/>
        <v>151.56070697145475</v>
      </c>
      <c r="Q6403" s="3">
        <v>0</v>
      </c>
    </row>
    <row r="6404" spans="1:17" x14ac:dyDescent="0.25">
      <c r="A6404" s="3" t="s">
        <v>378</v>
      </c>
      <c r="B6404" s="3" t="s">
        <v>8</v>
      </c>
      <c r="C6404" s="3" t="s">
        <v>379</v>
      </c>
      <c r="D6404" s="3">
        <v>0.35</v>
      </c>
      <c r="E6404" s="3">
        <v>0.47</v>
      </c>
      <c r="F6404" s="3" t="s">
        <v>19</v>
      </c>
      <c r="G6404" s="2">
        <v>6420</v>
      </c>
      <c r="H6404" s="3">
        <v>7.439586324349829</v>
      </c>
      <c r="I6404" s="3">
        <v>11440.260148182679</v>
      </c>
      <c r="J6404" s="3">
        <v>28.391179951051697</v>
      </c>
      <c r="K6404" s="3">
        <v>1</v>
      </c>
      <c r="L6404" s="3">
        <f t="shared" si="327"/>
        <v>28.391179951051697</v>
      </c>
      <c r="M6404" s="3">
        <v>0</v>
      </c>
      <c r="N6404" s="3">
        <v>2.8536815881322792</v>
      </c>
      <c r="O6404" s="3">
        <v>1</v>
      </c>
      <c r="P6404" s="3">
        <f t="shared" si="328"/>
        <v>2.8536815881322792</v>
      </c>
      <c r="Q6404" s="3">
        <v>0</v>
      </c>
    </row>
    <row r="6405" spans="1:17" x14ac:dyDescent="0.25">
      <c r="A6405" s="3" t="s">
        <v>378</v>
      </c>
      <c r="B6405" s="3" t="s">
        <v>89</v>
      </c>
      <c r="C6405" s="3" t="s">
        <v>397</v>
      </c>
      <c r="D6405" s="3">
        <v>0.36</v>
      </c>
      <c r="E6405" s="3">
        <v>0.53</v>
      </c>
      <c r="F6405" s="3" t="s">
        <v>19</v>
      </c>
      <c r="G6405" s="2">
        <v>6420</v>
      </c>
      <c r="H6405" s="3">
        <v>662.54087288970516</v>
      </c>
      <c r="I6405" s="3">
        <v>1159339.2710066442</v>
      </c>
      <c r="J6405" s="3">
        <v>3179.4340521176241</v>
      </c>
      <c r="K6405" s="3">
        <v>1</v>
      </c>
      <c r="L6405" s="3">
        <f t="shared" si="327"/>
        <v>3179.4340521176241</v>
      </c>
      <c r="M6405" s="3">
        <v>0</v>
      </c>
      <c r="N6405" s="3">
        <v>271.63655457632842</v>
      </c>
      <c r="O6405" s="3">
        <v>1</v>
      </c>
      <c r="P6405" s="3">
        <f t="shared" si="328"/>
        <v>271.63655457632842</v>
      </c>
      <c r="Q6405" s="3">
        <v>0</v>
      </c>
    </row>
    <row r="6406" spans="1:17" x14ac:dyDescent="0.25">
      <c r="A6406" s="3" t="s">
        <v>378</v>
      </c>
      <c r="B6406" s="3" t="s">
        <v>89</v>
      </c>
      <c r="C6406" s="3" t="s">
        <v>406</v>
      </c>
      <c r="D6406" s="3">
        <v>0.36</v>
      </c>
      <c r="E6406" s="3">
        <v>0.48</v>
      </c>
      <c r="F6406" s="3" t="s">
        <v>19</v>
      </c>
      <c r="G6406" s="2">
        <v>6420</v>
      </c>
      <c r="H6406" s="3">
        <v>2.8592395484073805E-6</v>
      </c>
      <c r="I6406" s="3">
        <v>9.0337168275602502E-3</v>
      </c>
      <c r="J6406" s="3">
        <v>1.8270394029930418E-5</v>
      </c>
      <c r="K6406" s="3">
        <v>1</v>
      </c>
      <c r="L6406" s="3">
        <f t="shared" si="327"/>
        <v>1.8270394029930418E-5</v>
      </c>
      <c r="M6406" s="3">
        <v>0</v>
      </c>
      <c r="N6406" s="3">
        <v>2.5611436490517115E-6</v>
      </c>
      <c r="O6406" s="3">
        <v>1</v>
      </c>
      <c r="P6406" s="3">
        <f t="shared" si="328"/>
        <v>2.5611436490517115E-6</v>
      </c>
      <c r="Q6406" s="3">
        <v>0</v>
      </c>
    </row>
    <row r="6407" spans="1:17" x14ac:dyDescent="0.25">
      <c r="A6407" s="3" t="s">
        <v>378</v>
      </c>
      <c r="B6407" s="3" t="s">
        <v>8</v>
      </c>
      <c r="C6407" s="3" t="s">
        <v>379</v>
      </c>
      <c r="D6407" s="3">
        <v>0.35</v>
      </c>
      <c r="E6407" s="3">
        <v>0.47</v>
      </c>
      <c r="F6407" s="3" t="s">
        <v>59</v>
      </c>
      <c r="G6407" s="2">
        <v>6420</v>
      </c>
      <c r="H6407" s="3">
        <v>0.6686115886284113</v>
      </c>
      <c r="I6407" s="3">
        <v>1278.9381248791699</v>
      </c>
      <c r="J6407" s="3">
        <v>3.4901195147482822</v>
      </c>
      <c r="K6407" s="3">
        <v>1</v>
      </c>
      <c r="L6407" s="3">
        <f t="shared" si="327"/>
        <v>3.4901195147482822</v>
      </c>
      <c r="M6407" s="3">
        <v>0</v>
      </c>
      <c r="N6407" s="3">
        <v>0.36838215252523554</v>
      </c>
      <c r="O6407" s="3">
        <v>1</v>
      </c>
      <c r="P6407" s="3">
        <f t="shared" si="328"/>
        <v>0.36838215252523554</v>
      </c>
      <c r="Q6407" s="3">
        <v>0</v>
      </c>
    </row>
    <row r="6408" spans="1:17" x14ac:dyDescent="0.25">
      <c r="A6408" s="3" t="s">
        <v>378</v>
      </c>
      <c r="B6408" s="3" t="s">
        <v>8</v>
      </c>
      <c r="C6408" s="3" t="s">
        <v>379</v>
      </c>
      <c r="D6408" s="3">
        <v>0.35</v>
      </c>
      <c r="E6408" s="3">
        <v>0.47</v>
      </c>
      <c r="F6408" s="3" t="s">
        <v>63</v>
      </c>
      <c r="G6408" s="2">
        <v>6420</v>
      </c>
      <c r="H6408" s="3">
        <v>3415.9428593730254</v>
      </c>
      <c r="I6408" s="3">
        <v>6568549.0753538208</v>
      </c>
      <c r="J6408" s="3">
        <v>15458.031308243386</v>
      </c>
      <c r="K6408" s="3">
        <v>1</v>
      </c>
      <c r="L6408" s="3">
        <f t="shared" si="327"/>
        <v>15458.031308243386</v>
      </c>
      <c r="M6408" s="3">
        <v>0</v>
      </c>
      <c r="N6408" s="3">
        <v>1668.5879064045148</v>
      </c>
      <c r="O6408" s="3">
        <v>1</v>
      </c>
      <c r="P6408" s="3">
        <f t="shared" si="328"/>
        <v>1668.5879064045148</v>
      </c>
      <c r="Q6408" s="3">
        <v>0</v>
      </c>
    </row>
    <row r="6409" spans="1:17" x14ac:dyDescent="0.25">
      <c r="A6409" s="3" t="s">
        <v>378</v>
      </c>
      <c r="B6409" s="3" t="s">
        <v>8</v>
      </c>
      <c r="C6409" s="3" t="s">
        <v>379</v>
      </c>
      <c r="D6409" s="3">
        <v>0.35</v>
      </c>
      <c r="E6409" s="3">
        <v>0.47</v>
      </c>
      <c r="F6409" s="3" t="s">
        <v>63</v>
      </c>
      <c r="G6409" s="2">
        <v>6420</v>
      </c>
      <c r="H6409" s="3">
        <v>6639.9359587414665</v>
      </c>
      <c r="I6409" s="3">
        <v>12248967.840905666</v>
      </c>
      <c r="J6409" s="3">
        <v>28680.172836740239</v>
      </c>
      <c r="K6409" s="3">
        <v>1</v>
      </c>
      <c r="L6409" s="3">
        <f t="shared" si="327"/>
        <v>28680.172836740239</v>
      </c>
      <c r="M6409" s="3">
        <v>0</v>
      </c>
      <c r="N6409" s="3">
        <v>3108.5416583230653</v>
      </c>
      <c r="O6409" s="3">
        <v>1</v>
      </c>
      <c r="P6409" s="3">
        <f t="shared" si="328"/>
        <v>3108.5416583230653</v>
      </c>
      <c r="Q6409" s="3">
        <v>0</v>
      </c>
    </row>
    <row r="6410" spans="1:17" x14ac:dyDescent="0.25">
      <c r="A6410" s="3" t="s">
        <v>378</v>
      </c>
      <c r="B6410" s="3" t="s">
        <v>89</v>
      </c>
      <c r="C6410" s="3" t="s">
        <v>397</v>
      </c>
      <c r="D6410" s="3">
        <v>0.36</v>
      </c>
      <c r="E6410" s="3">
        <v>0.53</v>
      </c>
      <c r="F6410" s="3" t="s">
        <v>63</v>
      </c>
      <c r="G6410" s="2">
        <v>6420</v>
      </c>
      <c r="H6410" s="3">
        <v>317.95664344110486</v>
      </c>
      <c r="I6410" s="3">
        <v>596169.60416071815</v>
      </c>
      <c r="J6410" s="3">
        <v>1545.0835798789137</v>
      </c>
      <c r="K6410" s="3">
        <v>1</v>
      </c>
      <c r="L6410" s="3">
        <f t="shared" si="327"/>
        <v>1545.0835798789137</v>
      </c>
      <c r="M6410" s="3">
        <v>0</v>
      </c>
      <c r="N6410" s="3">
        <v>132.27650895152846</v>
      </c>
      <c r="O6410" s="3">
        <v>1</v>
      </c>
      <c r="P6410" s="3">
        <f t="shared" si="328"/>
        <v>132.27650895152846</v>
      </c>
      <c r="Q6410" s="3">
        <v>0</v>
      </c>
    </row>
    <row r="6411" spans="1:17" x14ac:dyDescent="0.25">
      <c r="A6411" s="3" t="s">
        <v>378</v>
      </c>
      <c r="B6411" s="3" t="s">
        <v>8</v>
      </c>
      <c r="C6411" s="3" t="s">
        <v>379</v>
      </c>
      <c r="D6411" s="3">
        <v>0.35</v>
      </c>
      <c r="E6411" s="3">
        <v>0.47</v>
      </c>
      <c r="F6411" s="3" t="s">
        <v>63</v>
      </c>
      <c r="G6411" s="2">
        <v>6420</v>
      </c>
      <c r="H6411" s="3">
        <v>89.366272718364826</v>
      </c>
      <c r="I6411" s="3">
        <v>99715.02262341656</v>
      </c>
      <c r="J6411" s="3">
        <v>264.28953461854582</v>
      </c>
      <c r="K6411" s="3">
        <v>1</v>
      </c>
      <c r="L6411" s="3">
        <f t="shared" si="327"/>
        <v>264.28953461854582</v>
      </c>
      <c r="M6411" s="3">
        <v>0</v>
      </c>
      <c r="N6411" s="3">
        <v>24.26984671418322</v>
      </c>
      <c r="O6411" s="3">
        <v>1</v>
      </c>
      <c r="P6411" s="3">
        <f t="shared" si="328"/>
        <v>24.26984671418322</v>
      </c>
      <c r="Q6411" s="3">
        <v>0</v>
      </c>
    </row>
    <row r="6412" spans="1:17" x14ac:dyDescent="0.25">
      <c r="A6412" s="3" t="s">
        <v>378</v>
      </c>
      <c r="B6412" s="3" t="s">
        <v>8</v>
      </c>
      <c r="C6412" s="3" t="s">
        <v>379</v>
      </c>
      <c r="D6412" s="3">
        <v>0.35</v>
      </c>
      <c r="E6412" s="3">
        <v>0.47</v>
      </c>
      <c r="F6412" s="3" t="s">
        <v>385</v>
      </c>
      <c r="G6412" s="2">
        <v>6420</v>
      </c>
      <c r="H6412" s="3">
        <v>450.67556594767871</v>
      </c>
      <c r="I6412" s="3">
        <v>643024.41619505011</v>
      </c>
      <c r="J6412" s="3">
        <v>1854.076807724844</v>
      </c>
      <c r="K6412" s="3">
        <v>1</v>
      </c>
      <c r="L6412" s="3">
        <f t="shared" si="327"/>
        <v>1854.076807724844</v>
      </c>
      <c r="M6412" s="3">
        <v>0</v>
      </c>
      <c r="N6412" s="3">
        <v>148.92485460601105</v>
      </c>
      <c r="O6412" s="3">
        <v>1</v>
      </c>
      <c r="P6412" s="3">
        <f t="shared" si="328"/>
        <v>148.92485460601105</v>
      </c>
      <c r="Q6412" s="3">
        <v>0</v>
      </c>
    </row>
    <row r="6413" spans="1:17" x14ac:dyDescent="0.25">
      <c r="A6413" s="3" t="s">
        <v>378</v>
      </c>
      <c r="B6413" s="3" t="s">
        <v>89</v>
      </c>
      <c r="C6413" s="3" t="s">
        <v>397</v>
      </c>
      <c r="D6413" s="3">
        <v>0.36</v>
      </c>
      <c r="E6413" s="3">
        <v>0.53</v>
      </c>
      <c r="F6413" s="3" t="s">
        <v>19</v>
      </c>
      <c r="G6413" s="2">
        <v>6424</v>
      </c>
      <c r="H6413" s="3">
        <v>29.29143812553875</v>
      </c>
      <c r="I6413" s="3">
        <v>36637.773291037389</v>
      </c>
      <c r="J6413" s="3">
        <v>110.52951333799234</v>
      </c>
      <c r="K6413" s="3">
        <v>1</v>
      </c>
      <c r="L6413" s="3">
        <f t="shared" si="327"/>
        <v>110.52951333799234</v>
      </c>
      <c r="M6413" s="3">
        <v>0</v>
      </c>
      <c r="N6413" s="3">
        <v>17.259025463884477</v>
      </c>
      <c r="O6413" s="3">
        <v>1</v>
      </c>
      <c r="P6413" s="3">
        <f t="shared" si="328"/>
        <v>17.259025463884477</v>
      </c>
      <c r="Q6413" s="3">
        <v>0</v>
      </c>
    </row>
    <row r="6414" spans="1:17" x14ac:dyDescent="0.25">
      <c r="A6414" s="3" t="s">
        <v>378</v>
      </c>
      <c r="B6414" s="3" t="s">
        <v>8</v>
      </c>
      <c r="C6414" s="3" t="s">
        <v>379</v>
      </c>
      <c r="D6414" s="3">
        <v>0.35</v>
      </c>
      <c r="E6414" s="3">
        <v>0.47</v>
      </c>
      <c r="F6414" s="3" t="s">
        <v>19</v>
      </c>
      <c r="G6414" s="2">
        <v>6430</v>
      </c>
      <c r="H6414" s="3">
        <v>20.905411422722825</v>
      </c>
      <c r="I6414" s="3">
        <v>36851.90990460493</v>
      </c>
      <c r="J6414" s="3">
        <v>77.152141487277603</v>
      </c>
      <c r="K6414" s="3">
        <v>1</v>
      </c>
      <c r="L6414" s="3">
        <f t="shared" si="327"/>
        <v>77.152141487277603</v>
      </c>
      <c r="M6414" s="3">
        <v>0</v>
      </c>
      <c r="N6414" s="3">
        <v>6.5791758597494816</v>
      </c>
      <c r="O6414" s="3">
        <v>1</v>
      </c>
      <c r="P6414" s="3">
        <f t="shared" si="328"/>
        <v>6.5791758597494816</v>
      </c>
      <c r="Q6414" s="3">
        <v>0</v>
      </c>
    </row>
    <row r="6415" spans="1:17" x14ac:dyDescent="0.25">
      <c r="A6415" s="3" t="s">
        <v>378</v>
      </c>
      <c r="B6415" s="3" t="s">
        <v>8</v>
      </c>
      <c r="C6415" s="3" t="s">
        <v>379</v>
      </c>
      <c r="D6415" s="3">
        <v>0.35</v>
      </c>
      <c r="E6415" s="3">
        <v>0.47</v>
      </c>
      <c r="F6415" s="3" t="s">
        <v>19</v>
      </c>
      <c r="G6415" s="2">
        <v>6430</v>
      </c>
      <c r="H6415" s="3">
        <v>17.557492057133494</v>
      </c>
      <c r="I6415" s="3">
        <v>36820.61145336154</v>
      </c>
      <c r="J6415" s="3">
        <v>74.111140872771131</v>
      </c>
      <c r="K6415" s="3">
        <v>1</v>
      </c>
      <c r="L6415" s="3">
        <f t="shared" si="327"/>
        <v>74.111140872771131</v>
      </c>
      <c r="M6415" s="3">
        <v>0</v>
      </c>
      <c r="N6415" s="3">
        <v>6.2065972947814601</v>
      </c>
      <c r="O6415" s="3">
        <v>1</v>
      </c>
      <c r="P6415" s="3">
        <f t="shared" si="328"/>
        <v>6.2065972947814601</v>
      </c>
      <c r="Q6415" s="3">
        <v>0</v>
      </c>
    </row>
    <row r="6416" spans="1:17" x14ac:dyDescent="0.25">
      <c r="A6416" s="3" t="s">
        <v>378</v>
      </c>
      <c r="B6416" s="3" t="s">
        <v>89</v>
      </c>
      <c r="C6416" s="3" t="s">
        <v>397</v>
      </c>
      <c r="D6416" s="3">
        <v>0.36</v>
      </c>
      <c r="E6416" s="3">
        <v>0.53</v>
      </c>
      <c r="F6416" s="3" t="s">
        <v>19</v>
      </c>
      <c r="G6416" s="2">
        <v>6430</v>
      </c>
      <c r="H6416" s="3">
        <v>120.44576883159064</v>
      </c>
      <c r="I6416" s="3">
        <v>207128.15849946978</v>
      </c>
      <c r="J6416" s="3">
        <v>414.33414577636381</v>
      </c>
      <c r="K6416" s="3">
        <v>1</v>
      </c>
      <c r="L6416" s="3">
        <f t="shared" si="327"/>
        <v>414.33414577636381</v>
      </c>
      <c r="M6416" s="3">
        <v>0</v>
      </c>
      <c r="N6416" s="3">
        <v>30.179185540869522</v>
      </c>
      <c r="O6416" s="3">
        <v>1</v>
      </c>
      <c r="P6416" s="3">
        <f t="shared" si="328"/>
        <v>30.179185540869522</v>
      </c>
      <c r="Q6416" s="3">
        <v>0</v>
      </c>
    </row>
    <row r="6417" spans="1:17" x14ac:dyDescent="0.25">
      <c r="A6417" s="3" t="s">
        <v>378</v>
      </c>
      <c r="B6417" s="3" t="s">
        <v>89</v>
      </c>
      <c r="C6417" s="3" t="s">
        <v>406</v>
      </c>
      <c r="D6417" s="3">
        <v>0.36</v>
      </c>
      <c r="E6417" s="3">
        <v>0.48</v>
      </c>
      <c r="F6417" s="3" t="s">
        <v>19</v>
      </c>
      <c r="G6417" s="2">
        <v>6430</v>
      </c>
      <c r="H6417" s="3">
        <v>70.425136307976871</v>
      </c>
      <c r="I6417" s="3">
        <v>167243.60566458289</v>
      </c>
      <c r="J6417" s="3">
        <v>259.02199665007322</v>
      </c>
      <c r="K6417" s="3">
        <v>1</v>
      </c>
      <c r="L6417" s="3">
        <f t="shared" si="327"/>
        <v>259.02199665007322</v>
      </c>
      <c r="M6417" s="3">
        <v>0</v>
      </c>
      <c r="N6417" s="3">
        <v>23.409444462943913</v>
      </c>
      <c r="O6417" s="3">
        <v>1</v>
      </c>
      <c r="P6417" s="3">
        <f t="shared" si="328"/>
        <v>23.409444462943913</v>
      </c>
      <c r="Q6417" s="3">
        <v>0</v>
      </c>
    </row>
    <row r="6418" spans="1:17" x14ac:dyDescent="0.25">
      <c r="A6418" s="3" t="s">
        <v>378</v>
      </c>
      <c r="B6418" s="3" t="s">
        <v>89</v>
      </c>
      <c r="C6418" s="3" t="s">
        <v>406</v>
      </c>
      <c r="D6418" s="3">
        <v>0.36</v>
      </c>
      <c r="E6418" s="3">
        <v>0.48</v>
      </c>
      <c r="F6418" s="3" t="s">
        <v>404</v>
      </c>
      <c r="G6418" s="2">
        <v>6430</v>
      </c>
      <c r="H6418" s="3">
        <v>0.23107984615744015</v>
      </c>
      <c r="I6418" s="3">
        <v>840.42927625963489</v>
      </c>
      <c r="J6418" s="3">
        <v>1.9410759668000619</v>
      </c>
      <c r="K6418" s="3">
        <v>1</v>
      </c>
      <c r="L6418" s="3">
        <f t="shared" si="327"/>
        <v>1.9410759668000619</v>
      </c>
      <c r="M6418" s="3">
        <v>0</v>
      </c>
      <c r="N6418" s="3">
        <v>0.25213671628218415</v>
      </c>
      <c r="O6418" s="3">
        <v>1</v>
      </c>
      <c r="P6418" s="3">
        <f t="shared" si="328"/>
        <v>0.25213671628218415</v>
      </c>
      <c r="Q6418" s="3">
        <v>0</v>
      </c>
    </row>
    <row r="6419" spans="1:17" x14ac:dyDescent="0.25">
      <c r="A6419" s="3" t="s">
        <v>378</v>
      </c>
      <c r="B6419" s="3" t="s">
        <v>8</v>
      </c>
      <c r="C6419" s="3" t="s">
        <v>379</v>
      </c>
      <c r="D6419" s="3">
        <v>0.35</v>
      </c>
      <c r="E6419" s="3">
        <v>0.47</v>
      </c>
      <c r="F6419" s="3" t="s">
        <v>390</v>
      </c>
      <c r="G6419" s="2">
        <v>6430</v>
      </c>
      <c r="H6419" s="3">
        <v>23.090396571843414</v>
      </c>
      <c r="I6419" s="3">
        <v>27557.950897791263</v>
      </c>
      <c r="J6419" s="3">
        <v>58.552304823429402</v>
      </c>
      <c r="K6419" s="3">
        <v>1</v>
      </c>
      <c r="L6419" s="3">
        <f t="shared" si="327"/>
        <v>58.552304823429402</v>
      </c>
      <c r="M6419" s="3">
        <v>0</v>
      </c>
      <c r="N6419" s="3">
        <v>4.3306395221686298</v>
      </c>
      <c r="O6419" s="3">
        <v>1</v>
      </c>
      <c r="P6419" s="3">
        <f t="shared" si="328"/>
        <v>4.3306395221686298</v>
      </c>
      <c r="Q6419" s="3">
        <v>0</v>
      </c>
    </row>
    <row r="6420" spans="1:17" x14ac:dyDescent="0.25">
      <c r="A6420" s="3" t="s">
        <v>378</v>
      </c>
      <c r="B6420" s="3" t="s">
        <v>89</v>
      </c>
      <c r="C6420" s="3" t="s">
        <v>406</v>
      </c>
      <c r="D6420" s="3">
        <v>0.36</v>
      </c>
      <c r="E6420" s="3">
        <v>0.48</v>
      </c>
      <c r="F6420" s="3" t="s">
        <v>11</v>
      </c>
      <c r="G6420" s="2">
        <v>6430</v>
      </c>
      <c r="H6420" s="3">
        <v>8.7666899907122726</v>
      </c>
      <c r="I6420" s="3">
        <v>24319.793033986381</v>
      </c>
      <c r="J6420" s="3">
        <v>42.512800705049123</v>
      </c>
      <c r="K6420" s="3">
        <v>1</v>
      </c>
      <c r="L6420" s="3">
        <f t="shared" si="327"/>
        <v>42.512800705049123</v>
      </c>
      <c r="M6420" s="3">
        <v>0</v>
      </c>
      <c r="N6420" s="3">
        <v>4.9387778272049259</v>
      </c>
      <c r="O6420" s="3">
        <v>1</v>
      </c>
      <c r="P6420" s="3">
        <f t="shared" si="328"/>
        <v>4.9387778272049259</v>
      </c>
      <c r="Q6420" s="3">
        <v>0</v>
      </c>
    </row>
    <row r="6421" spans="1:17" x14ac:dyDescent="0.25">
      <c r="A6421" s="3" t="s">
        <v>378</v>
      </c>
      <c r="B6421" s="3" t="s">
        <v>89</v>
      </c>
      <c r="C6421" s="3" t="s">
        <v>417</v>
      </c>
      <c r="D6421" s="3">
        <v>0.51</v>
      </c>
      <c r="E6421" s="3">
        <v>0.57999999999999996</v>
      </c>
      <c r="F6421" s="3" t="s">
        <v>11</v>
      </c>
      <c r="G6421" s="2">
        <v>6430</v>
      </c>
      <c r="H6421" s="3">
        <v>13.321724841156895</v>
      </c>
      <c r="I6421" s="3">
        <v>32292.938943707573</v>
      </c>
      <c r="J6421" s="3">
        <v>57.582959104006179</v>
      </c>
      <c r="K6421" s="3">
        <v>1</v>
      </c>
      <c r="L6421" s="3">
        <f t="shared" si="327"/>
        <v>57.582959104006179</v>
      </c>
      <c r="M6421" s="3">
        <v>0</v>
      </c>
      <c r="N6421" s="3">
        <v>6.492431703810186</v>
      </c>
      <c r="O6421" s="3">
        <v>1</v>
      </c>
      <c r="P6421" s="3">
        <f t="shared" si="328"/>
        <v>6.492431703810186</v>
      </c>
      <c r="Q6421" s="3">
        <v>0</v>
      </c>
    </row>
    <row r="6422" spans="1:17" x14ac:dyDescent="0.25">
      <c r="A6422" s="3" t="s">
        <v>378</v>
      </c>
      <c r="B6422" s="3" t="s">
        <v>8</v>
      </c>
      <c r="C6422" s="3" t="s">
        <v>379</v>
      </c>
      <c r="D6422" s="3">
        <v>0.35</v>
      </c>
      <c r="E6422" s="3">
        <v>0.47</v>
      </c>
      <c r="F6422" s="3" t="s">
        <v>391</v>
      </c>
      <c r="G6422" s="2">
        <v>6430</v>
      </c>
      <c r="H6422" s="3">
        <v>12.403852259250142</v>
      </c>
      <c r="I6422" s="3">
        <v>16280.571471756301</v>
      </c>
      <c r="J6422" s="3">
        <v>30.656877044290745</v>
      </c>
      <c r="K6422" s="3">
        <v>1</v>
      </c>
      <c r="L6422" s="3">
        <f t="shared" si="327"/>
        <v>30.656877044290745</v>
      </c>
      <c r="M6422" s="3">
        <v>0</v>
      </c>
      <c r="N6422" s="3">
        <v>1.7577814993100891</v>
      </c>
      <c r="O6422" s="3">
        <v>1</v>
      </c>
      <c r="P6422" s="3">
        <f t="shared" si="328"/>
        <v>1.7577814993100891</v>
      </c>
      <c r="Q6422" s="3">
        <v>0</v>
      </c>
    </row>
    <row r="6423" spans="1:17" x14ac:dyDescent="0.25">
      <c r="A6423" s="3" t="s">
        <v>378</v>
      </c>
      <c r="B6423" s="3" t="s">
        <v>89</v>
      </c>
      <c r="C6423" s="3" t="s">
        <v>406</v>
      </c>
      <c r="D6423" s="3">
        <v>0.36</v>
      </c>
      <c r="E6423" s="3">
        <v>0.48</v>
      </c>
      <c r="F6423" s="3" t="s">
        <v>413</v>
      </c>
      <c r="G6423" s="2">
        <v>6430</v>
      </c>
      <c r="H6423" s="3">
        <v>24.837865659357497</v>
      </c>
      <c r="I6423" s="3">
        <v>80756.836695524617</v>
      </c>
      <c r="J6423" s="3">
        <v>151.65917469881978</v>
      </c>
      <c r="K6423" s="3">
        <v>1</v>
      </c>
      <c r="L6423" s="3">
        <f t="shared" si="327"/>
        <v>151.65917469881978</v>
      </c>
      <c r="M6423" s="3">
        <v>0</v>
      </c>
      <c r="N6423" s="3">
        <v>17.777505978980475</v>
      </c>
      <c r="O6423" s="3">
        <v>1</v>
      </c>
      <c r="P6423" s="3">
        <f t="shared" si="328"/>
        <v>17.777505978980475</v>
      </c>
      <c r="Q6423" s="3">
        <v>0</v>
      </c>
    </row>
    <row r="6424" spans="1:17" x14ac:dyDescent="0.25">
      <c r="A6424" s="3" t="s">
        <v>378</v>
      </c>
      <c r="B6424" s="3" t="s">
        <v>8</v>
      </c>
      <c r="C6424" s="3" t="s">
        <v>379</v>
      </c>
      <c r="D6424" s="3">
        <v>0.35</v>
      </c>
      <c r="E6424" s="3">
        <v>0.47</v>
      </c>
      <c r="F6424" s="3" t="s">
        <v>392</v>
      </c>
      <c r="G6424" s="2">
        <v>6430</v>
      </c>
      <c r="H6424" s="3">
        <v>0.37896603329571427</v>
      </c>
      <c r="I6424" s="3">
        <v>1147.5933691272671</v>
      </c>
      <c r="J6424" s="3">
        <v>2.0511923461455059</v>
      </c>
      <c r="K6424" s="3">
        <v>1</v>
      </c>
      <c r="L6424" s="3">
        <f t="shared" si="327"/>
        <v>2.0511923461455059</v>
      </c>
      <c r="M6424" s="3">
        <v>0</v>
      </c>
      <c r="N6424" s="3">
        <v>0.26282796249250523</v>
      </c>
      <c r="O6424" s="3">
        <v>1</v>
      </c>
      <c r="P6424" s="3">
        <f t="shared" si="328"/>
        <v>0.26282796249250523</v>
      </c>
      <c r="Q6424" s="3">
        <v>0</v>
      </c>
    </row>
    <row r="6425" spans="1:17" x14ac:dyDescent="0.25">
      <c r="A6425" s="3" t="s">
        <v>378</v>
      </c>
      <c r="B6425" s="3" t="s">
        <v>8</v>
      </c>
      <c r="C6425" s="3" t="s">
        <v>379</v>
      </c>
      <c r="D6425" s="3">
        <v>0.35</v>
      </c>
      <c r="E6425" s="3">
        <v>0.47</v>
      </c>
      <c r="F6425" s="3" t="s">
        <v>392</v>
      </c>
      <c r="G6425" s="2">
        <v>6430</v>
      </c>
      <c r="H6425" s="3">
        <v>3.3700598720436611E-2</v>
      </c>
      <c r="I6425" s="3">
        <v>85.426500485565953</v>
      </c>
      <c r="J6425" s="3">
        <v>0.17630532699843823</v>
      </c>
      <c r="K6425" s="3">
        <v>1</v>
      </c>
      <c r="L6425" s="3">
        <f t="shared" si="327"/>
        <v>0.17630532699843823</v>
      </c>
      <c r="M6425" s="3">
        <v>0</v>
      </c>
      <c r="N6425" s="3">
        <v>1.8056292564510076E-2</v>
      </c>
      <c r="O6425" s="3">
        <v>1</v>
      </c>
      <c r="P6425" s="3">
        <f t="shared" si="328"/>
        <v>1.8056292564510076E-2</v>
      </c>
      <c r="Q6425" s="3">
        <v>0</v>
      </c>
    </row>
    <row r="6426" spans="1:17" x14ac:dyDescent="0.25">
      <c r="A6426" s="3" t="s">
        <v>378</v>
      </c>
      <c r="B6426" s="3" t="s">
        <v>89</v>
      </c>
      <c r="C6426" s="3" t="s">
        <v>397</v>
      </c>
      <c r="D6426" s="3">
        <v>0.36</v>
      </c>
      <c r="E6426" s="3">
        <v>0.53</v>
      </c>
      <c r="F6426" s="3" t="s">
        <v>392</v>
      </c>
      <c r="G6426" s="2">
        <v>6430</v>
      </c>
      <c r="H6426" s="3">
        <v>0.6875078128583556</v>
      </c>
      <c r="I6426" s="3">
        <v>1345.6140568898356</v>
      </c>
      <c r="J6426" s="3">
        <v>2.6609711997194312</v>
      </c>
      <c r="K6426" s="3">
        <v>1</v>
      </c>
      <c r="L6426" s="3">
        <f t="shared" si="327"/>
        <v>2.6609711997194312</v>
      </c>
      <c r="M6426" s="3">
        <v>0</v>
      </c>
      <c r="N6426" s="3">
        <v>0.33983866907971227</v>
      </c>
      <c r="O6426" s="3">
        <v>1</v>
      </c>
      <c r="P6426" s="3">
        <f t="shared" si="328"/>
        <v>0.33983866907971227</v>
      </c>
      <c r="Q6426" s="3">
        <v>0</v>
      </c>
    </row>
    <row r="6427" spans="1:17" x14ac:dyDescent="0.25">
      <c r="A6427" s="3" t="s">
        <v>378</v>
      </c>
      <c r="B6427" s="3" t="s">
        <v>8</v>
      </c>
      <c r="C6427" s="3" t="s">
        <v>379</v>
      </c>
      <c r="D6427" s="3">
        <v>0.35</v>
      </c>
      <c r="E6427" s="3">
        <v>0.47</v>
      </c>
      <c r="F6427" s="3" t="s">
        <v>59</v>
      </c>
      <c r="G6427" s="2">
        <v>6430</v>
      </c>
      <c r="H6427" s="3">
        <v>0.38586988238446784</v>
      </c>
      <c r="I6427" s="3">
        <v>724.91441941398841</v>
      </c>
      <c r="J6427" s="3">
        <v>1.6951901334830679</v>
      </c>
      <c r="K6427" s="3">
        <v>1</v>
      </c>
      <c r="L6427" s="3">
        <f t="shared" si="327"/>
        <v>1.6951901334830679</v>
      </c>
      <c r="M6427" s="3">
        <v>0</v>
      </c>
      <c r="N6427" s="3">
        <v>0.16274667858133787</v>
      </c>
      <c r="O6427" s="3">
        <v>1</v>
      </c>
      <c r="P6427" s="3">
        <f t="shared" si="328"/>
        <v>0.16274667858133787</v>
      </c>
      <c r="Q6427" s="3">
        <v>0</v>
      </c>
    </row>
    <row r="6428" spans="1:17" x14ac:dyDescent="0.25">
      <c r="A6428" s="3" t="s">
        <v>378</v>
      </c>
      <c r="B6428" s="3" t="s">
        <v>8</v>
      </c>
      <c r="C6428" s="3" t="s">
        <v>379</v>
      </c>
      <c r="D6428" s="3">
        <v>0.35</v>
      </c>
      <c r="E6428" s="3">
        <v>0.47</v>
      </c>
      <c r="F6428" s="3" t="s">
        <v>59</v>
      </c>
      <c r="G6428" s="2">
        <v>6430</v>
      </c>
      <c r="H6428" s="3">
        <v>0.35473014335253772</v>
      </c>
      <c r="I6428" s="3">
        <v>934.52737614185685</v>
      </c>
      <c r="J6428" s="3">
        <v>1.940795653066318</v>
      </c>
      <c r="K6428" s="3">
        <v>1</v>
      </c>
      <c r="L6428" s="3">
        <f t="shared" si="327"/>
        <v>1.940795653066318</v>
      </c>
      <c r="M6428" s="3">
        <v>0</v>
      </c>
      <c r="N6428" s="3">
        <v>0.20490069197124455</v>
      </c>
      <c r="O6428" s="3">
        <v>1</v>
      </c>
      <c r="P6428" s="3">
        <f t="shared" si="328"/>
        <v>0.20490069197124455</v>
      </c>
      <c r="Q6428" s="3">
        <v>0</v>
      </c>
    </row>
    <row r="6429" spans="1:17" x14ac:dyDescent="0.25">
      <c r="A6429" s="3" t="s">
        <v>378</v>
      </c>
      <c r="B6429" s="3" t="s">
        <v>8</v>
      </c>
      <c r="C6429" s="3" t="s">
        <v>379</v>
      </c>
      <c r="D6429" s="3">
        <v>0.35</v>
      </c>
      <c r="E6429" s="3">
        <v>0.47</v>
      </c>
      <c r="F6429" s="3" t="s">
        <v>59</v>
      </c>
      <c r="G6429" s="2">
        <v>6430</v>
      </c>
      <c r="H6429" s="3">
        <v>3.0007839169897844E-3</v>
      </c>
      <c r="I6429" s="3">
        <v>6.3128596256441067</v>
      </c>
      <c r="J6429" s="3">
        <v>1.4420487733500338E-2</v>
      </c>
      <c r="K6429" s="3">
        <v>1</v>
      </c>
      <c r="L6429" s="3">
        <f t="shared" si="327"/>
        <v>1.4420487733500338E-2</v>
      </c>
      <c r="M6429" s="3">
        <v>0</v>
      </c>
      <c r="N6429" s="3">
        <v>1.4975512794071593E-3</v>
      </c>
      <c r="O6429" s="3">
        <v>1</v>
      </c>
      <c r="P6429" s="3">
        <f t="shared" si="328"/>
        <v>1.4975512794071593E-3</v>
      </c>
      <c r="Q6429" s="3">
        <v>0</v>
      </c>
    </row>
    <row r="6430" spans="1:17" x14ac:dyDescent="0.25">
      <c r="A6430" s="3" t="s">
        <v>378</v>
      </c>
      <c r="B6430" s="3" t="s">
        <v>8</v>
      </c>
      <c r="C6430" s="3" t="s">
        <v>379</v>
      </c>
      <c r="D6430" s="3">
        <v>0.35</v>
      </c>
      <c r="E6430" s="3">
        <v>0.47</v>
      </c>
      <c r="F6430" s="3" t="s">
        <v>63</v>
      </c>
      <c r="G6430" s="2">
        <v>6430</v>
      </c>
      <c r="H6430" s="3">
        <v>275.29756010633031</v>
      </c>
      <c r="I6430" s="3">
        <v>108683.65474676435</v>
      </c>
      <c r="J6430" s="3">
        <v>213.75591596420458</v>
      </c>
      <c r="K6430" s="3">
        <v>1</v>
      </c>
      <c r="L6430" s="3">
        <f t="shared" si="327"/>
        <v>213.75591596420458</v>
      </c>
      <c r="M6430" s="3">
        <v>0</v>
      </c>
      <c r="N6430" s="3">
        <v>27.696178919619481</v>
      </c>
      <c r="O6430" s="3">
        <v>1</v>
      </c>
      <c r="P6430" s="3">
        <f t="shared" si="328"/>
        <v>27.696178919619481</v>
      </c>
      <c r="Q6430" s="3">
        <v>0</v>
      </c>
    </row>
    <row r="6431" spans="1:17" x14ac:dyDescent="0.25">
      <c r="A6431" s="3" t="s">
        <v>378</v>
      </c>
      <c r="B6431" s="3" t="s">
        <v>8</v>
      </c>
      <c r="C6431" s="3" t="s">
        <v>379</v>
      </c>
      <c r="D6431" s="3">
        <v>0.35</v>
      </c>
      <c r="E6431" s="3">
        <v>0.47</v>
      </c>
      <c r="F6431" s="3" t="s">
        <v>63</v>
      </c>
      <c r="G6431" s="2">
        <v>6430</v>
      </c>
      <c r="H6431" s="3">
        <v>249.4194087075426</v>
      </c>
      <c r="I6431" s="3">
        <v>292555.87908873643</v>
      </c>
      <c r="J6431" s="3">
        <v>600.26728552272868</v>
      </c>
      <c r="K6431" s="3">
        <v>1</v>
      </c>
      <c r="L6431" s="3">
        <f t="shared" si="327"/>
        <v>600.26728552272868</v>
      </c>
      <c r="M6431" s="3">
        <v>0</v>
      </c>
      <c r="N6431" s="3">
        <v>33.601994883395697</v>
      </c>
      <c r="O6431" s="3">
        <v>1</v>
      </c>
      <c r="P6431" s="3">
        <f t="shared" si="328"/>
        <v>33.601994883395697</v>
      </c>
      <c r="Q6431" s="3">
        <v>0</v>
      </c>
    </row>
    <row r="6432" spans="1:17" x14ac:dyDescent="0.25">
      <c r="A6432" s="3" t="s">
        <v>378</v>
      </c>
      <c r="B6432" s="3" t="s">
        <v>89</v>
      </c>
      <c r="C6432" s="3" t="s">
        <v>397</v>
      </c>
      <c r="D6432" s="3">
        <v>0.36</v>
      </c>
      <c r="E6432" s="3">
        <v>0.53</v>
      </c>
      <c r="F6432" s="3" t="s">
        <v>63</v>
      </c>
      <c r="G6432" s="2">
        <v>6430</v>
      </c>
      <c r="H6432" s="3">
        <v>10.14463832671002</v>
      </c>
      <c r="I6432" s="3">
        <v>15415.3911435629</v>
      </c>
      <c r="J6432" s="3">
        <v>32.334707540206296</v>
      </c>
      <c r="K6432" s="3">
        <v>1</v>
      </c>
      <c r="L6432" s="3">
        <f t="shared" si="327"/>
        <v>32.334707540206296</v>
      </c>
      <c r="M6432" s="3">
        <v>0</v>
      </c>
      <c r="N6432" s="3">
        <v>2.0938735423955706</v>
      </c>
      <c r="O6432" s="3">
        <v>1</v>
      </c>
      <c r="P6432" s="3">
        <f t="shared" si="328"/>
        <v>2.0938735423955706</v>
      </c>
      <c r="Q6432" s="3">
        <v>0</v>
      </c>
    </row>
    <row r="6433" spans="1:17" x14ac:dyDescent="0.25">
      <c r="A6433" s="3" t="s">
        <v>378</v>
      </c>
      <c r="B6433" s="3" t="s">
        <v>8</v>
      </c>
      <c r="C6433" s="3" t="s">
        <v>379</v>
      </c>
      <c r="D6433" s="3">
        <v>0.35</v>
      </c>
      <c r="E6433" s="3">
        <v>0.47</v>
      </c>
      <c r="F6433" s="3" t="s">
        <v>63</v>
      </c>
      <c r="G6433" s="2">
        <v>6430</v>
      </c>
      <c r="H6433" s="3">
        <v>231.7306270876156</v>
      </c>
      <c r="I6433" s="3">
        <v>64673.546133025055</v>
      </c>
      <c r="J6433" s="3">
        <v>126.72355700523134</v>
      </c>
      <c r="K6433" s="3">
        <v>1</v>
      </c>
      <c r="L6433" s="3">
        <f t="shared" si="327"/>
        <v>126.72355700523134</v>
      </c>
      <c r="M6433" s="3">
        <v>0</v>
      </c>
      <c r="N6433" s="3">
        <v>17.352836550754436</v>
      </c>
      <c r="O6433" s="3">
        <v>1</v>
      </c>
      <c r="P6433" s="3">
        <f t="shared" si="328"/>
        <v>17.352836550754436</v>
      </c>
      <c r="Q6433" s="3">
        <v>0</v>
      </c>
    </row>
    <row r="6434" spans="1:17" x14ac:dyDescent="0.25">
      <c r="A6434" s="3" t="s">
        <v>378</v>
      </c>
      <c r="B6434" s="3" t="s">
        <v>89</v>
      </c>
      <c r="C6434" s="3" t="s">
        <v>406</v>
      </c>
      <c r="D6434" s="3">
        <v>0.36</v>
      </c>
      <c r="E6434" s="3">
        <v>0.48</v>
      </c>
      <c r="F6434" s="3" t="s">
        <v>415</v>
      </c>
      <c r="G6434" s="2">
        <v>6430</v>
      </c>
      <c r="H6434" s="3">
        <v>1.4766338663207348</v>
      </c>
      <c r="I6434" s="3">
        <v>4161.7514935068803</v>
      </c>
      <c r="J6434" s="3">
        <v>8.4798429742913957</v>
      </c>
      <c r="K6434" s="3">
        <v>1</v>
      </c>
      <c r="L6434" s="3">
        <f t="shared" si="327"/>
        <v>8.4798429742913957</v>
      </c>
      <c r="M6434" s="3">
        <v>0</v>
      </c>
      <c r="N6434" s="3">
        <v>0.99938559808592675</v>
      </c>
      <c r="O6434" s="3">
        <v>1</v>
      </c>
      <c r="P6434" s="3">
        <f t="shared" si="328"/>
        <v>0.99938559808592675</v>
      </c>
      <c r="Q6434" s="3">
        <v>0</v>
      </c>
    </row>
    <row r="6435" spans="1:17" x14ac:dyDescent="0.25">
      <c r="A6435" s="3" t="s">
        <v>378</v>
      </c>
      <c r="B6435" s="3" t="s">
        <v>8</v>
      </c>
      <c r="C6435" s="3" t="s">
        <v>379</v>
      </c>
      <c r="D6435" s="3">
        <v>0.35</v>
      </c>
      <c r="E6435" s="3">
        <v>0.47</v>
      </c>
      <c r="F6435" s="3" t="s">
        <v>385</v>
      </c>
      <c r="G6435" s="2">
        <v>6430</v>
      </c>
      <c r="H6435" s="3">
        <v>54.863837115856143</v>
      </c>
      <c r="I6435" s="3">
        <v>63418.332016212582</v>
      </c>
      <c r="J6435" s="3">
        <v>131.28679019004147</v>
      </c>
      <c r="K6435" s="3">
        <v>1</v>
      </c>
      <c r="L6435" s="3">
        <f t="shared" si="327"/>
        <v>131.28679019004147</v>
      </c>
      <c r="M6435" s="3">
        <v>0</v>
      </c>
      <c r="N6435" s="3">
        <v>9.3500223469311603</v>
      </c>
      <c r="O6435" s="3">
        <v>1</v>
      </c>
      <c r="P6435" s="3">
        <f t="shared" si="328"/>
        <v>9.3500223469311603</v>
      </c>
      <c r="Q6435" s="3">
        <v>0</v>
      </c>
    </row>
    <row r="6436" spans="1:17" x14ac:dyDescent="0.25">
      <c r="A6436" s="3" t="s">
        <v>378</v>
      </c>
      <c r="B6436" s="3" t="s">
        <v>8</v>
      </c>
      <c r="C6436" s="3" t="s">
        <v>379</v>
      </c>
      <c r="D6436" s="3">
        <v>0.35</v>
      </c>
      <c r="E6436" s="3">
        <v>0.47</v>
      </c>
      <c r="F6436" s="3" t="s">
        <v>19</v>
      </c>
      <c r="G6436" s="2">
        <v>6440</v>
      </c>
      <c r="H6436" s="3">
        <v>6.9582471009406888</v>
      </c>
      <c r="I6436" s="3">
        <v>11928.226255652062</v>
      </c>
      <c r="J6436" s="3">
        <v>27.543663872597186</v>
      </c>
      <c r="K6436" s="3">
        <v>1</v>
      </c>
      <c r="L6436" s="3">
        <f t="shared" si="327"/>
        <v>27.543663872597186</v>
      </c>
      <c r="M6436" s="3">
        <v>0</v>
      </c>
      <c r="N6436" s="3">
        <v>2.7935472564401418</v>
      </c>
      <c r="O6436" s="3">
        <v>1</v>
      </c>
      <c r="P6436" s="3">
        <f t="shared" si="328"/>
        <v>2.7935472564401418</v>
      </c>
      <c r="Q6436" s="3">
        <v>0</v>
      </c>
    </row>
    <row r="6437" spans="1:17" x14ac:dyDescent="0.25">
      <c r="A6437" s="3" t="s">
        <v>378</v>
      </c>
      <c r="B6437" s="3" t="s">
        <v>89</v>
      </c>
      <c r="C6437" s="3" t="s">
        <v>397</v>
      </c>
      <c r="D6437" s="3">
        <v>0.36</v>
      </c>
      <c r="E6437" s="3">
        <v>0.53</v>
      </c>
      <c r="F6437" s="3" t="s">
        <v>19</v>
      </c>
      <c r="G6437" s="2">
        <v>6440</v>
      </c>
      <c r="H6437" s="3">
        <v>5.6007650900879593</v>
      </c>
      <c r="I6437" s="3">
        <v>13700.41266348407</v>
      </c>
      <c r="J6437" s="3">
        <v>35.086790596876796</v>
      </c>
      <c r="K6437" s="3">
        <v>1</v>
      </c>
      <c r="L6437" s="3">
        <f t="shared" si="327"/>
        <v>35.086790596876796</v>
      </c>
      <c r="M6437" s="3">
        <v>0</v>
      </c>
      <c r="N6437" s="3">
        <v>4.6947474378618939</v>
      </c>
      <c r="O6437" s="3">
        <v>1</v>
      </c>
      <c r="P6437" s="3">
        <f t="shared" si="328"/>
        <v>4.6947474378618939</v>
      </c>
      <c r="Q6437" s="3">
        <v>0</v>
      </c>
    </row>
    <row r="6438" spans="1:17" x14ac:dyDescent="0.25">
      <c r="A6438" s="3" t="s">
        <v>378</v>
      </c>
      <c r="B6438" s="3" t="s">
        <v>89</v>
      </c>
      <c r="C6438" s="3" t="s">
        <v>406</v>
      </c>
      <c r="D6438" s="3">
        <v>0.36</v>
      </c>
      <c r="E6438" s="3">
        <v>0.48</v>
      </c>
      <c r="F6438" s="3" t="s">
        <v>19</v>
      </c>
      <c r="G6438" s="2">
        <v>6440</v>
      </c>
      <c r="H6438" s="3">
        <v>2.5825447489366384</v>
      </c>
      <c r="I6438" s="3">
        <v>6085.4982322380984</v>
      </c>
      <c r="J6438" s="3">
        <v>8.1262287065630634</v>
      </c>
      <c r="K6438" s="3">
        <v>1</v>
      </c>
      <c r="L6438" s="3">
        <f t="shared" si="327"/>
        <v>8.1262287065630634</v>
      </c>
      <c r="M6438" s="3">
        <v>0</v>
      </c>
      <c r="N6438" s="3">
        <v>1.0656456722335657</v>
      </c>
      <c r="O6438" s="3">
        <v>1</v>
      </c>
      <c r="P6438" s="3">
        <f t="shared" si="328"/>
        <v>1.0656456722335657</v>
      </c>
      <c r="Q6438" s="3">
        <v>0</v>
      </c>
    </row>
    <row r="6439" spans="1:17" x14ac:dyDescent="0.25">
      <c r="A6439" s="3" t="s">
        <v>378</v>
      </c>
      <c r="B6439" s="3" t="s">
        <v>89</v>
      </c>
      <c r="C6439" s="3" t="s">
        <v>397</v>
      </c>
      <c r="D6439" s="3">
        <v>0.36</v>
      </c>
      <c r="E6439" s="3">
        <v>0.53</v>
      </c>
      <c r="F6439" s="3" t="s">
        <v>404</v>
      </c>
      <c r="G6439" s="2">
        <v>6440</v>
      </c>
      <c r="H6439" s="3">
        <v>15.784745463531765</v>
      </c>
      <c r="I6439" s="3">
        <v>48764.417944194851</v>
      </c>
      <c r="J6439" s="3">
        <v>114.29682966365874</v>
      </c>
      <c r="K6439" s="3">
        <v>1</v>
      </c>
      <c r="L6439" s="3">
        <f t="shared" si="327"/>
        <v>114.29682966365874</v>
      </c>
      <c r="M6439" s="3">
        <v>0</v>
      </c>
      <c r="N6439" s="3">
        <v>12.378272522547769</v>
      </c>
      <c r="O6439" s="3">
        <v>1</v>
      </c>
      <c r="P6439" s="3">
        <f t="shared" si="328"/>
        <v>12.378272522547769</v>
      </c>
      <c r="Q6439" s="3">
        <v>0</v>
      </c>
    </row>
    <row r="6440" spans="1:17" x14ac:dyDescent="0.25">
      <c r="A6440" s="3" t="s">
        <v>378</v>
      </c>
      <c r="B6440" s="3" t="s">
        <v>8</v>
      </c>
      <c r="C6440" s="3" t="s">
        <v>379</v>
      </c>
      <c r="D6440" s="3">
        <v>0.35</v>
      </c>
      <c r="E6440" s="3">
        <v>0.47</v>
      </c>
      <c r="F6440" s="3" t="s">
        <v>390</v>
      </c>
      <c r="G6440" s="2">
        <v>6440</v>
      </c>
      <c r="H6440" s="3">
        <v>1.415775062446006E-3</v>
      </c>
      <c r="I6440" s="3">
        <v>4.2492974191774975</v>
      </c>
      <c r="J6440" s="3">
        <v>8.764601183209415E-3</v>
      </c>
      <c r="K6440" s="3">
        <v>1</v>
      </c>
      <c r="L6440" s="3">
        <f t="shared" si="327"/>
        <v>8.764601183209415E-3</v>
      </c>
      <c r="M6440" s="3">
        <v>0</v>
      </c>
      <c r="N6440" s="3">
        <v>1.0479192656283436E-3</v>
      </c>
      <c r="O6440" s="3">
        <v>1</v>
      </c>
      <c r="P6440" s="3">
        <f t="shared" si="328"/>
        <v>1.0479192656283436E-3</v>
      </c>
      <c r="Q6440" s="3">
        <v>0</v>
      </c>
    </row>
    <row r="6441" spans="1:17" x14ac:dyDescent="0.25">
      <c r="A6441" s="3" t="s">
        <v>378</v>
      </c>
      <c r="B6441" s="3" t="s">
        <v>89</v>
      </c>
      <c r="C6441" s="3" t="s">
        <v>406</v>
      </c>
      <c r="D6441" s="3">
        <v>0.36</v>
      </c>
      <c r="E6441" s="3">
        <v>0.48</v>
      </c>
      <c r="F6441" s="3" t="s">
        <v>11</v>
      </c>
      <c r="G6441" s="2">
        <v>6440</v>
      </c>
      <c r="H6441" s="3">
        <v>1.8210738996570175</v>
      </c>
      <c r="I6441" s="3">
        <v>4395.0208479056764</v>
      </c>
      <c r="J6441" s="3">
        <v>5.3733270945030105</v>
      </c>
      <c r="K6441" s="3">
        <v>1</v>
      </c>
      <c r="L6441" s="3">
        <f t="shared" si="327"/>
        <v>5.3733270945030105</v>
      </c>
      <c r="M6441" s="3">
        <v>0</v>
      </c>
      <c r="N6441" s="3">
        <v>0.72611304612443439</v>
      </c>
      <c r="O6441" s="3">
        <v>1</v>
      </c>
      <c r="P6441" s="3">
        <f t="shared" si="328"/>
        <v>0.72611304612443439</v>
      </c>
      <c r="Q6441" s="3">
        <v>0</v>
      </c>
    </row>
    <row r="6442" spans="1:17" x14ac:dyDescent="0.25">
      <c r="A6442" s="3" t="s">
        <v>378</v>
      </c>
      <c r="B6442" s="3" t="s">
        <v>89</v>
      </c>
      <c r="C6442" s="3" t="s">
        <v>417</v>
      </c>
      <c r="D6442" s="3">
        <v>0.51</v>
      </c>
      <c r="E6442" s="3">
        <v>0.57999999999999996</v>
      </c>
      <c r="F6442" s="3" t="s">
        <v>11</v>
      </c>
      <c r="G6442" s="2">
        <v>6440</v>
      </c>
      <c r="H6442" s="3">
        <v>2.5059864812179784</v>
      </c>
      <c r="I6442" s="3">
        <v>5664.5083368105643</v>
      </c>
      <c r="J6442" s="3">
        <v>9.8667371552516094</v>
      </c>
      <c r="K6442" s="3">
        <v>1</v>
      </c>
      <c r="L6442" s="3">
        <f t="shared" si="327"/>
        <v>9.8667371552516094</v>
      </c>
      <c r="M6442" s="3">
        <v>0</v>
      </c>
      <c r="N6442" s="3">
        <v>1.2135640386004487</v>
      </c>
      <c r="O6442" s="3">
        <v>1</v>
      </c>
      <c r="P6442" s="3">
        <f t="shared" si="328"/>
        <v>1.2135640386004487</v>
      </c>
      <c r="Q6442" s="3">
        <v>0</v>
      </c>
    </row>
    <row r="6443" spans="1:17" x14ac:dyDescent="0.25">
      <c r="A6443" s="3" t="s">
        <v>378</v>
      </c>
      <c r="B6443" s="3" t="s">
        <v>8</v>
      </c>
      <c r="C6443" s="3" t="s">
        <v>379</v>
      </c>
      <c r="D6443" s="3">
        <v>0.35</v>
      </c>
      <c r="E6443" s="3">
        <v>0.47</v>
      </c>
      <c r="F6443" s="3" t="s">
        <v>392</v>
      </c>
      <c r="G6443" s="2">
        <v>6440</v>
      </c>
      <c r="H6443" s="3">
        <v>2.1913772026922884</v>
      </c>
      <c r="I6443" s="3">
        <v>6292.7840324263007</v>
      </c>
      <c r="J6443" s="3">
        <v>16.012796550809011</v>
      </c>
      <c r="K6443" s="3">
        <v>1</v>
      </c>
      <c r="L6443" s="3">
        <f t="shared" si="327"/>
        <v>16.012796550809011</v>
      </c>
      <c r="M6443" s="3">
        <v>0</v>
      </c>
      <c r="N6443" s="3">
        <v>1.7601834396448017</v>
      </c>
      <c r="O6443" s="3">
        <v>1</v>
      </c>
      <c r="P6443" s="3">
        <f t="shared" si="328"/>
        <v>1.7601834396448017</v>
      </c>
      <c r="Q6443" s="3">
        <v>0</v>
      </c>
    </row>
    <row r="6444" spans="1:17" x14ac:dyDescent="0.25">
      <c r="A6444" s="3" t="s">
        <v>378</v>
      </c>
      <c r="B6444" s="3" t="s">
        <v>89</v>
      </c>
      <c r="C6444" s="3" t="s">
        <v>406</v>
      </c>
      <c r="D6444" s="3">
        <v>0.36</v>
      </c>
      <c r="E6444" s="3">
        <v>0.48</v>
      </c>
      <c r="F6444" s="3" t="s">
        <v>59</v>
      </c>
      <c r="G6444" s="2">
        <v>6440</v>
      </c>
      <c r="H6444" s="3">
        <v>1.8097025189701659</v>
      </c>
      <c r="I6444" s="3">
        <v>4318.7947803791358</v>
      </c>
      <c r="J6444" s="3">
        <v>6.7307983717248563</v>
      </c>
      <c r="K6444" s="3">
        <v>1</v>
      </c>
      <c r="L6444" s="3">
        <f t="shared" si="327"/>
        <v>6.7307983717248563</v>
      </c>
      <c r="M6444" s="3">
        <v>0</v>
      </c>
      <c r="N6444" s="3">
        <v>0.81284326463833956</v>
      </c>
      <c r="O6444" s="3">
        <v>1</v>
      </c>
      <c r="P6444" s="3">
        <f t="shared" si="328"/>
        <v>0.81284326463833956</v>
      </c>
      <c r="Q6444" s="3">
        <v>0</v>
      </c>
    </row>
    <row r="6445" spans="1:17" x14ac:dyDescent="0.25">
      <c r="A6445" s="3" t="s">
        <v>378</v>
      </c>
      <c r="B6445" s="3" t="s">
        <v>89</v>
      </c>
      <c r="C6445" s="3" t="s">
        <v>417</v>
      </c>
      <c r="D6445" s="3">
        <v>0.51</v>
      </c>
      <c r="E6445" s="3">
        <v>0.57999999999999996</v>
      </c>
      <c r="F6445" s="3" t="s">
        <v>59</v>
      </c>
      <c r="G6445" s="2">
        <v>6440</v>
      </c>
      <c r="H6445" s="3">
        <v>0.19153089003167972</v>
      </c>
      <c r="I6445" s="3">
        <v>475.17658217578412</v>
      </c>
      <c r="J6445" s="3">
        <v>0.62670079176473081</v>
      </c>
      <c r="K6445" s="3">
        <v>1</v>
      </c>
      <c r="L6445" s="3">
        <f t="shared" si="327"/>
        <v>0.62670079176473081</v>
      </c>
      <c r="M6445" s="3">
        <v>0</v>
      </c>
      <c r="N6445" s="3">
        <v>7.3478381116138372E-2</v>
      </c>
      <c r="O6445" s="3">
        <v>1</v>
      </c>
      <c r="P6445" s="3">
        <f t="shared" si="328"/>
        <v>7.3478381116138372E-2</v>
      </c>
      <c r="Q6445" s="3">
        <v>0</v>
      </c>
    </row>
    <row r="6446" spans="1:17" x14ac:dyDescent="0.25">
      <c r="A6446" s="3" t="s">
        <v>378</v>
      </c>
      <c r="B6446" s="3" t="s">
        <v>8</v>
      </c>
      <c r="C6446" s="3" t="s">
        <v>379</v>
      </c>
      <c r="D6446" s="3">
        <v>0.35</v>
      </c>
      <c r="E6446" s="3">
        <v>0.47</v>
      </c>
      <c r="F6446" s="3" t="s">
        <v>63</v>
      </c>
      <c r="G6446" s="2">
        <v>6440</v>
      </c>
      <c r="H6446" s="3">
        <v>13.629596000232358</v>
      </c>
      <c r="I6446" s="3">
        <v>27435.367764464427</v>
      </c>
      <c r="J6446" s="3">
        <v>67.041126919786478</v>
      </c>
      <c r="K6446" s="3">
        <v>1</v>
      </c>
      <c r="L6446" s="3">
        <f t="shared" si="327"/>
        <v>67.041126919786478</v>
      </c>
      <c r="M6446" s="3">
        <v>0</v>
      </c>
      <c r="N6446" s="3">
        <v>6.5485058151099746</v>
      </c>
      <c r="O6446" s="3">
        <v>1</v>
      </c>
      <c r="P6446" s="3">
        <f t="shared" si="328"/>
        <v>6.5485058151099746</v>
      </c>
      <c r="Q6446" s="3">
        <v>0</v>
      </c>
    </row>
    <row r="6447" spans="1:17" x14ac:dyDescent="0.25">
      <c r="A6447" s="3" t="s">
        <v>378</v>
      </c>
      <c r="B6447" s="3" t="s">
        <v>8</v>
      </c>
      <c r="C6447" s="3" t="s">
        <v>379</v>
      </c>
      <c r="D6447" s="3">
        <v>0.35</v>
      </c>
      <c r="E6447" s="3">
        <v>0.47</v>
      </c>
      <c r="F6447" s="3" t="s">
        <v>385</v>
      </c>
      <c r="G6447" s="2">
        <v>6440</v>
      </c>
      <c r="H6447" s="3">
        <v>2.9576247495927608</v>
      </c>
      <c r="I6447" s="3">
        <v>5809.2685851535334</v>
      </c>
      <c r="J6447" s="3">
        <v>14.69509596814334</v>
      </c>
      <c r="K6447" s="3">
        <v>1</v>
      </c>
      <c r="L6447" s="3">
        <f t="shared" si="327"/>
        <v>14.69509596814334</v>
      </c>
      <c r="M6447" s="3">
        <v>0</v>
      </c>
      <c r="N6447" s="3">
        <v>1.5895861624154368</v>
      </c>
      <c r="O6447" s="3">
        <v>1</v>
      </c>
      <c r="P6447" s="3">
        <f t="shared" si="328"/>
        <v>1.5895861624154368</v>
      </c>
      <c r="Q6447" s="3">
        <v>0</v>
      </c>
    </row>
    <row r="6448" spans="1:17" x14ac:dyDescent="0.25">
      <c r="A6448" s="3" t="s">
        <v>378</v>
      </c>
      <c r="B6448" s="3" t="s">
        <v>8</v>
      </c>
      <c r="C6448" s="3" t="s">
        <v>379</v>
      </c>
      <c r="D6448" s="3">
        <v>0.35</v>
      </c>
      <c r="E6448" s="3">
        <v>0.47</v>
      </c>
      <c r="F6448" s="3" t="s">
        <v>19</v>
      </c>
      <c r="G6448" s="2">
        <v>6460</v>
      </c>
      <c r="H6448" s="3">
        <v>214.88168901022175</v>
      </c>
      <c r="I6448" s="3">
        <v>381564.29763241176</v>
      </c>
      <c r="J6448" s="3">
        <v>1042.3022165827269</v>
      </c>
      <c r="K6448" s="3">
        <v>1</v>
      </c>
      <c r="L6448" s="3">
        <f t="shared" si="327"/>
        <v>1042.3022165827269</v>
      </c>
      <c r="M6448" s="3">
        <v>0</v>
      </c>
      <c r="N6448" s="3">
        <v>99.966750741546306</v>
      </c>
      <c r="O6448" s="3">
        <v>1</v>
      </c>
      <c r="P6448" s="3">
        <f t="shared" si="328"/>
        <v>99.966750741546306</v>
      </c>
      <c r="Q6448" s="3">
        <v>0</v>
      </c>
    </row>
    <row r="6449" spans="1:17" x14ac:dyDescent="0.25">
      <c r="A6449" s="3" t="s">
        <v>378</v>
      </c>
      <c r="B6449" s="3" t="s">
        <v>8</v>
      </c>
      <c r="C6449" s="3" t="s">
        <v>379</v>
      </c>
      <c r="D6449" s="3">
        <v>0.35</v>
      </c>
      <c r="E6449" s="3">
        <v>0.47</v>
      </c>
      <c r="F6449" s="3" t="s">
        <v>19</v>
      </c>
      <c r="G6449" s="2">
        <v>6460</v>
      </c>
      <c r="H6449" s="3">
        <v>46.979291992583562</v>
      </c>
      <c r="I6449" s="3">
        <v>99097.648995775147</v>
      </c>
      <c r="J6449" s="3">
        <v>259.73306808397712</v>
      </c>
      <c r="K6449" s="3">
        <v>1</v>
      </c>
      <c r="L6449" s="3">
        <f t="shared" si="327"/>
        <v>259.73306808397712</v>
      </c>
      <c r="M6449" s="3">
        <v>0</v>
      </c>
      <c r="N6449" s="3">
        <v>23.927412404374483</v>
      </c>
      <c r="O6449" s="3">
        <v>1</v>
      </c>
      <c r="P6449" s="3">
        <f t="shared" si="328"/>
        <v>23.927412404374483</v>
      </c>
      <c r="Q6449" s="3">
        <v>0</v>
      </c>
    </row>
    <row r="6450" spans="1:17" x14ac:dyDescent="0.25">
      <c r="A6450" s="3" t="s">
        <v>378</v>
      </c>
      <c r="B6450" s="3" t="s">
        <v>89</v>
      </c>
      <c r="C6450" s="3" t="s">
        <v>397</v>
      </c>
      <c r="D6450" s="3">
        <v>0.36</v>
      </c>
      <c r="E6450" s="3">
        <v>0.53</v>
      </c>
      <c r="F6450" s="3" t="s">
        <v>19</v>
      </c>
      <c r="G6450" s="2">
        <v>6460</v>
      </c>
      <c r="H6450" s="3">
        <v>570.6858363467411</v>
      </c>
      <c r="I6450" s="3">
        <v>972998.6011536083</v>
      </c>
      <c r="J6450" s="3">
        <v>2678.1581908093444</v>
      </c>
      <c r="K6450" s="3">
        <v>1</v>
      </c>
      <c r="L6450" s="3">
        <f t="shared" si="327"/>
        <v>2678.1581908093444</v>
      </c>
      <c r="M6450" s="3">
        <v>0</v>
      </c>
      <c r="N6450" s="3">
        <v>232.64986101051946</v>
      </c>
      <c r="O6450" s="3">
        <v>1</v>
      </c>
      <c r="P6450" s="3">
        <f t="shared" si="328"/>
        <v>232.64986101051946</v>
      </c>
      <c r="Q6450" s="3">
        <v>0</v>
      </c>
    </row>
    <row r="6451" spans="1:17" x14ac:dyDescent="0.25">
      <c r="A6451" s="3" t="s">
        <v>378</v>
      </c>
      <c r="B6451" s="3" t="s">
        <v>89</v>
      </c>
      <c r="C6451" s="3" t="s">
        <v>406</v>
      </c>
      <c r="D6451" s="3">
        <v>0.36</v>
      </c>
      <c r="E6451" s="3">
        <v>0.48</v>
      </c>
      <c r="F6451" s="3" t="s">
        <v>19</v>
      </c>
      <c r="G6451" s="2">
        <v>6460</v>
      </c>
      <c r="H6451" s="3">
        <v>294.01542008964276</v>
      </c>
      <c r="I6451" s="3">
        <v>849718.35754615662</v>
      </c>
      <c r="J6451" s="3">
        <v>1783.8298845212973</v>
      </c>
      <c r="K6451" s="3">
        <v>1</v>
      </c>
      <c r="L6451" s="3">
        <f t="shared" si="327"/>
        <v>1783.8298845212973</v>
      </c>
      <c r="M6451" s="3">
        <v>0</v>
      </c>
      <c r="N6451" s="3">
        <v>207.35651346484448</v>
      </c>
      <c r="O6451" s="3">
        <v>1</v>
      </c>
      <c r="P6451" s="3">
        <f t="shared" si="328"/>
        <v>207.35651346484448</v>
      </c>
      <c r="Q6451" s="3">
        <v>0</v>
      </c>
    </row>
    <row r="6452" spans="1:17" x14ac:dyDescent="0.25">
      <c r="A6452" s="3" t="s">
        <v>378</v>
      </c>
      <c r="B6452" s="3" t="s">
        <v>89</v>
      </c>
      <c r="C6452" s="3" t="s">
        <v>417</v>
      </c>
      <c r="D6452" s="3">
        <v>0.51</v>
      </c>
      <c r="E6452" s="3">
        <v>0.57999999999999996</v>
      </c>
      <c r="F6452" s="3" t="s">
        <v>19</v>
      </c>
      <c r="G6452" s="2">
        <v>6460</v>
      </c>
      <c r="H6452" s="3">
        <v>2.6758006848155755</v>
      </c>
      <c r="I6452" s="3">
        <v>7389.294025176795</v>
      </c>
      <c r="J6452" s="3">
        <v>18.490905336500504</v>
      </c>
      <c r="K6452" s="3">
        <v>1</v>
      </c>
      <c r="L6452" s="3">
        <f t="shared" si="327"/>
        <v>18.490905336500504</v>
      </c>
      <c r="M6452" s="3">
        <v>0</v>
      </c>
      <c r="N6452" s="3">
        <v>2.26271524687647</v>
      </c>
      <c r="O6452" s="3">
        <v>1</v>
      </c>
      <c r="P6452" s="3">
        <f t="shared" si="328"/>
        <v>2.26271524687647</v>
      </c>
      <c r="Q6452" s="3">
        <v>0</v>
      </c>
    </row>
    <row r="6453" spans="1:17" x14ac:dyDescent="0.25">
      <c r="A6453" s="3" t="s">
        <v>378</v>
      </c>
      <c r="B6453" s="3" t="s">
        <v>89</v>
      </c>
      <c r="C6453" s="3" t="s">
        <v>397</v>
      </c>
      <c r="D6453" s="3">
        <v>0.36</v>
      </c>
      <c r="E6453" s="3">
        <v>0.53</v>
      </c>
      <c r="F6453" s="3" t="s">
        <v>404</v>
      </c>
      <c r="G6453" s="2">
        <v>6460</v>
      </c>
      <c r="H6453" s="3">
        <v>56.702753831111842</v>
      </c>
      <c r="I6453" s="3">
        <v>167218.95460568086</v>
      </c>
      <c r="J6453" s="3">
        <v>367.27152139860004</v>
      </c>
      <c r="K6453" s="3">
        <v>1</v>
      </c>
      <c r="L6453" s="3">
        <f t="shared" si="327"/>
        <v>367.27152139860004</v>
      </c>
      <c r="M6453" s="3">
        <v>0</v>
      </c>
      <c r="N6453" s="3">
        <v>43.273422866554078</v>
      </c>
      <c r="O6453" s="3">
        <v>1</v>
      </c>
      <c r="P6453" s="3">
        <f t="shared" si="328"/>
        <v>43.273422866554078</v>
      </c>
      <c r="Q6453" s="3">
        <v>0</v>
      </c>
    </row>
    <row r="6454" spans="1:17" x14ac:dyDescent="0.25">
      <c r="A6454" s="3" t="s">
        <v>378</v>
      </c>
      <c r="B6454" s="3" t="s">
        <v>8</v>
      </c>
      <c r="C6454" s="3" t="s">
        <v>379</v>
      </c>
      <c r="D6454" s="3">
        <v>0.35</v>
      </c>
      <c r="E6454" s="3">
        <v>0.47</v>
      </c>
      <c r="F6454" s="3" t="s">
        <v>390</v>
      </c>
      <c r="G6454" s="2">
        <v>6460</v>
      </c>
      <c r="H6454" s="3">
        <v>64.731410755968795</v>
      </c>
      <c r="I6454" s="3">
        <v>70380.92340743095</v>
      </c>
      <c r="J6454" s="3">
        <v>215.89881464418707</v>
      </c>
      <c r="K6454" s="3">
        <v>1</v>
      </c>
      <c r="L6454" s="3">
        <f t="shared" si="327"/>
        <v>215.89881464418707</v>
      </c>
      <c r="M6454" s="3">
        <v>0</v>
      </c>
      <c r="N6454" s="3">
        <v>15.874234885207008</v>
      </c>
      <c r="O6454" s="3">
        <v>1</v>
      </c>
      <c r="P6454" s="3">
        <f t="shared" si="328"/>
        <v>15.874234885207008</v>
      </c>
      <c r="Q6454" s="3">
        <v>0</v>
      </c>
    </row>
    <row r="6455" spans="1:17" x14ac:dyDescent="0.25">
      <c r="A6455" s="3" t="s">
        <v>378</v>
      </c>
      <c r="B6455" s="3" t="s">
        <v>89</v>
      </c>
      <c r="C6455" s="3" t="s">
        <v>406</v>
      </c>
      <c r="D6455" s="3">
        <v>0.36</v>
      </c>
      <c r="E6455" s="3">
        <v>0.48</v>
      </c>
      <c r="F6455" s="3" t="s">
        <v>11</v>
      </c>
      <c r="G6455" s="2">
        <v>6460</v>
      </c>
      <c r="H6455" s="3">
        <v>41.898987308938523</v>
      </c>
      <c r="I6455" s="3">
        <v>116637.02540357216</v>
      </c>
      <c r="J6455" s="3">
        <v>249.03303121508438</v>
      </c>
      <c r="K6455" s="3">
        <v>1</v>
      </c>
      <c r="L6455" s="3">
        <f t="shared" si="327"/>
        <v>249.03303121508438</v>
      </c>
      <c r="M6455" s="3">
        <v>0</v>
      </c>
      <c r="N6455" s="3">
        <v>28.891024137976924</v>
      </c>
      <c r="O6455" s="3">
        <v>1</v>
      </c>
      <c r="P6455" s="3">
        <f t="shared" si="328"/>
        <v>28.891024137976924</v>
      </c>
      <c r="Q6455" s="3">
        <v>0</v>
      </c>
    </row>
    <row r="6456" spans="1:17" x14ac:dyDescent="0.25">
      <c r="A6456" s="3" t="s">
        <v>378</v>
      </c>
      <c r="B6456" s="3" t="s">
        <v>89</v>
      </c>
      <c r="C6456" s="3" t="s">
        <v>417</v>
      </c>
      <c r="D6456" s="3">
        <v>0.51</v>
      </c>
      <c r="E6456" s="3">
        <v>0.57999999999999996</v>
      </c>
      <c r="F6456" s="3" t="s">
        <v>11</v>
      </c>
      <c r="G6456" s="2">
        <v>6460</v>
      </c>
      <c r="H6456" s="3">
        <v>25.659600466638764</v>
      </c>
      <c r="I6456" s="3">
        <v>69162.363222631669</v>
      </c>
      <c r="J6456" s="3">
        <v>156.20292357293732</v>
      </c>
      <c r="K6456" s="3">
        <v>1</v>
      </c>
      <c r="L6456" s="3">
        <f t="shared" si="327"/>
        <v>156.20292357293732</v>
      </c>
      <c r="M6456" s="3">
        <v>0</v>
      </c>
      <c r="N6456" s="3">
        <v>19.097180884406765</v>
      </c>
      <c r="O6456" s="3">
        <v>1</v>
      </c>
      <c r="P6456" s="3">
        <f t="shared" si="328"/>
        <v>19.097180884406765</v>
      </c>
      <c r="Q6456" s="3">
        <v>0</v>
      </c>
    </row>
    <row r="6457" spans="1:17" x14ac:dyDescent="0.25">
      <c r="A6457" s="3" t="s">
        <v>378</v>
      </c>
      <c r="B6457" s="3" t="s">
        <v>8</v>
      </c>
      <c r="C6457" s="3" t="s">
        <v>379</v>
      </c>
      <c r="D6457" s="3">
        <v>0.35</v>
      </c>
      <c r="E6457" s="3">
        <v>0.47</v>
      </c>
      <c r="F6457" s="3" t="s">
        <v>391</v>
      </c>
      <c r="G6457" s="2">
        <v>6460</v>
      </c>
      <c r="H6457" s="3">
        <v>3.5143548334491741</v>
      </c>
      <c r="I6457" s="3">
        <v>4975.6435435236954</v>
      </c>
      <c r="J6457" s="3">
        <v>14.059775641753433</v>
      </c>
      <c r="K6457" s="3">
        <v>1</v>
      </c>
      <c r="L6457" s="3">
        <f t="shared" si="327"/>
        <v>14.059775641753433</v>
      </c>
      <c r="M6457" s="3">
        <v>0</v>
      </c>
      <c r="N6457" s="3">
        <v>1.1865440945121331</v>
      </c>
      <c r="O6457" s="3">
        <v>1</v>
      </c>
      <c r="P6457" s="3">
        <f t="shared" si="328"/>
        <v>1.1865440945121331</v>
      </c>
      <c r="Q6457" s="3">
        <v>0</v>
      </c>
    </row>
    <row r="6458" spans="1:17" x14ac:dyDescent="0.25">
      <c r="A6458" s="3" t="s">
        <v>378</v>
      </c>
      <c r="B6458" s="3" t="s">
        <v>89</v>
      </c>
      <c r="C6458" s="3" t="s">
        <v>406</v>
      </c>
      <c r="D6458" s="3">
        <v>0.36</v>
      </c>
      <c r="E6458" s="3">
        <v>0.48</v>
      </c>
      <c r="F6458" s="3" t="s">
        <v>413</v>
      </c>
      <c r="G6458" s="2">
        <v>6460</v>
      </c>
      <c r="H6458" s="3">
        <v>99.263894180349027</v>
      </c>
      <c r="I6458" s="3">
        <v>311957.41768694221</v>
      </c>
      <c r="J6458" s="3">
        <v>725.12882948803497</v>
      </c>
      <c r="K6458" s="3">
        <v>1</v>
      </c>
      <c r="L6458" s="3">
        <f t="shared" si="327"/>
        <v>725.12882948803497</v>
      </c>
      <c r="M6458" s="3">
        <v>0</v>
      </c>
      <c r="N6458" s="3">
        <v>76.392381129395346</v>
      </c>
      <c r="O6458" s="3">
        <v>1</v>
      </c>
      <c r="P6458" s="3">
        <f t="shared" si="328"/>
        <v>76.392381129395346</v>
      </c>
      <c r="Q6458" s="3">
        <v>0</v>
      </c>
    </row>
    <row r="6459" spans="1:17" x14ac:dyDescent="0.25">
      <c r="A6459" s="3" t="s">
        <v>378</v>
      </c>
      <c r="B6459" s="3" t="s">
        <v>8</v>
      </c>
      <c r="C6459" s="3" t="s">
        <v>379</v>
      </c>
      <c r="D6459" s="3">
        <v>0.35</v>
      </c>
      <c r="E6459" s="3">
        <v>0.47</v>
      </c>
      <c r="F6459" s="3" t="s">
        <v>392</v>
      </c>
      <c r="G6459" s="2">
        <v>6460</v>
      </c>
      <c r="H6459" s="3">
        <v>3.1579261033816692</v>
      </c>
      <c r="I6459" s="3">
        <v>6476.4395674313919</v>
      </c>
      <c r="J6459" s="3">
        <v>14.203979129636208</v>
      </c>
      <c r="K6459" s="3">
        <v>1</v>
      </c>
      <c r="L6459" s="3">
        <f t="shared" si="327"/>
        <v>14.203979129636208</v>
      </c>
      <c r="M6459" s="3">
        <v>0</v>
      </c>
      <c r="N6459" s="3">
        <v>1.5916446283038566</v>
      </c>
      <c r="O6459" s="3">
        <v>1</v>
      </c>
      <c r="P6459" s="3">
        <f t="shared" si="328"/>
        <v>1.5916446283038566</v>
      </c>
      <c r="Q6459" s="3">
        <v>0</v>
      </c>
    </row>
    <row r="6460" spans="1:17" x14ac:dyDescent="0.25">
      <c r="A6460" s="3" t="s">
        <v>378</v>
      </c>
      <c r="B6460" s="3" t="s">
        <v>8</v>
      </c>
      <c r="C6460" s="3" t="s">
        <v>379</v>
      </c>
      <c r="D6460" s="3">
        <v>0.35</v>
      </c>
      <c r="E6460" s="3">
        <v>0.47</v>
      </c>
      <c r="F6460" s="3" t="s">
        <v>392</v>
      </c>
      <c r="G6460" s="2">
        <v>6460</v>
      </c>
      <c r="H6460" s="3">
        <v>131.9253164937189</v>
      </c>
      <c r="I6460" s="3">
        <v>283162.97102968715</v>
      </c>
      <c r="J6460" s="3">
        <v>708.80738738159414</v>
      </c>
      <c r="K6460" s="3">
        <v>1</v>
      </c>
      <c r="L6460" s="3">
        <f t="shared" si="327"/>
        <v>708.80738738159414</v>
      </c>
      <c r="M6460" s="3">
        <v>0</v>
      </c>
      <c r="N6460" s="3">
        <v>72.280813527520451</v>
      </c>
      <c r="O6460" s="3">
        <v>1</v>
      </c>
      <c r="P6460" s="3">
        <f t="shared" si="328"/>
        <v>72.280813527520451</v>
      </c>
      <c r="Q6460" s="3">
        <v>0</v>
      </c>
    </row>
    <row r="6461" spans="1:17" x14ac:dyDescent="0.25">
      <c r="A6461" s="3" t="s">
        <v>378</v>
      </c>
      <c r="B6461" s="3" t="s">
        <v>89</v>
      </c>
      <c r="C6461" s="3" t="s">
        <v>397</v>
      </c>
      <c r="D6461" s="3">
        <v>0.36</v>
      </c>
      <c r="E6461" s="3">
        <v>0.53</v>
      </c>
      <c r="F6461" s="3" t="s">
        <v>392</v>
      </c>
      <c r="G6461" s="2">
        <v>6460</v>
      </c>
      <c r="H6461" s="3">
        <v>11.415012817824257</v>
      </c>
      <c r="I6461" s="3">
        <v>30765.7348938084</v>
      </c>
      <c r="J6461" s="3">
        <v>76.737956942426678</v>
      </c>
      <c r="K6461" s="3">
        <v>1</v>
      </c>
      <c r="L6461" s="3">
        <f t="shared" si="327"/>
        <v>76.737956942426678</v>
      </c>
      <c r="M6461" s="3">
        <v>0</v>
      </c>
      <c r="N6461" s="3">
        <v>7.7435113597225671</v>
      </c>
      <c r="O6461" s="3">
        <v>1</v>
      </c>
      <c r="P6461" s="3">
        <f t="shared" si="328"/>
        <v>7.7435113597225671</v>
      </c>
      <c r="Q6461" s="3">
        <v>0</v>
      </c>
    </row>
    <row r="6462" spans="1:17" x14ac:dyDescent="0.25">
      <c r="A6462" s="3" t="s">
        <v>378</v>
      </c>
      <c r="B6462" s="3" t="s">
        <v>8</v>
      </c>
      <c r="C6462" s="3" t="s">
        <v>379</v>
      </c>
      <c r="D6462" s="3">
        <v>0.35</v>
      </c>
      <c r="E6462" s="3">
        <v>0.47</v>
      </c>
      <c r="F6462" s="3" t="s">
        <v>59</v>
      </c>
      <c r="G6462" s="2">
        <v>6460</v>
      </c>
      <c r="H6462" s="3">
        <v>1.6179757099276231</v>
      </c>
      <c r="I6462" s="3">
        <v>4506.9407608243146</v>
      </c>
      <c r="J6462" s="3">
        <v>10.821929130225593</v>
      </c>
      <c r="K6462" s="3">
        <v>1</v>
      </c>
      <c r="L6462" s="3">
        <f t="shared" si="327"/>
        <v>10.821929130225593</v>
      </c>
      <c r="M6462" s="3">
        <v>0</v>
      </c>
      <c r="N6462" s="3">
        <v>1.2202368249484039</v>
      </c>
      <c r="O6462" s="3">
        <v>1</v>
      </c>
      <c r="P6462" s="3">
        <f t="shared" si="328"/>
        <v>1.2202368249484039</v>
      </c>
      <c r="Q6462" s="3">
        <v>0</v>
      </c>
    </row>
    <row r="6463" spans="1:17" x14ac:dyDescent="0.25">
      <c r="A6463" s="3" t="s">
        <v>378</v>
      </c>
      <c r="B6463" s="3" t="s">
        <v>89</v>
      </c>
      <c r="C6463" s="3" t="s">
        <v>397</v>
      </c>
      <c r="D6463" s="3">
        <v>0.36</v>
      </c>
      <c r="E6463" s="3">
        <v>0.53</v>
      </c>
      <c r="F6463" s="3" t="s">
        <v>59</v>
      </c>
      <c r="G6463" s="2">
        <v>6460</v>
      </c>
      <c r="H6463" s="3">
        <v>0.69646330609079454</v>
      </c>
      <c r="I6463" s="3">
        <v>2074.4783728603356</v>
      </c>
      <c r="J6463" s="3">
        <v>5.0801968528622101</v>
      </c>
      <c r="K6463" s="3">
        <v>1</v>
      </c>
      <c r="L6463" s="3">
        <f t="shared" si="327"/>
        <v>5.0801968528622101</v>
      </c>
      <c r="M6463" s="3">
        <v>0</v>
      </c>
      <c r="N6463" s="3">
        <v>0.60383384281374808</v>
      </c>
      <c r="O6463" s="3">
        <v>1</v>
      </c>
      <c r="P6463" s="3">
        <f t="shared" si="328"/>
        <v>0.60383384281374808</v>
      </c>
      <c r="Q6463" s="3">
        <v>0</v>
      </c>
    </row>
    <row r="6464" spans="1:17" x14ac:dyDescent="0.25">
      <c r="A6464" s="3" t="s">
        <v>378</v>
      </c>
      <c r="B6464" s="3" t="s">
        <v>89</v>
      </c>
      <c r="C6464" s="3" t="s">
        <v>406</v>
      </c>
      <c r="D6464" s="3">
        <v>0.36</v>
      </c>
      <c r="E6464" s="3">
        <v>0.48</v>
      </c>
      <c r="F6464" s="3" t="s">
        <v>59</v>
      </c>
      <c r="G6464" s="2">
        <v>6460</v>
      </c>
      <c r="H6464" s="3">
        <v>5.9960662474746496</v>
      </c>
      <c r="I6464" s="3">
        <v>20618.906606004199</v>
      </c>
      <c r="J6464" s="3">
        <v>47.760552209301636</v>
      </c>
      <c r="K6464" s="3">
        <v>1</v>
      </c>
      <c r="L6464" s="3">
        <f t="shared" si="327"/>
        <v>47.760552209301636</v>
      </c>
      <c r="M6464" s="3">
        <v>0</v>
      </c>
      <c r="N6464" s="3">
        <v>5.7727980748666248</v>
      </c>
      <c r="O6464" s="3">
        <v>1</v>
      </c>
      <c r="P6464" s="3">
        <f t="shared" si="328"/>
        <v>5.7727980748666248</v>
      </c>
      <c r="Q6464" s="3">
        <v>0</v>
      </c>
    </row>
    <row r="6465" spans="1:17" x14ac:dyDescent="0.25">
      <c r="A6465" s="3" t="s">
        <v>378</v>
      </c>
      <c r="B6465" s="3" t="s">
        <v>8</v>
      </c>
      <c r="C6465" s="3" t="s">
        <v>379</v>
      </c>
      <c r="D6465" s="3">
        <v>0.35</v>
      </c>
      <c r="E6465" s="3">
        <v>0.47</v>
      </c>
      <c r="F6465" s="3" t="s">
        <v>59</v>
      </c>
      <c r="G6465" s="2">
        <v>6460</v>
      </c>
      <c r="H6465" s="3">
        <v>5.9842503000206264</v>
      </c>
      <c r="I6465" s="3">
        <v>10880.651017747614</v>
      </c>
      <c r="J6465" s="3">
        <v>28.675896439608874</v>
      </c>
      <c r="K6465" s="3">
        <v>1</v>
      </c>
      <c r="L6465" s="3">
        <f t="shared" si="327"/>
        <v>28.675896439608874</v>
      </c>
      <c r="M6465" s="3">
        <v>0</v>
      </c>
      <c r="N6465" s="3">
        <v>2.9124076508756942</v>
      </c>
      <c r="O6465" s="3">
        <v>1</v>
      </c>
      <c r="P6465" s="3">
        <f t="shared" si="328"/>
        <v>2.9124076508756942</v>
      </c>
      <c r="Q6465" s="3">
        <v>0</v>
      </c>
    </row>
    <row r="6466" spans="1:17" x14ac:dyDescent="0.25">
      <c r="A6466" s="3" t="s">
        <v>378</v>
      </c>
      <c r="B6466" s="3" t="s">
        <v>8</v>
      </c>
      <c r="C6466" s="3" t="s">
        <v>379</v>
      </c>
      <c r="D6466" s="3">
        <v>0.35</v>
      </c>
      <c r="E6466" s="3">
        <v>0.47</v>
      </c>
      <c r="F6466" s="3" t="s">
        <v>59</v>
      </c>
      <c r="G6466" s="2">
        <v>6460</v>
      </c>
      <c r="H6466" s="3">
        <v>0.45639406978239827</v>
      </c>
      <c r="I6466" s="3">
        <v>1257.0153814076093</v>
      </c>
      <c r="J6466" s="3">
        <v>3.087642907974117</v>
      </c>
      <c r="K6466" s="3">
        <v>1</v>
      </c>
      <c r="L6466" s="3">
        <f t="shared" ref="L6466:L6529" si="329">J6466*K6466</f>
        <v>3.087642907974117</v>
      </c>
      <c r="M6466" s="3">
        <v>0</v>
      </c>
      <c r="N6466" s="3">
        <v>0.33546309585442208</v>
      </c>
      <c r="O6466" s="3">
        <v>1</v>
      </c>
      <c r="P6466" s="3">
        <f t="shared" ref="P6466:P6529" si="330">N6466*O6466</f>
        <v>0.33546309585442208</v>
      </c>
      <c r="Q6466" s="3">
        <v>0</v>
      </c>
    </row>
    <row r="6467" spans="1:17" x14ac:dyDescent="0.25">
      <c r="A6467" s="3" t="s">
        <v>378</v>
      </c>
      <c r="B6467" s="3" t="s">
        <v>89</v>
      </c>
      <c r="C6467" s="3" t="s">
        <v>397</v>
      </c>
      <c r="D6467" s="3">
        <v>0.36</v>
      </c>
      <c r="E6467" s="3">
        <v>0.53</v>
      </c>
      <c r="F6467" s="3" t="s">
        <v>59</v>
      </c>
      <c r="G6467" s="2">
        <v>6460</v>
      </c>
      <c r="H6467" s="3">
        <v>4.0861647637566011E-3</v>
      </c>
      <c r="I6467" s="3">
        <v>13.732053268514473</v>
      </c>
      <c r="J6467" s="3">
        <v>3.3039956535053157E-2</v>
      </c>
      <c r="K6467" s="3">
        <v>1</v>
      </c>
      <c r="L6467" s="3">
        <f t="shared" si="329"/>
        <v>3.3039956535053157E-2</v>
      </c>
      <c r="M6467" s="3">
        <v>0</v>
      </c>
      <c r="N6467" s="3">
        <v>3.8500125712912737E-3</v>
      </c>
      <c r="O6467" s="3">
        <v>1</v>
      </c>
      <c r="P6467" s="3">
        <f t="shared" si="330"/>
        <v>3.8500125712912737E-3</v>
      </c>
      <c r="Q6467" s="3">
        <v>0</v>
      </c>
    </row>
    <row r="6468" spans="1:17" x14ac:dyDescent="0.25">
      <c r="A6468" s="3" t="s">
        <v>378</v>
      </c>
      <c r="B6468" s="3" t="s">
        <v>89</v>
      </c>
      <c r="C6468" s="3" t="s">
        <v>406</v>
      </c>
      <c r="D6468" s="3">
        <v>0.36</v>
      </c>
      <c r="E6468" s="3">
        <v>0.48</v>
      </c>
      <c r="F6468" s="3" t="s">
        <v>59</v>
      </c>
      <c r="G6468" s="2">
        <v>6460</v>
      </c>
      <c r="H6468" s="3">
        <v>5.2077182124934146E-2</v>
      </c>
      <c r="I6468" s="3">
        <v>66.390865562008415</v>
      </c>
      <c r="J6468" s="3">
        <v>5.2508457577610107E-3</v>
      </c>
      <c r="K6468" s="3">
        <v>1</v>
      </c>
      <c r="L6468" s="3">
        <f t="shared" si="329"/>
        <v>5.2508457577610107E-3</v>
      </c>
      <c r="M6468" s="3">
        <v>0</v>
      </c>
      <c r="N6468" s="3">
        <v>6.5951234654616807E-4</v>
      </c>
      <c r="O6468" s="3">
        <v>1</v>
      </c>
      <c r="P6468" s="3">
        <f t="shared" si="330"/>
        <v>6.5951234654616807E-4</v>
      </c>
      <c r="Q6468" s="3">
        <v>0</v>
      </c>
    </row>
    <row r="6469" spans="1:17" x14ac:dyDescent="0.25">
      <c r="A6469" s="3" t="s">
        <v>378</v>
      </c>
      <c r="B6469" s="3" t="s">
        <v>89</v>
      </c>
      <c r="C6469" s="3" t="s">
        <v>417</v>
      </c>
      <c r="D6469" s="3">
        <v>0.51</v>
      </c>
      <c r="E6469" s="3">
        <v>0.57999999999999996</v>
      </c>
      <c r="F6469" s="3" t="s">
        <v>59</v>
      </c>
      <c r="G6469" s="2">
        <v>6460</v>
      </c>
      <c r="H6469" s="3">
        <v>1.1345032570217991E-2</v>
      </c>
      <c r="I6469" s="3">
        <v>40.042430797644286</v>
      </c>
      <c r="J6469" s="3">
        <v>9.7400551266623919E-2</v>
      </c>
      <c r="K6469" s="3">
        <v>1</v>
      </c>
      <c r="L6469" s="3">
        <f t="shared" si="329"/>
        <v>9.7400551266623919E-2</v>
      </c>
      <c r="M6469" s="3">
        <v>0</v>
      </c>
      <c r="N6469" s="3">
        <v>1.2033873405232636E-2</v>
      </c>
      <c r="O6469" s="3">
        <v>1</v>
      </c>
      <c r="P6469" s="3">
        <f t="shared" si="330"/>
        <v>1.2033873405232636E-2</v>
      </c>
      <c r="Q6469" s="3">
        <v>0</v>
      </c>
    </row>
    <row r="6470" spans="1:17" x14ac:dyDescent="0.25">
      <c r="A6470" s="3" t="s">
        <v>378</v>
      </c>
      <c r="B6470" s="3" t="s">
        <v>8</v>
      </c>
      <c r="C6470" s="3" t="s">
        <v>379</v>
      </c>
      <c r="D6470" s="3">
        <v>0.35</v>
      </c>
      <c r="E6470" s="3">
        <v>0.47</v>
      </c>
      <c r="F6470" s="3" t="s">
        <v>59</v>
      </c>
      <c r="G6470" s="2">
        <v>6460</v>
      </c>
      <c r="H6470" s="3">
        <v>6.6706865610916419E-2</v>
      </c>
      <c r="I6470" s="3">
        <v>98.223656633631606</v>
      </c>
      <c r="J6470" s="3">
        <v>0.28722827251254779</v>
      </c>
      <c r="K6470" s="3">
        <v>1</v>
      </c>
      <c r="L6470" s="3">
        <f t="shared" si="329"/>
        <v>0.28722827251254779</v>
      </c>
      <c r="M6470" s="3">
        <v>0</v>
      </c>
      <c r="N6470" s="3">
        <v>2.6091565718061059E-2</v>
      </c>
      <c r="O6470" s="3">
        <v>1</v>
      </c>
      <c r="P6470" s="3">
        <f t="shared" si="330"/>
        <v>2.6091565718061059E-2</v>
      </c>
      <c r="Q6470" s="3">
        <v>0</v>
      </c>
    </row>
    <row r="6471" spans="1:17" x14ac:dyDescent="0.25">
      <c r="A6471" s="3" t="s">
        <v>378</v>
      </c>
      <c r="B6471" s="3" t="s">
        <v>8</v>
      </c>
      <c r="C6471" s="3" t="s">
        <v>379</v>
      </c>
      <c r="D6471" s="3">
        <v>0.35</v>
      </c>
      <c r="E6471" s="3">
        <v>0.47</v>
      </c>
      <c r="F6471" s="3" t="s">
        <v>63</v>
      </c>
      <c r="G6471" s="2">
        <v>6460</v>
      </c>
      <c r="H6471" s="3">
        <v>380.63919535672466</v>
      </c>
      <c r="I6471" s="3">
        <v>640776.59910296788</v>
      </c>
      <c r="J6471" s="3">
        <v>1575.0287932018164</v>
      </c>
      <c r="K6471" s="3">
        <v>1</v>
      </c>
      <c r="L6471" s="3">
        <f t="shared" si="329"/>
        <v>1575.0287932018164</v>
      </c>
      <c r="M6471" s="3">
        <v>0</v>
      </c>
      <c r="N6471" s="3">
        <v>159.05654635923605</v>
      </c>
      <c r="O6471" s="3">
        <v>1</v>
      </c>
      <c r="P6471" s="3">
        <f t="shared" si="330"/>
        <v>159.05654635923605</v>
      </c>
      <c r="Q6471" s="3">
        <v>0</v>
      </c>
    </row>
    <row r="6472" spans="1:17" x14ac:dyDescent="0.25">
      <c r="A6472" s="3" t="s">
        <v>378</v>
      </c>
      <c r="B6472" s="3" t="s">
        <v>8</v>
      </c>
      <c r="C6472" s="3" t="s">
        <v>379</v>
      </c>
      <c r="D6472" s="3">
        <v>0.35</v>
      </c>
      <c r="E6472" s="3">
        <v>0.47</v>
      </c>
      <c r="F6472" s="3" t="s">
        <v>63</v>
      </c>
      <c r="G6472" s="2">
        <v>6460</v>
      </c>
      <c r="H6472" s="3">
        <v>2495.2261851287349</v>
      </c>
      <c r="I6472" s="3">
        <v>4143993.5963036339</v>
      </c>
      <c r="J6472" s="3">
        <v>11084.410092515944</v>
      </c>
      <c r="K6472" s="3">
        <v>1</v>
      </c>
      <c r="L6472" s="3">
        <f t="shared" si="329"/>
        <v>11084.410092515944</v>
      </c>
      <c r="M6472" s="3">
        <v>0</v>
      </c>
      <c r="N6472" s="3">
        <v>984.78098082121244</v>
      </c>
      <c r="O6472" s="3">
        <v>1</v>
      </c>
      <c r="P6472" s="3">
        <f t="shared" si="330"/>
        <v>984.78098082121244</v>
      </c>
      <c r="Q6472" s="3">
        <v>0</v>
      </c>
    </row>
    <row r="6473" spans="1:17" x14ac:dyDescent="0.25">
      <c r="A6473" s="3" t="s">
        <v>378</v>
      </c>
      <c r="B6473" s="3" t="s">
        <v>89</v>
      </c>
      <c r="C6473" s="3" t="s">
        <v>397</v>
      </c>
      <c r="D6473" s="3">
        <v>0.36</v>
      </c>
      <c r="E6473" s="3">
        <v>0.53</v>
      </c>
      <c r="F6473" s="3" t="s">
        <v>63</v>
      </c>
      <c r="G6473" s="2">
        <v>6460</v>
      </c>
      <c r="H6473" s="3">
        <v>885.99979621519606</v>
      </c>
      <c r="I6473" s="3">
        <v>1054691.4082450678</v>
      </c>
      <c r="J6473" s="3">
        <v>3379.829242624457</v>
      </c>
      <c r="K6473" s="3">
        <v>1</v>
      </c>
      <c r="L6473" s="3">
        <f t="shared" si="329"/>
        <v>3379.829242624457</v>
      </c>
      <c r="M6473" s="3">
        <v>0</v>
      </c>
      <c r="N6473" s="3">
        <v>234.62724299531774</v>
      </c>
      <c r="O6473" s="3">
        <v>1</v>
      </c>
      <c r="P6473" s="3">
        <f t="shared" si="330"/>
        <v>234.62724299531774</v>
      </c>
      <c r="Q6473" s="3">
        <v>0</v>
      </c>
    </row>
    <row r="6474" spans="1:17" x14ac:dyDescent="0.25">
      <c r="A6474" s="3" t="s">
        <v>378</v>
      </c>
      <c r="B6474" s="3" t="s">
        <v>8</v>
      </c>
      <c r="C6474" s="3" t="s">
        <v>379</v>
      </c>
      <c r="D6474" s="3">
        <v>0.35</v>
      </c>
      <c r="E6474" s="3">
        <v>0.47</v>
      </c>
      <c r="F6474" s="3" t="s">
        <v>63</v>
      </c>
      <c r="G6474" s="2">
        <v>6460</v>
      </c>
      <c r="H6474" s="3">
        <v>227.01125556596909</v>
      </c>
      <c r="I6474" s="3">
        <v>3790.6152786852981</v>
      </c>
      <c r="J6474" s="3">
        <v>10.966731040105936</v>
      </c>
      <c r="K6474" s="3">
        <v>1</v>
      </c>
      <c r="L6474" s="3">
        <f t="shared" si="329"/>
        <v>10.966731040105936</v>
      </c>
      <c r="M6474" s="3">
        <v>0</v>
      </c>
      <c r="N6474" s="3">
        <v>0.86291239856362778</v>
      </c>
      <c r="O6474" s="3">
        <v>1</v>
      </c>
      <c r="P6474" s="3">
        <f t="shared" si="330"/>
        <v>0.86291239856362778</v>
      </c>
      <c r="Q6474" s="3">
        <v>0</v>
      </c>
    </row>
    <row r="6475" spans="1:17" x14ac:dyDescent="0.25">
      <c r="A6475" s="3" t="s">
        <v>378</v>
      </c>
      <c r="B6475" s="3" t="s">
        <v>8</v>
      </c>
      <c r="C6475" s="3" t="s">
        <v>379</v>
      </c>
      <c r="D6475" s="3">
        <v>0.35</v>
      </c>
      <c r="E6475" s="3">
        <v>0.47</v>
      </c>
      <c r="F6475" s="3" t="s">
        <v>63</v>
      </c>
      <c r="G6475" s="2">
        <v>6460</v>
      </c>
      <c r="H6475" s="3">
        <v>5.1929981211470662E-3</v>
      </c>
      <c r="I6475" s="3">
        <v>18.735058902160993</v>
      </c>
      <c r="J6475" s="3">
        <v>3.9748269086476558E-2</v>
      </c>
      <c r="K6475" s="3">
        <v>1</v>
      </c>
      <c r="L6475" s="3">
        <f t="shared" si="329"/>
        <v>3.9748269086476558E-2</v>
      </c>
      <c r="M6475" s="3">
        <v>0</v>
      </c>
      <c r="N6475" s="3">
        <v>4.9589995086688375E-3</v>
      </c>
      <c r="O6475" s="3">
        <v>1</v>
      </c>
      <c r="P6475" s="3">
        <f t="shared" si="330"/>
        <v>4.9589995086688375E-3</v>
      </c>
      <c r="Q6475" s="3">
        <v>0</v>
      </c>
    </row>
    <row r="6476" spans="1:17" x14ac:dyDescent="0.25">
      <c r="A6476" s="3" t="s">
        <v>378</v>
      </c>
      <c r="B6476" s="3" t="s">
        <v>89</v>
      </c>
      <c r="C6476" s="3" t="s">
        <v>406</v>
      </c>
      <c r="D6476" s="3">
        <v>0.36</v>
      </c>
      <c r="E6476" s="3">
        <v>0.48</v>
      </c>
      <c r="F6476" s="3" t="s">
        <v>415</v>
      </c>
      <c r="G6476" s="2">
        <v>6460</v>
      </c>
      <c r="H6476" s="3">
        <v>10.0174396754821</v>
      </c>
      <c r="I6476" s="3">
        <v>29168.337696995088</v>
      </c>
      <c r="J6476" s="3">
        <v>66.137735563499575</v>
      </c>
      <c r="K6476" s="3">
        <v>1</v>
      </c>
      <c r="L6476" s="3">
        <f t="shared" si="329"/>
        <v>66.137735563499575</v>
      </c>
      <c r="M6476" s="3">
        <v>0</v>
      </c>
      <c r="N6476" s="3">
        <v>7.2001437166035869</v>
      </c>
      <c r="O6476" s="3">
        <v>1</v>
      </c>
      <c r="P6476" s="3">
        <f t="shared" si="330"/>
        <v>7.2001437166035869</v>
      </c>
      <c r="Q6476" s="3">
        <v>0</v>
      </c>
    </row>
    <row r="6477" spans="1:17" x14ac:dyDescent="0.25">
      <c r="A6477" s="3" t="s">
        <v>378</v>
      </c>
      <c r="B6477" s="3" t="s">
        <v>8</v>
      </c>
      <c r="C6477" s="3" t="s">
        <v>379</v>
      </c>
      <c r="D6477" s="3">
        <v>0.35</v>
      </c>
      <c r="E6477" s="3">
        <v>0.47</v>
      </c>
      <c r="F6477" s="3" t="s">
        <v>385</v>
      </c>
      <c r="G6477" s="2">
        <v>6460</v>
      </c>
      <c r="H6477" s="3">
        <v>501.7204256978016</v>
      </c>
      <c r="I6477" s="3">
        <v>534209.34521484072</v>
      </c>
      <c r="J6477" s="3">
        <v>1694.9397772987784</v>
      </c>
      <c r="K6477" s="3">
        <v>1</v>
      </c>
      <c r="L6477" s="3">
        <f t="shared" si="329"/>
        <v>1694.9397772987784</v>
      </c>
      <c r="M6477" s="3">
        <v>0</v>
      </c>
      <c r="N6477" s="3">
        <v>117.33385777710424</v>
      </c>
      <c r="O6477" s="3">
        <v>1</v>
      </c>
      <c r="P6477" s="3">
        <f t="shared" si="330"/>
        <v>117.33385777710424</v>
      </c>
      <c r="Q6477" s="3">
        <v>0</v>
      </c>
    </row>
    <row r="6478" spans="1:17" x14ac:dyDescent="0.25">
      <c r="A6478" s="3" t="s">
        <v>378</v>
      </c>
      <c r="B6478" s="3" t="s">
        <v>8</v>
      </c>
      <c r="C6478" s="3" t="s">
        <v>379</v>
      </c>
      <c r="D6478" s="3">
        <v>0.35</v>
      </c>
      <c r="E6478" s="3">
        <v>0.47</v>
      </c>
      <c r="F6478" s="3" t="s">
        <v>19</v>
      </c>
      <c r="G6478" s="2">
        <v>6500</v>
      </c>
      <c r="H6478" s="3">
        <v>5.5915631748547847</v>
      </c>
      <c r="I6478" s="3">
        <v>5601.2694222359905</v>
      </c>
      <c r="J6478" s="3">
        <v>16.951671806431278</v>
      </c>
      <c r="K6478" s="3">
        <v>1</v>
      </c>
      <c r="L6478" s="3">
        <f t="shared" si="329"/>
        <v>16.951671806431278</v>
      </c>
      <c r="M6478" s="3">
        <v>0</v>
      </c>
      <c r="N6478" s="3">
        <v>1.2877390457515461</v>
      </c>
      <c r="O6478" s="3">
        <v>1</v>
      </c>
      <c r="P6478" s="3">
        <f t="shared" si="330"/>
        <v>1.2877390457515461</v>
      </c>
      <c r="Q6478" s="3">
        <v>0</v>
      </c>
    </row>
    <row r="6479" spans="1:17" x14ac:dyDescent="0.25">
      <c r="A6479" s="3" t="s">
        <v>378</v>
      </c>
      <c r="B6479" s="3" t="s">
        <v>89</v>
      </c>
      <c r="C6479" s="3" t="s">
        <v>397</v>
      </c>
      <c r="D6479" s="3">
        <v>0.36</v>
      </c>
      <c r="E6479" s="3">
        <v>0.53</v>
      </c>
      <c r="F6479" s="3" t="s">
        <v>19</v>
      </c>
      <c r="G6479" s="2">
        <v>6500</v>
      </c>
      <c r="H6479" s="3">
        <v>37.1661667949231</v>
      </c>
      <c r="I6479" s="3">
        <v>68418.195044217297</v>
      </c>
      <c r="J6479" s="3">
        <v>189.12824802208524</v>
      </c>
      <c r="K6479" s="3">
        <v>1</v>
      </c>
      <c r="L6479" s="3">
        <f t="shared" si="329"/>
        <v>189.12824802208524</v>
      </c>
      <c r="M6479" s="3">
        <v>0</v>
      </c>
      <c r="N6479" s="3">
        <v>16.265100957495861</v>
      </c>
      <c r="O6479" s="3">
        <v>1</v>
      </c>
      <c r="P6479" s="3">
        <f t="shared" si="330"/>
        <v>16.265100957495861</v>
      </c>
      <c r="Q6479" s="3">
        <v>0</v>
      </c>
    </row>
    <row r="6480" spans="1:17" x14ac:dyDescent="0.25">
      <c r="A6480" s="3" t="s">
        <v>378</v>
      </c>
      <c r="B6480" s="3" t="s">
        <v>8</v>
      </c>
      <c r="C6480" s="3" t="s">
        <v>379</v>
      </c>
      <c r="D6480" s="3">
        <v>0.35</v>
      </c>
      <c r="E6480" s="3">
        <v>0.47</v>
      </c>
      <c r="F6480" s="3" t="s">
        <v>63</v>
      </c>
      <c r="G6480" s="2">
        <v>6500</v>
      </c>
      <c r="H6480" s="3">
        <v>201.380636478871</v>
      </c>
      <c r="I6480" s="3">
        <v>478699.56518169044</v>
      </c>
      <c r="J6480" s="3">
        <v>1111.9656324045734</v>
      </c>
      <c r="K6480" s="3">
        <v>1</v>
      </c>
      <c r="L6480" s="3">
        <f t="shared" si="329"/>
        <v>1111.9656324045734</v>
      </c>
      <c r="M6480" s="3">
        <v>0</v>
      </c>
      <c r="N6480" s="3">
        <v>122.33415416946211</v>
      </c>
      <c r="O6480" s="3">
        <v>1</v>
      </c>
      <c r="P6480" s="3">
        <f t="shared" si="330"/>
        <v>122.33415416946211</v>
      </c>
      <c r="Q6480" s="3">
        <v>0</v>
      </c>
    </row>
    <row r="6481" spans="1:17" x14ac:dyDescent="0.25">
      <c r="A6481" s="3" t="s">
        <v>378</v>
      </c>
      <c r="B6481" s="3" t="s">
        <v>8</v>
      </c>
      <c r="C6481" s="3" t="s">
        <v>379</v>
      </c>
      <c r="D6481" s="3">
        <v>0.35</v>
      </c>
      <c r="E6481" s="3">
        <v>0.47</v>
      </c>
      <c r="F6481" s="3" t="s">
        <v>63</v>
      </c>
      <c r="G6481" s="2">
        <v>6500</v>
      </c>
      <c r="H6481" s="3">
        <v>123.65610743308319</v>
      </c>
      <c r="I6481" s="3">
        <v>251946.29186455137</v>
      </c>
      <c r="J6481" s="3">
        <v>611.51276218415853</v>
      </c>
      <c r="K6481" s="3">
        <v>1</v>
      </c>
      <c r="L6481" s="3">
        <f t="shared" si="329"/>
        <v>611.51276218415853</v>
      </c>
      <c r="M6481" s="3">
        <v>0</v>
      </c>
      <c r="N6481" s="3">
        <v>63.424402150135116</v>
      </c>
      <c r="O6481" s="3">
        <v>1</v>
      </c>
      <c r="P6481" s="3">
        <f t="shared" si="330"/>
        <v>63.424402150135116</v>
      </c>
      <c r="Q6481" s="3">
        <v>0</v>
      </c>
    </row>
    <row r="6482" spans="1:17" x14ac:dyDescent="0.25">
      <c r="A6482" s="3" t="s">
        <v>378</v>
      </c>
      <c r="B6482" s="3" t="s">
        <v>89</v>
      </c>
      <c r="C6482" s="3" t="s">
        <v>406</v>
      </c>
      <c r="D6482" s="3">
        <v>0.36</v>
      </c>
      <c r="E6482" s="3">
        <v>0.48</v>
      </c>
      <c r="F6482" s="3" t="s">
        <v>11</v>
      </c>
      <c r="G6482" s="2">
        <v>6510</v>
      </c>
      <c r="H6482" s="3">
        <v>0.72798269956803308</v>
      </c>
      <c r="I6482" s="3">
        <v>2150.5142688230826</v>
      </c>
      <c r="J6482" s="3">
        <v>4.4790453972957653</v>
      </c>
      <c r="K6482" s="3">
        <v>1</v>
      </c>
      <c r="L6482" s="3">
        <f t="shared" si="329"/>
        <v>4.4790453972957653</v>
      </c>
      <c r="M6482" s="3">
        <v>0</v>
      </c>
      <c r="N6482" s="3">
        <v>0.52820045767027379</v>
      </c>
      <c r="O6482" s="3">
        <v>1</v>
      </c>
      <c r="P6482" s="3">
        <f t="shared" si="330"/>
        <v>0.52820045767027379</v>
      </c>
      <c r="Q6482" s="3">
        <v>0</v>
      </c>
    </row>
    <row r="6483" spans="1:17" x14ac:dyDescent="0.25">
      <c r="A6483" s="3" t="s">
        <v>378</v>
      </c>
      <c r="B6483" s="3" t="s">
        <v>8</v>
      </c>
      <c r="C6483" s="3" t="s">
        <v>379</v>
      </c>
      <c r="D6483" s="3">
        <v>0.35</v>
      </c>
      <c r="E6483" s="3">
        <v>0.47</v>
      </c>
      <c r="F6483" s="3" t="s">
        <v>19</v>
      </c>
      <c r="G6483" s="2">
        <v>7100</v>
      </c>
      <c r="H6483" s="3">
        <v>1.3441071327720546</v>
      </c>
      <c r="I6483" s="3">
        <v>1408.788991639324</v>
      </c>
      <c r="J6483" s="3">
        <v>3.664511686691676</v>
      </c>
      <c r="K6483" s="3">
        <v>1</v>
      </c>
      <c r="L6483" s="3">
        <f t="shared" si="329"/>
        <v>3.664511686691676</v>
      </c>
      <c r="M6483" s="3">
        <f>L6483</f>
        <v>3.664511686691676</v>
      </c>
      <c r="N6483" s="3">
        <v>0.31880201399348745</v>
      </c>
      <c r="O6483" s="3">
        <v>1</v>
      </c>
      <c r="P6483" s="3">
        <f t="shared" si="330"/>
        <v>0.31880201399348745</v>
      </c>
      <c r="Q6483" s="3">
        <f>P6483</f>
        <v>0.31880201399348745</v>
      </c>
    </row>
    <row r="6484" spans="1:17" x14ac:dyDescent="0.25">
      <c r="A6484" s="3" t="s">
        <v>378</v>
      </c>
      <c r="B6484" s="3" t="s">
        <v>8</v>
      </c>
      <c r="C6484" s="3" t="s">
        <v>379</v>
      </c>
      <c r="D6484" s="3">
        <v>0.35</v>
      </c>
      <c r="E6484" s="3">
        <v>0.47</v>
      </c>
      <c r="F6484" s="3" t="s">
        <v>63</v>
      </c>
      <c r="G6484" s="2">
        <v>7100</v>
      </c>
      <c r="H6484" s="3">
        <v>6.429415825071283</v>
      </c>
      <c r="I6484" s="3">
        <v>16803.574580253018</v>
      </c>
      <c r="J6484" s="3">
        <v>39.36858936620532</v>
      </c>
      <c r="K6484" s="3">
        <v>1</v>
      </c>
      <c r="L6484" s="3">
        <f t="shared" si="329"/>
        <v>39.36858936620532</v>
      </c>
      <c r="M6484" s="3">
        <f>L6484</f>
        <v>39.36858936620532</v>
      </c>
      <c r="N6484" s="3">
        <v>4.0996464929996472</v>
      </c>
      <c r="O6484" s="3">
        <v>1</v>
      </c>
      <c r="P6484" s="3">
        <f t="shared" si="330"/>
        <v>4.0996464929996472</v>
      </c>
      <c r="Q6484" s="3">
        <f>P6484</f>
        <v>4.0996464929996472</v>
      </c>
    </row>
    <row r="6485" spans="1:17" x14ac:dyDescent="0.25">
      <c r="A6485" s="3" t="s">
        <v>378</v>
      </c>
      <c r="B6485" s="3" t="s">
        <v>89</v>
      </c>
      <c r="C6485" s="3" t="s">
        <v>397</v>
      </c>
      <c r="D6485" s="3">
        <v>0.36</v>
      </c>
      <c r="E6485" s="3">
        <v>0.53</v>
      </c>
      <c r="F6485" s="3" t="s">
        <v>19</v>
      </c>
      <c r="G6485" s="2">
        <v>7200</v>
      </c>
      <c r="H6485" s="3">
        <v>0.56747153818666063</v>
      </c>
      <c r="I6485" s="3">
        <v>298.88181819545275</v>
      </c>
      <c r="J6485" s="3">
        <v>0.6324652120436054</v>
      </c>
      <c r="K6485" s="3">
        <v>1</v>
      </c>
      <c r="L6485" s="3">
        <f t="shared" si="329"/>
        <v>0.6324652120436054</v>
      </c>
      <c r="M6485" s="3">
        <f>L6485</f>
        <v>0.6324652120436054</v>
      </c>
      <c r="N6485" s="3">
        <v>6.7931956591221698E-2</v>
      </c>
      <c r="O6485" s="3">
        <v>1</v>
      </c>
      <c r="P6485" s="3">
        <f t="shared" si="330"/>
        <v>6.7931956591221698E-2</v>
      </c>
      <c r="Q6485" s="3">
        <f>P6485</f>
        <v>6.7931956591221698E-2</v>
      </c>
    </row>
    <row r="6486" spans="1:17" x14ac:dyDescent="0.25">
      <c r="A6486" s="3" t="s">
        <v>378</v>
      </c>
      <c r="B6486" s="3" t="s">
        <v>8</v>
      </c>
      <c r="C6486" s="3" t="s">
        <v>379</v>
      </c>
      <c r="D6486" s="3">
        <v>0.35</v>
      </c>
      <c r="E6486" s="3">
        <v>0.47</v>
      </c>
      <c r="F6486" s="3" t="s">
        <v>390</v>
      </c>
      <c r="G6486" s="2">
        <v>3000</v>
      </c>
      <c r="H6486" s="3">
        <v>1.0638193631267053E-4</v>
      </c>
      <c r="I6486" s="3">
        <v>0.11873446224593109</v>
      </c>
      <c r="J6486" s="3">
        <v>1.3287184306893084E-4</v>
      </c>
      <c r="K6486" s="3">
        <v>1</v>
      </c>
      <c r="L6486" s="3">
        <f t="shared" si="329"/>
        <v>1.3287184306893084E-4</v>
      </c>
      <c r="M6486" s="3">
        <v>0</v>
      </c>
      <c r="N6486" s="3">
        <v>6.9118862185316E-6</v>
      </c>
      <c r="O6486" s="3">
        <v>1</v>
      </c>
      <c r="P6486" s="3">
        <f t="shared" si="330"/>
        <v>6.9118862185316E-6</v>
      </c>
      <c r="Q6486" s="3">
        <v>0</v>
      </c>
    </row>
    <row r="6487" spans="1:17" x14ac:dyDescent="0.25">
      <c r="A6487" s="3" t="s">
        <v>378</v>
      </c>
      <c r="B6487" s="3" t="s">
        <v>8</v>
      </c>
      <c r="C6487" s="3" t="s">
        <v>379</v>
      </c>
      <c r="D6487" s="3">
        <v>0.35</v>
      </c>
      <c r="E6487" s="3">
        <v>0.47</v>
      </c>
      <c r="F6487" s="3" t="s">
        <v>59</v>
      </c>
      <c r="G6487" s="2">
        <v>3000</v>
      </c>
      <c r="H6487" s="3">
        <v>0.64131985401766312</v>
      </c>
      <c r="I6487" s="3">
        <v>654.68465371470518</v>
      </c>
      <c r="J6487" s="3">
        <v>0.52576907858008781</v>
      </c>
      <c r="K6487" s="3">
        <v>1</v>
      </c>
      <c r="L6487" s="3">
        <f t="shared" si="329"/>
        <v>0.52576907858008781</v>
      </c>
      <c r="M6487" s="3">
        <v>0</v>
      </c>
      <c r="N6487" s="3">
        <v>3.1419999769715844E-2</v>
      </c>
      <c r="O6487" s="3">
        <v>1</v>
      </c>
      <c r="P6487" s="3">
        <f t="shared" si="330"/>
        <v>3.1419999769715844E-2</v>
      </c>
      <c r="Q6487" s="3">
        <v>0</v>
      </c>
    </row>
    <row r="6488" spans="1:17" x14ac:dyDescent="0.25">
      <c r="A6488" s="3" t="s">
        <v>378</v>
      </c>
      <c r="B6488" s="3" t="s">
        <v>89</v>
      </c>
      <c r="C6488" s="3" t="s">
        <v>406</v>
      </c>
      <c r="D6488" s="3">
        <v>0.36</v>
      </c>
      <c r="E6488" s="3">
        <v>0.48</v>
      </c>
      <c r="F6488" s="3" t="s">
        <v>59</v>
      </c>
      <c r="G6488" s="2">
        <v>7400</v>
      </c>
      <c r="H6488" s="3">
        <v>2.3572731132794952E-3</v>
      </c>
      <c r="I6488" s="3">
        <v>9.0005724501094431</v>
      </c>
      <c r="J6488" s="3">
        <v>2.2785032987981617E-2</v>
      </c>
      <c r="K6488" s="3">
        <v>1</v>
      </c>
      <c r="L6488" s="3">
        <f t="shared" si="329"/>
        <v>2.2785032987981617E-2</v>
      </c>
      <c r="M6488" s="3">
        <f t="shared" ref="M6488:M6551" si="331">L6488</f>
        <v>2.2785032987981617E-2</v>
      </c>
      <c r="N6488" s="3">
        <v>2.9899862999591647E-3</v>
      </c>
      <c r="O6488" s="3">
        <v>1</v>
      </c>
      <c r="P6488" s="3">
        <f t="shared" si="330"/>
        <v>2.9899862999591647E-3</v>
      </c>
      <c r="Q6488" s="3">
        <f>P6488</f>
        <v>2.9899862999591647E-3</v>
      </c>
    </row>
    <row r="6489" spans="1:17" x14ac:dyDescent="0.25">
      <c r="A6489" s="3" t="s">
        <v>378</v>
      </c>
      <c r="B6489" s="3" t="s">
        <v>8</v>
      </c>
      <c r="C6489" s="3" t="s">
        <v>379</v>
      </c>
      <c r="D6489" s="3">
        <v>0.35</v>
      </c>
      <c r="E6489" s="3">
        <v>0.47</v>
      </c>
      <c r="F6489" s="3" t="s">
        <v>59</v>
      </c>
      <c r="G6489" s="2">
        <v>7400</v>
      </c>
      <c r="H6489" s="3">
        <v>1.966029378110392E-2</v>
      </c>
      <c r="I6489" s="3">
        <v>56.963081378665507</v>
      </c>
      <c r="J6489" s="3">
        <v>0.12291685511751609</v>
      </c>
      <c r="K6489" s="3">
        <v>1</v>
      </c>
      <c r="L6489" s="3">
        <f t="shared" si="329"/>
        <v>0.12291685511751609</v>
      </c>
      <c r="M6489" s="3">
        <f t="shared" si="331"/>
        <v>0.12291685511751609</v>
      </c>
      <c r="N6489" s="3">
        <v>1.6335501239992705E-2</v>
      </c>
      <c r="O6489" s="3">
        <v>1</v>
      </c>
      <c r="P6489" s="3">
        <f t="shared" si="330"/>
        <v>1.6335501239992705E-2</v>
      </c>
      <c r="Q6489" s="3">
        <f>P6489</f>
        <v>1.6335501239992705E-2</v>
      </c>
    </row>
    <row r="6490" spans="1:17" x14ac:dyDescent="0.25">
      <c r="A6490" s="3" t="s">
        <v>378</v>
      </c>
      <c r="B6490" s="3" t="s">
        <v>89</v>
      </c>
      <c r="C6490" s="3" t="s">
        <v>397</v>
      </c>
      <c r="D6490" s="3">
        <v>0.36</v>
      </c>
      <c r="E6490" s="3">
        <v>0.53</v>
      </c>
      <c r="F6490" s="3" t="s">
        <v>63</v>
      </c>
      <c r="G6490" s="2">
        <v>7400</v>
      </c>
      <c r="H6490" s="3">
        <v>0.60159789682180365</v>
      </c>
      <c r="I6490" s="3">
        <v>569.57294648730476</v>
      </c>
      <c r="J6490" s="3">
        <v>0.72882959644612622</v>
      </c>
      <c r="K6490" s="3">
        <v>1</v>
      </c>
      <c r="L6490" s="3">
        <f t="shared" si="329"/>
        <v>0.72882959644612622</v>
      </c>
      <c r="M6490" s="3">
        <f t="shared" si="331"/>
        <v>0.72882959644612622</v>
      </c>
      <c r="N6490" s="3">
        <v>6.1272936867768413E-2</v>
      </c>
      <c r="O6490" s="3">
        <v>1</v>
      </c>
      <c r="P6490" s="3">
        <f t="shared" si="330"/>
        <v>6.1272936867768413E-2</v>
      </c>
      <c r="Q6490" s="3">
        <f>P6490</f>
        <v>6.1272936867768413E-2</v>
      </c>
    </row>
    <row r="6491" spans="1:17" x14ac:dyDescent="0.25">
      <c r="A6491" s="3" t="s">
        <v>378</v>
      </c>
      <c r="B6491" s="3" t="s">
        <v>8</v>
      </c>
      <c r="C6491" s="3" t="s">
        <v>379</v>
      </c>
      <c r="D6491" s="3">
        <v>0.35</v>
      </c>
      <c r="E6491" s="3">
        <v>0.47</v>
      </c>
      <c r="F6491" s="3" t="s">
        <v>59</v>
      </c>
      <c r="G6491" s="2">
        <v>7400</v>
      </c>
      <c r="H6491" s="3">
        <v>0.45543554809487252</v>
      </c>
      <c r="I6491" s="3">
        <v>891.81855549176555</v>
      </c>
      <c r="J6491" s="3">
        <v>1.8709124247911513</v>
      </c>
      <c r="K6491" s="3">
        <v>1</v>
      </c>
      <c r="L6491" s="3">
        <f t="shared" si="329"/>
        <v>1.8709124247911513</v>
      </c>
      <c r="M6491" s="3">
        <f t="shared" si="331"/>
        <v>1.8709124247911513</v>
      </c>
      <c r="N6491" s="3">
        <v>0.21572808647427999</v>
      </c>
      <c r="O6491" s="3">
        <v>1</v>
      </c>
      <c r="P6491" s="3">
        <f t="shared" si="330"/>
        <v>0.21572808647427999</v>
      </c>
      <c r="Q6491" s="3">
        <f>P6491</f>
        <v>0.21572808647427999</v>
      </c>
    </row>
    <row r="6492" spans="1:17" x14ac:dyDescent="0.25">
      <c r="A6492" s="3" t="s">
        <v>378</v>
      </c>
      <c r="B6492" s="3" t="s">
        <v>8</v>
      </c>
      <c r="C6492" s="3" t="s">
        <v>379</v>
      </c>
      <c r="D6492" s="3">
        <v>0.35</v>
      </c>
      <c r="E6492" s="3">
        <v>0.47</v>
      </c>
      <c r="F6492" s="3" t="s">
        <v>385</v>
      </c>
      <c r="G6492" s="2">
        <v>7400</v>
      </c>
      <c r="H6492" s="3">
        <v>3.489045033824786</v>
      </c>
      <c r="I6492" s="3">
        <v>3417.3214508871501</v>
      </c>
      <c r="J6492" s="3">
        <v>6.934293341887555</v>
      </c>
      <c r="K6492" s="3">
        <v>1</v>
      </c>
      <c r="L6492" s="3">
        <f t="shared" si="329"/>
        <v>6.934293341887555</v>
      </c>
      <c r="M6492" s="3">
        <f t="shared" si="331"/>
        <v>6.934293341887555</v>
      </c>
      <c r="N6492" s="3">
        <v>0.58846447579545391</v>
      </c>
      <c r="O6492" s="3">
        <v>1</v>
      </c>
      <c r="P6492" s="3">
        <f t="shared" si="330"/>
        <v>0.58846447579545391</v>
      </c>
      <c r="Q6492" s="3">
        <f>P6492</f>
        <v>0.58846447579545391</v>
      </c>
    </row>
    <row r="6493" spans="1:17" x14ac:dyDescent="0.25">
      <c r="A6493" s="3" t="s">
        <v>378</v>
      </c>
      <c r="B6493" s="3" t="s">
        <v>8</v>
      </c>
      <c r="C6493" s="3" t="s">
        <v>379</v>
      </c>
      <c r="D6493" s="3">
        <v>0.35</v>
      </c>
      <c r="E6493" s="3">
        <v>0.47</v>
      </c>
      <c r="F6493" s="3" t="s">
        <v>392</v>
      </c>
      <c r="G6493" s="2">
        <v>7400</v>
      </c>
      <c r="H6493" s="3">
        <v>2.2788780698253834</v>
      </c>
      <c r="I6493" s="3">
        <v>4987.4248693634381</v>
      </c>
      <c r="J6493" s="3">
        <v>11.562445849072621</v>
      </c>
      <c r="K6493" s="3">
        <v>1</v>
      </c>
      <c r="L6493" s="3">
        <f t="shared" si="329"/>
        <v>11.562445849072621</v>
      </c>
      <c r="M6493" s="3">
        <f t="shared" si="331"/>
        <v>11.562445849072621</v>
      </c>
      <c r="N6493" s="3">
        <v>1.2805842765188338</v>
      </c>
      <c r="O6493" s="3">
        <v>1</v>
      </c>
      <c r="P6493" s="3">
        <f t="shared" si="330"/>
        <v>1.2805842765188338</v>
      </c>
      <c r="Q6493" s="3">
        <f>P6493</f>
        <v>1.2805842765188338</v>
      </c>
    </row>
    <row r="6494" spans="1:17" x14ac:dyDescent="0.25">
      <c r="A6494" s="3" t="s">
        <v>378</v>
      </c>
      <c r="B6494" s="3" t="s">
        <v>89</v>
      </c>
      <c r="C6494" s="3" t="s">
        <v>406</v>
      </c>
      <c r="D6494" s="3">
        <v>0.36</v>
      </c>
      <c r="E6494" s="3">
        <v>0.48</v>
      </c>
      <c r="F6494" s="3" t="s">
        <v>59</v>
      </c>
      <c r="G6494" s="2">
        <v>7400</v>
      </c>
      <c r="H6494" s="3">
        <v>2.0251854683799411</v>
      </c>
      <c r="I6494" s="3">
        <v>6517.8292395895678</v>
      </c>
      <c r="J6494" s="3">
        <v>13.384761984598997</v>
      </c>
      <c r="K6494" s="3">
        <v>1</v>
      </c>
      <c r="L6494" s="3">
        <f t="shared" si="329"/>
        <v>13.384761984598997</v>
      </c>
      <c r="M6494" s="3">
        <f t="shared" si="331"/>
        <v>13.384761984598997</v>
      </c>
      <c r="N6494" s="3">
        <v>1.819537690086116</v>
      </c>
      <c r="O6494" s="3">
        <v>1</v>
      </c>
      <c r="P6494" s="3">
        <f t="shared" si="330"/>
        <v>1.819537690086116</v>
      </c>
      <c r="Q6494" s="3">
        <f>P6494</f>
        <v>1.819537690086116</v>
      </c>
    </row>
    <row r="6495" spans="1:17" x14ac:dyDescent="0.25">
      <c r="A6495" s="3" t="s">
        <v>378</v>
      </c>
      <c r="B6495" s="3" t="s">
        <v>89</v>
      </c>
      <c r="C6495" s="3" t="s">
        <v>406</v>
      </c>
      <c r="D6495" s="3">
        <v>0.36</v>
      </c>
      <c r="E6495" s="3">
        <v>0.48</v>
      </c>
      <c r="F6495" s="3" t="s">
        <v>11</v>
      </c>
      <c r="G6495" s="2">
        <v>7400</v>
      </c>
      <c r="H6495" s="3">
        <v>2.1090499237352143</v>
      </c>
      <c r="I6495" s="3">
        <v>6975.8722347647354</v>
      </c>
      <c r="J6495" s="3">
        <v>14.291853659234748</v>
      </c>
      <c r="K6495" s="3">
        <v>1</v>
      </c>
      <c r="L6495" s="3">
        <f t="shared" si="329"/>
        <v>14.291853659234748</v>
      </c>
      <c r="M6495" s="3">
        <f t="shared" si="331"/>
        <v>14.291853659234748</v>
      </c>
      <c r="N6495" s="3">
        <v>1.8834238112515445</v>
      </c>
      <c r="O6495" s="3">
        <v>1</v>
      </c>
      <c r="P6495" s="3">
        <f t="shared" si="330"/>
        <v>1.8834238112515445</v>
      </c>
      <c r="Q6495" s="3">
        <f>P6495</f>
        <v>1.8834238112515445</v>
      </c>
    </row>
    <row r="6496" spans="1:17" x14ac:dyDescent="0.25">
      <c r="A6496" s="3" t="s">
        <v>378</v>
      </c>
      <c r="B6496" s="3" t="s">
        <v>89</v>
      </c>
      <c r="C6496" s="3" t="s">
        <v>397</v>
      </c>
      <c r="D6496" s="3">
        <v>0.36</v>
      </c>
      <c r="E6496" s="3">
        <v>0.53</v>
      </c>
      <c r="F6496" s="3" t="s">
        <v>404</v>
      </c>
      <c r="G6496" s="2">
        <v>7400</v>
      </c>
      <c r="H6496" s="3">
        <v>4.1443956197711911</v>
      </c>
      <c r="I6496" s="3">
        <v>13206.35806700572</v>
      </c>
      <c r="J6496" s="3">
        <v>27.775745463434898</v>
      </c>
      <c r="K6496" s="3">
        <v>1</v>
      </c>
      <c r="L6496" s="3">
        <f t="shared" si="329"/>
        <v>27.775745463434898</v>
      </c>
      <c r="M6496" s="3">
        <f t="shared" si="331"/>
        <v>27.775745463434898</v>
      </c>
      <c r="N6496" s="3">
        <v>3.9858921501855313</v>
      </c>
      <c r="O6496" s="3">
        <v>1</v>
      </c>
      <c r="P6496" s="3">
        <f t="shared" si="330"/>
        <v>3.9858921501855313</v>
      </c>
      <c r="Q6496" s="3">
        <f>P6496</f>
        <v>3.9858921501855313</v>
      </c>
    </row>
    <row r="6497" spans="1:17" x14ac:dyDescent="0.25">
      <c r="A6497" s="3" t="s">
        <v>378</v>
      </c>
      <c r="B6497" s="3" t="s">
        <v>8</v>
      </c>
      <c r="C6497" s="3" t="s">
        <v>379</v>
      </c>
      <c r="D6497" s="3">
        <v>0.35</v>
      </c>
      <c r="E6497" s="3">
        <v>0.47</v>
      </c>
      <c r="F6497" s="3" t="s">
        <v>390</v>
      </c>
      <c r="G6497" s="2">
        <v>7400</v>
      </c>
      <c r="H6497" s="3">
        <v>23.328054026489401</v>
      </c>
      <c r="I6497" s="3">
        <v>22818.918435882668</v>
      </c>
      <c r="J6497" s="3">
        <v>54.268003994336397</v>
      </c>
      <c r="K6497" s="3">
        <v>1</v>
      </c>
      <c r="L6497" s="3">
        <f t="shared" si="329"/>
        <v>54.268003994336397</v>
      </c>
      <c r="M6497" s="3">
        <f t="shared" si="331"/>
        <v>54.268003994336397</v>
      </c>
      <c r="N6497" s="3">
        <v>4.1483864412461564</v>
      </c>
      <c r="O6497" s="3">
        <v>1</v>
      </c>
      <c r="P6497" s="3">
        <f t="shared" si="330"/>
        <v>4.1483864412461564</v>
      </c>
      <c r="Q6497" s="3">
        <f>P6497</f>
        <v>4.1483864412461564</v>
      </c>
    </row>
    <row r="6498" spans="1:17" x14ac:dyDescent="0.25">
      <c r="A6498" s="3" t="s">
        <v>378</v>
      </c>
      <c r="B6498" s="3" t="s">
        <v>89</v>
      </c>
      <c r="C6498" s="3" t="s">
        <v>406</v>
      </c>
      <c r="D6498" s="3">
        <v>0.36</v>
      </c>
      <c r="E6498" s="3">
        <v>0.48</v>
      </c>
      <c r="F6498" s="3" t="s">
        <v>413</v>
      </c>
      <c r="G6498" s="2">
        <v>7400</v>
      </c>
      <c r="H6498" s="3">
        <v>11.380500022274378</v>
      </c>
      <c r="I6498" s="3">
        <v>34174.826939638027</v>
      </c>
      <c r="J6498" s="3">
        <v>62.121276152448729</v>
      </c>
      <c r="K6498" s="3">
        <v>1</v>
      </c>
      <c r="L6498" s="3">
        <f t="shared" si="329"/>
        <v>62.121276152448729</v>
      </c>
      <c r="M6498" s="3">
        <f t="shared" si="331"/>
        <v>62.121276152448729</v>
      </c>
      <c r="N6498" s="3">
        <v>7.7168256093016376</v>
      </c>
      <c r="O6498" s="3">
        <v>1</v>
      </c>
      <c r="P6498" s="3">
        <f t="shared" si="330"/>
        <v>7.7168256093016376</v>
      </c>
      <c r="Q6498" s="3">
        <f>P6498</f>
        <v>7.7168256093016376</v>
      </c>
    </row>
    <row r="6499" spans="1:17" x14ac:dyDescent="0.25">
      <c r="A6499" s="3" t="s">
        <v>378</v>
      </c>
      <c r="B6499" s="3" t="s">
        <v>89</v>
      </c>
      <c r="C6499" s="3" t="s">
        <v>406</v>
      </c>
      <c r="D6499" s="3">
        <v>0.36</v>
      </c>
      <c r="E6499" s="3">
        <v>0.48</v>
      </c>
      <c r="F6499" s="3" t="s">
        <v>19</v>
      </c>
      <c r="G6499" s="2">
        <v>7400</v>
      </c>
      <c r="H6499" s="3">
        <v>14.501539758600169</v>
      </c>
      <c r="I6499" s="3">
        <v>44338.770918049449</v>
      </c>
      <c r="J6499" s="3">
        <v>93.124807953192317</v>
      </c>
      <c r="K6499" s="3">
        <v>1</v>
      </c>
      <c r="L6499" s="3">
        <f t="shared" si="329"/>
        <v>93.124807953192317</v>
      </c>
      <c r="M6499" s="3">
        <f t="shared" si="331"/>
        <v>93.124807953192317</v>
      </c>
      <c r="N6499" s="3">
        <v>12.648369955641936</v>
      </c>
      <c r="O6499" s="3">
        <v>1</v>
      </c>
      <c r="P6499" s="3">
        <f t="shared" si="330"/>
        <v>12.648369955641936</v>
      </c>
      <c r="Q6499" s="3">
        <f>P6499</f>
        <v>12.648369955641936</v>
      </c>
    </row>
    <row r="6500" spans="1:17" x14ac:dyDescent="0.25">
      <c r="A6500" s="3" t="s">
        <v>378</v>
      </c>
      <c r="B6500" s="3" t="s">
        <v>89</v>
      </c>
      <c r="C6500" s="3" t="s">
        <v>397</v>
      </c>
      <c r="D6500" s="3">
        <v>0.36</v>
      </c>
      <c r="E6500" s="3">
        <v>0.53</v>
      </c>
      <c r="F6500" s="3" t="s">
        <v>19</v>
      </c>
      <c r="G6500" s="2">
        <v>7400</v>
      </c>
      <c r="H6500" s="3">
        <v>124.64356896982591</v>
      </c>
      <c r="I6500" s="3">
        <v>178194.72768361476</v>
      </c>
      <c r="J6500" s="3">
        <v>439.90734857034823</v>
      </c>
      <c r="K6500" s="3">
        <v>1</v>
      </c>
      <c r="L6500" s="3">
        <f t="shared" si="329"/>
        <v>439.90734857034823</v>
      </c>
      <c r="M6500" s="3">
        <f t="shared" si="331"/>
        <v>439.90734857034823</v>
      </c>
      <c r="N6500" s="3">
        <v>65.322537915143471</v>
      </c>
      <c r="O6500" s="3">
        <v>1</v>
      </c>
      <c r="P6500" s="3">
        <f t="shared" si="330"/>
        <v>65.322537915143471</v>
      </c>
      <c r="Q6500" s="3">
        <f>P6500</f>
        <v>65.322537915143471</v>
      </c>
    </row>
    <row r="6501" spans="1:17" x14ac:dyDescent="0.25">
      <c r="A6501" s="3" t="s">
        <v>378</v>
      </c>
      <c r="B6501" s="3" t="s">
        <v>8</v>
      </c>
      <c r="C6501" s="3" t="s">
        <v>379</v>
      </c>
      <c r="D6501" s="3">
        <v>0.35</v>
      </c>
      <c r="E6501" s="3">
        <v>0.47</v>
      </c>
      <c r="F6501" s="3" t="s">
        <v>19</v>
      </c>
      <c r="G6501" s="2">
        <v>7400</v>
      </c>
      <c r="H6501" s="3">
        <v>237.55474327402564</v>
      </c>
      <c r="I6501" s="3">
        <v>439925.4340051586</v>
      </c>
      <c r="J6501" s="3">
        <v>985.61570314068922</v>
      </c>
      <c r="K6501" s="3">
        <v>1</v>
      </c>
      <c r="L6501" s="3">
        <f t="shared" si="329"/>
        <v>985.61570314068922</v>
      </c>
      <c r="M6501" s="3">
        <f t="shared" si="331"/>
        <v>985.61570314068922</v>
      </c>
      <c r="N6501" s="3">
        <v>114.11768867237588</v>
      </c>
      <c r="O6501" s="3">
        <v>1</v>
      </c>
      <c r="P6501" s="3">
        <f t="shared" si="330"/>
        <v>114.11768867237588</v>
      </c>
      <c r="Q6501" s="3">
        <f>P6501</f>
        <v>114.11768867237588</v>
      </c>
    </row>
    <row r="6502" spans="1:17" x14ac:dyDescent="0.25">
      <c r="A6502" s="3" t="s">
        <v>378</v>
      </c>
      <c r="B6502" s="3" t="s">
        <v>8</v>
      </c>
      <c r="C6502" s="3" t="s">
        <v>379</v>
      </c>
      <c r="D6502" s="3">
        <v>0.35</v>
      </c>
      <c r="E6502" s="3">
        <v>0.47</v>
      </c>
      <c r="F6502" s="3" t="s">
        <v>19</v>
      </c>
      <c r="G6502" s="2">
        <v>7410</v>
      </c>
      <c r="H6502" s="3">
        <v>1.4049984610573958E-3</v>
      </c>
      <c r="I6502" s="3">
        <v>3.1722442197254686</v>
      </c>
      <c r="J6502" s="3">
        <v>6.947536372088752E-3</v>
      </c>
      <c r="K6502" s="3">
        <v>1</v>
      </c>
      <c r="L6502" s="3">
        <f t="shared" si="329"/>
        <v>6.947536372088752E-3</v>
      </c>
      <c r="M6502" s="3">
        <f t="shared" si="331"/>
        <v>6.947536372088752E-3</v>
      </c>
      <c r="N6502" s="3">
        <v>8.1933103824957025E-4</v>
      </c>
      <c r="O6502" s="3">
        <v>1</v>
      </c>
      <c r="P6502" s="3">
        <f t="shared" si="330"/>
        <v>8.1933103824957025E-4</v>
      </c>
      <c r="Q6502" s="3">
        <f>P6502</f>
        <v>8.1933103824957025E-4</v>
      </c>
    </row>
    <row r="6503" spans="1:17" x14ac:dyDescent="0.25">
      <c r="A6503" s="3" t="s">
        <v>378</v>
      </c>
      <c r="B6503" s="3" t="s">
        <v>8</v>
      </c>
      <c r="C6503" s="3" t="s">
        <v>379</v>
      </c>
      <c r="D6503" s="3">
        <v>0.35</v>
      </c>
      <c r="E6503" s="3">
        <v>0.47</v>
      </c>
      <c r="F6503" s="3" t="s">
        <v>59</v>
      </c>
      <c r="G6503" s="2">
        <v>7410</v>
      </c>
      <c r="H6503" s="3">
        <v>1.6262948599948656E-2</v>
      </c>
      <c r="I6503" s="3">
        <v>13.205971710980823</v>
      </c>
      <c r="J6503" s="3">
        <v>3.2331566582923056E-2</v>
      </c>
      <c r="K6503" s="3">
        <v>1</v>
      </c>
      <c r="L6503" s="3">
        <f t="shared" si="329"/>
        <v>3.2331566582923056E-2</v>
      </c>
      <c r="M6503" s="3">
        <f t="shared" si="331"/>
        <v>3.2331566582923056E-2</v>
      </c>
      <c r="N6503" s="3">
        <v>2.2764145964953024E-3</v>
      </c>
      <c r="O6503" s="3">
        <v>1</v>
      </c>
      <c r="P6503" s="3">
        <f t="shared" si="330"/>
        <v>2.2764145964953024E-3</v>
      </c>
      <c r="Q6503" s="3">
        <f>P6503</f>
        <v>2.2764145964953024E-3</v>
      </c>
    </row>
    <row r="6504" spans="1:17" x14ac:dyDescent="0.25">
      <c r="A6504" s="3" t="s">
        <v>378</v>
      </c>
      <c r="B6504" s="3" t="s">
        <v>8</v>
      </c>
      <c r="C6504" s="3" t="s">
        <v>379</v>
      </c>
      <c r="D6504" s="3">
        <v>0.35</v>
      </c>
      <c r="E6504" s="3">
        <v>0.47</v>
      </c>
      <c r="F6504" s="3" t="s">
        <v>59</v>
      </c>
      <c r="G6504" s="2">
        <v>7410</v>
      </c>
      <c r="H6504" s="3">
        <v>1.2765762326605116E-2</v>
      </c>
      <c r="I6504" s="3">
        <v>39.382488536755439</v>
      </c>
      <c r="J6504" s="3">
        <v>9.1917636647872419E-2</v>
      </c>
      <c r="K6504" s="3">
        <v>1</v>
      </c>
      <c r="L6504" s="3">
        <f t="shared" si="329"/>
        <v>9.1917636647872419E-2</v>
      </c>
      <c r="M6504" s="3">
        <f t="shared" si="331"/>
        <v>9.1917636647872419E-2</v>
      </c>
      <c r="N6504" s="3">
        <v>1.1838132085312605E-2</v>
      </c>
      <c r="O6504" s="3">
        <v>1</v>
      </c>
      <c r="P6504" s="3">
        <f t="shared" si="330"/>
        <v>1.1838132085312605E-2</v>
      </c>
      <c r="Q6504" s="3">
        <f>P6504</f>
        <v>1.1838132085312605E-2</v>
      </c>
    </row>
    <row r="6505" spans="1:17" x14ac:dyDescent="0.25">
      <c r="A6505" s="3" t="s">
        <v>378</v>
      </c>
      <c r="B6505" s="3" t="s">
        <v>89</v>
      </c>
      <c r="C6505" s="3" t="s">
        <v>397</v>
      </c>
      <c r="D6505" s="3">
        <v>0.36</v>
      </c>
      <c r="E6505" s="3">
        <v>0.53</v>
      </c>
      <c r="F6505" s="3" t="s">
        <v>19</v>
      </c>
      <c r="G6505" s="2">
        <v>7410</v>
      </c>
      <c r="H6505" s="3">
        <v>1.0655738997184492</v>
      </c>
      <c r="I6505" s="3">
        <v>1257.2696919085367</v>
      </c>
      <c r="J6505" s="3">
        <v>3.0407717251413078</v>
      </c>
      <c r="K6505" s="3">
        <v>1</v>
      </c>
      <c r="L6505" s="3">
        <f t="shared" si="329"/>
        <v>3.0407717251413078</v>
      </c>
      <c r="M6505" s="3">
        <f t="shared" si="331"/>
        <v>3.0407717251413078</v>
      </c>
      <c r="N6505" s="3">
        <v>0.25133007731377266</v>
      </c>
      <c r="O6505" s="3">
        <v>1</v>
      </c>
      <c r="P6505" s="3">
        <f t="shared" si="330"/>
        <v>0.25133007731377266</v>
      </c>
      <c r="Q6505" s="3">
        <f>P6505</f>
        <v>0.25133007731377266</v>
      </c>
    </row>
    <row r="6506" spans="1:17" x14ac:dyDescent="0.25">
      <c r="A6506" s="3" t="s">
        <v>378</v>
      </c>
      <c r="B6506" s="3" t="s">
        <v>8</v>
      </c>
      <c r="C6506" s="3" t="s">
        <v>379</v>
      </c>
      <c r="D6506" s="3">
        <v>0.35</v>
      </c>
      <c r="E6506" s="3">
        <v>0.47</v>
      </c>
      <c r="F6506" s="3" t="s">
        <v>392</v>
      </c>
      <c r="G6506" s="2">
        <v>7410</v>
      </c>
      <c r="H6506" s="3">
        <v>6.0711221329021345</v>
      </c>
      <c r="I6506" s="3">
        <v>13307.12319955497</v>
      </c>
      <c r="J6506" s="3">
        <v>26.899157519255901</v>
      </c>
      <c r="K6506" s="3">
        <v>1</v>
      </c>
      <c r="L6506" s="3">
        <f t="shared" si="329"/>
        <v>26.899157519255901</v>
      </c>
      <c r="M6506" s="3">
        <f t="shared" si="331"/>
        <v>26.899157519255901</v>
      </c>
      <c r="N6506" s="3">
        <v>3.2136200280154381</v>
      </c>
      <c r="O6506" s="3">
        <v>1</v>
      </c>
      <c r="P6506" s="3">
        <f t="shared" si="330"/>
        <v>3.2136200280154381</v>
      </c>
      <c r="Q6506" s="3">
        <f>P6506</f>
        <v>3.2136200280154381</v>
      </c>
    </row>
    <row r="6507" spans="1:17" x14ac:dyDescent="0.25">
      <c r="A6507" s="3" t="s">
        <v>378</v>
      </c>
      <c r="B6507" s="3" t="s">
        <v>8</v>
      </c>
      <c r="C6507" s="3" t="s">
        <v>379</v>
      </c>
      <c r="D6507" s="3">
        <v>0.35</v>
      </c>
      <c r="E6507" s="3">
        <v>0.47</v>
      </c>
      <c r="F6507" s="3" t="s">
        <v>63</v>
      </c>
      <c r="G6507" s="2">
        <v>7410</v>
      </c>
      <c r="H6507" s="3">
        <v>20.993635805586187</v>
      </c>
      <c r="I6507" s="3">
        <v>23092.024586300045</v>
      </c>
      <c r="J6507" s="3">
        <v>27.255086940519504</v>
      </c>
      <c r="K6507" s="3">
        <v>1</v>
      </c>
      <c r="L6507" s="3">
        <f t="shared" si="329"/>
        <v>27.255086940519504</v>
      </c>
      <c r="M6507" s="3">
        <f t="shared" si="331"/>
        <v>27.255086940519504</v>
      </c>
      <c r="N6507" s="3">
        <v>1.8607369649236178</v>
      </c>
      <c r="O6507" s="3">
        <v>1</v>
      </c>
      <c r="P6507" s="3">
        <f t="shared" si="330"/>
        <v>1.8607369649236178</v>
      </c>
      <c r="Q6507" s="3">
        <f>P6507</f>
        <v>1.8607369649236178</v>
      </c>
    </row>
    <row r="6508" spans="1:17" x14ac:dyDescent="0.25">
      <c r="A6508" s="3" t="s">
        <v>378</v>
      </c>
      <c r="B6508" s="3" t="s">
        <v>89</v>
      </c>
      <c r="C6508" s="3" t="s">
        <v>406</v>
      </c>
      <c r="D6508" s="3">
        <v>0.36</v>
      </c>
      <c r="E6508" s="3">
        <v>0.48</v>
      </c>
      <c r="F6508" s="3" t="s">
        <v>19</v>
      </c>
      <c r="G6508" s="2">
        <v>7410</v>
      </c>
      <c r="H6508" s="3">
        <v>10.371964779493787</v>
      </c>
      <c r="I6508" s="3">
        <v>30406.02425447424</v>
      </c>
      <c r="J6508" s="3">
        <v>58.622134277372261</v>
      </c>
      <c r="K6508" s="3">
        <v>1</v>
      </c>
      <c r="L6508" s="3">
        <f t="shared" si="329"/>
        <v>58.622134277372261</v>
      </c>
      <c r="M6508" s="3">
        <f t="shared" si="331"/>
        <v>58.622134277372261</v>
      </c>
      <c r="N6508" s="3">
        <v>7.6680023048566106</v>
      </c>
      <c r="O6508" s="3">
        <v>1</v>
      </c>
      <c r="P6508" s="3">
        <f t="shared" si="330"/>
        <v>7.6680023048566106</v>
      </c>
      <c r="Q6508" s="3">
        <f>P6508</f>
        <v>7.6680023048566106</v>
      </c>
    </row>
    <row r="6509" spans="1:17" x14ac:dyDescent="0.25">
      <c r="A6509" s="3" t="s">
        <v>378</v>
      </c>
      <c r="B6509" s="3" t="s">
        <v>8</v>
      </c>
      <c r="C6509" s="3" t="s">
        <v>379</v>
      </c>
      <c r="D6509" s="3">
        <v>0.35</v>
      </c>
      <c r="E6509" s="3">
        <v>0.47</v>
      </c>
      <c r="F6509" s="3" t="s">
        <v>19</v>
      </c>
      <c r="G6509" s="2">
        <v>7410</v>
      </c>
      <c r="H6509" s="3">
        <v>14.512472226011376</v>
      </c>
      <c r="I6509" s="3">
        <v>30845.302306295063</v>
      </c>
      <c r="J6509" s="3">
        <v>60.161058238300249</v>
      </c>
      <c r="K6509" s="3">
        <v>1</v>
      </c>
      <c r="L6509" s="3">
        <f t="shared" si="329"/>
        <v>60.161058238300249</v>
      </c>
      <c r="M6509" s="3">
        <f t="shared" si="331"/>
        <v>60.161058238300249</v>
      </c>
      <c r="N6509" s="3">
        <v>7.683915630441958</v>
      </c>
      <c r="O6509" s="3">
        <v>1</v>
      </c>
      <c r="P6509" s="3">
        <f t="shared" si="330"/>
        <v>7.683915630441958</v>
      </c>
      <c r="Q6509" s="3">
        <f>P6509</f>
        <v>7.683915630441958</v>
      </c>
    </row>
    <row r="6510" spans="1:17" x14ac:dyDescent="0.25">
      <c r="A6510" s="3" t="s">
        <v>378</v>
      </c>
      <c r="B6510" s="3" t="s">
        <v>89</v>
      </c>
      <c r="C6510" s="3" t="s">
        <v>406</v>
      </c>
      <c r="D6510" s="3">
        <v>0.36</v>
      </c>
      <c r="E6510" s="3">
        <v>0.48</v>
      </c>
      <c r="F6510" s="3" t="s">
        <v>413</v>
      </c>
      <c r="G6510" s="2">
        <v>7410</v>
      </c>
      <c r="H6510" s="3">
        <v>19.56864224684475</v>
      </c>
      <c r="I6510" s="3">
        <v>64497.81541550449</v>
      </c>
      <c r="J6510" s="3">
        <v>127.60349661321642</v>
      </c>
      <c r="K6510" s="3">
        <v>1</v>
      </c>
      <c r="L6510" s="3">
        <f t="shared" si="329"/>
        <v>127.60349661321642</v>
      </c>
      <c r="M6510" s="3">
        <f t="shared" si="331"/>
        <v>127.60349661321642</v>
      </c>
      <c r="N6510" s="3">
        <v>17.262068772103703</v>
      </c>
      <c r="O6510" s="3">
        <v>1</v>
      </c>
      <c r="P6510" s="3">
        <f t="shared" si="330"/>
        <v>17.262068772103703</v>
      </c>
      <c r="Q6510" s="3">
        <f>P6510</f>
        <v>17.262068772103703</v>
      </c>
    </row>
    <row r="6511" spans="1:17" x14ac:dyDescent="0.25">
      <c r="A6511" s="3" t="s">
        <v>378</v>
      </c>
      <c r="B6511" s="3" t="s">
        <v>8</v>
      </c>
      <c r="C6511" s="3" t="s">
        <v>379</v>
      </c>
      <c r="D6511" s="3">
        <v>0.35</v>
      </c>
      <c r="E6511" s="3">
        <v>0.47</v>
      </c>
      <c r="F6511" s="3" t="s">
        <v>390</v>
      </c>
      <c r="G6511" s="2">
        <v>7410</v>
      </c>
      <c r="H6511" s="3">
        <v>53.853593282139215</v>
      </c>
      <c r="I6511" s="3">
        <v>62332.165120159043</v>
      </c>
      <c r="J6511" s="3">
        <v>135.54637051885206</v>
      </c>
      <c r="K6511" s="3">
        <v>1</v>
      </c>
      <c r="L6511" s="3">
        <f t="shared" si="329"/>
        <v>135.54637051885206</v>
      </c>
      <c r="M6511" s="3">
        <f t="shared" si="331"/>
        <v>135.54637051885206</v>
      </c>
      <c r="N6511" s="3">
        <v>12.87522164777833</v>
      </c>
      <c r="O6511" s="3">
        <v>1</v>
      </c>
      <c r="P6511" s="3">
        <f t="shared" si="330"/>
        <v>12.87522164777833</v>
      </c>
      <c r="Q6511" s="3">
        <f>P6511</f>
        <v>12.87522164777833</v>
      </c>
    </row>
    <row r="6512" spans="1:17" x14ac:dyDescent="0.25">
      <c r="A6512" s="3" t="s">
        <v>378</v>
      </c>
      <c r="B6512" s="3" t="s">
        <v>8</v>
      </c>
      <c r="C6512" s="3" t="s">
        <v>379</v>
      </c>
      <c r="D6512" s="3">
        <v>0.35</v>
      </c>
      <c r="E6512" s="3">
        <v>0.47</v>
      </c>
      <c r="F6512" s="3" t="s">
        <v>385</v>
      </c>
      <c r="G6512" s="2">
        <v>7410</v>
      </c>
      <c r="H6512" s="3">
        <v>75.236868670778421</v>
      </c>
      <c r="I6512" s="3">
        <v>61545.732061924871</v>
      </c>
      <c r="J6512" s="3">
        <v>152.70382839997563</v>
      </c>
      <c r="K6512" s="3">
        <v>1</v>
      </c>
      <c r="L6512" s="3">
        <f t="shared" si="329"/>
        <v>152.70382839997563</v>
      </c>
      <c r="M6512" s="3">
        <f t="shared" si="331"/>
        <v>152.70382839997563</v>
      </c>
      <c r="N6512" s="3">
        <v>10.570273574845407</v>
      </c>
      <c r="O6512" s="3">
        <v>1</v>
      </c>
      <c r="P6512" s="3">
        <f t="shared" si="330"/>
        <v>10.570273574845407</v>
      </c>
      <c r="Q6512" s="3">
        <f>P6512</f>
        <v>10.570273574845407</v>
      </c>
    </row>
    <row r="6513" spans="1:17" x14ac:dyDescent="0.25">
      <c r="A6513" s="3" t="s">
        <v>378</v>
      </c>
      <c r="B6513" s="3" t="s">
        <v>89</v>
      </c>
      <c r="C6513" s="3" t="s">
        <v>397</v>
      </c>
      <c r="D6513" s="3">
        <v>0.36</v>
      </c>
      <c r="E6513" s="3">
        <v>0.53</v>
      </c>
      <c r="F6513" s="3" t="s">
        <v>404</v>
      </c>
      <c r="G6513" s="2">
        <v>7420</v>
      </c>
      <c r="H6513" s="3">
        <v>21.168913054197326</v>
      </c>
      <c r="I6513" s="3">
        <v>21811.083310695132</v>
      </c>
      <c r="J6513" s="3">
        <v>3.8457390400463658</v>
      </c>
      <c r="K6513" s="3">
        <v>1</v>
      </c>
      <c r="L6513" s="3">
        <f t="shared" si="329"/>
        <v>3.8457390400463658</v>
      </c>
      <c r="M6513" s="3">
        <f t="shared" si="331"/>
        <v>3.8457390400463658</v>
      </c>
      <c r="N6513" s="3">
        <v>0.48095285769822049</v>
      </c>
      <c r="O6513" s="3">
        <v>1</v>
      </c>
      <c r="P6513" s="3">
        <f t="shared" si="330"/>
        <v>0.48095285769822049</v>
      </c>
      <c r="Q6513" s="3">
        <f>P6513</f>
        <v>0.48095285769822049</v>
      </c>
    </row>
    <row r="6514" spans="1:17" x14ac:dyDescent="0.25">
      <c r="A6514" s="3" t="s">
        <v>378</v>
      </c>
      <c r="B6514" s="3" t="s">
        <v>89</v>
      </c>
      <c r="C6514" s="3" t="s">
        <v>406</v>
      </c>
      <c r="D6514" s="3">
        <v>0.36</v>
      </c>
      <c r="E6514" s="3">
        <v>0.48</v>
      </c>
      <c r="F6514" s="3" t="s">
        <v>413</v>
      </c>
      <c r="G6514" s="2">
        <v>7420</v>
      </c>
      <c r="H6514" s="3">
        <v>29.949294638162488</v>
      </c>
      <c r="I6514" s="3">
        <v>53971.859662403956</v>
      </c>
      <c r="J6514" s="3">
        <v>29.362881063048548</v>
      </c>
      <c r="K6514" s="3">
        <v>1</v>
      </c>
      <c r="L6514" s="3">
        <f t="shared" si="329"/>
        <v>29.362881063048548</v>
      </c>
      <c r="M6514" s="3">
        <f t="shared" si="331"/>
        <v>29.362881063048548</v>
      </c>
      <c r="N6514" s="3">
        <v>3.632228959448478</v>
      </c>
      <c r="O6514" s="3">
        <v>1</v>
      </c>
      <c r="P6514" s="3">
        <f t="shared" si="330"/>
        <v>3.632228959448478</v>
      </c>
      <c r="Q6514" s="3">
        <f>P6514</f>
        <v>3.632228959448478</v>
      </c>
    </row>
    <row r="6515" spans="1:17" x14ac:dyDescent="0.25">
      <c r="A6515" s="3" t="s">
        <v>378</v>
      </c>
      <c r="B6515" s="3" t="s">
        <v>89</v>
      </c>
      <c r="C6515" s="3" t="s">
        <v>397</v>
      </c>
      <c r="D6515" s="3">
        <v>0.36</v>
      </c>
      <c r="E6515" s="3">
        <v>0.53</v>
      </c>
      <c r="F6515" s="3" t="s">
        <v>59</v>
      </c>
      <c r="G6515" s="2">
        <v>7430</v>
      </c>
      <c r="H6515" s="3">
        <v>5.7182700017203471E-3</v>
      </c>
      <c r="I6515" s="3">
        <v>21.261875718864488</v>
      </c>
      <c r="J6515" s="3">
        <v>4.8145080619851399E-2</v>
      </c>
      <c r="K6515" s="3">
        <v>1</v>
      </c>
      <c r="L6515" s="3">
        <f t="shared" si="329"/>
        <v>4.8145080619851399E-2</v>
      </c>
      <c r="M6515" s="3">
        <f t="shared" si="331"/>
        <v>4.8145080619851399E-2</v>
      </c>
      <c r="N6515" s="3">
        <v>6.3351791042002576E-3</v>
      </c>
      <c r="O6515" s="3">
        <v>1</v>
      </c>
      <c r="P6515" s="3">
        <f t="shared" si="330"/>
        <v>6.3351791042002576E-3</v>
      </c>
      <c r="Q6515" s="3">
        <f>P6515</f>
        <v>6.3351791042002576E-3</v>
      </c>
    </row>
    <row r="6516" spans="1:17" x14ac:dyDescent="0.25">
      <c r="A6516" s="3" t="s">
        <v>378</v>
      </c>
      <c r="B6516" s="3" t="s">
        <v>8</v>
      </c>
      <c r="C6516" s="3" t="s">
        <v>379</v>
      </c>
      <c r="D6516" s="3">
        <v>0.35</v>
      </c>
      <c r="E6516" s="3">
        <v>0.47</v>
      </c>
      <c r="F6516" s="3" t="s">
        <v>63</v>
      </c>
      <c r="G6516" s="2">
        <v>7430</v>
      </c>
      <c r="H6516" s="3">
        <v>8.0985681332873177E-2</v>
      </c>
      <c r="I6516" s="3">
        <v>143.47516144911046</v>
      </c>
      <c r="J6516" s="3">
        <v>0.28807638769411664</v>
      </c>
      <c r="K6516" s="3">
        <v>1</v>
      </c>
      <c r="L6516" s="3">
        <f t="shared" si="329"/>
        <v>0.28807638769411664</v>
      </c>
      <c r="M6516" s="3">
        <f t="shared" si="331"/>
        <v>0.28807638769411664</v>
      </c>
      <c r="N6516" s="3">
        <v>3.4506337601000851E-2</v>
      </c>
      <c r="O6516" s="3">
        <v>1</v>
      </c>
      <c r="P6516" s="3">
        <f t="shared" si="330"/>
        <v>3.4506337601000851E-2</v>
      </c>
      <c r="Q6516" s="3">
        <f>P6516</f>
        <v>3.4506337601000851E-2</v>
      </c>
    </row>
    <row r="6517" spans="1:17" x14ac:dyDescent="0.25">
      <c r="A6517" s="3" t="s">
        <v>378</v>
      </c>
      <c r="B6517" s="3" t="s">
        <v>8</v>
      </c>
      <c r="C6517" s="3" t="s">
        <v>379</v>
      </c>
      <c r="D6517" s="3">
        <v>0.35</v>
      </c>
      <c r="E6517" s="3">
        <v>0.47</v>
      </c>
      <c r="F6517" s="3" t="s">
        <v>385</v>
      </c>
      <c r="G6517" s="2">
        <v>7430</v>
      </c>
      <c r="H6517" s="3">
        <v>0.61085878322195286</v>
      </c>
      <c r="I6517" s="3">
        <v>497.99519540101466</v>
      </c>
      <c r="J6517" s="3">
        <v>1.0424002005401791</v>
      </c>
      <c r="K6517" s="3">
        <v>1</v>
      </c>
      <c r="L6517" s="3">
        <f t="shared" si="329"/>
        <v>1.0424002005401791</v>
      </c>
      <c r="M6517" s="3">
        <f t="shared" si="331"/>
        <v>1.0424002005401791</v>
      </c>
      <c r="N6517" s="3">
        <v>9.4687128100616733E-2</v>
      </c>
      <c r="O6517" s="3">
        <v>1</v>
      </c>
      <c r="P6517" s="3">
        <f t="shared" si="330"/>
        <v>9.4687128100616733E-2</v>
      </c>
      <c r="Q6517" s="3">
        <f>P6517</f>
        <v>9.4687128100616733E-2</v>
      </c>
    </row>
    <row r="6518" spans="1:17" x14ac:dyDescent="0.25">
      <c r="A6518" s="3" t="s">
        <v>378</v>
      </c>
      <c r="B6518" s="3" t="s">
        <v>8</v>
      </c>
      <c r="C6518" s="3" t="s">
        <v>379</v>
      </c>
      <c r="D6518" s="3">
        <v>0.35</v>
      </c>
      <c r="E6518" s="3">
        <v>0.47</v>
      </c>
      <c r="F6518" s="3" t="s">
        <v>390</v>
      </c>
      <c r="G6518" s="2">
        <v>7430</v>
      </c>
      <c r="H6518" s="3">
        <v>7.9899467637625854</v>
      </c>
      <c r="I6518" s="3">
        <v>8567.8403240014559</v>
      </c>
      <c r="J6518" s="3">
        <v>11.661908289991697</v>
      </c>
      <c r="K6518" s="3">
        <v>1</v>
      </c>
      <c r="L6518" s="3">
        <f t="shared" si="329"/>
        <v>11.661908289991697</v>
      </c>
      <c r="M6518" s="3">
        <f t="shared" si="331"/>
        <v>11.661908289991697</v>
      </c>
      <c r="N6518" s="3">
        <v>1.1118477240573088</v>
      </c>
      <c r="O6518" s="3">
        <v>1</v>
      </c>
      <c r="P6518" s="3">
        <f t="shared" si="330"/>
        <v>1.1118477240573088</v>
      </c>
      <c r="Q6518" s="3">
        <f>P6518</f>
        <v>1.1118477240573088</v>
      </c>
    </row>
    <row r="6519" spans="1:17" x14ac:dyDescent="0.25">
      <c r="A6519" s="3" t="s">
        <v>378</v>
      </c>
      <c r="B6519" s="3" t="s">
        <v>89</v>
      </c>
      <c r="C6519" s="3" t="s">
        <v>397</v>
      </c>
      <c r="D6519" s="3">
        <v>0.36</v>
      </c>
      <c r="E6519" s="3">
        <v>0.53</v>
      </c>
      <c r="F6519" s="3" t="s">
        <v>19</v>
      </c>
      <c r="G6519" s="2">
        <v>7430</v>
      </c>
      <c r="H6519" s="3">
        <v>7.0036118904519986</v>
      </c>
      <c r="I6519" s="3">
        <v>22329.872093585753</v>
      </c>
      <c r="J6519" s="3">
        <v>46.73852588183582</v>
      </c>
      <c r="K6519" s="3">
        <v>1</v>
      </c>
      <c r="L6519" s="3">
        <f t="shared" si="329"/>
        <v>46.73852588183582</v>
      </c>
      <c r="M6519" s="3">
        <f t="shared" si="331"/>
        <v>46.73852588183582</v>
      </c>
      <c r="N6519" s="3">
        <v>6.3117433578529445</v>
      </c>
      <c r="O6519" s="3">
        <v>1</v>
      </c>
      <c r="P6519" s="3">
        <f t="shared" si="330"/>
        <v>6.3117433578529445</v>
      </c>
      <c r="Q6519" s="3">
        <f>P6519</f>
        <v>6.3117433578529445</v>
      </c>
    </row>
    <row r="6520" spans="1:17" x14ac:dyDescent="0.25">
      <c r="A6520" s="3" t="s">
        <v>378</v>
      </c>
      <c r="B6520" s="3" t="s">
        <v>89</v>
      </c>
      <c r="C6520" s="3" t="s">
        <v>397</v>
      </c>
      <c r="D6520" s="3">
        <v>0.36</v>
      </c>
      <c r="E6520" s="3">
        <v>0.53</v>
      </c>
      <c r="F6520" s="3" t="s">
        <v>404</v>
      </c>
      <c r="G6520" s="2">
        <v>7430</v>
      </c>
      <c r="H6520" s="3">
        <v>7.2412173003572011</v>
      </c>
      <c r="I6520" s="3">
        <v>22894.48007262584</v>
      </c>
      <c r="J6520" s="3">
        <v>46.821153832776702</v>
      </c>
      <c r="K6520" s="3">
        <v>1</v>
      </c>
      <c r="L6520" s="3">
        <f t="shared" si="329"/>
        <v>46.821153832776702</v>
      </c>
      <c r="M6520" s="3">
        <f t="shared" si="331"/>
        <v>46.821153832776702</v>
      </c>
      <c r="N6520" s="3">
        <v>6.2626355020502551</v>
      </c>
      <c r="O6520" s="3">
        <v>1</v>
      </c>
      <c r="P6520" s="3">
        <f t="shared" si="330"/>
        <v>6.2626355020502551</v>
      </c>
      <c r="Q6520" s="3">
        <f>P6520</f>
        <v>6.2626355020502551</v>
      </c>
    </row>
    <row r="6521" spans="1:17" x14ac:dyDescent="0.25">
      <c r="A6521" s="3" t="s">
        <v>378</v>
      </c>
      <c r="B6521" s="3" t="s">
        <v>8</v>
      </c>
      <c r="C6521" s="3" t="s">
        <v>379</v>
      </c>
      <c r="D6521" s="3">
        <v>0.35</v>
      </c>
      <c r="E6521" s="3">
        <v>0.47</v>
      </c>
      <c r="F6521" s="3" t="s">
        <v>19</v>
      </c>
      <c r="G6521" s="2">
        <v>7430</v>
      </c>
      <c r="H6521" s="3">
        <v>19.810560437703362</v>
      </c>
      <c r="I6521" s="3">
        <v>27186.035202832132</v>
      </c>
      <c r="J6521" s="3">
        <v>55.912454632580626</v>
      </c>
      <c r="K6521" s="3">
        <v>1</v>
      </c>
      <c r="L6521" s="3">
        <f t="shared" si="329"/>
        <v>55.912454632580626</v>
      </c>
      <c r="M6521" s="3">
        <f t="shared" si="331"/>
        <v>55.912454632580626</v>
      </c>
      <c r="N6521" s="3">
        <v>6.7024430936156545</v>
      </c>
      <c r="O6521" s="3">
        <v>1</v>
      </c>
      <c r="P6521" s="3">
        <f t="shared" si="330"/>
        <v>6.7024430936156545</v>
      </c>
      <c r="Q6521" s="3">
        <f>P6521</f>
        <v>6.7024430936156545</v>
      </c>
    </row>
    <row r="6522" spans="1:17" x14ac:dyDescent="0.25">
      <c r="A6522" s="3" t="s">
        <v>378</v>
      </c>
      <c r="B6522" s="3" t="s">
        <v>8</v>
      </c>
      <c r="C6522" s="3" t="s">
        <v>379</v>
      </c>
      <c r="D6522" s="3">
        <v>0.35</v>
      </c>
      <c r="E6522" s="3">
        <v>0.47</v>
      </c>
      <c r="F6522" s="3" t="s">
        <v>63</v>
      </c>
      <c r="G6522" s="2">
        <v>7430</v>
      </c>
      <c r="H6522" s="3">
        <v>240.09015240942637</v>
      </c>
      <c r="I6522" s="3">
        <v>355691.78126790049</v>
      </c>
      <c r="J6522" s="3">
        <v>783.63485125567081</v>
      </c>
      <c r="K6522" s="3">
        <v>1</v>
      </c>
      <c r="L6522" s="3">
        <f t="shared" si="329"/>
        <v>783.63485125567081</v>
      </c>
      <c r="M6522" s="3">
        <f t="shared" si="331"/>
        <v>783.63485125567081</v>
      </c>
      <c r="N6522" s="3">
        <v>85.789788336653714</v>
      </c>
      <c r="O6522" s="3">
        <v>1</v>
      </c>
      <c r="P6522" s="3">
        <f t="shared" si="330"/>
        <v>85.789788336653714</v>
      </c>
      <c r="Q6522" s="3">
        <f>P6522</f>
        <v>85.789788336653714</v>
      </c>
    </row>
    <row r="6523" spans="1:17" x14ac:dyDescent="0.25">
      <c r="A6523" s="3" t="s">
        <v>378</v>
      </c>
      <c r="B6523" s="3" t="s">
        <v>8</v>
      </c>
      <c r="C6523" s="3" t="s">
        <v>379</v>
      </c>
      <c r="D6523" s="3">
        <v>0.35</v>
      </c>
      <c r="E6523" s="3">
        <v>0.47</v>
      </c>
      <c r="F6523" s="3" t="s">
        <v>390</v>
      </c>
      <c r="G6523" s="2">
        <v>8110</v>
      </c>
      <c r="H6523" s="3">
        <v>1.4217264251715092E-2</v>
      </c>
      <c r="I6523" s="3">
        <v>27.684501825032701</v>
      </c>
      <c r="J6523" s="3">
        <v>6.0049552800296134E-2</v>
      </c>
      <c r="K6523" s="3">
        <v>1</v>
      </c>
      <c r="L6523" s="3">
        <f t="shared" si="329"/>
        <v>6.0049552800296134E-2</v>
      </c>
      <c r="M6523" s="3">
        <f t="shared" si="331"/>
        <v>6.0049552800296134E-2</v>
      </c>
      <c r="N6523" s="3">
        <v>9.6218682441067734E-3</v>
      </c>
      <c r="O6523" s="3">
        <v>1</v>
      </c>
      <c r="P6523" s="3">
        <f t="shared" si="330"/>
        <v>9.6218682441067734E-3</v>
      </c>
      <c r="Q6523" s="3">
        <f>P6523</f>
        <v>9.6218682441067734E-3</v>
      </c>
    </row>
    <row r="6524" spans="1:17" x14ac:dyDescent="0.25">
      <c r="A6524" s="3" t="s">
        <v>378</v>
      </c>
      <c r="B6524" s="3" t="s">
        <v>89</v>
      </c>
      <c r="C6524" s="3" t="s">
        <v>397</v>
      </c>
      <c r="D6524" s="3">
        <v>0.36</v>
      </c>
      <c r="E6524" s="3">
        <v>0.53</v>
      </c>
      <c r="F6524" s="3" t="s">
        <v>59</v>
      </c>
      <c r="G6524" s="2">
        <v>8110</v>
      </c>
      <c r="H6524" s="3">
        <v>1.5423836620249464E-2</v>
      </c>
      <c r="I6524" s="3">
        <v>60.464963141650259</v>
      </c>
      <c r="J6524" s="3">
        <v>0.13625114060819088</v>
      </c>
      <c r="K6524" s="3">
        <v>1</v>
      </c>
      <c r="L6524" s="3">
        <f t="shared" si="329"/>
        <v>0.13625114060819088</v>
      </c>
      <c r="M6524" s="3">
        <f t="shared" si="331"/>
        <v>0.13625114060819088</v>
      </c>
      <c r="N6524" s="3">
        <v>1.7888431500314612E-2</v>
      </c>
      <c r="O6524" s="3">
        <v>1</v>
      </c>
      <c r="P6524" s="3">
        <f t="shared" si="330"/>
        <v>1.7888431500314612E-2</v>
      </c>
      <c r="Q6524" s="3">
        <f>P6524</f>
        <v>1.7888431500314612E-2</v>
      </c>
    </row>
    <row r="6525" spans="1:17" x14ac:dyDescent="0.25">
      <c r="A6525" s="3" t="s">
        <v>378</v>
      </c>
      <c r="B6525" s="3" t="s">
        <v>89</v>
      </c>
      <c r="C6525" s="3" t="s">
        <v>397</v>
      </c>
      <c r="D6525" s="3">
        <v>0.36</v>
      </c>
      <c r="E6525" s="3">
        <v>0.53</v>
      </c>
      <c r="F6525" s="3" t="s">
        <v>59</v>
      </c>
      <c r="G6525" s="2">
        <v>8110</v>
      </c>
      <c r="H6525" s="3">
        <v>3.0775787762814973E-2</v>
      </c>
      <c r="I6525" s="3">
        <v>118.55253391183147</v>
      </c>
      <c r="J6525" s="3">
        <v>0.26781626189379232</v>
      </c>
      <c r="K6525" s="3">
        <v>1</v>
      </c>
      <c r="L6525" s="3">
        <f t="shared" si="329"/>
        <v>0.26781626189379232</v>
      </c>
      <c r="M6525" s="3">
        <f t="shared" si="331"/>
        <v>0.26781626189379232</v>
      </c>
      <c r="N6525" s="3">
        <v>3.4948024507830605E-2</v>
      </c>
      <c r="O6525" s="3">
        <v>1</v>
      </c>
      <c r="P6525" s="3">
        <f t="shared" si="330"/>
        <v>3.4948024507830605E-2</v>
      </c>
      <c r="Q6525" s="3">
        <f>P6525</f>
        <v>3.4948024507830605E-2</v>
      </c>
    </row>
    <row r="6526" spans="1:17" x14ac:dyDescent="0.25">
      <c r="A6526" s="3" t="s">
        <v>378</v>
      </c>
      <c r="B6526" s="3" t="s">
        <v>89</v>
      </c>
      <c r="C6526" s="3" t="s">
        <v>406</v>
      </c>
      <c r="D6526" s="3">
        <v>0.36</v>
      </c>
      <c r="E6526" s="3">
        <v>0.48</v>
      </c>
      <c r="F6526" s="3" t="s">
        <v>413</v>
      </c>
      <c r="G6526" s="2">
        <v>8110</v>
      </c>
      <c r="H6526" s="3">
        <v>1.1076632962044757</v>
      </c>
      <c r="I6526" s="3">
        <v>4379.9488348612404</v>
      </c>
      <c r="J6526" s="3">
        <v>8.5777807474392613</v>
      </c>
      <c r="K6526" s="3">
        <v>1</v>
      </c>
      <c r="L6526" s="3">
        <f t="shared" si="329"/>
        <v>8.5777807474392613</v>
      </c>
      <c r="M6526" s="3">
        <f t="shared" si="331"/>
        <v>8.5777807474392613</v>
      </c>
      <c r="N6526" s="3">
        <v>1.1711574999256016</v>
      </c>
      <c r="O6526" s="3">
        <v>1</v>
      </c>
      <c r="P6526" s="3">
        <f t="shared" si="330"/>
        <v>1.1711574999256016</v>
      </c>
      <c r="Q6526" s="3">
        <f>P6526</f>
        <v>1.1711574999256016</v>
      </c>
    </row>
    <row r="6527" spans="1:17" x14ac:dyDescent="0.25">
      <c r="A6527" s="3" t="s">
        <v>378</v>
      </c>
      <c r="B6527" s="3" t="s">
        <v>89</v>
      </c>
      <c r="C6527" s="3" t="s">
        <v>397</v>
      </c>
      <c r="D6527" s="3">
        <v>0.36</v>
      </c>
      <c r="E6527" s="3">
        <v>0.53</v>
      </c>
      <c r="F6527" s="3" t="s">
        <v>19</v>
      </c>
      <c r="G6527" s="2">
        <v>8110</v>
      </c>
      <c r="H6527" s="3">
        <v>2.9594645348932271</v>
      </c>
      <c r="I6527" s="3">
        <v>10250.76753963199</v>
      </c>
      <c r="J6527" s="3">
        <v>21.159132345703455</v>
      </c>
      <c r="K6527" s="3">
        <v>1</v>
      </c>
      <c r="L6527" s="3">
        <f t="shared" si="329"/>
        <v>21.159132345703455</v>
      </c>
      <c r="M6527" s="3">
        <f t="shared" si="331"/>
        <v>21.159132345703455</v>
      </c>
      <c r="N6527" s="3">
        <v>2.7452905811790163</v>
      </c>
      <c r="O6527" s="3">
        <v>1</v>
      </c>
      <c r="P6527" s="3">
        <f t="shared" si="330"/>
        <v>2.7452905811790163</v>
      </c>
      <c r="Q6527" s="3">
        <f>P6527</f>
        <v>2.7452905811790163</v>
      </c>
    </row>
    <row r="6528" spans="1:17" x14ac:dyDescent="0.25">
      <c r="A6528" s="3" t="s">
        <v>378</v>
      </c>
      <c r="B6528" s="3" t="s">
        <v>8</v>
      </c>
      <c r="C6528" s="3" t="s">
        <v>379</v>
      </c>
      <c r="D6528" s="3">
        <v>0.35</v>
      </c>
      <c r="E6528" s="3">
        <v>0.47</v>
      </c>
      <c r="F6528" s="3" t="s">
        <v>19</v>
      </c>
      <c r="G6528" s="2">
        <v>8110</v>
      </c>
      <c r="H6528" s="3">
        <v>8.3431869701846182</v>
      </c>
      <c r="I6528" s="3">
        <v>24887.08980454725</v>
      </c>
      <c r="J6528" s="3">
        <v>51.435001102304227</v>
      </c>
      <c r="K6528" s="3">
        <v>1</v>
      </c>
      <c r="L6528" s="3">
        <f t="shared" si="329"/>
        <v>51.435001102304227</v>
      </c>
      <c r="M6528" s="3">
        <f t="shared" si="331"/>
        <v>51.435001102304227</v>
      </c>
      <c r="N6528" s="3">
        <v>7.1342554147287514</v>
      </c>
      <c r="O6528" s="3">
        <v>1</v>
      </c>
      <c r="P6528" s="3">
        <f t="shared" si="330"/>
        <v>7.1342554147287514</v>
      </c>
      <c r="Q6528" s="3">
        <f>P6528</f>
        <v>7.1342554147287514</v>
      </c>
    </row>
    <row r="6529" spans="1:17" x14ac:dyDescent="0.25">
      <c r="A6529" s="3" t="s">
        <v>378</v>
      </c>
      <c r="B6529" s="3" t="s">
        <v>8</v>
      </c>
      <c r="C6529" s="3" t="s">
        <v>379</v>
      </c>
      <c r="D6529" s="3">
        <v>0.35</v>
      </c>
      <c r="E6529" s="3">
        <v>0.47</v>
      </c>
      <c r="F6529" s="3" t="s">
        <v>385</v>
      </c>
      <c r="G6529" s="2">
        <v>8110</v>
      </c>
      <c r="H6529" s="3">
        <v>19.304481149978077</v>
      </c>
      <c r="I6529" s="3">
        <v>64520.597717287965</v>
      </c>
      <c r="J6529" s="3">
        <v>136.21719891021775</v>
      </c>
      <c r="K6529" s="3">
        <v>1</v>
      </c>
      <c r="L6529" s="3">
        <f t="shared" si="329"/>
        <v>136.21719891021775</v>
      </c>
      <c r="M6529" s="3">
        <f t="shared" si="331"/>
        <v>136.21719891021775</v>
      </c>
      <c r="N6529" s="3">
        <v>18.097389110754825</v>
      </c>
      <c r="O6529" s="3">
        <v>1</v>
      </c>
      <c r="P6529" s="3">
        <f t="shared" si="330"/>
        <v>18.097389110754825</v>
      </c>
      <c r="Q6529" s="3">
        <f>P6529</f>
        <v>18.097389110754825</v>
      </c>
    </row>
    <row r="6530" spans="1:17" x14ac:dyDescent="0.25">
      <c r="A6530" s="3" t="s">
        <v>378</v>
      </c>
      <c r="B6530" s="3" t="s">
        <v>89</v>
      </c>
      <c r="C6530" s="3" t="s">
        <v>417</v>
      </c>
      <c r="D6530" s="3">
        <v>0.51</v>
      </c>
      <c r="E6530" s="3">
        <v>0.57999999999999996</v>
      </c>
      <c r="F6530" s="3" t="s">
        <v>11</v>
      </c>
      <c r="G6530" s="2">
        <v>8110</v>
      </c>
      <c r="H6530" s="3">
        <v>16.858861715101146</v>
      </c>
      <c r="I6530" s="3">
        <v>67491.497891687904</v>
      </c>
      <c r="J6530" s="3">
        <v>144.52563836842413</v>
      </c>
      <c r="K6530" s="3">
        <v>1</v>
      </c>
      <c r="L6530" s="3">
        <f t="shared" ref="L6530:L6593" si="332">J6530*K6530</f>
        <v>144.52563836842413</v>
      </c>
      <c r="M6530" s="3">
        <f t="shared" si="331"/>
        <v>144.52563836842413</v>
      </c>
      <c r="N6530" s="3">
        <v>19.295844844814695</v>
      </c>
      <c r="O6530" s="3">
        <v>1</v>
      </c>
      <c r="P6530" s="3">
        <f t="shared" ref="P6530:P6593" si="333">N6530*O6530</f>
        <v>19.295844844814695</v>
      </c>
      <c r="Q6530" s="3">
        <f>P6530</f>
        <v>19.295844844814695</v>
      </c>
    </row>
    <row r="6531" spans="1:17" x14ac:dyDescent="0.25">
      <c r="A6531" s="3" t="s">
        <v>378</v>
      </c>
      <c r="B6531" s="3" t="s">
        <v>89</v>
      </c>
      <c r="C6531" s="3" t="s">
        <v>406</v>
      </c>
      <c r="D6531" s="3">
        <v>0.36</v>
      </c>
      <c r="E6531" s="3">
        <v>0.48</v>
      </c>
      <c r="F6531" s="3" t="s">
        <v>19</v>
      </c>
      <c r="G6531" s="2">
        <v>8110</v>
      </c>
      <c r="H6531" s="3">
        <v>20.396602976010396</v>
      </c>
      <c r="I6531" s="3">
        <v>80435.402711148447</v>
      </c>
      <c r="J6531" s="3">
        <v>156.90915570680281</v>
      </c>
      <c r="K6531" s="3">
        <v>1</v>
      </c>
      <c r="L6531" s="3">
        <f t="shared" si="332"/>
        <v>156.90915570680281</v>
      </c>
      <c r="M6531" s="3">
        <f t="shared" si="331"/>
        <v>156.90915570680281</v>
      </c>
      <c r="N6531" s="3">
        <v>21.360061974450907</v>
      </c>
      <c r="O6531" s="3">
        <v>1</v>
      </c>
      <c r="P6531" s="3">
        <f t="shared" si="333"/>
        <v>21.360061974450907</v>
      </c>
      <c r="Q6531" s="3">
        <f>P6531</f>
        <v>21.360061974450907</v>
      </c>
    </row>
    <row r="6532" spans="1:17" x14ac:dyDescent="0.25">
      <c r="A6532" s="3" t="s">
        <v>378</v>
      </c>
      <c r="B6532" s="3" t="s">
        <v>8</v>
      </c>
      <c r="C6532" s="3" t="s">
        <v>379</v>
      </c>
      <c r="D6532" s="3">
        <v>0.35</v>
      </c>
      <c r="E6532" s="3">
        <v>0.47</v>
      </c>
      <c r="F6532" s="3" t="s">
        <v>392</v>
      </c>
      <c r="G6532" s="2">
        <v>8110</v>
      </c>
      <c r="H6532" s="3">
        <v>64.757802606471074</v>
      </c>
      <c r="I6532" s="3">
        <v>257272.75431822229</v>
      </c>
      <c r="J6532" s="3">
        <v>545.80902588541198</v>
      </c>
      <c r="K6532" s="3">
        <v>1</v>
      </c>
      <c r="L6532" s="3">
        <f t="shared" si="332"/>
        <v>545.80902588541198</v>
      </c>
      <c r="M6532" s="3">
        <f t="shared" si="331"/>
        <v>545.80902588541198</v>
      </c>
      <c r="N6532" s="3">
        <v>73.791258795453189</v>
      </c>
      <c r="O6532" s="3">
        <v>1</v>
      </c>
      <c r="P6532" s="3">
        <f t="shared" si="333"/>
        <v>73.791258795453189</v>
      </c>
      <c r="Q6532" s="3">
        <f>P6532</f>
        <v>73.791258795453189</v>
      </c>
    </row>
    <row r="6533" spans="1:17" x14ac:dyDescent="0.25">
      <c r="A6533" s="3" t="s">
        <v>378</v>
      </c>
      <c r="B6533" s="3" t="s">
        <v>89</v>
      </c>
      <c r="C6533" s="3" t="s">
        <v>397</v>
      </c>
      <c r="D6533" s="3">
        <v>0.36</v>
      </c>
      <c r="E6533" s="3">
        <v>0.53</v>
      </c>
      <c r="F6533" s="3" t="s">
        <v>392</v>
      </c>
      <c r="G6533" s="2">
        <v>8110</v>
      </c>
      <c r="H6533" s="3">
        <v>130.69366083183766</v>
      </c>
      <c r="I6533" s="3">
        <v>506308.2753156136</v>
      </c>
      <c r="J6533" s="3">
        <v>1049.5600744541941</v>
      </c>
      <c r="K6533" s="3">
        <v>1</v>
      </c>
      <c r="L6533" s="3">
        <f t="shared" si="332"/>
        <v>1049.5600744541941</v>
      </c>
      <c r="M6533" s="3">
        <f t="shared" si="331"/>
        <v>1049.5600744541941</v>
      </c>
      <c r="N6533" s="3">
        <v>141.58140747854375</v>
      </c>
      <c r="O6533" s="3">
        <v>1</v>
      </c>
      <c r="P6533" s="3">
        <f t="shared" si="333"/>
        <v>141.58140747854375</v>
      </c>
      <c r="Q6533" s="3">
        <f>P6533</f>
        <v>141.58140747854375</v>
      </c>
    </row>
    <row r="6534" spans="1:17" x14ac:dyDescent="0.25">
      <c r="A6534" s="3" t="s">
        <v>378</v>
      </c>
      <c r="B6534" s="3" t="s">
        <v>89</v>
      </c>
      <c r="C6534" s="3" t="s">
        <v>406</v>
      </c>
      <c r="D6534" s="3">
        <v>0.36</v>
      </c>
      <c r="E6534" s="3">
        <v>0.48</v>
      </c>
      <c r="F6534" s="3" t="s">
        <v>11</v>
      </c>
      <c r="G6534" s="2">
        <v>8110</v>
      </c>
      <c r="H6534" s="3">
        <v>854.22309714406447</v>
      </c>
      <c r="I6534" s="3">
        <v>3394663.774693103</v>
      </c>
      <c r="J6534" s="3">
        <v>6821.5513080077035</v>
      </c>
      <c r="K6534" s="3">
        <v>1</v>
      </c>
      <c r="L6534" s="3">
        <f t="shared" si="332"/>
        <v>6821.5513080077035</v>
      </c>
      <c r="M6534" s="3">
        <f t="shared" si="331"/>
        <v>6821.5513080077035</v>
      </c>
      <c r="N6534" s="3">
        <v>929.82422931935821</v>
      </c>
      <c r="O6534" s="3">
        <v>1</v>
      </c>
      <c r="P6534" s="3">
        <f t="shared" si="333"/>
        <v>929.82422931935821</v>
      </c>
      <c r="Q6534" s="3">
        <f>P6534</f>
        <v>929.82422931935821</v>
      </c>
    </row>
    <row r="6535" spans="1:17" x14ac:dyDescent="0.25">
      <c r="A6535" s="3" t="s">
        <v>378</v>
      </c>
      <c r="B6535" s="3" t="s">
        <v>8</v>
      </c>
      <c r="C6535" s="3" t="s">
        <v>379</v>
      </c>
      <c r="D6535" s="3">
        <v>0.35</v>
      </c>
      <c r="E6535" s="3">
        <v>0.47</v>
      </c>
      <c r="F6535" s="3" t="s">
        <v>19</v>
      </c>
      <c r="G6535" s="2">
        <v>8120</v>
      </c>
      <c r="H6535" s="3">
        <v>1.0985353258021595E-2</v>
      </c>
      <c r="I6535" s="3">
        <v>6.7333242204069395</v>
      </c>
      <c r="J6535" s="3">
        <v>1.717483384968491E-2</v>
      </c>
      <c r="K6535" s="3">
        <v>1</v>
      </c>
      <c r="L6535" s="3">
        <f t="shared" si="332"/>
        <v>1.717483384968491E-2</v>
      </c>
      <c r="M6535" s="3">
        <f t="shared" si="331"/>
        <v>1.717483384968491E-2</v>
      </c>
      <c r="N6535" s="3">
        <v>1.6473159297732793E-3</v>
      </c>
      <c r="O6535" s="3">
        <v>1</v>
      </c>
      <c r="P6535" s="3">
        <f t="shared" si="333"/>
        <v>1.6473159297732793E-3</v>
      </c>
      <c r="Q6535" s="3">
        <f>P6535</f>
        <v>1.6473159297732793E-3</v>
      </c>
    </row>
    <row r="6536" spans="1:17" x14ac:dyDescent="0.25">
      <c r="A6536" s="3" t="s">
        <v>378</v>
      </c>
      <c r="B6536" s="3" t="s">
        <v>8</v>
      </c>
      <c r="C6536" s="3" t="s">
        <v>379</v>
      </c>
      <c r="D6536" s="3">
        <v>0.35</v>
      </c>
      <c r="E6536" s="3">
        <v>0.47</v>
      </c>
      <c r="F6536" s="3" t="s">
        <v>59</v>
      </c>
      <c r="G6536" s="2">
        <v>8120</v>
      </c>
      <c r="H6536" s="3">
        <v>2.9874573667550731E-3</v>
      </c>
      <c r="I6536" s="3">
        <v>11.042696113837076</v>
      </c>
      <c r="J6536" s="3">
        <v>2.5495600416877484E-2</v>
      </c>
      <c r="K6536" s="3">
        <v>1</v>
      </c>
      <c r="L6536" s="3">
        <f t="shared" si="332"/>
        <v>2.5495600416877484E-2</v>
      </c>
      <c r="M6536" s="3">
        <f t="shared" si="331"/>
        <v>2.5495600416877484E-2</v>
      </c>
      <c r="N6536" s="3">
        <v>3.3507505122526162E-3</v>
      </c>
      <c r="O6536" s="3">
        <v>1</v>
      </c>
      <c r="P6536" s="3">
        <f t="shared" si="333"/>
        <v>3.3507505122526162E-3</v>
      </c>
      <c r="Q6536" s="3">
        <f>P6536</f>
        <v>3.3507505122526162E-3</v>
      </c>
    </row>
    <row r="6537" spans="1:17" x14ac:dyDescent="0.25">
      <c r="A6537" s="3" t="s">
        <v>378</v>
      </c>
      <c r="B6537" s="3" t="s">
        <v>8</v>
      </c>
      <c r="C6537" s="3" t="s">
        <v>379</v>
      </c>
      <c r="D6537" s="3">
        <v>0.35</v>
      </c>
      <c r="E6537" s="3">
        <v>0.47</v>
      </c>
      <c r="F6537" s="3" t="s">
        <v>63</v>
      </c>
      <c r="G6537" s="2">
        <v>8120</v>
      </c>
      <c r="H6537" s="3">
        <v>3.8223441856000823E-2</v>
      </c>
      <c r="I6537" s="3">
        <v>23.428543515284055</v>
      </c>
      <c r="J6537" s="3">
        <v>5.9759686158525414E-2</v>
      </c>
      <c r="K6537" s="3">
        <v>1</v>
      </c>
      <c r="L6537" s="3">
        <f t="shared" si="332"/>
        <v>5.9759686158525414E-2</v>
      </c>
      <c r="M6537" s="3">
        <f t="shared" si="331"/>
        <v>5.9759686158525414E-2</v>
      </c>
      <c r="N6537" s="3">
        <v>5.7318215610567148E-3</v>
      </c>
      <c r="O6537" s="3">
        <v>1</v>
      </c>
      <c r="P6537" s="3">
        <f t="shared" si="333"/>
        <v>5.7318215610567148E-3</v>
      </c>
      <c r="Q6537" s="3">
        <f>P6537</f>
        <v>5.7318215610567148E-3</v>
      </c>
    </row>
    <row r="6538" spans="1:17" x14ac:dyDescent="0.25">
      <c r="A6538" s="3" t="s">
        <v>378</v>
      </c>
      <c r="B6538" s="3" t="s">
        <v>89</v>
      </c>
      <c r="C6538" s="3" t="s">
        <v>406</v>
      </c>
      <c r="D6538" s="3">
        <v>0.36</v>
      </c>
      <c r="E6538" s="3">
        <v>0.48</v>
      </c>
      <c r="F6538" s="3" t="s">
        <v>408</v>
      </c>
      <c r="G6538" s="2">
        <v>8120</v>
      </c>
      <c r="H6538" s="3">
        <v>9.4065195991544989E-3</v>
      </c>
      <c r="I6538" s="3">
        <v>31.337655091624786</v>
      </c>
      <c r="J6538" s="3">
        <v>6.2882585157451515E-2</v>
      </c>
      <c r="K6538" s="3">
        <v>1</v>
      </c>
      <c r="L6538" s="3">
        <f t="shared" si="332"/>
        <v>6.2882585157451515E-2</v>
      </c>
      <c r="M6538" s="3">
        <f t="shared" si="331"/>
        <v>6.2882585157451515E-2</v>
      </c>
      <c r="N6538" s="3">
        <v>8.5277616675680755E-3</v>
      </c>
      <c r="O6538" s="3">
        <v>1</v>
      </c>
      <c r="P6538" s="3">
        <f t="shared" si="333"/>
        <v>8.5277616675680755E-3</v>
      </c>
      <c r="Q6538" s="3">
        <f>P6538</f>
        <v>8.5277616675680755E-3</v>
      </c>
    </row>
    <row r="6539" spans="1:17" x14ac:dyDescent="0.25">
      <c r="A6539" s="3" t="s">
        <v>378</v>
      </c>
      <c r="B6539" s="3" t="s">
        <v>8</v>
      </c>
      <c r="C6539" s="3" t="s">
        <v>379</v>
      </c>
      <c r="D6539" s="3">
        <v>0.35</v>
      </c>
      <c r="E6539" s="3">
        <v>0.47</v>
      </c>
      <c r="F6539" s="3" t="s">
        <v>59</v>
      </c>
      <c r="G6539" s="2">
        <v>8120</v>
      </c>
      <c r="H6539" s="3">
        <v>8.4109888199044427E-2</v>
      </c>
      <c r="I6539" s="3">
        <v>307.88261079752982</v>
      </c>
      <c r="J6539" s="3">
        <v>0.72548407991147612</v>
      </c>
      <c r="K6539" s="3">
        <v>1</v>
      </c>
      <c r="L6539" s="3">
        <f t="shared" si="332"/>
        <v>0.72548407991147612</v>
      </c>
      <c r="M6539" s="3">
        <f t="shared" si="331"/>
        <v>0.72548407991147612</v>
      </c>
      <c r="N6539" s="3">
        <v>9.6648653390151384E-2</v>
      </c>
      <c r="O6539" s="3">
        <v>1</v>
      </c>
      <c r="P6539" s="3">
        <f t="shared" si="333"/>
        <v>9.6648653390151384E-2</v>
      </c>
      <c r="Q6539" s="3">
        <f>P6539</f>
        <v>9.6648653390151384E-2</v>
      </c>
    </row>
    <row r="6540" spans="1:17" x14ac:dyDescent="0.25">
      <c r="A6540" s="3" t="s">
        <v>378</v>
      </c>
      <c r="B6540" s="3" t="s">
        <v>89</v>
      </c>
      <c r="C6540" s="3" t="s">
        <v>406</v>
      </c>
      <c r="D6540" s="3">
        <v>0.36</v>
      </c>
      <c r="E6540" s="3">
        <v>0.48</v>
      </c>
      <c r="F6540" s="3" t="s">
        <v>59</v>
      </c>
      <c r="G6540" s="2">
        <v>8120</v>
      </c>
      <c r="H6540" s="3">
        <v>0.22977145116937117</v>
      </c>
      <c r="I6540" s="3">
        <v>797.41138760779245</v>
      </c>
      <c r="J6540" s="3">
        <v>1.7786021695039407</v>
      </c>
      <c r="K6540" s="3">
        <v>1</v>
      </c>
      <c r="L6540" s="3">
        <f t="shared" si="332"/>
        <v>1.7786021695039407</v>
      </c>
      <c r="M6540" s="3">
        <f t="shared" si="331"/>
        <v>1.7786021695039407</v>
      </c>
      <c r="N6540" s="3">
        <v>0.22317042185654004</v>
      </c>
      <c r="O6540" s="3">
        <v>1</v>
      </c>
      <c r="P6540" s="3">
        <f t="shared" si="333"/>
        <v>0.22317042185654004</v>
      </c>
      <c r="Q6540" s="3">
        <f>P6540</f>
        <v>0.22317042185654004</v>
      </c>
    </row>
    <row r="6541" spans="1:17" x14ac:dyDescent="0.25">
      <c r="A6541" s="3" t="s">
        <v>378</v>
      </c>
      <c r="B6541" s="3" t="s">
        <v>8</v>
      </c>
      <c r="C6541" s="3" t="s">
        <v>379</v>
      </c>
      <c r="D6541" s="3">
        <v>0.35</v>
      </c>
      <c r="E6541" s="3">
        <v>0.47</v>
      </c>
      <c r="F6541" s="3" t="s">
        <v>59</v>
      </c>
      <c r="G6541" s="2">
        <v>8120</v>
      </c>
      <c r="H6541" s="3">
        <v>0.36056312756601733</v>
      </c>
      <c r="I6541" s="3">
        <v>1130.3472712318935</v>
      </c>
      <c r="J6541" s="3">
        <v>2.5774043925959136</v>
      </c>
      <c r="K6541" s="3">
        <v>1</v>
      </c>
      <c r="L6541" s="3">
        <f t="shared" si="332"/>
        <v>2.5774043925959136</v>
      </c>
      <c r="M6541" s="3">
        <f t="shared" si="331"/>
        <v>2.5774043925959136</v>
      </c>
      <c r="N6541" s="3">
        <v>0.33003526451626514</v>
      </c>
      <c r="O6541" s="3">
        <v>1</v>
      </c>
      <c r="P6541" s="3">
        <f t="shared" si="333"/>
        <v>0.33003526451626514</v>
      </c>
      <c r="Q6541" s="3">
        <f>P6541</f>
        <v>0.33003526451626514</v>
      </c>
    </row>
    <row r="6542" spans="1:17" x14ac:dyDescent="0.25">
      <c r="A6542" s="3" t="s">
        <v>378</v>
      </c>
      <c r="B6542" s="3" t="s">
        <v>89</v>
      </c>
      <c r="C6542" s="3" t="s">
        <v>406</v>
      </c>
      <c r="D6542" s="3">
        <v>0.36</v>
      </c>
      <c r="E6542" s="3">
        <v>0.48</v>
      </c>
      <c r="F6542" s="3" t="s">
        <v>404</v>
      </c>
      <c r="G6542" s="2">
        <v>8120</v>
      </c>
      <c r="H6542" s="3">
        <v>2.0998842851354196</v>
      </c>
      <c r="I6542" s="3">
        <v>7125.5122625407103</v>
      </c>
      <c r="J6542" s="3">
        <v>15.251285074052753</v>
      </c>
      <c r="K6542" s="3">
        <v>1</v>
      </c>
      <c r="L6542" s="3">
        <f t="shared" si="332"/>
        <v>15.251285074052753</v>
      </c>
      <c r="M6542" s="3">
        <f t="shared" si="331"/>
        <v>15.251285074052753</v>
      </c>
      <c r="N6542" s="3">
        <v>2.0327974417639809</v>
      </c>
      <c r="O6542" s="3">
        <v>1</v>
      </c>
      <c r="P6542" s="3">
        <f t="shared" si="333"/>
        <v>2.0327974417639809</v>
      </c>
      <c r="Q6542" s="3">
        <f>P6542</f>
        <v>2.0327974417639809</v>
      </c>
    </row>
    <row r="6543" spans="1:17" x14ac:dyDescent="0.25">
      <c r="A6543" s="3" t="s">
        <v>378</v>
      </c>
      <c r="B6543" s="3" t="s">
        <v>89</v>
      </c>
      <c r="C6543" s="3" t="s">
        <v>406</v>
      </c>
      <c r="D6543" s="3">
        <v>0.36</v>
      </c>
      <c r="E6543" s="3">
        <v>0.48</v>
      </c>
      <c r="F6543" s="3" t="s">
        <v>11</v>
      </c>
      <c r="G6543" s="2">
        <v>8120</v>
      </c>
      <c r="H6543" s="3">
        <v>4.627382681430098</v>
      </c>
      <c r="I6543" s="3">
        <v>16751.723527263719</v>
      </c>
      <c r="J6543" s="3">
        <v>38.016355975770836</v>
      </c>
      <c r="K6543" s="3">
        <v>1</v>
      </c>
      <c r="L6543" s="3">
        <f t="shared" si="332"/>
        <v>38.016355975770836</v>
      </c>
      <c r="M6543" s="3">
        <f t="shared" si="331"/>
        <v>38.016355975770836</v>
      </c>
      <c r="N6543" s="3">
        <v>5.324936512127973</v>
      </c>
      <c r="O6543" s="3">
        <v>1</v>
      </c>
      <c r="P6543" s="3">
        <f t="shared" si="333"/>
        <v>5.324936512127973</v>
      </c>
      <c r="Q6543" s="3">
        <f>P6543</f>
        <v>5.324936512127973</v>
      </c>
    </row>
    <row r="6544" spans="1:17" x14ac:dyDescent="0.25">
      <c r="A6544" s="3" t="s">
        <v>378</v>
      </c>
      <c r="B6544" s="3" t="s">
        <v>89</v>
      </c>
      <c r="C6544" s="3" t="s">
        <v>397</v>
      </c>
      <c r="D6544" s="3">
        <v>0.36</v>
      </c>
      <c r="E6544" s="3">
        <v>0.53</v>
      </c>
      <c r="F6544" s="3" t="s">
        <v>392</v>
      </c>
      <c r="G6544" s="2">
        <v>8120</v>
      </c>
      <c r="H6544" s="3">
        <v>14.544499145549674</v>
      </c>
      <c r="I6544" s="3">
        <v>35383.54956646885</v>
      </c>
      <c r="J6544" s="3">
        <v>75.800755622528357</v>
      </c>
      <c r="K6544" s="3">
        <v>1</v>
      </c>
      <c r="L6544" s="3">
        <f t="shared" si="332"/>
        <v>75.800755622528357</v>
      </c>
      <c r="M6544" s="3">
        <f t="shared" si="331"/>
        <v>75.800755622528357</v>
      </c>
      <c r="N6544" s="3">
        <v>9.934239425091139</v>
      </c>
      <c r="O6544" s="3">
        <v>1</v>
      </c>
      <c r="P6544" s="3">
        <f t="shared" si="333"/>
        <v>9.934239425091139</v>
      </c>
      <c r="Q6544" s="3">
        <f>P6544</f>
        <v>9.934239425091139</v>
      </c>
    </row>
    <row r="6545" spans="1:17" x14ac:dyDescent="0.25">
      <c r="A6545" s="3" t="s">
        <v>378</v>
      </c>
      <c r="B6545" s="3" t="s">
        <v>89</v>
      </c>
      <c r="C6545" s="3" t="s">
        <v>406</v>
      </c>
      <c r="D6545" s="3">
        <v>0.36</v>
      </c>
      <c r="E6545" s="3">
        <v>0.48</v>
      </c>
      <c r="F6545" s="3" t="s">
        <v>415</v>
      </c>
      <c r="G6545" s="2">
        <v>8120</v>
      </c>
      <c r="H6545" s="3">
        <v>11.709710425819614</v>
      </c>
      <c r="I6545" s="3">
        <v>36820.100618195422</v>
      </c>
      <c r="J6545" s="3">
        <v>76.756703867765466</v>
      </c>
      <c r="K6545" s="3">
        <v>1</v>
      </c>
      <c r="L6545" s="3">
        <f t="shared" si="332"/>
        <v>76.756703867765466</v>
      </c>
      <c r="M6545" s="3">
        <f t="shared" si="331"/>
        <v>76.756703867765466</v>
      </c>
      <c r="N6545" s="3">
        <v>9.8994333877746481</v>
      </c>
      <c r="O6545" s="3">
        <v>1</v>
      </c>
      <c r="P6545" s="3">
        <f t="shared" si="333"/>
        <v>9.8994333877746481</v>
      </c>
      <c r="Q6545" s="3">
        <f>P6545</f>
        <v>9.8994333877746481</v>
      </c>
    </row>
    <row r="6546" spans="1:17" x14ac:dyDescent="0.25">
      <c r="A6546" s="3" t="s">
        <v>378</v>
      </c>
      <c r="B6546" s="3" t="s">
        <v>8</v>
      </c>
      <c r="C6546" s="3" t="s">
        <v>379</v>
      </c>
      <c r="D6546" s="3">
        <v>0.35</v>
      </c>
      <c r="E6546" s="3">
        <v>0.47</v>
      </c>
      <c r="F6546" s="3" t="s">
        <v>392</v>
      </c>
      <c r="G6546" s="2">
        <v>8120</v>
      </c>
      <c r="H6546" s="3">
        <v>14.047796255452434</v>
      </c>
      <c r="I6546" s="3">
        <v>46472.478764364569</v>
      </c>
      <c r="J6546" s="3">
        <v>101.60690908883346</v>
      </c>
      <c r="K6546" s="3">
        <v>1</v>
      </c>
      <c r="L6546" s="3">
        <f t="shared" si="332"/>
        <v>101.60690908883346</v>
      </c>
      <c r="M6546" s="3">
        <f t="shared" si="331"/>
        <v>101.60690908883346</v>
      </c>
      <c r="N6546" s="3">
        <v>13.279942281733057</v>
      </c>
      <c r="O6546" s="3">
        <v>1</v>
      </c>
      <c r="P6546" s="3">
        <f t="shared" si="333"/>
        <v>13.279942281733057</v>
      </c>
      <c r="Q6546" s="3">
        <f>P6546</f>
        <v>13.279942281733057</v>
      </c>
    </row>
    <row r="6547" spans="1:17" x14ac:dyDescent="0.25">
      <c r="A6547" s="3" t="s">
        <v>378</v>
      </c>
      <c r="B6547" s="3" t="s">
        <v>89</v>
      </c>
      <c r="C6547" s="3" t="s">
        <v>406</v>
      </c>
      <c r="D6547" s="3">
        <v>0.36</v>
      </c>
      <c r="E6547" s="3">
        <v>0.48</v>
      </c>
      <c r="F6547" s="3" t="s">
        <v>413</v>
      </c>
      <c r="G6547" s="2">
        <v>8120</v>
      </c>
      <c r="H6547" s="3">
        <v>16.614541130445815</v>
      </c>
      <c r="I6547" s="3">
        <v>55917.205984585453</v>
      </c>
      <c r="J6547" s="3">
        <v>118.18714560763236</v>
      </c>
      <c r="K6547" s="3">
        <v>1</v>
      </c>
      <c r="L6547" s="3">
        <f t="shared" si="332"/>
        <v>118.18714560763236</v>
      </c>
      <c r="M6547" s="3">
        <f t="shared" si="331"/>
        <v>118.18714560763236</v>
      </c>
      <c r="N6547" s="3">
        <v>15.652500189074585</v>
      </c>
      <c r="O6547" s="3">
        <v>1</v>
      </c>
      <c r="P6547" s="3">
        <f t="shared" si="333"/>
        <v>15.652500189074585</v>
      </c>
      <c r="Q6547" s="3">
        <f>P6547</f>
        <v>15.652500189074585</v>
      </c>
    </row>
    <row r="6548" spans="1:17" x14ac:dyDescent="0.25">
      <c r="A6548" s="3" t="s">
        <v>378</v>
      </c>
      <c r="B6548" s="3" t="s">
        <v>89</v>
      </c>
      <c r="C6548" s="3" t="s">
        <v>397</v>
      </c>
      <c r="D6548" s="3">
        <v>0.36</v>
      </c>
      <c r="E6548" s="3">
        <v>0.53</v>
      </c>
      <c r="F6548" s="3" t="s">
        <v>404</v>
      </c>
      <c r="G6548" s="2">
        <v>8120</v>
      </c>
      <c r="H6548" s="3">
        <v>16.738792287323651</v>
      </c>
      <c r="I6548" s="3">
        <v>56255.032767087083</v>
      </c>
      <c r="J6548" s="3">
        <v>132.47690412148273</v>
      </c>
      <c r="K6548" s="3">
        <v>1</v>
      </c>
      <c r="L6548" s="3">
        <f t="shared" si="332"/>
        <v>132.47690412148273</v>
      </c>
      <c r="M6548" s="3">
        <f t="shared" si="331"/>
        <v>132.47690412148273</v>
      </c>
      <c r="N6548" s="3">
        <v>17.442391064482354</v>
      </c>
      <c r="O6548" s="3">
        <v>1</v>
      </c>
      <c r="P6548" s="3">
        <f t="shared" si="333"/>
        <v>17.442391064482354</v>
      </c>
      <c r="Q6548" s="3">
        <f>P6548</f>
        <v>17.442391064482354</v>
      </c>
    </row>
    <row r="6549" spans="1:17" x14ac:dyDescent="0.25">
      <c r="A6549" s="3" t="s">
        <v>378</v>
      </c>
      <c r="B6549" s="3" t="s">
        <v>89</v>
      </c>
      <c r="C6549" s="3" t="s">
        <v>397</v>
      </c>
      <c r="D6549" s="3">
        <v>0.36</v>
      </c>
      <c r="E6549" s="3">
        <v>0.53</v>
      </c>
      <c r="F6549" s="3" t="s">
        <v>19</v>
      </c>
      <c r="G6549" s="2">
        <v>8120</v>
      </c>
      <c r="H6549" s="3">
        <v>20.917833094775833</v>
      </c>
      <c r="I6549" s="3">
        <v>69664.604250253411</v>
      </c>
      <c r="J6549" s="3">
        <v>149.38657067095332</v>
      </c>
      <c r="K6549" s="3">
        <v>1</v>
      </c>
      <c r="L6549" s="3">
        <f t="shared" si="332"/>
        <v>149.38657067095332</v>
      </c>
      <c r="M6549" s="3">
        <f t="shared" si="331"/>
        <v>149.38657067095332</v>
      </c>
      <c r="N6549" s="3">
        <v>19.967254893266333</v>
      </c>
      <c r="O6549" s="3">
        <v>1</v>
      </c>
      <c r="P6549" s="3">
        <f t="shared" si="333"/>
        <v>19.967254893266333</v>
      </c>
      <c r="Q6549" s="3">
        <f>P6549</f>
        <v>19.967254893266333</v>
      </c>
    </row>
    <row r="6550" spans="1:17" x14ac:dyDescent="0.25">
      <c r="A6550" s="3" t="s">
        <v>378</v>
      </c>
      <c r="B6550" s="3" t="s">
        <v>8</v>
      </c>
      <c r="C6550" s="3" t="s">
        <v>379</v>
      </c>
      <c r="D6550" s="3">
        <v>0.35</v>
      </c>
      <c r="E6550" s="3">
        <v>0.47</v>
      </c>
      <c r="F6550" s="3" t="s">
        <v>63</v>
      </c>
      <c r="G6550" s="2">
        <v>8120</v>
      </c>
      <c r="H6550" s="3">
        <v>34.012026492073822</v>
      </c>
      <c r="I6550" s="3">
        <v>80717.481647174907</v>
      </c>
      <c r="J6550" s="3">
        <v>164.22901510522951</v>
      </c>
      <c r="K6550" s="3">
        <v>1</v>
      </c>
      <c r="L6550" s="3">
        <f t="shared" si="332"/>
        <v>164.22901510522951</v>
      </c>
      <c r="M6550" s="3">
        <f t="shared" si="331"/>
        <v>164.22901510522951</v>
      </c>
      <c r="N6550" s="3">
        <v>21.196902037022038</v>
      </c>
      <c r="O6550" s="3">
        <v>1</v>
      </c>
      <c r="P6550" s="3">
        <f t="shared" si="333"/>
        <v>21.196902037022038</v>
      </c>
      <c r="Q6550" s="3">
        <f>P6550</f>
        <v>21.196902037022038</v>
      </c>
    </row>
    <row r="6551" spans="1:17" x14ac:dyDescent="0.25">
      <c r="A6551" s="3" t="s">
        <v>378</v>
      </c>
      <c r="B6551" s="3" t="s">
        <v>8</v>
      </c>
      <c r="C6551" s="3" t="s">
        <v>379</v>
      </c>
      <c r="D6551" s="3">
        <v>0.35</v>
      </c>
      <c r="E6551" s="3">
        <v>0.47</v>
      </c>
      <c r="F6551" s="3" t="s">
        <v>392</v>
      </c>
      <c r="G6551" s="2">
        <v>8120</v>
      </c>
      <c r="H6551" s="3">
        <v>27.309474768876669</v>
      </c>
      <c r="I6551" s="3">
        <v>92598.209594875036</v>
      </c>
      <c r="J6551" s="3">
        <v>225.34959338701898</v>
      </c>
      <c r="K6551" s="3">
        <v>1</v>
      </c>
      <c r="L6551" s="3">
        <f t="shared" si="332"/>
        <v>225.34959338701898</v>
      </c>
      <c r="M6551" s="3">
        <f t="shared" si="331"/>
        <v>225.34959338701898</v>
      </c>
      <c r="N6551" s="3">
        <v>31.075206655622662</v>
      </c>
      <c r="O6551" s="3">
        <v>1</v>
      </c>
      <c r="P6551" s="3">
        <f t="shared" si="333"/>
        <v>31.075206655622662</v>
      </c>
      <c r="Q6551" s="3">
        <f>P6551</f>
        <v>31.075206655622662</v>
      </c>
    </row>
    <row r="6552" spans="1:17" x14ac:dyDescent="0.25">
      <c r="A6552" s="3" t="s">
        <v>378</v>
      </c>
      <c r="B6552" s="3" t="s">
        <v>8</v>
      </c>
      <c r="C6552" s="3" t="s">
        <v>379</v>
      </c>
      <c r="D6552" s="3">
        <v>0.35</v>
      </c>
      <c r="E6552" s="3">
        <v>0.47</v>
      </c>
      <c r="F6552" s="3" t="s">
        <v>19</v>
      </c>
      <c r="G6552" s="2">
        <v>8120</v>
      </c>
      <c r="H6552" s="3">
        <v>43.378012215358694</v>
      </c>
      <c r="I6552" s="3">
        <v>106318.59232125511</v>
      </c>
      <c r="J6552" s="3">
        <v>239.93141454328426</v>
      </c>
      <c r="K6552" s="3">
        <v>1</v>
      </c>
      <c r="L6552" s="3">
        <f t="shared" si="332"/>
        <v>239.93141454328426</v>
      </c>
      <c r="M6552" s="3">
        <f t="shared" ref="M6552:M6615" si="334">L6552</f>
        <v>239.93141454328426</v>
      </c>
      <c r="N6552" s="3">
        <v>29.001952403816329</v>
      </c>
      <c r="O6552" s="3">
        <v>1</v>
      </c>
      <c r="P6552" s="3">
        <f t="shared" si="333"/>
        <v>29.001952403816329</v>
      </c>
      <c r="Q6552" s="3">
        <f>P6552</f>
        <v>29.001952403816329</v>
      </c>
    </row>
    <row r="6553" spans="1:17" x14ac:dyDescent="0.25">
      <c r="A6553" s="3" t="s">
        <v>378</v>
      </c>
      <c r="B6553" s="3" t="s">
        <v>89</v>
      </c>
      <c r="C6553" s="3" t="s">
        <v>406</v>
      </c>
      <c r="D6553" s="3">
        <v>0.36</v>
      </c>
      <c r="E6553" s="3">
        <v>0.48</v>
      </c>
      <c r="F6553" s="3" t="s">
        <v>19</v>
      </c>
      <c r="G6553" s="2">
        <v>8120</v>
      </c>
      <c r="H6553" s="3">
        <v>56.966286130301327</v>
      </c>
      <c r="I6553" s="3">
        <v>186895.19610110443</v>
      </c>
      <c r="J6553" s="3">
        <v>395.59238550451664</v>
      </c>
      <c r="K6553" s="3">
        <v>1</v>
      </c>
      <c r="L6553" s="3">
        <f t="shared" si="332"/>
        <v>395.59238550451664</v>
      </c>
      <c r="M6553" s="3">
        <f t="shared" si="334"/>
        <v>395.59238550451664</v>
      </c>
      <c r="N6553" s="3">
        <v>52.707344879274416</v>
      </c>
      <c r="O6553" s="3">
        <v>1</v>
      </c>
      <c r="P6553" s="3">
        <f t="shared" si="333"/>
        <v>52.707344879274416</v>
      </c>
      <c r="Q6553" s="3">
        <f>P6553</f>
        <v>52.707344879274416</v>
      </c>
    </row>
    <row r="6554" spans="1:17" x14ac:dyDescent="0.25">
      <c r="A6554" s="3" t="s">
        <v>378</v>
      </c>
      <c r="B6554" s="3" t="s">
        <v>8</v>
      </c>
      <c r="C6554" s="3" t="s">
        <v>379</v>
      </c>
      <c r="D6554" s="3">
        <v>0.35</v>
      </c>
      <c r="E6554" s="3">
        <v>0.47</v>
      </c>
      <c r="F6554" s="3" t="s">
        <v>392</v>
      </c>
      <c r="G6554" s="2">
        <v>8130</v>
      </c>
      <c r="H6554" s="3">
        <v>0.40006846723902167</v>
      </c>
      <c r="I6554" s="3">
        <v>1534.9104110643909</v>
      </c>
      <c r="J6554" s="3">
        <v>3.5171330044112672</v>
      </c>
      <c r="K6554" s="3">
        <v>1</v>
      </c>
      <c r="L6554" s="3">
        <f t="shared" si="332"/>
        <v>3.5171330044112672</v>
      </c>
      <c r="M6554" s="3">
        <f t="shared" si="334"/>
        <v>3.5171330044112672</v>
      </c>
      <c r="N6554" s="3">
        <v>0.49246274424137981</v>
      </c>
      <c r="O6554" s="3">
        <v>1</v>
      </c>
      <c r="P6554" s="3">
        <f t="shared" si="333"/>
        <v>0.49246274424137981</v>
      </c>
      <c r="Q6554" s="3">
        <f>P6554</f>
        <v>0.49246274424137981</v>
      </c>
    </row>
    <row r="6555" spans="1:17" x14ac:dyDescent="0.25">
      <c r="A6555" s="3" t="s">
        <v>378</v>
      </c>
      <c r="B6555" s="3" t="s">
        <v>89</v>
      </c>
      <c r="C6555" s="3" t="s">
        <v>417</v>
      </c>
      <c r="D6555" s="3">
        <v>0.51</v>
      </c>
      <c r="E6555" s="3">
        <v>0.57999999999999996</v>
      </c>
      <c r="F6555" s="3" t="s">
        <v>19</v>
      </c>
      <c r="G6555" s="2">
        <v>8140</v>
      </c>
      <c r="H6555" s="3">
        <v>2.7300032079168477E-3</v>
      </c>
      <c r="I6555" s="3">
        <v>8.4178746205327375</v>
      </c>
      <c r="J6555" s="3">
        <v>1.872637324554239E-2</v>
      </c>
      <c r="K6555" s="3">
        <v>1</v>
      </c>
      <c r="L6555" s="3">
        <f t="shared" si="332"/>
        <v>1.872637324554239E-2</v>
      </c>
      <c r="M6555" s="3">
        <f t="shared" si="334"/>
        <v>1.872637324554239E-2</v>
      </c>
      <c r="N6555" s="3">
        <v>2.60965119563676E-3</v>
      </c>
      <c r="O6555" s="3">
        <v>1</v>
      </c>
      <c r="P6555" s="3">
        <f t="shared" si="333"/>
        <v>2.60965119563676E-3</v>
      </c>
      <c r="Q6555" s="3">
        <f>P6555</f>
        <v>2.60965119563676E-3</v>
      </c>
    </row>
    <row r="6556" spans="1:17" x14ac:dyDescent="0.25">
      <c r="A6556" s="3" t="s">
        <v>378</v>
      </c>
      <c r="B6556" s="3" t="s">
        <v>89</v>
      </c>
      <c r="C6556" s="3" t="s">
        <v>406</v>
      </c>
      <c r="D6556" s="3">
        <v>0.36</v>
      </c>
      <c r="E6556" s="3">
        <v>0.48</v>
      </c>
      <c r="F6556" s="3" t="s">
        <v>260</v>
      </c>
      <c r="G6556" s="2">
        <v>8140</v>
      </c>
      <c r="H6556" s="3">
        <v>0.22295142928597941</v>
      </c>
      <c r="I6556" s="3">
        <v>857.58776116637318</v>
      </c>
      <c r="J6556" s="3">
        <v>2.1986247047678993</v>
      </c>
      <c r="K6556" s="3">
        <v>1</v>
      </c>
      <c r="L6556" s="3">
        <f t="shared" si="332"/>
        <v>2.1986247047678993</v>
      </c>
      <c r="M6556" s="3">
        <f t="shared" si="334"/>
        <v>2.1986247047678993</v>
      </c>
      <c r="N6556" s="3">
        <v>0.29844444282109284</v>
      </c>
      <c r="O6556" s="3">
        <v>1</v>
      </c>
      <c r="P6556" s="3">
        <f t="shared" si="333"/>
        <v>0.29844444282109284</v>
      </c>
      <c r="Q6556" s="3">
        <f>P6556</f>
        <v>0.29844444282109284</v>
      </c>
    </row>
    <row r="6557" spans="1:17" x14ac:dyDescent="0.25">
      <c r="A6557" s="3" t="s">
        <v>378</v>
      </c>
      <c r="B6557" s="3" t="s">
        <v>89</v>
      </c>
      <c r="C6557" s="3" t="s">
        <v>406</v>
      </c>
      <c r="D6557" s="3">
        <v>0.36</v>
      </c>
      <c r="E6557" s="3">
        <v>0.48</v>
      </c>
      <c r="F6557" s="3" t="s">
        <v>415</v>
      </c>
      <c r="G6557" s="2">
        <v>8140</v>
      </c>
      <c r="H6557" s="3">
        <v>1.4796110639992437</v>
      </c>
      <c r="I6557" s="3">
        <v>5355.0833106579212</v>
      </c>
      <c r="J6557" s="3">
        <v>12.13140018393571</v>
      </c>
      <c r="K6557" s="3">
        <v>1</v>
      </c>
      <c r="L6557" s="3">
        <f t="shared" si="332"/>
        <v>12.13140018393571</v>
      </c>
      <c r="M6557" s="3">
        <f t="shared" si="334"/>
        <v>12.13140018393571</v>
      </c>
      <c r="N6557" s="3">
        <v>1.6102072323497238</v>
      </c>
      <c r="O6557" s="3">
        <v>1</v>
      </c>
      <c r="P6557" s="3">
        <f t="shared" si="333"/>
        <v>1.6102072323497238</v>
      </c>
      <c r="Q6557" s="3">
        <f>P6557</f>
        <v>1.6102072323497238</v>
      </c>
    </row>
    <row r="6558" spans="1:17" x14ac:dyDescent="0.25">
      <c r="A6558" s="3" t="s">
        <v>378</v>
      </c>
      <c r="B6558" s="3" t="s">
        <v>89</v>
      </c>
      <c r="C6558" s="3" t="s">
        <v>397</v>
      </c>
      <c r="D6558" s="3">
        <v>0.36</v>
      </c>
      <c r="E6558" s="3">
        <v>0.53</v>
      </c>
      <c r="F6558" s="3" t="s">
        <v>59</v>
      </c>
      <c r="G6558" s="2">
        <v>8140</v>
      </c>
      <c r="H6558" s="3">
        <v>1.6083614761802787</v>
      </c>
      <c r="I6558" s="3">
        <v>5885.9324049591505</v>
      </c>
      <c r="J6558" s="3">
        <v>13.660281791914898</v>
      </c>
      <c r="K6558" s="3">
        <v>1</v>
      </c>
      <c r="L6558" s="3">
        <f t="shared" si="332"/>
        <v>13.660281791914898</v>
      </c>
      <c r="M6558" s="3">
        <f t="shared" si="334"/>
        <v>13.660281791914898</v>
      </c>
      <c r="N6558" s="3">
        <v>1.778513771556619</v>
      </c>
      <c r="O6558" s="3">
        <v>1</v>
      </c>
      <c r="P6558" s="3">
        <f t="shared" si="333"/>
        <v>1.778513771556619</v>
      </c>
      <c r="Q6558" s="3">
        <f>P6558</f>
        <v>1.778513771556619</v>
      </c>
    </row>
    <row r="6559" spans="1:17" x14ac:dyDescent="0.25">
      <c r="A6559" s="3" t="s">
        <v>378</v>
      </c>
      <c r="B6559" s="3" t="s">
        <v>89</v>
      </c>
      <c r="C6559" s="3" t="s">
        <v>406</v>
      </c>
      <c r="D6559" s="3">
        <v>0.36</v>
      </c>
      <c r="E6559" s="3">
        <v>0.48</v>
      </c>
      <c r="F6559" s="3" t="s">
        <v>59</v>
      </c>
      <c r="G6559" s="2">
        <v>8140</v>
      </c>
      <c r="H6559" s="3">
        <v>1.4070166912146389</v>
      </c>
      <c r="I6559" s="3">
        <v>5480.7760081797842</v>
      </c>
      <c r="J6559" s="3">
        <v>14.471739626942515</v>
      </c>
      <c r="K6559" s="3">
        <v>1</v>
      </c>
      <c r="L6559" s="3">
        <f t="shared" si="332"/>
        <v>14.471739626942515</v>
      </c>
      <c r="M6559" s="3">
        <f t="shared" si="334"/>
        <v>14.471739626942515</v>
      </c>
      <c r="N6559" s="3">
        <v>1.9092600421657986</v>
      </c>
      <c r="O6559" s="3">
        <v>1</v>
      </c>
      <c r="P6559" s="3">
        <f t="shared" si="333"/>
        <v>1.9092600421657986</v>
      </c>
      <c r="Q6559" s="3">
        <f>P6559</f>
        <v>1.9092600421657986</v>
      </c>
    </row>
    <row r="6560" spans="1:17" x14ac:dyDescent="0.25">
      <c r="A6560" s="3" t="s">
        <v>378</v>
      </c>
      <c r="B6560" s="3" t="s">
        <v>8</v>
      </c>
      <c r="C6560" s="3" t="s">
        <v>379</v>
      </c>
      <c r="D6560" s="3">
        <v>0.35</v>
      </c>
      <c r="E6560" s="3">
        <v>0.47</v>
      </c>
      <c r="F6560" s="3" t="s">
        <v>385</v>
      </c>
      <c r="G6560" s="2">
        <v>8140</v>
      </c>
      <c r="H6560" s="3">
        <v>2.6193192489604322</v>
      </c>
      <c r="I6560" s="3">
        <v>6555.4036984087006</v>
      </c>
      <c r="J6560" s="3">
        <v>15.838047672179293</v>
      </c>
      <c r="K6560" s="3">
        <v>1</v>
      </c>
      <c r="L6560" s="3">
        <f t="shared" si="332"/>
        <v>15.838047672179293</v>
      </c>
      <c r="M6560" s="3">
        <f t="shared" si="334"/>
        <v>15.838047672179293</v>
      </c>
      <c r="N6560" s="3">
        <v>1.8895814142027763</v>
      </c>
      <c r="O6560" s="3">
        <v>1</v>
      </c>
      <c r="P6560" s="3">
        <f t="shared" si="333"/>
        <v>1.8895814142027763</v>
      </c>
      <c r="Q6560" s="3">
        <f>P6560</f>
        <v>1.8895814142027763</v>
      </c>
    </row>
    <row r="6561" spans="1:17" x14ac:dyDescent="0.25">
      <c r="A6561" s="3" t="s">
        <v>378</v>
      </c>
      <c r="B6561" s="3" t="s">
        <v>89</v>
      </c>
      <c r="C6561" s="3" t="s">
        <v>406</v>
      </c>
      <c r="D6561" s="3">
        <v>0.36</v>
      </c>
      <c r="E6561" s="3">
        <v>0.48</v>
      </c>
      <c r="F6561" s="3" t="s">
        <v>59</v>
      </c>
      <c r="G6561" s="2">
        <v>8140</v>
      </c>
      <c r="H6561" s="3">
        <v>2.4494974644085077</v>
      </c>
      <c r="I6561" s="3">
        <v>9567.858160172831</v>
      </c>
      <c r="J6561" s="3">
        <v>24.211466237397833</v>
      </c>
      <c r="K6561" s="3">
        <v>1</v>
      </c>
      <c r="L6561" s="3">
        <f t="shared" si="332"/>
        <v>24.211466237397833</v>
      </c>
      <c r="M6561" s="3">
        <f t="shared" si="334"/>
        <v>24.211466237397833</v>
      </c>
      <c r="N6561" s="3">
        <v>3.273996211413587</v>
      </c>
      <c r="O6561" s="3">
        <v>1</v>
      </c>
      <c r="P6561" s="3">
        <f t="shared" si="333"/>
        <v>3.273996211413587</v>
      </c>
      <c r="Q6561" s="3">
        <f>P6561</f>
        <v>3.273996211413587</v>
      </c>
    </row>
    <row r="6562" spans="1:17" x14ac:dyDescent="0.25">
      <c r="A6562" s="3" t="s">
        <v>378</v>
      </c>
      <c r="B6562" s="3" t="s">
        <v>89</v>
      </c>
      <c r="C6562" s="3" t="s">
        <v>397</v>
      </c>
      <c r="D6562" s="3">
        <v>0.36</v>
      </c>
      <c r="E6562" s="3">
        <v>0.53</v>
      </c>
      <c r="F6562" s="3" t="s">
        <v>392</v>
      </c>
      <c r="G6562" s="2">
        <v>8140</v>
      </c>
      <c r="H6562" s="3">
        <v>3.3356242174570334</v>
      </c>
      <c r="I6562" s="3">
        <v>12663.589653886605</v>
      </c>
      <c r="J6562" s="3">
        <v>28.652974650437422</v>
      </c>
      <c r="K6562" s="3">
        <v>1</v>
      </c>
      <c r="L6562" s="3">
        <f t="shared" si="332"/>
        <v>28.652974650437422</v>
      </c>
      <c r="M6562" s="3">
        <f t="shared" si="334"/>
        <v>28.652974650437422</v>
      </c>
      <c r="N6562" s="3">
        <v>3.7802306308005114</v>
      </c>
      <c r="O6562" s="3">
        <v>1</v>
      </c>
      <c r="P6562" s="3">
        <f t="shared" si="333"/>
        <v>3.7802306308005114</v>
      </c>
      <c r="Q6562" s="3">
        <f>P6562</f>
        <v>3.7802306308005114</v>
      </c>
    </row>
    <row r="6563" spans="1:17" x14ac:dyDescent="0.25">
      <c r="A6563" s="3" t="s">
        <v>378</v>
      </c>
      <c r="B6563" s="3" t="s">
        <v>8</v>
      </c>
      <c r="C6563" s="3" t="s">
        <v>379</v>
      </c>
      <c r="D6563" s="3">
        <v>0.35</v>
      </c>
      <c r="E6563" s="3">
        <v>0.47</v>
      </c>
      <c r="F6563" s="3" t="s">
        <v>390</v>
      </c>
      <c r="G6563" s="2">
        <v>8140</v>
      </c>
      <c r="H6563" s="3">
        <v>6.5809340125073357</v>
      </c>
      <c r="I6563" s="3">
        <v>16141.043869063002</v>
      </c>
      <c r="J6563" s="3">
        <v>38.07036269581571</v>
      </c>
      <c r="K6563" s="3">
        <v>1</v>
      </c>
      <c r="L6563" s="3">
        <f t="shared" si="332"/>
        <v>38.07036269581571</v>
      </c>
      <c r="M6563" s="3">
        <f t="shared" si="334"/>
        <v>38.07036269581571</v>
      </c>
      <c r="N6563" s="3">
        <v>4.7942215191921784</v>
      </c>
      <c r="O6563" s="3">
        <v>1</v>
      </c>
      <c r="P6563" s="3">
        <f t="shared" si="333"/>
        <v>4.7942215191921784</v>
      </c>
      <c r="Q6563" s="3">
        <f>P6563</f>
        <v>4.7942215191921784</v>
      </c>
    </row>
    <row r="6564" spans="1:17" x14ac:dyDescent="0.25">
      <c r="A6564" s="3" t="s">
        <v>378</v>
      </c>
      <c r="B6564" s="3" t="s">
        <v>8</v>
      </c>
      <c r="C6564" s="3" t="s">
        <v>379</v>
      </c>
      <c r="D6564" s="3">
        <v>0.35</v>
      </c>
      <c r="E6564" s="3">
        <v>0.47</v>
      </c>
      <c r="F6564" s="3" t="s">
        <v>392</v>
      </c>
      <c r="G6564" s="2">
        <v>8140</v>
      </c>
      <c r="H6564" s="3">
        <v>7.3410263520664403</v>
      </c>
      <c r="I6564" s="3">
        <v>24561.054844918344</v>
      </c>
      <c r="J6564" s="3">
        <v>59.777186404974913</v>
      </c>
      <c r="K6564" s="3">
        <v>1</v>
      </c>
      <c r="L6564" s="3">
        <f t="shared" si="332"/>
        <v>59.777186404974913</v>
      </c>
      <c r="M6564" s="3">
        <f t="shared" si="334"/>
        <v>59.777186404974913</v>
      </c>
      <c r="N6564" s="3">
        <v>7.8330846544185748</v>
      </c>
      <c r="O6564" s="3">
        <v>1</v>
      </c>
      <c r="P6564" s="3">
        <f t="shared" si="333"/>
        <v>7.8330846544185748</v>
      </c>
      <c r="Q6564" s="3">
        <f>P6564</f>
        <v>7.8330846544185748</v>
      </c>
    </row>
    <row r="6565" spans="1:17" x14ac:dyDescent="0.25">
      <c r="A6565" s="3" t="s">
        <v>378</v>
      </c>
      <c r="B6565" s="3" t="s">
        <v>8</v>
      </c>
      <c r="C6565" s="3" t="s">
        <v>379</v>
      </c>
      <c r="D6565" s="3">
        <v>0.35</v>
      </c>
      <c r="E6565" s="3">
        <v>0.47</v>
      </c>
      <c r="F6565" s="3" t="s">
        <v>392</v>
      </c>
      <c r="G6565" s="2">
        <v>8140</v>
      </c>
      <c r="H6565" s="3">
        <v>6.828655700089401</v>
      </c>
      <c r="I6565" s="3">
        <v>25867.399989186655</v>
      </c>
      <c r="J6565" s="3">
        <v>62.441160476691024</v>
      </c>
      <c r="K6565" s="3">
        <v>1</v>
      </c>
      <c r="L6565" s="3">
        <f t="shared" si="332"/>
        <v>62.441160476691024</v>
      </c>
      <c r="M6565" s="3">
        <f t="shared" si="334"/>
        <v>62.441160476691024</v>
      </c>
      <c r="N6565" s="3">
        <v>8.3004648590993959</v>
      </c>
      <c r="O6565" s="3">
        <v>1</v>
      </c>
      <c r="P6565" s="3">
        <f t="shared" si="333"/>
        <v>8.3004648590993959</v>
      </c>
      <c r="Q6565" s="3">
        <f>P6565</f>
        <v>8.3004648590993959</v>
      </c>
    </row>
    <row r="6566" spans="1:17" x14ac:dyDescent="0.25">
      <c r="A6566" s="3" t="s">
        <v>378</v>
      </c>
      <c r="B6566" s="3" t="s">
        <v>8</v>
      </c>
      <c r="C6566" s="3" t="s">
        <v>379</v>
      </c>
      <c r="D6566" s="3">
        <v>0.35</v>
      </c>
      <c r="E6566" s="3">
        <v>0.47</v>
      </c>
      <c r="F6566" s="3" t="s">
        <v>19</v>
      </c>
      <c r="G6566" s="2">
        <v>8140</v>
      </c>
      <c r="H6566" s="3">
        <v>8.534232057802333</v>
      </c>
      <c r="I6566" s="3">
        <v>28975.208786960826</v>
      </c>
      <c r="J6566" s="3">
        <v>66.837009039046706</v>
      </c>
      <c r="K6566" s="3">
        <v>1</v>
      </c>
      <c r="L6566" s="3">
        <f t="shared" si="332"/>
        <v>66.837009039046706</v>
      </c>
      <c r="M6566" s="3">
        <f t="shared" si="334"/>
        <v>66.837009039046706</v>
      </c>
      <c r="N6566" s="3">
        <v>8.9361938972378017</v>
      </c>
      <c r="O6566" s="3">
        <v>1</v>
      </c>
      <c r="P6566" s="3">
        <f t="shared" si="333"/>
        <v>8.9361938972378017</v>
      </c>
      <c r="Q6566" s="3">
        <f>P6566</f>
        <v>8.9361938972378017</v>
      </c>
    </row>
    <row r="6567" spans="1:17" x14ac:dyDescent="0.25">
      <c r="A6567" s="3" t="s">
        <v>378</v>
      </c>
      <c r="B6567" s="3" t="s">
        <v>89</v>
      </c>
      <c r="C6567" s="3" t="s">
        <v>406</v>
      </c>
      <c r="D6567" s="3">
        <v>0.36</v>
      </c>
      <c r="E6567" s="3">
        <v>0.48</v>
      </c>
      <c r="F6567" s="3" t="s">
        <v>404</v>
      </c>
      <c r="G6567" s="2">
        <v>8140</v>
      </c>
      <c r="H6567" s="3">
        <v>8.564992829221497</v>
      </c>
      <c r="I6567" s="3">
        <v>33262.084960122018</v>
      </c>
      <c r="J6567" s="3">
        <v>84.505467622870341</v>
      </c>
      <c r="K6567" s="3">
        <v>1</v>
      </c>
      <c r="L6567" s="3">
        <f t="shared" si="332"/>
        <v>84.505467622870341</v>
      </c>
      <c r="M6567" s="3">
        <f t="shared" si="334"/>
        <v>84.505467622870341</v>
      </c>
      <c r="N6567" s="3">
        <v>11.124860021423567</v>
      </c>
      <c r="O6567" s="3">
        <v>1</v>
      </c>
      <c r="P6567" s="3">
        <f t="shared" si="333"/>
        <v>11.124860021423567</v>
      </c>
      <c r="Q6567" s="3">
        <f>P6567</f>
        <v>11.124860021423567</v>
      </c>
    </row>
    <row r="6568" spans="1:17" x14ac:dyDescent="0.25">
      <c r="A6568" s="3" t="s">
        <v>378</v>
      </c>
      <c r="B6568" s="3" t="s">
        <v>8</v>
      </c>
      <c r="C6568" s="3" t="s">
        <v>379</v>
      </c>
      <c r="D6568" s="3">
        <v>0.35</v>
      </c>
      <c r="E6568" s="3">
        <v>0.47</v>
      </c>
      <c r="F6568" s="3" t="s">
        <v>19</v>
      </c>
      <c r="G6568" s="2">
        <v>8140</v>
      </c>
      <c r="H6568" s="3">
        <v>14.383918650628445</v>
      </c>
      <c r="I6568" s="3">
        <v>37272.330565257791</v>
      </c>
      <c r="J6568" s="3">
        <v>90.892043996189386</v>
      </c>
      <c r="K6568" s="3">
        <v>1</v>
      </c>
      <c r="L6568" s="3">
        <f t="shared" si="332"/>
        <v>90.892043996189386</v>
      </c>
      <c r="M6568" s="3">
        <f t="shared" si="334"/>
        <v>90.892043996189386</v>
      </c>
      <c r="N6568" s="3">
        <v>11.515769230895732</v>
      </c>
      <c r="O6568" s="3">
        <v>1</v>
      </c>
      <c r="P6568" s="3">
        <f t="shared" si="333"/>
        <v>11.515769230895732</v>
      </c>
      <c r="Q6568" s="3">
        <f>P6568</f>
        <v>11.515769230895732</v>
      </c>
    </row>
    <row r="6569" spans="1:17" x14ac:dyDescent="0.25">
      <c r="A6569" s="3" t="s">
        <v>378</v>
      </c>
      <c r="B6569" s="3" t="s">
        <v>89</v>
      </c>
      <c r="C6569" s="3" t="s">
        <v>397</v>
      </c>
      <c r="D6569" s="3">
        <v>0.36</v>
      </c>
      <c r="E6569" s="3">
        <v>0.53</v>
      </c>
      <c r="F6569" s="3" t="s">
        <v>59</v>
      </c>
      <c r="G6569" s="2">
        <v>8140</v>
      </c>
      <c r="H6569" s="3">
        <v>20.164806642246646</v>
      </c>
      <c r="I6569" s="3">
        <v>74724.789508045898</v>
      </c>
      <c r="J6569" s="3">
        <v>169.26225838950197</v>
      </c>
      <c r="K6569" s="3">
        <v>1</v>
      </c>
      <c r="L6569" s="3">
        <f t="shared" si="332"/>
        <v>169.26225838950197</v>
      </c>
      <c r="M6569" s="3">
        <f t="shared" si="334"/>
        <v>169.26225838950197</v>
      </c>
      <c r="N6569" s="3">
        <v>22.212606639334762</v>
      </c>
      <c r="O6569" s="3">
        <v>1</v>
      </c>
      <c r="P6569" s="3">
        <f t="shared" si="333"/>
        <v>22.212606639334762</v>
      </c>
      <c r="Q6569" s="3">
        <f>P6569</f>
        <v>22.212606639334762</v>
      </c>
    </row>
    <row r="6570" spans="1:17" x14ac:dyDescent="0.25">
      <c r="A6570" s="3" t="s">
        <v>378</v>
      </c>
      <c r="B6570" s="3" t="s">
        <v>89</v>
      </c>
      <c r="C6570" s="3" t="s">
        <v>406</v>
      </c>
      <c r="D6570" s="3">
        <v>0.36</v>
      </c>
      <c r="E6570" s="3">
        <v>0.48</v>
      </c>
      <c r="F6570" s="3" t="s">
        <v>59</v>
      </c>
      <c r="G6570" s="2">
        <v>8140</v>
      </c>
      <c r="H6570" s="3">
        <v>21.602389795008982</v>
      </c>
      <c r="I6570" s="3">
        <v>79821.91895238639</v>
      </c>
      <c r="J6570" s="3">
        <v>181.29576568437366</v>
      </c>
      <c r="K6570" s="3">
        <v>1</v>
      </c>
      <c r="L6570" s="3">
        <f t="shared" si="332"/>
        <v>181.29576568437366</v>
      </c>
      <c r="M6570" s="3">
        <f t="shared" si="334"/>
        <v>181.29576568437366</v>
      </c>
      <c r="N6570" s="3">
        <v>24.10505286941078</v>
      </c>
      <c r="O6570" s="3">
        <v>1</v>
      </c>
      <c r="P6570" s="3">
        <f t="shared" si="333"/>
        <v>24.10505286941078</v>
      </c>
      <c r="Q6570" s="3">
        <f>P6570</f>
        <v>24.10505286941078</v>
      </c>
    </row>
    <row r="6571" spans="1:17" x14ac:dyDescent="0.25">
      <c r="A6571" s="3" t="s">
        <v>378</v>
      </c>
      <c r="B6571" s="3" t="s">
        <v>89</v>
      </c>
      <c r="C6571" s="3" t="s">
        <v>406</v>
      </c>
      <c r="D6571" s="3">
        <v>0.36</v>
      </c>
      <c r="E6571" s="3">
        <v>0.48</v>
      </c>
      <c r="F6571" s="3" t="s">
        <v>59</v>
      </c>
      <c r="G6571" s="2">
        <v>8140</v>
      </c>
      <c r="H6571" s="3">
        <v>22.617142912111508</v>
      </c>
      <c r="I6571" s="3">
        <v>87506.969533740499</v>
      </c>
      <c r="J6571" s="3">
        <v>205.3238566967652</v>
      </c>
      <c r="K6571" s="3">
        <v>1</v>
      </c>
      <c r="L6571" s="3">
        <f t="shared" si="332"/>
        <v>205.3238566967652</v>
      </c>
      <c r="M6571" s="3">
        <f t="shared" si="334"/>
        <v>205.3238566967652</v>
      </c>
      <c r="N6571" s="3">
        <v>27.467732844092673</v>
      </c>
      <c r="O6571" s="3">
        <v>1</v>
      </c>
      <c r="P6571" s="3">
        <f t="shared" si="333"/>
        <v>27.467732844092673</v>
      </c>
      <c r="Q6571" s="3">
        <f>P6571</f>
        <v>27.467732844092673</v>
      </c>
    </row>
    <row r="6572" spans="1:17" x14ac:dyDescent="0.25">
      <c r="A6572" s="3" t="s">
        <v>378</v>
      </c>
      <c r="B6572" s="3" t="s">
        <v>8</v>
      </c>
      <c r="C6572" s="3" t="s">
        <v>379</v>
      </c>
      <c r="D6572" s="3">
        <v>0.35</v>
      </c>
      <c r="E6572" s="3">
        <v>0.47</v>
      </c>
      <c r="F6572" s="3" t="s">
        <v>59</v>
      </c>
      <c r="G6572" s="2">
        <v>8140</v>
      </c>
      <c r="H6572" s="3">
        <v>25.355298194249123</v>
      </c>
      <c r="I6572" s="3">
        <v>92619.728055766012</v>
      </c>
      <c r="J6572" s="3">
        <v>214.27457808581951</v>
      </c>
      <c r="K6572" s="3">
        <v>1</v>
      </c>
      <c r="L6572" s="3">
        <f t="shared" si="332"/>
        <v>214.27457808581951</v>
      </c>
      <c r="M6572" s="3">
        <f t="shared" si="334"/>
        <v>214.27457808581951</v>
      </c>
      <c r="N6572" s="3">
        <v>27.639327823774018</v>
      </c>
      <c r="O6572" s="3">
        <v>1</v>
      </c>
      <c r="P6572" s="3">
        <f t="shared" si="333"/>
        <v>27.639327823774018</v>
      </c>
      <c r="Q6572" s="3">
        <f>P6572</f>
        <v>27.639327823774018</v>
      </c>
    </row>
    <row r="6573" spans="1:17" x14ac:dyDescent="0.25">
      <c r="A6573" s="3" t="s">
        <v>378</v>
      </c>
      <c r="B6573" s="3" t="s">
        <v>8</v>
      </c>
      <c r="C6573" s="3" t="s">
        <v>379</v>
      </c>
      <c r="D6573" s="3">
        <v>0.35</v>
      </c>
      <c r="E6573" s="3">
        <v>0.47</v>
      </c>
      <c r="F6573" s="3" t="s">
        <v>59</v>
      </c>
      <c r="G6573" s="2">
        <v>8140</v>
      </c>
      <c r="H6573" s="3">
        <v>29.295725562967895</v>
      </c>
      <c r="I6573" s="3">
        <v>114616.35435381516</v>
      </c>
      <c r="J6573" s="3">
        <v>277.9316903370505</v>
      </c>
      <c r="K6573" s="3">
        <v>1</v>
      </c>
      <c r="L6573" s="3">
        <f t="shared" si="332"/>
        <v>277.9316903370505</v>
      </c>
      <c r="M6573" s="3">
        <f t="shared" si="334"/>
        <v>277.9316903370505</v>
      </c>
      <c r="N6573" s="3">
        <v>37.040295090965969</v>
      </c>
      <c r="O6573" s="3">
        <v>1</v>
      </c>
      <c r="P6573" s="3">
        <f t="shared" si="333"/>
        <v>37.040295090965969</v>
      </c>
      <c r="Q6573" s="3">
        <f>P6573</f>
        <v>37.040295090965969</v>
      </c>
    </row>
    <row r="6574" spans="1:17" x14ac:dyDescent="0.25">
      <c r="A6574" s="3" t="s">
        <v>378</v>
      </c>
      <c r="B6574" s="3" t="s">
        <v>89</v>
      </c>
      <c r="C6574" s="3" t="s">
        <v>397</v>
      </c>
      <c r="D6574" s="3">
        <v>0.36</v>
      </c>
      <c r="E6574" s="3">
        <v>0.53</v>
      </c>
      <c r="F6574" s="3" t="s">
        <v>59</v>
      </c>
      <c r="G6574" s="2">
        <v>8140</v>
      </c>
      <c r="H6574" s="3">
        <v>30.196908636401968</v>
      </c>
      <c r="I6574" s="3">
        <v>116620.77194741166</v>
      </c>
      <c r="J6574" s="3">
        <v>289.62636210316526</v>
      </c>
      <c r="K6574" s="3">
        <v>1</v>
      </c>
      <c r="L6574" s="3">
        <f t="shared" si="332"/>
        <v>289.62636210316526</v>
      </c>
      <c r="M6574" s="3">
        <f t="shared" si="334"/>
        <v>289.62636210316526</v>
      </c>
      <c r="N6574" s="3">
        <v>38.550915675541312</v>
      </c>
      <c r="O6574" s="3">
        <v>1</v>
      </c>
      <c r="P6574" s="3">
        <f t="shared" si="333"/>
        <v>38.550915675541312</v>
      </c>
      <c r="Q6574" s="3">
        <f>P6574</f>
        <v>38.550915675541312</v>
      </c>
    </row>
    <row r="6575" spans="1:17" x14ac:dyDescent="0.25">
      <c r="A6575" s="3" t="s">
        <v>378</v>
      </c>
      <c r="B6575" s="3" t="s">
        <v>89</v>
      </c>
      <c r="C6575" s="3" t="s">
        <v>417</v>
      </c>
      <c r="D6575" s="3">
        <v>0.51</v>
      </c>
      <c r="E6575" s="3">
        <v>0.57999999999999996</v>
      </c>
      <c r="F6575" s="3" t="s">
        <v>11</v>
      </c>
      <c r="G6575" s="2">
        <v>8140</v>
      </c>
      <c r="H6575" s="3">
        <v>40.564084000490276</v>
      </c>
      <c r="I6575" s="3">
        <v>155518.87307922938</v>
      </c>
      <c r="J6575" s="3">
        <v>378.59259695716031</v>
      </c>
      <c r="K6575" s="3">
        <v>1</v>
      </c>
      <c r="L6575" s="3">
        <f t="shared" si="332"/>
        <v>378.59259695716031</v>
      </c>
      <c r="M6575" s="3">
        <f t="shared" si="334"/>
        <v>378.59259695716031</v>
      </c>
      <c r="N6575" s="3">
        <v>51.679928091514505</v>
      </c>
      <c r="O6575" s="3">
        <v>1</v>
      </c>
      <c r="P6575" s="3">
        <f t="shared" si="333"/>
        <v>51.679928091514505</v>
      </c>
      <c r="Q6575" s="3">
        <f>P6575</f>
        <v>51.679928091514505</v>
      </c>
    </row>
    <row r="6576" spans="1:17" x14ac:dyDescent="0.25">
      <c r="A6576" s="3" t="s">
        <v>378</v>
      </c>
      <c r="B6576" s="3" t="s">
        <v>89</v>
      </c>
      <c r="C6576" s="3" t="s">
        <v>417</v>
      </c>
      <c r="D6576" s="3">
        <v>0.51</v>
      </c>
      <c r="E6576" s="3">
        <v>0.57999999999999996</v>
      </c>
      <c r="F6576" s="3" t="s">
        <v>59</v>
      </c>
      <c r="G6576" s="2">
        <v>8140</v>
      </c>
      <c r="H6576" s="3">
        <v>45.953953481170565</v>
      </c>
      <c r="I6576" s="3">
        <v>174058.34678250461</v>
      </c>
      <c r="J6576" s="3">
        <v>427.99214783594959</v>
      </c>
      <c r="K6576" s="3">
        <v>1</v>
      </c>
      <c r="L6576" s="3">
        <f t="shared" si="332"/>
        <v>427.99214783594959</v>
      </c>
      <c r="M6576" s="3">
        <f t="shared" si="334"/>
        <v>427.99214783594959</v>
      </c>
      <c r="N6576" s="3">
        <v>57.954099697349392</v>
      </c>
      <c r="O6576" s="3">
        <v>1</v>
      </c>
      <c r="P6576" s="3">
        <f t="shared" si="333"/>
        <v>57.954099697349392</v>
      </c>
      <c r="Q6576" s="3">
        <f>P6576</f>
        <v>57.954099697349392</v>
      </c>
    </row>
    <row r="6577" spans="1:17" x14ac:dyDescent="0.25">
      <c r="A6577" s="3" t="s">
        <v>378</v>
      </c>
      <c r="B6577" s="3" t="s">
        <v>89</v>
      </c>
      <c r="C6577" s="3" t="s">
        <v>397</v>
      </c>
      <c r="D6577" s="3">
        <v>0.36</v>
      </c>
      <c r="E6577" s="3">
        <v>0.53</v>
      </c>
      <c r="F6577" s="3" t="s">
        <v>19</v>
      </c>
      <c r="G6577" s="2">
        <v>8140</v>
      </c>
      <c r="H6577" s="3">
        <v>69.59433231880061</v>
      </c>
      <c r="I6577" s="3">
        <v>218790.91983883473</v>
      </c>
      <c r="J6577" s="3">
        <v>510.45742536211679</v>
      </c>
      <c r="K6577" s="3">
        <v>1</v>
      </c>
      <c r="L6577" s="3">
        <f t="shared" si="332"/>
        <v>510.45742536211679</v>
      </c>
      <c r="M6577" s="3">
        <f t="shared" si="334"/>
        <v>510.45742536211679</v>
      </c>
      <c r="N6577" s="3">
        <v>66.649405588167696</v>
      </c>
      <c r="O6577" s="3">
        <v>1</v>
      </c>
      <c r="P6577" s="3">
        <f t="shared" si="333"/>
        <v>66.649405588167696</v>
      </c>
      <c r="Q6577" s="3">
        <f>P6577</f>
        <v>66.649405588167696</v>
      </c>
    </row>
    <row r="6578" spans="1:17" x14ac:dyDescent="0.25">
      <c r="A6578" s="3" t="s">
        <v>378</v>
      </c>
      <c r="B6578" s="3" t="s">
        <v>89</v>
      </c>
      <c r="C6578" s="3" t="s">
        <v>406</v>
      </c>
      <c r="D6578" s="3">
        <v>0.36</v>
      </c>
      <c r="E6578" s="3">
        <v>0.48</v>
      </c>
      <c r="F6578" s="3" t="s">
        <v>413</v>
      </c>
      <c r="G6578" s="2">
        <v>8140</v>
      </c>
      <c r="H6578" s="3">
        <v>58.428348392978691</v>
      </c>
      <c r="I6578" s="3">
        <v>228165.61260816807</v>
      </c>
      <c r="J6578" s="3">
        <v>558.89266824456911</v>
      </c>
      <c r="K6578" s="3">
        <v>1</v>
      </c>
      <c r="L6578" s="3">
        <f t="shared" si="332"/>
        <v>558.89266824456911</v>
      </c>
      <c r="M6578" s="3">
        <f t="shared" si="334"/>
        <v>558.89266824456911</v>
      </c>
      <c r="N6578" s="3">
        <v>73.696897733732428</v>
      </c>
      <c r="O6578" s="3">
        <v>1</v>
      </c>
      <c r="P6578" s="3">
        <f t="shared" si="333"/>
        <v>73.696897733732428</v>
      </c>
      <c r="Q6578" s="3">
        <f>P6578</f>
        <v>73.696897733732428</v>
      </c>
    </row>
    <row r="6579" spans="1:17" x14ac:dyDescent="0.25">
      <c r="A6579" s="3" t="s">
        <v>378</v>
      </c>
      <c r="B6579" s="3" t="s">
        <v>89</v>
      </c>
      <c r="C6579" s="3" t="s">
        <v>397</v>
      </c>
      <c r="D6579" s="3">
        <v>0.36</v>
      </c>
      <c r="E6579" s="3">
        <v>0.53</v>
      </c>
      <c r="F6579" s="3" t="s">
        <v>63</v>
      </c>
      <c r="G6579" s="2">
        <v>8140</v>
      </c>
      <c r="H6579" s="3">
        <v>89.241134762744039</v>
      </c>
      <c r="I6579" s="3">
        <v>272027.50336099963</v>
      </c>
      <c r="J6579" s="3">
        <v>608.14818350543487</v>
      </c>
      <c r="K6579" s="3">
        <v>1</v>
      </c>
      <c r="L6579" s="3">
        <f t="shared" si="332"/>
        <v>608.14818350543487</v>
      </c>
      <c r="M6579" s="3">
        <f t="shared" si="334"/>
        <v>608.14818350543487</v>
      </c>
      <c r="N6579" s="3">
        <v>77.750923627399615</v>
      </c>
      <c r="O6579" s="3">
        <v>1</v>
      </c>
      <c r="P6579" s="3">
        <f t="shared" si="333"/>
        <v>77.750923627399615</v>
      </c>
      <c r="Q6579" s="3">
        <f>P6579</f>
        <v>77.750923627399615</v>
      </c>
    </row>
    <row r="6580" spans="1:17" x14ac:dyDescent="0.25">
      <c r="A6580" s="3" t="s">
        <v>378</v>
      </c>
      <c r="B6580" s="3" t="s">
        <v>89</v>
      </c>
      <c r="C6580" s="3" t="s">
        <v>397</v>
      </c>
      <c r="D6580" s="3">
        <v>0.36</v>
      </c>
      <c r="E6580" s="3">
        <v>0.53</v>
      </c>
      <c r="F6580" s="3" t="s">
        <v>404</v>
      </c>
      <c r="G6580" s="2">
        <v>8140</v>
      </c>
      <c r="H6580" s="3">
        <v>80.750316506069765</v>
      </c>
      <c r="I6580" s="3">
        <v>303846.31883769168</v>
      </c>
      <c r="J6580" s="3">
        <v>705.7928217854552</v>
      </c>
      <c r="K6580" s="3">
        <v>1</v>
      </c>
      <c r="L6580" s="3">
        <f t="shared" si="332"/>
        <v>705.7928217854552</v>
      </c>
      <c r="M6580" s="3">
        <f t="shared" si="334"/>
        <v>705.7928217854552</v>
      </c>
      <c r="N6580" s="3">
        <v>92.001872384632946</v>
      </c>
      <c r="O6580" s="3">
        <v>1</v>
      </c>
      <c r="P6580" s="3">
        <f t="shared" si="333"/>
        <v>92.001872384632946</v>
      </c>
      <c r="Q6580" s="3">
        <f>P6580</f>
        <v>92.001872384632946</v>
      </c>
    </row>
    <row r="6581" spans="1:17" x14ac:dyDescent="0.25">
      <c r="A6581" s="3" t="s">
        <v>378</v>
      </c>
      <c r="B6581" s="3" t="s">
        <v>8</v>
      </c>
      <c r="C6581" s="3" t="s">
        <v>379</v>
      </c>
      <c r="D6581" s="3">
        <v>0.35</v>
      </c>
      <c r="E6581" s="3">
        <v>0.47</v>
      </c>
      <c r="F6581" s="3" t="s">
        <v>59</v>
      </c>
      <c r="G6581" s="2">
        <v>8140</v>
      </c>
      <c r="H6581" s="3">
        <v>99.522378726892427</v>
      </c>
      <c r="I6581" s="3">
        <v>314016.65635037993</v>
      </c>
      <c r="J6581" s="3">
        <v>752.36311330389651</v>
      </c>
      <c r="K6581" s="3">
        <v>1</v>
      </c>
      <c r="L6581" s="3">
        <f t="shared" si="332"/>
        <v>752.36311330389651</v>
      </c>
      <c r="M6581" s="3">
        <f t="shared" si="334"/>
        <v>752.36311330389651</v>
      </c>
      <c r="N6581" s="3">
        <v>95.457038391956672</v>
      </c>
      <c r="O6581" s="3">
        <v>1</v>
      </c>
      <c r="P6581" s="3">
        <f t="shared" si="333"/>
        <v>95.457038391956672</v>
      </c>
      <c r="Q6581" s="3">
        <f>P6581</f>
        <v>95.457038391956672</v>
      </c>
    </row>
    <row r="6582" spans="1:17" x14ac:dyDescent="0.25">
      <c r="A6582" s="3" t="s">
        <v>378</v>
      </c>
      <c r="B6582" s="3" t="s">
        <v>89</v>
      </c>
      <c r="C6582" s="3" t="s">
        <v>406</v>
      </c>
      <c r="D6582" s="3">
        <v>0.36</v>
      </c>
      <c r="E6582" s="3">
        <v>0.48</v>
      </c>
      <c r="F6582" s="3" t="s">
        <v>59</v>
      </c>
      <c r="G6582" s="2">
        <v>8140</v>
      </c>
      <c r="H6582" s="3">
        <v>89.172026539687039</v>
      </c>
      <c r="I6582" s="3">
        <v>327883.81505602121</v>
      </c>
      <c r="J6582" s="3">
        <v>786.2516741019266</v>
      </c>
      <c r="K6582" s="3">
        <v>1</v>
      </c>
      <c r="L6582" s="3">
        <f t="shared" si="332"/>
        <v>786.2516741019266</v>
      </c>
      <c r="M6582" s="3">
        <f t="shared" si="334"/>
        <v>786.2516741019266</v>
      </c>
      <c r="N6582" s="3">
        <v>104.76244482523003</v>
      </c>
      <c r="O6582" s="3">
        <v>1</v>
      </c>
      <c r="P6582" s="3">
        <f t="shared" si="333"/>
        <v>104.76244482523003</v>
      </c>
      <c r="Q6582" s="3">
        <f>P6582</f>
        <v>104.76244482523003</v>
      </c>
    </row>
    <row r="6583" spans="1:17" x14ac:dyDescent="0.25">
      <c r="A6583" s="3" t="s">
        <v>378</v>
      </c>
      <c r="B6583" s="3" t="s">
        <v>8</v>
      </c>
      <c r="C6583" s="3" t="s">
        <v>379</v>
      </c>
      <c r="D6583" s="3">
        <v>0.35</v>
      </c>
      <c r="E6583" s="3">
        <v>0.47</v>
      </c>
      <c r="F6583" s="3" t="s">
        <v>59</v>
      </c>
      <c r="G6583" s="2">
        <v>8140</v>
      </c>
      <c r="H6583" s="3">
        <v>96.509293513120809</v>
      </c>
      <c r="I6583" s="3">
        <v>342972.67261343112</v>
      </c>
      <c r="J6583" s="3">
        <v>804.44025026678412</v>
      </c>
      <c r="K6583" s="3">
        <v>1</v>
      </c>
      <c r="L6583" s="3">
        <f t="shared" si="332"/>
        <v>804.44025026678412</v>
      </c>
      <c r="M6583" s="3">
        <f t="shared" si="334"/>
        <v>804.44025026678412</v>
      </c>
      <c r="N6583" s="3">
        <v>106.45130641162244</v>
      </c>
      <c r="O6583" s="3">
        <v>1</v>
      </c>
      <c r="P6583" s="3">
        <f t="shared" si="333"/>
        <v>106.45130641162244</v>
      </c>
      <c r="Q6583" s="3">
        <f>P6583</f>
        <v>106.45130641162244</v>
      </c>
    </row>
    <row r="6584" spans="1:17" x14ac:dyDescent="0.25">
      <c r="A6584" s="3" t="s">
        <v>378</v>
      </c>
      <c r="B6584" s="3" t="s">
        <v>8</v>
      </c>
      <c r="C6584" s="3" t="s">
        <v>379</v>
      </c>
      <c r="D6584" s="3">
        <v>0.35</v>
      </c>
      <c r="E6584" s="3">
        <v>0.47</v>
      </c>
      <c r="F6584" s="3" t="s">
        <v>59</v>
      </c>
      <c r="G6584" s="2">
        <v>8140</v>
      </c>
      <c r="H6584" s="3">
        <v>93.406625931136844</v>
      </c>
      <c r="I6584" s="3">
        <v>339332.59571437765</v>
      </c>
      <c r="J6584" s="3">
        <v>829.58826492933429</v>
      </c>
      <c r="K6584" s="3">
        <v>1</v>
      </c>
      <c r="L6584" s="3">
        <f t="shared" si="332"/>
        <v>829.58826492933429</v>
      </c>
      <c r="M6584" s="3">
        <f t="shared" si="334"/>
        <v>829.58826492933429</v>
      </c>
      <c r="N6584" s="3">
        <v>109.47525503608998</v>
      </c>
      <c r="O6584" s="3">
        <v>1</v>
      </c>
      <c r="P6584" s="3">
        <f t="shared" si="333"/>
        <v>109.47525503608998</v>
      </c>
      <c r="Q6584" s="3">
        <f>P6584</f>
        <v>109.47525503608998</v>
      </c>
    </row>
    <row r="6585" spans="1:17" x14ac:dyDescent="0.25">
      <c r="A6585" s="3" t="s">
        <v>378</v>
      </c>
      <c r="B6585" s="3" t="s">
        <v>89</v>
      </c>
      <c r="C6585" s="3" t="s">
        <v>406</v>
      </c>
      <c r="D6585" s="3">
        <v>0.36</v>
      </c>
      <c r="E6585" s="3">
        <v>0.48</v>
      </c>
      <c r="F6585" s="3" t="s">
        <v>19</v>
      </c>
      <c r="G6585" s="2">
        <v>8140</v>
      </c>
      <c r="H6585" s="3">
        <v>101.95228801278294</v>
      </c>
      <c r="I6585" s="3">
        <v>372689.12246087159</v>
      </c>
      <c r="J6585" s="3">
        <v>851.35166013927505</v>
      </c>
      <c r="K6585" s="3">
        <v>1</v>
      </c>
      <c r="L6585" s="3">
        <f t="shared" si="332"/>
        <v>851.35166013927505</v>
      </c>
      <c r="M6585" s="3">
        <f t="shared" si="334"/>
        <v>851.35166013927505</v>
      </c>
      <c r="N6585" s="3">
        <v>114.02236002160187</v>
      </c>
      <c r="O6585" s="3">
        <v>1</v>
      </c>
      <c r="P6585" s="3">
        <f t="shared" si="333"/>
        <v>114.02236002160187</v>
      </c>
      <c r="Q6585" s="3">
        <f>P6585</f>
        <v>114.02236002160187</v>
      </c>
    </row>
    <row r="6586" spans="1:17" x14ac:dyDescent="0.25">
      <c r="A6586" s="3" t="s">
        <v>378</v>
      </c>
      <c r="B6586" s="3" t="s">
        <v>89</v>
      </c>
      <c r="C6586" s="3" t="s">
        <v>406</v>
      </c>
      <c r="D6586" s="3">
        <v>0.36</v>
      </c>
      <c r="E6586" s="3">
        <v>0.48</v>
      </c>
      <c r="F6586" s="3" t="s">
        <v>11</v>
      </c>
      <c r="G6586" s="2">
        <v>8140</v>
      </c>
      <c r="H6586" s="3">
        <v>111.25239644182174</v>
      </c>
      <c r="I6586" s="3">
        <v>412571.71427421493</v>
      </c>
      <c r="J6586" s="3">
        <v>949.46050294311215</v>
      </c>
      <c r="K6586" s="3">
        <v>1</v>
      </c>
      <c r="L6586" s="3">
        <f t="shared" si="332"/>
        <v>949.46050294311215</v>
      </c>
      <c r="M6586" s="3">
        <f t="shared" si="334"/>
        <v>949.46050294311215</v>
      </c>
      <c r="N6586" s="3">
        <v>127.5964493846504</v>
      </c>
      <c r="O6586" s="3">
        <v>1</v>
      </c>
      <c r="P6586" s="3">
        <f t="shared" si="333"/>
        <v>127.5964493846504</v>
      </c>
      <c r="Q6586" s="3">
        <f>P6586</f>
        <v>127.5964493846504</v>
      </c>
    </row>
    <row r="6587" spans="1:17" x14ac:dyDescent="0.25">
      <c r="A6587" s="3" t="s">
        <v>378</v>
      </c>
      <c r="B6587" s="3" t="s">
        <v>89</v>
      </c>
      <c r="C6587" s="3" t="s">
        <v>406</v>
      </c>
      <c r="D6587" s="3">
        <v>0.36</v>
      </c>
      <c r="E6587" s="3">
        <v>0.48</v>
      </c>
      <c r="F6587" s="3" t="s">
        <v>59</v>
      </c>
      <c r="G6587" s="2">
        <v>8140</v>
      </c>
      <c r="H6587" s="3">
        <v>180.91098926293762</v>
      </c>
      <c r="I6587" s="3">
        <v>664707.50152465166</v>
      </c>
      <c r="J6587" s="3">
        <v>1540.5341546076907</v>
      </c>
      <c r="K6587" s="3">
        <v>1</v>
      </c>
      <c r="L6587" s="3">
        <f t="shared" si="332"/>
        <v>1540.5341546076907</v>
      </c>
      <c r="M6587" s="3">
        <f t="shared" si="334"/>
        <v>1540.5341546076907</v>
      </c>
      <c r="N6587" s="3">
        <v>203.84055618870644</v>
      </c>
      <c r="O6587" s="3">
        <v>1</v>
      </c>
      <c r="P6587" s="3">
        <f t="shared" si="333"/>
        <v>203.84055618870644</v>
      </c>
      <c r="Q6587" s="3">
        <f>P6587</f>
        <v>203.84055618870644</v>
      </c>
    </row>
    <row r="6588" spans="1:17" x14ac:dyDescent="0.25">
      <c r="A6588" s="3" t="s">
        <v>378</v>
      </c>
      <c r="B6588" s="3" t="s">
        <v>8</v>
      </c>
      <c r="C6588" s="3" t="s">
        <v>379</v>
      </c>
      <c r="D6588" s="3">
        <v>0.35</v>
      </c>
      <c r="E6588" s="3">
        <v>0.47</v>
      </c>
      <c r="F6588" s="3" t="s">
        <v>59</v>
      </c>
      <c r="G6588" s="2">
        <v>8140</v>
      </c>
      <c r="H6588" s="3">
        <v>234.11581201073415</v>
      </c>
      <c r="I6588" s="3">
        <v>697491.53692653042</v>
      </c>
      <c r="J6588" s="3">
        <v>1671.5143839624452</v>
      </c>
      <c r="K6588" s="3">
        <v>1</v>
      </c>
      <c r="L6588" s="3">
        <f t="shared" si="332"/>
        <v>1671.5143839624452</v>
      </c>
      <c r="M6588" s="3">
        <f t="shared" si="334"/>
        <v>1671.5143839624452</v>
      </c>
      <c r="N6588" s="3">
        <v>208.84203153369239</v>
      </c>
      <c r="O6588" s="3">
        <v>1</v>
      </c>
      <c r="P6588" s="3">
        <f t="shared" si="333"/>
        <v>208.84203153369239</v>
      </c>
      <c r="Q6588" s="3">
        <f>P6588</f>
        <v>208.84203153369239</v>
      </c>
    </row>
    <row r="6589" spans="1:17" x14ac:dyDescent="0.25">
      <c r="A6589" s="3" t="s">
        <v>378</v>
      </c>
      <c r="B6589" s="3" t="s">
        <v>89</v>
      </c>
      <c r="C6589" s="3" t="s">
        <v>397</v>
      </c>
      <c r="D6589" s="3">
        <v>0.36</v>
      </c>
      <c r="E6589" s="3">
        <v>0.53</v>
      </c>
      <c r="F6589" s="3" t="s">
        <v>59</v>
      </c>
      <c r="G6589" s="2">
        <v>8140</v>
      </c>
      <c r="H6589" s="3">
        <v>301.16768490530831</v>
      </c>
      <c r="I6589" s="3">
        <v>1092300.0854259513</v>
      </c>
      <c r="J6589" s="3">
        <v>2582.9149720862924</v>
      </c>
      <c r="K6589" s="3">
        <v>1</v>
      </c>
      <c r="L6589" s="3">
        <f t="shared" si="332"/>
        <v>2582.9149720862924</v>
      </c>
      <c r="M6589" s="3">
        <f t="shared" si="334"/>
        <v>2582.9149720862924</v>
      </c>
      <c r="N6589" s="3">
        <v>344.51301549664493</v>
      </c>
      <c r="O6589" s="3">
        <v>1</v>
      </c>
      <c r="P6589" s="3">
        <f t="shared" si="333"/>
        <v>344.51301549664493</v>
      </c>
      <c r="Q6589" s="3">
        <f>P6589</f>
        <v>344.51301549664493</v>
      </c>
    </row>
    <row r="6590" spans="1:17" x14ac:dyDescent="0.25">
      <c r="A6590" s="3" t="s">
        <v>378</v>
      </c>
      <c r="B6590" s="3" t="s">
        <v>8</v>
      </c>
      <c r="C6590" s="3" t="s">
        <v>379</v>
      </c>
      <c r="D6590" s="3">
        <v>0.35</v>
      </c>
      <c r="E6590" s="3">
        <v>0.47</v>
      </c>
      <c r="F6590" s="3" t="s">
        <v>63</v>
      </c>
      <c r="G6590" s="2">
        <v>8140</v>
      </c>
      <c r="H6590" s="3">
        <v>397.51253775870879</v>
      </c>
      <c r="I6590" s="3">
        <v>1200794.3518914874</v>
      </c>
      <c r="J6590" s="3">
        <v>2835.6103651040357</v>
      </c>
      <c r="K6590" s="3">
        <v>1</v>
      </c>
      <c r="L6590" s="3">
        <f t="shared" si="332"/>
        <v>2835.6103651040357</v>
      </c>
      <c r="M6590" s="3">
        <f t="shared" si="334"/>
        <v>2835.6103651040357</v>
      </c>
      <c r="N6590" s="3">
        <v>360.88456107589684</v>
      </c>
      <c r="O6590" s="3">
        <v>1</v>
      </c>
      <c r="P6590" s="3">
        <f t="shared" si="333"/>
        <v>360.88456107589684</v>
      </c>
      <c r="Q6590" s="3">
        <f>P6590</f>
        <v>360.88456107589684</v>
      </c>
    </row>
    <row r="6591" spans="1:17" x14ac:dyDescent="0.25">
      <c r="A6591" s="3" t="s">
        <v>378</v>
      </c>
      <c r="B6591" s="3" t="s">
        <v>89</v>
      </c>
      <c r="C6591" s="3" t="s">
        <v>397</v>
      </c>
      <c r="D6591" s="3">
        <v>0.36</v>
      </c>
      <c r="E6591" s="3">
        <v>0.53</v>
      </c>
      <c r="F6591" s="3" t="s">
        <v>59</v>
      </c>
      <c r="G6591" s="2">
        <v>8150</v>
      </c>
      <c r="H6591" s="3">
        <v>3.8521661163144305E-3</v>
      </c>
      <c r="I6591" s="3">
        <v>14.39543253258886</v>
      </c>
      <c r="J6591" s="3">
        <v>2.9896672294120217E-2</v>
      </c>
      <c r="K6591" s="3">
        <v>1</v>
      </c>
      <c r="L6591" s="3">
        <f t="shared" si="332"/>
        <v>2.9896672294120217E-2</v>
      </c>
      <c r="M6591" s="3">
        <f t="shared" si="334"/>
        <v>2.9896672294120217E-2</v>
      </c>
      <c r="N6591" s="3">
        <v>4.1277849796037894E-3</v>
      </c>
      <c r="O6591" s="3">
        <v>1</v>
      </c>
      <c r="P6591" s="3">
        <f t="shared" si="333"/>
        <v>4.1277849796037894E-3</v>
      </c>
      <c r="Q6591" s="3">
        <f>P6591</f>
        <v>4.1277849796037894E-3</v>
      </c>
    </row>
    <row r="6592" spans="1:17" x14ac:dyDescent="0.25">
      <c r="A6592" s="3" t="s">
        <v>378</v>
      </c>
      <c r="B6592" s="3" t="s">
        <v>89</v>
      </c>
      <c r="C6592" s="3" t="s">
        <v>397</v>
      </c>
      <c r="D6592" s="3">
        <v>0.36</v>
      </c>
      <c r="E6592" s="3">
        <v>0.53</v>
      </c>
      <c r="F6592" s="3" t="s">
        <v>19</v>
      </c>
      <c r="G6592" s="2">
        <v>8150</v>
      </c>
      <c r="H6592" s="3">
        <v>4.8714197463419096</v>
      </c>
      <c r="I6592" s="3">
        <v>17551.350923474947</v>
      </c>
      <c r="J6592" s="3">
        <v>39.0112473998391</v>
      </c>
      <c r="K6592" s="3">
        <v>1</v>
      </c>
      <c r="L6592" s="3">
        <f t="shared" si="332"/>
        <v>39.0112473998391</v>
      </c>
      <c r="M6592" s="3">
        <f t="shared" si="334"/>
        <v>39.0112473998391</v>
      </c>
      <c r="N6592" s="3">
        <v>5.327813746252291</v>
      </c>
      <c r="O6592" s="3">
        <v>1</v>
      </c>
      <c r="P6592" s="3">
        <f t="shared" si="333"/>
        <v>5.327813746252291</v>
      </c>
      <c r="Q6592" s="3">
        <f>P6592</f>
        <v>5.327813746252291</v>
      </c>
    </row>
    <row r="6593" spans="1:17" x14ac:dyDescent="0.25">
      <c r="A6593" s="3" t="s">
        <v>378</v>
      </c>
      <c r="B6593" s="3" t="s">
        <v>8</v>
      </c>
      <c r="C6593" s="3" t="s">
        <v>379</v>
      </c>
      <c r="D6593" s="3">
        <v>0.35</v>
      </c>
      <c r="E6593" s="3">
        <v>0.47</v>
      </c>
      <c r="F6593" s="3" t="s">
        <v>59</v>
      </c>
      <c r="G6593" s="2">
        <v>8180</v>
      </c>
      <c r="H6593" s="3">
        <v>3.6776630303181401E-2</v>
      </c>
      <c r="I6593" s="3">
        <v>144.08078525965365</v>
      </c>
      <c r="J6593" s="3">
        <v>0.33588969345834052</v>
      </c>
      <c r="K6593" s="3">
        <v>1</v>
      </c>
      <c r="L6593" s="3">
        <f t="shared" si="332"/>
        <v>0.33588969345834052</v>
      </c>
      <c r="M6593" s="3">
        <f t="shared" si="334"/>
        <v>0.33588969345834052</v>
      </c>
      <c r="N6593" s="3">
        <v>4.4869218705931822E-2</v>
      </c>
      <c r="O6593" s="3">
        <v>1</v>
      </c>
      <c r="P6593" s="3">
        <f t="shared" si="333"/>
        <v>4.4869218705931822E-2</v>
      </c>
      <c r="Q6593" s="3">
        <f>P6593</f>
        <v>4.4869218705931822E-2</v>
      </c>
    </row>
    <row r="6594" spans="1:17" x14ac:dyDescent="0.25">
      <c r="A6594" s="3" t="s">
        <v>378</v>
      </c>
      <c r="B6594" s="3" t="s">
        <v>8</v>
      </c>
      <c r="C6594" s="3" t="s">
        <v>379</v>
      </c>
      <c r="D6594" s="3">
        <v>0.35</v>
      </c>
      <c r="E6594" s="3">
        <v>0.47</v>
      </c>
      <c r="F6594" s="3" t="s">
        <v>392</v>
      </c>
      <c r="G6594" s="2">
        <v>8180</v>
      </c>
      <c r="H6594" s="3">
        <v>0.83822072571908157</v>
      </c>
      <c r="I6594" s="3">
        <v>2895.8670449374013</v>
      </c>
      <c r="J6594" s="3">
        <v>6.880194558610234</v>
      </c>
      <c r="K6594" s="3">
        <v>1</v>
      </c>
      <c r="L6594" s="3">
        <f t="shared" ref="L6594:L6657" si="335">J6594*K6594</f>
        <v>6.880194558610234</v>
      </c>
      <c r="M6594" s="3">
        <f t="shared" si="334"/>
        <v>6.880194558610234</v>
      </c>
      <c r="N6594" s="3">
        <v>0.93623808094589112</v>
      </c>
      <c r="O6594" s="3">
        <v>1</v>
      </c>
      <c r="P6594" s="3">
        <f t="shared" ref="P6594:P6657" si="336">N6594*O6594</f>
        <v>0.93623808094589112</v>
      </c>
      <c r="Q6594" s="3">
        <f>P6594</f>
        <v>0.93623808094589112</v>
      </c>
    </row>
    <row r="6595" spans="1:17" x14ac:dyDescent="0.25">
      <c r="A6595" s="3" t="s">
        <v>378</v>
      </c>
      <c r="B6595" s="3" t="s">
        <v>89</v>
      </c>
      <c r="C6595" s="3" t="s">
        <v>397</v>
      </c>
      <c r="D6595" s="3">
        <v>0.36</v>
      </c>
      <c r="E6595" s="3">
        <v>0.53</v>
      </c>
      <c r="F6595" s="3" t="s">
        <v>19</v>
      </c>
      <c r="G6595" s="2">
        <v>8180</v>
      </c>
      <c r="H6595" s="3">
        <v>1.84378813140717</v>
      </c>
      <c r="I6595" s="3">
        <v>6678.3040297188254</v>
      </c>
      <c r="J6595" s="3">
        <v>19.03784753206574</v>
      </c>
      <c r="K6595" s="3">
        <v>1</v>
      </c>
      <c r="L6595" s="3">
        <f t="shared" si="335"/>
        <v>19.03784753206574</v>
      </c>
      <c r="M6595" s="3">
        <f t="shared" si="334"/>
        <v>19.03784753206574</v>
      </c>
      <c r="N6595" s="3">
        <v>2.5259920160478351</v>
      </c>
      <c r="O6595" s="3">
        <v>1</v>
      </c>
      <c r="P6595" s="3">
        <f t="shared" si="336"/>
        <v>2.5259920160478351</v>
      </c>
      <c r="Q6595" s="3">
        <f>P6595</f>
        <v>2.5259920160478351</v>
      </c>
    </row>
    <row r="6596" spans="1:17" x14ac:dyDescent="0.25">
      <c r="A6596" s="3" t="s">
        <v>378</v>
      </c>
      <c r="B6596" s="3" t="s">
        <v>89</v>
      </c>
      <c r="C6596" s="3" t="s">
        <v>397</v>
      </c>
      <c r="D6596" s="3">
        <v>0.36</v>
      </c>
      <c r="E6596" s="3">
        <v>0.53</v>
      </c>
      <c r="F6596" s="3" t="s">
        <v>392</v>
      </c>
      <c r="G6596" s="2">
        <v>8180</v>
      </c>
      <c r="H6596" s="3">
        <v>44.629239974749517</v>
      </c>
      <c r="I6596" s="3">
        <v>169731.83574686467</v>
      </c>
      <c r="J6596" s="3">
        <v>510.22916046049266</v>
      </c>
      <c r="K6596" s="3">
        <v>1</v>
      </c>
      <c r="L6596" s="3">
        <f t="shared" si="335"/>
        <v>510.22916046049266</v>
      </c>
      <c r="M6596" s="3">
        <f t="shared" si="334"/>
        <v>510.22916046049266</v>
      </c>
      <c r="N6596" s="3">
        <v>67.097834928838594</v>
      </c>
      <c r="O6596" s="3">
        <v>1</v>
      </c>
      <c r="P6596" s="3">
        <f t="shared" si="336"/>
        <v>67.097834928838594</v>
      </c>
      <c r="Q6596" s="3">
        <f>P6596</f>
        <v>67.097834928838594</v>
      </c>
    </row>
    <row r="6597" spans="1:17" x14ac:dyDescent="0.25">
      <c r="A6597" s="3" t="s">
        <v>378</v>
      </c>
      <c r="B6597" s="3" t="s">
        <v>8</v>
      </c>
      <c r="C6597" s="3" t="s">
        <v>379</v>
      </c>
      <c r="D6597" s="3">
        <v>0.35</v>
      </c>
      <c r="E6597" s="3">
        <v>0.47</v>
      </c>
      <c r="F6597" s="3" t="s">
        <v>385</v>
      </c>
      <c r="G6597" s="2">
        <v>8200</v>
      </c>
      <c r="H6597" s="3">
        <v>0.24038875932317103</v>
      </c>
      <c r="I6597" s="3">
        <v>320.06166143004384</v>
      </c>
      <c r="J6597" s="3">
        <v>0.73534743540278724</v>
      </c>
      <c r="K6597" s="3">
        <v>1</v>
      </c>
      <c r="L6597" s="3">
        <f t="shared" si="335"/>
        <v>0.73534743540278724</v>
      </c>
      <c r="M6597" s="3">
        <f t="shared" si="334"/>
        <v>0.73534743540278724</v>
      </c>
      <c r="N6597" s="3">
        <v>8.8497077778216166E-2</v>
      </c>
      <c r="O6597" s="3">
        <v>1</v>
      </c>
      <c r="P6597" s="3">
        <f t="shared" si="336"/>
        <v>8.8497077778216166E-2</v>
      </c>
      <c r="Q6597" s="3">
        <f>P6597</f>
        <v>8.8497077778216166E-2</v>
      </c>
    </row>
    <row r="6598" spans="1:17" x14ac:dyDescent="0.25">
      <c r="A6598" s="3" t="s">
        <v>378</v>
      </c>
      <c r="B6598" s="3" t="s">
        <v>8</v>
      </c>
      <c r="C6598" s="3" t="s">
        <v>379</v>
      </c>
      <c r="D6598" s="3">
        <v>0.35</v>
      </c>
      <c r="E6598" s="3">
        <v>0.47</v>
      </c>
      <c r="F6598" s="3" t="s">
        <v>19</v>
      </c>
      <c r="G6598" s="2">
        <v>8200</v>
      </c>
      <c r="H6598" s="3">
        <v>0.18119431239498152</v>
      </c>
      <c r="I6598" s="3">
        <v>399.84454323839361</v>
      </c>
      <c r="J6598" s="3">
        <v>0.84423683844167652</v>
      </c>
      <c r="K6598" s="3">
        <v>1</v>
      </c>
      <c r="L6598" s="3">
        <f t="shared" si="335"/>
        <v>0.84423683844167652</v>
      </c>
      <c r="M6598" s="3">
        <f t="shared" si="334"/>
        <v>0.84423683844167652</v>
      </c>
      <c r="N6598" s="3">
        <v>0.1103590707878373</v>
      </c>
      <c r="O6598" s="3">
        <v>1</v>
      </c>
      <c r="P6598" s="3">
        <f t="shared" si="336"/>
        <v>0.1103590707878373</v>
      </c>
      <c r="Q6598" s="3">
        <f>P6598</f>
        <v>0.1103590707878373</v>
      </c>
    </row>
    <row r="6599" spans="1:17" x14ac:dyDescent="0.25">
      <c r="A6599" s="3" t="s">
        <v>378</v>
      </c>
      <c r="B6599" s="3" t="s">
        <v>89</v>
      </c>
      <c r="C6599" s="3" t="s">
        <v>406</v>
      </c>
      <c r="D6599" s="3">
        <v>0.36</v>
      </c>
      <c r="E6599" s="3">
        <v>0.48</v>
      </c>
      <c r="F6599" s="3" t="s">
        <v>11</v>
      </c>
      <c r="G6599" s="2">
        <v>8200</v>
      </c>
      <c r="H6599" s="3">
        <v>0.53060070483714539</v>
      </c>
      <c r="I6599" s="3">
        <v>2082.3208848705808</v>
      </c>
      <c r="J6599" s="3">
        <v>4.589199212379822</v>
      </c>
      <c r="K6599" s="3">
        <v>1</v>
      </c>
      <c r="L6599" s="3">
        <f t="shared" si="335"/>
        <v>4.589199212379822</v>
      </c>
      <c r="M6599" s="3">
        <f t="shared" si="334"/>
        <v>4.589199212379822</v>
      </c>
      <c r="N6599" s="3">
        <v>0.66603890081680206</v>
      </c>
      <c r="O6599" s="3">
        <v>1</v>
      </c>
      <c r="P6599" s="3">
        <f t="shared" si="336"/>
        <v>0.66603890081680206</v>
      </c>
      <c r="Q6599" s="3">
        <f>P6599</f>
        <v>0.66603890081680206</v>
      </c>
    </row>
    <row r="6600" spans="1:17" x14ac:dyDescent="0.25">
      <c r="A6600" s="3" t="s">
        <v>378</v>
      </c>
      <c r="B6600" s="3" t="s">
        <v>8</v>
      </c>
      <c r="C6600" s="3" t="s">
        <v>379</v>
      </c>
      <c r="D6600" s="3">
        <v>0.35</v>
      </c>
      <c r="E6600" s="3">
        <v>0.47</v>
      </c>
      <c r="F6600" s="3" t="s">
        <v>392</v>
      </c>
      <c r="G6600" s="2">
        <v>8200</v>
      </c>
      <c r="H6600" s="3">
        <v>0.57998991335451444</v>
      </c>
      <c r="I6600" s="3">
        <v>2286.344213258491</v>
      </c>
      <c r="J6600" s="3">
        <v>5.0588261065781719</v>
      </c>
      <c r="K6600" s="3">
        <v>1</v>
      </c>
      <c r="L6600" s="3">
        <f t="shared" si="335"/>
        <v>5.0588261065781719</v>
      </c>
      <c r="M6600" s="3">
        <f t="shared" si="334"/>
        <v>5.0588261065781719</v>
      </c>
      <c r="N6600" s="3">
        <v>0.73991233003352885</v>
      </c>
      <c r="O6600" s="3">
        <v>1</v>
      </c>
      <c r="P6600" s="3">
        <f t="shared" si="336"/>
        <v>0.73991233003352885</v>
      </c>
      <c r="Q6600" s="3">
        <f>P6600</f>
        <v>0.73991233003352885</v>
      </c>
    </row>
    <row r="6601" spans="1:17" x14ac:dyDescent="0.25">
      <c r="A6601" s="3" t="s">
        <v>378</v>
      </c>
      <c r="B6601" s="3" t="s">
        <v>89</v>
      </c>
      <c r="C6601" s="3" t="s">
        <v>406</v>
      </c>
      <c r="D6601" s="3">
        <v>0.36</v>
      </c>
      <c r="E6601" s="3">
        <v>0.48</v>
      </c>
      <c r="F6601" s="3" t="s">
        <v>19</v>
      </c>
      <c r="G6601" s="2">
        <v>8200</v>
      </c>
      <c r="H6601" s="3">
        <v>1.4386863205674332</v>
      </c>
      <c r="I6601" s="3">
        <v>4365.1550162556041</v>
      </c>
      <c r="J6601" s="3">
        <v>7.80897558824811</v>
      </c>
      <c r="K6601" s="3">
        <v>1</v>
      </c>
      <c r="L6601" s="3">
        <f t="shared" si="335"/>
        <v>7.80897558824811</v>
      </c>
      <c r="M6601" s="3">
        <f t="shared" si="334"/>
        <v>7.80897558824811</v>
      </c>
      <c r="N6601" s="3">
        <v>1.1143256210745447</v>
      </c>
      <c r="O6601" s="3">
        <v>1</v>
      </c>
      <c r="P6601" s="3">
        <f t="shared" si="336"/>
        <v>1.1143256210745447</v>
      </c>
      <c r="Q6601" s="3">
        <f>P6601</f>
        <v>1.1143256210745447</v>
      </c>
    </row>
    <row r="6602" spans="1:17" x14ac:dyDescent="0.25">
      <c r="A6602" s="3" t="s">
        <v>378</v>
      </c>
      <c r="B6602" s="3" t="s">
        <v>89</v>
      </c>
      <c r="C6602" s="3" t="s">
        <v>417</v>
      </c>
      <c r="D6602" s="3">
        <v>0.51</v>
      </c>
      <c r="E6602" s="3">
        <v>0.57999999999999996</v>
      </c>
      <c r="F6602" s="3" t="s">
        <v>11</v>
      </c>
      <c r="G6602" s="2">
        <v>8200</v>
      </c>
      <c r="H6602" s="3">
        <v>3.3180167758533932</v>
      </c>
      <c r="I6602" s="3">
        <v>10874.573283537004</v>
      </c>
      <c r="J6602" s="3">
        <v>21.55611385437555</v>
      </c>
      <c r="K6602" s="3">
        <v>1</v>
      </c>
      <c r="L6602" s="3">
        <f t="shared" si="335"/>
        <v>21.55611385437555</v>
      </c>
      <c r="M6602" s="3">
        <f t="shared" si="334"/>
        <v>21.55611385437555</v>
      </c>
      <c r="N6602" s="3">
        <v>3.083835746826685</v>
      </c>
      <c r="O6602" s="3">
        <v>1</v>
      </c>
      <c r="P6602" s="3">
        <f t="shared" si="336"/>
        <v>3.083835746826685</v>
      </c>
      <c r="Q6602" s="3">
        <f>P6602</f>
        <v>3.083835746826685</v>
      </c>
    </row>
    <row r="6603" spans="1:17" x14ac:dyDescent="0.25">
      <c r="A6603" s="3" t="s">
        <v>378</v>
      </c>
      <c r="B6603" s="3" t="s">
        <v>8</v>
      </c>
      <c r="C6603" s="3" t="s">
        <v>379</v>
      </c>
      <c r="D6603" s="3">
        <v>0.35</v>
      </c>
      <c r="E6603" s="3">
        <v>0.47</v>
      </c>
      <c r="F6603" s="3" t="s">
        <v>63</v>
      </c>
      <c r="G6603" s="2">
        <v>8200</v>
      </c>
      <c r="H6603" s="3">
        <v>5.9421415937439717</v>
      </c>
      <c r="I6603" s="3">
        <v>14433.862749318314</v>
      </c>
      <c r="J6603" s="3">
        <v>28.405760004874605</v>
      </c>
      <c r="K6603" s="3">
        <v>1</v>
      </c>
      <c r="L6603" s="3">
        <f t="shared" si="335"/>
        <v>28.405760004874605</v>
      </c>
      <c r="M6603" s="3">
        <f t="shared" si="334"/>
        <v>28.405760004874605</v>
      </c>
      <c r="N6603" s="3">
        <v>3.917801896936457</v>
      </c>
      <c r="O6603" s="3">
        <v>1</v>
      </c>
      <c r="P6603" s="3">
        <f t="shared" si="336"/>
        <v>3.917801896936457</v>
      </c>
      <c r="Q6603" s="3">
        <f>P6603</f>
        <v>3.917801896936457</v>
      </c>
    </row>
    <row r="6604" spans="1:17" x14ac:dyDescent="0.25">
      <c r="A6604" s="3" t="s">
        <v>378</v>
      </c>
      <c r="B6604" s="3" t="s">
        <v>89</v>
      </c>
      <c r="C6604" s="3" t="s">
        <v>397</v>
      </c>
      <c r="D6604" s="3">
        <v>0.36</v>
      </c>
      <c r="E6604" s="3">
        <v>0.53</v>
      </c>
      <c r="F6604" s="3" t="s">
        <v>19</v>
      </c>
      <c r="G6604" s="2">
        <v>8200</v>
      </c>
      <c r="H6604" s="3">
        <v>7.7947674839607499</v>
      </c>
      <c r="I6604" s="3">
        <v>29049.387776927833</v>
      </c>
      <c r="J6604" s="3">
        <v>63.283012699133387</v>
      </c>
      <c r="K6604" s="3">
        <v>1</v>
      </c>
      <c r="L6604" s="3">
        <f t="shared" si="335"/>
        <v>63.283012699133387</v>
      </c>
      <c r="M6604" s="3">
        <f t="shared" si="334"/>
        <v>63.283012699133387</v>
      </c>
      <c r="N6604" s="3">
        <v>9.3778443445348625</v>
      </c>
      <c r="O6604" s="3">
        <v>1</v>
      </c>
      <c r="P6604" s="3">
        <f t="shared" si="336"/>
        <v>9.3778443445348625</v>
      </c>
      <c r="Q6604" s="3">
        <f>P6604</f>
        <v>9.3778443445348625</v>
      </c>
    </row>
    <row r="6605" spans="1:17" x14ac:dyDescent="0.25">
      <c r="A6605" s="3" t="s">
        <v>378</v>
      </c>
      <c r="B6605" s="3" t="s">
        <v>8</v>
      </c>
      <c r="C6605" s="3" t="s">
        <v>379</v>
      </c>
      <c r="D6605" s="3">
        <v>0.35</v>
      </c>
      <c r="E6605" s="3">
        <v>0.47</v>
      </c>
      <c r="F6605" s="3" t="s">
        <v>59</v>
      </c>
      <c r="G6605" s="2">
        <v>8220</v>
      </c>
      <c r="H6605" s="3">
        <v>9.0020278134468543E-6</v>
      </c>
      <c r="I6605" s="3">
        <v>3.5971905038138047E-2</v>
      </c>
      <c r="J6605" s="3">
        <v>9.5371944599874982E-5</v>
      </c>
      <c r="K6605" s="3">
        <v>1</v>
      </c>
      <c r="L6605" s="3">
        <f t="shared" si="335"/>
        <v>9.5371944599874982E-5</v>
      </c>
      <c r="M6605" s="3">
        <f t="shared" si="334"/>
        <v>9.5371944599874982E-5</v>
      </c>
      <c r="N6605" s="3">
        <v>1.2869211424940423E-5</v>
      </c>
      <c r="O6605" s="3">
        <v>1</v>
      </c>
      <c r="P6605" s="3">
        <f t="shared" si="336"/>
        <v>1.2869211424940423E-5</v>
      </c>
      <c r="Q6605" s="3">
        <f>P6605</f>
        <v>1.2869211424940423E-5</v>
      </c>
    </row>
    <row r="6606" spans="1:17" x14ac:dyDescent="0.25">
      <c r="A6606" s="3" t="s">
        <v>378</v>
      </c>
      <c r="B6606" s="3" t="s">
        <v>8</v>
      </c>
      <c r="C6606" s="3" t="s">
        <v>379</v>
      </c>
      <c r="D6606" s="3">
        <v>0.35</v>
      </c>
      <c r="E6606" s="3">
        <v>0.47</v>
      </c>
      <c r="F6606" s="3" t="s">
        <v>59</v>
      </c>
      <c r="G6606" s="2">
        <v>8220</v>
      </c>
      <c r="H6606" s="3">
        <v>3.4975468220101564E-3</v>
      </c>
      <c r="I6606" s="3">
        <v>13.460750564826803</v>
      </c>
      <c r="J6606" s="3">
        <v>2.7978546980163613E-2</v>
      </c>
      <c r="K6606" s="3">
        <v>1</v>
      </c>
      <c r="L6606" s="3">
        <f t="shared" si="335"/>
        <v>2.7978546980163613E-2</v>
      </c>
      <c r="M6606" s="3">
        <f t="shared" si="334"/>
        <v>2.7978546980163613E-2</v>
      </c>
      <c r="N6606" s="3">
        <v>3.9498366019845828E-3</v>
      </c>
      <c r="O6606" s="3">
        <v>1</v>
      </c>
      <c r="P6606" s="3">
        <f t="shared" si="336"/>
        <v>3.9498366019845828E-3</v>
      </c>
      <c r="Q6606" s="3">
        <f>P6606</f>
        <v>3.9498366019845828E-3</v>
      </c>
    </row>
    <row r="6607" spans="1:17" x14ac:dyDescent="0.25">
      <c r="A6607" s="3" t="s">
        <v>378</v>
      </c>
      <c r="B6607" s="3" t="s">
        <v>89</v>
      </c>
      <c r="C6607" s="3" t="s">
        <v>406</v>
      </c>
      <c r="D6607" s="3">
        <v>0.36</v>
      </c>
      <c r="E6607" s="3">
        <v>0.48</v>
      </c>
      <c r="F6607" s="3" t="s">
        <v>413</v>
      </c>
      <c r="G6607" s="2">
        <v>8220</v>
      </c>
      <c r="H6607" s="3">
        <v>0.26236889125902935</v>
      </c>
      <c r="I6607" s="3">
        <v>973.16268439951284</v>
      </c>
      <c r="J6607" s="3">
        <v>2.0464118112176983</v>
      </c>
      <c r="K6607" s="3">
        <v>1</v>
      </c>
      <c r="L6607" s="3">
        <f t="shared" si="335"/>
        <v>2.0464118112176983</v>
      </c>
      <c r="M6607" s="3">
        <f t="shared" si="334"/>
        <v>2.0464118112176983</v>
      </c>
      <c r="N6607" s="3">
        <v>0.2889035818033665</v>
      </c>
      <c r="O6607" s="3">
        <v>1</v>
      </c>
      <c r="P6607" s="3">
        <f t="shared" si="336"/>
        <v>0.2889035818033665</v>
      </c>
      <c r="Q6607" s="3">
        <f>P6607</f>
        <v>0.2889035818033665</v>
      </c>
    </row>
    <row r="6608" spans="1:17" x14ac:dyDescent="0.25">
      <c r="A6608" s="3" t="s">
        <v>378</v>
      </c>
      <c r="B6608" s="3" t="s">
        <v>8</v>
      </c>
      <c r="C6608" s="3" t="s">
        <v>379</v>
      </c>
      <c r="D6608" s="3">
        <v>0.35</v>
      </c>
      <c r="E6608" s="3">
        <v>0.47</v>
      </c>
      <c r="F6608" s="3" t="s">
        <v>19</v>
      </c>
      <c r="G6608" s="2">
        <v>8220</v>
      </c>
      <c r="H6608" s="3">
        <v>0.49788259596445528</v>
      </c>
      <c r="I6608" s="3">
        <v>1774.6402346193477</v>
      </c>
      <c r="J6608" s="3">
        <v>3.7207174805268926</v>
      </c>
      <c r="K6608" s="3">
        <v>1</v>
      </c>
      <c r="L6608" s="3">
        <f t="shared" si="335"/>
        <v>3.7207174805268926</v>
      </c>
      <c r="M6608" s="3">
        <f t="shared" si="334"/>
        <v>3.7207174805268926</v>
      </c>
      <c r="N6608" s="3">
        <v>0.47829881670168634</v>
      </c>
      <c r="O6608" s="3">
        <v>1</v>
      </c>
      <c r="P6608" s="3">
        <f t="shared" si="336"/>
        <v>0.47829881670168634</v>
      </c>
      <c r="Q6608" s="3">
        <f>P6608</f>
        <v>0.47829881670168634</v>
      </c>
    </row>
    <row r="6609" spans="1:17" x14ac:dyDescent="0.25">
      <c r="A6609" s="3" t="s">
        <v>378</v>
      </c>
      <c r="B6609" s="3" t="s">
        <v>89</v>
      </c>
      <c r="C6609" s="3" t="s">
        <v>406</v>
      </c>
      <c r="D6609" s="3">
        <v>0.36</v>
      </c>
      <c r="E6609" s="3">
        <v>0.48</v>
      </c>
      <c r="F6609" s="3" t="s">
        <v>11</v>
      </c>
      <c r="G6609" s="2">
        <v>8220</v>
      </c>
      <c r="H6609" s="3">
        <v>0.67886910095321906</v>
      </c>
      <c r="I6609" s="3">
        <v>2675.0116151787042</v>
      </c>
      <c r="J6609" s="3">
        <v>5.947979417243431</v>
      </c>
      <c r="K6609" s="3">
        <v>1</v>
      </c>
      <c r="L6609" s="3">
        <f t="shared" si="335"/>
        <v>5.947979417243431</v>
      </c>
      <c r="M6609" s="3">
        <f t="shared" si="334"/>
        <v>5.947979417243431</v>
      </c>
      <c r="N6609" s="3">
        <v>0.85531876864114065</v>
      </c>
      <c r="O6609" s="3">
        <v>1</v>
      </c>
      <c r="P6609" s="3">
        <f t="shared" si="336"/>
        <v>0.85531876864114065</v>
      </c>
      <c r="Q6609" s="3">
        <f>P6609</f>
        <v>0.85531876864114065</v>
      </c>
    </row>
    <row r="6610" spans="1:17" x14ac:dyDescent="0.25">
      <c r="A6610" s="3" t="s">
        <v>378</v>
      </c>
      <c r="B6610" s="3" t="s">
        <v>89</v>
      </c>
      <c r="C6610" s="3" t="s">
        <v>397</v>
      </c>
      <c r="D6610" s="3">
        <v>0.36</v>
      </c>
      <c r="E6610" s="3">
        <v>0.53</v>
      </c>
      <c r="F6610" s="3" t="s">
        <v>19</v>
      </c>
      <c r="G6610" s="2">
        <v>8220</v>
      </c>
      <c r="H6610" s="3">
        <v>1.3560421832431473</v>
      </c>
      <c r="I6610" s="3">
        <v>4746.0170957726423</v>
      </c>
      <c r="J6610" s="3">
        <v>11.972653862102561</v>
      </c>
      <c r="K6610" s="3">
        <v>1</v>
      </c>
      <c r="L6610" s="3">
        <f t="shared" si="335"/>
        <v>11.972653862102561</v>
      </c>
      <c r="M6610" s="3">
        <f t="shared" si="334"/>
        <v>11.972653862102561</v>
      </c>
      <c r="N6610" s="3">
        <v>1.5918231461941483</v>
      </c>
      <c r="O6610" s="3">
        <v>1</v>
      </c>
      <c r="P6610" s="3">
        <f t="shared" si="336"/>
        <v>1.5918231461941483</v>
      </c>
      <c r="Q6610" s="3">
        <f>P6610</f>
        <v>1.5918231461941483</v>
      </c>
    </row>
    <row r="6611" spans="1:17" x14ac:dyDescent="0.25">
      <c r="A6611" s="3" t="s">
        <v>378</v>
      </c>
      <c r="B6611" s="3" t="s">
        <v>89</v>
      </c>
      <c r="C6611" s="3" t="s">
        <v>417</v>
      </c>
      <c r="D6611" s="3">
        <v>0.51</v>
      </c>
      <c r="E6611" s="3">
        <v>0.57999999999999996</v>
      </c>
      <c r="F6611" s="3" t="s">
        <v>19</v>
      </c>
      <c r="G6611" s="2">
        <v>8220</v>
      </c>
      <c r="H6611" s="3">
        <v>1.3965809414978871</v>
      </c>
      <c r="I6611" s="3">
        <v>5222.1050403243044</v>
      </c>
      <c r="J6611" s="3">
        <v>12.200868572705545</v>
      </c>
      <c r="K6611" s="3">
        <v>1</v>
      </c>
      <c r="L6611" s="3">
        <f t="shared" si="335"/>
        <v>12.200868572705545</v>
      </c>
      <c r="M6611" s="3">
        <f t="shared" si="334"/>
        <v>12.200868572705545</v>
      </c>
      <c r="N6611" s="3">
        <v>1.6932112766079324</v>
      </c>
      <c r="O6611" s="3">
        <v>1</v>
      </c>
      <c r="P6611" s="3">
        <f t="shared" si="336"/>
        <v>1.6932112766079324</v>
      </c>
      <c r="Q6611" s="3">
        <f>P6611</f>
        <v>1.6932112766079324</v>
      </c>
    </row>
    <row r="6612" spans="1:17" x14ac:dyDescent="0.25">
      <c r="A6612" s="3" t="s">
        <v>378</v>
      </c>
      <c r="B6612" s="3" t="s">
        <v>89</v>
      </c>
      <c r="C6612" s="3" t="s">
        <v>417</v>
      </c>
      <c r="D6612" s="3">
        <v>0.51</v>
      </c>
      <c r="E6612" s="3">
        <v>0.57999999999999996</v>
      </c>
      <c r="F6612" s="3" t="s">
        <v>11</v>
      </c>
      <c r="G6612" s="2">
        <v>8220</v>
      </c>
      <c r="H6612" s="3">
        <v>2.4521141018623758</v>
      </c>
      <c r="I6612" s="3">
        <v>9052.7424436026631</v>
      </c>
      <c r="J6612" s="3">
        <v>21.004485994369265</v>
      </c>
      <c r="K6612" s="3">
        <v>1</v>
      </c>
      <c r="L6612" s="3">
        <f t="shared" si="335"/>
        <v>21.004485994369265</v>
      </c>
      <c r="M6612" s="3">
        <f t="shared" si="334"/>
        <v>21.004485994369265</v>
      </c>
      <c r="N6612" s="3">
        <v>3.0056369547527382</v>
      </c>
      <c r="O6612" s="3">
        <v>1</v>
      </c>
      <c r="P6612" s="3">
        <f t="shared" si="336"/>
        <v>3.0056369547527382</v>
      </c>
      <c r="Q6612" s="3">
        <f>P6612</f>
        <v>3.0056369547527382</v>
      </c>
    </row>
    <row r="6613" spans="1:17" x14ac:dyDescent="0.25">
      <c r="A6613" s="3" t="s">
        <v>378</v>
      </c>
      <c r="B6613" s="3" t="s">
        <v>89</v>
      </c>
      <c r="C6613" s="3" t="s">
        <v>397</v>
      </c>
      <c r="D6613" s="3">
        <v>0.36</v>
      </c>
      <c r="E6613" s="3">
        <v>0.53</v>
      </c>
      <c r="F6613" s="3" t="s">
        <v>404</v>
      </c>
      <c r="G6613" s="2">
        <v>8220</v>
      </c>
      <c r="H6613" s="3">
        <v>2.9734314127471091</v>
      </c>
      <c r="I6613" s="3">
        <v>11170.91947237766</v>
      </c>
      <c r="J6613" s="3">
        <v>25.573617439545455</v>
      </c>
      <c r="K6613" s="3">
        <v>1</v>
      </c>
      <c r="L6613" s="3">
        <f t="shared" si="335"/>
        <v>25.573617439545455</v>
      </c>
      <c r="M6613" s="3">
        <f t="shared" si="334"/>
        <v>25.573617439545455</v>
      </c>
      <c r="N6613" s="3">
        <v>3.5576556528256189</v>
      </c>
      <c r="O6613" s="3">
        <v>1</v>
      </c>
      <c r="P6613" s="3">
        <f t="shared" si="336"/>
        <v>3.5576556528256189</v>
      </c>
      <c r="Q6613" s="3">
        <f>P6613</f>
        <v>3.5576556528256189</v>
      </c>
    </row>
    <row r="6614" spans="1:17" x14ac:dyDescent="0.25">
      <c r="A6614" s="3" t="s">
        <v>378</v>
      </c>
      <c r="B6614" s="3" t="s">
        <v>89</v>
      </c>
      <c r="C6614" s="3" t="s">
        <v>406</v>
      </c>
      <c r="D6614" s="3">
        <v>0.36</v>
      </c>
      <c r="E6614" s="3">
        <v>0.48</v>
      </c>
      <c r="F6614" s="3" t="s">
        <v>404</v>
      </c>
      <c r="G6614" s="2">
        <v>8220</v>
      </c>
      <c r="H6614" s="3">
        <v>3.6859444248659958</v>
      </c>
      <c r="I6614" s="3">
        <v>14225.217186189748</v>
      </c>
      <c r="J6614" s="3">
        <v>33.50972659284308</v>
      </c>
      <c r="K6614" s="3">
        <v>1</v>
      </c>
      <c r="L6614" s="3">
        <f t="shared" si="335"/>
        <v>33.50972659284308</v>
      </c>
      <c r="M6614" s="3">
        <f t="shared" si="334"/>
        <v>33.50972659284308</v>
      </c>
      <c r="N6614" s="3">
        <v>4.8037117643983196</v>
      </c>
      <c r="O6614" s="3">
        <v>1</v>
      </c>
      <c r="P6614" s="3">
        <f t="shared" si="336"/>
        <v>4.8037117643983196</v>
      </c>
      <c r="Q6614" s="3">
        <f>P6614</f>
        <v>4.8037117643983196</v>
      </c>
    </row>
    <row r="6615" spans="1:17" x14ac:dyDescent="0.25">
      <c r="A6615" s="3" t="s">
        <v>378</v>
      </c>
      <c r="B6615" s="3" t="s">
        <v>8</v>
      </c>
      <c r="C6615" s="3" t="s">
        <v>379</v>
      </c>
      <c r="D6615" s="3">
        <v>0.35</v>
      </c>
      <c r="E6615" s="3">
        <v>0.47</v>
      </c>
      <c r="F6615" s="3" t="s">
        <v>392</v>
      </c>
      <c r="G6615" s="2">
        <v>8220</v>
      </c>
      <c r="H6615" s="3">
        <v>4.1626405527622774</v>
      </c>
      <c r="I6615" s="3">
        <v>16679.249252709971</v>
      </c>
      <c r="J6615" s="3">
        <v>35.627578992367575</v>
      </c>
      <c r="K6615" s="3">
        <v>1</v>
      </c>
      <c r="L6615" s="3">
        <f t="shared" si="335"/>
        <v>35.627578992367575</v>
      </c>
      <c r="M6615" s="3">
        <f t="shared" si="334"/>
        <v>35.627578992367575</v>
      </c>
      <c r="N6615" s="3">
        <v>5.1301047660086168</v>
      </c>
      <c r="O6615" s="3">
        <v>1</v>
      </c>
      <c r="P6615" s="3">
        <f t="shared" si="336"/>
        <v>5.1301047660086168</v>
      </c>
      <c r="Q6615" s="3">
        <f>P6615</f>
        <v>5.1301047660086168</v>
      </c>
    </row>
    <row r="6616" spans="1:17" x14ac:dyDescent="0.25">
      <c r="A6616" s="3" t="s">
        <v>378</v>
      </c>
      <c r="B6616" s="3" t="s">
        <v>8</v>
      </c>
      <c r="C6616" s="3" t="s">
        <v>379</v>
      </c>
      <c r="D6616" s="3">
        <v>0.35</v>
      </c>
      <c r="E6616" s="3">
        <v>0.47</v>
      </c>
      <c r="F6616" s="3" t="s">
        <v>392</v>
      </c>
      <c r="G6616" s="2">
        <v>8220</v>
      </c>
      <c r="H6616" s="3">
        <v>7.0332297727516515</v>
      </c>
      <c r="I6616" s="3">
        <v>27805.514551566997</v>
      </c>
      <c r="J6616" s="3">
        <v>60.810053389722704</v>
      </c>
      <c r="K6616" s="3">
        <v>1</v>
      </c>
      <c r="L6616" s="3">
        <f t="shared" si="335"/>
        <v>60.810053389722704</v>
      </c>
      <c r="M6616" s="3">
        <f t="shared" ref="M6616:M6679" si="337">L6616</f>
        <v>60.810053389722704</v>
      </c>
      <c r="N6616" s="3">
        <v>8.8261466140876337</v>
      </c>
      <c r="O6616" s="3">
        <v>1</v>
      </c>
      <c r="P6616" s="3">
        <f t="shared" si="336"/>
        <v>8.8261466140876337</v>
      </c>
      <c r="Q6616" s="3">
        <f>P6616</f>
        <v>8.8261466140876337</v>
      </c>
    </row>
    <row r="6617" spans="1:17" x14ac:dyDescent="0.25">
      <c r="A6617" s="3" t="s">
        <v>378</v>
      </c>
      <c r="B6617" s="3" t="s">
        <v>89</v>
      </c>
      <c r="C6617" s="3" t="s">
        <v>406</v>
      </c>
      <c r="D6617" s="3">
        <v>0.36</v>
      </c>
      <c r="E6617" s="3">
        <v>0.48</v>
      </c>
      <c r="F6617" s="3" t="s">
        <v>19</v>
      </c>
      <c r="G6617" s="2">
        <v>8220</v>
      </c>
      <c r="H6617" s="3">
        <v>12.010239994470865</v>
      </c>
      <c r="I6617" s="3">
        <v>46064.275954347388</v>
      </c>
      <c r="J6617" s="3">
        <v>93.177775031371311</v>
      </c>
      <c r="K6617" s="3">
        <v>1</v>
      </c>
      <c r="L6617" s="3">
        <f t="shared" si="335"/>
        <v>93.177775031371311</v>
      </c>
      <c r="M6617" s="3">
        <f t="shared" si="337"/>
        <v>93.177775031371311</v>
      </c>
      <c r="N6617" s="3">
        <v>12.866357868969992</v>
      </c>
      <c r="O6617" s="3">
        <v>1</v>
      </c>
      <c r="P6617" s="3">
        <f t="shared" si="336"/>
        <v>12.866357868969992</v>
      </c>
      <c r="Q6617" s="3">
        <f>P6617</f>
        <v>12.866357868969992</v>
      </c>
    </row>
    <row r="6618" spans="1:17" x14ac:dyDescent="0.25">
      <c r="A6618" s="3" t="s">
        <v>378</v>
      </c>
      <c r="B6618" s="3" t="s">
        <v>8</v>
      </c>
      <c r="C6618" s="3" t="s">
        <v>379</v>
      </c>
      <c r="D6618" s="3">
        <v>0.35</v>
      </c>
      <c r="E6618" s="3">
        <v>0.47</v>
      </c>
      <c r="F6618" s="3" t="s">
        <v>59</v>
      </c>
      <c r="G6618" s="2">
        <v>8300</v>
      </c>
      <c r="H6618" s="3">
        <v>0.12268425906241882</v>
      </c>
      <c r="I6618" s="3">
        <v>428.26604120779166</v>
      </c>
      <c r="J6618" s="3">
        <v>0.97130430984507188</v>
      </c>
      <c r="K6618" s="3">
        <v>1</v>
      </c>
      <c r="L6618" s="3">
        <f t="shared" si="335"/>
        <v>0.97130430984507188</v>
      </c>
      <c r="M6618" s="3">
        <f t="shared" si="337"/>
        <v>0.97130430984507188</v>
      </c>
      <c r="N6618" s="3">
        <v>0.12927253146497314</v>
      </c>
      <c r="O6618" s="3">
        <v>1</v>
      </c>
      <c r="P6618" s="3">
        <f t="shared" si="336"/>
        <v>0.12927253146497314</v>
      </c>
      <c r="Q6618" s="3">
        <f>P6618</f>
        <v>0.12927253146497314</v>
      </c>
    </row>
    <row r="6619" spans="1:17" x14ac:dyDescent="0.25">
      <c r="A6619" s="3" t="s">
        <v>378</v>
      </c>
      <c r="B6619" s="3" t="s">
        <v>8</v>
      </c>
      <c r="C6619" s="3" t="s">
        <v>379</v>
      </c>
      <c r="D6619" s="3">
        <v>0.35</v>
      </c>
      <c r="E6619" s="3">
        <v>0.47</v>
      </c>
      <c r="F6619" s="3" t="s">
        <v>390</v>
      </c>
      <c r="G6619" s="2">
        <v>8300</v>
      </c>
      <c r="H6619" s="3">
        <v>0.2278989120798198</v>
      </c>
      <c r="I6619" s="3">
        <v>804.73928701854516</v>
      </c>
      <c r="J6619" s="3">
        <v>1.8733385958476996</v>
      </c>
      <c r="K6619" s="3">
        <v>1</v>
      </c>
      <c r="L6619" s="3">
        <f t="shared" si="335"/>
        <v>1.8733385958476996</v>
      </c>
      <c r="M6619" s="3">
        <f t="shared" si="337"/>
        <v>1.8733385958476996</v>
      </c>
      <c r="N6619" s="3">
        <v>0.26584670244207287</v>
      </c>
      <c r="O6619" s="3">
        <v>1</v>
      </c>
      <c r="P6619" s="3">
        <f t="shared" si="336"/>
        <v>0.26584670244207287</v>
      </c>
      <c r="Q6619" s="3">
        <f>P6619</f>
        <v>0.26584670244207287</v>
      </c>
    </row>
    <row r="6620" spans="1:17" x14ac:dyDescent="0.25">
      <c r="A6620" s="3" t="s">
        <v>378</v>
      </c>
      <c r="B6620" s="3" t="s">
        <v>8</v>
      </c>
      <c r="C6620" s="3" t="s">
        <v>379</v>
      </c>
      <c r="D6620" s="3">
        <v>0.35</v>
      </c>
      <c r="E6620" s="3">
        <v>0.47</v>
      </c>
      <c r="F6620" s="3" t="s">
        <v>392</v>
      </c>
      <c r="G6620" s="2">
        <v>8300</v>
      </c>
      <c r="H6620" s="3">
        <v>0.94963850705939667</v>
      </c>
      <c r="I6620" s="3">
        <v>3630.8086892546658</v>
      </c>
      <c r="J6620" s="3">
        <v>8.3344662760665713</v>
      </c>
      <c r="K6620" s="3">
        <v>1</v>
      </c>
      <c r="L6620" s="3">
        <f t="shared" si="335"/>
        <v>8.3344662760665713</v>
      </c>
      <c r="M6620" s="3">
        <f t="shared" si="337"/>
        <v>8.3344662760665713</v>
      </c>
      <c r="N6620" s="3">
        <v>1.1813911070027199</v>
      </c>
      <c r="O6620" s="3">
        <v>1</v>
      </c>
      <c r="P6620" s="3">
        <f t="shared" si="336"/>
        <v>1.1813911070027199</v>
      </c>
      <c r="Q6620" s="3">
        <f>P6620</f>
        <v>1.1813911070027199</v>
      </c>
    </row>
    <row r="6621" spans="1:17" x14ac:dyDescent="0.25">
      <c r="A6621" s="3" t="s">
        <v>378</v>
      </c>
      <c r="B6621" s="3" t="s">
        <v>89</v>
      </c>
      <c r="C6621" s="3" t="s">
        <v>406</v>
      </c>
      <c r="D6621" s="3">
        <v>0.36</v>
      </c>
      <c r="E6621" s="3">
        <v>0.48</v>
      </c>
      <c r="F6621" s="3" t="s">
        <v>19</v>
      </c>
      <c r="G6621" s="2">
        <v>8300</v>
      </c>
      <c r="H6621" s="3">
        <v>2.0983860435030364</v>
      </c>
      <c r="I6621" s="3">
        <v>8013.760113526002</v>
      </c>
      <c r="J6621" s="3">
        <v>16.457025483155856</v>
      </c>
      <c r="K6621" s="3">
        <v>1</v>
      </c>
      <c r="L6621" s="3">
        <f t="shared" si="335"/>
        <v>16.457025483155856</v>
      </c>
      <c r="M6621" s="3">
        <f t="shared" si="337"/>
        <v>16.457025483155856</v>
      </c>
      <c r="N6621" s="3">
        <v>2.2570896895686627</v>
      </c>
      <c r="O6621" s="3">
        <v>1</v>
      </c>
      <c r="P6621" s="3">
        <f t="shared" si="336"/>
        <v>2.2570896895686627</v>
      </c>
      <c r="Q6621" s="3">
        <f>P6621</f>
        <v>2.2570896895686627</v>
      </c>
    </row>
    <row r="6622" spans="1:17" x14ac:dyDescent="0.25">
      <c r="A6622" s="3" t="s">
        <v>378</v>
      </c>
      <c r="B6622" s="3" t="s">
        <v>8</v>
      </c>
      <c r="C6622" s="3" t="s">
        <v>379</v>
      </c>
      <c r="D6622" s="3">
        <v>0.35</v>
      </c>
      <c r="E6622" s="3">
        <v>0.47</v>
      </c>
      <c r="F6622" s="3" t="s">
        <v>385</v>
      </c>
      <c r="G6622" s="2">
        <v>8300</v>
      </c>
      <c r="H6622" s="3">
        <v>15.74610377852038</v>
      </c>
      <c r="I6622" s="3">
        <v>51262.661079099991</v>
      </c>
      <c r="J6622" s="3">
        <v>110.37758662361759</v>
      </c>
      <c r="K6622" s="3">
        <v>1</v>
      </c>
      <c r="L6622" s="3">
        <f t="shared" si="335"/>
        <v>110.37758662361759</v>
      </c>
      <c r="M6622" s="3">
        <f t="shared" si="337"/>
        <v>110.37758662361759</v>
      </c>
      <c r="N6622" s="3">
        <v>15.468733606787305</v>
      </c>
      <c r="O6622" s="3">
        <v>1</v>
      </c>
      <c r="P6622" s="3">
        <f t="shared" si="336"/>
        <v>15.468733606787305</v>
      </c>
      <c r="Q6622" s="3">
        <f>P6622</f>
        <v>15.468733606787305</v>
      </c>
    </row>
    <row r="6623" spans="1:17" x14ac:dyDescent="0.25">
      <c r="A6623" s="3" t="s">
        <v>378</v>
      </c>
      <c r="B6623" s="3" t="s">
        <v>89</v>
      </c>
      <c r="C6623" s="3" t="s">
        <v>417</v>
      </c>
      <c r="D6623" s="3">
        <v>0.51</v>
      </c>
      <c r="E6623" s="3">
        <v>0.57999999999999996</v>
      </c>
      <c r="F6623" s="3" t="s">
        <v>11</v>
      </c>
      <c r="G6623" s="2">
        <v>8310</v>
      </c>
      <c r="H6623" s="3">
        <v>0.83528459422040946</v>
      </c>
      <c r="I6623" s="3">
        <v>2995.1562925697517</v>
      </c>
      <c r="J6623" s="3">
        <v>7.7547096744631734</v>
      </c>
      <c r="K6623" s="3">
        <v>1</v>
      </c>
      <c r="L6623" s="3">
        <f t="shared" si="335"/>
        <v>7.7547096744631734</v>
      </c>
      <c r="M6623" s="3">
        <f t="shared" si="337"/>
        <v>7.7547096744631734</v>
      </c>
      <c r="N6623" s="3">
        <v>1.1270894099196376</v>
      </c>
      <c r="O6623" s="3">
        <v>1</v>
      </c>
      <c r="P6623" s="3">
        <f t="shared" si="336"/>
        <v>1.1270894099196376</v>
      </c>
      <c r="Q6623" s="3">
        <f>P6623</f>
        <v>1.1270894099196376</v>
      </c>
    </row>
    <row r="6624" spans="1:17" x14ac:dyDescent="0.25">
      <c r="A6624" s="3" t="s">
        <v>378</v>
      </c>
      <c r="B6624" s="3" t="s">
        <v>89</v>
      </c>
      <c r="C6624" s="3" t="s">
        <v>406</v>
      </c>
      <c r="D6624" s="3">
        <v>0.36</v>
      </c>
      <c r="E6624" s="3">
        <v>0.48</v>
      </c>
      <c r="F6624" s="3" t="s">
        <v>404</v>
      </c>
      <c r="G6624" s="2">
        <v>8310</v>
      </c>
      <c r="H6624" s="3">
        <v>2.8139141687855815</v>
      </c>
      <c r="I6624" s="3">
        <v>10782.2762448665</v>
      </c>
      <c r="J6624" s="3">
        <v>24.904219770108266</v>
      </c>
      <c r="K6624" s="3">
        <v>1</v>
      </c>
      <c r="L6624" s="3">
        <f t="shared" si="335"/>
        <v>24.904219770108266</v>
      </c>
      <c r="M6624" s="3">
        <f t="shared" si="337"/>
        <v>24.904219770108266</v>
      </c>
      <c r="N6624" s="3">
        <v>3.5200965049392905</v>
      </c>
      <c r="O6624" s="3">
        <v>1</v>
      </c>
      <c r="P6624" s="3">
        <f t="shared" si="336"/>
        <v>3.5200965049392905</v>
      </c>
      <c r="Q6624" s="3">
        <f>P6624</f>
        <v>3.5200965049392905</v>
      </c>
    </row>
    <row r="6625" spans="1:17" x14ac:dyDescent="0.25">
      <c r="A6625" s="3" t="s">
        <v>378</v>
      </c>
      <c r="B6625" s="3" t="s">
        <v>89</v>
      </c>
      <c r="C6625" s="3" t="s">
        <v>406</v>
      </c>
      <c r="D6625" s="3">
        <v>0.36</v>
      </c>
      <c r="E6625" s="3">
        <v>0.48</v>
      </c>
      <c r="F6625" s="3" t="s">
        <v>260</v>
      </c>
      <c r="G6625" s="2">
        <v>8310</v>
      </c>
      <c r="H6625" s="3">
        <v>3.2327907248366445</v>
      </c>
      <c r="I6625" s="3">
        <v>12124.150005303416</v>
      </c>
      <c r="J6625" s="3">
        <v>26.371657431568746</v>
      </c>
      <c r="K6625" s="3">
        <v>1</v>
      </c>
      <c r="L6625" s="3">
        <f t="shared" si="335"/>
        <v>26.371657431568746</v>
      </c>
      <c r="M6625" s="3">
        <f t="shared" si="337"/>
        <v>26.371657431568746</v>
      </c>
      <c r="N6625" s="3">
        <v>3.8675832696704622</v>
      </c>
      <c r="O6625" s="3">
        <v>1</v>
      </c>
      <c r="P6625" s="3">
        <f t="shared" si="336"/>
        <v>3.8675832696704622</v>
      </c>
      <c r="Q6625" s="3">
        <f>P6625</f>
        <v>3.8675832696704622</v>
      </c>
    </row>
    <row r="6626" spans="1:17" x14ac:dyDescent="0.25">
      <c r="A6626" s="3" t="s">
        <v>378</v>
      </c>
      <c r="B6626" s="3" t="s">
        <v>89</v>
      </c>
      <c r="C6626" s="3" t="s">
        <v>397</v>
      </c>
      <c r="D6626" s="3">
        <v>0.36</v>
      </c>
      <c r="E6626" s="3">
        <v>0.53</v>
      </c>
      <c r="F6626" s="3" t="s">
        <v>59</v>
      </c>
      <c r="G6626" s="2">
        <v>8310</v>
      </c>
      <c r="H6626" s="3">
        <v>3.151711465893225</v>
      </c>
      <c r="I6626" s="3">
        <v>12211.515834399936</v>
      </c>
      <c r="J6626" s="3">
        <v>26.769988752512674</v>
      </c>
      <c r="K6626" s="3">
        <v>1</v>
      </c>
      <c r="L6626" s="3">
        <f t="shared" si="335"/>
        <v>26.769988752512674</v>
      </c>
      <c r="M6626" s="3">
        <f t="shared" si="337"/>
        <v>26.769988752512674</v>
      </c>
      <c r="N6626" s="3">
        <v>3.7526887611031872</v>
      </c>
      <c r="O6626" s="3">
        <v>1</v>
      </c>
      <c r="P6626" s="3">
        <f t="shared" si="336"/>
        <v>3.7526887611031872</v>
      </c>
      <c r="Q6626" s="3">
        <f>P6626</f>
        <v>3.7526887611031872</v>
      </c>
    </row>
    <row r="6627" spans="1:17" x14ac:dyDescent="0.25">
      <c r="A6627" s="3" t="s">
        <v>378</v>
      </c>
      <c r="B6627" s="3" t="s">
        <v>8</v>
      </c>
      <c r="C6627" s="3" t="s">
        <v>379</v>
      </c>
      <c r="D6627" s="3">
        <v>0.35</v>
      </c>
      <c r="E6627" s="3">
        <v>0.47</v>
      </c>
      <c r="F6627" s="3" t="s">
        <v>392</v>
      </c>
      <c r="G6627" s="2">
        <v>8310</v>
      </c>
      <c r="H6627" s="3">
        <v>4.7308050769299657</v>
      </c>
      <c r="I6627" s="3">
        <v>18200.886935188297</v>
      </c>
      <c r="J6627" s="3">
        <v>40.712496704250377</v>
      </c>
      <c r="K6627" s="3">
        <v>1</v>
      </c>
      <c r="L6627" s="3">
        <f t="shared" si="335"/>
        <v>40.712496704250377</v>
      </c>
      <c r="M6627" s="3">
        <f t="shared" si="337"/>
        <v>40.712496704250377</v>
      </c>
      <c r="N6627" s="3">
        <v>5.9021070755834861</v>
      </c>
      <c r="O6627" s="3">
        <v>1</v>
      </c>
      <c r="P6627" s="3">
        <f t="shared" si="336"/>
        <v>5.9021070755834861</v>
      </c>
      <c r="Q6627" s="3">
        <f>P6627</f>
        <v>5.9021070755834861</v>
      </c>
    </row>
    <row r="6628" spans="1:17" x14ac:dyDescent="0.25">
      <c r="A6628" s="3" t="s">
        <v>378</v>
      </c>
      <c r="B6628" s="3" t="s">
        <v>8</v>
      </c>
      <c r="C6628" s="3" t="s">
        <v>379</v>
      </c>
      <c r="D6628" s="3">
        <v>0.35</v>
      </c>
      <c r="E6628" s="3">
        <v>0.47</v>
      </c>
      <c r="F6628" s="3" t="s">
        <v>19</v>
      </c>
      <c r="G6628" s="2">
        <v>8310</v>
      </c>
      <c r="H6628" s="3">
        <v>6.9993199451901713</v>
      </c>
      <c r="I6628" s="3">
        <v>25621.951565311552</v>
      </c>
      <c r="J6628" s="3">
        <v>53.676491994687737</v>
      </c>
      <c r="K6628" s="3">
        <v>1</v>
      </c>
      <c r="L6628" s="3">
        <f t="shared" si="335"/>
        <v>53.676491994687737</v>
      </c>
      <c r="M6628" s="3">
        <f t="shared" si="337"/>
        <v>53.676491994687737</v>
      </c>
      <c r="N6628" s="3">
        <v>7.7182988855534997</v>
      </c>
      <c r="O6628" s="3">
        <v>1</v>
      </c>
      <c r="P6628" s="3">
        <f t="shared" si="336"/>
        <v>7.7182988855534997</v>
      </c>
      <c r="Q6628" s="3">
        <f>P6628</f>
        <v>7.7182988855534997</v>
      </c>
    </row>
    <row r="6629" spans="1:17" x14ac:dyDescent="0.25">
      <c r="A6629" s="3" t="s">
        <v>378</v>
      </c>
      <c r="B6629" s="3" t="s">
        <v>89</v>
      </c>
      <c r="C6629" s="3" t="s">
        <v>406</v>
      </c>
      <c r="D6629" s="3">
        <v>0.36</v>
      </c>
      <c r="E6629" s="3">
        <v>0.48</v>
      </c>
      <c r="F6629" s="3" t="s">
        <v>19</v>
      </c>
      <c r="G6629" s="2">
        <v>8310</v>
      </c>
      <c r="H6629" s="3">
        <v>10.280721087862942</v>
      </c>
      <c r="I6629" s="3">
        <v>38533.904734067059</v>
      </c>
      <c r="J6629" s="3">
        <v>79.115508363468535</v>
      </c>
      <c r="K6629" s="3">
        <v>1</v>
      </c>
      <c r="L6629" s="3">
        <f t="shared" si="335"/>
        <v>79.115508363468535</v>
      </c>
      <c r="M6629" s="3">
        <f t="shared" si="337"/>
        <v>79.115508363468535</v>
      </c>
      <c r="N6629" s="3">
        <v>11.12725404696719</v>
      </c>
      <c r="O6629" s="3">
        <v>1</v>
      </c>
      <c r="P6629" s="3">
        <f t="shared" si="336"/>
        <v>11.12725404696719</v>
      </c>
      <c r="Q6629" s="3">
        <f>P6629</f>
        <v>11.12725404696719</v>
      </c>
    </row>
    <row r="6630" spans="1:17" x14ac:dyDescent="0.25">
      <c r="A6630" s="3" t="s">
        <v>378</v>
      </c>
      <c r="B6630" s="3" t="s">
        <v>89</v>
      </c>
      <c r="C6630" s="3" t="s">
        <v>406</v>
      </c>
      <c r="D6630" s="3">
        <v>0.36</v>
      </c>
      <c r="E6630" s="3">
        <v>0.48</v>
      </c>
      <c r="F6630" s="3" t="s">
        <v>11</v>
      </c>
      <c r="G6630" s="2">
        <v>8310</v>
      </c>
      <c r="H6630" s="3">
        <v>23.49457574059511</v>
      </c>
      <c r="I6630" s="3">
        <v>88341.597052932921</v>
      </c>
      <c r="J6630" s="3">
        <v>186.59635829479555</v>
      </c>
      <c r="K6630" s="3">
        <v>1</v>
      </c>
      <c r="L6630" s="3">
        <f t="shared" si="335"/>
        <v>186.59635829479555</v>
      </c>
      <c r="M6630" s="3">
        <f t="shared" si="337"/>
        <v>186.59635829479555</v>
      </c>
      <c r="N6630" s="3">
        <v>26.56682615811944</v>
      </c>
      <c r="O6630" s="3">
        <v>1</v>
      </c>
      <c r="P6630" s="3">
        <f t="shared" si="336"/>
        <v>26.56682615811944</v>
      </c>
      <c r="Q6630" s="3">
        <f>P6630</f>
        <v>26.56682615811944</v>
      </c>
    </row>
    <row r="6631" spans="1:17" x14ac:dyDescent="0.25">
      <c r="A6631" s="3" t="s">
        <v>378</v>
      </c>
      <c r="B6631" s="3" t="s">
        <v>89</v>
      </c>
      <c r="C6631" s="3" t="s">
        <v>406</v>
      </c>
      <c r="D6631" s="3">
        <v>0.36</v>
      </c>
      <c r="E6631" s="3">
        <v>0.48</v>
      </c>
      <c r="F6631" s="3" t="s">
        <v>413</v>
      </c>
      <c r="G6631" s="2">
        <v>8310</v>
      </c>
      <c r="H6631" s="3">
        <v>33.269124304931736</v>
      </c>
      <c r="I6631" s="3">
        <v>127914.55453543591</v>
      </c>
      <c r="J6631" s="3">
        <v>266.27828259670542</v>
      </c>
      <c r="K6631" s="3">
        <v>1</v>
      </c>
      <c r="L6631" s="3">
        <f t="shared" si="335"/>
        <v>266.27828259670542</v>
      </c>
      <c r="M6631" s="3">
        <f t="shared" si="337"/>
        <v>266.27828259670542</v>
      </c>
      <c r="N6631" s="3">
        <v>38.64941867771892</v>
      </c>
      <c r="O6631" s="3">
        <v>1</v>
      </c>
      <c r="P6631" s="3">
        <f t="shared" si="336"/>
        <v>38.64941867771892</v>
      </c>
      <c r="Q6631" s="3">
        <f>P6631</f>
        <v>38.64941867771892</v>
      </c>
    </row>
    <row r="6632" spans="1:17" x14ac:dyDescent="0.25">
      <c r="A6632" s="3" t="s">
        <v>378</v>
      </c>
      <c r="B6632" s="3" t="s">
        <v>89</v>
      </c>
      <c r="C6632" s="3" t="s">
        <v>397</v>
      </c>
      <c r="D6632" s="3">
        <v>0.36</v>
      </c>
      <c r="E6632" s="3">
        <v>0.53</v>
      </c>
      <c r="F6632" s="3" t="s">
        <v>19</v>
      </c>
      <c r="G6632" s="2">
        <v>8310</v>
      </c>
      <c r="H6632" s="3">
        <v>141.66771914316291</v>
      </c>
      <c r="I6632" s="3">
        <v>525609.3393239826</v>
      </c>
      <c r="J6632" s="3">
        <v>1060.5413339255556</v>
      </c>
      <c r="K6632" s="3">
        <v>1</v>
      </c>
      <c r="L6632" s="3">
        <f t="shared" si="335"/>
        <v>1060.5413339255556</v>
      </c>
      <c r="M6632" s="3">
        <f t="shared" si="337"/>
        <v>1060.5413339255556</v>
      </c>
      <c r="N6632" s="3">
        <v>151.53647877573076</v>
      </c>
      <c r="O6632" s="3">
        <v>1</v>
      </c>
      <c r="P6632" s="3">
        <f t="shared" si="336"/>
        <v>151.53647877573076</v>
      </c>
      <c r="Q6632" s="3">
        <f>P6632</f>
        <v>151.53647877573076</v>
      </c>
    </row>
    <row r="6633" spans="1:17" x14ac:dyDescent="0.25">
      <c r="A6633" s="3" t="s">
        <v>378</v>
      </c>
      <c r="B6633" s="3" t="s">
        <v>8</v>
      </c>
      <c r="C6633" s="3" t="s">
        <v>379</v>
      </c>
      <c r="D6633" s="3">
        <v>0.35</v>
      </c>
      <c r="E6633" s="3">
        <v>0.47</v>
      </c>
      <c r="F6633" s="3" t="s">
        <v>59</v>
      </c>
      <c r="G6633" s="2">
        <v>8320</v>
      </c>
      <c r="H6633" s="3">
        <v>4.0168281826364746E-3</v>
      </c>
      <c r="I6633" s="3">
        <v>4.8408185636765575</v>
      </c>
      <c r="J6633" s="3">
        <v>1.2099224730375401E-2</v>
      </c>
      <c r="K6633" s="3">
        <v>1</v>
      </c>
      <c r="L6633" s="3">
        <f t="shared" si="335"/>
        <v>1.2099224730375401E-2</v>
      </c>
      <c r="M6633" s="3">
        <f t="shared" si="337"/>
        <v>1.2099224730375401E-2</v>
      </c>
      <c r="N6633" s="3">
        <v>9.6508107328010118E-4</v>
      </c>
      <c r="O6633" s="3">
        <v>1</v>
      </c>
      <c r="P6633" s="3">
        <f t="shared" si="336"/>
        <v>9.6508107328010118E-4</v>
      </c>
      <c r="Q6633" s="3">
        <f>P6633</f>
        <v>9.6508107328010118E-4</v>
      </c>
    </row>
    <row r="6634" spans="1:17" x14ac:dyDescent="0.25">
      <c r="A6634" s="3" t="s">
        <v>378</v>
      </c>
      <c r="B6634" s="3" t="s">
        <v>8</v>
      </c>
      <c r="C6634" s="3" t="s">
        <v>379</v>
      </c>
      <c r="D6634" s="3">
        <v>0.35</v>
      </c>
      <c r="E6634" s="3">
        <v>0.47</v>
      </c>
      <c r="F6634" s="3" t="s">
        <v>59</v>
      </c>
      <c r="G6634" s="2">
        <v>8320</v>
      </c>
      <c r="H6634" s="3">
        <v>0.33498267193484382</v>
      </c>
      <c r="I6634" s="3">
        <v>606.24604055349141</v>
      </c>
      <c r="J6634" s="3">
        <v>1.4671261023781572</v>
      </c>
      <c r="K6634" s="3">
        <v>1</v>
      </c>
      <c r="L6634" s="3">
        <f t="shared" si="335"/>
        <v>1.4671261023781572</v>
      </c>
      <c r="M6634" s="3">
        <f t="shared" si="337"/>
        <v>1.4671261023781572</v>
      </c>
      <c r="N6634" s="3">
        <v>0.15655421007198597</v>
      </c>
      <c r="O6634" s="3">
        <v>1</v>
      </c>
      <c r="P6634" s="3">
        <f t="shared" si="336"/>
        <v>0.15655421007198597</v>
      </c>
      <c r="Q6634" s="3">
        <f>P6634</f>
        <v>0.15655421007198597</v>
      </c>
    </row>
    <row r="6635" spans="1:17" x14ac:dyDescent="0.25">
      <c r="A6635" s="3" t="s">
        <v>378</v>
      </c>
      <c r="B6635" s="3" t="s">
        <v>8</v>
      </c>
      <c r="C6635" s="3" t="s">
        <v>379</v>
      </c>
      <c r="D6635" s="3">
        <v>0.35</v>
      </c>
      <c r="E6635" s="3">
        <v>0.47</v>
      </c>
      <c r="F6635" s="3" t="s">
        <v>385</v>
      </c>
      <c r="G6635" s="2">
        <v>8320</v>
      </c>
      <c r="H6635" s="3">
        <v>10.021331128630806</v>
      </c>
      <c r="I6635" s="3">
        <v>12573.963728877137</v>
      </c>
      <c r="J6635" s="3">
        <v>30.301015405320086</v>
      </c>
      <c r="K6635" s="3">
        <v>1</v>
      </c>
      <c r="L6635" s="3">
        <f t="shared" si="335"/>
        <v>30.301015405320086</v>
      </c>
      <c r="M6635" s="3">
        <f t="shared" si="337"/>
        <v>30.301015405320086</v>
      </c>
      <c r="N6635" s="3">
        <v>2.8702777464371088</v>
      </c>
      <c r="O6635" s="3">
        <v>1</v>
      </c>
      <c r="P6635" s="3">
        <f t="shared" si="336"/>
        <v>2.8702777464371088</v>
      </c>
      <c r="Q6635" s="3">
        <f>P6635</f>
        <v>2.8702777464371088</v>
      </c>
    </row>
    <row r="6636" spans="1:17" x14ac:dyDescent="0.25">
      <c r="A6636" s="3" t="s">
        <v>378</v>
      </c>
      <c r="B6636" s="3" t="s">
        <v>8</v>
      </c>
      <c r="C6636" s="3" t="s">
        <v>379</v>
      </c>
      <c r="D6636" s="3">
        <v>0.35</v>
      </c>
      <c r="E6636" s="3">
        <v>0.47</v>
      </c>
      <c r="F6636" s="3" t="s">
        <v>390</v>
      </c>
      <c r="G6636" s="2">
        <v>8320</v>
      </c>
      <c r="H6636" s="3">
        <v>12.646585102399328</v>
      </c>
      <c r="I6636" s="3">
        <v>12775.496937024347</v>
      </c>
      <c r="J6636" s="3">
        <v>32.039284256046578</v>
      </c>
      <c r="K6636" s="3">
        <v>1</v>
      </c>
      <c r="L6636" s="3">
        <f t="shared" si="335"/>
        <v>32.039284256046578</v>
      </c>
      <c r="M6636" s="3">
        <f t="shared" si="337"/>
        <v>32.039284256046578</v>
      </c>
      <c r="N6636" s="3">
        <v>2.7819952675116695</v>
      </c>
      <c r="O6636" s="3">
        <v>1</v>
      </c>
      <c r="P6636" s="3">
        <f t="shared" si="336"/>
        <v>2.7819952675116695</v>
      </c>
      <c r="Q6636" s="3">
        <f>P6636</f>
        <v>2.7819952675116695</v>
      </c>
    </row>
    <row r="6637" spans="1:17" x14ac:dyDescent="0.25">
      <c r="A6637" s="3" t="s">
        <v>378</v>
      </c>
      <c r="B6637" s="3" t="s">
        <v>89</v>
      </c>
      <c r="C6637" s="3" t="s">
        <v>397</v>
      </c>
      <c r="D6637" s="3">
        <v>0.36</v>
      </c>
      <c r="E6637" s="3">
        <v>0.53</v>
      </c>
      <c r="F6637" s="3" t="s">
        <v>19</v>
      </c>
      <c r="G6637" s="2">
        <v>8320</v>
      </c>
      <c r="H6637" s="3">
        <v>18.195845926403088</v>
      </c>
      <c r="I6637" s="3">
        <v>56120.717613190347</v>
      </c>
      <c r="J6637" s="3">
        <v>115.1483230702316</v>
      </c>
      <c r="K6637" s="3">
        <v>1</v>
      </c>
      <c r="L6637" s="3">
        <f t="shared" si="335"/>
        <v>115.1483230702316</v>
      </c>
      <c r="M6637" s="3">
        <f t="shared" si="337"/>
        <v>115.1483230702316</v>
      </c>
      <c r="N6637" s="3">
        <v>14.183492291787193</v>
      </c>
      <c r="O6637" s="3">
        <v>1</v>
      </c>
      <c r="P6637" s="3">
        <f t="shared" si="336"/>
        <v>14.183492291787193</v>
      </c>
      <c r="Q6637" s="3">
        <f>P6637</f>
        <v>14.183492291787193</v>
      </c>
    </row>
    <row r="6638" spans="1:17" x14ac:dyDescent="0.25">
      <c r="A6638" s="3" t="s">
        <v>378</v>
      </c>
      <c r="B6638" s="3" t="s">
        <v>8</v>
      </c>
      <c r="C6638" s="3" t="s">
        <v>379</v>
      </c>
      <c r="D6638" s="3">
        <v>0.35</v>
      </c>
      <c r="E6638" s="3">
        <v>0.47</v>
      </c>
      <c r="F6638" s="3" t="s">
        <v>19</v>
      </c>
      <c r="G6638" s="2">
        <v>8330</v>
      </c>
      <c r="H6638" s="3">
        <v>8.1733649143418234E-3</v>
      </c>
      <c r="I6638" s="3">
        <v>31.034333579184093</v>
      </c>
      <c r="J6638" s="3">
        <v>6.9765217778419431E-2</v>
      </c>
      <c r="K6638" s="3">
        <v>1</v>
      </c>
      <c r="L6638" s="3">
        <f t="shared" si="335"/>
        <v>6.9765217778419431E-2</v>
      </c>
      <c r="M6638" s="3">
        <f t="shared" si="337"/>
        <v>6.9765217778419431E-2</v>
      </c>
      <c r="N6638" s="3">
        <v>9.9629001810881673E-3</v>
      </c>
      <c r="O6638" s="3">
        <v>1</v>
      </c>
      <c r="P6638" s="3">
        <f t="shared" si="336"/>
        <v>9.9629001810881673E-3</v>
      </c>
      <c r="Q6638" s="3">
        <f>P6638</f>
        <v>9.9629001810881673E-3</v>
      </c>
    </row>
    <row r="6639" spans="1:17" x14ac:dyDescent="0.25">
      <c r="A6639" s="3" t="s">
        <v>378</v>
      </c>
      <c r="B6639" s="3" t="s">
        <v>8</v>
      </c>
      <c r="C6639" s="3" t="s">
        <v>379</v>
      </c>
      <c r="D6639" s="3">
        <v>0.35</v>
      </c>
      <c r="E6639" s="3">
        <v>0.47</v>
      </c>
      <c r="F6639" s="3" t="s">
        <v>385</v>
      </c>
      <c r="G6639" s="2">
        <v>8330</v>
      </c>
      <c r="H6639" s="3">
        <v>3.7989641954595456E-2</v>
      </c>
      <c r="I6639" s="3">
        <v>87.502762708898445</v>
      </c>
      <c r="J6639" s="3">
        <v>0.170129229640896</v>
      </c>
      <c r="K6639" s="3">
        <v>1</v>
      </c>
      <c r="L6639" s="3">
        <f t="shared" si="335"/>
        <v>0.170129229640896</v>
      </c>
      <c r="M6639" s="3">
        <f t="shared" si="337"/>
        <v>0.170129229640896</v>
      </c>
      <c r="N6639" s="3">
        <v>2.3178107474447179E-2</v>
      </c>
      <c r="O6639" s="3">
        <v>1</v>
      </c>
      <c r="P6639" s="3">
        <f t="shared" si="336"/>
        <v>2.3178107474447179E-2</v>
      </c>
      <c r="Q6639" s="3">
        <f>P6639</f>
        <v>2.3178107474447179E-2</v>
      </c>
    </row>
    <row r="6640" spans="1:17" x14ac:dyDescent="0.25">
      <c r="A6640" s="3" t="s">
        <v>378</v>
      </c>
      <c r="B6640" s="3" t="s">
        <v>89</v>
      </c>
      <c r="C6640" s="3" t="s">
        <v>397</v>
      </c>
      <c r="D6640" s="3">
        <v>0.36</v>
      </c>
      <c r="E6640" s="3">
        <v>0.53</v>
      </c>
      <c r="F6640" s="3" t="s">
        <v>59</v>
      </c>
      <c r="G6640" s="2">
        <v>8330</v>
      </c>
      <c r="H6640" s="3">
        <v>0.12008535384468415</v>
      </c>
      <c r="I6640" s="3">
        <v>465.43113841709044</v>
      </c>
      <c r="J6640" s="3">
        <v>1.0279323847539246</v>
      </c>
      <c r="K6640" s="3">
        <v>1</v>
      </c>
      <c r="L6640" s="3">
        <f t="shared" si="335"/>
        <v>1.0279323847539246</v>
      </c>
      <c r="M6640" s="3">
        <f t="shared" si="337"/>
        <v>1.0279323847539246</v>
      </c>
      <c r="N6640" s="3">
        <v>0.1411736226994105</v>
      </c>
      <c r="O6640" s="3">
        <v>1</v>
      </c>
      <c r="P6640" s="3">
        <f t="shared" si="336"/>
        <v>0.1411736226994105</v>
      </c>
      <c r="Q6640" s="3">
        <f>P6640</f>
        <v>0.1411736226994105</v>
      </c>
    </row>
    <row r="6641" spans="1:17" x14ac:dyDescent="0.25">
      <c r="A6641" s="3" t="s">
        <v>378</v>
      </c>
      <c r="B6641" s="3" t="s">
        <v>8</v>
      </c>
      <c r="C6641" s="3" t="s">
        <v>379</v>
      </c>
      <c r="D6641" s="3">
        <v>0.35</v>
      </c>
      <c r="E6641" s="3">
        <v>0.47</v>
      </c>
      <c r="F6641" s="3" t="s">
        <v>392</v>
      </c>
      <c r="G6641" s="2">
        <v>8330</v>
      </c>
      <c r="H6641" s="3">
        <v>0.14800167152909455</v>
      </c>
      <c r="I6641" s="3">
        <v>550.26276220832165</v>
      </c>
      <c r="J6641" s="3">
        <v>1.2286120352545802</v>
      </c>
      <c r="K6641" s="3">
        <v>1</v>
      </c>
      <c r="L6641" s="3">
        <f t="shared" si="335"/>
        <v>1.2286120352545802</v>
      </c>
      <c r="M6641" s="3">
        <f t="shared" si="337"/>
        <v>1.2286120352545802</v>
      </c>
      <c r="N6641" s="3">
        <v>0.17426356145815244</v>
      </c>
      <c r="O6641" s="3">
        <v>1</v>
      </c>
      <c r="P6641" s="3">
        <f t="shared" si="336"/>
        <v>0.17426356145815244</v>
      </c>
      <c r="Q6641" s="3">
        <f>P6641</f>
        <v>0.17426356145815244</v>
      </c>
    </row>
    <row r="6642" spans="1:17" x14ac:dyDescent="0.25">
      <c r="A6642" s="3" t="s">
        <v>378</v>
      </c>
      <c r="B6642" s="3" t="s">
        <v>89</v>
      </c>
      <c r="C6642" s="3" t="s">
        <v>406</v>
      </c>
      <c r="D6642" s="3">
        <v>0.36</v>
      </c>
      <c r="E6642" s="3">
        <v>0.48</v>
      </c>
      <c r="F6642" s="3" t="s">
        <v>19</v>
      </c>
      <c r="G6642" s="2">
        <v>8330</v>
      </c>
      <c r="H6642" s="3">
        <v>0.18549037508064742</v>
      </c>
      <c r="I6642" s="3">
        <v>658.51329331879606</v>
      </c>
      <c r="J6642" s="3">
        <v>1.4371381816497943</v>
      </c>
      <c r="K6642" s="3">
        <v>1</v>
      </c>
      <c r="L6642" s="3">
        <f t="shared" si="335"/>
        <v>1.4371381816497943</v>
      </c>
      <c r="M6642" s="3">
        <f t="shared" si="337"/>
        <v>1.4371381816497943</v>
      </c>
      <c r="N6642" s="3">
        <v>0.23195396932787851</v>
      </c>
      <c r="O6642" s="3">
        <v>1</v>
      </c>
      <c r="P6642" s="3">
        <f t="shared" si="336"/>
        <v>0.23195396932787851</v>
      </c>
      <c r="Q6642" s="3">
        <f>P6642</f>
        <v>0.23195396932787851</v>
      </c>
    </row>
    <row r="6643" spans="1:17" x14ac:dyDescent="0.25">
      <c r="A6643" s="3" t="s">
        <v>378</v>
      </c>
      <c r="B6643" s="3" t="s">
        <v>89</v>
      </c>
      <c r="C6643" s="3" t="s">
        <v>406</v>
      </c>
      <c r="D6643" s="3">
        <v>0.36</v>
      </c>
      <c r="E6643" s="3">
        <v>0.48</v>
      </c>
      <c r="F6643" s="3" t="s">
        <v>413</v>
      </c>
      <c r="G6643" s="2">
        <v>8330</v>
      </c>
      <c r="H6643" s="3">
        <v>0.31991687890028742</v>
      </c>
      <c r="I6643" s="3">
        <v>1190.429599052417</v>
      </c>
      <c r="J6643" s="3">
        <v>2.7080306870040682</v>
      </c>
      <c r="K6643" s="3">
        <v>1</v>
      </c>
      <c r="L6643" s="3">
        <f t="shared" si="335"/>
        <v>2.7080306870040682</v>
      </c>
      <c r="M6643" s="3">
        <f t="shared" si="337"/>
        <v>2.7080306870040682</v>
      </c>
      <c r="N6643" s="3">
        <v>0.46501344299097608</v>
      </c>
      <c r="O6643" s="3">
        <v>1</v>
      </c>
      <c r="P6643" s="3">
        <f t="shared" si="336"/>
        <v>0.46501344299097608</v>
      </c>
      <c r="Q6643" s="3">
        <f>P6643</f>
        <v>0.46501344299097608</v>
      </c>
    </row>
    <row r="6644" spans="1:17" x14ac:dyDescent="0.25">
      <c r="A6644" s="3" t="s">
        <v>378</v>
      </c>
      <c r="B6644" s="3" t="s">
        <v>89</v>
      </c>
      <c r="C6644" s="3" t="s">
        <v>406</v>
      </c>
      <c r="D6644" s="3">
        <v>0.36</v>
      </c>
      <c r="E6644" s="3">
        <v>0.48</v>
      </c>
      <c r="F6644" s="3" t="s">
        <v>11</v>
      </c>
      <c r="G6644" s="2">
        <v>8330</v>
      </c>
      <c r="H6644" s="3">
        <v>0.42071816530564748</v>
      </c>
      <c r="I6644" s="3">
        <v>1560.0014509029738</v>
      </c>
      <c r="J6644" s="3">
        <v>3.3132521075879939</v>
      </c>
      <c r="K6644" s="3">
        <v>1</v>
      </c>
      <c r="L6644" s="3">
        <f t="shared" si="335"/>
        <v>3.3132521075879939</v>
      </c>
      <c r="M6644" s="3">
        <f t="shared" si="337"/>
        <v>3.3132521075879939</v>
      </c>
      <c r="N6644" s="3">
        <v>0.45271341076654248</v>
      </c>
      <c r="O6644" s="3">
        <v>1</v>
      </c>
      <c r="P6644" s="3">
        <f t="shared" si="336"/>
        <v>0.45271341076654248</v>
      </c>
      <c r="Q6644" s="3">
        <f>P6644</f>
        <v>0.45271341076654248</v>
      </c>
    </row>
    <row r="6645" spans="1:17" x14ac:dyDescent="0.25">
      <c r="A6645" s="3" t="s">
        <v>378</v>
      </c>
      <c r="B6645" s="3" t="s">
        <v>89</v>
      </c>
      <c r="C6645" s="3" t="s">
        <v>397</v>
      </c>
      <c r="D6645" s="3">
        <v>0.36</v>
      </c>
      <c r="E6645" s="3">
        <v>0.53</v>
      </c>
      <c r="F6645" s="3" t="s">
        <v>19</v>
      </c>
      <c r="G6645" s="2">
        <v>8330</v>
      </c>
      <c r="H6645" s="3">
        <v>1.8612079518883573</v>
      </c>
      <c r="I6645" s="3">
        <v>6485.7472601151785</v>
      </c>
      <c r="J6645" s="3">
        <v>14.73352331567747</v>
      </c>
      <c r="K6645" s="3">
        <v>1</v>
      </c>
      <c r="L6645" s="3">
        <f t="shared" si="335"/>
        <v>14.73352331567747</v>
      </c>
      <c r="M6645" s="3">
        <f t="shared" si="337"/>
        <v>14.73352331567747</v>
      </c>
      <c r="N6645" s="3">
        <v>2.2770075873351669</v>
      </c>
      <c r="O6645" s="3">
        <v>1</v>
      </c>
      <c r="P6645" s="3">
        <f t="shared" si="336"/>
        <v>2.2770075873351669</v>
      </c>
      <c r="Q6645" s="3">
        <f>P6645</f>
        <v>2.2770075873351669</v>
      </c>
    </row>
    <row r="6646" spans="1:17" x14ac:dyDescent="0.25">
      <c r="A6646" s="3" t="s">
        <v>378</v>
      </c>
      <c r="B6646" s="3" t="s">
        <v>89</v>
      </c>
      <c r="C6646" s="3" t="s">
        <v>397</v>
      </c>
      <c r="D6646" s="3">
        <v>0.36</v>
      </c>
      <c r="E6646" s="3">
        <v>0.53</v>
      </c>
      <c r="F6646" s="3" t="s">
        <v>404</v>
      </c>
      <c r="G6646" s="2">
        <v>8330</v>
      </c>
      <c r="H6646" s="3">
        <v>9.817791525660482</v>
      </c>
      <c r="I6646" s="3">
        <v>37879.587809773016</v>
      </c>
      <c r="J6646" s="3">
        <v>81.48068741634232</v>
      </c>
      <c r="K6646" s="3">
        <v>1</v>
      </c>
      <c r="L6646" s="3">
        <f t="shared" si="335"/>
        <v>81.48068741634232</v>
      </c>
      <c r="M6646" s="3">
        <f t="shared" si="337"/>
        <v>81.48068741634232</v>
      </c>
      <c r="N6646" s="3">
        <v>11.614716769022706</v>
      </c>
      <c r="O6646" s="3">
        <v>1</v>
      </c>
      <c r="P6646" s="3">
        <f t="shared" si="336"/>
        <v>11.614716769022706</v>
      </c>
      <c r="Q6646" s="3">
        <f>P6646</f>
        <v>11.614716769022706</v>
      </c>
    </row>
    <row r="6647" spans="1:17" x14ac:dyDescent="0.25">
      <c r="A6647" s="3" t="s">
        <v>378</v>
      </c>
      <c r="B6647" s="3" t="s">
        <v>8</v>
      </c>
      <c r="C6647" s="3" t="s">
        <v>379</v>
      </c>
      <c r="D6647" s="3">
        <v>0.35</v>
      </c>
      <c r="E6647" s="3">
        <v>0.47</v>
      </c>
      <c r="F6647" s="3" t="s">
        <v>385</v>
      </c>
      <c r="G6647" s="2">
        <v>8340</v>
      </c>
      <c r="H6647" s="3">
        <v>8.9545852762832556E-2</v>
      </c>
      <c r="I6647" s="3">
        <v>276.84213791454101</v>
      </c>
      <c r="J6647" s="3">
        <v>0.58125888030246198</v>
      </c>
      <c r="K6647" s="3">
        <v>1</v>
      </c>
      <c r="L6647" s="3">
        <f t="shared" si="335"/>
        <v>0.58125888030246198</v>
      </c>
      <c r="M6647" s="3">
        <f t="shared" si="337"/>
        <v>0.58125888030246198</v>
      </c>
      <c r="N6647" s="3">
        <v>8.6588431793034826E-2</v>
      </c>
      <c r="O6647" s="3">
        <v>1</v>
      </c>
      <c r="P6647" s="3">
        <f t="shared" si="336"/>
        <v>8.6588431793034826E-2</v>
      </c>
      <c r="Q6647" s="3">
        <f>P6647</f>
        <v>8.6588431793034826E-2</v>
      </c>
    </row>
    <row r="6648" spans="1:17" x14ac:dyDescent="0.25">
      <c r="A6648" s="3" t="s">
        <v>378</v>
      </c>
      <c r="B6648" s="3" t="s">
        <v>89</v>
      </c>
      <c r="C6648" s="3" t="s">
        <v>406</v>
      </c>
      <c r="D6648" s="3">
        <v>0.36</v>
      </c>
      <c r="E6648" s="3">
        <v>0.48</v>
      </c>
      <c r="F6648" s="3" t="s">
        <v>11</v>
      </c>
      <c r="G6648" s="2">
        <v>8340</v>
      </c>
      <c r="H6648" s="3">
        <v>0.18536172560905081</v>
      </c>
      <c r="I6648" s="3">
        <v>747.86973431556578</v>
      </c>
      <c r="J6648" s="3">
        <v>1.6246289900003827</v>
      </c>
      <c r="K6648" s="3">
        <v>1</v>
      </c>
      <c r="L6648" s="3">
        <f t="shared" si="335"/>
        <v>1.6246289900003827</v>
      </c>
      <c r="M6648" s="3">
        <f t="shared" si="337"/>
        <v>1.6246289900003827</v>
      </c>
      <c r="N6648" s="3">
        <v>0.21848910419122636</v>
      </c>
      <c r="O6648" s="3">
        <v>1</v>
      </c>
      <c r="P6648" s="3">
        <f t="shared" si="336"/>
        <v>0.21848910419122636</v>
      </c>
      <c r="Q6648" s="3">
        <f>P6648</f>
        <v>0.21848910419122636</v>
      </c>
    </row>
    <row r="6649" spans="1:17" x14ac:dyDescent="0.25">
      <c r="A6649" s="3" t="s">
        <v>378</v>
      </c>
      <c r="B6649" s="3" t="s">
        <v>89</v>
      </c>
      <c r="C6649" s="3" t="s">
        <v>397</v>
      </c>
      <c r="D6649" s="3">
        <v>0.36</v>
      </c>
      <c r="E6649" s="3">
        <v>0.53</v>
      </c>
      <c r="F6649" s="3" t="s">
        <v>59</v>
      </c>
      <c r="G6649" s="2">
        <v>8340</v>
      </c>
      <c r="H6649" s="3">
        <v>0.32584844433050586</v>
      </c>
      <c r="I6649" s="3">
        <v>1256.6100073661823</v>
      </c>
      <c r="J6649" s="3">
        <v>2.7630910400198196</v>
      </c>
      <c r="K6649" s="3">
        <v>1</v>
      </c>
      <c r="L6649" s="3">
        <f t="shared" si="335"/>
        <v>2.7630910400198196</v>
      </c>
      <c r="M6649" s="3">
        <f t="shared" si="337"/>
        <v>2.7630910400198196</v>
      </c>
      <c r="N6649" s="3">
        <v>0.38236996510645371</v>
      </c>
      <c r="O6649" s="3">
        <v>1</v>
      </c>
      <c r="P6649" s="3">
        <f t="shared" si="336"/>
        <v>0.38236996510645371</v>
      </c>
      <c r="Q6649" s="3">
        <f>P6649</f>
        <v>0.38236996510645371</v>
      </c>
    </row>
    <row r="6650" spans="1:17" x14ac:dyDescent="0.25">
      <c r="A6650" s="3" t="s">
        <v>378</v>
      </c>
      <c r="B6650" s="3" t="s">
        <v>89</v>
      </c>
      <c r="C6650" s="3" t="s">
        <v>397</v>
      </c>
      <c r="D6650" s="3">
        <v>0.36</v>
      </c>
      <c r="E6650" s="3">
        <v>0.53</v>
      </c>
      <c r="F6650" s="3" t="s">
        <v>404</v>
      </c>
      <c r="G6650" s="2">
        <v>8340</v>
      </c>
      <c r="H6650" s="3">
        <v>1.8235527610488718</v>
      </c>
      <c r="I6650" s="3">
        <v>7054.8230712562236</v>
      </c>
      <c r="J6650" s="3">
        <v>16.477353575173566</v>
      </c>
      <c r="K6650" s="3">
        <v>1</v>
      </c>
      <c r="L6650" s="3">
        <f t="shared" si="335"/>
        <v>16.477353575173566</v>
      </c>
      <c r="M6650" s="3">
        <f t="shared" si="337"/>
        <v>16.477353575173566</v>
      </c>
      <c r="N6650" s="3">
        <v>2.3015183606249487</v>
      </c>
      <c r="O6650" s="3">
        <v>1</v>
      </c>
      <c r="P6650" s="3">
        <f t="shared" si="336"/>
        <v>2.3015183606249487</v>
      </c>
      <c r="Q6650" s="3">
        <f>P6650</f>
        <v>2.3015183606249487</v>
      </c>
    </row>
    <row r="6651" spans="1:17" x14ac:dyDescent="0.25">
      <c r="A6651" s="3" t="s">
        <v>378</v>
      </c>
      <c r="B6651" s="3" t="s">
        <v>89</v>
      </c>
      <c r="C6651" s="3" t="s">
        <v>417</v>
      </c>
      <c r="D6651" s="3">
        <v>0.51</v>
      </c>
      <c r="E6651" s="3">
        <v>0.57999999999999996</v>
      </c>
      <c r="F6651" s="3" t="s">
        <v>11</v>
      </c>
      <c r="G6651" s="2">
        <v>8340</v>
      </c>
      <c r="H6651" s="3">
        <v>4.6705050406624764</v>
      </c>
      <c r="I6651" s="3">
        <v>18441.095495488054</v>
      </c>
      <c r="J6651" s="3">
        <v>40.049183295320212</v>
      </c>
      <c r="K6651" s="3">
        <v>1</v>
      </c>
      <c r="L6651" s="3">
        <f t="shared" si="335"/>
        <v>40.049183295320212</v>
      </c>
      <c r="M6651" s="3">
        <f t="shared" si="337"/>
        <v>40.049183295320212</v>
      </c>
      <c r="N6651" s="3">
        <v>5.5973816525787026</v>
      </c>
      <c r="O6651" s="3">
        <v>1</v>
      </c>
      <c r="P6651" s="3">
        <f t="shared" si="336"/>
        <v>5.5973816525787026</v>
      </c>
      <c r="Q6651" s="3">
        <f>P6651</f>
        <v>5.5973816525787026</v>
      </c>
    </row>
    <row r="6652" spans="1:17" x14ac:dyDescent="0.25">
      <c r="A6652" s="3" t="s">
        <v>378</v>
      </c>
      <c r="B6652" s="3" t="s">
        <v>89</v>
      </c>
      <c r="C6652" s="3" t="s">
        <v>406</v>
      </c>
      <c r="D6652" s="3">
        <v>0.36</v>
      </c>
      <c r="E6652" s="3">
        <v>0.48</v>
      </c>
      <c r="F6652" s="3" t="s">
        <v>413</v>
      </c>
      <c r="G6652" s="2">
        <v>8340</v>
      </c>
      <c r="H6652" s="3">
        <v>7.8540023437237414</v>
      </c>
      <c r="I6652" s="3">
        <v>30958.042725029074</v>
      </c>
      <c r="J6652" s="3">
        <v>64.982064460319336</v>
      </c>
      <c r="K6652" s="3">
        <v>1</v>
      </c>
      <c r="L6652" s="3">
        <f t="shared" si="335"/>
        <v>64.982064460319336</v>
      </c>
      <c r="M6652" s="3">
        <f t="shared" si="337"/>
        <v>64.982064460319336</v>
      </c>
      <c r="N6652" s="3">
        <v>9.065235848348733</v>
      </c>
      <c r="O6652" s="3">
        <v>1</v>
      </c>
      <c r="P6652" s="3">
        <f t="shared" si="336"/>
        <v>9.065235848348733</v>
      </c>
      <c r="Q6652" s="3">
        <f>P6652</f>
        <v>9.065235848348733</v>
      </c>
    </row>
    <row r="6653" spans="1:17" x14ac:dyDescent="0.25">
      <c r="A6653" s="3" t="s">
        <v>378</v>
      </c>
      <c r="B6653" s="3" t="s">
        <v>8</v>
      </c>
      <c r="C6653" s="3" t="s">
        <v>379</v>
      </c>
      <c r="D6653" s="3">
        <v>0.35</v>
      </c>
      <c r="E6653" s="3">
        <v>0.47</v>
      </c>
      <c r="F6653" s="3" t="s">
        <v>392</v>
      </c>
      <c r="G6653" s="2">
        <v>8340</v>
      </c>
      <c r="H6653" s="3">
        <v>8.7558077377781203</v>
      </c>
      <c r="I6653" s="3">
        <v>34314.173468925437</v>
      </c>
      <c r="J6653" s="3">
        <v>68.934793135278213</v>
      </c>
      <c r="K6653" s="3">
        <v>1</v>
      </c>
      <c r="L6653" s="3">
        <f t="shared" si="335"/>
        <v>68.934793135278213</v>
      </c>
      <c r="M6653" s="3">
        <f t="shared" si="337"/>
        <v>68.934793135278213</v>
      </c>
      <c r="N6653" s="3">
        <v>9.402074407095828</v>
      </c>
      <c r="O6653" s="3">
        <v>1</v>
      </c>
      <c r="P6653" s="3">
        <f t="shared" si="336"/>
        <v>9.402074407095828</v>
      </c>
      <c r="Q6653" s="3">
        <f>P6653</f>
        <v>9.402074407095828</v>
      </c>
    </row>
    <row r="6654" spans="1:17" x14ac:dyDescent="0.25">
      <c r="A6654" s="3" t="s">
        <v>378</v>
      </c>
      <c r="B6654" s="3" t="s">
        <v>8</v>
      </c>
      <c r="C6654" s="3" t="s">
        <v>379</v>
      </c>
      <c r="D6654" s="3">
        <v>0.35</v>
      </c>
      <c r="E6654" s="3">
        <v>0.47</v>
      </c>
      <c r="F6654" s="3" t="s">
        <v>19</v>
      </c>
      <c r="G6654" s="2">
        <v>8340</v>
      </c>
      <c r="H6654" s="3">
        <v>29.521435053405646</v>
      </c>
      <c r="I6654" s="3">
        <v>100688.33832327892</v>
      </c>
      <c r="J6654" s="3">
        <v>210.59409623530965</v>
      </c>
      <c r="K6654" s="3">
        <v>1</v>
      </c>
      <c r="L6654" s="3">
        <f t="shared" si="335"/>
        <v>210.59409623530965</v>
      </c>
      <c r="M6654" s="3">
        <f t="shared" si="337"/>
        <v>210.59409623530965</v>
      </c>
      <c r="N6654" s="3">
        <v>29.376719881864169</v>
      </c>
      <c r="O6654" s="3">
        <v>1</v>
      </c>
      <c r="P6654" s="3">
        <f t="shared" si="336"/>
        <v>29.376719881864169</v>
      </c>
      <c r="Q6654" s="3">
        <f>P6654</f>
        <v>29.376719881864169</v>
      </c>
    </row>
    <row r="6655" spans="1:17" x14ac:dyDescent="0.25">
      <c r="A6655" s="3" t="s">
        <v>378</v>
      </c>
      <c r="B6655" s="3" t="s">
        <v>89</v>
      </c>
      <c r="C6655" s="3" t="s">
        <v>406</v>
      </c>
      <c r="D6655" s="3">
        <v>0.36</v>
      </c>
      <c r="E6655" s="3">
        <v>0.48</v>
      </c>
      <c r="F6655" s="3" t="s">
        <v>19</v>
      </c>
      <c r="G6655" s="2">
        <v>8350</v>
      </c>
      <c r="H6655" s="3">
        <v>21.599932716004346</v>
      </c>
      <c r="I6655" s="3">
        <v>82154.604710901112</v>
      </c>
      <c r="J6655" s="3">
        <v>155.02927755076206</v>
      </c>
      <c r="K6655" s="3">
        <v>1</v>
      </c>
      <c r="L6655" s="3">
        <f t="shared" si="335"/>
        <v>155.02927755076206</v>
      </c>
      <c r="M6655" s="3">
        <f t="shared" si="337"/>
        <v>155.02927755076206</v>
      </c>
      <c r="N6655" s="3">
        <v>21.60362530424673</v>
      </c>
      <c r="O6655" s="3">
        <v>1</v>
      </c>
      <c r="P6655" s="3">
        <f t="shared" si="336"/>
        <v>21.60362530424673</v>
      </c>
      <c r="Q6655" s="3">
        <f>P6655</f>
        <v>21.60362530424673</v>
      </c>
    </row>
    <row r="6656" spans="1:17" x14ac:dyDescent="0.25">
      <c r="A6656" s="3" t="s">
        <v>378</v>
      </c>
      <c r="B6656" s="3" t="s">
        <v>89</v>
      </c>
      <c r="C6656" s="3" t="s">
        <v>406</v>
      </c>
      <c r="D6656" s="3">
        <v>0.36</v>
      </c>
      <c r="E6656" s="3">
        <v>0.48</v>
      </c>
      <c r="F6656" s="3" t="s">
        <v>19</v>
      </c>
      <c r="G6656" s="2">
        <v>8360</v>
      </c>
      <c r="H6656" s="3">
        <v>2.9188844586864011</v>
      </c>
      <c r="I6656" s="3">
        <v>10441.114544340866</v>
      </c>
      <c r="J6656" s="3">
        <v>20.689048080215802</v>
      </c>
      <c r="K6656" s="3">
        <v>1</v>
      </c>
      <c r="L6656" s="3">
        <f t="shared" si="335"/>
        <v>20.689048080215802</v>
      </c>
      <c r="M6656" s="3">
        <f t="shared" si="337"/>
        <v>20.689048080215802</v>
      </c>
      <c r="N6656" s="3">
        <v>2.6740169746773477</v>
      </c>
      <c r="O6656" s="3">
        <v>1</v>
      </c>
      <c r="P6656" s="3">
        <f t="shared" si="336"/>
        <v>2.6740169746773477</v>
      </c>
      <c r="Q6656" s="3">
        <f>P6656</f>
        <v>2.6740169746773477</v>
      </c>
    </row>
    <row r="6657" spans="1:17" x14ac:dyDescent="0.25">
      <c r="A6657" s="3" t="s">
        <v>378</v>
      </c>
      <c r="B6657" s="3" t="s">
        <v>8</v>
      </c>
      <c r="C6657" s="3" t="s">
        <v>379</v>
      </c>
      <c r="D6657" s="3">
        <v>0.35</v>
      </c>
      <c r="E6657" s="3">
        <v>0.47</v>
      </c>
      <c r="F6657" s="3" t="s">
        <v>19</v>
      </c>
      <c r="G6657" s="2">
        <v>8360</v>
      </c>
      <c r="H6657" s="3">
        <v>112.2902154936163</v>
      </c>
      <c r="I6657" s="3">
        <v>425129.19516446872</v>
      </c>
      <c r="J6657" s="3">
        <v>872.9338088313275</v>
      </c>
      <c r="K6657" s="3">
        <v>1</v>
      </c>
      <c r="L6657" s="3">
        <f t="shared" si="335"/>
        <v>872.9338088313275</v>
      </c>
      <c r="M6657" s="3">
        <f t="shared" si="337"/>
        <v>872.9338088313275</v>
      </c>
      <c r="N6657" s="3">
        <v>127.07446649753025</v>
      </c>
      <c r="O6657" s="3">
        <v>1</v>
      </c>
      <c r="P6657" s="3">
        <f t="shared" si="336"/>
        <v>127.07446649753025</v>
      </c>
      <c r="Q6657" s="3">
        <f>P6657</f>
        <v>127.07446649753025</v>
      </c>
    </row>
    <row r="6658" spans="1:17" x14ac:dyDescent="0.25">
      <c r="A6658" s="3" t="s">
        <v>378</v>
      </c>
      <c r="B6658" s="3" t="s">
        <v>8</v>
      </c>
      <c r="C6658" s="3" t="s">
        <v>379</v>
      </c>
      <c r="D6658" s="3">
        <v>0.35</v>
      </c>
      <c r="E6658" s="3">
        <v>0.47</v>
      </c>
      <c r="F6658" s="3" t="s">
        <v>17</v>
      </c>
      <c r="G6658" s="2">
        <v>2000</v>
      </c>
      <c r="H6658" s="3">
        <v>4.7918606471124585E-4</v>
      </c>
      <c r="I6658" s="3">
        <v>1.361419175909603</v>
      </c>
      <c r="J6658" s="3">
        <v>3.1037700124874413E-3</v>
      </c>
      <c r="K6658" s="3">
        <v>1</v>
      </c>
      <c r="L6658" s="3">
        <f t="shared" ref="L6658:L6680" si="338">J6658*K6658</f>
        <v>3.1037700124874413E-3</v>
      </c>
      <c r="M6658" s="4">
        <f t="shared" si="337"/>
        <v>3.1037700124874413E-3</v>
      </c>
      <c r="N6658" s="3">
        <v>3.8038418347187468E-4</v>
      </c>
      <c r="O6658" s="3">
        <v>1</v>
      </c>
      <c r="P6658" s="3">
        <f t="shared" ref="P6658:P6680" si="339">N6658*O6658</f>
        <v>3.8038418347187468E-4</v>
      </c>
      <c r="Q6658" s="3">
        <f>P6658</f>
        <v>3.8038418347187468E-4</v>
      </c>
    </row>
    <row r="6659" spans="1:17" x14ac:dyDescent="0.25">
      <c r="A6659" s="3" t="s">
        <v>378</v>
      </c>
      <c r="B6659" s="3" t="s">
        <v>8</v>
      </c>
      <c r="C6659" s="3" t="s">
        <v>379</v>
      </c>
      <c r="D6659" s="3">
        <v>0.35</v>
      </c>
      <c r="E6659" s="3">
        <v>0.47</v>
      </c>
      <c r="F6659" s="3" t="s">
        <v>385</v>
      </c>
      <c r="G6659" s="2">
        <v>8370</v>
      </c>
      <c r="H6659" s="3">
        <v>2.8435287183472935E-2</v>
      </c>
      <c r="I6659" s="3">
        <v>55.975948216761182</v>
      </c>
      <c r="J6659" s="3">
        <v>5.2716816795549792E-2</v>
      </c>
      <c r="K6659" s="3">
        <v>1</v>
      </c>
      <c r="L6659" s="3">
        <f t="shared" si="338"/>
        <v>5.2716816795549792E-2</v>
      </c>
      <c r="M6659" s="3">
        <f t="shared" si="337"/>
        <v>5.2716816795549792E-2</v>
      </c>
      <c r="N6659" s="3">
        <v>6.599238638675892E-3</v>
      </c>
      <c r="O6659" s="3">
        <v>1</v>
      </c>
      <c r="P6659" s="3">
        <f t="shared" si="339"/>
        <v>6.599238638675892E-3</v>
      </c>
      <c r="Q6659" s="3">
        <f>P6659</f>
        <v>6.599238638675892E-3</v>
      </c>
    </row>
    <row r="6660" spans="1:17" x14ac:dyDescent="0.25">
      <c r="A6660" s="3" t="s">
        <v>378</v>
      </c>
      <c r="B6660" s="3" t="s">
        <v>89</v>
      </c>
      <c r="C6660" s="3" t="s">
        <v>397</v>
      </c>
      <c r="D6660" s="3">
        <v>0.36</v>
      </c>
      <c r="E6660" s="3">
        <v>0.53</v>
      </c>
      <c r="F6660" s="3" t="s">
        <v>59</v>
      </c>
      <c r="G6660" s="2">
        <v>8370</v>
      </c>
      <c r="H6660" s="3">
        <v>4.2901094120639055E-2</v>
      </c>
      <c r="I6660" s="3">
        <v>115.91002197173495</v>
      </c>
      <c r="J6660" s="3">
        <v>0.10800921985147816</v>
      </c>
      <c r="K6660" s="3">
        <v>1</v>
      </c>
      <c r="L6660" s="3">
        <f t="shared" si="338"/>
        <v>0.10800921985147816</v>
      </c>
      <c r="M6660" s="3">
        <f t="shared" si="337"/>
        <v>0.10800921985147816</v>
      </c>
      <c r="N6660" s="3">
        <v>1.4152595995162057E-2</v>
      </c>
      <c r="O6660" s="3">
        <v>1</v>
      </c>
      <c r="P6660" s="3">
        <f t="shared" si="339"/>
        <v>1.4152595995162057E-2</v>
      </c>
      <c r="Q6660" s="3">
        <f>P6660</f>
        <v>1.4152595995162057E-2</v>
      </c>
    </row>
    <row r="6661" spans="1:17" x14ac:dyDescent="0.25">
      <c r="A6661" s="3" t="s">
        <v>378</v>
      </c>
      <c r="B6661" s="3" t="s">
        <v>89</v>
      </c>
      <c r="C6661" s="3" t="s">
        <v>417</v>
      </c>
      <c r="D6661" s="3">
        <v>0.51</v>
      </c>
      <c r="E6661" s="3">
        <v>0.57999999999999996</v>
      </c>
      <c r="F6661" s="3" t="s">
        <v>19</v>
      </c>
      <c r="G6661" s="2">
        <v>8370</v>
      </c>
      <c r="H6661" s="3">
        <v>0.10122861759213822</v>
      </c>
      <c r="I6661" s="3">
        <v>179.87060823322597</v>
      </c>
      <c r="J6661" s="3">
        <v>0.25767920568082514</v>
      </c>
      <c r="K6661" s="3">
        <v>1</v>
      </c>
      <c r="L6661" s="3">
        <f t="shared" si="338"/>
        <v>0.25767920568082514</v>
      </c>
      <c r="M6661" s="3">
        <f t="shared" si="337"/>
        <v>0.25767920568082514</v>
      </c>
      <c r="N6661" s="3">
        <v>4.0856270094449892E-2</v>
      </c>
      <c r="O6661" s="3">
        <v>1</v>
      </c>
      <c r="P6661" s="3">
        <f t="shared" si="339"/>
        <v>4.0856270094449892E-2</v>
      </c>
      <c r="Q6661" s="3">
        <f>P6661</f>
        <v>4.0856270094449892E-2</v>
      </c>
    </row>
    <row r="6662" spans="1:17" x14ac:dyDescent="0.25">
      <c r="A6662" s="3" t="s">
        <v>378</v>
      </c>
      <c r="B6662" s="3" t="s">
        <v>89</v>
      </c>
      <c r="C6662" s="3" t="s">
        <v>397</v>
      </c>
      <c r="D6662" s="3">
        <v>0.36</v>
      </c>
      <c r="E6662" s="3">
        <v>0.53</v>
      </c>
      <c r="F6662" s="3" t="s">
        <v>392</v>
      </c>
      <c r="G6662" s="2">
        <v>8370</v>
      </c>
      <c r="H6662" s="3">
        <v>2.7077986826801181</v>
      </c>
      <c r="I6662" s="3">
        <v>3177.9037119287741</v>
      </c>
      <c r="J6662" s="3">
        <v>0.72346149099608981</v>
      </c>
      <c r="K6662" s="3">
        <v>1</v>
      </c>
      <c r="L6662" s="3">
        <f t="shared" si="338"/>
        <v>0.72346149099608981</v>
      </c>
      <c r="M6662" s="3">
        <f t="shared" si="337"/>
        <v>0.72346149099608981</v>
      </c>
      <c r="N6662" s="3">
        <v>6.802497920333038E-2</v>
      </c>
      <c r="O6662" s="3">
        <v>1</v>
      </c>
      <c r="P6662" s="3">
        <f t="shared" si="339"/>
        <v>6.802497920333038E-2</v>
      </c>
      <c r="Q6662" s="3">
        <f>P6662</f>
        <v>6.802497920333038E-2</v>
      </c>
    </row>
    <row r="6663" spans="1:17" x14ac:dyDescent="0.25">
      <c r="A6663" s="3" t="s">
        <v>378</v>
      </c>
      <c r="B6663" s="3" t="s">
        <v>8</v>
      </c>
      <c r="C6663" s="3" t="s">
        <v>379</v>
      </c>
      <c r="D6663" s="3">
        <v>0.35</v>
      </c>
      <c r="E6663" s="3">
        <v>0.47</v>
      </c>
      <c r="F6663" s="3" t="s">
        <v>59</v>
      </c>
      <c r="G6663" s="2">
        <v>8370</v>
      </c>
      <c r="H6663" s="3">
        <v>2.264125163801443</v>
      </c>
      <c r="I6663" s="3">
        <v>1975.0508413174812</v>
      </c>
      <c r="J6663" s="3">
        <v>0.79522661577109199</v>
      </c>
      <c r="K6663" s="3">
        <v>1</v>
      </c>
      <c r="L6663" s="3">
        <f t="shared" si="338"/>
        <v>0.79522661577109199</v>
      </c>
      <c r="M6663" s="3">
        <f t="shared" si="337"/>
        <v>0.79522661577109199</v>
      </c>
      <c r="N6663" s="3">
        <v>5.6606236277234788E-2</v>
      </c>
      <c r="O6663" s="3">
        <v>1</v>
      </c>
      <c r="P6663" s="3">
        <f t="shared" si="339"/>
        <v>5.6606236277234788E-2</v>
      </c>
      <c r="Q6663" s="3">
        <f>P6663</f>
        <v>5.6606236277234788E-2</v>
      </c>
    </row>
    <row r="6664" spans="1:17" x14ac:dyDescent="0.25">
      <c r="A6664" s="3" t="s">
        <v>378</v>
      </c>
      <c r="B6664" s="3" t="s">
        <v>8</v>
      </c>
      <c r="C6664" s="3" t="s">
        <v>379</v>
      </c>
      <c r="D6664" s="3">
        <v>0.35</v>
      </c>
      <c r="E6664" s="3">
        <v>0.47</v>
      </c>
      <c r="F6664" s="3" t="s">
        <v>59</v>
      </c>
      <c r="G6664" s="2">
        <v>8370</v>
      </c>
      <c r="H6664" s="3">
        <v>2.0787510587160667</v>
      </c>
      <c r="I6664" s="3">
        <v>2564.4726394679669</v>
      </c>
      <c r="J6664" s="3">
        <v>1.1266363107880526</v>
      </c>
      <c r="K6664" s="3">
        <v>1</v>
      </c>
      <c r="L6664" s="3">
        <f t="shared" si="338"/>
        <v>1.1266363107880526</v>
      </c>
      <c r="M6664" s="3">
        <f t="shared" si="337"/>
        <v>1.1266363107880526</v>
      </c>
      <c r="N6664" s="3">
        <v>0.1362372979383101</v>
      </c>
      <c r="O6664" s="3">
        <v>1</v>
      </c>
      <c r="P6664" s="3">
        <f t="shared" si="339"/>
        <v>0.1362372979383101</v>
      </c>
      <c r="Q6664" s="3">
        <f>P6664</f>
        <v>0.1362372979383101</v>
      </c>
    </row>
    <row r="6665" spans="1:17" x14ac:dyDescent="0.25">
      <c r="A6665" s="3" t="s">
        <v>378</v>
      </c>
      <c r="B6665" s="3" t="s">
        <v>8</v>
      </c>
      <c r="C6665" s="3" t="s">
        <v>379</v>
      </c>
      <c r="D6665" s="3">
        <v>0.35</v>
      </c>
      <c r="E6665" s="3">
        <v>0.47</v>
      </c>
      <c r="F6665" s="3" t="s">
        <v>392</v>
      </c>
      <c r="G6665" s="2">
        <v>8370</v>
      </c>
      <c r="H6665" s="3">
        <v>0.55145887730118814</v>
      </c>
      <c r="I6665" s="3">
        <v>1362.9411890350598</v>
      </c>
      <c r="J6665" s="3">
        <v>1.3371142008921353</v>
      </c>
      <c r="K6665" s="3">
        <v>1</v>
      </c>
      <c r="L6665" s="3">
        <f t="shared" si="338"/>
        <v>1.3371142008921353</v>
      </c>
      <c r="M6665" s="3">
        <f t="shared" si="337"/>
        <v>1.3371142008921353</v>
      </c>
      <c r="N6665" s="3">
        <v>0.2386710147371027</v>
      </c>
      <c r="O6665" s="3">
        <v>1</v>
      </c>
      <c r="P6665" s="3">
        <f t="shared" si="339"/>
        <v>0.2386710147371027</v>
      </c>
      <c r="Q6665" s="3">
        <f>P6665</f>
        <v>0.2386710147371027</v>
      </c>
    </row>
    <row r="6666" spans="1:17" x14ac:dyDescent="0.25">
      <c r="A6666" s="3" t="s">
        <v>378</v>
      </c>
      <c r="B6666" s="3" t="s">
        <v>89</v>
      </c>
      <c r="C6666" s="3" t="s">
        <v>397</v>
      </c>
      <c r="D6666" s="3">
        <v>0.36</v>
      </c>
      <c r="E6666" s="3">
        <v>0.53</v>
      </c>
      <c r="F6666" s="3" t="s">
        <v>63</v>
      </c>
      <c r="G6666" s="2">
        <v>8370</v>
      </c>
      <c r="H6666" s="3">
        <v>4.5114225906940097</v>
      </c>
      <c r="I6666" s="3">
        <v>4369.7126381019734</v>
      </c>
      <c r="J6666" s="3">
        <v>1.4598951488457133</v>
      </c>
      <c r="K6666" s="3">
        <v>1</v>
      </c>
      <c r="L6666" s="3">
        <f t="shared" si="338"/>
        <v>1.4598951488457133</v>
      </c>
      <c r="M6666" s="3">
        <f t="shared" si="337"/>
        <v>1.4598951488457133</v>
      </c>
      <c r="N6666" s="3">
        <v>0.16255730451777906</v>
      </c>
      <c r="O6666" s="3">
        <v>1</v>
      </c>
      <c r="P6666" s="3">
        <f t="shared" si="339"/>
        <v>0.16255730451777906</v>
      </c>
      <c r="Q6666" s="3">
        <f>P6666</f>
        <v>0.16255730451777906</v>
      </c>
    </row>
    <row r="6667" spans="1:17" x14ac:dyDescent="0.25">
      <c r="A6667" s="3" t="s">
        <v>378</v>
      </c>
      <c r="B6667" s="3" t="s">
        <v>89</v>
      </c>
      <c r="C6667" s="3" t="s">
        <v>417</v>
      </c>
      <c r="D6667" s="3">
        <v>0.51</v>
      </c>
      <c r="E6667" s="3">
        <v>0.57999999999999996</v>
      </c>
      <c r="F6667" s="3" t="s">
        <v>59</v>
      </c>
      <c r="G6667" s="2">
        <v>8370</v>
      </c>
      <c r="H6667" s="3">
        <v>0.42780935591218006</v>
      </c>
      <c r="I6667" s="3">
        <v>1043.4824660746976</v>
      </c>
      <c r="J6667" s="3">
        <v>1.4889938219546552</v>
      </c>
      <c r="K6667" s="3">
        <v>1</v>
      </c>
      <c r="L6667" s="3">
        <f t="shared" si="338"/>
        <v>1.4889938219546552</v>
      </c>
      <c r="M6667" s="3">
        <f t="shared" si="337"/>
        <v>1.4889938219546552</v>
      </c>
      <c r="N6667" s="3">
        <v>0.18984192959523458</v>
      </c>
      <c r="O6667" s="3">
        <v>1</v>
      </c>
      <c r="P6667" s="3">
        <f t="shared" si="339"/>
        <v>0.18984192959523458</v>
      </c>
      <c r="Q6667" s="3">
        <f>P6667</f>
        <v>0.18984192959523458</v>
      </c>
    </row>
    <row r="6668" spans="1:17" x14ac:dyDescent="0.25">
      <c r="A6668" s="3" t="s">
        <v>378</v>
      </c>
      <c r="B6668" s="3" t="s">
        <v>8</v>
      </c>
      <c r="C6668" s="3" t="s">
        <v>379</v>
      </c>
      <c r="D6668" s="3">
        <v>0.35</v>
      </c>
      <c r="E6668" s="3">
        <v>0.47</v>
      </c>
      <c r="F6668" s="3" t="s">
        <v>390</v>
      </c>
      <c r="G6668" s="2">
        <v>8370</v>
      </c>
      <c r="H6668" s="3">
        <v>1.0533069641325938</v>
      </c>
      <c r="I6668" s="3">
        <v>1620.531303349363</v>
      </c>
      <c r="J6668" s="3">
        <v>1.4975301690205518</v>
      </c>
      <c r="K6668" s="3">
        <v>1</v>
      </c>
      <c r="L6668" s="3">
        <f t="shared" si="338"/>
        <v>1.4975301690205518</v>
      </c>
      <c r="M6668" s="3">
        <f t="shared" si="337"/>
        <v>1.4975301690205518</v>
      </c>
      <c r="N6668" s="3">
        <v>0.20541349754849297</v>
      </c>
      <c r="O6668" s="3">
        <v>1</v>
      </c>
      <c r="P6668" s="3">
        <f t="shared" si="339"/>
        <v>0.20541349754849297</v>
      </c>
      <c r="Q6668" s="3">
        <f>P6668</f>
        <v>0.20541349754849297</v>
      </c>
    </row>
    <row r="6669" spans="1:17" x14ac:dyDescent="0.25">
      <c r="A6669" s="3" t="s">
        <v>378</v>
      </c>
      <c r="B6669" s="3" t="s">
        <v>8</v>
      </c>
      <c r="C6669" s="3" t="s">
        <v>379</v>
      </c>
      <c r="D6669" s="3">
        <v>0.35</v>
      </c>
      <c r="E6669" s="3">
        <v>0.47</v>
      </c>
      <c r="F6669" s="3" t="s">
        <v>19</v>
      </c>
      <c r="G6669" s="2">
        <v>8370</v>
      </c>
      <c r="H6669" s="3">
        <v>2.2894621720051536</v>
      </c>
      <c r="I6669" s="3">
        <v>3374.7419766227486</v>
      </c>
      <c r="J6669" s="3">
        <v>2.3520983465203886</v>
      </c>
      <c r="K6669" s="3">
        <v>1</v>
      </c>
      <c r="L6669" s="3">
        <f t="shared" si="338"/>
        <v>2.3520983465203886</v>
      </c>
      <c r="M6669" s="3">
        <f t="shared" si="337"/>
        <v>2.3520983465203886</v>
      </c>
      <c r="N6669" s="3">
        <v>0.13967349998363526</v>
      </c>
      <c r="O6669" s="3">
        <v>1</v>
      </c>
      <c r="P6669" s="3">
        <f t="shared" si="339"/>
        <v>0.13967349998363526</v>
      </c>
      <c r="Q6669" s="3">
        <f>P6669</f>
        <v>0.13967349998363526</v>
      </c>
    </row>
    <row r="6670" spans="1:17" x14ac:dyDescent="0.25">
      <c r="A6670" s="3" t="s">
        <v>378</v>
      </c>
      <c r="B6670" s="3" t="s">
        <v>89</v>
      </c>
      <c r="C6670" s="3" t="s">
        <v>406</v>
      </c>
      <c r="D6670" s="3">
        <v>0.36</v>
      </c>
      <c r="E6670" s="3">
        <v>0.48</v>
      </c>
      <c r="F6670" s="3" t="s">
        <v>415</v>
      </c>
      <c r="G6670" s="2">
        <v>8370</v>
      </c>
      <c r="H6670" s="3">
        <v>1.7575868465168474</v>
      </c>
      <c r="I6670" s="3">
        <v>3803.3915671618361</v>
      </c>
      <c r="J6670" s="3">
        <v>3.5409997387651893</v>
      </c>
      <c r="K6670" s="3">
        <v>1</v>
      </c>
      <c r="L6670" s="3">
        <f t="shared" si="338"/>
        <v>3.5409997387651893</v>
      </c>
      <c r="M6670" s="3">
        <f t="shared" si="337"/>
        <v>3.5409997387651893</v>
      </c>
      <c r="N6670" s="3">
        <v>0.48698288463575451</v>
      </c>
      <c r="O6670" s="3">
        <v>1</v>
      </c>
      <c r="P6670" s="3">
        <f t="shared" si="339"/>
        <v>0.48698288463575451</v>
      </c>
      <c r="Q6670" s="3">
        <f>P6670</f>
        <v>0.48698288463575451</v>
      </c>
    </row>
    <row r="6671" spans="1:17" x14ac:dyDescent="0.25">
      <c r="A6671" s="3" t="s">
        <v>378</v>
      </c>
      <c r="B6671" s="3" t="s">
        <v>89</v>
      </c>
      <c r="C6671" s="3" t="s">
        <v>406</v>
      </c>
      <c r="D6671" s="3">
        <v>0.36</v>
      </c>
      <c r="E6671" s="3">
        <v>0.48</v>
      </c>
      <c r="F6671" s="3" t="s">
        <v>59</v>
      </c>
      <c r="G6671" s="2">
        <v>8370</v>
      </c>
      <c r="H6671" s="3">
        <v>4.3991805443876686</v>
      </c>
      <c r="I6671" s="3">
        <v>7900.6381643834347</v>
      </c>
      <c r="J6671" s="3">
        <v>4.1106625951473132</v>
      </c>
      <c r="K6671" s="3">
        <v>1</v>
      </c>
      <c r="L6671" s="3">
        <f t="shared" si="338"/>
        <v>4.1106625951473132</v>
      </c>
      <c r="M6671" s="3">
        <f t="shared" si="337"/>
        <v>4.1106625951473132</v>
      </c>
      <c r="N6671" s="3">
        <v>0.49007817017991112</v>
      </c>
      <c r="O6671" s="3">
        <v>1</v>
      </c>
      <c r="P6671" s="3">
        <f t="shared" si="339"/>
        <v>0.49007817017991112</v>
      </c>
      <c r="Q6671" s="3">
        <f>P6671</f>
        <v>0.49007817017991112</v>
      </c>
    </row>
    <row r="6672" spans="1:17" x14ac:dyDescent="0.25">
      <c r="A6672" s="3" t="s">
        <v>378</v>
      </c>
      <c r="B6672" s="3" t="s">
        <v>89</v>
      </c>
      <c r="C6672" s="3" t="s">
        <v>397</v>
      </c>
      <c r="D6672" s="3">
        <v>0.36</v>
      </c>
      <c r="E6672" s="3">
        <v>0.53</v>
      </c>
      <c r="F6672" s="3" t="s">
        <v>59</v>
      </c>
      <c r="G6672" s="2">
        <v>8370</v>
      </c>
      <c r="H6672" s="3">
        <v>3.7950072741532566</v>
      </c>
      <c r="I6672" s="3">
        <v>7127.052826469283</v>
      </c>
      <c r="J6672" s="3">
        <v>4.9824726273008757</v>
      </c>
      <c r="K6672" s="3">
        <v>1</v>
      </c>
      <c r="L6672" s="3">
        <f t="shared" si="338"/>
        <v>4.9824726273008757</v>
      </c>
      <c r="M6672" s="3">
        <f t="shared" si="337"/>
        <v>4.9824726273008757</v>
      </c>
      <c r="N6672" s="3">
        <v>0.61757417599781395</v>
      </c>
      <c r="O6672" s="3">
        <v>1</v>
      </c>
      <c r="P6672" s="3">
        <f t="shared" si="339"/>
        <v>0.61757417599781395</v>
      </c>
      <c r="Q6672" s="3">
        <f>P6672</f>
        <v>0.61757417599781395</v>
      </c>
    </row>
    <row r="6673" spans="1:17" x14ac:dyDescent="0.25">
      <c r="A6673" s="3" t="s">
        <v>378</v>
      </c>
      <c r="B6673" s="3" t="s">
        <v>89</v>
      </c>
      <c r="C6673" s="3" t="s">
        <v>406</v>
      </c>
      <c r="D6673" s="3">
        <v>0.36</v>
      </c>
      <c r="E6673" s="3">
        <v>0.48</v>
      </c>
      <c r="F6673" s="3" t="s">
        <v>59</v>
      </c>
      <c r="G6673" s="2">
        <v>8370</v>
      </c>
      <c r="H6673" s="3">
        <v>2.6661330124010609</v>
      </c>
      <c r="I6673" s="3">
        <v>5287.8365267047175</v>
      </c>
      <c r="J6673" s="3">
        <v>6.284304123998707</v>
      </c>
      <c r="K6673" s="3">
        <v>1</v>
      </c>
      <c r="L6673" s="3">
        <f t="shared" si="338"/>
        <v>6.284304123998707</v>
      </c>
      <c r="M6673" s="3">
        <f t="shared" si="337"/>
        <v>6.284304123998707</v>
      </c>
      <c r="N6673" s="3">
        <v>0.92201025474880882</v>
      </c>
      <c r="O6673" s="3">
        <v>1</v>
      </c>
      <c r="P6673" s="3">
        <f t="shared" si="339"/>
        <v>0.92201025474880882</v>
      </c>
      <c r="Q6673" s="3">
        <f>P6673</f>
        <v>0.92201025474880882</v>
      </c>
    </row>
    <row r="6674" spans="1:17" x14ac:dyDescent="0.25">
      <c r="A6674" s="3" t="s">
        <v>378</v>
      </c>
      <c r="B6674" s="3" t="s">
        <v>89</v>
      </c>
      <c r="C6674" s="3" t="s">
        <v>397</v>
      </c>
      <c r="D6674" s="3">
        <v>0.36</v>
      </c>
      <c r="E6674" s="3">
        <v>0.53</v>
      </c>
      <c r="F6674" s="3" t="s">
        <v>404</v>
      </c>
      <c r="G6674" s="2">
        <v>8370</v>
      </c>
      <c r="H6674" s="3">
        <v>9.0314824430036982</v>
      </c>
      <c r="I6674" s="3">
        <v>13894.472860354988</v>
      </c>
      <c r="J6674" s="3">
        <v>6.8975767275109927</v>
      </c>
      <c r="K6674" s="3">
        <v>1</v>
      </c>
      <c r="L6674" s="3">
        <f t="shared" si="338"/>
        <v>6.8975767275109927</v>
      </c>
      <c r="M6674" s="3">
        <f t="shared" si="337"/>
        <v>6.8975767275109927</v>
      </c>
      <c r="N6674" s="3">
        <v>0.88209525223472718</v>
      </c>
      <c r="O6674" s="3">
        <v>1</v>
      </c>
      <c r="P6674" s="3">
        <f t="shared" si="339"/>
        <v>0.88209525223472718</v>
      </c>
      <c r="Q6674" s="3">
        <f>P6674</f>
        <v>0.88209525223472718</v>
      </c>
    </row>
    <row r="6675" spans="1:17" x14ac:dyDescent="0.25">
      <c r="A6675" s="3" t="s">
        <v>378</v>
      </c>
      <c r="B6675" s="3" t="s">
        <v>89</v>
      </c>
      <c r="C6675" s="3" t="s">
        <v>406</v>
      </c>
      <c r="D6675" s="3">
        <v>0.36</v>
      </c>
      <c r="E6675" s="3">
        <v>0.48</v>
      </c>
      <c r="F6675" s="3" t="s">
        <v>59</v>
      </c>
      <c r="G6675" s="2">
        <v>8370</v>
      </c>
      <c r="H6675" s="3">
        <v>3.6627923561619617</v>
      </c>
      <c r="I6675" s="3">
        <v>8994.1456388589904</v>
      </c>
      <c r="J6675" s="3">
        <v>11.864082497688116</v>
      </c>
      <c r="K6675" s="3">
        <v>1</v>
      </c>
      <c r="L6675" s="3">
        <f t="shared" si="338"/>
        <v>11.864082497688116</v>
      </c>
      <c r="M6675" s="3">
        <f t="shared" si="337"/>
        <v>11.864082497688116</v>
      </c>
      <c r="N6675" s="3">
        <v>1.5045176681854275</v>
      </c>
      <c r="O6675" s="3">
        <v>1</v>
      </c>
      <c r="P6675" s="3">
        <f t="shared" si="339"/>
        <v>1.5045176681854275</v>
      </c>
      <c r="Q6675" s="3">
        <f>P6675</f>
        <v>1.5045176681854275</v>
      </c>
    </row>
    <row r="6676" spans="1:17" x14ac:dyDescent="0.25">
      <c r="A6676" s="3" t="s">
        <v>378</v>
      </c>
      <c r="B6676" s="3" t="s">
        <v>89</v>
      </c>
      <c r="C6676" s="3" t="s">
        <v>406</v>
      </c>
      <c r="D6676" s="3">
        <v>0.36</v>
      </c>
      <c r="E6676" s="3">
        <v>0.48</v>
      </c>
      <c r="F6676" s="3" t="s">
        <v>413</v>
      </c>
      <c r="G6676" s="2">
        <v>8370</v>
      </c>
      <c r="H6676" s="3">
        <v>9.5888413491979758</v>
      </c>
      <c r="I6676" s="3">
        <v>20431.820690294786</v>
      </c>
      <c r="J6676" s="3">
        <v>20.752060702092276</v>
      </c>
      <c r="K6676" s="3">
        <v>1</v>
      </c>
      <c r="L6676" s="3">
        <f t="shared" si="338"/>
        <v>20.752060702092276</v>
      </c>
      <c r="M6676" s="3">
        <f t="shared" si="337"/>
        <v>20.752060702092276</v>
      </c>
      <c r="N6676" s="3">
        <v>2.9419275849916864</v>
      </c>
      <c r="O6676" s="3">
        <v>1</v>
      </c>
      <c r="P6676" s="3">
        <f t="shared" si="339"/>
        <v>2.9419275849916864</v>
      </c>
      <c r="Q6676" s="3">
        <f>P6676</f>
        <v>2.9419275849916864</v>
      </c>
    </row>
    <row r="6677" spans="1:17" x14ac:dyDescent="0.25">
      <c r="A6677" s="3" t="s">
        <v>378</v>
      </c>
      <c r="B6677" s="3" t="s">
        <v>89</v>
      </c>
      <c r="C6677" s="3" t="s">
        <v>397</v>
      </c>
      <c r="D6677" s="3">
        <v>0.36</v>
      </c>
      <c r="E6677" s="3">
        <v>0.53</v>
      </c>
      <c r="F6677" s="3" t="s">
        <v>19</v>
      </c>
      <c r="G6677" s="2">
        <v>8370</v>
      </c>
      <c r="H6677" s="3">
        <v>19.232773668158661</v>
      </c>
      <c r="I6677" s="3">
        <v>23802.36038771813</v>
      </c>
      <c r="J6677" s="3">
        <v>21.259338137508511</v>
      </c>
      <c r="K6677" s="3">
        <v>1</v>
      </c>
      <c r="L6677" s="3">
        <f t="shared" si="338"/>
        <v>21.259338137508511</v>
      </c>
      <c r="M6677" s="3">
        <f t="shared" si="337"/>
        <v>21.259338137508511</v>
      </c>
      <c r="N6677" s="3">
        <v>2.8368944932079945</v>
      </c>
      <c r="O6677" s="3">
        <v>1</v>
      </c>
      <c r="P6677" s="3">
        <f t="shared" si="339"/>
        <v>2.8368944932079945</v>
      </c>
      <c r="Q6677" s="3">
        <f>P6677</f>
        <v>2.8368944932079945</v>
      </c>
    </row>
    <row r="6678" spans="1:17" x14ac:dyDescent="0.25">
      <c r="A6678" s="3" t="s">
        <v>378</v>
      </c>
      <c r="B6678" s="3" t="s">
        <v>89</v>
      </c>
      <c r="C6678" s="3" t="s">
        <v>417</v>
      </c>
      <c r="D6678" s="3">
        <v>0.51</v>
      </c>
      <c r="E6678" s="3">
        <v>0.57999999999999996</v>
      </c>
      <c r="F6678" s="3" t="s">
        <v>11</v>
      </c>
      <c r="G6678" s="2">
        <v>8370</v>
      </c>
      <c r="H6678" s="3">
        <v>10.702607791684434</v>
      </c>
      <c r="I6678" s="3">
        <v>23731.435413911033</v>
      </c>
      <c r="J6678" s="3">
        <v>29.187018866324628</v>
      </c>
      <c r="K6678" s="3">
        <v>1</v>
      </c>
      <c r="L6678" s="3">
        <f t="shared" si="338"/>
        <v>29.187018866324628</v>
      </c>
      <c r="M6678" s="3">
        <f t="shared" si="337"/>
        <v>29.187018866324628</v>
      </c>
      <c r="N6678" s="3">
        <v>4.3028321367520741</v>
      </c>
      <c r="O6678" s="3">
        <v>1</v>
      </c>
      <c r="P6678" s="3">
        <f t="shared" si="339"/>
        <v>4.3028321367520741</v>
      </c>
      <c r="Q6678" s="3">
        <f>P6678</f>
        <v>4.3028321367520741</v>
      </c>
    </row>
    <row r="6679" spans="1:17" x14ac:dyDescent="0.25">
      <c r="A6679" s="3" t="s">
        <v>378</v>
      </c>
      <c r="B6679" s="3" t="s">
        <v>89</v>
      </c>
      <c r="C6679" s="3" t="s">
        <v>406</v>
      </c>
      <c r="D6679" s="3">
        <v>0.36</v>
      </c>
      <c r="E6679" s="3">
        <v>0.48</v>
      </c>
      <c r="F6679" s="3" t="s">
        <v>19</v>
      </c>
      <c r="G6679" s="2">
        <v>8370</v>
      </c>
      <c r="H6679" s="3">
        <v>32.150890752160286</v>
      </c>
      <c r="I6679" s="3">
        <v>57501.843298239677</v>
      </c>
      <c r="J6679" s="3">
        <v>42.219805902830913</v>
      </c>
      <c r="K6679" s="3">
        <v>1</v>
      </c>
      <c r="L6679" s="3">
        <f t="shared" si="338"/>
        <v>42.219805902830913</v>
      </c>
      <c r="M6679" s="3">
        <f t="shared" si="337"/>
        <v>42.219805902830913</v>
      </c>
      <c r="N6679" s="3">
        <v>4.9191943234890587</v>
      </c>
      <c r="O6679" s="3">
        <v>1</v>
      </c>
      <c r="P6679" s="3">
        <f t="shared" si="339"/>
        <v>4.9191943234890587</v>
      </c>
      <c r="Q6679" s="3">
        <f>P6679</f>
        <v>4.9191943234890587</v>
      </c>
    </row>
    <row r="6680" spans="1:17" x14ac:dyDescent="0.25">
      <c r="A6680" s="3" t="s">
        <v>378</v>
      </c>
      <c r="B6680" s="3" t="s">
        <v>89</v>
      </c>
      <c r="C6680" s="3" t="s">
        <v>406</v>
      </c>
      <c r="D6680" s="3">
        <v>0.36</v>
      </c>
      <c r="E6680" s="3">
        <v>0.48</v>
      </c>
      <c r="F6680" s="3" t="s">
        <v>11</v>
      </c>
      <c r="G6680" s="2">
        <v>8370</v>
      </c>
      <c r="H6680" s="3">
        <v>24.061213449537082</v>
      </c>
      <c r="I6680" s="3">
        <v>49805.077130743492</v>
      </c>
      <c r="J6680" s="3">
        <v>52.507519882739096</v>
      </c>
      <c r="K6680" s="3">
        <v>1</v>
      </c>
      <c r="L6680" s="3">
        <f t="shared" si="338"/>
        <v>52.507519882739096</v>
      </c>
      <c r="M6680" s="3">
        <f t="shared" ref="M6680" si="340">L6680</f>
        <v>52.507519882739096</v>
      </c>
      <c r="N6680" s="3">
        <v>8.0815949788469954</v>
      </c>
      <c r="O6680" s="3">
        <v>1</v>
      </c>
      <c r="P6680" s="3">
        <f t="shared" si="339"/>
        <v>8.0815949788469954</v>
      </c>
      <c r="Q6680" s="3">
        <f>P6680</f>
        <v>8.0815949788469954</v>
      </c>
    </row>
  </sheetData>
  <autoFilter ref="A1:Q6680" xr:uid="{6A397207-AE99-4FB2-BBD7-9B0E850B062F}"/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LETv2 Summary Stats</vt:lpstr>
      <vt:lpstr>Calculation Table</vt:lpstr>
      <vt:lpstr>Natural LPAs</vt:lpstr>
      <vt:lpstr>%AnthroCalcs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Cecil, Stacy</dc:creator>
  <cp:lastModifiedBy>Davis, Sara C.</cp:lastModifiedBy>
  <dcterms:created xsi:type="dcterms:W3CDTF">2020-08-25T12:52:33Z</dcterms:created>
  <dcterms:modified xsi:type="dcterms:W3CDTF">2020-09-04T20:48:30Z</dcterms:modified>
</cp:coreProperties>
</file>